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ady.lopezr\Desktop\CUARENTENA\2023\PAA 2023\CUARTO CRUCE\"/>
    </mc:Choice>
  </mc:AlternateContent>
  <bookViews>
    <workbookView xWindow="0" yWindow="0" windowWidth="28800" windowHeight="12435" firstSheet="1" activeTab="1"/>
  </bookViews>
  <sheets>
    <sheet name="VERIFICACION" sheetId="2" state="hidden" r:id="rId1"/>
    <sheet name="PAA CUARTO TRIMESTRE" sheetId="1" r:id="rId2"/>
  </sheets>
  <definedNames>
    <definedName name="_xlnm._FilterDatabase" localSheetId="1" hidden="1">'PAA CUARTO TRIMESTRE'!$A$12:$N$17492</definedName>
  </definedNames>
  <calcPr calcId="152511"/>
  <pivotCaches>
    <pivotCache cacheId="1" r:id="rId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3" i="2" l="1"/>
  <c r="H39" i="2"/>
  <c r="H36" i="2"/>
  <c r="H33" i="2"/>
  <c r="H31" i="2"/>
  <c r="H29" i="2"/>
  <c r="H27" i="2"/>
  <c r="H25" i="2"/>
  <c r="H23" i="2"/>
  <c r="H4" i="2"/>
  <c r="L17492" i="1"/>
  <c r="B10" i="1" s="1"/>
  <c r="H42" i="2"/>
  <c r="H41" i="2"/>
  <c r="H38" i="2"/>
  <c r="H35" i="2"/>
  <c r="H22" i="2"/>
  <c r="H21" i="2"/>
  <c r="H20" i="2"/>
  <c r="H19" i="2"/>
  <c r="H18" i="2"/>
  <c r="H17" i="2"/>
  <c r="H16" i="2"/>
  <c r="H15" i="2"/>
  <c r="H14" i="2"/>
  <c r="H13" i="2"/>
  <c r="H12" i="2"/>
  <c r="H11" i="2"/>
  <c r="H10" i="2"/>
  <c r="H9" i="2"/>
  <c r="H8" i="2"/>
  <c r="H7" i="2"/>
  <c r="H6" i="2"/>
  <c r="C43" i="2"/>
  <c r="C39" i="2"/>
  <c r="C36" i="2"/>
  <c r="C33" i="2"/>
  <c r="C31" i="2"/>
  <c r="C29" i="2"/>
  <c r="C27" i="2"/>
  <c r="C25" i="2"/>
  <c r="C23" i="2"/>
  <c r="C4" i="2"/>
</calcChain>
</file>

<file path=xl/sharedStrings.xml><?xml version="1.0" encoding="utf-8"?>
<sst xmlns="http://schemas.openxmlformats.org/spreadsheetml/2006/main" count="151900" uniqueCount="17097">
  <si>
    <t>FUERZA AEROESPACIAL COLOMBIANA</t>
  </si>
  <si>
    <t>COMANDO DE APOYO A LA FUERZA - JEFATURA ADMINISTRATIVA</t>
  </si>
  <si>
    <t>DIRECCIÓN DE PROGRAMACIÓN PRESUPUESTAL</t>
  </si>
  <si>
    <t>PLAN ANUAL DE ADQUISICIONES CUARTO TRIMESTRE VIGENCIA 2023</t>
  </si>
  <si>
    <t>GASTOS DE PERSONAL (Partida alimentación soldados y alumnos), ADQ. BIENES Y SERVICIOS, IMPUESTOS TRIBUTOS Y MULTAS E INVERSIÓN</t>
  </si>
  <si>
    <t>UNIDAD EJECUTORA</t>
  </si>
  <si>
    <t>FAC</t>
  </si>
  <si>
    <t>NIT ENTIDAD</t>
  </si>
  <si>
    <t>899.999.102-2</t>
  </si>
  <si>
    <t>VALOR PAA CUARTO TRIMESTRE</t>
  </si>
  <si>
    <t>Elaboró: TS21. LADY JOHANNA LOPEZ RAMIREZ</t>
  </si>
  <si>
    <t>UNIDAD</t>
  </si>
  <si>
    <t>ORDENADO</t>
  </si>
  <si>
    <t>Subordinal</t>
  </si>
  <si>
    <t>Descripcion Rubro</t>
  </si>
  <si>
    <t>Descripcion del Elemento</t>
  </si>
  <si>
    <t>Codigo de Clasificación UNSPSC</t>
  </si>
  <si>
    <t>Modalidad de Contratacion [Entre 1 y 6]</t>
  </si>
  <si>
    <t>Fecha Estimada de Inicio de Proceso de Selección</t>
  </si>
  <si>
    <t>Duración Estimada del Contrato</t>
  </si>
  <si>
    <t>RECURSO</t>
  </si>
  <si>
    <t>Cantidad Apropiada</t>
  </si>
  <si>
    <t>Valor Presupuesto Apropiado</t>
  </si>
  <si>
    <t>Unidad de Medida</t>
  </si>
  <si>
    <t>Requiere Vigencias Futuras</t>
  </si>
  <si>
    <t>ACOFA</t>
  </si>
  <si>
    <t>RESMA PAPEL TAMAÑO CARTA</t>
  </si>
  <si>
    <t>14111506</t>
  </si>
  <si>
    <t>PROCESO MENOR ACOFA</t>
  </si>
  <si>
    <t>RESMA PAPEL TAMAÑO OFICIO</t>
  </si>
  <si>
    <t>PAPEL TOALLA DISPENSADOR</t>
  </si>
  <si>
    <t>14111703</t>
  </si>
  <si>
    <t>TOALLA DE PAPEL PARA COCINA</t>
  </si>
  <si>
    <t>PAPEL HIGIENICO</t>
  </si>
  <si>
    <t>14111704</t>
  </si>
  <si>
    <t>GASOLINA VEHICULOS ACOFA</t>
  </si>
  <si>
    <t>15101506</t>
  </si>
  <si>
    <t>CINTA DE ENMASCARAR</t>
  </si>
  <si>
    <t>31201503</t>
  </si>
  <si>
    <t>CINTA TRANSPARENTE</t>
  </si>
  <si>
    <t>31201512</t>
  </si>
  <si>
    <t>PEGAMENTOS</t>
  </si>
  <si>
    <t>31201610</t>
  </si>
  <si>
    <t>REGLAS</t>
  </si>
  <si>
    <t>41111604</t>
  </si>
  <si>
    <t>TONER PARA IMPRESORAS O FAX</t>
  </si>
  <si>
    <t>44103103</t>
  </si>
  <si>
    <t>SOBRES ESTANDAR</t>
  </si>
  <si>
    <t>44121506</t>
  </si>
  <si>
    <t>GRAPADORAS</t>
  </si>
  <si>
    <t>44121615</t>
  </si>
  <si>
    <t>TIJERAS</t>
  </si>
  <si>
    <t>44121618</t>
  </si>
  <si>
    <t>ROLLOS ADHESIVOS</t>
  </si>
  <si>
    <t>44121634</t>
  </si>
  <si>
    <t>BOLIGRAFOS</t>
  </si>
  <si>
    <t>44121701</t>
  </si>
  <si>
    <t>LAPICES MECÁNICOS</t>
  </si>
  <si>
    <t>44121705</t>
  </si>
  <si>
    <t>MARCADORES</t>
  </si>
  <si>
    <t>44121708</t>
  </si>
  <si>
    <t>RESALTADORES</t>
  </si>
  <si>
    <t>44121716</t>
  </si>
  <si>
    <t>FLUIDO DE CORRECCION</t>
  </si>
  <si>
    <t>44121802</t>
  </si>
  <si>
    <t>BORRADORES</t>
  </si>
  <si>
    <t>44121804</t>
  </si>
  <si>
    <t>SUJETADORES DE CIERRE</t>
  </si>
  <si>
    <t>44122103</t>
  </si>
  <si>
    <t>CLIPS PARA PAPEL</t>
  </si>
  <si>
    <t>44122104</t>
  </si>
  <si>
    <t>GRAPAS</t>
  </si>
  <si>
    <t>44122107</t>
  </si>
  <si>
    <t>BOLSA PARA BASURA</t>
  </si>
  <si>
    <t>47121701</t>
  </si>
  <si>
    <t>ESPONJILLA</t>
  </si>
  <si>
    <t>47121803</t>
  </si>
  <si>
    <t>PAÑO REUSABLE</t>
  </si>
  <si>
    <t>47131502</t>
  </si>
  <si>
    <t>TOALLA MICROFIBRA PARA LIMPIAR</t>
  </si>
  <si>
    <t>PAÑO HUMEDO DESINFECTANTE</t>
  </si>
  <si>
    <t>ESCOBAS</t>
  </si>
  <si>
    <t>47131604</t>
  </si>
  <si>
    <t>CEPILLO</t>
  </si>
  <si>
    <t>47131605</t>
  </si>
  <si>
    <t>TRAPEROS</t>
  </si>
  <si>
    <t>47131618</t>
  </si>
  <si>
    <t>AMBIENTADOR</t>
  </si>
  <si>
    <t>47131801</t>
  </si>
  <si>
    <t>LIMPIADOR DESINFECTANTE PARA PISOS AROMATIZADO</t>
  </si>
  <si>
    <t>DESINFECTANTE</t>
  </si>
  <si>
    <t>47131803</t>
  </si>
  <si>
    <t>VARSOL</t>
  </si>
  <si>
    <t>47131805</t>
  </si>
  <si>
    <t>SOLUCION DESMANCHADORA</t>
  </si>
  <si>
    <t>LIMPIAVIDRIOS</t>
  </si>
  <si>
    <t xml:space="preserve">LIMPIADOR ESPUMOSO </t>
  </si>
  <si>
    <t>LIMPIA MUEBLES</t>
  </si>
  <si>
    <t>47131806</t>
  </si>
  <si>
    <t>BLANQUEADOR HIPOCLORITO</t>
  </si>
  <si>
    <t>47131807</t>
  </si>
  <si>
    <t>JABON LAVALOZA</t>
  </si>
  <si>
    <t>47131810</t>
  </si>
  <si>
    <t>JAMON</t>
  </si>
  <si>
    <t>50112019</t>
  </si>
  <si>
    <t>PASABOCAS</t>
  </si>
  <si>
    <t>LECHE</t>
  </si>
  <si>
    <t>50131702</t>
  </si>
  <si>
    <t>QUESOS</t>
  </si>
  <si>
    <t>50131802</t>
  </si>
  <si>
    <t>AZUCAR</t>
  </si>
  <si>
    <t>50161509</t>
  </si>
  <si>
    <t>AROMATICAS</t>
  </si>
  <si>
    <t>50171550</t>
  </si>
  <si>
    <t>PAN</t>
  </si>
  <si>
    <t>50181901</t>
  </si>
  <si>
    <t>GALLETAS DE DULCE</t>
  </si>
  <si>
    <t>50181905</t>
  </si>
  <si>
    <t>TORTAS</t>
  </si>
  <si>
    <t>50182001</t>
  </si>
  <si>
    <t>CHIPS SURTIDOS</t>
  </si>
  <si>
    <t>50192109</t>
  </si>
  <si>
    <t>CAFE</t>
  </si>
  <si>
    <t>50201709</t>
  </si>
  <si>
    <t>TE</t>
  </si>
  <si>
    <t>50201712</t>
  </si>
  <si>
    <t>INSTACREAM</t>
  </si>
  <si>
    <t>50201714</t>
  </si>
  <si>
    <t>AGUA</t>
  </si>
  <si>
    <t>50202301</t>
  </si>
  <si>
    <t>BEBIDA GASEOSA</t>
  </si>
  <si>
    <t>50202306</t>
  </si>
  <si>
    <t>TE HELADO</t>
  </si>
  <si>
    <t>GRANOLA Y CEREALES</t>
  </si>
  <si>
    <t>50221201</t>
  </si>
  <si>
    <t>FRUTAS</t>
  </si>
  <si>
    <t>50301701</t>
  </si>
  <si>
    <t>VASOS Y PLATOS DESECHABLES</t>
  </si>
  <si>
    <t>52151504</t>
  </si>
  <si>
    <t>JABON LIQUIDO</t>
  </si>
  <si>
    <t>53131608</t>
  </si>
  <si>
    <t>TAPABOCAS</t>
  </si>
  <si>
    <t>42295400</t>
  </si>
  <si>
    <t>JUGOS</t>
  </si>
  <si>
    <t>50202800</t>
  </si>
  <si>
    <t>MANTENIMIENTO EXTINTORES Y EQUIPOS CONTRA INCENDIO</t>
  </si>
  <si>
    <t>46191601</t>
  </si>
  <si>
    <t>SERVICIOS GENERALES Y DE ASEO INSTALACIONES ACOFA</t>
  </si>
  <si>
    <t>76111501</t>
  </si>
  <si>
    <t>SERVICIO DE CORREO</t>
  </si>
  <si>
    <t>78102203</t>
  </si>
  <si>
    <t>PASAJES AEREOS</t>
  </si>
  <si>
    <t>78111502</t>
  </si>
  <si>
    <t>ALQUILER VEHICULOS</t>
  </si>
  <si>
    <t>78111809</t>
  </si>
  <si>
    <t>MANTENIMIENTO VEHICULOS ACOFA</t>
  </si>
  <si>
    <t>78181507</t>
  </si>
  <si>
    <t>ARRENDAMIENTO INSTALACIONES ACOFA</t>
  </si>
  <si>
    <t>80131502</t>
  </si>
  <si>
    <t>SERVICIO DE ENERGIA ELECTRICA</t>
  </si>
  <si>
    <t>83101802</t>
  </si>
  <si>
    <t>SERVICIO DE TELEFONIA FIJA Y OTROS</t>
  </si>
  <si>
    <t>83111502</t>
  </si>
  <si>
    <t>SERVICIO DE WIRELESS (JET PACK)</t>
  </si>
  <si>
    <t>83111601</t>
  </si>
  <si>
    <t xml:space="preserve">SERVICIO DE TELEFONIA CELULAR </t>
  </si>
  <si>
    <t>83111603</t>
  </si>
  <si>
    <t>SEGURO TODO RIESGO VEHICULOS ACOFA</t>
  </si>
  <si>
    <t>84131503</t>
  </si>
  <si>
    <t>SEGURO DE RESPONSABILIDAD CIVIL Y CONTRA HURACANES EN LAS INSTALACIONES DE ACOFA</t>
  </si>
  <si>
    <t>84131607</t>
  </si>
  <si>
    <t>COMISIONES BANCARIAS</t>
  </si>
  <si>
    <t>93151501</t>
  </si>
  <si>
    <t>PEAJES</t>
  </si>
  <si>
    <t>95111502</t>
  </si>
  <si>
    <t>SERVICIOS DE ALIMENTACION</t>
  </si>
  <si>
    <t>90101500</t>
  </si>
  <si>
    <t>SERVICIO DE ALOJAMIENTO</t>
  </si>
  <si>
    <t>90111500</t>
  </si>
  <si>
    <t>ADQUISICIÓN DE LLANTAS Y ACCESORIOS PARA LAS AERONAVES DE LA FAC (TEXTRON DEFENCE)</t>
  </si>
  <si>
    <t>25202203</t>
  </si>
  <si>
    <t>PROCESO MAYOR ACOFA</t>
  </si>
  <si>
    <t>ADQUISICIÓN DE LLANTAS Y ACCESORIOS PARA LAS AERONAVES DE LA FAC (BOEING)</t>
  </si>
  <si>
    <t>ADQUISICIÓN DE LLANTAS Y ACCESORIOS PARA LAS AERONAVES DE LA FAC (EMBRAER)</t>
  </si>
  <si>
    <t>ADQUISICIÓN DE LLANTAS Y ACCESORIOS PARA LAS AERONAVES DE LA FAC (BASLER)</t>
  </si>
  <si>
    <t>ADQUISICIÓN DE LLANTAS Y ACCESORIOS PARA LAS AERONAVES DE LA FAC (FOKKER)</t>
  </si>
  <si>
    <t>ADQUISICIÓN DE LLANTAS Y ACCESORIOS PARA LAS AERONAVES DE LA FAC (ALL CLEAR)</t>
  </si>
  <si>
    <t>ADQUISICIÓN DE LLANTAS Y ACCESORIOS PARA LAS AERONAVES DE LA FAC (TEXTRON AVIATION)</t>
  </si>
  <si>
    <t>ADQUISICIÓN DE LLANTAS Y ACCESORIOS PARA LAS AERONAVES DE LA FAC</t>
  </si>
  <si>
    <t>ADQUISICIÓN DE REPUESTOS SISTEMAS DE CONTRAMEDIDAS C-AMPS PARA LA FACS</t>
  </si>
  <si>
    <t>46121601</t>
  </si>
  <si>
    <t>ADQUISICIÓN DE REPUESTOS Y DISPOSITIVOS SALVAVIDAS DE LAS AERONAVES FAC</t>
  </si>
  <si>
    <t>ADQUISICIÓN DE REPUESTOS SILLAS DE EYECCIÓN AERONAVES DE LA FAC</t>
  </si>
  <si>
    <t>ADQUISICIÓN DE REPUESTOS LENTES DE VISION NOCTURNA FAC</t>
  </si>
  <si>
    <t>46171626</t>
  </si>
  <si>
    <t>ADQUISICIÓN EQUIPO DE VUELO ( ACTIVOS FIJOS)</t>
  </si>
  <si>
    <t>ACEITES, GRASAS Y LUBRICANTES</t>
  </si>
  <si>
    <t>15121500</t>
  </si>
  <si>
    <t>ADQUISICIÓN DE REPUESTOS PARA LAS AERONAVES EMBRAER 135 BJ</t>
  </si>
  <si>
    <t>25202200</t>
  </si>
  <si>
    <t>ADQUISICIÓN DE REPUESTOS, COMPONENTES Y ACCESORIOS AERONÁUTICOS DE LA AERONAVE (IAI)</t>
  </si>
  <si>
    <t>ADQUISICIÓN DE REPUESTOS, COMPONENTES Y ACCESORIOS AERONÁUTICOS DE LA AERONAVE (INSITU)</t>
  </si>
  <si>
    <t>25202300</t>
  </si>
  <si>
    <t>ADQUISICIÓN DE REPUESTOS, COMPONENTES Y ACCESORIOS AERONÁUTICOS DE LA AERONAVE (EMBRAER)</t>
  </si>
  <si>
    <t>ADQUISICIÓN DE REPUESTOS, COMPONENTES Y ACCESORIOS AERONÁUTICOS DE LA AERONAVE (BELL TEXTRON)</t>
  </si>
  <si>
    <t>ADQUISICIÓN DE REPUESTOS, COMPONENTES Y ACCESORIOS AERONÁUTICOS DE LA AERONAVE (FOKKER)</t>
  </si>
  <si>
    <t>ADQUISICIÓN DE REPUESTOS, COMPONENTES Y ACCESORIOS AERONÁUTICOS DE LA AERONAVE (AIRBUS)</t>
  </si>
  <si>
    <t>ADQUISICIÓN DE REPUESTOS, COMPONENTES Y ACCESORIOS AERONÁUTICOS DE LA AERONAVE (ELBIT SYSTEM)</t>
  </si>
  <si>
    <t>ADQUISICIÓN DE REPUESTOS, COMPONENTES Y ACCESORIOS AERONÁUTICOS DE LA AERONAVE (BASLER)</t>
  </si>
  <si>
    <t>ADQUISICIÓN DE REPUESTOS, COMPONENTES Y ACCESORIOS AERONÁUTICOS DE LA AERONAVE (TEXTRON DEFENSE)</t>
  </si>
  <si>
    <t>ADQUISICIÓN DE REPUESTOS, COMPONENTES Y ACCESORIOS AERONÁUTICOS DE LA AERONAVE (TEXTRON AVIATION)</t>
  </si>
  <si>
    <t>ADQUISICIÓN DE REPUESTOS, COMPONENTES Y ACCESORIOS AERONÁUTICOS DE LA AERONAVE (AGUSTA)</t>
  </si>
  <si>
    <t>ADQUISICIÓN DE REPUESTOS, COMPONENTES Y ACCESORIOS AERONÁUTICOS DE LA AERONAVE (BOEING)</t>
  </si>
  <si>
    <t>ADQUISICIÓN DE REPUESTOS, COMPONENTES Y ACCESORIOS AERONÁUTICOS DE LA AERONAVE (ALL CLEAR)</t>
  </si>
  <si>
    <t>ADQUISICIÓN DE REPUESTOS, COMPONENTES Y ACCESORIOS AERONÁUTICOS DE LA AERONAVE (BROKERS)</t>
  </si>
  <si>
    <t>REPUESTOS PARACAIDAS DE SALTO</t>
  </si>
  <si>
    <t>46101800</t>
  </si>
  <si>
    <t>ADQUISICIÓN REPUESTO EQUIPO DE VUELO</t>
  </si>
  <si>
    <t>46111600</t>
  </si>
  <si>
    <t>ADQUISICIÓN DE SET DE CARTUCHOS PARA LAS SILLAS DE EYECCIÓN MKUS-16LA  DE AERONAVES DE LA FAC - AMARRE VF 2024</t>
  </si>
  <si>
    <t>ADQUISICIÓN REPUESTOS AMETRALLADORAS</t>
  </si>
  <si>
    <t>ADQUISICION DE DESIGNADORES LASÉRICOS PARA LAS AERONAVES DE LA FAC</t>
  </si>
  <si>
    <t>46171600</t>
  </si>
  <si>
    <t>GAFAS OSCURAS</t>
  </si>
  <si>
    <t>46181804</t>
  </si>
  <si>
    <t>ESPADA PARA OFICIAL GENERAL</t>
  </si>
  <si>
    <t>53102701</t>
  </si>
  <si>
    <t>ESPADA PARA OFICIAL FAC</t>
  </si>
  <si>
    <t>PARACAIDAS DE ENTREGA DE CARGA TIPO G12-E</t>
  </si>
  <si>
    <t>25201904</t>
  </si>
  <si>
    <t xml:space="preserve"> MARCADORAS TACTICAS LED DE TIERRA OPERACIONES DE PARACAIDISMO</t>
  </si>
  <si>
    <t>39121534</t>
  </si>
  <si>
    <t>10141608</t>
  </si>
  <si>
    <t>46181504</t>
  </si>
  <si>
    <t>46182314</t>
  </si>
  <si>
    <t xml:space="preserve">ADQUISICIÓN DE REPUESTOS RADARES (AMARRE VF2024)
</t>
  </si>
  <si>
    <t>32131020</t>
  </si>
  <si>
    <t xml:space="preserve">ADQUISICIÓN DE REPUESTOS RADARES 
</t>
  </si>
  <si>
    <t xml:space="preserve">ADQUISICIÓN REPUESTOS RADARES TPS-78  (AMARRE VF2024-2026 )
</t>
  </si>
  <si>
    <t>41115201</t>
  </si>
  <si>
    <t>SERVICIOS AEROPORTUARIOS EN EL EXTERIOR PARA AERONAVES DE LA FAC</t>
  </si>
  <si>
    <t>78141805</t>
  </si>
  <si>
    <t xml:space="preserve">ASESORIA JURIDICA ACOFA	</t>
  </si>
  <si>
    <t>80121704</t>
  </si>
  <si>
    <t>SUSCRIPCION PUBLICACIONES TECNICAS EQUIPO AC-47T</t>
  </si>
  <si>
    <t>55111600</t>
  </si>
  <si>
    <t xml:space="preserve">SUSCRIPCIÓN PUBLICACIONES TÉCNICAS BOEING AERONAVES B-737 Y B-767 DE LA FUERZA AÉREA COLOMBIANA
</t>
  </si>
  <si>
    <t xml:space="preserve">SUSCRIPCIÓN NAVIGATION DATA BASE EQUIPOS GPS Y MANUALES DE COMPONENTES HONEYWELL
</t>
  </si>
  <si>
    <t xml:space="preserve">SUSCRIPCIÓN PUBLICACIONES TÉCNICAS APLICABLES A LAS AERONAVES FOKKER F-28
</t>
  </si>
  <si>
    <t xml:space="preserve">SUSCRIPCION PUBLICACIONES TECNICAS APLICABLES A LOS MOTORES PRATT Y WHITNEY APLICABLES A LA FAC
</t>
  </si>
  <si>
    <t xml:space="preserve">SUSCRIPCION PUBLICACIONES TECNICAS, MOTORES, ROLL-ROYCE MODELO AE 3007A APLICABLES AL EQUIPO LEGACY-600
</t>
  </si>
  <si>
    <t xml:space="preserve">MANTENIMIENTO SOFTWARE APM-MERIDIUM
</t>
  </si>
  <si>
    <t xml:space="preserve">SERVICIO A TODO COSTO DE SHOT PEENING Y GLASS BEAD PEENING EN COMPONENTES AERONÁUTICOS PARA LA FUERZA AÉREA COLOMBIANA SEGÚN ANEXOS TÉCNICOS
</t>
  </si>
  <si>
    <t>78181800</t>
  </si>
  <si>
    <t>INSPECCIÓN, REPARACION, OVERHAUL Y/O EXCHANCE DE REPUESTOS, COMPONENTES Y ACCESORIOS AERONAUTICOS PARA LOS EQUIPOS ASIGNADOS A LA FAC (IAI)</t>
  </si>
  <si>
    <t>INSPECCIÓN, REPARACION, OVERHAUL Y/O EXCHANCE DE REPUESTOS, COMPONENTES Y ACCESORIOS AERONAUTICOS PARA LOS EQUIPOS ASIGNADOS A LA FAC (ELBIT SYSTEM)</t>
  </si>
  <si>
    <t>SERVICIOS DE INSPECCIÓN, REPARACIÓN, SHOTPEENING, GLASS BEAD PEENIN OVERHAUL Y/O EXCHANGE DE REPUESTOS, COMPONENTES Y ACCESORIOS AERONÁUTICOS PARA LAS AERONAVES FAC</t>
  </si>
  <si>
    <t>INSPECCIÓN, REPARACION, OVERHAUL Y/O EXCHANCE DE REPUESTOS, COMPONENTES Y ACCESORIOS AERONAUTICOS PARA LOS EQUIPOS ASIGNADOS A LA FAC (AIRBUS)</t>
  </si>
  <si>
    <t>PROGRAMA SOPORTE INTEGRADO MANTTO AERONAVES C-295 (DCARE)</t>
  </si>
  <si>
    <t>CALIBRACIÓN Y REPARACIÓN DE BANCOS NVG PARA LA FUERZA AÉREA COLOMBIANA</t>
  </si>
  <si>
    <t>78181900</t>
  </si>
  <si>
    <t>INSPECCIÓN, EXCHANGE Y/O REPARACIÓN DE LOS SISTEMAS DE CONTRAMEDIDAS KEEPER Y GUERRA ELECTRÓNICA DE LAS AERONAVES DE LA FUERZA AÉREA COLOMBIANA</t>
  </si>
  <si>
    <t>MANTENIMIENTO SISTEMAS DE ARMAS (PRUEBAS HIDROSTATICAS BOTELLAS DE CO2 PARA LA FAC)</t>
  </si>
  <si>
    <t>INSPECCIÓN, REPARACIÓN Y/O EXCHANGE DE LOS SISTEMAS DE CONTRAMEDIDAS AIRMOR DE LAS AERONAVES DE LA FUERZA AÉREA COLOMBIANA</t>
  </si>
  <si>
    <t>INSPECCIÓN, REPARACIÓN Y/O EXCHANGE DE LOS SISTEMAS DE ARMAMENTO ELECTRONICO DE LAS AERONAVES AH-60L ARPIA IV DE LA FUERZA AÈREA COLOMBIANA</t>
  </si>
  <si>
    <t>INSPECCIÓN, REPARACIÓN Y/O EXCHANGE DE LOS SISTEMAS DE ARMAMENTO ELECTRONICO DE LAS AERONAVES KFIR DE LA FUERZA AÈREA COLOMBIANA</t>
  </si>
  <si>
    <t>MANTENIMIENTO AUTOMÁTICO DE APERTURA PARACAIDAS</t>
  </si>
  <si>
    <t>90101600</t>
  </si>
  <si>
    <t>86131802</t>
  </si>
  <si>
    <t>43232605</t>
  </si>
  <si>
    <t>55111601</t>
  </si>
  <si>
    <t>MANTENIMIENTO DE C - UAS ADQUIRIDOS POR LA FAC</t>
  </si>
  <si>
    <t>81111805</t>
  </si>
  <si>
    <t xml:space="preserve">SERVICIO DE MANTENIMIENTO MAYOR DE LOS SISTEMAS DE FRENADO MK-6
</t>
  </si>
  <si>
    <t xml:space="preserve">MANTENIMIENTO REPARABLES TPS 70  (AMARRE VF2024)
</t>
  </si>
  <si>
    <t xml:space="preserve">MANTENIMIENTO REPARABLES TPS 78
</t>
  </si>
  <si>
    <t>ADQUSIICION DE REPUESTOS, COMPONENTES Y ACCESORIOS AERONAUTICOS DE LA AERONAVE</t>
  </si>
  <si>
    <t>25202200 25202300 25202400 25202500 25202600 25202700</t>
  </si>
  <si>
    <t>INSPECCION, REPARACION, OVERHAUL Y/O EXCHANCE DE REPUESTOS, COMPONENTES Y ACCESORIOS AERONAUTICOS PARA LOS EQUIPOS ASIGNADOS A LA FAC</t>
  </si>
  <si>
    <t>SERVICIOS DE INSPECCION, REPARACION, SHOTPEENING, GLASS BEAD PEENIN OVERHAUL Y/O EXCHANGE DE REPUESTOS, COMPONENTES Y ACCESORIOS AERONAUTICOS  APRA LAS AEROONAVES FAC</t>
  </si>
  <si>
    <t>ADQUISICION DE LLANTAS Y ACCESORIOS PARA LAS AERONAVES DE LA FAC</t>
  </si>
  <si>
    <t>81141501</t>
  </si>
  <si>
    <t xml:space="preserve">INICIO PROCESO ENTRENAMIENTO EN SIMULADOR DE VUELO PARA EL EQUIPO C-95A PARA LA FUERZA AEREA COLOMBIANA PARA EL AÑO 2022-2023 </t>
  </si>
  <si>
    <t>ENTRENAMIENTO EN SIMULADOR DE VUELO EN EL EXTERIOR PARA LA AERONAVE CASA CN-235 Y CASA C-295</t>
  </si>
  <si>
    <t>ENTRENAMIENTO EN SIMULADOR DE VUELO EN EL EXTERIOR PARA LA AERONAVE LOCKHEED MARTIN C-130 HERCULES</t>
  </si>
  <si>
    <t>ENTRENAMIENTO EN SIMULADOR DE VUELO PARA LOS EQUIPOS B-737-700 BBJ, B-737-400 PARA LA FUERZA AEREA COLOMBIANA</t>
  </si>
  <si>
    <t>ENTRENAMIENTO EN SIMULADOR DE VUELO PARA LA FAC</t>
  </si>
  <si>
    <t>PROGRAMA SOPORTE INTEGRADO PARA AERONAVES A-29 SUPERTUCANO DE LA FAC</t>
  </si>
  <si>
    <t>PROGRAMA DE INTERCAMBIO DE COMPONENTES PARA LA FLOTA LEGACY 600 DE LA FAC</t>
  </si>
  <si>
    <t>ADQUISICION DE REPUESTOS, COMPONENTES Y ACCESORIOS AERONAUTICOS DE LAS AERONAVES</t>
  </si>
  <si>
    <t>RETORNO AL SERVICIO, TAREAS MANTENIMIENTO PROGRAMADO Y NO PROGRAMADO, REMOSION E INSTALACION MOTOR PARA LA AERONAVE B767 FAC 1202 DE ACUERDO ANEXO TECNICO</t>
  </si>
  <si>
    <t>SUSCRIPCION BOEING DIGITAL SOLUTIONS DBA JEPPESEN, JMCS/FOREFLIGGHT MILITARY FLIGHT BAG AND DISPATCH AMARRE VF 2024</t>
  </si>
  <si>
    <t>55111601
55101500</t>
  </si>
  <si>
    <t xml:space="preserve">(ADQUISICION DE COMBUSTIBLE DE AVIACION) SUMINISTRO DE COMBUSTIBLE DE AVIACIÓN EN EL EXTERIOR PARA AERONAVES DE LA FAC O DE LA FUERZA PÚBLICA </t>
  </si>
  <si>
    <t>15101504</t>
  </si>
  <si>
    <t>AMARRE VF - ADQUISICIÓN DE REPUESTOS Y DISPOSITIVOS SALVAVIDAS DE LAS AERONAVES FAC</t>
  </si>
  <si>
    <t xml:space="preserve">SOPORTE LOGISTICO PARA LAS AERONAVES QUE COMPRENDE LA INSPECCION, REPARACION, OVERHAUL Y/O ESCANGE DE REPUESTOS Y ACCESORIOS AERONAUTICOS PARA LOS EQUIPOS ASIGNADOS A LA FAC </t>
  </si>
  <si>
    <t xml:space="preserve">PAGOS QUE SE DEMANDEN  POR CONCEPTO DE LIBERACIONES DE GUIAS, LICENCIAS ENTRE OTROS TRAMITES. (VIGENCIAS FUTURAS APROBADAS 2022)
</t>
  </si>
  <si>
    <t xml:space="preserve">PAGOS QUE SE DEMANDEN POR CONCEPTO DE TRANSPORTE INTERNACIONAL DEL MATERIAL USO DE LA FAC  (VIGENCIAS FUTURAS APROBADAS 2022)
</t>
  </si>
  <si>
    <t>MANTENIMIENTO PROGRAMADO (RUTINA) Y MANTENIMIENTO NO PROGRAMADO (NO RUTINA) PARA LA AERONAVE B-767 FAC 1202 DE LA FAC</t>
  </si>
  <si>
    <t>ADQUISICION DE ACEITES, GRASAS, LUBRICANTES, COMBUSTIBLE C-10, MOGAS, VITOL Y DERIVADOS DEL PETROLEO PARA LAS UNIDADES DE LA FAC</t>
  </si>
  <si>
    <t>SUSCRIPCIÓN NAVDB FLIGHT MANAGMENT COMPUTERS ROCKWELL COLLINS  Y FLIGHT MANAGEMENT SYSTEM UNS, AERONAVES B-300/350, C-90, SK-350 Y C-130 DE LA FUERZA AÉREA COLOMBIANA</t>
  </si>
  <si>
    <t>55111601 55101500</t>
  </si>
  <si>
    <t>SUSCRIPCION PARA EL LICENCIAMIENTO DE LA HERRAMIENTA DEL EQUIPO EYE DETECT (AREA CREDIBILIDAD)</t>
  </si>
  <si>
    <t xml:space="preserve">SUSCRIPCION DEL SOFTWARE APM-MERIDIUM DE LA FAC AMARRE VF 2024
</t>
  </si>
  <si>
    <t>55111601 / 55101500</t>
  </si>
  <si>
    <t xml:space="preserve"> MARCADORAS TACTICAS IR DE TIERRA OPERACIONES DE PARACAIDISMO</t>
  </si>
  <si>
    <t>ADQUISICION DE CARTUCHOS DE EYECCION DE CARGAS PARA LAS AERONAVES DE LA FAC</t>
  </si>
  <si>
    <t>46121601
46101800
25201703</t>
  </si>
  <si>
    <t>SUSCRIPCION NAVDATA BASE JEPPESEN DE LOS EQUIPOS GPS INSTALADOS EN LAS AERONAVES DE LA FAC</t>
  </si>
  <si>
    <t xml:space="preserve">SERVICIO DE MANTENIMIENTO SOFTWARE QUNIFORM
</t>
  </si>
  <si>
    <t>PAGO PASIVOS EXIGIBLES VIGENCIAS EXPIRADAS CONTRATO 4600206814/2022 OBJETO: CALIBRACION Y REPARACION DE BANCOS NVG PARA LA FAC</t>
  </si>
  <si>
    <t>ADQUISICION DE ACCESORIOS DE DESIGNADORES LASERICOS PARA LA FAC</t>
  </si>
  <si>
    <t>46171600
46101800</t>
  </si>
  <si>
    <t>SERVICIO DE APOYO AL TRANSPORTE</t>
  </si>
  <si>
    <t>SERVICIO DE INSPECCION, REPARACION, OVERHAUL Y/O EXCHANGE DE REPUESTOS, COMPONENTES Y ACCESORIOS AERONAUTICOS PARA LAS AERONAVES UH-60 DE LA FAC - SISTEMA HIDRAULICO</t>
  </si>
  <si>
    <t>SERVICIOS DE INSPECCIÓN, REPARACIÓN, OVERHAUL Y/O EXCHANGE DE REPUESTOS, COMPONENTES Y ACCESORIOS AERONAUTICOS PARA LAS AERONAVES UH-60 DE LA FAC</t>
  </si>
  <si>
    <t>ADQUISICION DE EQUIPO DE VUELO PARA LOS TRIPULANTES DE LA FAC</t>
  </si>
  <si>
    <t>46171626
46161604
46181701
46182301</t>
  </si>
  <si>
    <t>ADQUISICION DE PARTES DE EQUIPO DE VUELO PARA LOS TRIPULANTES DE LA FAC</t>
  </si>
  <si>
    <t>46171626
46161604
46181701
46182301
46121601</t>
  </si>
  <si>
    <t>ADQUISICION DE EQUIPOS PARA LOS SISTEMAS DE ARMAMENTO DE LAS AERONAVES DE LA FAC (ACTIVOS FIJOS)</t>
  </si>
  <si>
    <t>MANTENIMIENTO SISTEMAS DE ARMAMENTO DE LAS AEROANVES DE LA FAC</t>
  </si>
  <si>
    <t>MANTENIMIENTO PROGRAMADO Y NO PROGRAMADO DE LAS HELICES  P/N 54H60-117 CON  TODOS  SUS  COMPONENTES,  APLICABLES  A  LAS  AERONAVES  C-130  DE  LA  FUERZA  AÉREA  COLOMBIANA  SEGÚN  ANEXOS  TÉCNICOS.</t>
  </si>
  <si>
    <t>ADQUISICION DE REPUESTOS PARA LOS PARACAIDAS DE SALTO DE LA FAC</t>
  </si>
  <si>
    <t>46101800
46111600
46171626
46161604
46181701
46182301
46121601
31152102
31201509
31152101
31151906
46182309
24111501
25201904
31162411
31162604
25111914
46182308
11151502</t>
  </si>
  <si>
    <t>ADQUISICION DE RESPUESTOS PARA LOS PARACAIDAS DE SALTO DE LA FAC</t>
  </si>
  <si>
    <t xml:space="preserve">ADQUISICIÓN DE COMBUSTIBLE PARA AERONAVES REMOTAMENTE TRIPULADAS, PARA LAS UNIDADES DE LA FUERZA AÉREA COLOMBIANA "COMBUSTIBLE C10 Y VFR-90". </t>
  </si>
  <si>
    <t>ADQUISICION DE REPUESTOS COMPONENTES Y ACCESORIOS AERONAUTICOS PARA LAS AERONAVES FAC - AMARRE VF 2024</t>
  </si>
  <si>
    <t>SUSCRIPCION NAVDB FLIGHT MANAGMENT COMPUTERS ROCKWELL COLLINS Y FLIGHT MAMAGEMENT SYSTEM UNS, AERONAVES B-300/350, C-90, SK-350 Y C-130 DE LA FAC</t>
  </si>
  <si>
    <t>ADQUISICION REPUESTOS BARRERAS DE FRENADO</t>
  </si>
  <si>
    <t>25172014</t>
  </si>
  <si>
    <t>SUSCRIPCIONA NAV DATABASE EQUIPOS NORTHROP GRUMMAN LTN-92 DE AERONAVES CN-235 DE LA FUERZA AEREA COLOMBIANA</t>
  </si>
  <si>
    <t>FILL RATE</t>
  </si>
  <si>
    <t>PROGRAMA SOPORTE INTEGRADO PARA AERONAVES A-29 SUPERTUCANO DE LA FAC AMARRE VF 2024</t>
  </si>
  <si>
    <t>PROGRAMA DE INTERCAMBIO DE COMPONENTES PARA LA FLOTA LEGACY 600 DE LA FAC AMARRE VF 2024</t>
  </si>
  <si>
    <t>SERVICIOS DE INSPECCIÓN, REPARACION, OVERHAUL Y/O EXCHANGE DE REPUESTOS, COMPONENTES Y ACCESORIOS AERONAUTICOS PARA LAS AERONAVES FAC AMARRE VF 2014</t>
  </si>
  <si>
    <t xml:space="preserve">SUSCRIPCION PUBLICACIONES TECNICAS, AERONAVES, HELICES, MOTORES, EQUIPOS Y COMPONENTES DE LA FAC
</t>
  </si>
  <si>
    <t>GLOVES, FLYER 6</t>
  </si>
  <si>
    <t>53102504</t>
  </si>
  <si>
    <t>GLOVES, FLYER 7</t>
  </si>
  <si>
    <t>GLOVES, FLYER 8</t>
  </si>
  <si>
    <t>GLOVES, FLYER 9</t>
  </si>
  <si>
    <t>GLOVES, FLYER 10</t>
  </si>
  <si>
    <t>GLOVES, FLYER 11</t>
  </si>
  <si>
    <t>GLOVES, FLYER 12</t>
  </si>
  <si>
    <t>ADQUISICION DE REPUESTOS RADARES</t>
  </si>
  <si>
    <t>SERVICIO LOGISTICO PARA EL DESARROLLO DE LA PRACTICA GEOESTRATEGICA DE LOS ALFERECES DEL CURSO N°.96 DE EMAVI. FONDO INTERNO EMAVI</t>
  </si>
  <si>
    <t>SUSCRIPCION PUBLICACIONES TECNICAS PARA LAS AERONAVES EMBRAER OPERADAS POR LA FAC</t>
  </si>
  <si>
    <t>ADQUISICION DE HERRAMIENTAS PARA EL MANTENIMIENTO DE LOS SISTEMAS DE ARMAS DE LAS AERONAVES DE LA FAC</t>
  </si>
  <si>
    <t>SYSTEM DIAGNOSTIC TOOL</t>
  </si>
  <si>
    <t>TEST SET SONAR</t>
  </si>
  <si>
    <t>PAGO PASIVOS EXIGIBLES VIGENCIAS EXPIRADAS CONTRATO 4600146228 / 2019 OBJETO:  REPARACION , OVERHAUL Y/O EXCHANGE DE COMPONENTES AERONAUTICOS DE LAS AERONAVES DE LA FUERZA AEREA COLOMBIANA ACTA N°. 127 -19</t>
  </si>
  <si>
    <t>SERVICIO DE ALMACENAMIENTO Y DEPOSITO PROPELLER AIRCRAFT P/N 54H60-117 S/N N223676</t>
  </si>
  <si>
    <t>ADQUISICION DE REPUESTOS PARA LOS SISTEMAS DE ARMAS DE LAS AERONAVES FAC AMARRE VF 2024</t>
  </si>
  <si>
    <t>BASE DE DATOS T-6   AMARRE VF 2024</t>
  </si>
  <si>
    <t>SERVICIO DE MANTENIMIENTO MAYOR, OVERHAUL DE LAS HÉLICES P/N 54H60-117 Y SUS COMPONENTES, APLICABLES A LAS AERONAVES C-130 DE LA FAC SEGÚN ANEXOS TÉCNICOS</t>
  </si>
  <si>
    <t>ADQUISICION DE UN SENSOR 01 ALTICAM 09E07R3 PARA LOS SISTEMAS ARP.CONVENIO CENIT</t>
  </si>
  <si>
    <t>PISTOLA DE LLENADO</t>
  </si>
  <si>
    <t>PT-SERIES PUMPS FOR REFINED PETROLEUM PR</t>
  </si>
  <si>
    <t>WRENCH SET COMBINATION BOX AND OPEN END</t>
  </si>
  <si>
    <t>CINTAS DE MEDICIÓN CON PLOMADA 1/2" X 15M</t>
  </si>
  <si>
    <t>KIT DE DERRAME DE COMBUSTE SKA-55</t>
  </si>
  <si>
    <t>MEMBRANAS MILLIPORE</t>
  </si>
  <si>
    <t>MANGUERA 2" X 100 FT</t>
  </si>
  <si>
    <t>FILTRO EQUIPO FARE</t>
  </si>
  <si>
    <t xml:space="preserve">LOTE 2: SERVICIOS DE INSPECCIÓN, REPARACIÓN, SHOTPEENING, GLASS BEAD PEENIN , OVERHAUL Y/O EXCHANGE DE REPUESTOS, COMPONENTES Y ACCESORIOS AERONÁUTICOS PARA LAS AERONAVES FAC. AMARRES VIGENCIA 2024 </t>
  </si>
  <si>
    <t>THERMOMETER RANGE 37-49</t>
  </si>
  <si>
    <t>THERMOMETER RANGE 64-76</t>
  </si>
  <si>
    <t>PISTOLA PARKER</t>
  </si>
  <si>
    <t>JUEGO DE HERRAMIENTA LLAVES PULGADA</t>
  </si>
  <si>
    <t>TORQUIMETROS 10 - 50 IN - LB</t>
  </si>
  <si>
    <t>TORQUIMETRO 40 - 200 LB - IN</t>
  </si>
  <si>
    <t>TORQUIMETRO 200-600 LBS</t>
  </si>
  <si>
    <t>MICROBMONITOR 2</t>
  </si>
  <si>
    <t>MANGUERA 1.5" X 150 FT</t>
  </si>
  <si>
    <t>KOLOR KUT GASOLINE</t>
  </si>
  <si>
    <t>SOPORTE LOGISTICO QUE COMPRENDE MANTENIMIENTO, REPARACIÓN, ACTUALIZACIÓN DE SOFTWARE, INTERCAMBIO, INSTALACIÓN, PRUEBAS DE LOS SISTEMAS Y COMPONENTES PARA LOS SISTEMAS HERMES 450 Y HERMES 900, AMARRE VF 2024</t>
  </si>
  <si>
    <t>SERVICIOS DE INSPECCIÓN, REPARACION, OVERHAUL Y/O EXCHANGE DE REPUESTOS, COMPONENTES Y ACCESORIOS AERONAUTICOS APLICABLES A LA FAC. AMARRE VF</t>
  </si>
  <si>
    <t>ADQUISICION DE REPUESTOS COMPONENTES Y ACCESORIOS AERONAUTICOS PARA LOS EQUIPOS ASIGNADOS LOGISTICAMENTE AL COMANDO AEREO DE TRANSPORTE MILITAR</t>
  </si>
  <si>
    <t>25202200
25202300
25202400
25202500
25202600
25202700</t>
  </si>
  <si>
    <t>ENTRENAMIENTO EN SIMULADOR DE VUELO EN EL EXTERIOR PARA LA FUERZA AEROESPACIAL COLOMBIANA PARA EL EQUIPO C-130</t>
  </si>
  <si>
    <t>PROCESO ENTRENAMIENTO EN SIMULADOR DE VUELO EN EL EXTERIOR PARA LA FAC PARA EL EQUIOP C-295 Y CN-235</t>
  </si>
  <si>
    <t>WRENCH PIPE</t>
  </si>
  <si>
    <t>EXTERNAL PIPE WRENCH</t>
  </si>
  <si>
    <t>MANGUERA 1 1/2" X 75 FT</t>
  </si>
  <si>
    <t>ACOPLE REX OMEGA E5</t>
  </si>
  <si>
    <t>ACOPLE REX OMEGA E4</t>
  </si>
  <si>
    <t>ADQUISICION DE CAJAS DE HERRAMIENTAS PARA MANTENIMIENTO DE ARMAMENTO DE LA FAC</t>
  </si>
  <si>
    <t xml:space="preserve">PAGO PASIVOS EXIGIBLES VIGENCIAS EXPIRADAS CONTRATO 4600172690 / 4700018829 / 2020  OBJETO: REPARACION , OVERHAUL Y/O EXCHANGE DE COMPONENTES AERONAUTICOS DE LAS AERONAVES DE LA FUERZA AEREA COLOMBIANA </t>
  </si>
  <si>
    <t xml:space="preserve">ADQUISICION EQUIPO DE SIMULACION DE HIPOXIA NORMOBARICA, INDUCIDA PARA EL PERSONAL DE LA FAC </t>
  </si>
  <si>
    <t>ESPADA PARA SUBOFICIAL FAC</t>
  </si>
  <si>
    <t>ADQUISICION MOTORES P/N JT15D-5D Y SUS COMPONENTES ACCESORIOS, APLICABLES A LAS AERONAVES CESSNA SR-560 DE LA FAC</t>
  </si>
  <si>
    <t>VI CAMPAÑA ANTARTICA (OPERADOR LOGISTICO INTERNACIONAL)</t>
  </si>
  <si>
    <t>EXCHANGE DE LOS MOTORES DE LA LINEA GENERAL ELECTRIC T700 - T701C - T701C/D Y CT7-9C PERTENECIENTES A LAS AERONAVES DE LA FUERZA AEROESPACIAL COLOMBIANA SEGÚN ANEXOS TECNICOS</t>
  </si>
  <si>
    <t>EXCHANGE DE LOS MOTORES ROLLS ROYCE 250C20 SERIES II (CSL - 1170) Y SUS COMPONENTES MAYORES Y ACCESORIOS APLICABLES A LOS HELICOPTEROS B206B3 Y TH67 DE LA FAC SEGÚN ANEXOS TECNICOS</t>
  </si>
  <si>
    <t>SET PUB. TECNICAS EMB-312(T27)</t>
  </si>
  <si>
    <t>SET PUB. TECNICAS EMB-312(A27)</t>
  </si>
  <si>
    <t>ADQUISICION PLANTA DE ALIMENTACION ELECTRICA</t>
  </si>
  <si>
    <t>26101100
26101200
26101500</t>
  </si>
  <si>
    <t>ADQUISICION VEHICULOS DE TRACTO REMOLQUES PARA EL SOPORTE EN TIERRA DE LAS AERONAVES DE LA FAC</t>
  </si>
  <si>
    <t>25191503 25191500</t>
  </si>
  <si>
    <t>PROCESO ENTRENAMIENTO EN SIMULADOR DE VUELO EN EL EXTERIOR PARA LA FAC AMARRE VF 2024</t>
  </si>
  <si>
    <t>SUSCRIPCION PUBLICACIONES TECNICAS HELICES Y EQUIPOS AERONAUTICOS DE LA FAC</t>
  </si>
  <si>
    <t>SUCRIPCIONA PUBLICACIONES TECNICAS PARA LAS AERONAVES H-450 Y H-900 IOERADAS POR LA FAC</t>
  </si>
  <si>
    <t>LOTE 1: SERVICIOS DE INSPECCIÓN, REPARACION, OVERHAUL Y/O EXCHANCE DE REPUESTOS, COMPONENTES Y ACCESORIOS AERONAUTICOS PARA PARA LA AERONAVE CN-235 FAC 1260</t>
  </si>
  <si>
    <t>LOTE 2:  ADQUISICION DE REPUESTOS COMPONENTES Y ACCESORIOS AERONAUTICOS PARA LA AERONAVE CN-235 FAC 1260</t>
  </si>
  <si>
    <t>ADQUISICION DE REPUESTOS COMPONENTES Y ACCESORIOS AERONAUTICOS PARA LA AERONAVE CN-235 FAC 1260</t>
  </si>
  <si>
    <t xml:space="preserve">SUSCRIPCIÓN NVDTA KMD550/850 </t>
  </si>
  <si>
    <t xml:space="preserve">LOTE 3: SERVICIOS DE INSPECCIÓN, REPARACIÓN, SHOTPEENING, GLASS BEAD PEENIN , OVERHAUL Y/O EXCHANGE DE REPUESTOS, COMPONENTES Y ACCESORIOS AERONÁUTICOS PARA LAS AERONAVES FAC. AMARRES VIGENCIA 2024 </t>
  </si>
  <si>
    <t>LOTE 1: ADQUISICIÓN DE REPUESTOS COMPONENTES Y ACCESORIOS AERONÁUTICOS PARA LAS AERONAVES FAC. AMARRE VIGENCIA FUTURA 2024</t>
  </si>
  <si>
    <t xml:space="preserve">LOTE 1: ADQUISICIÓN DE REPUESTOS COMPONENTES Y ACCESORIOS AERONÁUTICOS PARA LAS AERONAVES FAC. AMARRES VIGENCIA FUTURA 2024 </t>
  </si>
  <si>
    <t>LOTE 3: ADQUISICIÓN DE LLANTAS, Y
ACCESORIOS PARA LAS AERONAVES
DE LA FAC AMARRES VIGENCIA
FUTURA 2024</t>
  </si>
  <si>
    <t>ADQUISICIÓN DE REPUESTOS COMPONENTES Y ACCESORIOS AERONÁUTICOS PARA LAS AERONAVES FAC</t>
  </si>
  <si>
    <t>ADQUISICIÓN DE REPUESTOS COMPONENTES Y ACCESORIOS AERONÁUTICOS PARA LAS AERONAVES FAC. AMARRE VIGENCIA FUTURA 2024</t>
  </si>
  <si>
    <t>ACOFA - INVERSION</t>
  </si>
  <si>
    <t>ADQUISICIÓN DE BIENES Y SERVICIOS - EQUIPO AÉREO ADQUIRIDO - RENOVACIÓN Y MODERNIZACIÓN DEL EQUIPO AERONÁUTICO DE LA FAC A NIVEL  NACIONAL</t>
  </si>
  <si>
    <t>ADQUIRIR SISTEMAS TRACKER AERONAVES SR-560 (ADQUISICION RADAR SR 560 PARA LA FAC)</t>
  </si>
  <si>
    <t>25201604</t>
  </si>
  <si>
    <t>ADQUISICIÓN DE BIENES Y SERVICIOS - SERVICIO DE ACTUALIZACIÓN DEL SISTEMA DE ARMAS - FORTALECIMIENTO DE LOS SISTEMAS DE ARMAS, AUTO PROTECCIÓN Y SUMINISTRO DE ARMAMENTO AÉREO PARA LA FAC A NIVEL  NACIONAL</t>
  </si>
  <si>
    <t>ADQUISICIÓN MATERIAL (BENGALAS DE ILUMINACIÓN LUU-2D/B Y LUU-19)</t>
  </si>
  <si>
    <t>46101601</t>
  </si>
  <si>
    <t>ADQUISICIÓN DE MATERIAL CONTRAMEDIDAS TIPO FLARES IR</t>
  </si>
  <si>
    <t>ADQUISICIÓN DE SOPORTE LOGÍSTICO PARA LOS SISTEMAS DE ARMAMENTO DE LAS AERONAVES DE LA FAC - AMARRE DE VF 2024</t>
  </si>
  <si>
    <t>ADQUISICIÓN DE REPUESTOS PARA LOS SISTEMAS DE CONTRAMEDIDAS AIRMOR DE LAS AERONAVES FAC</t>
  </si>
  <si>
    <t>SOPORTE LOGÍSTICO PARA LOS SISTEMAS DE ARMAMENTO DE LAS AERONAVES DE LA FAC (REPUESTOS PARA LAS PERCHAS) - AMARRE VF 2024</t>
  </si>
  <si>
    <t>ADQUISICIÓN DE REPUESTOS PARA LOS SISTEMAS HMD USADOS EN LAS AERONAVES KFIR Y ARPIA IV</t>
  </si>
  <si>
    <t>ADQUISICIÓN DE REPUESTOS PARA LOS SISTEMAS ELECTRONICOS USADOS EN LAS AERONAVES ARPIA IV DE LA FAC</t>
  </si>
  <si>
    <t>SOPORTE LOGISTICO PARA LOS SISTEMAS DE ARAMAEMNTO DE LAS AERONAVES DE LA FAC (ADQUISICIÓN DE REPUESTOS PARA LOS FUSILES DE PRECISIÓN DE LOS TEPLAS)</t>
  </si>
  <si>
    <t>ADQUISICIÓN DE BIENES Y SERVICIOS - SERVICIO DE EXTINCIÓN DE INCENDIOS EN EL DESARROLLO DE OPERACIONES AÉREAS - FORTALECIMIENTO Y RENOVACIÓN DE LA CAPACIDAD DE MOVILIDAD TERRESTRE Y DESPLIEGUE DE LA FUERZA AÉREA COLOMBIANA A NIVEL  NACIONAL</t>
  </si>
  <si>
    <t>ADQUISICION DE VEHÍCULO DE EXTINCIÓN DE INCENDIOS AEROPORTUARIO PARA LA FUERZA AEREA COLOMBIANA DE ACUERDO CON LA NORMA NFPA 414 ULTIMA EDICION Y SEGÚN ANEXO TECNICO</t>
  </si>
  <si>
    <t>25101701</t>
  </si>
  <si>
    <t>VEHÍCULO DE EXTINCIÓN INCENDIOS AEROPORTUARIO</t>
  </si>
  <si>
    <t>ADQUISICIÓN DE BIENES Y SERVICIOS - SERVICIO DE DOTACIÓN DE ARMAMENTO - INCREMENTO DE LA CAPACIDAD DE SEGURIDAD Y DEFENSA DE LA FUERZA AEREA COLOMBIANA  NACIONAL</t>
  </si>
  <si>
    <t>ADQUISICION DE MUNICIONES AMARRE VF 2024</t>
  </si>
  <si>
    <t>ADQUISICIÓN DE BIENES Y SERVICIOS - SERVICIO DE CONTROL DEL ESPACIO AÉREO - FORTALECIMIENTO DEL MANDO Y CONTROL DE LA FUERZA AÉREA COLOMBIANA A NIVEL  NACIONAL</t>
  </si>
  <si>
    <t xml:space="preserve">ADQUISICIÓN  AYUDAS VISUALES  PARA LA NAVEGACIÓN AÉREA (MODERNIZACIÓN SISTEMAS AYUDAS AEROPORTUARIAS)
</t>
  </si>
  <si>
    <t>41112900</t>
  </si>
  <si>
    <t>SOPORTE LOGÍSTICO PARA LOS SISTEMAS DE ARMAMENTO DE LAS AERONAVES DE LA FAC (INSPECCIÓN, REPARACIÓN Y/O EXCHANGE DE LOS SISTEMAS DE ARMAMENTO ELECTRONICO DE LAS AERONAVES KFIR DE LA FUERZA AÈREA COLOMBIANA)</t>
  </si>
  <si>
    <t>ADQUISICIÓN DE BIENES Y SERVICIOS - SERVICIO DE MANTENIMIENTO AERONÁUTICO - FORTALECIMIENTO DE LA CAPACIDAD DE MANTENIMIENTO AERONÁUTICO PARA LAS AERONAVES Y COMPONENTES DE LA FAC A NIVEL  NACIONAL</t>
  </si>
  <si>
    <t>SERVICIO DE OVERHAUL, REPARACION POR CUALQUIER TIPO DE EVENTO, EXCHANGE, HSI PARA LOS MOTORES, COMPONENTES Y ACCESORIOS PERTENECIENTES A LA LINEA DE MOTORES PT6 SERIES, JT15 SERIES, PW100 SERIES</t>
  </si>
  <si>
    <t>ADQUISICION AERONAVES CESSNA 172S VF 2023</t>
  </si>
  <si>
    <t>25131500</t>
  </si>
  <si>
    <t>SERVICIO DE OVERHAUL, REPARACION POR CUALQUIER TIPO DE EVENTO, EXCHANGE, HSI PARA LOS MOTORES, COMPONENTES Y ACCESORIOS PERTENECIENTES A LA LINEA DE MOTORES PT6 SERIES, JT15 SERIES, PW100 SERIES (VF 2023)</t>
  </si>
  <si>
    <t>SOPORTE PARA LA FUNCIONALIDAD Y OPERATIVIDAD DE LOS SISTEMAS DE ARMAS DE LA FUERZA AEREA COLOMBIANA. (ADQUISICIÓN DE REPUESTOS PARA LOS SISTEMAS DE CONTRAMEDIDAS Y GUERRA ELECTRÓNICA USADOS EN LAS AERONAVES  DE LA FAC)</t>
  </si>
  <si>
    <t xml:space="preserve">SOPORTE PARA LA FUNCIONALIDAD Y OPERATIVIDADDE LOS SISTEMASDEARMAS  DE LA FAC. (ADQUISICION DE REPUESTOS SILLAS DE EYECCION DE AERONAVES DE LA FAC) </t>
  </si>
  <si>
    <t xml:space="preserve">SOPORTE LOGISTICO PARA LOS SISYEMAS DE ARMAMENTO DE LAS AERONAVES  DE LA FAC </t>
  </si>
  <si>
    <t>ADQUISICION DE SOPORTE LOGISTICO PARA LOS SISTEMAS DE ARMAMENTO DE LAS AERONAVES DE LA FAC (REPUESTOS PARA LAS PERCHAS)</t>
  </si>
  <si>
    <t xml:space="preserve">ADQUISICION MATERIAL (MUNICION CAL 12,7 X 99 MM ESLABONADA) </t>
  </si>
  <si>
    <t>SERVICIO MANTENIMIENTO MAYOR INSPECCION LU12, LU24, LU24T96 EMB 135BJ LEGACY 600 FAC 1215 DE ACUERDO AL ANEXO TECNICO</t>
  </si>
  <si>
    <t>PAGO PASIVOS EXIGIBLES VIGENCIA EXPIRADA CONTRATO 4700019639/2022 OBJETO: ADQUISICIÓN DE MUNICIONES DE DIFERENTES CALIBRES PARA LA FAC</t>
  </si>
  <si>
    <t>ADQUISICIÓN DE MATERIAL DE GUERRA PARA LAS AERONAVES DE LA FAC - AMARRE VF 2024 - 2026</t>
  </si>
  <si>
    <t>SOPORTE LOGÍSTICO PARA LOS SISTEMAS DE ARMAMENTO DE LAS AERONAVES DE LA FAC (ADQUISICIÓN DE REPUESTOS SISTEMAS DE EYECCIÓN Y FRACTURIZACIÓN AERONAVES DE LA FAC) - AMARRE VF 2024 - 2026</t>
  </si>
  <si>
    <t>SERVICIOS DE MANTENIMIENTO PROGRAMADO Y NO PROGRAMADO DEL MOTOR PW4000-94 (PHASE I) S/N P717583 Y TODOS SUS COMPONENTES, APLICABLE A LA AERONAVE B767 DE LA FUERZA AEREA COLOMBIANA, DE ACUERDO ANEXO TÉCNICO A SOLICITUD DEL COMITE ESTRUCTURADOR</t>
  </si>
  <si>
    <t>SOPORTE LOGISTICO PARA LOS ASIENTOS EYECTABLES MK16 DE LA FAC</t>
  </si>
  <si>
    <t>ADQUISICION DE EQUIPOS PARA LOS SISTEMAS DE ARMAMENTO DE LAS AERONAVES DE LA FAC</t>
  </si>
  <si>
    <t>ADQUISICION MATERIAL RESERVADO (CARTRIDGE 12,7 MILLIMETER-50)</t>
  </si>
  <si>
    <t>ADQUISICION MATERIAL RESERVADO (CARTUCHO 7,62 X 51 MM 308)</t>
  </si>
  <si>
    <t>ADQUISICION MATERIAL RESERVADO (FLARE, AIRCRAFT)</t>
  </si>
  <si>
    <t>INSPECCION, REPARACION, OVERHAUL Y/O EXCHANGE DEL MOTOR PN:CFM56-3C1S/N: 858626 CON TODOS SUS COMPONENTES, APLICABLES A LA AERONAVE B-737 / 400 DE LA FAC DE ACUERDO A ANEXO TECNICO</t>
  </si>
  <si>
    <t>ADQUISICIÓN DE BIENES Y SERVICIOS - SERVICIO DE ENTRENAMIENTO POR SIMULACIÓN - FORTALECIMIENTO DE LAS HABILIDADES TECNICAS DEL PERSONAL DE LA FUERZA AEREA COLOMBIANA A NIVEL  NACIONAL</t>
  </si>
  <si>
    <t>ADQUIRIR SIMULADORES DE VUELO (T-6)</t>
  </si>
  <si>
    <t>SERVICIOS DE MANTENIMIENTO PROGRAMADO, IMPREVISTO Y/O OVERHAUL, REPARACIÓN, HEAVY MAINTENANCE INSPECTION (HMI), EXCHANGE E INSPECCIÓN DE LOS MOTORES ROLLS ROYCE 250C20 SERIES II (CSL-1170) Y SUS COMPONENTES MAYORES Y ACCESORIOS APLICABLES A LOS HELICÓPTEROS B206B3 Y TH67 DE LA FUERZA AEROESPACIAL COLOMBIANA SEGÚN ANEXOS TÉCNICOS  (AMARRE VF)</t>
  </si>
  <si>
    <t>SERVICIO DE MANTENIMIENTO MAYOR PROGRAMADO (INSPECCIÓN 12 AÑOS) Y NO PROGRAMADO DE LA AERONAVE B-737-700 IGW BBJ FAC 0001 DE LA FUERZA AEROESPACIAL COLOMBIANA DE ACUERDO A ANEXO TÉCNICO AMARRE VF DE ACUERDO AL ANEXO TECNICO</t>
  </si>
  <si>
    <t>SERVICIO DE MANTENIMIENTO PROGRAMADO, IMPREVISTO Y/O EXCHANGE PARA LOS MOTORES PERTENECIENTE A LA LINEA GENERAL ELECTRIC MODELO T700 APLICABLES A LAS AERONAVES UH-60 DE LA FUERZA AEROESPACIAL COLOMBIANA. (AMARRE VF 2024 - 2026)</t>
  </si>
  <si>
    <t>SOPORTE LOGISTICO PARA LOS SISTEMAS DE ARMAMENTO DE LAS AERONAVES DE LA FAC (ADQUISICION ROCKET MOTOR PARA ASIENTOS MK10 DE LAS AERONAVES DE LA FAC) - AMARRE VF 2024</t>
  </si>
  <si>
    <t>ADQUISICION DE ARMAMENTO, MUNICIONES, REPUESTOS, EXPLOSIVOS Y MANTENIMIENTO DE ARMAMENTO (MUNICIONES)</t>
  </si>
  <si>
    <t>ADQUISICION DE SOPORTE LOGISTICO PARA LOS SISTEMAS DE ARMAMENTO DE LAS AERONAVES DE LA FAC - AMARRE DE VF 2024</t>
  </si>
  <si>
    <t>ADQUISICION DE SOPORTE LOGISTICO PARA LOS SISTEMAS DE ARMAMENTO DE LAS AERONAVES DE LA FAC AMARRE DE VF 2024</t>
  </si>
  <si>
    <t>AGREG. ALEMANIA</t>
  </si>
  <si>
    <t xml:space="preserve">RESMAS DE PAPEL TAMAÑO CARTA
</t>
  </si>
  <si>
    <t xml:space="preserve">CONTRATACIÓN DIRECTA  </t>
  </si>
  <si>
    <t>ADQUISICION DE COMBUSTIBLE</t>
  </si>
  <si>
    <t>ADQUISICION DE MONEDAS Y RECORDATORIOS</t>
  </si>
  <si>
    <t>60101401</t>
  </si>
  <si>
    <t>ADQUISICION DE LECHE</t>
  </si>
  <si>
    <t>50131700</t>
  </si>
  <si>
    <t>ADQUISICION DE AZUCAR</t>
  </si>
  <si>
    <t>50161500</t>
  </si>
  <si>
    <t>ADQUISICION DE TE</t>
  </si>
  <si>
    <t>50201700</t>
  </si>
  <si>
    <t>ADQUISICION DE CAFE</t>
  </si>
  <si>
    <t>SERVICIO DE TRANSPORTE PASAJEROS AGREGADURIA</t>
  </si>
  <si>
    <t>20102301</t>
  </si>
  <si>
    <t>VPN OFICINA ANNUAL SERVICIO VPN PARA EL COMPUTADOR (SOFTWARE) 12 MESES</t>
  </si>
  <si>
    <t>SERVICIO DE INTERNET OFICINA</t>
  </si>
  <si>
    <t xml:space="preserve">SERVICIO DE TELEFONIA MOVIL CELULAR
</t>
  </si>
  <si>
    <t xml:space="preserve">SERVICIOS FINANCIEROS
</t>
  </si>
  <si>
    <t xml:space="preserve">SOFTWARE ANNUAL 
</t>
  </si>
  <si>
    <t>43232800</t>
  </si>
  <si>
    <t>SERVICIO DE SUMINISTRO DE COMIDAS A LA MESA, EN CAFETERIAS - CELEBRACIONES COGFM, 20 DE JULIO</t>
  </si>
  <si>
    <t>SERVICIO DE HOTEL</t>
  </si>
  <si>
    <t>AFILIACIONES ASOCIACIONES MILITARES</t>
  </si>
  <si>
    <t>93121700</t>
  </si>
  <si>
    <t xml:space="preserve">SERVICIO DE SUMINISTRO DE COMIDAS A LA MESA, EN CAFETERIAS - CELEBRACIONES COGFM, 20 DE JULIO
</t>
  </si>
  <si>
    <t>ADQUISICION ESCRITORIO</t>
  </si>
  <si>
    <t>AGREG. BRASIL</t>
  </si>
  <si>
    <t>GASOLINA PARA AUTOMOTORES</t>
  </si>
  <si>
    <t>CONTRATACIÓN DIRECTA</t>
  </si>
  <si>
    <t>SERVICIOS DE MANTENIMIENTO Y REPARACIÓN DE COMPUTADORES</t>
  </si>
  <si>
    <t>81112300</t>
  </si>
  <si>
    <t>TELEFONIA FIJA Y CELULAR</t>
  </si>
  <si>
    <t>83111500</t>
  </si>
  <si>
    <t>SERVICIO DE SUMINISTRO DE COMIDAS</t>
  </si>
  <si>
    <t>90101700</t>
  </si>
  <si>
    <t>AMENIZACION EVENTOS CELEBRACION DIA FAC</t>
  </si>
  <si>
    <t>90131500</t>
  </si>
  <si>
    <t>PAGO ASOCIACIÓN AGREGADOS MILITARES EN BRASIL</t>
  </si>
  <si>
    <t>SILLAS</t>
  </si>
  <si>
    <t>56112100</t>
  </si>
  <si>
    <t xml:space="preserve">PLACAS, BUSTOS, MONEDAS Y RECORDATORIOS </t>
  </si>
  <si>
    <t>60124410</t>
  </si>
  <si>
    <t>AGREG. CHILE</t>
  </si>
  <si>
    <t>ARREGLOS FLORALES PARA ACTIVIDADES OFICIALES</t>
  </si>
  <si>
    <t xml:space="preserve">RECORDATORIOS METALICOS </t>
  </si>
  <si>
    <t xml:space="preserve">PAGO DE PEAJES Y DE PARQUEO EN ACTOS DEL SERVICIO DEL SEÑOR AGREGADO AEREO </t>
  </si>
  <si>
    <t>TINTAS PARA IMPRESORA</t>
  </si>
  <si>
    <t>SERVICIOS DE TELEFONÍA E INTERNET DE LA AGREGADURÍA AÉREA</t>
  </si>
  <si>
    <t>SERVICIOS DE SUMINISTRO DE COMIDAS</t>
  </si>
  <si>
    <t>ASOCIACIÓN AGREGADOS MILITARES Y SECRETARIOS</t>
  </si>
  <si>
    <t>PAGO DE PEAJES Y DE PARQUEO EN ACTOS DEL SERVICIO DEL SEÑOR AGREGADO AEREO</t>
  </si>
  <si>
    <t>AGREG. ECUADOR</t>
  </si>
  <si>
    <t>ADQUISICION ARREGLOS FLORALES</t>
  </si>
  <si>
    <t>10161907</t>
  </si>
  <si>
    <t xml:space="preserve">ADQUISICION DE PAPELERIA (SOBRES - TARJETAS DE PAPEL)
</t>
  </si>
  <si>
    <t>44121503</t>
  </si>
  <si>
    <t>ADQUISICION PLACAS CONMEMORATIVAS</t>
  </si>
  <si>
    <t>SERVICIO DE TELEFONIA CELULAR - DIRECT TV Y OTROS</t>
  </si>
  <si>
    <t>SERVICIOS FINANCIEROS</t>
  </si>
  <si>
    <t>SERVICIO DE PARQUEADERO MENSUAL</t>
  </si>
  <si>
    <t>95121644</t>
  </si>
  <si>
    <t>SERVICIO DE SUMINISTRO DE COMIDAS Y CAFETERIA</t>
  </si>
  <si>
    <t>SERVICIOS DE APOYO LOGÍSTICO 20 DE JULIO Y DIA FAC</t>
  </si>
  <si>
    <t>ASOCIACION DE AGREGADOS Y SECRETARIOS MILITARES (CAMP- CAYAMP)</t>
  </si>
  <si>
    <t xml:space="preserve">ADQUISICION ARREGLOS FLORALES
</t>
  </si>
  <si>
    <t>SERVICIOS POSTALES</t>
  </si>
  <si>
    <t>78102200</t>
  </si>
  <si>
    <t>AGREG. ESPAÑA</t>
  </si>
  <si>
    <t>COMBUSTIBLE TERRESTRE</t>
  </si>
  <si>
    <t>CARTUCHO IMPRESORA BLANCO/NEGRO Y COLOR</t>
  </si>
  <si>
    <t>44103105</t>
  </si>
  <si>
    <t>93151608</t>
  </si>
  <si>
    <t>SERCIO DE CAFETERIA: CAFÉ, TÉ, SNACKS, AGUA, ENTRE OTROS - SERVICIO DE RESTAURANTE ATENCIÓN PERSONALIDADES</t>
  </si>
  <si>
    <t>SERVICIO DE ASEO Y LIMPIEZA DE OFICINA</t>
  </si>
  <si>
    <t>76111500</t>
  </si>
  <si>
    <t>SERVICIOS DE TRANSPORTE</t>
  </si>
  <si>
    <t>78111800</t>
  </si>
  <si>
    <t>SERVICIO DE TELEFONIA MOVIL CELULAR</t>
  </si>
  <si>
    <t xml:space="preserve">SERVICIO ASOCIACIÓN DE AGREGADOS SECRETARIOS MILITARES </t>
  </si>
  <si>
    <t xml:space="preserve">JABON TOCADOR, AMBIENTADORES </t>
  </si>
  <si>
    <t>RESMAS DE PAPEL TAMAÑO CARTA</t>
  </si>
  <si>
    <t>14111500</t>
  </si>
  <si>
    <t>24111500</t>
  </si>
  <si>
    <t>SUMINISTRO DE COMIDAS</t>
  </si>
  <si>
    <t>AGREG. FRANCIA</t>
  </si>
  <si>
    <t xml:space="preserve">JUEGO DE CARTUCHOS IMPRESORA HP </t>
  </si>
  <si>
    <t>SERVICIO SUMINISTRO DE COMIDAS</t>
  </si>
  <si>
    <t>TRANSPORTE DE PASAJEROS Y TARJETAS NAVIGOS</t>
  </si>
  <si>
    <t>GASTOS FINANCIEROS DE TRANSACCIONES BANCARIAS (DEVOLUCIONES)</t>
  </si>
  <si>
    <t>TELÉFONOS CELULARES, INTERNET, TELÉFONO FIJO Y TV OFICINA</t>
  </si>
  <si>
    <t>AFILIACIONES MILITARES</t>
  </si>
  <si>
    <t>COMBUSTIBLE</t>
  </si>
  <si>
    <t>LLAVE DE SEGURIDAD EMBAJADA</t>
  </si>
  <si>
    <t>AGREG. ISRAEL</t>
  </si>
  <si>
    <t>TELEFONÍA MOVIL</t>
  </si>
  <si>
    <t>SERVICIO DE INTERNET</t>
  </si>
  <si>
    <t>83121700</t>
  </si>
  <si>
    <t>SERVICIO DE CAFETERÍA</t>
  </si>
  <si>
    <t>AGREG. PERU</t>
  </si>
  <si>
    <t>ARREGLOS FLORALES</t>
  </si>
  <si>
    <t xml:space="preserve">CONTRATACIÓN DIRECTA </t>
  </si>
  <si>
    <t>TINTA PARA IMPRESORA EPSON J575 NO.664 NEGRO</t>
  </si>
  <si>
    <t>60121800</t>
  </si>
  <si>
    <t xml:space="preserve">SERVICIOS FINANCIEROS POR SOSTENIMIENTO DE LA CUENTA BANCARIA Y TRANSFERENCIAS </t>
  </si>
  <si>
    <t>SERVICIOS GENERALES DE ASEO OFICINA</t>
  </si>
  <si>
    <t>SERVICIO DE TRANSPORTE TERRESTRE</t>
  </si>
  <si>
    <t>MANTENIMIENTO Y REPARACION DE COMPUTADORES Y EQUIPO PERIFERICO</t>
  </si>
  <si>
    <t xml:space="preserve">SERVICIO DE TELEFONIA CELULAR COMUNICACIONES AGREGADO </t>
  </si>
  <si>
    <t>SERVICIO DE TELEFONIA CELULAR COMUNICACIONES SECRETARIO</t>
  </si>
  <si>
    <t>SERVICIO DE RESTAURANTE Y CAFETERIA ATENCION PERSONALIDADES</t>
  </si>
  <si>
    <t>SERVICIO AGREGADURIA ASOCIACION DE OFICIALES</t>
  </si>
  <si>
    <t>SERVICIO AGREGADURIA ASOCIACION DE SUBOFICIALES</t>
  </si>
  <si>
    <t>MONEDAS Y RECORDATORIOS PERSONALIDADES</t>
  </si>
  <si>
    <t>SERVICIO DE TELEFONIA CELULAR COMUNICACIONES AGREGADO - SECRETARIO</t>
  </si>
  <si>
    <t>AGREG. WASHINGTON</t>
  </si>
  <si>
    <t>ADQUISICION COMBUSTIBLE</t>
  </si>
  <si>
    <t>PAGO MENSUAL LINEAS CELULARES</t>
  </si>
  <si>
    <t>83121703</t>
  </si>
  <si>
    <t>SERVICIOS MANEJO CUENTA BANCARIA/ ACCT ANALYSIS FEE</t>
  </si>
  <si>
    <t>SERVICIO IMPRESION HP OFFICE INK</t>
  </si>
  <si>
    <t>82121500</t>
  </si>
  <si>
    <t xml:space="preserve">SERVICIO ASOCIACION DE AGREGADOS AEREOS Y SECRETARIOS </t>
  </si>
  <si>
    <t>ADQUISICION RESMAS DE PAPEL Y SOBRES</t>
  </si>
  <si>
    <t>ADQUISICION MONEDAS AGREGADURIA</t>
  </si>
  <si>
    <t>SERVICIO ENVIOS CORREO CERTIFICADO</t>
  </si>
  <si>
    <t>SERVICIO DE APOYO LOGISTICO CONMEMORACIONES FAC</t>
  </si>
  <si>
    <t>90101602</t>
  </si>
  <si>
    <t xml:space="preserve">SERVICIOS MANEJO CUENTA BANCARIA/ ACCT ANALYSIS FEE
</t>
  </si>
  <si>
    <t>SERVICIO DE ALQUILER DE VEHICULO DE TRANSPORTE CON OPERARIO</t>
  </si>
  <si>
    <t xml:space="preserve">SERVICIO RESTAURANTE ACTIVIDADES PROTOCOLARIAS </t>
  </si>
  <si>
    <t>ADQUSICION DE CAFÉ</t>
  </si>
  <si>
    <t>CREMA PARA CAFÉ</t>
  </si>
  <si>
    <t>SNACKS</t>
  </si>
  <si>
    <t>AGUA EMBOTELLADA - BEBIDAS SODAS</t>
  </si>
  <si>
    <t>FILTROS CAFETERIA</t>
  </si>
  <si>
    <t>SERVILLETAS</t>
  </si>
  <si>
    <t>SERVICIO RESTAURANTE ACTIVIDADES PROTOCOLARIAS</t>
  </si>
  <si>
    <t>SERVICIO DE TRANSPORTE DE PASAJEROS</t>
  </si>
  <si>
    <t>BACOF</t>
  </si>
  <si>
    <t xml:space="preserve">GACAS MANTENIMIENTO EDIFICIO SUBOFICIALES CASADOS </t>
  </si>
  <si>
    <t>72102900</t>
  </si>
  <si>
    <t>MÍNIMA CUANTÍA</t>
  </si>
  <si>
    <t>BACOF OBRA PÚBLICA PARA EL MANTENIMIENTO MEJORATIVO O DE ACTUALIZACIÓN DE LOS ALOJAMIENTOS MILITARES DE LA FAC EN LA GUARNICIÓN DE BOGOTÁ D.C.</t>
  </si>
  <si>
    <t>GACAR MANTENIMIENTO PREVENTIVO Y CORRECTIVO DE LAS INSTALACIONES PERTENECIENTES AL GRUPO AÉREO DEL CARIBE RESIDENCIALES</t>
  </si>
  <si>
    <t>SELECCIÓN ABREVIADA MENOR CUANTÍA</t>
  </si>
  <si>
    <t xml:space="preserve">GACAR MANTENIMIENTO PREVENTIVO Y CORRECTIVO DE LAS INSTALACIONES PERTENECIENTES AL GRUPO AÉREO DEL CARIBE RESIDENCIALES </t>
  </si>
  <si>
    <t>GAORI MANTENIMIENTO INSTALACIONES (BARRACAS)</t>
  </si>
  <si>
    <t xml:space="preserve">GACAS MANTENIMIENTO ALOJAMIENTOS SUBOFICIALES </t>
  </si>
  <si>
    <t>GACAS MANTENIMIENTO ALOJAMIENTO SOLDADOS</t>
  </si>
  <si>
    <t xml:space="preserve">BACOF OBRA   PÚBLICA   PARA   EL  MANTENIMIENTO MEJORATIVO O  DE  ACTUALIZACIÓN  DE  LOS  ALOJAMIENTOS  MILITARES  DE  LA  FAC  EN  LA  GUARNICIÓN  DE  BOGOTÁ D.C </t>
  </si>
  <si>
    <t>CCSFAC OBRA PÚBLICA PARA EL MANTENIMIENTO MEJORATIVO O DE ACTUALIZACIÓN DE LOS EDIFICIOS HERCULES Y FOKKER DEL CASINO CENTRAL DE SUBOFICIALES FUERZA AÉREA EN LA CIUDAD DE BOGOTÁ D.C.</t>
  </si>
  <si>
    <t>CCSFAC SERVICIO DE INTERVENTORÍA PROCESO MANTENIMIENTO MEJORATIVO O DE ACTUALIZACIÓN DE LOS EDIFICIOS HERCULES Y FOKKER DEL CASINO CENTRAL DE SUBOFICIALES FUERZA AÉREA EN LA CIUDAD DE BOGOTÁ D.C.</t>
  </si>
  <si>
    <t>CLOFA OBRA PÚBLICA PARA EL MANTENIMIENTO MEJORATIVO  O DE ACTUALIZACIÓN DE LAS CABAÑAS 1, 3 Y 6 DE LA SEDE VACACIONAL COVEÑAS.</t>
  </si>
  <si>
    <t>CLOFA INTERVENTORÍA TÉCNICA, ECONÓMICA, JURÍDICA, FINANCIERA, ADMINISTRATIVA Y CONTABLE DE LA OBRA PÚBLICA PARA (EL MANTENIMIENTO MEJORATIVO Y/O DE ACTUALIZACIÓN DE LAS CABAÑAS 1, 2, 3 Y 6 DE LA SEDE VACACIONAL DEL CASINO CENTRAL DE OFICIALES DE LA FAC, UBICADA EN COVEÑAS, SUCRE.</t>
  </si>
  <si>
    <t>BACOF OBRA PÚBLICA PARA EL MANTENIMIENTO MEJORATIVO DE LA INFRAESTRUCTURA DE ALOJAMIENTOS MILITARES DE OFICIALES Y SUBOFICIALES DE LA FAC EN LA GUARNICIÓN DE BOGOTÁ D.C.”</t>
  </si>
  <si>
    <t>GAAMA MANTENIMIENTO ALOJAMIENTO OFICIALES CASADOS - CASA 3 Y 4 (CUBIERTA)</t>
  </si>
  <si>
    <t>GAAMA MANTENIMIENTO ALOJAMIENTO OFICIALES CASADOS - CASA 1 Y 2 (CUBIERTA)</t>
  </si>
  <si>
    <t>GAAMA MANTENIMIENTO ALOJAMIENTO OFICIALES Y SUBOFICIALES CASADOS (COCINAS Y BAÑOS)</t>
  </si>
  <si>
    <t>GAAMA MANTENIIENTO ALOJAMIENTO SOLDADOS (ALFA-BRAVO-DELTA)</t>
  </si>
  <si>
    <t>GACAR MANTENIMIENTO PREVENTIVO Y CORRECTIVO DE LAS INSTALACIONES PERTENECIENTES AL GRUPO AÈREO DEL CARIBE - RESIDENCIALES</t>
  </si>
  <si>
    <t>GAORI MANTENIMENTO ALOJAMIENTO SOLDADOS</t>
  </si>
  <si>
    <t>GAAMA MANTENIMIENTO ALOJAMIENTO Y VIVIENDA MILITAR</t>
  </si>
  <si>
    <t>72101507</t>
  </si>
  <si>
    <t>GACAR MANTENIMIENTO PREVENTIVO Y
CORRECTIVO DE LAS INSTALACIONES
PERTENECIENTES AL GRUPO AÉREO DEL
CARIBE RESIDENCIALES</t>
  </si>
  <si>
    <t>BACOF MANTENIMIENTO PREVENTIVO  Y CORRECTIVAS INSTALACIONES  ALOJAMIENTO MILITAR</t>
  </si>
  <si>
    <t>72101500</t>
  </si>
  <si>
    <t>BACOF SUMINISTRO INSTALACIÓN Y PUESTA EN SERVICIO DE UN SISTEMA DE BOMBEO PARA LOS ALOJAMIENTOS MILITARES DE LA FAC UBICADO EN LA CIUDAD DE BOGOTÁ, COMO SE INDICA EN LAS ESPECIFICACIONES TÉCNICAS.</t>
  </si>
  <si>
    <t>BACOF OBRA PÚBLICA PARA EL MANTENIMIENTO MEJORATIVO Y CORRECTIVO, CUBIERTAS Y EDIFICACIONES GIMNASIO MILITAR FUERZA AÉREA GIMFA</t>
  </si>
  <si>
    <t>GIMFA OBRA PÚBLICA PARA EL MANTENIMIENTO PREVENTIVO Y CORRECTIVO, CUBIERTAS Y EDIFICACIONES GIMNASIO MILITAR FUERZA AÉREA GIMFA.</t>
  </si>
  <si>
    <t>SALDO CPA 217 GIMFA OBRA PÚBLICA PARA EL MANTENIMIENTO PREVENTIVO Y CORRECTIVO, CUBIERTAS Y EDIFICACIONES GIMNASIO MILITAR FUERZA AÉREA GIMFA.</t>
  </si>
  <si>
    <t>GAAMA MANTENIMIENTO INSTALACIONES</t>
  </si>
  <si>
    <t>GACAR MANTENIMIENTO PREVENTIVO Y CORRECTIVO DE LAS INSTALACIONES PERTENECIENTES AL GRUPO AÉREO DEL CARIBE NO RESIDENCIALES</t>
  </si>
  <si>
    <t xml:space="preserve">GACAR MANTENIMIENTO PREVENTIVO Y CORRECTIVO RED DE AGUAS SANITARIA DE LAS INSTALACIONES PERTENECIENTES AL GRUPO AÉREO DEL CARIBE NO RESIDENCIALES  </t>
  </si>
  <si>
    <t xml:space="preserve">GACAS MANTENIMIENTO Y ADECUACION RANCHO DE TROPA Y COMEDOR SOLDADOS </t>
  </si>
  <si>
    <t>GACAR MANTENIMIENTO DEL HANGAR FASE I DE LA BASE AÉREA "TC BENJAMÍN MÉNDEZ REY" UBICADA EN SAN ANDRÉS ISLAS</t>
  </si>
  <si>
    <t xml:space="preserve">BACOF MANTENIMIENTO INSTALACIONES COFAC </t>
  </si>
  <si>
    <t>GROEA MANTENIMIENTO, ADECUACION Y REMODELACION DE LAS INSTALACIONES DEL GRUPO DE OPERACIONES ESPECIALES AEREAS</t>
  </si>
  <si>
    <t>JEFSA MANTENIMIENTO DE INFRAESTRUCTURA ESM ARC FAC-JEFSA</t>
  </si>
  <si>
    <t>GAORI MANTENIMIENTO INSTALACIONES NO RESIDENCIALES</t>
  </si>
  <si>
    <t>AYUGE MANTENIMIENTO ARCHIVO GENERAL</t>
  </si>
  <si>
    <t>GACAR ACOMETIDA DE AGUA</t>
  </si>
  <si>
    <t>GACAS MANTENIMIENTO RANCHO DE TROPA (COMEDOR SOLDADOS Y BAR)</t>
  </si>
  <si>
    <t>GACAS MANTENIMIENTO MEJORATIVO A LAS INSTALACIONES DEL GIMNASIO</t>
  </si>
  <si>
    <t>GACAS MANTENIMIENTO CANCHA MULTIPLE</t>
  </si>
  <si>
    <t>GACAS MANTENIMIENTO CENTRO DE ENTRENAMIENTO ACUATICO</t>
  </si>
  <si>
    <t>GACAS MANTENIMIENTO PLAZOLETA CUBIERTA Y GUARDIA PRINCIPAL</t>
  </si>
  <si>
    <t>GAAMA MANTENIMIENTO RANCHO DE TROPA SOLDADOS</t>
  </si>
  <si>
    <t xml:space="preserve">GAORI MANTENIMIENTO RANCHO DE TROPA </t>
  </si>
  <si>
    <t>GACAR MANTENIMIENTO DE LAS INSTALACIONES PERTENECIENTES AL GRUPO AÉREO DEL CARIBE NO RESIDENCIALES</t>
  </si>
  <si>
    <t>GAAMA MANTENIMIENTO, DESINFECCION E IMPERMEABILIZACION TANQUES DE AGUA</t>
  </si>
  <si>
    <t>GAORI - OBRA PUBLICA MANTENIMIENTO Y ADECUACION ESTACION DE SERVICIO (COMBUSTIBLE TERRESTRE)</t>
  </si>
  <si>
    <t>GACAR SILLAS ERGONÓMICAS</t>
  </si>
  <si>
    <t>56112104</t>
  </si>
  <si>
    <t>GACAR SILLAS DE BARRA</t>
  </si>
  <si>
    <t>56112106</t>
  </si>
  <si>
    <t>GACAR SILLA RIMAX BLANCA DESCANSA BRAZOS</t>
  </si>
  <si>
    <t>56101500</t>
  </si>
  <si>
    <t xml:space="preserve">GACAS CEGOT SILLA ERGONOMICA PARA OFICINA X UNIDAD 
</t>
  </si>
  <si>
    <t>31133710</t>
  </si>
  <si>
    <t xml:space="preserve">GACAS CEGOT SILLA MULTIFUNCIONAL DE MECANICO,TALLER, BODEGA,PROFESIONAL CON RUEDAS Y CAJONES PARA HERRAMIENTA
</t>
  </si>
  <si>
    <t>56112102</t>
  </si>
  <si>
    <t xml:space="preserve">GACAR CEGOT SILLA ERGONOMICA X UNIDAD </t>
  </si>
  <si>
    <t>BACOF SILLA OPERATIVA CON RODACHINES</t>
  </si>
  <si>
    <t>BACOF SILLA POLTRONA</t>
  </si>
  <si>
    <t xml:space="preserve">56121006 </t>
  </si>
  <si>
    <t xml:space="preserve">BACOF SOFA DE TRES PUESTOS </t>
  </si>
  <si>
    <t xml:space="preserve">BACOF SILLAS EN MADERA TIPO BARRA CON ASIENTO TAPIZADO </t>
  </si>
  <si>
    <t>BACOF ESCRITORIO TIPOLOGÍA PROFESIONAL DOBLE 6P</t>
  </si>
  <si>
    <t>BACOF ESCRITORIO TIPOLOGÍAPROFESIONAL SENCILLA2P</t>
  </si>
  <si>
    <t>GACAR MESA PLEGABLE TIPO MALETA 244 CM</t>
  </si>
  <si>
    <t>56101538</t>
  </si>
  <si>
    <t>GAORI ESTANTERIA PARA MEDICAMENOS </t>
  </si>
  <si>
    <t>56101701</t>
  </si>
  <si>
    <t>GROEA TABLERO ACRILICO PORTATIL</t>
  </si>
  <si>
    <t>25172608</t>
  </si>
  <si>
    <t>GROEA TABLERO ACRILICO PARA PARED</t>
  </si>
  <si>
    <t>GACAS CEGOT CARPA PARASOL PLEGABLE</t>
  </si>
  <si>
    <t>49121503</t>
  </si>
  <si>
    <t>GAAMA CARPA PROTOCOLARIA 4 AGUAS 4 X 4 TECHO TIPO PIRÁMIDE CON LOGO</t>
  </si>
  <si>
    <t>GROEA - TABLERO ACRILICO PARA PARED</t>
  </si>
  <si>
    <t>GROEA - TABLERO ACRILICO PORTATIL</t>
  </si>
  <si>
    <t>AYUGE ADQUISICIÓN DE ESTANTERIA FIJA METALICA PARA ORGANIZACIÓN DE CAJAS DE ARCHIVO</t>
  </si>
  <si>
    <t xml:space="preserve">GAORI CARPA PROTOCOLARIA AGUAS 4 X 4 TECHO TIPO PIRÁMIDE CON LOGO </t>
  </si>
  <si>
    <t>ADQUISICIÓN DE ESTANTERIA FIJA METELICA PARA ORGANIZACIÓN DE CAJAS DE ARCHIVO</t>
  </si>
  <si>
    <t>ADQUISICIÓN DE ESTANTERIA RODANTE METALICA PARA ORGANIZACIÓN DE CAJAS DE ARCHIVO.</t>
  </si>
  <si>
    <t>BACOF ESTIBAS PLASTICAS  ESTANDAR  PARA SOPORTE DE MATERIAL EN PISO</t>
  </si>
  <si>
    <t>GAAMA ESTIBAS PLASTICAS  ESTANDAR  PARA SOPORTE DE MATERIAL EN PISO</t>
  </si>
  <si>
    <t>GAORI ESTIBAS PLASTICAS  ESTANDAR  PARA SOPORTE DE MATERIAL EN PISO</t>
  </si>
  <si>
    <t>GACAS ESTIBAS PLASTICAS  ESTANDAR  PARA SOPORTE DE MATERIAL EN PISO</t>
  </si>
  <si>
    <t>GACAR ESTIBAS PLASTICAS  ESTANDAR  PARA SOPORTE DE MATERIAL EN PISO</t>
  </si>
  <si>
    <t xml:space="preserve">BACOF MESA DE CENTRO CUADRADA </t>
  </si>
  <si>
    <t>56101719</t>
  </si>
  <si>
    <t xml:space="preserve">BACOF COMEDOR PARA EXTERIOR CONFORMADO POR (01) PARASOL CON BASE (01) MESA Y (04) SILLAS </t>
  </si>
  <si>
    <t>GACAR SOMIER DOBLE</t>
  </si>
  <si>
    <t>GACAR SOMIER SENCILLO</t>
  </si>
  <si>
    <t>GACAR COMODA PARA HABITACIÓN</t>
  </si>
  <si>
    <t>GACAR COMEDOR 4 PUESTOS</t>
  </si>
  <si>
    <t>GACAR COLCHONES DOBLES SEMIORTOPEDICOS</t>
  </si>
  <si>
    <t>56101508</t>
  </si>
  <si>
    <t>GACAR COLCHONES SENCILLOS SEMIORTOPEDICOS</t>
  </si>
  <si>
    <t>GACAR COLCHÓN DOBLE</t>
  </si>
  <si>
    <t>GACAR COLCHÓN SENCILLO</t>
  </si>
  <si>
    <t>ADQUISICIÓN PARTES METALICAS PARA MUEBLES (ENTREPISO METALICO PARA ESTANTERIA ARCHIVO)</t>
  </si>
  <si>
    <t xml:space="preserve">BACOF BARRA COMEDOR LINEAL </t>
  </si>
  <si>
    <t xml:space="preserve">BACOF REPISA PARA MICROONDAS </t>
  </si>
  <si>
    <t>GACAR DILOA ELECTRO BOMBA</t>
  </si>
  <si>
    <t>40151500</t>
  </si>
  <si>
    <t>GAAMA TANQUE HIDRONEUMÁTICO HIDROFLO 500 L</t>
  </si>
  <si>
    <t>24111800</t>
  </si>
  <si>
    <t xml:space="preserve">GACAR MOTOMBA AGUA POTABLE CARROTANQUES DE AGUA SALIDA DE AGUA 3 X 3 5 HP
</t>
  </si>
  <si>
    <t>40151510</t>
  </si>
  <si>
    <t>SELECCIÓN ABREVIADA - ACUERDO MARCO</t>
  </si>
  <si>
    <t>GACAR COMPRESOR</t>
  </si>
  <si>
    <t>40151601</t>
  </si>
  <si>
    <t>GACAS ELECTRO BOMBA SUMERGIBLE EN ACERO INOXIDABLE  TIPO LAPICERO DE 10 HP</t>
  </si>
  <si>
    <t>40151503</t>
  </si>
  <si>
    <t xml:space="preserve">GACAS ELECTROBOMBA DE 7.5 HP </t>
  </si>
  <si>
    <t>GACAS COMPRESOR DE 12,000 BTU</t>
  </si>
  <si>
    <t>40151600</t>
  </si>
  <si>
    <t>GROEA INFLADOR ELÉCTRICO TIPO COMPRESOR PARA BOTE ZODIAC</t>
  </si>
  <si>
    <t>24102208</t>
  </si>
  <si>
    <t>GACAR CEGOT ELECTROBOMBA CON HIDROFLOW</t>
  </si>
  <si>
    <t xml:space="preserve">GACAS HORNO INDUSTRIAL </t>
  </si>
  <si>
    <t>48101517</t>
  </si>
  <si>
    <t>GACAR GATOS DE BOTELLA 5 TONELAS</t>
  </si>
  <si>
    <t>25174810</t>
  </si>
  <si>
    <t>GAORI ANDAMIO CERTIFICADO- 4 SECCIONES</t>
  </si>
  <si>
    <t>30191502</t>
  </si>
  <si>
    <t xml:space="preserve">GAORI CEGOT GATO ESTIBADOR HIDRÁHULICO 2.5 TON
</t>
  </si>
  <si>
    <t>41111504</t>
  </si>
  <si>
    <t>GACAR GATO HIDRÁULICO TIPO ZORRA</t>
  </si>
  <si>
    <t>GAORI CEGOT GATO ESTIBADOR HIDRÁULICO 2.5 TON</t>
  </si>
  <si>
    <t>BACOF SUMINISTRO INSTALACIÓN Y PUESTA EN FUNCIONAMIENTO DE UN SISTEMA DE TRANSPORTE VERTICAL (ASCENSOR) PARA EL EDIFICIO TUCANO EN LA GUARNICIÓN BOGOTÁ COMO SE INDICA EN LAS ESPECIFICACIONES TÉCNICAS.</t>
  </si>
  <si>
    <t>24101601</t>
  </si>
  <si>
    <t>BACOF COMPRA DE EXTINTORES DE CO2 10 LIBRAS</t>
  </si>
  <si>
    <t>GAAMA AIRE ACONDICIONADO 18.000 BTU TIPO INVERTER</t>
  </si>
  <si>
    <t>40101701</t>
  </si>
  <si>
    <t>GAAMA EXTINTOR TIPO K DE 2 ½  GALONES</t>
  </si>
  <si>
    <t>GAAMA EXTINTOR DE CO2 DE 15 LIBRAS</t>
  </si>
  <si>
    <t xml:space="preserve">GACAR AIRE ACONDICIONADO DE 36.000 BTU </t>
  </si>
  <si>
    <t xml:space="preserve">GACAR AIRE ACONDICIONADO DE 12.000 BTU </t>
  </si>
  <si>
    <t>GACAR AIRE ACONDICIONADO 60000 BTU</t>
  </si>
  <si>
    <t>GACAR DESHUMIDIFICADORES</t>
  </si>
  <si>
    <t>40101902</t>
  </si>
  <si>
    <t>GACAR EXTINTOR TIPO CO 05 LB</t>
  </si>
  <si>
    <t>GACAR EXTINTOR TIPO PQS 10 LB</t>
  </si>
  <si>
    <t>GACAR EXTINTOR TIPO PQS 20 LB</t>
  </si>
  <si>
    <t xml:space="preserve">GACAS EXTINTOR DE CO2 DE 20 LIBRAS </t>
  </si>
  <si>
    <t xml:space="preserve">GACAS EXTINTOR POLVO QUÍMICO SECO CLASE ABC PORTÁTIL DE 30 LIBRAS </t>
  </si>
  <si>
    <t xml:space="preserve">GACAS EXTINTOR TIPO K DE 6 LITROS </t>
  </si>
  <si>
    <t xml:space="preserve">GACAS EXTINTOR POLVO QUÍMICO SECO CLASE ABC RODANTE DE 150 LIBRAS </t>
  </si>
  <si>
    <t>GROEA AIRE ACONDICIONADO</t>
  </si>
  <si>
    <t xml:space="preserve">GACAR CEGOT ADQUISICION DE AIRE ACONDICIONADO DE 12.000 BTU </t>
  </si>
  <si>
    <t xml:space="preserve">BACOF BALANZA PLATAFORMA 300KG
</t>
  </si>
  <si>
    <t>GACAR CEGOT ADQUISICIÓNAIRE ACONDIICONADO DE 5TON PARA EL RADAR.</t>
  </si>
  <si>
    <t>GACAR ESTUFA INDUSTRIAL</t>
  </si>
  <si>
    <t>GAORI EXTINTOR CO2 TIPO ROBOT DE 50 LB</t>
  </si>
  <si>
    <t>AYUGE DESHUMIFICADOR</t>
  </si>
  <si>
    <t>GAORI EXTINTOR CO2 15 LB</t>
  </si>
  <si>
    <t>GAORI EXTINTOR TIPO K DE 2.5  </t>
  </si>
  <si>
    <t>GAAMA ADQUISICION, INSTALACIÓN Y PUESTA EN FUNCIONAMIENTO DE SISTEMA DE CUARTO FRIO DE CONGELACIÓN</t>
  </si>
  <si>
    <t>GAAMA ADQUISICIÓN LÍNEA DE AUTOSERVICIO</t>
  </si>
  <si>
    <t>GACAS MARMITA</t>
  </si>
  <si>
    <t>GACAS CAMPANA EXTRACTORA TIPO ISLA</t>
  </si>
  <si>
    <t xml:space="preserve">GACAR ESTUFA INDUSTRIAL </t>
  </si>
  <si>
    <t>GACAR RADAR AIRE ACONDICIONADO 18.000 BTU</t>
  </si>
  <si>
    <t xml:space="preserve">GACAS ESTUFA INDUSTRIAL </t>
  </si>
  <si>
    <t>48101500</t>
  </si>
  <si>
    <t>GACAR EQUIPO DE AIRE ACONDICIONADO TIPO MINI SPLIT TECNOLOGÍA INVERTER DE 12000 BTU</t>
  </si>
  <si>
    <t>SALDO CPA 278 GACAR EQUIPO DE AIRE ACONDICIONADO TIPO MINI SPLIT TECNOLOGÍA INVERTER DE 12000 BTU</t>
  </si>
  <si>
    <t>GAAMA GUADAÑA</t>
  </si>
  <si>
    <t>27112006</t>
  </si>
  <si>
    <t xml:space="preserve">GACAS GUADAÑA </t>
  </si>
  <si>
    <t>GAORI CARBURADOR PARA GUADAÑA  FS 280</t>
  </si>
  <si>
    <t>26101710</t>
  </si>
  <si>
    <t>GAORI GUADAÑA FS 280</t>
  </si>
  <si>
    <t xml:space="preserve">GACAS CEGOT GUADAÑA </t>
  </si>
  <si>
    <t>GAORI CEGOT GUADAÑA</t>
  </si>
  <si>
    <t>GAORI CEGOT YOYO PARA GUADAÑA</t>
  </si>
  <si>
    <t>27112045</t>
  </si>
  <si>
    <t xml:space="preserve">BACOF ADQUISICIÓN MAQUINARIA AGRICOLA (GUADAÑAS)
</t>
  </si>
  <si>
    <t>BACOF PULIDORA PARA FAROS O UNIDADES</t>
  </si>
  <si>
    <t>23101510</t>
  </si>
  <si>
    <t>BACOF JUEGO DE HERRAMIENTAS 150 PIEZAS</t>
  </si>
  <si>
    <t>27113201</t>
  </si>
  <si>
    <t>GAORI DILOA LLAVE DE CINTA (WRENCH, STRAP)</t>
  </si>
  <si>
    <t>27111702</t>
  </si>
  <si>
    <t>SELECCIÓN ABREVIADA SUBASTA INVERSA (NO DISPONIBLE)</t>
  </si>
  <si>
    <t>GAORI DILOA JUEGO DESTORNILLADORES (SCREWDRIVER SET)</t>
  </si>
  <si>
    <t>27111728</t>
  </si>
  <si>
    <t>GAORI DILOA RETORCEDOR DE ALAMBRE WTRW6A</t>
  </si>
  <si>
    <t>27112105</t>
  </si>
  <si>
    <t>GAORI DILOA JUEGO DE PINZAS (PLIERS SET)</t>
  </si>
  <si>
    <t>GAAMA SET PUNTAS DESTORNILLADOR MAXFIT MAGNETICAS 30 PIEZAS</t>
  </si>
  <si>
    <t>27111701</t>
  </si>
  <si>
    <t xml:space="preserve">GAAMA JUEGO DE COPAS CUADRANTE 1/2" METRICO DE 16 PIEZAS </t>
  </si>
  <si>
    <t>27111729</t>
  </si>
  <si>
    <t>GAAMA ESCALERA METÁLICA TIPO TIJERA</t>
  </si>
  <si>
    <t>30191501</t>
  </si>
  <si>
    <t>GAAMA TALADRO INALAMBRICO PERCUTOR 24V VOLTIOS</t>
  </si>
  <si>
    <t>27111500</t>
  </si>
  <si>
    <t>GAAMA JUEGO LLAVES COMBINADAS</t>
  </si>
  <si>
    <t>27111700</t>
  </si>
  <si>
    <t>GACAR TALADRO INALAMBRICO  24V VOLTIOS</t>
  </si>
  <si>
    <t>23101502</t>
  </si>
  <si>
    <t xml:space="preserve">GACAR ROTOMARTILLO SDS-PLUS 800W </t>
  </si>
  <si>
    <t xml:space="preserve">GACAR ROTOMARTILLO DEMOLEDOR SDS-MAX </t>
  </si>
  <si>
    <t>GACAR ESMERIL  DE BANCO PROFESIONAL 8 "</t>
  </si>
  <si>
    <t>23151604</t>
  </si>
  <si>
    <t xml:space="preserve">GACAR PULIDORA DE 4 ½” – 900 W 12000 RPM- 110 </t>
  </si>
  <si>
    <t>27112749</t>
  </si>
  <si>
    <t xml:space="preserve">GACAR SET HERRAMIENTA MANUAL </t>
  </si>
  <si>
    <t>27112100</t>
  </si>
  <si>
    <t xml:space="preserve">GACAS PULIDORA DE 4 ½” </t>
  </si>
  <si>
    <t>27112702</t>
  </si>
  <si>
    <t>GAORI BUJIA PARA GUADAÑA STILL FS 280</t>
  </si>
  <si>
    <t>26101732</t>
  </si>
  <si>
    <t xml:space="preserve">GAORI  KIT DE TALADRO INALÁMBRICO DE 20 V MAX CON MULTIHERRAMIENTA OSCILANTE, SIN ESCOBILLAS 
</t>
  </si>
  <si>
    <t>27111515</t>
  </si>
  <si>
    <t xml:space="preserve">GAORI JUEGO 13 LLAVES BRISTOL EXTRA LARGA MILIMETRICA TRUPE
</t>
  </si>
  <si>
    <t>27111707</t>
  </si>
  <si>
    <t>GAORI JUEGO DE LLAVES ALLEM</t>
  </si>
  <si>
    <t>27111710</t>
  </si>
  <si>
    <t>GAORI LIMA PARA MOTOSIERRA</t>
  </si>
  <si>
    <t>27111923</t>
  </si>
  <si>
    <t xml:space="preserve">GAORI JUEGO DE BROCAS PARA MURO Y METAL 3/16 PUL A 1/2 PUL
</t>
  </si>
  <si>
    <t>27112845</t>
  </si>
  <si>
    <t xml:space="preserve">GAORI 12.5FT/3.8M ESCALERA EXTENSIBLE DE ALUMINIO PORTÁTIL MULTIUSOS PLEGABLE CON BISAGRAS 
</t>
  </si>
  <si>
    <t>GAORI BATE FUEGOS CON MANGO (TIPO BOMBERO)</t>
  </si>
  <si>
    <t>46191605</t>
  </si>
  <si>
    <t>GAORI CADENA PARA MOTOSIERRA 52 ESLABONES</t>
  </si>
  <si>
    <t>31151600</t>
  </si>
  <si>
    <t xml:space="preserve">GAORI CEGOT TALADRO INALAMBRICO DEWALT 24V VOLTIOS
</t>
  </si>
  <si>
    <t>20111609</t>
  </si>
  <si>
    <t>GACAS CEGOT ESMERIL</t>
  </si>
  <si>
    <t>23101506</t>
  </si>
  <si>
    <t xml:space="preserve">GAORI CEGOT CAUTIN PORTABLE A GAS BUTANO PROFESIONAL CON JUEGO DE PUNTAS
</t>
  </si>
  <si>
    <t>23271806</t>
  </si>
  <si>
    <t xml:space="preserve">GAORI CEGOT KIT DESTORNILLADORES TORX PROFESIONAL
</t>
  </si>
  <si>
    <t>27111716</t>
  </si>
  <si>
    <t>GACAS CEGOT TALADRO PERCUTOR DE 1/2"</t>
  </si>
  <si>
    <t>27112703</t>
  </si>
  <si>
    <t xml:space="preserve">GAORI CEGOT MARCO PARA SEGUETA PROFESIONAL AJUSTABLE
</t>
  </si>
  <si>
    <t>60121405</t>
  </si>
  <si>
    <t>GACAR - POLICHADORA PARA AUTO DE SEIS VELOCIDADES DE 7 "</t>
  </si>
  <si>
    <t>GAORI MAQUINARIA PARA USOS ESPECIALES CALDERA</t>
  </si>
  <si>
    <t>ADQUISICIÓN E INSTALACIÓN DE CALDERA</t>
  </si>
  <si>
    <t>BACOF TALADRO DE ARBOL</t>
  </si>
  <si>
    <t>BACOF JUEGO LLAVES COMBINADAS</t>
  </si>
  <si>
    <t>BACOF ASPIRADORA</t>
  </si>
  <si>
    <t>47121602</t>
  </si>
  <si>
    <t xml:space="preserve">BACOF PISTOLA AERÓGRAFO DE GRAVEDAD 400CC METÁLICA
</t>
  </si>
  <si>
    <t>60121253</t>
  </si>
  <si>
    <t>SALDO CPA 210 MATERIALES DE CONSTRUCCIÓN</t>
  </si>
  <si>
    <t>GAORI CEGOT SOPLADORA 600W, 16000RPM, 120V</t>
  </si>
  <si>
    <t>42192606</t>
  </si>
  <si>
    <t>GAORI CEGOT NEVERA NO FROST 300 LITROS</t>
  </si>
  <si>
    <t>52141509</t>
  </si>
  <si>
    <t>GACAS CEGOT NEVERA NO FROST 530 LITROS</t>
  </si>
  <si>
    <t>GACAS - LAVADORAS</t>
  </si>
  <si>
    <t>GACAR ADQUISICIÓN DE ESTUFAS A GAS DE 4 PUESTOS</t>
  </si>
  <si>
    <t>AYUGE ASPIRADORA</t>
  </si>
  <si>
    <t>GACAR EXTRACTOR DE CALOR DE PARED</t>
  </si>
  <si>
    <t>GACAR NEVERA</t>
  </si>
  <si>
    <t>GAAMA LAVADORA</t>
  </si>
  <si>
    <t>52141601</t>
  </si>
  <si>
    <t>GAAMA LAVADORA SECADORA</t>
  </si>
  <si>
    <t>47111500</t>
  </si>
  <si>
    <t xml:space="preserve">MÁQUINA DE PELUQUERÍA PROFESIONAL. </t>
  </si>
  <si>
    <t>MAQUINA PATILLERA PROFESIONAL.</t>
  </si>
  <si>
    <t>SECADOR PROFESIONAL PARA CABELLO.</t>
  </si>
  <si>
    <t>GAAMA LAVADORA CON CARGA FRONTAL</t>
  </si>
  <si>
    <t>GAAMA VENTILADORES DE TECHO</t>
  </si>
  <si>
    <t>GAAMA HIELERA</t>
  </si>
  <si>
    <t>BACOF ADQUISICIÓN DE ESTUFAS A GAS DE 5 PUESTOS</t>
  </si>
  <si>
    <t>BACOF ADQUISICIÓN DE ESTUFAS A GAS DE 4 PUESTOS</t>
  </si>
  <si>
    <t>BACOF ADQUISICIÓN DE HORNO A GAS</t>
  </si>
  <si>
    <t>BACOF ADQUISICIÓN DE CALENTADOR A GAS</t>
  </si>
  <si>
    <t>BACOF CALENTADOR ELECTRICO</t>
  </si>
  <si>
    <t>BACOF DUCHA ELECTRICA</t>
  </si>
  <si>
    <t>GAORI LAVAVAJILLAS</t>
  </si>
  <si>
    <t xml:space="preserve">GAAMA NEVERA NO FROST 400 LITROS </t>
  </si>
  <si>
    <t>SALDO CPA 87 GACAR ADQUISICIÓN ELECTRODOMESTICOS</t>
  </si>
  <si>
    <t>GAORI NEVERA NO FROST DE 300 LITROS</t>
  </si>
  <si>
    <t>SALDO CPA 99 ADQUISICIÓN DE GASODOMESTICOS</t>
  </si>
  <si>
    <t>GACAR ASPIRADORA MULTIUSO HUMEDO Y SECO</t>
  </si>
  <si>
    <t>GACAR HIDROLAVADORA 1450 PSI</t>
  </si>
  <si>
    <t>25191740</t>
  </si>
  <si>
    <t>GAAMA HIDROLAVADORA 1700PSI 1600W</t>
  </si>
  <si>
    <t>GAORI SOPLADORA DE AIRE CON MOTOR A GASOLINA</t>
  </si>
  <si>
    <t>23151601</t>
  </si>
  <si>
    <t>GAORI HIDROLAVADORAS 6 LITROS</t>
  </si>
  <si>
    <t>23151903</t>
  </si>
  <si>
    <t>GROEA LINEA DE COMBUSTIBLE PAR BOTE ZODIAC GROEA</t>
  </si>
  <si>
    <t>25101909</t>
  </si>
  <si>
    <t>GROEA INFLADOR DE PIE PARA BOTE ZODIAC GROEA</t>
  </si>
  <si>
    <t xml:space="preserve">GROEA TANQUE DE COMBUSTIBLE PARA BOTE ZODIAC </t>
  </si>
  <si>
    <t>25111704</t>
  </si>
  <si>
    <t>GROEA HIDROLAVADORA</t>
  </si>
  <si>
    <t>47121610</t>
  </si>
  <si>
    <t>GACAR - ESCANER AUTOMOTRIZ PROFESIONAL</t>
  </si>
  <si>
    <t>BACOF HIDROLAVADORA</t>
  </si>
  <si>
    <t>47121805</t>
  </si>
  <si>
    <t>GAORI USB 32 GB</t>
  </si>
  <si>
    <t>32101601</t>
  </si>
  <si>
    <t xml:space="preserve">GROEA ADQUISICIÓN DE PLANTA ELÉCTRICA </t>
  </si>
  <si>
    <t>26131501</t>
  </si>
  <si>
    <t>GAORI LINTERNA TACTICA RECARGABLE USB</t>
  </si>
  <si>
    <t>39111610</t>
  </si>
  <si>
    <t>DESAI ADQUISICIÓN TABLERO INTERACTIVO PARA LAS ACTIVIDADES DE ACCIÓN INTEGRAL</t>
  </si>
  <si>
    <t>44111911</t>
  </si>
  <si>
    <t>GROEA VIDEO BEAM PORTATIL</t>
  </si>
  <si>
    <t>45111616</t>
  </si>
  <si>
    <t>OCOES - TELEVISOR 50"</t>
  </si>
  <si>
    <t>BACOF TELEVISOR DE 50 PULGADAS</t>
  </si>
  <si>
    <t>GAORI TABLAS RIGIDAS INMOVILIZADORAS</t>
  </si>
  <si>
    <t>GAAMA TERMÓMETRO DIGITAL 1 UNIDAD, AUTOMÁTICO, CON SENSOR DE MEDICIÓN, RANGO DE 32  43.9ºC Y PRECISIÓN +/- 0.1ºC</t>
  </si>
  <si>
    <t>41112213</t>
  </si>
  <si>
    <t>GAORI PINZA VOLTI AMPERIMETRICA</t>
  </si>
  <si>
    <t>27112103</t>
  </si>
  <si>
    <t>GAORI DETECTOR VOLTAJE SONORO HASTA 1000W</t>
  </si>
  <si>
    <t>39121900</t>
  </si>
  <si>
    <t xml:space="preserve">GACAS CEGOT PIE DE REY CALIBRADOR DIGITAL METÁLICO 6" 150MM
</t>
  </si>
  <si>
    <t>41111622</t>
  </si>
  <si>
    <t xml:space="preserve">GAORI CEGOT TERMÓMETRO VISUAL DE INFRARROJOS
</t>
  </si>
  <si>
    <t>41112224</t>
  </si>
  <si>
    <t>GACAR TERMOHIGOMETRO</t>
  </si>
  <si>
    <t>41112114</t>
  </si>
  <si>
    <t>GACAR LUXOMETRO</t>
  </si>
  <si>
    <t>41115309</t>
  </si>
  <si>
    <t xml:space="preserve">GAORI CEGOT PINZAS AMPERIMETRICAS
</t>
  </si>
  <si>
    <t>41113601</t>
  </si>
  <si>
    <t>GROEA ALTÍMETRO DE PARACAIDISMO</t>
  </si>
  <si>
    <t>41114211</t>
  </si>
  <si>
    <t>GACAS CEGOT BALANZA DIGITAL 200 KG</t>
  </si>
  <si>
    <t>41111501</t>
  </si>
  <si>
    <t>AYUGE DATALOGGER (TERMOHIGROMETRO)</t>
  </si>
  <si>
    <t xml:space="preserve">GACAS CAMBIO DE MEDIDOR DE GAS INSTALADO EN LA UNIDAD. </t>
  </si>
  <si>
    <t>83101601</t>
  </si>
  <si>
    <t>SOLICITUD DE INFORMACIÓN A LOS PROVEEDORES</t>
  </si>
  <si>
    <t xml:space="preserve">GACAS CARRETILLAS DE MANO EN FIBRA DE VIDRIO </t>
  </si>
  <si>
    <t>24101507</t>
  </si>
  <si>
    <t>AGUACATES</t>
  </si>
  <si>
    <t>BANANO BOCADILLO</t>
  </si>
  <si>
    <t>BANANOS</t>
  </si>
  <si>
    <t>CIRUELA CHILENA</t>
  </si>
  <si>
    <t>DURAZNOS IMPORTADOS</t>
  </si>
  <si>
    <t>FRESAS</t>
  </si>
  <si>
    <t>GRANADILLAS GRANDES</t>
  </si>
  <si>
    <t>MANDARINA GRANDE</t>
  </si>
  <si>
    <t>MANGO TOMMY</t>
  </si>
  <si>
    <t>MANZANA VERDE</t>
  </si>
  <si>
    <t>MANZANA ROYAL</t>
  </si>
  <si>
    <t>NARANJA TANGELO</t>
  </si>
  <si>
    <t>PAPAYA HAWAYANA</t>
  </si>
  <si>
    <t>PAPAYA NORMAL</t>
  </si>
  <si>
    <t>PERAS VERDES</t>
  </si>
  <si>
    <t>PIÑA DULCE GOLDEN</t>
  </si>
  <si>
    <t>UCHUVAS</t>
  </si>
  <si>
    <t>UVA CHILENA</t>
  </si>
  <si>
    <t>CAJA DE MANI CON ARANDANOS</t>
  </si>
  <si>
    <t>CAJA DE MANI CON UVAS</t>
  </si>
  <si>
    <t>UVAS PASAS</t>
  </si>
  <si>
    <t xml:space="preserve">BACOF ADQUISICION ARREGLOS FLORALES
</t>
  </si>
  <si>
    <t xml:space="preserve">BACOF HUESO NATURAL PARA PERRO
</t>
  </si>
  <si>
    <t>10111301</t>
  </si>
  <si>
    <t>GAAMA GRAVILLA</t>
  </si>
  <si>
    <t>11111611</t>
  </si>
  <si>
    <t>GAAMA ARENA</t>
  </si>
  <si>
    <t>11111700</t>
  </si>
  <si>
    <t>GAORI ASFALTO LISTO 50 LB</t>
  </si>
  <si>
    <t>30121601</t>
  </si>
  <si>
    <t xml:space="preserve">GACAS PIEDRA ESMERIL 152.4X25.4X31.75 GC100VR </t>
  </si>
  <si>
    <t>11101502</t>
  </si>
  <si>
    <t>JAMON TAJADO</t>
  </si>
  <si>
    <t>ATUN</t>
  </si>
  <si>
    <t>FRASCOS DE ZUMO LIMON</t>
  </si>
  <si>
    <t>JUGO DE FRUTAS</t>
  </si>
  <si>
    <t>ACEITE DE OLIVA</t>
  </si>
  <si>
    <t>MANTEQUILLA DE MESA</t>
  </si>
  <si>
    <t>QUESO CAMPESINO</t>
  </si>
  <si>
    <t>YOGOURT GRIEGO</t>
  </si>
  <si>
    <t>LECHE LITRO DESLACTODASA</t>
  </si>
  <si>
    <t>QUESO EN LONJAS</t>
  </si>
  <si>
    <t>GAORI HENO PACA</t>
  </si>
  <si>
    <t>10121505</t>
  </si>
  <si>
    <t>GAORI  ALIMENTO HUMEDO EN LATA</t>
  </si>
  <si>
    <t>10121802</t>
  </si>
  <si>
    <t>GAORI CONCENTRADO EQUINO</t>
  </si>
  <si>
    <t>10122101</t>
  </si>
  <si>
    <t>GAAMA  ALIMENTO HUMEDO EN LATA</t>
  </si>
  <si>
    <t>GACAR  SUPLEMENTO MULTIVITAMINICO X 300G</t>
  </si>
  <si>
    <t>10111305</t>
  </si>
  <si>
    <t>GACAR  ALIMENTO HUMEDO EN LATA</t>
  </si>
  <si>
    <t>ACHIRAS</t>
  </si>
  <si>
    <t>GALLETAS INTEGRALES</t>
  </si>
  <si>
    <t xml:space="preserve">PAN PARA SANDWICHS BLANCO </t>
  </si>
  <si>
    <t>PAN PARA SANDWICHS INTEGRAL</t>
  </si>
  <si>
    <t>PONQUE CUBIERTO DE CHOCOLATE X 5 UND</t>
  </si>
  <si>
    <t>BROWNIES</t>
  </si>
  <si>
    <t>AREPA X 5 UNIDADES</t>
  </si>
  <si>
    <t>AZUCAR MORENA</t>
  </si>
  <si>
    <t>AZUCAR EN TUBO, EMPAQUE INV, X LIBRA</t>
  </si>
  <si>
    <t>CHICLES SIN AZUCAR</t>
  </si>
  <si>
    <t>DULCES DE CHOCOLATE</t>
  </si>
  <si>
    <t>DULCE DE FRUTAS</t>
  </si>
  <si>
    <t>DULCE DE MENTA</t>
  </si>
  <si>
    <t>DULCES DE CAFÉ</t>
  </si>
  <si>
    <t>CAFÉ INSTANTANEO</t>
  </si>
  <si>
    <t>CAFÉ X 500GR</t>
  </si>
  <si>
    <t>CAFÉ EN PODS</t>
  </si>
  <si>
    <t>AROMATICAS DE FRUTAS LIQUIDAS X 50</t>
  </si>
  <si>
    <t>AROMATICAS DE PLANTAS  EN CAJA X 20 UND</t>
  </si>
  <si>
    <t>BOLSA SALSA DE TOMATE</t>
  </si>
  <si>
    <t>BOLSA MAYONESA</t>
  </si>
  <si>
    <t>CHICHARRONES PAQUETE X 6 UND</t>
  </si>
  <si>
    <t>PAPAS SABOR A POLLO PAQUETE X 12 UND</t>
  </si>
  <si>
    <t>PAPAS SABOR NATURAL  PAQUETE X 12 UND</t>
  </si>
  <si>
    <t>VINAGRE BALSAMICO</t>
  </si>
  <si>
    <t>PLATANITOS DULCES</t>
  </si>
  <si>
    <t>AJI EN FRASCO</t>
  </si>
  <si>
    <t>PLATANITOS VERDES</t>
  </si>
  <si>
    <t>AGUA BOTELLA X 600 ML X 12 UND</t>
  </si>
  <si>
    <t>AGUA BOTELLA X 250 ML X 24 UND</t>
  </si>
  <si>
    <t>BEBIDA AZUCARADA OSCURA X400 ML</t>
  </si>
  <si>
    <t>BEBIDA AZUCARADA OSCURAX 250 ML</t>
  </si>
  <si>
    <t>AGUA BOTELLA X 1000 ML X 10 UND</t>
  </si>
  <si>
    <t>BOTELLON DE AGUA X 20 LITROS</t>
  </si>
  <si>
    <t xml:space="preserve">AYUGE SEPHI NYLON PARA GUADAÑA DE 3 MM. PRESENTACIÓN (ROLLO DE 100MTS C/U) </t>
  </si>
  <si>
    <t>GAAMA CINTA FALLA 38 MM</t>
  </si>
  <si>
    <t>11162100</t>
  </si>
  <si>
    <t>GAAMA VENDA DE ALGODÓN LAMINADO 1 UNIDAD, 3´´X5 YARDAS Y DE 450 CMS DE LONGITUD ESTIRAD</t>
  </si>
  <si>
    <t>42311500</t>
  </si>
  <si>
    <t xml:space="preserve">GACAS YOYO CON 3 ADAPTADORES </t>
  </si>
  <si>
    <t>31151504</t>
  </si>
  <si>
    <t>GAORI ROLLO ALGODÓN</t>
  </si>
  <si>
    <t>11121802</t>
  </si>
  <si>
    <t>GAORI ESTOPA DE BRILLO DE MICROFIBRA</t>
  </si>
  <si>
    <t>47131500</t>
  </si>
  <si>
    <t>BACOF TRAPO INDUSTRIAL X 20 KG</t>
  </si>
  <si>
    <t>11161703</t>
  </si>
  <si>
    <t>BACOF ESTOPA</t>
  </si>
  <si>
    <t>11162116</t>
  </si>
  <si>
    <t>BACOF TELA POLIESTER DE REFUERZO</t>
  </si>
  <si>
    <t>30141508</t>
  </si>
  <si>
    <t>AYUGE SEPHI TRAPOS TIPO CARPETA</t>
  </si>
  <si>
    <t>47131501</t>
  </si>
  <si>
    <t xml:space="preserve">BACOF ADQUISICIÓN DE CORTINAS DEPENDENCIAS EXTERNAS ADSCRIPTAS A LA BACOF
</t>
  </si>
  <si>
    <t>72153608</t>
  </si>
  <si>
    <t>AYUGE SEPHI CARETA PARA GUADAÑAR O ESMERILAR</t>
  </si>
  <si>
    <t>46181700</t>
  </si>
  <si>
    <t>AYUGE SEPHI CARETA MASCARA PROTECTORA INDUSTRIAL SOLDAR, PINTAR Y VAPOR</t>
  </si>
  <si>
    <t>GAAMA DILOA RETAZO PARA LIMPIAR POR BULTO DE 20 KILOS</t>
  </si>
  <si>
    <t>GACAR DILOA PAÑO WYPALL X70- ROLLO</t>
  </si>
  <si>
    <t xml:space="preserve">GACAS DILOA LONA ROJA HURACÁN DE LA  FAYETTE </t>
  </si>
  <si>
    <t>11162113</t>
  </si>
  <si>
    <t xml:space="preserve">GACAS DILOA REATA ROJA DE SEGURIDAD DE UNA  PULGADA </t>
  </si>
  <si>
    <t>11162125</t>
  </si>
  <si>
    <t xml:space="preserve">GACAS DILOA TRAPO COSIDO POR BULTO DE  20 KILOS </t>
  </si>
  <si>
    <t>GAORI DILOA TRAPOS PARA LIMPIEZA X BULTO</t>
  </si>
  <si>
    <t>GAORI DILOA PAÑO EN  POLIPROPILENO Y CELULOSA PARA LIMPIEZA Y ABSORCION DE LIQUIDOS Y GRASA X ROLLO</t>
  </si>
  <si>
    <t xml:space="preserve">GAAMA ARNÉS ORIGINAL COMPLETO PARA GUADAÑAS </t>
  </si>
  <si>
    <t>10141600</t>
  </si>
  <si>
    <t>GAAMA PAÑO ABSORBENTE MULTIUSO AMARILLO</t>
  </si>
  <si>
    <t>GAORI  TRAILLA EN CINTA TUBULAR NEGRA</t>
  </si>
  <si>
    <t>10141606</t>
  </si>
  <si>
    <t xml:space="preserve">GAORI LIMPIONES EN TELA DE TOALLA FILETEADA, COLOR BLANCO, TAMAÑO MINIMO 100 CM X 70 CM
</t>
  </si>
  <si>
    <t>GAORI ROLLO DE WIPES</t>
  </si>
  <si>
    <t xml:space="preserve">GAORI PAÑO EN  POLIPROPILENO Y CELULOSA PARA LIMPIEZA Y ABSORCION DE LIQUIDOS Y GRASA X ROLLO
</t>
  </si>
  <si>
    <t>47131909</t>
  </si>
  <si>
    <t xml:space="preserve">GAORI PECHERA PARA ANCLAJE PARA ROTWEILLER </t>
  </si>
  <si>
    <t xml:space="preserve">GAORI BOZAL DE SEGURIDAD EN CUERO </t>
  </si>
  <si>
    <t>10141610</t>
  </si>
  <si>
    <t xml:space="preserve">BACOF BOZAL PARA PERRO </t>
  </si>
  <si>
    <t xml:space="preserve">BACOF TRAILLA DE 10 MTS </t>
  </si>
  <si>
    <t xml:space="preserve">BACOF MORDEDOR EN YUTE </t>
  </si>
  <si>
    <t xml:space="preserve">BACOF ARNES PARA PERRO DE TRABAJO </t>
  </si>
  <si>
    <t xml:space="preserve">BACOF PIERNERA TACTICO </t>
  </si>
  <si>
    <t xml:space="preserve">BACOF TRAILLA EN CINTA TUBULAR NEGRA </t>
  </si>
  <si>
    <t xml:space="preserve">BACOF COLLAR K9 DE INTERVENCION </t>
  </si>
  <si>
    <t xml:space="preserve">BACOF TOALLAS PARA SECAR </t>
  </si>
  <si>
    <t xml:space="preserve">GAAMA TRAILLA EN CINTA TUBULAR NEGRA </t>
  </si>
  <si>
    <t xml:space="preserve">GAAMA BOZAL PARA PERRO </t>
  </si>
  <si>
    <t xml:space="preserve">GACAR TRAILLA EN CINTA TUBULAR NEGRA </t>
  </si>
  <si>
    <t xml:space="preserve">GACAR PECHERA PARA ANCLAJE PARA PASTOR BELGA </t>
  </si>
  <si>
    <t xml:space="preserve">GACAR CHALECO MILITAR PARA PERRO </t>
  </si>
  <si>
    <t xml:space="preserve">GACAR BOZAL DE SEGURIDAD EN CUERO </t>
  </si>
  <si>
    <t xml:space="preserve">GACAR BOZAL PARA PERRO </t>
  </si>
  <si>
    <t xml:space="preserve">GACAS TRAILLA DE 10 MTS </t>
  </si>
  <si>
    <t xml:space="preserve">GACAS TRAILLA EN CINTA TUBULAR NEGRA </t>
  </si>
  <si>
    <t xml:space="preserve">GACAS TAPABOCA DESECHABLE QUIRURJICO X CAJA </t>
  </si>
  <si>
    <t>42131606</t>
  </si>
  <si>
    <t>JEFSA ADQUISICIÓN DE CORTINAS VIVIENDA FISCAL</t>
  </si>
  <si>
    <t xml:space="preserve">GIMFA CARTUCHERA PORTA ÚTILES GRANDE DE TELA, RESISTENTE, COLOR AZUL OSCURO
</t>
  </si>
  <si>
    <t>24111514</t>
  </si>
  <si>
    <t>GIMFA TAPABOCAS DESECHABLE, PARA NIÑOS Y NIÑAS, EN EMPAQUE INDIVIDUAL CAJA X 50 UNIDADESR</t>
  </si>
  <si>
    <t xml:space="preserve">GIMFA TAPABOCAS DESECHABLE CAJA X 50 UNIDADES
</t>
  </si>
  <si>
    <t>GIMFA ARNÉS TIPO ARAÑA</t>
  </si>
  <si>
    <t>46182306</t>
  </si>
  <si>
    <t>BACOF ADQUISICIÓN DE CORTINAS VIVIENDA FISCAL</t>
  </si>
  <si>
    <t>CAPAS PARA CORTE DE CABELLO</t>
  </si>
  <si>
    <t>SALDO CPA 97 GIMFA ELEMENTOS DE SEGURIDAD</t>
  </si>
  <si>
    <t>SALDO CPA 194 GIMFA PROCESO PAPELERIA</t>
  </si>
  <si>
    <t>SALDO CPA 97 GIMFA ELEM. DE DOTACIÓN PARA BOTIQUINES Y ELEMENTOS DE SST</t>
  </si>
  <si>
    <t xml:space="preserve">SALDO CPA 86 BACOF ADQUISICIÓN DE CORTINAS DEPENDENCIAS EXTERNAS ADSCRIPTAS A LA BACOF
</t>
  </si>
  <si>
    <t>BACOF GUANTE MICROFIBRA</t>
  </si>
  <si>
    <t>47132102</t>
  </si>
  <si>
    <t>AYUGE SEPHI DELANTAL PARA GUADAÑAR</t>
  </si>
  <si>
    <t>46181501</t>
  </si>
  <si>
    <t>GAORI DILOA CAJA DE GUANTE LATEX NITRILO MEDIANO X 50 UD</t>
  </si>
  <si>
    <t>42132205</t>
  </si>
  <si>
    <t xml:space="preserve">GAORI CAJA DE GUANTE LATEX NEGRO X 100 UNIDADES TALLA L
</t>
  </si>
  <si>
    <t>42132201</t>
  </si>
  <si>
    <t xml:space="preserve">GAORI GUANTES LARGOS DESECHABLES  CAJA X 50 PC 
</t>
  </si>
  <si>
    <t>GAORI KIT DE BRIGADISTAS</t>
  </si>
  <si>
    <t>42172002</t>
  </si>
  <si>
    <t>GAORI GUANTES PAR TIPO DOMESTICO,  CALIBRE MINIMO DE 25, TALLAS 7 A 9, COLOR NEGRO</t>
  </si>
  <si>
    <t>GAORI GUANTES DE NITRILO CAJA POR 100</t>
  </si>
  <si>
    <t>GAORI CANILLERAS PARA TRABAJO DE GUADAÑAS PAR</t>
  </si>
  <si>
    <t>46181520</t>
  </si>
  <si>
    <t>GAORI PETO INDUSTRIAL PARA GUADAÑAR</t>
  </si>
  <si>
    <t>46181533</t>
  </si>
  <si>
    <t>GAORI CARETA PARA GUADAÑAR</t>
  </si>
  <si>
    <t>46181709</t>
  </si>
  <si>
    <t>GAORI CINTURÓN DE CARGA</t>
  </si>
  <si>
    <t>46181500</t>
  </si>
  <si>
    <t>GAORI CHALECO ARNES REFLECTIVO</t>
  </si>
  <si>
    <t xml:space="preserve">GAORI GUANTES PARA MANIPULACIÓN DE TEMPERATURAS ALTAS (HORNOS)
</t>
  </si>
  <si>
    <t>GAORI CHALECO REFLECTIVO POR COLORES</t>
  </si>
  <si>
    <t>GAORI CHAQUETA PARA CUARTOS FRÍOS</t>
  </si>
  <si>
    <t xml:space="preserve">GACAR GUANTES PLASTICOS POLIETILENO </t>
  </si>
  <si>
    <t xml:space="preserve">GACAR GUANTES DE LATEX PARA EXAMEN PRESENTACION CAJA X 100 UNIDADES </t>
  </si>
  <si>
    <t xml:space="preserve">GACAR GUANTES DE CAUCHO </t>
  </si>
  <si>
    <t>BACOF CHALECOS BRIGADISTAS</t>
  </si>
  <si>
    <t>BACOF CASCO BRIGADISTA</t>
  </si>
  <si>
    <t xml:space="preserve">BACOF MADERA CEDRO ROJO SECCIÓN (5CM X 25CM X 3MTS) 
</t>
  </si>
  <si>
    <t>11121604</t>
  </si>
  <si>
    <t xml:space="preserve">BACOF MADERA PINO CANADIENSE SECCIÓN (5CM X 25CM X 3MTS) 
</t>
  </si>
  <si>
    <t>11121616</t>
  </si>
  <si>
    <t xml:space="preserve">BACOF LÁMINA TRÍPLEX SECCIÓN (15MM X1.22 X 2.44) 
</t>
  </si>
  <si>
    <t>30103604</t>
  </si>
  <si>
    <t xml:space="preserve">BACOF LÁMINA TRÍPLEX SECCIÓN (12MM X 1.22 X 2.44) 
</t>
  </si>
  <si>
    <t xml:space="preserve">BACOF LÁMINA RH MADERA BLANCO MADECOR (15MM X 1.83 X 2.44) 
</t>
  </si>
  <si>
    <t xml:space="preserve">BACOF LÁMINA RH MADECOR COLOR A ESCOGER (15MM X 1.84 X 2.44) 
</t>
  </si>
  <si>
    <t xml:space="preserve">BACOF LÁMINA TRÍPLEX SECCIÓN (18MM X1.22 X 2.44) 
</t>
  </si>
  <si>
    <t xml:space="preserve">BACOF LÁMINA TRÍPLEX SECCIÓN (4MM X 1.22 X 2.44) 
</t>
  </si>
  <si>
    <t xml:space="preserve">BACOF LÁMINA MADEFONDO COLOR A ESCOGER SECCIÓN (4MM X 2,44 X 1,85) 
</t>
  </si>
  <si>
    <t xml:space="preserve">BACOF LÁMINA MADEFONDO COLOR CEDRO SECCIÓN (4MM X 1.84 X 2.44) 
</t>
  </si>
  <si>
    <t xml:space="preserve">BACOF LÁMINA MADEFONDO COLOR BLANCO SECCIÓN (4MM X 1.83 X 2.44)
</t>
  </si>
  <si>
    <t xml:space="preserve">BACOF LÁMINA MADEFONDO COLOR WENQUE SECCIÓN (4MM X 1.83 X 2.44) 
</t>
  </si>
  <si>
    <t xml:space="preserve">BACOF LÁMINA RH MADERA WENGUE MADECOR (15MM X 1.83 X 2.44) 
</t>
  </si>
  <si>
    <t xml:space="preserve">BACOF GUARDAESCOBA COLOR A ESCOGER
</t>
  </si>
  <si>
    <t>30162001</t>
  </si>
  <si>
    <t xml:space="preserve">BACOF PISO LAMINADO 7MM COLOR A ESCOGER
</t>
  </si>
  <si>
    <t xml:space="preserve">BACOF CHAPILLA COLOR CEDRO (2.44X 0.60) MTS C/U
</t>
  </si>
  <si>
    <t>31162801</t>
  </si>
  <si>
    <t xml:space="preserve">BACOF PIRLAN O GUIA DE DILATACION PISO LAMINADO
</t>
  </si>
  <si>
    <t>60121129</t>
  </si>
  <si>
    <t>GAAMA TABLA ORDINARIA 27X2,5CMX3M</t>
  </si>
  <si>
    <t>30103605</t>
  </si>
  <si>
    <t>GACAR LÁMINA RH MADERA CEDRO MADECOR (15MM X 1.83 X 2.44) C/U</t>
  </si>
  <si>
    <t xml:space="preserve">GACAR LÁMINA TRÍPLEX SECCIÓN (4MM X 1.22 X 2.44) C/U </t>
  </si>
  <si>
    <t>GACAR LÁMINA TRÍPLEX SECCIÓN (9MM X 1.22 X 2.44) C/U</t>
  </si>
  <si>
    <t>GACAR MADERA CEDRO REF. PUERTO ASIS (0.30 X 0.10 X 3.00) C/U</t>
  </si>
  <si>
    <t>GACAR LÁMINA TRÍPLEX SECCIÓN (15MM X 1.22 X 2.44) C/U</t>
  </si>
  <si>
    <t>GACAR LÁMINA TRÍPLEX SECCIÓN (12MM X 1.22 X 2.44) C/U</t>
  </si>
  <si>
    <t>GACAR LÁMINA RH MADERA BLANCO MADECOR (15MM X 1.83 X 2.44) C/U</t>
  </si>
  <si>
    <t>GAAMA BAJA LENGUAS 1 PAQUETE POR 20 UNIDADES</t>
  </si>
  <si>
    <t>53131500</t>
  </si>
  <si>
    <t>GACAR LÁMINA MADERA BLANCA POLIURETANO (18MM X 1.83 X 2.44) C/U</t>
  </si>
  <si>
    <t xml:space="preserve">GAORI PINO 2X2 PULGADAS 3.2 MTS CEPILLADO 4.1X4.1 CM
</t>
  </si>
  <si>
    <t>GAORI LAMINA TRIPLEX 4MM</t>
  </si>
  <si>
    <t>GAORI LAMINA DE  TRIPLEX DE 18 MM 1,22 X 2,44 MTS</t>
  </si>
  <si>
    <t>GAORI LAMINA DE  TRIPLEX DE 3.2  MM 1,22 X 2,44 MTS</t>
  </si>
  <si>
    <t>GAORI LAMINA DE  TRIPLEX DE 9 MM 1,22 X 2,44 MTS</t>
  </si>
  <si>
    <t xml:space="preserve">GAORI LAMINA TRIPLEX 4MM 1,22X2,44MT
</t>
  </si>
  <si>
    <t xml:space="preserve">GACAR CASA PARA PERRO </t>
  </si>
  <si>
    <t>10131507</t>
  </si>
  <si>
    <t xml:space="preserve">BACOF PISO LAMINADO 7MM COLOR A ESCOGER
</t>
  </si>
  <si>
    <t xml:space="preserve">BACOF CINTA DE ENMASCARAR </t>
  </si>
  <si>
    <t>AYUGE SEPHI CINTA DE ENMASCARAR DE 3/4" X 40 MTS PRESENTACIÓN X ROLLO X COLOR VERDE</t>
  </si>
  <si>
    <t>AYUGE SEPHI CINTA DE ENMASCARAR DE 1" X 40 MTS PRESENTACIÓN X ROLLO X COLOR VERDE</t>
  </si>
  <si>
    <t>GAAMA CINTA ENMASCARAR 24 MM X 50 MTS</t>
  </si>
  <si>
    <t>GACAR CINTA DE ENMASCARAR DE 1" X 40 MTS PRESENTACIÓN X ROLLO</t>
  </si>
  <si>
    <t>GACAR CINTA DE ENMASCARAR DE 1 PULG</t>
  </si>
  <si>
    <t>GACAR CINTA DE ENMASCARAR DE 3/4 PULG</t>
  </si>
  <si>
    <t xml:space="preserve">GAORI CINTA DE ENMASCARAR DE 1" POR ROLLO
</t>
  </si>
  <si>
    <t>GAORI CINTA DE ENMASCARAR 24 MM X 40 METROS</t>
  </si>
  <si>
    <t xml:space="preserve">GAORI CINTA DE ENMASCARAR ALTA VELOCIDAD GRIS X 50 MTS X ROLLO
</t>
  </si>
  <si>
    <t xml:space="preserve">GAORI CINTA DE ENMASCARAR DE 2" POR ROLLO
</t>
  </si>
  <si>
    <t xml:space="preserve">BACOF BANDERITAS-MINI-BANDERITAS- SEÑALES AUTOADHESIVAS. TAMAÑO 5*12*50 MM. </t>
  </si>
  <si>
    <t>14111507</t>
  </si>
  <si>
    <t>BACOF CARPETA CUATRO ALETAS CON ROTULO</t>
  </si>
  <si>
    <t>44122003</t>
  </si>
  <si>
    <t>BACOF PAÑUELOS PARA VEHÍCULOS</t>
  </si>
  <si>
    <t>BACOF PAPEL KRAF 60 GMS</t>
  </si>
  <si>
    <t>60121124</t>
  </si>
  <si>
    <t>AYUGE SEGDO CAJAS DE ARCHIVO CON ROTULO</t>
  </si>
  <si>
    <t>44111515</t>
  </si>
  <si>
    <t>AYUGE SEGDO CARPETA CUATRO ALETAS CON ROTULO</t>
  </si>
  <si>
    <t>AYUGE SEPHI ROLLO DE PAPEL KRAFT EN ALTO 1 MT X  200 MTS LINEALES</t>
  </si>
  <si>
    <t>GAAMA DILOACINTA DE ENMASCARAR 1"</t>
  </si>
  <si>
    <t>GAAMA DILOACINTA DE ENMASCARAR DE 1/2"</t>
  </si>
  <si>
    <t>GAAMA DILOALIMPIADOR TOALLA WYPALL X 70 ROLLO REGULAR BLANCO 80</t>
  </si>
  <si>
    <t xml:space="preserve">GACAS DILOA CINTA VERDE DE ENMASCARAR  ANCHO 12 MILIMETROS 
</t>
  </si>
  <si>
    <t xml:space="preserve">GACAS DILOA CINTA VERDE DE ENMASCARAR  ANCHO  24 MILIMETROS  
</t>
  </si>
  <si>
    <t xml:space="preserve">GACAS DILOA PAÑOS DE LIMPIEZA P/N 30163165 </t>
  </si>
  <si>
    <t>GAAMA PAPEL ABSORBENTE COCINA</t>
  </si>
  <si>
    <t>GAAMA PAPEL HIGIÉNICO</t>
  </si>
  <si>
    <t>GAAMA CAJAS DE ARCHIVO CON ROTULO</t>
  </si>
  <si>
    <t>24112404</t>
  </si>
  <si>
    <t>GAAMA CINTA ENMASCARAR ANCHA</t>
  </si>
  <si>
    <t xml:space="preserve">GAAMA SOBRE KIMBERLY X  PAQUETE X 100 UNIDADES </t>
  </si>
  <si>
    <t>GAAMA SOBRE BOLSILLO DE ACETATO OFICIO DELGADO X PAQUETE X 100 UNIDADES</t>
  </si>
  <si>
    <t>GAAMA  CARPETA CUATRO ALETAS CON ROTULO</t>
  </si>
  <si>
    <t xml:space="preserve">GAAMA TOALLAS DE PAPEL EN Z </t>
  </si>
  <si>
    <t>52121602</t>
  </si>
  <si>
    <t>GAAMA PAPEL KRAFT PAQUETE  X 100 PLIEGOS</t>
  </si>
  <si>
    <t>GAAMA ROLLO DE PAPEL QUIMICO 76MM X 30MTS</t>
  </si>
  <si>
    <t>44102000</t>
  </si>
  <si>
    <t>GAAMA TOALLA DE PAPEL</t>
  </si>
  <si>
    <t xml:space="preserve">GACAR PAPEL KINBERLY  CARTA PAQUETE X 100 </t>
  </si>
  <si>
    <t>GACAR CARTULINAS AZUL</t>
  </si>
  <si>
    <t>14111519</t>
  </si>
  <si>
    <t xml:space="preserve">GACAR SOBRES BLANCOS DE 18,5 X 12  </t>
  </si>
  <si>
    <t>GACAR SOBRES BLANCO DE 16 X 23 VERTICALES PAQUETE X 50</t>
  </si>
  <si>
    <t>GACAR CARPETA CUATRO ALETAS CON ROTULO</t>
  </si>
  <si>
    <t xml:space="preserve">GACAS CAJAS DE ARCHIVO CON ROTULO </t>
  </si>
  <si>
    <t>GACAS CARPETA CUATRO ALETAS CON ROTULO</t>
  </si>
  <si>
    <t>GAORI PAPEL HIGIENICO DOBLE HOJA X 30 UDS</t>
  </si>
  <si>
    <t xml:space="preserve">GAORI CAJAS DE ARCHIVO CON ROTULO 
</t>
  </si>
  <si>
    <t xml:space="preserve">GAORI CARPETA CUATRO ALETAS CON ROTULO
</t>
  </si>
  <si>
    <t xml:space="preserve">GACAR TOALLA DE MANO ROLLO </t>
  </si>
  <si>
    <t>JEFSA  CAJAS DE ARCHIVO CON ROTULO</t>
  </si>
  <si>
    <t>JEFSA CARPETA CUATRO ALETAS CON ROTULO</t>
  </si>
  <si>
    <t>IGEFA PORTA DIPLOMA CON DIPLOMA</t>
  </si>
  <si>
    <t xml:space="preserve">GIMFA TOALLA PARA MANOS HOJA TRIPLE X 150 UNIDADES X 3 FAJOS
</t>
  </si>
  <si>
    <t xml:space="preserve">GIMFA PAPEL KRAF 60 GMS
</t>
  </si>
  <si>
    <t>PAPEL DE COCINA DESECHABLE</t>
  </si>
  <si>
    <t>VASO CARTON 6 OZ. X 50 UNIDADES</t>
  </si>
  <si>
    <t>VASO CARTON 4 OZ. X 50 UNIDADES</t>
  </si>
  <si>
    <t>BACOF LIBRO DE ACTAS 100 FOLIOS</t>
  </si>
  <si>
    <t>14111531</t>
  </si>
  <si>
    <t>BACOF LIBRO DE ACTAS 200 FOLIOS</t>
  </si>
  <si>
    <t>BACOF LIBRO DE ACTAS 300 FOLIOS</t>
  </si>
  <si>
    <t>BACOF LIBRO DE ACTAS 600 FOLIOS</t>
  </si>
  <si>
    <t>BACOF LIBRO DE ACTAS 400 FOLIOS</t>
  </si>
  <si>
    <t>GAAMA LIBRO DE ACTAS  200 FOLIOS</t>
  </si>
  <si>
    <t>GAAMA LIBRO DE ACTAS 400 FOLIOS</t>
  </si>
  <si>
    <t xml:space="preserve">GACAS LIBROS DE ACTAS 300 FOLIOS </t>
  </si>
  <si>
    <t xml:space="preserve">GACAS LIBROS DE ACTAS  600 FOLIOS </t>
  </si>
  <si>
    <t xml:space="preserve">BACOF THINNER EXTRAFINO. PRESENTACIÓN X TAMBOR DE 55 GALONES C/U
</t>
  </si>
  <si>
    <t>31211604</t>
  </si>
  <si>
    <t xml:space="preserve">BACOF THINNER EXTRAFINO X GALON
</t>
  </si>
  <si>
    <t xml:space="preserve">BACOF DISOLVENTE PARA PINTURAS TRÁFICO X GALÓN 
</t>
  </si>
  <si>
    <t>31211803</t>
  </si>
  <si>
    <t>AYUGE SEPHI THINNER EXTRAFINO. PRESENTACIÓN X TAMBOR DE 55 GALONES C/U</t>
  </si>
  <si>
    <t>GAAMA THINNER</t>
  </si>
  <si>
    <t>GACAR THINNER EXTRAFINO X  GALON</t>
  </si>
  <si>
    <t xml:space="preserve">GACAS LUBRICANTE AEROSOL MULTIUSOS WD-40 10 ONZ </t>
  </si>
  <si>
    <t>12164201</t>
  </si>
  <si>
    <t>GAORI THINNER X 5 GAL</t>
  </si>
  <si>
    <t>GAORI ACEITE MINERAL ECOLÓGICO PARA REFRIGERACIÓN</t>
  </si>
  <si>
    <t>51171630</t>
  </si>
  <si>
    <t>GAORI CEGOT THINNER X GALON</t>
  </si>
  <si>
    <t>AYUGE SEPHI THINNER EXTRAFINO. PRESENTACIÓN X 1 GALON C/U</t>
  </si>
  <si>
    <t>GACAR TTHINNER EXTRAFINO X 5 GALONES</t>
  </si>
  <si>
    <t>GAORI THINNER X 1 GAL</t>
  </si>
  <si>
    <t>JEFSA THINNER EXTRAFINO X GALON</t>
  </si>
  <si>
    <t>BACOF LUBRICANTE DE CADENA PARA MOTOS</t>
  </si>
  <si>
    <t>47131825</t>
  </si>
  <si>
    <t>GAAMA DILOAACEITE HIDRAULICO</t>
  </si>
  <si>
    <t>15121504</t>
  </si>
  <si>
    <t>GAAMA DILOALIQUIDO REFRIGERANTE DE MOTOR</t>
  </si>
  <si>
    <t>25174004</t>
  </si>
  <si>
    <t>GAAMA DILOATHINNER EXTRA FINO</t>
  </si>
  <si>
    <t>GAAMA DILOAHEAVY DUCT DEGREASER</t>
  </si>
  <si>
    <t>47131821</t>
  </si>
  <si>
    <t>GAAMA DILOAGREASELESS LUBRICANT LPS 1</t>
  </si>
  <si>
    <t xml:space="preserve">GACAS DILOA LUBRICANTE PENETRANTE P/N 1022930 </t>
  </si>
  <si>
    <t xml:space="preserve">GACAS DILOA LUBRICANTE P/N WD-40  </t>
  </si>
  <si>
    <t xml:space="preserve">GACAS DILOA LUBRICANTE MIL-L-23398 TYII  PRESENTACION 12 ONZAS 
</t>
  </si>
  <si>
    <t xml:space="preserve">GACAS DILOA THINER CORRIENTE 
</t>
  </si>
  <si>
    <t xml:space="preserve">GACAS DILOA VARSOL 
</t>
  </si>
  <si>
    <t>47131827</t>
  </si>
  <si>
    <t>GAAMA VARSOL</t>
  </si>
  <si>
    <t>47131800</t>
  </si>
  <si>
    <t xml:space="preserve">GACAS GRASA POR CANECA </t>
  </si>
  <si>
    <t>12352211</t>
  </si>
  <si>
    <t xml:space="preserve">LUBRICANTE AEROSOL    - </t>
  </si>
  <si>
    <t xml:space="preserve">GACAS GAS BUTANO </t>
  </si>
  <si>
    <t>15111505</t>
  </si>
  <si>
    <t xml:space="preserve">GACAS CEGOT GAS BUTANO
</t>
  </si>
  <si>
    <t xml:space="preserve">GACAS DILOA GAS BUTANO EN SPRAY 
</t>
  </si>
  <si>
    <t>GACAR SUMINISTRO DE GAS PROPANO  GACAR</t>
  </si>
  <si>
    <t>15111501</t>
  </si>
  <si>
    <t xml:space="preserve">GAORI CERA PARA BRILLAR EN TARRO </t>
  </si>
  <si>
    <t>47132100</t>
  </si>
  <si>
    <t>GAAMA DILOAELECTRO CONTACT CLEANING 00416</t>
  </si>
  <si>
    <t>25191721</t>
  </si>
  <si>
    <t>GAAMA DILOACLEANING ENGINE B&amp;B 3100</t>
  </si>
  <si>
    <t>GACAR GAS REFRIGERANTE 507 X CILINDRO</t>
  </si>
  <si>
    <t>24131500</t>
  </si>
  <si>
    <t>GACAR GAS REFRIGERANTE 22 X CILINDRO</t>
  </si>
  <si>
    <t>GACAR GAS REFRIGERANTE 410 X CILINDRO</t>
  </si>
  <si>
    <t xml:space="preserve">GACAS GAS REFRIGERANTE R 410A X 25 LBS </t>
  </si>
  <si>
    <t>40101711</t>
  </si>
  <si>
    <t xml:space="preserve">GACAS GAS REFRIGERANTE R 22 X 30 LBS </t>
  </si>
  <si>
    <t>GAORI GAS REFRIGERANTE R- 22  X 30 LBS</t>
  </si>
  <si>
    <t>GAORI GAS REFRIGERANTE A- 134  X 30 LBS</t>
  </si>
  <si>
    <t>GAORI GAS REFRIGERANTE A 404 X 24 LBS</t>
  </si>
  <si>
    <t>GAORI GAS REFRIGERANTE A 410 X 25 LBS</t>
  </si>
  <si>
    <t>GAORI GAS REFRIGERANTE R- 507 X 25 LBS</t>
  </si>
  <si>
    <t>GAORI CEGOT CILINDRO REFRIGERANTE R410, 25 LB</t>
  </si>
  <si>
    <t>24131513</t>
  </si>
  <si>
    <t>GAAMA DILOAALCOHOL ISOPROPILICO</t>
  </si>
  <si>
    <t>12352104</t>
  </si>
  <si>
    <t>GAAMA DILOAMETIL ETIL CETONA MEK</t>
  </si>
  <si>
    <t>12352401</t>
  </si>
  <si>
    <t>GAAMA DILOALIMPIADO FAST ORANGE PERMATEX SINTETICO</t>
  </si>
  <si>
    <t xml:space="preserve">GACAS DILOA ALCOHOL ISOPROPILICO  (DEL 70% A 90% DE CONCENTRACIÓN) 
</t>
  </si>
  <si>
    <t xml:space="preserve">GACAS DILOA ALCOHOL ANTISEPTICO   
</t>
  </si>
  <si>
    <t>GAORI DILOA ALCOHOL ISOPROPILICO 99% DE PUREZA X GALON</t>
  </si>
  <si>
    <t>51102710</t>
  </si>
  <si>
    <t xml:space="preserve">GAAMA ALCOHOL INDUSTRIAL X GALON </t>
  </si>
  <si>
    <t>12352100</t>
  </si>
  <si>
    <t xml:space="preserve">GAAMA ALCOHOL ANTISÉPTICO X GALÓN DE 3.800 ML </t>
  </si>
  <si>
    <t>51102700</t>
  </si>
  <si>
    <t>GAAMA ALCOHOL ANTISÉPTICO 1 FRASCO DE 275 ML</t>
  </si>
  <si>
    <t xml:space="preserve">GACAS SOLVENTE CITRICO </t>
  </si>
  <si>
    <t>41104210</t>
  </si>
  <si>
    <t>GAORI ALCOHOL ANTISEPTICO GALON</t>
  </si>
  <si>
    <t xml:space="preserve">GACAS ALCOHOL ANTISEPTICO X 3,800ML </t>
  </si>
  <si>
    <t xml:space="preserve">ALCOHOL ISOPROPILICO X GALON  - </t>
  </si>
  <si>
    <t>MENTICOL ALCOHOL PERFUMADO.</t>
  </si>
  <si>
    <t>GAORI CILINDRO GAS MAP/PRO 14.1 OZ</t>
  </si>
  <si>
    <t xml:space="preserve">GAORI AGUA DESTILADA
</t>
  </si>
  <si>
    <t>41104213</t>
  </si>
  <si>
    <t>GACAR DILOA SAL SUAVIZADORA</t>
  </si>
  <si>
    <t>47101600</t>
  </si>
  <si>
    <t xml:space="preserve">GACAS DILOA NITRÓGENO GASEOSO PRESENTACION EN CILINDROS 
</t>
  </si>
  <si>
    <t>12141903</t>
  </si>
  <si>
    <t xml:space="preserve">GACAS DILOA OXIGENO GASEOSO PRESENTACION EN CILINDROS 
</t>
  </si>
  <si>
    <t>12141904</t>
  </si>
  <si>
    <t xml:space="preserve">GAAMA BLANQUEADOR </t>
  </si>
  <si>
    <t>GAAMA HIPOCLORITO</t>
  </si>
  <si>
    <t>GAAMA YODOPOVIDONA 1 FRASCO POR 120 ML</t>
  </si>
  <si>
    <t>GACAR HIPOCLORITO DE SODIO 15% (GALON X 3,8 LITROS)</t>
  </si>
  <si>
    <t>GAORI REACTIVO CLORO LIBRE EN POLVO * 100 TEST</t>
  </si>
  <si>
    <t xml:space="preserve">GAORI CLORO X 20 LITROS HIPOCLORITO DE SODIO 5%
</t>
  </si>
  <si>
    <t>GAORI HIPOCLORITO DE CALCIO AL 70%</t>
  </si>
  <si>
    <t>GAORI SODA CAUSTICA EN ESCAMAS AL 90% * KG</t>
  </si>
  <si>
    <t>GAORI SULFATO DE ALUMINIO</t>
  </si>
  <si>
    <t xml:space="preserve">GAORI CREOLINA CONCENTRADA </t>
  </si>
  <si>
    <t>53131634</t>
  </si>
  <si>
    <t xml:space="preserve">GAORI DESINFECTANTE DE USO EXTERNO YODO X 4LT </t>
  </si>
  <si>
    <t xml:space="preserve">GAORI DESINFECTANTE DE USO EXTERNO YODO X 20LT </t>
  </si>
  <si>
    <t xml:space="preserve">BACOF DESINFECTANTE A BASE DE CLORO X 3800ML </t>
  </si>
  <si>
    <t xml:space="preserve">BACOF DESINFECTANTE DE USO EXTERNO YODO X 1LT </t>
  </si>
  <si>
    <t xml:space="preserve">GACAR DESINFECTANTE DE USO EXTERNO YODO X 4LT </t>
  </si>
  <si>
    <t xml:space="preserve">GAAMA CARBON ACTIVO </t>
  </si>
  <si>
    <t>15101605</t>
  </si>
  <si>
    <t>GAAMA DILOADESINFECTANTE HALOMIST</t>
  </si>
  <si>
    <t>42281604</t>
  </si>
  <si>
    <t>GAAMA CREOLINA</t>
  </si>
  <si>
    <t>GACAR CREOLINA X 20 LTS</t>
  </si>
  <si>
    <t>GAORI RAID CUCURACHAS AEROSOL 360 ML</t>
  </si>
  <si>
    <t>10191509</t>
  </si>
  <si>
    <t xml:space="preserve">GAORI HERBICIDA ROUND UP X 4LT (ELIMINA CESPED Y MALESA)
</t>
  </si>
  <si>
    <t>10171700</t>
  </si>
  <si>
    <t xml:space="preserve">GAORI HERBICIDA TORDON XT X 4LT (SOLO MATA MALESA Y MANTIENE EL CESPED Y ARBOLES FRUTALES)
</t>
  </si>
  <si>
    <t xml:space="preserve">GAORI PULGUICIDA AMBIENTAL ESPRAY </t>
  </si>
  <si>
    <t xml:space="preserve">GAORI LORSBAND EN POLVO X 1KG </t>
  </si>
  <si>
    <t xml:space="preserve">BACOF JABON ECTOPARASITIDA DE AMPLO ESPECTRO X 100 GRAMOS </t>
  </si>
  <si>
    <t>10111302</t>
  </si>
  <si>
    <t xml:space="preserve">BACOF PULGUICIDA AMBIENTAL ESPRAY </t>
  </si>
  <si>
    <t xml:space="preserve">BACOF TEFLÓN INDUSTRIAL DE 3/4" X 10 MTS LONGITUD
</t>
  </si>
  <si>
    <t>31201514</t>
  </si>
  <si>
    <t>GAAMA CINTA TEFLON  3/4" X 50 MTS</t>
  </si>
  <si>
    <t>31201536</t>
  </si>
  <si>
    <t>GACAR TEFLÓN INDUSTRIAL DE ½" X 10 MTS LONGITUD</t>
  </si>
  <si>
    <t xml:space="preserve">GAORI SILICONA TRANSPARENTE 300 ML
</t>
  </si>
  <si>
    <t>GAORI CINTA TEFLÓN INDUSTRIAL</t>
  </si>
  <si>
    <t>31201501</t>
  </si>
  <si>
    <t>GAAMA DILOAMASILLA EPOXICA RALLY X 50 GRS</t>
  </si>
  <si>
    <t>31201605</t>
  </si>
  <si>
    <t xml:space="preserve">BACOF PINTURA ASFALTICA IMPERMEABLE X 5 GLS 18 KG
</t>
  </si>
  <si>
    <t>12164902</t>
  </si>
  <si>
    <t xml:space="preserve">BACOF EMULSION ACRILICA PVA X 500 G
</t>
  </si>
  <si>
    <t>13111045</t>
  </si>
  <si>
    <t xml:space="preserve">BACOF MASILLA MULTIUSOS (TRABAJOS EN DRYWALL) X GALÓN
</t>
  </si>
  <si>
    <t xml:space="preserve">BACOF MASILLA ACRILICA PARA RESANE DRYWALL X GALON
</t>
  </si>
  <si>
    <t xml:space="preserve">BACOF MASILLA ELASTICA PARA RESANE SUPERBOARD X GALON
</t>
  </si>
  <si>
    <t xml:space="preserve">BACOF ESTUCO PLÁSTICO PRESENTACIÓN X CUARTOS (1/4) DE GALON
</t>
  </si>
  <si>
    <t xml:space="preserve">BACOF ESTUCO PLÁSTICO PRESENTACIÓN X GALON
</t>
  </si>
  <si>
    <t xml:space="preserve">BACOF TINTA PARA MADERA COLOR A ESCOGER X GALON
</t>
  </si>
  <si>
    <t>31211501</t>
  </si>
  <si>
    <t xml:space="preserve">BACOF PINTURA GRIS BASALTO REF. 1502 X 5 GALONES
</t>
  </si>
  <si>
    <t xml:space="preserve">BACOF PINTURA GRIS BASALTO REF. 1502 X GALÓN 
</t>
  </si>
  <si>
    <t xml:space="preserve">BACOF PINTURA ESMALTE COLOR A ESCOGER, PARA EXTERIOR X GALÓN
</t>
  </si>
  <si>
    <t xml:space="preserve">BACOF PINTURA ESMALTE COLOR A ESCOGER, PARA INTERIOR X GALÓN
</t>
  </si>
  <si>
    <t xml:space="preserve">BACOF PINTURA ARQUITECTÓNICA Y DECORATIVA, ACRÍLICA DILUIBLE CON AGUA (TIPO 2 INTERVINILO REF. 2501), COLOR A ESCOGER, ACABADO MATE. PRESENTACIÓN X 5 GALÓNES
</t>
  </si>
  <si>
    <t>31211502</t>
  </si>
  <si>
    <t xml:space="preserve">BACOF PINTURA ARQUITECTÓNICA Y DECORATIVA, ACRÍLICA DILUIBLE CON AGUA (TIPO 2 INTERVINILO REF. 2501), COLOR A ESCOGER, ACABADO MATE. PRESENTACIÓN X GALÓN
</t>
  </si>
  <si>
    <t xml:space="preserve">BACOF PINTURA ARQUITECTÓNICA Y DECORATIVA, ACRÍLICA DILUIBLE CON AGUA (TIPO 2 INTERVINILO REF. 2501), COLOR A ESCOGER, ACABADO MATE. PRESENTACIÓN X 1/4 DE GALÓN
</t>
  </si>
  <si>
    <t xml:space="preserve">BACOF PINTURA ARQUITECTÓNICA Y DECORATIVA, ACRÍLICA DILUIBLE CON AGUA (TIPO 1 REF. 1501), COLOR A ESCOGER, ACABADO MATEANTIHONGOS X 5 GALÓNES
</t>
  </si>
  <si>
    <t xml:space="preserve">BACOF PINTURA ARQUITECTÓNICA Y DECORATIVA, ACRÍLICA DILUIBLE CON AGUA (TIPO 1 REF. 1501), COLOR A ESCOGER, ACABADO MATEANTIHONGOS X GALÓN
</t>
  </si>
  <si>
    <t xml:space="preserve">BACOF PINTURA ARQUITECTÓNICA Y DECORATIVA, ACRÍLICA DILUIBLE CON AGUA (TIPO 1 REF. 1501), COLOR A ESCOGER, ACABADO MATEANTIHONGOS X 1/4 DE GALÓN
</t>
  </si>
  <si>
    <t xml:space="preserve">BACOF PINTURA EN VINILO ACRILICA PARA USO EXTERIOR DE ALTA RESISTENCIA X 5 GALONES
</t>
  </si>
  <si>
    <t xml:space="preserve">BACOF PINTURA EN VINILO ACRILICA PARA USO EXTERIOR DE ALTA RESISTENCIA X GALON
</t>
  </si>
  <si>
    <t xml:space="preserve">BACOF PINTURA CUBIERTAS DE FIBROCEMENTO X 5 GALONES
</t>
  </si>
  <si>
    <t xml:space="preserve">BACOF PINTURA ANTICORROSIVO X GALON
</t>
  </si>
  <si>
    <t>31211503</t>
  </si>
  <si>
    <t xml:space="preserve">BACOF PINTURA PARA PISO X GALON
</t>
  </si>
  <si>
    <t>31211504</t>
  </si>
  <si>
    <t xml:space="preserve">BACOF PINTURA BITUMINOSA DE ALUMINIO PARA ACABADO EN IMPERMEABILIZACIONES X GALÓN DE 3 KG
</t>
  </si>
  <si>
    <t xml:space="preserve">BACOF PINTURA LACA EN SPRAY
</t>
  </si>
  <si>
    <t>31211507</t>
  </si>
  <si>
    <t xml:space="preserve">BACOF PINTURA VINILO HUMEDADES BAÑOS Y COCINAS REF. 2001 COLOR A ESCOGER (MÁXIMA LAVABILIDAD Y ANTI-BACTERIAL) X GALÓN 
</t>
  </si>
  <si>
    <t>31211508</t>
  </si>
  <si>
    <t xml:space="preserve">BACOF PINTURA TRÁFICO BLANCA X GALON
</t>
  </si>
  <si>
    <t xml:space="preserve">BACOF PINTURA TRÁFICO NEGRA X GALON
</t>
  </si>
  <si>
    <t xml:space="preserve">BACOF PINTURA TRÁFICO AMARILLA X GALON
</t>
  </si>
  <si>
    <t xml:space="preserve">BACOF LACA BRILLANTE PARA PISOS A BASE DE POLIURETANO
</t>
  </si>
  <si>
    <t>31211510</t>
  </si>
  <si>
    <t xml:space="preserve">BACOF IMPERMEABILIZANTE PARA TERRAZAS GRIS ELÁSTICO REF. BRONCO PRESENTACIÓN X GALÓN 
</t>
  </si>
  <si>
    <t>31211519</t>
  </si>
  <si>
    <t xml:space="preserve">BACOF LACA CATALIZADA TRANSPARENTE MATE X GALÓN
</t>
  </si>
  <si>
    <t>31211703</t>
  </si>
  <si>
    <t xml:space="preserve">BACOF LACA CATALIZADA TRANSPARENTE BRILLANTE X GALÓN
</t>
  </si>
  <si>
    <t xml:space="preserve">BACOF LACA CATALIZADA NEGRA BRILLANTE X GALÓN
</t>
  </si>
  <si>
    <t xml:space="preserve">BACOF LACA CATALIZADA NEGRA MATE X GALÓN
</t>
  </si>
  <si>
    <t xml:space="preserve">BACOF LACA CATALIZADA BLANCA BRILLANTE X GALÓN
</t>
  </si>
  <si>
    <t xml:space="preserve">BACOF LACA CATALIZADA BLANCA MATE X GALÓN
</t>
  </si>
  <si>
    <t xml:space="preserve">BACOF LACA NITRO CELULOSA REF. 7400
</t>
  </si>
  <si>
    <t>AYUGE SEPHI PINTURA POLIURETANO CON ACTIVADOR COLOR NEGRO X GALÓN</t>
  </si>
  <si>
    <t>AYUGE SEPHI PINTURA TRÁFICO BLANCO X GALÓN</t>
  </si>
  <si>
    <t>AYUGE SEPHI PINTURA TRÁFICO GRIS OSCURO X GALÓN</t>
  </si>
  <si>
    <t>GAAMA ESTUCO PLASTICO PARA EXTERIOR</t>
  </si>
  <si>
    <t>GAAMA PINTURA ANTICORROSIVA COLOR GRIS MATE</t>
  </si>
  <si>
    <t>31211500</t>
  </si>
  <si>
    <t>GAAMA PINTURA PARA INTERIOR</t>
  </si>
  <si>
    <t xml:space="preserve">GAAMA ESMALTE SINTETICO PARA EXTERIOR E INTERIOR </t>
  </si>
  <si>
    <t>GAAMA PINTURA EPOXICA CON CATALIZADOR</t>
  </si>
  <si>
    <t>GAAMA PINTURA TRAFICO</t>
  </si>
  <si>
    <t>GAAMA PINTURA PARA EXTERIOR</t>
  </si>
  <si>
    <t>GACAR ESTUCO PLÁSTICO PRESENTACIÓN X CUARTOS (1/4)</t>
  </si>
  <si>
    <t xml:space="preserve">GACAR PINTURA GRIS BASALTO REF. 1502 X GALÓN </t>
  </si>
  <si>
    <t xml:space="preserve">GACAR PINTURA ESMALTE GRIS X GALÓN </t>
  </si>
  <si>
    <t>GACAR PINTURA ARQUITECTÓNICA Y DECORATIVA, ACRÍLICA DILUIBLE CON AGUA (TIPO 1 REF. 1501), DE COLOR BLANCO, ACABADO MATE-ANTIHONGOS X GALÓN</t>
  </si>
  <si>
    <t>GACAR PINTURA TRÁFICO AMARILLA X GALÓN</t>
  </si>
  <si>
    <t>GACAR PINTURA VINILO HUMEDADES BAÑOS Y COCINAS REF. 2001 COLOR BLANCO (MÁXIMA LAVABILIDAD Y ANTI-BACTERIAL) X GALÓN</t>
  </si>
  <si>
    <t>GACAR LACA CATALIZADA BLANCA MATE X GALÓN</t>
  </si>
  <si>
    <t>GACAR LACA CATALIZADA BLANCA BRILLANTE X GALÓN</t>
  </si>
  <si>
    <t>GACAR LACA CATALIZADA TRANSPARENTE MATE X GALÓN</t>
  </si>
  <si>
    <t>GACAR LACA CATALIZADA TRANSPARENTE BRILLANTE X GALÓN</t>
  </si>
  <si>
    <t>GACAR LACA CATALIZADA NEGRA BRILLANTE X GALÓN</t>
  </si>
  <si>
    <t>BACOF HP LASERJET P3015 6K PRINT CARTRIDGE (CE255A)</t>
  </si>
  <si>
    <t>BACOF HP C4812A HP NO 11 MAGENTA PRINTHEAD</t>
  </si>
  <si>
    <t>BACOF HP C4813A HP NO 11 YELLOW PRINTHEAD</t>
  </si>
  <si>
    <t>BACOF EPSON T664320-AL BOTELLA EPSON T664320 MAGENTA L200-210-350-355-365-455-555-565-1300</t>
  </si>
  <si>
    <t>BACOF HP C4810A HP NO 11 BLACK PRINTHEAD</t>
  </si>
  <si>
    <t>BACOF HP CE410A HP 305A CE410A BLACK ORIGINAL LASERJET TONER CARTRIDGE</t>
  </si>
  <si>
    <t xml:space="preserve">BACOF EPSON T664420-AL BOTELLA EPSON T664420 AMARILLO L200-210-350-355-365-455-555-565-1300
</t>
  </si>
  <si>
    <t>GACAR LACA CATALIZADA NEGRA MATE X GALÓN</t>
  </si>
  <si>
    <t>GACAR MASILLA MULTIUSOS (TRABAJOS EN DRYWALL) X GALÓN</t>
  </si>
  <si>
    <t>30161500</t>
  </si>
  <si>
    <t>GACAR PINTURA AFALTICA IMPERMEALE 5 GAL</t>
  </si>
  <si>
    <t xml:space="preserve">GACAS ESTUCO PLÁSTICO PRESENTACIÓN X CUARTOS (1/4) </t>
  </si>
  <si>
    <t xml:space="preserve">GACAS PINTURA INTERIOR TIPO 1 BLANCO HUESO X 1 GALÓN </t>
  </si>
  <si>
    <t>31211505</t>
  </si>
  <si>
    <t xml:space="preserve">GACAS PINTURAS EPOXICAS COLOR BLANCO DE PROTECCION INDUSTRIA </t>
  </si>
  <si>
    <t xml:space="preserve">GACAS PINTURA ALTA TEMPERATURA NEGRA </t>
  </si>
  <si>
    <t xml:space="preserve">GACAS PINTURAS EPOXICAS COLOR AZUL DE PROTECCION INDUSTRIA </t>
  </si>
  <si>
    <t xml:space="preserve">GACAS PINTURA EPOXICA AZUL </t>
  </si>
  <si>
    <t xml:space="preserve">GACAS PINTURA EPOXICA AMARILLA </t>
  </si>
  <si>
    <t>GACAR DILOA PINTURA LACA AEROSOL GRIS INHIBIDOR CORROSIVO</t>
  </si>
  <si>
    <t>12161803</t>
  </si>
  <si>
    <t>GACAR DILOA PINTURA LACA AEROSOL NEGRO ANTICORROSIVA</t>
  </si>
  <si>
    <t xml:space="preserve">GACAS DILOA PROTECCION PRIMER TYPE II REF 10P30-5  
</t>
  </si>
  <si>
    <t xml:space="preserve">GACAS DILOA PINTURA NEGRA MATE EN AEROSOL   
</t>
  </si>
  <si>
    <t xml:space="preserve">GACAS DILOA KIT PINTURA GRIS  OSCURO MIL-PRF-85285 TIPO IV³   
</t>
  </si>
  <si>
    <t xml:space="preserve">GACAS DILOA PINTURA BLANCA EN AEROSOL   
</t>
  </si>
  <si>
    <t xml:space="preserve">GACAS DILOA PINTURA GRIS CLARO EN AEROSOL   
</t>
  </si>
  <si>
    <t xml:space="preserve">GACAS DILOA PINTURA GRIS OSCURO EN AEROSOL   
</t>
  </si>
  <si>
    <t>GAORI DILOA PINTURA AEROSOL GRIS MATE</t>
  </si>
  <si>
    <t>GAORI DILOA PINTURA AEROSOL BASE GRIS</t>
  </si>
  <si>
    <t>GAORI DILOA PINTURA AEROSOL (8OZ) NEGRO MATE</t>
  </si>
  <si>
    <t xml:space="preserve">GACAS PINTURA EPOXICA GRIS </t>
  </si>
  <si>
    <t>GAAMA BOTELLAS SISTEMA ECOFIT UNICA PRESENTACION 70ML AMARILLO</t>
  </si>
  <si>
    <t>GAAMA BOTELLAS SISTEMA ECOFIT UNICA PRESENTACION 70ML CYAN</t>
  </si>
  <si>
    <t>GAAMA BOTELLAS SISTEMA ECOFIT UNICA PRESENTACION 70ML MAGENTA</t>
  </si>
  <si>
    <t>GAAMA BOTELLA DE TINTA NEGRA EPSON T504 T504120-AL</t>
  </si>
  <si>
    <t>GAORI IMPERMEABILIZANTE PARA CUBIERTAS Y TERRAZAS CON TECNOLOGIA DFX Y FIBRAS X 4.4 KG</t>
  </si>
  <si>
    <t>12164905</t>
  </si>
  <si>
    <t>GAORI ESTUCO PLÁSTICO X  GALON INTERIOR Y EXTERIOR"</t>
  </si>
  <si>
    <t xml:space="preserve">GAORI PINTURA ACEITE AMARILLA DE TRAFICO 1 GALON
</t>
  </si>
  <si>
    <t xml:space="preserve">GAORI PINTURA EN VINILO TIPO 1 BLANCO ALMENDRA X 5 GALONES
</t>
  </si>
  <si>
    <t>40172606</t>
  </si>
  <si>
    <t xml:space="preserve">GAORI PINTURA EN VINILO TIPO 1 BLANCOX 5 GALONES
</t>
  </si>
  <si>
    <t>40172607</t>
  </si>
  <si>
    <t xml:space="preserve">GAORI PINTURA TRAFICO AMARILLO 
</t>
  </si>
  <si>
    <t>40172608</t>
  </si>
  <si>
    <t xml:space="preserve">GAORI PINTURA TIPO 1 BLANCA AGUA 5 5 GALONES
</t>
  </si>
  <si>
    <t>60121001</t>
  </si>
  <si>
    <t>GAORI TINTILLA WENGUE X 1 GALÓN</t>
  </si>
  <si>
    <t>60121802</t>
  </si>
  <si>
    <t xml:space="preserve">GAORI PINTURA COOLGUARD AISLANTE TERMICO BLANCO X GAL
</t>
  </si>
  <si>
    <t>12171500</t>
  </si>
  <si>
    <t>GACAR CEGOT PINTURA ACEITE X GALON VERDE (EXTERIOR)</t>
  </si>
  <si>
    <t>24121802</t>
  </si>
  <si>
    <t>GACAR CEGOT PINTURA ACEITE X GALON AMARILLA  (EXTERIOR)</t>
  </si>
  <si>
    <t>GACAR CEGOT PINTURA KORAZA ULTRA, COLOR BLANCO X 5 GALONES (CUÑETE)</t>
  </si>
  <si>
    <t>GACAR CEGOT PINTURA ANTICORROSIVA  GRIS</t>
  </si>
  <si>
    <t>GACAR CEGOT PINTURA ACEITE X GALON GRIS  (EXTERIOR)</t>
  </si>
  <si>
    <t xml:space="preserve">GACAR CEGOT PINTURA ACEITE X GALON NEGRA (EXTERIOR)
</t>
  </si>
  <si>
    <t xml:space="preserve">GACAR CEGOT PINTURA  X 5 GALONES BLANCA (INTERIOR) CUÑETE
</t>
  </si>
  <si>
    <t xml:space="preserve">GAORI CEGOT PINTURA DEMARCACION AMARILLA X 1 GALON
</t>
  </si>
  <si>
    <t xml:space="preserve">GAORI CEGOT PINTURA DEMARCACION GRIS OSCURO X 1 GALON
</t>
  </si>
  <si>
    <t xml:space="preserve">GACAS CEGOT PINTURA ALTA TEMPERATURA NEGRA
</t>
  </si>
  <si>
    <t>GACAR EPSON T664120-AL BOTELLA EPSON T664120 NEGRO L200-210-350-355-365-455-555-565-1300</t>
  </si>
  <si>
    <t>44121904</t>
  </si>
  <si>
    <t>GACAR EPSON T664220-AL BOTELLA EPSON T664220 CYAN L200-210-350-355-365-455-555-565-1300</t>
  </si>
  <si>
    <t>GACAR EPSON T664320-AL BOTELLA EPSON T664320 MAGENTA L200-210-350-355-365-455-555-565-1300</t>
  </si>
  <si>
    <t>GACAR EPSON T664420-AL BOTELLA EPSON T664420 AMARILLO L200-210-350-355-365-455-555-565-1300</t>
  </si>
  <si>
    <t xml:space="preserve">GACAS CEGOT PINTURA EPOXICA AMARILLA
</t>
  </si>
  <si>
    <t xml:space="preserve">GACAS CEGOT PINTURA EPOXICA GRIS
</t>
  </si>
  <si>
    <t xml:space="preserve">GACAS CEGOT PINTURA EPOXICA AZUL
</t>
  </si>
  <si>
    <t>JEFSA ESTUCO PLÁSTICO PRESENTACIÓN X GALON</t>
  </si>
  <si>
    <t>JEFSA CATALIZADOR PARA PINTURA EPOXICA 1/4 GALON</t>
  </si>
  <si>
    <t>JEFSA PINTURA ESMALTE COLOR BLANCO REF. P11 DOMESTICO, ACABADO SUPERIOR X GALÓN</t>
  </si>
  <si>
    <t>JEFSA PINTURA ARQUITECTÓNICA Y DECORATIVA, ACRÍLICA DILUIBLE CON AGUA (TIPO 1 REF. 1501), COLOR A ESCOGER, ACABADO MATEANTIHONGOS X 5 GALÓNES</t>
  </si>
  <si>
    <t>JEFSA PINTURA TRAFICO AZUL</t>
  </si>
  <si>
    <t>JEFSA PINTURA BLANCA EPOXICA POLIAMIDA X GLN</t>
  </si>
  <si>
    <t>JEFSA PINTURA ARQUITECTÓNICA Y DECORATIVA, ACRÍLICA DILUIBLE CON AGUA (TIPO 1 REF. 1501), COLOR A ESCOGER, ACABADO MATEANTIHONGOS X GALÓN</t>
  </si>
  <si>
    <t xml:space="preserve">JEFSA TINTA PARA SELLO DE 28 A 30 CC NEGRO  
</t>
  </si>
  <si>
    <t>ESDEGUE T664-YELLOW INK UNICA PRESENTACION 70ML AMARILLO</t>
  </si>
  <si>
    <t>ESDEGUE T664-CYAN INK UNICA PRESENTACION 70ML CYAN</t>
  </si>
  <si>
    <t>ESDEGUE T664-MAGENTA INK UNICA PRESENTACION 70ML MAGENTA</t>
  </si>
  <si>
    <t>ESDEGUE BOTELLAS SISTEMA ECOFIT UNICA PRESENTACION 127ML NEGRO PIGMENTO</t>
  </si>
  <si>
    <t>BACOF BOTELLAS SISTEMA ECOFIT UNICA PRESENTACION 65ML NEGRO</t>
  </si>
  <si>
    <t>BACOF BOTELLAS SISTEMA ECOFIT UNICA PRESENTACION 65ML CYAN</t>
  </si>
  <si>
    <t>BACOF BOTELLAS SISTEMA ECOFIT UNICA PRESENTACION 65ML AMARILLO</t>
  </si>
  <si>
    <t>BACOF BOTELLAS SISTEMA ECOFIT UNICA PRESENTACION 65ML MAGENTA</t>
  </si>
  <si>
    <t>BACOF HP 58A BLACK LASERJET TONER CARTRIDGE (CF258A)</t>
  </si>
  <si>
    <t xml:space="preserve">GIMFA CEMENTO PLÁSTICO IMPERMEABILIZANTE TAPAGOTERAS
</t>
  </si>
  <si>
    <t xml:space="preserve">GIMFA PINTURA GRIS BASALTO X 5 GALONES
</t>
  </si>
  <si>
    <t xml:space="preserve">GIMFA PINTURA ESMALTE GRIS HUMO X GALÓN
</t>
  </si>
  <si>
    <t xml:space="preserve">GIMFA PINTURA ESMALTE  COLOR BLANCO REF. P11 DOMESTICO, ACABADO SUPERIOR X GALÓN
</t>
  </si>
  <si>
    <t>BACOF PINTURA VINILO HUMEDADES BAÑOS Y COCINAS REF. 2001 COLOR A ESCOGER (MÁXIMA LAVABILIDAD Y ANTI-BACTERIAL) X GALÓN</t>
  </si>
  <si>
    <t xml:space="preserve">GIMFA ESTUCO PLÁSTICO EXTERIORES X CANECA (5 GALONES)
</t>
  </si>
  <si>
    <t>31211514</t>
  </si>
  <si>
    <t xml:space="preserve">BACOF LACA CATALIZADA BLANCA MATE X GALÓN
</t>
  </si>
  <si>
    <t xml:space="preserve">BACOF ADQUISICION DE BOTIQUINES TIPO A 
</t>
  </si>
  <si>
    <t>GAAMA GASAS LIMPIAS 1 PAQUETE POR 100 UNIDADES</t>
  </si>
  <si>
    <t>GAAMA ESPARADRAPO EN TELA 1 ROLLO DE 4´´</t>
  </si>
  <si>
    <t>GAAMA SOLUCIÓN SALINA 1 FRASCO PLÁSTICO DE 250 CC</t>
  </si>
  <si>
    <t xml:space="preserve">GAORI ANTISÉPTICO Y LARVICIDA DE USO EXTERNOSPRAY 354 ML
</t>
  </si>
  <si>
    <t xml:space="preserve">GACAR CASQUIL X 250G </t>
  </si>
  <si>
    <t xml:space="preserve">GAORI DESPARASITANTE EXTERNO FIPRONIL DE 20-40 KG </t>
  </si>
  <si>
    <t xml:space="preserve">GAORI CONDROTON INYECTABLE X 10ML </t>
  </si>
  <si>
    <t xml:space="preserve">GAORI BELAMYL FRASCO X 500ML </t>
  </si>
  <si>
    <t xml:space="preserve">GAORI FLUNIXIN FRASCO X 50ML </t>
  </si>
  <si>
    <t xml:space="preserve">GAORI OXITETRACICLINA X 250ML </t>
  </si>
  <si>
    <t xml:space="preserve">GAORI DEXAMETASONA INYECTABLE CAJA X 10 AMPOLLAS </t>
  </si>
  <si>
    <t xml:space="preserve">GAORI COMPRIMIDO MASTICABLE PARA CONTROL DE PULGAS Y GARRAPATAS </t>
  </si>
  <si>
    <t xml:space="preserve">GAORI HERBICIDA X GALON </t>
  </si>
  <si>
    <t>10171701</t>
  </si>
  <si>
    <t xml:space="preserve">GAORI ALGODÓN X 500 GR </t>
  </si>
  <si>
    <t xml:space="preserve">GAORI CREMA DERMATOLOGICA </t>
  </si>
  <si>
    <t xml:space="preserve">GAORI BOMBA ESTOMACAL </t>
  </si>
  <si>
    <t xml:space="preserve">GAORI SONDA NASOGASTRICA </t>
  </si>
  <si>
    <t xml:space="preserve">GAORI ANTISÉPTICO DE USO VETERINARIO A BASE DE CLORHEXIDINA EN ESPRAY </t>
  </si>
  <si>
    <t xml:space="preserve">GAORI GASA DE ROLLO HOSPITALARIO </t>
  </si>
  <si>
    <t>42311511</t>
  </si>
  <si>
    <t xml:space="preserve">GAORI HILO DE SUTURA CAJA X 25 UND </t>
  </si>
  <si>
    <t>42312201</t>
  </si>
  <si>
    <t xml:space="preserve">GAORI KIT DE SATURACION </t>
  </si>
  <si>
    <t>42312202</t>
  </si>
  <si>
    <t xml:space="preserve">GAORI PENICILINA GANAPEN AMPOLLETA </t>
  </si>
  <si>
    <t xml:space="preserve">GAORI NEGUVON X 1KG </t>
  </si>
  <si>
    <t xml:space="preserve">GAORI ANTIPARASITARIO INTERNO </t>
  </si>
  <si>
    <t xml:space="preserve">GAORI DESPARASITANTE INTERNO </t>
  </si>
  <si>
    <t xml:space="preserve">GAORI GEL ORAL PARA CABALLOS </t>
  </si>
  <si>
    <t xml:space="preserve">GAORI LIDOCAINA 2% X 50ML </t>
  </si>
  <si>
    <t>GAORI POLVO ORAL PARA RECONSTRUIR, ANTIDIARREICO DE USO VETERINARIO</t>
  </si>
  <si>
    <t xml:space="preserve">GAORI LACTATO DE RINGER CAJA DE 20 UND X 1000ML C/U </t>
  </si>
  <si>
    <t xml:space="preserve">GAORI VITAMINA INYECTABLE X 250 ML </t>
  </si>
  <si>
    <t xml:space="preserve">GAORI VACUNAS ENCAFALOMIELITIS EQUINA </t>
  </si>
  <si>
    <t xml:space="preserve">GAORI VACUNA INFLUENZA EQUINA </t>
  </si>
  <si>
    <t xml:space="preserve">GAORI VACUNA HEXAVALENTE </t>
  </si>
  <si>
    <t xml:space="preserve">GAORI VACUNA TETANO </t>
  </si>
  <si>
    <t xml:space="preserve">GAORI POMADA ANTIINFLAMATORIA X 220G </t>
  </si>
  <si>
    <t xml:space="preserve">GAORI CICATRIZANTE Y EPITELIZANTE EN UNGÜENTO X 250 GR </t>
  </si>
  <si>
    <t xml:space="preserve">GAORI POMADA ANTIFLOGISTICO X 220G </t>
  </si>
  <si>
    <t xml:space="preserve">GAORI NEGUVON X 200GR </t>
  </si>
  <si>
    <t xml:space="preserve">GAORI MELOXICAM X 30ML </t>
  </si>
  <si>
    <t xml:space="preserve">GAORI LIMPIADOR DE OIDOS </t>
  </si>
  <si>
    <t xml:space="preserve">BACOF CREMA DENTAL CANINOS </t>
  </si>
  <si>
    <t xml:space="preserve">BACOF CONDROPROTECTOR X 300GR </t>
  </si>
  <si>
    <t xml:space="preserve">BACOF MULTIVITAMINICO MINERAL X 60 TABLETAS </t>
  </si>
  <si>
    <t xml:space="preserve">BACOF ANTIDIARREICO CON SUBSALICILATO DE BISMUTO </t>
  </si>
  <si>
    <t xml:space="preserve">BACOF MELOXICAM X 30ML </t>
  </si>
  <si>
    <t xml:space="preserve">BACOF ANTIBIÓTICO Y ANTIINFLAMATORIO PARA OJOS </t>
  </si>
  <si>
    <t xml:space="preserve">BACOF TABLETA DESPARASITANTE INTERNO Y EXTERNO </t>
  </si>
  <si>
    <t xml:space="preserve">BACOF ANTIPARASITARIO INTERNO </t>
  </si>
  <si>
    <t xml:space="preserve">BACOF ANTISÉPTICO DE USO VETERINARIO A BASE DE CLORHEXIDINA EN ESPRAY </t>
  </si>
  <si>
    <t xml:space="preserve">BACOF ANTISÉPTICO DE USO VETERINARIO A BASE DE CLORHEXIDINA IXER80 X LITRO </t>
  </si>
  <si>
    <t xml:space="preserve">BACOF GASA ESTERIL NO TEJIDA </t>
  </si>
  <si>
    <t xml:space="preserve">BACOF CREMA DERMATOLOGICA TRATAMIENTO HONGOS </t>
  </si>
  <si>
    <t xml:space="preserve">BACOF CREMA DERMATOLOGICA </t>
  </si>
  <si>
    <t xml:space="preserve">BACOF CAJA ANTIBIOTICO COMPRIMIDO CEFALEXINA 5 BLISTER X 10 COMPRIMIDOS </t>
  </si>
  <si>
    <t xml:space="preserve">BACOF VACUNA HEXAVALENTE </t>
  </si>
  <si>
    <t>51201617</t>
  </si>
  <si>
    <t xml:space="preserve">GAAMA SUERO ANTIOFIDICO </t>
  </si>
  <si>
    <t xml:space="preserve">GAAMA ANTIDEARREICO CON SUBSALICILATO DE BISMUTO </t>
  </si>
  <si>
    <t xml:space="preserve">GAAMA CREMA DERMATOLOGICA TRATAMIENTO HONGOS </t>
  </si>
  <si>
    <t xml:space="preserve">GAAMA COMPRIMIDO MASTICABLE PARA CONTROL DE PULGAS Y GARRAPATAS </t>
  </si>
  <si>
    <t xml:space="preserve">GAAMA CICATRIZANTE Y EPITELIZANTE EN UNGÜENTO X 250 GR </t>
  </si>
  <si>
    <t xml:space="preserve">GAAMA VACUNA HEXAVALENTE </t>
  </si>
  <si>
    <t xml:space="preserve">GAAMA ANTISÉPTICO DE USO VETERINARIO A BASE DE CLORHEXIDINA EN ESPRAY </t>
  </si>
  <si>
    <t xml:space="preserve">GAAMA CASQUIL X 250G </t>
  </si>
  <si>
    <t xml:space="preserve">GAAMA LIMPIADOR DE OIDOS </t>
  </si>
  <si>
    <t xml:space="preserve">GAAMA GASA DE ROLLO HOSPITALARIO </t>
  </si>
  <si>
    <t xml:space="preserve">GAAMA DESPARASITANTE INTERNO </t>
  </si>
  <si>
    <t xml:space="preserve">GACAR POMADA ANTIFLOGISTICO X 220G </t>
  </si>
  <si>
    <t xml:space="preserve">GACAR METOCLOPRAMIDA USO VETERINARIO </t>
  </si>
  <si>
    <t xml:space="preserve">GACAR CAJA ANTIBIOTICO COMPRIMIDO CEFALEXINA 5 BLISTER X 10 COMPRIMIDOS </t>
  </si>
  <si>
    <t xml:space="preserve">GACAR COLLAR INSECTICIDA </t>
  </si>
  <si>
    <t xml:space="preserve">GACAR IVERMECTINA POMADA X 200 GR </t>
  </si>
  <si>
    <t xml:space="preserve">GACAR ANESTESICO LOCAL TOPICO EN GEL </t>
  </si>
  <si>
    <t xml:space="preserve">GACAR CREMA DERMATOLOGICA TRATAMIENTO HONGOS </t>
  </si>
  <si>
    <t xml:space="preserve">GACAR AMOXICILINA BLISTER 5 TABLETAS X 10 BLISTER USO VETERINARIO </t>
  </si>
  <si>
    <t xml:space="preserve">GACAR LIMPIADOR DE OIDOS </t>
  </si>
  <si>
    <t xml:space="preserve">GACAR COMPRIMIDO MASTICABLE PARA CONTROL DE PULGAS Y GARRAPATAS </t>
  </si>
  <si>
    <t xml:space="preserve">GACAR ANTISÉPTICO DE USO VETERINARIO A BASE DE CLORHEXIDINA EN ESPRAY </t>
  </si>
  <si>
    <t xml:space="preserve">GACAR GASA ESTERIL NO TEJIDA </t>
  </si>
  <si>
    <t xml:space="preserve">GACAR DESPARASITANTE EXTERNO FIPRONIL DE 20-40 KG </t>
  </si>
  <si>
    <t xml:space="preserve">GACAR VITAMINA COMPLEJO B </t>
  </si>
  <si>
    <t xml:space="preserve">GACAR PROTECTOR HEPATICO </t>
  </si>
  <si>
    <t xml:space="preserve">GACAR DESPARASITANTE INTERNO </t>
  </si>
  <si>
    <t xml:space="preserve">GACAS TRAUMEEL FRASCO X 50 TAB </t>
  </si>
  <si>
    <t xml:space="preserve">GACAS ANTIPARASITARIO INTERNO </t>
  </si>
  <si>
    <t xml:space="preserve">GACAS COMPRIMIDO MASTICABLE PARA CONTROL DE PULGAS Y GARRAPATAS </t>
  </si>
  <si>
    <t xml:space="preserve">GACAS ANTISÉPTICO DE USO VETERINARIO A BASE DE CLORHEXIDINA EN ESPRAY </t>
  </si>
  <si>
    <t xml:space="preserve">GACAS CREMA DERMATOLOGICA TRATAMIENTO HONGOS </t>
  </si>
  <si>
    <t>42121606</t>
  </si>
  <si>
    <t xml:space="preserve">GACAS SISTEMA DE VENOCLISIS </t>
  </si>
  <si>
    <t>42142604</t>
  </si>
  <si>
    <t xml:space="preserve">GACAS GASA ESTERIL NO TEJIDA </t>
  </si>
  <si>
    <t xml:space="preserve">GACAS CINTAS ADHERENTES QUIRURGICAS </t>
  </si>
  <si>
    <t>42311708</t>
  </si>
  <si>
    <t>BACOF BOTIQUIN PARA BRIGADISTA TIPO CANGURO</t>
  </si>
  <si>
    <t>BACOF BOTIQUIN PARA VEHICULO</t>
  </si>
  <si>
    <t>GIMFA DOTACIÓN PARA BOTIQUÍN MEDIANO</t>
  </si>
  <si>
    <t>GIMFA GASA ESTÉRIL CAJA X 50 SOBRES</t>
  </si>
  <si>
    <t>42311505</t>
  </si>
  <si>
    <t>GIMFA MICROPORO COLOR PIEL 2"X10Y CAJA X 6</t>
  </si>
  <si>
    <t>GIMFA CURAS CAJA X 100</t>
  </si>
  <si>
    <t>GIMFA JABÓN QUIRÚRGICO 500ML</t>
  </si>
  <si>
    <t>42312313</t>
  </si>
  <si>
    <t>GIMFA SUERO FISIOLÓGICO</t>
  </si>
  <si>
    <t>51191602</t>
  </si>
  <si>
    <t>SALDO CPA 97 GIMFA ELEMENTOS SST</t>
  </si>
  <si>
    <t>BACOF LLANTIL</t>
  </si>
  <si>
    <t>BACOF AMBIENTADOR PARA VEHÍCULOS</t>
  </si>
  <si>
    <t>BACOF SHAMPOO PARA VEHÍCULOS</t>
  </si>
  <si>
    <t>BACOF SHAMPOO PARA CASCOS DE MOTOS</t>
  </si>
  <si>
    <t>BACOF CERA EN CREMA PARA VEHÍCULOS</t>
  </si>
  <si>
    <t>GAAMA DILOASHAMPOO PARA AERONAVES</t>
  </si>
  <si>
    <t xml:space="preserve">GACAS DILOA SHAMPOO PARA AVIACION P/N  MIL-PRF-85570 TIPO 2  /  TIPO 4 
</t>
  </si>
  <si>
    <t>GAORI DILOA SHAMPOO PARA AERONAVE REF. TURCO 5884 X GALON</t>
  </si>
  <si>
    <t>10424902</t>
  </si>
  <si>
    <t>GAORI DILOA JABON EN SECO DE MANOS CON PIEDRA POMEZ CON FRAGANCIA DE  NARANJA X GALON</t>
  </si>
  <si>
    <t xml:space="preserve">GAAMA DESINFECTANTE </t>
  </si>
  <si>
    <t>GAAMA LAVA LOZA CREMA X 1000 GR</t>
  </si>
  <si>
    <t>GAAMA DETERGENTE EN POLVO X1000 GR</t>
  </si>
  <si>
    <t xml:space="preserve">GAAMA JABON LIQUIDO PARA MANOS </t>
  </si>
  <si>
    <t>GAAMA AMBIENTADOR PARA PISO</t>
  </si>
  <si>
    <t xml:space="preserve">GAAMA LIMPIADOR DESENGRASANTE </t>
  </si>
  <si>
    <t xml:space="preserve">GAAMA LIMPIA VIDRIOS </t>
  </si>
  <si>
    <t>GAAMA JABON LIQUIDO LAVADORA</t>
  </si>
  <si>
    <t>GAAMA AMBIENTADOR PARA VEHICULO</t>
  </si>
  <si>
    <t>GAAMA JABON TOCADOR LIQUIDO 300CM3</t>
  </si>
  <si>
    <t>GAAMA SUAVIZANTE PARA ROPA 4L</t>
  </si>
  <si>
    <t>GAAMA JABON LIQUIDO LOZA 4L</t>
  </si>
  <si>
    <t>GACAR DESINFECTANTE PARA PISOS X CONTENIDO: 18750 CC</t>
  </si>
  <si>
    <t>GACAR SHAMPOO CON CERA PARA VEHÍCULO 1000ML</t>
  </si>
  <si>
    <t>GACAR CERA LIQUIDA PARA VEHICULO POR 500 MILILITROS.</t>
  </si>
  <si>
    <t>GACAR JABÓN EN POLVO X 20 KG</t>
  </si>
  <si>
    <t xml:space="preserve">GACAR JABÓN PARA MANOS X 20 LITROS </t>
  </si>
  <si>
    <t xml:space="preserve">GAORI JABON NEUTRO LÍQUIDO, EN RECIPIENTE PLÁSTICO CON CAPACIDAD MÍNIMA DE 3.785 CC
</t>
  </si>
  <si>
    <t>42281704</t>
  </si>
  <si>
    <t xml:space="preserve">GAORI LIMPIADOR MULTIUSOS LIQUIDO, EN RECIPIENTE PLASTICO CON CAPACIDAD MINIMA 3,750 CC
</t>
  </si>
  <si>
    <t xml:space="preserve">GAORI AMBIENTADOR LIQUIDO LÍQUIDO, EN RECIPIENTE PLÁSTICO CON CAPACIDAD MÍNIMA DE 3.785 CC
</t>
  </si>
  <si>
    <t>GAORI DESINFECTANTE DE PISO * GLON</t>
  </si>
  <si>
    <t>GAORI BLANQUEADOR X GALON</t>
  </si>
  <si>
    <t xml:space="preserve">GAORI LIQUIDO DESENGRASENTE LIQUIDO, EN RECIPIENTE PLÁSTICO CON CAPACIDAD MÍNIMA DE 3.750 CC
</t>
  </si>
  <si>
    <t>GAORI DESENGRASANTE LIQUIDO 4 LITROS</t>
  </si>
  <si>
    <t>GAORI LIQUIDO PARA LIMPIAR VIDRIOS LÍQUIDO, EN RECIPIENTE PLÁSTICO DE REPUESTO CON CAPACIDAD MÍNIMA DE 500 CC</t>
  </si>
  <si>
    <t>47131824</t>
  </si>
  <si>
    <t>GAORI JABON LAVALOZA LIQUIDO, FRASCO DE 400ML</t>
  </si>
  <si>
    <t>GAORI JABON TIPO HOTEL PQT X 24 UND</t>
  </si>
  <si>
    <t xml:space="preserve">GAORI JABON EN SECO DE MANOS CON PIEDRA POMEZ CON FRAGANCIA DE  NARANJA X GALON
</t>
  </si>
  <si>
    <t>GAORI DETERGENTE EN POLVO X 1000 GR</t>
  </si>
  <si>
    <t>GAORI JABON CREMA PARA LOSA X 500 GR</t>
  </si>
  <si>
    <t>GAORI SHAMPO PARA VEHICULOS</t>
  </si>
  <si>
    <t>GAORI RUBY PARA DESMANCHAR PINTURA</t>
  </si>
  <si>
    <t xml:space="preserve">GAORI KIT SHAMPOO Y ACONDICIONADOR EQUINO </t>
  </si>
  <si>
    <t xml:space="preserve">GAORI JABÓN ECTOPARASITIDA DE AMPLIO ESPECTRO X 100 GRAMOS </t>
  </si>
  <si>
    <t xml:space="preserve">GAORI KIT DE ASEO PARA EQUINOS </t>
  </si>
  <si>
    <t xml:space="preserve">GAORI CREMA DENTAL CANINOS </t>
  </si>
  <si>
    <t xml:space="preserve">GAORI POLVOS PERROS Y GATOS X 100 GRAMOS </t>
  </si>
  <si>
    <t xml:space="preserve">BACOF DETERGENTE MULTIUSOS X 4000GR </t>
  </si>
  <si>
    <t xml:space="preserve">BACOF PERFUME PARA MACHO 240 ML </t>
  </si>
  <si>
    <t xml:space="preserve">BACOF POLVOS PERROS Y GATOS X 100 GRAMOS </t>
  </si>
  <si>
    <t xml:space="preserve">BACOF CHAMPU DE USO VETERINARIO MEDICADO X 4LT </t>
  </si>
  <si>
    <t xml:space="preserve">BACOF LIMPIADOR DE OIDOS </t>
  </si>
  <si>
    <t xml:space="preserve">GAAMA CREMA DENTAL CANINOS </t>
  </si>
  <si>
    <t xml:space="preserve">GAAMA POLVOS PERROS Y GATOS X 100 GRAMOS </t>
  </si>
  <si>
    <t xml:space="preserve">GAAMA PERFUME PARA MACHO 240 ML </t>
  </si>
  <si>
    <t xml:space="preserve">GAAMA JABON MEDICINAL CANINO </t>
  </si>
  <si>
    <t xml:space="preserve">GACAR CHAMPU DE USO VETERINARIO MEDICADO X 4LT </t>
  </si>
  <si>
    <t xml:space="preserve">GACAR PERFUME PARA MACHO 240ML </t>
  </si>
  <si>
    <t xml:space="preserve">GACAR POLVOS PERROS Y GATOS X 100 GRAMOS </t>
  </si>
  <si>
    <t xml:space="preserve">GACAR CREMA DENTAL CANINOS </t>
  </si>
  <si>
    <t xml:space="preserve">GACAR JABÓN ECTOPARASITIDA DE AMPLIO ESPECTRO X 100 GRAMOS </t>
  </si>
  <si>
    <t xml:space="preserve">GACAS PERFUME PARA MACHO 240ML </t>
  </si>
  <si>
    <t xml:space="preserve">GACAS CHAMPU DE USO VETERINARIO MEDICADO X 4LT </t>
  </si>
  <si>
    <t xml:space="preserve">GACAS POLVOS PERROS Y GATOS X 100 GRAMOS </t>
  </si>
  <si>
    <t xml:space="preserve">GACAS DESINFECTANTE AMONIACO CUATERNARIO X 4 LITROS </t>
  </si>
  <si>
    <t>GIMFA PAÑITOS HUMENDOS PAQ 70 UND</t>
  </si>
  <si>
    <t>COLONIA REFRESCANTE PARA DESPUES DEL AFEITADO</t>
  </si>
  <si>
    <t xml:space="preserve">BACOF SOLDADURA PARA METAL 5/32 REF. 6013 X KG
</t>
  </si>
  <si>
    <t>23271812</t>
  </si>
  <si>
    <t xml:space="preserve">BACOF SOLDADURA PARA METAL 3/32 REF. 6013 X KG
</t>
  </si>
  <si>
    <t xml:space="preserve">BACOF SOLDADURA PARA METAL 1/8 REF. 6013 X KG 
</t>
  </si>
  <si>
    <t xml:space="preserve">BACOF SELLADOR ADHESIVO POLIURETANO CONSTRUCCIÓN TUBO 300 ML COLOR A ESCOGER
</t>
  </si>
  <si>
    <t xml:space="preserve">BACOF SELLADOR ELÁSTICO MONOCOMPONENTE
</t>
  </si>
  <si>
    <t xml:space="preserve">BACOF ESPUMA EXPANSIVA
</t>
  </si>
  <si>
    <t>31133711</t>
  </si>
  <si>
    <t>BACOF PEGANTE LIQUIDO BLANCO 250 G</t>
  </si>
  <si>
    <t xml:space="preserve">BACOF PEGANTE PARA BALDOSA X BULTO DE 25 KILOS C/U
</t>
  </si>
  <si>
    <t xml:space="preserve">BACOF PEGANTE PARA MADERA AGLOMERADO REF MR 60 X GALÓN
</t>
  </si>
  <si>
    <t xml:space="preserve">BACOF PEGANTE CEMENTO DE CAUCHO REF. PL-285 X GALÓN
</t>
  </si>
  <si>
    <t xml:space="preserve">BACOF SELLADOR LIJABLE DE 45 SOLIDOS REF. LM 745 X GALÓN
</t>
  </si>
  <si>
    <t>31201612</t>
  </si>
  <si>
    <t xml:space="preserve">BACOF SELLADOR CATALIZADO AL ACIDO 40% ALTO. PRESENTACIÓN X GALÓN 
</t>
  </si>
  <si>
    <t xml:space="preserve">BACOF SOLDADURA CPVC PEQUEÑO 1/32 AGUA CALIENTE NTC4455
</t>
  </si>
  <si>
    <t>31201617</t>
  </si>
  <si>
    <t xml:space="preserve">BACOF SOLDADURA PVC PEQUEÑO 1/32 AGUA FRÍA NTC576
</t>
  </si>
  <si>
    <t xml:space="preserve">BACOF SILICONA TRANSPARENTE ANTIHONGOS EN TUBO 300 ML
</t>
  </si>
  <si>
    <t>31201632</t>
  </si>
  <si>
    <t xml:space="preserve">BACOF DESTAPA CAÑERÍAS REF. KANKRO ECOLÓGICO X-L. IDEAL PARA TAPONAMIENTO DE TUBERÍAS PRESENTACIÓN X GALÓN
</t>
  </si>
  <si>
    <t>47131815</t>
  </si>
  <si>
    <t xml:space="preserve">BACOF LIMPIADOR PVC O REMOVEDOR. PRESENTACIÓN TARRO X 1/4
</t>
  </si>
  <si>
    <t>AYUGE SEPHI SILICONA SIKAFLEX 300 ML</t>
  </si>
  <si>
    <t>12352310</t>
  </si>
  <si>
    <t>AYUGE SEPHI PEGANTE CEMENTO DE CAUCHO REF. PL-285 X GALÓN</t>
  </si>
  <si>
    <t>AYUGE SEPHI SILICONA TRANSPARENTE ANTIHONGOS EN TUBO 300 ML</t>
  </si>
  <si>
    <t>GAAMA SELLADOR POLIURETANO</t>
  </si>
  <si>
    <t>GAAMA SOLDADURA PVC PLASTICA 1/4 GALON</t>
  </si>
  <si>
    <t>GAAMA SILICONA 280 ML</t>
  </si>
  <si>
    <t>GACAR PINTURA BITUMINOSA DE ALUMINIO PARA ACABADO EN IMPERMEABILIZACIONES X GALÓN DE 3 KG</t>
  </si>
  <si>
    <t xml:space="preserve">GACAR SELLADOR ADHESIVO POLIURETANO CONSTRUCCIÓN TUBO 300 ML COLOR BLANCO 
</t>
  </si>
  <si>
    <t xml:space="preserve">GACAR SELLADOR ADHESIVO POLIURETANO CONSTRUCCIÓN TUBO 300 ML COLOR GRIS </t>
  </si>
  <si>
    <t xml:space="preserve">GACAR SELLADOR ADHESIVO POLIURETANO CONSTRUCCIÓN TUBO 300 ML COLOR NEGRA </t>
  </si>
  <si>
    <t>GACAR PEGANTE PARA MADERA AGLOMERADO REF MR 60 X GALÓN</t>
  </si>
  <si>
    <t>GACAR PEGANTE CEMENTO DE CAUCHO REF. PL-285 X GALÓN</t>
  </si>
  <si>
    <t>GACAR SILICONA TRANSPARENTE ANTIHONGOS EN TUBO 300 ML</t>
  </si>
  <si>
    <t>GACAR SELLADOR LIJABLE DE 45 SÓLIDOS REF. LM 745 X GALÓN</t>
  </si>
  <si>
    <t>31211704</t>
  </si>
  <si>
    <t xml:space="preserve">GACAR SELLADOR CATALIZADO AL ÁCIDO 40% ALTO. PRESENTACIÓN X GALÓN </t>
  </si>
  <si>
    <t xml:space="preserve">GACAR DESTAPA CAÑERÍAS REF. KANKRO ECOLÓGICO X-L. IDEAL PARA TAPONAMIENTO DE TUBERÍAS PRESENTACIÓN X GALÓN
</t>
  </si>
  <si>
    <t xml:space="preserve">GACAS SPRAY LIMPIA CONTACTOS PARA EQUIPOS ELECTRONICOS </t>
  </si>
  <si>
    <t xml:space="preserve">GAORI INHIBIDOR DE CORROSION SP-400 X 430ML
</t>
  </si>
  <si>
    <t xml:space="preserve">GAORI SILICONA EN SPRAY
</t>
  </si>
  <si>
    <t>15121514</t>
  </si>
  <si>
    <t xml:space="preserve">GAORI SELLANTE PARA JUNTAS DE  CONSTRUCCIÓN X 300 ML
</t>
  </si>
  <si>
    <t>GAORI SELLADOR ELÁSTICO MONOCOMPONENTE</t>
  </si>
  <si>
    <t>31201601</t>
  </si>
  <si>
    <t xml:space="preserve">GAORI PEGAMENTO DE CONTACTO X 3 LITROS
</t>
  </si>
  <si>
    <t>GAORI ESPUMA POLIURETANO 750 ML</t>
  </si>
  <si>
    <t>31201635</t>
  </si>
  <si>
    <t xml:space="preserve">GAORI SELLADOR FLEXIBLE POLIURETANO UNIVERSAL
</t>
  </si>
  <si>
    <t xml:space="preserve">GAORI LIMPIADOR PVC X 1/4
</t>
  </si>
  <si>
    <t xml:space="preserve">GACAS CEGOT SILICONA EN SPRAY
</t>
  </si>
  <si>
    <t xml:space="preserve">GACAS CEGOT SILICONA DE ALTA TEMPERATURA  X 80 ML
</t>
  </si>
  <si>
    <t xml:space="preserve">GACAR CEGOT SILICONA DE ALTA TEMPERATURA
</t>
  </si>
  <si>
    <t>JEFSA SOLDADURA PVC  PEQUEÑO 1/32 AGUA FRIA NTC576 ()</t>
  </si>
  <si>
    <t>GACAR SOLDADURA PARA METAL 1/8 REF. 6011 X KG</t>
  </si>
  <si>
    <t>BACOF LIMPIADOR PARA CUERO</t>
  </si>
  <si>
    <t>BACOF LIMPIADOR EN ESPUMA MULTISUPERFICIES</t>
  </si>
  <si>
    <t>BACOF ADITIVO LAVAPARABRISAS</t>
  </si>
  <si>
    <t>GAAMA DILOASILICONA GRIS ALTA TEMPERATURA X 70 ML</t>
  </si>
  <si>
    <t xml:space="preserve">GAAMA DILOASILICONA NEGRA X 70 ML
</t>
  </si>
  <si>
    <t xml:space="preserve">GAAMA DILOASILICONA ROJA ALTA TEMPERATURA X 70 ML
</t>
  </si>
  <si>
    <t>GAAMA DILOASINTESOLDA</t>
  </si>
  <si>
    <t>GAAMA DILOASELLANTE PR1440B-2</t>
  </si>
  <si>
    <t>31201631</t>
  </si>
  <si>
    <t xml:space="preserve">GAAMA DILOATORQUE SEAL ORANGE
</t>
  </si>
  <si>
    <t>GAAMA DILOAREMOVEDOR DE CORROSION RUST REMOVER 10229971</t>
  </si>
  <si>
    <t>47101606</t>
  </si>
  <si>
    <t>GACAR DILOA LUBRICANTE AEROSOL CORROSION PREVENTIV</t>
  </si>
  <si>
    <t>GACAR DILOA  PENETRANTE AFLOJADOR AEROSOL 5-56</t>
  </si>
  <si>
    <t>GACAR DILOA SILICONA AUTOBRILLO CON PROTECTOR SOLAR X 300 ML</t>
  </si>
  <si>
    <t>GACAR DILOA INHIBIDOR DE CORROSION LPS3</t>
  </si>
  <si>
    <t>15121806</t>
  </si>
  <si>
    <t>GACAR DILOA PEGANTE 1300 ADHESIVO ELASTICO EC 130</t>
  </si>
  <si>
    <t>31201616</t>
  </si>
  <si>
    <t>GACAR DILOA PRC 1422 B1/2 SELLADOR ESTANDAR</t>
  </si>
  <si>
    <t>GACAR DILOA LIMPIADOR DE CARLINGAS-LIMPIAVIDRIOS</t>
  </si>
  <si>
    <t>GACAR DILOA LIMPIADOR DE CONTACTOS</t>
  </si>
  <si>
    <t xml:space="preserve">GACAS DILOA ANTICONGELANTE TKS-FLUID  DTD406B 
</t>
  </si>
  <si>
    <t>15121807</t>
  </si>
  <si>
    <t xml:space="preserve">GACAS DILOA ADHESIVO DE NEOPRENO 
</t>
  </si>
  <si>
    <t xml:space="preserve">GACAS DILOA SELLANTE  MIL-PRF-81733 REV D PRESENTACION 1/4 DE GALON 
</t>
  </si>
  <si>
    <t xml:space="preserve">GACAS DILOA SELLANTE 1440 B-1/2 PRESENTACION 1/4 DE GALON 
</t>
  </si>
  <si>
    <t xml:space="preserve">GACAS DILOA SELLANTE  890 B 2  PRESENTACION 1/4 DE GALON 
</t>
  </si>
  <si>
    <t xml:space="preserve">GACAS DILOA SELLANTE 1428 B-1/2 PRESENTACION 1/4 DE GALON 
</t>
  </si>
  <si>
    <t xml:space="preserve">GACAS DILOA REMOVEDOR EN AEROSOL 
</t>
  </si>
  <si>
    <t>31211801</t>
  </si>
  <si>
    <t xml:space="preserve">GACAS DILOA LIMPIA ACRILICOS, PLASTICOS  Y VIDRIOS  P/N  PGC13 
</t>
  </si>
  <si>
    <t xml:space="preserve">GACAS DILOA DESENGRASANTE P/N 10228559 PRESENTACION GALON  
</t>
  </si>
  <si>
    <t xml:space="preserve">GACAS DILOA LIMPIA CONTACTOS SECO EN AEROSOL P/N 10229812 
</t>
  </si>
  <si>
    <t>GAORI DILOA SILICONE X SPRAY 500ML</t>
  </si>
  <si>
    <t>GAORI DILOA LUBRICANTE MULTIUSOS  P/N WD-40  X SPRAY</t>
  </si>
  <si>
    <t>GAORI DILOA PRODUCTO LIMPIADOR DE VIDRIO PGC13  X SPRAY</t>
  </si>
  <si>
    <t>GAAMA SILICONA PARA VEHICULO (4 LITROS)</t>
  </si>
  <si>
    <t>GAAMA PEGANTE EN BARRA</t>
  </si>
  <si>
    <t xml:space="preserve">GAAMA BARRA DE SILICONA DELGADA CAJA  X 24 UNIDADES </t>
  </si>
  <si>
    <t>31201600</t>
  </si>
  <si>
    <t xml:space="preserve">GACAS SILICONA DE ALTA TEMPERATURA PARA MOTORES </t>
  </si>
  <si>
    <t>JEFSA PEGANTE LIQUIDO 225G</t>
  </si>
  <si>
    <t>JEFSA PEGANTE EN BARRA</t>
  </si>
  <si>
    <t xml:space="preserve">GAORI NYLON PARA GUADAÑA 215 M/ 705 COLOR NEGRO </t>
  </si>
  <si>
    <t>BACOF BORRADOR MIGA DE PAN</t>
  </si>
  <si>
    <t>GAAMA GUANTES DE LATEX</t>
  </si>
  <si>
    <t>GAAMA GUANTES DE CAUCHO ASEO PAQUETE X 12</t>
  </si>
  <si>
    <t xml:space="preserve">GAAMA GUANTES DE VINILO PARA COCINA X CAJA DE 100 UND </t>
  </si>
  <si>
    <t>GAAMA VENDA ELÁSTICA 1 UNIDAD, 2´´X5 YARDAS Y DE 450 CMS DE LONGITUD ESTIRADA</t>
  </si>
  <si>
    <t>GAAMA VENDA ELÁSTICA 1UNIDAD, 3´´X5 YARDAS Y DE 450 CMS DE LONGITUD ESTIRADA</t>
  </si>
  <si>
    <t>GAAMA VENDA ELÁSTICA 1 UNIDAD, 5´´X5 YARDAS Y DE 450 CMS DE LONGITUD ESTIRADA</t>
  </si>
  <si>
    <t xml:space="preserve">BACOF GUANTES PLASTICOS POLIETILENO </t>
  </si>
  <si>
    <t xml:space="preserve">GAAMA VENDA COMBA </t>
  </si>
  <si>
    <t xml:space="preserve">GACAS GUANTES DE LATEX PARA EXAMEN PRESENTACION CAJA X 100 UNIDADES </t>
  </si>
  <si>
    <t>GIMFA GUANTES LÁTEX</t>
  </si>
  <si>
    <t xml:space="preserve">BACOF YUMBOLON
</t>
  </si>
  <si>
    <t>30141503</t>
  </si>
  <si>
    <t xml:space="preserve">BACOF PERFIL ANGULAR PARA CIELO RASO EN PVC
</t>
  </si>
  <si>
    <t>30161604</t>
  </si>
  <si>
    <t xml:space="preserve">BACOF PERFIL PERIMETRAL DE CIELO RASO EN PVC
</t>
  </si>
  <si>
    <t xml:space="preserve">BACOF REVESTIMIENTO DE CIELO RASO EN PVC
</t>
  </si>
  <si>
    <t xml:space="preserve">BACOF UNIDAD MONO-CONTROL O GRIFERÍA PARA LAVAMANOS METÁLICA
</t>
  </si>
  <si>
    <t>30181808</t>
  </si>
  <si>
    <t xml:space="preserve">BACOF UNIDAD MONO-CONTROL O GRIFERÍA PARA LAVAPLATOS METÁLICA
</t>
  </si>
  <si>
    <t xml:space="preserve">BACOF CLAVIJA EN PVC CON POLO A TIERRA
</t>
  </si>
  <si>
    <t>30241511</t>
  </si>
  <si>
    <t xml:space="preserve">BACOF TOMA AEREA EN PVC POLARIZADA
</t>
  </si>
  <si>
    <t xml:space="preserve">BACOF CHAZO PLÁSTICO PUNTILLA DE 1/4 X 1/2 PRESENTACIÓN (PAQUETE X 100 UND C/U)
</t>
  </si>
  <si>
    <t>31161528</t>
  </si>
  <si>
    <t xml:space="preserve">BACOF CHAZO PLÁSTICO PUNTILLA DE 1/4 X 2 PRESENTACIÓN (PAQUETE X 100 UND C/U)
</t>
  </si>
  <si>
    <t xml:space="preserve">BACOF CHAZO PLÁSTICO CON TORNILLO 1/4. PRESENTACIÓN X 100 UND
</t>
  </si>
  <si>
    <t xml:space="preserve">BACOF CHAZO PLÁSTICO CON TORNILLO 3/8. PRESENTACIÓN X 100 UND
</t>
  </si>
  <si>
    <t xml:space="preserve">BACOF CHAZO PLÁSTICO CON TORNILLO 5/16. PRESENTACIÓN X 100 UND
</t>
  </si>
  <si>
    <t xml:space="preserve">BACOF CHAZO PLÁSTICO TIPO CAIMÁN O SUPRA COLAPSABLE DE 1/4" X 100  UND
</t>
  </si>
  <si>
    <t xml:space="preserve">BACOF CANTOS FLEXIBLE DE PVC DE 44 MM COLOR A ESCOGER X MTS
</t>
  </si>
  <si>
    <t>31201532</t>
  </si>
  <si>
    <t xml:space="preserve">BACOF CANTOS FLEXIBLE DE PVC DE 22 MM COLOR A ESCOGER X MTS
</t>
  </si>
  <si>
    <t xml:space="preserve">BACOF CANTO RIGIDO DE 22 MM COLOR A ESCOGER X MTS
</t>
  </si>
  <si>
    <t xml:space="preserve">BACOF CANTOS FLEXIBLE DE PVC DE 19 MM COLOR A ESCOGER X MTS
</t>
  </si>
  <si>
    <t xml:space="preserve">BACOF REJILLA PLÁSTICA PARA PISO 3X2” CON SOSCO – BLANCO
</t>
  </si>
  <si>
    <t>40101503</t>
  </si>
  <si>
    <t xml:space="preserve">BACOF REJILLA PLÁSTICA PARA PISO 4X3” CON SOSCO – BLANCO
</t>
  </si>
  <si>
    <t xml:space="preserve">BACOF REJILLA DE VENTILACIÓN PLÁSTICA NORMA GAS NATURAL MEDIDAS 30X 30
</t>
  </si>
  <si>
    <t xml:space="preserve">BACOF FLOTADOR + VÁLVULA COMPLETA EN BRONCE 1/2" 
</t>
  </si>
  <si>
    <t>40141640</t>
  </si>
  <si>
    <t xml:space="preserve">BACOF FLOTADOR + VÁLVULA COMPLETA EN BRONCE 3/4" 
</t>
  </si>
  <si>
    <t xml:space="preserve">BACOF FLOTADOR + VÁLVULA COMPLETA EN BRONCE 1" 
</t>
  </si>
  <si>
    <t xml:space="preserve">BACOF UNION LISA CPVC DE 1"
</t>
  </si>
  <si>
    <t>40141719</t>
  </si>
  <si>
    <t xml:space="preserve">BACOF UNION TIPO UNIVERSAL DE 3/4" PVC
</t>
  </si>
  <si>
    <t xml:space="preserve">BACOF UNION TIPO UNIVERSAL DE 1/2" PVC
</t>
  </si>
  <si>
    <t xml:space="preserve">BACOF UNION LISA PVC PRESION DE 1 1/2"
</t>
  </si>
  <si>
    <t xml:space="preserve">BACOF UNION LISA PVC PRESION DE 2"
</t>
  </si>
  <si>
    <t xml:space="preserve">BACOF UNION LISA PVC PRESION DE 3/4"
</t>
  </si>
  <si>
    <t xml:space="preserve">BACOF UNION LISA PVC PRESION DE 1"
</t>
  </si>
  <si>
    <t xml:space="preserve">BACOF UNION LISA PVC PRESION DE 1 1/4"
</t>
  </si>
  <si>
    <t xml:space="preserve">BACOF UNION LISA PVC PRESION DE 1/2"
</t>
  </si>
  <si>
    <t xml:space="preserve">BACOF UNION TIPO UNIVERSAL DE 1-1/2" PVC
</t>
  </si>
  <si>
    <t xml:space="preserve">BACOF UNION TIPO UNIVERSAL DE 1-1/4" PVC
</t>
  </si>
  <si>
    <t xml:space="preserve">BACOF UNION TIPO UNIVERSAL DE 1" PVC
</t>
  </si>
  <si>
    <t xml:space="preserve">BACOF UNION TIPO UNIVERSAL DE 2" PVC
</t>
  </si>
  <si>
    <t xml:space="preserve">BACOF UNION LISA CPVC DE 1/2"
</t>
  </si>
  <si>
    <t xml:space="preserve">BACOF UNION LISA CPVC DE 3/4"
</t>
  </si>
  <si>
    <t xml:space="preserve">BACOF CAJA PLÁSTICA EN PVC 5800
</t>
  </si>
  <si>
    <t>40141756</t>
  </si>
  <si>
    <t xml:space="preserve">BACOF TUBO PVC PRESIÓN DE 11/2" TUBO X 6 MTS C/U
</t>
  </si>
  <si>
    <t>40171517</t>
  </si>
  <si>
    <t xml:space="preserve">BACOF TUBO PVC PRESIÓN DE 2" TUBO X 6 MTS C/U
</t>
  </si>
  <si>
    <t xml:space="preserve">BACOF TUBO CPVC DE 3/4 X 3,00 M
</t>
  </si>
  <si>
    <t xml:space="preserve">BACOF TUBO PVC PRESIÓN 13.5 315 PSI DE 1/2" TUBO X 6 MTS C/U
</t>
  </si>
  <si>
    <t xml:space="preserve">BACOF TUBO CPVC DE 1/2 X 3,00 M
</t>
  </si>
  <si>
    <t xml:space="preserve">BACOF TUBO PVC PRESIÓN 21- 200 PSI DE 1" TUBO X 6 MTS C/U
</t>
  </si>
  <si>
    <t xml:space="preserve">BACOF TUBO PVC PRESIÓN DE 11/4" TUBO X 6 MTS C/U
</t>
  </si>
  <si>
    <t xml:space="preserve">BACOF TUBO PVC PRESIÓN 21- 200 PSI DE 3/4" TUBO X 6 MTS C/U
</t>
  </si>
  <si>
    <t xml:space="preserve">BACOF ADAPTADORES PVC PRESION MACHO 1"
</t>
  </si>
  <si>
    <t>40171708</t>
  </si>
  <si>
    <t xml:space="preserve">BACOF ADAPTADORES PVC PRESION MACHO 1 1/4"
</t>
  </si>
  <si>
    <t xml:space="preserve">BACOF ADAPTADORES PVC PRESION MACHO 1 1/2"
</t>
  </si>
  <si>
    <t xml:space="preserve">BACOF ADAPTADORES PVC PRESION MACHO 2"
</t>
  </si>
  <si>
    <t xml:space="preserve">BACOF ADAPTADORES PVC PRESION HEMBRA 1/2"
</t>
  </si>
  <si>
    <t xml:space="preserve">BACOF ADAPTADORES PVC PRESION HEMBRA 3/4"
</t>
  </si>
  <si>
    <t xml:space="preserve">BACOF ADAPTADORES PVC PRESION HEMBRA 1"
</t>
  </si>
  <si>
    <t xml:space="preserve">BACOF ADAPTADORES PVC PRESION HEMBRA 1 1/4"
</t>
  </si>
  <si>
    <t xml:space="preserve">BACOF ADAPTADORES PVC PRESION HEMBRA 1 1/2"
</t>
  </si>
  <si>
    <t xml:space="preserve">BACOF ADAPTADORES PVC PRESION HEMBRA 2"
</t>
  </si>
  <si>
    <t xml:space="preserve">BACOF ADAPTADORES CPVC PRESION MACHO 1/2"
</t>
  </si>
  <si>
    <t xml:space="preserve">BACOF ADAPTADORES CPVC PRESION MACHO 3/4"
</t>
  </si>
  <si>
    <t xml:space="preserve">BACOF ADAPTADORES CPVC PRESION MACHO 1"
</t>
  </si>
  <si>
    <t xml:space="preserve">BACOF ADAPTADORES CPVC PRESION HEMBRA 1/2"
</t>
  </si>
  <si>
    <t xml:space="preserve">BACOF ADAPTADORES CPVC PRESION HEMBRA 3/4"
</t>
  </si>
  <si>
    <t xml:space="preserve">BACOF ADAPTADORES CPVC PRESION HEMBRA 1"
</t>
  </si>
  <si>
    <t xml:space="preserve">BACOF ADAPTADORES PVC PRESION MACHO 1/2"
</t>
  </si>
  <si>
    <t xml:space="preserve">BACOF ADAPTADORES PVC PRESION MACHO 3/4"
</t>
  </si>
  <si>
    <t xml:space="preserve">BACOF ADAPTADOR SIFÓN LAVAMANOS/LAVAPLATOS
</t>
  </si>
  <si>
    <t xml:space="preserve">BACOF ACOPLE PLASTICO PARA SANITARIO CON VALVULA REGULADORA
</t>
  </si>
  <si>
    <t xml:space="preserve">BACOF ACOPLE PLASTICO PARA LAVAMANOS/LAVAPLATOS CON VALVULA REGULADORA
</t>
  </si>
  <si>
    <t xml:space="preserve">BACOF TEE DE 1 1/4" PVC PRESION
</t>
  </si>
  <si>
    <t>40172708</t>
  </si>
  <si>
    <t xml:space="preserve">BACOF TEE DE 1 1/2" PVC PRESION
</t>
  </si>
  <si>
    <t xml:space="preserve">BACOF TEE DE 3/4" PVC PRESION
</t>
  </si>
  <si>
    <t xml:space="preserve">BACOF TEE DE 1" PVC PRESION
</t>
  </si>
  <si>
    <t xml:space="preserve">BACOF TEE DE 2" PVC PRESION
</t>
  </si>
  <si>
    <t xml:space="preserve">BACOF TEE DE 1/2" PVC PRESION
</t>
  </si>
  <si>
    <t xml:space="preserve">BACOF TEE DE 1/2" CPVC
</t>
  </si>
  <si>
    <t>40172709</t>
  </si>
  <si>
    <t xml:space="preserve">BACOF TEE DE 3/4" CPVC
</t>
  </si>
  <si>
    <t xml:space="preserve">BACOF TEE DE 1" CPVC
</t>
  </si>
  <si>
    <t xml:space="preserve">BACOF CODO 90º CPVC DE 1/2"
</t>
  </si>
  <si>
    <t>40172808</t>
  </si>
  <si>
    <t xml:space="preserve">BACOF CODO 90º CPVC DE 3/4"
</t>
  </si>
  <si>
    <t xml:space="preserve">BACOF CODO 90º CPVC DE 1"
</t>
  </si>
  <si>
    <t xml:space="preserve">BACOF CODO 90º PVC PRESION 1 1/2"
</t>
  </si>
  <si>
    <t xml:space="preserve">BACOF CODO 90º PVC PRESION 2"
</t>
  </si>
  <si>
    <t xml:space="preserve">BACOF CODO 90º PVC PRESION 1/2"
</t>
  </si>
  <si>
    <t xml:space="preserve">BACOF CODO 90º PVC PRESION 3/4"
</t>
  </si>
  <si>
    <t xml:space="preserve">BACOF CODO 90º PVC PRESION 1"
</t>
  </si>
  <si>
    <t xml:space="preserve">BACOF CODO 90º PVC PRESION 1 1/4"
</t>
  </si>
  <si>
    <t xml:space="preserve">BACOF TAPON PVC PRESION 1-1/2" SOLDADO
</t>
  </si>
  <si>
    <t>40173508</t>
  </si>
  <si>
    <t xml:space="preserve">BACOF TAPON SANITARIO DE 2" SOLDADO
</t>
  </si>
  <si>
    <t xml:space="preserve">BACOF TAPON CPVC 3/4" ROSCADO
</t>
  </si>
  <si>
    <t xml:space="preserve">BACOF TAPON CPVC 1" ROSCADO
</t>
  </si>
  <si>
    <t xml:space="preserve">BACOF TAPON CPVC 1/2" SOLDADO
</t>
  </si>
  <si>
    <t xml:space="preserve">BACOF TAPON PVC PRESION 1/2" ROSCADO
</t>
  </si>
  <si>
    <t xml:space="preserve">BACOF TAPON PVC PRESION 3/4" ROSCADO
</t>
  </si>
  <si>
    <t xml:space="preserve">BACOF TAPON PVC PRESION 1" ROSCADO
</t>
  </si>
  <si>
    <t xml:space="preserve">BACOF TAPON PVC PRESION 1-1/4" ROSCADO
</t>
  </si>
  <si>
    <t xml:space="preserve">BACOF TAPON PVC PRESION 1-1/2" ROSCADO
</t>
  </si>
  <si>
    <t xml:space="preserve">BACOF TAPON PVC PRESION 2" ROSCADO
</t>
  </si>
  <si>
    <t xml:space="preserve">BACOF TAPON PVC PRESION 1/2" SOLDADO
</t>
  </si>
  <si>
    <t xml:space="preserve">BACOF TAPON PVC PRESION 3/4" SOLDADO
</t>
  </si>
  <si>
    <t xml:space="preserve">BACOF TAPON PVC PRESION 1" SOLDADO
</t>
  </si>
  <si>
    <t xml:space="preserve">BACOF TAPON CPVC 1/2" ROSCADO
</t>
  </si>
  <si>
    <t xml:space="preserve">BACOF TAPON PVC PRESION 1-1/4" SOLDADO
</t>
  </si>
  <si>
    <t xml:space="preserve">BACOF TAPON CPVC 3/4" SOLDADO
</t>
  </si>
  <si>
    <t xml:space="preserve">BACOF TAPON CPVC 1" SOLDADO
</t>
  </si>
  <si>
    <t xml:space="preserve">BACOF SELLO LENGÜETA PARA TANQUE SANITARIO REF. 013323331
</t>
  </si>
  <si>
    <t>40174803</t>
  </si>
  <si>
    <t xml:space="preserve">BACOF BUJE PVC PRESION DE 1"X3/4"
</t>
  </si>
  <si>
    <t>40183112</t>
  </si>
  <si>
    <t xml:space="preserve">BACOF BUJE PVC PRESION DE 1-1/4"X1"
</t>
  </si>
  <si>
    <t xml:space="preserve">BACOF BUJE CPVC PRESION DE 3/4" X 1/2"
</t>
  </si>
  <si>
    <t xml:space="preserve">BACOF BUJE CPVC PRESION DE 1" X 3/4" 
</t>
  </si>
  <si>
    <t xml:space="preserve">BACOF BUJE PVC PRESION DE 2"X1-1/2"
</t>
  </si>
  <si>
    <t xml:space="preserve">BACOF BUJE PVC PRESION DE 2X1"
</t>
  </si>
  <si>
    <t xml:space="preserve">BACOF BUJE PVC PRESION DE 3/4"X1/2"
</t>
  </si>
  <si>
    <t xml:space="preserve">BACOF BUJE PVC PRESION DE 1"X1/2"
</t>
  </si>
  <si>
    <t xml:space="preserve">BACOF BUJE PVC PRESION DE 1 1/2X1 1/4"
</t>
  </si>
  <si>
    <t xml:space="preserve">BACOF BUJE PVC PRESION DE 1 1/2X1"
</t>
  </si>
  <si>
    <t>AYUGE SEPHI PAPEL VINIPEL 30CM X 300MTS X ROLLO</t>
  </si>
  <si>
    <t>24112902</t>
  </si>
  <si>
    <t>GAAMA REJILLA  PLASTICAS 3" PARA DESAGUE</t>
  </si>
  <si>
    <t>26131603</t>
  </si>
  <si>
    <t xml:space="preserve">GAAMA SUPLEMENTO 2400 PVC </t>
  </si>
  <si>
    <t>30102015</t>
  </si>
  <si>
    <t xml:space="preserve">GAAMA BIZCOCHO SANITARIO COLOR BLANCO </t>
  </si>
  <si>
    <t>30181603</t>
  </si>
  <si>
    <t>GAAMA SIFON ORINAL</t>
  </si>
  <si>
    <t>30181605</t>
  </si>
  <si>
    <t xml:space="preserve">GAAMA CHAZOS PLASTICOS 3/8 X 100 UND CON TORNILLO </t>
  </si>
  <si>
    <t>GAAMA CHAZOS PLASTICOS 1/2" X 100 UND CON TORNILLO</t>
  </si>
  <si>
    <t>GAAMA CHAZO EXPANSIVO DIÁMETRO 3/8 X 2 1/2 PULG 63MM X 12 UNID</t>
  </si>
  <si>
    <t>GAAMA TUBO PRESION PVC  11/4"X6M</t>
  </si>
  <si>
    <t>GAAMA TUBO PRESION DE 1 1/2"X6M</t>
  </si>
  <si>
    <t>GAAMA TUBO PRESION PVC DE 3/4  "X6M RDE 11</t>
  </si>
  <si>
    <t>GAAMA TUBO PRESION DE 2 1/2 "X 6M</t>
  </si>
  <si>
    <t>GAAMA TUBO PRESION DE 2" X 6M</t>
  </si>
  <si>
    <t>GAAMA TUBO PRESION PVC DE 1/2 "X6M RDE 9</t>
  </si>
  <si>
    <t xml:space="preserve">GAAMA BUJE DE CAUCHO 2" PARA LAVAMANOS </t>
  </si>
  <si>
    <t>40172522</t>
  </si>
  <si>
    <t>GAAMA REDUCCION PRESION 4" 2 1/2"</t>
  </si>
  <si>
    <t>GAAMA REDUCCION PRESION 4" 3"</t>
  </si>
  <si>
    <t>GAAMA REDUCCION PRESION 3" 2"</t>
  </si>
  <si>
    <t>GAAMA REDUCCION PRESION 3" 21/2"</t>
  </si>
  <si>
    <t>GAAMA REDUCCION PRESION 2 1/2" 2"</t>
  </si>
  <si>
    <t>GAAMA REDUCCION  PRESION 2 1/2" 11/2"</t>
  </si>
  <si>
    <t>GAAMA REDUCCION PRESION 2" 11/4"</t>
  </si>
  <si>
    <t>GAAMA REDUCCION PRESION 2" 11/2"</t>
  </si>
  <si>
    <t>GAAMA REDUCCION PRESION 2" 1"</t>
  </si>
  <si>
    <t>GAAMA REDUCCION PRESION 11/2" 11/4"</t>
  </si>
  <si>
    <t>GAAMA REDUCCION PRESION 11/4"-1"</t>
  </si>
  <si>
    <t>GAAMA REDUCCION PRESION 11/2" 1"</t>
  </si>
  <si>
    <t>GAAMA REDUCCION PRESION 1" 3/4"</t>
  </si>
  <si>
    <t>GAAMA REDUCCION PRESION 1" 1/2"</t>
  </si>
  <si>
    <t>GAAMA REDUCCION PRESION 3/4" 1/2"</t>
  </si>
  <si>
    <t>GAAMA REJILLAS PLASTICAS DE GRANADA 3 X 2</t>
  </si>
  <si>
    <t>26131600</t>
  </si>
  <si>
    <t xml:space="preserve">GAAMA REJILLAS PLASTICAS DE GRANADA 4 X 3 </t>
  </si>
  <si>
    <t>GAAMA CAJA PLASTICA PVC 5800 PVC ELECTRICA</t>
  </si>
  <si>
    <t>39121300</t>
  </si>
  <si>
    <t>GAAMA CODO PRESION 11/2"</t>
  </si>
  <si>
    <t>40172800</t>
  </si>
  <si>
    <t>GAAMA CODO PRESION 2"</t>
  </si>
  <si>
    <t>GAAMA CODO PRESION 21/2"</t>
  </si>
  <si>
    <t>GAAMA CODO PRESION 3"</t>
  </si>
  <si>
    <t>GAAMA CODO PRESION 11/4"</t>
  </si>
  <si>
    <t>GAAMA CODO PRESION DE 1" PVC</t>
  </si>
  <si>
    <t>GAAMA CODO PRESION DE 3/4" PVC</t>
  </si>
  <si>
    <t>GAAMA CODO DE PRESION 1/2" PVC</t>
  </si>
  <si>
    <t>GAAMA TEE PRESION 1 1/2"</t>
  </si>
  <si>
    <t>40174900</t>
  </si>
  <si>
    <t>GAAMA TEE PRESION 21/2"</t>
  </si>
  <si>
    <t>GAAMA TEE PRESION 2"</t>
  </si>
  <si>
    <t>GAAMA TEE PRESION 3"</t>
  </si>
  <si>
    <t>GAAMA UNION DE PRESION 1/2" PVC</t>
  </si>
  <si>
    <t>GAAMA UNIONES PRESION 11/2"</t>
  </si>
  <si>
    <t>GAAMA UNIONES PRESION 2"</t>
  </si>
  <si>
    <t>GAAMA UNIONES PRESION 21/2"</t>
  </si>
  <si>
    <t>GAAMA UNION PRESION DE 3/4" PVC</t>
  </si>
  <si>
    <t>GAAMA UNION PRESION DE 1" PVC</t>
  </si>
  <si>
    <t>GAAMA UNIONES PRESION 11/4"</t>
  </si>
  <si>
    <t>GAAMA UNION PRESION 3"</t>
  </si>
  <si>
    <t>GAAMA TEE DE PRESION 1/2" PVC</t>
  </si>
  <si>
    <t>GAAMA TEE PRESION DE 3/4" PVC</t>
  </si>
  <si>
    <t>GAAMA TEE PRESION DE 1" PVC</t>
  </si>
  <si>
    <t>GAAMA TEE PRESION 11/4"</t>
  </si>
  <si>
    <t>GACAR VINIPEL 30 CM X 300 MTS X ROLLO</t>
  </si>
  <si>
    <t>24141501</t>
  </si>
  <si>
    <t>GACAR SIFÓN EN PLÁSTICO GRIS ORINAL</t>
  </si>
  <si>
    <t>GACAR REGISTRO DE BOLA EN PVC DE 1 1/4''</t>
  </si>
  <si>
    <t>30181701</t>
  </si>
  <si>
    <t>GACAR REGISTRO DE BOLA EN PVC DE 2"</t>
  </si>
  <si>
    <t>GACAR LLAVE PARA AGUA EN PVC DE 1/2 X 1/2</t>
  </si>
  <si>
    <t>GACAR REGISTRO DE BOLA EN PVC DE 1/2"</t>
  </si>
  <si>
    <t>GACAR REGISTRO DE BOLA EN PVC DE 3/4"</t>
  </si>
  <si>
    <t>GACAR REGISTRO DE BOLA EN PVC DE 1"</t>
  </si>
  <si>
    <t>GACAR REGISTRO DE BOLA EN PVC DE 1 1/2''</t>
  </si>
  <si>
    <t>GACAR TUBO CONDUIT 1 X 3 MT</t>
  </si>
  <si>
    <t>GACAR TUBO CONDUIT 1/2 X 3 MT</t>
  </si>
  <si>
    <t>GACAR TUBO CONDUIT 3/4 X 3 MT</t>
  </si>
  <si>
    <t>GACAR TUBO PVC PRESIÓN 13.5 315 PSI DE 1/2" TUBO X 6 MTS C/U</t>
  </si>
  <si>
    <t>GACAR TUBO PVC PRESIÓN 21- 200 PSI DE 1" TUBO X 6 MTS C/U</t>
  </si>
  <si>
    <t>GACAR TUBO PVC PRESIÓN 21- 200 PSI DE 3/4" TUBO X 6 MTS C/U</t>
  </si>
  <si>
    <t>GACAR TUBO PVC PRESIÓN DE 1 1/4" TUBO X 6 MTS C/U</t>
  </si>
  <si>
    <t>GACAR TUBO PVC PRESIÓN DE 2" TUBO X 6 MTS C/U</t>
  </si>
  <si>
    <t>GACAR TUBO PVC PRESIÓN DE 1 1/2" TUBO X 6 MTS C/U</t>
  </si>
  <si>
    <t>GACAR ACOPLE SANITARIO REF. 380193331 PLÁSTICO</t>
  </si>
  <si>
    <t xml:space="preserve">GACAR ADAPTADOR SIFÓN LAVAMANOS/LAVAPLATOS
</t>
  </si>
  <si>
    <t>GACAR CODO DE 1/2" PVC PRESIÓN</t>
  </si>
  <si>
    <t>GACAR CODO DE 3/4" PVC PRESIÓN</t>
  </si>
  <si>
    <t>GACAR CODO DE 1" PVC PRESIÓN</t>
  </si>
  <si>
    <t>GACAR CODO DE 1 1/2" PVC PRESIÓN</t>
  </si>
  <si>
    <t>GACAR CODO DE 1 1/4" PVC PRESIÓN</t>
  </si>
  <si>
    <t>GACAR CODO DE 2" PVC PRESIÓN</t>
  </si>
  <si>
    <t xml:space="preserve">GACAS CAJA RECTANGULAR 2X4 PLÁSTICA RETIE SETX10 </t>
  </si>
  <si>
    <t>39131713</t>
  </si>
  <si>
    <t xml:space="preserve">GACAS MANGUERA DE 3/4 X 100 MTS </t>
  </si>
  <si>
    <t>40142008</t>
  </si>
  <si>
    <t xml:space="preserve">GACAS TUBO PVC PRESION DE 3" </t>
  </si>
  <si>
    <t xml:space="preserve">GACAS TUBO PVC PRESION DE 1" </t>
  </si>
  <si>
    <t xml:space="preserve">GACAS TUBO PVC PRESION DE 1/2" </t>
  </si>
  <si>
    <t xml:space="preserve">GACAS TUBO SANITARIO DE 1 1/2" </t>
  </si>
  <si>
    <t>GAAMA DILOAPLASTICO VINIPEL STRECH</t>
  </si>
  <si>
    <t>GAAMA DILOAPLASTICO BURBUJA PEQUEÑA ANCHO 1,20 MTS, LARGO 150 MTS</t>
  </si>
  <si>
    <t>24141601</t>
  </si>
  <si>
    <t xml:space="preserve">GACAS DILOA PLASTICO STRETCH VINIPEL TRANSPARENTE X ROLLO  
</t>
  </si>
  <si>
    <t xml:space="preserve">GACAS DILOA PLASTICO BURBUJA PEQUEÑA  X ROLLO  
</t>
  </si>
  <si>
    <t xml:space="preserve">GACAS DILOA THERMOLON DE 3 MM DE ESPESOR 
</t>
  </si>
  <si>
    <t>GAORI DILOA ROLLO PAPEL VINIPEL 30 CMS X 1500 MTS</t>
  </si>
  <si>
    <t>GAORI DILOA VINIPEL NEGRO PARA EMBALAJE POR ROLLO 30 CM X 1500 MTS</t>
  </si>
  <si>
    <t>GAAMA PLASTICO PARA EMBALAR (VINIPEL ROLLO X 500 MTS DE 50 CMS) TRANSPARENTE</t>
  </si>
  <si>
    <t xml:space="preserve">GACAS TUBO SANITARIO DE 2" </t>
  </si>
  <si>
    <t xml:space="preserve">GACAS TUBO SANITARIO DE 3" </t>
  </si>
  <si>
    <t xml:space="preserve">GACAS TUBO PVC PRESION DE 3/4" </t>
  </si>
  <si>
    <t xml:space="preserve">GACAS CODOS PVC PRESION DE 3/4" </t>
  </si>
  <si>
    <t xml:space="preserve">GACAS CODOS PVC PRESION DE 1/2" </t>
  </si>
  <si>
    <t xml:space="preserve">GACAS CODOS PVC PRESION DE 1" </t>
  </si>
  <si>
    <t xml:space="preserve">GACAS CODOS PVC PRESION DE 3" </t>
  </si>
  <si>
    <t xml:space="preserve">GACAS SEMICODOS PVC DE 3/4" </t>
  </si>
  <si>
    <t xml:space="preserve">GACAS SEMICODOS PVC DE 1/2" </t>
  </si>
  <si>
    <t xml:space="preserve">GACAS SEMICODOS PVC DE 1" </t>
  </si>
  <si>
    <t xml:space="preserve">GACAS SEMICODOS PVC DE 3" </t>
  </si>
  <si>
    <t xml:space="preserve">GACAS CODO DE 1 1/2" SANITARIA </t>
  </si>
  <si>
    <t xml:space="preserve">GACAS CODO DE 2" SANITARIA </t>
  </si>
  <si>
    <t xml:space="preserve">GACAS CODO DE 3" SANITARIA </t>
  </si>
  <si>
    <t xml:space="preserve">GACAS UNION DE REPARACION PVC DE 3" </t>
  </si>
  <si>
    <t>40174901</t>
  </si>
  <si>
    <t xml:space="preserve">GACAS UNION LINSA PVC DE 2" </t>
  </si>
  <si>
    <t xml:space="preserve">GACAS UNION DE REPARACION PVC DE 2" </t>
  </si>
  <si>
    <t xml:space="preserve">GACAS UNION DE REPARACION PVC DE 1/2" </t>
  </si>
  <si>
    <t xml:space="preserve">GACAS UNION DE REPARACION PVC DE 1" </t>
  </si>
  <si>
    <t xml:space="preserve">GACAS UNION DE REPARACION PVC DE 3/4" </t>
  </si>
  <si>
    <t xml:space="preserve">GACAS UNION DE 1 1/2" SANITARIA </t>
  </si>
  <si>
    <t xml:space="preserve">GACAS UNION DE 2" SANITARIA </t>
  </si>
  <si>
    <t xml:space="preserve">GACAS UNION DE 3" SANITARIA </t>
  </si>
  <si>
    <t xml:space="preserve">GACAS TEE DE 1 1/2" SANITARIA </t>
  </si>
  <si>
    <t xml:space="preserve">GACAS TEE DE 2" SANITARIA </t>
  </si>
  <si>
    <t xml:space="preserve">GACAS TEE DE 3" SANITARIA </t>
  </si>
  <si>
    <t xml:space="preserve">GAORI TAPON LISO PVCPRESION 1 1/2"
</t>
  </si>
  <si>
    <t>24122004</t>
  </si>
  <si>
    <t xml:space="preserve">GAORI TAPON ROSCADO PVCPRESION 1 1/4"
</t>
  </si>
  <si>
    <t xml:space="preserve">GAORI TAPON LISO PVCPRESION 1"
</t>
  </si>
  <si>
    <t xml:space="preserve">GAORI TAPON LISO PVCPRESION 1/2"
</t>
  </si>
  <si>
    <t xml:space="preserve">GAORI TAPON LISO PVCPRESION 2"
</t>
  </si>
  <si>
    <t xml:space="preserve">GAAMA TARJETA PVC FICHEROS CAJA X 100 UNIDADES  </t>
  </si>
  <si>
    <t>30265800</t>
  </si>
  <si>
    <t xml:space="preserve">GAORI TAPON ROSCADO PVCPRESION 1 1/2"
</t>
  </si>
  <si>
    <t xml:space="preserve">GAORI TAPON ROSCADO PVCPRESION 1"
</t>
  </si>
  <si>
    <t xml:space="preserve">GAORI TAPON ROSCADO PVCPRESION 2"
</t>
  </si>
  <si>
    <t xml:space="preserve">GAORI TAPON ROSCADO PVCPRESION 1/2"
</t>
  </si>
  <si>
    <t xml:space="preserve">GAORI PLASTICO BURBUJA  X ROLLO 
</t>
  </si>
  <si>
    <t xml:space="preserve">GAORI TEE PVCPRESION 1 1/2"
</t>
  </si>
  <si>
    <t>31163009</t>
  </si>
  <si>
    <t xml:space="preserve">GAORI TEE PVCPRESION 1"
</t>
  </si>
  <si>
    <t xml:space="preserve">GAORI TEE PVCPRESION 1 1/4"
</t>
  </si>
  <si>
    <t xml:space="preserve">GAORI TEE PVCPRESION 1/2"
</t>
  </si>
  <si>
    <t xml:space="preserve">GAORI TEE PVCPRESION 2"
</t>
  </si>
  <si>
    <t xml:space="preserve">GAORI TEE SANITARIA PVC 1 1/2"
</t>
  </si>
  <si>
    <t xml:space="preserve">GAORI TEE SANITARIA PVC 2"
</t>
  </si>
  <si>
    <t xml:space="preserve">GAORI UNION PVCPRESION 1"
</t>
  </si>
  <si>
    <t>32141016</t>
  </si>
  <si>
    <t xml:space="preserve">GAORI UNION SANITARIA PVC 4"
</t>
  </si>
  <si>
    <t xml:space="preserve">GAORI UNION PVCPRESION 2"
</t>
  </si>
  <si>
    <t xml:space="preserve">GAORI UNION PVCPRESION 1/2"
</t>
  </si>
  <si>
    <t xml:space="preserve">GAORI UNION SANITARIA PVC 3"
</t>
  </si>
  <si>
    <t xml:space="preserve">GAORI UNION SANITARIA PVC 1 1/2"
</t>
  </si>
  <si>
    <t xml:space="preserve">GAORI UNION SANITARIA PVC 2"
</t>
  </si>
  <si>
    <t xml:space="preserve">GAORI UNION DE REPARACION PVCPRESION 2" 
</t>
  </si>
  <si>
    <t xml:space="preserve">GAORI UNION PVCPRESION 1 1/2"
</t>
  </si>
  <si>
    <t xml:space="preserve">GAORI UNION PVCPRESION 1 1/4"
</t>
  </si>
  <si>
    <t xml:space="preserve">GAORI TUBO PVCPRESION 3" X 6 MTS
</t>
  </si>
  <si>
    <t xml:space="preserve">GAORI UNION DE REPARACION PVCPRESION 1 1/2" 
</t>
  </si>
  <si>
    <t xml:space="preserve">GAORI UNION DE REPARACION PVCPRESION 1" 
</t>
  </si>
  <si>
    <t xml:space="preserve">GAAMA BANDERITAS-MINI-BANDERITAS- SEÑALES AUTOADHESIVAS. TAMAÑO 5*12*50 MM. </t>
  </si>
  <si>
    <t>44121600</t>
  </si>
  <si>
    <t xml:space="preserve">GAORI UNION DE REPARACION PVCPRESION 1/2" 
</t>
  </si>
  <si>
    <t xml:space="preserve">GAORI TUBO PVCPRESION 1" X 6 MTS
</t>
  </si>
  <si>
    <t xml:space="preserve">GAORI TUBO PVCPRESION 1 1/2" X 6 MTS
</t>
  </si>
  <si>
    <t xml:space="preserve">GAORI TUBO PVCPRESION 2" X 6 MTS
</t>
  </si>
  <si>
    <t xml:space="preserve">GAORI TUBO PVCPRESION 1 1/4" X 6 MTS
</t>
  </si>
  <si>
    <t xml:space="preserve">GAORI TUBO PVCPRESION 1/2" X 6 MTS
</t>
  </si>
  <si>
    <t xml:space="preserve">GAORI CANALETA ADHESIVA DE 40X25 MM X2 MT
</t>
  </si>
  <si>
    <t xml:space="preserve">GAORI CANALETA ADHESIVA DE 20MM X 2MTS
</t>
  </si>
  <si>
    <t xml:space="preserve">GAORI CANALETA ADHESIVA DE 10MM X 2 MTS
</t>
  </si>
  <si>
    <t xml:space="preserve">GAORI REGISTRO DE BOLA PVC 2"
</t>
  </si>
  <si>
    <t>30181800</t>
  </si>
  <si>
    <t xml:space="preserve">GAORI REGISTRO DE BOLA PVC 1/2"
</t>
  </si>
  <si>
    <t xml:space="preserve">GAORI REGISTRO DE BOLA PVC 1 1/2"
</t>
  </si>
  <si>
    <t xml:space="preserve">GAORI REGISTRO DE BOLA PVC 1 1/4"
</t>
  </si>
  <si>
    <t xml:space="preserve">GAORI REGISTRO DE BOLA PVC 1"
</t>
  </si>
  <si>
    <t xml:space="preserve">GACAS CEGOT MANGUERA DE 3/4 X 100 MTS 
</t>
  </si>
  <si>
    <t xml:space="preserve">GACAS PLASTICO PARA EMBALAR (VINIPEL ROLLO X 500MTS  DE 50 CMTS) TRANSPARENTE </t>
  </si>
  <si>
    <t xml:space="preserve">GAORI PLASTICO PARA EMBALAR (VINIPEL X 500MTS) DE 50 CMTS NEGRO
</t>
  </si>
  <si>
    <t>GAORI PLASTICO PARA EMBALAR (VINIPEL X 500MTS) DE 50 CMTS TRANSPARENTE</t>
  </si>
  <si>
    <t>48102109</t>
  </si>
  <si>
    <t xml:space="preserve">BACOF TUBO PVC PRESIÓN 21- 200 PSI DE 1" TUBO X 6 MTS C/U	</t>
  </si>
  <si>
    <t xml:space="preserve">GACAS DILOA BOLSAS PLÁSTICAS AUTOSELLADO 12 X 25 CM  
</t>
  </si>
  <si>
    <t>24111503</t>
  </si>
  <si>
    <t>GAORI DILOA BOLSA PLASTICA CON CIERRE HERMÉTICO DE 10X14 CM X 100 UNIDADES</t>
  </si>
  <si>
    <t>GAORI DILOA BOLSA CON CIERRE HERMÉTICO 10"X13" (25.4CM X 35CM)  X 100 UNIDADES</t>
  </si>
  <si>
    <t>GAORI DILOA ATOMIZADOR X 500 ML ATO-50</t>
  </si>
  <si>
    <t>40141742</t>
  </si>
  <si>
    <t>GAAMA BOLSA NEGRA INDUSTRIAL X6</t>
  </si>
  <si>
    <t>47121700</t>
  </si>
  <si>
    <t xml:space="preserve">GACAR FORRO EXTINTORES 10 LB PQS </t>
  </si>
  <si>
    <t>44102907</t>
  </si>
  <si>
    <t>GACAR FORRO EXTINTORES 20 LB PQS</t>
  </si>
  <si>
    <t>GACAR FORRO EXTINTORES 30 LB PQS</t>
  </si>
  <si>
    <t>GACAR FORRO EXTINTORES 150 LB PQS</t>
  </si>
  <si>
    <t xml:space="preserve">GACAR FORRO EXTINTORES 05 LB CO2 </t>
  </si>
  <si>
    <t xml:space="preserve">GACAR FORRO EXTINTORES 10 LB CO2 </t>
  </si>
  <si>
    <t>GACAR FORROS CAMILLAS</t>
  </si>
  <si>
    <t>GAORI BOLSA PLASTICA, COLOR VERDE, CALIBRE DE MINIMO 2. 70 CM * 90 CM</t>
  </si>
  <si>
    <t>GAORI BOLSA PLASTICA, COLOR BLANCO, CALIBRE DE MINIMO 1, 40 CM * 55 CM</t>
  </si>
  <si>
    <t>GAORI BOLSA NEGRA INDUSTRIAL X 6</t>
  </si>
  <si>
    <t xml:space="preserve">BACOF BOLSAS PARA RECOLECCION DE ESCREMENTOS </t>
  </si>
  <si>
    <t xml:space="preserve">GACAR BOLSAS PARA RECOLECCION DE ESCREMENTOS </t>
  </si>
  <si>
    <t xml:space="preserve">GACAS BOLSAS PARA RECOLECCION DE ESCREMENTOS </t>
  </si>
  <si>
    <t>JEFSA CD-R JEFSA PAQUETE X 100</t>
  </si>
  <si>
    <t>43201817</t>
  </si>
  <si>
    <t xml:space="preserve">BACOF BRIDAS PLASTICAS NEGRAS 3.6MMX200MM PAQ X100
</t>
  </si>
  <si>
    <t>10141601</t>
  </si>
  <si>
    <t xml:space="preserve">BACOF BRIDAS PLASTICAS NEGRAS 4.8MMX190MM PAQ X100
</t>
  </si>
  <si>
    <t xml:space="preserve">BACOF BRIDAS PLASTICAS NEGRAS 4.8MMX370MM PAQ X100
</t>
  </si>
  <si>
    <t xml:space="preserve">BACOF TROQUEL TRIPLE PARA CANALETA 10 CM BLANCO
</t>
  </si>
  <si>
    <t>23251802</t>
  </si>
  <si>
    <t xml:space="preserve">BACOF AMARRE TRANSPARENTE 4,8 X 370 MM X 100 UNIDADES
</t>
  </si>
  <si>
    <t>24141511</t>
  </si>
  <si>
    <t xml:space="preserve">BACOF AMARRES PLÁSTICO 4.5MM X 20CM 50 UNIDADES
</t>
  </si>
  <si>
    <t xml:space="preserve">BACOF AMARRES PLÁSTICO 3.5MM X 15CM 50 UNIDADES
</t>
  </si>
  <si>
    <t xml:space="preserve">BACOF POMA PARA VASTAGO DUCHA CUADRADO
</t>
  </si>
  <si>
    <t>27111751</t>
  </si>
  <si>
    <t xml:space="preserve">BACOF POMA PARA VASTAGO DUCHA ESTRIADO
</t>
  </si>
  <si>
    <t xml:space="preserve">BACOF POMA UNIVERSAL
</t>
  </si>
  <si>
    <t xml:space="preserve">BACOF CINTA ASFALTICA IMPERMEABLE
</t>
  </si>
  <si>
    <t>30141505</t>
  </si>
  <si>
    <t xml:space="preserve">BACOF TEJA PLÁSTICA NO. 6 PERFIL 7 ONDULADO, ESPESOR 1MM. TRANSPARENTE 90% DE TRASMISIÓN DE LUZ
</t>
  </si>
  <si>
    <t>30151501</t>
  </si>
  <si>
    <t xml:space="preserve">BACOF GRIFERÍA SANITARIA FLUID MASTER COMPLETA
</t>
  </si>
  <si>
    <t>30181504</t>
  </si>
  <si>
    <t xml:space="preserve">BACOF GRIFERÍA SANITARIA REF. 610320001 COMPLETA ATLAS 26 CMS
</t>
  </si>
  <si>
    <t xml:space="preserve">BACOF TAPA REGISTRO PLÁSTICO MEDIDAS 20X20 CM BLANCA
</t>
  </si>
  <si>
    <t>31161508</t>
  </si>
  <si>
    <t xml:space="preserve">BACOF MANIJA TANQUE SANITARIO
</t>
  </si>
  <si>
    <t>31162807</t>
  </si>
  <si>
    <t xml:space="preserve">BACOF CINTA ELECTRICA AISLANTE 33 INDUSTRIAL
</t>
  </si>
  <si>
    <t>31201502</t>
  </si>
  <si>
    <t xml:space="preserve">BACOF CINTA MALLA PARA DRYWALL 45 MTS X 50MM
</t>
  </si>
  <si>
    <t>31201507</t>
  </si>
  <si>
    <t>BACOF CINTA TRANSPARENTE DE 48 MM X 200 METROS</t>
  </si>
  <si>
    <t xml:space="preserve">BACOF CANALETA PLÁSTICA AUTOADHESIVA 20X10 MM BLANCA ACME
</t>
  </si>
  <si>
    <t>39131714</t>
  </si>
  <si>
    <t xml:space="preserve">BACOF CANALETA 13X7 ADHESIVO
</t>
  </si>
  <si>
    <t xml:space="preserve">BACOF CANALETA 20 X 12 CON ADHESIVO
</t>
  </si>
  <si>
    <t xml:space="preserve">BACOF CANALETA 40 X 25 CON DIVISIÓN CON ADHESIVO
</t>
  </si>
  <si>
    <t xml:space="preserve">BACOF CANALETA 32 X 12 CON ADHESIVO
</t>
  </si>
  <si>
    <t xml:space="preserve">BACOF PLÁSTICO NEGRO X ROLLO
</t>
  </si>
  <si>
    <t>42281915</t>
  </si>
  <si>
    <t xml:space="preserve">BACOF PLÁSTICO TRANSPARENTE X ROLLO
</t>
  </si>
  <si>
    <t xml:space="preserve">BACOF ÁRBOL ENTRADA ATLAS 26 REF. 806103331 PARA TANQUE SANITARIO
</t>
  </si>
  <si>
    <t>47131705</t>
  </si>
  <si>
    <t xml:space="preserve">BACOF ÁRBOL ENTRADA FLUID MASTER. REF. 200AM133 PARA TANQUE SANITARIO
</t>
  </si>
  <si>
    <t xml:space="preserve">BACOF ÁRBOL SALIDA ATLAS 26 REF. 806103331 PARA TANQUE SANITARIO
</t>
  </si>
  <si>
    <t xml:space="preserve">BACOF GRIFERÍA ÁRBOL DE SALIDA PARA TANQUE SANITARIO DE 2 " DOBLE DESCARGA PARA SANITARIO REF. SAN GIORGIO
</t>
  </si>
  <si>
    <t xml:space="preserve">BACOF GRIFERÍA ÁRBOL DE SALIDA PARA TANQUE SANITARIO DE 3 " DOBLE DESCARGA PARA SANITARIO REF. SAN GIORGIO
</t>
  </si>
  <si>
    <t>AYUGE SEPHI CINTA AISLANTE +33 (19X20.1X0.177) REF054007-06132</t>
  </si>
  <si>
    <t>AYUGE SEPHI ROLLO DE CINTA TRANSPARENTE 48MM X 200MTS</t>
  </si>
  <si>
    <t>AYUGE SEPHI CINTA PELIGRO, LONGITUD  100 METROS, ANCHO  10 CMS, EN POLIETILENO. PALABRAS PELIGRO EN LETRAS NEGRAS Y FONDO AMARILLO</t>
  </si>
  <si>
    <t>46161500</t>
  </si>
  <si>
    <t>GAAMA GRIFERIA LAVAPLATOS CUELLO DE CISNE</t>
  </si>
  <si>
    <t>23241615</t>
  </si>
  <si>
    <t>GAAMA GRIFERIA PARA LAVAMANOS</t>
  </si>
  <si>
    <t>GAAMA CINTA AISLANTE SUPER SCOTCH 33 19MMX20MTS</t>
  </si>
  <si>
    <t xml:space="preserve">GAAMA ARBOL SANITARIO </t>
  </si>
  <si>
    <t>GAAMA ANGEO GRIS MOSQUITERO DE 122 CM DE ANCHO TIPO AMERICANO 0,90*30M X 10 M
GRUESO</t>
  </si>
  <si>
    <t>GAAMA GRIFERIA ORINAL TIPO PUSH</t>
  </si>
  <si>
    <t>GAAMA DISPOSITIVO AHORRADOR DE AGUA PARA LAVAMANOS</t>
  </si>
  <si>
    <t>40141700</t>
  </si>
  <si>
    <t>GAAMA DISPOSITIVO AHORRADOR DE AGUA PARA LAVAPLATOS</t>
  </si>
  <si>
    <t>GACAR PAQUETE POR 100 UNIDADES DE BRIDAS PLÁSTICAS, COLOR NEGRO, 4.8MM  REFERENCIA CT-15050-BK</t>
  </si>
  <si>
    <t>GACAR DISPOSITIVOS DE AHORRO DE AGUA PARA LAVAMANOS</t>
  </si>
  <si>
    <t>30181807</t>
  </si>
  <si>
    <t>GACAR CINTA AISLANTE +33 (19X20.1X0.177) REF. 054007-06132</t>
  </si>
  <si>
    <t>GACAR CINTA ANTIDESLIZANTE FOTOLUMINISCENTE REFLECTIVA ROLLO</t>
  </si>
  <si>
    <t>31201513</t>
  </si>
  <si>
    <t>GACAR CINTA PARA EMBALAR DE 48MM ANCHO X 200M DE LARGO</t>
  </si>
  <si>
    <t>31201517</t>
  </si>
  <si>
    <t>GACAR CINTA DE FOIL DE ALUMINIO TM 4024, 192 MM X 50 M</t>
  </si>
  <si>
    <t>31201521</t>
  </si>
  <si>
    <t>GACAR CINTA DEMARCACIÓN PELIGRO-NO PASE 100M</t>
  </si>
  <si>
    <t>41122703</t>
  </si>
  <si>
    <t xml:space="preserve">GACAR GRIFERÍA ÁRBOL DE SALIDA PATA TANQUE SANITARIO DE 2 " DOBLE DESCARGA PARA SANITARIO REF. SAN GIORGIO 
</t>
  </si>
  <si>
    <t>GACAR GRIFERÍA ÁRBOL DE SALIDA PATA TANQUE SANITARIO DE 3 " DOBLE DESCARGA PARA SANITARIO REF. SAN GIORGIO</t>
  </si>
  <si>
    <t xml:space="preserve">GAORI CARRETILLA PLASTICA SUPER BUGGY
</t>
  </si>
  <si>
    <t xml:space="preserve">GAORI SIFÓN PLÁSTICO FLEXIBLE BLANCO 86CM LVP/LVM
</t>
  </si>
  <si>
    <t xml:space="preserve">GAORI CIELO RASO PVC 
</t>
  </si>
  <si>
    <t xml:space="preserve">GAORI YEE SANITARIA PVC 1 1/2"
</t>
  </si>
  <si>
    <t>31162906</t>
  </si>
  <si>
    <t xml:space="preserve">GAORI CINTA IMPERMEABLE 1.5MM 10CM X 10 MT FIOL LISO
</t>
  </si>
  <si>
    <t>31191507</t>
  </si>
  <si>
    <t>GAORI CINTA FOIL METÁLICA DE ALUMINIO 25 MTS X 50 ML</t>
  </si>
  <si>
    <t xml:space="preserve">GAORI CINTA AISLANTE AUTO FUNDENTE
</t>
  </si>
  <si>
    <t xml:space="preserve">GAORI CINTA AISLANTE SUPER 33
</t>
  </si>
  <si>
    <t xml:space="preserve">GAORI CINTA AISLANTE X ROLLO
</t>
  </si>
  <si>
    <t xml:space="preserve">GAORI ROLLOS CINTA TRANSPARENTE 
</t>
  </si>
  <si>
    <t xml:space="preserve">GAORI CINTA ENMASCARAR DE 1¨ PULGADA X 40 MTS DE LARGO
</t>
  </si>
  <si>
    <t xml:space="preserve">GAORI UNIVERSAL PVCPRESION 2"
</t>
  </si>
  <si>
    <t xml:space="preserve">GAORI UNIVERSAL PVCPRESION 1 1/2"
</t>
  </si>
  <si>
    <t xml:space="preserve">GAORI UNIVERSAL PVCPRESION 1"
</t>
  </si>
  <si>
    <t xml:space="preserve">GAORI UNIVERSAL PVCPRESION 1/2"
</t>
  </si>
  <si>
    <t xml:space="preserve">GAORI CAJA DE PASO CON CHAPA 20*25*10 CM 
</t>
  </si>
  <si>
    <t>GAORI ADAPTADOR HEMBRA PVCPRESION 1"</t>
  </si>
  <si>
    <t>GAORI ADAPTADOR HEMBRA PVCPRESIÓN 1/2"</t>
  </si>
  <si>
    <t>GAORI ADAPTADOR MACHO PVCPRESIÓN 1 1/4"</t>
  </si>
  <si>
    <t>GAORI ADAPTADOR MACHO PVCPRESIÓN 1"</t>
  </si>
  <si>
    <t>GAORI ADAPTADOR MACHO PVCPRESIÓN 1/2"</t>
  </si>
  <si>
    <t>GAORI ADAPTADOR MACHO PVCPRESION 2"</t>
  </si>
  <si>
    <t>GAORI ACOPLE LAVAMANOS CON VÁLVULA DE REGULACIÓN</t>
  </si>
  <si>
    <t>GAORI ACOPLE LAVAPLATOS CON VÁLVULA DE REGULACIÓN</t>
  </si>
  <si>
    <t>GAORI ACOPLE SANITARIO CON VÁLVULA DE REGULACIÓN</t>
  </si>
  <si>
    <t>GAORI ADAPTADOR HEMBRA PVCPRESIÓN 1 1/4"</t>
  </si>
  <si>
    <t>GAORI BUJE PVCPRESIÓN 1" X 1 1/4"</t>
  </si>
  <si>
    <t>GAORI BUJE PVCPRESIÓN 1/2" X 1 1/4</t>
  </si>
  <si>
    <t>GAORI BUJE PVCPRESIÓN 1/2" X 1"</t>
  </si>
  <si>
    <t>GAORI BUJE PVCPRESIÓN 1/2" X 3/4"</t>
  </si>
  <si>
    <t>GAORI BUJE SANITARIO PVC 1 1/2" X 2"</t>
  </si>
  <si>
    <t>GAORI CODO SANITARIO 45º  PVC 4"</t>
  </si>
  <si>
    <t>GAORI CODO SANITARIO PVC 1 1/2"</t>
  </si>
  <si>
    <t>GAORI CODO PVCPRESION 2"</t>
  </si>
  <si>
    <t>GAORI CODO SANITARIO 45º  PVC 1 1/2"</t>
  </si>
  <si>
    <t>GAORI CODO PVCPRESION 1"</t>
  </si>
  <si>
    <t>GAORI CODO 45 PVCPRESION 1/2"</t>
  </si>
  <si>
    <t>GAORI CODO 45º PVCPRESION 1 1/2"</t>
  </si>
  <si>
    <t xml:space="preserve">GAORI CODO 45º PVCPRESION 1 1/4"
</t>
  </si>
  <si>
    <t>GAORI CODO 45º PVCPRESION 1"</t>
  </si>
  <si>
    <t>GAORI CODO 45º PVCPRESION 2"</t>
  </si>
  <si>
    <t>GAORI CODO PVCPRESION 1 1/2"</t>
  </si>
  <si>
    <t>GAORI CODO PVCPRESION 1 1/4"</t>
  </si>
  <si>
    <t>GAORI CODO SANITARIO 45º  PVC 2"</t>
  </si>
  <si>
    <t>GAORI CODO SANITARIO 45º  PVC 3"</t>
  </si>
  <si>
    <t>GAORI CODO SANITARIO PVC 2"</t>
  </si>
  <si>
    <t>GAORI CODO SANITARIO PVC 3"</t>
  </si>
  <si>
    <t>GAORI CODO SANITARIO PVC 4"</t>
  </si>
  <si>
    <t xml:space="preserve">GAORI MEZCLADOR LAVAMANOS 4" 
</t>
  </si>
  <si>
    <t>47101512</t>
  </si>
  <si>
    <t xml:space="preserve">GAORI MEZCLADOR LAVAMANOS 8" 
</t>
  </si>
  <si>
    <t>GAORI ÁRBOL ENTRADA FLUID MASTER. REF. 200AM133 PARA TANQUE SANITARIO</t>
  </si>
  <si>
    <t xml:space="preserve">GAORI MANIJA PARA TANQUE SANITARIO
</t>
  </si>
  <si>
    <t xml:space="preserve">GAORI MEZCLADOR LAVAPLATOS 8" CUELLO DE GANZO
</t>
  </si>
  <si>
    <t>40172600</t>
  </si>
  <si>
    <t>GAORI ASIENTO PARA SANITARIO</t>
  </si>
  <si>
    <t>GACAR DISPOSITIVOS DE AHORRO DE AGUA PARA LAVAPLATOS</t>
  </si>
  <si>
    <t>JEFSA MEZCLADOR LAVAPLATOS CUELLO DE GANZO REF. 01-1151-00. CIERRE RAPIDO</t>
  </si>
  <si>
    <t>JEFSA MEZCLADOR LAVAMANOS  DE 4" SLIM</t>
  </si>
  <si>
    <t>JEFSA GRIFERIA DE TANQUE SANITARIO TIPO PUSH  (UNICA PIEZA)</t>
  </si>
  <si>
    <t>BACOF TONNER HP CC505X 05 X</t>
  </si>
  <si>
    <t>BACOF CARPETA PLÁSTICA AZUL OFICIO</t>
  </si>
  <si>
    <t>BACOF CARTUCHO DE TÓNER UNIDAD DE IMÁGENES NEGRO, LEXMARK 560Z (56F0Z00), LEXMARK MX622</t>
  </si>
  <si>
    <t>CENRP ADQUSICION TONNER CC 505X-05X</t>
  </si>
  <si>
    <t>GAAMA DILOACINTA TRASPARENTE 2"</t>
  </si>
  <si>
    <t>GACAR DILOA APLICADORES DE ALGODÓN INDUSTRIALES</t>
  </si>
  <si>
    <t>42141502</t>
  </si>
  <si>
    <t>GACAR DILOA SABRA INDUSTRIAL</t>
  </si>
  <si>
    <t>47131603</t>
  </si>
  <si>
    <t xml:space="preserve">GACAS DILOA CINTA ADHESIVA TRANSPARENTE  
</t>
  </si>
  <si>
    <t>GAORI DILOA CINTA ADHESIVA PARA EMPAQUE MULTIUSO ESTIRAMIENTO PROFESIONAL ANTIDESLIZANTE X ROLLO</t>
  </si>
  <si>
    <t>GAORI DILOA CINTA AISLANTE NEGRA X ROLLO</t>
  </si>
  <si>
    <t>EPFAC TONER PARA IMPRESORA LEXMARK T654</t>
  </si>
  <si>
    <t xml:space="preserve">EPFAC CARTUCHO ORIGINAL DE TINTA AMARILLA HP 951  CN052AL
</t>
  </si>
  <si>
    <t xml:space="preserve">GAAMA PAPEL CONTAC TRANSPARENTE X ROLLO </t>
  </si>
  <si>
    <t>14111525</t>
  </si>
  <si>
    <t>GAAMA EMPAQUES PARA CARBURADOR HUSQVARNA 143R-II</t>
  </si>
  <si>
    <t>31181701</t>
  </si>
  <si>
    <t>GAAMA MX722ADHE - 35K -EXTRA HIGH YIELD TONER (58D4X00)</t>
  </si>
  <si>
    <t>GAAMA LEXMARK T650A11L T650- T652- T654 RETURN PROGRAM PRINT CARTRIDGET650 -  T652 -  T654</t>
  </si>
  <si>
    <t>GAAMA CONOS VIALES REFLECTIVOS 90 CM CON CINTA REFLECTIVA</t>
  </si>
  <si>
    <t>46161508</t>
  </si>
  <si>
    <t>GAAMA REDUCTORES DE VELOCIDAD DE 10 MTS</t>
  </si>
  <si>
    <t>46161509</t>
  </si>
  <si>
    <t>GAAMA RECOGEDOR</t>
  </si>
  <si>
    <t>47131611</t>
  </si>
  <si>
    <t>GAAMA SEÑALIZACIÓN VERTICAL PUNTO DE ENCUENTRO</t>
  </si>
  <si>
    <t>55121719</t>
  </si>
  <si>
    <t>GAAMA CINTA TRANSPARENTE ANCHA</t>
  </si>
  <si>
    <t>31201500</t>
  </si>
  <si>
    <t>GAAMA CINTA AZUL ANCHA</t>
  </si>
  <si>
    <t>GAAMA ROLLOS DE LAMINACIÓN 9 PULGADAS CALIBRE 5 SENCILLO</t>
  </si>
  <si>
    <t>GAAMA CHURRUSCO PARA SANITARIO</t>
  </si>
  <si>
    <t>47131600</t>
  </si>
  <si>
    <t xml:space="preserve">GAAMA BALDE PLASTICO 12 LITROS </t>
  </si>
  <si>
    <t>GACAR CONOS REFLECTIVOS PVC PROTECCIÓN UV</t>
  </si>
  <si>
    <t xml:space="preserve">GACAS CINTA ANTIDESLIZANTE DE 2" </t>
  </si>
  <si>
    <t xml:space="preserve">GACAS CINTA DELIMITADORA DE 2" COLOR AMARILLO/NEGRO </t>
  </si>
  <si>
    <t>31201516</t>
  </si>
  <si>
    <t xml:space="preserve">GACAS AVISO O SEÑALIZACIÓN DEL EXTINTOR </t>
  </si>
  <si>
    <t>55121718</t>
  </si>
  <si>
    <t>GAORI FUMIGADORA MANUAL 20 LITROS</t>
  </si>
  <si>
    <t>42281606</t>
  </si>
  <si>
    <t xml:space="preserve">GAORI ACETATO PARA LAMINAR CALIBRE 5 TAMAÑO OFICIO X 10 UDS.
</t>
  </si>
  <si>
    <t>44102001</t>
  </si>
  <si>
    <t>GAORI PAPEL CONTACT TRANSPARENTE X ROLLO</t>
  </si>
  <si>
    <t>GAORI ESPONJA MULTIUSOS POR 4 UNIDADES</t>
  </si>
  <si>
    <t xml:space="preserve">GAORI CINTA ANTIDESLIZANTE PARA PISO POR METRO  X 25 M
</t>
  </si>
  <si>
    <t>55121704</t>
  </si>
  <si>
    <t>JEFSA PAPEL CONTACT TRANSPARENTE O PLASTICO ADHESIVO</t>
  </si>
  <si>
    <t>14111609</t>
  </si>
  <si>
    <t xml:space="preserve">JEFSA TABLA PLANILLERA
</t>
  </si>
  <si>
    <t>44111914</t>
  </si>
  <si>
    <t xml:space="preserve">GAORI BRIDA PLASTICA MEDIANA X 100UND </t>
  </si>
  <si>
    <t xml:space="preserve">GACAR GUACAL PLASTICO PARA PERRO </t>
  </si>
  <si>
    <t xml:space="preserve">GACAR TERMO REFRIGERADOR 5 GL </t>
  </si>
  <si>
    <t xml:space="preserve">GACAS GUACAL PLASTICO PARA PERRO </t>
  </si>
  <si>
    <t>JEFSA HP 81X BLACK LASERJET TONER CARTRIDGE</t>
  </si>
  <si>
    <t>JEFSA HP 80X BLACK DUAL PK LJ TONER CARTRIDGE</t>
  </si>
  <si>
    <t>JEFSA HP 58A BLACK LASERJET TONER CARTRIDGE</t>
  </si>
  <si>
    <t>JEFSA HP 87X BLACK LASERJET TONER CARTRIDGE</t>
  </si>
  <si>
    <t xml:space="preserve">JEFSA LEXMARK 52D4X00 BLACK TONER CARTRIDGE - EXTRA HIGH CAPACITYMS811 -MS812 </t>
  </si>
  <si>
    <t>JEFSA CINTA ADHESIVA DE EMPAQUE EN ROLLO - DE 48 MM DE ANCHO X 100 O MAS METROS</t>
  </si>
  <si>
    <t>BACOF HP 508A YELLOW LASERJET TONER CARTRIDGE</t>
  </si>
  <si>
    <t>BACOF HP 508A BLACK LASERJET TONER CARTRIDGE</t>
  </si>
  <si>
    <t>BACOF HP 508A MAGENTA LASERJET TONER CARTRIDGE</t>
  </si>
  <si>
    <t>BACOF HP 414A YELLOW LASERJET TONER CARTRIDGE - BACOF</t>
  </si>
  <si>
    <t>BACOF HP 414A MAGENTA LASERJET TONER CARTRIDGE - BACOF</t>
  </si>
  <si>
    <t>BACOF HP 414A BLACK LASERJET TONER CARTRIDGE - BACOF</t>
  </si>
  <si>
    <t xml:space="preserve">GIMFA CINTA TRANSPARENTE DE 2¨ PULGADA X 100 MTS DE LARGO
</t>
  </si>
  <si>
    <t>GIMFA CARPETA PLÁSTICA AZUL OFICIO</t>
  </si>
  <si>
    <t xml:space="preserve">GUARDIAN PARA DESECHOS </t>
  </si>
  <si>
    <t>GAORI ANGEO 10 X 1.22M GRIS FIBRA VIDRIO</t>
  </si>
  <si>
    <t>11162108</t>
  </si>
  <si>
    <t xml:space="preserve">BACOF LAVAMANOS INCRUSTAR COLOR BLANCO
</t>
  </si>
  <si>
    <t xml:space="preserve">BACOF LAVAMANOS DE PEDESTAL
</t>
  </si>
  <si>
    <t xml:space="preserve">BACOF SANITARIO DUAL COLOR BLANCO REF. 137208 SAN GIORGIO
</t>
  </si>
  <si>
    <t>30181505</t>
  </si>
  <si>
    <t xml:space="preserve">BACOF COMBO SANITARIO COMPLETO REF. TANQUE (02122) REF. TAZA (02020) REF. LAVAMANOS (07339. COLOR BLANCO)
</t>
  </si>
  <si>
    <t xml:space="preserve">BACOF MUEBLE SANITARIO COLOR BLANCO CONTROL CAÍDA LENTA. PARA SANITARIO REF. SAN GIORGIO 
</t>
  </si>
  <si>
    <t xml:space="preserve">BACOF MUEBLE SANITARIO REDONDO COLOR BLANCO REF. 909000001. DISEÑO ERGONOMICO
</t>
  </si>
  <si>
    <t xml:space="preserve">BACOF ORINALES REF. COLOR BLANCO 
</t>
  </si>
  <si>
    <t>GACAR COMBO SANITARIO COMPLETO REF. TANQUE (02122) REF. TAZA (02020) REF. LAVAMANOS (07339. COLOR BLANCO)</t>
  </si>
  <si>
    <t xml:space="preserve">GACAR MUEBLE SANITARIO COLOR BLANCO CONTROL CAÍDA LENTA. PARA SANITARIO REF. SAN GIORGIO </t>
  </si>
  <si>
    <t xml:space="preserve">GACAR MUEBLE SANITARIO REDONDO COLOR BLANCO REF. 909000001. DISEÑO ERGONOMICO- PARA SANITARIOS </t>
  </si>
  <si>
    <t xml:space="preserve">GACAS MUEBLE SANITARIO REDONDO COLOR BLANCO REF. 909000001. DISEÑO ERGONOMICO- PARA SANITARIOS </t>
  </si>
  <si>
    <t xml:space="preserve">BACOF CERAMICA PISO BLANCO REF. PIZARRA 
</t>
  </si>
  <si>
    <t>30161706</t>
  </si>
  <si>
    <t xml:space="preserve">BACOF CERAMICA PARA MUROS
</t>
  </si>
  <si>
    <t>GAAMA BLOQUE N.4</t>
  </si>
  <si>
    <t>30131500</t>
  </si>
  <si>
    <t>GAORI LADRILLO PRENSADO MACIZO</t>
  </si>
  <si>
    <t>30131607</t>
  </si>
  <si>
    <t xml:space="preserve">BACOF CERAMICA PISO BLANCO REF. PIZARRA
</t>
  </si>
  <si>
    <t xml:space="preserve">BACOF BOQUILLA CON LATEX  COLOR BLANCO X 5 KILOS. COLOR A ESCOGER
</t>
  </si>
  <si>
    <t>12163501</t>
  </si>
  <si>
    <t xml:space="preserve">BACOF CEMENTO GRIS X BULTO DE 50 KG
</t>
  </si>
  <si>
    <t>30111601</t>
  </si>
  <si>
    <t xml:space="preserve">BACOF YESO BLANCO X KILO EMPAQUE INDIVIDUAL
</t>
  </si>
  <si>
    <t>30151805</t>
  </si>
  <si>
    <t>GAAMA CEMENTO 50 KG</t>
  </si>
  <si>
    <t>GAAMA PEGACORE 25 KG</t>
  </si>
  <si>
    <t>GAAMA BOQUILLA 5 KG</t>
  </si>
  <si>
    <t>GAAMA CEMENTO BLANCO 20 KG</t>
  </si>
  <si>
    <t>GACAR CEMENTO BLANCO X BULTO DE 20 KG</t>
  </si>
  <si>
    <t>GACAR CEMENTO GRIS X BULTO DE 50 KG</t>
  </si>
  <si>
    <t>GACAR YESO BLANCO X KILO EMPAQUE INDIVIDUAL</t>
  </si>
  <si>
    <t xml:space="preserve">GACAS CEMENTO GRIS POR BULTOS DE 50 KG </t>
  </si>
  <si>
    <t xml:space="preserve">GACAS YESO BLANCO EMPAQUE X 5 KILOS INDIVIDUAL </t>
  </si>
  <si>
    <t>GAORI CEMENTO BLANCO 20 KILOS</t>
  </si>
  <si>
    <t>GAORI CEMENTO GRIS 50 KG</t>
  </si>
  <si>
    <t>JEFSA CEMENTO GRIS TIPO 1 POR 25 KG</t>
  </si>
  <si>
    <t xml:space="preserve">BACOF MORTERO SECO PARA PEGA Y PAÑETE X 40 KGS
</t>
  </si>
  <si>
    <t>30111504</t>
  </si>
  <si>
    <t xml:space="preserve">BACOF CONCRETO SECO 3000 PSI X 40 KGS
</t>
  </si>
  <si>
    <t xml:space="preserve">BACOF TEJA FIBROCEMENTO NO.6 PERFIL 7 
</t>
  </si>
  <si>
    <t>30151511</t>
  </si>
  <si>
    <t xml:space="preserve">BACOF PLACAS PLANAS DE FIBROCEMENTO 1.22 M X 2.44M DE 10MM
</t>
  </si>
  <si>
    <t>30161501</t>
  </si>
  <si>
    <t xml:space="preserve">BACOF PLACAS PLANAS DE FIBROCEMENTO 1.22 M X 2.44M DE 14MM
</t>
  </si>
  <si>
    <t xml:space="preserve">BACOF PLACAS PLANAS DE FIBROCEMENTO 1.22 M X 2.44M DE 20MM
</t>
  </si>
  <si>
    <t xml:space="preserve">BACOF PLACAS PLANAS DE FIBROCEMENTO 1.22 M X 2.44M DE 4 MM
</t>
  </si>
  <si>
    <t xml:space="preserve">BACOF PLACAS PLANAS DE FIBROCEMENTO 1.22 M X 2.44M DE 6MM
</t>
  </si>
  <si>
    <t xml:space="preserve">BACOF PLACAS PLANAS DE YESO 1.22 M X 2.44M DE 1/2"
</t>
  </si>
  <si>
    <t>30161503</t>
  </si>
  <si>
    <t>GAORI LAMINA DE DRY WALL SUPERPLACA DE 1/2"</t>
  </si>
  <si>
    <t>30102002</t>
  </si>
  <si>
    <t xml:space="preserve">BACOF ROLLO MANTO ASFALTICO AL-300 CAPA ALUMINIO (ROLLO X10MTS)
</t>
  </si>
  <si>
    <t xml:space="preserve">BACOF ROLLO MANTO ASFALTICO AL-80 CAPA ALUMINIO (ROLLO X10MTS)
</t>
  </si>
  <si>
    <t xml:space="preserve">BACOF LIJA SECA ROJA – GRANO NO. 80
</t>
  </si>
  <si>
    <t>27111918</t>
  </si>
  <si>
    <t xml:space="preserve">BACOF LIJA SECA ROJA – GRANO NO. 100
</t>
  </si>
  <si>
    <t xml:space="preserve">BACOF LIJA SECA ROJA – GRANO NO. 400
</t>
  </si>
  <si>
    <t xml:space="preserve">BACOF LIJA SECA ROJA – GRANO NO. 220
</t>
  </si>
  <si>
    <t xml:space="preserve">BACOF LIJA SECA ROJA – GRANO NO. 120
</t>
  </si>
  <si>
    <t xml:space="preserve">BACOF LIJA SECA ROJA – GRANO NO. 150
</t>
  </si>
  <si>
    <t xml:space="preserve">BACOF LIJA SECA ROJA – GRANO NO. 180
</t>
  </si>
  <si>
    <t xml:space="preserve">BACOF DISCO LIJA VELCRO 5 PULGADAS GRANO 120 
</t>
  </si>
  <si>
    <t>27112742</t>
  </si>
  <si>
    <t xml:space="preserve">BACOF DISCO LIJA VELCRO 5 PULGADAS GRANO 320 
</t>
  </si>
  <si>
    <t xml:space="preserve">BACOF DISCO LIJA VELCRO 5 PULGADAS GRANO 220
</t>
  </si>
  <si>
    <t xml:space="preserve">BACOF LIJA DE AGUA GRANO NO. 80  
</t>
  </si>
  <si>
    <t>31191501</t>
  </si>
  <si>
    <t xml:space="preserve">BACOF LIJA DE AGUA GRANO NO. 60   
</t>
  </si>
  <si>
    <t xml:space="preserve">BACOF LIJA DE AGUA GRANO NO. 150 
</t>
  </si>
  <si>
    <t xml:space="preserve">BACOF LIJA DE AGUA GRANO NO. 120   
</t>
  </si>
  <si>
    <t>GAAMA LIJA # 100</t>
  </si>
  <si>
    <t>GACAR DISCO ABRASIVO DE CORTE DE PULIDORA PARA METAL DE 4"</t>
  </si>
  <si>
    <t>27112838</t>
  </si>
  <si>
    <t>GAORI LIJA # 120</t>
  </si>
  <si>
    <t xml:space="preserve">GAORI LIJA AGUA #60 PREMIER
"
</t>
  </si>
  <si>
    <t xml:space="preserve">GAORI LIJA DE AGUA # 150
</t>
  </si>
  <si>
    <t xml:space="preserve">GAORI LIJA DE AGUA #80
</t>
  </si>
  <si>
    <t xml:space="preserve">GAORI LIJA SECA ROJA GRANO N°600
</t>
  </si>
  <si>
    <t>JEFSA LIJA SECA # 120</t>
  </si>
  <si>
    <t>JEFSA LIJA DE AGUA - GRANO NO. 180</t>
  </si>
  <si>
    <t>JEFSA LIJA SECA # 100</t>
  </si>
  <si>
    <t>JEFSA ROLLO MANTO ASFALTICO AL300 CAPA ALUMINIO ROX10MTS.</t>
  </si>
  <si>
    <t>GIMFA LIJA SECA ROJA – GRANO NO. 150</t>
  </si>
  <si>
    <t>23131501</t>
  </si>
  <si>
    <t>GIMFA LIJA SECA ROJA – GRANO NO. 220</t>
  </si>
  <si>
    <t xml:space="preserve">BACOF JUGUETE TIPO KONG </t>
  </si>
  <si>
    <t xml:space="preserve">GAAMA PELOTA MACIZA PARA CANINO </t>
  </si>
  <si>
    <t xml:space="preserve">GACAS PELOTA DE TENIS SET X 3 </t>
  </si>
  <si>
    <t xml:space="preserve">GACAS PELOTA MACIZA PARA CANINO </t>
  </si>
  <si>
    <t xml:space="preserve">GIMFA PALO DE HOCKEY O STICK </t>
  </si>
  <si>
    <t>GIMFA BALONES DE FUTSAL</t>
  </si>
  <si>
    <t>GIMFA BALÓN DE BALONCESTO MINI  G.5</t>
  </si>
  <si>
    <t>GIMFA BALONCESTO  G.7</t>
  </si>
  <si>
    <t>GIMFA MALLA DE VOLEIBOL PARA CAMPO DE 9 METROS.</t>
  </si>
  <si>
    <t>GIMFA PELOTAS DE TENIS DE CAMPO, RESISTENCIA A LA FRICCIÓN - FIELTRO NATURAL Y CAUCHO, COLOR AMARILLO X 4</t>
  </si>
  <si>
    <t>GIMFA PIMPONES PARA TENIS DE MESA PAQ X 6</t>
  </si>
  <si>
    <t>GIMFA RAQUETAS DE TENIS DE MESA</t>
  </si>
  <si>
    <t>GIMFA MALLAS PARA DEPORTE FUTSAL</t>
  </si>
  <si>
    <t>GIMFA LAZOS</t>
  </si>
  <si>
    <t xml:space="preserve">GACAR PELOTA MACIZA PARA CANINO </t>
  </si>
  <si>
    <t xml:space="preserve">BACOF BROCHA PROFESIONAL CERDA MONA DE 1"
</t>
  </si>
  <si>
    <t>31211904</t>
  </si>
  <si>
    <t xml:space="preserve">BACOF BROCHA PROFESIONAL CERDA MONA DE 2"
</t>
  </si>
  <si>
    <t xml:space="preserve">BACOF BROCHA PROFESIONAL CERDA MONA DE 3"
</t>
  </si>
  <si>
    <t xml:space="preserve">BACOF BROCHA PROFESIONAL CERDA MONA DE 4"
</t>
  </si>
  <si>
    <t xml:space="preserve">BACOF BROCHA PROFESIONAL CERDA MONA DE 5"
</t>
  </si>
  <si>
    <t xml:space="preserve">BACOF RODILLO DE FELPA DE 3" MANGO PLÁSTICO
</t>
  </si>
  <si>
    <t>31211906</t>
  </si>
  <si>
    <t xml:space="preserve">BACOF RODILLO EPOXICO DE 9*  RODILLO EPÓXICO CON UNIÓN METÁLICA Y MANGO TUBULAR EN PLÁSTICO
</t>
  </si>
  <si>
    <t xml:space="preserve">BACOF RODILLO DE FELPA DE 9" MANGO PLÁSTICO
</t>
  </si>
  <si>
    <t>GAAMA RASTRILLO</t>
  </si>
  <si>
    <t>27112003</t>
  </si>
  <si>
    <t xml:space="preserve">GAAMA RASTRILLO </t>
  </si>
  <si>
    <t>GAAMA BROCHA 3" DE CERDA</t>
  </si>
  <si>
    <t>GAAMA BROCHA 2" DE CERDA</t>
  </si>
  <si>
    <t>GAAMA RODILLO  3" FELPA</t>
  </si>
  <si>
    <t>GAAMA RODILLO  9" FELPA</t>
  </si>
  <si>
    <t>GACAR BROCHA PROFESIONAL CERDA MONA DE 4"</t>
  </si>
  <si>
    <t>GACAR BROCHA PROFESIONAL CERDA MONA DE 2"</t>
  </si>
  <si>
    <t>GACAR BROCHA PROFESIONAL CERDA MONA DE 3"</t>
  </si>
  <si>
    <t>GACAR RODILLO DE FELPA DE 6" MANGO PLÁSTICO</t>
  </si>
  <si>
    <t>GACAR RODILLO DE FELPA DE 9" MANGO PLÁSTICO</t>
  </si>
  <si>
    <t xml:space="preserve">GACAS RASTRILLO </t>
  </si>
  <si>
    <t xml:space="preserve">GACAS BROCHA PROFESIONAL CERDA MONA DE 4" </t>
  </si>
  <si>
    <t xml:space="preserve">GACAS BROCHA PROFESIONAL CERDA MONA DE 2" </t>
  </si>
  <si>
    <t xml:space="preserve">GACAS BROCHA PROFESIONAL CERDA MONA DE 3" </t>
  </si>
  <si>
    <t xml:space="preserve">GACAS RODILLO DE FELPA DE 9" MANGO PLÁSTICO </t>
  </si>
  <si>
    <t xml:space="preserve">GACAS RODILLO DE FELPA PROFESIONAL DE 9 PULGADAS </t>
  </si>
  <si>
    <t>GAORI RASTRILLO BARRA DENTADA PLASTICA</t>
  </si>
  <si>
    <t xml:space="preserve">GAORI RODILLO 9 PULGADAS PROFESIONAL FELPA ACRÍLICA
</t>
  </si>
  <si>
    <t>31171558</t>
  </si>
  <si>
    <t xml:space="preserve">GAORI BROCHA EN CERDA MONA  DE 2 PULGADAS
</t>
  </si>
  <si>
    <t xml:space="preserve">GAORI BROCHA EN CERDA MONA DE 4 PULGADA
</t>
  </si>
  <si>
    <t xml:space="preserve">GAORI RODILLOS PARA PINTAR 9 PULGADAS
</t>
  </si>
  <si>
    <t>GAORI FLOTADOR TANQUE ELEVADO BRONCE CON BOLA EN COBRE 1"</t>
  </si>
  <si>
    <t>39122219</t>
  </si>
  <si>
    <t>GAORI FLOTADOR TANQUE ELEVADO BRONCE CON BOLA EN COBRE 1/2"</t>
  </si>
  <si>
    <t xml:space="preserve">GAORI CEGOT CEPILLOS ALAMBRE DE ACERO (GRATA)
</t>
  </si>
  <si>
    <t>27111907</t>
  </si>
  <si>
    <t xml:space="preserve">GACAR CEGOT RODILLO 9 PULGADAS
</t>
  </si>
  <si>
    <t xml:space="preserve">GAORI CEGOT RODILLO DE FELPA  DE 9 PULGADAS
</t>
  </si>
  <si>
    <t>BROCHA PROFESIONAL CERDA MONA 2"(JEFSA)</t>
  </si>
  <si>
    <t>BROCHA PROFESIONAL CERDA MONA 5"(JEFSA)</t>
  </si>
  <si>
    <t>RODILLO DE FELPA  9 PULGADAS(JEFSA)</t>
  </si>
  <si>
    <t>RODILLO DE FELPA  3 PULGADAS(JEFSA)</t>
  </si>
  <si>
    <t>RODILLO EPOXICO DE 9*  RODILLO EPÓXICO CON UNIÓN METÁLICA Y MANGO TUBULAR EN PLÁSTICO (JEFSA)</t>
  </si>
  <si>
    <t>BACOF BORRADOR PARA TABLERO DE VIDRIO</t>
  </si>
  <si>
    <t>44111912</t>
  </si>
  <si>
    <t>BACOF RESALTADOR GRUESO COLORES VARIADOS</t>
  </si>
  <si>
    <t>BACOF MARCADOR BORRABLE RECARGABLE PARA ESCRIBIR SOBRE TABLERO DE VIDRIO DE PUNTA GRUESA BISELADA CON TRAZO DE 1,5 MM A 3 MM, CON SISTEMA DE VÁLVULA DOSIFICADORA QUE FUNCIONA PRESIONANDO LA PUNTA VERTICALMENTE COLORES PRIMARIOS  CAJA X 12</t>
  </si>
  <si>
    <t>AYUGE SEPHI ESCOBA DE LAVADO DE AERONAVES CERDA SUAVE</t>
  </si>
  <si>
    <t xml:space="preserve">GACAS DILOA SABRA INDUSTRIAL ROJA  P/N 7447 X ROLLO  
</t>
  </si>
  <si>
    <t>GAORI DILOA BROCHA DE 1"</t>
  </si>
  <si>
    <t>GAORI DILOA BROCHA DE 1/2"</t>
  </si>
  <si>
    <t>GAAMA MARCADOR PERMANENTE PUNTA DELGADA COLORES VARIADOS</t>
  </si>
  <si>
    <t xml:space="preserve">GAAMA MARCADOR BORRABLE NEGRO CAJA X 12 UNIDADES </t>
  </si>
  <si>
    <t xml:space="preserve">GAAMA ESCOBA SUAVE </t>
  </si>
  <si>
    <t>GAAMA RESALTADOR GRUESO COLORES VARIADOS</t>
  </si>
  <si>
    <t>44121700</t>
  </si>
  <si>
    <t>GAAMA PALETA DE PARE Y SIGA OCTOGONAL REFLECTIVA 47,7 CM</t>
  </si>
  <si>
    <t>GAAMA ARO SALVAVIDAS CON CUERDA 16 METROS LARGO</t>
  </si>
  <si>
    <t>46161600</t>
  </si>
  <si>
    <t>GAAMA BASTON CON GANCHO</t>
  </si>
  <si>
    <t>GAAMA HARAGANES</t>
  </si>
  <si>
    <t xml:space="preserve">GAAMA CEPILLO DE MANO  </t>
  </si>
  <si>
    <t>GAAMA TRAPERO</t>
  </si>
  <si>
    <t>GAAMA ESCOBONES</t>
  </si>
  <si>
    <t>GAAMA LIMPIA TELARAÑA</t>
  </si>
  <si>
    <t xml:space="preserve">GACAR BOLÍGRAFO RETRÁCTIL NEGRO CAJA  X 12 UNIDADES
</t>
  </si>
  <si>
    <t>44121704</t>
  </si>
  <si>
    <t>GACAR RESALTADOR GRUESO  COLORES VARIADOS</t>
  </si>
  <si>
    <t>GACAR ESCOBA DE EMPUJE DE 24, CEPILLO DE TRABAJO PESADO</t>
  </si>
  <si>
    <t>GACAR ESCOBA SUAVE RESISTENTE</t>
  </si>
  <si>
    <t>GACAR TRAPERO DE MICROFIBRA CABO DE MADERA</t>
  </si>
  <si>
    <t xml:space="preserve">GAORI TERMO REFRIGERADOR 8 LT </t>
  </si>
  <si>
    <t xml:space="preserve">GAORI BOLÍGRAFO RETRÁCTIL NEGRO CAJA  X 12 UNIDADES
</t>
  </si>
  <si>
    <t>44121702</t>
  </si>
  <si>
    <t xml:space="preserve">GAORI MARCADOR BORRABLE SURTIDO COLORES AZUL, NEGRO, ROJO, VERDE  CAJA X 12 UNIDADES
</t>
  </si>
  <si>
    <t xml:space="preserve">GAORI COSEDORA DE OFICINA 30 HOJAS 
</t>
  </si>
  <si>
    <t>GAORI ESCOBA  DE MANGO LARGO CERDA DURA</t>
  </si>
  <si>
    <t>GAORI ESCOBA DE MANGO LARGO CERDA SUAVE</t>
  </si>
  <si>
    <t>GAORI CEPILLO PARA PISO, CERDA DURA, TAMAÑO MINIMO 23 CM DE LARGO POR 6 CM DE ANCHO POR 7 D EALTO, CON MANGO METALICO EXTENSION MINIMA DE 140 CM</t>
  </si>
  <si>
    <t xml:space="preserve">GAORI RECOGEDOR DE BASURA PLASTICO, CON MANGO </t>
  </si>
  <si>
    <t>GAORI TRAPERO ELABORADO CON HILAZA DE ALGODÓN NATURAL MECHA CON PESO MINIMO DE 450 GR Y EXTENSION MINIMA DE 32 CM DE LARGO</t>
  </si>
  <si>
    <t>47131619</t>
  </si>
  <si>
    <t>GAORI ESCOBAS PARA USO EN VIA PUBLICA O CEPILLO DE BARRENDERO</t>
  </si>
  <si>
    <t>GAORI ESCOBAS CERDAS SUAVES CALIBRE ENTRE 0,4 Y 0,6 MM, AREA DE BARRIDO MINIMNA DE 35 CM DE LARGO POR 8 CM DE ANCHO POR 10 CM DE ALTO</t>
  </si>
  <si>
    <t>GAORI CEGOT ESCOBA PARA BARRER CON PALO</t>
  </si>
  <si>
    <t xml:space="preserve">GAORI CEGOT TRAPERO TIPO COPA DE MÁXIMA ABSORCIÓN CON PALO DE MADERA
</t>
  </si>
  <si>
    <t xml:space="preserve">GAORI PEINE PARA PERRO </t>
  </si>
  <si>
    <t xml:space="preserve">BACOF CEPILLO DESLANADOR FULMINATOR </t>
  </si>
  <si>
    <t xml:space="preserve">GACAR CEPILLO DESLANADOR FULMINATOR </t>
  </si>
  <si>
    <t xml:space="preserve">GACAR COLLAR K9 DE INTERVENCION </t>
  </si>
  <si>
    <t xml:space="preserve">GACAS COLLAR K9 DE INTERVENCION </t>
  </si>
  <si>
    <t xml:space="preserve">JEFSA ALMOHADILLA DACTILAR RECARGABLE - </t>
  </si>
  <si>
    <t>44121905</t>
  </si>
  <si>
    <t>JEFSA ALMOHADILLA PARA SELLO RECARGABLE -</t>
  </si>
  <si>
    <t xml:space="preserve">JEFSA BISTURÍ 18MM PLÁSTICO </t>
  </si>
  <si>
    <t xml:space="preserve">JEFSA BOLIGRAFO RECTRACTIL NEGRO  CAJA X 12 UNIDADES  </t>
  </si>
  <si>
    <t xml:space="preserve">JEFSA BORRADOR DE NATA </t>
  </si>
  <si>
    <t>JEFSA COSEDORA DE OFICINA 30 HOJAS</t>
  </si>
  <si>
    <t>JEFSA MARCADOR PERMANENTE PUNTA DELGADA COLOR NEGRO</t>
  </si>
  <si>
    <t>JEFSA RESALTADOR GRUESO  COLORES VARIADOS</t>
  </si>
  <si>
    <t xml:space="preserve">GIMFA MARCADOR COLOR NEGRO BORRABLE RECARGABLE PARA TABLERO DE VIDRIO CAJA X 10
</t>
  </si>
  <si>
    <t xml:space="preserve">GIMFA MARCADOR COLOR AZUL BORRABLE RECARGABLE PARA TABLERO DE VIDRIO CAJA X 10
</t>
  </si>
  <si>
    <t xml:space="preserve">GIMFA MARCADOR COLOR ROJO BORRABLE RECARGABLE PARA TABLERO DE VIDRIO CAJA X 10
</t>
  </si>
  <si>
    <t xml:space="preserve">GIMFA REPUESTO COLOR NEGRO PARA MARCADORES BORRABLES TABLERO DE VIDRIO CAJA X 24
</t>
  </si>
  <si>
    <t xml:space="preserve">GIMFA REPUESTO COLOR AZUL PARA MARCADORES BORRABLES TABLERO DE VIDRIO CAJA X 24
</t>
  </si>
  <si>
    <t xml:space="preserve">GIMFA REPUESTO COLOR ROJO PARA MARCADORES BORRABLES TABLERO DE VIDRIO CAJA X 24
</t>
  </si>
  <si>
    <t xml:space="preserve">GIMFA BORRADOR PARA TABLERO DE VIDRIO </t>
  </si>
  <si>
    <t>ATOMIZADOR</t>
  </si>
  <si>
    <t>GIMFA BROCHA ESTANDAR DE 2"</t>
  </si>
  <si>
    <t>GIMFA BROCHA ESTANDAR DE 1"</t>
  </si>
  <si>
    <t xml:space="preserve">GIMFA BROCHA ESTANDAR DE 3"
</t>
  </si>
  <si>
    <t xml:space="preserve">GIMFA RODILLO DE FELPA  DE 2" MANGO PLÁSTICO
</t>
  </si>
  <si>
    <t xml:space="preserve">GIMFA RODILLO DE FELPA  DE 4" MANGO PLÁSTICO
</t>
  </si>
  <si>
    <t xml:space="preserve">GIMFA RODILLO DE FELPA  DE 6" MANGO PLÁSTICO
</t>
  </si>
  <si>
    <t xml:space="preserve">GIMFA RODILLO DE FELPA  DE 9" MANGO PLÁSTICO
</t>
  </si>
  <si>
    <t xml:space="preserve">BACOF ALAMBRE #12 BLANCO PRESENTACIÓN (ROLLO X100 MTS) 
</t>
  </si>
  <si>
    <t>26121520</t>
  </si>
  <si>
    <t xml:space="preserve">BACOF ALAMBRE #12  AMARILLO
</t>
  </si>
  <si>
    <t xml:space="preserve">BACOF ANGULO DE ACERO 1" X 1/8"X 6,00M
</t>
  </si>
  <si>
    <t>30101503</t>
  </si>
  <si>
    <t xml:space="preserve">BACOF ANGULO DE ACERO 1-1/2" X 1/4"X 6,00 M
</t>
  </si>
  <si>
    <t xml:space="preserve">BACOF ANGULO DE ACERO 1-1/2" X 3/16"X 6,00M
</t>
  </si>
  <si>
    <t xml:space="preserve">BACOF ANGULO DE ACERO 2" X 1/4"X 6,00M
</t>
  </si>
  <si>
    <t xml:space="preserve">BACOF ANGULO DE ACERO 2-1/2" X 1/4"X 6,00 M
</t>
  </si>
  <si>
    <t xml:space="preserve">BACOF LAMINA GALVANIZADA CAL 22 DE 6.00 X 0.90 M
</t>
  </si>
  <si>
    <t>30102001</t>
  </si>
  <si>
    <t xml:space="preserve">BACOF TUBERIA EN ACERO CUADRADO DE 100MM X 100MM  CAL. 2.5 MM
</t>
  </si>
  <si>
    <t>30102304</t>
  </si>
  <si>
    <t xml:space="preserve">BACOF TUBERIA EN ACERO CUADRADO DE 1" X 1" X 1,2 MM X 6 M 
</t>
  </si>
  <si>
    <t xml:space="preserve">BACOF TUBERIA EN ACERO CUADRADO DE 1-1/2" X 6 M CAL. 18
</t>
  </si>
  <si>
    <t xml:space="preserve">BACOF TUBERIA EN ACERO CUADRADO DE 60MM X 60MM X 2MM X 6M
</t>
  </si>
  <si>
    <t xml:space="preserve">BACOF TUBERIA EN ACERO CUADRADO DE 3/4" X 3/4 X 0,8MM X 6 M 
</t>
  </si>
  <si>
    <t xml:space="preserve">BACOF TUBERIA EN ACERO RECTANGULAR DE 50MM X 25MM X  1.1 MM X 6 M
</t>
  </si>
  <si>
    <t xml:space="preserve">BACOF TUBERIA EN ACERO RECTANGULAR DE 100MM X 40MM X 1.5MM X 6M 
</t>
  </si>
  <si>
    <t xml:space="preserve">BACOF PERFIL METALICO GALVANIZADO CANAL DE 60 MM PARA MURO
</t>
  </si>
  <si>
    <t>30102310</t>
  </si>
  <si>
    <t xml:space="preserve">BACOF PERFIL METALICO GALVANIZADO CANAL DE 80 MM PARA MURO
</t>
  </si>
  <si>
    <t xml:space="preserve">BACOF PERFIL METALICO GALVANIZADO EN "C" DE 60 MM PARA MURO
</t>
  </si>
  <si>
    <t xml:space="preserve">BACOF PERFIL METALICO GALVANIZADO EN "C" DE 80 MM PARA MURO
</t>
  </si>
  <si>
    <t xml:space="preserve">BACOF PERFIL METALICO GALVANIZADO OMEGA PARA DRYWALL
</t>
  </si>
  <si>
    <t xml:space="preserve">BACOF PERFIL METALICO GALVANIZADO TIPO ANGULO PARA DRYWALL
</t>
  </si>
  <si>
    <t xml:space="preserve">BACOF PERFIL METALICO GALVANIZADO TIPO VIGETAS PARA DRYWALL
</t>
  </si>
  <si>
    <t xml:space="preserve">BACOF VARILLA CORRUGADA DE 1/4"X6M
</t>
  </si>
  <si>
    <t>30102403</t>
  </si>
  <si>
    <t xml:space="preserve">BACOF VARILLA CORRUGADA DE 3/8"X6M
</t>
  </si>
  <si>
    <t xml:space="preserve">BACOF VARILLA CORUGADA DE 1/2"X6M
</t>
  </si>
  <si>
    <t xml:space="preserve">BACOF VARILLA CUADRADA DE 12 MM X 6M
</t>
  </si>
  <si>
    <t xml:space="preserve">BACOF VARILLA REDONDA LISA DE 1/2" X 6M
</t>
  </si>
  <si>
    <t xml:space="preserve">BACOF ALAMBRE DULCE CALIBRE 18 CONSTRUCCIÓN X KG
</t>
  </si>
  <si>
    <t>31152209</t>
  </si>
  <si>
    <t xml:space="preserve">BACOF ALAMBRE NEGRO CALIBRE 12 CONSTRUCCIÓN X KG
</t>
  </si>
  <si>
    <t xml:space="preserve">BACOF PLATINA DE 2" X 1/4"X6,00M
</t>
  </si>
  <si>
    <t>31231402</t>
  </si>
  <si>
    <t xml:space="preserve">BACOF PLATINA DE 1" X 1/8"X6,00M
</t>
  </si>
  <si>
    <t xml:space="preserve">BACOF PLATINA DE 1-1/2" X 1/4"X6,00M
</t>
  </si>
  <si>
    <t xml:space="preserve">BACOF PLATINA DE 1-1/4" X 1/4"X6,00M
</t>
  </si>
  <si>
    <t xml:space="preserve">BACOF PLATINA DE 1-1/4" X 3/16"X6,00M
</t>
  </si>
  <si>
    <t xml:space="preserve">BACOF PLATINA DE 2" X 3/16"X6,00M
</t>
  </si>
  <si>
    <t>GAAMA VARILLA 3/8 X 6MTS</t>
  </si>
  <si>
    <t>30102400</t>
  </si>
  <si>
    <t xml:space="preserve">GAORI VALVULA CHEQUE DE CORTINA BRONCE 1 1/2"
</t>
  </si>
  <si>
    <t xml:space="preserve">GAORI VALVULA CHEQUE DE CORTINA BRONCE 1 1/4"
</t>
  </si>
  <si>
    <t xml:space="preserve">GAORI VALVULA CHEQUE DE CORTINA BRONCE 1"
</t>
  </si>
  <si>
    <t xml:space="preserve">GAORI VALVULA CHEQUE DE CORTINA BRONCE 2"
</t>
  </si>
  <si>
    <t>GAORI VALVULA DE SERVCIO CON GUSANILLO Y TAPA DE COBRE</t>
  </si>
  <si>
    <t>40141650</t>
  </si>
  <si>
    <t>GAORI TUBERÍA DE COBRE 1/2" ROLLO DE 15 MTS</t>
  </si>
  <si>
    <t>40171511</t>
  </si>
  <si>
    <t>GAORI TUBERÍA DE COBRE 3/4" ROLLO DE 15 MTS</t>
  </si>
  <si>
    <t>GAORI TUBERÍA DE COBRE 5/16" ROLLO DE 15 MTS</t>
  </si>
  <si>
    <t>GAORI TUBERÍA DE COBRE 5/8" ROLLO DE 15 MTS</t>
  </si>
  <si>
    <t xml:space="preserve">GAORI OMEGA  PARA CIELO RASO
</t>
  </si>
  <si>
    <t>40172604</t>
  </si>
  <si>
    <t xml:space="preserve">GAORI REGISTRO DE BOLA EN BRONCE 1 1/2"
</t>
  </si>
  <si>
    <t>40172609</t>
  </si>
  <si>
    <t xml:space="preserve">GAORI REGISTRO DE BOLA EN BRONCE 1 1/4"
</t>
  </si>
  <si>
    <t>40172610</t>
  </si>
  <si>
    <t xml:space="preserve">GAORI REGISTRO DE BOLA EN BRONCE 1"
</t>
  </si>
  <si>
    <t>40172611</t>
  </si>
  <si>
    <t xml:space="preserve">GAORI REGISTRO DE BOLA EN BRONCE 1/2"
</t>
  </si>
  <si>
    <t>40172612</t>
  </si>
  <si>
    <t>GAORI RUBATEX DE 5/8" X 1.80  MTS</t>
  </si>
  <si>
    <t>30141500</t>
  </si>
  <si>
    <t>GAORI RUBATEX DE 3/4" X 1.80  MTS</t>
  </si>
  <si>
    <t>GAORI RUBATEX DE 7/8" X 1.80 MTS</t>
  </si>
  <si>
    <t xml:space="preserve">GAORI REGISTRO DE BOLA EN BRONCE 2"
</t>
  </si>
  <si>
    <t xml:space="preserve">GAORI TORNILLO PANEL DRYWALL PTA BROCA 6X1 X 500 UND
</t>
  </si>
  <si>
    <t>31161500</t>
  </si>
  <si>
    <t>GAAMA VARILLA 1/4 X 6MTS</t>
  </si>
  <si>
    <t>GAAMA DILOA ALAMBRE DE FRENADO</t>
  </si>
  <si>
    <t>26121508</t>
  </si>
  <si>
    <t>GACAR DILOA ALAMBRE DE FRENADO CAL 0.20 AERONAUTICO</t>
  </si>
  <si>
    <t xml:space="preserve">BACOF BROCA DE ACERO PARA METAL DIÁMETRO 1/4"
</t>
  </si>
  <si>
    <t>20111614</t>
  </si>
  <si>
    <t xml:space="preserve">BACOF BROCA DE ACERO PARA METAL DIÁMETRO 7/64"
</t>
  </si>
  <si>
    <t xml:space="preserve">BACOF BROCA DE ACERO PARA METAL DIÁMETRO 1/8"
</t>
  </si>
  <si>
    <t xml:space="preserve">BACOF BROCA DE ACERO PARA METAL DIÁMETRO 3/16"
</t>
  </si>
  <si>
    <t xml:space="preserve">BACOF BROCA DE ACERO PARA METAL DIÁMETRO 3/32"
</t>
  </si>
  <si>
    <t xml:space="preserve">BACOF BROCA DE ACERO PARA METAL DIÁMETRO 5/32"
</t>
  </si>
  <si>
    <t xml:space="preserve">BACOF BROCA DE ACERO PARA METAL DIÁMETRO 5/16"
</t>
  </si>
  <si>
    <t xml:space="preserve">BACOF BROCA DE ACERO PARA METAL DIÁMETRO 3/8"
</t>
  </si>
  <si>
    <t xml:space="preserve">BACOF BROCA DE ACERO PARA METAL DIÁMETRO 11/32"
</t>
  </si>
  <si>
    <t xml:space="preserve">BACOF BRAZO HIDRAULICO AJUSTABLE HASTA 80KG 
</t>
  </si>
  <si>
    <t>23153140</t>
  </si>
  <si>
    <t xml:space="preserve">BACOF LLAVE TERMINAL ROSCA 1/2" CROMADA 
</t>
  </si>
  <si>
    <t xml:space="preserve">BACOF LLAVE DE PUSH PARA ORINAL- ECONOMIZADORA METÁLICA
</t>
  </si>
  <si>
    <t xml:space="preserve">BACOF LLAVE PARA LAVAMANOS DE PUSH METÁLICA LIVIANA AHORRADOR. CON REPUESTO
</t>
  </si>
  <si>
    <t xml:space="preserve">BACOF MEZCLADOR LAVAMANOS 4 CIERRE RÁPIDO REF. 01-1154-00
</t>
  </si>
  <si>
    <t xml:space="preserve">BACOF MEZCLADOR LAVAMANOS 8 CIERRE RÁPIDO REF. 01-1103-00
</t>
  </si>
  <si>
    <t xml:space="preserve">BACOF MEZCLADOR LAVAPLATOS CUELLO GANSO DE 8" REF. 01-1151-00
</t>
  </si>
  <si>
    <t xml:space="preserve">BACOF MEZCLADOR PARA DUCHA
</t>
  </si>
  <si>
    <t xml:space="preserve">BACOF AMARRE TEJA TAPA METÁLICA 26 CMS CALIBRE 18. (PAQUETE X 100 UND. C/U)
</t>
  </si>
  <si>
    <t xml:space="preserve">BACOF CABLE DESNUDO 7 HILOS #8 PRESENTACIÓN (ROLLO X 100 MTS)
</t>
  </si>
  <si>
    <t>26121645</t>
  </si>
  <si>
    <t xml:space="preserve">BACOF CABLE DESNUDO 7 HILOS #10 PRESENTACIÓN (ROLLO X 100 MTS)
</t>
  </si>
  <si>
    <t xml:space="preserve">BACOF CABLE DESNUDO 7 HILOS #12 PRESENTACIÓN (ROLLO X 100 MTS)
</t>
  </si>
  <si>
    <t xml:space="preserve">BACOF CABLE DESNUDO 7 HILOS #14 PRESENTACIÓN (ROLLO X 100 MTS)
</t>
  </si>
  <si>
    <t xml:space="preserve">BACOF BROCA DE TUNGSTENO PARA MAMPOSTERÍA (5/16")
</t>
  </si>
  <si>
    <t>27111543</t>
  </si>
  <si>
    <t xml:space="preserve">BACOF BROCA DE TUNGSTENO PARA MAMPOSTERÍA (3/8")
</t>
  </si>
  <si>
    <t xml:space="preserve">BACOF BROCA DE TUNGSTENO PARA MAMPOSTERÍA (1/4")
</t>
  </si>
  <si>
    <t xml:space="preserve">BACOF LLAVE SENCILLA PARA LAVAMANOS
</t>
  </si>
  <si>
    <t xml:space="preserve">BACOF LLAVE SENCILLA PARA LAVAPLATOS TIPO CUELLO DE GANZO
</t>
  </si>
  <si>
    <t xml:space="preserve">BACOF ESPÁTULA METÁLICA CON MANGO PLÁSTICO DE 2"
</t>
  </si>
  <si>
    <t>27111909</t>
  </si>
  <si>
    <t xml:space="preserve">BACOF ESPÁTULA METÁLICA CON MANGO PLÁSTICO DE 3"
</t>
  </si>
  <si>
    <t xml:space="preserve">BACOF ESPÁTULA METÁLICA CON MANGO PLÁSTICO DE 4"
</t>
  </si>
  <si>
    <t xml:space="preserve">BACOF ESPÁTULA METÁLICA CON MANGO PLÁSTICO DE 5"
</t>
  </si>
  <si>
    <t xml:space="preserve">BACOF LLANA METÁLICA LISA 11 X 5" MANGO PLÁSTICO
</t>
  </si>
  <si>
    <t>27112201</t>
  </si>
  <si>
    <t xml:space="preserve">BACOF PALUSTRE METÁLICO CON MANGO PLÁSTICO DE 5"
</t>
  </si>
  <si>
    <t xml:space="preserve">BACOF PALUSTRE METÁLICO CON MANGO PLÁSTICO DE 8"
</t>
  </si>
  <si>
    <t xml:space="preserve">BACOF HOJA DE SEGUETA FLEXIBLE BIMETÁLICA REF. 1224R
</t>
  </si>
  <si>
    <t>27112802</t>
  </si>
  <si>
    <t xml:space="preserve">BACOF DISCO ABRASIVO DE CORTE DE PULIDORA PARA METAL DE 4"
</t>
  </si>
  <si>
    <t xml:space="preserve">BACOF DISCO DIAMANTADO CONTINUO DE 4 1/2" PARA PULIDORA DE 4"
</t>
  </si>
  <si>
    <t xml:space="preserve">BACOF DISCO DIAMANTADO SEGMENTADO DE 4 1/2" PARA PULIDORA DE 4" 
</t>
  </si>
  <si>
    <t xml:space="preserve">BACOF GUÍA CAJÓN EXTENSIBLE TIPO PESADO 45MM X 35CM. PRESENTACIÓN (JUEGO X 2 UND)
</t>
  </si>
  <si>
    <t>30103101</t>
  </si>
  <si>
    <t xml:space="preserve">BACOF GUÍA CAJÓN EXTENSIBLE TIPO PESADO 45MM X 45CM. PRESENTACIÓN (JUEGO 2 UND)
</t>
  </si>
  <si>
    <t xml:space="preserve">BACOF SIFÓN TIPO BOTELLA GRIS 
</t>
  </si>
  <si>
    <t xml:space="preserve">BACOF SIFON EN P
</t>
  </si>
  <si>
    <t xml:space="preserve">BACOF SIFON BOTELLA FLEXIBLE
</t>
  </si>
  <si>
    <t xml:space="preserve">BACOF SIFON FLEXIBLE
</t>
  </si>
  <si>
    <t xml:space="preserve">BACOF DESAGUE LAVAMANOS SENCILLO SIN REBOSE
</t>
  </si>
  <si>
    <t xml:space="preserve">BACOF DESAGUE LAVAMANOS SENCILLO CON REBOSE
</t>
  </si>
  <si>
    <t xml:space="preserve">BACOF DESAGUE PUSH EN PLASTICO SIN REBOSE
</t>
  </si>
  <si>
    <t xml:space="preserve">BACOF DESAGUE PUSH EN PLASTICO CON REBOSE
</t>
  </si>
  <si>
    <t xml:space="preserve">BACOF REGISTRO DE BOLA EN BRONCE DE 1"
</t>
  </si>
  <si>
    <t xml:space="preserve">BACOF REGISTRO DE BOLA EN BRONCE DE 1/2"
</t>
  </si>
  <si>
    <t xml:space="preserve">BACOF REGISTRO DE BOLA EN BRONCE DE 3/4"
</t>
  </si>
  <si>
    <t xml:space="preserve">BACOF REGISTRO DE CORTINA 1" RW
</t>
  </si>
  <si>
    <t xml:space="preserve">BACOF REGISTRO DE CORTINA 1/2" RW
</t>
  </si>
  <si>
    <t xml:space="preserve">BACOF REGISTRO DE CORTINA 3/4" RW
</t>
  </si>
  <si>
    <t xml:space="preserve">BACOF LLAVE PARED LAVADORA METÁLICA OVALADA
</t>
  </si>
  <si>
    <t xml:space="preserve">BACOF DUCHA CROMADA CAUDAL 9.5 L/MIN REF. 924000001
</t>
  </si>
  <si>
    <t>30181801</t>
  </si>
  <si>
    <t xml:space="preserve">BACOF BOTON PUSH PARA SANITARIO PLASTICO
</t>
  </si>
  <si>
    <t>30181804</t>
  </si>
  <si>
    <t xml:space="preserve">BACOF CABLE TRENZADO 3X12 FASE ROJA
</t>
  </si>
  <si>
    <t>31152204</t>
  </si>
  <si>
    <t xml:space="preserve">BACOF CABLE TRENZADO 3X12 FASE AZUL 
</t>
  </si>
  <si>
    <t xml:space="preserve">BACOF TORNILLO CON CABEZA NEGRA PARA MADERA 1" (PAQUETE X 500 UND)
</t>
  </si>
  <si>
    <t xml:space="preserve">BACOF TORNILLO CON CABEZA NEGRA PARA MADERA 1-1/2" (PAQUETE X 500 UND)
</t>
  </si>
  <si>
    <t xml:space="preserve">BACOF TORNILLO CON CABEZA NEGRA PARA MADERA 1-1/4" (PAQUETE X 500 UND)
</t>
  </si>
  <si>
    <t xml:space="preserve">BACOF TORNILLO CON CABEZA NEGRA PARA MADERA 2" (PAQUETE X 500 UND)
</t>
  </si>
  <si>
    <t xml:space="preserve">BACOF TORNILLO CON CABEZA NEGRA PARA MADERA 3/4" (PAQUETE X 500 UND)
</t>
  </si>
  <si>
    <t xml:space="preserve">BACOF TORNILLOS ESTRUCTURA PUNTO DE BROCA 1,9 MM DE 8X 1/2” PRESENTACIÓN (PAQUETE X 100 UND) 
</t>
  </si>
  <si>
    <t xml:space="preserve">BACOF TORNILLO AUTO ROSCANTE DE 1 ½” PRESENTACIÓN (PAQUETE X 500 UND C/U)
</t>
  </si>
  <si>
    <t xml:space="preserve">BACOF TORNILLO AUTO ROSCANTE DE 1 ¼” PRESENTACIÓN (PAQUETE X 500 UND C/U)
</t>
  </si>
  <si>
    <t xml:space="preserve">BACOF TORNILLO AUTO ROSCANTE DE ¾” PRESENTACIÓN (PAQUETE X 500 UND C/U)
</t>
  </si>
  <si>
    <t xml:space="preserve">BACOF TORNILLO AUTO ROSCANTE DE 1" PRESENTACIÓN (PAQUETE X 500 UND C/U)
</t>
  </si>
  <si>
    <t xml:space="preserve">BACOF TORNILLO AUTO ROSCANTE DE 2” PRESENTACIÓN (PAQUETE X 500 UND C/U)
</t>
  </si>
  <si>
    <t xml:space="preserve">BACOF PUNTILLA ACERADA CON CABEZA DE 1 ½ X CAJA DE 500 GR  
</t>
  </si>
  <si>
    <t>31162002</t>
  </si>
  <si>
    <t xml:space="preserve">BACOF CERRADURA BAÑO POMA METÁLICA PLATEADA
</t>
  </si>
  <si>
    <t>31162402</t>
  </si>
  <si>
    <t xml:space="preserve">BACOF CERRADURA DE EMBUTIR 170 1/4 AUXILIAR DORADA Ó PLATEADA DE SEGURIDAD
</t>
  </si>
  <si>
    <t xml:space="preserve">BACOF CERRADURA ENTRADA PRINCIPAL REF. 31610-50 DERECHA Y/O IZQUIERDA
</t>
  </si>
  <si>
    <t xml:space="preserve">BACOF CERRADURA GAVETA- ESCRITORIO BASE CUADRADA REF. GATO 1.550. LATONADA EN 164
</t>
  </si>
  <si>
    <t xml:space="preserve">BACOF CERRADURA ENTRADA PRINCIPAL / OFICINA METÁLICA POMO PLATEADA Ó CROMADO
</t>
  </si>
  <si>
    <t xml:space="preserve">BACOF CERRADURA ALCOBA POMA MADERA
</t>
  </si>
  <si>
    <t xml:space="preserve">BACOF CERRADURA ALCOBA POMA MADERA BAÑO
</t>
  </si>
  <si>
    <t xml:space="preserve">BACOF CERRADURA ALCOBA POMA METÁLICA PLATEADA
</t>
  </si>
  <si>
    <t xml:space="preserve">BACOF CERRADURA 987 DE SOBREPONER DOBLE PASADOR DERECHA
</t>
  </si>
  <si>
    <t xml:space="preserve">BACOF CERRADURA 987 DE SOBREPONER DOBLE PASADOR IZQUIERDA
</t>
  </si>
  <si>
    <t xml:space="preserve">BACOF BISAGRA 105 35 MM COCINA INTEGRAL SEMI-ACODADA PRESENTACIÓN (PAR)
</t>
  </si>
  <si>
    <t>31162420</t>
  </si>
  <si>
    <t xml:space="preserve">BACOF BISAGRA 35MM COCINA INTEGRAL RECTA PRESENTACIÓN (PAR)
</t>
  </si>
  <si>
    <t xml:space="preserve">BACOF BISAGRA OMEGA DE 1¨ 1/2 DORADA PRESENTACIÓN (PAR)
</t>
  </si>
  <si>
    <t xml:space="preserve">BACOF BISAGRA OMEGA DE 2¨PRESENTACION (PAR)
</t>
  </si>
  <si>
    <t xml:space="preserve">BACOF BISAGRA OMEGA DE 3¨PRESENTACION (PAR)
</t>
  </si>
  <si>
    <t xml:space="preserve">BACOF BISAGRA PISO PUERTA VAIVÉN 
</t>
  </si>
  <si>
    <t xml:space="preserve">BACOF CHAPA CON ROSETA REF. 396 1/4 IZQ.- 60MM SOBREPONER
</t>
  </si>
  <si>
    <t xml:space="preserve">BACOF CHAPA MANIJA ALCOBA SATINADA 
</t>
  </si>
  <si>
    <t xml:space="preserve">BACOF CHAPA MANIJA BAÑO SATINADA
</t>
  </si>
  <si>
    <t xml:space="preserve">BACOF CHAPA PARA ESCRITORIO METÁLICO REF. 1560
</t>
  </si>
  <si>
    <t xml:space="preserve">BACOF CHAPA PARA ESCRITORIO METÁLICO REF. SILO
</t>
  </si>
  <si>
    <t xml:space="preserve">BACOF CHAPA POMA METÁLICA ENTRADA PRINCIPAL
</t>
  </si>
  <si>
    <t xml:space="preserve">BACOF MANIJA COCINA INTEGRAL CUADRADA DE 15CMS INOX
</t>
  </si>
  <si>
    <t xml:space="preserve">BACOF ACOPLE LAVAMANOS METÁLICO MONO-CONTROL 60 CM LONGITUD
</t>
  </si>
  <si>
    <t>31163003</t>
  </si>
  <si>
    <t xml:space="preserve">BACOF CHEQUE VERTICAL DE 2" EN BRONCE
</t>
  </si>
  <si>
    <t>40141653</t>
  </si>
  <si>
    <t xml:space="preserve">BACOF CHEQUE VERTICAL DE 1-1/4" EN BRONCE
</t>
  </si>
  <si>
    <t xml:space="preserve">BACOF CHEQUE VERTICAL DE 1-1/2" EN BRONCE
</t>
  </si>
  <si>
    <t xml:space="preserve">BACOF CHEQUE VERTICAL DE 3/4" EN BRONCE
</t>
  </si>
  <si>
    <t xml:space="preserve">BACOF CHEQUE VERTICAL DE 1" EN BRONCE
</t>
  </si>
  <si>
    <t xml:space="preserve">BACOF CHEQUE HORIZONTAL DE 2" EN BRONCE 150 PSI
</t>
  </si>
  <si>
    <t xml:space="preserve">BACOF CHEQUE VERTICAL DE 1/2" EN BRONCE
</t>
  </si>
  <si>
    <t xml:space="preserve">BACOF CHEQUE HORIZONTAL DE 1-1/4" EN BRONCE 150 PSI
</t>
  </si>
  <si>
    <t xml:space="preserve">BACOF CHEQUE HORIZONTAL DE 1-1/2" EN BRONCE 150 PSI
</t>
  </si>
  <si>
    <t xml:space="preserve">BACOF CHEQUE HORIZONTAL DE 1/2" EN BRONCE 125 PSI
</t>
  </si>
  <si>
    <t xml:space="preserve">BACOF CHEQUE HORIZONTAL DE 3/4" EN BRONCE 125 PSI
</t>
  </si>
  <si>
    <t xml:space="preserve">BACOF CHEQUE HORIZONTAL DE 1" EN BRONCE 150 PSI
</t>
  </si>
  <si>
    <t xml:space="preserve">BACOF CANDADOS ARCO EN ACERO CON RECUBRIMIENTO EN PVC. REF. 860. 
</t>
  </si>
  <si>
    <t>46171501</t>
  </si>
  <si>
    <t xml:space="preserve">BACOF CANDADOS ARCO EN ACERO CON RECUBRIMIENTO EN PVC. REF. 870.
</t>
  </si>
  <si>
    <t xml:space="preserve">BACOF VASTAGO MEZCLADOR CIERRE RÁPIDO DE 4"
</t>
  </si>
  <si>
    <t>47121807</t>
  </si>
  <si>
    <t xml:space="preserve">BACOF VASTAGO CERÁMICO METÁLICO LAVAMANOS
</t>
  </si>
  <si>
    <t xml:space="preserve">BACOF VASTAGO CERÁMICO METÁLICO DUCHA
</t>
  </si>
  <si>
    <t xml:space="preserve">BACOF VASTAGO DUCHA ROSCA FINA
</t>
  </si>
  <si>
    <t xml:space="preserve">BACOF VASTAGO DUCHA ROSCA ORDINARIA
</t>
  </si>
  <si>
    <t xml:space="preserve">BACOF VASTAGO MEZCLADOR CIERRE RÁPIDO DE 8"
</t>
  </si>
  <si>
    <t xml:space="preserve">BACOF VASTAGO PARA DUCHA REF. O11270001
</t>
  </si>
  <si>
    <t>AYUGE SEPHI BROCA DE ACERO PARA METAL DIÁMETRO 3/16"</t>
  </si>
  <si>
    <t>AYUGE SEPHI BROCA DE ACERO PARA METAL DIÁMETRO 5/32"</t>
  </si>
  <si>
    <t>AYUGE SEPHI BROCA DE ACERO PARA METAL DIÁMETRO 1/8"</t>
  </si>
  <si>
    <t>AYUGE SEPHI HOJA DE SEGUETA DE 12"</t>
  </si>
  <si>
    <t>27111552</t>
  </si>
  <si>
    <t>AYUGE SEPHI LLAVE CROMADA PARA JARDÍN</t>
  </si>
  <si>
    <t>AYUGE SEPHI CUCHILLAS CALADORA MANUAL PARA MADERA</t>
  </si>
  <si>
    <t>AYUGE SEPHI CUCHILLAS CALADORA MANUAL PARA ACRILICO</t>
  </si>
  <si>
    <t>GAAMA GRILLETE ACERO INOXIDABLE 10 MM O 3/8</t>
  </si>
  <si>
    <t>24101641</t>
  </si>
  <si>
    <t>GAAMA MOSQUETON EN ACERO INOXIDABLE  50 KN</t>
  </si>
  <si>
    <t>GAAMA PERROS (PRESACABLE) ACERO GALVANIZADO 1/4</t>
  </si>
  <si>
    <t>26121540</t>
  </si>
  <si>
    <t>GAAMA HOJA SEGUETA</t>
  </si>
  <si>
    <t>GAAMA ESPATULA 3"</t>
  </si>
  <si>
    <t>GAAMA CINCEL 5/8 X 12</t>
  </si>
  <si>
    <t>27111914</t>
  </si>
  <si>
    <t>GAAMA PALUSTRE DE 8"</t>
  </si>
  <si>
    <t>GAAMA DISCO DIAMANTADO 4 1/2"</t>
  </si>
  <si>
    <t>GAAMA DISCO DE CORTE METAL 4-1/2 ¨</t>
  </si>
  <si>
    <t>GAAMA DISCO SIERRA CIRCULAR 4 1/2"</t>
  </si>
  <si>
    <t>GAAMA DISCO DIAMANTADO 7"</t>
  </si>
  <si>
    <t>DISCO DIAMANTADO CONTINUO DE 7" PARA PULIDORA DE 7"</t>
  </si>
  <si>
    <t xml:space="preserve">GAAMA DISCOS PULIDORA  MADERA </t>
  </si>
  <si>
    <t>GAAMA DISCOS PULIDORA  CONCRETO</t>
  </si>
  <si>
    <t>GAAMA GUAYA GALVANIZADA FORRADA X ROLLO 500 MTS</t>
  </si>
  <si>
    <t>31162405</t>
  </si>
  <si>
    <t>GAAMA TENSOR GUAYA TIPO PESADO DE 1/4</t>
  </si>
  <si>
    <t>GAAMA CANDADOS DE SEGURIDAD</t>
  </si>
  <si>
    <t>GAAMA PUNTA PALA PARA ROTOMARTILLO MAKITA HR5212C</t>
  </si>
  <si>
    <t>GAAMA PUNTILLA 2"</t>
  </si>
  <si>
    <t>31162000</t>
  </si>
  <si>
    <t>GAAMA PUNTILLA 3"</t>
  </si>
  <si>
    <t>GAAMA PUNTILLA 4"</t>
  </si>
  <si>
    <t>GAAMA PUNTILLA DE ACERO 3"</t>
  </si>
  <si>
    <t>GAAMA PUNTILLA DE ACERO 2"</t>
  </si>
  <si>
    <t>GAAMA REGISTRO DE BOLA EN BRONCE DE 1/2"</t>
  </si>
  <si>
    <t>40141600</t>
  </si>
  <si>
    <t>GAAMA REGISTRO DE BOLA EN BRONCE DE 3/4"</t>
  </si>
  <si>
    <t>GAAMA VALVULA DE BOLA EN BRONCE DE 2"</t>
  </si>
  <si>
    <t>GAAMA REGISTRO DE BOLA EN BRONCE DE 1"</t>
  </si>
  <si>
    <t>GACAR LLAVE DE PUSH PARA ORINAL- ECONOMIZADORA METÁLICA</t>
  </si>
  <si>
    <t>GACAR LLAVE PARA LAVAMANOS DE PUSH METÁLICA LIVIANA AHORRADOR. CON REPUESTO</t>
  </si>
  <si>
    <t>GACAR ESPÁTULA METÁLICA CON MANGO PLÁSTICO DE 3"</t>
  </si>
  <si>
    <t>GACAR ESPÁTULA METÁLICA CON MANGO PLÁSTICO DE 4"</t>
  </si>
  <si>
    <t>GACAR DISCO TUNGSTENO 10" DE 80 DIENTES PARA SIERRA CIRCULAR</t>
  </si>
  <si>
    <t>GACAR DISCO TUNGSTENO 7 1/4" DE 80 DIENTES PARA SIERRA CIRCULAR</t>
  </si>
  <si>
    <t>GACAR GUÍA CAJÓN EXTENSIBLE TIPO PESADO 45MM X 45CM (JUEGO 2 PZS)</t>
  </si>
  <si>
    <t>GACAR GUÍA CAJÓN EXTENSIBLE TIPO PESADO 45MM X 50CM (JUEGO 2 PZS)</t>
  </si>
  <si>
    <t xml:space="preserve">GACAR SIFÓN LAVAPLATOS REF. 935113331 </t>
  </si>
  <si>
    <t>GACAR REGISTRO DE BOLA EN BRONCE DE 3/4"</t>
  </si>
  <si>
    <t>GACAR REGISTRO DE BOLA EN BRONCE DE 1/2"</t>
  </si>
  <si>
    <t>GACAR REGISTRO DE BOLA EN BRONCE DE 1"</t>
  </si>
  <si>
    <t>GACAR MEZCLADOR LAVAPLATOS CUELLO GANSO DE 8" REF. 01-1151-00</t>
  </si>
  <si>
    <t>GACAR GUAYA DE ACERO RECUBIERTA PVC DE 75 M, 2.3 MM, CARGA 360 KG .</t>
  </si>
  <si>
    <t>31151505</t>
  </si>
  <si>
    <t>GACAR CERRADURA BAÑO POMA MADERA</t>
  </si>
  <si>
    <t>GACAR CERRADURA ENTRADA ALCOBA POMA MADERA</t>
  </si>
  <si>
    <t>GACAR CERRADURA ENTRADA PRINCIPAL 170 1/4 PLATEADA</t>
  </si>
  <si>
    <t>GACAR ABRAZADERA DOS PERNOS  TIPO “U” EN ACERO DE ALTA CALIDAD SUJETA GUAYAS TAMAÑO 4"</t>
  </si>
  <si>
    <t>31162414</t>
  </si>
  <si>
    <t xml:space="preserve">GACAR BISAGRA PISO PUERTA VAIVÉN </t>
  </si>
  <si>
    <t xml:space="preserve">GACAR CHAPA MANIJA ALCOBA SATINADA </t>
  </si>
  <si>
    <t>GACAR CHAPA MANIJA BAÑO SATINADA</t>
  </si>
  <si>
    <t xml:space="preserve">GACAR CHAPA O CERRADURA DE SEGURIDAD TIPO DISCO </t>
  </si>
  <si>
    <t>GACAR CHAPA PARA ESCRITORIO METÁLICO REF. 1560</t>
  </si>
  <si>
    <t>GACAR CHAPA POMA METÁLICA ENTRADA PRINCIPAL</t>
  </si>
  <si>
    <t>GACAR ADQUISICIÓN ACOPLES PARA MANGUERA MACHO Y HEMBRA 3"</t>
  </si>
  <si>
    <t>GACAR CHEQUE HORIZONTAL DE 1" EN BRONCE 150 PSI</t>
  </si>
  <si>
    <t>GACAR CHEQUE HORIZONTAL DE 1/2" EN BRONCE 125 PSI</t>
  </si>
  <si>
    <t>GACAR CHEQUE HORIZONTAL DE 3/4" EN BRONCE 125 PSI</t>
  </si>
  <si>
    <t xml:space="preserve">GACAR CANDADOS ARCO EN ACERO CON RECUBRIMIENTO EN PVC. REF. 860. </t>
  </si>
  <si>
    <t>GACAR CANDADOS ARCO EN ACERO CON RECUBRIMIENTO EN PVC. REF. 870.</t>
  </si>
  <si>
    <t>GACAR EMBOLO DUCHA REF. O11270001</t>
  </si>
  <si>
    <t>GACAR EMBOLO O VÁSTAGO DUCHA ROSCA ORDINARIA</t>
  </si>
  <si>
    <t>GACAR HOJA DE SEGUETA, DE 12" DE LONGITUD Y 18 DIENTES POR PULGADA  OFICINA GOBIERNO CORPORATIVO DE TIC</t>
  </si>
  <si>
    <t>27112800</t>
  </si>
  <si>
    <t>GACAR BRAZO NEUMÁTICO CAPACIDAD 25-45K</t>
  </si>
  <si>
    <t>31162400</t>
  </si>
  <si>
    <t>GACAR BRAZO NEUMÁTICO CAPACIDAD 45-65K</t>
  </si>
  <si>
    <t>GACAR AMARRE TEJA TAPA METÁLICA 26 CMS CALIBRE 18. (PAQUETE X 100 UND. C/U)</t>
  </si>
  <si>
    <t>31162800</t>
  </si>
  <si>
    <t>GACAR CERRADURA PICO DE LORO PUERTA CORREDIZA, DE CILINDRO</t>
  </si>
  <si>
    <t>46171500</t>
  </si>
  <si>
    <t xml:space="preserve">GACAS GRIFO PARA LAVAMANOS CON SENSOR AUTOMATICO </t>
  </si>
  <si>
    <t xml:space="preserve">GACAS LLAVE TERMINAL LIVIANA ½” CROMADA </t>
  </si>
  <si>
    <t xml:space="preserve">GACAS LLAVE PUSH LAVAMANOS </t>
  </si>
  <si>
    <t xml:space="preserve">GACAS LLAVE LAVAPLATOS CON SENSOR </t>
  </si>
  <si>
    <t>GACAS HOJA DE SEGUETA, DE 12" DE LONGITUD Y 18 DIENTES POR PULGADA </t>
  </si>
  <si>
    <t xml:space="preserve">GACAS CEPILLO DE ALAMBRE </t>
  </si>
  <si>
    <t xml:space="preserve">GACAS DISCOS DE CORTE PARA PULIDORA 4 1/2 CAJA X 25 UNIDADES </t>
  </si>
  <si>
    <t xml:space="preserve">GACAS JUEGO DE BROCAS 3/8" PARA MURO Y METAL </t>
  </si>
  <si>
    <t xml:space="preserve">GACAS TUBERIA DE COBRE FLEXIBLE DE 3/4’’ ROLLO POR 15 METROS </t>
  </si>
  <si>
    <t xml:space="preserve">GACAS TUBERIA DE COBRE FLEXIBLE DE 3/8’’ ROLLO POR 15 METROS </t>
  </si>
  <si>
    <t xml:space="preserve">GACAS TUBERIA DE COBRE FLEXIBLE DE 1/2’’ ROLLO POR 15 METROS </t>
  </si>
  <si>
    <t xml:space="preserve">GACAS TUBERIA DE COBRE FLEXIBLE DE 1/4’’ ROLLO POR 15 METROS </t>
  </si>
  <si>
    <t xml:space="preserve">GAORI COMOWARE JUEGO DE BROCAS ESPIRALES DE COBALTO X JUEGO 21 PIEZAS
</t>
  </si>
  <si>
    <t xml:space="preserve">GAORI SEGUETA BIMETÁLICA
</t>
  </si>
  <si>
    <t xml:space="preserve">GAORI PALADRAGA
</t>
  </si>
  <si>
    <t>27111614</t>
  </si>
  <si>
    <t xml:space="preserve">GAORI MARTILLO PERMALOY
</t>
  </si>
  <si>
    <t>27111617</t>
  </si>
  <si>
    <t xml:space="preserve">GAORI LLAVE DE TUBO 24 PULGADAS (609 MM)
</t>
  </si>
  <si>
    <t xml:space="preserve">GAORI LLAVE PARA TUBO DE 12"
</t>
  </si>
  <si>
    <t>GAORI JUEGO DE DESTORNILLADORES</t>
  </si>
  <si>
    <t xml:space="preserve">GAORI LLAVE TERMINAL TIPO JARDIN
</t>
  </si>
  <si>
    <t>27111749</t>
  </si>
  <si>
    <t xml:space="preserve">GAORI LLAVE SENCILLA LAVAPLATOS PARED
</t>
  </si>
  <si>
    <t xml:space="preserve">GAORI LLAVE LAVAMANOS SENCILLA 
</t>
  </si>
  <si>
    <t xml:space="preserve">GAORI LLAVE SENCILLA LAVAPLATOS MESA CUELLO GANZO
</t>
  </si>
  <si>
    <t xml:space="preserve">GAORI LLAVE DE REGULACION DOBLE SALIDA
</t>
  </si>
  <si>
    <t>27111752</t>
  </si>
  <si>
    <t xml:space="preserve">GAORI MACHETE
</t>
  </si>
  <si>
    <t>27112001</t>
  </si>
  <si>
    <t xml:space="preserve">GAORI MACHETES
</t>
  </si>
  <si>
    <t xml:space="preserve">GAORI ALICATE DE 8 PULGADAS PARA ELECTRICISTA
</t>
  </si>
  <si>
    <t>27112126</t>
  </si>
  <si>
    <t xml:space="preserve">GAORI PALUSTRE 6"
</t>
  </si>
  <si>
    <t>27112127</t>
  </si>
  <si>
    <t xml:space="preserve">GAORI MARTILLO CARPINTERO 16 ONZAS MANGO FIBRA
</t>
  </si>
  <si>
    <t>27112128</t>
  </si>
  <si>
    <t xml:space="preserve">GAORI PUNTA ESTRELLA #2 2 PULGADAS
</t>
  </si>
  <si>
    <t>27112130</t>
  </si>
  <si>
    <t xml:space="preserve">GAORI TENAZA CARPINTERO 8 PULGADAS (20,3 CM LARGO)
</t>
  </si>
  <si>
    <t>27112135</t>
  </si>
  <si>
    <t xml:space="preserve">GAORI SERRUCHO TEFLÓN 18-PULG (450MM)
</t>
  </si>
  <si>
    <t>27112136</t>
  </si>
  <si>
    <t xml:space="preserve">GAORI GRATA DE ALAMBRE 265 MM
</t>
  </si>
  <si>
    <t>27112137</t>
  </si>
  <si>
    <t xml:space="preserve">GAORI DISCO CORTE DE METAL FINO 4 PULG
</t>
  </si>
  <si>
    <t>27112138</t>
  </si>
  <si>
    <t xml:space="preserve">GAORI DISCO DIAMANTADO SEGMENTADO 4 1/2 PULGADAS
</t>
  </si>
  <si>
    <t>27112139</t>
  </si>
  <si>
    <t xml:space="preserve">GAORI JUEGO DE DESTORNILLADORES 12 PIEZAS AISLADO PARA 1000 VOL
</t>
  </si>
  <si>
    <t>27112140</t>
  </si>
  <si>
    <t xml:space="preserve">GAORI CORTAFRIOS FRONTAL AISLADO 1000V 8 PULGADAS
</t>
  </si>
  <si>
    <t>27112142</t>
  </si>
  <si>
    <t xml:space="preserve">GAORI ALICATE HOMBRE SOLO CROMADO BO/CURVA 10PULG
</t>
  </si>
  <si>
    <t>27112143</t>
  </si>
  <si>
    <t xml:space="preserve">GAORI PALUSTRE 5 PULGADAS MANGO PLASTICO
</t>
  </si>
  <si>
    <t>27112144</t>
  </si>
  <si>
    <t xml:space="preserve">GAORI TIJERA DRYWALL MODELO: AVIADOR CORTE RECTO REF. 14-563
</t>
  </si>
  <si>
    <t>27112145</t>
  </si>
  <si>
    <t xml:space="preserve">GAORI LLAVE EXPANSIÓN 10 PULGADAS 
</t>
  </si>
  <si>
    <t>27112147</t>
  </si>
  <si>
    <t xml:space="preserve">GAORI LLAVE EXPANSIVA DE 12"
</t>
  </si>
  <si>
    <t>27112148</t>
  </si>
  <si>
    <t>GAORI JUEGO DESTORNILLADORES PALA Y ESTRELLA X 8 UND</t>
  </si>
  <si>
    <t>27112153</t>
  </si>
  <si>
    <t xml:space="preserve">GAORI MAZO 4 LBS (1.8 KG)
</t>
  </si>
  <si>
    <t>27112158</t>
  </si>
  <si>
    <t xml:space="preserve">GAORI KIT DE BROCAS MURO Y METAL INCLUYE 18 BROCAS 
</t>
  </si>
  <si>
    <t>27112162</t>
  </si>
  <si>
    <t xml:space="preserve">GAORI AVELLANADOR BROCA TALADRO MADERA PLASTICO 6PCS HARRAMIENTAS
</t>
  </si>
  <si>
    <t>27112812</t>
  </si>
  <si>
    <t>GAORI LAVAMANOS DE SOBREPONER ( MESA)</t>
  </si>
  <si>
    <t xml:space="preserve">GAORI TORNILLO PARA DRYWALL 10 X 2 PULGADAS, PAQUETE DE 400 UN
</t>
  </si>
  <si>
    <t>31162003</t>
  </si>
  <si>
    <t xml:space="preserve">GAORI TORNILLO PARA DRYWALL 10 X 1 1/2 PULGADAS, PAQUETE DE 400 UN
</t>
  </si>
  <si>
    <t xml:space="preserve">GAORI TARUGOS PARA MADERA DE 1 1/4 PULGADAS, PAQUETE 100 UNIDADES
</t>
  </si>
  <si>
    <t xml:space="preserve">GAORI CERRADURA CHAPA MANIJA HABITACIÓN HOGAR
</t>
  </si>
  <si>
    <t>GAORI CERRADURA CILÍNDRICA  ALCOBA CROMADO MATE POMO</t>
  </si>
  <si>
    <t>GAORI CHAPA MANIJA ALCOBA SATINADA</t>
  </si>
  <si>
    <t xml:space="preserve">GAORI CHAPA DE SEGURIDAD PARA PUERTA TIPO TEJO 
</t>
  </si>
  <si>
    <t xml:space="preserve">GAORI NIVEL BURBUJA DE ALUMINIO DE 18 PULGADAS. USO CONTRUCCION. BURBUJAS
</t>
  </si>
  <si>
    <t>41113710</t>
  </si>
  <si>
    <t xml:space="preserve">GAORI PUSH PARA ORINAL
</t>
  </si>
  <si>
    <t>GAORI LLAVE PARA LAVAMANOS DE PUSH METÁLICA LIVIANA AHORRADOR. CON REPUESTO</t>
  </si>
  <si>
    <t xml:space="preserve">GAORI ACCESORIOS SISTERNA PARA BAÑO 
</t>
  </si>
  <si>
    <t>GAORI AMARRE TEJA TAPA METÁLICA 26 CMS CALIBRE 18. (PAQUETE X 100 UND. C/U)</t>
  </si>
  <si>
    <t>49151504</t>
  </si>
  <si>
    <t xml:space="preserve">GACAS CEGOT HOJA DE SEGUETA, DE 12" DE LONGITUD Y 18 DIENTES POR PULGADA 
</t>
  </si>
  <si>
    <t xml:space="preserve">GAORI CEGOT PUNTAS PARA MULTIMETRO X 2 PZ
</t>
  </si>
  <si>
    <t>27112830</t>
  </si>
  <si>
    <t xml:space="preserve">GACAS CEGOT DISCOS DE CORTE PARA PULIDORA 4 1/2 CAJA X 25 UNIDADES 
</t>
  </si>
  <si>
    <t>JEFSA ESPÁTULA METALICA CON MANGO PLASTICO DE 3 PULG.</t>
  </si>
  <si>
    <t>JEFSA TORNILLO PARA DRYWALL 10 X 1 1/2 PULGADAS, PAQUETE DE 100 UN</t>
  </si>
  <si>
    <t>AYUGE SEPHI CUCHILLA PARA GUADAÑA SHINDAIWA</t>
  </si>
  <si>
    <t>AYUGE SEPHI YOYO PARA GUADAÑA SHINDAIWA</t>
  </si>
  <si>
    <t>GACAR DILOA CINTA METALICA  ALUMINIO REF 3M-425-2</t>
  </si>
  <si>
    <t>31201530</t>
  </si>
  <si>
    <t xml:space="preserve">GACAS DILOA PUNTAS PHILLIPS #2 
</t>
  </si>
  <si>
    <t>27112814</t>
  </si>
  <si>
    <t>GAAMA VARILLA EMBRAGUE EJE LARGO HUSQVARNA 143R-II</t>
  </si>
  <si>
    <t>20143002</t>
  </si>
  <si>
    <t>GAAMA CADENA PARA MOTOSIERRA HUSQVARNA 288 XP 52 DIENTES 36 404" 1.6 MM</t>
  </si>
  <si>
    <t>22101703</t>
  </si>
  <si>
    <t>GAAMA CUCHILLA HUECO GRANDE HUSQVARNA 143R-II</t>
  </si>
  <si>
    <t>GAAMA CABEZOTE O TRANSMISÍON HUSQVARNA 143R-II</t>
  </si>
  <si>
    <t>25102106</t>
  </si>
  <si>
    <t>GAAMA BUJÍAS HUSQVARNA 143R-II</t>
  </si>
  <si>
    <t>GAAMA MANDO DE ACELERACION HUSQVARNA 143R-II</t>
  </si>
  <si>
    <t>27112502</t>
  </si>
  <si>
    <t>GAAMA  CAJA DE CHINCHES</t>
  </si>
  <si>
    <t>31162001</t>
  </si>
  <si>
    <t>GAAMA GUAYA O CABLE ACELERACIÓN PARA GUADAÑA HUSQVARNA 143R-II</t>
  </si>
  <si>
    <t>GAAMA ESPONJILLAS</t>
  </si>
  <si>
    <t>GAAMA ESPONJILLA ACERO INOXIDABLE (E.S.M)</t>
  </si>
  <si>
    <t>GAAMA ESPONJAS</t>
  </si>
  <si>
    <t>GAAMA ESPONJILLA ALAMBRE</t>
  </si>
  <si>
    <t>GAAMA ESPADA PARA MOTOSIERRA HUSQVARNA 288 XP DE 20" 3/8" 1.5 MM SAMLL PUNTA VELOZ</t>
  </si>
  <si>
    <t>22101700</t>
  </si>
  <si>
    <t>GAAMA KIT RODAMIENTO DE PIÑÓN APTO PARA MOTOSIERRA HUSQVARNA 288 XP</t>
  </si>
  <si>
    <t>25174200</t>
  </si>
  <si>
    <t>GAAMA TUBO QUE RECUBRE EJE LARGO HUSQVARNA 143R-II</t>
  </si>
  <si>
    <t>GAAMA TUERCA PARA CUCHILLA DE GUADAÑA HUSQVARNA 143R-II</t>
  </si>
  <si>
    <t>GAAMA JUEGO DE ZAPATAS HUSQVARNA 143R-II</t>
  </si>
  <si>
    <t>GAAMA CAMPANA ZAPATA HUSQVARNA 143R-II</t>
  </si>
  <si>
    <t>GAAMA VALLAS CON CINTA REFLECTIVA</t>
  </si>
  <si>
    <t xml:space="preserve">GACAS CUCHILLA DE BISTURI CAJA X 10 UNIDADES </t>
  </si>
  <si>
    <t xml:space="preserve">GACAS CUCHILLA GUADAÑA 350X1"X2.5MM </t>
  </si>
  <si>
    <t>23241504</t>
  </si>
  <si>
    <t xml:space="preserve">GACAS BUJIA BM7A GUADAÑA </t>
  </si>
  <si>
    <t xml:space="preserve">GACAS SOPORTE DE PISO TIPO PEDESTAL PARA EXTINTOR 20LB </t>
  </si>
  <si>
    <t>46191618</t>
  </si>
  <si>
    <t xml:space="preserve">GAORI BISTURÍ ERGONÓMICO 18MM
</t>
  </si>
  <si>
    <t>27112133</t>
  </si>
  <si>
    <t xml:space="preserve">GAORI TIJERA DE ACERO INOXIDABLE
</t>
  </si>
  <si>
    <t>GAORI ESPONJILLA ELABORADA CON FIBRA DE ACERO INOXIDABLE TAMAÑO MÍNIMO DE 5 CM DE LARGO POR 5 CM DE ANCHO</t>
  </si>
  <si>
    <t xml:space="preserve">GAORI CEGOT BISTURÍ ERGONÓMICO DE 18MM 
</t>
  </si>
  <si>
    <t xml:space="preserve">GAORI HERRADURA JUEGO X 4 UND </t>
  </si>
  <si>
    <t>10141503</t>
  </si>
  <si>
    <t xml:space="preserve">GAORI ALICATE DIABLO PARA CERCAR </t>
  </si>
  <si>
    <t xml:space="preserve">GAORI KIT DE HERRAJE </t>
  </si>
  <si>
    <t xml:space="preserve">GAORI CLAVOS DE HERRAR CAJA X 155 </t>
  </si>
  <si>
    <t>31162004</t>
  </si>
  <si>
    <t xml:space="preserve">GAORI LIMAS </t>
  </si>
  <si>
    <t>42121515</t>
  </si>
  <si>
    <t xml:space="preserve">GAORI TIJERAS DE BALONAR </t>
  </si>
  <si>
    <t xml:space="preserve">BACOF PLATO MASCOTAS ANTI-REFLUJO </t>
  </si>
  <si>
    <t xml:space="preserve">GAAMA COLLAR K9 DE INTERVENCION </t>
  </si>
  <si>
    <t xml:space="preserve">GAAMA COMEDERO EN ACERO INOXIDABLE 96 OZ PARA PERRO </t>
  </si>
  <si>
    <t xml:space="preserve">GACAR MOSQUETON TIPO PERA </t>
  </si>
  <si>
    <t xml:space="preserve">GACAR MOSQUETON DE SEGURIDAD </t>
  </si>
  <si>
    <t xml:space="preserve">GACAR MOSQUETON SEGURIDAD AUTOMATICO </t>
  </si>
  <si>
    <t xml:space="preserve">GACAS COMEDERO EN ACERO INOXIDABLE 96 OZ PARA PERRO </t>
  </si>
  <si>
    <t xml:space="preserve">JEFSA CLIP ESTÁNDAR PEQUEÑO PLASTIFICADO CAJA X 100  UNIDADES </t>
  </si>
  <si>
    <t xml:space="preserve">JEFSA TIJERA DE ACERO INOXIDABLE </t>
  </si>
  <si>
    <t>JEFSA TAJALÁPIZ</t>
  </si>
  <si>
    <t>PLACA DE SEGURIDAD OPERACIONAL CON MONEDA</t>
  </si>
  <si>
    <t>MONEDA CON SOPORTE DE MADERA</t>
  </si>
  <si>
    <t>MONEDA DE SEGURIDIAD OPERACIONAL</t>
  </si>
  <si>
    <t>RÉPLICA DE ÁGUILA EN RESINA</t>
  </si>
  <si>
    <t>PLACAS DE RECONOCIMIENTO DE 1500 Y 2500 HORAS DE VUELO</t>
  </si>
  <si>
    <t xml:space="preserve">GIMFA TIJERA DE TRAUMA O CORTA TODO GMD BASIC 5½"
</t>
  </si>
  <si>
    <t>42291614</t>
  </si>
  <si>
    <t xml:space="preserve">GIMFA BISTURÍ 18MM PLÁSTICO CON MANGO ANTIDESLIZANTE HOJA METÁLICA
</t>
  </si>
  <si>
    <t>44121612</t>
  </si>
  <si>
    <t>TIJERAS DE PELUQUERÍA PARA CORTE PROFESIONAL.</t>
  </si>
  <si>
    <t xml:space="preserve">BACOF CORTA TUBO PVC DE 42 MM
</t>
  </si>
  <si>
    <t>23241610</t>
  </si>
  <si>
    <t xml:space="preserve">BACOF JUEGO DESTORNILLADORES PALA Y ESTRELLA X 8 UND
</t>
  </si>
  <si>
    <t xml:space="preserve">BACOF HOMBRE-SOLO DE 10" CURVO REF. 84-369
</t>
  </si>
  <si>
    <t xml:space="preserve">GIMFA YOYO Y POLYCUIT
</t>
  </si>
  <si>
    <t xml:space="preserve">BACOF REMACHE 1/8" X 5/8" PRESENTACIÓN (PAQUETE X 1000 UND C/U)
</t>
  </si>
  <si>
    <t>31162203</t>
  </si>
  <si>
    <t xml:space="preserve">BACOF REMACHE 3/16" X 1" PRESENTACIÓN (PAQUETE X 1000 UND C/U)
</t>
  </si>
  <si>
    <t xml:space="preserve">BACOF REMACHE 3/16" X 3/4" PRESENTACIÓN (PAQUETE X 1000 UND C/U)
</t>
  </si>
  <si>
    <t>SALDO CPA 194 GAORI CEGOT PROCESO PAPELERIA</t>
  </si>
  <si>
    <t xml:space="preserve">GACAR FLOTADOR + VÁLVULA DE BOLA PARA TANQUES EN BRONCE 1/2" </t>
  </si>
  <si>
    <t xml:space="preserve">GACAR FLOTADOR + VÁLVULA DE BOLA PARA TANQUES EN BRONCE 3/4" </t>
  </si>
  <si>
    <t xml:space="preserve">GACAR FLOTADOR + VÁLVULA DE BOLA PARA TANQUES EN BRONCE 1" </t>
  </si>
  <si>
    <t>GAORI EXTRACTOR DE OLORES Y VENTILACIÓN PARA ÁREA DE DESECHOS HOSPITALARIOS</t>
  </si>
  <si>
    <t>47101530</t>
  </si>
  <si>
    <t xml:space="preserve">GAORI PISTOLA PETROLIZADORA 
</t>
  </si>
  <si>
    <t>27112908</t>
  </si>
  <si>
    <t xml:space="preserve">GAORI GRASERA MANUAL
</t>
  </si>
  <si>
    <t>40141736</t>
  </si>
  <si>
    <t xml:space="preserve">GAORI CEGOT BOQUILLAS PARA GRASERA  INDUSTRIAL14 OZ (400GR), ANTI-ATASCAMIENTO, ACOPLADOR PROFESIONAL
</t>
  </si>
  <si>
    <t xml:space="preserve">GAORI CEGOT FILTRO CONSUMIBLE PARA  ASPIRADORA 60-80 LT
</t>
  </si>
  <si>
    <t>40161503</t>
  </si>
  <si>
    <t>GACAR DILOA CARTUCHO DE DESIONIZACION</t>
  </si>
  <si>
    <t>40161502</t>
  </si>
  <si>
    <t>GACAR DILOA CARTUCHO DE POLIPROPILENO</t>
  </si>
  <si>
    <t>GACAR DILOA CARTUCHO DE CARBON ACTIVADO</t>
  </si>
  <si>
    <t>JEINA FILTRO ACEITE OLP010</t>
  </si>
  <si>
    <t>JEINA FILTRO ACEITE OLP055</t>
  </si>
  <si>
    <t>JEINA FILTRO ACEITE OLP067</t>
  </si>
  <si>
    <t>GAORI SOGA DE ARRANQUE PARA GUADAÑA FS280</t>
  </si>
  <si>
    <t>25173902</t>
  </si>
  <si>
    <t xml:space="preserve">GAORI BEBEDERO TANQUE BAJITO 5OO LT </t>
  </si>
  <si>
    <t>48101700</t>
  </si>
  <si>
    <t xml:space="preserve">GAAMA MARTILLO DE UÑA </t>
  </si>
  <si>
    <t>27111602</t>
  </si>
  <si>
    <t>GAAMA ALICATE HOMBRE SOLO DE CADENA TRUPER 17438</t>
  </si>
  <si>
    <t>GAAMA KIT ALICATE 8'' +CORTAFRÍO 6'' +PINZA PUNTA LARGA 6'' INGCO</t>
  </si>
  <si>
    <t>GAAMA KIT ALICATE DE PRESIÓN Ó HOMBRE SOLO POR 4 PIEZAS UYUSTOOLS</t>
  </si>
  <si>
    <t>GAAMA CORTA FRIO</t>
  </si>
  <si>
    <t>GAAMA ALICATES</t>
  </si>
  <si>
    <t>GAAMA SERRUCHO 16"</t>
  </si>
  <si>
    <t xml:space="preserve">GACAS PRENSA DE BANCO </t>
  </si>
  <si>
    <t>23151607</t>
  </si>
  <si>
    <t xml:space="preserve">GACAS CIZALLA 30PG </t>
  </si>
  <si>
    <t>27111506</t>
  </si>
  <si>
    <t xml:space="preserve">GACAS MARTILLO UÑA PULIDO MANGO FIBRA VIDRIO CAUCHO 16 ONZAS </t>
  </si>
  <si>
    <t xml:space="preserve">GACAS JUEGO DE DESTORNILLADORES DE PALA Y DE ESTRELLA </t>
  </si>
  <si>
    <t xml:space="preserve">GACAS JUEGO DE ALICASTES PRO </t>
  </si>
  <si>
    <t xml:space="preserve">GAORI PISTOLA DE CALAFATEO ACERO 9 PULGADAS
</t>
  </si>
  <si>
    <t>27112131</t>
  </si>
  <si>
    <t xml:space="preserve">GAORI AEROGRAFO TRABAJO INDUSTRIAL 600 CC
</t>
  </si>
  <si>
    <t>27112132</t>
  </si>
  <si>
    <t xml:space="preserve">GAORI LLANA LISA 11 PULGADAS (279 MM) X 4-1/2 PULGADAS (114 MM)
</t>
  </si>
  <si>
    <t>27112134</t>
  </si>
  <si>
    <t xml:space="preserve">GAORI CORTA TUBOS 1/8 A 1 1/8
</t>
  </si>
  <si>
    <t>27112151</t>
  </si>
  <si>
    <t xml:space="preserve">GAORI TALADRO INALAMBRICO DE 500 WATIOS
</t>
  </si>
  <si>
    <t>27112152</t>
  </si>
  <si>
    <t xml:space="preserve">GAORI PULIDORA 4 1/2-PULG 710W 11000RPM + 5 DISCOS CORTE METAL
</t>
  </si>
  <si>
    <t>27112161</t>
  </si>
  <si>
    <t xml:space="preserve">GAORI GRAPADORA MADERA PISTOLA ENGRAPADORA INDUSTRIAL DE 3 VÍAS
</t>
  </si>
  <si>
    <t>27112401</t>
  </si>
  <si>
    <t xml:space="preserve">GAORI REMACHADORA TRABAJO PESADO 4 BOCAS
"
</t>
  </si>
  <si>
    <t>27112409</t>
  </si>
  <si>
    <t xml:space="preserve">GAORI CEPILLO ELECTRICO PARA CARPINTERIA 
</t>
  </si>
  <si>
    <t>27112706</t>
  </si>
  <si>
    <t xml:space="preserve">GACAS CEGOT LLAVE DE BANDA METÁLICA FILTRO DE ACEITE  3 3/4"
</t>
  </si>
  <si>
    <t>27111762</t>
  </si>
  <si>
    <t xml:space="preserve">GACAS CEGOT ENGRASADORA
</t>
  </si>
  <si>
    <t>27112914</t>
  </si>
  <si>
    <t xml:space="preserve">BACOF CORTA VIDRIO
</t>
  </si>
  <si>
    <t>27111514</t>
  </si>
  <si>
    <t xml:space="preserve">BACOF MARCO PARA SEGUETA
</t>
  </si>
  <si>
    <t xml:space="preserve">BACOF ALICATE ELECTRICISTA 8"
</t>
  </si>
  <si>
    <t xml:space="preserve">BACOF PISTOLA DE CALEFATEO
</t>
  </si>
  <si>
    <t>27112906</t>
  </si>
  <si>
    <t xml:space="preserve">BACOF DUCHA ELÉCTRICA DE 110V – 30 A
</t>
  </si>
  <si>
    <t>30181503</t>
  </si>
  <si>
    <t>GACAR DILOA RESISTENCIA DE INMERCION</t>
  </si>
  <si>
    <t>40101815</t>
  </si>
  <si>
    <t xml:space="preserve">BACOF LIMA ELECTRICA PERRO </t>
  </si>
  <si>
    <t>JEFSA PERFORADORA PARA OFICINA DE 2 HUECOS</t>
  </si>
  <si>
    <t xml:space="preserve">BACOF DRIVER PARA LUMINARIA LED REDONDA DE 18 W
</t>
  </si>
  <si>
    <t>32101659</t>
  </si>
  <si>
    <t xml:space="preserve">BACOF DRIVER PARA PANEL LED DE 6X 60 DE 52 W
</t>
  </si>
  <si>
    <t xml:space="preserve">BACOF TOMA CORRIENTE DOBLE POLO TIERRA LIN. FUT. 686533
</t>
  </si>
  <si>
    <t>39121402</t>
  </si>
  <si>
    <t xml:space="preserve">BACOF TOMA CORRIENTE GFCI DE SEGURIDAD
</t>
  </si>
  <si>
    <t xml:space="preserve">BACOF TOMA DOBLE TIERRA AISLADA 15A 125V 5-15 (COLOR NARANJA)
</t>
  </si>
  <si>
    <t xml:space="preserve">BACOF CONECTOR 3M RESORTE CALIBRE 18-8 AWG ROJO-AMARILLO
</t>
  </si>
  <si>
    <t>39121409</t>
  </si>
  <si>
    <t xml:space="preserve">BACOF TEMPORIZADOR PROGRAMABLE 999 SEGUNDOS CON RELE
</t>
  </si>
  <si>
    <t>39121523</t>
  </si>
  <si>
    <t xml:space="preserve">BACOF BREACKER DOBLE TORNILLO 3X70 AMP 
</t>
  </si>
  <si>
    <t>39121601</t>
  </si>
  <si>
    <t xml:space="preserve">BACOF BREACKER ENCHUFABLE 3X60
</t>
  </si>
  <si>
    <t xml:space="preserve">BACOF BREACKER ENCHUFABLE 3X70
</t>
  </si>
  <si>
    <t xml:space="preserve">BACOF BREACKER DOBLE TORNILLO 3X50AMP 
</t>
  </si>
  <si>
    <t xml:space="preserve">BACOF BREACKER ENCHUFABLE 3X50
</t>
  </si>
  <si>
    <t xml:space="preserve">BACOF BREACKER SENCILLO ENCHUFABLE 40 APM
</t>
  </si>
  <si>
    <t xml:space="preserve">BACOF BREACKER SENCILLO ENCHUFABLE 30 APM
</t>
  </si>
  <si>
    <t xml:space="preserve">BACOF BREACKER SENCILLO ENCHUFABLE 20 APM
</t>
  </si>
  <si>
    <t xml:space="preserve">BACOF TACO DE 50 AMP- ENCHUFABLE
</t>
  </si>
  <si>
    <t>BACOF MINI FUSIBLE NO. 10</t>
  </si>
  <si>
    <t>39121622</t>
  </si>
  <si>
    <t>BACOF MINI FUSIBLE NO. 15</t>
  </si>
  <si>
    <t>BACOF MINI FUSIBLE NO. 20</t>
  </si>
  <si>
    <t>BACOF MINI FUSIBLE NO. 25</t>
  </si>
  <si>
    <t>BACOF MINI FUSIBLE NO. 30</t>
  </si>
  <si>
    <t xml:space="preserve">BACOF INTERRUPTOR DOBLE CONMUTABLE LINEA ABITARE BLANCO 10AMP 110V DE INCRUSTAR
</t>
  </si>
  <si>
    <t>39122233</t>
  </si>
  <si>
    <t xml:space="preserve">BACOF INTERRUPTOR TRIPLE CONMUTABLE LINEA ABITARE BLANCO 10AMP 110V DE INCRUSTAR
</t>
  </si>
  <si>
    <t xml:space="preserve">BACOF INTERRUPTORES TIMBRE LINEA BLANCA FUTURA
</t>
  </si>
  <si>
    <t xml:space="preserve">BACOF INTERRUPTOR DOBLE DE INCRUSTAR
</t>
  </si>
  <si>
    <t xml:space="preserve">BACOF INTERRUPTOR SENCILLO CONMUTABLE LINEA ABITARE BLANCO 10AMP 110V DE INCRUSTAR
</t>
  </si>
  <si>
    <t xml:space="preserve">BACOF INTERRUPOR TRIPLE DE INCRUSTRAR
</t>
  </si>
  <si>
    <t xml:space="preserve">BACOF INTERRUPOR SENCILLO DE INCRUSTRAR
</t>
  </si>
  <si>
    <t xml:space="preserve">BACOF RELE AUTOMOTRIZ JD1949 12VDC 5 PINES 80AMP
</t>
  </si>
  <si>
    <t>39122325</t>
  </si>
  <si>
    <t xml:space="preserve">BACOF CAJA PASO 15 CM X 15 CM X 11 CM BLANCO
</t>
  </si>
  <si>
    <t>GAAMA TOMA CORRIENTE DOBLE CON POLO A TIERRA</t>
  </si>
  <si>
    <t>GAAMA TOMA CORRIENTE GFCI</t>
  </si>
  <si>
    <t>GAAMA INTERRUPTOR SENCILLO ( COLOR BLANCO )</t>
  </si>
  <si>
    <t>GAAMA INTERRUPTOR DOBLE CONMUTABLE COLOR BLANCO</t>
  </si>
  <si>
    <t>GAAMA INTERRUPTOR SENCILLO CONMUTABLE COLOR BLANCO</t>
  </si>
  <si>
    <t>GAAMA INTERRUPTOR DOBLE ( COLOR BLANCO )</t>
  </si>
  <si>
    <t>GAAMA CLAVIJA DE CAUCHO CON POLO A TIERRA</t>
  </si>
  <si>
    <t>GAAMA TOMA AEREA CON TERMINAL POLO A TIERRA CAUCHO 125  250 V</t>
  </si>
  <si>
    <t>GAAMA PROTECTOR DE VOLTAJE 110V</t>
  </si>
  <si>
    <t>39121719</t>
  </si>
  <si>
    <t xml:space="preserve">GACAR CAPACITOR DE ARRANQUE </t>
  </si>
  <si>
    <t>32121500</t>
  </si>
  <si>
    <t>GACAR TOMA DOBLE INCRUSTAR CON POLO A TIERRA 15 A- 127V- LÍNEA FUTURA</t>
  </si>
  <si>
    <t>GACAR TOMA DOBLE INCRUSTAR CON POLO A TIERRA NARANJA</t>
  </si>
  <si>
    <t xml:space="preserve">GACAR TAPA CIEGA OCTOGONAL </t>
  </si>
  <si>
    <t>GACAR TAPA CIEGA RECTANGULAR</t>
  </si>
  <si>
    <t>GACAR SUPLEMENTOS 10X10 (REDUCTOR DE CAJA CUADRADA A RECTANGULAR)</t>
  </si>
  <si>
    <t>GACAR TAPA PLASTICA TOMA DOBLE BLANCA PARA EXTERIOR</t>
  </si>
  <si>
    <t>GACAR TOTALIZADOR INDUSTRIAL BREAKER 100AMP FIJO</t>
  </si>
  <si>
    <t>39121600</t>
  </si>
  <si>
    <t>GACAR PROTECTOR DE VOLTAJE 110V</t>
  </si>
  <si>
    <t>GACAR PROTECTOR DE VOLTAJE 220V</t>
  </si>
  <si>
    <t>GACAR BREAKER BIPOLAR STECK 2-4-6-10-16-20-25-32-40-50-63 A</t>
  </si>
  <si>
    <t xml:space="preserve">GACAR BREAKER ENCHUFABLE BIPOLAR 20 A </t>
  </si>
  <si>
    <t xml:space="preserve">GACAR BREAKER ENCHUFABLE BIPOLAR 30 A </t>
  </si>
  <si>
    <t xml:space="preserve">GACAR BREAKER ENCHUFABLE BIPOLAR 40 A </t>
  </si>
  <si>
    <t xml:space="preserve">GACAR BREAKER ENCHUFABLE BIPOLAR 50 A </t>
  </si>
  <si>
    <t xml:space="preserve">GACAR BREAKER ENCHUFABLE MONOPOLAR 20 A </t>
  </si>
  <si>
    <t xml:space="preserve">GACAR BREAKER ENCHUFABLE MONOPOLAR 30 A </t>
  </si>
  <si>
    <t xml:space="preserve">GACAR BREAKER ENCHUFABLE MONOPOLAR 40 A </t>
  </si>
  <si>
    <t xml:space="preserve">GACAR BREAKER ENCHUFABLE MONOPOLAR 50 A </t>
  </si>
  <si>
    <t xml:space="preserve">GACAR BREAKER ENCHUFABLE MONOPOLAR 60 A </t>
  </si>
  <si>
    <t xml:space="preserve">GACAR BREAKER ENCHUFABLE TRIPOLAR 20 A </t>
  </si>
  <si>
    <t xml:space="preserve">GACAR BREAKER ENCHUFABLE TRIPOLAR 30 A </t>
  </si>
  <si>
    <t xml:space="preserve">GACAR BREAKER ENCHUFABLE TRIPOLAR 40 A </t>
  </si>
  <si>
    <t xml:space="preserve">GACAR BREAKER ENCHUFABLE TRIPOLAR 50 A </t>
  </si>
  <si>
    <t xml:space="preserve">GACAR BREAKER MONOPOLAR PARA MONTAJE EN RIEL DE 16 60 A </t>
  </si>
  <si>
    <t>GACAR BREAKER MONOPOLAR PARA MONTAJE EN RIEL DE 32 A</t>
  </si>
  <si>
    <t xml:space="preserve">GACAS REGULADOR ELECTRÓNICO DE VOLTAJE MAGOM EV-2000 A 110 V </t>
  </si>
  <si>
    <t>39121635</t>
  </si>
  <si>
    <t xml:space="preserve">GACAS FLOTADOR ELECTRICO PARA TANQUE DE AGUA </t>
  </si>
  <si>
    <t>GAORI CLAVIJA CAUCHO POLO A TIERRA 15 AMP USO INDUSTRIAL</t>
  </si>
  <si>
    <t xml:space="preserve">GAORI TABLERO ELECTRICO DE 4 CON PROTECCION INTERPERIE
</t>
  </si>
  <si>
    <t>39121110</t>
  </si>
  <si>
    <t xml:space="preserve">GAORI TABLERO ELECTRICO DE 42 CON PROTECCION INTERPERIE
</t>
  </si>
  <si>
    <t xml:space="preserve">GAORI TABLERO ELECTRICO DE 12 CON PROTECCION INTERPERIE
</t>
  </si>
  <si>
    <t xml:space="preserve">GAORI CONECTORES RESORTADOS ROJOS-AMARILLO 
</t>
  </si>
  <si>
    <t xml:space="preserve">GAORI EXTENSION TRIFASICA 220 VAC X UNIDAD
</t>
  </si>
  <si>
    <t>39121440</t>
  </si>
  <si>
    <t xml:space="preserve">GAORI EXTENSION DE 30 MTS 115 VACX UNIDAD
</t>
  </si>
  <si>
    <t>GAORI BREACKER TRIIPOLAR ENCHUFABLE 60 AMP</t>
  </si>
  <si>
    <t>39121602</t>
  </si>
  <si>
    <t>GAORI TOTALIZADOR BREAKER INDUSTRIAL 100A</t>
  </si>
  <si>
    <t>GAORI TOTALIZADOR BREAKER INDUSTRIAL 150A</t>
  </si>
  <si>
    <t>GAORI TOTALIZADOR BREAKER INDUSTRIAL 200A</t>
  </si>
  <si>
    <t>GAORI BREACKER MONOPOLAR ENCHUFABLE 15 AMP</t>
  </si>
  <si>
    <t>GAORI BREACKER MONOPOLAR ENCHUFABLE 20 AMP</t>
  </si>
  <si>
    <t>GAORI TOTALIZADOR BREAKER INDUSTRIAL 80A</t>
  </si>
  <si>
    <t>GAORI BREACKER MONOPOLAR ENCHUFABLE 30 AMP</t>
  </si>
  <si>
    <t>GAORI BREACKER MONOPOLAR ENCHUFABLE 40 AMP</t>
  </si>
  <si>
    <t>GAORI BREACKER TRIIPOLAR ENCHUFABLE 100 AMP</t>
  </si>
  <si>
    <t>GAORI TOMA DOBLE POLO A TIERRA CON TAPA COLOR BLANCO</t>
  </si>
  <si>
    <t>39121613</t>
  </si>
  <si>
    <t>GAORI TOMA AEREA TIPO INDUSTRIAL CAUCHO POLO A TIERRA  30 AMP</t>
  </si>
  <si>
    <t xml:space="preserve">GAORI FUSIBLE HILO STAVOL 10A-15KV TIPO H
</t>
  </si>
  <si>
    <t>39121627</t>
  </si>
  <si>
    <t xml:space="preserve">GAORI FUSIBLE HILO STAVOL 8A-15KV TIPO H
</t>
  </si>
  <si>
    <t xml:space="preserve">GAORI FUSIBLE HILO STAVOL 6A-15KV TIPO H
</t>
  </si>
  <si>
    <t xml:space="preserve">GAORI FUSIBLE HILO STAVOL 12A-15KV TIPO H
</t>
  </si>
  <si>
    <t xml:space="preserve">GAORI FUSIBLE TIPO BAYONETA PARA TRANSFORMADOR 5AMP PARA 13 KV
</t>
  </si>
  <si>
    <t xml:space="preserve">GAORI FUSIBLE TIPO BAYONETA PARA TRANSFORMADOR 6AMP PARA 13 KV
</t>
  </si>
  <si>
    <t>GAORI INTERUPTOR TRIPLE  CONMUTABLE 110-250V/10AMP</t>
  </si>
  <si>
    <t>39121633</t>
  </si>
  <si>
    <t>GAORI INTERUPTOR TRIPLE BLANCO 110-250V/10AMP</t>
  </si>
  <si>
    <t>GAORI INTERUPTOR DOBLE CONMUTABLE 110-250V/10AMP</t>
  </si>
  <si>
    <t>GAORI INTERUPTOR DOBLE BLANCO 110-250V/10AMP</t>
  </si>
  <si>
    <t>GAORI INTERUPTOR SENCILLO BLANCO 110-250V/10AMP</t>
  </si>
  <si>
    <t>BACOF SOCKET PARA BOMBILLO</t>
  </si>
  <si>
    <t>25172901</t>
  </si>
  <si>
    <t xml:space="preserve">BACOF CABLE DÚPLEX CALIBRE 2X12 AWG 300V PRESENTACIÓN (ROLLO X 100 MTS) C/U
</t>
  </si>
  <si>
    <t>39131709</t>
  </si>
  <si>
    <t xml:space="preserve">BACOF CABLE DÚPLEX CALIBRE 2X14 AWG 300V PRESENTACIÓN (ROLLO X 100 MTS) C/U
</t>
  </si>
  <si>
    <t xml:space="preserve">BACOF CABLE DÚPLEX CALIBRE 2X16 AWG 300V PRESENTACIÓN (ROLLO X 100 MTS) C/U
</t>
  </si>
  <si>
    <t xml:space="preserve">BACOF CABLE THHN NO. 8 PRESENTACIÓN (ROLLO X 100 MTS)
</t>
  </si>
  <si>
    <t xml:space="preserve">BACOF CABLE THHN NO. 10 PRESENTACIÓN (ROLLO X 100 MTS)
</t>
  </si>
  <si>
    <t xml:space="preserve">BACOF CABLE THHN NO. 12 PRESENTACIÓN (ROLLO X 100 MTS)
</t>
  </si>
  <si>
    <t xml:space="preserve">BACOF CABLE ENCAUCHETADO 3X10 AWG PRESENTACIÓN (ROLLO X 100 MTS) C/U
</t>
  </si>
  <si>
    <t xml:space="preserve">BACOF CABLE 7 HILOS N° 8 NORMA RETIE
</t>
  </si>
  <si>
    <t xml:space="preserve">BACOF CABLE ELECTRICO #14
</t>
  </si>
  <si>
    <t xml:space="preserve">BACOF CABLE 7 HILOS N° 12 NORMA RETIE
</t>
  </si>
  <si>
    <t xml:space="preserve">BACOF CABLE 7 HILOS N° 10 NORMA RETIE
</t>
  </si>
  <si>
    <t xml:space="preserve">BACOF CABLE ENCAUCHETADO 3X12 AWG PRESENTACIÓN (ROLLO X 100 MTS) C/U
</t>
  </si>
  <si>
    <t xml:space="preserve">BACOF CABLE ENCAUCHETADO 3X16 AWG PRESENTACIÓN (ROLLO X 100 MTS) C/U
</t>
  </si>
  <si>
    <t xml:space="preserve">BACOF TIMBRE INALÁMBRICO 
</t>
  </si>
  <si>
    <t>46171605</t>
  </si>
  <si>
    <t>GAAMA CABLE ENCAUCHETADO DE 3X12</t>
  </si>
  <si>
    <t>26121613</t>
  </si>
  <si>
    <t>GAAMA CABLE DUPLEX 2X10</t>
  </si>
  <si>
    <t>GAAMA CABLE ENCAUCHETADO DE 3X10</t>
  </si>
  <si>
    <t xml:space="preserve">GACAR CABLE # 10 AWG MULTIFILAR X 100 METRO COLOR BLANCO
</t>
  </si>
  <si>
    <t>26121634</t>
  </si>
  <si>
    <t xml:space="preserve">GACAR CABLE # 10 AWG MULTIFILAR X 100 METRO COLOR ROJO </t>
  </si>
  <si>
    <t>GACAR CABLE # 10 AWG MULTIFILAR X 100 METRO COLOR VERDE</t>
  </si>
  <si>
    <t>GACAR CABLE # 12 AWG MULTIFILAR X 100 METRO COLOR BLANCO</t>
  </si>
  <si>
    <t xml:space="preserve">GACAR CABLE # 12 AWG MULTIFILAR X 100 METRO COLOR ROJO </t>
  </si>
  <si>
    <t>GACAR CABLE # 12 AWG MULTIFILAR X 100 METRO COLOR VERDE</t>
  </si>
  <si>
    <t xml:space="preserve">GACAR CABLE # 8 AWG MULTIFILAR X 100 METRO COLOR ROJO </t>
  </si>
  <si>
    <t>GACAR CABLE # 14 AWG MULTIFILAR X 100 METRO COLOR BLANCO</t>
  </si>
  <si>
    <t xml:space="preserve">GACAR CABLE # 14 AWG MULTIFILAR X 100 METRO COLOR ROJO </t>
  </si>
  <si>
    <t>GACAR CABLE # 14 AWG MULTIFILAR X 100 METRO COLOR VERDE</t>
  </si>
  <si>
    <t>GACAR CABLE # 8 AWG MULTIFILAR X 100 METRO COLOR BLANCO</t>
  </si>
  <si>
    <t>GACAR CABLE # 8 AWG MULTIFILAR X 100 METRO COLOR VERDE</t>
  </si>
  <si>
    <t>GACAR CABLE DÚPLEX CALIBRE 2X12 AWG 300V PRESENTACIÓN (ROLLO X 100 MTS) C/U</t>
  </si>
  <si>
    <t>GACAR CABLE DÚPLEX CALIBRE 2X14 AWG 300V PRESENTACIÓN (ROLLO X 100 MTS) C/U</t>
  </si>
  <si>
    <t>GACAR CABLE DÚPLEX CALIBRE 2X16 AWG 300V PRESENTACIÓN (ROLLO X 100 MTS) C/U</t>
  </si>
  <si>
    <t>GACAR CABLE ELÉCTRICO ENCAUCHETADO 3X10 AWG NEGRO X 100 METROS</t>
  </si>
  <si>
    <t>GACAR CABLE ELÉCTRICO ENCAUCHETADO 3X12 AWG NEGRO X 100 METROS</t>
  </si>
  <si>
    <t>GACAR CABLE ELÉCTRICO ENCAUCHETADO 3X14 AWG NEGRO X 100 METROS</t>
  </si>
  <si>
    <t>GACAR CABLE ENCAUCHETADO 2X12 CERTIFICADO X 100 METROS</t>
  </si>
  <si>
    <t>GACAR CABLE ENCAUCHETADO 2X14 CERTIFICADO X 100 METROS</t>
  </si>
  <si>
    <t>GACAR CABLE ENCAUCHETADO 2X16 CERTIFICADO X 100 METROS</t>
  </si>
  <si>
    <t>GACAR CABLE ENCAUCHETADO 3X12 AWG 600V PRESENTACIÓN (ROLLO X 100 MTS) C/U</t>
  </si>
  <si>
    <t>GACAS EXTENSIÓN ELÉCTRICA 30 METROS TRABAJO PESADO</t>
  </si>
  <si>
    <t>GAORI CABLE 7 HILOS NO. 12 COLOR BLANCO HOMOLOGADO</t>
  </si>
  <si>
    <t>26121500</t>
  </si>
  <si>
    <t>GAORI CABLE 7 HILOS NO. 12  COLOR AZUL HOMOLOGADO</t>
  </si>
  <si>
    <t>GAORI CABLE 7 HILOS NO. 12 COLOR VERDE HOMOLOGADO</t>
  </si>
  <si>
    <t>GAORI CABLE DE COBRE ENCAUCHETADO 4X12 AWG METRO</t>
  </si>
  <si>
    <t xml:space="preserve">GAORI CABLE 7 HILOS NO. 12 COLOR NEGRO HOMOLOGADO </t>
  </si>
  <si>
    <t xml:space="preserve">GACAR PILA DOBLE AA DE 1.5V  X4 </t>
  </si>
  <si>
    <t>26111702</t>
  </si>
  <si>
    <t>GACAR PILA TRIPLE AAA DE 1.5V  X4</t>
  </si>
  <si>
    <t xml:space="preserve">GACAS BATERIAS RECARGABLES 18V PARA TALADRO INALAMBRICO DC9098 </t>
  </si>
  <si>
    <t>26111701</t>
  </si>
  <si>
    <t xml:space="preserve">GACAS BATERIA (PILA AAA) </t>
  </si>
  <si>
    <t xml:space="preserve">GACAS BATERIA (PILA AA) </t>
  </si>
  <si>
    <t xml:space="preserve">GAORI BATERIAS AA ALCALINA X PAR
</t>
  </si>
  <si>
    <t xml:space="preserve">GACAS CEGOT BATERIAS RECARGABLES 18V PARA TALADRO INALAMBRICO DC9098
</t>
  </si>
  <si>
    <t>BACOF PILA AA ALCALINA NO RECARGABLES</t>
  </si>
  <si>
    <t>BACOF PILA AAA ALCALINA NO RECARGABLES</t>
  </si>
  <si>
    <t>BACOF BATERIA REF 48 IST 850 M</t>
  </si>
  <si>
    <t>26111703</t>
  </si>
  <si>
    <t>BACOF BATERIA REF 31 H 1200 M</t>
  </si>
  <si>
    <t>BACOF BATERIA REF 34 ST 950 M</t>
  </si>
  <si>
    <t>BACOF BATERIA REF 34 RST 950 M</t>
  </si>
  <si>
    <t>BACOF BATERIA REF 48 ST 850 M</t>
  </si>
  <si>
    <t>GACAR DILOA BATERIA MARINA 12 VOLTIOS PARA EQUIPO ETAA</t>
  </si>
  <si>
    <t>26111700</t>
  </si>
  <si>
    <t xml:space="preserve">GACAS DILOA BATERIA  AA 1.5 VOLTIOS REF ALCALINA SIN MERCURIO 
"
</t>
  </si>
  <si>
    <t xml:space="preserve">GACAS DILOA BATERIA  AAA 1.5 VOLTIOS REF ALCALINA SIN MERCURIO 
</t>
  </si>
  <si>
    <t xml:space="preserve">GACAS DILOA BATERIA  TIPO  C  1.5 VOLTIOS REF ALCALINA SIN MERCURIO 
</t>
  </si>
  <si>
    <t>GAORI DILOA BATTERY PACK 18V NICAD CTB4187</t>
  </si>
  <si>
    <t xml:space="preserve">JEFSA PILA AAA ALCALINA NO RECARGABLES  PAQUETE X2 UNIDADES </t>
  </si>
  <si>
    <t xml:space="preserve">JEFSA PILA AA ALCALINA NO RECARGABLES PAQUETE X DOS UNIDADES </t>
  </si>
  <si>
    <t xml:space="preserve">BACOF BOMBILLO LED ALTA POTENCIA GU-10 3000K–12V 50W LC
</t>
  </si>
  <si>
    <t>39101601</t>
  </si>
  <si>
    <t xml:space="preserve">BACOF TUBO LED 18W 120CM
</t>
  </si>
  <si>
    <t>39101605</t>
  </si>
  <si>
    <t xml:space="preserve">BACOF TUBO LED DE 9W
</t>
  </si>
  <si>
    <t xml:space="preserve">BACOF PANEL LED REDONDO 12W LUZ BLANCA FRÍA 720 LÚMENES (INCRUSTAR)
</t>
  </si>
  <si>
    <t>39111521</t>
  </si>
  <si>
    <t xml:space="preserve">BACOF BOMBILLO DE LED 20W E27 1700 LÚMENES LUZ BLANCA
</t>
  </si>
  <si>
    <t xml:space="preserve">BACOF BOMBILLO LED ALTA POTENCIA GU-10 LUZ BLANCA FRIO 6500 K   REF. 7 W- 50 W HALÓGENA
</t>
  </si>
  <si>
    <t xml:space="preserve">BACOF PANEL LED DE 60X60 45W LUZ BLANCA FRIO DE SOBREPONER
</t>
  </si>
  <si>
    <t xml:space="preserve">BACOF PANEL LED DE 60X60 45W LUZ BLANCA FRIO DE INCRUSTAR
</t>
  </si>
  <si>
    <t xml:space="preserve">BACOF PANEL LED REDONDO DE SOBREPONER 1300 LÚMENES 18W LUZ DÍA
</t>
  </si>
  <si>
    <t xml:space="preserve">BACOF PANEL LED DE 30 X 120 48W LUZ BLANCA FRIO DE SOBREPONER
</t>
  </si>
  <si>
    <t xml:space="preserve">BACOF PANEL LED REDONDO 18W LUZ BLANCA FRÍA 1080 LÚMENES (INCRUSTAR)
</t>
  </si>
  <si>
    <t xml:space="preserve">BACOF PANEL LED DE 30 X 120 48W LUZ BLANCA FRIO DE INCRUSTAR
</t>
  </si>
  <si>
    <t xml:space="preserve">BACOF TUBO LED 1600 LÚMENES 18W T8 LUZ BLANCA VIDRIO
</t>
  </si>
  <si>
    <t>39112102</t>
  </si>
  <si>
    <t xml:space="preserve">BACOF TUBO LED 9W T8 60 CM LUZ FRÍA
</t>
  </si>
  <si>
    <t>GAAMA LÁMPARA FLASHER LUMINOSO SOLAR</t>
  </si>
  <si>
    <t>GAAMA LED STREET LIGHT LED STREET LIGHT 60W NW URBAN</t>
  </si>
  <si>
    <t>GAAMA TUBO LED T8 TUBE LIGHT</t>
  </si>
  <si>
    <t>GAAMA REFLECTOR LED 100W</t>
  </si>
  <si>
    <t>GAAMA BOMBILLO LED ALTA POTENCIA GU-10 3000K–12V 50W LC</t>
  </si>
  <si>
    <t xml:space="preserve">GACAR TORTUGA APLIQUE DE PARED BASE </t>
  </si>
  <si>
    <t>39111505</t>
  </si>
  <si>
    <t>GACAR PANEL LED 10W REDONDO ENCRUSTAR LUZ BLANCA</t>
  </si>
  <si>
    <t>GACAR PANEL LED 12W REDONDO ENCRUSTAR LUZ BLANCA</t>
  </si>
  <si>
    <t>GACAR PANEL LED 12W REDONDO SOBREPONER LUZ BLANCA</t>
  </si>
  <si>
    <t>GACAR PANEL LED 18W REDONDO ENCRUSTAR LUZ BLANCA</t>
  </si>
  <si>
    <t>GACAR PANEL LED 60X60 40W CUADRADA ENCRUSTAR LUZ BLANCA</t>
  </si>
  <si>
    <t>GACAR PANEL LED 24W REDONDO SOBREPONER LUZ BLANCA</t>
  </si>
  <si>
    <t>GACAR PANEL LED 18W REDONDO SOBREPONER LUZ BLANCA</t>
  </si>
  <si>
    <t>GACAR PANEL LED 24W REDONDO INCRUSTAR LUZ BLANCA</t>
  </si>
  <si>
    <t>GACAR REFLECTOR SOLAR LED 20W 6000K</t>
  </si>
  <si>
    <t>39111611</t>
  </si>
  <si>
    <t>GACAR REFLECTOR LED 100W</t>
  </si>
  <si>
    <t>GACAR REFLECTOR PORTABLE Y RECARGABLE</t>
  </si>
  <si>
    <t>39111818</t>
  </si>
  <si>
    <t>GACAR BOMBILLO LED 10W</t>
  </si>
  <si>
    <t>39101600</t>
  </si>
  <si>
    <t xml:space="preserve">GACAS PANEL LED SOBRE CIRCULAR 1800 LÚMENES 24W LUZ FRÍA </t>
  </si>
  <si>
    <t xml:space="preserve">GAORI BOMBILLOS AHORRADORES 20 W
</t>
  </si>
  <si>
    <t>25172907</t>
  </si>
  <si>
    <t xml:space="preserve">GAORI BOMBILLO  DE 1000 WATTS DE CAPACIDAD
</t>
  </si>
  <si>
    <t xml:space="preserve">GAORI BOMBILLOS AHORRADORES 120V
</t>
  </si>
  <si>
    <t xml:space="preserve">GAORI LAMPARA LED PANEL REDONDA 24 WTS
</t>
  </si>
  <si>
    <t xml:space="preserve">GAORI PANEL LED EMPOTRAR CIRCULAR 1800 LÚMENES 24W LUZ FRÍA
</t>
  </si>
  <si>
    <t xml:space="preserve">GAORI REFLECTORES LED 150 W
</t>
  </si>
  <si>
    <t xml:space="preserve">GAORI REFLECTORES LED DE 200W
</t>
  </si>
  <si>
    <t xml:space="preserve">GAORI REFLECTORES LED SOLAR  DE 50W
</t>
  </si>
  <si>
    <t xml:space="preserve">GAORI REFLECTORES LED DE 100W
</t>
  </si>
  <si>
    <t xml:space="preserve">GAORI LAMPARA LED PANEL 30*60 CM  DE 30 WTS
</t>
  </si>
  <si>
    <t xml:space="preserve">GAORI LAMPARA LED PANEL 60*60 CM  DE 45 A 50 WTS
</t>
  </si>
  <si>
    <t xml:space="preserve">GACAR CEGOT REFLECTOR 70W
</t>
  </si>
  <si>
    <t>JEFSA REFLECTOR LED PARA EXTERIORES 100W</t>
  </si>
  <si>
    <t>BACOF BOMBILLO 67 DOBLE FILAMENTO 12V</t>
  </si>
  <si>
    <t>BACOF BOMBILLO 67 UN FILAMENTO 24V</t>
  </si>
  <si>
    <t>BACOF BOMBILLO 158 12V</t>
  </si>
  <si>
    <t>BACOF BOMBILLO 1034 12V</t>
  </si>
  <si>
    <t>BACOF BOMBILLO 1034 24V</t>
  </si>
  <si>
    <t>BACOF BOMBILLO 1141 UN FILAMENTO 12V</t>
  </si>
  <si>
    <t>BACOF BOMBILLO 1141 UN FILAMENTO 24V</t>
  </si>
  <si>
    <t>BACOF BOMBILLO H1 R2</t>
  </si>
  <si>
    <t>BACOF BOMBILLO H3 24V</t>
  </si>
  <si>
    <t>BACOF BOMBILLO H4 TRICETA 12V</t>
  </si>
  <si>
    <t>BACOF BOMBILLO H7 12V</t>
  </si>
  <si>
    <t>BACOF BOMBILLO H11</t>
  </si>
  <si>
    <t>BACOF BOMBILLO P43 12V MOTO</t>
  </si>
  <si>
    <t>GACAR DILOA BOMBILLO LED E-40 120W</t>
  </si>
  <si>
    <t xml:space="preserve">BACOF LAMPARA MATA ZANCUDOS </t>
  </si>
  <si>
    <t xml:space="preserve">GACAR LAMPARA MATA ZANCUDOS </t>
  </si>
  <si>
    <t>SALDO CPA 192 ELEMENTOS VETERINARIOS</t>
  </si>
  <si>
    <t xml:space="preserve">BACOF SENSOR DE MOVIMIENTO DE TECHO 360°
</t>
  </si>
  <si>
    <t>39122236</t>
  </si>
  <si>
    <t xml:space="preserve">BACOF SENSOR DE MOVIMIENTO PARED 180°
</t>
  </si>
  <si>
    <t>BACOF PLUMILLA LIMPIABRISA 16 PULGADAS</t>
  </si>
  <si>
    <t>25171502</t>
  </si>
  <si>
    <t>BACOF PLUMILLA LIMPIABRISA 18 PULGADAS</t>
  </si>
  <si>
    <t>BACOF PLUMILLA LIMPIABRISA 20 PULGADAS</t>
  </si>
  <si>
    <t>BACOF PLUMILLA LIMPIABRISA 26 PULGADAS</t>
  </si>
  <si>
    <t>BACOF PLUMILLA LIMPIABRISA 28 PULGADAS</t>
  </si>
  <si>
    <t>GAORI CAPACITOR DE MARCHA DE 35 + 5 MICROFARADIOS</t>
  </si>
  <si>
    <t>GAORI CAPACITOR DE MARCHA DE 30 MICROFARADIOS</t>
  </si>
  <si>
    <t>GAORI CAPACITOR DE MARCHA DE 10  MICROFARADIOS</t>
  </si>
  <si>
    <t>GAORI CAPACITOR DE MARCHA DE 20  MICROFARADIOS</t>
  </si>
  <si>
    <t>GAORI CAPACITOR DE MARCHA DE 3  MICROFARADIOS</t>
  </si>
  <si>
    <t>GAORI CAPACITOR DE MARCHA DE  50 MICROFARADIOS</t>
  </si>
  <si>
    <t>GAORI CAPACITOR DE MARCHA DE 70  MICROFARADIOS</t>
  </si>
  <si>
    <t>GAORI CAPACITOR DE MARCHA DE 60 MICROFARADIOS</t>
  </si>
  <si>
    <t>GAORI CAPACITOR DE MARCHA DE 40 MICROFARADIOS</t>
  </si>
  <si>
    <t>GAORI CAPACITOR DE MARCHA DE 5  MICROFARADIOS</t>
  </si>
  <si>
    <t>GAORI CAPACITOR DE MARCHA DE 35 MICROFARADIOS</t>
  </si>
  <si>
    <t xml:space="preserve">GACAS TARJETA MIFARE 4K </t>
  </si>
  <si>
    <t>14111815</t>
  </si>
  <si>
    <t>SALDO CPA 194 GACAS PROCESO PAPELERIA</t>
  </si>
  <si>
    <t>GAAMA INMOVILIZADORES O FERULA DE MIEMBROS SUPERIORES DE ADULTO  1 UNIDAD</t>
  </si>
  <si>
    <t>42171600</t>
  </si>
  <si>
    <t xml:space="preserve">GAORI EQUIPO MICROGOTEO </t>
  </si>
  <si>
    <t>41122004</t>
  </si>
  <si>
    <t>GIMFA JERINGA ESTÉRIL 10 ML</t>
  </si>
  <si>
    <t>42142609</t>
  </si>
  <si>
    <t>GIMFA JERINGA ESTÉRIL 5 ML</t>
  </si>
  <si>
    <t>GAAMA FLEXOMETRO X 8 MTS</t>
  </si>
  <si>
    <t>27111801</t>
  </si>
  <si>
    <t xml:space="preserve">GAORI FLEXOMETRO GLOBAL 5M/16`
</t>
  </si>
  <si>
    <t>27112155</t>
  </si>
  <si>
    <t xml:space="preserve">GAORI CINTA METRICA 30M FIBRA VIDRIO 
</t>
  </si>
  <si>
    <t>27112160</t>
  </si>
  <si>
    <t xml:space="preserve">GAORI CONTACTOR DE 40 AMP TRIFASICO  A 220 V CON BOBINA
</t>
  </si>
  <si>
    <t>39121529</t>
  </si>
  <si>
    <t xml:space="preserve">GAORI TERMOMETRO DIGITAL </t>
  </si>
  <si>
    <t>BACOF PROBADOR DE LIQUIDO DE FRENOS</t>
  </si>
  <si>
    <t xml:space="preserve">BACOF FLEXOMETRO
</t>
  </si>
  <si>
    <t>GACAR KIT DE CARRETERA</t>
  </si>
  <si>
    <t>25191513</t>
  </si>
  <si>
    <t xml:space="preserve">GAORI KIT DE CARRETERA PARA VEHICULOS
</t>
  </si>
  <si>
    <t>GAORI VF 2023 MANTENIMIENTO BARRACAS</t>
  </si>
  <si>
    <t>BACOF AMARRE VF 2024 MANTENIMIENTO PREVENTIVO Y CORRECTIVO A TODO COSTO DE LAS REDES E INSTALACIONES INTERNAS QUE CONDUCEN EL SERVICIO DE GAS NATURAL Y A LOS GASODOMÉSTICOS DOMICILIARIOS DE LOS ALOJAMIENTOS MILITARES DE LA BASE AÉREA COMANDO FUERZA AÉREA EN LA GUARNICIÓN DE BOGOTÁ D.C</t>
  </si>
  <si>
    <t>72154019</t>
  </si>
  <si>
    <t>CCSFAC OBRA PÚBLICA PARA EL MANTENIMIENTO DE LOS EDIFICIOS HERCULES Y FOKKER DEL CASINO CENTRAL DE SUBOFICIALES FUERZA AÉREA EN LA CIUDAD DE BOGOTÁ D.C.</t>
  </si>
  <si>
    <t>CLOFA OBRA PÚBLICA PARA EL MANTENIMIENTO DE LAS CABAÑAS 1, 3 Y 6 DE LA SEDE VACACIONAL COVEÑAS.</t>
  </si>
  <si>
    <t>BACOF OBRA PÚBLICA PARA EL MANTENIMIENTO DE LOS ALOJAMIENTOS MILITARES DE LA FAC EN LA GUARNICIÓN DE BOGOTÁ D.C.</t>
  </si>
  <si>
    <t xml:space="preserve">BACOF MANTENIMIENTO GASODOMÉSTICOS Y REDES DE GAS DOMICILIARIA
</t>
  </si>
  <si>
    <t xml:space="preserve">GAAMA MANTENIMIENTO ALOJAMIENTO Y VIVIENDA MILITAR CUPO VF 2023 </t>
  </si>
  <si>
    <t>BACOF AMARRE VF 2024 MANTENIMIENTO PREVENTIVO  Y CORRECTIVAS INSTALACIONES  ALOJAMIENTO MILITAR</t>
  </si>
  <si>
    <t>GAAMA MANTENIMIENTO, ADECUACIÓN Y MEJORAS NECESARIAS DEL ESTABLECIMIENTO DE SANIDAD MILITAR 4033 DEL GRUPO AÉREO DEL AMAZONAS, DE ACUERDO A FICHA TÉCNICA</t>
  </si>
  <si>
    <t>GAAMA OBRA PÚBLICA PARA EL MANTENIMIENTO, ADECUACIÓN Y MEJORAS NECESARIAS PARA EL CENTRO ACUÁTICO FASE 2 DEL GRUPO AÉREO DEL AMAZONAS, DE ACUERDO A FICHA TÉCNICA.</t>
  </si>
  <si>
    <t xml:space="preserve">GACAR MANTENIMIENTO PREVENTIVO Y CORRECTIVO DE LAS INSTALACIONES PERTENECIENTES AL GRUPO AÉREO DEL CARIBE NO RESIDENCIALES </t>
  </si>
  <si>
    <t>GAORI VF 2023 MANTENIMIENTO HANGAR</t>
  </si>
  <si>
    <t xml:space="preserve">GAORI VF 2023 MANTENIMIENTO ESDEB (INCLUYE SECTORES)
</t>
  </si>
  <si>
    <t xml:space="preserve">GACAR CEGOT MANTENIMIENTO PREVENTIVO Y CORRECTIVO DE LAS INSTALACIONES DEL RADAR SAN ANDRES 
</t>
  </si>
  <si>
    <t xml:space="preserve">GAORI - OBRA PUBLICA MANTENIMIENTO Y ADECUACION DEL BUNKER DE ARMAMMENTO </t>
  </si>
  <si>
    <t>GAAMA OBRA PÚBLICA PARA EL MANTENIMIENTO, ADECUACIÓN Y MEJORAS NECESARIAS PARA EL CENTRO ACUÁTICO FASE 2 DEL GRUPO AÉREO DEL AMAZONAS, DE ACUERDO A FICHA TÉCNICA</t>
  </si>
  <si>
    <t>GACAS MANTENIMIENTO COCINA CASINO</t>
  </si>
  <si>
    <t>GACAS MANTENIMIENTO GIMNASIO</t>
  </si>
  <si>
    <t>BACOF OBRA PÚBLICA PARA EL MANTENIMIENTO PREVENTIVO Y CORRECTIVO, CUBIERTAS Y EDIFICACIONES GIMNASIO MILITAR FUERZA AÉREA GIMFA</t>
  </si>
  <si>
    <t>GAORI MANTENIMIENTO RANCHO DE TROPA</t>
  </si>
  <si>
    <t>GAORI VF 2023 MANTENIMIENTO CASINO</t>
  </si>
  <si>
    <t>GAAMA MANTENIMIENTO SISTEMA DE PARARAYOS</t>
  </si>
  <si>
    <t xml:space="preserve">GACAR MANTENIMIENTO PREVENTIVO Y/O CORRECTIVO A TODO COSTO DE SIPRAS Y SPTS PARA, SUS AREAS COORDINADAS Y DESCONCENTRADAS SEGÚN ESPECIFICACIONES TECNICAS </t>
  </si>
  <si>
    <t xml:space="preserve">GACAS MANTENIMIENTO DE REDES ELECTRICAS MEDIA TENSION,  PARARRAYOS Y PUESTA A TIERRA </t>
  </si>
  <si>
    <t>GAAMA VF 2023 MTTO PTAR, PTAP Y CENTRO ACUATICO GAAMA</t>
  </si>
  <si>
    <t>GAAMA  AMARRE VF 2024  MTTO PTAR, PTAP Y CENTRO ACUATICO</t>
  </si>
  <si>
    <t>GACAR CUPO VF 2023 MTTO PTAR, Y PTAP  A TODO COSTO GACAR</t>
  </si>
  <si>
    <t>GACAR  AMARRE VF 2024  MTTO PTAR, PTAP Y CENTRO ACUATICO</t>
  </si>
  <si>
    <t xml:space="preserve">GACAR MANTENIMIENTO PREVENTIVO Y CORRECTIVO RED DE AGUAS SANITARIA DE LAS INSTALACIONES PERTENECIENTES AL GRUPO AÉREO DEL CARIBE NO RESIDENCIALES </t>
  </si>
  <si>
    <t xml:space="preserve">GACAS VF 2023 /  MANTENIMIENTO PTAR-PTAP-CENTRO ACUATICO </t>
  </si>
  <si>
    <t>83101506</t>
  </si>
  <si>
    <t xml:space="preserve">GAORI VF 2023 SERVICIO DE OPERACIÓN Y MANTENIMIENTO SISTEMAS DE SANEAMIENTO BASICO
</t>
  </si>
  <si>
    <t>72103300</t>
  </si>
  <si>
    <t>GAORI  AMARRE VF 2024  MTTO PTAR, PTAP Y CENTRO ACUATICO</t>
  </si>
  <si>
    <t xml:space="preserve">GACAS AMARRE VF 2024 MANTENIMIENTO PTAR-PTAP-CENTRO ACUATICO </t>
  </si>
  <si>
    <t>72154022</t>
  </si>
  <si>
    <t>GACAR MANTENIMIENTO PTAR, PTAP Y CENTRO ACUATICO</t>
  </si>
  <si>
    <t xml:space="preserve">GACAR CEGOT MANTENIMIENTO TORRE DEL RADAR Y TORRE DE COMUNICACIONES DEL RADAR
</t>
  </si>
  <si>
    <t>72103302</t>
  </si>
  <si>
    <t>ESDEGUE SERVICIO DE CAFETERIA A TODO COSTO PARA LA ESCUELA SUPERIOR DE GUERRA</t>
  </si>
  <si>
    <t>JEINA SOSTENIMIENTO ESCUELA DE INTELIGENCIA (SERVICIOS DE ALIMENTACION , CAFETERIA ESINA, CURSOS, CLAUSURAS)</t>
  </si>
  <si>
    <t>93131608</t>
  </si>
  <si>
    <t>AAAES EJECUTAR ACTIVIDADES PROPIAS DEL SERVICIO, COMO SON TODOS LOS ACTOS OFICIALES Y SOLEMNES EN LOS CUALES PARTICIPA EL NIVEL ESTRATÉGICO DE LAS FUERZAS MILITARES Y LA FAC, TENIENDO COMO FINALIDAD BRINDAR UNA ATENCIÓN CÓMODA, SEGURA Y ADECUADA, A TODAS LAS PERSONAS QUE ACUDEN A ESTOS ACTOS, PRESTANDO EL SERVICIO DE CATERING EN DESARROLLO DE LAS ACTIVIDADES PROTOCOLARIAS DESARROLLADAS.</t>
  </si>
  <si>
    <t>90101603</t>
  </si>
  <si>
    <t xml:space="preserve">GIMFA SERVICIOS DE CAFETERÍA Y RESTAURANTE PARA LOS  EVENTOS
</t>
  </si>
  <si>
    <t>GACAR SERVICIO DE CAFERTERÍA Y RESTAURANTE EVENTOS A DESARROLLAR</t>
  </si>
  <si>
    <t>BACOF SERVICIO DE CAFETERIA PARA EL DESARROLLO DE LOS ACTOS OFICIALES, INSTITUCIONALES Y SOLEMNES DEL COMANDO DE LA FAC (COFAC)</t>
  </si>
  <si>
    <t>GIMFA SERVICIOS DE CAFETERÍA Y RESTAURANTE PARA LOS  EVENTOS DEL GIMFA</t>
  </si>
  <si>
    <t>SALDO CPA 128 BACOF SERVICIO DE CAFETERIA PARA EL DESARROLLO DE LOS ACTOS OFICIALES, INSTITUCIONALES Y SOLEMNES DEL COMANDO DE LA FAC (COFAC)</t>
  </si>
  <si>
    <t>SALDO CPA 128 GACAR SERVICIO DE CAFERTERÍA Y RESTAURANTE EVENTOS A DESARROLLAR</t>
  </si>
  <si>
    <t xml:space="preserve">BACOF VF PASAJES TERRESTRES </t>
  </si>
  <si>
    <t>78111802</t>
  </si>
  <si>
    <t>AYUGE SEGDO SUBSIDIO DE TRANSPORTE ASISTENTES ADMINISTRATIVOS GESTIÓN DOCUMENTAL</t>
  </si>
  <si>
    <t xml:space="preserve">AYUGE SEPHI VF 2023 SERVICIO TRANSPORTE TERRESTRE DE PERSONAL </t>
  </si>
  <si>
    <t xml:space="preserve">DESAI VF 2023 TRANSPORTE DEL PERSONAL DE ACCIÓN INTEGRAL
</t>
  </si>
  <si>
    <t xml:space="preserve">GACAS CUPO VF 2023 / SERVICIOS DE TRANSPORTE TERRESTRE PASAJES TERRESTRES </t>
  </si>
  <si>
    <t>GAORI PASAJES TERRESTRES</t>
  </si>
  <si>
    <t>JEPHU-DIRES AMARRE VF 2024 SERVICIO DE TRANSPORTE TERRESTRE CONSCRIPTOS</t>
  </si>
  <si>
    <t xml:space="preserve">JEPHU-DIRES VF 2023 APOYO-SERVICIO DE TRANSPORTE TERRESTRE  CONSCRIPTOS   DIRES </t>
  </si>
  <si>
    <t xml:space="preserve">JEPHU-DIRES VF 2023 SERVICIO DE TRANSPORTE TERRESTRE  CONSCRIPTOS DIRES </t>
  </si>
  <si>
    <t xml:space="preserve">AYUGE SEPHI AMARRE VF 2024  SERVICIO TRANSPORTE TERRESTRE DE PERSONAL </t>
  </si>
  <si>
    <t>DESCO VF.2023 SERVICIO DE TRANSPORTE DE PERSONAL OCOES</t>
  </si>
  <si>
    <t xml:space="preserve">DESAI VF 2024 TRANSPORTE DEL PERSONAL DE ACCIÓN INTEGRAL
</t>
  </si>
  <si>
    <t>OCOES  AMARRE VF 2024  SERVICIO DE TRANSPORTE DE PERSONAL</t>
  </si>
  <si>
    <t xml:space="preserve">BACOF TRANSPORTE DE OPERARIOS ESINS
BACOF
</t>
  </si>
  <si>
    <t xml:space="preserve">JEPHU-DIRES VF 2023 SERVICIO DE TRANSPORTE TERRESTRE  CONSCRIPTOS  DIRES </t>
  </si>
  <si>
    <t>SERVICIO DE TRANSPORTE 20 DE JULIO</t>
  </si>
  <si>
    <t>DIRES AMARRE VF 2024 SERVICIO DE TRANSPORTE PARA EL PERSONAL</t>
  </si>
  <si>
    <t xml:space="preserve">SALDO CPA 79 BACOF TRANSPORTE DE OPERARIOS ESINS BACOF
</t>
  </si>
  <si>
    <t xml:space="preserve">AYUGE SEPHI SERVICIO TRANSPORTE TERRESTRE DE CARGA </t>
  </si>
  <si>
    <t>78101800</t>
  </si>
  <si>
    <t>AYUGE SEGDO SERVICIO DE MENSAJERÍA NACIONAL E INTERNACIONAL EXPRESA PARA EL COMANDO DE LA FUERZA AÉREA COLOMBIANA A TRAVÉS DE LA UNIDAD DE CORRESPONDENCIA COFAC.</t>
  </si>
  <si>
    <t>AYUGE AMARRE VF 2024 SERVICIO DE MENSAJERÍA NACIONAL E INTERNACIONAL EXPRESA PARA EL COMANDO DE LA FUERZA AÉREA COLOMBIANA A TRAVÉS DE LA UNIDAD DE CORRESPONDENCIA COFAC.</t>
  </si>
  <si>
    <t xml:space="preserve">BACOF GAS NATURAL
</t>
  </si>
  <si>
    <t>BACOF ENERGIA</t>
  </si>
  <si>
    <t>83101807</t>
  </si>
  <si>
    <t>AYUGE SEPHI PAGO DE SERVICIOS DE GAS</t>
  </si>
  <si>
    <t>83101600</t>
  </si>
  <si>
    <t>AYUGE SEPHI PAGO DE SERVICIOS DE ENERGÍA</t>
  </si>
  <si>
    <t>GAAMA SERVICIO ENERGÍA ELECTRICA</t>
  </si>
  <si>
    <t>GAAMA SERVICIO DE SUMINISTRO GAS PROPANO (PIPETAS)</t>
  </si>
  <si>
    <t>GACAR SERVICIO DE ENERGÍA APTO SAE GACAR</t>
  </si>
  <si>
    <t>GACAR SERVICIO DE ENERGÍA GACAR</t>
  </si>
  <si>
    <t xml:space="preserve">GACAS SERVICIO DE GAS NATURAL </t>
  </si>
  <si>
    <t xml:space="preserve">GACAS SERVICIO DE ENERGÍA </t>
  </si>
  <si>
    <t>JEFSA GAS ESM ARC FAC</t>
  </si>
  <si>
    <t>JEFSA ENERGIAARC-FAC</t>
  </si>
  <si>
    <t>GAAMA SERVICIO DE ENERGÍA</t>
  </si>
  <si>
    <t>GACAR SERVICIO DE ENERGÍA</t>
  </si>
  <si>
    <t xml:space="preserve">GIMFA SERVICIO DE GAS NATURAL 
</t>
  </si>
  <si>
    <t>GIMFA SERVICIO DE ENERGÍA</t>
  </si>
  <si>
    <t>JEPHU-DIRES SERVICIO DE ENERGIA DIRES</t>
  </si>
  <si>
    <t>CLOFA SERVICIO DE ENERGÍA</t>
  </si>
  <si>
    <t>BACOF SERVICIO DE ENERGÍA</t>
  </si>
  <si>
    <t>SALDO CPA 204 GIMFA SERVICIO DE ENERGÍA</t>
  </si>
  <si>
    <t>83101500</t>
  </si>
  <si>
    <t>SALDO CPA 39 SERVICIOS PÚBLICOS GACAS</t>
  </si>
  <si>
    <t xml:space="preserve">SALDO CPA 39 GACAS SERVICIO DE ENERGÍA </t>
  </si>
  <si>
    <t xml:space="preserve">BACOF ACUEDUCTO Y ALCANTARILLADO
</t>
  </si>
  <si>
    <t>AYUGE SEPHI PAGO SERVICIO DE AGUA</t>
  </si>
  <si>
    <t>GAAMA SERVICIO DE ACUEDUCTO</t>
  </si>
  <si>
    <t>GACAR SUMINISTRO DE AGUA POR CARROTANQUES  GACAR</t>
  </si>
  <si>
    <t>83101501</t>
  </si>
  <si>
    <t xml:space="preserve">GACAS SERVICIO DE ACUEDUCTO </t>
  </si>
  <si>
    <t>JEFSA ACUEDUCTO  JEFSA</t>
  </si>
  <si>
    <t>JEFSA ACUEDUCTO  ESM ARC FAC</t>
  </si>
  <si>
    <t>BACOF ACUEDUCTO Y ALCANTARILLADO</t>
  </si>
  <si>
    <t>GIMFA SERVICIO DE ACUEDUCTO</t>
  </si>
  <si>
    <t>JEPHU-DIRES SERVICIO DE ACUEDUCTO- DIRES</t>
  </si>
  <si>
    <t>BACOF SERVICIO DE ACUEDUCTO</t>
  </si>
  <si>
    <t>SALDO CPA 204 GIMFA SERVICIO DE ACUEDUCTO</t>
  </si>
  <si>
    <t>BACOF  AMARRE VF 2024  COSTOS BOLSA Y COMISION DEL SERVICIO DE SEGURIDAD Y VIGILANCIA</t>
  </si>
  <si>
    <t>92121504</t>
  </si>
  <si>
    <t>BACOF COSTOS DE SERVCIOS DE BOLSA Y COMISIÓN</t>
  </si>
  <si>
    <t xml:space="preserve">BACOF VF. 2023 COSTOS DE SERVCIOS DE BOLSA Y COMISIÓN
</t>
  </si>
  <si>
    <t>JERLA PRESTACIÓN DE SERVICIOS PROFESIONALES PARA REALIZAR EL CÁLCULO ACTUARIAL DEL PASIVO DE BENEFICIOS A EMPLEADOS A LARGO PLAZO DE LA FAC A 31 DE DICIEMBRE DE 2023.</t>
  </si>
  <si>
    <t>BACOF SERVICIO DE ARRENDAMIENTO INMUEBLE PARA LA ATENCIÓN Y ALOJAMIENTO PARA EL PERSONAL ORGÁNICO DE LA FAC.</t>
  </si>
  <si>
    <t>BACOF ADMINISTRACIÓN CASA LA FRANCIA</t>
  </si>
  <si>
    <t>80131801</t>
  </si>
  <si>
    <t>BACOF ADMINISTRACIÓN FORFA  (DIFRA Y JEFAB)</t>
  </si>
  <si>
    <t xml:space="preserve">BACOF ADMINISTRACIONES ALOJAMIENTO EXTRAORDINARIAS
</t>
  </si>
  <si>
    <t>GACAR ADMINISTRACIÓN APARTAMENTO SAE</t>
  </si>
  <si>
    <t>JEFSA PAGO SERVICIO DE ADMINISTRACIÓN EDIFICIO JEFSA</t>
  </si>
  <si>
    <t>BACOF ADMINISTRACIONES ALOJAMIENTO EXTRAORDINARIAS</t>
  </si>
  <si>
    <t>GACAR CUOTA EXTRAORDINARIA ADMINISTRACIÓN APARTAMENTO SAE</t>
  </si>
  <si>
    <t xml:space="preserve">GACAS ADMINISTRACIONES Y/O CUOTAS EXTRAORDINARIAS </t>
  </si>
  <si>
    <t>BACOF ADMINISTRACIONES ALOJAMIENTO MILITAR</t>
  </si>
  <si>
    <t>JEPHU-DIRES SERVICIO ADMINISTRACION EDIFICIO ICARO- DIRES</t>
  </si>
  <si>
    <t>JEFSA-DIALO CONTRATACIÓN DE SERVICIOS PROFESIONALES EN CIENCIAS ECONOMICAS  CON ESPECIALIZACIÓN PARA EL DESARROLLO DE ACTIVIDADES DE LA JEFATURA DE SALUD MEDICINA LABORAL.</t>
  </si>
  <si>
    <t>80111701</t>
  </si>
  <si>
    <t>CONTRATACIÓN DE SERVICIOS PROFESIONALES DE UN ABOGADO CON ESPECIALIZACIÓN PARA EL DESARROLLO DE ACTIVIDADES DEL DEPARTAMENTO ADMINISTRATIVO DE LA BASE AÉREA COFAC.</t>
  </si>
  <si>
    <t>CONTRATACIÓN DE SERVICIOS PROFESIONALES DE UN ABOGADO PARA EL DESARROLLO DE ACTIVIDADES DEL DEPARTAMENTO ADMINISTRATIVO DE LA BASE AÉREA COFAC.</t>
  </si>
  <si>
    <t>CONTRATACIÓN DE SERVICIOS PROFESIONALES DE UN ABOGADO CON ESPECIALIZACIÓN PARA EL DESARROLLO DE ACTIVIDADES DE LA DIRECCIÓN DE COMPRAS PÚBLICAS FAC</t>
  </si>
  <si>
    <t>CONTRATACIÓN DE SERVICIOS PROFESIONALES DE UN ABOGADO PARA EL DESARROLLO DE ACTIVIDADES DE LA DIRECCIÓN DE COMPRAS PÚBLICAS FAC</t>
  </si>
  <si>
    <t>JEFSA-DIALO CONTRATACIÓN DE SERVICIOS PROFESIONALES DE UN ABOGADO CON ESPECIALIZACIÓN PARA EL DESARROLLO DE ACTIVIDADES DE LA JEFATURA DE SALUD MEDICINA LABORAL.</t>
  </si>
  <si>
    <t>PRESTACIÓN DE SERVICIOS PROFESIONALES DE UN ABOGADO CON ESPECIALIZACIÓN PARA APOYAR LA ASESORÍA DE PROCESOS DE COMPETENCIA DE COFAC Y BRINDAR CAPACITACIÓN EN MATERIA DISCIPLINARIA Y DE RESPONSABILIDAD ADMINISTRATIVA.</t>
  </si>
  <si>
    <t>80111620</t>
  </si>
  <si>
    <t>CONTRATACIÓN DE SERVICIOS PROFESIONALES DE UN ABOGADO CON ESPECIALIZACIÓN  PARA EL DEPARTAMENTO DE ASUNTOS JURÍDICOS DE  LA FUERZA  AÉREA .</t>
  </si>
  <si>
    <t>CONTRATACIÓN DE SERVICIOS PROFESIONALES DE UN ABOGADO PARA EL DEPARTAMENTO DE ASUNTOS JURÍDICOS DE  LA FUERZA  AÉREA .</t>
  </si>
  <si>
    <t>CONTRATACIÓN DE SERVICIOS PROFESIONALES DE UN ABOGADO CON ESPECIALIZACIÓN PARA EL DESARROLLO DE ACTIVIDADES DE LA AGENCIA DE COMPRAS DE  LA FUERZA  AÉREA .</t>
  </si>
  <si>
    <t>CONTRATACIÓN DE SERVICIOS PROFESIONALES DE UN ABOGADO PARA EL DESARROLLO DE ACTIVIDADES DE LA AGENCIA DE COMPRAS DE  LA FUERZA  AÉREA .</t>
  </si>
  <si>
    <t>CONTRATACIÓN DE SERVICIOS PROFESIONALES DE UN ABOGADO PARA APOYO DE LA GESTIÓN DE LA OFICINA DE AUTORIDAD AERONÁUTICA DE AVIACIÓN DE ESTADO</t>
  </si>
  <si>
    <t>PRESTACIÓN DE SERVICIOS PROFESIONALES DE UN ABOGADO ESPECIALISTA EN DERECHO LABORAL O PÚBLICO PARA BRINDAR APOYO JURÍDICO EN LA SUBDIRECCIÓN DE MEDICINA LABORAL DE LA JEFATURA DE SALUD DE LA FUERZA AÉREA COLOMBIANA</t>
  </si>
  <si>
    <t>DICOP CONTRATACIÓN DE SERVICIOS PROFESIONALES  DE UN ABOGADO PARA EL DESARROLLO DE LAS ACTIVIDADES DE LA DIRECCIÓN DE COMPRAS PUBLICAS FAC</t>
  </si>
  <si>
    <t>DICOP CONTRATACIÓN DE SERVICIOS PROFESIONALES DE UN ABOGADO CON ESPECIALIZACIÓN PARA EL DESARROLLO DE ACTIVIDADES DE LA DIRECCIÓN DE COMPRAS PÚBLICAS FAC</t>
  </si>
  <si>
    <t>JEFSA PROFESIONAL EN CARTERA DIALO</t>
  </si>
  <si>
    <t>80111601</t>
  </si>
  <si>
    <t>PRESTACIÓN DE SERVICIOS PROFESIONALES EN CIENCIAS ECONOMICAS  CON ESPECIALIZACIÓN PARA LE GESTIÓN CONTRACTUAL DE LA BASE AÉREA COFAC.</t>
  </si>
  <si>
    <t>CONTRATACIÓN DE SERVICIOS PROFESIONALES EN CIENCIAS ECONOMICAS CON ESPECIALIZACIÓN PARA EL DESARROLLO DE LA DIRECCIÓN DE COMPRAS PÚBLICAS FAC.</t>
  </si>
  <si>
    <t>CONTRATACIÓN DE SERVICIOS PROFESIONALES EN CIENCIAS ECONOMICAS  PARA EL DESARROLLO DE LA DIRECCIÓN DE COMPRAS PÚBLICAS FAC.</t>
  </si>
  <si>
    <t>PRESTACIÓN DE SERVICIOS PROFESIONALES EN CIENCIAS ECONOMICAS  CON ESPECIALIZACIÓN   PARA EL DESARROLLO DE ACTIVIDADES DE LA AGENCIA DE COMPRAS DE  LA FUERZA  AÉREA .</t>
  </si>
  <si>
    <t>PRESTACIÓN DE SERVICIOS PROFESIONALES  EN CIENCIAS ECONOMICAS,  PARA EL DESARROLLO DE ACTIVIDADES DE LA AGENCIA DE COMPRAS DE  LA FUERZA  AÉREA .</t>
  </si>
  <si>
    <t>PRESTACIÓN DE SERVICIOS PROFESIONALES  EN CIENCIAS ECONOMICAS PARA LE GESTIÓN CONTRACTUAL DE LA BASE AÉREA COFAC.</t>
  </si>
  <si>
    <t>DICOP CONTRATACIÓN DE SERVICIOS PROFESIONALES  EN CIENCIAS ECONOMICAS PARA EL DESARROLLO DE LAS ACTIVIDADES DE LA DIRECCIÓN DE COMPRAS PUBLICAS FAC</t>
  </si>
  <si>
    <t>ACOFA PRESTACIÓN DE SERVICIOS PROFESIONALES EN CIENCIAS ECONOMICAS, PARA EL DESARROLLO DE ACTIVIDADES DE LA AGENCIA DE COMPRAS DE LA FUERZA AÉREA </t>
  </si>
  <si>
    <t>80101603</t>
  </si>
  <si>
    <t>JEPHU  PRUEBA PSICOLOGICA PDA</t>
  </si>
  <si>
    <t>80111504</t>
  </si>
  <si>
    <t>JEINA CERTIFICADO TRADICION Y LIBERTAD CERTIFICADO EXPERTICIO TECNICO Y AVALUO VEHICULOS SAE</t>
  </si>
  <si>
    <t>49101705</t>
  </si>
  <si>
    <t>SERVICIOS PROFESIONALES DE PROFESIONAL  EN CINE Y TELEVISIÓN, PUBLICIDAD, DISEÑO GRÁFICO Y AFINES PARA APOYAR LA  LABOR DE LA OFICINA DE OCOES.</t>
  </si>
  <si>
    <t xml:space="preserve">BACOF PERITAJE Y CERTIFICADOS DE LIBERTAD VEHICULOS DE LA SOCIEDAD DE ACTIVOS ESPECIALES (SAE)
</t>
  </si>
  <si>
    <t>78181505</t>
  </si>
  <si>
    <t>BACOF ANALISIS DE AGUA</t>
  </si>
  <si>
    <t>70171602</t>
  </si>
  <si>
    <t>BACOF AMARRE VF 2024  REVISIÓN TECNICOMECÁNICA MOTOS</t>
  </si>
  <si>
    <t>BACOF  AMARRE VF 2024  REVISIÓN TECNICOMECÁNICA VEHICULOS</t>
  </si>
  <si>
    <t>BACOF VF. 2023 EXPEDICION DE REVISION TECNICO MECANICA MOTOS</t>
  </si>
  <si>
    <t>BACOF VF. 2022 EXPEDICION DE REVISION TECNICO MECANICA VEHICULOS</t>
  </si>
  <si>
    <t>GAAMA - SERVICIO DE ANÁLISIS Y MONITOREO DE AGUA</t>
  </si>
  <si>
    <t>GAAMA  AMARRE VF 2024 SERVICIO DE ANÁLISIS Y MONITOREO DE AGUA PARA LOS GRUPOS AÉREOS DE LA FAC</t>
  </si>
  <si>
    <t>70171501</t>
  </si>
  <si>
    <t>GACAR VF.2023 SERVICIO DE ANÁLISIS Y MONITOREO DE AGUA PARA LOS GRUPOS AÉREOS DE LA FAC</t>
  </si>
  <si>
    <t>GACAR VF.2023 EXPEDICION DE REVISION TECNICO MECANICA MOTOS</t>
  </si>
  <si>
    <t>GACAR  AMARRE VF 2024  REVISIÓN TECNICOMECÁNICA VEHICULOS</t>
  </si>
  <si>
    <t>GACAR VF 2023 EXPEDICION DE REVISION TECNICO MECANICA VEHICULOS</t>
  </si>
  <si>
    <t>GACAS AMARRE VF 2024 SERVICIO DE ANÁLISIS Y MONITOREO DE AGUA PARA LOS GRUPOS AÉREOS DE LA FAC</t>
  </si>
  <si>
    <t xml:space="preserve">GACAS VF. 2023 CARACTERIZACIÓN DE PARÁMETROS DE AGUAS (POTABLE Y RESIDUALES) ANÁLISIS DE AGUA </t>
  </si>
  <si>
    <t>GACAS VF.2023 EXPEDICION DE REVISION TECNICO MECANICA VEHICULOS</t>
  </si>
  <si>
    <t>GACAS VF.2023 EXPEDICION DE REVISION TECNICO MECANICA MOTOS</t>
  </si>
  <si>
    <t>GAORI  AMARRE VF 2024 SERVICIO DE ANÁLISIS Y MONITOREO DE AGUA PARA LOS GRUPOS AÉREOS DE LA FAC</t>
  </si>
  <si>
    <t>GAORI - SERVICIO DE ANÁLISIS Y MONITOREO DE AGUA</t>
  </si>
  <si>
    <t xml:space="preserve">GAORI VF.2023 EXPEDICION DE REVISION TECNICO MECANICA VEHICULOS
</t>
  </si>
  <si>
    <t>GACAR AMARRE VF 2024 SERVICIO DE ANÁLISIS Y MONITOREO DE AGUA PARA LOS GRUPOS AÉREOS DE LA FAC</t>
  </si>
  <si>
    <t>73152101</t>
  </si>
  <si>
    <t>GAAMA AMARRE VF 2024 SERVICIO DE URGENCIAS CANINOS</t>
  </si>
  <si>
    <t>70122009</t>
  </si>
  <si>
    <t>GAAMA VF 2023 SERVICIO DE URGENCIAS CANINOS</t>
  </si>
  <si>
    <t>70122002</t>
  </si>
  <si>
    <t>GACAR AMARRE VF 2024 SERVICIO DE URGENCIAS CANINOS</t>
  </si>
  <si>
    <t>GACAR VF 2023 SERVICIO DE URGENCIAS CANINOS GACAR</t>
  </si>
  <si>
    <t xml:space="preserve">GACAS VF 2023 SERVICIOS VETERINARIOS </t>
  </si>
  <si>
    <t>70122005</t>
  </si>
  <si>
    <t>GACAS AMARRE VF 2024 SERVICIO DE URGENCIAS CANINOS</t>
  </si>
  <si>
    <t>GAAMA SERVICIO MÉDICO Y URGENCIA VETERINARIA</t>
  </si>
  <si>
    <t xml:space="preserve">GACAS SERVICIOS VETERINARIOS </t>
  </si>
  <si>
    <t>JERLA  PUBLICACIÓN DE AVISOS DE LEY PARA EL PERSONAL FALLECIDO</t>
  </si>
  <si>
    <t>82101502</t>
  </si>
  <si>
    <t>AAAES RESTACIÓN DEL SERVICIO DE PUBLICACIÓN EN EL DIARIO OFICIAL DE LA IMPRENTA NACIONAL DE COLOMBIA, DE ACTOS ADMINISTRATIVOS EXPEDIDOS POR LA FAC EN SU CALIDAD DE AUTORIDAD AERONAUTICA DE AVIACIÓN DE ESTADO</t>
  </si>
  <si>
    <t>82101504</t>
  </si>
  <si>
    <t>DICOP PRESTACIÓN DE SERVICIOS PROFESIONALES PARA LA GESTIÓN CONTRACTUAL DE LOS PROCESOS DE LA DIRECCIÓN DE COMPRAS PUBLICAS</t>
  </si>
  <si>
    <t>DESCO CONTRATACIÓN DE SERVICIOS PROFESIONALES DE UN LOCUTOR PARA APOYO DE LA GESTIÓN DE LA OFICINA DE COMUNICACIONES ESTRATÉGICAS</t>
  </si>
  <si>
    <t>80101706</t>
  </si>
  <si>
    <t xml:space="preserve">JEFSA TECNICO ADMINISTRATIVO APOYO ATENCION AL USUARIO
</t>
  </si>
  <si>
    <t>JEFSA PRESTACIÓN DE SERVICIOS COMO TECNICO, TECNOLOGO O AFINES EN GESTION DOCUMENTAL PARA APOYO INTEGRAL A LAS ACTIVIDADES SECRETARIALES, ARCHIVÍSTICAS, SISTEMAS Y DE GESTIÓN ADMINISTRATIVA / DOCUMENTAL EN LA SUBDIRECCIÓN DE MEDICINA LABORAL DE LA JEFATURA DE SALUD DE LA FUERZA AÉREA COLOMBIANA</t>
  </si>
  <si>
    <t xml:space="preserve">JEFSA AUXILIAR DE ARCHIVO DE HISTORIAS CLINICAS ESM ARC FAC
</t>
  </si>
  <si>
    <t>80161506</t>
  </si>
  <si>
    <t>CONTRATACIÓN DE SERVICIOS TÉCNICOS PARA EL DESARROLLO DE ACTIVIDADES DEL DEPARTAMENTO ADMINISTRATIVO DE LA BASE AÉREA COFAC.</t>
  </si>
  <si>
    <t xml:space="preserve">JEFSA DIALO CONTRATACIÓN DE UN TÉCNICO EN SISTEMAS (SAP) </t>
  </si>
  <si>
    <t>BACOF SERVICIOS TÉCNICOS PARA LA GESTIÓN ADMINISTRATIVA DEL DEPER</t>
  </si>
  <si>
    <t>PRESTACIÓN DE SERVICIOS COMO PROFESIONAL EN CIENCIAS DE LA INFORMACIÓN, DOCUMENTACIÓN, BIBLIOTECOLOGÍA Y ARCHIVÍSTICA CON ESPECIALIZACIÓN EN GERENCIA DE PROYECTOS INFORMÁTICOS PARA LA GESTIÓN DOCUMENTAL, INSTRUMENTOS ARCHIVÍSTICOS Y ADMINISTRACIÓN DE ARCHIVOS DE LA SECCIÓN ESTRATÉGICA GESTIÓN DOCUMENTAL.</t>
  </si>
  <si>
    <t>PRESTACIÓN DE SERVICIOS COMITÉ MEDICO PARA EL RECLUTAMIENTO DE SOLDADOS CONFORMADO POR (3) PSICOLOGOS.</t>
  </si>
  <si>
    <t>SEMEP PRESTACIÓN DE LOS SERVICIOS PROFESIONALES DE UN PROFESIONAL EN LAS ÁEREAS DE INGENIERIA Y/O ADMINISTRACIÓN PARA APOYO A LA GESTIÓN DE LASUBJEFATURA ESTADO MAYOR ESTRATEGIA Y PLANEACIÓN.</t>
  </si>
  <si>
    <t>CONTRATACIÓN DE SERVICIOS PROFESIONALES DE UN POLITOLOGO, PARA EL DEPARTAMENTO DE ASUNTOS JURÍDICOS DE  LA FUERZA  AÉREA .</t>
  </si>
  <si>
    <t>CONTRATACIÓN DE SERVICIOS PROFESIONALES DE UN ANTROPOLOGO, PARA EL DEPARTAMENTO DE ASUNTOS JURÍDICOS DE  LA FUERZA  AÉREA .</t>
  </si>
  <si>
    <t>CONTRATACIÓN DE SERVICIOS PROFESIONALES DE UN SOCIOLOGO, PARA EL DEPARTAMENTO DE ASUNTOS JURÍDICOS DE  LA FUERZA  AÉREA .</t>
  </si>
  <si>
    <t>SERVICIOS DE MANTENIMIENTO Y SOPORTE PARA LA ADECUACIÓN, PARAMETRIZACIÓN Y REALIZACIÓN DE LAS MEJORAS AL “SISTEMA DE FOLIOS DE VIDA EN LÍNEA”, DE ACUERDO CON LAS NECESIDADES DE LA FUERZA AÉREA COLOMBIANA. </t>
  </si>
  <si>
    <t>43232107</t>
  </si>
  <si>
    <t>BACOF PRESTACIÓN DE SERVICIOS TÉCNICOS O TECNÓLOGOS PARA LA GESTIÓN DE CARTERA FACTURACIÓN ELECTRÓNICA Y DEMÁS ASPECTOS ADMINISTRATIVOS DE LA SECCIÓN FINANCIERA DE LA BACOF.</t>
  </si>
  <si>
    <t>ACOFA PRESTACIÓN DE SERVICIOS DE APOYO A LA GESTIÓN CONTABLE Y FINANCIERA</t>
  </si>
  <si>
    <t>ACOFA CONTRATACIÓN DE SERVICIOS PARA LA DEPURACIÓN DOCUMENTAL, ARCHIVO DE LOS PROCESOS CONTRACTUALES Y DOCUMENTACIÓN RELACIONADA EN EL ÁREA CONTRACTUAL DE LA SUBDIRECCIÓN DE ADQUISICIONES ACOFA DE LA FUERZA AÉREA COLOMBIANA.</t>
  </si>
  <si>
    <t>SALDO CPA 224 CONTRATACIÓN DE SERVICIOS TÉCNICOS PARA EL DESARROLLO DE ACTIVIDADES DEL DEPARTAMENTO ADMINISTRATIVO DE LA BASE AÉREA COFAC.</t>
  </si>
  <si>
    <t>GIMFA SUMINISTRO DE PERSONAL DOCENTE Y PROFESIONALES PARA EL APOYO A LA GESTIÓN DEL GIMNASIO MILITAR FAC.</t>
  </si>
  <si>
    <t>JEPHU-DIRES PRESTACION DE SERVICIOS DE UN DISEÑADOR GRAFICO</t>
  </si>
  <si>
    <t>82141505</t>
  </si>
  <si>
    <t>CONTRATACIÓN DE SERVICIOS TÉCNICOS O TECNÓLOGOS PARA LA GESTIÓN DE CARTERA, FACTURACIÓN ELECTRÓNICA Y DEMÁS ASPECTOS ADMINISTRATIVOS EN LA ESCUADRILLA DE SERVICIOS PÚBLICOS DE LA BACOF</t>
  </si>
  <si>
    <t>JEPHU-DIRES PRESTACION DE SERVICIOS DE UN ASISTENTE ADMINISTRATIVO-OFICINA</t>
  </si>
  <si>
    <t>JEPHU-DIRES PRESTACION DE SERVICIOS DE UN PSICOLOGO</t>
  </si>
  <si>
    <t>BACOF TELEFONÍA MOVIL</t>
  </si>
  <si>
    <t>BACOF TELEFONIA FIJA</t>
  </si>
  <si>
    <t>83111501</t>
  </si>
  <si>
    <t>AYUGE CONTRATACIÓN DE SERVICIOS PARA LA ORGANIZACIÓN DE ARCHIVO</t>
  </si>
  <si>
    <t>92121701</t>
  </si>
  <si>
    <t xml:space="preserve">BACOF VF 2023 INSTALACION, REPROGRAMACION Y SERVICIO DE LOCALIZACIÓN SATELITAL (AVL) PARA LOS VEHICULOS DEL CUARTEL GENERAL COFAC Y DEPENDENCIAS ADSCRITAS </t>
  </si>
  <si>
    <t xml:space="preserve">EPFAC PAGO SERVICIO LÍNEAS FIJAS TELEFÓNICAS Y DE FAX DE LA EPFAC POR UN AÑO 
</t>
  </si>
  <si>
    <t xml:space="preserve">EPFAC CANCELACIÓN SERVICIO DE CELULAR DE LA EPFAC POR UN AÑO
</t>
  </si>
  <si>
    <t>GAAMA AMARRE VF 2024 INSTALACIÓN Y PRESTACIÓN DEL SERVICIO DE LOCALIZACIÓN SATELITAL (AVL) PARA EL VEHÍCULO DEL GRUPO AÉREO DEL AMAZONAS</t>
  </si>
  <si>
    <t>GAAMA SERVICIO DE LOCALIZACIÓN SATELITAL (AVL) PARA EL VEHICULO ASIGNADO AL ENLACE GAAMA EN BOGOTA CUPO VF 2023 GAAMA</t>
  </si>
  <si>
    <t>GACAR SERVICIO DE TELEFONIA  GACAR</t>
  </si>
  <si>
    <t>81161707</t>
  </si>
  <si>
    <t>GACAS SERVICIO DE LOCALIZACIÓN SATELITAL (AVL) PARA LOS VEHICULOS</t>
  </si>
  <si>
    <t>JEFSA TELEFONIA MOVIL CELULAR JEFSA-ESM-ARC-FAC</t>
  </si>
  <si>
    <t>81161703</t>
  </si>
  <si>
    <t>JEFSA TELEFONIA FAX Y OTROS JEFSA-ESM-ARC-FAC</t>
  </si>
  <si>
    <t>BACOF AMARRE 2024 INSTALACIÓN Y PRESTACIÓN DEL SERVICIO DE LOCALIZACIÓN SATELITAL (AVL) PARA LOS VEHÍCULOS DEL CUARTEL GENERAL COFAC, DEPENDENCIAS ADSCRITAS A BACOF.</t>
  </si>
  <si>
    <t>GACAS AMARRE VF 2024 INSTALACIÓN Y PRESTACIÓN DEL SERVICIO DE LOCALIZACIÓN SATELITAL (AVL) PARA LOS VEHÍCULOS DEL GRUPO AÉREO DEL CASANARE.</t>
  </si>
  <si>
    <t>GIMFA SERVICIO DE TELÉFONO</t>
  </si>
  <si>
    <t>JEPHU-DIRES SERVICIO DE TELEFONIA FIJA DIRES</t>
  </si>
  <si>
    <t>SALDO CPA 55 GIMFA TELEFONIA FIJA</t>
  </si>
  <si>
    <t>SALDO CPA 55 BACOF TELEFONIA FIJA</t>
  </si>
  <si>
    <t>BACOF INTERNET</t>
  </si>
  <si>
    <t>81112101</t>
  </si>
  <si>
    <t>JEPHU-DIRES SERVICIO DE INTERNET</t>
  </si>
  <si>
    <t>GIMFA DISEÑO, ACTUALIZACIÓN Y SOPORTE TÉCNICO DE LA PÁGINA WEB DEL GIMNASIO MILITAR FAC – GIMFA – BOGOTÁ, E INTRAGIMFA CON SU RESPECTIVO ALOJAMIENTO (HOSTING)</t>
  </si>
  <si>
    <t xml:space="preserve">GIMFA ACTUALIZACIÓN Y SOPORTE DE PLATAFORMA EDUCATIVA SYSCOLEGIOS
</t>
  </si>
  <si>
    <t>DESCO VF 2023 SERVICIO DE MONITOREO DIARIO DE PRENSA EN TELEVISIÓN, RADIO, PRENSA, ESCRITA E INTERNET, PARA LA SECCIÓN ESTRATÉGICA DE PRENSA DEL COMANDO DE LA FUERZA AÉREA COLOMBIANA.</t>
  </si>
  <si>
    <t>82111901</t>
  </si>
  <si>
    <t>DESCO AMARRE VF 2024 SERVICIO DE MONITOREO DIARIO DE PRENSA EN TELEVISIÓN, RADIO, PRENSA, ESCRITA E INTERNET, PARA LA SECCIÓN ESTRATÉGICA DE PRENSA DEL COMANDO DE LA FUERZA AÉREA COLOMBIANA.</t>
  </si>
  <si>
    <t xml:space="preserve">BACOF DIRECTV </t>
  </si>
  <si>
    <t xml:space="preserve">BACOF VF 2023 SERVICIO DE SEGURIDAD Y VIGILANCIA PARA LAS DEPENDENCIAS  DE LA FAC ADSCRITAS AL BACOF  
</t>
  </si>
  <si>
    <t>AYUGE SEPHI AMARRE VF 2024 SERVICIO DE SEGURIDAD Y VIGILANCIA PARA LAS DEPENDENCIAS  DE LA FAC ADSCRITAS A LA BACOF</t>
  </si>
  <si>
    <t>JEFSA SERVICIO DE VIGILANCIA</t>
  </si>
  <si>
    <t xml:space="preserve">JEFSA AMARRE VF 2024 SERVICIO DE SEGURIDAD Y VIGILANCIA PARA LAS DEPENDENCIAS  DE LA FAC ADSCRITAS AL BACOF  </t>
  </si>
  <si>
    <t>JEFSA AMARRE VF 2024 SERVICIO DE SEGURIDAD Y VIGILANCIA PARA LAS DEPENDENCIAS  DE LA FAC ADSCRITAS A LA BACOF</t>
  </si>
  <si>
    <t xml:space="preserve">BACOF AMARRE VF 2024 SERVICIO DE SEGURIDAD Y VIGILANCIA PARA LAS DEPENDENCIAS  DE LA FAC ADSCRITAS A LA BACOF
</t>
  </si>
  <si>
    <t xml:space="preserve">BACOF SERVICIO DE SEGURIDAD Y VIGILANCIA PARA LAS DEPENDENCIAS  DE LA FAC ADSCRITAS AL BACOF  
</t>
  </si>
  <si>
    <t xml:space="preserve">GIMFA SERVICIO DE SEGURIDAD Y VIGILANCIA PARA LAS INSTALACIONES DEL COLEGIO
</t>
  </si>
  <si>
    <t>JEPHU-DIRES SERVICIO DE SEGURIDAD Y  VIGILANCIA DIRES</t>
  </si>
  <si>
    <t>92101501</t>
  </si>
  <si>
    <t xml:space="preserve">BACOF AMARRE VF 2024 SERVICIO DE SEGURIDAD Y VIGILANCIA PARA LAS DEPENDENCIAS  DE LA FAC ADSCRITAS AL BACOF  
</t>
  </si>
  <si>
    <t>GIMFA AMARRE VF 2024 SERVICIO DE SEGURIDAD Y VIGILANCIA PARA LAS DEPENDENCIAS  DE LA FAC ADSCRITAS A LA BACOF</t>
  </si>
  <si>
    <t xml:space="preserve">BACOF VF SERVICIO INTEGRAL DE ASEO, CAFETERIA Y OPERARIOS PARA LA FUERZA AEREA 
</t>
  </si>
  <si>
    <t>BACOF SERVICIO DE ASEO, FUMIGACIÓN, DESRATIZACIÓN, JARDINERÍA  PARA EL EDIFICIO COFAC, DEPENDENCIAS ADSCRITAS Y GRUPOS AÉREOS.</t>
  </si>
  <si>
    <t>AYUGE SEPHI SERVICIO INTEGRAL DE ASEO, CAFETERÍA, OPERARIOS Y FUMIGACIÓN PARA LA FUERZA AÉREA</t>
  </si>
  <si>
    <t>GAAMA SERVICIO DE ASEO, FUMIGACIÓN, DESRATIZACIÓN PARA EL EDIFICIO COFAC, DEPENDENCIAS ADSCRITAS Y GRUPOS AÉREOS</t>
  </si>
  <si>
    <t>GAAMA VF.2023 SERVICIO DE ASEO ESPECIAL JEFSA Y  (ESM) GRUPOS AÉREOS</t>
  </si>
  <si>
    <t>GAAMA VF.2023 SERVICIO DE ASEO, FUMIGACIÓN, DESRATIZACIÓN PARA EL EDIFICIO COFAC, DEPENDENCIAS ADSCRITAS Y GRUPOS AÉREOS</t>
  </si>
  <si>
    <t>GACAR VF.2023 SERVICIO DE ASEO ESPECIAL JEFSA Y  (ESM) GRUPOS AÉREOS</t>
  </si>
  <si>
    <t>GACAR  AMARRE VF 2024  SERVICIO DE ASEO ESPECIAL JEFSA Y  (ESM) GRUPOS AÉREOS.</t>
  </si>
  <si>
    <t>GACAR  AMARRE VF 2024  SERVICIO INTEGRAL DE ASEO, PARA LAS INSTALACIONES DE LA FUERZA AÉREA COLOMBIANA EN SAN ANDRÉS ISLAS, INCLUYENDO IMPLEMENTOS E INSUMOS DE LIMPIEZA A TODO COSTO SEGÚN ESPECIFICACIONES TÉCNICAS</t>
  </si>
  <si>
    <t>GACAR VF. 2023 SERVICIO INTEGRAL DE ASEO, FUMIGACIÓN Y DESRATIZACIÓN PARA LAS INSTALACIONES DE LA FUERZA AÉREA COLOMBIANA EN SAN ANDRÉS ISLAS, INCLUYENDO IMPLEMENTOS E INSUMOS DE LIMPIEZA A TODO COSTO SEGÚN ESPECIFICACIONES TÉCNICAS</t>
  </si>
  <si>
    <t xml:space="preserve">GACAS VF 2023 SERVICIO DE FUMIGACIÓN, CONTROL DE ROEDORES, INSECTOS RASTREROS Y VOLADORES </t>
  </si>
  <si>
    <t>72102103</t>
  </si>
  <si>
    <t>GACAS VF 2023 SERVICIO DE ASEO PARA EL EDIFICIO COFAC, DEPENDENCIAS ADSCRITAS Y GRUPOS AÉREOS.</t>
  </si>
  <si>
    <t>GACAS AMARRE VF.2024 SERVICIO DE ASEO Y CAFETERÍA A LAS INSTALACIONES DEL GRUPO AÉREO DEL CASANARE.</t>
  </si>
  <si>
    <t>GACAS VF. 2023 SERVICIO DE ASEO ESPECIAL JEFSA Y  (ESM) GRUPOS AÉREOS</t>
  </si>
  <si>
    <t xml:space="preserve">GAORI VF 2023 SERVICIO DE FUMIGACIÓN, CONTROL DE ROEDORES, INSECTOS RASTREROS Y VOLADORES
</t>
  </si>
  <si>
    <t xml:space="preserve">GAORI VF.2023 SERVICIO DE ASEO ESPECIAL JEFSA Y  (ESM) GRUPOS AÉREOS
</t>
  </si>
  <si>
    <t>JEFSA SERVICIO DE ASEO ADMINISTRATIVO JEFSA</t>
  </si>
  <si>
    <t>JEFSA VF 2023 SERVICIO DE ASEO ESPECIAL</t>
  </si>
  <si>
    <t xml:space="preserve">JEPHU-DIRES SERVICIO ASEO  DIRES-SUINC-SUREC </t>
  </si>
  <si>
    <t xml:space="preserve">BACOF VF 2023 SERVICIO INTEGRAL DE ASEO, CAFETERIA Y OPERARIOS PARA LA FUERZA AEREA 
</t>
  </si>
  <si>
    <t>AYUGE SEPHI AMARRE VF 2024  SERVICIO DE ASEO, FUMIGACIÓN, DESRATIZACIÓN, JARDINERÍA  PARA EL EDIFICIO COFAC, DEPENDENCIAS ADSCRITAS Y GRUPOS AÉREOS.</t>
  </si>
  <si>
    <t>GAAMA  AMARRE VF 2024  SERVICIO DE ASEO ESPECIAL JEFSA Y  (ESM) GRUPOS AÉREOS.</t>
  </si>
  <si>
    <t>GAAMA  AMARRE VF 2024 SERVICIO DE ASEO, FUMIGACIÓN, DESRATIZACIÓN PARA EL EDIFICIO COFAC, DEPENDENCIAS ADSCRITAS Y GRUPOS AÉREOS</t>
  </si>
  <si>
    <t>GACAS  AMARRE VF 2024  SERVICIO DE ASEO ESPECIAL JEFSA Y  (ESM) GRUPOS AÉREOS.</t>
  </si>
  <si>
    <t>GAORI  AMARRE VF 2024  SERVICIO DE ASEO ESPECIAL JEFSA Y  (ESM) GRUPOS AÉREOS.</t>
  </si>
  <si>
    <t>JEFSA - AMARRE VF 2024 - SERVICIO DE ASEO ESPECIAL JEFSA Y  (ESM) GRUPOS AÉREOS.</t>
  </si>
  <si>
    <t>BACOF  AMARRE VF 2024  SERVICIO DE ASEO, FUMIGACIÓN, DESRATIZACIÓN, JARDINERÍA  PARA EL EDIFICIO COFAC, DEPENDENCIAS ADSCRITAS Y GRUPOS AÉREOS.</t>
  </si>
  <si>
    <t>BACOF AMARRE VF. 2024 SERVICIO DE FUMIGACIÓN, CONTROL DE ROEDORES, INSECTOS RASTREROS Y VOLADORES</t>
  </si>
  <si>
    <t>GACAR  AMARRE VF 2024 SERVICIO INTEGRAL DE ASEO, PARA LAS INSTALACIONES DE LA FUERZA AÉREA COLOMBIANA EN SAN ANDRÉS ISLAS, INCLUYENDO IMPLEMENTOS E INSUMOS DE LIMPIEZA A TODO COSTO SEGÚN ESPECIFICACIONES TÉCNICAS.</t>
  </si>
  <si>
    <t>AMARRE VF. 2024 GAORI SERVICIO DE ASEO A LAS
INSTALACIONES GRUPO DEL ORIENTE</t>
  </si>
  <si>
    <t xml:space="preserve">BACOF SERVICIO INTEGRAL DE ASEO, CAFETERIA Y OPERARIOS PARA LA FUERZA AEREA 
</t>
  </si>
  <si>
    <t xml:space="preserve">BACOF SERVICIO INTEGRAL DE ASEO, CAFETERIA Y OPERARIOS PARA LA FUERZA AEREA
</t>
  </si>
  <si>
    <t xml:space="preserve">GIMFA SERVICIO DE  PERSONAL  ASEO E INSUMOS PARA LAS INSTALACIONES DEL COLEGIO
</t>
  </si>
  <si>
    <t>BACOF-GIMFA AMARRE VF 2024 SERVICIO DE ASEO, FUMIGACIÓN, DESRATIZACIÓN, JARDINERÍA  PARA EL EDIFICIO COFAC, DEPENDENCIAS ADSCRITAS Y GRUPOS AÉREOS.</t>
  </si>
  <si>
    <t>SALDO CPA 220 BACOF SERVICIO DE FUMIGACIÓN, CONTROL DE ROEDORES, INSECTOS RASTREROS Y VOLADORES</t>
  </si>
  <si>
    <t>SALDO CPA 218 BACOF  AMARRE VF 2024  SERVICIO DE ASEO, FUMIGACIÓN, DESRATIZACIÓN, JARDINERÍA  PARA EL EDIFICIO COFAC, DEPENDENCIAS ADSCRITAS Y GRUPOS AÉREOS.</t>
  </si>
  <si>
    <t xml:space="preserve">SALDO CPA 218 BACOF SERVICIO INTEGRAL DE ASEO, CAFETERIA Y OPERARIOS PARA LA FUERZA AEREA 
</t>
  </si>
  <si>
    <t>SERVICIO DE FOTOCOPIADO E IMPRESIÓN</t>
  </si>
  <si>
    <t xml:space="preserve">BACOF VF 2023 SERVICIO LOGISTICO PARA EL DESARROLLO DE LOS ACTOS OFICIALES INSTITUCIONALES Y SOLEMNES DEL COMANDO DE LA FAC (COFAC)
</t>
  </si>
  <si>
    <t>90111603</t>
  </si>
  <si>
    <t>COFAC SERVICIO LOGISTICO PARA EL DESARROLLO DE LOS ACTOS OFICIALES INSTITUCIONALES Y SOLEMNES DEL COMANDO DE LA FAC (COFAC)</t>
  </si>
  <si>
    <t>JEPHU-DIRES SERVICIO DE DISEÑO, ADECUACION, MONTAJE Y PARTICIPACION FERIA EXPOESTUDIANTE 2023</t>
  </si>
  <si>
    <t>90151802</t>
  </si>
  <si>
    <t>GASTOS ACTIVIDADES DE RECIPROCIDAD JEMFA: POR PARTE DEL SEÑOR MAYOR GENERAL SEGUNDO COMANDANTE Y JEFE DE ESTADO MAYOR FUERZA AÉREA COLOMBIANA,  COMISIÓN  AL  EXTERIOR:  INTEGRACIÓN ACTIVO ESPACIAL FAC  SAT-2 Y ENTREGA PARA LANZAMIENTO EN LAS INSTALACIONES DE GOMSPACE DINAMARCA Y ALEMANIA, ENTRE EL 24 AL 01 DE FEBRERO DE 2023.</t>
  </si>
  <si>
    <t>CENAS DE RECIPROCIDAD EN EL EXTERIOR EN EL MARCO DE LAS REUNIONES BILATERALES EN LAS QUE PARTICIPAN EL COMANDANTE Y SEGUNDO COMANDANTE DE LA FAC.</t>
  </si>
  <si>
    <t>SERVICIO LOGISTICO PARA EL DESARROLLO DE LOS ACTOS OFICIALES INSTITUCIONALES Y SOLEMNES DEL COMANDO DE LA FAC (COFAC)</t>
  </si>
  <si>
    <t>BACOF SERVICIO LOGISTICO PARA EL DESARROLLO DE LOS ACTOS OFICIALES INSTITUCIONALES Y SOLEMNES DEL COMANDO DE LA FAC (COFAC)</t>
  </si>
  <si>
    <t>SALDO CPA 94 GASTOS ACTIVIDADES DE RECIPROCIDAD JEMFA: POR PARTE DEL SEÑOR MAYOR GENERAL SEGUNDO COMANDANTE Y JEFE DE ESTADO MAYOR FUERZA AÉREA COLOMBIANA,  COMISIÓN  AL  EXTERIOR:  INTEGRACIÓN ACTIVO ESPACIAL FAC  SAT-2 Y ENTREGA PARA LANZAMIENTO EN LAS INSTALACIONES DE GOMSPACE DINAMARCA Y ALEMANIA, ENTRE EL 24 AL 01 DE FEBRERO DE 2023.</t>
  </si>
  <si>
    <t>SALDO CPA 7 BACOF SERVICIO LOGISTICO PARA EL DESARROLLO DE LOS ACTOS OFICIALES INSTITUCIONALES Y SOLEMNES DEL COMANDO DE LA FAC (COFAC)</t>
  </si>
  <si>
    <t>SALDO CPA 171 CENAS DE RECIPROCIDAD EN EL EXTERIOR EN EL MARCO DE LAS REUNIONES BILATERALES EN LAS QUE PARTICIPAN EL COMANDANTE Y SEGUNDO COMANDANTE DE LA FAC.</t>
  </si>
  <si>
    <t xml:space="preserve">BACOF VF.2023 PRESTACIÓN DEL SERVICIO DE CORTE DE PRADOS Y JARDINERÍA PARA LOS ALOJAMIENTOS MILITARES Y DEPENDENCIAS EXTERNAS ADSCRITAS A LA BASE AÉREA COMANDO FUERZA AÉREA EN LA GUARNICIÓN DE BOGOTÁ D.C
</t>
  </si>
  <si>
    <t>70111703</t>
  </si>
  <si>
    <t>BACOF  AMARRE VF 2024  PRESTACIÓN DEL SERVICIO DE CORTE DE PRADOS Y JARDINERÍA PARA LOS ALOJAMIENTOS MILITARES Y DEPENDENCIAS EXTERNAS ADSCRITAS A LA BASE AÉREA COMANDO FUERZA AÉREA EN LA GUARNICIÓN DE BOGOTÁ D.C</t>
  </si>
  <si>
    <t>70111503</t>
  </si>
  <si>
    <t xml:space="preserve">GIMFA PRESTACIÓN DEL SERVICIO DE CORTE DE PRADOS Y JARDINERÍA
</t>
  </si>
  <si>
    <t>70111710</t>
  </si>
  <si>
    <t>BACOF-GIMFA AMARRE VF 2024 PRESTACIÓN DEL SERVICIO DE CORTE DE PRADOS Y JARDINERÍA PARA LOS ALOJAMIENTOS MILITARES Y DEPENDENCIAS EXTERNAS ADSCRITAS A LA BASE AÉREA COMANDO FUERZA AÉREA EN LA GUARNICIÓN DE BOGOTÁ D.C</t>
  </si>
  <si>
    <t>OCOES SERVICIO LOGÍSTICO PARA EL ALQUILER Y MONTAJE A TODO COSTO DEL STAND FUERZA AÉREA COLOMBIANA PARA LA PARTICIPACIÓN EN LA FERIA INTERNACIONAL DEL LIBRO A CELEBRARSE DEL 18 DE ABRIL AL 02 DE MAYO DEL 2023</t>
  </si>
  <si>
    <t>SALDO CPA 242 GIMFA PRESTACIÓN DEL SERVICIO DE CORTE DE PRADOS Y JARDINERÍA PARA LOS ALOJAMIENTOS MILITARES Y DEPENDENCIAS EXTERNAS ADSCRITAS A LA BASE AÉREA COMANDO FUERZA AÉREA EN LA GUARNICIÓN DE BOGOTÁ D.C</t>
  </si>
  <si>
    <t>BACOF RECARGA Y MANTENIMIENTO DE EXTINTORES</t>
  </si>
  <si>
    <t>72101516</t>
  </si>
  <si>
    <t>GAAMA MANTENIMIENTO CORRECTIVO PASADOR DE SEGURIDAD</t>
  </si>
  <si>
    <t>GAAMA MANGUERA EN PVC P/EXTINTOR DE 4 KGS C/ACOPLES</t>
  </si>
  <si>
    <t>GAAMA PRUEBA HIDROSTATICA EXTINTOR POLVO QUÍMICO SECO CLASE ABC Y EXTINTOR BC DE 5 A 30 LIBRAS</t>
  </si>
  <si>
    <t>GAAMA PRUEBA HIDROSTATICA EXTINTOR POLVO QUÍMICO SECO CLASE ABC Y EXTINTOR BC DE 31 A 150 LIBRAS</t>
  </si>
  <si>
    <t>GAAMA MANTENIMIENTO CORRECTIVO CALCOMANIA</t>
  </si>
  <si>
    <t>GAAMA MANTENIMIENTO CORRECTIVO ANILLO DE VERIFICACIÓN</t>
  </si>
  <si>
    <t>GAAMA REPOSICIÓN DE VÁLVULA EXTINTOR BC DE 5 A 30 LIBRAS</t>
  </si>
  <si>
    <t>GAAMA MANTENIMIENTO CORRECTIVO   SELLO PLÁSTICO</t>
  </si>
  <si>
    <t>GAAMA REPOSICIÓN DE VÁLVULA EXTINTOR DE CO2 DE 31 A 150 LIBRAS</t>
  </si>
  <si>
    <t>GAAMA REPOSICIÓN DE VÁLVULA EXTINTOR POLVO QUÍMICO SECO CLASE ABC DE 31 A 150 LIBRAS</t>
  </si>
  <si>
    <t>GAAMA REPOSICIÓN DE VÁLVULA EXTINTOR POLVO QUÍMICO SECO CLASE ABC DE 5 A 30 LIBRAS</t>
  </si>
  <si>
    <t>GAAMA REPOSICIÓN DE MANÓMETRO EXTINTOR POLVO QUÍMICO SECO CLASE ABC; EXTINTOR DE CO2, EXTINTOR BC Y EXTINTOR POLVO QUÍMICO SECO CLASE ABC Y CLASE BC TIPO ROBOT DE 31 A 150 LIBRAS</t>
  </si>
  <si>
    <t>GAAMA REPOSICIÓN DE MANÓMETRO EXTINTOR POLVO QUÍMICO SECO CLASE ABC; EXTINTOR DE CO2 Y EXTINTOR BC DE 5 A 30 LIBRAS</t>
  </si>
  <si>
    <t>GAAMA APLICACIÓN DE ESQUEMA DE PINTURA EXTINTOR RODANTE</t>
  </si>
  <si>
    <t>GAAMA RECARGA DE EXTINTOR BC 10 LIBRAS</t>
  </si>
  <si>
    <t>GAAMA RECARGA DE EXTINTOR POLVO QUÍMICO SECO CLASE ABC PORTÁTIL DE 5 LIBRAS</t>
  </si>
  <si>
    <t>GAAMA RECARGA DE EXTINTOR POLVO QUÍMICO SECO CLASE ABC PORTÁTIL DE 10 LIBRAS</t>
  </si>
  <si>
    <t>GAAMA RECARGA DE EXTINTOR BC 20 LIBRAS</t>
  </si>
  <si>
    <t>GAAMA APLICACIÓN DE ESQUEMA DE PINTURA EXTINTOR PORTATIL</t>
  </si>
  <si>
    <t>GAAMA RECARGA DE EXTINTOR POLVO QUÍMICO SECO CLASE ABC RODANTE DE 150 LIBRAS</t>
  </si>
  <si>
    <t>GAAMA RECARGA DE EXTINTOR POLVO QUÍMICO SECO CLASE ABC PORTÁTIL DE 20 LIBRAS</t>
  </si>
  <si>
    <t>GACAR MANTENIMIENTO  Y RECARGA DE EXTINTORES.</t>
  </si>
  <si>
    <t>GACAS REVISIÓN, RECARGA Y MANTENIMIENTO DE EXTINTORES</t>
  </si>
  <si>
    <t xml:space="preserve">GAORI SERVICIO DE MANTENIMIENTO GENERAL DE EXTINTORES PORTÁTILES
</t>
  </si>
  <si>
    <t>GIMFA  RECARGA Y REPARACIÓN DE EXTINTORES</t>
  </si>
  <si>
    <t>SALDO CPA 137 GIMFA  RECARGA Y REPARACIÓN DE EXTINTORES</t>
  </si>
  <si>
    <t xml:space="preserve">GIMFA MANTENIMIENTO PREVENTIVO Y CORRECTIVO A TODO COSTO  DE FOTOCOPIADORAS MULTIFUNCIONALES
</t>
  </si>
  <si>
    <t>81101707</t>
  </si>
  <si>
    <t xml:space="preserve">BACOF SERVICIO DE LATONERÍA, PINTURA Y TAPICERÍA A TODO COSTO PARA VEHÍCULOS DE DIFERENTES MARCAS PERTENECIENTES A LA BASE AÉREA COFAC.
</t>
  </si>
  <si>
    <t>78181501</t>
  </si>
  <si>
    <t>BACOF  AMARRE VF 2024  MANTENIMIENTO PREVENTIVO Y CORRECTIVO A TODO COSTO DE MOTOS</t>
  </si>
  <si>
    <t xml:space="preserve">BACOF VF.2023 MANTENIMIENTO PREVENTIVO Y CORRECTIVO A TODO COSTO DE MOTOS
</t>
  </si>
  <si>
    <t xml:space="preserve">BACOF VF.2023 MANTENIMIENTO PREVENTIVO Y CORRECTIVO A TODO COSTO DE VEHICULOS COFAC
</t>
  </si>
  <si>
    <t>BACOF  AMARRE VF 2024  MANTENIMIENTO PREVENTIVO Y CORRECTIVO A TODO COSTO DE VEHICULOS COFAC</t>
  </si>
  <si>
    <t>GAAMA DILOA MANTENIMIENTO EQUIPO ETAA GENERADOR DE ILUMINACION FLOOD LIGHT</t>
  </si>
  <si>
    <t>72151511</t>
  </si>
  <si>
    <t>GAAMA DILOA MANTENIMIENTO EQUIPO ETAA REMOLACADOR AERONAVES 3000 LBS / 1360 KG</t>
  </si>
  <si>
    <t>72154501</t>
  </si>
  <si>
    <t>GAAMA DILOA MANTENIMIENTO EQUIPO DEL EQUIPO ETAA REMOLCADOR AERONAVES VALTRA</t>
  </si>
  <si>
    <t>GAAMA DILOA MANTENIMIENTO EQUIPO ETAA MONTACARGA 3.5 TONELADAS</t>
  </si>
  <si>
    <t>GAAMA DILOA MANTENIMIENTO EQUIPO ETAA MONTACAGARGA 6 TONELADAS</t>
  </si>
  <si>
    <t>GAAMA DILOA MANTENIMIENTO EQUIPO ETAA VEHICULO UTILATARIO GATOR</t>
  </si>
  <si>
    <t>GAAMA DILOA MANTENIMIENTO EQUIPO ETAA PLANTA AUXILIAR 28 DC 60 KVA</t>
  </si>
  <si>
    <t>72154300</t>
  </si>
  <si>
    <t>GAAMA DILOA MANTENIMIENTO EQUIPO ETAA PLANTA AUXILIAR 115 VOLTIOS 28 DC 60 KVA</t>
  </si>
  <si>
    <t>GACAR DILOA MANTENIMIENTO TRACTOR TUG WAREHOUSE AMD-0509</t>
  </si>
  <si>
    <t>GACAR DILOA MANTENIMIENTO TRACTOR HARLAN AMD-0563</t>
  </si>
  <si>
    <t>GACAR DILOA MANTENIMIENTO MONTACARGA HYSTER 7 TONELADAS AMD-0621</t>
  </si>
  <si>
    <t>GACAR DILOA MANTENIMIENTO TRUCK LIFT FORK 7 TON. AMD-0978</t>
  </si>
  <si>
    <t xml:space="preserve">GACAS DILOA MANTENIMIENTO LEVANTABOMBAS MJ-1C 
</t>
  </si>
  <si>
    <t xml:space="preserve">GACAS DILOA MANTENIMIENTO MONTACARGA 3,5 TON. 
</t>
  </si>
  <si>
    <t xml:space="preserve">GACAS DILOA MANTENIMIENTO TRACTOR KUBOTA   REMOLCADOR DE AERONAVES 
</t>
  </si>
  <si>
    <t xml:space="preserve">GACAS DILOA MANTENIMIENTO MONTACARGA 6,1 TON. 
</t>
  </si>
  <si>
    <t xml:space="preserve">GACAS DILOA MANTENIMIENTO TRACTOR TUG  REMOLCADOR DE AERONAVES 
</t>
  </si>
  <si>
    <t xml:space="preserve">GACAS DILOA MANTENIMIENTO BARREDORA AUSA 
</t>
  </si>
  <si>
    <t xml:space="preserve">GACAS DILOA MANTENIMIENTO REMOLCADOR JET PORTER  ELECTRICO DE AERONAVES 
</t>
  </si>
  <si>
    <t>73152108</t>
  </si>
  <si>
    <t xml:space="preserve">GACAS DILOA MANTENIMIENTO EQUIPO TH 6X4 JOHN DEERE 
</t>
  </si>
  <si>
    <t>GAORI DILOA MANTENIMIENTO PREVENTIVO  ANUAL MONTACARGAS F006D02823S AMD 0920 GAORI</t>
  </si>
  <si>
    <t>GAORI DILOA MANTENIMIENTO PREVENTIVO ANUAL MONTACARGAS F006D02823S AMD 0609 GAORI</t>
  </si>
  <si>
    <t>GAORI DILOA MANTENIMIENTO REMOLCADOR AERONAVES 40000LBS AMD- 0537 GAORI</t>
  </si>
  <si>
    <t>GAORI DILOA MANTENIMIENTO PREVENTIVO  ANUAL MONTACARGAS F006D02823S AMG-1023 GAORI</t>
  </si>
  <si>
    <t>GAORI DILOA MANTENIMIENTO REMOLCADOR AERONAVES 40000LBS AMD- 0513 GAORI</t>
  </si>
  <si>
    <t>GAORI DILOA MANTENIMIENTO REMOLCADOR AERONAVES 6000 LBS AMD- 0570 GAORI</t>
  </si>
  <si>
    <t>GAORI DILOA MANTENIMIENTO GATOR AMG-0996 GAORI</t>
  </si>
  <si>
    <t>GAORI DILOA MANTENIMIENTO GATOR AMG-1024 GAORI</t>
  </si>
  <si>
    <t xml:space="preserve">EPFAC MANTENIMIENTO A TODO COSTO VEHÍCULOS EPFAC
</t>
  </si>
  <si>
    <t>GAAMA MANTENIMIENTO Y REPARACIONES PARQUE AUTOMOTOR (AMBULANCIA SANIDAD)</t>
  </si>
  <si>
    <t>GAAMA MANTENIMIENTO Y REPARACIONES PARQUE AUTOMOTOR  CUPO VF 2023 GAAMA</t>
  </si>
  <si>
    <t>GAAMA VF.2023 MANTENIMIENTO PREVENTIVO Y CORRECTIVO A TODO COSTO DE MOTOS</t>
  </si>
  <si>
    <t>GAAMA  AMARRE VF 2024 MANTENIMIENTO Y REPARACIONES PARQUE AUTOMOTOR</t>
  </si>
  <si>
    <t>GACAR VF.2023 MANTENIMIENTO PREVENTIVO Y CORRECTIVO A TODO COSTO DE MOTOS</t>
  </si>
  <si>
    <t>78181500</t>
  </si>
  <si>
    <t>GACAR AMARRE VF 2024 MANTENIMIENTO PREVENTIVO Y CORRECTIVO A TODO COSTO DE MOTOS</t>
  </si>
  <si>
    <t xml:space="preserve">GACAR AMARRE VF 2024 MANTENIMIENTO PREVENTIVO Y CORRECTIVO A TODO COSTO DE VEHICULOS </t>
  </si>
  <si>
    <t>GACAR VF 2023 MANTENIMIENTO PREVENTIVO Y CORRECTIVO A TODO COSTO DE VEHICULOS GACAR</t>
  </si>
  <si>
    <t>GACAS VF.2023 MANTENIMIENTO PREVENTIVO Y CORRECTIVO A TODO COSTO DE MOTOS</t>
  </si>
  <si>
    <t>GACAS VF.2023 MANTENIMIENTO PREVENTIVO Y CORRECTIVO A TODO COSTO DE VEHICULOS</t>
  </si>
  <si>
    <t xml:space="preserve">GAORI VF.2023 MANTENIMIENTO PREVENTIVO Y CORRECTIVO A TODO COSTO DE MOTOS
</t>
  </si>
  <si>
    <t>GAORI VF.2023 MANTENIMIENTO PREVENTIVO Y CORRECTIVO A TODO COSTO DE VEHICULOS</t>
  </si>
  <si>
    <t>JEINA MANTENIMIENTO VEHICULOS 2023</t>
  </si>
  <si>
    <t xml:space="preserve">DIACO CEGOT AMARRE VF 2024 MANTENIMIENTO PREVENTIVO-CORRECTIVO VEHICULOS MOVILIZADORES RADARES TPS-78
</t>
  </si>
  <si>
    <t xml:space="preserve">GAORI CEGOT MANTENIMIENTO CAMIONETA RADAR MARANDUA
</t>
  </si>
  <si>
    <t>DIMAT AMARRE VF 2024 MANTENIMIENTO VEHICULOS</t>
  </si>
  <si>
    <t>DIFRA MANTENIMIENTO DE VOLQUETAS</t>
  </si>
  <si>
    <t>JEFSA MANTENIMIENTO PREVENTIVO Y CORRECTIVO A TODO COSTO DE VEHICULOS</t>
  </si>
  <si>
    <t>GAORI VF.2023 MANTENIMIENTO PREVENTIVO Y CORRECTIVO A TODO COSTO DE MOTOS</t>
  </si>
  <si>
    <t xml:space="preserve">CENRP MANTENIMIENTO PREVENTIVO. VEHÍCULOS CENRP (CAMION NQR Y 03 CAMIONETAS)
</t>
  </si>
  <si>
    <t>GAAMA MANTENIMIENTO Y REPARACIONES PARQUE AUTOMOTOR  VEHICULOS</t>
  </si>
  <si>
    <t>BACOF VF.2023 MANTENIMIENTO PREVENTIVO Y CORRECTIVO A TODO COSTO DE LOS ASCENSORES Y PUERTAS AUTOMÁTICAS DE  LA BASE AÉREA COMANDO FUERZA AÉREA EN LA GUARNICIÓN DE BOGOTÁ D.C.</t>
  </si>
  <si>
    <t>72101506</t>
  </si>
  <si>
    <t xml:space="preserve">BACOF  AMARRE VF 2024  MANTENIMIENTO PREVENTIVO Y CORRECTIVO A TODO COSTO DE LOS ASCENSORES Y PUERTAS AUTOMÁTICAS DE  LA BASE AÉREA COMANDO FUERZA AÉREA EN LA GUARNICIÓN DE BOGOTÁ D.C. </t>
  </si>
  <si>
    <t xml:space="preserve">BACOF VF.2023 MANTENIMIENTO PREVENTIVO Y CORRECTIVO A TODO COSTO DE LOS EQUIPOS DE ACONDICIONAMIENTO DE AIRE (AIRES ACONDICIONADOS, NEVERAS Y/O REFRIGERADORES Y/O CONGELADORES Y/O CUARTOS FRÍOS),  DE  LA BASE AÉREA COMANDO FUERZA AÉREA EN LA GUARNICIÓN DE BOGOTÁ D.C. Y GRUPOS AÉREOS FAC
</t>
  </si>
  <si>
    <t>72101511</t>
  </si>
  <si>
    <t>BACOF VF.2023 MANTENIMIENTO PREVENTIVO Y CORRECTIVO A TODO COSTO DE LOS EQUIPOS DE ENERGIA ININTERRUMPIDA (UPS UNINTERRUPTIBLE POWER SUPPLY) MARCAS VARIAS  DE  LA BASE AÉREA COMANDO FUERZA AÉREA EN LA GUARNICIÓN DE BOGOTÁ D.C. Y GRUPOS AÉREOS FAC.</t>
  </si>
  <si>
    <t>BACOF VF.2023 MANTENIMIENTO PREVENTIVO Y CORRECTIVO A TODO COSTO DE LAS PLANTAS DE GENERACIÓN ELÉCTRICA DE  LA BASE AÉREA COMANDO FUERZA AÉREA EN LA GUARNICIÓN DE BOGOTÁ D.C. Y GRUPOS AÉREOS FAC</t>
  </si>
  <si>
    <t>BACOF VF.2023 MANTENIMIENTO PREVENTIVO Y CORRECTIVO A TODO COSTO DE LOS EQUIPOS DE BOMBEO DE LA BASE AÉREA COMANDO FUERZA AÉREA COFAC Y DEPENDENCIAS EXTERNAS</t>
  </si>
  <si>
    <t>72154109</t>
  </si>
  <si>
    <t>GAAMA DILOA MANTENIMIENTO GANCHO ARRASTRE EQUIPO C-208B</t>
  </si>
  <si>
    <t>GAAMA DILOA MANTENIMIENTO EQUIPO ETAA JACK HIDRAULIC  5 TONELADAS</t>
  </si>
  <si>
    <t>GAAMA DILOA MANTENIMIENTO EQUIPO ETAA JACK HIDRAULIC 5 TONELADAS</t>
  </si>
  <si>
    <t>GAAMA DILOA MANTENIMIENTO PLATAFORMA ADJUSTABLE</t>
  </si>
  <si>
    <t>GAAMA DILOA MANTENIMIENTO PLATAFORMA HIDRAULICA</t>
  </si>
  <si>
    <t>GAAMA DILOA MANTENIMIENTO EQUIPO ETAA ENGINE COMPRESOR WASHER TRONAIR</t>
  </si>
  <si>
    <t>72154101</t>
  </si>
  <si>
    <t>GAAMA DILOA MANTENIMIENTO EQUIPO ETAA COMPRESOR CON SECADOR ALUP</t>
  </si>
  <si>
    <t>GAAMA DILOA MANTENIMIENTO EQUIPO ETAA PUENTE GRUA</t>
  </si>
  <si>
    <t>72154502</t>
  </si>
  <si>
    <t>GAAMA DILOA MANTENIMIENTO NITROGEN CART BOOSTER TRONAIR</t>
  </si>
  <si>
    <t>GAAMA DILOA MANTENIMIENTO OXIGEN CART BOOSTER TRONAIR</t>
  </si>
  <si>
    <t>GAAMA DILOA MANTENIMIENTO EQUIPO ETAA HIDROLAVADORA DE AERONAVES KARCHER</t>
  </si>
  <si>
    <t>GAAMA DILOA MANTENIMIENTO EQUIPO ETAA ELEVADOR GENIE</t>
  </si>
  <si>
    <t>GAAMA DILOA MANTENIMIENTO EQUIPO ETAA GPU 600 HOBART</t>
  </si>
  <si>
    <t>GACAR DILOA MANTENIMIENTO LUCES AUXILIARES ML-6 AMD-1530</t>
  </si>
  <si>
    <t>GACAR DILOA MANTENIMIENTO CAR WASH COMPRESSOR ANB-0001</t>
  </si>
  <si>
    <t>GACAR DILOA MANTENIMIENTO COMPRESOR DE AIRE SNAP-ON TME-3233</t>
  </si>
  <si>
    <t>GACAR DILOA MANTENIMIENTO SISTEMA LAVADO DE AERONAVES TANQUE G. AMD-0042</t>
  </si>
  <si>
    <t>GACAR DILOA MANTENIMIENTO OXIGEN CART BOOSTER ANI-0732 </t>
  </si>
  <si>
    <t>GACAR DILOA MANTENIMIENTO HIGH PRESSURE NITROGEN GAS BOOSTER ANI-0819</t>
  </si>
  <si>
    <t>GACAR DILOA MANTENIMIENTO HIDROLAVADORA TANQUE PEQ. AMG-0043</t>
  </si>
  <si>
    <t>GACAR DILOA MANTENIMIENTO PLANTA DESTILADORA XQ-7000 TME-0073</t>
  </si>
  <si>
    <t>72151800</t>
  </si>
  <si>
    <t>GACAR DILOA MANTENIMIENTO PLANTA AUXILIAR HOBART  60KW AMD-0120</t>
  </si>
  <si>
    <t>GACAR DILOA MANTENIMIENTO PLANTA GPU 90KVA TLD AMD-0285</t>
  </si>
  <si>
    <t>GACAR DILOA MANTENIMIENTO PLANTA AUXILIAR FCX SYSTEM AMD-0281</t>
  </si>
  <si>
    <t xml:space="preserve">GACAS DILOA MANTENIMIENTO GATO HIDRAULICO TRIP. / 10 TON 
</t>
  </si>
  <si>
    <t xml:space="preserve">GACAS DILOA MANTENIMIENTO PLATAFORMA DE TRABAJO 
</t>
  </si>
  <si>
    <t xml:space="preserve">GACAS DILOA MANTENIMIENTO GATO HIDRAULICO HELICOPTEROS 
</t>
  </si>
  <si>
    <t xml:space="preserve">GACAS DILOA MANTENIMIENTO GATO HIDRAULICO /10 TON 
</t>
  </si>
  <si>
    <t xml:space="preserve">GACAS DILOA MANTENIMIENTO GANCHO DE ARRASTRE C-208B 
</t>
  </si>
  <si>
    <t xml:space="preserve">GACAS DILOA MANTENIMIENTO COMPRESOR AIRE HANGAR SULLAIR 
</t>
  </si>
  <si>
    <t xml:space="preserve">GACAS DILOA MANTENIMIENTO EQUIPO LAVADO DE COMPRESORES  
</t>
  </si>
  <si>
    <t xml:space="preserve">GACAS DILOA MANTENIMIENTO PUENTE GRUA MONORRIEL 
</t>
  </si>
  <si>
    <t xml:space="preserve">GACAS DILOA MANTENIMIENTO HIDROLAVADORA 
</t>
  </si>
  <si>
    <t xml:space="preserve">GACAS DILOA MANTENIMIENTO CARRO BOOSTER DE NITRIGENO 
</t>
  </si>
  <si>
    <t xml:space="preserve">GACAS DILOA MANTENIMIENTO CARRO BOOSTER DE OXIGENO 
</t>
  </si>
  <si>
    <t xml:space="preserve">GACAS DILOA MANTENIMIENTO PLATAFORMA ELECTRICA JLG 
</t>
  </si>
  <si>
    <t xml:space="preserve">GACAS DILOA MANTENIMIENTO RECTIFICADOR 28 VDC 
</t>
  </si>
  <si>
    <t xml:space="preserve">GACAS DILOA MANTENIMIENTO PLANTA AUX. 115  VAC / 28DC 90KVA  
</t>
  </si>
  <si>
    <t xml:space="preserve">GACAS DILOA MANTENIMIENTO PLANTA AUXILIAR 115 VAC / 28DC 60KVA 
</t>
  </si>
  <si>
    <t>GAORI DILOA MANTENIMIENTO FLOOD LIGHT MAXI-LITE ML695  AMD 1529 GAORI</t>
  </si>
  <si>
    <t>GAORI DILOA MANTENIMIENTO FLOOD LIGHT MAXI-LITE ML695 AMD-1509 GAORI</t>
  </si>
  <si>
    <t>GAORI DILOA MANTENIMIENTO RUEDA CARRETEO HELICÓPTERO ANH-1232- GAORI</t>
  </si>
  <si>
    <t>GAORI DILOA MANTENIMIENTO RUEDA CARRETEO HELICÓPTERO ANH-1235- GAORI</t>
  </si>
  <si>
    <t>GAORI DILOA MANTENIMIENTO RUEDA CARRETEO HELICÓPTERO ANH-1234- GAORI</t>
  </si>
  <si>
    <t>GAORI DILOA MANTENIMIENTO RUEDA CARRETEO HELICÓPTERO ANH-1233- GAORI</t>
  </si>
  <si>
    <t>GAORI DILOA MANTENIMIENTO COMPRESOR RECIPROCO 3216- GAORI</t>
  </si>
  <si>
    <t>GAORI DILOA MANTENIMIENTO LAVADORA COMPRESORES AME-0050 GAORI</t>
  </si>
  <si>
    <t>GAORI DILOA MANTENIMIENTO LAVADORA AERONAVES KARCHER AME- 0048 GAORI</t>
  </si>
  <si>
    <t>GAORI DILOA MANTENIMIENTO LAVADORA AERONAVES KARCHER AME- 0047 GAORI</t>
  </si>
  <si>
    <t>GAORI DILOA MANTENIMIENTO GRÚA HANGAR CAP. 3 TONELADAS REF. KITO ERM 030L- TME 1311-  GAORI</t>
  </si>
  <si>
    <t>GAORI DILOA MANTENIMIENTO GPU 600 TME-1310 GAORI</t>
  </si>
  <si>
    <t>GAORI DILOA MANTENIMIENTO APROVISIONADOR DE NITROGENO ANI-0804 GAORI</t>
  </si>
  <si>
    <t>GAORI DILOA MANTENIMIENTO APROVISIONADOR DE OXIGENO ANI-0704 GAORI</t>
  </si>
  <si>
    <t>GAORI DILOA MANTENIMIENTO STARTPACK PORTATIL DILOA GAORI</t>
  </si>
  <si>
    <t>GAORI DILOA MANTENIMIENTO PLANTA AUXILIAR 115 VAC/ 28 VDC 60KVA AMD-0205 GAORI</t>
  </si>
  <si>
    <t>GAORI DILOA MANTENIMIENTO PLANTA AUXILIAR 28VDC AMD-0116 GAORI</t>
  </si>
  <si>
    <t>GAORI DILOA MANTENIMIENTO PLANTA AUXILIAR 115 VAC / 28 VDC 60KVA AMD-0172 GAORI</t>
  </si>
  <si>
    <t>GAORI DILOA MANTENIMIENTO PLANTA AUXILIAR 115 VAC / 28 VDC 60KVA AMD-0204 GAORI</t>
  </si>
  <si>
    <t>GAAMA VF.2023 MANTENIMIENTO PREVENTIVO Y CORRECTIVO A TODO COSTO DE LOS EQUIPOS DE ACONDICIONAMIENTO DE AIRE (AIRES ACONDICIONADOS, NEVERAS Y/O REFRIGERADORES Y/O CONGELADORES Y/O CUARTOS FRÍOS),  DE  LA BASE AÉREA COMANDO FUERZA AÉREA EN LA GUARNICIÓN DE BOGOTÁ D.C. Y GRUPOS AÉREOS FAC</t>
  </si>
  <si>
    <t>GAAMA VF 2023 MANTENIMIENTO PREVENTIVO Y CORRECTIVO A TODO COSTO DE LAS PLANTAS DE GENERACIÓN ELÉCTRICA DE  LA BASE AÉREA COMANDO FUERZA AÉREA EN LA GUARNICIÓN DE BOGOTÁ D.C. Y GRUPOS AÉREOS FAC.</t>
  </si>
  <si>
    <t>GAAMA SERVICIO DE CALIBRACIÓN, AJUSTE Y CERTIFICACIÓN DE  EQUIPOS Y HERRAMIENTAS DE MEDICIÓN DEL GRUPO AÉREO DEL AMAZONAS DE ACUERDO A FICHA TÉCNICA</t>
  </si>
  <si>
    <t>73152109</t>
  </si>
  <si>
    <t>GAAMA MANTENIMIENTO EQUIPO DE COCINA</t>
  </si>
  <si>
    <t>73152100</t>
  </si>
  <si>
    <t>GACAR VF.2023 MANTENIMIENTO PREVENTIVO Y CORRECTIVO A TODO COSTO DE LOS EQUIPOS DE ACONDICIONAMIENTO DE AIRE (AIRES ACONDICIONADOS, NEVERAS Y/O REFRIGERADORES Y/O CONGELADORES Y/O CUARTOS FRÍOS),  DE  LA BASE AÉREA COMANDO FUERZA AÉREA EN LA GUARNICIÓN DE BOGOTÁ D.C. Y GRUPOS AÉREOS FAC</t>
  </si>
  <si>
    <t>GACAR VF.2023 MANTENIMIENTO PREVENTIVO Y CORRECTIVO A TODO COSTO DE LOS EQUIPOS DE ENERGIA ININTERRUMPIDA (UPS UNINTERRUPTIBLE POWER SUPPLY) MARCAS VARIAS  DE  LA BASE AÉREA COMANDO FUERZA AÉREA EN LA GUARNICIÓN DE BOGOTÁ D.C. Y GRUPOS AÉREOS FAC</t>
  </si>
  <si>
    <t>GACAR  AMARRE VF 2024  MANTENIMIENTO PREVENTIVO Y CORRECTIVO A TODO COSTO DE LOS EQUIPOS DE ENERGIA ININTERRUMPIDA (UPS UNINTERRUPTIBLE POWER SUPPLY) MARCAS VARIAS  DE  LA BASE AÉREA COMANDO FUERZA AÉREA EN LA GUARNICIÓN DE BOGOTÁ D.C. Y GRUPOS AÉREOS FAC.</t>
  </si>
  <si>
    <t>GACAR VF.2023 MANTENIMIENTO PREVENTIVO Y CORRECTIVO A TODO COSTO DE LAS PLANTAS DE GENERACIÓN ELÉCTRICA DE  LA BASE AÉREA COMANDO FUERZA AÉREA EN LA GUARNICIÓN DE BOGOTÁ D.C. Y GRUPOS AÉREOS FAC</t>
  </si>
  <si>
    <t>GACAR MANTENIMIENTO EQUIPOS DE COCINA</t>
  </si>
  <si>
    <t>GACAS VF.2023 MANTENIMIENTO PREVENTIVO Y CORRECTIVO A TODO COSTO DE LOS EQUIPOS DE ACONDICIONAMIENTO DE AIRE (AIRES ACONDICIONADOS, NEVERAS Y/O REFRIGERADORES Y/O CONGELADORES Y/O CUARTOS FRÍOS),  DE  LA BASE AÉREA COMANDO FUERZA AÉREA EN LA GUARNICIÓN DE BOGOTÁ D.C. Y GRUPOS AÉREOS FAC</t>
  </si>
  <si>
    <t>GACAS VF.2023 MANTENIMIENTO PREVENTIVO Y CORRECTIVO A TODO COSTO DE LOS EQUIPOS DE ENERGIA ININTERRUMPIDA (UPS UNINTERRUPTIBLE POWER SUPPLY) MARCAS VARIAS  DE  LA BASE AÉREA COMANDO FUERZA AÉREA EN LA GUARNICIÓN DE BOGOTÁ D.C. Y GRUPOS AÉREOS FAC.</t>
  </si>
  <si>
    <t>GACAS VF.2023 MANTENIMIENTO PREVENTIVO Y CORRECTIVO A TODO COSTO DE LAS PLANTAS DE GENERACIÓN ELÉCTRICA DE  LA BASE AÉREA COMANDO FUERZA AÉREA EN LA GUARNICIÓN DE BOGOTÁ D.C. Y GRUPOS AÉREOS FAC</t>
  </si>
  <si>
    <t xml:space="preserve">GAORI VF.2023 MANTENIMIENTO PREVENTIVO Y CORRECTIVO A TODO COSTO DE LOS EQUIPOS DE ACONDICIONAMIENTO DE AIRE (AIRES ACONDICIONADOS, NEVERAS Y/O REFRIGERADORES Y/O CONGELADORES Y/O CUARTOS FRÍOS),  DE  LA BASE AÉREA COMANDO FUERZA AÉREA EN LA GUARNICIÓN DE BOGOTÁ D.C. Y GRUPOS AÉREOS FAC
ACONDICIONADOS, NEVERAS Y/O REFRIGERADORES Y/O CONGELADORES Y/O CUARTOS FRÍOS),  DE  LA BASE AÉREA COMANDO FUERZA AÉREA EN LA GUARNICIÓN DE BOGOTÁ D.C. Y GRUPOS AÉREOS FAC "
</t>
  </si>
  <si>
    <t xml:space="preserve">GAORI MANTENIMIENTO EQUIPO AGRICOLA Y MAQUINARIA AMARILLA 
</t>
  </si>
  <si>
    <t xml:space="preserve">GAORI SERVICIO MANTENIMIENTOS Y REPARACIONES DE  GENERADORES PRINCIPALES  Y DE RESPALDO MARCA CATERPILLAR C15, C18 Y OLIMPIAN
</t>
  </si>
  <si>
    <t>26111600</t>
  </si>
  <si>
    <t>GAORI VF.2023 SERVICIO DE MANTENIMIENTO PREVENTIVO Y CORRRECTIVO INCLUYENDO INSUMOS Y REPUESTOS A TODO COSTO DE LOS GENERADORES PRINCIPALES QUE ABASTECEN DE ENERGIA AL GRUPO AEREO DEL ORIENTE</t>
  </si>
  <si>
    <t>GAORI MANTENIMIENTO PREVENTIVO Y CORRECTIVO UPS DEL GAORI</t>
  </si>
  <si>
    <t>39122100</t>
  </si>
  <si>
    <t xml:space="preserve">GAORI SERVICIO  MANTENIMIENTO DE REDES ELECTRICAS MEDIA TENSION,  PARARRAYOS Y PUESTA A TIERRA  </t>
  </si>
  <si>
    <t xml:space="preserve">GAORI MANTENIMIENTO TRANSFORMADORES Y CAJAS DE  MANIOBRA 
</t>
  </si>
  <si>
    <t xml:space="preserve">JEFSA – DIMAE SERVICIO DE MANTENIMIENTO PREVENTIVO PARA EL SISTEMA COMPONENTE DE LA CÁMARA DE ALTURA DE LA DIRECCIÓN DE MEDICINA AEROESPACIAL SISTEMA DE OXIGENO. </t>
  </si>
  <si>
    <t>GAORI CEGOT MANTENIMIENTO SISTEMA DEEP SEA</t>
  </si>
  <si>
    <t>BACOF AMARRE VF 2024 MANTENIMIENTO PREVENTIVO Y CORRECTIVO A TODO COSTO DE LAS PLANTAS DE GENERACIÓN ELÉCTRICA DE  LA BASE AÉREA COMANDO FUERZA AÉREA EN LA GUARNICIÓN DE BOGOTÁ D.C. Y GRUPOS AÉREOS FAC</t>
  </si>
  <si>
    <t xml:space="preserve">BACOF  AMARRE VF 2024  MANTENIMIENTO PREVENTIVO Y CORRECTIVO A TODO COSTO DE LOS EQUIPOS DE ACONDICIONAMIENTO DE AIRE (AIRES
ACONDICIONADOS, NEVERAS Y/O REFRIGERADORES Y/O CONGELADORES Y/O CUARTOS FRÍOS),  DE  LA BASE AÉREA COMANDO FUERZA AÉREA EN LA GUARNICIÓN DE BOGOTÁ D.C. Y GRUPOS AÉREOS FAC </t>
  </si>
  <si>
    <t xml:space="preserve">JEFSA  AMARRE VF 2024  MANTENIMIENTO PREVENTIVO Y CORRECTIVO A TODO COSTO DE LOS EQUIPOS DE BOMBEO DE  LA BASE AÉREA COMANDO FUERZA AÉREA EN LA GUARNICIÓN DE BOGOTÁ D.C. </t>
  </si>
  <si>
    <t>72154103</t>
  </si>
  <si>
    <t>BACOF  AMARRE VF 2024  MANTENIMIENTO PREVENTIVO Y CORRECTIVO A TODO COSTO DE LOS EQUIPOS DE ENERGIA ININTERRUMPIDA (UPS UNINTERRUPTIBLE POWER SUPPLY) MARCAS VARIAS  DE  LA BASE AÉREA COMANDO FUERZA AÉREA EN LA GUARNICIÓN DE BOGOTÁ D.C. Y GRUPOS AÉREOS FAC.</t>
  </si>
  <si>
    <t>GAAMA AMARRE VF 2024 MANTENIMIENTO PREVENTIVO Y CORRECTIVO A TODO COSTO DE LAS PLANTAS DE GENERACIÓN ELÉCTRICA DE  LA BASE AÉREA COMANDO FUERZA AÉREA EN LA GUARNICIÓN DE BOGOTÁ D.C. Y GRUPOS AÉREOS FAC.</t>
  </si>
  <si>
    <t>GACAR AMARRE VF 2024 MANTENIMIENTO PREVENTIVO Y CORRECTIVO A TODO COSTO DE LAS PLANTAS DE GENERACIÓN ELÉCTRICA DE  LA BASE AÉREA COMANDO FUERZA AÉREA EN LA GUARNICIÓN DE BOGOTÁ D.C. Y GRUPOS AÉREOS FAC</t>
  </si>
  <si>
    <t>GACAR AMARRE VF 2024 MANTENIMIENTO PREVENTIVO Y CORRECTIVO A TODO COSTO DE LOS EQUIPOS DE ACONDICIONAMIENTO DE AIRE (AIRES ACONDICIONADOS, NEVERAS Y/O REFRIGERADORES Y/O CONGELADORES Y/O CUARTOS FRÍOS),  DE  LA BASE AÉREA COMANDO FUERZA AÉREA EN LA GUARNICIÓN DE BOGOTÁ D.C. Y GRUPOS AÉREOS FAC</t>
  </si>
  <si>
    <t>GACAS AMARRE VF 2024 MANTENIMIENTO PREVENTIVO Y CORRECTIVO A TODO COSTO DE LAS PLANTAS DE GENERACIÓN ELÉCTRICA DE  LA BASE AÉREA COMANDO FUERZA AÉREA EN LA GUARNICIÓN DE BOGOTÁ D.C. Y GRUPOS AÉREOS FAC</t>
  </si>
  <si>
    <t>GACAS AMARRE VF 2024 MANTENIMIENTO PREVENTIVO Y CORRECTIVO A TODO COSTO DE LOS EQUIPOS DE ACONDICIONAMIENTO DE AIRE (AIRES ACONDICIONADOS, NEVERAS Y/O REFRIGERADORES Y/O CONGELADORES Y/O CUARTOS FRÍOS),  DE  LA BASE AÉREA COMANDO FUERZA AÉREA EN LA GUARNICIÓN DE BOGOTÁ D.C. Y GRUPOS AÉREOS FAC</t>
  </si>
  <si>
    <t xml:space="preserve">GAORI  AMARRE VF 2024  MANTENIMIENTO PREVENTIVO Y CORRECTIVO A TODO COSTO DE LOS EQUIPOS DE ACONDICIONAMIENTO DE AIRE (AIRES
ACONDICIONADOS, NEVERAS Y/O REFRIGERADORES Y/O CONGELADORES Y/O CUARTOS FRÍOS),  DE  LA BASE AÉREA COMANDO FUERZA AÉREA EN LA GUARNICIÓN DE BOGOTÁ D.C. Y GRUPOS AÉREOS FAC </t>
  </si>
  <si>
    <t>GAORI AMARRE VF 2024SERVICIO DE MANTENIMIENTO PREVENTIVO Y CORRECTIVO INCLUYENDO INSUMOS Y REPUESTOS A TODO COSTO DE LOS GENERADORES PRINCIPALES Y DE RESPALDO QUE ABASTECEN DE ENERGÍA.</t>
  </si>
  <si>
    <t>72154301</t>
  </si>
  <si>
    <t>MANTENIMIENTO MICROSCOPIO ELECTRÓNICO</t>
  </si>
  <si>
    <t>GACAS MANTENIMIENTO BASCULAS</t>
  </si>
  <si>
    <t>GROEA MANTENIMIENTO CILINDRO DE OXIGENO Y CILINDRO AIRE COMPRIMIDO</t>
  </si>
  <si>
    <t xml:space="preserve">GACAR DILOA MANTENIMIENTO GATOS HIDRAULICOS ANH-1597 </t>
  </si>
  <si>
    <t>GACAR DILOA MANTENIMIENTO GATOS HIDRAULICOS ANH-1543</t>
  </si>
  <si>
    <t xml:space="preserve">GACAR DILOA MANTENIMIENTO GATOS HIDRAULICOS ANH-1593 </t>
  </si>
  <si>
    <t>GACAR DILOA MANTENIMIENTO GATOS HIDRAULICOS ANH-1729</t>
  </si>
  <si>
    <t>GAAMA MANTENIMIENTO PREVENTIVO Y CORRECTIVO A TODO COSTO SISTEMA DE CUARTO FRIO</t>
  </si>
  <si>
    <t xml:space="preserve">GACAS MATENIMIENTO PREVENTIVO Y CORRECTIVO DE EQUIPOS DE COCINA </t>
  </si>
  <si>
    <t>GAORI SERVICIOS DE MANTENIMIENTO Y REPARACION  EQUIPOS DE COCINA</t>
  </si>
  <si>
    <t xml:space="preserve">GIMFA MANTENIMIENTO A TODO COSTO DEL EQUIPO DE MARCADORAS PAINTBALL 
</t>
  </si>
  <si>
    <t>46101505</t>
  </si>
  <si>
    <t xml:space="preserve">BACOF AMARRE VF 2024 MANTENIMIENTO PREVENTIVO Y CORRECTIVO A TODO COSTO DE LOS ASCENSORES Y PUERTAS AUTOMÁTICAS DE  LA BASE AÉREA COMANDO FUERZA AÉREA EN LA GUARNICIÓN DE BOGOTÁ D.C. </t>
  </si>
  <si>
    <t xml:space="preserve">BACOF - AMARRE VF 2024 - MANTENIMIENTO PREVENTIVO Y CORRECTIVO A TODO COSTO DE LOS EQUIPOS DE ACONDICIONAMIENTO DE AIRE (AIRES
ACONDICIONADOS, NEVERAS Y/O REFRIGERADORES Y/O CONGELADORES Y/O CUARTOS FRÍOS),  DE  LA BASE AÉREA COMANDO FUERZA AÉREA EN LA GUARNICIÓN DE BOGOTÁ D.C. Y GRUPOS AÉREOS FAC </t>
  </si>
  <si>
    <t xml:space="preserve">BACOF VF.2023 MANTENIMIENTO PREVENTIVO Y CORRECTIVO A TODO COSTO DE LAS PLANTAS DE GENERACIÓN ELÉCTRICA DE  LA BASE AÉREA COMANDO FUERZA AÉREA EN LA GUARNICIÓN DE BOGOTÁ D.C. Y GRUPOS AÉREOS FAC.
</t>
  </si>
  <si>
    <t xml:space="preserve">BACOF MANTENIMIENTO EQUIPOS Y HERRAMIENTAS PERTENECIENTES AL ESINS
</t>
  </si>
  <si>
    <t>BACOF MANTENIMIENTO DE EQUIPOS DE CITOFONIA</t>
  </si>
  <si>
    <t>81111803</t>
  </si>
  <si>
    <t>GAORI SERVICIO  DE MANTENIMIENTO Y REPARACION DE SUBESTACION ELECTRICA, CELDAS DE MEDIA TENSION, BAJA TENSION, CONTROL, PROTECCIONES Y SINCRONISMO</t>
  </si>
  <si>
    <t>GAORI MANTENIMIENTO TRANSFORMADORES Y CAJAS DE  MANIOBRA</t>
  </si>
  <si>
    <t xml:space="preserve">GAORI MANTENIMIENTO PLANTAS ELECTRICAS SATELITALES.
</t>
  </si>
  <si>
    <t xml:space="preserve">GAORI MATENIMIENTO PREVENTIVO Y CORRECTIVO DE EQUIPOS DE COCINA
</t>
  </si>
  <si>
    <t xml:space="preserve">BACOF AMARRE VF 2024 MANTENIMIENTO PREVENTIVO Y CORRECTIVO A TODO COSTO DE LAS PLANTAS DE GENERACIÓN ELÉCTRICA DE  LA BASE AÉREA COMANDO FUERZA AÉREA EN LA GUARNICIÓN DE BOGOTÁ D.C. Y GRUPOS AÉREOS FAC.
</t>
  </si>
  <si>
    <t xml:space="preserve">BACOF AMARRE VF 2024 MANTENIMIENTO PREVENTIVO Y CORRECTIVO A TODO COSTO DE LOS EQUIPOS DE BOMBEO DE  LA BASE AÉREA COMANDO FUERZA AÉREA EN LA GUARNICIÓN DE BOGOTÁ D.C. </t>
  </si>
  <si>
    <t>GAORI MANTENIMIENTO TRANSFORMADORES Y CAJAS DE MANIOBRA</t>
  </si>
  <si>
    <t>GAORI MANTENIMIENTOPLANTAS ELECTRICAS SATELITALES</t>
  </si>
  <si>
    <t xml:space="preserve">SALDO CPA 107 BACOF MANTENIMIENTO EQUIPOS Y HERRAMIENTAS PERTENECIENTES AL ESINS
</t>
  </si>
  <si>
    <t xml:space="preserve">SALDO CPA 29 BACOF VF.2023 MANTENIMIENTO PREVENTIVO Y CORRECTIVO A TODO COSTO DE LAS PLANTAS DE GENERACIÓN ELÉCTRICA DE  LA BASE AÉREA COMANDO FUERZA AÉREA EN LA GUARNICIÓN DE BOGOTÁ D.C. Y GRUPOS AÉREOS FAC.
</t>
  </si>
  <si>
    <t xml:space="preserve">SALDO CPA 250 BACOF AMARRE VF 2024 MANTENIMIENTO PREVENTIVO Y CORRECTIVO A TODO COSTO DE LOS ASCENSORES Y PUERTAS AUTOMÁTICAS DE  LA BASE AÉREA COMANDO FUERZA AÉREA EN LA GUARNICIÓN DE BOGOTÁ D.C. </t>
  </si>
  <si>
    <t>AAAES LA CONTRATACIÓN DEL SERVICIO DE CORRECCIÓN DE ESTILO SURGE DE LA NECESIDAD DE GARANTIZAR LA CLARIDAD Y APLICABILIDAD DEL CONTENIDO DEL COMPENDIO REGULATORIO DE LA AVIACIÓN DE ESTADO QUE PRODUCE LA AAAES CON EL OBJETIVO DE GARANTIZAR QUE LAS REGULACIONES CUMPLAN CON LAS REGLAS DE ORTOGRAFÍA, GRAMÁTICA, PUNTUACIÓN,  COHERENCIA, SINTAXIS Y COHESIÓN PARA SU DIFUSIÓN A TODOS LOS ENTES DE AVIACIÓN DE ESTADO Y LOS DEMÁS ORGANISMOS Y DEPENDENCIAS QUE INTEGRAN EL SECTOR AERONÁUTICO.</t>
  </si>
  <si>
    <t>82111801</t>
  </si>
  <si>
    <t xml:space="preserve">JEFSA FORMATO SOLICITUD DE CIRUGIA </t>
  </si>
  <si>
    <t xml:space="preserve">JEFSA FFORMATO LISTA DE CHEQUEO PARA LA SEGURIDAD QUIRURGICA DE LOS PACIENTES </t>
  </si>
  <si>
    <t>JEFSA FORMATO LISTA DE CHEQUEO PRE QUIRURGICA</t>
  </si>
  <si>
    <t xml:space="preserve">JEFSA FORMATO VALORACION PRE ANESTESIA </t>
  </si>
  <si>
    <t xml:space="preserve">JEFSA CONSENTIMIENTO INFORMADO PROCEDIMIENTOS MENORES </t>
  </si>
  <si>
    <t xml:space="preserve">JEFSA CONSENTIMIENTO INFORMADO PARA PRACTICA ANESTESICA </t>
  </si>
  <si>
    <t>JEFSA FORMATO ENTREGA DE INSTRUMENTAL ESTERIL PARA OTRAS DEPENDENCIAS DEL ESM</t>
  </si>
  <si>
    <t>JEFSA FORMATO DE REGISTRO DE CARGAS: AUTOCLAVE A VAPOR, OXIDO DE ETILENO, PLASMA PEROXIDO DE HIDROGENO DEL ESM</t>
  </si>
  <si>
    <t xml:space="preserve">JEFSA FORMATO CONTROL DE ASEO EN EL ESTABLECIMIENTO </t>
  </si>
  <si>
    <t>JEFSA FORMATO ENTREGA DEL INSTRUMENTAL ESTERIL PARA SALAS DE CIRUGIA DEL ESM</t>
  </si>
  <si>
    <t>JEFSA FORMATO DE ENTREGA DEL INSTRUMENTAL, EQUIPO ESPECIALIZADO, ACCESORIOS ENTRE OTROS, EN EL AREA CONTAMINADA DE LA CENTRAL ESTERILIZACIÓN</t>
  </si>
  <si>
    <t>JEFSA FORMATO CONSENTIMIENTO INFORMADO DE TOMA ESTUDIOS RADIOLÓGICOS</t>
  </si>
  <si>
    <t>JEFSA CONSENTIMIENTO INFORMADO PARA ADMINISTRACIÓN DE MEDICAMENTOS </t>
  </si>
  <si>
    <t>JEFSA CONSENTIMIENTO INFORMADO PARA ODONTOLOGÍA </t>
  </si>
  <si>
    <t>JEFSA FORMULA MEDICA </t>
  </si>
  <si>
    <t>JEFSA REPORTE DE SERVICIO TECNICO </t>
  </si>
  <si>
    <t>JEFSA CARNET MATERNO </t>
  </si>
  <si>
    <t>JEFSA CARNET INFANTIL PARA NIÑOS </t>
  </si>
  <si>
    <t>JEFSA CARNET INFANTIL PARA NIÑAS </t>
  </si>
  <si>
    <t>JEFSA FICHA DE APTITUD PSICOFÍSICA </t>
  </si>
  <si>
    <t>JEFSA CONSENTIMIENTO INFORMADO PARA VIH</t>
  </si>
  <si>
    <t>GIMFA CERTIFICADOS DE GRADO TRANSICIÓN, 5°, 9° E INSTRUCCIÓN MILITAR</t>
  </si>
  <si>
    <t>55101520</t>
  </si>
  <si>
    <t xml:space="preserve">GIMFA MENCIONES DE HONOR POR DESEMPEÑO ESTUDIANTIL
</t>
  </si>
  <si>
    <t>GIMFA BOLSILLO PARA DIPLOMA</t>
  </si>
  <si>
    <t>SALDO CPA 135 GIMFA SERVICIO DE IMPRESIÓN</t>
  </si>
  <si>
    <t>73151901</t>
  </si>
  <si>
    <t>BACOF SERVICIO DE EXÁMENES MÉDICOS DE SALUD OCUPACIONAL</t>
  </si>
  <si>
    <t>85121502</t>
  </si>
  <si>
    <t xml:space="preserve">BACOF VF.2023 SERVICIO DE AMBULANCIAS PARA EL CUARTEL GENERAL
</t>
  </si>
  <si>
    <t>92101902</t>
  </si>
  <si>
    <t xml:space="preserve">BACOF SERVICIO DE AMBULANCIAS PARA EL CUARTEL GENERAL
</t>
  </si>
  <si>
    <t xml:space="preserve">GAORI SERVICIO DE EXÁMENES MÉDICOS DE SALUD OCUPACIONAL
</t>
  </si>
  <si>
    <t xml:space="preserve">JEFSA MEDICO ESPECIALISTA EN MEDICINA FAMILIAR- MEDICINA LABORAL
</t>
  </si>
  <si>
    <t>85121600</t>
  </si>
  <si>
    <t xml:space="preserve">JEFSA- DIMAE PRESTACIÓN DE SERVICIOS COMO AUXILIARLABORATORIO CLINICO PARA LA JEFATURA DE SALUD EN APOYO A LOS PROCESOS DE INCORPORACION DE ASPIRANTES MILITARES Y CIVILES A LA FAC.
</t>
  </si>
  <si>
    <t>85101601</t>
  </si>
  <si>
    <t>JEFSA- DIMAE PRESTACIÓN DE SERVICIOS COMO MÉDICO GENERAL</t>
  </si>
  <si>
    <t>85101604</t>
  </si>
  <si>
    <t xml:space="preserve">JEFSA- DIMAE PRESTACION DE SERVICIOS COMO MÉDICO GENERAL
</t>
  </si>
  <si>
    <t>BACOF  AMARRE VF 2024  LA PRESTACIÓN DE SERVICIO DE ÁREA  PROTEGIDA PARA LA ATENCIÓN DE URGENCIAS Y EMERGENCIAS MEDICAS PARA CUARTEL GENERAL COFAC, DEPENDENCIAS EXTERNAS.</t>
  </si>
  <si>
    <t>GACAS SERVICIO DE EXÁMENES MÉDICOS DE SALUD OCUPACIONAL</t>
  </si>
  <si>
    <t>GACAR SERVICIO DE EXÁMENES MÉDICOS DE SALUD OCUPACIONAL</t>
  </si>
  <si>
    <t>GAAMA SERVICIO DE EXÁMENES MÉDICOS DE SALUD OCUPACIONAL</t>
  </si>
  <si>
    <t>SERVICIOS PROFESIONALES DE UN MÉDICO LABORAL PARA LA JEFATURA DE RELACIONES LABORALES - DIRECCIÓN DE SEGURIDAD Y SALUD EN EL TRABAJO – FUERZA AÉREA COLOMBIANA</t>
  </si>
  <si>
    <t>PRESTACIÓN DE SERVICIOS COMITÉ MEDICO PARA EL RECLUTAMIENTO DE SOLDADOS CONFORMADO POR (3) MEDICOS GENERALES.</t>
  </si>
  <si>
    <t>PRESTACIÓN DE SERVICIOS COMITÉ MEDICO PARA EL RECLUTAMIENTO DE SOLDADOS CONFORMADO POR (3) ODONTOLOGOS.</t>
  </si>
  <si>
    <t>JEFSA MEDICO PSIQUIATRA MEDICINA LABORAL</t>
  </si>
  <si>
    <t>85121608</t>
  </si>
  <si>
    <t xml:space="preserve">JEFSA MEDICO ESPECIALISTA EN OTORRINOLARINGOLOGIA  MEDICINA LABORAL
</t>
  </si>
  <si>
    <t>BACOF-GIMFA AMARRE VF 2024 LA PRESTACIÓN DE SERVICIO DE ÁREA  PROTEGIDA PARA LA ATENCIÓN DE URGENCIAS Y EMERGENCIAS MEDICAS PARA CUARTEL GENERAL COFAC, DEPENDENCIAS EXTERNAS.</t>
  </si>
  <si>
    <t>AYUGE SEPHI ALCANTARILLADO</t>
  </si>
  <si>
    <t>GAAMA GAAMA SERVICIO DE RECOLECCION DE BASURAS</t>
  </si>
  <si>
    <t>GACAR SERVICIO DE ASEO Y RECOLECCIÓN DE BASURAS GACAR</t>
  </si>
  <si>
    <t>76121501</t>
  </si>
  <si>
    <t>GACAR SERVICIO DE ASEO Y RECOLECCIÓN DE BASURAS SAE GACAR</t>
  </si>
  <si>
    <t>GACAR SERVICIO DE ALCANTARILLADO GACAR</t>
  </si>
  <si>
    <t xml:space="preserve">GACAS SERVICIO DE ASEO Y RECOLECCIÓN DE BASURAS </t>
  </si>
  <si>
    <t xml:space="preserve">GACAS SERVICIO DE ALCANTARILLADO </t>
  </si>
  <si>
    <t>JEFSA ACUEDUCTO Y ALCANTARILLADO JEFSA</t>
  </si>
  <si>
    <t>BACOF - SERVICIO DE ALCANTARILLADO</t>
  </si>
  <si>
    <t>BACOF SERVICIO DE ALCANTARILLADO Y ASEO</t>
  </si>
  <si>
    <t>GACAR SERVICIO DE ASEO Y RECOLECCIÓN DE BASURAS</t>
  </si>
  <si>
    <t>GACAR SERVICIO DE ALCANTARILLADO</t>
  </si>
  <si>
    <t>GIMFA SERVICIO DE ALCANTARILLADO Y ASEO</t>
  </si>
  <si>
    <t>JEPHU-DIRES ASEO Y ALCANTARILLADO DIRES</t>
  </si>
  <si>
    <t>SALDO CPA 204 GIMFA SERVICIO DE ALCANTARILLADO Y ASEO</t>
  </si>
  <si>
    <t>GAAMA GAAMA SERVICIO DE ELIMINACION DE RESIDUOS MEDICOS</t>
  </si>
  <si>
    <t>76121901</t>
  </si>
  <si>
    <t xml:space="preserve">JEFSA SERVICIO DE RECOLECCION DE RESIDUOS QUIMICOS Y BIOLOGICOS ESM ARC FAC-CEOFA </t>
  </si>
  <si>
    <t xml:space="preserve">BACOF INCINERACION DE INTENDENCIA Y DISPOSICION FINAL DE RESPEL
</t>
  </si>
  <si>
    <t>76122200</t>
  </si>
  <si>
    <t>GAAMA INCINERACION RESIDUOS PELIGROSOS</t>
  </si>
  <si>
    <t>76122201</t>
  </si>
  <si>
    <t>GACAR PRESTACIÓN DE SERVICIOS PARA RECOLECCIÓN, TRANSPORTE, Y DISPOSICIÓN DE RESIDUOS PELIGROSOS</t>
  </si>
  <si>
    <t>76121900</t>
  </si>
  <si>
    <t xml:space="preserve">GAORI SERVICIO DE INCINERACIÓN Y DISPOSICIÓN FINAL DE RESIDUOS PELIGROSOS Y ESPECIALES
</t>
  </si>
  <si>
    <t xml:space="preserve">BACOF VF  MANTENIMIENTO Y LAVADO DE TANQUES DE AGUA
</t>
  </si>
  <si>
    <t>76101501</t>
  </si>
  <si>
    <t xml:space="preserve">GAORI SERVICIO DE LAVADO DE TANQUES DE ALMACENAMIENTO DE AGUA
</t>
  </si>
  <si>
    <t xml:space="preserve">BACOF MANTENIMIENTO Y LAVADO DE TANQUES DE AGUA
</t>
  </si>
  <si>
    <t>DESCO PAGO DE SAYCO PARA EL FUNCIONAMIENTO DE LA EMISORA AL AIRE</t>
  </si>
  <si>
    <t>80121604</t>
  </si>
  <si>
    <t>DESCO PAGO DE  ACINPRO PARA EL FUNCIONAMIENTO DE LA EMISORA AL AIRE</t>
  </si>
  <si>
    <t xml:space="preserve">GAORI PAGO DE DERECHOS DE AUTOR POR REPRODUCCIÓN MUSICAL ENLA EMISORA ALAIRE 92,3 FM EN EL GRUPO AÉREO DEL ORIENTE.SAYCO
</t>
  </si>
  <si>
    <t xml:space="preserve">GAORI PAGO DE DERECHOS DE AUTOR POR REPRODUCCIÓN MUSICAL ENLA EMISORA ALAIRE 92,3 FM EN EL GRUPO AÉREO DEL ORIENTE.ACINPRO
</t>
  </si>
  <si>
    <t>PAGO CUOTA ANUAL SISTEMA DE COOPERACIÓN ENTRE LAS FUERZAS AÉREAS AMERICANAS SICOFAA</t>
  </si>
  <si>
    <t xml:space="preserve">BACOFVF 2023 SERVICIO DE MANTENIMIENTO, LAVADO Y DESINFECCIÓN A TODO COSTO DE CORTINAS, TAPETES, CARPAS, MOBILIARIO Y ENSERES DE LOS ALOJAMIENTOS MILITARES Y DEPENDENCIAS ADSCRITAS A LA BASE AÉREA COMANDO FUERZA AÉREA
</t>
  </si>
  <si>
    <t>76111505</t>
  </si>
  <si>
    <t>BACOF  AMARRE VF 2024  MANTENIMIENTO, LAVADO Y DESINFECCIÓN DE CORTINAS, CARPAS, ENSERES Y TAPICERÍA DE VEHÍCULOS DE LOS ALOJAMIENTOS MILITARES Y DEPENDENCIAS EXTERNAS ADSCRITAS A LA BASE AÉREA COMANDO FUERZA AÉREA EN LA GUARNICIÓN DE BOGOTÁ D.C</t>
  </si>
  <si>
    <t>BACOF SERVICIO DE LAVANDERIA</t>
  </si>
  <si>
    <t>BACOF AMARRE VF 2024 SERVICIO DE LAVANDERIA</t>
  </si>
  <si>
    <t xml:space="preserve">BACOF AMARRE VF.2024 MANTENIMIENTO, LAVADO Y DESINFECCIÓN DE CORTINAS, CARPAS, ENSERES
</t>
  </si>
  <si>
    <t xml:space="preserve">BACOF AUXILIO DE MARCHA PARA LOS SLA QUE SE DESCUARTELAN O LICENCIAN
</t>
  </si>
  <si>
    <t>92111810</t>
  </si>
  <si>
    <t xml:space="preserve">BACOF VIATICOS PARA LOS FUNCIONARIOS DE LA FAC QUE CUMPLEN COMISIONES AL INTERIOR DEL PAÍS
</t>
  </si>
  <si>
    <t>BACOF VIÁTICOS FERIA AERONÁUTICA</t>
  </si>
  <si>
    <t>CCON3 VIATICOS Y GASTOS DE VIAJE</t>
  </si>
  <si>
    <t>90121500</t>
  </si>
  <si>
    <t xml:space="preserve">CCON-4 VIATICOS </t>
  </si>
  <si>
    <t>DESCO VIÁTICOS PARA EL PERSONAL QUE DEBE VIAJAR PARA CUBRIR LAS ACTIVIDADES MÁS RELEVANTES FAC DENTRO Y FUERA DEL PAÍS</t>
  </si>
  <si>
    <t>80141628</t>
  </si>
  <si>
    <t xml:space="preserve">ESDEGUE VIATICOS PRÁCTICAS GEOESTRATÉGICAS NACIONALES ALUMNOS DE LA ESCUELA SUPERIOR DE GUERRA </t>
  </si>
  <si>
    <t xml:space="preserve">GAAMA AUXILIO DE MARCHA SOLDADOS </t>
  </si>
  <si>
    <t>GAAMA VIATICOS COMISIONES OPERATIVAS</t>
  </si>
  <si>
    <t>GACAR VIATICOS PARA LOS FUNCIONARIOS DE LA FAC QUE CUMPLEN COMISIONES AL INTERIOR DEL PAÍS GACAR</t>
  </si>
  <si>
    <t>90111501</t>
  </si>
  <si>
    <t>GACAR AUXILIO DE MARCHA  GACAR</t>
  </si>
  <si>
    <t xml:space="preserve">GACAS VIATICOS </t>
  </si>
  <si>
    <t xml:space="preserve">GACAS AUXILIO DE MARCHA </t>
  </si>
  <si>
    <t>GAORI VIATICOS</t>
  </si>
  <si>
    <t>80111502</t>
  </si>
  <si>
    <t xml:space="preserve">GAORI AUXILIO DE MARCHA
</t>
  </si>
  <si>
    <t xml:space="preserve">JEFSA VIATICOS Y GASTOS DE VIAJE
</t>
  </si>
  <si>
    <t>JEPHU-DIRES VIATICOS PROCESOS INCORPORACION A ESCUELAS DE FORMACION Y SERVICIO MILITAR OBLIGATORIO CADETES ALUMNOS-SOLDADOS DIRES</t>
  </si>
  <si>
    <t>ESDEGUE VIATICOS DE LOS FUNCIONARIOS
EN COMISIÓN</t>
  </si>
  <si>
    <t>OCOES VIATICOS PARA LOS FUNCIONARIOS DE LA FAC QUE CUMPLEN COMISIONES AL INTERIOR DEL PAÍS</t>
  </si>
  <si>
    <t>DIFRA VIATICOS DE LOS FUNCIONARIOS
EN COMISIÓN</t>
  </si>
  <si>
    <t>GAORI VIATICOS Y GASTOS DE VIAJE</t>
  </si>
  <si>
    <t>BACOF VIATICOS DE LOS FUNCIONARIOS
EN COMISIÓN</t>
  </si>
  <si>
    <t>BACOF VIATICOS PARA LOS FUNCIONARIOS DE LA FAC QUE CUMPLEN COMISIONES AL INTERIOR DEL PAÍS</t>
  </si>
  <si>
    <t xml:space="preserve">JEPHU-DIRES VIATICOS Y GASTO DE PERSONAL INCORPORACIONALUMNOS, CADETES  Y SOLDADOS DIRES DISTRITOS MILITARES) </t>
  </si>
  <si>
    <t>BACOF IMPUESTO PREDIAL- COFAC</t>
  </si>
  <si>
    <t>GAAMA IMPUESTO PREDIAL</t>
  </si>
  <si>
    <t>93161602</t>
  </si>
  <si>
    <t>GACAR IMPUESTO PREDIAL GACAR</t>
  </si>
  <si>
    <t>93161601</t>
  </si>
  <si>
    <t xml:space="preserve">GACAS IMPUESTO PREDIAL </t>
  </si>
  <si>
    <t>GAORI IMPUESTO PREDIAL</t>
  </si>
  <si>
    <t>IMPUESTO DE DELINEACIÓN URBANA EDIFICIO ESPARTA CLOFA</t>
  </si>
  <si>
    <t>AYUGE SEPHI IMPUESTO ALUMBRADO</t>
  </si>
  <si>
    <t>GAAMA IMPUESTO ALUMBRADO PÚBLICO</t>
  </si>
  <si>
    <t>93142005</t>
  </si>
  <si>
    <t>GACAR IMPUESTOS IMPUESTO DE ALUMBRADO PÚBLICO GACAR</t>
  </si>
  <si>
    <t xml:space="preserve">GACAS IMPUESTO ALUMBRADO PUBLICO </t>
  </si>
  <si>
    <t xml:space="preserve">GAAMA IMPUESTO ALUMBRADO PUBLICO </t>
  </si>
  <si>
    <t>SALDO CPA 204 AYUGE SEPHI IMPUESTO ALUMBRADO</t>
  </si>
  <si>
    <t xml:space="preserve">SALDO CPA 39 GACAS IMPUESTO ALUMBRADO PUBLICO </t>
  </si>
  <si>
    <t xml:space="preserve">SALDOC PA 39 GACAS IMPUESTO ALUMBRADO PUBLICO </t>
  </si>
  <si>
    <t xml:space="preserve">SALDO CPA 38 GAAMA IMPUESTO ALUMBRADO PUBLICO </t>
  </si>
  <si>
    <t>BACOF IMPUESTO VEHICULOS</t>
  </si>
  <si>
    <t>93161701</t>
  </si>
  <si>
    <t>GACAR IMPUESTO SEMAFORIZACION. DIMAX JQU905  GACAR</t>
  </si>
  <si>
    <t>93151510</t>
  </si>
  <si>
    <t xml:space="preserve">GACAS IMPUESTO DE SEMAFORIZACION </t>
  </si>
  <si>
    <t xml:space="preserve">GAORI IMPUESTOS  SOBRE VEHICULOS AUTOMOTORES 
</t>
  </si>
  <si>
    <t>JEINA IMPUESTOS VEHICULOS 2023</t>
  </si>
  <si>
    <t>55121801</t>
  </si>
  <si>
    <t xml:space="preserve">BACOF PERMISO COMPENSACIÓN ARBOLES CASA GACHA
</t>
  </si>
  <si>
    <t>GAAMA PERMISOS AMBIENTALES CORPOAMAZONIA</t>
  </si>
  <si>
    <t>77101505</t>
  </si>
  <si>
    <t>GACAR PAGO ANUAL TASA RETRIBUTIVA PERMISO DE VERTIMIENTO PTAR-VILLA GULES GACAR</t>
  </si>
  <si>
    <t>83101503</t>
  </si>
  <si>
    <t>GACAR PAGO ANUAL SEGUIMIENTO DE PERMISO DE VERTIMIENTO PTAR-VILLA GULES GACAR</t>
  </si>
  <si>
    <t>GACAR PAGO ANUAL TASA RETRIBUTIVA PERMISO DE VERTIMIENTO PTAR PAC- SAI RADAR GACAR</t>
  </si>
  <si>
    <t>GACAR PAGO ANUAL SEGUIMIENTO DE PERMISO DE VERTIMIENTO PTAR PAC- SAI RADAR GACAR</t>
  </si>
  <si>
    <t>GACAR PAGO ANUAL SEGUIMIENTO DE PERMISO CONCESIÓN DE AGUA POTABLE UNIDAD  GACAR</t>
  </si>
  <si>
    <t>GACAR PAGO PAZ Y SALVO PREDIAL GACAR Y SAE GACAR</t>
  </si>
  <si>
    <t>GACAR PAGO CERTIFICADO CATASTRAL GACAR Y SAE GACAR</t>
  </si>
  <si>
    <t>GACAR PAGO ANUAL TASA USO DE AGUA POTABLE CONCESIÓN DE AGUA POTABLE UNIDAD GACAR</t>
  </si>
  <si>
    <t xml:space="preserve">GACAS TASAS POR USO CORPORINOQUIA </t>
  </si>
  <si>
    <t>93161504</t>
  </si>
  <si>
    <t xml:space="preserve">SALDO CPA 77 GACAS TASAS POR USO CORPORINOQUIA </t>
  </si>
  <si>
    <t>GAORI PAGO IMPUESTOS AMBIENTALES</t>
  </si>
  <si>
    <t>77101504</t>
  </si>
  <si>
    <t>GAORI - TASA BOMBERIL</t>
  </si>
  <si>
    <t xml:space="preserve">SALDO CPA 75 BACOF PERMISO COMPENSACIÓN ARBOLES CASA GACHA
</t>
  </si>
  <si>
    <t>SALDO CPA 74 GAAMA PERMISOS AMBIENTALES CORPOAMAZONIA</t>
  </si>
  <si>
    <t>CACOM-1</t>
  </si>
  <si>
    <t>MANTENIMIENTO VIVIENDA FISCAL Y BARRACAS</t>
  </si>
  <si>
    <t xml:space="preserve">SERVICIO DE ASEO </t>
  </si>
  <si>
    <t>MANTENIMIENTO PREVENTIVO Y CORRECTIVO A TODO COSTO DEL CENTRO DE ENTRENAMIENTO MILITAR TÁCTICO KFIR DE LA FUERZA AÉREA COLOMBIANA</t>
  </si>
  <si>
    <t>MANTENIMIENTO PREVENTIVO Y CORRECTIVO A TODO COSTO DEL SIMULADOR 172 REDBIRD DE LA FAC ATD FAC 740</t>
  </si>
  <si>
    <t>GASES INDUSTRIALES (ACETILENO)</t>
  </si>
  <si>
    <t>GASES INDUSTRIALES (OXIGENO-NITROGENO GASEOSO -NITROGENO UAP- MEZCLA CO2 ARGON-ARGON GASEOSO-AIRE SINTETICO)</t>
  </si>
  <si>
    <t xml:space="preserve"> SERVICIO ASEO Y LIMPIEZA INSTALACIONES ESM</t>
  </si>
  <si>
    <t>SERVICIO DE OPERACIÓN, MANTENIMIENTO CORRECTIVO Y PREVENTIVO PTAR - PTAP</t>
  </si>
  <si>
    <t>PASAJES TERRESTRES</t>
  </si>
  <si>
    <t xml:space="preserve">MANTENIMIENTO VEHICULOS INCLUYE MOTOS </t>
  </si>
  <si>
    <t xml:space="preserve">MANTENIMIENTO VEHICULOS INCLUYE MOTOS  </t>
  </si>
  <si>
    <t>PAGO SERVICIO ENERGIA  SOLAR $49.741.859,70 ALUMBRADO PUBLICO $15.643.706,00 ENERGÍA ELÉCTRICA $258.111.040,22  Y MANTENIMIENTO REDES $84.581.430.,08</t>
  </si>
  <si>
    <t>PAGO ENERGÍA SOLAR $55.729.568,70- ENERGÍA ELÉCTRICA $235.756.815,30 Y ALUMBRADO PÚBLICO $16.366.241,00  CONSUMO MES JULIO 2023</t>
  </si>
  <si>
    <t>PAGO SERVICIO A  EMPRESAS PUBLICAS DE MEDELLÍN POR SERVICIO ENERGÍA SOLAR $59.767.216,21 -ENERGÍA ELÉCTRICA $236.812.335,79 Y ALUMBRADO PÚBLICO $14.167.393,00 CONSUMO MES SEPTIEMBRE 2023</t>
  </si>
  <si>
    <t>PAGO SERVICIO DE ENERGÍA CONSUMO MES DE JUNIO SEGÚN FACTURAS FV141561 - FV141615</t>
  </si>
  <si>
    <t>PAGO SERVICIO DE ENERGÍA ELÉCTRICA $240.793.496,00 ENERGÍA SOLAR $42.534.731,00 CONSUMO MES FEBRERO 2023 DEL CACOM-1</t>
  </si>
  <si>
    <t>PAGO SERVICIO ENERGÍA ELÉCTRICA $239.606.420,00, ENERGÍA SOLAR $52.486.462,00 Y ALUMBRADO PÚBLICO $14.432.009,00 CONSUMO MES ABRIL 2023 CACOM-1</t>
  </si>
  <si>
    <t>PAGO SERVICIO ENERGÍA ELÉCTRICA CONSUMO MES ENERO 2023 - FACTURA 11499709-11499985</t>
  </si>
  <si>
    <t>PAGO SERVICIO ENERGÍA ELÉCTRICA VELASQUEZ CONSUMO MES FEBRERO - FACTURA 00179924621</t>
  </si>
  <si>
    <t>PAGO SERVICIO ENERGÍA ELÉCTRICA Y ALUMBRADO PÚBLICO CONSUMO MES AGOSTO VELASQUEZ</t>
  </si>
  <si>
    <t>PAGO SERVICIO ENERGÍA ELÉCTRICA Y ALUMBRADO PUBLICO CONSUMO MES JULIO VELASQUEZ</t>
  </si>
  <si>
    <t>PAGO SERVICIO ENERGÍA ELÉCTRICA Y ALUMBRADO PÚBLICO CONSUMO MES SEPTIEMBRE 2023</t>
  </si>
  <si>
    <t>PAGO SERVICIO ENERGÍA ELÉCTRICA Y ALUMBRADO PÚBLICO VELASQUEZ CONSUMO MES JULIO</t>
  </si>
  <si>
    <t>PAGO SERVICIO ENERGÍA ELÉCTRICA Y ALUMBRADO PUBLICO VELASQUEZ CONSUMO OCTUBRE 2023</t>
  </si>
  <si>
    <t>PAGO SERVICIO ENERGÍA SOLAR $54.115.656,00 ENERGÍA ELÉCTRICA $276.407.045,00 ALUMBRADO PÚBLICO $15.383.825,00 CONSUMO MES MAYO 2023</t>
  </si>
  <si>
    <t>PAGO SERVICIO ENERGÍA SOLAR $55.142.131,59- ENERGÍA ELÉCTRICA $240.844.590,41- ALUMBRADO PÚBLICO $17.267.798,00 CONSUMO MES OCTUBRE</t>
  </si>
  <si>
    <t>PAGO SERVICIO ENERGÍA SOLAR CONSUMO MES ENERO 2023 - FACTURA 12614287</t>
  </si>
  <si>
    <t>PAGO SERVICIO ENERGÍA SOLAR, ENERGÍA ELÉCTRICA Y ALUMBRADO PUBLICO CONSUMO MES AGOSTO CACOM-1</t>
  </si>
  <si>
    <t>PAGO SERVICIO ENERGÍA VELASQUEZ CONSUMO MES FEBRERO - FACTURA 0001810203525</t>
  </si>
  <si>
    <t>PAGO SERVICIO ENERGÍA Y ALUMBRADO PÚBLICO VELASQUEZ CONSUMO  MES ABRIL 2023</t>
  </si>
  <si>
    <t>PAGO SERVICIO ENERGÍA Y ALUMBRADO PÚBLICO VELASQUEZ CONSUMO MES MAYO 2023</t>
  </si>
  <si>
    <t>SERVICIO DE ENERGÍA ELÉCTRICA VELASQUEZ SEGÚN FACTURA 000182634849 CORRESPONDIENTE AL PERIODO DEL 17-03-2023 AL 16-04-2023</t>
  </si>
  <si>
    <t>SERVICIO DE ENERGÍA ELÉCTRICA Y ALUMBRADO PÚBLICO SEGÚN FACTURAS FV123375 - FV123381 CONSUMO MES DE MARZO</t>
  </si>
  <si>
    <t>PAGO  ALUMBRADO PUBLICO VELASQUEZ CONSUMO MES FEBRERO -FACTURA 0001810203525</t>
  </si>
  <si>
    <t>PAGO ALUMBRADO PUBLICO CONSUMO MES AGOSTO CACOM-1</t>
  </si>
  <si>
    <t>PAGO ALUMBRADO PÚBLICO CONSUMO MES FEBRERO 2023 DEL CACOM-1 - FACTURA FV117363-FV117426</t>
  </si>
  <si>
    <t>PAGO IMPUESTO ALUMBRADO PUBLICO - SERVICIO ENERGÍA ELÉCTRICA CONSUMO MES ENERO 2023 - FACTURA 11499709-11499985</t>
  </si>
  <si>
    <t>PAGO IMPUESTO ALUMBRADO PUBLICO SERVICIO ENERGÍA ELÉCTRICA CONSUMO MES ENERO 2023 - FACTURA 11499709-11499985</t>
  </si>
  <si>
    <t>PAGO IMPUESTO ALUMBRADO PUBLICO SERVICIO ENERGÍA ELÉCTRICA VELASQUEZ CONSUMO MES FEBRERO - FACTURA 00179924621</t>
  </si>
  <si>
    <t>PAGO O PÚBLICO CONSUMO MES AGOSTO VELASQUEZ</t>
  </si>
  <si>
    <t>ABONO SERVICIO ENERGÍA CONSUMO MES DICIEMBRE CACOM-1</t>
  </si>
  <si>
    <t>PAGO SERVICIO ENERGÍA ELÉCTRICA Y ALUMBRADO PÚBLICO CONSUMO MES NOVIEMBRE</t>
  </si>
  <si>
    <t>PAGO SERVICIO ENERGÍA ELÉCTRICA Y ALUMBRADO PUBLICO VELASQUEZ CONSUMO MES NOVIEMBRE</t>
  </si>
  <si>
    <t>VIATICOS ABRIL</t>
  </si>
  <si>
    <t>VIATICOS DICIEMBRE</t>
  </si>
  <si>
    <t>VIATICOS ENERO</t>
  </si>
  <si>
    <t>VIATICOS FEBRERO</t>
  </si>
  <si>
    <t>VIATICOS OCTUBRE</t>
  </si>
  <si>
    <t>VIATIICOS AGOSTO</t>
  </si>
  <si>
    <t>VIATIICOS JULIO</t>
  </si>
  <si>
    <t>VIATIICOS JUNIO</t>
  </si>
  <si>
    <t>VIATIICOS MARZO</t>
  </si>
  <si>
    <t>VIATIICOS MAYO</t>
  </si>
  <si>
    <t>VIATIICOS NOVIEMBRE</t>
  </si>
  <si>
    <t>VIATIICOS SEPTIEMBRE</t>
  </si>
  <si>
    <t>VIATICOS ART ABRIL</t>
  </si>
  <si>
    <t>90111503</t>
  </si>
  <si>
    <t>VIATICOS ART AGOSTO</t>
  </si>
  <si>
    <t>VIATICOS ART DICIEMBRE</t>
  </si>
  <si>
    <t>VIATICOS ART ENERO</t>
  </si>
  <si>
    <t>VIATICOS ART FEBRERO</t>
  </si>
  <si>
    <t>VIATICOS ART JULIO</t>
  </si>
  <si>
    <t>VIATICOS ART JUNIO</t>
  </si>
  <si>
    <t>VIATICOS ART MARZO</t>
  </si>
  <si>
    <t>VIATICOS ART MAYO</t>
  </si>
  <si>
    <t>VIATICOS ART NOVIEMBRE</t>
  </si>
  <si>
    <t>VIATICOS ART OCTUBRE</t>
  </si>
  <si>
    <t>VIATICOS ART SEPTIEMBRE</t>
  </si>
  <si>
    <t xml:space="preserve">ANALISIS FISICOQUIMICO Y MICROBIOLOGICO DE AGUA </t>
  </si>
  <si>
    <t xml:space="preserve">GAS PROPANO </t>
  </si>
  <si>
    <t>15111510</t>
  </si>
  <si>
    <t xml:space="preserve">GAS PROPANO GLP		</t>
  </si>
  <si>
    <t>SERVICIO DE MANTENIMIENTO DE ZONAS VERDES Y PODA DE ARBOLES</t>
  </si>
  <si>
    <t>70111706</t>
  </si>
  <si>
    <t xml:space="preserve">SERVICIO DOCENTES GIMFA PREESCOLAR </t>
  </si>
  <si>
    <t>86101710</t>
  </si>
  <si>
    <t xml:space="preserve">SERVICIO DOCENTES GIMFA PRIMARIA </t>
  </si>
  <si>
    <t xml:space="preserve">SERVICIO DOCENTES GIMFA SECUNDARIA </t>
  </si>
  <si>
    <t xml:space="preserve"> SERVICIOS PROFESIONALES DE UN ABOGADO </t>
  </si>
  <si>
    <t>80101500</t>
  </si>
  <si>
    <t>SERVICIOS VETERINARIOS</t>
  </si>
  <si>
    <t>85121500</t>
  </si>
  <si>
    <t>REFRIGERIOS PARA EL PERSONAL DE CONSCRIPTOS - CACOM1  - ESIMA</t>
  </si>
  <si>
    <t>90101801</t>
  </si>
  <si>
    <t xml:space="preserve">SERVICIO DE CORREO Y MENSAJERIA </t>
  </si>
  <si>
    <t xml:space="preserve"> SUMINISTROS ARREGLOS FLORALES </t>
  </si>
  <si>
    <t>10342200</t>
  </si>
  <si>
    <t xml:space="preserve">CARPETAS TIPO CUATRO ALETAS BLANCAS ROTULADA </t>
  </si>
  <si>
    <t xml:space="preserve">CLARIFICADOR </t>
  </si>
  <si>
    <t>49241712</t>
  </si>
  <si>
    <t xml:space="preserve">CLORO GRANULADO 68% </t>
  </si>
  <si>
    <t>CLORO GRANULADO 90%</t>
  </si>
  <si>
    <t>HIPOCLORITO</t>
  </si>
  <si>
    <t>PIPETA CLORO GASEOSO</t>
  </si>
  <si>
    <t>POLICLORURO DE ALUMINIO</t>
  </si>
  <si>
    <t>ALGUICIDA</t>
  </si>
  <si>
    <t>SODA CAUSTICA</t>
  </si>
  <si>
    <t>MANTENIMIENTO  AIRES ACONDICIONADOS</t>
  </si>
  <si>
    <t>SERVICIO DE FUMIGACIÓN</t>
  </si>
  <si>
    <t>SERVICIO DE TRATAMIENTO DE RESIDUOS PELIGROSOS Y ESPECIALES</t>
  </si>
  <si>
    <t>76122203</t>
  </si>
  <si>
    <t>SERVICIO DE FOTOGRAFIA Y REVELADO FOTOGRÁFICO</t>
  </si>
  <si>
    <t>60121011</t>
  </si>
  <si>
    <t>PANTALLA TOUCH ONESCREEN</t>
  </si>
  <si>
    <t>43211903</t>
  </si>
  <si>
    <t xml:space="preserve">MANTENIMIENTODE MINI TRACTORES DE PODA MARCA TORO </t>
  </si>
  <si>
    <t>MANTENIMIENTO SUBESTACION ELECTRICA</t>
  </si>
  <si>
    <t>MANTENIMIENTO SUBESTACION ELECTRICA CACOM-1</t>
  </si>
  <si>
    <t xml:space="preserve">MANTENIMIENTO EQUIPOS PARA EL CORTE DE PASTO </t>
  </si>
  <si>
    <t>FRUTAS Y NUECES</t>
  </si>
  <si>
    <t>50307000</t>
  </si>
  <si>
    <t>LEGUMBRES SECAS</t>
  </si>
  <si>
    <t>50221001</t>
  </si>
  <si>
    <t>CARNE Y PRODUCTOS CÁRNICOS</t>
  </si>
  <si>
    <t>50111500</t>
  </si>
  <si>
    <t>PREPARACIONES Y CONSERVAS DE PESCADO, CRUSTÁCEOS, MOLUSCOS Y DEMÁS INVERTEBRADOS ACUÁTICOS</t>
  </si>
  <si>
    <t>50121539</t>
  </si>
  <si>
    <t>PREPARACIONES Y CONSERVAS DE HORTALIZAS, LEGUMBRES, TUBÉRCULOS Y PAPAS</t>
  </si>
  <si>
    <t>50404600</t>
  </si>
  <si>
    <t>ACEITES Y GRASAS ANIMALES Y VEGETALES</t>
  </si>
  <si>
    <t>50151500</t>
  </si>
  <si>
    <t>PRODUCTOS LÁCTEOS Y OVOPRODUCTOS</t>
  </si>
  <si>
    <t>PRODUCTOS DE MOLINERÍA</t>
  </si>
  <si>
    <t>50221002</t>
  </si>
  <si>
    <t>PRODUCTOS DE PANADERÍA</t>
  </si>
  <si>
    <t>50181700</t>
  </si>
  <si>
    <t>AZUCARES NATURALES O PRODUCTOS ENDULZANTES</t>
  </si>
  <si>
    <t>CACAO, CHOCOLATE Y CONFITERÍA</t>
  </si>
  <si>
    <t>50161511</t>
  </si>
  <si>
    <t>OTROS PRODUCTOS ALIMENTICIOS N. C. P</t>
  </si>
  <si>
    <t>50347000</t>
  </si>
  <si>
    <t>BEBIDAS NO ALCOHÓLICAS; AGUAS MINERALES EMBOTELLADAS</t>
  </si>
  <si>
    <t>50202300</t>
  </si>
  <si>
    <t>MANTENIMIENTO REDES ELECTRICAS</t>
  </si>
  <si>
    <t>PRUEBAS PARA CERTIFICACION PCB TRANSFORMADORES</t>
  </si>
  <si>
    <t>81101703</t>
  </si>
  <si>
    <t xml:space="preserve">MANTENIMIENTO PARARRAYOS </t>
  </si>
  <si>
    <t>MANTENIMIENTO TRANSFORMADORES</t>
  </si>
  <si>
    <t>MANTENIMIENTO BAÑOS AULAS</t>
  </si>
  <si>
    <t>MANTENIMIENTO INSTALACIONES</t>
  </si>
  <si>
    <t>MANTENIMIENTO INSTALACIONES  GRUSE</t>
  </si>
  <si>
    <t>MANTENIMIENTO INSTALACIONES ESIMA</t>
  </si>
  <si>
    <t xml:space="preserve">MANTENIMIENTO PTAR Y PTAP	</t>
  </si>
  <si>
    <t>MANTENIMIENTO TECHO BARRACA ALUMNOS</t>
  </si>
  <si>
    <t>TINTA PARA IMPRESORAS</t>
  </si>
  <si>
    <t>TONER IMPRESORAS</t>
  </si>
  <si>
    <t xml:space="preserve">CINTA IMPRESORAS		</t>
  </si>
  <si>
    <t>44103100</t>
  </si>
  <si>
    <t xml:space="preserve">UNIDAD DE IMAGEN </t>
  </si>
  <si>
    <t>44103120</t>
  </si>
  <si>
    <t xml:space="preserve">PORTA CARNET VERTICAL DOBLE 		</t>
  </si>
  <si>
    <t>44122012</t>
  </si>
  <si>
    <t xml:space="preserve">PORTA CARNET VERTICAL		</t>
  </si>
  <si>
    <t>TARJETAS SIN CHIP PVC CALIBRE 30 POR 500 UNIDADES</t>
  </si>
  <si>
    <t>32131010</t>
  </si>
  <si>
    <t xml:space="preserve">YOYO PORTA CARNET		</t>
  </si>
  <si>
    <t>60141014</t>
  </si>
  <si>
    <t>CINTA PARA FICHEROS DE COLOR YCMK</t>
  </si>
  <si>
    <t>44103112</t>
  </si>
  <si>
    <t>CINTA PARA FICHEROS LAMINADORA FILM RETRANSFERENCIA </t>
  </si>
  <si>
    <t>SERVICIO DE ASEO Y LIMPIEZA DE LAS INSTALACIONES DEL ESM</t>
  </si>
  <si>
    <t>MANTENIMIENTO CARGO LOADDER  AMD-1007</t>
  </si>
  <si>
    <t>MANTENIMIENTO EQUIPO DE REMOLQUE TIPO TUG AMD 0501</t>
  </si>
  <si>
    <t>MANTENIMIENTO EQUIPO DE REMOLQUE TIPO TUG AMD AMD 0552</t>
  </si>
  <si>
    <t>MANTENIMIENTO MONTACARGA DE 7 TON   AMD -0903</t>
  </si>
  <si>
    <t>MANTENIMIENTO ARRANCADOR AMD-0784</t>
  </si>
  <si>
    <t>MANTENIMIENTO BANCOS DE REMOCION DE MOTORES J-79 TNI 1801</t>
  </si>
  <si>
    <t>MANTENIMIENTO BANCOS DE REMOCION DE MOTORES J-79 TNI 1808</t>
  </si>
  <si>
    <t>MANTENIMIENTO ELEVA TANQUES VENTRAL ANI-0512</t>
  </si>
  <si>
    <t>MANTENIMIENTO ESCALERA ANI-0568</t>
  </si>
  <si>
    <t>MANTENIMIENTO GRUA ELECTRICA  MOTORES J79 TME-2929</t>
  </si>
  <si>
    <t>MANTENIMIENTO GRUA ELECTRICA DEMAG 5 TON  TME-2928</t>
  </si>
  <si>
    <t>MANTENIMIENTO PLANTA SUBESTACION HANGARES   AME-0272</t>
  </si>
  <si>
    <t>MANTENIMIENTO PLANTAFORMA HIDRAULICA ELEVATANQUES ANH-0504</t>
  </si>
  <si>
    <t>MANTENIMIENTO POLIPASTO   BANCO PRUEBA MOTORES J70 TME-2948</t>
  </si>
  <si>
    <t>MANTENIMIENTO  POZOS PROFUNDOS DE EXTRACCIÓN DE AGUA</t>
  </si>
  <si>
    <t xml:space="preserve">SILLA EJECUTIVA </t>
  </si>
  <si>
    <t>SILLA PLASTICA CON DESCANSABRAZOS</t>
  </si>
  <si>
    <t>56101504</t>
  </si>
  <si>
    <t>SOFAS</t>
  </si>
  <si>
    <t>56101502</t>
  </si>
  <si>
    <t xml:space="preserve">ESCRITORIO 		</t>
  </si>
  <si>
    <t>56101703</t>
  </si>
  <si>
    <t>BASE CAMA SENCILLA</t>
  </si>
  <si>
    <t>COLCHON SENCILLO</t>
  </si>
  <si>
    <t>ASPIRADORA</t>
  </si>
  <si>
    <t>MINIBAR NO FROST</t>
  </si>
  <si>
    <t>52141501</t>
  </si>
  <si>
    <t>NEVERA ESIAF</t>
  </si>
  <si>
    <t>56121400</t>
  </si>
  <si>
    <t>REFRIGERADOR VERTICAL</t>
  </si>
  <si>
    <t xml:space="preserve">NEVERA PORTATIL PLASTICA	</t>
  </si>
  <si>
    <t>24141602</t>
  </si>
  <si>
    <t>SERVICIO ASEO INSTALACIONES C1</t>
  </si>
  <si>
    <t>SERVICIO DE LAVADO Y DESINFECCIÓN DE TANQUES DE ALMACENAMIENTO DE AGUA</t>
  </si>
  <si>
    <t xml:space="preserve">MAPP GAS 	 </t>
  </si>
  <si>
    <t>15111500</t>
  </si>
  <si>
    <t>GAS REFRIGERANTE</t>
  </si>
  <si>
    <t xml:space="preserve">MATERIALES Y REPUESTOS DE REFRIGERACION		</t>
  </si>
  <si>
    <t>MATERIALES Y REPUESTOS DE REFRIGERACION</t>
  </si>
  <si>
    <t>39121000</t>
  </si>
  <si>
    <t xml:space="preserve">MATERIALES Y REPUESTOS DE REFRIGERACION	</t>
  </si>
  <si>
    <t xml:space="preserve">MATERIALES Y REPUESTOS DE REFRIGERACION 	 </t>
  </si>
  <si>
    <t>26121600</t>
  </si>
  <si>
    <t xml:space="preserve">GUADAÑA </t>
  </si>
  <si>
    <t>27112014</t>
  </si>
  <si>
    <t>GUADAÑA MULTIFUNCIONAL</t>
  </si>
  <si>
    <t>HERBICIDA</t>
  </si>
  <si>
    <t>10171702</t>
  </si>
  <si>
    <t xml:space="preserve">HERBICIDA </t>
  </si>
  <si>
    <t>10191500</t>
  </si>
  <si>
    <t xml:space="preserve">INSECTICIDA	</t>
  </si>
  <si>
    <t>NYLON GUADAÑA ROLLO X 150 MTS</t>
  </si>
  <si>
    <t>11151502</t>
  </si>
  <si>
    <t>NYLON GUADAÑA ROLLO X 573 MTS</t>
  </si>
  <si>
    <t xml:space="preserve">EMPAQUES PARA GUADAÑAS </t>
  </si>
  <si>
    <t>26101700</t>
  </si>
  <si>
    <t>CABEZAL DE CORTE</t>
  </si>
  <si>
    <t xml:space="preserve">CADENA PARA MOTOSIERRA </t>
  </si>
  <si>
    <t>CUCHILLA DE CORTE</t>
  </si>
  <si>
    <t>TUERCA PARA CUCHILLA</t>
  </si>
  <si>
    <t>CARBURADOR PARA GUADAÑA</t>
  </si>
  <si>
    <t>KIT CILINDROS DOS TIEMPOS</t>
  </si>
  <si>
    <t>PISTON PARA GUADAÑA</t>
  </si>
  <si>
    <t>TRANSMISION  PARA GUADAÑAS</t>
  </si>
  <si>
    <t xml:space="preserve">BUJIAS PARA GUADAÑAS </t>
  </si>
  <si>
    <t xml:space="preserve">CUBIERTA DE ARRANQUE DE RETROCESO </t>
  </si>
  <si>
    <t xml:space="preserve">ELECTROBOMBA	</t>
  </si>
  <si>
    <t xml:space="preserve">DESTRUCTORA  DE PAPEL  </t>
  </si>
  <si>
    <t>44101603</t>
  </si>
  <si>
    <t>CAMARA FOTOGRAFICA</t>
  </si>
  <si>
    <t>45121504</t>
  </si>
  <si>
    <t>LENTE CAMARA NIKON D5600</t>
  </si>
  <si>
    <t>45121600</t>
  </si>
  <si>
    <t>LENTE PROFESIONAL CAMARA NIKON</t>
  </si>
  <si>
    <t>TRIPODE PARA CAMARA FOTOGRAFICA Y CELULAR</t>
  </si>
  <si>
    <t>ADAPTADOR USB RED ETHERNET 3.0</t>
  </si>
  <si>
    <t>43211600</t>
  </si>
  <si>
    <t>TARJETA RED USB WIFI ROMPEMUROS CON ANTENA</t>
  </si>
  <si>
    <t>JACK BLINDADO CAT 6A</t>
  </si>
  <si>
    <t>39121444</t>
  </si>
  <si>
    <t xml:space="preserve">PACTH CORE DE 1,5 MTS CAT 6A CERTIFICADO </t>
  </si>
  <si>
    <t>26121609</t>
  </si>
  <si>
    <t>MICROFONO SOLAPA INALAMBRICO</t>
  </si>
  <si>
    <t>52161520</t>
  </si>
  <si>
    <t>MANTENIMIENTO CALDERAS Y MARMITAS</t>
  </si>
  <si>
    <t>72151001</t>
  </si>
  <si>
    <t xml:space="preserve">MANTENIMIENTO CALDERAS Y MARMITAS </t>
  </si>
  <si>
    <t xml:space="preserve">MANTENIMIENTO CALDERAS Y MARMITAS ESIMA   </t>
  </si>
  <si>
    <t>AIRES ACONDICIONADOS</t>
  </si>
  <si>
    <t>AIRES ACONDICIONADOS  24BTU 220V</t>
  </si>
  <si>
    <t>AIRES ACONDICIONADOS CENTRAL TIPO PAQUETE</t>
  </si>
  <si>
    <t>DESHUMIDIFICADOR</t>
  </si>
  <si>
    <t xml:space="preserve">DISTINTIVO JURAMENTO A LA  BANDERA </t>
  </si>
  <si>
    <t>49101701</t>
  </si>
  <si>
    <t xml:space="preserve">MANTENIMIENTO BEBEDEROS DE AGUA	</t>
  </si>
  <si>
    <t xml:space="preserve">MANTENIMIENTO PLANTAS PURICADORAS </t>
  </si>
  <si>
    <t>47101514</t>
  </si>
  <si>
    <t>MANTENIMIENTO PLANTAS PURICADORAS  Y FILTROS DE AGUA</t>
  </si>
  <si>
    <t>ADAPTADOR DE REDUCCION DE 1/2 A 3/8</t>
  </si>
  <si>
    <t>ADAPTADOR DE REDUCCION DE 3/8 A 1/2</t>
  </si>
  <si>
    <t>BOQUILLA DE AIRE P/N: GA356B</t>
  </si>
  <si>
    <t xml:space="preserve">CORTADOR DE FILTROS  </t>
  </si>
  <si>
    <t xml:space="preserve">ENGRASADORA ELECTRICA </t>
  </si>
  <si>
    <t>EXTRACTOR PARA MAGNETOS 23MD20</t>
  </si>
  <si>
    <t xml:space="preserve">PISTOLA DE SOLDADURA </t>
  </si>
  <si>
    <t>LAMPARA ULTRAVIOLETA PORTATIL LED</t>
  </si>
  <si>
    <t>INCLINOMETRO 12-20125</t>
  </si>
  <si>
    <t>INCLINOMETRO SE716</t>
  </si>
  <si>
    <t xml:space="preserve">INFLADOR CON MANOMETRO BAJA PRESION  </t>
  </si>
  <si>
    <t>KIT DE CARGA ACUMULADORES DE 3000 PSI</t>
  </si>
  <si>
    <t>MEDIDOR DE ESPESOR DE RECUBRIMIENTO</t>
  </si>
  <si>
    <t>PROBADOR DE CABLES DE ALTA TENSION ATS E5A P/N 12-01016</t>
  </si>
  <si>
    <t xml:space="preserve">REGULADOR DE OXIGENO INDUSTRIAL SEMI-PROFESIONAL </t>
  </si>
  <si>
    <t>TENSIOMETRO CABLES CONTROL AERONAVE P/N T60-1001-C8-1A</t>
  </si>
  <si>
    <t xml:space="preserve">MANGUERA DE ALTA PRESION 3/8 </t>
  </si>
  <si>
    <t>BROCA ESCALONADA</t>
  </si>
  <si>
    <t>BUTEROLA ATI101AF-3A</t>
  </si>
  <si>
    <t>BUTEROLA ATI101AF-3B</t>
  </si>
  <si>
    <t>BUTEROLA PLANA  ATI107A-1</t>
  </si>
  <si>
    <t xml:space="preserve">JUEGO DE ACOPLES 17 PIEZAS PARA COMPRESOR </t>
  </si>
  <si>
    <t xml:space="preserve">EXTENSIÓN ELECTRICA TIPO PESADO </t>
  </si>
  <si>
    <t>MANOMETRO ANÁLOGO DE 0 A 200 PSI</t>
  </si>
  <si>
    <t xml:space="preserve">MANOMETRO DE 0 A 5000 PSI </t>
  </si>
  <si>
    <t>MANOMETRO DOBLE ESCALA 0-150 PSI</t>
  </si>
  <si>
    <t>MANOMETRO REGULADOR DE PRESION DE 4000 PSI A 200</t>
  </si>
  <si>
    <t>MANOMETRO RITHERM DE 0 A 300 PSI(MANOMETRO TOTAL ACERO INOXIDABLE 4" CONEXIÓN VERTICAL 1/2" NPT CALIBRABLE</t>
  </si>
  <si>
    <t>MANOMETRO RITHERM DE 0 A 3000 PSI (MANOMETRO TOTAL DE ACERO INOXIDABLE 6" CONEXIÓN VERTICAL 1/2" NPT CALIBRABLE)</t>
  </si>
  <si>
    <t>EXTINTORES</t>
  </si>
  <si>
    <t>MANTENIMIENTO Y RECARGA DE EXTINTORES</t>
  </si>
  <si>
    <t xml:space="preserve">MANTENIMIENTO VEHICULOS BOMBEROS </t>
  </si>
  <si>
    <t xml:space="preserve">MATENIMIENTO PLANTAS ELECTRCIAS </t>
  </si>
  <si>
    <t xml:space="preserve">CABALLETE TRÍPODE TIPO CAJÓN DE 140 CM	</t>
  </si>
  <si>
    <t>44111903</t>
  </si>
  <si>
    <t>BANDERITAS X 5 COLORES</t>
  </si>
  <si>
    <t>44111506</t>
  </si>
  <si>
    <t>CINTA DE ENMASCAR</t>
  </si>
  <si>
    <t>NOTAS AUTOADHESIVAS</t>
  </si>
  <si>
    <t>14111530</t>
  </si>
  <si>
    <t>PAPEL BOND 75G CARTA</t>
  </si>
  <si>
    <t>PAPEL BOND 75G OFICIO</t>
  </si>
  <si>
    <t xml:space="preserve">PAPEL OPALINA X 50 UNIDADES  </t>
  </si>
  <si>
    <t>14111511</t>
  </si>
  <si>
    <t>SOBRES DE MANILA</t>
  </si>
  <si>
    <t>LIBRO DE ACTAS 200 FOLIOS OFICIO</t>
  </si>
  <si>
    <t>14111812</t>
  </si>
  <si>
    <t>LIBRO DE ACTAS 300 FOLIOS OFICIO</t>
  </si>
  <si>
    <t xml:space="preserve">PEGANTE EN BARRA </t>
  </si>
  <si>
    <t>PEGANTE INSTANTANEO</t>
  </si>
  <si>
    <t>PEGANTE UNIVERSAL BLANCO</t>
  </si>
  <si>
    <t>BORRADOR DE NATA</t>
  </si>
  <si>
    <t>ACETATO PARA LAMINAR TAMAÑO CARTA</t>
  </si>
  <si>
    <t>60121135</t>
  </si>
  <si>
    <t xml:space="preserve">VINYPEL INDUSTRIAL NEGRO </t>
  </si>
  <si>
    <t>13111201</t>
  </si>
  <si>
    <t>VINYPEL INDUSTRIAL TRASPARENTE</t>
  </si>
  <si>
    <t>CINTA TRANSPARENTE PARA EMPACAR ELEMENTOS</t>
  </si>
  <si>
    <t>PAPEL CONTACT ORIGINAL TRANSPARENTE ROLLO</t>
  </si>
  <si>
    <t>ALMOHADILLA DACTILAR REDONDA NEGRA</t>
  </si>
  <si>
    <t>BOLIGRAFOS NEGROS</t>
  </si>
  <si>
    <t>BORRADOR PARA TABLERO EN FELPA MADERA</t>
  </si>
  <si>
    <t>LAPIZ DE CHEQUEO MINA ROJA</t>
  </si>
  <si>
    <t>44121707</t>
  </si>
  <si>
    <t>LAPIZ DE ESCRITURA MINA NEGRA</t>
  </si>
  <si>
    <t>MARCADOR BORRABLE</t>
  </si>
  <si>
    <t>MARCADOR PERMANENTE NEGRO</t>
  </si>
  <si>
    <t>RESALTADOR AMARILLO</t>
  </si>
  <si>
    <t xml:space="preserve">TABLERO BORRABLE 60X80 MARCO MADERA		</t>
  </si>
  <si>
    <t>44111905</t>
  </si>
  <si>
    <t>TABLERO EN ACRILICO</t>
  </si>
  <si>
    <t>TAPETE PARA MOUSE GEL</t>
  </si>
  <si>
    <t>43211802</t>
  </si>
  <si>
    <t>BISTURI PLASTICO GRANDE HOJA METALICA</t>
  </si>
  <si>
    <t>42291601</t>
  </si>
  <si>
    <t>CHINCHON TRASLUCIDO CABEZA GRANDE</t>
  </si>
  <si>
    <t>CLIP ESTÁNDAR METALICO</t>
  </si>
  <si>
    <t xml:space="preserve">CLIP MARIPOSA METALICO </t>
  </si>
  <si>
    <t>44122105</t>
  </si>
  <si>
    <t>GANCHO TIPO GRAPA</t>
  </si>
  <si>
    <t>TAJALÁPIZ</t>
  </si>
  <si>
    <t>44121619</t>
  </si>
  <si>
    <t>TIJERA MULTIUSOS MANGO ERGONOMICO</t>
  </si>
  <si>
    <t>COSEDORA DE OFICINA</t>
  </si>
  <si>
    <t>PERFORADORA PARA OFICINA 2 HUECOS</t>
  </si>
  <si>
    <t>44102805</t>
  </si>
  <si>
    <t>REGLA METÁLICA GRANDE</t>
  </si>
  <si>
    <t xml:space="preserve">REGLA PLANA ACRILICA </t>
  </si>
  <si>
    <t>MANTENIMIENTO COMPRESOR DE AIRE</t>
  </si>
  <si>
    <t>MANTENIMIENTO MOTORES FUERA DE BORDA</t>
  </si>
  <si>
    <t>72154302</t>
  </si>
  <si>
    <t>ADQUISICION DE PASAJES TERRESTRES CONSCRIPTOS - CACOM1-ESIMA</t>
  </si>
  <si>
    <t xml:space="preserve">MATERIALES DE CONSTRUCCION </t>
  </si>
  <si>
    <t>11111600</t>
  </si>
  <si>
    <t>MATERIALES DE CONSTRUCCION - ADECUACION CANILES - ARENA</t>
  </si>
  <si>
    <t>11122000</t>
  </si>
  <si>
    <t>31211800</t>
  </si>
  <si>
    <t>31211700</t>
  </si>
  <si>
    <t>MATERIALES DE CONSTRUCCION - ADECUACION CANILES - SILICONAS</t>
  </si>
  <si>
    <t>MATERIALES DE CONSTRUCCION</t>
  </si>
  <si>
    <t>MATERIALES DE CONSTRUCCION - ADECUACION CANILES - PINTURA</t>
  </si>
  <si>
    <t xml:space="preserve">MATERIALES DE CONSTRUCCION ESIMA </t>
  </si>
  <si>
    <t>30161600</t>
  </si>
  <si>
    <t>30171703</t>
  </si>
  <si>
    <t>30181500</t>
  </si>
  <si>
    <t>30131704</t>
  </si>
  <si>
    <t>MATERIALES DE CONSTRUCCION - ADECUACION CANILES - LADRILLO</t>
  </si>
  <si>
    <t>MATERIALES DE CONSTRUCCION - ADECUACION CANILES - CEMENTO</t>
  </si>
  <si>
    <t>30151500</t>
  </si>
  <si>
    <t>MATERIALES DE CONSTRUCCION - ADECUACION CANILES - BROHAS Y RODILLOS</t>
  </si>
  <si>
    <t>MATERIALES DE CONSTRUCCION ESIMA</t>
  </si>
  <si>
    <t>MATERIALES DE CONSTRUCCION - ADECUACION CANILES - PERFILES, TEJAS, SOLDADURA</t>
  </si>
  <si>
    <t>MATERIALES DE CONSTRUCCION - ADECUACION CANILES - TUBOS, TORNILLOS</t>
  </si>
  <si>
    <t>30181700</t>
  </si>
  <si>
    <t xml:space="preserve">MATERIALES ELECTRICOS </t>
  </si>
  <si>
    <t>39121700</t>
  </si>
  <si>
    <t xml:space="preserve">MATERIALES ELECTRICOS	 </t>
  </si>
  <si>
    <t>MATERIALES ELECTRICOS ESIMA</t>
  </si>
  <si>
    <t>CUERDA DE FIQUE X 200 MTS</t>
  </si>
  <si>
    <t>49211805</t>
  </si>
  <si>
    <t>CUERDA PARA BOTES</t>
  </si>
  <si>
    <t>31151500</t>
  </si>
  <si>
    <t>SILICONA ALTA TEMPERATURA</t>
  </si>
  <si>
    <t>SILICONA BLANCA</t>
  </si>
  <si>
    <t xml:space="preserve">SILICONA NEGRA	</t>
  </si>
  <si>
    <t xml:space="preserve">PINTURA ESMALTE AMARILLO </t>
  </si>
  <si>
    <t xml:space="preserve">PRIMER ANTICORROSIVO		</t>
  </si>
  <si>
    <t>15121804</t>
  </si>
  <si>
    <t xml:space="preserve">CINTA AISLANTE NEGRA </t>
  </si>
  <si>
    <t>CINTA AISLANTE ROJA</t>
  </si>
  <si>
    <t xml:space="preserve">CONCERTINA </t>
  </si>
  <si>
    <t>30264700</t>
  </si>
  <si>
    <t>REPUESTOS AUTOMOTORES</t>
  </si>
  <si>
    <t>20101805</t>
  </si>
  <si>
    <t xml:space="preserve">REVISIONES TECNICO MECANICAS </t>
  </si>
  <si>
    <t>MANTENIMIENTO PARQUE AUTOMOTOR</t>
  </si>
  <si>
    <t>MANTENIMIENTO TRACTORES</t>
  </si>
  <si>
    <t>MANTENIMIENTO VEHICULO VEHICULO RADAR</t>
  </si>
  <si>
    <t>MANTENIMIENTO VEHICULOS</t>
  </si>
  <si>
    <t>MANTENIMIENTO VEHICULOS INCLUYE MOTOS</t>
  </si>
  <si>
    <t>MANTENIMIENTO CUARTOS FRIOS ESIMA</t>
  </si>
  <si>
    <t>72151207</t>
  </si>
  <si>
    <t>MANTENIMIENTO CUARTOS FRIOS, NEVERAS Y CONGELADORES</t>
  </si>
  <si>
    <t>MANTENIMIENTO DE LICUADORAS INDUSTRIALES, EXPRIMIDOR DE CITRICOS Y PELAPAPAS</t>
  </si>
  <si>
    <t>MANTENIMIENTO ESTUFA Y PLANCHAS</t>
  </si>
  <si>
    <t>72151003</t>
  </si>
  <si>
    <t>MANTENIMIENTO LAVADORAS Y SECADORAS INDUSTRIALES</t>
  </si>
  <si>
    <t xml:space="preserve">SERVICIO DE MANTENIMIENTO LAVADORAS Y SECADORAS </t>
  </si>
  <si>
    <t>IMPRESOS ESIAF</t>
  </si>
  <si>
    <t>44122000</t>
  </si>
  <si>
    <t>IMPRESOS Y PUBLICACIONES ESIMA</t>
  </si>
  <si>
    <t>55101500</t>
  </si>
  <si>
    <t>IMPRESOS Y PUBLICACIONES PARA DIFERENTES DEPENDENCIAS DEL CACOM-1. </t>
  </si>
  <si>
    <t>PINZAS M2 CRIMPADORA</t>
  </si>
  <si>
    <t xml:space="preserve">EXPLOSOR		</t>
  </si>
  <si>
    <t>39121311</t>
  </si>
  <si>
    <t>DETECTOR INTELIGENTE DE HUMO CON ALARMA</t>
  </si>
  <si>
    <t>46191501</t>
  </si>
  <si>
    <t>MEDIDOR DE CONTINUIDAD</t>
  </si>
  <si>
    <t>41103327</t>
  </si>
  <si>
    <t>ARNES GUADAÑA</t>
  </si>
  <si>
    <t>CHALECOS REFLECTIVOS</t>
  </si>
  <si>
    <t>53103100</t>
  </si>
  <si>
    <t>CINTA DE ANCLAJE REGULABLES</t>
  </si>
  <si>
    <t>46182304</t>
  </si>
  <si>
    <t>CUERDA DE 13 MM X 100 MTS</t>
  </si>
  <si>
    <t>CUERDA SEMIESTÁTICA 12 MM X 100 MTS</t>
  </si>
  <si>
    <t>MALLA DE SEGURIDAD</t>
  </si>
  <si>
    <t>49221505</t>
  </si>
  <si>
    <t>CANILLERA PARA GUADAÑAR</t>
  </si>
  <si>
    <t>CARETA DE ESMERILAR</t>
  </si>
  <si>
    <t>46181702</t>
  </si>
  <si>
    <t>CARTUCHO DE VAPOR ORGANICO</t>
  </si>
  <si>
    <t>CARTUCHOS PARA VAPORES UNIVERSALES</t>
  </si>
  <si>
    <t>46182005</t>
  </si>
  <si>
    <t>DELANTAL EN CARNAZA</t>
  </si>
  <si>
    <t>DELANTAL EN PVC COLOR BLANCO</t>
  </si>
  <si>
    <t>GAFAS DE SEGURIDAD LENTE CLARO</t>
  </si>
  <si>
    <t>GAFAS DE SEGURIDAD LENTE OSCURO</t>
  </si>
  <si>
    <t>GUANTES DE IMPACTO</t>
  </si>
  <si>
    <t>GUANTES DE NITRILO</t>
  </si>
  <si>
    <t>GUANTES DE VAQUETA TIPO INGENIERO CORTOS</t>
  </si>
  <si>
    <t>PROTECTOR AUDITIVO DIADEMA</t>
  </si>
  <si>
    <t>46181900</t>
  </si>
  <si>
    <t>RESPIRADOR MEDIA CARA PARA VAPORES</t>
  </si>
  <si>
    <t>46182002</t>
  </si>
  <si>
    <t>VISOR CARETA PARA ESMERILAR</t>
  </si>
  <si>
    <t>PORTA DETONADORES</t>
  </si>
  <si>
    <t>31261501</t>
  </si>
  <si>
    <t>CONOS DE SEGURIDAD</t>
  </si>
  <si>
    <t xml:space="preserve">DESCENDEDOR EN 8 </t>
  </si>
  <si>
    <t>46182311</t>
  </si>
  <si>
    <t>MOSQUETÓN 72KN (EN ACERO)</t>
  </si>
  <si>
    <t>LINTERNA DE SEÑALIZACIÓN DE PARQUEO</t>
  </si>
  <si>
    <t>MANTENIMIENTO ELECTROBOMBAS DE LA UNIDAD</t>
  </si>
  <si>
    <t xml:space="preserve">BOMBA DE MANO HIDRAULICA HC-1752  </t>
  </si>
  <si>
    <t>LLANTA 22.5X10.00-8 NHS</t>
  </si>
  <si>
    <t>LLANTA 25X12.00-9 NHS</t>
  </si>
  <si>
    <t>LLANTA 4.10/3.50-4</t>
  </si>
  <si>
    <t>LLANTA 4.10/3.50-6</t>
  </si>
  <si>
    <t>LLANTA 5.30-R12</t>
  </si>
  <si>
    <t>LLANTA NEUMATICO Y PROTECTOR 4.80/4.00-8</t>
  </si>
  <si>
    <t>LLANTA NEUMATICO Y PROTECTOR 500-8 10PR NHS</t>
  </si>
  <si>
    <t>LLANTA NEUMATICO Y PROTECTOR 6.00-9 NHS</t>
  </si>
  <si>
    <t>LLANTA NEUMATICO Y PROTECTOR 650-10</t>
  </si>
  <si>
    <t>LLANTA NEUMATICO Y PROTECTOR 8.25 R15</t>
  </si>
  <si>
    <t>LLANTA, NEUMATICO 205/65-10</t>
  </si>
  <si>
    <t>LLANTA, NEUMATICO LT225/70-16</t>
  </si>
  <si>
    <t>NEUMATICO (TUBO INTERIOR) Y PROTECTOR 650-10</t>
  </si>
  <si>
    <t>NEUMATICO (TUBO INTERIOR) Y PROTECTOR 8.25 R15</t>
  </si>
  <si>
    <t>NEUMATICO 500-8</t>
  </si>
  <si>
    <t>CORREA DE ACCESORIOS  H155FT 1676321 OR 8PK1865</t>
  </si>
  <si>
    <t xml:space="preserve">CORREAS PARA COMPRESOR 6.2541.0  </t>
  </si>
  <si>
    <t>EMPAQUE HYD MONTACARGA 1332019</t>
  </si>
  <si>
    <t>EMPAQUE HYD MONTACARGA 1501408</t>
  </si>
  <si>
    <t>EMPAQUE HYD MONTACARGA 368137</t>
  </si>
  <si>
    <t>EMPAQUE HYD MONTACARGA 369444</t>
  </si>
  <si>
    <t>EMPAQUES GATOS HIDRAULICO  MODELO 02-7838C0110 K-1049</t>
  </si>
  <si>
    <t>EMPAQUES GATOS HYD TRONAIR  (KIT,RAM SEAL) PARA GATOMODELO 02-7809C0110</t>
  </si>
  <si>
    <t>EMPAQUES GATOS HYD TRONAIR (KIT, CYLINDER SEAL REPLACEMENT) PARA GATO HYD MODELO 02-7835-0100</t>
  </si>
  <si>
    <t>EMPAQUES GATOS HYD TRONAIR (KIT,SEAL REPLACEMENT ) PARAMODELO MODELO 02-7830C0110</t>
  </si>
  <si>
    <t>EMPAQUES GATOS HYD TRONAIR (KIT,SEAL REPLACEMENT) PARAMODELO 02-0526-0110</t>
  </si>
  <si>
    <t>EMPAQUES GATOS HYD TRONAIR (KIT,SEAL REPLACEMENT) PARAMODELO 02-7809C0110</t>
  </si>
  <si>
    <t>EMPAQUES GATOS TRONAIR 10 TON 02-1040-0111 P/N K-1001</t>
  </si>
  <si>
    <t>EMPAQUES GATOS TRONAIR 10 TON 02-1040-0111 P/N K-1050</t>
  </si>
  <si>
    <t>KIT DE REPARACION VALVULA DE CARGA</t>
  </si>
  <si>
    <t>KIT SELLOS CILINDRO DE DESPLAZAMINETO LATERAL  H155FT 1520671</t>
  </si>
  <si>
    <t>KIT SELLOS CILINDRO DE DIRECCION  H155FT 1626361</t>
  </si>
  <si>
    <t>KIT SELLOS CILINDRO DE ELEVACION PRINCIPAL  H155FT 2093817</t>
  </si>
  <si>
    <t>KIT SELLOS CILINDRO DE INCLINACION  H155FT 1494726</t>
  </si>
  <si>
    <t>KIT SELLOS CILINDRO ELEVACION LIBRE  H155FT  2096470</t>
  </si>
  <si>
    <t>KIT SELLOS CILINDRO POSICIONADOR DE HORQUILLAS  H155FT 1665089</t>
  </si>
  <si>
    <t>KIT SELLOS ESCALERA 1505729</t>
  </si>
  <si>
    <t>KIT SELLOS PLATAFORMA K-3291</t>
  </si>
  <si>
    <t>KIT SELLOS PLATAFORMA K-4361</t>
  </si>
  <si>
    <t>MANGUERA (JET AIR START HOSE SCUFF COVER, 40 FEET)</t>
  </si>
  <si>
    <t>RUEDAS COMPLETAS PARA GATOS TRONAIR</t>
  </si>
  <si>
    <t xml:space="preserve">SELLO NEUMATICO PARA COMPRESOR  5.5060.0 </t>
  </si>
  <si>
    <t>BANDA DE FRENO  02026-0176</t>
  </si>
  <si>
    <t xml:space="preserve">CONJUNTO DE FRENO DE BANDAS DE FRENO DE PARQUEO </t>
  </si>
  <si>
    <t>PASTILLA FRENO  TRASERO 02026-0179</t>
  </si>
  <si>
    <t>PASTILLA FRENOS T6-8013-149</t>
  </si>
  <si>
    <t>CEPILLOS BARREDORA TYMCO</t>
  </si>
  <si>
    <t>ABRAZADERA INDUSTRIAL</t>
  </si>
  <si>
    <t xml:space="preserve">BORNES PARA BATERIA </t>
  </si>
  <si>
    <t>EMBOLO DEL CILINDRO DE DIRECCION PARA MJ-1C (PLUNGER)</t>
  </si>
  <si>
    <t>REAR PIN DISK BREAKE 02026-0062</t>
  </si>
  <si>
    <t xml:space="preserve">BOMBA ELECTRICA DE COMBUSTIBLE DE 12VDC DE 4 A 6 PSI  </t>
  </si>
  <si>
    <t>CILINDRO HIDRAULICO PLATAFORMA HC-2034-01</t>
  </si>
  <si>
    <t>VALVULA SELLOMATICA</t>
  </si>
  <si>
    <t xml:space="preserve">VALVULA SELLOMATICA </t>
  </si>
  <si>
    <t xml:space="preserve">COJINETE TEFLON BUSHING PARA MONTACARGA 1664984 </t>
  </si>
  <si>
    <t>TAMBOR FRENO DELANTERO</t>
  </si>
  <si>
    <t>FILTRO AGUA PARA ARRANCADOR TUG</t>
  </si>
  <si>
    <t>FILTRO AIRE</t>
  </si>
  <si>
    <t>FILTRO AIRE COMPRESOR PARA ARRANCADOR TUG</t>
  </si>
  <si>
    <t>FILTRO AIRE PARA ARRANCADOR TUG</t>
  </si>
  <si>
    <t xml:space="preserve">FILTRO COMBUSTIBLE </t>
  </si>
  <si>
    <t>FILTRO DE ACEITE</t>
  </si>
  <si>
    <t xml:space="preserve">FILTRO DE ACEITE </t>
  </si>
  <si>
    <t xml:space="preserve">FILTRO DE AIRE </t>
  </si>
  <si>
    <t xml:space="preserve">FILTRO DE AIRE PARA PLANTAS HOBART </t>
  </si>
  <si>
    <t xml:space="preserve">FILTRO DE COMBUSTIBLE </t>
  </si>
  <si>
    <t>FILTRO DE COMBUSTIBLE PARA ARRANCADOR TUG</t>
  </si>
  <si>
    <t xml:space="preserve">FILTRO DE COMBUSTIBLE SECUNDARIO </t>
  </si>
  <si>
    <t xml:space="preserve">FILTRO SEPARADOR DE ACEITE COMPRESOR 6.1960.0 </t>
  </si>
  <si>
    <t>TAPA FILTRO HIDRAULICO H155FT  1615173</t>
  </si>
  <si>
    <t>CONECTORES DE 115VAC</t>
  </si>
  <si>
    <t>CONECTORES DE 28VDC</t>
  </si>
  <si>
    <t>CONTROL ELECTRICO GOVERNOR ESC63C-7</t>
  </si>
  <si>
    <t>CONTROL PC TARJETA 289026</t>
  </si>
  <si>
    <t>FUSIBLE PLANO AUTOMOTRIZ MINI 10A</t>
  </si>
  <si>
    <t>FUSIBLE PLANO AUTOMOTRIZ MINI 15A</t>
  </si>
  <si>
    <t>FUSIBLE PLANO AUTOMOTRIZ MINI 20A</t>
  </si>
  <si>
    <t>FUSIBLE PLANO AUTOMOTRIZ MINI 25A</t>
  </si>
  <si>
    <t>FUSIBLE PLANO AUTOMOTRIZ MINI 30A</t>
  </si>
  <si>
    <t>FUSIBLE PLANO AUTOMOTRIZ MINI 5A</t>
  </si>
  <si>
    <t>FUSIBLE TESTER HIDRAULICO</t>
  </si>
  <si>
    <t xml:space="preserve">INTERRUPTOR DE 2 POSICIONES </t>
  </si>
  <si>
    <t xml:space="preserve">INTERRUPTOR DE 3 POSICIONES </t>
  </si>
  <si>
    <t>INTERRUPTOR PULSADOR DE ARRANQUE / 404100</t>
  </si>
  <si>
    <t>REGULADOR DE VOLTAJE TARJETAS, PC 288940B</t>
  </si>
  <si>
    <t>RELEVO DE 12 VDC 16DA-4004A-10</t>
  </si>
  <si>
    <t>RELEVO DE 24 VDC 16DA-4004A-3</t>
  </si>
  <si>
    <t>REOSTATO (AUTOMATICO PARA COMPRESOR) 150PSI-1V</t>
  </si>
  <si>
    <t>SWITCH PARADA DE EMERGENCIA</t>
  </si>
  <si>
    <t>BATERIA 6 VOLT</t>
  </si>
  <si>
    <t>BATERIA DE 12 V</t>
  </si>
  <si>
    <t>BATERIA DE 12 V 12 V REF 30H-1000 AMP</t>
  </si>
  <si>
    <t>BATERIA DE 12 V 12V REF 24-700 AMP</t>
  </si>
  <si>
    <t>BATERIA DE 12 V REF 27-900 AMP</t>
  </si>
  <si>
    <t>EXPLORADORAS LED DE 12V 12VOLT-55W</t>
  </si>
  <si>
    <t>BUJIAS PRECALENTAMIENTO</t>
  </si>
  <si>
    <t>SOLENOIDE DE APAGADO 1118128</t>
  </si>
  <si>
    <t>SOLENOIDE STARTER</t>
  </si>
  <si>
    <t>DISPLAY</t>
  </si>
  <si>
    <t>TARJETA DE INTERFACE PARA MOTOR PC BOARD 288937</t>
  </si>
  <si>
    <t>TARJETA DE MEMORIA  387736B/387736D</t>
  </si>
  <si>
    <t>TARJETA ELECTRONICA 288745</t>
  </si>
  <si>
    <t xml:space="preserve">TARJETA ELECTRONICA BOARD </t>
  </si>
  <si>
    <t>TARJETA ELECTRONICA PC DE ALTA Y BAJA FRECUENCIA 482039/482039C</t>
  </si>
  <si>
    <t>TARJETA ELECTRONICA T-R-B 288914B</t>
  </si>
  <si>
    <t>HOROMETRO 18135B</t>
  </si>
  <si>
    <t xml:space="preserve">BASCULA  DE PISO INDUSTRIAL		</t>
  </si>
  <si>
    <t>41111509</t>
  </si>
  <si>
    <t>BOMBA DE INFUSION VETERINARIA</t>
  </si>
  <si>
    <t>42222001</t>
  </si>
  <si>
    <t>ALIMENTO  EQUINOS</t>
  </si>
  <si>
    <t>10122100</t>
  </si>
  <si>
    <t>APOYO ALIMENTO CONCENTRADOS EQUINOS CACOM1</t>
  </si>
  <si>
    <t>ARNES LED </t>
  </si>
  <si>
    <t>10111306 </t>
  </si>
  <si>
    <t>BOZAL PARA PERRO</t>
  </si>
  <si>
    <t>COLLAR DE CORDINO PARA PERRO</t>
  </si>
  <si>
    <t>73141705</t>
  </si>
  <si>
    <t xml:space="preserve">COLLAR PARA CACHORRO </t>
  </si>
  <si>
    <t>10111306</t>
  </si>
  <si>
    <t>COLLAR TACTICO PARA PERRO</t>
  </si>
  <si>
    <t>EQUIPO ACONDICIONAMIENTO FISICO(CORREA MANOS LIBRES) CANINOS</t>
  </si>
  <si>
    <t>ESLINGA TACTICA CANINOS</t>
  </si>
  <si>
    <t xml:space="preserve">BATA MEDICO BLANCA </t>
  </si>
  <si>
    <t>42131607</t>
  </si>
  <si>
    <t xml:space="preserve">BATA QUIRURGICA REUTILIZABLE  CON LOGO </t>
  </si>
  <si>
    <t>53102707</t>
  </si>
  <si>
    <t xml:space="preserve">GORRO QUIRURGICO ANTIFLUIDOS </t>
  </si>
  <si>
    <t>42131604</t>
  </si>
  <si>
    <t xml:space="preserve">UNIFORME MEDICO BLUSA Y PANTALON  CON LOGO </t>
  </si>
  <si>
    <t>42131706</t>
  </si>
  <si>
    <t xml:space="preserve">CAL DESINFECCION </t>
  </si>
  <si>
    <t>10171504</t>
  </si>
  <si>
    <t>MATERIAL QUIRURGICO PARA CANINOS</t>
  </si>
  <si>
    <t>42295100</t>
  </si>
  <si>
    <t>MATERIAL VETERINARIO MEDICAMENTOS</t>
  </si>
  <si>
    <t>73101700</t>
  </si>
  <si>
    <t>42121600</t>
  </si>
  <si>
    <t>BAÑO SECO TALCO CON AROMA</t>
  </si>
  <si>
    <t xml:space="preserve">JABON PARA PERRO			</t>
  </si>
  <si>
    <t>LOCIÓN CANINA</t>
  </si>
  <si>
    <t>SHAMPOO PARA CANINO</t>
  </si>
  <si>
    <t>SHAMPOO PARA EQUINO</t>
  </si>
  <si>
    <t>REACTIVOS LABORATORIO CLINICO CANINOS</t>
  </si>
  <si>
    <t>12161503</t>
  </si>
  <si>
    <t xml:space="preserve">PISO DE CAUCHO DE 50 X50 DE 2CM DE ESPESOR </t>
  </si>
  <si>
    <t>30161705</t>
  </si>
  <si>
    <t>BOLSAS RECOGER  HECES</t>
  </si>
  <si>
    <t>COLLAR ISABELINO CANINOS</t>
  </si>
  <si>
    <t>42294103</t>
  </si>
  <si>
    <t>POZUELO PORTATIL </t>
  </si>
  <si>
    <t>10111304 </t>
  </si>
  <si>
    <t>JUGUETE PERRRO </t>
  </si>
  <si>
    <t>10111301 </t>
  </si>
  <si>
    <t>KIT PELOTA DE TENNIS X 3 CANINOS</t>
  </si>
  <si>
    <t>PORTA PASABOCAS KONG PARA CANINOS</t>
  </si>
  <si>
    <t>GUACAL GRANDE PARA PERRO</t>
  </si>
  <si>
    <t>10131603</t>
  </si>
  <si>
    <t>SILLA PARA MONTAR TIPO GALAPAGOS</t>
  </si>
  <si>
    <t>10141501</t>
  </si>
  <si>
    <t>CLAVOS PARA EQUINOS</t>
  </si>
  <si>
    <t>COMEDERO METALICO PARA PERRO</t>
  </si>
  <si>
    <t>10131600</t>
  </si>
  <si>
    <t xml:space="preserve">GRAPA PARA CERCA </t>
  </si>
  <si>
    <t>31162404</t>
  </si>
  <si>
    <t>HERRADURAS</t>
  </si>
  <si>
    <t>PEINE PARA CANINO</t>
  </si>
  <si>
    <t>MICROCHIPS ESTANDAR</t>
  </si>
  <si>
    <t>32111604</t>
  </si>
  <si>
    <t xml:space="preserve">PRUEBAS DE DIAGNOSTICO CLÍNICO </t>
  </si>
  <si>
    <t>42182304</t>
  </si>
  <si>
    <t>VOLADORES DE POLVORA NEGRA</t>
  </si>
  <si>
    <t>12131601</t>
  </si>
  <si>
    <t>COMPRESOR DE AIRE DE 150 PSI 6 GALONES  1,5 HP</t>
  </si>
  <si>
    <t>MOTOBOMBA</t>
  </si>
  <si>
    <t xml:space="preserve">ANDAMIO EN ALUMINIO 4 SECCIONES TRABAJO - 2M  PLATAFORMA	</t>
  </si>
  <si>
    <t xml:space="preserve">ESCALERA PLEGABLE 12 PASOS </t>
  </si>
  <si>
    <t xml:space="preserve">ESCALERA UTILITARIA </t>
  </si>
  <si>
    <t>GATO HIDRAULICO ESTIBADORA ESTIBADOR MANUAL ZORRA3000 KG</t>
  </si>
  <si>
    <t>24101612</t>
  </si>
  <si>
    <t xml:space="preserve">HIDROLAVADORA </t>
  </si>
  <si>
    <t xml:space="preserve">CORTACETO CON ACCESORIOS  </t>
  </si>
  <si>
    <t>FUMIGADORA MANUAL</t>
  </si>
  <si>
    <t>CAUTIN A GAS BUTANO</t>
  </si>
  <si>
    <t>DESTORNILLADOR 1/4 "HEX 7.2 / 14.4 V DE BATERÍA DESLIZABLE MICROLITHIUM 2.0 AH</t>
  </si>
  <si>
    <t>DESTORNILLADORES MAGNÉTICOS DE PRECISIÓN PARA PC</t>
  </si>
  <si>
    <t xml:space="preserve">KIT DESTORNILLADORES </t>
  </si>
  <si>
    <t>KIT DESTORNILLADORES TORX</t>
  </si>
  <si>
    <t>MOTO SIERRA</t>
  </si>
  <si>
    <t>27112028</t>
  </si>
  <si>
    <t>MOTOSIERRA MS 310</t>
  </si>
  <si>
    <t>MOTOSIERRA MS 382</t>
  </si>
  <si>
    <t>PONCHADORA DE IMPACTO</t>
  </si>
  <si>
    <t>20121400</t>
  </si>
  <si>
    <t xml:space="preserve">PULIDORA 4 1/2 </t>
  </si>
  <si>
    <t>22101619</t>
  </si>
  <si>
    <t>PULIDORA 7"</t>
  </si>
  <si>
    <t>SOPLADORA</t>
  </si>
  <si>
    <t>27112021</t>
  </si>
  <si>
    <t>TALADRO  550 W</t>
  </si>
  <si>
    <t>TALADRO 800 W</t>
  </si>
  <si>
    <t>TALADRO ROTOMARTILLO</t>
  </si>
  <si>
    <t>FOTÓMETRO LUXÓMETRO</t>
  </si>
  <si>
    <t>41115311</t>
  </si>
  <si>
    <t>MULTIMETRO DIGITAL</t>
  </si>
  <si>
    <t>41113630</t>
  </si>
  <si>
    <t>PINZA AMPERIMETRICA</t>
  </si>
  <si>
    <t>PROBADOR DE CABLE Y ESCANER DE CABLES DE RED</t>
  </si>
  <si>
    <t>TERMOHIGOMETRO</t>
  </si>
  <si>
    <t>41112200</t>
  </si>
  <si>
    <t xml:space="preserve">LUPA LED CON BRAZO ARTICULAR </t>
  </si>
  <si>
    <t>41111700</t>
  </si>
  <si>
    <t>CARRO RODANTE PARA HERRAMIENTAS</t>
  </si>
  <si>
    <t>24112401</t>
  </si>
  <si>
    <t>BASTON DE INSPECCION VEHICULAR CON LINTERNA</t>
  </si>
  <si>
    <t>49161707</t>
  </si>
  <si>
    <t>AZADONES CON CABO DE MADERA</t>
  </si>
  <si>
    <t>27112002</t>
  </si>
  <si>
    <t>HACHAS CON CABO DE MADERA</t>
  </si>
  <si>
    <t>27112005</t>
  </si>
  <si>
    <t>HOYADORA CON CABO DE MADERA</t>
  </si>
  <si>
    <t>23101505</t>
  </si>
  <si>
    <t xml:space="preserve">MACHETES </t>
  </si>
  <si>
    <t>PALA CUADRADRA CON CABO DE MADERA</t>
  </si>
  <si>
    <t>22101701</t>
  </si>
  <si>
    <t xml:space="preserve">PELA CABLE </t>
  </si>
  <si>
    <t>CARGADOR DE BATERIAS PARA PLANTAS ELECTRICAS.</t>
  </si>
  <si>
    <t>LAMPARA LED PARA MANTENIMIENTO 1200 LM</t>
  </si>
  <si>
    <t>LAMPARA LED PARA MANTENIMIENTO 300LM</t>
  </si>
  <si>
    <t>BLACKOUT ENROLLABLE</t>
  </si>
  <si>
    <t>52131602</t>
  </si>
  <si>
    <t>CORTINA - PERSIANA ENROLLABLE</t>
  </si>
  <si>
    <t>MANTENIMIENTO UPS</t>
  </si>
  <si>
    <t>72154100</t>
  </si>
  <si>
    <t>LETRAS MURALES Y ESCUDOS FACHADA ESIAF</t>
  </si>
  <si>
    <t>55121700</t>
  </si>
  <si>
    <t>HELICES PARA MAVIC 2 PRO</t>
  </si>
  <si>
    <t>25131700</t>
  </si>
  <si>
    <t>MANTENIMIENTO RED DE GASES HOSPITALARIOS</t>
  </si>
  <si>
    <t>AUXILIO DE MARCHA ABRIL</t>
  </si>
  <si>
    <t>AUXILIO DE MARCHA AGOSTO</t>
  </si>
  <si>
    <t>AUXILIO DE MARCHA ENERO</t>
  </si>
  <si>
    <t>AUXILIO DE MARCHA JULIO</t>
  </si>
  <si>
    <t>AUXILIO DE MARCHA JUNIO</t>
  </si>
  <si>
    <t>AUXILIO DE MARCHA MARZO</t>
  </si>
  <si>
    <t>AUXILIO DE MARCHA MAYO</t>
  </si>
  <si>
    <t>AUXILIO DE MARCHA NOVIEMBRE</t>
  </si>
  <si>
    <t>PAGO SERVICIO DE TELEFONÍA FIJA DEL 02-MARZO AL 01-ABRIL SEGÚN FACTURAS BEC-289516995 - BEC 2899486188 -  BEC 289517838 - BEC 289517820 - BEC - 289485342 - BEC - 289485342 - BEC - 289471938 - BEC - 289485776 - BEC - 289496671 - BEC - 289471513 - BEC</t>
  </si>
  <si>
    <t>PAGO SERVICIO TELEFONÍA FIJA CONSUMO MES ABRIL 2023 CACOM-1</t>
  </si>
  <si>
    <t>PAGO SERVICIO TELEFONÍA FIJA CONSUMO MES AGOSTO 2023</t>
  </si>
  <si>
    <t>PAGO SERVICIO TELEFONÍA FIJA CONSUMO MES DICIEMBRE</t>
  </si>
  <si>
    <t>PAGO SERVICIO TELEFONÍA FIJA CONSUMO MES ENERO 2023</t>
  </si>
  <si>
    <t>PAGO SERVICIO TELEFONÍA FIJA CONSUMO MES FEBRERO 2023</t>
  </si>
  <si>
    <t>PAGO SERVICIO TELEFONIA FIJA CONSUMO MES JULIO 2023 CACOM-1</t>
  </si>
  <si>
    <t>PAGO SERVICIO TELEFONÍA FIJA CONSUMO MES MAYO 2023</t>
  </si>
  <si>
    <t>PAGO SERVICIO TELEFONÍA FIJA CONSUMO MES SEPTIEMBRE</t>
  </si>
  <si>
    <t>PAGO SERVICIO TELEFONÍA FIJA CORRESPONDIENTE AL MES DE JUNIO SEGÚN FACTURAS 308775051 - 308816705 - 308817387 - 308756725 - 308753045 - 308816340 - 308817082 - 308756319 - 308770325  - 308807302 - 308765672 - 308774226 - 308811039 - 5808-000000310091</t>
  </si>
  <si>
    <t>PAGO SERVICIO DE RECOLECCIÓN, TRANSPORTE Y DISPONSICIÓN FINAL DE RESIDUOS SOLIDOS ORDINARIOS FACTURA BIO 9176 MES MAYO</t>
  </si>
  <si>
    <t>76121500</t>
  </si>
  <si>
    <t>PAGO SERVICIO DE RECOLECCIÓN, TRANSPORTE Y DISPOSICIÓN FINAL DE RESIDUOS ORDINARIOS ENERO</t>
  </si>
  <si>
    <t>SERVICIO DE ASEO (RECOLECCIÓN DE BASURAS)</t>
  </si>
  <si>
    <t>SERVICIO DE RECOLECCION,  
TRANSPORTE Y DISPOSICION FINAL DE RESIDUOS  SOLIDOS ORDINARIOS.MES NOVIEMBRE</t>
  </si>
  <si>
    <t>SERVICIO DE RECOLECCIÓN, TRANSPORTE Y DISPOSICIÓN FINAL DE RESIDUOS SÓLIDOS CORRESPONDIENTE AL MES DE JULIO, SEGÚN FACTURA BIO 10192</t>
  </si>
  <si>
    <t>SERVICIO DE RECOLECCIÓN, TRANSPORTE Y DISPOSICIÓN FINAL DE RESIDUOS SÓLIDOS ORDINARIOS</t>
  </si>
  <si>
    <t>SERVICIO DE RECOLECCIÓN, TRANSPORTE Y DISPOSICIÓN FINAL DE RESIDUOS SOLIDOS ORDINARIOS CONSUMO MES ABRIL 2023</t>
  </si>
  <si>
    <t>SERVICIO DE RECOLECCIÓN, TRANSPORTE Y DISPOSICIÓN FINAL DE RESIDUOS SOLIDOS ORDINARIOS MES FEBRERO 2023</t>
  </si>
  <si>
    <t>SERVICIO DE RECOLECCION, TRANSPORTE Y DISPOSICION FINAL DE RESIDUOS SOLIDOS ORDINARIOS PERIODO FACTURADO: OCTUBRE DE 2023</t>
  </si>
  <si>
    <t>SERVICIO DE RECOLECCION, TRANSPORTE Y DISPOSICION FINAL DE RESIDUOS SOLIDOS ORDINARIOS.
PERIODO FACTURADO: AGOSTO DE 2023</t>
  </si>
  <si>
    <t>SERVICIO DE RECOLECCION, TRANSPORTE Y DISPOSICION FINAL DE RESIDUOS SOLIDOS ORDINARIOS.
PERIODO FACTURADO: SEPTIEMBRE DE 2023</t>
  </si>
  <si>
    <t>SERVICIO DE RECOLECCIÓN, TRANSPORTE Y DISPOSICIÓN FINAL DE RESIUDOS SOLIDOS ORDINARIOS MES DICIEMBRE 2022</t>
  </si>
  <si>
    <t>CONO APTAN COLOR ROJO #40 X 5000 YARDAS</t>
  </si>
  <si>
    <t>DE BLOGGER DE UN CE</t>
  </si>
  <si>
    <t>LONA HURACAN ROJA</t>
  </si>
  <si>
    <t>PANA NEVADA</t>
  </si>
  <si>
    <t xml:space="preserve">REATA 1´´ ROJA </t>
  </si>
  <si>
    <t xml:space="preserve">REATA 2´´ ROJA </t>
  </si>
  <si>
    <t>ROLLO DE VELCRO 1"   ROLLO X 25 METROS POR CADA 3 AERONAVE</t>
  </si>
  <si>
    <t>VELCRO 2" ROLLO X 25 METROS</t>
  </si>
  <si>
    <t xml:space="preserve">ESPUMA DE 10 CM ROSADA POR CADA 5 AERONAVES </t>
  </si>
  <si>
    <t xml:space="preserve">THERMOLON </t>
  </si>
  <si>
    <t xml:space="preserve">TRABILLAS METALICAS DE 2´´ </t>
  </si>
  <si>
    <t>CONTAINER TARRO PARACAIDAS -  CONTAINER DRAG</t>
  </si>
  <si>
    <t>25201900</t>
  </si>
  <si>
    <t>CINCHA</t>
  </si>
  <si>
    <t>CIRCLIP</t>
  </si>
  <si>
    <t>CUPULA CP5</t>
  </si>
  <si>
    <t>CUPULA TELA EXTRACTOR DEL PARACAIDAS</t>
  </si>
  <si>
    <t>LIGAS DE CAUCHO</t>
  </si>
  <si>
    <t>MUÑON GIRADOR</t>
  </si>
  <si>
    <t>PARACAIDAS DE FRENADO</t>
  </si>
  <si>
    <t>EXAMENES MEDICOS OCUPACIONALES PERSONAL CIVIL Y UN PERSONAL MILITAR CACOM 1</t>
  </si>
  <si>
    <t>SERVICIO SUMINISTRO OXIGENO MEDICINAL</t>
  </si>
  <si>
    <t>SERVICIOS MEDICOS ESPECIALIZADOS PARA PERROS</t>
  </si>
  <si>
    <t>DISPOSICION RESIDUOS BIOLOGICOS Y DE CADAVERES</t>
  </si>
  <si>
    <t>SERVICIO MANTENIMIENTO EQUIPOS MEDICOS  CANINOS</t>
  </si>
  <si>
    <t>72151802</t>
  </si>
  <si>
    <t>TERMOHIDRÓMETRO</t>
  </si>
  <si>
    <t xml:space="preserve">TALCO INDUSTRIAL </t>
  </si>
  <si>
    <t xml:space="preserve">CAÑAMO PLANO PARAFINADO </t>
  </si>
  <si>
    <t xml:space="preserve">PAÑO DE LIMPIEZA EN TELA </t>
  </si>
  <si>
    <t xml:space="preserve">PAÑOS DE LIMPIEZA PARA SUPERFICIES ESTRUCTURALES AMS 3819 </t>
  </si>
  <si>
    <t>TELA,FRANELA</t>
  </si>
  <si>
    <t xml:space="preserve">CAJAS DE CARTÓN </t>
  </si>
  <si>
    <t xml:space="preserve">PAPEL MADERA </t>
  </si>
  <si>
    <t>ACEITES</t>
  </si>
  <si>
    <t>GRASAS</t>
  </si>
  <si>
    <t>LUBRICANTES</t>
  </si>
  <si>
    <t>PATRONES ESTANDAR PARA PRUEBAS NDT DE ACEITE</t>
  </si>
  <si>
    <t xml:space="preserve">SPECTROMETRIC OIL STANDARD </t>
  </si>
  <si>
    <t>THINNER</t>
  </si>
  <si>
    <t>GAS BUTANO</t>
  </si>
  <si>
    <t>ALCOHOL ANTISEPTICO</t>
  </si>
  <si>
    <t>ALCOHOL ISOPROPILICO</t>
  </si>
  <si>
    <t>METIL ETIL CETONA</t>
  </si>
  <si>
    <t>REFRIGERANTE AIRE ACONDICIONADO</t>
  </si>
  <si>
    <t xml:space="preserve">AGUA PARA BATERIAS </t>
  </si>
  <si>
    <t>SILICONAS</t>
  </si>
  <si>
    <t xml:space="preserve">AEROSOL </t>
  </si>
  <si>
    <t>PINTURAS</t>
  </si>
  <si>
    <t xml:space="preserve">REMOVEDOR </t>
  </si>
  <si>
    <t>LIMPIA PARABRISAS</t>
  </si>
  <si>
    <t>PAÑO PREHUMEDECIDO</t>
  </si>
  <si>
    <t xml:space="preserve">SHAMPU PARA AERONAVES </t>
  </si>
  <si>
    <t>ADHESIVOS</t>
  </si>
  <si>
    <t>COMPONENTE ABRASIVO LIMPIADOR DE BUJIAS</t>
  </si>
  <si>
    <t>COMPONENTE ANTI CORROSIÓN MIL-PRF-16173E</t>
  </si>
  <si>
    <t>COMPUESTO ANTI ADHERENTE MIL-T-83483</t>
  </si>
  <si>
    <t xml:space="preserve">COMPUESTO ANTI CONGELANTE A BASE DE NIQUEL Y GRAFITO </t>
  </si>
  <si>
    <t>COMPUESTO ANTICORROSIÓN  ARDROX AV 40</t>
  </si>
  <si>
    <t>COMPUESTO CONDUCTOR</t>
  </si>
  <si>
    <t>COMPUESTO DE LIMPIEZA  P/N 6850-01-371-8048</t>
  </si>
  <si>
    <t>COMPUESTO DE SELLADO ASTM-D5363</t>
  </si>
  <si>
    <t>COMPUESTO LUBRICANTE ALTA TEMPERATURA</t>
  </si>
  <si>
    <t xml:space="preserve">COMPUESTO PARA ACABADOS EN POLIURETANO </t>
  </si>
  <si>
    <t>ENDURECEDOR  X-20</t>
  </si>
  <si>
    <t>FIJADOR</t>
  </si>
  <si>
    <t>INDICADOR DE CALIDAD IQI RADIOGRAFIA</t>
  </si>
  <si>
    <t>INHIBIDOR DE CORROSION</t>
  </si>
  <si>
    <t xml:space="preserve">INHIBIDOR DE LA ADHESIÓN AL HIELO </t>
  </si>
  <si>
    <t>LIMPIA CONTACTO SECO LIMPIADOR QUIMICO</t>
  </si>
  <si>
    <t>LIMPIA PLASTICOS Y ACRILICOS</t>
  </si>
  <si>
    <t>PASTA PARA SOLDAR</t>
  </si>
  <si>
    <t>PEGANTE DE CONTACTO</t>
  </si>
  <si>
    <t>PENETRANTE FLUORESCENTE POSTEMULSIFICABLE NIVEL 3</t>
  </si>
  <si>
    <t>PLIOBOND 220</t>
  </si>
  <si>
    <t xml:space="preserve">PRIMER </t>
  </si>
  <si>
    <t xml:space="preserve">PULIDOR DE PLASTICO </t>
  </si>
  <si>
    <t>RECUBRIMIENTO PARA RADOMES Y MATERIAL COMPUESTO</t>
  </si>
  <si>
    <t>REMOVEDOR PARA END</t>
  </si>
  <si>
    <t>REPARACIÓN DE ARRANQUE DEICE</t>
  </si>
  <si>
    <t xml:space="preserve">RESINA PARA EL RECUBRIMIENTO Y PRETRATAMIENTO DE METALES </t>
  </si>
  <si>
    <t>REVELADOR PARA PLACAS RADIOGRAFICAS</t>
  </si>
  <si>
    <t xml:space="preserve">REVESTIMIENTO PWC07-012 ANTICORROSION </t>
  </si>
  <si>
    <t>SELLANTE ESTRUCTURAL</t>
  </si>
  <si>
    <t xml:space="preserve">SOLUCION QUIMICA PARA REVESTIMIENTO DE ALUMINIO Y SUS ALEACIONES </t>
  </si>
  <si>
    <t>SOLVENTE  MIL-PRF-680</t>
  </si>
  <si>
    <t>SUSPENSIÓN DE PARTÍCULAS MAGNÉTICAS FLUORESCENTES BASE ACEITE</t>
  </si>
  <si>
    <t xml:space="preserve">TORQUE SEAL </t>
  </si>
  <si>
    <t>KIT DE REPARACIÓN DE PARCHES RÁPIDOS DE DESCONGELANTE INFLABLE</t>
  </si>
  <si>
    <t>OJAL DE GOMA</t>
  </si>
  <si>
    <t>MICROESFERAS PLASTICAS PARA REMOVER PINTURA</t>
  </si>
  <si>
    <t>PELÍCULA RX CARESTREAM</t>
  </si>
  <si>
    <t>PIPETA DE TRANSFERENCIA</t>
  </si>
  <si>
    <t>PLASTICO DE BURBUJA</t>
  </si>
  <si>
    <t xml:space="preserve">POLIETILENO STRETCH </t>
  </si>
  <si>
    <t xml:space="preserve">BOLSA CON CIERRE HERMÉTICO </t>
  </si>
  <si>
    <t>FRASCO CITOQUIMICO</t>
  </si>
  <si>
    <t>PORTA MUESTRAS</t>
  </si>
  <si>
    <t xml:space="preserve">BLOQUE DE TEFLON </t>
  </si>
  <si>
    <t xml:space="preserve">BRIDAS </t>
  </si>
  <si>
    <t>CINTAS</t>
  </si>
  <si>
    <t xml:space="preserve">EMPALME CONDUCTOR  </t>
  </si>
  <si>
    <t>JUEGO DE TUBOS  TERMOENCOGIBLE</t>
  </si>
  <si>
    <t>KIT AMARRAS PLASTICAS STRAP</t>
  </si>
  <si>
    <t>TARRO ATOMIZADOR</t>
  </si>
  <si>
    <t>JARRA DE VIDRIO CLARO Y BRILLANTE</t>
  </si>
  <si>
    <t>MICRO ESFERAS DE VIDRIO</t>
  </si>
  <si>
    <t>PROBETA DE 500 ML</t>
  </si>
  <si>
    <t>ALMOHADILLA PARA DISCO LIJADORA ROTO ORBITAL</t>
  </si>
  <si>
    <t>ALMOHADILLA PARA LIJADORA MKITA Y DEWALT DE 5"</t>
  </si>
  <si>
    <t>CINTA PARA LIJADORA ROTATORIA (TODOS LOS GRANOS)</t>
  </si>
  <si>
    <t xml:space="preserve">DISCO MORADO LIBRE DE POLVO </t>
  </si>
  <si>
    <t xml:space="preserve">DISCO PARA TRONZADORA  </t>
  </si>
  <si>
    <t xml:space="preserve">DISCOS ABRASIVOS </t>
  </si>
  <si>
    <t>DISCOS DE LIJADO ROLOC</t>
  </si>
  <si>
    <t xml:space="preserve">ESTERAS ABRASIVAS </t>
  </si>
  <si>
    <t>GRAFITO</t>
  </si>
  <si>
    <t>LIJA DE GRANO</t>
  </si>
  <si>
    <t>LIJAS DE OXIDO DE ALUMINIO</t>
  </si>
  <si>
    <t>BROCHAS</t>
  </si>
  <si>
    <t>CEPILLOS</t>
  </si>
  <si>
    <t>ANGULOS</t>
  </si>
  <si>
    <t xml:space="preserve">BARRA DURALUMINIODIAMETRO 1" </t>
  </si>
  <si>
    <t>LAMINAS</t>
  </si>
  <si>
    <t>NUCLEO DE SOLDADURA ESTAÑO RECINA</t>
  </si>
  <si>
    <t>PERFIL 1 1/2" X 1 1/2" CALIBRE .18</t>
  </si>
  <si>
    <t>PLACA DURALUMINIO FORMATO 1M X 1M XESPESOR 1/2" ASTM A36</t>
  </si>
  <si>
    <t>PLATINA</t>
  </si>
  <si>
    <t xml:space="preserve">SOLDADURA </t>
  </si>
  <si>
    <t xml:space="preserve">TUBO GALVANIZADO </t>
  </si>
  <si>
    <t>VARILLA</t>
  </si>
  <si>
    <t>ALAMBRE DE FRENADO</t>
  </si>
  <si>
    <t>ALAMBRE DE SEGURIDAD</t>
  </si>
  <si>
    <t>ANILLO RETENEDOR</t>
  </si>
  <si>
    <t xml:space="preserve">ARANDELA </t>
  </si>
  <si>
    <t>BALDE ACERO INOXIDABLE</t>
  </si>
  <si>
    <t>BALINERAS P/N SSRI-1214ZZ</t>
  </si>
  <si>
    <t>BROCA DE EXTENSION  12 PULGADAS HSS</t>
  </si>
  <si>
    <t>BROCA PARA METAL CON ALEACION DE COBALTO</t>
  </si>
  <si>
    <t>BROCA PARA METAL DE TITANIO</t>
  </si>
  <si>
    <t>BROCA PARA METAL HSS</t>
  </si>
  <si>
    <t xml:space="preserve">CANDADO DE SEGURIDAD GRANDE </t>
  </si>
  <si>
    <t>DISCO HOJA DE SIERRA</t>
  </si>
  <si>
    <t xml:space="preserve">DISCOS DE CORTE </t>
  </si>
  <si>
    <t>ELECTRODOS</t>
  </si>
  <si>
    <t>PLACA DE TUERCA (FLANCHE)</t>
  </si>
  <si>
    <t xml:space="preserve">PORTAELECTRODOS </t>
  </si>
  <si>
    <t xml:space="preserve">REMACHES </t>
  </si>
  <si>
    <t>SOLDADURA ELECTRICA</t>
  </si>
  <si>
    <t>SOPORTE DISCO ROLOCK</t>
  </si>
  <si>
    <t xml:space="preserve">TERMINALES </t>
  </si>
  <si>
    <t>39121432</t>
  </si>
  <si>
    <t>TORNILLOS</t>
  </si>
  <si>
    <t xml:space="preserve">TUERCA </t>
  </si>
  <si>
    <t>RODAMIENTO LINEAL</t>
  </si>
  <si>
    <t>CLAVIJAS DE SEGURIDAD DE 20A</t>
  </si>
  <si>
    <t>CONTACTOR ELÉCTRICO 3RT1055-6</t>
  </si>
  <si>
    <t>CABLE DE CONEXION CORRIENTES EDDY</t>
  </si>
  <si>
    <t>CABLE DE CONEXION ULTRASONIDO</t>
  </si>
  <si>
    <t xml:space="preserve">CABLE ENCAUCHETADO </t>
  </si>
  <si>
    <t>BATERIAS</t>
  </si>
  <si>
    <t>BOMBILLOS</t>
  </si>
  <si>
    <t>LAMPARAS</t>
  </si>
  <si>
    <t>PATRON DE CALIBRACION CONDUCTIVIDAD PARA CORRIENTES INDUCIDAS  CREF5-01293242100</t>
  </si>
  <si>
    <t>PATRON DE CALIBRACION PARA ULTRASONIDO</t>
  </si>
  <si>
    <t>77121704</t>
  </si>
  <si>
    <t xml:space="preserve">SERVICIO LIMPIEZA REDES DE ALCANTARILLADO </t>
  </si>
  <si>
    <t>PAPEL HIGIÉNICO</t>
  </si>
  <si>
    <t>PAPEL HIGIÉNICO INDUSTRIAL</t>
  </si>
  <si>
    <t xml:space="preserve">TOALLA DE MANOS  HOJA DOBLE 1 FAJO POR 150 HOJAS </t>
  </si>
  <si>
    <t>52121704</t>
  </si>
  <si>
    <t>TOALLA DE MANOS DESECHABLE</t>
  </si>
  <si>
    <t>TOALLA DESECHABLE</t>
  </si>
  <si>
    <t>TOALLAS ABSORBENTES MULTIUSOS</t>
  </si>
  <si>
    <t>AMBIENTADOR AEROSOL</t>
  </si>
  <si>
    <t>47131700</t>
  </si>
  <si>
    <t>CERA ROJA</t>
  </si>
  <si>
    <t>CERA SELLADORA</t>
  </si>
  <si>
    <t>DETERGENTE LIQUIDO LAVADORA</t>
  </si>
  <si>
    <t xml:space="preserve">DETERGENTE LIQUIDO MULTIUSO 		</t>
  </si>
  <si>
    <t xml:space="preserve">JABON EN BARRA </t>
  </si>
  <si>
    <t xml:space="preserve">JABON LAVALOSA </t>
  </si>
  <si>
    <t xml:space="preserve">JABÓN LIQUIDO LAVALOZA	</t>
  </si>
  <si>
    <t>JABON LIQUIDO PARA LAVAR</t>
  </si>
  <si>
    <t>JABON MANOS LIQUIDO</t>
  </si>
  <si>
    <t>JABON POLVO</t>
  </si>
  <si>
    <t>LIMPIAPISOS (AMBIENTADOR)</t>
  </si>
  <si>
    <t>LIMPIAPISOS DESINFECTANTE</t>
  </si>
  <si>
    <t>LIQUIDO LIMPIAVIDRIOS</t>
  </si>
  <si>
    <t>QUITAMANCHAS</t>
  </si>
  <si>
    <t>12161900</t>
  </si>
  <si>
    <t>SUAVIZANTE</t>
  </si>
  <si>
    <t xml:space="preserve">VINAGRE BLANCO PARA LIMPIEZA </t>
  </si>
  <si>
    <t>DESTAPADOR PARA SANITARIO (CHUPA)</t>
  </si>
  <si>
    <t>GUANTES</t>
  </si>
  <si>
    <t>GUANTES DE LATEX</t>
  </si>
  <si>
    <t xml:space="preserve">PARES GUANTES DE CAUCHO </t>
  </si>
  <si>
    <t>48102107</t>
  </si>
  <si>
    <t xml:space="preserve">BOLSA BASURA </t>
  </si>
  <si>
    <t>BOLSAS DE BASURA GRANDES</t>
  </si>
  <si>
    <t>BOLSAS DE BASURA MEDIANA</t>
  </si>
  <si>
    <t>BALDE</t>
  </si>
  <si>
    <t>47121804</t>
  </si>
  <si>
    <t xml:space="preserve">CARRO CON BALDE EXPRIMIDOR </t>
  </si>
  <si>
    <t>47121500</t>
  </si>
  <si>
    <t>RECOGEDOR</t>
  </si>
  <si>
    <t xml:space="preserve">CEPILLO ESCURRIDOR </t>
  </si>
  <si>
    <t>47131615</t>
  </si>
  <si>
    <t>CEPILLO PARA INODORO</t>
  </si>
  <si>
    <t>27113000</t>
  </si>
  <si>
    <t xml:space="preserve">CEPILLO PISOS DURO </t>
  </si>
  <si>
    <t>55101516</t>
  </si>
  <si>
    <t xml:space="preserve">CEPILLO SANITARIO  CON BASE </t>
  </si>
  <si>
    <t>47131608</t>
  </si>
  <si>
    <t>ESCOBA  RASTRILLO</t>
  </si>
  <si>
    <t>27112027</t>
  </si>
  <si>
    <t xml:space="preserve">ESCOBA RASTRILLO </t>
  </si>
  <si>
    <t xml:space="preserve">ESCOBA RASTRILLO 		</t>
  </si>
  <si>
    <t xml:space="preserve">ESCOBAS		</t>
  </si>
  <si>
    <t>TRAPEADORES</t>
  </si>
  <si>
    <t>47131617</t>
  </si>
  <si>
    <t>ESPONJA PARA LAVAR LOZA</t>
  </si>
  <si>
    <t>PAÑOS DE LIMPIEZA</t>
  </si>
  <si>
    <t xml:space="preserve">PAPEL DE ARROZ </t>
  </si>
  <si>
    <t xml:space="preserve">VARSOL </t>
  </si>
  <si>
    <t xml:space="preserve">JABON DE MANOS LIQUIDO DESENGRASANTE </t>
  </si>
  <si>
    <t>LIMPIA GRASA Y SUCIEDAD</t>
  </si>
  <si>
    <t>PAÑOS DE LIMPIEZA HUMEDOS</t>
  </si>
  <si>
    <t>SABRA INDUSTRIAL</t>
  </si>
  <si>
    <t>ESPONJA ABRASIVAPARA LIMPIEZA</t>
  </si>
  <si>
    <t>PAGO IMPUESTO PREDIAL VIGENCIA 2023 ALCALDÍA PUERTO BOYACA ( PREDIO  VELASQUEZ)</t>
  </si>
  <si>
    <t>PAGO IMPUESTO PREDIAL, SOBRETASA AMBIENTAL CAR Y SOBRETASA BOMBERIL 2023</t>
  </si>
  <si>
    <t>93161600</t>
  </si>
  <si>
    <t>SALDOO SOBRETASA AMBIENTAL CAR  Y SOBRETASA BOMBERIL PREDIAL</t>
  </si>
  <si>
    <t>PAGO ACINPRO POR LA EMISORA AL AIRE 94.1 FM DEL CACOM-1 - FACTURA DIF 14693</t>
  </si>
  <si>
    <t>PAGO SAYCO POR LA EMISORA AL AIRE 94.1 FM DEL CACOM-1 - FACTURA FE 38386</t>
  </si>
  <si>
    <t>PAGO IMPUESTO SEMAFORIZACIÓN DE LOS VEHÍCULOS DE PLACA GCW749-GCW846-GCW884-GCW885</t>
  </si>
  <si>
    <t>SILLA PARA PELUQUERIA</t>
  </si>
  <si>
    <t>56111806</t>
  </si>
  <si>
    <t>PEINADORES O TOCADORES DE MADERA</t>
  </si>
  <si>
    <t>56101537</t>
  </si>
  <si>
    <t>MAQUINA PATILLERA</t>
  </si>
  <si>
    <t>52141705</t>
  </si>
  <si>
    <t>MAQUINA PELUQUERIA PROFESIONAL</t>
  </si>
  <si>
    <t>23141608</t>
  </si>
  <si>
    <t>MAQUINAS DE CORTE PELUQUERIA</t>
  </si>
  <si>
    <t xml:space="preserve">SECADORES PELUQUERIA 	</t>
  </si>
  <si>
    <t>52141703</t>
  </si>
  <si>
    <t xml:space="preserve">CAPAS PELUQUERIA PROFESIONAL	</t>
  </si>
  <si>
    <t>53131642</t>
  </si>
  <si>
    <t>TIRAS DE CUELLO BARBERIA</t>
  </si>
  <si>
    <t>53131624</t>
  </si>
  <si>
    <t xml:space="preserve">CERA  FIJADORA CAPILAR </t>
  </si>
  <si>
    <t>53131602</t>
  </si>
  <si>
    <t xml:space="preserve">CREMA DE MANOS </t>
  </si>
  <si>
    <t>53131607</t>
  </si>
  <si>
    <t>LOCION ANTISEPTICA MENTOLADA AZUL</t>
  </si>
  <si>
    <t>ATOMIZADOR PROFESIONAL DE PELUQUERIA</t>
  </si>
  <si>
    <t>GUARDIANES ( RECOLECTOR RESIDUOS)</t>
  </si>
  <si>
    <t>CEPILLO PULIDOR PELUQUERIA</t>
  </si>
  <si>
    <t>53131635</t>
  </si>
  <si>
    <t xml:space="preserve">PEINE PROFESIONAL D ECARBONO PARA PELUQUERIA		</t>
  </si>
  <si>
    <t>53131604</t>
  </si>
  <si>
    <t>NAVAJA BARBERA DE MADERA RASURADORA</t>
  </si>
  <si>
    <t>53131603</t>
  </si>
  <si>
    <t>TIJERAS DE CORTE PELUQUERIA</t>
  </si>
  <si>
    <t>27111531</t>
  </si>
  <si>
    <t>CUCHILLA AFEITAR NAVAJA PATILLERA</t>
  </si>
  <si>
    <t>DISPENSADOR DE TIRAS PARA CUELLO</t>
  </si>
  <si>
    <t>44121631</t>
  </si>
  <si>
    <t xml:space="preserve">KIT GUIA CORTE CUCHILLA DE CORTE	</t>
  </si>
  <si>
    <t>REPUESTO CUCHILLA MAQUINA PATILLERA</t>
  </si>
  <si>
    <t>REPUESTO CUCHILLA MAQUINA PELUQUERIA</t>
  </si>
  <si>
    <t>ACEITE HIDRAULICO BARRERA FRENADO</t>
  </si>
  <si>
    <t xml:space="preserve">LUBRICANTE PROTECTOR MULTIUSOS WD-40 		</t>
  </si>
  <si>
    <t>AGUA PARA BATERIA</t>
  </si>
  <si>
    <t xml:space="preserve">LIMPIA CONTACTO SECO LIMPIADOR QUIMICO </t>
  </si>
  <si>
    <t>LIMPIADOR RADIADORES  POR GALON</t>
  </si>
  <si>
    <t xml:space="preserve">KIT AMARRAS PLASTICAS STRAP </t>
  </si>
  <si>
    <t>PAGO A LA CAR FACTURA 15773 POR CONCEPTO DE TASA RETRIBUTIVA CORRESPONDIENTE A LA PLANTA DE TRATAMIENTO DE AGUA RESIDUAL DE LA ESIMA DEL AÑO 2022</t>
  </si>
  <si>
    <t>PAGO EVALUCIÓN AMBIENTAL</t>
  </si>
  <si>
    <t>PAGO TASAS POR UTILIZACIÓN DE AGUA  A LA CAR POR ALJIBE FACTURA 202202403 Y POR POZOS FACTURA 202202309</t>
  </si>
  <si>
    <t>TRAMITE PARA EXPEDIR EL CERTIFICADO DE LA SIJIN PARA LA CHATARRIZACIÓN DE VEHÍCULOS PLACAS LTC066 AMBULANCIA MAZDA- 18-L0190 TRACTOR JOHN DERRE - 6-7225 CATERPILLAR MAQ.AMARILLA- RUJ-81D MOTOCICLETA YAMAHA</t>
  </si>
  <si>
    <t>VIÁTICOS COMISIÓN OPERATIVA ANTIDRON C-UAS - ABRIL</t>
  </si>
  <si>
    <t>VIÁTICOS COMISIÓN OPERATIVA ANTIDRON C-UAS - AGOSTO</t>
  </si>
  <si>
    <t>VIÁTICOS COMISIÓN OPERATIVA ANTIDRON C-UAS - FEBRERO</t>
  </si>
  <si>
    <t>VIÁTICOS COMISIÓN OPERATIVA ANTIDRON C-UAS - JULIO</t>
  </si>
  <si>
    <t>VIÁTICOS COMISIÓN OPERATIVA ANTIDRON C-UAS - JUNIO</t>
  </si>
  <si>
    <t>VIÁTICOS COMISIÓN OPERATIVA ANTIDRON C-UAS - MARZO</t>
  </si>
  <si>
    <t>VIÁTICOS COMISIÓN OPERATIVA ANTIDRON C-UAS - NOVIEMBRE</t>
  </si>
  <si>
    <t>VIÁTICOS COMISIÓN OPERATIVA ANTIDRON C-UAS - OCTUBRE</t>
  </si>
  <si>
    <t>VIÁTICOS COMISIÓN OPERATIVA ANTIDRON C-UAS - SEPTIEMBRE</t>
  </si>
  <si>
    <t>VIÁTICOS COMISIÓN OPERATIVA ANTIDRON C-UAS DICIEMBRE</t>
  </si>
  <si>
    <t>TAPETE DE ENTRADA TRAFICO PESADO MEDIDAS DE 4 METROS X 2.5 METROS INCLUYE LOGO</t>
  </si>
  <si>
    <t>52101508</t>
  </si>
  <si>
    <t>TAPETE DE ENTRADA TRAFICO PESADO MEDIDAS DE 4 METROS X 3 METROS INCLUYE LOGO</t>
  </si>
  <si>
    <t xml:space="preserve">CINTA IMPRESORAS  </t>
  </si>
  <si>
    <t xml:space="preserve">POWER SENSOR </t>
  </si>
  <si>
    <t xml:space="preserve">MANTENIMIENTO VIVIENDA FISCAL Y BARRACAS </t>
  </si>
  <si>
    <t>SERVICIO DE ASEO Y LIMPIEZA INSTALACIONES ESM</t>
  </si>
  <si>
    <t>MANTENIMIENTO PREVENTIVO Y CORRECTIVO A TODO COSTO DEL SIMULADOR 172 REDBIRD DE LA FAC ATD FAC 740 (AMARRE VF 2024)</t>
  </si>
  <si>
    <t>SERVICIOS MEDICOS VETERINARIOS ESPECIALIZADOS</t>
  </si>
  <si>
    <t>PINTURA TIPO TRAFICO AMARILLO</t>
  </si>
  <si>
    <t>PINTURA TIPO TRAFICO BLANCO</t>
  </si>
  <si>
    <t>PINTURA TIPO TRAFICO NEGRO</t>
  </si>
  <si>
    <t>PINTURA TIPO TRAFICO ROJO</t>
  </si>
  <si>
    <t>MICROESFERAS</t>
  </si>
  <si>
    <t xml:space="preserve">MANTENIMIENTO EQUIPO DE PINTURA PINTA RAYAS </t>
  </si>
  <si>
    <t>SERVICIO PODA ARBOLES</t>
  </si>
  <si>
    <t>MANTENIMIENTO PLANTA ELECTRICA (TRANSFERENCIA ACCOFA)</t>
  </si>
  <si>
    <t>72101517</t>
  </si>
  <si>
    <t>MANTENIMIENTO EQUIPO  CONVERTIDOR DE FRECUENCIA</t>
  </si>
  <si>
    <t xml:space="preserve">ADQUISICIÓN DE ESTIBAS ESTANDAR Y ESTIBAS ESPECIALES BOMBAS PARA EL CORRECTO ALMACENAMIENTO Y SEGURIDAD EN LOS DEPOSITOS DE ARMAMENTO DE LA FAC.  </t>
  </si>
  <si>
    <t>PAÑO DE LIMPIEZA EN TELA</t>
  </si>
  <si>
    <t>PAÑOS DE LIMPIEZA PARA SUPERFICIES ESTRUCTURALES AMS 3819</t>
  </si>
  <si>
    <t>TELA, FRANELA</t>
  </si>
  <si>
    <t>CINTA DE ENMASCARAR VERDE 7510015045272 DE 1 1/2¨ X 55 MTS</t>
  </si>
  <si>
    <t>THINNER ACRÍLICO LA UNIDAD COMPRENDE CANECA 55 GALONES</t>
  </si>
  <si>
    <t>SILICONA GRIS METAL PLASTICO, DE ALTA RESISTENCIA MECANICA, LA UNIDAD COMPRENDE TUBO EN PRESENTACION DE 50 ML O 51 GR </t>
  </si>
  <si>
    <t>SILICONA ROJA LA UNIDAD COMPRENDE PRESENTACION POR TUBO DE 50 ML O 51 GRAMOS</t>
  </si>
  <si>
    <t>NEGRO BRILLANTE EN POLIURETANO LA UNIDAD INCLUYE CATALIZADOR Y DISOLVENTE POL-980</t>
  </si>
  <si>
    <t>PINTURA BARNIZ 70.000 POLIORETANO AUT-BPIXELL0011 PRESENTACIÓN POR GALON</t>
  </si>
  <si>
    <t>PINTURA DE ALUMINIO PLATA NIQUEL POLIESTER LA UNIDAD INCLUYE CATALIZADOR Y DISOLVENTE POL-946</t>
  </si>
  <si>
    <t>PINTURA DE AMARILLO PURO POLIURETANO LA UNIDAD INCLUYE CATALIZADOR Y DISOLVENTE POL-915</t>
  </si>
  <si>
    <t>PINTURA DE AZUL PURO POLIURETANO LA UNIDAD INCLUYE CATALIZADOR Y DISOLVENTE POL-930</t>
  </si>
  <si>
    <t>PINTURA DE BLANCO PURO POLIURETANO LA UNIDAD INCLUYE CATALIZADOR Y DISOLVENTE POL-940</t>
  </si>
  <si>
    <t>PINTURA DE ROJO LIMPIO POLIURETANO LA UNIDAD INCLUYE CATALIZADOR Y DISOLVENTE POL-950</t>
  </si>
  <si>
    <t>ADHESIVO MIL-A- 46146 TUBO 90ML</t>
  </si>
  <si>
    <t>ENDURECEDOR  X-20 LA UNIDAD COMPRENDE 01 GALON</t>
  </si>
  <si>
    <t>LIMPIADOR RADIADORES POR GALON</t>
  </si>
  <si>
    <t xml:space="preserve"> POLIETILENO STRETCH CALIBRE 8, 30 CMS. X 400 METROS POR ROLLO</t>
  </si>
  <si>
    <t>CINTA ANTIDESLIZANTE</t>
  </si>
  <si>
    <t>CINTA TEFLON DE 1/2 PULGADA</t>
  </si>
  <si>
    <t>CINTA DE ALUMINIO 2" COMPRENDE UN ROLLO DE 2¨ PULGADAS DE ANCHO X 45 METROS DE LARGO</t>
  </si>
  <si>
    <t xml:space="preserve"> ADQUISICIÓN SISTEMAS DE VIGILANCIA AÉREA REMOTA (DRONES) PARA LA SEGURIDAD Y VIGILANCIA DE LAS UMA CON KIT DE ACCESORIOS Y/O REPUESTOS.</t>
  </si>
  <si>
    <t>SILLA DE OFICINA</t>
  </si>
  <si>
    <t>MUEBLE PARA COCINA</t>
  </si>
  <si>
    <t>MESA COMEDOR</t>
  </si>
  <si>
    <t xml:space="preserve">LICENCIA PROFESIONAL PLUS PREPAR3D V.6 </t>
  </si>
  <si>
    <t xml:space="preserve">LICENCIA PROFESIONAL PREPAR3D V.6  </t>
  </si>
  <si>
    <t>PAPEL VELUMOIDE</t>
  </si>
  <si>
    <t>ACEITE PRESERVANTE - ACEITE PARA MOTOR</t>
  </si>
  <si>
    <t>BOLSA DESECANTE ACTIVADA - BOLSA DE HUMEDAD</t>
  </si>
  <si>
    <t>PINTURA</t>
  </si>
  <si>
    <t>ADHESIVO TRASPARENTE</t>
  </si>
  <si>
    <t>COMPONENTE PARA PREVENIR LA CORROSIÓN</t>
  </si>
  <si>
    <t>15121800</t>
  </si>
  <si>
    <t>INDICADOR HUMEDAD - CINTA DE COLOR QUE MUESTRA COLOR</t>
  </si>
  <si>
    <t>MANGUERA</t>
  </si>
  <si>
    <t>CINTA DOBLE FAZ</t>
  </si>
  <si>
    <t>MATERIAL BARRERA IMPERMEABLE</t>
  </si>
  <si>
    <t>24112900</t>
  </si>
  <si>
    <t>ABRAZADERA DE PRESION</t>
  </si>
  <si>
    <t>ACOPLE OMEGA N.2 CON ELASTOMERO</t>
  </si>
  <si>
    <t>ADAPTADOR MACHO</t>
  </si>
  <si>
    <t>BUSHING DE ACERO</t>
  </si>
  <si>
    <t>GUAYA</t>
  </si>
  <si>
    <t>PUNTA GRAFADA</t>
  </si>
  <si>
    <t>PUNTAS PHILLIS</t>
  </si>
  <si>
    <t>TORNILLOS AVELLANADOS 100°</t>
  </si>
  <si>
    <t>TABLERO ENCHUFE</t>
  </si>
  <si>
    <t>TACO MONOPOLAR</t>
  </si>
  <si>
    <t>MANOMETRO</t>
  </si>
  <si>
    <t xml:space="preserve">MANTENIMIENTO  RANCHO DE TROPA </t>
  </si>
  <si>
    <t>LINEA AUTOSERVICIO</t>
  </si>
  <si>
    <t>CAMPANA RANCHO SOLDADOS</t>
  </si>
  <si>
    <t>CUARTO FRIO DE CONGELACIÓN DE 5,10 X 1,85 X 2,35</t>
  </si>
  <si>
    <t xml:space="preserve">CUARTO FRIO DE CONSERVACIÓN DE 4.50 X 1.85 X 2.35 </t>
  </si>
  <si>
    <t>CARPA TIPO HANGAR</t>
  </si>
  <si>
    <t>CARPAS - LONA MEMBRANA ARQUITECTONICA PISCINA SUBOFICIALES</t>
  </si>
  <si>
    <t>95131701</t>
  </si>
  <si>
    <t>LONA PARA MEMBRANA ARQUITECTONICA</t>
  </si>
  <si>
    <t>MANTENIMIENTO MEMBRANA ARQUITECTONICA</t>
  </si>
  <si>
    <t>MANTENIMIENTO DE LA TORRE MULTIPROPÓSITO DE ASALTO AÉREO Y PARACAIDISMO</t>
  </si>
  <si>
    <t>SILLAS DE OFICINA ERGONOMICAS</t>
  </si>
  <si>
    <t>AIRE ACONDICIONADO</t>
  </si>
  <si>
    <t xml:space="preserve">GASTOS NOTARIALES POR ESCRITURACIÓN DE DONACIÓN PREDIO </t>
  </si>
  <si>
    <t>SALDO MTTO VIVIENDAS</t>
  </si>
  <si>
    <t>SALDO VIVERES</t>
  </si>
  <si>
    <t>SALDO MATERIALES DE CONSTRUCCION</t>
  </si>
  <si>
    <t>SALDO CTO 060 BATERIAS</t>
  </si>
  <si>
    <t>SALDO MANTENIMIENTO ENSERES</t>
  </si>
  <si>
    <t>SALDO SERVICIO DE ASEO (RECOLECCIÓN DE BASURAS)</t>
  </si>
  <si>
    <t xml:space="preserve">SALDO IMPUESTO DE ALUMBRADO PÚBLICO </t>
  </si>
  <si>
    <t>SALDO IMPUESTO VEHICULOS</t>
  </si>
  <si>
    <t>SALDO PAGOS Y TRAMITES AMBIENTALES CAR - CORPOBOYACA</t>
  </si>
  <si>
    <t>SALDO TRASPASOS Y CANCELACION MATRICULAS</t>
  </si>
  <si>
    <t xml:space="preserve"> CUOTA BÁSICA </t>
  </si>
  <si>
    <t>10000000</t>
  </si>
  <si>
    <t xml:space="preserve">SUMINISTRO ALIMENTACIÓN ALUMNOS Y
CADETES </t>
  </si>
  <si>
    <t>90101501
90101604</t>
  </si>
  <si>
    <t>CACOM-2</t>
  </si>
  <si>
    <t xml:space="preserve">MORDEDORES
</t>
  </si>
  <si>
    <t>PELOTA CON CORREA DE NYLON PARA</t>
  </si>
  <si>
    <t xml:space="preserve">CEPILLO DE ACICALAMIENTO PARA CANINO
</t>
  </si>
  <si>
    <t xml:space="preserve">JUEGO X CUATRO HERRADURAS
</t>
  </si>
  <si>
    <t xml:space="preserve">"TRAILLA EN LONA TUBULAR PARA CANINOS RAZAS GRANDES DE 1.50MTS"
</t>
  </si>
  <si>
    <t xml:space="preserve">MATERIALES CONSTRUCCIÓN - FERRETERIA Y ACCESORIOS
</t>
  </si>
  <si>
    <t xml:space="preserve">ALCOHOL INDUSTRIAL. PRESENTACION  GALON X 3785 CC
</t>
  </si>
  <si>
    <t xml:space="preserve">ALCOHOL X 750 CM 
</t>
  </si>
  <si>
    <t xml:space="preserve">TERMO
</t>
  </si>
  <si>
    <t>13101723</t>
  </si>
  <si>
    <t xml:space="preserve">RESMA PAPEL OFICIO
</t>
  </si>
  <si>
    <t xml:space="preserve"> PAPEL OPALINA 
|</t>
  </si>
  <si>
    <t xml:space="preserve">RESMA PAPEL CARTA
</t>
  </si>
  <si>
    <t xml:space="preserve">HOJAS DE PAPEL OPALINA
</t>
  </si>
  <si>
    <t xml:space="preserve">PAPEL CONTACT TRANSPARENTE X 20 METROS
</t>
  </si>
  <si>
    <t>14111616</t>
  </si>
  <si>
    <t xml:space="preserve">TOALLA PAPEL PARA MANOS NATURAL TIPO ROLLO POR 100 MTS
</t>
  </si>
  <si>
    <t xml:space="preserve">TOALLAS PARA MANOS EN Z TRIPLE HOJA NATURAL X150 UND 
</t>
  </si>
  <si>
    <t xml:space="preserve">PAPEL HIGIENICO ROLLO 
</t>
  </si>
  <si>
    <t xml:space="preserve">PAPEL HIGIENICO INSTITUCIONAL X ROLLO
</t>
  </si>
  <si>
    <t xml:space="preserve">PAPEL HIGIENICO JUMBO POR 400 METROS PAQUETE 
</t>
  </si>
  <si>
    <t xml:space="preserve">PAPEL HIGIENICO TRIPLE HOJA
</t>
  </si>
  <si>
    <t xml:space="preserve">LIBRO DE ACTAS 400 FOLIOS
</t>
  </si>
  <si>
    <t xml:space="preserve">LIBRO ACTAS 300 FOLIOS ECON. OFICIO
</t>
  </si>
  <si>
    <t xml:space="preserve">LIBRO ACTAS 200 FOLIOS ECON. OFICIO
</t>
  </si>
  <si>
    <t>14111813</t>
  </si>
  <si>
    <t xml:space="preserve">LIBRO ACTAS 100 FOLIOS ECON. OFICIO
</t>
  </si>
  <si>
    <t>14111814</t>
  </si>
  <si>
    <t xml:space="preserve">MATERIALES CONSTRUCCIÓN - GAS REFRIGERANTE, QUÍMICOS ORGÁNICOS BÁSICOS, PRODUCTOS QUÍMICOS INORGÁNICOS BÁSICOS N. C. P.
</t>
  </si>
  <si>
    <t>15111509</t>
  </si>
  <si>
    <t xml:space="preserve">CUCHILLA PARA GUADAÑA
</t>
  </si>
  <si>
    <t xml:space="preserve">MATERIALES DE CONSTRUCCIÓN- FERRETERIA Y ACCESORIOS - OTRAS MÁQUINAS PARA USOS GENERALES Y SUS PARTES Y PIEZAS
</t>
  </si>
  <si>
    <t xml:space="preserve">SOPLADORA
</t>
  </si>
  <si>
    <t xml:space="preserve">YOYO PARA GUADAÑA FS 280
</t>
  </si>
  <si>
    <t>23153138</t>
  </si>
  <si>
    <t xml:space="preserve">HERRAMIENTAS CONSTRUCCIÓN - FERRETERIA Y ACCESORIOS
</t>
  </si>
  <si>
    <t>23241411</t>
  </si>
  <si>
    <t xml:space="preserve">MATERIALES DE CONSTRUCCIÓN - FERRETERIA Y ACCESORIOS
</t>
  </si>
  <si>
    <t xml:space="preserve">VEHÍCULOS N.C.P. SIN PROPULSIÓN MECÁNICA
</t>
  </si>
  <si>
    <t xml:space="preserve">PAPELERA PEDAL  X 12 LT BLANCA
</t>
  </si>
  <si>
    <t>24101510</t>
  </si>
  <si>
    <t xml:space="preserve">CAJA PARA ARCHIVO CENTRAL REFERENCIA X-200
</t>
  </si>
  <si>
    <t>24121503</t>
  </si>
  <si>
    <t xml:space="preserve">BUJIA PARA GUADAÑA
</t>
  </si>
  <si>
    <t xml:space="preserve">BATERIAS PARA VEHICULOS
</t>
  </si>
  <si>
    <t xml:space="preserve">REPUESTO DE CUCHILLA PARA MÁQUINA DE PELUQUERÍA
</t>
  </si>
  <si>
    <t>27111502</t>
  </si>
  <si>
    <t xml:space="preserve">BARBERA PARA HOJA DE CUCHILLA
</t>
  </si>
  <si>
    <t xml:space="preserve">GUADAÑADORA , 2.6 HP
</t>
  </si>
  <si>
    <t xml:space="preserve">CALENTADOR DUCHA ELECTRICA 110V
</t>
  </si>
  <si>
    <t xml:space="preserve">ESCALERAS Y EQUIPOS DE ELEVACIÓN
</t>
  </si>
  <si>
    <t xml:space="preserve">MANILA LAZO GAND NYLON 10 MM X 20 METROS
</t>
  </si>
  <si>
    <t xml:space="preserve">
NYLON HILO CORTE REDORNDO
</t>
  </si>
  <si>
    <t xml:space="preserve">ROLLO CONCERTINA 45 CM DIAMETRO
</t>
  </si>
  <si>
    <t>31152001</t>
  </si>
  <si>
    <t xml:space="preserve">GUAYA ACERADA DE 1/4 SILICONADA  X METRO
</t>
  </si>
  <si>
    <t>31152206</t>
  </si>
  <si>
    <t xml:space="preserve">GANCHO PORTA CARNET TIPO CAIMAN
</t>
  </si>
  <si>
    <t>31162604</t>
  </si>
  <si>
    <t xml:space="preserve">MATERIALES CONSTRUCCIÓN - PASTA DE PAPEL, PAPEL Y CARTON
</t>
  </si>
  <si>
    <t xml:space="preserve">CINTA DE ENMASCARAR
</t>
  </si>
  <si>
    <t xml:space="preserve">CINTA TRANSPARENTE / CINTA ADHESIVA DOBLE CARA 05MM X 19 MM P/N 70217-01024-044
</t>
  </si>
  <si>
    <t xml:space="preserve">CINTA GRUESA ADDHESIVA 48 MM X 100 MTS TRANSPARENTE
</t>
  </si>
  <si>
    <t xml:space="preserve">CINTA TRANPARENTE 12MM X5 MTRS 12 ROLLOS 
</t>
  </si>
  <si>
    <t xml:space="preserve">CINTA ANTIDESLIZANTE PARA ESCALERAS X 5 METROS
</t>
  </si>
  <si>
    <t xml:space="preserve">CINTA DE ENMASCARAR 24MM X 40M
</t>
  </si>
  <si>
    <t>31201515</t>
  </si>
  <si>
    <t xml:space="preserve">CINTA DE ENMASCARAR 18MM X 40M
</t>
  </si>
  <si>
    <t xml:space="preserve">PEGANTE LÍQUIDO
</t>
  </si>
  <si>
    <t>ESMALTE SINTETICO COLOR AMARILLO CROMO</t>
  </si>
  <si>
    <t>ESMALTE SINTETICO COLOR NEGRO</t>
  </si>
  <si>
    <t xml:space="preserve">BROCHAS DE 2 PULGADA  
</t>
  </si>
  <si>
    <t xml:space="preserve">BROCHAS DE 3 PULGADA  
</t>
  </si>
  <si>
    <t xml:space="preserve">BROCHA PARA PELUQUERÍA
</t>
  </si>
  <si>
    <t xml:space="preserve">OTROS ARTÍCULOS MANUFACTURADOS N.C.P.
</t>
  </si>
  <si>
    <t xml:space="preserve">RODILLO PARA PINTAR
</t>
  </si>
  <si>
    <t xml:space="preserve">FILTROS PARA VEHICULOS
</t>
  </si>
  <si>
    <t>31241806</t>
  </si>
  <si>
    <t xml:space="preserve">REFLECTOR 200W
</t>
  </si>
  <si>
    <t>39111827</t>
  </si>
  <si>
    <t xml:space="preserve">MATERIALES DE CONSTRUCCIÓN - PRODUCTOS METALICOS ELABORADOS
</t>
  </si>
  <si>
    <t>39121321</t>
  </si>
  <si>
    <t xml:space="preserve">MATERIALES DE CONSTRUCCIÓN - APARATOS DE CONTROL ELECTRICO Y DISTRIBUCIÓN DE ELECTRICIDAD Y SUS PARTES Y PIEZAS
</t>
  </si>
  <si>
    <t xml:space="preserve">PARARRAYOS POLIMÉRICO 10 KA – 15KV
</t>
  </si>
  <si>
    <t>39121621</t>
  </si>
  <si>
    <t xml:space="preserve">REGULADOR DE VOLTAJE  110V 
</t>
  </si>
  <si>
    <t xml:space="preserve">REGULADOR DE VOLTAJE  220 V
</t>
  </si>
  <si>
    <t xml:space="preserve">REGULADOR DE VOLTAJE 1000VA
</t>
  </si>
  <si>
    <t xml:space="preserve">ADQUISICION E INSTALACION DE AIRES ACONDICIONADOS DE 12.000 BTU PARA EDIFICIO T-27
</t>
  </si>
  <si>
    <t xml:space="preserve">ADQUISICION E INSTALACION DE AIRES ACONDICIONADOS DE 24.000 BTU PARA EDIFICIO T-27
</t>
  </si>
  <si>
    <t xml:space="preserve">EQUIPO DE CONSTRUCCION - BOMBAS
</t>
  </si>
  <si>
    <t xml:space="preserve">MATERIALES Y SUMINISTROS - PVC
</t>
  </si>
  <si>
    <t xml:space="preserve">MATERIALES DE CONSTRUCCIÓN - INSTRUMENTOS Y APARATOS DE MEDICIÓN, VERIFICACIÓN, ANALISIS, DE NAVEGACIÓN, SUS PARTES Y SUS PIEZAS
</t>
  </si>
  <si>
    <t>41103310</t>
  </si>
  <si>
    <t>DESHUMIFICADOR</t>
  </si>
  <si>
    <t>41112106</t>
  </si>
  <si>
    <t xml:space="preserve">ECTOPARASITICIDA  LIQUIDO X 1000ML
</t>
  </si>
  <si>
    <t>41116140</t>
  </si>
  <si>
    <t xml:space="preserve">ECTOPARASITICIDA EXTERNO, TABLETA 20-40 KG
</t>
  </si>
  <si>
    <t xml:space="preserve">CREMA UNGUENTO ANTIINFLAMATORIA, ANTOFLOGISTICA Y ANALGESICA
</t>
  </si>
  <si>
    <t>42121604</t>
  </si>
  <si>
    <t xml:space="preserve">LIMPIADOR AURICULAR INDICADO PARA PERROS
</t>
  </si>
  <si>
    <t xml:space="preserve">DESINFECTANTE YODOFORO, X GALON
</t>
  </si>
  <si>
    <t xml:space="preserve">UNGÜENTO PARA EL CONTROL DE NUCHE 
</t>
  </si>
  <si>
    <t xml:space="preserve">ANTIPARASITARIO EXTERNO 1%
</t>
  </si>
  <si>
    <t xml:space="preserve">SHAMPOO ANTISEPTICO. FRASCO X 240ML
</t>
  </si>
  <si>
    <t xml:space="preserve">CHAMPÚ PARA EQUINOS
</t>
  </si>
  <si>
    <t xml:space="preserve">JABON DESINFECTANTE PARA PERRO
</t>
  </si>
  <si>
    <t xml:space="preserve">ADQUISICION DE DESTRUCTOR DE PAPEL 10 HOJAS 
</t>
  </si>
  <si>
    <t xml:space="preserve"> ADQUISICIÓN DE TONER CARTRIDGE CB435/CB436/CE285A/CE278A PARA IMPRESORA DE EDIFICIO T-27
</t>
  </si>
  <si>
    <t xml:space="preserve">TIJERAS
</t>
  </si>
  <si>
    <t xml:space="preserve">KIT DE TIJERAS PROFESIONALES PARA CORTE DE CABELLO
</t>
  </si>
  <si>
    <t xml:space="preserve">CAJA DE LAPICES NEGROS X 12 UND
</t>
  </si>
  <si>
    <t xml:space="preserve">LAPIZ NEGRO NO2  PUNTA 05 EN CAJA DE 12 UND
</t>
  </si>
  <si>
    <t xml:space="preserve">BOLIGRAFO NEGRO SEMI GEL PUNTA 0,7 CAJA POR 12
</t>
  </si>
  <si>
    <t xml:space="preserve">CAJA MARCADORES NEGRO
</t>
  </si>
  <si>
    <t xml:space="preserve">ALMOHADILLA DACTILAR 
</t>
  </si>
  <si>
    <t xml:space="preserve">CARPETA TIPO 4 ALETAS EN CARTULINA DESACIDIFICADA
</t>
  </si>
  <si>
    <t xml:space="preserve">ADQUISICIÓN DE CARPETA OFICIO CON GANCHO LEGAJADOR COLOR NEGRA
</t>
  </si>
  <si>
    <t xml:space="preserve">
PORTA CARNET VERTICAL
</t>
  </si>
  <si>
    <t xml:space="preserve">
PORTA CARNET HORIZONTAL
</t>
  </si>
  <si>
    <t xml:space="preserve">BOLSILLO ACETATO PARA LAMINACION 110 X 80MM X 500 UNIDADES.
</t>
  </si>
  <si>
    <t>44122025</t>
  </si>
  <si>
    <t xml:space="preserve">PRESENTADOR LASER TARGUS
</t>
  </si>
  <si>
    <t>45111810</t>
  </si>
  <si>
    <t xml:space="preserve">GUANTE DOMESTICO CON LABRADO EN LA PALMA 
</t>
  </si>
  <si>
    <t>SISTEMA DE ALARMA DETEECCIÓN DE INCENDIOS</t>
  </si>
  <si>
    <t xml:space="preserve">ADQUISICIÓN EXTINTORES
</t>
  </si>
  <si>
    <t xml:space="preserve">BOLSA DE BASURA EXTRA JUMBO
</t>
  </si>
  <si>
    <t xml:space="preserve">PAQUETE DE BOLSA DE BASURA NEGRA 90X120 CM X 10 UNIDADES
</t>
  </si>
  <si>
    <t xml:space="preserve">PAQUETE BOLSA DE BASURA ROJA PARA DESECHOS CONTAMINANTES X 10 UNIDADES 60 X 40 CM
</t>
  </si>
  <si>
    <t xml:space="preserve">CANECA DE BASURA CON RUEDAS
</t>
  </si>
  <si>
    <t>47121702</t>
  </si>
  <si>
    <t xml:space="preserve">BAYETILLA BLANCA 70X100 EN DULCE ABRIGO
</t>
  </si>
  <si>
    <t xml:space="preserve">PANO MICROFIBRA 35X35CM X 6UND 
</t>
  </si>
  <si>
    <t xml:space="preserve">ESCOBON
</t>
  </si>
  <si>
    <t xml:space="preserve">CHUPA PARA SANITARIO, TIPO CAMPANA SENCILLA, CON MANGO FABRICADO EN PLASTICO
</t>
  </si>
  <si>
    <t xml:space="preserve">ESCOBA 
</t>
  </si>
  <si>
    <t>ESCOBON</t>
  </si>
  <si>
    <t xml:space="preserve">CEPILLO PARA BARRIDO DE CALLES
</t>
  </si>
  <si>
    <t xml:space="preserve">CEPILLO PARA PAREDES Y TECHO TELARAÑERO 
</t>
  </si>
  <si>
    <t xml:space="preserve">CEPILLO SANITARIO 
</t>
  </si>
  <si>
    <t xml:space="preserve">CEPILLO PARA LIMPIEZA DE INODORO
</t>
  </si>
  <si>
    <t xml:space="preserve">CEPILLO DE MANO
</t>
  </si>
  <si>
    <t xml:space="preserve">RECOGEDORES DE BASURA CON MANGO
</t>
  </si>
  <si>
    <t xml:space="preserve">RECOGEDOR DE PLASTICO RIGIDO RESISTENTE
</t>
  </si>
  <si>
    <t xml:space="preserve">TRAPERO EN  ALGODÓN,  300 GRAMOS 
</t>
  </si>
  <si>
    <t xml:space="preserve">"GUARDIAN HOSPITALARIO
</t>
  </si>
  <si>
    <t>47131703</t>
  </si>
  <si>
    <t xml:space="preserve">REPUESTO AMBIENTADOR ACEITE X2 UD X 350GM 
</t>
  </si>
  <si>
    <t>47131706</t>
  </si>
  <si>
    <t xml:space="preserve">AMBIENTADOR EN AEROSOL DESINFECTANTE AROMAS VARIADOS, PRESENTACION DE 400 C.C.
</t>
  </si>
  <si>
    <t xml:space="preserve">CERA LIQUIDA EMULSIONADA, AUTOBRILLANTE, ANTIDESLIZANTE DE ALTA RESISTENCIA
</t>
  </si>
  <si>
    <t>47131802</t>
  </si>
  <si>
    <t xml:space="preserve">CERA PARA PISOS LIQUIDA POLIMERICA, AUTOBRILLANTE, EMPAQUE EN POLIETILENO, CON FRAGANCIA, PRSEENTACION POR 3750 CC / COLOR ROJO
</t>
  </si>
  <si>
    <t xml:space="preserve">BLANQUEADOR X 10 LITROS
</t>
  </si>
  <si>
    <t xml:space="preserve">HIPOCLORITO * 20 LITROS
</t>
  </si>
  <si>
    <t xml:space="preserve">LUSTRAMUEBLE, PRESENTACION LIQUIDA
</t>
  </si>
  <si>
    <t xml:space="preserve">BLANQUEADOR DESINFECTANTE EN GALON
</t>
  </si>
  <si>
    <t xml:space="preserve">MATERIALES CONSTRUCCIÓN - QUIMICOS
</t>
  </si>
  <si>
    <t xml:space="preserve"> PODADORA DE ALTURA  HT 105
</t>
  </si>
  <si>
    <t xml:space="preserve">ADQUISICIÓN DE DISPENSADORES DE AGUA FRIA, AMBIENTE Y CALIENTE PARA EDIFICIO T-27
</t>
  </si>
  <si>
    <t>48101714</t>
  </si>
  <si>
    <t xml:space="preserve">MOLINILLO ESPUMOSO
</t>
  </si>
  <si>
    <t>48101813</t>
  </si>
  <si>
    <t xml:space="preserve">VITAMINA SUPLEMENTO NUTRICIONAL  PARA PERRO
</t>
  </si>
  <si>
    <t>51191905</t>
  </si>
  <si>
    <t xml:space="preserve">ADQUISICION E INSTALACION DE 03 BLACKOUTS DE 180X180PARA EL  EDIFICIO T-27
</t>
  </si>
  <si>
    <t xml:space="preserve">ADQUISICION E INSTALACION DE 01 BLACKOUT DE 150X180 PARA EL  EDIFICIO T-27
</t>
  </si>
  <si>
    <t xml:space="preserve">ADQUISICION E INSTALACION DE 02 BLACKOUTS  DE 200X180 PARA EL  EDIFICIO T-27
</t>
  </si>
  <si>
    <t xml:space="preserve">MÁQUINA DE PELUQUERÍA
</t>
  </si>
  <si>
    <t>52141704</t>
  </si>
  <si>
    <t xml:space="preserve">CALENTADOR DE AMBIENTE EN ACEITE
</t>
  </si>
  <si>
    <t>52141802</t>
  </si>
  <si>
    <t xml:space="preserve">RALLADOR TRADICIONAL
</t>
  </si>
  <si>
    <t>52151603</t>
  </si>
  <si>
    <t xml:space="preserve">COLADOR 19 CM
</t>
  </si>
  <si>
    <t>52151604</t>
  </si>
  <si>
    <t xml:space="preserve">COLADOR CAFE BLANCO TELA 13 X 22 CM
</t>
  </si>
  <si>
    <t xml:space="preserve">SET X3 TABLAS PARA PICAR 25.3CM 29CM 35CM
</t>
  </si>
  <si>
    <t>52151606</t>
  </si>
  <si>
    <t xml:space="preserve">PINZA PARA SERVIR 23 CM ACERO INOX
</t>
  </si>
  <si>
    <t>52151611</t>
  </si>
  <si>
    <t xml:space="preserve">ESPÁTULA PARA COCINAR
</t>
  </si>
  <si>
    <t>52151616</t>
  </si>
  <si>
    <t xml:space="preserve">CUCHARON MANGO MADERA
</t>
  </si>
  <si>
    <t>52151701</t>
  </si>
  <si>
    <t xml:space="preserve">SET DE CUBIERTOS (TENEDOR-CUCHARA-CUCHILLO)
</t>
  </si>
  <si>
    <t>52151709</t>
  </si>
  <si>
    <t xml:space="preserve">SET X3 SARTENES TEFLON 20, 24 Y 26CM + 1 MANGO REMOVIBLE
</t>
  </si>
  <si>
    <t>52151802</t>
  </si>
  <si>
    <t xml:space="preserve">CHOCOLATERA 2,2LT 21 CM ACERO 
</t>
  </si>
  <si>
    <t>52151807</t>
  </si>
  <si>
    <t xml:space="preserve">JUEGO DE OLLAS 7 PIEZAS
</t>
  </si>
  <si>
    <t xml:space="preserve">OLLA A PRESION
</t>
  </si>
  <si>
    <t>52151808</t>
  </si>
  <si>
    <t xml:space="preserve">GEL FIJADOR X 1000 GRAMOS O CREMA PARA PEINAR
</t>
  </si>
  <si>
    <t xml:space="preserve">RINSE O BÁLSAMO A BASE DE HIERBAS
</t>
  </si>
  <si>
    <t xml:space="preserve">SHAMPOO PARA PELUQUERÍA
</t>
  </si>
  <si>
    <t xml:space="preserve">PEINETA EN CARBONO DIENTES ANCHOS Y TUPIDOS
</t>
  </si>
  <si>
    <t xml:space="preserve">JABON LIQUIDO PARA MANOS ANTIBACTERIAL 
</t>
  </si>
  <si>
    <t xml:space="preserve">JABON LAVAPLATOS TIPO CREMA
</t>
  </si>
  <si>
    <t xml:space="preserve">JABON LIQUIDO PARA MANOS ESPUMOSO INDIVIDUAL
</t>
  </si>
  <si>
    <t xml:space="preserve">JABON LIQUIDO PARA MANOS ESPUMOSO X GALON
</t>
  </si>
  <si>
    <t xml:space="preserve">JABON HOTEL AVENA 8 GRAMOS X PAQUETE 24
</t>
  </si>
  <si>
    <t xml:space="preserve">DETERGENTE EN POLVO
</t>
  </si>
  <si>
    <t xml:space="preserve">MAQUINA PELUQUEAR 
</t>
  </si>
  <si>
    <t>53131643</t>
  </si>
  <si>
    <t xml:space="preserve">ADQUISICIÓN DE LOCKRS DE VUELO PARA EDIFICIO T-27
</t>
  </si>
  <si>
    <t>56101520</t>
  </si>
  <si>
    <t xml:space="preserve">ESCRITORIO COMPUTADORES
</t>
  </si>
  <si>
    <t xml:space="preserve">PEGANTE BARRA 40 GRS
</t>
  </si>
  <si>
    <t>60105704</t>
  </si>
  <si>
    <t xml:space="preserve">BORRADOR DE NATA PZ - 20  CAJA X 60 
</t>
  </si>
  <si>
    <t>60121534</t>
  </si>
  <si>
    <t xml:space="preserve">SILBATOS PITO FOX40 CLASSIC 
</t>
  </si>
  <si>
    <t>60131105</t>
  </si>
  <si>
    <t xml:space="preserve">CUCHILLO X5 UND ACERO MANGO NEGRO CON RAC
</t>
  </si>
  <si>
    <t>80131504</t>
  </si>
  <si>
    <t xml:space="preserve">SUPLEMENTO PARA EQUINOS DE ALTO DESEMPEÑO, POTROS EN CRECIMIENTO Y YEGUAS EN GESTACIÓN Y LACTANCIA
</t>
  </si>
  <si>
    <t xml:space="preserve">JARRA .3LT GRIS
</t>
  </si>
  <si>
    <t xml:space="preserve">INSECTICIDA EN AEROSOL
</t>
  </si>
  <si>
    <t xml:space="preserve">MATERIALES CONSTRUCCIÓN - ARENA
</t>
  </si>
  <si>
    <t xml:space="preserve">MATERIALES CONSTRUCCIÓN - MADERA
</t>
  </si>
  <si>
    <t>11121600</t>
  </si>
  <si>
    <t xml:space="preserve">MATERIALES DE CONSTRUCCIÓN - METALES BÁSICOS
</t>
  </si>
  <si>
    <t>11171500</t>
  </si>
  <si>
    <t xml:space="preserve">PAPEL  KIMBERLY BLANCO TAMAÑO CARTA X100
</t>
  </si>
  <si>
    <t xml:space="preserve">FUMIGADORA  CAPACIDAD DE 20 LITROS
</t>
  </si>
  <si>
    <t>21101800</t>
  </si>
  <si>
    <t xml:space="preserve">MATERIALES Y SUMINISTROS - FERRETERIA Y ACCESORIOS - LADRILLOS
</t>
  </si>
  <si>
    <t>30131600</t>
  </si>
  <si>
    <t xml:space="preserve">CLAVOS PARA HERRAR
</t>
  </si>
  <si>
    <t>LACA EN AEROSOL BRILLANTE</t>
  </si>
  <si>
    <t xml:space="preserve">MATERIALES CONSTRUCCIÓN - ACEITES, THINNER Y QUIMICOS
</t>
  </si>
  <si>
    <t xml:space="preserve">LAMPARAS BOMBILLAS TIPO LED
</t>
  </si>
  <si>
    <t xml:space="preserve">CAJA DE GUANTES DESECHABLE NITRILO POR 100 UNIDADES
</t>
  </si>
  <si>
    <t>42132200</t>
  </si>
  <si>
    <t xml:space="preserve">CAJA DE GUANTES DE LATEX POR 100 UNIDADES 
</t>
  </si>
  <si>
    <t xml:space="preserve">LIMPION DE TOALLA MICROFIBRA 90 X 60 CM SURTIDO
</t>
  </si>
  <si>
    <t xml:space="preserve">CHUPA PARA SANITARIO
</t>
  </si>
  <si>
    <t xml:space="preserve">SUAVIZANTE DE ROPA CON FRAGANCIA GALON
</t>
  </si>
  <si>
    <t xml:space="preserve">DESENGRASANTE MULTISUPERFICIES 
</t>
  </si>
  <si>
    <t xml:space="preserve">LIMPIADOR DESINFECTANTE  MULTIUSOS ANTIBACTERIAL  LIQUIDO CON FRAGANCIAS VARIADAS
</t>
  </si>
  <si>
    <t xml:space="preserve">LIMPIAVIDRIO X 500 CC/PISTOLA
</t>
  </si>
  <si>
    <t xml:space="preserve">CREOLINA
</t>
  </si>
  <si>
    <t xml:space="preserve">VARSOL ECOLOGICO X GALON
</t>
  </si>
  <si>
    <t xml:space="preserve">ANTIPARASITARIO INTERNO PARA PERROS 
</t>
  </si>
  <si>
    <t>51101700</t>
  </si>
  <si>
    <t xml:space="preserve">ANTISÉPTICO, ANTIMICÓTICO, FUNGICIDA
"
</t>
  </si>
  <si>
    <t>51101800</t>
  </si>
  <si>
    <t xml:space="preserve">VACUNAS DE REFUERZO ANUAL
</t>
  </si>
  <si>
    <t>51201600</t>
  </si>
  <si>
    <t>MNATENIMIENTO Y ADECUACIÓN SHELTERS OMEGA</t>
  </si>
  <si>
    <t xml:space="preserve">MANTENIMIENTO DE VIVIENDA
</t>
  </si>
  <si>
    <t>MANTENIMIENTO, ADECUACIÓN Y MEJORAMIENTO DE BIENES INMUEBLES DEL COMANDO AEREO DE COMBATE NO. 2</t>
  </si>
  <si>
    <t>MANTENIMIENTO, ADECUACIÓN Y MEJORAMIENTO DE LAS INSTALACIONES DEL ALMACEN MISCELANEOS DEL CACOM-2</t>
  </si>
  <si>
    <t>MANTENIMIENTO DEPOSITOS DE ARMAMENTO</t>
  </si>
  <si>
    <t>ENERGIA ESM</t>
  </si>
  <si>
    <t>39112403</t>
  </si>
  <si>
    <t xml:space="preserve">MANTENIMIENTO Y RECARGA DE EXTINTORES 
</t>
  </si>
  <si>
    <t xml:space="preserve">SERVICIO DE MANTENIMIENTO DE ZONAS VERDES Y PODA DE ARBOLES DEL COMANDO AÉREO DE COMBATE NO.2 VIGENCIA FUTURA 2023
</t>
  </si>
  <si>
    <t xml:space="preserve">SERVICIO DE MANTENIMIENTO DE ZONAS VERDES Y PODA DE ARBOLES DEL COMANDO AÉREO DE COMBATE NO.2 VIGENCIA 2023
</t>
  </si>
  <si>
    <t xml:space="preserve">SERVICIO DE MANTENIMIENTO DE ZONAS VERDES Y PODA DE ARBOLES DEL COMANDO AÉREO DE COMBATE NO.2 AMARRE 2024
</t>
  </si>
  <si>
    <t xml:space="preserve">SERVICIOS MEDIO AMBIENTALES (FUMIGACIÓN, LAVADO DE TANQUES) PARA EL COMANDO AÉREO DE COMBATE NO.2
</t>
  </si>
  <si>
    <t>70111712</t>
  </si>
  <si>
    <t xml:space="preserve">SERVICIOS MEDIO AMBIENTALES (FUMIGACIÓN, LAVADO DE TANQUES) PARA EL COMANDO AÉREO DE COMBATE NO.2 Y ESM
</t>
  </si>
  <si>
    <t xml:space="preserve">OTROS SERVICIOS DE CUIDADO ANIMAL CANINO, (CONSULTA, CONTROL, EXAMENES DE LABORATORIO, HOSPITALIZACION, TOMA DE EXAMENES, PARA LOS SEMOVIENTES, 19 CANINOS Y PEQUEÑAS CIRUGIAS
</t>
  </si>
  <si>
    <t xml:space="preserve">SERVICIO ATENCION VETERINARIA PARA EQUINOS A TODO COSTO, (CONSULTA, CONTROL, EXAMENES DE LABORATORIO, HOSPITALIZACION, TOMA DE EXAMENES, PARA LOS SEMOVIENTES, 21 EQUINOS Y PEQUEÑAS CIRUGIAS
</t>
  </si>
  <si>
    <t xml:space="preserve">SERVICIO DE MANTENIMIENTO DE SISTEMAS DE EXTRACCION DE AGUA DEL COMANDO AÉREO DE COMBATE NO.2 
</t>
  </si>
  <si>
    <t>70171707</t>
  </si>
  <si>
    <t xml:space="preserve">SERVICIO DE MANTENIMIENTO  DEL EDIFICIO T-27
</t>
  </si>
  <si>
    <t xml:space="preserve">SERVICIO DE FUMIGACION CPMS
</t>
  </si>
  <si>
    <t xml:space="preserve">MANTENIMIENTO UPS CACOM-2
</t>
  </si>
  <si>
    <t>72151514</t>
  </si>
  <si>
    <t xml:space="preserve">MANTENIMIENTO Y LAVADO DE TANQUES
</t>
  </si>
  <si>
    <t>72154055</t>
  </si>
  <si>
    <t xml:space="preserve">SERVICIO DE MANTENIMIENTO PREVENTIVO Y RECUPERATIVO  DE TANQUES AÉREO  PTAP  CACOM-2
</t>
  </si>
  <si>
    <t>72154056</t>
  </si>
  <si>
    <t xml:space="preserve">SERVICIO DE MANTENIMIENTO PREVENTIVO Y RECUPERATIVO  DE TANQUES SUBTERRANEOS Y TANQUE FLOCULADOR Y SEDIMENTADOR PTAP  CACOM-2
</t>
  </si>
  <si>
    <t xml:space="preserve">MANTENIMIENTO COMPRESOR 
</t>
  </si>
  <si>
    <t xml:space="preserve">MANTENIMIENTO PLANTAS ELECTRICAS 
</t>
  </si>
  <si>
    <t xml:space="preserve">MANTENIMIENTO PREVENTIVO DISPENSADORES DE JUGO 
</t>
  </si>
  <si>
    <t xml:space="preserve">MANTENIMIENTO DE CUARTOS FRIOS DE REFRIGERACION Y CUARTOS DE CONGELACION 
</t>
  </si>
  <si>
    <t xml:space="preserve">MANTENIMIENTO PREVENTIVO CALDERA GRUSE
</t>
  </si>
  <si>
    <t xml:space="preserve">MANTENIIMIENTO DE EQUIPOS DE COCINA
</t>
  </si>
  <si>
    <t xml:space="preserve">MANTENIMIENTO EQUIPOS DE CARPINTERIA
</t>
  </si>
  <si>
    <t xml:space="preserve">MANTENIMIENTO TRANSFORMADORES 
</t>
  </si>
  <si>
    <t xml:space="preserve">MANTENIMIENTO DE SUBESTACIONES ELECTRICAS 
</t>
  </si>
  <si>
    <t xml:space="preserve">SERVICIO DE ASEO Y LIMPIEZA A TODO COSTO PARA LAS INSTALACIONES DEL CACOM-2  Y SANIDAD VIGENCIA FUTURA 2023
</t>
  </si>
  <si>
    <t xml:space="preserve">SERVICIO DE ASEO Y LIMPIEZA A TODO COSTO PARA LAS INSTALACIONES DEL CACOM-2  Y SANIDAD VIGENCIA  2023
</t>
  </si>
  <si>
    <t xml:space="preserve">RECOLECCION RESIDUOS SOLIDOS
</t>
  </si>
  <si>
    <t>RECOLECCIÓN DE RESIDUOS SOLIDOS CACOM-2</t>
  </si>
  <si>
    <t>76122001</t>
  </si>
  <si>
    <t xml:space="preserve">SERVICIO DE ANALISIS FISICO QUIMICO Y BACTERIOLOGICO DE AGUA POTABLE Y RESIDUAL  PARA EL COMANDO AEREO DE COMBATE NO.2  VIGENCIA FUTURA 2023
</t>
  </si>
  <si>
    <t>77121707</t>
  </si>
  <si>
    <t xml:space="preserve">SERVICIO DE ANALISIS FISICO QUIMICO Y BACTERIOLOGICO DE AGUA POTABLE Y RESIDUAL  PARA EL COMANDO AEREO DE COMBATE N.2 AMARRE 2024
</t>
  </si>
  <si>
    <t xml:space="preserve">SERVICIO DE TRANSPORTE DE CARGA COMO SOPORTE LOGISTICO DESDE EL CACOM 2 HASTA EL CERRO MILITAR EL TIGRE
</t>
  </si>
  <si>
    <t>78101802</t>
  </si>
  <si>
    <t xml:space="preserve">SERVICIO DE TRANSPORTE DE CARGA COMO SOPORTE LOGISTICO DESDE EL CACOM 2 HASTA EL CERRO MILITAR EL TIGRE AMARRE VF 2024
</t>
  </si>
  <si>
    <t xml:space="preserve">SERVICIO DE MENSAJERÍA Y/O CORREO CERTIFICADO, ENCOMIENDA Y PAQUETERÍA CON DESTINO URBANO, DEPARTAMENTAL, NACIONAL Y DE DIFÍCIL ACCESO PARA EL COMANDO AÉREO DE COMBATE NO 2
</t>
  </si>
  <si>
    <t xml:space="preserve">REVISION TECNICOMECANICA Y DE GASES 
</t>
  </si>
  <si>
    <t xml:space="preserve">MANTENIMIENTO PREVENTIVO Y CORRECTIVO DE VEHICULOS
</t>
  </si>
  <si>
    <t xml:space="preserve">SERVICIO DE MANTENIMIENTO PREVENTIVO Y CORRECTIVO A TODO COSTO DEL PARQUE AUTOMOTOR Y EQUIPO AGRÍCOLA DEL CACOM-2,  VIGENCIA FUTURA 2023
</t>
  </si>
  <si>
    <t xml:space="preserve">SERVICIO DE MANTENIMIENTO PREVENTIVO Y CORRECTIVO A TODO COSTO DEL PARQUE AUTOMOTOR Y EQUIPO AGRÍCOLA DEL CACOM-2,  VIGENCIA 2023
</t>
  </si>
  <si>
    <t xml:space="preserve">SERVICIO DE MANTENIMIENTO PREVENTIVO Y CORRECTIVO A TODO COSTO DEL PARQUE AUTOMOTOR Y EQUIPO AGRÍCOLA DEL CACOM-2,  AMARRE 2024
</t>
  </si>
  <si>
    <t>AUXILIO DE MARCHA</t>
  </si>
  <si>
    <t xml:space="preserve">VIATICOS
</t>
  </si>
  <si>
    <t>VIATICOS CACOM-2</t>
  </si>
  <si>
    <t xml:space="preserve">SERVICIO DE OUTSOURCING IMPRESIÓN
</t>
  </si>
  <si>
    <t>80161801</t>
  </si>
  <si>
    <t xml:space="preserve">SERVICIO DE ARRENDAMIENTO DE IMPRESORAS, FOTOCOPIADO Y ESCANER VIG 2023
</t>
  </si>
  <si>
    <t xml:space="preserve">SERVICIO DE ARRENDAMIENTO DE IMPRESORAS, FOTOCOPIADO Y ESCANER AMARRE 2024
</t>
  </si>
  <si>
    <t xml:space="preserve">MANTENIMIENTO A TODO COSTO DE BÁSCULAS DEL DESPACHO DEL COMANDO AÉREO DE COMBATE NO 2
</t>
  </si>
  <si>
    <t>81141504</t>
  </si>
  <si>
    <t xml:space="preserve">SERVICIO DE OPERACIÓN Y MANTENIMIENTO DE: PLANTA DE TRATAMIENTO DE AGUA POTABLE “PTAP”, PLANTAS DE TRATAMIENTO DE AGUAS RESIDUALES “PTAR”, CENTROS DE ENTRENAMIENTO ACUÁTICOS Y ELECTROBOMBAS DEL CACOM-2 VIGENCIA FUTURA 2023
</t>
  </si>
  <si>
    <t xml:space="preserve">SERVICIO DE OPERACIÓN Y MANTENIMIENTO DE: PLANTA DE TRATAMIENTO DE AGUA POTABLE “PTAP”, PLANTAS DE TRATAMIENTO DE AGUAS RESIDUALES “PTAR”, CENTROS DE ENTRENAMIENTO ACUÁTICOS Y ELECTROBOMBAS DEL CACOM-2 VIGENCIA 2023
</t>
  </si>
  <si>
    <t xml:space="preserve">SERVICIO DE OPERACIÓN Y MANTENIMIENTO DE: PLANTA DE TRATAMIENTO DE AGUA POTABLE “PTAP”, PLANTAS DE TRATAMIENTO DE AGUAS RESIDUALES “PTAR”, CENTROS DE ENTRENAMIENTO ACUÁTICOS Y ELECTROBOMBAS DEL CACOM-2 AMARRE 2024
</t>
  </si>
  <si>
    <t xml:space="preserve">GAS CACOM-2
</t>
  </si>
  <si>
    <t xml:space="preserve">ENERGIA E ILUMINACION C-2
</t>
  </si>
  <si>
    <t>83101803</t>
  </si>
  <si>
    <t xml:space="preserve">ENERGIA CERRO EL TIGRE
</t>
  </si>
  <si>
    <t>ALUMBRADO PUBLICO   CACOM-2</t>
  </si>
  <si>
    <t xml:space="preserve">PAGO SERVICIO TELEFONIA
</t>
  </si>
  <si>
    <t>EXAMENES MEDICOS OCUPACIONALES PERSONAL CIVIL Y UN PERSONAL MILITAR CACOM2</t>
  </si>
  <si>
    <t>85101706</t>
  </si>
  <si>
    <t xml:space="preserve">IMPUESTO PREDIAL BELLO HORIZONTE
 </t>
  </si>
  <si>
    <t>GAS EL TIGRE</t>
  </si>
  <si>
    <t>12142100</t>
  </si>
  <si>
    <t xml:space="preserve">MANTENIMIENTO ZONAS VERDES
</t>
  </si>
  <si>
    <t>70111500</t>
  </si>
  <si>
    <t xml:space="preserve">SERVICIO DE MANO DE OBRA, EQUIPO Y HERRAMIENTAS PARA TRABAJOS DE MANTENIMIENTO DE BIENES INMUEBLES DEL COMANDO AÉREO COMBATE DE NO. 2  VIG FUTURA 2023
</t>
  </si>
  <si>
    <t xml:space="preserve">SERVICIO DE MANO DE OBRA, EQUIPO Y HERRAMIENTAS PARA TRABAJOS DE MANTENIMIENTO DE BIENES INMUEBLES DEL COMANDO AÉREO COMBATE DE NO. 2  AMARRE 2024
</t>
  </si>
  <si>
    <t>MANTENIMIENTO Y ADECUACIÓN DEL POLIGONO AÉREO DEL CACOM-2</t>
  </si>
  <si>
    <t>MANTENIMIENTO Y ADECUACIÓN SHELTERS OMEGA</t>
  </si>
  <si>
    <t xml:space="preserve">MANTENIMIENTO INFRAESTRUCTURA CPMS
</t>
  </si>
  <si>
    <t xml:space="preserve">MANTENIMIENTO NEVERAS VERTICALES
</t>
  </si>
  <si>
    <t>MANTENIMIENTO DEPOSITOS DE ARMAMENTO CACOM-2</t>
  </si>
  <si>
    <t xml:space="preserve">MANTENIMIENTO DE SISTEMA DE PROTECCION CONTRA DESCARGAS PARARRAYOS
</t>
  </si>
  <si>
    <t>72151500</t>
  </si>
  <si>
    <t xml:space="preserve">MANTENIMIENTO SISTEMA ELECTRICO DE DISTRIBUCION DE MEDIA Y BAJA TENSION 
</t>
  </si>
  <si>
    <t xml:space="preserve">MANTENIMIENTO REDES ELECTRICAS 
</t>
  </si>
  <si>
    <t xml:space="preserve">MANTENIMIENTO EQUIPO AGRICOLA
</t>
  </si>
  <si>
    <t xml:space="preserve">TIQUETES PARA TRANSPORTE TERRESTRE VIG FUTURA 2023
</t>
  </si>
  <si>
    <t xml:space="preserve">TIQUETES PARA TRANSPORTE TERRESTRE VIGENCIA AMARRE 2024
</t>
  </si>
  <si>
    <t xml:space="preserve">SERVICIO DE INTERNET CPMS
</t>
  </si>
  <si>
    <t>81112100</t>
  </si>
  <si>
    <t xml:space="preserve">SERVICIO DE ENERGIA
</t>
  </si>
  <si>
    <t>83101800</t>
  </si>
  <si>
    <t xml:space="preserve">PAGO DE IMPUESTOS    " CONCESIÓN Y TASAS RETRIBUTIVAS POR VERTIMIENTO DE AGUA "CORMACARENA
</t>
  </si>
  <si>
    <t>93161800</t>
  </si>
  <si>
    <t>AMARRAS 15CM</t>
  </si>
  <si>
    <t>ELECTRODOS DE BARRA CAJA X 50 UND (ELECTROD ROD)</t>
  </si>
  <si>
    <t>11101507</t>
  </si>
  <si>
    <t>ELECTRODOS DE DISCO CAJA X 500 UND (ELECTROD DISC)</t>
  </si>
  <si>
    <t>NITROGENO GASEOSO INDUSTRIAL (2900 - 3000 PSI) (AMARRE VIEGENCIAS FUTURAS - 2024)</t>
  </si>
  <si>
    <t>NITROGENO GASEOSO INDUSTRIAL (2900 - 3000 PSI)</t>
  </si>
  <si>
    <t>OXIGENO GASEOSO INDUSTRIAL (2900 - 3000 PSI)</t>
  </si>
  <si>
    <t>OXIGENO GASEOSO INDUSTRIAL (2900 - 3000 PSI) (AMARRE VIEGENCIAS FUTURAS - 2024)</t>
  </si>
  <si>
    <t>LIMPIADOR DIELECTRICO P/N 10229146</t>
  </si>
  <si>
    <t>CORBAN 27 L</t>
  </si>
  <si>
    <t>ALCOHOL DESNATURALIZADO INDUSTRIAL 70%</t>
  </si>
  <si>
    <t>SILICONA GRIS X 70ML</t>
  </si>
  <si>
    <t xml:space="preserve">SILICONA P/N RTV157 </t>
  </si>
  <si>
    <t>SILICONA BLANCA DOW CORNING</t>
  </si>
  <si>
    <t>SILICONA ROJA ALTA TEMPERATURA</t>
  </si>
  <si>
    <t xml:space="preserve">SILICONA TRANSPARENTE TIPO MARINE </t>
  </si>
  <si>
    <t>ACETILENO INDUSTRIAL (AMARRE VIEGENCIAS FUTURAS - 2024)</t>
  </si>
  <si>
    <t>15111506</t>
  </si>
  <si>
    <t>ACEITE ISO 46</t>
  </si>
  <si>
    <t>LUBRICANTE TEXAMATIC FLUID</t>
  </si>
  <si>
    <t>ACEITE TEXAMATIC</t>
  </si>
  <si>
    <t xml:space="preserve">SHAMPOO AERONAUTICO </t>
  </si>
  <si>
    <t>15121517</t>
  </si>
  <si>
    <t>LUBRICANTE MULTIPROPOSITO WD-40</t>
  </si>
  <si>
    <t>15121520</t>
  </si>
  <si>
    <t>ACEITE ESTÁNDAR ESPECTOFOTOMETRICO D12-100 (SPECTROMETRIC OIL STANDARD D12-100) 240 ML</t>
  </si>
  <si>
    <t xml:space="preserve">ACEITE ESTÁNDAR ESPECTOFOTOMETRICO D12-5 (SPECTROMETRIC OIL STANDARD D12-5 )240 ML
</t>
  </si>
  <si>
    <t>ACEITE ESTÁNDAR ESPECTOFOTOMETRICO D19-0 (SPECTROMETRIC OIL STANDARD D19-0 ) 240 ML</t>
  </si>
  <si>
    <t>ACEITE ESTÁNDAR ESPECTOFOTOMETRICO D3-100 (SPECTROMETRIC OIL STANDARD D3-100) 240 ML</t>
  </si>
  <si>
    <t>VEHICULO UTILITARIO GATOR TE 4X2</t>
  </si>
  <si>
    <t>20102305</t>
  </si>
  <si>
    <t>BROCA HSS-27</t>
  </si>
  <si>
    <t>BROCA HSS-5/32</t>
  </si>
  <si>
    <t>BROCA BC-21</t>
  </si>
  <si>
    <t>BROCA HSS-3/16</t>
  </si>
  <si>
    <t>RETENEDOR PARA BROCA 18-DS-40</t>
  </si>
  <si>
    <t>RETENEDOR PARA BROCA  18-DS-30</t>
  </si>
  <si>
    <t>RETENEDOR PARA BROCA 18-DS-21</t>
  </si>
  <si>
    <t xml:space="preserve">RETENEDOR PARA BROCA 18-DS-10 </t>
  </si>
  <si>
    <t>KIT DE ESTAMPADORES PARA REMACHADORA</t>
  </si>
  <si>
    <t>BROCA HSS-3/32</t>
  </si>
  <si>
    <t>BROCA BC-40</t>
  </si>
  <si>
    <t>BROCA HSS-1/8</t>
  </si>
  <si>
    <t>BROCA HSS-30</t>
  </si>
  <si>
    <t>GATO HIDRAULICO 10 TONELADAS</t>
  </si>
  <si>
    <t>"GAVETA PLASTICA MODULAR ABIERTA PS-09"</t>
  </si>
  <si>
    <t>24102004</t>
  </si>
  <si>
    <t>"GAVETA PLASTICA MODULAR ABIERTA PS-07"</t>
  </si>
  <si>
    <t>EXTRACTOR DE ESTIBAS</t>
  </si>
  <si>
    <t>24102105</t>
  </si>
  <si>
    <t>BOLSA / PROTECTOR HERMÉTICO 7X14 CMS (TIPO ZIPLOC)</t>
  </si>
  <si>
    <t>BOLSA / PROTECTOR HERMÉTICO 14X16  CMS (TIPO ZIPLOC)</t>
  </si>
  <si>
    <t>BOLSA / PROTECTOR HERMÉTICO 25X35 CMS (TIPO ZIPLOC)</t>
  </si>
  <si>
    <t>JARRA DE VIDRIO TRANSPARENTE REF: BLSH40913XX</t>
  </si>
  <si>
    <t>24112601</t>
  </si>
  <si>
    <t>BOLSA DE LIENZO CON CORDON X 100</t>
  </si>
  <si>
    <t>24121502</t>
  </si>
  <si>
    <t>REFRIGERANTE R134A PARA SISTEMAS DE AIRE ACONDICIONADO</t>
  </si>
  <si>
    <t>BOLSAS DE BURBUJA</t>
  </si>
  <si>
    <t>LLANTAS REF. 215/75 R 17.5</t>
  </si>
  <si>
    <t>25172503</t>
  </si>
  <si>
    <t>LLANTAS REF. 205/75 R 17.5</t>
  </si>
  <si>
    <t>LLANTAS PARA CAMIONES PESADOS REFERENCIA 295/80R22,5</t>
  </si>
  <si>
    <t>LLANTA P/N 5,00-8</t>
  </si>
  <si>
    <t>25172504</t>
  </si>
  <si>
    <t>NEUMATICO P/N 5,00-8</t>
  </si>
  <si>
    <t>LLANTA P/N  6,00-9</t>
  </si>
  <si>
    <t>NEUMATICO P/N 6,00-9</t>
  </si>
  <si>
    <t>LLANTA SELLO MATIC P/N 27X11.00 R14</t>
  </si>
  <si>
    <t>LLANTA SELLO MATIC P/N 27X9.00R14</t>
  </si>
  <si>
    <t>LLANTA SELLOMATIC P/N 25X13.00X9</t>
  </si>
  <si>
    <t>LLANTA SELLOMATIC P/N 20.5X8.0-10</t>
  </si>
  <si>
    <t>LLANTA SELLOMATIC P/N 22.5X10-8</t>
  </si>
  <si>
    <t>LLANTA CON NEUMATICO P/N 8.25-15</t>
  </si>
  <si>
    <t>LLANTA CON NEUMATICO P/N 28X9-15NHS</t>
  </si>
  <si>
    <t>LLANTA CON NEUMATICO P/N 400-8</t>
  </si>
  <si>
    <t>LLANTA CON NEUMATICO P/N 6.90X9</t>
  </si>
  <si>
    <t>LLANTA P/N 8.75-16.5</t>
  </si>
  <si>
    <t>NEUMATICO P/N 8.75-16.5</t>
  </si>
  <si>
    <t>LLANTA MACIZA P/N 400-8</t>
  </si>
  <si>
    <t>LLANTA MACIZA MONARCH P/N 5,00-8</t>
  </si>
  <si>
    <t>JUEGO DE REPARACIÓN DE NEUMÁTICOS</t>
  </si>
  <si>
    <t>25172511</t>
  </si>
  <si>
    <t>MOTOR DE ARRANQUE</t>
  </si>
  <si>
    <t>REFRIGERANTE DE RADIADOR FREEZETONE</t>
  </si>
  <si>
    <t>BOQUILLA PARA ABASTECIMIENTO DE COMBUSTIBLE P/N 64200</t>
  </si>
  <si>
    <t>25191506</t>
  </si>
  <si>
    <t>"RED BOX RB25A AERONAVE POTENCIA DE ARRANQUE"</t>
  </si>
  <si>
    <t>25191709</t>
  </si>
  <si>
    <t xml:space="preserve">HIDROLAVADORA 5HP INDUSTRIAL </t>
  </si>
  <si>
    <t>26101111</t>
  </si>
  <si>
    <t>ALTERNATOR DELCO REMY</t>
  </si>
  <si>
    <t>26101302</t>
  </si>
  <si>
    <t>ALTERNADOR</t>
  </si>
  <si>
    <t>CORREA MOTOR P/N A34</t>
  </si>
  <si>
    <t>26111504</t>
  </si>
  <si>
    <t>CORREA MOTOR P/N D125X148517585</t>
  </si>
  <si>
    <t>CORREA MOTOR P/N 13A1065</t>
  </si>
  <si>
    <t>CORREA MOTOR P/N PK 1240</t>
  </si>
  <si>
    <t>CORREA MOTOR P/N 5503 A95</t>
  </si>
  <si>
    <t>CORREA MOTOR TRASERO P/N R123441</t>
  </si>
  <si>
    <t>CORREA MOTOR P/N 8PK1755</t>
  </si>
  <si>
    <t>CORREA MOTOR P/N 10PK1600</t>
  </si>
  <si>
    <t>CORREA MOTOR P/N 265779</t>
  </si>
  <si>
    <t>CORREA MOTOR P/N 04120-21757</t>
  </si>
  <si>
    <t>CORREA ALTERNADOR P/N 17400</t>
  </si>
  <si>
    <t>CORREA ALTERNADOR P/N 30-682-00</t>
  </si>
  <si>
    <t>CORREA ALTERNADOR P/N 11A1360</t>
  </si>
  <si>
    <t>BATERIA S-JIAN 3,7 V 18650 LION BATERRY 4200 MAH 15,64WH</t>
  </si>
  <si>
    <t>BATERÍA ALCALINA AA (PILAS AA)</t>
  </si>
  <si>
    <t>BATERÍA ALCALINA AAA (PILAS AAA)</t>
  </si>
  <si>
    <t>CARGADOR DE BATERIA</t>
  </si>
  <si>
    <t>26111704</t>
  </si>
  <si>
    <t>CARGADOR ADAPTADOR</t>
  </si>
  <si>
    <t>CARGADOR DE BATERIAS</t>
  </si>
  <si>
    <t>BATERIAS 9 V</t>
  </si>
  <si>
    <t>26111709</t>
  </si>
  <si>
    <t>BATERIAS P/N DCB205</t>
  </si>
  <si>
    <t>26111711</t>
  </si>
  <si>
    <t>BATERIA DURACELL NI-MH 4000 MAH 10,8 VOLTS</t>
  </si>
  <si>
    <t>26111721</t>
  </si>
  <si>
    <t>POWER SMART – 10,8 V 4000 MAH NI-MH</t>
  </si>
  <si>
    <t>BATERIA 31 MHD</t>
  </si>
  <si>
    <t>26111801</t>
  </si>
  <si>
    <t>BATERIA 48800</t>
  </si>
  <si>
    <t>BATERIA 4D</t>
  </si>
  <si>
    <t>BATERIA NS-40D-PD  560 AMP</t>
  </si>
  <si>
    <t>BATERIA 31H1200</t>
  </si>
  <si>
    <t>BELT,V RIBBET ALTERNATOR P/N 3911560</t>
  </si>
  <si>
    <t>CABLE PARA FOTOCELDA DE 25 PIES</t>
  </si>
  <si>
    <t>26121604</t>
  </si>
  <si>
    <t>CABLE PARA TACOMETRO DE 25 PIES</t>
  </si>
  <si>
    <t>CABLE, RADIO FREQUENCY</t>
  </si>
  <si>
    <t>26121623</t>
  </si>
  <si>
    <t>CABLE, PODER, ELECTRICO DE 28VDC PARA PLANTAS GENERADORAS</t>
  </si>
  <si>
    <t>26121629</t>
  </si>
  <si>
    <t>CABLE 115V  PLANTAS GENERADORAS</t>
  </si>
  <si>
    <t>FLYBACK DIODO</t>
  </si>
  <si>
    <t>BISTURI INDUSTRIAL CON CUCHILLAS</t>
  </si>
  <si>
    <t>27111503</t>
  </si>
  <si>
    <t>LIJA ADHESIVA DE 6" DIÁMETRO 180</t>
  </si>
  <si>
    <t>LIJA ADHESIVA DE 6" DIÁMETRO 320</t>
  </si>
  <si>
    <t>LIJA ADHESIVA DE 6" DIÁMETRO 220</t>
  </si>
  <si>
    <t xml:space="preserve">LIJA ADHESIVA DE 6" DIÁMETRO 80
</t>
  </si>
  <si>
    <t>LAMINA DURALUMINIO 2024 -T3 CAL 0,020</t>
  </si>
  <si>
    <t>30102006</t>
  </si>
  <si>
    <t>LAMINA DURALUMINIO 2024 -T3 CAL 0,080</t>
  </si>
  <si>
    <t>LAMINA DURALUMINIO 2024 -T3 CAL 0,063</t>
  </si>
  <si>
    <t>LAMINA DURALUMINIO 2024 -T3 CAL 0,032</t>
  </si>
  <si>
    <t>LAMINA DURALUMINIO 2024 -T3 CAL 0,050</t>
  </si>
  <si>
    <t>LAMINA DURALUMINIO 2024 -T3 CAL 0,040</t>
  </si>
  <si>
    <t>LAMINA DURALUMINIO 7075 -T6 CAL 0,025</t>
  </si>
  <si>
    <t>LAMINA DURALUMINIO 7075 -T6 CAL 0,040</t>
  </si>
  <si>
    <t>CADENA PARA JALAR - 20'</t>
  </si>
  <si>
    <t>31151614</t>
  </si>
  <si>
    <t>REMACHE AVELLANADO 5/32 MS20426AD5-4</t>
  </si>
  <si>
    <t>REMACHE CHERRY UNIVERSAL OVERSIZE CR3243-4-2</t>
  </si>
  <si>
    <t>REMACHE CHERRY AVELLANADO NOMINAL CR3212-3-2</t>
  </si>
  <si>
    <t>REMACHE CHERRY AVELLANADO NOMINAL CR3212-3-3</t>
  </si>
  <si>
    <t>REMACHE CHERRY UNIVERSAL NOMINAL CR3552-4-2</t>
  </si>
  <si>
    <t>REMACHE CHERRY UNIVERSAL NOMINAL CR3552-4-3</t>
  </si>
  <si>
    <t>REMACHE CHERRY AVELLANADO NOMINAL CR264SS-3-4</t>
  </si>
  <si>
    <t>REMACHE CHERRY AVELLANADO NOMINAL CR3212-4-2</t>
  </si>
  <si>
    <t>REMACHE CHERRY AVELLANADO NOMINAL CR3212-4-4</t>
  </si>
  <si>
    <t>REMACHE UNIVERSAL MONEL 1/8 MS20615-5M-3</t>
  </si>
  <si>
    <t>REMACHE UNIVERSAL MONEL 1/8 MS20615-5M-4</t>
  </si>
  <si>
    <t>REMACHES PARA REPARACIONES AERONÁUTICAS MS20427-4-3</t>
  </si>
  <si>
    <t xml:space="preserve">REMACHES PARA REPARACIONES AERONÁUTICAS MS20427-4-4 </t>
  </si>
  <si>
    <t>REMACHES PARA REPARACIONES AERONÁUTICAS MS20427-4-5</t>
  </si>
  <si>
    <t>REMACHES PARA REPARACIONES AERONÁUTICAS MS20427-5-3</t>
  </si>
  <si>
    <t>REMACHES PARA REPARACIONES AERONÁUTICAS MS20427-5-4</t>
  </si>
  <si>
    <t>REMACHES PARA REPARACIONES AERONÁUTICAS MS20427-5-5</t>
  </si>
  <si>
    <t>REMACHES PARA REPARACIONES AERONÁUTICAS MS20615-4M-3</t>
  </si>
  <si>
    <t>REMACHES PARA REPARACIONES AERONÁUTICAS MS20615-4M-4</t>
  </si>
  <si>
    <t>RUEDA 3"</t>
  </si>
  <si>
    <t>31162702</t>
  </si>
  <si>
    <t>RUEDA CAPACIDAD 160KG</t>
  </si>
  <si>
    <t>DISCO DE LIJADO 2"</t>
  </si>
  <si>
    <t>31191506</t>
  </si>
  <si>
    <t>DISCO DE LIJADO 3"</t>
  </si>
  <si>
    <t>DISCO DE CORTE</t>
  </si>
  <si>
    <t>CINTA DE ENMASCARAR DE 1/2 "</t>
  </si>
  <si>
    <t>CINTA DE ENMASCARAR 24MM X 40M</t>
  </si>
  <si>
    <t>CINTA DE ENMASCARAR 18MM X 40M</t>
  </si>
  <si>
    <t>CINTA KRAFT REFORZADA INDUSTRIAL - 2,7 PULGADAS X 375 PIES</t>
  </si>
  <si>
    <t xml:space="preserve">MATERIALES Y SUMINISTROS - PINTURAS, BARNICES, SOLVENTES, ANTICORROSIVOS
</t>
  </si>
  <si>
    <t>ADHESIVO INSTANTÁNEO UNIVERSAL 3G</t>
  </si>
  <si>
    <t>31201619</t>
  </si>
  <si>
    <t>ADHESIVO EN AEROSOL - CLÁSICO</t>
  </si>
  <si>
    <t>31201621</t>
  </si>
  <si>
    <t>PINTURA EPOXICA AMARILLA</t>
  </si>
  <si>
    <t>31211518</t>
  </si>
  <si>
    <t xml:space="preserve">PINTURA GRIS </t>
  </si>
  <si>
    <t xml:space="preserve">PINTURA GRIS PARA EXTERIORES
</t>
  </si>
  <si>
    <t xml:space="preserve">PINTURA GRIS TEFLON </t>
  </si>
  <si>
    <t xml:space="preserve">PINTURA KORAZA BLANCO ALMENDRA
</t>
  </si>
  <si>
    <t xml:space="preserve">PINTURA KORAZA VERDE
</t>
  </si>
  <si>
    <t xml:space="preserve">PINTURA NEGRA </t>
  </si>
  <si>
    <t>PINTURA NEGRA ANTIDESLIZANTE</t>
  </si>
  <si>
    <t>PINTURA NEGRA TEFLON</t>
  </si>
  <si>
    <t xml:space="preserve">PINTURA POLIURETANO AMARILLO </t>
  </si>
  <si>
    <t>PINTURA POLIURETANO AZUL</t>
  </si>
  <si>
    <t xml:space="preserve">PINTURA POLIURETANO BLANCO </t>
  </si>
  <si>
    <t>PINTURA POLIURETANO BLANCO SEMI BRILLANTE</t>
  </si>
  <si>
    <t>PINTURA POLIURETANO GRIS CLARO SEMI BRILLANTE</t>
  </si>
  <si>
    <t>PINTURA POLIURETANO GRIS OSCURO P/N: C201-1018G / FS16440</t>
  </si>
  <si>
    <t>PINTURA POLIURETANO GRIS OSCURO SEMI BRILLANTE P/N: C202-1070G / FS26173</t>
  </si>
  <si>
    <t>PINTURA POLIURETANO GRIS P/N: C201-1011G / FS16473</t>
  </si>
  <si>
    <t>PINTURA POLIURETANO GRIS P/N: C203-1003G / FS36375</t>
  </si>
  <si>
    <t>PINTURA POLIURETANO NEGRO SEMI BRILLANTE P/N: C202-1005G / FS27038</t>
  </si>
  <si>
    <t>PINTURA POLIURETANO ROJO P/N: C201-1021G / FS11350</t>
  </si>
  <si>
    <t>PINTURA POLIURETANO ROJO SEMI BRILLANTE P/N: C202-1049G / FS21136</t>
  </si>
  <si>
    <t>PINTURA TRAFICO AMARILLA</t>
  </si>
  <si>
    <t>31211522</t>
  </si>
  <si>
    <t>PINTURA VINILO NEGRO</t>
  </si>
  <si>
    <t>PINTURAS CPMS</t>
  </si>
  <si>
    <t>PRIMER AMARILLO ANTICORROSIVO - BASE IMPRIMANTE P/N: P-1004B</t>
  </si>
  <si>
    <t>PRIMER CONDUCTIVO ANTISTATIC P/N: P-1002G</t>
  </si>
  <si>
    <t>PRIMER FUEL TANK P/N: 20P1-21 / P-1042G</t>
  </si>
  <si>
    <t>PRIMER PARA MATERIAL COMPUESTO</t>
  </si>
  <si>
    <t>PRIMER VERDE - BASE IMPRIMANTE P/N: P-1000RB</t>
  </si>
  <si>
    <t>REMOVEDOR DE PINTURA X 1 GALÓN</t>
  </si>
  <si>
    <t>RESINA EPOXICA EPON 828 KIT EPICURE3223</t>
  </si>
  <si>
    <t>11121502</t>
  </si>
  <si>
    <t>SELLANTE PRC 1422 A1/2</t>
  </si>
  <si>
    <t>SELLANTE PRC 1422 A2</t>
  </si>
  <si>
    <t>SELLANTE PRC 1425 B2</t>
  </si>
  <si>
    <t>ADHESIVO 9320NA</t>
  </si>
  <si>
    <t>ADHESIVO 956</t>
  </si>
  <si>
    <t>ADHESIVO 934</t>
  </si>
  <si>
    <t>ADHESIVO 9309.3NA</t>
  </si>
  <si>
    <t>ADHESIVO 960</t>
  </si>
  <si>
    <t>SELLANTE PRC 1428 B2</t>
  </si>
  <si>
    <t>BROCHA 1  1/2"</t>
  </si>
  <si>
    <t xml:space="preserve">BROCHA 1 " </t>
  </si>
  <si>
    <t xml:space="preserve">BROCHA 2 " </t>
  </si>
  <si>
    <t>PISTOLAS DE PINTURA</t>
  </si>
  <si>
    <t>31211908</t>
  </si>
  <si>
    <t xml:space="preserve">ACCESORIOS O RING </t>
  </si>
  <si>
    <t>32101509</t>
  </si>
  <si>
    <t>BOARD PC CONTROL 180294A PARA LOS TUNGAR, GPU</t>
  </si>
  <si>
    <t>RESISTOR AJUSTABLE</t>
  </si>
  <si>
    <t>RECTIFICADOR, DISPOSITIVO SEMICONDUCTOR</t>
  </si>
  <si>
    <t>RECTIFICADOR ARRANCADOR</t>
  </si>
  <si>
    <t>P.C BOARD OVER VOLTAGE</t>
  </si>
  <si>
    <t>RELAY,CONTROL</t>
  </si>
  <si>
    <t>TERMINALES DE POTENCIA 600VAC PARA GPU 600</t>
  </si>
  <si>
    <t>UNIDAD CONTROL DE VELOCIDAD P/N CW673C-17</t>
  </si>
  <si>
    <t>CIRCUIT CARD ASSY BOARD ,PC OVERVOLT / UNDERVOLT</t>
  </si>
  <si>
    <t>REGULADOR ELECTRICO DEL GOVERNOR</t>
  </si>
  <si>
    <t>SOLENOIDE DEL ACELERADOR</t>
  </si>
  <si>
    <t>PORTA ESCOBILLA ALTERNADOR</t>
  </si>
  <si>
    <t>CAPACITOR DE AIRE/ REF: CBB60</t>
  </si>
  <si>
    <t>32121509</t>
  </si>
  <si>
    <t>CAPACITOR DE AIRE/ REF: CD60</t>
  </si>
  <si>
    <t>CAPACITORES DE AIRE PARA VENTILADORES</t>
  </si>
  <si>
    <t>BOMBILLAS LED</t>
  </si>
  <si>
    <t>LINTERNA</t>
  </si>
  <si>
    <t>LÁMPARA MANUAL LED UV</t>
  </si>
  <si>
    <t>39112006</t>
  </si>
  <si>
    <t>CONECTOR, PLUG, ELECTRICO 115VAC  PLANTAS HOBART</t>
  </si>
  <si>
    <t>39121431</t>
  </si>
  <si>
    <t>CONECTOR, PLUG, ELECTRICO 28 VDC  PLANTAS HOBART</t>
  </si>
  <si>
    <t xml:space="preserve">TERMINAL EN BRONCE </t>
  </si>
  <si>
    <t>SOLENOIDE DE PARADA MOTOR DIESEL 12VDC</t>
  </si>
  <si>
    <t xml:space="preserve">UNIDAD DE CONTROL DEL GOVERNADOR </t>
  </si>
  <si>
    <t>REGULADOR DE VOLTAJE PLANTAS HOBART</t>
  </si>
  <si>
    <t>RELE DE CORRIENTE DIRECTA 24VDC</t>
  </si>
  <si>
    <t>39122319</t>
  </si>
  <si>
    <t>RELE DE CORRIENTE DIRECTA 12 VDC</t>
  </si>
  <si>
    <t>BOMBA DE PLÁSTICO PARA TAMBOS</t>
  </si>
  <si>
    <t>40151506</t>
  </si>
  <si>
    <t>BOMBA DE AGUA PAR MOTOR 1104D-44TA 1104C-44 1104C-E44</t>
  </si>
  <si>
    <t>40151533</t>
  </si>
  <si>
    <t>BOMBA DE COMBUSTIBLE MECANICA PARA MOTORES 4BT Y 6BT</t>
  </si>
  <si>
    <t>BOMBA HIDRAULICA P/N P39-5300</t>
  </si>
  <si>
    <t xml:space="preserve">BOMBA DE INYECCION </t>
  </si>
  <si>
    <t>BOMBA DE COMBUSTIBLE ELECTRICA PARA MOTOR DIESEL</t>
  </si>
  <si>
    <t>FILTRO DE ACEITE P/N 48444000</t>
  </si>
  <si>
    <t>40161504</t>
  </si>
  <si>
    <t>FILTRO DE AIRE P/N HC-1763</t>
  </si>
  <si>
    <t>40161505</t>
  </si>
  <si>
    <t>FILTRO P/N K3492</t>
  </si>
  <si>
    <t>FILTER RETURM P/N HC-1906-01</t>
  </si>
  <si>
    <t>ASSEMBLY FILTER P/N HC-1454</t>
  </si>
  <si>
    <t>KIT FILTER ELEMENT P/N K-1414</t>
  </si>
  <si>
    <t>FILTRO DE AIRE TESTER HYD P/N HC 1763</t>
  </si>
  <si>
    <t>40161509</t>
  </si>
  <si>
    <t>FILTRO DE COMBUSTIBLE P/N M801101</t>
  </si>
  <si>
    <t>FILTRO TRAMPA P/N 26561117</t>
  </si>
  <si>
    <t xml:space="preserve">FILTRO DE AIRE P/N PA1779
</t>
  </si>
  <si>
    <t>FILTRO DE COMBUSTIBLE P/N FS19519</t>
  </si>
  <si>
    <t>FILTRO DE AIRE INTERNO P/N  P182059</t>
  </si>
  <si>
    <t>FILTRO COMBUSTIBLE P/N BF 988</t>
  </si>
  <si>
    <t>FILTRO DE AIRE P/N DA7811</t>
  </si>
  <si>
    <t>FILTRO DE COMBUSTIBLE P/N BF7674</t>
  </si>
  <si>
    <t>FILTRO DE COMBUSTIBLE P/N 4816636</t>
  </si>
  <si>
    <t>FILTRO COMBUSTIBLE P/N PF-981</t>
  </si>
  <si>
    <t>FILTRO DE COMBUSTIBLE ELEMENT P/N 26560201</t>
  </si>
  <si>
    <t>FILTRO DE COMBUSTIBLE P/N MF-928S</t>
  </si>
  <si>
    <t>FILTRO DE COMBUSTIBLE P/N 02113831</t>
  </si>
  <si>
    <t>40161513</t>
  </si>
  <si>
    <t>MANÓMETRO TOTAL ACERO INOXIDABLE 2.5 DE 5000 PSI</t>
  </si>
  <si>
    <t>41103311</t>
  </si>
  <si>
    <t>MANOMETRO 500 PSI</t>
  </si>
  <si>
    <t>MANOMETRO 350 PSI</t>
  </si>
  <si>
    <t>MANÓMETRO TOTAL ACERO INOXIDABLE  2,5"  CONEXIÓN TRASERA 1/2” NPT CALIBRABLE 0-60 PSI</t>
  </si>
  <si>
    <t>MANÓMETRO TOTAL ACERO INOXIDABLE 2,5",  CONEXIÓN TRASERA 1/2” NPT CALIBRABLE 0-15 PSI</t>
  </si>
  <si>
    <t>MANÓMETRO TOTAL ACERO INOXIDABLE 2.5 1.500 PSI</t>
  </si>
  <si>
    <t>MANOMETRO 0-6000 PSI</t>
  </si>
  <si>
    <t>EQUIPO CORRIENTES EDDY NORTEC 600S</t>
  </si>
  <si>
    <t>GUANTE DE NITRILO RESISTENTES PARA TRABAJO PESADO TALLA M MEDIANO P/N: GLOVE7 LB X CAJA</t>
  </si>
  <si>
    <t>41103406</t>
  </si>
  <si>
    <t>PORTA MUESTRAS (M90200 / P-10524) X 500 UD X PAQUETE</t>
  </si>
  <si>
    <t>41104019</t>
  </si>
  <si>
    <t>KIT DE PESAJE PARA AERONAVES LIGERAS Y MEDIANAS.</t>
  </si>
  <si>
    <t>41111516</t>
  </si>
  <si>
    <t>REGLA ESPACIADORA DE REMACHES</t>
  </si>
  <si>
    <t>41111617</t>
  </si>
  <si>
    <t>LUPA DE 10X</t>
  </si>
  <si>
    <t>41111714</t>
  </si>
  <si>
    <t>STANDARD QQI, KSC-230 (FLAW DEPTH 30% OF SHIM)</t>
  </si>
  <si>
    <t>41111803</t>
  </si>
  <si>
    <t>MINIATURE QQI, KSC4-230 (FLAW DEPTH 30% OF SHIM) FOUR CIRCLES</t>
  </si>
  <si>
    <t>VARIABLE  QQI, KSCT-234 (FLAW DEPTH 20%,30%, 40% OF SHIM)</t>
  </si>
  <si>
    <t>VOLTIMETRO ANALOGO AC VOLTS REF:W8105A-4</t>
  </si>
  <si>
    <t>41113637</t>
  </si>
  <si>
    <t>VOLTIMETRO ANALOGO DC VOLTS REF: 400642-3</t>
  </si>
  <si>
    <t>AMPERIMETRO AC  DE 0 A 600 HZ</t>
  </si>
  <si>
    <t>ACELEROMETRO 991D-1</t>
  </si>
  <si>
    <t>41113639</t>
  </si>
  <si>
    <t>MEDIDOR 283167, TIPO DE MARCADO DE FRECUENCIA</t>
  </si>
  <si>
    <t>41115305</t>
  </si>
  <si>
    <t>MEDIDOR FRECUENCIA ELECTRICA</t>
  </si>
  <si>
    <t>APLICADOR LARGO CON ALGODON X100 UND</t>
  </si>
  <si>
    <t>TRANSPORTADOR PARA HELICE</t>
  </si>
  <si>
    <t>44111806</t>
  </si>
  <si>
    <t>SOBRE PORTA DOCUMENTOS ADHESIVO</t>
  </si>
  <si>
    <t>GUANTES M-PACT LARGE MILITAR</t>
  </si>
  <si>
    <t>GUANTES RECUBIERTOS DE NITRILO NEGRO NITRISOL</t>
  </si>
  <si>
    <t>EQUIPO DE PERNOCTA DE A-29</t>
  </si>
  <si>
    <t>46181547</t>
  </si>
  <si>
    <t>EQUIPO DE PERNOCTA DE T-27</t>
  </si>
  <si>
    <t>EQUIPO DE PERNOCTA DE SA2-37 A/B</t>
  </si>
  <si>
    <t>EQUIPO DE PERNOCTA DE HERMES 900</t>
  </si>
  <si>
    <t>EQUIPO DE PERNOCTA DE HERMES 450</t>
  </si>
  <si>
    <t>GAFAS DE SEGURIDAD BOLLE TRACKER II AHUMADAS P/N: 1270TRACPSF</t>
  </si>
  <si>
    <t>GAFAS  SEGURIDAD TRANSPÁRENTES</t>
  </si>
  <si>
    <t>INHIBIDOR DE CORROSION / ALODINE 5700 X 1 GALÓN</t>
  </si>
  <si>
    <t>ALUMIPREM X 1 GALÓN</t>
  </si>
  <si>
    <t xml:space="preserve">ESPONJAS O ESPONJILLAS / SABRA X 5 METROS </t>
  </si>
  <si>
    <t xml:space="preserve">BALDE METALICO  12 LITROS EN ACERO INOXIDABLE </t>
  </si>
  <si>
    <t>PAÑO / TOALLA LIMPIADORA INDUSTRIALE WYPALL X80</t>
  </si>
  <si>
    <t xml:space="preserve">PAÑO KIMTECH 11X21 CM CAJAS DE 280 UNI / ANÁLISIS ACEITE </t>
  </si>
  <si>
    <t xml:space="preserve">LIMPIADOR DE CARLINGAS SPRAY PRIST AEROSOL TARRO 13 OZ. (368, 5 G) </t>
  </si>
  <si>
    <t>CINTURÓN REFLECTIVO COLOR VERDE O AMARILLO TALLA M/L</t>
  </si>
  <si>
    <t>53102501</t>
  </si>
  <si>
    <t>ELIX TOALLITAS LIMPIEZA X CAJA</t>
  </si>
  <si>
    <t>COMPRESIOMETRO DE CILINDROS</t>
  </si>
  <si>
    <t>60104707</t>
  </si>
  <si>
    <t>BOMBA DE VACIO</t>
  </si>
  <si>
    <t>20141600</t>
  </si>
  <si>
    <t>LAMINA DURALUMINIO 2024 -T3 CAL 0,025</t>
  </si>
  <si>
    <t>30102000</t>
  </si>
  <si>
    <t>KIT DE CABLE Y FELULA ,032</t>
  </si>
  <si>
    <t>31152000</t>
  </si>
  <si>
    <t xml:space="preserve">PEGANTE 3M 1300 ADHESIVO ELASTICO </t>
  </si>
  <si>
    <t>ALCOHOL ISOPROPILICO  X 55 GALONES</t>
  </si>
  <si>
    <t>THINNER LIQUIDO CANECA X 55 GALONES</t>
  </si>
  <si>
    <t>ANILLO RETENEDOR (LOCK RETAINING STUD)</t>
  </si>
  <si>
    <t>APOYO ALIMENTO CONCENTRADO EQUINOS CACOM2</t>
  </si>
  <si>
    <t>ACEITE 2 TIEMPOS</t>
  </si>
  <si>
    <t>15121501</t>
  </si>
  <si>
    <t>ADQUISICIÓN HIDROLAVADORA ELECTRICA 1800 PSI</t>
  </si>
  <si>
    <t>JUEGO DE DESTORNILLADORES</t>
  </si>
  <si>
    <t>LLAVE DE FILTRO</t>
  </si>
  <si>
    <t>JUEGO DE LLAVES HEXAGONALES</t>
  </si>
  <si>
    <t>JUEGO DE COPAS - RATCHET 1/2</t>
  </si>
  <si>
    <t>RATCHET EXPANDIBLE 1/2</t>
  </si>
  <si>
    <t>JUEGO DE LLAVES COMBINADAS</t>
  </si>
  <si>
    <t>ALICATE HOMBRESOLO BOCA RECTA</t>
  </si>
  <si>
    <t>27112111</t>
  </si>
  <si>
    <t>SELLANTE PRC 1440 A1/2</t>
  </si>
  <si>
    <t>SELLANTE PRC 1440 A2</t>
  </si>
  <si>
    <t>SELLANTE PRC 1440 B1/2</t>
  </si>
  <si>
    <t>SELLANTE PRC 1440 B2</t>
  </si>
  <si>
    <t>SELLANTE PRC 870 B2</t>
  </si>
  <si>
    <t>RODILLO DE FELPA</t>
  </si>
  <si>
    <t>REFLECTOR LED 100 W</t>
  </si>
  <si>
    <t>PANEL LED REDONDO 18 W</t>
  </si>
  <si>
    <t>PANEL LED REDONDO 24 W</t>
  </si>
  <si>
    <t>LINTERNA DE TRABAJO RECARGABLE</t>
  </si>
  <si>
    <t>BOMBILLO AHORRADOR</t>
  </si>
  <si>
    <t>39112501</t>
  </si>
  <si>
    <t>EXTENSIÓN ELECTRICA 30 MTS</t>
  </si>
  <si>
    <t>MANGUERA TIPO SWAN</t>
  </si>
  <si>
    <t xml:space="preserve">ADQUISICIÓN DE SOFTWARE PARA EL MANTENIMIENTO CORRRECTIVO A TODO COSTO DEL  SIMULADOR FTD C-208B CARAVAN FASE 2
</t>
  </si>
  <si>
    <t>43231513</t>
  </si>
  <si>
    <t>ESCRITORIO PARA OFICINA</t>
  </si>
  <si>
    <t>SILLA ERGONOMICA PARA OFICINA</t>
  </si>
  <si>
    <t xml:space="preserve">ADQUISICIÓN DE EQUIPOS DE COMPUTO PARA EL MANTENIMIENTO CORRRECTIVO A TODO COSTO DEL  SIMULADOR FTD C-208B CARAVAN FASE 2
</t>
  </si>
  <si>
    <t>43211500</t>
  </si>
  <si>
    <t>MANTENIMIENTO VEHICULO UTILITARIO (CARRO GOLF EZGO) SERIE 1325795</t>
  </si>
  <si>
    <t>MANTENIMIENTO LEVANTA BOMBAS MJ SERIE 111761814105000000</t>
  </si>
  <si>
    <t>20102306</t>
  </si>
  <si>
    <t>MANTENIMIENTO BANCO TRANSPORTE TANQUES COMBUSTIBLE SERIE 3EB0947</t>
  </si>
  <si>
    <t>MANTENIMIENTO BANCO TRANSPORTE TANQUES COMBUSTIBLE SERIE 3EB0948</t>
  </si>
  <si>
    <t>MANTENIMIENTO CARGO LOADER 15T SERIE C15I13024</t>
  </si>
  <si>
    <t>MANTENIMIENTO DOLLY CENTER FUSELAGE SERIE 1</t>
  </si>
  <si>
    <t>23152203</t>
  </si>
  <si>
    <t>MANTENIMIENTO PUENTE GRUA MODELO PG-AA SERIE 3EB4498</t>
  </si>
  <si>
    <t>24101619</t>
  </si>
  <si>
    <t>MANTENIMIENTO PUENTE GRUA MONORRIEL SERIE 3EB0813</t>
  </si>
  <si>
    <t>MANTENIMIENTO BARREDORA INTERNACIONAL SERIE 201303SNQ66582HSP</t>
  </si>
  <si>
    <t>25101919</t>
  </si>
  <si>
    <t>MANTENIMIENTO BARREDORA TENNANT SERIE 3EB0824</t>
  </si>
  <si>
    <t>MANTENIMIENTO TRACTOR TUG SERIE 2018379</t>
  </si>
  <si>
    <t>25191509</t>
  </si>
  <si>
    <t>MANTENIMIENTO GENERADOR DE ILUMINACION SERIE 10876</t>
  </si>
  <si>
    <t>26111601</t>
  </si>
  <si>
    <t>MANTENIMIENTO PLANTA AUXILIAR 28 DC 75 KVA SERIE 212PS17756</t>
  </si>
  <si>
    <t>MANTENIMIENTO PLANTA AUXILIAR 115VAC/28DC 60 KVA SERIE 79PSO2064</t>
  </si>
  <si>
    <t>MANTENIMIENTO GROUND POWER GPU 600 SERIE 303PSO7555</t>
  </si>
  <si>
    <t>MANTENIMIENTO PLANTA AUXILIAR 28 DC 75 KVA SERIE 208PS13286</t>
  </si>
  <si>
    <t>MANTENIMIENTO PLANTA AUXILIAR 115VAC/28DC 75 KVA SERIE KZO0687</t>
  </si>
  <si>
    <t>MANTENIMIENTO GENERADOR DE ILUMINACION SERIE FPEG20946</t>
  </si>
  <si>
    <t>MANTENIMIENTO ESCALERA 500 LBS SERIE 3EB0937</t>
  </si>
  <si>
    <t>30162101</t>
  </si>
  <si>
    <t>MANTENIMIENTO ESCALERA 500 LBS SERIE ANH-0214</t>
  </si>
  <si>
    <t>MANTENIMIENTO COMPRESOR SNAPON HORIZONTAL SERIE JAC11105-001</t>
  </si>
  <si>
    <t>PRUEBAS HIDROSTATICAS BOTELLAS OXIGENO</t>
  </si>
  <si>
    <t>SERVICIO DE FUMIGACIÓN  Y CONTROL BIOLOGICO DE PLAGAS Y VECTORES</t>
  </si>
  <si>
    <t>SERVICIO DE ASEO PARA LA FTC-OMEGA</t>
  </si>
  <si>
    <t>MANTENIMIENTO DE VEHICULOS</t>
  </si>
  <si>
    <t>VIÁTICOS</t>
  </si>
  <si>
    <t>EXAMENES MEDICOS OCUPACIONALES PERSONAL CIVIL Y UN PERSONAL MILITAR CACOM 2</t>
  </si>
  <si>
    <t>MANTENIMIENTO PREVENTIVO Y CORRECTIVODE LAS INSTALACIONES DEL RADAR SAN JOSÉ</t>
  </si>
  <si>
    <t xml:space="preserve">MANTENIMIENTO TORRES RADAR </t>
  </si>
  <si>
    <t xml:space="preserve">MANTENIMIENTO CORRRECTIVO A TODO COSTO DEL  SIMULADOR FTD C-208B CARAVAN FASE 2
</t>
  </si>
  <si>
    <t xml:space="preserve">MANTENIMIENTO DE LOS SISTEMAS PORTATILES DE AYUDAS AEROPORTUARIAS
</t>
  </si>
  <si>
    <t>MANTENIMIENTO PREVENTIVO Y CORRECTIVO ELECTROBOMBAS DEL SITIO RADAR SAN JOSÉ</t>
  </si>
  <si>
    <t>MANTENIMIENTO VEHICULO COMUNICACIONES</t>
  </si>
  <si>
    <t>MANTENIMIENTO PREVENTIVO Y CORRECTIVO CAMIONETA RADAR</t>
  </si>
  <si>
    <t>MANTENIMIENTO PREVENTIVO Y CORRECTIVO MONTACARGA 5 TONELADAS</t>
  </si>
  <si>
    <t>78181508</t>
  </si>
  <si>
    <t xml:space="preserve">CONSUMO ENERGÍA ELÉCTRICA ESTACIÓN RADAR SAN JOSÉ </t>
  </si>
  <si>
    <t xml:space="preserve">IMPUESTO DE ALUMBRADO PUBLICO ESTACIÓN RADAR SAN JOSÉ
</t>
  </si>
  <si>
    <t>AIRES ACONDICIONADOS RADAR</t>
  </si>
  <si>
    <t>DISECANTES</t>
  </si>
  <si>
    <t>ACARREO EL TIGRE</t>
  </si>
  <si>
    <t>MELAZA SEMOVIENTES</t>
  </si>
  <si>
    <t>ESTACIÓN VIRTUAL PARA VUELOS EN FORMACIÓN</t>
  </si>
  <si>
    <t>LICITACIÓN PÚBLICA</t>
  </si>
  <si>
    <t>PROYECTOR HUD</t>
  </si>
  <si>
    <t>SOFTWARE SISTEMA VISUAL FTD A-29</t>
  </si>
  <si>
    <t>GPS GARMIN MODELO 625</t>
  </si>
  <si>
    <t>SERVICIOS DE MANTENIMIENTO A TODO COSTO  PARA LA MODERNIZACIÓN DEL SIMULADOR FTD A-29 - CACOM-2</t>
  </si>
  <si>
    <t xml:space="preserve">MATERIALES DE COSTRUCCIÓN
</t>
  </si>
  <si>
    <t xml:space="preserve">MATERIALES DE COSTRUCCIÓN MADERA
</t>
  </si>
  <si>
    <t>CPA 26 GRUTE SOBRA</t>
  </si>
  <si>
    <t>BANDERAS</t>
  </si>
  <si>
    <t>CONTRATACION DE DOS PROFESIONALES, PARA DECOP (ASESORES JURIDICOS)</t>
  </si>
  <si>
    <t>SOBRA</t>
  </si>
  <si>
    <t>SALDO</t>
  </si>
  <si>
    <t>TEFLON LIQUIDO PARA SELLAMIENTO DE ROSCAS  P/N 56747</t>
  </si>
  <si>
    <t>ADECUACIÓN MINI CANCHA DE FUTBOL Y AULAS COLEGIO</t>
  </si>
  <si>
    <t>MANTENIMIENTO POZO</t>
  </si>
  <si>
    <t>TUBO DE ALUMINIO CALIBRE 1/4 P/N WWT -700/4X.250 (TRAMO DE 2 METROS)</t>
  </si>
  <si>
    <t xml:space="preserve">TUBO DE ALUMINIO CALIBRE 5/16 P/N WWT -700/4X.313  (TRAMO DE 2 METROS)	</t>
  </si>
  <si>
    <t>TUBO DE ALUMINIO CALIBRE 1/2 P/N WWT-700/4X.500  (TRAMO DE 2 METROS)</t>
  </si>
  <si>
    <t>TUBE NUT P/N AN818-4D</t>
  </si>
  <si>
    <t>TUBE NUT P/N AN818-5D</t>
  </si>
  <si>
    <t>TUBE NUT P/N AN818-8D</t>
  </si>
  <si>
    <t>SLEEVE CLINCH P/N MS20819-4D</t>
  </si>
  <si>
    <t>SLEEVE CLINCH P/N MS20819-5D</t>
  </si>
  <si>
    <t>SLEEVE CLINCH P/N MS20819-8D</t>
  </si>
  <si>
    <t>TUBE NUT P/N MS21921-D4</t>
  </si>
  <si>
    <t>TUBE NUT P/N MS21921-D5</t>
  </si>
  <si>
    <t>TUBE NUT P/N MS21921-D8</t>
  </si>
  <si>
    <t>SLEEVE CLINCH P/N MS21922-D4</t>
  </si>
  <si>
    <t>SLEEVE CLINCH P/N MS21922-D5</t>
  </si>
  <si>
    <t>SLEEVE CLINCH P/N MS21922-D8</t>
  </si>
  <si>
    <t>SILICONA BLANCA DOW CORNING P/N 	RTV780</t>
  </si>
  <si>
    <t>ADQUISICIÓN, INSTALACIÓN Y PUESTA ENFUNCIONAMIENTO A TODO COSTO, DEL SISTEMA DE EXTRACCIÓN Y VENTILACIÓN PARA LA COCINA DEL CASINO DE OFICIALES DEL COMANDOAÉREO DE COMBATE NO. 2</t>
  </si>
  <si>
    <t>SERVICIO DE MANO DE OBRA CUADRILLAS PARA REALIZAR EL MANTENIMIENTO BARRACA 6 ZONA SUBOFICIALES</t>
  </si>
  <si>
    <t>SERVICIO DE MANO DE OBRA CUADRILLAS PARA REALIZAR EL MANTENIMIENTO BARRACA 5 ZONA OFICIALES</t>
  </si>
  <si>
    <t>ADQUISICIÓN DE AIRES ACONDICIONADOS</t>
  </si>
  <si>
    <t xml:space="preserve">AIRES ACONDICIONADOS   </t>
  </si>
  <si>
    <t>SECADORA ELÉCTRICA 23KG</t>
  </si>
  <si>
    <t>TERMO BEBIDA CALIENTE</t>
  </si>
  <si>
    <t>CPA 63 SOBRA</t>
  </si>
  <si>
    <t>CACOM-3</t>
  </si>
  <si>
    <t>GUACAL MANEJO FAUNA</t>
  </si>
  <si>
    <t>FUNGICIDA</t>
  </si>
  <si>
    <t>INSECTICIDA-</t>
  </si>
  <si>
    <t>YESO 25 KG</t>
  </si>
  <si>
    <t>11111601</t>
  </si>
  <si>
    <t>MANTO ASFALTICO</t>
  </si>
  <si>
    <t>NYLON PARA GUADAÑA  X 500MTS</t>
  </si>
  <si>
    <t>13111010</t>
  </si>
  <si>
    <t>RESMA DE PAPEL TAMAÑO OFICIO</t>
  </si>
  <si>
    <t xml:space="preserve"> TAMAÑO CARTA</t>
  </si>
  <si>
    <t>PAQUETE DE HOJAS KIMBERLY</t>
  </si>
  <si>
    <t>LIBRO DE ACTAS DE 100 FOLIOS</t>
  </si>
  <si>
    <t xml:space="preserve">LIBRO DE ACTAS DE 200 FOLIOS
</t>
  </si>
  <si>
    <t xml:space="preserve">GAS SOLDAR MAPP </t>
  </si>
  <si>
    <t>TAPONES DE 1/2" SOLDADO</t>
  </si>
  <si>
    <t>20111702</t>
  </si>
  <si>
    <t xml:space="preserve">ASPERSORES PARA JARDIN </t>
  </si>
  <si>
    <t>21101803</t>
  </si>
  <si>
    <t>POLISOMBRA NEGRA X 100 MTS</t>
  </si>
  <si>
    <t>21102305</t>
  </si>
  <si>
    <t xml:space="preserve">
BISTURI MEDIANO
</t>
  </si>
  <si>
    <t>TALADRO PERCUTOR 1/2-PULG 20V INALAMBRICO</t>
  </si>
  <si>
    <t>SOPORTE AIRE ACONDICIONADO HASTA 24000 BTU</t>
  </si>
  <si>
    <t>23153130</t>
  </si>
  <si>
    <t xml:space="preserve">YOYO PARA GUADAÑA </t>
  </si>
  <si>
    <t xml:space="preserve">PUNTO ECOLÓGICO PARA RECICLAJE DE 100 LITROS CON 3 CANECAS. </t>
  </si>
  <si>
    <t>CONTENEDOR PRACTIWAGON (CARRO)</t>
  </si>
  <si>
    <t xml:space="preserve">BOLSA PLASTICA EN COLOR BLANCO DE 100CMX100CM CALIBRE 1,8
</t>
  </si>
  <si>
    <t>BOLSA PLASTICA EN COLOR VERDE DE 100CMX100CM CALIBRE 1,9</t>
  </si>
  <si>
    <t xml:space="preserve">BOLSA PLASTICA EN COLOR NEGRO DE 100CMX100CM CALIBRE 1,8
</t>
  </si>
  <si>
    <t>BOLSA PLASTICA EN COLOR ROJO DE 40CMX40CM CALIBRE 1,9</t>
  </si>
  <si>
    <t>BOLSAS PLASTICAS PARA VIVERO 20X10 CM</t>
  </si>
  <si>
    <t xml:space="preserve">ADQUISICION DE CUARTO FRIO PARA CONSERVACION  
</t>
  </si>
  <si>
    <t>24131503</t>
  </si>
  <si>
    <t xml:space="preserve">ADQUISICION DE CUARTO FRIO PARA CONGELACION
</t>
  </si>
  <si>
    <t>CILINDRO R410 15 KG</t>
  </si>
  <si>
    <t>CILINDRO R22 15 KG</t>
  </si>
  <si>
    <t>REPUESTOS DE TREN TRACCION DE VEHICULOS</t>
  </si>
  <si>
    <t>25172113</t>
  </si>
  <si>
    <t>PISTOLA NEUMATICA DE IMPACTO 1/2 CON 10 MTS DE MANGUERA CON ACOPLES</t>
  </si>
  <si>
    <t>25191703</t>
  </si>
  <si>
    <t>BATERIAS ALCALINAS AA X 24 UND</t>
  </si>
  <si>
    <t xml:space="preserve">BATERÍAS 9V RECARGABLE
</t>
  </si>
  <si>
    <t>BATERIAS RECARGABLES AA 2000 MAH X 8 UND</t>
  </si>
  <si>
    <t>BATERIAS RECARGABLES AA 2800 MAH  X 28 UND</t>
  </si>
  <si>
    <t>CARGADOR UNIVERSAL PARA BATERÍAS AA Y AAA.</t>
  </si>
  <si>
    <t xml:space="preserve">CARGADOR DE BATERIAS PARA CARRO Y MOTO </t>
  </si>
  <si>
    <t>ALAMBRE QUEMADO X KILOGRAMO</t>
  </si>
  <si>
    <t>CABLE CONCENTRICO 3*8+8</t>
  </si>
  <si>
    <t xml:space="preserve">CABLE ENCACUCHETADO 4*10 </t>
  </si>
  <si>
    <t>CABLE 7 HILOS AWG THHN 10</t>
  </si>
  <si>
    <t>CABLE 7 HILOS AWG THHN 12</t>
  </si>
  <si>
    <t>CABLE 7 HILOS AWG THHN 8</t>
  </si>
  <si>
    <t>CABLE 7 HILOS AWG THHN 6</t>
  </si>
  <si>
    <t>CABLE 7 HILOS AWG THHN 4</t>
  </si>
  <si>
    <t xml:space="preserve">CABLE STP DÚPLEX AWG 2*12
</t>
  </si>
  <si>
    <t>JUEGO DE DESTORNILLADORES DE 6 PZS MIXTO, DIELECTRICO 1000V</t>
  </si>
  <si>
    <t>JUEGOS DE LLAVES MIXTAS 3/8" A 1-1/4" DE 14 PZS</t>
  </si>
  <si>
    <t>JUEGO DE LLAVES HEXAGONALES (ALLEN) MÉTRICAS 9 PZS LARGAS</t>
  </si>
  <si>
    <t>LLAVE SENCILLA PARA LAVAMANOS</t>
  </si>
  <si>
    <t>LIJA DE AGUA NO.150</t>
  </si>
  <si>
    <t>LIJA DE AGUA NO.100</t>
  </si>
  <si>
    <t>LIJA DE AGUA NO.120</t>
  </si>
  <si>
    <t>LIJA DE AGUA NO.240</t>
  </si>
  <si>
    <t>LIJA DE AGUA NO.360</t>
  </si>
  <si>
    <t>GUADAÑA</t>
  </si>
  <si>
    <t>MOTOSIERRA TELESCOPICA</t>
  </si>
  <si>
    <t>27112019</t>
  </si>
  <si>
    <t>CORTASETOS</t>
  </si>
  <si>
    <t>27112035</t>
  </si>
  <si>
    <t>PINZAS PARA ATRAPAR SERPIENTES</t>
  </si>
  <si>
    <t>CORTA TUBOS MEDIANO</t>
  </si>
  <si>
    <t>27112501</t>
  </si>
  <si>
    <t>HOJAS DE SEGUETA BIMETÁLICA</t>
  </si>
  <si>
    <t>HOJAS SEGUETA 18 T X 12"</t>
  </si>
  <si>
    <t xml:space="preserve">DISCO DE CORTE PARA METÁLICO 4"1/2
</t>
  </si>
  <si>
    <t>DISCO DE CORTE PARA MURO 4"1/2</t>
  </si>
  <si>
    <t>DISCO DIAMANTADO TURBO 4-1/2"</t>
  </si>
  <si>
    <t>JUEGO BROCAS 16 PZAS MIXTAS MADERA / MURO / METAL</t>
  </si>
  <si>
    <t>BATERIA ULTRA LITHIUM 123 3V</t>
  </si>
  <si>
    <t>OMEGA PARA PVC 2-5/16 X 3/4" X 0.35MM X 2.44M</t>
  </si>
  <si>
    <t>30101704</t>
  </si>
  <si>
    <t>LAMINA PVC 6 M X 25 CM, COLOR BLANCO</t>
  </si>
  <si>
    <t>CEMENTO GRIS X 50KILOS</t>
  </si>
  <si>
    <t>LAMINA DE DRYWALL</t>
  </si>
  <si>
    <t>DUCHA SENCILLA</t>
  </si>
  <si>
    <t>SANITARIOS 2 PIEZAS</t>
  </si>
  <si>
    <t>ORINALES DE COLGAR CON GRIFERÍA</t>
  </si>
  <si>
    <t>30181506</t>
  </si>
  <si>
    <t>LLAVE TERMINAL 1/2" BRONCE ANCHO 9.4 ALTO 15.6</t>
  </si>
  <si>
    <t>LLAVE TERMINAL 1/2" PASTA</t>
  </si>
  <si>
    <t>GRIFERÍA SANITARIA</t>
  </si>
  <si>
    <t>PULSORES AHORRADORES PARA LAVAMANOS</t>
  </si>
  <si>
    <t>PULSORES AHORRADORES PARA ORINALES</t>
  </si>
  <si>
    <t>ALAMBRE CALIBRE 18 GALVANIZADO X KILOGRAMO</t>
  </si>
  <si>
    <t>30264305</t>
  </si>
  <si>
    <t>TORNILLOS DRYWALL 2" CAJA</t>
  </si>
  <si>
    <t>31161509</t>
  </si>
  <si>
    <t>TORNILLOS DRYWALL 3" CAJA</t>
  </si>
  <si>
    <t>REMACHE 5-4 NATURAL</t>
  </si>
  <si>
    <t>31162201</t>
  </si>
  <si>
    <t>CERRADURA CROMADA</t>
  </si>
  <si>
    <t>CERRADURA DE SOBREPONER 50 MM</t>
  </si>
  <si>
    <t>BISAGRA OMEGA DE ALUMINIO 3 " COLOR NATURAL</t>
  </si>
  <si>
    <t>31162403</t>
  </si>
  <si>
    <t>BISAGRA ITALIANA 35 MM</t>
  </si>
  <si>
    <t>JUEGO DE ACOPLES RÁPIDOS COMPRESOR PARA MANGUERA ¼''</t>
  </si>
  <si>
    <t>CINTA AUTO FUNDENTE ELÉCTRICA</t>
  </si>
  <si>
    <t>CINTA AISLANTE 20M X 19MM</t>
  </si>
  <si>
    <t>CINTA MALLA X ROLLO DE 100 MTS</t>
  </si>
  <si>
    <t>CINTA PELIGRO ROLLO X 500 MTS</t>
  </si>
  <si>
    <t>CINTA TEFLON</t>
  </si>
  <si>
    <t>31201519</t>
  </si>
  <si>
    <t>PEGANTE PARA  CERAMICA POR BOLSAS DE 25KILOS</t>
  </si>
  <si>
    <t>31201607</t>
  </si>
  <si>
    <t>SOLDADURA PVC X 1/4 GALON</t>
  </si>
  <si>
    <t>PEGANTE DE CONTACTO X GALÓN</t>
  </si>
  <si>
    <t>PEGANTE PARA MADERA X 1 GALÓN</t>
  </si>
  <si>
    <t xml:space="preserve">PEGANTE PARA PAPEL X 480 GR
</t>
  </si>
  <si>
    <t>PINTURA VINILO BLANCO ALMENDRA TIPO 1, CUÑETE 5 GALONES -EXTERIOR</t>
  </si>
  <si>
    <t>PINTURA VINILO BLANCO TIPO 1, CUÑETE X 5 GALONES- INTERIOR</t>
  </si>
  <si>
    <t>PINTURA VINILO GRIS BASALTO TIPO 1, CUÑETE X 5 GALONES</t>
  </si>
  <si>
    <t>PINTURA DEMARCACIÓN NEGRA</t>
  </si>
  <si>
    <t>PINTURA DEMARCACIÓN AMARILLO</t>
  </si>
  <si>
    <t>PINTURA DEMARCACIÓN BLANCA</t>
  </si>
  <si>
    <t>PINTURA IGNIFUGA BLANCA</t>
  </si>
  <si>
    <t>BROCHA DE 4"</t>
  </si>
  <si>
    <t xml:space="preserve">BROCHA 2"
</t>
  </si>
  <si>
    <t>BROCHA DE 3"</t>
  </si>
  <si>
    <t>RODILLO DE FELPA PROFESIONAL DE 9 PULGADAS</t>
  </si>
  <si>
    <t>GLOBO P25</t>
  </si>
  <si>
    <t>39101802</t>
  </si>
  <si>
    <t>UPS 2KVA</t>
  </si>
  <si>
    <t>39121011</t>
  </si>
  <si>
    <t>CAJA DE 24 CTOS TRIFÁSICO (3F-5H)</t>
  </si>
  <si>
    <t>39121303</t>
  </si>
  <si>
    <t>CAJA PVC 2400(4X4)</t>
  </si>
  <si>
    <t>39121308</t>
  </si>
  <si>
    <t>CAJA PVC 5800(2*4)</t>
  </si>
  <si>
    <t>TOMA PARA INCRUSTAR 3*20 AMP</t>
  </si>
  <si>
    <t>TOMA PARA INCRUSTAR 3*50 AMP</t>
  </si>
  <si>
    <t>CLAVIJA EN CAUCHO CON POLO A TIERRA 110 V</t>
  </si>
  <si>
    <t>TOMACORRIENTE DOBLE 110V</t>
  </si>
  <si>
    <t>39121416</t>
  </si>
  <si>
    <t xml:space="preserve">PROTECTOR DE VOLTAJE 220 AC AIRE ACONDICIONADO
</t>
  </si>
  <si>
    <t>39121634</t>
  </si>
  <si>
    <t>FUSIBLES 15 KV 5 AMP</t>
  </si>
  <si>
    <t>FUSIBLES 15 KV 10 AMP</t>
  </si>
  <si>
    <t>FUSIBLES 15 KV 30 AMP</t>
  </si>
  <si>
    <t>FUSIBLES 15 KV 80 AMP</t>
  </si>
  <si>
    <t>FUSIBLES 15 KV 100 AMP</t>
  </si>
  <si>
    <t>TACO BIPOLAR ENCHUFABLE 30 AMP</t>
  </si>
  <si>
    <t>39121640</t>
  </si>
  <si>
    <t>TACO BIPOLAR ENCHUFABLE 40 AMP</t>
  </si>
  <si>
    <t>TACO MONOPOLAR ENCHUFABLE 20 AMP</t>
  </si>
  <si>
    <t>TACO TRIPOLAR ENCHUFABLE 50 AMP</t>
  </si>
  <si>
    <t>TACO BIPOLAR ENCHUFABLE 50 AMP</t>
  </si>
  <si>
    <t>TACO TRIPOLAR ENCHUFABLE 60 AMP</t>
  </si>
  <si>
    <t>ROSETA 200W BLANCA CERAMICA 15 A</t>
  </si>
  <si>
    <t>39121730</t>
  </si>
  <si>
    <t>EXTRACTOR INSCRUSTAR BAÑO</t>
  </si>
  <si>
    <t>40101502</t>
  </si>
  <si>
    <t>CHEQUE HORIZONTAL 1/2”</t>
  </si>
  <si>
    <t>40141609</t>
  </si>
  <si>
    <t>CHEQUE HORIZONTAL 1”</t>
  </si>
  <si>
    <t>CHEQUE DE 3" FLUJO HORIZONTAL EXTREMO BRIDADO</t>
  </si>
  <si>
    <t>CONTROL PVC 1"</t>
  </si>
  <si>
    <t>CONTROL PVC 1/2 CIERRE RÁPIDO</t>
  </si>
  <si>
    <t>CONTROL CIERRE RÁPIDO 2" PVC</t>
  </si>
  <si>
    <t>BUJE SANITARIO 2 * 1 1/2</t>
  </si>
  <si>
    <t>40141720</t>
  </si>
  <si>
    <t>CONECTOR CINTA-MANGUERA RIEGO GOTEO 1/2</t>
  </si>
  <si>
    <t>40141734</t>
  </si>
  <si>
    <t>BOMBA DOSIFICADORA PARA CLORO</t>
  </si>
  <si>
    <t>40151505</t>
  </si>
  <si>
    <t>MOTOBOMBA PARA PISCINA DE 5 HP DE CAUDAL TRIFASICA CON TRAMPA DE PELO</t>
  </si>
  <si>
    <t>MOTOBOMBA PARA JACUZZI DE 1,5 HP DE CAUDAL DE 110 VOLTIOS</t>
  </si>
  <si>
    <t>CODO 3/4 X 90</t>
  </si>
  <si>
    <t xml:space="preserve">CODOS DE 1/2 X 90
</t>
  </si>
  <si>
    <t>CODO 1/2 X 45</t>
  </si>
  <si>
    <t xml:space="preserve">CODO SANITARIO 2" </t>
  </si>
  <si>
    <t>CODO 1 X 90</t>
  </si>
  <si>
    <t>BUJE REDUCTOR 3/4 X 1/2</t>
  </si>
  <si>
    <t>40173608</t>
  </si>
  <si>
    <t>T DE 1/2"</t>
  </si>
  <si>
    <t>40174608</t>
  </si>
  <si>
    <t>T DE 2"</t>
  </si>
  <si>
    <t>UNIONES UNIVERSALES DE 1/2" PVC</t>
  </si>
  <si>
    <t>40174908</t>
  </si>
  <si>
    <t>UNIONES UNIVERSALES DE 1"</t>
  </si>
  <si>
    <t>UNIONES UNIVERSALES DE 2"</t>
  </si>
  <si>
    <t>UNIÓN PVC 1/2</t>
  </si>
  <si>
    <t>UNIÓN PVC 1"</t>
  </si>
  <si>
    <t>UNIÓN PVC 2" DE PRESIÓN</t>
  </si>
  <si>
    <t>TUBO PVC DE PRESIÒN DE 1/2</t>
  </si>
  <si>
    <t>40183002</t>
  </si>
  <si>
    <t>TUBO PVC DE PRESIÒN DE 1</t>
  </si>
  <si>
    <t>TUBO PVC DE PRESIÒN DE 2</t>
  </si>
  <si>
    <t>KIT MANOMETRO CON MANGUERAS R410</t>
  </si>
  <si>
    <t>SUAVIZANTE PARA ROPA</t>
  </si>
  <si>
    <t>41104211</t>
  </si>
  <si>
    <t>CALIBRADOR DE AIRE PARA LLANTAS</t>
  </si>
  <si>
    <t>41112414</t>
  </si>
  <si>
    <t>UNIDAD DE IMAGEN LEXMARK 52D0Z00</t>
  </si>
  <si>
    <t>44101703</t>
  </si>
  <si>
    <t>CARTUCHO DE TINTA PARA FOTOCOPIADORA RISO</t>
  </si>
  <si>
    <t>TONER LEXMARK 52D4X00 NEGRO</t>
  </si>
  <si>
    <t>BORRADORES DE TABLERO</t>
  </si>
  <si>
    <t xml:space="preserve">SOBRES DE MANILA TAMAÑO OFICIO
</t>
  </si>
  <si>
    <t xml:space="preserve">SOBRES DE MANILA TAMAÑO CARTA 
</t>
  </si>
  <si>
    <t xml:space="preserve">SOBRES DE MANILA TAMAÑO GIGANTE
</t>
  </si>
  <si>
    <t xml:space="preserve">GRAPADORAS
</t>
  </si>
  <si>
    <t>TIJERAS GRANDES</t>
  </si>
  <si>
    <t>TIJERA PARA JARDINERIA</t>
  </si>
  <si>
    <t>CAJAS DE LAPICES NEGRO X 12</t>
  </si>
  <si>
    <t>44121706</t>
  </si>
  <si>
    <t xml:space="preserve">MARCADOR PERMANENTE NEGRO </t>
  </si>
  <si>
    <t>MARCADOR BORRABLE AZUL</t>
  </si>
  <si>
    <t>MARCADOR BORRABLE NEGRO</t>
  </si>
  <si>
    <t xml:space="preserve">MARCADOR BORRABLE ROJO
</t>
  </si>
  <si>
    <t>RESALTADORES CAJA X 12</t>
  </si>
  <si>
    <t>BORRADOR NATA</t>
  </si>
  <si>
    <t xml:space="preserve">TABLAS PLASTICAS CON GANCHO PISA PAPEL
</t>
  </si>
  <si>
    <t>BOLSA DE GANCHOS LEGAJADORES</t>
  </si>
  <si>
    <t>44122016</t>
  </si>
  <si>
    <t>CAJAS DE CLIPS X 100</t>
  </si>
  <si>
    <t>CHINCHE METALICO X 50 UNIDADES</t>
  </si>
  <si>
    <t>44122121</t>
  </si>
  <si>
    <t>SISTEMA DE ALARMA CONTRA INCENDIOS</t>
  </si>
  <si>
    <t>46191505</t>
  </si>
  <si>
    <t>EXTINTOR ABC 10 LBS</t>
  </si>
  <si>
    <t>EXTINTOR ABC 20 LBS</t>
  </si>
  <si>
    <t>EXTINTOR ABC 75 LBS</t>
  </si>
  <si>
    <t>EXTINTOR ABC 150 LBS</t>
  </si>
  <si>
    <t>EXTINTOR CO2 5 LBS</t>
  </si>
  <si>
    <t xml:space="preserve">EXTINTOR CO2 10 LBS
</t>
  </si>
  <si>
    <t xml:space="preserve">EXTINTOR CO2 50 LBS
</t>
  </si>
  <si>
    <t>EXTINTOR TIPO K</t>
  </si>
  <si>
    <t>EXTINTOR SOLKAFLAM 2500 GR</t>
  </si>
  <si>
    <t xml:space="preserve">AIREADOR DE POTENCIA 7,5 HP, 60 HZ, 1732 RPM, REGENERATIVO PARA PTAR. </t>
  </si>
  <si>
    <t>47101543</t>
  </si>
  <si>
    <t>ESCOBA DE CERDA SUAVE</t>
  </si>
  <si>
    <t xml:space="preserve">BLANQUEADOR </t>
  </si>
  <si>
    <t>ÁCIDO MURIÁTICO</t>
  </si>
  <si>
    <t>47131831</t>
  </si>
  <si>
    <t>CONTROL UNIVERSAL PARA AIRE ACONDICIONADOS</t>
  </si>
  <si>
    <t>52161525</t>
  </si>
  <si>
    <t xml:space="preserve">JABON EN BARRA PARA ROPA </t>
  </si>
  <si>
    <t>JABON LIQUIDO PARA MANOS</t>
  </si>
  <si>
    <t>JABON EN POLVO</t>
  </si>
  <si>
    <t xml:space="preserve">ESCRITORIO EN FORMA DE L  GRIS CLARO (ESTANDAR FAC) PARA TRABAJO DE OFICINA </t>
  </si>
  <si>
    <t>NOTAS ADHESIVAS</t>
  </si>
  <si>
    <t>14111800</t>
  </si>
  <si>
    <t xml:space="preserve">FUMIGADORA DE 20 LITROS DE ESPALDA
</t>
  </si>
  <si>
    <t xml:space="preserve">PISTOLA PARA PINTAR PROFESIONAL </t>
  </si>
  <si>
    <t>23153100</t>
  </si>
  <si>
    <t>SOLDADURA ELECTRICA 6011 1/8 PG X 5 KILOS</t>
  </si>
  <si>
    <t>23271800</t>
  </si>
  <si>
    <t xml:space="preserve">REPUESTOS SISTEMA DE FRENOS DE VEHICULOS Y SUS COMPONENTES </t>
  </si>
  <si>
    <t>25171700</t>
  </si>
  <si>
    <t xml:space="preserve">REPUESTOS PARA SISTEMA ELECTRICO DE VEHICULOS </t>
  </si>
  <si>
    <t>25175000</t>
  </si>
  <si>
    <t>REPUESTOS Y PARTES PARA MOTOR DE VEHICULOS</t>
  </si>
  <si>
    <t>BATERIA ALCALINAS AAA X 6</t>
  </si>
  <si>
    <t xml:space="preserve">RACOR MANGUERA JARDÍN PLÁSTICO 1/2 PULGADA </t>
  </si>
  <si>
    <t>PERTIGA DIELECTRICA TELESCOPICA 12 METROS, 9 SECCIONES TRIANGULAR</t>
  </si>
  <si>
    <t>27113300</t>
  </si>
  <si>
    <t>ANGULO CORNISA 30X20 MM 1MTS</t>
  </si>
  <si>
    <t>30101500</t>
  </si>
  <si>
    <t>ANGULO METÁLICO GALVANIZADO 1"X1" X 2,44</t>
  </si>
  <si>
    <t>CEMENTO BLANCO X 25 KILOS</t>
  </si>
  <si>
    <t>30111600</t>
  </si>
  <si>
    <t>TORNILLO CABEZA LENTEJA PUNTA AGUDA 8X9/16</t>
  </si>
  <si>
    <t>TORNILLO CUBIERTA ESTRUCTURA MADERA 4"</t>
  </si>
  <si>
    <t>TORNILLO CUBIERTA ESTRUCTURA METAL 4"</t>
  </si>
  <si>
    <t>TORNILLO ESTRUCTURA PUNTA AGUDA 7X7</t>
  </si>
  <si>
    <t xml:space="preserve">CHAZO PLÁSTICO CON TORNILLO 1/4 X 500 UNIDADES
</t>
  </si>
  <si>
    <t>CHAZO PLÁSTICO 3/8 TORNILLO X 500 UNIDADES</t>
  </si>
  <si>
    <t>CHAZO PLÁSTICO CON TORNILLO 5/16 X 500 UNIDADES</t>
  </si>
  <si>
    <t xml:space="preserve">CINTA TRANSPARENTE ANCHA 48MM X 200M
</t>
  </si>
  <si>
    <t xml:space="preserve">CINTA TRANSPARENTE DELGADA 12 X 40
</t>
  </si>
  <si>
    <t>BASE BLANCA X GALÓN</t>
  </si>
  <si>
    <t>ANTICORROSIVO IMPERMEABILIZANTE PARA CHASÍS GRIS 1/4</t>
  </si>
  <si>
    <t>PINTURA ANTICORROSIVO X GALÓN COLOR AZUL</t>
  </si>
  <si>
    <t>BASE WENGUÉ X GALÓN</t>
  </si>
  <si>
    <t>PINTURA ESMALTE BLANCA</t>
  </si>
  <si>
    <t>PINTURA ESMALTE NEGRA</t>
  </si>
  <si>
    <t>ESTUCO PLÁSTICO X CUÑETE 5 GALONES</t>
  </si>
  <si>
    <t>THINNER X CANECAS DE 55 GLS</t>
  </si>
  <si>
    <t>TUBOS LEDS 24 W</t>
  </si>
  <si>
    <t>PANEL LEDS 60*60 48W CON DRIVER MULTIVOLTAGE</t>
  </si>
  <si>
    <t>LÁMPARAS LEDS REDONDAS PARA EMPOTRAR 24W</t>
  </si>
  <si>
    <t>BALASTO 2X48 W</t>
  </si>
  <si>
    <t>39101900</t>
  </si>
  <si>
    <t>VIGUETA PARA PVC 1-1/2 X 3/4" X 0.35MM X 2.44M</t>
  </si>
  <si>
    <t>39121400</t>
  </si>
  <si>
    <t>JUEGOS TOMAS Y CLAVIJAS INDUSTRIAL VCP 63 AMPERIOS</t>
  </si>
  <si>
    <t>INTERRUPTOR SENCILLO</t>
  </si>
  <si>
    <t>39122200</t>
  </si>
  <si>
    <t>INTERRUPTOR MIXTO</t>
  </si>
  <si>
    <t>VÁLVULA TIPO GRIFO PARA TERMO.</t>
  </si>
  <si>
    <t>VÁLVULA DE ENTRADA TANQUE SANITARIO EN PVC</t>
  </si>
  <si>
    <t>VÁLVULA PARA ORINAL</t>
  </si>
  <si>
    <t>MEZCLADOR PARA LAVAMANOS DE 4”  NORMA NTC1644(A112,18,1M)</t>
  </si>
  <si>
    <t>MEZCLADOR PARA LAVAPLATOS DE 8” NORMA NTC1644(A112,18,1M)</t>
  </si>
  <si>
    <t>MANGUERA PLASTICA PARA RIEGO 1 DE PULGADA POR 100 MTS</t>
  </si>
  <si>
    <t>40142000</t>
  </si>
  <si>
    <t>MANGUERA PLASTICA SWAN PARA RIEGO 1/2 DE PULGADA POR 100 MTS</t>
  </si>
  <si>
    <t>CINTA PARA RIEGO ROLLO DE 1000 METROS GOTERO CADA 20CM</t>
  </si>
  <si>
    <t xml:space="preserve">COMPRESOR  12000 R410 220 MONOFASICO
</t>
  </si>
  <si>
    <t>COMPRESOR  24000 R410 220 MONOFASICO</t>
  </si>
  <si>
    <t>FILTROS PARA VEHICULOS PARQUE AUTOMOTOR</t>
  </si>
  <si>
    <t>40161500</t>
  </si>
  <si>
    <t>TABLERO  CUADRICULADO 120 X 80 CM</t>
  </si>
  <si>
    <t>44111900</t>
  </si>
  <si>
    <t>CARPETA 4 ALETA BLANCA PARA ARCHIVO</t>
  </si>
  <si>
    <t xml:space="preserve">CEPILLO  BARRE CALLE </t>
  </si>
  <si>
    <t xml:space="preserve">SILLA ERGONOMICA PARA TRABAJO DE OFICINA
</t>
  </si>
  <si>
    <t>SILLA ERGONOMICA PARA TRABAJO DE OFICINA- GERENCIAL</t>
  </si>
  <si>
    <t xml:space="preserve">TINTA EPSON   Y T6644 (YELLOW)
</t>
  </si>
  <si>
    <t xml:space="preserve">TINTA EPSON  C T6642(CIAN) </t>
  </si>
  <si>
    <t xml:space="preserve">TINTA EPSON  M T6643 (MAGENTA) </t>
  </si>
  <si>
    <t xml:space="preserve">
TINTA EPSON   BK T6641 (BLACK)
</t>
  </si>
  <si>
    <t>BOTELLA TINTA EPSON NEGRA T504120-AL</t>
  </si>
  <si>
    <t>BOTELLA TINTA EPSON CIAN T504220-AL</t>
  </si>
  <si>
    <t>BOTELLA TINTA EPSON MAGENTA T504320-AL</t>
  </si>
  <si>
    <t>BOTELLA TINTA EPSON AMARILLA T504420-AL</t>
  </si>
  <si>
    <t>MANTENIMIENTO MALLA PERIMETRAL - APOYO</t>
  </si>
  <si>
    <t>SERVICIO DE ENERGIA DE LA UNIDAD MES ENERO PERIODO ( 1 AL 31 DIC 2022)</t>
  </si>
  <si>
    <t>SERVICIO DE ENERGIA UNIDAD - SISTEMA CONVENCIONAL. MES FEBRERO 2023.</t>
  </si>
  <si>
    <t>SERVICIO DE ENERGIA UNIDAD. SISTEMA SOLAR. MES FEBRERO 2023.</t>
  </si>
  <si>
    <t>SERVICIO DE ENERGIA UNIDAD. SISTEMA SOLAR. MES MARZO 2023.</t>
  </si>
  <si>
    <t>SERVICIO DE ENERGIA UNIDAD - SISTEMA CONVENCIONAL. MES MARZO 2023.</t>
  </si>
  <si>
    <t>SERVICIO DE ENERGIA UNIDAD.</t>
  </si>
  <si>
    <t>SERVICIO DE ENERGIA UNIDAD MAYO 2023</t>
  </si>
  <si>
    <t>PAGO CARGO DE RESPALDO DE ENERGÍA DE ACUERDO A CONTRATO N°RP-001-2023</t>
  </si>
  <si>
    <t>SERVICIO DE ENERGÍA UNIDAD - NOVIEMBRE</t>
  </si>
  <si>
    <t>SERVICIO DE ENERGIA CUIDADELA</t>
  </si>
  <si>
    <t>SERVICIO DE ENERGIA UNIDAD - CONVENCIONAL Y SOLAR</t>
  </si>
  <si>
    <t>SERVICIO DE ENERGIA CIUDADELA</t>
  </si>
  <si>
    <t>SERVICIO DE ENERGIA UNIDAD: CONVENCIONAL Y SOLAR</t>
  </si>
  <si>
    <t>SERVICIO DE ENERGIA APTOS CIUDADELA</t>
  </si>
  <si>
    <t>SERVICIO DE ENERGÍA UNIDAD</t>
  </si>
  <si>
    <t>SOBRANTE ENERGIA</t>
  </si>
  <si>
    <t>SERVICIO DE ENERGIA UNIDAD CORRESPONDIENTES A LOS PERIODOS: 01 AL 30 NOVIEMBRE 2023 - DEL 01 AL 15 DICIEMBRE 2023 VALOR ESTIMADO.</t>
  </si>
  <si>
    <t>SERVICIO DE JARDINERIA Y PODA V.F -2023</t>
  </si>
  <si>
    <t>SERVICIO DE JARDINERIA Y PODA - AMARRE  V.F. 2024</t>
  </si>
  <si>
    <t xml:space="preserve">SERVICIOS MÉDICOS HOSPITALIZACIÓN VETERINARIOS - AMARRE V.F. 2024
</t>
  </si>
  <si>
    <t xml:space="preserve">SERVICIOS MÉDICOS HOSPITALIZACIÓN VETERINARIOS VF 2023
</t>
  </si>
  <si>
    <t>SERVICIOS PARA LA REALIZACIÓN DEL ANÁLISIS FISICOQUÍMICO Y MICROBIOLÓGICO DE  MUESTRAS DE AGUA POTABLE, POZO  FUNDO  Y LA UTILIZADA PARA LAS PISCINAS DEL COMANDO AEREO DE COMBATE Nº 3 - AMARRE  V.F. 2024</t>
  </si>
  <si>
    <t xml:space="preserve">SERVICIOS PARA LA REALIZACIÓN DEL ANÁLISIS FISICOQUÍMICO Y MICROBIOLÓGICO DE  MUESTRAS DE AGUA POTABLE, POZO  FUNDO  Y LA UTILIZADA PARA LAS PISCINAS DEL COMANDO AEREO DE COMBATE Nº 3 VF 2023
</t>
  </si>
  <si>
    <t>MANTENIMIENTO DE EXTINTORES</t>
  </si>
  <si>
    <t>72101509</t>
  </si>
  <si>
    <t>RECARGA DE EXTINTORES</t>
  </si>
  <si>
    <t>SERVICIO DE INSTALACION CUARTOS FRIOS CASINO DE OFICIALES Y SUBOFICIALES</t>
  </si>
  <si>
    <t>SERVICIO INSTALACIÓN SISTEMA ALARMA CONTRA INCENDIOS</t>
  </si>
  <si>
    <t>72151703</t>
  </si>
  <si>
    <t>MANTENIMIENTO SISTEMAS DE BOMBEO</t>
  </si>
  <si>
    <t>SERVICIO DE ENERGIA CUIDADELA DEL 06 DIC 2022 AL 05 ENERO 2023</t>
  </si>
  <si>
    <t>SERVICIO DE ENERGIA CUIDADELA FEBRERO. PERIODO ( 06 DE ENERO AL 6 DE FEBR 2023.)</t>
  </si>
  <si>
    <t>SERVICIO DE ENERGIA CIUDADELA DEL 05 FEBRERO AL 06 DE MARZO 2023. FACTURA DE MARZO 2023.</t>
  </si>
  <si>
    <t>SERVICIO DE ENERGIA CIUDADELA DEL 06 DE MARZO 2023 05 ABRIL 2023.</t>
  </si>
  <si>
    <t>SERVICIO DE ENERGIA CIUDADELA. PERIODO: 5 ABRIL 2023 AL 5 MAYO 2023.</t>
  </si>
  <si>
    <t>SERVICIO DE ENERGIA APTOS CUIDADELA - PERIODO: DEL 6 DE JUNIO AL 6 JULIO 2023</t>
  </si>
  <si>
    <t>SERVICIO DE ENERGIA UNIDAD</t>
  </si>
  <si>
    <t>SERVICIO DE ENERGIA APTO CUIDADELA</t>
  </si>
  <si>
    <t>SERVICIO DE ENERGIA UNIDAD : CONVENCIONAL - SOLAR DEL PERIODO: AGOSTO 2023</t>
  </si>
  <si>
    <t xml:space="preserve">MANTENIMIENTO ESTUFA DE 6 PUESTOS CON HORNO
</t>
  </si>
  <si>
    <t>73152106</t>
  </si>
  <si>
    <t>MANTENIMIENTO PLANCHA ASADORA</t>
  </si>
  <si>
    <t xml:space="preserve">MANTENIMIENTO CELDAS SUBESTACION </t>
  </si>
  <si>
    <t>MANTENIMIENTO TRANSFORMADORES - ADICIÓN -</t>
  </si>
  <si>
    <t>MANTENIMIENTO PLANTAS ELECTRICAS</t>
  </si>
  <si>
    <t xml:space="preserve">MANTENIMIENTO EQUIPO DE PERIFONEO CACOM-3 
</t>
  </si>
  <si>
    <t>MANTENIMIENTO EQUIPOS DE AUDIO Y VIDEO DEL CACOM-3</t>
  </si>
  <si>
    <t xml:space="preserve">MANTENIMIENTO LAVADO Y DESINFECCIÓN DE TANQUES DE ALMACENAMIENTO DE AGUA POTABLE 500 LITROS
</t>
  </si>
  <si>
    <t>76101503</t>
  </si>
  <si>
    <t>MANTENIMIENTO LAVADO Y DESINFECCIÓN DE TANQUES DE ALMACENAMIENTO DE AGUA POTABLE 1000 LITROS</t>
  </si>
  <si>
    <t>MANTENIMIENTO LAVADO Y DESINFECCIÓN DE TANQUES DE ALMACENAMIENTO DE AGUA POTABLE 2000 LITROS</t>
  </si>
  <si>
    <t>MANTENIMIENTO LAVADO Y DESINFECCIÓN DE TANQUES DE ALMACENAMIENTO DE AGUA POTABLE DE 5 M3</t>
  </si>
  <si>
    <t>MANTENIMIENTO LAVADO Y DESINFECCIÓN DE TANQUES DE ALMACENAMIENTO DE AGUA POTABLE 25 M3</t>
  </si>
  <si>
    <t>SERVICIO DE LAVADO, DESINFECCIÓN Y SECADO DE SILLAS Y TAPETES DEL AUDITORIO AWATAWA</t>
  </si>
  <si>
    <t>CERTIFICADO USO DEL SUELO</t>
  </si>
  <si>
    <t>77102001</t>
  </si>
  <si>
    <t>REVISION TECNOMECANICA</t>
  </si>
  <si>
    <t>MANTENIMIENTO DE VEHICULOS - AMARRE  V.F. 2024</t>
  </si>
  <si>
    <t>MANTENIMIENTO DE VEHICULOS VF 2023</t>
  </si>
  <si>
    <t>MANTENIMIENTO CAMIONETA -APOYO</t>
  </si>
  <si>
    <t>MANTENIMIENTO DE VEHICULOS -APOYO -</t>
  </si>
  <si>
    <t>MANTENIMIENTO DE REDES ELECTRICAS</t>
  </si>
  <si>
    <t>81102402</t>
  </si>
  <si>
    <t>MANTENIMIENTO RED DE VOZ Y DATOS</t>
  </si>
  <si>
    <t>REALIZACIÓN DE ESTUDIOS Y PLANES AMBIENTALES</t>
  </si>
  <si>
    <t>81151804</t>
  </si>
  <si>
    <t>SERVICIO DE OPERACIÓN A TODO COSTO DE LA PLANTA DE TRATAMIENTO DE AGUA RESIDUAL Y CENTRO DE ENTRENAMIENTO ACUATICOS DE OFICIALES Y SUBOFICIALES, SERVICIO DE MANTENIMIENTO EN LA PLANTA DE TRATAMIENTO DE AGUA POTABLE - AMARRE  V.F. 2024</t>
  </si>
  <si>
    <t>SERVICIO DE OPERACIÓN A TODO COSTO DE LA PLANTA DE TRATAMIENTO DE AGUA RESIDUAL Y CENTRO DE ENTRENAMIENTO ACUATICOS DE OFICIALES Y SUBOFICIALES, SERVICIO DE MANTENIMIENTO EN LA PLANTA DE TRATAMIENTO DE AGUA POTABLE -</t>
  </si>
  <si>
    <t xml:space="preserve">SERVICIO DE OPERACIÓN A TODO COSTO DE LA PLANTA DE TRATAMIENTO DE AGUA RESIDUAL Y CENTRO DE ENTRENAMIENTO ACUATICOS DE OFICIALES Y SUBOFICIALES, SERVICIO DE MANTENIMIENTO EN LA PLANTA DE TRATAMIENTO DE AGUA POTABLE. 
</t>
  </si>
  <si>
    <t xml:space="preserve">SERVICIO DE OPERACIÓN A TODO COSTO DE LA PLANTA DE TRATAMIENTO DE AGUA RESIDUAL Y CENTRO DE ENTRENAMIENTO ACUATICOS DE OFICIALES Y SUBOFICIALES, SERVICIO DE MANTENIMIENTO EN LA PLANTA DE TRATAMIENTO DE AGUA POTABLE. VF 2023
</t>
  </si>
  <si>
    <t>SERVICIO DE GAS NATURAL PERIODO 24 OCTUBRE AL 22 NOVIEMBRE</t>
  </si>
  <si>
    <t>SERVICIO DE GAS NATURAL MES ENERO (PERIODO 22/NOV - 23/DIC)</t>
  </si>
  <si>
    <t>SERVICIO DE GAS UNIDAD DEL 24/DIC - 23/ENE</t>
  </si>
  <si>
    <t>SERVICIO DE GAS DE LA UNIDAD. DEL 24 ENERO AL 22 FEBRERO 2023. FACTURA FEBRERO 2023.</t>
  </si>
  <si>
    <t>SERVICIO DE GAS UNIDAD</t>
  </si>
  <si>
    <t>SERVICIO DE GAS UNIDAD. PERIODO: 25/MAR - 24/ABR 2023</t>
  </si>
  <si>
    <t>REVISIONES PERIODICAS DE INSTALACIONES INTERNAS DE GAS APTOS CIUDADELA 20 DE JULIO.</t>
  </si>
  <si>
    <t>SERVICIO DE GAS UNIDAD. PERIODO: 25/ABR - 25/MAY 2023</t>
  </si>
  <si>
    <t>SERVICIO GAS NATURAL 26/MAY - 23/JUN</t>
  </si>
  <si>
    <t>SERVICIO GAS UNIDAD PERIODO: AGOSTO 2023</t>
  </si>
  <si>
    <t>SERVICIO PBX DE LA UNIDAD - ENERO PERIODO DICIEMBRE</t>
  </si>
  <si>
    <t>SERVICIO DE TELEFONIA FIJA UNIDAD DEL 01 AL 31 ENERO 2023</t>
  </si>
  <si>
    <t>SERVICIO DE TELEFONÍA FIJA DEL 01 AL 28 DE FEBRERO 2023. FACTURA DEL MES DE MARZO 2023.</t>
  </si>
  <si>
    <t>SERVICIO DE PBX UNIDAD</t>
  </si>
  <si>
    <t>SERVICIO DE TELEFONIA PBX UNIDAD DEL 01 AL 30 DE ABRIL 2023</t>
  </si>
  <si>
    <t>SERVICIO DE TELEFONIA FIJA UNIDAD. DEL 01 AL 31 DE MAYO 2023.</t>
  </si>
  <si>
    <t>SERVICIO DE TELEFONIA FIJA JUN1-30 JUN</t>
  </si>
  <si>
    <t>SERVICIO DE TELEFONIA FIJA - DEL 01 AL 31 DE JULIO 2023</t>
  </si>
  <si>
    <t>SERVICIO DE TELEFONIA FIJA (PBX) CORRESPONDIENTE AL MES DE AGOSTO 2023</t>
  </si>
  <si>
    <t>PAGO SERVICIO DE TELEFONÍA FIJA FACT.MCL51602941</t>
  </si>
  <si>
    <t>SERVICIO DE TELEFONIA FIJA UNIDAD</t>
  </si>
  <si>
    <t>SERVICIO DE TELEFONIA FIJA</t>
  </si>
  <si>
    <t>PAGO EVALUACION AGUAS SUBTERRÁNEAS SEGUN SEGUN AUTO 000053 DE MARZO 6 DE 2023</t>
  </si>
  <si>
    <t>PAGO TASAS RETRIBUTIVAS DE ENERO A DICIEMBRE 2022.</t>
  </si>
  <si>
    <t>IMPUESTOS VEHICULOS</t>
  </si>
  <si>
    <t>IMPUESTO PREDIAL UNIFICADO DE LA CIUDAD DE BARRANQUILLA. PERIODO:2023</t>
  </si>
  <si>
    <t>PAGO IMPUESTO PREDIAL UNIFICADO 2023 - MUNICIPIO DE JUAN DE ACOSTA</t>
  </si>
  <si>
    <t>PAGO IMPUESTO PREDIAL UNIFICADO 2023 - MUNICIPIO DE MALAMBO.</t>
  </si>
  <si>
    <t>IMPUESTO PREDIAL SOLEDAD 2023 - MATRICULA INMOBILIARIA 041-12343.</t>
  </si>
  <si>
    <t xml:space="preserve">LOS SERVICIOS DE ESPECIALISTAS EN CONTROL Y ERRADICACIÓN DE PLAGAS (FUMIGACIÓN Y DESRATIZACIÓN EN TODOS LOS SECTORES ADMINISTRATIVOS Y RESIDENCIALES  DE LA UNIDAD 
</t>
  </si>
  <si>
    <t xml:space="preserve">SERVICIO DE MANO OBRA CON CUADRILLAS V. F. - 2023
</t>
  </si>
  <si>
    <t xml:space="preserve">SERVICIO DE MANO OBRA CON CUADRILLAS </t>
  </si>
  <si>
    <t>SERVICIO DE MANO OBRA CON CUADRILLAS -AMARRE 2024</t>
  </si>
  <si>
    <t>ADECUACION ESPACIO PARA INSTALACION DE CUARTOS FRIOS CASINO OFICIALES Y SUBOFICIALES</t>
  </si>
  <si>
    <t xml:space="preserve">MANTENIMIENTO RECUPERATIVO  INFRAESTRUCTURA Y EQUIPOS NO AERONÁUTICOS ALOJAMIENTOS MILITARES CASADOS DEL CACOM3 - APOYO
</t>
  </si>
  <si>
    <t xml:space="preserve">MANTENIMIENTO DE REDES DE ACUEDUCTO  -
</t>
  </si>
  <si>
    <t>MANTENIMIENTO MALLA PERIMETRAL</t>
  </si>
  <si>
    <t>SERVICIO DE MANTENIMIENTO DE LAS MAQUINAS DEL GIMNASIO</t>
  </si>
  <si>
    <t>SERVICIO DE JARDINERIA Y PODA - ADICIÓN</t>
  </si>
  <si>
    <t xml:space="preserve">SERVICIO DE ASEO PARA EL CACOM-3 </t>
  </si>
  <si>
    <t>SERVICIO DE ASEO PARA EL CACOM-3 -</t>
  </si>
  <si>
    <t xml:space="preserve">SERVICIO DE ASEO PARA EL CACOM-3 V.F 2023
</t>
  </si>
  <si>
    <t>SERVICIOS DE TRANSPORTE Y DISPOSICIÓN DE LOS RESIDUOS PELIGROSOS</t>
  </si>
  <si>
    <t>PASAJES TERRESTRES NACIONALES - AMARRE V.F. 2024</t>
  </si>
  <si>
    <t>PASAJES TERRESTRES NACIONALES</t>
  </si>
  <si>
    <t>SERVICIO DE ASEO, ACUEDUCTO Y ALCANTARILLADO APTOS CIUDADELA</t>
  </si>
  <si>
    <t>SERVICIO DE ASEO UNIDAD</t>
  </si>
  <si>
    <t>SERVICIO DE ASEO, ALCANTARILLADO Y ACUEDUCTO CUIDADELA.</t>
  </si>
  <si>
    <t>SERVICIO DE ASEO DE LA UNIDAD. PERIODO: 01 AL 31 DIC 2022.</t>
  </si>
  <si>
    <t>SERVICIO DE ASEO, ACUEDUCTO Y ALCANTARILLADO APARTAMENTOS CUIDADELA.</t>
  </si>
  <si>
    <t>SERVICIO DE ASEO UNIDAD. DEL 01 AL 30 DE ENERO 2023.</t>
  </si>
  <si>
    <t>SERVICIO DE ACUEDUCTO, ASEO Y ALCANTARILLADO DE CIUDADELA DEL 23 ENERO AL 23 FEBRERO 2023. FACTURA MARZO 2023.</t>
  </si>
  <si>
    <t>SERVICIO DE ASEO UNIDAD. DEL 01 AL 28 DE FEBRERO 2023. FACTURA DEL MES DE MARZO 2023.</t>
  </si>
  <si>
    <t>SERVICIO DE ACUEDUCTO ASEO Y ALCANTARILLADO CUIDADELA. 57496-57497-57498-57499-57500-57501-57502- 57503-57504-57505-57506-57507-57508-57509- 57510-57511</t>
  </si>
  <si>
    <t>SERVICIO DE ASEO UNIDAD. PERIODO 01-03-2023 30-03-2023</t>
  </si>
  <si>
    <t>SERVICIO DE ACUEDUCTO, ASEO Y ALCANTARILLADO DE CIUDADELA</t>
  </si>
  <si>
    <t>SERVICIO DE ASEO UNIDAD. PERIODO DEL 01 AL 30 DE ABRIL 2023.</t>
  </si>
  <si>
    <t>SERVICIO DE ACUEDUCTO, ALCANTARILLADO Y ASEO DE LOS APARTAMENTOS DE CUIDADELA. PERIODO: JUNIO 2023.</t>
  </si>
  <si>
    <t>PAGO SERVICIO DE ASEO UNIDAD. PERIODO FACTURADO JUNIO 2023</t>
  </si>
  <si>
    <t>SERVICIO DE ASEO, ALCANTARILLADO Y ACUEDUCTO APTOS CUIDADELA</t>
  </si>
  <si>
    <t>SERVICIO DE ASEO UNIDAD PERIODO JULIO 2023</t>
  </si>
  <si>
    <t>SERVICIO DE ACUEDUCTO, ASEO Y ALCANTARILLADO APARTAMENTOS CIUDADELA</t>
  </si>
  <si>
    <t>SERVICIO DE ALCANTARILLADO, ACUEDUCTO Y ASEO APARTAMENTOS CIUDADELA.</t>
  </si>
  <si>
    <t>SERVICIO DE ACUEDUCTO APTOS CIUDADELA</t>
  </si>
  <si>
    <t>PAGO SERVICIO DE ASEO UNIDAD DEL MES DE AGOSTO 2023</t>
  </si>
  <si>
    <t>ADMINISTRACION LOTES DE JUAN DE ACOSTA</t>
  </si>
  <si>
    <t>80131800</t>
  </si>
  <si>
    <t>AUXILIO DE MARCHA OD046</t>
  </si>
  <si>
    <t>AUXILIO DE MARCHA OD 001</t>
  </si>
  <si>
    <t>AUXILIO DE MARCHA OD 005</t>
  </si>
  <si>
    <t>AUXILIO DE MARCHA CUARTO CONTINGENTE DE 2021 OD.010 DEL 08 DE MARZO 2023.</t>
  </si>
  <si>
    <t>AUXILIO DE MARCHA SEGUNDO CONTINGENTE DE 2022 BACHILLER OD.010 DEL 08 DE MARZO 2023.</t>
  </si>
  <si>
    <t>AUXILIO DE MARCHA OD 016</t>
  </si>
  <si>
    <t>AUXILIO DE MARCHA OD024</t>
  </si>
  <si>
    <t>AUXILIO DE MARCHA OD029</t>
  </si>
  <si>
    <t>AUXILIO DE MARCHA OD031</t>
  </si>
  <si>
    <t xml:space="preserve">ACUEDUCTO </t>
  </si>
  <si>
    <t xml:space="preserve">MANTENIMIENTO DE REDES DE ALCANTARILLADO SANITARIO Y PLUVIAL
</t>
  </si>
  <si>
    <t>SERVICIO DE ACUEDUCTO UNIDAD</t>
  </si>
  <si>
    <t>PAGO SERVICIO DE ACUEDUCTO UNIDAD</t>
  </si>
  <si>
    <t>SERVICIO AGUA MES ENERO PERIODO DICIEMBRE ( 16 NOV-16 DIC)</t>
  </si>
  <si>
    <t>SERVICIO DE ACUEDUCTO UNIDAD DEL 16 ENERO AL 15 DE FEBRERO 2023. FACTURA MARZO 2023</t>
  </si>
  <si>
    <t>SERVICIO DE ACUEDUCTO UNIDAD. PERIODO DEL 15 MARZO AL 15 ABRIL 2023</t>
  </si>
  <si>
    <t xml:space="preserve">BRIDAS UV NEGRAS 14 PULGADAS X PAQUETE 1000 UNIDADES P/N: S-5833
</t>
  </si>
  <si>
    <t xml:space="preserve">AMARRE CORREDILLA PLASTICO T8 20 CM
</t>
  </si>
  <si>
    <t xml:space="preserve">AMARRE CORREDILLA PLASTICO T4 10 CM
</t>
  </si>
  <si>
    <t xml:space="preserve">AMARRE CORREDILLA PLASTICO T12 30 CM
</t>
  </si>
  <si>
    <t xml:space="preserve">BRIDAS UV NEGRAS 5 PULGADAS PAQUETE 1000 UNIDADES P/N: S-12394
</t>
  </si>
  <si>
    <t xml:space="preserve">BRIDAS UV NEGRAS 8 PULGADAS X PAQUETE 1000 UNIDADES P/N: S-5831
</t>
  </si>
  <si>
    <t>NITROGENO  INDUSTRIAL X METRO CUBICO</t>
  </si>
  <si>
    <t>OXIGENO INDUSTRIAL</t>
  </si>
  <si>
    <t xml:space="preserve">LUBRICANTE DESPLAZADOR DE HUMEDAD 3 P/N: 09-26300 X GALON
</t>
  </si>
  <si>
    <t>12181601</t>
  </si>
  <si>
    <t xml:space="preserve">LUBRICANTE PROTECTOR E INHIBIDOR DE CORROSION  PRESENTACION EN CANECA 55 GALONES 
</t>
  </si>
  <si>
    <t xml:space="preserve">LUBRICANTE DESPLAZADOR DE HUMEDAD 2 P/N: 09-26100 X GALON
</t>
  </si>
  <si>
    <t xml:space="preserve">LUBRICANTE DESPLAZADOR DE HUMEDAD  1 P/N: 09-25900 X GALON
</t>
  </si>
  <si>
    <t xml:space="preserve">CONOSTAN S-21 PRESENTACION 250 ML
</t>
  </si>
  <si>
    <t xml:space="preserve">LUBRICANTE CABLES  MIL-PRF-32033 (VVL800) 5 GL
</t>
  </si>
  <si>
    <t xml:space="preserve">ACEITE MIL-PRF-32033A TIPO I CLASE 2 (PROLUBEII) 12,5 OZ
</t>
  </si>
  <si>
    <t xml:space="preserve">ACEITE PN: RL68H,(PARA MAQUINA DE FREON)
</t>
  </si>
  <si>
    <t xml:space="preserve">LUBRICANTE INHIBIDOR DE CORROSION MULTIUSO  P/N 70196  (PENETRANTE, LIBERADOR DE PIEZAS ATASCADAS Y DESPLAZADOR DE HUMEDAD)  
</t>
  </si>
  <si>
    <t xml:space="preserve">ALCOHOL ISOPROPILICO 90%-100%  CANECA 55 GALONES
</t>
  </si>
  <si>
    <t xml:space="preserve">SOLVENTE METIL ETIL CETONA P/N: ASTM D740
</t>
  </si>
  <si>
    <t>12352115</t>
  </si>
  <si>
    <t xml:space="preserve">METIL ISOBUTIL CETONA
</t>
  </si>
  <si>
    <t xml:space="preserve">TUBO TERMORRETRÁCTIL 1/2" P/N: 11-01300
</t>
  </si>
  <si>
    <t>13101606</t>
  </si>
  <si>
    <t xml:space="preserve">TUBO TERMORRETRÁCTIL 1/4" P/N: 11-01100
</t>
  </si>
  <si>
    <t xml:space="preserve">SOLVENTE NAPHTHA  P/N   TT-N-95 PRESENTACION X GALON       
</t>
  </si>
  <si>
    <t>15101503</t>
  </si>
  <si>
    <t>ACETILENO ALTA PUREZA (AA)</t>
  </si>
  <si>
    <t xml:space="preserve">FLUIDO HIDRÁULICO DE AVIACIÓN RESISTENTE AL FUEGO P/N: 500-B4 1/4 GALON
</t>
  </si>
  <si>
    <t xml:space="preserve">ACEITE MIL-PFR-23699G  GRADO HTS 560 1/4
</t>
  </si>
  <si>
    <t>15121508</t>
  </si>
  <si>
    <t xml:space="preserve">ACEITE 15W40 X GALON
</t>
  </si>
  <si>
    <t>VASELINA BLANCA X 1 KG</t>
  </si>
  <si>
    <t xml:space="preserve">VASELINA P/N: VV-P-236  X LIBRA
</t>
  </si>
  <si>
    <t xml:space="preserve">GRASA GRAFITO PETROLATUM ANTI ADHERENTE X 500 GRAMOS
</t>
  </si>
  <si>
    <t>15121902</t>
  </si>
  <si>
    <t xml:space="preserve">GRASA P/N: DC-55 5,3 OZ
</t>
  </si>
  <si>
    <t xml:space="preserve">GRASA BAJA TEMPERATURA  33 LIGHT TUBO 5,3 OZ, COLOR BLANCO RANGO DE TEMPERATURAS DESDE -73 °C A +180 °C  P/N 5565450-28
</t>
  </si>
  <si>
    <t xml:space="preserve">GRASA LITHIUM P/N: WG516
</t>
  </si>
  <si>
    <t xml:space="preserve">GRASA LUBRICANTE  51102 NIQUEL ANTISIZE  X LIBRA
</t>
  </si>
  <si>
    <t xml:space="preserve">RASPADORES DE SELLANTE PART 16582
</t>
  </si>
  <si>
    <t>20121503</t>
  </si>
  <si>
    <t xml:space="preserve">CORTADOR TIPO BISTURÍ INDUSTRIAL EN METAL CON BLOQUEO DE LA CUCHILLA
</t>
  </si>
  <si>
    <t xml:space="preserve">ESMERILADORA ANGULAR DE ALTA RESISTENCIA  Y RENDIMIENTO CON GATILLO EN LA ENPUÑADURA,4,5/5 IN VOLTAGE:120V,POTENCIA:2,30,DIMENSIONES: 5 X 18 X 6 IN, RPM:9000/MIN
</t>
  </si>
  <si>
    <t xml:space="preserve">CUCHILLAS PARA CORTAR PLASTICO P/N:  12-03314
</t>
  </si>
  <si>
    <t>23151901</t>
  </si>
  <si>
    <t xml:space="preserve">BRAZO RECOGEDOR MAGNÉTICO TELESCÓPICO CON IMAN 
</t>
  </si>
  <si>
    <t>23153414</t>
  </si>
  <si>
    <t xml:space="preserve">KIT DE CAUTÍN INALÁMBRICO 248821
</t>
  </si>
  <si>
    <t xml:space="preserve">PLASTICO PARA ENMASCARAR Y PINTAR LOS AVIONES  EN ROLLO (4.87 METROS X 106 METROS)
</t>
  </si>
  <si>
    <t xml:space="preserve">REFRIGERANTE FREON (P/N R134A) N/M 1102771  30LB
</t>
  </si>
  <si>
    <t>392 PIEZAS TUBO TERMORRETRÁCTIL 7 COLORES 9 TAMAÑOS</t>
  </si>
  <si>
    <t>24141510</t>
  </si>
  <si>
    <t xml:space="preserve">LLANTA VEHICULO REFULLER 295*80 R22.5 </t>
  </si>
  <si>
    <t xml:space="preserve">LLANTAS: AT 26 - 11 - 12
</t>
  </si>
  <si>
    <t>AIRE ACONDICIONADO TIPO PISO TECHO 5 TONELADAS INVERTE</t>
  </si>
  <si>
    <t xml:space="preserve">VENTILADOR INDUSTRIAL MÓVIL 36 PULGADAS BRA-36  DIAMETRO 36" </t>
  </si>
  <si>
    <t>25174001</t>
  </si>
  <si>
    <t xml:space="preserve">BATERIAS RECARGABLES PARA EQUIPO DE ULTRASONIDO KRAUTKRARMER P/N BAT-NM-D2
</t>
  </si>
  <si>
    <t xml:space="preserve">PILA AAA LITIO RECARGABLE X4UND
</t>
  </si>
  <si>
    <t xml:space="preserve">PILA AA  DE LITIO RECARGABLE X4UND
</t>
  </si>
  <si>
    <t xml:space="preserve">ALAMBRE DE COBRE 32 AWG PRESENTACION POR CARRETE  1 KG.
</t>
  </si>
  <si>
    <t xml:space="preserve">AERONAVE CABLE AWG 22
</t>
  </si>
  <si>
    <t>26121640</t>
  </si>
  <si>
    <t xml:space="preserve">AERONAVE CABLE AWG 20
</t>
  </si>
  <si>
    <t xml:space="preserve">CABLE TEFZEL/BLINDAJE Y REVESTIMIENTO  X ROLLO
</t>
  </si>
  <si>
    <t xml:space="preserve">GRATA EN ALUMINIO CIRCULAR DE 6 PULGADAS
</t>
  </si>
  <si>
    <t xml:space="preserve">LIJA DE DISCO 5" DE DIAMETRO  CAJA POR 50 UNIDADES  GRANO 220
</t>
  </si>
  <si>
    <t xml:space="preserve">LIJA DE DISCO 5" DE DIAMETRO  CAJA POR 50 UNIDADES  GRANO 180
</t>
  </si>
  <si>
    <t xml:space="preserve">LIJA ADHESIVA P 240 P/N: 09-01578 X 100 UNIDADES
</t>
  </si>
  <si>
    <t xml:space="preserve">LIJA ADHESIVA P 180 P/N: 09-01576 X 100 UNIDADES 
</t>
  </si>
  <si>
    <t xml:space="preserve">LIJA ADHESIVA P120 P/N: 09-01560 X 100 UNIDADES 
</t>
  </si>
  <si>
    <t>BROCA COBALTO 3/16"  POR UNIDAD</t>
  </si>
  <si>
    <t>27112841</t>
  </si>
  <si>
    <t>BROCA COBALTO NUMERO 21 POR UNIDAD</t>
  </si>
  <si>
    <t>BROCA COBALTO NUMERO 27 POR UNIDAD</t>
  </si>
  <si>
    <t xml:space="preserve">BROCA COBALTO 5/32" POR UNIDAD
</t>
  </si>
  <si>
    <t xml:space="preserve">BROCA COBALTO 1/8" POR UNIDAD
</t>
  </si>
  <si>
    <t xml:space="preserve">BROCA COBALTO NUMERO 30 POR UNIDAD
</t>
  </si>
  <si>
    <t xml:space="preserve">BROCA COBALTO 3/32"  POR UNIDAD
</t>
  </si>
  <si>
    <t xml:space="preserve">BROCA COBALTO NUMERO 40 POR UNIDAD
</t>
  </si>
  <si>
    <t xml:space="preserve">JUEGO DE BROCAS P/N 02-10225 ( KIT)
</t>
  </si>
  <si>
    <t xml:space="preserve">ACOPLAMIENTO DE LÍNEA DE AIRE P/N: AHC21D
</t>
  </si>
  <si>
    <t>27131613</t>
  </si>
  <si>
    <t xml:space="preserve">ACOPLAMIENTO DE LÍNEA DE AIRE P/N: AHC21FD
</t>
  </si>
  <si>
    <t xml:space="preserve">ACOPLAMIENTO DE LÍNEA DE AIRE P/N: AHC21MD
</t>
  </si>
  <si>
    <t>EQUIPO OXICORTE  (TIPO HCW20H)</t>
  </si>
  <si>
    <t>27141001</t>
  </si>
  <si>
    <t xml:space="preserve">KIT DE ACCESORIOS PARA MOTOTOOL MAYOR O IGUAL A 256 PIEZAS
</t>
  </si>
  <si>
    <t xml:space="preserve">LAMINA PARA AVIACION CON TRATAMIENTO TERMICO 2024 T3 CALIBRE 0,040
</t>
  </si>
  <si>
    <t xml:space="preserve">LAMINA PARA AVIACION CON TRATAMIENTO TERMICO 2024 T3 CALIBRE 0,032
</t>
  </si>
  <si>
    <t xml:space="preserve">SILICONA ROJA ALTA TEMPERATURA TUBO DE 2,8 OZ   P/N RTV106
</t>
  </si>
  <si>
    <t xml:space="preserve">SELLANTE SILICONA NEGRA P/N 780RTV 
</t>
  </si>
  <si>
    <t xml:space="preserve">SILICONA BLANCA P/N: RTV102
</t>
  </si>
  <si>
    <t xml:space="preserve">SILICONA GRIS P/N: RTV157
</t>
  </si>
  <si>
    <t xml:space="preserve">ADAPTADOR DE LLENADO DE OXÍGENO PARA AVIONES P/N: 173784
</t>
  </si>
  <si>
    <t xml:space="preserve">DISCOS ABRASIVO DE CERDAS PARA ELIMINACIÓN DE SELLADOR P/N 96939
</t>
  </si>
  <si>
    <t>CINTA AISLANTE NEGRA PARA ELECTRICIDAD DE 1 PULGADA DE ESPESOR POR ROLLO.</t>
  </si>
  <si>
    <t xml:space="preserve">CINTA DE ENMASCARAR  VERDE 1/2"
</t>
  </si>
  <si>
    <t xml:space="preserve">CINTA DE ENMASCARAR VERDE 1"
</t>
  </si>
  <si>
    <t xml:space="preserve">CINTA DE ENMASCARAR VERDE 2 "X40  MTS
</t>
  </si>
  <si>
    <t xml:space="preserve">CINTA TELA FIBRA DE VIDRIO  2" P/N: 09-01341 X 40 METROS
</t>
  </si>
  <si>
    <t xml:space="preserve">CINTAS DE CORDONES DE NYLON X ROLLOS 500 YARDAS P/N: 11-12160
</t>
  </si>
  <si>
    <t>31201509</t>
  </si>
  <si>
    <t xml:space="preserve">CINTA DE ALUMINIO COLOR PLATEADO QUE CUMPLE LA NORMA MIL-T-11291 DE 2" POR ROLLO, PARA USO AERONAUTICO  P/N 09-01383
</t>
  </si>
  <si>
    <t xml:space="preserve">CINTA ALTA RESISTENCIA GRIS  48 MM X 54 METROS P/N: 09-30900
</t>
  </si>
  <si>
    <t>31201531</t>
  </si>
  <si>
    <t xml:space="preserve">PINTURA MIL-PRF-85285 NEGRO SEMI BRILLANTE: REFERENCIA DE COLOR 27038 (PARTE A &amp; B POR GALON COMPLETO)
</t>
  </si>
  <si>
    <t xml:space="preserve">PINTURA MIL-PRF-85285  GRIS CLARO: REFERENCIA DE COLOR 16473 (PARTE A &amp; B POR GALON COMPLETO)
</t>
  </si>
  <si>
    <t xml:space="preserve">PINTURA MIL-PRF-85285 GRIS OSCURO: REFERENCIA DE COLOR 26118 (PARTE A &amp; B POR GALON COMPLETO)
</t>
  </si>
  <si>
    <t>PINTURA ESMALTE PARA MAQUINARIA PESADA AMARILLO 11271</t>
  </si>
  <si>
    <t xml:space="preserve">PINTURA MIL-PRF-85285  GRIS CLARO: REFERENCIA DE COLOR 26493 (PARTE A &amp; B POR GALON COMPLETO)
</t>
  </si>
  <si>
    <t xml:space="preserve">PINTURA BLANCA EN AEROSOL PARA HELICES HARZELL F75KXW10309-4311
</t>
  </si>
  <si>
    <t xml:space="preserve">PINTURA NEGRA EN AEROSOL PARA HELICES HARZELL F75KXB9958-4311 KIT
</t>
  </si>
  <si>
    <t xml:space="preserve">PINTURA MIL-PRF-85285 ROJA : REFERENCIA DE COLOR 21136 (PARTE A &amp; B POR GALON COMPLETO)
</t>
  </si>
  <si>
    <t xml:space="preserve">PINTURA MIL-PRF-85285 BLANCO : REFERENCIA DE COLOR 27925 (PARTE A &amp; B POR GALON COMPLETO)
</t>
  </si>
  <si>
    <t xml:space="preserve">PINTURA MIL-PRF-85285 BLANCO : REFERENCIA DE COLOR 17925 (PARTE A &amp; B POR GALON COMPLETO)
</t>
  </si>
  <si>
    <t xml:space="preserve">PINTURA MIL-PRF-85285 AMARILLO : REFERENCIA DE COLOR 23655 (PARTE A &amp; B POR GALON COMPLETO)
</t>
  </si>
  <si>
    <t xml:space="preserve">PINTURA MIL-PRF-85285 AZUL : REFERENCIA DE COLOR 25183 (PARTE A &amp; B POR GALON COMPLETO)
</t>
  </si>
  <si>
    <t xml:space="preserve">PINTURA ANTIDESLIZANTE NEGRO TIPO II : REFERENCIA A-A-59166 TIPO II BLACK 37038
</t>
  </si>
  <si>
    <t xml:space="preserve">PINTURA GRIS EN AEROSOL PARA HELICES HARZELL F75KXA10445-4311
</t>
  </si>
  <si>
    <t xml:space="preserve">PINTURA PARA TRENES DE ATERRIZAJE MIL-PRF-85285E TIPO IV CLASE H , BASE WHITE  CM 0844000 , CATALIZADOR CM0844 H01, ACTIVATED REDUCER CM0844AR4.
</t>
  </si>
  <si>
    <t xml:space="preserve">PINTURA MIL-PRF-85285 NEGRO MATE : REFERENCIA DE COLOR 37038 (PARTE A &amp; B POR GALON COMPLETO)
</t>
  </si>
  <si>
    <t xml:space="preserve">PINTURA MIL-PRF-85285 GRIS OSCURO: REFERENCIA DE COLOR 16251 (PARTE A &amp; B POR GALON COMPLETO)
</t>
  </si>
  <si>
    <t xml:space="preserve">PINTURA MIL-PRF-85285  GRIS CLARO: REFERENCIA DE COLOR 16515 (PARTE A &amp; B POR GALON COMPLETO)
</t>
  </si>
  <si>
    <t xml:space="preserve">PINTURA NEGRA PARA CUARTO OSCURO 
</t>
  </si>
  <si>
    <t xml:space="preserve">PRIMER REFERENCIA  TT-P-1757 TIPO I AMARILLO CLARO EN SPRAY
</t>
  </si>
  <si>
    <t xml:space="preserve">PRIMER AEROSOL P/N: TT-P-1757B
</t>
  </si>
  <si>
    <t xml:space="preserve">PRIMER ANTIESTATICO: REFERENCIA BMS 10-21 TIPO II - TIPO IV, (PARTE A &amp; B POR GALON COMPLETO)
</t>
  </si>
  <si>
    <t xml:space="preserve">PRIMER: REFERENCIA  MIL-PRF-23377K TIPO I CLASE C2 PARTE A CM0724933  &amp;  PARTE B CM0120933 
</t>
  </si>
  <si>
    <t xml:space="preserve">PRIMER LIQUIDO P/N: MIL-PRF-23377G 
</t>
  </si>
  <si>
    <t xml:space="preserve">PRIMER PARA MATERIAL COMPUESTO BMS 10-103, (PARTE A &amp; B POR GALON COMPLETO)
</t>
  </si>
  <si>
    <t xml:space="preserve">BARNIZ  TRANSPARENTE DE POLIURRETANO P/N C201-1033B  (KIT PARTE A &amp; B, POR GALON C/U)
</t>
  </si>
  <si>
    <t>31211705</t>
  </si>
  <si>
    <t xml:space="preserve">BROCHA 2" PARA PEGAMENTO
</t>
  </si>
  <si>
    <t xml:space="preserve">BROCHA  DE  1" PARA PEGAMENTO
</t>
  </si>
  <si>
    <t xml:space="preserve">ANILLO TERMINAL P/N: MS25036-150
</t>
  </si>
  <si>
    <t>39121405</t>
  </si>
  <si>
    <t xml:space="preserve">ANILLO TERMINAL P/N: MS25036-109
</t>
  </si>
  <si>
    <t xml:space="preserve">ANILLO TERMINAL P/N: MS25036-106
</t>
  </si>
  <si>
    <t xml:space="preserve">ANILLO TERMINAL P/N: MS25036-113
</t>
  </si>
  <si>
    <t xml:space="preserve">ANILLO TERMINAL P/N: MS25036-154
</t>
  </si>
  <si>
    <t xml:space="preserve">EMPALME P/N: CTM20
</t>
  </si>
  <si>
    <t xml:space="preserve">EMPALME P/N: M81714/65-16-1
</t>
  </si>
  <si>
    <t xml:space="preserve">EMPALME P/N: M81824/-1-1
</t>
  </si>
  <si>
    <t xml:space="preserve">EXTENSION ELECTRICA  CON MULTI TOMA DE 10 MTS
</t>
  </si>
  <si>
    <t xml:space="preserve">EXTENSION ELECTRICA 30 M CALIBRE 10
</t>
  </si>
  <si>
    <t xml:space="preserve">BOQUILLAS TERMINALES ELÉCTRICAS P7N: MS25171-4S
</t>
  </si>
  <si>
    <t xml:space="preserve">ATOMIZADOR TRANSPARENTE DE PLASTICO DE 750 ML.  RESISTENTE A QUIMICOS,  PARA USO CON SOLVENTES  
</t>
  </si>
  <si>
    <t xml:space="preserve">ATOMIZADOR TRANSPARENTE DE PLASTICO DE 950 ML.  RESISTENTE A QUIMICOS,  PARA USO CON SOLVENTES  
</t>
  </si>
  <si>
    <t xml:space="preserve">BOMBA EXTRACTORA DE LÍQUIDOS DE 1" PULGADA DE DIAMETRO DE TUBO Y RESISTENTE A LUBRICANTES P/N 16857
</t>
  </si>
  <si>
    <t>40151524</t>
  </si>
  <si>
    <t>FILTROS DE PAPEL CONICOS DE 125 MICRAS PARA PINTURA</t>
  </si>
  <si>
    <t>40161524</t>
  </si>
  <si>
    <t xml:space="preserve">FILTROS DE PAPEL CONICOS DE 190 MICRAS PARA PINTURA
</t>
  </si>
  <si>
    <t xml:space="preserve">AGUA DESMINERALIZADA PARA BATERIAS : CAJA X 24 UNIDADES 500CC </t>
  </si>
  <si>
    <t>BALANZA ANALITICA DIGITAL DE LABORATORIO DE 0,01 GRAMOS PRECISIÓN. CAPACIDAD MAYOR A 1500 GRAMOS Y MENOR DE 3000 GRAMOS</t>
  </si>
  <si>
    <t>41111517</t>
  </si>
  <si>
    <t xml:space="preserve">GALGAS, FEELER, US/METRICO P/N: FB335
</t>
  </si>
  <si>
    <t xml:space="preserve">CALIBRADOR DE REMACHE PART 14056
</t>
  </si>
  <si>
    <t>41111621</t>
  </si>
  <si>
    <t xml:space="preserve">MEDIDOR DE PRESIÓN DE NEUMÁTICOS SERVICIO PESADO 160 PSI
</t>
  </si>
  <si>
    <t xml:space="preserve">GUANTE DE NITRILO PSD-NI8-L PRESENTACION POR CAJAS DE 100 PARES, TALLAS 8-9 P/N 01-00598  
</t>
  </si>
  <si>
    <t>46181541</t>
  </si>
  <si>
    <t xml:space="preserve">GUANTES LATEX TRABAJO PESADO AZUL P/N: 01-01402 CAJA
</t>
  </si>
  <si>
    <t xml:space="preserve">LIMPIADOR Y PROTECTOR DE CUERO  P/N 141532 PRESENTACION DE 175 CC
</t>
  </si>
  <si>
    <t xml:space="preserve">LIQUIDO LIMPIEZA PARA PARABRISAS P/N: 16058112
</t>
  </si>
  <si>
    <t>LIMPIADOR DE MANOS / DESENGRASANTE  BIODEGRADABLE, SIN DISOLVENTES DEL PETRÓLEO GALON X 3,78 LT</t>
  </si>
  <si>
    <t xml:space="preserve">PAPEL KRAFT MIL B-121 DE 1 METRO DE ANCHO POR ROLLO DE 100 METROS
</t>
  </si>
  <si>
    <t xml:space="preserve">REVELADOR  SKD-S2 AEROSOL
</t>
  </si>
  <si>
    <t>12161500</t>
  </si>
  <si>
    <t xml:space="preserve">TINTAS PENETRANTES  ZL-27A AEROSOL
</t>
  </si>
  <si>
    <t xml:space="preserve">PARTICULAS MAGNETICAS  14AM AEROSOL
</t>
  </si>
  <si>
    <t xml:space="preserve">PARTICULAS MAGNETICAS  14AM CANECA POR 5 GALONES
</t>
  </si>
  <si>
    <t xml:space="preserve">ENDURECEDOR DE POLIURETANO P/N: CM0578520
</t>
  </si>
  <si>
    <t>12161600</t>
  </si>
  <si>
    <t xml:space="preserve">INHIBIDOR DE CORROSION SP-400 EN  AEROSOL 16 OZ
</t>
  </si>
  <si>
    <t>12163600</t>
  </si>
  <si>
    <t xml:space="preserve">INHIBIDOR DE CORROSION P/N: MIL-DTL-85054D
</t>
  </si>
  <si>
    <t xml:space="preserve">INHIBIDOR DE CORROSIÓN P/N COR-BAN27L
</t>
  </si>
  <si>
    <t xml:space="preserve">INHIBIDOR DE CORROSION CA-1000
</t>
  </si>
  <si>
    <t xml:space="preserve">INHIBIDOR DE CORROSIÓN MIL-PRF-81309H TIPO II
</t>
  </si>
  <si>
    <t xml:space="preserve">LAMINA DE POLICARBONATO TRASPARENTE DE 4 MM MEDIDAS ESTANDAR
</t>
  </si>
  <si>
    <t>13102000</t>
  </si>
  <si>
    <t xml:space="preserve">CARRO DE SERVICIO ABIERTO 300 LB 
</t>
  </si>
  <si>
    <t>23152200</t>
  </si>
  <si>
    <t xml:space="preserve">SOLDADOR DE ALTA FRECUENCIA  DE ALUMINIO TIG AMPERAJE: 10 -250 AMP , VOLTAGE:95-270V, FRECUENCIA:50/60HZ, PESO:32KG, ELECTRODOS: 6013,7018,6011,SS.., DIMENSIONES: 52CM(ALTO)-74CM(ANCHO)-42CM(LARGO), CICLO DE TRABAJO 40°C;50%.
</t>
  </si>
  <si>
    <t>23271400</t>
  </si>
  <si>
    <t xml:space="preserve">PHILLIPS #1 P/N: SDM221IRB
</t>
  </si>
  <si>
    <t xml:space="preserve">PUNTA TORQ-SET ESTANDAR GUÍA 1/4" NO 8
</t>
  </si>
  <si>
    <t xml:space="preserve">PUNTA TORQ-SET ESTANDAR GUÍA 1/4" NO 6
</t>
  </si>
  <si>
    <t xml:space="preserve">212-10A PUNTA TORQ-SET 5/16'' #10
</t>
  </si>
  <si>
    <t xml:space="preserve">212-8A  PUNTA TORQ-SET 5/16'' #8
</t>
  </si>
  <si>
    <t xml:space="preserve">PUNTAS TORQ-SET P/N 28-758ACR
</t>
  </si>
  <si>
    <t xml:space="preserve">PUNTA TORQ-SET ESTANDAR GUÍA 1/4" NO 10
</t>
  </si>
  <si>
    <t xml:space="preserve">PUNTAS PHILIPS NUMERO 2 P/N 28-802X
</t>
  </si>
  <si>
    <t xml:space="preserve">COPA 12 PUNTAS PROFUNDA 1 1/8"
</t>
  </si>
  <si>
    <t xml:space="preserve">PUNTAS PHILIPS NUMERO 2 P/N 28-002XACR 
</t>
  </si>
  <si>
    <t>JUEGO DE PUAS PARA TRABAJO PESADO T P/N: SGLASA604BO</t>
  </si>
  <si>
    <t>27113200</t>
  </si>
  <si>
    <t xml:space="preserve">DUPLICADOR DE HUECOS DE METAL P/N ATI532/A/SET ( KIT)
</t>
  </si>
  <si>
    <t xml:space="preserve">MANDRIL DE AIRE DE DOBLE PIE P/N: GA460B
</t>
  </si>
  <si>
    <t>27131600</t>
  </si>
  <si>
    <t xml:space="preserve">ALAMBRE DE FRENADO DIAMETRO 0.025 PRESENTACION POR ROLLO P/N MS20995C25
</t>
  </si>
  <si>
    <t>30265100</t>
  </si>
  <si>
    <t xml:space="preserve">ALAMBRE DE FRENADO DIAMETRO 0.032 PRESENTACION POR ROLLO P/N MS20995
</t>
  </si>
  <si>
    <t xml:space="preserve">REMACHE CR3212 -4-03 BOLSA X100 UNIDADES
</t>
  </si>
  <si>
    <t>31162200</t>
  </si>
  <si>
    <t xml:space="preserve">REMACHE SOLIDO NAS 1097AD3-6 X LIBRA
</t>
  </si>
  <si>
    <t xml:space="preserve">REMACHE SOLIDO NAS 1097AD4-4 X LIBRA
</t>
  </si>
  <si>
    <t xml:space="preserve">REMACHE SOLIDO NAS 1097AD4-6 X LIBRA
</t>
  </si>
  <si>
    <t xml:space="preserve">REMACHE SOLIDO NAS 1097AD5-6 X LIBRA
</t>
  </si>
  <si>
    <t xml:space="preserve">REMACHE CR3242 -4-03
</t>
  </si>
  <si>
    <t xml:space="preserve">REMACHE CR3242 -4-04
</t>
  </si>
  <si>
    <t xml:space="preserve">REMACHE CR3213 -4-03
</t>
  </si>
  <si>
    <t xml:space="preserve">REMACHE CR3212 -4-04
</t>
  </si>
  <si>
    <t xml:space="preserve">REMACHE CR3212 -5-03
</t>
  </si>
  <si>
    <t xml:space="preserve">REMACHE CR3212 -5-02
</t>
  </si>
  <si>
    <t xml:space="preserve">REMACHE CR3213 -5-03
</t>
  </si>
  <si>
    <t xml:space="preserve">REMACHE CR3243 -4-04
</t>
  </si>
  <si>
    <t xml:space="preserve">REMACHE CR3213 -4-04
</t>
  </si>
  <si>
    <t xml:space="preserve">REMACHE CR3212 -4-02
</t>
  </si>
  <si>
    <t xml:space="preserve">REMACHE CR3213 -4-02
</t>
  </si>
  <si>
    <t xml:space="preserve">REMACHE CR3242 -5-03
</t>
  </si>
  <si>
    <t xml:space="preserve">REMACHE CR3243 -4-02
</t>
  </si>
  <si>
    <t xml:space="preserve">REMACHE CR3243 -5-03
</t>
  </si>
  <si>
    <t xml:space="preserve">REMACHE CR3213 -5-02
</t>
  </si>
  <si>
    <t xml:space="preserve">REMACHE CR3242 -5-02
</t>
  </si>
  <si>
    <t xml:space="preserve">REMACHE CR3212 -5-04
</t>
  </si>
  <si>
    <t xml:space="preserve">REMACHE CR3243 -4-03
</t>
  </si>
  <si>
    <t xml:space="preserve">REMACHE CR3242 -5-04
</t>
  </si>
  <si>
    <t xml:space="preserve">REMACHE CR3243 -5-02
</t>
  </si>
  <si>
    <t xml:space="preserve">REMACHE CR3213 -5-04
</t>
  </si>
  <si>
    <t xml:space="preserve">REMACHE CR3242 -4-02
</t>
  </si>
  <si>
    <t xml:space="preserve">REMACHE CR3243 -5-04
</t>
  </si>
  <si>
    <t xml:space="preserve">SABRA ABRASIVA P/N: 7447 VFN  PLIEGO 158MMX 224 MM
</t>
  </si>
  <si>
    <t>31191500</t>
  </si>
  <si>
    <t>ADHESIVO POLIMIDA DE SILICIO P/N: 5413-19MM</t>
  </si>
  <si>
    <t>ADHESIVO POLIMIDA DE SILICIO P/N: 5413-50MM</t>
  </si>
  <si>
    <t xml:space="preserve">ADHESIVO EPOXICO 960FNA, PARTE A&amp;B ( KIT)
</t>
  </si>
  <si>
    <t xml:space="preserve">SELLANTE PRC P/N: PR-1422 B2
</t>
  </si>
  <si>
    <t xml:space="preserve">SELLANTE PR 1425 B2 PARTE A&amp;B
</t>
  </si>
  <si>
    <t xml:space="preserve">ADHESIVO EPOXICO P/N: EA9394
</t>
  </si>
  <si>
    <t xml:space="preserve">SELLANTE PR 1440 B2 PARTE A&amp;B
</t>
  </si>
  <si>
    <t xml:space="preserve">SELLANTE PR 1422 A2 PARTE A&amp;B
</t>
  </si>
  <si>
    <t xml:space="preserve">ADHESIVO EPOXICO 9309,3NA, PARTE A&amp;B ( KIT)
</t>
  </si>
  <si>
    <t xml:space="preserve">PREPARADOR PARA SUPERFICIES DE ALUMINIO    SAE-AMS 1640
</t>
  </si>
  <si>
    <t xml:space="preserve">ADHESIVO P/N: 1300L
</t>
  </si>
  <si>
    <t xml:space="preserve">ADHESIVO P/N: 495 X 20 GRAMOS
</t>
  </si>
  <si>
    <t xml:space="preserve">TAPÓN RACOR HEMBRA  3/8-24 P/N: AN929-3
</t>
  </si>
  <si>
    <t>40173500</t>
  </si>
  <si>
    <t xml:space="preserve">TAPÓN RACOR MACHO 9/16-18 P/N: AN806-6D
</t>
  </si>
  <si>
    <t xml:space="preserve">TAPÓN RACOR HEMBRA 1-1/16-12 P/N: AN929-12
</t>
  </si>
  <si>
    <t xml:space="preserve">TAPÓN RACOR HEMBRA 7/8-14 P/N: AN929-10
</t>
  </si>
  <si>
    <t xml:space="preserve">TAPÓN RACOR HEMBRA 7/16-20 P/N: AN929-4
</t>
  </si>
  <si>
    <t xml:space="preserve">TAPÓN RACOR HEMBRA 5/16-24 P/N: AN929-2
</t>
  </si>
  <si>
    <t xml:space="preserve">TAPÓN RACOR MACHO  1/2-20 P/N: AN806-5D
</t>
  </si>
  <si>
    <t xml:space="preserve">TAPÓN RACOR MACHO 7/16-20 P/N: AN806-4D
</t>
  </si>
  <si>
    <t xml:space="preserve">TAPÓN RACOR MACHO3/8-24 P/N: AN806-3D
</t>
  </si>
  <si>
    <t xml:space="preserve">TAPÓN RACOR MACHO3/4-16 P/N: AN806-8D
</t>
  </si>
  <si>
    <t xml:space="preserve">TAPÓN RACOR MACHO 5/16-24 P/N: AN806-2D
</t>
  </si>
  <si>
    <t xml:space="preserve">TAPÓN RACOR HEMBRA 1-5/16-12 P/N: AN929-16
</t>
  </si>
  <si>
    <t xml:space="preserve">CALIBRADOR DE ESPESOR  JUEGO DE CALIBRADOR DE ESPESOR EN PULG./MÉTRICO. *PARA AJUSTAR EL REGULADOR DE VELOCIDAD *INCLUYE* 25 HOJAS DE 1/2X3"" EN TAMAÑOS DE 0,0015"" MAS 0,002"" EN INCREMENTOS DE 0,001""
</t>
  </si>
  <si>
    <t>41111600</t>
  </si>
  <si>
    <t xml:space="preserve">CONCETRADO LIQUIDO DETERGENTE (BIOCIDA)  P/N SUPERSOL-10  N/M 1816385
</t>
  </si>
  <si>
    <t>42281600</t>
  </si>
  <si>
    <t xml:space="preserve">BIOCIDAD FUELKATHON FP 1.5 REFERENCIA MEP13-078 BIOCIDA PARA COMBUSTIBLE 
CPC SECTION 01
</t>
  </si>
  <si>
    <t xml:space="preserve">TAPABOCAS P/N: 09-01496
</t>
  </si>
  <si>
    <t>46182000</t>
  </si>
  <si>
    <t xml:space="preserve">TRAPO ESPECIAL PARA USO DE PINTURAS TACK CLOTH  17X36 PULGADAS
</t>
  </si>
  <si>
    <t xml:space="preserve">MATERIAL ABSORBENTE PAÑOS OLEOFILICOS
</t>
  </si>
  <si>
    <t xml:space="preserve">TRAPO COSIDO DE 25 CM X 25 CM BULTO POR 50 KG
</t>
  </si>
  <si>
    <t xml:space="preserve">PAÑO / PAPEL LIMPIEZA ABSORBENTE X 80, COLOR BLANCO DE POLIPROPILENO Y CELULOSA, 80 PAÑOS 28X42CM CAJA POR 6 ROLLOS, 
</t>
  </si>
  <si>
    <t xml:space="preserve">CEPILLO DE LAVADO P/N: 703P
</t>
  </si>
  <si>
    <t xml:space="preserve">CEPILLO CON MANGO DE AGARRE DE CERDA PLASTICA DE 1 ANCHO POR  2" DE LARGO EN EL AREA DE LAS CERDAS DEL CEPILLO.
</t>
  </si>
  <si>
    <t xml:space="preserve">CHAMPÚ: MIL-PRF-85570 TIPO II  O MIL-PRF-87937 TIPO IV 
</t>
  </si>
  <si>
    <t xml:space="preserve">ALODINE 5700 </t>
  </si>
  <si>
    <t>BISTURÍ MEDIANO</t>
  </si>
  <si>
    <t>CAUTIN PARA SOLDAR ESTAÑO</t>
  </si>
  <si>
    <t>PASTA DE CAUTIN</t>
  </si>
  <si>
    <t>23271816</t>
  </si>
  <si>
    <t>ALAMBRE DE CAUTIN</t>
  </si>
  <si>
    <t>23271818</t>
  </si>
  <si>
    <t>CARRETILLA</t>
  </si>
  <si>
    <t xml:space="preserve">JUEGO DE DESTORNILLADORES 8PZS
</t>
  </si>
  <si>
    <t>CEPILLO CERDAS METALICAS INDUSTRIAL LARGO 25 - ALTO 5 - ANCHO 2.5 (CMS)</t>
  </si>
  <si>
    <t>LIMA TRIANGULAR CON MANGO LARGO 6 PULGADAS</t>
  </si>
  <si>
    <t>27111933</t>
  </si>
  <si>
    <t>MACHETE</t>
  </si>
  <si>
    <t>AZADON</t>
  </si>
  <si>
    <t>PALA</t>
  </si>
  <si>
    <t>27112004</t>
  </si>
  <si>
    <t xml:space="preserve">POLICHADORA, PULIDORA, ELECTRICA 7" DE 1300 WT CON KIT DE ACCESORIOS
</t>
  </si>
  <si>
    <t>SILICONA METALES 300ML</t>
  </si>
  <si>
    <t xml:space="preserve">JUEGO DE DISCOS PARA PULIR </t>
  </si>
  <si>
    <t>PINTURA VINILO BLANCO ALMENDRA TIPO 1, CUÑETE 5 GALONES EXTERIOR</t>
  </si>
  <si>
    <t xml:space="preserve">PINTURA DEMARCACION AMARILLO
</t>
  </si>
  <si>
    <t>PINTURA DEMARCACION NEGRA</t>
  </si>
  <si>
    <t>LÁMPARAS LEDS DE EXTERIOR 200W</t>
  </si>
  <si>
    <t>AIRES ACONDICIONADOS 18.000 BTU</t>
  </si>
  <si>
    <t>REMOVEDOR DE ÓXIDO (INTEMPERIE)  1 GALON</t>
  </si>
  <si>
    <t>PISTOLA PARA PINTAR PROFESIONAL</t>
  </si>
  <si>
    <t>PUNTAS PARA MULTIMETRO</t>
  </si>
  <si>
    <t>PINTURA EPOXICA GRIS</t>
  </si>
  <si>
    <t>ANTICORROSIVO AEROSOL GALVANIZADO 345ML/CM3</t>
  </si>
  <si>
    <t>ANTICORROSIVO AEROSOL NEGRO MATE</t>
  </si>
  <si>
    <t>PINTURA ANTICORROSIVA GRIS</t>
  </si>
  <si>
    <t>PINTURA ANTICORROSIVA VERDE OLIVA</t>
  </si>
  <si>
    <t>COMPRESOR AIRE 50 LTS</t>
  </si>
  <si>
    <t>SILLA ERGONOMICA PARA TRABAJO DE OFICINA</t>
  </si>
  <si>
    <t xml:space="preserve">MANTENIMIENTO DE VEHICULOS -CCON-1
</t>
  </si>
  <si>
    <t xml:space="preserve">VIÁTICOS DE LOS FUNCIONARIOS EN COMISIÓN
</t>
  </si>
  <si>
    <t>MANTENIMIENTO AIRE ACONDICIONADO PORTATIL P/N: GX484000-3930</t>
  </si>
  <si>
    <t xml:space="preserve">MANTENIMIENTO AIRE ACONDICIONADO PORTATIL P/N: LA484000-2300
</t>
  </si>
  <si>
    <t xml:space="preserve">MANTENIMIENTO AIRE ACONDICIONADO PORTATIL P/N: GX484000-3930
</t>
  </si>
  <si>
    <t>MANTENIMIENTO PREVENTIVO ANUAL REFLECTOR DE ILUMINACION, S/N: 0016NTL04, MODELO:8500XL,  N° FAC AME-1515</t>
  </si>
  <si>
    <t>MANTENIMIENTO PREVENTIVO ANUAL TANQUE RECUPERADOR COMBUSTIBLE, S/N:C3EB003,  N° FAC ANE-4302</t>
  </si>
  <si>
    <t xml:space="preserve">MANTENIMIENTO PREVENTIVO   ANUAL COMPRESOR DE AIRE SERIE 1.7330.40040/1025, N° FAC  TME 3229
</t>
  </si>
  <si>
    <t xml:space="preserve">MANTENIMIENTO UNIDAD DE PODER DE TIERRA FOXCART P/N: MODEL 2000
</t>
  </si>
  <si>
    <t>MANTENIMIENTO UNIDAD DE PODER DE TIERRA FOXCART P/N: MODEL 2000</t>
  </si>
  <si>
    <t>MANTENIMIENTO BOMBA DE AIRE CON CONECTOR PRINCIPAL  (5 TON/4.5 METRICO TON) (CE) P/N: 02A0520C0110</t>
  </si>
  <si>
    <t xml:space="preserve">MANTENIMIENTO GRUA IZADA DE MOTOR
</t>
  </si>
  <si>
    <t>MANTENIMIENTO PREVENTIVO   ANUAL HIDROLAVADORA DE AERONAVES MOD ADWS-11 NO. SERIE 13110075,  N° FAC  AMD-037</t>
  </si>
  <si>
    <t xml:space="preserve">MANTENIMIENTO CARRO MÓVIL DE TRANSFERENCIA DE COMBUSTIBLE (20 GPM/76 LPM) P/N: 07-3000-1921
</t>
  </si>
  <si>
    <t xml:space="preserve">MANTENIMIENTO CARRO DRENADOR DE COMBUSTIBLE
</t>
  </si>
  <si>
    <t xml:space="preserve">MANTENIMIENTO PREVENTIVO ANUAL A LAVADORA DE AVIONES S/N:  81-0091-003, N° FAC AME-0064
</t>
  </si>
  <si>
    <t xml:space="preserve">MANTENIMIENTO PREVENTIVO A ESCALERA  ACCESO B-767 Y B-707, S/N:03H29EA01, N°FAC :ANI-0338
</t>
  </si>
  <si>
    <t xml:space="preserve">MANTENIMIENTO PREVENTIVO A ESCALERA  ACCESO C-40 , P/N:10000-12,S/N;121,N°FAC :ANH-0241
</t>
  </si>
  <si>
    <t xml:space="preserve">MANTENIMIENTO PREVENTIVO A VENTILADOR , S/N:C3EB008, N°FAC- TNE-01
</t>
  </si>
  <si>
    <t xml:space="preserve">MANTENIMIENTO ESCURRIDOR DE ACEITE P/N: 3939
</t>
  </si>
  <si>
    <t xml:space="preserve">MANTENIMIENTO PREVENTIVO A VENTILADOR , S/N:C3EB007, N°FAC- TNE-02
</t>
  </si>
  <si>
    <t xml:space="preserve">MANTENIMIENTO ESLINGA DE MOTOR (JT15D-5D) ULTRA P/N: 08-0114-4010
</t>
  </si>
  <si>
    <t xml:space="preserve">MANTENIMIENTO PREVENTIVO ANUAL PLANTA ELECTRICA (SR 560) SERIE:134717-09-04- MODELO: GTA-200
</t>
  </si>
  <si>
    <t xml:space="preserve">MANTENIMIENTO PREVENTIVO ANUAL (1000 HORAS) PLANTA AUXILIAR  TLD 28 VDC-115 VC (60 KVA)  MODELO GPU-406T S/N T60769 FAC AMD-0290
</t>
  </si>
  <si>
    <t xml:space="preserve">MANTENIMIENTO PREVENTIVO ANUAL( 3000 HORAS) PLANTA AUXILIAR MODELO 308PS12146 NO. FAC AMD-0171
</t>
  </si>
  <si>
    <t xml:space="preserve">MANTENIMIENTO PREVENTIVO ANUAL (3000 HORAS) PLANTA AUXILIAR MODELO 308PS13520 N° FAC AMD-0169 
</t>
  </si>
  <si>
    <t>MANTENIMIENTO PREVENTIVO ANUAL (3000 HORAS) PLANTA AUXILIAR MODELO 308PS13520 N° FAC AMD-0170</t>
  </si>
  <si>
    <t>MANTENIMIENTO PREVENTIVO ANUAL (1000 HORAS) PLANTA AUXILIAR  MODELO 308PS13520 NO. FAC AMD-0135</t>
  </si>
  <si>
    <t xml:space="preserve">MANTENIMIENTO PREVENTIVO ANUAL GRUA TIPO ARAÑA DE 3,9 TONELADAS MODELO URW547C4U S/N 50W5154  FAC TME-2951
</t>
  </si>
  <si>
    <t xml:space="preserve">MANTENIMIENTO PREVENTIVO  VEHICULO ARMAMENTO RANGER CREW, S/N: S/S,  MODELO: RGR-12 900D,   N°FAC AMD-0994
</t>
  </si>
  <si>
    <t xml:space="preserve">MANTENIMIENTO PREVENTIVO ANUAL AERONAVE GRUA VEHICULO MODELO AP8600 ,  SERIE A81050-1097D, N° FAC AME-0564
</t>
  </si>
  <si>
    <t xml:space="preserve">MANTENIMIENTO PREVENTIVO ANUAL AERONAVE GRUA VEHICULO MODELO AP8600EZ ,  SERIE A83553- 509D, N° FAC AME-0557
</t>
  </si>
  <si>
    <t xml:space="preserve">MANTENIMIENTO PREVENTIVO   ANUAL (2000 HORAS ) MONTACARGA  S/N:  780, N° FAC  AMD-0955
</t>
  </si>
  <si>
    <t xml:space="preserve">MANTENIMIENTO PREVENTIVO ANUAL (1000 HORAS) TRACTOR  N/S 16593 , N° FAC AMG-0540
</t>
  </si>
  <si>
    <t xml:space="preserve">MANTENIMIENTO PREVENTIVO ANUAL (2000 HORAS)  TRACTOR  S/N:21624,  MODELO: B1700HSD,  N° FAC  AMD-0568
</t>
  </si>
  <si>
    <t xml:space="preserve">MANTENIMIENTO PREVENTIVO ANUAL (2000 HORAS) TRACTOR  S/N: 14371,  N°FAC  AMD- 0530
</t>
  </si>
  <si>
    <t xml:space="preserve">MANTENIMIENTO PREVENTIVO ANUAL (3000 HORAS) TRACTOR  S/N: 2018637, N° FAC  AMD-0556
</t>
  </si>
  <si>
    <t xml:space="preserve">MANTENIMIENTO PREVENTIVO   ANUAL  CARRO REMOLQUE AERONAVES  SR 560, MODELO: JP30L, S/N: 8320110802, N° FAC AME-0562
</t>
  </si>
  <si>
    <t xml:space="preserve">MANTENIMIENTO PREVENTIVO   ANUAL CARRO REMOLQUE AERONAVES  SR 560, MODELO: JP30L,S/N: 8320110801,N°FAC AME-0561
</t>
  </si>
  <si>
    <t xml:space="preserve">MANTENIMIENTO PREVENTIVO ANUAL (3000 HORAS) MONTACARGA S/N: G006V03193C, N° FAC  AMD-0977
</t>
  </si>
  <si>
    <t xml:space="preserve">MANTENIMIENTO PREVENTIVO   ANUAL (3000 HORAS) MONTACARGA  S/N: 114687,  N° FAC AMG-0936
</t>
  </si>
  <si>
    <t xml:space="preserve">MANTENIMIENTO PREVENTIVO  CARRO  DIESEL HUMMER, S/N:157402, MODELO:G40 - G  ,N° FAC AMD-0980
</t>
  </si>
  <si>
    <t xml:space="preserve">MANTENIMIENTO TRONAIR 05-7008-3400 SKYDROL AERONAVE HPU P/N: 05-7008-3400
</t>
  </si>
  <si>
    <t xml:space="preserve">MANTENIMIENTO PREVENTIVO  CARRO LEVANTA BOMBAS, S/N: AC - 4001/99,MODELO:MJ-1C, N°FAC AMD-0984
</t>
  </si>
  <si>
    <t xml:space="preserve">MANTENIMIENTO PREVENTIVO  CARRO LEVANTA BOMBAS, S/N:Z40035-001 , MODELO:MJ-1C, N°FAC AMD-0965
</t>
  </si>
  <si>
    <t xml:space="preserve">MANTENIMIENTO PREVENTIVO  CARRO LEVANTA BOMBAS,S/N: 10599240,MODELO:MJ-1B, N°FAC AMD-0963
</t>
  </si>
  <si>
    <t>EXAMENES MEDICOS OCUPACIONALES PERSONAL CIVIL Y UN PERSONAL MILITAR CACOM 3</t>
  </si>
  <si>
    <t>MANTENIMIENTO  CORRECTIVO AIRES ACONDICIONADOS MINI SPLIT E INDUSTRIALES DE 5 TON. RADAR</t>
  </si>
  <si>
    <t>MANTENIMIENTO  CONTENEDORES RADAR LA FLOR</t>
  </si>
  <si>
    <t>72111003</t>
  </si>
  <si>
    <t>MANTENIMIENTO PREVENTIVO Y CORRECTIVO COMPRESOR</t>
  </si>
  <si>
    <t>MANTENIMIENTO PREVENTIVO Y CORRECTIVO HIDROLAVADORAS</t>
  </si>
  <si>
    <t xml:space="preserve">MANTENIMIENTO VEHICULOS - RADAR </t>
  </si>
  <si>
    <t>SERVICIO DE ENERGIA RADAR DEL 22 NOV AL 21 DIC 2022.</t>
  </si>
  <si>
    <t>SERVICIO DE ENERGIA RADAR FEBRERO DEL PERIODO (31 DIC 2022 AL 19 ENERO 2023.</t>
  </si>
  <si>
    <t>SERVICIO DE ENERGIA DEL RADAR. DEL 31 ENERO AL 22 DE FEBRERO 2023. FACTURA DEL MES DE MARZO 2023.</t>
  </si>
  <si>
    <t>SERVICIO DE ENERGIA RADAR. PERIODO: 21 FEBRERO 2023 - 24 MARZO 2023</t>
  </si>
  <si>
    <t>SERVICIO DE ENERGIA RADAR. PERIODO: DEL 31 MARZO AL 24 ABRIL 2023</t>
  </si>
  <si>
    <t>SERVICIO DE ENERGIA RADAR CON 32 DIAS FACTURADOS</t>
  </si>
  <si>
    <t>SERVICIO DE ENERGIA RADAR LA FLOR. PERIODO DEL 24 DE MAYO AL 21 DE JUNIO 2023.</t>
  </si>
  <si>
    <t>SERVICIO DE ENERGIA RADAR DEL 21 DE JUNIO 2023 AL 20 DE JULIO 2023.</t>
  </si>
  <si>
    <t>SERVICIO DE ENERGÍA DEL RADAR.</t>
  </si>
  <si>
    <t xml:space="preserve">IMPUESTO DE ALUMBRADO PUBLICO </t>
  </si>
  <si>
    <t>MANTENIMIENTO  ZONAS VILLA RADAR</t>
  </si>
  <si>
    <t>MANTENIMIENTO ZONA OPERATIVA RADAR</t>
  </si>
  <si>
    <t>SERVICIO DE ENERGIA RADAR</t>
  </si>
  <si>
    <t>SERVICIO DE ENERGIA RADAR DEL 22/09/2023 HASTA 24/10/2023</t>
  </si>
  <si>
    <t>MANTENIMIENTO PREVENTIVO Y CORRECTIVO ANUAL ( 2000 HORAS) BARREDORA MODELO: 800-D, S/N:800-6126,   N° FAC AMD-0806</t>
  </si>
  <si>
    <t>MANTENIMIENTO PREVENTIVO A PUENTE GRUA DE  2 TON, P/N:EDST,M -2W, S/N: C3EA017,N° FAC  TME-2951</t>
  </si>
  <si>
    <t>MANTENIMIENTO PREVENTIVO ANUAL DE LLANTA CARRETEO HELICOPTERO, S/N:670, N°FAC-1261</t>
  </si>
  <si>
    <t>MANTENIMIENTO PREVENTIVO ANUAL DE LLANTA CARRETEO HELICOPTERO, S/N:671, N°FAC-1262</t>
  </si>
  <si>
    <t>MANTENIMIENTO PREVENTIVO ANUAL ( 2000 HORAS) REFLECTOR DE ILUMINACION, S/N: 0317MXL09, MODELO: MAXI-LITE M8, N°FAC AMD-1528</t>
  </si>
  <si>
    <t>NITROGENO INDUSTRIAL X METRO CUBICO</t>
  </si>
  <si>
    <t>MANTENIMIENTO MAYOR CUBIERTAY ESTRUCTURA DE CUBIERTAHANGAR DE REACCIÓN SR-560</t>
  </si>
  <si>
    <t>MANTENIMIENTO MAYOR CUBIERTAY ESTRUCTURA DE CUBIERTA HANGAR DE REACCIÓN SR-560</t>
  </si>
  <si>
    <t>IMPUESTO PREDIAL SOLEDAD 2023 - MATRICULA INMOBILIARIA 041-51843</t>
  </si>
  <si>
    <t>PRESTACIÓN DE SERVICIOS PROFESIONALES PARA EL DIAGNOSTICO, FORMULACIÓN Y ESTRUCTURACIÓN DE LOS PROYECTOS DE INFRAESTRUCTURA DEL COMANDO AÉREO DE COMBATE N°3.</t>
  </si>
  <si>
    <t>SOPLADORAS</t>
  </si>
  <si>
    <t>PC PUNTOS DE VENTA</t>
  </si>
  <si>
    <t>ESTIBAS ESTANDAR ALMACEN ARMAMENTO AEREO Y TERRESTRE</t>
  </si>
  <si>
    <t xml:space="preserve">ADQUISICIÓN DE ESTIBAS ESPECIALES DE BOMBAS DE 250 LB PARA EL CORRECTO ALMACENAMIENTO Y SEGURIDAD EN LOS DEPÓSITOS DE ARMAMENTO DE LA FAC.  </t>
  </si>
  <si>
    <t xml:space="preserve">ADQUISICIÓN DE ESTIBAS ESPECIALES DE BOMBAS DE 500 LB PARA EL CORRECTO ALMACENAMIENTO Y SEGURIDAD EN LOS DEPÓSITOS DE ARMAMENTO DE LA FAC.  </t>
  </si>
  <si>
    <t>CARRO DE LIMPIEZA</t>
  </si>
  <si>
    <t>BALDE ESCURRIDOR</t>
  </si>
  <si>
    <t>MANTENIMIENTO Y ACTUALIZACIÓN ACABADOS ESM  81052 EN CUMPLIMIENTO A LA RESOLUCIÓN 3100 DE 2019, PARA CENTROS DE SALUD.</t>
  </si>
  <si>
    <t xml:space="preserve">CONTAINER BAÑOS 20 PIES, 6.05 MTS LARGO X 2,44 MTS ANCHO X 2,59 MTS ALTO </t>
  </si>
  <si>
    <t xml:space="preserve">CONTAINER COCINA, SALA COMEDOR 40 PIES, 12.19 MTS LARGO X 2,44 MTS ANCHO X 2,59 MTS ALTO </t>
  </si>
  <si>
    <t>CONTAINER HABITACIONAL 40 PIES, 12.19 MTS LARGO X 2,44 MTS ANCHO X 2,59 MTS ALTO</t>
  </si>
  <si>
    <t xml:space="preserve">SOFA CAMA </t>
  </si>
  <si>
    <t>CAMAROTE DOS PISOS</t>
  </si>
  <si>
    <t xml:space="preserve">ARMARIOS PLASTICOS </t>
  </si>
  <si>
    <t>COMEDOR 06 PUESTOS</t>
  </si>
  <si>
    <t xml:space="preserve">COLCHON </t>
  </si>
  <si>
    <t xml:space="preserve">AIRE ACONDICIONADO </t>
  </si>
  <si>
    <t xml:space="preserve">NEVERA </t>
  </si>
  <si>
    <t xml:space="preserve">ESTUFA ELECTRICA CON HORNO </t>
  </si>
  <si>
    <t>LAVADORA</t>
  </si>
  <si>
    <t xml:space="preserve">TV SMAR TV  4K 60" </t>
  </si>
  <si>
    <t>TANQUE DE AGUA 1000 LTS</t>
  </si>
  <si>
    <t>MANTENIMIENTO Y REPARACION DE  CUBIERTAS DE LA INFRAESTRUCTURA NO AERONAUTICA DEL CACOM-3 EDIFICIO DE ALOJAMIENTO (MOKANA), ALOJAMIENTOS  OFICIALES Y SUBOFICALES</t>
  </si>
  <si>
    <t>MANTENIMIENTO Y REPARACION DE  CUBIERTAS DE LA INFRAESTRUCTURA NO AERONAUTICA DEL CACOM-3 EDIFICIOS AREAS ADMINISTRATIVAS Y DE BIENESTAR.</t>
  </si>
  <si>
    <t>MANTENIMIENTO PREVENTIVO  VEHICULO ARMAMENTO RANGER CREW, S/N: S/S,  MODELO: RGR-12 900D,   N°FAC AMD-0994 - ADICIÓN -</t>
  </si>
  <si>
    <t>MANTENIMIENTO PREVENTIVO  CARRO  DIESEL HUMMER, S/N:157402, MODELO:G40 - G  ,N° FAC AMD-0980 - ADICIÓN -</t>
  </si>
  <si>
    <t>MANTENIMIENTO PREVENTIVO  CARRO LEVANTA BOMBAS, S/N: AC - 4001/99,MODELO:MJ-1C, N°FAC AMD-0984 - ADICIÓN -</t>
  </si>
  <si>
    <t>MANTENIMIENTO PREVENTIVO   ANUAL COMPRESOR DE AIRE SERIE 1.7330.40040/1025, N° FAC  TME 3229 - ADICIÓN -</t>
  </si>
  <si>
    <t>MANTENIMIENTO PREVENTIVO   ANUAL HIDROLAVADORA DE AERONAVES MOD ADWS-11 NO. SERIE 13110075,  N° FAC  AMD-037 - ADICIÓN -</t>
  </si>
  <si>
    <t>ADQUISICIÓN EQUIPO PORTATIL RECARGA SISTEMA AIRE ACONDICIONADO</t>
  </si>
  <si>
    <t>AIRES ACONDICIONADOS DE 12000 BTU</t>
  </si>
  <si>
    <t xml:space="preserve">ADQUISICIÓN  DE UNA LÍNEA DE SERVICIO PARA EL RANCHO DE TROPA </t>
  </si>
  <si>
    <t>ADQUISICION EXTRACTORA  AIRE TIPO HONGO  DE 24” PARA CASINO OFICIALES</t>
  </si>
  <si>
    <t>ADQUISICION EXTRACTORA  AIRE TIPO HONGO  DE 16” PARA RANCHO DE TROPA</t>
  </si>
  <si>
    <t>INSTALACION  DE UNA LÍNEA DE SERVICIO PARA EL RANCHO DE TROPA</t>
  </si>
  <si>
    <t>INSTALACION DE LOS EXTRACTORES DE AIRE</t>
  </si>
  <si>
    <t>TANQUE ALMACENAMIENTO 20000 LTS</t>
  </si>
  <si>
    <t>BOMBA HIDRONEUMATICA</t>
  </si>
  <si>
    <t>SERVICIO INSTALACION, LOGISTICA Y TRANSPORTE</t>
  </si>
  <si>
    <t>MANTENIMIENTO Y ADECUACION DE LAS INSTALACIONES DEL COMEDOR SOLDADOS - APOYO -</t>
  </si>
  <si>
    <t>MANTENIMIENTO Y ADECUACION DE LAS INSTALACIONES DE LA COCINA  RANCHO DE TROPA -APOYO -</t>
  </si>
  <si>
    <t>MANTENIMIENTO Y ADECUACION DE LAS INSTALACIONES DE LA COCINA  RANCHO DE TROPA  -APOYO -</t>
  </si>
  <si>
    <t>MANTENIMIENTO Y ADECUACION DE LAS INSTALACIONES DEL COMEDOR SOLDADOS -APOYO -</t>
  </si>
  <si>
    <t>ADQUISICION DE CUARTO FRIO PARA CONSERVACION - APOYO -</t>
  </si>
  <si>
    <t>ADQUISICION DE CUARTO FRIO PARA CONGELACION - APOYO -</t>
  </si>
  <si>
    <t>ADECUACION ESPACIO PARA INSTALACION DE CUARTOS FROS RANCHO DE TROPAS - APOYO -</t>
  </si>
  <si>
    <t>SERVICIO DE INSTALACION CUARTOS FRIOS RANCHO DE TROPAS - APOYO -</t>
  </si>
  <si>
    <t>GRUCO / URIBIA / 02-01-2023 AL 05-01-2023 COMISIÓN OPERATIVA A-29B</t>
  </si>
  <si>
    <t>GRUCO / CAUCASIA / 02-01-2023 AL 05-01-2023 COMISION OPERATIVA BLART-CAUCASÍA</t>
  </si>
  <si>
    <t>GRUCO / ALBANIA / 02-01-2023 AL 05-01-2023 COMISION OPERATIVA BLART-DRAKO</t>
  </si>
  <si>
    <t>GRUCO - 02-01-2022 AL 05-01-2022 - CAUCASIA - COMISION OPERATIVA BLART-CAUCASÍA</t>
  </si>
  <si>
    <t>GRUSE / BARRANCABERMEJA / 02-01-2023 AL 05-01-2023 COMISIÓN OPERADOR CUAS - BARRANCBERMEJA ...</t>
  </si>
  <si>
    <t>GRUCO / SANTA ROSA / 02-01-2023 AL 07-01-2023 COMISIÓN OPERATIVA BELL 212 FAC 4007</t>
  </si>
  <si>
    <t>GRUTE / PUERTO BOLIVAR / 02-01-2023 AL 09-01-2022 APOYO Y TANQUEO DE AERONAVES A29</t>
  </si>
  <si>
    <t>GRUAL - 02-01-2023 AL 15-01-2023 - LA FLOR - LOGISTICA Y MANTENIMIENTO RADAR TPS 78</t>
  </si>
  <si>
    <t>GRUAL - 02-01-2023 AL 20-01-2023 - RIOHACHA - MANTENIMIENTO RADAR EQUIPO TPS70 Y EQUIPOS ASOCIADO...</t>
  </si>
  <si>
    <t>GRUCO - 02-01-2023 AL 05-01-2023- RIOHACHA - CONTROL DEL ESPACIO AEREO MEDIANTE EL EQUIPO TPS-70 ...</t>
  </si>
  <si>
    <t>GRUCO - 02-01-2023 AL 16-01-2023 - URIBIA - CONTROL DEL ESPACIO AEREO MEDIANTE EL EQUIPO TPS-78 P...</t>
  </si>
  <si>
    <t>GRUSE - 02-01-2023 AL 05-01-2023 - RIOHACHA - SEGURIDAD PAC-RHC</t>
  </si>
  <si>
    <t>GRUCO / URIBIA / 01-01-2023 AL 02-01-2023 COMISIÓN OPERATIVA A-29B</t>
  </si>
  <si>
    <t>GRUCO / CAUCASIA / 01-01-2023 AL 02-01-2023 COMISION OPERATIVA BLART-CAUCASÍA</t>
  </si>
  <si>
    <t>GRUCO / ALBANIA / 01-01-2023 AL 02-01-2023 COMISION OPERATIVA BLART-DRAKO</t>
  </si>
  <si>
    <t>GRUCO - 01-01-2022 AL 02-01-2022 - CAUCASIA - COMISION OPERATIVA BLART-CAUCASÍA</t>
  </si>
  <si>
    <t>GRUSE / BARRANCABERMEJA / 01-01-2023 AL 02-01-2023 COMISIÓN OPERADOR CUAS - BARRANCBERMEJA ...</t>
  </si>
  <si>
    <t>GRUCO / SANTA ROSA / 01-01-2023 AL 02-01-2023 COMISIÓN OPERATIVA BELL 212 FAC 4007</t>
  </si>
  <si>
    <t>GRUTE / PUERTO BOLIVAR / 01-01-2023 AL 02-01-2022 APOYO Y TANQUEO DE AERONAVES A29</t>
  </si>
  <si>
    <t>GRUAL - 01-01-2023 AL 02-01-2023 - LA FLOR - LOGISTICA Y MANTENIMIENTO RADAR TPS 78</t>
  </si>
  <si>
    <t>GRUAL - 01-01-2023 AL 02-01-2023 - RIOHACHA - MANTENIMIENTO RADAR EQUIPO TPS70 Y EQUIPOS ASOCIADO...</t>
  </si>
  <si>
    <t>1010212077GRUCO - 01-01-2023 AL 02-01-2023- RIOHACHA - CONTROL DEL ESPACIO AEREO MEDIANTE EL EQUI...</t>
  </si>
  <si>
    <t>GRUCO - 01-01-2023 AL 02-01-2023- RIOHACHA - CONTROL DEL ESPACIO AEREO MEDIANTE EL EQUIPO TPS-70 ...</t>
  </si>
  <si>
    <t>GRUCO - 01-01-2023 AL 02-01-2023 - URIBIA - CONTROL DEL ESPACIO AEREO MEDIANTE EL EQUIPO TPS-78 P...</t>
  </si>
  <si>
    <t>GRUSE - 01-01-2023 AL 02-01-2023 - RIOHACHA - SEGURIDAD PAC-RHC</t>
  </si>
  <si>
    <t>PRORROGA PRESENTACIÒN OFICIAL SUBALTERNA EN COMANDO CONJUNTO ESTRATÈGICO DE TRANSICIÒN COMO PARTE...</t>
  </si>
  <si>
    <t>GRUCO - 05-01-2023 AL 06-01-2023 - ALBANIA - COMISION OPERATIVA BLART-DRAKO</t>
  </si>
  <si>
    <t>GRUSE - 04-01-2023 AL 15-01-2023 - BARRANCABERMEJA - OPERADOR C-UAS</t>
  </si>
  <si>
    <t>GRUCO / RIOHACHA / 05-01-2023 AL 06-01-2023 CONTROL DEL ESPACIO AEREO MEDIANTE EL EQUIPO TPS-70 P...</t>
  </si>
  <si>
    <t>GRUCO / RIOHACHA / 05-01-2023 AL 19-01-2023 CONTROL DEL ESPACIO AEREO MEDIANTE EL EQUIPO TPS-70 P...</t>
  </si>
  <si>
    <t>GRUCO / URIBIA / 05-01-2023 AL 13-01-2023 COMSION OPERATIVA A-29B CONTROL DEL ESPACIO AEREO</t>
  </si>
  <si>
    <t>GRUCO / URIBIA / 05-01-2023 AL 14-01-2023 COMSION OPERATIVA A-29B CONTROL DEL ESPACIO AEREO</t>
  </si>
  <si>
    <t>GRUSE / RIOHACHA / 05-01-2023 AL 06-01-2023 SEGURIDAD PAC-RHC</t>
  </si>
  <si>
    <t>GRUCO / CAUCASIA / 05-01-2023 AL 19-01-2023 COMISION OPERATIVA BLART - SATURNO / CACUCASIA.</t>
  </si>
  <si>
    <t>GRUCO / RIOHACHA / 06-01-2023 AL 19-01-2023 CONTROL DEL ESPACIO AEREO MEDIANTE EL EQUIPO TPS-70 P...</t>
  </si>
  <si>
    <t>GRUCO / ALBANIA / 06-01-2023 AL 14-01-2023 COMISIÓN OPERATIVA TRIPULACION BLARP DRAKO/TANNIN</t>
  </si>
  <si>
    <t>GRUCO / ALBANIA / 06-01-2023 AL 19-01-2023 TRIPULACION BLART SKLM</t>
  </si>
  <si>
    <t>GRUCO / SANTA ROSA / 07-01-2023 AL 13-01-2023 COMISIÓN OPERTIVA BELL 212 FAC 4007</t>
  </si>
  <si>
    <t>GRUTE / PUERTO BOLIVAR / 07-01-2023 AL 20-01-2023 DESPACHO Y TANQUEO DE LAS AERONAVES A-29</t>
  </si>
  <si>
    <t>GRUSE / PUERTO BOLIVAR / 07-01-2023 AL 20-01-2023 SEGURIDAD DEL COMPONENTE FISICO A ESTACION DE C...</t>
  </si>
  <si>
    <t>EBAPR / MELGAR / 10-01-2023 AL 14-01-2023 SEMINARIO ESTANDARIZADORES FAC</t>
  </si>
  <si>
    <t>EBAPR / APIAY / 11-01-2023 AL 26-01-2023 COMISIÓN OPERATIVA FVR-90</t>
  </si>
  <si>
    <t>COMANDO / BOGOTÁ / 13-01-2023 AL 14-01-2023 ASISTENCIA CEREMONIA CIVILES DESTACADOS</t>
  </si>
  <si>
    <t>GRUCO / URIBIA / 13-01-2023 AL 23-01-2023 COMISIÓN OPERATIVA A-29</t>
  </si>
  <si>
    <t>GRUAL / RIOHACHA / 13-01-2023 AL 19-01-2023 MANTENIMIENTO RADAR EQUIPO TPS70</t>
  </si>
  <si>
    <t>GRUCO / SANTA ROSA / 13-01-2023 AL 14-01-2023 COMISIÓN OPERTIVA BELL 212 FAC 4007</t>
  </si>
  <si>
    <t>GRUCO / SANTA ROSA / 14-01-2023 AL 15-01-2023 COMISIÓN OPERTIVA BELL 212 FAC 4007</t>
  </si>
  <si>
    <t>GRUIA / ALBANIA / 14-01-2023 AL 20-01-2023 COMISIÓN OPERATIVA TRIPULACION BLART-LA MINA</t>
  </si>
  <si>
    <t>GRUCO / URIBIA / 14-01-2023 AL 23-01-2023 COMISIÓN OPERATIVA A-29B</t>
  </si>
  <si>
    <t>GRUAL / LA FLOR 15-01-23 AL 18-01-23 LOGISTICA Y MANTENIMIENTO RADAR TPS 78</t>
  </si>
  <si>
    <t>GRUCO / APIAY 16-01-23 AL 29-01-23 COMISION OPERATIVA A29B PREPARACION RFR-23</t>
  </si>
  <si>
    <t>GRUCO / BOGOTA 16-01-23 AL 20-01-23 COMISIÓN DE VUELO DEBIDO A REQUISITOS PARA ASCENSO</t>
  </si>
  <si>
    <t>GRUCO / URIBIA 16-01-23 AL 18-01-23 CONTROL DEL ESPACIO AÉREO OPERANDO EQUIPO TPS-78</t>
  </si>
  <si>
    <t>GRUSE / BARRANCABERMEJA 15-01-23 AL 19-01-23 OPERADOR EQUIPO C-UAS</t>
  </si>
  <si>
    <t>GRUCO / RIOACHA 18-01-23 AL 06-02-23 COMISION OPERATIVA RADAR TPS-70</t>
  </si>
  <si>
    <t>GRUCO / URIBIA 18-ENE-2023 AL 11-FEB-23 EFECTUA CONTROL DEL ESPACIO AÉREO OPERANDO EL EQUIPO TPS-...</t>
  </si>
  <si>
    <t>GRUCO / RIOACHA DEL 18-ENE-23 AL 03-FEB-23 EFECTUA CONTROL DEL ESPACIO AÉREO OPERANDO EL EQUIPO T...</t>
  </si>
  <si>
    <t>GRUAL / URIBIA 18-ENE-23 AL 05-FEB-23 MANTENIMIENTO EQUIPO RADAR TPS-78</t>
  </si>
  <si>
    <t>GRUAL / RIOHACHA 18-ENE-23 AL 03-FEB-23 MANTENIMIENTO RADAR EQUIPO TPS70 Y EQUIPOS ASOCIADOS</t>
  </si>
  <si>
    <t>GRUSE / RIOHACHA 18-ENE-23 AL 03-FEB-23 SEGURIDAD PAC RHC</t>
  </si>
  <si>
    <t>CRUCO / CAUCASIA 19-ENE-23 AL 06-FEB-23 COMISION OPERATIVA TIPULACIÓN BLART-CAUCASÍA</t>
  </si>
  <si>
    <t>GRUCO / ALBANIA 19-ENE-23 AL 20-ENE-23 TRIPULACION BLART LA MINA</t>
  </si>
  <si>
    <t>GRUSE / BARRANCABERMEJA 19-ENE-23 AL 21-ENE-23 OPERADOR EQUIPO C-UAS</t>
  </si>
  <si>
    <t>GRUAL / RIOHACHA 20-ENE-23 AL 05-FEB-23 MANTENIMIENTO EQUIPO RADAR TPS-70</t>
  </si>
  <si>
    <t>GRUCO / ALBANIA 20-01-23 AL 06-FEB-23 COMISION OPERATIVA BLART TANNIN SCANEAGLE</t>
  </si>
  <si>
    <t>GRUCO / ALBANIA 20-ENE-23 AL 21-ENE-23 TRIPULACION BLART LA MINA</t>
  </si>
  <si>
    <t>GRUCO / ALBANIA / 20-01-2023 AL 21-01-2023 COMISIÓN OPERATIVA TRIPULACION BLART-LA MINA</t>
  </si>
  <si>
    <t>GRUTE / ALBANIA 20-ENE-23 AL 23-ENE-23 DESPACHO Y TANQUEO DE LAS AERONAVES A-29</t>
  </si>
  <si>
    <t>GRUCO / BOGOTA 23-ENE-23 AL 27-ENE-23 COMISIÓN DE VUELO DEBIDO A REQUISITOS PARA ASCENSO</t>
  </si>
  <si>
    <t>GRUCO / ALBANIA 21-ENE-23 AL 22-ENE-23 TRIPULACION BLART LA MINA</t>
  </si>
  <si>
    <t>GRUSE / BARRANCABERMEJA 21-ENE-23 AL 24-ENE-23 OPERADOR EQUIPO C-UAS</t>
  </si>
  <si>
    <t>GRUCO / URIBIA 23-ENE-23 AL 01-FEB-23 COMISIÓN OPERATIVA A-29B</t>
  </si>
  <si>
    <t>GRUTE / URIBIA 23-ENE-23 AL 06-FEB-23 APOYO DESPACHO Y TANQUEO AVIONES A-29</t>
  </si>
  <si>
    <t>GRUCO / BOGOTÁ 23-ENE-23 AL 27-ENE-23 COMISIÓN DE VUELO DEBIDO A REQUISITOS PARA ASCENSO</t>
  </si>
  <si>
    <t>GRUCO / CACOM-6 LETICIA 23-ENE-23 AL 30-ENE-23 OPERACIÓN ZEUS GREEN</t>
  </si>
  <si>
    <t>GRUCO / URIBIA 23-ENE-23 AL 24-ENE-23 COMISIÓN OPERATIVA A-29</t>
  </si>
  <si>
    <t>GRUSE / URIBIA 24-ENE-23 AL 06-FEB-23 SEGURIDAD PERSONAL, AERONAVES E INSTALACIONES DE FUNCIONARI...</t>
  </si>
  <si>
    <t>GRUSE / BARRANCABERMEJA 24-ENE-23 AL 26-ENE-23 OPERADOR EQUIPO C-UAS</t>
  </si>
  <si>
    <t>GRUCO / URIBIA 24-ENE-23 AL 25-ENE-23 COMISIÓN OPERATIVA A-29</t>
  </si>
  <si>
    <t>GRUCO / BOGOTÁ 26-01-23 AL 28-01-23 TRASLADO AERONAVE POR MANTENIMIENTO</t>
  </si>
  <si>
    <t>GRUTE / BOGOTÁ 26-01-23 AL 08-02-23 SUPERVISION TRABAJOS FASE 5 FAC5760 EN LA EMPRESA CENTRAL AER...</t>
  </si>
  <si>
    <t>GRUCO / VILLAVICENCIO 30-ENE-23 AL 24-FEB-23 COMSION OPERATIVA A-29B PREPARACION RED FLAG</t>
  </si>
  <si>
    <t>GRUCO / VILLAVICENCIO 30-ENE-23 AL 17-FEB-23 COMSION OPERATIVA A-29B PREPARACION RED FLAG</t>
  </si>
  <si>
    <t>GRUCO / LETICIA 29-ENE-23 AL 31-ENE-23 OPERACIÓN ZEUS GREEN</t>
  </si>
  <si>
    <t>GRUCO / VILLAVICENCIO 29-ENE-23 AL 10-MAR-23 COMISIÓN OPERATIVA A-29B PREPARACIÓN RFR-23</t>
  </si>
  <si>
    <t>GRUCO / URIBIA 29-ENE-23 AL 29-ENE-23 OPERACIÓN J-2 EN APOYO ARC INTERDICCION DE EMBARCACION ILEG...</t>
  </si>
  <si>
    <t>PASAPORTE N°3 CADENA PRESUPUESTAL RELEVO LA FLOR FAC 4006 SEGUN ORDEN DEL DÍA</t>
  </si>
  <si>
    <t>PASAPORTE N°3 CADENA PRESUPUESTAL RELEVO LA FLOR FAC 4006 SEGUN ORDEN DEL DÍA 012 DEL 18 ENERO 2023</t>
  </si>
  <si>
    <t>PASAPORTE N°4 CADENA PRESUPUESTAL RELEVO LA FLOR FAC 4006</t>
  </si>
  <si>
    <t>GRUAL / RIOHACHA 30-ENE-23 AL 01-FEB-23 TRANSPORTE TRANK TRAILER - MANTENIMIENTO ELECTRICO Y ACUE...</t>
  </si>
  <si>
    <t>GRUCO / COVEÑAS 31-ENE-23 AL 01-FEB-23 APOYO EJERCICIO AGUAS ABIERTAS</t>
  </si>
  <si>
    <t>GRUTE / BOGOTÁ 05-FEB-23 AL 11-FEB-23 REVISION DIRECTRICES PASLO 2024-2025</t>
  </si>
  <si>
    <t>GRUCO / URIBIA 01-FEB-23 AL 09-FEB-23 COMISIÓN OPERATIVA EQUIPO A-29B</t>
  </si>
  <si>
    <t>GRUCO / PUERTO SALGAR 01-FEB-23 AL 03-FEB-23 OPERACIÓN ZEUS GREEN</t>
  </si>
  <si>
    <t>GRUCO / CAUCASIA 02-FEB-23 AL 21-FEB-23 COMISIÓN OPERATIVA RPA BLART DRAKO SKCU</t>
  </si>
  <si>
    <t>ESM / MALAMBO 02-FEB-23 AL 07-FEB-23 COMISIÓN MEDICO MILITAR CACOM-3</t>
  </si>
  <si>
    <t>GRUAL / RIOACHA 03-FEB-23 AL 04-FEB-23 MANTENIMIENTO RADAR EQUIPO TPS70 Y EQUIPOS ASOCIADOS</t>
  </si>
  <si>
    <t>GRUSE / RIOHACHA 03-FEB-23 AL 04-FEB-23 SEGURIDAD PAC RIOHACHA</t>
  </si>
  <si>
    <t>GRUCO / PUERTO SALGAR 03-FEB-23 AL 06-FEB-23 COMISIÓN OPERATIVA DE INTERDICCIÓN AÉREA</t>
  </si>
  <si>
    <t>GRUSE / RIOHACHA 04-EFB-23 AL 16-FEB-23 SEGURIDAD PAC-RCH</t>
  </si>
  <si>
    <t>GRUCO / RIOACHA 03-FEB-23 AL 20-FEB-23 COMISIÓN OPERATIVA OCA PAC-RHC</t>
  </si>
  <si>
    <t>GRUCO / RIOHACHA 03-FEB-23 AL 04-FEB-23 COMISION OPERATIVA OCA PAC</t>
  </si>
  <si>
    <t>GRUCO / RIOHACHA 04-FEB AL 16-FEB-23 COMISION OPERATIVA SVA PAC RHC</t>
  </si>
  <si>
    <t>GRUAL / RIOHACHA 04-FEB-23 AL 20-FEB-23 MANTENIMIENTO RADAR EQUIPO TPS70 Y EQUIPOS ASOCIADOS</t>
  </si>
  <si>
    <t>GRUEA / BOGOTA 05-FEB-23 AL 08-FEB-23 MTT OPERATIONAL PLANING - PUBLIC AFFAIRS OTAN</t>
  </si>
  <si>
    <t>ESMAY / ORIHUECO 04-FEB-23 AL 05-FEB-23 ACOMPAÑAMIENTO PSICOSOCIAL FAMILIA SOLDADO SERRANO</t>
  </si>
  <si>
    <t>GRUSE / URIBIA 03-FEB-23 AL 17-FEB-23 SEGURIDAD AERONAVES Y COMBUSTIBLE.</t>
  </si>
  <si>
    <t>GRUAL / URIBIA 05-FEB-23 AL 10-FEB-23 MANTENIMIENTO EQUIPO RADAR TPS-78</t>
  </si>
  <si>
    <t>GRUCO / ALBANIA 06-FEB-23 AL 08-FEB- 23COMISION OPERATIVA TIPULACIÓN BLART- DRAKO</t>
  </si>
  <si>
    <t>GRUTE / URIBIA 06-FEB-23 AL 07-FEB-23 APOYO DESPACHO Y TANQUEO AVIONES A-29</t>
  </si>
  <si>
    <t>GRUCO / SOLANO 06-FEB-23 AL 07-FEB-23 OPERACIÓN ZEUS GREEN</t>
  </si>
  <si>
    <t>GRUCO / ALBANIA 06-FEB-23 22-FEB-23 COMISIÓN OPERATIVA TIPULACIÓN BLART- DRAKO</t>
  </si>
  <si>
    <t>GRUCO / ALBANIA 07-FEB-23 AL 22-FEB-23 COMISION OPERATIVA TIPULACIÓN BLART- DRAKO</t>
  </si>
  <si>
    <t>GRUCO / SOLANO 07-FEB-23 09-FEB-23 COMISIÓN OPERATIVA POR TRASPORTE DE APOYO LOGÍSTICO DESTACADO ...</t>
  </si>
  <si>
    <t>GRUTE / URIBIA 07-FEB-23 AL 08-FEB-23 APOYO DESPACHO Y TANQUEO AVIONES A-29</t>
  </si>
  <si>
    <t>GRUEA / BOGOTÁ 08-FEB-23 AL 09-FEB-23 MTT OPERATIONAL PLANING - PUBLIC AFFAIRS OTAN</t>
  </si>
  <si>
    <t>GRUCO / SOLANO 07-FEB-23 AL 08-FEB-23 OPERACIÓN ZEUS GREEN</t>
  </si>
  <si>
    <t>GRUCO / SOLANO 07-FEB-23 AL 08-FEB-23 APOYO MANTENIMIENTO AERONAVE SR-560 FAC5763- OPERACIÓN ZEUS...</t>
  </si>
  <si>
    <t>GRUCO / URIBIA 08-FEB-23 AL 10-FEB-23 APOYO DESPACHO Y TANQUEO AVIONES A-29</t>
  </si>
  <si>
    <t>GRUCO / URIBIA 09-FEB-23 AL 10-FEB-23 COMISION OPERATIVA EQUIPO A-29B</t>
  </si>
  <si>
    <t>GRUCO / MONTERÍA 09-FEB-23 AL 09-FEB-23 MISIÓN TRANSPORTE PERSONAL BELL 212 FAC 4006</t>
  </si>
  <si>
    <t>GRUCO / URIBIA 09-FEB-23 AL 16-FEB-23 COMISIÓN OPERATIVA A-29B</t>
  </si>
  <si>
    <t>GRUCO / MONTERIA 09-FEB-23 AL 09-FEB-23 CUMPLIMIENTO OPERACIÓN TAURUS EN MONTERIA - ESDEF 314 -GR...</t>
  </si>
  <si>
    <t>GRUCO / URIBIA 10-FEB-23 AL 14-FEB-23 MANTENIMIENTO EQUIPO RADAR TPS-78</t>
  </si>
  <si>
    <t>GRUCO / URIBIA 10-FEB-23 AL 16-FEB-23 COMISIÓN OPERATIVA A-29B</t>
  </si>
  <si>
    <t>GRUTE / URIBIA 10-FEB-23 14-FEB-23 APOYO DESPACHO Y TANQUEO AVIONES A-29</t>
  </si>
  <si>
    <t>GRUCO / URIBIA 11-FEB-23 AL 14-FEB-23 CONTROL DEL ESPACIO AÉREO OPERANDO EQUIPO TPS-78</t>
  </si>
  <si>
    <t>GRUSE / PUERTO SALGAR 12-FEB-23 AL 12-MAR-23 APOYO INSTRUCCIÓN Y BASE DEL 1° CONTIGENTE DE 2023</t>
  </si>
  <si>
    <t>GRUCO / URIBIA 13-FEB-23 AL 08-MAR-23 CONTROL DEL ESPACIO AEREO MEDIANTE EL EQUIPO TPS-78 PAC LFR</t>
  </si>
  <si>
    <t>GRUAL / URIBIA 13-FEB-23 AL 10-MAR-23 MANTENIMIENTO RADAR EQUIPO TPS78 Y EQUIPOS ASOCIADOS</t>
  </si>
  <si>
    <t>GRUCO / RIOHACHA 13-FEB-23 AL 13-FEB-23 RELEVO A LA FLOR FAC 4006.</t>
  </si>
  <si>
    <t>GRUSE / PUERTO SALGAR 12-MAR-23 AL 31-MAR-23 APOYO PROCESO DE CAPACITACIÓN DEL PRIMER CONTINGENTE...</t>
  </si>
  <si>
    <t>GRUCO / URIBIA 14-FEB-23 AL 14-FEB-23 SITE SURVEY PACARP-PUERTO BOLIVAR</t>
  </si>
  <si>
    <t>GRUTE / URIBIA 14-FEB-23 AL 26-FEB-23 TANQUEADOR Y DESPACHADOR COMISION OPERATIVA A-29</t>
  </si>
  <si>
    <t>GRUAL / BOGOTÁ 15-FEB-23 AL 18-FEB-23 PRESENTACIÒN DIFRA SUPERVISOR DE CONTRATO DE ACUERDO A OFIC...</t>
  </si>
  <si>
    <t>EBART / BOGOTÁ 16-FEB-23 AL 17-FEB-23 REUNIÓN CON GRUEA DE CATAM PARA VERIFICACIÓN DE LOS SIMULAD...</t>
  </si>
  <si>
    <t>GRUCO / RIOHACHA 16-FEB-23 AL 20-FEB-23 COMISION OPERATIVA SVA PAC RHC</t>
  </si>
  <si>
    <t>GRUCO / CAUCACIA 16-FEB-23 AL 06-MAR-23 COMISIÓN OPERATIVA BLART - SATURNO</t>
  </si>
  <si>
    <t>GRUCO / URIBIA 16-FEB-23 AL 24-FEB-23 COMISION OPERATIVA EQUIPO A-29B</t>
  </si>
  <si>
    <t>SEGURIDAD PAC RHC. PASAPORTE 8 POR CADENA PRESUPUESTAL.</t>
  </si>
  <si>
    <t>GRUCO / VILLAVICENCIO 20-FEB-23 AL 24-FEB-23 COMSION OPERATIVA A-29B PREPARACION RED FLAG</t>
  </si>
  <si>
    <t>GRUAL / RIOHACHA 20-FEB-23 AL 06-MAR-23 MANTENIMIENTO RADAR EQUIPO TPS70 Y EQUIPOS ASOCIADOS</t>
  </si>
  <si>
    <t>GRUCO / RIOHACHA 20-FEB-23 AL 06-MAR-23 OPERACIÓN EQUIPO TPS-70</t>
  </si>
  <si>
    <t>GRUAL / MALAMBO 20-FEB-23 AL 25-FEB-23 PRESTAR SERVICIO DE DISPONIBLE DEL VUELO EN EL EQUIPO BELL...</t>
  </si>
  <si>
    <t>GRUAL / 24-FEB-23 AL 28-FEB-23 MANTENIMIENTO PREVENTIVO DE EQUIPOS PARA GARANTIZAR COMUNICACIONES...</t>
  </si>
  <si>
    <t>GRUSE / RIOHACHA 21-FEB-23 AL 06-MAR-23 SEGURIDAD PAC-RHC</t>
  </si>
  <si>
    <t>GRUSE / RIOHACHA 21-FEB-23 AL 26-FEB-23 PRESTAR SEGURIDAD AL SEÑOR CR. VEGA COMANDANTE CACOM3, EN...</t>
  </si>
  <si>
    <t>GRUCO / ALBANIA 22-FEB-23 AL 23-FEB-23 COMISION OPERATIVA TIPULACIÓN BLART- DRAKO</t>
  </si>
  <si>
    <t>GRUCO / CAUCASIA 22-FEB-23 AL 06-MAR-23 COMISION OPERATIVA TIPULACIÓN BLART-CAUCASÍA</t>
  </si>
  <si>
    <t>GRUCO / URIBIA 23-FEB-23 AL 06-MAR-23 COMISIÓN OPERATIVA A-29B</t>
  </si>
  <si>
    <t>GRUTE / VILLAVICENCIO 23-FEB-23 AL 26-FEB-23 ENTRENAMIENTO MTT CSAR-1</t>
  </si>
  <si>
    <t>GRUCO / ALBANIA 23-FEB-23 AL 06-MAR-23 COMISION OPERATIVA TIPULACIÓN BLART- DRAKO</t>
  </si>
  <si>
    <t>GRUCO / VILLAVICENCIO 25-FEB-23 AL 03-MAR-23 ENTRENAMIENTO MTT CSAR-1</t>
  </si>
  <si>
    <t>GRUCO / VILLAVICENCIO 24-FEB-23 AL 10-MAR-23 COMISION OPERATIVA A-29 CACOM-2</t>
  </si>
  <si>
    <t>GRUAL / CAUCACIA 24-FEB-23 AL 28-FEB-23 MANTENIMIENTO EQUIPOS DE COMUNICACIÓN PACART CAUCASIA - T...</t>
  </si>
  <si>
    <t>GRUCO / VILLAVICENCIO 24-FEB-23 AL 25-FEB-23 COMSION OPERATIVA A-29B PREPARACION RED FLAG</t>
  </si>
  <si>
    <t>GRUTE / URIBIA 26-FEB-23 AL 01-MAR-23 TANQUEADOR Y DESPACHADOR COMISION OPERATIVA A-29</t>
  </si>
  <si>
    <t>GRUSE / SANTA MARTA 28-FEB-23 AL 05-MAR-23 PRESTAR SEGURIDAD AL SEÑOR MG PABLO ENRIQUE GARCIA VAE...</t>
  </si>
  <si>
    <t>GRUSE / URIBIA 01-MAR-23 AL 06-MAR-23 SEGURIDAD AERONAVES Y COMBUSTIBLES.</t>
  </si>
  <si>
    <t>GRUTE / URIBIA 01-MAR-23 AL 06-MAR-23 TANQUEADOR Y DESPACHADOR COMISION OPERATIVA A-29</t>
  </si>
  <si>
    <t>GRUCO / BOGOTÁ 01-MAR-23 AL 02-MAR-23 ASISTENCIA REUNIÓN COFAC</t>
  </si>
  <si>
    <t>GRUAL / RIOHACHA 02-MAR-23 AL 07-MAR-23 MANTENIMIENTO PREVENTIVO DE EQUIPOS PARA GARANTIZAR COMUN...</t>
  </si>
  <si>
    <t>GRUCO / BOGOTÁ 02-MAR-23 AL 03-MAR-23 ASISTENCIA REUNIÓN COFAC</t>
  </si>
  <si>
    <t>GRUAL / RIOHACHA-URIBIA 02-MAR-23 AL 07-MAR-23 MANTENIMIENTO EQUIPO RADAR TPS-70CUMPLIMIENTO, SI...</t>
  </si>
  <si>
    <t>GRUCO / MONTERIA 02-MAR-23 AL 02-MAR-23 TRANSPORTE DE PERSONAL Y CARGA</t>
  </si>
  <si>
    <t>GRUTE / BOGOTA 03-MAR-23 AL 16-MAR-23 COMISION CENTRAL CHARTER FASE 5 FAC 5760</t>
  </si>
  <si>
    <t>GRUCO / CAUCACIA 05-MAR23 AL 21-MAR-23 COMISIÓN OPERATIVA TIPULACIÓN BLART-CAUCASÍA</t>
  </si>
  <si>
    <t>GRUTE / URIBIA 06-MAR-23 AL 21-MAR-23 TANQUEADOR Y DESPACHADOR COMISION OPERATIVA A-29</t>
  </si>
  <si>
    <t>GRUCO / URIBIA 06-MAR-23 AL 16-MAR-23 COMISIÓN OPERATIVA EQUIPO A-29B</t>
  </si>
  <si>
    <t>GRUCO / URIBIA 06-MAR-23 AL 07-MAR-23 COMISIÓN OPERATIVA A-29B</t>
  </si>
  <si>
    <t>GRUCO / ALBANIA 06-MAR-23 AL 20-MAR-23 COMISION OPERATIVA TIPULACIÓN BLART- DRAKO</t>
  </si>
  <si>
    <t>GRUCO / RIOHACHA 06-MAR-23 AL 07-MAR-23 COMISIÓN OPERATIVA SVA PAC RHC</t>
  </si>
  <si>
    <t>GRUAL / RIOHACHA 06-MAR-23 AL 07-MAR-23 MANTENIMIENTO RADAR EQUIPO TPS70 Y EQUIPOS ASOCIADOS</t>
  </si>
  <si>
    <t>GRUTE / URIBIA 06-MAR-23 AL 08-MAR-23 TANQUEADOR Y DESPACHADOR COMISION OPERATIVA A-29</t>
  </si>
  <si>
    <t>GRUAL / RIOHACHA 07-MAR-23 AL 21-MAR-23 MANTENIMIENTO RADAR EQUIPO TPS-70 Y EQUIPOS ASOCIADOS.</t>
  </si>
  <si>
    <t>GRUCO / ALBANIA 07-MAR-23 AL 12-MAR-23 COMISIÓN OPERATIVA TIPULACIÓN BLART- DRAKO</t>
  </si>
  <si>
    <t>GRUCO / RIOHACHA 07-MAR-23 AL 21-MAR-23 COMISIÓN OPERATIVA CONTROL Y VIGILANCIA DEL ESPACIO AÉRE...</t>
  </si>
  <si>
    <t>GRUSE / RIOHACHA 07-MAR-23 AL 21-MAR-23 SEGURIDAD DEL COMPONENTE FISICO PUESTO AVANZADO DE CONTRO...</t>
  </si>
  <si>
    <t>GRUCO / RIOHACHA 07-MAR-23 AL 21-MAR-23 CONTROL DEL ESPACIO AEREO MEDIANTE EL EQUIPO TPS 70</t>
  </si>
  <si>
    <t>GRUCO / URIBIA 07-MAR-23 AL 08-MAR-23 COMISIÓN OPERATIVA A-29B</t>
  </si>
  <si>
    <t>GRUCO / URIBIA 08-MAR-23 AL 22-MAR-23 ACTIVACIÓN PACARP-PUERTO BOLIVAR</t>
  </si>
  <si>
    <t>GRUAL / URIBIA 08-MAR-23 AL 31-MAR-23 LOGISTICA Y MANTENIMIENTO RADAR TPS 78</t>
  </si>
  <si>
    <t>GRUCO / URIBIA 08-MAR-23 AL 02-ABR-23 CONTROL DEL ESPACIO AEREO MEDIANTE EL EQUIPO TPS 78</t>
  </si>
  <si>
    <t>GRUCO / URIBIA 08-MAR-23 AL 08-MAR-23 MISIÓN TRANSPORTE PERSONALY RELEVO LA FLOR BELL 212 FAC 400...</t>
  </si>
  <si>
    <t>GRUSE / CARTAGENA 08-MAR-23 AL 08-MAR-23 PRESTAR SEGURIDAD AL SEÑOR CR. VEGA CDTE CACOM-3</t>
  </si>
  <si>
    <t>GRUSE / URIBIA 08-MAR-23 22-MAR-23 SEGURIDAD AERONAVES Y COMBUSTIBLE.</t>
  </si>
  <si>
    <t>GRUCO / SANTA ROSA 10-MAR-23 AL 10-MAR-23 MISIÓN TRANSPORTE DE MUNICIÓN .50 BELL 212 FAC 4007</t>
  </si>
  <si>
    <t>EBAPR / BOGOTÁ 10-MAR-23 AL 11-MAR-23 COMISIÓN COMO INSTRUCTOR RPA EN SIMULADORES CATAM</t>
  </si>
  <si>
    <t>GRUCO / ALBANIA 12-MAR-23 AL 20-MAR-23 COMISION OPERATIVA TIPULACIÓN BLART- DRAKO</t>
  </si>
  <si>
    <t>GRUCO / COVEÑAS 13-MAR-23 AL 23-MAR-23 COMISION OPERATIVA PRESTAMO FAC5059</t>
  </si>
  <si>
    <t>GRUCO / URIBIA 14-MAR-23 AL 23-MAR-23 COMISIÓN OPERATIVA A-29B</t>
  </si>
  <si>
    <t>GRUCO / ARJONA 15-MAR-23 AL 17-MAR-23 EJERCICIO UNITAS CON LA ARMADA NACIONAL</t>
  </si>
  <si>
    <t>GRUCO / CAUCASIA 15-MAR-23 AL 29-MAR-23 COMISIÓN OPERATIVA RPA EN CAUCASIA ANTIOQUIA</t>
  </si>
  <si>
    <t>GRUCO / URIBIA 15-MAR-23 AL 24-MAR-23 COMISIÓN OPERATIVA A-29B</t>
  </si>
  <si>
    <t>GRUCO / CALI 15-MAR-23 AL 28-MAR-23 CONTROL DEL ESPACIO AEREO AÉREO MEDIANTE EL EQUIPO SR-560</t>
  </si>
  <si>
    <t>GRUAL / COVEÑAS 17-MAR-23 AL 23-MAR-23 ACTIVIDADES LOGÍSTICAS EJERCICIO DE AGUAS ABIERTAS POSEIDÓ...</t>
  </si>
  <si>
    <t>GRUSE / TURBACO 17-MAR-23 AL 18-MAR-23 SEGURIDAD COMANDANTE CACOM3, EN CUMPLIMIENTO DE FUNCIONES ...</t>
  </si>
  <si>
    <t>GRUCO / COVEÑAS 18-MAR-23 AL 22-MAR-23 EJERCICIO OPERACIONAL AGUAS ABIERTAS "POSEIDON"</t>
  </si>
  <si>
    <t>GRUTE / BOGOTÁ 17-MAR-23 AL 22-MAR-23 COMISION CENTRAL CHARTER FASE 5 FAC 5760-5762</t>
  </si>
  <si>
    <t>GRUCO / ALBANIA 20-MAR-23 AL 22-MAR-23 COMISION OPERATIVA BLAPR-LA MINA</t>
  </si>
  <si>
    <t>GRUCO / MALAMBO 18-MAR-23 AL 24-MAR-23 COMISION OPERATIVA FAC5071</t>
  </si>
  <si>
    <t>GRUTE / MELGAR 18-MAR-23 AL 29-MAR-23 RECIBIR REGISTROS HISTORICOS Y PAPELERIA DEL B-212 FAC 4018</t>
  </si>
  <si>
    <t>GRUCO / COVEÑAS 18-MAR-23 AL 22-MAR-23 EJERCICIO DE AGUAS ABIERTAS POSEIDON.</t>
  </si>
  <si>
    <t>GRUTE / URIBIA 19-MAR-23 AL 10-ABR-23 DESPACHO Y TANQUEO DE LAS AERONAVES DE A-29</t>
  </si>
  <si>
    <t>GRUCO - CAUCASIA 21-MAR-23 AL 23-MAR-23 COMISIÓN OPERATIVA BLART SATURNO</t>
  </si>
  <si>
    <t>GRUCO / ALBANIA 20-MAR AL 05-ABR-23 COMISION OPERATIVA TIPULACIÓN BLART- DRAKO</t>
  </si>
  <si>
    <t>GRUSE / RIOHACHA 21-MAR-23 AL 04-ABR-23 SEGURIDAD PAC-RHC</t>
  </si>
  <si>
    <t>GRUCO / RIOHACHA 20-MAR-23 AL 06-ABR-23 CONTROL DEL ESPACIO AEREO MEDIANTE EL EQUIPO TPS-70</t>
  </si>
  <si>
    <t>GRUCO / RIOHACHA 21-MAR-23 AL 05-ABR-23 CONTROL DEL ESPACIO AEREO MEDIANTE EL EQUIPO TPS70</t>
  </si>
  <si>
    <t>GRUAL / RIOHACHA 21-MAR-23 AL 28-MAR-23 MANTENIMIENTO RADAR EQUIPO TPS70 Y EQUIPOS ASOCIADOS</t>
  </si>
  <si>
    <t>GRUCO / ALBANIA 22-MAR-23 AL 23-MAR-23 COMISION OPERATIVA TIPULACIÓN BLART- DRAKO</t>
  </si>
  <si>
    <t>GRUCO / MELGAR 22-MAR-23 AL 28-MAR-23 COMISIÓN OPERATIVA TRASLADO FAC 4018 BELL 212</t>
  </si>
  <si>
    <t>GRUCO / CAUCACIA 22-MAR-23 AL 04-ABR-23 COMISIÓN OPERATIVA RPA EN CAUCASIA ANTIOQUIA</t>
  </si>
  <si>
    <t>GRUCO / ALBANIA 23-MAR-23 AL 05-ABR-23 COMISIÓN OPERATIVA TIPULACIÓN BLARP TANNIN-RAKO</t>
  </si>
  <si>
    <t>GRUCO / URIBIA 23-MAR-23 AL 04-ABR-23 COMISION OPERATIVA EQUIPO A-29B</t>
  </si>
  <si>
    <t>DEAIN / RIOHACHA 23-MAR-23 AL 26-MAR-23 AVANZADA JORNADA APOYO AL DESARROLLO</t>
  </si>
  <si>
    <t>GRUCO / CAUCACIA 23-MAR-23 AL 24-MAR-23 COMISIÓN OPERATIVA BLART SATURNO</t>
  </si>
  <si>
    <t>GRUSE / RIOHACHA 23-MAR-23 AL 26-MAR-23 APOYO SEGURIDAD PERSONAL JORNADA APOYO AL DESARROLLO</t>
  </si>
  <si>
    <t>GRUCO / ALBANIA 24-MAR-23 AL 06-ABR-23 COMISIÓN OPERATIVA RPA BLART LA MINA</t>
  </si>
  <si>
    <t>GRUCO / URIBIA 08-MAR-23 AL 22-MAR-23 ACTIVACIÓN PACARP-PUERTO BOLIVAR.</t>
  </si>
  <si>
    <t>GRUTE / MELGAR 25-MAR-23 AL 28-MAR-23 SEGURIDAD AERONAVES Y COMBUSTIBLE.</t>
  </si>
  <si>
    <t>GRUCO / MEGLAR 26-MAR-23 AL 27-MAR-23 COMISION OPERATIVA</t>
  </si>
  <si>
    <t>GRUCO / MELGAR 27-MAR-23 AL 28-MAR-23 COMISIÓN OPERATIVA</t>
  </si>
  <si>
    <t>GRUCO / URIBIA 28-MAR-23 AL 20-ABR-23 OPERATIVA LA PAC-FLR</t>
  </si>
  <si>
    <t>GRUAL / URIBIA 28-MAR AL 15-ABR-23 MANTENIMIENTO EQUIPO RADAR TPS-78 Y EQUIPOS ASOCIADOS.</t>
  </si>
  <si>
    <t>GRUAL / PUERTO SALGAR 30-MAR-23 AL 31-MAR-2023 TRANSPORTE MATERIAL DE INTENDENCIA DEL PERSONAL DE...</t>
  </si>
  <si>
    <t>GRUAL / RIOHACHA 28-MAR-23 AL 19-ABR-23 MANTENIMIENTO RADAR EQUIPO TPS-70 Y EQUIPOS ASOCIADOS</t>
  </si>
  <si>
    <t>GRUCO / CALI 28-MAR-23 AL 31-MAR-23 CONTROL DEL ESPACIO AEREO MEDIANTE EL EQUIPO SR-560</t>
  </si>
  <si>
    <t>GRUCO / MONTERIA 28-MAR-23 AL 28-MAR-23 EJECUTAR OPERACIÓN TAURUS EN EL AEROPUERTO LOS GARZONES.</t>
  </si>
  <si>
    <t>GRUAL / PUERTO SALGAR 31-MAR-23 AL 01-ABR-23 TRANSPORTE MATERIAL DE INTENDENCIA DEL PERSONAL DE S...</t>
  </si>
  <si>
    <t>GRUCO / CAUCACIA 29-MAR-23 AL 04-ABR-23 COMISION OPERATIVA TIPULACIÓN BLART-CAUCASÍA</t>
  </si>
  <si>
    <t>GRUCO / SANTA ROSA DEL SUR 29-MAR-23 AL 08-ABR-23 COMISIÓN OPERATIVA BELL 212 FAC 4007</t>
  </si>
  <si>
    <t>GRUCO / PUERTO SALGAR 29-MAR-23 AL 30-MAR-23 COMISIÓN VUELO DE COMPROBACIÓN FAC 4007</t>
  </si>
  <si>
    <t>GRUCO / PUERTO SALGAR 30-MAR-23 AL 30-MAR-23 TRANSPORTE DE PERSONAL Y CARGA</t>
  </si>
  <si>
    <t>GRUCO / URIBIA 03-ABR-23 AL 11-ABR-23 COMISIÓN OPERATIVA A-29B</t>
  </si>
  <si>
    <t>GRUSE / RIOHACHA 04-ABR-23 AL 05-ABR-23 SEGURIDAD PAC-RHC</t>
  </si>
  <si>
    <t>GRUCO / CAUCACIA 04-ABR-23 AL 20-ABR-23 COMISIÓN OPERATIVA TRIPULACIÓN BLART-CAUCASIA</t>
  </si>
  <si>
    <t>GRUTE / URIBIA 04-ABR-23 AL 19-ABR-23 TANQUEADOR Y DESPACHADOR COMISION OPERATIVA A-29</t>
  </si>
  <si>
    <t>GRUSE / URIBIA 04-ABR-23 AL 18-ABR-23 SEGURIDAD DE LA ZDS</t>
  </si>
  <si>
    <t>GRUCO / SANTA ROSA DEL SUR 05-ABR-23 AL 12-ABR-23 COMISIÓN OPERATIVA BELL 212 FAC 4007</t>
  </si>
  <si>
    <t>GRUTE / VILLAVICENCIO 09-ABR-23 AL 21-ABR-23 ENTRENAMIENTO MTT CSAR-2</t>
  </si>
  <si>
    <t>GRUCO / RIOHACHA 05-ABR-23 AL 20-ABR-23 CONTROL DEL ESPACIO AÉREO MEDIANTE EL EQUIPO TPS-70</t>
  </si>
  <si>
    <t>GRUCO / ALBANIA 05-ABR-23 AL 19-ABR-23 COMISIÓN OPERATIVA TIPULACIÓN BLART- DRAKO</t>
  </si>
  <si>
    <t>GRUCO-ALBANIA-09-04-2023 AL 11-04-2023-REUNIÓN FORMALIZACIÓN CONVENIO CERREJÓN.</t>
  </si>
  <si>
    <t>GRUCO-BOGOTA-10-04-2023 AL 12-04-2023-PROCESO PLANTA CASA MILITAR</t>
  </si>
  <si>
    <t>GRUCO-1VILLAVICENCIO-10-04-2023 AL 21-04-2023-COMISION OPERATIVA A29B</t>
  </si>
  <si>
    <t>GRUCO-VILLAVICENCIO-10-04-2023 AL 21-04-2023-COMISION OPERATIVA A29B</t>
  </si>
  <si>
    <t>GRUSE-RIOHACHA-05-04-2023 AL 20-05-2023-SEGURIDAD PAC.</t>
  </si>
  <si>
    <t>GRUCO / URIBIA 11-ABR-23 AL 19-ABR-23 COMISIÓN OPERATIVA PUERTO BOLIVAR A-29B</t>
  </si>
  <si>
    <t>GRUTE / BOGOTA 11-ABR-23 AL 21-ABR -23 COMISION CENTRAL CHARTER FASE 5 FAC 5760-5762</t>
  </si>
  <si>
    <t>GRUCO / ALBANIA 11-ABR-23 AL 12-ABR-23 REUNIÓN FORMALIZACIÓN CONVENIO CERREJON</t>
  </si>
  <si>
    <t>GRUCO / SANTA ROSA DEL SUR 12-ABR-23 AL 13-ABR-23 COMISIÓN OPERATIVA BELL 212 FAC 4007</t>
  </si>
  <si>
    <t>GRUCO / ALBANIA 12-ABR AL 13-ABR REUNIÓN FORMALIZACIÓN CONVENIO CERREJON</t>
  </si>
  <si>
    <t>GRUCO / BOGOTÁ 13-ABR-23 AL 18-ABR-23 PROCESO PLANTA CASA MILITAR</t>
  </si>
  <si>
    <t>GRUCO / ALBANIA 13-ABR-23 AL 14-ABR-23 REUNIÓN FORMALIZACIÓN CONVENIO CERREJÓN</t>
  </si>
  <si>
    <t>GRUCO / SANTA ROSA DEL SUR 13-ABR-23 AL 14-ABR-23 COMISIÓN OPERATIVA BELL 212 FAC 4007</t>
  </si>
  <si>
    <t>GRUCO / SANTA ROSA DEL SUR 14-ABR-23 AL 15-ABR-23 COMISIÓN OPERATIVA BELL 212 FAC 4007</t>
  </si>
  <si>
    <t>GRUAL / RIOHACHA 15-ABR-23 AL 17-ABR-23 TRANSPORTE DE VEHICULOS- RECOGER TANK TRAILER</t>
  </si>
  <si>
    <t>GRUTE / URIBIA 15-ABR-23 AL 17-ABR-23 ENTREGA Y CAMBIO DE EQUIPO FARE NUEVO</t>
  </si>
  <si>
    <t>GRUAL / URIBIA 15-ABR-23 AL 21-ABR-23 MANTENIMIENTO EQUIPO RADAR TPS-78 Y EQUIPOS ASOCIADOS.</t>
  </si>
  <si>
    <t>GRUCO / SANTA ROSA DEL SUR 15-ABR-23 AL 16-ABR-23 COMISIÓN OPERATIVA BELL 212 FAC 4007</t>
  </si>
  <si>
    <t>GRUCO / SANTA ROSA DEL SUR 16-ABR-23 AL 22-ABR-23 COMISIÓN DE ORDEN PUBLICO FAC 4007 FTC MARTE.</t>
  </si>
  <si>
    <t>GRUSE / PUERTO SALGAR 23-ABR-23 AL 28-ABR EJERCICIO OPERACIONAL VULCANO</t>
  </si>
  <si>
    <t>GRUSE / PUERTO SALGAR 17-ABR-23 AL 22-ABR-23 COMPETENCIAS ANIVERSARIO SDBA ESIMA</t>
  </si>
  <si>
    <t>GRUSE / URIBIA 18-ABR-23 AL 19-ABR-23 SEGURIDAD DE LA ZDS</t>
  </si>
  <si>
    <t>GRUCO / URIBIA 19-ABR-23 AL 26-ABR-23 COMISION OPERATIVA A-29B</t>
  </si>
  <si>
    <t>GRUCO / ALBANIA 19-ABR-23 AL 21-ABR-23 COMISIÓN OPERATIVA TIPULACIÓN BLART- DRAKO</t>
  </si>
  <si>
    <t>GRUAL / RIOHACHA 19-ABR-23 AL 21-ABR-23 MANTENIMIENTO RADAR EQUIPO TPS70 Y EQUIPOS ASOCIADOS</t>
  </si>
  <si>
    <t>GRUCO / URIBIA 19-ABR-23 AL 20-ABR-23 COMISION OPERATIVA EQUIPO A-29B</t>
  </si>
  <si>
    <t>GRUSE / URIBIA 19-ABR-23 AL 20-ABR-23 SEGURIDAD DE LA ZDS</t>
  </si>
  <si>
    <t>GRUTE / URIBIA 19-ABR-23 AL 21-ABR-23 DESPACHO Y TANQUEO DE AERONAVES A-29.</t>
  </si>
  <si>
    <t>GRUCO / CAUCASIA 20-ABR-23 AL 22-ABR-23 COMISION OPERATIVA TIPULACIÓN BLART-CAUCASÍA</t>
  </si>
  <si>
    <t>GRUCO / RIOHACHA 20-ABR-23 AL 21-ABR-23 CONTROL DEL ESPACIO AÉREO MEDIANTE EL EQUIPO TPS-70</t>
  </si>
  <si>
    <t>GRUCO / URIBIA 20-ABR-23 AL 22-ABR-23 COMISION OPERATIVA LA FLOR</t>
  </si>
  <si>
    <t>GRUSE / URIBIA 20-ABR-23 AL 23-ABR-23 SEGURIDAD DE LA ZDS</t>
  </si>
  <si>
    <t>GRUSE / RIOHACHA 21-ABR-23 AL 05-MAY-23 SEGURIDAD PAC RIOHACHA</t>
  </si>
  <si>
    <t>GRUAL / URIBIA 21-ABR-23 AL 22-ABR-23 MANTENIMIENTO EQUIPO RADAR TPS-78 Y EQUIPOS ASOCIADOS.</t>
  </si>
  <si>
    <t>GRUCO / RIOHACHA 21-ABR-23 AL 08-MAY-23 CONTROL DEL ESPACIO AÉREO MEDIANTE EL EQUIPO TPS-70</t>
  </si>
  <si>
    <t>GRUAL / RIOHACHA 21-ABR-23 AL 06-MAY-23 MANTENIMIENTO RADAR EQUIPO TPS70 Y EQUIPOS ASOCIADOS ...</t>
  </si>
  <si>
    <t>GRUCO / URIBIA 22-ABR-23 AL 24-ABR-23 COMISION OPERATIVA LA FLOR</t>
  </si>
  <si>
    <t>GRUCO / PUERTO CARREÑO 22-ABR-23 AL 26-ABR-23 CONTROL DEL ESPACIO AÉREO MEDIANTE EL EQUIPO SR-56...</t>
  </si>
  <si>
    <t>GRUCO / ALBANIA 21-ABR-23 AL 05-MAY-23 COMISIÓN OPERATIVA BLART TANIN</t>
  </si>
  <si>
    <t>GRUSE / MADRID 23-ABR-23 AL 28-ABR-23 SEMINARIO TALLER CONMEMORACIÓN NONAGÉSIMO SEXTO ANIVERSARIO...</t>
  </si>
  <si>
    <t>GRUTE / URIBIA 21-ABR-23 AL 24-ABR-23 DESPACHO Y TANQUEO DE AERONAVES A-29.</t>
  </si>
  <si>
    <t>GRUCO / MARANDÚA 22-ABR-23 AL 26-ABR-23 COMISION OPERATIVA A29B</t>
  </si>
  <si>
    <t>GRUCO / CAUCASIA 22-ABR-23 AL 05-MAY-23 COMISIÓN OPERATIVA BLART SATURNO</t>
  </si>
  <si>
    <t>GRUCO / SANTA ROSA DEL SUR 22-ABR-23 AL 23-ABR-23 COMISION DE ORDEN PUBLICO FAC 4007 FTC MARTE.</t>
  </si>
  <si>
    <t>GRUTE / URIBIA 23-ABR-23 AL 08-MAY-23 APOYO DESPACHO Y TANQUEO ELEMENTO A-29 EN PUERTO BOLIVAR</t>
  </si>
  <si>
    <t>GRUCO / BAYUNCA 23-ABR-23 AL 23-ABR-23 OPERACIÓN TAURUS</t>
  </si>
  <si>
    <t>GRUAL / URIBIA 22-ABR-23 AL 24-ABR-23 MANTENIMIENTO EQUIPO RADAR TPS-78 Y EQUIPOS ASOCIADOS.</t>
  </si>
  <si>
    <t>GRUAL / URIBIA 24-ABR-23 AL 18-MAY-23 MANTENIMIENTO RADAR EQUIPO TPS 78 Y EQUIPOS ASOCIADOS</t>
  </si>
  <si>
    <t>GRUCO / URIBIA 24-ABR-23 AL 15-MAY-23 CONTROL DE ESPACIO AÉREO MEDIANTE EQUIPO TPS-78</t>
  </si>
  <si>
    <t>GRUCO / SANTA ROSA DEL SUR 25-ABR-23 AL 05-MAY-23 COMISIÓN OPERTIVA BELL 212 FAC 4007</t>
  </si>
  <si>
    <t>GRUCO / URIBIA 26-ABR-23 AL 27-ABR-23 COMISION OPERATIVA A-29B</t>
  </si>
  <si>
    <t>GRUCO / COVEÑAS 26-ABR-23 AL 26-ABR-23 ASISTENCIA REUNIÓN FUERZA NAVAL DEL CARIBE</t>
  </si>
  <si>
    <t>COMISION OPERATIVA A-29B - PASAPORTE N°19 CADENA PRESUPUESTAL</t>
  </si>
  <si>
    <t>GRUSE / MONTERIA 02-MAY-23 AL 05-MAY-23 VISITAS DE INCORPORACIÓN</t>
  </si>
  <si>
    <t>GRUCO / URIBIA 27-ABR-23 AL 06-MAY-23 COMISION OPERATIVA EQUIPO A-29B</t>
  </si>
  <si>
    <t>GRUCO / URIBIA 27-ABR-23 AL 28-ABR-23 COMISION OPERATIVA A-29B</t>
  </si>
  <si>
    <t>GRUCO / SAN ANDRES ISLA 27-ABR-23 AL 28-ABR-23 CONTROL DEL ESPACIO AÉREO MEDIANTE EL EQUIPO SR-56...</t>
  </si>
  <si>
    <t>GRUCO / BOGOTÁ 01-MAY-23 AL 05-MAY-23 COMISIÓN MTT "JOINT TERMINAL ATTACK CONTROLLER" OTAN</t>
  </si>
  <si>
    <t>GRUTE / BOGOTÁ 28-ABR-23 AL 12-MAY-23 COMISION CENTRAL CHARTER FASE 5 FAC 5760-5762</t>
  </si>
  <si>
    <t>GRUSE / TURBACO 28-ABR-23 AL 28-ABR-23 SEGURIDAD AL SEÑOR COMANDANTE CACOM3, EN CUMPLIMIENTO DE F...</t>
  </si>
  <si>
    <t>GRUCO / BOGOTA 02-MAY-23 AL 05-MAY-23 COMISION OPERATIVA MTT</t>
  </si>
  <si>
    <t>GRUEA / BOGOTA 03-MAY-23 AL 06-MAY-23 SEMINARIO DE ESTANDARIZACIÓN PROGRAMA LENGUAS EXTRANJERAS D...</t>
  </si>
  <si>
    <t>GRUAL / RIOHACHA 05-MAY-23 AL 06-MAY-23 RELEVO DE PERSONAL PAC RHC</t>
  </si>
  <si>
    <t>GRUCO / CAUCASIA 03-MAY-23 AL 20-MAY-23 COMISION OPERATIVA TIPULACIÓN BLART</t>
  </si>
  <si>
    <t>GRUTE / URIBIA 03-MAY-23 AL 18-MAY-23 DESPACHO Y TANQUEO DE LAS AERONAVES DE A-29</t>
  </si>
  <si>
    <t>GRUIA / CAUCASIA 03-MAY-23 AL 20-MAY-23 COMISIÓN OPERATIVA TRIPULACION BLART-SATURNO</t>
  </si>
  <si>
    <t>GRUSE / URIBIA 03-MAY-23 AL 18-MAY-23 SEGURIDAD PERSONAL, AERONAVES E INSTALACIONES PUERTO BOLIVA...</t>
  </si>
  <si>
    <t>GRUSE / RIOHACHA 05-MAY-23 AL 06-MAY-23 SEGURIDAD PAC RIOHACHA</t>
  </si>
  <si>
    <t>GRUCO / ALBANIA 04-MAY-23 AL 06-MAY-23 COMISION OPERATIVA TIPULACIÓN BLART- DRAKO</t>
  </si>
  <si>
    <t>GRUSE / RIOHACHA 05-MAY-23 AL 19-MAY-23 COMANDANTE SEGURIDAD PAC-RHC</t>
  </si>
  <si>
    <t>GRUAL / RIOHACHA 06-MAY-23 AL 19-MAY-23 MANTENIMIENTO RADAR EQUIPO TPS70 Y EQUIPOS ASOCIADOS</t>
  </si>
  <si>
    <t>GRUCO / RIOHACHA 05-MAY-23 AL 23-MAY-23 COMISION OPERATIVA PAC RHC</t>
  </si>
  <si>
    <t>GRUSE / PALOMINO 05-MAY-23 AL 07-MAY-23 SEGURIDAD AL SEÑOR COMANDANTE CACOM3, EN CUMPLIMIENTO DE ...</t>
  </si>
  <si>
    <t>GRUCO / ALBANIA 05-MAY-23 AL 19-MAY-23 COMISIÓN OPERATIVA TIPULACIÓN BLART- DRAKO</t>
  </si>
  <si>
    <t>GRUCO / ALBANIA 05-MAY-23 AL 19-MAY-23 COMISION OPERATIVA TIPULACIÓN BLART- DRAKO</t>
  </si>
  <si>
    <t>GRUCO / SANTA ROSA DEL SUR 05-MAY-23 AL 07-MAY-23 COMISIÓN OPERTIVA BELL 212 FAC 4007</t>
  </si>
  <si>
    <t>GRUCO / ALBANIA 05-MAY-23 AL 06-MAY-23 TRIPULACION BLART LA MINA</t>
  </si>
  <si>
    <t>GRUSE / PALOMINO 07-MAY-23 AL 07-MAY-23 SEGURIDAD AL COMANDANTE CACOM3, EN CUMPLIMIENTO DE FUNCIO...</t>
  </si>
  <si>
    <t>GRUCO / URIBIA 06-MAY-23 AL 09-MAY-23 COMISION OPERATIVA EQUIPO A-29B</t>
  </si>
  <si>
    <t>GRUTE / BOGOTÁ 10-MAY-23 AL 13-MAY-23 SUPERVISIÓN CONTRATO FASE MAYOR SR- 560</t>
  </si>
  <si>
    <t>GRUCO / URIBIA 09-MAY23 AL 18-MAY-23 COMISIÓN OPERATIVA EQUIPO A-29B</t>
  </si>
  <si>
    <t>DEDHU / VALLEDUPAR 10-MAY-23 AL 12-MAY-23 COMISIÓN VISITAS DOMICILIARIAS INCORPORACION CURSO ADMI...</t>
  </si>
  <si>
    <t>GRUTE / AGUACHICA 11-MAY-23 AL 15-MAY-23 REVISTA MATERIAL DESCONCENTRADO Y PUNTOS DE CUSTODIA ARM...</t>
  </si>
  <si>
    <t>GRUAL / BOGOTA 12-MAY-23 AL 15-MAY-23 RECOGER VEHICULO ASIGNADO SANIDAD CACOM-3</t>
  </si>
  <si>
    <t>GRUCO / SANTA ROSA DEL SUR 11-MAY-23 AL 23-MAY-23 COMISIÓN OPERATIVA BELL 212 FAC 4007</t>
  </si>
  <si>
    <t>GRUAL / MALAMBO 12-MAY-23 AL 19-MAY-23 DISPONIBILIDAD DE VUELO EQUIPO B-212 Y APOYO FASES FAC 400...</t>
  </si>
  <si>
    <t>ORICO / BOGOTÁ 14-MAY-23 AL 19-MAY-23 SEMINARIO ACTUALIZACIÓN AUDITORÍA FORENSE</t>
  </si>
  <si>
    <t>GRUAL / ALBANIA 17-MAY-23 AL 17-MAY-23 TRASLADO VEHÍCULO A ALBANIA - LA MINA</t>
  </si>
  <si>
    <t>GRUAL / RIOHACHA 15-MAY-23 AL 17-MAR-23 TRASLADO VEHICULO TANK TRAILER A PUERTO BOLIVAR</t>
  </si>
  <si>
    <t>GRUAL / RIOHACHA 13-MAY-23 AL 19-MAY-23 MANTENIMIENTO EQUIPOS DE COMUNICACIONES Y PROGRAMACIÓN RE...</t>
  </si>
  <si>
    <t>GRUCO / SAN ANDRES 12-MAY-23 AL 13-MAY-23 CONTROL DEL ESPACIO AÉREO MEDIANTE EL EQUIPO SR-560</t>
  </si>
  <si>
    <t>GRUCO / URIBIA 15-MAY-23 AL 18-MAY-23 CONTROL DE ESPACIO AÉREO MEDIANTE EQUIPO TPS-78</t>
  </si>
  <si>
    <t>GRUCO / URIBIA 15-MAY-23 AL 25-MAY-23 COMISION OPERATIVA MTT</t>
  </si>
  <si>
    <t>GRUCO / TURBANA 16-MAY-23 AL 19-MAY-23 COMISIÓN ASISTENCIA A REUNIÓN EJERCICIO CONJUNTO UNITAS</t>
  </si>
  <si>
    <t>GRUSE / TURBACO 17-MAY-23 AL 18-MAY-23 SEGURIDAD PERSONAL DEL CDTE COFAC(E)</t>
  </si>
  <si>
    <t>GRUCO / URIBIA 18-MAY-23 AL 26-MAY-23 COMISIÓN OPERATIVA EQUIPO A-29B</t>
  </si>
  <si>
    <t>GRUTE / URIBIA 18-MAY-23 AL 21-MAY-23 DESPACHO Y TANQUEO DE LAS AERONAVES DE A-29</t>
  </si>
  <si>
    <t>GRUAL / URIBIA 18-MAY-23 AL 19-MAY-23 MANTENIMIENTO RADAR EQUIPO TPS-78 Y EQUIPOS ASOCIADOS</t>
  </si>
  <si>
    <t>GRUSE / RIOHACHA 19-MAY-23 AL 23-MAY-23 COMANDANTE SEGURIDAD PAC-RHC</t>
  </si>
  <si>
    <t>GRUAL / RIOHACHA 19-MAY-23 AL 23-MAY-23 MANTENIMIENTO RADAR EQUIPO TPS70 Y EQUIPOS ASOCIADOS</t>
  </si>
  <si>
    <t>GRUSE / URIBIA 18-MAY-23 AL 21-MAY-23 SEGURIDAD PERSONAL, AERONAVES E INSTALACIONES DE FUNCIONARI...</t>
  </si>
  <si>
    <t>GRUCO / URIBIA 18-MAY-23 AL 19-MAY-23 CONTROL DE ESPACIO AÉREO MEDIANTE EQUIPO TPS-78</t>
  </si>
  <si>
    <t>SEGURIDAD COMANDANTE FAC. PASAPORTE N°22 CADENA PRESUPUESTAL</t>
  </si>
  <si>
    <t>GRUCO / MEDELLIN 21-MAY-23 AL 25-MAY-23 REUNIÓN DE PLANEAMIENTO EN FRONTERAS CON PANAMA COAES</t>
  </si>
  <si>
    <t>GRUCO / URIBIA 19-MAY-23 AL 08-JUN-23 CONTROL DEL ESPACIO AÉREO MEDIANTE EQUIPO TPS-78</t>
  </si>
  <si>
    <t>GRUAL / RIOHACHA 23-MAY-23 AL 05-JUN-23 MANTENIMIENTO RADAR EQUIPO TPS70 Y EQUIPOS ASOCIADOS</t>
  </si>
  <si>
    <t>GRUAL / URIBIA 19-MAY-23 AL 05-JUN-23 LOGISTICA Y MANTENIMIENTO RADAR TPS 78</t>
  </si>
  <si>
    <t>GRUTE / BOGOTA 22-MAY-23 AL 02-JUN-23 TRABAJOS DE MANTENIMIENTO EN EL FAC 5761 Y FAC 5760 REALIZA...</t>
  </si>
  <si>
    <t>GRUCO / ALBANIA 19-MAY-23 AL 02-JUN-23 COMISION OPERATIVA TIPULACIÓN BLART- DRAKO</t>
  </si>
  <si>
    <t>GRUAL / RIOHACHA 20-MAY-23 AL 21-MAY-23 TRASLADO VEHICULO CAMIONETA A PUERTO BOLIVAR</t>
  </si>
  <si>
    <t>GRUCO / CAUCASIA 20-MAY-23 AL 03-JUN-23 COMISION OPERATIVA TIPULACIÓN BLART- CAUCASIA</t>
  </si>
  <si>
    <t>GRUCO / BOGOTA 22-MAY-23 AL 26-MAY-23 SEMINARIO COMANDANTES DE ESCUADRÓN</t>
  </si>
  <si>
    <t>GRUCO / CAUCASIA 20-MAY-23 AL 21-MAY-23 COMISION OPERATIVA TRIPULACION BLART-SATURNO</t>
  </si>
  <si>
    <t>GRUCO / CAUCASIA 20-MAY-23 AL 21-MAY-23 COMISION OPERATIVA TIPULACIÓN BLART-CAUCASÍA</t>
  </si>
  <si>
    <t>GRUSE / URIBIA 21-MAY-23 AL 02-JUN-23 SEGURIDAD PERSONAL, AERONAVES E INSTALACIONES DE LA FAC COM...</t>
  </si>
  <si>
    <t>GRUTE / URIBIA 21-MAY-23 AL 05-JUN-23 TANQUEADOR Y DESPACHADOR COMISION OPERATIVA A-29</t>
  </si>
  <si>
    <t>GRUIA / CAUCASIA 21-MAY-23 AL 22-MAY-23 COMISION OPERATIVA TRIPULACION BLART-SATURNO</t>
  </si>
  <si>
    <t>SECOM / SANTA MARTA 22-MAY-23 AL 23-MAY-23 ASISTENCIA SEMINARIO HIBRIDO MUJERES DE PAZ</t>
  </si>
  <si>
    <t>GRUSE / CIENAGA 22-MAY-23 AL 23-MAY-23 PRESTAR SEGURIDAD COFAC</t>
  </si>
  <si>
    <t>GRUCO / SANTA ROSA DEL SUR 23-MAY-23 AL 24-MAY-23 COMISIÓN OPERATIVA BELL 212 FAC 4007</t>
  </si>
  <si>
    <t>GRUCO / RIOHACHA 24-MAY-23 AL 08-JUN-23 CONTROL Y VIGILANCIA DEL ESPACIO AEREO MEDIANTE EL EQUIP...</t>
  </si>
  <si>
    <t>GRUSE / RIOHACHA 23-MAY-23 AL 24-MAY-23 COMANDANTE SEGURIDAD PAC-RHC</t>
  </si>
  <si>
    <t>GRUCO / RIOHACHA 23-MAY-23 AL 24-MAY-23 CONTROL Y VIGILANCIA DEL ESPACIO AEREO MEDIANTE EL EQUIP...</t>
  </si>
  <si>
    <t>GRUSE / RIOHACHA 24-MAY-23 AL 08-JUN-23 SEGURIDAD RADAR RIOHACHA.</t>
  </si>
  <si>
    <t>GRUCO / SANTA ROSA DEL SUR 24-MAY-23 AL 25-MAY-23 COMISIÓN OPERATIVA BELL 212 FAC 4007</t>
  </si>
  <si>
    <t>GRUIA / ALBANIA 24-MAY-23 AL 02-JUN-23 COMISION OPERATIVA TRIPULACION BLART- TANIN</t>
  </si>
  <si>
    <t>ORICO / BOGOTÁ 29-MAY-23 AL 02-JUN-23 SEMINARIO ACTUALIZACIÓN AUDITOR INTERNO</t>
  </si>
  <si>
    <t>GRUCO / SANTA ROSA DEL SUR 25-MAY-23 AL 05-JUN-23 COMISION DE ORDEN PUBLICO FAC 4007 EN APOYO A L...</t>
  </si>
  <si>
    <t>GRUCO / URIBIA 25-MAY-23 AL 05-JUN-23 COMISIÓN OPERATIVA A-29B</t>
  </si>
  <si>
    <t>GRUCO / MALAMBO 25-MAY-23 AL 28-MAY-23 COMISIÓN REVISIÓN EQUIPO DE RP´S CACOM-3</t>
  </si>
  <si>
    <t>DEDHU / CARTAGENA 29-MAY-23 AL 02-JUN-23 ASISTENCIA PRESENCIAL CONGRESO COLOMBIANO DE MEDICINA DE...</t>
  </si>
  <si>
    <t>EBAPR / MALAMBO 31-MAY-23 AL 09-JUN-23 INSTRUCTOR CONTROL ANUAL FVR-90</t>
  </si>
  <si>
    <t>GRUCO / RIOHACHA 31-MAY-23 AL 02-JUN-23 DESARROLLO OPERACIÓN JANO</t>
  </si>
  <si>
    <t>GRUSE / URIBIA 02-JUN-23 AL 05-JUN-23 SEGURIDAD PERSONAL, AERONAVES E INSTALACIONES DE LA FAC COM...</t>
  </si>
  <si>
    <t>GRUCO / ALBANIA 02-JUN-23 AL 08-JUN-23 COMISION OPERATIVA TIPULACIÓN BLART- DRAKO</t>
  </si>
  <si>
    <t>GRUCO / CAUCASIA 03-JUN-23 AL 07-JUN-23 COMISION OPERATIVA TIPULACIÓN BLART- CAUCASIA</t>
  </si>
  <si>
    <t>GRUSE / TURBACO 02-JUN-23 AL 04-JUN-23 SEGURIDAD PERSONAL CDTE COFAC</t>
  </si>
  <si>
    <t>GRUCO / SANTA ROSA DEL SUR 05-JUN-23 AL 09-JUN-23 COMISION DE ORDEN PUBLICO FAC 4007 EN APOYO A L...</t>
  </si>
  <si>
    <t>GRUCO / URIBIA 05-JUN-23 AL 14-JUN-23 COMISION OPERATIVA A-29</t>
  </si>
  <si>
    <t>GRUAL / RIOHACHA 05-JUN-23 AL 08-JUN-23 MANTENIMIENTO RADAR EQUIPO TPS70 Y EQUIPOS ASOCIADOS</t>
  </si>
  <si>
    <t>GRUSE / URIBIA 05-JUN-23 AL 07-JUN-23 SEGURIDAD PERSONAL, AERONAVES E INSTALACIONES DE LA FAC COM...</t>
  </si>
  <si>
    <t>GRUTE / BOGOTA 05-JUN-23 AL 19-JUN-23 SUPERVISION TRABAJOS FASE 5 FAC 5760 Y FAC 5762 EN CENTRAL ...</t>
  </si>
  <si>
    <t>GRUTE / URIBIA 05-JUN-23 AL 07-JUN-23 TANQUEADOR Y DESPACHADOR COMISION OPERATIVA A-29</t>
  </si>
  <si>
    <t>GRUAL / URIBIA 05-JUN-23 AL 08-JUN-23 LOGISTICA Y MANTENIMIENTO RADAR TPS 78</t>
  </si>
  <si>
    <t>GRUCO / URIBIA 05-JUN-23 AL 06-JUN-23 COMISIÓN OPERATIVA A-29B</t>
  </si>
  <si>
    <t>GRUAL / RIOHACHA 07-JUN-23 LA 09-JUN-23 RELEVO DE PERSONAL</t>
  </si>
  <si>
    <t>GRUCO / ALBANIA 07-JUN-23 AL 21-JUN-23 COMISION OPERATIVA TIPULACIÓN BLAPR TANNIN-DRAKO</t>
  </si>
  <si>
    <t>GRUSE / RIOHACHA 07-JUN-23 AL 21-JUN-23 SEGURIDAD PERSONAL, INSTALACIONES Y FUNCIONARIOS FAC.</t>
  </si>
  <si>
    <t>GRUAL / RIOHACHA 07-JUN-23 AL 22-JUN-23 MANTENIMIENTO RADAR EQUIPO TPS70 Y EQUIPOS ASOCIADOS</t>
  </si>
  <si>
    <t>GRUSE / URIBIA 07-JUN-23 AL 08-JUN-23 SEGURIDAD PERSONAL, AERONAVES E INSTALACIONES DE LA FAC COM...</t>
  </si>
  <si>
    <t>GRUCO / RIOHACHA 07-JUN-23 AL 22-JUN-23 CONTROL DEL ESPACIO AÉREO MEDIANTE EQUIPO TPS-70</t>
  </si>
  <si>
    <t>GRUTE / URIBIA 07-JUN-23 AL 09-JUN-23 TANQUEADOR Y DESPACHADOR COMISION OPERATIVA A-29</t>
  </si>
  <si>
    <t>GRUSE / URIBIA 07-JUN-23 AL 23-JUN-23 SEGURIDAD DE LA ZDS</t>
  </si>
  <si>
    <t>EBAPR / ALBANIA 07-JUN-23 AL 21-JUN-23 COMISION INSTRUCCIÓN BLAPR TANNIN-DRAKO</t>
  </si>
  <si>
    <t>GRUCO / CAUCASIA 07-JUN-23 AL 09-JUN-23 COMISION OPERATIVA TIPULACIÓN BLART- CAUCASIA</t>
  </si>
  <si>
    <t>GRUSE / RIOHACHA 08-JUN-23 AL 09-JUN-23 SEGURIDAD PAC RIOHACHA</t>
  </si>
  <si>
    <t>GRUCO / RIOHACHA 08-JUN-23 AL 09-JUN-23 CONTROL Y VIGILANCIA DEL ESPACIO AEREO MEDIANTE EL EQUIP...</t>
  </si>
  <si>
    <t>GRUCO / URIBIA 08-JUN-23 AL 13-JUN-23 CONTROL DEL ESPACIO AEREO MEDIANTE EL EQUIPO TPS 78</t>
  </si>
  <si>
    <t>GRUAL / URIBIA 08-JUN-23 AL 13-JUN-23 LOGISTICA Y MANTENIMIENTO RADAR TPS 78</t>
  </si>
  <si>
    <t>GRUAL / RIOHACHA 08-JUN-23 AL 09-JUN-23 MANTENIMIENTO RADAR EQUIPO TPS70 Y EQUIPOS ASOCIADOS</t>
  </si>
  <si>
    <t>GRUCO / RIOHACHA 08-JUN-23 AL 09-JUN-23 COMISION OPERATIVA TIPULACIÓN BLART- DRAKO</t>
  </si>
  <si>
    <t>GRUTE / URIBIA 07-JUN-23 AL 24- JUN-23 APOYO, TANQUEO Y DESPACHO COMISION ELEMENTO A-29</t>
  </si>
  <si>
    <t>GRUCO / MALAMBO 11-JUN-23 AL 17-JUN-23 INSTRUCTOR EQUIPO SR-560</t>
  </si>
  <si>
    <t>GRUCO / URIBIA 10-JUN-23 AL 05-JUL-23 CONTROL DEL ESPACIO AÉREO MEDIANTE EQUIPO TPS-78</t>
  </si>
  <si>
    <t>GRUAL / URIBIA 10-JUN-23 AL 30-JUN-23 MANTENIMIENTO RADAR EQUIPO TPS78 Y EQUIPOS ASOCIADOS</t>
  </si>
  <si>
    <t>GRUCO / URIBIA 13-JUN AL 22-JUN-23 COMISIÓN OPERATIVA A-29B</t>
  </si>
  <si>
    <t>GRUCO / SANTA ROSA DEL SUR 13-JUN-23 AL 26-JUN-23 COMISIÓN OPERATIVA BELL 212 FAC 4007</t>
  </si>
  <si>
    <t>GRUCO / LA FLOR 10-JUN-23 AL 11-JUN-23 TRANSPORTE DE PERSONAL Y CARGA A LA FLOR FAC 4006</t>
  </si>
  <si>
    <t>GRUCO / MALAMBO 12-JUN-23 AL 20-JUN-23 DISPONIBILIDAD DE VUELO</t>
  </si>
  <si>
    <t>GRUCO / ALBANIA 11-JUN-23 AL 16-JUN-23 COMISION OPERATIVA TIPULACIÓN BLART- DRAKO</t>
  </si>
  <si>
    <t>GRUCO / ALBANIA 13-JUN-23 AL 21-JUN-23 COMISIÓN OPERATIVA TIPULACIÓN BLART- DRAKO</t>
  </si>
  <si>
    <t>GRUCO / PUERTO BOLIVAR 13-JUN-23 AL 14-JUN-23 COMISION OPERATIVA A29B</t>
  </si>
  <si>
    <t>GRUCO / CAUCASIA 13-JUN-23 AL 26-JUN-23 COMISION OPERATIVA TIPULACIÓN BLART-CAUCASÍA</t>
  </si>
  <si>
    <t>CACOM-3 / CALI DEL 16-JUN-23 AL 19-JUN-23 CONTROL DEL ESPACIO AÉREO MEDIANTE EQUIPO SR-560 ...</t>
  </si>
  <si>
    <t>GRUSE-RIOHACHA-SEGURIDAD PERSONAL E INSTALACIONES DE FUNCIONARIOS DE LA FUERZA AEREA COMISIONADOS...</t>
  </si>
  <si>
    <t>GRUCO-ALBANIA-COMISIÓN OPERATIVA TRIPULACION BLART-CAUCASIA-20-06-2023 AL 04-07-2023.</t>
  </si>
  <si>
    <t>GRUAL-RIOHACHA-MANTENIMIENTO RADAR EQUIPO TPS70 Y EQUIPOS ASOCIADOS-20-06-2023 AL 28-06-2023</t>
  </si>
  <si>
    <t>GRUAL-LA MINA-RELEVO PERSONAL-20-06-2023 AL 21-06-2023</t>
  </si>
  <si>
    <t>GRUCO-RIOHACHA-20-06-2023 AL 10-07-2023-CONTROL DEL ESPACIO AÉREO MEDIANTE EQUIPO TPS-70</t>
  </si>
  <si>
    <t>GRUCO-ALBANIA-16-06-2023 AL 17-06-2023-COMISION OPERATIVA TIPULACIÓN BLART- DRAKO</t>
  </si>
  <si>
    <t>GRUCO - URIBIA - 21-06-2023 AL 29-30-06-2023 - COMISION OPERATIVA A29B</t>
  </si>
  <si>
    <t>GRUCO - VALLEDUPAR - 21-06-2023 AL 23-06-2023 - COMISIÓN OPERATIVA TAURUS</t>
  </si>
  <si>
    <t>GRUCO - ALBANIA - 21-06-2023 AL 22-06-2023 - COMISIÓN OPERATIVA TIPULACIÓN BLART- DRAKO</t>
  </si>
  <si>
    <t>GRUCO - MARANDUA - 21-06-2023 AL 26-06-2023 - CONTROL DEL ESPACIO AEREO MEDIANTE EL EQUIPO SR560</t>
  </si>
  <si>
    <t>GRUCO - RIOHACHA - 22-06-2023 AL 26-06-2023 - CONTROL DEL ESPACIO AÉREO OPERANDO EQUIPO TPS-70</t>
  </si>
  <si>
    <t>GRUCO - ALBANIA - 22-06-2023 AL 07-07-2023 - COMISION OPERATIVA TIPULACIÓN BLART- DRAKO</t>
  </si>
  <si>
    <t>GRUSE-PUERTO BOLIVAR-23-06-2023 AL 07-07-2023</t>
  </si>
  <si>
    <t>GRUTE - BOGOTA - 26-06-2023 AL 07-07-2023 - TRABAJOS DE MANTENIMIENTO EN EL FAC 5760 Y FAC 5762 R...</t>
  </si>
  <si>
    <t>GRUTE - 23-06-2023 AL 07-07-2023 - PUERTO BOLIVAR - DESPACHO Y TANQUEO DE AERONAVES A-29.</t>
  </si>
  <si>
    <t>GRUSE - 26-06-2023 AL 30-06-2023 - RIOHACHA - ESCOLTA JEMFA</t>
  </si>
  <si>
    <t>COMANDO - 24-06-2023 AL 25-06-2023 - ASISTENCIA REUNIÓN TERRITORIALIZACION POLITICA DEFENSA PUBLI...</t>
  </si>
  <si>
    <t>GRUCO - 25-06-2023 AL 10-07-2023 - RIOHACHA - CONTROL DEL ESPACIO AEREO MEDIANTE EL EQUIPO TPS 70</t>
  </si>
  <si>
    <t>GRUCO - 26-06-2023 AL 29-06-2023 - MARANDUA - CONTROL DEL ESPACIO AEREO MEDIANTE EL EQUIPO SR560</t>
  </si>
  <si>
    <t>GRUIA - CAUCASIA - 26-06-2023 AL 11-07-2023 - COMISION OPERATIVA TRIPULACION BLART-SATURNO</t>
  </si>
  <si>
    <t>GRUCO - SANTA ROSA - 26-06-2023 AL 07-07-2023 - COMISION OPERATIVA BELL 212 FAC 4007</t>
  </si>
  <si>
    <t>GRUCO - 26-06-2023 AL 30-06-2023 - RIOHACHA - COMISION DE TRANSPORTE DE PERSONAL FAC 4006.</t>
  </si>
  <si>
    <t>COMANDO - 26-06-2023 AL 28-06-2023 - RIOHACHA - ESCOLTA COMANDANTE FAC ( E), SR. MG SILVA.</t>
  </si>
  <si>
    <t>GRUCO - 26-06-2023 AL 10-07-2023 - CAUCASIA - COMISION OPERATIVA TIPULACIÓN BLART-CAUCASÍA</t>
  </si>
  <si>
    <t>COMANDO - 26-06-2023 AL 28-06-2023 - RIOHACHA - ASISTENCIA REUNION CONSEJO DE SEGURIDAD MIN DEFEN...</t>
  </si>
  <si>
    <t>GRUAL / ALBANIA / 29-JUN-02-JUL-2023 TRANSPORTE DE PERSONAL REVISIÒN SISTEMA ELECTRICO BLAPR TAN...</t>
  </si>
  <si>
    <t>GRUAL / RIOHACHA 29-JUN-AL 10-JUL-2023 MANTENIMIENTO RADAR EQUIPO TPS70 Y EQUIPOS ASOCIADOS</t>
  </si>
  <si>
    <t>GRUCO 31- ESCOM 312 / URIBIA 29-JUN AL 07-JUL 2023 COMISION OPERATIVA EQUIPO A-29B</t>
  </si>
  <si>
    <t>GRUAL / URIBIA 30-JUN-23 AL 05-JUL-23 MANTENIMIENTO RADAR EQUIPO TPS78 Y EQUIPOS ASOCIADOS</t>
  </si>
  <si>
    <t>GRUSE 35 / CARTAGENA DEL 03-JUL AL 04-JUL 2023 ESCOLTA COMANDO CACOM-3</t>
  </si>
  <si>
    <t>GRUCO / ALBANIA DEL 03-JUL AL 07-JUL 2023 COMISIÓN OPERATIVA TRIPULACIÓN BLART - DRACO</t>
  </si>
  <si>
    <t>GRUCO 31 / CALI DEL 03-JUL AL 04-JUL DESPLIEGUE OPERACIONAL DE ACUERDO A ORDENES COAES MEDIANTE O...</t>
  </si>
  <si>
    <t>GRUCO / ALBANIA DEL 04-JUL AL 08-JUL 2023 COMISION OPERATIVA TIPULACIÓN BLART- DRAKOY 04-JUL AL 0...</t>
  </si>
  <si>
    <t>GRUSE 35 / RIOHACHA DEL 05-JUL AL 09-JUL 2023 SEGURIDAD PERSONAL E INSTALACIONES DE FUNCIONARIOS ...</t>
  </si>
  <si>
    <t>GRUCO 31 / LA FLOR DEL 05-JUL AL 26-JUL 2023 CONTROL Y VIGILANCIA DEL ESPACIO AEREO MEDIANTE EL ...</t>
  </si>
  <si>
    <t>GRUAL / URIBIA DEL 05-JUL AL 06-JUL 2023 MANTENIMIENTO RADAR EQUIPO TPS78 Y EQUIPOS ASOCIADOS</t>
  </si>
  <si>
    <t>GRUCO 31 / RIOHACHA DEL 05-JUL AL 06-JUL-2023 COMISION RELEVO LA FLOR FAC 4006</t>
  </si>
  <si>
    <t>GRUCO 31 / LA FLOR DEL 05-JUL AL 06-JUL 2023 CONTROL Y VIGILANCIA DEL ESPACIO AEREO MEDIANTE EL ...</t>
  </si>
  <si>
    <t>GRUIA -32 / ALBANIA DEL 06-JUL AL 21-JUL 2023 TECNICO DE INTELIGENCIA Y RECONOCIMIENTO T.I.R</t>
  </si>
  <si>
    <t>GRUAL / URIBIA DEL 06-JUL AL 26-JUL 2023 MANTENIMIENTO RADAR EQUIPO TPS-78 Y EQUIPOS ASOCIADOS</t>
  </si>
  <si>
    <t>GRUAL / RIOHACHA 10-JUL AL 11-JUL REALIZAR EL RELEVO DE 15 FUNCIONARIOS EN COMISION EN LA RUTA LA...</t>
  </si>
  <si>
    <t>GRUCO / CAUCASIA 07-JUL AL 24-JUL COMISION OPERATIVA BLAPR SATURNO</t>
  </si>
  <si>
    <t>GRUCO 31 / URIBIA 07-JUL AL 17-JUL COMISIÓN OPERATIVA A-29B</t>
  </si>
  <si>
    <t>GRUCO / ALBANIA DEL 07-JUL AL 21-JUL 2023 COMISION OPERATIVA TIPULACIÓN BLART- DRAKO</t>
  </si>
  <si>
    <t>GRUTE / PUERTO BOLIVAR 7-JUL AL 10-JUL DESPACHO Y TANQUEO DE AERONAVES A-29.</t>
  </si>
  <si>
    <t>GRUSE 35 / PUERTO BOLIVAR 7-JUL AL 10-JUL SEGURIDAD AERONAVES Y COMBUSTIBLE.</t>
  </si>
  <si>
    <t>GRUCO / SANTA ROSA DEL SUR DEL 9-JUL AL 17-JUL COMISIÓN OPERATIVA BELL 212 FAC 4007</t>
  </si>
  <si>
    <t>GRUCO / CAUCASIA DEL 9-JUL AL 24-JUL COMISIÓN OPERATIVA TIPULACIÓN BLART- CAUCASIA</t>
  </si>
  <si>
    <t>GRUAL / RIOHACHA DEL 10-JUL AL 13-JUL TRABAJOS ELECTRICOS</t>
  </si>
  <si>
    <t>GRUCO / URIBIA DEL 7-JUL AL 8-JUL COMISIÓN OPERATIVA EQUIPO A-29B</t>
  </si>
  <si>
    <t>GRUSE / RIOHACHA DEL 10-JUL AL 24-JUL SEGURIDAD PERSONAL E INSTALACIONES DE FUNCIONARIOS DE LA FU...</t>
  </si>
  <si>
    <t>GRUAL / RIOHACHA DEL 10-JUL AL 14-JUL MANTENIMIENTO RADAR EQUIPO TPS70 Y EQUIPOS ASOCIADOS</t>
  </si>
  <si>
    <t>GRUTE / PUERTO BOLIVAR DEL 10-JUL AL 11-JUL DESPACHO Y TANQUEO DE AERONAVES A-29.</t>
  </si>
  <si>
    <t>GRUSE / PUERTO BOLIVAR 10-JUL AL 11-JUL SEGURIDAD AERONAVES Y COMBUSTIBLE.</t>
  </si>
  <si>
    <t>ESDEF314 / RIOHACHA DEL 10-JUL AL 24-JUL CONTROL DEL ESPACIO AÉREO OPERANDO EQUIPO TPS-70</t>
  </si>
  <si>
    <t>ESDEF314 / RIOHACHA 10-JUL AL 11-JUL CONTROL DEL ESPACIO AÉREO OPERANDO EQUIPO TPS-70</t>
  </si>
  <si>
    <t>GRUSE / SAN ANDRES 11-JUL AL 16-JUL FORTALECER LA SEGURIDAD DURANTE EL FALLO DE LA HAYA ENTRE COL...</t>
  </si>
  <si>
    <t>GRUTE / PURTO BOLIVAR 11-JUL AL 12-JUL DESPACHO Y TANQUEO DE AERONAVES A-29.</t>
  </si>
  <si>
    <t>GRUSE / PUERTO BOLIVAR 11-JUL AL 12-JUL SEGURIDAD AERONAVES Y COMBUSTIBLE.</t>
  </si>
  <si>
    <t>GRUPO TÉCNICO / PUERTO BOLIVAR DEL 12-JUL AL 15-JUL DESPACHO Y TANQUEO DE AERONAVES A-29.</t>
  </si>
  <si>
    <t>GRUSE / PUERTO BOLIVAR 12-JUL AL 14-JUL SEGURIDAD AERONAVES Y COMBUSTIBLE</t>
  </si>
  <si>
    <t>GRUCO / SAN ANDRES ISLA 12-JUL AL 14-JUL CONTROL DEL ESPACIO AEREO MEDIANTE EQUIPO SR-560</t>
  </si>
  <si>
    <t>GRUTE / BOGOTA 13-JUL-23 AL 21-JUL-23 APOYO DE MANTENIMIENTO AERONAVES MUSEO FUERZAS MILITARES</t>
  </si>
  <si>
    <t>GRUAL / PLANETA RICA 14-JUL-23 AL 15-JUL-23 REVISIÓN DEL DAÑO ODÓMETRO DE LA MOTOCICLETA DE PUER...</t>
  </si>
  <si>
    <t>GRUTE / URIBIA 14-JUL-23 AL 29-JUL-23 DESPACHO Y TANQUEO DE LAS AERONAVES A-29</t>
  </si>
  <si>
    <t>GRUAL / RIOHACHA 14-JUL-23 AL 17-JUL-23 MANTENIMIENTO RADAR EQUIPO TPS70 Y EQUIPOS ASOCIADOS</t>
  </si>
  <si>
    <t>GRUCO / SAN ANDRES 14-JUL-23 AL 15-JUL-23 CONTROL DEL ESPACIO AEREO MEDIANTE EQUIPO SR-560</t>
  </si>
  <si>
    <t>GRUSE / SAN ANDRES 16-JUL-23 AL 21-JUL-23 FORTALECER LA SEGURIDAD DURANTE EL DESFILE 20 DE JULIO ...</t>
  </si>
  <si>
    <t>GRUCO / SAN ANDRES 15-JUL-23 AL 20-JUL-23 CONTROL DEL ESPACIO AEREO MEDIANTE EQUIPO SR-560</t>
  </si>
  <si>
    <t>GRUCO / CAUCASIA 147-JUL-23 AL 29-JUL-23 COMISION OPERATIVA TIPULACIÓN BLART-CAUCASÍA</t>
  </si>
  <si>
    <t>GRUCO / SANTA ROSA DEL SUR 17-JUL-23 AL 28-JUL-23 COMISIÓN OPERATIVA BELL 212 FAC 4007</t>
  </si>
  <si>
    <t>GRUCO / URIBIA 17-JUL-23 AL 18-JUL-23 COMISIÓN OPERATIVA A-29B</t>
  </si>
  <si>
    <t>GRUAL / RIOHACHA 17-JUL-23 AL 31-JUL-23 MANTENIMIENTO RADAR EQUIPO TPS70 Y EQUIPOS ASOCIADOS</t>
  </si>
  <si>
    <t>GRUCO / SANTA ROSA DEL SUR 17-JUL-23 AL 18-JUL-23 COMISIÓN OPERATIVA BELL 212 FAC 4007</t>
  </si>
  <si>
    <t>GRUCO / COROZAL 17-JUL-23 AL 18-JUL-23 PERSONAL EN TRÁNSITO PARA RELEVO DE TRIPULACIÓN Y COMISIÓN...</t>
  </si>
  <si>
    <t>GRUCO / URIBIA 18-JUL-23 AL 28-JUL-23 COMISION OPERATIVA A29B</t>
  </si>
  <si>
    <t>GRUCO / COROZAL 18-JUL-23 AL 20-JUL-23 COMISION FAC 4006 COROZAL</t>
  </si>
  <si>
    <t>GRUCO / COROZAL 18-JUL AL 18-JUL-23 COMISIÓN OPERATIVA C-95 FAC 1271 EN APOYO A ESCOT-313</t>
  </si>
  <si>
    <t>GRUCO / SAN ANDRES 20-JUL-23 AL 21-JUL-23 CONTROL DEL ESPACIO AÉREO MEDIANTE EQUIPO SR-560</t>
  </si>
  <si>
    <t>GRUCO / CALI 20-JUL-23 AL 21-JUL-23 CONTROL DEL ESPACIO AEREO MEDIANTE EQUIPO SR-560</t>
  </si>
  <si>
    <t>GRUCO / ALBANIA 21-JUL-23 AL 05-AGO-23 COMISIÓN OPERATIVA TIPULACIÓN BLART- DRAKO</t>
  </si>
  <si>
    <t>GRUTE / BOGOTA 21-JUL-23 AL 28-JUL-23 COMISIÓN VERIFICACIÓN MATERIALES CONTRATADOS PARA EL EQUIPO...</t>
  </si>
  <si>
    <t>GRUTE / BOGOTA 21-JUL-23 AL 01-AGO-23 APOYO DE MANTENIMIENTO AERONAVES MUSEO FUERZAS MILITARES</t>
  </si>
  <si>
    <t>GRUSE / URIBIA 21-JUL-23 AL 03-AGO-23 SEGURIDAD DE LA ZDS</t>
  </si>
  <si>
    <t>GRUTE / URIBIA 21-JUL-23 AL 05-AGO-23 DESPACHO Y TANQUEO DE AERONAVES A-29.</t>
  </si>
  <si>
    <t>GRUCO / CALI 21-JUL-23 AL 24-JUL-23 CONTROL DEL ESPACIO AEREO MEDIANTE EQUIPO SR-560</t>
  </si>
  <si>
    <t>GRUAL / COROZAL 24 JULIO 2023 - 24 JULIO 2023 TRANSPORTE DE PERSONAL</t>
  </si>
  <si>
    <t>GRUSE / TURBACO 24 JULIO 2023 AL 25 JULIO 2023 PRESTAR SEGURIDAD CDTE FAC, CUMPLIENDO FUNCIONES D...</t>
  </si>
  <si>
    <t>GRUCO/RIOHACHA 24 JULIO 2023 AL 09 AGOSTO 2023 CONTROL DEL ESPACIO AEREO MEDIANTE EQUIPO TPS-70</t>
  </si>
  <si>
    <t>GRUCO/ RIOHACHA 24 JUL AL 25 JULCONTROL DEL ESPACIO AEREO MEDIANTE EQUIPO TPS-70</t>
  </si>
  <si>
    <t>GRUSE/RIOHACHA 24 JULIO 2023 AL 31 DE JULIO 2023 SEGURIDAD PERSONAL E INSTALACIONES DE FUNCIONARI...</t>
  </si>
  <si>
    <t>COMANDO/ VALLEDUPAR 25 JULIO 2023 AL 25 JULIO 2023 ASISTENCIA VISITAS PEDAGOGICAS CFBTN - POLITIC...</t>
  </si>
  <si>
    <t>GRUEA/BOGOTA 31 JULIO 2023 AL 04 DE AGOSTO 2023 XVI TALLER DE ESTANDARIZACIÓN DE DOCTRINA</t>
  </si>
  <si>
    <t>GRUCO / URIBIA 25-JUL-23 AL 04-AGO-23 COMISION OPERATIVA A-29B</t>
  </si>
  <si>
    <t>GRUAL / URIBIA 26-JUL-23 AL 28-JUL-23 MANTENIMIENTO RADAR EQUIPO TPS-78 Y EQUIPOS ASOCIADOS</t>
  </si>
  <si>
    <t>GRUCO / VALLEDUPAR 25-JUL-23 AL 25-JUL-23 EFECTUAR COMISION OPERATIVA REUNION CON EL COMANDO GENE...</t>
  </si>
  <si>
    <t>GRUTE/COROZAL 26 JULIO 2023 AL 30 JULIO 2023 APOYO TECNICO MANTTO</t>
  </si>
  <si>
    <t>GRUCO/ URIBIA 26 JULIO 2023 AL 28 JULIO 2023 CONTROL DEL ESPACIO AÉREO OPERANDO EQUIPO TPS-78</t>
  </si>
  <si>
    <t>GRUAL / URIBIA 27-JUL-23 AL 15-AGO-23 LOGISTICA Y MANTENIMIENTO RADAR TPS 78</t>
  </si>
  <si>
    <t>GRUCO / URIBIA 27-JUL-23 AL 19-AGO-23 CONTROL DEL ESPACIO AEREO MEDIANTE EQUIPO TPS-78</t>
  </si>
  <si>
    <t>GRUAL / COROZAL 28-JUL-23 AL 28-JUL-23 TRANSPORTE DE PERSONAL</t>
  </si>
  <si>
    <t>GRUSE / RIOHACHA 29-JUL-23 AL 12-AGO-23 SEGURIDAD PERSONAL E INSTALACIONES DE FUNCIONARIOS DE LA ...</t>
  </si>
  <si>
    <t>GRUCO / ALBANIA 28-JUL-23 AL 30-JUL-23 COMISION OPERATIVA TIPULACIÓN BLAPR TANNIN-DRAKO</t>
  </si>
  <si>
    <t>GRUAL / RIOHACHA 29-JUL-23 AL 29-JUL-23 TRANSPORTE RELEVO DE PERSONAL</t>
  </si>
  <si>
    <t>GRUCO / CAUCASIA 29-JUL-23 AL 03-AGO-23 COMISION OPERATIVA TIPULACIÓN BLART-CAUCASÍA</t>
  </si>
  <si>
    <t>GRUTE / COROZAL 30-JUL-23 AL 05-AGO-23 APOYO TECNICO MANTTO FAC 4006</t>
  </si>
  <si>
    <t>GRUCO / ALBANIA 30-JUL-23 AL 31-JUL-23 COMISION OPERATIVA TIPULACIÓN BLAPR TANNIN-DRAKO</t>
  </si>
  <si>
    <t>GRUCO / COROZAL 30-JUL-23 AL 08-AGO-23 COMISION FAC 4006 COROZAL</t>
  </si>
  <si>
    <t>GRUTE / BOGOTA 01-AGO-23 AL 04-AGO-23 APOYO MANTENIMIENTO AERONAVES MUSEO FUERZAS MILITARES</t>
  </si>
  <si>
    <t>GRUCO / SANTA ROSA DEL SUR 01-AGO-23 AL 12-AGO-23 COMISION OPERATIVA DE ORDEN PUBLICO FAC 4007.</t>
  </si>
  <si>
    <t>GRUAL / RIOHACHA 01-AGO-23 AL 10-AGO-23 MANTENIMIENTO RADAR EQUIPO TPS70 Y EQUIPOS ASOCIADOS</t>
  </si>
  <si>
    <t>GRUCO / LETICIA 01-AGO-23 AL 10-AGO-23 CONTROL DEL ESPACIO AEREO MEDIANTE EQUIPO SR-560</t>
  </si>
  <si>
    <t>GRUCO / PUERTO SALGAR 01-AGO-23 AL 30-AGO-23 EJERCICIO OPERACIONAL RELAMPAGO VII</t>
  </si>
  <si>
    <t>GRUCO / CAUCASIA 01-AGO-23 AL 12-AGO-23 COMISIÓN OPERATIVA TIPULACIÓN BLART-CAUCASÍA</t>
  </si>
  <si>
    <t>GRUCO/ URIBIA 03 AGO AL 04 AGO 2023 COMISION OPERATIVA A-29B</t>
  </si>
  <si>
    <t>GRUSE/ PUERTO BOLIVAR 03 AGO AL 08 AGO 2023 SEGURIDAD DE LA ZDS</t>
  </si>
  <si>
    <t>GRUAL/ SUCRE 05 AGOS AL 05 AGOS 2023 TRANSPORTE DE PERSONBAL Y MATERIAL</t>
  </si>
  <si>
    <t>GRUCO/RIOHACHA 07 AGO AL 14 AGO 2023 CONTROL DEL ESPACIO AÉREO OPERANDO EQUIPO TPS-70</t>
  </si>
  <si>
    <t>GRUCO/ RIOHACHA 07 AGO AL 10 AGO 2023 REUNION AEROPUERTO ALMIRANTE PADILLA, OPERACION NOCTURNA AE...</t>
  </si>
  <si>
    <t>GRUCO/MALAMBO 08 AGO AL 21 AGO 2023 COMISIÓN SR-560</t>
  </si>
  <si>
    <t>GRUCO/ PUERTO SALGAR 07 AGO AL 03 SEP 2023 EJERCICIO OPERACIONAL RELAMPAGO VII</t>
  </si>
  <si>
    <t>GRUAL/RIOACHA 07 AGO AL 08 AGO 2023 TRANSPORTE RELEVO DE PERSONAL</t>
  </si>
  <si>
    <t>GRUCO / URIBIA 04-AGO-23 AL 10-AGO-23 COMISIÓN OPERATIVA A-29B</t>
  </si>
  <si>
    <t>GRUCO/ALBANIA 05 AGO AL 08 AGO 2023 COMISION OPERATIVA TIPULACIÓN BLART- DRAKO</t>
  </si>
  <si>
    <t>GRUCO/ALBANIA 07 AGO AL 18 AGO 2023 COMISION OPERATIVA TIPULACIÓN BLART- DRAKO</t>
  </si>
  <si>
    <t>GRUTE / PUERTO BOLIVAR 05 AGO AL 08 AGO 2023 DESPACHO Y TANQUEO DE AERONAVES A-29</t>
  </si>
  <si>
    <t>GRUTE / PUERTO BOLIVAR 07 AGO AL 21 AGO 2023 DESPACHO Y TANQUEO DE AERONAVES A-29</t>
  </si>
  <si>
    <t>GRUSE / PUERTO BOLIVAR 07 AGO AL 21 AGO SEGURIDAD ZDS PUERTO BOLIVAR</t>
  </si>
  <si>
    <t>GRUCO - MALAMBO- 07-08-2023 AL 13-08-2023-COMISIÓN OPERATIVA APOYO DISPONIBILIDAD A-29B</t>
  </si>
  <si>
    <t>GRUTE-BOGOTA-08-08-2023 AL 11-08-2023-APOYO MANTENIMIENTO AERONAVES MUSEO FUERZAS MILITARES</t>
  </si>
  <si>
    <t>GRUSE / RIOHACHA 07 AGO AL 21 AGO 2023 SEGURIDAD PAC-RHC</t>
  </si>
  <si>
    <t>GRUCO / URIBIA 10-AGO-23 AL 11-AGO-23 COMISION OPERATIVA A29B</t>
  </si>
  <si>
    <t>GRUCO / URIBIA 11-AGO-23 AL 18-AGO-23 COMISION OPERATIVA A29B</t>
  </si>
  <si>
    <t>GRUCO / CAUCASIA 13-AGO-23 AL 26-AGO-23 COMISION OPERATIVA TIPULACIÓN PACAPR TANNIN-DRAKO</t>
  </si>
  <si>
    <t>GRUTE / MALAMBO 11-AGO-23 AL 16-AGO-23 EFECTUAR BALANCEO DINAMICO A LA HELICE, AERONAVE A-29 FAC ...</t>
  </si>
  <si>
    <t>COMISIÓN OPERATIVA TIPULACIÓN BLART- CAUCASIA - OD.135</t>
  </si>
  <si>
    <t>COMISIÓN OPERATIVA TIPULACIÓN BLART- CAUCASIA</t>
  </si>
  <si>
    <t>GRUCO / PUERTO SALGAR 13-AGO-23 AL 02-SEP-23 EJERCICIO OPERACIONAL ANGEL DE LOS ANDES Y RELAMPAGO...</t>
  </si>
  <si>
    <t>CONTROL DEL ESPACIO AEREO MEDIANTE EQUIPO SR-560 - PASAPORTE N°34 CADENA PRESUPUESTAL</t>
  </si>
  <si>
    <t>GRUCO / RIOHACHA 14-AGO-23 AL 22-AGO-23 CONTROL DEL ESPACIO AÉREO MEDIANTE EQUIPO TPS-70</t>
  </si>
  <si>
    <t>GRUCO / RIOHACHA 14-AGO-23 AL 15-AGO-23 CONTROL DEL ESPACIO AEREO MEDIANTE EQUIPO TPS-70</t>
  </si>
  <si>
    <t>GRUCO / CAUCASIA 15-AGO-23 AL 26-AGO-23 COMISION OPERATIVA BLART SATURNO SCANEAGLE</t>
  </si>
  <si>
    <t>GRUAL / URIBIA 15-AGO-23 AL 18-AGO-23 LOGISTICA Y MANTENIMIENTO RADAR TPS 78</t>
  </si>
  <si>
    <t>GRUCO / CAUCASIA 15-AGO-23 AL 17-AGO-23 COMISIÓN OPERATIVA BLART SATURNO</t>
  </si>
  <si>
    <t>GRUTE / BOGOTA 15-AGO-23 AL 25-AGO-23 SUPERVISION INSPECCIÓN FAC 5762 Y FAC 5760 EN CENTRAL AEROS...</t>
  </si>
  <si>
    <t>GRUCO/SANTA ROSA DEL SUR 16 AGO AL 26 AGO COMISIÓN OPERTIVA BELL 212 FAC 4007</t>
  </si>
  <si>
    <t>GRUTE / MALAMBO 16 AGO AL 21 AGO EFECTUAR BALANCEO DINAMICO A LA HELICE AERONAVE A-29</t>
  </si>
  <si>
    <t>GRUAL LA FLOR 18 AGO AL 22 AGO 2023 LOGISTICA Y MANTENIMIENTO RADAR TPS 78</t>
  </si>
  <si>
    <t>GRUCO ALBANIA 18 AGO AL 22 AGO 2023 COMISION OPERATIVA TRIPULACION RPA BLART DRAKO</t>
  </si>
  <si>
    <t>GRUAL/AGUACHICA 22 AGO AL 23 AGO 2023 TRANSPORTE DE CARGA DE MATERIAL PARA EL GRUPO DE SEGURIDAD ...</t>
  </si>
  <si>
    <t>GRUCO / URIBIA 19 AGO AL 8 SEP 2023 CONTROL DEL ESPACIO AEREO MEDIANTE EQUIPO TPS-78</t>
  </si>
  <si>
    <t>GRUTE / PUERTO BOLIVAR 21 AGO AL 24 AGO 2023 TANQUEADOR Y DESPACHADOR COMISION OPERATIVA A-29</t>
  </si>
  <si>
    <t>GRUAL / URIBIA 19 AGO AL 8 SEP 2023 MANTENIMIENTO RADAR EQUIPO TPS78 Y EQUIPOS ASOCIADOS</t>
  </si>
  <si>
    <t>GRUSE/RIOHACHA 21 AGO AL 23 AGO 2023 SEGURIDAD PAC-RHC</t>
  </si>
  <si>
    <t>GRUAL/ RIOHACHA 22 AGO AL 06 SEP MANTENIMIENTO RADAR TPS-70 Y EQUIPOS ASOCIADOS</t>
  </si>
  <si>
    <t>GRUCO / RIOHACHA 22 AGO AL 23 AGO 2023 REUNION AEROPUERTO ALMIRANTE PADILLA SKRH</t>
  </si>
  <si>
    <t>GRUSE/ BOGOTA 22 AGO AL 25 AGO RECOGER EN ALMACEN COFAC Y TRASLADAR A CACOM 3 MATERIAL DEL GRUSE ...</t>
  </si>
  <si>
    <t>GRUCO/ALBANIA 22 AGO AL 30 AGO COMISION OPERATIVA TIPULACIÓN BLART- DRAKO</t>
  </si>
  <si>
    <t>GRUCO / ALBANIA 22 AGO AL 06 SEP COMISION OPERATIVA TIPULACIÓN BLART- DRAKO</t>
  </si>
  <si>
    <t>GRUCO/ URIBIA 22 AGO AL 25 AGO CONTROL DEL ESPACIO AÉREO MEDIANTE EQUIPO SR-560</t>
  </si>
  <si>
    <t>GRUAL/ GUADUAS 23 AGO AL 25 AGO 2023 TRANSPORTE DE CARGA DE MATERIAL PARA EL GRUPO DE SEGURIDAD Y...</t>
  </si>
  <si>
    <t>RIOHACHA/GRUSE 23 AGO AL 06 SEPT SEGURIDAD PAC-RHC</t>
  </si>
  <si>
    <t>GRUSE / RIOHACHA 23 AGO AL 24 AGO REUNION AEROPUERTO ALMIRANTE PADILLA SKRH</t>
  </si>
  <si>
    <t>GRUSE / RIOHACHA 23 AGO AL 08 SEPT CONTROL DEL ESPACIO AEREO MEDIANTE EQUIPO TPS-70</t>
  </si>
  <si>
    <t>GRUCO/ URIBIA 23 AGO AL 01 SEP 2023 COMISION OPERATIVA A-29</t>
  </si>
  <si>
    <t>BOGOTA/DEDHU 24 AGO AL 26 AGO 2023 CONGRESO FAMILIA Y GÉNERO</t>
  </si>
  <si>
    <t>GRUSE/ URIBIA 24 AGO A 09 SEPT COMISION DE SEGURIDAD PUERTO BOLIVAR</t>
  </si>
  <si>
    <t>GRUCO / SANTA ROSA DEL SUR 24 AGO AL 09 SEP COMISIÓN OPERTIVA BELL 212 FAC 4007</t>
  </si>
  <si>
    <t>GRUCO/CALI 24 AGO AL 27 AGO CONTROL DEL ESPACIO AEREO MEDIANTE EQUIPO SR-560.</t>
  </si>
  <si>
    <t>GRUCO/ RIOHACHA 24 AGO AL 25 AGO 2023 REUNION AEROPUERTO ALMIRANTE PADILLA SKRH</t>
  </si>
  <si>
    <t>GRUTE / PUERTO BOLIVAR 24 AGO AL 25 AGO 2023 TANQUEADOR Y DESPACHADOR COMISION OPERATIVA A-29</t>
  </si>
  <si>
    <t>GRUTE/CALI 24 AGO AL 28 AGO 2023 APOYO TECNICO DE MANTENIMIENTO FAC 5764</t>
  </si>
  <si>
    <t>GRUAL/AGUACHICA 25 AGO AL 26 AGO 2023TRANSPORTE DE CARGA DE MATERIAL PARA EL GRUPO DE SEGURIDAD Y...</t>
  </si>
  <si>
    <t>GRUCO/ MARANDUA 25 AGO AL 29 AGO 2023 CONTROL DEL ESPACIO AEREO MEDIANTE EQUIPO SR-560.</t>
  </si>
  <si>
    <t>GRUTE/ PUERTO BOLIVAR 25 AGO AL 09 SEP 2023 DESPACHO Y TANQUEO DE LAS AERONAVES DE A-29</t>
  </si>
  <si>
    <t>GRUCO / CAUCASIA 26 AGO AL 08 SEP 2023COMISION OPERATIVA TIPULACIÓN BLART-CAUCASÍA</t>
  </si>
  <si>
    <t>GRUCO/URIBIA 31 AGO AL 08 SEP 2023 COMISIÓN OPERATIVA A-29B</t>
  </si>
  <si>
    <t>GRUCO/ALBANIA 01 SEP AL 15 SEP 2023 COMISION OPERATIVA TIPULACIÓN BLART-LA MINA</t>
  </si>
  <si>
    <t>GRUCO/URIBIA 01 SEP AL 04 SEP 2023 COMISION OPERATIVA A-29</t>
  </si>
  <si>
    <t>GRUTE/BOGOTA 04 SEP AL 15 SEP 2023 SUPERVISION TRABAJOS FASE 5 FAC 5760 Y FAC 5762 EN CENTRAL AER...</t>
  </si>
  <si>
    <t>GRUCO/URIBIA 04 SEP AL 06 SEP 2023 COMISION OPERATIVA A-29</t>
  </si>
  <si>
    <t>GRUCO/CHINU 04 SEP AL 06 SEP 2023 ACTIVIDAD DE ACCIÓN INTEGRAL, COMUNIDADES ÉTNICAS.</t>
  </si>
  <si>
    <t>GRUSE/RIOHACHA 06 SEP AL 07 SEP 2023 SEGURIDAD PAC-RHC</t>
  </si>
  <si>
    <t>GRUCO/URIBIA 06 SEP AL 18 SEP 2023 COMISION OPERATIVA EQUIPO A-29B</t>
  </si>
  <si>
    <t>GRUCO/ALBANIA 06 SEP AL 07 SEP 2023 COMISION OPERATIVA TIPULACIÓN BLART- DRAKO</t>
  </si>
  <si>
    <t>GRUAL/RIOHACHA 06 SEP AL 20 SEP 2023 MANTENIMIENTO RADAR TPS-70 Y EQUIPOS ASOCIADOS</t>
  </si>
  <si>
    <t>GRUCO/ALBANIA 07 SEP AL 21 SEP 2023 COMISIÓN OPERATIVA TIPULACIÓN BLART- DRAKO</t>
  </si>
  <si>
    <t>GRUSE/RIOHACHA 07 SEP AL 10 SEP 2023 SEGURIDAD PAC-RHC</t>
  </si>
  <si>
    <t>GRUSE/URIBIA 09 SEP AL 11 SEP 2023COMISION DE SEGURIDAD PUERTO BOLIVAR</t>
  </si>
  <si>
    <t>GRUCO/SANTA ROSA DEL SUR 8 SEP AL 21 SEP 2023 COMISIÓN OPERATIVA BELL 212 FAC 4007</t>
  </si>
  <si>
    <t>GRUCO/RIOHACHA 10 SEP AL 13 SEP 2023 CONTROL DEL ESPACIO AEREO MEDIANTE EQUIPO TPS-70</t>
  </si>
  <si>
    <t>GRUCO/ RIOHACHA 8 SEP AL 10 SEP 2023 CONTROL DEL ESPACIO AEREO MEDIANTE EQUIPO TPS-70</t>
  </si>
  <si>
    <t>GRUCO/ URIBIA 08 SEP AL 11 SEP 2023 CONTROL DEL ESPACIO AEREO MEDIANTE EQUIPO TPS-78</t>
  </si>
  <si>
    <t>GRUCO/RIOHACHA 10 SEP AL 25 SEP 2023 CONTROL DEL ESPACIO AEREO MEDIANTE EQUIPO TPS-70</t>
  </si>
  <si>
    <t>GRUAL/URIBIA 08 SEP AL 11 SEP MANTENIMIENTO RADAR EQUIPO TPS78 Y EQUIPOS ASOCIADOS</t>
  </si>
  <si>
    <t>GRUCO/ CAUCASIA 08 SEP AL 09 SEP 2023 COMISION OPERATIVA TIPULACIÓN BLART-CAUCASÍA</t>
  </si>
  <si>
    <t>GRUCO/RIOHACHA 09 SEP AL 11 SEP COMISION OPERATIVA BELL 212 FAC 4006</t>
  </si>
  <si>
    <t>GRUAL/URIBIA 10 SEP AL 04 OCT MANTENIMIENTO RADAR EQUIPO TPS78 Y EQUIPOS ASOCIADOS</t>
  </si>
  <si>
    <t>GRUSE/RIOHACHA 09 SEP AL 23 SEP 2023 SEGURIDAD ZDS PAC-RHC</t>
  </si>
  <si>
    <t>GRUSE/PUERTO SALGAR 10 SEP AL 17 SEP 2023 APOYO AL PERSONAL DE LA IBASE Y RECIBIR LOS SOLDADOS AS...</t>
  </si>
  <si>
    <t>GRUSE / PUERTO BOLIVAR 11 SEP AL 13 SEP 2023 COMISION DE SEGURIDAD PUERTO BOLIVAR</t>
  </si>
  <si>
    <t>GRUTE/PUERTO BOLIVAR 09 SEP AL 11 SEP 2023 DESPACHO Y TANQUEO DE LAS AERONAVES DE A-29</t>
  </si>
  <si>
    <t>GRUCO/RIOHACHA 09 SEP AL 11 SEP 2023 OPERACIÓN SERPIENTE-DRAKO-2023</t>
  </si>
  <si>
    <t>GRUCO/CAUCASIA 09 SEL AL 22 SEP 2023 COMISION OPERATIVA TRIPULACIÓN BLART-CAUCASIA</t>
  </si>
  <si>
    <t>GRUCO/URIBIA 10 SEP AL 03 OCT 2023 CONTROL DEL ESPACIO AEREO MEDIANTE EQUIPO TPS-78</t>
  </si>
  <si>
    <t>GRUCO/ RIOHACHA 09 SEP AL 10 SEP 2023OPERACIÓN SERPIENTE-DRAKO-2023</t>
  </si>
  <si>
    <t>GRUSE/RIOHACHA 10 SEP AL 11 SEP 2023 SEGURIDAD PAC-RHC</t>
  </si>
  <si>
    <t>GRUTE / PUERTO BOLIVAR 11 SEP AL 13 SEP 2023DESPACHO Y TANQUEO DE LAS AERONAVES DE A-29</t>
  </si>
  <si>
    <t>GRUIA/BOGOTA 12 SEP AL 15 SEP 2023 SEMINARIO CONTRAINTELIGENCIA</t>
  </si>
  <si>
    <t>GRUTE/PUERTO BOLIVAR 13 SEP AL 24 SEP 2023 DESPACHO Y TANQUEO DE AERONAVES A-29</t>
  </si>
  <si>
    <t>GRUCO/RIOHACHA 13 SEP AL 18 SEP 2023 CONTROL DEL ESPACIO AEREO MEDIANTE EQUIPO TPS-70</t>
  </si>
  <si>
    <t>GRUCO/ALBANIA 15 SEP AL 16 SEP 2023 COMISION OPERATIVA TIPULACIÓN BLART-LA MINA</t>
  </si>
  <si>
    <t>GRUSE/PUERTO SALGAR 18 SEP AL 21 SEP RECOLECCION DE INTENDENCIA MILITAR PARA SOLDADOS</t>
  </si>
  <si>
    <t>GRUCO/PUERTO BOLIVAR 18 SEP AL 19 SEP COMISION OPERATIVA ORDEN PUBLICO EQUIPO A-29 B</t>
  </si>
  <si>
    <t>GRUSE/PUERTO BOLIVAR 16 SEP AL 25 SEP SEGURIDAD DE LA ZDS</t>
  </si>
  <si>
    <t>GRUCO/ALBANIA 16 SEP AL 18 SEP COMISION OPERATIVA TIPULACIÓN BLART-LA MINA</t>
  </si>
  <si>
    <t>GRUCO/ALBANIA 18 SEP AL 25 SEP 2023 COMISIÓN OPERATIVA BLART LA MINA(TANIN)</t>
  </si>
  <si>
    <t>GRUCO/URIBIA 18 SEP AL 19 SEP 2023 COMISION OPERATIVA EQUIPO A-29B</t>
  </si>
  <si>
    <t>GRUCO / URIBIA 18 SEP AL 26 SEP 2023 COMISIÓN OPERATIVA A-29B</t>
  </si>
  <si>
    <t>GRUCO/ CIENAGA 18 SEP AL 18 SEP 2023 OPERACIÓN TAURUS</t>
  </si>
  <si>
    <t>GRUCO/BARRANQUILLA 18 SEP AL 03 OCT 2023 COMISION PAC RIOHACHA</t>
  </si>
  <si>
    <t>GRUCO/ APIAY 18 SEP AL 21 SEP 2023 CONTROL DEL ESPACIO AÉREO MEDIANTE EQUIPO SR-560</t>
  </si>
  <si>
    <t>GRUAL/RIOHACHA 20 SEP AL 03 OCT 2023 MANTENIMIENTO RADAR EQUIPO TPS70 Y EQUIPOS ASOCIADOS</t>
  </si>
  <si>
    <t>GRUTE/ AGUACHICA 21 SEP AL 25 SEP 2023 REALIZAR LA VERIFICACION DEL MATERIAL RESERVADO PERTENECIE...</t>
  </si>
  <si>
    <t>GRUCO/ALBANIA 20 SEP AL 25 SEP COMISION OPERATIVA TRIPULACION BLART-DRAKO</t>
  </si>
  <si>
    <t>GRUCO/APIAY 21 SEP AL 22 SEP CONTROL DEL ESPACIO AÉREO MEDIANTE EQUIPO SR-560</t>
  </si>
  <si>
    <t>GRUCO/ SANTA ROSA DEL SUR 21 SEP AL 03 OCT COMISION OPERATIVA BELL 212 FAC 4007</t>
  </si>
  <si>
    <t>GRUCO/CIENAGA 21 SEP AL 21 SEP OPERACIÓN TAURUS</t>
  </si>
  <si>
    <t>GRUCO7BOGOTA 21 SEP AL 24 SEP PRESENTACIÓN BOGOTA POR COMISION AL EXTERIOR</t>
  </si>
  <si>
    <t>GRUCO/CAUCASIA 22 SEP AL 24 SEP 2023 COMISION OPERATIVA TRIPULACIÓN BLART-CAUCASIA</t>
  </si>
  <si>
    <t>GRUCO/CIENAGA 22 SEP AL 22 SEP 2023 OPERACIÓN TAURUS</t>
  </si>
  <si>
    <t>GRUCO/APIAY 22 SEP AL 23 SEP 2023 CONTROL DEL ESPACIO AÉREO MEDIANTE EQUIPO SR-560</t>
  </si>
  <si>
    <t>GRUTE/BOGOTA 23 SEP 02 OCT SUPERVISION INSPECCIÓN FAC 5762 Y FAC 5760 EN CENTRAL AEROSPACE, BOGOT...</t>
  </si>
  <si>
    <t>GRUTE/URIBIA APOYO, TANQUEO Y DESPACHO COMISION ELEMENTO A-29</t>
  </si>
  <si>
    <t>GRUCO/ CAUCASIA 24 SEP AL 08 OCT 2023 COMISION OPERATIVA TIPULACIÓN BLART- CACUCACIA</t>
  </si>
  <si>
    <t>GRUCO/APIAY 23 SEP AL 24 SEP 2023 CONTROL DEL ESPACIO AÉREO MEDIANTE EQUIPO SR-560</t>
  </si>
  <si>
    <t>GRUSE/ RIOHACHA 23 SEP AL 25 SEP 2023 SEGURIDAD ZDS PAC-RHC</t>
  </si>
  <si>
    <t>GRUSE/PUERTO BOLIVAR 26 SEP AL 10 DE OCT 2023 SEGURIDAD DE LA ZONA DESCONCENTRADA</t>
  </si>
  <si>
    <t>GRUCO/ CIENAGA 23 SEP AL 23 SEP 2023 OPERACIÓN TAURUS</t>
  </si>
  <si>
    <t>GRUSE/RIOHACHA 25 SEP AL 10 OCT 2023 SEGURIDAD ZDS RIO HACHA</t>
  </si>
  <si>
    <t>GRUCO/URIBIA 25 SEP AL 27 SEP 2023 COMISIÓN OPERATIVA A-29B</t>
  </si>
  <si>
    <t>GRUCO/RIOHACHA 25 SEP AL 03 OCT 2023 CONTROL DEL ESPACIO AÉREO MEDIANTE ESQUIPO TPS-70</t>
  </si>
  <si>
    <t>GRUCO/PUERTO BOLIVAR 23 SEP AL 24 SEP 2023 CONTROL DEL ESPACIO AÉREO MEDIANTE EQUIPO SR-560</t>
  </si>
  <si>
    <t>GRUCO/ALBANIA 25 SEP AL 09 OCT 2023 COMISIÓN OPERATIVA TRIPULACION BLART-DRAKO</t>
  </si>
  <si>
    <t>GRUSE/PUERTO BOLIVAR 25 SEP AL 26 SEP 2023 SEGURIDAD DE LA ZDS</t>
  </si>
  <si>
    <t>GRUCO/ CIENAGA 24 SEP AL 24 SEP 2023 OPERACIÓN TAURUS</t>
  </si>
  <si>
    <t>GRUCO/CIENAGA 25 SEP AL 25 SEP 2023 OPERACIÓN TAURUS</t>
  </si>
  <si>
    <t>GRUTE/PUERTO BOLIVAR 26 SEP AL 10 OCT 2023 REVISTA TRIMESTRAL, DEPACHADOR Y TANQUEADOR DEL GRUPO ...</t>
  </si>
  <si>
    <t>GRUCO/URIBIA 26 SEP AL 27 SEP 2023 COMISIÓN OPERATIVA A-29B</t>
  </si>
  <si>
    <t>GRUCO/URIBIA 27 SEP AL 28 SEP 2023 COMISIÓN OPERATIVA A-29B</t>
  </si>
  <si>
    <t>GRUCO/URIBIA 27 SEP AL 05 OCT 2023 COMISIÓN OPERATIVA A-29B</t>
  </si>
  <si>
    <t>GRUAL/ALBANIA 28 SEP AL 29 SEP 2023 VERIFICACIÓN FALLA RED SATELITAL BLART LA MINA</t>
  </si>
  <si>
    <t>GRUCO/BOGOTA 28 SEP AL 29 SEP 2023 CONTROL DEL ESPACIO AÉREO MEDIANTE EQUIPO SR-560</t>
  </si>
  <si>
    <t>GRUAL/ LA FLOR 02 OCT AL 23 OCT LOGISTICA Y MANTENIMIENTO RADAR TPS 78</t>
  </si>
  <si>
    <t>GRUCO/RIOHACHA 02 OCT AL 03 OCT RELEVO A LA FLOR FAC 4006</t>
  </si>
  <si>
    <t>GRUCO/URIBIA 03 OCT AL 24 OCT 2023 VIGILANCIA Y CONTROL DEL ESPACIO AÉREO MEDIANTE EQUIPO TPS-78</t>
  </si>
  <si>
    <t>GRUAL/RIOHAHA 03 OCT AL 17 OCT 2023 MANTENIMIENTO RADAR TPS-70 Y EQUIPOS ASOCIADOS</t>
  </si>
  <si>
    <t>GRUCO/SANTA ROSA DEL SUR 03 OCT AL 04 OCT 2023 COMISION OPERATIVA BELL 212 FAC 4007</t>
  </si>
  <si>
    <t>GRUCO/RIOHACHA 03 OCT AL 19 OCT 2023 VIGILANCIA Y CONTROL DEL ESPACIO AÉREO MEDIANTE EQUIPO TPS-7...</t>
  </si>
  <si>
    <t>GRUCO/RIOHACHA 03 OCT AL 05 OCT OPERACIÓN TAURUS</t>
  </si>
  <si>
    <t>GRUCO/URIBIA 03 OCT AL 04 OCT 2023 VIGILANCIA Y CONTROL DEL ESPACIO AÉREO MEDIANTE EQUIPO TPS-78</t>
  </si>
  <si>
    <t>GRUAL/RIOHACHA 03 OCT AL 04 OCT 2023 MANTENIMIENTO EQUIPO TPS-70</t>
  </si>
  <si>
    <t>GRUCO/RIOHACHA 03 OCT AL 04 OCT VIGILANCIA Y CONTROL DEL ESPACIO AÉREO MEDIANTE EQUIPO TPS-70</t>
  </si>
  <si>
    <t>GRUCO/RIOHACHA 03 OCT AL 04 OCT 2023 RELEVO A LA FLOR FAC 4006</t>
  </si>
  <si>
    <t>GRUSE/URIBIA 04 OCT AL 10 OCT SEGURIDAD COMPONENTE FISICO FAC</t>
  </si>
  <si>
    <t>GRUCO/URIBIA 04 OCT AL 05 OCT 2023 VIGILANCIA Y CONTROL DEL ESPACIO AÉREO MEDIANTE EQUIPO TPS-78</t>
  </si>
  <si>
    <t>GRUAL/RIOHACHA 04 OCT AL 05 OCT 2023 MANTENIMIENTO EQUIPO TPS-70</t>
  </si>
  <si>
    <t>GRUCO/RIOHACHA 04 OCT AL 05 OCT 2023 VIGILANCIA Y CONTROL DEL ESPACIO AÉREO MEDIANTE EQUIPO TPS-7...</t>
  </si>
  <si>
    <t>GRUCO/RIOHACHA 04 OCT AL 05 OCT 2023 RELEVO A LA FLOR FAC 4006</t>
  </si>
  <si>
    <t>GRUCO/URIBIA 05 OCT 11 OCT 2023 COMISIÓN OPERATIVA A-29</t>
  </si>
  <si>
    <t>GRUTE/PUERTO BOLIVAR 06 OCT -12 OCT 2023DESPACHO Y TANQUEO DE LAS AERONAVES DE A-29</t>
  </si>
  <si>
    <t>GRUCO/CAUCASIA 08 OCT AL 10 OCT 2023 COMISION OPERATIVA TIPULACIÓN BLART- CACUCACIA</t>
  </si>
  <si>
    <t>GRUCO/ALBANIA 09 OCT AL 13 OCT COMISIÓN OPERATIVA TRIPULACION BLART-DRAKO</t>
  </si>
  <si>
    <t>GRUCO/SANTA ROSA DEL SUR 09 OCT AL 24 OCT 2023 COMISIÓN DESTACADA EN SANTA ROSA DEL SUR</t>
  </si>
  <si>
    <t>GRUCO/AGUACHICA 09 OCT AL 11 OCT 2023 COMISIÓN DESTACADA EN SANTA ROSA DEL SUR</t>
  </si>
  <si>
    <t>GRUTE/BOGOTA 10 OCT AL 19 OCT SUPERVISION TRABAJOS DE MANTENIMIENTO FASE MAYOR DE LAS AERONAVES F...</t>
  </si>
  <si>
    <t>GRUTE/BOGOTA 11 OCT AL 16 OCT 2023 TRANSPORTE FUSELAJE A-37B HASTA EL MUSEO AEROESPACIAL</t>
  </si>
  <si>
    <t>GRUSE/URIBIA 10 OCT AL 24 OCT 2023 SEGURIDAD COMPONENTE FISICO FAC</t>
  </si>
  <si>
    <t>GRUCO/MALAMBO 10 OCT AL 11 OCT COMISION OPERATIVA DE VUELO PARA ACTUALIZACION PANORAMA DE RIESGOS</t>
  </si>
  <si>
    <t>GRUCO/CAUCASIA 10 OCT AL 24 OCT 2023 COMISION OPERATIVA TIPULACIÓN BLART- CAUCASIA</t>
  </si>
  <si>
    <t>GRUSE/RIOHACHA 11 OCT AL 19 OCT 2023 SEGURIDAD ZDS RIO HACHA</t>
  </si>
  <si>
    <t>GRUCO/TURBACO 10 OCT AL 12 OCT 2023 PLANEAMIENTO OPERACIÓN CCOES</t>
  </si>
  <si>
    <t>GRUCO/URIBIA 11 OCT AL 18 OCT 2023 COMISION OPERATIVA A-29B</t>
  </si>
  <si>
    <t>11 OCT AL 11 OCT 2023 COMISION PALANQUERO TRANSPORTE DE PASAJEROS Y CARGA</t>
  </si>
  <si>
    <t>GRUTE/MALAMBO EFECTUAR CARGA Y TRANPOPRTE DEL EQUIPO A-37 FAC2186CON LA CAMA BAJA HACIA EL MUSEO ...</t>
  </si>
  <si>
    <t>GRUTE/URIBIA 12 OCT AL 26 OCT APOYO, DESPACHO Y TANQUEO ELEMENTO A-29</t>
  </si>
  <si>
    <t>GRUAL/RIOHACHA 12 OCT AL 12 OCT 2023REALIZAR TRANSPORTE DE CARGA Y REPUESTOS EN APOYO A MANTENIMI...</t>
  </si>
  <si>
    <t>GRUCO/ALBANIA 12 OCT AL 25 OCT 2023 COMISIÓN OPERATIVA TIPULACIÓN BLART- DRAKO</t>
  </si>
  <si>
    <t>COMISIÓN OPERATIVA TRIPULACION BLART-DRAKO</t>
  </si>
  <si>
    <t>PINTURA AVIONES MUSEO AEROESPACIAL</t>
  </si>
  <si>
    <t>VIGILANCIA Y CONTROL DEL ESPACIO AÉREO MEDIANTE EQUIPO SR-560</t>
  </si>
  <si>
    <t>GRUCO/ALBANIA 15 OCT AL 20 OCT COMISIÓN OPERATIVA TRIPULACION BLART-DRAKO</t>
  </si>
  <si>
    <t>GRUCO/ALBANIA 15 OCT AL 24 OCT 2023 COMISIÓN OPERATIVA TRIPULACION BLART-DRAKO</t>
  </si>
  <si>
    <t>GRUCO/URIBIA 16 OCT AL 23 OCT COMISION OPERATIVA A-29B</t>
  </si>
  <si>
    <t>GRUAL/RIOHACHA 17 OCT AL 20 OCT MANTENIMIENTO RADAR TPS-70 Y EQUIPOS ASOCIADOS</t>
  </si>
  <si>
    <t>ESMAY/BOGOTA 17 OCT AL 20 OCT 2023 ASISTENCIA SEMINARIO JURIDICO OPERACIONAL</t>
  </si>
  <si>
    <t>GRUCO/RIOHACHA 17 OCT AL 20 OCT VIGILANCIA Y CONTROL DEL ESPACIO AÉREO MEDIANTE EQUIPO TPS-70</t>
  </si>
  <si>
    <t>GRUTE/BOGOTA 16 OCT AL 18 OCT TRANSPORTE FUSELAJE A-37B HASTA EL MUSEO AEROESPACIAL</t>
  </si>
  <si>
    <t>GRUAL/RIOHACHA 18 OCT AL 25 OCT 2023 APOYO Y ACOMPAÑAMIENTO TRABAJOS MANTENIMIENTO RED AIRE TIERR...</t>
  </si>
  <si>
    <t>GRUSE/RIOHACHA 19 OCT AL 20 OCT 2023 SEGURIDAD ZDS RIO HACHA</t>
  </si>
  <si>
    <t>GRUCO/CIENAGA 19 OCT AL 19 OCT OPERACIÓN TAURUS</t>
  </si>
  <si>
    <t>GRUCO/RIOHACHA 19 OCT AL 23 OCT VIGILANCIA Y CONTROL DEL ESPACIO AÉREO MEDIANTE EQUIPO TPS-70</t>
  </si>
  <si>
    <t>GRUSE/RIOHACHA 20 OCT AL 23 OCT 2023 SEGURIDAD ZDS RIOHACHA</t>
  </si>
  <si>
    <t>GRUTE/ALBANIA 20 OCT AL 25 OCT 2023 COMISION INSPECTOR SCANEAGLE BLART DRAKO</t>
  </si>
  <si>
    <t>GRUCO/TURBACO 20 OCT AL 20 OCT OPERACIÓN TAURUS</t>
  </si>
  <si>
    <t>GRUCO/RIOHACHA 20 COT AL 23 OCT VIGILANCIA Y CONTROL DEL ESPACIO AÉREO MEDIANTE EQUIPO TPS-70</t>
  </si>
  <si>
    <t>GRUTE/BOGOTA 20 OCT AL 02 NOV SUPERVISION INSPECCIÓN FAC 5762 Y FAC 5760 EN CENTRAL AEROSPACE</t>
  </si>
  <si>
    <t>GRUAL/RIOHACHA 20 OCT AL 23 OCT MANTENIMIENTO RADAR TPS-70 Y EQUIPOS ASOCIADOS</t>
  </si>
  <si>
    <t>GRUTE/BOGOTA 23 OCT AL 03 NO PINTURA AVIONES MUSEO AEROESPACIAL</t>
  </si>
  <si>
    <t>GRUCO/URIBIA 23 OCT AL 07 NOV COMISIÓN OPERATIVA EQUIPO A-29B</t>
  </si>
  <si>
    <t>GRUAL/LA FLOR 23 OCT AL 24 OCT LOGISTICA Y MANTENIMIENTO RADAR TPS 78</t>
  </si>
  <si>
    <t>GRUCO/RIOHACHA 23 OCT AL 08 NOV VIGILANCIA Y CONTROL DEL ESPACIO AÉREO MEDIANTE EQUIPO TPS-70</t>
  </si>
  <si>
    <t>GRUCO/SANTA ROSA DEL SUR 23 OCT AL 03 NOV COMISIÓN OPERATIVA BELL 212 FAC 4006</t>
  </si>
  <si>
    <t>GRUCO/RIOHACHA 23 OCT AL 04 NOV VIGILANCIA Y CONTROL DEL ESPACIO AÉREO MEDIANTE EQUIPO TPS-70</t>
  </si>
  <si>
    <t>GRUAL/RIOHACHA 23 OCT AL 08 NOV ACTIVIDADES LOGÍSTICAS Y DE MANTENIMIENTO EQUIPO RADAR TPS 70</t>
  </si>
  <si>
    <t>GRUSE/RIOHACHA 23 OCT AL 05 NOV 2023 COMISION DE SEGURIDAD PAC-RHC</t>
  </si>
  <si>
    <t>GRUCO/TUBARA 21 OCT AL 21 OCT 2023 OPERACIÓN AURORA</t>
  </si>
  <si>
    <t>GRUCO/CIENGA 21 OCT AL 21 OCT 2023 OPERACIÓN AURORA</t>
  </si>
  <si>
    <t>GRUTE/MALAMBO 24 OCT AL 05 NOV 2023 EFECTUAR INSPECCION DE RADIOBALIZAS A LA FLOTA BELL 212 RAPAZ...</t>
  </si>
  <si>
    <t>GRUCO/URIBIA 24 OCT AL 14 NOV 2023 VIGILANCIA Y CONTROL DEL ESPACIO AÉREO MEDIANTE EQUIPO TPS-78</t>
  </si>
  <si>
    <t>GRUAL/URIBIA 24 OCT AL 14 NOV MANTENIMIENTO RADAR EQUIPO TPS78 Y EQUIPOS ASOCIADOS</t>
  </si>
  <si>
    <t>GRUCO/CAUCASIA 24 OCT AL 25 OCT 2023 COMISION OPERATIVA TIPULACIÓN BLART- CAUCASIA</t>
  </si>
  <si>
    <t>GRUSE/URIBIA 24 OCT AL 27 OCT 2023 SEGURIDAD COMPONENTE FISICO FAC</t>
  </si>
  <si>
    <t>GRUCO/ALBANIA 250OCT AL 05 NOV COMISION OPERATIVA SCANEAGLE BLART DRAKO</t>
  </si>
  <si>
    <t>GRUTE/MELGAR 25 OCT AL 27 OCT 2023 SEMINARIO INSPECTORES MANTENIMIENTO HELICÓPTEROS</t>
  </si>
  <si>
    <t>GRUCO/CAUCASIA 25 OCT AL 08 NOV COMISIÓN OPERTIVA RPA PACAPR TANNIN DRAKO</t>
  </si>
  <si>
    <t>GRUCO/CAUCASIA COMISION OPERATIVA RPA PACAPR TANNIN DRAKO</t>
  </si>
  <si>
    <t>GRUTE/URIBIA 26 OCT AL 27 OCT 2023 APOYO DESPACHO Y TANQUEO ELEMENTO A-29</t>
  </si>
  <si>
    <t>GRUAL RIOHACHA 26 OCT AL 06 NOV MANTENIMIENTO Y VERIFICACION SISTEMAS DE COMUNICACIONES SITIOS Á...</t>
  </si>
  <si>
    <t>GRUSE/URIBIA 27 OCT AL 11 NOV SEGURIDAD COMPONENTE FISICO FAC</t>
  </si>
  <si>
    <t>ESMAY/BOGOTA 26 OCT AL 27 OCT 2023 COMISIÓN OPERATIVA ESCIN</t>
  </si>
  <si>
    <t>GRUCO/ALBANIA 27 OCT AL 05 NOV COMISIÓN OPERATIVA TRIPULACION BLART-DRAKO</t>
  </si>
  <si>
    <t>GRUTE /URIBIA 27 OCT AL 28 OCT 2023 APOYO DESPACHO Y TANQUEO ELEMENTO A-29</t>
  </si>
  <si>
    <t>GRUTE/URIBIA 28 OCT AL 11 NOV DESPACHO Y TANQUEO DE AERONAVES A-29</t>
  </si>
  <si>
    <t>ESMAY/SAN JUAN DEL CESAR 30 OCT AL 03 NOV REALIZAR VISITAS DOMICILIARIAS AL PERSONAL DE ASPIRANTE...</t>
  </si>
  <si>
    <t>GRUCO/URIBIA 30 OCT AL 01 NOV COMISIÓN OPERATIVA EQUIPO A-29B</t>
  </si>
  <si>
    <t>GRUCO/PUERTO BOLIVAR VIGILANCIA Y CONTROL DEL ESPACIO AÉREO MEDIANTE EQUIPO SR-560</t>
  </si>
  <si>
    <t>GRUCO/BUENAVISTA 31 OCT AL 02 NOV COMISION OPERATIVA FAC 4019</t>
  </si>
  <si>
    <t>COMANDO/BOGOTA 01 NOV AL 06 NOV ASISTENCIA REUNIÓN DE COMANDANTES</t>
  </si>
  <si>
    <t>GRUEA/MAICAO 07 NOV AL 15 NOV VISITAS DOMICILIARIAS PARA LOS ASPIRANTES A CURSO DE OFICIALES Y SU...</t>
  </si>
  <si>
    <t>GRUSE/SUCRE 06 NOV AL 11 NOV VISITAS DOMICILIARIAS PROCESO DE INCORPORACION CURSO N 100 REGULAR D...</t>
  </si>
  <si>
    <t>GRUCO/URIBIA 01 NOV AL 07 NOV COMISIÓN OPERATIVA EQUIPO A-29B</t>
  </si>
  <si>
    <t>GRUCO/BUENAVISTA 02 NOV AL 07 NOV COMISION OPERATIVA FAC 4019</t>
  </si>
  <si>
    <t>SEGURIDAD ENVIO FUSELAJE A-37 - PASAPORTE N°46 CADENA PRESUPUESTAL DE ACUERDO A OFICIO HERMES FAC-S-2023-079243-AG</t>
  </si>
  <si>
    <t>SEGURIDAD ENVIO FUSELAJE A-37 – PASAPORTE N°46 CADENA PRESUPUESTAL DE ACUERDO A OFICIO HERMES FAC-S-2023-079243-AG.</t>
  </si>
  <si>
    <t>COMISION OPERATIVA TRIPULACION BLART-DRAKO - PASAPORTE N°46 CADENA PRESUPUESTAL DE ACUERDO A OFICIO HERMES FAC-S-2023-079243-AG.</t>
  </si>
  <si>
    <t>GRUTE/BOGOTA 03 NOV AL 15 NOV PINTURA AVIONES MUSEO AEROESPACIAL</t>
  </si>
  <si>
    <t>GRUCO/BOGOTA 03 NOV AL 07 NOV COMISIÓN OPERATIVA BELL 212 FAC 4006</t>
  </si>
  <si>
    <t>GRUTE/BOGOTA 07 NOV AL 17 NOV REALIZAR ENTREGA DEL FAC 5764 EL CUAL SE LE VA A REALIZAR FASE 5, S...</t>
  </si>
  <si>
    <t>GRUCO/URIBIA 07 NOV AL 14 NOV 2023 COMISIÓN OPERATIVA A-29</t>
  </si>
  <si>
    <t>GRUSE/RIOHACHA 07 NOV AL 09 NOV COMISION DE SEGURIDAD PAC-RHC</t>
  </si>
  <si>
    <t>GRUCO/RIOHACHA 07 NOV A 09 NOV COMISION OPERATIVA FAC 4019 TRANSPORTE</t>
  </si>
  <si>
    <t>GRUSE/PUERTO BOLIVAR 05 NOV AL 24 NOV SEGURIDAD ZDS PUERTO BOLIVAR</t>
  </si>
  <si>
    <t>GRUCO/ALBANIA 05 NOV AL 09 NOV COMISION OPERATIVA RPA BLAPR DRAKO</t>
  </si>
  <si>
    <t>GRUCO/RIOHACHA 04 NOV AL 09 NOV VIGILANCIA Y CONTROL DEL ESPACIO AÉREO MEDIANTE EQUIPO TPS-70</t>
  </si>
  <si>
    <t>GRUCO/RIOHACHA 04 NOV AL 05 NOV 2023 VIGILANCIA Y CONTROL DEL ESPACIO AÉREO MEDIANTE EQUIPO TPS-7...</t>
  </si>
  <si>
    <t>GRUCO/ALBANIA 07 NOV AL 25 NOV COMISION OPERATIVA BLART DRACO ALBANIA-GUAJIRA</t>
  </si>
  <si>
    <t>GRUSE/RIOHACHA 05 NOV AL 07 NOV COMISION DE SEGURIDAD PAC-RHC</t>
  </si>
  <si>
    <t>GRUCO/CAUCACIA 08 NOV AL 22 NOV COMISION OPERATIVA TIPULACIÓN BLART- CACUCACIA</t>
  </si>
  <si>
    <t>GRUTE/BOGOTA 08 NOV AL 16 NOV SUPERVISION TRABAJOS FASE 5 AERONAVE FAC 5760 Y FAC 5762 EN CENTRAL...</t>
  </si>
  <si>
    <t>GRUCO/BOGOTA 08 NOV AL 10 NOV OPERACIÓN ZEUZ</t>
  </si>
  <si>
    <t>GRUCO/BOGOTA 08 NOV AL 09 NOV DESPLAZAMIENTO AERONAVE CENTRAL CHARTER DE COLOMBIA S.A FAC-5764</t>
  </si>
  <si>
    <t>GRUCO/RIOHACHA 08 NOV AL 09 NOV VIGILANCIA Y CONTROL DEL ESPACIO AÉREO MEDIANTE EQUIPO TPS-70</t>
  </si>
  <si>
    <t>GRUAL/RIOHACHA 08 NOV AL 09 NOV ACTIVIDADES LOGÍSTICAS Y DE MANTENIMIENTO EQUIPO RADAR TPS 70</t>
  </si>
  <si>
    <t>GRUCO/CAUCASIA 8 NOV AL 09 NOV COMISIÓN OPERTIVA RPA PACAPR TANNIN DRAKO</t>
  </si>
  <si>
    <t>GRUCO/ALBANIA 09 NOV AL 13 NOV 2023 COMISIÓN OPERATIVA TIPULACIÓN BLART- DRAKO</t>
  </si>
  <si>
    <t>DEDHU/MONTERIA 09 NOV AL 11 NOV COMISIÓN VISITAS DOMICILIARIAS PERSONAL DE ASPIRANTES A CURSO SUB...</t>
  </si>
  <si>
    <t>GRUCO/RIOHACHA 09 NOV AL 10 NOV COMISION OPERATIVA FAC 4019 TRANSPORTE</t>
  </si>
  <si>
    <t>GRUCO/ALBANIA 09 NOV AL 10 NOV COMISION OPERATIVA RPA BLAPR DRAKO</t>
  </si>
  <si>
    <t>GRUAL/RIOHACHA 09 NOV AL 10 NOV ACTIVIDADES LOGÍSTICAS Y DE MANTENIMIENTO EQUIPO RADAR TPS 70</t>
  </si>
  <si>
    <t>GRUCO/CAUCASIA 09 NOV AL 10 NOV COMISIÓN OPERTIVA RPA PACAPR TANNIN DRAKO</t>
  </si>
  <si>
    <t>GRUCO/RIOHACHA 09 NOV AL 10 NOV VIGILANCIA Y CONTROL DEL ESPACIO AÉREO MEDIANTE EQUIPO TPS-70</t>
  </si>
  <si>
    <t>GRUSE/RIOHACHA 09 NOV AL 10 NOV COMISION DE SEGURIDAD PAC-RHC</t>
  </si>
  <si>
    <t>GRUCO/RIOHACHA 09 NOV AL 23 NOV COMISIÓN OPERATIVA TRIPULACIÓN BLART- DRAKO</t>
  </si>
  <si>
    <t>GRUCO/URIBIA 14 NOV AL 21 NOV COMISION OPERATIVA A-29B</t>
  </si>
  <si>
    <t>GRUAL/RIOHACHA 10 NOV AL 22 NOV MANTENIMIENTO RADAR TPS-70 Y EQUIPOS ASOCIADOS</t>
  </si>
  <si>
    <t>GRUTE PUERTO BOLIVAR10 NOV AL 23 NOV TANQUEADOR Y DESPACHADOR COMISION OPERATIVA A-29</t>
  </si>
  <si>
    <t>GRUCO/BOGOTA 13 NOV AL 22 NOV EJERCICIO OPERACIONAL J23</t>
  </si>
  <si>
    <t>GRUSE/RIOHACHA 10 NOV AL 24 NOV SEGURIDAD PAC-RHC</t>
  </si>
  <si>
    <t>GRUCO/RIOHACHA 10 NOV AL 22 NOV VIGILANCIA Y CONTROL DEL ESPACIO AÉREO MEDIANTE EQUIPO TPS-70</t>
  </si>
  <si>
    <t>GRUSE/FUNDACION 14 NOV AL 18 NOV VISITAS DOMICILIARIAS ASPIRANTES CURSO OFICIALES Y SUBOFICIALES</t>
  </si>
  <si>
    <t>GRUCO/RIOHACHA 10 NOV AL 11 NOV COMISION OPERATIVA FAC 4019 TRANSPORTE</t>
  </si>
  <si>
    <t>GRUTE/MALAMBO 10 AL 16 NOV TRABAJOS MOTOR TP6T-3B</t>
  </si>
  <si>
    <t>DEDHU/BOLIVAR 14 NOV AL 18 NOV VISITAS DOMICILIARIAS ASPIRANTES CURSO SUBOFICIALES</t>
  </si>
  <si>
    <t>ESMAY/BOGOTA 13 NOV AL 22 NOV EJERCICIO OPERACIONALSIMULADO J23</t>
  </si>
  <si>
    <t>DEDHU/SINCELEJO 11 NOV AL 13 NOV COMISIÓN VISITAS DOMICILIARIAS PERSONAL DE ASPIRANTES A CURSO SU...</t>
  </si>
  <si>
    <t>GRUCO/ALBANIA 13 NOV AL 16 NOV COMISIÓN OPERATIVA TIPULACIÓN BLART- DRAKO</t>
  </si>
  <si>
    <t>GRUIA/BOGOTA SEMINARIO INTERNACIONAL DE DOCTRINA VERSIÓN XIV</t>
  </si>
  <si>
    <t>GRUCO/PUERTO BOLIVAR 13 NOV AL 13 NOV VIGILANCIA Y CONTROL DEL ESPACIO AÉREO MEDIANTE EQUIPO SR-5...</t>
  </si>
  <si>
    <t>GRUCO/SANTA ROSA DEL SUR 14 NOV AL 24 NOV COMISIÓN OPERATIVA FAC 4007</t>
  </si>
  <si>
    <t>GRUCO/RIOHACHA 14 NOV AL 15 NOV COMISIÓN OPERATIVA FAC 4019 RELEVO LA FLOR</t>
  </si>
  <si>
    <t>GRUCO/URIBIA 14 NOV A 05 DIC VIGILANCIA Y CONTROL DEL ESPACIO AÉREO MEDIANTE EQUIPO TPS-78B</t>
  </si>
  <si>
    <t>GRUAL/URIBIA 14 NOV AL 05 MANTENIMIENTO RADAR TPS-78 Y EQUIPOS ASOCIADOS</t>
  </si>
  <si>
    <t>GRUCO/BOGOTA 14 NOV AL 18 NOV COMISIÓN SEMINARIO INTERNACIONAL DE OPERACIONES AEREAS Y ESPACIALES</t>
  </si>
  <si>
    <t>COMISION OPERATIVA A-29B DEL 14 AL 15 NOVIEMBRE 2023 - CADENA PRESUPUESTAL ACTA N° FAC-S-2023-083914-AG</t>
  </si>
  <si>
    <t>DEDHU/VALLEDUPAR 16 NOV AL 17 NOV VISITAS DOMICILIARIAS ASPIRANTES CURSO SUBOFICIALES</t>
  </si>
  <si>
    <t>GRUCO/ALBANIA 16 NOV AL 23 NOV COMISIÓN OPERATIVA TRIPULACION BLART-DRAKO</t>
  </si>
  <si>
    <t>GRUTE/BOGOTA 16 NOV AL 30 NOV COMISION SUPERVISION TRABAJOS MANTENIMIENTO SR 560 EN BOGOTA FAC 57...</t>
  </si>
  <si>
    <t>GRUTE/BOGOTA 18 NOV AL 01 DIC SUPERVISIÓN TRABAJOS DE MANTENIMIENTO FASE MAYOR DE LAS AERONAVES F...</t>
  </si>
  <si>
    <t>GRUSE/TURBACO 18 NOV AL 12 DIC CUMPLIR MISION DE PROTECCION A PERSONAJES, PRESTANDO SEGURIDAD AL ...</t>
  </si>
  <si>
    <t>GRUCO/URIBIA 21 NOV AL 28 NOV COMISIÓN OPERATIVA EQUIPO A-29B</t>
  </si>
  <si>
    <t>GRUTE/BOGOTA 18 NOV AL 25 NOV TRANSPORTE DE MATERIAL AERONAUTICO ENTRE CENTROS DE MANTENIMIENTO E...</t>
  </si>
  <si>
    <t>DEDHU/FUNDACION 21 NOV AL 25 NOV DIVULGACIÓN PROGRAMAS DE INCORPORACIÓN</t>
  </si>
  <si>
    <t>GRUCO/CAUCASIA 21 NOV AL 05 DIC COMISIÓN OPERATIVA TIPULACIÓN BLARP CAUCASIA ANTIOQUIA</t>
  </si>
  <si>
    <t>GRUCO/URIBIA 21 NOV AL 22 NOV COMISION OPERATIVA A-29B</t>
  </si>
  <si>
    <t>GRUAL/RIOHACHA 22 NOV AL 05 DIC MANTENIMIENTO RADAR EQUIPO TPS 70 Y EQUIPOS ASOCIADOS</t>
  </si>
  <si>
    <t>GRUCO/RIOHACHA 22 NOV AL 05 DIC VIGILANCIA Y CONTROL DEL ESPACIO AÉREO MEDIANTE EQUIPO TPS-70</t>
  </si>
  <si>
    <t>GRUCO/ALBANIA 23 NOV AL 24 NOV COMISIÓN OPERATIVA TRIPULACION BLART-DRAKO</t>
  </si>
  <si>
    <t>GRUCO/ALBANIA 23 NOV AL 24 NOV COMISIÓN OPERATIVA TRIPULACIÓN BLART- DRAKO</t>
  </si>
  <si>
    <t>GRUTE/PUERTO BOLIVAR 23 NOV AL 06 DIC DESPACHO Y TANQUEO DE AERONAVES A-29</t>
  </si>
  <si>
    <t>GRUCO/TRES ESQUINAS 25 NOV AL 02 DIC COMISION OPERATIVA COELUM</t>
  </si>
  <si>
    <t>GRUSE/PUERTO BOLIVAR 27 NOV AL 29 NOV ESCOLTA SEGURIDAD RELEVO PTO BOLIVAR-RIOACHA</t>
  </si>
  <si>
    <t>GRUSE/RIOHACHA SEGURIDAD 24 NOV AL 27 NOV PAC-RHC</t>
  </si>
  <si>
    <t>ESMAY/SANTA ROSA DEL SUR 24 NOV AL 24 NOV CONSEJO DE SEGURIDAD</t>
  </si>
  <si>
    <t>GRUSE/PUERTO BOLIVAR 24 NOV AL 27 NOV SEGURIDAD ZDS PUERTO BOLIVAR</t>
  </si>
  <si>
    <t>GRUCO/ALBANIA 24 NOV AL 25 NOV COMISIÓN OPERATIVA TRIPULACION BLART-DRAKO</t>
  </si>
  <si>
    <t>GRUCO/AGUACHICA 24 NOV AL 24 NOV TRANSPORTE DE PASAJEROS COMANDO DE LA UNIDAD</t>
  </si>
  <si>
    <t>GRUAL/RIOHACHA 27 NOV AL 29 NOV TRANSPORTE DE PERSONAL / MANTENIMIENTO INSTALACIONES RADAR</t>
  </si>
  <si>
    <t>GRUCO/PUERTO BOLIVAR 24 NOV AL 24 NOV CONTROL DEL ESPACIO AÉREO MEDIANTE EQUIPO SR-560</t>
  </si>
  <si>
    <t>ESMAY/BOGOTA COMISIÓN DE VUELO EQUIPO E-135 BJ DE ACUERDO A RADIOGRAMA FAC-S-2023-007776-RD DEL 0...</t>
  </si>
  <si>
    <t>GRUTE/BOGOTA 25 NOV AL 29 NOV TRANSPORTE DE MATERIAL AERONAUTICO ENTRE CENTROS DE MANTENIMIENTO E...</t>
  </si>
  <si>
    <t>GRUSE/TURBACO 26 DIC AL 14 DIC CUMPLIR MISION DE PROTECCION A PERSONAJES, PRESTANDO SEGURIDAD AL ...</t>
  </si>
  <si>
    <t>GRUCO/ALBANIA 25 NOV AL 08 DIC COMISION OPERATIVA BLAPR LA MINA</t>
  </si>
  <si>
    <t>GRUAL/CAUCASIA26 NOV AL 15 DIC MANTENIMIENTO PREVENTIVO Y CORRECTIVO, VERIFICACIÓN, INSPECCIÓN SI...</t>
  </si>
  <si>
    <t>ESMAY/CAUCASIA RIOHACHA 26 NOV AL 05 DIC SUPERVISIÓN DE TRABAJOS EN TORRES DE COMUNICACIÓN.</t>
  </si>
  <si>
    <t>GRUSE/RIOHACHA 27 NOV AL 06 DIC SEGURIDAD ZDS RIO HACHA</t>
  </si>
  <si>
    <t>GRUSE/RIOHACHA 27 NOV AL 29 NOV ESCOLTA SEGURIDAD RELEVO RIOHACHA</t>
  </si>
  <si>
    <t>GRUTE/BOGOTA 27 OCT AL 10 DIC SUPERVISION INSPECCIÓN FAC 5762 Y FAC 5760 EN CENTRAL AEROSPACE</t>
  </si>
  <si>
    <t>GRUSE/ RIOHACHA 27 NOV AL 29 NOV SEGURIDAD PAC-RHC</t>
  </si>
  <si>
    <t>GRUSE/PUERTO BOLIVAR 27 NOV AL 10 DIC SEGURIDAD AERONAVES Y COMBUSTIBLE.</t>
  </si>
  <si>
    <t>GRUTE/MALAMBO 27 NOV AL 02 DIC INSPECCION Y EMSAMBLE</t>
  </si>
  <si>
    <t>GRUSE/BOGOTA 01 DIC AL 05 DIC ACOMPAÑAMIENTO SOLDADOS CITA PSIQUIATRIA</t>
  </si>
  <si>
    <t>GRUCO/URIBIA 28 NOV AL 05 DIC COMISIÓN OPERATIVA A-29B</t>
  </si>
  <si>
    <t>GRUSE/RIOHACHA 29 NOV AL 29 NOV ESCOLTA SEGURIDAD RELEVO RIOHACHA</t>
  </si>
  <si>
    <t>GRUTE/BOGOTA 29 NOV AL 02 DIC SUPERVISIÓN CONTRATO FASE MAYOR SR560 FAC 5760 210-00-A-COFAC-DILOA...</t>
  </si>
  <si>
    <t>GRUIA/CARTAGENA 28 NOV AL 01 DIC COORDINADOR OPERACIONAL FISCALIA / FNC</t>
  </si>
  <si>
    <t>GRUSE/CARTAGENA 29 NOV AL 29 NOV ESPECTROMETRÍA VUELO FAC</t>
  </si>
  <si>
    <t>GRUTE/BOGOTA 29 NOV AL 09 DIC TRANSPORTE DE MATERIAL AERONAUTICO ENTRE CENTROS DE MANTENIMIENTO E...</t>
  </si>
  <si>
    <t>GRUTE/MARANDUA 30 NOV AL 08 DIC EJERCICIO LIVE FIRE 2023</t>
  </si>
  <si>
    <t>GRUCO/BOGOTA 30 NOV AL 04 DIC ESTANDARIZACIÓN PROCEDIMIENTO ABD</t>
  </si>
  <si>
    <t>GRUCO/MARANDUA 03 DIC AL 08 DIC COMISIÓN OPERATIVA A-29 LIVE FIRE</t>
  </si>
  <si>
    <t>GRUTE/BOGOTA 04 DIC AL 19 DIC REALIZAR SUPERVICION Y CONTROL DE LOS TRABAJOS REALIZADOS EN LAS AE...</t>
  </si>
  <si>
    <t>GRUCO/TRES ESQUINAS 02 DIC AL 03 DIC COMISION OPERATIVA COELUM</t>
  </si>
  <si>
    <t>GRUSE/PUERTO BOLIVAR 02 DIC AL 11 DIC SEGURIDAD DE LA ZDS</t>
  </si>
  <si>
    <t>GRUCO/SANTA ROSA 02 DIC AL 13 DIC COMISIÓN OPERTIVA BELL 212 FAC 4007</t>
  </si>
  <si>
    <t>GRUTE/PUERTO 03 DIC AL 16 DIC BOLIVAR DESPACHO Y TANQUEO DE LAS AERONAVES DE A-29</t>
  </si>
  <si>
    <t>GRUTE/PUERTO BOLIVAR 03 DIC AL 08 DIC REVISTA TRIMESTRAL DE COMBUSTIBLE PROCEDIMIENTOS Y PRACTICA...</t>
  </si>
  <si>
    <t>GRUCO/PUERTO SALGAR 03 DIC AL 06 DIC COMISION OPERATIVA B-212 RECOBRO DE CAPACIDADES</t>
  </si>
  <si>
    <t>DEDHU/RIOHACHA 05 DIC AL 09 DIC APOYO DIVULGACIÓN PROCESOS DEI NCORPORACIÓN</t>
  </si>
  <si>
    <t>GRUCO/PUERTO BOLIVAR 04 DIC AL 04 DIC CONTROL DEL ESPACIO AEREO MEDIANTE EQUIPO SR-560</t>
  </si>
  <si>
    <t>GRUTE/BOGOTA 04 DIC AL 15 DIC SUPERVISIÓN TRABAJOS DE MANTENIMIENTO FASE MAYOR DE LAS AERONAVES F...</t>
  </si>
  <si>
    <t>GRUCO/MAICAO 04 DIC AL 06 DIC ACTIVIDAD DE ACCIÓN INTEGRAL, COMUNIDADES ÉTNICAS.</t>
  </si>
  <si>
    <t>GRUAL/URIBIA 05 DIC AL 09 DIC MANTENIMIENTO RADAR EQUIPO TPS78 Y EQUIPOS ASOCIADOS</t>
  </si>
  <si>
    <t>GRUCO/URIBIA 05 DIC AL 06 DIC COMISIÓN OPERATIVA A-29B</t>
  </si>
  <si>
    <t>GRUCO/PUERTO BOLIVAR 05 DIC AL 05 DIC CONTROL DEL ESPACIO AEREO MEDIANTE EQUIPO SR 560</t>
  </si>
  <si>
    <t>GRUCO/CAUCASIA 05 DIC AL 09 DIC COMISIÓN OPERATIVA TRIPULACIÓN BLART</t>
  </si>
  <si>
    <t>GRUSE/RIOHACHA SEGURIDAD PAC RIOHACHA</t>
  </si>
  <si>
    <t>GRUAL/RIOHACHA 05 DIC AL 05 DIC TRANSPORTE DE PERSONAL</t>
  </si>
  <si>
    <t>GRUAL/RIOHACHA 05 DIC AL 18 DIC MANTENIMIENTO RADAR TPS-70 Y EQUIPOS ASOCIADOS</t>
  </si>
  <si>
    <t>GRUCO/URIBIA 05 DIC AL 11 DIC CONTROL DEL ESPACIO AÉREO MEDIANTE EQUIPO TPS-78</t>
  </si>
  <si>
    <t>GRUCO/RIOHACHA 05 DIC AL 18 DIC CONTROL DEL ESPACIO AÉREO MEDIANTE EQUIPO TPS-70</t>
  </si>
  <si>
    <t>GRUCO/PUERTO SALGAR 06 DIC AL 07 DIC COMISION OPERATIVA B-212 RECOBRO DE CAPACIDADES</t>
  </si>
  <si>
    <t>GRUSE/BOGOTA 06 DIC AL 09 DIC SEGURIDAD COMPONENTE FISICO MATERIAL DE GUERRAY EQUIPO ESPECIAL</t>
  </si>
  <si>
    <t>GRUSE/PUERTO SALGAR 11 DIC AL 16 DIC TRAMITES ADMINISTRATIVOS PERSONAL DE SOLDADOS INTEGRANTES D...</t>
  </si>
  <si>
    <t>GRUCO/ALBANIA 07 DIC AL 18 DIC COMISION OPERATIVA APR COMO TTR EN EL BLARP DRAKO</t>
  </si>
  <si>
    <t>GRUAL/RIOHACHA 08 DIC AL 15 DIC TRANSPORTE DE PERSONAL Y CARGA</t>
  </si>
  <si>
    <t>GRUCO/URIBIA 07 DIC AL 13 DIC COMISIÓN OPERATIVA A-29B</t>
  </si>
  <si>
    <t>GRUCO/RIOHACHA 09 DIC AL 13 DIC EJECUCIÓN OPERACIÓN DANTE</t>
  </si>
  <si>
    <t>GRUCO/URIBIA 09 DIC AL 26 DIC VIGILANCIA Y CONTROL DEL ESPACIO AÉREO MEDIANTE EQUIPO TPS-78</t>
  </si>
  <si>
    <t>GRUCO-RIOHACHA-8-12-2023 AL 26-12-2023-COMISIÓN OPERATIVA TRIPULACIÓN PACARP-CAUCASIA</t>
  </si>
  <si>
    <t>GRUAL- URIBIA-09-12-2023 AL 27-12-2023-MANTENIMIENTO RADAR EQUIPO TPS78 Y EQUIPOS ASOCIADOS</t>
  </si>
  <si>
    <t>GRUSE-BOGOTA-10-12-2023 AL 16-12-2023-SEGURIDAD COMPONENTE FISICO MATERIAL DE GUERRAY EQUIPO ESPE...</t>
  </si>
  <si>
    <t>GRUCO-RIOHACHA-09-12-2023 AL 12-12-2023-COMISION OPERATIVA</t>
  </si>
  <si>
    <t>GRUSE-RIOHACHA-09-12-2023 AL 13-12-2023-OPERACION EN LA GUAJIRA.</t>
  </si>
  <si>
    <t>GRUCO-RIOHACHA-09-12-2023 AL 10-12-2023-COMISION OPERATIVA FAC 4021 RELEVO LA FLOR</t>
  </si>
  <si>
    <t>GRUTE-PUERTO BOLIVAR-08-12-2023 AL 10-12-2023-REVISTA TRIMESTRAL DE COMBUSTIBLES</t>
  </si>
  <si>
    <t>GRUCO-RIOHACHA-11-12-2023 AL 13-12-2023-EJECUCIÓN OPERACIÓN DANTE</t>
  </si>
  <si>
    <t>GRUCO-SANTA ROSA-11-12-2023 AL 26-12-2023-COMISIÓN DE ORDEN PÚBLICO FAC 4007 FTC MARTE</t>
  </si>
  <si>
    <t>GRUCO-BOGOTA-10-12-2023 AL 20-12-2023-VUELOS DE PRUEBA SR-560 EN CENTRAL CHARTER S.A</t>
  </si>
  <si>
    <t>GRUSE-PUERTO BOLIVAR-11-12-2023 AL 15-12-2023-SEGURIDAD DE LA ZDS</t>
  </si>
  <si>
    <t>GRUCO-ALBANIA-08-12-2023 AL 26-12-2023-COMISION OPERATIVA BLAPR DRAKO</t>
  </si>
  <si>
    <t>GRUTE/BOGOTA 11 DIC AL 22 DIC SUPERVISION INSPECCIÓN FAC 5762 Y FAC 5760 EN CENTRAL AEROSPACE</t>
  </si>
  <si>
    <t>GRUTE/MARANDUA 12 DIC AL 13 DIC EJERCICIO LIVE FIRE 2023</t>
  </si>
  <si>
    <t>GRUCO/URIBIA COMISIÓN OPERATIVA A-29</t>
  </si>
  <si>
    <t>GRUCO/BOGOTA 12DIC AL 17 DIC VUELOS DE PRUEBA SR-560 EN CENTRAL CHARTER S.A</t>
  </si>
  <si>
    <t>CONTROL DEL ESPACIO AÉREO MEDIANTE EQUIPO SR-560. PASAPORTE N°53 CADENA PRESUPUESTAL DE ACUERDO ACTA N°FAC-S-2023-091429-AG</t>
  </si>
  <si>
    <t>GRUCO/SAN ANDRES 13 DIC AL 14 DIC CONTROL DEL ESPACIO AÉREO MEDIANTE EQUIPO SR-560</t>
  </si>
  <si>
    <t>GRUTE/MADRID 13 DIC AL 16 DIC EFECTUAR MIGRACIÓN PLANES DE MANTENIMIENTO DE SISTEMAS DE ARMAMENTO...</t>
  </si>
  <si>
    <t>GRUAL/RIOHACHA 14 DIC AL 15 DIC TRANSPORTE DE PERSONAL</t>
  </si>
  <si>
    <t>GRUCO/CALI 14 DIC AL 18 DIC CONTROL DEL ESPACIO AÉREO MEDIANTE EQUIPO SR-560</t>
  </si>
  <si>
    <t>GRUSE/RIOHACHA 14 DIC AL 14 DIC OPERACIÓN EN LA GUAJIRA</t>
  </si>
  <si>
    <t>GRUTE/BOGOTA RECIBO DE LAS AERONAVES SR-560 FAC-5760 Y FAC-5762 QUE SE ENCUENTRAN EN MANTENIMIENT...</t>
  </si>
  <si>
    <t>GRUSE/RIOHACHA 15 DIC AL 15 DIC OPERACIÓN EN LA GUAJIRA</t>
  </si>
  <si>
    <t>GRUAL/COVEÑAS 15 DIC AL 19 DIC MANTENIMIENTO PREVENTIVO Y CORRECTIVO, VERIFICACIÓN, INSPECCIÓN S...</t>
  </si>
  <si>
    <t>GRUSE/PUERTO BOLIVAR 15 DIC AL 26 DIC SEGURIDAD DE LA ZDS</t>
  </si>
  <si>
    <t>GRUTE/PUERTO BOLIVAR 17 DIC AL 26 DIC DESPACHO Y TANQUEO DE LAS AERONAVES DE A-29</t>
  </si>
  <si>
    <t>GRUSE/RIOHACHA 18 DIC AL 27 DIC SEGURIDAD PAC-RHC</t>
  </si>
  <si>
    <t>16 DIC AL 21 DIC GRUSE/PUERTO SALGAR TRAMITES ADMINISTRATIVOS PERSONAL DE SOLDADOS INTEGRANTES DE...</t>
  </si>
  <si>
    <t>GRUAL/RIOHACHA 18 DIC AL 27 DIC MANTENIMIENTO RADAR MEDIANTE EQUIPO TPS-70</t>
  </si>
  <si>
    <t>GRUCO/ALBANIA 18 DIC AL 27 DIC COMISIÓN OPERATIVA TIPULACIÓN BLART- DRAKO</t>
  </si>
  <si>
    <t>GRUCO/URIBIA 19 DIC AL 27 DIC COMISIÓN OPERATIVA A-29B</t>
  </si>
  <si>
    <t>GRUCO/URIBIA 19 DIC AL 20 DIC COMISIÓN OPERATIVA A-29</t>
  </si>
  <si>
    <t>GRUSE-PUERTO SALGAR-21-12-2023 AL 22-12-2023-TRAMITES ADMINISTRATIVOS PERSONAL DE SOLDADOS INTEGR...</t>
  </si>
  <si>
    <t>GRUTE-BOGOTA-20-12-2023 AL 27-12-2023-RECIBO DE LAS AERONAVES SR-560 FAC-5760 Y FAC-5762 QUE SE E...</t>
  </si>
  <si>
    <t>GRUCO-SANTA ROSA-26-12-2023 AL 27-12-2023-COMISIÓN DE ORDEN PÚBLICO FAC 4007 FTC MARTE</t>
  </si>
  <si>
    <t>GRUCO - BOGOTA - 20-12-2023 AL 26-12-2023 - VUELOS DE PRUEBA SR-560 EN CENTRAL CHARTER S.A</t>
  </si>
  <si>
    <t>GRUCO - RIOHACHA - 20-12-2023 AL 27-12-2023 - CONTROL DEL ESPACIO AÉREO MEDIANTE EQUIPO TPS-70</t>
  </si>
  <si>
    <t>GRUTE - BOGOTA - 27-12-2023 AL 29-12-2023 - RECIBO DE LAS AERONAVES SR-560 FAC-5760 Y FAC-5762 QU...</t>
  </si>
  <si>
    <t>GRUCO - SAN ANDRES - 22-12-2023 AL 23-12-2023 - CONTROL DEL ESPACIO AÉREO MEDIANTE EQUIPO SR-560</t>
  </si>
  <si>
    <t>GRUCO - PUERTO BOLIVAR - 30-12-2023 AL 31-12-2023 - CONTROL DEL ESPACIO AÉREO MEDIANTE EQUIPO SR-...</t>
  </si>
  <si>
    <t>GRUCO-URIBIA-27-12-2023 AL 31-12-2023-COMISION OPERATIVA A-29B</t>
  </si>
  <si>
    <t>GRUAL - RIOHACHA - 27-12-2023 AL 31-12-2023 - MANTENIMIENTO RADAR TPS-70 Y EQUIPOS ASOCIADOS</t>
  </si>
  <si>
    <t>GRUCO-ALBANIA-26-12-2023 AL 31-12-2023-COMISIÓN OPERATIVA TIPULACIÓN BLART- DRAKO</t>
  </si>
  <si>
    <t>GRUCO - CAUCASIA - 26-12-2023 AL 31-12-2023-COMISION OPERATIVA TIPULACIÓN BLART- CACUCACIA</t>
  </si>
  <si>
    <t>GRUCO-ALBANIA-26-12-2023 AL 31-12-2023-COMISIÓN OPERATIVA TRIPULACION BLART-DRAKO</t>
  </si>
  <si>
    <t>GRUCO-SANTA ROSA-27-12-2023 AL 31-12-2023-COMISIÓN OPERATIVA BELL 212 FAC 4007</t>
  </si>
  <si>
    <t>GRUTE - PUERTO BOLIVAR - 26-12-2023 AL 31-12-2023 - MANTENIMIENTO Y TANQUEO DE AERONAVES A-29</t>
  </si>
  <si>
    <t>GRUCO-URIBIA-26-12-2023 AL 28-12-2023 - COMISION OPERATIVA ESDEF 314 PAC LA FLOR</t>
  </si>
  <si>
    <t>GRUAL - URIBIA - 27-12-2023 AL 28-12-2023 - MANTENIMIENTO RADAR EQUIPO TPS78 Y EQUIPOS ASOCIADOS</t>
  </si>
  <si>
    <t>GRUTE-BOGOTA-29-12-2023 AL 31-12-2023-RECIBO DE LAS AERONAVES SR-560 FAC-5760 Y FAC-5762 QUE SE E...</t>
  </si>
  <si>
    <t>GRUCO - BOGOTA - 26-12-2023 AL 31-12-2023- VUELOS DE PRUEBA SR-560 EN CENTRAL CHARTER S.A</t>
  </si>
  <si>
    <t>GRUAL-URIBIA-28-12-2023 AL 31-12-2023-MANTENIMIENTO RADAR EQUIPO TPS-70 Y EQUIPOS ASOCIADOS</t>
  </si>
  <si>
    <t>GRUCO - PUERTO BOLIVAR - 26-12-2023 AL 27-12-2023 - CONTROL DEL ESPACIO AÉREO MEDIANTE EQUIPO SR-...</t>
  </si>
  <si>
    <t>GRUAL/RIOHACHA 31 DIC AL 31 DIC MANTENIMIENTO RADAR TPS-70 Y EQUIPOS ASOCIADOS</t>
  </si>
  <si>
    <t>GRUAL/URIBIA 31 DIC AL 31 DIC MANTENIMIENTO RADAR EQUIPO TPS-70 Y EQUIPOS ASOCIADOS</t>
  </si>
  <si>
    <t>GRUCO/CAUCASIA 31 DIC AL 31 DIC COMISION OPERATIVA TIPULACIÓN BLART- CACUCACIA</t>
  </si>
  <si>
    <t>GRUCO/ALBANIA 31 DIC AL 31 DIC COMISIÓN OPERATIVA TRIPULACION BLART-DRAKO</t>
  </si>
  <si>
    <t>GRUCO/ALBANIA 31 DIC AL 31 DIC COMISIÓN OPERATIVA TIPULACIÓN BLART- DRAKO</t>
  </si>
  <si>
    <t>GRUCO/BOGOTA 31 DIC AL 31 DIC VUELOS DE PRUEBA SR-560 EN CENTRAL CHARTER S.A</t>
  </si>
  <si>
    <t>GRUCO/SANTA ROSA 31 DIC AL 31 DIC COMISIÓN OPERATIVA BELL 212 FAC 4007</t>
  </si>
  <si>
    <t>GRUTE-BOGOTA-SUPERVISIÓN INSPECCIÓN FAC 5762 Y FAC 5760 EN CENTRAL AEROSPACE, BOGOTA.</t>
  </si>
  <si>
    <t>GRUSE - 27-12-2023 AL 31-12-2023 - PUERTO BOLIVAR - SEGURIDAD AERONAVES Y COMBUSTIBLE.</t>
  </si>
  <si>
    <t>GRUCO-URIBIA-31-12-2023 AL 31-12-2023-COMISION OPERATIVA A-29B</t>
  </si>
  <si>
    <t>GRUTE-BOGOTA-31-12-2023 AL 31-12-2023 - RECIBO DE LAS AERONAVES SR-560 FAC-5760 Y FAC-5762 QUE SE...</t>
  </si>
  <si>
    <t>GRUTE-PUERTO BOLIVAR-31-12-2023 AL 31-12-2023-MANTENIMIENTO Y TANQUEO DE AERONAVES A-29</t>
  </si>
  <si>
    <t>GRUCO - ALBANIA- 27-12-2023 AL 31-12-2023-COMISION OPERATIVA TIPULACIÓN BLART- LA MINA</t>
  </si>
  <si>
    <t>GRUSE-RIOHACHA-27-12-2023 AL 31-12-2023-SEGURIDAD RIOHACHA</t>
  </si>
  <si>
    <t>GRUCO - ALBANIA - 31-12-2023 AL 31-12-2023 - COMISION OPERATIVA TIPULACIÓN BLART- LA MINA</t>
  </si>
  <si>
    <t>GRUCO - RIOHACHA - 27-12-2023 AL 31-12-2023 - CONTROL DEL ESPACIO AÉREO MEDIANTE EQUIPO TPS-70</t>
  </si>
  <si>
    <t>GRUCO/URIBIA 28 DIC AL 31 DIC CONTROL EL ESPACIO AEREO MEDIANTE EQUIPO TPS-78</t>
  </si>
  <si>
    <t>GRUSE/RIOHACHA 31 DIC AL 31 DIC SEGURIDAD PAC RIOHACHA</t>
  </si>
  <si>
    <t>GRUCO/RIOHACHA 31 DIC AL 31 DIC CONTROL DEL ESPACIO AÉREO MEDIANTE EQUIPO TPS-70</t>
  </si>
  <si>
    <t>CONTROL DEL ESPACIO AEREO EQUIPO TPS -78 PASAPORTE 58 CADENA PRESUPUESTAL. ACTA FAC-S-2023-096083-AG</t>
  </si>
  <si>
    <t>GRUCO/URIBIA 31 DIC AL 31 DIC CONTROL EL ESPACIO AEREO MEDIANTE EQUIPO TPS-78</t>
  </si>
  <si>
    <t>CONTROL DEL ESPACIO AEREO EQUIPO TPS -78 PASAPORTE 58 CADENA PRESUPUESTAL. ACTA FAC-S-2023-096083-AG DEL 31 DIC AL 31 DIC MEDIOS VIATICOS</t>
  </si>
  <si>
    <t>ADQUISICIÓN DE TRANSFORMADOR </t>
  </si>
  <si>
    <t>MANTENIMIENTO CORRECTIVO RED DE MEDIA TENSION </t>
  </si>
  <si>
    <t>SERVICIO DE INSTALACIÓN TRANSFORMADOR</t>
  </si>
  <si>
    <t>MANTENIMIENTO DE PLANTAS ELECTRICAS</t>
  </si>
  <si>
    <t>SOLDADURA PVC 1/8 GALON</t>
  </si>
  <si>
    <t>ADAPTADORES PVC MACHO 1/2</t>
  </si>
  <si>
    <t>FLANCHES MH TANQUE DE AGUA 1"</t>
  </si>
  <si>
    <t>CODOS 1/2 X 90</t>
  </si>
  <si>
    <t>LAMINA TRASLUCIDA #6</t>
  </si>
  <si>
    <t>LAMINA TRASLUCIDA #8</t>
  </si>
  <si>
    <t>AMARRE TEJA TAPA PLASTICA 26 CM CAL 18 X 100 UNID</t>
  </si>
  <si>
    <t xml:space="preserve">MANGUERA ACOPLE PLASTICO SANITARIO </t>
  </si>
  <si>
    <t>MEZCLADORES LAVAMANOS 4"</t>
  </si>
  <si>
    <t xml:space="preserve">MORTERO ALTA RESISTENCIA PAVIMENTACION </t>
  </si>
  <si>
    <t>ASFALTO EN FRIO X 25 KG</t>
  </si>
  <si>
    <t>TORNILLOS CABEZA LENTEJAS 8X8 1/2 X 1000 UNIDAD</t>
  </si>
  <si>
    <t>TORNILLOS DE ESTRUCTURAS PUNTA AGUDA 7X7/16 500 UNID</t>
  </si>
  <si>
    <t>FLOTADOR TANQUE ELEVADO DE 1/2</t>
  </si>
  <si>
    <t>COMPRESOR PARA AIRE ACONDICIONADO DE 5 TON R22 A 220V MONOFASICA (REPUESTO)</t>
  </si>
  <si>
    <t>LAMPARAS LED REDONDAS DE 24 W</t>
  </si>
  <si>
    <t>LAMPARAS LED REDONDAS DE 18 W</t>
  </si>
  <si>
    <t>AIRE ACONDICIONADO 18.000 BTU</t>
  </si>
  <si>
    <t>AIRE ACONDICIONADO 24.000 BTU</t>
  </si>
  <si>
    <t>AIRE ACONDICIONADO 60.000 BTU CENTRAL</t>
  </si>
  <si>
    <t>AIRE ACONDICIONADO 12.000 BTU</t>
  </si>
  <si>
    <t>BASCULA DE PISO DE 10 TONELADAS</t>
  </si>
  <si>
    <t>BASCULA DE PISO DE 300KG</t>
  </si>
  <si>
    <t>MAQUINA PARA HACER HIELO</t>
  </si>
  <si>
    <t>NEVERA DE 313 LITROS NOFROST 02 PUERTAS</t>
  </si>
  <si>
    <t xml:space="preserve">LAVADORA </t>
  </si>
  <si>
    <t>47111500 </t>
  </si>
  <si>
    <t xml:space="preserve">SECADORA ELECTRICA </t>
  </si>
  <si>
    <t>DETERGENTE LIQUIDO LAVADORA GARRAFA X 20 L</t>
  </si>
  <si>
    <t>PORTA COMIDA</t>
  </si>
  <si>
    <t xml:space="preserve">REFLECTOR SOLAR LED </t>
  </si>
  <si>
    <t>GUACAL GRANDE</t>
  </si>
  <si>
    <t>DISPENSADOR DE AGUA</t>
  </si>
  <si>
    <t>48101711</t>
  </si>
  <si>
    <t>VENTILADOR ALTA POTENCIA</t>
  </si>
  <si>
    <t>40101604</t>
  </si>
  <si>
    <t>MAQUINA PARA CABELLO CORTE</t>
  </si>
  <si>
    <t>PAGO DE TASA POR USO MESES DE COBRO DE ENERO A SEPTIEMBRE 2023.</t>
  </si>
  <si>
    <t>SEGUIMIENTO AMBIENTAL SEGUN RESOLUCION 000626 DE JULIO 26 DE 2023 (2 POZOS)</t>
  </si>
  <si>
    <t>SEGUIMIENTO AMBIENTAL SEGUN RESOLUCION 000289 DE MAYO 31 DE 2022-VIGENCIA 2023</t>
  </si>
  <si>
    <t>CACOM-4</t>
  </si>
  <si>
    <t>VIATICOS</t>
  </si>
  <si>
    <t>AUXILIO DE MARCHA Y CARRETERA CONTINGENTE 4 DEL 22</t>
  </si>
  <si>
    <t>SERVICIO ENERGÍA (CACOM-4, FLANDES, LA MARÍA Y SISTEMA DE BOMBEO LA REFORMA)</t>
  </si>
  <si>
    <t>SERVICIO ENERGÍA (CACOM-4, FLANDES, LA MARÍA Y SISTEMA DE BOMBEO LA REFORMA) MES DE OCTUBRE DE 2023</t>
  </si>
  <si>
    <t>IMPUESTO ALUMBRADO PUBLICO</t>
  </si>
  <si>
    <t>PREDIAL MELGAR</t>
  </si>
  <si>
    <t>SOBRETASA AMBIENTAL E IMPUESTO BOMBERIL</t>
  </si>
  <si>
    <t>SEGUIMIENTO AMBIENTAL CORTOLIMA</t>
  </si>
  <si>
    <t>TASAS USO DE AGUA PERIODO 3 DE 2023</t>
  </si>
  <si>
    <t>SALDO DE APROPIACIÓN TASAS RETRIBUTIVAS CORTOLIMA</t>
  </si>
  <si>
    <t>SERVICIO DE TELEVISIÓN MES DE DICIEMBRE D 2023</t>
  </si>
  <si>
    <t>SERVICIO ASEO Y RECOLECCIÓN DE BASURAS MES DE NOVIEMBRE DE 2023</t>
  </si>
  <si>
    <t>SERVICIO DE INTERNET (COLEGIO-EHFAA-PLAN COLOMBIA) MES DE DICIEMBRE DE 2023</t>
  </si>
  <si>
    <t xml:space="preserve">SERVICIO DE MENSAJERIA </t>
  </si>
  <si>
    <t>MANTENIMIENTO MULTIPLICADORA DE RISO</t>
  </si>
  <si>
    <t>SERVICIOS DE APOYO A LA GESTIÓN JURÍDICA (CONTRATACIÓN ABOGADO)</t>
  </si>
  <si>
    <t>SERVICIOS DE PRESTADORES ESPECIALISTAS DE SERVICIOS DE SALUD (EXÁMENES MÉDICOS OCUPACIONALES)</t>
  </si>
  <si>
    <t>EXAMENES MEDICOS OCUPACIONALES PERSONAL CIVIL Y UN PERSONAL MILITAR CACOM 4</t>
  </si>
  <si>
    <t>SERVICIO DE INSPECCIÓN, MANTENIMIENTO O REPARACIÓN DE EXTINGUIDORES DE FUEGO</t>
  </si>
  <si>
    <t>CAPACITACIÓN EN COMPETENCIAS LINGÜÍSTICAS EN EL IDIOMA INGLES PARA EL PERSONAL DE PILOTOS, TRIPULANTES Y ESPECIALISTAS DE MANTENIMIENTO DE LA FUERZA PUBLICA Y FUERZAS ARMADAS.(CURSO X  ALUMNO + MATERIAL )</t>
  </si>
  <si>
    <t>MANTENIMIENTO PREVENTIVO Y CORRECTIVO SISTEMA DE ALARMAS</t>
  </si>
  <si>
    <t>SERVICIO DE MANTENIMIENTO Y REPARACION DE PROYECTORES DE VIDEO, VIDEO BEAM</t>
  </si>
  <si>
    <t>SERVICIO DE TRANSPORTE DE PASAJEROS POR CARRETERA (TIQUETES)</t>
  </si>
  <si>
    <t>MANTENIMIENTO DE LAVADORAS Y SECADORAS DEL CACOM-4</t>
  </si>
  <si>
    <t>MANTENIMIENTO DE LOS EQUIPOS DE LABORATORIO DE LA PTAP</t>
  </si>
  <si>
    <t>SERVICIO DE TRANSPORTE Y DISPOSICION FINAL DE RESIDUOS ESPECIALES Y PELIGROSOS</t>
  </si>
  <si>
    <t>MANTENIMIENTO EQUIPO DE COCINAS</t>
  </si>
  <si>
    <t>MANTENIMIENTO PREVENTIVO Y CORRECTIVO DE HERRAMIENTAS Y EQUIPO DE TALLERES</t>
  </si>
  <si>
    <t>SERVICIO DE CAFETERÍA Y CATERING</t>
  </si>
  <si>
    <t>SERVICIO DE MANO DE OBRA DE PERSONAL EN EL AREA DE LA CONSTRUCCION MEDIANTE CUADRILLA</t>
  </si>
  <si>
    <t>SERVICIO DE MANTENIMIENTO A TODO COSTO DE EQUIPO AGRICOLA</t>
  </si>
  <si>
    <t>ADQUISICION UPS 30 KVA (HANGAR 1)</t>
  </si>
  <si>
    <t>MANTENIMIENTO PREVENTIVOY CORRESTIVO UPS</t>
  </si>
  <si>
    <t>REPUESTOS PARQUE AUTOMOTOR</t>
  </si>
  <si>
    <t>25171500;25171700;25171900;25172000;25172100;25172200;25172300;25172400;25172500;25172600;25172700;25172800;25172900;25173000;25173300;25173700;25173800;25173900;25174000;25174100;25174200;25174400;25174600;25174700;25174800;25174900;25175000</t>
  </si>
  <si>
    <t>BATERÍAS PARA AUTOMOTORES</t>
  </si>
  <si>
    <t>AIRE ACONDICIONADO 18000 BTU</t>
  </si>
  <si>
    <t>AIRE ACONDICIONADO 36.000 BTU</t>
  </si>
  <si>
    <t>MANTENIMIENTO REDES ELECTRICAS Y SISTEMAS DE PUESTA A TIERRA</t>
  </si>
  <si>
    <t xml:space="preserve">MANTENIMIENTO REDES ELECTRICAS Y SISTEMAS DE PUESTA A TIERRA </t>
  </si>
  <si>
    <t>MANTENIMIENTO CELDAS BT DE LA SUBESTACIÓN (COMANDO Y SIMULADORES)</t>
  </si>
  <si>
    <t>SAL INDUSTRIAL SACO X 50 KG</t>
  </si>
  <si>
    <t>ROJO FENOL</t>
  </si>
  <si>
    <t>ACIDO TIPO MURIÁTICO</t>
  </si>
  <si>
    <t>HIPOCLORITO DE CALCIO AL 90%</t>
  </si>
  <si>
    <t>HIDROXICLORURO DE ALUMINIO</t>
  </si>
  <si>
    <t>HIPOCLORITO DE CALCIO 70% GRANULADO</t>
  </si>
  <si>
    <t>SODA CAÚSTICA SACO POR 25 KG</t>
  </si>
  <si>
    <t>OTORTILOINA</t>
  </si>
  <si>
    <t>KIT PARA DETERMINACIÓN ALCALINIDAD</t>
  </si>
  <si>
    <t>KIT PARA DETERMINACIÓN CLORO RESIDUAL Y PH</t>
  </si>
  <si>
    <t>KIT PARA DETERMINACIÓN DUREZA</t>
  </si>
  <si>
    <t>KIT PARA DETERMINACIÓN NITRATOS</t>
  </si>
  <si>
    <t>KIT PARA DETERMINACIÓN NITRITOS</t>
  </si>
  <si>
    <t>MANTENIMIENTO CELDAS MT DE LA SUBESTACIÓN (SUBESTACIÓN ELÉCTRICA PRINCIPAL)</t>
  </si>
  <si>
    <t>MANTENIMIENTO PLANTAS ELÉCTRICAS UNIDAD, FLANDES Y LA MARÍA</t>
  </si>
  <si>
    <t>MANTENIMIENTO PLANTAS ELÉCTRICAS (15 PLANTAS CON LAS QUE CUENTA LA UNIDAD, FLANDES Y LA MARÍA</t>
  </si>
  <si>
    <t>MANTENIMIENTO AIRES ACONDICIONADOS CUARTOS FRIOS Y HIELERAS</t>
  </si>
  <si>
    <t>CABEZAL DE IMPRESIÓN UNIVERSAL PARA PLOTTER</t>
  </si>
  <si>
    <t>MODULO MINIGIB SFP BI-DI 1 HILO MONOMODO</t>
  </si>
  <si>
    <t>DISCO ESTADO SOLIDO - 240 GB</t>
  </si>
  <si>
    <t>DISCO DURO EXTERNO DE 10 TERAS</t>
  </si>
  <si>
    <t>DISCO EXTERNO 1 TERA</t>
  </si>
  <si>
    <t>AREAS DE ALOJAMIENTO Y VIVIENDA MILITAR</t>
  </si>
  <si>
    <t>72111000;72111100</t>
  </si>
  <si>
    <t>AREAS OPERATIVAS, ADMINISTRATIVAS Y DE BIENESTAR</t>
  </si>
  <si>
    <t>72121100; 72102900; 72121400</t>
  </si>
  <si>
    <t>MANTENIMIENTO AREAS DE ALOJAMIENTO Y VIVIENDA MILITAR</t>
  </si>
  <si>
    <t>MANTENIMIENTO AREAS OPERATIVAS, ADMINISTRATIVAS Y DE BIENESTAR</t>
  </si>
  <si>
    <t>INSTALACIÓN PUNTOS DE RED (DATOS/VOZ)</t>
  </si>
  <si>
    <t xml:space="preserve">PORTADIPLOMA </t>
  </si>
  <si>
    <t>GALARDON MINI A LA EXCELENCIA (ESCUDOS FAC-CACOM-4-EIHFA)</t>
  </si>
  <si>
    <t>INSIGNIAS ( TTV BELL 212 )</t>
  </si>
  <si>
    <t>INSIGNIAS ( TTV HUEY  )</t>
  </si>
  <si>
    <t>INSIGNIAS ( TTV ARTILLEROS)</t>
  </si>
  <si>
    <t>ESTATUA COLIBRI</t>
  </si>
  <si>
    <t>DISTINTIVO EIHFA</t>
  </si>
  <si>
    <t>MONEDA CACOM-4</t>
  </si>
  <si>
    <t>MONEDAS EIHFA</t>
  </si>
  <si>
    <t>ESTATUA CICLICOS</t>
  </si>
  <si>
    <t>MAQUINAS DE PELUQUEAR</t>
  </si>
  <si>
    <t>PATILLERAS DE CORTE PROFESIONAL</t>
  </si>
  <si>
    <t>CONO DE HILO X 5000 YARDAS COLOR VERDE OVEROL</t>
  </si>
  <si>
    <t>CONO DE HILO X 5000 YARDAS COLOR BLANCO</t>
  </si>
  <si>
    <t>CONO DE HILO X 5000 YARDAS COLOR AZUL CIELO</t>
  </si>
  <si>
    <t>CAPAS DE CORTE (OSCURO) SEGÚN NORMA DE BIOSEGURIDAD</t>
  </si>
  <si>
    <t>SHAMPOO X 750 ML</t>
  </si>
  <si>
    <t>CERA PARA PEINAR 200 GR</t>
  </si>
  <si>
    <t>TALCOS PELUQUERIA BARBERIA</t>
  </si>
  <si>
    <t>GEL PARA PEINAR X 500 GR</t>
  </si>
  <si>
    <t>BROCHA PARA RETIRAR PELOS</t>
  </si>
  <si>
    <t>PEINILLAS MEDIANAS</t>
  </si>
  <si>
    <t>CUCHILLAS REPUESTO MAS MAQUINA</t>
  </si>
  <si>
    <t>TIJERAS PROFESIONALES PARA PELUQUERIA</t>
  </si>
  <si>
    <t>PINZA METALICA PARA MAQUINA FILETEADORA</t>
  </si>
  <si>
    <t>PAQUETE DE ALFILERES X 12 RODAJAS DE 3.5 CM DE LARGO</t>
  </si>
  <si>
    <t>GUIAS PLASTICAS PELUQUERIAS</t>
  </si>
  <si>
    <t>CINTA METRICA PARA MODISTERIA</t>
  </si>
  <si>
    <t>MAQUINA PARA CORTE DE PELO PARA CANINOS</t>
  </si>
  <si>
    <t>SECADOR DE PELO PARA CANINOS</t>
  </si>
  <si>
    <t>COMIDA EN LATA</t>
  </si>
  <si>
    <t>BOZAL DE CANASTILLA GRANDE</t>
  </si>
  <si>
    <t>BOZAL DE CANASTILLA MEDIANO</t>
  </si>
  <si>
    <t>BOZAL DE CANASTILLA PEQUEÑO</t>
  </si>
  <si>
    <t>MORDEDOR EN LONA</t>
  </si>
  <si>
    <t>TRADILLA</t>
  </si>
  <si>
    <t>ARNES PARA CANINO</t>
  </si>
  <si>
    <t>BOLSO TRABAJO INDIVIDUAL PARA MANEJADOR CANINO</t>
  </si>
  <si>
    <t>BOZAL DE IMPACTO</t>
  </si>
  <si>
    <t>COLLAR FIJO PARA CANINO</t>
  </si>
  <si>
    <t xml:space="preserve">INSECTICIDA A BASE DE CIPERMETRINA </t>
  </si>
  <si>
    <t>COLLAR ANTIGARRAPATA PERRO</t>
  </si>
  <si>
    <t>ANTIPARASITARIO INTERNO TABLETAS</t>
  </si>
  <si>
    <t>ANTIPARASITARIO INTERNO FRASCO</t>
  </si>
  <si>
    <t>ANTIPARASITARIOS EXTERNO</t>
  </si>
  <si>
    <t>ANTIBIOTICO DE AMPLIO ESPECTRO</t>
  </si>
  <si>
    <t>ANTISEPTICO Y DESINFECTANTE PARA ANIMALES</t>
  </si>
  <si>
    <t>POMADA ALFA</t>
  </si>
  <si>
    <t>DESINFECTANTE A BASE DE CLORHEXIDINA</t>
  </si>
  <si>
    <t>LIMPIADOR OIDOS PERROS</t>
  </si>
  <si>
    <t>UNGUENTO OTICO</t>
  </si>
  <si>
    <t>CREMA ANTIMICOTICO DE USO TOPICO</t>
  </si>
  <si>
    <t>SOLUCION OFTALMICA</t>
  </si>
  <si>
    <t>VITAMINA PARA PERRO FRASCO</t>
  </si>
  <si>
    <t>SOLUCION CUTANEA PARA GARRAPATAS Y PULGAS EN SPRAY</t>
  </si>
  <si>
    <t>LACTATO DE RINGER</t>
  </si>
  <si>
    <t>SHAMPOO PARA PERROS</t>
  </si>
  <si>
    <t>JABON ANTIGARRAPATICIDA</t>
  </si>
  <si>
    <t>CREMA DENTAL PARA PERROS</t>
  </si>
  <si>
    <t>COLONIA PARA PERROS</t>
  </si>
  <si>
    <t>GUANTES QUIRURGICOS (CAJA)</t>
  </si>
  <si>
    <t>PELOTA MACISA</t>
  </si>
  <si>
    <t>BOLSAS PARA RECOLECCIÓN DE EXCREMENTOS</t>
  </si>
  <si>
    <t>BOLSAS PARA RECOLECCIÓN DE MATERIAL BIOLOGICO</t>
  </si>
  <si>
    <t>GUARDIAN DE AGUJAS</t>
  </si>
  <si>
    <t>GUACAL GRANDE CON RODACHINES</t>
  </si>
  <si>
    <t>CEPILLO CANINO</t>
  </si>
  <si>
    <t>POZUELO METALICO</t>
  </si>
  <si>
    <t>JERINGA DE 10 MIL</t>
  </si>
  <si>
    <t>JERINGA DE 5 MIL</t>
  </si>
  <si>
    <t>JERINGA DE 1 MIL</t>
  </si>
  <si>
    <t>GUADAÑA A GASOLINA DE EJE RIGIDO</t>
  </si>
  <si>
    <t>FUMIGADORA DE MOCHILA A MOTOR</t>
  </si>
  <si>
    <t>SACOS TERREROS</t>
  </si>
  <si>
    <t>ROLLO DE NYLON PARA YOYO DE GUADAÑA</t>
  </si>
  <si>
    <t>CUCHILLA PARA GUADAÑA</t>
  </si>
  <si>
    <t>PALA REDONDA CON CABO LARGO DE MADERA</t>
  </si>
  <si>
    <t>PICA CON CABO</t>
  </si>
  <si>
    <t>ESCALERA TIJERA EN ALUMINIO DE CINCO PASOS</t>
  </si>
  <si>
    <t>MATERIALES DE CONSTRUCCION (PIEDRA, ARENA, ARCILLA)</t>
  </si>
  <si>
    <t>11111500; 11111600; 11111500</t>
  </si>
  <si>
    <t>MATERIALES DE CONSTRUCCION (PRODUCTOS DE MADERA)</t>
  </si>
  <si>
    <t>MATERIALES DE CONSTRUCCION (PRODUCTOS DE PAPEL-CARTON)</t>
  </si>
  <si>
    <t>MATERIALES DE CONSTRUCCION (THINER-DILUYENTES)</t>
  </si>
  <si>
    <t>SUMINISTROS DE REFRIGERACIÓN (GAS-REFRIGERANTE-QUIMICOS)</t>
  </si>
  <si>
    <t>MATERIALES DE CONSTRUCCION (PINTURAS-ANTICORROSIVOS-LACAS)</t>
  </si>
  <si>
    <t>MATERIALES DE CONSTRUCCION (PRODUCTOS QUIMICOS)</t>
  </si>
  <si>
    <t>31201600; 23271411; 30111600; 12352310; 23271411</t>
  </si>
  <si>
    <t>MATERIALES DE CONSTRUCCION (HILO, PITA O NYLON PARA CONSTRUCCIÓN)</t>
  </si>
  <si>
    <t>MATERIALES DE CONSTRUCCION (FERRETERÍA EN GENERAL - SEMIMANUFACTURAS DE PLÁSTICO)</t>
  </si>
  <si>
    <t>MATERIALES DE CONSTRUCCION (FERRETERÍA EN GENERAL - OTROS PRODUCTOS PLÁSTICOS)</t>
  </si>
  <si>
    <t>MATERIALES Y SUMINISTROS ELECTRICOS (FERRETERÍA ELECTRICA EN GENERAL- OTROS PRODUCTOS PLÁSTICOS)</t>
  </si>
  <si>
    <t>SUMINISTROS DE REFRIGERACIÓN (MATERIALES EN GENERAL - OTROS PRODUCTOS PLÁSTICOS)</t>
  </si>
  <si>
    <t>MATERIALES DE CONSTRUCCION (FERRETERÍA EN GENERAL-PRODUCTOS DE VIDRIO)</t>
  </si>
  <si>
    <t>MATERIALES DE CONSTRUCCION (ARTICULOS DE CERÁMICA)</t>
  </si>
  <si>
    <t>30131700;30181500</t>
  </si>
  <si>
    <t>MATERIALES DE CONSTRUCCION (BLOQUES-LADRILLOS)</t>
  </si>
  <si>
    <t>30131500;30131600;30131700</t>
  </si>
  <si>
    <t>MATERIALES DE CONSTRUCCION (YESO-CAL-CEMENTO)</t>
  </si>
  <si>
    <t>MATERIALES DE CONSTRUCCION (ARTICULOS DE YESO-CONCRETO-CEMENTO)</t>
  </si>
  <si>
    <t>MATERIALES DE CONSTRUCCION (FERRETERÍA EN GENERAL- OTROS ARTÍCULOS MANUFACTURADOS)</t>
  </si>
  <si>
    <t>MATERIALES DE CONSTRUCCION (BARRAS-VARILLAS)</t>
  </si>
  <si>
    <t>SUMINISTROS DE REFRIGERACIÓN (MATERIALES-TUBERÍA Y ACCESORIOS)</t>
  </si>
  <si>
    <t>MATERIALES DE CONSTRUCCION (FERRETERÍA EN GENERAL- PRODUCTOS METÁLICOS ELABORADOS)</t>
  </si>
  <si>
    <t>MATERIALES Y SUMINISTROS ELECTRICOS (FERRETERÍA ELECTRICA EN GENERAL - PRODUCTOS METÁLICOS ELABORADOS)</t>
  </si>
  <si>
    <t>CONCERTINA DE 18" EN ACERO INOXIDABLE TIPO SENCILLA</t>
  </si>
  <si>
    <t>CONCERTINA DE 36" TIPO ARPON EN ACERO INOXIDABLE CRUZADA X 56 VUELTAS</t>
  </si>
  <si>
    <t>SUMINISTROS DE REFRIGERACIÓN (MOTORES Y PARTES PARA ENFRIAMIENTO)</t>
  </si>
  <si>
    <t>MATERIALES Y SUMINISTROS ELECTRICOS (APARATOS DE CONTROL ELECTRICO Y DISTRIBUCIÓN ELECTRICA)</t>
  </si>
  <si>
    <t>MATERIALES Y SUMINISTROS ELECTRICOS (CABLES EN GENERAL)</t>
  </si>
  <si>
    <t>MATERIALES Y SUMINISTROS ELECTRICOS (PILAS-BATERÍAS)</t>
  </si>
  <si>
    <t>MATERIALES Y SUMINISTROS ELECTRICOS (BOMBILOS-LAMPARAS-REFLECTORES)</t>
  </si>
  <si>
    <t>MATERIALES DE CONSTRUCCION (APARATOS DE MEDICION)</t>
  </si>
  <si>
    <t>BOMBA 4.5 HP PARA PISCINAS</t>
  </si>
  <si>
    <t>BOMBAS HIDRAULICAS PLANTA DE TRATAMIENTO DE AGUA POTABLE</t>
  </si>
  <si>
    <t>FILTROS DE AGUA DE PISCINA 36"</t>
  </si>
  <si>
    <t>CLORADOR SALINO 150 GR / H</t>
  </si>
  <si>
    <t>CARRO PATÍN 8 LLANTAS (PISCINA)</t>
  </si>
  <si>
    <t>CEPILLOS CERDA REFORZADO EN ACERO (PISCINA)</t>
  </si>
  <si>
    <t>NASAS</t>
  </si>
  <si>
    <t>MANGO TELESCOPICO PEQUEÑO</t>
  </si>
  <si>
    <t>MANTENIMIENTO SISTEMAS HIDRAULICOS  Y EQUIPOS DE CENTROS DE ENTRENAMIENTO ACUÁTICO</t>
  </si>
  <si>
    <t>ARROZ BLANCO</t>
  </si>
  <si>
    <t>FRIJOL X LIBRA</t>
  </si>
  <si>
    <t>LENTEJA X LIBRA</t>
  </si>
  <si>
    <t>ATUN EN LATA</t>
  </si>
  <si>
    <t>ACEITE VEGETAL X 20 LTS</t>
  </si>
  <si>
    <t>AZÚCAR BLANCO</t>
  </si>
  <si>
    <t>CAFÉ X LIBRA</t>
  </si>
  <si>
    <t>BAYETILLA BLANCA 100CM X70</t>
  </si>
  <si>
    <t>TAPABOCAS CAJA</t>
  </si>
  <si>
    <t>PAPEL HIGIÉNICO JUMBO BLANCO (250 MTS)</t>
  </si>
  <si>
    <t xml:space="preserve">PAPEL HIGIÉNICO COLOR BLANCO ROLLO 
</t>
  </si>
  <si>
    <t>TOALLA DE MANOS EN Z</t>
  </si>
  <si>
    <t>ALCOHOL ANTISÉPTICO</t>
  </si>
  <si>
    <t>AMBIENTADOR EN AEROSOL</t>
  </si>
  <si>
    <t>AMBIENTADOR LÍQUIDO PARA PISO</t>
  </si>
  <si>
    <t>AMBIENTADOR PARA VEHÍCULO EN SPRAY</t>
  </si>
  <si>
    <t>BLANQUEADOR PARA PISOS X GALON</t>
  </si>
  <si>
    <t>DESENGRASANTE INDUSTRIAL X GALÓN</t>
  </si>
  <si>
    <t>DETERGENTE LÍQUIDO PARA ROPA</t>
  </si>
  <si>
    <t>JABÓN  BARRA AZUL</t>
  </si>
  <si>
    <t>JABÓN LAVALOZA</t>
  </si>
  <si>
    <t>JABON LÍQUIDO PARA MANOS Y CUERPO</t>
  </si>
  <si>
    <t>LIMPIA VIDRIOS</t>
  </si>
  <si>
    <t>LIMPIADOR DE PANTALLAS</t>
  </si>
  <si>
    <t>REMOVEDOR PARA PISOS GALON</t>
  </si>
  <si>
    <t>SELLADOR PARA PISOS X GALÓN</t>
  </si>
  <si>
    <t>SHAMPOO PARA VEHÍCULOS X 20 LTRS</t>
  </si>
  <si>
    <t>SILICONA PARA VEHÍCULOS X 500 ML</t>
  </si>
  <si>
    <t>GUANTE RIBETE PAR TALLA 8 1/2</t>
  </si>
  <si>
    <t>GUANTE RIBETE PAR TALLA 9</t>
  </si>
  <si>
    <t>GUANTE RIBETE PAR TALLA 8</t>
  </si>
  <si>
    <t>PAPELERAS OFICINA TIPO CANASTA 8LTS</t>
  </si>
  <si>
    <t>BOLSA BASURA NEGRA 125*92</t>
  </si>
  <si>
    <t>BALDE  DE PLÁSTICO 12 LTS</t>
  </si>
  <si>
    <t>CANECAS PLASTICAS CON TAPA 65 LTS</t>
  </si>
  <si>
    <t xml:space="preserve">RECOGEDOR DE BASURA </t>
  </si>
  <si>
    <t>RASTRILLO PLASTICO GRANDE</t>
  </si>
  <si>
    <t xml:space="preserve">PAÑO ABRASIVO - FIBRA LIMPIADORA </t>
  </si>
  <si>
    <t xml:space="preserve">ATOMIZADOR PLASTICO 550 CC
</t>
  </si>
  <si>
    <t>CEPILLO DE DIENTES CERDA SUAVE</t>
  </si>
  <si>
    <t>CEPILLO PLANCHA FIBRA MEDIA</t>
  </si>
  <si>
    <t>CEPILLO PARA PISO</t>
  </si>
  <si>
    <t>CEPILLO SANITARIO</t>
  </si>
  <si>
    <t>ESCOBA DE CERDAS SUAVES CON CABO</t>
  </si>
  <si>
    <t>ESCOBÓN BARRER CALLES CERDA DURA</t>
  </si>
  <si>
    <t>GUANTES DE CARNAZA</t>
  </si>
  <si>
    <t>LIMPIA TELARAÑAS CON PALO</t>
  </si>
  <si>
    <t>TRAPERO GRANDE, TIPO COPA CON PALO LARGO</t>
  </si>
  <si>
    <t>ESPONJA DE ALAMBRE REDONDA</t>
  </si>
  <si>
    <t>ESPONJILLA DE BRILLO</t>
  </si>
  <si>
    <t>SERVICIO DE MANTENIMIENTO A TODO COSTO DE TORRES PURIFICADORAS DE AGUA, INCLUYE EL CAMBIO O MANTENIMIENTO DE PIEZAS, LIMPIEZA Y LAVADO GENERAL DEL EQUIPO</t>
  </si>
  <si>
    <t>ARNES DE SEGURIDAD</t>
  </si>
  <si>
    <t>LINEA DE SUJECCION</t>
  </si>
  <si>
    <t>PRESENTADOR INALAMBRICO LASER ROJO</t>
  </si>
  <si>
    <t>PLOTTER DE VUELO</t>
  </si>
  <si>
    <t>COMPUTADOR DE VUELO</t>
  </si>
  <si>
    <t>ADQUISICIÓN, INSTALACIÓN Y ADECUACIÓN CUARTO FRIO CASINO DE OFICIALES</t>
  </si>
  <si>
    <t>SILLA DE 4 PATAS CON ASIENTO Y ESPALDAR TAPIZADO</t>
  </si>
  <si>
    <t>SILLAS GERENCIALES OFICINA</t>
  </si>
  <si>
    <t>PUESTO MAGISTRAL SUPERFICIE 1500X600 MM EN AGLOMERADO, ENCHAPADA EN FÓRMICA Y ESTRUCTURA METÁLICA</t>
  </si>
  <si>
    <t>56121505 </t>
  </si>
  <si>
    <t>ESTANTERÍA METÁLICA DE CARGA MEDIA, PRESENTACIÓN: 05 BANDEJAS METÁLICAS (CAPACIDAD DE CARGA DE 300 KG CADA UNA), DIMENSIONES MÍNIMAS: ALTO 2M X ANCHO 1,2M X PROFUNDO 0,6M, DIMENSIONES MÁXIMAS: +15"</t>
  </si>
  <si>
    <t>ESTANTERÍA METÁLICA DE CARGA PESADA, PRESENTACIÓN: 03 PLATAFORMAS DE ALAMBRE DE METAL INDUSTRIAL (CAPACIDAD DE CARGA DE 1500LB CADA UNA), DIMENSIONES MÍNIMAS: 18"D X 50"W X 47.63"H, DIMENSIONES MÁXIMAS: +15"</t>
  </si>
  <si>
    <t>ESTANTERÍA CANTILEVER DE CARGA PESADA, PRESENTACIÓN: 04 COLUMNAS DE 04 SOPORTES EN LADO FRONTAL Y 04 SOPORTES EN LADO POSTERIOR (CAPACIDAD MÍNIMA DE CARGA DE CADA SOPORTE: 243LB), DIMENSIONES MINIMAS: ALTO 2M X ANCHO 220" X LARGO 50"</t>
  </si>
  <si>
    <t>SERVICIO GENERALES DE PERSONAL PARA CASINO (SANDRA MILENA GAITAN)</t>
  </si>
  <si>
    <t>CARTELERA CORCHO MARCO MADERA 0.80X1.20</t>
  </si>
  <si>
    <t>BLOC CARTA CUADROS *70H</t>
  </si>
  <si>
    <t>CAJA DE CARTON PARA ARCHIVO</t>
  </si>
  <si>
    <t>CARPETA A-Z - TAMAÑO CARTA</t>
  </si>
  <si>
    <t>CARPETA A-Z - TAMAÑO OFICIO</t>
  </si>
  <si>
    <t>CARPETA BLANCA PARA ARCHIVO 4 ALETAS</t>
  </si>
  <si>
    <t>CARPETA PRESENTACION BLANCA CARTA</t>
  </si>
  <si>
    <t>CARPETA DE 3 AROS 3 PULGADAS</t>
  </si>
  <si>
    <t>CARPETA ARGOLLA TAMANO CARTA 1/2" 3 AROS</t>
  </si>
  <si>
    <t>CARTULINA PLIEGO AMARILLA</t>
  </si>
  <si>
    <t xml:space="preserve">CARTULINA  AMARILLA TAMAÑO OFICIO PAQUETE 
</t>
  </si>
  <si>
    <t>CARTULINA PLIEGO BLANCA</t>
  </si>
  <si>
    <t>CARTULINA PLIEGO ROJA</t>
  </si>
  <si>
    <t>CARTULINA PLIEGO VERDE</t>
  </si>
  <si>
    <t>CARTULINA IRIS OFICIO AZUL OSCURO</t>
  </si>
  <si>
    <t xml:space="preserve">CARTULINA OPALINA BLANCA CARTA 180 GR RESMA
</t>
  </si>
  <si>
    <t xml:space="preserve">CINTA DE ENMASCARAR 36MM X 40MTS </t>
  </si>
  <si>
    <t>PAPEL BOND UNIVERSAL - 106,7 CM X 45,7 M (42" X 150') (Q1398A5)</t>
  </si>
  <si>
    <t>PAPEL FOTOCOPIA BOND 75GRS CARTA RESMA</t>
  </si>
  <si>
    <t>PAPEL FOTOCOPIA  BOND 75GRS  OFICIO RESMA</t>
  </si>
  <si>
    <t>PAPEL BLANCO KIMBERLY DE 50 HOJAS, TAMAÑO CARTA</t>
  </si>
  <si>
    <t>PAPEL KRAFT</t>
  </si>
  <si>
    <t>PAPEL OPALINA CARTA</t>
  </si>
  <si>
    <t>PASTA ARGOLLA CONVERTIBLE 0.5"</t>
  </si>
  <si>
    <t>BANDERITAS X5 COLORES</t>
  </si>
  <si>
    <t>SOBRE BLANCO CATÁLOGO TAMAÑO CARTA</t>
  </si>
  <si>
    <t>SOBRE DE MANILA TAMAÑO OFICIO</t>
  </si>
  <si>
    <t>SOBRE DE MANILA TAMAÑO CARTA</t>
  </si>
  <si>
    <t>LIBRO ACTAS 400 FOLIOS</t>
  </si>
  <si>
    <t>TINTA PARA SELLOS</t>
  </si>
  <si>
    <t>LIMPIADOR TABLERO ACRILCO</t>
  </si>
  <si>
    <t>PEGANTE EN BARRA 40 GR</t>
  </si>
  <si>
    <t>PEGANTE LIQUIDO BLANCO PAPEL GALON</t>
  </si>
  <si>
    <t xml:space="preserve">PEGANTE LIQUIDO BLANCO 225G </t>
  </si>
  <si>
    <t>BORRADOR DE NATA CAJA</t>
  </si>
  <si>
    <t>ACETATO DE BOLSILLO CARTA</t>
  </si>
  <si>
    <t>ARCHIVADOR FUELLE OFICIO 30 BOLSILLOS</t>
  </si>
  <si>
    <t>CARPETA LEGAJADORA PLASTICA CON GANCHO TAMAÑO  CARTA</t>
  </si>
  <si>
    <t xml:space="preserve">CARPETA LEGAJADORA PLASTICA CON GANCHO TAMAÑO  OFICIO </t>
  </si>
  <si>
    <t>CINTA DOBLE FAZ 18MM X 30MTS</t>
  </si>
  <si>
    <t>CINTA TRANSPARENTE DELGADA 12MM X 40MTS</t>
  </si>
  <si>
    <t>CINTA DE EMPAQUE TRANSPARENTE 24MM X 40 MTS</t>
  </si>
  <si>
    <t>CINTA DE EMPAQUE TRANSPARENTE 48MM X 100 MTS</t>
  </si>
  <si>
    <t>CINTA POLIPROPILENO 48 MM X 100MTS TRANSPARENTE</t>
  </si>
  <si>
    <t>PAPEL CONTACT ORIGINAL TRANSPARENTE</t>
  </si>
  <si>
    <t>TABLA LEGAJADORA PLASTICA TAMANO OFICIO GANCHO METALICO</t>
  </si>
  <si>
    <t>TABLERO ACRILICO DE 120X80 CM, CONMARCO METALICO Y LINEAS GUIA</t>
  </si>
  <si>
    <t>GANCHOS LEGAJADORES PLÁSTICOS</t>
  </si>
  <si>
    <t>BOLIGRAFO NEGRO RETRACTIL</t>
  </si>
  <si>
    <t>BOLIGRAFO ROJO RETRACTIL</t>
  </si>
  <si>
    <t xml:space="preserve">BORRADOR PARA TABLERO EN FELPA MADERA
</t>
  </si>
  <si>
    <t>CAJA CON LÁPICES MINA NEGRA</t>
  </si>
  <si>
    <t>CAJA CON LÁPICES MINA ROJA</t>
  </si>
  <si>
    <t>HUELLERO</t>
  </si>
  <si>
    <t>MARCADOR BORRABLE AZUL CAJA</t>
  </si>
  <si>
    <t>MARCADOR BORRABLE NEGRO CAJA</t>
  </si>
  <si>
    <t xml:space="preserve">MARCADOR BORRABLECOLOR ROJO CAJA </t>
  </si>
  <si>
    <t>MARCADOR BORRABLE VERDE CAJA</t>
  </si>
  <si>
    <t>MARCADORES DELGADOS COLOR NEGRO</t>
  </si>
  <si>
    <t>MARCADORES DELGADOS ROJO</t>
  </si>
  <si>
    <t>MARCADORES DELGADOS COLOR AZUL</t>
  </si>
  <si>
    <t xml:space="preserve">MARCADORES PERMANENTES NEGRO PUNTA GRUESA - CAJA </t>
  </si>
  <si>
    <t>MINA 0.5 *12</t>
  </si>
  <si>
    <t>PORTAMINAS 0.5  (LAPICES MECANICOS)</t>
  </si>
  <si>
    <t>RESALTADOR AMARILLO ERGONOMICO</t>
  </si>
  <si>
    <t>TAJALAPIZ METALICO SENCILLO</t>
  </si>
  <si>
    <t>BISTURI METAL AUTORECARGABLE 10 HOJAS</t>
  </si>
  <si>
    <t xml:space="preserve">BISTURI GRANDE </t>
  </si>
  <si>
    <t>CHINCHES METALICOS CAJA</t>
  </si>
  <si>
    <t>CLIP MARIPOSA CAJA</t>
  </si>
  <si>
    <t>GANCHO COSEDORA STANDAR X CAJA</t>
  </si>
  <si>
    <t>GANCHO COSEDORA INDUSTRIAL X 1000</t>
  </si>
  <si>
    <t>TIJERAS GRANDES 7 PULGADAS</t>
  </si>
  <si>
    <t>COSEDORA PLASTICA DE OFICINA 20 HOJAS</t>
  </si>
  <si>
    <t>COSEDORA MANUAL INDUSTRIAL 100H</t>
  </si>
  <si>
    <t>GUILLOTINA METALICA PARA PAPEL</t>
  </si>
  <si>
    <t>PERFORADORA PARA OFICINA DE 2 HUECOS 20 HOJAS</t>
  </si>
  <si>
    <t>PERFORADORA 3 HUECOS</t>
  </si>
  <si>
    <t>PERFORADORA 1 HUECO</t>
  </si>
  <si>
    <t>SACAGANCHOS</t>
  </si>
  <si>
    <t>DVD +R GRABABLE 4.7GB 16X</t>
  </si>
  <si>
    <t xml:space="preserve">REGLA PLANA METALICA  30CM </t>
  </si>
  <si>
    <t>REGLA PLANA METALICA 50 CM</t>
  </si>
  <si>
    <t>REGLAS METALICAS 100 CM</t>
  </si>
  <si>
    <t>PAPEL FOTOGRAFICO ADHESIVO A4 DE 135G X 20</t>
  </si>
  <si>
    <t>PAPEL FOTOGRÁFICO BRILLANTE DE SECADO INSTANTÁNEO</t>
  </si>
  <si>
    <t>POLIPROPILENO ADHESIVO BRILLANTE PARA USO DIARIO</t>
  </si>
  <si>
    <t>POLIPROPILENO MATE</t>
  </si>
  <si>
    <t>ROLLO PELICULA DE POLIETILENO ESTIRABLE 50CM</t>
  </si>
  <si>
    <t>MANTENIMIENTO DE CALDERA RANCHO DE TROPA</t>
  </si>
  <si>
    <t>CHALECO REFLECTIVO PARA MOTO</t>
  </si>
  <si>
    <t>CASCO PARA MOTO</t>
  </si>
  <si>
    <t>IMPERMEABLE MOTO</t>
  </si>
  <si>
    <t>CONO VIAL EN PVC DE 90 CM CON CINTA REFLECTIVA</t>
  </si>
  <si>
    <t>SERVICIO DE CORTE DE PRADO PODA Y TALA DE ÁRBOLES</t>
  </si>
  <si>
    <t>SERVICIO DE ASEO Y LIMPIEZA</t>
  </si>
  <si>
    <t>INSTRUCTORES EIHFA</t>
  </si>
  <si>
    <t>SUMINISTRO DE GAS PROPANO  (GAS LICUADO DE PETRÓLEO GLP) CON DESTINO A LAS INSTALACIONES DEL CACOM-4 Y SUS ZONAS DESCONCENTRADAS</t>
  </si>
  <si>
    <t>MANTENIMIENTO PARQUE AUTOMOTOR (VEHICULOS-MOTOCICLETAS)</t>
  </si>
  <si>
    <t>PILAS ALCALINAS AA</t>
  </si>
  <si>
    <t>PILAS ALCALINAS AAA</t>
  </si>
  <si>
    <t>AMARRE VF 2024 DOCENTES COLEGIO  LUIS F. PINTO (PREESCOLAR)</t>
  </si>
  <si>
    <t>AMARRE VF 2024 DOCENTES COLEGIO  LUIS F. PINTO (PRIMARIA)</t>
  </si>
  <si>
    <t>AMARRE VF 2024 DOCENTES COLEGIO  LUIS F. PINTO (SECUNDARIA)</t>
  </si>
  <si>
    <t>AMARRE VF 2024 INSTRUCTORES EIHFA</t>
  </si>
  <si>
    <t>AMARRE VF 2024 SERVICIOS MEDICOS VETERINARIOS</t>
  </si>
  <si>
    <t>AMARRE VF 2024 SUMINISTRO DE GAS PROPANO  (GAS LICUADO DE PETRÓLEO GLP) CON DESTINO A LAS INSTALACIONES DEL CACOM-4 Y SUS ZONAS DESCONCENTRADAS</t>
  </si>
  <si>
    <t>AMARRE VF 2024 SERVICIO FOTOCOPIADO E IMPRESIÓN A TODO COSTO</t>
  </si>
  <si>
    <t>AMARRE VF 2024 ANALISIS FISICOQUIMICO Y MICROBIOLOGICO DE AGUA</t>
  </si>
  <si>
    <t>AMARRE VF 2024 SERVICIO DE CORTE DE PRADO PODA Y TALA DE ÁRBOLES</t>
  </si>
  <si>
    <t>AMARRE VF 2024 OPERACIÓN Y MANTENIMIENTO DE EQUIPOS DE PLANTAS DE TRATAMIENTO DE AGUAS Y POZOS PROFUNDOS EN EL CACOM 4 Y SUS ZONAS DESCONCENTRADAS</t>
  </si>
  <si>
    <t>AMARRE VF 2024 LAVADO Y DESINFECCIÓN DE TANQUES</t>
  </si>
  <si>
    <t>AMARRE VF 2024 MANTENIMIENTO SISTEMAS DE BOMBEO</t>
  </si>
  <si>
    <t>AMARRE VF 2024 SERVICIO DE LIMPIEZA Y DESTAPONAMIENTO DE  REDES SANITARIAS Y POZOS SEPTICOS (SERVICIO VACTOR)</t>
  </si>
  <si>
    <t>AMARRE VF 2024 MANTENIMIENTO PARQUE AUTOMOTOR (VEHICULOS-MOTOCICLETAS) - SERVICIO DE DIAGNÓSTICO AUTOMOTRIZ</t>
  </si>
  <si>
    <t>AMARRE VF 2024 MANTENIMIENTO PARQUE AUTOMOTOR (VEHICULOS-MOTOCICLETAS)</t>
  </si>
  <si>
    <t>AMARRE VF 2024 SERVICIO DE ASEO Y LIMPIEZA</t>
  </si>
  <si>
    <t>MANTENIMIENTO PREVENTIVO Y CORRECTIVO DEL SIMULADOR DE ALA ROTATORIA HUEY II Y UH-1H DE LA FAC  (AMARRE VF2024)</t>
  </si>
  <si>
    <t>SERVICIO FOTOCOPIADO E IMPRESIÓN A TODO COSTO VF 2023</t>
  </si>
  <si>
    <t xml:space="preserve">SERVICIO FOTOCOPIADO E IMPRESIÓN A TODO COSTO VF 2023 </t>
  </si>
  <si>
    <t xml:space="preserve">SERVICIO DE ASEO Y LIMPIEZA VF 2023 </t>
  </si>
  <si>
    <t>SERVICIO DE ASEO Y LIMPIEZA VF 2023</t>
  </si>
  <si>
    <t>ANALISIS FISICOQUIMICO Y MICROBIOLOGICO DE AGUA VF 2023</t>
  </si>
  <si>
    <t>OPERACIÓN Y MANTENIMIENTO DE EQUIPOS DE PLANTAS DE TRATAMIENTO DE AGUAS Y POZOS PROFUNDOS EN EL CACOM 4 Y SUS ZONAS DESCONCENTRADAS VF 2023</t>
  </si>
  <si>
    <t>LAVADO Y DESINFECCIÓN DE TANQUES VF 2023</t>
  </si>
  <si>
    <t>MANTENIMIENTO SISTEMAS DE BOMBEO VF 2023</t>
  </si>
  <si>
    <t>SERVICIO DE LIMPIEZA Y DESTAPONAMIENTO DE  REDES SANITARIAS Y POZOS SEPTICOS (SERVICIO VACTOR) VF 2023</t>
  </si>
  <si>
    <t>SERVICIO DE CORTE DE PRADO PODA Y TALA DE ÁRBOLES VF 2023</t>
  </si>
  <si>
    <t>MANTENIMIENTO PARQUE AUTOMOTOR (VEHICULOS-MOTOCICLETAS) - SERVICIO DE DIAGNÓSTICO AUTOMOTRIZ VF 2023</t>
  </si>
  <si>
    <t>MANTENIMIENTO PARQUE AUTOMOTOR (VEHICULOS-MOTOCICLETAS) VF 2023</t>
  </si>
  <si>
    <t>MANTENIMIENTO PARQUE AUTOMOTOR (VEHICULOS-MOTOCICLETAS)  VF 2023</t>
  </si>
  <si>
    <t>SUMINISTRO DE GAS PROPANO  (GAS LICUADO DE PETRÓLEO GLP) CON DESTINO A LAS INSTALACIONES DEL CACOM-4 Y SUS ZONAS DESCONCENTRADAS VF 2023</t>
  </si>
  <si>
    <t>SERVICIOS MEDICOS VETERINARIOS VF 2023</t>
  </si>
  <si>
    <t>INSTRUCTORES EHFAA VF 2023</t>
  </si>
  <si>
    <t>DOCENTES COLEGIO  LUIS F. PINTO (PREESCOLAR) VF 2023</t>
  </si>
  <si>
    <t>DOCENTES COLEGIO  LUIS F. PINTO (PRIMARIA) VF 2023</t>
  </si>
  <si>
    <t>DOCENTES COLEGIO  LUIS F. PINTO (SECUNDARIA) VF 2023</t>
  </si>
  <si>
    <t>MANTENIMIENTO PREVENTIVO Y CORRECTIVO DEL SIMULADOR DE ALA ROTATORIA HUEY II Y UH-1H DE LA FAC VF 2023</t>
  </si>
  <si>
    <t>MANTENIMIENTO DE LOS SISTEMAS PORTATILES DE AYUDAS AEROPORTUARIAS</t>
  </si>
  <si>
    <t>72153202</t>
  </si>
  <si>
    <t>18 PC 1/4 "UNIDAD SAE / MÉTRICA STUBBY HEX BIT SOCKET SET, PRESENTACIÓN: *INCLUYE (9) DADOS DE PUNTA HEXAGONAL RECHONCHA SAE (3/32-3/8") Y (9) DADOS DE PUNTA HEXAGONAL RECHONCHA MÉTRICA (2-10MM)
* INCLUYE BANDEJA DE ALMACENAMIENTO, P/N: BLPHEXS1418</t>
  </si>
  <si>
    <t>ACEITE DE BOMBA DE VACÍO PREMIUM (ACEITE PREMIUM PARA BOMBAS DE ALTO VACÍO), PRESENTACIÓN: BOTE DE 1GAL, P/N: 13204</t>
  </si>
  <si>
    <t>ACEITE DE CORTE PARA MAQUINARIA, PRESENTACIÓN: CUÑETE DE 1GAL</t>
  </si>
  <si>
    <t>ACEITE ESPECTROMÉTRICO ESTÁNDAR D12-100, PRESENTACIÓN: BOTE 240ML; NSN: 9150-00-179-5142</t>
  </si>
  <si>
    <t>ACEITE ESPECTROMÉTRICO ESTÁNDAR D12-30, PRESENTACIÓN: BOTE 240ML; NSN: 9150-00-179-5144</t>
  </si>
  <si>
    <t>ACEITE ESPECTROMÉTRICO ESTÁNDAR D12-5, PRESENTACIÓN: BOTE 240ML; NSN: 9150-01-307-3343</t>
  </si>
  <si>
    <t>ACEITE ESPECTROMÉTRICO ESTÁNDAR D12-50, PRESENTACIÓN: BOTE 240ML; NSN: 9150-00-179-5143</t>
  </si>
  <si>
    <t>ACEITE ESPECTROMÉTRICO ESTÁNDAR D19-0, PRESENTACIÓN: BOTE 240ML; NSN: 9150-00-179-5137</t>
  </si>
  <si>
    <t>ACEITE ESPECTROMÉTRICO ESTÁNDAR D3-100, PRESENTACIÓN: BOTE 240ML; NSN: 9150-01-283-0249</t>
  </si>
  <si>
    <t>ACEITE HIDRAULICO NUTO H 68, PRESENTACIÓN: BOTE DE 1GAL</t>
  </si>
  <si>
    <t>ACEITE PARA MOTOR DIESEL GRADO SAE 15W-40, PRESENTACIÓN: BOTE DE 1GAL</t>
  </si>
  <si>
    <t>ACEITE PARA MOTOR GRADO SAE 20W-50, PRESENTACIÓN: BOTE DE 1/4GAL</t>
  </si>
  <si>
    <t>ACEITE SHELL CORENA S4 R 32, PRESENTACIÓN: CUÑETE DE 5GAL, P/N: 550026716</t>
  </si>
  <si>
    <t>ACEITE SOLUBLE - LUBRICANTE / ACEITE SOLUBLE EN AGUA BIOESTABLE, PRESENTACIÓN: CUÑETE DE 1GAL, P/N: 74615</t>
  </si>
  <si>
    <t>ACEITERA, PRESENTACIÓN: CAPACIDAD DE 300ML CON APLICADOR FLEXIBLE, P/N: ACEF-180</t>
  </si>
  <si>
    <t>ADHESIVO DE CAUCHO Y JUNTA EC-847, PRESENTACIÓN: QUART CAN, P/N: 7100001805</t>
  </si>
  <si>
    <t>ADHESIVO DE URETANO 3549, MARRÓN, PARTE B/A, PRESENTACIÓN: QUART KIT (PART B/A), P/N: 62354964017</t>
  </si>
  <si>
    <t>ADHESIVO EPOXI 2216, PRESENTACIÓN: QUART KIT (PART B/A), P/N: 7000000861</t>
  </si>
  <si>
    <t>ADHESIVO EPOXICO , PRESENTACIÓN: KIT DE CUARTO DE GAL (COMPRENDE COMP A Y COMP B), P/N: 9309.3NA</t>
  </si>
  <si>
    <t>ADHESIVO EPOXICO , PRESENTACIÓN: KIT DE CUARTO DE GAL (COMPRENDE COMP A Y COMP B), P/N: HYSOL 9309NA</t>
  </si>
  <si>
    <t xml:space="preserve">ADHESIVO EPOXICO , PRESENTACIÓN: KIT DE CUARTO DE GAL (COMPRENDE COMP A Y COMP B), P/N: HYSOL 934 NA </t>
  </si>
  <si>
    <t xml:space="preserve">ADHESIVO EPOXICO , PRESENTACIÓN: KIT DE CUARTO DE GAL (COMPRENDE COMP A Y COMP B), P/N: HYSOL 956 </t>
  </si>
  <si>
    <t>ADHESIVO EPOXICO , PRESENTACIÓN: KIT DE CUARTO DE GAL (COMPRENDE COMP A Y COMP B), P/N: HYSOL 960F</t>
  </si>
  <si>
    <t>ADHESIVO ESTRUCTURAL EPOXI, PRESENTACIÓN: TUBO DE 50ML, P/N: DP460</t>
  </si>
  <si>
    <t>ADHESIVO EXPÓSICO (2 TON), PRESENTACIÓN: TUBO DE 25ML, P/N: 14310</t>
  </si>
  <si>
    <t>ADHESIVO EXPÓSICO (2 TON), PRESENTACIÓN: TUBO DE 25ML, P/N: 31345</t>
  </si>
  <si>
    <t>ADHESIVO INSTANTÁNEO RELLENADOR, PRESENTACIÓN: ILBRA US, P/N: CA40H-1LB</t>
  </si>
  <si>
    <t>ADHESIVO INSTANTÁNEO, PRESENTACIÓN: BOTE DE 20G, P/N: 49503</t>
  </si>
  <si>
    <t>ADHESIVO INSTANTÁNEO, PRESENTACIÓN: BOTE DE 33OZ (9,3G), P/N: 46551</t>
  </si>
  <si>
    <t>AERÓGRAFO DOBLE ACCIÓN, PRESENTACIÓN: KIT, P/N: BD168</t>
  </si>
  <si>
    <t>AISLANTE TÉRMICO THERMOLON LADO METALIZADO, PRESENTACIÓN: 120CM ANCHO X 10MM ESPESOR</t>
  </si>
  <si>
    <t>ALAMBRE DE FRENADO 0,020", PRESENTACIÓN: ROLLO DE 1LB, P/N: MS20995C20</t>
  </si>
  <si>
    <t>ALAMBRE DE FRENADO 0,022", PRESENTACIÓN: ROLLO DE 1LB, P/N: MS20995C22</t>
  </si>
  <si>
    <t>ALAMBRE DE FRENADO 0,032", PRESENTACIÓN: ROLLO DE 1LB, P/N: MS20995C32</t>
  </si>
  <si>
    <t>ALCOHOL DESNATURALIZADO, PRESENTACIÓN: GARRAFA DE 19L AL 96%</t>
  </si>
  <si>
    <t>ALCOHOL ISOPROPILICO (2- PROPANOL) 99.5% AR, PRESENTACIÓN: BOTE DE 1L</t>
  </si>
  <si>
    <t>ALCOHOL ISOPROPILICO, PRESENTACIÓN: BOTE DE 1GAL</t>
  </si>
  <si>
    <t>ALCOHOL ISOPROPILICO, PRESENTACIÓN: TAMBOR DE 55GAL</t>
  </si>
  <si>
    <t>ALFOMBRA ARGOLLADA DE FIBRA DE POLIPROPILENO DE TRÁFICO MEDIO, PRESENTACIÓN: METRO CUADRADO (COLOR AZUL, ALTURA 5MM)</t>
  </si>
  <si>
    <t>ALICATES DE BLOQUEO DE NARIZ LARGA DE AGARRE SUAVE, PRESENTACIÓN: GRIP STYLE SOFT
COUNTRY OF ORIGIN CHN
DIMENSION A, JAW CAP., INCHES 2.25
DIMENSION B, LENGTH, INCHES (MM) 6 (152)
DESCRIPTION (CHART) LONG NOSE
DIMENSION B, LENGTH, INCHES 6
DIMENSION A, JAW CAP., INCHES (MM) 2.25 (57, P/N: BSGLP6LN</t>
  </si>
  <si>
    <t>ALMOHADILLA DE ESPUMA PARA ACABADO DE 1 PASO 30041 DE 4", PRESENTACIÓN: UNIDAD, P/N: 60455083810</t>
  </si>
  <si>
    <t>ALMOHADILLA DE ESPUMA PARA ACABADO DE 1 PASO, PRESENTACIÓN: UNIDAD, P/N:  60455106942</t>
  </si>
  <si>
    <t>ALMOHADILLA DE ESPUMA PARA ACABADO DE 2 PASO 30042, PRESENTACIÓN: UNIDAD, P/N: 60455083950</t>
  </si>
  <si>
    <t>ANTORCHA TIG MILLER WELDCRAFT W-350, PRESENTACIÓN: AMPERAGE:  350 AMP, CABLE TYPE:  3-PIECE BRAIDED RUBBER, RATED OUTPUT:  DC: 350 A, AC: 250 A, TYPE:  WATER COOLED, HEAD STYLE:  RIGID HEAD WITH VALVE, CONSUMABLE SERIES:  3 SERIES, TORCH STYLE:  STANDARD, LENGTH:  25'., TORCH SERIES:  W-350, GAS VALVE:  HAS GAS CONTROL VALVE; NSN: WP-18V-25-R</t>
  </si>
  <si>
    <t>ARANDELA DE ACABADO INTERIOR, PRESENTACIÓN: UNIDAD, P/N: 601-8</t>
  </si>
  <si>
    <t>ARANDELA DE ACABADO, PRESENTACIÓN:  UNIDAD , P/N: NAS391B8P</t>
  </si>
  <si>
    <t>ARANDELA DE ACABADO, PRESENTACIÓN: UNIDAD , P/N: NAS390B6P</t>
  </si>
  <si>
    <t>ARANDELA DE ACABADO, PRESENTACIÓN: UNIDAD , P/N: NAS391B6P</t>
  </si>
  <si>
    <t>ARANDELA DE ACABADO, PRESENTACIÓN: UNIDAD, P/N: NAS391B10P</t>
  </si>
  <si>
    <t>ARANDELA PLANA ESTÁNDAR AERONÁUTICA, PRESENTACIÓN: UNIDAD, P/N: AN960-8L</t>
  </si>
  <si>
    <t>ARANDELA, PRESENTACIÓN: UNIDAD , P/N: AN960PD4-L</t>
  </si>
  <si>
    <t>ARANDELA, PRESENTACIÓN: UNIDAD, P/N: 601-6</t>
  </si>
  <si>
    <t>ATOMIZADOR INDUSTRIAL PLASTICO, PRESENTACIÓN: BOTE PLASTICO TRANSPARENTE DE 32OZ</t>
  </si>
  <si>
    <t>ATOMIZADOR PLASTICO  TRANSPARENTE, PRESENTACIÓN: BOTE DE 500ML</t>
  </si>
  <si>
    <t>ATOMIZADOR PLASTICO , PRESENTACIÓN: BOTE PLASTICO TRANSPARENTE DE 32OZ</t>
  </si>
  <si>
    <t>ATOMIZADOR ROCIADOR INDUSTRIAL, PRESENTACIÓN: CAPACIDAD DE 2GAL</t>
  </si>
  <si>
    <t>B&amp;B 3100 PARA LAVADO DE COMPRESOR, PRESENTACIÓN: CUÑETE DE 5GAL, P/N: 10202522</t>
  </si>
  <si>
    <t>BAJA LENGUAS DE MADERA, PRESENTACIÓN: CAJA DE 500 UNIDADES</t>
  </si>
  <si>
    <t>BALANZA DE MESA DE PRECISIÓN (CAPACIDAD DE MEDIR HASTA 3000 GRAMOS), PRESENTACIÓN: UNIDAD</t>
  </si>
  <si>
    <t>BALANZA DE PRESICION, PRESENTACIÓN: CAPACIDAD: 2000G, PRECISION 0,01G, ANCHO 225MM, ALTO 75MM, PROFUNDIDAD  220MM, P/N: 100102037</t>
  </si>
  <si>
    <t>BARRA REDONDA DE ACERO 4340, PRESENTACIÓN: 1" DIAMETRO</t>
  </si>
  <si>
    <t>BARRA REDONDA DE ACERO 4340, PRESENTACIÓN: 2" DIAMETRO</t>
  </si>
  <si>
    <t>BARRA REDONDA DE ACERO 4340, PRESENTACIÓN: 4" DIAMETRO</t>
  </si>
  <si>
    <t>BARRA REDONDA DE BRONCE AL SILICIO, PRESENTACIÓN: 1" DIAMETRO</t>
  </si>
  <si>
    <t>BARRA REDONDA DE BRONCE AL SILICIO, PRESENTACIÓN: 1/2" DIAMETRO</t>
  </si>
  <si>
    <t>BARRA REDONDA DE BRONCE AL SILICIO, PRESENTACIÓN: 2" DIAMETRO</t>
  </si>
  <si>
    <t>BARRA REDONDA DE BRONCE AL SILICIO, PRESENTACIÓN: 3" DIAMETRO</t>
  </si>
  <si>
    <t>BARRA REDONDA DE BRONCE AL SILICIO, PRESENTACIÓN: 3/4" DIAMETRO</t>
  </si>
  <si>
    <t>BARRA REDONDA DE BRONCE AL SILICIO, PRESENTACIÓN: 4" DIAMETRO</t>
  </si>
  <si>
    <t>BÁSCULA INDUSTRIAL , PRESENTACIÓN: PLATAFORMA DE 80CM X 80CM, CAPACIDAD DE 1000KG-2000KG, P/N: TEK 27</t>
  </si>
  <si>
    <t>BATERÍA DE NI-CAD DESLIZABLE V BATERÍA, PRESENTACIÓN: UNIDAD, P/N: CTB4187A</t>
  </si>
  <si>
    <t xml:space="preserve">BATERIAS AA ALCALINA INDUSTRIAL ENERGIZER , PRESENTACIÓN: CAJA DE 24 PARES </t>
  </si>
  <si>
    <t>BATERIAS AA ALCALINA, PRESENTACIÓN: PAQUETE DE 4 UNIDADES</t>
  </si>
  <si>
    <t>BATERIAS AA RECARGABLES , PRESENTACIÓN: PAQUETE DE 2 UNIDADES, P/N: GP270AAHCE-2EB2</t>
  </si>
  <si>
    <t>BATERIAS AAA MAX ALCALINAS, PRESENTACIÓN: CAJA DE 24 PARES</t>
  </si>
  <si>
    <t>BATERIAS RECARGABLES TIPO "C" NICKEL CADMIUN 1.2 V 3OOO AMP, PRESENTACIÓN: PAQUETE DE 2 UNIDADES, P/N: GPRHC30CB024</t>
  </si>
  <si>
    <t>BLOQUE MANUAL DE LIJADO SUAVE STIKIT, PRESENTACIÓN: UNIDAD, P/N: 60455033492</t>
  </si>
  <si>
    <t>BOLSA PLÁSTICA HERMÉTICA, PRESENTACIÓN: UNIDAD (18CM X22CM CADA BOLSA)</t>
  </si>
  <si>
    <t>BOLSA PLÁSTICA HERMÉTICA, PRESENTACIÓN: UNIDAD (32CM X42CM CADA BOLSA)</t>
  </si>
  <si>
    <t>BOLSA PLÁSTICA HERMÉTICA, PRESENTACIÓN: UNIDAD DE 16CM X 15CM</t>
  </si>
  <si>
    <t>BOLSA PLÁSTICA HERMÉTICA, PRESENTACIÓN: UNIDAD DE 36CM X 25CM</t>
  </si>
  <si>
    <t>BOLSA PLÁSTICA HERMÉTICA, PRESENTACIÓN: UNIDAD DE 5CM X 5CM</t>
  </si>
  <si>
    <t>BOMBA DE VACÍO, PRESENTACIÓN: UNIDAD, P/N: AVR062M</t>
  </si>
  <si>
    <t>BOMBA ESTRACTORA DE LIQUIDOS PARA CANECA DE 55 GLS, PRESENTACIÓN: UNIDAD, P/N: TC10180</t>
  </si>
  <si>
    <t>BORNE DE BATERIA GRANDE, PRESENTACIÓN: UNIDAD</t>
  </si>
  <si>
    <t>BORNE DE BATERIA PEQUEÑO, PRESENTACIÓN: UNIDAD</t>
  </si>
  <si>
    <t>BROCA DE COBALTO , PRESENTACIÓN: UNIDAD, P/N: 	01-007</t>
  </si>
  <si>
    <t>BROCA DE COBALTO , PRESENTACIÓN: UNIDAD, P/N: 01-006</t>
  </si>
  <si>
    <t>BROCA DE COBALTO , PRESENTACIÓN: UNIDAD, P/N: 01-016</t>
  </si>
  <si>
    <t>BROCA DE COBALTO , PRESENTACIÓN: UNIDAD, P/N: 01-019</t>
  </si>
  <si>
    <t xml:space="preserve">BROCA DE COBALTO , PRESENTACIÓN: UNIDAD, P/N: 01-021	</t>
  </si>
  <si>
    <t>BROCA DE COBALTO , PRESENTACIÓN: UNIDAD, P/N: 01-027</t>
  </si>
  <si>
    <t>BROCA DE COBALTO , PRESENTACIÓN: UNIDAD, P/N: 01-030</t>
  </si>
  <si>
    <t>BROCA DE COBALTO , PRESENTACIÓN: UNIDAD, P/N: 01-040</t>
  </si>
  <si>
    <t xml:space="preserve">BROCA DE COBALTO 1/16'', PRESENTACIÓN: UNIDAD, P/N: 02-061	</t>
  </si>
  <si>
    <t xml:space="preserve">BROCA DE COBALTO 1/4'', , PRESENTACIÓN: UNIDAD, P/N: 	02-073	</t>
  </si>
  <si>
    <t>BROCA DE COBALTO 3/16'', PRESENTACIÓN: UNIDAD, P/N: 02-069</t>
  </si>
  <si>
    <t xml:space="preserve">BROCA DE COBALTO 5/32'', PRESENTACIÓN: UNIDAD, P/N: 	02-067	</t>
  </si>
  <si>
    <t xml:space="preserve">BROCA DE COBALTO NO. 1/8'', PRESENTACIÓN: UNIDAD, P/N: 	02-065	</t>
  </si>
  <si>
    <t xml:space="preserve">BROCA DE COBALTO NO. 3/32'', PRESENTACIÓN: UNIDAD, P/N: 02-063	</t>
  </si>
  <si>
    <t xml:space="preserve">BROCA DE COBALTO NO.17/64'', PRESENTACIÓN: UNIDAD, P/N: 02-074	</t>
  </si>
  <si>
    <t xml:space="preserve">BROCA DE COBALTO NO.E, PRESENTACIÓN: UNIDAD, P/N: 	03-094	</t>
  </si>
  <si>
    <t xml:space="preserve">BROCA DE COBALTO NO.F, PRESENTACIÓN: UNIDAD, P/N: 03-095	</t>
  </si>
  <si>
    <t>BROCA DE COBALTO, PRESENTACIÓN: UNIDAD, P/N: 01-010</t>
  </si>
  <si>
    <t>BROCA DE COBALTO, PRESENTACIÓN: UNIDAD, P/N: 01-011</t>
  </si>
  <si>
    <t>BROCA DE COBALTO, PRESENTACIÓN: UNIDAD, P/N: 01-012</t>
  </si>
  <si>
    <t>BROCA DE COBALTO, PRESENTACIÓN: UNIDAD, P/N: 01-020</t>
  </si>
  <si>
    <t>BROCA DE COBALTO, PRESENTACIÓN: UNIDAD, P/N: 01-022</t>
  </si>
  <si>
    <t>BROCHA CERDAS NATURAL, PRESENTACIÓN: 2" ANCHO</t>
  </si>
  <si>
    <t>BROCHA DE CERDA NATURAL, PRESENTACIÓN: 1" ANCHO</t>
  </si>
  <si>
    <t>BROCHA PROFESIONAL CERDA MONA, PRESENTACIÓN: MEDIDA DE 1"</t>
  </si>
  <si>
    <t>BURIL CUADRADO HSS ASSAB 17 PARA USO EN TORNO , PRESENTACIÓN: 1/2" X 8"</t>
  </si>
  <si>
    <t>BURIL CUADRADO HSS ASSAB 17 PARA USO EN TORNO , PRESENTACIÓN: 5/16" X 6"</t>
  </si>
  <si>
    <t>BURIL DE TUGSTENO PARA CILINDRADO EXTERNO LADO DERECHO PARA USO EN TORNO, PRESENTACIÓN: 1/2"</t>
  </si>
  <si>
    <t>BURIL DE TUGSTENO PARA CILINDRADO EXTERNO LADO DERECHO PARA USO EN TORNO, PRESENTACIÓN: 7/16"</t>
  </si>
  <si>
    <t>BURIL DE TUGSTENO PARA CILINDRADO EXTERNO LADO IZQUIERDO PARA USO EN TORNO, PRESENTACIÓN: 1/2"</t>
  </si>
  <si>
    <t>BURIL DE TUGSTENO PARA CILINDRADO EXTERNO LADO IZQUIERDO PARA USO EN TORNO, PRESENTACIÓN: 7/16"</t>
  </si>
  <si>
    <t>BURIL DE TUGSTENO PARA CILINDRADO INTERNO LADO DERECHO PARA USO EN TORNO, PRESENTACIÓN: 1/2"</t>
  </si>
  <si>
    <t>BURIL DE TUGSTENO PARA CILINDRADO INTERNO LADO DERECHO PARA USO EN TORNO, PRESENTACIÓN: 3/8"</t>
  </si>
  <si>
    <t>BURIL DE TUGSTENO PARA CILINDRADO INTERNO LADO DERECHO PARA USO EN TORNO, PRESENTACIÓN: 7/16"</t>
  </si>
  <si>
    <t>BURIL DE TUGSTENO PARA ROSCADO INTERNO LADO DERECHO PARA USO EN TORNO, PRESENTACIÓN: 1/2"</t>
  </si>
  <si>
    <t>BURIL DE TUGSTENO PARA ROSCADO INTERNO LADO DERECHO PARA USO EN TORNO, PRESENTACIÓN: 1/4"</t>
  </si>
  <si>
    <t>BURIL DE TUGSTENO PARA ROSCADO INTERNO LADO DERECHO PARA USO EN TORNO, PRESENTACIÓN: 3/16"</t>
  </si>
  <si>
    <t>CABLE PASACORRIENTE DE PINZAS PARA CAPACIDAD DE 200AMP, PRESENTACIÓN: PAR DE CABLES COLOR NEGRO-ROJO (2M X 10AWG)</t>
  </si>
  <si>
    <t>CAJAS ELECTRODO DE VARILLA DE GRAFITO, PRESENTACIÓN: CAJA DE 50 UNIDADES; NSN: 5977-00-464-8433; P/N: M9700</t>
  </si>
  <si>
    <t>CALIBRADOR DIGITAL PIE REY METÁLICO, PRESENTACIÓN: CON ESTUCHE CON CAPACIDAD DE MEDIDA DE 6"/150MM, P/N: CALDI-6MP</t>
  </si>
  <si>
    <t>CARETA INDUSTRIAL PARA ESMERILAR, PRESENTACIÓN: TALLA L</t>
  </si>
  <si>
    <t>CEMENTO DE RESINA EPOXI CON RELLENO DE ALUMINIO, PRESENTACIÓN: TUBO DE 11OZ (CADA TUBO DE 0.68LB / 0.31KG), P/N: METALSET A4</t>
  </si>
  <si>
    <t>CEPILLO ANTIESTATICO DE LIMPIEZA, PRESENTACIÓN: JUEGO DE 03 UNIDADES (CERDAS DE 11MM, MATERIAL DE LAS CERDAS: FIBRA SINTÉTICA, COLOR PLATA, COLOR ORO)</t>
  </si>
  <si>
    <t>CEPILLO COBRE PEQUEÑO, PRESENTACIÓN: UNIDAD DE 17,5CM X 1,2CM X 2CM</t>
  </si>
  <si>
    <t>CEPILLO DE ALAMBRE DE CERDAS DE NAILON, PRESENTACIÓN: PAQUETE DE 06 UNIDADES (DIMENSIONES 7" X 2" X 2"), P/N: HYDE 46615</t>
  </si>
  <si>
    <t>CEPILLO DE BRONCE, PRESENTACIÓN: CEPILLO DE MANO ACERO COBRIZ, CERDAS DE ACERO LATONADO (ANTI-CHISPA), MANGO PLASTICO 265MM</t>
  </si>
  <si>
    <t>CINTA ADHESIVA BÁSICA, PRESENTACIÓN: PACK DE 03 ROLLOS (1,88" X 55YD / 48MM X 50,2M CADA ROLLO), P/N: 1055-3PK</t>
  </si>
  <si>
    <t>CINTA ADHESIVA DE ALUMINIO (CINTA DE ALTA VELOCIDAD), PRESENTACIÓN: ROLLO DE 12" X 60YD, P/N: 7100053630</t>
  </si>
  <si>
    <t>CINTA ADHESIVA TRANSPARENTE, PRESENTACIÓN: ROLLO DE 4,5CM X 200M</t>
  </si>
  <si>
    <t>CINTA DE FIBRA DE VIDRIO, PRESENTACIÓN: ROLLO DE 2" X36YD (5.1CM X 32.9M), P/N: 398FRP</t>
  </si>
  <si>
    <t>CINTA DE SELLADO DE BOLSA DE VACÍO, PRESENTACIÓN: CAJA DE 40 ROLLOS (1/8" X 1/2" X 25' / 3MM X 12MM X 7,5M CADA ROLLO), P/N: AT 200Y</t>
  </si>
  <si>
    <t>CINTA DOBLE FAZ EXTRA FUERTE, PRESENTACIÓN: ROLLO DE 19MM X 5M, P/N: VHB 4910</t>
  </si>
  <si>
    <t>CINTA ELECTRICA AISLANTE NEGRA DE VINILO, PRESENTACIÓN: ROLLO DE 3/4" X 108' (36YD) / 19MM X 32,9M, P/N: 7000057831</t>
  </si>
  <si>
    <t>CINTA ELECTRICA AUTOFUNDENTE NEGRA DE CAUCHO PARA ALTO VOLTAJE GRADO PROFESIONAL, PRESENTACIÓN: ROLLO DE 1,5" X 30' / 38MM X 9,15M, P/N: 7000138529</t>
  </si>
  <si>
    <t>CINTA ELECTRICA AUTOFUNDENTE NEGRA DE CAUCHO PARA ALTO VOLTAJE GRADO PROFESIONAL, PRESENTACIÓN: ROLLO DE 3/4" X 30' / 18MM X 9,1M, P/N: LE000090056</t>
  </si>
  <si>
    <t>CINTA TEFLON P.T.F.E. THREAD SEAL (CUMPLA CON MIL SPEC T-27730), PRESENTACIÓN: ROLLO DE 1/2" X 520", P/N: ‎0270403</t>
  </si>
  <si>
    <t>CINTA VERDE DE ENMASCARAR DE ALTO DESEMPEÑO, PRESENTACIÓN: ROLLO 24MM X 55M, P/N: 70071202819</t>
  </si>
  <si>
    <t>CINTA VERDE DE ENMASCARAR DE ALTO DESEMPEÑO, PRESENTACIÓN: ROLLO 36MM X 55M, P/N: 70071202850</t>
  </si>
  <si>
    <t>CINTA VERDE DE ENMASCARAR DE ALTO DESEMPEÑO, PRESENTACIÓN: ROLLO DE 48MM X 55M, P/N: 70006246527</t>
  </si>
  <si>
    <t>CINTURON DE SEGURIDAD NEGRO (100% NYLON), PRESENTACIÓN: ROLLO DE 1" DE ANCHO</t>
  </si>
  <si>
    <t>CINTURON DE SEGURIDAD NEGRO (100% NYLON), PRESENTACIÓN: ROLLO DE 2" DE ANCHO</t>
  </si>
  <si>
    <t>CINTURON DE SEGURIDAD, PRESENTACIÓN: ANCHO 3" X LARGO 1YD, P/N: SL1477</t>
  </si>
  <si>
    <t>COLLAR  , PRESENTACIÓN: UNIDAD, P/N: 30-017-8</t>
  </si>
  <si>
    <t>COMBO DE COMPUESTO PULIDOR, COMPUESTO PARA ABRILLANTAR Y ABRILLANTADOR ULTRAFINO, PRESENTACIÓN: KIT (03 BOTES MODELOS 06085, 06064 Y 06068 CADA UNO DE 1L)</t>
  </si>
  <si>
    <t>COMPONENTE HIDRÁULICO DE RUEDA DE CARRETEO (GATO HIDRÁULICO TIPO BOTELLA), PRESENTACIÓN: CAPACIDAD 12 TONS, ALTURA MAXIMA 47,5CM, ALTURA MINIMA 23CM, P/N: 14818</t>
  </si>
  <si>
    <t>COMPRESOR DE AIRE ELÉCTRICO PORTÁTIL MONOFÁSICO DE 127V 60HZ, PRESENTACIÓN: UNIDAD, P/N: COMP-50LT</t>
  </si>
  <si>
    <t>COMPRESOR DE AIRE INDUSTRIAL, PRESENTACIÓN: COMPRESOR 15 G - 200 PSI, POTENCIA:  1,8 HP, VELOCIDAD: 3400 RPM, NIVEL DE RUIDO: 78 DBA, SCFM (90 PSIG): 5,4 SCFM, PRESIÓN MÁXIMA: 200 PSI, VÁLVULA DE DRENAJE: 4, TANQUE: 15 G, PESO:  41,8KG, P/N: SCR10PM2-8</t>
  </si>
  <si>
    <t>COMPUESTO ABRILLANTADOR ULTRAFINO, PRESENTACIÓN: CUARTO DE GAL, P/N: 06068</t>
  </si>
  <si>
    <t>COMPUESTO DE GOMA LACA PARA JUNTAS, PRESENTACIÓN: BOTE DE 20OZ / 59ML, P/N: 20539</t>
  </si>
  <si>
    <t>COMPUESTO DE RELLENO DE VACÍOS, PRESENTACIÓN: KIT (COMP A AND COMP B), P/N: EC-3524 B/A</t>
  </si>
  <si>
    <t>COMPUESTO DE RETENCIÓN, PRESENTACIÓN: BOTE DE 50ML, P/N: 60931</t>
  </si>
  <si>
    <t xml:space="preserve">COMPUESTO DE SELLADO, PRESENTACIÓN: KIT DE CUARTO DE GAL (COMPRENDE COMP A Y COMP B), P/N: PR 1440 A1/2 </t>
  </si>
  <si>
    <t xml:space="preserve">COMPUESTO DE SELLADO, PRESENTACIÓN: KIT DE CUARTO DE GAL (COMPRENDE COMP A Y COMP B), P/N: PR 870 </t>
  </si>
  <si>
    <t>COMPUESTO PARA ABRILLANTAR, PRESENTACIÓN: CUARTO DE GAL, P/N: 06064</t>
  </si>
  <si>
    <t>COMPUESTO PREVENTIVO DE CORROSIÓN, (MIL-PRF-63460D), PRESENTACIÓN: BOTE DE 1GAL; NSN: 8030-01-418-9008</t>
  </si>
  <si>
    <t>COMPUESTO PULIDOR, PRESENTACIÓN: CUARTO DE GAL, P/N: 36060</t>
  </si>
  <si>
    <t>CONJUNTO DE BROCAS DE LONGITUD DE JOBBER, PRESENTACIÓN: KIT (29 PIEZAS DE BROCAS), P/N: DB129C</t>
  </si>
  <si>
    <t>CONJUNTO DE CABLES ELÉCTRICOS DE PROPÓSITO ESPECIAL PARA EQUIPOS DE CORRIENTE INDUCIDA N2000, PRESENTACIÓN: 6' X 7 PINES A 16 PINES LEMO; NSN: 6150-01-501-8781; P/N: 9122083</t>
  </si>
  <si>
    <t>CONN BNC PL 0HZ TO 4GHZ 50OHM CRIMP ST CABLE MOUNT GOLD, PRESENTACIÓN: UNIDAD, P/N: M39012/16-0504</t>
  </si>
  <si>
    <t>CONTENEDOR PLÁSTICO, PRESENTACIÓN: COLOR VERDE, CAPACIDAD DE 121L</t>
  </si>
  <si>
    <t>COPAS DE IMPACTO DE 1/2'', PRESENTACIÓN: JUEGO DE 14 PIEZAS DE ACERO AL CROMO VANADIO, P/N: 02476A</t>
  </si>
  <si>
    <t>CORDEL NYLON DE DOBLE TRENZADO COLOR NEGRO, PRESENTACIÓN: ROLLO DE 4MM DIAMETRO</t>
  </si>
  <si>
    <t>COTTER PIN - ACERO CHAPADO EN CADMIO, PRESENTACIÓN: 3/32" DIAMETRO, 1" LARGO, P/N: MS24665-285</t>
  </si>
  <si>
    <t>COTTER PIN - ACERO RESISTENTE A LA CORROSIÓN, PRESENTACIÓN: 5/64" DIAMETRO, 3/4" LARGO, P/N: MS24665-229</t>
  </si>
  <si>
    <t>CUERDA VERDE, PRESENTACIÓN: ROLLO DE 4MM DIAMETRO X 50' LONGITUD, P/N: 550 TIPO III MIL-C-5040 PARACORD</t>
  </si>
  <si>
    <t>CUÑA, KIT DE INSPECCION / TRANSDUCER WEDGE SHOE, PRESENTACIÓN: UNIDAD, P/N: 362-001-210</t>
  </si>
  <si>
    <t>DESARROLLADOR BASADO EN SOLVENTES SKD-S2, PRESENTACIÓN: AEROSOLES (330G / 11,6OZ CADA AEROSOL), P/N: 01-5352-77</t>
  </si>
  <si>
    <t>DISCO BRISTLE COLOR VERDE DE GRANO # 50, PRESENTACIÓN: UNIDAD (4 1/2” X 5/8” - M14 CADA DISCO), P/N: 51824</t>
  </si>
  <si>
    <t>DISCO DE ASPIRACION LIMPIA DE 5" GRANO P120, PRESENTACIÓN: CAJA DE 50 UNIDADES, P/N: 60455037121</t>
  </si>
  <si>
    <t>DISCO DE ASPIRACION LIMPIA DE 5" GRANO P150, PRESENTACIÓN: CAJA DE 50 UNIDADES, P/N: 60455037139</t>
  </si>
  <si>
    <t>DISCO DE ASPIRACION LIMPIA DE 5" GRANO P180, PRESENTACIÓN: CAJA DE 50 UNIDADES, P/N: 60455037147</t>
  </si>
  <si>
    <t>DISCO DE ASPIRACION LIMPIA DE 5" GRANO P220, PRESENTACIÓN: CAJA DE 50 UNIDADES, P/N: 60455037154</t>
  </si>
  <si>
    <t>DISCO DE ASPIRACION LIMPIA DE 5" GRANO P320, PRESENTACIÓN: CAJA DE 50 UNIDADES, P/N: 60455037170</t>
  </si>
  <si>
    <t>DISCO DE ASPIRACION LIMPIA DE 5" GRANO P400, PRESENTACIÓN: CAJA DE 50 UNIDADES, P/N: 60455037188</t>
  </si>
  <si>
    <t>DISCO DE CORTE 3X.035X1/4, PRESENTACIÓN: UNIDAD</t>
  </si>
  <si>
    <t>DISCO DE CORTE DE ACERO, PRESENTACIÓN: UNIDAD (4 1/2")</t>
  </si>
  <si>
    <t>DISCOS CLEAN &amp; STRIP PARA ACONDICIONAMIENTO DE SUPERFICIES, PRESENTACIÓN: UNIDAD (7” HOOKIT, GRANO 36 CADA DISCO), P/N: 41369</t>
  </si>
  <si>
    <t>DISCOS ROLOCK  MEDIO, PRESENTACIÓN: DISCO ROLOC 5 A MEDIO BLUE 75MM</t>
  </si>
  <si>
    <t>DISCOS ROLOCK LIJA - DISCO DE CAMBIO RÁPIDO DE 2" TIPO "R" GRANO 120, PRESENTACIÓN: UNIDAD</t>
  </si>
  <si>
    <t>ELECTRODO DE DISCO MIL-C, PRESENTACIÓN: CAJA DE 500 UNIDADES; NSN: 5977-00-464-8496; P/N M97200</t>
  </si>
  <si>
    <t>ELECTRODO DE TUNGSTENO DE PUNTA ROJA PARA SOLDADURA TIG, PRESENTACIÓN: CAJA DE 10 UNIDADES (0,04" DIAMETRO X 7" LONGITUD CADA UNIDAD)</t>
  </si>
  <si>
    <t>ELECTRODO DE TUNGSTENO DE PUNTA ROJA PARA SOLDADURA TIG, PRESENTACIÓN: CAJA DE 10 UNIDADES (1/16" DIAMETRO X 7" LONGITUD CADA UNIDAD)</t>
  </si>
  <si>
    <t>ELECTRODO DE TUNGSTENO DE PUNTA ROJA PARA SOLDADURA TIG, PRESENTACIÓN: CAJA DE 10 UNIDADES (CADA UNIDAD DE 1/8" DIAMETRO X 7" LONGITUD)</t>
  </si>
  <si>
    <t>ELECTRODO DE TUNGSTENO DE PUNTA ROJA PARA SOLDADURA TIG, PRESENTACIÓN: CAJA DE 10 UNIDADES (CADA UNIDAD DE 3/32" DIAMETRO X 7" LONGITUD)</t>
  </si>
  <si>
    <t>ELECTRODO DE TUNGSTENO DE PUNTA VERDE PARA SOLDADURA TIG, PRESENTACIÓN: CAJA DE 10 UNIDADES (CADA UNIDAD DE 0,04" DIAMETRO X 7" LONGITUD)</t>
  </si>
  <si>
    <t>ELECTRODO DE TUNGSTENO DE PUNTA VERDE PARA SOLDADURA TIG, PRESENTACIÓN: CAJA DE 10 UNIDADES (CADA UNIDAD DE 1/16" DIAMETRO X 7" LONGITUD)</t>
  </si>
  <si>
    <t>ELECTRODO DE TUNGSTENO DE PUNTA VERDE PARA SOLDADURA TIG, PRESENTACIÓN: CAJA DE 10 UNIDADES (CADA UNIDAD DE 1/8" DIAMETRO X 7" LONGITUD)</t>
  </si>
  <si>
    <t>ELECTRODO DE TUNGSTENO DE PUNTA VERDE PARA SOLDADURA TIG, PRESENTACIÓN: CAJA DE 10 UNIDADES (CADA UNIDAD DE 3/32" DIAMETRO X 7" LONGITUD)</t>
  </si>
  <si>
    <t>ELECTRODO REVESTIDO 680, PRESENTACIÓN: CAJA DE 01KG (CADA ELECTRODO DE 3/32" DE DIAMETRO)</t>
  </si>
  <si>
    <t>ELECTRODO TIGTECTIC 224 CLASIFICACIÓN AWS 5.15 GRADO ERNI-C1, PRESENTACIÓN: CAJA DE 01KG (CADA ELECTRODO DE 1/16" DE DIAMETRO)</t>
  </si>
  <si>
    <t>ELECTRODOS DE ALUMINIO ELÉCTRICO CLASIFICACIÓN AWS A5.3 GRADO E4043, PRESENTACIÓN: CAJA DE 01KG (CADA ELECTRODO DE 1/8" DE DIAMETRO)</t>
  </si>
  <si>
    <t>ELECTRODOS NIQUEL 100 BASICO CLASIFICACIÓN AWS A5.15 GRADO ENICL, PRESENTACIÓN: CAJA DE 01KG (CADA ELECTRODO DE 1/8" DE DIAMETRO)</t>
  </si>
  <si>
    <t>ELECTRODOS NIQUEL 100 CLASIFICACIÓN AWS A5.15 GRADO ENICL, PRESENTACIÓN: CAJA DE 01KG (CADA ELECTRODO DE 1/8" DE DIAMETRO)</t>
  </si>
  <si>
    <t>ELECTRODOS SOLDOMANG, PRESENTACIÓN: CAJA DE 01KG (CADA ELECTRODO DE 5/32" DE DIAMETRO)</t>
  </si>
  <si>
    <t>ELECTRODOS WEST DUR 600, PRESENTACIÓN: CAJA DE 01KG (CADA ELECTRODO DE 5/32" DE DIAMETRO)</t>
  </si>
  <si>
    <t>ELECTROSONIC CLEANER - 117/110V, PRESENTACIÓN: UNIDAD, P/N: KS5518</t>
  </si>
  <si>
    <t>ENCENDEDOR A GAS RECARGABLE TIPO ELÉCTRICO., PRESENTACIÓN: UNIDAD</t>
  </si>
  <si>
    <t>ENHEBRADOR DE ALAMBRE, PRESENTACIÓN: UNIDAD, P/N: 35250</t>
  </si>
  <si>
    <t>ESCARIADORES PILOTADOS HSS - VÁSTAGO ROSCADO, FLAUTA RECTA, PRESENTACIÓN: UNIDAD, P/N: 45219</t>
  </si>
  <si>
    <t>ESPATULA PLASTICA FLEXIBLE , PRESENTACIÓN: RESISTENTE A SOLVENTES LIGERAS Y FLEXIBLE, EN POLIPROPILENO DE 3", P/N: ET-3P 14444</t>
  </si>
  <si>
    <t>ESPUMA DE POLIURETANO FLEXIBLE, PRESENTACIÓN: KIT (COMP A: 1LB/0,45KG Y COMP B: 1,76LB/0,40KG), P/N: 1019</t>
  </si>
  <si>
    <t>ETIQUETADORA INDUSTRIAL DE CABLEADO, PRESENTACIÓN: UNIDAD, P/N: 1756589</t>
  </si>
  <si>
    <t>EXTENSIÓN ELECTRICA MULTITOMA TIPO CAJA CARRETE, PRESENTACIÓN: 04 TOMAS, LONGITUD CABLEADO 40', CABLEADO DE 14/3 AWG, CAPACIDAD DE 13AMP 120V, P/N: HMA401214G4SL-US</t>
  </si>
  <si>
    <t>FIJADOR DE ROSCAS (MIL-S-46163A &amp; ASTM D5363), PRESENTACIÓN: BOTE DE 250ML, P/N: 29041</t>
  </si>
  <si>
    <t>FILTRO DE ACEITE REFRIGERANTE , PRESENTACIÓN: UNIDAD, P/N: 54672654 </t>
  </si>
  <si>
    <t>FILTRO DE ACEITE ROSCADO, PRESENTACIÓN: UNIDAD, P/N: B95</t>
  </si>
  <si>
    <t>FILTRO DE AIRE ROSCADO, PRESENTACIÓN: UNIDAD, P/N: DA7801 </t>
  </si>
  <si>
    <t>FILTRO DE COMBUSTIBLE ROSCADO, PRESENTACIÓN: UNIDAD, P/N: A96C </t>
  </si>
  <si>
    <t>FILTRO DE COMBUSTIBLE ROSCADO, PRESENTACIÓN: UNIDAD, P/N: P557440</t>
  </si>
  <si>
    <t>FILTRO DE RECICLADO SECADOR-FILTRO ROSCADO , PRESENTACIÓN: UNIDAD, P/N: 34724</t>
  </si>
  <si>
    <t>FLEXOMETRO , PRESENTACIÓN: CAPACIDAD DE 8M</t>
  </si>
  <si>
    <t>FLUIDO DE MONTAJE # 1, PRESENTACIÓN: TUBO DE 4OZ (113,4 G), P/N: FLUID1-40Z</t>
  </si>
  <si>
    <t>FLUIDO DE SILICONA, PRESENTACIÓN: BOTE DE 1L, P/N: PMX 200/500CS</t>
  </si>
  <si>
    <t>FLUIDO DE TRANSMISIÓN AUTOMÁTICA, DEXRON, TIPO III, PRESENTACIÓN:  BOTE DE 1L; NSN: 9150-00-698-2382</t>
  </si>
  <si>
    <t>FRASCOS TRANSPARENTES PARA TOMA DE MUETRAS , PRESENTACIÓN: UNIDAD CON CAPACIDAD DE 60ML, TAPA CON LINER DE CIERRE HERMÉTICO</t>
  </si>
  <si>
    <t>FUNDA TERMO ENCOGIBLE, PRESENTACIÓN: ROLLO DE 5M LARGO X 10MM DIAMETRO</t>
  </si>
  <si>
    <t>FUNDA TERMO ENCOGIBLE, PRESENTACIÓN: ROLLO DE 5M LARGO X 2,5MM DIAMETRO</t>
  </si>
  <si>
    <t>FUNDA TERMO ENCOGIBLE, PRESENTACIÓN: ROLLO DE 5M LARGO X 5MM DIAMETRO</t>
  </si>
  <si>
    <t>FUSIBLE CLASE CC ACCIÓN LENTA 1A 600V, PRESENTACIÓN: ETIQUETA AMARILLA, P/N: LP-CC-1</t>
  </si>
  <si>
    <t>FUSIBLE CLASE CC ACCIÓN LENTA 1A 600V, PRESENTACIÓN: ETIQUETA VERDE, P/N: FNQ-R-1</t>
  </si>
  <si>
    <t>GAS BUTANO PARA CAUTIN, PRESENTACIÓN: AEROSOL DE 300ML / 10.14FL. OZ</t>
  </si>
  <si>
    <t>GASA ESTERILIZADA TIPO ESPONJA DE 08 CAPAS, PRESENTACIÓN: PAQUETE DE 200 UNIDADES (2"X2" CADA UNIDAD), P/N: 442308</t>
  </si>
  <si>
    <t>GATO HIDRÁULICO DE ZORRA, PRESENTACIÓN: CAPACIDAD 3TON</t>
  </si>
  <si>
    <t>GEL DE PELADO DE PINTURA Y BARNIZ, PRESENTACIÓN: 1QT / 32OZ / 0.946L, P/N: QCSG801</t>
  </si>
  <si>
    <t>GRAMERA  DIGITAL , PRESENTACIÓN: BALANZA DIGITAL,ELECTRICA INALAMBRICA, CAPACIDAD MAX 10KG, UNIDADES DE MEDIDA KG/LB/ONZAS/GRAMO</t>
  </si>
  <si>
    <t>GRAPADORA NEUMATICA , PRESENTACIÓN: UTILIZA DOS CIERRES DE TIPO DE: 18 CLAVOS BRAD Y CALIBRE 18 1/4 "GRAPAS DE CORONA ESTRECHA
LONGITUD DE CIERRE: CLAVOS QUE VAN DESDE 3/8" – 2" Y GRAPAS QUE VAN DESDE ½ "A 1 – 5/8."</t>
  </si>
  <si>
    <t>GRASA DE AVIACIÓN, PRESENTACIÓN: TUBO DE 425G / 15OZ, P/N: 3810-0</t>
  </si>
  <si>
    <t>GUANTE NYLON RECUBIERTO NITRILO FOAM (D-40), PRESENTACIÓN: PAR DE GUANTES (SIN TALCO, TALLA 9)</t>
  </si>
  <si>
    <t>GUANTES DE NITRILO COLOR AZUL, PRESENTACIÓN: CAJA DE 100 UND (SIN TALCO, TALLA M)</t>
  </si>
  <si>
    <t>GUANTES DE NITRILO COLOR NEGRO, PRESENTACIÓN: CAJA DE 100 UND (SIN TALCO, TALLA M)</t>
  </si>
  <si>
    <t>GUANTES DE NITRILO COLOR VERDE, PRESENTACIÓN: PAR DE GUANTES (13" LARGO SIN TALCO, TALLA 9), P/N: 30223194</t>
  </si>
  <si>
    <t>HERRAMIENTA DE INSERCIÓN/EXTRACCIÓN, PRESENTACIÓN: VERDE-BLANCO CALIBRE 22, P/N: M81969/1-01</t>
  </si>
  <si>
    <t>HERRAMIENTA DE INSERCIÓN/EXTRACCIÓN, PRESENTACIÓN: VERDE-BLANCO CALIBRE 22D, P/N: M81969/1-04</t>
  </si>
  <si>
    <t>HERRAMIENTA DE INSTALACIÓN Y EXTRACCIÓN PUNTAS METÁLICAS ROJAS / BLANCAS TAMAÑO 20, PRESENTACIÓN: ROJO-BLANCO CALIBRE 20, P/N: M81969/1-02</t>
  </si>
  <si>
    <t>HERRAMIENTA PARA TUERCA DE 600RPM, PRESENTACIÓN: UNIDAD, P/N: T-7767RNA600</t>
  </si>
  <si>
    <t>HIDRÓMETRO PARA BATERIA, PRESENTACIÓN: UNIDAD</t>
  </si>
  <si>
    <t>HOJA DE CEGUETA BI-METAL, PRESENTACIÓN: 18T X 12"</t>
  </si>
  <si>
    <t>HOJA DE SEGUETA DE 32 HILOS, PRESENTACIÓN: UNIDAD</t>
  </si>
  <si>
    <t>HOJA DE SEGUETA PARA MÁQUINA ELECTRICA MARCA WILTON BLADE, PRESENTACIÓN: CINTA DE 1" X 0.35" X 114.5" / 25MM X 0.9MM X 2908MM</t>
  </si>
  <si>
    <t>IMPRIMACIÓN DE FOSFATO DE ZINC (MIL-PRF-23377, TIPO I O II, CLASE C1 O C2), PRESENTACIÓN: AEROSOL DE 12OZ / 340G, P/N: 09-02128</t>
  </si>
  <si>
    <t>INHIBIDOR DE CORROSIÓN SECO PARA USO EN EXTERIORES DE TRABAJO SUPERPESADO, PRESENTACIÓN: CUÑETE DE 5GAL, P/N: SP-400 / 10375714</t>
  </si>
  <si>
    <t>JERINGA DE 3 PARTES, PRESENTACIÓN: 3 PARTES DE 60ML</t>
  </si>
  <si>
    <t>JUEGO DE ACOPLES RAPIDOS, PRESENTACIÓN: JUEGO DE  05 PIEZAS (1 COPLE HEMBRA, 1 CONECTOR HEMBRA, 3 CONECTORES MACHO), CONEXIÓN DE 1/4", ACERO CROMADO, P/N: CORAL-5P</t>
  </si>
  <si>
    <t>JUEGO DE BRIDAS DE SUJECCIÓN PARA FRESADORA, PRESENTACIÓN: KIT DE 52 PIEZAS, P/N: CK-104A</t>
  </si>
  <si>
    <t xml:space="preserve">JUEGO DE FRESAS PARA PIÑONES DIAMETRAL PITCH 16 #1-8, PRESENTACIÓN: KIT DE 8 UNIDADES </t>
  </si>
  <si>
    <t>JUEGO DE INSUMOS DE LA ANTORCHA TIG MILLER WELDCRAFT W-350 PN: WP-18V-25-R, PRESENTACIÓN: KIT (BOQUILLA DE TUNGSTENO, PORTABOQUILLA Y PORCELANA)</t>
  </si>
  <si>
    <t>JUEGO DE MACHUELOS Y TARRAJAS , PRESENTACIÓN: KIT DE 114 PIEZAS , P/N: 82812</t>
  </si>
  <si>
    <t>JUEGO DE REMACHES EN COPA DOBLE DESPLAZAMIENTO, PRESENTACIÓN: UNIDAD, P/N: ATI105A-1/8</t>
  </si>
  <si>
    <t>JUEGO DE REMACHES EN COPA DOBLE DESPLAZAMIENTO, PRESENTACIÓN: UNIDAD, P/N: ATI105A-5/32</t>
  </si>
  <si>
    <t>JUEGO DE TUERCA DE REMACHE, PRESENTACIÓN: KIT, P/N: SKU-39313</t>
  </si>
  <si>
    <t>KIT DE AVELLANADOR CON CORTADOR PILOTO, PRESENTACIÓN: KIT (SIZES #40, #30, #21, AND #12), P/N: 133KIT</t>
  </si>
  <si>
    <t>KIT DE CALCOMANIAS, PRESENTACIÓN: KIT CONSTA DE 12 STENCIL PARA PLANTILLAR MATRICULAS, FLECHAS, CUCARDA Y LETRERO FUERZA AÉREA COLOMBIANA CON SU RESPECTIVO TRASNFER PARA PEGADO, 40  CALCOMANIAS DE MARCACIONES DE AVISOS Y LETREROS Y ESCUDOS DE LA UNIDAD Y GRUPO DE COMBATE EN VINILO. LOS DISEÑOS Y MEDIDAS SERAN DE ACUERDO ALM 948</t>
  </si>
  <si>
    <t>KIT DE PRUEBA DE COMPRESIÓN SISTEMAS DE DIESEL, PRESENTACIÓN: JUEGO DE 19 PIEZAS</t>
  </si>
  <si>
    <t>KIT DE PRUEBA DE COMPRESIÓN SISTEMAS DE GASOLINA, PRESENTACIÓN: JUEGO DE 10 PIEZAS, P/N: STATU30A</t>
  </si>
  <si>
    <t>KIT DE SOLDADOR DE GAS BUTANO, PRESENTACIÓN: KIT, P/N: YAKS42HV</t>
  </si>
  <si>
    <t>KIT PUNZONADORA DUPLICADORA, PRESENTACIÓN: KIT , P/N: ATI507KT</t>
  </si>
  <si>
    <t xml:space="preserve">LAMINA ALUMINIO, PRESENTACIÓN: MEDIDAS 3M X 1.2M X ESPESOR 0.016" , P/N:  2024T3 </t>
  </si>
  <si>
    <t>LAMINA ALUMINIO, PRESENTACIÓN: MEDIDAS 3M X 1.2M X ESPESOR 0.018"  , P/N:  2024T3</t>
  </si>
  <si>
    <t>LAMINA ALUMINIO, PRESENTACIÓN: MEDIDAS 3M X 1.2M X ESPESOR 0.025" , P/N:  2024T3</t>
  </si>
  <si>
    <t xml:space="preserve">LAMINA ALUMINIO, PRESENTACIÓN: MEDIDAS 4' X 8' X ESPESOR 0.032" , P/N:  2024T3 </t>
  </si>
  <si>
    <t>LAMINA DE ACERO (CUMPLE AMS 5518 CRES 301 1/2 HARD), PRESENTACIÓN: MEDIDAS 4' X 8' X ESPESOR 0.016"</t>
  </si>
  <si>
    <t>LAMINA DE ACERO (CUMPLE AMS 5518 CRES 301 1/2 HARD), PRESENTACIÓN: MEDIDAS 4' X 8' X ESPESOR 0.025"</t>
  </si>
  <si>
    <t>LAMINA DE ACERO INOXIDABLE 304 RECTANGULAR, PRESENTACIÓN: 7MM ALTO X 12.7MM ANCHO X 228" LARGO</t>
  </si>
  <si>
    <t>LAMINA DE ESPUMA, PRESENTACIÓN: 1M ANCHO X 2M DE LARGO X 10CM DE ESPESOR</t>
  </si>
  <si>
    <t>LAMINA DE ESPUMA, PRESENTACIÓN: 1M ANCHO X 2M DE LARGO X 8CM DE ESPESOR</t>
  </si>
  <si>
    <t xml:space="preserve">LAMINA DE POLICARBONATO TRASPARENTE ( CUMPLE MIL-P-5425E), PRESENTACIÓN: MEDIDAS 4' X 8' X CALIBRE 3MM </t>
  </si>
  <si>
    <t xml:space="preserve">LAMINA DE POLICARBONATO TRASPARENTE ( CUMPLE MIL-P-5425E), PRESENTACIÓN: MEDIDAS 4' X 8' X CALIBRE 4MM </t>
  </si>
  <si>
    <t xml:space="preserve">LAMINA DE TITANIO CORRUGADA (CUMPLE MIL-T-9046 80 KSI), PRESENTACIÓN: MEDIDAS 4' X 8' X ESPESOR 0.012 5WL X UNIDAD </t>
  </si>
  <si>
    <t xml:space="preserve">LAMINA DE TITANIO CORRUGADA (CUMPLE MIL-T-9046 80 KSI), PRESENTACIÓN: MEDIDAS 4' X 8' X ESPESOR 0.012" </t>
  </si>
  <si>
    <t>LAMINA DE TITANIO CORRUGADA (CUMPLE MIL-T-9046 80 KSI), PRESENTACIÓN: MEDIDAS 4' X 8' X ESPESOR 0.032" , P/N: 1</t>
  </si>
  <si>
    <t>LAMPARA CIRCULAR PARA BANCO DE TRABAJO, PRESENTACIÓN: LED, NIVEL IP20 DE 60W</t>
  </si>
  <si>
    <t>LECTOR DE TARJETAS USB MULTI SD XD MMC MS CF TF MINI SD M2 SDHC, PRESENTACIÓN: UNIDAD</t>
  </si>
  <si>
    <t>LENTES DE SEGURIDAD, CON ANTI-EMPAÑANTE, TRANSPARENTE, PRESENTACIÓN: UNIDAD, P/N: A805+</t>
  </si>
  <si>
    <t>LENTES DE SEGURIDAD, LENTE GRIS CON ANTI-EMPAÑANTE, TRANSPARENTE, PRESENTACIÓN: UNIDAD, P/N: SF402AF</t>
  </si>
  <si>
    <t>LIJA REDONDA 5" X 0 NO. 120, PRESENTACIÓN: CAJA DE 100 UNIDADES, P/N: 5539520266</t>
  </si>
  <si>
    <t>LIJA REDONDA 5" X 5 NO. 150, PRESENTACIÓN: CAJA DE 100 UNIDADES, P/N: 5539520312</t>
  </si>
  <si>
    <t>LIJA REDONDA 5" X 5 NO. 180, PRESENTACIÓN: CAJA DE 100 UNIDADES, P/N: 5539520311</t>
  </si>
  <si>
    <t>LIJA REDONDA 5" X 5 NO. 220, PRESENTACIÓN: CAJA DE 100 UNIDADES, P/N: 5539520310</t>
  </si>
  <si>
    <t>LIJA REDONDA 5" X 5 NO. 320, PRESENTACIÓN: CAJA DE 100 UNIDADES, P/N: 5539520307</t>
  </si>
  <si>
    <t>LIJA REDONDA 5" X 5 NO. 400, PRESENTACIÓN: CAJA DE 100 UNIDADES, P/N: 5539520306</t>
  </si>
  <si>
    <t>LIJA ULTRFINA DE GRANO 800, PRESENTACIÓN: CAJA DE 25 HOJAS (9"X11" / 229MM X 279MM), P/N: 4248</t>
  </si>
  <si>
    <t>LIMPIADOR DE CARBURADOR, PRESENTACIÓN: AEROSOL (13,5OZ  / 383G), P/N: 300137</t>
  </si>
  <si>
    <t>LIMPIADOR DE CONTACOS ELECTRICOS (ESPECIALIST), PRESENTACIÓN: AEROSOL DE 8OZ / 226G / 281ML, P/N: 560043</t>
  </si>
  <si>
    <t>LIMPIADOR DE CONTACTOS (QD CONTACT CLEANER), PRESENTACIÓN: AEROSOL DE 430ML, P/N: 10229811</t>
  </si>
  <si>
    <t>LIMPIADOR DE CONTACTOS GRADO ELECTRICO (QD CONTACT CLEANER), PRESENTACIÓN: AEROSOL DE 430ML, P/N: 10229812</t>
  </si>
  <si>
    <t>LIMPIADOR DE VÁLVULAS DE MARIPOSA, PRESENTACIÓN: AEROSOL DE 400ML, P/N: 5111</t>
  </si>
  <si>
    <t>LIMPIADOR DE VIDRIO, PLÁSTICO Y ACRÍLICO, PRESENTACIÓN: AEROSOL DE 13OZ / 368,5G, P/N: 09-02049</t>
  </si>
  <si>
    <t>LIMPIADOR DESENGRASANTE , PRESENTACIÓN: DOYPACK DE 500ML, P/N: 320150</t>
  </si>
  <si>
    <t>LIMPIADOR EN SECO CON DISOLVENTE (MIL-PRF-680, TIPO I), PRESENTACIÓN: CUÑETE DE 5GAL</t>
  </si>
  <si>
    <t>LIMPIADOR EN SECO CON DISOLVENTE (MIL-PRF-680, TIPO I), PRESENTACIÓN: CUÑETE DE 5GAL, P/N: MIL-PRF-680,
TYPE II</t>
  </si>
  <si>
    <t>LIMPIADOR Y REMOVEDOR DE END SKC-S SPOTCHEK, PRESENTACIÓN: AEROSOLES (CADA LATA DE 300G / 10,5OZ), P/N: 01-5750-77</t>
  </si>
  <si>
    <t>LIQUIDO PARA FRENOS DOT 4 SL, PRESENTACIÓN: BOTE DE 1L, P/N: 705802</t>
  </si>
  <si>
    <t>LLANTA 4.10/3.50-6", PRESENTACIÓN: UNIDAD, P/N: 4.10/3.50-6"</t>
  </si>
  <si>
    <t>LLANTA LIBRE PLANA DE GOMA MACIZA DE 6"X1.5", PRESENTACIÓN: UNIDAD</t>
  </si>
  <si>
    <t>LLAVE AJUSTABLE DE FILTRO ACEITE DE MANGO GIRATORIO, PRESENTACIÓN: CAPACIDAD DE CINTA CINTA 80 - 95MM, P/N: 61906095</t>
  </si>
  <si>
    <t>LLAVE DE IMPACTO INALÁMBRICA, PRESENTACIÓN: MANDRIL DE 1/2", VOLTAJE 18V, VELOCIDAD MÁX 1750RPM, P/N: 2767-20</t>
  </si>
  <si>
    <t>LONA ANTIFLAMA GRIS, PRESENTACIÓN: ROLLO DE ANCHO 1,5M</t>
  </si>
  <si>
    <t>LONA ANTIFLAMA NEGRA, PRESENTACIÓN: ROLLO DE ANCHO 1,5M</t>
  </si>
  <si>
    <t>LONA HURACAN GRIS, PRESENTACIÓN: ROLLO DE ANCHO 1,8M</t>
  </si>
  <si>
    <t xml:space="preserve">LONA HURACAN NEGRA , PRESENTACIÓN: ROLLO DE 1,8MT ANCHO </t>
  </si>
  <si>
    <t>LONA HURACAN ROJA, PRESENTACIÓN: ROLLO DE ANCHO 1,8M</t>
  </si>
  <si>
    <t>LUBRICANTE PARA REFRIGERACION REF POE ANTIFREEZE ISO 68, PRESENTACIÓN: BOTE DE 1GAL, P/N: POE AIRFREEZE 68</t>
  </si>
  <si>
    <t>LUBRICANTE PENETRANTE MULTIPROPOSITO (WD-40), PRESENTACIÓN: TAMBOR DE 55GAL</t>
  </si>
  <si>
    <t>LUBRICANTE PENETRANTE MULTIPROPOSITO, PRESENTACIÓN: AEROSOL DE 10,5OZ / 297,6ML, P/N: 08898</t>
  </si>
  <si>
    <t>LUBRICANTE PENETRANTE MULTIPROPOSITO, PRESENTACIÓN: AEROSOL DE 16OZ, P/N: 49008</t>
  </si>
  <si>
    <t>LUBRICANTE PENETRANTE MULTIPROPOSITO, PRESENTACIÓN: AEROSOL DE 400ML, P/N: 10229301</t>
  </si>
  <si>
    <t>LUBRICANTE PENETRANTE MULTIPROPOSITO, PRESENTACIÓN: BOTE DE 1GAL / 3.7L, P/N: 490118</t>
  </si>
  <si>
    <t>LUBRICANTE SECO DE MOLIBDENO, PRESENTACIÓN: AEROSOL DE 11OZ / 311G, P/N: 03084</t>
  </si>
  <si>
    <t>LUBRICANTE/REFRIGERANTE ULTRA COOLANT INGERSOLL RAND, PRESENTACIÓN: CUÑETE DE 20L (5.28 GAL), P/N: 38459582</t>
  </si>
  <si>
    <t>MANGA EXPANDIBLE NEGRA IGNÍFUGA, PRESENTACIÓN: ROLLO DE 1/8" X 100', P/N: XPF-1/8"</t>
  </si>
  <si>
    <t>MANGO DE FUERZA ARTICULADO (VOLVEDOR), PRESENTACIÓN: 1/2'' X 17'', P/N: 13951</t>
  </si>
  <si>
    <t>MANGUERA AIRE ACONDICIONADO AUTOMOTRIZ # 6 5/16, PRESENTACIÓN: RETAL EN PIES</t>
  </si>
  <si>
    <t>MANGUERA AIRE ACONDICIONADO AUTOMOTRIZ # 8 13/32, PRESENTACIÓN: RETAL EN PIES</t>
  </si>
  <si>
    <t>MANGUERA EXTENSIBLE, PRESENTACIÓN: LONGITUD 100FT CON BOQUILLA DE 9 PATRONES DE ROCIADO</t>
  </si>
  <si>
    <t xml:space="preserve">MANGUERA PARA CONDUCTOS INDUSTRIALES , PRESENTACIÓN: 2 1/2" X 50', P/N: 2105-0250-1250 </t>
  </si>
  <si>
    <t>MANGUERA PARA CONDUCTOS INDUSTRIALES , PRESENTACIÓN: 2" X 25', P/N: 2035-0200-2025</t>
  </si>
  <si>
    <t>MANGUERA PVC DE AIRE PARA COMPRESOR, PRESENTACIÓN: CAPACIDAD 300 PSI X DIAMETRO 1/4" X LARGO 15M, P/N: 19015</t>
  </si>
  <si>
    <t>MANTENIMIENTO CONJUNTO EMPUÑADURA</t>
  </si>
  <si>
    <t>MANTENIMIENTO CORRECTIVO Y PREVENTIVO EQUIPO TERRESTRE DE APOYO AERONAÚTICO ETAA</t>
  </si>
  <si>
    <t>MANTENIMIENTO MOTOR EXTRACTOR GAU-19A</t>
  </si>
  <si>
    <t>MANTENIMIENTO MOTOR IMPULSOR GAU-19</t>
  </si>
  <si>
    <t>MANTENIMIENTO TRIGGER / GCU BOX</t>
  </si>
  <si>
    <t>MASCARA FULLFACE, PRESENTACIÓN: UNIDAD (TALLA M), P/N: 6800</t>
  </si>
  <si>
    <t>MEDIDOR DE CAMPO CIRCULAR, PRESENTACIÓN: UNIDAD, P/N: 169799</t>
  </si>
  <si>
    <t xml:space="preserve">METIL ETHIL KETONE MEK (CUMPLE ASTM D740), PRESENTACIÓN: CUÑETE DE 5GAL </t>
  </si>
  <si>
    <t>MOTOR ARRANCADOR ELÉCTRICO, PRESENTACIÓN: UNIDAD, P/N: 21163-2144</t>
  </si>
  <si>
    <t>MOTOTOOL MULTIPROPÓSITO (170W 8'000-30'000RPM), PRESENTACIÓN: KIT (190 PIEZAS), P/N: MP170-190</t>
  </si>
  <si>
    <t>MULTÍMETRO, PRESENTACIÓN: UNIDAD, P/N: FLUKE-117</t>
  </si>
  <si>
    <t>MULTÍMETRO, PRESENTACIÓN: UNIDAD, P/N: FLUKE-1507</t>
  </si>
  <si>
    <t>MULTÍMETRO, PRESENTACIÓN: UNIDAD, P/N: FLUKE-179</t>
  </si>
  <si>
    <t>NITRÓGENO GASEOSO, PRESENTACIÓN: GLOBAL</t>
  </si>
  <si>
    <t>OXÍGENO GASEOSO GRADO ABO, PRESENTACIÓN: GLOBAL</t>
  </si>
  <si>
    <t>PAÑO DE AGUJAS # 135 * 37 , PRESENTACIÓN: (10 AGUJAS)</t>
  </si>
  <si>
    <t>PAÑO, LIMPIEZA, BAJA-PELUSA C-516 (MIL-C-85043, TIPO II), PRESENTACIÓN: (LENGTH  16" MINIMUM AND 20.000" MAXIMUM X WIDTH  12" MINIMUM AND 14"MAXIMUM, UNPACKAGED UNIT WEIGHT  10 POUNDS); UNIDAD DE MEDIDA: LIBRA; NSN: 7920-00-044-9281</t>
  </si>
  <si>
    <t>PAÑOS DE LIMPIEZA DESCARTABLE, PRESENTACIÓN: ROLLO DE 890 PAÑO (25CM X 34CM CADA PAÑO), P/N: 30177836</t>
  </si>
  <si>
    <t>PAÑOS DE LIMPIEZA DESCARTABLE, PRESENTACIÓN: ROLLO DE 890 PAÑOS (25CM X 34CM CADA PAÑO), P/N: 30177836</t>
  </si>
  <si>
    <t>PAPEL BURBUJA , PRESENTACIÓN: ROLLO DE 100CM ANCHO X 50M LARGO</t>
  </si>
  <si>
    <t>PAPEL BURBUJA , PRESENTACIÓN: ROLLO DE 150CM ANCHO X 50M LARGO</t>
  </si>
  <si>
    <t>PAPEL BURBUJA , PRESENTACIÓN: ROLLO DE 50CM ANCHO X 50M LARGO</t>
  </si>
  <si>
    <t>PAPEL BURBUJA, PRESENTACIÓN: ROLLO DE 30CM ANCHO X 50M LARGO</t>
  </si>
  <si>
    <t>PAPEL PLÁSTICO VINIPEL, PRESENTACIÓN: ROLLO 50CM X 500M X CALIBRE 8</t>
  </si>
  <si>
    <t>PAPEL PLÁSTICO VINIPEL, PRESENTACIÓN: ROLLO DE 15CM X 500M X CALIBRE 8</t>
  </si>
  <si>
    <t>PAPEL PLÁSTICO VINIPEL, PRESENTACIÓN: ROLLO DE 20CM ANCHO X 300M X CALIBRE 8</t>
  </si>
  <si>
    <t>PAPEL PLÁSTICO VINIPEL, PRESENTACIÓN: ROLLO DE 30CM X 500M X CALIBRE 8</t>
  </si>
  <si>
    <t>PAPEL PLOMAGINADO, PRESENTACIÓN: 1,5M X 2M X 0,8MM</t>
  </si>
  <si>
    <t>PAPEL PLOMAJINADO DE ALTA TEMPERATURA/ PAPEL HUMEDO, PRESENTACIÓN: ROLLO DE 1/8" X 100CM ANCHO</t>
  </si>
  <si>
    <t>PARCHE MEDICINAL PARA OJOS TIPO ADULTO, PRESENTACIÓN: CAJA DE 20 UNIDADES</t>
  </si>
  <si>
    <t>PARTICULAS PREPARADAS 14AM (QUE CUMPLA ASTM E709, ASTM E1444, MIL-STD-2132  STANDARD GUIDE FOR MAGNETIC PARTICLE TESTING), PRESENTACIÓN: CUBETA DE 5GAL (18,9L), P/N: 01-0145-40</t>
  </si>
  <si>
    <t>PASTA PARA SOLDADURA DE ESTAÑO, PRESENTACIÓN: BOTE DE 55G, P/N: PS-55</t>
  </si>
  <si>
    <t>PASTA PULIDORA Y DESMANCHADORA, PRESENTACIÓN: BOTE DE 395G, P/N: 103336</t>
  </si>
  <si>
    <t>PEGANTE INSTANTANEO, PRESENTACIÓN: BOTE DE 3G</t>
  </si>
  <si>
    <t>PEGANTE PARA MADERA DE ALTA EXIGENCIA, PRESENTACIÓN: BOTE DE 3L, P/N: PL-285</t>
  </si>
  <si>
    <t>PENETRANTE FLUORESCENTE EMULSIONABLE DE NIVEL 3 ZL-27A, PRESENTACIÓN: AEROSOLES (CADA LATA DE 300G / 10,5OZ), P/N: 01-3187-77</t>
  </si>
  <si>
    <t>PIEDRA INDIA TRIANGULAR PARA AFILAR, PRESENTACIÓN: UNIDAD (4" X 3/8" TAMAÑO DE 240 MICRAS, GRANO MEDIO INDIO ), P/N: MF-166</t>
  </si>
  <si>
    <t>PILA RECARGABLE TIPO "C" NICKEL CADMIUN  - 1.2 V 3OOO MAH, PRESENTACIÓN:  UNIDAD</t>
  </si>
  <si>
    <t>PIN CHAVETA DE  1/16" DIAMETRO, PRESENTACIÓN: UNIDAD, P/N: MS24665-151</t>
  </si>
  <si>
    <t xml:space="preserve">PIN HI-LOK , PRESENTACIÓN: UNIDAD, P/N: HL19PB5-3 </t>
  </si>
  <si>
    <t>PIN HI-LOK , PRESENTACIÓN: UNIDAD, P/N: HL19PB5-4</t>
  </si>
  <si>
    <t>PIN HI-LOK , PRESENTACIÓN: UNIDAD, P/N: HL19PB5-5</t>
  </si>
  <si>
    <t>PIN HI-LOK , PRESENTACIÓN: UNIDAD, P/N: HL20PB6-4</t>
  </si>
  <si>
    <t>PIN HI-LOK , PRESENTACIÓN: UNIDAD, P/N: HL20PB6-5</t>
  </si>
  <si>
    <t>PIN HI-LOK , PRESENTACIÓN: UNIDAD, P/N: HL20PB6-7</t>
  </si>
  <si>
    <t>PIN HI-LOK , PRESENTACIÓN: UNIDAD, P/N: HL20PB6-8</t>
  </si>
  <si>
    <t>PIN HI-LOK , PRESENTACIÓN: UNIDAD, P/N: HL20PB6-9</t>
  </si>
  <si>
    <t>PIN HI-LOK , PRESENTACIÓN: UNIDAD, P/N: HL20PB-8-14</t>
  </si>
  <si>
    <t>PIN HI-LOK , PRESENTACIÓN: UNIDAD, P/N: HL20PB-8-15</t>
  </si>
  <si>
    <t>PIN HI-LOK , PRESENTACIÓN: UNIDAD, P/N: HL64PB6-5</t>
  </si>
  <si>
    <t>PIN HI-LOK , PRESENTACIÓN: UNIDAD, P/N: HL64PB6-6</t>
  </si>
  <si>
    <t>PIN HI-LOK , PRESENTACIÓN: UNIDAD, P/N: HL64PB6-7</t>
  </si>
  <si>
    <t>PIN HI-LOK , PRESENTACIÓN: UNIDAD, P/N: HL64PB6-9</t>
  </si>
  <si>
    <t>PINTURA ANTIDESLIZANTE A-A-59166 TIPO II CODIGO DE COLOR FED-STD 37038, PRESENTACIÓN: GALON NETO</t>
  </si>
  <si>
    <t>PINTURA BLANCO BRILLANTE , PRESENTACIÓN: AEROSOL DE 400ML</t>
  </si>
  <si>
    <t>PINTURA BRILLANTE PARA VIDRIO COLOR VERDE ESMERALDA , PRESENTACIÓN: BOTE DE 30ML</t>
  </si>
  <si>
    <t>PINTURA DE ALTA TEMPERATURA NEGRO MATE MIL-PRF-14105 TIPO II CODIGO DE COLOR FS 37030, PRESENTACIÓN: GALON NETO</t>
  </si>
  <si>
    <t>PINTURA EN AEROSOL EPOXY PRIMER MIL-PRF-23377, PRESENTACIÓN: AEROSOL DE 16OZ</t>
  </si>
  <si>
    <t>PINTURA EN AEROSOL MIL-PRF-85285E COLOR BLACK MATE FED-STD 37038, PRESENTACIÓN: AEROSOL DE 16OZ</t>
  </si>
  <si>
    <t>PINTURA IMPRIMANTE PARA COMPUESTOS BMS 10-103 TIPO1, PRESENTACIÓN: KIT DE 02 GAL</t>
  </si>
  <si>
    <t>PINTURA NEGRO MATE, PRESENTACIÓN: AEROSOL DE 400ML</t>
  </si>
  <si>
    <t>PINTURA POLIURETANO CABINA INTERIOR BMS 10-83N TY III COLOR BEIGE FLAT, PRESENTACIÓN: KIT 2,25 GALONES (INCLUYE SOLVENTE)</t>
  </si>
  <si>
    <t>PINTURA POLIURETANO CABINA INTERIOR BMS 10-83N TY III COLOR GRAY FLAT, PRESENTACIÓN: KIT 2,25 GALONES (INCLUYE SOLVENTE)</t>
  </si>
  <si>
    <t>PINTURA POLIURETANO MIL-PRF-85285 TYPE IV CLASS H AMARILLO BRILLANTE FED-STD 13655, PRESENTACIÓN: KIT DE GAL</t>
  </si>
  <si>
    <t>PINTURA POLIURETANO MIL-PRF-85285 TYPE IV CLASS H AMARILLO S/G FED-STD 23655, PRESENTACIÓN: KIT DE GAL</t>
  </si>
  <si>
    <t>PINTURA POLIURETANO MIL-PRF-85285 TYPE IV CLASS H AZUL BRILLANTE FED-STD 15180, PRESENTACIÓN: KIT DE GAL</t>
  </si>
  <si>
    <t>PINTURA POLIURETANO MIL-PRF-85285 TYPE IV CLASS H AZUL S/G FED-STD 25183, PRESENTACIÓN: KIT DE GAL</t>
  </si>
  <si>
    <t>PINTURA POLIURETANO MIL-PRF-85285 TYPE IV CLASS H BEIGE MATE FED-STD 37886, PRESENTACIÓN: KIT DE GAL</t>
  </si>
  <si>
    <t>PINTURA POLIURETANO MIL-PRF-85285 TYPE IV CLASS H BLANCO BRILLANTE FED-STD 17925, PRESENTACIÓN: KIT DE GAL</t>
  </si>
  <si>
    <t>PINTURA POLIURETANO MIL-PRF-85285 TYPE IV CLASS H GRIS BRILLANTE FED-STD 16440, PRESENTACIÓN: KIT DE GAL</t>
  </si>
  <si>
    <t>PINTURA POLIURETANO MIL-PRF-85285 TYPE IV CLASS H GRIS BRILLANTE FED-STD 16473, PRESENTACIÓN: KIT DE GAL</t>
  </si>
  <si>
    <t>PINTURA POLIURETANO MIL-PRF-85285 TYPE IV CLASS H GRIS BRILLANTE FED-STD 16492, PRESENTACIÓN: KIT DE GAL</t>
  </si>
  <si>
    <t>PINTURA POLIURETANO MIL-PRF-85285 TYPE IV CLASS H GRIS S/B FED-STD 26118, PRESENTACIÓN: KIT DE GAL</t>
  </si>
  <si>
    <t>PINTURA POLIURETANO MIL-PRF-85285 TYPE IV CLASS H GRIS S/B FED-STD 26493, PRESENTACIÓN: KIT DE GAL</t>
  </si>
  <si>
    <t>PINTURA POLIURETANO MIL-PRF-85285 TYPE IV CLASS H NARANJA BRILLANTE FED-STD 12473, PRESENTACIÓN: KIT DE GAL</t>
  </si>
  <si>
    <t>PINTURA POLIURETANO MIL-PRF-85285 TYPE IV CLASS H NEGRO BRILLANTE FED-STD 17038, PRESENTACIÓN: KIT DE GAL</t>
  </si>
  <si>
    <t>PINTURA POLIURETANO MIL-PRF-85285 TYPE IV CLASS H NEGRO BRILLANTE FED-STD 37038, PRESENTACIÓN: KIT DE GAL</t>
  </si>
  <si>
    <t>PINTURA POLIURETANO MIL-PRF-85285 TYPE IV CLASS H NEGRO S/B FED-STD 27038, PRESENTACIÓN: KIT DE GAL</t>
  </si>
  <si>
    <t>PINTURA POLIURETANO MIL-PRF-85285 TYPE IV CLASS H ROJO BRILLANTE FED-STD 11350, PRESENTACIÓN: KIT DE GAL</t>
  </si>
  <si>
    <t>PINTURA POLIURETANO MIL-PRF-85285 TYPE IV CLASS H ROJO S/G FED-STD 21136, PRESENTACIÓN: KIT DE GAL</t>
  </si>
  <si>
    <t>PINTURA ZONAS DE ALTA TEMPERATURA TT-P-28H COLOR ALUMINIO, PRESENTACIÓN: GALON NETO</t>
  </si>
  <si>
    <t>PIPETAS DESECHABLES TIPO PASTEUR DE 8ML, PRESENTACIÓN: CAJA DE 500 UNIDADES, P/N: 21F227</t>
  </si>
  <si>
    <t>PISO WM INDUSTRIAL PLATEADO, PRESENTACIÓN: ROLLO DE PVC DE 2M X 50M</t>
  </si>
  <si>
    <t>PISTOLA ELÉCTRICA DE CALOR, PRESENTACIÓN: UNIDAD, P/N: CMEE531</t>
  </si>
  <si>
    <t>PISTOLA PARA PINTAR GRAVEDAD (HVLP), PRESENTACIÓN: CUERPO CROMADO DE ALUMINIO, VASO DE PLÁSTICO DE 500ML, DIAMETRO DE BOQUILLA 1,4MM, P/N: PIPI-440</t>
  </si>
  <si>
    <t>PISTOLA PARA PINTAR GRAVEDAD (HVLP), PRESENTACIÓN: CUERPO CROMADO DE ALUMINIO, VASO DE PLÁSTICO DE 500ML, DIAMETRO DE BOQUILLA 1,7MM, P/N: PIPI-441</t>
  </si>
  <si>
    <t>PISTOLA REMACHADORA DE 90 GRADOS CON JUEGO DE REMACHES DE ESQUINA, PRESENTACIÓN: KIT, P/N: 10128</t>
  </si>
  <si>
    <t>PISTOLA SOPLADORA, PRESENTACIÓN: 1/4" DE 150 PSI, P/N: DG10-1</t>
  </si>
  <si>
    <t>POMO DE ESPUMA PARA ABRILLANTAR ULTRAFINA 05708, PRESENTACIÓN: UNIDAD, P/N: 60455054555</t>
  </si>
  <si>
    <t>POMO DE LANA PARA PULIR DOBLE CARA CON QUICK CONNECT, PRESENTACIÓN: UNIDAD, P/N: 60455054571</t>
  </si>
  <si>
    <t>PORTA DISCOS POWER LOCK TIPO I, PRESENTACIÓN: UNIDAD , P/N: 64002</t>
  </si>
  <si>
    <t>PORTA DISCOS POWER LOCK TIPO III, PRESENTACIÓN: UNIDAD , P/N: 64037</t>
  </si>
  <si>
    <t>POST PENETRANTE FLUORESCENTE EMULSIONABLE ZL-37 NIVEL 4, PRESENTACIÓN: CUÑETE DE 5GAL, P/N: 01-3188-40</t>
  </si>
  <si>
    <t>PRIMER EPOXY MIL-PRF-23377K TIPO I C2, PRESENTACIÓN: KIT DE GAL</t>
  </si>
  <si>
    <t>PRIMER PARA SUPERFICIES DE ACERO MIL-PRF-26915D, PRESENTACIÓN: KIT DE GAL</t>
  </si>
  <si>
    <t>PRIMER POLIURETANO DE INTERIORES BMS 10-83 TIPO IV, PRESENTACIÓN: KIT 2,25 GALONES (INCLUYE SOLVENTE)</t>
  </si>
  <si>
    <t>PROTECTOR UV3 SILICONA, PRESENTACIÓN: AEROSOL DE 300ML , P/N: 103262</t>
  </si>
  <si>
    <t>PROTECTOR UV3 SILICONA, PRESENTACIÓN: AEROSOL DE 480ML , P/N: 103378</t>
  </si>
  <si>
    <t>PULSERA ANTIESTATICA, PRESENTACIÓN: UNIDAD</t>
  </si>
  <si>
    <t xml:space="preserve">REFRIGERANTE MOTOR , PRESENTACIÓN: BOTE DE 1GAL, P/N: RADIATOR FREEZTONE </t>
  </si>
  <si>
    <t>REGULADOR AUTOMÁTICO DE VOLTAJE, PRESENTACIÓN: 08 TOMAS, VOLTAJE NORMAL 115VAC, FRECUENCIA 60HZ, TENSIÓN DE ENTRADA 86-138VAC</t>
  </si>
  <si>
    <t>REMACHADORA ELÉCTRICA NEUMÁTICA-HIDRÁULICA, PRESENTACIÓN: PESO: 4.25LB  PRESION DE AIRE: 90PSI (6.2BAR), NIVEL DE RUIDO: 72DB (A), VIBRACIONES: MENOS QUE 2.5M/S2   , P/N: G746A</t>
  </si>
  <si>
    <t>REMACHE CHERRY MAX, PRESENTACIÓN: UNIDAD , P/N: CR3212-5-3</t>
  </si>
  <si>
    <t>REMACHE CHERRY MAX, PRESENTACIÓN: UNIDAD , P/N: CR3523-5-11</t>
  </si>
  <si>
    <t>REMACHE CHERRY MAX, PRESENTACIÓN: UNIDAD , P/N: CR3523-5-9</t>
  </si>
  <si>
    <t>REMACHE CHERRY MAX, PRESENTACIÓN: UNIDAD, P/N:  CR3213-4-3</t>
  </si>
  <si>
    <t>REMACHE CHERRY MAX, PRESENTACIÓN: UNIDAD, P/N:  CR3213-4-4</t>
  </si>
  <si>
    <t>REMACHE CHERRY MAX, PRESENTACIÓN: UNIDAD, P/N:  CR3213-4-5</t>
  </si>
  <si>
    <t>REMACHE CHERRY MAX, PRESENTACIÓN: UNIDAD, P/N:  CR3213-4-6</t>
  </si>
  <si>
    <t>REMACHE CHERRY MAX, PRESENTACIÓN: UNIDAD, P/N:  CR3213-4-7</t>
  </si>
  <si>
    <t>REMACHE CHERRY MAX, PRESENTACIÓN: UNIDAD, P/N: CR3212-4-1</t>
  </si>
  <si>
    <t>REMACHE CHERRY MAX, PRESENTACIÓN: UNIDAD, P/N: CR3212-4-3</t>
  </si>
  <si>
    <t>REMACHE CHERRY MAX, PRESENTACIÓN: UNIDAD, P/N: CR3212-4-4</t>
  </si>
  <si>
    <t>REMACHE CHERRY MAX, PRESENTACIÓN: UNIDAD, P/N: CR3213-4-1</t>
  </si>
  <si>
    <t>REMACHE CHERRY MAX, PRESENTACIÓN: UNIDAD, P/N: CR3213-4-2</t>
  </si>
  <si>
    <t>REMACHE CHERRY MAX, PRESENTACIÓN: UNIDAD, P/N: CR3213-5-3</t>
  </si>
  <si>
    <t>REMACHE CHERRY MAX, PRESENTACIÓN: UNIDAD, P/N: CR3213-5-6</t>
  </si>
  <si>
    <t>REMACHE CHERRY MAX, PRESENTACIÓN: UNIDAD, P/N: CR3242-4-6</t>
  </si>
  <si>
    <t>REMACHE CHERRY MAX, PRESENTACIÓN: UNIDAD, P/N: CR3243-4-1</t>
  </si>
  <si>
    <t>REMACHE CHERRY MAX, PRESENTACIÓN: UNIDAD, P/N: CR3243-4-5</t>
  </si>
  <si>
    <t>REMACHE CHERRY MAX, PRESENTACIÓN: UNIDAD, P/N: CR3243-4-6</t>
  </si>
  <si>
    <t>REMACHE CHERRY MAX, PRESENTACIÓN: UNIDAD, P/N: CR3243-4-7</t>
  </si>
  <si>
    <t>REMACHE CHERRY MAX, PRESENTACIÓN: UNIDAD, P/N: CR3243-6-6</t>
  </si>
  <si>
    <t>REMACHE CHERRY MAX, PRESENTACIÓN: UNIDAD, P/N: CR3243-6-7</t>
  </si>
  <si>
    <t>REMACHE CHERRY MAX, PRESENTACIÓN: UNIDAD, P/N: CR3522-5-4</t>
  </si>
  <si>
    <t>REMACHE CHERRY MAX, PRESENTACIÓN: UNIDAD, P/N: CR3522-5-6</t>
  </si>
  <si>
    <t>REMACHE CHERRY MAX, PRESENTACIÓN: UNIDAD, P/N: CR3522-5-9</t>
  </si>
  <si>
    <t xml:space="preserve">REMACHE CHERRY MAX, PRESENTACIÓN: UNIDAD, P/N: CR3523-5-4 </t>
  </si>
  <si>
    <t>REMACHE CHERRY MAX, PRESENTACIÓN: UNIDAD, P/N: CR3523-5-5</t>
  </si>
  <si>
    <t>REMACHE CHERRY MAX, PRESENTACIÓN: UNIDAD, P/N: CR3523-5-6</t>
  </si>
  <si>
    <t>REMACHE CHERRY MAX, PRESENTACIÓN: UNIDAD, P/N: CR3523-5-7</t>
  </si>
  <si>
    <t>REMACHE CHERRY MAX, PRESENTACIÓN: UNIDAD, P/N: CR3523-5-8</t>
  </si>
  <si>
    <t>REMACHE CHERRY MAX, PRESENTACIÓN: UNIDAD, P/N: CR3552-4-2</t>
  </si>
  <si>
    <t>REMACHE CHERRY MAX, PRESENTACIÓN: UNIDAD, P/N: CR3552-4-5</t>
  </si>
  <si>
    <t>REMACHE CHERRY MAX, PRESENTACIÓN: UNIDAD, P/N: CR3552-5-2</t>
  </si>
  <si>
    <t>REMACHE CHERRY MAX, PRESENTACIÓN: UNIDAD, P/N: CR3552-5-5</t>
  </si>
  <si>
    <t>REMACHE CHERRY MAX, PRESENTACIÓN: UNIDAD, P/N: CR3553-4-3</t>
  </si>
  <si>
    <t>REMACHE CHERRY MAX, PRESENTACIÓN: UNIDAD, P/N: CR3553-4-4</t>
  </si>
  <si>
    <t>REMACHE CHERRY MAX, PRESENTACIÓN: UNIDAD, P/N: CR3553-4-6</t>
  </si>
  <si>
    <t>REMACHE CHERRY MAX, PRESENTACIÓN: UNIDAD, P/N: CR3553-5-6</t>
  </si>
  <si>
    <t>REMACHE CHERRY MAX, PRESENTACIÓN: UNIDAD, P/N: CR3553-5-7</t>
  </si>
  <si>
    <t>REMACHE CHERRY Q, PRESENTACIÓN: BOLSA 100 EAS, P/N: AAPQ-44-4</t>
  </si>
  <si>
    <t>REMACHE CHERRY Q, PRESENTACIÓN: UNIDAD, P/N: AAPQ-44-5</t>
  </si>
  <si>
    <t>REMACHE CHERRY Q, PRESENTACIÓN: UNIDAD, P/N: AAPQ-44-6</t>
  </si>
  <si>
    <t>REMACHE CHERRY Q, PRESENTACIÓN: UNIDAD, P/N: AAPQ-44-7</t>
  </si>
  <si>
    <t>REMACHE CIEGO HUCK , PRESENTACIÓN: UNIDAD, P/N: OSR10C</t>
  </si>
  <si>
    <t xml:space="preserve">REMACHE SÓLIDO DE MONEL, PRESENTACIÓN: UNIDAD, P/N: MS20427M-4-4 </t>
  </si>
  <si>
    <t>REMACHE SÓLIDO DE MONEL, PRESENTACIÓN: UNIDAD, P/N: MS20427M-4-5</t>
  </si>
  <si>
    <t>REMACHE SÓLIDO DE MONEL, PRESENTACIÓN: UNIDAD, P/N: MS20427M-4-6</t>
  </si>
  <si>
    <t xml:space="preserve">REMACHE SÓLIDO DE MONEL, PRESENTACIÓN: UNIDAD, P/N: MS20427M-5-4 </t>
  </si>
  <si>
    <t>REMACHE SÓLIDO DE MONEL, PRESENTACIÓN: UNIDAD, P/N: MS20427M-5-5</t>
  </si>
  <si>
    <t>REMACHE SÓLIDO DE MONEL, PRESENTACIÓN: UNIDAD, P/N: MS20427M-5-6</t>
  </si>
  <si>
    <t xml:space="preserve">REMACHE SÓLIDO DE MONEL, PRESENTACIÓN: UNIDAD, P/N: MS20615-4M4 </t>
  </si>
  <si>
    <t>REMACHE SÓLIDO DE MONEL, PRESENTACIÓN: UNIDAD, P/N: MS20615-4M5</t>
  </si>
  <si>
    <t>REMACHE SÓLIDO DE MONEL, PRESENTACIÓN: UNIDAD, P/N: MS20615-4M6</t>
  </si>
  <si>
    <t>REMACHE SÓLIDO DE MONEL, PRESENTACIÓN: UNIDAD, P/N: MS20615-5M4</t>
  </si>
  <si>
    <t>REMACHE SÓLIDO DE MONEL, PRESENTACIÓN: UNIDAD, P/N: MS20615-5M5</t>
  </si>
  <si>
    <t>REMACHE SÓLIDO DE MONEL, PRESENTACIÓN: UNIDAD, P/N: MS20615-5M6</t>
  </si>
  <si>
    <t>REMACHE SOLIDO UNIVERSAL, PRESENTACIÓN: UNIDAD , P/N: MS20470E4-3</t>
  </si>
  <si>
    <t>REMACHE SOLIDO UNIVERSAL, PRESENTACIÓN: UNIDAD , P/N: MS20470E4-5</t>
  </si>
  <si>
    <t>REMACHE SOLIDO UNIVERSAL, PRESENTACIÓN: UNIDAD , P/N: MS20470E5-4</t>
  </si>
  <si>
    <t>REMACHE SOLIDO UNIVERSAL, PRESENTACIÓN: UNIDAD , P/N: MS20470E5-5</t>
  </si>
  <si>
    <t>REMACHE SOLIDO UNIVERSAL, PRESENTACIÓN: UNIDAD , P/N: MS20470E6-3</t>
  </si>
  <si>
    <t>REMACHE SOLIDO UNIVERSAL, PRESENTACIÓN: UNIDAD , P/N: MS20470E6-4</t>
  </si>
  <si>
    <t>REMACHE SOLIDO UNIVERSAL, PRESENTACIÓN: UNIDAD, P/N: MS20470E4-4</t>
  </si>
  <si>
    <t>REMACHE SOLIDO UNIVERSAL, PRESENTACIÓN: UNIDAD, P/N: MS20470E5-3</t>
  </si>
  <si>
    <t>REMACHE SOLIDO UNIVERSAL, PRESENTACIÓN: UNIDAD, P/N: MS20470E6-5</t>
  </si>
  <si>
    <t>REMACHE SÓLIDO, PRESENTACIÓN: LIBRA US, P/N: MS20426AD3-7</t>
  </si>
  <si>
    <t>REMACHE SÓLIDO, PRESENTACIÓN: LIBRA US, P/N: MS20470AD3-7</t>
  </si>
  <si>
    <t xml:space="preserve">REMACHE SÓLIDO, PRESENTACIÓN: UNIDAD, P/N: NAS1097AD3-3 </t>
  </si>
  <si>
    <t>REMACHE SÓLIDO, PRESENTACIÓN: UNIDAD, P/N: NAS1097AD3-4</t>
  </si>
  <si>
    <t>REMACHE SÓLIDO, PRESENTACIÓN: UNIDAD, P/N: NAS1097AD3-5</t>
  </si>
  <si>
    <t>REMACHE SÓLIDO, PRESENTACIÓN: UNIDAD, P/N: NAS1097AD4-3</t>
  </si>
  <si>
    <t>REMACHE SÓLIDO, PRESENTACIÓN: UNIDAD, P/N: NAS1097AD4-4</t>
  </si>
  <si>
    <t>REMACHE SÓLIDO, PRESENTACIÓN: UNIDAD, P/N: NAS1097AD4-5</t>
  </si>
  <si>
    <t>REMACHE SÓLIDO, PRESENTACIÓN: UNIDAD, P/N: NAS1097AD5-3</t>
  </si>
  <si>
    <t>REMACHE SÓLIDO, PRESENTACIÓN: UNIDAD, P/N: NAS1097AD5-4</t>
  </si>
  <si>
    <t>REMACHE SÓLIDO, PRESENTACIÓN: UNIDAD, P/N: NAS1097AD5-5</t>
  </si>
  <si>
    <t>REMACHE, PRESENTACIÓN: UNIDAD, P/N: CCR264SS-3-10</t>
  </si>
  <si>
    <t>REMACHE, PRESENTACIÓN: UNIDAD, P/N: CCR264SS-3-2</t>
  </si>
  <si>
    <t>REMACHE, PRESENTACIÓN: UNIDAD, P/N: CCR264SS-3-3</t>
  </si>
  <si>
    <t>REMACHE, PRESENTACIÓN: UNIDAD, P/N: CCR264SS-3-4</t>
  </si>
  <si>
    <t>REMACHE, PRESENTACIÓN: UNIDAD, P/N: CCR264SS-3-5</t>
  </si>
  <si>
    <t>REMACHE, PRESENTACIÓN: UNIDAD, P/N: CCR264SS-3-6</t>
  </si>
  <si>
    <t>REMACHE, PRESENTACIÓN: UNIDAD, P/N: CCR264SS-3-7</t>
  </si>
  <si>
    <t>REMACHE, PRESENTACIÓN: UNIDAD, P/N: CCR264SS-3-8</t>
  </si>
  <si>
    <t>REMACHE, PRESENTACIÓN: UNIDAD, P/N: CCR264SS-3-9</t>
  </si>
  <si>
    <t>REMACHE, PRESENTACIÓN: UNIDAD, P/N: CR3243-4-2</t>
  </si>
  <si>
    <t>REMACHE, PRESENTACIÓN: UNIDAD, P/N: CR3243-4-3</t>
  </si>
  <si>
    <t>REMACHE, PRESENTACIÓN: UNIDAD, P/N: CR3243-4-4</t>
  </si>
  <si>
    <t>REMACHE, PRESENTACIÓN: UNIDAD, P/N: MS20600AD4W6</t>
  </si>
  <si>
    <t>REMOVEDOR NEUTRO PARA RECUBRIMIENTOS EPOXI Y POLIURETANO (CUMPLE MIL-R-81294 TIPO 1, CLASE 1), PRESENTACIÓN: TAMBOR DE 55GAL, P/N: 597167</t>
  </si>
  <si>
    <t>REPELENTE DE MOSQUITOS, PRESENTACIÓN: SPRAY DE 120ML</t>
  </si>
  <si>
    <t>RESINA EPOXICA EPON 828, PRESENTACIÓN: KIT EPICURE3223, P/N: VAR0000768</t>
  </si>
  <si>
    <t>RESINA POLIESTER 856, PRESENTACIÓN: KIT (RESINA &amp; CATALIZADOR), P/N: 856</t>
  </si>
  <si>
    <t>RETENEDOR DE MANGA, PRESENTACIÓN: BOTE DE 36ML, P/N: 37484</t>
  </si>
  <si>
    <t>ROLLO DE ABRASIVO CON ADHESIVO TRASERO, PRESENTACIÓN: ROLLO COLOR DORADO GRANO 120 (2-3/4" X 30YD), P/N: 60440193484</t>
  </si>
  <si>
    <t>ROLLO DE ABRASIVO CON ADHESIVO TRASERO, PRESENTACIÓN: ROLLO COLOR DORADO GRANO 320 (2" X 50YD), P/N: CY998606750</t>
  </si>
  <si>
    <t>ROLLO DE ABRASIVO CON ADHESIVO TRASERO, PRESENTACIÓN: ROLLO COLOR DORADO GRANO 400 (2-3/4" X 45YD), P/N: 2590</t>
  </si>
  <si>
    <t>ROLLO DE PAPEL DE EMBALAJE KRAFT, PRESENTACIÓN: ROLLO DE 100CM X 250M</t>
  </si>
  <si>
    <t>ROLLO PLASTICO PARA ENMASCARADO, PRESENTACIÓN: ROLLO DE 12' X 400', P/N: 6727</t>
  </si>
  <si>
    <t>RUEDA POLIURETANO USO INDUSTRIAL, PRESENTACIÓN: UNIDAD DE 4" CON CAPACIDAD 200KG, P/N: IMSA 7010760</t>
  </si>
  <si>
    <t>RUEDA POLIURETANO USO INDUSTRIAL, PRESENTACIÓN: UNIDAD DE 5" CON CAPACIDAD 500KG</t>
  </si>
  <si>
    <t>RUEDA VERDE PARA TUNGSTENO EN GRANO DE CB80, PRESENTACIÓN: 150MM X 25MM X 31,75MM</t>
  </si>
  <si>
    <t>RUTEADORA 1HP 1/4 760 WATTS, PRESENTACIÓN: DE PESO LIGERO PARA UNA FÁCIL MANIPULACIÓN.
-DOBLE EMPUÑADURA CONTORNEADA PARA UN CONTROL CONFORTABLE.
-MOTOR DESMONTABLE CON DIÁMETRO DE 89MM (3-1/2") PARA UTILIZARSE EN BASE DE ROUTER COMERCIAL., P/N: MK3606</t>
  </si>
  <si>
    <t>SCANNER MULTIMARCA VERSION GLOBAL, PRESENTACIÓN: SET (SCANNER, MALETIN, CONECTOR PRINCIPAL BLUETOOTH DE 16 PINES, SET DE CABLES Y ADAPTADORES, 27 CONECTORES AUXILIARES OBD1, DOS (2) AÑOS DE ACTUALIZACIONES DE SOFTWARE) + CABLE CONVERTIDOR DE VOLTAJE DE 24V A 12V, P/N: LAUNCH X431 PROS V</t>
  </si>
  <si>
    <t>SELLADOR DE TANQUE DE COMBUSTIBLE (AMS-S-8802D TIPO 2, CLASE B-1/2), PRESENTACIÓN: PINT KIT, P/N:  1440B1-2AM012PT</t>
  </si>
  <si>
    <t>SELLADOR DE TANQUE DE COMBUSTIBLE (AMS-S-8802D TIPO 2, CLASE B-1/2), PRESENTACIÓN: QUART KIT, P/N:  1440B1-2AM024QT</t>
  </si>
  <si>
    <t>SELLADOR DEL TANQUE DE COMBUSTIBLE, PRESENTACIÓN: PINT KIT, P/N: 1440B002AM012PT</t>
  </si>
  <si>
    <t>SELLADOR DEL TANQUE DE COMBUSTIBLE, PRESENTACIÓN: QUART KIT, P/N: 1440B1/2AM024QT</t>
  </si>
  <si>
    <t>SELLADOR FLEXIBLE, PRESENTACIÓN: TUBO DE 310ML , P/N: 261896</t>
  </si>
  <si>
    <t>SHAMPOO AUTOMOTRIZ CON CERA AUTOBRILLANTE, PRESENTACIÓN: BOTE DE 1GAL</t>
  </si>
  <si>
    <t>SHAMPOO LAVADO AERONAVES (MIL-PRF-85570 TIPO II ), PRESENTACIÓN: TAMBOR DE 55GAL</t>
  </si>
  <si>
    <t>SILICONA ROJA DE ALTA TEMPERATURA, PRESENTACIÓN: TUBO DE 50ML / 51G, P/N: 285959</t>
  </si>
  <si>
    <t>SILICONA ROJA DE ALTA TEMPERATURA, PRESENTACIÓN: TUBO DE 70ML / 71G, P/N: 285956</t>
  </si>
  <si>
    <t>SOLDADURA APORTE EUTECTIC TI 2, PRESENTACIÓN: CADA ELECTRODO DE 1/16" DE DIAMETRO</t>
  </si>
  <si>
    <t>SOLDADURA ELECTRODO XYRON 240, PRESENTACIÓN: CAJA DE 01KG (CADA ELECTRODO DE 1/8" DE DIAMETRO)</t>
  </si>
  <si>
    <t>SOLDADURA ELECTRODO XYRON 240, PRESENTACIÓN: CAJA DE 01KG (CADA ELECTRODO DE 3/32" DE DIAMETRO)</t>
  </si>
  <si>
    <t>SOPORTE DE MUESTRA ALTA TEMPERATURA, PRESENTACIÓN: BOLSA DE 1000 UNIDADES, P/N: MP-116 Ó P-10524</t>
  </si>
  <si>
    <t>SUJETADOR TEMPORAL DE TUERCA DE MARIPOSA, PRESENTACIÓN: 0-1" CAPACITY, 1/8", FOR #30 DRILL, P/N: ATI552WNXL</t>
  </si>
  <si>
    <t>TALADRO DE VÁSTAGO ROSCADO (BROCA TIPO D) (BROCA TIPO D), PRESENTACIÓN: UNIDAD , P/N: 11-305</t>
  </si>
  <si>
    <t xml:space="preserve">TALADRO DE VÁSTAGO ROSCADO (BROCA TIPO D) 1/8", PRESENTACIÓN: UNIDAD, P/N: 11-105	</t>
  </si>
  <si>
    <t>TALADRO DE VÁSTAGO ROSCADO (BROCA TIPO D) 3/16", PRESENTACIÓN: UNIDAD, P/N: 11-109</t>
  </si>
  <si>
    <t xml:space="preserve">TALADRO DE VÁSTAGO ROSCADO (BROCA TIPO D) 3/32", PRESENTACIÓN: UNIDAD, P/N: 11-103	</t>
  </si>
  <si>
    <t xml:space="preserve">TALADRO DE VÁSTAGO ROSCADO (BROCA TIPO D) 3/32, PRESENTACIÓN: UNIDAD, P/N: 11-103	</t>
  </si>
  <si>
    <t>TALADRO DE VÁSTAGO ROSCADO (BROCA TIPO D) 5/32", PRESENTACIÓN: UNIDAD, P/N: 11-107</t>
  </si>
  <si>
    <t>TALADRO DE VÁSTAGO ROSCADO (BROCA TIPO D), PRESENTACIÓN: UNIDAD , P/N: 10-427</t>
  </si>
  <si>
    <t>TALADRO DE VÁSTAGO ROSCADO (BROCA TIPO D), PRESENTACIÓN: UNIDAD, P/N: 	10-021</t>
  </si>
  <si>
    <t xml:space="preserve">TALADRO DE VÁSTAGO ROSCADO (BROCA TIPO D), PRESENTACIÓN: UNIDAD, P/N: 10-005	</t>
  </si>
  <si>
    <t xml:space="preserve">TALADRO DE VÁSTAGO ROSCADO (BROCA TIPO D), PRESENTACIÓN: UNIDAD, P/N: 10-010	</t>
  </si>
  <si>
    <t>TALADRO DE VÁSTAGO ROSCADO (BROCA TIPO D), PRESENTACIÓN: UNIDAD, P/N: 10-027</t>
  </si>
  <si>
    <t>TALADRO DE VÁSTAGO ROSCADO (BROCA TIPO D), PRESENTACIÓN: UNIDAD, P/N: 10-030</t>
  </si>
  <si>
    <t xml:space="preserve">TALADRO DE VÁSTAGO ROSCADO (BROCA TIPO D), PRESENTACIÓN: UNIDAD, P/N: 10-040	</t>
  </si>
  <si>
    <t>TALADRO DE VÁSTAGO ROSCADO (BROCA TIPO D), PRESENTACIÓN: UNIDAD, P/N: 10-310</t>
  </si>
  <si>
    <t>TALADRO DE VÁSTAGO ROSCADO (BROCA TIPO D), PRESENTACIÓN: UNIDAD, P/N: 10-316</t>
  </si>
  <si>
    <t xml:space="preserve">TALADRO DE VÁSTAGO ROSCADO (BROCA TIPO D), PRESENTACIÓN: UNIDAD, P/N: 10-316	</t>
  </si>
  <si>
    <t xml:space="preserve">TALADRO DE VÁSTAGO ROSCADO (BROCA TIPO D), PRESENTACIÓN: UNIDAD, P/N: 10-321	</t>
  </si>
  <si>
    <t xml:space="preserve">TALADRO DE VÁSTAGO ROSCADO (BROCA TIPO D), PRESENTACIÓN: UNIDAD, P/N: 10-327	</t>
  </si>
  <si>
    <t xml:space="preserve">TALADRO DE VÁSTAGO ROSCADO (BROCA TIPO D), PRESENTACIÓN: UNIDAD, P/N: 10-330	</t>
  </si>
  <si>
    <t xml:space="preserve">TALADRO DE VÁSTAGO ROSCADO (BROCA TIPO D), PRESENTACIÓN: UNIDAD, P/N: 10-340	</t>
  </si>
  <si>
    <t>TARROS DE MUESTRAS, PRESENTACIÓN: UNIDAD (CAPACIDAD DE 100ML)</t>
  </si>
  <si>
    <t>TERMINAL LUG, PRESENTACIÓN: UNIDAD, P/N: MS25036-103</t>
  </si>
  <si>
    <t>TERMINAL LUG, PRESENTACIÓN: UNIDAD, P/N: MS25036-108</t>
  </si>
  <si>
    <t>THINNER (MIL-T-81772, TYPE III), PRESENTACIÓN: TAMBOR DE 55GAL</t>
  </si>
  <si>
    <t>THINNER CORRIENTE, PRESENTACIÓN: BOTE DE 1GAL</t>
  </si>
  <si>
    <t>TIJERAS MODISTERIA Y SASTRERIA, PRESENTACIÓN: UNIDAD (27CM LONGITUD)</t>
  </si>
  <si>
    <t>TIZA RECTANGULAR PARA MODISTERÍA Y SASTRERÍA, PRESENTACIÓN: (COLOR SURTIDO)</t>
  </si>
  <si>
    <t>TORNILLO , PRESENTACIÓN: UNIDAD , P/N: NAS220-16</t>
  </si>
  <si>
    <t>TORNILLO DE CABEZA HUECA , PRESENTACIÓN: UNIDAD; NSN: 5305-00-843-5808, P/N: 10488-20</t>
  </si>
  <si>
    <t xml:space="preserve">TORNILLO, PRESENTACIÓN: UNIDAD , P/N: MS24693C32 </t>
  </si>
  <si>
    <t>TORNILLO, PRESENTACIÓN: UNIDAD, P/N: MS24693C276</t>
  </si>
  <si>
    <t>TORNILLO, PRESENTACIÓN: UNIDAD, P/N: MS24693C54</t>
  </si>
  <si>
    <t>TORNILLO, PRESENTACIÓN: UNIDAD; NSN: 214-030-747-001</t>
  </si>
  <si>
    <t>TORRE DE BLOQUEO PARA CARRO, PRESENTACIÓN: JUEGO DE 02 TORRES DE CAPACIDAD DE 3TON, ALTURA MÍN 29CM, ALTURA MÁX 43,5CM, P/N: 14843</t>
  </si>
  <si>
    <t>TUBO ALUMINIO 2024, PRESENTACIÓN: UNIDAD (1" X 1/4" X 228")</t>
  </si>
  <si>
    <t>TUBO ALUMINIO 2024, PRESENTACIÓN: UNIDAD (3/4" X 1/4" X 228")</t>
  </si>
  <si>
    <t>TUBOS DE CENTRÍFUGA PARA INSPECCIÓN DE PARTÍCULAS MAGNÉTICAS, PRESENTACIÓN: UNIDAD, P/N: 8493</t>
  </si>
  <si>
    <t>TUERCA ARANDELA PROLONGADA AUTOBLOCANTE (ROSCADO DE 8-32), PRESENTACIÓN: UNIDAD, P/N: MS21042L08</t>
  </si>
  <si>
    <t xml:space="preserve">TUERCA AUTOBLOCANTE (ROSCADO DE 6-32), PRESENTACIÓN: UNIDAD , P/N: MS21069L06 </t>
  </si>
  <si>
    <t>TUERCA CIEGA DE INSERTAR, PRESENTACIÓN: UNIDAD, P/N: NMTR10-130L</t>
  </si>
  <si>
    <t>TUERCA DE REMACHE CIEGO SIMPLE, PRESENTACIÓN: UNIDAD , P/N: NAS1330H3K116L</t>
  </si>
  <si>
    <t>VARILLA DE SOLDADURA TIG 304 Ó 308, PRESENTACIÓN: 1/16" DE DIAMETRO X 36'</t>
  </si>
  <si>
    <t>VARILLA DE SOLDADURA TIG 304 Ó 308, PRESENTACIÓN: 1/8" DE DIAMETRO X 36'</t>
  </si>
  <si>
    <t>VARILLA DE SOLDADURA TIG 304 Ó 308, PRESENTACIÓN: 3/32" DE DIAMETRO X 36'</t>
  </si>
  <si>
    <t>VARILLA DE SOLDADURA TIG 680, PRESENTACIÓN: 1/16" DE DIAMETRO X 36'</t>
  </si>
  <si>
    <t>VARILLA DE SOLDADURA TIG 680, PRESENTACIÓN: 1/32" DE DIAMETRO X 36'</t>
  </si>
  <si>
    <t>VARILLA DE SOLDADURA TIG 680, PRESENTACIÓN: 1/8" DE DIAMETRO X 36'</t>
  </si>
  <si>
    <t>VARILLA DE SOLDADURA TIG 680, PRESENTACIÓN: 3/32" DE DIAMETRO X 36'</t>
  </si>
  <si>
    <t>VARILLA DE SOLDADURA TIG ALEACIÓN DE MAGNESIO CUMPLE NORMA AMS 4350, PRESENTACIÓN: 1/16" DE DIAMETRO X 36'</t>
  </si>
  <si>
    <t>VARILLA DE SOLDADURA TIG ALEACIÓN DE MAGNESIO CUMPLE NORMA AMS 4350, PRESENTACIÓN: 1/8" DE DIAMETRO X 36'</t>
  </si>
  <si>
    <t>VARILLA DE SOLDADURA TIG ALEACIÓN DE MAGNESIO CUMPLE NORMA AMS 4350, PRESENTACIÓN: 3/32" DE DIAMETRO X 36'</t>
  </si>
  <si>
    <t>VARILLA DE SOLDADURA TIG DE TITANIO CUMPLE NORMA AMS 4951, PRESENTACIÓN: 1/16" DE DIAMETRO X 36'</t>
  </si>
  <si>
    <t>VARILLA DE SOLDADURA TIG DE TITANIO CUMPLE NORMA AMS 4951, PRESENTACIÓN: 1/32" DE DIAMETRO X 36'</t>
  </si>
  <si>
    <t>VARILLA DE SOLDADURA TIG DE TITANIO CUMPLE NORMA AMS 4951, PRESENTACIÓN: 1/8" DE DIAMETRO X 36'</t>
  </si>
  <si>
    <t>VARILLA DE SOLDADURA TIG DE TITANIO CUMPLE NORMA AMS 4951, PRESENTACIÓN: 3/32" DE DIAMETRO X 36'</t>
  </si>
  <si>
    <t>VASADORES TIPO LLAVE PARA TUERCAS REMACHABLES ESTÁNDAR, PRESENTACIÓN: DIAMETER 1/4", THREAD 1/4"-28, P/N: C845-2528</t>
  </si>
  <si>
    <t>VASADORES TIPO LLAVE PARA TUERCAS REMACHABLES RANURADAS, PRESENTACIÓN: DIAMETER #10, THREAD 10-32, P/N: C1000-1032</t>
  </si>
  <si>
    <t>VASELINA INDUSTRIAL, PRESENTACIÓN: BOTE DE 400G</t>
  </si>
  <si>
    <t>VELCRO HEMBRA  1", PRESENTACIÓN: ROLLO DE 25M</t>
  </si>
  <si>
    <t>VELCRO HEMBRA 2" , PRESENTACIÓN: ROLLO DE 25M</t>
  </si>
  <si>
    <t>VELCRO MACHO 1", PRESENTACIÓN: ROLLO DE 25M</t>
  </si>
  <si>
    <t>VELCRO MACHO 2", PRESENTACIÓN: ROLLO DE 25M</t>
  </si>
  <si>
    <t>VELCRO NEGRO HEMBRA ADHESIVO 2", PRESENTACIÓN: ROLLO DE 2" X 25', P/N: 30081</t>
  </si>
  <si>
    <t>VELCRO NEGRO MACHO ADHESIVO 2", PRESENTACIÓN: ROLLO DE 2" X 25', P/N: 30081</t>
  </si>
  <si>
    <t>VENDA ELASTICA COLOR PIEL, PRESENTACIÓN: UNIDAD (2" X 5YD)</t>
  </si>
  <si>
    <t>TASAS RETRIBUTIVAS CORTOLIMA  PERIODO JULIO A SEPTIEMBRE 2022</t>
  </si>
  <si>
    <t>SERVICIO ASEO Y RECOLECCIÓN DE BASURAS MESES DE DICIEMBRE 2022 Y ENERO DE 2023</t>
  </si>
  <si>
    <t>SERVICIO ENERGÍA (CACOM-4, FLANDES, LA MARÍA Y SISTEMA DE BOMBEO LA REFORMA) MES DE DICIEMBRE DE 2022</t>
  </si>
  <si>
    <t>IMPUESTO ALUMBRADO PUBLICO MES DE DICIEMBRE DE 2022</t>
  </si>
  <si>
    <t>SERVICIO TELEFONÍA FIJA MES DE ENERO DE 2023</t>
  </si>
  <si>
    <t>SERVICIO DE TELEVISIÓN MES DE DICIEMBRE DE 2022</t>
  </si>
  <si>
    <t>AUXILIO DE MARCHA Y CARRETERA CONTINGENTE 2022</t>
  </si>
  <si>
    <t>VIATICOS DEL 01 AL 31 DE ENERO DE 2023</t>
  </si>
  <si>
    <t>COATING MIL-PRF 85285 TIPO IV CLASE H FS 34031</t>
  </si>
  <si>
    <t>IMPUESTO DE VEHICULO PLACAS MATRICULADAS EN LOS DEPARTAMENTOS DE ANTIOQUIA Y VALLE DEL CAUCA</t>
  </si>
  <si>
    <t>PAGO IMPUESTO PREDIAL FLANDES-MELGAR</t>
  </si>
  <si>
    <t>PAGO IMPUESTO PREDIAL FLANDES-MELGAR (TASAS AMBIENTALES Y OTROS)</t>
  </si>
  <si>
    <t>TASAS USO DE AGUA 4TO PERIODO 2022</t>
  </si>
  <si>
    <t>TASAS RETRIBUTIVAS CORTOLIMA 4TO TRIMESTRE 2022</t>
  </si>
  <si>
    <t>SERVICIO ENERGÍA (CACOM-4, FLANDES, LA MARÍA Y SISTEMA DE BOMBEO LA REFORMA) MES DE ENERO DE 2023</t>
  </si>
  <si>
    <t>IMPUESTO ALUMBRADO PUBLICO MES DE ENERO DE 2023</t>
  </si>
  <si>
    <t>AUXILIO DE MARCHA Y CARRETERA CONTINGENTE 1/2022</t>
  </si>
  <si>
    <t>SERVICIO ASEO Y RECOLECCIÓN DE BASURAS MES DE FEBRERO DE 2023</t>
  </si>
  <si>
    <t>SERVICIO TELEFONÍA FIJA MES DE FEBRERO DE 2023</t>
  </si>
  <si>
    <t>VIATICOS DEL 01 AL 28 DE FEBRERO DE 2023</t>
  </si>
  <si>
    <t>CONSTRUCCIÓN POZO PROFUNDO CAMPO DE ENTRENAMIENTO ALA ROTATORIA FLANDES</t>
  </si>
  <si>
    <t xml:space="preserve">CUBIERTA TALLER ETAA </t>
  </si>
  <si>
    <t>SERVICIO DE TELEVISIÓN MES DE ENERO DE 2023</t>
  </si>
  <si>
    <t>SERVICIO DE TELEVISIÓN MESES DE FEBRERO Y MARZO DE 2023</t>
  </si>
  <si>
    <t>SEGUIMIENTO AMBIENTAL CORTOLIMA VERTIMIENTOS CACOM 4, FACTURAS: 5230145341, 5230145342, 5230145343, 5230145344, 5230146174</t>
  </si>
  <si>
    <t>SUAVIZANTE TEXTIL POR 10 O MÁS LITROS</t>
  </si>
  <si>
    <t>PANTALLAS INTERACTIVAS 86"</t>
  </si>
  <si>
    <t>BOTIQUIN DE PRIMEROS AUXILIOS MORRAL TIPO A</t>
  </si>
  <si>
    <t>AUXILIO DE MARCHA Y CARRETERA CONTINGENTE 2 DEL 2022</t>
  </si>
  <si>
    <t>SERVICIO ENERGÍA (CACOM-4, FLANDES, LA MARÍA Y SISTEMA DE BOMBEO LA REFORMA) MES DE FEBRERO DE 2023</t>
  </si>
  <si>
    <t>IMPUESTO ALUMBRADO PUBLICO MES DE FEBRERO DE 2023</t>
  </si>
  <si>
    <t>SERVICIO ASEO Y RECOLECCIÓN DE BASURAS MES DE MARZO DE 2023</t>
  </si>
  <si>
    <t>SERVICIO TELEFONÍA FIJA MES DE MARZO DE 2023</t>
  </si>
  <si>
    <t>VIATICOS DEL 01 AL 27 DE MARZO DE 2023</t>
  </si>
  <si>
    <t xml:space="preserve">MANTENIMIENTO MAYOR - ADECUACIÓN INTALACIONES CUARTO FRIO CASINO OFICIALES </t>
  </si>
  <si>
    <t>MANTENIMIENTO MENOR- ADECUACIÓN INTALACIONES CUARTO FRIO CASINO OFICIALES</t>
  </si>
  <si>
    <t>VIATICOS DEL 28 AL 31 DE MARZO DE 2023</t>
  </si>
  <si>
    <t>MASA DE HOJALDRE</t>
  </si>
  <si>
    <t>HARINA PARA PANCAKES</t>
  </si>
  <si>
    <t>ENDULZANTE DIETETICO</t>
  </si>
  <si>
    <t>SALSA DE TOMATE EN SOBRE INDIVIDUAL</t>
  </si>
  <si>
    <t>MAYONESA EN SOBRE INDIVIDUAL</t>
  </si>
  <si>
    <t>SALSA DE HUMO</t>
  </si>
  <si>
    <t>ESCENCIAS PARA COCINA</t>
  </si>
  <si>
    <t>MEZCLA PARA PREPARAR SALSA BECHAMEL</t>
  </si>
  <si>
    <t>CREMA DE POLLO</t>
  </si>
  <si>
    <t>CREMA PARA AJIACO</t>
  </si>
  <si>
    <t>CREMA MARINERA</t>
  </si>
  <si>
    <t>REFRESCO EN POLVO DE NARANJA</t>
  </si>
  <si>
    <t>REFRESCO EN POLVO DE MARACUYA</t>
  </si>
  <si>
    <t>AROMÁTICA HIERBABUENA</t>
  </si>
  <si>
    <t>AROMÁTICA LIMONCILLO</t>
  </si>
  <si>
    <t>AROMÁTICA MANZANILLA</t>
  </si>
  <si>
    <t>AGUA MINI</t>
  </si>
  <si>
    <t>SERVILLETA NORMAL</t>
  </si>
  <si>
    <t xml:space="preserve">SERVILLETA CAFETERÍA </t>
  </si>
  <si>
    <t>PAPEL PLASTICO PARA ENVOLVER (VINIPEL)</t>
  </si>
  <si>
    <t>DESECHABLE J1 BIO DEGRADABLE</t>
  </si>
  <si>
    <t>PAPEL ALUMINIO</t>
  </si>
  <si>
    <t>SERVICIO DE TELEVISIÓN MES DE ABRIL DE 2023</t>
  </si>
  <si>
    <t>SEMAFORIZACION DE LOS VEHICULOS DE PLACAS NACIONALES JQU930, JQU902 Y GCW864 ASIGNADOS AL CACOM-4</t>
  </si>
  <si>
    <t>SERVICIO ENERGÍA (CACOM-4, FLANDES, LA MARÍA Y SISTEMA DE BOMBEO LA REFORMA) MES DE MARZO DE 2023</t>
  </si>
  <si>
    <t>IMPUESTO ALUMBRADO PUBLICO MES DE MARZO DE 2023</t>
  </si>
  <si>
    <t xml:space="preserve">RED LAN (DATOS/VOZ) </t>
  </si>
  <si>
    <t>AUXILIO DE MARCHA Y CARRETERA CONTINGENTE 2 DEL 2022 PLANILLA GH-JERLA-FR-049</t>
  </si>
  <si>
    <t>SERVICIO ASEO Y RECOLECCIÓN DE BASURAS MES DE ABRIL DE 2023</t>
  </si>
  <si>
    <t>SERVICIO GENERALES DE PERSONAL PARA CASINO (MARIA PAULA SANCHEZ CARVAJAL)</t>
  </si>
  <si>
    <t>SERVICIO GENERALES DE PERSONAL PARA CASINO (NOHORA ISABEL PUENTES BETANCOURT)</t>
  </si>
  <si>
    <t>SERVICIO GENERALES DE PERSONAL PARA CASINO (BLANCA CRUZ )</t>
  </si>
  <si>
    <t>VIATICOS DEL 01 AL 28 DE ABRIL DE 2023</t>
  </si>
  <si>
    <t>SERVICIO DE INTERNET (COLEGIO-EHFAA-PLAN COLOMBIA) MES DE ABRIL DE 2023</t>
  </si>
  <si>
    <t>TASAS USO DE AGUA PRIMER TRIMESTRE 2023</t>
  </si>
  <si>
    <t>TASAS RETRIBUTIVAS CORTOLIMA PRIMER TRIMESTRE 2023</t>
  </si>
  <si>
    <t>SERVICIO GENERALES DE PERSONAL PARA CASINO (JUAN CARLOS MURILLO )</t>
  </si>
  <si>
    <t>SERVICIO DE TELEVISIÓN MES DE MAYO DE 2023</t>
  </si>
  <si>
    <t>SERVICIO ENERGÍA (CACOM-4, FLANDES, LA MARÍA Y SISTEMA DE BOMBEO LA REFORMA) MES DE ABRIL DE 2023</t>
  </si>
  <si>
    <t>IMPUESTO ALUMBRADO PUBLICO MES DE ABRIL DE 2023</t>
  </si>
  <si>
    <t>AUXILIO DE MARCHA Y CARRETERA CONTINGENTE 5 DEL 2021</t>
  </si>
  <si>
    <t>CAFÉ</t>
  </si>
  <si>
    <t>AZUCAR EN SOBRE INDIVIDUAL</t>
  </si>
  <si>
    <t>GALLETAS RELLENAS</t>
  </si>
  <si>
    <t>GALLETAS DE SODA PRESENTACIÓN PERSONAL</t>
  </si>
  <si>
    <t>GALLETAS DE SODA</t>
  </si>
  <si>
    <t>GALLETAS DE COCO</t>
  </si>
  <si>
    <t>GALLETAS DE FRESA</t>
  </si>
  <si>
    <t>GALLETAS CON CHIPS DE CHOCOLATE</t>
  </si>
  <si>
    <t>MANÍ SALADO</t>
  </si>
  <si>
    <t>MANÍ CON PASAS</t>
  </si>
  <si>
    <t>MANÍ CON ARÁNDANOS</t>
  </si>
  <si>
    <t>MANÍ CON ALMENDRAS</t>
  </si>
  <si>
    <t>SERVICIO GENERALES DE PERSONAL PARA CASINO (DANIEL FELIPE RUGELES ROSARIO )</t>
  </si>
  <si>
    <t>SERVICIO ASEO Y RECOLECCIÓN DE BASURAS MES DE MAYO DE 2023</t>
  </si>
  <si>
    <t>GASEOSA GINGER X 2,5 L</t>
  </si>
  <si>
    <t>BEBIDA TIPO TE X 300 ML</t>
  </si>
  <si>
    <t>ZUMO DE LIMÓN X L</t>
  </si>
  <si>
    <t>BEBIDA SABOR IRISH CREAM X 750 ML</t>
  </si>
  <si>
    <t>BEBIDA SABOR COCO X 750 ML</t>
  </si>
  <si>
    <t>BEBIDA SABOR BLUE CURACAO X 750 ML</t>
  </si>
  <si>
    <t>BEBIDA SABOR FRESA X 750 ML</t>
  </si>
  <si>
    <t>FILTROS PARA AUTOMOTORES</t>
  </si>
  <si>
    <t xml:space="preserve">MANTENIMIENTO CUBIERTA TALLER ETAA </t>
  </si>
  <si>
    <t>VIATICOS DEL 01 AL 31 DE MAYO DE 2023</t>
  </si>
  <si>
    <t>SERVICIO MANTENIMIENTO PREVENTIVO Y CORRECTIVO EQUIPO ANÁLISIS DE ACEITE SPECTROIL M/N-W S/N6326/10</t>
  </si>
  <si>
    <t>BOMBA TIPO LAPICERO 2 HP (POZO PROFUNDO FLANDES)</t>
  </si>
  <si>
    <t>ESTUDIO GEOELECTRICO  (POZO PROFUNDO FLANDES)</t>
  </si>
  <si>
    <t>MUESTREO DE COLUMNA LITOGRÁFICA  (POZO PROFUNDO FLANDES)</t>
  </si>
  <si>
    <t>ANALISIS FISICOQUIMICO DEL AGUA  (POZO PROFUNDO FLANDES)</t>
  </si>
  <si>
    <t>SERVICIO DE TELEVISIÓN MES DE JUNIO DE 2023</t>
  </si>
  <si>
    <t>SERVICIO DE INTERNET (COLEGIO-EHFAA-PLAN COLOMBIA) MES DE MAYO DE 2023</t>
  </si>
  <si>
    <t>SERVICIO ENERGÍA (CACOM-4, FLANDES, LA MARÍA Y SISTEMA DE BOMBEO LA REFORMA) MES DE MAYO DE 2023</t>
  </si>
  <si>
    <t>IMPUESTO ALUMBRADO PUBLICO MES DE MAYO DE 2023</t>
  </si>
  <si>
    <t>SERVICIO ASEO Y RECOLECCIÓN DE BASURAS MES DE JUNIO DE 2023</t>
  </si>
  <si>
    <t>AUXILIO DE MARCHA Y CARRETERA CONTINGENTE 3 DEL 2022</t>
  </si>
  <si>
    <t>VIATICOS DEL 01 AL 30 DE JUNIO DE 2023</t>
  </si>
  <si>
    <t>SERVICIO DE TELEVISIÓN JULIO DE 2023</t>
  </si>
  <si>
    <t>SERVICIO DE INTERNET (COLEGIO-EHFAA-PLAN COLOMBIA) MES DE JUNIO DE 2023</t>
  </si>
  <si>
    <t>SEGUIMIENTO AMBIENTAL CORTOLIMA EVALUACIÓN REUSO DE AGUA</t>
  </si>
  <si>
    <t>SERVICIO ENERGÍA (CACOM-4, FLANDES, LA MARÍA Y SISTEMA DE BOMBEO LA REFORMA) MES DE JUNIO DE 2023</t>
  </si>
  <si>
    <t>IMPUESTO ALUMBRADO PUBLICO MES DE JUNIO DE 2023</t>
  </si>
  <si>
    <t>AUXILIO DE MARCHA Y CARRETERA PLANILLA 049 CONTINGENTE 3 DEL 2022</t>
  </si>
  <si>
    <t>PRESTACIÓN DE SERVICIOS PROFESIONALES EN INGENIERIA CIVIL O ARQUITECTURA</t>
  </si>
  <si>
    <t>ESTIBAS PARA LOS DEPOSITOS DE ARMAMENTO</t>
  </si>
  <si>
    <t>ADQUISICIÓN E INSTALACIÓN DE SISTEMA DE PARARRAYOS PARA LOS DEPÓSITOS DE ARMAMENTO, DE ACUERDO A LA NORMA TÉCNICA COLOMBIANA DE PROTECCIÓN CONTRA RAYOS</t>
  </si>
  <si>
    <t>SEMINARIO INTERNACIONAL DE DOCTRINA</t>
  </si>
  <si>
    <t>86111600</t>
  </si>
  <si>
    <t>SERVICIO ASEO Y RECOLECCIÓN DE BASURAS MES DE JULIO DE 2023</t>
  </si>
  <si>
    <t>TASAS USO DE AGUA 2DO PERIODO 2023 (ABRIL A JUNIO)</t>
  </si>
  <si>
    <t>VIATICOS DEL 01 AL 31 DE JULIO DE 2023</t>
  </si>
  <si>
    <t>INSTALACIÓN Y PUESTA EN FUNCIONAMIENTO TRANSFORMADOR CERRO LA MARÍA</t>
  </si>
  <si>
    <t>SERVICIO DE INTERNET (COLEGIO-EHFAA-PLAN COLOMBIA) MES DE JULIO DE 2023</t>
  </si>
  <si>
    <t>SERVICIO DE TELEVISIÓN MES DE AGOSTO DE 2023</t>
  </si>
  <si>
    <t>SERVICIO ENERGÍA (CACOM-4, FLANDES, LA MARÍA Y SISTEMA DE BOMBEO LA REFORMA) MES DE JULIO DE 2023</t>
  </si>
  <si>
    <t>IMPUESTO ALUMBRADO PUBLICO MES DE JULIO DE 2023</t>
  </si>
  <si>
    <t>AUXILIO DE MARCHA Y CARRETERA CONTINGENTE 1 DEL 2022</t>
  </si>
  <si>
    <t>AREAS OPERATIVAS, ADMINISTRATIVAS Y DE BIENESTAR (ALOJAMIENTOS SOLDADOS/RANCHO DE TROPA/KIOSCO SOLDADOS)</t>
  </si>
  <si>
    <t>72121100; 72102900; 72121400; 72101500; 72111100; 72121000</t>
  </si>
  <si>
    <t>MANTENIMIENTO AREAS OPERATIVAS, ADMINISTRATIVAS Y DE BIENESTAR  (ALOJAMIENTOS SOLDADOS/RANCHO DE TROPA/KIOSCO SOLDADOS)</t>
  </si>
  <si>
    <t>SERVICIO ASEO Y RECOLECCIÓN DE BASURAS MES DE AGOSTO DE 2023</t>
  </si>
  <si>
    <t>VIATICOS DEL 01 AL 31 DE AGOSTO DE 2023</t>
  </si>
  <si>
    <t>SERVICIO DE INTERNET (COLEGIO-EHFAA-PLAN COLOMBIA) MESES DE AGOSTO Y SEPTIEMBRE 2023</t>
  </si>
  <si>
    <t>MARMITAS</t>
  </si>
  <si>
    <t>23181700</t>
  </si>
  <si>
    <t>CALDERA RANCHO DE TROPA (MANTENIMIENTO MAYOR)</t>
  </si>
  <si>
    <t>SERVICIO DE TELEVISIÓN MES DE SEPTIEMBRE DE 2023</t>
  </si>
  <si>
    <t>SERVICIO ENERGÍA (CACOM-4, FLANDES, LA MARÍA Y SISTEMA DE BOMBEO LA REFORMA) MES DE AGOSTO DE 2023</t>
  </si>
  <si>
    <t>IMPUESTO ALUMBRADO PUBLICO MES DE AGOSTO DE 2023</t>
  </si>
  <si>
    <t>SERVICIO ASEO Y RECOLECCIÓN DE BASURAS MES DE SEPTIEMBRE DE 2023</t>
  </si>
  <si>
    <t>OPERACIÓN Y MANTENIMIENTO DE EQUIPOS DE PLANTAS DE TRATAMIENTO DE AGUAS Y POZOS PROFUNDOS EN EL CACOM 4 Y SUS ZONAS DESCONCENTRADAS</t>
  </si>
  <si>
    <t>BARRA REDONDA DURALUMINIO 7075-T651</t>
  </si>
  <si>
    <t>VIATICOS DEL 01 AL 30 DE SEPTIEMBRE DE 2023</t>
  </si>
  <si>
    <t>SERVICIO DE INTERNET (COLEGIO-EHFAA-PLAN COLOMBIA) MES DE OCTUBRE DE 2023</t>
  </si>
  <si>
    <t>SERVICIO DE TELEVISIÓN MES DE OCTUBRE DE 2023</t>
  </si>
  <si>
    <t>TASAS RETRIBUTIVAS CORTOLIMA ABRIL A JUNIO DE 2023</t>
  </si>
  <si>
    <t>SERVICIO ENERGÍA (CACOM-4, FLANDES, LA MARÍA Y SISTEMA DE BOMBEO LA REFORMA) MES DE SEPTIEMBRE DE 2023</t>
  </si>
  <si>
    <t>IMPUESTO ALUMBRADO PUBLICO MES DE SEPTIEMBRE DE 2023</t>
  </si>
  <si>
    <t>HORNO ROTATORIO PARA PANADERÍA</t>
  </si>
  <si>
    <t>MESÓN DE TRABAJO EN ACERO</t>
  </si>
  <si>
    <t>VITRINA PARA EXHIBICIÓN DE PAN</t>
  </si>
  <si>
    <t xml:space="preserve">JUEGO DE SALA MODERNO EN POLIÉSTER (SOFÁ + COMEDOR + MESA DE CENTRO) </t>
  </si>
  <si>
    <t xml:space="preserve">BASCULA 40 KILOS BASCULA 40 KILOS </t>
  </si>
  <si>
    <t>GRAMERA PARA 40 KL</t>
  </si>
  <si>
    <t xml:space="preserve">ESTUFA INDUSTRIAL 3 PUESTOS </t>
  </si>
  <si>
    <t>VITRINA CON REFRIGERACIÓN PARA PASTELERÍA.</t>
  </si>
  <si>
    <t>VITRINA VERTICAL REFRIGERADA DE UNA PUERTA.</t>
  </si>
  <si>
    <t>CILINDRADORA DE MASA. MOTOR 2 HP</t>
  </si>
  <si>
    <t>AMASADORA CON CAPACIDAD DE 2 ARROBAS. (50 LB)</t>
  </si>
  <si>
    <t>BATIDORA CON CAPACIDAD DE 20 LITROS.</t>
  </si>
  <si>
    <t>CORTADORA DE MASA PARA 36 PORCIONES</t>
  </si>
  <si>
    <t>CUARTO DE CRECIMIENTO EN ACERO PARA 30 LATAS</t>
  </si>
  <si>
    <t>FREIDOR DE SOBRE MESA PARA 1 CANASTILLA.</t>
  </si>
  <si>
    <t>WAFFLERA TRADICIONAL</t>
  </si>
  <si>
    <t>MAQUINA DE CAFÉ 12 BEBIDAS DIGITAL</t>
  </si>
  <si>
    <t>DOCENA DE LATAS  EN ALUMINIO.</t>
  </si>
  <si>
    <t>SERVICIO ASEO Y RECOLECCIÓN DE BASURAS MES DE OCTUBRE DE 2023</t>
  </si>
  <si>
    <t>VIATICOS DEL 01 AL 31 DE OCTUBRE DE 2023</t>
  </si>
  <si>
    <t>SALDO DE APROPIACIÓN SEGUIMIENTO AMBIENTAL CORTOLIMA</t>
  </si>
  <si>
    <t>BATERÍA DE 12V 20A</t>
  </si>
  <si>
    <t>PELADOR DE PAPAS INDUSTRIAL</t>
  </si>
  <si>
    <t>BATERÍA DE 12V 1350A</t>
  </si>
  <si>
    <t>BATERÍA DE 12V 55A</t>
  </si>
  <si>
    <t>SERVICIO DE INTERNET (COLEGIO-EHFAA-PLAN COLOMBIA) MES DE NOVIEMBRE DE 2023</t>
  </si>
  <si>
    <t>SERVICIO DE TELEVISIÓN MES DE NOVIEMBRE DE 2023</t>
  </si>
  <si>
    <t>TASAS RETRIBUTIVAS CORTOLIMA  REFERENCIA 7000009414</t>
  </si>
  <si>
    <t>IMPUESTO ALUMBRADO PUBLICO MES DE OCTUBRE DE 2023</t>
  </si>
  <si>
    <t xml:space="preserve">
LAMINA DE ACERO SAE 4130</t>
  </si>
  <si>
    <t>BLANQUEADOR X 20000 CC</t>
  </si>
  <si>
    <t>JABON EN BARRA AZUL X 300GR</t>
  </si>
  <si>
    <t>DESENGRASANTE X 3800 CC</t>
  </si>
  <si>
    <t>SUAVIZANTE PROFESIONAL X 20 LT</t>
  </si>
  <si>
    <t>RESALTO VIAL/REDUCTOR DE VELOCIDAD</t>
  </si>
  <si>
    <t>SALDO DE APROPIACIÓN SERVICIO DE TRANSPORTE Y DISPOSICION FINAL DE RESIDUOS ESPECIALES Y PELIGROSOS</t>
  </si>
  <si>
    <t>VIATICOS DEL 01 AL 30 DE NOVIEMBRE DE 2023</t>
  </si>
  <si>
    <t>SILLA ERGONÓMICA PARA OFICINA</t>
  </si>
  <si>
    <t>MANTENIMIENTO TRANSFORMADORES(EMERGENCIA FLANDES)</t>
  </si>
  <si>
    <t>CONGELADOR HORIZONTAL</t>
  </si>
  <si>
    <t>SALDO DE APROPIACIÓN DESENGRASANTE X 3800 CC</t>
  </si>
  <si>
    <t xml:space="preserve">VITRINA VERTICAL DE REFRIGERACIÓN </t>
  </si>
  <si>
    <t>VIATICOS DEL 01 AL 31 DE DICIEMBRE DE 2023</t>
  </si>
  <si>
    <t>SALDO DE APROPIACIÓN CONGELADOR HORIZONTAL</t>
  </si>
  <si>
    <t>SALDO DE APROPIACIÓN MANTENIMIENTO EQUIPO DE COCINAS</t>
  </si>
  <si>
    <t>CACOM-5</t>
  </si>
  <si>
    <t xml:space="preserve">CUOTA BÁSICA </t>
  </si>
  <si>
    <t>PARTIDA ALIMENTACION SOLDADOS - SERVICIOS DE ALIMENTACIÓN</t>
  </si>
  <si>
    <t>PARTIDA ALIMENTACION SOLDADOS - SERVICIOS DE ALIMENTACIÓN AMARRE VF 2024</t>
  </si>
  <si>
    <t>PARTIDA ALIMENTACIÓN SOLDADOS - NOMINA Y DEVOLUCION</t>
  </si>
  <si>
    <t>CONGELADORES HORIZONTALES USO DOMESTICO</t>
  </si>
  <si>
    <t>ADQUISICIÓN SISTEMAS DE VIGILANCIA AÉREA REMOTA (DRONES) PARA LA SEGURIDAD Y VIGILANCIA DE LAS UMA CON KIT DE ACCESORIOS Y/O REPUESTOS.</t>
  </si>
  <si>
    <t>MANTENIMIENTO ALOJAMIENTOS Y VIVIENDAS</t>
  </si>
  <si>
    <t>MANTENIMIENTO CORRECTIVO Y MEJORTIVO CUBIERTA ALOJAMIENTO DE SOLDADOS GRUSE CACOM-5</t>
  </si>
  <si>
    <t>ALOJAMIENTO SOLDADOS GRUSE-5</t>
  </si>
  <si>
    <t>SOBRANTE PROCESO MANTENIMIENTO ALOJAMIENTOS Y VIVIENDAS</t>
  </si>
  <si>
    <t xml:space="preserve">AMPLIACIÓN Y RESTRUCTURACIÓN DEL RACK DE COMUNICACIONES Y TELEMATICA </t>
  </si>
  <si>
    <t>MANTENIMIENTO DE BIENES INMUEBLES DE LA UNIDAD</t>
  </si>
  <si>
    <t>MANTENIMIENTO Y ADECUACIÓN LOCATIVA ARCHIVO OPERACIONAL</t>
  </si>
  <si>
    <t>AMPLIACIÓN Y MANTENIMIENTO PARA LAS INSTALACIONES DEL GRUPO DE EDUCACIÓN AERONÁUTICA</t>
  </si>
  <si>
    <t>SERVICIO MANTENIMIENTO DE LAS INSTALACIONES  ESM</t>
  </si>
  <si>
    <t>MANTENIMIENTO Y ADECUACIÓN BOMBEROS</t>
  </si>
  <si>
    <t xml:space="preserve">SALON CONFERENCIA SOLDADOS </t>
  </si>
  <si>
    <t>SOBRANTE MANTENIMIENTO DE BIENES INMUEBLES DE LA UNIDAD</t>
  </si>
  <si>
    <t>MANTENIMIENTO Y ADECUACIÓN  DE LA INFRAESTRUCTURA VIAL GLORIETA</t>
  </si>
  <si>
    <t xml:space="preserve">SILLAS BAR </t>
  </si>
  <si>
    <t xml:space="preserve">SILLA GERENCIAL </t>
  </si>
  <si>
    <t>SILLA DE SALA</t>
  </si>
  <si>
    <t>SOFÁS (GRANDE)</t>
  </si>
  <si>
    <t>SOFA (PEQUEÑO)</t>
  </si>
  <si>
    <t>SOFÁ (EN L)</t>
  </si>
  <si>
    <t>SILLAS PARA RESTAURANTES</t>
  </si>
  <si>
    <t>SILLA ALTA</t>
  </si>
  <si>
    <t>ARCHIVADORES METALICOS</t>
  </si>
  <si>
    <t>ESCRITORIOS</t>
  </si>
  <si>
    <t>MESA DE JUNTAS</t>
  </si>
  <si>
    <t>PUESTOS DE TRABAJO</t>
  </si>
  <si>
    <t>MUEBLES TIPO C</t>
  </si>
  <si>
    <t>MESA DE TRABAJO</t>
  </si>
  <si>
    <t>MESA PLEGABLE PLÁSTICA</t>
  </si>
  <si>
    <t>CAMA QUEEN</t>
  </si>
  <si>
    <t>MESA DE NOCHE</t>
  </si>
  <si>
    <t>MESA DE CENTRO</t>
  </si>
  <si>
    <t xml:space="preserve">MESAS </t>
  </si>
  <si>
    <t>BOMBA TRITURADORA</t>
  </si>
  <si>
    <t>AIRE ACONDICIONADO 60.000 BTU</t>
  </si>
  <si>
    <t>EXTINTORES TIPO K</t>
  </si>
  <si>
    <t>DESHUMIDIFICADOR </t>
  </si>
  <si>
    <t>LAMINADORA</t>
  </si>
  <si>
    <t>MÁQUINA PARA HACER CUBOS DE HIELO</t>
  </si>
  <si>
    <t>EQUIPO PULVERIZADOR DE PINTURA TIPO AIRLESS</t>
  </si>
  <si>
    <t>CORTASETOS A GASOLINA</t>
  </si>
  <si>
    <t>BARRA HALLIGAN 36° ACERO AL CARBÓN</t>
  </si>
  <si>
    <t>20101506</t>
  </si>
  <si>
    <t>PULIDORA DE 4 1/2"</t>
  </si>
  <si>
    <t>ESMERIL ELECTRICO DE BANCO</t>
  </si>
  <si>
    <t>PRENSA DE BANCO</t>
  </si>
  <si>
    <t>LLAVE SPANNER UNIVERSAL</t>
  </si>
  <si>
    <t>LLAVE AJUSTABLE PARA HIDRANTE, CON CABEZA PENTAGONAL Y CUADRADA, CUERPO EN ALUMINIO ANODIZADO.</t>
  </si>
  <si>
    <t>SONDA DRENAJE</t>
  </si>
  <si>
    <t>39131715</t>
  </si>
  <si>
    <t>ESCALERA TIPO EXTENSIÓN</t>
  </si>
  <si>
    <t>ESCALERA CERTIFICADA TIPO EXTENSIÓN DIELECTRICA EN FIBRA DE VIDRIO</t>
  </si>
  <si>
    <t>PICADOR ELECTRICO DE VERDURAS</t>
  </si>
  <si>
    <t>52141514</t>
  </si>
  <si>
    <t>HORNO PARA COCINA DOMESTICA</t>
  </si>
  <si>
    <t>52141519</t>
  </si>
  <si>
    <t>ESTUFA PARA COCINA DOMESTICA</t>
  </si>
  <si>
    <t>52141544</t>
  </si>
  <si>
    <t>EXTRACTOR PARA COCINA DOMESTICA</t>
  </si>
  <si>
    <t>52141546</t>
  </si>
  <si>
    <t>PLANCHA A VAPOR VERTICAL</t>
  </si>
  <si>
    <t>52141603</t>
  </si>
  <si>
    <t>MAQUINAS DE CORTE DE CABELLO</t>
  </si>
  <si>
    <t>CALENTADORES A GAS 35 GALONES</t>
  </si>
  <si>
    <t>40101800</t>
  </si>
  <si>
    <t>CALENTADORES A GAS 10 LITROS</t>
  </si>
  <si>
    <t>LICUADORA DOMESTICA</t>
  </si>
  <si>
    <t>CALENTADORES DE AGUA A GAS</t>
  </si>
  <si>
    <t>SOBRANTE PROCESO PRODUCTOS ASEO Y ELEMENTOS COCINA</t>
  </si>
  <si>
    <t>CEFETERA EXPRESSO</t>
  </si>
  <si>
    <t>HORNO FREIDOR DE AIRE</t>
  </si>
  <si>
    <t>SANDUCHERA</t>
  </si>
  <si>
    <t>CAFETERA INDUSTRIAL</t>
  </si>
  <si>
    <t>EXTRACTOR DE JUGOS</t>
  </si>
  <si>
    <t>SOPLADOR SECADOR CANINO</t>
  </si>
  <si>
    <t>LICUADORAS</t>
  </si>
  <si>
    <t>HORNOS MICROONDAS PARA USO DOMESTICO</t>
  </si>
  <si>
    <t>CALENTADOR DE AGUA - ALOJAMIENTO SOLDADOS GRUSE-5</t>
  </si>
  <si>
    <t>HIDROLAVADORA</t>
  </si>
  <si>
    <t>HIDROLAVADORA A GASOLINA</t>
  </si>
  <si>
    <t>SECADORA</t>
  </si>
  <si>
    <t>PC ESCRITORIO</t>
  </si>
  <si>
    <t>43211507</t>
  </si>
  <si>
    <t>SWITCH DE 24 PUERTOS</t>
  </si>
  <si>
    <t>43211724</t>
  </si>
  <si>
    <t>PLANTA GENERADOR A GASOLINA</t>
  </si>
  <si>
    <t>UPS FORMATO EN TORRE</t>
  </si>
  <si>
    <t>39121004</t>
  </si>
  <si>
    <t>ADQUISICION UPS A TODO COSTO</t>
  </si>
  <si>
    <t xml:space="preserve">LINTERNAS TACTICAS </t>
  </si>
  <si>
    <t>LÁMPARA DE MESA DE NOCHE</t>
  </si>
  <si>
    <t>LAMPARA DE TECHO</t>
  </si>
  <si>
    <t>ALARMAS PARA INCENDIOS O ANTIRROBOS Y APARATOS SIMILARES</t>
  </si>
  <si>
    <t>46171604</t>
  </si>
  <si>
    <t>SISTEMAS ELECTRONICOS DE SEGURIDAD PERIMETRICA</t>
  </si>
  <si>
    <t>46171619</t>
  </si>
  <si>
    <t>SISTEMA DE AUDIO</t>
  </si>
  <si>
    <t>45111901</t>
  </si>
  <si>
    <t>AUDIFONOS ALAMBRICOS PROFESIONALES TIPO DIADEMA</t>
  </si>
  <si>
    <t>52161514</t>
  </si>
  <si>
    <t>PANTALLA INTERACTIVA 4K DE 65" CON CAMARA Y MICROFONO INCLUIDOS</t>
  </si>
  <si>
    <t>52161542</t>
  </si>
  <si>
    <t>PANTALLA INTERACTIVA</t>
  </si>
  <si>
    <t xml:space="preserve">PANTALLA INTERACTIVA </t>
  </si>
  <si>
    <t>MICROFONO INALAMBRICO SOLAPA Y DIADEMA</t>
  </si>
  <si>
    <t>TELEVISOR</t>
  </si>
  <si>
    <t>CARRO CAMARERO DE SERVICIO AUXILIAR</t>
  </si>
  <si>
    <t>ADQUISICIÓN  LÍNEA DE VIDA AUTO RETRÁCTIL</t>
  </si>
  <si>
    <t>25191521</t>
  </si>
  <si>
    <t>ADQUISICIÓN DE LÍNEA DE VIDA HORIZONTAL</t>
  </si>
  <si>
    <t>46161700</t>
  </si>
  <si>
    <t>SOFTWARE STUDY ROOM 1 MODULO LABORATORIO DE IDIOMAS</t>
  </si>
  <si>
    <t>43232501</t>
  </si>
  <si>
    <t>RECEBO O BASE</t>
  </si>
  <si>
    <t>11111502</t>
  </si>
  <si>
    <t>ARENON CHINO #2 BULTO</t>
  </si>
  <si>
    <t>ARENA PARA CONCRETO</t>
  </si>
  <si>
    <t>11111701</t>
  </si>
  <si>
    <t>ARENA PARA PEGA</t>
  </si>
  <si>
    <t>ARENA PARA REVOQUE</t>
  </si>
  <si>
    <t>TRITURADO 3/4"</t>
  </si>
  <si>
    <t>COMIDA EN LATA PARA CANINOS</t>
  </si>
  <si>
    <t>10121800</t>
  </si>
  <si>
    <t>DESECHO BOLSA CARNAZA</t>
  </si>
  <si>
    <t>ESTOPA</t>
  </si>
  <si>
    <t>GEOTEXTIL</t>
  </si>
  <si>
    <t>30121702</t>
  </si>
  <si>
    <t>ESTOPA PARA BRILLAR EQUIPOS X 400 GRMS</t>
  </si>
  <si>
    <t xml:space="preserve">FIBERGLASS BLEEDER CLOTH HCS2410-010 </t>
  </si>
  <si>
    <t>40161805</t>
  </si>
  <si>
    <t>DRY FIBERGLASS CLOTH 100 GRS</t>
  </si>
  <si>
    <t>DRY FIBERGLASS CLOTH 80GRS</t>
  </si>
  <si>
    <t>DRY KEVLAR CLOTH</t>
  </si>
  <si>
    <t xml:space="preserve">CLOTH CLEANING LOW LINT TYPE 2 FOR GENERAL USE 1 BOX CID A-A-59323A CID A-A-59323A </t>
  </si>
  <si>
    <t>TRAILLA PARA CANINO</t>
  </si>
  <si>
    <t>BOZAL PARA PERRO EN LONA</t>
  </si>
  <si>
    <t>PAÑOS INDUSTRIALES</t>
  </si>
  <si>
    <t>11151503</t>
  </si>
  <si>
    <t>SOGA POLIPROPILENO</t>
  </si>
  <si>
    <t>31151503</t>
  </si>
  <si>
    <t>CAPA PARA CORTE DE CABELLO</t>
  </si>
  <si>
    <t>21101500</t>
  </si>
  <si>
    <t>VELCRO</t>
  </si>
  <si>
    <t>11162114</t>
  </si>
  <si>
    <t>JUEGO DE SÁBANAS</t>
  </si>
  <si>
    <t>EDREDÓN</t>
  </si>
  <si>
    <t>ALMOHADA</t>
  </si>
  <si>
    <t>CLOTH SATIN P/N MIL-C-9084 X ROLLO</t>
  </si>
  <si>
    <t>BANDERA DE 135 X 110 CM EN SATIN FINO, BORDES EN FLEQUILLO, ESCUDO BORDADO DE 40 CM DE DIAMETRO</t>
  </si>
  <si>
    <t>BANDERA DE 135 X 110 CM EN SATIN FINO, ESCUDO BORDADO DE 40 CM DE DIAMETRO</t>
  </si>
  <si>
    <t>BANDERA DE 3 X 2 M PARA
EXTERIOR IMPERMEABLE, CON
ESCUDO, ESTAMPADO</t>
  </si>
  <si>
    <t>BANDERA DE COLOMBIA PARA
EXTERIOR IMPERMEABLE 4X6 M</t>
  </si>
  <si>
    <t>BANDERA PARA EXTERIOR IMPERMEABLE PABELLON BASE DE 3 X 2 M. SIN ESCUDO</t>
  </si>
  <si>
    <t>BANDERA PARA EXTERIOR IMPERMEABLE PABELLON BASE DE 3 X 2 M. CON ESCUDO ESTAMPADO.</t>
  </si>
  <si>
    <t>BANDERA EN TRICOLOR COLOMBIA</t>
  </si>
  <si>
    <t>BANDERA FUERZA AÉREA COLOMBIANA</t>
  </si>
  <si>
    <t>BANDERA DEPARTAMENTO DE ANTIOQUIA</t>
  </si>
  <si>
    <t xml:space="preserve">BANDERA AGUILA DE GULES </t>
  </si>
  <si>
    <t>BANDERA JEFATURA DE SEGURIDAD Y DEFENSA DE BASES</t>
  </si>
  <si>
    <t xml:space="preserve">TOLDILLO SENCILLO </t>
  </si>
  <si>
    <t>CHALECO PARA CANINO</t>
  </si>
  <si>
    <t>RESPIRADOR MEDIA CARA</t>
  </si>
  <si>
    <t>GUANTE DE CAUCHO ASEO COLOR NEGRO</t>
  </si>
  <si>
    <t xml:space="preserve">CASCOS DE MOTOS </t>
  </si>
  <si>
    <t>46181704</t>
  </si>
  <si>
    <t>GUANTE SILICONA PARA HORNO</t>
  </si>
  <si>
    <t>52121605</t>
  </si>
  <si>
    <t xml:space="preserve">IMPERMEABLE PARA MOTOS </t>
  </si>
  <si>
    <t>CHALECOS DE SEGURIDAD BRIGADISTAS</t>
  </si>
  <si>
    <t>CASCOS DE SEGURIDAD BRIGADISTAS</t>
  </si>
  <si>
    <t>GUANTES DE NITRILO 8 MM ESPESOR</t>
  </si>
  <si>
    <t>CANILLERAS PARA GUADAÑAR</t>
  </si>
  <si>
    <t>GUANTES DE NITRILO CAJA</t>
  </si>
  <si>
    <t>CHALECO REFLECTIVO</t>
  </si>
  <si>
    <t>LAMINA TRIPLEX 4MM</t>
  </si>
  <si>
    <t>11122001</t>
  </si>
  <si>
    <t>LAMINA TRIPLEX 7MM</t>
  </si>
  <si>
    <t>LAMINA TRIPLEX 9MM</t>
  </si>
  <si>
    <t>LAMINA TRIPLEX 12MM</t>
  </si>
  <si>
    <t>LAMINA TRIPLEX 15MM</t>
  </si>
  <si>
    <t>LAMINA TRIPLEX OSB 10MM</t>
  </si>
  <si>
    <t>LAMINA TRIPLEX OSB 15MM</t>
  </si>
  <si>
    <t>LAMINA AGLOMERADA RH 15MM WENGUE</t>
  </si>
  <si>
    <t>LAMINA AGLOMERADA RH 15MM BLANCO</t>
  </si>
  <si>
    <t>MEDIA MADERA INMUNIZADA 2,5 X 0,10 M</t>
  </si>
  <si>
    <t>11122006</t>
  </si>
  <si>
    <t>ALFARDA INMUNIZADA 7 DIAMETRO 3 MTS</t>
  </si>
  <si>
    <t>30102904</t>
  </si>
  <si>
    <t>ALFARDA INMUNIZADA 9 DIAMETRO 3 MTS</t>
  </si>
  <si>
    <t>ALFARDA INMUNIZADA 10 DIAMETRO 3 MTS</t>
  </si>
  <si>
    <t>ALFARDA INMUNIZADA 12 DIAMETRO 3 MTS</t>
  </si>
  <si>
    <t>ALFARDA INMUNIZADA 14 DIAMETRO 3 MTS</t>
  </si>
  <si>
    <t>TABLERO MADERA OSB 15 MM</t>
  </si>
  <si>
    <t>TABLILLA MACHIMBRE PARA CIELO RASO</t>
  </si>
  <si>
    <t>TABLON CEDRO 2"*10"</t>
  </si>
  <si>
    <t>TABLON NOGAL 2"*10"</t>
  </si>
  <si>
    <t>TABLON PINO 2"*10"</t>
  </si>
  <si>
    <t>TABLON ROBLE 2"*10"</t>
  </si>
  <si>
    <t>TABLON SAPAN 2"*8"</t>
  </si>
  <si>
    <t>CINTA PARA CHAPILLAR X 10 WENGUE ROLLO</t>
  </si>
  <si>
    <t>60123203</t>
  </si>
  <si>
    <t>CINTA PARA CHAPILLAR X 100 BLANCO ROLLO</t>
  </si>
  <si>
    <t>BAJA LENGUAS (80244)  7340-00-753-5565 X 100</t>
  </si>
  <si>
    <t>42181501</t>
  </si>
  <si>
    <t>TOALLA DE PAPEL PARA MANOS</t>
  </si>
  <si>
    <t>PAPEL HIGIENICO BLANCO TRIPLE HOJA  PAQX 30 ROLLOS </t>
  </si>
  <si>
    <t>CARTON CORRUGADO X ROLLO</t>
  </si>
  <si>
    <t>24112505</t>
  </si>
  <si>
    <t xml:space="preserve">CARTON CORRUGADO 24M </t>
  </si>
  <si>
    <t>CINTA ENMASCARAR 24 MM</t>
  </si>
  <si>
    <t>CINTA ENMASCARAR 48MM</t>
  </si>
  <si>
    <t>CINTA ENMASCARAR 24MM X 40 M X ROLLO</t>
  </si>
  <si>
    <t>CARPETAS BLANCAS PARA ARCHIVO CUATRO ALETAS (CON SOLAPAS LATERALES)</t>
  </si>
  <si>
    <t>PAPEL KRAFT ROLLO</t>
  </si>
  <si>
    <t>CINTA PAPEL PARA DRYWALL 75 M X 50 MM</t>
  </si>
  <si>
    <t>PAPEL ROLLO PELUQUERIA CUELLO PAQUETE X4</t>
  </si>
  <si>
    <t>14111700</t>
  </si>
  <si>
    <t>TOALLA DESECHABLE PELUQUERIA</t>
  </si>
  <si>
    <t>CINTA   233+  DE  2" CINTA VERDE PARA ENMASCARADO REF 233+ 2" P/N 26340 LENGTH 55 METER</t>
  </si>
  <si>
    <t>CINTA  233 +  DE 1" P/N 26336 LENGTH 55 METER</t>
  </si>
  <si>
    <t>CINTA  233 +  DE 1/2" P/N 26332LENGTH 55 METER</t>
  </si>
  <si>
    <t>CINTA DE ENMASCARAR 3M DE 1/2"</t>
  </si>
  <si>
    <t>CINTA DE ENMASCARAR 3M DE 1"</t>
  </si>
  <si>
    <t>CINTA DE ENMASCARAR 3M DE 2"</t>
  </si>
  <si>
    <t>PAPEL VINILO PARA PLOTTER DE CORTE</t>
  </si>
  <si>
    <t>LUBRICANTE MULTIUSOS EN AEROSOL</t>
  </si>
  <si>
    <t>VARSOL EXTRA</t>
  </si>
  <si>
    <t>DISOLVENTE DE PINTURA TIPO THINNER</t>
  </si>
  <si>
    <t>SOLID FILM MIL-L-23398</t>
  </si>
  <si>
    <t>WD 40 LUBRICANTE X GALON</t>
  </si>
  <si>
    <t>LUBRICANTE DOW CORNING 111</t>
  </si>
  <si>
    <t>LUBRICANTE MILITARY`N AC61</t>
  </si>
  <si>
    <t>GRASA MILITARY´N HA72</t>
  </si>
  <si>
    <t>COMPOUND, CLEANING, B&amp;B 3100 (5-GAL CAN) 6850-00-181-7594</t>
  </si>
  <si>
    <t>47131820</t>
  </si>
  <si>
    <t>SOLVENTE 21135</t>
  </si>
  <si>
    <t>SOLVENTE 21106</t>
  </si>
  <si>
    <t>GAS PROPANO</t>
  </si>
  <si>
    <t>GAS MAP PRO</t>
  </si>
  <si>
    <t>ALCOHOL</t>
  </si>
  <si>
    <t>12191601</t>
  </si>
  <si>
    <t>ALCOHOL DESNATURALIZADO (ETILICO 96%)</t>
  </si>
  <si>
    <t>ALCOHOL ISOPROPILICO TECHNICAL CANECA * 55 GALONES P/N TT-I-735 NSN 6810-00-543-7915</t>
  </si>
  <si>
    <t>ETHYLENE GLYCOL TECHNICAL PN ASTM-E-1119 NSN 6810-00-006-4205</t>
  </si>
  <si>
    <t>12352137</t>
  </si>
  <si>
    <t>ACETONE TECHNICAL (81346) ASTM D329</t>
  </si>
  <si>
    <t>PEROXIDO DE HIDROGENO</t>
  </si>
  <si>
    <t>12352304</t>
  </si>
  <si>
    <t>HIDROXI CLORURO DE ALUMINIO</t>
  </si>
  <si>
    <t>12352305</t>
  </si>
  <si>
    <t>ACIDO MURIATICO</t>
  </si>
  <si>
    <t xml:space="preserve">SODA CAUSTICA </t>
  </si>
  <si>
    <t>12352300</t>
  </si>
  <si>
    <t>POLIMERO CATIONICO</t>
  </si>
  <si>
    <t>CHROMIUM TRIOXIDE  PN A-A-55827 NSN 6810-00-264-6517</t>
  </si>
  <si>
    <t>11101612</t>
  </si>
  <si>
    <t>NITROGENO</t>
  </si>
  <si>
    <t>OXIGENO</t>
  </si>
  <si>
    <t>REFRIGERANTE X GALONES</t>
  </si>
  <si>
    <t>DISTILLEDWATER REAGENT  PN ASTM D 1193 NSN 6810-00-682-6867</t>
  </si>
  <si>
    <t>ABONO POTRERO (BULTO)</t>
  </si>
  <si>
    <t>FERTILIZANTE NUTRIFOLIAR</t>
  </si>
  <si>
    <t>10171604</t>
  </si>
  <si>
    <t>FERTILIZANTE CON COMPOSICION N:P:K DE 10:30:10 (BULTO)</t>
  </si>
  <si>
    <t>10171605</t>
  </si>
  <si>
    <t>FERTILIZANTE CON COMPOSICION N:P:K DE 15:15:15  (BULTO)</t>
  </si>
  <si>
    <t xml:space="preserve">MALATHION INSECTICIDA </t>
  </si>
  <si>
    <t xml:space="preserve">GRAMOXONE  HERBICIDA </t>
  </si>
  <si>
    <t xml:space="preserve">ELOSAL FUNGICIDA </t>
  </si>
  <si>
    <t xml:space="preserve">HERBICIDA GLYFOS </t>
  </si>
  <si>
    <t xml:space="preserve">MANZATE FUNGICIDA </t>
  </si>
  <si>
    <t>MICORRIZA  (BULTO)</t>
  </si>
  <si>
    <t>10171801</t>
  </si>
  <si>
    <t>INSECTICIDA LORSBANS POLVO</t>
  </si>
  <si>
    <t>INSECTICIDA</t>
  </si>
  <si>
    <t xml:space="preserve">VERTIMET INSECTICIDA </t>
  </si>
  <si>
    <t>INSECTICIDA AGRICOLA</t>
  </si>
  <si>
    <t>INSECTICIDA,ACARICIDA SISTEMICO</t>
  </si>
  <si>
    <t>INSECTICIDA LORSBANS LIQUIDO</t>
  </si>
  <si>
    <t>TIERRA NEGRA ABONADA</t>
  </si>
  <si>
    <t>11111501</t>
  </si>
  <si>
    <t>FERTILIZANTE FOLIAR CON AMINOACIDOS</t>
  </si>
  <si>
    <t>10171600</t>
  </si>
  <si>
    <t>NUTREMIN</t>
  </si>
  <si>
    <t>FERTLIZANTE BASACOTE PLUS  (BULTO)</t>
  </si>
  <si>
    <t>CISCO POR PACA</t>
  </si>
  <si>
    <t>11121700</t>
  </si>
  <si>
    <t>SELLADOR DE SILICONA TRANSPARENTE</t>
  </si>
  <si>
    <t>SILICONA  POLIURETANO</t>
  </si>
  <si>
    <t>CINTA TEFLON INDUSTRIAL</t>
  </si>
  <si>
    <t>TEFLON TAPE  520 IN. X 0.5 IN. P/N: 80-0180-0390-7 NSN: 6515-01-504-9326</t>
  </si>
  <si>
    <t xml:space="preserve">NORTON BLUE SHEETING PAINTABLE PLASTIC 12X400  636425-03344 </t>
  </si>
  <si>
    <t>31261601</t>
  </si>
  <si>
    <t xml:space="preserve">NORTON BLUE SHEETING PAINTABLE PLASTIC 20X350  636425-03723 </t>
  </si>
  <si>
    <t xml:space="preserve">NORTON BLUE SHEETING PAINTABLE PLASTIC 20X350 </t>
  </si>
  <si>
    <t>BARNIZ EXTERIOR</t>
  </si>
  <si>
    <t>BARNIZ INTERIOR</t>
  </si>
  <si>
    <t>PINTURA PARA MADERA INTEMPERIE</t>
  </si>
  <si>
    <t>PINTURA ROJA TECHOS CUÑETE</t>
  </si>
  <si>
    <t>MASILLA PARA DRYWALL CUÑETE</t>
  </si>
  <si>
    <t>ESTUCO PLASTICO CUÑETE</t>
  </si>
  <si>
    <t>ESTUCO POLVO BULTO</t>
  </si>
  <si>
    <t>PINTURA ESMALTE 3 EN 1</t>
  </si>
  <si>
    <t>PINTURA IMPERMEABILIZANTE PARA CERCOS CUÑETE</t>
  </si>
  <si>
    <t>PINTURA EN AEROSOL 300 ML</t>
  </si>
  <si>
    <t>PINTURA EPÓXICA</t>
  </si>
  <si>
    <t>PINTURA TRÁFICO CUÑETE</t>
  </si>
  <si>
    <t>PINTURA VINILO TIPO 1 CUÑETE</t>
  </si>
  <si>
    <t>PINTURA VINILO TIPO 2 CUÑETE</t>
  </si>
  <si>
    <t>PINTURA VINILO TIPO KORAZA CUÑETE</t>
  </si>
  <si>
    <t>WASH PRIMER X 1/4 GALON</t>
  </si>
  <si>
    <t>31211515</t>
  </si>
  <si>
    <t>PINTURA ANTICORROSIVO PREMIUM</t>
  </si>
  <si>
    <t>TINTILLA 1/2 GALON MIEL</t>
  </si>
  <si>
    <t>31211706</t>
  </si>
  <si>
    <t>TINTILLA 1/2 GALON CAOBA</t>
  </si>
  <si>
    <t>TINTILLA 1/2 GALON WENGUE</t>
  </si>
  <si>
    <t>INMUNIZANTE INCOLORO</t>
  </si>
  <si>
    <t>31211709</t>
  </si>
  <si>
    <t>REMOVEDOR DE PINTURA</t>
  </si>
  <si>
    <t>EPOXY PRIMER COATING KIT MIL-PRF-23377 KIT</t>
  </si>
  <si>
    <t>12164903</t>
  </si>
  <si>
    <t>PRIMER COATING PN TT-P-1757 NSN 8010-00-582-5318</t>
  </si>
  <si>
    <t>EPOXY COATING KIT PN MIL-PRF-22750 NSN 8010-01-419-1143</t>
  </si>
  <si>
    <t>PRIMER SEALING COMPOUND PN 74756 NSN 8030-00-181-8372</t>
  </si>
  <si>
    <t>PRIMER SEALING COMPOUND PN LOCQUIC PRIMER N NSN 8030-00-900-2373</t>
  </si>
  <si>
    <t>PRIMER SEALING COMPOUND   PN 74755 NSN 8030-00-082-2508</t>
  </si>
  <si>
    <t xml:space="preserve">MASILLA FINAL FILL </t>
  </si>
  <si>
    <t xml:space="preserve">CAMOKOTE HIGH SOLID POLYURETHANE FINISH BLACK # 37038 MIL-PRF-85285E </t>
  </si>
  <si>
    <t xml:space="preserve">CAMOKOTE HIGH SOLID POLYURETHANE FINISH FLAT GRAY # 36231 MIL-PRF-85285E </t>
  </si>
  <si>
    <t xml:space="preserve">HIGH SOLID POLYURETHANE TOPCOAT CLEAR # MIL-PRF-85285E </t>
  </si>
  <si>
    <t xml:space="preserve">ANTIESTATIC CONDUCTIVE EPOXY COATING FLAT BLACK # BMS 10-21, STM 37-510C </t>
  </si>
  <si>
    <t xml:space="preserve">CAMOKOTE HIGH SOLID POLYURETHANE FINISH BROWN # 33446 MIL-PRF-85285E </t>
  </si>
  <si>
    <t>COATING POLYURETHANE FINISH AIRCRAFT FLAT BLACK    #  36038  MIL-DTL-53039D</t>
  </si>
  <si>
    <t>ANTI -SKID COATING, BLACK # 37038 AS23-100B</t>
  </si>
  <si>
    <t>PINTURA ANTICORROSIVA EN AEROSOL NEGRO MATE X355 ML</t>
  </si>
  <si>
    <t>COATING POLYURETHANE FINISH FLAT GREEN # 34031</t>
  </si>
  <si>
    <t>PAINT HEAT RESISTING PN GES-69AR NSN 8010-01-357-4155</t>
  </si>
  <si>
    <t>POLYURETHANE COATING PN MIL-DTL-64159 NSN 8010-01-493-3193</t>
  </si>
  <si>
    <t>PINTURA ACRILICA NEGRA 250ML</t>
  </si>
  <si>
    <t xml:space="preserve">POLYURETHANE COATING 36231 GRAY MIL-DTL-53039 KITX  GALON. </t>
  </si>
  <si>
    <t>AEROSOL  12 OZ  FS # 37038 MATT BLACK C403-1012 ZZ</t>
  </si>
  <si>
    <t>AEROSOL   FS # 34031 GREEN  X 12 ONZAS</t>
  </si>
  <si>
    <t>AEROSOL   FS # 36231 GRAY X 12 ONZAS</t>
  </si>
  <si>
    <t>AEROSOL  12 OZ  FS # 17038 GLOSS BLACK C403-1012 ZZ</t>
  </si>
  <si>
    <t>AEROSOL  12 OZ   FS # 37925 WHITE C403-1012 ZZ</t>
  </si>
  <si>
    <t xml:space="preserve">EPOXY C. MATCH GREEN FLUID RESISTANT PRIMER </t>
  </si>
  <si>
    <t xml:space="preserve">EPOXY LIGHT GREEN HS LOW VOC PRIMER </t>
  </si>
  <si>
    <t>AEROSOL 12 OZ  FS #  35042  BLUE C403-1012 ZZ</t>
  </si>
  <si>
    <t>AEROSOL 12 OZ  FS #  23655  YELLOW C403-1012 ZZ</t>
  </si>
  <si>
    <t>AEROSOL 12 OZ  FS # 11302 GLOSS RED C403-1012 ZZ</t>
  </si>
  <si>
    <t>AEROSOLES DE 5-56</t>
  </si>
  <si>
    <t>LEAD FREE EPOXY PRIMER KIT P-1004 MIL-P-23377 TY II</t>
  </si>
  <si>
    <t>CORROSION RESISTANT COATING   PN ALODINE 120 KIT NSN 8030-00-779-4699</t>
  </si>
  <si>
    <t>CORROSION RESISTANT COATING   PN MIL-DTL-81706 NSN 8030-00-065-0957</t>
  </si>
  <si>
    <t>COATING POLYURETHANE FINISH FLAT GREEN # 34031  MIL-DTL-53039D</t>
  </si>
  <si>
    <t>CAMOKOTE HIGH SOLID POLYURETHANE FINISH BLACK # 37038 MIL-PRF-85285E</t>
  </si>
  <si>
    <t>CAMOKOTE HIGH SOLID POLYURETHANE FINISH FLAT GRAY # 36231 MIL-PRF-85285E</t>
  </si>
  <si>
    <t xml:space="preserve">PINTURA PARA MADERA INTEMPERIE </t>
  </si>
  <si>
    <t>ANTIPARASITARIO INTERNO</t>
  </si>
  <si>
    <t>42121601</t>
  </si>
  <si>
    <t>CREMA CICATRIZANTE</t>
  </si>
  <si>
    <t>CREMA DERMATOLÓGICA ACCIÓN ANTIMICÓTICA, ANTIBACTERIANA, Y ANTIINFLAMATORIA</t>
  </si>
  <si>
    <t>CATÉTER INTRAVENOSO #20</t>
  </si>
  <si>
    <t>42221504</t>
  </si>
  <si>
    <t>GASA</t>
  </si>
  <si>
    <t>VITAMINICO REMINERALIZANTE</t>
  </si>
  <si>
    <t>ANTIPARASITARIO TÓPICO</t>
  </si>
  <si>
    <t>ANALGESICO Y ANTIPIRETICO</t>
  </si>
  <si>
    <t>ANTIHELMÍNTICO Y ANTIPROTOZOARIO PARA PERROS CANISAN D ANTIHELMÍNTICO PARA PERROS Y GATOS</t>
  </si>
  <si>
    <t>SUPLEMENTO VITAMINICO OSTEOARTICULAR OL TRANS HOLLIDAY 80G</t>
  </si>
  <si>
    <t>VITAMINAS Y MINERALES PARA CANINOS</t>
  </si>
  <si>
    <t>CLORHEXIDINA</t>
  </si>
  <si>
    <t>SOLUCIÓN PARA LIMPIEZA CANAL AUDITIVO</t>
  </si>
  <si>
    <t>VACUNA HEXAVALENTE (VIRUS MOQUILLO, HEPATITIS PARVOVIRUS, PARAINFLUENZA, RABIA, LEPTOSPIRA)</t>
  </si>
  <si>
    <t>COMPRIMIDO MASTICABLE PARA CONTROL DE PULGAS, GARRAPATAS Y SARNA</t>
  </si>
  <si>
    <t xml:space="preserve">VENOCLISIS MACROGOTEO </t>
  </si>
  <si>
    <t>42222200</t>
  </si>
  <si>
    <t>BOTIQUIN</t>
  </si>
  <si>
    <t>SUERO FISIOLOGICO</t>
  </si>
  <si>
    <t>SALES DE REHIDRATACION ORAL</t>
  </si>
  <si>
    <t>SPRAY PARA LIMPIEZA Y CUIDADO DENTAL PARA CANINOS</t>
  </si>
  <si>
    <t>BAÑO SECO INSECTICIDA PERROS</t>
  </si>
  <si>
    <t>LIMPIADOR DE CONTACTOS</t>
  </si>
  <si>
    <t>15121801</t>
  </si>
  <si>
    <t>ANTICEPTICO DESINFECTANTE</t>
  </si>
  <si>
    <t>BLANQUEADOR</t>
  </si>
  <si>
    <t>LIMPIADOR DE PANTALLAS EN AEROSOL</t>
  </si>
  <si>
    <t>47131813</t>
  </si>
  <si>
    <t>SHAMPOO CABELLO MIXTO</t>
  </si>
  <si>
    <t>DETERGENTE PARA LAVADORA</t>
  </si>
  <si>
    <t>JABON BAÑO CAJA</t>
  </si>
  <si>
    <t>COLONIA SPLASH PARA PERRO</t>
  </si>
  <si>
    <t>53131620</t>
  </si>
  <si>
    <t>BIOASEPSIA PARA PELUQUERIA</t>
  </si>
  <si>
    <t>53131626</t>
  </si>
  <si>
    <t>LIMPIADOR DE MANOS GRADO INDUSTRIAL</t>
  </si>
  <si>
    <t>53131627</t>
  </si>
  <si>
    <t>JABÓN ANTIPARASITARIO</t>
  </si>
  <si>
    <t>SHAMPOO PARA CANINO EN FRASCO</t>
  </si>
  <si>
    <t>CERA EN PASTA PARA DESMANCHAR</t>
  </si>
  <si>
    <t>12181500</t>
  </si>
  <si>
    <t>LIMPIADOR LÍQUIDO PARA PISOS</t>
  </si>
  <si>
    <t>DETERGENTE EN POLVO CON BICARBONATO X BOLSA X 2000 GR</t>
  </si>
  <si>
    <t xml:space="preserve">SHAMPOO EXTERIOR DE AVIONES – S-481 </t>
  </si>
  <si>
    <t>LAVADO EN SECO PARA AVIONES – S-703. CLEAN SHESTER</t>
  </si>
  <si>
    <t>SHAMPOO PARA LAVADO AERONAVES MIL-PRF-85570 TIPO 2 CANECA X 55 GL</t>
  </si>
  <si>
    <t>LIMPIADOR RENOVADOR LLANTAS</t>
  </si>
  <si>
    <t>LIMPIADOR CUERO</t>
  </si>
  <si>
    <t>LIMPIA TAPICERIA</t>
  </si>
  <si>
    <t>RUBBING COMPOUND</t>
  </si>
  <si>
    <t>47131814</t>
  </si>
  <si>
    <t>TYPE II CLEANING COMPOUND, SOLVENT PN MIL-PRF-680 NSN 6850-01-474-2319</t>
  </si>
  <si>
    <t>RENOVADOR PLEXIGLASS</t>
  </si>
  <si>
    <t>ACRYLIC, PLASTIC AND GLASS CLEANER</t>
  </si>
  <si>
    <t>LIMPIAVIDRIOS X 500 ML CON ATOMIZADOR</t>
  </si>
  <si>
    <t>CONTACT CLEANER 916</t>
  </si>
  <si>
    <t>LIMPIA CONTACTOS</t>
  </si>
  <si>
    <t>ELECTRON DIELECTRIC SOLVEN CLEANING COMPOUND 6850-01-375-5553</t>
  </si>
  <si>
    <t xml:space="preserve">LIMPIADOR Y DESMANCHADOR DE TAPICERÍA TIPO II – S-384 </t>
  </si>
  <si>
    <t>47131826</t>
  </si>
  <si>
    <t>LIMPIADOR MANOS FAST ORANGE X GL</t>
  </si>
  <si>
    <t>ADITIVO IMPERMEABILIZANTE</t>
  </si>
  <si>
    <t>12162305</t>
  </si>
  <si>
    <t>INHIBIDOR DE CORROSIÓN EN AEROSOL</t>
  </si>
  <si>
    <t>SOLDADURA NIQUEL 100</t>
  </si>
  <si>
    <t>23271811</t>
  </si>
  <si>
    <t>SOLDADURA 680X1/8</t>
  </si>
  <si>
    <t>SOLDADURA DE ESTAÑO EN BARRA</t>
  </si>
  <si>
    <t>ANCLAJE EPÓXICO BICOMPONENTE</t>
  </si>
  <si>
    <t>PEGANTE PARA CERAMICA X 25 KG BULTO</t>
  </si>
  <si>
    <t>PEGANTE INSTANTANEO   X 5 GRAMOS</t>
  </si>
  <si>
    <t>PEGANTE UNIVERSAL</t>
  </si>
  <si>
    <t>SOLDADURA CPVC 1/4 GALON</t>
  </si>
  <si>
    <t>SOLDADURA PVC 1/4 GALON</t>
  </si>
  <si>
    <t>LIMPIADOR PVC 1/4 GALON</t>
  </si>
  <si>
    <t>LIMPIADOR LIQUIDO PARA SIFONES, DRENAJES Y TRAMPAS DE GRASA</t>
  </si>
  <si>
    <t>BOQUILLA X 5 KG</t>
  </si>
  <si>
    <t>60131509</t>
  </si>
  <si>
    <t>METHYL ETHYL KETONE P/N TT-M-261.  NSN 6810-00-281-2785 X 1 QT</t>
  </si>
  <si>
    <t>12191501</t>
  </si>
  <si>
    <t>SEALING COMPOUND PR-1005-L. NSN: 8030-00-664-4019</t>
  </si>
  <si>
    <t>SEALING COMPOUND PS-870-B-1/2</t>
  </si>
  <si>
    <t>SEALING COMPOUND PR-1826, CLB-2</t>
  </si>
  <si>
    <t>SEALING COMPOUND PS-870-B-2</t>
  </si>
  <si>
    <t>ADHESIVO X 10,3 ONZAS  / 3145RTV(GRAY)</t>
  </si>
  <si>
    <t>SEALING COMPOUND (01195) F900, TORQUESEAL GREEN NSN 8030-00-408-1137 X 1 OZ</t>
  </si>
  <si>
    <t>ADHESIVE EC1357. NSN: 8040-00-165-8614</t>
  </si>
  <si>
    <t>ADHESIVE X KIT PN EA9359.3</t>
  </si>
  <si>
    <t xml:space="preserve">SEALING COMPOUND CA 1000 X 6 OZ </t>
  </si>
  <si>
    <t>SEALING COMPOUND PN AMS 3265 B 1/2 NSN 8030-01-370-2160</t>
  </si>
  <si>
    <t>SEALING COMPOUND PN HT3326-5-50 NSN 8030-01-494-9650</t>
  </si>
  <si>
    <t>SEALING COMPOUND PN MC215 B-1/2 NSN 8030-00-152-0021</t>
  </si>
  <si>
    <t>SEALING COMPOUND PN MIL-S-46163 NSN 8030-01-025-1692</t>
  </si>
  <si>
    <t>SEALING COMPOUND PN RITE-LOQ-TL71-10 NSN 8030-00-148-9833</t>
  </si>
  <si>
    <t>SEALING COMPOUND PN 60941 NSN 8030-00-891-8358</t>
  </si>
  <si>
    <t>SEALING COMPOUND PN 64041 NSN 8030-00-181-7529</t>
  </si>
  <si>
    <t>SEALING COMPOUND PN 8441 NSN 8030-00-964-7537</t>
  </si>
  <si>
    <t>SEALING COMPOUND TYPE I PN MIL-R-46082 NSN 8030-00-180-6150</t>
  </si>
  <si>
    <t>SEALING COMPOUND, INTEGRAL FUEL TANKS AND GENERAL PURPOSE (SEALING COMPOUND) SAE-AMS3276 8030-01-214-0374</t>
  </si>
  <si>
    <t>SEALING COMPOUND (01195) F900, TORQUE SEAL BLUE NSN 8030-00-408-1137 X 1 OZ</t>
  </si>
  <si>
    <t>SEALING COMPOUND (01195) F900, TORQUESEAL YELLOW NSN 8030-00-408-1137 X 1 OZ</t>
  </si>
  <si>
    <t>SEALING COMPOUND PN 8821 NSN 8030-00-081-2339</t>
  </si>
  <si>
    <t>ADHESIVE PN 230493-004 NSN 8040-01-168-0077</t>
  </si>
  <si>
    <t>ADHESIVE PN 380 8040-01-284-3984</t>
  </si>
  <si>
    <t>ADHESIVE RTV108 PN MIL-A-46106</t>
  </si>
  <si>
    <t>ADHESIVE PN RTV102 NSN 8040-00-225-4548</t>
  </si>
  <si>
    <t>ADHESIVE PN 847 NSN 8040-00-390-7959</t>
  </si>
  <si>
    <t>ADHESIVE PN A-A-3097 NSN 8040-01-203-1443</t>
  </si>
  <si>
    <t>EPOXY ADHESIVE (BASE) 1838-A (04963)  8040-00-180-5941</t>
  </si>
  <si>
    <t>LOCTITE 495</t>
  </si>
  <si>
    <t>P/N: DAPCOTAC 3300. NSN: 8040-01-419-8062 X KIT</t>
  </si>
  <si>
    <t>PEGANTE PL285 2000ML</t>
  </si>
  <si>
    <t>PL 285, PEGANTE BOXER X 375 ML</t>
  </si>
  <si>
    <t>SUPER BONDER 5 GR PINCEL</t>
  </si>
  <si>
    <t xml:space="preserve">ADHESIVO  LOCTITE 404 QUICK SET INSTANT ADHESIVE - 1/3 OZ - 46551 </t>
  </si>
  <si>
    <t>31201622</t>
  </si>
  <si>
    <t>POLYURETHANE PROTECTIVE TAPE ADHESIVE PROMOTER  86A   X 473 MILILITROS</t>
  </si>
  <si>
    <t>PARTING COMPOUND FOUNDRY MOLD PN RAM MR 225 SPRAY NSN 6850-01-561-9039</t>
  </si>
  <si>
    <t>EPIKURE AGENT CURE 3282</t>
  </si>
  <si>
    <t>SPRAY ZINC CHROMATE PRIMER A7-6889A GREEN MIL-P-6889A</t>
  </si>
  <si>
    <t>PR-1440 A-2 GRAY AMS-S-8802 CLASS A2 SPEC FUEL TANK SEALANT X KIT</t>
  </si>
  <si>
    <t>ELECTRICAL INSULATING COMPOUND PN 683-3-2 NSN 5970-01-268-2446</t>
  </si>
  <si>
    <t>39121337</t>
  </si>
  <si>
    <t>CORROSION PREVENTIVE COMPOUND RED DYED 12 OZ AEROSOL PN COR-BAN 35 NSN 6850-01-492-2932</t>
  </si>
  <si>
    <t>CORROSION REMOVING COMPOUND    PN MIL-C-10578 NSN 6850-00-656-1291</t>
  </si>
  <si>
    <t>CORROSION PREVENTIVE COMPOUND    PN MIL-C-16173, CLASS 1, GRADE 4  NSN 8030-00-062-5866</t>
  </si>
  <si>
    <t>CORROSION PREVENTIVE COMPOUND    PN FLUID FILM AR NSN 8030-01-381-7311</t>
  </si>
  <si>
    <t>CORROSION PREVENTIVE COMPOUND  CO2 GRADE  PN MIL-PRF-81309, TYPE 2, CLASS 2 NSN 8030-00-938-1947</t>
  </si>
  <si>
    <t>CORROSION PREVENTIVE COMPOUND,MIL-C-16173, CLASS 1, GRADE 3 X 5 GAL</t>
  </si>
  <si>
    <t>ALODINE 1132 TOUCH-N-PREP-COATING</t>
  </si>
  <si>
    <t>CORROSION PREVENTIVE COMPOUND MIL-DTL-85054, TYPE 1, CLASS 134A X  14 OZ</t>
  </si>
  <si>
    <t>CORROSION PREVENTIVE COMPOUND MIL-PRF-81309, TYPE 3, CLASS 2 X  16 OZ</t>
  </si>
  <si>
    <t>INHIBIDOR DE CORROSION MIL-DTL-85054D TYPE II X 5 GAL</t>
  </si>
  <si>
    <t>CORROSION PREVENTIVE COMPOUND COR-BAN  27L  X  6 OZ</t>
  </si>
  <si>
    <t xml:space="preserve">SCOTCH WELD 1751 B/A  EPOXI ADHESIVE 1751 B/A </t>
  </si>
  <si>
    <t>TORQUE SEAL F900 (LINEA DE FE  ORANGE) X TUBO POR 0.5 OZ 8030-00-408-1137</t>
  </si>
  <si>
    <t>ADHESIVE (30676) VERSILOK 204/ACCELERATOR 4</t>
  </si>
  <si>
    <t>EPIBOND 156-1 A/B WHITE "WIPE-ON" PASTE ADHESIVE - QUART A+B KIT</t>
  </si>
  <si>
    <t>POLYURETHANE PROTECTIVE TAPE ADHESIVE PROMOTER  86A</t>
  </si>
  <si>
    <t>LIMPIADOR LIQUIDO PARA SIFONES, DRENAJES Y TRAMPAS DE GRASA 946 ML</t>
  </si>
  <si>
    <t>ROLLO NAILON GUADAÑA</t>
  </si>
  <si>
    <t>SUMINISTRO E INSTALACIÓN ALFOMBRA SINTÉTICA EN FIBRA DE POLIPROPILENO  PARA EL TEATRO UNIDAD</t>
  </si>
  <si>
    <t>LLANTAS DELANTERAS 6,50X R 10</t>
  </si>
  <si>
    <t>LLANTAS TRASERAS P/N Z65/75R16</t>
  </si>
  <si>
    <t>LLANTAS P/N 7,50X15</t>
  </si>
  <si>
    <t>LLANTAS DELANTERAS X UNIDAD</t>
  </si>
  <si>
    <t>LLANTAS 8.25-15 12P.R  X UNIDAD</t>
  </si>
  <si>
    <t>LLANTAS TRASERAS X UNIDAD</t>
  </si>
  <si>
    <t xml:space="preserve">MANGUERA BICOLOR PARA RIEGO </t>
  </si>
  <si>
    <t>RESALTOS: EN CAUCHO</t>
  </si>
  <si>
    <t>INSULATION SLEEVING ELECTRICAL PN MIL-I-631 NSN 5970-00-729-2966</t>
  </si>
  <si>
    <t>39121632</t>
  </si>
  <si>
    <t xml:space="preserve">INSULATION ELECTRICAL PN 5-3 IN NSN 5970-00-881-3657 </t>
  </si>
  <si>
    <t>DRAINTUBE /.75ODX.625ID  70500-02073-106 AEM02044 NSN 4720-01-410-8553</t>
  </si>
  <si>
    <t>40142020</t>
  </si>
  <si>
    <t xml:space="preserve">MANGUERA TYGOTHANE ID 3/8 OD 1/2 P/N C-210A  * ROLLO 100 FT </t>
  </si>
  <si>
    <t>TUBO DE DRENAJE (CAJA X 100FT) AEM02017</t>
  </si>
  <si>
    <t>MANGUERA TYGOTHANE ID: 1/4 IN OD:3/8 IN LENGTH: 100FT WALL: 1/16 IN</t>
  </si>
  <si>
    <t>BUJE SANITARIO DE 2" A 1 1/2"</t>
  </si>
  <si>
    <t>20121713</t>
  </si>
  <si>
    <t>BUJE SANITARIO DE 3" A 1 1/2"</t>
  </si>
  <si>
    <t>BUJE SANITARIO DE 3" A 2"</t>
  </si>
  <si>
    <t>BUJE SANITARIO DE 4" A 2"</t>
  </si>
  <si>
    <t>BUJE SANITARIO DE 4" A 3"</t>
  </si>
  <si>
    <t>BUJE SOLDADO PVC 1/2" A 3/4"</t>
  </si>
  <si>
    <t>BUJE SOLDADO PVC 1/2" A 1"</t>
  </si>
  <si>
    <t>BUJE SOLDADO PVC 3/4" A 1"</t>
  </si>
  <si>
    <t>BUJE SOLDADO PVC 1 1/2" A 2"</t>
  </si>
  <si>
    <t>SIFON 135° DE 1 1/2"</t>
  </si>
  <si>
    <t>SIFON 135° DE 2"</t>
  </si>
  <si>
    <t>SIFON 135° DE 3"</t>
  </si>
  <si>
    <t>CHAZO PLASTICO 1/4" X 100 PAQUETE</t>
  </si>
  <si>
    <t>31162103</t>
  </si>
  <si>
    <t>CHAZO PLASTICO 3/8" X 100 PAQUETE</t>
  </si>
  <si>
    <t>POMO UNIVERSAL PARA DUCHA</t>
  </si>
  <si>
    <t>POMO ESTRIADO PARA DUCHA</t>
  </si>
  <si>
    <t>POMO CON CUADRANTE PARA DUCHA</t>
  </si>
  <si>
    <t>CANALETA DE 3/4 (2MTS)</t>
  </si>
  <si>
    <t>MANGUERA DE JARDÍN EXTENSIBLE</t>
  </si>
  <si>
    <t>MANGUERA EXPANDIBLE</t>
  </si>
  <si>
    <t>TUBERIA SANITARIA 1 1/2"</t>
  </si>
  <si>
    <t>TUBERIA SANITARIA 2"</t>
  </si>
  <si>
    <t>TUBERIA SANITARIA 4"</t>
  </si>
  <si>
    <t>TUBERIA SANITARIA 6"</t>
  </si>
  <si>
    <t>TUBERIA PVC PRESION DE 1/2"</t>
  </si>
  <si>
    <t>TUBERIA PVC PRESION DE 3/4"</t>
  </si>
  <si>
    <t>TUBERIA PVC PRESION DE 1"</t>
  </si>
  <si>
    <t>TUBERIA PVC PRESION DE 1 1/2"</t>
  </si>
  <si>
    <t>TUBERIA PVC PESION DE 2"</t>
  </si>
  <si>
    <t xml:space="preserve">TUBERIA 1/2" CPVC </t>
  </si>
  <si>
    <t>40171518</t>
  </si>
  <si>
    <t xml:space="preserve">TUBERIA 3/4" CPVC </t>
  </si>
  <si>
    <t>ADAPTADOR LIMPIEZA SANITARIA 2"</t>
  </si>
  <si>
    <t>ADAPTADOR LIMPIEZA SANITARIA 3"</t>
  </si>
  <si>
    <t>ADAPTADOR MACHO PRESION 1/2"</t>
  </si>
  <si>
    <t>ADAPTADOR MACHO PRESION 3/4"</t>
  </si>
  <si>
    <t>ADAPTADOR MACHO PRESION 1"</t>
  </si>
  <si>
    <t>ADAPTADOR HEMBRA 1/2"</t>
  </si>
  <si>
    <t>ADAPTADOR HEMBRA 3/4"</t>
  </si>
  <si>
    <t>ADAPTADOR HEMBRA 1"</t>
  </si>
  <si>
    <t>ADAPTADOR MACHO CPVC 1/2</t>
  </si>
  <si>
    <t>40171709</t>
  </si>
  <si>
    <t>ADAPTADOR MACHO CPVC 3/4</t>
  </si>
  <si>
    <t>ADAPTADOR HEMBRA CPVC 3/4</t>
  </si>
  <si>
    <t>ADAPTADOR HEMBRA CPVC 1/2</t>
  </si>
  <si>
    <t>40172509</t>
  </si>
  <si>
    <t>TAPON PVC ROSCADO DE 1/2"</t>
  </si>
  <si>
    <t>TAPON PVC LISO DE 1/2"</t>
  </si>
  <si>
    <t>CODO 90° PVC PRESION DE 1/2"</t>
  </si>
  <si>
    <t>CODO 90° PVC PRESION DE 3/4"</t>
  </si>
  <si>
    <t>CODO 90° PVC PRESION DE 1"</t>
  </si>
  <si>
    <t>CODO 90° PVC PRESION DE 1 1/2"</t>
  </si>
  <si>
    <t>CODO 90° PVC PESION DE 2"</t>
  </si>
  <si>
    <t>CODO 45° PVC PRESION DE 1/2"</t>
  </si>
  <si>
    <t>CODO 45° PVC PRESION DE 3/4"</t>
  </si>
  <si>
    <t>CODO 45° 1 1/2"</t>
  </si>
  <si>
    <t>CODO 45° SANITARIO 2"</t>
  </si>
  <si>
    <t>CODO 45° SANITARIO 3"</t>
  </si>
  <si>
    <t>CODO 45° SANITARIO 4"</t>
  </si>
  <si>
    <t>CODO 90° SANITARIO 1 1/2" CXC</t>
  </si>
  <si>
    <t>CODO 90° SANITARIO 2" CXC</t>
  </si>
  <si>
    <t>CODO 90° SANITARIO 3" CXC</t>
  </si>
  <si>
    <t>CODO 90° SANITARIO 4" CXC</t>
  </si>
  <si>
    <t>CODO 90° 1/2" CPVC</t>
  </si>
  <si>
    <t>40172809</t>
  </si>
  <si>
    <t>CODO 90° 3/4" CPVC</t>
  </si>
  <si>
    <t>UNION SANITARIA 1 1/2"</t>
  </si>
  <si>
    <t>40172906</t>
  </si>
  <si>
    <t>UNION SANITARIA 2"</t>
  </si>
  <si>
    <t>UNION SANITARIA 3"</t>
  </si>
  <si>
    <t>UNION SANITARIA 4"</t>
  </si>
  <si>
    <t>UNION UNIVERSAL PRESION 1/2"</t>
  </si>
  <si>
    <t>UNION UNIVERSAL PRESION 3/4"</t>
  </si>
  <si>
    <t>UNION UNIVERSAL PRESION 1"</t>
  </si>
  <si>
    <t>UNION UNIVERSAL PRESION 1 1/2"</t>
  </si>
  <si>
    <t>TEE PVC PRESION 1/2"</t>
  </si>
  <si>
    <t>TEE PVC PRESION 3/4"</t>
  </si>
  <si>
    <t>TEE PVC PRESION 1"</t>
  </si>
  <si>
    <t>UNION PVC PRESION DE 1/2"</t>
  </si>
  <si>
    <t>UNION PVC PRESION DE 3/4"</t>
  </si>
  <si>
    <t>UNION PVC PRESION DE 1"</t>
  </si>
  <si>
    <t>UNION PVC PRESION DE 1 1/2"</t>
  </si>
  <si>
    <t>UNION PVC PESION DE 2"</t>
  </si>
  <si>
    <t>UNION DE REPARACIÓN PVC DRESSER 1/2"</t>
  </si>
  <si>
    <t>UNION DESLIZABLE PRESION 1/2"</t>
  </si>
  <si>
    <t>UNION DESLIZABLE PRESION 3/4"</t>
  </si>
  <si>
    <t>UNION DESLIZABLE PRESION 1"</t>
  </si>
  <si>
    <t>UNION DESLIZABLE PRESION 2"</t>
  </si>
  <si>
    <t xml:space="preserve">TEE 1/2" CPVC </t>
  </si>
  <si>
    <t>40172907</t>
  </si>
  <si>
    <t>UNION 1/2" CPVC</t>
  </si>
  <si>
    <t>40174909</t>
  </si>
  <si>
    <t>UNION 3/4" CPVC</t>
  </si>
  <si>
    <t>PONCHO IMPERMEABLE PARA PERRO GRANDE</t>
  </si>
  <si>
    <t>46181546</t>
  </si>
  <si>
    <t>MANGUERAS PARA BOMBEROS DE DOBLE CHAQUETA DE COLOR BLANCO, CON ACOPLES EN ALUMINIO DE 2 ½”″ NH, 100 PIES (30 METROS) DE LARGO</t>
  </si>
  <si>
    <t>46191603</t>
  </si>
  <si>
    <t>POLISOMBRA</t>
  </si>
  <si>
    <t>11161800</t>
  </si>
  <si>
    <t>ACOPLE O VALVULA REGULACION PLASTICO CON REGISTRO PARA LAVAMANOS</t>
  </si>
  <si>
    <t>AACOPLE O VALVULA REGULACION PLASTICO CON REGISTRO PARA SANITARIO</t>
  </si>
  <si>
    <t>RELEASE FILM NON-PERFORATED</t>
  </si>
  <si>
    <t>13111206</t>
  </si>
  <si>
    <t>RELEASE FILM PERFORATED</t>
  </si>
  <si>
    <t>NYLON BAGGIN FILM</t>
  </si>
  <si>
    <t>CINTAS DE AMARRE TRANSPARENTE 7 X 550 MM 100 UNIDADES</t>
  </si>
  <si>
    <t>CINTAS DE AMARRE TRANSPARENTE 3,6 X 150 MM 100 UNIDADES</t>
  </si>
  <si>
    <t xml:space="preserve">MANGUERA CRISTAL NIVEL 1/8" </t>
  </si>
  <si>
    <t xml:space="preserve">MANGUERA DE AIRE (AIR HOSE 1/4" X 50') </t>
  </si>
  <si>
    <t>ACETATO PARA LAMINACIÓN</t>
  </si>
  <si>
    <t>CINTA SEÑALIZACIÓN ROLLO POR 5OO METROS</t>
  </si>
  <si>
    <t>ACOPLE O VALVULA REGULACION PLASTICO CON REGISTRO PARA SANITARIO</t>
  </si>
  <si>
    <t>BEBEDERO BOTELLA PORTATIL</t>
  </si>
  <si>
    <t>24122002</t>
  </si>
  <si>
    <t>COMEDERO PORTATIL</t>
  </si>
  <si>
    <t>31141501</t>
  </si>
  <si>
    <t xml:space="preserve">BOLSAS DE BASURA 100 CM X 120 CM COLOR NEGRA </t>
  </si>
  <si>
    <t>BOLSAS DE BASURA 100 CM X 120 CM COLOR VERDE</t>
  </si>
  <si>
    <t>BOLSAS DE BASURA 100 CM X 120 CM COLOR BLANCA</t>
  </si>
  <si>
    <t>FRASCO PARA TOMA DE MUESTRA 125 ML</t>
  </si>
  <si>
    <t>24112602</t>
  </si>
  <si>
    <t>ROLLO VINIPEL STRETCH FILM TRANSPARENT 45 CM X 300 MT</t>
  </si>
  <si>
    <t>PEEL PLY, NYLON</t>
  </si>
  <si>
    <t>RECIPIENTE RECTANGULAR PLASTICO</t>
  </si>
  <si>
    <t>24121807 </t>
  </si>
  <si>
    <t>BRIDA SANITARIA FLEXIBLE 3"</t>
  </si>
  <si>
    <t>BRIDA SANITARIA FLEXIBLE 4"</t>
  </si>
  <si>
    <t>ANGEO MOSQUITERO 10 MTS ROLLO</t>
  </si>
  <si>
    <t>11162111</t>
  </si>
  <si>
    <t>CANECA BASURA BLANCA</t>
  </si>
  <si>
    <t>CANECA BASURA NEGRA</t>
  </si>
  <si>
    <t>CANECA BASURA VERDE</t>
  </si>
  <si>
    <t>BOLSAS BIODEGRADABLES PARA RECOLECCION DE HECES</t>
  </si>
  <si>
    <t>CRUCETAS JUNTAS PLASTICAS 3MM PAQ X 200 PAQUTE</t>
  </si>
  <si>
    <t>27112504</t>
  </si>
  <si>
    <t>CUÑA PARA NIVELACION PAQ X 100 PAQUETE</t>
  </si>
  <si>
    <t>ASIENTO PARA SANITARIO</t>
  </si>
  <si>
    <t>ASIENTO PARA SANITARIO TRADICIONAL</t>
  </si>
  <si>
    <t>CORREA DE AMARRE 3,6 X200 MM - PAQUETE*100 UN</t>
  </si>
  <si>
    <t>31151904</t>
  </si>
  <si>
    <t>CORREA DE AMARRE</t>
  </si>
  <si>
    <t>AMARRES PLASTICOS ABRAZADERAS 25 CMS</t>
  </si>
  <si>
    <t>AMARRES PLASTICOS ABRAZADERAS 30 CMS</t>
  </si>
  <si>
    <t>RODACHINAS PARA REMOLQUE PAR</t>
  </si>
  <si>
    <t>CINTA ELECTRICA AUTOFUNDENTE</t>
  </si>
  <si>
    <t>CINTA ADHESIVA DOBLE CARA 05MM</t>
  </si>
  <si>
    <t>31201505</t>
  </si>
  <si>
    <t>CINTA POLIPROPILENO 48X40</t>
  </si>
  <si>
    <t>CINTA TAPA GOTERAS</t>
  </si>
  <si>
    <t>PLASTICO NEGRO EN  ROLLO</t>
  </si>
  <si>
    <t>PLASTICO ADHESIVO TRANSPARENTE ROLLOX20</t>
  </si>
  <si>
    <t>VALLAS PUESTO DE CONTROL</t>
  </si>
  <si>
    <t>46161504</t>
  </si>
  <si>
    <t>PALETA DE PARE Y SIGA</t>
  </si>
  <si>
    <t>CONOS PLASTICOS</t>
  </si>
  <si>
    <t>BALDE PLASTICO 10LT</t>
  </si>
  <si>
    <t>BALDE PLASTICO 30LT</t>
  </si>
  <si>
    <t>RECOGEDOR DE BASURA    </t>
  </si>
  <si>
    <t>47131601</t>
  </si>
  <si>
    <t>RECIPIENTE PLASTICO CON TAPA 12LT</t>
  </si>
  <si>
    <t>52152002</t>
  </si>
  <si>
    <t>RECIPIENTE PLASTICO CON TAPA 6LT</t>
  </si>
  <si>
    <t>SOPORTE NIVELADOR DE ENCHAPE</t>
  </si>
  <si>
    <t>56101513</t>
  </si>
  <si>
    <t>TEJA TRASLUCIDA PERFIL 7</t>
  </si>
  <si>
    <t>TEJA TRASLUCIDA TIPO ESPAÑOLA O COLONIAL</t>
  </si>
  <si>
    <t>TAPE LACING AND TYING 20H. NSN: 4020-00-900-0986 X 1 ROLL</t>
  </si>
  <si>
    <t>31152102</t>
  </si>
  <si>
    <t>TAPE, NON ADHESIVE, SELF BONDING RED REFERENCIA P/N AA59163-1-II-.040 X ROLLO</t>
  </si>
  <si>
    <t xml:space="preserve">CINTA ELECTRICA AUTOFUNDENTE PARA ALTO VOLTAJE SCOTCH 23 </t>
  </si>
  <si>
    <t>CINTA FUNDENTE  X  ROLLO DE 100 FT PN S-1048</t>
  </si>
  <si>
    <t xml:space="preserve">CINTA DE FIBRA DE VIDRIO </t>
  </si>
  <si>
    <t>CINTA DE FIBRA DE VIDRIO DE 1 " POR 66 FT PN MIL-I-19166C</t>
  </si>
  <si>
    <t>TAPE, LACING AND TYING BLACK REFERENCIA P/N SM1702-02-24</t>
  </si>
  <si>
    <t>CINTA ANTIDESLIZANTE ALTA AGRESIVIDAD / 3/4" X 60' ROLLO SLIP-RESISTANT GENERAL PURPOSE</t>
  </si>
  <si>
    <t>CINTA DE ENCAUCHETAR</t>
  </si>
  <si>
    <t>31201534</t>
  </si>
  <si>
    <t xml:space="preserve">SEALING TAPE HCS2125 </t>
  </si>
  <si>
    <t>WRAP-AROUND HEAT SHRINK   ZT03–04–010–01</t>
  </si>
  <si>
    <t>TUBING PLASTIC SPIRAL WRAP PN R23100-1</t>
  </si>
  <si>
    <t>ESPIRAL PLASTICO PARA CABLE, COLOR NEGRO, DIÁMETRO: 1/4DE PULGADA (6MM), REF E4106N</t>
  </si>
  <si>
    <t>ESPIRAL PLASTICO PARA CABLE, COLOR NEGRO, DIÁMETRO: 3/4 DE PULGADA (19MM), REF E4119N</t>
  </si>
  <si>
    <t>ESPIRAL PLASTICO PARA CABLE, COLOR NEGRO, DIÁMETRO: 3/8 DE PULGADA (9MM), REF E4109N</t>
  </si>
  <si>
    <t>ESPIRAL PLASTICO PARA CABLE, COLOR NEGRO, DIÁMETRO: 1/2 DE PULGADA (12MM), REF E4112N</t>
  </si>
  <si>
    <t>ESPIRAL PLASTICO PARA CABLE, COLOR NEGRO, DIÁMETRO: 1 DE PULGADA (25MM), REF E4125N</t>
  </si>
  <si>
    <t>TUBING PLASTIC SPIRAL WRAP PN R23100-3</t>
  </si>
  <si>
    <t>TUBING PLASTIC SPIRAL WRAP PN R23100-3 NSN 9330-00-688-7856</t>
  </si>
  <si>
    <t>INSULATION SLEEVING ELECTRICAL PN M23053/5-114-0 NSN 5970-00-781-6832</t>
  </si>
  <si>
    <t>HEAT SHRINK BOOT C-WRAP BLUE D-150-C-13</t>
  </si>
  <si>
    <t>HEAT SHRINK BOOT C-WRAP GREEN D-150-C-11</t>
  </si>
  <si>
    <t>HEAT SHRINK BOOT C-WRAP RED D-150-C-12</t>
  </si>
  <si>
    <t>HEAT SHRINK BOOT C-WRAP YELOW D-150-C-14</t>
  </si>
  <si>
    <t xml:space="preserve">ESPARCIDOR ROJO PARA RESINAS </t>
  </si>
  <si>
    <t>60121231</t>
  </si>
  <si>
    <t>TAPE PRESSURE SENSITIVE,  ADHESIVE 232, 3 IN.   NSN: 7510-00-266-6707</t>
  </si>
  <si>
    <t>TAPE PRESSURE SENSITIVE, ADHESIVE 80-6109-1847-8. NSN: 5970-01-623-9080 X ROLLO</t>
  </si>
  <si>
    <t xml:space="preserve">FLASH BREAKER TAPE HCS2114 </t>
  </si>
  <si>
    <t>TAPE PRESSURE SENSITIVE   7510-01-326-1568 8663</t>
  </si>
  <si>
    <t>TAPE PRESSURE SENSITIVE, ADHESIVE (52170)600, 1 1/2" 3M  108  7510-00-551-9826</t>
  </si>
  <si>
    <t>TAPE 4508, 1 IN NSN 7510-01-032-4082</t>
  </si>
  <si>
    <t>TAPE BACKSHIELD MIL-I-46852</t>
  </si>
  <si>
    <t xml:space="preserve">TAPE SCOTCH CAMBRIC BARNIZADA  3M SCOTCH 2520 </t>
  </si>
  <si>
    <t>NOMEX LACING TAPE A-A-52084-C-3, TUBO DE 500 YARDS PN MIL-T-43435B</t>
  </si>
  <si>
    <t>PACKING MATERIAL TAPE HT3000-250, 2.5 X 12 NSN 5330-01-513-0887</t>
  </si>
  <si>
    <t>PACKING MATERIAL TAPE HT3000-200, 2.0 X 12 NSN 5330-01-513-0876</t>
  </si>
  <si>
    <t>PACKING MATERIAL TAPE HT3000-150, 1.5 X 12 NSN 5330-01-513-0861</t>
  </si>
  <si>
    <t>PACKING MATERIAL TAPE HT3000-100, 1.0 X 12 NSN 5330-01-514-8772</t>
  </si>
  <si>
    <t xml:space="preserve">CINTA ANTIDESLIZANTE REFLECTIVA ROLLO POR 18 METROS </t>
  </si>
  <si>
    <t>CINTA DE PRECAUCIÓN</t>
  </si>
  <si>
    <t xml:space="preserve">ADQUISICION DE ESTIBAS PLASTICAS PARA EL CORRECTO ALMACENAMIENTO Y SEGURIDAD EN LOS DEPOSITOS DE ARMAMENTO DE LA FAC. </t>
  </si>
  <si>
    <t>MICROESFERAS DE VIDRIO</t>
  </si>
  <si>
    <t>11141605</t>
  </si>
  <si>
    <t>ESPEJO INSPECCION VEHICULAR</t>
  </si>
  <si>
    <t>27111814</t>
  </si>
  <si>
    <t>LAMINA DE ESPEJO 3MM</t>
  </si>
  <si>
    <t>30171705</t>
  </si>
  <si>
    <t>LAMINA DE VIDRIO 5MM</t>
  </si>
  <si>
    <t>LAMINA DE VIDRIO 6 MM</t>
  </si>
  <si>
    <t>VASOS DE CRISTAL</t>
  </si>
  <si>
    <t>48101903</t>
  </si>
  <si>
    <t>JARRA DE VIDRIO 1,3LT</t>
  </si>
  <si>
    <t>52152001</t>
  </si>
  <si>
    <t>SANITARIO</t>
  </si>
  <si>
    <t>30181511</t>
  </si>
  <si>
    <t>MORTERO EN GRANITO</t>
  </si>
  <si>
    <t>52151663</t>
  </si>
  <si>
    <t>PLATO POSTRE</t>
  </si>
  <si>
    <t>52152005</t>
  </si>
  <si>
    <t>POCILLOS CHOCOLATEROS</t>
  </si>
  <si>
    <t>52152101</t>
  </si>
  <si>
    <t>LADRILLO N°4</t>
  </si>
  <si>
    <t>LADRILLO N°5</t>
  </si>
  <si>
    <t xml:space="preserve">LADRILLO REFRACTARIO </t>
  </si>
  <si>
    <t>ENCHAPE CERAMICO PARA MURO</t>
  </si>
  <si>
    <t>ENCHAPE CERAMICO PARA PISO</t>
  </si>
  <si>
    <t>CABALLETE ARTICULADO TEJA COLONIAL</t>
  </si>
  <si>
    <t>30151502</t>
  </si>
  <si>
    <t>CABALLETE TEJA FIBROCEMENTO</t>
  </si>
  <si>
    <t>TEJA ESPAÑOLA O COLONIAL</t>
  </si>
  <si>
    <t>TEJA FIBROCEMENTO PERFIL 7</t>
  </si>
  <si>
    <t>CAL HIDRATA DE USO GENERAL X 10 KG BULTO</t>
  </si>
  <si>
    <t>12352319</t>
  </si>
  <si>
    <t>CEMENTO BLANCO X 1 KG</t>
  </si>
  <si>
    <t>CEMENTO GRIS X 1KG</t>
  </si>
  <si>
    <t>CEMENTO GRIS X 25 KG BULTO</t>
  </si>
  <si>
    <t>CAL AGRICOLA  BULTO X 50 KG    (BULTO)</t>
  </si>
  <si>
    <t>11101500</t>
  </si>
  <si>
    <t>BLOQUE EN CEMENTO 10 CMS</t>
  </si>
  <si>
    <t>30131502</t>
  </si>
  <si>
    <t>BLOQUE EN CEMENTO 20 CMS</t>
  </si>
  <si>
    <t>LAMINA DE DRYWALL 1/2"</t>
  </si>
  <si>
    <t>LAMINA PLANA DE FIBROCEMENTO 6MM</t>
  </si>
  <si>
    <t>PIEDRA BLANCA PARA JARDIN BULTO X 40 KG (BULTO)</t>
  </si>
  <si>
    <t>11111505</t>
  </si>
  <si>
    <t>PLIEGO DE LIJA ROJA N°200</t>
  </si>
  <si>
    <t>PLIEGO DE LIJA ROJA N° 180</t>
  </si>
  <si>
    <t>PLIEGO DE LIJA ROJA N° 150</t>
  </si>
  <si>
    <t>PLIEGO DE LIJA ROJA N° 600</t>
  </si>
  <si>
    <t>LIJA AGUA N°80</t>
  </si>
  <si>
    <t>LIJA AGUA N°120</t>
  </si>
  <si>
    <t>LIJA AGUA N°160</t>
  </si>
  <si>
    <t>LIJA AGUA N°180</t>
  </si>
  <si>
    <t>LIJA AGUA N°220</t>
  </si>
  <si>
    <t>PLIEGO DE LIJA 250</t>
  </si>
  <si>
    <t>PLIEGO DE LIJA 400</t>
  </si>
  <si>
    <t>PLIEGO DE LIJA 600</t>
  </si>
  <si>
    <t>PLIEGO DE LIJA 1000</t>
  </si>
  <si>
    <t>EMULSION ACRILICA PARA MUROS</t>
  </si>
  <si>
    <t>12161804</t>
  </si>
  <si>
    <t>EMULSION ASFALTICA CUÑETE</t>
  </si>
  <si>
    <t>MANTO IMPERMEABILIZANTE AUTOADHESIVO EN ROLLO</t>
  </si>
  <si>
    <t>ASFALTO EN FRIO X 22 KG BULTO</t>
  </si>
  <si>
    <t>IMPERMEABILIZANTE DENSO</t>
  </si>
  <si>
    <t>13111000</t>
  </si>
  <si>
    <t>PURPLE SANDING DISC GRANO P80</t>
  </si>
  <si>
    <t>PURPLE SANDING DISC GRANO P180</t>
  </si>
  <si>
    <t>PAPEL DE LIJA GRANO 80</t>
  </si>
  <si>
    <t>PAPEL DE LIJA GRANO 120</t>
  </si>
  <si>
    <t>PAPEL DE LIJA GRANO 180</t>
  </si>
  <si>
    <t>PAPEL DE LIJA GRANO 320</t>
  </si>
  <si>
    <t>PAPEL DE LIJA GRANO 220</t>
  </si>
  <si>
    <t>PAPEL DE LIJA GRANO 400</t>
  </si>
  <si>
    <t xml:space="preserve">PSA AND NORGRIP DISCS P320B   83822 </t>
  </si>
  <si>
    <t xml:space="preserve">PSA AND NORGRIP DISCS P220B     83820 </t>
  </si>
  <si>
    <t xml:space="preserve">PSA AND NORGRIP DISCS P120B     83817 </t>
  </si>
  <si>
    <t xml:space="preserve">PSA AND NORGRIP DISCS P100B      83816 </t>
  </si>
  <si>
    <t>DISCO DE CERDAS -07524</t>
  </si>
  <si>
    <t>DISCO ABRASIVO GRADO MEDIO P/N07481</t>
  </si>
  <si>
    <t xml:space="preserve">DISCO ABRASIVO GRADO FUERTE P/N 07516 </t>
  </si>
  <si>
    <t xml:space="preserve">ROLLO WYPALL POR 80 PAÑOS , PAÑO DE 42 X 28 CM </t>
  </si>
  <si>
    <t>SABRA REF 7447 X ROLLO DE 6 PULGADAS X 30 PIES</t>
  </si>
  <si>
    <t>LIJA GRANO 180</t>
  </si>
  <si>
    <t>LIJA GRANO 220</t>
  </si>
  <si>
    <t>LIJA GRANO 320</t>
  </si>
  <si>
    <t>LIJA PARA PULIDORA ORBITAL GRANO  180 5"</t>
  </si>
  <si>
    <t>LIJA PARA PULIDORA ORBITAL GRANO  220  5"</t>
  </si>
  <si>
    <t>EMULSION ASFALTICA</t>
  </si>
  <si>
    <t>PELOTA PARA ENTRENAMIENTO</t>
  </si>
  <si>
    <t>49161604</t>
  </si>
  <si>
    <t>CEPILLO PARA PEINAR CANINOS</t>
  </si>
  <si>
    <t>MORDEDORES HUESO CARNAZA PARA CANINO</t>
  </si>
  <si>
    <t>COLLAR PARA CANINO</t>
  </si>
  <si>
    <t>ENCENDEDOR PARA OXICORTE</t>
  </si>
  <si>
    <t>12131707</t>
  </si>
  <si>
    <t>BISTURI INDUSTRIAL MANUAL</t>
  </si>
  <si>
    <t>CEPILLO O GRATA DE ALAMBRE MANUAL</t>
  </si>
  <si>
    <t xml:space="preserve">RASTRILLO PLASTICO           </t>
  </si>
  <si>
    <t>RASTRILLO</t>
  </si>
  <si>
    <t>BROCHA 1"</t>
  </si>
  <si>
    <t>BROCHA 2"</t>
  </si>
  <si>
    <t>BROCHA 3"</t>
  </si>
  <si>
    <t>BROCHA 4"</t>
  </si>
  <si>
    <t xml:space="preserve">RODILLO 3" </t>
  </si>
  <si>
    <t>RODILLO 9"</t>
  </si>
  <si>
    <t>CEPILLO PISO PALO MADERA</t>
  </si>
  <si>
    <t>ESPONJA LAVA LOZA</t>
  </si>
  <si>
    <t>COLADOR DE TELA PARA CAFÉ</t>
  </si>
  <si>
    <t>52151662</t>
  </si>
  <si>
    <t>BROCHA TALQUERA</t>
  </si>
  <si>
    <t>PINCEL PLANO 6 UNIDADES PAQUETE</t>
  </si>
  <si>
    <t>60121229</t>
  </si>
  <si>
    <t>ESCOBA SUAVE PALO</t>
  </si>
  <si>
    <t>BROCHA 1/2 PULGADAS</t>
  </si>
  <si>
    <t>BROCHA 1 PULGADA</t>
  </si>
  <si>
    <t>ATOMIZADORES X 500ML</t>
  </si>
  <si>
    <t>PINCEL GRANDE NO. 12</t>
  </si>
  <si>
    <t>60121226</t>
  </si>
  <si>
    <t>TERMO MEDIANO PLASTICO</t>
  </si>
  <si>
    <t xml:space="preserve">TERMO DISPENSADOR </t>
  </si>
  <si>
    <t>MARCADORES CAJA</t>
  </si>
  <si>
    <t>APORTE PARA TIG ACERO AL CARBONO DE 1/8"</t>
  </si>
  <si>
    <t>APORTE PARA TIG ACERO AL CARBONO DE 3/32"</t>
  </si>
  <si>
    <t>APORTE PARA TIG 308 X 3/32</t>
  </si>
  <si>
    <t>APORTE EN BRONCE DE 3/32</t>
  </si>
  <si>
    <t>VARILLA APORTE  PLATA</t>
  </si>
  <si>
    <t>TAPON GALVANIZADO DE 1/2"</t>
  </si>
  <si>
    <t>27121704</t>
  </si>
  <si>
    <t>NIPLE GALVANIZADO DE 1/2" LONG 10 CMS</t>
  </si>
  <si>
    <t xml:space="preserve">UNION GALVANIZADA DE 1/2" </t>
  </si>
  <si>
    <t xml:space="preserve">CODO 90° GALVANIZADO DE 1/2" </t>
  </si>
  <si>
    <t>PERFIL TIPO PARAL PARA DRYWALL</t>
  </si>
  <si>
    <t>30102301</t>
  </si>
  <si>
    <t>PERFIL PARA DRYWALL TIPO VIGUETA</t>
  </si>
  <si>
    <t>PERFIL TIPO CANAL PARA DRYWALL</t>
  </si>
  <si>
    <t>PERFIL TIPO OMEGA PARA DRYWALL</t>
  </si>
  <si>
    <t>PERFIL METALICO RECTANGULAR DE 3 X 1 1/2 X 6 M</t>
  </si>
  <si>
    <t>30102303</t>
  </si>
  <si>
    <t>PERFIL METALICO RECTANGULAR DE 2 X 1 X 6 M CALIBRE 16</t>
  </si>
  <si>
    <t>PERFIL METALICO RECTANGULAR DE 2 X 1 X 6 M CALIBRE 18</t>
  </si>
  <si>
    <t>ANGULO DE 3/4" X 1/8 X 6 M</t>
  </si>
  <si>
    <t>30102404</t>
  </si>
  <si>
    <t>ANGULO DE 1" X 1/8 X 6 M</t>
  </si>
  <si>
    <t>ANGULO DE 1 1/2" X 1/8 X 6 M</t>
  </si>
  <si>
    <t>ALAMBRE DULCE CALIBRE 18</t>
  </si>
  <si>
    <t>30264303</t>
  </si>
  <si>
    <t>ALAMBRE DULCE CALIBRE 16</t>
  </si>
  <si>
    <t>ALAMBRE NEGRO RECOCIDO</t>
  </si>
  <si>
    <t>30265501</t>
  </si>
  <si>
    <t>PASTA PARA SOLDAR FLUX Y FUNDENTE</t>
  </si>
  <si>
    <t>23271808</t>
  </si>
  <si>
    <t xml:space="preserve">PASTA PARA SOLDAR ESTAÑO-FLUX </t>
  </si>
  <si>
    <t>MALLA DE SOLDAR 2.0MM LARGO 75CM</t>
  </si>
  <si>
    <t xml:space="preserve">ESTAÑO PARA SOLDAR TS-484 </t>
  </si>
  <si>
    <t>30263201</t>
  </si>
  <si>
    <t>MALLA EN BOLSA X 9 KG BULTO</t>
  </si>
  <si>
    <t>SET DE 8 BROCAS HSS PARA MAMPOSTERIA</t>
  </si>
  <si>
    <t>BROCA PARA MURO DE 1/8"</t>
  </si>
  <si>
    <t>BROCA PARA MURO DE 1/4"</t>
  </si>
  <si>
    <t>CUCHILLA PARA CORTASETOS HUSQVARNA</t>
  </si>
  <si>
    <t>CUCHILLA PARA CORTASETOS STIHL</t>
  </si>
  <si>
    <t xml:space="preserve">CUCHILLAS PARA BISTURI INDUSTRIAL MANUAL </t>
  </si>
  <si>
    <t>ELECTRODO SOLDADURA ELECTRICA 6011 X 1/8</t>
  </si>
  <si>
    <t>ELECTRODO SOLDADURA ELECTRICA 6013 X 1/8</t>
  </si>
  <si>
    <t>ELECTRODO SOLDADURA ELECTRICA 6013 X 3/32</t>
  </si>
  <si>
    <t>ELECTRODO SOLDADURA ELECTRICA 7018 X 1/8</t>
  </si>
  <si>
    <t>ELECTRODO SOLDADURA ELECTRICA 7018 X 3/32</t>
  </si>
  <si>
    <t>KIT CONSUMIBLES CORTADORA DE PLASMA JUEGO</t>
  </si>
  <si>
    <t>REJILLA ALUMINIO ANTICUCARACHA 3 X 1 1/2"</t>
  </si>
  <si>
    <t>REJILLA ALUMINIO ANTICUCARACHA 3 X 2"</t>
  </si>
  <si>
    <t>TIJERAS PARA EL PELO</t>
  </si>
  <si>
    <t>HOJA DE SEGUETA 18 DIENTES</t>
  </si>
  <si>
    <t>LLANA DENTADA ACERO  MANGO PLASTICO</t>
  </si>
  <si>
    <t>LLANA METALICA LISA</t>
  </si>
  <si>
    <t>ESPATULA 3"</t>
  </si>
  <si>
    <t>MACHETES</t>
  </si>
  <si>
    <t>PALA REDONDA CON CABO PARA JARDINERIA</t>
  </si>
  <si>
    <t>DISCO SIERRA CIRCULAR 7"</t>
  </si>
  <si>
    <t>JUEGO DE CINCELES</t>
  </si>
  <si>
    <t>27112839</t>
  </si>
  <si>
    <t>BROCA PARA METAL 5/16</t>
  </si>
  <si>
    <t>BROCA PARA METAL 1/4</t>
  </si>
  <si>
    <t>BROCA PARA METAL 3/16</t>
  </si>
  <si>
    <t>BROCA PARA METAL 5/32</t>
  </si>
  <si>
    <t>BROCA PARA METAL 1/8</t>
  </si>
  <si>
    <t>BROCA AVELLANADORA # 8</t>
  </si>
  <si>
    <t>VARILLA DE 1/2"</t>
  </si>
  <si>
    <t>VARILLA DE 1/4"</t>
  </si>
  <si>
    <t>VARILLA DE 3/8"</t>
  </si>
  <si>
    <t>VARILLA CUADRADA DE 9 MM X 6 M</t>
  </si>
  <si>
    <t>VARILLA CUADRADA DE 12 MM X 6M</t>
  </si>
  <si>
    <t>VARILLA LISA DE 3/16" X 6 M</t>
  </si>
  <si>
    <t>VARILLA LISA DE 3/8" X 6 M</t>
  </si>
  <si>
    <t>VARILLA CORRUGADA 1/4 X 6M</t>
  </si>
  <si>
    <t>VARILLA CORRUGADA 3/8 X 6M</t>
  </si>
  <si>
    <t>VARILLA CORRUGADA 1/2 X 6M</t>
  </si>
  <si>
    <t>VARILLA LISA DE 1/4" X 6 M</t>
  </si>
  <si>
    <t>VARILLA ROSCADA DE 1/4 X 1 M</t>
  </si>
  <si>
    <t>VARILLA ROSCADA DE 3/8" X 1M</t>
  </si>
  <si>
    <t>VARILLA ROSCADA DE 1/2" X 1M</t>
  </si>
  <si>
    <t>RIEL ALUMINIO U-21 ALUMINIO 3M</t>
  </si>
  <si>
    <t>30103102</t>
  </si>
  <si>
    <t>MALLA ELECTROSOLDADA</t>
  </si>
  <si>
    <t>30103623</t>
  </si>
  <si>
    <t>GUIA CAJON CIERRE SUAVE 20 CM</t>
  </si>
  <si>
    <t>30161808</t>
  </si>
  <si>
    <t>GUIA CAJON CIERRE SUAVE 25 CM</t>
  </si>
  <si>
    <t>GUIA CAJON CIERRE SUAVE 30 CM</t>
  </si>
  <si>
    <t>GUIA CAJON CIERRE SUAVE 35CM</t>
  </si>
  <si>
    <t>GUIA CAJON CIERRE SUAVE 40 CM</t>
  </si>
  <si>
    <t>GUIA CAJON CIERRE SUAVE 45 CM</t>
  </si>
  <si>
    <t>GUIA CAJON CIERRE SUAVE 50 CM</t>
  </si>
  <si>
    <t>CIERRE MAGNETICO</t>
  </si>
  <si>
    <t>30171514</t>
  </si>
  <si>
    <t>DUCHA ANTIVANDALICA CON REGADERA DE SEGURIDAD</t>
  </si>
  <si>
    <t>MEZCLADOR PARA DUCHA</t>
  </si>
  <si>
    <t>MEZCLADOR 8" PARA LAVAPLATOS</t>
  </si>
  <si>
    <t>MEZCLADOR 4" PARA LAVAMANOS</t>
  </si>
  <si>
    <t>PUNTILLA  SIN CABEZA 1" 1/2 CAJA</t>
  </si>
  <si>
    <t>31161503</t>
  </si>
  <si>
    <t>PUNTILLA  SIN CABEZA  2" 1/2 CAJA</t>
  </si>
  <si>
    <t>CLAVO ACERO LISO 1" CAJA</t>
  </si>
  <si>
    <t>CLAVO ACERO LISO 1" 1/2 CAJA</t>
  </si>
  <si>
    <t>CLAVO ACERO LISO 2" CAJA</t>
  </si>
  <si>
    <t>PUNTILLA CON CABEZA 2 1/2" LIBRA</t>
  </si>
  <si>
    <t>PUNTILLA CON CABEZA 2" LIBRA</t>
  </si>
  <si>
    <t>CLAVO ACERO LISO 2" 1/2 CAJA</t>
  </si>
  <si>
    <t>CLAVO ACERO ESTRIADO  2" CAJA</t>
  </si>
  <si>
    <t>CLAVO ACERO ESTRIADO  2" 1/2 CAJA</t>
  </si>
  <si>
    <t>PUNTILLA CON CABEZA  1" CAJA</t>
  </si>
  <si>
    <t>PUNTILLA CON CABEZA  1" 1/2 CAJA</t>
  </si>
  <si>
    <t>CLAVO ACERO ESTRIADO  1" CAJA</t>
  </si>
  <si>
    <t>CLAVO ACERO ESTRIADO  1" 1/2 CAJA</t>
  </si>
  <si>
    <t>PUNTILLA CON CABEZA  2" CAJA</t>
  </si>
  <si>
    <t>PUNTILLA CON CABEZA  2" 1/2 CAJA</t>
  </si>
  <si>
    <t>PUNTILLA CON CABEZA 3" CAJA</t>
  </si>
  <si>
    <t>PUNTILLA  SIN CABEZA  2" CAJA</t>
  </si>
  <si>
    <t xml:space="preserve">PUNTA TOPE PARA DRYWALL </t>
  </si>
  <si>
    <t>PASADOR SUECO 2"</t>
  </si>
  <si>
    <t>31161606</t>
  </si>
  <si>
    <t>CERROJO DOBLE</t>
  </si>
  <si>
    <t xml:space="preserve">TUERCA DE SEGURIDAD PARA CUCHILLA </t>
  </si>
  <si>
    <t>31161709</t>
  </si>
  <si>
    <t>CERRADURA POMO ALCOBA</t>
  </si>
  <si>
    <t>CERRADURA POMO BAÑO</t>
  </si>
  <si>
    <t>CERRADURA POMO ENTRADA</t>
  </si>
  <si>
    <t>CERRADURA MANIJA ENTRADA</t>
  </si>
  <si>
    <t>BISAGRA OMEGRA</t>
  </si>
  <si>
    <t>BISAGRA LATON MUEBLE 3" CAJA</t>
  </si>
  <si>
    <t>BISAGRA PARCHE RECTA</t>
  </si>
  <si>
    <t>BRAZO NEUMATICO 247 MM</t>
  </si>
  <si>
    <t>BISAGRA COBRE NUDO CABEZA PLANA 2 1/2</t>
  </si>
  <si>
    <t>BISAGRA OMEGA 3"</t>
  </si>
  <si>
    <t>BISAGRA LATON MUEBLE 2" CAJA</t>
  </si>
  <si>
    <t>BISAGRA LATON MUEBLE 2 1/2" CAJA</t>
  </si>
  <si>
    <t>CORREDERA 2 HOJAS DN-80 PL</t>
  </si>
  <si>
    <t>31162701</t>
  </si>
  <si>
    <t>CHAPA PARA CAJON</t>
  </si>
  <si>
    <t>COLLARIN DE DERIVACIÓN 2" X 1/2"</t>
  </si>
  <si>
    <t>31163231</t>
  </si>
  <si>
    <t>COLLARIN DE DERIVACIÓN 3" X 3/4"</t>
  </si>
  <si>
    <t>COLLARIN DE DERIVACIÓN 4" X 3/4"</t>
  </si>
  <si>
    <t>DISCO CORTE DE 4 1/2" X 1 /16</t>
  </si>
  <si>
    <t>DISCO CORTE DE 4 1/2" X 1 /8</t>
  </si>
  <si>
    <t>DISCO FLAP DE 4 1/2" N°60</t>
  </si>
  <si>
    <t>DISCO FLAP DE 7" N°60</t>
  </si>
  <si>
    <t>DISCO CORTE DE 7" X 1 /16</t>
  </si>
  <si>
    <t>DISCO CORTE DE 7" X 1 /8</t>
  </si>
  <si>
    <t>DISCO DE ESMERILAR DE 4 1/2" X 1/4"</t>
  </si>
  <si>
    <t>DISCO DE CORTE DE 14" X 5/64 X 1"</t>
  </si>
  <si>
    <t>DISCO DIAMANTADO DE 9"</t>
  </si>
  <si>
    <t>DISCO DIAMANTADO DE 7"</t>
  </si>
  <si>
    <t>DISCO DIAMANTADO DE 4 1/2"</t>
  </si>
  <si>
    <t>PLATINA DE 1/2" X 1/8" X 6M</t>
  </si>
  <si>
    <t>PLATINA DE 3/4" X 1/8" X 6M</t>
  </si>
  <si>
    <t>PLATINA DE 1" X 1/8" X 6M</t>
  </si>
  <si>
    <t>PLATINA DE 1" X 3/16" X 6M</t>
  </si>
  <si>
    <t>PLATINA DE 1 1/2" X 1/8" X 6M</t>
  </si>
  <si>
    <t>PLATINA DE 2" X 1/8" X 6M</t>
  </si>
  <si>
    <t>CANDADO PARA INTEMPERIE 60 MM</t>
  </si>
  <si>
    <t>CANDADO TIPO ITALINANO 50MM</t>
  </si>
  <si>
    <t>BOQUILLA C/PISTOLA 1 1/2" NH(30-125-GPM) TFT FM</t>
  </si>
  <si>
    <t>BIFURCACIÓN CON ENTRADA DE 2 1/2" NH Y DOS SALIDAS DE 1 1/2" NH, EN ALEACIÓN DE ALUMINIO ANODIZADO PARA CONECTAR MANGUERAS CONTRA INCENDIO.</t>
  </si>
  <si>
    <t>CUCHARA POSTRE</t>
  </si>
  <si>
    <t>48101902</t>
  </si>
  <si>
    <t>BANDEJA CHAROL ALUMINIO</t>
  </si>
  <si>
    <t>48101915</t>
  </si>
  <si>
    <t>GANCHO DE AMARRE PARA TEJA PAQUETE X 100</t>
  </si>
  <si>
    <t>BOWL ACERO INOXIDABLE</t>
  </si>
  <si>
    <t>52151602</t>
  </si>
  <si>
    <t>RALLADOR</t>
  </si>
  <si>
    <t>PELADOR DE PAPAS MANUAL</t>
  </si>
  <si>
    <t>52151609</t>
  </si>
  <si>
    <t>PALA PARA TORTA</t>
  </si>
  <si>
    <t>52151636</t>
  </si>
  <si>
    <t>PATACONERA ALUMINIO</t>
  </si>
  <si>
    <t>52151642</t>
  </si>
  <si>
    <t>EXPRIMIDOR DE LIMON EN ACERO INOXIDABLE</t>
  </si>
  <si>
    <t>52151652</t>
  </si>
  <si>
    <t>COLADOR INDUSTRIAL METALICO</t>
  </si>
  <si>
    <t>CUCHILLO HACHUELA PARA CARNES</t>
  </si>
  <si>
    <t>52151702</t>
  </si>
  <si>
    <t>CUCHIILLO PARA TORTA</t>
  </si>
  <si>
    <t>SET DE CUCHILLOS PROFESIONAL 5 PIEZAS</t>
  </si>
  <si>
    <t>52151707</t>
  </si>
  <si>
    <t>CACEROLA PARA HUEVOS  ANTIADHERENTE</t>
  </si>
  <si>
    <t>52151801</t>
  </si>
  <si>
    <t>OLLA CHOCOLATERA</t>
  </si>
  <si>
    <t>MOLDE PARA TORTA ANTIADHERENTE</t>
  </si>
  <si>
    <t>52151907</t>
  </si>
  <si>
    <t>CUCHILLA PARA PELUQUERIA</t>
  </si>
  <si>
    <t>MATERA COLGANTE CON CESTA</t>
  </si>
  <si>
    <t>56101606</t>
  </si>
  <si>
    <t>ESPATULA PARA MEZCLADO DE PINTURA</t>
  </si>
  <si>
    <t>REVOLVEDOR O MEZCLADOR METALICO DE PINTURA, CONCRETO Y/O PEGANTE CERAMICA</t>
  </si>
  <si>
    <t>DISCO DE CORTE 40 DIENTES</t>
  </si>
  <si>
    <t>CUCHILLA CORTE</t>
  </si>
  <si>
    <t>YOYOS AUTOMÁTICOS</t>
  </si>
  <si>
    <t>LIMA DE MACHETE</t>
  </si>
  <si>
    <t>27111900</t>
  </si>
  <si>
    <t>TEJA METALICA ARQUITECTONICA</t>
  </si>
  <si>
    <t>TEJA DE ZINC ONDULADA</t>
  </si>
  <si>
    <t>GRIFERIA PARA LAVAMANOS INSTITUCIONAL PUSH MESA</t>
  </si>
  <si>
    <t>VASTAGO GRIVAL PARA DUCHA</t>
  </si>
  <si>
    <t>VASTAGO GRICOL PARA DUCHA</t>
  </si>
  <si>
    <t>ASIENTO PARA GRIFERIA DE DUCHA</t>
  </si>
  <si>
    <t>ASIENTO PARA GRIFERIA DE DUCHA GRIVAL</t>
  </si>
  <si>
    <t>GRIFERA SENCILLA PARA LAVAMANOS</t>
  </si>
  <si>
    <t>GRIFERIA SENCILLA PARA LAVAPLATOS</t>
  </si>
  <si>
    <t>TORNILLO MADERA AGLOMERADA AUTOPERFORANTE CAL 1/4"</t>
  </si>
  <si>
    <t>TORNILLO MADERA AGLOMERADA AUTOPERFORANTE CAL 1"</t>
  </si>
  <si>
    <t>TORNILLO MADERA AGLOMERADA AUTOPERFORANTE CAL 1" 1/2</t>
  </si>
  <si>
    <t>TORNILLO MADERA AGLOMERADA AUTOPERFORANTE CAL  2"</t>
  </si>
  <si>
    <t>TORNILLO MADERA AGLOMERADA AUTOPERFORANTE CAL 2" 1/2</t>
  </si>
  <si>
    <t>TORNILLO PARA DRYWALL X 100 PAQUETE</t>
  </si>
  <si>
    <t>TORNILLO ESTRUCTURA DRYWALL X 1000 PAQUETE</t>
  </si>
  <si>
    <t>TORNILLO CABEZA LENTEJA PUNTA BROCA 8X1 X 100 PAQUETE</t>
  </si>
  <si>
    <t>TORNILLERIA LAMINA HEXAGONAL PUNTA BROCA DE 8*3/4" X 100 UND - PAQUETE</t>
  </si>
  <si>
    <t>TORNILLERIA LAMINA HEXAGONAL PUNTA BROCA DE 10*3/4" X 100 UND - PAQUETE</t>
  </si>
  <si>
    <t>TORNILLERIA LAMINA HEXAGONAL PUNTA BROCA DE 10*1/2" X 100 UND - PAQUETE</t>
  </si>
  <si>
    <t>TORNILLERIA LAMINA HEXAGONAL PUNTA BROCA DE 10*1" X 100 UND - PAQUETE</t>
  </si>
  <si>
    <t>TORNILLERIA PARA DRYWALL 10* 1 1/2PAQ*100</t>
  </si>
  <si>
    <t>TORNILLERIA CABEZA LENTEJA 8*1 PAQ*100</t>
  </si>
  <si>
    <t>TORNILLERIA LAMINA DRYWALL PUNTA BROCA DE ENSAMBLE PAQ*100 6* 1 1/4</t>
  </si>
  <si>
    <t xml:space="preserve">TORNILLERIA CABEZA PARAGUAS O CARREAJE  1/4*2" PAQ X 100 </t>
  </si>
  <si>
    <t>TUERCA ROSCA ORDINARIA DE 3/8 X 100 - PAQUETE</t>
  </si>
  <si>
    <t>31161700</t>
  </si>
  <si>
    <t>TUERCA ROSCA ORDINARIA DE 1/2 X 100 - PAQUETE</t>
  </si>
  <si>
    <t>TUERCA ROSCA ORDINARIA DE 1/4 X 100 - PAQUETE</t>
  </si>
  <si>
    <t>TUBO CUADRADO DE 1 1/2" X 6 M CAL 18</t>
  </si>
  <si>
    <t>40171500</t>
  </si>
  <si>
    <t>TUBO CUADRADO DE 1" X 6 M CAL 18</t>
  </si>
  <si>
    <t>TUBO CUADRADO DE 3/4" X 6 M CAL 18</t>
  </si>
  <si>
    <t>TUBO NEGRO REDONDO DE 1 1/2" X 6M CAL 1,5</t>
  </si>
  <si>
    <t>TUBO NEGRO REDONDO DE 2" X 6M CAL 1,5</t>
  </si>
  <si>
    <t>TERMO PARA BEBIDAS</t>
  </si>
  <si>
    <t>MOLDE PARA CARNE</t>
  </si>
  <si>
    <t>52151600</t>
  </si>
  <si>
    <t>PILOTED DOUBLE MARGIN DRILLS NAS 937 #30X#40</t>
  </si>
  <si>
    <t>PILOTED DOUBLE MARGIN DRILLS NAS 937 D X #13</t>
  </si>
  <si>
    <t>PILOTED DOUBLE MARGIN DRILLS NAS 937 1/4X#10</t>
  </si>
  <si>
    <t>BROCA ANGULAR NAS 965 TYPE D COBALT STUBBY#13</t>
  </si>
  <si>
    <t>BROCA ANGULAR NAS 965 TYPE D COBALT STUBBY# 1/4</t>
  </si>
  <si>
    <t>PILOTED DOUBLE MARGIN DRILLS NAS 937 #13X#40</t>
  </si>
  <si>
    <t>PILOTED DOUBLE MARGIN DRILLS NAS 937 #13X#21</t>
  </si>
  <si>
    <t>PILOTED DOUBLE MARGIN DRILLS NAS 937 #10X#21</t>
  </si>
  <si>
    <t>PILOTED DOUBLE MARGIN DRILLS NAS 937 #21X#30</t>
  </si>
  <si>
    <t>PILOTED DOUBLE MARGIN DRILLS NAS 937 #21X#40</t>
  </si>
  <si>
    <t>BROCA #10 COBALTO</t>
  </si>
  <si>
    <t>BROCA #27 COBALTO</t>
  </si>
  <si>
    <t>BROCA #21 COBALTO</t>
  </si>
  <si>
    <t>BROCA #13 COBALTO</t>
  </si>
  <si>
    <t>BROCA #16 COBALTO</t>
  </si>
  <si>
    <t>BROCA ANGULAR NAS 965 TYPE D COBALT STUBBY #27</t>
  </si>
  <si>
    <t>BROCA ANGULAR NAS 965 TYPE D COBALT LONG #16</t>
  </si>
  <si>
    <t>BROCA ANGULAR NAS 965 TYPE D COBALT LONG #27</t>
  </si>
  <si>
    <t>BROCA ANGULAR NAS 965 TYPE D COBALT LONG #21</t>
  </si>
  <si>
    <t>BROCA ANGULAR NAS 965 TYPE D COBALT LONG #30</t>
  </si>
  <si>
    <t>BROCA ANGULAR NAS 965 TYPE D COBALT LONG #8</t>
  </si>
  <si>
    <t>BROCA ANGULAR CON ROSCA SHORT DRIL # 30</t>
  </si>
  <si>
    <t>BROCA ANGULAR CON ROSCA SHORT DRIL # 40</t>
  </si>
  <si>
    <t>BROCA ANGULAR NAS 965 TYPE D COBALT LONG # 1/4</t>
  </si>
  <si>
    <t>BROCA 3/32" COBALTO</t>
  </si>
  <si>
    <t>BROCA 3/16" COBALTO</t>
  </si>
  <si>
    <t>BROCA ANGULAR CON ROSCA SHORT DRIL # 27</t>
  </si>
  <si>
    <t>BROCA ANGULAR NAS 965 TYPE D COBALT LONG #13</t>
  </si>
  <si>
    <t>BROCA ANGULAR CON ROSCA SHORT DRIL # 8</t>
  </si>
  <si>
    <t>BROCA ANGULAR NAS 965 TYPE D COBALT LONG # 1/8</t>
  </si>
  <si>
    <t>BROCA ANGULAR NAS 965 TYPE D COBALT LONG # 5/32</t>
  </si>
  <si>
    <t>BROCA ANGULAR CON ROSCA 965D COBALT STUBBY # 1/8</t>
  </si>
  <si>
    <t>BROCA ANGULAR CON ROSCA SHORT DRIL # 10</t>
  </si>
  <si>
    <t>BROCA ANGULAR CON ROSCA SHORT DRIL # 13</t>
  </si>
  <si>
    <t>BROCA ANGULAR CON ROSCA SHORT DRIL # 21</t>
  </si>
  <si>
    <t>BROCA ANGULAR CON ROSCA SHORT DRIL # 16</t>
  </si>
  <si>
    <t>BROCA #40 COBALTO</t>
  </si>
  <si>
    <t>BROCA #30 COBALTO</t>
  </si>
  <si>
    <t>BROCA #8 COBALTO</t>
  </si>
  <si>
    <t>BROCA #5 COBALTO</t>
  </si>
  <si>
    <t>BROCA 1/4" COBALTO</t>
  </si>
  <si>
    <t>BROCA 1/8" COBALTO</t>
  </si>
  <si>
    <t>BROCA ANGULAR  NAS 965 TYPE D COBALT LONG #10</t>
  </si>
  <si>
    <t>BROCA 5/32" COBALTO</t>
  </si>
  <si>
    <t>CEPILLO METALICO CON CERDAS DE BRONCE</t>
  </si>
  <si>
    <t>LAMINA DE TITANIO  MIL-T-9046 CAL 0.025</t>
  </si>
  <si>
    <t>30262002</t>
  </si>
  <si>
    <t>LAMINA 7075-O CAL 0.063" 120MTSX 3 MTS</t>
  </si>
  <si>
    <t>30266102</t>
  </si>
  <si>
    <t>CINTA ADHESIVA DE COBRE DE 50MM X 15MTS</t>
  </si>
  <si>
    <t xml:space="preserve">CINTA DE ALUMINIO 3M 425 FOIL TAPE, 2 X 55 </t>
  </si>
  <si>
    <t>CINTA DE ALUMINIO 3M 425  FOIL TAPE 1 X 60</t>
  </si>
  <si>
    <t>SAFE-T-CABLE KIT .022 X 12" PACKAGE OF 50 C10-112PKG</t>
  </si>
  <si>
    <t>SAFE-T-CABLE KIT .32 X 12" C10-212 PKG</t>
  </si>
  <si>
    <t>WIRE, NON-ELECTRICAL (0.020) MS20995C20 9505-00-221-2650</t>
  </si>
  <si>
    <t>60104912</t>
  </si>
  <si>
    <t xml:space="preserve">WIRE, SAFETY OR LOCK (0,050) MS20995C50 </t>
  </si>
  <si>
    <t>WIRE, SAFETY OR LOCK (0,032) MS20995C32 9505-00-293-4208</t>
  </si>
  <si>
    <t xml:space="preserve">SPLIT SLEEVE (COLD WORK) CBS-6-0-N-16F   </t>
  </si>
  <si>
    <t>27112700</t>
  </si>
  <si>
    <t xml:space="preserve">SPLIT SLEEVE (COLD WORK) CBS-8-1-N-16F </t>
  </si>
  <si>
    <t xml:space="preserve">SPLIT SLEEVE (COLD WORK) CBS-6-1-N-16F  </t>
  </si>
  <si>
    <t xml:space="preserve">SPLIT SLEEVE (COLD WORK) CBS-6-2-N-16F </t>
  </si>
  <si>
    <t xml:space="preserve">SPLIT SLEEVE (COLD WORK) CBS-6-3-N-16F </t>
  </si>
  <si>
    <t xml:space="preserve">SPLIT SLEEVE (COLD WORK) CBS-8-0-N-16F </t>
  </si>
  <si>
    <t xml:space="preserve">SPLIT SLEEVE (COLD WORK) CBS-8-2-N-16F </t>
  </si>
  <si>
    <t>OLLA TIPO CALDERO</t>
  </si>
  <si>
    <t>OLLA GRANDE TIPO CALDERO</t>
  </si>
  <si>
    <t>OLLA PRESIÓN</t>
  </si>
  <si>
    <t>CINTA DE ALUMINIO DE 2" DE ANCHO</t>
  </si>
  <si>
    <t>CANDADO PARA INTERPERIE</t>
  </si>
  <si>
    <t>CADENA ESLABONADA</t>
  </si>
  <si>
    <t>DISPENSADOR DE JABÓN</t>
  </si>
  <si>
    <t>SET DE 8 BROCAS HSS PARA MAMPOSTERIA JUEGO</t>
  </si>
  <si>
    <t>VALVULA FLOTADOR DE 1/2" PARA TANQUE</t>
  </si>
  <si>
    <t>23151910</t>
  </si>
  <si>
    <t>VALVULA FLOTADOR DE 1" PARA TANQUE</t>
  </si>
  <si>
    <t>LLAVE TERMINAL TIPO JARDIN</t>
  </si>
  <si>
    <t xml:space="preserve">VALVULA HIDROSTATICA PARA SANITARIO DOBLE DESCARGA </t>
  </si>
  <si>
    <t>40141639</t>
  </si>
  <si>
    <t>VALVULA DE ENTRADA HIDROSTATICA PARA SANITARIO</t>
  </si>
  <si>
    <t>VALVULA DE BOLA ROSCA 1/2" MARIPOSA</t>
  </si>
  <si>
    <t>VALVULA DE BOLA ROSCA 3/4" MARIPOSA</t>
  </si>
  <si>
    <t>VALVULA DE BOLA ROSCA 1" MARIPOSA</t>
  </si>
  <si>
    <t>VALVULA CHECK HORIZONTAL 1/2"</t>
  </si>
  <si>
    <t>VALVULA CHECK VERTICAL 1/2"</t>
  </si>
  <si>
    <t>VALVULA DE REGULACION 1/2"</t>
  </si>
  <si>
    <t>BOMBA DE SUCCION DESTAPA CAÑERIAS</t>
  </si>
  <si>
    <t>40151513</t>
  </si>
  <si>
    <t>BOTON ACCIONADOR DOBLE</t>
  </si>
  <si>
    <t>GRIFERIA AHORRADOR TANQUE</t>
  </si>
  <si>
    <t>KIT INSTALACION LAVAPLATOS - JUEGO</t>
  </si>
  <si>
    <t>KIT GRIFERIA COMPLETA REGULABLE PARA SANITARIO - JUEGO</t>
  </si>
  <si>
    <t>PISTOLA PARA PINTAR HVLP</t>
  </si>
  <si>
    <t>RODELES TUGSTENO PARA MAQUINA CORTADORA ENCHAPE 100 MM</t>
  </si>
  <si>
    <t>27112222</t>
  </si>
  <si>
    <t>PISTOLA CALAFETEO SENCILLA</t>
  </si>
  <si>
    <t>PISTOLA AEROGRAFO DE GRAVEDAD</t>
  </si>
  <si>
    <t>EXTRACTORES DE OLORES</t>
  </si>
  <si>
    <t>CAFETERA PRENSA FRANCESA</t>
  </si>
  <si>
    <t>HERVIDOR ELECTRICO</t>
  </si>
  <si>
    <t>PRESENTADOR LASER</t>
  </si>
  <si>
    <t>TOMACORRIENTE  DOBLE POLO A TIERRA</t>
  </si>
  <si>
    <t>TOMACORRIENTE  DOBLE</t>
  </si>
  <si>
    <t>SENSORES DE MOVIMIENTO TIPO INTERRUPTOR</t>
  </si>
  <si>
    <t xml:space="preserve">SENSORES DE MOVIMIENTO </t>
  </si>
  <si>
    <t>FOTOCELDA</t>
  </si>
  <si>
    <t>39122238</t>
  </si>
  <si>
    <t>BASE PARA FOTOCELDA</t>
  </si>
  <si>
    <t>TAPA PLASTICA 2*4</t>
  </si>
  <si>
    <t>40172408</t>
  </si>
  <si>
    <t>TAPA PLASTICA 4*4</t>
  </si>
  <si>
    <t xml:space="preserve">TAPAS TOMACORRIENTE </t>
  </si>
  <si>
    <t>TAPAS INTERRUPTOR</t>
  </si>
  <si>
    <t>BREAKER BIPOLAR 2*30</t>
  </si>
  <si>
    <t xml:space="preserve">BREAKER BIPOLAR 2*40 </t>
  </si>
  <si>
    <t xml:space="preserve">TABLERO PARA BREAKER DE 9 CIRCUITOS BIFASICOS Y TRIFASICOS </t>
  </si>
  <si>
    <t xml:space="preserve">TABLERO PARA BREAKER DE 4 CIRCUITOS BIFASICOS </t>
  </si>
  <si>
    <t>BREAKER 50 AMP</t>
  </si>
  <si>
    <t>BREAKER  BIPOLAR 2*20</t>
  </si>
  <si>
    <t xml:space="preserve">TABLERO PARA BREAKER DE 2 CIRCUITOS BIFASICOS   </t>
  </si>
  <si>
    <t>TEMPORIZADORES DIGITALES8 CANALES ENCHUFABLES A 110 V</t>
  </si>
  <si>
    <t xml:space="preserve">TABLERO PARA BREAKER DE 6 CIRCUITOS TRIFASICOS  </t>
  </si>
  <si>
    <t>TACO 1 POLO 40 AMP ENCHUFE X 6 UNIDADES</t>
  </si>
  <si>
    <t>TACO 1 POLO 20 AMP ENCHUFE X 6 UNIDADES</t>
  </si>
  <si>
    <t>TACO 1 POLO 30 AMP ENCHUFE X 6 UNIDADES</t>
  </si>
  <si>
    <t>INTERRUPTO SENCILLO CONMUTABLE</t>
  </si>
  <si>
    <t xml:space="preserve">INTERRUPTOR DOBLE CONMUTABLE </t>
  </si>
  <si>
    <t xml:space="preserve">INTERUPTOR TRIPLE CONMUTABLE </t>
  </si>
  <si>
    <t>INTERRUPTORES DE SOBREPONER SENCILLO</t>
  </si>
  <si>
    <t>INTERRUPTORES DE SOBREPONER DOBLE</t>
  </si>
  <si>
    <t>TOTALIZADOR DE 60 AMP</t>
  </si>
  <si>
    <t>TOTALIZADOR DE 50 AMP</t>
  </si>
  <si>
    <t>TOTALIZADOR DE 80 AMP</t>
  </si>
  <si>
    <t>FUSIBLE ENCAPSULADO HH 100 AMP</t>
  </si>
  <si>
    <t>FUSIBLE ENCAPSULADO HH 60 AMP</t>
  </si>
  <si>
    <t xml:space="preserve">EXTENSION ELECTRICA </t>
  </si>
  <si>
    <t>CABLE THW N° 10  NEGRO. X 100 MTS</t>
  </si>
  <si>
    <t>CABLE THW N°8 X 100 MTS</t>
  </si>
  <si>
    <t>CABLE THW N° 10 BLANCO X 100 MTS</t>
  </si>
  <si>
    <t>CABLE THW N° 10  ROJO X 100 MTS</t>
  </si>
  <si>
    <t>CABLE DUPLEX TRANSPARENTE NO 14 X 100 - ROLLO</t>
  </si>
  <si>
    <t xml:space="preserve">CABLE ENCAUCHETADO 3*12 ROLLO 100 METROS </t>
  </si>
  <si>
    <t>CABLE DUPLEX  2*12 (100 MTS)</t>
  </si>
  <si>
    <t>CABLE DUPLEX 2*16 X 100 M</t>
  </si>
  <si>
    <t>CABLE THW N° 14 ROJO X 100 MTS</t>
  </si>
  <si>
    <t>CABLE THW N° 14  NEGRO X 100 MTS</t>
  </si>
  <si>
    <t>CABLE THW N°6 X 100 MTS</t>
  </si>
  <si>
    <t>CABLE THW N° 14 BLANCO X 100 MTS</t>
  </si>
  <si>
    <t>CABLE THW N° 12 NEGRO. X 100 MTS</t>
  </si>
  <si>
    <t>CABLE THW N° 12 BLANCO X 100 MTS</t>
  </si>
  <si>
    <t>CABLE THW N° 12 ROJO X 100 MTS</t>
  </si>
  <si>
    <t>CABLE THW N° 12 VERDE X 100 MTS</t>
  </si>
  <si>
    <t xml:space="preserve">WIRE CAP END 22-18 AWG REFERENCIA P/N MS25274-1 </t>
  </si>
  <si>
    <t>26121524</t>
  </si>
  <si>
    <t>WIRE CAP END 16-12 AWG REFERENCIA P/N MS25274-3</t>
  </si>
  <si>
    <t>ELECTRICAL CONTACT REFERENCIA P/N M39029/57-357</t>
  </si>
  <si>
    <t>39121522</t>
  </si>
  <si>
    <t xml:space="preserve">ELECTRICAL CONTACT REFERENCIA P/N M39029/49-335 </t>
  </si>
  <si>
    <t>ELECTRICAL CONTACT REFERENCIA P/N M39029/57-354</t>
  </si>
  <si>
    <t>ELECTRICAL CONTACT REFERENCIA P/N M39029/56-350</t>
  </si>
  <si>
    <t>ELECTRICAL CONTACT REFERENCIA P/N M39029/5-20-20</t>
  </si>
  <si>
    <t>ELECTRICAL CONTACT REFERENCIA P/N M39029/56-348</t>
  </si>
  <si>
    <t>ELECTRICAL CONTACT REFERENCIA P/N M39029/58-360</t>
  </si>
  <si>
    <t>ELECTRICAL CONTACT REFERENCIA P/N M39029/58-363</t>
  </si>
  <si>
    <t>ELECTRICAL CONTACT REFERENCIA P/N M39029/63-368</t>
  </si>
  <si>
    <t xml:space="preserve">ELECTRICAL CONTACT REFERENCIA P/N M39029/1-101 </t>
  </si>
  <si>
    <t xml:space="preserve">ELECTRICAL CONTACT REFERENCIA P/N M39029/22-192 </t>
  </si>
  <si>
    <t>ELECTRICAL CONTACT REFERENCIA P/N M39029/30-218</t>
  </si>
  <si>
    <t>ELECTRICAL CONTACT REFERENCIA P/N M39029/12-149</t>
  </si>
  <si>
    <t xml:space="preserve">ELECTRICAL CONTACT REFERENCIA P/N M39029/22-191 </t>
  </si>
  <si>
    <t>ELECTRICAL CONTACT REFERENCIA P/N 372-2514-110</t>
  </si>
  <si>
    <t xml:space="preserve">ELECTRICAL CONTACT REFERENCIA P/N M39029/1-100 </t>
  </si>
  <si>
    <t>ELECTRICAL CONTACT REFERENCIA P/N 100-10185,</t>
  </si>
  <si>
    <t>CABLE ELECTRICO REFERENCIA P/N M22759/11-20-9</t>
  </si>
  <si>
    <t xml:space="preserve">CABLE ELECTRICO REFERENCIA P/N M22759/16-22-9 </t>
  </si>
  <si>
    <t>CABLE AERONAUTICO CALIBRE # 22 PN M22759/16-22-9</t>
  </si>
  <si>
    <t>CABLE AERONAUTICO CALIBRE #20 PN M22759/34-20-9</t>
  </si>
  <si>
    <t>CABLE AERONAUTICO CALIBRE #24 PN M22759/16-24-9</t>
  </si>
  <si>
    <t>BATERIA INTELIGENTE PARA DRONE DJI MAVIC 2 PART2</t>
  </si>
  <si>
    <t>PILA 9 VOLTIOS</t>
  </si>
  <si>
    <t>JUEGO PILAS AA</t>
  </si>
  <si>
    <t>JUEGO PILAS AAA</t>
  </si>
  <si>
    <t>BATERÍAS ALCALINAS  AA PARA VISORES NOCTURNOS</t>
  </si>
  <si>
    <t>BETERIA EBL 2CR5 6V  DE FOTOS DE LITIO CON PROTECCION PTC</t>
  </si>
  <si>
    <t>PILAS ALCALINAS 9V CUADRADAS</t>
  </si>
  <si>
    <t>PILA ALCALINA DE BOTON 1,5V</t>
  </si>
  <si>
    <t>BATERÍA SAFT 3,6V P/N LS14250</t>
  </si>
  <si>
    <t>BATERIA ALKALINA AA</t>
  </si>
  <si>
    <t>BATERIA ALKALINA DE 1,5 VOLTIOS TAMAÑO "AAA"</t>
  </si>
  <si>
    <t>BATERIA ALKALINA DE 1,5 VOLTIOS TAMAÑO "C"</t>
  </si>
  <si>
    <t>BATERIA LR44 15 V</t>
  </si>
  <si>
    <t>26111706</t>
  </si>
  <si>
    <t>BATERIA LITHIUM 3.6 VOLTIOS REFERENCIA TL2150</t>
  </si>
  <si>
    <t>BATERÍA SAFT 3,6V P/N LS26500</t>
  </si>
  <si>
    <t xml:space="preserve">BATERIA INTELIGENTE PARA DRONE </t>
  </si>
  <si>
    <t>PANELES LED 30*120 48 W</t>
  </si>
  <si>
    <t>32111503</t>
  </si>
  <si>
    <t>PANELES LED 60*60</t>
  </si>
  <si>
    <t>BOMBILLO OJO DE BUEY LED LUZ FRIA BIPIN 120 V CON SOCKET</t>
  </si>
  <si>
    <t>BOMBILLO OJO DE BUEY LED  BIPIN 120 V CON SOCKET</t>
  </si>
  <si>
    <t>REFLECTOR DE 50 W</t>
  </si>
  <si>
    <t>PANEL LED REDONDO SOBREPONER 18W</t>
  </si>
  <si>
    <t>PANEL LED REDONDO INCRUSTAR 18W</t>
  </si>
  <si>
    <t xml:space="preserve">SET BOMBILLOS LED 15W LUZ BLANCA </t>
  </si>
  <si>
    <t>REFLECTOR DE 100 W</t>
  </si>
  <si>
    <t>TUBOS LED 9W POLARIZADOS POR UN SOLO LADO</t>
  </si>
  <si>
    <t>TUBOS LED 18 W POLARIZADOS POR UN SOLO LADO</t>
  </si>
  <si>
    <t>BOMBILLO LED 15 W PAQUETE POR 10</t>
  </si>
  <si>
    <t>LINTERNA RECARGABLE</t>
  </si>
  <si>
    <t>REFLECTORES</t>
  </si>
  <si>
    <t>BOMBILLOS LED</t>
  </si>
  <si>
    <t>CAJAS PVC 4X4</t>
  </si>
  <si>
    <t>CAJAS PVC 2X4 (X10 UNIDADES) - PAQUETE</t>
  </si>
  <si>
    <t>CAJAS RAWEL2X4 ENTRADA Y SALIDA DE MEDIA PULGADA</t>
  </si>
  <si>
    <t>CAJAS RAWEL2X4 ENTRADA Y SALIDA DE 3/4 DE PULGADA</t>
  </si>
  <si>
    <t>CAJAS RAWEL4X4</t>
  </si>
  <si>
    <t>BUJIAS X UNIDAD</t>
  </si>
  <si>
    <t xml:space="preserve">BASTON LUMINOSO </t>
  </si>
  <si>
    <t>DIODO REF. JANTX1N5552</t>
  </si>
  <si>
    <t>32111509</t>
  </si>
  <si>
    <t>RESISTENCIA 51 OHM A 1/4 WATT</t>
  </si>
  <si>
    <t>41111943</t>
  </si>
  <si>
    <t>JERINGA HIPODERMICA  DESECHABLE  60 ML</t>
  </si>
  <si>
    <t>42142601</t>
  </si>
  <si>
    <t>PROBADOR DE TOMA PT GFCI GB</t>
  </si>
  <si>
    <t>41111917</t>
  </si>
  <si>
    <t>FLEXOMETRO ACERO INOXIDABLE</t>
  </si>
  <si>
    <t>41114201</t>
  </si>
  <si>
    <t>TESTER VOLTAJE SIN CONTACTO 13-600 VAC - G</t>
  </si>
  <si>
    <t>CONTADORES ELECTRICOS</t>
  </si>
  <si>
    <t>KIT DE CARRETERAS</t>
  </si>
  <si>
    <t>MANTENIMIENTO CORRECTIVO Y MEJORATIVO CUBIERTA ALOJAMIENTO DE SOLDADOS GRUSE CACOM-5 - APOYO PRESUPUESTAL</t>
  </si>
  <si>
    <t>AMPLIACIÓN Y MANTENIMIENTO PARA LAS INSTALACIONES DEL GRUPO DE EDUCACIÓN AERONÁUTICA - APOYO PRESUPUESTAL</t>
  </si>
  <si>
    <t>SERVICIO MANTENIMIENTO DE LAS INSTALACIONES  ESM - APOYO RECURSOS ESM</t>
  </si>
  <si>
    <t>MANTENIENTO DE REDES ELECTRICAS</t>
  </si>
  <si>
    <t>MANTENIMIENTO REDES ELÉCTRICAS</t>
  </si>
  <si>
    <t xml:space="preserve">MANTENIMIENTO REDES Y CABLEADO DEL SISTEMA DE PARARRAYOS DEL DEPOSITO DE ARMAMENTO FAC </t>
  </si>
  <si>
    <t>MANTENIMIENTO PLANTA DE TRATAMIENTO DE AGUAS RESIDUALES DOMESTICAS Y  NO DOMESTICAS AMARRE 2024</t>
  </si>
  <si>
    <t>76121700</t>
  </si>
  <si>
    <t>MANTENIMIENTO PLANTA DE TRATAMIENTO DE AGUAS RESIDUALES DOMESTICAS Y  NO DOMESTICAS</t>
  </si>
  <si>
    <t>SOBRANTE MANTENIMIENTO PTAR</t>
  </si>
  <si>
    <t>SERVICIOS GENERALES OPERARIO DE MANTENIMIENTO AMARRE 2024</t>
  </si>
  <si>
    <t>SERVICIOS GENERALES OPERARIO DE MANTENIMIENTO</t>
  </si>
  <si>
    <t xml:space="preserve">SERVICIO INSTALACIÓN CALENTADORES </t>
  </si>
  <si>
    <t>72151000</t>
  </si>
  <si>
    <t>GAS NATURAL</t>
  </si>
  <si>
    <t xml:space="preserve">ENERGÍA </t>
  </si>
  <si>
    <t>ACUEDUCTO</t>
  </si>
  <si>
    <t>OUTSOURCING FOTOCOPIADO</t>
  </si>
  <si>
    <t>OUTSOURCING FOTOCOPIADO AMARRE 2024</t>
  </si>
  <si>
    <t>ESTUDIOS Y DESARROLLO DE COMPONENTES DE SOFTWARE Y FUNCIONALIDADES PARA EL SISTEMA DE COMANDO Y CONTROL HORUS NEXUS</t>
  </si>
  <si>
    <t>81111500</t>
  </si>
  <si>
    <t>SERVCIOS PROFESIONALES JURIDICO DE ABOGADO</t>
  </si>
  <si>
    <t>80111607</t>
  </si>
  <si>
    <t>DESARROLLO, PRUEBAS E IMPLEMENTACION DE UN SOFTWARE EN LABVIEW PARA CONTROL, MONITOREO Y ADQUISICION DE DATA PARA EL FUNCIONAMIENTO DEL BANCO DE PRUEBAS APU DEL GRUTE DEL CACOM-5</t>
  </si>
  <si>
    <t>80111608</t>
  </si>
  <si>
    <t>SERVICIO DE LOGISTICA, INGENIERIA ESPECIALIZADA PARA TRASLADO FISICO DE EQUIPOS DE COMUNICACIÓN Y PROCESADOR DE DATOS MILITAR, DESMONTE EMBALAJE, TRASLADO, INSTALACIÓN, CONFIGURACIÓN, INTEGRACIÓN Y PUESTA EN FUNCIONAMIENTO DE EQUIPOS DE COMUNICACIONES,RED, VOZ Y DATOS DEL C3I2.</t>
  </si>
  <si>
    <t>ANALISIS DE AGUA POTABLE</t>
  </si>
  <si>
    <t>MONITOREO Y CARACTERIZACION DE AGUAS RESIDUALES  NO DOMÉSTICAS</t>
  </si>
  <si>
    <t>MONITOREO Y CARACTERIZACION DE AGUAS RESIDUALES  DOMÉSTICAS</t>
  </si>
  <si>
    <t>MONITOREO CABINA DE PINTURA</t>
  </si>
  <si>
    <t>77121504</t>
  </si>
  <si>
    <t>REVISION TECNICO MECANICA</t>
  </si>
  <si>
    <t>REVISION TECNICO MECANICA AMARRE 2024</t>
  </si>
  <si>
    <t>SERVICIO VETERINARIO</t>
  </si>
  <si>
    <t>TELEFONÍA</t>
  </si>
  <si>
    <t>TELEVISIÓN</t>
  </si>
  <si>
    <t>83111801</t>
  </si>
  <si>
    <t>SERVICIOS GENERALES</t>
  </si>
  <si>
    <t>SERVICIOS GENERALES AMARRE 2024</t>
  </si>
  <si>
    <t>SOBRANTE AMARRE SERVICIOS GENERALES</t>
  </si>
  <si>
    <t>FUMIGACIÓN</t>
  </si>
  <si>
    <t>SOBRANTE FUMIGACION</t>
  </si>
  <si>
    <t>SERVICIO DE ASEO INTEGRAL DE LAS INSTALACIONES ESM (VIGENCIAS FUTURAS)</t>
  </si>
  <si>
    <t>SERVICIO DE ASEO AMARRE 2024</t>
  </si>
  <si>
    <t>SERVICIO DE ASEO INTEGRAL DE LAS INSTALACIONES ESM AMARRE</t>
  </si>
  <si>
    <t>SERVICIO DE ASEO</t>
  </si>
  <si>
    <t>SERVICIO DE ASEO INTEGRAL DE LAS INSTALACIONES ESM</t>
  </si>
  <si>
    <t>SERVICIO JARDINERIA AMARRE 2024</t>
  </si>
  <si>
    <t>80111600</t>
  </si>
  <si>
    <t>SERVICIO OPERARIO DE JARDINERIA</t>
  </si>
  <si>
    <t>MANTENIMIENTO DE BOTELLAS TIPO PHODS Y SURVIVAL EGRESS AIR</t>
  </si>
  <si>
    <t>SOBRANTE MANTENIMIENTO VEHICULOS Y MOTOCICLETAS</t>
  </si>
  <si>
    <t>MANTENIMIENTO PREVENTIVO Y CORRECTIVO DE VEHICULOS Y MOTOCICLETAS AMARRE 2024</t>
  </si>
  <si>
    <t>MANTENIMIENTO PREVENTIVO Y CORRECTIVO DE VEHICULOS Y MOTOCICLETAS</t>
  </si>
  <si>
    <t>MANTENIMIENTO EQUIPO REMOLCADOR</t>
  </si>
  <si>
    <t>73152102</t>
  </si>
  <si>
    <t>MANTENIMIENTO TRACTOR UTILITARIO</t>
  </si>
  <si>
    <t>MANTENIMIENTO MONTACARGAS</t>
  </si>
  <si>
    <t xml:space="preserve">MANTENIMIENTO AIRES ACONDICIONADOS, CUARTOS FRIOS Y COMPRESORES </t>
  </si>
  <si>
    <t>MANTENIMIENTO BOMBAS ELECTRICAS</t>
  </si>
  <si>
    <t xml:space="preserve">MANTENIMIENTO DE UPS </t>
  </si>
  <si>
    <t>MANTENIMIENTO EQUIPO AGRÍCOLA</t>
  </si>
  <si>
    <t>MANTENIMIENTO GASODOMESTICOS, EQUIPOS DE COCINA, LAVADORAS Y SECADORAS</t>
  </si>
  <si>
    <t>SOBRANTE MANTENIMIENTO GASODOMESTICOS</t>
  </si>
  <si>
    <t>MANTENIMIENTO EXTRACTOR DE GASES</t>
  </si>
  <si>
    <t>MANTENIMIENTO UNIVERSAL WASHER</t>
  </si>
  <si>
    <t>MANTENIMIENTO HIDROLAVADORA</t>
  </si>
  <si>
    <t>MANTENIMIENTO CABINA DE PINTURAS</t>
  </si>
  <si>
    <t>MANTENIMIENTO CARRO SERVICIO NITROGENO</t>
  </si>
  <si>
    <t>MANTENIMIENTO CARRO SERVICIO OXIGENO</t>
  </si>
  <si>
    <t>MANTENIMIENTO COMPRESOR</t>
  </si>
  <si>
    <t>MANTENIMIENTO GRUA</t>
  </si>
  <si>
    <t>MANTENIMIENTO PLANTA AUXILIAR</t>
  </si>
  <si>
    <t>MANTENIMIENTO POWER MASTER</t>
  </si>
  <si>
    <t>MANTENIMIENTO TESTER HIDRAULICO</t>
  </si>
  <si>
    <t>MANTENIMIENTO EQUIPOS DE REFRIGERACION Y CONGELACION</t>
  </si>
  <si>
    <t>MANTENIMIENTOS CUARTOS FRIOS, CUARTOS DE CONGELACIÓN, NEVERAS, NEVECONES (ADICION A CONTRATOS MTTO EQUIPOS COCINA)</t>
  </si>
  <si>
    <t>MANTENIMIENTO GASODOMESTICOS, EQUIPOS DE COCINA  (ADICION A CONTRATOS MTTO EQUIPOS COCINA)</t>
  </si>
  <si>
    <t>SERVICIO DE RESTAURACIÓN DE LAS SILLAS DEL TEATRO</t>
  </si>
  <si>
    <t>MANTENIMIENTO CASCOS SOLDADOS</t>
  </si>
  <si>
    <t>ENTRENAMIENTO EN SIMULADOR VUELO</t>
  </si>
  <si>
    <t>EXAMENES MEDICOS OCUPACIONALES PERSONAL CIVIL Y UN PERSONAL MILITAR CACOM 5</t>
  </si>
  <si>
    <t>BASURAS</t>
  </si>
  <si>
    <t>ALCANTARILLADO</t>
  </si>
  <si>
    <t>DISPOSICIÓN FINAL DE RESIDUOS PELIGROS, ESPECIALES E INTENDENCIA</t>
  </si>
  <si>
    <t>76122202</t>
  </si>
  <si>
    <t xml:space="preserve">LAVADO Y DESINFECCIÓN DE TANQUES </t>
  </si>
  <si>
    <t xml:space="preserve">VIATICOS COMISIONES AL INTERIOR </t>
  </si>
  <si>
    <t>93151500</t>
  </si>
  <si>
    <t>IMPUESTO PREDIAL</t>
  </si>
  <si>
    <t>SOBRANTE IMPUESTO PREDIAL</t>
  </si>
  <si>
    <t>IMPUESTO DE ALUMBRADO PÚBLICO</t>
  </si>
  <si>
    <t>SOBRANTE IMPUESTO ALUMBRADO PUBLICO</t>
  </si>
  <si>
    <t>IMPUESTO DE VEHICULOS</t>
  </si>
  <si>
    <t>TASAS RETRIBUTIVAS</t>
  </si>
  <si>
    <t>CACOM-6</t>
  </si>
  <si>
    <t>VITRINA</t>
  </si>
  <si>
    <t xml:space="preserve">MÍNIMA CUANTÍA </t>
  </si>
  <si>
    <t>ACEITE LUBRICANTE WD40 EN GALÓN 3785 ML</t>
  </si>
  <si>
    <t xml:space="preserve">ACEITE LUBRICANTE WD40 PRESENTACIÓN  GALÓN 3785 ML </t>
  </si>
  <si>
    <t>GUADAÑAS</t>
  </si>
  <si>
    <t>ADQUISICION DESINSTALACION  E INSTALACION DE MALLA CANCHA FUTBOL 5</t>
  </si>
  <si>
    <t xml:space="preserve">
ADQUISICIÓN E INSTALACIÓN DEL SISTEMA DE  PARARRAYOS A LOS DEPÓSITOS DE ARMAMENTO FAC, DE ACUERDO A LA NORMA TÉCNICA COLOMBIANA DE PROTECCIÓN CONTRA RAYOS (NTC 4552).
</t>
  </si>
  <si>
    <t xml:space="preserve">ACEITE PARA MOTOR DIESEL 15W-40 PRESENTACIÓN / 20 LITROS </t>
  </si>
  <si>
    <t>ALCOHOL ETILICO DESNATURALIZADO 95% REF 19101</t>
  </si>
  <si>
    <t xml:space="preserve">ALCOHOL ISOPROPILICO DE USO INDUSTRIAL REF TT-I-735 </t>
  </si>
  <si>
    <t>ALCOHOL ISOPROPILICO PROPANOL / PRESENTACIÓN X CANECA 55 GALONES</t>
  </si>
  <si>
    <t>ANCLAJES SUJECION REF STM 022</t>
  </si>
  <si>
    <t>ATOMIZADOR INDUSTRIAL PLÁSTICO PARA SOLVENTES QUIMICOS 500 ML</t>
  </si>
  <si>
    <t xml:space="preserve">BATERÍA 12 VOLTIOS REF. 24BD-750 </t>
  </si>
  <si>
    <t xml:space="preserve">BATERÍA 12 VOLTIOS REF. 31H </t>
  </si>
  <si>
    <t>BATERIA AAA</t>
  </si>
  <si>
    <t>BATERIA RECARGABLE REF CTB4187</t>
  </si>
  <si>
    <t>BATERIAS REF 12V 1200A</t>
  </si>
  <si>
    <t>BATTERY NVG REF</t>
  </si>
  <si>
    <t>BATTERY PACK 18V 3.6AH REF MODEL: DC9099</t>
  </si>
  <si>
    <t>BATTERY,NONRECHARGEABLE REF  221-0500-030</t>
  </si>
  <si>
    <t>BRIDA PLASTICA 4,8MM X 300MM NEGRA / PRESENTACIÓN POR PAQUETE X 100 UNIDDES</t>
  </si>
  <si>
    <t xml:space="preserve">BRIDA PLASTICA TRASNPARENTE / 10"PULGADAS PRESNTACION - PRESENTACIÓN  PAQUETE / 100 UNIDADES
</t>
  </si>
  <si>
    <t xml:space="preserve">BRIDA PLASTICA TRASNPARENTE / 12"PULGADAS PRESNTACION - PRESENTACIÓN  PAQUETE / 100 UNIDADES
</t>
  </si>
  <si>
    <t xml:space="preserve">BRIDA PLASTICA TRASNPARENTE / 20"PULGADAS PRESNTACION - PRESENTACIÓN  PAQUETE / 100 UNIDADES
</t>
  </si>
  <si>
    <t xml:space="preserve">BRIDA PLASTICA TRASNPARENTE / 5"PULGADAS PRESNTACION - PRESENTACIÓN  PAQUETE / 100 UNIDADES
</t>
  </si>
  <si>
    <t>CARGADOR BATERIA REF CTC620</t>
  </si>
  <si>
    <t>CARGADOR DE BATERIAS REF CTC620</t>
  </si>
  <si>
    <t xml:space="preserve">CEPILLO GRATA CON CERDAS EN ALAMBRE DE BRONCE
</t>
  </si>
  <si>
    <t>CHAVETAS 1/16 REF  MS 24655-155 / PRESENTACIÓN POR PAQUETE</t>
  </si>
  <si>
    <t xml:space="preserve">CINTA  ADHESIVA REF :  3M 70006250172  / PRESENTACIÓN X ROLLO   </t>
  </si>
  <si>
    <t>CINTA ADHESIVA  REF 471L19BLEU / PRESENTACIÓN POR ROLLO</t>
  </si>
  <si>
    <t>CINTA ALTA TEMPERATURA ADHESIVA - REF MIL-I-19166C / PRESENTACIÓN X ROLLO</t>
  </si>
  <si>
    <t>CINTA DE ENMASCARAR DE PAPEL 1,5¨ / PRESENTACIÓN X ROLLO</t>
  </si>
  <si>
    <t>CINTA TEFLON REF  1/2" X 33 MT DE LARGO / SCOTH 33+ / PRESENTACIÓN POR ROLLO</t>
  </si>
  <si>
    <t>COMPONENTE DE LIMPIEZA TIPO CLEANING COMPOUND,A REF 84830</t>
  </si>
  <si>
    <t>COPA CUAD 1/4 CON PUNTA ALLEN REF 3/32</t>
  </si>
  <si>
    <t>FLANK DRIVE DE TUERCA ABOCARDADA REF AN850813B DE CUADRANTE DE 3/4 12 PTAS</t>
  </si>
  <si>
    <t>GAS BUTANO EN SPRAY  REF SKU:MIL0163</t>
  </si>
  <si>
    <t>GUANTES DE NITRILO AZUL / PRESENTACIÓN POR CAJA</t>
  </si>
  <si>
    <t>INDICADOR DE TORQUE NARANJA F-900 ,TUBO DE 0,5 ONZAS / PRESENTACIÓN X TUBO</t>
  </si>
  <si>
    <t>INHIBIDOR DE CORROSION SP - 400</t>
  </si>
  <si>
    <t>LAMPARA REF ECFSP30A</t>
  </si>
  <si>
    <t>LIMPIADOR DE ACRILICO, PLASTICO Y VIDRIOREF PGC13</t>
  </si>
  <si>
    <t xml:space="preserve">LIMPIADOR DE CONTACTOS EN AEROSOL 430 ML - REF  67100-8016 </t>
  </si>
  <si>
    <t>LIMPIADOR DE CONTACTOS EN AEROSOL 430 ML REF CRC</t>
  </si>
  <si>
    <t>ESTIBA ESPECIAL PARA SOPORTE 2 BOMBAS M 117</t>
  </si>
  <si>
    <t>ESTIBA ESPECIAL BOMBAS PARA 250 LB - MK 81</t>
  </si>
  <si>
    <t>ESTIBA ESPECIAL BOMBAS PARA 500 LB - MK 82</t>
  </si>
  <si>
    <t>ESTIBAS ESTANDAR ALMACEN ARMAMENTRO TERRESTRE</t>
  </si>
  <si>
    <t xml:space="preserve">LLANTAS REFERENCIA  25X11-12 POLARIS TRASERA </t>
  </si>
  <si>
    <t xml:space="preserve">LLANTAS REFERENCIA AT 26X9-12 POLARIS  DELANTERA </t>
  </si>
  <si>
    <t xml:space="preserve">LLANTAS REFERENCIA AT22,5X10,0-8
JHON DERE ESCORM  DELANTERA </t>
  </si>
  <si>
    <t>MAGNETICO  DE TALLER REF PT30C (HERRAMIENTA METALICA)</t>
  </si>
  <si>
    <t>MANGUERA RIGIDA REF 2"X100MTS</t>
  </si>
  <si>
    <t xml:space="preserve">MANTENIMIENTO CORRECTIVO Y PREVENTIVO A TODO COSTO EQUIPO TERRESTRE DE APOYO AERONAÚTICO </t>
  </si>
  <si>
    <t xml:space="preserve">PAÑOS DE LIMPIEZA TIPO WYPALL X 70 </t>
  </si>
  <si>
    <t>PAPEL BURBUJA REF 118757211 / PRESENTACIÓN POR ROLLO</t>
  </si>
  <si>
    <t xml:space="preserve">PINTURA EN AEROSOL GRIS POR 300ML  APTA PARA TRABAJOS EN SUPERFICIES EXTERIORES, BRILLO DE 70 A 90%, SECAMIENTO AL TACTO MÁXIMO DE 10 MINUTOS, SECAMIENTO AL MANEJO MÁXIMO 30 MINUTOS 
</t>
  </si>
  <si>
    <t>TAPA OÍDOS REF 1100S 3M PRESENTACIÓN / 1.000 PARES. (CAJA)</t>
  </si>
  <si>
    <t>TOALLA INDIVIDUAL WYPALL X80 / PRESENTACIÓN POR ROLLO</t>
  </si>
  <si>
    <t>VENTANA DE DESPACHO PARA EL TALLER EQUIPO DE VUELO</t>
  </si>
  <si>
    <t>BARRA ANTIPÁNICO 1 PUNTO.</t>
  </si>
  <si>
    <t>CIERRAPUERTASHIDRÁULICODE80KG</t>
  </si>
  <si>
    <t>BANCO DE TRABAJO CON GAVETAS</t>
  </si>
  <si>
    <t>ESTANTE PARA CASCOS DE EQUIPO DE VUELO</t>
  </si>
  <si>
    <t xml:space="preserve">MANTENIMIENTO   PREVENTIVO Y CORRECTIVO A TODO COSTO PARA LA CALDERA, CAMPANAS Y MARMITAS- APOYO RECURSOS DE BIENESTAR DE GOBIERNO NACIONAL </t>
  </si>
  <si>
    <t>MANTENIMIENTO   PREVENTIVO Y CORRECTIVO A TODO COSTO PARA LA CALDERA, CAMPANAS Y MARMITAS</t>
  </si>
  <si>
    <t>CONTRATACION DOCENTES GIMFA (EL AÑO PASADO SE ASIGNARON 224 MILLONES)</t>
  </si>
  <si>
    <t>ENERGIA ELECTRICA (UNIDAD Y ORITO)</t>
  </si>
  <si>
    <t>SERVICIOS DE DISTRIBUCIÓN DE ELECTRICIDAD, Y SERVICIOS DE DISTRIBUCIÓN DE GAS (POR CUENTA PROPIA)</t>
  </si>
  <si>
    <t>SERVICIO DE ACUEDUCTO Y ALCANTARILLADO</t>
  </si>
  <si>
    <t>VIATICOS UNIDAD</t>
  </si>
  <si>
    <t>HIDROLAVADORA INDUSTRIAL RADAR</t>
  </si>
  <si>
    <t>MANTENIMIENTO CENTRO DE ENTRENAMIENTO ACUATICOS  VF 2023</t>
  </si>
  <si>
    <t>MANTENIMIENTO CENTRO DE ENTRENAMIENTO ACUATICOS AMARRE VF 2024</t>
  </si>
  <si>
    <t>MANTENIMIENTO DE PLANTA DE TRATAMIENTO DE AGUAS RESIDUALES PTAR VF 2023</t>
  </si>
  <si>
    <t>MANTENIMIENTO DE PLANTA DE TRATAMIENTO DE AGUAS RESIDUALES PTAR (MANDALAY) AMARRE VF 2024</t>
  </si>
  <si>
    <t>MANTENIMIENTO PLANTA DE TRATAMIENTO DE AGUA POTABLE PTAP (SISTEMAS DE ADUCCIÓN Y CONDUCCIÓN)</t>
  </si>
  <si>
    <t xml:space="preserve">MANTENIMIENTO DE FILTROS PURIFICADORES DE AGUA </t>
  </si>
  <si>
    <t>HIDROLAVADORA ELECTRICA RADAR</t>
  </si>
  <si>
    <t xml:space="preserve">MANTENIMIENTO PREVENTIVO Y CORRECTIVO DE REDES ELECTRICAS, TRANSFORMADORES Y PARARRAYOS </t>
  </si>
  <si>
    <t>MANTENIMIENTO PREVENTIVO Y CORRECTIVO  A TODO COSTO DE  TABLEROS DE TRANFERENCIA AUTOMATICA, TABLEROS ELECTRICOS DE MEDIA Y BAJA TENSION</t>
  </si>
  <si>
    <t>MANTENIMIENTO A EQUIPOS ELECTRONICOS Y CELDAS DE LA SUBESTACION ELECTRICA CACOM-6</t>
  </si>
  <si>
    <t>MANTENIMIENTO CORRECTIVO Y PREVENTIVO DE LAS PLANTAS PRINCIPALES VF 2023</t>
  </si>
  <si>
    <t>MANTENIMIENTO CORRECTIVO Y PREVENTIVO DE LAS PLANTAS PRINCIPALES AMARRE VF 2024</t>
  </si>
  <si>
    <t>MANTENIMIENTO PLANTAS SATELITALES</t>
  </si>
  <si>
    <t>GASES REFRIGERANTES, DESINCRUSTANTE Y GAS (REPUESTOS DE AA)</t>
  </si>
  <si>
    <t>SELECCIÓN ABREVIADA ACUERDO MARCO DE PRECIOS</t>
  </si>
  <si>
    <t>COMPRESORES PARA AIRES ACONDICIONADOS</t>
  </si>
  <si>
    <t>LUBRICANTE W40 EN SPRAY (REPUESTOS PARA AIRES )</t>
  </si>
  <si>
    <t>RUBATEX Y MANGUERA PARA AA</t>
  </si>
  <si>
    <t>CINTAS Y PLASTICOS (CHAZOS, BOLSAS, CINTAS)</t>
  </si>
  <si>
    <t>BARRA DE SOLDADURA</t>
  </si>
  <si>
    <t>TUBERÍA DE COBRE</t>
  </si>
  <si>
    <t>UNIDAD COMPRESORA PARA CUARTOS FRIOS</t>
  </si>
  <si>
    <t>CABLE ENCAUCHETADO</t>
  </si>
  <si>
    <t>CAPACITOR CUATRO PUESTOS</t>
  </si>
  <si>
    <t>MANTENIMIENTO CUARTOS FRIOS,HIELERA INDUSTRIAL NEVERAS Y CONGELADORES</t>
  </si>
  <si>
    <t>MANTENIMIENTO DE BASCULAS</t>
  </si>
  <si>
    <t xml:space="preserve">MANTENIMIENTO PREVENTIVO Y CORRECTIVO DE MAQUINARIA AMARILLA </t>
  </si>
  <si>
    <t xml:space="preserve">MANTENIMIENTO PREVENTIVO Y CORRECTIVO DE MOTOS </t>
  </si>
  <si>
    <t xml:space="preserve">MANTENIMIENTO PREVENTIVO Y CORRECTIVO DE VEHICULOS AUTOMOTORES </t>
  </si>
  <si>
    <t>SERVICIO DE ASEO UNIDAD Y HOSPITALARIO (ENERO-MY) VF 2023</t>
  </si>
  <si>
    <t>SERVICIO DE ASEO UNIDAD Y HOSPITALARIO (JUNIO-NOV)</t>
  </si>
  <si>
    <t>SERVICIO DE ASEO UNIDAD Y HOSPITALARIO AMARRE VF 2024</t>
  </si>
  <si>
    <t>MONITOREOS DE AGUA POTABLE VF 2023 ENERO-AGOSTO</t>
  </si>
  <si>
    <t>MONITOREOS DE AGUA POTABLE  AMARRE VF 2024</t>
  </si>
  <si>
    <t>MONITOREOS ISOCINETICOS Y MUESTREOS DE CENIZAS</t>
  </si>
  <si>
    <t>SERVICIO DE FUMIGACION</t>
  </si>
  <si>
    <t>PRESTACION DE SERVICIOS PROFESIONALES Y DE APOYO A LA GESTIÓN PARA EL DEPARTAMENTO DE CONTRATOS DEL CACOM-6</t>
  </si>
  <si>
    <t>PASAJES TERRESTRES RUTAS NACIONALES SOLDADOS VF 2023</t>
  </si>
  <si>
    <t>PASAJES TERRESTRES RUTAS NACIONALES SOLDADOS AMARRE VF 2024</t>
  </si>
  <si>
    <t>SERVICIO MEDICO VETERINARIO  VF 2023 (ENERO-01 JULIO)</t>
  </si>
  <si>
    <t>SERVICIO DE TRANSPORTE TERRESTRE DE PERSONAL CATAM  VF 2023 (ENERO-OCT)</t>
  </si>
  <si>
    <t>SERVICIO DE TRANSPORTE TERRESTRE DE PERSONAL CATAM  AMARRE VF 2024</t>
  </si>
  <si>
    <t>PRESTACION DE SERVICIOS AUXILIAR DE COCINA VF 2023 (ENERO-NOV)</t>
  </si>
  <si>
    <t>PRESTACION DE SERVICIOS AUXILIAR DE COCINA AMARRE VF 2024</t>
  </si>
  <si>
    <t>TRANSPORTE COMBUSTIBLE VF 2023 UNIDAD (E-ABRIL)</t>
  </si>
  <si>
    <t>TRANSPORTE COMBUSTIBLE VF 2023 UNIDAD (E-ABRIL)-RADAR</t>
  </si>
  <si>
    <t>EXAMENES MEDICOS OCUPACIONALES PERSONAL CIVIL Y UN PERSONAL MILITAR CACOM 6 APOYO  JERLA</t>
  </si>
  <si>
    <t>EXAMENES MEDICOS OCUPACIONALES PERSONAL CIVIL Y UN PERSONAL MILITAR CACOM 6</t>
  </si>
  <si>
    <t>CANTINAS 40 LTS</t>
  </si>
  <si>
    <t>VIDEOPROYECTOR</t>
  </si>
  <si>
    <t xml:space="preserve">UPS ESM </t>
  </si>
  <si>
    <t xml:space="preserve">DISCO DURO EXTERNO 4 TB </t>
  </si>
  <si>
    <t xml:space="preserve">MESAS PLASTICAS 4 PUESTOS </t>
  </si>
  <si>
    <t>SILLAS PLASTICAS</t>
  </si>
  <si>
    <t>AIRES ACONDICIONADOS 24,000 BTU</t>
  </si>
  <si>
    <t>AIRES ACONDICIONADOS 24,000 BTU (RADAR )</t>
  </si>
  <si>
    <t>AIRES ACONDICIONADOS 12 000 BTU</t>
  </si>
  <si>
    <t>AIRES ACONDICIONADOS 12 000 BTU (RADAR )</t>
  </si>
  <si>
    <t xml:space="preserve">AIRES ACONDICIONADOS 24000 BTU </t>
  </si>
  <si>
    <t xml:space="preserve">AIRES ACONDICIONADOS 36000 BTU </t>
  </si>
  <si>
    <t xml:space="preserve">AIRES ACONDICIONADOS 60.000BTU </t>
  </si>
  <si>
    <t>ELECTROBOMBA DE 5HP (RADAR)</t>
  </si>
  <si>
    <t>SONDA DE AMPERIOS TIPO TENAZA REF EETA501C</t>
  </si>
  <si>
    <t>ESCOBA</t>
  </si>
  <si>
    <t>JABON LAVALOZA CREMA POR 1.000 GRAMOS</t>
  </si>
  <si>
    <t>TRAPERO, MINIMO 800 GRAMOS CON CABO EN MADERA  DE MIN 1.20 CM</t>
  </si>
  <si>
    <t>AGUA DESMINERALIZADA</t>
  </si>
  <si>
    <t>ALCOHOL ISOPROPILICO SPRAY 400ML</t>
  </si>
  <si>
    <t>LIMPIADOR ANTIESTATICO PARA EQUIPOS ELECTRONICOS SPRAY 10 OZ</t>
  </si>
  <si>
    <t>LIMPIADOR DE CONTACTOS, CONTACT CLEANER EN AEROSOL, POR 400 ML, INFLAMABLE, CON LUBRICANTE</t>
  </si>
  <si>
    <t>TOALLA WYPAL ROLLO 80 TOALLAS</t>
  </si>
  <si>
    <t>PAPEL HIGIÉNICO SENCILLO</t>
  </si>
  <si>
    <t>CREOLINA X GALON</t>
  </si>
  <si>
    <t>DESINFECTANTE A BASE DE HIPOCLORITO  AL 5,25% MAX POR 1 GALÓN</t>
  </si>
  <si>
    <t>JABON LIQUIDO PARA ROPA X 1 GALON</t>
  </si>
  <si>
    <t>LIMPIADOR DESINFECTANTE CON AROMATIZANTE LÍQUIDO PARA PISOS X 1 GALON</t>
  </si>
  <si>
    <t>LIMPIAVIDRIO CON ATOMIZADOR POR 500 ML</t>
  </si>
  <si>
    <t xml:space="preserve">CEPILLO PARA PISO CON MANGO </t>
  </si>
  <si>
    <t>CEPILLO PARA SANITARIO CON BASE</t>
  </si>
  <si>
    <t>ESCOBON CON MANGO DE MADERA (PARA CONCRETO)</t>
  </si>
  <si>
    <t xml:space="preserve">JABON LIQUIDO ANTIBACTERIAL PARA MANOS POR 1 LITRO, EMPAQUE PLASTICO </t>
  </si>
  <si>
    <t>SABRA  MULTIUSOS PARA OLLAS Y VAJILLA, PAQUETE POR 10 UNDS COCINA</t>
  </si>
  <si>
    <t>DESINCRUSTANTE A BASE DE ACIDO MURIATICO POR 1 GALON</t>
  </si>
  <si>
    <t>DESENGRASANTE INDUSTRIAL LÍQUIDO  POR 1 GALON</t>
  </si>
  <si>
    <t xml:space="preserve">RASTRILLO DE JARDIN,  METALICO, CON CABO EN MADERA DE 1.20 CM, MINIMO 20 DIENTES </t>
  </si>
  <si>
    <t>CEPILLO LIMPIA TELARAÑAS CON MANGO EXTENSIBLE</t>
  </si>
  <si>
    <t>LIMPIÓN DE TELA PARA LIMPIEZA 30 X 50 CM</t>
  </si>
  <si>
    <t>ALCOHOL ANTISÉPTICO AL 70% X GALON</t>
  </si>
  <si>
    <t>ALCOHOL ETÍLICO AL 70% X GALON</t>
  </si>
  <si>
    <t>SUAVIZANTE PARA ROPA X 1 GALON</t>
  </si>
  <si>
    <t>INSECTICIDA MULTIUSOS X 360 CM3 AEROSOL</t>
  </si>
  <si>
    <t xml:space="preserve">JABON TOCADOR CUERPO MIN 9 GR </t>
  </si>
  <si>
    <t>CERA LIQUIDA DE USO AUTOMOTRIZ X 200 ML</t>
  </si>
  <si>
    <t>ESTOPA  PARA VEHÍCULOS X 500 GR</t>
  </si>
  <si>
    <t xml:space="preserve">CERA CREMA DESMANCHADORA AUTOMOTRIZ X 250 CM3 </t>
  </si>
  <si>
    <t>VARSOL X 1 GALON</t>
  </si>
  <si>
    <t>ESPONJA ABRASIVA VERDE  - PRESENTACIÓN / ROLLO ( 15 CM X 9 METROS)</t>
  </si>
  <si>
    <t>JABÓN INDUSTRIAL PARA LAVADO DE EQUIPO INDUSTRIALES PRESENTACION CANECA X 208 LITROS (GRUTE)</t>
  </si>
  <si>
    <t>GUAYA DE ACELERACIÓN GUADAÑA FS 280 STIHL</t>
  </si>
  <si>
    <t>GUAYA DE ACELERACIÓN GUADAÑA FS 450 STIHL</t>
  </si>
  <si>
    <t>ALAMBRE CALIBRE 16  X 1 KG.</t>
  </si>
  <si>
    <t xml:space="preserve">CADENA PARA  ESPADA PARA MOTOSIERRA STILH MS 660  </t>
  </si>
  <si>
    <t>CABEZOTE PARA GUADAÑA STHIL 280</t>
  </si>
  <si>
    <t>BUJIA PARA GUADAÑA</t>
  </si>
  <si>
    <t>CIGÜEÑAL STIHL FS 450</t>
  </si>
  <si>
    <t>CILINDRO COMPLETO STIHL FS 450</t>
  </si>
  <si>
    <t>CARBURADOR GUADAÑA STIHL FS 280</t>
  </si>
  <si>
    <t xml:space="preserve">CAJA REDUCTORA COMPLETA PARA STILL 450 </t>
  </si>
  <si>
    <t>CUCHILLA CORTA MALEZA PARA GUADAÑA</t>
  </si>
  <si>
    <t>GRASA PARA MAQUINARIA AGRICOLA</t>
  </si>
  <si>
    <t>TRIMKUT 41-2</t>
  </si>
  <si>
    <t>HERBICIDA RADAR</t>
  </si>
  <si>
    <t>HERBICIDA UNIDAD</t>
  </si>
  <si>
    <t>HERBICIDA GRUSE</t>
  </si>
  <si>
    <t>RESORTE ARRANQUE GUADAÑA</t>
  </si>
  <si>
    <t>SERRUCHO PROFESSIONAL 8 DPI DIENTES · 24 PUL LARGO-HOJA (609 MM)</t>
  </si>
  <si>
    <t>TAPA ARRANQUE STHIL FS 450 COMPLETA (YOYO ENCENDIDO)</t>
  </si>
  <si>
    <t>SUPERLUB FS 450 GRASA PARA GUADAÑAS</t>
  </si>
  <si>
    <t>CABEZOTE PARA GUADAÑA STHIL 450</t>
  </si>
  <si>
    <t>RACHE CON EXTENSOR DIÁMETRO PEQUEÑO CON JUEGO DE COPAS STANLEY</t>
  </si>
  <si>
    <t xml:space="preserve">ARNÉS PARA GUADAÑA  </t>
  </si>
  <si>
    <t>TAPA ARRANQUE STHIL FS 280 COMPLETA (YOYO ENCENDIDO)</t>
  </si>
  <si>
    <t xml:space="preserve">TUERCA DE SEGURIDAD PARA CUCHILLA DE GUADAÑA ROSCA IZQUIERDA TIPO FINA </t>
  </si>
  <si>
    <t>GAS HELIO 50, CILINDRO 6 M3</t>
  </si>
  <si>
    <t>OXIGENO (9,5 M3)</t>
  </si>
  <si>
    <t>CINTURON PORTA HERRAMIENTAS 6 BOLSILLOS</t>
  </si>
  <si>
    <t>SECUENCIAL DE FASES UNIT UT261  ROTACION DE MOTORES</t>
  </si>
  <si>
    <t>MEDIDOR DE TEMPERATURA INFRARROJO DE SUPERFICIE HASTA 500 °C BOSCH GIS 500</t>
  </si>
  <si>
    <t>DETECTOR DE VOLTAJE NO CONTACTO 1000V</t>
  </si>
  <si>
    <t>HERRAMIENTA INHALAMBRICA</t>
  </si>
  <si>
    <t>MANTO ASFALTICO Y CINTAS</t>
  </si>
  <si>
    <t>VENTILADORES INDUSTRIALES</t>
  </si>
  <si>
    <t>PRODUCTOS DE MADERA</t>
  </si>
  <si>
    <t>THINER Y DISOLVENTES</t>
  </si>
  <si>
    <t>GASES REFRIGERANTES</t>
  </si>
  <si>
    <t>SELLANTES Y SILICONAS</t>
  </si>
  <si>
    <t xml:space="preserve">IMPERMEABILIZANTES Y PEGANTES </t>
  </si>
  <si>
    <t>GRIFERIAS Y ACCESORIOS DE PVC</t>
  </si>
  <si>
    <t>TANQUES Y CONTENEDORES DE PLASTICO</t>
  </si>
  <si>
    <t>OTROS PRODUCTOS PLASTICOS</t>
  </si>
  <si>
    <t>VIDRIO Y PRODUCTOS DE VIDRIO</t>
  </si>
  <si>
    <t>APARATOS SANITARIOS</t>
  </si>
  <si>
    <t>ADOBES Y BALDOSAS</t>
  </si>
  <si>
    <t>CEMENTOS Y PEGANTES CERAMICOS</t>
  </si>
  <si>
    <t>PRODUCTOS PARA LIJADO Y ABRASIVOS</t>
  </si>
  <si>
    <t>BROCHAS Y RODILLOS</t>
  </si>
  <si>
    <t>PERFILES Y ACCESORIOS METALICOS</t>
  </si>
  <si>
    <t>BISAGRAS, CABLES, ACCESORIOS ELECTRICOS Y DE PLOMERIA</t>
  </si>
  <si>
    <t>ACCESORIOS Y APARATOS DE CONTROL ELECTRICO</t>
  </si>
  <si>
    <t>FLOCULADOR TEST DE JARRAS DEMEC FII6 FLOCULADOR 6 PUESTOS</t>
  </si>
  <si>
    <t>CLORO AL 70 %</t>
  </si>
  <si>
    <t>CAJAS  PARA ARCHIVO CON ROTULO FAC</t>
  </si>
  <si>
    <t>LIBRO DE ACTAS 100 FOLIOS ECON. OFICIO</t>
  </si>
  <si>
    <t>LIBRO DE ACTAS 200 FOLIOS ECON. OFICIO</t>
  </si>
  <si>
    <t>LIBRO DE ACTAS 300 FOLIOS ECON. OFICIO</t>
  </si>
  <si>
    <t>LIBRO DE ACTAS 400 FOLIOS ECON. OFICIO</t>
  </si>
  <si>
    <t>CINTA PROLIPROPILENO 48MMX100MTS TRANSPARENTE</t>
  </si>
  <si>
    <t>VINIPEL INDUSTRIAL 50 CMS X 450</t>
  </si>
  <si>
    <t>TERMO 10 LITROS BEBIDA CALIENTE</t>
  </si>
  <si>
    <t>CARETAS PLATICA PROTECCION ACRILICO</t>
  </si>
  <si>
    <t xml:space="preserve">GUANTES VAQUETA </t>
  </si>
  <si>
    <t>GUANTES DE NITRILO X CAJA DE 50</t>
  </si>
  <si>
    <t>GUANTES DE ALTO IMPACTO</t>
  </si>
  <si>
    <t xml:space="preserve">KIT GUANTES DIELECTRICOS </t>
  </si>
  <si>
    <t>CASCO DIELECTRICO</t>
  </si>
  <si>
    <t>GUANTES TRABAJO CALIENTE</t>
  </si>
  <si>
    <t>GUANTES TRABAJO EN FRIO</t>
  </si>
  <si>
    <t>ESCALERA DIELECTRICA 12 PASOS</t>
  </si>
  <si>
    <t xml:space="preserve">SEÑALIZACION GENERAL   </t>
  </si>
  <si>
    <t>CINTA ANTIDESLISANTE 50MM X 18M</t>
  </si>
  <si>
    <t xml:space="preserve">ARNES DIELECTRICOS </t>
  </si>
  <si>
    <t xml:space="preserve">ESLINGAS Y DOBLE PSICIONAMIENTO </t>
  </si>
  <si>
    <t>BOTAS DE PROTECCIÓN CAÑA LARGA</t>
  </si>
  <si>
    <t>PETOS DE CARNAZA</t>
  </si>
  <si>
    <t>CANILLERAS</t>
  </si>
  <si>
    <t>ADQUISICION CAPUCHAS IGNÍFUGAS</t>
  </si>
  <si>
    <t xml:space="preserve">ADQUISICION MANGAVELETAS  </t>
  </si>
  <si>
    <t>REPUESTOS PARA VEHICULOS AUTOMOTORES</t>
  </si>
  <si>
    <t>REPUESTOS PARA VEHICULOS AUTOMOTORES- RADAR</t>
  </si>
  <si>
    <t>LLANTAS VEHÍCULOS AUTOMOTORES</t>
  </si>
  <si>
    <t>ANTIPARASITARIO DE USO EXTERNO PARA PERROS</t>
  </si>
  <si>
    <t>ANTIPARASITARIO DE USO INTERNO PARA PERROS</t>
  </si>
  <si>
    <t>TRATAMIENTO DENTAL PARA PERROS</t>
  </si>
  <si>
    <t>VACUNA HEXAVALENTE</t>
  </si>
  <si>
    <t>YODO 5L</t>
  </si>
  <si>
    <t>CREOLINA X 20KG</t>
  </si>
  <si>
    <t>APOYO ALIMENTO CONCENTRADO EQUINOS CACOM6 (APOYO JEMFA)</t>
  </si>
  <si>
    <t>MELAZA</t>
  </si>
  <si>
    <t>SAL MINERALIZADA</t>
  </si>
  <si>
    <t>HENO</t>
  </si>
  <si>
    <t>GUACAL DE TRANSPORTE PARA PERRO GRANDE</t>
  </si>
  <si>
    <t>MANGA MORDIDA</t>
  </si>
  <si>
    <t>FUSTA</t>
  </si>
  <si>
    <t>SHAMPOO MEDICO CANINO</t>
  </si>
  <si>
    <t>JABON PARA PERRO</t>
  </si>
  <si>
    <t xml:space="preserve">ADQUISICION DE MAQUINAS E INSUMOS DE PELUQUERIA </t>
  </si>
  <si>
    <t>GAS BUTANO EN SPRAY  300ML</t>
  </si>
  <si>
    <t>GRASA AEROSHELL 7 EN TUBO DE 400 GRAMS (14 OZ CARTRIDGE)</t>
  </si>
  <si>
    <t>LUBRICANTE AEROSOL MULTIUSOS WD-40 11 ONZ</t>
  </si>
  <si>
    <t>SILICONA DE ALTA TEMPERATURA 300 ML</t>
  </si>
  <si>
    <t>SILICONA NEGRA EN TUBO 280 ML</t>
  </si>
  <si>
    <t>SOLDADURA ESTAÑO - 60 % ESTANO Y 40 % PLOMO REFERENCIA 60/40</t>
  </si>
  <si>
    <t>CONECTOR BNC MACHO PARA RG8</t>
  </si>
  <si>
    <t>CONECTOR BNC HEMBRA PARA RG8</t>
  </si>
  <si>
    <t>CONECTOR PL-259 MACHO PARA RG8</t>
  </si>
  <si>
    <t>CONECTOR PL-259 HEMBRA PARA RG8</t>
  </si>
  <si>
    <t>CONECTOR N MACHO PARA RG8</t>
  </si>
  <si>
    <t>CONECTOR N HEMBRA PARA RG8</t>
  </si>
  <si>
    <t xml:space="preserve">LUBRICANTE AEROSOL </t>
  </si>
  <si>
    <t xml:space="preserve">ALCOHOL ISOPROPILICO X BOTELA </t>
  </si>
  <si>
    <t>PAÑOS INDUSTRIALES EN ROLLO X 80 UNIDADES</t>
  </si>
  <si>
    <t>LIMPIADOR DE CONTACTOS EN AEROSOL</t>
  </si>
  <si>
    <t xml:space="preserve">ACEITE 15 W 40 PARA GENERADOR DIESEL X GALON </t>
  </si>
  <si>
    <t>ALMOHADILLAS ABSORVENTES PARA HIDROCARBUROS CAJA X 50 (RADAR)</t>
  </si>
  <si>
    <t xml:space="preserve">MATERIALES DE CONSTRUCCION PRODUCTOS METALICOS ELABORADOS </t>
  </si>
  <si>
    <t>JUEGO DE BROCAS PARA TALADRO PARA METAL, CEMENTO Y MADERA</t>
  </si>
  <si>
    <t>CINTA ADHESIVA GRIS GRADO INDUSTRIAL ROLLO 2 IN X 55M (RADAR)</t>
  </si>
  <si>
    <t>CREMA DISIPADORA DE CALOR PARA PROCESADOR X 4 GRAMOS (RADAR)</t>
  </si>
  <si>
    <t>TUBO LED 60 CM</t>
  </si>
  <si>
    <t>TUBO LED 120 CM</t>
  </si>
  <si>
    <t>LAMPARA INCRUSTAR PLAFON LED 60X60CM 40W</t>
  </si>
  <si>
    <t>LAMPARA INCRUSTAR PLAFON REDONDA 30X30CM 24W</t>
  </si>
  <si>
    <t>PRESTACION DE SERVICIOS PANADERO</t>
  </si>
  <si>
    <t xml:space="preserve">TECNICO CONTABLE </t>
  </si>
  <si>
    <t>MANTENIMIENTO DE COMPRESOR</t>
  </si>
  <si>
    <t>LOCKERS SALA PILOTOS</t>
  </si>
  <si>
    <t>SILLA RECLINABLE</t>
  </si>
  <si>
    <t>TELEVISOR 65¨¨</t>
  </si>
  <si>
    <t>TELEVISOR 43 "</t>
  </si>
  <si>
    <t xml:space="preserve">DISPENSADORES DE AGUA </t>
  </si>
  <si>
    <t>CORTINAS ENROLLABLES SUNSCREEN</t>
  </si>
  <si>
    <t>SERVICIO DE ASEO UNIDAD Y HOSPITALARIO APOYO JEMFA (ENERO-MY) VF 2023</t>
  </si>
  <si>
    <t>PASAJES TERRESTRES RUTAS NACIONALES SOLDADOS VF 2023 (APOYO JEMFA)</t>
  </si>
  <si>
    <t>AIRES ACONDICIONADOS 18 000 BTU</t>
  </si>
  <si>
    <t>ADECUACION Y MANTENIMIENTO DE VIVIENDAS Y BARRACAS DEL CACOM-6  (NUEVO CONTRATO INSTALACIONES )</t>
  </si>
  <si>
    <t xml:space="preserve">ADECUACION Y MANTENIMIENTO DE VIVIENDAS Y BARRACAS DEL CACOM-6 </t>
  </si>
  <si>
    <t>ADECUACION Y MANTENIMIENTO DE INSTALACIONES CACOM-6</t>
  </si>
  <si>
    <t>ADECUACION Y MANTENIMIENTO DE INSTALACIONES CACOM-6 (NUEVO CONTRATO)</t>
  </si>
  <si>
    <t>ADECUACION Y MANTENIMIENTO DE INSTALACIONES CACOM-6(ADICION AL CONTRATO 020-00-I-CACOM-6-GRUAL-2023)</t>
  </si>
  <si>
    <t>ADECUACION Y MANTENIMIENTO DE INSTALACIONES CACOM-6  (APOYO JEMFA)</t>
  </si>
  <si>
    <t>ADQUISICIÓN DE SISTEMA CCTV PARA EL BLART CAMALEÓN</t>
  </si>
  <si>
    <t>SERVICIO  DE   INSTALACION    Y  PUESTA  EN  MARCHA  DEL   SISTEMA      CCTV      DEL   BLART  CAMALEON</t>
  </si>
  <si>
    <t>NEVERA VERTICAL</t>
  </si>
  <si>
    <t>SUMINISTRO, INSTALACIÓN Y PUESTA EN FUNCIONAMIENTO DE CUARTOS FRIOS PARA EL CACOM-6 SEGÚN  ESPECIFICACIONES TECNICAS (APOYOS JEMFA)</t>
  </si>
  <si>
    <t>DESMONTE, SUMINISTRO, INSTALACION Y PUESTA EN FUNCIONAMIENTO A TODO COSTO DE PROYECTORES LED Y ACCESORIOS PARA EL SISTEMA DEL  ALUMBRADO PERIMETRAL DEL CACOM 6</t>
  </si>
  <si>
    <t>ADECUACION DE INFRAESTRUCTURA SEGUNDA FASE HORNO INCINERADOR (APOYO JEMFA)</t>
  </si>
  <si>
    <t>MANTENIMIENTO DE MARANDUA (APOYO JEMFA)</t>
  </si>
  <si>
    <t>AUXILIO DE MARCHA PERSONAL DE SOLDADOS</t>
  </si>
  <si>
    <t xml:space="preserve">TASA Y DERECHO ADMINISTRATIVO </t>
  </si>
  <si>
    <t xml:space="preserve">IMPUESTO SEMAFORIZACION EN BOGOTA </t>
  </si>
  <si>
    <t xml:space="preserve">IMPUESTO PREDIAL </t>
  </si>
  <si>
    <t>SERVICIO LOGISTICO PARA EL DESARROLLO DE ACTOS INSTITUCIONALES Y SOLEMNES PARA EL CACOM-6</t>
  </si>
  <si>
    <t>SERVICIO DE MANTENIMIENTO, ADECUACIÓN, PODA Y TALA DE ÁRBOLES PARA EL MEJORAMIENTO DE ZONAS VERDES DEL CACOM 6</t>
  </si>
  <si>
    <t>CUADRILLA DE MANTENIMIENTO</t>
  </si>
  <si>
    <t>ADECUACION Y MANTENIMIENTO DE VIVIENDAS Y BARRACAS DEL CACOM-6( APOYO JEMFA)</t>
  </si>
  <si>
    <t>ADECUACION Y MANTENIMIENTO DE VIVIENDAS Y BARRACAS DEL CACOM-6 (ADICION AL CONTRATO 020-00-I-CACOM-6-GRUAL-2023)</t>
  </si>
  <si>
    <t>ADECUACION Y MANTENIMIENTO DE VIVIENDAS Y BARRACAS DEL CACOM-6</t>
  </si>
  <si>
    <t>ADECUACION Y MANTENIMIENTO DE VIVIENDAS Y BARRACAS DEL CACOM-6 ( APOYO JEMFA)</t>
  </si>
  <si>
    <t>ADECUACION Y MANTENIMIENTO DE INSTALACIONES CACOM-6 (ADICION AL CONTRATO 020-00-I-CACOM-6-GRUAL-2023)</t>
  </si>
  <si>
    <t xml:space="preserve">ADECUACION Y MANTENIMIENTO DE INSTALACIONES CACOM-6 </t>
  </si>
  <si>
    <t>ADQUISICION E INSTALACIÓN DE LA SOBRECARPA DE GRUCO</t>
  </si>
  <si>
    <t>CINTA YMCK PARA IMPRESORA FARGO HDP5000, PARA 500 IMPRESIONES A COLOR. REF: 84051</t>
  </si>
  <si>
    <t>PELÍCULA DE RETRASFERENCIA PARA LA IMPRESORA FARGO HDP5000, PARA 1.500 IMPRESIONES REF. 048053</t>
  </si>
  <si>
    <t>CINTA NEGRA PARA IMPRESORA FARGO HDP 5000 PARA 500 IMPRESIONES  REF.  084060</t>
  </si>
  <si>
    <t>CLORO TABLETA AL 70% (RADAR)</t>
  </si>
  <si>
    <t>DISCO ABRASIVO PARA CORTAR METAL (RADAR)</t>
  </si>
  <si>
    <t>MULTIMETRO DIGITAL (RADAR)</t>
  </si>
  <si>
    <t>ORTOTODILIN 0.4 % PVH (RADAR)</t>
  </si>
  <si>
    <t>ROJO PHENOL 0.4 % PVH (RADAR)</t>
  </si>
  <si>
    <t>MANTENIMIENTO PREVENTIVO Y CORRECTIVO CARROTANQUE 5 TON</t>
  </si>
  <si>
    <t>MANTENIMIENTO PREVENTIVO Y CORRECTIVO EQUIPOS DE REFRIGERACION RADAR Y RADIOAYUDAS (RADAR)</t>
  </si>
  <si>
    <t>MANTENIMIENTO Y OPERACIÓN PLANTA CROMAGLAS (RADAR)</t>
  </si>
  <si>
    <t>MANTENIMIENTO PREVENTIVO Y CORRECTIVO DE MONTACARGA 5 TONELADAS</t>
  </si>
  <si>
    <t>MANTENIMIENTO PREVENTIVO Y CORRECTIVO DE LAVADORAS Y SECADORAS (RADAR)</t>
  </si>
  <si>
    <t>ARMARIO PARA HERRAMIENTA DE TALLER  (RADAR)</t>
  </si>
  <si>
    <t>GRAVILLA</t>
  </si>
  <si>
    <t>ADQUISICION EXTINTORES</t>
  </si>
  <si>
    <t>ADQUISICIÓN, INSTALACIÓN Y PUESTA A TIERRA DE POSTE</t>
  </si>
  <si>
    <t>ELEMENTOS PARQUE INFANTIL (NUEVO CONTRATO )</t>
  </si>
  <si>
    <t>CORTACÉSPED</t>
  </si>
  <si>
    <t>ASPIRADORA -TRITURADORA</t>
  </si>
  <si>
    <t>TRACTOR CORTACÉSPED</t>
  </si>
  <si>
    <t>SILLAS PARA OFICINA</t>
  </si>
  <si>
    <t>ELEVADOR DE MOTO 450KG HIDRÁULICO</t>
  </si>
  <si>
    <t>MUEBLE DE HERRAMIENTAS CON 204 PIEZAS</t>
  </si>
  <si>
    <t xml:space="preserve">MOTORTOOL NEUMATICO </t>
  </si>
  <si>
    <t>46171523</t>
  </si>
  <si>
    <t>23153038</t>
  </si>
  <si>
    <t>PISTOLA NEUMÁTICA DE IMPACTO 1⁄2”</t>
  </si>
  <si>
    <t>JUEGO DE RACHE (RADAR)</t>
  </si>
  <si>
    <t>JUEGO DE COPAS DE PROFUNDIDA 1/2 RADAR)</t>
  </si>
  <si>
    <t>HORNO INDUSTRIAL DE MÍNIMO 3 COMPARTIMENTOS</t>
  </si>
  <si>
    <t>HIELERA INDUSTRIAL</t>
  </si>
  <si>
    <t>DISPENSADOR DE JUGOS</t>
  </si>
  <si>
    <t>NEVERA REFRIGERADOR VERTICAL PANORÁMICO INDUSTRIAL DE 2 PUERTAS</t>
  </si>
  <si>
    <t>DISPENSADOR INDUSTRIAL DE SALSAS</t>
  </si>
  <si>
    <t>ESTUFA INDUSTRIAL DE SEIS PUESTOS</t>
  </si>
  <si>
    <t>SANDUCHERA INDUSTRIAL</t>
  </si>
  <si>
    <t>PLANCHA INDUSTRIAL PARA COCINA DE MÍNIMO DOS PUESTOS</t>
  </si>
  <si>
    <t>WAFLERA INDUSTRIAL DE MÍNIMO SEIS PUESTOS</t>
  </si>
  <si>
    <t>LICUADORA INDUSTRIAL</t>
  </si>
  <si>
    <t>MESA EN ACERO TIPO WHIMPYW</t>
  </si>
  <si>
    <t>LINEAS DE SERVICIO</t>
  </si>
  <si>
    <t xml:space="preserve">CAMPANA ADICION </t>
  </si>
  <si>
    <t>MICROFONO BOYA PARA CÁMARA</t>
  </si>
  <si>
    <t>MICROFONO INALAMBRICO PARA CELULAR</t>
  </si>
  <si>
    <t>TELON</t>
  </si>
  <si>
    <t>TRIPO DE PARA CÁMARA 4</t>
  </si>
  <si>
    <t>LUZ LED DE VIDEO</t>
  </si>
  <si>
    <t>ESTUCHE PARA CÁMARA</t>
  </si>
  <si>
    <t>MEMORIA MICRO SD</t>
  </si>
  <si>
    <t>CORTINAS GIMFA</t>
  </si>
  <si>
    <t>ARCHIVADOR</t>
  </si>
  <si>
    <t>IMPRESORA</t>
  </si>
  <si>
    <t>MONTALLANTAS AUTOMÁTICA  26″</t>
  </si>
  <si>
    <t>27141100</t>
  </si>
  <si>
    <t>SILLAS BAR                           </t>
  </si>
  <si>
    <t>COMEDOR EXTERIOR RECTANGULAR</t>
  </si>
  <si>
    <t>JUEGO DE COMEDOR 4 PUESTOS REDONDO</t>
  </si>
  <si>
    <t>CAMAN</t>
  </si>
  <si>
    <t>IMPUESTO CAR</t>
  </si>
  <si>
    <t>PAGO IMPUESTO TASAS USO AGUA</t>
  </si>
  <si>
    <t>TASA BOMBERIL</t>
  </si>
  <si>
    <t xml:space="preserve">BOMBA INYECTORA (PUMP ASSY, F, INJECT)
</t>
  </si>
  <si>
    <t>40151532</t>
  </si>
  <si>
    <t xml:space="preserve">EXTINTOR GAS CARBONICO 10 LBS
</t>
  </si>
  <si>
    <t>46191506</t>
  </si>
  <si>
    <t>EXTINTOR MULTIPROPOSITO 10 LBS</t>
  </si>
  <si>
    <t>EXTINTOR SALITE</t>
  </si>
  <si>
    <t>MAQUINA DESTILADORA DE AGUA</t>
  </si>
  <si>
    <t>41104202</t>
  </si>
  <si>
    <t>IMPRESORA DE ETIQUETAS</t>
  </si>
  <si>
    <t>43212109</t>
  </si>
  <si>
    <t>SENSOR DE POTENCIA MAXIMA ESTANDAR ( STANDARD PEAK POWER SENSOR)</t>
  </si>
  <si>
    <t>39121106</t>
  </si>
  <si>
    <t>ARRANQUE HITACHI 12 V</t>
  </si>
  <si>
    <t>MODULO DE VACIO</t>
  </si>
  <si>
    <t>41112110</t>
  </si>
  <si>
    <t>ACOPLE DIRECCIONAL (DIRECTIONAL COUPLER)</t>
  </si>
  <si>
    <t>39121433</t>
  </si>
  <si>
    <t>JUEGO DE BLOQUES DE PRECISION</t>
  </si>
  <si>
    <t>41122400</t>
  </si>
  <si>
    <t>PNEUMATIC COMPARISON TEST PUMP (PRESURE AND VACUUM) (BOMBA PARA PRUEBA DE COMPARACION NEUMATICA (PRESION E INYECCION))</t>
  </si>
  <si>
    <t>27131615</t>
  </si>
  <si>
    <t>THERMOHIGROMETRO BAROMETRO</t>
  </si>
  <si>
    <t>41111970</t>
  </si>
  <si>
    <t xml:space="preserve">ESTOPA
</t>
  </si>
  <si>
    <t xml:space="preserve">LONA HURACAN GRIS ANTIFLAMA
</t>
  </si>
  <si>
    <t xml:space="preserve">LONA HURACAN GRIS
</t>
  </si>
  <si>
    <t xml:space="preserve">LONA HURACAN NEGRA
</t>
  </si>
  <si>
    <t xml:space="preserve">LONA NEGRA ANTIFLAMA
</t>
  </si>
  <si>
    <t xml:space="preserve">LONA ROJA ANTIFLAMA
</t>
  </si>
  <si>
    <t xml:space="preserve">LONA VERDE ANTIFLAMA
</t>
  </si>
  <si>
    <t xml:space="preserve">RIBETE DE 1" AZUL
</t>
  </si>
  <si>
    <t>60123900</t>
  </si>
  <si>
    <t xml:space="preserve">RIBETE DE 1" NEGRO
</t>
  </si>
  <si>
    <t xml:space="preserve">RIBETE DE 1" ROJO
</t>
  </si>
  <si>
    <t xml:space="preserve">BAYETILLA BLANCA
</t>
  </si>
  <si>
    <t xml:space="preserve">CORDON ELASTICO NO 8
</t>
  </si>
  <si>
    <t>31152101</t>
  </si>
  <si>
    <t xml:space="preserve">DISCO DE ASPIRACION LIMPIA 6" DE DIAMETRO SISTEMA HOOKIT GRANO 120
</t>
  </si>
  <si>
    <t xml:space="preserve">DISCO DE ASPIRACION LIMPIA 6" DE DIAMETRO SISTEMA HOOKIT GRANO 150
</t>
  </si>
  <si>
    <t xml:space="preserve">DISCO DE ASPIRACION LIMPIA 6" DE DIAMETRO SISTEMA HOOKIT GRANO 1500
</t>
  </si>
  <si>
    <t xml:space="preserve">DISCO DE ASPIRACION LIMPIA 6" DE DIAMETRO SISTEMA HOOKIT GRANO 180
</t>
  </si>
  <si>
    <t xml:space="preserve">DISCO DE ASPIRACION LIMPIA 6" DE DIAMETRO SISTEMA HOOKIT GRANO 220
</t>
  </si>
  <si>
    <t xml:space="preserve">DISCO DE ASPIRACION LIMPIA 6" DE DIAMETRO SISTEMA HOOKIT GRANO 240
</t>
  </si>
  <si>
    <t xml:space="preserve">DISCO DE ASPIRACION LIMPIA 6" DE DIAMETRO SISTEMA HOOKIT GRANO 320
</t>
  </si>
  <si>
    <t xml:space="preserve">DISCO DE ASPIRACION LIMPIA 6" DE DIAMETRO SISTEMA HOOKIT GRANO 400
</t>
  </si>
  <si>
    <t xml:space="preserve">DISCO DE ASPIRACION LIMPIA 6" DE DIAMETRO SISTEMA HOOKIT GRANO 600
</t>
  </si>
  <si>
    <t xml:space="preserve">DISCO INTERFASE DE ASPIRACION LIMPIA
</t>
  </si>
  <si>
    <t xml:space="preserve">LIENZO BLANCO ANTIFLAMA
</t>
  </si>
  <si>
    <t>11161804</t>
  </si>
  <si>
    <t xml:space="preserve">PANA NEVADA AZUL ANTIFLAMA
</t>
  </si>
  <si>
    <t xml:space="preserve">PANA NEVADA GRIS ANTIFLAMA
</t>
  </si>
  <si>
    <t>PAÑO DE LIMPIEZA ( WYPALL)</t>
  </si>
  <si>
    <t xml:space="preserve">POMO DOBLE CARA REF. 05707 NEGRO (2)
</t>
  </si>
  <si>
    <t>23131507</t>
  </si>
  <si>
    <t xml:space="preserve">POMO DOBLE CARA REF. 05753 100% ALGODON (1)
</t>
  </si>
  <si>
    <t xml:space="preserve">POMO DOBLE CARA REF.05708 AZUL (3)
</t>
  </si>
  <si>
    <t xml:space="preserve">REATA NYLON DE SEGURIDAD NEGRA
</t>
  </si>
  <si>
    <t>31151900</t>
  </si>
  <si>
    <t xml:space="preserve">REATA NYLON DE SEGURIDAD ROJA
</t>
  </si>
  <si>
    <t xml:space="preserve">TAPABOCAS N95 PARA SOLDADURAS CAJA X 20 UNIDADES
</t>
  </si>
  <si>
    <t xml:space="preserve">TAPABOCAS P95 PARA MATERIAL PARTICULADO CAJA X 20 UNIDADES
</t>
  </si>
  <si>
    <t xml:space="preserve">TELA IMPERMEABLE NARANJA
</t>
  </si>
  <si>
    <t xml:space="preserve">TELA POLIESTER PARA TRANSPIRACION, PESADA, CON FLUJO DE AIRE SUPERIOR
</t>
  </si>
  <si>
    <t xml:space="preserve">TELA PROQUITEX GRIS
</t>
  </si>
  <si>
    <t xml:space="preserve">TELA VINILICA AZUL
</t>
  </si>
  <si>
    <t xml:space="preserve">TELA VINILICA GRIS
</t>
  </si>
  <si>
    <t xml:space="preserve">TELA VINILICA NEGRA
</t>
  </si>
  <si>
    <t xml:space="preserve">TELA VINILICA ROJA
</t>
  </si>
  <si>
    <t xml:space="preserve">TRAPOS DE FRANELA
</t>
  </si>
  <si>
    <t xml:space="preserve">VELCRO AUTOADHESIVO 1"
</t>
  </si>
  <si>
    <t xml:space="preserve">VELCRO AUTOADHESIVO 2"
</t>
  </si>
  <si>
    <t xml:space="preserve">BATAS PARA LABORATORIO
</t>
  </si>
  <si>
    <t>46181532</t>
  </si>
  <si>
    <t xml:space="preserve">CARETA MEDIA CARA CON FILTROS, ADAPTADOR Y PRE FILTRO
</t>
  </si>
  <si>
    <t>46182001</t>
  </si>
  <si>
    <t xml:space="preserve">CARETA PARA ALTAS TEMPERATURAS
</t>
  </si>
  <si>
    <t xml:space="preserve">CARETA PARA ESMERILAR
</t>
  </si>
  <si>
    <t xml:space="preserve">DELANTAL EN CARNAZA GRUSE
</t>
  </si>
  <si>
    <t xml:space="preserve">DELANTAL NEOPRENO PARA QUIMICOS
</t>
  </si>
  <si>
    <t xml:space="preserve">GAFAS DE SEGURIDAD
</t>
  </si>
  <si>
    <t xml:space="preserve">GUANTE CRIOGENICOS
</t>
  </si>
  <si>
    <t xml:space="preserve">GUANTE NYLON POLIURETANO
</t>
  </si>
  <si>
    <t xml:space="preserve">GUANTE PARA USO EN CUARTO FRIO
</t>
  </si>
  <si>
    <t>46181538</t>
  </si>
  <si>
    <t xml:space="preserve">GUANTE TIPO SOLDADOR ANTICHISPA ALTAS TEMPERATURAS
</t>
  </si>
  <si>
    <t>46181540</t>
  </si>
  <si>
    <t xml:space="preserve">GUANTES INDUSTRIALES POLIURETANO/NYLON
</t>
  </si>
  <si>
    <t xml:space="preserve">GUANTES PARA ALTAS TEMPERATURAS FUNDICION
</t>
  </si>
  <si>
    <t xml:space="preserve">KIT DE GUANTE DIELECTRICO
</t>
  </si>
  <si>
    <t xml:space="preserve">OVEROL DESECHABLE PARA PINTURA
</t>
  </si>
  <si>
    <t>46181503</t>
  </si>
  <si>
    <t xml:space="preserve">TRAJE DE PROTECCIÓN CONTRA PRODUCTOS QUIMICOS
</t>
  </si>
  <si>
    <t xml:space="preserve">LAMINA DE MADERA
</t>
  </si>
  <si>
    <t>LÁMINA TRIPLEX MADERA EN PINO DE 1.122 X 2.44 DE 12MM DE ESPESOR</t>
  </si>
  <si>
    <t xml:space="preserve">LÁMINA TRIPLEX MADERA EN PINO DE 1.122 X 2.44 DE 15MM DE ESPESOR
</t>
  </si>
  <si>
    <t>LÁMINA TRIPLEX MADERA EN PINO DE 1.122 X 2.44 DE 6MM DE ESPESOR</t>
  </si>
  <si>
    <t>LÁMINA TRIPLEX MADERA EN PINO DE 1.122 X 2.44 DE 9MM DE ESPESOR</t>
  </si>
  <si>
    <t>TABLA DE MADERA EN PINO SECO CEPILLADO DE 1,5 CMS X 15CMS X 396 CMS</t>
  </si>
  <si>
    <t xml:space="preserve">TABLA DE MADERA EN PINO SECO CEPILLADO DE 3,3 CMS X 14CMS X 396 CMS
</t>
  </si>
  <si>
    <t>TABLA DE MADERA EN PINO SECO CEPILLADO DE 3,3 CMS X 19CMS X 396 CMS</t>
  </si>
  <si>
    <t xml:space="preserve">CAJA 130 X 30 X 30 CM
</t>
  </si>
  <si>
    <t>24112500</t>
  </si>
  <si>
    <t xml:space="preserve">CAJA 20 X 20 X 20 CM
</t>
  </si>
  <si>
    <t xml:space="preserve">CAJA 30 X 30 X 30 CM
</t>
  </si>
  <si>
    <t xml:space="preserve">CAJA 50 X 50 X 50 CM
</t>
  </si>
  <si>
    <t xml:space="preserve">PAPEL HIGIENICO, ROLLO APROX 400 METROS, HOJA SENCILLA BLANCA
</t>
  </si>
  <si>
    <t xml:space="preserve">PAPEL KRAFT
</t>
  </si>
  <si>
    <t xml:space="preserve">SERVILLETAS, COLOR BLANCO, PAQUETE MINIMO DE 100 UNIDADES
</t>
  </si>
  <si>
    <t xml:space="preserve">SOBRE  MANILA TAMAÑO CARTA PAQ X 100
</t>
  </si>
  <si>
    <t>44121505</t>
  </si>
  <si>
    <t xml:space="preserve">SOBRE MANILA DOBLE CARTA
</t>
  </si>
  <si>
    <t xml:space="preserve">SOBRE MANILA EXTRA OFICIO PAQ X 100
</t>
  </si>
  <si>
    <t xml:space="preserve">ACEITE (CARRIER II)
</t>
  </si>
  <si>
    <t xml:space="preserve">ACEITE HIDRAULICO DIN 51524
</t>
  </si>
  <si>
    <t xml:space="preserve">ACEITE LUBRICANTE WD-40 AEROSOL
</t>
  </si>
  <si>
    <t xml:space="preserve">ACEITE LUBRICANTE WD-40 GALON
</t>
  </si>
  <si>
    <t xml:space="preserve">ACEITE PARA MOTOR DIESEL SAE 15W40
</t>
  </si>
  <si>
    <t>COMIDA HUMEDA PARA PERRO</t>
  </si>
  <si>
    <t xml:space="preserve">GASA BARNIZADA TACK CLOTH ATRAPA POLVO 
</t>
  </si>
  <si>
    <t>LUBRICANTE MULTIPROPOSITO</t>
  </si>
  <si>
    <t xml:space="preserve">LUBRICANTE PENETRANTE AEROSOL 5-56
</t>
  </si>
  <si>
    <t xml:space="preserve">MINERAL SPIRTS
</t>
  </si>
  <si>
    <t xml:space="preserve">MOLYKOTE D-7409
</t>
  </si>
  <si>
    <t>THINER</t>
  </si>
  <si>
    <t xml:space="preserve">THINNER ( T-200X )
</t>
  </si>
  <si>
    <t xml:space="preserve">THINNER EXTRAFINO
</t>
  </si>
  <si>
    <t xml:space="preserve">VARSOL
</t>
  </si>
  <si>
    <t>WD40 DESOXIDANTE, LUBRICANTE</t>
  </si>
  <si>
    <t>41104209</t>
  </si>
  <si>
    <t xml:space="preserve">NAFTA ALIFATICA P/N TT-N-95
</t>
  </si>
  <si>
    <t>12163800</t>
  </si>
  <si>
    <t>EMULSION ASFALTICA X CUÑETE DE 5 GALONES</t>
  </si>
  <si>
    <t>SNACK PARA CUIDADO DENTAL BOLSA X 10 UN 198 GR</t>
  </si>
  <si>
    <t xml:space="preserve">VASELINA DE ALTA CALIDAD
</t>
  </si>
  <si>
    <t>15121900</t>
  </si>
  <si>
    <t xml:space="preserve">ADQUISICIÓN DE ACETILENO (PRESENTACIÓN KG) AMARRE
</t>
  </si>
  <si>
    <t>ADQUISICIÓN DE ACETILENO (PRESENTACIÓN KG) CUPO</t>
  </si>
  <si>
    <t>ADQUISICIÓN DE MEZCLA ARGON + CO2 (AGAMIX)(PRESENTACIÓN M³) CUPO</t>
  </si>
  <si>
    <t xml:space="preserve">ALCOHOL ISOPROPILICO
</t>
  </si>
  <si>
    <t>DIOXIDO DE CARBONO CUPO</t>
  </si>
  <si>
    <t xml:space="preserve">FLUIDO DE PRUEBAS 
</t>
  </si>
  <si>
    <t xml:space="preserve">MEK PEROXIDO
</t>
  </si>
  <si>
    <t xml:space="preserve">ACIDO BORICO
</t>
  </si>
  <si>
    <t>12352301</t>
  </si>
  <si>
    <t xml:space="preserve">ACIDO FOSFORICO
</t>
  </si>
  <si>
    <t xml:space="preserve">ACIDO SULFURICO GRADO INDUSTRIAL
</t>
  </si>
  <si>
    <t xml:space="preserve">ACIDO SULFURICO GRADO TECNICO
</t>
  </si>
  <si>
    <t>ADQUISICIÓN DE ARGON (PRESENTACIÓN M³) AMARRE</t>
  </si>
  <si>
    <t>ADQUISICIÓN DE ARGON (PRESENTACIÓN M³) CUPO</t>
  </si>
  <si>
    <t>ADQUISICIÓN DE NITROGENO GASEOSO (PRESENTACIÓN M³) AMARRE</t>
  </si>
  <si>
    <t>ADQUISICIÓN DE NITROGENO GASEOSO (PRESENTACIÓN M³) CUPO</t>
  </si>
  <si>
    <t>ADQUISICIÓN DE NITROGENO LIQUIDO (PRESENTACIÓN LITRO) AMARRE</t>
  </si>
  <si>
    <t>ADQUISICIÓN DE NITROGENO LIQUIDO (PRESENTACIÓN LITRO) CUPO</t>
  </si>
  <si>
    <t>ADQUISICIÓN DE OXIGENO INDUSTRIAL (PRESENTACIÓN M³) AMARRE</t>
  </si>
  <si>
    <t>ADQUISICIÓN DE OXIGENO INDUSTRIAL (PRESENTACIÓN M³) CUPO</t>
  </si>
  <si>
    <t xml:space="preserve">BOTELLA AIRE COMPRIMIDO ANTIESTATICO
</t>
  </si>
  <si>
    <t>44102904</t>
  </si>
  <si>
    <t xml:space="preserve">CARBONATO DE POTASIO
</t>
  </si>
  <si>
    <t xml:space="preserve">CIANURO DE PLATA GRADO INDUSTRIAL
</t>
  </si>
  <si>
    <t>12352117</t>
  </si>
  <si>
    <t xml:space="preserve">CIANURO DE SODIO GRADO INDUSTRIAL
</t>
  </si>
  <si>
    <t xml:space="preserve">DICROMATO DE SODIO
</t>
  </si>
  <si>
    <t>12141806</t>
  </si>
  <si>
    <t xml:space="preserve">HIDROXIDO DE POTASIO
</t>
  </si>
  <si>
    <t>12352320</t>
  </si>
  <si>
    <t xml:space="preserve">HILO NYLON CAL. 40 ROJO
</t>
  </si>
  <si>
    <t>11151700</t>
  </si>
  <si>
    <t xml:space="preserve">OXIDO DE CADMIO GRADO INDUSTRIAL
</t>
  </si>
  <si>
    <t>12352303</t>
  </si>
  <si>
    <t xml:space="preserve">SAL OXIDANTE FIJADORA DE COLOR PARA PAVONADO (NITRATO DE SODIO)
</t>
  </si>
  <si>
    <t xml:space="preserve">SODA CAUSTICA GRADO INDUSTRIAL
</t>
  </si>
  <si>
    <t xml:space="preserve">TABLETAS DE CLORO JBRSNTZ12
</t>
  </si>
  <si>
    <t xml:space="preserve">TABLETAS LIMPIEZA ACIDAS ZWACIDO01
</t>
  </si>
  <si>
    <t xml:space="preserve">TABLETAS LIMPIEZA BASICAS ZWBASE001
</t>
  </si>
  <si>
    <t>TORQUE SEAL</t>
  </si>
  <si>
    <t xml:space="preserve">AEROSOL 14AM PARTICULA MAGNETICA FLUORESCENTE
</t>
  </si>
  <si>
    <t>41111800</t>
  </si>
  <si>
    <t xml:space="preserve">PENETRANTE FLUORESCENTE POSTEMULSIFICABLE ZL-27 A
</t>
  </si>
  <si>
    <t>41101518</t>
  </si>
  <si>
    <t xml:space="preserve">PENETRANTE FLUORESCENTE POSTEMULSIFICABLE ZL-37
</t>
  </si>
  <si>
    <t xml:space="preserve">CINTA DE TEFLON 3/4
</t>
  </si>
  <si>
    <t>24101508</t>
  </si>
  <si>
    <t xml:space="preserve">CORDON NYLON NO 3
</t>
  </si>
  <si>
    <t xml:space="preserve">HILO NYLON CAL. 40 BLANCO
</t>
  </si>
  <si>
    <t xml:space="preserve">HILO NYLON CAL. 40 GRIS
</t>
  </si>
  <si>
    <t xml:space="preserve">HILO NYLON CAL. 40 NEGRO
</t>
  </si>
  <si>
    <t xml:space="preserve">HILO NYLON CAL. 40 VERDE
</t>
  </si>
  <si>
    <t xml:space="preserve">MICROESFERAS PLASTICAS
</t>
  </si>
  <si>
    <t xml:space="preserve">PLACA RADIOGRAFICA MX125 (14" X 17 PULGADAS)
</t>
  </si>
  <si>
    <t>41121800</t>
  </si>
  <si>
    <t xml:space="preserve">PLACA RADIOGRAFICA MX125 (7" X 17 PULGADAS)
</t>
  </si>
  <si>
    <t xml:space="preserve">RECUBRIMIENTO ACRILICO
</t>
  </si>
  <si>
    <t>31133706</t>
  </si>
  <si>
    <t xml:space="preserve">LAMINA CAUCHO NEOPRENO
</t>
  </si>
  <si>
    <t>30266402</t>
  </si>
  <si>
    <t>PISO CAUCHO ML ANTIFLAMA</t>
  </si>
  <si>
    <t>30266400</t>
  </si>
  <si>
    <t xml:space="preserve">PLASTICO NEGRO CALIBRE 6
</t>
  </si>
  <si>
    <t>ABRILLANTADOR ULTRAFINO</t>
  </si>
  <si>
    <t xml:space="preserve">ACELERADOR CM31
</t>
  </si>
  <si>
    <t>31211600</t>
  </si>
  <si>
    <t xml:space="preserve">ACELERADOR POLIURETANO
</t>
  </si>
  <si>
    <t>LACA CATALIZADA MATE</t>
  </si>
  <si>
    <t xml:space="preserve">MASILLA POLIESTER 211SM
</t>
  </si>
  <si>
    <t xml:space="preserve">PINTURA ALTA TEMPERATURA COLOR NEGRA MIL PRF -14105E DE ACUERDO A LA FED-STD-595
</t>
  </si>
  <si>
    <t xml:space="preserve">PINTURA ALUMINIO GRANO GRUESO LACA
</t>
  </si>
  <si>
    <t xml:space="preserve">PINTURA ALUMINIO GRANO GRUESO POLIURETANO
</t>
  </si>
  <si>
    <t xml:space="preserve">PINTURA AMARILLO LACA
</t>
  </si>
  <si>
    <t xml:space="preserve">PINTURA ANTIDESLIZANTE FS 36440
</t>
  </si>
  <si>
    <t>31211521</t>
  </si>
  <si>
    <t xml:space="preserve">PINTURA BLANCO LACA
</t>
  </si>
  <si>
    <t xml:space="preserve">PINTURA BRILLANTE EPOXY GRIS 16492
</t>
  </si>
  <si>
    <t xml:space="preserve">PINTURA BRILLANTE GREEN EPOXY -AMINE A423-66-24670
</t>
  </si>
  <si>
    <t xml:space="preserve">PINTURA COLOR NEGRA ESPECIFICACION BMS 10-21 TIPO II ANTI-STATIC
</t>
  </si>
  <si>
    <t>PINTURA EPOXICA AMARILLA X 1 GALÓN</t>
  </si>
  <si>
    <t>PINTURA EPOXICA AZUL X 1 GALÓN</t>
  </si>
  <si>
    <t xml:space="preserve">PINTURA ESMALTE BLANCO X 1 GALÓN  </t>
  </si>
  <si>
    <t xml:space="preserve">PINTURA ESMALTE GRIS PLATA X 1 GALÓN  </t>
  </si>
  <si>
    <t xml:space="preserve">PINTURA ESMALTE NEGRO  X 1 GALÓN  </t>
  </si>
  <si>
    <t xml:space="preserve">PINTURA MIL-PRF 85285 FED-STD-595 NO 11136
</t>
  </si>
  <si>
    <t xml:space="preserve">PINTURA MIL-PRF 85285 FED-STD-595 NO 11350
</t>
  </si>
  <si>
    <t xml:space="preserve">PINTURA MIL-PRF 85285 FED-STD-595 NO 13655
</t>
  </si>
  <si>
    <t xml:space="preserve">PINTURA MIL-PRF 85285 FED-STD-595 NO 15048
</t>
  </si>
  <si>
    <t xml:space="preserve">PINTURA MIL-PRF 85285 FED-STD-595 NO 15180
</t>
  </si>
  <si>
    <t xml:space="preserve">PINTURA MIL-PRF 85285 FED-STD-595 NO 15182
</t>
  </si>
  <si>
    <t xml:space="preserve">PINTURA MIL-PRF 85285 FED-STD-595 NO 16231
</t>
  </si>
  <si>
    <t xml:space="preserve">PINTURA MIL-PRF 85285 FED-STD-595 NO 16251
</t>
  </si>
  <si>
    <t xml:space="preserve">PINTURA MIL-PRF 85285 FED-STD-595 NO 16375
</t>
  </si>
  <si>
    <t xml:space="preserve">PINTURA MIL-PRF 85285 FED-STD-595 NO 16473
</t>
  </si>
  <si>
    <t xml:space="preserve">PINTURA MIL-PRF 85285 FED-STD-595 NO 16515
</t>
  </si>
  <si>
    <t xml:space="preserve">PINTURA MIL-PRF 85285 FED-STD-595 NO 17038
</t>
  </si>
  <si>
    <t xml:space="preserve">PINTURA MIL-PRF 85285 FED-STD-595 NO 17925
</t>
  </si>
  <si>
    <t xml:space="preserve">PINTURA MIL-PRF 85285 FED-STD-595 NO 23655
</t>
  </si>
  <si>
    <t xml:space="preserve">PINTURA MIL-PRF 85285 FED-STD-595 NO 26118
</t>
  </si>
  <si>
    <t xml:space="preserve">PINTURA MIL-PRF 85285 FED-STD-595 NO 26375
</t>
  </si>
  <si>
    <t xml:space="preserve">PINTURA MIL-PRF 85285 FED-STD-595 NO 26493
</t>
  </si>
  <si>
    <t xml:space="preserve">PINTURA MIL-PRF 85285 FED-STD-595 NO 26494
</t>
  </si>
  <si>
    <t xml:space="preserve">PINTURA MIL-PRF 85285 FED-STD-595 NO 27038
</t>
  </si>
  <si>
    <t xml:space="preserve">PINTURA NEGRO MATE LACA SPRAY
</t>
  </si>
  <si>
    <t xml:space="preserve">PINTURA NEGRO MATE LACA
</t>
  </si>
  <si>
    <t xml:space="preserve">PINTURA POLIURETANO BRILLANTE TRANSPARENTE DE SECADO ULTRA RAPIDO
</t>
  </si>
  <si>
    <t xml:space="preserve">PINTURA POLIURETANO BRILLANTE TRANSPARENTE
</t>
  </si>
  <si>
    <t xml:space="preserve">PINTURA POLIURETANO CM120
</t>
  </si>
  <si>
    <t xml:space="preserve">PINTURA POLIURETANO CM33
</t>
  </si>
  <si>
    <t xml:space="preserve">PINTURA POLIURETANO CM34
</t>
  </si>
  <si>
    <t xml:space="preserve">PINTURA POLIURETANO CM36
</t>
  </si>
  <si>
    <t xml:space="preserve">PINTURA TRANSPARENTE BRILLANTE CATALIZADA
</t>
  </si>
  <si>
    <t xml:space="preserve">PINTURA TT-P-28 COLOR ALUMINO PARA ALTA TEMPERATURA
</t>
  </si>
  <si>
    <t xml:space="preserve">PRIMER AMARILLO MIL-PRF-23377 TIPO I CLASE N
</t>
  </si>
  <si>
    <t xml:space="preserve">PRIMER CM24
</t>
  </si>
  <si>
    <t xml:space="preserve">PRIMER DE ALTO IMPACTO MIL-P-23377 BSM 10-11 TIPO 1 GRADO A
</t>
  </si>
  <si>
    <t xml:space="preserve">PRIMER EPOXICO VERDE OSCURO P-2028B
</t>
  </si>
  <si>
    <t xml:space="preserve">PRIMER GREEN EPXY - AMINE
</t>
  </si>
  <si>
    <t xml:space="preserve">PRIMER PARA ACEROS MIL-PFR-26915
</t>
  </si>
  <si>
    <t xml:space="preserve">PRIMER PARA MATERIAL COMPUESTO BMS10-103
</t>
  </si>
  <si>
    <t xml:space="preserve">PRIMER SILICONE ADHESIVE 1200
</t>
  </si>
  <si>
    <t xml:space="preserve">PRIMER TT-P-1757B TIPO 1 CLASE C (ALKYD PRIMER)
</t>
  </si>
  <si>
    <t xml:space="preserve">REDUCTOR POLIURETANO CM32
</t>
  </si>
  <si>
    <t xml:space="preserve">REDUCTOR PRIMER CM25
</t>
  </si>
  <si>
    <t xml:space="preserve">BOZAL PARA SEMOVIENTES CANINOS TAMAÑO MEDIANO COLOR NEGRO </t>
  </si>
  <si>
    <t xml:space="preserve">ARNES PARA ENTRENAMIENTO COLOR NEGRO 4 PUNTOS DE CONTACTO, AJUSTE DE CORREA EN PECHO Y VIENTRE TALLA M PARA PERROS </t>
  </si>
  <si>
    <t>ESLINGA PLANA X 50 METRO</t>
  </si>
  <si>
    <t>GEL ANTIBACTERIAL</t>
  </si>
  <si>
    <t>12161801</t>
  </si>
  <si>
    <t xml:space="preserve">ACEITES DOS TIEMPOS SINTENTICO 
</t>
  </si>
  <si>
    <t xml:space="preserve">GRASA DE LITIO ROJA LUBRY 16KG
</t>
  </si>
  <si>
    <t xml:space="preserve">DESPARASITANTE EXTERNO PARA PULGAS Y GARRAPATAS PERROS DE 30-60 KG
</t>
  </si>
  <si>
    <t xml:space="preserve">"JABON PARA MOTOR P/N PWC11-031
 (CLEANER ENGINE)"
</t>
  </si>
  <si>
    <t xml:space="preserve">BLANQUEADOR - LÍQUIDO, EN RECIPIENTE PLÁSTICO CON CAPACIDAD MÍNIMA DE 3.785 CC
</t>
  </si>
  <si>
    <t>DETERGENTE MULTIUSOS EN POLVO - POLVO, EN BOLSSA PLASTICA O RECIPIENTE PLASTICO CON UN PESO DE 1.000 GR</t>
  </si>
  <si>
    <t>JABON INDUSTRIAL DESENGRASANTE</t>
  </si>
  <si>
    <t xml:space="preserve">JABON PARA INYECTORES
</t>
  </si>
  <si>
    <t>DESPARASITANTE INTERNO</t>
  </si>
  <si>
    <t>LIQUIDO DESENGRASENTE - LIQUIDO, EN RECIPIENTE PLÁSTICO CON CAPACIDAD MÍNIMA DE 3.750 CC</t>
  </si>
  <si>
    <t xml:space="preserve">SHAMPOO MILPRF87937
</t>
  </si>
  <si>
    <t>"COMPUESTO ANTIADHERENTE 
( GASOILA TG16 )"</t>
  </si>
  <si>
    <t>15121515</t>
  </si>
  <si>
    <t xml:space="preserve">COMPUESTO ANTIADHERENTE ( NS-160 )
</t>
  </si>
  <si>
    <t>COMPUESTO ANTICORTE 
(COMPOUND, ANTISEIZE)</t>
  </si>
  <si>
    <t>COMPUESTO PARA REMOCION
 (REMOVING COMPOUND)</t>
  </si>
  <si>
    <t>LOCTITE 243</t>
  </si>
  <si>
    <t xml:space="preserve">ACIDO DILUENTE CM26
</t>
  </si>
  <si>
    <t xml:space="preserve">ADHESIVO EN SPRAY AIRTAC 2
</t>
  </si>
  <si>
    <t xml:space="preserve">ADHESIVO EPOXICO DEVCON 2TON
</t>
  </si>
  <si>
    <t xml:space="preserve">ADHESIVO EPOXICO DP100FR
</t>
  </si>
  <si>
    <t xml:space="preserve">ADHESIVO EPOXICO NO 9309 NA
</t>
  </si>
  <si>
    <t xml:space="preserve">ADHESIVO EPOXICO NO 9309. 3NA
</t>
  </si>
  <si>
    <t xml:space="preserve">ADHESIVO EPOXICO TRASLUCIDO DP110
</t>
  </si>
  <si>
    <t xml:space="preserve">ADHESIVO NEOPRENE 1300
</t>
  </si>
  <si>
    <t xml:space="preserve">ADHESIVO NO 847
</t>
  </si>
  <si>
    <t xml:space="preserve">ADHESIVO P/N PWC05-367
</t>
  </si>
  <si>
    <t xml:space="preserve">ADHESIVO PARA CELDAS DE COMBUSTIBLE (BUNA-N TOP COAT )
</t>
  </si>
  <si>
    <t xml:space="preserve">ADHESIVO SELF-SEALING P/N. 1895C
</t>
  </si>
  <si>
    <t>ADHESIVO SELLADOR SILICONA COLOR BLANCO X 300ML</t>
  </si>
  <si>
    <t xml:space="preserve">ALODINE 1132
</t>
  </si>
  <si>
    <t xml:space="preserve">ALODINE 5700
</t>
  </si>
  <si>
    <t xml:space="preserve">ALUMIPREP 33R
</t>
  </si>
  <si>
    <t xml:space="preserve">ANTICORROSIVO MIL-C-16173, GRADO 3
</t>
  </si>
  <si>
    <t xml:space="preserve">ANTICORROSIVO MIL-C-23411A, LPS1
</t>
  </si>
  <si>
    <t xml:space="preserve">ANTICORROSIVO MIL-PRF-16173E, GRADO 2
</t>
  </si>
  <si>
    <t xml:space="preserve">ARDROX 6367
</t>
  </si>
  <si>
    <t>BARNIZ DE POLIURETANO ER-41</t>
  </si>
  <si>
    <t xml:space="preserve">BLOQUE DE REFERCIA ESTANDAR PARA CONDUCTIVIDAD DE ALUMINIO
</t>
  </si>
  <si>
    <t xml:space="preserve">CATALIZADOR 3156
</t>
  </si>
  <si>
    <t xml:space="preserve">CATALIZADOR CM30
</t>
  </si>
  <si>
    <t xml:space="preserve">CEMENTO CONDUCTIVO DESHIELO (DE-ICER CONDUCTIVE CEMENT)
</t>
  </si>
  <si>
    <t xml:space="preserve">COMPUESTO PARA ABRILLANTAR
</t>
  </si>
  <si>
    <t>23131601</t>
  </si>
  <si>
    <t xml:space="preserve">COTTON FLOCK
</t>
  </si>
  <si>
    <t>11161701</t>
  </si>
  <si>
    <t xml:space="preserve">CPC EXT GRADO 2
</t>
  </si>
  <si>
    <t xml:space="preserve">CPC GRADO 1
</t>
  </si>
  <si>
    <t xml:space="preserve">CRISOL EN GRAFITO
</t>
  </si>
  <si>
    <t>41122202</t>
  </si>
  <si>
    <t xml:space="preserve">DESCONGELANTE PARA BOTAS ANTI-HIELO
</t>
  </si>
  <si>
    <t xml:space="preserve">DESENGRASANTE ELECTROLITICO (ELECTROLIMPIEZA)
</t>
  </si>
  <si>
    <t xml:space="preserve">DESENGRASANTE ELECTROLITICO (FILTER AID)
</t>
  </si>
  <si>
    <t xml:space="preserve">DESENGRASANTE PD-680 TIPO II
</t>
  </si>
  <si>
    <t xml:space="preserve">DESMOLDANTE LIQUIDO A BASE DE AGUA
</t>
  </si>
  <si>
    <t xml:space="preserve">DESOXIDANTE MIL-C-10578D TIPO II
</t>
  </si>
  <si>
    <t xml:space="preserve">EMULSIFICANTE HIDROFILICO MAGNAFLUX ZR-10E
</t>
  </si>
  <si>
    <t>12352400</t>
  </si>
  <si>
    <t xml:space="preserve">EMULSIFICANTE LIPOFILICO MAGNAFLUX ZE-4E
</t>
  </si>
  <si>
    <t xml:space="preserve">GEL COAT PARA INFUSION INFUSION COAT 1A/1B
</t>
  </si>
  <si>
    <t xml:space="preserve">GEL COAT PARA RESINA
</t>
  </si>
  <si>
    <t xml:space="preserve">INHIBIDOR DE CORROSIÓN PWC15-011
</t>
  </si>
  <si>
    <t xml:space="preserve">INHIBIDOR DE CORROSIÓN SP-350
</t>
  </si>
  <si>
    <t xml:space="preserve">LIMPIADOR 815GD
</t>
  </si>
  <si>
    <t xml:space="preserve">LIMPIADOR EN CANECA SKC-S
</t>
  </si>
  <si>
    <t>LIQUIDO REVELADOR DE ESCAPES</t>
  </si>
  <si>
    <t>25191826</t>
  </si>
  <si>
    <t xml:space="preserve">LIQUIDO REVELADOR DE ESCAPES GALON MIL-PRF-25561E
</t>
  </si>
  <si>
    <t xml:space="preserve">LOCTITE 222
</t>
  </si>
  <si>
    <t xml:space="preserve">LOCTITE 242
</t>
  </si>
  <si>
    <t xml:space="preserve">LOCTITE 262
</t>
  </si>
  <si>
    <t xml:space="preserve">LOCTITE 567
</t>
  </si>
  <si>
    <t xml:space="preserve">LOCTITE 569
</t>
  </si>
  <si>
    <t xml:space="preserve">LOCTITE 7471
</t>
  </si>
  <si>
    <t xml:space="preserve">LOCTITE 7649
</t>
  </si>
  <si>
    <t xml:space="preserve">LOCTITE AA
</t>
  </si>
  <si>
    <t xml:space="preserve">LUBRICANTE ANTIADHERENTE COMPOUND ANTISEIZE MIL-A-907E
</t>
  </si>
  <si>
    <t>PASTA LUBRICANTE Y  DE MONTAJE ( ALTEMP QNB 50 )</t>
  </si>
  <si>
    <t xml:space="preserve">PASTA PULIDORA BLANCO
</t>
  </si>
  <si>
    <t>PASTA TERMICA PARA SOLDAR CON FLUX</t>
  </si>
  <si>
    <t xml:space="preserve">PEGANTE INDUSTRIAL BASE SOLVENTE
</t>
  </si>
  <si>
    <t>PEGANTE PL-285 USO PROFESIONAL ALTA EXIGENCIA BOTELLA X 750ML</t>
  </si>
  <si>
    <t xml:space="preserve">RECUBRIMIENTO FOSFATO DE ZINC
</t>
  </si>
  <si>
    <t xml:space="preserve">REFRIGERANTE PARA MOTOR
</t>
  </si>
  <si>
    <t xml:space="preserve">RELLENADOR VOID FILLING COMPOUND EC-3524B/A
</t>
  </si>
  <si>
    <t xml:space="preserve">REMOVEDOR DE MARCAS DE SUPERFICIE ESTÁTICA
</t>
  </si>
  <si>
    <t xml:space="preserve">REMOVEDOR DE PINTURA INDUSTRIAL
</t>
  </si>
  <si>
    <t xml:space="preserve">REMOVEDOR DE PINTURA NSN 6850-01-584-9124 ROSADO
</t>
  </si>
  <si>
    <t xml:space="preserve">RESINA EPOXICA MULTIUSOS
</t>
  </si>
  <si>
    <t xml:space="preserve">RESINA EPOXICA RHINO 1307LV
</t>
  </si>
  <si>
    <t xml:space="preserve">RESINA PARA INFUSIÓN
</t>
  </si>
  <si>
    <t xml:space="preserve">RESINA POLIESTER PRE-ACELERADA
</t>
  </si>
  <si>
    <t xml:space="preserve">SELLADOR A-6741-46
</t>
  </si>
  <si>
    <t xml:space="preserve">SELLANTE 1422 B1/2
</t>
  </si>
  <si>
    <t xml:space="preserve">SELLANTE 1422 B-2
</t>
  </si>
  <si>
    <t xml:space="preserve">SELLANTE 1428 B1/2
</t>
  </si>
  <si>
    <t xml:space="preserve">SELLANTE 1440 A1/2
</t>
  </si>
  <si>
    <t xml:space="preserve">SELLANTE 1440 B1/2
</t>
  </si>
  <si>
    <t xml:space="preserve">SELLANTE 1440 B-2
</t>
  </si>
  <si>
    <t xml:space="preserve">SELLANTE 1750 A-2
</t>
  </si>
  <si>
    <t xml:space="preserve">SELLANTE 1750 B1/2
</t>
  </si>
  <si>
    <t xml:space="preserve">SELLANTE 1750 B-2
</t>
  </si>
  <si>
    <t xml:space="preserve">SELLANTE 1826 B2
</t>
  </si>
  <si>
    <t xml:space="preserve">SELLANTE SINTETICO P/N A-A-8 (SHELLAC)
</t>
  </si>
  <si>
    <t xml:space="preserve">SILICONA DE ALTA TEMPERATURA ROJA
</t>
  </si>
  <si>
    <t xml:space="preserve">SILICONA RTV 123
</t>
  </si>
  <si>
    <t xml:space="preserve">SILICONA RTV 730
</t>
  </si>
  <si>
    <t xml:space="preserve">SILICONA RTV 732
</t>
  </si>
  <si>
    <t xml:space="preserve">SILICONE GREY HIGH PERFORMANCE </t>
  </si>
  <si>
    <t xml:space="preserve">SOLDADURA LIQUIDA PARA PVC X 1/4 DE GALÓN
</t>
  </si>
  <si>
    <t xml:space="preserve">SOLUCION ELECTROLITICA DE BRUSH- PLATING CADMIUN LHE
</t>
  </si>
  <si>
    <t xml:space="preserve">SOLUCION PARA EL PROCESADO DE PELICULA RADIOGRAFICA FIJADOR
</t>
  </si>
  <si>
    <t>45141500</t>
  </si>
  <si>
    <t xml:space="preserve">SOLUCION PARA EL PROCESADO DE PELICULA RADIOGRAFICA REVELADOR
</t>
  </si>
  <si>
    <t xml:space="preserve">SOLVENTE GRADO 3100 B&amp;B
</t>
  </si>
  <si>
    <t>12191600</t>
  </si>
  <si>
    <t xml:space="preserve">TEFLÓN LIQUIDO 50 ML </t>
  </si>
  <si>
    <t xml:space="preserve">TORQUE SEAL ORANGE
</t>
  </si>
  <si>
    <t xml:space="preserve">RUEDA DE 8''
</t>
  </si>
  <si>
    <t xml:space="preserve">RUEDAS DÚPLEX FIJAS DE 8" CAPACIDAD 1.8 TON.
</t>
  </si>
  <si>
    <t xml:space="preserve">RUEDAS DÚPLEX MOVIBLES DE 8" CAPACIDAD 1.8 TON.
</t>
  </si>
  <si>
    <t xml:space="preserve">EMPAQUE AMS7276 M83248-1
</t>
  </si>
  <si>
    <t>31411501</t>
  </si>
  <si>
    <t xml:space="preserve">EMPAQUES DE PALAS
</t>
  </si>
  <si>
    <t xml:space="preserve">GUANTES DE CAUCHO
</t>
  </si>
  <si>
    <t xml:space="preserve">GUANTES DE NITRILO 22 MILESIMAS  X 18
</t>
  </si>
  <si>
    <t xml:space="preserve">KIT DE EMPAQUES P/N 28750GT
</t>
  </si>
  <si>
    <t xml:space="preserve">KIT DE EMPAQUES P/N 49612GT
</t>
  </si>
  <si>
    <t xml:space="preserve">KIT DE MUESTAS DE ACEITE ESTANDAR
</t>
  </si>
  <si>
    <t xml:space="preserve">KIT TAPONES Y TAPAS PARA SISTEMA HIDRAULICO P/N 49613GT
</t>
  </si>
  <si>
    <t>25172800</t>
  </si>
  <si>
    <t xml:space="preserve">ADAPTADOR HEMBRA PVC 12" </t>
  </si>
  <si>
    <t xml:space="preserve">ADAPTADOR MACHO PVC 1/2" </t>
  </si>
  <si>
    <t xml:space="preserve">ASIENTO SANITARIO CONFORTO COLOR BLANCO </t>
  </si>
  <si>
    <t xml:space="preserve">CANASTILLA LAVAPLATOS 4" PLASTICO </t>
  </si>
  <si>
    <t>CHAZO PLÁSTICO DE 3/16" CON TORNILLO BROCA X 50 UNIDADES</t>
  </si>
  <si>
    <t xml:space="preserve">CODO PVC PRESION 45° 1/2"
</t>
  </si>
  <si>
    <t>CODO PVC PRESIÓN 90 °  1/2"</t>
  </si>
  <si>
    <t xml:space="preserve">MANGUERA DE AIRE PARA CONEXIÓN A PISTOLA DE PINTURA
</t>
  </si>
  <si>
    <t xml:space="preserve">MANGUERA NEUMATICA 150 PSI
</t>
  </si>
  <si>
    <t xml:space="preserve">MANGUERA REPARTIDORA DE RESINA
</t>
  </si>
  <si>
    <t xml:space="preserve">MEMBRANA DE OSMOSIS INVERSA
</t>
  </si>
  <si>
    <t>41104900</t>
  </si>
  <si>
    <t xml:space="preserve">MODULO DE PURIFICACION PROGARD PR0G0T0S2
</t>
  </si>
  <si>
    <t xml:space="preserve">RESPUESTO VALVULA DE SALIDA SANITARIO </t>
  </si>
  <si>
    <t>TAPON SOLDADO PVC PRESION ½"</t>
  </si>
  <si>
    <t>TUBERIA ELECTRICA TIPO PESADO DE 1/2"</t>
  </si>
  <si>
    <t>TUBERIA ELECTRICA TIPO PESADO DE 3/4"</t>
  </si>
  <si>
    <t>TUBO PVC PRESIÓN RDE 13,5 1" X 6 MTS</t>
  </si>
  <si>
    <t xml:space="preserve">TUBO PVC PRESION RDE 9 ½" </t>
  </si>
  <si>
    <t>UNION DRESSER PVC 1"</t>
  </si>
  <si>
    <t>UNIVERSAL PVC 1"</t>
  </si>
  <si>
    <t>UNIVERSAL PVC PRESION  ½"</t>
  </si>
  <si>
    <t xml:space="preserve">VASO PARA PISTOLA SATA JET 4000 DIGITAL 0,3L
</t>
  </si>
  <si>
    <t>31211900</t>
  </si>
  <si>
    <t xml:space="preserve">VASO PARA PISTOLA SATA JET 4000 DIGITAL 0,6L
</t>
  </si>
  <si>
    <t xml:space="preserve">BOLSA CON SELLADO HERMETICO 15 CM X 25 CM
</t>
  </si>
  <si>
    <t xml:space="preserve">BOLSA CON SELLADO HÉRMETICO 36 CM X 25 CM
</t>
  </si>
  <si>
    <t xml:space="preserve">BOLSA CON SELLADO HERMETICO 40 CM X 30 CM
</t>
  </si>
  <si>
    <t xml:space="preserve">BOLSA PLASTICA, COLOR BLANCO, CALIBRE DE MINIMO 1, 50 CM * 50 CM 
</t>
  </si>
  <si>
    <t xml:space="preserve">BOLSA PLASTICA, COLOR BLANCO, CALIBRE DE MINIMO 2, 90 CM * 110 CM
</t>
  </si>
  <si>
    <t xml:space="preserve">BOLSA PLASTICA, COLOR NEGRO, CALIBRE DE MINIMO 1,  40 CM * 60 CM 
</t>
  </si>
  <si>
    <t xml:space="preserve">BOLSA PLASTICA, COLOR NEGRO, CALIBRE DE MINIMO 2, 90 CM * 110 CM
</t>
  </si>
  <si>
    <t xml:space="preserve">BOLSA PLASTICA, COLOR ROJO, CALIBRE DE MINIMO 2, 80 CM * 110 CM
</t>
  </si>
  <si>
    <t xml:space="preserve">BOLSA PLASTICA, COLOR VERDE, CALIBRE DE MINIMO 2. 90 CM * 110 CM
</t>
  </si>
  <si>
    <t xml:space="preserve">AMARRE PLASTICO NEGRO 10 CM
</t>
  </si>
  <si>
    <t xml:space="preserve">AMARRE PLASTICO NEGRO 20CM
</t>
  </si>
  <si>
    <t xml:space="preserve">AMARRE PLASTICO NEGRO 30 CM
</t>
  </si>
  <si>
    <t xml:space="preserve">AMARRE PLASTICO NEGRO CON OJO PARA TORNILLO
</t>
  </si>
  <si>
    <t>AMARRE TRANSPARENTE</t>
  </si>
  <si>
    <t xml:space="preserve">BANDEJA DE SERVICIO PLASTICA
</t>
  </si>
  <si>
    <t xml:space="preserve">CINTA ADHESIVA TRANSPARENTE 2"
</t>
  </si>
  <si>
    <t>CINTA AEROESPACIAL TRANSPARENTE</t>
  </si>
  <si>
    <t>CINTA AISLANTE</t>
  </si>
  <si>
    <t xml:space="preserve">CINTA AISLANTE </t>
  </si>
  <si>
    <t xml:space="preserve">CINTA DE ENMASCARAR 1 1/2" VERDE
</t>
  </si>
  <si>
    <t xml:space="preserve">CINTA DE ENMASCARAR 1" VERDE
</t>
  </si>
  <si>
    <t xml:space="preserve">CINTA DE ENMASCARAR 1/2" VERDE
</t>
  </si>
  <si>
    <t>CINTA DE ENMASCARAR 1´</t>
  </si>
  <si>
    <t xml:space="preserve">CINTA DE ENMASCARAR 2" VERDE
</t>
  </si>
  <si>
    <t>CINTA DE ENMASCARAR DE 1"</t>
  </si>
  <si>
    <t xml:space="preserve">CINTA DE IMPRESIÓN FARGON DTC 1000-1250  YMSKO
</t>
  </si>
  <si>
    <t>CINTA DE IMPRESIÓN CAJA REGISTRADORA POR UNIDAD</t>
  </si>
  <si>
    <t xml:space="preserve">CINTA PARA ALTA TEMPERATURA CHCS2114
</t>
  </si>
  <si>
    <t xml:space="preserve">CINTA PARA BOLSA DE VACIO
</t>
  </si>
  <si>
    <t>CINTA PARA MARCADORAS</t>
  </si>
  <si>
    <t>41122702</t>
  </si>
  <si>
    <t>CUBIERTA PROTECTORA DE GOMA PARA CONECTORES DE RF</t>
  </si>
  <si>
    <t>31201603</t>
  </si>
  <si>
    <t xml:space="preserve">ESPUMA 1"
</t>
  </si>
  <si>
    <t>13111300</t>
  </si>
  <si>
    <t xml:space="preserve">ESPUMA 1/2"
</t>
  </si>
  <si>
    <t xml:space="preserve">ESPUMA 1/4"
</t>
  </si>
  <si>
    <t xml:space="preserve">ESPUMA 2"
</t>
  </si>
  <si>
    <t xml:space="preserve">ESPUMA MICROPOROSA
</t>
  </si>
  <si>
    <t xml:space="preserve">ESPUMA PENTA
</t>
  </si>
  <si>
    <t xml:space="preserve">FRASCO PLASTICO RECOLECTOR MUESTRA DE ACEITE
</t>
  </si>
  <si>
    <t>24112600</t>
  </si>
  <si>
    <t xml:space="preserve">GRAPA PLASTICA PARA ASEGURAR ZUNCHO
</t>
  </si>
  <si>
    <t xml:space="preserve">JERINGA DE POLIPROPILENO PARA USO AERONAUTICO
</t>
  </si>
  <si>
    <t xml:space="preserve">LAMINA PLEXIGLASS P/N MIL-PRF-5425E
</t>
  </si>
  <si>
    <t>13111209</t>
  </si>
  <si>
    <t xml:space="preserve">LAMINA TERMOPLASTICA P/N KYDEX 100
</t>
  </si>
  <si>
    <t>13111204</t>
  </si>
  <si>
    <t xml:space="preserve">PLASTICO BURBUJA 10 MM
</t>
  </si>
  <si>
    <t xml:space="preserve">PLASTICO BURBUJA 12 MM
</t>
  </si>
  <si>
    <t xml:space="preserve">PLASTICO BURBUJA PARA MAQUINA INSTANT BUBBLE FILM FOR NEWAIR I.B. EXPRESS
</t>
  </si>
  <si>
    <t xml:space="preserve">PLASTICO VINIPEL VINIPEL 50 CM X 1000 MTS
</t>
  </si>
  <si>
    <t xml:space="preserve">PORTA CARNET VERTICAL EN MATERIAL ACRILICO
</t>
  </si>
  <si>
    <t xml:space="preserve">PORTA MUESTRAS PARA ANALISIS DE ACEITES LUBRICANTES
</t>
  </si>
  <si>
    <t xml:space="preserve">SABRA POR TIRAS TIPO A (MORADA)
</t>
  </si>
  <si>
    <t>47121800</t>
  </si>
  <si>
    <t xml:space="preserve">TARJETA SIN CHIP PVC CALIBRE 30
</t>
  </si>
  <si>
    <t xml:space="preserve">THERMOLON
</t>
  </si>
  <si>
    <t xml:space="preserve">VASOS PLASTICOS
</t>
  </si>
  <si>
    <t xml:space="preserve">GASA ESTERIL X CAJA  X 50 SOBRES 
</t>
  </si>
  <si>
    <t xml:space="preserve">ZUNCHO
</t>
  </si>
  <si>
    <t xml:space="preserve">CINTA P/N SG13-06R
</t>
  </si>
  <si>
    <t xml:space="preserve">NUCLEO HONEYCOMB NOMEX HRH10-3.2-29 (3/8 ALTURA)
</t>
  </si>
  <si>
    <t xml:space="preserve">VIDRIO CABINA DE SAND BLASTING
</t>
  </si>
  <si>
    <t>30171710</t>
  </si>
  <si>
    <t xml:space="preserve">BOQUILLA CERÁMI NO. 5
</t>
  </si>
  <si>
    <t>23271700</t>
  </si>
  <si>
    <t xml:space="preserve">BOQUILLA CERÁMI NO. 6
</t>
  </si>
  <si>
    <t xml:space="preserve">BOQUILLA CERÁMI NO. 7
</t>
  </si>
  <si>
    <t xml:space="preserve">BOQUILLA CERÁMI NO. 8
</t>
  </si>
  <si>
    <t xml:space="preserve">SANITARIO LAGUNA 4.8 BLANCO INCLUYE ACCESORIOS Y GRIFERIA </t>
  </si>
  <si>
    <t xml:space="preserve">ESTUCO PLÁSTICO INTERIOR X 1 GALÓN
</t>
  </si>
  <si>
    <t xml:space="preserve">DISCO DE CORTE MOTOR TOOL
</t>
  </si>
  <si>
    <t xml:space="preserve">DISCO DE LIJADO ABRASIVO P120
</t>
  </si>
  <si>
    <t xml:space="preserve">DISCO DE LIJADO ABRASIVO P180
</t>
  </si>
  <si>
    <t xml:space="preserve">DISCO ROLOC 2" COLOR AZUL
</t>
  </si>
  <si>
    <t xml:space="preserve">DISCO ROLOC 2" COLOR VINOTINTO
</t>
  </si>
  <si>
    <t xml:space="preserve">DISCOS DE CORTE 1/2"
</t>
  </si>
  <si>
    <t xml:space="preserve">LIJA 120 EN TELA ESMERIL POR 4 " DE ANCHO
</t>
  </si>
  <si>
    <t xml:space="preserve">LIJA GRANO 180 N/P 66623387215
</t>
  </si>
  <si>
    <t>23101509</t>
  </si>
  <si>
    <t xml:space="preserve">ROLLO LIJA AUTOADHESIVA GRANO 400
</t>
  </si>
  <si>
    <t xml:space="preserve">ROLLO LIJA DORADA AUTOADHESIVA GRANO 120
</t>
  </si>
  <si>
    <t xml:space="preserve">ROLLO LIJA DORADA AUTOADHESIVA GRANO 180
</t>
  </si>
  <si>
    <t xml:space="preserve">ROLLO LIJA DORADA AUTOADHESIVA GRANO 220
</t>
  </si>
  <si>
    <t xml:space="preserve">ROLLO LIJA DORADA AUTOADHESIVA GRANO 320
</t>
  </si>
  <si>
    <t xml:space="preserve">ROLLO LIJA DORADA AUTOADHESIVA GRANO 400
</t>
  </si>
  <si>
    <t xml:space="preserve">ROLLO LIJA DORADA AUTOADHESIVA GRANO 500
</t>
  </si>
  <si>
    <t xml:space="preserve">ROLLO LIJA DORADA AUTOADHESIVA GRANO 80
</t>
  </si>
  <si>
    <t xml:space="preserve">ADAPTADOR PARA CARTUCHO 3M  CAJA X 20 UNIDADES
</t>
  </si>
  <si>
    <t xml:space="preserve">ATOMIZADOR
</t>
  </si>
  <si>
    <t>ATOMIZADORES</t>
  </si>
  <si>
    <t xml:space="preserve">BLOQUE MANUAL SUAVE SISTEMA STIKIT GOLD
</t>
  </si>
  <si>
    <t>23131513</t>
  </si>
  <si>
    <t xml:space="preserve">BROCHA 1 1/2"
</t>
  </si>
  <si>
    <t xml:space="preserve">BROCHA 3"
</t>
  </si>
  <si>
    <t xml:space="preserve">BROCHA CERDA MONA 3”  </t>
  </si>
  <si>
    <t xml:space="preserve">CARTUCHOS
</t>
  </si>
  <si>
    <t>CEPILLO GRATA DE BRONCE MANGO EN PLASTICO</t>
  </si>
  <si>
    <t>ESCOBAS CERDAS DURAS - CALIBRE ENTRE 0,4 Y 0,6 MM, AREA DE BARRIDO MINIMNA DE 35 CM DE LARGO POR 8 CM DE ANCHO POR 10 CM DE ALTO</t>
  </si>
  <si>
    <t>ESCOBAS CERDAS SUAVES - CALIBRE ENTRE 0,4 Y 0,6 MM, AREA DE BARRIDO MINIMNA DE 35 CM DE LARGO POR 8 CM DE ANCHO POR 10 CM DE ALTO</t>
  </si>
  <si>
    <t xml:space="preserve">ESPATULA EN ACERO INOXIDABLE 5”  
</t>
  </si>
  <si>
    <t xml:space="preserve">ESPATULA PARA DRYWALL EN ACERO INOXIDABLE 8” </t>
  </si>
  <si>
    <t xml:space="preserve">FILTRO MATERIAL PARTICULADO ADAPTABLE CARETA 3M
</t>
  </si>
  <si>
    <t xml:space="preserve">KIT ANTIDERRAMES CAPACIDAD 55 GALONES
</t>
  </si>
  <si>
    <t>47131905</t>
  </si>
  <si>
    <t>LAPIZ MARCADOR  (MARKER, PENCIL)</t>
  </si>
  <si>
    <t>27112309</t>
  </si>
  <si>
    <t xml:space="preserve">MARCADOR INDUSTRIAL PX20
</t>
  </si>
  <si>
    <t xml:space="preserve">RECOGEDOR DE BASURA - PLASTICO, CON MANGO </t>
  </si>
  <si>
    <t xml:space="preserve">RESPALDO PARA DISCO
</t>
  </si>
  <si>
    <t>23101500</t>
  </si>
  <si>
    <t xml:space="preserve">RODILLO DE FELPA COLOR NARANJA DE 6"
</t>
  </si>
  <si>
    <t>RODILLO DE FELPA DE 4"</t>
  </si>
  <si>
    <t>RODILLO PROFESIONAL DE FELPA ACRILICA DE 9"</t>
  </si>
  <si>
    <t xml:space="preserve">SOPORTE DISCO DE ASPIRACION LIMPIA
</t>
  </si>
  <si>
    <t>TRAPERO - ELABORADO CON HILAZA DE ALGODÓN NATURAL - MECHA CON PESO MINIMO DE 450 GR Y EXTENSION MINIMA DE 32 CM DE LARGO</t>
  </si>
  <si>
    <t xml:space="preserve">ANODOS DE CADMIO METALICOS
</t>
  </si>
  <si>
    <t xml:space="preserve">ANODOS DE COBRE ELECTROLITICO
</t>
  </si>
  <si>
    <t xml:space="preserve">ANODOS DE NIQUEL METALICO
</t>
  </si>
  <si>
    <t xml:space="preserve">ANODOS DE PLATA METALICO
</t>
  </si>
  <si>
    <t xml:space="preserve">BARRA DE ACERO 1020 DE DIAMETRO 1/2"
</t>
  </si>
  <si>
    <t>30263700</t>
  </si>
  <si>
    <t xml:space="preserve">BARRA DE ACERO 1045 DE DIAMETRO 1"
</t>
  </si>
  <si>
    <t xml:space="preserve">BARRA DE ACERO 1045 DE DIAMETRO 1"-1/4"
</t>
  </si>
  <si>
    <t xml:space="preserve">BARRA DE ACERO 1045 DE DIAMETRO 2"
</t>
  </si>
  <si>
    <t xml:space="preserve">BARRA DE ACERO 4130 DE DIAMETRO 1"
</t>
  </si>
  <si>
    <t xml:space="preserve">BARRA DE ACERO 4130 DE DIAMETRO 2"
</t>
  </si>
  <si>
    <t xml:space="preserve">BARRA DE ACERO 4130 DE DIAMETRO 3/4"
</t>
  </si>
  <si>
    <t xml:space="preserve">BARRA DE ACERO 4340 DE DIAMETRO 1"
</t>
  </si>
  <si>
    <t xml:space="preserve">BARRA DE ACERO 4340 DE DIAMETRO 3"
</t>
  </si>
  <si>
    <t xml:space="preserve">BARRA DE ACERO 4340 DE DIAMETRO 3/4"
</t>
  </si>
  <si>
    <t xml:space="preserve">BARRA DE ACERO 4340 DE DIAMETRO 4"
</t>
  </si>
  <si>
    <t xml:space="preserve">BARRA DE ACERO AISI 1020 DIÁMETRO Ø 1" X LARGO DE 1 METRO
</t>
  </si>
  <si>
    <t xml:space="preserve">BARRA DE ACERO PLATA DE DIAMETRO 3/16"
</t>
  </si>
  <si>
    <t xml:space="preserve">BLOQUE AISI 1020 (FORMATO 3" X 3" X 3")
</t>
  </si>
  <si>
    <t>30102205</t>
  </si>
  <si>
    <t xml:space="preserve">BLOQUE DE CALIBRACION ESTANDAR PARA DEFECTOLOGIA EN TITANIO
</t>
  </si>
  <si>
    <t>30102206</t>
  </si>
  <si>
    <t xml:space="preserve">BLOQUE DE DURALUMINIO 7075 T6 DE 4"X 4"
</t>
  </si>
  <si>
    <t xml:space="preserve">LAMINA ALUMINIO 2024 T3 CAL 0.020 RIGIDIZED 6WL
</t>
  </si>
  <si>
    <t xml:space="preserve">LAMINA ALUMINIO 2024 T3 CAL 0.025 RIGIDIZED 6WL
</t>
  </si>
  <si>
    <t xml:space="preserve">LAMINA ALUMINIO 2024 T3 CAL 0.025
</t>
  </si>
  <si>
    <t xml:space="preserve">LAMINA ALUMINIO 2024 T3 CAL 0.032
</t>
  </si>
  <si>
    <t xml:space="preserve">LAMINA ALUMINIO 2024 T3 CAL 0.040
</t>
  </si>
  <si>
    <t xml:space="preserve">LAMINA DURA ALUMINIO 2024 T3 CAL 0,008
</t>
  </si>
  <si>
    <t xml:space="preserve">LAMINA DURA ALUMINIO 7075 T6 CAL 0,020
</t>
  </si>
  <si>
    <t xml:space="preserve">LAMINA DURA ALUMINIO 7075 T6 CAL 0,025
</t>
  </si>
  <si>
    <t xml:space="preserve">LAMINA EN HIERRO CAL 18
</t>
  </si>
  <si>
    <t>30102003</t>
  </si>
  <si>
    <t xml:space="preserve">LAMINA TITANIO 5W CAL 0,012
</t>
  </si>
  <si>
    <t>30102008</t>
  </si>
  <si>
    <t xml:space="preserve">LAMINA TITANIO CAL 0,12
</t>
  </si>
  <si>
    <t xml:space="preserve">LAMINA TITANIO CAL 0,16
</t>
  </si>
  <si>
    <t xml:space="preserve">NUCLEO DE ALUMINIO TIPO COLMENA
</t>
  </si>
  <si>
    <t xml:space="preserve">PAPEL ALUMINIO
</t>
  </si>
  <si>
    <t>14121703</t>
  </si>
  <si>
    <t xml:space="preserve">SOLDADURA 1801
</t>
  </si>
  <si>
    <t xml:space="preserve">SOLDADURA 1801P
</t>
  </si>
  <si>
    <t xml:space="preserve">SOLDADURA 6013 1/8” X 1 KG </t>
  </si>
  <si>
    <t xml:space="preserve">SOLDADURA 6013
</t>
  </si>
  <si>
    <t xml:space="preserve">SOLDADURA AMS 4350
</t>
  </si>
  <si>
    <t xml:space="preserve">SOLDADURA AMS 4772
</t>
  </si>
  <si>
    <t xml:space="preserve">SOLDADURA AWS ER70S-6
</t>
  </si>
  <si>
    <t xml:space="preserve">SOLDADURA TIG TECTIC 680
</t>
  </si>
  <si>
    <t>SOLDADURA XIRON 240</t>
  </si>
  <si>
    <t>VARILLA CORRUGADA 1/2" X 6MTS G-60</t>
  </si>
  <si>
    <t>VARILLA CORRUGADA 3/8" X 6MTS G-60</t>
  </si>
  <si>
    <t>ACCESORIOS PARA MOTOTOOL</t>
  </si>
  <si>
    <t xml:space="preserve">ACOPLE NEUMATICO P/N AHC21MD
</t>
  </si>
  <si>
    <t>31163101</t>
  </si>
  <si>
    <t xml:space="preserve">ACOPLE NEUMATICO P/N AHC26D
</t>
  </si>
  <si>
    <t>31163100</t>
  </si>
  <si>
    <t xml:space="preserve">AGUJA MAQUINA COSTURA 130/705H
</t>
  </si>
  <si>
    <t>53141600</t>
  </si>
  <si>
    <t xml:space="preserve">AGUJA MAQUINA COSTURA NO. 100
</t>
  </si>
  <si>
    <t xml:space="preserve">AGUJA MAQUINA COSTURA NO. 120
</t>
  </si>
  <si>
    <t>ALICATE AUTOAJUSTABLE Y AUTOPRENSOR</t>
  </si>
  <si>
    <t xml:space="preserve">ÁNGULO DE 1" X 1" X 1/4" EN ACERO ESTRUCTURAL ASTM A36 X 6 METROS
</t>
  </si>
  <si>
    <t>30101505</t>
  </si>
  <si>
    <t>BISAGRA TIPO VAIVÉN EN ACERO NIQUELADA</t>
  </si>
  <si>
    <t xml:space="preserve">BOQUILLA 100AMP
</t>
  </si>
  <si>
    <t xml:space="preserve">BOQUILLA 60AMP
</t>
  </si>
  <si>
    <t xml:space="preserve">BOQUILLA 80AMP
</t>
  </si>
  <si>
    <t xml:space="preserve">BOQUILLA COBRE 9-8213
</t>
  </si>
  <si>
    <t xml:space="preserve">BROCA COBALTO 1/16"
</t>
  </si>
  <si>
    <t xml:space="preserve">BROCA COBALTO 3/32"
</t>
  </si>
  <si>
    <t xml:space="preserve">BROCA COBALTO NO 27
</t>
  </si>
  <si>
    <t xml:space="preserve">BROCA COBALTO NO 30
</t>
  </si>
  <si>
    <t xml:space="preserve">BROCA COBALTO NO 40
</t>
  </si>
  <si>
    <t xml:space="preserve">BROCA TUNGSTENO 5/16"
</t>
  </si>
  <si>
    <t xml:space="preserve">BROCHE DE PRESION MS27980-1B
</t>
  </si>
  <si>
    <t xml:space="preserve">BROCHE DE PRESION MS27980-27B
</t>
  </si>
  <si>
    <t xml:space="preserve">BROCHE DE PRESION MS27980-6B
</t>
  </si>
  <si>
    <t xml:space="preserve">BURIL CUADRADO DE 1/2 X 6 PULGADAS HSS
</t>
  </si>
  <si>
    <t>27111910</t>
  </si>
  <si>
    <t xml:space="preserve">BURIL CUADRADO DE 3/8 X 3 PULGADAS HSS
</t>
  </si>
  <si>
    <t>BURILES DE ACERO RÁPIDO 4"</t>
  </si>
  <si>
    <t>BURILES DE ACERO RÁPIDO 6"</t>
  </si>
  <si>
    <t xml:space="preserve">CABLE DE ACERO PARA AVIACION 3/16"
</t>
  </si>
  <si>
    <t>26121643</t>
  </si>
  <si>
    <t xml:space="preserve">CABLE DE ACERO PARA AVIACION 5/32"
</t>
  </si>
  <si>
    <t xml:space="preserve">CABLE DE SEGURIDAD T
</t>
  </si>
  <si>
    <t xml:space="preserve">CEPILLO CERDAS ALAMBRE EN BRONCE
</t>
  </si>
  <si>
    <t xml:space="preserve">CINTA DE COBRE (SHIM)
</t>
  </si>
  <si>
    <t xml:space="preserve">CINTA DE CORTE SIERRA SINFIN 1/4"
</t>
  </si>
  <si>
    <t xml:space="preserve">CINTA DE CORTE SIERRA SINFIN 3/8"
</t>
  </si>
  <si>
    <t xml:space="preserve">CINTA DE PLOMO
</t>
  </si>
  <si>
    <t>31201533</t>
  </si>
  <si>
    <t xml:space="preserve">CLECO P/N 04-M 1/8"
</t>
  </si>
  <si>
    <t xml:space="preserve">CLECO P/N 04-M 3/32"
</t>
  </si>
  <si>
    <t xml:space="preserve">CLECO P/N 04-M 5/32"
</t>
  </si>
  <si>
    <t xml:space="preserve">CLECO P/N 4-M 3/16"
</t>
  </si>
  <si>
    <t xml:space="preserve">CODO GALVANIZADO TIPO CALLE DE  ½" </t>
  </si>
  <si>
    <t>40141751</t>
  </si>
  <si>
    <t xml:space="preserve">DISCO DE CORTE </t>
  </si>
  <si>
    <t>DISCO DIAMANTADO CONTINUO 4"</t>
  </si>
  <si>
    <t xml:space="preserve">DISCO PARA TRONZADORA 14”  </t>
  </si>
  <si>
    <t xml:space="preserve">DUPLICADORES DE ORIFICIOS P/N 53-70370
</t>
  </si>
  <si>
    <t>20111707</t>
  </si>
  <si>
    <t xml:space="preserve">ELECTRODO DE DISCO DE GRAFITO P/N M97200
</t>
  </si>
  <si>
    <t xml:space="preserve">FRESA ROTATIVAS 1/4"
</t>
  </si>
  <si>
    <t>23241600</t>
  </si>
  <si>
    <t xml:space="preserve">FRESA ROTATIVAS 1/8"
</t>
  </si>
  <si>
    <t xml:space="preserve">GANCHO CAIMAN METALICO
</t>
  </si>
  <si>
    <t>55121808</t>
  </si>
  <si>
    <t>GANCHO PARA TEJA ETERNIT</t>
  </si>
  <si>
    <t>31162210</t>
  </si>
  <si>
    <t xml:space="preserve">HOJAS CUCHILLA TRAPEZOIDAL DE REPUESTO
</t>
  </si>
  <si>
    <t xml:space="preserve">HOJAS DE SEGUETA
</t>
  </si>
  <si>
    <t xml:space="preserve">JUEGO BROCAS COBALTO 1/16" A 1/2"
</t>
  </si>
  <si>
    <t xml:space="preserve">JUEGO DE BROCAS PARA METAL/MADERA ALTA VELOCIDAD 5 PIEZAS </t>
  </si>
  <si>
    <t xml:space="preserve">JUEGO DE LIMAS
</t>
  </si>
  <si>
    <t xml:space="preserve">JUEGO FRESAS PARA RUTEADORA 8 PIEZAS DE 1/4" VARIADA CON RESPECTIVA CAJA DE EMPAQUE
</t>
  </si>
  <si>
    <t xml:space="preserve">KIT BROCA UNIBIT P/N 02-10225
</t>
  </si>
  <si>
    <t xml:space="preserve">KIT DE CUCHILLAS P/N HCS2036-01-120-24
</t>
  </si>
  <si>
    <t xml:space="preserve">KIT TAPONES Y TAPAS PARA SISTEMA HIDRAULICO P/N 33994GT
</t>
  </si>
  <si>
    <t xml:space="preserve">LIMAS DE JOYERIA
</t>
  </si>
  <si>
    <t xml:space="preserve">MACETA ACERO FORJADO 1KG 
</t>
  </si>
  <si>
    <t>27111621</t>
  </si>
  <si>
    <t xml:space="preserve">MANDRIL PESADO 1/2 XJT3 CONO JACOBS
</t>
  </si>
  <si>
    <t xml:space="preserve">MANDRIL PESADO 3/4
</t>
  </si>
  <si>
    <t xml:space="preserve">NIPLE GALVANIZADO ½"X 10 CM </t>
  </si>
  <si>
    <t>40171602</t>
  </si>
  <si>
    <t xml:space="preserve">NIPLE GALVANIZADO ½"X 5 CM 
</t>
  </si>
  <si>
    <t xml:space="preserve">NIPLE GALVANIZADO ½"X 7 CM </t>
  </si>
  <si>
    <t xml:space="preserve">OJETE DE 1" NEGRO
</t>
  </si>
  <si>
    <t>23121600</t>
  </si>
  <si>
    <t xml:space="preserve">OJETE DE 1/4" NEGRO
</t>
  </si>
  <si>
    <t xml:space="preserve">OJETE DE 3/8" NEGRO
</t>
  </si>
  <si>
    <t>PERFILERIA DRYWALL OMEGA 2,44 MM</t>
  </si>
  <si>
    <t>30102306</t>
  </si>
  <si>
    <t xml:space="preserve">PLACA DE CONTACTO P/N 18948
</t>
  </si>
  <si>
    <t xml:space="preserve">PLATINA ASTM A36, ESPESOR 12 MM (FORMATO 2 METROS X 1 METRO)
</t>
  </si>
  <si>
    <t>31231403</t>
  </si>
  <si>
    <t xml:space="preserve">PLATINA DE HIERRO 1 1/2" X 1/8"
</t>
  </si>
  <si>
    <t>31231400</t>
  </si>
  <si>
    <t xml:space="preserve">PLATINA DE HIERRO 1 1/2" X 3/16"
</t>
  </si>
  <si>
    <t xml:space="preserve">PLATINA DE HIERRO 1" X 1/8"
</t>
  </si>
  <si>
    <t xml:space="preserve">PLATINA DE HIERRO 1" X 3/16"
</t>
  </si>
  <si>
    <t xml:space="preserve">PLATINA DE HIERRO 1/2" X 1/8"
</t>
  </si>
  <si>
    <t xml:space="preserve">PLATINA DE HIERRO 1/2" X 3/16"
</t>
  </si>
  <si>
    <t xml:space="preserve">PLATINA DE HIERRO 2" X 1/8
</t>
  </si>
  <si>
    <t xml:space="preserve">PLATINA DE HIERRO 2" X 3/16"
</t>
  </si>
  <si>
    <t xml:space="preserve">PORTA TUNGSTENO DE 0,040
</t>
  </si>
  <si>
    <t>12141747</t>
  </si>
  <si>
    <t xml:space="preserve">PORTA TUNGSTENO DE 1/16
</t>
  </si>
  <si>
    <t xml:space="preserve">PORTA TUNGSTENO DE 1/8
</t>
  </si>
  <si>
    <t xml:space="preserve">PORTA TUNGSTENO DE 3/32
</t>
  </si>
  <si>
    <t xml:space="preserve">PUNTA CONTACTO ALUMINIO 1.2
</t>
  </si>
  <si>
    <t xml:space="preserve">PUNTA PHILLIPS #3
</t>
  </si>
  <si>
    <t xml:space="preserve">RESISTENCIA PARA INMERSION BAÑO PAVONADO
</t>
  </si>
  <si>
    <t xml:space="preserve">TERMINAL METALICO MACHO PARA CONECTORES P/N 47792-003LF
</t>
  </si>
  <si>
    <t>TORNILLO AGLOMERADO AUTOPERFORANTE 6X1 1/4 PAQUETE X 500</t>
  </si>
  <si>
    <t>31161502</t>
  </si>
  <si>
    <t>TORNILLO AGLOMERADO AUTOPERFORANTE 6X1 5/8 PAQUETE X 100</t>
  </si>
  <si>
    <t>TORNILLO AGLOMERADO AUTOPERFORANTE 6X1 PAQUETE X 100</t>
  </si>
  <si>
    <t>TORNILLO AGLOMERADO AUTOPERFORANTE 6X2 PAQUETE X 100</t>
  </si>
  <si>
    <t>TORNILLO AGLOMERADO AUTOPERFORANTE 6X3/4 PAQUETE X 100</t>
  </si>
  <si>
    <t>TORNILLO AGLOMERADO AUTOPERFORANTE 8X1 1/2 PAQUETE X 100</t>
  </si>
  <si>
    <t>TORNILLO AGLOMERADO AUTOPERFORANTE 8X2 PAQUETE X 100</t>
  </si>
  <si>
    <t xml:space="preserve">TUBERÍA CUADRADA DE 1 1/2" EN ACERO ESTRUCTURAL ASTM A36 X 6 METROS
</t>
  </si>
  <si>
    <t>40171600</t>
  </si>
  <si>
    <t xml:space="preserve">TUBERÍA CUADRADA DE 100 MM X 100 MM X 6 MM EN ACERO ESTRUCTURAL ASTM A572 X 6 METROS
</t>
  </si>
  <si>
    <t xml:space="preserve">TUBERÍA CUADRADA DE 2" EN ACERO ESTRUCTURAL ASTM A36 X 6 METROS
</t>
  </si>
  <si>
    <t xml:space="preserve">TUNGSTENO ROJO 0,40
</t>
  </si>
  <si>
    <t xml:space="preserve">TUNGSTENO ROJO 1,16
</t>
  </si>
  <si>
    <t xml:space="preserve">TUNGSTENO ROJO 3,32
</t>
  </si>
  <si>
    <t xml:space="preserve">TUNGSTENO VERDE 3,32
</t>
  </si>
  <si>
    <t>UNIVERSAL GALVANIZADA ½"</t>
  </si>
  <si>
    <t xml:space="preserve">VALVULA BOLA MANIJA MARIPOSA 1/2" EN LATON </t>
  </si>
  <si>
    <t>40141613</t>
  </si>
  <si>
    <t>VALVULA FLOTADOR DE COBRE 1"</t>
  </si>
  <si>
    <t>20121302</t>
  </si>
  <si>
    <t>VALVULA FLOTADOR DE COBRE 1/2"</t>
  </si>
  <si>
    <t xml:space="preserve">VARILLA AMOL 308L
</t>
  </si>
  <si>
    <t xml:space="preserve">VARILLA DE COBRE REDONDA MACIZA 1"
</t>
  </si>
  <si>
    <t>30102409</t>
  </si>
  <si>
    <t xml:space="preserve">VARILLA DE COBRE REDONDA MACIZA 2"
</t>
  </si>
  <si>
    <t xml:space="preserve">FILTRO / CARTUCHO MILIPORE POLYGARD-CT 1 MICRA
</t>
  </si>
  <si>
    <t>40161518</t>
  </si>
  <si>
    <t xml:space="preserve">FILTRO / CARTUCHO MILLIPORE POLYGARD-CT 10 MICRA
</t>
  </si>
  <si>
    <t xml:space="preserve">FILTRO / CARTUCHO MILLIPORE POLYGARD-CT 5 MICRA
</t>
  </si>
  <si>
    <t xml:space="preserve">FILTRO HIDRAULICO P/N: 32/925983
</t>
  </si>
  <si>
    <t>40161515</t>
  </si>
  <si>
    <t xml:space="preserve">FILTROS DE BOLSA USI (1.16,5 MT X 59.8 CM X 25 CM)
</t>
  </si>
  <si>
    <t xml:space="preserve">FILTROS DE BOLSA USI (79 CM X 69 CM X 25 CM)
</t>
  </si>
  <si>
    <t xml:space="preserve">FILTROS DE PISO EU3 CABINA DE PINTURA 
</t>
  </si>
  <si>
    <t xml:space="preserve">ANILLO DE FIJACION
</t>
  </si>
  <si>
    <t>23271703</t>
  </si>
  <si>
    <t>BROCA COBALTO 1/8"</t>
  </si>
  <si>
    <t xml:space="preserve">MEMORIA RAM 8GB P/N ADDE1600W8G11-BMIE
</t>
  </si>
  <si>
    <t xml:space="preserve">TARJETA VIDEO P/N VCQM2000-PB
</t>
  </si>
  <si>
    <t>CABLE BANANA-BANANA COLOR NEGRO</t>
  </si>
  <si>
    <t>CABLE BANANA-BANANA COLOR ROJO</t>
  </si>
  <si>
    <t>CABLE DE PRUEBA BNC A BANANA</t>
  </si>
  <si>
    <t>CABLES CAIMANES CON BANANA PARA BORNERA COLOR NEGRO</t>
  </si>
  <si>
    <t>CABLES CAIMANES CON BANANA PARA BORNERA COLOR ROJO</t>
  </si>
  <si>
    <t xml:space="preserve">CARGA COAXIAL RF
</t>
  </si>
  <si>
    <t xml:space="preserve">CONECTOR BNC P/N UPL220-004
</t>
  </si>
  <si>
    <t xml:space="preserve">CONECTOR CODO
</t>
  </si>
  <si>
    <t xml:space="preserve">CONECTOR EN T
</t>
  </si>
  <si>
    <t xml:space="preserve">CONECTOR RECTANGULAR MOLEX P/N 51110-1260
</t>
  </si>
  <si>
    <t xml:space="preserve">CONTACTO MOLEX MILLI-GRID P/N 0873968051
</t>
  </si>
  <si>
    <t xml:space="preserve">CONTACTOS HARWIN P/N M83-0110005
</t>
  </si>
  <si>
    <t>FUSIBLE BUSSMAN MDL 8/10A</t>
  </si>
  <si>
    <t>39121619</t>
  </si>
  <si>
    <t>FUSIBLE EN VIDRIO CORTO 2A</t>
  </si>
  <si>
    <t>FUSIBLE EN VIDRIO LARGO 10A</t>
  </si>
  <si>
    <t>FUSIBLE EN VIDRIO LARGO 250 MA</t>
  </si>
  <si>
    <t>FUSICBLE DE VIDRIO CORTO 10A</t>
  </si>
  <si>
    <t>TOMACORRIENTE CON POLO A TIERRA DE 20A</t>
  </si>
  <si>
    <t>TOMACORRIENTE TRIFASICO DE 50A</t>
  </si>
  <si>
    <t xml:space="preserve">CABLE DE CONEXIÓN BNC A MICRODOT
</t>
  </si>
  <si>
    <t xml:space="preserve">CABLE DE CONEXIÓN DUAL BNC A MICRODOT
</t>
  </si>
  <si>
    <t xml:space="preserve">CABLE DE CONEXIÓN LEMO 00 A MICRODOT
</t>
  </si>
  <si>
    <t xml:space="preserve">CABLE DP A DP CONECCION SISTEMA I-MUSE ART
</t>
  </si>
  <si>
    <t>43201552</t>
  </si>
  <si>
    <t xml:space="preserve">CABLE DVI-D A DVI-D CONEXION SISTEMA I-MUSE ART
</t>
  </si>
  <si>
    <t xml:space="preserve">CABLE PARA CONEXIÓN LEMO 7 PINES A LEMO 16 PINES
</t>
  </si>
  <si>
    <t xml:space="preserve">CABLE PARA CONEXIÓN LEMO A LEMO
</t>
  </si>
  <si>
    <t>BATERIA 27-1000</t>
  </si>
  <si>
    <t>BATERIA 31H-1150</t>
  </si>
  <si>
    <t xml:space="preserve">BATERIA 45V </t>
  </si>
  <si>
    <t>BATERIA 4D-1350</t>
  </si>
  <si>
    <t>BATERIA 750</t>
  </si>
  <si>
    <t>BATERIA 900A</t>
  </si>
  <si>
    <t>BATERIA AA</t>
  </si>
  <si>
    <t>BATERIA C</t>
  </si>
  <si>
    <t xml:space="preserve">BATERIA CUADRADA 9V </t>
  </si>
  <si>
    <t>BATERIA CUADRADA 9V RECARGABLE</t>
  </si>
  <si>
    <t>BATERIA D</t>
  </si>
  <si>
    <t xml:space="preserve">BATERIA ESPECIAL DE CLORURO DE TIONILO DE LITIO
</t>
  </si>
  <si>
    <t xml:space="preserve">BATERIA ESPECIAL DE LITIO CON TERMINACION PCB THRU-HOLE
</t>
  </si>
  <si>
    <t>BATERIA LEAD-ACID</t>
  </si>
  <si>
    <t>BATERIA RECARGABLES AAA</t>
  </si>
  <si>
    <t xml:space="preserve">BATERIA TIPO BOTON BR1225A
</t>
  </si>
  <si>
    <t>BATERIAS PARA MOTOCICLETAS</t>
  </si>
  <si>
    <t xml:space="preserve">BOMBILLA ELH 300 WATS
</t>
  </si>
  <si>
    <t>LUMINARIA LED CIRCULAR DE SOBREPONER DE 12W</t>
  </si>
  <si>
    <t>LUMINARIA LED CIRCULAR DE SOBREPONER DE 24W</t>
  </si>
  <si>
    <t>TUBO TIPO LED DE 18W</t>
  </si>
  <si>
    <t xml:space="preserve">SOLUCION ANTISEPTICA, BACTERICIDA Y FUNGICIDA 120 ML SPRAY
</t>
  </si>
  <si>
    <t xml:space="preserve">ELECTRODO DE BARRA DE GRAFITO P/N- M97-OO9
</t>
  </si>
  <si>
    <t xml:space="preserve">TARJETA INTELIGENTE 4K
</t>
  </si>
  <si>
    <t>32101617</t>
  </si>
  <si>
    <t xml:space="preserve">PESAS DE BALANCEO
</t>
  </si>
  <si>
    <t>41111503</t>
  </si>
  <si>
    <t>TERMOCUPLE/TERMOCUPLA</t>
  </si>
  <si>
    <t>FILTRO ACEITE CAMIONETA TOYOTA RUNNER</t>
  </si>
  <si>
    <t>25172400</t>
  </si>
  <si>
    <t>FILTRO DE ACEITE  TRACTOCAMION FORD</t>
  </si>
  <si>
    <t>FILTRO DE ACEITE  TRACTOCAMION IVECO</t>
  </si>
  <si>
    <t>FILTRO DE ACEITE  TRACTOCAMION MACK</t>
  </si>
  <si>
    <t>FILTRO DE ACEITE  VOLQUETA FVR</t>
  </si>
  <si>
    <t>FILTRO DE ACEITE AMBULANCIA TIPO CAMIONETA NISSAN FRONTIER D22</t>
  </si>
  <si>
    <t>FILTRO DE ACEITE AUTOMOVIL TIPO SEDAN RENAULT LOGAN</t>
  </si>
  <si>
    <t>FILTRO DE ACEITE CAMION CANTER MITSUBISHI</t>
  </si>
  <si>
    <t>FILTRO DE ACEITE CAMIONETA MAZDA BT-50</t>
  </si>
  <si>
    <t>FILTRO DE ACEITE NISSAN FRONTIER</t>
  </si>
  <si>
    <t>FILTRO DE ACEITE NISSAN VERSA</t>
  </si>
  <si>
    <t>FILTRO DE ACEITE P/N B74</t>
  </si>
  <si>
    <t xml:space="preserve">FILTRO DE ACEITE P/N ED00221750010-S
</t>
  </si>
  <si>
    <t>FILTRO DE ACEITE TRACTOR AGRICOLA JOHN DEERE</t>
  </si>
  <si>
    <t>FILTRO DE AIRE  TRACTOCAMION FORD</t>
  </si>
  <si>
    <t>FILTRO DE AIRE  TRACTOCAMION IVECO</t>
  </si>
  <si>
    <t>FILTRO DE AIRE  TRACTOCAMION MACK</t>
  </si>
  <si>
    <t>FILTRO DE AIRE  VOLQUETA FVR</t>
  </si>
  <si>
    <t>FILTRO DE AIRE AMBULANCIA TIPO CAMIONETA NISSAN FRONTIER D22</t>
  </si>
  <si>
    <t>FILTRO DE AIRE AUTOMOVIL TIPO SEDAN RENAULT LOGAN</t>
  </si>
  <si>
    <t>FILTRO DE AIRE CAMION CANTER MITSUBISHI</t>
  </si>
  <si>
    <t>FILTRO DE AIRE CAMIONETA MAZDA BT-50</t>
  </si>
  <si>
    <t>FILTRO DE AIRE CAMIONETA TOYOTA RUNNER</t>
  </si>
  <si>
    <t>FILTRO DE AIRE NISSAN FRONTIER</t>
  </si>
  <si>
    <t>FILTRO DE AIRE NISSAN VERSA</t>
  </si>
  <si>
    <t>FILTRO DE AIRE TRACTOR AGRICOLA JOHN DEERE</t>
  </si>
  <si>
    <t>FILTRO DE COMBUSTIBLE  TRACTOCAMION IVECO</t>
  </si>
  <si>
    <t>FILTRO DE COMBUSTIBLE  TRACTOCAMION MACK</t>
  </si>
  <si>
    <t>FILTRO DE COMBUSTIBLE  VOLQUETA FVR</t>
  </si>
  <si>
    <t>FILTRO DE COMBUSTIBLE AMBULANCIA TIPO CAMIONETA NISSAN FRONTIER D22</t>
  </si>
  <si>
    <t>FILTRO DE COMBUSTIBLE AUTOMOVIL TIPO SEDAN RENAULT LOGAN</t>
  </si>
  <si>
    <t>FILTRO DE COMBUSTIBLE CAMION CANTER MITSUBISHI</t>
  </si>
  <si>
    <t>FILTRO DE COMBUSTIBLE CAMIONETA MAZDA BT-50</t>
  </si>
  <si>
    <t>FILTRO DE COMBUSTIBLE CAMIONETA TOYOTA RUNNER</t>
  </si>
  <si>
    <t>FILTRO DE COMBUSTIBLE NISSAN FRONTIER</t>
  </si>
  <si>
    <t xml:space="preserve">FILTRO DE COMBUSTIBLE P/N 007-005258-000
</t>
  </si>
  <si>
    <t xml:space="preserve">FILTRO DE COMBUSTIBLE P/N 114250-55121
</t>
  </si>
  <si>
    <t xml:space="preserve">FILTRO DE COMBUSTIBLE P/N 4415122
</t>
  </si>
  <si>
    <t xml:space="preserve">FILTRO DE COMBUSTIBLE P/N BF840-K1
</t>
  </si>
  <si>
    <t xml:space="preserve">FILTRO DE COMBUSTIBLE PRIMARIO
</t>
  </si>
  <si>
    <t xml:space="preserve">FILTRO DE COMBUSTIBLE SECUNDARIO
</t>
  </si>
  <si>
    <t>FILTRO DE COMBUSTIBLE TRACTOCAMION FORD</t>
  </si>
  <si>
    <t>FILTRO DE COMBUSTIBLE TRACTOR AGRICOLA JOHN DEERE</t>
  </si>
  <si>
    <t>FILTRO DE TRAMPA  TRACTOCAMION FORD</t>
  </si>
  <si>
    <t>FILTRO DE TRAMPA  TRACTOCAMION IVECO</t>
  </si>
  <si>
    <t>FILTRO DE TRAMPA  TRACTOCAMION MACK</t>
  </si>
  <si>
    <t>FILTRO DE TRAMPA  VOLQUETA FVR</t>
  </si>
  <si>
    <t>FILTRO DE TRAMPA CAMION CANTER MITSUBISHI</t>
  </si>
  <si>
    <t xml:space="preserve">FILTRO SEPARADOR DE COMBUSTIBLE/AGUA
</t>
  </si>
  <si>
    <t xml:space="preserve">KIT DE ARRASTRE PARA MOTOCICLETAS
</t>
  </si>
  <si>
    <t>25171704</t>
  </si>
  <si>
    <t xml:space="preserve">MANTENIMIENTO CASAS FISCALES
</t>
  </si>
  <si>
    <t xml:space="preserve">ADECUACIÓN CASA CURAL
</t>
  </si>
  <si>
    <t xml:space="preserve">ADECUACIÓN MALLA  PERIMETRAL CASAS FISCALES DE OFICIALES Y DE LA CABECERA 2,5  
</t>
  </si>
  <si>
    <t xml:space="preserve">MANTENIMIENTO COCINA CASINO OFI Y SUBOFICI
</t>
  </si>
  <si>
    <t>MANTENIMIENTO DEL HANGAR DE ENSAYOS DEL CMC</t>
  </si>
  <si>
    <t>MANTENIMIENTO EDIFICIO CMC Y SECAD (CAMAN-CMC)</t>
  </si>
  <si>
    <t xml:space="preserve">MANTENIMIENTO INSTALACIONES ESCAM 
</t>
  </si>
  <si>
    <t xml:space="preserve">MANTENIMIENTO TALLER FUNDICIÓN, SOLDADURA E INSTRUMENTOS  (APOYO)
</t>
  </si>
  <si>
    <t>MANTENIMIENTO UNIDAD CANINA (SECAM-CAMAN) Y BAÑO GUARDIA PRINCIPAL  (APOYO)</t>
  </si>
  <si>
    <t xml:space="preserve">MANTENIMIENTO Y ADECUACIÓN CERROS MANJUI Y NEUSA (APOYO)
</t>
  </si>
  <si>
    <t xml:space="preserve">MANTENIMIENTO DEL POZO PROFUNDO
</t>
  </si>
  <si>
    <t xml:space="preserve">MANTENIMIENTO PREVENTIVO Y RECUPERATIVO CANCHA SINTETICA DE LA UNIDAD 
</t>
  </si>
  <si>
    <t xml:space="preserve">CUADRILLA Y MANO DE OBRA AMARRE 2023-2024
</t>
  </si>
  <si>
    <t xml:space="preserve">CUADRILLA Y MANO DE OBRA VIGENCIAS FUTURAS CUPO
</t>
  </si>
  <si>
    <t>SUPLEMENTO MULTIVITAMINICO CON L-METIONINA, CLORURO DE COLINA, ZULFATO DE ZELENIO Y ZINC 120 ML CON JERINGA</t>
  </si>
  <si>
    <t xml:space="preserve">PASAJES TERRESTRES INTERMUNICIPALES PERSONAL DE SOLDADOS 
</t>
  </si>
  <si>
    <t xml:space="preserve">PASAJES TERRESTRES NACIONALES PERSONAL DE SOLDADOS 
</t>
  </si>
  <si>
    <t xml:space="preserve">SERVICIO DE RUTA
</t>
  </si>
  <si>
    <t>78111803</t>
  </si>
  <si>
    <t xml:space="preserve">SERVICIO DE TRANSPORTE DE PASAJEROS (RUTAS CUPO VF) 
</t>
  </si>
  <si>
    <t xml:space="preserve">TRANSPORTE PARA ENTREGA Y RECOGIDA DE DOCUMENTACION PARA EL CAMAN
</t>
  </si>
  <si>
    <t xml:space="preserve">SERVICIO DE ENERGÍA
</t>
  </si>
  <si>
    <t xml:space="preserve">SERVICIO DE GAS NATURAL
</t>
  </si>
  <si>
    <t xml:space="preserve">SERVICIO ENERGÍA
</t>
  </si>
  <si>
    <t xml:space="preserve">SERVICIO DE ACUEDUCTO 
</t>
  </si>
  <si>
    <t xml:space="preserve">ARRENDAMIENTO MANJUI ALBERTO CARREÑO
</t>
  </si>
  <si>
    <t>80131503</t>
  </si>
  <si>
    <t xml:space="preserve">ARRENDAMIENTO MANJUI GERMAN CORREDOR DUARTE
</t>
  </si>
  <si>
    <t xml:space="preserve">OUTSOURCING DE FOTOCOPIADO IMPRESION AMARRE 2023 - 2024
</t>
  </si>
  <si>
    <t xml:space="preserve">OUTSOURCING DE FOTOCOPIADO IMPRESION CUPO VIG FUTURA 
</t>
  </si>
  <si>
    <t xml:space="preserve">PRESTACIÓN DE SERVICIOS PROFESIONALES DE UN ABOGADO PARA EL APOYO JURÍDICO A LA GESTIÓN JURÍDICA AL DEPARTAMENTO JURÍDICO Y DE DERECHOS HUMANOS DEL COMANDO AÉREO DE MANTENIMIENTO – CAMAN
</t>
  </si>
  <si>
    <t>80121500</t>
  </si>
  <si>
    <t xml:space="preserve">PRESTACION DE SERVICOS PROFESIONALES DE UN ESPECIALISTA ECONOMICO, FINANCIERO Y ANALISTA DEL SECTOR, EVALUACIÓN , EJECUCIÓN Y OTRAS TAREAS RELACIONADAS CON SU PERFIL NECESARIAS PARA EL CUMPLIMIENTO DE LA MISION DEL DEPARTAMENTO DE CONTRATOS DEL COMANDO AEREO DE MANTENIMIENTO
</t>
  </si>
  <si>
    <t xml:space="preserve">ANALISIS DE AGUA AMARRE VF 2023-2024
</t>
  </si>
  <si>
    <t>77101503</t>
  </si>
  <si>
    <t xml:space="preserve">ANALISIS DE AGUA CUPO VIGENCIA FUTURA
</t>
  </si>
  <si>
    <t xml:space="preserve">OTROS GASTOS POR ADQUISICIÓN DE SERVICIOS ( ESTUDIOS AMBIENTALES)
</t>
  </si>
  <si>
    <t>SERVICIO DE ANALISIS A SOLUCIONES ELECTROLITICAS: CROMO, PLATA,COBRE, CADMIO, ANODIZADO CROMICO, ANIDZADO DURO, NIQUEL ANODIZADO SULFURICO. AMARRE</t>
  </si>
  <si>
    <t>81101802</t>
  </si>
  <si>
    <t>PRESTACIÓN DE SERVICIO A TODO COSTO DE ANÁLISIS A LAS SOLUCIONES ELECTROLÍTICAS: C-405 RECUBRIMIENTO DE CADMIO, C-407 RECUBRIMIENTO DE CROMO, C-419 RECUBRIMIENTO DE PLATA ALTO ESPESOR, C-415 RECUBRIMIENTO DE COBRE, C-421 RECUBRIMIENTO DE NIQUEL, C-444 RECUBRIMIENTO DE ANODIZADO SULFURICO, C-445 RECUBRIMIENTO DE ANODIZADO DURO, C-441 RECUBRIMIENTO DE ANODIZADO CROMICO UBICADOS EN EL TALLER DE ELECTROQUÍMICA DEL GRULA-CAMAN</t>
  </si>
  <si>
    <t xml:space="preserve">SERVICIO DOSIMETRIA
</t>
  </si>
  <si>
    <t>85111609</t>
  </si>
  <si>
    <t xml:space="preserve">SERVICIO TRATAMIENTOS TERMICOS
</t>
  </si>
  <si>
    <t>73181306</t>
  </si>
  <si>
    <t>ESPECIALISTA EN AUTOMATIZACION (CAMAN-CMC)</t>
  </si>
  <si>
    <t>ESPECIALISTA EN CERTIFICACIÓN (CAMAN-CMC)</t>
  </si>
  <si>
    <t>81102300</t>
  </si>
  <si>
    <t>ESPECIALISTA EN ENSAYOS INGENIERO AERONAUTICO</t>
  </si>
  <si>
    <t>ESPECIALISTA EN ENSAYOS INGENIERO MECANICO (CAMAN-CMC)</t>
  </si>
  <si>
    <t>ESPECIALISTA EN PRODUCCION SAP (CAMAN-CMC)</t>
  </si>
  <si>
    <t xml:space="preserve">SERVICIO DE TELEFONÍA PUBLICA
</t>
  </si>
  <si>
    <t xml:space="preserve">LAVADO DE TANQUES
</t>
  </si>
  <si>
    <t>SERVICIO ASEO Y LIMPIEZA CAMAN CON ELEMENTOS INCLUIDOS CUPO 2023</t>
  </si>
  <si>
    <t>SERVICIO ASEO Y LIMPIEZA CAMAN CON ELEMENTOS INCLUIDOS VIGENCIA FUTURA AMARRE 2023-2024</t>
  </si>
  <si>
    <t>SERVICIO ASEO Y LIMPIEZA ESM  CON ELEMENTOS INCLUIDOS CUPO 2023 (APOYO)</t>
  </si>
  <si>
    <t>SERVICIO DE EXTERMINACION FUMIGACIÓN Y OTROS 2023</t>
  </si>
  <si>
    <t>SERVICIO ASEO, LIMPIEZA, RECOLECCIÓN Y FUMIGACIÓN CAMAN  CON ELEMENTOS INCLUIDOS</t>
  </si>
  <si>
    <t>76111501
76121500</t>
  </si>
  <si>
    <t>VARILLA COPERWELL</t>
  </si>
  <si>
    <t>SERVICIO ASEO, LIMPIEZA, RECOLECCIÓN  CAMAN  CON ELEMENTOS INCLUIDOS</t>
  </si>
  <si>
    <t xml:space="preserve">SERVICIO DE CORTE DE PRADO  Y JARDINERIA AMARRE VF 2023-2024
</t>
  </si>
  <si>
    <t xml:space="preserve">SERVICIO DE CORTE PRADO Y JARDINERIA CUPO VF 2023
</t>
  </si>
  <si>
    <t>SERVICIO CORTE PRADO Y JARDINERIA</t>
  </si>
  <si>
    <t xml:space="preserve">MANTENIMIENTO DE VEHICULOS Y MOTOCICLETAS VF CUPO
</t>
  </si>
  <si>
    <t>MANTENIMIENTO TRACTOMULAS Y CAMIONES PESADOS</t>
  </si>
  <si>
    <t xml:space="preserve">MANTENIMIENTO Y REPARACION MINI TRACTOR DE PODA
</t>
  </si>
  <si>
    <t xml:space="preserve">MANTENIMIENTOS DE VEHICULOS Y MOTOCICLETAS AMARRE VF 2023-2024
</t>
  </si>
  <si>
    <t>SERVICIO DE MANTENIMIENTO GATOR JHON DEERE</t>
  </si>
  <si>
    <t>SERVICIO DE MANTENIMIENTO OXYGEN SERVICE CART (CARRO DE SERVICIO DE OXIGENO)</t>
  </si>
  <si>
    <t>SERVICIO DE MANTENIMIENTO TRACTOR DE REMOLQUE TUG AMD0532</t>
  </si>
  <si>
    <t xml:space="preserve">ADMINISTRACIÓN OPERACIÓN Y MANTENIMIENTO DE  LUMINARIAS HANGARES  TALLERES Y VIAS  
</t>
  </si>
  <si>
    <t xml:space="preserve">ADMINISTRACIÓN OPERACIÓN Y MANTENIMIENTO DE  TRANSFORMADORES +TABLEROS +  REDES ELECTRICAS 
</t>
  </si>
  <si>
    <t xml:space="preserve">ADMINISTRACIÓN OPERACIÓN Y MANTENIMIENTO DE PARARAYOS 
</t>
  </si>
  <si>
    <t xml:space="preserve">ADMINISTRACIÓN OPERACIÓN Y MANTENIMIENTO DE PLANTAS DE ENERGIA 
</t>
  </si>
  <si>
    <t xml:space="preserve">ADMINISTRACIÓN OPERACIÓN Y MANTENIMIENTO DE SUBESTACION  </t>
  </si>
  <si>
    <t>MANTENIMIENTO DE CALDERAS  (APOYO)</t>
  </si>
  <si>
    <t>TERMINAL EMT 3/4"</t>
  </si>
  <si>
    <t>MANTENIMIENTO DE UNIDAD HIDRAULICA CENTRO DE ENSAYOS (CAMAN-CMC)</t>
  </si>
  <si>
    <t>MANTENIMIENTO DEL SISTEMA DE CONTROL AMBIENTAL (CAMAN-CMC)</t>
  </si>
  <si>
    <t>MANTENIMIENTO DEL SISTEMA DE PRESION Y VACIO (CAMAN-CMC)</t>
  </si>
  <si>
    <t xml:space="preserve">MANTENIMIENTO DEL SISTEMA UPS CAMAN
</t>
  </si>
  <si>
    <t xml:space="preserve">MANTENIMIENTO ELECTROBOMBAS  MANJUI  Y NEUSA
</t>
  </si>
  <si>
    <t>MANTENIMIENTO EQUIPOS Y ENSERES DEL CASINO, COCINA , RANCHO DE TROPA Y LAVADORAS INDUSTRIALES SEGÚN FICHA TÉCNICA</t>
  </si>
  <si>
    <t xml:space="preserve">MANTENIMIENTO GUADAÑAS
</t>
  </si>
  <si>
    <t xml:space="preserve">MANTENIMIENTO PREVENTIVO EQUIPOS AUDIOVISUALES DE LA UNIDAD 
</t>
  </si>
  <si>
    <t xml:space="preserve">MANTENIMIENTO PREVENTIVO EQUIPOS DEL GIMNASIO
</t>
  </si>
  <si>
    <t xml:space="preserve">MATENIMIENTO ELECTROBOMBAS 
</t>
  </si>
  <si>
    <t xml:space="preserve">PRESTACIÓN DE SERVICIOS DE MANTENIMIENTO PARA EL APOYO DE LAS TAREAS DEL TALLER CENTRALIZADO DE ASIENTOS DE EYECCION PARA EL MANTENIMIENTO NIVEL II Y NIVEL III DE LOS ASIENTOS DE EYECCION MK-8, MK-10 Y MKJM6 </t>
  </si>
  <si>
    <t>SERVICIO DE MANTENIMIENTO ALTERNADOR TEST BENCH (BANCO DE PRUEBAS DE ALTERNADORES)</t>
  </si>
  <si>
    <t>SERVICIO DE MANTENIMIENTO BANCO DE PRUEBA MAGNETOS</t>
  </si>
  <si>
    <t>SERVICIO DE MANTENIMIENTO BANCO DE PRUEBA PARA BOMBAS</t>
  </si>
  <si>
    <t xml:space="preserve">SERVICIO DE MANTENIMIENTO BANCO HIDRAULICO KFIR
</t>
  </si>
  <si>
    <t xml:space="preserve">SERVICIO DE MANTENIMIENTO CAMPANA EXTRACTORA DE GASES (1)
</t>
  </si>
  <si>
    <t>76111605</t>
  </si>
  <si>
    <t xml:space="preserve">SERVICIO DE MANTENIMIENTO CAMPANA EXTRACTORA DE GASES (2)
</t>
  </si>
  <si>
    <t xml:space="preserve">SERVICIO DE MANTENIMIENTO CENTRO DE MECANIZADO
</t>
  </si>
  <si>
    <t xml:space="preserve">SERVICIO DE MANTENIMIENTO COMPRESOR DE AIRE
</t>
  </si>
  <si>
    <t xml:space="preserve">SERVICIO DE MANTENIMIENTO COMPRESOR FINI TME 3243
</t>
  </si>
  <si>
    <t>SERVICIO DE MANTENIMIENTO CUARTO FRIO TALLER COMPUESTOS 3HP PBR3HP PBR SERIE 001</t>
  </si>
  <si>
    <t>SERVICIO DE MANTENIMIENTO DESMONTADORA DE RUEDAS</t>
  </si>
  <si>
    <t>SERVICIO DE MANTENIMIENTO DINASTY 350 S/N LK180054L NUMERO DE INVENTARIO</t>
  </si>
  <si>
    <t>SERVICIO DE MANTENIMIENTO ELECTRIC CHAIN HOIST (ANFITRIÓN DE CADENA ELÉCTRICA)</t>
  </si>
  <si>
    <t>SERVICIO DE MANTENIMIENTO EQUIPO ELCOMETER (COATING THICKESS GAUGE). (CALIBRE DE ESPESOR DE REVESTIMIENTO)</t>
  </si>
  <si>
    <t>SERVICIO DE MANTENIMIENTO ESTANTERIA INTELIGENTE</t>
  </si>
  <si>
    <t>SERVICIO DE MANTENIMIENTO FILTRADORA DE SOLUCION ELECTROLITICAS (6EB15073)</t>
  </si>
  <si>
    <t>SERVICIO DE MANTENIMIENTO FILTRADORA DE SOLUCION ELECTROLITICAS (6EB17000)</t>
  </si>
  <si>
    <t>SERVICIO DE MANTENIMIENTO FRESADORA UNIVERSAL ARSENAL</t>
  </si>
  <si>
    <t>SERVICIO DE MANTENIMIENTO GRUA TIPO PESCANTE TME 2917</t>
  </si>
  <si>
    <t xml:space="preserve">SERVICIO DE MANTENIMIENTO HORNO DE DESHIDROGENACION MODELO 200 900
</t>
  </si>
  <si>
    <t xml:space="preserve">SERVICIO DE MANTENIMIENTO HORNO LABORATORIO DE 270*
</t>
  </si>
  <si>
    <t>SERVICIO DE MANTENIMIENTO INTEGRAL PREVENTIVO DEL HORNO DE CURADO TALLER MATERIALES COMPUESTOS</t>
  </si>
  <si>
    <t>SERVICIO DE MANTENIMIENTO LAUNCHER MARK 4 S/N MK4 2071 UBICADO EN LA MACARENA, META</t>
  </si>
  <si>
    <t xml:space="preserve">SERVICIO DE MANTENIMIENTO LAUNCHER MARK 4 UBICADO EN CAUCASIA, ANTIOQUIA
</t>
  </si>
  <si>
    <t xml:space="preserve">SERVICIO DE MANTENIMIENTO MAQUINA BORDADORA BROTHER
</t>
  </si>
  <si>
    <t xml:space="preserve">SERVICIO DE MANTENIMIENTO MAQUINA DE LIMPIEZA POR ULTRASONIDO
</t>
  </si>
  <si>
    <t xml:space="preserve">SERVICIO DE MANTENIMIENTO MAQUINA DE COSER INDUSTRIAL TYPICAL </t>
  </si>
  <si>
    <t>SERVICIO DE MANTENIMIENTO MAQUINA PLANA PFAFF 545</t>
  </si>
  <si>
    <t xml:space="preserve">SERVICIO DE MANTENIMIENTO MAQUINA PLANA TRIPLE TRANSPORTE 1245 (1000664)
</t>
  </si>
  <si>
    <t xml:space="preserve">SERVICIO DE MANTENIMIENTO MAQUINA PLANA TRIPLE TRANSPORTE 1245 (1000667)
</t>
  </si>
  <si>
    <t xml:space="preserve">SERVICIO DE MANTENIMIENTO MEZCLADORA GIROSCOPICA
</t>
  </si>
  <si>
    <t>SERVICIO DE MANTENIMIENTO MILLER DINASTY 700</t>
  </si>
  <si>
    <t xml:space="preserve">SERVICIO DE MANTENIMIENTO PERIFERICOS BANCO DE PRUEBAS </t>
  </si>
  <si>
    <t xml:space="preserve">SERVICIO DE MANTENIMIENTO POLIPASTO 5 TONELADAS
</t>
  </si>
  <si>
    <t>SERVICIO DE MANTENIMIENTO PRENSA HIDRAULICA (MHP60)</t>
  </si>
  <si>
    <t>SERVICIO DE MANTENIMIENTO PREVENTIVO Y CORRECTIVO AL AIRE ACONDICIONADO AIRFLEX VM0703-0169</t>
  </si>
  <si>
    <t xml:space="preserve">SERVICIO DE MANTENIMIENTO PREVENTIVO Y CORRECTIVO BANCO LAVADOR DE PIEZAS MODEL PBD3222 S/N DB020047
</t>
  </si>
  <si>
    <t xml:space="preserve">SERVICIO DE MANTENIMIENTO PREVENTIVO Y CORRECTIVO COMPRESOR INGERSOLL TME 3293 RAND MANUAL DE OPERACIÓN R-451A145
</t>
  </si>
  <si>
    <t>SERVICIO DE MANTENIMIENTO PREVENTIVO Y CORRECTIVO SIERRA MECANICA NO 1 220/440VOLT</t>
  </si>
  <si>
    <t>SERVICIO DE MANTENIMIENTO PUENTE GRUA 2 TONELADAS</t>
  </si>
  <si>
    <t xml:space="preserve">SERVICIO DE MANTENIMIENTO PUENTE GRUA CAPACIDAD 02 TONS.
</t>
  </si>
  <si>
    <t xml:space="preserve">SERVICIO DE MANTENIMIENTO PULL TESTER KIT (KIT DE PRUEBA DE TIRO)
</t>
  </si>
  <si>
    <t xml:space="preserve">SERVICIO DE MANTENIMIENTO RECTIFICADORES DE CORRIENTE PARA GALVANOPLASTIA DE 220 VAC DE ENTRADA X 15 VDC. DE 500 -2000 AMPERIOS DE SALIDA (6EB17177)
</t>
  </si>
  <si>
    <t xml:space="preserve">SERVICIO DE MANTENIMIENTO SET CADMIO SELECTRON POWER (CONFIGURAR LA POTENCIA DEL SELECTOR DE CADMIO) DE 220 VAC DE ENTRADA POR 40 VDC Y 300 AMPERIOS DE SALIDA
</t>
  </si>
  <si>
    <t xml:space="preserve">SERVICIO DE MANTENIMIENTO SISTEMA DE PURIFICACION DE AGUA
</t>
  </si>
  <si>
    <t xml:space="preserve">SERVICIO DE MANTENIMIENTO SKYHOOK GENIE TZ-34 UBICADO EN CAUCASIA, ANTIOQUIA
</t>
  </si>
  <si>
    <t xml:space="preserve">SERVICIO DE MANTENIMIENTO SKYHOOK GENIE TZ-34 UBICADO EN LA MACARENA, META
</t>
  </si>
  <si>
    <t xml:space="preserve">SERVICIO DE MANTENIMIENTO TESTER HIDRAULICO TRONAIR (1570709801)
</t>
  </si>
  <si>
    <t xml:space="preserve">SERVICIO DE MANTENIMIENTO TORNO PARALELO ROMI I-20
</t>
  </si>
  <si>
    <t xml:space="preserve">SERVICIO DE MANTENIMIENTO UNIDAD COMPRESOR KAESER
</t>
  </si>
  <si>
    <t>CURSOS DE METROLOGIA</t>
  </si>
  <si>
    <t>86111604</t>
  </si>
  <si>
    <t>EXAMENES MEDICOS OCUPACIONALES PERSONAL CIVIL Y UN PERSONAL MILITAR CAMAN</t>
  </si>
  <si>
    <t>85121800</t>
  </si>
  <si>
    <t xml:space="preserve">EXAMENES MEDICOS PARA EL PERSONAL CIVIL Y MILITAR
</t>
  </si>
  <si>
    <t xml:space="preserve">SERVICIO DE ALCANTARILLADO Y RECOLECCIÓN DE BASURAS 
</t>
  </si>
  <si>
    <t>SERVICIO RECOLECCION, TRANSPORTE Y DISPOSICIÓN FINAL DE RESIDUOS PELIGROSOS AMARRE 2023-2024</t>
  </si>
  <si>
    <t>SERVICIO RECOLECCION, TRANSPORTE Y DISPOSICIÓN FINAL DE RESIDUOS PELIGROSOS CUPO ENE-NOV/2023</t>
  </si>
  <si>
    <t xml:space="preserve">BIENESTAR Y RECREACION AL PERSONAL DE SOLDADOS
</t>
  </si>
  <si>
    <t>AUXILIO DE MARCHA Y CARRETERA</t>
  </si>
  <si>
    <t xml:space="preserve">VIATICOS DE LOS FUNCIONARIOS EN COMISIÓN
</t>
  </si>
  <si>
    <t xml:space="preserve">IMPUESTO PREDIAL CAMAN NUEVO
</t>
  </si>
  <si>
    <t xml:space="preserve">IMPUESTO ALUMBRADO PÚBLICO
</t>
  </si>
  <si>
    <t xml:space="preserve">IMPUESTO SEMAFORIZACION
</t>
  </si>
  <si>
    <t>UNION EMT 3/4"</t>
  </si>
  <si>
    <t xml:space="preserve">VACUNA HEXAVALENTE  CON FECHA DE CADUCIDAD DIC 2024
</t>
  </si>
  <si>
    <t>ANTISEPTICO Y DESINFECTANTE PARA ANIMALES (FRASCO)</t>
  </si>
  <si>
    <t>JABONES (CONTROL PARA PULGAS, PIOJOS Y GARRAPATAS. PERMETRINA 1.0 GR. JABÓN POR 100 GR.)</t>
  </si>
  <si>
    <t>SHAMPOO PARA PERRO X 500 ML CON CLORHEXIDINA, LIPACIDE, SALICICILOIL</t>
  </si>
  <si>
    <t>27112000</t>
  </si>
  <si>
    <t>CASAS PARA PERRO GRANDE TAMAÑO L, MATERIAL PLASTICO RIGIDO PARA INTERPERIE</t>
  </si>
  <si>
    <t xml:space="preserve">CONTENEDOR IMANTADO PARA MUESTRAS </t>
  </si>
  <si>
    <t>CORTAUÑAS PARA PERRO</t>
  </si>
  <si>
    <t>MOSQUETON EN BRONCE</t>
  </si>
  <si>
    <t xml:space="preserve">DELTAS PARA ANCLAJE PERROS DE SEGURIDAD RESISTENCIA 45 KN, CON PUNTO DE SEGURIDAD </t>
  </si>
  <si>
    <t>POZUELO  METALICO DE HIERRO COLADO PARA PERROS, MEDIDAS DE 33 CM</t>
  </si>
  <si>
    <t>PISTON PARA GUADAÑA STELL 250</t>
  </si>
  <si>
    <t>BLOQUE DE ENCAJE DE PISTON GUADAÑA STELL 250</t>
  </si>
  <si>
    <t>TAPAS DE ARRANQUE STELL 250</t>
  </si>
  <si>
    <t xml:space="preserve">RODAMIENTO DE BALINERAS </t>
  </si>
  <si>
    <t>CUCHILLAS O DIENTES U OTROS FILOS CORTANTES PARA GUADAÑA</t>
  </si>
  <si>
    <t xml:space="preserve">ANILLO DE SEGURIDAD </t>
  </si>
  <si>
    <t xml:space="preserve">CABEZOTES DE GUADAÑAS </t>
  </si>
  <si>
    <t>BUJIAS  GUADAÑA STELL 450</t>
  </si>
  <si>
    <t>ELECTRONICOS  GUADAÑA STELL 250</t>
  </si>
  <si>
    <t>CAJA DERIVACION PASO</t>
  </si>
  <si>
    <t>SERVICIO ASEO Y LIMPIEZA ESM</t>
  </si>
  <si>
    <t>GASA BARNIZADA TACK CLOTH ATRAPA POLVO</t>
  </si>
  <si>
    <t xml:space="preserve">PIEDRA INDIA PARA ACABADOS  </t>
  </si>
  <si>
    <t xml:space="preserve">PAÑO DE LIMPIEZA </t>
  </si>
  <si>
    <t>GRASA LUBRICANTE  DE PROPOSITO GENERAL</t>
  </si>
  <si>
    <t>GRASA LUBRICANTE  PARA BALINERAS HANGER</t>
  </si>
  <si>
    <t>ACEITE LUBRICANTE</t>
  </si>
  <si>
    <t>ACEITE LUBRICANTE HIDRAULICO</t>
  </si>
  <si>
    <t xml:space="preserve">GRASA LUBRICANTE PARA ACOPLES FELXIBLES </t>
  </si>
  <si>
    <t>GRASA LUBRICANTE Y SELLANTE DE FLUOROSILICONA</t>
  </si>
  <si>
    <t>LIQUIDO VISCOSO LUBRICANTE</t>
  </si>
  <si>
    <t>THINER EXTRAFINO</t>
  </si>
  <si>
    <t>DISOLVENTE DE NAFTA TIPO II</t>
  </si>
  <si>
    <t>TALCOS PARA TANQUES DE COMBUSTIBLE</t>
  </si>
  <si>
    <t>TERMOENCOGIBLE DE 1/8 "</t>
  </si>
  <si>
    <t>TERMOENCOGIBLE DE 1/4"</t>
  </si>
  <si>
    <t>TERMOENCOGIBLE DE 1/2"</t>
  </si>
  <si>
    <t xml:space="preserve">SELLANTE PARA TANQUES DE COMBUSTIBLE </t>
  </si>
  <si>
    <t xml:space="preserve">SILICONA ALTA TEMPERATURA </t>
  </si>
  <si>
    <t xml:space="preserve">CINTA ANTIFRICCION </t>
  </si>
  <si>
    <t>AMARRE PLASTICO</t>
  </si>
  <si>
    <t>CINTA DE ENMASCARAR 1/2" VERDE</t>
  </si>
  <si>
    <t>CINTA DE ENMASCARAR 1 Y 1/2" VERDE</t>
  </si>
  <si>
    <t>ALAMBRE DE ACERO INOXIDABLE PARA FRENADO DE PIEZAS DE 0.032"</t>
  </si>
  <si>
    <t>ALAMBRE DE ACERO INOXIDABLE PARA FRENADO DE PIEZAS DE 0,020"</t>
  </si>
  <si>
    <t>PASADOR DE CHAVETA 1/16</t>
  </si>
  <si>
    <t>SERVICIO VACTOR ACUEDUCTO DE MADRID</t>
  </si>
  <si>
    <t>INSPECCIÓN Y CERTIFICACIÓN SISTEMA DE LINEAS DE VIDA</t>
  </si>
  <si>
    <t>SERVICIO DE MANTENIMIENTO BOMBA DE VACIO</t>
  </si>
  <si>
    <t>SERVICIO DE MANTENIMIENTO PRENSA HIDRAULICA CAPACIDAD 30 TONELADAS</t>
  </si>
  <si>
    <t>SERVICIO DE MANTENIMIENTO LIJADORA DE BANDA (1)</t>
  </si>
  <si>
    <t>SERVICIO DE MANTENIMIENTO EQUIPO DE LAVADO DE TURBINAS</t>
  </si>
  <si>
    <t>SERVICIO DE MANTENIMIENTO MOTOR DE SENTAMIENTO DE ESCOBILLAS</t>
  </si>
  <si>
    <t>SERVICIO DE MANTENIMIENTO CABINA DE PINTURA (1)</t>
  </si>
  <si>
    <t>SERVICIO DE MANTENIMIENTO TORNO PARALELO  HARRISON V390</t>
  </si>
  <si>
    <t>SERVICIO DE MANTENIMIENTO SHEAR WITH REAR GUIDE 52 INCH</t>
  </si>
  <si>
    <t>SERVICIO DE MANTENIMIENTO FRESA TALADRO</t>
  </si>
  <si>
    <t>SERVICIO DE MANTENIMIENTO CAMPANA EXTRACTORAS DE GASE (3)</t>
  </si>
  <si>
    <t>SERVICIO DE MANTNEIMIENTO HORNO ELÉCTRICO</t>
  </si>
  <si>
    <t>SERVICIO DE MANTENIMIENTO BANCO ESTATICO DE PARTICULAS MAGNETICAS</t>
  </si>
  <si>
    <t>SERVICIO DE MANTENIMIENTO INSPECTION MAGNETIC PARTICLE</t>
  </si>
  <si>
    <t>SERVICIO DE MANTENIMIENTO STATIC INSPECTION (TINTAS PENETRANTES)</t>
  </si>
  <si>
    <t>SERVICIO DE MANTENIMIENTO MAQUINA REVELADORA AUTOMATICA JPI</t>
  </si>
  <si>
    <t>SERVICIO DE MANTENIMIENTO EQUIPO DE BRUSH CADMIO PORTATIL CON ACCESORIOS</t>
  </si>
  <si>
    <t>SERVICIO DE MANTENIMIENTO FILTRADORA DE SOLUCIONES ELECTROLITICAS (3)</t>
  </si>
  <si>
    <t>SERVICIO DE MANTENIMIENTO SAND MULLING</t>
  </si>
  <si>
    <t>SERVICIO DE MANTENIMIENTO RECTIFICADOR</t>
  </si>
  <si>
    <t>SERVICIO DE MANTENIMIENTO LAUNCHER MARK 4 UBICADO EN LA MINA, GUAJIRA</t>
  </si>
  <si>
    <t>SERVICIO DE MANTENIMIENTO SKYHOOK GENIE TZ-34 UBICADO EN LA MINA, GUAJIRA</t>
  </si>
  <si>
    <t>SERVICIO DE MANTENIMIENTO MAINTENANCE PLATFORM ADJUSTABLE B4 TYPE ANH 0145</t>
  </si>
  <si>
    <t>SERVICIO DE MANTENIMIENTO MANTENIMIENTO BARRA DE REMOLQUE HELICOPTEROS BAC HT-88 ANI1245</t>
  </si>
  <si>
    <t>SERVICIO DE MANTENIMIENTO MAQUINA DE LAVADO INDUSTRIAL ALL AMERICAN AMD 0044</t>
  </si>
  <si>
    <t>SERVICIO DE MANTENIMIENTO PLATAFORMA HIDRAULICA TIPO B1 ANH 0320</t>
  </si>
  <si>
    <t>SERVICIO DE MANTENIMIENTO PLATAFORMA HIDRAULICA TRONAIR 04-6005-1100</t>
  </si>
  <si>
    <t>SERVICIO DE MANTENIMIENTO PLANTA GENERACION JETEX 6D AMD 0220 DE ACUERDO A MANUAL HOBART OM-2174B</t>
  </si>
  <si>
    <t>SERVICIO DE MANTENIMIENTO MAQUINA HIDROLAVADORA (1)</t>
  </si>
  <si>
    <t>SERVICIO DE MANTENIMIENTO PUENTE GRUA 3 TONELADAS</t>
  </si>
  <si>
    <t>MANTENIMIENTO EQUIPOS RETRACTILES</t>
  </si>
  <si>
    <t>MANTENIMIENTO DE LAS UPS DEL CENTRO DE METROLOGA Y SECAD ( 04 UPS )  (CAMAN-CMC)</t>
  </si>
  <si>
    <t>SERVICIO DE MANTENIMIENTO PREVENTIVO UPS-CONVERSOR DE FRECUENCIA TRIFÁSICO 3KVA 400 HZ SERIE NUMERO 221202</t>
  </si>
  <si>
    <t>PRUEBAS DE INTEGRIDAD AL VASO DE ALMACENAMIENTO DE  LA CALDERA DE GENERACION DE AGUA CALIENTE ESCAM</t>
  </si>
  <si>
    <t>SERVICIO ASEO Y LIMPIEZA ESM  CON ELEMENTOS INCLUIDOS AMARRE VF 2023-2024 (APOYO)</t>
  </si>
  <si>
    <t>SERVICIOS DE SEGUIMIENTO Y EVALUACIÓN AMBIENTAL</t>
  </si>
  <si>
    <t>BOTAS PARA BOMBEROS</t>
  </si>
  <si>
    <t>CAPUCHA PARA BOMBERO</t>
  </si>
  <si>
    <t>CORRETAJE SERVICIO DE BOLSA
MANTENIMIENTO DE VEHICULO</t>
  </si>
  <si>
    <t>VINILO T2 5GL VINILUX BLANCO</t>
  </si>
  <si>
    <t>ARENA DE PENA ZARANDEADA X BT 40 KG</t>
  </si>
  <si>
    <t>ARENA DE RIO X BT 40 KG</t>
  </si>
  <si>
    <t>LADRILLO PRENSADO LIVIANO 24,5X12X6 SANTAFE</t>
  </si>
  <si>
    <t>THINNER FINO 1GL DJG</t>
  </si>
  <si>
    <t>BARNIZ EXT 1GL INCOLORO BARNEX</t>
  </si>
  <si>
    <t>31211707</t>
  </si>
  <si>
    <t xml:space="preserve">PINTURA EPOXICA 1GL </t>
  </si>
  <si>
    <t>VINILO FACHADA 5GL KORAZA 5 AÑOS BLANCO</t>
  </si>
  <si>
    <t>VINILO T1 5GL VINILTEX BLANCO PURO</t>
  </si>
  <si>
    <t>PINTUTRAFICO ACRILICO NEGRO CANECA 5 GL</t>
  </si>
  <si>
    <t>PINTUTRAFICO ACRILICO AZUL CANECA 5 GL</t>
  </si>
  <si>
    <t>PINTUTRAFICO ACRILICO ROJO CANECA 5 GL</t>
  </si>
  <si>
    <t>SIKAFLEX CONSTRUC PLUS I-CURE GRISX300ML</t>
  </si>
  <si>
    <t>SIKA IMPER MUR SIKA 4 KG</t>
  </si>
  <si>
    <t>VALVULA ENTRADA HIDROSTATICA GRADUABLE</t>
  </si>
  <si>
    <t>BOQUILLA BOLSA BEIGE X 2 KG</t>
  </si>
  <si>
    <t>ESTUCO PLASTICO EXT - INT 1GL RECOL</t>
  </si>
  <si>
    <t>YESO BLANCO 1 KILO</t>
  </si>
  <si>
    <t>PLACA GYPLAC ST 1220X2440X127MM</t>
  </si>
  <si>
    <t>ALUMANTO AUTOADHESIVO 2.5MM</t>
  </si>
  <si>
    <t>BROCHA POPULAR 5PG CARIBE</t>
  </si>
  <si>
    <t>GRIFERIA GERFOR KIT LVP MEZCLAD 8PG SLIM</t>
  </si>
  <si>
    <t>GRIFERIA GRICOL LVM INDIVIDUAL HELVETIA</t>
  </si>
  <si>
    <t>CERRADURA POMO CILIND ALCOBA X UN INOX</t>
  </si>
  <si>
    <t>CANDADO TIPO ALEMAN YALE 49MM</t>
  </si>
  <si>
    <t>DUCHA ELECTRICA FUSION A 110V BLANCO</t>
  </si>
  <si>
    <t>TOMA CTE DOBLE P/T BCO BOREALE</t>
  </si>
  <si>
    <t>PANEL LED 40W 6000K 120X30CM</t>
  </si>
  <si>
    <t>PANEL LED 40W 6000K 60X60CM</t>
  </si>
  <si>
    <t>PANEL LED EMPOT RED 12W6000K BCO 6PG SY</t>
  </si>
  <si>
    <t>LED PANEL RED 18W LUZ NEUTRA 100-240V SP</t>
  </si>
  <si>
    <t>PANEL LED EMPOT RED 18W6000K BCO 8PG SY</t>
  </si>
  <si>
    <t>LED PANEL RED 24W LUZ NEUTRA 100-240V SP</t>
  </si>
  <si>
    <t>PANEL LED EMPOT RED 24W6000K BCO 11PG SY</t>
  </si>
  <si>
    <t>LUMINARIAS LED HIGH BAY 200W LUZ N</t>
  </si>
  <si>
    <t>EQUIPOS UPS</t>
  </si>
  <si>
    <t>BATERIAS PARA UPS</t>
  </si>
  <si>
    <t>ESCANER</t>
  </si>
  <si>
    <t>40161600</t>
  </si>
  <si>
    <t>CARPETA DESACIFICADA 4 ALETAS</t>
  </si>
  <si>
    <t>NÚCLEO DE REACCIÓN SECTOR 1</t>
  </si>
  <si>
    <t xml:space="preserve">ALOJAMIENTOS SOLDADOS REACCIÓN </t>
  </si>
  <si>
    <t>ALOJAMIENTO SOLDADOS TROPA</t>
  </si>
  <si>
    <t xml:space="preserve">ARRENDAMIENTO MANJUI ALBERTO CARREÑO VF 2023-2024
</t>
  </si>
  <si>
    <t xml:space="preserve">ARRENDAMIENTO MANJUI GERMAN CORREDOR DUARTE VF 2023-2024
</t>
  </si>
  <si>
    <t>ADQUISICION INSTALACION Y PUESTA EN FUNCIONAMIENTO CUARTO CONGELACION</t>
  </si>
  <si>
    <t>ADQUISICION INSTALACION Y PUESTA EN FUNCIONAMIENTO CAMPANA EXTRACTORA</t>
  </si>
  <si>
    <t>48101820</t>
  </si>
  <si>
    <t>ADQUISICION EQUIPO DE CONGELACION</t>
  </si>
  <si>
    <t>SISTEMA REFRIGERANTE CUARTO FRIO</t>
  </si>
  <si>
    <t>MUEBLE COCINA</t>
  </si>
  <si>
    <t>CÁMARA DIGITAL DE ALTA RESOLUCIÓN</t>
  </si>
  <si>
    <t>TRÍPODE PARA CÁMARA DIGITAL</t>
  </si>
  <si>
    <t>MICRÓFONO DUAL INALÁMBRICO PARA CÁMARA DIGITAL</t>
  </si>
  <si>
    <t>ADQUISICIÓN CALENTADOR A GAS, INSTALACIÓN Y PUESTA EN FUNCIONAMIENTO</t>
  </si>
  <si>
    <t>SOBRANTE ALUMBRADO PUBLICO</t>
  </si>
  <si>
    <t>CATAM</t>
  </si>
  <si>
    <t>CUOTA BASICA</t>
  </si>
  <si>
    <t>MANTENIMIENTO BARRACAS OFICIALES</t>
  </si>
  <si>
    <t xml:space="preserve">MANTENIMIENTO CUBIERTA ALOJAMIENTO GRUSE </t>
  </si>
  <si>
    <t>MANTENIMIENTO BAÑOS GRUSE</t>
  </si>
  <si>
    <t>MANTENIMIENTO CUBIERTA OFICINAS GRUSE</t>
  </si>
  <si>
    <t>MANTENIMIENTO CASINO OFICIALES SUBOFICIALES</t>
  </si>
  <si>
    <t>MANTENIMIENTO ESCENARIOS DEPORTIVOS</t>
  </si>
  <si>
    <t>POLTRONAS</t>
  </si>
  <si>
    <t>SOFÁ</t>
  </si>
  <si>
    <t xml:space="preserve">CAJA FUERTE </t>
  </si>
  <si>
    <t>BARRAS</t>
  </si>
  <si>
    <t>MESAS</t>
  </si>
  <si>
    <t>MUEBLE FLOTANTE</t>
  </si>
  <si>
    <t>COLCHON DOBLE SALA PRESIDENCIAL</t>
  </si>
  <si>
    <t xml:space="preserve">MÍNIMA CUANTÍA - GRANDES SUPERFICIES </t>
  </si>
  <si>
    <t>LAVADORA SEMI-INDUSTRIAL</t>
  </si>
  <si>
    <t>MAQUINA BRILLADORA INDUSTRIAL</t>
  </si>
  <si>
    <t>HIDROLAVADORAS</t>
  </si>
  <si>
    <t>ASPIRADORA DE AGUA</t>
  </si>
  <si>
    <t>DATA LOGGER (TERMOHIGOMETRO)</t>
  </si>
  <si>
    <t>UNIDAD DE ALMACENAMIENTO DISCO DURO</t>
  </si>
  <si>
    <t>IMPRESORA FICHEROS</t>
  </si>
  <si>
    <t>SISTEMA PARARRAYOS ARMAMENTO AEREO</t>
  </si>
  <si>
    <t>LÁMPARAS</t>
  </si>
  <si>
    <t xml:space="preserve">CAMARA </t>
  </si>
  <si>
    <t>VIDEOCAMARA</t>
  </si>
  <si>
    <t xml:space="preserve">MICROFONOS INALAMBRICOS </t>
  </si>
  <si>
    <t>VIDEOBEAMS</t>
  </si>
  <si>
    <t>CABINA PROFESIONAL DE SONIDO ACTIVA</t>
  </si>
  <si>
    <t>CABINA SUBWOOFER ACTIVA PROFESIONAL</t>
  </si>
  <si>
    <t xml:space="preserve">MICRÓFONO ALÁMBRICO </t>
  </si>
  <si>
    <t xml:space="preserve">MICRÓFONO INALÁMBRICO PROFESIONAL </t>
  </si>
  <si>
    <t xml:space="preserve">MICRÓFONO INALÁMBRICO PROFESIONAL UHF DE SOLAPA O NUCA </t>
  </si>
  <si>
    <t xml:space="preserve">PEDESTAL PARA CABINA DE SONIDO ACTIVA BI-AMPLIFICADA PROFESIONAL </t>
  </si>
  <si>
    <t xml:space="preserve">PEDESTAL PARA MICRÓFONO PROFESIONAL </t>
  </si>
  <si>
    <t>TELONES</t>
  </si>
  <si>
    <t xml:space="preserve">SNACKS MASTICABLE HYGIENE ORAL </t>
  </si>
  <si>
    <t>11131605</t>
  </si>
  <si>
    <t>BORDILLO EN CONCRETO DE 1M X 10CM X 30 DE ALTO</t>
  </si>
  <si>
    <t>MIXTO X M3</t>
  </si>
  <si>
    <t>BULTO RECORTE TRAPOS</t>
  </si>
  <si>
    <t>SELECCIÓN ABREVIADA SUBASTA INVERSA</t>
  </si>
  <si>
    <t>LIMPIADOR INDISTRIAL (WYPALL)</t>
  </si>
  <si>
    <t xml:space="preserve">CHALECO PARA CANINOS  </t>
  </si>
  <si>
    <t>46181507</t>
  </si>
  <si>
    <t xml:space="preserve">COLLAR EN CINTA TUBULAR NEGRO </t>
  </si>
  <si>
    <t xml:space="preserve">TRAILLAS EN CUERO TRENZADO CON MOSQUETÓN DE COBRE </t>
  </si>
  <si>
    <t>42121514</t>
  </si>
  <si>
    <t>EDREDON CAMA SENCILLA</t>
  </si>
  <si>
    <t>EDREDON CAMA SEMIDOBLE</t>
  </si>
  <si>
    <t>JUEGO DE SABANAS SENCILLO</t>
  </si>
  <si>
    <t>JUEGO DE SABANAS DOBLE</t>
  </si>
  <si>
    <t>COBIJAS BLANCAS</t>
  </si>
  <si>
    <t>ALMOHADAS GRANDES</t>
  </si>
  <si>
    <t>TOALLAS PARA CUERPO</t>
  </si>
  <si>
    <t>TOALLA DE MANO</t>
  </si>
  <si>
    <t>ROLLO DE TELA DACRON X20 M</t>
  </si>
  <si>
    <t>CORDON BUNGIE DE 1/2 NEGRO</t>
  </si>
  <si>
    <t>CORDON BUNGIE DE 1/4 NEGRO</t>
  </si>
  <si>
    <t>LONA HURACÁN 1000 NEGRA ROLLO X 15 METROS BASE 2150</t>
  </si>
  <si>
    <t>LONA HURACÁN 1000 ROJA ROLLO X 15 METROS  BASE 2129</t>
  </si>
  <si>
    <t>46181531</t>
  </si>
  <si>
    <t>GUANTES PULIORETANO</t>
  </si>
  <si>
    <t>GUANTES VAQUETA CORTOS</t>
  </si>
  <si>
    <t>GUARDA ESCOBA PARA PISO LAMINADO</t>
  </si>
  <si>
    <t>PIRLAN DESNIVEL PISO LAMINADO</t>
  </si>
  <si>
    <t>PISO LAMINADO MADERA 10 MM INCLUYE TODO LOS COMPONENTES PARA SU INSTALACION</t>
  </si>
  <si>
    <t>CARTON INDUSTRIAL ROLLO ANCHO 1 M X 100M DE LARGO</t>
  </si>
  <si>
    <t>CAJAS DE ARCHIVO</t>
  </si>
  <si>
    <t>CARPETAS 4 ALETAS</t>
  </si>
  <si>
    <t>ETIQUETA POLIESTER</t>
  </si>
  <si>
    <t>PAPEL FOTOCOPIA CARTA</t>
  </si>
  <si>
    <t>SOBRE MANILA 22.5X29 (CARTA)</t>
  </si>
  <si>
    <t>44121500</t>
  </si>
  <si>
    <t xml:space="preserve">SOBRE MANILA 25X35 (OFICIO) </t>
  </si>
  <si>
    <t>CAJA DE CARTON CORRUGADA 14X14X14</t>
  </si>
  <si>
    <t>CAJA DE CARTON CORRUGADA 20X12X10</t>
  </si>
  <si>
    <t>CAJA DE CARTON CORRUGADA 20X14X14</t>
  </si>
  <si>
    <t>CAJA DE CARTON CORRUGADA 20X20X20</t>
  </si>
  <si>
    <t>CAJA DE CARTON CORRUGADA 25X25X25</t>
  </si>
  <si>
    <t>ROLLO PAPEL KRAFT 60 GR</t>
  </si>
  <si>
    <t>LIBRO ACTAS 200 FO. ECONOMICO OFICIO</t>
  </si>
  <si>
    <t>TINER X GALON</t>
  </si>
  <si>
    <t>TINNER CORRIENTE X GALON</t>
  </si>
  <si>
    <t>ACEITE 2T</t>
  </si>
  <si>
    <t>ACEITE SAE 15W40 MOTORES DIESEL</t>
  </si>
  <si>
    <t>INHIBIDOR DE CORROSION LPS-2 (REF 216) X 11OZ</t>
  </si>
  <si>
    <t>LPS Nº3 INHIBIDOR DE CORROSION (REF 316) X 11OZ</t>
  </si>
  <si>
    <t>LUBRICANT EZTURN 1LB</t>
  </si>
  <si>
    <t>LUBRICANTE LPS-1 (REF 116) X 11 OZ</t>
  </si>
  <si>
    <t>LUBRICANTE WD40</t>
  </si>
  <si>
    <t>PENETRATING SOLVENT KNOKER LOOSE (TARRO 13 OZ) (CRC 03020)</t>
  </si>
  <si>
    <t>GAS REFRIGERANTE R 134 A 13,5 KG</t>
  </si>
  <si>
    <t>GAS REFRIGERANTE R 404A DE 13,5 KG</t>
  </si>
  <si>
    <t>GAS REFRIGERANTE R 507A 13,5 KG</t>
  </si>
  <si>
    <t>GAS REFRIGERANTE R 600A 13,5 KG</t>
  </si>
  <si>
    <t>VASELINA USO INDUSTRIAL W10931-003 X LIBRA</t>
  </si>
  <si>
    <t>ALCOHOL ISOPROPILICO (X CANECA DE 55GLS)</t>
  </si>
  <si>
    <t>METIL ETIL CETONA MEK X GL</t>
  </si>
  <si>
    <t>SUMINISTRO DE O2 PARA BOTELLAS OPERACIONES PARACAIDISMO IAG</t>
  </si>
  <si>
    <t>NITROGENO GASEOSO VF 2022</t>
  </si>
  <si>
    <t>OXIGENO GASEOSO GRADO ABO VF 2022</t>
  </si>
  <si>
    <t>OXIGENO LIQUIDO VF 2022</t>
  </si>
  <si>
    <t>ACEITE DE TRANSMISIÓN AUTOMÁTICA POR 1/4</t>
  </si>
  <si>
    <t>70141604</t>
  </si>
  <si>
    <t>FERTILIZANTE</t>
  </si>
  <si>
    <t>HERBICIDA - GALON X 20 LT</t>
  </si>
  <si>
    <t>HIDRORRETENEDOR -BOLSA 25 KL</t>
  </si>
  <si>
    <t>INSECTICIDA - 250 ML</t>
  </si>
  <si>
    <t xml:space="preserve">NEMATICIDA </t>
  </si>
  <si>
    <t>KIT ANTIDERRAMES</t>
  </si>
  <si>
    <t>47131900</t>
  </si>
  <si>
    <t>NITROGENO GASEOSO</t>
  </si>
  <si>
    <t>NITROGENO GASEOSO AMARRE</t>
  </si>
  <si>
    <t>OXIGENO GASEOSO GRADO ABO</t>
  </si>
  <si>
    <t>OXIGENO GASEOSO GRADO ABO AMARRE</t>
  </si>
  <si>
    <t>OXIGENO GASEOSO GRADO ABO DIMAE</t>
  </si>
  <si>
    <t>OXIGENO LIQUIDO</t>
  </si>
  <si>
    <t>OXIGENO LIQUIDO AMARRE</t>
  </si>
  <si>
    <t>PLATILLOS ENGOMADOS PARA CONTROL DE ZANCUDOS DE LARGA ACCIÓN</t>
  </si>
  <si>
    <t>10191700</t>
  </si>
  <si>
    <t>SILICONA TRANSPARENTE PARA POLICARBONATO NEUTRO PARA POLICARBONATO Y PVC CONTENIDO 300 ML</t>
  </si>
  <si>
    <t>ROLLO PLASTICO 20 CM ( X ROLLO)</t>
  </si>
  <si>
    <t>ROLLO PLASTICO 60 CM (X ROLLO)</t>
  </si>
  <si>
    <t>VINIPEL 18" (X ROLLO)</t>
  </si>
  <si>
    <t>VINIPEL DE 50 CM X 300 MT (X ROLLO)</t>
  </si>
  <si>
    <t>CUÑETE PINTURA REFLECTIVA TIPO TRAFICO AMARILLO 5 GALONES</t>
  </si>
  <si>
    <t>CUÑETE PINTURA REFLECTIVA TIPO TRAFICO BLANCO 5 GALONES</t>
  </si>
  <si>
    <t>ESTUCO -5 GALONES</t>
  </si>
  <si>
    <t xml:space="preserve">LACA NITROCELULOCICA  PARA MADERA COLOR WENGUA </t>
  </si>
  <si>
    <t>PINTURA AMARILLO DESIERTO EXTERIORES</t>
  </si>
  <si>
    <t>PINTURA ARQUITECTÓNICA DECORATIVA: ACRÍLICA DILUIBLE EN AGUA X 5 GALONES BLANCO.</t>
  </si>
  <si>
    <t>PINTURA ARQUITECTONICA Y DECORATIVA ANTIBACTERIAL Y ANTOHONGOS, BAJO OLOR USO INTERIOR Y EXTERIOR X GALON</t>
  </si>
  <si>
    <t>PINTURA ARQUITECTONICA Y DECORATIVA ESMALTE BRILLANTE COLOR GRIS HUMO</t>
  </si>
  <si>
    <t>PINTURA ARQUITECTÓNICA Y DECORATIVA, ESMALTE ALQUIDICO A BASE ACEITE, (NEGRO) CON ACABADO MATE.</t>
  </si>
  <si>
    <t>PINTURA BASE ACEITE (METAL) ESMALTE PARA EXTERIORES CUALQUIER COLOR X GALON</t>
  </si>
  <si>
    <t>PINTURA BITUMINOSA REFLECTIVA CUÑETE X 5 GLN</t>
  </si>
  <si>
    <t>PINTURA BLANCA AGUA</t>
  </si>
  <si>
    <t>PINTURA EPOXICA ANTIBACTERIAL TIPO 1 COLOR BLANCO</t>
  </si>
  <si>
    <t>PINTURA ESMALTE GALON</t>
  </si>
  <si>
    <t>PINTURA GRIS BASALTO EXTERIORES</t>
  </si>
  <si>
    <t>PINTURA PARA MADERA BARNIZ, COLOR TRANSPARENTE SEMIBRILLANTE PRESENTACION X GALÓN.</t>
  </si>
  <si>
    <t>PINTURA POXICAL AZUL</t>
  </si>
  <si>
    <t>PINTURA VINILO ESPECIAL PARA FACHADAS USO EXTERIOR ACABADO MATE COLOR ARENA DESIERTO CUÑETE X 5 GALONES</t>
  </si>
  <si>
    <t>PINTURA VINILO ESPECIAL PARA FACHADAS USO EXTERIOR ACABADO MATE COLOR GRIS BASALTO CUÑETE X 5 GALONES</t>
  </si>
  <si>
    <t>PINTURA VINILO ESPECIAL PARA FACHADAS USO EXTERIOR ACABADO MATE COLOR ROJO COLONIAL CUÑETE X 5 GAL</t>
  </si>
  <si>
    <t>SELLADO DE JUNTAS</t>
  </si>
  <si>
    <t>SELLADOR LIJABLE</t>
  </si>
  <si>
    <t>VINILO DILUIBLE CON AGUA DE ALTO DESEMPEÑO EN AMBIENTES INTERIORES Y EXTERIORES COLOR NEGRO</t>
  </si>
  <si>
    <t>POLIURETANO BLANCO BRILLANTE/CODIGO DE COLOR/17925</t>
  </si>
  <si>
    <t>POLIURETANO GRIS BRILLANTE/CODIGO DE COLOR/16251</t>
  </si>
  <si>
    <t>POLIURETANO GRIS BRILLANTE/CODIGO DE COLOR/16515</t>
  </si>
  <si>
    <t>POLIURETANO NEGRO BRILLANTE/CODIGO DE COLOR/17038</t>
  </si>
  <si>
    <t>POLIURETANO NEGRO MATE/CODIGO DE COLOR/37038</t>
  </si>
  <si>
    <t>POLIURETANO TRANSPARENTE/CODIGO DE COLOR/BARNIZ TRANSPARENTE</t>
  </si>
  <si>
    <t>BOTIQUINES</t>
  </si>
  <si>
    <t>42172001</t>
  </si>
  <si>
    <t xml:space="preserve">ALCOHOL ANTISÉPTICO DE USO EXTERNO 70%  GALÓN 3800 ML </t>
  </si>
  <si>
    <t>ALGODON 100 GRAMOS</t>
  </si>
  <si>
    <t xml:space="preserve">ANTIHELMÍNTICO DUAL JERINGA 5ML A BASE DE PAMOATA DE PIRANTEL Y PRAZICUANTEL </t>
  </si>
  <si>
    <t>ANTIPARASITARIO EXTERNO DE APLICACIÓN TOPICA A BASE DE 134,2MG DE FIPRONILO, 1199MG DE PERMETRINA, 0,44MG DE BUTILHIDROXIANISOL (E320), 0,22 MG BITILHIDROXITOLUENO (E321) Y UNA PIPETA DE 2,2ML  EXCIPIENTES/ DENOMINACION DEL MEDICAMENTO VETERINARIO DE 134MG/1200 MG SOLUCION SPOT-ON PARA PERROS MEDIANOS</t>
  </si>
  <si>
    <t>ANTIPARASITARIO EXTERNO DE APLICACIÓN TOPICA A BASE DE 268,4MG DE FIPRONILO, 2398MG DE PERMETRINA, 0,88MG DE BUTILHIDROXIANISOL (E320), 0,44 MG BITILHIDROXITOLUENO (E321) Y UNA PIPETA DE 4,4ML  EXCIPIENTES/ DENOMINACION DEL MEDICAMENTO VETERINARIO DE 268MG/2400 MG SOLUCION SPOT-ON PARA PERROS GRANDES</t>
  </si>
  <si>
    <t>ANTIPARASITARIO INTERNO PARA PERROS, POMOATO DE PIRANTEL 430MG, PRAZIQUANTEL 25MG, IVERMECTINA 0.18MG, FEBANTEL 150MG, EXIPIENTES CSP 2700 MG</t>
  </si>
  <si>
    <t xml:space="preserve">ANTISÉPTICO USO EXTERNO A BASE DE ÁCIDO HIPOCLOROSO FRASCO 120 ML </t>
  </si>
  <si>
    <t xml:space="preserve">CITOPROTEDORANTIULCEROSO CAJA POR 20 TABLETAS </t>
  </si>
  <si>
    <t xml:space="preserve">COMPRIMIDO PALATALES MULTIVITAMÍNICO PARA CANINOS GERIÁTRICOS 40KG </t>
  </si>
  <si>
    <t xml:space="preserve">ESPARADRAPO TUBO </t>
  </si>
  <si>
    <t xml:space="preserve">GASA ESTÉRIL CAJA X 24 SOBRES </t>
  </si>
  <si>
    <t xml:space="preserve">GEL REMOVEDOR SARRO FRASCO 118 ML </t>
  </si>
  <si>
    <t xml:space="preserve">GUANTES DE LÁTEX CAJA X 100 UNIDADES </t>
  </si>
  <si>
    <t xml:space="preserve">GUANTES DE NITRILO CAJA X 100 UNIDADES </t>
  </si>
  <si>
    <t xml:space="preserve">JABÓN ANTI GARRAPATA, ANTI PIOJOS, ANTIPULGAS  </t>
  </si>
  <si>
    <t xml:space="preserve">NUTRACEUTICO PARA PATOLOGIAS HEPATICAS FRASCO </t>
  </si>
  <si>
    <t xml:space="preserve">SOLUCIÓN DE USO DIARIO PARA CUIDAR LA HIGIENE ORAL Y DENTAL DE PERROS FRASCO X 17,3 ONZ </t>
  </si>
  <si>
    <t xml:space="preserve">SOLUCIÓN LIMPIEZA OÍDOS FRASCO 120 ML </t>
  </si>
  <si>
    <t>YODO</t>
  </si>
  <si>
    <t>DETERGENTE LIQUIDO 20 LT</t>
  </si>
  <si>
    <t>INSUMOS PARA LA FREGADORA DE PISO</t>
  </si>
  <si>
    <t>CLEANING COMPOUND (SHAMPOO) (PRESENTACIION CANECA 55 GAL)</t>
  </si>
  <si>
    <t>DESENGRASANTE EXTREME SIMPLE GREEN (X CANECA DE 55 GALONES)</t>
  </si>
  <si>
    <t>DESENGRASANTE TRABAJO PESADO S-350  (PRESENTACIÓN 208 LTS)</t>
  </si>
  <si>
    <t>DESMANCHADOR EXTERIOR DE AVIONES S-482 (PRESENTACIÓN 208 LTS)</t>
  </si>
  <si>
    <t>DESODORIZADOR DE CABINAS DE AVIONES S-300  (PRESENTACIÓN 208 LTS)</t>
  </si>
  <si>
    <t>KIT ABSORVENTE DE DERRAMES K-CCS</t>
  </si>
  <si>
    <t>LIMPIADOR DESENGRASANTE PARA MANOS GRADO INDUSTRIAL FAST ORANGE</t>
  </si>
  <si>
    <t>PEGANTE PVC 1/4 DE GALON</t>
  </si>
  <si>
    <t>PINTURA ANTICORROSIVO X GALÓN</t>
  </si>
  <si>
    <t>SELLO LENGÜETA BAJO CONSUMO</t>
  </si>
  <si>
    <t>PEGANTE BARRA</t>
  </si>
  <si>
    <t>ADHESIVO ESTRUCTURAL HYSOL KIT (PART A&amp;B)</t>
  </si>
  <si>
    <t>ADHESIVO HYSOL KIT (PART A&amp;B)</t>
  </si>
  <si>
    <t>PEGANTE 1300</t>
  </si>
  <si>
    <t>PEGANTE SUPER BONDER</t>
  </si>
  <si>
    <t>PRC SEALING COMPOUND PR1428 B1/2</t>
  </si>
  <si>
    <t>PRC SEALING COMPOUND PR1440 A1/2</t>
  </si>
  <si>
    <t>PRC SEALING COMPOUND PR1440 B1/2</t>
  </si>
  <si>
    <t>LLANTA 295-80 X 22.5 TRACTOR TLD</t>
  </si>
  <si>
    <t>25172500</t>
  </si>
  <si>
    <t xml:space="preserve">LLANTA 6.00X9 PLANTAS HOBART-TRACTOR </t>
  </si>
  <si>
    <t xml:space="preserve">LLANTA 6.50-10 PLANTAS HOBART-TRACTOR </t>
  </si>
  <si>
    <t>LLANTA 8.25-15 MONTACARGA</t>
  </si>
  <si>
    <t>ADQUISICION ESTIBAS GRUTE Y GRUSE</t>
  </si>
  <si>
    <t>GUANTES DE NITRILO (X CAJA 100 UNIDAD) (TALLA M)</t>
  </si>
  <si>
    <t>PIN EXTRACTOR BLUE METALICO M81969/1-03</t>
  </si>
  <si>
    <t>PIN EXTRACTOR BLUE PLASTICO M81969/14-03</t>
  </si>
  <si>
    <t>PIN EXTRACTOR GREEN M81969/14-01</t>
  </si>
  <si>
    <t>PIN EXTRACTOR GREEN METALICO M81969/1-01</t>
  </si>
  <si>
    <t>PIN EXTRACTOR RED METALICO M81969/1-02</t>
  </si>
  <si>
    <t>PIN EXTRACTOR RED PLASTICO M81969/14-02</t>
  </si>
  <si>
    <t>ACCESORIOS DE MATERIAL PLÁSTICO PARA TUBERÍAS, UNIÓN DE PVC 1/2"</t>
  </si>
  <si>
    <t>ACCESORIOS DE MATERIAL PLÁSTICO PARA TUBERÍAS, UNIÓN DE PVC 3/4"</t>
  </si>
  <si>
    <t>ACCESORIOS DE MATERIAL PLÁSTICO PARA TUBERÍAS; TEE DE 3/4 PVC PRESION</t>
  </si>
  <si>
    <t>ACCESORIOS DE MATERIAL PLÁSTICO PARA TUBERÍAS;TEE PVC PULGADAS ½”</t>
  </si>
  <si>
    <t>ACOPLE CON REGULACION SANITARIO TRABAJO PESADO</t>
  </si>
  <si>
    <t>ADAPTADOR DE TUBO PLASTICO PVC 1.1/4" MACHO</t>
  </si>
  <si>
    <t>ADAPTADOR MACHO DE 1" PVC INSTALACIONES PARA EL TRANSPORTE DE AGUA DE CONSUMO A PRESION.</t>
  </si>
  <si>
    <t>ADAPTADOR MACHO DE 1.1/2" PVC INSTALACIONES PARA EL TRANSPORTE DE AGUA DE CONSUMO A PRESION.</t>
  </si>
  <si>
    <t>ADAPTADOR MACHO DE 2" PVC INSTALACIONES PARA EL TRANSPORTE DE AGUA DE CONSUMO A PRESION</t>
  </si>
  <si>
    <t>ADAPTADOR MACHO DE 3/4" PVC INSTALACIONES PARA EL TRANSPORTE DE AGUA DE CONSUMO A PRESION.</t>
  </si>
  <si>
    <t>ADAPTADOR MACHO DE1/2" PVC INSTALACIONES PARA EL TRANSPORTE DE AGUA DE CONSUMO A PRESION.</t>
  </si>
  <si>
    <t>CODO 90° PRESION PVC - 1''</t>
  </si>
  <si>
    <t>CODO 90° PRESION PVC - 1 1/2"</t>
  </si>
  <si>
    <t>CODO 90° PRESION PVC - 1 1/4"</t>
  </si>
  <si>
    <t>CODO 90° PRESION PVC - 2"</t>
  </si>
  <si>
    <t>CODO 90° PRESION PVC - 3/4''</t>
  </si>
  <si>
    <t>CODO 90° PRESION PVC -
1/2''</t>
  </si>
  <si>
    <t>CURVA CONDUIT PVC 1/2"</t>
  </si>
  <si>
    <t xml:space="preserve">CURVA PVC ELECTRICA VERDE 1", UNIÓN CONDUIT, RESISTENTE A IMPACTOS Y A LA HUMEDAD
. </t>
  </si>
  <si>
    <t>CURVAS PVC 3/4 . EN PRESENTACIÓN POR UNIDADES.</t>
  </si>
  <si>
    <t xml:space="preserve">MANGUERA DE PVC FABRICADA EN 4
CAPAS, TECNOLOGÍA ANTI-TORCEDURAS,
CON REFUERZO RADIAL DE 12 HILOS
RESISTENTE A LA ALTA PRESIÓN, LARGO
100M, DIAMETRO 1/2"(13CM)
</t>
  </si>
  <si>
    <t>MATERIAL PLÁSTICO PARA TUBERÍAS, ACOPLE LAVAMANOS PCP EN DIMENSIONES DE 40 CM A 60 CM</t>
  </si>
  <si>
    <t>T DE PRESIÓN EN PVC DE 1 1/2"</t>
  </si>
  <si>
    <t>T DE PRESIÓN EN PVC DE 1"</t>
  </si>
  <si>
    <t>T DE PRESIÓN EN PVC DE 2"</t>
  </si>
  <si>
    <t>T EN PVC DE 1" 1/4</t>
  </si>
  <si>
    <t>TAPAREGISTRO PLÁSTICO 20X20</t>
  </si>
  <si>
    <t>TAPAS Y TAPONES DE MATERIAL PLÁSTICO; TAPON PARA TUBERIA PVC PULGADAS ½”</t>
  </si>
  <si>
    <t>TERMINAL PVC ELECTRICA VERDE 1", UNIÓN CONDUIT, RESISTENTE A IMPACTOS Y A LA HUMEDAD</t>
  </si>
  <si>
    <t>TERMINAL PVC ELECTRICA VERDE 1/2", UNIÓN CONDUIT, RESISTENTE A IMPACTOS Y A LA HUMEDAD</t>
  </si>
  <si>
    <t>TERMINAL PVC ELECTRICA VERDE 3/4", UNIÓN CONDUIT, RESISTENTE A IMPACTOS Y A LA HUMEDADTERMINAL PVC ELECTRICA VERDE 3/4", UNIÓN CONDUIT, RESISTENTE A IMPACTOS Y A LA HUMEDAD</t>
  </si>
  <si>
    <t>TUBERIA DE 1" PVC-P RDE 13,5 315PSI</t>
  </si>
  <si>
    <t>TUBERIA DE PRESION 1/2" 6 MTS RDE 13,5</t>
  </si>
  <si>
    <t>TUBERIA EN PVC PARA AGUA POTABLE, DE DIAMETRO 1 1/2" ESPESOR DE PARED RDE 21 X 6 METROS</t>
  </si>
  <si>
    <t>TUBERIA EN PVC PARA AGUA POTABLE, DE DIAMETRO 1 1/4" ESPESOR DE PARED RDE 21 X 6 METROS</t>
  </si>
  <si>
    <t>TUBERIA EN PVC PARA AGUA POTABLE, DE DIAMETRO 2" ESPESOR DE PARED RDE 21 X 6 METROS</t>
  </si>
  <si>
    <t>TUBERIA EN PVC PARA AGUA POTABLE, DE DIAMETRO 3/4" ESPESOR DE PARED RDE 11 X 6 METROS</t>
  </si>
  <si>
    <t>TUBERIA EN PVC SANITARIO, DE DIAMETRO 2" X 6 METROS DE LARGO</t>
  </si>
  <si>
    <t>TUBERIA EN PVC SANITARIO, DE DIAMETRO 3" X 6 METROS DE LARGO</t>
  </si>
  <si>
    <t>TUBERIA EN PVC SANITARIO, DE DIAMETRO 4" X 6 METROS DE LARGO</t>
  </si>
  <si>
    <t>UNION DE REPARACIÓN EN PVC DE 1"</t>
  </si>
  <si>
    <t xml:space="preserve">40174908
</t>
  </si>
  <si>
    <t>UNION DE REPARACIÓN EN PVC DE 1/2"</t>
  </si>
  <si>
    <t>UNION DE REPARACIÓN EN PVC DE 3/4"</t>
  </si>
  <si>
    <t>UNIÓN EN PVC DE 1" UNIVERSAL DESSER</t>
  </si>
  <si>
    <t>UNIÓN EN PVC DE 1/2" UNIVERSAL DESSER</t>
  </si>
  <si>
    <t>UNIÓN EN PVC DE 3/4" UNIVERSAL DESSER</t>
  </si>
  <si>
    <t>UNION PRESION PVC 1 1/2" NORMA NTC 1339 ELABORADO EN POLI (CLORURO DE VINILO CAL SCHEDULE 40)</t>
  </si>
  <si>
    <t>UNION PRESION PVC 1 1/4" NORMA NTC 1339 ELABORADO EN POLI (CLORURO DE VINILO CAL SCHEDULE 40)</t>
  </si>
  <si>
    <t>UNION PRESION PVC 1" NORMA NTC 1339 ELABORADO EN POLI (CLORURO DE VINILO CAL SCHEDULE 40)</t>
  </si>
  <si>
    <t>UNION PRESION PVC 2" NORMA NTC 1339 ELABORADO EN POLI (CLORURO DE VINILO CAL SCHEDULE 40)</t>
  </si>
  <si>
    <t>ROLLO PLÁSTICO PAPEL BURBUJA 150 METROS X 50 METROS</t>
  </si>
  <si>
    <t>ROLLO PLÁSTICO PAPEL BURBUJA 75 CM X 50 METROS</t>
  </si>
  <si>
    <t>ATOMIZADOR PLASTICO 500CC</t>
  </si>
  <si>
    <t>FRASCO MUESTRAS DE ACEITE</t>
  </si>
  <si>
    <t xml:space="preserve">BOLSAS BIODEGRADABLES PARA RECOLECTAR MATERIAL FECAL DE PERRO PRESENTACIÓN DE 100 UNIDADES
</t>
  </si>
  <si>
    <t>CANASTILLAS</t>
  </si>
  <si>
    <t>TERMO ACERO INOXIDABLE</t>
  </si>
  <si>
    <t>ANGEO Y PRODUCTOS SIMILARES DE MATERIAL PLÁSTICO</t>
  </si>
  <si>
    <t>BIZCOCHO SANITARIO</t>
  </si>
  <si>
    <t>CINTA EN MALLA PARA DRYWALL 60 METROS CUADRADO</t>
  </si>
  <si>
    <t>CINTA ENMASCARAR 18MM X 37 M ROLLO</t>
  </si>
  <si>
    <t>CINTA ENMASCARAR 24 MM X 40 METROS</t>
  </si>
  <si>
    <t>CINTA TAPA GOTERAS TIPO MULTISEAL O DE SIMILARES CARACTERISTICAS</t>
  </si>
  <si>
    <t>CINTA TEFLON 3/4 X 10 M ROLLO X10M</t>
  </si>
  <si>
    <t>DESAGUE  FLEXIBLE LAVAMANOS</t>
  </si>
  <si>
    <t>DESAGUE FLEXIBLE LAVAPLATOS</t>
  </si>
  <si>
    <t>DESAGUE SENCILLO LAVAMANOS</t>
  </si>
  <si>
    <t>FLOTADOR PARA TANQUE 1" CON BOLA</t>
  </si>
  <si>
    <t>FLOTADOR PARA TANQUE 1/2" CON BOLA</t>
  </si>
  <si>
    <t>FLOTADOR PARA TANQUE 3/4" CON BOLA</t>
  </si>
  <si>
    <t>REGADERA POMA DUCHA ACABADO CROMADO</t>
  </si>
  <si>
    <t xml:space="preserve">TANQUE PLASTICO 1000 LITROS PARA AGUA POTABLE </t>
  </si>
  <si>
    <t>POZUELOS PORTATILES ELABORADO EN SILICONA, DE TIPO PLEGADIZO, CAPACIDAD ALREDEDOR DE 25,7 ONZAS (760)M</t>
  </si>
  <si>
    <t>31401505</t>
  </si>
  <si>
    <t xml:space="preserve">BENDEJA </t>
  </si>
  <si>
    <t>VASO PLASTICO 12 ONZ.</t>
  </si>
  <si>
    <t>BRIDAS BLANCAS SIZE 3.6X140 MM (BOLSA X 100 UNIDAD)</t>
  </si>
  <si>
    <t>BRIDAS BLANCAS SIZE 4.8X250 MM (BOLSA X 100 UNIDAD)</t>
  </si>
  <si>
    <t xml:space="preserve">CARETAS PROTECCION </t>
  </si>
  <si>
    <t>CINTA 3M 398 FRP (X ROLLO)</t>
  </si>
  <si>
    <t>CINTA AISLANTE DE ALTA TEMPERATURA</t>
  </si>
  <si>
    <t>CINTA ALUMINIO ADHESIVA 1 PUL</t>
  </si>
  <si>
    <t>CINTA ALUMINIO DE 2 PUL</t>
  </si>
  <si>
    <t>CINTA DE ALTA VELOCIDAD  6969</t>
  </si>
  <si>
    <t>CINTA DE ENMASCARAR 1/2 VERDE</t>
  </si>
  <si>
    <t>CINTA DE ENMASCARAR DE 2 PULG VERDE</t>
  </si>
  <si>
    <t>CINTA DE ENMASCARAR DE 1 PULG VERDE</t>
  </si>
  <si>
    <t>CINTA DE TELA GRIS DE 2"</t>
  </si>
  <si>
    <t>CINTA EMBALAJE</t>
  </si>
  <si>
    <t>CINTA ENMASCARAR 1/2"</t>
  </si>
  <si>
    <t>COPA CHAMPAGNE X6</t>
  </si>
  <si>
    <t>COPA DE AGUA</t>
  </si>
  <si>
    <t>VASO VIDRIO 11 OZ X 48</t>
  </si>
  <si>
    <t xml:space="preserve">VIDRIO ANTI RUIDO DUPLEX </t>
  </si>
  <si>
    <t xml:space="preserve">VIDRIO TRANSPARENTE 5MM DE ESPESOR </t>
  </si>
  <si>
    <t>FRASCO CUADRADO EN VIDRIO, CON TAPA TIPO CLIP, COLOR TRANSPARENTE, HERMTICO, CAPACIDAD DE 0,5 LITROS, ANCHO 11CM, ALTO 12CM, LARGO 13CM Y DIAMETRO 11CM</t>
  </si>
  <si>
    <t>41121806</t>
  </si>
  <si>
    <t>RECIPIENTE VIDRIO 250ML, TRANSPARENTE, CON TAPA METALICA CON HUECOS TIPO RALLADOR, LARGO 8CM, ALTO 9,3CM, ANCHO 8CM Y UN DIAMETRO DE 8CM</t>
  </si>
  <si>
    <t>PUERTA DE VIDRIO</t>
  </si>
  <si>
    <t>COPA DE CHAMPAÑA</t>
  </si>
  <si>
    <t>COPA DE VINO</t>
  </si>
  <si>
    <t>PLATO HONDO REDONDO</t>
  </si>
  <si>
    <t>LAVAMANOS CON PEDESTAL AVANTI BLANCO</t>
  </si>
  <si>
    <t xml:space="preserve">SANITARIO BLANCO ALONGADOS LINEA MONTECARLO TANQUE ECONOMIZADOR  </t>
  </si>
  <si>
    <t>JUEGO DE VAJILLA DE 4 PUESTOS</t>
  </si>
  <si>
    <t>PLATO BASE</t>
  </si>
  <si>
    <t>PLATO PARA POSTRE</t>
  </si>
  <si>
    <t xml:space="preserve">CERAMICA ANTIDESLIZANTE 50* 50 CM </t>
  </si>
  <si>
    <t xml:space="preserve">CERAMICA PISO 50* 50 CM TRAFICO 4 </t>
  </si>
  <si>
    <t>PISO PORCELANATO GRIS MATE   60X60</t>
  </si>
  <si>
    <t>SIKALATEX</t>
  </si>
  <si>
    <t xml:space="preserve">VIGUETA DRYWOL BASE 9 </t>
  </si>
  <si>
    <t>BOQUILLA X 5 KG SEGÚN NECESIDAD DE COLOR</t>
  </si>
  <si>
    <t>BULTO CEMENTO BLANCO TIPO 1 PRESENTACION 20 KG.</t>
  </si>
  <si>
    <t>CEMENTO GRIS 50KL - (DE USO GENERAL PARA CONSTRUCCIÓN)</t>
  </si>
  <si>
    <t>LAMINA FIBROCEMENTO DE 2,44M X 1,22M X 10MM ESPESOR</t>
  </si>
  <si>
    <t>PEGANTE PARA ENCHAPE Y BALDOSAS CERÁMICAS X 25 KILOS</t>
  </si>
  <si>
    <t>PEGANTE PORCELANICO GRIS CON LATEX 25 KILOS</t>
  </si>
  <si>
    <t>LAMINA DE DRYWALL DE 12 MM</t>
  </si>
  <si>
    <t>CARTUCHO PARA ORINAL SECO CORONA REFERENCIA O62121001</t>
  </si>
  <si>
    <t>CARTUCHO REPUESTO PARA ORINAL SECO HELVEX MGS-E</t>
  </si>
  <si>
    <t>EMULSIÓN ASFÁLTICA X CUÑETE</t>
  </si>
  <si>
    <t>LIJA DE AGUA - GRANO #220</t>
  </si>
  <si>
    <t>LIJA DE AGUA NO 180 (23CM X 28CM)</t>
  </si>
  <si>
    <t>MANTO ASFALTICO SIN FOIL  ROLLO X 10 M X 1M</t>
  </si>
  <si>
    <t>LIJA ANTIDESLIZANTE GRANO 80 DE 6"</t>
  </si>
  <si>
    <t>LIJA HOOKIT 5" VELCRO/GRANO 220</t>
  </si>
  <si>
    <t>LIJA HOOKIT 5" VELCRO/GRANO 600</t>
  </si>
  <si>
    <t>PELOTA SIN CUERDA</t>
  </si>
  <si>
    <t>BROCHA CERDA MONA DE 2 " IDEAL PARA PINTURAS A BASE DE ACEITE</t>
  </si>
  <si>
    <t>BROCHA CERDA MONA PROFESIONAL DE 3" MANGO DE PASTA 1CM GROSOR POR 3CM DE ESPESOR</t>
  </si>
  <si>
    <t>RODILLO DE FELPA DE 9"</t>
  </si>
  <si>
    <t>BOLIGRAFO NEGRO</t>
  </si>
  <si>
    <t>LAPICES</t>
  </si>
  <si>
    <t>BROCHA 1/2"</t>
  </si>
  <si>
    <t>BROCHA 4  NYLON</t>
  </si>
  <si>
    <t>BROCHA 5 NYLON PICASSO</t>
  </si>
  <si>
    <t>CEPILLO DE BRONCE</t>
  </si>
  <si>
    <t>BARRA CORRUGADA DE ACERO, CON DIÁMETRO DE 1/2" Y CON UNA LONGITUD DE 6 M</t>
  </si>
  <si>
    <t>BROCA RANURADA PARA CONCRETO DE 1/2</t>
  </si>
  <si>
    <t>BROCA RANURADA PARA CONCRETO DE 1/4</t>
  </si>
  <si>
    <t>BROCA RANURADA PARA CONCRETO DE 3/8</t>
  </si>
  <si>
    <t>BROCA RANURADA PARA CONCRETO DE 5/16</t>
  </si>
  <si>
    <t>DISCO CORTE METAL 4 1/2</t>
  </si>
  <si>
    <t>DISCO CORTE METAL 7 1/2</t>
  </si>
  <si>
    <t>DISCO DE DESBASTE METAL 4 1/2''</t>
  </si>
  <si>
    <t>DISCO DE DESBASTE METAL 7 1/2''</t>
  </si>
  <si>
    <t>DISCO DIAMANTADO DE TUCSTENO PARA CONCRETO DE 4 1/2''</t>
  </si>
  <si>
    <t>DISCO DIAMANTADO DE TUCSTENO PARA CONCRETO DE 9''</t>
  </si>
  <si>
    <t>DISCO TRONZADORA CORTE METAL</t>
  </si>
  <si>
    <t>HOJA DE SEGUETA DE 12" DE LONGITUD Y 18 DIENTES POR PULGADA</t>
  </si>
  <si>
    <t>MARCO PUERTA HR TIPO A X 6M CAL 18</t>
  </si>
  <si>
    <t>MARCO VENTANA HR TIPO A  X 6M CAL 18</t>
  </si>
  <si>
    <t>SOPORTE METALICO PARA EXTINTOR</t>
  </si>
  <si>
    <t>'TE HR TIPO A X 6M CAL 18</t>
  </si>
  <si>
    <t>TUBERIA CUADRADA COLD ROLLED 1X1", E=1,20MM CAL.18</t>
  </si>
  <si>
    <t>TUBERIA REDONDA NEGRA 2" METALICA X 6M ESPESOR 0.098"</t>
  </si>
  <si>
    <t>TUBO RECTANGULAR DE 100MM*50 MM DE 6 M CALIBRE 18MM</t>
  </si>
  <si>
    <t>TUBO RECTANGULAR DE 50*25 MM DE 6 M CALIBRE 18MM</t>
  </si>
  <si>
    <t>VARILLA CUADRADA 10,5*10,5 DE 6M</t>
  </si>
  <si>
    <t>VISAGRA REDONDA HR 1/2</t>
  </si>
  <si>
    <t>ALAMBRE DE FRENAR NO 20</t>
  </si>
  <si>
    <t>ALAMBRE DE FRENAR NO 25</t>
  </si>
  <si>
    <t>ALAMBRE DE FRENAR NO 32</t>
  </si>
  <si>
    <t>JUEGO CUBIERTOS (16 PIEZAS)</t>
  </si>
  <si>
    <t>PALA PARA MEZCLAR ACERO INOXIDABALE</t>
  </si>
  <si>
    <t>ALAMBRE CALIBRE 18 GALVANIZADO EN ACERO X 1 KILO</t>
  </si>
  <si>
    <t>ANGEO EN ACERO INOXIDABLE</t>
  </si>
  <si>
    <t>ANGULO DE  HIERRO DE 1'' X 1/8 X 6M</t>
  </si>
  <si>
    <t>CANDADO DE ALTA SEGURIDAD (70 DE ANCHO X14 DE DIÁMETRO X 17 DE ESPACIO LIBRE DE ARCO)</t>
  </si>
  <si>
    <t xml:space="preserve">CANDADO DE SEGURIDAD RECUBIERTO </t>
  </si>
  <si>
    <t>CANDADO SEGURIDAD CUELLO ALTO 50 MM - (CAJA SERGURIDAD, ACERO ENDURECIDO, 5,0 CM ACHO APROX)</t>
  </si>
  <si>
    <t>CERRADURA CILINDRICA DE MANIJA TIPO JUPITER O SIMILAR, ACABADO CROMADO MATE.</t>
  </si>
  <si>
    <t>CERRADURA DE SEGURIDAD (LLAVE - LLAVE)</t>
  </si>
  <si>
    <t>CERRADURA TIPO PERA MADERA PARA ALCOBA</t>
  </si>
  <si>
    <t>CHAZO EXPANSIVO METALICO DE 3/8" X 2" PAQUETE X 100 UNIDADES</t>
  </si>
  <si>
    <t>CHAZO PLASTICO DE 1/4" CON TORNILLO PAQUETE X 100 UNIDADES</t>
  </si>
  <si>
    <t>CHAZO PLASTICO DE 3/8" CON TORNILLO PAQUETE X 100 UNIDADES</t>
  </si>
  <si>
    <t>CHAZO PLASTICO DE 5/16" CON TORNILLO PAQUETE X 100 UNIDADES</t>
  </si>
  <si>
    <t>CHEQUE  CORTINA  BRONCE 1 1/2"</t>
  </si>
  <si>
    <t>CHEQUE  CORTINA  BRONCE 1 1/4"</t>
  </si>
  <si>
    <t>CHEQUE  CORTINA 1" BRONCE</t>
  </si>
  <si>
    <t>CHEQUE  CORTINA 2" BRONCE</t>
  </si>
  <si>
    <t>CHEQUE CORTINA 3/4" EN BRONCE</t>
  </si>
  <si>
    <t>CLAVO DE ACERO LISO DE 1" CAJA X 500 GR</t>
  </si>
  <si>
    <t>CLAVO DE ACERO LISO DE 2" CAJA X 500 GR</t>
  </si>
  <si>
    <t>CLAVOS Y PUNTILLAS DE HIERRO O ACERO; PUNTILLA EN ACERO LISA DE 2" CON CABEZA CAJA X LIBRA</t>
  </si>
  <si>
    <t>ESTRUCTURA OMEGA PARA DRYWOL</t>
  </si>
  <si>
    <t>GASTOP</t>
  </si>
  <si>
    <t xml:space="preserve">GRIFERIA INSTITUCIONAL LAVAMANOS TIPO PUSH AHORRADORA ANTIBANDALICA </t>
  </si>
  <si>
    <t>GRIFERIA PARA TANQUE CORONA BAJO CONSUMO DE BOTON, DE DOBLE DESCARGA INCLUIDO EL BOTON</t>
  </si>
  <si>
    <t>GRIFERIA SANITARIO 26 CM</t>
  </si>
  <si>
    <t>HERRAJE MUEBLE SANITARIO</t>
  </si>
  <si>
    <t>HERRAJE PARA  PUERTA  Y CAJON CROMADO ( SEGÚN MUESTRA)</t>
  </si>
  <si>
    <t>KIT CONECTOR HCP 11,8 MT TRANSPARENTE TAPA Y BASE PARA LAMINAS DE 8MM</t>
  </si>
  <si>
    <t>LAMINA ALVEOLAR 8MM 5,9X2,10</t>
  </si>
  <si>
    <t>LLAVE DE LAVAMANOS ANTIBANDALICA CON TEMPORIZADOR</t>
  </si>
  <si>
    <t>LLAVE JARDIN TIPO PESADO</t>
  </si>
  <si>
    <t xml:space="preserve">LLAVE MEZCLADOR MONOCONTROL </t>
  </si>
  <si>
    <t>LLAVE SENCILLA LAVAMANOS ACABADO CROMO MANIJA EN CRUZ</t>
  </si>
  <si>
    <t>LLAVE SENCILLA LAVAPLATOS TIPO PESADO CUELLO DE GANZO</t>
  </si>
  <si>
    <t>MALLA ESLABONADA 2 X 10 METROS, METAL 2-1/4 X 2-1/4 PULGADA ROLLO DE 10 M</t>
  </si>
  <si>
    <t>MANIJA BASCULANTE ALUMINIO DERCHA</t>
  </si>
  <si>
    <t>MANIJA BASCULANTE ALUMINIO IZQUIERDA</t>
  </si>
  <si>
    <t>MANILAR DUCHA EN ESTRIA CON TORNILLO</t>
  </si>
  <si>
    <t>MATERIAL PLÁSTICO PARA TUBERÍAS, ADAPTADOR MACHO 1 1/2"</t>
  </si>
  <si>
    <t>MEZCLADOR PARA LAVAPLATOS DE 8"</t>
  </si>
  <si>
    <t>PERFIL U 8MM 2,10 M CRISTAL POLICARBONATO</t>
  </si>
  <si>
    <t>PERIMETRALES EN PVC POR 6 M COLOCAR CIELO RASO COLOR BLANCO</t>
  </si>
  <si>
    <t>PUNTA PARA DEMOLEDOR DEWALT ( SEGÚN MUESTRA)</t>
  </si>
  <si>
    <t>PUNTILLA C/C 3" 500 GR</t>
  </si>
  <si>
    <t>PUNTILLA C/C 4" 500 GR</t>
  </si>
  <si>
    <t>REGISTRO DE CORTINA EN BRONCE 1 1/2"</t>
  </si>
  <si>
    <t>REGISTRO DE CORTINA EN BRONCE 1"</t>
  </si>
  <si>
    <t>REGISTRO DE CORTINA EN BRONCE 1/2"</t>
  </si>
  <si>
    <t>REGISTRO DE CORTINA EN BRONCE 2"</t>
  </si>
  <si>
    <t>REGISTRO DE CORTINA EN BRONCE 3/4"</t>
  </si>
  <si>
    <t>REJILLA DE VENTILACION PLASTICA DE 20X20</t>
  </si>
  <si>
    <t>REJILLA PLÁSTICA PARA SIFON DE 3”</t>
  </si>
  <si>
    <t>REJILLA PLÁSTICA PARA SIFON DE 4”</t>
  </si>
  <si>
    <t>SIFON BOTELLA PVC PARA LAVAMANOS</t>
  </si>
  <si>
    <t>SIFON TIPO P DE PVC PARA LAVAPLATOS</t>
  </si>
  <si>
    <t>SOLDADURA 60-13</t>
  </si>
  <si>
    <t>SOLDADURA PARA ACERO</t>
  </si>
  <si>
    <t>SOLDADURA PARA ALUMINIO</t>
  </si>
  <si>
    <t>TE HIERRO TIPO A EN HIERRO 6M CALIBRE 18</t>
  </si>
  <si>
    <t xml:space="preserve">TECHO EN PVC 8 MM , 30CM*5.95 </t>
  </si>
  <si>
    <t>TORNILLO AUTOPERFORANTE 1" CON CABEZA DE LENTEJA X 100</t>
  </si>
  <si>
    <t>TORNILLO AUTOPERFORANTE 1-1/2" X BOLSA DE 100</t>
  </si>
  <si>
    <t>TORNILLO CUBIERTA AUTOPERFORANTE ARANDELA PAQUETE *100 UNIDADES</t>
  </si>
  <si>
    <t>TORNILLO PARA TAPADO DE DRYWALL 1" PAQUETE X 100</t>
  </si>
  <si>
    <t xml:space="preserve">VASTAGO DUCHA EN COBRE CARTUCHO CERAMICO CIERRE RAPIDO </t>
  </si>
  <si>
    <t>VIGUETA DRYWAL</t>
  </si>
  <si>
    <t>VIGUETA DRYWOL BASE 6</t>
  </si>
  <si>
    <t>COLADOR ACERO INOXIDABLE</t>
  </si>
  <si>
    <t>COLADOR CHINO</t>
  </si>
  <si>
    <t>JUEGO DE CUBIERTOS SET X 16 UND</t>
  </si>
  <si>
    <t>TENEDORES DE POSTRE ST X 6 UND</t>
  </si>
  <si>
    <t>BROCA (THREADED SHANK) NUMERO 27 LONGITUD CORTA P/N 02-2962-27</t>
  </si>
  <si>
    <t>BROCA (THREADED SHANK) NUMERO 30 LONGITUD CORTA P/N 02-2962-30</t>
  </si>
  <si>
    <t>BROCA (THREADED SHANK) NUMERO 40 LONGITUD CORTA P/N 02-2962-40</t>
  </si>
  <si>
    <t>BROCA 1/4" COBALTO CAJA X 20 N/A</t>
  </si>
  <si>
    <t>BROCA COBALTO 3/16"</t>
  </si>
  <si>
    <t>BROCA COBALTO 3/32"</t>
  </si>
  <si>
    <t>BROCA COBALTO 5/32"</t>
  </si>
  <si>
    <t>BROCA COBALTO NUMERO 21</t>
  </si>
  <si>
    <t>BROCA COBALTO NUMERO 27</t>
  </si>
  <si>
    <t>BROCA COBALTO NUMERO 30</t>
  </si>
  <si>
    <t>BROCA COBALTO NUMERO 40</t>
  </si>
  <si>
    <t xml:space="preserve">BRONCE LATAN EXAGONAL 1 1/2" </t>
  </si>
  <si>
    <t xml:space="preserve">BRONCE LATAN EXAGONAL 1/2" </t>
  </si>
  <si>
    <t xml:space="preserve">BRONCE LATAN EXAGONAL 3/4" </t>
  </si>
  <si>
    <t xml:space="preserve">BRONCE LATAN EXAGONAL 3/8" </t>
  </si>
  <si>
    <t xml:space="preserve">BRONCE LATAN EXAGONAL 5/8" </t>
  </si>
  <si>
    <t xml:space="preserve">ESCARIADORES DE 1 1/2 " </t>
  </si>
  <si>
    <t xml:space="preserve">ESCARIADORES DE 1" </t>
  </si>
  <si>
    <t xml:space="preserve">ESCARIADORES DE 1/8 </t>
  </si>
  <si>
    <t xml:space="preserve">ESCARIADORES DE 3/4 </t>
  </si>
  <si>
    <t xml:space="preserve">ESCARIADORES DE 5/8 </t>
  </si>
  <si>
    <t xml:space="preserve">ESCARIADORES DE 7/16 </t>
  </si>
  <si>
    <t xml:space="preserve">ESCARIADORES DE 7/8 </t>
  </si>
  <si>
    <t>HOJAS PARA SEGUETA NIQUEL</t>
  </si>
  <si>
    <t xml:space="preserve">JUEGO DE MACHOS Y TERRAJAS 1/16
A 1 " </t>
  </si>
  <si>
    <t>LAMINA DURAL 0,020</t>
  </si>
  <si>
    <t>LAMINA DURAL 0,050</t>
  </si>
  <si>
    <t>PUNTA APEX NO 10</t>
  </si>
  <si>
    <t>PUNTA APEX NO 3</t>
  </si>
  <si>
    <t>PUNTA APEX NO 4</t>
  </si>
  <si>
    <t>PUNTA APEX NO 5</t>
  </si>
  <si>
    <t>PUNTA APEX NO 6</t>
  </si>
  <si>
    <t>PUNTA APEX NO 8</t>
  </si>
  <si>
    <t>PUNTA APEX TORQ NO. 1/4</t>
  </si>
  <si>
    <t>PUNTA APEX TORQ NO. 10</t>
  </si>
  <si>
    <t>PUNTA APEX TORQ NO. 12</t>
  </si>
  <si>
    <t>PUNTA APEX TORQ NO. 3</t>
  </si>
  <si>
    <t>PUNTA APEX TORQ NO. 4</t>
  </si>
  <si>
    <t>PUNTA APEX TORQ NO. 5</t>
  </si>
  <si>
    <t>PUNTA APEX TORQ NO. 6</t>
  </si>
  <si>
    <t>PUNTA APEX TORQ NO. 8</t>
  </si>
  <si>
    <t>PUNTA PHILLIPS NO 1</t>
  </si>
  <si>
    <t>PUNTA PHILLIPS NO 2</t>
  </si>
  <si>
    <t>PUNTA PHILLIPS NO 3</t>
  </si>
  <si>
    <t>PUNTA PHILLIPS NO 4</t>
  </si>
  <si>
    <t>PUNTA PHILLIPS NO 5</t>
  </si>
  <si>
    <t>REMACHE CHERRY MAX CR3213-4-4</t>
  </si>
  <si>
    <t>REMACHE CHERRY MAX CR3213-4-2</t>
  </si>
  <si>
    <t>REMACHE CHERRY MAX CR3213-4-3</t>
  </si>
  <si>
    <t>SEGUETA MECANICA 10"</t>
  </si>
  <si>
    <t>COMPUERTA FILTRO APC MMTD</t>
  </si>
  <si>
    <t>41116205</t>
  </si>
  <si>
    <t>KIT APC PARA MMTD (3 PACK ) CO2</t>
  </si>
  <si>
    <t>KIT BUMPER (CADA KIT INCLUYE 5 BUMPER PARA MMTD)</t>
  </si>
  <si>
    <t>KIT PROTECTORES DE PUERTOS DE CONEXIÓN TRASEROS (2*ETHERNET &amp; POWER/1*SD/1*ANTENNA/1*USB PORT) MMTD</t>
  </si>
  <si>
    <t>MMTD VERIFICATION STANDART PEN</t>
  </si>
  <si>
    <t>BOMBILLO DE LED 9W AHORRO DE ENERGIA</t>
  </si>
  <si>
    <t xml:space="preserve">CABLE #12 AWG 7 HILOS X 100
METROS, NACIONAL, CUMPLIMIENTO RETIE -
ROLLO
</t>
  </si>
  <si>
    <t xml:space="preserve">CABLE 3X12 AWG TRENZADO COLOR BLANCO, ROJO Y VERDE. 600VX 100 METROS, </t>
  </si>
  <si>
    <t>CABLE ENCAUCHETADO 3 X 12 600V 75°C X MT, NORMA RETIE X METRO</t>
  </si>
  <si>
    <t xml:space="preserve">CAJA-COFRE TIPO INTERPERIE 40 CM (ALTO) X 30 CM (ANCHO) X 20 CM (PROFUNDIDAD), CALIBRE 18, PROTECCION IP44,  PINTURA EN POLVO HORMEABLE COLOR BEIGE DUNA (RAL 7032) DE APLICACIÓN ELECTROSTATICA, CON PUERTA DE ACCESO, CIERRE Y APERTURA CON LLAVE
</t>
  </si>
  <si>
    <t xml:space="preserve">CURVA EMT 1/2" </t>
  </si>
  <si>
    <t xml:space="preserve">DUCHA ELÉCTRICA AUTOMATICA 40 AMPERIOS MULTIVOLTAJE BLANCA </t>
  </si>
  <si>
    <t>INTERRUPTOR SENCILLO CONMUTABLE LINEA ABITARE BLANCO 10AMP - 110V DE INCRUSTAR</t>
  </si>
  <si>
    <t>LAMPARA LED SOLAR 120 WATT CON CONTROL</t>
  </si>
  <si>
    <t>MICROINVERSOR 600W 2 ENTRADAS FV INDEPENDIENTES  MPPT, HASTA DOS PANELES SOLARES DE 250/375W 12-24-48 Y SALIDA DE 120/220, RANGO DE VOLTAJE COMPATIBLE CON SISTEMAS MONOFASICOS Y TRIFASICOS 22/48V, IP67, CORRIENTE DE ENTRADA MAX 12AX 2, EFICIENCIA DEL 96.7%.</t>
  </si>
  <si>
    <t>PANEL LED DE 18W DE ENCRUSTAR LUZ BLANCA, 30.000 HORAS VIDA UTIL</t>
  </si>
  <si>
    <t>PANEL LED DE 18W DE SOBREPONER LUZ BLANCA</t>
  </si>
  <si>
    <t>PANEL LED DE 24W DE SOBREPONER LUZ BLANCA, 30.000 HORAS VIDA UTIL</t>
  </si>
  <si>
    <t>PANEL SOLAR 300 WATT/ 24V MONOCRISTALINO, IP68, CONECTOR MC4</t>
  </si>
  <si>
    <t>REFLECTOR LED 100W MULTIUVOLTAJE, CARCASA NEGRA, IP65, LUZ BLANCA, 25.000 HORAS VIDA UTIL</t>
  </si>
  <si>
    <t>REFLECTOR LED 150W MULTIVOLTAJE, CARCASA NEGRA, IP65, LUZ BLANCA</t>
  </si>
  <si>
    <t>REFLECTOR LED 200W MULTIVOLTAJE,</t>
  </si>
  <si>
    <t>REFLECTOR LED 50W MULTIVOLTAJE, CARCASA NEGRA, IP65, LUZ BLANCA,</t>
  </si>
  <si>
    <t xml:space="preserve">RIEL DIN U OMEGA </t>
  </si>
  <si>
    <t>TERMINAL EMT 1/2"</t>
  </si>
  <si>
    <t>TOMACORRIENTE DOBLE 15 A,  120V, 2P+T, COLOR BLANCO</t>
  </si>
  <si>
    <t>TOMACORRIENTE DOBLE CON POLO A TIERRA AISLADO COLOR NARANJA. CUBIERTA Y CUERPO EN TERMOPLÁSTICO RESISTENTE A IMPACTOS. CUATRO ESQUINAS CON PERFORACIONES PARA FIJAR LA TOMA O LA TAPA DE ESTA. PARA CALIBRE #14-#10 ALAMBRE O CABLE. PARA USO INTERIOR.</t>
  </si>
  <si>
    <t>TOMACORRIENTE DOBLE MONOFASICA 20A , TENSION 115V GFCI BLANCA</t>
  </si>
  <si>
    <t xml:space="preserve">TOTALIZADOR INDUSTRIAL CON UNIDAD DE DISPARO DE 60 AMP, TRIFACICO 240V, </t>
  </si>
  <si>
    <t>TUBO EMT 1/2", POR 3 METROS DE LARGO</t>
  </si>
  <si>
    <t>UNION EMT 1/2"</t>
  </si>
  <si>
    <t xml:space="preserve">CARGADOR DE BATERÍAS UNIVERSAL </t>
  </si>
  <si>
    <t>MULTITOMA PROFESIONAL DE SEIS SALIDAS (REGULADOR)</t>
  </si>
  <si>
    <t>SPLICE AWG 12-10 COLOR AMARILLO M81824/11-03</t>
  </si>
  <si>
    <t>SPLICE AWG 16-14 COLOR AZUL M81824/11-02</t>
  </si>
  <si>
    <t>SPLICE AWG 22-18 COLOR ROJO M81824/11-01</t>
  </si>
  <si>
    <t>CABLE M22759/16-20</t>
  </si>
  <si>
    <t>CABLE M22759/16-22</t>
  </si>
  <si>
    <t>CABLE M27500-20TG3T14</t>
  </si>
  <si>
    <t>SPIRAL WRAPING BAND 1415 X MTS</t>
  </si>
  <si>
    <t>SPIRAL WRAPING BAND 4104 X MTS</t>
  </si>
  <si>
    <t>SPIRAL WRAPING BAND 4106 X MTS</t>
  </si>
  <si>
    <t>SPIRAL WRAPING BAND 4109 X MYS</t>
  </si>
  <si>
    <t>SPIRAL WRAPING BAND 4112 X MTS</t>
  </si>
  <si>
    <t>SPIRAL WRAPING BAND 4119 X MTS</t>
  </si>
  <si>
    <t xml:space="preserve">BATERÍAS RECARGABLES </t>
  </si>
  <si>
    <t>PILA A SECCO 9V X PAR</t>
  </si>
  <si>
    <t>PILA ALCALINA AA (X 2 UNIDAD)</t>
  </si>
  <si>
    <t>PILA ALCALINA AAA (X 2 UNIDAD)</t>
  </si>
  <si>
    <t>PILA ALCALINA TIPO D (X 2 UNIDAD)</t>
  </si>
  <si>
    <t>PILA TIPO C (X 2 UNIDAD)</t>
  </si>
  <si>
    <t>LAMP 1385</t>
  </si>
  <si>
    <t>LAMP 1495</t>
  </si>
  <si>
    <t>LAMP A4174-24</t>
  </si>
  <si>
    <t>LAMP CM6839</t>
  </si>
  <si>
    <t>LAMP GE387</t>
  </si>
  <si>
    <t>LAMP GE4571</t>
  </si>
  <si>
    <t>LAMP GE4587</t>
  </si>
  <si>
    <t>LAMP ML303</t>
  </si>
  <si>
    <t>LAMP MS25231-313</t>
  </si>
  <si>
    <t>LAMP MS25237-327</t>
  </si>
  <si>
    <t>LAMP MS25237-328</t>
  </si>
  <si>
    <t>LAMP MS25242-Q4559</t>
  </si>
  <si>
    <t>LAMP MS28926-4570</t>
  </si>
  <si>
    <t>LAMP MS35428-307 R</t>
  </si>
  <si>
    <t>LAMP MS35478-1683</t>
  </si>
  <si>
    <t>LAMP PR2</t>
  </si>
  <si>
    <t>CIRCUIT BREAKER 5 AMPERIOS</t>
  </si>
  <si>
    <t>DVD X 50</t>
  </si>
  <si>
    <t>43201800</t>
  </si>
  <si>
    <t xml:space="preserve">MEMORIA SD </t>
  </si>
  <si>
    <t>TEJA PLASTICA TRASLUCIDA TIPO ETERNIT NO. 10</t>
  </si>
  <si>
    <t>TARJETA PVC P/CARNET CAL.30 S/ADHE X500U</t>
  </si>
  <si>
    <t xml:space="preserve">CAMILLAS PRIMEROS AUXILIOS </t>
  </si>
  <si>
    <t>56121200</t>
  </si>
  <si>
    <t xml:space="preserve">LUXOMETRO </t>
  </si>
  <si>
    <t>MANTENIMIENTO ALOJAMIENTO MILITAR CATAM</t>
  </si>
  <si>
    <t>MANTENIMIENTO CUBIERTA ALOJAMIENTO GRUSE</t>
  </si>
  <si>
    <t>MANTENIMIENTO INSTALACIONES CATAM</t>
  </si>
  <si>
    <t xml:space="preserve">MANTENIMIENTO ARCHIVO OPERACIONAL </t>
  </si>
  <si>
    <t>MANTENIMIENTO INSTALACIONES ESM</t>
  </si>
  <si>
    <t xml:space="preserve">MANTENIMIENTO RANCHO DE TROPA </t>
  </si>
  <si>
    <t>SERVICIO DE ALBAÑILERIA , VF 2023</t>
  </si>
  <si>
    <t>SERVICIO DE ALBAÑILERIA</t>
  </si>
  <si>
    <t>SERVICIO DE ALBAÑILERIA , AMARRE</t>
  </si>
  <si>
    <t>SERVICIO ABORDO</t>
  </si>
  <si>
    <t>SERVICIO ABORDO VF 2023</t>
  </si>
  <si>
    <t>SERVICIO A BORDO SUMINISTRO DE COMIDAS</t>
  </si>
  <si>
    <t>SERVICIO A BORDO</t>
  </si>
  <si>
    <t>RUTAS PERSONAL CATAM Y DEPENDENCIAS ANEXAS</t>
  </si>
  <si>
    <t>RUTAS PERSONAL DEPENDENCIAS ANEXAS</t>
  </si>
  <si>
    <t xml:space="preserve">TRANSPORTE DE TRIPULACIONES </t>
  </si>
  <si>
    <t xml:space="preserve">RUTAS PERSONAL CATAM Y DEPENDENCIAS ANEXAS AMARRE </t>
  </si>
  <si>
    <t>TRANSPORTE DE TRIPULACIONES AMARRE</t>
  </si>
  <si>
    <t>SERVICIO EN TIERRA  VF2023</t>
  </si>
  <si>
    <t>SERVICIO EN TIERRA</t>
  </si>
  <si>
    <t>SERVICIO EN TIERRA AMARRE</t>
  </si>
  <si>
    <t>ENERGIA</t>
  </si>
  <si>
    <t>83101804</t>
  </si>
  <si>
    <t>ENERGIA ELECTRICA CUARTO FRIO CATAM</t>
  </si>
  <si>
    <t>SERVICIO DE ENERGÍA</t>
  </si>
  <si>
    <t>83101801</t>
  </si>
  <si>
    <t>SERVICIO DE ACUEDUCTO</t>
  </si>
  <si>
    <t>83101509</t>
  </si>
  <si>
    <t>SERVICIOS PUBLICOS (ACUEDUCTO)</t>
  </si>
  <si>
    <t>ANALISIS FISICO QUIMICOS Y MICROBIOLOGICOS DE AGUA POTABLE Y RESIDUAL VF 2023</t>
  </si>
  <si>
    <t>41104207</t>
  </si>
  <si>
    <t>MANTENIMIENTO DE LAS BOTELLAS DE OXÍGENO, NITRÓGENO, GAS CARBÓNICO Y EXTINTORAS DE FUEGO DE LAS AERONAVES</t>
  </si>
  <si>
    <t xml:space="preserve">ANALISIS FISICO QUIMICOS Y MICROBIOLOGICOS DE AGUA POTABLE Y RESIDUAL AMARRE </t>
  </si>
  <si>
    <t>TELÉFONO, FAX Y OTROS</t>
  </si>
  <si>
    <t>83111503</t>
  </si>
  <si>
    <t>INTERNET CATAM</t>
  </si>
  <si>
    <t>TELEVISION SATELITAL</t>
  </si>
  <si>
    <t>SERVICIO LOGÍSTICO  ATENCIÓN CAFETERÍA VF 2023</t>
  </si>
  <si>
    <t>81141601</t>
  </si>
  <si>
    <t>SERVICIO LOGÍSTICO ATENCIÓN CAFETERÍA</t>
  </si>
  <si>
    <t xml:space="preserve">SERVICIO DE ASEO ESM  </t>
  </si>
  <si>
    <t xml:space="preserve">SERVICIO DE ASEO ESM AMARRE </t>
  </si>
  <si>
    <t>SERVICIO LOGÍSTICO ATENCIÓN CAFETERÍA  AMARRE</t>
  </si>
  <si>
    <t>SERVICIO DE ASEO ESM VF 2023</t>
  </si>
  <si>
    <t>FUMIGACION VF 2023</t>
  </si>
  <si>
    <t>SERVICIO DE ASEO INTEGRAL VF 2023</t>
  </si>
  <si>
    <t>LAVADO Y DESINFECCIÓN TANQUES DE ALMACENAMIENTO DE AGUA POTABLE</t>
  </si>
  <si>
    <t>LAVADO Y DESINFECCIÓN TANQUES DE ALMACENAMIENTO DE AGUA POTABLE BACOF</t>
  </si>
  <si>
    <t>SERVICIO DE ASEO INTEGRAL</t>
  </si>
  <si>
    <t xml:space="preserve">FUMIGACION </t>
  </si>
  <si>
    <t>72102100</t>
  </si>
  <si>
    <t xml:space="preserve">FUMIGACION AMARRE </t>
  </si>
  <si>
    <t>SERVICIO DE FUMIGACIÓN CNRP</t>
  </si>
  <si>
    <t>SERVICIO DE ASEO INTEGRAL AMARRE</t>
  </si>
  <si>
    <t>MANTENIMIENTO INTEGRAL DE ZONAS VERDES VF2023</t>
  </si>
  <si>
    <t>70111700</t>
  </si>
  <si>
    <t>MANTENIMIENTO INTEGRAL DE ZONAS VERDES</t>
  </si>
  <si>
    <t xml:space="preserve">MANTENIMIENTO INTEGRAL DE ZONAS VERDES AMARRE </t>
  </si>
  <si>
    <t xml:space="preserve">MANTENIMIENTO Y RECARGA DE EXTINTORES </t>
  </si>
  <si>
    <t>SERVICIOS DE SOPORTE DE MTTO PROGRAMADO E IMPREVISTOS DE LAS AERONAVES EMBRAER 135/145 SERIES  DE ACUERDO A ANEXO TÉCNICO VF 2023</t>
  </si>
  <si>
    <t>MANTENIMIENTO PROGRAMADO E IMPREVISTO PARA EL EQUIPO AW-139 VF 2023</t>
  </si>
  <si>
    <t>MANTENIMIENTO PARQUE AUTOMOTOR ESM</t>
  </si>
  <si>
    <t xml:space="preserve">MANTENIMIENTO PARQUE AUTOMOTOR AMARRE </t>
  </si>
  <si>
    <t>SERVICIOS DE SOPORTE DE MTTO PROGRAMADO E IMPREVISTOS DE LAS AERONAVES EMBRAER 135/145 SERIES  DE ACUERDO A ANEXO TÉCNICO AMARRE</t>
  </si>
  <si>
    <t>MANTENIMIENTO PREVENTIVO Y CORRECTIVO A TODO COSTO DEL SIMULADOR VAPT DE LA FAC VF 2023</t>
  </si>
  <si>
    <t>MANTENIMIENTO PREVENTIVO Y CORRECTIVO A TODO COSTO DEL SIMULADOR KING 350 DE LA FAC VF2023</t>
  </si>
  <si>
    <t>MANTENIMIENTO PROGRAMADO E IMPREVISTO DEL EQUIPO ETAA AMARRE</t>
  </si>
  <si>
    <t>MANTENIMIENTO PROGRAMADO E IMPREVISTO DEL EQUIPO ETAA VF 2022</t>
  </si>
  <si>
    <t xml:space="preserve">MANTENIMIENTO EQUIPO DE PODA </t>
  </si>
  <si>
    <t xml:space="preserve">MANTENIMIENTO DE PLANTAS ELECTRICAS ,PARARRAYOS ,REDES ELECTRICAS, UPS, TRANSFORMADORES Y SUBESTACIONES </t>
  </si>
  <si>
    <t xml:space="preserve">MANTENIMIENTO DE LAVADORAS Y SECADORAS	</t>
  </si>
  <si>
    <t>MANTENIMIENTO MMTD</t>
  </si>
  <si>
    <t>MANTENIMIENTO EQUIPO ETAA</t>
  </si>
  <si>
    <t>MANTENIMIENTO EQUIPO ETAA ACEDI</t>
  </si>
  <si>
    <t>MANTENIMIENTO SIMULADOR DE VUELO KING 350 AMARRE</t>
  </si>
  <si>
    <t>MANTENIMIENTO DE GASODOMESTICOS</t>
  </si>
  <si>
    <t>SERVICIO DE MANTENIMIENTO Y REPARACION PARA LAS BASCULAS FIJAS Y PORTATILES DEL CATAM</t>
  </si>
  <si>
    <t>72154201</t>
  </si>
  <si>
    <t>CURSOS RECURRENTES  Y  NO RECURRENTES</t>
  </si>
  <si>
    <t>86101800</t>
  </si>
  <si>
    <t>CAVI Y MATERIAS COMPLEMENTARIAS AERONAUTICAS</t>
  </si>
  <si>
    <t>ICAO</t>
  </si>
  <si>
    <t>EXAMENES MEDICOS OCUPACIONALES PERSONAL CIVILY UN PERSONAL MILITAR CATAM</t>
  </si>
  <si>
    <t>SERVICIO MANTENIMIENTO Y LIMPIEZA DE ALCANTARILLADO SANITARIO Y PLUVIAL</t>
  </si>
  <si>
    <t>20122800</t>
  </si>
  <si>
    <t>SERVICIOS PUBLICOS (ALCANTARILLADO)</t>
  </si>
  <si>
    <t>SERVICIOS PUBLICOS (ASEO)</t>
  </si>
  <si>
    <t>SERVICIO DE RECOLECCIÓN INTERNA, TRANSPORTE, MANIPULACIÓN, ALMACENAMIENTO TEMPORAL Y DISPOSICIÓN FINAL AMBIENTALMENTE ADECUADA Y CERTIFICADA DE LOS RESIDUOS PELIGROSOS, ELECTRÓNICOS E INTENDENCIA  VF2023</t>
  </si>
  <si>
    <t>RECOLECION DE RESIDUOS HOSPITALARIOS GENERADOS EN ESM-5119</t>
  </si>
  <si>
    <t>VIÁTICOS AL INTERIOR</t>
  </si>
  <si>
    <t>90111800</t>
  </si>
  <si>
    <t>PAGOS EXIGIBLES VIGENCIAS EXPIRADAS</t>
  </si>
  <si>
    <t>IMPUESTO VEHICULAR</t>
  </si>
  <si>
    <t xml:space="preserve">PAGOS AMBIENTALES - SECRETARIA DE AMBIENTE </t>
  </si>
  <si>
    <t>CATAM - INVERSION</t>
  </si>
  <si>
    <t>ADQUISICIÓN DE BIENES Y SERVICIOS - SERVICIO DE EDUCACIÓN INFORMAL PARA LA GESTIÓN ADMINISTRATIVA - FORTALECIMIENTO DE LAS COMPETENCIAS FORMATIVAS Y LABORALES DEL PERSONAL MILITAR DE LA FUERZA AÉREA COLOMBIANA A NIVEL  NACIONAL</t>
  </si>
  <si>
    <t>CONTRATAR SERVICIOS DE CAPACITACIÓN EN UN SEGUNDO IDIOMA DE ACUERDO A PERFILES DE PROYECCIÓN DE PERSONAL Y NECESIDADES INSTITUCIONALES</t>
  </si>
  <si>
    <t>CEGOT</t>
  </si>
  <si>
    <t>INHIBIDOR DE CORROSION EN AEROSOL  X 185 GR</t>
  </si>
  <si>
    <t>INHIBIDOR DE CORROSION SP-350*GALON</t>
  </si>
  <si>
    <t>ALCOHOL ISOPROPILICO X GALON</t>
  </si>
  <si>
    <t>CAJA TERMOENCOGIBLE 532PCS</t>
  </si>
  <si>
    <t>SOLDADURA EPOXICA X 16 GR</t>
  </si>
  <si>
    <t>13111001</t>
  </si>
  <si>
    <t>SPRAY LUBRICANTE CON PTFE AT-44 400ML</t>
  </si>
  <si>
    <t>LUBRICANTE PENETRANTE 5-56 MULTIPROPÓSITO X180 CM3</t>
  </si>
  <si>
    <t>KIT DE SOLDADURA (ESTACIÓN DE MICROSOLDADURA)</t>
  </si>
  <si>
    <t>23271712</t>
  </si>
  <si>
    <t>BOLSA PLASTICA CIERRE HERMETICO</t>
  </si>
  <si>
    <t>KIT DE BATERIAS Y ACCESORIOS</t>
  </si>
  <si>
    <t xml:space="preserve">SILICONA DE METALES 300 ML
</t>
  </si>
  <si>
    <t>AMARRES CORREAS PLASTICAS</t>
  </si>
  <si>
    <t xml:space="preserve">CINTA DUCTO GRIS 50MMX25M EXTRA POWER
</t>
  </si>
  <si>
    <t xml:space="preserve">CINTA AISLANTE SUPER33 19MMX25MT
</t>
  </si>
  <si>
    <t xml:space="preserve">CINTA ADHESIVA DOBLE CARA 19MMX5MT
</t>
  </si>
  <si>
    <t xml:space="preserve">CINTA EMPAQUE TRANSPARENTE 48MMX200MT
</t>
  </si>
  <si>
    <t xml:space="preserve">CINTA PARA CONDUCTOS
</t>
  </si>
  <si>
    <t>31201518</t>
  </si>
  <si>
    <t xml:space="preserve">CINTA FOIL ALUMINIO 50MMX25M
</t>
  </si>
  <si>
    <t>ESPUMA DE EXPANSION POLIURETANO X 500 ML</t>
  </si>
  <si>
    <t>31201630</t>
  </si>
  <si>
    <t>TERMINAL DE OJO AMARILLO 12-10 12 A 10AWG 3/8PG</t>
  </si>
  <si>
    <t>ADQUISICIÓN REPUESTOS AYUDAS VISUALES  PARA LA NAVEGACIÓN ÁEREA</t>
  </si>
  <si>
    <t>41112902</t>
  </si>
  <si>
    <t xml:space="preserve">LIMPIADOR DE PANTALLAS EN AEROSOL
</t>
  </si>
  <si>
    <t xml:space="preserve">LIMPIADOR ESPUMOSO 450 ML
</t>
  </si>
  <si>
    <t>IPAD PRO 11"</t>
  </si>
  <si>
    <t>43211509</t>
  </si>
  <si>
    <t>CERTIFICADO DE FIRMA DIGITAL EN TOKEN CRIPTOGRAFICO - FUNCION PUBLICA SIIF NACION Y CETIL</t>
  </si>
  <si>
    <t>43233201</t>
  </si>
  <si>
    <t xml:space="preserve">PAÑOS ABSORBENTES REF T-151 PARA PETROLEO 17"X19" CAPACIDAD DE ABSORCION 43.5 GALON. CAJA X 200 UNIDADES
</t>
  </si>
  <si>
    <t xml:space="preserve">DESENGRASANTE DIELECTRICO 20 LTS
</t>
  </si>
  <si>
    <t xml:space="preserve">DESENGRASANTE FAST ORANGE 4LT MOD. D25218
</t>
  </si>
  <si>
    <t>DESENGRASANTE - LIMPIADOR GREEN POWER BIODEGRADABLE X 5 GLS</t>
  </si>
  <si>
    <t xml:space="preserve">DESENGRASANTE PARA RADIADORES X 5 GLS
</t>
  </si>
  <si>
    <t>SPRAY ANTIESTATICO PARA EQUIPOS ELECTRONICOS</t>
  </si>
  <si>
    <t>SPRAY LIMPIADOR DE CONTACOS ELECTRÓNICOS 400ML</t>
  </si>
  <si>
    <t>ROLLO PAPEL VINIPEL STRETCH - VINIPEL 50 CM X 500 MT</t>
  </si>
  <si>
    <t>PLATAFORMA DOBLE FACTOR DE AUTENTICACIÓN FORTIAUTHENTICATOR</t>
  </si>
  <si>
    <t>81111801</t>
  </si>
  <si>
    <t>41113600</t>
  </si>
  <si>
    <t>COMPRA DE REPUESTOS AIRE - TIERRA</t>
  </si>
  <si>
    <t>43191600</t>
  </si>
  <si>
    <t xml:space="preserve">ADQUISICIÓN DE SISTEMA DE CONCIENCIACIÓN EN SEGURIDAD INFORMÁTICA DE USUARIOS </t>
  </si>
  <si>
    <t>43231511</t>
  </si>
  <si>
    <t xml:space="preserve">MANTENIMIENTO EQUIPOS AYUDAS A LA NAVEGACIÓN UNIDADES FAC </t>
  </si>
  <si>
    <t xml:space="preserve">SERVICIO DE MANTENIMIENTO PREVENTIVO, CORRECTIVO Y RECUPERATIVO DE LOS SISTEMAS ASOCIADOS AL SERVICIO DE LAS TECNOLOGÍAS OPERACIONALES Y AERONÁUTICAS DE LA FAC
</t>
  </si>
  <si>
    <t>SERVICIO DE MANTENIMIENTO PREVENTIVO, CORRECTIVO Y RECUPERATIVO DE LOS SISTEMAS ASOCIADOS AL SERVICIO DE LAS TECNOLOGÍAS OPERACIONALES Y AERONÁUTICAS DE LA FAC</t>
  </si>
  <si>
    <t>72151200
72154300</t>
  </si>
  <si>
    <t>RPA - DESARROLLO PROCESOS LOGÍSTICOS</t>
  </si>
  <si>
    <t>81111504</t>
  </si>
  <si>
    <t>AUTOMATIZACION PROCESOS SOBRE BIZAGI - AMARRE VF 2024</t>
  </si>
  <si>
    <t xml:space="preserve">AUTOMATIZACION PROCESOS SOBRE BIZAGI </t>
  </si>
  <si>
    <t xml:space="preserve">SERVICIO APROVISIONAMIENTO DE CERTIFICADOS SSL </t>
  </si>
  <si>
    <t>81112105</t>
  </si>
  <si>
    <t>MANTENIMIENTO PORTALES OFICIALES WEB FAC</t>
  </si>
  <si>
    <t>MANTENIMIENTO PORTALES OFICIALES WEB FAC  (AMARRE VF2024)</t>
  </si>
  <si>
    <t>MANTENIMIENTO SAP</t>
  </si>
  <si>
    <t>81112202</t>
  </si>
  <si>
    <t>SUSCRIPCIÓN OPEN VALUE IES FAC</t>
  </si>
  <si>
    <t>81112501</t>
  </si>
  <si>
    <t>ADQUISICIÓN DE PLATAFORMA DE ADMINISTRACIÓN DE ACCESO DE USUARIOS PRIVILEGIADOS</t>
  </si>
  <si>
    <t>81161502</t>
  </si>
  <si>
    <t>SERVICIOS DE CONECTIVIDAD</t>
  </si>
  <si>
    <t>83111602</t>
  </si>
  <si>
    <t xml:space="preserve">SERVICIO DE COMUNICACIONES DE VOZ Y DATOS PARA EQUIPOS SATELITALES IRIDIUM DE LA FUERZA AEREA COLOMBIANA 
</t>
  </si>
  <si>
    <t>LICENCIAS MICROSOFT OFFICE ESTÁNDAR</t>
  </si>
  <si>
    <t>43231500</t>
  </si>
  <si>
    <t>ADQUIRIR IPAD MINI (MALETIN DE VUELO)</t>
  </si>
  <si>
    <t>ADQUISICION DE SISTEMAS DE VIGILANCIA AEREA REMOTA (DRONES) PARA LA SEGURIDAD Y VIGILANCIA DE LAS UMAS EN LA FAC</t>
  </si>
  <si>
    <t>25131707</t>
  </si>
  <si>
    <t>SISTEMAS DETECTORES DE MOVIMIENTO</t>
  </si>
  <si>
    <t>46171608</t>
  </si>
  <si>
    <t>"RENOVACIÓN 04 LICENCIAS DE ADOBE 6.0 CREATIVE CLOUD FOR TEAMS"</t>
  </si>
  <si>
    <t>"RENOVACIÓN 01 LICENCIAS ADOBE STOCK"</t>
  </si>
  <si>
    <t>"RENOVACIÓN 02 LICENCIAS ADOBE CAPTIVATE"</t>
  </si>
  <si>
    <t>SERVICIOS EN LÍNEA PARA LA VALIDACIÓN DE IDENTIDAD Y VERIFICACIÓN DE INFORMACIÓN Y ANTECEDENTES</t>
  </si>
  <si>
    <t>81112001</t>
  </si>
  <si>
    <t>SERVICIO DE TRANSMISIÓN DEIMÁGENES ÓPTICAS CON RECURSOS CLOUD COMPUTING DESCRITOS EN ELANEXO TÉCNICO</t>
  </si>
  <si>
    <t>81112006</t>
  </si>
  <si>
    <t>SERVICIO DE TRANSMISIÓN DE IMÁGENES RADAR CON RECURSOS CLOUD COMPUTING DESCRITOS EN EL ANEXO TÉCNICO</t>
  </si>
  <si>
    <t>PRESTACIÓN SERVICIO DE CAPACIDAD SATELITAL (AMARRE VF2024)</t>
  </si>
  <si>
    <t>SOPORTE PLATAFORMA DE GESTIÓN DE CONTENIDO EMPRESARIAL - HERMES (AMARRE VF 2024)</t>
  </si>
  <si>
    <t>ADQUISICIÓN DE REPUESTOS PARA DRONES</t>
  </si>
  <si>
    <t>25201500
32131000</t>
  </si>
  <si>
    <t>LIMPIADOR DIELECTRICO LECTRA CLEAN X 430 ML</t>
  </si>
  <si>
    <t>PAÑO LIMPIADOR INDUSTRIAL X70 X ROLLO 88 HOJAS (28X42 CM)</t>
  </si>
  <si>
    <t>SOPORTE EQUIPOS DE USUARIO FINAL 2023</t>
  </si>
  <si>
    <t xml:space="preserve">ACTIVIDADES DE CIENCIA, TECNOLOGÍA E INNOVACIÓN: PROTECCIÓN PROPIEDAD INTELECTUAL </t>
  </si>
  <si>
    <t>ACTIVIDADES DE CIENCIA, TECNOLOGÍA E INNOVACIÓN DIFUSIÓN CIENTÍFICA Y TECNOLÓGICA</t>
  </si>
  <si>
    <t>DESARROLLO DE ACTIVIDADES DE CIENCIA, TECNOLOGÍA E INNOVACIÓN (ACTI) SEGÚN EL ARTÍCULO 2 DEL DECRETO 591/1991</t>
  </si>
  <si>
    <t>ADQUISICIÓN EQUIPO DE COMUNICACIÓN PARA ART DE LA FAC</t>
  </si>
  <si>
    <t>LUBRICANTE MULTIUSOS AEROSOL X 382 ML / 11 OZ / 311 GR</t>
  </si>
  <si>
    <t>JEAES - ACTIVIDADES DE CIENCIA, TECNOLOGÍA E INNOVACIÓ - PROYECTO BATERIAS</t>
  </si>
  <si>
    <t>SOPORTE EQUIPOS DE USUARIO FINAL</t>
  </si>
  <si>
    <t>SERVICIO DE MANTENIMIENTO DE APLICACIONES INSTITUCIONALES</t>
  </si>
  <si>
    <t>ADQUISICIÓN DE BATERIAS PARA DRONES</t>
  </si>
  <si>
    <t>26111701
32131023</t>
  </si>
  <si>
    <t>RENOVACIÓN SOFTWARE RPA</t>
  </si>
  <si>
    <t>SERVICIO DE SUSCRIPCIÓN DEL SOFTWARE DE PRESUPUESTOS VERSIÓN SAS NUBE POR TRES AÑOS, PARA FAC</t>
  </si>
  <si>
    <t>COMPUTADOR ESCRITORIO TIPO 1</t>
  </si>
  <si>
    <t>ADQUISICION DE REPUESTOS PARA LOS EQUIPOS DE COMUNICACIONES</t>
  </si>
  <si>
    <t>MONITOR</t>
  </si>
  <si>
    <t>ADQUISICIÓN DE EQUIPOS APLICABLES A SIVAR Y S.E.S</t>
  </si>
  <si>
    <t>COMPUTADOR ESCRITORIO TIPO 2</t>
  </si>
  <si>
    <t>SERVICIO DE INSPECCIÓN, MANTENIMIENTO PREVENTIVO Y CALIBRACIÓN A TODO COSTO DE LOS EQUIPOS DE PRUEBA DE LOS RADARES DE LA FAC</t>
  </si>
  <si>
    <t>81101706</t>
  </si>
  <si>
    <t>BOTELLA TONER EPSON 544 NEGRO</t>
  </si>
  <si>
    <t>BOTELLA TONER EPSON 544 CIAN</t>
  </si>
  <si>
    <t>BOTELLA TONER EPSON 544 MAGENTA</t>
  </si>
  <si>
    <t>BOTELLA TONER EPSON 544 AMARILLA</t>
  </si>
  <si>
    <t>ADQUISICIÓN A TODO COSTO DE GRUPOS ELECTRÓGENOS CON SISTEMA DE SINCRONISMO Y UPS PARA LOS SITIOS RADAR DE LA FUERZA AÉREA SEGÚN ANEXO TÉCNICO.</t>
  </si>
  <si>
    <t>26111601
39121011</t>
  </si>
  <si>
    <t>CINTA COLOR 800300-350LA RIBBON YMCKO</t>
  </si>
  <si>
    <t>CINTA 800300-301 LA MONOCROMATICA NEGRA</t>
  </si>
  <si>
    <t>TARJETA PVC P/CARNET CAL.30 S/ADHE X 500U</t>
  </si>
  <si>
    <t>SERVICIO DE COMUNICACIONES DE VOZ Y DATOS PARA EQUIPOS SATELITALES IRIDIUM DE LA FUERZA AEREA COLOMBIANA</t>
  </si>
  <si>
    <t>ESCÁNER TIPO 1</t>
  </si>
  <si>
    <t>IMPRESORA MULTIFUNCIONAL TIPO 1</t>
  </si>
  <si>
    <t>ESCÁNER TIPO 2</t>
  </si>
  <si>
    <t>IMPRESORA MULTIFUNCIONAL TIPO 3</t>
  </si>
  <si>
    <t>IMPRESORA LÁSER</t>
  </si>
  <si>
    <t>IMPRESORA DE TARJETAS ZEBRA USB ZC100</t>
  </si>
  <si>
    <t>ADQUISICIÓN DE SERVICIOS DE PERSONAL DE SOPORTE EN TI CON BOLSA DE REPUESTOS PARA LA FUERZA AÉREA COLOMBIANA</t>
  </si>
  <si>
    <t>81111811</t>
  </si>
  <si>
    <t xml:space="preserve">SERVICIO DE ENLACES DE CONECTIVIDAD MÓVIL, TERRESTRE Y SATELITAL PARA LA FAC
</t>
  </si>
  <si>
    <t>SERVICIO DE TRASMISIÓN DE IMÁGENES DE ALTA RESOLUCIÓN TEMPORAL - COBERTURA Y SUBMETRICAS</t>
  </si>
  <si>
    <t>COMPUTADOR DE ESCRITORIO DE RENDIMIENTO TIPO AVANZADO PARA DISEÑO GAFICO</t>
  </si>
  <si>
    <t>PRESTACIÓN SERVICIO DE CAPACIDAD SATELITAL</t>
  </si>
  <si>
    <t>PANTALLA 65 PULGADAS CON BARRA DE SONIDO</t>
  </si>
  <si>
    <t>SERVICIO CALEIDOSCOPIO BOLSA DE IMÁGENES Y PRODUCTOS CON IMAGENES DE ALTA RESOLUCION TEMPORAL</t>
  </si>
  <si>
    <t>MANTENIMIENTO PREVENTIVO Y CORRECTIVO A TODO COSTO DEL CENTRO DE ENTRENAMIENTO MILITAR TÁCTICO KFIR DE LA FUERZA AÉREACOLOMBIANA.</t>
  </si>
  <si>
    <t>COMPUTADOR DE ESCRITORIO ALTO RENDIMIENTO TIPO WORKSTATION DINAV</t>
  </si>
  <si>
    <t>SERVICIO DE BACK UP EN NUBE</t>
  </si>
  <si>
    <t>PANTALLA 65 PULGADAS</t>
  </si>
  <si>
    <t>MONITOR 32 PULGADAS</t>
  </si>
  <si>
    <t>IPAD PRO 12.9 WIFI / CELLULAR</t>
  </si>
  <si>
    <t>WORKSTATION MOBILE</t>
  </si>
  <si>
    <t>EQUIPOS DE CÓMPUTO DE ESCRITORIO CON SISTEMA OPERATIVO WINDOWS</t>
  </si>
  <si>
    <t>ADQUISICIÓN DE RESPUESTOS PARA LOS EQUIPOS DE COMUNICACIÓN UHF DE LA FUERZA AEREA COLOMBIANA</t>
  </si>
  <si>
    <t>73171506
43191510
43191610
43221721
43222608
43222817</t>
  </si>
  <si>
    <t>RENOVACIÓN DEL SERVICIO DE RECOLECCIÓN, ALMACENAMIENTO Y CORRELACIÓN DE LOGS, CON CAPACIDAD DE ANÁLISIS BASADO EN COMPORTAMIENTO DE USUARIOS Y ENTIDADES Y RESPUESTA</t>
  </si>
  <si>
    <t>COMPUTADOR PORTATIL TIPO 1</t>
  </si>
  <si>
    <t>DESARROLLO DE ACTIVIDADES DE CIENCIA, TECNOLOGÍA E INNOVACIÓN (ACTI) SEGÚN EL ARTÍCULO 2 DEL DECRETO 591/1991 - PROYECTO DISEÑO Y DESARROLLO FTD C-130</t>
  </si>
  <si>
    <t>MANTENIMIENTO EQUIPOS AYUDAS A LA NAVEGACIÓN UNIDADES FAC - CEGOT</t>
  </si>
  <si>
    <t>ACTIVIDADES DE CIENCIA, TECNOLOGÍA E INNOVACIÓN - PROYECTO CAPACIDADES ESPACIALES - SOFTWARE ESPECIALIZADO</t>
  </si>
  <si>
    <t>ACTIVIDADES DE CIENCIA, TECNOLOGÍA E INNOVACIÓN - DISEÑO Y FABRICACIÓN DE UN UNMANNED AERIAL SYSTEM (UAS)</t>
  </si>
  <si>
    <t>ACTIVIDADES DE CIENCIA, TECNOLOGÍA E INNOVACIÓN - HERRAMIENTA DE SIMULACIÓN DE ESCENARIOS OPERACIONALES EN EL DOMINIO AÉREO.</t>
  </si>
  <si>
    <t>ACTIVIDADES DE CIENCIA, TECNOLOGÍA E INNOVACIÓN - RENDIMIENTO HUMANO ANÁLOGO ESPACIAL EN EXPLORACIÓN EXTRAVEHICULAR.</t>
  </si>
  <si>
    <t>MODERNIZACIÓN SITEMAS RED MOVIL DIGITAL RADIOS MOTOROLA APX-500</t>
  </si>
  <si>
    <t>EQUIPOS DE COMPUTO / ESTACIONES DE TRABAJO</t>
  </si>
  <si>
    <t>ADQUISICIÓN DE EQUIPOS DE COMPUTO PROCESAMIENTO AVANZADO</t>
  </si>
  <si>
    <t>ADQUISICIÓN DE TARJETAS DE VIDEO SLA 1500</t>
  </si>
  <si>
    <t>LAPIZ PARA IPAD (APPLE PENCIL)</t>
  </si>
  <si>
    <t>43211707
43211709</t>
  </si>
  <si>
    <t>SERVICIO DE MANTENIMIENTO DE EQUIPOS DE METEOROLOGÍA DE LA FAC</t>
  </si>
  <si>
    <t>81151502
72103300
43221700
43222600
43223300
41114410
39121011</t>
  </si>
  <si>
    <t>AQUSICIÓN DE UN GENERADOR ELÉCTRICO CABINADO Y UN SISTEMA DE ALIMENTACIÓN ININTERRUMPIDA RADAR BAHÍA MÁLAGA</t>
  </si>
  <si>
    <t>SERVICIO DE SOPORTE TÉCNICO SKYCARE RED DE TELECOMUNICACIONES SATELITALES DE LA FAC.</t>
  </si>
  <si>
    <t>81161700
72151600
72151608</t>
  </si>
  <si>
    <t>MONITOR DE 23.8” FHD</t>
  </si>
  <si>
    <t>KIT DE TECLADO Y MOUSE INALÁMBRICO LOGITECH MK235</t>
  </si>
  <si>
    <t>MOUSE ÓPTICO USB 2.02 BOTONES CON RUEDA (GENIUS DX-110)</t>
  </si>
  <si>
    <t>AUDIFONO DE DIADEMA CON MICROFONO CONEXION USB-</t>
  </si>
  <si>
    <t>DISCO DURO SATA 240GB SSD</t>
  </si>
  <si>
    <t>NV2 1TB M.2 2280 NVME PCIE INTERNAL SSD</t>
  </si>
  <si>
    <t>DISCO DURO 1TB SATA SSD</t>
  </si>
  <si>
    <t>MEMORIA RAM PC DDR3 8GB</t>
  </si>
  <si>
    <t>MEMORIA RAM PORTÁTIL DDR3 8GB</t>
  </si>
  <si>
    <t>ADAPTADOR DE RED USB 3.0 A GIGABIT ETHERNET</t>
  </si>
  <si>
    <t>ADAPTADOR DE RED WIFI USB BANDA DUAL</t>
  </si>
  <si>
    <t>PAD MOUSE GEL</t>
  </si>
  <si>
    <t>JACK RJ-45 CATEGORIA 6 PLASTICO</t>
  </si>
  <si>
    <t>TAPA FACE PLATE DOBLE EN ABC PARA RED RJ45</t>
  </si>
  <si>
    <t>CONECTOR DE RED PLUG RJ45 CAT 6 PLASTICO</t>
  </si>
  <si>
    <t>BOTA CAPUCHÓN PROTECTOR CABLE RED RJ45</t>
  </si>
  <si>
    <t>CARGADOR DOBLE PILA 9 VOLTIOS + 2 PILAS RECARGABLES 9 VOLTIOS 250MAH</t>
  </si>
  <si>
    <t>PONCHADORA DE IMPACTO 110/88 UTP/STP</t>
  </si>
  <si>
    <t>LIMPIADOR ELECTRÓNICO/CONTACTOS</t>
  </si>
  <si>
    <t>LIMPIA PANTALLAS LCD-PLASMA</t>
  </si>
  <si>
    <t>DESENGRASANTE MULTIUSOS POR GALÓN</t>
  </si>
  <si>
    <t>PASTA TÉRMICA O CREMA DISIPADORA MX4</t>
  </si>
  <si>
    <t>ULTRACLEANER ESPUMA LIMPIADORA</t>
  </si>
  <si>
    <t>SILICONA LUBRICANTE DESMOLDANTE ML</t>
  </si>
  <si>
    <t>CINTA EMPAQUE TRANSPARENTE 200M X 48MM</t>
  </si>
  <si>
    <t>CINTA DE ENMASCARAR 48 MM X 40 MTS</t>
  </si>
  <si>
    <t>ATOMIZADOR DE CAPACIDAD DE 500 ML CON SPRAY GRANDE USO PESADO</t>
  </si>
  <si>
    <t>VINIPEL INDUSTRIAL ROLLO PAPEL TRASPARENTE 450 METROS X 50 CENTIMETROS</t>
  </si>
  <si>
    <t>ROLLO PLÁSTICO BURBUJA PEQUEÑA DE 150CM X 50M</t>
  </si>
  <si>
    <t>CARRETE X 305 METROS CABLE UTP 100% COBRE CAT 6 INTERIOR</t>
  </si>
  <si>
    <t>PILA BATERIA 9V RECARGABLE</t>
  </si>
  <si>
    <t>PAR BATERIA AAA</t>
  </si>
  <si>
    <t>PAR BATERIA AA</t>
  </si>
  <si>
    <t>BATERIA 3V CR2032</t>
  </si>
  <si>
    <t>PAR TAPA OÍDOS DE INSERCIÓN EN ESPUMA SIN CORDÓN</t>
  </si>
  <si>
    <t>TAPABOCAS QUIRURGICO CAJA 50 UND</t>
  </si>
  <si>
    <t>CAJA GUANTES QUIRURGICOS X100 UNIDADES</t>
  </si>
  <si>
    <t>PAR GUANTE POLIESTER RECUBIERTO POLIURETANO TALLA 9</t>
  </si>
  <si>
    <t>ALCOHOL ISOPROPÍLICO AL 99,5% GALON</t>
  </si>
  <si>
    <t>CARRO PLATAFORMA ZORRA PLEGABLE 400KG 4 RUEDAS 90CM X 60CM</t>
  </si>
  <si>
    <t>80111621
81141902</t>
  </si>
  <si>
    <t>MANTENIMIENTO SISTEMAS DATACENTER</t>
  </si>
  <si>
    <t>DESARROLLO DE ACTIVIDADES DE CIENCIAS Y TECNOLOGÍAS E INNOVACIÓN ( ACTI) SEGÚN ARTICULO 2 DEL DECRETO 591/1991 ORIENTADAS EN LA INVESTIGACIÓN</t>
  </si>
  <si>
    <t>ADQUISICIÓN DE CREDITOS EN AZURE PARA LA FAC</t>
  </si>
  <si>
    <t>SERVICIOS DE TRASMISIÓN DE IMÁGENES ÓPTICAS DESCRITOS EN EL ANEXO TÉCNICO</t>
  </si>
  <si>
    <t>SERVICIO DE TRANSMISIÓN DE IMÁGENES DE LA ESTACIÓN TERRENA SATELITAL - RADAR CONFORME ANEXO</t>
  </si>
  <si>
    <t>DESARROLLO DE ACTIVIDADES DE CIENCIAS, TECNOLOGÍAS E INNOVACIÓN ( ACTI) SEGÚN ARTICULO 2 DEL DECRETO 591/1991</t>
  </si>
  <si>
    <t>SISTEMAS DE ANTENAS GNSS Y ACCESORIOS PARA LA DIRECCIÓN DE INFRAESTRUCTURA DE LA FAC</t>
  </si>
  <si>
    <t>SUSCRIPCIONES O-365 Y WINDOWS SERVER PARA LA FAC.</t>
  </si>
  <si>
    <t>ACUERDO DE LICENCIAMIENTO CORPORATIVO (ELA) PARA PLATAFORMA ARCGIS</t>
  </si>
  <si>
    <t>SOPORTE PREMIER MICROSOFT</t>
  </si>
  <si>
    <t>LICENCIAMIENTO SQL SERVER 2022 ENTERPRISE CORE - 2 CORE LICENSE PACK</t>
  </si>
  <si>
    <t>SUSCRIPCIÓN POWER BI</t>
  </si>
  <si>
    <t>CLOUD ACCESS SECURITY BROKER</t>
  </si>
  <si>
    <t>MULTIFACTOR AUTENTICATION MFA</t>
  </si>
  <si>
    <t>SUSCRIPCIÓN LICENCIAMIENTO SISTEMA DE PROTECCIÓN DE ENDPOINT</t>
  </si>
  <si>
    <t>EMAIL SECURITY</t>
  </si>
  <si>
    <t>SUSCRIPCIÓN LICENCIAMIENTO SISTEMA DE PROTECCIÓN POR MICROSEGMENTACIÓN</t>
  </si>
  <si>
    <t>SUSCRIPCIÓN ACTUALIZACIÓN SOPORTE PLATAFORMA MICROSEGMENTACIÓN</t>
  </si>
  <si>
    <t>SUSCRIPCIÓN SISTEMA SIMULACIÓN DE ATAQUES CIBERNÉTICOS - CONCIENCIACIÓN USUARIOS</t>
  </si>
  <si>
    <t>COMPUTADOR DE ESCRITORIO</t>
  </si>
  <si>
    <t>LICENCIA OFFICE ON PREMISE</t>
  </si>
  <si>
    <t>MICROSOFT PROJECT P3 OPEN SUBSCRIPTION OPEN VALUE LEVEL D 1 MONTH AP_OV_OVNTO</t>
  </si>
  <si>
    <t>DESARROLLO DE ACTIVIDADES DE CIENCIA, TECNOLOGÍA E INNOVACIÓN ( ACTI) SEGÚN ARTICULO 2 DEL DECRETO 591/1991</t>
  </si>
  <si>
    <t>DESARROLLO DE PRUEBAS PARA LA FABRICACIÓN DE UN SISTEMA DE PROTECCIÓN BALÍSTICA PARA LAS AERONAVES DE LA FAC.</t>
  </si>
  <si>
    <t>DESARROLLO DE ACTIVIDADES DE CIENCIA, TECNOLOGÍA E INNOVACIÓN (ACTI) SEGÚN ARTÍCULO 2 DEL DECRETO 591/1991 - INVESTIGACIÓN CIENTÍFICA Y DESARROLLO TECNOLÓGICO, DESARROLLO DE NUEVOS PRODUCTOS Y PROCESOS, CREACIÓN Y APOYO A CENTROS CIENTÍFICOS Y TECNOLÓGICOS Y CONFORMACIÓN DE REDES DE INVESTIGACIÓN E INFORMACIÓN. (NUMERAL 1 DEL ARTICULO 2 DEL DECRETO 591/1991)</t>
  </si>
  <si>
    <t>DESARROLLO DE ACTIVIDADES DE CIENCIA, TECNOLOGÍA E INNOVACIÓN (ACTI) SEGÚN ARTÍCULO 2 DEL DECRETO 591/1991 - PROGRAMA FACSAT 3A - DESARROLLO DE UN SISTEMA SATELITAL CON UN ALIADO EN SUS INSTALACIONES E INSTALACIONES COMPARTIDAS.</t>
  </si>
  <si>
    <t>CEGOT - INVERSION</t>
  </si>
  <si>
    <t>ADQUISICIÓN DE BIENES Y SERVICIOS - SERVICIOS DE COMUNICACIONES Y CONTROL DEL ESPACIO AÉREO - FORTALECIMIENTO DEL MANDO Y CONTROL DE LA FUERZA AÉREA COLOMBIANA A NIVEL  NACIONAL</t>
  </si>
  <si>
    <t>MODERNIZACIÓN SISTEMA RED MOVIL DIGITAL RADIOS MOTOROLA APX-5000</t>
  </si>
  <si>
    <t>43191510</t>
  </si>
  <si>
    <t>ADQUISICIÓN DE BIENES Y SERVICIOS - SERVICIOS TECNOLÓGICOS - FORTALECIMIENTO DE LA PLATAFORMA TECNOLÓGICA PARA EL ACCESO A RECURSOS Y SERVICIOS TIC E IMPLEMENTACIÓN DE NUEVAS TECNOLOGÍAS EN LA FUERZA AÉREA COLOMBIANA A NIVEL   NACIONAL</t>
  </si>
  <si>
    <t>MODERNIZACIÓN SISTEMA DE COLABORACIÓN UNIFICADA</t>
  </si>
  <si>
    <t>43191511
43221519
81161700</t>
  </si>
  <si>
    <t>ADQUIRIR SIMULADORES DE VUELO UH-60</t>
  </si>
  <si>
    <t>ADQUISICIÓN DE BIENES Y SERVICIOS - SERVICIOS DE INFORMACIÓN DE INTELIGENCIA - FORTALECIMIENTO DE LA INTELIGENCIA,CONTRAINTELIGENCIA Y CIBERINTELIGENCIA DE LA FAC  NACIONAL</t>
  </si>
  <si>
    <t>ADQUISICIÓN DE SOFTWARE
CATALOGADOR DE INFORMACIÓN
GEOGRÁFICA Y ALMACENAMIENTO DE
DATOS</t>
  </si>
  <si>
    <t>43231507</t>
  </si>
  <si>
    <t>ADQUISICIÓN DE NODOS Y MIGRACIÓN A HIPERCONVERGENCIA DE LA INFRAESTRUCTURA TECNOLÓGICA DEL CENTRO DE FUSIÓN Y CORRELACIÓN</t>
  </si>
  <si>
    <t>43211500
43212201
81111800
81112000
81112002</t>
  </si>
  <si>
    <t>ADQUISICIÓN DE BIENES Y SERVICIOS - SERVICIO DE INFORMACIÓN METEREOLÓGICOY CARTOGRÁFICO PARA LA NAVEGACIÓN AÉREA - FORTALECIMIENTO Y SOPORTE DE LOS SERVICIOS A LA NAVEGACION AÉREA DE LA FUERZA AÉREA PARA LA AVIACIÓN DE ESTADO A NIVEL  NACIONAL</t>
  </si>
  <si>
    <t xml:space="preserve">ADQUIRIR IPAD MINI (MALETIN DE VUELO)
</t>
  </si>
  <si>
    <t>ADQUISICIÓN DE BIENES Y SERVICIOS - SERVICIO DE SEGURIDAD Y DEFENSA DE LAS UNIDADES MILITARES - INCREMENTO DE LA CAPACIDAD DE SEGURIDAD Y DEFENSA DE LA FUERZA AEREA COLOMBIANA  NACIONAL</t>
  </si>
  <si>
    <t>SISTEMAS ELECTRONICOS DE SEGURIDAD</t>
  </si>
  <si>
    <t>81111809</t>
  </si>
  <si>
    <t xml:space="preserve">ADQUISICION CEILOMETRO PARA COMPLETAR LA ESTACIÓN METEOROLÓGICA AUTOMÁTICA DE GAORI, RADIOSONDAS Y GLOBOS METEOROLÓGICOS </t>
  </si>
  <si>
    <t>ADAPTACION DE UN SISTEMA PARA LA INTELIGENCIA AÉREA, ESPACIAL Y CIBERESPACIAL - PROYECTO ATENEA II</t>
  </si>
  <si>
    <t>NODO DE ALTO PERFORMACE</t>
  </si>
  <si>
    <t>SERVIDOR DE ALMACENAMIENTO</t>
  </si>
  <si>
    <t>SWITCH DE ALTA VELOCIDAD</t>
  </si>
  <si>
    <t>CONTROLADORAS WIFI UNIDADES MAYORES</t>
  </si>
  <si>
    <t>43222600</t>
  </si>
  <si>
    <t>CONTROLADORAS WIFI UNIDADES MENORES</t>
  </si>
  <si>
    <t>SWITCH HCI 48 PUERTOS</t>
  </si>
  <si>
    <t>SWITCH HCI 32 PUERTOS</t>
  </si>
  <si>
    <t>SWITCH HCI 16 PUERTOS</t>
  </si>
  <si>
    <t>SWITCH 24 PUERTOS</t>
  </si>
  <si>
    <t>SWITCH 12 PUERTOS</t>
  </si>
  <si>
    <t>ACCESS POINT INDOOR</t>
  </si>
  <si>
    <t>ACCESS POINT OUTDOOR</t>
  </si>
  <si>
    <t>ADQUISICIÓN DE BIENES Y SERVICIOS - CENTROS Y LABORATORIOS ADECUADOS Y DOTADOS - MEJORAMIENTO DE LA INVESTIGACIÓN, CIENCIA Y TECNOLOGÍA EN LA FUERZA AÉREA A NIVEL   NACIONAL</t>
  </si>
  <si>
    <t>JUEGO DE DESTORNILLADORES PARA APLICACIONES ELECTRÓNICAS, 25 PIEZAS</t>
  </si>
  <si>
    <t>JUEGO DE DESTORNILLADORES 17 PC</t>
  </si>
  <si>
    <t>JUEGO DE MICRODESTORNILLADORES ESD, 20 PC</t>
  </si>
  <si>
    <t>DESTORNILLADOR DE TORQUE AJUSTABLE ESD</t>
  </si>
  <si>
    <t>JUEGO DE PINZAS DE PRECISIÓN ESD</t>
  </si>
  <si>
    <t>KIT DE PINZAS, 6 PIEZAS, EPOXI ESD</t>
  </si>
  <si>
    <t>LLAVES DINAMOMÉTRICAS TBN PRESET BREAKING</t>
  </si>
  <si>
    <t>PLACA DE SUPERFICIE DE GRANITO - 12" X 18" X 3"</t>
  </si>
  <si>
    <t>JUEGO DE GALGAS CORTAS - PAQUETE DE 32</t>
  </si>
  <si>
    <t>MESA DE ENSAMBLAJE MODULAR - ROTARY JIG SET 12U</t>
  </si>
  <si>
    <t>CALIBRADOR DIGITAL</t>
  </si>
  <si>
    <t>LUPA</t>
  </si>
  <si>
    <t>MULTÍMETRO DIGITAL - TRUE RMS</t>
  </si>
  <si>
    <t>LIMPIADOR ULTRASÓNICO</t>
  </si>
  <si>
    <t>IMPREVISTOS CPA 274 VER.5</t>
  </si>
  <si>
    <t>HARDWARE DE ALMACENAMIENTO DE
DATOS DE INFORMACIÓN GEOGRÁFICA</t>
  </si>
  <si>
    <t>PANTALLA TABLERO TACTIL PARA EL CENTRO DE FUSIÓN Y CORRELACIÓN</t>
  </si>
  <si>
    <t>EQUIPOS DE CÓMPUTO PORTATIL 15", PARA EL CENTRO DE FUSIÓN Y CORRELACIÓN</t>
  </si>
  <si>
    <t>EQUIPOS DE CÓMPUTO TIPO 1, PARA EL CENTRO DE FUSIÓN Y CORRELACIÓN</t>
  </si>
  <si>
    <t>EQUIPOS DE CÓMPUTO TIPO 2, PARA EL CENTRO DE FUSIÓN Y CORRELACIÓN</t>
  </si>
  <si>
    <t>IMPRESORA, PARA EL CENTRO DE FUSIÓN Y CORRELACIÓN</t>
  </si>
  <si>
    <t>IPAD, PARA EL CENTRO DE FUSIÓN Y CORRELACIÓN</t>
  </si>
  <si>
    <t>ACTIVIDADES DE CIENCIA, TECNOLOGÍA E INNOVACIÓN - DISEÑO Y FABRICACIÓN DE UN UNMANNED AERIAL SYSTEM(UAS)</t>
  </si>
  <si>
    <t>AUTOMATIZACIÓN PROCESOS SOBRE BIZAGI. AMARRE VF 2024</t>
  </si>
  <si>
    <t>COP</t>
  </si>
  <si>
    <t>EXÁMENES MÉDICOS DE SELECCIÓN Y RETIRO PERSONAL CIVIL</t>
  </si>
  <si>
    <t>85122201</t>
  </si>
  <si>
    <t>APOYO-EXAMENES MEDICOS Y DE LABORATORIO PARA EL  RECLUTAMIENTO  DE SOLDADOS 2023</t>
  </si>
  <si>
    <t>85101503</t>
  </si>
  <si>
    <t xml:space="preserve">PROGRAMA DE DESARROLLO ALTOS
POTENCIALES (PDD-PID-PDL) </t>
  </si>
  <si>
    <t>CONTRATAR SERVICIOS DE EDUCACION FORMAL DOS MAESTRIAS EN GESTION Y EVALUACION DE PROYECTOS DE INVERSION</t>
  </si>
  <si>
    <t>CONTRATAR SERVICIOS DE EDUCACION FORMAL MAESTRIA EN GERENCIA DE LA TRANSFORMACION DIGITAL Y ANALITICA DE NEGOCIOS</t>
  </si>
  <si>
    <t>CONTRATAR SERVICIOS DE EDUCACION FORMAL, DOS PROGRAMAS DE FORMACION POSGRADUAL EN PROPIEDAD INTELECTUAL</t>
  </si>
  <si>
    <t>COP - INVERSION</t>
  </si>
  <si>
    <t>ADQUISICIÓN DE BIENES Y SERVICIOS - SERVICIO DE APOYO FINANCIERO PARA EL FORTALECIMIENTO DEL TALENTO HUMANO - FORTALECIMIENTO DE LAS COMPETENCIAS FORMATIVAS Y LABORALES DEL PERSONAL MILITAR DE LA FUERZA AÉREA COLOMBIANA A NIVEL  NACIONAL</t>
  </si>
  <si>
    <t>CONTRATAR SERVICIOS DE EDUCACIÓN FORMAL EN PROGRAMAS DE ESPECIALIZACIONES, MAESTRIAS Y DOCTORADOS</t>
  </si>
  <si>
    <t>DIFRA</t>
  </si>
  <si>
    <t>MATERIALES PARA LA DEMARCACIÓN DE PISTAS, RAMPAS, CALLES DE RODAJE DE LA FUERZA AÉREA COLOMBIANA</t>
  </si>
  <si>
    <t>MANTENIMIENTOS PREVENTIVOS Y/O CORRECTIVOS A TODO COSTO PARA LOS EQUIPOS PINTA RAYAS DE LA DIRECCIÓN DE INFRAESTRUCTURA</t>
  </si>
  <si>
    <t>CUOTA ANUAL DE DERECHOS DE AUTORREGULACIÓN PARA OFICIALES Y SUBOFICIALES AVALUADORES  DE BIENES INMUEBLES DE LA FUERZA AÉREA COLOMBIANA</t>
  </si>
  <si>
    <t>93151517</t>
  </si>
  <si>
    <t>SERVICIO DE MANO DE OBRA CON CUADRILLAS PARA
LA INSTALACIÓN DE PAVIMENTO RÍGIDO Y FLEXIBLE
PARA RAMPAS, PISTAS, CALLES DE RODAJE Y VIAS
PARA LA GUARNICIÓN DEL CACOM-1_x000D_</t>
  </si>
  <si>
    <t>MANTENIMIENTO DE LOS EQUIPOS TOPOGRAFICOS, HERRAMIENTAS Y ACCESORIOS DE MEDICION DE LA FAC</t>
  </si>
  <si>
    <t>73152103</t>
  </si>
  <si>
    <t>SSERVICIO DE MANO DE OBRA CON
CUADRILLAS DE PERSONAL CALIFICADO Y
NO CALIFICADO, CON Y SIN EQUIPOS PARA
LA CONSTRUCCIÓN Y MANTENIMIENTO DE
AERÓDROMOS Y RED VIAL DE LAS
UNIDADES MILITARES DE LA FUERZA AÉREA
COLOMBIANA_x000D_</t>
  </si>
  <si>
    <t>MANTENIMIENTO EQUIPOS DE CONSTRUCCIÓN</t>
  </si>
  <si>
    <t>LAMINA TRÍPLEX FENÓLICO CRUDO 1.22 X 2.44 X 15MM</t>
  </si>
  <si>
    <t>THINNER X GL</t>
  </si>
  <si>
    <t>MASILLA PARA JUNTAS CUÑETE X 28 KG</t>
  </si>
  <si>
    <t>ESTUCO PLÁSTICO X GL</t>
  </si>
  <si>
    <t>LIMPIADOR PVC X 1/4 GL</t>
  </si>
  <si>
    <t>SOLDADURA PVC X 1/4</t>
  </si>
  <si>
    <t>GRIFERÍA PARA LAVAMANOS SENCILLA PLÁSTICO</t>
  </si>
  <si>
    <t>GRIFERÍA LAVAPLATOS SENCILLO CUELLO DE GANSO PLÁSTICO</t>
  </si>
  <si>
    <t>CINTA  TEFLÓN INDUSTRIAL</t>
  </si>
  <si>
    <t>CINTA DE ENMASCARAR 4"</t>
  </si>
  <si>
    <t>ANGULO ACANALADO DE ALUMINIO DE 1" X 1" X 2.5</t>
  </si>
  <si>
    <t>TORNILLO AUTOPERFORANTE DE 1 1/2" BOLSA X 100 UND</t>
  </si>
  <si>
    <t>TORNILLO PARA ETERBOARD DE 2" X BOLSA DE 100</t>
  </si>
  <si>
    <t>MANIJA PARA PUERTAS</t>
  </si>
  <si>
    <t>LUCES TIPO BALA LED</t>
  </si>
  <si>
    <t>REFLECTOR CUADRADO LED 200W BLANCA</t>
  </si>
  <si>
    <t>PLIEGO LIJA SECA GRANO NO180</t>
  </si>
  <si>
    <t>PLIEGO LIJA SECA GRANO NO150</t>
  </si>
  <si>
    <t>PINTURA VINILO TIPO1ANTIHONGOS X GL</t>
  </si>
  <si>
    <t>PINTURA ESMALTE BLANCO A BASE DE ACEITE PARA EXTERIORES X GL</t>
  </si>
  <si>
    <t>ANTICORROSIVO BLANCO MATE  X GL</t>
  </si>
  <si>
    <t>SILICONA 1A CARTUCHO 300ML</t>
  </si>
  <si>
    <t>PEGANTE PL285 X GL</t>
  </si>
  <si>
    <t>SOLDADURA ADHESIVA EPOXICA</t>
  </si>
  <si>
    <t>SOPORTE PARA BAJANTE</t>
  </si>
  <si>
    <t>UNIÓN PARA CANAL</t>
  </si>
  <si>
    <t>TAPA CANAL  EXTERNA</t>
  </si>
  <si>
    <t>CINTA EN MALLA PARA DRYWALL</t>
  </si>
  <si>
    <t>LAMINA PLANA DE FIBROCEMENTO 15MM 1.22 X 2.44</t>
  </si>
  <si>
    <t>CINTA  ASFÁLTICA ROLLO DE 33CM X 10MT</t>
  </si>
  <si>
    <t>RODILLO DE ESPONJA POLIÉSTER DE 9 PULGADAS POR 37 MM DE ALTO, TODO TIPO DE PINTURA RESISTENTE A SOLVENTES</t>
  </si>
  <si>
    <t>RODILLO PROFESIONAL FELPA ACRÍLICA DE 3 PULGADAS PARA PINTURA EN CUALQUIER SUPERFICIE A BASE DE AGUA</t>
  </si>
  <si>
    <t>BROCHAS CERDA MONA DE 3" IDEAL PARA PINTURAS A BASES DE ACEITE</t>
  </si>
  <si>
    <t>BROCHAS CERDA MONA DE 2" IDEAL PARA PINTURAS A BASES DE ACEITE</t>
  </si>
  <si>
    <t>ESPÁTULA</t>
  </si>
  <si>
    <t>BRAZOS HIDRÁULICOS PARA PUERTAS</t>
  </si>
  <si>
    <t>BOMBILLOS AHORRADORES</t>
  </si>
  <si>
    <t>CANDADO ZINC LAMINADO RECUBIERTO 61MM</t>
  </si>
  <si>
    <t>PISO VINÍLICO X ROLLO DE 40 MTS COLOR GRIS IMITACIÓN MADERA</t>
  </si>
  <si>
    <t>CABINA DUCHA BASICA 80CMX80CMX200 CM PLASTICA DE DIVISION ACRILICA</t>
  </si>
  <si>
    <t>TEJA TRAPEZOIDAL METÁLICA</t>
  </si>
  <si>
    <t>CERRADURA DE SEGURIDAD</t>
  </si>
  <si>
    <t>CABLE ENCAUCHETADO 4 X 8 DE 1 MTS</t>
  </si>
  <si>
    <t>SUMINISTRO DE MATERIALES DE
CONSTRUCCION PARA EL MANTENIMIENTO
DE CALLES RODAJE Y RAMPAS DEL CACOM1, DE ACUERDO ANEXO TÉCNICO_x000D_</t>
  </si>
  <si>
    <t>ESTUDIOS DE SUELOS PARA PROYECTOS DE
BIENESTAR Y DE INFRAESTRUCTURA AERONAUTICA
DE LA FAC</t>
  </si>
  <si>
    <t>81101514</t>
  </si>
  <si>
    <t>BOMBA CON CONTENEDOR</t>
  </si>
  <si>
    <t>LLAVE IMPACTO NEUMÁTICA</t>
  </si>
  <si>
    <t>EQUIPOS LABORATORIOS DE SUELOS</t>
  </si>
  <si>
    <t>41113817
41113814
41105002
41113828
41104601
41111951
41111515
41113910
41113910
41113910
41114650</t>
  </si>
  <si>
    <t xml:space="preserve">NIVEL AUTOMÁTICOS Y ACCESORIOS </t>
  </si>
  <si>
    <t>ESTUDIO DE VULNERABILIDAD SÍSMICA Y ESTUDIO DE
REFORZAMIENTO ESTRUCTURAL “TORRE DE RADAR” DEL GRUPO AÉREO DEL CARIBE_x000D_</t>
  </si>
  <si>
    <t>ESTUDIO DE SUELOS PARA LOS
PROYECTOS DE INFRAESTRUCTURA VIAL Y
AEROPORTUARIA DE LA FUERZA
AEROESPACIAL COLOMBIANA</t>
  </si>
  <si>
    <t>ESTUDIO DE SUELOS PARA LOS PROYECTOS DE INFRAESTRUCTURA DEL SISTEMA DE DEFENSA AÉREA Y ANTIMISIL - SDAA UBICADOS EN EL CACOM 1</t>
  </si>
  <si>
    <t>REALIZACIÓN DE AVALÚOS COMERCIALES CON FINES DE ADQUISICIÓN PREDIAL TRASLADO GACAR-FAC</t>
  </si>
  <si>
    <t xml:space="preserve">SERVICIO DE MANTENIMIENTO PARA LAS
LÍNEAS ELÉCTRICAS </t>
  </si>
  <si>
    <t>PRUEBA VLF (VERY LOW FREQUENCY Ó
PRUEBA DE MUY BAJA FRECUENCIA) PARA
TRAMO DE RED DE MEDIA TENSIÓN
TRIFÁSICA SUBTERRANEA EXISTENTE_x000D_</t>
  </si>
  <si>
    <t>TRANSFORMADOR ELÉCTRICO</t>
  </si>
  <si>
    <t>ESTUDIOS DE SUELOS PARA PROYECTOS
DE ALOJAMIENTOS MILITARES, EDIFICIOS
ADMINISTRATIVOS Y ACADÉMICOS DE LA
FUERZA AEROESPACIAL COLOMBIANA</t>
  </si>
  <si>
    <t>CONTRATACIÓN RÉGIMEN ESPECIAL - SELECCIÓN ABREVIADA BOLSA DE PRODUCTOS</t>
  </si>
  <si>
    <t>SERVICIO DE MANTENIMIENTO PREVENTIVO
Y CORRECTIVO PARA UNIDADES DE
POTABILIZACIÓN DE LAS PLANTAS DE
TRATAMIENTO DE AGUA POTABLE EN EL
COMANDO AÉREO DE COMBATE NO.6"_x000D_</t>
  </si>
  <si>
    <t>DIFRA - INVERSION</t>
  </si>
  <si>
    <t>ADQUISICIÓN DE BIENES Y SERVICIOS - INFRAESTRUCTURA ESTRATÉGICA OPERACIONAL CONSTRUIDA - FORTALECIMIENTO DE LA INFRAESTRUCTURA EN LA FUERZA AÉREA COLOMBIANA CON EL FIN DE SOPORTAR LAS OPERACIONES AÉREAS A NIVEL   NACIONAL</t>
  </si>
  <si>
    <t>ADQUISICIÓN DE TERRENOS DE GACAR</t>
  </si>
  <si>
    <t xml:space="preserve">OBRAS PÚBLICAS PARA LA
CONSTRUCCIÓN E INFRAESTRUCTURA
PARA EL FUNCIONAMIENTO DEL
AERÓDROMO DE VELASQUEZ FASE II EN
PUERTO BOYACA DE ACUERDO CON
ESPECIFICACIONES TÉCNICAS </t>
  </si>
  <si>
    <t>ADQUISICIÓN DE BIENES Y SERVICIOS - INFRAESTRUCTURA OPERACIONAL CON MANTENIMIENTO MAYOR - FORTALECIMIENTO DE LA INFRAESTRUCTURA EN LA FUERZA AÉREA COLOMBIANA CON EL FIN DE SOPORTAR LAS OPERACIONES AÉREAS A NIVEL   NACIONAL</t>
  </si>
  <si>
    <t>INTERVENTORIA PARA LAS OBRAS
PÚBLICAS PARA LA CONSTRUCCIÓN
E INFRAESTRUCTURA PARA EL
FUNCIONAMIENTO DEL AERÓDROMO
DE VELASQUEZ FASE II EN PUERTO
BOYACA DE ACUERDO CON
ESPECIFICACIONES TÉCNICAS</t>
  </si>
  <si>
    <t>ADQUISICIÓN TERRENO CACOM 3</t>
  </si>
  <si>
    <t>ADQUISICIÓN DE BIENES Y SERVICIOS - INFRAESTRUCTURA DE SOPORTE CONSTRUIDA - FORTALECIMIENTO DE LA INFRAESTRUCTURA EN LA FUERZA AÉREA COLOMBIANA CON EL FIN DE SOPORTAR LAS OPERACIONES AÉREAS A NIVEL   NACIONAL</t>
  </si>
  <si>
    <t>OBRA PÚBLICA PARA LA CONSTRUCCIÓN DE ALOJAMIENTOS PARA PERSONAL MILITAR SOLTERO, OBRAS DE INFRAESTRUCTURA Y DE URBANISMO EN EL GRUPO AEREO DEL AMAZONAS, UBICADO EN LETICIA, AMAZONAS CONFORME FICHA Y ESPECIFICACIONES TECNICAS</t>
  </si>
  <si>
    <t>“OBRA PÚBLICA PARA LA CONSTRUCCIÓN DEL ALOJAMIENTO DE OFICIALES SOLTEROS EN EL COMANDO AÉREO DE COMBATE NO. 1 - PUERTO SALGAR CUNDINAMARCA</t>
  </si>
  <si>
    <t>INTERVENTORÍA TÉCNICA, ECONÓMICA, JURÍDICA, FINANCIERA, ADMINISTRATIVA Y CONTABLE PARA LA “OBRA PÚBLICA PARA LA CONSTRUCCIÓN DEL ALOJAMIENTO DE OFICIALES SOLTEROS EN EL COMANDO AÉREO DE COMBATE NO. 1 - PUERTO SALGAR CUNDINAMARCA, DE ACUERDO CON ESPECIFICACIONES TÉCNICAS ANEXAS”</t>
  </si>
  <si>
    <t>“OBRA PÚBLICA PARA LA CONSTRUCCIÓN DEL ALOJAMIENTO DE CADETES EN LA ESCUELA
MILITAR DE AVIACIÓN MARCO FIDEL SUÁREZ"</t>
  </si>
  <si>
    <t>INTERVENTORÍA TÉCNICA, ECONÓMICA, JURÍDICA, FINANCIERA, ADMINISTRATIVA Y CONTABLE DE LA OBRA PÚBLICA PARA LA CONSTRUCCIÓN DEL ALOJAMIENTO DE CADETES EN LA ESCUELA MILITAR DE AVIACIÓN “MARCO FIDEL SUÁREZ”.</t>
  </si>
  <si>
    <t>OBRA PUBLICA PARA LA CONSTRUCCION DEL CENTRO DE ENTRENAMIENTO ACUATICO PARA EL PERSONAL DE SUBOFICIALES EN LA ESCUELA MILITAR DE AVIACION “MARCO FIDEL SUAREZ” CALI, VALLE DEL CAUCA, CONFORME ANEXO TÉCNICO Y DEMÁS ESPECIFICACIONES TÉCNICAS QUE RIGEN EL PROCESO</t>
  </si>
  <si>
    <t>INTERVENTORÍA TÉCNICA, JURÍDICA, FINANCIERA, ADMINISTRATIVA Y CONTABLE DE LA OBRA PUBLICA PARA LA CONSTRUCCION DEL CENTRO DE ENTRENAMIENTO ACUATICO PARA EL PERSONAL DE SUBOFICIALES EN LA ESCUELA MILITAR DE AVIACION “MARCO FIDEL SUAREZ” CALI, VALLE DEL CAUCA, CONFORME ANEXO TÉCNICO Y DEMÁS ESPECIFICACIONES TÉCNICAS QUE RIGEN EL PROCESO</t>
  </si>
  <si>
    <t>81101500</t>
  </si>
  <si>
    <t>CONCURSO DE MÉRITOS ABIERTO</t>
  </si>
  <si>
    <t>INTERVENTORIA PARA LA CONSTRUCCION DE LA FASE II DE LA TORRE DE CONTROL DEL COMANDO AEREO DE COMBATE NO.1 EN PUERTO SALGAR - CUNDINAMARCA</t>
  </si>
  <si>
    <t>95101803</t>
  </si>
  <si>
    <t>OBRAS PÚBLICAS PARA LA CONSTRUCCIÓN E INFRAESTRUCTURA PARA EL FUNCIONAMIENTO DEL AERÓDROMO DE VELASQUEZ FASE II EN PUERTO BOYACA DE ACUERDO CON ESPECIFICACIONES TÉCNICAS</t>
  </si>
  <si>
    <t>72121400</t>
  </si>
  <si>
    <t>INTERVENTORIA PARA LAS OBRAS PÚBLICAS PARA LA CONSTRUCCIÓN E INFRAESTRUCTURA PARA EL FUNCIONAMIENTO DEL AERÓDROMO DE VELASQUEZ FASE II EN PUERTO BOYACA DE ACUERDO CON ESPECIFICACIONES TÉCNICAS</t>
  </si>
  <si>
    <t>OBRA PÚBLICA PARA LA CONSTRUCCIÓN DE LA FASE III DE LA TORRE DE CONTROL DEL COMANDO AÉREO DE COMBATE NO. 1 EN PUERTO SALGAR CUNDINAMARCA - AMARRE VF</t>
  </si>
  <si>
    <t>OBRA PÚBLICA PARA EL MANTENIMIENTO MAYOR DEL HANGAR DEL COMANDO AEREO DE COMBATE NO.6</t>
  </si>
  <si>
    <t>OBRA PÚBLICA PARA LA
CONSTRUCCIÓN DE LOS
LABORATORIOS DEL EDIFICIO DEL
ESPACIO FASE II EN LA ESCUELA
MILITAR MARCO FIDEL SUAREZ CALI -
VALLE DEL CAUCA</t>
  </si>
  <si>
    <t>INTERVENTORÍA PARA LA CONSTRUCCIÓN DE LOS LABORATORIOS DEL EDIFICIO DEL ESPACIO FASE II EN EMAVI</t>
  </si>
  <si>
    <t>CONSTRUCCIÓN DE LA FASE II DEL CENTRO DE INSTRUCCIÓN EN CAÍDA LIBRE E INVESTIGACIÓN AERONÁUTICA DE LA FAC EN LAS INSTALACIONES DEL MUSEO AEROESPACIAL EN TOCANCIPÁ CUNDINAMARCA</t>
  </si>
  <si>
    <t>INTERVENTORÍA TÉCNICA, ADTIVA, FINANCIERA, CONTABLE Y JURÍDICA PARA LA OBRA PÚBLICA CONSTRUCCIÓN DE LA FASE II DEL CENTRO DE INSTRUCCIÓN EN CAIDA LIBRE E INVESTIGACIÓN AERONÁUTICA DE LA FAC</t>
  </si>
  <si>
    <t>CONSTRUCCIÓN DE LOS LABORATORIOS DEL EDIFICIO DEL ESPACIO FASE III EN LA ESCUELA MILITAR DE AVIACIÓN MARCO FIDEL SUÁREZ CALI - VALLE DEL CAUCA - AMARRE VF</t>
  </si>
  <si>
    <t>INTERVENTORÍA PARA LA CONSTRUCCIÓN DE LOS LABORATORIOS DEL EDIFICIO DEL ESPACIO FASE III EN EMAVI - AMARRE VF</t>
  </si>
  <si>
    <t>ADQUISICIÓN DE BIENES Y SERVICIOS - SERVICIO DE EDUCACIÓN FORMAL - FORTALECIMIENTO DE LA CALIDAD EDUCATIVA DE LAS INSTITUCIONES DE EDUCACIÓN SUPERIOR Y SUS PROGRAMAS EN LA FUERZA AÉREA COLOMBIANA  NACIONAL</t>
  </si>
  <si>
    <t>OBRA PUBLICA PARA LA EJECUCIÓN DE
LA FASE III DEL CENTRO DE RECURSOS
PARA EL APRENDIZAJE E INVESTIGACIÓN - CRAI (INCLUYE ACTIVIDADES DE ACABADO, OBRAS DE
URBANISMO Y EQUIPOS)</t>
  </si>
  <si>
    <t>INTERVENTORÍA TÉCNICA,
ECONÓMICA, JURÍDICA, FINANCIERA,
ADMINISTRATIVA Y CONTABLE PARA LA
"OBRA PUBLICA PARA LA EJECUCIÓN
DE LA FASE III DEL CENTRO DE
RECURSOS PARA EL APRENDIZAJE E
INVESTIGACIÓN - CRAI (INCLUYE
ACTIVIDADES DE ACABADO, OBRAS DE
URBANISMO Y EQUIPOS), UBICADO EN
LA ESCUELA MILITAR DE AVIACIÓN
“MARCO FIDEL SUAREZ” - EN LA
CIUDAD DE CALI – VALLEDEL CAUCA</t>
  </si>
  <si>
    <t>INTERVENTORÍA TÉCNICA, JURÍDICA,
FINANCIERA, ADMINISTRATIVA Y CONTABLE
PARA EL CONSTRUCCIÓN DE LA FASE III
DE LA TORRE DE CONTROL EN EL
COMANDO AÉREO DE COMBATE NO.1 EN
PUERTO SALGAR - CUNDINAMARCA -
AMARRE VF</t>
  </si>
  <si>
    <t>SUMINISTRO E INSTALACION DE ELECTROBOMBA 220 V / 1 HP / DESCARGA 2"</t>
  </si>
  <si>
    <t>SIPS EQUIPO HIDRONEUMÁTICO 5,0 HP</t>
  </si>
  <si>
    <t xml:space="preserve">SUMINISTRO, INSTALACIÓN Y PUESTA EN SERVICIO DE CELDA DE PROTECCIÓN (D06H) </t>
  </si>
  <si>
    <t>SUMINISTRO, INSTALACIÓN Y PUESTA EN SERVICIO DE TRANSFORMADOR DE 300KVA</t>
  </si>
  <si>
    <t>SUMINISTRO, INSTALACIÓN Y PUESTA EN SERVICIO DE TRANSFORMADOR DE 150KVA</t>
  </si>
  <si>
    <t>SUMINISTRO, INSTALACIÓN Y PUESTA EN SERVICIO DE TRANSFORMADOR DE 10KVA</t>
  </si>
  <si>
    <t>UNIDAD CONDENSADORA DE REFRIGERANTE VARIABLE, R-410A, 216,000 BTU/H</t>
  </si>
  <si>
    <t>UNIDAD EVAPORADORA MODELO PKFY-P100VKM-E TIPO PARED 38200 BTU/H, R-410A.</t>
  </si>
  <si>
    <t>UNIDAD EVAPORADORA PLFY-P50VBM-E CASSETTE 4 VÍAS (19.700 BTU/H), R-410A.</t>
  </si>
  <si>
    <t>UNIDAD EVAPORADORA MODELO PLFY-P63VBM-E CASSETTE 4 VÍAS 24200 BTU/H, R-410A</t>
  </si>
  <si>
    <t>SUMINISTRO, INSTALACIÓN Y PUESTA EN SERVICIO DE ACCESS POINT INDOOR ARUBA DE REFERENCIA HPE
JZ356A-APIN0555</t>
  </si>
  <si>
    <t>SUMINISTRO, INSTALACIÓN Y PUESTA EN SERVICIO SWITCH 2930 F 48 PUERTOS</t>
  </si>
  <si>
    <t>SUMINISTRO, INSTALACIÓN Y PUESTA EN SERVICIO DE CELDA (I06H) DE ENTRADA</t>
  </si>
  <si>
    <t>OBRA PÚBLICA PARA EL MANTENIMIENTO
MAYOR DEL HANGAR DEL COMANDO
AEREO DE COMBATE NO.6</t>
  </si>
  <si>
    <t>EQUIPO HIDRONEUMÁTICO 7,5 HP(INCLUYE: TANQUE HIDROACUMULADOR 500 LTS, 2 BOMBAS, TABLERO Y CONEXIONES ELÉCTRICAS, ACCESORIOS, TUBERÍA DE CONEXIÓN, SISTEMA PREENSAMBLADO, ETC.)</t>
  </si>
  <si>
    <t xml:space="preserve">SUMINISTRO DE UNA (1) BOMBA SUMERGIBLE.UNA (1) MOTOBOMBA, MODELO CONSTRUIDA EN HIERRO GRIS CL.30 CON ANILLO DE FRINCCION EN BRONCE, CONEXIÓN DE DESCARGA VERTICAL DE 3" NPT, ROTOR DE HIERRO, CERRADO, INASTACABLE CON PASO DE SOLIDOS DE 37 MM, POTENCIA 1 HP. INCLUYE SUMINISTRO DE SWITCH FLOTADOR Y ARRANCADOR </t>
  </si>
  <si>
    <t>UPS TRIFÁSICA DE 12 KW/15KVA, 220V-127V, DOBLE CONVERSIÓN EN LÍNEA Y DSP DE ALTA VELOCIDAD CON CONTROL DIGITAL, AUTONOMÍA DE 15 MIN, INCLUYE BANCO DE BATERÍAS EXTERNO PARA AUTONOMIA DE 15 MINUTOS, ALTO FACTOR DE POTENCIA DE ENTRADA 0.99 Y SALIDA DE 1BANCO DE BATERÍA INTERNO, SOFTWARE DE MONITOREO LOCAL, PANTALLA LCD CON INFORMACIÓN DETALLADA DE SISTEMA, ACCESO FRONTAL PARA ADMINISTRACIÓN, 
TRANSFORMADOR DE AISLAMIENTO , CERTIFICACIÓN RETIE / CE / UL, TARJETA DE COMUNICACIÓN MODBUS</t>
  </si>
  <si>
    <t xml:space="preserve">UPS BIFÁSICA DE 6KVA, 220V-127V, AUTONOMÍA DE 10 MIN, INCLUYE BANCO DE BATERÍAS Y TRANSFORMADORES DE AISLAMIENTO DE ENTRADA Y SALIDA.
</t>
  </si>
  <si>
    <t>SISTEMA DE AIRE ACONDICIONADO Y DE REFRIGERANTE VARIABLE (VRF), CON UNA UNIDAD CONDENSADORA CON CAPACIDAD DE 432.000 BTU/H (36TR), COMPUESTA DE  TRES UNIDADES CONDENSADORAS</t>
  </si>
  <si>
    <t xml:space="preserve">40101701
</t>
  </si>
  <si>
    <t>SISTEMA DE AIRE ACONDICIONADO Y DE REFRIGERANTE VARIABLE (VRF), CON UNA UNIDAD CONDENSADORA CON CAPACIDAD DE 72.000 BTU/H (6 TR)</t>
  </si>
  <si>
    <t>UNIDAD EVAPORADORA PLFY-P50VBM-E CASSETTE 4 VÍAS (19.700 BTU/H)</t>
  </si>
  <si>
    <t>UNIDAD EVAPORADORA PKFY-P50VHM-E PARED (19.700 BTU/H)</t>
  </si>
  <si>
    <t>CONTROL ALAMBRADO (INCLUYE CONFIGURACIÓN)</t>
  </si>
  <si>
    <t xml:space="preserve">FAN COIL ALTA ESTÁTICA (54.600 BTU/H) INCLUYE FBH2-3 CAJA FILTRO PARA FAN COIL ALTA ESTÁTICA
</t>
  </si>
  <si>
    <t>CONTROL CENTRAL</t>
  </si>
  <si>
    <t>INTERVENTORÍA TÉCNICA, ECONÓMICA, JURÍDICA, FINANCIERA, ADMINISTRATIVA Y CONTABLE PARA LA OBRA PUBLICA CONSTRUCCIÓN DE LA SEGUNDA FASE DEL CENTRO DE RECURSOS PARA ELAPRENDIZAJE E INVESTIGACIÓN - CRAI(INCLUYE OBRAS DE URBANISMO YEQUIPOS), UBICADO EN LA ESCUELA MILITAR DE AVIACIÓN "MARCO FIDELSUAREZ" - EN LA CIUDAD DE CALI VALLE DEL CAUCA</t>
  </si>
  <si>
    <t>CONSTRUCCION DE LA FASE II DE LA TORRE DE CONTROL DEL COMANDO AEREO DE COMBATE NO.1 EN PUERTO SALGAR - CUNDINAMARCA</t>
  </si>
  <si>
    <t>INTERVENTORÍA TÉCNICA,
ECONÓMICA, JURÍDICA, FINANCIERA,
ADMINISTRATIVA Y CONTABLE PARA
LA OBRA PÚBLICA PARA LA
CONSTRUCCIÓN DE LOS
LABORATORIOS DEL EDIFICIO DEL
ESPACIO FASE I EN LA ESCUELA
MILITAR DE AVIACIÓN MARCO FIDEL
SUÁREZ CALI - VALLE DEL CAUCA Y
LOS DISEÑOS COMPLEMENTARIOS DE
LA RED DE NITROGENO</t>
  </si>
  <si>
    <t>INTERVENTORIA TECNICA,
ADMINISTRATIVA, FINANCIERA, CONTABLE
Y JURIDICA PARA LA OBRA PUBLICA PARA
LA CONSTRUCCION DE LA ESTACION DE
BOMBEROS DE LA ESCUELA MILITAR DE
AVIACION EN CALI - VALLE DEL CAUCA</t>
  </si>
  <si>
    <t>ADQUISICIÓN Y PUESTA EN SERVICIO EQUIPO CONTRAINCENDIOS ELÉCTRICO DE 75HP</t>
  </si>
  <si>
    <t>SIPS EQUIPO EYECTOR 1 HP</t>
  </si>
  <si>
    <t>SIPS EQUIPO EYECTOR 10 HP</t>
  </si>
  <si>
    <t>SUMINISTRO, INSTALACIÓN Y PUESTA EN SERVICIO DE GRUPO ELECTRÓGENO DE
343,75KVA/275KW/3Ø/60HZ/208VAC</t>
  </si>
  <si>
    <t>UNIDAD EXTRACTORA DE BAÑOS TIPO HELECOCENTRIFUCO 560 CFM</t>
  </si>
  <si>
    <t>SUMINISTRO, INSTALACIÓN Y PUESTA EN SERVICIO DE UNIDAD DE POTENCIA ININTERRUMPIDA (UPS) TRIFÁSICA DE 30KVA, TECNOLOGÍA ON LINE DOBLE CONVERSIÓN, VOLTAJE DE ENTRADA 208/120V</t>
  </si>
  <si>
    <t>PRORROGA A LA LICENCIA DE
PARCELACION, CONSTRUCCION Y
CERRAMIENTO EN LA MODALIDAD DE
OBRA NUEVA PARA LA SEGUNDA ETAPA
DEL PROYECTO MUSEO AEROESPACIAL
FUERZA AEREA COLOMBIANA EN EL
MUNICIPIO DE TOCANCIPA</t>
  </si>
  <si>
    <t>INTERVENTORÍA TÉCNICA,
ADMINISTRATIVA, FINANCIERA,
CONTABLE Y JURÍDICA PARA LA OBRA
PÚBLICA PARA LA CONSTRUCCIÓN DE
LA FASE I DEL CENTRO DE
INSTRUCCIÓN EN CAIDA LIBRE E
INVESTIGACIÓN AERONÁUTICA DE LA
FUERZA AÉREA COLOMBIANA</t>
  </si>
  <si>
    <t>ADQUISICIÓN DE BIENES Y SERVICIOS - INFRAESTRUCTURA DE SOPORTE ADECUADA - AMPLIACIÓN Y MODERNIZACIÓN DE LOS SISTEMAS DE COMBUSTIBLE DE AVIACIÓN EN LAS UNIDADES FAC A NIVEL  NACIONAL</t>
  </si>
  <si>
    <t xml:space="preserve">OBRA PÚBLICA PARA LA CONSTRUCCIÓN
DEL SISTEMA CONTRA INCENDIOS DEL
COMPLEJO DE COMBUSTIBLES DEL
COMANDO AÉREO DE TRANSPORTE
MILITAR" </t>
  </si>
  <si>
    <t>INTERVENTORÍA TÉCNICA, JURÍDICA,
FINANCIERA, ADMINISTRATIVA Y CONTABLE
PARA LA OBRA PÚBLICA PARA LA
CONSTRUCCIÓN DEL SISTEMA CONTRA
INCENDIOS DEL COMPLEJO DE
COMBUSTIBLES DEL COMANDO AÉREO DE
TRANSPORTE MILITAR</t>
  </si>
  <si>
    <t>INTERVENTORÍA TÉCNICA, ADMINISTRATIVA, FINANCIERA, CONTABLE Y JURÍDICA PARA LA OBRA
PÚBLICA PARA LA CONSTRUCCIÓN DE LA FASE I DEL CENTRO DE INSTRUCCIÓN EN CAIDA LIBRE E INVESTIGACIÓN AERONÁUTICA DE LA FUERZA AÉREA COLOMBIANA</t>
  </si>
  <si>
    <t>DILOA</t>
  </si>
  <si>
    <t xml:space="preserve"> MANTENIMIENTO Y REPARACION DE LOS SISTEMAS FLIR DE LA FUERZA AÉREA COLOMBIANA. (AMARRE VF2024)</t>
  </si>
  <si>
    <t>ADQUISICIÓN COMBUSTIBLE DE AVIACIÓN</t>
  </si>
  <si>
    <t xml:space="preserve">SELECCIÓN ABREVIADA SUBASTA INVERSA </t>
  </si>
  <si>
    <t>SUMINISTRO Y ABASTECIMIENTO DE COMBUSTIBLE TERRESTRE A TODO COSTO (GASOLINA CORRIENTE, A.C.P.M Y SUS MEZCLAS, DIÉSEL MARINO). // AMARRE VIGENCIAS FUTURAS</t>
  </si>
  <si>
    <t>15101505
15101506
15101509</t>
  </si>
  <si>
    <t>ADQUISICIÓN DE LLANTAS AERONÁUTICAS Y ACCESORIOS PARA LAS AERONAVES DE LA FUERZA AÉREA COLOMBIANA. CIAC UH-60_x000D_</t>
  </si>
  <si>
    <t>NACIONALIZACIÓN DE REPUESTOS SISTEMAS DE ARMAMENTO</t>
  </si>
  <si>
    <t>80151604</t>
  </si>
  <si>
    <t>ADQUISICIÓN DE REPUESTOS, COMPONENTES Y ACCESORIOS AERONÁUTICOS DE LAS DIFERENTES AERONAVES ASIGNADAS A LA FAC (CIAC PAIS  UH-60)</t>
  </si>
  <si>
    <t>ADQUISICIÓN DE REPUESTOS AERONÁUTICOS PARA LAS FLOTAS CESSNA Y BEECHCRAFT DE LA FUERZA AÉREA COLOMBIANA (VF 2023)</t>
  </si>
  <si>
    <t>ADQUISICIÓN DE REPUESTOS, COMPONENTES Y ACCESORIOS AERONÁUTICOS DE LA AERONAVE UH-60 LOA</t>
  </si>
  <si>
    <t>EQUIPO DE PROTECCIÓN BALISTICA</t>
  </si>
  <si>
    <t>46181500
46181502</t>
  </si>
  <si>
    <t>SERVICIO DE SOSTENIBILIDAD OPERACIONAL DE LOS EQUIPOS Y HERRAMIENTAS DE MEDICIÓN DE TODAS LAS UNIDADES DE LA FUERZA AÉREA COLOMBIANA MEDIANTE CALIBRACIÓN, MANTENIMIENTO PREVENTIVO Y/O CORRECTIVO A TODO COSTO DE ACUERDO CON EL ANEXO TÉCNICO</t>
  </si>
  <si>
    <t>73152103
73152108
78181901
81101706
81141504</t>
  </si>
  <si>
    <t xml:space="preserve">LICITACIÓN PÚBLICA </t>
  </si>
  <si>
    <t xml:space="preserve"> SERVICIO DE MANTENIMIENTO PROGRAMADO(RUTINA)Y NO PROGRAMADO(NO RUTINA)PARA LAS AERONAVES C-90, SK-300/350, Y SR-560 ASIGNADAS A LA FAC 
</t>
  </si>
  <si>
    <t>SERVICIOS DE MANTENIMIENTO PROGRAMADO (RUTINA) Y NO PROGRAMADO (NO RUTINA) DE LAS AERONAVES KFIR DE ACUERDO A ANEXO TÉCNICO</t>
  </si>
  <si>
    <t>SERVICIO DE MANTENIMIENTO Y REPARACION DE MATERIAL PARA LAS AERONAVES DE LA FUERZA AEREA COLOMBIANA CIAC PAIS</t>
  </si>
  <si>
    <t>SERVICIO DE MANTENIMIENTO Y REPARACION DE MATERIAL PARA LAS AERONAVES DE LA FUERZA AEREA COLOMBIANA (CIAC PAIS- UH-60)</t>
  </si>
  <si>
    <t>MANTENIMIENTO PROGRAMADO (RUTINA) Y MANTENIMIENTO NO PROGRAMADO (NO RUTINA) PARA LAS AERONAVES BOEING 737 SERIES 400/700 DE LA FUERZA AÉREA COLOMBIANA, DE ACUERDO ANEXO TÉCNICO (VF 2023)</t>
  </si>
  <si>
    <t>SERVICIO DE MANTENIMIENTO SISTEMAS FLIR DE LA FUERZA AÉREA COLOMBIANA DE ACUERDO AL ANEXO TÉCNICO // VIGENCIA FUTURA 2023_x000D_</t>
  </si>
  <si>
    <t>MANTENIMIENTO PROGRAMADO Y NO PROGRAMADO A TODO COSTO SEGÚN ANEXO TÉCNICO A EQUIPOS MOVILES DE COMBUSTIBLES DE AVIACIÓN: REFUELLER, DEFUELING, TANK TRAILER Y TANQUES MÓVILES, UBICADOS EN LAS UNIDADES AEREAS DE LA FUERZA AEREA COLOMBIANA EN LAS UNIDADES DE LA FAC SEGÚN ANEXO TÉCNICO</t>
  </si>
  <si>
    <t>MANTENIMIENTO DE SISTEMAS DE ARMAMENTO Y SUS ACCESORIOS</t>
  </si>
  <si>
    <t>73121502; 73121600; 73152100; 23101500</t>
  </si>
  <si>
    <t xml:space="preserve">SELECCIÓN ABREVIADA MENOR CUANTÍA </t>
  </si>
  <si>
    <t>SERVICIO DE MANTENIMIENTO SENSORES DE AEROFOTOGRAFIA</t>
  </si>
  <si>
    <t xml:space="preserve">MANTENIMIENTO Y RESTAURACIONES DE LAS BAYONETAS PARA LOS FUSILE R-FAMAGE </t>
  </si>
  <si>
    <t xml:space="preserve"> MANTENIMIENTO Y RESTAURACIONES DE LOS FUSIL R-FAMAGE</t>
  </si>
  <si>
    <t>APOYO - MANTENIMIENTO FUSILES GRUPO MANEJOS ESPECIALES</t>
  </si>
  <si>
    <t>SUMINISTRO DE COMBUSTIBLE TERRESTRE (A.C.P.M Y/O DIÉSEL) PARA EL RADAR DE LA ISLA DE SAN ANDRÉS, EN MODALIDAD INDUSTRIA Ó A GRANEL, DE CONFORMIDAD CON EL ANEXO TÉCNICO</t>
  </si>
  <si>
    <t>15101505</t>
  </si>
  <si>
    <t>COMBUSTIBLE VEHÍCULOS POR GALÓN - TERRESTRE</t>
  </si>
  <si>
    <t>ADQUISICIÓN DE COMBUSTIBLE TERRESTRE BAJO LA CATEGORÍA A</t>
  </si>
  <si>
    <t>SELECCIÓN ABREVIADA SUBASTA INVERSA - ACUERDO MARCO DE PRECIOS</t>
  </si>
  <si>
    <t>ADQUISICION COMBUSTIBLE TERRESTRE</t>
  </si>
  <si>
    <t>15101505
15101506</t>
  </si>
  <si>
    <t>ADQUISICION COMBUSTIBLE TERRESTRE PARA LA FAC</t>
  </si>
  <si>
    <t>15101505
15101500</t>
  </si>
  <si>
    <t xml:space="preserve">ADQUISICIÓN DE COMBUSTIBLE DE AVIACIÓN
VIGENCIA 2023 // PUNTOS CAMAN Y CACOM-4 </t>
  </si>
  <si>
    <t>ADQUISICIÓN DE COMBUSTIBLE DE AVIACIÓN EN VEINTISEIS (26) PUNTOS BAJO LAS MODALIDADES DE ABASTECIMIENTOS, AL ALA Y AL GRANEL. // CTH /</t>
  </si>
  <si>
    <t>ADQUISICIÓN DE COMBUSTIBLE DE AVIACIÓN EN CUATRO (04) PUNTOS BAJO LA MODALIDAD DE ABASTECIMIENTO, AL ALA // FASTER_x000D_</t>
  </si>
  <si>
    <t>COMBUSTIBLE DE AVIACIÓN </t>
  </si>
  <si>
    <t>ADQUISICIÓN DE COMBUSTIBLE DE AVIACIÓN EN LOS PUNTOS DE: FLORENCIA, ARMENIA, BUENAVENTURA, COROZAL, IBAGUÉ, MANIZALES, POPAYÁN Y QUIBDÓ</t>
  </si>
  <si>
    <t>VIGENCIA 2023 // SERVICIOS DE MANTENIMIENTO PROGRAMADO (RUTINA) Y MANTENIMIENTO NO PROGRAMADO (NO RUTINA) DE LAS AERONAVES, SISTEMAS DE ARMAMENTO AÉREO, SERVICIOS DE INGENIERIA, CERTIFICACIÓN Y CALIBRACIÓN DE LOS EQUIPOS Y
HERRAMIENTAS ASIGNADOS A LA FUERZA AÉREA COLOMBIANA (VF 2023)</t>
  </si>
  <si>
    <t>78181801                81102300                 81101600                81141504</t>
  </si>
  <si>
    <t>MANTENIMIENTO PREVENTIVO Y CORRECTIVO A TODO COSTO DE LAS ESTACIONES DE SERVICIO DE COMBUSTIBLE DE AVIACIÓN INCLUYENDO EQUIPOS Y ACCESORIOS EN LAS UNIDADES AÉREAS DE LA FAC_x000D_</t>
  </si>
  <si>
    <t>MANTENIMIENTO PREVENTIVO Y CORRECTIVO A TODO COSTO DE LAS ESTACIONES DE SUMINISTRO DE COMBUSTIBLE TERRESTRE LIQUIDO, TANQUES SUBESTACIONES ELECTRICAS Y TANQUES MOVILES DE TRANSPORTE DE COMBUSTIBLE LIQUIDO TERRESTRE EN LAS UNIDADES AEREAS Y RADARES DE LA FUERZA AEREA COLOMBIANA</t>
  </si>
  <si>
    <t>CALIBRACIÓN CON ACTUALIZACION DE HARDWARE Y/O SOFTWARE</t>
  </si>
  <si>
    <t>73152103;
73152108;
78181901;
81101706;
81141504</t>
  </si>
  <si>
    <t>CALIBRACIÓN DE EQUIPOS ELECTRONICOS</t>
  </si>
  <si>
    <t>CALIBRACIÓN DE EQUIPOS MEDIDORES DE MASAS Y PESAJE</t>
  </si>
  <si>
    <t>CALIBRACIÓN DE EQUIPOS MEDIDORES DE FUERZA</t>
  </si>
  <si>
    <t>CALIBRACIÓN DE EQUIPOS NDT_x000D_</t>
  </si>
  <si>
    <t>CALIBRACIÓN DE MEDICIONES INDUSTRIALES_x000D_</t>
  </si>
  <si>
    <t>CALIBRACIÓN Y REPARACIÓN_x000D_</t>
  </si>
  <si>
    <t>CALIBRACIÓN ACREDITADA PARA TAR</t>
  </si>
  <si>
    <t>MANTENIMIENTO DE ARMAMENTO</t>
  </si>
  <si>
    <t>SERVICIO DE MANTENIMIENTO PROGRAMADO (RUTINA) Y NO PROGRAMADO (NO RUTINA) PARA LAS AERONAVES C-90, SK-300/350, CARAVAN, Y SR-560 ASIGNADAS A LA FAC (AMARRE VF2024)</t>
  </si>
  <si>
    <t>PUBLICACIONES TÉCNICAS USAF EN SOPORTE DE LA AERONAVE C-130 B/H, MOTORES T-56 Y EQUIPO MISCELÁNEO</t>
  </si>
  <si>
    <t>55111601     55101500</t>
  </si>
  <si>
    <t>SUMINISTRO Y ABASTECIMIENTO DE COMBUSTIBLE TERRESTRE A TODO COSTO (GASOLINA CORRIENTE, A.C.P.M Y SUS MEZCLAS, DIÉSEL MARINO)</t>
  </si>
  <si>
    <t xml:space="preserve">SERVICIOS DE ENSAYO Y ANÁLISIS TÉCNICOS PARA INVESTIGACIÓN DE ACCIDENTES E INCIDENTES AÉREOS </t>
  </si>
  <si>
    <t>SUSCRIPCIÓN DEL SOFTWARE PARA ANÁLISIS, DISEÑO Y SIMULACIÓN - ANSYS FLUENT PARA LA FUERZA AÉREA COLOMBIANA</t>
  </si>
  <si>
    <t>SUMINISTRO DE COMBUSTIBLE TERRESTRE (GASOLINA CORRIENTE, GASOLINA EXTRA, A.C.P.M Y SUS MEZCLAS)</t>
  </si>
  <si>
    <t>15101505  15101506</t>
  </si>
  <si>
    <t>PUBLICACIONES TECNICAS ARMY, APLICABLES A LA FUERZA AEREA COLOMBIANA</t>
  </si>
  <si>
    <t>SERVICIOS DE INGENIERÍA Y ASESORÍA ESPECIALIZADA ENFOCADA EN LA NORMA ISO 17025:2017, REQUISITOS GENERALES PARA LA COMPETENCIA DE LABORATORIOS, CON EL FIN DE PROPENDER POR LA CONFIANZA, IMPARCIALIDAD Y CONFIABILIDAD EN LA EJECUCIÓN DE LAS ACTIVIDADES Y GENERACIÓN DE RESULTADOS TÉCNICOS VÁLIDOS, PERTINENTES Y OPORTUNOS ENFOCADOS EN LOS DIFERENTES PROCESOS DE CERTIFICACIÓN PARA LA AVIACIÓN DE ESTADO CON BASE EN ESTÁNDARES INTERNACIONALES</t>
  </si>
  <si>
    <t>81101600
81101700
81101800
81102702
81102300
81102700
81141500
81141504
81141505</t>
  </si>
  <si>
    <t>81101600
81101700
81101800
81102702
81102300
81102700
81141500
81141504
81141505
81112208</t>
  </si>
  <si>
    <t>ADQUISICIÓN DE ARMAS CORTAS</t>
  </si>
  <si>
    <t>46101500</t>
  </si>
  <si>
    <t>ADQUISICIÓN DE REPUESTOS</t>
  </si>
  <si>
    <t>ADQUISICIÓN DE EXPLOSIVOS</t>
  </si>
  <si>
    <t>12131500</t>
  </si>
  <si>
    <t>ADQUISICIÓN DE REPUESTOS PARA LOS SISTEMAS FLIR DE LA FAC</t>
  </si>
  <si>
    <t xml:space="preserve">25202200
25202300
25202400
25202500
25202600
25202700 </t>
  </si>
  <si>
    <t>ADQUISICIÓN DE REPUESTOS, COMPONENTES Y ACCESORIOS AERONÁUTICOS DE LA AERONAVE LOA UH60 (AMARRE VF 2024//2026)</t>
  </si>
  <si>
    <t>CONVENIO CENIT N°04-2023 // SERVICIOS DE MANTENIMIENTO PROGRAMADO (RUTINA) Y MANTENIMIENTO NO PROGRAMADO (NO RUTINA) DE LAS AERONAVES, SISTEMAS DE ARMAMENTO AÉREO, SERVICIOS DE INGENIERÍA, CERTIFICACIÓN Y CALIBRACIÓN DE LOS EQUIPOS Y HERRAMIENTAS ASIGNADOS A LA FUERZA AÉREA COLOMBIANA</t>
  </si>
  <si>
    <t>CONVENIO DE FONDO NACIONAL DE GESTIÓN DEL RIESGO DE DESASTRE N°9677 - CV020 - 061 - 2023 // SERVICIO DE MANTENIMIENTO PROGRAMADO (RUTINA) Y NO PROGRAMADO (NO RUTINA) PARA LAS AERONAVES C-90, SK-300/350, CARAVAN Y SR-560 ASIGNADAS A LA FAC.</t>
  </si>
  <si>
    <t>ADQUISICIÓN DE REPUESTOS, COMPONENTES Y ACCESORIOS AERONÁUTICOS DE LAS AERONAVES (CIAC PAÍS UH-60)</t>
  </si>
  <si>
    <t>ADQUISICIÓN DE COMBUSTIBLE TERRESTRE BAJO LA CATEGORÍA TRANSPORTE DE COMBUSTIBLE</t>
  </si>
  <si>
    <t>MANTENIMIENTO PREVENTIVO Y CORRECTIVO A TODO COSTO DE LAS ESTACIONES DE SERVICIO DE COMBUSTIBLE DE AVIACIÓN INCLUYENDO EQUIPOS Y ACCESORIOS EN LAS UNIDADES AÉREAS DE LA FAC</t>
  </si>
  <si>
    <t>MANTENIMIENTO EQUIPOS DE TRANSPORTE DE COMBUSTIBLE BATT TANK</t>
  </si>
  <si>
    <t>ADQUISICIÓN EQUIPOS BATT TANK A TODO COSTO Y SUS ACCESORIOS PARA EL TRANSPORTE POR VIA AEREA, ALMACENAMIENTO Y SUMINISTRO DE COMBUSTIBLE DE AVIACION Y TERRESTRE</t>
  </si>
  <si>
    <t>24112207
26101500
24112700</t>
  </si>
  <si>
    <t>SUMINISTRO DE COMBUSTIBLE TERRESTRE (GASOLINA CORRIENTE, GASOLINA EXTRA, A.C.P.M Y SUS MEZCLAS) // AMARRE VIGENCIAS FUTURAS</t>
  </si>
  <si>
    <t>ADQUISICIÓN DE REPUESTOS, COMPONENTES Y PALAS EQUIPO UH-60</t>
  </si>
  <si>
    <t>SERVICIOS DE INSPECCIÓN, REPARACIÓN, Y/O EXCHANGE DE TRANSMISIONES DEL EQUIPO UH-60</t>
  </si>
  <si>
    <t>DILOA - INVERSION</t>
  </si>
  <si>
    <t>IINSPECCIÓN MAYOR 120 MESES PARA LAS AERONAVES B737-400 C-40 FAC 1208, FAC 1209 DE LA FUERZA AÉREA COLOMBIANA, DE ACUERDO A ANEXO TÉCNICO</t>
  </si>
  <si>
    <t xml:space="preserve">INSPECCIÓN PDM FAC 1018
</t>
  </si>
  <si>
    <t xml:space="preserve">SERVICIOS DE MANTENIMIENTO, REPARACION, POR FOD MOTORES EQUIPO KFIR
</t>
  </si>
  <si>
    <t>SERVICIO DE MANTENIMIENTO INSPECCIÓN MAYOR FASE 5 OT-47B FAC 5760, ACTIVIDADES DE MANTENIMIENTO PROGRAMADO Y NO PROGRAMADO (VF 2023)_x000D_</t>
  </si>
  <si>
    <t>SOPORTE PARA LA FUNCIONALIDAD Y OPERATIVIDAD DE LOS SISTEMAS DE ARMAS DE LA FUERZA AEREA COLOMBIANA. (ADQUISICIÓN DE BLINDAJES AERONAUTICOS)</t>
  </si>
  <si>
    <t>46151600</t>
  </si>
  <si>
    <t>ADQUISICION AERONAVES T6</t>
  </si>
  <si>
    <t>ADQUISICIÓN DE BIENES Y SERVICIOS - CAPACIDAD DE FUEGOS AÉREOS - FORTALECIMIENTO DE LAS CAPACIDADES  DE FUEGOS AÉREOS PARA LA SEGURIDAD Y DEFENSA A NIVEL   NACIONAL</t>
  </si>
  <si>
    <t xml:space="preserve">INSPECCION MAYOR 5000 HRS/5 AÑOS BELL-212 FAC 4021 (VF 2023) </t>
  </si>
  <si>
    <t>SERVICIO DE MANTENIMIENTO PDM INSPECCIÓN MAYOR ESTRUCTURAL, CUMPLIMIENTO DE BOLETINES DE SERVICIO MANDATORIOS Y TRABAJOS
ESPECIALES DE LA AERONAVE C-130
FAC 1016 ,DE ACUERDO A ANEXO
TÉCNICO</t>
  </si>
  <si>
    <t>SERVICIO DE MANTENIMIENTO
INSPECCIÓN MAYOR FASE 5 OT-47B FAC
5762, ACTIVIDADES DE MANTENIMIENTO
PROGRAMADO Y NO PROGRAMADO</t>
  </si>
  <si>
    <t>INSPECCIÓN MAYOR, 2C (4.800) HORAS EQUIPO C-295 FAC 1284</t>
  </si>
  <si>
    <t>ADQUISICIÓN DE ARMAMENTO, MUNICIONES, REPUESTOS, EXPLOSIVOS Y MANTENIMIENTO DE ARMAMENTO.(MUNICIONES)</t>
  </si>
  <si>
    <t>SERVICIO DE MANTENIMIENTO MAYOR PROGRAMADO C, 2C, 8400 HORAS Y MANTENIMIENTO NO PROGRAMADO PARA LA AERONAVE C-295 FAC-1280, DE ACUERDO A ANEXO TÉCNICO, DOCUMENTOS EN LOS CUALES SE RELACIONAN LOS TRABAJOS A REALIZAR EN LA AERONAVE. (AMARREVF 2024)</t>
  </si>
  <si>
    <t>CONSTRUCCIÓN DEL COMPLEJO DE COMBUSTIBLE TIPO AV GAS PARA LA PISTA DE VELÁSQUEZ</t>
  </si>
  <si>
    <t>INTERVENTORÍA MODERNIZACIÓN COMPLEJOS DE COMBUSTIBLE CACOM-6</t>
  </si>
  <si>
    <t>81101600
81101500</t>
  </si>
  <si>
    <t xml:space="preserve">CONCURSO DE MÉRITOS ABIERTO </t>
  </si>
  <si>
    <t>CONSTRUCCIÓN Y MODERNIZACIÓN COMPLEJOS DE AVIACIÓN - CACOM-6</t>
  </si>
  <si>
    <t>DILOS</t>
  </si>
  <si>
    <t xml:space="preserve">CANINO DE RAZA PASTOR BELGA
MALLINOIS </t>
  </si>
  <si>
    <t xml:space="preserve">NEVERA MINIBAR 121 LT </t>
  </si>
  <si>
    <t>COCINA PARA CALDEROS</t>
  </si>
  <si>
    <t>REGRIGERADOR VERTICAL</t>
  </si>
  <si>
    <t>HORNO DE CONVECCION A GAS</t>
  </si>
  <si>
    <t xml:space="preserve">OLLA 169 LTS </t>
  </si>
  <si>
    <t xml:space="preserve">OLLA 97 LTS </t>
  </si>
  <si>
    <t>OLLA 29 LTS</t>
  </si>
  <si>
    <t xml:space="preserve">CALDERO ACERO
INOXIDABLE 50 X 50 CM </t>
  </si>
  <si>
    <t xml:space="preserve">OPERADOR LOGISTICO EJERCICIOS
OPERACIONALES EN EL PAIS </t>
  </si>
  <si>
    <t>TAPA OIDO DE INSERCION EN SILICONA 27 DB DE NRR</t>
  </si>
  <si>
    <t>PELADORA DE PAPAS</t>
  </si>
  <si>
    <t>FABRICADOR DE HIELO 250 KG</t>
  </si>
  <si>
    <t>OVEROL DE VUELO</t>
  </si>
  <si>
    <t>OVEROL EQUIPO ACROBATICO</t>
  </si>
  <si>
    <t xml:space="preserve">OVEROL PARA BOMBERO </t>
  </si>
  <si>
    <t>OLLA A PRESIÓN DE 25 LT.</t>
  </si>
  <si>
    <t>DISEÑO E IMPRESIÓN DE CARTILLA
INTERACTIVA (VER DESCRIPCION ANEXO
TECNICO)_x000D_</t>
  </si>
  <si>
    <t>43232100</t>
  </si>
  <si>
    <t>PÓLIZA TODO RIESGO DAÑOS MATERIALES</t>
  </si>
  <si>
    <t>84131501</t>
  </si>
  <si>
    <t>PÓLIZA DE MAQUINARIA EQUIPO</t>
  </si>
  <si>
    <t>PÓLIZA DE TRANSPORTE DE VALORES</t>
  </si>
  <si>
    <t>PÓLIZA PARA TRANSPORTE DE MERCANCÍAS</t>
  </si>
  <si>
    <t>84131504</t>
  </si>
  <si>
    <t>PÓLIZA GLOBAL DE MANEJO</t>
  </si>
  <si>
    <t>84131511</t>
  </si>
  <si>
    <t xml:space="preserve">CANTIMPLORA </t>
  </si>
  <si>
    <t xml:space="preserve">JARRO PARA CANTIMPLORA </t>
  </si>
  <si>
    <t>PORTACANTIMPLORA</t>
  </si>
  <si>
    <t>CAMIÓN TIPO ESTACA DE MÍNIMO 5.5 TONELADAS DE CAPACIDAD</t>
  </si>
  <si>
    <t>25101611</t>
  </si>
  <si>
    <t>MOTOCICLETA DE MIN 600 CC</t>
  </si>
  <si>
    <t>25101801</t>
  </si>
  <si>
    <t>MOTOCICLETA TIPO ENDURO MIN 200 CC</t>
  </si>
  <si>
    <t>LLANTAS</t>
  </si>
  <si>
    <t>25172504
25172500
25172503
25172512</t>
  </si>
  <si>
    <t>PONCHO IMPERMEABLE EN POLIAMIDA</t>
  </si>
  <si>
    <t>46181506</t>
  </si>
  <si>
    <t>PANTALÓN TÉRMICO DE ALTA MONTAÑA</t>
  </si>
  <si>
    <t>46181529</t>
  </si>
  <si>
    <t>BOTAS DE COMBATE</t>
  </si>
  <si>
    <t>46181612</t>
  </si>
  <si>
    <t>BOTAS DE COMBATE MEDIA CAÑA NEGRAS</t>
  </si>
  <si>
    <t>CASCO BLANCO P.M.A</t>
  </si>
  <si>
    <t>OLLA A PRESIÓN DE 50 LT.</t>
  </si>
  <si>
    <t>MOSQUITERO GRIS (PCLO)</t>
  </si>
  <si>
    <t>49121508</t>
  </si>
  <si>
    <t xml:space="preserve">RACIONES DE CAMPAÑA NORMAL TIPO 24 HORAS SEGÚN LA NTMD-065-A7 </t>
  </si>
  <si>
    <t>50192702</t>
  </si>
  <si>
    <t>SOBRECAMAS</t>
  </si>
  <si>
    <t>52121501</t>
  </si>
  <si>
    <t>COBIJA FRAZADA</t>
  </si>
  <si>
    <t>52121508</t>
  </si>
  <si>
    <t>TOALLA AZUL</t>
  </si>
  <si>
    <t>52121701</t>
  </si>
  <si>
    <t>53101502</t>
  </si>
  <si>
    <t>PANTALÓN DE DRIL FORMAL</t>
  </si>
  <si>
    <t>JEAN INFORMAL</t>
  </si>
  <si>
    <t>53101504</t>
  </si>
  <si>
    <t>CAMISA TIPO POLO</t>
  </si>
  <si>
    <t>53101602</t>
  </si>
  <si>
    <t>CAMISA FORMAL MANGA CORTA PARA CABALLERO (TIPO DOS).</t>
  </si>
  <si>
    <t>CAMISA FORMAL MANGA LARGA PARA CABALLERO (TIPO DOS)</t>
  </si>
  <si>
    <t>CAMISAS PARA EL PERSONAL MILITAR FEMENINO DE LA FAC</t>
  </si>
  <si>
    <t>53101604</t>
  </si>
  <si>
    <t>CHAQUETA DE CAMPAÑA PCLO. SOLDADOS</t>
  </si>
  <si>
    <t>53101802</t>
  </si>
  <si>
    <t>CHAQUETA DE CAMPAÑA PCLO. OFICIALES Y SUBOFICIALES</t>
  </si>
  <si>
    <t>BLAZER PARA HOMBRE</t>
  </si>
  <si>
    <t>CHAQUETA CUERO DAMA</t>
  </si>
  <si>
    <t>CHAQUETA DE JEAN</t>
  </si>
  <si>
    <t>CHAQUETA CUERO CABALLERO</t>
  </si>
  <si>
    <t>TIRO PARA ESPADA</t>
  </si>
  <si>
    <t>GUANTES BLANCOS EN HILO</t>
  </si>
  <si>
    <t>LIGAS</t>
  </si>
  <si>
    <t>53102509</t>
  </si>
  <si>
    <t>GORRA AZUL DAMA OFICIAL SUBALTERNO-SUBOFICIAL</t>
  </si>
  <si>
    <t>53102516</t>
  </si>
  <si>
    <t>GORRA AZUL MEDIA NOCHE CABALLERO OFICIAL SUBALTERNO - SUBOFICIAL</t>
  </si>
  <si>
    <t>GORRA AZUL CABALLERO OFICIAL SUBALTERNO - SUBOFICIAL</t>
  </si>
  <si>
    <t>GORRO TIPO CHACO</t>
  </si>
  <si>
    <t>GORRA AZUL MEDIA NOCHE DAMA OFICIAL SUBALTERNO- SUBOFICIAL</t>
  </si>
  <si>
    <t>UNIFORME DE SERVICIO Nº. 3
CABALLERO OFICIAL CON PORTA
VESTIDO</t>
  </si>
  <si>
    <t>UNIFORME DE SERVICIO NO. 3
CABALLERO SUBOFICIAL CON PORTA
VESTIDO</t>
  </si>
  <si>
    <t>UNIFORME DE SERVICIO Nº. 3 FEMENINO
CON PANTALÓN OFICIAL CON PORTA
VESTIDO_x000D_</t>
  </si>
  <si>
    <t>PRESILLA AZUL DE GRADO GENERAL - L2</t>
  </si>
  <si>
    <t>UNIFORME DE SERVICIO NO. 3 FEMENINO
CON PANTALON SUBOFICIAL CON PORTA
VESTIDO_x000D_</t>
  </si>
  <si>
    <t>UNIFORME DE SERVICIO Nº. 3 FEMENINO
CON FALDA OFICIAL CON PORTA VESTIDO</t>
  </si>
  <si>
    <t>UNIFORME CAMUFLADO PARA EL
PERSONAL MASCULINO OFICIALES Y
SUBOFICIALES DE LA FUERZA AEREA
COLOMBIANA</t>
  </si>
  <si>
    <t>UNIFORME CAMUFLADO PARA EL
PERSONAL FEMENINO OFICIALES Y
SUBOFICIALES DE LA FUERZA AEREA
COLOMBIANA</t>
  </si>
  <si>
    <t>PALA BORDADA CABALLERO OFICIAL - L2</t>
  </si>
  <si>
    <t>PALA BORDADA DAMA OFICIAL - L2</t>
  </si>
  <si>
    <t>UNIFORME DE SERVICIO N° 3 FEMENINO
CON FALDA SUBOFICIAL CON
PORTAVESTIDO_x000D_</t>
  </si>
  <si>
    <t>UNIFORME DE GALA Nº 1 PARA
CABALLERO OFICIAL CON PORTAVESTIDO</t>
  </si>
  <si>
    <t>UNIFORME N° 1 PARA CABALLERO
SUBOFICIAL CON PORTAVESTIDOS</t>
  </si>
  <si>
    <t xml:space="preserve">UNIFORME N° 1 PARA DAMA OFICIAL CON
PANTALON CON PORTAVESTIDO </t>
  </si>
  <si>
    <t xml:space="preserve">UNIFORME N° 1 PARA DAMA SUBOFICIAL
CON PANTALON Y PORTAVESTIDO </t>
  </si>
  <si>
    <t xml:space="preserve">UNIFORME N° 2 PARA DAMA OFICIAL CON
FALDA LARGA Y PORTAVESTIDO </t>
  </si>
  <si>
    <t>UNIFORME N° 2 PARA DAMA SUBOFICIAL
CON FALDA LARGA Y PORTAVESTIDO</t>
  </si>
  <si>
    <t>UNIFORME DE MATERNIDAD CLIMA CALIDO</t>
  </si>
  <si>
    <t>UNIFORME DE MATERNIDAD CLIMA FRIO</t>
  </si>
  <si>
    <t>CONJUNTO EN DRIL AZUL TRES PIEZAS (GORRA, CAMISA Y PANTALON)</t>
  </si>
  <si>
    <t>DISTINTIVO ESCUDO BORDADO PARA GORRA OFICIAL (POMPÓN) - L2</t>
  </si>
  <si>
    <t>DISTINTIVO ESCUDO BORDADO PARA GORRA SUBOFICIAL (POMPÓN) - L2</t>
  </si>
  <si>
    <t>DISTINTIVO METÁLICO ESPECIALIDAD - L3</t>
  </si>
  <si>
    <t>DRAGONA PARA ESPADA - L2</t>
  </si>
  <si>
    <t>PRESILLA AZUL DE GRADO OFICIAL - L1</t>
  </si>
  <si>
    <t>PRESILLA AZUL DE GRADO SUBOFICIAL - L1</t>
  </si>
  <si>
    <t>PRESILLA CAFÉ DE GRADO SUBOFICIAL - L1</t>
  </si>
  <si>
    <t>PRESILLA GRIS DE GRADO OFICIAL - L1</t>
  </si>
  <si>
    <t>PRESILLA GRIS DE GRADO SUBOFICIAL - L1</t>
  </si>
  <si>
    <t>ROMBO DE GALA CON ESCUDO L-2</t>
  </si>
  <si>
    <t>UNIFORMES DEPORTIVOS PARA SOLDADOS</t>
  </si>
  <si>
    <t>53102902</t>
  </si>
  <si>
    <t>CAMISETA TIPO T-SHIRT ESTAMPADA</t>
  </si>
  <si>
    <t>53103001</t>
  </si>
  <si>
    <t>BOTA PANTANERA PVC</t>
  </si>
  <si>
    <t>53111501</t>
  </si>
  <si>
    <t>PANTUFLAS</t>
  </si>
  <si>
    <t>53111701</t>
  </si>
  <si>
    <t>BOTA TENIS</t>
  </si>
  <si>
    <t>53111901</t>
  </si>
  <si>
    <t>BOTÓN - L3</t>
  </si>
  <si>
    <t>53141505</t>
  </si>
  <si>
    <t>BRAZALETE SOLDADO P.M.A</t>
  </si>
  <si>
    <t>54101601</t>
  </si>
  <si>
    <t>TARJETERO - L3</t>
  </si>
  <si>
    <t>BANDERAS, ESTANDARTES, PENDONES</t>
  </si>
  <si>
    <t>55121714
55121715</t>
  </si>
  <si>
    <t>CAMAROTES METÁLICOS</t>
  </si>
  <si>
    <t>56101515</t>
  </si>
  <si>
    <t>CORDÓN DE MANDO P.M.A</t>
  </si>
  <si>
    <t>INSIGNIA DE GRADO AZUL SUBOFICIAL - L1</t>
  </si>
  <si>
    <t>INSIGNIA FAC SOLAPA CR COMPLEMENTARIO - L3</t>
  </si>
  <si>
    <t>ALA BORDADA - L2</t>
  </si>
  <si>
    <t>INSIGNIA DE GRADO  OFICIAL - L3</t>
  </si>
  <si>
    <t>INSIGNIA DE GRADO GORRO OFICIAL - L3</t>
  </si>
  <si>
    <t>INSIGNIA FAC SOLAPA - L3</t>
  </si>
  <si>
    <t>INSIGNIA DE GRADO GORRO SUBOFICIAL - L3</t>
  </si>
  <si>
    <t>GASTOS DE NACIONALIZACIÓN (DESADUANAMIENTO ELEMENTOS DE INTENDENCIA PARA PERSONAL DE LA FAC)</t>
  </si>
  <si>
    <t>93171702</t>
  </si>
  <si>
    <t>TOLDILLO</t>
  </si>
  <si>
    <t>BUFANDA  SOLDADO P.M.A.</t>
  </si>
  <si>
    <t>CINTURÓN EN REATA ELÁSTICO DE 55 MM. CON CHAPA PLÁSTICA BLANCA</t>
  </si>
  <si>
    <t>53102500</t>
  </si>
  <si>
    <t>TUERCA CON BOTÓN  Y ROSCA - L3</t>
  </si>
  <si>
    <t>TRABILLA NEGRA</t>
  </si>
  <si>
    <t>CINTURON BLANCO CON FORNITURA</t>
  </si>
  <si>
    <t>BASTÓN DE MANDO FAC</t>
  </si>
  <si>
    <t>31101900
31133600
53102700_x000D_</t>
  </si>
  <si>
    <t>CINTURÓN AZUL CON CHAPA METÁLICA FAC</t>
  </si>
  <si>
    <t>POLAINA</t>
  </si>
  <si>
    <t>CHALECO MULTIPROPOSITO</t>
  </si>
  <si>
    <t>MORRAL DE CAMPAÑA CON PARRILLA METÁLICA</t>
  </si>
  <si>
    <t>TULA CON PCLO</t>
  </si>
  <si>
    <t>53121600</t>
  </si>
  <si>
    <t>SUMINISTRO DE TIQUETES AÉREOS NACIONALES E INTERNACIONALES Y SERVICIOS CONEXOS</t>
  </si>
  <si>
    <t>78111502; 78111601; 78111602; 78111603; 78111804</t>
  </si>
  <si>
    <t>SERVICIO ESPECIALIZADO DE INSPECCIÓN,DESARROLLOS Y PRUEBAS DE LABORATORIO PARA EL ASEGURAMIENTO DE CALIDAD DE LA DOTACIÓN DEL PERSONAL QUE INTEGRA LA FUERZA AÉREA COLOMBIANA.</t>
  </si>
  <si>
    <t>PÓLIZA DE VEHÍCULOS AUTOMOTORES</t>
  </si>
  <si>
    <t>SEGURO OBLIGATORIO DE ACCIDENTES DE TRANSITO (SOAT)</t>
  </si>
  <si>
    <t>PÓLIZA RESPONSABILIDAD CIVIL EXTRACONTRACTUAL</t>
  </si>
  <si>
    <t>84131507</t>
  </si>
  <si>
    <t>PÓLIZA RESPONSABILIDAD CIVIL PASAJEROS</t>
  </si>
  <si>
    <t>PÓLIZA RESPONSABILIDAD CIVIL SERVIDORES PÚBLICOS</t>
  </si>
  <si>
    <t>PÓLIZA RESPONSABILIDAD CIVIL HIDROCARBUROS</t>
  </si>
  <si>
    <t>POLIZA INFIDELIDAD DE RIESGOS FINANCIEROS</t>
  </si>
  <si>
    <t>SERVICIO DE OPERADOR LOGÍSTICO NACIONAL QUE PRESTE LOS SERVICIOS DE TRANSPORTE
TERRESTRE EN TODO EL TERRITORIO NACIONAL PARA MATERIAL DE USO DE LA FAC.</t>
  </si>
  <si>
    <t>MANTENIMIENTO GRUPO APOSENTADOR</t>
  </si>
  <si>
    <t>JUEGO DE SABANAS CAMA SENCILLA</t>
  </si>
  <si>
    <t>52121509</t>
  </si>
  <si>
    <t>JUEGO DE SABANAS CAMA DOBLE</t>
  </si>
  <si>
    <t>PROTECTOR ANTIFLUIDO PARA COLCHON SENCILLO</t>
  </si>
  <si>
    <t>PROTECTOR ANTIFLUIDO PARA COLCHON DOBLE</t>
  </si>
  <si>
    <t>PLUMON PARA CAMA SENCILLA</t>
  </si>
  <si>
    <t>PLUMON PARA CAMA SEMIDOBLE</t>
  </si>
  <si>
    <t>PLUMON PARA CAMA DOBLE</t>
  </si>
  <si>
    <t>DUVET TIPO TALEGO PARA CAMA SENCILLA</t>
  </si>
  <si>
    <t>DUVET TIPO TALEGO PARA CAMA SEMIDOBLE</t>
  </si>
  <si>
    <t>DUVET TIPO TALEGO PARA CAMA DOBLE</t>
  </si>
  <si>
    <t>DUVET TIPO TALEGO PARA CAMA QUEEN</t>
  </si>
  <si>
    <t>ALMOHADA CON FIBRA SILICONADA 50X70CM</t>
  </si>
  <si>
    <t>TAPA MANTEL RECTANGULAR</t>
  </si>
  <si>
    <t>TOALLA DE CUERPO EN ALGODÓN 70X140 CM</t>
  </si>
  <si>
    <t>JUEGO DE SABANAS CAMA SEMIDOBLE</t>
  </si>
  <si>
    <t>MANTEL EN POLIESTER/ALGODÓN 220 X280 CM</t>
  </si>
  <si>
    <t>PLUMON PARA CAMA QUEEN</t>
  </si>
  <si>
    <t>JUEGO DE SABANAS CAMA QUEEN</t>
  </si>
  <si>
    <t>PROTECTOR ANTIFLUIDO PARA COLCHON SEMIDOBLE</t>
  </si>
  <si>
    <t>TOALLA DE MANO EN ALGODÓN 50X80 CM</t>
  </si>
  <si>
    <t>TAPETE TOALLA PARA BAÑO DE 50X80 CM</t>
  </si>
  <si>
    <t>GORRA TIPO BEISBOLERA PARA EL
PERSONAL DE OFICIALES GENERALES
NORMA TECNICA T-FAC-009-01 /
FUERZA AEROESPACIAL</t>
  </si>
  <si>
    <t>ALMOHADA CON FIBRA SILICONADA 50X70 CM</t>
  </si>
  <si>
    <t>PROTECTOR ANTIFLUIDO PARA ALMOHADA 50X70 CM</t>
  </si>
  <si>
    <t>PROTECTOR ANTIFLUIDO PARA ALMOHADA 50X70CM</t>
  </si>
  <si>
    <t>DESINFECTANTE HALO MIST</t>
  </si>
  <si>
    <t>MEDICAMENTOS</t>
  </si>
  <si>
    <t>ADQUISICIÓN DE REPUESTOS PARA EL MANTENIMIENTO DE VENTILADORES HAMILTON T1</t>
  </si>
  <si>
    <t>42271700</t>
  </si>
  <si>
    <t>ADQUISICIÓN DE REPUESTOS PARA EL MANTENIMIENTO DE EQUIPOS BIOMÉDICOS</t>
  </si>
  <si>
    <t>ADQUISICIÓN DE INFLABLES Y DISFRACES ESTRUCTURADOS PARA LAS OFICINAS DE ACCIÓN INTEGRAL</t>
  </si>
  <si>
    <t>60141012</t>
  </si>
  <si>
    <t>TRAJE DE BOMBEROS ESTRUCTURAL SUBOFICIALES (CHAQUETON, PANTALON) CON SUS ACCESORIOS (CASCO, BOTAS, MONJA / HOOD, GUANTES)</t>
  </si>
  <si>
    <t>46181508</t>
  </si>
  <si>
    <t>ADQUISICIÓN MATERIAL DE APOYO PARA DIVULGACIÓN DE TRANSPARENCIA (CARPA, STAND Y PENDONES)</t>
  </si>
  <si>
    <t>49121503
55121714
56101501</t>
  </si>
  <si>
    <t>CRONÓGRAFO BALÍSTICO CALDWELL</t>
  </si>
  <si>
    <t>41111921</t>
  </si>
  <si>
    <t>PRUEBAS MULTIDROGAS (ALCOHOL Y DROGAS)</t>
  </si>
  <si>
    <t>ALIMENTO CONCENTRADO PARA PERROS ADULTOS</t>
  </si>
  <si>
    <t>10121801</t>
  </si>
  <si>
    <t>ALIMENTO CONCENTRADO PERROS CACHORRO</t>
  </si>
  <si>
    <t xml:space="preserve">ALIMENTO HUMEDO PARA PERROS </t>
  </si>
  <si>
    <t>SACOS TERREROS PARA ELABORACION DE FORTIFICACIONES MILITARES</t>
  </si>
  <si>
    <t>ADQUISICION DE MINI VAN</t>
  </si>
  <si>
    <t>25101505</t>
  </si>
  <si>
    <t>ESTANTERIA EN MADERA TIPO BIBLIOTECA</t>
  </si>
  <si>
    <t>24102011</t>
  </si>
  <si>
    <t>CLOSET DE MADERA 4 PUERTAS 3 CAJONES 180X150X50</t>
  </si>
  <si>
    <t>30161806</t>
  </si>
  <si>
    <t>TORRE DE LAVADO (LAVADORA-SECADORA)</t>
  </si>
  <si>
    <t>47111501</t>
  </si>
  <si>
    <t>PERSIANA DOBLE ENROLLABLE (SHELTER RADAR ARAUCA)</t>
  </si>
  <si>
    <t>NEVERA 595-LITROS</t>
  </si>
  <si>
    <t>HORNO MICROONDAS</t>
  </si>
  <si>
    <t>52141502</t>
  </si>
  <si>
    <t>TELEVISOR DE 43” SMART TV CON ANTENA PARA TELEVISIÓN SATELITAL PREPAGO (SHELTER ALOJAMIENTO)</t>
  </si>
  <si>
    <t>52161505</t>
  </si>
  <si>
    <t>COLCHÓN ORTOPEDICO SEMIDOBLE</t>
  </si>
  <si>
    <t>CAMAROTE SEMIDOBLE EN MADERA</t>
  </si>
  <si>
    <t>ESTANTERIA METÁLICA TIPO INDUSTRIAL 6 NIVELES CON REFUERZOS</t>
  </si>
  <si>
    <t>56101518</t>
  </si>
  <si>
    <t>SILLA TIPO ESCRITORIO</t>
  </si>
  <si>
    <t>56101522</t>
  </si>
  <si>
    <t>ESCRITORIO DE TRABAJO CON ARCHIVADOR</t>
  </si>
  <si>
    <t>ADQUISICIÓN SHELTERS ADECUADO PARA ALOJAMIENTO ITEM 1</t>
  </si>
  <si>
    <t>95141602</t>
  </si>
  <si>
    <t>COCINA INTEGRAL</t>
  </si>
  <si>
    <t>95141606</t>
  </si>
  <si>
    <t>2023 - BACOF - OPERADOR LOGÍSTICO - CONJEFAMER 2023</t>
  </si>
  <si>
    <t>SEGURO OBLIGATORIO DE ACCIDENTES DE TRANSITO (SOAT) - (CENRP)</t>
  </si>
  <si>
    <t>MANTENIMIENTO PREVENTIVO PARA LAS INCUBADORAS DE TRANSPORTE NEONATAL MARCA DRAEGER</t>
  </si>
  <si>
    <t>85161501</t>
  </si>
  <si>
    <t>MANTENIMIENTO PREVENTIVO PARA LOS VENTILADORES DE TRANSPORTE MARCA ZOLL MODELO EAGLE 731, SEGÚN MANUAL CASA FABRICANTE, PARA USO EN LAS AERONAVES MEDICALIZADAS DE LA FUERZA AÉREA COLOMBIANA.</t>
  </si>
  <si>
    <t>SERVICIO DE CALIBRACIÓN PARA LOS EQUIPOS BIOMÉDICOS EN LAS AERONAVES MEDICALIZADAS DE LA FUERZA AÉREA COLOMBIANA.</t>
  </si>
  <si>
    <t>MANTENIMIENTO PREVENTIVO PARA LOS VENTILADORES DE TRANSPORTE MARCA HAMILTON MEDICAL MODELO T1</t>
  </si>
  <si>
    <t>MANTENIMIENTO A TODO COSTO DE  INFLABLES Y DISFRACES ESTRUCTURADOS  PARA LAS OFICINAS DE ACCIÓN INTEGRAL</t>
  </si>
  <si>
    <t>MANTENIMIENTO DE MÁQUINAS RISO</t>
  </si>
  <si>
    <t xml:space="preserve">DISEÑO DE CARTILLA INTERACTIVA (VER
DESCRIPCION ANEXO TECNICO) </t>
  </si>
  <si>
    <t>PÓLIZA CASCO DE AVIACIÓN</t>
  </si>
  <si>
    <t>OPERADOR LOGISTICO EJERCICIOS OPERACIONALES</t>
  </si>
  <si>
    <t>80111623</t>
  </si>
  <si>
    <t>DIFUNDIR, CAPACITAR, ENTRENAR Y FOMENTAR LA MORAL COMBATIVA DIRECCIONADA EN EL LIDERAZGO, TRABAJO EN EQUIPO, TOMA DE DECISIONES E INTEGRIDAD, EN PRO DEL CUMPLIMIENTO DE LA MISIÓN</t>
  </si>
  <si>
    <t xml:space="preserve">MANTENIMIENTO PREVENTIVO FASE 2 VEHÍCULOS DE BOMBEROS </t>
  </si>
  <si>
    <t xml:space="preserve">CAPACITACIÓN ACTUALIZACIÓN EN CONTRATACIÓN ESTATAL </t>
  </si>
  <si>
    <t>CURSO DE AUDITOR INTERNO; ISO 9001:2015, ISO 19011, ISO 27001:2013, GESTIÓN DE RIESGO Y MIPG</t>
  </si>
  <si>
    <t xml:space="preserve">CAPACITACIÓN EN SEGURIDAD OPERACIONAL </t>
  </si>
  <si>
    <t>CURSO AUDITORIA FORENSE</t>
  </si>
  <si>
    <t>ADQUISICIÓN MATERIAL DE APOYO PARA DIVULGACIÓN DE TRANSPARENCIA (AGENDAS, ACCESORIOS)</t>
  </si>
  <si>
    <t>44111500</t>
  </si>
  <si>
    <t>MANTENIMIENTO DE EQUIPOS SCBA, PRUEBAS POSICHEK Y PRUEBAS HIDROSTÁTICAS CILINDROS SCBA</t>
  </si>
  <si>
    <t>MANTENIMIENTO Y REPARACIÓN DE  COMPRESORES PARA EQUIPOS SCBA</t>
  </si>
  <si>
    <t>DESARROLLO DE ACTIVIDADES DE CIENCIA Y TECNOLOGIA PARA CONTAR CON SERVICIOS TECNICOS ESPECIALIZADOS PARA EL SERVICIO DE SOPORTE EN LA FASE COMISSIONING, CALIBRACION Y OPERACION DEL ACTIVO ESPACIAL FACSAT-2</t>
  </si>
  <si>
    <t>CONTRATAR LA PRESTACIÓN DE SERVICIOS FUNERARIOS CON DESTINO AL PERSONAL MILITAR ACTIVO, CIVIL DECRETO 1214, SOLDADOS, CADETES Y ALUMNOS DE LAS ESCUELAS DE FORMACIÓN DE LA FUERZA AÉREA COLOMBIANA</t>
  </si>
  <si>
    <t>PREVENCIÓN Y PROMOCIÓN FAMILIAR Y POLÍTICA DE GÉNERO</t>
  </si>
  <si>
    <t>86101802</t>
  </si>
  <si>
    <t>SERVICIO OPERADOR LOGÍSTICO EJERCICIOS OPERACIONALES JEOEA 2023</t>
  </si>
  <si>
    <t>80141607</t>
  </si>
  <si>
    <t>CURSO INSPECTOR EPI (EQUIPO DE PROTECCIÓN INDIVIDUAL)</t>
  </si>
  <si>
    <t>86101709</t>
  </si>
  <si>
    <t>CAPACITACIÓN EN TECNICAS PARA EL DESARROLLO DE COMPETENCIAS, DIRIGIDA A UN PERSONAL DE OFICIALES PSICÓLOGOS  DE LA FAC.</t>
  </si>
  <si>
    <t>CAPACITACIÓN EN HABILIDADES DE AUTOCONOCIMIENTO Y LIDERAZGO, DIRIGIDA A  UN PERSONAL MILITAR DE LA FAC.</t>
  </si>
  <si>
    <t>CAPACITACIÓN EN HABILIDADES DE DESARROLLO DE PERSONAS Y  EQUIPOS, DIRIGIDA  A UN PERSONAL MILITAR DE LA FAC.</t>
  </si>
  <si>
    <t>SERVICIOS DE DOSIMETRIAS PARA RADIACIÓN IONIZANTE</t>
  </si>
  <si>
    <t>26141702</t>
  </si>
  <si>
    <t>SERVICIO COMISIONISTA DE BOLSA MERCANTIL (PROCESO ADQUISICIÓN ELEMENTOS DE PROTECCIÓN PERSONAL PARA EL PERSONAL DE LA FAC)</t>
  </si>
  <si>
    <t>80141600</t>
  </si>
  <si>
    <t xml:space="preserve">ANALISIS DE PUESTO DE TRABAJO </t>
  </si>
  <si>
    <t>85111600</t>
  </si>
  <si>
    <t>CALIBRACION ALCOHOLIMETROS</t>
  </si>
  <si>
    <t>CAPACITACION EN GESTION DE RIESGOS PARA PERSONAL DE SDBA</t>
  </si>
  <si>
    <t>CAPACITACION EN GESTION DE PROYECTOS PARA PERSONAL DE SDBA</t>
  </si>
  <si>
    <t>SERVICIO DE IMPRESIÓN Y EDICION PARA LOS PROCESO DE INCOPORACION CURSOS OFICIALES-SUBOFICIALES Y SOLDADOS- DIRES</t>
  </si>
  <si>
    <t>PARTIDA ALIMENTACIÓN SOLDADOS</t>
  </si>
  <si>
    <t>SERVICIO DE OPERADOR LOGÍSTICO NACIONAL QUE PRESTE LOS SERVICIOS DE TRANSPORTE TERRESTRE EN TODO EL TERRITORIO NACIONAL PARA MATERIAL DE USO DE LA FAC.</t>
  </si>
  <si>
    <t>SERVICIO DE OPERADOR LOGÍSTICO NACIONAL QUE PRESTE LOS SERVICIOS DE TRANSPORTE AÉREO EN TODO EL TERRITORIO NACIONAL PARA MATERIAL DE USO DE LA FAC.</t>
  </si>
  <si>
    <t>MANTENIMIENTO MAQUINARIA AMARILLA</t>
  </si>
  <si>
    <t>SERVICIO DE SOPORTE LOGÍSTICO PARA EL DESARROLLO DE EJERCICIOS OPERACIONALES, APOYO AL COMBATE Y ACTIVIDADES CON PARTICIPACIÓN DE FUERZAS INTERNACIONALES, DE CARÁCTER BILATERAL Y MULTILATERAL PARA LA FAC</t>
  </si>
  <si>
    <t>PÓLIZA DRONES</t>
  </si>
  <si>
    <t>MANTENIMIENTO TRACTOCAMIONES Y PLATAFORMAS</t>
  </si>
  <si>
    <t>STICKER ADHESIVO DE MARCACION AZUL(18 CM X 22,5 CM)</t>
  </si>
  <si>
    <t>STICKER ADHESIVO DEMARCACION VERDE (18 CM X 22,5 CM)</t>
  </si>
  <si>
    <t>SOBRES DE CARGA SUPERIOR PARA LISTAS DE EMPAQUE - TRANSPARENTES, 10 3 ⁄ 4 X 7 "</t>
  </si>
  <si>
    <t>BUBBLE WRAP ROLL 24" X 375', 5⁄16"</t>
  </si>
  <si>
    <t>ROLLO BOLSA TRANSPARENTE X 500, 20 X 30”, 2 MIL X 500</t>
  </si>
  <si>
    <t>INSTAPAK QUICK ROOM TEMP #60</t>
  </si>
  <si>
    <t>INSTAPAK QUICK ROOM TEMP #80</t>
  </si>
  <si>
    <t>INSTAPAK QUICK ROOM TEMP #100</t>
  </si>
  <si>
    <t>INSTAPAK QUICK ROOM TEMP #10</t>
  </si>
  <si>
    <t>INSTAPAK QUICK ROOM TEMP #20</t>
  </si>
  <si>
    <t>BOLSAS PARA REPUESTOS DE 4 X 6 "QUE SE PUEDEN VOLVER A CERRAR - ORIFICIO PARA COLGAR</t>
  </si>
  <si>
    <t>T-SHIRT BAGS – .5 MIL 10 X 6 X 21”, WHITE X 1000 (BOLSA BLANCA 10X6X21” X 1000</t>
  </si>
  <si>
    <t>INSTAPAK QUICK ROOM TEMP #40</t>
  </si>
  <si>
    <t>SERVICIO DE OPERADOR LOGÍSTICO NACIONAL QUE PRESTE LOS SERVICIOS DE TRANSPORTE AÉREO EN TODO EL TERRITORIO NACIONAL PARA MATERIAL DE USO DE LA FAC. (APOYO RADARES)</t>
  </si>
  <si>
    <t>SERVICIO DE OPERADOR LOGÍSTICO NACIONAL QUE PRESTE LOS SERVICIOS DE
TRANSPORTE AÉREO EN TODO EL TERRITORIO NACIONAL PARA MATERIAL DE USO DE LA FAC_x000D_</t>
  </si>
  <si>
    <t>SERVICIOS DE OPERADOR LOGÍSTICO PARA TRANSPORTE TERRESTRE PESADO Y MOVILIDAD DE CARGA</t>
  </si>
  <si>
    <t>SERVICIO DE OPERADOR LOGÍSTICO NACIONAL QUE PRESTE LOS SERVICIOS DE TRANSPORTE TERRESTRE EN TODO EL TERRITORIO NACIONAL PARA MATERIAL DE USO DE LA FAC. (APOYO RADARES)</t>
  </si>
  <si>
    <t>KIT DE ALTURAS EQUIPO COMPLETO</t>
  </si>
  <si>
    <t>CASCOS PARA PROTECCION DE PARACAIDISTAS</t>
  </si>
  <si>
    <t>MANTENIMIENTO Y REPARACIÓN DE COMPRESORES Y EQUIPOS DE EXTRACCIÓN</t>
  </si>
  <si>
    <t>SUMINISTRO DE PASAJES AÉREOS COMERCIALES Y SERVICIOS CONEXOS EN RUTAS NACIONALES E INTERNACIONALES AMARRE VF-2024</t>
  </si>
  <si>
    <t>CURSO DE CAPACITACION EN ENSAMBLE Y REPARACION DE DRONES SIVAR PARA LOS OPERADORES DE LAS UMAS</t>
  </si>
  <si>
    <t>CARTUCHO UNIVERSAL MULTIGASES Y VAPORES</t>
  </si>
  <si>
    <t>ADAPTADOR DE ANCLAJE, CON ARGOLLAS TIPO D EN LOS EXTREMOS. LONGITUD 1,50 MTS</t>
  </si>
  <si>
    <t>ARNES CRUZADO MULTIPROPÓSITO CON SOPORTE LUMBAR</t>
  </si>
  <si>
    <t>ARNÉS DIELÉCTRICO MULTIPROPOSITO CRUZADO CON SOPORTE LUMBAR Y ANILLO DORSAL EN REATA</t>
  </si>
  <si>
    <t>ESLINGA EN Y CON ABSORBEDOR DE ENERGIA, MOSQUETON DE 3/4</t>
  </si>
  <si>
    <t>ESLINGA PARA POSICIONAMIENTO Y RESTRICCIÓN DE CAIDAS, MOSQUETON DE 3/4</t>
  </si>
  <si>
    <t>SISTEMA DE LINEA DE VIDA VERTICAL DE 16 MM DE DIÁMETRO Y 18 MTS DE LONGITUD CON GANCHO DE 41/2 DEBE INCLUIR (CUERDA, CONTECTOR DE ANCLAJE, ARRESTADOR DE CAÍDAS AUTOMATICO Y MOSQUETÓN CONECTOR, CAJA DE CONEXIÓN A PERTIGA PARA GANCHO DE 41/2).</t>
  </si>
  <si>
    <t>ARMADURA PROTECTORA PARA MOTOCICLISTA</t>
  </si>
  <si>
    <t>BOTA EN PVC BLANCA, SUELA ANTIDESLIZANTE, CON PUNTERA DE SEGURIDAD DIELECTRICA, CAÑA ALTA</t>
  </si>
  <si>
    <t>BOTA EN PVC AMARILLA, SUELA ANTIDESLIZANTE, CON PUNTERA DE SEGURIDAD DIELECTRICA, CAÑA ALTA</t>
  </si>
  <si>
    <t>BOTAS CAÑA LARGA PARA MOTOCICLISTA</t>
  </si>
  <si>
    <t>COFIA DESECHABLE</t>
  </si>
  <si>
    <t>COLETO EN PVC BLANCO, PARA COCINAS</t>
  </si>
  <si>
    <t>COLETO SOLDADOR CUERO</t>
  </si>
  <si>
    <t>DELANTAL EN VAQUETA</t>
  </si>
  <si>
    <t>ESCAFANDRA TIPO SOLDADOR</t>
  </si>
  <si>
    <t>IMPERMEABLE TRES PIEZAS PARA MOTOCICLISTAS CON REFLECTIVO</t>
  </si>
  <si>
    <t>KIT BRIGADISTA</t>
  </si>
  <si>
    <t>OVEROL DESECHABLE PARA PINTURA</t>
  </si>
  <si>
    <t>SOMBRERO TIPO PAVA PARA PROTECCIÓN SOLAR</t>
  </si>
  <si>
    <t>TRAJE ANTIFLUIDOS CONTRA QUIMICOS</t>
  </si>
  <si>
    <t>TRAJE DE APICULTURA</t>
  </si>
  <si>
    <t>CARETA PARA GUADAÑAR O ESMERILAR</t>
  </si>
  <si>
    <t>CARETA PARA SOLDADOR</t>
  </si>
  <si>
    <t>CASCO DE SEGURIDAD DIELECTRICO CON RATCHET</t>
  </si>
  <si>
    <t>CASCO PARA MOTOCICLISTAS COLOR NEGRO ABATIBLE</t>
  </si>
  <si>
    <t>CASCO PARA TRABAJO EN ALTURAS CON BARBUQUEJO</t>
  </si>
  <si>
    <t>KIT CODERA Y RODILLERA MOTO</t>
  </si>
  <si>
    <t>RESPIRADOR FULL FACE</t>
  </si>
  <si>
    <t>RESPIRADORES DESCARTABLES PARA PARTICULAS KN95</t>
  </si>
  <si>
    <t>RODILLERAS PROTECCION PERSONAL PARA SOLDADOR</t>
  </si>
  <si>
    <t>TAPA OIDO INSERCION ESPUMA 33 DB DE NRR</t>
  </si>
  <si>
    <t>TAPA OIDOS DE DIADEMA DIELECTRICO 29 DB DE NRR</t>
  </si>
  <si>
    <t>VISOR PARA CARETA DE ESMERILAR</t>
  </si>
  <si>
    <t>VIDRIO PARA CARETA SOLDADURA 11</t>
  </si>
  <si>
    <t>VIDRIO PARA CARETA SOLDADURA 10</t>
  </si>
  <si>
    <t>GUANTE CUERO SINTETICO</t>
  </si>
  <si>
    <t>GUANTE DE MALLA EN ACERO PARA CARNE</t>
  </si>
  <si>
    <t>GUANTE DE VAQUETA CORTO TIPO INGENIERO</t>
  </si>
  <si>
    <t>GUANTE PVC LARGO 65 CM</t>
  </si>
  <si>
    <t>GUANTE RESISTENTE AL CORTE NIVEL 4</t>
  </si>
  <si>
    <t>GUANTE TIPO SOLDADOR</t>
  </si>
  <si>
    <t>GUANTES DE HILAZA</t>
  </si>
  <si>
    <t>GUANTES DIELÉCTRICOS CATEGORIA CLASE 1</t>
  </si>
  <si>
    <t>GUANTES NITRILO 15 MILESIMAS X 13"</t>
  </si>
  <si>
    <t>GUANTES NITRILO 8 MILESIMAS DE ESPESOR</t>
  </si>
  <si>
    <t>GUANTES PARA FUNDICION</t>
  </si>
  <si>
    <t>GUANTES PARA MANIPULACION DE TEMPERATURAS ALTAS</t>
  </si>
  <si>
    <t>GUANTES PARA MOTOCICLISTAS</t>
  </si>
  <si>
    <t>GAFA Y /O MONOGAFA DE SOLDADURA AUTOGENA MINIMO SOMBRA 5</t>
  </si>
  <si>
    <t>GAFAS DE SEGURIDAD LENTE CLARO CON FILTRO UV</t>
  </si>
  <si>
    <t>GAFAS DE SEGURIDAD OSCURAS CON PROTECCION SOLAR UV</t>
  </si>
  <si>
    <t>CINTA TRANSPARENTE REF 3743 3” X 55 YD</t>
  </si>
  <si>
    <t>RECURSOS PARA REALIZAR LAS ACTIVIDADES CONTEMPLADAS EN LA AGENDA INTERNACIONAL 2023 EN CUMPLIMIENTO A LO ACORDADO EN LOS DIFERENTES MECANISMOS BILATERALES Y MULTILATERALES EN LOS QUE PARTICIPA LA FUERZA AÉREA COLOMBIANA</t>
  </si>
  <si>
    <t>81141601
80141607</t>
  </si>
  <si>
    <t>ALTIMETROS PARA PARACAIDISTAS MILITARES DE CAIDA LIBRE</t>
  </si>
  <si>
    <t>JUEGO DE CAMA</t>
  </si>
  <si>
    <t>SERVICIO DE CATERING</t>
  </si>
  <si>
    <t>90101600
90101603
90151802</t>
  </si>
  <si>
    <t>MANTENIMIENTO CORRECTIVO FASE 3 Y REPARACIÓN VEHÍCULOS DE BOMBEROS</t>
  </si>
  <si>
    <t>BOTA DIELECTRICA DE SEGURIDAD</t>
  </si>
  <si>
    <t>UNIFORME DE MANTENIMIENTO</t>
  </si>
  <si>
    <t>SUMINISTRO DE PASAJES AÉREOS COMERCIALES Y SERVICIOS CONEXOS EN RUTAS NACIONALES E INTERNACIONALES AMARRE VF2024</t>
  </si>
  <si>
    <t>ARNES CINTURA RAPPEL</t>
  </si>
  <si>
    <t>KIT PARA RAPPEL 13MM X 150FT (BOLSA Y CUERDA</t>
  </si>
  <si>
    <t>24101638; 24111501</t>
  </si>
  <si>
    <t>MEDIAS PARA UNIFORME DEPORTIVO DEL PERSONAL DE SOLDADOS DE LA FAC</t>
  </si>
  <si>
    <t xml:space="preserve">PLACAS CONMEMORATIVAS </t>
  </si>
  <si>
    <t>CAMISAS PARA EL PERSONAL MILITAR MASCULINO DE LA FAC</t>
  </si>
  <si>
    <t>MANTENIMIENTO PREVENTIVO FASE 2
VEHÍCULOS DE BOMBEROS - AMARRE
VF 2024</t>
  </si>
  <si>
    <t>MANTENIMIENTO CORRECTIVO FASE 3 Y
REPARACIÓN VEHÍCULOS DE BOMBEROS - AMARRE VF 2024</t>
  </si>
  <si>
    <t>SEMINARIO INTEGRAL DE
REENTRENAMIENTO EN ÁREAS DE
SEGURIDAD Y SALUD EN EL TRABAJO</t>
  </si>
  <si>
    <t>MARMITA INDIVIDUAL EN ACERO INOXIDABLE</t>
  </si>
  <si>
    <t>48101500
48101800</t>
  </si>
  <si>
    <t>BASE, ASTA Y MOHARRA PARA
ESTANDARTE</t>
  </si>
  <si>
    <t xml:space="preserve">OPERADOR LOGISTICO EJERCICIOS OPERACIONALES EN EL PAIS - AMARRE VF </t>
  </si>
  <si>
    <t>DISTINTIVOS DE PREPARACIÓN PROFESIONAL, HABILIDAD Y ESPECIALES - L3</t>
  </si>
  <si>
    <t>TROFEOS CAMPEONATOS DEPORTIVOS</t>
  </si>
  <si>
    <t>MEDALLAS</t>
  </si>
  <si>
    <t>UNIFORME GALA PERSONAL CIVIL DE
MUSICOS PARA CABALLERO</t>
  </si>
  <si>
    <t>UNIFORME GALA PERSONAL CIVIL DE
MUSICOS PARA DAMA</t>
  </si>
  <si>
    <t xml:space="preserve">MOHARRAS EN BRONCE </t>
  </si>
  <si>
    <t>CAMARAS DIGITALES</t>
  </si>
  <si>
    <t>VEHICULO TIPO BUS</t>
  </si>
  <si>
    <t>AUDITORIA DE RECERTIFICACIÓN BAJO LA
NORMA ISO - 9001:2015 - AL ÁREA DE LOS
GIMNASIOS MILITARES FAC., Y A LOS CINCO
(5) GIMNASIOS DE LA FUERZA AÉREA
COLOMBIANA</t>
  </si>
  <si>
    <t>56101502_x000D_</t>
  </si>
  <si>
    <t>AIRE ACONDICIONADO DE 12.000BTU MINI SPLIT TIPO INVERTER</t>
  </si>
  <si>
    <t>TERMOS BEBIDAS FRIAS</t>
  </si>
  <si>
    <t>NEVERAS PORTATILES</t>
  </si>
  <si>
    <t>TERMOS BEDIDAS CALIENTES</t>
  </si>
  <si>
    <t xml:space="preserve">JUEGO DE PARCHES BORDADOS CON PATRÓN DE
CAMUFLADO LÍNEAS ONDULANTES PARA SOLDADOS (FUERZA AEREA, APELLIDO, PARCHE FAC, PARCHE UNIDAD Y PUENTE) - L1
</t>
  </si>
  <si>
    <t>JUEGO DE PARCHES BORDADOS CON PATRÓN DE
CAMUFLADO LÍNEAS ONDULANTES PARA OFICIALES
Y SUBOFICIALES (GRADO GORRA, GRADO, CHAQUETA, ALA ESPECIALIDAD, FUERZA AÉREA,
APELLIDO, CITACIÓN PRESIDENCIA Y PARCHE FAC) - L1</t>
  </si>
  <si>
    <t>INSIGNIA DE GRADO UNIFORME DE GALA
SUBOFICIAL - L1</t>
  </si>
  <si>
    <t>CORBATA</t>
  </si>
  <si>
    <t>SASTRE FORMAL CABALLERO</t>
  </si>
  <si>
    <t>CAMISA FORMAL MANGA LARGA CABALLERO</t>
  </si>
  <si>
    <t>PANTALON EN DRIL PERSONAL MUSICOS (CABALLERO)</t>
  </si>
  <si>
    <t>CAMISETA TIPO POLO PERSONAL MUSICOS (CABALLERO)</t>
  </si>
  <si>
    <t>CHAQUETA CLIMA FRIO</t>
  </si>
  <si>
    <t>UNIFORME PANADERIA, CHEF, COCINA</t>
  </si>
  <si>
    <t>UNIFORME PELUQUERIA</t>
  </si>
  <si>
    <t>UNIFORME PANADERIA, CHEF, COCINA (DAMA)</t>
  </si>
  <si>
    <t>UNIFORME PELUQUERIA (DAMA)</t>
  </si>
  <si>
    <t>UNIFORME LAVANDERIA  -SERVICIOS GENERALES</t>
  </si>
  <si>
    <t>CALZADO DEPORTIVO DAMA</t>
  </si>
  <si>
    <t>CALZADO DEPORTIVO CABALLERO</t>
  </si>
  <si>
    <t>PANTALON EN DRIL PERSONAL MUSICOS (DAMA)</t>
  </si>
  <si>
    <t>CAMISETA TIPO POLO PERSONAL MUSICOS (DAMA)</t>
  </si>
  <si>
    <t>PANTALÓN FORMAL CABALLERO</t>
  </si>
  <si>
    <t>CINTURON</t>
  </si>
  <si>
    <t>CALZADO FORMAL CABALLERO</t>
  </si>
  <si>
    <t>CALZADO CASUAL CABALLERO</t>
  </si>
  <si>
    <t>CALZADO FORMAL DAMA</t>
  </si>
  <si>
    <t>CALZADO CASUAL DAMA</t>
  </si>
  <si>
    <t>UNIFORME PERSONAL DE BOMBEROS, COMBUSTIBLES, ELECTRICISTAS, REFRIGERACION Y SOLDADOR</t>
  </si>
  <si>
    <t>CAMISA TÁCTICA</t>
  </si>
  <si>
    <t>CAMISETA TÁCTICA</t>
  </si>
  <si>
    <t>PANTALÓN TÁCTICO</t>
  </si>
  <si>
    <t>CHAQUETA TÁCTICA</t>
  </si>
  <si>
    <t>TARJETA CANJEABLE POR CALZADO</t>
  </si>
  <si>
    <t>TARJETA CANJEABLE POR UNIFORME</t>
  </si>
  <si>
    <t>CALZADO MASCULINO Y FEMENINO CHEF, COCINA Y PANADERIA</t>
  </si>
  <si>
    <t>TUBO DE RAYOS X PARA EQUIPO DE TOMOGRAFIA AXIAL COMPUTARIZADA</t>
  </si>
  <si>
    <t>EQUIPO DE ULTRASONIDO PORTABLE PARA USO
EN LAS AERONAVES MEDICALIZADAS DE LA
FUERZA AÉREA COLOMBIANA._x000D_</t>
  </si>
  <si>
    <t>EQUIPOS DE HUMIDIFICADORES MARCA HAMILTON
MEDICAL T1 UTILIZADOS EN LAS AERONAVES
MEDICALIZADAS DE LA FUERZA AÉREA
COLOMBIANA</t>
  </si>
  <si>
    <t>CONTRATAR SERVICIOS DE EDUCACION, CONSISTENTE EN UNA CAPACITACION ENFOCADA EN LA OBTENCION DE HABILIDADES EN GESTION DE OFFSET Y EN NEGOCIACION ESTRATEGICA ASOCIADA CON ADQUISICIONES DEL SECTOR DEFENSA</t>
  </si>
  <si>
    <t>PLACAS, BUSTOS</t>
  </si>
  <si>
    <t>CREACIÓN, DESARROLLO, MONTAJE Y EJECUCIÓN DE ACTIVIDADES LÚDICAS Y DE REALIDAD VIRTUAL ENFOCADAS EN RIESGOS BIOMECÁNICO Y PSICOSOCIAL</t>
  </si>
  <si>
    <t>82131603
82141501</t>
  </si>
  <si>
    <t>INSUMOS - APLICADORES DE MADERA SIN ALGODÓN</t>
  </si>
  <si>
    <t xml:space="preserve">INSUMOS - FORMULARIO PARA REALIZAR PRUEBAS PSICOLOGICAS </t>
  </si>
  <si>
    <t>INSUMOS - CONOS DE PAPEL PREDISPENSABLES Y PREESTERILIZADAS DE 30</t>
  </si>
  <si>
    <t>INSUMOS - BABEROS DESECHABLES X 80 UND</t>
  </si>
  <si>
    <t>INSUMOS - PAPEL ARTICULAR DE DOBLE COLOR</t>
  </si>
  <si>
    <t>INSUMOS - TIRAS DE MYLAR X 50 UNID</t>
  </si>
  <si>
    <t>INSUMOS - PAPEL ARROZ PARA LIMPIEZA MICROSCOPIO Y PAPEL INDICADOR PH</t>
  </si>
  <si>
    <t>INSUMOS - PAPEL TÉRMICO BLANCO LISO. COMPATIBLE CON AUTOCLAVE CISA 4212HB</t>
  </si>
  <si>
    <t>INSUMOS - PAPEL TÉRMICO CUADRICULADO. COMPATIBLE CON ELECTROCARDIÓGRAFO</t>
  </si>
  <si>
    <t>INSUMOS - PAPEL TERMICO PARA IMPRESIÓN ESTERILIZADOR</t>
  </si>
  <si>
    <t>INSUMOS - PAPEL TERMORREACTIVO PARA MONITOR FETAL</t>
  </si>
  <si>
    <t>INSUMOS - PAPEL PARA ELECTROCARDIOGRAFO NIHON KHODEN</t>
  </si>
  <si>
    <t>INSUMOS - PAPEL IMPEDANCIOMETRO</t>
  </si>
  <si>
    <t>INSUMOS - PAPEL TERMICO PARA AUTOKERATOREFRACTOMETRO</t>
  </si>
  <si>
    <t>INSUMOS - PAPEL TERMICO PARA DESFIBRILADOR ZOLL M2  PN: 901000003</t>
  </si>
  <si>
    <t>INSUMOS - PAPEL TERMICO PARA PAQUIMETRO ULTRASONICO</t>
  </si>
  <si>
    <t>INSUMOS - PAPEL TERMICO TPR 26 PARA IMPEDANCIOMETRO INTERACUSTICS AT235</t>
  </si>
  <si>
    <t>INSUMOS -  MINERAL TRIÓXIDO AGREGADO / MTA</t>
  </si>
  <si>
    <t xml:space="preserve">INSUMOS - ALCOHOL INDUSTRIAL </t>
  </si>
  <si>
    <t>INSUMOS - HIDROXIDO CALCIO POLVO</t>
  </si>
  <si>
    <t>INSUMOS - HIPOCLORITO DE SODIO AL 5%</t>
  </si>
  <si>
    <t xml:space="preserve">INSUMOS - PERBORATO DE SODIO </t>
  </si>
  <si>
    <t>INSUMOS - CLORURO DE ETILO FCO SPRAY X 200 ML ENDO-ICE</t>
  </si>
  <si>
    <t>INSUMOS - ACIDO ORTOFOSFORICO AL 35% -37%</t>
  </si>
  <si>
    <t>INSUMOS - APOSITO ADHESIVO ESTERIL Y TRANSPARENTE PARA FIJACIÓN DE CATETERES PERIFERICOS</t>
  </si>
  <si>
    <t>INSUMOS - APÓSITO DE TUL PARAFINADO, FABRICADO A BASE DE UN TEJIDO DE GASA</t>
  </si>
  <si>
    <t xml:space="preserve">INSUMOS - IONOMERO DE VIDRIO CEMENTANTE </t>
  </si>
  <si>
    <t>INSUMOS - CEMENTO IONOMERO DE VIDRIO LINER CAVITARIO</t>
  </si>
  <si>
    <t>INSUMOS - CEMENTO IONOMERO DE VIDRIO RECONSTRUCTOR (DE AUTOCURADO)</t>
  </si>
  <si>
    <t>INSUMOS - CEMENTO PARA OBTURACION DE CONDUCTOS RADICULAR</t>
  </si>
  <si>
    <t xml:space="preserve">INSUMOS - CONOS DE GUTAPERCHA SEGUNDA SERIE </t>
  </si>
  <si>
    <t>INSUMOS - EDTA+PEROXIDO DE UREA - JERINGA (RCPREP)</t>
  </si>
  <si>
    <t>INSUMOS - FLUOR EN BARNIZ</t>
  </si>
  <si>
    <t>INSUMOS - RESINA COMPUESTA UNIVERSAL COLOR A2</t>
  </si>
  <si>
    <t>INSUMOS - RESINA COMPUESTA UNIVERSAL COLOR A3</t>
  </si>
  <si>
    <t>INSUMOS - RESINA COMPUESTA UNIVERSAL COLOR A3.5</t>
  </si>
  <si>
    <t>INSUMOS - RESINA JERINGA BULK A2</t>
  </si>
  <si>
    <t>INSUMOS - RESINA JERINGA FLUIDA COLOR A2</t>
  </si>
  <si>
    <t>INSUMOS - RESINA JERINGA FLUIDA COLOR A3</t>
  </si>
  <si>
    <t>INSUMOS - ADHESIVO UNIVERSAL AUTOGRABADOR</t>
  </si>
  <si>
    <t>INSUMOS - SELLANTES FOTOCURADO</t>
  </si>
  <si>
    <t>INSUMOS - CEMENTO OXIDO DE ZINC</t>
  </si>
  <si>
    <t>INSUMOS - EUGENOL</t>
  </si>
  <si>
    <t xml:space="preserve">INSUMOS - CADENETA CONTINUA </t>
  </si>
  <si>
    <t>INSUMOS - CEMENTO TEMPORAL PARA PROVISIONALES</t>
  </si>
  <si>
    <t>INSUMOS - ALGINATO PARA IMPRESIÓN ODONTOLOGICA PQT X 1 LB</t>
  </si>
  <si>
    <t>INSUMOS - SILICONA LIVIANA</t>
  </si>
  <si>
    <t>INSUMOS - SILICONA PESADA</t>
  </si>
  <si>
    <t>INSUMOS - YESO TIPO 3</t>
  </si>
  <si>
    <t>INSUMOS - ALGODÓN ODONTOLOGICO TACOS</t>
  </si>
  <si>
    <t>INSUMOS - ACEITE SPRAY PIEZA DE MANO</t>
  </si>
  <si>
    <t>INSUMOS - PASTA PROFILAXIS</t>
  </si>
  <si>
    <t>INSUMOS - SEDA DENTAL</t>
  </si>
  <si>
    <t xml:space="preserve">INSUMOS - CERA PARA BASE ROSADA  LAMINAS </t>
  </si>
  <si>
    <t xml:space="preserve">INSUMOS - LIDOCAINA CON EPINEFRINA 2% CARPULAS </t>
  </si>
  <si>
    <t>INSUMOS - GASA ABSORBENTE HECHA EN TEJIDO PLANO 100% ALGODÓN</t>
  </si>
  <si>
    <t>INSUMOS - KIT DE FERULAS MALEABLES PARA AMBULANCIA</t>
  </si>
  <si>
    <t>INSUMOS - MALLA MACROPOROSA DE BAJA DENSIDAD</t>
  </si>
  <si>
    <t>INSUMOS - MALLA MACROPOROSA DE BAJA DENSIDAD, PARCIALMENTE ABSORBIBLE</t>
  </si>
  <si>
    <t>INSUMOS - SUTURA ABSORBIBLE ESTERIL, COMPUESTA DE TEJIDOS CONECTIVOS 0</t>
  </si>
  <si>
    <t>INSUMOS - SUTURA ABSORBIBLE ESTERIL, DERIVADOS DE LA CAPA SEROSA BOVINA 2/0</t>
  </si>
  <si>
    <t>INSUMOS - SUTURA ABSORBIBLE ESTERIL, CATGUT CROMICO 3/0</t>
  </si>
  <si>
    <t>INSUMOS - SUTURA DE POLIPROPILENO TEÑIDO</t>
  </si>
  <si>
    <t>INSUMOS - SUTURA DE POLIPROPILENO, 3/0 ESTERIL NO ABSORBIBLE</t>
  </si>
  <si>
    <t>INSUMOS - SUTURA DE POLIPROPILENO, 4/0 COMPUESTA POR UN ESTEREOISOMERO</t>
  </si>
  <si>
    <t>INSUMOS - SUTURA DE POLIPROPILENO, 5/0 POLIOLEFINA LINEAL SINTETICA, AZUL MONOFILAMENTO</t>
  </si>
  <si>
    <t>INSUMOS - SUTURA DE POLIPROPILENO 6/0 ESTERIL NO ABSORBIBLE</t>
  </si>
  <si>
    <t>INSUMOS - SUTURA DE POLIPROPILENO 4/0 TEÑIDO, UNA POLIOLEFINA LINEAL SINTETICA DOBLE AGUJA</t>
  </si>
  <si>
    <t>INSUMOS - SUTURA DE POLIPROPILENO 5/0  AZUL MONOFILAMENTO DOBLE AGUJA</t>
  </si>
  <si>
    <t>INSUMOS - SUTURA NYLON MONOFILAMENTO , NO ABSORBIBLE, CALIBRE 9-0</t>
  </si>
  <si>
    <t>INSUMOS - SUTURA ESTERIL, SINTETICA ABSORBIBLE POLIGLACTINA 910 0</t>
  </si>
  <si>
    <t>INSUMOS - SUTURA ESTERIL, SINTETICA ABSORBIBLE POLIGLACTINA 910 2/0</t>
  </si>
  <si>
    <t>INSUMOS - SUTURA ESTERIL, SINTETICA ABSORBIBLE POLIGLACTINA 910 3/0</t>
  </si>
  <si>
    <t>INSUMOS - SUTURA ESTERIL, SINTETICA ABSORBIBLE POLIGLACTINA 910 5/0</t>
  </si>
  <si>
    <t>INSUMOS - SUTURA NO ABSORBIBLE 2/0. ESTERIL. TRENZADA. TEÑIDA DE NEGRO</t>
  </si>
  <si>
    <t>INSUMOS - SUTURA NO ABSORBIBLE 3/0. ESTERIL. COMPUESTA DE UNA PROTEINA ORGANICA LLAMADA FIBRONA</t>
  </si>
  <si>
    <t>INSUMOS - SUTURA NO ABSORBIBLE, CALIBRE 5/0, DE FIBRA DE POLIÉSTER DE POLIETILENO TEREFTALATO</t>
  </si>
  <si>
    <t>INSUMOS - MONOFILAMENTO INCOLORO,(POLIGLECAPRONE) REVERSO CORTANTE 19 MM</t>
  </si>
  <si>
    <t>INSUMOS - PAQUETE ESTERIL PARA LAPAROTOMÍA</t>
  </si>
  <si>
    <t>INSUMOS - PRESERVATIVO SIN LUBRICANTE, CAJA POR 100 UNIDADES</t>
  </si>
  <si>
    <t xml:space="preserve">INSUMOS - ACEITE MINERAL BLANCO. SOLVENTE. </t>
  </si>
  <si>
    <t>INSUMOS - TIRA OFTALMICA PARA EL TEST DE SCHIRMER</t>
  </si>
  <si>
    <t>INSUMOS - ACEITE DE INMERSION</t>
  </si>
  <si>
    <t>INSUMOS - XYLOL</t>
  </si>
  <si>
    <t xml:space="preserve">INSUMOS - MEDIO DE CONTRASTE PARA PREPARACIÓN GASTROINTESTINAL (SULFATO DE BARIO) </t>
  </si>
  <si>
    <t>INSUMOS - MEDIO DE CONTRASTE GADOLINIO</t>
  </si>
  <si>
    <t>INSUMOS - MEDIO DE CONTRASTE NO IÓNICO HIDROFILICO</t>
  </si>
  <si>
    <t>REACTIVOS PARA ALTA MEDIANA Y BAJA COMPLEJIDAD</t>
  </si>
  <si>
    <t>REACTIVOS PARA ALTA MEDIANA Y BAJA COMPLEJIDAD PARA CUADRO HEMATICOS</t>
  </si>
  <si>
    <t>REACTIVOS PARA PRUEBAS CUAGULACION PT Y PTT</t>
  </si>
  <si>
    <t>INSUMOS - TARJETAS O PANELES DE IDENTIFICACION PARA GERMENES GRAM POSITIVOS</t>
  </si>
  <si>
    <t>INSUMOS - AGAR CHOCOLATE DE CORDERO</t>
  </si>
  <si>
    <t>INSUMOS- RPR  PRUEBA SEROLÓGICA, PRUEBA RAPIDA</t>
  </si>
  <si>
    <t>INSUMOS - SUERO HEMOCLASIFICADOR MONOCLONAL</t>
  </si>
  <si>
    <t>INSUMOS - GUANTE ESTERIL PARA CIRUGIA TALLA 6,5</t>
  </si>
  <si>
    <t>INSUMOS - GUANTE ESTERIL PARA CIRUGIA TALLA 7,0</t>
  </si>
  <si>
    <t>INSUMOS - GUANTE ESTERIL PARA CIRUGIA TALLA 7,5</t>
  </si>
  <si>
    <t>INSUMOS - GUANTE ESTERIL PARA CIRUGIA TALLA 8,0</t>
  </si>
  <si>
    <t>INSUMOS - GUANTES  DE LATEX TALLA XS DESECHABLES</t>
  </si>
  <si>
    <t>INSUMOS - GUANTES  DE LATEX TALLA S DESECHABLES</t>
  </si>
  <si>
    <t>INSUMOS - GUANTES  DE LATEX TALLA M DESECHABLES</t>
  </si>
  <si>
    <t>INSUMOS - GUANTES  DE LATEX TALLA L DESECHABLES</t>
  </si>
  <si>
    <t>INSUMOS - GUANTES TALLA S FABRICADOS 100% EN NITRILO</t>
  </si>
  <si>
    <t>INSUMOS - GUANTES TALLA M FABRICADOS 100% EN NITRILO</t>
  </si>
  <si>
    <t>INSUMOS - PAPEL PLASTICO VINIPEL PARA ENVOLVER, MEDIDA DE 200 METROS DE LARGO POR  40 A 50 CENTIMETROS DE ANCHO</t>
  </si>
  <si>
    <t>INSUMOS - INMOVILIZADOR AUTOAJUSTABLE  ADULTO</t>
  </si>
  <si>
    <t>INSUMOS - TELA DE CAUCHO 6 X 6 CM</t>
  </si>
  <si>
    <t>INSUMOS - POSICIONADOR EN SILICONA PARA CABEZA Y CUELLO</t>
  </si>
  <si>
    <t>INSUMOS - POSICIONADOR EN SILICONA PARA CODO Y BRAZO</t>
  </si>
  <si>
    <t>INSUMOS - POSICIONADOR EN SILICONA PARA TALON</t>
  </si>
  <si>
    <t xml:space="preserve">INSUMOS - CUBETAS PARA IMPRESIÓN PLASTICAS </t>
  </si>
  <si>
    <t>INSUMOS - CUBETAS PARA INSTRUMENTAL</t>
  </si>
  <si>
    <t>INSUMOS -  PIPETA ESTANDARIZADA PARA UROANALISIS</t>
  </si>
  <si>
    <t>INSUMOS - FRASCO RECOLECTORES DE ORINA, RECIPIENTES RECOLECTORES DE MATERIA FECAL</t>
  </si>
  <si>
    <t xml:space="preserve">INSUMOS - TUBO PLASTICO  CON GEL TAPON DE SEGURIDAD </t>
  </si>
  <si>
    <t>INSUMOS - BOLSAS PLÁSTICAS (JEFSA)</t>
  </si>
  <si>
    <t>INSUMOS - CONTENEDORES DE RESIDUOS CORTOPUNZANTES (JEFSA)</t>
  </si>
  <si>
    <t>INSUMOS - LAMINA ESTANDARIZADA PARA LA LECTURA DE SEDIMENTO URINARIO</t>
  </si>
  <si>
    <t>INSUMOS - CEPILLO PROFILAXIS</t>
  </si>
  <si>
    <t xml:space="preserve">INSUMOS - PUNTAS DE CAVITRON DTE - FROGENT </t>
  </si>
  <si>
    <t>INSUMOS - PUNTAS DE CAVITRON NSK REF VARIOS 370</t>
  </si>
  <si>
    <t>INSUMOS - DISCOS PULIR RESINA</t>
  </si>
  <si>
    <t xml:space="preserve">INSUMOS - PUNTAS SILICONADAS </t>
  </si>
  <si>
    <t xml:space="preserve">INSUMOS - CEPILLO CARBURO DE SILICIO </t>
  </si>
  <si>
    <t>INSUMOS - APLICADOR MICROPINCEL</t>
  </si>
  <si>
    <t>INSUMOS - EYECTORES DE SALIVA</t>
  </si>
  <si>
    <t>INSUMOS - CEPILLO LAVAR INSTRUMENTAL</t>
  </si>
  <si>
    <t>INSUMOS - CUÑAS DE MADERA SURTIDAS</t>
  </si>
  <si>
    <t>INSUMOS - FRESA ENDOZECRIA</t>
  </si>
  <si>
    <t>INSUMOS - AGUJAS DE ENDODONCIA PARA IRRIGAR CONDUCTOS</t>
  </si>
  <si>
    <t>INSUMOS - AGUJAS CORTAS DESECHABLES</t>
  </si>
  <si>
    <t>INSUMOS - AGUJAS LARGAS  DESECHABLES</t>
  </si>
  <si>
    <t>INSUMOS - LIMAS NO. 15 LONGITUD 25MM TIPO K-FLEXOFILE</t>
  </si>
  <si>
    <t>INSUMOS - LIMAS NO. 20 LONGITUD 25MM TIPO K-FLEXOFILE</t>
  </si>
  <si>
    <t>INSUMOS - LIMAS NO. 25 LONGITUD 25MM TIPO K-FLEXOFILE</t>
  </si>
  <si>
    <t>INSUMOS - LIMAS NO. 30 LONGITUD 25MM TIPO K-FLEXOFILE</t>
  </si>
  <si>
    <t>INSUMOS - LIMAS NO. 35 LONGITUD 25MM TIPO K-FLEXOFILE</t>
  </si>
  <si>
    <t>INSUMOS - LIMAS NO. 40 LONGITUD 25MM TIPO K-FLEXOFILE</t>
  </si>
  <si>
    <t>INSUMOS - LIMAS PRESERIE N. 0.6 LONG 25 MM X 6 UNIDADES</t>
  </si>
  <si>
    <t>INSUMOS - LIMAS PRESERIE N. 0.8 LONG 25 MM X 6 UNIDADES</t>
  </si>
  <si>
    <t>INSUMOS - LIMAS PRESERIE N. 10 LONG 25 MM X 6 UNIDADES</t>
  </si>
  <si>
    <t>INSUMOS - FRESA DE DIAMANTE REDONDA GRANO MEDIO</t>
  </si>
  <si>
    <t xml:space="preserve">INSUMOS - FRESA DE DIAMANTE PERA GRANO MEDIO </t>
  </si>
  <si>
    <t>INSUMOS - FRESA DE DIAMANTE INTERPROXIMAL GRANO SUPERFINO</t>
  </si>
  <si>
    <t>INSUMOS - FRESA DE DIAMANTE LLAMA GRANO SUPERFINO</t>
  </si>
  <si>
    <t>INSUMOS - FRESA DE DIAMANTE PERA GRANO SUPERFINO</t>
  </si>
  <si>
    <t>INSUMOS - FRESA QUIRURGICA TALLO LARGO 702</t>
  </si>
  <si>
    <t>INSUMOS - PIMPOLLO QUIRURUGICO (FRESA QUIRURGICA EN FORMA DE PERA)</t>
  </si>
  <si>
    <t>INSUMOS - LIJA METALICA PARA PULIR</t>
  </si>
  <si>
    <t>INSUMOS - BANDA PORTAMATRIZ ANCHA</t>
  </si>
  <si>
    <t>INSUMOS - BANDA PORTAMATRIZ DELGADA</t>
  </si>
  <si>
    <t>INSUMOS - RESORTE ABIERTO NITI .010 X .030</t>
  </si>
  <si>
    <t>INSUMOS - PUNTA PARA JERINGA TRIPLE</t>
  </si>
  <si>
    <t>INSUMOS - AGUJA MULTIPLE DE BIOSEGURIDAD, LANCETA PARA TOMA DE MUESTRA DE SANGRE</t>
  </si>
  <si>
    <t>INSUMOS - SONDA FOLEY DE 2 VIAS CILINDRICA CON 2 ORIFICIOS LATERALES, DE 16FR</t>
  </si>
  <si>
    <t>INSUMOS - SONDA FOLEY DE 2 VIAS CILINDRICA CON 2 ORIFICIOS LATERALES,  DE 18FR</t>
  </si>
  <si>
    <t>INSUMOS - SONDA FOLEY DE 2 VIAS CILINDRICA CON 2 ORIFICIOS LATERALES,  DE 20FR</t>
  </si>
  <si>
    <t>INSUMOS - SONDA FOLEY DE 2 VIAS CILINDRICA, 12FR</t>
  </si>
  <si>
    <t>INSUMOS - SONDA FOLEY DE 2 VIAS CILINDRICA, 20FR</t>
  </si>
  <si>
    <t>INSUMOS - MASCARA LARINGEA 4,0 EN SILICONA, REUSABLE</t>
  </si>
  <si>
    <t>INSUMOS - CANULA DE TRAQUEOSTOMIA N° 7 CON NEUMOTAPONADOR</t>
  </si>
  <si>
    <t>INSUMOS - PUNCH ESTERIL PARA BIOPSIA DE PIEL DIAMETRO 4</t>
  </si>
  <si>
    <t>INSUMOS - PUNCH ESTERIL PARA BIOPSIA DE PIEL DIAMETRO 5</t>
  </si>
  <si>
    <t>INSUMOS - PUNCH ESTERIL PARA BIOPSIA DE PIEL DIAMETRO 6</t>
  </si>
  <si>
    <t>INSUMOS - PUNCH ESTERIL PARA BIOPSIA DE PIEL DIAMETRO 8</t>
  </si>
  <si>
    <t>INSUMOS - INDICADOR BIOLOGICO DE LECTURA RAPIDA PARA PEROXIDO DE HIDROGENO</t>
  </si>
  <si>
    <t>INSUMOS - INDICADOR BIOLOGICO DE LECTURA RAPIDA PARA OXIDO DE ETILENO</t>
  </si>
  <si>
    <t>INSUMOS - ROLLO DE CINTA CON INDICADOR QUIMICO INCORPORADO</t>
  </si>
  <si>
    <t>INSUMOS - LAPIZ DESECHABLE PARA ELECTROBISTURI  ESTERIL</t>
  </si>
  <si>
    <t>INSUMOS - ELECTRODO MONOPOLAR TIPO AGUJA PARA  ELECTROBISTURI</t>
  </si>
  <si>
    <t>INSUMOS - PLACA PARA ELECTROBISTURI DESECHABLE UNIVERSAL</t>
  </si>
  <si>
    <t>INSUMOS - T DE PLÁSTICO ENVUELTA EN COBRE</t>
  </si>
  <si>
    <t>INSUMOS - ELECTRODOS DEA ADULTO PARA DESFIBRILADOR ZOLL M-SERIES, R-SERIES, CCT</t>
  </si>
  <si>
    <t>INSUMOS - ELECTRODOS DEA ADULTO PARA DESFIBRILADOR EXTERNO AUTOMÁTICO ZOLL AED PLUS</t>
  </si>
  <si>
    <t>INSUMOS - ELECTRODOS DEA PEDIÁTRICO PARA DESFIBRILADOR ZOLL MSERIES, R-SERIES, CCT</t>
  </si>
  <si>
    <t>INSUMOS - ELECTRODOS DEA PEDIÁTRICO PARA DESFIBRILADOR EXTERNO AUTOMÁTICO ZOLL AED PLUS</t>
  </si>
  <si>
    <t>INSUMOS - ELECTRODOS DEA PEDIÁTRICO PARA DESFIBRILADOR MEDTRONIC LIFEPACK 20</t>
  </si>
  <si>
    <t>INSUMOS - ELECTRODOS DEA ADULTO/PEDIÁTRICO PARA DESFIBRILADOR EXTERNO AUTOMÁTICO</t>
  </si>
  <si>
    <t>INSUMOS - ELECTRODOS DEA ADULTO PARA DESFIBRILADOR SCHILLER DG4000,  TYPE DEFIGARD TOUCH 7</t>
  </si>
  <si>
    <t>INSUMOS - ELECTRODOS DEA PEDIATRICO PARA DESFIBRILADOR SCHILLER DG4000</t>
  </si>
  <si>
    <t xml:space="preserve">INSUMOS - PARCHES PARA DEA MINDRAY </t>
  </si>
  <si>
    <t>INSUMOS - PARCHES PARA DEA MINDRAY PEDIATRICO</t>
  </si>
  <si>
    <t xml:space="preserve">INSUMOS - EXTENSIÓN CON PIEZA EN Y CON DOS PUERTOS  CON CLAMP DE  60 CM </t>
  </si>
  <si>
    <t>INSUMOS - EXTENSION PARA ALIMENTACION POR BOLOS CON CLAMP 60 CM</t>
  </si>
  <si>
    <t xml:space="preserve">INSUMOS - EQUIPO DE  NUTRICIÓN ENTERAL CON ENFIT </t>
  </si>
  <si>
    <t>INSUMOS - BASE O BARRERA COMPUESTA POR HIDROCOLOIDE EN EL 100%  DE SU DIAMETRO</t>
  </si>
  <si>
    <t xml:space="preserve">INSUMOS - BASE O BARRERA COMPUESTA POR HIDROCOLOIDE EN EL 100% </t>
  </si>
  <si>
    <t xml:space="preserve">INSUMOS - BARRERA CON PROTECTOR CUTÁNEO </t>
  </si>
  <si>
    <t>INSUMOS - BOLSA PLASTICA RESISTENTE A FUGAS</t>
  </si>
  <si>
    <t>INSUMOS - BOLSA RECOLECTORA PARA ORINA DE 600 O 900 ML DE PIERNA+TUBO</t>
  </si>
  <si>
    <t>INSUMOS - FIJADOR CELULAR PARA CITOLOGIA</t>
  </si>
  <si>
    <t>INSUMOS - CATETER  RECOLECTOR DE ORINA DE 25 A  32 MM UROCONDON</t>
  </si>
  <si>
    <t>INSUMOS - BOLSA DE DRENAJE FONDO BLANCO, ESCALA DE 25 ML</t>
  </si>
  <si>
    <t xml:space="preserve">INSUMOS - BOLSA DE NUTRICION ENTERAL KANGAROO DE 1000 CC </t>
  </si>
  <si>
    <t>INSUMOS - HISOPOS PARA DETECCION DE ATP EN SUPERFICIES Y AREAS UXL 100</t>
  </si>
  <si>
    <t>INSUMOS - BORDE INFLABLE CON VÁLVULA DE INSUFLACIÓN, FABRICADA EN PVC</t>
  </si>
  <si>
    <t>INSUMOS - BORDE INFLABLE CON VÁLVULA DE INSUFLACIÓN, CONECTOR DE 22 MM</t>
  </si>
  <si>
    <t>INSUMOS - BORDE INFLABLE CON VÁLVULA DE INSUFLACIÓN, ARAÑA PLÁSTICA PARA ARNÉS</t>
  </si>
  <si>
    <t>UNIFORME CAMUFLADO PARA EL
PERSONAL MASCULINO PARA CADETES,
ALUMNOS Y SOLDADOS DE LA FUERZA
AREA COLOMBIANA</t>
  </si>
  <si>
    <t>UNIFORME CAMUFLADO PARA EL
PERSONAL FEMENINO PARA CADETES,
ALUMNOS Y SOLDADOS DE LA FUERZA
AREA COLOMBIANA</t>
  </si>
  <si>
    <t>INSUMOS - BOLSAS PLÁSTICAS (CATAM)</t>
  </si>
  <si>
    <t>INSUMOS - CONTENEDORES DE
RESIDUOS CORTOPUNZANTES (CENRP)</t>
  </si>
  <si>
    <t>ADQUISICIÓN SHELTERS ADECUADO PARA ALOJAMIENTO ITEM 2</t>
  </si>
  <si>
    <t>NEVERA PLASTICA 142 LTS</t>
  </si>
  <si>
    <t>FABRICADORA DE HIELO</t>
  </si>
  <si>
    <t>DESARROLLO PARCIAL DE LA FASE D/E,
QUE COMPRENDE EMSAMBLE,
INTEGRACIÓN Y VALIDACIÓN DEL
SATÉLITE FACSAT-2, CONTENIENDO UNA
PARTE DE LA TRANSFERENCIA
TECNOLÓGICA Y DE CONOCIMIENTO.</t>
  </si>
  <si>
    <t>CAMIONETA PICK UP, DIESEL DOBLE CABINA 4X4</t>
  </si>
  <si>
    <t>MOTOCICLETA TIPO ENDURO MINIMO 150 C.C</t>
  </si>
  <si>
    <t>EJECUCION DEL PROGRAMA TRANSICION DE CARRERA DIRIGIDO AL PERSONAL MILITAR Y CIVIL QUE HA PRESTADO SUS SERVICIOS A LA FAC Y SE ENCUENTRAN PROXIMO A SU RETIRO</t>
  </si>
  <si>
    <t>SUMINISTRO DE PASAJES AÉREOS
COMERCIALES Y SERVICIOS CONEXOS
EN RUTAS NACIONALES E
INTERNACIONALES</t>
  </si>
  <si>
    <t>78111502
78111601
78111602
78111603
78111804</t>
  </si>
  <si>
    <t>SERVICIO DE APOYO EDUCATIVO PARA LA REALIZACIÓN DEL DIPLOMADO DE GESTIÓN DEL CONOCIMIENTO Y LA DOCTRINA</t>
  </si>
  <si>
    <t>CUERDA SPIES X 120 FT</t>
  </si>
  <si>
    <t>GRUAS AUXILIARES PARA BUSQUEDA Y RESCATE VERTICAL</t>
  </si>
  <si>
    <t xml:space="preserve">CUERDA SEMIESTATICA PARA RAPPEL DE
11MM X 50 MTS </t>
  </si>
  <si>
    <t xml:space="preserve">CUERDA SEMIESTATICA PARA RAPPEL PARA
USO EN AGUA DE 11MM X 50 MTS </t>
  </si>
  <si>
    <t>CAMILLA PARA RESCATE EN ESPACIOS CONFINADOS SKEDCO</t>
  </si>
  <si>
    <t>STROP, QUICK</t>
  </si>
  <si>
    <t>CORDINO 6MM X 45 MTS</t>
  </si>
  <si>
    <t xml:space="preserve">BOLSA DE TRANSPORTE PARA CUERDA
RAPPEL 11 MM X 50 MTS </t>
  </si>
  <si>
    <t xml:space="preserve">BOLSA DE TRANSPORTE PARA CUERDA
RAPPEL 6 MM X 45 MTS </t>
  </si>
  <si>
    <t>LINEA CINTA ANCLAJE DE SEGURIDAD PARA HELICOPTERO</t>
  </si>
  <si>
    <t>LANYARD EXTRACTION / PERSONAL RETENTION</t>
  </si>
  <si>
    <t>PROTECTOR CUERDA DE 11MM A 16MM</t>
  </si>
  <si>
    <t>SERVICIO DE EDUCACIÓN CONTINUADA EN SALUD, PARA EL PERSONAL QUE PARTICIPA EN EL DESARROLLO DE MISIONES RECUPERACIÓN DE PERSONAL</t>
  </si>
  <si>
    <t>UNIFORME PARA BARMAN CABALLERO TIPO 1</t>
  </si>
  <si>
    <t>UNIFORME PARA BARMAN CABALLERO TIPO 2</t>
  </si>
  <si>
    <t>UNIFORME PARA BARMAN DAMA TIPO 1</t>
  </si>
  <si>
    <t>UNIFORME PARA BARMAN DAMA TIPO 2</t>
  </si>
  <si>
    <t xml:space="preserve">ORDEN DE SUMINISTRO LICENCIAMIENTO
SOLDADOS </t>
  </si>
  <si>
    <t>SERVICIO COMISIONISTA MERCANTIL</t>
  </si>
  <si>
    <t>PISO PLASTICO MODULAR (ESTIBAS)</t>
  </si>
  <si>
    <t xml:space="preserve">SERVICIO DE LOGISTICA PARA EL
TRANSPORTE DE EQUINOS EN
AERONAVES DE LA FAC </t>
  </si>
  <si>
    <t>TRAJE DE BOMBEROS ESTRUCTURAL MAQUINISTA (CHAQUETON, PANTALON) CON SUS ACCESORIOS (CASCO, BOTAS, MONJA / HOOD, GUANTES)</t>
  </si>
  <si>
    <t>TRAJE DE BOMBEROS ESTRUCTURAL SOLDADOS (CHAQUETON, PANTALON) CON SUS ACCESORIOS (CASCO, BOTAS, MONJA / HOOD, GUANTES)</t>
  </si>
  <si>
    <t xml:space="preserve">ACEITE MOTOR DIESEL 15W40 SINTETICO API SERVICE CJ-4; CI-4; CH- 4 O SUPERIOR </t>
  </si>
  <si>
    <t>ACEITE PARA MOTOR 15W40 AP   I SERVICE CJ-4; CI-4; CH- 4 O SUPERIOR</t>
  </si>
  <si>
    <t>ACEITE PARA MOTOR 20W50 API SERVICE SN, SM, SL, O SUPERIOR</t>
  </si>
  <si>
    <t xml:space="preserve">ACEITE PARA MOTOR 15W40 SINTETICO API SERVICE CJ-4; CI-4; CH- 4 O SUPERIOR </t>
  </si>
  <si>
    <t>ACEITE PARA MOTOR 15W40 API SERVICE CJ-4; CI-4; CH- 4 O SUPERIOR</t>
  </si>
  <si>
    <t>ACEITE PARA MOTOR 4T 20W50 PARA MOTO API SERVICE SN- SM- SL- O SUPERIOR</t>
  </si>
  <si>
    <t>ACEITE HIDRAULICO ATP - ISO 68 (HF-0, HF-1, HF-2) P-69 (ISO 68)</t>
  </si>
  <si>
    <t xml:space="preserve">ACEITE SINTETICO 2 TIEMPOS PARA GUADAÑA API TC, ISO L-EGB, JASO FB </t>
  </si>
  <si>
    <t>GRASA DE LITIO MINIMO NLGI 2 - EP2</t>
  </si>
  <si>
    <t>LUBRICANTE MULTIUSOS WD40</t>
  </si>
  <si>
    <t>LUBRICANTE MULTIUSOS 311 GR / 11 OZ WD40</t>
  </si>
  <si>
    <t xml:space="preserve">ACEITE SINTETICO PARA MOTOR FUERA DE BORDA XPS </t>
  </si>
  <si>
    <t xml:space="preserve">ACEITE PARA TRANSMISION 80W90 500 CC </t>
  </si>
  <si>
    <t xml:space="preserve">ACEITE PARA TRANSMISION HPF- PRO  </t>
  </si>
  <si>
    <t xml:space="preserve">ACEITE PARA TRANSMISION 80W90 SAE </t>
  </si>
  <si>
    <t>REFRIGERANTE PARA MOTOR DIESEL UTILIZADO EN EQUIPO ELECTROGENO</t>
  </si>
  <si>
    <t>ACEITE SINTETICO PARA MOTOR DIESEL 15W40 UTILIZADO EN EQUIPO ELECTROGENO CON CLASIFICACION API CI-4/CH-4 ACEA E7</t>
  </si>
  <si>
    <t>AGUA PARA BATERIAS POR 550 CC NTC-2955</t>
  </si>
  <si>
    <t>LIQUIDO PARA FRENOS DOT-4 **</t>
  </si>
  <si>
    <t>REFRIGERANTE PARA MOTOR 50/50 **</t>
  </si>
  <si>
    <t xml:space="preserve">DESENGRASANTE PARA MOTORES </t>
  </si>
  <si>
    <t>CAMIONETA DOBLE CABINA</t>
  </si>
  <si>
    <t>BOMBA TEMATICA ESPACIAL</t>
  </si>
  <si>
    <t xml:space="preserve">GLOBO DE LATEX </t>
  </si>
  <si>
    <t>TAJALAPIZ</t>
  </si>
  <si>
    <t>LAPIZ</t>
  </si>
  <si>
    <t>CAJA DE COLORES</t>
  </si>
  <si>
    <t>CAJA DE PLASTILINA</t>
  </si>
  <si>
    <t>CAJA DE PLUMONES</t>
  </si>
  <si>
    <t xml:space="preserve">MORRAL TEXTIL </t>
  </si>
  <si>
    <t xml:space="preserve">CARTUCHERA TEXTIL </t>
  </si>
  <si>
    <t>MANILLA BORDADA</t>
  </si>
  <si>
    <t xml:space="preserve">CUADERNO </t>
  </si>
  <si>
    <t>BLOCK</t>
  </si>
  <si>
    <t>BORRADOR</t>
  </si>
  <si>
    <t>GORRA TIPO BEISBOLERA PARA EL
PERSONAL DE OFICIALES SUPERIORES
NORMA TECNICA T-FAC-009-01 /
FUERZA AEROESPACIAL_x000D_</t>
  </si>
  <si>
    <t>GORRA TIPO BEISBOLERA PARA EL
PERSONAL DE OFICIALES
SUBALTERNOS Y SUBOFICIALES.
NORMA TECNICA ET- FAC-009-01 /
FUERZA AEROESPACIAL</t>
  </si>
  <si>
    <t>SASTRE FORMAL DAMA</t>
  </si>
  <si>
    <t>CAMISA FORMAL DAMA</t>
  </si>
  <si>
    <t>ORDEN DE BOYACÁ "GRAN CRUZ"</t>
  </si>
  <si>
    <t>ORDEN DE BOYACÁ "GRAN OFICIAL"</t>
  </si>
  <si>
    <t>ORDEN DEL MÉRITO MILITAR "ANTONIO NARIÑO". CATEGORÍA "OFICIAL"</t>
  </si>
  <si>
    <t>ORDEN DEL MÉRITO MILITAR "ANTONIO NARIÑO". CATEGORÍA "CABALLERO"</t>
  </si>
  <si>
    <t>CRUZ DE LA FUERZA AÉREA AL MÉRITO AERONÁUTICO "OFICIAL"</t>
  </si>
  <si>
    <t>ORDEN DEL MÉRITO SANITARIO "JOSÉ FERNÁNDEZ MADRID". CATEGORÍA "CABALLERO"</t>
  </si>
  <si>
    <t>ORDEN DEL MÉRITO SANITARIO "JOSÉ FERNÁNDEZ MADRID". CATEGORÍA "COMPAÑERO"</t>
  </si>
  <si>
    <t>MEDALLA "FRANCISCO JOSÉ DE CALDAS". CATEGORÍA "APLICACIÓN" (EN HIERRO)</t>
  </si>
  <si>
    <t>MEDALLA "TIEMPO DE SERVICIO 40 AÑOS" (OFICIALES ÚNICAMENTE)</t>
  </si>
  <si>
    <t>MEDALLA "TIEMPO DE SERVICIO 30 AÑOS" (OFICIALES)</t>
  </si>
  <si>
    <t>MEDALLA "TIEMPO DE SERVICIO 20 AÑOS" (OFICIALES)</t>
  </si>
  <si>
    <t>MEDALLA "TIEMPO DE SERVICIO 25 AÑOS" (SUBOFICIALES)</t>
  </si>
  <si>
    <t>MEDALLA "TIEMPO DE SERVICIO 20 AÑOS" (SUBOFICIALES)</t>
  </si>
  <si>
    <t>MEDALLA "TIEMPO DE SERVICIO 15 AÑOS" (OFICIALES, MISMA SUBOFICIALES)</t>
  </si>
  <si>
    <t>MEDALLA "FE EN LA CAUSA" DE LA FUERZA AÉREA</t>
  </si>
  <si>
    <t>MEDALLA "JUAN BAUTISTA SOLARTE OBANDO"</t>
  </si>
  <si>
    <t>MEDALLA "MARCO FIDEL SUÁREZ"</t>
  </si>
  <si>
    <t>MEDALLA "MARCO FIDEL SUÁREZ" CATEGORÍA "ESPECIAL"</t>
  </si>
  <si>
    <t>MEDALLA "ÁGUILA DE GULES"</t>
  </si>
  <si>
    <t>MEDALLA "SEGURIDAD Y DEFENSA DE BASES AÉREAS"</t>
  </si>
  <si>
    <t>MEDALLA "SERVICIOS DISTINGUIDOS A LA INTELIGENCIA AÉREA"</t>
  </si>
  <si>
    <t>MEDALLA "SERVICIOS DISTINGUIDOS A LA DEFENSA AÉREA Y NAVEGACIÓN AÉREA"</t>
  </si>
  <si>
    <t>MEDALLA "SERVICIOS DISTINGUIDOS AL CUERPO LOGÍSTICO Y ADMINISTRATIVO"</t>
  </si>
  <si>
    <t>MEDALLA "CIENCIA Y TECNOLOGÍA"</t>
  </si>
  <si>
    <t>MEDALLA "SERVICIOS MERITORIOS A LA JEFATURA JURÍDICA Y DERECHOS HUMANOS Y AL DERECHO INTERNACIONAL HUMANITARIO"</t>
  </si>
  <si>
    <t>SERVICIOS DISTINGUIDOS A LA ESCUELA DE SUBOFICIALES CT. ANDRÉS M. DÍAZ</t>
  </si>
  <si>
    <t>MEDALLA A LA VIRTUD "CAPITÁN JOSÉ EDMUNDO SANDOVAL"</t>
  </si>
  <si>
    <t>MEDALLA "CORAZÓN AZUL"</t>
  </si>
  <si>
    <t>MEDALLA MILITAR "ALMA MATER ESCUELA MILITAR DE AVIACIÓN"</t>
  </si>
  <si>
    <t>MEDALLA MILITAR "SERVICIOS DISTINGUIDOS AL DESARROLLO DE OPERACIONES Y ACTIVIDADES ESPACIALES AD ASTRA"</t>
  </si>
  <si>
    <t>BOTÓN 10 AÑOS DE SERVICIO</t>
  </si>
  <si>
    <t>PORTAMEDALLA</t>
  </si>
  <si>
    <t xml:space="preserve">ADQUISICION TRACTOCAMIÓN CAPACIDAD
MINIMA 30 TONELADAS </t>
  </si>
  <si>
    <t>ADQUISICION CHASIS DE CAMIÓN
CAPACIDAD MINIMA 8 TONELADAS FRENO
100% AIRE</t>
  </si>
  <si>
    <t>PANTALÓN TÉRMICO - SECO PRIMERA CAPA</t>
  </si>
  <si>
    <t>BUZO TÉRMICO - SECO PRIMERA CAPA</t>
  </si>
  <si>
    <t>GUANTES [GUANTES PRIMERA CAPA]</t>
  </si>
  <si>
    <t>CHAQUETA POLAR SEGUNDA CAPA</t>
  </si>
  <si>
    <t>PANTALÓN TÉRMICO TERCERA CAPA</t>
  </si>
  <si>
    <t>CHAQUETA TÉRMICA TERCERA CAPA</t>
  </si>
  <si>
    <t>MEDIAS TÉRMICAS</t>
  </si>
  <si>
    <t>GUANTES TERCERA CAPA</t>
  </si>
  <si>
    <t>GORRO PARA NIEVE</t>
  </si>
  <si>
    <t>CUELLO PARA NIEVE</t>
  </si>
  <si>
    <t>GAFAS DE PROTECCIÓN PARA NIEVE</t>
  </si>
  <si>
    <t>ESTANTERIA ACERO RECUBIERTA EN
PLASTICO</t>
  </si>
  <si>
    <t>PROCESADOR DE ALIMENTOS</t>
  </si>
  <si>
    <t>CALDERO ALUMINIO GRANDE</t>
  </si>
  <si>
    <t>42271600 42271700</t>
  </si>
  <si>
    <t>COCINA 6 PUESTOS PLANCHA Y
HORNO</t>
  </si>
  <si>
    <t xml:space="preserve">COMEDORES DE ACERO
INOXIDABLE - C-1 </t>
  </si>
  <si>
    <t>COMEDORES DE ACERO
INOXIDABLE - C-2</t>
  </si>
  <si>
    <t>COMEDORES DE ACERO
INOXIDABLE - C-3</t>
  </si>
  <si>
    <t>COMEDORES DE ACERO
INOXIDABLE - C-5</t>
  </si>
  <si>
    <t>COMEDORES DE ACERO
INOXIDABLE - CAMAN</t>
  </si>
  <si>
    <t>COMEDORES DE ACERO
INOXIDABLE - GAORI</t>
  </si>
  <si>
    <t>COMEDORES DE ACERO
INOXIDABLE - GACAS</t>
  </si>
  <si>
    <t xml:space="preserve">ELECTROBOMBA SUMERGIBLE DE 3 HP </t>
  </si>
  <si>
    <t>ELECTROBOMBA TIPO LAPICERO 10 HP</t>
  </si>
  <si>
    <t>BOMBA DE DOSIFICACIÓN MAGNÉTICA</t>
  </si>
  <si>
    <t xml:space="preserve">MANGUERA CORRUGADA </t>
  </si>
  <si>
    <t>DISEÑO, ELABORACIÓN E IMPLEMENTACIÓN PLAN ESTRATÉGICO DE SEGURIDAD VIAL PARA LA FAC.
AMARRE VF</t>
  </si>
  <si>
    <t>TRACTOR AGRICOLA</t>
  </si>
  <si>
    <t xml:space="preserve">MOTOCICLETA TIPO ENDURO
MINIMO 150 C.C </t>
  </si>
  <si>
    <t xml:space="preserve">VOLQUETA 14M3 </t>
  </si>
  <si>
    <t>CAMIÓN CAPACIDAD MINIMA 8 TONELADAS FRENO 100% AIRE</t>
  </si>
  <si>
    <t>ADQUISICION DE GUADAÑAS</t>
  </si>
  <si>
    <t xml:space="preserve">TELEVISOR 50" </t>
  </si>
  <si>
    <t xml:space="preserve">TELEVISOR 55" </t>
  </si>
  <si>
    <t>MINI CARGADOR DE CAPACIDAD DE LEVANTE ENTRE 900 Y 1000 KG</t>
  </si>
  <si>
    <t>ESTIBA PARA ALMACENAMIENTO EN ESTANTERÍA - ER-100 SD</t>
  </si>
  <si>
    <t>ESTIBA PARA ALMACENAMIENTO EN ESTANTERÍA - ER-100 3P</t>
  </si>
  <si>
    <t xml:space="preserve">BÁSCULA PLEGABLE RECARGABLE 500 KG.-T </t>
  </si>
  <si>
    <t>COMPRESOR LUBRICADO DE AIRE 25 LT DEWALT D2002M-WK</t>
  </si>
  <si>
    <t xml:space="preserve">DESTRUCTURA DE PAPEL 22 HOJAS RF DM-300C-GT </t>
  </si>
  <si>
    <t>CORTASETOS CON MOTOR</t>
  </si>
  <si>
    <t>JABON PARA LOZA</t>
  </si>
  <si>
    <t>SABRA PARA LAVAR PLATOS</t>
  </si>
  <si>
    <t>GSF01 - BOTIQUIN TIPO C</t>
  </si>
  <si>
    <t>DILOS - INVERSION</t>
  </si>
  <si>
    <t>ADQUISICIÓN DE BIENES Y SERVICIOS - SERVICIO DE DOTACIÓN PARA LA MOVILIDAD OPERACIONAL Y EL APOYO LOGÍSTICO - FORTALECIMIENTO Y RENOVACIÓN DE LA CAPACIDAD DE MOVILIDAD TERRESTRE Y DESPLIEGUE DE LA FUERZA AÉREA COLOMBIANA A NIVEL  NACIONAL</t>
  </si>
  <si>
    <t>CAMIONETA PICK UP 100% ELÉCTRICA INSPECTOR DE RAMPA</t>
  </si>
  <si>
    <t>25101509</t>
  </si>
  <si>
    <t>EMAVI</t>
  </si>
  <si>
    <t xml:space="preserve">VIÁTICOS CACOM-7
</t>
  </si>
  <si>
    <t xml:space="preserve">VIÁTICOS EMAVI
</t>
  </si>
  <si>
    <t>VIÁTICOS - INSTRUCTORES MILITARES OTRAS UNIDADES</t>
  </si>
  <si>
    <t xml:space="preserve">VIÁTICOS CCON2
</t>
  </si>
  <si>
    <t xml:space="preserve">RENOVACIÓN SUSCRIPCIONES DE LAS PUBLICACIONES TÉCNICAS, SOPORTE TÉCNICO E INGENIERÍA PARA T- 90
</t>
  </si>
  <si>
    <t>RENOVACIÓN DE SUSCRIPCIÓN DE LIBROS, PERIÓDICOS Y REVISTAS ESPECIALIZADAS PARA LA EMAVI -ONLINE</t>
  </si>
  <si>
    <t>55111506; 55111507</t>
  </si>
  <si>
    <t xml:space="preserve">ACTUALIZACIÓN LICENCIA SPSS (25 LICENCIAS) VERSIÓN 27 RENOVACIÓN REMOTO DEL LICENCIAMIENTO IBM SPSS STATISTICS INCLUYE LOS MÓDULOS PREPARACIÓN DE DATOS Y BOOSTRAPPING (MUESTREO)
</t>
  </si>
  <si>
    <t>81112502</t>
  </si>
  <si>
    <t xml:space="preserve">RENOVACIÓN DE LICENCIAMIENTO DE GENEXUS
</t>
  </si>
  <si>
    <t xml:space="preserve">RENOVACION SUSCRIPCION ACOFI
</t>
  </si>
  <si>
    <t>94101608</t>
  </si>
  <si>
    <t xml:space="preserve">RENOVACION SUSCRIPCION ASCOLFA
</t>
  </si>
  <si>
    <t>94101600</t>
  </si>
  <si>
    <t xml:space="preserve">RENOVACION SUSCRIPCION ASCUN
</t>
  </si>
  <si>
    <t xml:space="preserve">SUSCRIPCION SOCIEDAD COLOMBIANA DE COMPUTACION
</t>
  </si>
  <si>
    <t xml:space="preserve">RENOVACION SUSCRIPCION ACIS
</t>
  </si>
  <si>
    <t xml:space="preserve">SUSCRIPCION SERVICIOS SOPORTE Y CAPACITACION ACADEMI CISCO (SECURITY,  ROUTING AND SWICHING)
</t>
  </si>
  <si>
    <t xml:space="preserve">SUSCRIPCIÓN A LA RUAV PARA LA EMAVI
</t>
  </si>
  <si>
    <t>AFILIACIÓN A LA ASOCIACIÓN DE EDITORIALES UNIVERSITARIAS DE COLOMBIA ASEUC</t>
  </si>
  <si>
    <t xml:space="preserve">PELOTA MACIZA EN CAUCHO PARA PERRO DE 8 CM DE DIAMETRO COLORES SURTIDOS, ELABORADA CON PRODUCTOS ATOXICOS Y ESTUCHE RIGIDO
</t>
  </si>
  <si>
    <t xml:space="preserve">DESLANADOR PERRO GRANDE PELO CORTO, HOJA EN ACERO INOXIDABLE, GOMA EN EL MANGO, TAMAÑO 18 CM X 7 CM 
</t>
  </si>
  <si>
    <t xml:space="preserve">LOCIÓN CANINA CON PH NEUTRO LIBRE DE ALCOHOL CON VITAMINAS LIBRE DE COLORANTES Y PARAVENOS  X 150 ML 
</t>
  </si>
  <si>
    <t>10111304</t>
  </si>
  <si>
    <t xml:space="preserve">VACUNA SEXTUPLE REFUERZO ANUAL CONTRA ENFERMEDAD DE MOQUILLO, ADENOVIROSIS, PARVOVIROSIS, INFLUENZA TIPO 2 RABIA Y LEPTOSPIROSIS
</t>
  </si>
  <si>
    <t xml:space="preserve">VACUNA ANUAL CONTRA LA PARAINFLUENCIA CEPA B/C2 O BRODETELLA BRONCHISEPTICA
</t>
  </si>
  <si>
    <t xml:space="preserve">TABLETA MASTICABLE DE ADMINISTRACION ORAL DE 20-40 KG,TRATAMINETO Y PREVENCION DE INFECCIONES POR LAS PULGAS DURANTE TRES MESES,
</t>
  </si>
  <si>
    <t xml:space="preserve">BOTELLA X 250ML PARA HIGIENE ORAL DIARIA DE LOS PERROS DIENTES CADA 100 ML CONTIENE: XILITOL 0,51 GR, EXIPIENTES C.S.P 100 ML 
</t>
  </si>
  <si>
    <t xml:space="preserve">PEROXIDO DE HIDROGENO AL 4% ANTISEPTICO Y DESINFECTANTE DE USO GENERAL DE 3.8 LTS POR GALON
</t>
  </si>
  <si>
    <t xml:space="preserve">JABON  DERMATOLOGICO PARA MASCOTAS 
</t>
  </si>
  <si>
    <t>FORRO PROTECTOR DE SILLAS PARA EL TRANSPORTE DE CANINOS.</t>
  </si>
  <si>
    <t xml:space="preserve">CASAS PARA PERROS GRANDES PLASTICAS 
</t>
  </si>
  <si>
    <t>10131604</t>
  </si>
  <si>
    <t xml:space="preserve">BOZAL PARA PERRO EN CUERO SUAVE EXTREMADAMENTE RESISTENTE LIVIANO Y DURADERO PARA PERROS GRANDES TRANSPIRABLE TALLA AJUSTABLE
</t>
  </si>
  <si>
    <t xml:space="preserve">BOZAL DE NAILON SUAVE ANTIMORDEDURA, MASTICACION, ANTIRROBO, TRANSPIRABLE, TAMAÑO AJUSTABLE CON COLLAR QUE CONECTA AL CUELLO COLOR NEGRO
</t>
  </si>
  <si>
    <t xml:space="preserve">SHAMPOO DE 125 ML GARRAPATICIDA, PULGUICIDA, MOSQUICIDA, PIOJICIDA, VITAMINADO
</t>
  </si>
  <si>
    <t>27112404</t>
  </si>
  <si>
    <t xml:space="preserve">CABLE GUAYA EN ACERO GALVANIZADO PLASTIFICADO YUTE X 200 MTS
</t>
  </si>
  <si>
    <t xml:space="preserve">SUTURA ABSORBIBLE SINTETICA MONOFILAMENTOSA 3
</t>
  </si>
  <si>
    <t>42121506</t>
  </si>
  <si>
    <t xml:space="preserve">TERMOMETRO CLINICO RAPIDO PARA MASCOTAS CON 3 MODOS CONMUTABLES (CUERPO, TEMPERATURA DE LA SUPERFICIE DEL OBJETO, HABITACION)
</t>
  </si>
  <si>
    <t>42121509</t>
  </si>
  <si>
    <t xml:space="preserve">LIMA ELECRTICA UÑAS MASCOTA CARGA USB MILINILLO PERRO - GATO
</t>
  </si>
  <si>
    <t xml:space="preserve">JERINGAS  DESECHABLES  DE 3 ML 23 G X 1. CAJA 100 UND
</t>
  </si>
  <si>
    <t xml:space="preserve">"GASA - NO TEJIDA ESTÉRIL 3” X 3” X 6, ESPONJAS 7.5 CM X 7.5 CM
- 30% VISCOSA / 70% POLIESTER. 45G/4 PLY CAJA POR 50 SOBRES X 6 UNIDADES"
</t>
  </si>
  <si>
    <t xml:space="preserve">GUANTES INDUSTRIAL DE CAUCHO  COLOR NEGRO TALLA M
</t>
  </si>
  <si>
    <t xml:space="preserve">BOLSAS PARA BASURA INDUSTRIAL TAMAÑO 100 X 120, ROLLO 12 UNIDADES DEGRADABLES
</t>
  </si>
  <si>
    <t>47121708</t>
  </si>
  <si>
    <t xml:space="preserve">TOALLAS PAÑOS ADSORBENTES REUTILIZABLE DE 174 PAÑOS POR ROLLO 
</t>
  </si>
  <si>
    <t xml:space="preserve">AMOXICILINA 46MG+OTRO TAB 50MG U VET 
</t>
  </si>
  <si>
    <t>51101511</t>
  </si>
  <si>
    <t>51102707</t>
  </si>
  <si>
    <t xml:space="preserve">SOLUCION TOPICA LIMPIADOR AURICULAR BOTELLA X 100 ML CON EFECTO ANTISEPTICO, ANTIFINGICO, CERUMENOLITICO, QUERATOLICO Y QUERATOPLASTICO.
</t>
  </si>
  <si>
    <t>53131616</t>
  </si>
  <si>
    <t xml:space="preserve">LETREROS EN ACRILICO DE 5 MM DE GROSOR CON SEÑALES DE ADVERTENCIA K-9 TAMAÑO 70 CM X 50 CM 
</t>
  </si>
  <si>
    <t>55121907</t>
  </si>
  <si>
    <t>10111300</t>
  </si>
  <si>
    <t xml:space="preserve">GUACAL DESMONTABLE TALLA XL ESPECIAL PARA PERROS CON ABERTURAS DE VENTILACION SUPERIOR Y LATERALES, FRONTAL Y PARTE TRASERA, MANIJA EN LA PARTE SUPERIOR TIPO EQUIPAJE Y 4 RUEDAS EN LA PARTE INFERIOR PARA SU DESPLAZAMIENTO
</t>
  </si>
  <si>
    <t xml:space="preserve">UNGÜENTO CICATRIZANTE - PRINCIPIO ACTIVO OXIDO DE ZINC, NEOMICINA SULFATO, ALANTOINA, LIDOCAINA Y ACEITE DE KALAYA
</t>
  </si>
  <si>
    <t xml:space="preserve">KETOPROFENO 10G/100ML (10%)FCO10ML U VET
</t>
  </si>
  <si>
    <t>51142700</t>
  </si>
  <si>
    <t xml:space="preserve">METOCLOPRAMIDA 500MG FCO 50ML U VET 
</t>
  </si>
  <si>
    <t>51171800</t>
  </si>
  <si>
    <t xml:space="preserve">KIT CREMA DENTAL MASCOTAS DE 30 GR Y CEPILLO SENCILLO.
</t>
  </si>
  <si>
    <t xml:space="preserve">ANTIFLOGISTICO, RUBEFACIENTE Y EMOLIENTECON ACCION POTENCIALIZADA ANTIINFLAMATORIO Y ANALGESICA 
</t>
  </si>
  <si>
    <t>51211900</t>
  </si>
  <si>
    <t xml:space="preserve">LIDOCAINE SPRAY DOLOR 2,4 FL OZ
</t>
  </si>
  <si>
    <t xml:space="preserve">CARTULINA ROSADO Y VERDE X PLIEGO
</t>
  </si>
  <si>
    <t xml:space="preserve">BANDERISTAS ADHESIVAS POST-IT
</t>
  </si>
  <si>
    <t xml:space="preserve">LIBRO DE MINUTA X 200 FOLIOS
</t>
  </si>
  <si>
    <t xml:space="preserve">PEGAMENTO PARA PAPEL Y MADERA X 225 GRS
</t>
  </si>
  <si>
    <t xml:space="preserve">LAPIZ CORRECTOR LIQUIDO
</t>
  </si>
  <si>
    <t>44103113</t>
  </si>
  <si>
    <t xml:space="preserve">SOBRE DE MANILA CARTA CAJA X 100
</t>
  </si>
  <si>
    <t xml:space="preserve">SOBRE DE MANI OFICIO CAJA X 100
</t>
  </si>
  <si>
    <t xml:space="preserve">SOBRES BLANCOS
</t>
  </si>
  <si>
    <t xml:space="preserve">BISTURI
</t>
  </si>
  <si>
    <t xml:space="preserve">TAJALAPIZ METALICO SENCILLO
</t>
  </si>
  <si>
    <t xml:space="preserve">BOLÍGRAFO ROJO (CAJA)
</t>
  </si>
  <si>
    <t xml:space="preserve">BOLIGRAFO NEGRO
</t>
  </si>
  <si>
    <t xml:space="preserve">MARCADOR RESALTADOR SURTIDOS 
</t>
  </si>
  <si>
    <t xml:space="preserve">MARCADOR PERMANENTE DE PUNTA FINA
</t>
  </si>
  <si>
    <t xml:space="preserve">MARCADOR PERMANENTE DE PUNTA GRUESA NEGRO
</t>
  </si>
  <si>
    <t xml:space="preserve">BORRADOR DE NATA
</t>
  </si>
  <si>
    <t xml:space="preserve">"MINAS 0.5 MM TUBO X 12 UNIDADES"
</t>
  </si>
  <si>
    <t>44121902</t>
  </si>
  <si>
    <t xml:space="preserve">TINTA PARA SELLO COLOR NEGRO X 500MLS
</t>
  </si>
  <si>
    <t xml:space="preserve">ALMOHADILLA BORRADOR PARA TABLERO
</t>
  </si>
  <si>
    <t xml:space="preserve">PEGANTE EN BARRA X 400 GRS
</t>
  </si>
  <si>
    <t xml:space="preserve">PAPEL CONTAC TRANSPARENTE X ROLLO DE 20 MTS
</t>
  </si>
  <si>
    <t>60121120</t>
  </si>
  <si>
    <t xml:space="preserve">CINTA TRANSPARENTE GRUESA
</t>
  </si>
  <si>
    <t xml:space="preserve">CINTA DE ENMASCARAR 12MM
</t>
  </si>
  <si>
    <t xml:space="preserve">CINTA TRANSPARANTE DELGADA
</t>
  </si>
  <si>
    <t xml:space="preserve">UNIDADES DE CONSERVACIÓN DE GESTIÓN DOCUMENTAL: CAJAS X-200
</t>
  </si>
  <si>
    <t>PAPEL TAMAÑO CARTA DE 75GRS X 5OO HOJAS RESMA</t>
  </si>
  <si>
    <t>PAPEL TAMAÑO OFICIO DE 75 GRS X 500 HOJAS RESMA</t>
  </si>
  <si>
    <t>BANDERISTAS ADHESIVAS POST-IT</t>
  </si>
  <si>
    <t xml:space="preserve">CHINCHE X CAJA DE 50 UNDS
</t>
  </si>
  <si>
    <t xml:space="preserve">PERFORADORA DOS HUECOS
</t>
  </si>
  <si>
    <t xml:space="preserve">PORTAMINAS 0.5MM
</t>
  </si>
  <si>
    <t>44111509</t>
  </si>
  <si>
    <t xml:space="preserve">COSEDORA/GRAPADORA 
</t>
  </si>
  <si>
    <t xml:space="preserve">TIJERAS PARA PAPELERIA
</t>
  </si>
  <si>
    <t>GANCHO LEGAJADOR PLASTICO X 2O UNDS</t>
  </si>
  <si>
    <t>31162600</t>
  </si>
  <si>
    <t>GANCHOS COSEDORA 26/6 X CAJA</t>
  </si>
  <si>
    <t xml:space="preserve">CINTA TRANSPARANTE DELGADA
</t>
  </si>
  <si>
    <t>CINTA TRANSPARENTE GRUESA</t>
  </si>
  <si>
    <t xml:space="preserve">CARPETAS 4 ALETAS TAMAÑO OFICIO </t>
  </si>
  <si>
    <t xml:space="preserve">TARJETA BLANCA MIFARE 1K PVC. COLOR BLANCO. CALIBRE 30, BORDES REDONDOS, EMBALADAS EN CANTIDADES DE 200 X CAJA 
</t>
  </si>
  <si>
    <t xml:space="preserve">CINTA YMCFK FULL COLOR RIBBON WITH RESING BLACK AND A DYE  BASED FLOURECIG PANELS 500 IMAGENES
</t>
  </si>
  <si>
    <t xml:space="preserve">CINTA TRANFER FILM CLEAR, 1500 IMÁGENES 
</t>
  </si>
  <si>
    <t xml:space="preserve">MENTICOL
</t>
  </si>
  <si>
    <t xml:space="preserve">TOALLAS DE MANO
</t>
  </si>
  <si>
    <t xml:space="preserve">TOALLA DE PAPEL EN "Z"
</t>
  </si>
  <si>
    <t xml:space="preserve">PAPEL HIGIENICO PEQUEÑO
</t>
  </si>
  <si>
    <t xml:space="preserve">PAPEL HIGIENICO INSTITUCIONAL
</t>
  </si>
  <si>
    <t xml:space="preserve">RASTRILLO PLASTICO
</t>
  </si>
  <si>
    <t xml:space="preserve">GORROS DE BAÑO PLASTICO
</t>
  </si>
  <si>
    <t>42131502</t>
  </si>
  <si>
    <t xml:space="preserve">LIMPIAVIDRIO EN ATOMIZADOR X 500 MLS
</t>
  </si>
  <si>
    <t xml:space="preserve">TIJERA PROFESIONAL PARA PELUQUERIA
</t>
  </si>
  <si>
    <t xml:space="preserve">TIJERA PROFESIONAL GRAFILADORA
</t>
  </si>
  <si>
    <t xml:space="preserve">BALDE PLASTICO
</t>
  </si>
  <si>
    <t xml:space="preserve">HIDROLAVADORA
</t>
  </si>
  <si>
    <t xml:space="preserve">LIMPIONES DE TELA
</t>
  </si>
  <si>
    <t xml:space="preserve">RECOGEDOR
</t>
  </si>
  <si>
    <t xml:space="preserve">ESPONJA ALAMBRE
</t>
  </si>
  <si>
    <t xml:space="preserve">SABRA
</t>
  </si>
  <si>
    <t xml:space="preserve">ESCOBAS
</t>
  </si>
  <si>
    <t xml:space="preserve">CEPILLOS PARA BARRER CALLES
</t>
  </si>
  <si>
    <t xml:space="preserve">DESINCRUSTANTE PARA PISOS
</t>
  </si>
  <si>
    <t xml:space="preserve">CERA NEUTRO
</t>
  </si>
  <si>
    <t xml:space="preserve">HIPOCLORITO
</t>
  </si>
  <si>
    <t xml:space="preserve">DESENGRASANTE DE PARILLAS
</t>
  </si>
  <si>
    <t xml:space="preserve">GUANTE DE CAUCHO ASEO
</t>
  </si>
  <si>
    <t xml:space="preserve">REPUESTOS DE CUCHILLAS PARA MAQUINA DE PELUQUERIA
</t>
  </si>
  <si>
    <t xml:space="preserve">GEL PELUQUERIA  X 900 MLS
</t>
  </si>
  <si>
    <t xml:space="preserve">SHAMPOO X GALON
</t>
  </si>
  <si>
    <t xml:space="preserve">PATILLERAS
</t>
  </si>
  <si>
    <t xml:space="preserve">
TALCO CORPORAL X 100 GRS
</t>
  </si>
  <si>
    <t>53131605</t>
  </si>
  <si>
    <t xml:space="preserve">JABON LAVAPLATOS EN PASTA X 850 GRS
</t>
  </si>
  <si>
    <t xml:space="preserve">JABON LAVALOZA MECANICO
</t>
  </si>
  <si>
    <t xml:space="preserve">JABON LIQUIDO PARA MANOS X 3800 MLS
</t>
  </si>
  <si>
    <t xml:space="preserve">JABON DETERGENTE EN POLVO X
</t>
  </si>
  <si>
    <t xml:space="preserve">JABON EN PASTA TOCADOR TIPO HOTEL
</t>
  </si>
  <si>
    <t>JABON LIQUIDO PARA MANOS X 1000 MLS</t>
  </si>
  <si>
    <t xml:space="preserve">CAPAS PARA PELUQUERIA
</t>
  </si>
  <si>
    <t xml:space="preserve">MAQUINA CORTAR CABELLO
</t>
  </si>
  <si>
    <t xml:space="preserve">CHUPAS PARA BAÑO
</t>
  </si>
  <si>
    <t xml:space="preserve">TRAPERO
</t>
  </si>
  <si>
    <t>QUITA TELARAÑAS</t>
  </si>
  <si>
    <t xml:space="preserve">AMBIENTADOR ELECTRICO REPUESTO
</t>
  </si>
  <si>
    <t xml:space="preserve">AMBIENTADOR PARA PISOS
</t>
  </si>
  <si>
    <t>INSECTICIDA EN AEROSOL</t>
  </si>
  <si>
    <t>MENTICOL</t>
  </si>
  <si>
    <t>GEL ANTIBACTERIAL X 1000 MLS</t>
  </si>
  <si>
    <t>TOALLAS DE MANO</t>
  </si>
  <si>
    <t>TOALLA DE PAPEL EN "Z"</t>
  </si>
  <si>
    <t>PAPEL HIGIENICO PEQUEÑO</t>
  </si>
  <si>
    <t>PAPEL HIGIENICO INSTITUCIONAL</t>
  </si>
  <si>
    <t>TAPABOCAS DESECHABLES</t>
  </si>
  <si>
    <t>42131602</t>
  </si>
  <si>
    <t>LIMPIONES DE TELA</t>
  </si>
  <si>
    <t>AMBIENTADOR PARA PISOS</t>
  </si>
  <si>
    <t>AMBIENTADOR ELECTRICO REPUESTO</t>
  </si>
  <si>
    <t xml:space="preserve">HORNO MICROONDAS
</t>
  </si>
  <si>
    <t xml:space="preserve">LAVADORA 
</t>
  </si>
  <si>
    <t>APOYO - RENOVACION SUSCRIPCIONES DE LAS PUBLICACIONES TÉCNICAS SOPORTE TÉCNICO E INGENIERÍA PARA T-90.</t>
  </si>
  <si>
    <t xml:space="preserve">ADQUISICIÓN DE SOFTWARE CONTABLE A2 PARA LA ESCUADRILLA ADMINISTRATIVA </t>
  </si>
  <si>
    <t xml:space="preserve">CINTA DE PELIGRO
</t>
  </si>
  <si>
    <t>31162108</t>
  </si>
  <si>
    <t xml:space="preserve">CINTA  ANTIDESLIZANTE
</t>
  </si>
  <si>
    <t xml:space="preserve">GUANTES DE PROTECCIÓN Y SEGURIDAD DIELECTRICOS
</t>
  </si>
  <si>
    <t xml:space="preserve">KIT DOTACIÓN BRIGADISTAS BAMFS
</t>
  </si>
  <si>
    <t xml:space="preserve">GUANTES DE PROTECCIÓN Y SEGURIDAD EN ACERO PARA COCINERO
</t>
  </si>
  <si>
    <t xml:space="preserve">
GUANTES DE PROTECCIÓN Y SEGURIDAD SOLDADOR
</t>
  </si>
  <si>
    <t xml:space="preserve">ARO SALVAVIDAS ADULTO
</t>
  </si>
  <si>
    <t>46182301</t>
  </si>
  <si>
    <t xml:space="preserve">ARO SALVAVIDAS NIÑO
</t>
  </si>
  <si>
    <t xml:space="preserve">SERVICIOS VETERINARIOS VF 2023
</t>
  </si>
  <si>
    <t xml:space="preserve">SERVICIOS VETERINARIOS V 2023
</t>
  </si>
  <si>
    <t xml:space="preserve">SERVICIOS VETERINARIOS AMARRE VF 2024
</t>
  </si>
  <si>
    <t>SERVICIO ENERGIA A LA REGIONAL DE INTELIGENCIA DEL PACIFICO</t>
  </si>
  <si>
    <t xml:space="preserve">GAS NATURAL
</t>
  </si>
  <si>
    <t>IMPUESTO ALUMBRADO PÚBLICO</t>
  </si>
  <si>
    <t>SERVICIO DE TELEFONÍA FIJA</t>
  </si>
  <si>
    <t>81161700</t>
  </si>
  <si>
    <t xml:space="preserve">ACUEDUCTO
</t>
  </si>
  <si>
    <t xml:space="preserve">ALCANTARILLADO BAMFS
</t>
  </si>
  <si>
    <t xml:space="preserve">ENERGIA BAMFS
</t>
  </si>
  <si>
    <t>ENERGIA BAMFS</t>
  </si>
  <si>
    <t xml:space="preserve">DIRECTV
</t>
  </si>
  <si>
    <t>83111800</t>
  </si>
  <si>
    <t>ALCANTARILLADO CENTRO DE OPERACIONES ESPACIALES SPOC</t>
  </si>
  <si>
    <t>ENERGIA CENTRO DE OPERACIONES ESPACIALES SPOC</t>
  </si>
  <si>
    <t>SERVICIO CONEXOS A LA BOLSA MERCANTIL, SERVICIO DE ALIMENTACION DEL PERSONAL DE ALFERECES, CADETES Y SOLDADOS DE LA ESCUELA MILITAR DE AVIACION Y ZONAS DESCONCENTRADAS DE SEGURIDAD AMARRE Y VF 2024</t>
  </si>
  <si>
    <t>APOYO -SERVICIO CONEXOS A LA BOLSA MERCANTIL, SERVICIO DE ALIMENTACION DEL PERSONAL DE ALFERECES, CADETES Y SOLDADOS DE LA ESCUELA MILITAR DE AVIACION Y ZONAS DESCONCENTRADAS DE SEGURIDAD AMARRE Y VF 2024</t>
  </si>
  <si>
    <t>SERVICIO CONEXOS A LA BOLSA MERCANTIL, SERVICIO DE ASEO AMARRE Y VF 2024</t>
  </si>
  <si>
    <t xml:space="preserve">ADQUISICION DEL SERVICIO DE RECOLECCION, TRANSPORTE Y DISPOSICION DE RESIDUOS ESPECIALES PARA LA ESCUELA MILITAR DE AVIACION MARCO FIDEL SUAREZ
</t>
  </si>
  <si>
    <t xml:space="preserve">SERVICIO DE TRANSPORTE TERRESTRE
</t>
  </si>
  <si>
    <t xml:space="preserve">SERVICIO DE MONITOREOS AMBIENTALES PARA LA ESCUELA MILITAR DE AVIACION MARCO FIDEL SUAREZ
</t>
  </si>
  <si>
    <t>SERVICIO LOGISTICO ASISTENCIAL PARA LA EMAVI  Y ZONAS DESCONCENTRADAS AMARRE VF 2024</t>
  </si>
  <si>
    <t xml:space="preserve">SERVICIO LOGISTICO PERSONAL CASINOS Y ASISTENCIALES PARA LA EMAVI  VF 2023
</t>
  </si>
  <si>
    <t>80111500</t>
  </si>
  <si>
    <t xml:space="preserve">SERVICO APOYO LOGÍSTICO ASISTENCIAL  PARA LA EMAVI Y ZONAS DESCONCENTRADAS
</t>
  </si>
  <si>
    <t xml:space="preserve">SERVICIO DE ARRENDAMIENTO EQUIPO MULTIFUNCIONAL COPIADO, IMPRESIÓN Y ESCANEO  A COLOR  Y BLANCO Y NEGRO AMARRE VF-2024
</t>
  </si>
  <si>
    <t xml:space="preserve">SERVICIO DE ARRENDAMIENTO EQUIPO MULTIFUNCIONAL COPIADO, IMPRESIÓN Y ESCANEO  A COLOR  Y BLANCO Y NEGRO VF 2023
</t>
  </si>
  <si>
    <t>82121701</t>
  </si>
  <si>
    <t xml:space="preserve">SERVICIO DE ARRENDAMIENTO EQUIPO MULTIFUNCIONAL COPIADO, IMPRESIÓN Y ESCANEO  A COLOR  Y BLANCO Y NEGRO V 2023
</t>
  </si>
  <si>
    <t xml:space="preserve">SERVICIO OPERADOR LOGÍSTICO CEREMONIAS MILITARES
</t>
  </si>
  <si>
    <t xml:space="preserve">SERVICIO DE CATERING EMAVI
</t>
  </si>
  <si>
    <t xml:space="preserve">SERVICIO CATERING CACOM 7
</t>
  </si>
  <si>
    <t xml:space="preserve">ADQUISICION DEL SERVICIO DE CONTROL DE PLAGAS PARA LA ESCUELA MILITAR DE AVIACION 
</t>
  </si>
  <si>
    <t xml:space="preserve">PROGRAMA DE CAPACITACIÓN SABER PRO DIRIGIDO A ALFÉRECES, CADETES DE LA EMAVI
</t>
  </si>
  <si>
    <t>ADQUISICIÓN DE LLANTAS Y ACCESORIOS PARA LAS AERONAVES DE LA FAC (T-90)</t>
  </si>
  <si>
    <t>ADQUISICIÓN DE REPUESTOS, MATERIAL AERONÁUTICO PARA EL PROGRAMA ANUAL DE SOPORTE LÓGISTICO AERONAVE T-90 CIAC</t>
  </si>
  <si>
    <t xml:space="preserve">SUSCRIPCIÓN PARA LA PROMOCIÓN, VISIBILIDAD Y DISTRIBUCIÓN DE LAS PUBLICACIONES CIENTÍFICAS DE LA EMAVI
</t>
  </si>
  <si>
    <t>MANTENIMIENTO, REPARACIÓN Y SELLADO DE JUNTAS  , ASI COMO LA REPARACIÓN DE LOS  CARCAMOS  DE LA RAMPA DE LA ESCUELA MILITAR DE AVIACIÓN</t>
  </si>
  <si>
    <t>GRASA AEROSHELL 22 EN TUBO DE 400 GRAMS</t>
  </si>
  <si>
    <t>15121905</t>
  </si>
  <si>
    <t>GRASA CASTROL PD2 EN TUBO DE 400 GRAMS</t>
  </si>
  <si>
    <t xml:space="preserve">ESTANTES METALICOS 1,70M X 3M
</t>
  </si>
  <si>
    <t>24112007</t>
  </si>
  <si>
    <t>PASTA PARA SOLDAR ESTAÑO 55 GRAMOS</t>
  </si>
  <si>
    <t xml:space="preserve">SELLANTE ADHESIVO SILICONA RTV NEGRA 50 GRAMOS
</t>
  </si>
  <si>
    <t>TAPA OIDO INSERCION ESPUMA 33 DB X 100 UNIDADES</t>
  </si>
  <si>
    <t>46181902</t>
  </si>
  <si>
    <t xml:space="preserve">HIDROLAVADORA TRABAJO PESADO
</t>
  </si>
  <si>
    <t xml:space="preserve">COMPRESOR DE AIRE CON PISTOLA DE PINTURA
</t>
  </si>
  <si>
    <t xml:space="preserve">CLORO GRANULADO CANECA DE 45 KG
</t>
  </si>
  <si>
    <t>41104201</t>
  </si>
  <si>
    <t xml:space="preserve">SAL MARINA BULTO DE 50 KG
</t>
  </si>
  <si>
    <t xml:space="preserve">PASTA DE CLORO
</t>
  </si>
  <si>
    <t xml:space="preserve">SODA CAUSTICA BULTO POR 25 KG
</t>
  </si>
  <si>
    <t xml:space="preserve">SERVICIO DE PRODUCCIÓN DE TEXTOS ( EDICIÓN  CORRECCIÓN DE ESTILO, DISEÑO E IMPRESIÓN) PARA LA ESCUELA MILITAR DE AVIACIÓN "MARCO FIDEL SUAREZ"
</t>
  </si>
  <si>
    <t>82121801</t>
  </si>
  <si>
    <t>PRESTACIÓN DE SERVICIOS DE APOYO A LA GESTIÓN DE UN TÉCNICO DE NÓMINA</t>
  </si>
  <si>
    <t xml:space="preserve">PRESTACIÓN DE SERVICIOS DE APOYO A LA GESTIÓN COMO PREPARADOR FÍSICO PARA EL ENTRENAMIENTO DEL PERSONAL DE OFICIALES Y SUBOFICIALES DE PLANTA DE LA ESCUELA MILITAR DE AVIACIÓN MARCO FIDEL SUÁREZ Y DEPENDENCIAS BAJO SU RESPONSABILIDAD.
</t>
  </si>
  <si>
    <t xml:space="preserve">SERVICIOS PROFESIONALES PARA LA GESTIÓN CONTRACTUAL DE LA ESCUELA MILITAR DE AVIACIÓN “MARCO FIDEL SUAREZ”
</t>
  </si>
  <si>
    <t xml:space="preserve">SERVICIO DE FOTOGRAFÍA ESPECIALIZADA PARA CUBRIR CADA UNA DE LAS ACTIVIDADES PROGRAMADAS POR LA ESCUELA MILITAR DE AVIACIÓN Y EL COMANDO AÉREO DE COMBATE NO. 7
</t>
  </si>
  <si>
    <t>82131600</t>
  </si>
  <si>
    <t>PRESTACIÓN DE SERVICIOS PROFESIONALES PARA DESARROLLAR LA SISTEMATIZACIÓN DEL PROCESO DOCENTE EN LA IMPLEMENTACIÓN Y EVALUACIÓN DE LOS RESULTADOS DE APRENDIZAJE PARA LOS PROGRAMAS ACADEMICOS DE LA ESCUELA MILITAR DE AVIACIÓN</t>
  </si>
  <si>
    <t>80111501</t>
  </si>
  <si>
    <t>LIBRO IMPRESO  MATERIAL FOTOGRAFICO DE ACTIVIDADES RELEVANTES REALIZADAS POR LA UNIDAD.</t>
  </si>
  <si>
    <t xml:space="preserve">RENOVACIÓN DE SUSCRIPCIÓN DE LIBROS, PERIÓDICOS Y REVISTAS ESPECIALIZADAS PARA LA EMAVI - IMPRESAS
</t>
  </si>
  <si>
    <t>RECEBO COMÚN</t>
  </si>
  <si>
    <t>30111801</t>
  </si>
  <si>
    <t>PIEDRA TIPO RAJON</t>
  </si>
  <si>
    <t>SUBVASE GRANULAR CLASE 8</t>
  </si>
  <si>
    <t>30121700</t>
  </si>
  <si>
    <t>BASE GRANULAR CLASE A ( GRADACIÓN 1)</t>
  </si>
  <si>
    <t>ARENA DE PEÑA</t>
  </si>
  <si>
    <t>GEOTEXTIL FORTEX BX-60</t>
  </si>
  <si>
    <t>TELA VERDE 2,10 M X 100 M</t>
  </si>
  <si>
    <t>LARGUERO ABARCO 3CMX3CMX3METROS</t>
  </si>
  <si>
    <t>LISTON MADERA 2" X 3" X 3 M</t>
  </si>
  <si>
    <t>CARTON CORRUGADO 6 MM X 1.2 X 100</t>
  </si>
  <si>
    <t>CINTA DE ENMASCARAR  2" X 50 M</t>
  </si>
  <si>
    <t>PINTURA ACRILICA DE DEMARCACIÓN ( CUÑETE X 5 GALONES ) COLOR AMARILLO</t>
  </si>
  <si>
    <t>NYLON DE PESCAR 90 LB X 100 M</t>
  </si>
  <si>
    <t>CABUYA MULTIUSOS  X 12 X 1 X 750 M</t>
  </si>
  <si>
    <t>31151507</t>
  </si>
  <si>
    <t>MEZCLA DENSA EN CALIENTE MDC-19</t>
  </si>
  <si>
    <t>CEMENTO (50 KG)</t>
  </si>
  <si>
    <t>ESFERAS REFLECTIVAS</t>
  </si>
  <si>
    <t>CEPILLO TIPO EDI ( 6O CM)</t>
  </si>
  <si>
    <t>RODILLO DE FELPA DE 3"</t>
  </si>
  <si>
    <t>31211905</t>
  </si>
  <si>
    <t>VARILLA LISA DE 1/2" 6M</t>
  </si>
  <si>
    <t>RASTILLO PARA ASFALTO DE 91,44 CM</t>
  </si>
  <si>
    <t>22101600</t>
  </si>
  <si>
    <t>PUNTILLA CON CABEZA DE "Z!</t>
  </si>
  <si>
    <t>31162006</t>
  </si>
  <si>
    <t>FLEXOMETRO X 8M</t>
  </si>
  <si>
    <t>41111613</t>
  </si>
  <si>
    <t>TERMOMETRO DE ASFALTO</t>
  </si>
  <si>
    <t xml:space="preserve">ACTAS DE GRADO
</t>
  </si>
  <si>
    <t>82121502</t>
  </si>
  <si>
    <t xml:space="preserve">PORTADIPLOMAS 
</t>
  </si>
  <si>
    <t>82121508</t>
  </si>
  <si>
    <t xml:space="preserve">DIPLOMAS
</t>
  </si>
  <si>
    <t xml:space="preserve">PAPELERÍA MEMBRETEDA EMAVI Y CACOM 7
</t>
  </si>
  <si>
    <t>ESTABILIZADORES PARA CELULAR</t>
  </si>
  <si>
    <t>CÁMARA FOTOGRÁFICA</t>
  </si>
  <si>
    <t>MICROFONO INALÁMBRICO</t>
  </si>
  <si>
    <t>NEVERA</t>
  </si>
  <si>
    <t xml:space="preserve">SILLA EJECUTIVA EN MALLA 
</t>
  </si>
  <si>
    <t xml:space="preserve">PUESTO DE TRABAJO DE 1.70MTSX1.50MTS CON ARCHIVADOR 2X1 
</t>
  </si>
  <si>
    <t xml:space="preserve">GABINETE COLGANTE DE SEGURIDAD 
</t>
  </si>
  <si>
    <t xml:space="preserve">MUEBLE DROGUERIA DE 2 COCHES Y 7 GAVETAS 
</t>
  </si>
  <si>
    <t>42191907 -56121704</t>
  </si>
  <si>
    <t xml:space="preserve">FOLDERAMA DE 6 SERVICIOS 
</t>
  </si>
  <si>
    <t>SILLAS PARA EL GRUPO ACADÉMICO</t>
  </si>
  <si>
    <t>MESAS PARA EL GRUPO ACADÉMICO</t>
  </si>
  <si>
    <t>56101519</t>
  </si>
  <si>
    <t xml:space="preserve">ELECTRICO
</t>
  </si>
  <si>
    <t xml:space="preserve">ALBAÑILERIA
</t>
  </si>
  <si>
    <t>30191800</t>
  </si>
  <si>
    <t xml:space="preserve">PLOMERIA
</t>
  </si>
  <si>
    <t xml:space="preserve">CARPINTERIA
</t>
  </si>
  <si>
    <t xml:space="preserve">PINTURA
</t>
  </si>
  <si>
    <t xml:space="preserve">BOMBILLERIA
</t>
  </si>
  <si>
    <t xml:space="preserve">CAMARA DE VIDEO </t>
  </si>
  <si>
    <t>52161540; 52161526</t>
  </si>
  <si>
    <t xml:space="preserve">MICROFONO </t>
  </si>
  <si>
    <t xml:space="preserve">INTERFAZ DE AUDIO </t>
  </si>
  <si>
    <t>PASA AYUDAS LASER</t>
  </si>
  <si>
    <t>MANTENIMIENTO DE ZONAS VERDES DE LA EMAVI VF 2023</t>
  </si>
  <si>
    <t xml:space="preserve">SERVICIO DE ASEO  DE ZONAS VERDES DE LA EMAVI   AMARRE VF-2024
</t>
  </si>
  <si>
    <t xml:space="preserve">SERVICIO ASEO DE ZONAS VERDES DE LA EMAVI  
</t>
  </si>
  <si>
    <t>SERVICIO DE ASEO ZONAS VERDES SPOC</t>
  </si>
  <si>
    <t xml:space="preserve">MANTENIMIENTO PARQUE AUTOMOTOR DE LA EMAVI Y ZONAS DESCONCENTRADAS TUMACO Y BUENAVENTURA - VF 2023
</t>
  </si>
  <si>
    <t>SERVICIO DE MANTENIMIENTO PREVENTIVO Y/O CORRECTIVO A TODO COSTO CON REPUESTOS NUEVOS, INSUMOS Y MANO DE OBRA, PARA EL PARQUE AUTOMOTOR DE LA EMAVI EN LA CIUDAD DE CALI Y ZONAS DESCONCENTRADAS TUMACO AMARRE VF 2024</t>
  </si>
  <si>
    <t xml:space="preserve">SERVICIO DE MANTENIMIENTO PREVENTIVO Y/O CORRECTIVO A TODO COSTO CON REPUESTOS NUEVOS, INSUMOS Y MANO DE OBRA, PARA EL PARQUE AUTOMOTOR DE LA EMAVI EN LA CIUDAD DE CALI Y ZONAS DESCONCENTRADAS TUMACO
</t>
  </si>
  <si>
    <t xml:space="preserve">SERVICIO DE MANTENIMIENTO PREVENTIVO Y CORRECTIVO A TODO COSTO DE LAS UPS
</t>
  </si>
  <si>
    <t>MANTENIMIENTO UPS CENTRO DE OPERACIONES ESPACIALES SPOC</t>
  </si>
  <si>
    <t>SERVICIO DE MANTENIMIENTO DEL EQUIPO AGRICOLA "TRACTORES"  DE LA ESCUELA MILITAR DE AVIACION MARCO FIDEL SUAREZ. AMARRE VF 2024</t>
  </si>
  <si>
    <t xml:space="preserve">ADQUISICION DEL SERVICIO DE LAVADO Y DESINFECCION DE TANQUES DE AGUA DE LA ESCUELA MILITAR DE AVIACION MARCO FIDEL SUAREZ
</t>
  </si>
  <si>
    <t>76101500</t>
  </si>
  <si>
    <t>SOFTWARE PUNTOS DE VENTA ESCUADRILLA ADMINISTRATIVA - SOPORTE TÉCNICO E INDUCCIÓN QUE RECIBA EL PERSONAL INVOLUCRADOS , REPARACIÓN FALLAS Y NOVEDADES EN IMPLEMENTACIÓN DEL SOFTWARE.</t>
  </si>
  <si>
    <t>MANTENIMIENTO SOFTWARE SIGA PARA LA SECRETARIA ACADÉMICA</t>
  </si>
  <si>
    <t>81112205</t>
  </si>
  <si>
    <t xml:space="preserve">MANTENIMIENTO DE REDES ELECTRICAS DE BAJA Y ALTA TENSIÓN TRANSFORMADORES Y PARARRAYOS V2023
</t>
  </si>
  <si>
    <t xml:space="preserve">MANTENIMIENTO DE REDES ELECTRICAS DE BAJA Y ALTA TENSIÓN TRANSFORMADORES Y PARARRAYOS AMARRE  VF 2024
</t>
  </si>
  <si>
    <t xml:space="preserve">MANTENIMIENTO DE REDES ELECTRICAS DE BAJA Y ALTA TENSIÓN TRANSFORMADORES Y PARARRAYOS VF 2023
</t>
  </si>
  <si>
    <t>MANTENIMIENTO DE LAS REDES ELECTRICASCENTRO DE OPERACIONES ESPACIALES SPOC</t>
  </si>
  <si>
    <t xml:space="preserve">MANTENIMIENTO DE PLANTAS ELECTRICAS Y SUBESTACIONES ELECTRICAS DE LA EMAVI V2023
</t>
  </si>
  <si>
    <t xml:space="preserve">MANTENIMIENTO DE PLANTAS ELECTRICAS Y SUBESTACIONES ELECTRICAS DE LA EMAVI AMARRE VF 2024
</t>
  </si>
  <si>
    <t xml:space="preserve">MANTENIMIENTO DE PLANTAS ELECTRICAS Y SUBESTACIONES ELECTRICAS DE LA EMAVI VF 2023
</t>
  </si>
  <si>
    <t xml:space="preserve">APOYO - MANTENIMIENTO PREVENTIVO Y CORRECTIVO A TODO COSTO PLANTAS ELECTRICAS DEL ESM 760018302782 </t>
  </si>
  <si>
    <t>MANTENIMIENTO PLANTA ELECTRICA CENTRO DE OPERACIONES ESPACIALES SPOC</t>
  </si>
  <si>
    <t xml:space="preserve">MANTENIMIENTO MOTOBOMBAS
</t>
  </si>
  <si>
    <t>70171704</t>
  </si>
  <si>
    <t xml:space="preserve">APOYO - MANTENIMIENTO PREVENTIVO Y CORRECTIVO A TODO COSTO MOTOBOMBAS Y SISTEMAS DE  HIDROFLOW DEL ESM 760018302782 </t>
  </si>
  <si>
    <t>MANTENIMIENTO BOMBAS E HIDROFLOW CENTRO DE OPERACIONES ESPACIALES SPOC</t>
  </si>
  <si>
    <t>MANTENIMIENTO DE LAVADORAS Y SECADORAS PARA EL FUNCIONAMIENTO DE LA ESCUELA MILITAR DE AVIACIÓN Y ÁREAS BAJO SU RESPONSABILIDAD</t>
  </si>
  <si>
    <t xml:space="preserve">SERVICIOS DE REVISIÓN, MANTENIMIENTO, REPARACIÓN, RECARGA E INSTALACIÓN  A EXTINTORES PORTATILES BAMFS
</t>
  </si>
  <si>
    <t xml:space="preserve">MANTENIMIENTO EQUIPOS DE COCINA 
</t>
  </si>
  <si>
    <t xml:space="preserve">MANTENIMIENTO BOTELLAS DE OXIGENO SISTEMA PHODS.
</t>
  </si>
  <si>
    <t>72154500</t>
  </si>
  <si>
    <t xml:space="preserve">MANTENIMIENTO COMPRESOR ESTACIONARIO NORTH STAR
</t>
  </si>
  <si>
    <t xml:space="preserve">MANTENIMIENTO COMPRESOR INGERSOLL RAND  AME 0730
</t>
  </si>
  <si>
    <t xml:space="preserve">MANTENIMIENTO COMPRESORES PORTATILES
</t>
  </si>
  <si>
    <t xml:space="preserve">MANTENIMIENTO GATOS HIDRAULICOS TIPO TRIPODE DE 10 TONELADAS
</t>
  </si>
  <si>
    <t xml:space="preserve">MANTENIMIENTO GATOS HIDRAULICOS TIPO TRIPODE DE 12 TONELADAS
</t>
  </si>
  <si>
    <t xml:space="preserve">MANTENIMIENTO GATOS PARA T-90
</t>
  </si>
  <si>
    <t xml:space="preserve">MANTENIMIENTO GPU 600
</t>
  </si>
  <si>
    <t xml:space="preserve">MANTENIMIENTO LEVANTABOMBAS
</t>
  </si>
  <si>
    <t xml:space="preserve">MANTENIMIENTO MONTACARGA HYSTER AMD0902
</t>
  </si>
  <si>
    <t xml:space="preserve">MANTENIMIENTO MONTACARGA TELETRUCK
</t>
  </si>
  <si>
    <t xml:space="preserve">MANTENIMIENTO MONTACARGAS 5 TON AMD 0950
</t>
  </si>
  <si>
    <t xml:space="preserve">MANTENIMIENTO OXIGEN BOOSTER
</t>
  </si>
  <si>
    <t xml:space="preserve">MANTENIMIENTO PLANTA HOBART 28VDC/60KVA ADBP
</t>
  </si>
  <si>
    <t xml:space="preserve">MANTENIMIENTO PLANTA HOBART AMD0106
</t>
  </si>
  <si>
    <t xml:space="preserve">MANTENIMIENTO PLANTA HOBART AMD0154
</t>
  </si>
  <si>
    <t xml:space="preserve">MANTENIMIENTO PLANTA HOBART AMD0187
</t>
  </si>
  <si>
    <t xml:space="preserve">MANTENIMIENTO PLANTA HOBART AMD0209
</t>
  </si>
  <si>
    <t xml:space="preserve">MANTENIMIENTO PLANTA HOBART AMD0217
</t>
  </si>
  <si>
    <t xml:space="preserve">MANTENIMIENTO PLANTA HOBART AME 0215
</t>
  </si>
  <si>
    <t xml:space="preserve">MANTENIMIENTO PLATAFORMAS HIDRÁULICAS Y ESCALERAS
</t>
  </si>
  <si>
    <t xml:space="preserve">MANTENIMIENTO PROBADOR HIDRÁULICO
</t>
  </si>
  <si>
    <t xml:space="preserve">MANTENIMIENTO PUENTE GRUA
</t>
  </si>
  <si>
    <t xml:space="preserve">MANTENIMIENTO RED NEUMATICA GRUTE
</t>
  </si>
  <si>
    <t xml:space="preserve">MANTENIMIENTO REMOLCADOR DE AERONAVES ELÉCTRICO EJP-10
</t>
  </si>
  <si>
    <t xml:space="preserve">MANTENIMIENTO TRACTOR AMD0527
</t>
  </si>
  <si>
    <t xml:space="preserve">MANTENIMIENTO TRACTOR AMD0572
</t>
  </si>
  <si>
    <t xml:space="preserve">MANTENIMIENTO UNIDADES DE LAVADO DE COMPRESORES
</t>
  </si>
  <si>
    <t>MANTENIMIENTO EQUIPO AUDIOVISUAL</t>
  </si>
  <si>
    <t>MANTENIMIENTO VIDEO BEAMS</t>
  </si>
  <si>
    <t xml:space="preserve">SERVICIO DE MANTENIMIENTO EQUIPO AGRICOLA 
</t>
  </si>
  <si>
    <t>APOYO- MANTENIMIENTO PREVENTIVO Y CORRECTIVO A TODO COSTO PARA EL COMPRESOR Y SECADOR PARA EL ESTABLECIMIENTO DE SANIDAD MILITAR DE LA ESCUELA MILITAR DE AVIACIÓN</t>
  </si>
  <si>
    <t>APOYO- MANTENIMIENTO PREVENTIVO Y CORRECTIVO PARA LOS COMPRESORES GENERICOS DEL ESTABLECIMIENTO DE SANIDAD MILITAR DE LA ESCUELA MILITAR DE AVIACIÓN</t>
  </si>
  <si>
    <t xml:space="preserve">APOYO - MANTENIMIENTO DE REDES ELECTRICAS DE BAJA Y ALTA TENSIÓN TRANSFORMADORES Y PARARRAYOS VF 2023- CERRO PAN DE AZUCAR
</t>
  </si>
  <si>
    <t xml:space="preserve">MANTENIMIENTO PREVENTIVO, CORRECTIVO Y ADECUACIÓN DE LOS EQUIPOS DE AIRE ACONDICIONADO TIPO CHILLER Y VRV
</t>
  </si>
  <si>
    <t xml:space="preserve">APOYO - MANTENIMIENTO PREVENTIVO Y CORRECTIVO A TODO COSTO CAMAS CAMILLAS ,SILLAS DE RUEDAS Y MOBILIARIO INDUSTRIAL DE APOYO HOSPITALARIO  DEL ESM 760018302782 </t>
  </si>
  <si>
    <t xml:space="preserve">APOYO - MANTENIMIENTO PREVENTIVO Y CORRECTIVO A TODO COSTO  BOMBAS DE VACIO  Y RED DE GASES MEDICINALES DEL ESM  760018302782 </t>
  </si>
  <si>
    <t xml:space="preserve">MANTENIMIENTO DE ALOJAMIENTOS Y VIVIENDAS VF 2023
</t>
  </si>
  <si>
    <t>APOYO - MANTENIMIENTO INSTALACIONES EDIFICACIONES NO RESIDENCIALES</t>
  </si>
  <si>
    <t>APOYO - MANTENIMIENTO INFRAESTRUCTURA ESTABLECIMIENTO SANIDAD MILITAR</t>
  </si>
  <si>
    <t>APOYO - MANTENIMIENTO TORRE DE CONTROL</t>
  </si>
  <si>
    <t xml:space="preserve">MANTENIMIENTO BIENES INMUEBLES Y MEJORAMIENTO DE INFRAESTRUCTURA
</t>
  </si>
  <si>
    <t>APOYO - MANTENIMIENTO INSTALACIONES EDIFICACIONES RESIDENCIALES</t>
  </si>
  <si>
    <t>APOYO - SOSTENIMIENTO FACHADA (CUBIERTAS, PINTURAS, ALUMINIO, ETC) CENTRO DE OPERACIONES ESPACIALES SPOC</t>
  </si>
  <si>
    <t>MEJORAMIENTO DE INFRAESTRUCTURA BIENES INMUEBLES</t>
  </si>
  <si>
    <t>MANTENIMIENTO AIRES ACONDICIONADOS Y CUARTOS FRIOS - VF 2023</t>
  </si>
  <si>
    <t xml:space="preserve">MANTENIMIENTO AIRES ACONDICIONADOS, NEVERAS, HIELERAS Y CUARTOS FRIOS AMARRE VF. 2024
</t>
  </si>
  <si>
    <t xml:space="preserve">MANTENIMIENTO DE AIRES ACONDICIONADOS, NEVERAS, HIELERAS Y CUARTOS FRIOS V 2023
</t>
  </si>
  <si>
    <t xml:space="preserve">APOYO - MANTENIMIENTO PREVENTIVO Y CORRECTIVO A TODO COSTO  NEVERAS VERTICALES   DEL ESM  760018302782 </t>
  </si>
  <si>
    <t xml:space="preserve">APOYO - MANTENIMIENTO PREVENTIVO Y CORRECTIVO A TODO COSTO A LOS AIRES ACONDICIONADOS  DEL ESM  760018302782 </t>
  </si>
  <si>
    <t>MANTENIMIENTO AIRES ACONDICIONADOS CENTRO DE OPERACIONES ESPACIALES SPOC</t>
  </si>
  <si>
    <t>APOYO - MANTENIMIENTO AIRES ACONDICIONADOS Y CUARTOS FRIOS - VF 2023 - ESM</t>
  </si>
  <si>
    <t>SERVICIOS DE MANO DE OBRA CON CUADRILLA</t>
  </si>
  <si>
    <t xml:space="preserve">PRESTACIÓN DE SERVICIOS PROFESIONALES Y DE APOYO A LA GESTIÓN PARA EL DESARROLLO DE LAS ACTIVIDADES CULTURALES DE LOS ALFÉRECES Y CADETES DE LA ESCUELA MILITAR DE AVIACIÓN “MARCO FIDEL SUAREZ”
</t>
  </si>
  <si>
    <t xml:space="preserve">PRESTACION DE SERVICIOS PROFESIONALES Y DE APOYO A LA GESTION EN CIENCIAS DE LA SALUD APLICADAS AL DEPORTE PARA EL PERSONAL DE ALFÉRECES Y CADETES LA ESCUELA MILITAR DE AVIACION "MARCO FIDEL SUAREZ"
</t>
  </si>
  <si>
    <t xml:space="preserve">
SERVICIOS PROFESIONALES Y DE APOYO A LA GESTIÓN ASISTENTE TÉCNICO ADMINISTRATIVO PARA LOS PROCESOS DE INVESTIGACIÓN MARCO FIDEL SUÁREZ 
</t>
  </si>
  <si>
    <t xml:space="preserve">SERVICIOS PROFESIONALES Y DE APOYO A LA GESTIÓN  DE PUBLICACIONES CIENTIFICAS Y DE GESTION ADMINISTRATIVA DE LA SECCION DE INVESTIGACION DE LA EMAVI.
</t>
  </si>
  <si>
    <t xml:space="preserve">PRESTACIÓN DE SERVICIOS PROFESIONALES Y DE APOYO A LA GESTIÓN PARA LA COORDINACIÓN DE LA INVESTIGACIÓN DE LOS PROGRAMAS ACADÉMICOS DE LA ESCUELA MILITAR DE AVIACIÓN VG 2023
</t>
  </si>
  <si>
    <t xml:space="preserve">PRESTACIÓN DE SERVICIOS PROFESIONALES Y DE APOYO A LA GESTIÓN PARA LA ADMINISTRACIÓN DE GRUPOS Y SEMILLEROS DE INVESTIGACIÓN DE LA ESCUELA MILITAR DE AVIACIÓN VG 2023
</t>
  </si>
  <si>
    <t>PRESTACIÓN DE SERVICIOS PROFESIONALES EN INVESTIGACIÓN PARA EL PROGRAMA CIENCIAS MILITARES AERONÁUTICAS DE LA ESCUELA MILITAR DE AVIACIÓN “MARCO FIDEL SUAREZ”</t>
  </si>
  <si>
    <t xml:space="preserve">LA PRESTACIÓN DE SERVICIOS PROFESIONALES Y DE APOYO A LA GESTIÓN PARA LA COORDINACIÓN ACADEMICA DEL PROGRAMA DE CIENCIAS MILITARES AERONAUTICAS DE LA ESCUELA MILITAR DE AVIACIÓN </t>
  </si>
  <si>
    <t xml:space="preserve">PRESTACIÓN DE SERVICIOS PROFESIONALES Y DE APOYO A LA GESTIÓN PARA LA COORDINACIÓN ACADÉMICA DEL PROGRAMA DE ADMINISTRACIÓN AERONÁUTICA DEL GRUPO ACADÉMICO DE LA ESCUELA MILITAR DE AVIACIÓN MARCO FIDEL SUÁREZ </t>
  </si>
  <si>
    <t>PRESTACIÓN DE SERVICIOS PROFESIONALES Y DE APOYO A LA GESTIÓN COMO COORDINADOR PROGRAMA INGENIERÍA MECÁNICA PARA EL GRUPO ACADÉMICO DE LA ESCUELA MILITAR DE AVIACIÓN</t>
  </si>
  <si>
    <t>SERVICIOS DE APOYO A LA GESTION PARA LA COORDINACION ACADEMICA DEL PROGRAMA DE INGENIERIA INFORMATICA DE LA ESCUELA MILITAR DE AVIACIÓN MARCO FIDEL SUAREZ</t>
  </si>
  <si>
    <t xml:space="preserve">PRESTACIÓN DE SERVICIOS PROFESIONALES Y DE APOYO A LA GESTIÓN PARA EL DESARROLLO DE DEPORTES DE COMBATE DEL PERSONAL DE ALFÉRECES Y CADETES LA ESCUELA MILITAR DE AVIACION "MARCO FIDEL
</t>
  </si>
  <si>
    <t xml:space="preserve">PRESTACIÓN SERVICIOS PROFESIONALES EN BIBLIOTECOLOGÍA PARA LA BIBLIOTECA DE LA ESCUELA MILITAR DE AVIACIÓN MARCO FIDEL SUAREZ </t>
  </si>
  <si>
    <t xml:space="preserve">PRESTACIÓN DE SERVICIOS DE APOYO A LA GESTIÓN DE UN ASISTENTE ADMINISTRATIVO PARA LA BIBLIOTECA DE LA ESCUELA MILITAR DE AVIACIÓN MARCO FIDEL SUÁREZ VG 2023
</t>
  </si>
  <si>
    <t>PRESTACIÓN DE SERVICIOS DE APOYO A LA GESTIÓN DE UN ASISTENTE TÉCNICO DE BIBLIOTECA PARA LA ESCUELA MILITAR DE AVIACIÓN “MARCO FIDEL SUÁREZ”</t>
  </si>
  <si>
    <t>PRESTACIÓN DE SERVICIOS PROFESIONALES PARA LA ASISTENCIA TÉCNICA EN AUDIOVISUALES DE LA ESCUELA MILITAR DE AVIACIÓN MARCO FIDEL SUÁREZ VG 2023</t>
  </si>
  <si>
    <t>PRESTACIÓN DE SERVICIOS DE APOYO A LA GESTIÓN PARA LA ASISTENCIA TÉCNICA PARA EL  PLANETARIO PARA LA ESCUELA MILITAR DE AVIACIÓN MARCO FIDEL SUÁREZ.</t>
  </si>
  <si>
    <t xml:space="preserve">PRESTACIÓN DE SERVICIOS DE APOYO A LA GESTIÓN COMO LABORATORISTA DEL GRUPO ACADÉMICO DE LA ESCUELA MILITAR DE AVIACIÓN MARCO FIDEL SUÁREZ VG 2023
</t>
  </si>
  <si>
    <t>PRESTACIÓN DE SERVICIOS DE APOYO A LA GESTIÓN COMO LABORATORISTA DEL PROGRAMA DE INGENIERIA MECANICA DE LA ESCUELA MILITAR DE AVIACIÓN MARCO FIDEL SUÁREZ</t>
  </si>
  <si>
    <t xml:space="preserve">PRESTACIÓN DE SERVICIOS PROFESIONALES Y DE APOYO A LA GESTIÓN PARA DEPORTES DE CONJUNTO Y DE CAMPO ABIERTO DEL PERSONAL DE ALFÉRECES Y CADETES LA ESCUELA MILITAR DE AVIACION "MARCO FIDEL SUÁREZ"
</t>
  </si>
  <si>
    <t xml:space="preserve">PRESTACIÓN DE SERVICIOS PROFESIONALES Y DE APOYO A LA GESTIÓN PARA LA PREPARACIÓN FÍSCA, DEPORTES DE ATLETISMO Y DEPORTES MILITARES DEL PERSONAL DE ALFÉRECES Y CADETES LA ESCUELA MILITAR DE AVIACION "MARCO FIDEL SUÁREZ"
</t>
  </si>
  <si>
    <t xml:space="preserve">PRESTACIÓN DE SERVICIOS PROFESIONALES PARA LA COORDINACIÓN, SEGUIMIENTO Y EVALUACIÓN DE LOS PROCESOS DEL GRUPO ACADÉMICO DE LA ESCUELA MILITAR DE AVIACIÓN </t>
  </si>
  <si>
    <t xml:space="preserve">PRESTACIÓN DE SERVICIOS DE APOYO A LA GESTIÓN PARA LA ASISTENCIA ADMINISTRATIVA DEL SISTEMA INTEGRAL DE GESTIÓN ACADÉMICA (SIGA) PARA EL GRUPO ACADÉMICO DE LA ESCUELA MILITAR DE AVIACIÓN </t>
  </si>
  <si>
    <t xml:space="preserve">LA PRESTACIÓN DE SERVICIOS DE APOYO A LA GESTIÓN PARA LA ASISTENCIA ADMINISTRATIVA DEL SISTEMA DE INFORMACIÓN EDUCATIVA FUERZA AEREA (SIEFA) PARA EL GRUAC DE LA EMAVI </t>
  </si>
  <si>
    <t>PRESTACIÓN DE SERVICIOS DE APOYO A LA GESTIÓN PARA LA ASESORIA DE LA SECCIÓN EGRESADOS DE LA EMAVI</t>
  </si>
  <si>
    <t>PRESTACIÓN DE SERVICIOS PROFESIONALES  PARA LA ASESORÍA DE EXTENSIÓN DEL GRUPO ACADÉMICO DE LA ESCUELA MILITAR DE AVIACIÓN “MARCO FIDEL SUÁREZ”</t>
  </si>
  <si>
    <t>PRESTACIÓN DE SERVICIOS DE APOYO A LA GESTIÓN  PARA LA ASISTENCIA TÉCNICA EN INTERNACIONALIZACIÓN DE LA EMAVI</t>
  </si>
  <si>
    <t xml:space="preserve">PRESTACIÓN DE SERVICIOS PROFESIONALES DE UN COORDINADOR EDUCATIVO PEDAGÓGICO PARA LOS PROGRAMAS ACADÉMICOS DE LA ESCUELA MILITAR DE AVIACIÓN </t>
  </si>
  <si>
    <t xml:space="preserve">PRESTACIÓN DE SERVICIOS PROFESIONALES  DE UN ASESOR PEDAGOGICO PARA LOS PROGRAMAS ACADEMICOS DE LA ESCUELA MILITAR DE AVIACIÓN MARCO FIDEL SUÁREZ </t>
  </si>
  <si>
    <t>PRESTACIÓN DE SERVICIOS DE APOYO A LA GESTION PARA LA COORDINACION Y ASISTENCIA ADMINISTRATIVA DE LA OFERTA EDUCATIVA DE CURSOS Y DIPLOMADOS DE EXTENSION DEL GRUAC-EMAVI</t>
  </si>
  <si>
    <t xml:space="preserve">PRESTACIÓN DE SERVICIOS PROFESIONALES Y DE APOYO A LA GESTIÓN PARA ASESOR DE EVALUACIÓN DEL GRUPO ACADÉMICO DE LA ESCUELA MILITAR DE AVIACIÓN MARCO FIDEL SUÁREZ </t>
  </si>
  <si>
    <t xml:space="preserve">PRESTACIÓN DE SERVICIOS PROFESIONALES PARA ASESOR DE ACREDITACIÓN DEL GRUPO ACADÉMICO DE LA ESCUELA MILITAR DE AVIACIÓN MARCO FIDEL SUÁREZ </t>
  </si>
  <si>
    <t>PRESTACIÓN DE SERVICIOS PROFESIONALES DE UN ASESOR  EN PLANEACION, PARA LA RENOVACIÓN DE LA ACREDITACIÓN INSTITUCIONAL DE LA ESCUELA MILITAR DE AVIACIÓN “MARCO FIDEL SUÁREZ” VG 2023</t>
  </si>
  <si>
    <t>LOCKERS PARA LAS AULAS DEL CAMPUS ACADÉMICO DE LA EMAVI</t>
  </si>
  <si>
    <t xml:space="preserve">ADQUISICIÓN DE INSTRUMENTOS MUSICALES PARA LA BANDA DE MÚSICOS Y BANDA DE GUERRA DEL GRUPO CADETES DE LA EMAVI
</t>
  </si>
  <si>
    <t xml:space="preserve">ADQUISICIÓN MATERIALES Y SUMINISTROS PARA INSTRUMENTOS DE LA BANDA DE MÚSICOS Y BANDA DE GUERRA
</t>
  </si>
  <si>
    <t>60131500</t>
  </si>
  <si>
    <t xml:space="preserve">INSCRIPCIONES, PAGO DE ANUALIDADES Y FEDERADOS CAMPEONATOS DEPORTIVOS.
</t>
  </si>
  <si>
    <t>90141500</t>
  </si>
  <si>
    <t xml:space="preserve">IMPUESTO PREDIAL PREDIOS EMAVI 
</t>
  </si>
  <si>
    <t xml:space="preserve">IMPUESTO VEHICULOS PARQUE AUTOMOTOR EMAVI
</t>
  </si>
  <si>
    <t xml:space="preserve">CONCEPTO AMBIENTAL - EVALUACION TECNICA ARBOREA (DAGMA)
</t>
  </si>
  <si>
    <t xml:space="preserve">GLIFOSATO
</t>
  </si>
  <si>
    <t xml:space="preserve">NITRÓGENO GASEOSO
</t>
  </si>
  <si>
    <t xml:space="preserve">OXÍGENO INDUSTRIAL
</t>
  </si>
  <si>
    <t xml:space="preserve">ARGÓN
</t>
  </si>
  <si>
    <t>12142004</t>
  </si>
  <si>
    <t xml:space="preserve">ACETILENO
</t>
  </si>
  <si>
    <t xml:space="preserve">SERVICIO DE FLORISTERÍA PARA ACOMPAÑAMIENTO FUNERARIO DEL PERSONAL DE LA BASE AÉREA "MARCO FIDEL SUÁREZ", QUE INCLUYA ENTREGAS Y ENVÍOS EN NOMBRE Y REPRESENTACIÓN DE LA INSTITUCIÓN.
</t>
  </si>
  <si>
    <t>70111603</t>
  </si>
  <si>
    <t xml:space="preserve">MEDICAMENTOS Y PRODUCTOS FARMACEUTICOS PARA FISIOTERAPIA
</t>
  </si>
  <si>
    <t xml:space="preserve">EXÁMENES MÉDICOS OCUPACIONALES PERSONAL CIVIL Y MILITAR </t>
  </si>
  <si>
    <t xml:space="preserve">SERVICIOS LOGISTICOS A TODO COSTO EN EVENTOS DE FORMACIÓN ACADÉMICA A NIVEL LOCAL, NACIONAL E INTERNACIONAL DE LA COMUNIDAD ACADÉMICA DE LA EMAVI.
</t>
  </si>
  <si>
    <t>23181506</t>
  </si>
  <si>
    <t>PAPELERA 10 LITROS</t>
  </si>
  <si>
    <t xml:space="preserve">ESTANTERIA METALICA PESADA </t>
  </si>
  <si>
    <t xml:space="preserve">JUEGO DE DESTORNILLADORES </t>
  </si>
  <si>
    <t>JUEGO DE LLAVES MIXTAS</t>
  </si>
  <si>
    <t xml:space="preserve">SOPLADORA INDUSTRIAL A GASOLINA </t>
  </si>
  <si>
    <t>IMPRESORA MULTIFUNCIONAL</t>
  </si>
  <si>
    <t>TABLERO ACRILICO 1,20 X 80</t>
  </si>
  <si>
    <t xml:space="preserve">TELON VIDEO BEAM </t>
  </si>
  <si>
    <t>45111603</t>
  </si>
  <si>
    <t xml:space="preserve">VIDEO BEAM </t>
  </si>
  <si>
    <t xml:space="preserve">LAVADORA DE 19 KILOS </t>
  </si>
  <si>
    <t>47111502</t>
  </si>
  <si>
    <t xml:space="preserve">NEVERA  220 LITROS </t>
  </si>
  <si>
    <t xml:space="preserve">MICRONDAS 30 LITROS </t>
  </si>
  <si>
    <t>TELEVISOR SMART TV  50"</t>
  </si>
  <si>
    <t xml:space="preserve">TV 32 PULGADAS </t>
  </si>
  <si>
    <t xml:space="preserve">ARMARIO METALICO </t>
  </si>
  <si>
    <t xml:space="preserve">MESA PLASTICA TIPO CAFERERIA </t>
  </si>
  <si>
    <t xml:space="preserve">SILLA TIPO EJECUTIVA </t>
  </si>
  <si>
    <t>SILLAS TANDEM X3 COLOR AZUL</t>
  </si>
  <si>
    <t>SILLA TIPO INTERLOCUTOR</t>
  </si>
  <si>
    <t>SILLA TIPO PUPITRE</t>
  </si>
  <si>
    <t>56121506</t>
  </si>
  <si>
    <t xml:space="preserve">JUEGO DE COPAS </t>
  </si>
  <si>
    <t>SILLA PLASTICA TIPO CAFETERIA</t>
  </si>
  <si>
    <t xml:space="preserve">ESCRITORIO TIPO  L </t>
  </si>
  <si>
    <t>SOPORTE DE BRAZO PARA TV 32 " - 55</t>
  </si>
  <si>
    <t>LAVADORA SECADORA</t>
  </si>
  <si>
    <t>LAMPARA LED RECARGABLE</t>
  </si>
  <si>
    <t>TERMOHIGROMETRO</t>
  </si>
  <si>
    <t>41112301</t>
  </si>
  <si>
    <t xml:space="preserve">LUXOMETRO
</t>
  </si>
  <si>
    <t xml:space="preserve">ASPIRADORA CON FILTRO DE AGUA
</t>
  </si>
  <si>
    <t>SERVICIO DE DISTRIBUCIÓN DE CORREO AMARRE VF 2024</t>
  </si>
  <si>
    <t xml:space="preserve">SERVICIO DE DISTRIBUCIÓN DE CORREO VF2023
</t>
  </si>
  <si>
    <t>80141800</t>
  </si>
  <si>
    <t xml:space="preserve">CLORO GASEOSO CILINDRO POR 68 KG
</t>
  </si>
  <si>
    <t>12141900</t>
  </si>
  <si>
    <t>CLORO GASEOSO CILINDRO POR 68 KG</t>
  </si>
  <si>
    <t>CAFETERA 42 TASAS</t>
  </si>
  <si>
    <t>CAFETERA 12 TASAS</t>
  </si>
  <si>
    <t>SERVICIO COMISIONISTA BOLSA MERCANTIL  PROCESO "EL SERVICIO DE ASEO Y CAFETERIA A TODO COSTO PARA LA EMAVI Y ZONAS DESCONCENTRADAS Y ESI Y SERVICIO DE ASEO Y CORTE A TODO COSTO DE ZONAS VERDES BARRERA NATURAL (LIMÓN SWINGLEA) Y ACTIVIDADES FITOSANITARIAS DEL PARQUE ARBÓREO DE LA EMAVI Y ÁREAS DESCONCENTRADAS BAJO SU RESPONSABILIDAD Y SPOC Y SERVICIO DE ASEO TODERO PARA LA EMAVI Y ZONAS DESCONCENTRADAS"</t>
  </si>
  <si>
    <t>SERVICIO COMISIONISTA BOLSA MERCANTIL  PROCESO "SUMINISTRO DE LA ALIMENTACION DEL PERSONAL DE ALFERECES CADETES Y SOLDADOS DE LA ESCUELA MILITAR DE AVIACION Y ZONAS DESCONCENTRADAS DE SEGURIDAD VIGENCIA 2023 PARA REALIZAR PROCESO A TRAVES DE LA BOLSA DE PRODUCTOS"</t>
  </si>
  <si>
    <t>APOYO -SERVICIO COMISIONISTA BOLSA MERCANTIL  PROCESO "EL SERVICIO DE ASEO Y CAFETERIA A TODO COSTO PARA LA EMAVI Y ZONAS DESCONCENTRADAS Y ESI Y SERVICIO DE ASEO Y CORTE A TODO COSTO DE ZONAS VERDES BARRERA NATURAL (LIMÓN SWINGLEA) Y ACTIVIDADES FITOSANITARIAS DEL PARQUE ARBÓREO DE LA EMAVI Y ÁREAS DESCONCENTRADAS BAJO SU RESPONSABILIDAD Y SPOC Y SERVICIO DE ASEO TODERO PARA LA EMAVI Y ZONAS DESCONCENTRADAS" - SPOC</t>
  </si>
  <si>
    <t>APOYO - SERVICIO COMISIONISTA BOLSA MERCANTIL  PROCESO "EL SERVICIO DE ASEO Y CAFETERIA A TODO COSTO PARA LA EMAVI Y ZONAS DESCONCENTRADAS Y ESI Y SERVICIO DE ASEO Y CORTE A TODO COSTO DE ZONAS VERDES BARRERA NATURAL (LIMÓN SWINGLEA) Y ACTIVIDADES FITOSANITARIAS DEL PARQUE ARBÓREO DE LA EMAVI Y ÁREAS DESCONCENTRADAS BAJO SU RESPONSABILIDAD Y SPOC Y SERVICIO DE ASEO TODERO PARA LA EMAVI Y ZONAS DESCONCENTRADAS" - SPOC</t>
  </si>
  <si>
    <t>AUXILIO DE MARCHA - JERLA</t>
  </si>
  <si>
    <t xml:space="preserve">APOYO -SERVICIO DE ASEO SPOC AMARRE VF 2024
</t>
  </si>
  <si>
    <t xml:space="preserve">SERVICIO DE ASEO PARA EL ESM VF 2023
</t>
  </si>
  <si>
    <t>SERVICIO DE ASEO EMAVI Y C7  VF 2023</t>
  </si>
  <si>
    <t xml:space="preserve">SERVICIO DE ASEO EMAVI AMARRE VF 2024
</t>
  </si>
  <si>
    <t xml:space="preserve">SERVICIO DE ASEO PARA EL ESM PARA AMARRE VF 2024
</t>
  </si>
  <si>
    <t>SERVICIO DE ASEO EMAVI</t>
  </si>
  <si>
    <t>APOYO - SERVICIOS GENERALES (ASEO) CENTRO DE OPERACIONES ESPACIALES SPOC</t>
  </si>
  <si>
    <t>SERVICIO DE ASEO ESM VIGENCIA 2023</t>
  </si>
  <si>
    <t>SERVICIOS DE APOYO A LA GESTION ÁREA DE CONTRATACION</t>
  </si>
  <si>
    <t>GRANOS Y ABARROTES PARA SOLDADOS - VF 2023</t>
  </si>
  <si>
    <t>50151500; 50161500;50171500;50171800;50181900;50182000;50201700;50202300;50221100; 50221300</t>
  </si>
  <si>
    <t>LACTEOS PARA SOLDADOS - VF 2023</t>
  </si>
  <si>
    <t>50131600; 50131700; 50131800</t>
  </si>
  <si>
    <t>CARNES PARA SOLDADOS - VF 2023</t>
  </si>
  <si>
    <t>50111500; 50112000</t>
  </si>
  <si>
    <t>FRUTAS Y VERDURAS PARA SOLDADOS - VF 2023</t>
  </si>
  <si>
    <t>50301500;50301700;50303400;50303700;50303900;50304100;50304400;50304500;50304600;50304700;50305000;50305100;50305200;50305300;50305400;50305600;50305900;50306700;50401700;50402000;50402000;50402200;50402300;50402500;50402600;50402700;50403800;50404100;50404800;50405300;50405700;50406200;50406500</t>
  </si>
  <si>
    <t>ALIMENTACIÓN SOLDADOS</t>
  </si>
  <si>
    <t xml:space="preserve">50151500; 50161500;50171500;50171800;50181900;50182000;50201700;50202300;50221100; 50221300;50131600; 50131700; 50131800; 50111500; 50112000;  </t>
  </si>
  <si>
    <t>FRUTAS Y VERDURAS PARA SOLDADOS - VIGENCIA 2023</t>
  </si>
  <si>
    <t>ALIMENTACIÓN SOLDADOS, AMARRE VIGENCIA FUTURA 2024</t>
  </si>
  <si>
    <t>GRANOS Y ABARROTES PARA CADETES - VF 2023</t>
  </si>
  <si>
    <t>LACTEOS PARA CADETES - VF 2023</t>
  </si>
  <si>
    <t>CARNES PARA CADETES - VF 2023</t>
  </si>
  <si>
    <t>FRUTAS Y VERDURAS PARA CADETES - VF 2023</t>
  </si>
  <si>
    <t>ALIMENTACIÓN CADETES</t>
  </si>
  <si>
    <t>FRUTAS Y VERDURAS PARA CADETES - VIGENCIA 2023</t>
  </si>
  <si>
    <t>LÁCTEOS PARA CADETES - VIGENCIA 2023</t>
  </si>
  <si>
    <t>CARNES PARA CADETES - VIGENCIA 2023</t>
  </si>
  <si>
    <t>PRESTACIÓN DE SERVICIOS PROFESIONALES EN INGENIERIA CIVIL O ARQUITECTURA PARA LA EMAVI</t>
  </si>
  <si>
    <t>72151603</t>
  </si>
  <si>
    <t>INFLADOR DE NEUMATICOS DE 6 A 160 PSI</t>
  </si>
  <si>
    <t>REGULADOR BOTELLA NITROGENO</t>
  </si>
  <si>
    <t>REGULADOR BOTELLA OXIGENO</t>
  </si>
  <si>
    <t xml:space="preserve">PISTOLA DE IMPACTO NEUMATICA </t>
  </si>
  <si>
    <t>6" ORBITAL SANDER WITH 3/16" PATTERN ( LIJADORA ORBITAL DE 6" CON PATRÓN DE 3/16")</t>
  </si>
  <si>
    <t>LIMPIADOR DE NYECTORES</t>
  </si>
  <si>
    <t>CAJA HERRAMIENTA MILIMETRICA 9100GMBO COMPLETE METRIC SET A</t>
  </si>
  <si>
    <t>SOPLADORA DE AIRE A GASOLINA TIPO MOCHILA</t>
  </si>
  <si>
    <t>HIDROLAVADORA INALAMBRICA PORTATIL</t>
  </si>
  <si>
    <t>CARGADO DE BATERIAS 12 VOLTIOS 50 A</t>
  </si>
  <si>
    <t>POSITECTOR 200 C1 ESTANDAR</t>
  </si>
  <si>
    <t>ROLL CART</t>
  </si>
  <si>
    <t>TELA TIFON NARANJA</t>
  </si>
  <si>
    <t>DESLIZADORES NEGROS</t>
  </si>
  <si>
    <t xml:space="preserve">REATA NEGRA NYLON </t>
  </si>
  <si>
    <t>REATA ROJA NYLON</t>
  </si>
  <si>
    <t>SESGO NEGRO</t>
  </si>
  <si>
    <t>LONA REEBACK VERDE</t>
  </si>
  <si>
    <t>1161801</t>
  </si>
  <si>
    <t>DULCEABRIGO ROJO</t>
  </si>
  <si>
    <t>LONA TOYOTA NEGRA</t>
  </si>
  <si>
    <t xml:space="preserve">FILTROS PARA VAPORES ORGANICOS, PARA MASCARA </t>
  </si>
  <si>
    <t>WYPALL</t>
  </si>
  <si>
    <t>CORREAS DE AMARRE / 5000 LB DE CAPACIDAD</t>
  </si>
  <si>
    <t>GUANTES PARA SOLDADOR</t>
  </si>
  <si>
    <t>26142310</t>
  </si>
  <si>
    <t>ETIQUETA DE EMBALAJE CON MENSAJE "THIS SIDE UP"</t>
  </si>
  <si>
    <t>SOBRE DE ENVÍO PAPEL KRAFT CON BURBUJA</t>
  </si>
  <si>
    <t xml:space="preserve">CARTUCHO DE ETIQUETADORA DYMO RHINO 5200 </t>
  </si>
  <si>
    <t>44102412</t>
  </si>
  <si>
    <t>T-556 LUBRICANTE PARA BUJIAS</t>
  </si>
  <si>
    <t>MOLIKOTE 111</t>
  </si>
  <si>
    <t>LUBRICANTE WD-40</t>
  </si>
  <si>
    <t>LUBRICANTE 556</t>
  </si>
  <si>
    <t>PRESERVATIVO</t>
  </si>
  <si>
    <t>ACEITE HIDRAULICO 10 TRANSPARENTE 55X1</t>
  </si>
  <si>
    <t>NYCO GREASE GN 3058</t>
  </si>
  <si>
    <t>ROYCO SYNTHETIC FIRE RESISTANT HYDRAULIC FLUID 782</t>
  </si>
  <si>
    <t>LPS 3, PREMIER RUST INHIBITOR, 11 ONZAS ACORDE CON BMS 3-23 G TYPE II</t>
  </si>
  <si>
    <t>CLEANER / REMOVER</t>
  </si>
  <si>
    <t>PARTICULAS MAGNETICAS PREPARED OIL BATH FLUORECENTES</t>
  </si>
  <si>
    <t>SPECTROMETRIC OIL STANDARD SMA-900-200G</t>
  </si>
  <si>
    <t>SP400 INHIBIDOR DE CORROSION</t>
  </si>
  <si>
    <t>LPS 1,WD-40</t>
  </si>
  <si>
    <t xml:space="preserve">PINTURA POLIURETANO NEGRA BRILLANTE. FEDERAL ESTÁNDAR 17038, ACORDE MIL-PRF-85285. KIT (ENDURECEDOR - AJUSTADOR) </t>
  </si>
  <si>
    <t xml:space="preserve">PINTURA POLIURETANO BLANCA. FEDERAL ESTÁNDAR 17925, ACORDE MIL-PRF-85285. KIT (ENDURECEDOR - AJUSTADOR) </t>
  </si>
  <si>
    <t xml:space="preserve">PINTURA POLIURETANO AMARILLA. FEDERAL ESTÁNDAR 23655 ACORDE MIL-PRF-85285. KIT (ENDURECEDOR - AJUSTADOR) </t>
  </si>
  <si>
    <t xml:space="preserve">PINTURA POLIURETANO ROJO FEDERAL ESTÁNDAR 11350 ACORDE MIL-PRF-85285. KIT (ENDURECEDOR - AJUSTADOR) </t>
  </si>
  <si>
    <t xml:space="preserve">PINTURA POLIURETANO GRIS FEDERAL ESTÁNDAR 16251 ACORDE MIL-PRF-85285. KIT (ENDURECEDOR - AJUSTADOR) </t>
  </si>
  <si>
    <t xml:space="preserve">PINTURA POLIURETANO GRIS FEDERAL ESTÁNDAR 16515 ACORDE MIL-PRF-85285. KIT (ENDURECEDOR - AJUSTADOR) </t>
  </si>
  <si>
    <t xml:space="preserve">PINTURA POLIURETANO AZUL OSCURO FEDERAL ESTÁNDAR 15048 ACORDE MIL-PRF-85285. KIT (ENDURECEDOR - AJUSTADOR) </t>
  </si>
  <si>
    <t>PRIMER EPOXICO VERDE ACORDE A MIL-PRF-23377 REV K TYPE I CLASE 2. KIT</t>
  </si>
  <si>
    <t>PINTURA EN AEROSOL GRIS</t>
  </si>
  <si>
    <t xml:space="preserve">ESMALTE ANTICORROSIVO PRIMER </t>
  </si>
  <si>
    <t>PINTURAS AEROSOL COLOR NEGRO MATE</t>
  </si>
  <si>
    <t>PINTURAS AEROSOL COLOR NEGRO BRILLANTE</t>
  </si>
  <si>
    <t>PINTURAS AEROSOL BLANCO</t>
  </si>
  <si>
    <t>PINTURA AEROSOL COLOR AMARILLO</t>
  </si>
  <si>
    <t>PINTURA AEROSOL COLOR AZUL</t>
  </si>
  <si>
    <t>PINTURA AEROSOL COLOR ROJO</t>
  </si>
  <si>
    <t>PINTURAS AEROSOL COLOR ALUMINIO</t>
  </si>
  <si>
    <t>PINTURAS AEROSOL (ANTICORROSIVO GRIS)</t>
  </si>
  <si>
    <t>SPRAY ZINC PRIMER GREEN  P-1006  DE 11 OZ (ESPECIFICACIÓN AMS 3110 - TT-P-1757B TY I &amp; II, CL N)</t>
  </si>
  <si>
    <t>PINTURA POLIURETANO NARANJA FEDERAL ESTÁNDAR 12246 ACORDE MIL-PRF- 85285. KIT (ENDURECEDOR - AJUSTADOR)</t>
  </si>
  <si>
    <t>KIMWIPES EX-L 4.5 X 8.5” 1-PLY 280/BOX (CAJA)</t>
  </si>
  <si>
    <t>TALCO INDUSTRIAL</t>
  </si>
  <si>
    <t>JABON LIQUIDO EASY OFF BANG</t>
  </si>
  <si>
    <t>JABON LIQUIDO PARA ROPA WOOLITE</t>
  </si>
  <si>
    <t>COMPUESTO ANTICORROSIVO, ESPECIFICACIÓN AIMS04-05-005 TYPE I</t>
  </si>
  <si>
    <t xml:space="preserve">PASTA PARA SOLDAR </t>
  </si>
  <si>
    <t>ADHESIVO ESTRUCTURAL HYSOL 9309 NA</t>
  </si>
  <si>
    <t>RHINO 1307 LV LANCAIR LOW VISCOSITY EPOXY RESIN</t>
  </si>
  <si>
    <t>RHINO 3156 LANCAIR 30 MINUTE
SYSTEM HARDENER</t>
  </si>
  <si>
    <t>NEOPRENE HIGH PERFORMANCE RUBBER AND GASKET ADHESIVE 3M, ACORDE A MIL-M-81288</t>
  </si>
  <si>
    <t>SELLANTE PRC (PR-1440 B1/2)</t>
  </si>
  <si>
    <t>SELLANTE PR 1440 A 1/2 TYPE I KIT QUART</t>
  </si>
  <si>
    <t>SELLANTE PR 1428 B 1/2 TYPE VIII</t>
  </si>
  <si>
    <t>LOCTITE EA 9394</t>
  </si>
  <si>
    <t>42143509</t>
  </si>
  <si>
    <t>PEGANTE INDUSTRIAL</t>
  </si>
  <si>
    <t>23153401</t>
  </si>
  <si>
    <t>TORQUE SEAL ORANGE</t>
  </si>
  <si>
    <t>31211910</t>
  </si>
  <si>
    <t xml:space="preserve">LOCKTITE 542 </t>
  </si>
  <si>
    <t>PEGANTE SUPERBONDER DE 20 GRAMOS</t>
  </si>
  <si>
    <t>DE ICER BOOT KIT REPAIR</t>
  </si>
  <si>
    <t xml:space="preserve">ESPUMA LIMPIADORA </t>
  </si>
  <si>
    <t>12161901</t>
  </si>
  <si>
    <t>LLANTA</t>
  </si>
  <si>
    <t>LLANTA EQUIPO TRONAIR JP-30</t>
  </si>
  <si>
    <t xml:space="preserve">MANGUERA PARA AIRE </t>
  </si>
  <si>
    <t>40142002</t>
  </si>
  <si>
    <t>JUMBOLON METALIZADO</t>
  </si>
  <si>
    <t>VINIPEL INDUSTRIAL TRANSPARENTE</t>
  </si>
  <si>
    <t>ROLLO PLASTICO BURBUJA</t>
  </si>
  <si>
    <t>VINILO TRANSPARENTE</t>
  </si>
  <si>
    <t>BOLSA ANTIESTÁTICA</t>
  </si>
  <si>
    <t>PISO TOYOTA NEGRO</t>
  </si>
  <si>
    <t>AMARRAS PLASTICAS 5 PULGADAS</t>
  </si>
  <si>
    <t>AMARRAS PLASTICAS 7 PULGADAS</t>
  </si>
  <si>
    <t>AMARRAS PLASTICAS 14 PULGADAS</t>
  </si>
  <si>
    <t>AMARRAS PLASTICAS 4 PULGADAS (BOLSA X 100)</t>
  </si>
  <si>
    <t>SILICONE OXIDE RED 3/32" X 3" X 9FT</t>
  </si>
  <si>
    <t>CINTA DE ENMASCARAR SCOTCH 233 + DE ALTO DESEMPEÑO DE  24 MM</t>
  </si>
  <si>
    <t>CINTA DE ENMASCARAR SCOTCH 233 + DE ALTO DESEMPEÑO DE  48 MM</t>
  </si>
  <si>
    <t>31201525</t>
  </si>
  <si>
    <t>CINTA 3M 471 (AMARILLA)</t>
  </si>
  <si>
    <t>CLIK CLACK</t>
  </si>
  <si>
    <t>25174803</t>
  </si>
  <si>
    <t xml:space="preserve">CLIK CLACK </t>
  </si>
  <si>
    <t xml:space="preserve">TENSORES </t>
  </si>
  <si>
    <t>TENSORES</t>
  </si>
  <si>
    <t>CAJA LIJA ADHESIVA CIRCULAR 6 INCH # 80
CAJA X 50</t>
  </si>
  <si>
    <t>CAJA LIJA ADHESIVA CIRCULAR 6 INCH # 120
CAJA X 50</t>
  </si>
  <si>
    <t>CAJA LIJA ADHESIVA CIRCULAR 6 INCH # 180
CAJA X 50</t>
  </si>
  <si>
    <t>CAJA LIJA ADHESIVA CIRCULAR 6 INCH # 220
CAJA X 50</t>
  </si>
  <si>
    <t>CAJA LIJA ADHESIVA CIRCULAR 6 INCH # 240
CAJA X 50</t>
  </si>
  <si>
    <t>CAJA LIJA ADHESIVA CIRCULAR 6 INCH # 320
CAJA X 50</t>
  </si>
  <si>
    <t>CIERRE NYLON</t>
  </si>
  <si>
    <t>MOPEADOR</t>
  </si>
  <si>
    <t>TRAPOS DE LIMPIEZA Y ABSORSION</t>
  </si>
  <si>
    <t>COPPER SLEEVES - MS51844 SERIES</t>
  </si>
  <si>
    <t>EXTRACTOR DE PINES PARA CONECTORES AMP</t>
  </si>
  <si>
    <t>REMACHADORA MANUAL GIRATORIA 360 R360 IRWIN</t>
  </si>
  <si>
    <t>PISTOLA NEUMÁTICA PARA MADERA PARA GANCHO 80/10</t>
  </si>
  <si>
    <t>20122102</t>
  </si>
  <si>
    <t>CARGADOR TALADRO DE 14,4,V</t>
  </si>
  <si>
    <t>LOCKWIRE .32</t>
  </si>
  <si>
    <t>ESTAÑO PARA SOLDAR</t>
  </si>
  <si>
    <t>TUNGSTENO PUNTA VERDE PARA SOLDADOR (CAJA)</t>
  </si>
  <si>
    <t>27113204</t>
  </si>
  <si>
    <t>TUNGSTENO PUNTA ROJA 3/32'' (CAJA)</t>
  </si>
  <si>
    <t>BROCA DE COBALTO DE 1/16</t>
  </si>
  <si>
    <t>BROCA DE COBALTO DE 3/32</t>
  </si>
  <si>
    <t>BROCA DE COBALTO DE 1/8</t>
  </si>
  <si>
    <t>BROCA DE COBALTO DE 5/32</t>
  </si>
  <si>
    <t>BROCA DE COBALTO DE 7/64</t>
  </si>
  <si>
    <t>DISCOS DE CORTE 1/4" ARBOR DISC-3" DIAMETRO. 25,000 MAX. RPM</t>
  </si>
  <si>
    <t>ARGOLLAS DE AMARRE DE 1250 LB</t>
  </si>
  <si>
    <t>ARGOLLAS DE AMARRE DE 2500 LB</t>
  </si>
  <si>
    <t xml:space="preserve">BURIL </t>
  </si>
  <si>
    <t>27113103</t>
  </si>
  <si>
    <t>BURIL AR</t>
  </si>
  <si>
    <t>BURIL</t>
  </si>
  <si>
    <t xml:space="preserve">BROCA CENTRO </t>
  </si>
  <si>
    <t>20102105</t>
  </si>
  <si>
    <t>BROCAS (CAJA)</t>
  </si>
  <si>
    <t xml:space="preserve">JUEGO DE MACHUELOS </t>
  </si>
  <si>
    <t>23242613</t>
  </si>
  <si>
    <t xml:space="preserve">DISCOS PARA TROZADORA </t>
  </si>
  <si>
    <t>DISCO DE CORTE PARA PULIDORA GRANDE</t>
  </si>
  <si>
    <t>DISCO DE CORTE PARA PULIDORA PEQUEÑA</t>
  </si>
  <si>
    <t>PINZA PORTA ELECTRODO PARA SOLDADOR</t>
  </si>
  <si>
    <t>PINZA PORTA MAZA PARA SOLDADOR</t>
  </si>
  <si>
    <t>23271407</t>
  </si>
  <si>
    <t xml:space="preserve">OJALETES </t>
  </si>
  <si>
    <t xml:space="preserve">RESORTE </t>
  </si>
  <si>
    <t>RESORTE</t>
  </si>
  <si>
    <t>JUEGO DE PUNTAS PARA TALADRO CON DESTORNILLADOR</t>
  </si>
  <si>
    <t xml:space="preserve">JUEGO DE BISTURI CORTADOR DE PRECISION </t>
  </si>
  <si>
    <t>SOLDADURA 680 3/32"</t>
  </si>
  <si>
    <t>BROCA DE TUGSTENO 1/4"</t>
  </si>
  <si>
    <t>FRESA DE TUGSTENO DE 04 FLANCOS (FLAUTAS) 1/4"</t>
  </si>
  <si>
    <t xml:space="preserve">KIT PARA COMPRESOR </t>
  </si>
  <si>
    <t>EXTINGUIDOR MULTIPROPOSITO</t>
  </si>
  <si>
    <t>FILTRO DE AIRE</t>
  </si>
  <si>
    <t>FILTRO DE COMBUSTIBLE</t>
  </si>
  <si>
    <t>PISTOLA POR GRAVEDAD PARA PINTAR 1.6 MM</t>
  </si>
  <si>
    <t>BRAKE RELINING TOOL (THREADED)</t>
  </si>
  <si>
    <t>PRENSAS DE BANCO MECANICA</t>
  </si>
  <si>
    <t>AGUJA PARA MAQUINA DE COSER</t>
  </si>
  <si>
    <t>JUEGO DE PIES PLANOS PARA MAQUINA DE COSER</t>
  </si>
  <si>
    <t>JUEGO DE PIES GUIA PARA MAQUINA DE COSER</t>
  </si>
  <si>
    <t>CONECTOR DEUTSCH MACHO 6 PINES</t>
  </si>
  <si>
    <t>CONECTOR DEUTSCH MACHO 2 PINES</t>
  </si>
  <si>
    <t>CONECTOR DEUTSCH MACHO 4 PINES</t>
  </si>
  <si>
    <t>CONECTOR DEUTSCH HEMBRA 4 PINES</t>
  </si>
  <si>
    <t>CONECTOR DEUTSCH HEMBRA 8 PINES</t>
  </si>
  <si>
    <t>CONECTOR DEUTSCH MACHO 8 PINES</t>
  </si>
  <si>
    <t>TERMINALES DE OJO CON AISLANTE EN NYLON ROJO AWG 22-16, STUD 4</t>
  </si>
  <si>
    <t>TERMINALES DE OJO CON AISLANTE EN NYLON ROJO AWG 22-16, STUD 6</t>
  </si>
  <si>
    <t>TERMINALES DE OJO CON AISLANTE EN NYLON ROJO AWG 22-16, STUD 8</t>
  </si>
  <si>
    <t>TERMINALES DE OJO CON AISLANTE EN NYLON ROJO AWG 22-16, STUD 10</t>
  </si>
  <si>
    <t>TERMINALES DE OJO CON AISLANTE EN NYLON ROJO AWG 22-16, STUD 1/4</t>
  </si>
  <si>
    <t>TERMINALES DE OJO CON AISLANTE EN NYLON AZUL AWG 16-14, STUD 6</t>
  </si>
  <si>
    <t>TERMINALES DE OJO CON AISLANTE EN NYLON AZUL AWG 16-14, STUD 8</t>
  </si>
  <si>
    <t>TERMINALES DE OJO CON AISLANTE EN NYLON AZUL AWG 16-14, STUD 10</t>
  </si>
  <si>
    <t>TERMINALES DE OJO CON AISLANTE EN NYLON AZUL AWG 16-14, STUD 1/4</t>
  </si>
  <si>
    <t>TERMINALES DE OJO CON AISLANTE EN NYLON AZUL AWG 16-14, STUD 3/8</t>
  </si>
  <si>
    <t>TERMINALES DE OJO CON AISLANTE EN NYLON AMARILLO AWG 12-10, STUD 6</t>
  </si>
  <si>
    <t>TERMINALES DE OJO CON AISLANTE EN NYLON AMARILLO AWG 12-10, STUD 8</t>
  </si>
  <si>
    <t>TERMINALES DE OJO CON AISLANTE EN NYLON AMARILLO AWG 12-10, STUD 10</t>
  </si>
  <si>
    <t>TERMINALES DE OJO CON AISLANTE EN NYLON AMARILLO AWG 12-10, STUD 1/4</t>
  </si>
  <si>
    <t>TERMINALES DE OJO CON AISLANTE EN NYLON AMARILLO AWG 12-10, STUD 3/8</t>
  </si>
  <si>
    <t xml:space="preserve">BATERIAS ALKALINA AA </t>
  </si>
  <si>
    <t xml:space="preserve">BATERIAS ALKALINA AAA </t>
  </si>
  <si>
    <t xml:space="preserve">CALIBRADOR PIE DE REY </t>
  </si>
  <si>
    <t>FALSA ESCUADRA</t>
  </si>
  <si>
    <t>GALGAS</t>
  </si>
  <si>
    <t>MANTENIMIENTO COMEDOR Y COCINA CADETES</t>
  </si>
  <si>
    <t>MANTENIMIENTO INSTALACIONES SOLDADOS BAHIA MALAGA</t>
  </si>
  <si>
    <t>MANTENIMIENTO INSTALACIONES EDIFICIO PRADOS DEL NORTE</t>
  </si>
  <si>
    <t>SODA CAUSTICA BULTO POR 25 KG</t>
  </si>
  <si>
    <t>ESTABILIZADOR 3000 W</t>
  </si>
  <si>
    <t xml:space="preserve">ESTABILIZADOR 1000 W </t>
  </si>
  <si>
    <t>MANTENIMIENTO PREVENTIVO Y CORRECTIVO A TODO COSTO PARA EL COMPRESOR Y SECADOR PARA EL ESTABLECIMIENTO DE SANIDAD MILITAR DE LA ESCUELA MILITAR DE AVIACIÓN</t>
  </si>
  <si>
    <t>CUARTO FRIO REFRIGERACIÓN Y CONGELACIÓN CASINO SUBOFICIALES</t>
  </si>
  <si>
    <t>MENOR CUANTIA</t>
  </si>
  <si>
    <t>CUARTO FRIO REFRIGERACIÓN Y CONGELACIÓN ECONOMATO SOLDADOS</t>
  </si>
  <si>
    <t>ELEVADORES ELÉCTRICOS DE CARGA (TARABITA)</t>
  </si>
  <si>
    <t>APOYO - MANTENIMIENTO RANCHO DE TROPA GRUSE</t>
  </si>
  <si>
    <t>MANTENIMIENTO INSTALACIONES CERRO MILITAR PAN DE AZUCAR</t>
  </si>
  <si>
    <t>MANTENIMIENTOY OPERACIÓN PTAR CERRO MILITAR PAN DE AZÚCAR</t>
  </si>
  <si>
    <t>PAGO ADMINISTRACIÓN CONJUNTO RESIDENCIAL LAS CEIBAS</t>
  </si>
  <si>
    <t>CUARTO FRIO CONGELACIÓN CASINO OFICIALES</t>
  </si>
  <si>
    <t xml:space="preserve">MANTENIMIENTO DE AIRES ACONDICIONADOS, NEVERAS, HIELERAS Y CUARTOS FRIOS EMAVI 
V 2023
</t>
  </si>
  <si>
    <t>72101511; 76111501</t>
  </si>
  <si>
    <t>ELECTROBOMBA 3.O HP VOLTAJE 220</t>
  </si>
  <si>
    <t>CELDA GENERADORA CLORO A BASE SAL</t>
  </si>
  <si>
    <t>COMPARADOR DE CLORO Y APH, INCLUYE REACTIVO PARA 100 MUESTRAS</t>
  </si>
  <si>
    <t>MANGUERA LIMPIEZA FONDO PISCINA</t>
  </si>
  <si>
    <t>CEPILLO ANTIALGAS ACERO INOXIDABLE</t>
  </si>
  <si>
    <t>NASA LIMPIEZA PROFUNDA AZUL</t>
  </si>
  <si>
    <t>CARRO ASPIRADORA BASE METALICA</t>
  </si>
  <si>
    <t>SILLA PLASTICA SIN BRAZOS</t>
  </si>
  <si>
    <t>MESA PLEGABLE POLIETILENO</t>
  </si>
  <si>
    <t>GRECA ELECTRICA</t>
  </si>
  <si>
    <t>ESTUFA INDUSTRIAL 6 PUESTOS</t>
  </si>
  <si>
    <t>ASADOR INDUSTRIAL DOBLE</t>
  </si>
  <si>
    <t>LICUADORA INDUSTRIAL 5 LITROS</t>
  </si>
  <si>
    <t>CARRO TRANSPORTADOR (LOZA Y COMIDA) EN ACERO INOXIDABLE</t>
  </si>
  <si>
    <t>MANTENIMIENTO DE PLANTAS ELECTRICAS Y SUBESTACIONES ELECTRICAS DE LA EMAVI V2023</t>
  </si>
  <si>
    <t>CASCOS PARA MOTOCICLISTAS</t>
  </si>
  <si>
    <t>CINTA ANTIDESLIZANTE NEGRA</t>
  </si>
  <si>
    <t>BOMBILLERIA</t>
  </si>
  <si>
    <t>ALIMENTACIÓN CADETES, AMARRE VIGENCIA FUTURA 2024</t>
  </si>
  <si>
    <t>EPFAC</t>
  </si>
  <si>
    <t>ADQUISICIÓN, INSTALACIÓN Y PUESTA EN FUNCIONAMIENTO DE TANQUE HIDROACUMULADOR LA200</t>
  </si>
  <si>
    <t>ADQUISICIÓN, INSTALACIÓN Y PUESTA EN FUNCIONAMIENTO DE MOTOBOMBA WQ25-7-1,5 2.0HP TRIF</t>
  </si>
  <si>
    <t>ADQUISICIÓN, INSTALACIÓN Y PUESTA EN FUNCIONAMIENTO DE TANQUE HIDROACUMULADOR LA300</t>
  </si>
  <si>
    <t xml:space="preserve">ADQUISICIÓN, INSTALACIÓN Y PUESTA EN FUNCIONAMIENTO DE MOTOBOMBA 15H-3TW </t>
  </si>
  <si>
    <t>ADQUISICIÓN, INSTALACIÓN Y PUESTA EN FUNCIONAMIENTO DE MOTOBOMBA  1.0HP MONO-120V</t>
  </si>
  <si>
    <t>ADQUISICIÓN, INSTALACIÓN Y PUESTA EN FUNCIONAMIENTO DE MOTOBOMBA WQK15-15-1,5 2.0HP TRIF</t>
  </si>
  <si>
    <t>EXTINTOR MULTIPROPÓSITO ABC 10 LIBRAS</t>
  </si>
  <si>
    <t xml:space="preserve">ADQUISICIÓN, INSTALACIÓN Y PUESTA EN FUNCIONAMIENTO DE AIRE ACONDICIONADO DE 60.000 BTU PARA  LA ESCUELA DE POSTGRADOS DE LA FAC. </t>
  </si>
  <si>
    <t xml:space="preserve">ADQUISICIÓN, INSTALACIÓN Y PUESTA EN FUNCIONAMIENTO DE AIRE ACONDICIONDO DE 18.000 BTU PARA  LA ESCUELA DE POSTGRADOS DE LA FAC. </t>
  </si>
  <si>
    <t>IMPRESORA ECOTANK A COLOR DE FUNCIÓN ÚNICA</t>
  </si>
  <si>
    <t xml:space="preserve">ADQUISICIÓN, INSTALACIÓN Y PUESTA EN FUNCIONAMIENTO DE UN SISTEMA DE POTENCIA ININTERRUMPIDA (UPS) 20 KVA, PARA  LA ESCUELA DE POSTGRADOS DE LA FAC. </t>
  </si>
  <si>
    <t xml:space="preserve">PANTALLAS INTERACTIVAS  85"
</t>
  </si>
  <si>
    <t xml:space="preserve">ADQUISICIÓN, INSTALACIÓN Y PUESTA EN FUNCIONAMIENTO DE UN VIDEO PROYECTOR PARA LA ESCUELA DE POSTGRADOS DE LA FAC. </t>
  </si>
  <si>
    <t xml:space="preserve">BORRADOR TABLERO
</t>
  </si>
  <si>
    <t>NOTAS ADHESIVAS POST IT X 5 COLORES</t>
  </si>
  <si>
    <t xml:space="preserve">ROTULO ADHESIVO LÁSER PARA IMPRESORA
</t>
  </si>
  <si>
    <t xml:space="preserve">SOBRE MANILA CARTA
</t>
  </si>
  <si>
    <t xml:space="preserve">SOBRE MANILA OFICIO
</t>
  </si>
  <si>
    <t>SOBRE TARJETA LORD PAQUETE X 12 UND</t>
  </si>
  <si>
    <t xml:space="preserve">CARPETAS ARCHIVO ALETAS CON LOGO INSTITUCIONAL
</t>
  </si>
  <si>
    <t xml:space="preserve">BANDERITAS COLORES
</t>
  </si>
  <si>
    <t>55121616</t>
  </si>
  <si>
    <t>ADAPT OR DIE: YOUR SURVIVAL GUIDE TO MODERN WAREHOUSE AUTOMATION</t>
  </si>
  <si>
    <t>55101524</t>
  </si>
  <si>
    <t>AIRCRAFT MATERIALS AND ANALYSIS</t>
  </si>
  <si>
    <t>BASICS OF INFORMATION SECURITY</t>
  </si>
  <si>
    <t>BLOCKCHAIN AND SUPPLY CHAIN LOGISTICS: EVOLUTIONARY CASE STUDIES</t>
  </si>
  <si>
    <t>BRIBES, BULLETS, AND INTIMIDATION: DRUG TRAFFICKING AND THE LAW IN CENTRAL AMERICA</t>
  </si>
  <si>
    <t>CASE STUDY HANDBOOK: HOW TO READ, DISCUSS, AND WRITE PERSUASIVELY ABOUT CASES</t>
  </si>
  <si>
    <t>COMPETITIVE STRATEGY: TECHNIQUES FOR ANALYZING INDUSTRIES AND COMPETITORS</t>
  </si>
  <si>
    <t>CONTEMPORARY LOGISTICS</t>
  </si>
  <si>
    <t>CONTEMPORARY U.S.-LATIN AMERICAN RELATIONS: COOPERATION OR CONFLICT IN THE 21ST CENTURY?</t>
  </si>
  <si>
    <t>CONTRA LOS DIOSES</t>
  </si>
  <si>
    <t>CYBERSECURITY FOR BEGINNERS</t>
  </si>
  <si>
    <t>DE LA BLITZKRIEG A TORMENTA DEL DESIERTO: LA EVOLUCIÓN DE LA GUERRA A NIVEL OPERACIONAL</t>
  </si>
  <si>
    <t>DESIGN OF ROCKETS AND SPACE LAUNCH VEHICLES</t>
  </si>
  <si>
    <t>DISRUPTING LOGISTICS: STARTUPS, TECHNOLOGIES, AND INVESTORS BUILDING FUTURE SUPPLY CHAINS (FUTURE OF BUSINESS AND FINANCE)</t>
  </si>
  <si>
    <t>EISENHOWER AND CHURCHILL: THE PARTNERSHIP THAT SAVED THE WORLD</t>
  </si>
  <si>
    <t>EL CONDE NEGRO: GLORIA, REVOLUCIÓN, TRAICIÓN Y EL REAL CONDE DE MONTECRISTO</t>
  </si>
  <si>
    <t>EL PROCESO DE INVESTIGACIÓN VISIÓN GENERAL DE SU DESARROLLO</t>
  </si>
  <si>
    <t>EL SER GUERRERO DEL LIBERTADOR: BIOGRAFÍA MILITAR DE SIMÓN BOLÍVAR</t>
  </si>
  <si>
    <t>FUNDAMENTAL CONCEPTS OF LIQUID-PROPELLANT ROCKET ENGINES</t>
  </si>
  <si>
    <t>FUTURE OF POWER</t>
  </si>
  <si>
    <t>FUTURE PROPULSION SYSTEMS AND ENERGY SOURCES IN SUSTAINABLE AVIATION</t>
  </si>
  <si>
    <t>GOVERNING BORDERLESS THREATS, NON-TRADITIONAL SECURITY AND THE POLITICS OF STATE TRANSFORMATION</t>
  </si>
  <si>
    <t>GUYTON AND HALL TEXTBOOK OF MEDICAL PHYSIOLOGY</t>
  </si>
  <si>
    <t xml:space="preserve">HBR´S 10 MUST READS ON STRATEGY </t>
  </si>
  <si>
    <t>HUMAN FACTOR IN PROJECT MANAGEMENT: CONCEPTS, TOOL, TECHNIQUES FOR INSPIRING TEAMWORK AND MOTIVATION</t>
  </si>
  <si>
    <t>HUMAN PHYSIOLOGY IN EXTREME ENVIRONMENTS</t>
  </si>
  <si>
    <t>INTRODUCTION TO MATERIALS MANAGEMENT</t>
  </si>
  <si>
    <t>LA GUERRA DEL GOLFO, EL IMPACTO : LA GUERRA MODERNA Y EL MEDIO AMBIENTE ; ESTUDIO DE LA GUERRA DEL GOLFO</t>
  </si>
  <si>
    <t>LA INNOVACIÓN COMIENZA AQUÍ</t>
  </si>
  <si>
    <t>LA PRESENCIA MILITAR DE ESTADOS UNIDOS EN AMÉRICA LATINA: BASES Y CUASIBASES</t>
  </si>
  <si>
    <t>LA PROSPECTIVA ESTRATÉGICA PARA LAS EMPRESAS Y LOS TERRITORIOS</t>
  </si>
  <si>
    <t>LAS FARC: FRACASO DE UN TERRORISMO</t>
  </si>
  <si>
    <t>LEGADO DE CENIZAS</t>
  </si>
  <si>
    <t xml:space="preserve">LÍDER DE 360°: CÓMO DESARROLLAR SU INFLUENCIA DESDE CUALQUIER POSICIÓN EN SU ORGANIZACIÓN </t>
  </si>
  <si>
    <t>MANEJO DE PROBLEMAS Y TOMA DE DECISIONES</t>
  </si>
  <si>
    <t>MANUAL PARA NUEVOS ACTORES EN EL ESPACIO</t>
  </si>
  <si>
    <t>MANUFACTURING PLANNING AND CONTROL FOR SUPPLY CHAIN MANAGEMENT</t>
  </si>
  <si>
    <t>METODOLOGÍA DE LA INVESTIGACIÓN 6ED</t>
  </si>
  <si>
    <t xml:space="preserve">METODOLOGÍA DE LA INVESTIGACIÓN, ADMINISTRACIÓN, ECONÓMICA, HUMANIDADES Y CIENCIAS SOCIALES </t>
  </si>
  <si>
    <t>METODOLOGÍA INVESTIGACIÓN RUTAS CNT CLT CON CONNECT 12 MESES</t>
  </si>
  <si>
    <t>MÉTODOS Y TÉCNICAS CUALITATIVAS DE INVESTIGACIÓN EN CIENCIAS SOCIALES</t>
  </si>
  <si>
    <t>MILITARY STATECRAFT AND THE RISE OF SHAPING IN WORLD POLITICS</t>
  </si>
  <si>
    <t>NASA SYSTEMS ENGINEERING HANDBOOK.</t>
  </si>
  <si>
    <t>NETWORKS OF OUTRAGE AND HOPE: SOCIAL MOVEMENTS IN THE INTERNET AGE, 2ND EDITION</t>
  </si>
  <si>
    <t>NUEVOS ENFOQUES PARA EL ESTUDIO DE LAS RELACIONES INTERNACIONALES DE COLOMBIA</t>
  </si>
  <si>
    <t xml:space="preserve">OPERACIÓN ODISEO </t>
  </si>
  <si>
    <t>PROYECTOS: IDENTIFICACIÓN, FORMULACIÓN, EVALUACIÓN Y GERENCIA</t>
  </si>
  <si>
    <t xml:space="preserve">RESPONSABILIDAD SOCIAL Y EMPRESARIAL </t>
  </si>
  <si>
    <t>SPACE FLIGHT DYNAMICS</t>
  </si>
  <si>
    <t>SPACE MATHEMATICS</t>
  </si>
  <si>
    <t>STATISTICS FOR ENGINEERING AND THE SCIENCES</t>
  </si>
  <si>
    <t>SUPPLY CHAIN CONFIGURATION: CONCEPTS, SOLUTIONS, AND APPLICATIONS</t>
  </si>
  <si>
    <t>TÉCNICAS PARA INVESTIGAR. VOLUMEN 3, RECURSOS METODOLÓGICOS PARA LA PREPARACIÓN DE PROYECTOS DE INVESTIGACIÓN</t>
  </si>
  <si>
    <t>THE DIGITAL TRANSFORMATION OF LOGISTICS: DEMYSTIFYING IMPACTS OF THE FOURTH INDUSTRIAL REVOLUTION</t>
  </si>
  <si>
    <t>UNIVERSIDAD DISNEY: CÓMO LA ESTRATEGIA EMPRESARIAL DE DISNEY FORMA A LOS EMPLEADOS MÁS LEALES</t>
  </si>
  <si>
    <t>WARD, MILLEDGE AND WEST’S HIGH ALTITUDE MEDICINE AND PHYSIOLOGY</t>
  </si>
  <si>
    <t xml:space="preserve">SILICONA LIQUIDA FCO X 100 GR
</t>
  </si>
  <si>
    <t>TINTA NEGRA PARA IMPRESORA ECOTANK</t>
  </si>
  <si>
    <t>TINTA AMARILLO PARA IMPRESORA ECOTANK</t>
  </si>
  <si>
    <t>TINTA CIAN PARA IMPRESORA ECOTANK</t>
  </si>
  <si>
    <t>TINTA MAGENTA PARA IMPRESORA ECOTANK</t>
  </si>
  <si>
    <t>BOTIQUÍN TIPO A  MALETÍN</t>
  </si>
  <si>
    <t xml:space="preserve">PEGANTE EN BARRA 40 GR
</t>
  </si>
  <si>
    <t xml:space="preserve">PEGANTE INTANTANEO 5 GR
</t>
  </si>
  <si>
    <t xml:space="preserve">PEGANTE LIQUIDO 225 GRM
</t>
  </si>
  <si>
    <t xml:space="preserve">CORRECTOR LIQUIDO EN LÁPIZ
</t>
  </si>
  <si>
    <t>44121805</t>
  </si>
  <si>
    <t xml:space="preserve">BORRADOR MIGA DE PAN
</t>
  </si>
  <si>
    <t xml:space="preserve">CINTA PARA ENMASCARAR 48 MM
</t>
  </si>
  <si>
    <t>CINTA ANTIDELIZANTE ADHESIVA  NEGRO/FOTOLUMINICENTE 2"X18 M</t>
  </si>
  <si>
    <t xml:space="preserve">CINTA PEGANTE TRANSPARENTE 12 X 40
</t>
  </si>
  <si>
    <t xml:space="preserve">CINTA DOBLE FAZ
</t>
  </si>
  <si>
    <t xml:space="preserve">CINTA PEGANTE EMPAQUE 48 MM
</t>
  </si>
  <si>
    <t xml:space="preserve">TABLA LEGAJADOR OFICIO
</t>
  </si>
  <si>
    <t xml:space="preserve">DISPENSADOR CINTA EMPAQUE
</t>
  </si>
  <si>
    <t>44121605</t>
  </si>
  <si>
    <t xml:space="preserve">PUNTO ECOLÓGICO 53L  </t>
  </si>
  <si>
    <t>CANECA 20L COLOR NEGRO</t>
  </si>
  <si>
    <t>CANECA 20L COLOR BLANCO</t>
  </si>
  <si>
    <t xml:space="preserve">CONTACT TRANSPARENTE ROLLO X 3 MTS
</t>
  </si>
  <si>
    <t>CANECA 20L COLOR ROJO</t>
  </si>
  <si>
    <t>CANECA 12L COLOR NEGRO</t>
  </si>
  <si>
    <t>CANECA 12L COLOR BLANCO</t>
  </si>
  <si>
    <t>CANECA 12L COLOR ROJO</t>
  </si>
  <si>
    <t>BISTURI PLASTICO CUCHILLA 18</t>
  </si>
  <si>
    <t xml:space="preserve">ESFERO DESECHABLE NEGRO
</t>
  </si>
  <si>
    <t xml:space="preserve">ESFERO DESECHABLE ROJO
</t>
  </si>
  <si>
    <t xml:space="preserve">PORTAMINAS 0,7MM
</t>
  </si>
  <si>
    <t xml:space="preserve">MARCADOR BORRABLE VARIOS COLORES
</t>
  </si>
  <si>
    <t xml:space="preserve">MARCADOR PERMANENTE VARIOS COLORES
</t>
  </si>
  <si>
    <t xml:space="preserve">RESALTADOR VARIOS COLORES
</t>
  </si>
  <si>
    <t xml:space="preserve">MINA PARA PORTAMINAS 0,7MM
</t>
  </si>
  <si>
    <t xml:space="preserve">ALMOHADILLA DACTILAR
</t>
  </si>
  <si>
    <t xml:space="preserve">REPUESTO BISTURÍ
</t>
  </si>
  <si>
    <t xml:space="preserve">TIJERAS MULTIUSO
</t>
  </si>
  <si>
    <t xml:space="preserve">TAJALAPIZ MANUAL
</t>
  </si>
  <si>
    <t>SOPORTE DE PISO METÁLICO TIPO PEDESTAL PARA EXTINTOR</t>
  </si>
  <si>
    <t xml:space="preserve">CLIPS CORRIENTE
</t>
  </si>
  <si>
    <t xml:space="preserve">CLIPS MARIPOSA
</t>
  </si>
  <si>
    <t xml:space="preserve">PERFORADORA 2 HUECOS OFICINA
</t>
  </si>
  <si>
    <t>44101602</t>
  </si>
  <si>
    <t xml:space="preserve">COSEDORA MANUAL 20 HOJAS
</t>
  </si>
  <si>
    <t>SACA GANCHO</t>
  </si>
  <si>
    <t>44121613</t>
  </si>
  <si>
    <t xml:space="preserve">TECLADO INÁLAMBRICO
</t>
  </si>
  <si>
    <t>43211706</t>
  </si>
  <si>
    <t xml:space="preserve">PILAS ALCALINAS AA PQTE X 2 UNIDADES: NO RECARGABLES 
</t>
  </si>
  <si>
    <t xml:space="preserve">PILAS ALCALINAS AAA PQTE X 2 UNIDADES: NO RECARGABLES 
</t>
  </si>
  <si>
    <t xml:space="preserve">SERVICIO DE CAFETERÍA Y RESTAURANTE PARA LA REALIZACIÓN DE EVENTOS ACADÉMICOS Y ADMINISTRATIVOS DE LA EPFAC.
</t>
  </si>
  <si>
    <t xml:space="preserve">SERVICIO DE TRANSPORTE PARA EL PERSONAL DE ALUMNOS, DOCENTES Y ORGÁNICOS EPFAC. 
</t>
  </si>
  <si>
    <t>78111804</t>
  </si>
  <si>
    <t>ADQUISICIÓN PASAJES TERRESTRES PARA LA EPFAC</t>
  </si>
  <si>
    <t xml:space="preserve">PRESTACIÓN DE SERVICIOS PROFESIONALES Y DE APOYO A LA GESTIÓN CONTABLE Y FINANCIERA DE LAS CONDICIONES INSTITUCIONALES Y DE LOS PROGRAMAS ACADÉMICOS DE LA EPFAC
</t>
  </si>
  <si>
    <t>SERVICIO DE INFORMACIÓN Y PUBLICACIÓN DE REVISTAS Y MONOGRAFÍAS CIENTÍFICAS EN FORMATO ELECTRÓNICO, GESTIÓN DEL PREFIJO DOI (DIGITAL OBJECT IDENTIFIER) Y MARCACIÓN CROSSMARK, EN LOS SISTEMAS OJS (OPEN JOURNAL SYSTEMS),  OMP (OPEN MONOGRAPH PRESS) Y REPOSITORIO.</t>
  </si>
  <si>
    <t>81112200</t>
  </si>
  <si>
    <t>PRESTACIÓN DE SERVICIOS PROFESIONALES Y DE APOYO A LA GESTIÓN PARA LA REALIZACIÓN DE PROYECTOS DE INVESTIGACIÓN DE LA MAESTRÍA EN LOGÍSTICA AERONÁUTICA DE LA EPFAC</t>
  </si>
  <si>
    <t xml:space="preserve">PRESTACIÓN DE SERVICIOS PROFESIONALES Y DE APOYO A LA GESTIÓN PARA LA REALIZACIÓN DE PROYECTOS  DE INVESTIGACIÓN  DE LA  MAESTRÍA EN DIRECCIÓN Y GESTIÓN DE LA SEGURIDAD INTEGRAL DE LA EPFAC
</t>
  </si>
  <si>
    <t xml:space="preserve">PRESTACIÓN DE SERVICIOS PROFESIONALES Y DE APOYO A LA GESTIÓN PARA LA REALIZACIÓN DE PROYECTOS DE INVESTIGACIÓN DE LA MAESTRÍA EN SEGURIDAD OPERACIONAL DE LA EPFAC
</t>
  </si>
  <si>
    <t>PRESTACIÓN DE SERVICIOS PROFESIONALES Y DE APOYO A LA GESTIÓN PARA EL FORTALECIMIENTO DE LAS ACTIVIDADES DE RELACIÓN CON EL SECTOR EXTERNO E INTERNACIONALIZACIÓN DE LA EPFAC</t>
  </si>
  <si>
    <t>PRESTACIÓN DE SERVICIOS PROFESIONALES Y DE APOYO A LA GESTIÓN PARA LA REALIZACIÓN DE PROYECTOS DE INVESTIGACIÓN DE LA MAESTRÍA EN CIENCIAS MILITARES AERONÁUTICAS DE LA EPFAC.</t>
  </si>
  <si>
    <t>SERVICIOS TÉCNICOS DE APOYO A LA GESTIÓN PARA LA ADMINISTRACIÓN DE DATOS DEL SISTEMA Q10 Y SIEFA EN LA SECRETARÍA ACADÉMICA DE LA EPFAC.</t>
  </si>
  <si>
    <t xml:space="preserve">SERVICIO DE GESTIÓN EDITORIAL Y DIFUSIÓN CIENTÍFICA DE LAS PUBLICACIONES DE LA ESCUELA DE POSTGRADOS FAC.
</t>
  </si>
  <si>
    <t>PRESTACIÓN DE SERVICIOS PROFESIONALES Y DE APOYO A LA GESTIÓN DE LA COMUNIDAD DE EGRESADOS DE LA ESCUELA DE POSTGRADOS FAC</t>
  </si>
  <si>
    <t>PRESTACIÓN DE SERVICIOS PROFESIONALES Y DE APOYO A LA GESTIÓN ACADÉMICA DEL PROGRAMA MAESTRÍA EN DIRECCIÓN Y GESTIÓN DE LA SEGURIDAD INTEGRAL DE LA EPFAC</t>
  </si>
  <si>
    <t>PRESTACIÓN DE SERVICIOS PROFESIONALES Y DE APOYO A LA GESTIÓN ACADÉMICA DEL PROGRAMA MAESTRÍA EN LOGÍSTICA AERONÁUTICA DE LA EPFAC</t>
  </si>
  <si>
    <t>PRESTACIÓN DE SERVICIOS PROFESIONALES Y DE APOYO A LA GESTIÓN ACADÉMICA DEL PROGRAMA MAESTRÍA EN CIENCIAS MILITARES AERONÁUTICAS DE LA EPFAC</t>
  </si>
  <si>
    <t>PRESTACIÓN DE SERVICIOS PROFESIONALES Y DE APOYO A LA GESTIÓN ACADÉMICA DEL PROGRAMA MAESTRÍA EN SEGURIDAD OPERACIONAL DE LA EPFAC</t>
  </si>
  <si>
    <t xml:space="preserve">SUSCRIPCIÓN BASE DE DATOS EBSCO HOST
</t>
  </si>
  <si>
    <t>81111902</t>
  </si>
  <si>
    <t xml:space="preserve">SUSCRIPCIÓN A LA BASE DE DATOS ACADÉMICA SCIENCE DIRECT.
</t>
  </si>
  <si>
    <t xml:space="preserve">SERVICIO LICENCIAMIENTO POR SUSCRIPCIÓN PARA EL USO DEL SISTEMA DE GESTIÓN ACADÉMICA Q10 PARA LA ESCUELA DE POSTGRADOS FAC.
</t>
  </si>
  <si>
    <t xml:space="preserve">SERVICIO DE CUSTODIA DEL ARCHIVO DOCUMENTAL DE LA EPFAC.  VIGENCIA FUTURA CUPO 2023
</t>
  </si>
  <si>
    <t>78131804</t>
  </si>
  <si>
    <t>SERVICIO DE CUSTODIA DEL ARCHIVO DOCUMENTAL DE LA EPFAC. AMARRE VIGENCIA FUTURA 2024</t>
  </si>
  <si>
    <t xml:space="preserve">SERVICIO DE SEGURIDAD Y VIGILANCIA  EDIFICIO CT. JOSÉ EDMUNDO SANADOVAL. VIGENCIA FUTURA  CUPO 2023
</t>
  </si>
  <si>
    <t xml:space="preserve">SERVICIO DE SEGURIDAD Y VIGILANCIA  EDIFICIO CT. JOSÉ EDMUNDO SANADOVAL. AMARRE VIGENCIA FUTURA   2024
</t>
  </si>
  <si>
    <t xml:space="preserve">SERVICIO DE ASEO PARA LAS INSTALACIONES DE LA EPFAC. VIGENCIA FUTURA CUPO 2023
</t>
  </si>
  <si>
    <t>SERVICIO DE ASEO PARA LAS INSTALACIONES DE LA EPFAC Y EL CENTRO DE LENGUAS EXTRANJERAS UBICADO EN CATAM. AMARRE VIGENCIA FUTURA 2024</t>
  </si>
  <si>
    <t>SERVICIO DE ASEO PARA LAS INSTALACIONES DE LA EPFAC Y EL CENTRO DE LENGUAS EXTRANJERAS UBICADO EN CATAM</t>
  </si>
  <si>
    <t>SERVICIO DE FUMIGACIÓN A TODO COSTO PARA LAS INSTALACIONES DE LA ESCUELA DE POSTGRADOS DE LA FAC.</t>
  </si>
  <si>
    <t xml:space="preserve">SERVICIO DE IMPRESIÓN Y FOTOCOPIADO PARA LA ESCUELA DE  POSTGRADOS DE LA FAC . VIGENCIA FUTURA CUPO 2023
</t>
  </si>
  <si>
    <t>82121503</t>
  </si>
  <si>
    <t xml:space="preserve">SERVICIO DE IMPRESIÓN Y FOTOCOPIADO PARA LA ESCUELA DE  POSTGRADOS DE LA FAC . AMARRE VIGENCIA FUTURA 2024
</t>
  </si>
  <si>
    <t>SERVICIO DE JARDINERIA A TODO COSTO PARA LAS INSTALACIONES DE LA ESCUELA DE POSTGRADOS DE LA FAC.</t>
  </si>
  <si>
    <t>SERVICIO DE MANTENIMIENTO Y RECARGA  EXTINTOR ABC POLVO QUIMICO SECO 10 LBS .</t>
  </si>
  <si>
    <t>SERVICIO DE MANTENIMIENTO Y RECARGA EXTINTOR BC POLVO QUIMICO SECO 20 LB.</t>
  </si>
  <si>
    <t>SERVICIO DE MANTENIMIENTO Y RECARGA EXTINTOR BC POLVO QUIMICO SECO 5 LB.</t>
  </si>
  <si>
    <t>SERVICIO DE MANTENIMIENTO  EXTINTOR SOLKAFLAM 3700 GR.</t>
  </si>
  <si>
    <t>MANTENIMIENTO PREVENTIVO Y CORRECTIVO A TODO COSTO DEL SISTEMA CONTRAINCENDIOS PARA EL EDIFICIO DE AULAS "CT JOSE EDMUNDO SANDOVAL"</t>
  </si>
  <si>
    <t>EDICIÓN E IMPRESIÓN DE LIBROS DE INVESTIGACIÓN.</t>
  </si>
  <si>
    <t xml:space="preserve">SERVICIO TRABAJOS TIPOGRÁFICOS (DIPLOMAS)
</t>
  </si>
  <si>
    <t>82121507</t>
  </si>
  <si>
    <t xml:space="preserve">SERVICIO TRABAJOS TIPOGRÁFICOS (CARPETAS)
</t>
  </si>
  <si>
    <t>CAPACITACIÓN EN EL IDIOMA INGLÉS Y PORTUGUÉS PARA UN PERSONAL DE LA FUERZA AÉREA COLOMBIANA BAJO LA MODALIDAD DE INMERSIÓN PRESENCIAL Y SERVICIO DE APLICACIÓN Y CERTIFICACIÓN DE PRUEBAS DE COMPETENCIA LINGÜÍSTICA EN LOS IDIOMAS INGLÉS Y FRANCÉS.</t>
  </si>
  <si>
    <t>SERVICIO LOGÍSTICO PARA LA REALIZACIÓN DE EVENTOS ACADÉMICOS DE LA EPFAC</t>
  </si>
  <si>
    <t>SERVICIO DE CAPACITACIÓN PARA LA REALIZACIÓN DEL TALLER DE ESTANDARIZACIÓN DE DOCTRINA PARA UN PERSONAL DE LA FAC.</t>
  </si>
  <si>
    <t>EJERCICIO ABIERTO</t>
  </si>
  <si>
    <t>EXÁMENES DE INGLÉS</t>
  </si>
  <si>
    <t>COMISIONES JUNIO 2023</t>
  </si>
  <si>
    <t>EJERCICIO DE ORDEN ABIERTO</t>
  </si>
  <si>
    <t>SALIDA ALUMNOS CURSOS DE ASCENSO</t>
  </si>
  <si>
    <t>COMJEFAMER</t>
  </si>
  <si>
    <t>FERIA AERONÁUTICA</t>
  </si>
  <si>
    <t>APOYO TRANSPORTE DINOP</t>
  </si>
  <si>
    <t>COMISIONES AGOSTO 2023</t>
  </si>
  <si>
    <t>EPFAC - CADENA BASICA MANUAL-DEDHU-EPFAC. VIÁTICOS FAC-S-2023-065124-AG</t>
  </si>
  <si>
    <t>EJERCICIO DE CAMPO CURSO DE SEGURIIDAD</t>
  </si>
  <si>
    <t>EPFAC - INVERSION</t>
  </si>
  <si>
    <t>ESUFA</t>
  </si>
  <si>
    <t xml:space="preserve">PINO CIPRÉS (CUPRESSUS LUSITANCIA)
</t>
  </si>
  <si>
    <t>10161515</t>
  </si>
  <si>
    <t xml:space="preserve">FUENTE DE ALIMENTACIÓN DEL LABORATORIO DIGITAL 2 X 0 30 V / 0 5 A DC 5 V / 3 A FIJO (JEMFA)
</t>
  </si>
  <si>
    <t>12142208</t>
  </si>
  <si>
    <t xml:space="preserve">MULTÍMETRO DIGITAL CON TRUE RMS ~ BARRA GRÁFICA ~ 40.000 COUNTS ~ 1000V AC/DC ~ 10A AC/DC ~ IP67 (JEMFA)
</t>
  </si>
  <si>
    <t xml:space="preserve">KIT DE REACTIVOS  PARA MEDICION DE HIERRO
</t>
  </si>
  <si>
    <t xml:space="preserve">KIT REACTIVOS PARA MEDICION DE DUREZA
</t>
  </si>
  <si>
    <t xml:space="preserve">KIT DE REACTIVOS  PARA MEDICION DE CLORO
</t>
  </si>
  <si>
    <t xml:space="preserve">HIDROXICLORURO DE ALUMINIO 
</t>
  </si>
  <si>
    <t xml:space="preserve">SILICONA EN BARRA 1KG
</t>
  </si>
  <si>
    <t>TANQUES DE AGUA 1000 LITROS. BAJITOS (M.A)</t>
  </si>
  <si>
    <t>20142904</t>
  </si>
  <si>
    <t xml:space="preserve">SHAVER TITANIUM ANDIS BATERIA DE LITIO
</t>
  </si>
  <si>
    <t>23101508</t>
  </si>
  <si>
    <t xml:space="preserve">MAQUINA CORTADORA DE CABELLO BORDÓ 110V
</t>
  </si>
  <si>
    <t xml:space="preserve">MÁQUINA PATILLERA  BORDÓ Y PLATEADA 110V
</t>
  </si>
  <si>
    <t xml:space="preserve">SECADOR DE PELUQUERÍA PROFESIONAL
</t>
  </si>
  <si>
    <t>23201202</t>
  </si>
  <si>
    <t xml:space="preserve">BISTURI PUNTA DE LANZA CON 3 CUCHILLAS
</t>
  </si>
  <si>
    <t>23232001</t>
  </si>
  <si>
    <t xml:space="preserve">FILAMENTO NEGRO ABS PARA IMPRESORA 3D, 3MM
</t>
  </si>
  <si>
    <t>23261507</t>
  </si>
  <si>
    <t xml:space="preserve">ESTACIÓN DE SOLDADURA CON PANTALLA DIGITAL
</t>
  </si>
  <si>
    <t>23271417</t>
  </si>
  <si>
    <t xml:space="preserve">CARRETILLA CARGA 2 EN 1
</t>
  </si>
  <si>
    <t xml:space="preserve">BANCO DE TRABAJO ELECTRÓNICA (JEMFA)
</t>
  </si>
  <si>
    <t>24102006</t>
  </si>
  <si>
    <t xml:space="preserve">KIT REGLAMENTARIO DE CARRETERAS
</t>
  </si>
  <si>
    <t xml:space="preserve">KIT CONTROL DE DERRAMES
</t>
  </si>
  <si>
    <t>25172702</t>
  </si>
  <si>
    <t xml:space="preserve">KIT TIJERAS TITANIO PELUQUERIA PROFESIONAL + ESTUCHE
</t>
  </si>
  <si>
    <t xml:space="preserve">LLAVE TIPO CADENA 
</t>
  </si>
  <si>
    <t>27111708</t>
  </si>
  <si>
    <t xml:space="preserve">BOTÓN PUSH SANITARIO DOBLE DESCARGA GRANDE
</t>
  </si>
  <si>
    <t xml:space="preserve">PONCHADORA RJ45 (JEMFA)
</t>
  </si>
  <si>
    <t>27112115</t>
  </si>
  <si>
    <t>PONCHADORA CONECTOR OJO (JEMFA)</t>
  </si>
  <si>
    <t xml:space="preserve">PISTOLAS DE AIRE CALIENTE SALIDA 150°C A 450°C (JEMFA)
</t>
  </si>
  <si>
    <t>27112717</t>
  </si>
  <si>
    <t xml:space="preserve">PISTOLA SILICONA GRANDE 60W PARA BARRAS GRUESAS
</t>
  </si>
  <si>
    <t>27112719</t>
  </si>
  <si>
    <t xml:space="preserve">CUERDA
</t>
  </si>
  <si>
    <t>31151502</t>
  </si>
  <si>
    <t xml:space="preserve">CHAPAS DE SEGURIDAD
</t>
  </si>
  <si>
    <t xml:space="preserve">CERRADURA DE PERILLA O BOLA MADERA
</t>
  </si>
  <si>
    <t>CINTA MÉTRICA 20 METROS (DECAMETRO EN FIBRA DE VIDRIO)</t>
  </si>
  <si>
    <t xml:space="preserve">
TUBO SILICONA SELLANTE TRANSPARENTE- ANTIHONGOS TUBO X 300 ML</t>
  </si>
  <si>
    <t>CINTA TEFLON INDUSTRIAL DE ½ PULGADA X 10 MTS LONGUITUD</t>
  </si>
  <si>
    <t xml:space="preserve">CINTA NEGRA AISLANTE ELECTRICA 3M +33 (19X20.1X0.177) (POR ROLLO)
</t>
  </si>
  <si>
    <t>CINTA DE ENMASCARAR 1" X ROLLO 40 MTS</t>
  </si>
  <si>
    <t>BROCHA PROFESIONAL CERDA MONA, MANGO PLASTICO DE 4" PULGADAS</t>
  </si>
  <si>
    <t>BROCHA PROFESIONAL CERDA MONA, MANGO PLASTICO DE 3" PULGADAS</t>
  </si>
  <si>
    <t>BROCHA PROFESIONAL CERDA MONA, MANGO PLASTICO DE 2" PULGADAS</t>
  </si>
  <si>
    <t>RODILLO DE FELPA PROFESIONAL TIPO AMERICANO 9"</t>
  </si>
  <si>
    <t>RODILLO DE FELPA PROFESIONAL TIPO AMERICANO 4"</t>
  </si>
  <si>
    <t xml:space="preserve">BROCHA TALQUERA BARBERÍA MADERA BAMBÚ BARBERSHOP PELUQUERÍA
</t>
  </si>
  <si>
    <t xml:space="preserve">BROCHA TALQUERA SACUDIDOR PARA PELUQUERIA O BARBERIA
</t>
  </si>
  <si>
    <t xml:space="preserve">LENTE TELEOBJETIVO PARA CÁMARA FOTOGRÁFICA
</t>
  </si>
  <si>
    <t>31241501</t>
  </si>
  <si>
    <t xml:space="preserve">CONSOLA PARA LUCES
</t>
  </si>
  <si>
    <t>39101619</t>
  </si>
  <si>
    <t xml:space="preserve">BISAGRA OMEGA 2 1/2"
</t>
  </si>
  <si>
    <t>39121009</t>
  </si>
  <si>
    <t xml:space="preserve">BISAGRA OMEGA 3"
</t>
  </si>
  <si>
    <t xml:space="preserve"> TACO O BREAKER DE 40 AMPERIOS-ENCHUFABLE</t>
  </si>
  <si>
    <t>TACO O BREAKER DE 20 AMPERIOS-ENCHUFABLE</t>
  </si>
  <si>
    <t xml:space="preserve">PAQUETE CONECTORES ROSCADOS PARA CABLE  # 12 X 100
</t>
  </si>
  <si>
    <t>CLAVIJA HEMBRA DE CAUCHO POLO A TIERRA</t>
  </si>
  <si>
    <t xml:space="preserve">CLAVIJAS MACHO DE CAUCHO POLO A TIERRA
</t>
  </si>
  <si>
    <t xml:space="preserve">ROLLO CABLE ENCAUCHETADO DE 3X10 X 100 M
</t>
  </si>
  <si>
    <t>INTERUPTOR SENCILLO CONMUTABLE. LINEA FUTURA BLANCA</t>
  </si>
  <si>
    <t>INTERRUPTOR DOBLE CONMUTABLE. LINEA FUTURA BLANACA</t>
  </si>
  <si>
    <t>TOMA CORRIENTE DOBLE CON POLO A TIERRA, COLOR BLANCO LINEA FUTURA</t>
  </si>
  <si>
    <t>CABLE DÚPLEX # 2 X 12 AWG 300 X ROLLO DE 100 MTS C/U</t>
  </si>
  <si>
    <t>ROLLO CABLE # 10 AWG 600 V  ROJO X 100 M</t>
  </si>
  <si>
    <t>ROLLO CABLE # 12 AWG 600V VERDE  ROLLO X 100 M</t>
  </si>
  <si>
    <t>ROLLO CABLE # 12 AWG 600V ROJO ROLLO X 100 M</t>
  </si>
  <si>
    <t>ROLLO CABLE # 12 AZUL AWG 600 V ROLLO X 100 M</t>
  </si>
  <si>
    <t>ROLLO CABLE # 12 AWG 600V AMARILLO  ROLLO X 100 M</t>
  </si>
  <si>
    <t>ROLLO CABLE # 12 AWG 600 V BLANCO ROLLO X 100 M</t>
  </si>
  <si>
    <t>CONECTOR OJO (JEMFA)</t>
  </si>
  <si>
    <t xml:space="preserve">CONECTOR RJ45 8 HILOS (JEMFA)
</t>
  </si>
  <si>
    <t xml:space="preserve">ATOMIZADOR ROCIADOR PULVERIZADOR PELUQUERÍA BARBERIA
</t>
  </si>
  <si>
    <t xml:space="preserve"> COMPRA DEL SISTEMA DE FILTRO DE AGUA.
</t>
  </si>
  <si>
    <t xml:space="preserve"> HIPOCLORITO DE SODIO AL 13% POR CANECA DE 55 GALONES
</t>
  </si>
  <si>
    <t>REGLAS METALICAS DE 50 CM X 3 UNIDADES</t>
  </si>
  <si>
    <t xml:space="preserve">OSCILOSCOPIO DIGITAL RIGOL DS1074Z PLUS 70 MHZ 4CH (JEMFA)
</t>
  </si>
  <si>
    <t>41113638</t>
  </si>
  <si>
    <t xml:space="preserve">RIGOL DSG815 9 KHZ A 1,5 GHZ, GENERADOR DE SEÑAL RF KIT CONEXIÓN RF (JEMFA)
</t>
  </si>
  <si>
    <t>41115320</t>
  </si>
  <si>
    <t xml:space="preserve">GENERADOR DE FUNCIONES FORMAS DE ONDA ARBITRARIAS DE 25 MHZ, 2 CANALES (JEMFA)
</t>
  </si>
  <si>
    <t>41115323</t>
  </si>
  <si>
    <t xml:space="preserve">ANALIZADOR DE ESPECTRO RIGOL DSA815 1,5 GHZ + KIT DE UTILIDAD RIGOL (JEMFA)
</t>
  </si>
  <si>
    <t>41115403</t>
  </si>
  <si>
    <t xml:space="preserve">KIT DE SOLUCIÓN DE CALIBRACIÓN PH 
</t>
  </si>
  <si>
    <t>41116107</t>
  </si>
  <si>
    <t xml:space="preserve">CINTA ANTIDESLIZANTE Y FLUORECENTE X 20 METROS
</t>
  </si>
  <si>
    <t xml:space="preserve">CINTA DE SEÑALIZACIÓN "PELIGRO NO PASE" X 500 METROS
</t>
  </si>
  <si>
    <t xml:space="preserve">KIT DE INSUMOS PARA BOTIQUIN
</t>
  </si>
  <si>
    <t xml:space="preserve">CAJA DE ARCHIVO X-200 CON ROTULO
</t>
  </si>
  <si>
    <t xml:space="preserve">CARPETA DE CUATRO ALETAS CON ROTULO
</t>
  </si>
  <si>
    <t xml:space="preserve">CÁMARA FOTOGRÁFICA PROFESIONAL
</t>
  </si>
  <si>
    <t xml:space="preserve">FLASH
</t>
  </si>
  <si>
    <t>45121601</t>
  </si>
  <si>
    <t xml:space="preserve">ESTABILIZADOR CÁMARA 
</t>
  </si>
  <si>
    <t>45121602</t>
  </si>
  <si>
    <t xml:space="preserve">TRIPODE
</t>
  </si>
  <si>
    <t>ESTACIÓN LAVAOJOS DE EMERGENCIA</t>
  </si>
  <si>
    <t>46181810</t>
  </si>
  <si>
    <t xml:space="preserve">ANTICAIDAS AUTORETRACTIL
</t>
  </si>
  <si>
    <t xml:space="preserve">DESCENDEDOR ID AUTOFRENANTE
</t>
  </si>
  <si>
    <t>46182310</t>
  </si>
  <si>
    <t xml:space="preserve">MOSQUETON EN ALUMINIO 25KN
</t>
  </si>
  <si>
    <t xml:space="preserve">MOSQUETON EN ALUMINIO 27KN
</t>
  </si>
  <si>
    <t xml:space="preserve">MAQUINA DE PLANCHAR ROPA DE PRENSA INDUSTRIAL
</t>
  </si>
  <si>
    <t>47111601</t>
  </si>
  <si>
    <t xml:space="preserve">DIABOLOS PARA ENTRENAMIENTO CAJAS X 500 UNI
</t>
  </si>
  <si>
    <t>49131606</t>
  </si>
  <si>
    <t xml:space="preserve">DIABOLOS PARA ENTRENAMIENTO CAJAS X 500 UNI (SALDO POR ADJUDICACION)
</t>
  </si>
  <si>
    <t xml:space="preserve">BALONES PARA FÚTBOL
</t>
  </si>
  <si>
    <t>49161504</t>
  </si>
  <si>
    <t xml:space="preserve">BALONES PARA FÚTBOL SALA
</t>
  </si>
  <si>
    <t xml:space="preserve">BALONES PARA BALONCESTO
</t>
  </si>
  <si>
    <t>49161603</t>
  </si>
  <si>
    <t xml:space="preserve">BALONES PARA VOLEIBOL
</t>
  </si>
  <si>
    <t>49161608</t>
  </si>
  <si>
    <t xml:space="preserve">ESCALERAS DE COORDINACIÓN </t>
  </si>
  <si>
    <t>SOGAS</t>
  </si>
  <si>
    <t>CONOS DEPORTIVOS 30CM CON AGUJEROS</t>
  </si>
  <si>
    <t>ESTACAS PARA SLALOM CON BASE</t>
  </si>
  <si>
    <t>ESTACAS PARA SLALOM SIN BASE</t>
  </si>
  <si>
    <t>CUERDAS PARA PISTA PENTATLÓN TIPO CROSSFIT</t>
  </si>
  <si>
    <t>CUERDAS DE BATIDA PARA CROSSFIT CON PROTECCIÓN</t>
  </si>
  <si>
    <t>BOSU</t>
  </si>
  <si>
    <t>COJÍN INESTABLE</t>
  </si>
  <si>
    <t>MANCUERNAS 2LB</t>
  </si>
  <si>
    <t>KETTLEBELL DE 4KG, 8KG, 12KG, 16KG</t>
  </si>
  <si>
    <t>49211818</t>
  </si>
  <si>
    <t xml:space="preserve">GRECA 
</t>
  </si>
  <si>
    <t>52141526</t>
  </si>
  <si>
    <t xml:space="preserve">BANDEJAS PARA HORNO
</t>
  </si>
  <si>
    <t>52151905</t>
  </si>
  <si>
    <t xml:space="preserve">AUDIFONOS FRECUENCIA PLANA
</t>
  </si>
  <si>
    <t xml:space="preserve">MICRÓFONO DE SOLAPA INALÁMBRICO
</t>
  </si>
  <si>
    <t>RUEDA PARA ABDOMEN</t>
  </si>
  <si>
    <t>CAJÓN PLIOMÉTRICO DE MADERA CROSSFIT PROFESIONAL 40-50-60</t>
  </si>
  <si>
    <t>BANDAS ELÁSTICAS ANCHAS CORTAS</t>
  </si>
  <si>
    <t>BALÓN MEDICINAL 3KG, 5KG, 7KG, 10KG</t>
  </si>
  <si>
    <t xml:space="preserve">TULA BALONERA CAPACIDAD 20 BALONES
</t>
  </si>
  <si>
    <t>53121602</t>
  </si>
  <si>
    <t>RUEDAS GIRATORIAS PARA TRÁFICO PESADO PARA TORRES DE BALONCESTO</t>
  </si>
  <si>
    <t>RUEDAS GIRATORIAS PARA TRÁFICO PESADO PARA TORRES DE BALONCESTO (SALDO POR ADJUDICACION)</t>
  </si>
  <si>
    <t>RUEDAS GIRATORIAS EN GOMA PARA MESA DE TENIS DE MESA</t>
  </si>
  <si>
    <t xml:space="preserve">MORRAL O BOLSO PARA CÁMARA
</t>
  </si>
  <si>
    <t>53121603</t>
  </si>
  <si>
    <t xml:space="preserve">PENDONES INSTITUCIONALES PARA REDOBLANTE,
</t>
  </si>
  <si>
    <t>55121714</t>
  </si>
  <si>
    <t xml:space="preserve">PENDONES INSTITUCIONALES PARA TIMBA, 
</t>
  </si>
  <si>
    <t xml:space="preserve">PENDONES INSTITUCIONALES PARA LIRA
</t>
  </si>
  <si>
    <t xml:space="preserve">PENDONES INSTITUCIONALES PARA TROMPETA
</t>
  </si>
  <si>
    <t xml:space="preserve">PENDONES INSTITUCIONALES PARA GRANADERA, 
</t>
  </si>
  <si>
    <t xml:space="preserve">PENDONES INSTITUCIONALES PARA CAJA
</t>
  </si>
  <si>
    <t xml:space="preserve">PENDONES INSTITUCIONALES PARA BOMBO, 
</t>
  </si>
  <si>
    <t xml:space="preserve">BANDEJAS CEREMONIAL MILITAR
</t>
  </si>
  <si>
    <t>55121715</t>
  </si>
  <si>
    <t xml:space="preserve">ADQUISICIÓN PLANOTECA HORIZONTAL ARCHIVO CENTRAL ESUFA
</t>
  </si>
  <si>
    <t>56121805</t>
  </si>
  <si>
    <t xml:space="preserve">TRÍPODE ALT-AZIMUTH PARA TRABAJO PESADO REF. 93607
</t>
  </si>
  <si>
    <t>60104303</t>
  </si>
  <si>
    <t xml:space="preserve">CARTA CELESTE
</t>
  </si>
  <si>
    <t xml:space="preserve">CONECTOR XT-60 (1 PAR)
</t>
  </si>
  <si>
    <t>60106214</t>
  </si>
  <si>
    <t xml:space="preserve">CÁMARA DE VISIÓN NOCTURNA GRAN ANGULAR RASPBERRY PI 4B / 3B + 5MP 1080P FISHEYES
</t>
  </si>
  <si>
    <t xml:space="preserve">MOTORREDUCTOR FINGERTECH – SILVER SPARK 22.2:1
</t>
  </si>
  <si>
    <t xml:space="preserve">BATERÍA LIPO PLUS 300MAH 7.4V 70C~90C
</t>
  </si>
  <si>
    <t xml:space="preserve">CARGADOR Y BALANCEADOR IMAX B6: 6A 80W (DC)
</t>
  </si>
  <si>
    <t xml:space="preserve">MOTORREDUCTOR FINGERTECH – SILVER SPARK 33.3:1
</t>
  </si>
  <si>
    <t xml:space="preserve">RADIO CONTROL TURBO RACING P32 91803G-C
</t>
  </si>
  <si>
    <t xml:space="preserve">XMOTION V.2
</t>
  </si>
  <si>
    <t xml:space="preserve">MICRO SERVOMOTOR MG90S PIÑONERÍA METÁLICA
</t>
  </si>
  <si>
    <t xml:space="preserve">KIT PARA RASPBERRY
</t>
  </si>
  <si>
    <t xml:space="preserve">MODULO LIDAR
</t>
  </si>
  <si>
    <t xml:space="preserve">HELICE GEMFAN APC ELECTRICO 6×4 X2UND
</t>
  </si>
  <si>
    <t xml:space="preserve">COMBO : MOTOR ELÉCTRICO A2212/10T DE 1400 KV + ESC 30 A + 2 HÉLICES 8 X 6
</t>
  </si>
  <si>
    <t xml:space="preserve">COMBO : MOTOR ELÉCTRICO A2212/6T DE 2200 KV + ESC 40 A + 2 HÉLICES 6 X 3.5
</t>
  </si>
  <si>
    <t xml:space="preserve">ALARMA BAJO VOLTAJE / SALVA LIPO BLANCA
</t>
  </si>
  <si>
    <t xml:space="preserve">BATERÍA LIPO 2200 MAH 11.1 V 50 C / XT60
</t>
  </si>
  <si>
    <t xml:space="preserve">SERVO MICRO ALTO TORQUE MG-90S / 1,8 KG TODOS LOS PIÑONES METÁLICOS
</t>
  </si>
  <si>
    <t xml:space="preserve">CONTROL REMOTO 6-10 CANALES FS-I6X + RECEPTOR TGY-IA6B V2
</t>
  </si>
  <si>
    <t xml:space="preserve">LAMINA FOAM BOARD 50 X 76 CM
</t>
  </si>
  <si>
    <t xml:space="preserve">ENLACE CLEVI NYLON MINI 1.8 X 20 MM (2 UNID) </t>
  </si>
  <si>
    <t xml:space="preserve">LLANTAS SEGUIDOR DE LÍNEA LARGAS (23×40)
</t>
  </si>
  <si>
    <t xml:space="preserve">LLANTAS MINISUMO (31×23)
</t>
  </si>
  <si>
    <t xml:space="preserve">CUERNO 2 HUECOS MEDIANO T CON TORNILLOS DUBRO
</t>
  </si>
  <si>
    <t xml:space="preserve">CUCHILLA MINISUMO (10×1.8)CM
</t>
  </si>
  <si>
    <t xml:space="preserve">KIT ARDUINO STARTER (JEMFA)
</t>
  </si>
  <si>
    <t>60106401</t>
  </si>
  <si>
    <t xml:space="preserve">KIT HERRAMIENTAS ELECTRONICO (JEMFA)
</t>
  </si>
  <si>
    <t xml:space="preserve">TROMBON GAMA ALTA/PROFESIONAL
</t>
  </si>
  <si>
    <t>60131102</t>
  </si>
  <si>
    <t xml:space="preserve">SAXOFON ALTO EB GAMA ALTA/PROFESIONAL
</t>
  </si>
  <si>
    <t>60131104</t>
  </si>
  <si>
    <t xml:space="preserve">CORNETA DE BLOQUE (APOYO JEMFA)
</t>
  </si>
  <si>
    <t>60131205</t>
  </si>
  <si>
    <t xml:space="preserve">CORNETA DE BLOQUE
</t>
  </si>
  <si>
    <t xml:space="preserve">PANDERETA PROFESIONAL PARA MONTAR
</t>
  </si>
  <si>
    <t>60131403</t>
  </si>
  <si>
    <t xml:space="preserve">LIRA INGLESA CON CARGADOR Y GOLPEADOR
</t>
  </si>
  <si>
    <t>60131405</t>
  </si>
  <si>
    <t>TAMBORA (APOYO JEMFA 2.500.000 Y PPTO UNIDAD)</t>
  </si>
  <si>
    <t>TAMBORA (APOYO JEMFA 2.500.000</t>
  </si>
  <si>
    <t xml:space="preserve">REDOBLANTE DE 14"
</t>
  </si>
  <si>
    <t xml:space="preserve">CAJA 14"
</t>
  </si>
  <si>
    <t xml:space="preserve">GRANADERA DE 14"
</t>
  </si>
  <si>
    <t xml:space="preserve">CABASA
</t>
  </si>
  <si>
    <t>60131443</t>
  </si>
  <si>
    <t xml:space="preserve">JUEGO DE TRIANGULOS SINFONICOS
</t>
  </si>
  <si>
    <t>60131449</t>
  </si>
  <si>
    <t xml:space="preserve">CAÑAS SINTETICAS PARA SAXOFON ALTO
</t>
  </si>
  <si>
    <t>60131502</t>
  </si>
  <si>
    <t xml:space="preserve">CAÑAS SINTETICAS PARA SAXOFON TENOR
</t>
  </si>
  <si>
    <t xml:space="preserve">CAJA DE CAÑAS PARA SAXOFON ALTO NO 3
</t>
  </si>
  <si>
    <t xml:space="preserve">CAJA DE CAÑAS PARA SAXOFON ALTO NO 2 1/2
</t>
  </si>
  <si>
    <t xml:space="preserve">CAJA DE CAÑAS PARA SAXOFON SOPRANO NO 3
</t>
  </si>
  <si>
    <t xml:space="preserve">CAJA DE CAÑAS PARA SAXOFON TENOR NO 3
</t>
  </si>
  <si>
    <t xml:space="preserve">CAJA CAÑAS PARA CLARINETE  NO 3 
</t>
  </si>
  <si>
    <t xml:space="preserve">CAJA CAÑAS PARA CLARINETE SOPRANO  NO 3 1/2 
</t>
  </si>
  <si>
    <t xml:space="preserve">CAJA DE CAÑAS PARA SAXOFON BARITONO NO 3
</t>
  </si>
  <si>
    <t xml:space="preserve">CAJA DE CAÑAS PARA SAXOFON TENOR NO 2 1/2
</t>
  </si>
  <si>
    <t xml:space="preserve">CAJA DE CAÑAS CLARINETE BAJO NO 3
</t>
  </si>
  <si>
    <t xml:space="preserve">CAJA CAÑAS PARA CLARINETE REQUINTO NO 3
</t>
  </si>
  <si>
    <t xml:space="preserve">PARCHE SINTETICO PARA CONGA  12PUL.
</t>
  </si>
  <si>
    <t>60131507</t>
  </si>
  <si>
    <t xml:space="preserve">PARCHE SINTETICO PARA BONGO  07PUL.
</t>
  </si>
  <si>
    <t xml:space="preserve">PARCHE PARA TIMBAL LATINO 13 PUL.
</t>
  </si>
  <si>
    <t xml:space="preserve">PARCHE SINTETICO PARA BONGOE  8 PUL.
</t>
  </si>
  <si>
    <t xml:space="preserve">PARCHES PARA BOMBO 26 PULGADAS
</t>
  </si>
  <si>
    <t xml:space="preserve">PARCHES PARA TAMBORA 18 PULGADAS
</t>
  </si>
  <si>
    <t xml:space="preserve">PARCHE SINTETICO PARA CONGA  11PUL.
</t>
  </si>
  <si>
    <t xml:space="preserve">MESA PARA MISCELANEOS
</t>
  </si>
  <si>
    <t xml:space="preserve">TRINCHE PARA GUIRA DE 12 RADIOS
</t>
  </si>
  <si>
    <t xml:space="preserve">PEDAL GAJATE PARA CAMPANA
</t>
  </si>
  <si>
    <t xml:space="preserve">PARES DE GOLPEADORES PARA TIMBA Y BOMBO EN MADERA
</t>
  </si>
  <si>
    <t xml:space="preserve">JUEGO DE FINGER CYMBALS
</t>
  </si>
  <si>
    <t xml:space="preserve">GOLPEADORES EN NYLON PARA LIRA
</t>
  </si>
  <si>
    <t xml:space="preserve">STAND PARA PLATILLOS SINFONICOS
</t>
  </si>
  <si>
    <t xml:space="preserve">STAND TECLADO
</t>
  </si>
  <si>
    <t xml:space="preserve">ESTUCHE PARA LIRA
</t>
  </si>
  <si>
    <t>60131510</t>
  </si>
  <si>
    <t>ESTUCHE PARA TAMBORA</t>
  </si>
  <si>
    <t xml:space="preserve">ESTUCHE PARA BOMBO BANDA DE GUERRA
</t>
  </si>
  <si>
    <t xml:space="preserve">ESTUCHE PARA CONGAS (PAR)
</t>
  </si>
  <si>
    <t xml:space="preserve">BAQUETERO
</t>
  </si>
  <si>
    <t xml:space="preserve">PARES DE BAQUETAS PARA REDOBLANTE
</t>
  </si>
  <si>
    <t>60131520</t>
  </si>
  <si>
    <t xml:space="preserve">PARES  DE BAQUETAS PARA PLATO SUSPENDIDO 
</t>
  </si>
  <si>
    <t xml:space="preserve">PAR BAQUETAS PARA REDOBLANTE
</t>
  </si>
  <si>
    <t xml:space="preserve">HERBICIDA
</t>
  </si>
  <si>
    <t xml:space="preserve">ROLLO DE LIJA TELA  # 100 X 20 MT
</t>
  </si>
  <si>
    <t xml:space="preserve">CAJA DE LIJA # 600 X 100 UN
</t>
  </si>
  <si>
    <t xml:space="preserve">CAJA DE LIJA # 220 X 100 UN
</t>
  </si>
  <si>
    <t xml:space="preserve">LIJA # 150
</t>
  </si>
  <si>
    <t xml:space="preserve">LIJA # 180
</t>
  </si>
  <si>
    <t xml:space="preserve">MIXTO  FINA ENLONADO X  M3 </t>
  </si>
  <si>
    <t>MIXTO  FINA ENLONADO X  M3</t>
  </si>
  <si>
    <t xml:space="preserve">LÁMINA DE MDF 04 MM CRUDO
</t>
  </si>
  <si>
    <t xml:space="preserve">LÁMINA DE MDF 18 MM CRUDO
</t>
  </si>
  <si>
    <t xml:space="preserve">DURMIENTE DE MADERA DERECHO, CEPILLADO Y CANTEADO 4 X 4 CM
</t>
  </si>
  <si>
    <t xml:space="preserve">LÁMINA DE AGLOMERADO CEDRO
</t>
  </si>
  <si>
    <t xml:space="preserve">TABLERO DE TRIPLEX 4 MM
</t>
  </si>
  <si>
    <t xml:space="preserve">TABLERO DE TRIPLEX 18 MM
</t>
  </si>
  <si>
    <t xml:space="preserve">LAMINA DE WENGUE </t>
  </si>
  <si>
    <t>LAMINA DE WENGUE</t>
  </si>
  <si>
    <t>LAMINA DE QUINTUPLEX DE 18 MM</t>
  </si>
  <si>
    <t xml:space="preserve">TEE CPVC 1/2"
</t>
  </si>
  <si>
    <t>13101900</t>
  </si>
  <si>
    <t xml:space="preserve">UNIÓN CPVC 3/4"
</t>
  </si>
  <si>
    <t xml:space="preserve">UNIÓN CPVC 1/2"
</t>
  </si>
  <si>
    <t xml:space="preserve">ADAPTADOR HEMBRA CPVC 1/2"
</t>
  </si>
  <si>
    <t xml:space="preserve">ADAPTADOR HEMBRA CPVC 3/4"
</t>
  </si>
  <si>
    <t xml:space="preserve">TEE CPVC 1"
</t>
  </si>
  <si>
    <t xml:space="preserve">TEE CPVC 3/4"
</t>
  </si>
  <si>
    <t xml:space="preserve">ADAPTADOR MACHO CPVC 3/4"
</t>
  </si>
  <si>
    <t xml:space="preserve">ACOPLE SANITARIO O ABASTO PLASTICO CON REGULACION
</t>
  </si>
  <si>
    <t xml:space="preserve">VÁLVULA DE SALIDA DOBLE DESCARGA SANITARIA
</t>
  </si>
  <si>
    <t xml:space="preserve">VÁLVULA DE ENTRADA O LLENADO SANITARIA DE 7/8 AJUSTABLE
</t>
  </si>
  <si>
    <t xml:space="preserve">GRIFERÍA ORINAL + SIFÓN
</t>
  </si>
  <si>
    <t xml:space="preserve">GRIFERÍA LAVAMANOS COMPLETA + LLAVE+ SIFON+ TUBO DE SEDAGUE REJILLA PLASTICA CROMADA
</t>
  </si>
  <si>
    <t xml:space="preserve">ACOPLE LAVAMANOS ACOPLE LAVAMANOS O ABASTO PLASTICO CON REGULACION 40 CMS
</t>
  </si>
  <si>
    <t xml:space="preserve">SEMICODO CPVC 3/4"
</t>
  </si>
  <si>
    <t xml:space="preserve">SEMICODO CPVC 1/2"
</t>
  </si>
  <si>
    <t xml:space="preserve">UNIÓN PVC 1/2"
</t>
  </si>
  <si>
    <t xml:space="preserve">TUBO CPVC 1"
</t>
  </si>
  <si>
    <t xml:space="preserve">
ADAPTADOR  PVC MACHO 1/2"</t>
  </si>
  <si>
    <t xml:space="preserve">UNIVERSAL PVC 1/2"
</t>
  </si>
  <si>
    <t xml:space="preserve">UNIÓN RÁPIDA O DRESSEN PVC 3"
</t>
  </si>
  <si>
    <t xml:space="preserve">UNIVERSAL PVC 3"
</t>
  </si>
  <si>
    <t>UNIÓN PVC 3"</t>
  </si>
  <si>
    <t xml:space="preserve">TAPÓN ROSCADO PVC 1/2"
</t>
  </si>
  <si>
    <t xml:space="preserve">SEMICODO PVC 1/2"
</t>
  </si>
  <si>
    <t xml:space="preserve">CODO PVC 1/2"
</t>
  </si>
  <si>
    <t xml:space="preserve">SEMICODO PVC 3"
</t>
  </si>
  <si>
    <t xml:space="preserve">CODO PVC 3"
</t>
  </si>
  <si>
    <t xml:space="preserve">CANALETA DE 2.40 M EN PVC DE 1"
</t>
  </si>
  <si>
    <t xml:space="preserve">CANALETA DE 2.40 M EN PVC DE 1/2"
</t>
  </si>
  <si>
    <t xml:space="preserve">BOTÓN PUSH SANITARIO SENCILLO
</t>
  </si>
  <si>
    <t xml:space="preserve">LLAVE PUSH ORINAL
</t>
  </si>
  <si>
    <t xml:space="preserve">REJILLA PLÁSTICA DE 2"
</t>
  </si>
  <si>
    <t xml:space="preserve">REJILLA PLÁSTICA DE 3"
</t>
  </si>
  <si>
    <t xml:space="preserve">LLAVE MEZCLADOR PARA LAVAPLATOS DE 8" CUELLO DE GANZO, MATERIAL PLASTICO ACABADO EN CROMO.
</t>
  </si>
  <si>
    <t xml:space="preserve">LLAVE PUSH LAVAMANOS
</t>
  </si>
  <si>
    <t xml:space="preserve">ADAPTADOR MACHO PVC 3"
</t>
  </si>
  <si>
    <t>SEMICODO PVC 2"</t>
  </si>
  <si>
    <t>CODO PVC 2"</t>
  </si>
  <si>
    <t xml:space="preserve">TAPÓN PRESIÓN PVC LISO 2"
</t>
  </si>
  <si>
    <t xml:space="preserve">REGISTRO O VALVULA BOLA  PVC 2"- LISO SOLDABLE 
</t>
  </si>
  <si>
    <t xml:space="preserve">UNIÓN RÁPIDA O DRESSEN PVC 2"
</t>
  </si>
  <si>
    <t xml:space="preserve">ADAPTADOR MACHO PVC 2"
</t>
  </si>
  <si>
    <t>TEE PVC 2"</t>
  </si>
  <si>
    <t xml:space="preserve">UNIÓN PVC 2"
</t>
  </si>
  <si>
    <t xml:space="preserve">ADAPTADOR MACHO PVC 1"
</t>
  </si>
  <si>
    <t xml:space="preserve">SEMICODO PVC 1"
</t>
  </si>
  <si>
    <t xml:space="preserve">CODO PVC 1"
</t>
  </si>
  <si>
    <t>TAPÓN PVC LISO 1"</t>
  </si>
  <si>
    <t>REGISTRO O VALVULA BOLA PVC  1"- LISO SOLDABLE</t>
  </si>
  <si>
    <t xml:space="preserve">UNIÓN RÁPIDA O DRESSEN PVC 1"
</t>
  </si>
  <si>
    <t xml:space="preserve">UNIVERSAL PVC 1"
</t>
  </si>
  <si>
    <t xml:space="preserve">TEE PVC 1"
</t>
  </si>
  <si>
    <t xml:space="preserve">UNIÓN PVC 1"
</t>
  </si>
  <si>
    <t xml:space="preserve">ADAPTADOR HEMBRA 1/2"
</t>
  </si>
  <si>
    <t xml:space="preserve">LLAVE JARDINERA METÁLICA
</t>
  </si>
  <si>
    <t xml:space="preserve">TUBO 1" PRESIÓN X 6 M
</t>
  </si>
  <si>
    <t xml:space="preserve">TUBO 3/4" PRESIÓN X 6 M
</t>
  </si>
  <si>
    <t xml:space="preserve">TUBO 1/2" PRESIÓN X 6 M
</t>
  </si>
  <si>
    <t>MANERAL O MANIJA UNIVERSAL PARA DUCHA</t>
  </si>
  <si>
    <t>ACOPLE LAVAMANOS O ABASTO PLASTICO CON REGULACION. LONGITUD 60 CMS</t>
  </si>
  <si>
    <t>SIFON FLEXIBÑE O ACORDEON LAV.</t>
  </si>
  <si>
    <t>EMBOLO O VASTAGO DUCHA CIERRE RAPIDO</t>
  </si>
  <si>
    <t>SANITARIO  UNA PIEZA BLANCO BRILLANTE -  CONSUMO 4.8</t>
  </si>
  <si>
    <t xml:space="preserve">TEE PVC 3/4 </t>
  </si>
  <si>
    <t>REGISTRO O VALVULA BOLA PVC 3/4"- LISA SOLDABLE</t>
  </si>
  <si>
    <t>CODO DE 3/4 PVC</t>
  </si>
  <si>
    <t xml:space="preserve">BUJE DE 3/4 A 1/2 PVC </t>
  </si>
  <si>
    <t xml:space="preserve">UNIVERSAL DE 3/4 PVC </t>
  </si>
  <si>
    <t xml:space="preserve">MEZCLADOR DUCHA COMPLETO </t>
  </si>
  <si>
    <t>BOTON PUSH DOCOL ANTIBANDALICO -SANITARIO</t>
  </si>
  <si>
    <t>ASIENTO O MUEBLE SANITARIO BASIC- REDONDO BLANCO /WHITE. REF. 869003331</t>
  </si>
  <si>
    <t>ADAPTADOR HEMBRA   PVC 1"</t>
  </si>
  <si>
    <t>COMPRESOR AIRE 2HP CON TANQUE 24L
115PSI 110V/60HZ</t>
  </si>
  <si>
    <t>MAQUINA MOTOSIERRA PROFESIONAL
DE 63CM 4.2HP 59CC</t>
  </si>
  <si>
    <t>LLAVES COPAS CDTS 1/4 -3/8 -1/2 150PZS</t>
  </si>
  <si>
    <t>JUEGO DE HERRAMIENTAS MECANICAS
MM Y PULG 201PZS</t>
  </si>
  <si>
    <t>ARRANCADOR DE BATERIA JUMPER
30.000MAH</t>
  </si>
  <si>
    <t xml:space="preserve">JUEGO DE BROCAS PARA MADERA X 10
</t>
  </si>
  <si>
    <t>30102300</t>
  </si>
  <si>
    <t xml:space="preserve">JUEGO DE BROCAS DE TUSTENO PARA MURO X 10
</t>
  </si>
  <si>
    <t xml:space="preserve">HOJAS DE SEGUETA BIMETÁLICA X 10
</t>
  </si>
  <si>
    <t xml:space="preserve">PAQUETE AMARRES TIPO INDUSTRIAL PARA TEJA X 100 UNIDADES 
</t>
  </si>
  <si>
    <t xml:space="preserve">CHAZOS DRYWALL 5/16" X 100 UN
</t>
  </si>
  <si>
    <t xml:space="preserve">CHAZOS EXPANSIVOS METÁLICOS 3/8" X 2" X 50 UN
</t>
  </si>
  <si>
    <t xml:space="preserve">CHAZOS EXPANSIVOS METÁLICOS 1/4" X 1/4" X 60 UN
</t>
  </si>
  <si>
    <t>CHAZOS PLÁSTICOS 3/8" X 1000 UN</t>
  </si>
  <si>
    <t xml:space="preserve">CHAZOS PLÁSTICOS 1/4" X 1000 UN
</t>
  </si>
  <si>
    <t xml:space="preserve">TORNILLOS LÁMINA DRYWALL 1" X 100 UN
</t>
  </si>
  <si>
    <t xml:space="preserve">TORNILLOS PUNTA DE BROCA 1" X 500
</t>
  </si>
  <si>
    <t xml:space="preserve">CAJAS DE REMACHE POP 10 MM DE ALTURA X 100 UN
</t>
  </si>
  <si>
    <t xml:space="preserve">CAJAS DE REMACHE POP 8 MM DE ALTURA X 100 UN
</t>
  </si>
  <si>
    <t xml:space="preserve">CAJA PUNTILLA DE ACERO 1" X 100 UN
</t>
  </si>
  <si>
    <t xml:space="preserve">PUNTILLAS DE 1/2" CON CABEZA X 100 UND
</t>
  </si>
  <si>
    <t xml:space="preserve">PUNTILLAS DE 1" SIN CABEZA X 500 G
</t>
  </si>
  <si>
    <t xml:space="preserve">CAJA TORNILLO AUTOPERFORANTE 3" X 100
</t>
  </si>
  <si>
    <t xml:space="preserve">CAJA TORNILLO AUTOPERFORANTE 1" X 100
</t>
  </si>
  <si>
    <t xml:space="preserve">VARILLA DE 1/4" X 6 M
</t>
  </si>
  <si>
    <t xml:space="preserve">VARILLA DE 12 MM X 6 M
</t>
  </si>
  <si>
    <t xml:space="preserve">ÁNGULO DE 1" DE 6 METROS
</t>
  </si>
  <si>
    <t xml:space="preserve">ÁNGULO DE 1/2" DE 6 METROS
</t>
  </si>
  <si>
    <t xml:space="preserve">CEMENTO GRIS BULTO DE 50 KG
</t>
  </si>
  <si>
    <t>TEJA PLÁSTICA # 10 TRASLUCIDA ONDULADA</t>
  </si>
  <si>
    <t xml:space="preserve">LÁMINAS FIBROCEMENTO 8 MM
</t>
  </si>
  <si>
    <t xml:space="preserve">LÁMINAS DRYWALL 6MM
</t>
  </si>
  <si>
    <t xml:space="preserve">PELÍCULA ADHESIVA SANDBLASS 1.22 X 3.00 M
</t>
  </si>
  <si>
    <t>PEGANTE PORCELANTO BLANCO X 25 KILOS</t>
  </si>
  <si>
    <t>COLBÓN PARA MADERA INDUSTRIAL CARPINCOL PROFESIONAL X GALON</t>
  </si>
  <si>
    <t>PEGANTE PARA MADERA DE ALTA EXIGENCIA PL- 285 X GALON</t>
  </si>
  <si>
    <t xml:space="preserve">PEGANTE PARA PISO CERÁMICO 25 KILOS
</t>
  </si>
  <si>
    <t xml:space="preserve">SILICONA MASILLA ELÁSTICA SELLANTE Y ADHESIVA  300 ML
</t>
  </si>
  <si>
    <t xml:space="preserve">PEGANTE CPVC 1/8 GALÓN
</t>
  </si>
  <si>
    <t xml:space="preserve">LIMPIADOR PVC 1/8 GALÓN
</t>
  </si>
  <si>
    <t xml:space="preserve">PEGANTE PVC  1/8 GALÓN
</t>
  </si>
  <si>
    <t>EMULSIÓN ASFÁLTICA IMPERMEABILIZANTE X 3,5 GR</t>
  </si>
  <si>
    <t xml:space="preserve">MANTO ASFALTICO X 20 MTS
</t>
  </si>
  <si>
    <t>SIKADURED 32 A -2 COMPONENTES</t>
  </si>
  <si>
    <t>LACA CATALIZADA MATE TRANSPARENTE X GALON</t>
  </si>
  <si>
    <t xml:space="preserve">ESMALTE NEGRO
</t>
  </si>
  <si>
    <t xml:space="preserve">ESMALTE GRIS
</t>
  </si>
  <si>
    <t xml:space="preserve">ESMALTE AMARILLO
</t>
  </si>
  <si>
    <t>TINTE CARAMELO MADERA X GALON</t>
  </si>
  <si>
    <t>TINTE MIEL MADERA X GALON</t>
  </si>
  <si>
    <t>BARNIZ POLIURETANO SEMIMATE TRANSPARENTE CON SUS COMPONENTES X GALÓN</t>
  </si>
  <si>
    <t xml:space="preserve">BARNIZ POLIURETANO TRANSPARENTE CON SUS COMPONENTES X GALÓN
</t>
  </si>
  <si>
    <t>LACA CATALIZADA BRILLANTE TRANSPARENTE X GALÓN</t>
  </si>
  <si>
    <t>ESMALTE BLANCO X GALON</t>
  </si>
  <si>
    <t>MASILLA PROFESIONAL BLANCA PARA DRYWALL  X CANECA 4,5 GL- 28 KG</t>
  </si>
  <si>
    <t>PINTURA VINILO GRIS BASALTO TIPO 1 X CANECA DE 5 GALONES</t>
  </si>
  <si>
    <t>PINTURA VINILO INTERIORES ARQUITECTONICA Y DECORATIVA, ACRILICA DILUIBLE CON AGUA (TIPO 1  DE COLOR BLANCO, ACABADO MATE ( CUÑETE X 5 GL )</t>
  </si>
  <si>
    <t xml:space="preserve">TINTE WENGUE MADERA X GALÓN
</t>
  </si>
  <si>
    <t xml:space="preserve">THINER  EXTRAFINO X GALON </t>
  </si>
  <si>
    <t>SELLADOR NITRO X GALON</t>
  </si>
  <si>
    <t>PINTURA EPOXICA BLANCA PARA MUROS X CANECA DE 5 GL</t>
  </si>
  <si>
    <t xml:space="preserve">LÁMINA DE VIDRIO 1.80 X 2.60 4MM
</t>
  </si>
  <si>
    <t>39111600</t>
  </si>
  <si>
    <t>LAMPARA O PANEL LED REDONDO DE 24 WATT DE SOBREPONER, LUZ  BLANCA  ( 30 CM DE DIAMETRO)</t>
  </si>
  <si>
    <t xml:space="preserve">LAMPARA O PANEL LED REDONDO DE 24 WATT  DE INSCRUSTAR , LUZ  BLANCA  ( 30 CM DE DIAMETRO)
</t>
  </si>
  <si>
    <t xml:space="preserve">LAMPARA O PANEL LED REDONDO DE 18 WATT INSCRUSTAR , LUZ  BLANCA  ( 22.5 CM DE DIAMETRO)
</t>
  </si>
  <si>
    <t xml:space="preserve">LAMPARA LED DE INCRUSTAR DE 6W REDONDA
</t>
  </si>
  <si>
    <t xml:space="preserve">MEMORIA SD
</t>
  </si>
  <si>
    <t>43202000</t>
  </si>
  <si>
    <t xml:space="preserve">CAPA DISEÑOS NEGRA PELUQUERÍA BARBERO UNISEX
</t>
  </si>
  <si>
    <t xml:space="preserve">GEL FIJADOR DE CABELLO 1.000 GR
</t>
  </si>
  <si>
    <t>53131600</t>
  </si>
  <si>
    <t xml:space="preserve">TALCO BARBERIA PROFESIONAL
</t>
  </si>
  <si>
    <t xml:space="preserve">CUCHILLAS 5 HOJAS X 20 CAJAS
</t>
  </si>
  <si>
    <t xml:space="preserve">PAR CAPACHOS
</t>
  </si>
  <si>
    <t>60131400</t>
  </si>
  <si>
    <t xml:space="preserve">GUIRA SALSERA PASTA
</t>
  </si>
  <si>
    <t xml:space="preserve">CORTINA
</t>
  </si>
  <si>
    <t xml:space="preserve">GUASA
</t>
  </si>
  <si>
    <t xml:space="preserve">GUIRA MERENGUERA
</t>
  </si>
  <si>
    <t xml:space="preserve">ACEITES PARA BRONCES
</t>
  </si>
  <si>
    <t xml:space="preserve">PARES DE GOLPEADORES PARA TAMBORA
</t>
  </si>
  <si>
    <t xml:space="preserve">ACEITE SINTETICO PARA ROTOR DE TROMBON
</t>
  </si>
  <si>
    <t xml:space="preserve">ACEITE PARA VARA DE TROMBON
</t>
  </si>
  <si>
    <t xml:space="preserve">KIT DE ASEO PARA CLARINETE BAJO
</t>
  </si>
  <si>
    <t xml:space="preserve">SOPORTE PARA PERCUSION
</t>
  </si>
  <si>
    <t xml:space="preserve">PROTECTORES DE CAUCHO PARA BOQUILLA DE CLARINETE (SET O PAQUETE)
</t>
  </si>
  <si>
    <t xml:space="preserve">PROTECTORES PLÁSTICOS PARA BOQUILLAS DE SAXOFÓN (SET O PAQUETE)
</t>
  </si>
  <si>
    <t xml:space="preserve">ENCORDADO BAJO ELECTRICO (6 CUERDAS)
</t>
  </si>
  <si>
    <t xml:space="preserve">ENCORDADO GUITARRA ELECTRICA
</t>
  </si>
  <si>
    <t xml:space="preserve">LIP PLATE PATCH (PROTECTOR PARA BOQUILLA) FLAUTA (SET O PAQUETE) 
</t>
  </si>
  <si>
    <t xml:space="preserve">LIRA PARA TROMBON
</t>
  </si>
  <si>
    <t xml:space="preserve">LIRAS PARA FLAUTA TRAVERSA (DE SUJETAR EL BARRIL)
</t>
  </si>
  <si>
    <t>EUGENIA</t>
  </si>
  <si>
    <t xml:space="preserve">DURANTA ARBUSTIVA 
</t>
  </si>
  <si>
    <t xml:space="preserve">SEMILLAS DE PASTO 
</t>
  </si>
  <si>
    <t xml:space="preserve">MANTENIMIENTO, PREVENTIVO, CORRECTIVO Y ADECUACIÓN DE LAS INSTALACIONES DE LA ESCUELA DE SUBOFICIALES "CT. ANDRÉS M. DÍAZ" (APOYO PRESUPUESTAL)
</t>
  </si>
  <si>
    <t xml:space="preserve">MANTENIMIENTO, PREVENTIVO, CORRECTIVO Y ADECUACIÓN DE LAS INSTALACIONES DE LA ESCUELA DE SUBOFICIALES "CT. ANDRÉS M. DÍAZ" (CUOTA BÁSICA)
</t>
  </si>
  <si>
    <t>TIJERAS PROFESIONALES PELUQUERIA ENTRESACAR CABELLO TITANIO</t>
  </si>
  <si>
    <t>91101700</t>
  </si>
  <si>
    <t>VF 2023 SERVICIO DE PRESTACIÓN DE ASEO INTEGRAL A TODO COSTO</t>
  </si>
  <si>
    <t>SERVICIO DE EDICIÓN, DISEÑO E IMPRESIÓN DE REVISTAS Y TRABAJOS TIPOGRÁFICOS PARA LA ESCUELA DE SUBOFICIALES “CT. ANDRÉS M. DÍAZ”.</t>
  </si>
  <si>
    <t>55101506</t>
  </si>
  <si>
    <t>SERVICIO DE MANTENIMIENTO Y RECARGA DE EXTINTORES PORTATILES ESUFA</t>
  </si>
  <si>
    <t xml:space="preserve">SERVICIO DE FUMIGACIÓN
</t>
  </si>
  <si>
    <t>MANTENIMIENTO PREVENTIVOY CORRECTIVO DE EQUIPOSELECTRICOS, PARARAYOS,UPS</t>
  </si>
  <si>
    <t>MANTENIMIENTO DE CALDERAS, CALDERINES Y CALENTADORES E INTERCAMBIADOR DE AGUA CALIENTE</t>
  </si>
  <si>
    <t>MANTENIMIENTO EQUIPO DE SASTRERIA</t>
  </si>
  <si>
    <t>MANTENIMIENTO PREVENTIVO Y CORRECTIVO  CUARTOS FRIOS  Y EQUIPOS DE COCINA</t>
  </si>
  <si>
    <t>MANTENIMIENTO DE HANGAR, LIMPIEZA Y LAVADO DE TECHOS Y PAREDES GENERALES</t>
  </si>
  <si>
    <t>72153501</t>
  </si>
  <si>
    <t xml:space="preserve">SERVICIO TECNICOMECANICA Y ANALISIS DE GASES
</t>
  </si>
  <si>
    <t xml:space="preserve">SERVICIO DE LAVADO Y DESINFECCIÓN DE TANQUES 
</t>
  </si>
  <si>
    <t xml:space="preserve">SERVICIO ASEO INTEGRAL A TODO COSTO
</t>
  </si>
  <si>
    <t xml:space="preserve">AMARRE SERVICIO DE ASEO VF 2024
</t>
  </si>
  <si>
    <t xml:space="preserve">AMARRE VIGENCIA FUTURA 2024 RUTAS R10
</t>
  </si>
  <si>
    <t xml:space="preserve">RUTAS VIGENCIA 2023 R10
</t>
  </si>
  <si>
    <t xml:space="preserve">RUTAS VIGENCIA 2023 R16
</t>
  </si>
  <si>
    <t xml:space="preserve">VIGENCIA FUTURA 2023 RUTAS R10
</t>
  </si>
  <si>
    <t xml:space="preserve">MANTENIMIENTO AUTOMOTORES VIGENCIA 2023
</t>
  </si>
  <si>
    <t xml:space="preserve">MANTENIMIENTO AUTOMOTORES VF 2023
</t>
  </si>
  <si>
    <t xml:space="preserve">AMARRE VF 2024  MANTENIMIENTO AUTOMOTORES
</t>
  </si>
  <si>
    <t>VIÁTICOS AL INTERIOR DEL PAÍS</t>
  </si>
  <si>
    <t xml:space="preserve">OPERADOR LOGISTICO VIGENCIA 2023
</t>
  </si>
  <si>
    <t>AMARRE VF 2024 MANTENIMIENTO A TODO COSTO DE LA PTAP</t>
  </si>
  <si>
    <t>AMARRE VF 2024 OPERARIO PTAP</t>
  </si>
  <si>
    <t>OPERADOR LOGISTICO AMARRE VF 2024</t>
  </si>
  <si>
    <t xml:space="preserve">OPERARIOS PTAP 
</t>
  </si>
  <si>
    <t>LA PRESTACIÓN DE SERVICIOS PROFESIONALES Y DE APOYO DE UN ABOGADOS PARA LA GESTIÓN CONTRACTUAL DE LA ESCUELA DE SUBOFICIALES "CT. ANDRÉS M DIAZ" EN LO ATINENTE A LAS ETAPAS PRECONTRACTUALES Y POSTCONTRACTUALES EN EL MARCO DE LOS PLANES, PROGRAMAS  Y PROYECTOS ENCAMINADOS A LA ADQUISICIÓN DE BIENES Y SERVICIOS DE LA ESCUELA DE SUBOFICIALES  "CT. ANDRÉS M DIAZ"</t>
  </si>
  <si>
    <t>PRESTACIÓN DE SERVICIOS PROFESIONALES Y DE APOYO PARA LA GESTIÓN CONTRACTUAL DE LA ESCUELA DE SUBOFICIALES "CT. ANDRES M. DIAZ" POR LOTES. ASESOR ECONOMICO.</t>
  </si>
  <si>
    <t>PRESTACION DE SERVICIOS TECNICOS Y DE APOYO DE UN TECNICO PRESUPUESTAL PARA LA GESTIÓN ADMINISTRATIVA DE LA ESCUELA DE SUBOFICIALES "CT. ANDRÉS M. DIAZ"</t>
  </si>
  <si>
    <t xml:space="preserve">MUSICO 
</t>
  </si>
  <si>
    <t>DIRECTOR BANDA SINFONICA</t>
  </si>
  <si>
    <t>PREPARADOR FÍSICO MILITARES</t>
  </si>
  <si>
    <t>PREPARADOR FÍSICO MILITARES (SALDO)</t>
  </si>
  <si>
    <t>PREPARADOR FÍSICO ALUMNOS</t>
  </si>
  <si>
    <t xml:space="preserve">ENTRENADOR DE TIRO
</t>
  </si>
  <si>
    <t xml:space="preserve">ENTRENADOR DE TAEKWONDO
</t>
  </si>
  <si>
    <t xml:space="preserve">ENTRENADOR DE FÚTBOL Y FÚTBOL SALA
</t>
  </si>
  <si>
    <t>ENTRENADOR DE BALONCESTO</t>
  </si>
  <si>
    <t xml:space="preserve">ENTRENADOR ATLETISMO FONDO
</t>
  </si>
  <si>
    <t xml:space="preserve">ENTRENADOR VOLEIBOL
</t>
  </si>
  <si>
    <t xml:space="preserve">AMARRE VF 2024 SERVICIO DE FOTOCOPIADO IMPRESIÓN Y ESCANER
</t>
  </si>
  <si>
    <t xml:space="preserve">VIGENCIA FUTURA 2023 SERVICIO DE FOTOCOPIADO IMPRESIÓN Y ESCANER
</t>
  </si>
  <si>
    <t xml:space="preserve">INTERNET ESUFA
</t>
  </si>
  <si>
    <t>81111509</t>
  </si>
  <si>
    <t>SUSCRIPCIÓN AL SISTEMA DE CLASIFICACIÓN DE LA BIBLIOTECA DEL CONGRESO DE LOS EEUU-ONLINE</t>
  </si>
  <si>
    <t>SUSCRIPCIÓN A LA ESCUELA DE SUBOFICIALES CT. ANDRÉS M. DÍAZ LA BASE DE DATOS PARA ACCESO A INFORMACIÓN ACADÉMICA Y CIENTÍFICA</t>
  </si>
  <si>
    <t>SERVICIO DE LICENCIAMIENTO POR SUSCRIPCIÓN PARA USO DE UN SISTEMA DE GESTIÓN ACADÉMICA PARA LA ESCUELA DE SUBOFICIALES “CT ANDRÉS M DÍAZ”</t>
  </si>
  <si>
    <t xml:space="preserve">TELEFONIA FIJA
</t>
  </si>
  <si>
    <t xml:space="preserve">DIRECT TV
</t>
  </si>
  <si>
    <t xml:space="preserve">SERVICIO DE EXAMEMENES MÉDICOS OCUPACIONALES PERSONAL CIVIL Y UN PERSONAL MILITAR ESUFA (COUTA BASICA)
</t>
  </si>
  <si>
    <t xml:space="preserve">AMARRE 2024 ANALISIS DE AGUAS Y ALIMENTOS 
</t>
  </si>
  <si>
    <t>85151508</t>
  </si>
  <si>
    <t xml:space="preserve">ANALISIS DE AGUAS Y ALIMENTOS VIGENCIA 2023
</t>
  </si>
  <si>
    <t xml:space="preserve">VIGENCIA FUTURA 2023 ANALISIS DE AGUAS Y ALIMENTOS 
</t>
  </si>
  <si>
    <t xml:space="preserve">AFILIACIÓN Y CUOTA DE SOSTENIMIENTO A ASOCIACIÓN DE INSTITUCIONES DE EDUCACIÓN SUPERIOR
</t>
  </si>
  <si>
    <t>86101610</t>
  </si>
  <si>
    <t xml:space="preserve">IMPUESTO SEMAFORIZACION MAZDA 2 
</t>
  </si>
  <si>
    <t>93151610</t>
  </si>
  <si>
    <t xml:space="preserve">IMPUESTO AUTOMOVIL MAZDA 2 
</t>
  </si>
  <si>
    <t xml:space="preserve">IMPUESTO PREDIAL
</t>
  </si>
  <si>
    <t xml:space="preserve">IMPUESTO CAR 
</t>
  </si>
  <si>
    <t xml:space="preserve">IMPUESTO SOBRETASA BOMBERIL
</t>
  </si>
  <si>
    <t xml:space="preserve">MANTENIMIENTO BASINFAC
</t>
  </si>
  <si>
    <t xml:space="preserve">MANTENIMIENTO, PREVENTIVO, CORRECTIVO Y ADECUACIÓN DE LAS INSTALACIONES DE LA ESCUELA DE SUBOFICIALES "CT. ANDRÉS M. DÍAZ" (CUOTA BASICA 02-02)
</t>
  </si>
  <si>
    <t xml:space="preserve">MANTENIMIENTO A TODO COSTO DE LA PTAP
</t>
  </si>
  <si>
    <t xml:space="preserve">ALCANTARILLADO Y ASEO
</t>
  </si>
  <si>
    <t>KIT HERRAMIENTAS PARA ELECTRONICA</t>
  </si>
  <si>
    <t>APROPIACIÓN DISPONIBLE ALIMENTACIÓN SOLDADOS REINTEGROS (REINTEGRO FEBRERO)</t>
  </si>
  <si>
    <t>GRAMERA (BALANZA)</t>
  </si>
  <si>
    <t xml:space="preserve">PSICOPEDAGOGA </t>
  </si>
  <si>
    <t>MOVILIDAD ACADÉMICA ESUFA</t>
  </si>
  <si>
    <t>EXAMENES MEDICOS OCUPACIONALES PERSONAL CIVIL Y UN PERSONAL MILITAR ESUFA-JERLA (APOYO PRESUPUESTAL)</t>
  </si>
  <si>
    <t>KIT ALCOHOL ISOPROPILICO</t>
  </si>
  <si>
    <t xml:space="preserve">FLUX EN PASTA BK 223A </t>
  </si>
  <si>
    <t>KIT REPUESTOS IMPRESORA 3D</t>
  </si>
  <si>
    <t>KIT DE BATERÍAS PARA RPA </t>
  </si>
  <si>
    <t>KIT CONSUMIBLE DE INVESTIGACIÓN </t>
  </si>
  <si>
    <t>KIT DESARROLLO DE IMAGEN  </t>
  </si>
  <si>
    <t xml:space="preserve">ALIMENTACIÓN ALUMNOS VF 2023
</t>
  </si>
  <si>
    <t>AMARRE VF ALIMENTACIÓN ALUMNOS 2024</t>
  </si>
  <si>
    <t>ALIMENTACION ALUMNOS 2023</t>
  </si>
  <si>
    <t>DISPONIBLE APROPIACIÓN ALIMENTACIÓN ALUMNOS REINTEGRO ENERO-FEB-MAR-ABR-MAY-JUNIO-JULIO-AGOS-SEPT-OCT-NOV-DIC</t>
  </si>
  <si>
    <t>ALIMENTACIÓN ALUMNOS</t>
  </si>
  <si>
    <t>ASISTENTE TECNICO EN REGISTRO</t>
  </si>
  <si>
    <t>PROFESIONAL EN SEGUIMIENTO</t>
  </si>
  <si>
    <t>SERVICIOS PROFESIONALES Y APOYO A LA GESTIÓN INVESTIGADOR FORMATIVO</t>
  </si>
  <si>
    <t>ESTRUCTURADOR RESULTADOS DE APRENDIZAJE</t>
  </si>
  <si>
    <t>BIBLIOTECOLOGA</t>
  </si>
  <si>
    <t>KIT CABLES RPA </t>
  </si>
  <si>
    <t>KIT RPA MULTIRROTOR </t>
  </si>
  <si>
    <t>KIT RPA HELICÓPTERO </t>
  </si>
  <si>
    <t>KIT RPA CUADRICÓPTERO </t>
  </si>
  <si>
    <t>KIT TELEMETRÍA RPA </t>
  </si>
  <si>
    <t>SERVICIO DE FOTOCOPIADO, IMPRESIÓN Y SCANNER</t>
  </si>
  <si>
    <t xml:space="preserve">PODA DE ARBOLES </t>
  </si>
  <si>
    <t>MUSICO CANTANTE BANDA DE ROCK</t>
  </si>
  <si>
    <t>ETIQUETADORA ROTULADOR ELECTRONICO</t>
  </si>
  <si>
    <t>PISTOLA SOPLADORA/ASPIRADORA</t>
  </si>
  <si>
    <t>PRESENTADOR APUNTADOR LASER</t>
  </si>
  <si>
    <t>TESTER DE VOLTAJE DIGITAL</t>
  </si>
  <si>
    <t>MULTIMETRO AUTORRANGO PROFESIONAL</t>
  </si>
  <si>
    <t xml:space="preserve">FLEXOMETRO </t>
  </si>
  <si>
    <t>CARRO ESTANTE RODANTE</t>
  </si>
  <si>
    <t>ZORRA PARA CARGA PLEGABLE</t>
  </si>
  <si>
    <t>LUBRICANTE MULTIUSOS</t>
  </si>
  <si>
    <t>GUANTES DESECHABLES TALLA M</t>
  </si>
  <si>
    <t>GUANTES DESECHABLES TALLA L</t>
  </si>
  <si>
    <t>AMARRE PLÁSTICO NEGRO 35CM PAQ X 100</t>
  </si>
  <si>
    <t>AMARRE PLASTICO BLANCO 10CM PAQ X 100</t>
  </si>
  <si>
    <t>CINTA ROTULADORA</t>
  </si>
  <si>
    <t>CINTA DE ENMASCARAR VERDE</t>
  </si>
  <si>
    <t>CINTA ADHESIVA GRIS INDUSTRIAL</t>
  </si>
  <si>
    <t>CINTA ANTIDESLIZANTE AMARILLO NEGRO</t>
  </si>
  <si>
    <t>CINTA ENCAUCHETADA AUTOFUNDENTE</t>
  </si>
  <si>
    <t xml:space="preserve">ORGANIZADOR DE ACCESORIOS </t>
  </si>
  <si>
    <t>PIEDRA ESMERIL DE BANCO</t>
  </si>
  <si>
    <t>BROCHA PROFESIONAL 2"</t>
  </si>
  <si>
    <t xml:space="preserve">BROCHA PROFESIONAL 1" </t>
  </si>
  <si>
    <t>CAJA DE HERRAMIENTAS TIPO ALUMINIO</t>
  </si>
  <si>
    <t>SET DE DESTORNILLADORES TIPO JOYERO</t>
  </si>
  <si>
    <t>SET DE PINZAS</t>
  </si>
  <si>
    <t>SET DE DESTORNILLADORES</t>
  </si>
  <si>
    <t>JUEGO DE HERRAMIENTAS RATCHET</t>
  </si>
  <si>
    <t>ALICATE CORTAFRIO 7"</t>
  </si>
  <si>
    <t>LLAVE EXPANSIVA AJUSTABLE</t>
  </si>
  <si>
    <t>PELACABLES</t>
  </si>
  <si>
    <t>JUEGO DE LLAVES BRISTOL EN MILIMETROS</t>
  </si>
  <si>
    <t>REMACHADORA</t>
  </si>
  <si>
    <t>EXTENSION ELECTRICA</t>
  </si>
  <si>
    <t>CABLE DE COBRE</t>
  </si>
  <si>
    <t>PILAS RECARGABLES AA</t>
  </si>
  <si>
    <t>PILAS RECARGABLES AAA</t>
  </si>
  <si>
    <t>PILAS RECARGABLES 9V</t>
  </si>
  <si>
    <t>ADQUISICION DE ESTANTES DE 2,70 CM DE ALTO POR 3,20 CM DE ANCHO POR 0,80 CM DE FONDO APROXIMADAMENTE, PARA ALMACENAR LOS FUSILES DEL ALMACEN DE ARMAMENTO TERRESTRE DE LA ESCUELA DE SUBOFICIALES FAC</t>
  </si>
  <si>
    <t>ESTIBAS ESTANDAR ALMACENAMIENTO MATERIAL DE GUERRA (APOYO DIMAT)</t>
  </si>
  <si>
    <t>ESMALTE NEGRO</t>
  </si>
  <si>
    <t>BARNIZ POLIURETANO SEMIMATE TRANSPARENTE CON SUS COMPONENTES X GALON</t>
  </si>
  <si>
    <t>BARNIZ POLIURETANO TRANSPARENTE CON SUS COMPONENTES X GALON</t>
  </si>
  <si>
    <t xml:space="preserve"> LACA CATALIZADA BRILLANTE TRANSPARENTE X GALON</t>
  </si>
  <si>
    <t>MASILLA PROFESINAL BLANCA PARA DRYWALL X CANECA 4,5 GL- 28 KG</t>
  </si>
  <si>
    <t>PINTURA VINILO INTERIORES ARQUITECTONICA Y DECORATIVA, ACRILICA DILUIBLE CON AGUA (TIPO 1 DE COLOR BLANCO, ACABADO MATE (CUÑETE X 5 GL )</t>
  </si>
  <si>
    <t xml:space="preserve">THINER EXTRAFINO X GALON </t>
  </si>
  <si>
    <t>SELLAD0R NITRO X GALON</t>
  </si>
  <si>
    <t>SILICONA MASILLA ELÁSTICA SELLANTE Y ADHESIVA  300 ML</t>
  </si>
  <si>
    <t>PEGANTE CPVC 1/8 GALÓN</t>
  </si>
  <si>
    <t>PEGANTE  PVC  1/8 GALÓN</t>
  </si>
  <si>
    <t>PEGANTE  PVC  1/8 GALÓN (SALDO POR ADJUDICACION)</t>
  </si>
  <si>
    <t>IMPREVISTOS AJUSTE AL PESO SIIF (ESMALTE BLANCO Y SELLADOR NITRO)</t>
  </si>
  <si>
    <t>BOTÓN PUSH SANITARIO DOBLE DESCARGA GRANDE</t>
  </si>
  <si>
    <t>UNIÓN CPVC 3/4"</t>
  </si>
  <si>
    <t>ADAPTADOR HEMBRA CPVC 3/4"</t>
  </si>
  <si>
    <t>ADAPTADOR MACHO CPVC 1"</t>
  </si>
  <si>
    <t>ADAPTADOR MACHO CPVC 3/4"</t>
  </si>
  <si>
    <t>ACOPLE SANITARIO O ABASTO PLASTICO CON REGULACION</t>
  </si>
  <si>
    <t>VÁLVULA DE SALIDA DOBLE DESCARGA SANITARIA</t>
  </si>
  <si>
    <t>VÁLVULA DE ENTRADA O LLENADO SANITARIA DE 7/8 AJUSTABLE</t>
  </si>
  <si>
    <t>GRIFERÍA ORINAL + SIFÓN</t>
  </si>
  <si>
    <t>GRIFERÍA LAVAMANOS COMPLETA + LLAVE+ SIFON+ TUBO DE SEDAGUE REJILLA PLASTICA CROMADA</t>
  </si>
  <si>
    <t>ACOPLE LAVAMANOS O ABASTO PLASTICO CON REGULACION 40 CMS</t>
  </si>
  <si>
    <t>SEMICODO CPVC 3/4"</t>
  </si>
  <si>
    <t>UNIÓN PVC 1/2"</t>
  </si>
  <si>
    <t>ADAPTADOR PVC MACHO 1/2"</t>
  </si>
  <si>
    <t>UNIVERSAL PVC 1/2"</t>
  </si>
  <si>
    <t>UNIÓN DRESSER PVC 3"</t>
  </si>
  <si>
    <t>CODO PVC 1/2"</t>
  </si>
  <si>
    <t>CODO PVC 3"</t>
  </si>
  <si>
    <t>CANALETA DE 2.40 M EN PVC DE 1"</t>
  </si>
  <si>
    <t>CANALETA DE 2.40 M EN PVC DE 1/2"</t>
  </si>
  <si>
    <t>BOTÓN PUSH SANITARIO SENCILLO</t>
  </si>
  <si>
    <t>LLAVE PUSH ORINAL</t>
  </si>
  <si>
    <t>REJILLA PLÁSTICA DE 2"</t>
  </si>
  <si>
    <t>REJILLA PLÁSTICA DE 3"</t>
  </si>
  <si>
    <t>LLAVE MEZCLADOR PARA LAVAPLATOS DE 8" CUELLO DE GANZO, MATERIAL PLASTICO ACABADO EN CROMO.</t>
  </si>
  <si>
    <t>LLAVE PUSH LAVAMANOS</t>
  </si>
  <si>
    <t>TAPÓN PRESIÓN PVC LISO 2"</t>
  </si>
  <si>
    <t>UNIÓN DRESSER PVC 2"</t>
  </si>
  <si>
    <t>UNIÓN PVC 2"</t>
  </si>
  <si>
    <t>ADAPTADOR MACHO PVC 1"</t>
  </si>
  <si>
    <t>SEMICODO PVC 1"</t>
  </si>
  <si>
    <t>CODO PVC 1"</t>
  </si>
  <si>
    <t>UNIÓN  DRESSEN PVC 1"</t>
  </si>
  <si>
    <t>TEE PVC 1"</t>
  </si>
  <si>
    <t>ADAPTADOR HEMBRA 1/2" PVC</t>
  </si>
  <si>
    <t>LLAVE TERMINAL BRONCE DE 1/2", TIPO JARDIN</t>
  </si>
  <si>
    <t>TUBO 1" PRESIÓN X 6 M</t>
  </si>
  <si>
    <t>TUBO 3/4" PRESIÓN X 6 M</t>
  </si>
  <si>
    <t>TUBO 1/2" PRESIÓN X 6 M</t>
  </si>
  <si>
    <t>SANITARIO UNA PIEZA BLANCO BRILLANTE -  CONSUMO 4.8</t>
  </si>
  <si>
    <t>TUBO SILICONA SELLANTE TRANSPARENTE- ANTIHONGOS TUBO X 300 ML</t>
  </si>
  <si>
    <t>CINTA NEGRA AISLANTE ELECTRICA 3M +33 (19X20.1X0.177) (POR ROLLO)</t>
  </si>
  <si>
    <t>LAMPARA O PANEL LED REDONDO DE 24 WATT DE SOBREPONER, LUZ BLANCA (30 CM DE DIAMETRO)</t>
  </si>
  <si>
    <t>LAMPARA O PANEL LED REDONDO DE 24 WATT DE INSCRUSTAR, LUZ  BLANCA  ( 30 CM DE DIAMETRO)</t>
  </si>
  <si>
    <t>LAMPARA O PANEL LED REDONDO DE 18 WATT INSCRUSTAR, LUZ  BLANCA  (22.5 CM DE DIAMETRO)</t>
  </si>
  <si>
    <t>CEMENTO GRIS BULTO DE 50 KG</t>
  </si>
  <si>
    <t>CHAPAS DE SEGURIDAD 170 1/4</t>
  </si>
  <si>
    <t>CERRADURA DE PERILLA O BOLA MADERA- ALCOBA U OFICINA</t>
  </si>
  <si>
    <t>JUEGO DE BROCAS PARA MADERA  SET X 10</t>
  </si>
  <si>
    <t>CHAZOS DRYWALL 5/16" X 100 UN</t>
  </si>
  <si>
    <t>CHAZOS EXPANSIVOS METÁLICOS 3/8" X 2" X 50 UN</t>
  </si>
  <si>
    <t>CHAZOS EXPANSIVOS METÁLICOS 1/4" X 1/4" X 60 UN</t>
  </si>
  <si>
    <t>CHAZOS EXPANSIVOS METÁLICOS 1/4" X 1/4" X 60 UN (SALDO POR ADJUDICACION)</t>
  </si>
  <si>
    <t>CAJA TORNILLO AUTOPERFORANTE 3" X 100</t>
  </si>
  <si>
    <t>CAJA TORNILLO AUTOPERFORANTE 1" X 100</t>
  </si>
  <si>
    <t>VARILLA  CORRUGADA DE 1/4" X 6 M</t>
  </si>
  <si>
    <t>MANTENIMIENTO, PREVENTIVO, CORRECTIVO Y ADECUACIÓN DE LAS INSTALACIONES DE LA ESCUELA DE SUBOFICIALES "CT. ANDRÉS M.DÍAZ" (APOYO PRESUPUESTAL - RECURSOS DE BIENESTAR) - ADICIÓN</t>
  </si>
  <si>
    <t>MANTENIMIENTO, PREVENTIVO, CORRECTIVO 
Y ADECUACIÓN DE LAS INSTALACIONES DE 
LA ESCUELA DE SUBOFICIALES "CT. ANDRÉS  (APOYO PRESUPUESTAL - RECURSOS DE BIENESTAR) - ADICIÓN</t>
  </si>
  <si>
    <t>ADQUISICION DE ESTANTES  DE 2,70 CM DE ALTO POR 2,90 CM DE ANCHO POR 0,80 CM DE FONDO APROXIMADAMENTEPARA ALMACENAR LOS FUSILES DEL ALMACEN DE ARMAMENTO TERRESTRE DE LA ESCUELA DE SUBOFICIALES FAC</t>
  </si>
  <si>
    <t>MANTENIMIENTO PARA LAS MÁQUINAS Y ACCESORIOS DEL GIMNASIO DE LA ESCUELA DE SUBOFICIALES "CT. ANDRÉS M. DÍAZ".</t>
  </si>
  <si>
    <t>COMODAS METALICAS (RECURSOS BIENESTAR)</t>
  </si>
  <si>
    <t>ADQUISICIÓN ESCRITORIO UNIPERSONAL INCLUYE ESCRITORIO Y SILLA SEGÚN ESPECIFICACIONES TÉCNICAS</t>
  </si>
  <si>
    <t>SONDA DE ACERO PARA CABLEAR</t>
  </si>
  <si>
    <t xml:space="preserve">JUEGO DE PINZAS Y ALICATES O HERRAMIENTA AISLADA TRES PIEZAS </t>
  </si>
  <si>
    <t>KIT DESTORNILLADORES IMANTADOS</t>
  </si>
  <si>
    <t>DESTORNILLADORES DE PRESICION</t>
  </si>
  <si>
    <t>PROBADOR DE TENSION O DETECTOR DE VOLTAJE</t>
  </si>
  <si>
    <t>ELECTROBOMBAS 1/2 HP 110</t>
  </si>
  <si>
    <t>ELECTROBOMBA DE 3HP</t>
  </si>
  <si>
    <t>CARPA DE LONA</t>
  </si>
  <si>
    <t>GOCOP</t>
  </si>
  <si>
    <t xml:space="preserve">CERTIFICADO DE FIRMA DIGITAL EN TOKEN CRIPTOGRAFICO - FUNCION PUBLICA SIIF NACION Y CETIL
</t>
  </si>
  <si>
    <t>MANTENIMIENTO EQUIPOS AYUDAS A LA NAVEGACIÓN UNIDADES FAC</t>
  </si>
  <si>
    <t>SERVICIO DE MANTENIMIENTO DE EQUIPOS DE METEOROLOGIA DE LA FAC</t>
  </si>
  <si>
    <t>MANTENIMIENTO SISTEMA AIRE TIERRA</t>
  </si>
  <si>
    <t>MANTENIMIENTO INFRAESTRUCTURA TECNOLÓGICA</t>
  </si>
  <si>
    <t>72151608</t>
  </si>
  <si>
    <t>MANTENIMIENTO PLANTAS ELÉCTRICAS E IMPREVISTOS (UPS DINAMICAS)</t>
  </si>
  <si>
    <t xml:space="preserve">SERVICIO DE MANTENIMIENTO ESPECIALIZADO Y CORRECTIVO A TODO COSTO DE LOS SISTEMAS ELECTRÓNICOS DE SEGURIDAD DE LA FUERZA AÉREA COLOMBIANA </t>
  </si>
  <si>
    <t xml:space="preserve">MANTENIMIENTO SISTEMA DE VIDEOCONFERENCIA </t>
  </si>
  <si>
    <t xml:space="preserve">SOPORTE Y AFINAMIENTO RED LAN </t>
  </si>
  <si>
    <t xml:space="preserve">PRESTACIÓN SERVICIO DE CAPACIDAD SATELITAL </t>
  </si>
  <si>
    <t>PAGO DE FRECUENCIAS A MINTIC 2023</t>
  </si>
  <si>
    <t>83111905</t>
  </si>
  <si>
    <t xml:space="preserve">SERVICIO,OPERACIÓN,SOPORTE Y OPTIMO FUNCIONAMIENTODEL SOFTWARE DE GESTIÓN ESTRATÉGICA SUITE VISIÓN EMPRESARIAL - SVE (APOYO SEMEP)
</t>
  </si>
  <si>
    <t>SERVICIO DE DESCARGA DE DATOS ESTACIÓN TERRENA SATELITAL  (TRASMISIÓN DE DATOS PRODUCTOS RADAR)</t>
  </si>
  <si>
    <t>GOCOP - INVERSION</t>
  </si>
  <si>
    <t>MODERNIZACIÓN SISTEMA AÍRE-TIERRA  CORE VCS TRANSPORTABLE</t>
  </si>
  <si>
    <t>43221721</t>
  </si>
  <si>
    <t>AUTOMATIZACION DE PROCESOS (BIZAGI)</t>
  </si>
  <si>
    <t>JERLA</t>
  </si>
  <si>
    <t>A-02-02-02-010</t>
  </si>
  <si>
    <t>VIÁTICOS DE LOS FUNCIONARIOS EN COMISIÓN</t>
  </si>
  <si>
    <t>JIN</t>
  </si>
  <si>
    <t>A-02-02-04</t>
  </si>
  <si>
    <t>GASTOS RESERVADOS</t>
  </si>
  <si>
    <t>SEMEP</t>
  </si>
  <si>
    <t>A-08-01-02-004</t>
  </si>
  <si>
    <t xml:space="preserve">SEMEP </t>
  </si>
  <si>
    <t>A-08-03</t>
  </si>
  <si>
    <t>TASAS Y DERECHOS ADMINISTRATIVOS</t>
  </si>
  <si>
    <t>NO SOLICITADAS</t>
  </si>
  <si>
    <t>GLOBAL</t>
  </si>
  <si>
    <t>SI APROBADAS</t>
  </si>
  <si>
    <t>METRO CUBICO</t>
  </si>
  <si>
    <t xml:space="preserve">PAQUETE </t>
  </si>
  <si>
    <t>CAJA</t>
  </si>
  <si>
    <t>PAQUETE</t>
  </si>
  <si>
    <t>GALON</t>
  </si>
  <si>
    <t>CAJA X 10</t>
  </si>
  <si>
    <t>KIT</t>
  </si>
  <si>
    <t>JUEGO</t>
  </si>
  <si>
    <t>METRO</t>
  </si>
  <si>
    <t>ROLLO</t>
  </si>
  <si>
    <t>LAMINA</t>
  </si>
  <si>
    <t>CUÑETE</t>
  </si>
  <si>
    <t>BULTO X 25KG</t>
  </si>
  <si>
    <t>LITRO</t>
  </si>
  <si>
    <t>KILOGRAMO</t>
  </si>
  <si>
    <t>SI EN TRAMITE</t>
  </si>
  <si>
    <t>11</t>
  </si>
  <si>
    <t>10</t>
  </si>
  <si>
    <t>3</t>
  </si>
  <si>
    <t>5</t>
  </si>
  <si>
    <t>2</t>
  </si>
  <si>
    <t>BULTO</t>
  </si>
  <si>
    <t>LIBRA</t>
  </si>
  <si>
    <t>DOCENA</t>
  </si>
  <si>
    <t>METRO CUADRADO</t>
  </si>
  <si>
    <t>BOTELLA</t>
  </si>
  <si>
    <t>RESMA</t>
  </si>
  <si>
    <t>PAR</t>
  </si>
  <si>
    <t>SOBRE</t>
  </si>
  <si>
    <t>CAJA X 1000</t>
  </si>
  <si>
    <t>PAQUETE X 1000</t>
  </si>
  <si>
    <t>CAJA X100</t>
  </si>
  <si>
    <t>CAJA X 20</t>
  </si>
  <si>
    <t>CAJA X 200</t>
  </si>
  <si>
    <t>CAJA X 25</t>
  </si>
  <si>
    <t>BOLSA X 100 UNDS</t>
  </si>
  <si>
    <t xml:space="preserve">PLEGADO </t>
  </si>
  <si>
    <t>CAJA X 50</t>
  </si>
  <si>
    <t>CAJA X 100 UND</t>
  </si>
  <si>
    <t>ROLLO 200 MTS</t>
  </si>
  <si>
    <t xml:space="preserve">UNIDAD  </t>
  </si>
  <si>
    <t>CAJA X 50 UND</t>
  </si>
  <si>
    <t>CAJA X 5</t>
  </si>
  <si>
    <t xml:space="preserve">FRASCO SPRAY  </t>
  </si>
  <si>
    <t>CUARTO</t>
  </si>
  <si>
    <t>CANECA 32 LB</t>
  </si>
  <si>
    <t>PINTA</t>
  </si>
  <si>
    <t>1</t>
  </si>
  <si>
    <t>6</t>
  </si>
  <si>
    <t>12</t>
  </si>
  <si>
    <t>4</t>
  </si>
  <si>
    <t>20</t>
  </si>
  <si>
    <t>9</t>
  </si>
  <si>
    <t>50</t>
  </si>
  <si>
    <t>8</t>
  </si>
  <si>
    <t>24</t>
  </si>
  <si>
    <t>VALOR TOTAL PAA CUARTO TRIMESTRE</t>
  </si>
  <si>
    <t>Etiquetas de fila</t>
  </si>
  <si>
    <t>Total general</t>
  </si>
  <si>
    <t>(Todas)</t>
  </si>
  <si>
    <t>Suma de Valor Presupuesto Apropiado</t>
  </si>
  <si>
    <t>AGENCIA DE COMPRAS FUERZA AEREA</t>
  </si>
  <si>
    <t>AGREGADURIA AEREA DE COLOMBIA ANTE EL GOBIERNO DE LA REPUBLICA FEDERAL DE ALEMANIA</t>
  </si>
  <si>
    <t>AGREGADURIA DE BRASIL</t>
  </si>
  <si>
    <t>AGREGADURIA DE CHILE</t>
  </si>
  <si>
    <t>AGREGADURIA DE DEFENSA DE COLOMBIA ANTE EL REINO DE ESPAÑA</t>
  </si>
  <si>
    <t>AGREGADURIA DE ECUADOR</t>
  </si>
  <si>
    <t>AGREGADURIA DE FRANCIA</t>
  </si>
  <si>
    <t>AGREGADURIA DE ISRAEL</t>
  </si>
  <si>
    <t>AGREGADURIA DE PERU</t>
  </si>
  <si>
    <t>AGREGADURIA DE WASHINGTON</t>
  </si>
  <si>
    <t>BASE AEREA COMANDO FUERZA AEREA (BACOF)</t>
  </si>
  <si>
    <t>CENTRO GOBIERNO DE TIC (CEGOT)</t>
  </si>
  <si>
    <t>COMANDO AEREO DE COMBATE No. 6</t>
  </si>
  <si>
    <t>COMANDO AEREO DE COMBATE No.1</t>
  </si>
  <si>
    <t>COMANDO AEREO DE COMBATE No.2</t>
  </si>
  <si>
    <t>COMANDO AEREO DE COMBATE No.3</t>
  </si>
  <si>
    <t>COMANDO AEREO DE COMBATE No.4</t>
  </si>
  <si>
    <t>COMANDO AEREO DE COMBATE No5</t>
  </si>
  <si>
    <t xml:space="preserve">COMANDO AEREO DE MANTENIMIENTO </t>
  </si>
  <si>
    <t xml:space="preserve">COMANDO AEREO DE TRANSPORTE MILITAR </t>
  </si>
  <si>
    <t>COMANDO DE PERSONAL (COP)</t>
  </si>
  <si>
    <t>DIRECCION INFRAESTRUCTURA (DIFRA)</t>
  </si>
  <si>
    <t>DIRECCION LOGISTICA AERONAUTICA (DILOA)</t>
  </si>
  <si>
    <t>DIRECCION LOGISTICA DE LOS SERVICIOS (DILOS)</t>
  </si>
  <si>
    <t>ESCUELA DE POSTGRADOS DE LA FAC-EPFAC</t>
  </si>
  <si>
    <t>ESCUELA DE SUBOFICIALES FUERZA AEREA</t>
  </si>
  <si>
    <t xml:space="preserve">ESCUELA MILITAR DE AVIACION </t>
  </si>
  <si>
    <t>JEFATURA DE INTELIGENCIA FAC</t>
  </si>
  <si>
    <t>JEFATURA RELACIONES LABORALES (JERLA)</t>
  </si>
  <si>
    <t>OFICINA GOBIERNO CORPORATIVO DE TIC (GOCOP)</t>
  </si>
  <si>
    <t>SUBJEFATURA ESTADO MAYOR ESTRATEGIA Y PLANEACION</t>
  </si>
  <si>
    <t>MATERIALES Y SUMINISTROS - PASTA DE PAPEL, PAPEL Y CARTÓN</t>
  </si>
  <si>
    <t>MATERIALES Y SUMINISTROS - ACEITES DE PETRÓLEO O ACEITES OBTENIDOS DE MINERALES BITUMINOSOS (EXCEPTO LOS ACEITES CRUDOS); PREPARADOS N. C. P. , QUE CONTENGAN POR LO MENOS EL 70% DE SU PESO EN ACEITES DE ESOS TIPOS Y CUYOS COMPONENTES BÁSICOS SEAN ESOS ACEITES</t>
  </si>
  <si>
    <t>MATERIALES Y SUMINISTROS - OTROS PRODUCTOS PLÁSTICOS</t>
  </si>
  <si>
    <t>MATERIALES Y SUMINISTROS - PRODUCTOS QUÍMICOS N. C. P.</t>
  </si>
  <si>
    <t>MATERIALES Y SUMINISTROS - OTROS ARTÍCULOS MANUFACTURADOS N. C. P.</t>
  </si>
  <si>
    <t>MATERIALES Y SUMINISTROS - OTROS PRODUCTOS DE CAUCHO</t>
  </si>
  <si>
    <t>MATERIALES Y SUMINISTROS - PRODUCTOS DE EMPAQUE Y ENVASADO, DE PLÁSTICO</t>
  </si>
  <si>
    <t>MATERIALES Y SUMINISTROS - PRODUCTOS METÁLICOS ELABORADOS (EXCEPTO MAQUINARIA Y EQUIPO)</t>
  </si>
  <si>
    <t>MATERIALES Y SUMINISTROS - HILADOS E HILOS; TEJIDOS DE FIBRAS TEXTILES INCLUSO AFELPADOS</t>
  </si>
  <si>
    <t>MATERIALES Y SUMINISTROS - JABÓN, PREPARADOS PARA LIMPIEZA, PERFUMES Y PREPARADOS DE TOCADOR</t>
  </si>
  <si>
    <t>MATERIALES Y SUMINISTROS - ABONOS Y PLAGUICIDAS</t>
  </si>
  <si>
    <t>MATERIALES Y SUMINISTROS - CARNE Y PRODUCTOS CÁRNICOS</t>
  </si>
  <si>
    <t>MATERIALES Y SUMINISTROS - PRODUCTOS LÁCTEOS Y OVOPRODUCTOS</t>
  </si>
  <si>
    <t>MATERIALES Y SUMINISTROS - AZÚCAR</t>
  </si>
  <si>
    <t>MATERIALES Y SUMINISTROS - OTROS PRODUCTOS ALIMENTICIOS N. C. P.</t>
  </si>
  <si>
    <t>MATERIALES Y SUMINISTROS - PRODUCTOS DE PANADERÍA</t>
  </si>
  <si>
    <t>MATERIALES Y SUMINISTROS - TORTAS Y DEMÁS RESIDUOS DE LA EXTRACCIÓN DE GRASAS O ACEITES VEGETALES; HARINA Y POLVO DE SEMILLAS O DE FRUTOS OLEAGINOSOS (EXCEPTO LAS DE MOSTAZA); CERAS VEGETALES (EXCEPTO LOS TRIGLICÉRIDOS); DEGRÁS, RESIDUOS DEL TRATAMIENTO DE GRASAS Y CERAS ANIMALES O VEGETALES</t>
  </si>
  <si>
    <t>MATERIALES Y SUMINISTROS - PRODUCTOS DEL CAFÉ</t>
  </si>
  <si>
    <t>MATERIALES Y SUMINISTROS - BEBIDAS NO ALCOHÓLICAS; AGUAS MINERALES EMBOTELLADAS</t>
  </si>
  <si>
    <t>MATERIALES Y SUMINISTROS - CEREALES</t>
  </si>
  <si>
    <t>MATERIALES Y SUMINISTROS - FRUTAS Y NUECES</t>
  </si>
  <si>
    <t>MATERIALES Y SUMINISTROS - DOTACIÓN (PRENDAS DE VESTIR Y CALZADO)</t>
  </si>
  <si>
    <t>MATERIALES Y SUMINISTROS - PREPARACIONES Y CONSERVAS DE FRUTAS Y NUECES</t>
  </si>
  <si>
    <t>ADQUISICIÓN DE SERVICIOS - SERVICIOS DE MANTENIMIENTO Y REPARACIÓN DE PRODUCTOS METÁLICOS ELABORADOS, EXCEPTO MAQUINARIA Y EQUIPO</t>
  </si>
  <si>
    <t>ADQUISICIÓN DE SERVICIOS - SERVICIOS DE LIMPIEZA</t>
  </si>
  <si>
    <t>ADQUISICIÓN DE SERVICIOS - SERVICIOS AUXILIARES ESPECIALIZADOS DE OFICINA</t>
  </si>
  <si>
    <t>ADQUISICIÓN DE SERVICIOS - SERVICIOS DE TRANSPORTE DE PASAJEROS</t>
  </si>
  <si>
    <t>ADQUISICIÓN DE SERVICIOS - SERVICIOS DE ARRENDAMIENTO O ALQUILER DE MAQUINARIA Y EQUIPO SIN OPERARIO</t>
  </si>
  <si>
    <t>ADQUISICIÓN DE SERVICIOS - SERVICIOS DE MANTENIMIENTO Y REPARACIÓN DE MAQUINARIA Y EQUIPO DE TRANSPORTE</t>
  </si>
  <si>
    <t>ADQUISICIÓN DE SERVICIOS - SERVICIO DE ARRENDAMIENTO DE BIENES INMUEBLES A COMISIÓN O POR CONTRATA</t>
  </si>
  <si>
    <t>ADQUISICIÓN DE SERVICIOS - SERVICIOS DE DISTRIBUCIÓN DE ELECTRICIDAD, Y SERVICIOS DE DISTRIBUCIÓN DE GAS (POR CUENTA PROPIA)</t>
  </si>
  <si>
    <t>ADQUISICIÓN DE SERVICIOS - SERVICIOS DE TELEFONÍA Y OTRAS TELECOMUNICACIONES</t>
  </si>
  <si>
    <t>ADQUISICIÓN DE SERVICIOS - SERVICIOS DE TELECOMUNICACIONES A TRAVÉS DE INTERNET</t>
  </si>
  <si>
    <t>ADQUISICIÓN DE SERVICIOS - SERVICIOS DE SEGUROS DE VEHÍCULOS AUTOMOTORES</t>
  </si>
  <si>
    <t>ADQUISICIÓN DE SERVICIOS - SERVICIOS FINANCIEROS, EXCEPTO DE LA BANCA DE INVERSIÓN, SERVICIOS DE SEGUROS Y SERVICIOS DE PENSIONES</t>
  </si>
  <si>
    <t>ADQUISICIÓN DE SERVICIOS - SERVICIOS DE APOYO AL TRANSPORTE POR CARRETERA</t>
  </si>
  <si>
    <t>ADQUISICIÓN DE SERVICIOS - SERVICIOS DE SUMINISTRO DE COMIDAS</t>
  </si>
  <si>
    <t>ADQUISICIÓN DE SERVICIOS - SERVICIOS DE ALOJAMIENTO PARA ESTANCIAS CORTAS</t>
  </si>
  <si>
    <t>MATERIALES Y SUMINISTROS - LLANTAS DE CAUCHO Y NEUMÁTICOS (CÁMARAS DE AIRE)</t>
  </si>
  <si>
    <t>MATERIALES Y SUMINISTROS - PARTES PIEZAS Y ACCESORIOS DE EQUIPO MILITR Y POLICÍA</t>
  </si>
  <si>
    <t>ACTIVOS FIJOS - EQUIPO MILITAR Y DE SEGURIDAD</t>
  </si>
  <si>
    <t>MATERIALES Y SUMINISTROS - AERONAVES Y NAVES ESPACIALES, Y SUS PARTES Y PIEZAS</t>
  </si>
  <si>
    <t>MATERIALES Y SUMINISTROS - ARTÍCULOS TEXTILES (EXCEPTO PRENDAS DE VESTIR)</t>
  </si>
  <si>
    <t>MATERIALES Y SUMINISTROS - PARTES Y PIEZAS DE LOS PRODUCTOS DE LAS CLASES 4721 A 4733 Y 4822</t>
  </si>
  <si>
    <t>ADQUISICIÓN DE SERVICIOS - SERVICIOS DE APOYO AL TRANSPORTE AÉREO</t>
  </si>
  <si>
    <t>ADQUISICIÓN DE SERVICIOS - SERVICIOS JURÍDICOS</t>
  </si>
  <si>
    <t>ADQUISICIÓN DE SERVICIOS - SERVICIOS DE CONTENIDOS EN LÍNEA (ON-LINE)</t>
  </si>
  <si>
    <t>ADQUISICIÓN DE SERVICIOS - SERVICIOS DE MANTENIMIENTO Y REPARACIÓN DE OTRA MAQUINARIA Y OTRO EQUIPO</t>
  </si>
  <si>
    <t>ADQUISICIÓN DE SERVICIOS - SERVICIOS DE ORGANIZACIÓN DE VIAJES, OPERADORES TURÍSTICOS Y SERVICIOS CONEXOS</t>
  </si>
  <si>
    <t>ADQUISICIÓN DE SERVICIOS - SERVICIOS DE ORGANIZACIÓN Y ASISTENCIA DE CONVENCIONES Y FERIAS</t>
  </si>
  <si>
    <t>ADQUISICIÓN DE SERVICIOS - OTROS TIPOS DE EDUCACIÓN Y SERVICIOS DE APOYO EDUCATIVO</t>
  </si>
  <si>
    <t>ADQUISICIÓN DE SERVICIOS - SERVICIOS DE MANTENIMIENTO Y REPARACIÓN DE COMPUTADORES Y EQUIPO PERIFÉRICO</t>
  </si>
  <si>
    <t>ADQUISICIÓN DE SERVICIOS - SERVICIOS DE ENSAYO Y ANÁLISIS TÉCNICOS</t>
  </si>
  <si>
    <t>ADQUISICIÓN DE SERVICIOS - OTROS SERVICIOS DIVERSOS N. C. P.</t>
  </si>
  <si>
    <t>ADQUISICIÓN DE SERVICIOS - SERVICIOS DE TRANSPORTE DE CARGA POR VÍA AÉREA O ESPACIAL</t>
  </si>
  <si>
    <t>ADQUISICIÓN DE SERVICIOS - SERVICIOS DE DISEÑO Y DESARROLLO DE LA TECNOLOGÍA DE LA INFORMACIÓN (TI)</t>
  </si>
  <si>
    <t>MATERIALES Y SUMINISTROS - MOTORES Y TURBINAS Y SUS PARTES</t>
  </si>
  <si>
    <t>ACTIVOS FIJOS - INSTRUMENTOS Y APARATOS DE MEDICIÓN, VERIFICACIÓN, ANÁLISIS, DE NAVEGACIÓN Y PARA OTROS FINES (EXCEPTO INSTRUMENTOS ÓPTICOS); INSTRUMENTOS DE CONTROL DE PROCESOS INDUSTRIALES, SUS PARTES, PIEZAS Y ACCESORIOS</t>
  </si>
  <si>
    <t>ACTIVOS FIJOS - MÁQUINAS HERRAMIENTAS Y SUS PARTES, PIEZAS Y ACCESORIOS</t>
  </si>
  <si>
    <t>ADQUISICIÓN DE SERVICIOS - SERVICIOS DE ALMACENAMIENTO Y DEPÓSITO</t>
  </si>
  <si>
    <t>ACTIVOS FIJOS - OTRAS MÁQUINAS PARA USOS GENERALES Y SUS PARTES Y PIEZAS</t>
  </si>
  <si>
    <t>ACTIVOS FIJOS - BOMBAS, COMPRESORES, MOTORES DE FUERZA HIDRÁULICA Y MOTORES DE POTENCIA NEUMÁTICA Y VÁLVULAS Y SUS PARTES Y PIEZAS</t>
  </si>
  <si>
    <t>MATERIALES Y SUMINISTROS - FIBRAS TEXTILES MANUFACTURADAS</t>
  </si>
  <si>
    <t>MATERIALES Y SUMINISTROS - OTRAS MÁQUINAS PARA USOS GENERALES Y SUS PARTES Y PIEZAS</t>
  </si>
  <si>
    <t>ACTIVOS FIJOS - APARATOS MÉDICOS Y QUIRÚRGICOS Y APARATOS ORTÉSICOS Y PROTÉSICOS</t>
  </si>
  <si>
    <t>ACTIVOS FIJOS - MOTORES, GENERADORES Y TRANSFORMADORES ELÉCTRICOS Y SUS PARTES Y PIEZAS</t>
  </si>
  <si>
    <t>ACTIVOS FIJOS - VEHÍCULOS AUTOMOTORES, REMOLQUES Y SEMIRREMOLQUES; Y SUS PARTES, PIEZAS Y ACCESORIOS</t>
  </si>
  <si>
    <t>MATERIALES Y SUMINISTROS - PLANTAS AROMÁTICAS, BEBESTIBLES Y ESPECIAS</t>
  </si>
  <si>
    <t>ADQUISICIÓN DE SERVICIOS - SERVICIOS PRESTADOS POR ORGANIZACIONES Y ORGANISMOS EXTRATERRITORIALES</t>
  </si>
  <si>
    <t>ACTIVOS FIJOS - MUEBLES, DEL TIPO UTILIZADO EN OFICINAS</t>
  </si>
  <si>
    <t>ADQUISICIÓN DE SERVICIOS - SERVICIOS DE PROMOCIÓN Y PRESENTACIÓN DE ARTES ESCÉNICAS Y EVENTOS DE ENTRETENIMIENTO EN VIVO</t>
  </si>
  <si>
    <t>ACTIVOS FIJOS - ASIENTOS</t>
  </si>
  <si>
    <t>MATERIALES Y SUMINISTROS - PRODUCTOS DE FORRAJE, FIBRAS, PLANTAS VIVAS, FLORES Y CAPULLOS DE FLORES, TABACO EN RAMA Y CAUCHO NATURAL</t>
  </si>
  <si>
    <t>MATERIALES Y SUMINISTROS - PINTURAS Y BARNICES Y PRODUCTOS RELACIONADOS; COLORES PARA LA PINTURA ARTÍSTICA; TINTAS</t>
  </si>
  <si>
    <t>ADQUISICIÓN DE SERVICIOS - SERVICIOS POSTALES Y DE MENSAJERÍA</t>
  </si>
  <si>
    <t>ADQUISICIÓN DE SERVICIOS - SERVICIOS DE ALQUILER DE VEHÍCULOS DE TRANSPORTE CON OPERARIO</t>
  </si>
  <si>
    <t>ACTIVOS FIJOS - VIVIENDAS EDIFICIOS UTILIZADOS PARA RESIDENCIA</t>
  </si>
  <si>
    <t>ACTIVOS FIJOS - VIVIENDAS VIVIENDAS MÓVILES</t>
  </si>
  <si>
    <t>ACTIVOS FIJOS - VIVIENDAS VIVIENDAS PARA PERSONAL MILITAR</t>
  </si>
  <si>
    <t>ACTIVOS FIJOS - OTROS EDIFICIOS DISTINTOS A VIVIENDAS EDIFICIOS EDUCATIVOS</t>
  </si>
  <si>
    <t>ACTIVOS FIJOS - OTROS EDIFICIOS DISTINTOS A VIVIENDAS OTROS EDIFICIOS NO RESIDENCIALES</t>
  </si>
  <si>
    <t>ACTIVOS FIJOS - OTRAS ESTRUCTURAS ACUEDUCTOS Y OTROS CONDUCTOS DE SUMINISTRO DE AGUA, EXCEPTO GASODUCTOS</t>
  </si>
  <si>
    <t>ACTIVOS FIJOS - OTRAS ESTRUCTURAS OTRAS OBRAS DE INGENIERÍA CIVIL</t>
  </si>
  <si>
    <t>ACTIVOS FIJOS - OTROS MUEBLES N. C. P.</t>
  </si>
  <si>
    <t>ACTIVOS FIJOS - SOMIERES, COLCHONES CON MUELLES, RELLENOS O GUARNECIDOS INTERIORMENTE CON CUALQUIER MATERIAL, DE CAUCHO O PLÁSTICOS CELULARES, RECUBIERTOS O NO</t>
  </si>
  <si>
    <t>ACTIVOS FIJOS - PARTES Y PIEZAS DE MUEBLES</t>
  </si>
  <si>
    <t>ACTIVOS FIJOS - HORNOS Y QUEMADORES PARA ALIMENTACIÓN DE HOGARES Y SUS PARTES Y PIEZAS</t>
  </si>
  <si>
    <t>ACTIVOS FIJOS - EQUIPO DE ELEVACIÓN Y MANIPULACIÓN Y SUS PARTES Y PIEZAS</t>
  </si>
  <si>
    <t>ACTIVOS FIJOS - MAQUINARIA AGROPECUARIA O SILVÍCOLA Y SUS PARTES Y PIEZAS</t>
  </si>
  <si>
    <t>ACTIVOS FIJOS - APARATOS DE USO DOMÉSTICO Y SUS PARTES Y PIEZAS</t>
  </si>
  <si>
    <t>ACTIVOS FIJOS - OTRA MAQUINARIA PARA USOS ESPECIALES Y SUS PARTES Y PIEZAS</t>
  </si>
  <si>
    <t>ACTIVOS FIJOS - MAQUINARIA DE INFORMÁTICA Y SUS PARTES, PIEZAS Y ACCESORIOS</t>
  </si>
  <si>
    <t>ACTIVOS FIJOS - LÁMPARAS ELÉCTRICAS DE INCANDESCENCIA O DESCARGA; LÁMPARAS DE ARCO, EQUIPO PARA ALUMBRADO ELÉCTRICO; SUS PARTES Y PIEZAS</t>
  </si>
  <si>
    <t>ACTIVOS FIJOS - RADIORRECEPTORES Y RECEPTORES DE TELEVISIÓN; APARATOS PARA LA GRABACIÓN Y REPRODUCCIÓN DE SONIDO Y VIDEO; MICRÓFONOS, ALTAVOCES, AMPLIFICADORES, ETC.</t>
  </si>
  <si>
    <t>ACTIVOS FIJOS - VEHÍCULOS N. C. P. SIN PROPULSIÓN MECÁNICA</t>
  </si>
  <si>
    <t>MATERIALES Y SUMINISTROS - SEMILLAS Y FRUTOS OLEAGINOSOS</t>
  </si>
  <si>
    <t>MATERIALES Y SUMINISTROS - OTROS PRODUCTOS ANIMALES</t>
  </si>
  <si>
    <t>MATERIALES Y SUMINISTROS - PIEDRA, ARENA Y ARCILLA</t>
  </si>
  <si>
    <t>MATERIALES Y SUMINISTROS - PIEDRAS PRECIOSAS Y SEMIPRECIOSAS; PIEDRA PÓMEZ, PIEDRA ESMERIL; ABRASIVOS NATURALES; OTROS MINERALES</t>
  </si>
  <si>
    <t>MATERIALES Y SUMINISTROS - PREPARACIONES Y CONSERVAS DE PESCADO, CRUSTÁCEOS, MOLUSCOS Y DEMÁS INVERTEBRADOS ACUÁTICOS</t>
  </si>
  <si>
    <t>MATERIALES Y SUMINISTROS - ACEITES Y GRASAS ANIMALES Y VEGETALES</t>
  </si>
  <si>
    <t>MATERIALES Y SUMINISTROS - PREPARACIONES UTILIZADAS EN LA ALIMENTACIÓN DE ANIMALES</t>
  </si>
  <si>
    <t>MATERIALES Y SUMINISTROS - CACAO, CHOCOLATE Y CONFITERÍA</t>
  </si>
  <si>
    <t>MATERIALES Y SUMINISTROS - PRODUCTOS DE MADERA, CORCHO, CESTERÍA Y ESPARTERÍA</t>
  </si>
  <si>
    <t>MATERIALES Y SUMINISTROS - LIBROS DE REGISTROS, LIBROS DE CONTABILIDAD, CUADERNILLOS DE NOTAS, BLOQUES PARA CARTAS, AGENDAS Y ARTÍCULOS SIMILARES, SECANTES, ENCUADERNADORES, CLASIFICADORES PARA ARCHIVOS, FORMULARIOS Y OTROS ARTÍCULOS DE ESCRITORIO, DE PAPEL O CARTÓN</t>
  </si>
  <si>
    <t>MATERIALES Y SUMINISTROS - GAS DE PETRÓLEO Y OTROS HIDROCARBUROS GASEOSOS (EXCEPTO GAS NATURAL)</t>
  </si>
  <si>
    <t>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t>
  </si>
  <si>
    <t>MATERIALES Y SUMINISTROS - ELEMENTOS RADIACTIVOS, ISÓTOPOS Y COMPUESTOS RADIACTIVOS; ALEACIONES, DISPERSIONES, PRODUCTOS CERÁMICOS Y MEZCLAS QUE CONTENGAN ESTOS ELEMENTOS, ISÓTOPOS O COMPUESTOS RADIACTIVOS; RESIDUOS RADIACTIVOS</t>
  </si>
  <si>
    <t>MATERIALES Y SUMINISTROS - QUÍMICOS ORGÁNICOS BÁSICOS</t>
  </si>
  <si>
    <t>MATERIALES Y SUMINISTROS - PRODUCTOS QUÍMICOS INORGÁNICOS BÁSICOS N. C. P.</t>
  </si>
  <si>
    <t>MATERIALES Y SUMINISTROS - PRODUCTOS QUÍMICOS BÁSICOS DIVERSOS</t>
  </si>
  <si>
    <t>MATERIALES Y SUMINISTROS - PLÁSTICOS EN FORMAS PRIMARIAS</t>
  </si>
  <si>
    <t>MATERIALES Y SUMINISTROS - PRODUCTOS FARMACÉUTICOS</t>
  </si>
  <si>
    <t>MATERIALES Y SUMINISTROS - SEMIMANUFACTURAS DE PLÁSTICO</t>
  </si>
  <si>
    <t>MATERIALES Y SUMINISTROS - VIDRIO Y PRODUCTOS DE VIDRIO</t>
  </si>
  <si>
    <t>MATERIALES Y SUMINISTROS - ARTÍCULOS DE CERÁMICA NO ESTRUCTURAL</t>
  </si>
  <si>
    <t>MATERIALES Y SUMINISTROS - PRODUCTOS REFRACTARIOS Y PRODUCTOS ESTRUCTURALES NO REFRACTARIOS DE ARCILLA</t>
  </si>
  <si>
    <t>MATERIALES Y SUMINISTROS - YESO, CAL Y CEMENTO</t>
  </si>
  <si>
    <t>MATERIALES Y SUMINISTROS - ARTÍCULOS DE CONCRETO, CEMENTO Y YESO</t>
  </si>
  <si>
    <t>MATERIALES Y SUMINISTROS - OTROS PRODUCTOS MINERALES NO METÁLICOS N. C. P.</t>
  </si>
  <si>
    <t>MATERIALES Y SUMINISTROS -ARTICULOS DEPORTIVOS</t>
  </si>
  <si>
    <t>MATERIALES Y SUMINISTROS - JUEGOS Y JUGUETES</t>
  </si>
  <si>
    <t>MATERIALES Y SUMINISTROS - METALES BÁSICOS</t>
  </si>
  <si>
    <t>MATERIALES Y SUMINISTROS - BOMBAS, COMPRESORES, MOTORES DE FUERZA HIDRÁULICA Y MOTORES DE POTENCIA NEUMÁTICA Y VÁLVULAS Y SUS PARTES Y PIEZAS</t>
  </si>
  <si>
    <t>MATERIALES Y SUMINISTROS - MAQUINARIA AGROPECUARIA O SILVÍCOLA Y SUS PARTES Y PIEZAS</t>
  </si>
  <si>
    <t>MATERIALES Y SUMINISTROS - MÁQUINAS HERRAMIENTAS Y SUS PARTES, PIEZAS Y ACCESORIOS</t>
  </si>
  <si>
    <t>MATERIALES Y SUMINISTROS - APARATOS DE USO DOMÉSTICO Y SUS PARTES Y PIEZAS</t>
  </si>
  <si>
    <t>MATERIALES Y SUMINISTROS - MÁQUINAS PARA OFICINA Y CONTABILIDAD, Y SUS PARTES Y ACCESORIOS</t>
  </si>
  <si>
    <t>MATERIALES Y SUMINISTROS - APARATOS DE CONTROL ELÉCTRICO Y DISTRIBUCIÓN DE ELECTRICIDAD Y SUS PARTES Y PIEZAS</t>
  </si>
  <si>
    <t>MATERIALES Y SUMINISTROS - HILOS Y CABLES AISLADOS; CABLE DE FIBRA ÓPTICA</t>
  </si>
  <si>
    <t>MATERIALES Y SUMINISTROS - ACUMULADORES, PILAS Y BATERÍAS PRIMARIAS Y SUS PARTES Y PIEZAS</t>
  </si>
  <si>
    <t>MATERIALES Y SUMINISTROS - LÁMPARAS ELÉCTRICAS DE INCANDESCENCIA O DESCARGA; LÁMPARAS DE ARCO, EQUIPO PARA ALUMBRADO ELÉCTRICO; SUS PARTES Y PIEZAS</t>
  </si>
  <si>
    <t>MATERIALES Y SUMINISTROS - OTRO EQUIPO ELÉCTRICO Y SUS PARTES Y PIEZAS</t>
  </si>
  <si>
    <t>MATERIALES Y SUMINISTROS - VÁLVULAS Y TUBOS ELECTRÓNICOS; COMPONENTES ELECTRÓNICOS; SUS PARTES Y PIEZAS</t>
  </si>
  <si>
    <t>MATERIALES Y SUMINISTROS - DISCOS, CINTAS, DISPOSITIVOS DE ALMACENAMIENTO EN ESTADO SÓLIDO NO VOLÁTILES Y OTROS MEDIOS, NO GRABADOS</t>
  </si>
  <si>
    <t>MATERIALES Y SUMINISTROS - TARJETAS CON BANDAS MAGNÉTICAS O PLAQUETAS (CHIP)</t>
  </si>
  <si>
    <t>MATERIALES Y SUMINISTROS - APARATOS MÉDICOS Y QUIRÚRGICOS Y APARATOS ORTÉSICOS Y PROTÉSICOS</t>
  </si>
  <si>
    <t>MATERIALES Y SUMINISTROS - INSTRUMENTOS Y APARATOS DE MEDICIÓN, VERIFICACIÓN, ANÁLISIS, DE NAVEGACIÓN Y PARA OTROS FINES (EXCEPTO INSTRUMENTOS ÓPTICOS); INSTRUMENTOS DE CONTROL DE PROCESOS INDUSTRIALES, SUS PARTES, PIEZAS Y ACCESORIOS</t>
  </si>
  <si>
    <t>MATERIALES Y SUMINISTROS - VEHÍCULOS AUTOMOTORES, REMOLQUES Y SEMIRREMOLQUES; Y SUS PARTES, PIEZAS Y ACCESORIOS</t>
  </si>
  <si>
    <t>ADQUISICIÓN DE SERVICIOS - SERVICIOS GENERALES DE CONSTRUCCIÓN DE EDIFICACIONES RESIDENCIALES</t>
  </si>
  <si>
    <t>ADQUISICIÓN DE SERVICIOS - SERVICIOS GENERALES DE CONSTRUCCIÓN DE EDIFICACIONES NO RESIDENCIALES</t>
  </si>
  <si>
    <t>ADQUISICIÓN DE SERVICIOS - SERVICIOS GENERALES DE CONSTRUCCIÓN DE TUBERÍAS PARA LA CONDUCCIÓN DE GAS A LARGA DISTANCIA, LÍNEAS DE COMUNICACIÓN Y CABLES DE PODER</t>
  </si>
  <si>
    <t>ADQUISICIÓN DE SERVICIOS - SERVICIOS GENERALES DE CONSTRUCCIÓN DE TUBERÍAS Y CABLES LOCALES, Y OBRAS CONEXAS</t>
  </si>
  <si>
    <t>ADQUISICIÓN DE SERVICIOS - SERVICIOS GENERALES DE CONSTRUCCIÓN DE OTRAS OBRAS DE INGENIERÍA CIVIL</t>
  </si>
  <si>
    <t>ADQUISICIÓN DE SERVICIOS - SERVICIOS DE INSTALACIONES</t>
  </si>
  <si>
    <t>ADQUISICIÓN DE SERVICIOS - SERVICIOS DE TRANSPORTE DE CARGA POR VÍA TERRESTRE</t>
  </si>
  <si>
    <t>ADQUISICIÓN DE SERVICIOS - SERVICIOS DE DISTRIBUCIÓN DE AGUA (POR CUENTA PROPIA)</t>
  </si>
  <si>
    <t>ADQUISICIÓN DE SERVICIOS - SERVICIOS DE LA BANCA DE INVERSIÓN</t>
  </si>
  <si>
    <t>ADQUISICIÓN DE SERVICIOS - SERVICIOS ACTUARIALES</t>
  </si>
  <si>
    <t>ADQUISICIÓN DE SERVICIOS - SERVICIOS DE ALQUILER O ARRENDAMIENTO CON O SIN OPCIÓN DE COMPRA RELATIVOS A BIENES INMUEBLES PROPIOS O ARRENDADOS</t>
  </si>
  <si>
    <t>ADQUISICIÓN DE SERVICIOS - SERVICIOS DE ADMINISTRACIÓN DE BIENES INMUEBLES A COMISIÓN O POR CONTRATO</t>
  </si>
  <si>
    <t>ADQUISICIÓN DE SERVICIOS - SERVICIOS DE CONTABILIDAD, AUDITORÍA Y TENEDURÍA DE LIBROS</t>
  </si>
  <si>
    <t>ADQUISICIÓN DE SERVICIOS - SERVICIOS DE CONSULTORÍA EN ADMINISTRACIÓN Y SERVICIOS DE GESTIÓN</t>
  </si>
  <si>
    <t>ADQUISICIÓN DE SERVICIOS - OTROS SERVICIOS DE GESTIÓN, EXCEPTO LOS SERVICIOS DE ADMINISTRACIÓN DE PROYECTOS DE CONSTRUCCIÓN</t>
  </si>
  <si>
    <t>ADQUISICIÓN DE SERVICIOS - SERVICIOS VETERINARIOS</t>
  </si>
  <si>
    <t>ADQUISICIÓN DE SERVICIOS - SERVICIOS DE PUBLICIDAD Y EL SUMINISTRO DE ESPACIO O TIEMPO PUBLICITARIOS</t>
  </si>
  <si>
    <t>ADQUISICIÓN DE SERVICIOS - OTROS SERVICIOS PROFESIONALES Y TÉCNICOS N. C. P.</t>
  </si>
  <si>
    <t>ADQUISICIÓN DE SERVICIOS - SERVICIOS DE AGENCIAS DE NOTICIAS</t>
  </si>
  <si>
    <t>ADQUISICIÓN DE SERVICIOS - SERVICIOS DE BIBLIOTECAS Y ARCHIVOS</t>
  </si>
  <si>
    <t>ADQUISICIÓN DE SERVICIOS - SERVICIOS DE PROGRAMACIÓN, DISTRIBUCIÓN Y TRANSMISIÓN DE PROGRAMAS</t>
  </si>
  <si>
    <t>ADQUISICIÓN DE SERVICIOS - SERVICIOS DE INVESTIGACIÓN Y SEGURIDAD</t>
  </si>
  <si>
    <t>ADQUISICIÓN DE SERVICIOS - SERVICIOS DE MANTENIMIENTO Y CUIDADO DEL PAISAJE</t>
  </si>
  <si>
    <t>ADQUISICIÓN DE SERVICIOS - SERVICIOS DE MANTENIMIENTO Y REPARACIÓN DE MAQUINARIA DE OFICINA Y CONTABILIDAD</t>
  </si>
  <si>
    <t>ADQUISICIÓN DE SERVICIOS - SERVICIOS DE EDICIÓN, IMPRESIÓN Y REPRODUCCIÓN</t>
  </si>
  <si>
    <t>ADQUISICIÓN DE SERVICIOS - SERVICIOS DE SALUD HUMANA</t>
  </si>
  <si>
    <t>ADQUISICIÓN DE SERVICIOS - SERVICIOS DE ALCANTARILLADO, SERVICIOS DE LIMPIEZA, TRATAMIENTO DE AGUAS RESIDUALES Y TANQUES SÉPTICOS</t>
  </si>
  <si>
    <t>ADQUISICIÓN DE SERVICIOS - SERVICIOS DE RECOLECCIÓN DE DESECHOS</t>
  </si>
  <si>
    <t>ADQUISICIÓN DE SERVICIOS - SERVICIOS DE TRATAMIENTO Y DISPOSICIÓN DE DESECHOS</t>
  </si>
  <si>
    <t>ADQUISICIÓN DE SERVICIOS - SERVICIOS DE DESCONTAMINACIÓN</t>
  </si>
  <si>
    <t>ADQUISICIÓN DE SERVICIOS - SERVICIOS PROPORCIONADOS POR ORGANIZACIONES GREMIALES, COMERCIALES Y ORGANIZACIONES DE EMPLEADORES Y DE PROFESIONALES</t>
  </si>
  <si>
    <t>ADQUISICIÓN DE SERVICIOS - SERVICIOS PROPORCIONADOS POR OTRAS ASOCIACIONES</t>
  </si>
  <si>
    <t>ADQUISICIÓN DE SERVICIOS - SERVICIOS DE LAVADO, LIMPIEZA Y TEÑIDO</t>
  </si>
  <si>
    <t>ADQUISICIÓN DE SERVICIOS - VIÁTICOS DE LOS FUNCIONARIOS EN COMISIÓN</t>
  </si>
  <si>
    <t>IMPUESTOS - IMPUESTO PREDIAL</t>
  </si>
  <si>
    <t>IMPUESTOS - IMPUESTO DE DELINEACIÓN URBANA</t>
  </si>
  <si>
    <t>IMPUESTOS - IMPUESTO DE ALUMBRADO PÚBLICO</t>
  </si>
  <si>
    <t>IMPUESTOS - IMPUESTO SOBRE VEHÍCULOS AUTOMOTORES</t>
  </si>
  <si>
    <t>ADQUISICIÓN DE SERVICIOS - SERVICIOS DE EDUCACIÓN DE LA PRIMERA INFANCIA Y PREESCOLAR</t>
  </si>
  <si>
    <t>ADQUISICIÓN DE SERVICIOS - SERVICIOS DE ENSEÑANZA PRIMARIA</t>
  </si>
  <si>
    <t>ADQUISICIÓN DE SERVICIOS - SERVICIOS DE EDUCACIÓN SECUNDARIA</t>
  </si>
  <si>
    <t>ADQUISICIÓN DE SERVICIOS - SERVICIOS FOTOGRÁFICOS Y SERVICIOS DE REVELADO FOTOGRÁFICO</t>
  </si>
  <si>
    <t>MATERIALES Y SUMINISTROS - LEGUMBRES, SECAS</t>
  </si>
  <si>
    <t>MATERIALES Y SUMINISTROS - PREPARACIONES Y CONSERVAS DE HORTALIZAS, LEGUMBRES, TUBÉRCULOS Y PAPAS</t>
  </si>
  <si>
    <t>MATERIALES Y SUMINISTROS - PRODUCTOS DE MOLINERÍA</t>
  </si>
  <si>
    <t>ACTIVOS FIJOS - OTRAS ESTRUCTURAS ALCANTARILLAS Y PLANTAS DE TRATAMIENTO DE AGUA</t>
  </si>
  <si>
    <t>MATERIALES Y SUMINISTROS - MAQUINARIA DE INFORMÁTICA Y SUS PARTES, PIEZAS Y ACCESORIOS</t>
  </si>
  <si>
    <t>ACTIVOS FIJOS - MÁQUINAS PARA OFICINA Y CONTABILIDAD, Y SUS PARTES Y ACCESORIOS</t>
  </si>
  <si>
    <t>ACTIVOS FIJOS - INSTRUMENTOS ÓPTICOS Y EQUIPO FOTOGRÁFICO; PARTES, PIEZAS Y ACCESORIOS</t>
  </si>
  <si>
    <t>MATERIALES Y SUMINISTROS - RADIORRECEPTORES Y RECEPTORES DE TELEVISIÓN; APARATOS PARA LA GRABACIÓN Y REPRODUCCIÓN DE SONIDO Y VIDEO; MICRÓFONOS, ALTAVOCES, AMPLIFICADORES, ETC.</t>
  </si>
  <si>
    <t>MATERIALES Y SUMINISTROS - EXTRACTOS TINTÓREOS Y CURTIENTES; TANINOS Y SUS DERIVADOS; SUSTANCIAS COLORANTES N. C. P.</t>
  </si>
  <si>
    <t>ACTIVOS FIJOS - APARATOS DE CONTROL ELÉCTRICO Y DISTRIBUCIÓN DE ELECTRICIDAD Y SUS PARTES Y PIEZAS</t>
  </si>
  <si>
    <t>ACTIVOS FIJOS - OTRO EQUIPO ELÉCTRICO Y SUS PARTES Y PIEZAS</t>
  </si>
  <si>
    <t>MATERIALES Y SUMINISTROS - COJINETES, ENGRANAJES, RUEDAS DE FRICCIÓN Y ELEMENTOS DE TRANSMISIÓN Y SUS PARTES Y PIEZAS</t>
  </si>
  <si>
    <t>MATERIALES Y SUMINISTROS - SELLOS, CHEQUERAS, BILLETES DE BANCO, TÍTULOS DE ACCIONES, CATÁLOGOS Y FOLLETOS, MATERIAL PARA ANUNCIOS PUBLICITARIOS Y OTROS MATERIALES IMPRESOS</t>
  </si>
  <si>
    <t>ACTIVOS FIJOS - AERONAVES Y NAVES ESPACIALES, Y SUS PARTES Y PIEZAS</t>
  </si>
  <si>
    <t>ACTIVOS FIJOS - MUEBLES DE MADERA, DEL TIPO UTILIZADO EN LA COCINA</t>
  </si>
  <si>
    <t>ACTIVOS FIJOS - PAQUETES DE SOFTWARE</t>
  </si>
  <si>
    <t>PLANTA PERMANENTE - PARTIDA ALIMENTACIÓN SOLDADOS</t>
  </si>
  <si>
    <t>PLANTA PERMANENTE - ALIMENTACIÓN ALUMNOS</t>
  </si>
  <si>
    <t>ACTIVOS FIJOS - OTROS EDIFICIOS DISTINTOS A VIVIENDAS EDIFICIOS Y ESTRUCTURAS PARA FINES MILITARES</t>
  </si>
  <si>
    <t>ADQUISICIÓN DE SERVICIOS - SERVICIOS GENERALES DE CONSTRUCCIÓN DE PUENTES, CARRETERAS ELEVADAS Y TÚNELES</t>
  </si>
  <si>
    <t>ADQUISICIÓN DE SERVICIOS - SERVICIOS ESPECIALES DE CONSTRUCCIÓN</t>
  </si>
  <si>
    <t>ADQUISICIÓN DE SERVICIOS - SERVICIOS DE PREPARACIÓN DEL TERRENO</t>
  </si>
  <si>
    <t>MATERIALES Y SUMINISTROS - CAUCHO SINTÉTICO Y FACTICIO DERIVADO DEL PETRÓLEO, MEZCLAS DE ESTOS CAUCHOS CON CAUCHO NATURAL Y GOMAS NATURALES SIMILARES, EN FORMAS PRIMARIAS O EN PLANCHAS, HOJAS O TIRAS</t>
  </si>
  <si>
    <t>MATERIALES Y SUMINISTROS - OTRA MAQUINARIA PARA USOS ESPECIALES Y SUS PARTES Y PIEZAS</t>
  </si>
  <si>
    <t>MATERIALES Y SUMINISTROS - INSTRUMENTOS ÓPTICOS Y EQUIPO FOTOGRÁFICO; PARTES, PIEZAS Y ACCESORIOS</t>
  </si>
  <si>
    <t>ADQUISICIÓN DE SERVICIOS - SERVICIOS GENERALES DE CONSTRUCCIONES DEPORTIVAS AL AIRE LIBRE</t>
  </si>
  <si>
    <t>MATERIALES Y SUMINISTROS - MOTORES, GENERADORES Y TRANSFORMADORES ELÉCTRICOS Y SUS PARTES Y PIEZAS</t>
  </si>
  <si>
    <t>ACTIVOS FIJOS - MEJORAS DE TIERRAS Y TERRENOS</t>
  </si>
  <si>
    <t>ADQUISICIÓN DE SERVICIOS - SERVICIOS DE INSTALACIÓN DE MAQUINARIA Y APARATOS ELÉCTRICOS N. C. P.</t>
  </si>
  <si>
    <t>ADQUISICIÓN DE SERVICIOS - SERVICIOS DE SANEAMIENTO Y SIMILARES</t>
  </si>
  <si>
    <t>ADQUISICIÓN DE SERVICIOS - SERVICIOS DE MANTENIMIENTO Y REPARACIÓN DE OTROS BIENES N. C. P.</t>
  </si>
  <si>
    <t>MATERIALES Y SUMINISTROS - VEHÍCULOS N. C. P. SIN PROPULSIÓN MECÁNICA</t>
  </si>
  <si>
    <t>ADQUISICIÓN DE SERVICIOS - SERVICIOS DE INGENIERÍA</t>
  </si>
  <si>
    <t>ACTIVOS FIJOS - VIVIENDAS OTROS EDIFICIOS UTILIZADOS COMO RESIDENCIA</t>
  </si>
  <si>
    <t>ACTIVOS FIJOS - OTROS EDIFICIOS DISTINTOS A VIVIENDAS EDIFICIOS RELACIONADOS CON LA SALUD</t>
  </si>
  <si>
    <t>ADQUISICIÓN DE SERVICIOS - SERVICIOS DE INSTALACIÓN DE PRODUCTOS METÁLICOS ELABORADOS, EXCEPTO MAQUINARIA Y EQUIPO</t>
  </si>
  <si>
    <t>ADQUISICIÓN DE SERVICIOS - SERVICIOS DE INSTALACIÓN DE OTROS BIENES N. C. P.</t>
  </si>
  <si>
    <t>MATERIALES Y SUMINISTROS - CLORURO DE SODIO PURO Y SUS SALES, AGUA DE MAR</t>
  </si>
  <si>
    <t>ADQUISICIÓN DE SERVICIOS - SERVICIOS DE EMPLEO</t>
  </si>
  <si>
    <t>ACTIVOS FIJOS - OTRAS ESTRUCTURAS CABLES LOCALES Y OBRAS CONEXAS</t>
  </si>
  <si>
    <t>ADQUISICIÓN DE SERVICIOS - SERVICIOS DE PROSPECCIÓN GEOLÓGICA, GEOFÍSICA Y OTROS</t>
  </si>
  <si>
    <t>ACTIVOS FIJOS - MAQUINARIA PARA LA ELABORACIÓN DE ALIMENTOS, BEBIDAS Y TABACO, Y SUS PARTES Y PIEZAS</t>
  </si>
  <si>
    <t>ACTIVOS FIJOS - OTRAS ESTRUCTURAS AUTOPISTAS, CARRETERAS, CALLES</t>
  </si>
  <si>
    <t>MATERIALES Y SUMINISTROS - PIEDRA DE CONSTRUCCIÓN O DE TALLA LABRADAS, Y SUS MANUFACTURAS (EXCEPTO SIN LABRAR, QUE SE CLASIFICAN EN EL GRUPO 151)</t>
  </si>
  <si>
    <t>ADQUISICIÓN DE SERVICIOS - SERVICIOS GENERALES DE CONSTRUCCIÓN DE CARRETERAS (EXCEPTO CARRETERAS ELEVADAS), CALLES, VÍAS FÉRREAS Y PISTAS DE ATERRIZAJE</t>
  </si>
  <si>
    <t>ADQUISICIÓN DE SERVICIOS - SERVICIOS DE INVESTIGACIÓN Y DESARROLLO EXPERIMENTAL EN CIENCIAS NATURALES E INGENIERÍA</t>
  </si>
  <si>
    <t>ADQUISICIÓN DE SERVICIOS - SERVICIOS DE REPARACIÓN DE MUEBLES</t>
  </si>
  <si>
    <t>ADQUISICIÓN DE SERVICIOS - SERVICIOS DE TRANSPORTE DE CARGA POR VÍA ACUÁTICA</t>
  </si>
  <si>
    <t>MATERIALES Y SUMINISTROS - GAS DE CARBÓN, GAS DE AGUA, GAS POBRE Y OTROS GASES SIMILARES (EXCEPTO LOS GASES DE PETRÓLEO Y OTROS HIDROCARBUROS GASEOSOS)</t>
  </si>
  <si>
    <t>ADQUISICIÓN DE SERVICIOS - SERVICIOS DE INSTALACIÓN DE EQUIPOS Y APARATOS DE RADIO, TELEVISIÓN Y COMUNICACIONES</t>
  </si>
  <si>
    <t>ACTIVOS FIJOS - ARTÍCULOS DE DEPORTE</t>
  </si>
  <si>
    <t>ACTIVOS FIJOS - VÁLVULAS Y TUBOS ELECTRÓNICOS; COMPONENTES ELECTRÓNICOS; SUS PARTES Y PIEZAS</t>
  </si>
  <si>
    <t>ADQUISICIÓN DE SERVICIOS - OTROS SERVICIOS DE ESPARCIMIENTO Y DIVERSIÓN</t>
  </si>
  <si>
    <t>ADQUISICIÓN DE SERVICIOS - OTROS SERVICIOS AUXILIARES A LOS SERVICIOS FINANCIEROS</t>
  </si>
  <si>
    <t>ACTIVOS FIJOS - MAQUINARIA PARA LA FABRICACIÓN DE TEXTILES, PRENDAS DE VESTIR Y ARTÍCULOS DE CUERO, Y SUS PARTES Y PIEZAS</t>
  </si>
  <si>
    <t>ACTIVOS FIJOS - APARATOS TRANSMISORES DE TELEVISIÓN Y RADIO; TELEVISIÓN, VIDEO Y CÁMARAS DIGITALES; TELÉFONOS</t>
  </si>
  <si>
    <t>ADQUISICIÓN DE SERVICIOS - SERVICIOS DE CONSTRUCCIÓN</t>
  </si>
  <si>
    <t>MATERIALES Y SUMINISTROS - PAQUETES DE SOFTWARE</t>
  </si>
  <si>
    <t>ACTIVOS FIJOS - OTROS PRODUCTOS DE PROPIEDAD INTELECTUAL</t>
  </si>
  <si>
    <t>ADQUISICIÓN DE SERVICIOS - SERVICIOS DE GESTIÓN DE RED E INFRAESTRUCTURA DE TI</t>
  </si>
  <si>
    <t>ADQUISICIÓN DE SERVICIOS - SERVICIOS DE EDUCACIÓN SUPERIOR (TERCIARIA)</t>
  </si>
  <si>
    <t>ACTIVOS FIJOS - OTRAS ESTRUCTURAS PISTAS DE ATERRIZAJE</t>
  </si>
  <si>
    <t>ADQUISICIÓN DE SERVICIOS - VALUACIONES INMOBILIARIAS A COMISIÓN O POR CONTRATO</t>
  </si>
  <si>
    <t>ACTIVOS FIJOS - OTRAS ESTRUCTURAS OBRAS PARA LA COMUNICACIÓN DE LARGA DISTANCIA Y LAS LÍNEAS ELÉCTRICAS (CABLES)</t>
  </si>
  <si>
    <t>ACTIVOS FIJOS - ARMAS</t>
  </si>
  <si>
    <t>MATERIALES Y SUMINISTROS - OTROS ELEMENTOS MILITARES DE UN SOLO USO</t>
  </si>
  <si>
    <t>ACTIVOS FIJOS - OTROS EQUIPOS</t>
  </si>
  <si>
    <t>ACTIVOS FIJOS - ANIMALES DE CRÍA</t>
  </si>
  <si>
    <t>ADQUISICIÓN DE SERVICIOS - OTROS SERVICIOS DE SEGUROS DISTINTOS DE LOS SEGUROS DE VIDA N. C. P.</t>
  </si>
  <si>
    <t>ADQUISICIÓN DE SERVICIOS - SERVICIOS DE SEGUROS PARA TRANSPORTE DE MERCANCÍAS (FLETES)</t>
  </si>
  <si>
    <t>ADQUISICIÓN DE SERVICIOS - SEGURO DE INFIDELIDAD Y RIESGOS FINANCIEROS</t>
  </si>
  <si>
    <t>ACTIVOS FIJOS - MOTOCICLETAS Y SIDECARES (VEHÍCULOS LATERALES A LAS MOTOCICLETAS)</t>
  </si>
  <si>
    <t>ADQUISICIÓN DE SERVICIOS - SERVICIOS DE SEGURO OBLIGATORIO DE ACCIDENTES DE TRÁNSITO (SOAT)</t>
  </si>
  <si>
    <t>ADQUISICIÓN DE SERVICIOS - SERVICIOS DE SEGUROS GENERALES DE RESPONSABILIDAD CIVIL</t>
  </si>
  <si>
    <t>ADQUISICIÓN DE SERVICIOS - SERVICIOS DE SEGUROS DE TRANSPORTE MARÍTIMO, DE AVIACIÓN Y OTROS MEDIOS DE TRANSPORTE</t>
  </si>
  <si>
    <t>ADQUISICIÓN DE SERVICIOS - SERVICIOS FUNERARIOS, DE CREMACIÓN Y DE SEPULTURA</t>
  </si>
  <si>
    <t>ADQUISICIÓN DE SERVICIOS - OTROS SERVICIOS DE APOYO Y DE INFORMACIÓN N. C. P.</t>
  </si>
  <si>
    <t>ADQUISICIÓN DE SERVICIOS - OTROS SERVICIOS DE APOYO AL TRANSPORTE</t>
  </si>
  <si>
    <t>ACTIVOS FIJOS - MAQUINARIA PARA LA MINERÍA, LA EXPLOTACIÓN DE CANTERAS Y LA CONSTRUCCIÓN Y SUS PARTES Y PIEZAS</t>
  </si>
  <si>
    <t>ADQUISICIÓN DE SERVICIOS - OTROS SERVICIOS DE PROTECCIÓN DEL MEDIO AMBIENTE N. C. P.</t>
  </si>
  <si>
    <t>ACTIVOS FIJOS - GRABACIONES DE AUDIO, VIDEO Y OTROS DISCOS, CINTAS Y OTROS MEDIOS FÍSICOS</t>
  </si>
  <si>
    <t>MATERIALES Y SUMINISTROS - DIARIOS, REVISTAS Y PUBLICACIONES PERIÓDICAS, PUBLICADOS POR LO MENOS CUATRO VECES POR SEMANA</t>
  </si>
  <si>
    <t>ACTIVOS FIJOS - INSTRUMENTOS MUSICALES</t>
  </si>
  <si>
    <t>MATERIALES Y SUMINISTROS -INSTRUMENTOS MUSICALES</t>
  </si>
  <si>
    <t>ADQUISICIÓN DE SERVICIOS - SERVICIOS DEPORTIVOS Y DEPORTES RECREATIVOS</t>
  </si>
  <si>
    <t>ACTIVOS FIJOS - ACUMULADORES, PILAS Y BATERÍAS PRIMARIAS Y SUS PARTES Y PIEZAS</t>
  </si>
  <si>
    <t>MATERIALES Y SUMINISTROS - DESPERDICIOS; DESECHOS Y RESIDUOS</t>
  </si>
  <si>
    <t>MATERIALES Y SUMINISTROS - MAQUINARIA PARA LA FABRICACIÓN DE TEXTILES, PRENDAS DE VESTIR Y ARTÍCULOS DE CUERO, Y SUS PARTES Y PIEZAS</t>
  </si>
  <si>
    <t>MATERIALES Y SUMINISTROS - LIBROS IMPRESOS</t>
  </si>
  <si>
    <t>ADQUISICIÓN DE SERVICIOS - SERVICIOS DE SUMINISTRO DE INFRAESTRUCTURA DE HOSTING Y DE TECNOLOGÍA DE LA INFORMACIÓN (TI)</t>
  </si>
  <si>
    <t>MATERIALES Y SUMINISTROS - MUNICIONES</t>
  </si>
  <si>
    <t>MATERIALES Y SUMINISTROS - HORNOS Y QUEMADORES PARA ALIMENTACIÓN DE HOGARES Y SUS PARTES Y PIEZAS</t>
  </si>
  <si>
    <t>ADQUISICIÓN DE SERVICIOS - SERVICIOS DE PREPARACIÓN Y ASESORAMIENTO TRIBUTARIO</t>
  </si>
  <si>
    <t>ADQUISICIÓN DE SERVICIOS - SERVICIOS RELACIONADOS CON ACTORES Y OTROS ARTISTAS</t>
  </si>
  <si>
    <t>ADQUISICIÓN DE SERVICIOS - SERVICIOS DE ATLETAS Y SERVICIOS DE AUXILIARES CONEXOS</t>
  </si>
  <si>
    <t>ARNÉS DE PECHO</t>
  </si>
  <si>
    <t>GUANTES PARA TIRADORES ESPECIALISTAS DE PLATAFORMA</t>
  </si>
  <si>
    <t>GAFAS BALÍSTICAS</t>
  </si>
  <si>
    <t>LANYARD EXTRACTION PERSONNEL RETENTION</t>
  </si>
  <si>
    <t xml:space="preserve">SUSCRIPCION DE PUBLICACIONES TECNICAS Y OPERACIONALES APLICABLES A LOS EQUIPOS C295, CN235 Y C212
</t>
  </si>
  <si>
    <t>APOYO - SERVICIO LOGÍSTICO PARA EL DESARROLLO DE LA PRÁCTICA GEOESTRATÉGICA DE LOS ALFERECES DEL CURSO NO. 96 DE EMAVI</t>
  </si>
  <si>
    <t>EJERCICIOS RED FLAG RESCUE 2023-1 (OPERADOR LOGISTICO INTERNACIONAL)</t>
  </si>
  <si>
    <t xml:space="preserve">AMARRE VF 2024. PROCESO ENTRENAMIENTO SIMULADORES DE VUELO EN EL EXTERIOR PARA LA FUERZA AEROESPACIAL COLOMBIANA </t>
  </si>
  <si>
    <t>SUSCRIPCIÓN GPD (GLOBAL PROCEDURE DESIGNER)</t>
  </si>
  <si>
    <t>BOEING DIGITAL SOLUTIONS DBA JEPPESEN JMCS/FOREFLIGHT MILITARY FLIGHT BAG AND DISPATCH</t>
  </si>
  <si>
    <t xml:space="preserve">ANÁLISIS MUESTRAS DE ACEITE Y FILTRO PARA LOS MOTORES TPE-331-10R-513C APLICABLES A LA FLOTA CASA 212-300 
</t>
  </si>
  <si>
    <t xml:space="preserve">INICIO PROCESO ENTRENAMIENTO EN SIMULADOR DE VUELO EN EL EXTERIOR PARA LOS EQUIPOS E-135, SR-560, CJ2+, C-208, SK-350, C-90GTX, B-212, B-412, B-206, TH-67, UH-60L, AW-139, RECURRENTE MANTENIMIENTO UH-60, RECURRENTE MANTENIMIENTO SR-560 PARA LA FUERZA AEREA COLOMBIANA PARA EL AÑO 2022-2023 </t>
  </si>
  <si>
    <t>ARNÉS DE CINTURA</t>
  </si>
  <si>
    <t>ADQUISICIÓN DE MATERIAL DE GUERRA MUNICIÓN 7,62 MM PARA LAS AERONAVES DE LA FAC - AMARRE VF 2024 - 2026</t>
  </si>
  <si>
    <t>COMBUSTIBLE (ACTOS DEL SERVICIO)</t>
  </si>
  <si>
    <t>TRANSPORTE (ACTOS OFICIALES)</t>
  </si>
  <si>
    <t>COMISIÓN BANCO EDWARDS (CUENTA CORRIENTE AGREGADURÍA)</t>
  </si>
  <si>
    <t>COMISIÓN BANCO EDWARDS (CUENTA CORRIENTE AGREGADURÍA</t>
  </si>
  <si>
    <t>GAORI ESTIBA  ESPECIAL  PARA 3 BOMBAS  250 LB. ESPACIOS CON PERFILERIA DE FORMA CIRCULAR.</t>
  </si>
  <si>
    <t>GAORI ESTIBA  ESPECIAL  PARA  3 BOMBAS  500 LB. ESPACIOS CON PERFILERIA DE FORMA CIRCULAR.</t>
  </si>
  <si>
    <t>GACAS ESTIBA  ESPECIAL  PARA  3 BOMBAS 250 LB. ESPACIOS CON PERFILERIA DE FORMA CIRCULAR.</t>
  </si>
  <si>
    <t>GACAS ESTIBA  ESPECIAL  PARA  3 BOMBAS 500 LB. ESPACIOS CON PERFILERIA DE FORMA CIRCULAR.</t>
  </si>
  <si>
    <t>BACOF HORNOS MICROONDAS: (03) A 120 V</t>
  </si>
  <si>
    <t>BACOF ADQUISICIÓN DE CAMPANAS EXTRACTORAS HORIZONTALES 76 CM</t>
  </si>
  <si>
    <t>BACOF ADQUISICIÓN DE CAMPANAS EXTRACTORAS HORIZONTALES 60 CM</t>
  </si>
  <si>
    <t>TOALLAS Y/O PAÑOS DE LIMPIEZA DESECHABLES X ROLO</t>
  </si>
  <si>
    <t xml:space="preserve">GAORI ANTISEPTICO Y LARVICIDA DE USO EXTERNO - ESPRAY 354ML </t>
  </si>
  <si>
    <t xml:space="preserve">GAAMA ANTISEPTICO Y LARVICIDA DE USO EXTERNO - ESPRAY 354ML </t>
  </si>
  <si>
    <t xml:space="preserve">GACAR KETOPROFENO FRASCO AMPOLLA X 10ML USO VETERINARIO </t>
  </si>
  <si>
    <t xml:space="preserve">GACAS ENALAPRIL 5MG CAJA X 30 CAP </t>
  </si>
  <si>
    <t xml:space="preserve">GAORI SHAMPOO PARA CANINOS X 230ML </t>
  </si>
  <si>
    <t xml:space="preserve">GAAMA SHAMPOO PARA CANINOS X 230ML </t>
  </si>
  <si>
    <t xml:space="preserve">GACAR JABON QUIRURGICO X 1000 ML </t>
  </si>
  <si>
    <t xml:space="preserve">GAORI COMEDERO EN ACERO INOXIDABLE 96 OZ PARA PERRO </t>
  </si>
  <si>
    <t>GACAR COMEDERO EN ACERO INOXIDABLE 96 OZ PARA PERRO ,</t>
  </si>
  <si>
    <t>BACOF DVD-R VIRGEN DE EXCELENTE CALIDAD CAPACIDAD DE ALMACENAMIENTO: DISK 4.7GB/ 120 MIN </t>
  </si>
  <si>
    <t xml:space="preserve">GAORI JERINGAS DESECHABLES 10ML Y 20ML X 50 UND </t>
  </si>
  <si>
    <t>GAORI VF 2023 MANTENIMIENTO RADIOAYUDAS
 (CASETAS) VERIFICAR GAORI</t>
  </si>
  <si>
    <t xml:space="preserve">GROEA SERVICIO DE PRUEBAS HIDROSTÁTI CAS
CILINDRO TIPO 1 DE OXÍGENO DE AVIACIÓN (ABO) </t>
  </si>
  <si>
    <t>GROEA SERVICIO DE PRUEBAS HIDROSTÁTI CAS CILINDRO TIPO 2 DE OXÍGENO DE AVIACIÓN (ABO)</t>
  </si>
  <si>
    <t xml:space="preserve">GROEA SERVICIO DE PRUEBAS HIDROSTÁTI CAS CILINDRO TIPO 3 AIRE COMPRIMIDO (BUCEO) </t>
  </si>
  <si>
    <t>DIFRA PRESTACIÓN DE SERVICIOS PROFESIONALES EN INGENIERIA CATASTRAL Y GEODESIA O INGENIERO TOPOGRAFICO O GEOGRAFO CON ESPECIALIZACION EN SISTEMAS DE INFORMACION GEOGRAFICA" PARA LA PRESTACIÓN DE SERVICIOS PARA DAR CONTINUIDAD AL PROYECTO SIG DENOMINADO SISTEMA DE INFORMACION GEOGRAFICA DE LA DIRECCION DE INFRAESTRUCTURA</t>
  </si>
  <si>
    <t>GROEA - SERVICIO DE MANTENIMIE NTO CILINDRO TIPO 1 DE OXÍGENO DE AVIACIÓN (ABO DEL GROEA)</t>
  </si>
  <si>
    <t>CASA PARA PERRO PLASTICA RAZA GRANDE</t>
  </si>
  <si>
    <t>PAGO A LA CAR POR SEGUIMIENTO AMBIENTAL ALJIBE CACOM-1 AUTO DRBM NO.04236000130</t>
  </si>
  <si>
    <t>PAGO A LA CAR POR VISITAS SEGUIMIENTO A LA PTAR DE LA ESIMA AUTO DRBM NO.04236000101</t>
  </si>
  <si>
    <t>PAGO POR CONCEPTO SEGUIMIENTO AMBIENTAL AUTO DRBM NO.0423600086</t>
  </si>
  <si>
    <t>PAGO TASAS POR UTILIZACIÓN DE AGUAS FRA NO.202103797-NO.202103796-NO.202003712</t>
  </si>
  <si>
    <t>VIDEO BEAM (3.600 LUMENS)</t>
  </si>
  <si>
    <t>VIDEO BEAM (5.200 LUMENS)</t>
  </si>
  <si>
    <t>LUBRICANTE PROTECTOR MULTIUSOS WD-40 CONTENIDO:11 ONZAS</t>
  </si>
  <si>
    <t>DISCOS ABRASIVOS GRANO 220 PARA ROTOORBITAL VELCRODE 5"X5 HUECOS GRANO 220 RDVRO0220005, CAJA X 50 UNDS</t>
  </si>
  <si>
    <t>DISCOS ABRASIVOS GRANO 80 PARA ROTO ORBITAL VELCRODE 5"X5 HUECOS GRANO 80 RDVRO0080005, CAJA X 50 UNDS</t>
  </si>
  <si>
    <t>LIJAS DE OXIDO DE ALUMINIO NO. 320</t>
  </si>
  <si>
    <t xml:space="preserve">SERVICIO INTEGRAL DE ASEO Y LIMPIEZA A TODO COSTO PARA LAS INSTALACIONES DE LA FUERZA DE TAREA CONIUNTA OMEGA (FTC OMEGA. </t>
  </si>
  <si>
    <t>ADQUISICIÓN E INSTALACIÓN DEL SISTEMA DE  PARARRAYOS A LOS DEPÓSITOS DE ARMAMENTO FAC, DE ACUERDO A LA NORMA TÉCNICA COLOMBIANA DE PROTECCIÓN CONTRA RAYOS (NTC 4552).</t>
  </si>
  <si>
    <t>MANTENIMIENTO ALOJAMIENTOS SOLDADOS NO.1</t>
  </si>
  <si>
    <t>MANTENIMIENTO ALOJAMIENTOS REACCIÓN SOLDADOS</t>
  </si>
  <si>
    <t>MANTENIMIENTO A LAS BATERÍAS SANITARAS Y COCINA RANCHO DE TROPA DE LOS SOLDADOS</t>
  </si>
  <si>
    <t>ADQUISICIÓN CAMAROTE DE DOS PISOS EN MADERA</t>
  </si>
  <si>
    <t>SERVICIO DE MANO DE OBRA CUADRILLAS PARA REALIZAR EL MANTENIMIENTO DE LAS BARRACAS DE REACCIÓN TRIPULANTES (ZONA OFICIALES)</t>
  </si>
  <si>
    <t>ADQUISICIÓN TELEVISOR 70" SMARTV</t>
  </si>
  <si>
    <t>ADQUISICIÓN MÁQUINA DE PELUQUEAR</t>
  </si>
  <si>
    <t>ADQUISICIÓN CONSOLA VIDEOJUEGOS</t>
  </si>
  <si>
    <t>ADQUISICIÓN REGULADOR DE VOLTAJE DE 3000VA REALES CON 8 TOMAS</t>
  </si>
  <si>
    <t>ADQUISICIÓN DUCHA ELÉCTRICA</t>
  </si>
  <si>
    <t>ADQUISICIÓN HORNO MICROHONDAS</t>
  </si>
  <si>
    <t>ADQUISICIÓN NEVERA</t>
  </si>
  <si>
    <t>ADQUISICIÓN CONGELADOR</t>
  </si>
  <si>
    <t xml:space="preserve">ADQUISICIÓN ESTUFA INDUSTRIAL </t>
  </si>
  <si>
    <t>ADQUISICIÓN CALENTADOR CALEFACTOR DE ACEITE</t>
  </si>
  <si>
    <t>ADQUISICIÓN TERMO PARA BEBIDA CALIENTE</t>
  </si>
  <si>
    <t>ADQUSICIÓN PLANCHA SANDWICHERA 3 EN 1</t>
  </si>
  <si>
    <t>ADQUISICIÓN AIRE ACONDICIONADO 18000 BTU</t>
  </si>
  <si>
    <t xml:space="preserve">ADQUISICIÓN ESTUFA ELÉCTRICA </t>
  </si>
  <si>
    <t>ADQUISICIÓN TERMO CON LLAVE DISPENSADORA BEBIDAS FRIAS 22 LITROS</t>
  </si>
  <si>
    <t>ADQUISICIÓN CUCHARA SOPA X 12 UNID</t>
  </si>
  <si>
    <t>ADQUISICIÓN RECIPIENTE PLASTICO RECTANGULAR 1,6L CON DIVISIONES</t>
  </si>
  <si>
    <t xml:space="preserve">ADQUISICIÓN MINICOMPONENTE 2000 WATTS </t>
  </si>
  <si>
    <t>ADQUISICIÓN BALON FUTBOL #3 BLANCO</t>
  </si>
  <si>
    <t>ADUISICIÓN HIDROLAVADORA</t>
  </si>
  <si>
    <t>AUXILIO DE MARCHA OD. 018 DEL 15 DE MAYO 2023. QUINTO CONTINGENTE DE 2021 R.</t>
  </si>
  <si>
    <t>AUXILIO DE MARCHA OD. 021 DEL 24 DE MAYO 2023. PRIMER CONTINGENTE DE 2022 REGULARES.</t>
  </si>
  <si>
    <t>AUXILIO DE MARCHA OD. 021 DEL 24 MAYO 2023.PRIMER CONTINGENTE DE 2022 REGULARES</t>
  </si>
  <si>
    <t>SERVICIO DE ACUEDUCTO UNIDAD - PERIODO: 15 SEP AL 14 OCT 2023.</t>
  </si>
  <si>
    <t>SERVICIO AGUA MES FEBRERO PERIODO FACTURADO (16 DIC AL 16 ENE)</t>
  </si>
  <si>
    <t>SERVICIO DE ACUEDUCTO UNIDAD. PERIODO: 15 FEB AL 16 MAR 2023.</t>
  </si>
  <si>
    <t>SERVICIO DE ACUEDUCTO UNIDAD. PERIODO: 15 ABR AL 16 MAY 2023</t>
  </si>
  <si>
    <t>SERVICIO DE ACUEDUCTO UNIDAD PERIODO 16 MAY AL 15 JUN</t>
  </si>
  <si>
    <t>MANTENIMIENTOS ACABADOS EN GENERAL DE LA VIVIENDA FISCAL OFICIAL NO.15</t>
  </si>
  <si>
    <t>MANTENIMIENTOS ACABADOS EN GENERAL DEL ALOJAMIENTO SOLDADOS NO. 1</t>
  </si>
  <si>
    <t>MANTENIMIENTOS ACABADOS EN GENERAL DEL ALOJAMIENTO SUBOFICIALES NO.2</t>
  </si>
  <si>
    <t>GRUTE / BOGOTA 06-FEB-23 AL 08-FEB-23 SUPERVISIÓN CONTRATO MANTEMIENTO SR560 FAC 5760</t>
  </si>
  <si>
    <t>GRUAL / ALBANIA 23-FEB-23 AL 23-FEB-23 CAMBIO FILTROS 02 PLANTAS DE ENERGIA PRINCIPAL LA MINA</t>
  </si>
  <si>
    <t>GRUCO / MONTERIA 02-MAR-23 AL 02-MAR-23 REUNIÓN CORPORACIÓN AUTÓNOMA REGIONAL DE LOS VALLES DEL...</t>
  </si>
  <si>
    <t>GRUCO / VILLAVICENCIO 10-MAR-23 AL 14-MAR-23 PREPARACIÓN EJERCICIO RED FLAG RESCUE-23</t>
  </si>
  <si>
    <t>GRUCO / COVEÑAS 18-MAR-23 AL 22-MAR-23 EJERCICIO AGUAS ABIERTAS</t>
  </si>
  <si>
    <t>GRUAL / RIOHACHA 23-MAR-23 AL 26-MAR-23 TRANSPORTE DE PERSONAL - - PUNTOS ELECTRICOS PARA LA JOR...</t>
  </si>
  <si>
    <t>GRUTE / MALAMBO 27-MAR-23 AL 31-MAR-23 MANTENIMIENTO DE COMPONENTES DINÁMICOS FASE 600 HRS</t>
  </si>
  <si>
    <t>GRUAL / ROHACHA 21-ABR-23 AL 21-ABR-23 REPARACIÓN Y MANTENIMIENTO DEL MICROBÚS NISSAN URVAN ASIGN...</t>
  </si>
  <si>
    <t>DEDHU / BOGOTÁ 25-ABR-23 AL 29-ABR-23 ASISTENCIA PRESENCIAL SEMINARIO INTEGRAL DE REENTRENAMIENTO...</t>
  </si>
  <si>
    <t>GRUTE / MALAMBO 27-ABR-23 AL 28-ABR-23 APOYO TÉCNICO AL CACOM-3 EN LA REVISION DE LOS COMPUTADORE...</t>
  </si>
  <si>
    <t>GRUSE / BOGOTA 22-MAY-23 AL 25-MAY-23 TRAMITES ADMINSITRATIVOS EMBAJADA COMISIÓN EXTERIOR</t>
  </si>
  <si>
    <t>GRUTE / MALAMBO 29-MAY-23 AL 06-JUN-23 APOYO TÉCNICO AL CACOM-3 CON INSPECCIÓN ESTRUCTURAL EN AER...</t>
  </si>
  <si>
    <t>GRUAL / PTO SALGAR 12-JUN-23 AL 13-JUN-23 RECOGER 17 TULAS CON MATERIAL DE INTENDENCIA CORRESPOND...</t>
  </si>
  <si>
    <t>GRUAL / PUERTO SALGAR 14-JUN-23 AL 14-JUN-23 RECOGER 17 TULAS CON MATERIAL DE INTENDENCIA CORRESP...</t>
  </si>
  <si>
    <t>CACOM-3 / MALAMBO 16-06-23 AL 21-06-23 APOYO BOMBEROS CACOM 3</t>
  </si>
  <si>
    <t>DEDHU / BOGOTA DEL 10-JUL AL 13-JUL SEMINARIO TALENTO HUMANO, DE ACUERDO DIRECTIVA NO. FAC-S-2023...</t>
  </si>
  <si>
    <t>GRUAL / PLANETA RICA 13-JUL AL 13-JUL 2023 INSTALACIÓN DE LA TARJETA DE PEAJE TIE DEL VEHÍCULO CA...</t>
  </si>
  <si>
    <t>GRUTE/ COROZAL 19/07/2023 AL 02/08/2023 COMISIÓN DE APOYO DE TÉCNICO DE MANTENIMIENTO PARA EL FAC...</t>
  </si>
  <si>
    <t>GRUTE/ COROZAL 24 JULIO 2023 AL 27 JULIO 2023 APOYO TÉCNICO DE MANTENIMIENTO PARA EFECTUAR CAMBIO...</t>
  </si>
  <si>
    <t>GRUTE / MALAMBO 24 JULIO 2023 AL 29 JULIO 2023 ACOMPAÑAMIENTO PARA REPARACIÓN DE 02 PALAS DE BELL...</t>
  </si>
  <si>
    <t>GRUTE / BOGOTA 25-JUL-23 AL 28-JUL-23 SUPERVISION CONTRATO FASE MAYOR SR- 560</t>
  </si>
  <si>
    <t>GRUTE / COROZAL 27-JUL-23 AL 01-AGO-2023 APOYO TÉCNICO DE MANTENIMIENTO PARA EFECTUAR CAMBIO DE M...</t>
  </si>
  <si>
    <t>GRUTE / MALAMBO 29-JUL-23 AL 01-AGO-23 INSPECTOR ESCTRUCTURAS FAC-4001</t>
  </si>
  <si>
    <t>GRUTE / COROZAL 29-JUL-23 AL 05-AGO-23 APOYO TÉCNICO DE MANTENIMIENTO PARA EFECTUAR CAMBIO DE MOT...</t>
  </si>
  <si>
    <t>GRUTE / COROZAL 01-AGO-23 AL 05-AGO-23 APOYO TÉCNICO DE MANTENIMIENTO PARA EFECTUAR CAMBIO DE MOT...</t>
  </si>
  <si>
    <t>GRUAL - RIOHACHA - 10-08-2023 AL 16-08-2023 - APOYO OFICIAL MANTENIMIENTO RADAR DE LA ESTACIÓN RA...</t>
  </si>
  <si>
    <t>GRUAL - RIOHACHA - 16-08-2023 AL 23-08-2023 - APOYO OFICIAL MANTENIMIENTO RADAR DE LA ESTACIÓN RA...</t>
  </si>
  <si>
    <t>GRUSE / BOGOTA 15-AGO-23 AL 17-AGO-23 RECOGIDA ELEMENTOS GRUSE-35 ALMANCEN FAC</t>
  </si>
  <si>
    <t>GRUAL/ GUAJIRA 30 AGO AL 31 AGO 2023 TRANSPORTE DE MOTOCICLETA PARA CAMBIO EN PUERTO BOLÍVAR (GRU...</t>
  </si>
  <si>
    <t>GRUAL/MALAMBO 04 SEP AL 08 SEP 2023 SUPERVISIÓN DE CONTRATOS DE MANTENIMIENTO ELÉCTRICO DEL CACOM...</t>
  </si>
  <si>
    <t>GRUAL/RIOHACHA 14 SEP AL 14 SEP 2023 TRANSPORTE DE PERSONAL MILITAR Y CIVIL DE LA EMPRESA EPM PAR...</t>
  </si>
  <si>
    <t>GRUAL / PUERTO SALGAR 18 SEP AL 18 SEP RECOGER LAS TULAS DE SOLDADOS EN LAS INSTALACIONES DEL (CA...</t>
  </si>
  <si>
    <t>GRUAL/PUERTO SALGAR 19 SEP AL 20 SEP 2023 RECOGER LAS TULAS DE SOLDADOS EN LAS INSTALACIONES DEL ...</t>
  </si>
  <si>
    <t>GRUAL/ RIOHACHA 25 SEP AL 30 SEP 2023 RECOGER EL TANKTRAILER / TRANSPORTE DE ELEMNETOS / TRANSPO...</t>
  </si>
  <si>
    <t>GRUAL/MALAMBO 04 OCT AL 06 OCT 2023"MANTENIMIENTO Y REPARACION DE CUBIERTAS DE LA INFRAESTRUCTURA...</t>
  </si>
  <si>
    <t>ESMAY/MELGAR 06 OCT AL 07 OCT 2023 ASISTENCIA ENCUENTRO DE LIDERAZGO SUBOFICIALES ALTA JERARQUÍAE...</t>
  </si>
  <si>
    <t>GRUTE/MALAMBO 10 OCT AL 14 OCT APOYO DE PRUEBAS A SISTEMAS DE ARMAMENTO ELECTRONICO ESARM</t>
  </si>
  <si>
    <t>GRUTE/MALAMABO 15 OCT AL 18 OCT APOYO A PRUEBAS DE SISTEMAS DE ARMAMENTO ELECTRÓNICO ESARM</t>
  </si>
  <si>
    <t>GRUCO/CIENAGA 22 OCT AL 22 OCT</t>
  </si>
  <si>
    <t>GRUTE/AGUACHICA 24 OCT AL 31 OCT REALIZAR LA REVISTA DEL MATERIAL DE ARMAMENTO AÉREO DEL CACOM-3 ...</t>
  </si>
  <si>
    <t>GRUCO/PUERTO BOLIVAR 30OCT AL 30 OCT COMISIÓN OPERATIVA A-29B</t>
  </si>
  <si>
    <t>ESMAY/BOGOTA 01 NOV AL 02 NOV ASISTENCIA REUNIÓN DE COMANDANTES 2023</t>
  </si>
  <si>
    <t>GRUTE/MADRID 01 NOV AL 07 NOV ENTREGA DEL HELICÓPTERO FAC 4006 POR FASE 5000 HRS / 5AÑOS, LA CUAL...</t>
  </si>
  <si>
    <t>GRUAL/AGUACHICA TRANSPORTE DE 02 TONELADAS DE INTENDENCIA MILITAR REINTEGRADA AL ALMACÉN MISCELÁN...</t>
  </si>
  <si>
    <t>GRUAL/BOGOTA 08 NOV AL 11 NOV REINTEGRO DE INTENDENCIA MILITAR /RECOLECCIÓN GORRAS BEISBOLERAS P...</t>
  </si>
  <si>
    <t>GRUTE/MELGAR 09 NOV AL 05 DIC RECUPERACION DE 03 HELICOPTEROS HUEY II BUHOS</t>
  </si>
  <si>
    <t>GRUCO/URIBIA 05 DIC AL 14 DIC COMISIÓN OPERATIVA A-29B</t>
  </si>
  <si>
    <t>GRUAL / AGUACHICA 18 DIC AL 19 DIC TRANSPORTE PARA RECOGER INTENDENCIA DEL CUARTO CONTINGENTE DEL...</t>
  </si>
  <si>
    <t>GRUAL - GUADUAS - 20-12-2023 AL 21-12-2023 - TRANSPORTE PARA RECOGER INTENDENCIA DEL CUARTO CONTI...</t>
  </si>
  <si>
    <t>GRUAL - AGUACHICA- 21-12-2023 AL 22-12-2023 - TRANSPORTE PARA RECOGER INTENDENCIA DEL CUARTO CONT...</t>
  </si>
  <si>
    <t>GRUAL - RIOHACHA - 28-12-2023 AL 29-12-2023 - TRANSPORTAR 01 EQUIPO FARE Y 02 BIDONES DE 5000 GLS</t>
  </si>
  <si>
    <t>LAMINA DE FIBROCEMENTO NO. 10</t>
  </si>
  <si>
    <t>CERRADURAS DE INCRUSTAR 20 MM</t>
  </si>
  <si>
    <t>CARTUCHO DE TINTA ORIGINAL PARA PLOTTER COLOR NEGRO MATE 300ML</t>
  </si>
  <si>
    <t xml:space="preserve">CARTUCHO DE TINTA ORIGINAL PARA PLOTTER COLOR AMARILLO 300ML </t>
  </si>
  <si>
    <t xml:space="preserve">CARTUCHO DE TINTA ORIGINAL PARA PLOTTER COLOR MAGENTA 300ML </t>
  </si>
  <si>
    <t xml:space="preserve">CARTUCHO DE TINTA ORIGINAL PARA PLOTTER COLOR NEGRO FOTOGRAFICO 300ML </t>
  </si>
  <si>
    <t>CARTUCHO DE TINTA ORIGINAL PARA PLOTTER COLOR GRIS 300ML</t>
  </si>
  <si>
    <t>HARINA DE MAIZ X LIBRA</t>
  </si>
  <si>
    <t>CINTA DE ENMASCARAR 24MM X 40MTS</t>
  </si>
  <si>
    <t>PREDIAL MELGAR (TERRENO SALENTO) FACTURA NO.202301029</t>
  </si>
  <si>
    <t>SOBRETASA AMBIENTAL E IMPUESTO BOMBERIL (TERRENO SALENTO) FACTURA NO.202301029</t>
  </si>
  <si>
    <t>MANTENIMIENTO CORRECTIVO A TODO COSTO DE LOS SISTEMAS DE AVIONICA Y ACCESORIOS ASOCIADOS A LA FLOTA HUEY II DEL COMANDO AÉREO DE COMBATE NO. 4</t>
  </si>
  <si>
    <t>JABON EN POLVO FLORAL MULTIUSOS AZUL PROFESIONAL X 1000G - PRECIO POR 20 UND</t>
  </si>
  <si>
    <t>APARTAMENTOS SUBOFICIALES TORRE G (6 APTOS)</t>
  </si>
  <si>
    <t xml:space="preserve">PRIMER EPOXICO CUBIERTAS AMARILLO MIL-PRF-23377 </t>
  </si>
  <si>
    <t xml:space="preserve">PRIMER EPOXICO VERDE MANZANA MIL-PRF-23377 </t>
  </si>
  <si>
    <t xml:space="preserve">PRIMER EPOXICO VERDE INTERIORES MIL-PRF-23377 </t>
  </si>
  <si>
    <t xml:space="preserve">ADHESIVE, SEALANT  SPECIFICATION: BMS5-95K, TYPE I, CLASS B-1/2 / PRESENTACIÓN X KIT
</t>
  </si>
  <si>
    <t>ADHESIVO INDUSTRIAL REF ADHESIVO TIPO PL-285 / PRESENTACIÓN X GALON</t>
  </si>
  <si>
    <t>AGUA DESMINERALIZADA PARA BATERÍAS  DE 500CC</t>
  </si>
  <si>
    <t>BATERIA  NS40HDL MAC 670 AMP 12 VOLTIOS</t>
  </si>
  <si>
    <t xml:space="preserve">BATERIA ALKALINA 9V REF MAX.
</t>
  </si>
  <si>
    <t xml:space="preserve">BRIDAS PLASTICAS REF NO 10": PAQ X 100 </t>
  </si>
  <si>
    <t>CAUTIN A GAS REF SUPER-PRO PSI100K</t>
  </si>
  <si>
    <t>CINTA NEGRA AISLANTE ELECTRICA REF SCOTH 23 - 18 MM X 20 M  / PRESENTACIÓN POR ROLLO</t>
  </si>
  <si>
    <t>COPA CUAD 1/4 CON PUNTA ALLEN REF 2.5MM</t>
  </si>
  <si>
    <t>DESTORNILLADOR DINAMOMÉTRICO TORQUE AJUSTABLE REF MODEL: 05074701001</t>
  </si>
  <si>
    <t>FLUIDO PARA REPARACIÓN DE INSTRUMENTOS AVIÓNICO TIPO COMPASS FLUID REF AP-1000 - MIL-PRF-38214 MIL-DTL-5020E MIL-L-5020C / PRESENTACIÓN POR 1/4</t>
  </si>
  <si>
    <t>FRASCO PLASTICO PARA RECOLECCION DE MUESTRAS BOLSA POR 50 UNIDADES</t>
  </si>
  <si>
    <t>KIT DE BROCAS [COBALTO Y ACERO] REF DB160C</t>
  </si>
  <si>
    <t>LLAVE EXTRACTORA DE FILTROS REF 3 PATAS 65 A 130 MM</t>
  </si>
  <si>
    <t>MULTIMETRO REF  UT39C+</t>
  </si>
  <si>
    <t>REFRIGERANTE PARA MOTOR DIESEL REF RADIATOR COOLANT Y AGUA (50% - 50%). (PRESENTACIÓN POR 5 GALONES)</t>
  </si>
  <si>
    <t xml:space="preserve">SILICONA DE ALTA TEMPERATURA REF RESISTENTE HASTA 250 ºC EN CONTINUO Y PICOS DE HASTA 315 ºC.
</t>
  </si>
  <si>
    <t>TERMO ENCOGIBLE 10MM / PRESENTACIÓN POR ROLLO</t>
  </si>
  <si>
    <t xml:space="preserve">SERVICIO DE MANTENIMIENTO PREVENTIVO Y/O CORRECTIVO A TODO COSTO DEL HORNO INCINERADOR DEL COMANDO AÉREO DE COMBATE NO 6 </t>
  </si>
  <si>
    <t xml:space="preserve">MANTENIMIENTO PREVENTIVO LAVADORAS Y SECADORAS </t>
  </si>
  <si>
    <t>UPS 9PX 9PX3000RTN 3000VA/2700W 120V RACK</t>
  </si>
  <si>
    <t>JABON EN POLVO POR 2000 GR</t>
  </si>
  <si>
    <t>GRAPAS PARA ALAMBRE DE PUAS 1 1/2 " X  1000 UNIDADES</t>
  </si>
  <si>
    <t>SILICONA TRASPARENTE 70ML</t>
  </si>
  <si>
    <t>PROBADOR DE MEDIA TENSION KLEIN TOOLS HVNCVT-2 BROAD-RANGE DE ALTO VOLTAJE SIN CONTAC</t>
  </si>
  <si>
    <t>POLICLORURO AL 19%</t>
  </si>
  <si>
    <t>KIT PARA CONTROL DE DERRAMES DE 80 A 120 GAL HIDROCARBURO</t>
  </si>
  <si>
    <t>CARPETA 4 ALETAS BLANCA PARA ARCHIVO CON ROTULO FAC</t>
  </si>
  <si>
    <t>GUANTES PROTECCION PRODUCTOS QUIMICOS REF SOLV-VEX 37695</t>
  </si>
  <si>
    <t>JERINGA 20ML</t>
  </si>
  <si>
    <t xml:space="preserve">GUANTES DE POLIURETANO NEGRO </t>
  </si>
  <si>
    <t>POMADA PARA SOLDAR 55 GR</t>
  </si>
  <si>
    <t>TESTADOR DE BATERÍA 12V 24V 100 2000 CCA</t>
  </si>
  <si>
    <t xml:space="preserve">SILICONA SELLANTE TRANSPARENTE TIPO MARINE TUBO 280 ML </t>
  </si>
  <si>
    <t>SILICONA ROJA DE ALTA TEMPERTURA TUBO 280ML (RADAR)</t>
  </si>
  <si>
    <t>DESENGRASANTE INDUSTRIAL X 5 GALON (RADAR)</t>
  </si>
  <si>
    <t xml:space="preserve">GAS BUTANO PARA CAUTIN X 300 ML </t>
  </si>
  <si>
    <t>TARJETAS  PVC SIN CHIP PARA FICHEROS ( ESTANDAR) X 500</t>
  </si>
  <si>
    <t>TARJETAS  PVC CON CHIP PARA FICHEROS ( ESTANDAR) X 500</t>
  </si>
  <si>
    <t>GRATA CIRCULAR PARA PULIDORA 6PG (RADAR)</t>
  </si>
  <si>
    <t>SILLA ERGONOMICA DE OFICINA (RADAR)</t>
  </si>
  <si>
    <t>TORRES DE BLOQUEO 3.0 TON</t>
  </si>
  <si>
    <t>CABALLETE PARA MOTOS</t>
  </si>
  <si>
    <t>POLICHADORA </t>
  </si>
  <si>
    <t>CINTA TEFLON DE 1/2"</t>
  </si>
  <si>
    <t>CINTA TEFLON DE 3/4"</t>
  </si>
  <si>
    <t>TEJA ALVEOLAR DE POLIETILENO TRASLUCIDA NO.6</t>
  </si>
  <si>
    <t>TEJA ALVEOLAR DE POLIETILENO TRASLUCIDA NO.8</t>
  </si>
  <si>
    <t>TEJA FIBROCEMENTO NO. 6</t>
  </si>
  <si>
    <t>TEJA FIBROCEMENTO NO. 8</t>
  </si>
  <si>
    <t>LIJA DE AGUA NO. 120 X PLIEGO</t>
  </si>
  <si>
    <t>LIJA DE AGUA NO. 150 X PLIEGO</t>
  </si>
  <si>
    <t xml:space="preserve">LIJA DE AGUA NO. 220 X PLIEGO </t>
  </si>
  <si>
    <t>LIJA DE AGUA NO. 320 X PLIEGO</t>
  </si>
  <si>
    <t>CABLE AWG18 NEGRO</t>
  </si>
  <si>
    <t>CABLE AWG18 ROJO</t>
  </si>
  <si>
    <t>ROLLO DE CABLE CALIBRE 22 COLOR NEGRO 100 M</t>
  </si>
  <si>
    <t>ROLLO DE CABLE CALIBRE 22 COLOR ROJO- 100 M</t>
  </si>
  <si>
    <t xml:space="preserve">YOYO PARA GUADAÑA AUTOMATICO 143 RII
</t>
  </si>
  <si>
    <t>CALIBRACIÓN Y MANTENIMIENTO BANCO SKYDROL P/N GT235-20 S/N KK-153</t>
  </si>
  <si>
    <t>SERVICIO DE MANTENIMIENTO BANCO DE PRUEBAS CONTROLES DE COMBUSTIBLE TESTEK MOD. 66860 SERIE NO. 1589</t>
  </si>
  <si>
    <t>NAYLON PARA GUADAÑA;CARRETE X 300 M DE 2,7MM</t>
  </si>
  <si>
    <t>CINTA COLOR YMCKLKT (AMARILLA, MAGENTA, CYAN,NEGRO, PANEL LUSTER, NEGRO,TOP COAT) DÚPLEX DS1 DS3 CON PANEL LUSTER 500 IMPRESIONES UNA CARA</t>
  </si>
  <si>
    <t xml:space="preserve">ACONDICIONADOR DE ALFOMBRAS 500 ML </t>
  </si>
  <si>
    <t xml:space="preserve">LIMPIA VIDRIOS 500 ML </t>
  </si>
  <si>
    <t xml:space="preserve">LIMPIA VINIL 200 GR </t>
  </si>
  <si>
    <t xml:space="preserve">LIMPIADOR HIDRATANTE DE CUERO 500 ML </t>
  </si>
  <si>
    <t>LEXMARK 52D4H00 BLACK TONER CARTRIDGE - HIGH CAPACITYMS810- MS811 -MS812</t>
  </si>
  <si>
    <t>LEXMARK 64018HL HIGH YIELD RETURN PROGRAM PRINT CARTRIDGET64X</t>
  </si>
  <si>
    <t>LEXMARK T650H11L T650- T652- T654 - T656 HIGH YIELD RETURN PROGRAM PRINT CARTRIDGET650 - T652 - T6</t>
  </si>
  <si>
    <t>SEALING TAPE ROLLO (1/8 PULGADA X 1/2 PULGADA X 25 PIES)</t>
  </si>
  <si>
    <t xml:space="preserve">PUNTILLA X LIBRA </t>
  </si>
  <si>
    <t>BOTON PULSADOR VERDE BISEL METALICO,  BASE METALICA CHINT, 220V, 1O A, 22MM CONTACTO NO</t>
  </si>
  <si>
    <t>JUEGO DE CABLES PARA MULTIMETRO FLUKE TL75 O TL71</t>
  </si>
  <si>
    <t>CINTA TEFLON PTFE 3/4" X 50MT</t>
  </si>
  <si>
    <t xml:space="preserve">CINTA AUTOFUNDENTE NO23 18MM X 9.1MT 
</t>
  </si>
  <si>
    <t>TABLET 8GB 256GB</t>
  </si>
  <si>
    <t>ANALIZADOR DE ENERGIA Y CALIDAD ELECTRICA</t>
  </si>
  <si>
    <t>RENOVACIÓN PLATAFORMA EDR (ENDPOINT AND DETECTION AND RESPONSE) (POR 1 AÑO)</t>
  </si>
  <si>
    <t>RENOVACIÓN SISTEMA GESTIÓN DE PARCHES Y ACTUALIZACIONES.</t>
  </si>
  <si>
    <t xml:space="preserve">SAERVICIOS PLATAFORMA DE SEGURIDAD DEL PORTAL WEB FAC </t>
  </si>
  <si>
    <t>MANTENIMIENTO LICENCIAS BENTLEY</t>
  </si>
  <si>
    <t>SUSCRIPCIÓN LICENCIA AUTOCAD CIVIL 3D</t>
  </si>
  <si>
    <t>RADIOSONDA VAISALA RS41-SG</t>
  </si>
  <si>
    <t>GLOBOS METEOROLÓGICOS TOTEX TA200</t>
  </si>
  <si>
    <t>DESARROLLO DE ACTIVIDADES DE CIENCIA Y TECNOLOGÍA PARA EL DESARROLLO TECNOLÓGICO DE TRES (03) PROTOTIPOS FUNCIONALES DEL SISTEMA DE SEGURIDAD INTEGRAL.</t>
  </si>
  <si>
    <t>DESARROLLO DE ACTIVIDADES DE CIENCIA Y TECNOLOGÍA PARA EL DESARROLLO TECNOLÓGICO DE UN PROTOTIPO FUNCIONAL DEL SISTEMA DE SEGURIDAD INTEGRAL, PARA INHIBICIÓN DE DRONES Y DE COOPERACIÓN CIENTIFICA Y TECNOLOGICA NACIONAL E INTERNACIONAL.</t>
  </si>
  <si>
    <t>DESARROLLO DE ACTIVIDADES DE CIENCIA Y TECNOLOGÍA PARA EL DESARROLLO TECNOLÓGICO DE UN PROTOTIPO FUNCIONAL DEL SISTEMA DE SEGURIDAD INTEGRAL, PARA INHIBICIÓN DE DRONES.</t>
  </si>
  <si>
    <t>ADQUISICIÓN SUSCRIPCIÓN PREMIER ESSENTIAL 24X7X4 INFRAESTRUCTURA DE HARDWARE</t>
  </si>
  <si>
    <t>ADQUISICIÓN SUSCRIPCIÓN GARANTÍA Y SOPORTE INFRAESTRUCTURA DE SOFTWARE</t>
  </si>
  <si>
    <t>RECEPTOR DE PRUEBAS DE INTERFERENCIA ELECTROMAGNÉTICA</t>
  </si>
  <si>
    <t>GENERADOR DE SEÑALES ELÉCTRICAS</t>
  </si>
  <si>
    <t>CELDA PARA PRUEBAS DE EMISIONES E INMUNIDAD</t>
  </si>
  <si>
    <t>GENERADOR DE FUNCIONES ELÉCTRICAS</t>
  </si>
  <si>
    <t>OSCILOSCOPIO DE 4.5 MILLONES DE FORMAS DE ONDA POR SEGUNDO</t>
  </si>
  <si>
    <t>UNIDAD DE MEDICIÓN DE FUENTE ELÉCTRICA</t>
  </si>
  <si>
    <t>OSCILOSCOPIO DIGITAL</t>
  </si>
  <si>
    <t>FUENTE DE ALIMENTACIÓN DE ALTO RENDIMIENTO</t>
  </si>
  <si>
    <t>MEDIDOR DE TORQUE - 0,01NM-1,47 NM</t>
  </si>
  <si>
    <t>ESTUDIO DE VULNERABILIDAD SÍSMICA Y ESTUDIO DE REFORZAMIENTO ESTRUCTURAL - ESTABLECIMIENTO DE SANIDAD MILITAR 5117 DEL COMANDO AÈREO DE COMBATE NO.1 UBICADO EN PUERTO SALGAR - CUNDINAMARCA</t>
  </si>
  <si>
    <t>ADQUISICIÓN DE MATERIALES DE
CONSTRUCCIÓN PARA LA ELABORACION
DE LAS OBRAS AUTÓNOMAS DE LA SUSOP
EN EL COMANDO AEREO DE COMBATE NO.1</t>
  </si>
  <si>
    <t>SERVICIO COMISIONISTA DE BOLSA
MERCANTIL (PROCESO ADQUISICIÓN DE
MATERIALES DE CONSTRUCCIÓN PARA LA
ELABORACION DE LAS OBRAS AUTÓNOMAS
DE LA SUSOP EN EL COMANDO AEREO DE
COMBATE NO.1)</t>
  </si>
  <si>
    <t>OBRA PÚBLICA PARA EL MANTENIMIENTO
MAYOR DEL HANGAR DEL COMANDO
AEREO DE COMBATE NO. 6</t>
  </si>
  <si>
    <t xml:space="preserve">INTERVENTORÍA TÉCNICA, JURÍDICA,
FINANCIERA, ADMINISTRATIVA Y
CONTABLE PARA LA CONSTRUCCIÓN DE
LA FASE I DE LA TORRE DE CONTROL EN
EL COMANDO AÉREO DE COMBATE NO.1
EN PUERTO SALGAR - CUNDINAMARCA </t>
  </si>
  <si>
    <t>INTERVENTORÍA TÉCNICA, ADMINISTRATIVA, FINANCIERA, CONTABLE Y JURÍDICA PARA LA SOBRAS PÚBLICAS PARA LA CONSTRUCCIÓN DE INFRAESTRUCTURA PARA EL FUNCIONAMIENTO DEL AERÓDROMO DE VELÁSQUEZ EN PUERTO BOYACÁ, DE ACUERDO CON ESPECIFICACIONES TÉCNICAS</t>
  </si>
  <si>
    <t>SERVICIOS DE INGENIERÍA Y ASESORÍA ESPECIALIZADA ENFOCADA EN LA NORMA ISO 25000 E ISO27001:2022 CON EL FIN DE LLEVAR A CABO PROCESOS DE IDENTIFICACIÓN, VALIDACIÓN, IMPLEMENTACIÓN Y EVALUACIÓN DE ATRIBUTOS DE FUNCIONALIDAD, OPORTUNIDAD Y CALIDAD DE UN SOFTWARE Y SISTEMA DE GESTIÓN DE SEGURIDAD DE LA INFORMACIÓN PARA LOS DIFERENTES PROCESOS DE CERTIFICACIÓN PARA LA AVIACIÓN DE ESTADO CON BASE EN ESTÁNDARES INTERNACIONALES</t>
  </si>
  <si>
    <t>SERVICIO DE MANTENIMIENTO INSPECCIÓN MAYOR FASE 5 OT-47B FAC 5764, ACTIVIDADES DE MANTENIMIENTO PROGRAMADO Y NO PROGRAMADO (AMARRE VF 2024)</t>
  </si>
  <si>
    <t>PANTALÓN NO. 4 POPELINA CABALLERO</t>
  </si>
  <si>
    <t>PANTALÓN NO. 4 POPELINA DAMA</t>
  </si>
  <si>
    <t>OVEROL EN PVC TRES PIEZAS (CAPUCHA, CHAQUETA Y PÁNTALÓN)</t>
  </si>
  <si>
    <t>KIT PARA PERSONAL DE SEGURIDAD Y DEFENSA
DE BASES (PECHERA, CINTURÓN, PORTA PÍSTOLA
UNIVERSAL, PORTA PROVEEDORES 9MM Y 4
PORTA PROVEEDORES TIPO FUSIL</t>
  </si>
  <si>
    <t xml:space="preserve">INSUMOS - CONOS DE GUTAPERCHA NO. 15 </t>
  </si>
  <si>
    <t>INSUMOS - CONOS DE GUTAPERCHA NO. 20</t>
  </si>
  <si>
    <t>INSUMOS - CONOS DE GUTAPERCHA NO. 25</t>
  </si>
  <si>
    <t>INSUMOS - CONOS DE GUTAPERCHA NO. 30</t>
  </si>
  <si>
    <t>INSUMOS - CONOS DE GUTAPERCHA NO. 35</t>
  </si>
  <si>
    <t>INSUMOS - CONOS DE GUTAPERCHA NO. 40</t>
  </si>
  <si>
    <t>INSUMOS - GASA ESTERIL PRECORT/4PLIEGUES 7.5X7.5 U</t>
  </si>
  <si>
    <t>INSUMOS - LIMAS RECIPROCANTES (WAVE- ONE)</t>
  </si>
  <si>
    <t>INSUMOS - ESPEJOS DE BOCA SIN MANGO NO. 5</t>
  </si>
  <si>
    <t>INSUMOS - SONDA NASOGÁSTRICA NO 8 FR EN MATERIAL DE PVC GRADO MEDICO</t>
  </si>
  <si>
    <t>INSUMOS - SONDA NASOGÁSTRICA NO 10 FR EN MATERIAL DE PVC GRADO MEDICO</t>
  </si>
  <si>
    <t>INSUMOS - SONDA NASOGÁSTRICA NO 12 FR EN MATERIAL DE PVC GRADO MEDICO</t>
  </si>
  <si>
    <t>INSUMOS - SONDA NASOGÁSTRICA NO 14 FR EN MATERIAL DE PVC GRADO MEDICO</t>
  </si>
  <si>
    <t>INSUMOS - SONDA NASOGÁSTRICA NO 16 FR EN MATERIAL DE PVC GRADO MEDICO</t>
  </si>
  <si>
    <t>INSUMOS - SONDA NASOGÁSTRICA NO 18 FR EN MATERIAL DE PVC GRADO MEDICO</t>
  </si>
  <si>
    <t xml:space="preserve">INSUMOS - BOLSA DE NUTRICION ENTERAL  X 1500 CC </t>
  </si>
  <si>
    <t>CUERDA FRIES X X 40 MM X 120 FT</t>
  </si>
  <si>
    <t>ACEITE PARA MOTOR 10W30 API SERVICE SN, SM, SL, O SUPERIOR
* DENSIDAD A 15,6
°C G/ML, ASTM D4052: 0,859
* PUNTO DE FLUIDEZ, °C, ASTM D97: -42</t>
  </si>
  <si>
    <t>ACEITE PARA MOTORES 2 TIEMPOS API TC GLOBAL GC JASO FB TISI</t>
  </si>
  <si>
    <t>AGENTE PARA EL CONTROL DE EMISIONES DE ÓXIDOS DE NITRÓGENO MOTORES DIESEL (10 LTS) AUS32 - NTC 5939 - ISO 22241</t>
  </si>
  <si>
    <t>ACEITE SINTETICO PARA MOTOR FUERA DE BORDA. (2 TIEMPOS) ACEITE 2 TIEMPOS PARA MOTOR FUERA DE BORDA REFRIGERADOS POR AGUA -ACEITE DISEÑADO PARA APLICARSE A MEZCLAS DE GASOLINA 50:1.</t>
  </si>
  <si>
    <t>GRASA MARINA (CARTUCHO) WD40 PARA EQUIPOS ACUÁTICOS
- RESISTENTE AL AGUA - PUNTO DE CAÍDA 620 * F - NLGI NO: GRADO 2</t>
  </si>
  <si>
    <t>GREASE 7 MULTI-PURPOSE SYNTHETIC AIRCRAFT GREASE - 400 GRAM (14.1 OZ) CARTRIDGE (CARTUCHO) MIL-PRF-23827C TYPE-II</t>
  </si>
  <si>
    <t>GREASE 33 UNIVERSAL AIRFRAME SYNTHETIC AIRCRAFT GREASE - 400 GRAM (14.1 OZ) CARTRIDGE (CARTUCHO) MIL-PRF-23827C TYPE-I</t>
  </si>
  <si>
    <t>GREASE 64 EXTREME PRESSURE SYNTHETIC MOLYBDENUM DISULPHIDE AIRCRAFT GREASE - 400 GRAM (14.1 OZ) CARTRIDGE (CARTUCHO) MIL-G-21164D</t>
  </si>
  <si>
    <t>GRASA MULTIPROPOSITO EP-2 TAN LITHIUM EXTREME PRESSURE GREASE, 13.7 OZ., NLGI GRADE: 2 CARTRIDGE (CARTUCHO) EP2 / NLGI GRADE: 2</t>
  </si>
  <si>
    <t>CAMIONETA 4X4 4.000 CC. 6A8 BLINDAJE NIVEL III A (NIJ) CON MATERIALES LIVIANOS</t>
  </si>
  <si>
    <t>EQUIPO ERGOESPIROMETRO MEDICIÓN DIRECTA
DE CONSUMO DE OXIGENO AL PERSONAL
INVOLUCRADO EN ACTIVIDADES Y COMISIONES
QUE GENEREN ESFUERZO FISICO, EVALUA EL
RENDIMIENTO DE ACUERDO A SU CAPACIDAD
FISICA, GENERANDO UN IMPACTO POSITIVO EN LA
EVALUACION FISICA DEL PERSONAL OPERATIVO
FAC ANALIZADOR DE O2.PC + 2 MONITORES 24" - KIT DE
CALIBRACIÓN PROFESSIONAL - ECG INLÁMBRICO
CARRO PARA LABORATORIO + ACCESORIOS.</t>
  </si>
  <si>
    <t>MINI CARGADOR DE CAPACIDAD DE LEVANTE MAYOR A 1000 KG</t>
  </si>
  <si>
    <t xml:space="preserve">CARRO PARA PICKING - REF.TIPO D -
COLOR GRIS - ORGANIZADORES AZUL </t>
  </si>
  <si>
    <t>CARRO PARA PICKING - REF.TIPO E - COLOR AZUL</t>
  </si>
  <si>
    <t>CARRO PARA PICKING REF.TIPO L - COLOR GRIS</t>
  </si>
  <si>
    <t>IMPREVISTO CPA NO. 536 VER 3</t>
  </si>
  <si>
    <t xml:space="preserve">UNIFORME NO. 1 DE CEREMONIAL MILITAR Y GALA PARA CADETES
</t>
  </si>
  <si>
    <t xml:space="preserve">"HUESO FEMUR CERDO PARA PERROS, 185 GRAMOS
COMPOSICIÓN: HUESO CERDO 100% NATURAL + LIMPIA LOS DIENTES, SE VUELVE BORONAS, NO GENERA ASTILLAS + RICO EN GRASA NATURAL PARA PIEL Y PELAJE + SIN CONSERVANTES NI PRESERVATIVOS + SIN BACTERIAS."
</t>
  </si>
  <si>
    <t xml:space="preserve">COMEDERO BEBEDERO CON TORNILLOS CAPACIDAD PARA 1.36 KG, EL COMEDERO TIENE DOS PIEZAS, POR UN LADO UN ARO O SOPORTE QUE LLEVA DOS PLETINAS, UNA PARA COLOCAR POR EL INTERIOR DE LA JAULA Y OTRA PARA COLOCAR POR EL EXTERIOR; SÓLO TIENES QUE UNIR AMBAS Y APRETAR LAS PALOMILLAS QUE TRAE INCORPORADAS. POR OTRO LADO ESTÁ EL CUENCO QUE PUEDES USAR COMO COMEDERO O BEBEDERO, ES EXTRAÍBLE Y PODRÁS LIMPIAR CÓMODAMENTE SIN NECESIDAD DE DESMONTAR EL SOPORTE.
</t>
  </si>
  <si>
    <t>"PRODUCTO TOPICO PARA LIMPIAR CURAR Y TRATAR INFECCIONES HERIDAS DE LA PIELY MUCOSAS, PRODUCTO 100 % NATURAL SIN USO DE ANTIBIOTICOS U OTROS QUIMICOS QUE PUEDAN SER LAMIDA O INGERIDA POREL ANIMAL, CONTIENE COMO PRINCIPIO ACTIVO: ÁCIDO HIPOCLOROSO HOCL SUSTANCIA NATURAL
PRODUCIDA POR LAS CÉLULAS INMUNITARIAS (NEUTRÓFILOS O GLÓBULOS BLANCOS), PARA ELIMINAR ORGANISMOS INVASIVOS Y COMBATIR INFECCIONES, COMPOSICIÓN:
CADA 100 ML CONTIENE:
ÁCIDO HIPOCLOROSO - 0,045 ML
EXCIPIENTES C.S.P - 100 ML
PRESENT</t>
  </si>
  <si>
    <t xml:space="preserve">SOLUCIÓN DE YODO  DESINFECTANTE CON UNA COMPOSICIÓN DE YODO METALICO AL 2.60 GRAMOS X 100 ML DE USO EXTERNO LITROS.
</t>
  </si>
  <si>
    <t xml:space="preserve">GALLETAS PARA PERRO SABOR A CARNE, GALLETAS DOGS LIVE SABOR A CARNE, GALLETAS SNACKS PARA PERROS, SUPLEMENTO ALIMENTICIO.
</t>
  </si>
  <si>
    <t>ALIMENTO HUMEDO PARA PERRO ADULTO PRESCRIPTION DIET PARA PERRO TODOS LOS TAMAÑOS SABOR POLLO EN BOLSA DE 17.6LB ALIMENTO RICO EN PROTEÍNA ANIMAL DE ALTO VALOR BIOLÓGICO, CONTIENE MINERALES COMO CALCIO FÓSFORO, POTASIO Y HIERRO, VITAMINAS A, D Y E, FIBRAS Y ÁCIDOS GRASOS ESENCIALES. ESTOS NUTRIENTES FAVORECEN EL FORTALECIMIENTO DEL SISTEMA INMUNOLÓGICO DE TU MASCOTA Y EL CORRECTO FUNCIONAMIENTO DE SUS SISTEMAS VITALES. ADEMÁS, CONTRIBUYEN A LA SALUD DE SU PELO, PIEL Y UÑAS Y AL MANTENIMIENTO DE S</t>
  </si>
  <si>
    <t xml:space="preserve">COLLAR EN CUERO 3 CM X 40 CM CON HEBILLA METALICA ACOLCHONADO, COLOR NEGRO 
</t>
  </si>
  <si>
    <t xml:space="preserve">"COLLAR ISABELINO PERRO.       • PERÍMETRO CUELLO: AJUSTABLE DESDE 30 CM HASTA 50 CM, TRES NIVELES DE AJUSTE
• ES AJUSTABLE QUE PERMITE QUE SEA MUY PRÁCTICO Y CONVENIENTE PARA SUS MASCOTAS.
• TAMAÑO HOCICO: 26 CM (DESDE LAS OREJAS HASTA LA PUNTA DE LA NARIZ)
• MATERIAL SUAVE Y FLEXIBLE QUE LO HACE CÓMODO DE LLEVAR.
• ARTÍCULO REALMENTE PERFECTO PARA PERROS. ESENCIAL PARA POSTCIRUGÍA, LESIONES Y ERUPCIONES.
• OJALES PARA PONER EL COLLAR.
• FÁCIL DE PONER DE ACUERDO AL NIVEL DESEADO.
• CIERRE CON </t>
  </si>
  <si>
    <t>MOSQUETON DE SEGURIDAD EN COBRE 8 CM</t>
  </si>
  <si>
    <t xml:space="preserve">"TENSOR PARA GUAYA CALIBRE (""12"") MILÍMETROS O (""1/2"") PULGADA"
</t>
  </si>
  <si>
    <t xml:space="preserve">"MOSQUETON DE SEGURIDAD CON CIERRE DE ROSCA •MATERIAL: ALUMINIO A 7075
•CIERRE DE PUERTA: CIERRE AUTOMÁTICO
•BLOQUEO DE PUERTA: BLOQUEO AUTOMÁTICO
•MIN. APERTURA DE LA PUERTA: 19,9 MM
•MIN FUERZA ESTÁTICA: 25 KN
•MIN FUERZA ESTÁTICA (VERTICAL): 7 KN
•MIN FUERZA ESTÁTICA (APERTURA): 6 KN
•BLOQUEO: 3 MOVIMIENTOS"
</t>
  </si>
  <si>
    <t xml:space="preserve">PELOTA DE TENNIS TAMAÑO (L X P X A CM) 25 X 13 X 12, PESO 2 KG, COLOR AMARILLO
</t>
  </si>
  <si>
    <t xml:space="preserve">"SOLUCION FUNGICIDA BACTERICIDA EN SPRAY TOPICA X 100 ML ES UNA SOLUCIÓN TÓPICA, INDICADA EN PERROS Y GATOS PARA EL TRATAMIENTO DE AFECCIONES EN LA PIEL CAUSADAS POR BACTERIAS Y HONGOS, CON ACCIÓN ANTIINFLAMATORIO. DISTRIBUYA LA LOCIÓN SOBRE EL ÁREA AFECTADA, ASEGURANDO UN BUEN CONTACTO POR VARIOS DÍAS HASTA OBTENER LA RESOLUCIÓN DE LOS SÍNTOMAS.
CARACTERISTICA:
ANTIBIÓTICA, ANTIINFLAMATORIA Y ANTIMICÓTICA"
</t>
  </si>
  <si>
    <t>"CUCHARA DIGITAL MEDIDORA GRAMERA ELECTRONICA PESA DE 500 GR CARATERISTICAS.
• CUCHARA DIGITAL CON PANTALLA LCD.
• CAPACIDAD HASTA 500 GRAMOS CON 0,1 GRAMOS DE PRECISIÓN.
• HERRAMIENTA IDEAL PARA PESAR MANTEQUILLA, HARINA, CREMA, TÉ, SAL, AZÚCAR O ESPECIAS Y MUCHO MÁS.
• CUCHARA DESMONTABLE DEL MANGO PARA UNA ÓPTIMA LIMPIEZA.
• TE AYUDARÁ A HACER EL TRABAJO MUCHO MÁS EXACTO, FÁCIL Y RÁPIDO.
• APAGADO AUTOMÁTICO DESPUÉS DE 1 MINUTO DE INACTIVIDAD.
• BAJO CONSUMO DE ENERGÍA PARA UN USO PROLONGADO.</t>
  </si>
  <si>
    <t xml:space="preserve">LAPIZ NO. 2 HB X CAJA
</t>
  </si>
  <si>
    <t>ENERGÍA BAMFS</t>
  </si>
  <si>
    <t>CINTA PELIGRO X 100 M X 70 MM</t>
  </si>
  <si>
    <t>EMULSIÓN CRL-57 (CRL-1) (SIN REBAJAR)</t>
  </si>
  <si>
    <t>BORDILLO TIPO A-10 ( 80X50X20)</t>
  </si>
  <si>
    <t>ALAMBRE NEGRO NO 18</t>
  </si>
  <si>
    <t xml:space="preserve">PUESTO DE TRABAJO TIPO GERENTE LINEAL DE 1,80 X0,70 MTS DE MADERA CON VIDRIO TEMPLADO TIPO FLOTANTE Y CAJONES LATERALES DE MADERA
</t>
  </si>
  <si>
    <t xml:space="preserve">PUESTO DE TRABAJO DE 1,5 MTS X 0,60 MTS CON ARCHIVADOR 2X1 
</t>
  </si>
  <si>
    <t xml:space="preserve">PUESTO DE TRABAJO DE 1,8MTS X 0,60MTS CON ARCHIVADOR 
</t>
  </si>
  <si>
    <t>SWITCHER DE VIDEO HDMI PANTALLA TÁCTIL LCD DE 5.5 PULGADAS</t>
  </si>
  <si>
    <t>KIT DE TRANSMISOR Y RECEPTOR DE VIDEO INALÁMBRICO</t>
  </si>
  <si>
    <t>CABLE HDMI A HDMI 4,6 METROS</t>
  </si>
  <si>
    <t>CABLE PROEL</t>
  </si>
  <si>
    <t>CABLE HDMI A HDMI 5 METROS</t>
  </si>
  <si>
    <t>CONVERTIDOR USB 3,0 A HDMI Y VGA (USB 3,0)</t>
  </si>
  <si>
    <t>TARJETA DE CAPTURA DE VIDEO CAPTURADORA 4K 1080 HDMI USB 3.0</t>
  </si>
  <si>
    <t>UNIÓN HDMI HEMBRA A HEMBRA ADAPTADOR EXTENSOR HDMI PROFESION</t>
  </si>
  <si>
    <t>CONVERTIDOR HDMI-MINI HDMI</t>
  </si>
  <si>
    <t>TRANSMISOR RECEPTOR BLUETOOTH 5.0/ EQUIPOS SONIDO</t>
  </si>
  <si>
    <t>APOYO - LAVADO Y DESINFECCIÓN DE TANQUE DE AGUA SPOC</t>
  </si>
  <si>
    <t xml:space="preserve">MANTENIMIENTO PREVENTIVO Y CORRECTIVO A TODO COSTO DEL SIMULADOR 172 REDBIRD DE LA FAC V 2023
</t>
  </si>
  <si>
    <t xml:space="preserve">MANTENIMIENTO PREVENTIVO Y CORRECTIVO A TODO COSTO DEL SIMULADOR 172 REDBIRD DE LA FAC AMARRE VF 2024
</t>
  </si>
  <si>
    <t>MANTENIMIENTO  MEJORAMIENTO ALOJAMIENTO Y VIVIENDA AMARRE VF. 2024 (AMARRE PARA RECURSOS AUTORIZADOS VIGENCIA 2024 CON RADICADO 2-2023-019534 DEL 24 ABRIL DE 2023)</t>
  </si>
  <si>
    <t>MANTENIMIENTO  MEJORAMIENTO ALOJAMIENTO Y VIVIENDA AMARRE VF. 2024 (AMARRE PARA RECURSOS AUTORIZADOS VIGENCIA 2024 CON RADICADO 2-2023-043628 DEL 17 AGOSTO DE 2023)</t>
  </si>
  <si>
    <t>ADQUISICIÓN DE  ESTIBAS ESPECIALES BOMBAS PARA EL CORRECTO ALMACENAMIENTO Y SEGURIDAD EN LOS DEPOSITOS DE ARMAMENTO AÉREO DE LA FAC. (EMAVI)</t>
  </si>
  <si>
    <t>ADQUISICIÓN DE  ESTIBAS ESPECIALES BOMBAS PARA EL CORRECTO ALMACENAMIENTO Y SEGURIDAD EN LOS DEPOSITOS DE ARMAMENTO AÉREO DE LA FAC. (CACOM- 7)</t>
  </si>
  <si>
    <t xml:space="preserve">ADQUISICIÓN DE ESTIBAS ESTANDAR PARA EL CORRECTO ALMACENAMIENTO Y SEGURIDAD EN LOS DEPOSITOS DE ARMAMENTO AÉREO DE LA FAC. </t>
  </si>
  <si>
    <t>ADQUISICIÓN E INSTALACIÓN DEL SISTEMA DE  PARARRAYOS A LOS DEPÓSITOS DE ARMAMENTO FAC, DE ACUERDO A LA NORMA TÉCNICA COLOMBIANA DE PROTECCIÓN CONTRA RAYOS (NTC 4552)</t>
  </si>
  <si>
    <t xml:space="preserve">AMPLIFICADOR </t>
  </si>
  <si>
    <t xml:space="preserve">CONSOLA DIGITAL DE 16 CANALES </t>
  </si>
  <si>
    <t xml:space="preserve">MANTENIMIENTO A TODO COSTO EQUIPOS DE SONIDO </t>
  </si>
  <si>
    <t>INSTALACIÓN Y CONFIGURACIÓN DE EQUIPOS DE SISTEMA DE SONIDO</t>
  </si>
  <si>
    <t>TOOL, INSTALL AND REMOVE PROPELLER FLANGE BUSHINGS ( 
HERRAMIENTA, INSTALACIÓN Y EXTRACCIÓN DE CASQUILLOS DE BRIDA DE HÉLICE)</t>
  </si>
  <si>
    <t>REPLACEMENT BATTERY (LI2800QC - 28V LITHIUM QUICK CHANGE REPLACEMENT BATTERY BOX)</t>
  </si>
  <si>
    <t>LUZ LED PARA TRABAJAR SNAP ON</t>
  </si>
  <si>
    <t>LAMPÁRA LED  SNAP ON</t>
  </si>
  <si>
    <t>FILTRO 2097 3M CONTRA MATERIAL PARTICULADO</t>
  </si>
  <si>
    <t xml:space="preserve">CARTUCHO 6003 3M CONTRA VAPORES ORGÁNICOS Y GASES ÁCIDOS PACK 02 UND </t>
  </si>
  <si>
    <t>DUPONT™ TYVEK® 500 XPERT, TALLA XL</t>
  </si>
  <si>
    <t>GUANTES DE NITRILO N-DEX PLUS POWDER FREE, (CAJA)</t>
  </si>
  <si>
    <t xml:space="preserve">CASTROL® BRAYCO™ 300 </t>
  </si>
  <si>
    <t>ROYCO 1</t>
  </si>
  <si>
    <t>AEROSHELL GREASE 5</t>
  </si>
  <si>
    <t>AEROSHELL GREASE 22</t>
  </si>
  <si>
    <t>DOW 55M</t>
  </si>
  <si>
    <t>LPS LABS 00216 LPS 2 LUBRICANTE</t>
  </si>
  <si>
    <t>PRIMER IMPRIMANTE PARA COMPUESTOS, PPG AEROSPACE® DESOTO® 512X310 GRAY BMS 10-103. SPECS CHROME-FREE EPOXY PRIMER - GALLON KIT</t>
  </si>
  <si>
    <t>ACF-50 ANTI CORROSION 72OZ</t>
  </si>
  <si>
    <t>MATERIAL ABRASIVO NO 91893 PARA LIMPIEZA DE BUJIAS</t>
  </si>
  <si>
    <t>SIKAFLEX®-1A PLUS               SELLADOR PROFESINAL DE ALTO DESEMPEÑO, TECNOLOGÍA DE POLIURETANO    I-CURE, COLOR BLANCO</t>
  </si>
  <si>
    <t>SIKAFLEX®-1A PLUS               SELLADOR PROFESINAL DE ALTO DESEMPEÑO, TECNOLOGÍA DE POLIURETANO   I-CURE, COLOR GRIS</t>
  </si>
  <si>
    <t>BIOBOR JF® BB32EZ01US AVIATION FUEL BIOCIDE</t>
  </si>
  <si>
    <t>BIOBOR® HUM-BUG DETECTOR® KIT</t>
  </si>
  <si>
    <t>67987 EASICULT COMBI (CAJA)</t>
  </si>
  <si>
    <t>PPG AEROSPACE® PR-1005-L BUNA-N RED</t>
  </si>
  <si>
    <t>LOCTITE 515 GASKET ELIMINATOR</t>
  </si>
  <si>
    <t>LOCTITE ANTISEIZE 767 (SILVER GRADE)</t>
  </si>
  <si>
    <t>LOCTITE 51007 COBRE LB 8008 C5-A LUBRICANTE ANTIAGARROTAMIEN</t>
  </si>
  <si>
    <t xml:space="preserve">AERO WINDSHIELD CLEANER </t>
  </si>
  <si>
    <t>ADHESIVO HYSOL 9394 
(HENKEL LOCTITE® HYSOL® EA 9394 EPOXY ADHESIVE KIT AS9277016)</t>
  </si>
  <si>
    <t>CINTA DE POLIURETANO 3M, 3M 8671 CINTA DE POLIURETANO PARA PROTECCIÓN - 2" X 36 YARDAS</t>
  </si>
  <si>
    <t>YELLOW SEALANT TAPE: DIMENSIONES 1/8" X 1/2" X 25" (CAJA)</t>
  </si>
  <si>
    <t xml:space="preserve">CINTA DE ENCAUCHETAR MARCA SCOTCH NO 23 </t>
  </si>
  <si>
    <t>SMALL PAINTBRUSH (NON-METALLIC)</t>
  </si>
  <si>
    <t>TIJERA DE AVIACION IRWIN AMARILLA DE CORTE RECTO</t>
  </si>
  <si>
    <t>AIRCRAFT AIRPORT CIVIL AVIATION FLASHING LED TRAFFIC BATON MARSHALLING</t>
  </si>
  <si>
    <t>SPLICE COLOR ROJO</t>
  </si>
  <si>
    <t>MINISPLIT CONVENCIONAL R-410 60000 BTU 220V</t>
  </si>
  <si>
    <t>MINISPLIT CONVENCIONAL R-410 36000 BTU 220V</t>
  </si>
  <si>
    <t>MINISPLIT CONVENCIONAL R-410 24000 BTU 220V</t>
  </si>
  <si>
    <t>MINISPLIT CONVENCIONAL R-410 12000 BTU 220V</t>
  </si>
  <si>
    <t>MINISPLIT CONVENCIONAL R-410 9000 BTU 220V</t>
  </si>
  <si>
    <t xml:space="preserve">EXTINTOR DIOXIDO DE CARBONO CO2 </t>
  </si>
  <si>
    <t>COSMOPOLITE 1: LIVRE DE L'ÉLÈVE</t>
  </si>
  <si>
    <t>COSMOPOLITE 2: LIVRE DE L'ÉLÈVE</t>
  </si>
  <si>
    <t>COSMOPOLITE 3: LIVRE DE L'ÉLÈVE</t>
  </si>
  <si>
    <t>COSMOPOLITE 4: LIVRE DE L'ÉLÈVE</t>
  </si>
  <si>
    <t>COSMOPOLITE 1: CAHIER D'ACTIVITÉS</t>
  </si>
  <si>
    <t>COSMOPOLITE 2: CAHIER D'ACTIVITÉS</t>
  </si>
  <si>
    <t>COSMOPOLITE 3: CAHIER D'ACTIVITÉS</t>
  </si>
  <si>
    <t>COSMOPOLITE 4: CAHIER D'ACTIVITÉS</t>
  </si>
  <si>
    <t>COMISIÓN A MEDELLÍN - REUNIÓNES DE ORGANIZACIÓN DE CONFERENCIA EN COMANDO AÉREO DE COMBATE NO 5</t>
  </si>
  <si>
    <t>CADENA BASICA MANUAL-DEDHU-EPFAC -OFICIO HERMES NO. FAC-S-2023-067152-AG.</t>
  </si>
  <si>
    <t>CURSO A LA ROTATORIA - SOLICITUD COMISIÓN CADENA BASICA MANUAL-NO. FAC-S-2023-072907-AG DEL 02-10-2023</t>
  </si>
  <si>
    <t>PAR RED MALLA PARA FÚTBOL 11 TIPO NAYLON NO.5</t>
  </si>
  <si>
    <t>PAR RED MALLA PARA FÚTBOL SALA TIPO NAYLON NO.5</t>
  </si>
  <si>
    <t>RED MALLA PARA VOLEIBOL PROFESIONAL TIPO NAYLON NO.5</t>
  </si>
  <si>
    <t>POLIURETANO BLANCO X GALON</t>
  </si>
  <si>
    <t>INTERVENTORIA TÉCNICA, ADMINISTRATIVA,
FINANCIERA CONTABLE Y JURIDICA PARA EL
MANTENIMIENTO DE LAS INSTALACIONES DE
LA ESCUELA DE SUBOFICIALES "CT. ANDRES.
M. DIAZ"</t>
  </si>
  <si>
    <t>GALÓN</t>
  </si>
  <si>
    <t>CANECA</t>
  </si>
  <si>
    <t>METRO CÚBICO</t>
  </si>
  <si>
    <t>FRASCO X 120 CC</t>
  </si>
  <si>
    <t>CAJA X 100 UNIDADES</t>
  </si>
  <si>
    <t>MíNIMA CUANTíA</t>
  </si>
  <si>
    <t>A-02-02-01-003-002-01</t>
  </si>
  <si>
    <t>A-02-02-01-003-003-03</t>
  </si>
  <si>
    <t>A-02-02-01-003-006-09</t>
  </si>
  <si>
    <t>A-02-02-01-003-005-04</t>
  </si>
  <si>
    <t>A-02-02-01-003-008-09</t>
  </si>
  <si>
    <t>A-02-02-01-003-006-02</t>
  </si>
  <si>
    <t>A-02-02-01-003-006-04</t>
  </si>
  <si>
    <t>A-02-02-01-004-002</t>
  </si>
  <si>
    <t>A-02-02-01-002-006</t>
  </si>
  <si>
    <t>A-02-02-01-003-005-03</t>
  </si>
  <si>
    <t>A-02-02-01-003-004-06</t>
  </si>
  <si>
    <t>A-02-02-01-002-001-01</t>
  </si>
  <si>
    <t>A-02-02-01-002-002</t>
  </si>
  <si>
    <t>A-02-02-01-002-003-05</t>
  </si>
  <si>
    <t>A-02-02-01-002-003-09</t>
  </si>
  <si>
    <t>A-02-02-01-002-003-04</t>
  </si>
  <si>
    <t>A-02-02-01-002-001-07</t>
  </si>
  <si>
    <t>A-02-02-01-002-003-08</t>
  </si>
  <si>
    <t>A-02-02-01-002-004-04</t>
  </si>
  <si>
    <t>A-02-02-01-000-001-01</t>
  </si>
  <si>
    <t>A-02-02-01-000-001-03</t>
  </si>
  <si>
    <t>A-02-02-01-002-008</t>
  </si>
  <si>
    <t>A-02-02-01-002-001-04</t>
  </si>
  <si>
    <t>A-02-02-02-008-007-01-1</t>
  </si>
  <si>
    <t>A-02-02-02-008-005-03</t>
  </si>
  <si>
    <t>A-02-02-02-008-005-09-5</t>
  </si>
  <si>
    <t>A-02-02-02-006-004</t>
  </si>
  <si>
    <t>A-02-02-02-007-003-01</t>
  </si>
  <si>
    <t>A-02-02-02-008-007-01-4</t>
  </si>
  <si>
    <t>A-02-02-02-007-002-02-2</t>
  </si>
  <si>
    <t>A-02-02-02-006-009-01</t>
  </si>
  <si>
    <t>A-02-02-02-008-004-01</t>
  </si>
  <si>
    <t>A-02-02-02-008-004-02</t>
  </si>
  <si>
    <t>A-02-02-02-007-001-03-5-01</t>
  </si>
  <si>
    <t>A-02-02-02-007-001-01-1</t>
  </si>
  <si>
    <t>A-02-02-02-006-007-04</t>
  </si>
  <si>
    <t>A-02-02-02-006-003-03</t>
  </si>
  <si>
    <t>A-02-02-02-006-003-01</t>
  </si>
  <si>
    <t>A-02-02-01-003-006-01</t>
  </si>
  <si>
    <t>A-02-02-01-004-010</t>
  </si>
  <si>
    <t>A-02-01-01-004-010-04</t>
  </si>
  <si>
    <t>A-02-02-01-004-009-06</t>
  </si>
  <si>
    <t>A-02-02-01-002-007</t>
  </si>
  <si>
    <t>A-02-02-01-004-007-04</t>
  </si>
  <si>
    <t>A-02-02-02-006-007-06</t>
  </si>
  <si>
    <t>A-02-02-02-008-002-01</t>
  </si>
  <si>
    <t>A-02-02-02-008-004-03</t>
  </si>
  <si>
    <t>A-02-02-02-008-007-01-5</t>
  </si>
  <si>
    <t>A-02-02-02-008-005-05</t>
  </si>
  <si>
    <t>A-02-02-02-008-005-09-6</t>
  </si>
  <si>
    <t>A-02-02-02-009-002-09</t>
  </si>
  <si>
    <t>A-02-02-02-008-007-01-3</t>
  </si>
  <si>
    <t>A-02-02-02-008-003-04-4</t>
  </si>
  <si>
    <t>A-02-02-02-009-007-09</t>
  </si>
  <si>
    <t>A-02-02-02-006-005-03</t>
  </si>
  <si>
    <t>A-02-02-02-008-003-01-4</t>
  </si>
  <si>
    <t>A-02-02-01-004-003-01</t>
  </si>
  <si>
    <t>A-02-01-01-004-008-02</t>
  </si>
  <si>
    <t>A-02-01-01-004-004-02</t>
  </si>
  <si>
    <t>A-02-02-02-006-007-02</t>
  </si>
  <si>
    <t>A-02-01-01-004-003-09</t>
  </si>
  <si>
    <t>A-02-01-01-004-003-02</t>
  </si>
  <si>
    <t>A-02-02-01-003-005-05</t>
  </si>
  <si>
    <t>A-02-02-01-004-003-09</t>
  </si>
  <si>
    <t>A-02-01-01-004-008-01</t>
  </si>
  <si>
    <t>A-02-01-01-004-006-01</t>
  </si>
  <si>
    <t>A-02-01-01-004-009-01</t>
  </si>
  <si>
    <t>A-02-02-01-000-001-06</t>
  </si>
  <si>
    <t>A-02-02-02-009-009</t>
  </si>
  <si>
    <t>A-02-01-01-003-008-01-2</t>
  </si>
  <si>
    <t>A-02-02-02-009-006-02</t>
  </si>
  <si>
    <t>A-02-01-01-003-008-01-1</t>
  </si>
  <si>
    <t>A-02-02-01-000-001-09</t>
  </si>
  <si>
    <t>A-02-02-01-003-005-01</t>
  </si>
  <si>
    <t>A-02-02-02-006-008</t>
  </si>
  <si>
    <t>A-02-02-02-006-006</t>
  </si>
  <si>
    <t>A-02-01-01-001-001-01</t>
  </si>
  <si>
    <t>A-02-01-01-001-001-04</t>
  </si>
  <si>
    <t>A-02-01-01-001-001-07</t>
  </si>
  <si>
    <t>A-02-01-01-001-002-07</t>
  </si>
  <si>
    <t>A-02-01-01-001-002-11</t>
  </si>
  <si>
    <t>A-02-01-01-001-003-07</t>
  </si>
  <si>
    <t>A-02-01-01-001-003-18</t>
  </si>
  <si>
    <t>A-02-01-01-003-008-01-4</t>
  </si>
  <si>
    <t>A-02-01-01-003-008-01-5</t>
  </si>
  <si>
    <t>A-02-01-01-003-008-01-6</t>
  </si>
  <si>
    <t>A-02-01-01-004-003-04</t>
  </si>
  <si>
    <t>A-02-01-01-004-003-05</t>
  </si>
  <si>
    <t>A-02-01-01-004-004-01</t>
  </si>
  <si>
    <t>A-02-01-01-004-004-08</t>
  </si>
  <si>
    <t>A-02-01-01-004-004-09</t>
  </si>
  <si>
    <t>A-02-01-01-004-005-02</t>
  </si>
  <si>
    <t>A-02-01-01-004-006-05</t>
  </si>
  <si>
    <t>A-02-01-01-004-007-03</t>
  </si>
  <si>
    <t>A-02-01-01-004-009-09-3</t>
  </si>
  <si>
    <t>A-02-02-01-000-001-04</t>
  </si>
  <si>
    <t>A-02-02-01-000-002-09</t>
  </si>
  <si>
    <t>A-02-02-01-001-005</t>
  </si>
  <si>
    <t>A-02-02-01-001-006-03</t>
  </si>
  <si>
    <t>A-02-02-01-002-001-02</t>
  </si>
  <si>
    <t>A-02-02-01-002-001-05</t>
  </si>
  <si>
    <t>A-02-02-01-002-003-03</t>
  </si>
  <si>
    <t>A-02-02-01-002-003-06</t>
  </si>
  <si>
    <t>A-02-02-01-003-001</t>
  </si>
  <si>
    <t>A-02-02-01-003-002-07</t>
  </si>
  <si>
    <t>A-02-02-01-003-003-04</t>
  </si>
  <si>
    <t>A-02-02-01-003-003-05</t>
  </si>
  <si>
    <t>A-02-02-01-003-003-06</t>
  </si>
  <si>
    <t>A-02-02-01-003-004-01</t>
  </si>
  <si>
    <t>A-02-02-01-003-004-02</t>
  </si>
  <si>
    <t>A-02-02-01-003-004-05</t>
  </si>
  <si>
    <t>A-02-02-01-003-004-07</t>
  </si>
  <si>
    <t>A-02-02-01-003-005-02</t>
  </si>
  <si>
    <t>A-02-02-01-003-006-03</t>
  </si>
  <si>
    <t>A-02-02-01-003-007-01</t>
  </si>
  <si>
    <t>A-02-02-01-003-007-02</t>
  </si>
  <si>
    <t>A-02-02-01-003-007-03</t>
  </si>
  <si>
    <t>A-02-02-01-003-007-04</t>
  </si>
  <si>
    <t>A-02-02-01-003-007-05</t>
  </si>
  <si>
    <t>A-02-02-01-003-007-09</t>
  </si>
  <si>
    <t>A-02-02-01-003-008-04</t>
  </si>
  <si>
    <t>A-02-02-01-003-008-05</t>
  </si>
  <si>
    <t>A-02-02-01-004-001</t>
  </si>
  <si>
    <t>A-02-02-01-004-003-02</t>
  </si>
  <si>
    <t>A-02-02-01-004-004-01</t>
  </si>
  <si>
    <t>A-02-02-01-004-004-02</t>
  </si>
  <si>
    <t>A-02-02-01-004-004-08</t>
  </si>
  <si>
    <t>A-02-02-01-004-005-01</t>
  </si>
  <si>
    <t>A-02-02-01-004-006-02</t>
  </si>
  <si>
    <t>A-02-02-01-004-006-03</t>
  </si>
  <si>
    <t>A-02-02-01-004-006-04</t>
  </si>
  <si>
    <t>A-02-02-01-004-006-05</t>
  </si>
  <si>
    <t>A-02-02-01-004-006-09</t>
  </si>
  <si>
    <t>A-02-02-01-004-007-01</t>
  </si>
  <si>
    <t>A-02-02-01-004-007-05</t>
  </si>
  <si>
    <t>A-02-02-01-004-007-09</t>
  </si>
  <si>
    <t>A-02-02-01-004-008-01</t>
  </si>
  <si>
    <t>A-02-02-01-004-008-02</t>
  </si>
  <si>
    <t>A-02-02-01-004-009-01</t>
  </si>
  <si>
    <t>A-02-02-02-005-004-01-1</t>
  </si>
  <si>
    <t>A-02-02-02-005-004-01-2</t>
  </si>
  <si>
    <t>A-02-02-02-005-004-02-4</t>
  </si>
  <si>
    <t>A-02-02-02-005-004-02-5</t>
  </si>
  <si>
    <t>A-02-02-02-005-004-02-9</t>
  </si>
  <si>
    <t>A-02-02-02-005-004-06</t>
  </si>
  <si>
    <t>A-02-02-02-006-005-01</t>
  </si>
  <si>
    <t>A-02-02-02-006-009-02</t>
  </si>
  <si>
    <t>A-02-02-02-007-001-02</t>
  </si>
  <si>
    <t>A-02-02-02-007-001-06-3</t>
  </si>
  <si>
    <t>A-02-02-02-007-002-01-1</t>
  </si>
  <si>
    <t>A-02-02-02-007-002-02-1</t>
  </si>
  <si>
    <t>A-02-02-02-008-002-02</t>
  </si>
  <si>
    <t>A-02-02-02-008-003-01-1</t>
  </si>
  <si>
    <t>A-02-02-02-008-003-01-9</t>
  </si>
  <si>
    <t>A-02-02-02-008-003-05</t>
  </si>
  <si>
    <t>A-02-02-02-008-003-06</t>
  </si>
  <si>
    <t>A-02-02-02-008-003-09</t>
  </si>
  <si>
    <t>A-02-02-02-008-004-04</t>
  </si>
  <si>
    <t>A-02-02-02-008-004-05</t>
  </si>
  <si>
    <t>A-02-02-02-008-004-06</t>
  </si>
  <si>
    <t>A-02-02-02-008-005-02</t>
  </si>
  <si>
    <t>A-02-02-02-008-005-09-7</t>
  </si>
  <si>
    <t>A-02-02-02-008-007-01-2</t>
  </si>
  <si>
    <t>A-02-02-02-008-009-01</t>
  </si>
  <si>
    <t>A-02-02-02-009-003-01</t>
  </si>
  <si>
    <t>A-02-02-02-009-004-01</t>
  </si>
  <si>
    <t>A-02-02-02-009-004-02</t>
  </si>
  <si>
    <t>A-02-02-02-009-004-03</t>
  </si>
  <si>
    <t>A-02-02-02-009-004-04</t>
  </si>
  <si>
    <t>A-02-02-02-009-005-01</t>
  </si>
  <si>
    <t>A-02-02-02-009-005-09</t>
  </si>
  <si>
    <t>A-02-02-02-009-007-01</t>
  </si>
  <si>
    <t>A-08-01-02-001</t>
  </si>
  <si>
    <t>A-08-01-02-002</t>
  </si>
  <si>
    <t>A-08-01-02-006</t>
  </si>
  <si>
    <t>A-02-02-02-009-002-01</t>
  </si>
  <si>
    <t>A-02-02-02-009-002-02</t>
  </si>
  <si>
    <t>A-02-02-02-009-002-03</t>
  </si>
  <si>
    <t>A-02-02-02-008-003-08</t>
  </si>
  <si>
    <t>A-02-02-01-000-001-07</t>
  </si>
  <si>
    <t>A-02-02-01-002-001-03</t>
  </si>
  <si>
    <t>A-02-02-01-002-003-01</t>
  </si>
  <si>
    <t>A-02-01-01-001-003-15</t>
  </si>
  <si>
    <t>A-02-02-01-004-005-02</t>
  </si>
  <si>
    <t>A-02-01-01-004-005-01</t>
  </si>
  <si>
    <t>A-02-01-01-004-008-03</t>
  </si>
  <si>
    <t>A-02-02-01-004-007-03</t>
  </si>
  <si>
    <t>A-02-02-01-003-004-03</t>
  </si>
  <si>
    <t>A-02-01-01-004-006-02</t>
  </si>
  <si>
    <t>A-02-01-01-004-006-09</t>
  </si>
  <si>
    <t>A-02-02-01-004-003-03</t>
  </si>
  <si>
    <t>A-02-02-01-003-002-06</t>
  </si>
  <si>
    <t>A-02-01-01-004-009-06</t>
  </si>
  <si>
    <t>A-02-01-01-003-008-01-3</t>
  </si>
  <si>
    <t>A-02-01-01-006-002-03-1-01</t>
  </si>
  <si>
    <t>A-01-01-03-027</t>
  </si>
  <si>
    <t>A-01-01-03-035</t>
  </si>
  <si>
    <t>A-02-01-01-001-002-10</t>
  </si>
  <si>
    <t>A-02-02-02-005-004-02-2</t>
  </si>
  <si>
    <t>A-02-02-02-005-004-05</t>
  </si>
  <si>
    <t>A-02-02-02-005-004-03</t>
  </si>
  <si>
    <t>A-02-02-01-003-004-08</t>
  </si>
  <si>
    <t>A-02-02-01-004-004-09</t>
  </si>
  <si>
    <t>A-02-02-01-004-008-03</t>
  </si>
  <si>
    <t>A-02-02-02-005-004-02-7</t>
  </si>
  <si>
    <t>A-02-02-01-004-006-01</t>
  </si>
  <si>
    <t>A-02-01-01-001-004</t>
  </si>
  <si>
    <t>A-02-02-02-008-007-03-6</t>
  </si>
  <si>
    <t>A-02-02-02-009-004-05</t>
  </si>
  <si>
    <t>A-02-02-02-008-007-02-9</t>
  </si>
  <si>
    <t>A-02-02-01-004-009-09-3</t>
  </si>
  <si>
    <t>A-02-02-02-008-003-03</t>
  </si>
  <si>
    <t>A-02-01-01-001-001-09</t>
  </si>
  <si>
    <t>A-02-01-01-001-002-08</t>
  </si>
  <si>
    <t>A-02-02-02-008-007-03-1</t>
  </si>
  <si>
    <t>A-02-02-02-008-007-03-9</t>
  </si>
  <si>
    <t>A-02-02-01-001-006-02</t>
  </si>
  <si>
    <t>A-02-02-02-008-005-01</t>
  </si>
  <si>
    <t>A-02-01-01-001-003-14</t>
  </si>
  <si>
    <t>A-02-02-02-008-003-04-1</t>
  </si>
  <si>
    <t>A-02-01-01-004-004-05</t>
  </si>
  <si>
    <t>A-02-01-01-001-003-01</t>
  </si>
  <si>
    <t>A-02-02-01-003-007-06</t>
  </si>
  <si>
    <t>A-02-02-02-005-004-02-1</t>
  </si>
  <si>
    <t>A-02-02-02-008-001-01</t>
  </si>
  <si>
    <t>A-02-02-02-008-007-02-4</t>
  </si>
  <si>
    <t>A-02-02-02-006-005-02</t>
  </si>
  <si>
    <t>A-02-02-01-001-007-02</t>
  </si>
  <si>
    <t>A-02-02-02-008-007-03-4</t>
  </si>
  <si>
    <t>A-02-01-01-003-008-04</t>
  </si>
  <si>
    <t>A-02-01-01-004-007-01</t>
  </si>
  <si>
    <t>A-02-02-02-009-006-09</t>
  </si>
  <si>
    <t>A-02-02-02-007-001-05-9</t>
  </si>
  <si>
    <t>A-02-01-01-004-004-06</t>
  </si>
  <si>
    <t>A-02-01-01-004-007-02</t>
  </si>
  <si>
    <t>A-02-02-01-004-007-08</t>
  </si>
  <si>
    <t>A-02-01-01-006-002-05</t>
  </si>
  <si>
    <t>A-02-02-02-008-003-01-6</t>
  </si>
  <si>
    <t>A-02-02-02-009-002-05</t>
  </si>
  <si>
    <t>A-02-01-01-001-003-02</t>
  </si>
  <si>
    <t>A-02-02-02-007-002-02-5</t>
  </si>
  <si>
    <t>A-02-01-01-001-003-12</t>
  </si>
  <si>
    <t>A-02-01-01-004-010-01</t>
  </si>
  <si>
    <t>A-02-02-01-010-005</t>
  </si>
  <si>
    <t>A-02-01-01-004-010-07</t>
  </si>
  <si>
    <t>A-02-01-01-006-001-01-1</t>
  </si>
  <si>
    <t>A-02-02-02-007-001-03-5-09</t>
  </si>
  <si>
    <t>A-02-02-02-007-001-03-5-03</t>
  </si>
  <si>
    <t>A-02-02-02-007-001-03-5-10</t>
  </si>
  <si>
    <t>A-02-01-01-004-009-09-1</t>
  </si>
  <si>
    <t>A-02-02-02-007-001-03-5-07</t>
  </si>
  <si>
    <t>A-02-02-02-007-001-03-5-05</t>
  </si>
  <si>
    <t>A-02-02-02-007-001-03-5-02</t>
  </si>
  <si>
    <t>A-02-02-02-009-007-03</t>
  </si>
  <si>
    <t>A-02-02-02-008-005-09-9</t>
  </si>
  <si>
    <t>A-02-02-02-006-007-09</t>
  </si>
  <si>
    <t>A-02-01-01-004-004-04</t>
  </si>
  <si>
    <t>A-02-02-02-009-004-09</t>
  </si>
  <si>
    <t>A-02-01-01-004-007-06</t>
  </si>
  <si>
    <t>A-02-02-01-003-002-03</t>
  </si>
  <si>
    <t>A-02-01-01-003-008-03</t>
  </si>
  <si>
    <t>A-02-02-01-003-008-03</t>
  </si>
  <si>
    <t>A-02-02-02-009-006-05</t>
  </si>
  <si>
    <t>A-02-01-01-004-006-04</t>
  </si>
  <si>
    <t>A-02-02-01-003-009</t>
  </si>
  <si>
    <t>A-02-02-01-004-004-06</t>
  </si>
  <si>
    <t>A-02-02-01-003-002-02</t>
  </si>
  <si>
    <t>A-02-02-02-008-003-01-5</t>
  </si>
  <si>
    <t>A-02-02-01-010-001</t>
  </si>
  <si>
    <t>A-02-02-01-004-003-04</t>
  </si>
  <si>
    <t>A-02-02-02-008-002-03</t>
  </si>
  <si>
    <t>A-02-02-02-009-006-03</t>
  </si>
  <si>
    <t>A-02-02-02-009-006-06</t>
  </si>
  <si>
    <t>A-02-02-01-003-002</t>
  </si>
  <si>
    <t>A-02-02-01-003-003</t>
  </si>
  <si>
    <t>A-02-02-01-003-006</t>
  </si>
  <si>
    <t>A-02-02-01-003-005</t>
  </si>
  <si>
    <t>A-02-02-01-003-008</t>
  </si>
  <si>
    <t>A-02-02-01-003-004</t>
  </si>
  <si>
    <t>A-02-02-01-002-001</t>
  </si>
  <si>
    <t>A-02-02-01-002-003</t>
  </si>
  <si>
    <t>A-02-02-01-002-004</t>
  </si>
  <si>
    <t>A-02-02-01-000-001</t>
  </si>
  <si>
    <t>A-02-02-02-008-007</t>
  </si>
  <si>
    <t>A-02-02-02-008-005</t>
  </si>
  <si>
    <t>A-02-02-02-007-003</t>
  </si>
  <si>
    <t>A-02-02-02-007-002</t>
  </si>
  <si>
    <t>A-02-02-02-006-009</t>
  </si>
  <si>
    <t>A-02-02-02-008-004</t>
  </si>
  <si>
    <t>A-02-02-02-007-001</t>
  </si>
  <si>
    <t>A-02-02-02-006-007</t>
  </si>
  <si>
    <t>A-02-02-02-006-003</t>
  </si>
  <si>
    <t>A-02-01-01-004-010</t>
  </si>
  <si>
    <t>A-02-02-01-004-009</t>
  </si>
  <si>
    <t>A-02-02-01-004-007</t>
  </si>
  <si>
    <t>A-02-02-02-008-002</t>
  </si>
  <si>
    <t>A-02-02-02-009-002</t>
  </si>
  <si>
    <t>A-02-02-02-008-003</t>
  </si>
  <si>
    <t>A-02-02-02-009-007</t>
  </si>
  <si>
    <t>A-02-02-02-006-005</t>
  </si>
  <si>
    <t>A-02-02-01-004-003</t>
  </si>
  <si>
    <t>A-02-01-01-004-008</t>
  </si>
  <si>
    <t>A-02-01-01-004-004</t>
  </si>
  <si>
    <t>A-02-01-01-004-003</t>
  </si>
  <si>
    <t>A-02-01-01-004-006</t>
  </si>
  <si>
    <t>A-02-01-01-004-009</t>
  </si>
  <si>
    <t>C-1502-0100-27-0-1502080-02</t>
  </si>
  <si>
    <t>C-1502-0100-39-0-1502135-02</t>
  </si>
  <si>
    <t>C-1502-0100-35-0-1502130-02</t>
  </si>
  <si>
    <t>C-1502-0100-37-0-1502086-02</t>
  </si>
  <si>
    <t>C-1502-0100-29-0-1502137-02</t>
  </si>
  <si>
    <t>C-1502-0100-28-0-1502136-02</t>
  </si>
  <si>
    <t>C-1502-0100-40-0-1502148-02</t>
  </si>
  <si>
    <t>A-02-01-01-003-008</t>
  </si>
  <si>
    <t>A-02-02-02-009-006</t>
  </si>
  <si>
    <t>A-02-01-01-001-001</t>
  </si>
  <si>
    <t>A-02-01-01-001-002</t>
  </si>
  <si>
    <t>A-02-01-01-001-003</t>
  </si>
  <si>
    <t>A-02-01-01-004-005</t>
  </si>
  <si>
    <t>A-02-01-01-004-007</t>
  </si>
  <si>
    <t>A-02-02-01-000-002</t>
  </si>
  <si>
    <t>A-02-02-01-001-006</t>
  </si>
  <si>
    <t>A-02-02-01-003-007</t>
  </si>
  <si>
    <t>A-02-02-01-004-004</t>
  </si>
  <si>
    <t>A-02-02-01-004-005</t>
  </si>
  <si>
    <t>A-02-02-01-004-006</t>
  </si>
  <si>
    <t>A-02-02-01-004-008</t>
  </si>
  <si>
    <t>A-02-02-02-005-004</t>
  </si>
  <si>
    <t>A-02-02-02-008-009</t>
  </si>
  <si>
    <t>A-02-02-02-009-003</t>
  </si>
  <si>
    <t>A-02-02-02-009-004</t>
  </si>
  <si>
    <t>A-02-02-02-009-005</t>
  </si>
  <si>
    <t>A-02-01-01-006-002</t>
  </si>
  <si>
    <t>A-02-02-02-008-001</t>
  </si>
  <si>
    <t>A-02-02-01-001-007</t>
  </si>
  <si>
    <t>C-1599-0100-2-0-1599069-02</t>
  </si>
  <si>
    <t>C-1502-0100-29-0-1502133-02</t>
  </si>
  <si>
    <t>C-1599-0100-1-0-1599076-02</t>
  </si>
  <si>
    <t>C-1502-0100-30-0-1502113-02</t>
  </si>
  <si>
    <t>C-1502-0100-31-0-1502122-02</t>
  </si>
  <si>
    <t>C-1502-0100-37-0-1502128-02</t>
  </si>
  <si>
    <t>C-1502-0100-33-0-1502131-02</t>
  </si>
  <si>
    <t>C-1599-0100-2-0-1599068-02</t>
  </si>
  <si>
    <t>C-1502-0100-34-0-1502088-02</t>
  </si>
  <si>
    <t>C-1502-0100-34-0-1502089-02</t>
  </si>
  <si>
    <t>C-1502-0100-34-0-1502090-02</t>
  </si>
  <si>
    <t>C-1502-0100-38-0-1502132-02</t>
  </si>
  <si>
    <t>C-1502-0100-32-0-1502134-02</t>
  </si>
  <si>
    <t>C-1502-0100-26-0-1502009-02</t>
  </si>
  <si>
    <t>A-02-01-01-006-001</t>
  </si>
  <si>
    <t>C-1502-0100-35-0-1502140-02</t>
  </si>
  <si>
    <t>90101501 
90101604</t>
  </si>
  <si>
    <t>81151502 
72103300
43221700
43222600
43223300
41114410
39121011</t>
  </si>
  <si>
    <t>A-02-01-01-002-003</t>
  </si>
  <si>
    <t>A-02-01-01-004-003-01</t>
  </si>
  <si>
    <t>A-02-01-01-001-003-17</t>
  </si>
  <si>
    <t>A-02-01-03-001</t>
  </si>
  <si>
    <t>ADQUISICIÓN MATERIAL DE GUERRA PARA LA FUERZA AÉREA COLOMBIANA (FLARE LIR 120 A400M)</t>
  </si>
  <si>
    <t>SERVICIO DE MANTENIMIENTO PROGRAMADO (CHEQUEO D) Y NO PROGRAMADO DE LA AERONAVE B-767 FAC 1202 DE LA FUERZA AEREA COLOMBIANA DE ACUERDO A ANEXO TÉCNICO (AMARRE VF)</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</si>
</sst>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_);_(* \(#,##0.00\);_(* &quot;-&quot;??_);_(@_)"/>
    <numFmt numFmtId="165" formatCode="_(&quot;$&quot;\ * #,##0_);_(&quot;$&quot;\ * \(#,##0\);_(&quot;$&quot;\ * &quot;-&quot;??_);_(@_)"/>
    <numFmt numFmtId="166" formatCode="_(&quot;$&quot;\ * #,##0.00_);_(&quot;$&quot;\ * \(#,##0.00\);_(&quot;$&quot;\ * &quot;-&quot;??_);_(@_)"/>
  </numFmts>
  <fonts count="11" x14ac:knownFonts="1">
    <font>
      <sz val="11"/>
      <color theme="1"/>
      <name val="Calibri"/>
      <family val="2"/>
      <scheme val="minor"/>
    </font>
    <font>
      <sz val="11"/>
      <color theme="1"/>
      <name val="Calibri"/>
      <family val="2"/>
      <scheme val="minor"/>
    </font>
    <font>
      <b/>
      <sz val="11"/>
      <color theme="1"/>
      <name val="Calibri"/>
      <family val="2"/>
      <scheme val="minor"/>
    </font>
    <font>
      <b/>
      <u/>
      <sz val="14"/>
      <color theme="4" tint="-0.249977111117893"/>
      <name val="Calibri"/>
      <family val="2"/>
      <scheme val="minor"/>
    </font>
    <font>
      <sz val="14"/>
      <color theme="1"/>
      <name val="Calibri"/>
      <family val="2"/>
      <scheme val="minor"/>
    </font>
    <font>
      <b/>
      <u/>
      <sz val="8"/>
      <color theme="4" tint="-0.249977111117893"/>
      <name val="Calibri"/>
      <family val="2"/>
      <scheme val="minor"/>
    </font>
    <font>
      <b/>
      <sz val="12"/>
      <color theme="4" tint="-0.249977111117893"/>
      <name val="Calibri"/>
      <family val="2"/>
      <scheme val="minor"/>
    </font>
    <font>
      <b/>
      <sz val="22"/>
      <color theme="4" tint="-0.249977111117893"/>
      <name val="Calibri"/>
      <family val="2"/>
      <scheme val="minor"/>
    </font>
    <font>
      <sz val="8"/>
      <color theme="1"/>
      <name val="Calibri"/>
      <family val="2"/>
      <scheme val="minor"/>
    </font>
    <font>
      <sz val="10"/>
      <name val="Arial"/>
      <family val="2"/>
    </font>
    <font>
      <b/>
      <sz val="8"/>
      <color theme="0"/>
      <name val="Arial"/>
      <family val="2"/>
    </font>
  </fonts>
  <fills count="4">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s>
  <borders count="17">
    <border>
      <left/>
      <right/>
      <top/>
      <bottom/>
      <diagonal/>
    </border>
    <border>
      <left style="medium">
        <color indexed="64"/>
      </left>
      <right style="medium">
        <color theme="0"/>
      </right>
      <top style="medium">
        <color indexed="64"/>
      </top>
      <bottom/>
      <diagonal/>
    </border>
    <border>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1" fillId="0" borderId="0" applyFont="0" applyFill="0" applyBorder="0" applyAlignment="0" applyProtection="0"/>
    <xf numFmtId="164" fontId="1" fillId="0" borderId="0" applyFont="0" applyFill="0" applyBorder="0" applyAlignment="0" applyProtection="0"/>
    <xf numFmtId="0" fontId="9" fillId="0" borderId="0"/>
  </cellStyleXfs>
  <cellXfs count="51">
    <xf numFmtId="0" fontId="0" fillId="0" borderId="0" xfId="0"/>
    <xf numFmtId="0" fontId="4" fillId="0" borderId="0" xfId="0" applyFont="1"/>
    <xf numFmtId="0" fontId="5" fillId="0" borderId="0" xfId="0" applyFont="1" applyAlignment="1">
      <alignment horizontal="left"/>
    </xf>
    <xf numFmtId="0" fontId="6" fillId="0" borderId="0" xfId="0" applyFont="1" applyAlignment="1">
      <alignment horizontal="center" vertical="center"/>
    </xf>
    <xf numFmtId="0" fontId="6" fillId="0" borderId="0" xfId="0" applyFont="1" applyAlignment="1">
      <alignment vertical="center"/>
    </xf>
    <xf numFmtId="0" fontId="7" fillId="0" borderId="0" xfId="0" applyFont="1" applyAlignment="1">
      <alignment horizontal="center"/>
    </xf>
    <xf numFmtId="0" fontId="7" fillId="0" borderId="0" xfId="0" applyFont="1" applyAlignment="1">
      <alignment horizontal="left" vertical="center"/>
    </xf>
    <xf numFmtId="164" fontId="7" fillId="0" borderId="0" xfId="2" applyFont="1" applyAlignment="1">
      <alignment horizontal="center"/>
    </xf>
    <xf numFmtId="0" fontId="0" fillId="0" borderId="0" xfId="0" applyAlignment="1">
      <alignment horizontal="center"/>
    </xf>
    <xf numFmtId="43" fontId="0" fillId="0" borderId="0" xfId="1" applyFont="1"/>
    <xf numFmtId="165" fontId="0" fillId="0" borderId="0" xfId="0" applyNumberFormat="1"/>
    <xf numFmtId="0" fontId="0" fillId="0" borderId="0" xfId="0" applyAlignment="1">
      <alignment horizontal="left" vertical="center"/>
    </xf>
    <xf numFmtId="0" fontId="8" fillId="0" borderId="0" xfId="0" applyFont="1" applyAlignment="1">
      <alignment horizontal="right"/>
    </xf>
    <xf numFmtId="0" fontId="10" fillId="2" borderId="1"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3" xfId="3" applyFont="1" applyFill="1" applyBorder="1" applyAlignment="1">
      <alignment horizontal="left" vertical="center" wrapText="1"/>
    </xf>
    <xf numFmtId="0" fontId="10" fillId="3" borderId="3" xfId="3" applyFont="1" applyFill="1" applyBorder="1" applyAlignment="1">
      <alignment horizontal="center" vertical="center" wrapText="1"/>
    </xf>
    <xf numFmtId="0" fontId="10" fillId="2" borderId="4" xfId="3" applyFont="1" applyFill="1" applyBorder="1" applyAlignment="1">
      <alignment horizontal="center" vertical="center" wrapText="1"/>
    </xf>
    <xf numFmtId="0" fontId="0" fillId="0" borderId="5" xfId="0" applyBorder="1"/>
    <xf numFmtId="43" fontId="0" fillId="0" borderId="5" xfId="1" applyFont="1" applyBorder="1"/>
    <xf numFmtId="43" fontId="0" fillId="0" borderId="0" xfId="0" applyNumberFormat="1"/>
    <xf numFmtId="43" fontId="2" fillId="0" borderId="8" xfId="0" applyNumberFormat="1" applyFont="1" applyBorder="1"/>
    <xf numFmtId="0" fontId="0" fillId="0" borderId="9" xfId="0" applyBorder="1"/>
    <xf numFmtId="0" fontId="0" fillId="0" borderId="10" xfId="0" applyBorder="1"/>
    <xf numFmtId="43" fontId="0" fillId="0" borderId="10" xfId="1" applyFont="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43" fontId="0" fillId="0" borderId="15" xfId="1" applyFont="1" applyBorder="1"/>
    <xf numFmtId="0" fontId="0" fillId="0" borderId="16" xfId="0" applyBorder="1"/>
    <xf numFmtId="0" fontId="0" fillId="0" borderId="0" xfId="0" pivotButton="1"/>
    <xf numFmtId="0" fontId="0" fillId="0" borderId="0" xfId="0" applyAlignment="1">
      <alignment horizontal="left"/>
    </xf>
    <xf numFmtId="49" fontId="0" fillId="0" borderId="5" xfId="0" applyNumberFormat="1" applyBorder="1"/>
    <xf numFmtId="49" fontId="0" fillId="0" borderId="15" xfId="0" applyNumberFormat="1" applyBorder="1"/>
    <xf numFmtId="0" fontId="0" fillId="0" borderId="10" xfId="0" applyBorder="1" applyAlignment="1">
      <alignment wrapText="1"/>
    </xf>
    <xf numFmtId="0" fontId="0" fillId="0" borderId="5" xfId="0" applyBorder="1" applyAlignment="1">
      <alignment wrapText="1"/>
    </xf>
    <xf numFmtId="0" fontId="0" fillId="0" borderId="15" xfId="0" applyBorder="1" applyAlignment="1">
      <alignment wrapText="1"/>
    </xf>
    <xf numFmtId="0" fontId="0" fillId="0" borderId="10" xfId="0" applyBorder="1" applyAlignment="1">
      <alignment horizontal="center"/>
    </xf>
    <xf numFmtId="0" fontId="0" fillId="0" borderId="5" xfId="0" applyBorder="1" applyAlignment="1">
      <alignment horizontal="center"/>
    </xf>
    <xf numFmtId="0" fontId="0" fillId="0" borderId="15" xfId="0" applyBorder="1" applyAlignment="1">
      <alignment horizontal="center"/>
    </xf>
    <xf numFmtId="1" fontId="0" fillId="0" borderId="10" xfId="0" applyNumberFormat="1" applyBorder="1" applyAlignment="1">
      <alignment horizontal="center"/>
    </xf>
    <xf numFmtId="1" fontId="0" fillId="0" borderId="5" xfId="0" applyNumberFormat="1" applyBorder="1" applyAlignment="1">
      <alignment horizontal="center"/>
    </xf>
    <xf numFmtId="1" fontId="0" fillId="0" borderId="15" xfId="0" applyNumberFormat="1" applyBorder="1" applyAlignment="1">
      <alignment horizontal="center"/>
    </xf>
    <xf numFmtId="166" fontId="6" fillId="0" borderId="0" xfId="0" applyNumberFormat="1" applyFont="1" applyAlignment="1">
      <alignment horizontal="left" vertical="center"/>
    </xf>
    <xf numFmtId="0" fontId="0" fillId="0" borderId="5" xfId="0" applyBorder="1" applyAlignment="1">
      <alignment horizontal="center" wrapText="1"/>
    </xf>
    <xf numFmtId="0" fontId="3" fillId="0" borderId="0" xfId="0" applyFont="1" applyAlignment="1">
      <alignment horizontal="center"/>
    </xf>
    <xf numFmtId="0" fontId="2" fillId="0" borderId="6" xfId="0" applyFont="1" applyBorder="1" applyAlignment="1">
      <alignment horizontal="right"/>
    </xf>
    <xf numFmtId="0" fontId="2" fillId="0" borderId="7" xfId="0" applyFont="1" applyBorder="1" applyAlignment="1">
      <alignment horizontal="right"/>
    </xf>
  </cellXfs>
  <cellStyles count="4">
    <cellStyle name="Millares" xfId="1" builtinId="3"/>
    <cellStyle name="Millares 2 4" xfId="2"/>
    <cellStyle name="Normal" xfId="0" builtinId="0"/>
    <cellStyle name="Normal_COMPRA EQ."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S21. LADY JOHANNA LOPEZ RAMIREZ" refreshedDate="45295.622858101851" createdVersion="5" refreshedVersion="5" minRefreshableVersion="3" recordCount="17479">
  <cacheSource type="worksheet">
    <worksheetSource ref="A12:N17491" sheet="PAA CUARTO TRIMESTRE"/>
  </cacheSource>
  <cacheFields count="14">
    <cacheField name="UNIDAD" numFmtId="0">
      <sharedItems count="41">
        <s v="ACOFA"/>
        <s v="ACOFA - INVERSION"/>
        <s v="AGREG. ALEMANIA"/>
        <s v="AGREG. BRASIL"/>
        <s v="AGREG. CHILE"/>
        <s v="AGREG. ECUADOR"/>
        <s v="AGREG. ESPAÑA"/>
        <s v="AGREG. FRANCIA"/>
        <s v="AGREG. ISRAEL"/>
        <s v="AGREG. PERU"/>
        <s v="AGREG. WASHINGTON"/>
        <s v="BACOF"/>
        <s v="CACOM-1"/>
        <s v="CACOM-2"/>
        <s v="CACOM-3"/>
        <s v="CACOM-4"/>
        <s v="CACOM-5"/>
        <s v="CACOM-6"/>
        <s v="CAMAN"/>
        <s v="CATAM"/>
        <s v="CATAM - INVERSION"/>
        <s v="CEGOT"/>
        <s v="CEGOT - INVERSION"/>
        <s v="COP"/>
        <s v="COP - INVERSION"/>
        <s v="DIFRA"/>
        <s v="DIFRA - INVERSION"/>
        <s v="DILOA"/>
        <s v="DILOA - INVERSION"/>
        <s v="DILOS"/>
        <s v="DILOS - INVERSION"/>
        <s v="EMAVI"/>
        <s v="EPFAC"/>
        <s v="EPFAC - INVERSION"/>
        <s v="ESUFA"/>
        <s v="GOCOP"/>
        <s v="GOCOP - INVERSION"/>
        <s v="JERLA"/>
        <s v="JIN"/>
        <s v="SEMEP"/>
        <s v="SEMEP "/>
      </sharedItems>
    </cacheField>
    <cacheField name="ORDENADO" numFmtId="0">
      <sharedItems count="107">
        <s v="02-02-01-003-002"/>
        <s v="02-02-01-003-003"/>
        <s v="02-02-01-003-006"/>
        <s v="02-02-01-003-005"/>
        <s v="02-02-01-003-008"/>
        <s v="02-02-01-004-002"/>
        <s v="02-02-01-002-006"/>
        <s v="02-02-01-003-004"/>
        <s v="02-02-01-002-001"/>
        <s v="02-02-01-002-002"/>
        <s v="02-02-01-002-003"/>
        <s v="02-02-01-002-004"/>
        <s v="02-02-01-000-001"/>
        <s v="02-02-01-002-008"/>
        <s v="02-02-02-008-007"/>
        <s v="02-02-02-008-005"/>
        <s v="02-02-02-006-004"/>
        <s v="02-02-02-007-003"/>
        <s v="02-02-02-007-002"/>
        <s v="02-02-02-006-009"/>
        <s v="02-02-02-008-004"/>
        <s v="02-02-02-007-001"/>
        <s v="02-02-02-006-007"/>
        <s v="02-02-02-006-003"/>
        <s v="02-02-01-004-010"/>
        <s v="02-01-01-004-010"/>
        <s v="02-02-01-004-009"/>
        <s v="02-02-01-002-007"/>
        <s v="02-02-01-004-007"/>
        <s v="02-02-02-008-002"/>
        <s v="02-02-02-009-002"/>
        <s v="02-02-02-008-003"/>
        <s v="02-02-02-009-007"/>
        <s v="02-02-02-006-005"/>
        <s v="02-02-01-004-003"/>
        <s v="02-01-01-004-008"/>
        <s v="02-01-01-004-004"/>
        <s v="02-01-01-004-003"/>
        <s v="02-01-01-004-006"/>
        <s v="02-01-01-004-009"/>
        <s v="1502-0100-27-0-1502080-02"/>
        <s v="1502-0100-39-0-1502135-02"/>
        <s v="1502-0100-35-0-1502130-02"/>
        <s v="1502-0100-37-0-1502086-02"/>
        <s v="1502-0100-29-0-1502137-02"/>
        <s v="1502-0100-28-0-1502136-02"/>
        <s v="1502-0100-40-0-1502148-02"/>
        <s v="02-02-02-009-009"/>
        <s v="02-01-01-003-008"/>
        <s v="02-02-02-009-006"/>
        <s v="02-02-02-006-008"/>
        <s v="02-02-02-006-006"/>
        <s v="02-01-01-001-001"/>
        <s v="02-01-01-001-002"/>
        <s v="02-01-01-001-003"/>
        <s v="02-01-01-004-005"/>
        <s v="02-01-01-004-007"/>
        <s v="02-02-01-000-002"/>
        <s v="02-02-01-001-005"/>
        <s v="02-02-01-001-006"/>
        <s v="02-02-01-003-001"/>
        <s v="02-02-01-003-007"/>
        <s v="02-02-01-004-001"/>
        <s v="02-02-01-004-004"/>
        <s v="02-02-01-004-005"/>
        <s v="02-02-01-004-006"/>
        <s v="02-02-01-004-008"/>
        <s v="02-02-02-005-004"/>
        <s v="02-02-02-008-009"/>
        <s v="02-02-02-009-003"/>
        <s v="02-02-02-009-004"/>
        <s v="02-02-02-009-005"/>
        <s v="02-02-02-010"/>
        <s v="08-01-02-001"/>
        <s v="08-01-02-002"/>
        <s v="08-01-02-004"/>
        <s v="08-01-02-006"/>
        <s v="08-03"/>
        <s v="02-01-01-006-002"/>
        <s v="01-01-03-027"/>
        <s v="01-01-03-035"/>
        <s v="02-01-01-001-004"/>
        <s v="02-02-02-008-001"/>
        <s v="02-02-01-001-007"/>
        <s v="1599-0100-2-0-1599069-02"/>
        <s v="1502-0100-29-0-1502133-02"/>
        <s v="1599-0100-1-0-1599076-02"/>
        <s v="1502-0100-30-0-1502113-02"/>
        <s v="1502-0100-31-0-1502122-02"/>
        <s v="1502-0100-37-0-1502128-02"/>
        <s v="1502-0100-33-0-1502131-02"/>
        <s v="1599-0100-2-0-1599068-02"/>
        <s v="1502-0100-34-0-1502088-02"/>
        <s v="1502-0100-34-0-1502089-02"/>
        <s v="1502-0100-34-0-1502090-02"/>
        <s v="1502-0100-38-0-1502132-02"/>
        <s v="1502-0100-32-0-1502134-02"/>
        <s v="02-02-01-010-005"/>
        <s v="1502-0100-26-0-1502009-02"/>
        <s v="02-01-01-006-001"/>
        <s v="1502-0100-35-0-1502140-02"/>
        <s v="02-02-01-003-009"/>
        <s v="02-02-01-010-001"/>
        <s v="A-02-02-02-010"/>
        <s v="A-02-02-04"/>
        <s v="A-08-01-02-004"/>
        <s v="A-08-03"/>
      </sharedItems>
    </cacheField>
    <cacheField name="Subordinal" numFmtId="0">
      <sharedItems/>
    </cacheField>
    <cacheField name="Descripcion Rubro" numFmtId="0">
      <sharedItems longText="1"/>
    </cacheField>
    <cacheField name="Descripcion del Elemento" numFmtId="0">
      <sharedItems longText="1"/>
    </cacheField>
    <cacheField name="Codigo de Clasificación UNSPSC" numFmtId="0">
      <sharedItems containsBlank="1" containsMixedTypes="1" containsNumber="1" containsInteger="1" minValue="0" maxValue="95131701" longText="1"/>
    </cacheField>
    <cacheField name="Modalidad de Contratacion [Entre 1 y 6]" numFmtId="0">
      <sharedItems containsBlank="1" containsMixedTypes="1" containsNumber="1" containsInteger="1" minValue="0" maxValue="0"/>
    </cacheField>
    <cacheField name="Fecha Estimada de Inicio de Proceso de Selección" numFmtId="0">
      <sharedItems containsString="0" containsBlank="1" containsNumber="1" containsInteger="1" minValue="0" maxValue="12"/>
    </cacheField>
    <cacheField name="Duración Estimada del Contrato" numFmtId="0">
      <sharedItems containsBlank="1" containsMixedTypes="1" containsNumber="1" containsInteger="1" minValue="0" maxValue="12"/>
    </cacheField>
    <cacheField name="RECURSO" numFmtId="0">
      <sharedItems containsSemiMixedTypes="0" containsString="0" containsNumber="1" containsInteger="1" minValue="10" maxValue="50"/>
    </cacheField>
    <cacheField name="Cantidad Apropiada" numFmtId="0">
      <sharedItems containsMixedTypes="1" containsNumber="1" minValue="1" maxValue="26838"/>
    </cacheField>
    <cacheField name="Valor Presupuesto Apropiado" numFmtId="43">
      <sharedItems containsSemiMixedTypes="0" containsString="0" containsNumber="1" minValue="0.01" maxValue="91421714015.509995"/>
    </cacheField>
    <cacheField name="Unidad de Medida" numFmtId="0">
      <sharedItems containsBlank="1" containsMixedTypes="1" containsNumber="1" containsInteger="1" minValue="0" maxValue="0"/>
    </cacheField>
    <cacheField name="Requiere Vigencias Futura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479">
  <r>
    <x v="0"/>
    <x v="0"/>
    <s v="02-02-01-003-002-01"/>
    <s v="Materiales y suministros - Pasta de papel, papel y cartón"/>
    <s v="RESMA PAPEL TAMAÑO CARTA"/>
    <s v="14111506"/>
    <s v="PROCESO MENOR ACOFA"/>
    <n v="1"/>
    <n v="10"/>
    <n v="10"/>
    <n v="25"/>
    <n v="1505000"/>
    <s v="Unidad"/>
    <s v="NO SOLICITADAS"/>
  </r>
  <r>
    <x v="0"/>
    <x v="0"/>
    <s v="02-02-01-003-002-01"/>
    <s v="Materiales y suministros - Pasta de papel, papel y cartón"/>
    <s v="RESMA PAPEL TAMAÑO OFICIO"/>
    <s v="14111506"/>
    <s v="PROCESO MENOR ACOFA"/>
    <n v="1"/>
    <n v="10"/>
    <n v="10"/>
    <n v="1"/>
    <n v="150500"/>
    <s v="Unidad"/>
    <s v="NO SOLICITADAS"/>
  </r>
  <r>
    <x v="0"/>
    <x v="0"/>
    <s v="02-02-01-003-002-01"/>
    <s v="Materiales y suministros - Pasta de papel, papel y cartón"/>
    <s v="PAPEL TOALLA DISPENSADOR"/>
    <s v="14111703"/>
    <s v="PROCESO MENOR ACOFA"/>
    <n v="1"/>
    <n v="10"/>
    <n v="10"/>
    <n v="10"/>
    <n v="860000"/>
    <s v="Paquete"/>
    <s v="NO SOLICITADAS"/>
  </r>
  <r>
    <x v="0"/>
    <x v="0"/>
    <s v="02-02-01-003-002-01"/>
    <s v="Materiales y suministros - Pasta de papel, papel y cartón"/>
    <s v="TOALLA DE PAPEL PARA COCINA"/>
    <s v="14111703"/>
    <s v="PROCESO MENOR ACOFA"/>
    <n v="1"/>
    <n v="10"/>
    <n v="10"/>
    <n v="12"/>
    <n v="349632.29"/>
    <s v="Paquete"/>
    <s v="NO SOLICITADAS"/>
  </r>
  <r>
    <x v="0"/>
    <x v="0"/>
    <s v="02-02-01-003-002-01"/>
    <s v="Materiales y suministros - Pasta de papel, papel y cartón"/>
    <s v="PAPEL HIGIENICO"/>
    <s v="14111704"/>
    <s v="PROCESO MENOR ACOFA"/>
    <n v="1"/>
    <n v="10"/>
    <n v="10"/>
    <n v="20"/>
    <n v="792166.76"/>
    <s v="Paquete"/>
    <s v="NO SOLICITADAS"/>
  </r>
  <r>
    <x v="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VEHICULOS ACOFA"/>
    <s v="15101506"/>
    <s v="PROCESO MENOR ACOFA"/>
    <n v="1"/>
    <n v="10"/>
    <n v="10"/>
    <n v="2400"/>
    <n v="16292087.300000001"/>
    <s v="Galón"/>
    <s v="NO SOLICITADAS"/>
  </r>
  <r>
    <x v="0"/>
    <x v="2"/>
    <s v="02-02-01-003-006-09"/>
    <s v="Materiales y suministros - Otros productos plásticos"/>
    <s v="CINTA DE ENMASCARAR"/>
    <s v="31201503"/>
    <s v="PROCESO MENOR ACOFA"/>
    <n v="1"/>
    <n v="10"/>
    <n v="10"/>
    <n v="5"/>
    <n v="129000"/>
    <s v="Unidad"/>
    <s v="NO SOLICITADAS"/>
  </r>
  <r>
    <x v="0"/>
    <x v="2"/>
    <s v="02-02-01-003-006-09"/>
    <s v="Materiales y suministros - Otros productos plásticos"/>
    <s v="CINTA TRANSPARENTE"/>
    <s v="31201512"/>
    <s v="PROCESO MENOR ACOFA"/>
    <n v="1"/>
    <n v="10"/>
    <n v="10"/>
    <n v="20"/>
    <n v="172000"/>
    <s v="Unidad"/>
    <s v="NO SOLICITADAS"/>
  </r>
  <r>
    <x v="0"/>
    <x v="3"/>
    <s v="02-02-01-003-005-04"/>
    <s v="Materiales y suministros - Productos químicos n. C. P."/>
    <s v="PEGAMENTOS"/>
    <s v="31201610"/>
    <s v="PROCESO MENOR ACOFA"/>
    <n v="1"/>
    <n v="10"/>
    <n v="10"/>
    <n v="20"/>
    <n v="68371.539999999994"/>
    <s v="Unidad"/>
    <s v="NO SOLICITADAS"/>
  </r>
  <r>
    <x v="0"/>
    <x v="4"/>
    <s v="02-02-01-003-008-09"/>
    <s v="Materiales y suministros - Otros artículos manufacturados n. C. P."/>
    <s v="REGLAS"/>
    <s v="41111604"/>
    <s v="PROCESO MENOR ACOFA"/>
    <n v="1"/>
    <n v="10"/>
    <n v="10"/>
    <n v="10"/>
    <n v="57500"/>
    <s v="Unidad"/>
    <s v="NO SOLICITADAS"/>
  </r>
  <r>
    <x v="0"/>
    <x v="2"/>
    <s v="02-02-01-003-006-09"/>
    <s v="Materiales y suministros - Otros productos plásticos"/>
    <s v="TONER PARA IMPRESORAS O FAX"/>
    <s v="44103103"/>
    <s v="PROCESO MENOR ACOFA"/>
    <n v="1"/>
    <n v="10"/>
    <n v="10"/>
    <n v="25"/>
    <n v="14127913.23"/>
    <s v="Unidad"/>
    <s v="NO SOLICITADAS"/>
  </r>
  <r>
    <x v="0"/>
    <x v="0"/>
    <s v="02-02-01-003-002-01"/>
    <s v="Materiales y suministros - Pasta de papel, papel y cartón"/>
    <s v="SOBRES ESTANDAR"/>
    <s v="44121506"/>
    <s v="PROCESO MENOR ACOFA"/>
    <n v="1"/>
    <n v="10"/>
    <n v="10"/>
    <n v="200"/>
    <n v="430000"/>
    <s v="Unidad"/>
    <s v="NO SOLICITADAS"/>
  </r>
  <r>
    <x v="0"/>
    <x v="4"/>
    <s v="02-02-01-003-008-09"/>
    <s v="Materiales y suministros - Otros artículos manufacturados n. C. P."/>
    <s v="GRAPADORAS"/>
    <s v="44121615"/>
    <s v="PROCESO MENOR ACOFA"/>
    <n v="1"/>
    <n v="10"/>
    <n v="10"/>
    <n v="5"/>
    <n v="122500"/>
    <s v="Unidad"/>
    <s v="NO SOLICITADAS"/>
  </r>
  <r>
    <x v="0"/>
    <x v="4"/>
    <s v="02-02-01-003-008-09"/>
    <s v="Materiales y suministros - Otros artículos manufacturados n. C. P."/>
    <s v="TIJERAS"/>
    <s v="44121618"/>
    <s v="PROCESO MENOR ACOFA"/>
    <n v="1"/>
    <n v="10"/>
    <n v="10"/>
    <n v="5"/>
    <n v="57500"/>
    <s v="Unidad"/>
    <s v="NO SOLICITADAS"/>
  </r>
  <r>
    <x v="0"/>
    <x v="0"/>
    <s v="02-02-01-003-002-01"/>
    <s v="Materiales y suministros - Pasta de papel, papel y cartón"/>
    <s v="ROLLOS ADHESIVOS"/>
    <s v="44121634"/>
    <s v="PROCESO MENOR ACOFA"/>
    <n v="1"/>
    <n v="10"/>
    <n v="10"/>
    <n v="20"/>
    <n v="430000"/>
    <s v="Unidad"/>
    <s v="NO SOLICITADAS"/>
  </r>
  <r>
    <x v="0"/>
    <x v="4"/>
    <s v="02-02-01-003-008-09"/>
    <s v="Materiales y suministros - Otros artículos manufacturados n. C. P."/>
    <s v="BOLIGRAFOS"/>
    <s v="44121701"/>
    <s v="PROCESO MENOR ACOFA"/>
    <n v="1"/>
    <n v="10"/>
    <n v="10"/>
    <n v="50"/>
    <n v="129206.78999999998"/>
    <s v="Unidad"/>
    <s v="NO SOLICITADAS"/>
  </r>
  <r>
    <x v="0"/>
    <x v="4"/>
    <s v="02-02-01-003-008-09"/>
    <s v="Materiales y suministros - Otros artículos manufacturados n. C. P."/>
    <s v="LAPICES MECÁNICOS"/>
    <s v="44121705"/>
    <s v="PROCESO MENOR ACOFA"/>
    <n v="1"/>
    <n v="10"/>
    <n v="10"/>
    <n v="15"/>
    <n v="61084"/>
    <s v="Unidad"/>
    <s v="NO SOLICITADAS"/>
  </r>
  <r>
    <x v="0"/>
    <x v="4"/>
    <s v="02-02-01-003-008-09"/>
    <s v="Materiales y suministros - Otros artículos manufacturados n. C. P."/>
    <s v="MARCADORES"/>
    <s v="44121708"/>
    <s v="PROCESO MENOR ACOFA"/>
    <n v="1"/>
    <n v="10"/>
    <n v="10"/>
    <n v="10"/>
    <n v="23000"/>
    <s v="Unidad"/>
    <s v="NO SOLICITADAS"/>
  </r>
  <r>
    <x v="0"/>
    <x v="4"/>
    <s v="02-02-01-003-008-09"/>
    <s v="Materiales y suministros - Otros artículos manufacturados n. C. P."/>
    <s v="RESALTADORES"/>
    <s v="44121716"/>
    <s v="PROCESO MENOR ACOFA"/>
    <n v="1"/>
    <n v="10"/>
    <n v="10"/>
    <n v="50"/>
    <n v="65000"/>
    <s v="Unidad"/>
    <s v="NO SOLICITADAS"/>
  </r>
  <r>
    <x v="0"/>
    <x v="4"/>
    <s v="02-02-01-003-008-09"/>
    <s v="Materiales y suministros - Otros artículos manufacturados n. C. P."/>
    <s v="FLUIDO DE CORRECCION"/>
    <s v="44121802"/>
    <s v="PROCESO MENOR ACOFA"/>
    <n v="1"/>
    <n v="10"/>
    <n v="10"/>
    <n v="20"/>
    <n v="36000"/>
    <s v="Unidad"/>
    <s v="NO SOLICITADAS"/>
  </r>
  <r>
    <x v="0"/>
    <x v="2"/>
    <s v="02-02-01-003-006-02"/>
    <s v="Materiales y suministros - Otros productos de caucho"/>
    <s v="BORRADORES"/>
    <s v="44121804"/>
    <s v="PROCESO MENOR ACOFA"/>
    <n v="1"/>
    <n v="10"/>
    <n v="10"/>
    <n v="15"/>
    <n v="43005"/>
    <s v="Unidad"/>
    <s v="NO SOLICITADAS"/>
  </r>
  <r>
    <x v="0"/>
    <x v="4"/>
    <s v="02-02-01-003-008-09"/>
    <s v="Materiales y suministros - Otros artículos manufacturados n. C. P."/>
    <s v="SUJETADORES DE CIERRE"/>
    <s v="44122103"/>
    <s v="PROCESO MENOR ACOFA"/>
    <n v="1"/>
    <n v="10"/>
    <n v="10"/>
    <n v="30"/>
    <n v="98000"/>
    <s v="Unidad"/>
    <s v="NO SOLICITADAS"/>
  </r>
  <r>
    <x v="0"/>
    <x v="4"/>
    <s v="02-02-01-003-008-09"/>
    <s v="Materiales y suministros - Otros artículos manufacturados n. C. P."/>
    <s v="CLIPS PARA PAPEL"/>
    <s v="44122104"/>
    <s v="PROCESO MENOR ACOFA"/>
    <n v="1"/>
    <n v="10"/>
    <n v="10"/>
    <n v="50"/>
    <n v="27500"/>
    <s v="Unidad"/>
    <s v="NO SOLICITADAS"/>
  </r>
  <r>
    <x v="0"/>
    <x v="4"/>
    <s v="02-02-01-003-008-09"/>
    <s v="Materiales y suministros - Otros artículos manufacturados n. C. P."/>
    <s v="GRAPAS"/>
    <s v="44122107"/>
    <s v="PROCESO MENOR ACOFA"/>
    <n v="1"/>
    <n v="10"/>
    <n v="10"/>
    <n v="20"/>
    <n v="100000"/>
    <s v="Unidad"/>
    <s v="NO SOLICITADAS"/>
  </r>
  <r>
    <x v="0"/>
    <x v="2"/>
    <s v="02-02-01-003-006-04"/>
    <s v="Materiales y suministros - Productos de empaque y envasado, de plástico"/>
    <s v="BOLSA PARA BASURA"/>
    <s v="47121701"/>
    <s v="PROCESO MENOR ACOFA"/>
    <n v="1"/>
    <n v="6"/>
    <n v="10"/>
    <n v="12"/>
    <n v="457601.87"/>
    <s v="Paquete"/>
    <s v="NO SOLICITADAS"/>
  </r>
  <r>
    <x v="0"/>
    <x v="5"/>
    <s v="02-02-01-004-002"/>
    <s v="Materiales y suministros - Productos metálicos elaborados (excepto maquinaria y equipo)"/>
    <s v="ESPONJILLA"/>
    <s v="47121803"/>
    <s v="PROCESO MENOR ACOFA"/>
    <n v="1"/>
    <n v="6"/>
    <n v="10"/>
    <n v="4"/>
    <n v="52800.21"/>
    <s v="Paquete"/>
    <s v="NO SOLICITADAS"/>
  </r>
  <r>
    <x v="0"/>
    <x v="6"/>
    <s v="02-02-01-002-006"/>
    <s v="Materiales y suministros - Hilados e hilos; tejidos de fibras textiles incluso afelpados"/>
    <s v="PAÑO REUSABLE"/>
    <s v="47131502"/>
    <s v="PROCESO MENOR ACOFA"/>
    <n v="1"/>
    <n v="6"/>
    <n v="10"/>
    <n v="10"/>
    <n v="215000"/>
    <s v="Paquete"/>
    <s v="NO SOLICITADAS"/>
  </r>
  <r>
    <x v="0"/>
    <x v="6"/>
    <s v="02-02-01-002-006"/>
    <s v="Materiales y suministros - Hilados e hilos; tejidos de fibras textiles incluso afelpados"/>
    <s v="TOALLA MICROFIBRA PARA LIMPIAR"/>
    <s v="47131502"/>
    <s v="PROCESO MENOR ACOFA"/>
    <n v="1"/>
    <n v="6"/>
    <n v="10"/>
    <n v="10"/>
    <n v="313002.16000000003"/>
    <s v="Unidad"/>
    <s v="NO SOLICITADAS"/>
  </r>
  <r>
    <x v="0"/>
    <x v="3"/>
    <s v="02-02-01-003-005-03"/>
    <s v="Materiales y suministros - Jabón, preparados para limpieza, perfumes y preparados de tocador"/>
    <s v="PAÑO HUMEDO DESINFECTANTE"/>
    <s v="47131502"/>
    <s v="PROCESO MENOR ACOFA"/>
    <n v="1"/>
    <n v="6"/>
    <n v="10"/>
    <n v="24"/>
    <n v="486010.07999999996"/>
    <s v="Unidad"/>
    <s v="NO SOLICITADAS"/>
  </r>
  <r>
    <x v="0"/>
    <x v="4"/>
    <s v="02-02-01-003-008-09"/>
    <s v="Materiales y suministros - Otros artículos manufacturados n. C. P."/>
    <s v="ESCOBAS"/>
    <s v="47131604"/>
    <s v="PROCESO MENOR ACOFA"/>
    <n v="1"/>
    <n v="6"/>
    <n v="10"/>
    <n v="4"/>
    <n v="107500"/>
    <s v="Unidad"/>
    <s v="NO SOLICITADAS"/>
  </r>
  <r>
    <x v="0"/>
    <x v="4"/>
    <s v="02-02-01-003-008-09"/>
    <s v="Materiales y suministros - Otros artículos manufacturados n. C. P."/>
    <s v="CEPILLO"/>
    <s v="47131605"/>
    <s v="PROCESO MENOR ACOFA"/>
    <n v="1"/>
    <n v="6"/>
    <n v="10"/>
    <n v="2"/>
    <n v="86000"/>
    <s v="Unidad"/>
    <s v="NO SOLICITADAS"/>
  </r>
  <r>
    <x v="0"/>
    <x v="4"/>
    <s v="02-02-01-003-008-09"/>
    <s v="Materiales y suministros - Otros artículos manufacturados n. C. P."/>
    <s v="TRAPEROS"/>
    <s v="47131618"/>
    <s v="PROCESO MENOR ACOFA"/>
    <n v="1"/>
    <n v="6"/>
    <n v="10"/>
    <n v="4"/>
    <n v="140901.35999999999"/>
    <s v="Unidad"/>
    <s v="NO SOLICITADAS"/>
  </r>
  <r>
    <x v="0"/>
    <x v="3"/>
    <s v="02-02-01-003-005-03"/>
    <s v="Materiales y suministros - Jabón, preparados para limpieza, perfumes y preparados de tocador"/>
    <s v="AMBIENTADOR"/>
    <s v="47131801"/>
    <s v="PROCESO MENOR ACOFA"/>
    <n v="1"/>
    <n v="6"/>
    <n v="10"/>
    <n v="10"/>
    <n v="430000"/>
    <s v="Unidad"/>
    <s v="NO SOLICITADAS"/>
  </r>
  <r>
    <x v="0"/>
    <x v="3"/>
    <s v="02-02-01-003-005-03"/>
    <s v="Materiales y suministros - Jabón, preparados para limpieza, perfumes y preparados de tocador"/>
    <s v="LIMPIADOR DESINFECTANTE PARA PISOS AROMATIZADO"/>
    <s v="47131801"/>
    <s v="PROCESO MENOR ACOFA"/>
    <n v="1"/>
    <n v="6"/>
    <n v="10"/>
    <n v="10"/>
    <n v="387000"/>
    <s v="Unidad"/>
    <s v="NO SOLICITADAS"/>
  </r>
  <r>
    <x v="0"/>
    <x v="7"/>
    <s v="02-02-01-003-004-06"/>
    <s v="Materiales y suministros - Abonos y plaguicidas"/>
    <s v="DESINFECTANTE"/>
    <s v="47131803"/>
    <s v="PROCESO MENOR ACOFA"/>
    <n v="1"/>
    <n v="6"/>
    <n v="10"/>
    <n v="10"/>
    <n v="322500"/>
    <s v="Unidad"/>
    <s v="NO SOLICITADAS"/>
  </r>
  <r>
    <x v="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s v="47131805"/>
    <s v="PROCESO MENOR ACOFA"/>
    <n v="1"/>
    <n v="6"/>
    <n v="10"/>
    <n v="10"/>
    <n v="52800.21"/>
    <s v="Unidad"/>
    <s v="NO SOLICITADAS"/>
  </r>
  <r>
    <x v="0"/>
    <x v="3"/>
    <s v="02-02-01-003-005-03"/>
    <s v="Materiales y suministros - Jabón, preparados para limpieza, perfumes y preparados de tocador"/>
    <s v="SOLUCION DESMANCHADORA"/>
    <s v="47131805"/>
    <s v="PROCESO MENOR ACOFA"/>
    <n v="1"/>
    <n v="6"/>
    <n v="10"/>
    <n v="4"/>
    <n v="107500"/>
    <s v="Unidad"/>
    <s v="NO SOLICITADAS"/>
  </r>
  <r>
    <x v="0"/>
    <x v="3"/>
    <s v="02-02-01-003-005-03"/>
    <s v="Materiales y suministros - Jabón, preparados para limpieza, perfumes y preparados de tocador"/>
    <s v="LIMPIAVIDRIOS"/>
    <s v="47131805"/>
    <s v="PROCESO MENOR ACOFA"/>
    <n v="1"/>
    <n v="6"/>
    <n v="10"/>
    <n v="9"/>
    <n v="193500"/>
    <s v="Unidad"/>
    <s v="NO SOLICITADAS"/>
  </r>
  <r>
    <x v="0"/>
    <x v="3"/>
    <s v="02-02-01-003-005-03"/>
    <s v="Materiales y suministros - Jabón, preparados para limpieza, perfumes y preparados de tocador"/>
    <s v="LIMPIADOR ESPUMOSO "/>
    <s v="47131805"/>
    <s v="PROCESO MENOR ACOFA"/>
    <n v="1"/>
    <n v="6"/>
    <n v="10"/>
    <n v="5"/>
    <n v="172000"/>
    <s v="Unidad"/>
    <s v="NO SOLICITADAS"/>
  </r>
  <r>
    <x v="0"/>
    <x v="3"/>
    <s v="02-02-01-003-005-03"/>
    <s v="Materiales y suministros - Jabón, preparados para limpieza, perfumes y preparados de tocador"/>
    <s v="LIMPIA MUEBLES"/>
    <s v="47131806"/>
    <s v="PROCESO MENOR ACOFA"/>
    <n v="1"/>
    <n v="6"/>
    <n v="10"/>
    <n v="6"/>
    <n v="129000"/>
    <s v="Unidad"/>
    <s v="NO SOLICITADAS"/>
  </r>
  <r>
    <x v="0"/>
    <x v="7"/>
    <s v="02-02-01-003-004-06"/>
    <s v="Materiales y suministros - Abonos y plaguicidas"/>
    <s v="BLANQUEADOR HIPOCLORITO"/>
    <s v="47131807"/>
    <s v="PROCESO MENOR ACOFA"/>
    <n v="1"/>
    <n v="6"/>
    <n v="10"/>
    <n v="10"/>
    <n v="205502.16000000003"/>
    <s v="Unidad"/>
    <s v="NO SOLICITADAS"/>
  </r>
  <r>
    <x v="0"/>
    <x v="3"/>
    <s v="02-02-01-003-005-03"/>
    <s v="Materiales y suministros - Jabón, preparados para limpieza, perfumes y preparados de tocador"/>
    <s v="JABON LAVALOZA"/>
    <s v="47131810"/>
    <s v="PROCESO MENOR ACOFA"/>
    <n v="1"/>
    <n v="6"/>
    <n v="10"/>
    <n v="5"/>
    <n v="172000"/>
    <s v="Unidad"/>
    <s v="NO SOLICITADAS"/>
  </r>
  <r>
    <x v="0"/>
    <x v="8"/>
    <s v="02-02-01-002-001-01"/>
    <s v="Materiales y suministros - Carne y productos cárnicos"/>
    <s v="JAMON"/>
    <s v="50112019"/>
    <s v="PROCESO MENOR ACOFA"/>
    <n v="1"/>
    <n v="10"/>
    <n v="10"/>
    <n v="10"/>
    <n v="3083556"/>
    <s v="Unidad"/>
    <s v="NO SOLICITADAS"/>
  </r>
  <r>
    <x v="0"/>
    <x v="8"/>
    <s v="02-02-01-002-001-01"/>
    <s v="Materiales y suministros - Carne y productos cárnicos"/>
    <s v="PASABOCAS"/>
    <s v="50112019"/>
    <s v="PROCESO MENOR ACOFA"/>
    <n v="1"/>
    <n v="10"/>
    <n v="10"/>
    <n v="10"/>
    <n v="800000"/>
    <s v="Unidad"/>
    <s v="NO SOLICITADAS"/>
  </r>
  <r>
    <x v="0"/>
    <x v="9"/>
    <s v="02-02-01-002-002"/>
    <s v="Materiales y suministros - Productos lácteos y ovoproductos"/>
    <s v="LECHE"/>
    <s v="50131702"/>
    <s v="PROCESO MENOR ACOFA"/>
    <n v="1"/>
    <n v="10"/>
    <n v="10"/>
    <n v="10"/>
    <n v="235133.5"/>
    <s v="Unidad"/>
    <s v="NO SOLICITADAS"/>
  </r>
  <r>
    <x v="0"/>
    <x v="9"/>
    <s v="02-02-01-002-002"/>
    <s v="Materiales y suministros - Productos lácteos y ovoproductos"/>
    <s v="QUESOS"/>
    <s v="50131802"/>
    <s v="PROCESO MENOR ACOFA"/>
    <n v="1"/>
    <n v="10"/>
    <n v="10"/>
    <n v="10"/>
    <n v="1290026.8499999999"/>
    <s v="Unidad"/>
    <s v="NO SOLICITADAS"/>
  </r>
  <r>
    <x v="0"/>
    <x v="10"/>
    <s v="02-02-01-002-003-05"/>
    <s v="Materiales y suministros - Azúcar"/>
    <s v="AZUCAR"/>
    <s v="50161509"/>
    <s v="PROCESO MENOR ACOFA"/>
    <n v="1"/>
    <n v="10"/>
    <n v="10"/>
    <n v="10"/>
    <n v="500000"/>
    <s v="Paquete"/>
    <s v="NO SOLICITADAS"/>
  </r>
  <r>
    <x v="0"/>
    <x v="10"/>
    <s v="02-02-01-002-003-09"/>
    <s v="Materiales y suministros - Otros productos alimenticios n. C. P."/>
    <s v="AROMATICAS"/>
    <s v="50171550"/>
    <s v="PROCESO MENOR ACOFA"/>
    <n v="1"/>
    <n v="10"/>
    <n v="10"/>
    <n v="5"/>
    <n v="150000"/>
    <s v="Paquete"/>
    <s v="NO SOLICITADAS"/>
  </r>
  <r>
    <x v="0"/>
    <x v="10"/>
    <s v="02-02-01-002-003-04"/>
    <s v="Materiales y suministros - Productos de panadería"/>
    <s v="PAN"/>
    <s v="50181901"/>
    <s v="PROCESO MENOR ACOFA"/>
    <n v="1"/>
    <n v="10"/>
    <n v="10"/>
    <n v="20"/>
    <n v="3590602.2600000002"/>
    <s v="Paquete"/>
    <s v="NO SOLICITADAS"/>
  </r>
  <r>
    <x v="0"/>
    <x v="10"/>
    <s v="02-02-01-002-003-04"/>
    <s v="Materiales y suministros - Productos de panadería"/>
    <s v="GALLETAS DE DULCE"/>
    <s v="50181905"/>
    <s v="PROCESO MENOR ACOFA"/>
    <n v="1"/>
    <n v="10"/>
    <n v="10"/>
    <n v="20"/>
    <n v="430000"/>
    <s v="Paquete"/>
    <s v="NO SOLICITADAS"/>
  </r>
  <r>
    <x v="0"/>
    <x v="8"/>
    <s v="02-02-01-002-001-07"/>
    <s v="Materiales y suministros - Tortas y demás residuos de la extracción de grasas o aceites vegetales; harina y polvo de semillas o de frutos oleaginosos (excepto las de mostaza); ceras vegetales (excepto los triglicéridos); degrás, residuos del tratamiento de grasas y ceras animales o vegetales"/>
    <s v="TORTAS"/>
    <s v="50182001"/>
    <s v="PROCESO MENOR ACOFA"/>
    <n v="1"/>
    <n v="10"/>
    <n v="10"/>
    <n v="10"/>
    <n v="940534"/>
    <s v="Unidad"/>
    <s v="NO SOLICITADAS"/>
  </r>
  <r>
    <x v="0"/>
    <x v="10"/>
    <s v="02-02-01-002-003-09"/>
    <s v="Materiales y suministros - Otros productos alimenticios n. C. P."/>
    <s v="CHIPS SURTIDOS"/>
    <s v="50192109"/>
    <s v="PROCESO MENOR ACOFA"/>
    <n v="1"/>
    <n v="10"/>
    <n v="10"/>
    <n v="20"/>
    <n v="654599.5"/>
    <s v="Paquete"/>
    <s v="NO SOLICITADAS"/>
  </r>
  <r>
    <x v="0"/>
    <x v="10"/>
    <s v="02-02-01-002-003-08"/>
    <s v="Materiales y suministros - Productos del café"/>
    <s v="CAFE"/>
    <s v="50201709"/>
    <s v="PROCESO MENOR ACOFA"/>
    <n v="1"/>
    <n v="10"/>
    <n v="10"/>
    <n v="10"/>
    <n v="1000000"/>
    <s v="Paquete"/>
    <s v="NO SOLICITADAS"/>
  </r>
  <r>
    <x v="0"/>
    <x v="10"/>
    <s v="02-02-01-002-003-09"/>
    <s v="Materiales y suministros - Otros productos alimenticios n. C. P."/>
    <s v="TE"/>
    <s v="50201712"/>
    <s v="PROCESO MENOR ACOFA"/>
    <n v="1"/>
    <n v="10"/>
    <n v="10"/>
    <n v="5"/>
    <n v="150000"/>
    <s v="Unidad"/>
    <s v="NO SOLICITADAS"/>
  </r>
  <r>
    <x v="0"/>
    <x v="10"/>
    <s v="02-02-01-002-003-09"/>
    <s v="Materiales y suministros - Otros productos alimenticios n. C. P."/>
    <s v="INSTACREAM"/>
    <s v="50201714"/>
    <s v="PROCESO MENOR ACOFA"/>
    <n v="1"/>
    <n v="10"/>
    <n v="10"/>
    <n v="10"/>
    <n v="415000"/>
    <s v="Unidad"/>
    <s v="NO SOLICITADAS"/>
  </r>
  <r>
    <x v="0"/>
    <x v="11"/>
    <s v="02-02-01-002-004-04"/>
    <s v="Materiales y suministros - Bebidas no alcohólicas; aguas minerales embotelladas"/>
    <s v="AGUA"/>
    <s v="50202301"/>
    <s v="PROCESO MENOR ACOFA"/>
    <n v="1"/>
    <n v="10"/>
    <n v="10"/>
    <n v="10"/>
    <n v="3624543.61"/>
    <s v="Docena"/>
    <s v="NO SOLICITADAS"/>
  </r>
  <r>
    <x v="0"/>
    <x v="11"/>
    <s v="02-02-01-002-004-04"/>
    <s v="Materiales y suministros - Bebidas no alcohólicas; aguas minerales embotelladas"/>
    <s v="BEBIDA GASEOSA"/>
    <s v="50202306"/>
    <s v="PROCESO MENOR ACOFA"/>
    <n v="1"/>
    <n v="10"/>
    <n v="10"/>
    <n v="10"/>
    <n v="1881068"/>
    <s v="Docena"/>
    <s v="NO SOLICITADAS"/>
  </r>
  <r>
    <x v="0"/>
    <x v="11"/>
    <s v="02-02-01-002-004-04"/>
    <s v="Materiales y suministros - Bebidas no alcohólicas; aguas minerales embotelladas"/>
    <s v="TE HELADO"/>
    <s v="50202306"/>
    <s v="PROCESO MENOR ACOFA"/>
    <n v="1"/>
    <n v="10"/>
    <n v="10"/>
    <n v="10"/>
    <n v="818932"/>
    <s v="Docena"/>
    <s v="NO SOLICITADAS"/>
  </r>
  <r>
    <x v="0"/>
    <x v="12"/>
    <s v="02-02-01-000-001-01"/>
    <s v="Materiales y suministros - Cereales"/>
    <s v="GRANOLA Y CEREALES"/>
    <s v="50221201"/>
    <s v="PROCESO MENOR ACOFA"/>
    <n v="1"/>
    <n v="10"/>
    <n v="10"/>
    <n v="10"/>
    <n v="448090.4"/>
    <s v="Unidad"/>
    <s v="NO SOLICITADAS"/>
  </r>
  <r>
    <x v="0"/>
    <x v="12"/>
    <s v="02-02-01-000-001-03"/>
    <s v="Materiales y suministros - Frutas y nueces"/>
    <s v="FRUTAS"/>
    <s v="50301701"/>
    <s v="PROCESO MENOR ACOFA"/>
    <n v="1"/>
    <n v="10"/>
    <n v="10"/>
    <n v="60"/>
    <n v="1487417"/>
    <s v="Docena"/>
    <s v="NO SOLICITADAS"/>
  </r>
  <r>
    <x v="0"/>
    <x v="2"/>
    <s v="02-02-01-003-006-09"/>
    <s v="Materiales y suministros - Otros productos plásticos"/>
    <s v="VASOS Y PLATOS DESECHABLES"/>
    <s v="52151504"/>
    <s v="PROCESO MENOR ACOFA"/>
    <n v="1"/>
    <n v="10"/>
    <n v="10"/>
    <n v="25"/>
    <n v="319709.78000000003"/>
    <s v="Paquete"/>
    <s v="NO SOLICITADAS"/>
  </r>
  <r>
    <x v="0"/>
    <x v="3"/>
    <s v="02-02-01-003-005-03"/>
    <s v="Materiales y suministros - Jabón, preparados para limpieza, perfumes y preparados de tocador"/>
    <s v="JABON LIQUIDO"/>
    <s v="53131608"/>
    <s v="PROCESO MENOR ACOFA"/>
    <n v="1"/>
    <n v="6"/>
    <n v="10"/>
    <n v="12"/>
    <n v="387000"/>
    <s v="Unidad"/>
    <s v="NO SOLICITADAS"/>
  </r>
  <r>
    <x v="0"/>
    <x v="13"/>
    <s v="02-02-01-002-008"/>
    <s v="Materiales y suministros - Dotación (prendas de vestir y calzado)"/>
    <s v="TAPABOCAS"/>
    <s v="42295400"/>
    <s v="PROCESO MENOR ACOFA"/>
    <n v="1"/>
    <n v="6"/>
    <n v="10"/>
    <n v="200"/>
    <n v="704002.88"/>
    <s v="Unidad"/>
    <s v="NO SOLICITADAS"/>
  </r>
  <r>
    <x v="0"/>
    <x v="8"/>
    <s v="02-02-01-002-001-04"/>
    <s v="Materiales y suministros - Preparaciones y conservas de frutas y nueces"/>
    <s v="JUGOS"/>
    <s v="50202800"/>
    <s v="PROCESO MENOR ACOFA"/>
    <n v="1"/>
    <n v="10"/>
    <n v="10"/>
    <n v="20"/>
    <n v="800000"/>
    <s v="Unidad"/>
    <s v="NO SOLICITADAS"/>
  </r>
  <r>
    <x v="0"/>
    <x v="14"/>
    <s v="02-02-02-008-007-01-1"/>
    <s v="Adquisición de servicios - Servicios de mantenimiento y reparación de productos metálicos elaborados, excepto maquinaria y equipo"/>
    <s v="MANTENIMIENTO EXTINTORES Y EQUIPOS CONTRA INCENDIO"/>
    <s v="46191601"/>
    <s v="PROCESO MENOR ACOFA"/>
    <n v="1"/>
    <n v="6"/>
    <n v="10"/>
    <n v="1"/>
    <n v="829037.07000000007"/>
    <s v="GLOBAL"/>
    <s v="NO SOLICITADAS"/>
  </r>
  <r>
    <x v="0"/>
    <x v="15"/>
    <s v="02-02-02-008-005-03"/>
    <s v="Adquisición de servicios - Servicios de limpieza"/>
    <s v="SERVICIOS GENERALES Y DE ASEO INSTALACIONES ACOFA"/>
    <s v="76111501"/>
    <s v="PROCESO MENOR ACOFA"/>
    <n v="1"/>
    <n v="10"/>
    <n v="10"/>
    <n v="1"/>
    <n v="163724732.39999998"/>
    <s v="GLOBAL"/>
    <s v="NO SOLICITADAS"/>
  </r>
  <r>
    <x v="0"/>
    <x v="15"/>
    <s v="02-02-02-008-005-09-5"/>
    <s v="Adquisición de servicios - Servicios auxiliares especializados de oficina"/>
    <s v="SERVICIO DE CORREO"/>
    <s v="78102203"/>
    <s v="PROCESO MENOR ACOFA"/>
    <n v="1"/>
    <n v="6"/>
    <n v="10"/>
    <n v="1"/>
    <n v="1409324"/>
    <s v="GLOBAL"/>
    <s v="NO SOLICITADAS"/>
  </r>
  <r>
    <x v="0"/>
    <x v="16"/>
    <s v="02-02-02-006-004"/>
    <s v="Adquisición de servicios - Servicios de transporte de pasajeros"/>
    <s v="PASAJES AEREOS"/>
    <s v="78111502"/>
    <s v="PROCESO MENOR ACOFA"/>
    <n v="1"/>
    <n v="10"/>
    <n v="10"/>
    <n v="1"/>
    <n v="3379547.1"/>
    <s v="GLOBAL"/>
    <s v="NO SOLICITADAS"/>
  </r>
  <r>
    <x v="0"/>
    <x v="17"/>
    <s v="02-02-02-007-003-01"/>
    <s v="Adquisición de servicios - Servicios de arrendamiento o alquiler de maquinaria y equipo sin operario"/>
    <s v="ALQUILER VEHICULOS"/>
    <s v="78111809"/>
    <s v="PROCESO MENOR ACOFA"/>
    <n v="1"/>
    <n v="10"/>
    <n v="10"/>
    <n v="1"/>
    <n v="53557423.049999997"/>
    <s v="GLOBAL"/>
    <s v="SI APROBADAS"/>
  </r>
  <r>
    <x v="0"/>
    <x v="14"/>
    <s v="02-02-02-008-007-01-4"/>
    <s v="Adquisición de servicios - Servicios de mantenimiento y reparación de maquinaria y equipo de transporte"/>
    <s v="MANTENIMIENTO VEHICULOS ACOFA"/>
    <s v="78181507"/>
    <s v="PROCESO MENOR ACOFA"/>
    <n v="1"/>
    <n v="10"/>
    <n v="10"/>
    <n v="1"/>
    <n v="9750171"/>
    <s v="GLOBAL"/>
    <s v="NO SOLICITADAS"/>
  </r>
  <r>
    <x v="0"/>
    <x v="18"/>
    <s v="02-02-02-007-002-02-2"/>
    <s v="Adquisición de servicios - Servicio de arrendamiento de bienes inmuebles a comisión o por contrata"/>
    <s v="ARRENDAMIENTO INSTALACIONES ACOFA"/>
    <s v="80131502"/>
    <s v="PROCESO MENOR ACOFA"/>
    <n v="1"/>
    <n v="10"/>
    <n v="10"/>
    <n v="1"/>
    <n v="962641093.14999986"/>
    <s v="GLOBAL"/>
    <s v="SI APROBADAS"/>
  </r>
  <r>
    <x v="0"/>
    <x v="19"/>
    <s v="02-02-02-006-009-01"/>
    <s v="Adquisición de servicios - Servicios de distribución de electricidad, y servicios de distribución de gas (por cuenta propia)"/>
    <s v="SERVICIO DE ENERGIA ELECTRICA"/>
    <s v="83101802"/>
    <s v="PROCESO MENOR ACOFA"/>
    <n v="1"/>
    <n v="10"/>
    <n v="10"/>
    <n v="1"/>
    <n v="56073260.730000004"/>
    <s v="GLOBAL"/>
    <s v="NO SOLICITADAS"/>
  </r>
  <r>
    <x v="0"/>
    <x v="20"/>
    <s v="02-02-02-008-004-01"/>
    <s v="Adquisición de servicios - Servicios de telefonía y otras telecomunicaciones"/>
    <s v="SERVICIO DE TELEFONIA FIJA Y OTROS"/>
    <s v="83111502"/>
    <s v="PROCESO MENOR ACOFA"/>
    <n v="1"/>
    <n v="10"/>
    <n v="10"/>
    <n v="1"/>
    <n v="72073771.260000005"/>
    <s v="GLOBAL"/>
    <s v="NO SOLICITADAS"/>
  </r>
  <r>
    <x v="0"/>
    <x v="20"/>
    <s v="02-02-02-008-004-02"/>
    <s v="Adquisición de servicios - Servicios de telecomunicaciones a través de internet"/>
    <s v="SERVICIO DE WIRELESS (JET PACK)"/>
    <s v="83111601"/>
    <s v="PROCESO MENOR ACOFA"/>
    <n v="1"/>
    <n v="10"/>
    <n v="10"/>
    <n v="1"/>
    <n v="22709170.539999999"/>
    <s v="GLOBAL"/>
    <s v="NO SOLICITADAS"/>
  </r>
  <r>
    <x v="0"/>
    <x v="20"/>
    <s v="02-02-02-008-004-01"/>
    <s v="Adquisición de servicios - Servicios de telefonía y otras telecomunicaciones"/>
    <s v="SERVICIO DE TELEFONIA CELULAR "/>
    <s v="83111603"/>
    <s v="PROCESO MENOR ACOFA"/>
    <n v="1"/>
    <n v="10"/>
    <n v="10"/>
    <n v="1"/>
    <n v="13092236.17"/>
    <s v="GLOBAL"/>
    <s v="NO SOLICITADAS"/>
  </r>
  <r>
    <x v="0"/>
    <x v="21"/>
    <s v="02-02-02-007-001-03-5-01"/>
    <s v="Adquisición de servicios - Servicios de seguros de vehículos automotores"/>
    <s v="SEGURO TODO RIESGO VEHICULOS ACOFA"/>
    <s v="84131503"/>
    <s v="PROCESO MENOR ACOFA"/>
    <n v="1"/>
    <n v="6"/>
    <n v="10"/>
    <n v="1"/>
    <n v="21995227.649999999"/>
    <s v="GLOBAL"/>
    <s v="NO SOLICITADAS"/>
  </r>
  <r>
    <x v="0"/>
    <x v="21"/>
    <s v="02-02-02-007-001-03-5-01"/>
    <s v="Adquisición de servicios - Servicios de seguros de vehículos automotores"/>
    <s v="SEGURO DE RESPONSABILIDAD CIVIL Y CONTRA HURACANES EN LAS INSTALACIONES DE ACOFA"/>
    <s v="84131607"/>
    <s v="PROCESO MENOR ACOFA"/>
    <n v="1"/>
    <n v="6"/>
    <n v="10"/>
    <n v="1"/>
    <n v="16781668.649999999"/>
    <s v="GLOBAL"/>
    <s v="NO SOLICITADAS"/>
  </r>
  <r>
    <x v="0"/>
    <x v="21"/>
    <s v="02-02-02-007-001-01-1"/>
    <s v="Adquisición de servicios - Servicios financieros, excepto de la banca de inversión, servicios de seguros y servicios de pensiones"/>
    <s v="COMISIONES BANCARIAS"/>
    <s v="93151501"/>
    <s v="PROCESO MENOR ACOFA"/>
    <n v="1"/>
    <n v="10"/>
    <n v="10"/>
    <n v="1"/>
    <n v="67639845"/>
    <s v="GLOBAL"/>
    <s v="NO SOLICITADAS"/>
  </r>
  <r>
    <x v="0"/>
    <x v="22"/>
    <s v="02-02-02-006-007-04"/>
    <s v="Adquisición de servicios - Servicios de apoyo al transporte por carretera"/>
    <s v="PEAJES"/>
    <s v="95111502"/>
    <s v="PROCESO MENOR ACOFA"/>
    <n v="1"/>
    <n v="10"/>
    <n v="10"/>
    <n v="1"/>
    <n v="3675160.48"/>
    <s v="GLOBAL"/>
    <s v="NO SOLICITADAS"/>
  </r>
  <r>
    <x v="0"/>
    <x v="23"/>
    <s v="02-02-02-006-003-03"/>
    <s v="Adquisición de servicios - Servicios de suministro de comidas"/>
    <s v="SERVICIOS DE ALIMENTACION"/>
    <s v="90101500"/>
    <s v="PROCESO MENOR ACOFA"/>
    <n v="1"/>
    <n v="10"/>
    <n v="10"/>
    <n v="1"/>
    <n v="1295094"/>
    <s v="GLOBAL"/>
    <s v="NO SOLICITADAS"/>
  </r>
  <r>
    <x v="0"/>
    <x v="23"/>
    <s v="02-02-02-006-003-01"/>
    <s v="Adquisición de servicios - Servicios de alojamiento para estancias cortas"/>
    <s v="SERVICIO DE ALOJAMIENTO"/>
    <s v="90111500"/>
    <s v="PROCESO MENOR ACOFA"/>
    <n v="1"/>
    <n v="10"/>
    <n v="10"/>
    <n v="1"/>
    <n v="10724252.130000001"/>
    <s v="GLOBAL"/>
    <s v="NO SOLICITADAS"/>
  </r>
  <r>
    <x v="0"/>
    <x v="2"/>
    <s v="02-02-01-003-006-01"/>
    <s v="Materiales y suministros - Llantas de caucho y neumáticos (cámaras de aire)"/>
    <s v="ADQUISICIÓN DE LLANTAS Y ACCESORIOS PARA LAS AERONAVES DE LA FAC (TEXTRON DEFENCE)"/>
    <s v="25202203"/>
    <s v="PROCESO MAYOR ACOFA"/>
    <n v="1"/>
    <n v="10"/>
    <n v="10"/>
    <n v="1"/>
    <n v="613193033.5"/>
    <s v="GLOBAL"/>
    <s v="SI APROBADAS"/>
  </r>
  <r>
    <x v="0"/>
    <x v="2"/>
    <s v="02-02-01-003-006-01"/>
    <s v="Materiales y suministros - Llantas de caucho y neumáticos (cámaras de aire)"/>
    <s v="ADQUISICIÓN DE LLANTAS Y ACCESORIOS PARA LAS AERONAVES DE LA FAC (BOEING)"/>
    <s v="25202203"/>
    <s v="PROCESO MAYOR ACOFA"/>
    <n v="1"/>
    <n v="10"/>
    <n v="10"/>
    <n v="1"/>
    <n v="1387436877.3499999"/>
    <s v="GLOBAL"/>
    <s v="SI APROBADAS"/>
  </r>
  <r>
    <x v="0"/>
    <x v="2"/>
    <s v="02-02-01-003-006-01"/>
    <s v="Materiales y suministros - Llantas de caucho y neumáticos (cámaras de aire)"/>
    <s v="ADQUISICIÓN DE LLANTAS Y ACCESORIOS PARA LAS AERONAVES DE LA FAC (EMBRAER)"/>
    <s v="25202203"/>
    <s v="PROCESO MAYOR ACOFA"/>
    <n v="1"/>
    <n v="10"/>
    <n v="10"/>
    <n v="1"/>
    <n v="17041412.27"/>
    <s v="GLOBAL"/>
    <s v="SI APROBADAS"/>
  </r>
  <r>
    <x v="0"/>
    <x v="2"/>
    <s v="02-02-01-003-006-01"/>
    <s v="Materiales y suministros - Llantas de caucho y neumáticos (cámaras de aire)"/>
    <s v="ADQUISICIÓN DE LLANTAS Y ACCESORIOS PARA LAS AERONAVES DE LA FAC (BASLER)"/>
    <s v="25202203"/>
    <s v="PROCESO MAYOR ACOFA"/>
    <n v="1"/>
    <n v="10"/>
    <n v="10"/>
    <n v="1"/>
    <n v="31929200"/>
    <s v="GLOBAL"/>
    <s v="SI APROBADAS"/>
  </r>
  <r>
    <x v="0"/>
    <x v="2"/>
    <s v="02-02-01-003-006-01"/>
    <s v="Materiales y suministros - Llantas de caucho y neumáticos (cámaras de aire)"/>
    <s v="ADQUISICIÓN DE LLANTAS Y ACCESORIOS PARA LAS AERONAVES DE LA FAC (FOKKER)"/>
    <s v="25202203"/>
    <s v="PROCESO MAYOR ACOFA"/>
    <n v="1"/>
    <n v="10"/>
    <n v="10"/>
    <n v="1"/>
    <n v="37523422.079999998"/>
    <s v="GLOBAL"/>
    <s v="SI APROBADAS"/>
  </r>
  <r>
    <x v="0"/>
    <x v="2"/>
    <s v="02-02-01-003-006-01"/>
    <s v="Materiales y suministros - Llantas de caucho y neumáticos (cámaras de aire)"/>
    <s v="ADQUISICIÓN DE LLANTAS Y ACCESORIOS PARA LAS AERONAVES DE LA FAC (ALL CLEAR)"/>
    <s v="25202203"/>
    <s v="PROCESO MAYOR ACOFA"/>
    <n v="1"/>
    <n v="10"/>
    <n v="10"/>
    <n v="1"/>
    <n v="672783941.92999995"/>
    <s v="GLOBAL"/>
    <s v="SI APROBADAS"/>
  </r>
  <r>
    <x v="0"/>
    <x v="2"/>
    <s v="02-02-01-003-006-01"/>
    <s v="Materiales y suministros - Llantas de caucho y neumáticos (cámaras de aire)"/>
    <s v="ADQUISICIÓN DE LLANTAS Y ACCESORIOS PARA LAS AERONAVES DE LA FAC (TEXTRON AVIATION)"/>
    <s v="25202203"/>
    <s v="PROCESO MAYOR ACOFA"/>
    <n v="1"/>
    <n v="10"/>
    <n v="10"/>
    <n v="1"/>
    <n v="171139822.48000002"/>
    <s v="GLOBAL"/>
    <s v="SI APROBADAS"/>
  </r>
  <r>
    <x v="0"/>
    <x v="2"/>
    <s v="02-02-01-003-006-01"/>
    <s v="Materiales y suministros - Llantas de caucho y neumáticos (cámaras de aire)"/>
    <s v="ADQUISICIÓN DE LLANTAS Y ACCESORIOS PARA LAS AERONAVES DE LA FAC"/>
    <s v="25202203"/>
    <s v="PROCESO MAYOR ACOFA"/>
    <n v="1"/>
    <n v="10"/>
    <n v="10"/>
    <n v="1"/>
    <n v="212355000"/>
    <s v="GLOBAL"/>
    <s v="SI APROBADAS"/>
  </r>
  <r>
    <x v="0"/>
    <x v="24"/>
    <s v="02-02-01-004-010"/>
    <s v="Materiales y suministros - Partes Piezas y Accesorios de Equipo Militr y Policía"/>
    <s v="ADQUISICIÓN DE REPUESTOS SISTEMAS DE CONTRAMEDIDAS C-AMPS PARA LA FACS"/>
    <s v="46121601"/>
    <s v="PROCESO MENOR ACOFA"/>
    <n v="1"/>
    <n v="10"/>
    <n v="10"/>
    <n v="1"/>
    <n v="245804723.94"/>
    <s v="GLOBAL"/>
    <s v="SI APROBADAS"/>
  </r>
  <r>
    <x v="0"/>
    <x v="24"/>
    <s v="02-02-01-004-010"/>
    <s v="Materiales y suministros - Partes Piezas y Accesorios de Equipo Militr y Policía"/>
    <s v="ADQUISICIÓN DE REPUESTOS Y DISPOSITIVOS SALVAVIDAS DE LAS AERONAVES FAC"/>
    <s v="46121601"/>
    <s v="PROCESO MAYOR ACOFA"/>
    <n v="1"/>
    <n v="10"/>
    <n v="10"/>
    <n v="1"/>
    <n v="93687838.200000003"/>
    <s v="GLOBAL"/>
    <s v="SI APROBADAS"/>
  </r>
  <r>
    <x v="0"/>
    <x v="24"/>
    <s v="02-02-01-004-010"/>
    <s v="Materiales y suministros - Partes Piezas y Accesorios de Equipo Militr y Policía"/>
    <s v="ADQUISICIÓN DE REPUESTOS SILLAS DE EYECCIÓN AERONAVES DE LA FAC"/>
    <s v="46121601"/>
    <s v="PROCESO MAYOR ACOFA"/>
    <n v="1"/>
    <n v="10"/>
    <n v="10"/>
    <n v="1"/>
    <n v="4421884744.0799999"/>
    <s v="GLOBAL"/>
    <s v="SI APROBADAS"/>
  </r>
  <r>
    <x v="0"/>
    <x v="24"/>
    <s v="02-02-01-004-010"/>
    <s v="Materiales y suministros - Partes Piezas y Accesorios de Equipo Militr y Policía"/>
    <s v="ADQUISICIÓN DE REPUESTOS LENTES DE VISION NOCTURNA FAC"/>
    <s v="46171626"/>
    <s v="PROCESO MAYOR ACOFA"/>
    <n v="1"/>
    <n v="10"/>
    <n v="10"/>
    <n v="1"/>
    <n v="74290455"/>
    <s v="GLOBAL"/>
    <s v="SI APROBADAS"/>
  </r>
  <r>
    <x v="0"/>
    <x v="25"/>
    <s v="02-01-01-004-010-04"/>
    <s v="Activos fijos - Equipo militar y de seguridad"/>
    <s v="ADQUISICIÓN EQUIPO DE VUELO ( ACTIVOS FIJOS)"/>
    <s v="46171626"/>
    <s v="PROCESO MAYOR ACOFA"/>
    <n v="1"/>
    <n v="10"/>
    <n v="10"/>
    <n v="1"/>
    <n v="136764521.28"/>
    <s v="GLOBAL"/>
    <s v="SI APROBADAS"/>
  </r>
  <r>
    <x v="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S, GRASAS Y LUBRICANTES"/>
    <s v="15121500"/>
    <s v="PROCESO MAYOR ACOFA"/>
    <n v="8"/>
    <n v="4"/>
    <n v="10"/>
    <n v="1"/>
    <n v="2116619955.49"/>
    <s v="Unidad"/>
    <s v="NO SOLICITADAS"/>
  </r>
  <r>
    <x v="0"/>
    <x v="26"/>
    <s v="02-02-01-004-009-06"/>
    <s v="Materiales y suministros - Aeronaves y naves espaciales, y sus partes y piezas"/>
    <s v="ADQUISICIÓN DE REPUESTOS PARA LAS AERONAVES EMBRAER 135 BJ"/>
    <s v="25202200"/>
    <s v="PROCESO MAYOR ACOFA"/>
    <n v="1"/>
    <n v="10"/>
    <n v="10"/>
    <n v="1"/>
    <n v="713073685.34000003"/>
    <s v="Unidad"/>
    <s v="SI APROBADAS"/>
  </r>
  <r>
    <x v="0"/>
    <x v="26"/>
    <s v="02-02-01-004-009-06"/>
    <s v="Materiales y suministros - Aeronaves y naves espaciales, y sus partes y piezas"/>
    <s v="ADQUISICIÓN DE REPUESTOS, COMPONENTES Y ACCESORIOS AERONÁUTICOS DE LA AERONAVE (IAI)"/>
    <s v="25202200"/>
    <s v="PROCESO MAYOR ACOFA"/>
    <n v="1"/>
    <n v="10"/>
    <n v="10"/>
    <n v="1"/>
    <n v="3164511837.27"/>
    <s v="GLOBAL"/>
    <s v="SI APROBADAS"/>
  </r>
  <r>
    <x v="0"/>
    <x v="26"/>
    <s v="02-02-01-004-009-06"/>
    <s v="Materiales y suministros - Aeronaves y naves espaciales, y sus partes y piezas"/>
    <s v="ADQUISICIÓN DE REPUESTOS, COMPONENTES Y ACCESORIOS AERONÁUTICOS DE LA AERONAVE (INSITU)"/>
    <s v="25202300"/>
    <s v="PROCESO MAYOR ACOFA"/>
    <n v="1"/>
    <n v="10"/>
    <n v="10"/>
    <n v="1"/>
    <n v="1358731535.1800001"/>
    <s v="GLOBAL"/>
    <s v="SI APROBADAS"/>
  </r>
  <r>
    <x v="0"/>
    <x v="26"/>
    <s v="02-02-01-004-009-06"/>
    <s v="Materiales y suministros - Aeronaves y naves espaciales, y sus partes y piezas"/>
    <s v="ADQUISICIÓN DE REPUESTOS, COMPONENTES Y ACCESORIOS AERONÁUTICOS DE LA AERONAVE (EMBRAER)"/>
    <s v="25202300"/>
    <s v="PROCESO MAYOR ACOFA"/>
    <n v="1"/>
    <n v="10"/>
    <n v="10"/>
    <n v="1"/>
    <n v="1815328270.78"/>
    <s v="GLOBAL"/>
    <s v="SI APROBADAS"/>
  </r>
  <r>
    <x v="0"/>
    <x v="26"/>
    <s v="02-02-01-004-009-06"/>
    <s v="Materiales y suministros - Aeronaves y naves espaciales, y sus partes y piezas"/>
    <s v="ADQUISICIÓN DE REPUESTOS, COMPONENTES Y ACCESORIOS AERONÁUTICOS DE LA AERONAVE (BELL TEXTRON)"/>
    <s v="25202300"/>
    <s v="PROCESO MAYOR ACOFA"/>
    <n v="1"/>
    <n v="10"/>
    <n v="10"/>
    <n v="1"/>
    <n v="9479618874.6299992"/>
    <s v="GLOBAL"/>
    <s v="SI APROBADAS"/>
  </r>
  <r>
    <x v="0"/>
    <x v="26"/>
    <s v="02-02-01-004-009-06"/>
    <s v="Materiales y suministros - Aeronaves y naves espaciales, y sus partes y piezas"/>
    <s v="ADQUISICIÓN DE REPUESTOS, COMPONENTES Y ACCESORIOS AERONÁUTICOS DE LA AERONAVE (FOKKER)"/>
    <s v="25202300"/>
    <s v="PROCESO MAYOR ACOFA"/>
    <n v="1"/>
    <n v="10"/>
    <n v="10"/>
    <n v="1"/>
    <n v="567404428.65999985"/>
    <s v="GLOBAL"/>
    <s v="SI APROBADAS"/>
  </r>
  <r>
    <x v="0"/>
    <x v="26"/>
    <s v="02-02-01-004-009-06"/>
    <s v="Materiales y suministros - Aeronaves y naves espaciales, y sus partes y piezas"/>
    <s v="ADQUISICIÓN DE REPUESTOS, COMPONENTES Y ACCESORIOS AERONÁUTICOS DE LA AERONAVE (AIRBUS)"/>
    <s v="25202300"/>
    <s v="PROCESO MAYOR ACOFA"/>
    <n v="1"/>
    <n v="10"/>
    <n v="10"/>
    <n v="1"/>
    <n v="5479881568.9599991"/>
    <s v="GLOBAL"/>
    <s v="SI APROBADAS"/>
  </r>
  <r>
    <x v="0"/>
    <x v="26"/>
    <s v="02-02-01-004-009-06"/>
    <s v="Materiales y suministros - Aeronaves y naves espaciales, y sus partes y piezas"/>
    <s v="ADQUISICIÓN DE REPUESTOS, COMPONENTES Y ACCESORIOS AERONÁUTICOS DE LA AERONAVE (ELBIT SYSTEM)"/>
    <s v="25202300"/>
    <s v="PROCESO MAYOR ACOFA"/>
    <n v="1"/>
    <n v="10"/>
    <n v="10"/>
    <n v="1"/>
    <n v="1596431992.3799999"/>
    <s v="GLOBAL"/>
    <s v="SI APROBADAS"/>
  </r>
  <r>
    <x v="0"/>
    <x v="26"/>
    <s v="02-02-01-004-009-06"/>
    <s v="Materiales y suministros - Aeronaves y naves espaciales, y sus partes y piezas"/>
    <s v="ADQUISICIÓN DE REPUESTOS, COMPONENTES Y ACCESORIOS AERONÁUTICOS DE LA AERONAVE (BASLER)"/>
    <s v="25202300"/>
    <s v="PROCESO MAYOR ACOFA"/>
    <n v="1"/>
    <n v="10"/>
    <n v="10"/>
    <n v="1"/>
    <n v="1506594954.55"/>
    <s v="GLOBAL"/>
    <s v="SI APROBADAS"/>
  </r>
  <r>
    <x v="0"/>
    <x v="26"/>
    <s v="02-02-01-004-009-06"/>
    <s v="Materiales y suministros - Aeronaves y naves espaciales, y sus partes y piezas"/>
    <s v="ADQUISICIÓN DE REPUESTOS, COMPONENTES Y ACCESORIOS AERONÁUTICOS DE LA AERONAVE (TEXTRON DEFENSE)"/>
    <s v="25202300"/>
    <s v="PROCESO MAYOR ACOFA"/>
    <n v="1"/>
    <n v="10"/>
    <n v="10"/>
    <n v="1"/>
    <n v="1152906276.51"/>
    <s v="GLOBAL"/>
    <s v="SI APROBADAS"/>
  </r>
  <r>
    <x v="0"/>
    <x v="26"/>
    <s v="02-02-01-004-009-06"/>
    <s v="Materiales y suministros - Aeronaves y naves espaciales, y sus partes y piezas"/>
    <s v="ADQUISICIÓN DE REPUESTOS, COMPONENTES Y ACCESORIOS AERONÁUTICOS DE LA AERONAVE (TEXTRON AVIATION)"/>
    <s v="25202300"/>
    <s v="PROCESO MAYOR ACOFA"/>
    <n v="1"/>
    <n v="10"/>
    <n v="10"/>
    <n v="1"/>
    <n v="9302837501.5699978"/>
    <s v="GLOBAL"/>
    <s v="SI APROBADAS"/>
  </r>
  <r>
    <x v="0"/>
    <x v="26"/>
    <s v="02-02-01-004-009-06"/>
    <s v="Materiales y suministros - Aeronaves y naves espaciales, y sus partes y piezas"/>
    <s v="ADQUISICIÓN DE REPUESTOS, COMPONENTES Y ACCESORIOS AERONÁUTICOS DE LA AERONAVE (AGUSTA)"/>
    <s v="25202300"/>
    <s v="PROCESO MAYOR ACOFA"/>
    <n v="1"/>
    <n v="10"/>
    <n v="10"/>
    <n v="1"/>
    <n v="812852295.69000006"/>
    <s v="GLOBAL"/>
    <s v="SI APROBADAS"/>
  </r>
  <r>
    <x v="0"/>
    <x v="26"/>
    <s v="02-02-01-004-009-06"/>
    <s v="Materiales y suministros - Aeronaves y naves espaciales, y sus partes y piezas"/>
    <s v="ADQUISICIÓN DE REPUESTOS, COMPONENTES Y ACCESORIOS AERONÁUTICOS DE LA AERONAVE (BOEING)"/>
    <s v="25202300"/>
    <s v="PROCESO MAYOR ACOFA"/>
    <n v="1"/>
    <n v="10"/>
    <n v="10"/>
    <n v="1"/>
    <n v="2129833942.8999999"/>
    <s v="GLOBAL"/>
    <s v="SI APROBADAS"/>
  </r>
  <r>
    <x v="0"/>
    <x v="26"/>
    <s v="02-02-01-004-009-06"/>
    <s v="Materiales y suministros - Aeronaves y naves espaciales, y sus partes y piezas"/>
    <s v="ADQUISICIÓN DE REPUESTOS, COMPONENTES Y ACCESORIOS AERONÁUTICOS DE LA AERONAVE (ALL CLEAR)"/>
    <s v="25202300"/>
    <s v="PROCESO MAYOR ACOFA"/>
    <n v="1"/>
    <n v="10"/>
    <n v="10"/>
    <n v="1"/>
    <n v="1311496038.03"/>
    <s v="GLOBAL"/>
    <s v="SI APROBADAS"/>
  </r>
  <r>
    <x v="0"/>
    <x v="26"/>
    <s v="02-02-01-004-009-06"/>
    <s v="Materiales y suministros - Aeronaves y naves espaciales, y sus partes y piezas"/>
    <s v="ADQUISICIÓN DE REPUESTOS, COMPONENTES Y ACCESORIOS AERONÁUTICOS DE LA AERONAVE (BROKERS)"/>
    <s v="25202300"/>
    <s v="PROCESO MAYOR ACOFA"/>
    <n v="1"/>
    <n v="10"/>
    <n v="10"/>
    <n v="1"/>
    <n v="3193764990.9100003"/>
    <s v="GLOBAL"/>
    <s v="SI APROBADAS"/>
  </r>
  <r>
    <x v="0"/>
    <x v="24"/>
    <s v="02-02-01-004-010"/>
    <s v="Materiales y suministros - Partes Piezas y Accesorios de Equipo Militr y Policía"/>
    <s v="REPUESTOS PARACAIDAS DE SALTO"/>
    <s v="46101800"/>
    <s v="PROCESO MAYOR ACOFA"/>
    <n v="1"/>
    <n v="10"/>
    <n v="10"/>
    <n v="1"/>
    <n v="102496283.36"/>
    <s v="GLOBAL"/>
    <s v="NO SOLICITADAS"/>
  </r>
  <r>
    <x v="0"/>
    <x v="24"/>
    <s v="02-02-01-004-010"/>
    <s v="Materiales y suministros - Partes Piezas y Accesorios de Equipo Militr y Policía"/>
    <s v="ADQUISICIÓN REPUESTO EQUIPO DE VUELO"/>
    <s v="46111600"/>
    <s v="PROCESO MAYOR ACOFA"/>
    <n v="1"/>
    <n v="10"/>
    <n v="10"/>
    <n v="1"/>
    <n v="599396223.36000001"/>
    <s v="GLOBAL"/>
    <s v="NO SOLICITADAS"/>
  </r>
  <r>
    <x v="0"/>
    <x v="24"/>
    <s v="02-02-01-004-010"/>
    <s v="Materiales y suministros - Partes Piezas y Accesorios de Equipo Militr y Policía"/>
    <s v="ADQUISICIÓN DE SET DE CARTUCHOS PARA LAS SILLAS DE EYECCIÓN MKUS-16LA  DE AERONAVES DE LA FAC - AMARRE VF 2024"/>
    <s v="46111600"/>
    <s v="PROCESO MENOR ACOFA"/>
    <n v="1"/>
    <n v="1"/>
    <n v="10"/>
    <n v="1"/>
    <n v="2969469785.4200001"/>
    <s v="GLOBAL"/>
    <s v="NO SOLICITADAS"/>
  </r>
  <r>
    <x v="0"/>
    <x v="24"/>
    <s v="02-02-01-004-010"/>
    <s v="Materiales y suministros - Partes Piezas y Accesorios de Equipo Militr y Policía"/>
    <s v="ADQUISICIÓN REPUESTOS AMETRALLADORAS"/>
    <s v="46111600"/>
    <s v="PROCESO MENOR ACOFA"/>
    <n v="1"/>
    <n v="10"/>
    <n v="10"/>
    <n v="1"/>
    <n v="242689445.94999999"/>
    <s v="GLOBAL"/>
    <s v="SI APROBADAS"/>
  </r>
  <r>
    <x v="0"/>
    <x v="25"/>
    <s v="02-01-01-004-010-04"/>
    <s v="Activos fijos - Equipo militar y de seguridad"/>
    <s v="ADQUISICION DE DESIGNADORES LASÉRICOS PARA LAS AERONAVES DE LA FAC"/>
    <s v="46171600"/>
    <s v="PROCESO MENOR ACOFA"/>
    <n v="1"/>
    <n v="10"/>
    <n v="10"/>
    <n v="1"/>
    <n v="477412185.60000002"/>
    <s v="GLOBAL"/>
    <s v="NO SOLICITADAS"/>
  </r>
  <r>
    <x v="0"/>
    <x v="13"/>
    <s v="02-02-01-002-008"/>
    <s v="Materiales y suministros - Dotación (prendas de vestir y calzado)"/>
    <s v="GAFAS OSCURAS"/>
    <s v="46181804"/>
    <s v="PROCESO MAYOR ACOFA"/>
    <n v="1"/>
    <n v="10"/>
    <n v="10"/>
    <n v="480"/>
    <n v="329233017.60000002"/>
    <s v="Unidad"/>
    <s v="NO SOLICITADAS"/>
  </r>
  <r>
    <x v="0"/>
    <x v="13"/>
    <s v="02-02-01-002-008"/>
    <s v="Materiales y suministros - Dotación (prendas de vestir y calzado)"/>
    <s v="ESPADA PARA OFICIAL GENERAL"/>
    <s v="53102701"/>
    <s v="PROCESO MENOR ACOFA"/>
    <n v="8"/>
    <n v="4"/>
    <n v="10"/>
    <n v="5"/>
    <n v="87500000"/>
    <s v="Unidad"/>
    <s v="NO SOLICITADAS"/>
  </r>
  <r>
    <x v="0"/>
    <x v="13"/>
    <s v="02-02-01-002-008"/>
    <s v="Materiales y suministros - Dotación (prendas de vestir y calzado)"/>
    <s v="ESPADA PARA OFICIAL FAC"/>
    <s v="53102701"/>
    <s v="PROCESO MAYOR ACOFA"/>
    <n v="8"/>
    <n v="4"/>
    <n v="10"/>
    <n v="185"/>
    <n v="710954034.38"/>
    <s v="Unidad"/>
    <s v="NO SOLICITADAS"/>
  </r>
  <r>
    <x v="0"/>
    <x v="25"/>
    <s v="02-01-01-004-010-04"/>
    <s v="Activos fijos - Equipo militar y de seguridad"/>
    <s v="PARACAIDAS DE ENTREGA DE CARGA TIPO G12-E"/>
    <s v="25201904"/>
    <s v="PROCESO MENOR ACOFA"/>
    <n v="1"/>
    <n v="10"/>
    <n v="10"/>
    <n v="2"/>
    <n v="151955053.94999999"/>
    <s v="Unidad"/>
    <s v="NO SOLICITADAS"/>
  </r>
  <r>
    <x v="0"/>
    <x v="25"/>
    <s v="02-01-01-004-010-04"/>
    <s v="Activos fijos - Equipo militar y de seguridad"/>
    <s v=" MARCADORAS TACTICAS LED DE TIERRA OPERACIONES DE PARACAIDISMO"/>
    <s v="39121534"/>
    <s v="PROCESO MENOR ACOFA"/>
    <n v="1"/>
    <n v="10"/>
    <n v="10"/>
    <n v="1"/>
    <n v="11749945.6"/>
    <s v="Kit"/>
    <s v="NO SOLICITADAS"/>
  </r>
  <r>
    <x v="0"/>
    <x v="25"/>
    <s v="02-01-01-004-010-04"/>
    <s v="Activos fijos - Equipo militar y de seguridad"/>
    <s v="Arnés de pecho"/>
    <s v="10141608"/>
    <s v="PROCESO MENOR ACOFA"/>
    <n v="1"/>
    <n v="10"/>
    <n v="10"/>
    <n v="20"/>
    <n v="14080000"/>
    <s v="Unidad"/>
    <s v="NO SOLICITADAS"/>
  </r>
  <r>
    <x v="0"/>
    <x v="13"/>
    <s v="02-02-01-002-008"/>
    <s v="Materiales y suministros - Dotación (prendas de vestir y calzado)"/>
    <s v="Guantes para Tiradores Especialistas de Plataforma"/>
    <s v="46181504"/>
    <s v="PROCESO MENOR ACOFA"/>
    <n v="1"/>
    <n v="10"/>
    <n v="10"/>
    <n v="20"/>
    <n v="3520000"/>
    <s v="Unidad"/>
    <s v="NO SOLICITADAS"/>
  </r>
  <r>
    <x v="0"/>
    <x v="13"/>
    <s v="02-02-01-002-008"/>
    <s v="Materiales y suministros - Dotación (prendas de vestir y calzado)"/>
    <s v="Gafas Balísticas"/>
    <s v="46181804"/>
    <s v="PROCESO MENOR ACOFA"/>
    <n v="1"/>
    <n v="10"/>
    <n v="10"/>
    <n v="20"/>
    <n v="3696000"/>
    <s v="Unidad"/>
    <s v="NO SOLICITADAS"/>
  </r>
  <r>
    <x v="0"/>
    <x v="27"/>
    <s v="02-02-01-002-007"/>
    <s v="Materiales y suministros - Artículos textiles (excepto prendas de vestir)"/>
    <s v="Lanyard Extraction Personnel Retention"/>
    <s v="46182314"/>
    <s v="PROCESO MENOR ACOFA"/>
    <n v="1"/>
    <n v="10"/>
    <n v="10"/>
    <n v="25"/>
    <n v="7321600"/>
    <s v="Unidad"/>
    <s v="NO SOLICITADAS"/>
  </r>
  <r>
    <x v="0"/>
    <x v="28"/>
    <s v="02-02-01-004-007-04"/>
    <s v="Materiales y suministros - Partes y piezas de los productos de las clases 4721 a 4733 y 4822"/>
    <s v="ADQUISICIÓN DE REPUESTOS RADARES (AMARRE VF2024)_x000a__x000a_"/>
    <s v="32131020"/>
    <s v="PROCESO MAYOR ACOFA"/>
    <n v="10"/>
    <n v="12"/>
    <n v="10"/>
    <n v="1"/>
    <n v="436330395"/>
    <s v="GLOBAL"/>
    <s v="SI APROBADAS"/>
  </r>
  <r>
    <x v="0"/>
    <x v="28"/>
    <s v="02-02-01-004-007-04"/>
    <s v="Materiales y suministros - Partes y piezas de los productos de las clases 4721 a 4733 y 4822"/>
    <s v="ADQUISICIÓN DE REPUESTOS RADARES _x000a_"/>
    <s v="32131020"/>
    <s v="PROCESO MAYOR ACOFA"/>
    <n v="1"/>
    <n v="10"/>
    <n v="10"/>
    <n v="1"/>
    <n v="1322411948.22"/>
    <s v="GLOBAL"/>
    <s v="NO SOLICITADAS"/>
  </r>
  <r>
    <x v="0"/>
    <x v="28"/>
    <s v="02-02-01-004-007-04"/>
    <s v="Materiales y suministros - Partes y piezas de los productos de las clases 4721 a 4733 y 4822"/>
    <s v="ADQUISICIÓN REPUESTOS RADARES TPS-78  (AMARRE VF2024-2026 )_x000a_"/>
    <s v="41115201"/>
    <s v="PROCESO MAYOR ACOFA"/>
    <n v="10"/>
    <n v="12"/>
    <n v="10"/>
    <n v="1"/>
    <n v="3070754691.5999999"/>
    <s v="GLOBAL"/>
    <s v="SI APROBADAS"/>
  </r>
  <r>
    <x v="0"/>
    <x v="22"/>
    <s v="02-02-02-006-007-06"/>
    <s v="Adquisición de servicios - Servicios de apoyo al transporte aéreo"/>
    <s v="SERVICIOS AEROPORTUARIOS EN EL EXTERIOR PARA AERONAVES DE LA FAC"/>
    <s v="78141805"/>
    <s v="PROCESO MAYOR ACOFA"/>
    <n v="1"/>
    <n v="10"/>
    <n v="10"/>
    <n v="1"/>
    <n v="3532561800.5799999"/>
    <s v="GLOBAL"/>
    <s v="SI APROBADAS"/>
  </r>
  <r>
    <x v="0"/>
    <x v="29"/>
    <s v="02-02-02-008-002-01"/>
    <s v="Adquisición de servicios - Servicios jurídicos"/>
    <s v="ASESORIA JURIDICA ACOFA_x0009_"/>
    <s v="80121704"/>
    <s v="PROCESO MENOR ACOFA"/>
    <n v="1"/>
    <n v="10"/>
    <n v="10"/>
    <n v="1"/>
    <n v="468985410.31"/>
    <s v="GLOBAL"/>
    <s v="NO SOLICITADAS"/>
  </r>
  <r>
    <x v="0"/>
    <x v="20"/>
    <s v="02-02-02-008-004-03"/>
    <s v="Adquisición de servicios - Servicios de contenidos en línea (on-line)"/>
    <s v="SUSCRIPCION PUBLICACIONES TECNICAS EQUIPO AC-47T"/>
    <s v="55111600"/>
    <s v="PROCESO MENOR ACOFA"/>
    <n v="1"/>
    <n v="10"/>
    <n v="10"/>
    <n v="1"/>
    <n v="8981160"/>
    <s v="GLOBAL"/>
    <s v="SI APROBADAS"/>
  </r>
  <r>
    <x v="0"/>
    <x v="20"/>
    <s v="02-02-02-008-004-03"/>
    <s v="Adquisición de servicios - Servicios de contenidos en línea (on-line)"/>
    <s v="SUSCRIPCIÓN PUBLICACIONES TÉCNICAS BOEING AERONAVES B-737 Y B-767 DE LA FUERZA AÉREA COLOMBIANA_x000a_"/>
    <s v="55111600"/>
    <s v="PROCESO MENOR ACOFA"/>
    <n v="5"/>
    <n v="5"/>
    <n v="10"/>
    <n v="1"/>
    <n v="3662470149.98"/>
    <s v="GLOBAL"/>
    <s v="NO SOLICITADAS"/>
  </r>
  <r>
    <x v="0"/>
    <x v="20"/>
    <s v="02-02-02-008-004-03"/>
    <s v="Adquisición de servicios - Servicios de contenidos en línea (on-line)"/>
    <s v="SUSCRIPCIÓN NAVIGATION DATA BASE EQUIPOS GPS Y MANUALES DE COMPONENTES HONEYWELL_x000a_"/>
    <s v="55111600"/>
    <s v="PROCESO MENOR ACOFA"/>
    <n v="1"/>
    <n v="10"/>
    <n v="10"/>
    <n v="1"/>
    <n v="1510906920.0499997"/>
    <s v="GLOBAL"/>
    <s v="SI APROBADAS"/>
  </r>
  <r>
    <x v="0"/>
    <x v="20"/>
    <s v="02-02-02-008-004-03"/>
    <s v="Adquisición de servicios - Servicios de contenidos en línea (on-line)"/>
    <s v="SUSCRIPCION DE PUBLICACIONES TECNICAS Y OPERACIONALES APLICABLES A LOS EQUIPOS C295, CN235 y C212_x000a_"/>
    <s v="55111600"/>
    <s v="PROCESO MENOR ACOFA"/>
    <n v="1"/>
    <n v="10"/>
    <n v="10"/>
    <n v="1"/>
    <n v="1580887538.3600001"/>
    <s v="GLOBAL"/>
    <s v="SI APROBADAS"/>
  </r>
  <r>
    <x v="0"/>
    <x v="20"/>
    <s v="02-02-02-008-004-03"/>
    <s v="Adquisición de servicios - Servicios de contenidos en línea (on-line)"/>
    <s v="SUSCRIPCIÓN PUBLICACIONES TÉCNICAS APLICABLES A LAS AERONAVES FOKKER F-28_x000a_"/>
    <s v="55111600"/>
    <s v="PROCESO MENOR ACOFA"/>
    <n v="1"/>
    <n v="10"/>
    <n v="10"/>
    <n v="1"/>
    <n v="253821819.47999999"/>
    <s v="GLOBAL"/>
    <s v="SI APROBADAS"/>
  </r>
  <r>
    <x v="0"/>
    <x v="20"/>
    <s v="02-02-02-008-004-03"/>
    <s v="Adquisición de servicios - Servicios de contenidos en línea (on-line)"/>
    <s v="SUSCRIPCION PUBLICACIONES TECNICAS APLICABLES A LOS MOTORES PRATT Y WHITNEY APLICABLES A LA FAC_x000a_"/>
    <s v="55111600"/>
    <s v="PROCESO MENOR ACOFA"/>
    <n v="6"/>
    <n v="4"/>
    <n v="10"/>
    <n v="1"/>
    <n v="169219581.30000001"/>
    <s v="GLOBAL"/>
    <s v="NO SOLICITADAS"/>
  </r>
  <r>
    <x v="0"/>
    <x v="20"/>
    <s v="02-02-02-008-004-03"/>
    <s v="Adquisición de servicios - Servicios de contenidos en línea (on-line)"/>
    <s v="SUSCRIPCION PUBLICACIONES TECNICAS, MOTORES, ROLL-ROYCE MODELO AE 3007A APLICABLES AL EQUIPO LEGACY-600_x000a_"/>
    <s v="55111600"/>
    <s v="PROCESO MENOR ACOFA"/>
    <n v="1"/>
    <n v="10"/>
    <n v="10"/>
    <n v="1"/>
    <n v="78297143.439999998"/>
    <s v="GLOBAL"/>
    <s v="NO SOLICITADAS"/>
  </r>
  <r>
    <x v="0"/>
    <x v="20"/>
    <s v="02-02-02-008-004-03"/>
    <s v="Adquisición de servicios - Servicios de contenidos en línea (on-line)"/>
    <s v="MANTENIMIENTO SOFTWARE APM-MERIDIUM_x000a_"/>
    <s v="55111600"/>
    <s v="PROCESO MENOR ACOFA"/>
    <n v="1"/>
    <n v="10"/>
    <n v="10"/>
    <n v="1"/>
    <n v="376448225.52999997"/>
    <s v="GLOBAL"/>
    <s v="SI APROBADAS"/>
  </r>
  <r>
    <x v="0"/>
    <x v="14"/>
    <s v="02-02-02-008-007-01-4"/>
    <s v="Adquisición de servicios - Servicios de mantenimiento y reparación de maquinaria y equipo de transporte"/>
    <s v="SERVICIO A TODO COSTO DE SHOT PEENING Y GLASS BEAD PEENING EN COMPONENTES AERONÁUTICOS PARA LA FUERZA AÉREA COLOMBIANA SEGÚN ANEXOS TÉCNICOS_x000a_"/>
    <s v="78181800"/>
    <s v="PROCESO MAYOR ACOFA"/>
    <n v="1"/>
    <n v="10"/>
    <n v="10"/>
    <n v="1"/>
    <n v="1749923313.47"/>
    <s v="GLOBAL"/>
    <s v="SI APROBADAS"/>
  </r>
  <r>
    <x v="0"/>
    <x v="14"/>
    <s v="02-02-02-008-007-01-4"/>
    <s v="Adquisición de servicios - Servicios de mantenimiento y reparación de maquinaria y equipo de transporte"/>
    <s v="INSPECCIÓN, REPARACION, OVERHAUL Y/O EXCHANCE DE REPUESTOS, COMPONENTES Y ACCESORIOS AERONAUTICOS PARA LOS EQUIPOS ASIGNADOS A LA FAC (IAI)"/>
    <s v="78181800"/>
    <s v="PROCESO MAYOR ACOFA"/>
    <n v="1"/>
    <n v="10"/>
    <n v="10"/>
    <n v="1"/>
    <n v="7112602392.5199995"/>
    <s v="GLOBAL"/>
    <s v="SI APROBADAS"/>
  </r>
  <r>
    <x v="0"/>
    <x v="14"/>
    <s v="02-02-02-008-007-01-4"/>
    <s v="Adquisición de servicios - Servicios de mantenimiento y reparación de maquinaria y equipo de transporte"/>
    <s v="INSPECCIÓN, REPARACION, OVERHAUL Y/O EXCHANCE DE REPUESTOS, COMPONENTES Y ACCESORIOS AERONAUTICOS PARA LOS EQUIPOS ASIGNADOS A LA FAC (ELBIT SYSTEM)"/>
    <s v="78181800"/>
    <s v="PROCESO MAYOR ACOFA"/>
    <n v="1"/>
    <n v="10"/>
    <n v="10"/>
    <n v="1"/>
    <n v="374421605.70000005"/>
    <s v="GLOBAL"/>
    <s v="SI APROBADAS"/>
  </r>
  <r>
    <x v="0"/>
    <x v="14"/>
    <s v="02-02-02-008-007-01-4"/>
    <s v="Adquisición de servicios - Servicios de mantenimiento y reparación de maquinaria y equipo de transporte"/>
    <s v="SERVICIOS DE INSPECCIÓN, REPARACIÓN, SHOTPEENING, GLASS BEAD PEENIN OVERHAUL Y/O EXCHANGE DE REPUESTOS, COMPONENTES Y ACCESORIOS AERONÁUTICOS PARA LAS AERONAVES FAC"/>
    <s v="78181800"/>
    <s v="PROCESO MAYOR ACOFA"/>
    <n v="1"/>
    <n v="10"/>
    <n v="10"/>
    <n v="1"/>
    <n v="1627038136.8800001"/>
    <s v="GLOBAL"/>
    <s v="SI APROBADAS"/>
  </r>
  <r>
    <x v="0"/>
    <x v="14"/>
    <s v="02-02-02-008-007-01-4"/>
    <s v="Adquisición de servicios - Servicios de mantenimiento y reparación de maquinaria y equipo de transporte"/>
    <s v="INSPECCIÓN, REPARACION, OVERHAUL Y/O EXCHANCE DE REPUESTOS, COMPONENTES Y ACCESORIOS AERONAUTICOS PARA LOS EQUIPOS ASIGNADOS A LA FAC (AIRBUS)"/>
    <s v="78181800"/>
    <s v="PROCESO MAYOR ACOFA"/>
    <n v="1"/>
    <n v="10"/>
    <n v="10"/>
    <n v="1"/>
    <n v="637396509.42000008"/>
    <s v="GLOBAL"/>
    <s v="SI APROBADAS"/>
  </r>
  <r>
    <x v="0"/>
    <x v="14"/>
    <s v="02-02-02-008-007-01-4"/>
    <s v="Adquisición de servicios - Servicios de mantenimiento y reparación de maquinaria y equipo de transporte"/>
    <s v="SERVICIOS DE INSPECCIÓN, REPARACIÓN, SHOTPEENING, GLASS BEAD PEENIN OVERHAUL Y/O EXCHANGE DE REPUESTOS, COMPONENTES Y ACCESORIOS AERONÁUTICOS PARA LAS AERONAVES FAC"/>
    <s v="78181800"/>
    <s v="PROCESO MAYOR ACOFA"/>
    <n v="1"/>
    <n v="10"/>
    <n v="10"/>
    <n v="1"/>
    <n v="1943113454.1600001"/>
    <s v="GLOBAL"/>
    <s v="SI APROBADAS"/>
  </r>
  <r>
    <x v="0"/>
    <x v="14"/>
    <s v="02-02-02-008-007-01-4"/>
    <s v="Adquisición de servicios - Servicios de mantenimiento y reparación de maquinaria y equipo de transporte"/>
    <s v="PROGRAMA SOPORTE INTEGRADO MANTTO AERONAVES C-295 (DCARE)"/>
    <s v="78181800"/>
    <s v="PROCESO MAYOR ACOFA"/>
    <n v="1"/>
    <n v="10"/>
    <n v="10"/>
    <n v="1"/>
    <n v="11885882844.550001"/>
    <s v="GLOBAL"/>
    <s v="SI APROBADAS"/>
  </r>
  <r>
    <x v="0"/>
    <x v="14"/>
    <s v="02-02-02-008-007-01-4"/>
    <s v="Adquisición de servicios - Servicios de mantenimiento y reparación de maquinaria y equipo de transporte"/>
    <s v="CALIBRACIÓN Y REPARACIÓN DE BANCOS NVG PARA LA FUERZA AÉREA COLOMBIANA"/>
    <s v="78181900"/>
    <s v="PROCESO MAYOR ACOFA"/>
    <n v="1"/>
    <n v="10"/>
    <n v="10"/>
    <n v="1"/>
    <n v="152046073.33000001"/>
    <s v="GLOBAL"/>
    <s v="SI APROBADAS"/>
  </r>
  <r>
    <x v="0"/>
    <x v="14"/>
    <s v="02-02-02-008-007-01-5"/>
    <s v="Adquisición de servicios - Servicios de mantenimiento y reparación de otra maquinaria y otro equipo"/>
    <s v="INSPECCIÓN, EXCHANGE Y/O REPARACIÓN DE LOS SISTEMAS DE CONTRAMEDIDAS KEEPER Y GUERRA ELECTRÓNICA DE LAS AERONAVES DE LA FUERZA AÉREA COLOMBIANA"/>
    <s v="78181900"/>
    <s v="PROCESO MAYOR ACOFA"/>
    <n v="1"/>
    <n v="10"/>
    <n v="10"/>
    <n v="1"/>
    <n v="839926727.54999995"/>
    <s v="GLOBAL"/>
    <s v="SI APROBADAS"/>
  </r>
  <r>
    <x v="0"/>
    <x v="14"/>
    <s v="02-02-02-008-007-01-4"/>
    <s v="Adquisición de servicios - Servicios de mantenimiento y reparación de maquinaria y equipo de transporte"/>
    <s v="MANTENIMIENTO SISTEMAS DE ARMAS (PRUEBAS HIDROSTATICAS BOTELLAS DE CO2 PARA LA FAC)"/>
    <s v="78181900"/>
    <s v="PROCESO MENOR ACOFA"/>
    <n v="1"/>
    <n v="10"/>
    <n v="10"/>
    <n v="1"/>
    <n v="90422536.519999996"/>
    <s v="GLOBAL"/>
    <s v="SI APROBADAS"/>
  </r>
  <r>
    <x v="0"/>
    <x v="14"/>
    <s v="02-02-02-008-007-01-5"/>
    <s v="Adquisición de servicios - Servicios de mantenimiento y reparación de otra maquinaria y otro equipo"/>
    <s v="INSPECCIÓN, REPARACIÓN Y/O EXCHANGE DE LOS SISTEMAS DE CONTRAMEDIDAS AIRMOR DE LAS AERONAVES DE LA FUERZA AÉREA COLOMBIANA"/>
    <s v="78181900"/>
    <s v="PROCESO MAYOR ACOFA"/>
    <n v="1"/>
    <n v="10"/>
    <n v="10"/>
    <n v="1"/>
    <n v="237286355.68000001"/>
    <s v="GLOBAL"/>
    <s v="SI APROBADAS"/>
  </r>
  <r>
    <x v="0"/>
    <x v="14"/>
    <s v="02-02-02-008-007-01-5"/>
    <s v="Adquisición de servicios - Servicios de mantenimiento y reparación de otra maquinaria y otro equipo"/>
    <s v="INSPECCIÓN, REPARACIÓN Y/O EXCHANGE DE LOS SISTEMAS DE ARMAMENTO ELECTRONICO DE LAS AERONAVES AH-60L ARPIA IV DE LA FUERZA AÈREA COLOMBIANA"/>
    <s v="78181900"/>
    <s v="PROCESO MAYOR ACOFA"/>
    <n v="1"/>
    <n v="10"/>
    <n v="10"/>
    <n v="1"/>
    <n v="1863179136.6999998"/>
    <s v="GLOBAL"/>
    <s v="SI APROBADAS"/>
  </r>
  <r>
    <x v="0"/>
    <x v="14"/>
    <s v="02-02-02-008-007-01-5"/>
    <s v="Adquisición de servicios - Servicios de mantenimiento y reparación de otra maquinaria y otro equipo"/>
    <s v="INSPECCIÓN, REPARACIÓN Y/O EXCHANGE DE LOS SISTEMAS DE ARMAMENTO ELECTRONICO DE LAS AERONAVES KFIR DE LA FUERZA AÈREA COLOMBIANA"/>
    <s v="78181900"/>
    <s v="PROCESO MAYOR ACOFA"/>
    <n v="1"/>
    <n v="10"/>
    <n v="10"/>
    <n v="1"/>
    <n v="1073752785"/>
    <s v="GLOBAL"/>
    <s v="SI APROBADAS"/>
  </r>
  <r>
    <x v="0"/>
    <x v="14"/>
    <s v="02-02-02-008-007-01-5"/>
    <s v="Adquisición de servicios - Servicios de mantenimiento y reparación de otra maquinaria y otro equipo"/>
    <s v="MANTENIMIENTO AUTOMÁTICO DE APERTURA PARACAIDAS"/>
    <s v="78181900"/>
    <s v="PROCESO MENOR ACOFA"/>
    <n v="1"/>
    <n v="10"/>
    <n v="10"/>
    <n v="1"/>
    <n v="38821941"/>
    <s v="GLOBAL"/>
    <s v="NO SOLICITADAS"/>
  </r>
  <r>
    <x v="0"/>
    <x v="15"/>
    <s v="02-02-02-008-005-05"/>
    <s v="Adquisición de servicios - Servicios de organización de viajes, operadores turísticos y servicios conexos"/>
    <s v="APOYO - SERVICIO LOGÍSTICO PARA EL DESARROLLO DE LA PRÁCTICA GEOESTRATÉGICA DE LOS ALFERECES DEL CURSO No. 96 DE EMAVI"/>
    <s v="90101600"/>
    <s v="PROCESO MAYOR ACOFA"/>
    <n v="1"/>
    <n v="10"/>
    <n v="10"/>
    <n v="1"/>
    <n v="697873739.39999998"/>
    <s v="GLOBAL"/>
    <s v="NO SOLICITADAS"/>
  </r>
  <r>
    <x v="0"/>
    <x v="15"/>
    <s v="02-02-02-008-005-09-6"/>
    <s v="Adquisición de servicios - Servicios de organización y asistencia de convenciones y ferias"/>
    <s v="Ejercicios Red Flag Rescue 2023-1 (operador logistico Internacional)"/>
    <n v="90151802"/>
    <s v="PROCESO MENOR ACOFA"/>
    <n v="4"/>
    <n v="6"/>
    <n v="10"/>
    <n v="1"/>
    <n v="384567918.90999997"/>
    <s v="GLOBAL"/>
    <s v="NO SOLICITADAS"/>
  </r>
  <r>
    <x v="0"/>
    <x v="30"/>
    <s v="02-02-02-009-002-09"/>
    <s v="Adquisición de servicios - Otros tipos de educación y servicios de apoyo educativo"/>
    <s v="Amarre VF 2024. PROCESO ENTRENAMIENTO SIMULADORES DE VUELO EN EL EXTERIOR PARA LA FUERZA AEROESPACIAL COLOMBIANA "/>
    <s v="86131802"/>
    <s v="PROCESO MAYOR ACOFA"/>
    <n v="8"/>
    <n v="4"/>
    <n v="10"/>
    <n v="1"/>
    <n v="1521478627.6200004"/>
    <s v="GLOBAL"/>
    <s v="SI APROBADAS"/>
  </r>
  <r>
    <x v="0"/>
    <x v="20"/>
    <s v="02-02-02-008-004-03"/>
    <s v="Adquisición de servicios - Servicios de contenidos en línea (on-line)"/>
    <s v="Suscripción GPD (Global Procedure Designer)"/>
    <s v="43232605"/>
    <s v="PROCESO MENOR ACOFA"/>
    <n v="1"/>
    <n v="10"/>
    <n v="10"/>
    <n v="1"/>
    <n v="252014220"/>
    <s v="GLOBAL"/>
    <s v="NO SOLICITADAS"/>
  </r>
  <r>
    <x v="0"/>
    <x v="20"/>
    <s v="02-02-02-008-004-03"/>
    <s v="Adquisición de servicios - Servicios de contenidos en línea (on-line)"/>
    <s v="Boeing Digital Solutions dba Jeppesen JMCS/Foreflight Military Flight Bag and Dispatch"/>
    <s v="55111601"/>
    <s v="PROCESO MENOR ACOFA"/>
    <n v="1"/>
    <n v="10"/>
    <n v="10"/>
    <n v="1"/>
    <n v="632562258.88"/>
    <s v="GLOBAL"/>
    <s v="SI APROBADAS"/>
  </r>
  <r>
    <x v="0"/>
    <x v="14"/>
    <s v="02-02-02-008-007-01-3"/>
    <s v="Adquisición de servicios - Servicios de mantenimiento y reparación de computadores y equipo periférico"/>
    <s v="MANTENIMIENTO DE C - UAS ADQUIRIDOS POR LA FAC"/>
    <s v="81111805"/>
    <s v="PROCESO MENOR ACOFA"/>
    <n v="1"/>
    <n v="10"/>
    <n v="10"/>
    <n v="1"/>
    <n v="275633376.88"/>
    <s v="GLOBAL"/>
    <s v="NO SOLICITADAS"/>
  </r>
  <r>
    <x v="0"/>
    <x v="14"/>
    <s v="02-02-02-008-007-01-5"/>
    <s v="Adquisición de servicios - Servicios de mantenimiento y reparación de otra maquinaria y otro equipo"/>
    <s v="SERVICIO DE MANTENIMIENTO MAYOR DE LOS SISTEMAS DE FRENADO MK-6_x000a__x000a_"/>
    <s v="32131020"/>
    <s v="PROCESO MAYOR ACOFA"/>
    <n v="1"/>
    <n v="10"/>
    <n v="10"/>
    <n v="1"/>
    <n v="1970963470"/>
    <s v="GLOBAL"/>
    <s v="NO SOLICITADAS"/>
  </r>
  <r>
    <x v="0"/>
    <x v="14"/>
    <s v="02-02-02-008-007-01-5"/>
    <s v="Adquisición de servicios - Servicios de mantenimiento y reparación de otra maquinaria y otro equipo"/>
    <s v="MANTENIMIENTO REPARABLES TPS 70  (AMARRE VF2024)_x000a_"/>
    <s v="41115201"/>
    <s v="PROCESO MAYOR ACOFA"/>
    <n v="8"/>
    <n v="4"/>
    <n v="10"/>
    <n v="1"/>
    <n v="778896607.5"/>
    <s v="GLOBAL"/>
    <s v="SI APROBADAS"/>
  </r>
  <r>
    <x v="0"/>
    <x v="14"/>
    <s v="02-02-02-008-007-01-5"/>
    <s v="Adquisición de servicios - Servicios de mantenimiento y reparación de otra maquinaria y otro equipo"/>
    <s v="MANTENIMIENTO REPARABLES TPS 78_x000a_"/>
    <s v="41115201"/>
    <s v="PROCESO MAYOR ACOFA"/>
    <n v="1"/>
    <n v="10"/>
    <n v="10"/>
    <n v="1"/>
    <n v="1837019208.72"/>
    <s v="GLOBAL"/>
    <s v="SI APROBADAS"/>
  </r>
  <r>
    <x v="0"/>
    <x v="26"/>
    <s v="02-02-01-004-009-06"/>
    <s v="Materiales y suministros - Aeronaves y naves espaciales, y sus partes y piezas"/>
    <s v="ADQUSIICION DE REPUESTOS, COMPONENTES Y ACCESORIOS AERONAUTICOS DE LA AERONAVE"/>
    <s v="25202200 25202300 25202400 25202500 25202600 25202700"/>
    <s v="PROCESO MAYOR ACOFA"/>
    <n v="1"/>
    <n v="10"/>
    <n v="10"/>
    <n v="1"/>
    <n v="331308899.46000004"/>
    <s v="GLOBAL"/>
    <s v="NO SOLICITADAS"/>
  </r>
  <r>
    <x v="0"/>
    <x v="14"/>
    <s v="02-02-02-008-007-01-4"/>
    <s v="Adquisición de servicios - Servicios de mantenimiento y reparación de maquinaria y equipo de transporte"/>
    <s v="INSPECCION, REPARACION, OVERHAUL Y/O EXCHANCE DE REPUESTOS, COMPONENTES Y ACCESORIOS AERONAUTICOS PARA LOS EQUIPOS ASIGNADOS A LA FAC"/>
    <n v="78181800"/>
    <s v="PROCESO MAYOR ACOFA"/>
    <n v="1"/>
    <n v="10"/>
    <n v="10"/>
    <n v="1"/>
    <n v="1615050573.3800001"/>
    <s v="GLOBAL"/>
    <s v="NO SOLICITADAS"/>
  </r>
  <r>
    <x v="0"/>
    <x v="14"/>
    <s v="02-02-02-008-007-01-4"/>
    <s v="Adquisición de servicios - Servicios de mantenimiento y reparación de maquinaria y equipo de transporte"/>
    <s v="SERVICIOS DE INSPECCION, REPARACION, SHOTPEENING, GLASS BEAD PEENIN OVERHAUL Y/O EXCHANGE DE REPUESTOS, COMPONENTES Y ACCESORIOS AERONAUTICOS  APRA LAS AEROONAVES FAC"/>
    <n v="78181800"/>
    <s v="PROCESO MAYOR ACOFA"/>
    <n v="1"/>
    <n v="10"/>
    <n v="10"/>
    <n v="1"/>
    <n v="2159626784.7600002"/>
    <s v="GLOBAL"/>
    <s v="NO SOLICITADAS"/>
  </r>
  <r>
    <x v="0"/>
    <x v="2"/>
    <s v="02-02-01-003-006-01"/>
    <s v="Materiales y suministros - Llantas de caucho y neumáticos (cámaras de aire)"/>
    <s v="ADQUISICION DE LLANTAS Y ACCESORIOS PARA LAS AERONAVES DE LA FAC"/>
    <n v="25202203"/>
    <s v="PROCESO MAYOR ACOFA"/>
    <n v="1"/>
    <n v="10"/>
    <n v="10"/>
    <n v="1"/>
    <n v="20705998.649999999"/>
    <s v="GLOBAL"/>
    <s v="NO SOLICITADAS"/>
  </r>
  <r>
    <x v="0"/>
    <x v="31"/>
    <s v="02-02-02-008-003-04-4"/>
    <s v="Adquisición de servicios - Servicios de ensayo y análisis técnicos"/>
    <s v="Análisis muestras de aceite y filtro para los motores TPE-331-10R-513C aplicables a la flota CASA 212-300 _x000a_"/>
    <s v="81141501"/>
    <s v="PROCESO MENOR ACOFA"/>
    <n v="1"/>
    <n v="10"/>
    <n v="10"/>
    <n v="1"/>
    <n v="28232050.5"/>
    <s v="GLOBAL"/>
    <s v="NO SOLICITADAS"/>
  </r>
  <r>
    <x v="0"/>
    <x v="14"/>
    <s v="02-02-02-008-007-01-4"/>
    <s v="Adquisición de servicios - Servicios de mantenimiento y reparación de maquinaria y equipo de transporte"/>
    <s v="INSPECCION, REPARACION, OVERHAUL Y/O EXCHANCE DE REPUESTOS, COMPONENTES Y ACCESORIOS AERONAUTICOS PARA LOS EQUIPOS ASIGNADOS A LA FAC"/>
    <n v="78181800"/>
    <s v="PROCESO MAYOR ACOFA"/>
    <n v="1"/>
    <n v="10"/>
    <n v="10"/>
    <n v="1"/>
    <n v="2271434692.5599999"/>
    <s v="GLOBAL"/>
    <s v="NO SOLICITADAS"/>
  </r>
  <r>
    <x v="0"/>
    <x v="30"/>
    <s v="02-02-02-009-002-09"/>
    <s v="Adquisición de servicios - Otros tipos de educación y servicios de apoyo educativo"/>
    <s v="INICIO PROCESO ENTRENAMIENTO EN SIMULADOR DE VUELO EN EL EXTERIOR PARA LOS EQUIPOS E-135, SR-560, CJ2+, C-208, SK-350, C-90GTX, B-212, B-412, B-206, TH-67, UH-60L, AW-139, Recurrente Mantenimiento UH-60, Recurrente Mantenimiento SR-560 PARA LA FUERZA AEREA COLOMBIANA PARA EL AÑO 2022-2023 "/>
    <s v="86131802"/>
    <s v="PROCESO MENOR ACOFA"/>
    <n v="1"/>
    <n v="10"/>
    <n v="10"/>
    <n v="1"/>
    <n v="3304028232.6500001"/>
    <s v="GLOBAL"/>
    <s v="SI APROBADAS"/>
  </r>
  <r>
    <x v="0"/>
    <x v="30"/>
    <s v="02-02-02-009-002-09"/>
    <s v="Adquisición de servicios - Otros tipos de educación y servicios de apoyo educativo"/>
    <s v="INICIO PROCESO ENTRENAMIENTO EN SIMULADOR DE VUELO PARA EL EQUIPO C-95A PARA LA FUERZA AEREA COLOMBIANA PARA EL AÑO 2022-2023 "/>
    <s v="86131802"/>
    <s v="PROCESO MENOR ACOFA"/>
    <n v="1"/>
    <n v="10"/>
    <n v="10"/>
    <n v="1"/>
    <n v="30575401.920000002"/>
    <s v="GLOBAL"/>
    <s v="SI APROBADAS"/>
  </r>
  <r>
    <x v="0"/>
    <x v="30"/>
    <s v="02-02-02-009-002-09"/>
    <s v="Adquisición de servicios - Otros tipos de educación y servicios de apoyo educativo"/>
    <s v="ENTRENAMIENTO EN SIMULADOR DE VUELO EN EL EXTERIOR PARA LA AERONAVE CASA CN-235 Y CASA C-295"/>
    <s v="86131802"/>
    <s v="PROCESO MENOR ACOFA"/>
    <n v="1"/>
    <n v="10"/>
    <n v="10"/>
    <n v="1"/>
    <n v="115828315.94"/>
    <s v="GLOBAL"/>
    <s v="NO SOLICITADAS"/>
  </r>
  <r>
    <x v="0"/>
    <x v="30"/>
    <s v="02-02-02-009-002-09"/>
    <s v="Adquisición de servicios - Otros tipos de educación y servicios de apoyo educativo"/>
    <s v="ENTRENAMIENTO EN SIMULADOR DE VUELO EN EL EXTERIOR PARA LA AERONAVE LOCKHEED MARTIN C-130 HERCULES"/>
    <s v="86131802"/>
    <s v="PROCESO MENOR ACOFA"/>
    <n v="1"/>
    <n v="10"/>
    <n v="10"/>
    <n v="1"/>
    <n v="722338430"/>
    <s v="GLOBAL"/>
    <s v="NO SOLICITADAS"/>
  </r>
  <r>
    <x v="0"/>
    <x v="30"/>
    <s v="02-02-02-009-002-09"/>
    <s v="Adquisición de servicios - Otros tipos de educación y servicios de apoyo educativo"/>
    <s v="ENTRENAMIENTO EN SIMULADOR DE VUELO PARA LOS EQUIPOS B-737-700 BBJ, B-737-400 PARA LA FUERZA AEREA COLOMBIANA"/>
    <s v="86131802"/>
    <s v="PROCESO MENOR ACOFA"/>
    <n v="1"/>
    <n v="10"/>
    <n v="10"/>
    <n v="1"/>
    <n v="761098237.75"/>
    <s v="GLOBAL"/>
    <s v="NO SOLICITADAS"/>
  </r>
  <r>
    <x v="0"/>
    <x v="30"/>
    <s v="02-02-02-009-002-09"/>
    <s v="Adquisición de servicios - Otros tipos de educación y servicios de apoyo educativo"/>
    <s v="ENTRENAMIENTO EN SIMULADOR DE VUELO PARA LA FAC"/>
    <s v="86131802"/>
    <s v="PROCESO MENOR ACOFA"/>
    <n v="1"/>
    <n v="10"/>
    <n v="10"/>
    <n v="1"/>
    <n v="183993966"/>
    <s v="GLOBAL"/>
    <s v="NO SOLICITADAS"/>
  </r>
  <r>
    <x v="0"/>
    <x v="14"/>
    <s v="02-02-02-008-007-01-4"/>
    <s v="Adquisición de servicios - Servicios de mantenimiento y reparación de maquinaria y equipo de transporte"/>
    <s v="PROGRAMA SOPORTE INTEGRADO PARA AERONAVES A-29 SUPERTUCANO DE LA FAC"/>
    <n v="78181800"/>
    <s v="PROCESO MAYOR ACOFA"/>
    <n v="1"/>
    <n v="10"/>
    <n v="10"/>
    <n v="1"/>
    <n v="12992140765.34"/>
    <s v="GLOBAL"/>
    <s v="NO SOLICITADAS"/>
  </r>
  <r>
    <x v="0"/>
    <x v="14"/>
    <s v="02-02-02-008-007-01-4"/>
    <s v="Adquisición de servicios - Servicios de mantenimiento y reparación de maquinaria y equipo de transporte"/>
    <s v="PROGRAMA DE INTERCAMBIO DE COMPONENTES PARA LA FLOTA LEGACY 600 DE LA FAC"/>
    <n v="78181800"/>
    <s v="PROCESO MAYOR ACOFA"/>
    <n v="1"/>
    <n v="10"/>
    <n v="10"/>
    <n v="1"/>
    <n v="1736986987.3100002"/>
    <s v="GLOBAL"/>
    <s v="NO SOLICITADAS"/>
  </r>
  <r>
    <x v="0"/>
    <x v="26"/>
    <s v="02-02-01-004-009-06"/>
    <s v="Materiales y suministros - Aeronaves y naves espaciales, y sus partes y piezas"/>
    <s v="ADQUISICION DE REPUESTOS, COMPONENTES Y ACCESORIOS AERONAUTICOS DE LAS AERONAVES"/>
    <s v="25202200 25202300 25202400 25202500 25202600 25202700"/>
    <s v="PROCESO MAYOR ACOFA"/>
    <n v="1"/>
    <n v="10"/>
    <n v="10"/>
    <n v="1"/>
    <n v="6207912193.8699999"/>
    <s v="GLOBAL"/>
    <s v="NO SOLICITADAS"/>
  </r>
  <r>
    <x v="0"/>
    <x v="14"/>
    <s v="02-02-02-008-007-01-4"/>
    <s v="Adquisición de servicios - Servicios de mantenimiento y reparación de maquinaria y equipo de transporte"/>
    <s v="RETORNO AL SERVICIO, TAREAS MANTENIMIENTO PROGRAMADO Y NO PROGRAMADO, REMOSION E INSTALACION MOTOR PARA LA AERONAVE B767 FAC 1202 DE ACUERDO ANEXO TECNICO"/>
    <n v="78181800"/>
    <s v="PROCESO MAYOR ACOFA"/>
    <n v="1"/>
    <n v="10"/>
    <n v="10"/>
    <n v="1"/>
    <n v="5516410995.4800005"/>
    <s v="GLOBAL"/>
    <s v="NO SOLICITADAS"/>
  </r>
  <r>
    <x v="0"/>
    <x v="14"/>
    <s v="02-02-02-008-007-01-4"/>
    <s v="Adquisición de servicios - Servicios de mantenimiento y reparación de maquinaria y equipo de transporte"/>
    <s v="INSPECCION, REPARACION, OVERHAUL Y/O EXCHANCE DE REPUESTOS, COMPONENTES Y ACCESORIOS AERONAUTICOS PARA LOS EQUIPOS ASIGNADOS A LA FAC"/>
    <n v="78181800"/>
    <s v="PROCESO MAYOR ACOFA"/>
    <n v="1"/>
    <n v="10"/>
    <n v="10"/>
    <n v="1"/>
    <n v="1302582670.77"/>
    <s v="GLOBAL"/>
    <s v="NO SOLICITADAS"/>
  </r>
  <r>
    <x v="0"/>
    <x v="20"/>
    <s v="02-02-02-008-004-03"/>
    <s v="Adquisición de servicios - Servicios de contenidos en línea (on-line)"/>
    <s v="SUSCRIPCION BOEING DIGITAL SOLUTIONS DBA JEPPESEN, JMCS/FOREFLIGGHT MILITARY FLIGHT BAG AND DISPATCH AMARRE VF 2024"/>
    <s v="55111601_x000a_55101500"/>
    <s v="PROCESO MENOR ACOFA"/>
    <n v="8"/>
    <n v="4"/>
    <n v="10"/>
    <n v="1"/>
    <n v="365066875.92000002"/>
    <s v="GLOBAL"/>
    <s v="SI APROBADAS"/>
  </r>
  <r>
    <x v="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DE COMBUSTIBLE DE AVIACION) SUMINISTRO DE COMBUSTIBLE DE AVIACIÓN EN EL EXTERIOR PARA AERONAVES DE LA FAC O DE LA FUERZA PÚBLICA "/>
    <s v="15101504"/>
    <s v="PROCESO MAYOR ACOFA"/>
    <n v="1"/>
    <n v="10"/>
    <n v="10"/>
    <n v="1"/>
    <n v="7885392899.0900011"/>
    <s v="Unidad"/>
    <s v="SI APROBADAS"/>
  </r>
  <r>
    <x v="0"/>
    <x v="2"/>
    <s v="02-02-01-003-006-01"/>
    <s v="Materiales y suministros - Llantas de caucho y neumáticos (cámaras de aire)"/>
    <s v="ADQUISICION DE LLANTAS Y ACCESORIOS PARA LAS AERONAVES DE LA FAC"/>
    <n v="25202203"/>
    <s v="PROCESO MAYOR ACOFA"/>
    <n v="1"/>
    <n v="10"/>
    <n v="10"/>
    <n v="1"/>
    <n v="14047764.119999997"/>
    <s v="GLOBAL"/>
    <s v="SI APROBADAS"/>
  </r>
  <r>
    <x v="0"/>
    <x v="2"/>
    <s v="02-02-01-003-006-01"/>
    <s v="Materiales y suministros - Llantas de caucho y neumáticos (cámaras de aire)"/>
    <s v="ADQUISICIÓN DE LLANTAS Y ACCESORIOS PARA LAS AERONAVES DE LA FAC"/>
    <s v="25202203"/>
    <s v="PROCESO MAYOR ACOFA"/>
    <n v="6"/>
    <n v="6"/>
    <n v="10"/>
    <n v="1"/>
    <n v="647297531.25000012"/>
    <s v="GLOBAL"/>
    <s v="NO SOLICITADAS"/>
  </r>
  <r>
    <x v="0"/>
    <x v="2"/>
    <s v="02-02-01-003-006-01"/>
    <s v="Materiales y suministros - Llantas de caucho y neumáticos (cámaras de aire)"/>
    <s v="ADQUISICIÓN DE LLANTAS Y ACCESORIOS PARA LAS AERONAVES DE LA FAC"/>
    <s v="25202203"/>
    <s v="PROCESO MAYOR ACOFA"/>
    <n v="1"/>
    <n v="10"/>
    <n v="10"/>
    <n v="1"/>
    <n v="170207153"/>
    <s v="GLOBAL"/>
    <s v="SI APROBADAS"/>
  </r>
  <r>
    <x v="0"/>
    <x v="2"/>
    <s v="02-02-01-003-006-01"/>
    <s v="Materiales y suministros - Llantas de caucho y neumáticos (cámaras de aire)"/>
    <s v="ADQUISICIÓN DE LLANTAS Y ACCESORIOS PARA LAS AERONAVES DE LA FAC"/>
    <s v="25202203"/>
    <s v="PROCESO MAYOR ACOFA"/>
    <n v="1"/>
    <n v="10"/>
    <n v="10"/>
    <n v="1"/>
    <n v="195126026.07999992"/>
    <s v="GLOBAL"/>
    <s v="SI APROBADAS"/>
  </r>
  <r>
    <x v="0"/>
    <x v="2"/>
    <s v="02-02-01-003-006-01"/>
    <s v="Materiales y suministros - Llantas de caucho y neumáticos (cámaras de aire)"/>
    <s v="ADQUISICIÓN DE LLANTAS Y ACCESORIOS PARA LAS AERONAVES DE LA FAC"/>
    <s v="25202203"/>
    <s v="PROCESO MAYOR ACOFA"/>
    <n v="1"/>
    <n v="10"/>
    <n v="10"/>
    <n v="1"/>
    <n v="37621360"/>
    <s v="GLOBAL"/>
    <s v="SI APROBADAS"/>
  </r>
  <r>
    <x v="0"/>
    <x v="2"/>
    <s v="02-02-01-003-006-01"/>
    <s v="Materiales y suministros - Llantas de caucho y neumáticos (cámaras de aire)"/>
    <s v="ADQUISICIÓN DE LLANTAS Y ACCESORIOS PARA LAS AERONAVES DE LA FAC"/>
    <s v="25202203"/>
    <s v="PROCESO MAYOR ACOFA"/>
    <n v="1"/>
    <n v="10"/>
    <n v="10"/>
    <n v="1"/>
    <n v="219897203.66999999"/>
    <s v="GLOBAL"/>
    <s v="SI APROBADAS"/>
  </r>
  <r>
    <x v="0"/>
    <x v="24"/>
    <s v="02-02-01-004-010"/>
    <s v="Materiales y suministros - Partes Piezas y Accesorios de Equipo Militr y Policía"/>
    <s v="AMARRE VF - ADQUISICIÓN DE REPUESTOS Y DISPOSITIVOS SALVAVIDAS DE LAS AERONAVES FAC"/>
    <s v="46121601"/>
    <s v="PROCESO MENOR ACOFA"/>
    <n v="1"/>
    <n v="10"/>
    <n v="10"/>
    <n v="1"/>
    <n v="388319067.44"/>
    <s v="Unidad"/>
    <s v="SI APROBADAS"/>
  </r>
  <r>
    <x v="0"/>
    <x v="25"/>
    <s v="02-01-01-004-010-04"/>
    <s v="Activos fijos - Equipo militar y de seguridad"/>
    <s v="Arnés de cintura"/>
    <s v="10141608"/>
    <s v="PROCESO MENOR ACOFA"/>
    <n v="1"/>
    <n v="10"/>
    <n v="10"/>
    <n v="8"/>
    <n v="8751776"/>
    <s v="Unidad"/>
    <s v="NO SOLICITADAS"/>
  </r>
  <r>
    <x v="0"/>
    <x v="18"/>
    <s v="02-02-02-007-002-02-2"/>
    <s v="Adquisición de servicios - Servicio de arrendamiento de bienes inmuebles a comisión o por contrata"/>
    <s v="ARRENDAMIENTO INSTALACIONES ACOFA"/>
    <s v="80131502"/>
    <s v="PROCESO MENOR ACOFA"/>
    <n v="1"/>
    <n v="10"/>
    <n v="10"/>
    <n v="1"/>
    <n v="232964392"/>
    <s v="GLOBAL"/>
    <s v="NO SOLICITADAS"/>
  </r>
  <r>
    <x v="0"/>
    <x v="14"/>
    <s v="02-02-02-008-007-01-4"/>
    <s v="Adquisición de servicios - Servicios de mantenimiento y reparación de maquinaria y equipo de transporte"/>
    <s v="SOPORTE LOGISTICO PARA LAS AERONAVES QUE COMPRENDE LA INSPECCION, REPARACION, OVERHAUL Y/O ESCANGE DE REPUESTOS Y ACCESORIOS AERONAUTICOS PARA LOS EQUIPOS ASIGNADOS A LA FAC "/>
    <s v="78181900"/>
    <s v="PROCESO MAYOR ACOFA"/>
    <n v="1"/>
    <n v="10"/>
    <n v="10"/>
    <n v="1"/>
    <n v="703428722.11000001"/>
    <s v="GLOBAL"/>
    <s v="SI APROBADAS"/>
  </r>
  <r>
    <x v="0"/>
    <x v="32"/>
    <s v="02-02-02-009-007-09"/>
    <s v="Adquisición de servicios - Otros servicios diversos n. C. P."/>
    <s v="PAGOS QUE SE DEMANDEN  POR CONCEPTO DE LIBERACIONES DE GUIAS, LICENCIAS ENTRE OTROS TRAMITES. (VIGENCIAS FUTURAS APROBADAS 2022)_x000a_"/>
    <n v="78101501"/>
    <s v="PROCESO MAYOR ACOFA"/>
    <n v="1"/>
    <n v="10"/>
    <n v="10"/>
    <n v="1"/>
    <n v="260489247.95000005"/>
    <s v="GLOBAL"/>
    <s v="SI APROBADAS"/>
  </r>
  <r>
    <x v="0"/>
    <x v="33"/>
    <s v="02-02-02-006-005-03"/>
    <s v="Adquisición de servicios - Servicios de transporte de carga por vía aérea o espacial"/>
    <s v="PAGOS QUE SE DEMANDEN POR CONCEPTO DE TRANSPORTE INTERNACIONAL DEL MATERIAL USO DE LA FAC  (VIGENCIAS FUTURAS APROBADAS 2022)_x000a_"/>
    <n v="78101501"/>
    <s v="PROCESO MAYOR ACOFA"/>
    <n v="1"/>
    <n v="10"/>
    <n v="10"/>
    <n v="1"/>
    <n v="2273016614.7999997"/>
    <s v="GLOBAL"/>
    <s v="SI APROBADAS"/>
  </r>
  <r>
    <x v="0"/>
    <x v="14"/>
    <s v="02-02-02-008-007-01-4"/>
    <s v="Adquisición de servicios - Servicios de mantenimiento y reparación de maquinaria y equipo de transporte"/>
    <s v="MANTENIMIENTO PROGRAMADO (RUTINA) Y MANTENIMIENTO NO PROGRAMADO (NO RUTINA) PARA LA AERONAVE B-767 FAC 1202 DE LA FAC"/>
    <s v="78181900"/>
    <s v="PROCESO MAYOR ACOFA"/>
    <n v="1"/>
    <n v="10"/>
    <n v="10"/>
    <n v="1"/>
    <n v="41851161"/>
    <s v="GLOBAL"/>
    <s v="SI APROBADAS"/>
  </r>
  <r>
    <x v="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DE ACEITES, GRASAS, LUBRICANTES, COMBUSTIBLE C-10, MOGAS, VITOL Y DERIVADOS DEL PETROLEO PARA LAS UNIDADES DE LA FAC"/>
    <s v="15121500"/>
    <s v="PROCESO MAYOR ACOFA"/>
    <n v="8"/>
    <n v="3"/>
    <n v="10"/>
    <n v="1"/>
    <n v="813306285"/>
    <s v="Unidad"/>
    <s v="NO SOLICITADAS"/>
  </r>
  <r>
    <x v="0"/>
    <x v="20"/>
    <s v="02-02-02-008-004-03"/>
    <s v="Adquisición de servicios - Servicios de contenidos en línea (on-line)"/>
    <s v="SUSCRIPCIÓN NAVDB FLIGHT MANAGMENT COMPUTERS ROCKWELL COLLINS  Y FLIGHT MANAGEMENT SYSTEM UNS, AERONAVES B-300/350, C-90, SK-350 Y C-130 DE LA FUERZA AÉREA COLOMBIANA"/>
    <s v="55111601 55101500"/>
    <s v="PROCESO MENOR ACOFA"/>
    <n v="1"/>
    <n v="10"/>
    <n v="10"/>
    <n v="1"/>
    <n v="86408038.289999992"/>
    <s v="GLOBAL"/>
    <s v="NO SOLICITADAS"/>
  </r>
  <r>
    <x v="0"/>
    <x v="20"/>
    <s v="02-02-02-008-004-03"/>
    <s v="Adquisición de servicios - Servicios de contenidos en línea (on-line)"/>
    <s v="SUSCRIPCION PARA EL LICENCIAMIENTO DE LA HERRAMIENTA DEL EQUIPO EYE DETECT (AREA CREDIBILIDAD)"/>
    <n v="43231505"/>
    <s v="PROCESO MENOR ACOFA"/>
    <n v="1"/>
    <n v="10"/>
    <n v="10"/>
    <n v="1"/>
    <n v="89485149.780000001"/>
    <s v="GLOBAL"/>
    <s v="NO SOLICITADAS"/>
  </r>
  <r>
    <x v="0"/>
    <x v="20"/>
    <s v="02-02-02-008-004-03"/>
    <s v="Adquisición de servicios - Servicios de contenidos en línea (on-line)"/>
    <s v="SUSCRIPCION DEL SOFTWARE APM-MERIDIUM DE LA FAC AMARRE VF 2024_x000a_"/>
    <s v="55111601 / 55101500"/>
    <s v="PROCESO MENOR ACOFA"/>
    <n v="8"/>
    <n v="4"/>
    <n v="10"/>
    <n v="1"/>
    <n v="14691030.02"/>
    <s v="GLOBAL"/>
    <s v="SI APROBADAS"/>
  </r>
  <r>
    <x v="0"/>
    <x v="25"/>
    <s v="02-01-01-004-010-04"/>
    <s v="Activos fijos - Equipo militar y de seguridad"/>
    <s v=" MARCADORAS TACTICAS IR DE TIERRA OPERACIONES DE PARACAIDISMO"/>
    <s v="39121534"/>
    <s v="PROCESO MENOR ACOFA"/>
    <n v="1"/>
    <n v="10"/>
    <n v="10"/>
    <n v="1"/>
    <n v="11749945.6"/>
    <s v="Kit"/>
    <s v="NO SOLICITADAS"/>
  </r>
  <r>
    <x v="0"/>
    <x v="24"/>
    <s v="02-02-01-004-010"/>
    <s v="Materiales y suministros - Partes Piezas y Accesorios de Equipo Militr y Policía"/>
    <s v="ADQUISICION DE CARTUCHOS DE EYECCION DE CARGAS PARA LAS AERONAVES DE LA FAC"/>
    <s v="46121601_x000a_46101800_x000a_25201703"/>
    <s v="PROCESO MENOR ACOFA"/>
    <n v="1"/>
    <n v="10"/>
    <n v="10"/>
    <n v="1"/>
    <n v="361441845"/>
    <s v="GLOBAL"/>
    <s v="NO SOLICITADAS"/>
  </r>
  <r>
    <x v="0"/>
    <x v="20"/>
    <s v="02-02-02-008-004-03"/>
    <s v="Adquisición de servicios - Servicios de contenidos en línea (on-line)"/>
    <s v="SUSCRIPCION NAVDATA BASE JEPPESEN DE LOS EQUIPOS GPS INSTALADOS EN LAS AERONAVES DE LA FAC"/>
    <s v="55111601_x000a_55101500"/>
    <s v="PROCESO MENOR ACOFA"/>
    <n v="6"/>
    <n v="5"/>
    <n v="10"/>
    <n v="1"/>
    <n v="3408887317.9200001"/>
    <s v="GLOBAL"/>
    <s v="NO SOLICITADAS"/>
  </r>
  <r>
    <x v="0"/>
    <x v="31"/>
    <s v="02-02-02-008-003-01-4"/>
    <s v="Adquisición de servicios - Servicios de diseño y desarrollo de la tecnología de la información (ti)"/>
    <s v="SERVICIO DE MANTENIMIENTO SOFTWARE QUNIFORM_x000a_"/>
    <n v="81111504"/>
    <s v="PROCESO MENOR ACOFA"/>
    <n v="5"/>
    <n v="5"/>
    <n v="10"/>
    <n v="1"/>
    <n v="128054248"/>
    <s v="GLOBAL"/>
    <s v="NO SOLICITADAS"/>
  </r>
  <r>
    <x v="0"/>
    <x v="14"/>
    <s v="02-02-02-008-007-01-5"/>
    <s v="Adquisición de servicios - Servicios de mantenimiento y reparación de otra maquinaria y otro equipo"/>
    <s v="PAGO PASIVOS EXIGIBLES VIGENCIAS EXPIRADAS CONTRATO 4600206814/2022 OBJETO: CALIBRACION Y REPARACION DE BANCOS NVG PARA LA FAC"/>
    <s v="78181900"/>
    <s v="PROCESO MENOR ACOFA"/>
    <n v="5"/>
    <n v="5"/>
    <n v="10"/>
    <n v="1"/>
    <n v="22962918.73"/>
    <s v="GLOBAL"/>
    <s v="NO SOLICITADAS"/>
  </r>
  <r>
    <x v="0"/>
    <x v="24"/>
    <s v="02-02-01-004-010"/>
    <s v="Materiales y suministros - Partes Piezas y Accesorios de Equipo Militr y Policía"/>
    <s v="ADQUISICION DE ACCESORIOS DE DESIGNADORES LASERICOS PARA LA FAC"/>
    <s v="46171600_x000a_46101800"/>
    <s v="PROCESO MENOR ACOFA"/>
    <n v="1"/>
    <n v="10"/>
    <n v="10"/>
    <n v="1"/>
    <n v="58939776"/>
    <s v="GLOBAL"/>
    <s v="NO SOLICITADAS"/>
  </r>
  <r>
    <x v="0"/>
    <x v="22"/>
    <s v="02-02-02-006-007-06"/>
    <s v="Adquisición de servicios - Servicios de apoyo al transporte aéreo"/>
    <s v="SERVICIO DE APOYO AL TRANSPORTE"/>
    <n v="78141805"/>
    <s v="PROCESO MAYOR ACOFA"/>
    <n v="1"/>
    <n v="10"/>
    <n v="16"/>
    <n v="1"/>
    <n v="292223532.00999999"/>
    <s v="GLOBAL"/>
    <s v="SI APROBADAS"/>
  </r>
  <r>
    <x v="0"/>
    <x v="14"/>
    <s v="02-02-02-008-007-01-4"/>
    <s v="Adquisición de servicios - Servicios de mantenimiento y reparación de maquinaria y equipo de transporte"/>
    <s v="SERVICIO DE INSPECCION, REPARACION, OVERHAUL Y/O EXCHANGE DE REPUESTOS, COMPONENTES Y ACCESORIOS AERONAUTICOS PARA LAS AERONAVES UH-60 DE LA FAC - SISTEMA HIDRAULICO"/>
    <n v="78181800"/>
    <s v="PROCESO MAYOR ACOFA"/>
    <n v="5"/>
    <n v="5"/>
    <n v="10"/>
    <n v="1"/>
    <n v="560258336"/>
    <s v="GLOBAL"/>
    <s v="NO SOLICITADAS"/>
  </r>
  <r>
    <x v="0"/>
    <x v="14"/>
    <s v="02-02-02-008-007-01-4"/>
    <s v="Adquisición de servicios - Servicios de mantenimiento y reparación de maquinaria y equipo de transporte"/>
    <s v="SERVICIOS DE INSPECCIÓN, REPARACIÓN, OVERHAUL Y/O EXCHANGE DE REPUESTOS, COMPONENTES Y ACCESORIOS AERONAUTICOS PARA LAS AERONAVES UH-60 DE LA FAC"/>
    <n v="78181800"/>
    <s v="PROCESO MAYOR ACOFA"/>
    <n v="8"/>
    <n v="3"/>
    <n v="10"/>
    <n v="1"/>
    <n v="2590950449"/>
    <s v="GLOBAL"/>
    <s v="NO SOLICITADAS"/>
  </r>
  <r>
    <x v="0"/>
    <x v="25"/>
    <s v="02-01-01-004-010-04"/>
    <s v="Activos fijos - Equipo militar y de seguridad"/>
    <s v="ADQUISICION DE EQUIPO DE VUELO PARA LOS TRIPULANTES DE LA FAC"/>
    <s v="46171626_x000a_46161604_x000a_46181701_x000a_46182301"/>
    <s v="PROCESO MAYOR ACOFA"/>
    <n v="4"/>
    <n v="5"/>
    <n v="10"/>
    <n v="1"/>
    <n v="50376208.93"/>
    <s v="GLOBAL"/>
    <s v="NO SOLICITADAS"/>
  </r>
  <r>
    <x v="0"/>
    <x v="24"/>
    <s v="02-02-01-004-010"/>
    <s v="Materiales y suministros - Partes Piezas y Accesorios de Equipo Militr y Policía"/>
    <s v="ADQUISICION DE PARTES DE EQUIPO DE VUELO PARA LOS TRIPULANTES DE LA FAC"/>
    <s v="46171626_x000a_46161604_x000a_46181701_x000a_46182301_x000a_46121601"/>
    <s v="PROCESO MAYOR ACOFA"/>
    <n v="4"/>
    <n v="6"/>
    <n v="10"/>
    <n v="1"/>
    <n v="111287391.75"/>
    <s v="GLOBAL"/>
    <s v="NO SOLICITADAS"/>
  </r>
  <r>
    <x v="0"/>
    <x v="25"/>
    <s v="02-01-01-004-010-04"/>
    <s v="Activos fijos - Equipo militar y de seguridad"/>
    <s v="ADQUISICION DE EQUIPO DE VUELO PARA LOS TRIPULANTES DE LA FAC"/>
    <s v="46171626_x000a_46161604_x000a_46181701_x000a_46182301"/>
    <s v="PROCESO MAYOR ACOFA"/>
    <n v="5"/>
    <n v="5"/>
    <n v="10"/>
    <n v="1"/>
    <n v="30579626"/>
    <s v="GLOBAL"/>
    <s v="NO SOLICITADAS"/>
  </r>
  <r>
    <x v="0"/>
    <x v="24"/>
    <s v="02-02-01-004-010"/>
    <s v="Materiales y suministros - Partes Piezas y Accesorios de Equipo Militr y Policía"/>
    <s v="ADQUISICION DE PARTES DE EQUIPO DE VUELO PARA LOS TRIPULANTES DE LA FAC"/>
    <s v="46171626_x000a_46161604_x000a_46181701_x000a_46182301_x000a_46121601"/>
    <s v="PROCESO MAYOR ACOFA"/>
    <n v="5"/>
    <n v="5"/>
    <n v="10"/>
    <n v="1"/>
    <n v="66295596.600000001"/>
    <s v="GLOBAL"/>
    <s v="NO SOLICITADAS"/>
  </r>
  <r>
    <x v="0"/>
    <x v="24"/>
    <s v="02-02-01-004-010"/>
    <s v="Materiales y suministros - Partes Piezas y Accesorios de Equipo Militr y Policía"/>
    <s v="ADQUISICION DE EQUIPOS PARA LOS SISTEMAS DE ARMAMENTO DE LAS AERONAVES DE LA FAC (ACTIVOS FIJOS)"/>
    <s v="46171600_x000a_46101800"/>
    <s v="PROCESO MAYOR ACOFA"/>
    <n v="4"/>
    <n v="6"/>
    <n v="10"/>
    <n v="1"/>
    <n v="14423814.039999999"/>
    <s v="Unidad"/>
    <s v="NO SOLICITADAS"/>
  </r>
  <r>
    <x v="0"/>
    <x v="25"/>
    <s v="02-01-01-004-010-04"/>
    <s v="Activos fijos - Equipo militar y de seguridad"/>
    <s v="MANTENIMIENTO SISTEMAS DE ARMAMENTO DE LAS AEROANVES DE LA FAC"/>
    <s v="78181900"/>
    <s v="PROCESO MAYOR ACOFA"/>
    <n v="4"/>
    <n v="6"/>
    <n v="10"/>
    <n v="1"/>
    <n v="197297346.40000001"/>
    <s v="Unidad"/>
    <s v="NO SOLICITADAS"/>
  </r>
  <r>
    <x v="0"/>
    <x v="14"/>
    <s v="02-02-02-008-007-01-4"/>
    <s v="Adquisición de servicios - Servicios de mantenimiento y reparación de maquinaria y equipo de transporte"/>
    <s v="MANTENIMIENTO PROGRAMADO Y NO PROGRAMADO DE LAS HELICES  P/N 54H60-117 CON  TODOS  SUS  COMPONENTES,  APLICABLES  A  LAS  AERONAVES  C-130  DE  LA  FUERZA  AÉREA  COLOMBIANA  SEGÚN  ANEXOS  TÉCNICOS."/>
    <n v="78181800"/>
    <s v="PROCESO MAYOR ACOFA"/>
    <n v="8"/>
    <n v="3"/>
    <n v="10"/>
    <n v="1"/>
    <n v="1386000000"/>
    <s v="GLOBAL"/>
    <s v="NO SOLICITADAS"/>
  </r>
  <r>
    <x v="0"/>
    <x v="24"/>
    <s v="02-02-01-004-010"/>
    <s v="Materiales y suministros - Partes Piezas y Accesorios de Equipo Militr y Policía"/>
    <s v="ADQUISICION DE REPUESTOS PARA LOS PARACAIDAS DE SALTO DE LA FAC"/>
    <s v="46101800_x000a_46111600_x000a_46171626_x000a_46161604_x000a_46181701_x000a_46182301_x000a_46121601_x000a_31152102_x000a_31201509_x000a_31152101_x000a_31151906_x000a_46182309_x000a_24111501_x000a_25201904_x000a_31162411_x000a_31162604_x000a_25111914_x000a_46182308_x000a_11151502"/>
    <s v="PROCESO MAYOR ACOFA"/>
    <n v="5"/>
    <n v="5"/>
    <n v="10"/>
    <n v="1"/>
    <n v="11067252.710000001"/>
    <s v="GLOBAL"/>
    <s v="NO SOLICITADAS"/>
  </r>
  <r>
    <x v="0"/>
    <x v="24"/>
    <s v="02-02-01-004-010"/>
    <s v="Materiales y suministros - Partes Piezas y Accesorios de Equipo Militr y Policía"/>
    <s v="ADQUISICION DE RESPUESTOS PARA LOS PARACAIDAS DE SALTO DE LA FAC"/>
    <s v="46101800_x000a_46111600_x000a_46171626_x000a_46161604_x000a_46181701_x000a_46182301_x000a_46121601_x000a_31152102_x000a_31201509_x000a_31152101_x000a_31151906_x000a_46182309_x000a_24111501_x000a_25201904_x000a_31162411_x000a_31162604_x000a_25111914_x000a_46182308_x000a_11151502"/>
    <s v="PROCESO MAYOR ACOFA"/>
    <n v="5"/>
    <n v="5"/>
    <n v="10"/>
    <n v="1"/>
    <n v="34819301.439999998"/>
    <s v="GLOBAL"/>
    <s v="NO SOLICITADAS"/>
  </r>
  <r>
    <x v="0"/>
    <x v="26"/>
    <s v="02-02-01-004-009-06"/>
    <s v="Materiales y suministros - Aeronaves y naves espaciales, y sus partes y piezas"/>
    <s v="ADQUISICION DE REPUESTOS, COMPONENTES Y ACCESORIOS AERONAUTICOS DE LAS AERONAVES"/>
    <s v="25202200 25202300 25202400 25202500 25202600 25202700"/>
    <s v="PROCESO MAYOR ACOFA"/>
    <n v="8"/>
    <n v="3"/>
    <n v="10"/>
    <n v="1"/>
    <n v="85098085.25"/>
    <s v="GLOBAL"/>
    <s v="NO SOLICITADAS"/>
  </r>
  <r>
    <x v="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PARA AERONAVES REMOTAMENTE TRIPULADAS, PARA LAS UNIDADES DE LA FUERZA AÉREA COLOMBIANA &quot;COMBUSTIBLE C10 Y VFR-90&quot;. "/>
    <s v="15121500"/>
    <s v="PROCESO MAYOR ACOFA"/>
    <n v="6"/>
    <n v="4"/>
    <n v="10"/>
    <n v="1"/>
    <n v="173396222.34999999"/>
    <s v="GLOBAL"/>
    <s v="NO SOLICITADAS"/>
  </r>
  <r>
    <x v="0"/>
    <x v="26"/>
    <s v="02-02-01-004-009-06"/>
    <s v="Materiales y suministros - Aeronaves y naves espaciales, y sus partes y piezas"/>
    <s v="ADQUISICION DE REPUESTOS COMPONENTES Y ACCESORIOS AERONAUTICOS PARA LAS AERONAVES FAC - AMARRE VF 2024"/>
    <s v="46101800_x000a_46111600_x000a_46171626_x000a_46161604_x000a_46181701_x000a_46182301_x000a_46121601_x000a_31152102_x000a_31201509_x000a_31152101_x000a_31151906_x000a_46182309_x000a_24111501_x000a_25201904_x000a_31162411_x000a_31162604_x000a_25111914_x000a_46182308_x000a_11151502"/>
    <s v="PROCESO MAYOR ACOFA"/>
    <n v="6"/>
    <n v="5"/>
    <n v="10"/>
    <n v="1"/>
    <n v="2594556877.4300003"/>
    <s v="GLOBAL"/>
    <s v="SI APROBADAS"/>
  </r>
  <r>
    <x v="0"/>
    <x v="20"/>
    <s v="02-02-02-008-004-03"/>
    <s v="Adquisición de servicios - Servicios de contenidos en línea (on-line)"/>
    <s v="SUSCRIPCION NAVDB FLIGHT MANAGMENT COMPUTERS ROCKWELL COLLINS Y FLIGHT MAMAGEMENT SYSTEM UNS, AERONAVES B-300/350, C-90, SK-350 Y C-130 DE LA FAC"/>
    <s v="55111601 55101500"/>
    <s v="PROCESO MENOR ACOFA"/>
    <n v="5"/>
    <n v="5"/>
    <n v="10"/>
    <n v="1"/>
    <n v="60217478.520000003"/>
    <s v="GLOBAL"/>
    <s v="NO SOLICITADAS"/>
  </r>
  <r>
    <x v="0"/>
    <x v="34"/>
    <s v="02-02-01-004-003-01"/>
    <s v="Materiales y suministros - Motores y turbinas y sus partes"/>
    <s v="ADQUISICION REPUESTOS BARRERAS DE FRENADO"/>
    <s v="25172014"/>
    <s v="PROCESO MAYOR ACOFA"/>
    <n v="1"/>
    <n v="10"/>
    <n v="10"/>
    <n v="1"/>
    <n v="424500592.24000001"/>
    <s v="GLOBAL"/>
    <s v="NO SOLICITADAS"/>
  </r>
  <r>
    <x v="0"/>
    <x v="20"/>
    <s v="02-02-02-008-004-03"/>
    <s v="Adquisición de servicios - Servicios de contenidos en línea (on-line)"/>
    <s v="SUSCRIPCIONA NAV DATABASE EQUIPOS NORTHROP GRUMMAN LTN-92 DE AERONAVES CN-235 DE LA FUERZA AEREA COLOMBIANA"/>
    <s v="55111601 / 55101500"/>
    <s v="PROCESO MENOR ACOFA"/>
    <n v="5"/>
    <n v="5"/>
    <n v="10"/>
    <n v="1"/>
    <n v="47788531.980000004"/>
    <s v="GLOBAL"/>
    <s v="NO SOLICITADAS"/>
  </r>
  <r>
    <x v="0"/>
    <x v="35"/>
    <s v="02-01-01-004-008-02"/>
    <s v="Activos fijos - Instrumentos y aparatos de medición, verificación, análisis, de navegación y para otros fines (excepto instrumentos ópticos); instrumentos de control de procesos industriales, sus partes, piezas y accesorios"/>
    <s v="FILL RATE"/>
    <n v="25191825"/>
    <s v="PROCESO MAYOR ACOFA"/>
    <n v="5"/>
    <n v="5"/>
    <n v="10"/>
    <n v="1"/>
    <n v="5881500"/>
    <s v="Unidad"/>
    <s v="SI APROBADAS"/>
  </r>
  <r>
    <x v="0"/>
    <x v="14"/>
    <s v="02-02-02-008-007-01-4"/>
    <s v="Adquisición de servicios - Servicios de mantenimiento y reparación de maquinaria y equipo de transporte"/>
    <s v="PROGRAMA SOPORTE INTEGRADO PARA AERONAVES A-29 SUPERTUCANO DE LA FAC AMARRE VF 2024"/>
    <n v="78181800"/>
    <s v="PROCESO MAYOR ACOFA"/>
    <n v="5"/>
    <n v="5"/>
    <n v="10"/>
    <n v="1"/>
    <n v="10438510327.200001"/>
    <s v="GLOBAL"/>
    <s v="SI APROBADAS"/>
  </r>
  <r>
    <x v="0"/>
    <x v="14"/>
    <s v="02-02-02-008-007-01-4"/>
    <s v="Adquisición de servicios - Servicios de mantenimiento y reparación de maquinaria y equipo de transporte"/>
    <s v="PROGRAMA DE INTERCAMBIO DE COMPONENTES PARA LA FLOTA LEGACY 600 DE LA FAC AMARRE VF 2024"/>
    <n v="78181800"/>
    <s v="PROCESO MAYOR ACOFA"/>
    <n v="5"/>
    <n v="5"/>
    <n v="10"/>
    <n v="1"/>
    <n v="2875648576.6799998"/>
    <s v="GLOBAL"/>
    <s v="SI APROBADAS"/>
  </r>
  <r>
    <x v="0"/>
    <x v="14"/>
    <s v="02-02-02-008-007-01-4"/>
    <s v="Adquisición de servicios - Servicios de mantenimiento y reparación de maquinaria y equipo de transporte"/>
    <s v="SERVICIOS DE INSPECCIÓN, REPARACION, OVERHAUL Y/O EXCHANGE DE REPUESTOS, COMPONENTES Y ACCESORIOS AERONAUTICOS PARA LAS AERONAVES FAC AMARRE VF 2014"/>
    <n v="78181800"/>
    <s v="PROCESO MAYOR ACOFA"/>
    <n v="5"/>
    <n v="5"/>
    <n v="10"/>
    <n v="1"/>
    <n v="85098085.25"/>
    <s v="GLOBAL"/>
    <s v="SI APROBADAS"/>
  </r>
  <r>
    <x v="0"/>
    <x v="20"/>
    <s v="02-02-02-008-004-03"/>
    <s v="Adquisición de servicios - Servicios de contenidos en línea (on-line)"/>
    <s v="SUSCRIPCION PUBLICACIONES TECNICAS, AERONAVES, HELICES, MOTORES, EQUIPOS Y COMPONENTES DE LA FAC_x000a_"/>
    <s v="55111601_x000a_55101500"/>
    <s v="PROCESO MENOR ACOFA"/>
    <n v="5"/>
    <n v="5"/>
    <n v="10"/>
    <n v="1"/>
    <n v="370759657.72000003"/>
    <s v="GLOBAL"/>
    <s v="NO SOLICITADAS"/>
  </r>
  <r>
    <x v="0"/>
    <x v="13"/>
    <s v="02-02-01-002-008"/>
    <s v="Materiales y suministros - Dotación (prendas de vestir y calzado)"/>
    <s v="GLOVES, FLYER 6"/>
    <s v="53102504"/>
    <s v="PROCESO MENOR ACOFA"/>
    <n v="1"/>
    <n v="10"/>
    <n v="10"/>
    <n v="100"/>
    <n v="12433200"/>
    <s v="Par"/>
    <s v="NO SOLICITADAS"/>
  </r>
  <r>
    <x v="0"/>
    <x v="13"/>
    <s v="02-02-01-002-008"/>
    <s v="Materiales y suministros - Dotación (prendas de vestir y calzado)"/>
    <s v="GLOVES, FLYER 7"/>
    <s v="53102504"/>
    <s v="PROCESO MENOR ACOFA"/>
    <n v="1"/>
    <n v="10"/>
    <n v="10"/>
    <n v="600"/>
    <n v="74599200"/>
    <s v="Par"/>
    <s v="NO SOLICITADAS"/>
  </r>
  <r>
    <x v="0"/>
    <x v="13"/>
    <s v="02-02-01-002-008"/>
    <s v="Materiales y suministros - Dotación (prendas de vestir y calzado)"/>
    <s v="GLOVES, FLYER 8"/>
    <s v="53102504"/>
    <s v="PROCESO MENOR ACOFA"/>
    <n v="1"/>
    <n v="10"/>
    <n v="10"/>
    <n v="700"/>
    <n v="87032400"/>
    <s v="Par"/>
    <s v="NO SOLICITADAS"/>
  </r>
  <r>
    <x v="0"/>
    <x v="13"/>
    <s v="02-02-01-002-008"/>
    <s v="Materiales y suministros - Dotación (prendas de vestir y calzado)"/>
    <s v="GLOVES, FLYER 9"/>
    <s v="53102504"/>
    <s v="PROCESO MENOR ACOFA"/>
    <n v="1"/>
    <n v="10"/>
    <n v="10"/>
    <n v="970"/>
    <n v="34479630.689999998"/>
    <s v="Par"/>
    <s v="NO SOLICITADAS"/>
  </r>
  <r>
    <x v="0"/>
    <x v="13"/>
    <s v="02-02-01-002-008"/>
    <s v="Materiales y suministros - Dotación (prendas de vestir y calzado)"/>
    <s v="GLOVES, FLYER 10"/>
    <s v="53102504"/>
    <s v="PROCESO MENOR ACOFA"/>
    <n v="1"/>
    <n v="10"/>
    <n v="10"/>
    <n v="600"/>
    <n v="74599200"/>
    <s v="Par"/>
    <s v="NO SOLICITADAS"/>
  </r>
  <r>
    <x v="0"/>
    <x v="13"/>
    <s v="02-02-01-002-008"/>
    <s v="Materiales y suministros - Dotación (prendas de vestir y calzado)"/>
    <s v="GLOVES, FLYER 11"/>
    <s v="53102504"/>
    <s v="PROCESO MENOR ACOFA"/>
    <n v="1"/>
    <n v="10"/>
    <n v="10"/>
    <n v="200"/>
    <n v="24866400"/>
    <s v="Par"/>
    <s v="NO SOLICITADAS"/>
  </r>
  <r>
    <x v="0"/>
    <x v="13"/>
    <s v="02-02-01-002-008"/>
    <s v="Materiales y suministros - Dotación (prendas de vestir y calzado)"/>
    <s v="GLOVES, FLYER 12"/>
    <s v="53102504"/>
    <s v="PROCESO MENOR ACOFA"/>
    <n v="1"/>
    <n v="10"/>
    <n v="10"/>
    <n v="40"/>
    <n v="4973280"/>
    <s v="Par"/>
    <s v="NO SOLICITADAS"/>
  </r>
  <r>
    <x v="0"/>
    <x v="28"/>
    <s v="02-02-01-004-007-04"/>
    <s v="Materiales y suministros - Partes y piezas de los productos de las clases 4721 a 4733 y 4822"/>
    <s v="ADQUISICION DE REPUESTOS RADARES"/>
    <n v="41115201"/>
    <s v="PROCESO MAYOR ACOFA"/>
    <n v="6"/>
    <n v="4"/>
    <n v="10"/>
    <n v="1"/>
    <n v="774623025"/>
    <s v="GLOBAL"/>
    <s v="NO SOLICITADAS"/>
  </r>
  <r>
    <x v="0"/>
    <x v="15"/>
    <s v="02-02-02-008-005-05"/>
    <s v="Adquisición de servicios - Servicios de organización de viajes, operadores turísticos y servicios conexos"/>
    <s v="SERVICIO LOGISTICO PARA EL DESARROLLO DE LA PRACTICA GEOESTRATEGICA DE LOS ALFERECES DEL CURSO N°.96 DE EMAVI. FONDO INTERNO EMAVI"/>
    <s v="90101600"/>
    <s v="PROCESO MAYOR ACOFA"/>
    <n v="8"/>
    <n v="2"/>
    <n v="16"/>
    <n v="1"/>
    <n v="442232354.57999998"/>
    <s v="GLOBAL"/>
    <s v="NO SOLICITADAS"/>
  </r>
  <r>
    <x v="0"/>
    <x v="20"/>
    <s v="02-02-02-008-004-03"/>
    <s v="Adquisición de servicios - Servicios de contenidos en línea (on-line)"/>
    <s v="SUSCRIPCION PUBLICACIONES TECNICAS PARA LAS AERONAVES EMBRAER OPERADAS POR LA FAC"/>
    <s v="55111601_x000a_55101500"/>
    <s v="PROCESO MENOR ACOFA"/>
    <n v="6"/>
    <n v="4"/>
    <n v="10"/>
    <n v="1"/>
    <n v="118273738.78"/>
    <s v="GLOBAL"/>
    <s v="NO SOLICITADAS"/>
  </r>
  <r>
    <x v="0"/>
    <x v="36"/>
    <s v="02-01-01-004-004-02"/>
    <s v="Activos fijos - Máquinas herramientas y sus partes, piezas y accesorios"/>
    <s v="ADQUISICION DE HERRAMIENTAS PARA EL MANTENIMIENTO DE LOS SISTEMAS DE ARMAS DE LAS AERONAVES DE LA FAC"/>
    <n v="27112700"/>
    <s v="PROCESO MENOR ACOFA"/>
    <n v="8"/>
    <n v="4"/>
    <n v="10"/>
    <n v="1"/>
    <n v="883536750"/>
    <s v="GLOBAL"/>
    <s v="NO SOLICITADAS"/>
  </r>
  <r>
    <x v="0"/>
    <x v="36"/>
    <s v="02-01-01-004-004-02"/>
    <s v="Activos fijos - Máquinas herramientas y sus partes, piezas y accesorios"/>
    <s v="SYSTEM DIAGNOSTIC TOOL"/>
    <n v="41111804"/>
    <s v="PROCESO MENOR ACOFA"/>
    <n v="8"/>
    <n v="4"/>
    <n v="10"/>
    <n v="1"/>
    <n v="10942290"/>
    <s v="Unidad"/>
    <s v="NO SOLICITADAS"/>
  </r>
  <r>
    <x v="0"/>
    <x v="36"/>
    <s v="02-01-01-004-004-02"/>
    <s v="Activos fijos - Máquinas herramientas y sus partes, piezas y accesorios"/>
    <s v="TEST SET SONAR"/>
    <n v="41111804"/>
    <s v="PROCESO MENOR ACOFA"/>
    <n v="8"/>
    <n v="4"/>
    <n v="10"/>
    <n v="1"/>
    <n v="40368240"/>
    <s v="Unidad"/>
    <s v="NO SOLICITADAS"/>
  </r>
  <r>
    <x v="0"/>
    <x v="14"/>
    <s v="02-02-02-008-007-01-4"/>
    <s v="Adquisición de servicios - Servicios de mantenimiento y reparación de maquinaria y equipo de transporte"/>
    <s v="PAGO PASIVOS EXIGIBLES VIGENCIAS EXPIRADAS CONTRATO 4600146228 / 2019 OBJETO:  REPARACION , OVERHAUL Y/O EXCHANGE DE COMPONENTES AERONAUTICOS DE LAS AERONAVES DE LA FUERZA AEREA COLOMBIANA ACTA N°. 127 -19"/>
    <n v="78181800"/>
    <s v="PROCESO MAYOR ACOFA"/>
    <n v="8"/>
    <n v="3"/>
    <n v="10"/>
    <n v="1"/>
    <n v="90325093.75"/>
    <s v="GLOBAL"/>
    <s v="NO SOLICITADAS"/>
  </r>
  <r>
    <x v="0"/>
    <x v="22"/>
    <s v="02-02-02-006-007-02"/>
    <s v="Adquisición de servicios - Servicios de almacenamiento y depósito"/>
    <s v="SERVICIO DE ALMACENAMIENTO Y DEPOSITO PROPELLER AIRCRAFT P/N 54H60-117 S/N N223676"/>
    <n v="78131600"/>
    <s v="PROCESO MAYOR ACOFA"/>
    <n v="8"/>
    <n v="3"/>
    <n v="10"/>
    <n v="1"/>
    <n v="14647312.5"/>
    <s v="GLOBAL"/>
    <s v="NO SOLICITADAS"/>
  </r>
  <r>
    <x v="0"/>
    <x v="24"/>
    <s v="02-02-01-004-010"/>
    <s v="Materiales y suministros - Partes Piezas y Accesorios de Equipo Militr y Policía"/>
    <s v="ADQUISICION DE REPUESTOS PARA LOS SISTEMAS DE ARMAS DE LAS AERONAVES FAC AMARRE VF 2024"/>
    <s v="46111600"/>
    <s v="PROCESO MAYOR ACOFA"/>
    <n v="8"/>
    <n v="4"/>
    <n v="10"/>
    <n v="1"/>
    <n v="41540658.5"/>
    <s v="GLOBAL"/>
    <s v="SI APROBADAS"/>
  </r>
  <r>
    <x v="0"/>
    <x v="20"/>
    <s v="02-02-02-008-004-03"/>
    <s v="Adquisición de servicios - Servicios de contenidos en línea (on-line)"/>
    <s v="BASE DE DATOS T-6   AMARRE VF 2024"/>
    <s v="55111601 / 55101500"/>
    <s v="PROCESO MENOR ACOFA"/>
    <n v="8"/>
    <n v="4"/>
    <n v="10"/>
    <n v="1"/>
    <n v="333933811"/>
    <s v="GLOBAL"/>
    <s v="SI APROBADAS"/>
  </r>
  <r>
    <x v="0"/>
    <x v="14"/>
    <s v="02-02-02-008-007-01-4"/>
    <s v="Adquisición de servicios - Servicios de mantenimiento y reparación de maquinaria y equipo de transporte"/>
    <s v="SERVICIO DE MANTENIMIENTO MAYOR, OVERHAUL DE LAS HÉLICES P/N 54H60-117 Y SUS COMPONENTES, APLICABLES A LAS AERONAVES C-130 DE LA FAC SEGÚN ANEXOS TÉCNICOS"/>
    <n v="78181800"/>
    <s v="PROCESO MAYOR ACOFA"/>
    <n v="8"/>
    <n v="4"/>
    <n v="10"/>
    <n v="1"/>
    <n v="4934416000"/>
    <s v="GLOBAL"/>
    <s v="SI APROBADAS"/>
  </r>
  <r>
    <x v="0"/>
    <x v="14"/>
    <s v="02-02-02-008-007-01-4"/>
    <s v="Adquisición de servicios - Servicios de mantenimiento y reparación de maquinaria y equipo de transporte"/>
    <s v="SERVICIO DE MANTENIMIENTO PROGRAMADO (CHEQUEO D) Y NO PROGRAMADO DE LA AERONAVE B-767 FAC 1202 DE LA FUERZAAEREA COLOMBIANA DE ACUERDO A ANEXO TÉCNICO (AMARRE VF)"/>
    <n v="78181800"/>
    <s v="PROCESO MAYOR ACOFA"/>
    <n v="8"/>
    <n v="4"/>
    <n v="10"/>
    <n v="1"/>
    <n v="7242691808.1299992"/>
    <s v="GLOBAL"/>
    <s v="SI APROBADAS"/>
  </r>
  <r>
    <x v="0"/>
    <x v="26"/>
    <s v="02-02-01-004-009-06"/>
    <s v="Materiales y suministros - Aeronaves y naves espaciales, y sus partes y piezas"/>
    <s v="ADQUISICION DE UN SENSOR 01 ALTICAM 09E07R3 PARA LOS SISTEMAS ARP.CONVENIO CENIT"/>
    <n v="25201708"/>
    <s v="PROCESO MAYOR ACOFA"/>
    <n v="6"/>
    <n v="4"/>
    <n v="16"/>
    <n v="1"/>
    <n v="1737845545.5599999"/>
    <s v="GLOBAL"/>
    <s v="NO SOLICITADAS"/>
  </r>
  <r>
    <x v="0"/>
    <x v="37"/>
    <s v="02-01-01-004-003-09"/>
    <s v="Activos fijos - Otras máquinas para usos generales y sus partes y piezas"/>
    <s v="PISTOLA DE LLENADO"/>
    <n v="40151579"/>
    <s v="PROCESO MAYOR ACOFA"/>
    <n v="6"/>
    <n v="6"/>
    <n v="10"/>
    <n v="41"/>
    <n v="203872500"/>
    <s v="Unidad"/>
    <s v=""/>
  </r>
  <r>
    <x v="0"/>
    <x v="37"/>
    <s v="02-01-01-004-003-02"/>
    <s v="Activos fijos - Bombas, compresores, motores de fuerza hidráulica y motores de potencia neumática y válvulas y sus partes y piezas"/>
    <s v="PT-SERIES PUMPS FOR REFINED PETROLEUM PR"/>
    <n v="25191825"/>
    <s v="PROCESO MAYOR ACOFA"/>
    <n v="6"/>
    <n v="6"/>
    <n v="10"/>
    <n v="2"/>
    <n v="13905000"/>
    <s v="Unidad"/>
    <s v=""/>
  </r>
  <r>
    <x v="0"/>
    <x v="36"/>
    <s v="02-01-01-004-004-02"/>
    <s v="Activos fijos - Máquinas herramientas y sus partes, piezas y accesorios"/>
    <s v="WRENCH SET COMBINATION BOX AND OPEN END"/>
    <n v="27111702"/>
    <s v="PROCESO MAYOR ACOFA"/>
    <n v="6"/>
    <n v="6"/>
    <n v="10"/>
    <n v="3"/>
    <n v="9652500"/>
    <s v="Unidad"/>
    <s v=""/>
  </r>
  <r>
    <x v="0"/>
    <x v="35"/>
    <s v="02-01-01-004-008-02"/>
    <s v="Activos fijos - Instrumentos y aparatos de medición, verificación, análisis, de navegación y para otros fines (excepto instrumentos ópticos); instrumentos de control de procesos industriales, sus partes, piezas y accesorios"/>
    <s v="CINTAS DE MEDICIÓN CON PLOMADA 1/2&quot; X 15M"/>
    <n v="27111804"/>
    <s v="PROCESO MAYOR ACOFA"/>
    <n v="6"/>
    <n v="6"/>
    <n v="10"/>
    <n v="19"/>
    <n v="35191800"/>
    <s v="Unidad"/>
    <s v=""/>
  </r>
  <r>
    <x v="0"/>
    <x v="3"/>
    <s v="02-02-01-003-005-04"/>
    <s v="Materiales y suministros - Productos químicos n. C. P."/>
    <s v="KIT DE DERRAME DE COMBUSTE SKA-55"/>
    <n v="47131905"/>
    <s v="PROCESO MAYOR ACOFA"/>
    <n v="6"/>
    <n v="6"/>
    <n v="10"/>
    <n v="12"/>
    <n v="41277600"/>
    <s v="GLOBAL"/>
    <s v=""/>
  </r>
  <r>
    <x v="0"/>
    <x v="3"/>
    <s v="02-02-01-003-005-05"/>
    <s v="Materiales y suministros - Fibras textiles manufacturadas"/>
    <s v="MEMBRANAS MILLIPORE"/>
    <n v="41105339"/>
    <s v="PROCESO MAYOR ACOFA"/>
    <n v="6"/>
    <n v="6"/>
    <n v="10"/>
    <n v="130"/>
    <n v="73125000"/>
    <s v="Unidad"/>
    <s v=""/>
  </r>
  <r>
    <x v="0"/>
    <x v="2"/>
    <s v="02-02-01-003-006-02"/>
    <s v="Materiales y suministros - Otros productos de caucho"/>
    <s v="MANGUERA 2&quot; X 100 FT"/>
    <n v="40142014"/>
    <s v="PROCESO MAYOR ACOFA"/>
    <n v="6"/>
    <n v="6"/>
    <n v="10"/>
    <n v="19"/>
    <n v="284116500"/>
    <s v="Unidad"/>
    <s v=""/>
  </r>
  <r>
    <x v="0"/>
    <x v="34"/>
    <s v="02-02-01-004-003-09"/>
    <s v="Materiales y suministros - Otras máquinas para usos generales y sus partes y piezas"/>
    <s v="FILTRO EQUIPO FARE"/>
    <n v="26131604"/>
    <s v="PROCESO MAYOR ACOFA"/>
    <n v="6"/>
    <n v="6"/>
    <n v="10"/>
    <n v="11"/>
    <n v="12672000"/>
    <s v="Unidad"/>
    <s v=""/>
  </r>
  <r>
    <x v="0"/>
    <x v="14"/>
    <s v="02-02-02-008-007-01-4"/>
    <s v="Adquisición de servicios - Servicios de mantenimiento y reparación de maquinaria y equipo de transporte"/>
    <s v="LOTE 2: SERVICIOS DE INSPECCIÓN, REPARACIÓN, SHOTPEENING, GLASS BEAD PEENIN , OVERHAUL Y/O EXCHANGE DE REPUESTOS, COMPONENTES Y ACCESORIOS AERONÁUTICOS PARA LAS AERONAVES FAC. AMARRES VIGENCIA 2024 "/>
    <n v="78181800"/>
    <s v="PROCESO MAYOR ACOFA"/>
    <n v="8"/>
    <n v="5"/>
    <n v="10"/>
    <n v="1"/>
    <n v="550327500"/>
    <s v="GLOBAL"/>
    <s v="SI APROBADAS"/>
  </r>
  <r>
    <x v="0"/>
    <x v="35"/>
    <s v="02-01-01-004-008-02"/>
    <s v="Activos fijos - Instrumentos y aparatos de medición, verificación, análisis, de navegación y para otros fines (excepto instrumentos ópticos); instrumentos de control de procesos industriales, sus partes, piezas y accesorios"/>
    <s v="THERMOMETER RANGE 37-49"/>
    <n v="41112303"/>
    <s v="PROCESO MAYOR ACOFA"/>
    <n v="6"/>
    <n v="6"/>
    <n v="10"/>
    <n v="20"/>
    <n v="14652000"/>
    <s v="Unidad"/>
    <s v=""/>
  </r>
  <r>
    <x v="0"/>
    <x v="35"/>
    <s v="02-01-01-004-008-02"/>
    <s v="Activos fijos - Instrumentos y aparatos de medición, verificación, análisis, de navegación y para otros fines (excepto instrumentos ópticos); instrumentos de control de procesos industriales, sus partes, piezas y accesorios"/>
    <s v="THERMOMETER RANGE 64-76"/>
    <n v="40002303"/>
    <s v="PROCESO MAYOR ACOFA"/>
    <n v="6"/>
    <n v="6"/>
    <n v="10"/>
    <n v="8"/>
    <n v="5184000"/>
    <s v="Unidad"/>
    <s v=""/>
  </r>
  <r>
    <x v="0"/>
    <x v="37"/>
    <s v="02-01-01-004-003-09"/>
    <s v="Activos fijos - Otras máquinas para usos generales y sus partes y piezas"/>
    <s v="PISTOLA PARKER"/>
    <n v="40151579"/>
    <s v="PROCESO MAYOR ACOFA"/>
    <n v="6"/>
    <n v="6"/>
    <n v="10"/>
    <n v="15"/>
    <n v="194872500"/>
    <s v="Unidad"/>
    <s v=""/>
  </r>
  <r>
    <x v="0"/>
    <x v="36"/>
    <s v="02-01-01-004-004-02"/>
    <s v="Activos fijos - Máquinas herramientas y sus partes, piezas y accesorios"/>
    <s v="JUEGO DE HERRAMIENTA LLAVES PULGADA"/>
    <n v="27111702"/>
    <s v="PROCESO MAYOR ACOFA"/>
    <n v="6"/>
    <n v="6"/>
    <n v="10"/>
    <n v="3"/>
    <n v="6277500"/>
    <s v="Unidad"/>
    <s v=""/>
  </r>
  <r>
    <x v="0"/>
    <x v="36"/>
    <s v="02-01-01-004-004-02"/>
    <s v="Activos fijos - Máquinas herramientas y sus partes, piezas y accesorios"/>
    <s v="TORQUIMETROS 10 - 50 IN - LB"/>
    <n v="23153702"/>
    <s v="PROCESO MAYOR ACOFA"/>
    <n v="6"/>
    <n v="6"/>
    <n v="10"/>
    <n v="2"/>
    <n v="3312000"/>
    <s v="Unidad"/>
    <s v=""/>
  </r>
  <r>
    <x v="0"/>
    <x v="36"/>
    <s v="02-01-01-004-004-02"/>
    <s v="Activos fijos - Máquinas herramientas y sus partes, piezas y accesorios"/>
    <s v="TORQUIMETRO 40 - 200 LB - IN"/>
    <n v="23153702"/>
    <s v="PROCESO MAYOR ACOFA"/>
    <n v="6"/>
    <n v="6"/>
    <n v="10"/>
    <n v="2"/>
    <n v="3510000"/>
    <s v="Unidad"/>
    <s v=""/>
  </r>
  <r>
    <x v="0"/>
    <x v="36"/>
    <s v="02-01-01-004-004-02"/>
    <s v="Activos fijos - Máquinas herramientas y sus partes, piezas y accesorios"/>
    <s v="TORQUIMETRO 200-600 LBS"/>
    <n v="23153702"/>
    <s v="PROCESO MAYOR ACOFA"/>
    <n v="6"/>
    <n v="6"/>
    <n v="10"/>
    <n v="2"/>
    <n v="4365000"/>
    <s v="Unidad"/>
    <s v=""/>
  </r>
  <r>
    <x v="0"/>
    <x v="3"/>
    <s v="02-02-01-003-005-04"/>
    <s v="Materiales y suministros - Productos químicos n. C. P."/>
    <s v="MICROBMONITOR 2"/>
    <n v="41121707"/>
    <s v="PROCESO MAYOR ACOFA"/>
    <n v="6"/>
    <n v="6"/>
    <n v="10"/>
    <n v="8"/>
    <n v="14976000"/>
    <s v="Unidad"/>
    <s v=""/>
  </r>
  <r>
    <x v="0"/>
    <x v="34"/>
    <s v="02-02-01-004-003-09"/>
    <s v="Materiales y suministros - Otras máquinas para usos generales y sus partes y piezas"/>
    <s v="FILTRO EQUIPO FARE"/>
    <n v="26131604"/>
    <s v="PROCESO MAYOR ACOFA"/>
    <n v="6"/>
    <n v="6"/>
    <n v="10"/>
    <n v="11"/>
    <n v="15592500"/>
    <s v="Unidad"/>
    <s v=""/>
  </r>
  <r>
    <x v="0"/>
    <x v="2"/>
    <s v="02-02-01-003-006-02"/>
    <s v="Materiales y suministros - Otros productos de caucho"/>
    <s v="MANGUERA 1.5&quot; X 150 FT"/>
    <n v="40142014"/>
    <s v="PROCESO MAYOR ACOFA"/>
    <n v="6"/>
    <n v="6"/>
    <n v="10"/>
    <n v="19"/>
    <n v="289161000"/>
    <s v="Unidad"/>
    <s v=""/>
  </r>
  <r>
    <x v="0"/>
    <x v="3"/>
    <s v="02-02-01-003-005-04"/>
    <s v="Materiales y suministros - Productos químicos n. C. P."/>
    <s v="KOLOR KUT GASOLINE"/>
    <n v="41121707"/>
    <s v="PROCESO MAYOR ACOFA"/>
    <n v="6"/>
    <n v="6"/>
    <n v="10"/>
    <n v="29"/>
    <n v="1344150"/>
    <s v="Unidad"/>
    <s v=""/>
  </r>
  <r>
    <x v="0"/>
    <x v="14"/>
    <s v="02-02-02-008-007-01-4"/>
    <s v="Adquisición de servicios - Servicios de mantenimiento y reparación de maquinaria y equipo de transporte"/>
    <s v="SOPORTE LOGISTICO QUE COMPRENDE MANTENIMIENTO, REPARACIÓN, ACTUALIZACIÓN DE SOFTWARE, INTERCAMBIO, INSTALACIÓN, PRUEBAS DE LOS SISTEMAS Y COMPONENTES PARA LOS SISTEMAS HERMES 450 Y HERMES 900, AMARRE VF 2024"/>
    <n v="78181800"/>
    <s v="PROCESO MAYOR ACOFA"/>
    <n v="8"/>
    <n v="5"/>
    <n v="10"/>
    <n v="1"/>
    <n v="11792886000"/>
    <s v="GLOBAL"/>
    <s v=""/>
  </r>
  <r>
    <x v="0"/>
    <x v="14"/>
    <s v="02-02-02-008-007-01-4"/>
    <s v="Adquisición de servicios - Servicios de mantenimiento y reparación de maquinaria y equipo de transporte"/>
    <s v="SERVICIOS DE INSPECCIÓN, REPARACION, OVERHAUL Y/O EXCHANGE DE REPUESTOS, COMPONENTES Y ACCESORIOS AERONAUTICOS APLICABLES A LA FAC. AMARRE VF"/>
    <n v="78181800"/>
    <s v="PROCESO MAYOR ACOFA"/>
    <n v="8"/>
    <n v="5"/>
    <n v="10"/>
    <n v="1"/>
    <n v="2856451489"/>
    <s v="GLOBAL"/>
    <s v=""/>
  </r>
  <r>
    <x v="0"/>
    <x v="13"/>
    <s v="02-02-01-002-008"/>
    <s v="Materiales y suministros - Dotación (prendas de vestir y calzado)"/>
    <s v="GAFAS OSCURAS"/>
    <n v="53102701"/>
    <s v="PROCESO MENOR ACOFA"/>
    <n v="1"/>
    <n v="10"/>
    <n v="10"/>
    <n v="559"/>
    <n v="366695749.15999997"/>
    <s v="Unidad"/>
    <s v="NO SOLICITADAS"/>
  </r>
  <r>
    <x v="0"/>
    <x v="26"/>
    <s v="02-02-01-004-009-06"/>
    <s v="Materiales y suministros - Aeronaves y naves espaciales, y sus partes y piezas"/>
    <s v="ADQUISICION DE REPUESTOS COMPONENTES Y ACCESORIOS AERONAUTICOS PARA LOS EQUIPOS ASIGNADOS LOGISTICAMENTE AL COMANDO AEREO DE TRANSPORTE MILITAR"/>
    <s v="25202200_x000a_25202300_x000a_25202400_x000a_25202500_x000a_25202600_x000a_25202700"/>
    <s v="PROCESO MAYOR ACOFA"/>
    <n v="8"/>
    <n v="4"/>
    <n v="10"/>
    <n v="1"/>
    <n v="4710138645.4899998"/>
    <s v="GLOBAL"/>
    <s v=""/>
  </r>
  <r>
    <x v="0"/>
    <x v="30"/>
    <s v="02-02-02-009-002-09"/>
    <s v="Adquisición de servicios - Otros tipos de educación y servicios de apoyo educativo"/>
    <s v="ENTRENAMIENTO EN SIMULADOR DE VUELO EN EL EXTERIOR PARA LA FUERZA AEROESPACIAL COLOMBIANA PARA EL EQUIPO C-130"/>
    <n v="86111604"/>
    <s v="PROCESO MAYOR ACOFA"/>
    <n v="8"/>
    <n v="4"/>
    <n v="10"/>
    <n v="1"/>
    <n v="599986500"/>
    <s v="GLOBAL"/>
    <s v="SI APROBADAS"/>
  </r>
  <r>
    <x v="0"/>
    <x v="30"/>
    <s v="02-02-02-009-002-09"/>
    <s v="Adquisición de servicios - Otros tipos de educación y servicios de apoyo educativo"/>
    <s v="PROCESO ENTRENAMIENTO EN SIMULADOR DE VUELO EN EL EXTERIOR PARA LA FAC PARA EL EQUIOP C-295 Y CN-235"/>
    <n v="86111604"/>
    <s v="PROCESO MAYOR ACOFA"/>
    <n v="8"/>
    <n v="4"/>
    <n v="10"/>
    <n v="1"/>
    <n v="210606880"/>
    <s v="GLOBAL"/>
    <s v="SI APROBADAS"/>
  </r>
  <r>
    <x v="0"/>
    <x v="22"/>
    <s v="02-02-02-006-007-06"/>
    <s v="Adquisición de servicios - Servicios de apoyo al transporte aéreo"/>
    <s v="SERVICIO DE APOYO AL TRANSPORTE"/>
    <n v="78141805"/>
    <s v="PROCESO MAYOR ACOFA"/>
    <n v="1"/>
    <n v="10"/>
    <n v="16"/>
    <n v="1"/>
    <n v="7776467.9900000002"/>
    <s v="GLOBAL"/>
    <s v="SI APROBADAS"/>
  </r>
  <r>
    <x v="0"/>
    <x v="36"/>
    <s v="02-01-01-004-004-02"/>
    <s v="Activos fijos - Máquinas herramientas y sus partes, piezas y accesorios"/>
    <s v="WRENCH PIPE"/>
    <n v="27111749"/>
    <s v="PROCESO MAYOR ACOFA"/>
    <n v="6"/>
    <n v="6"/>
    <n v="10"/>
    <n v="2"/>
    <n v="1755000"/>
    <s v="Unidad"/>
    <s v=""/>
  </r>
  <r>
    <x v="0"/>
    <x v="36"/>
    <s v="02-01-01-004-004-02"/>
    <s v="Activos fijos - Máquinas herramientas y sus partes, piezas y accesorios"/>
    <s v="EXTERNAL PIPE WRENCH"/>
    <n v="27111749"/>
    <s v="PROCESO MAYOR ACOFA"/>
    <n v="6"/>
    <n v="6"/>
    <n v="10"/>
    <n v="3"/>
    <n v="4995000"/>
    <s v="Unidad"/>
    <s v=""/>
  </r>
  <r>
    <x v="0"/>
    <x v="2"/>
    <s v="02-02-01-003-006-02"/>
    <s v="Materiales y suministros - Otros productos de caucho"/>
    <s v="MANGUERA 1 1/2&quot; X 75 FT"/>
    <n v="40142014"/>
    <s v="PROCESO MAYOR ACOFA"/>
    <n v="6"/>
    <n v="6"/>
    <n v="10"/>
    <n v="5"/>
    <n v="39555000"/>
    <s v="Unidad"/>
    <s v=""/>
  </r>
  <r>
    <x v="0"/>
    <x v="2"/>
    <s v="02-02-01-003-006-09"/>
    <s v="Materiales y suministros - Otros productos plásticos"/>
    <s v="ACOPLE REX OMEGA E5"/>
    <n v="31163001"/>
    <s v="PROCESO MAYOR ACOFA"/>
    <n v="6"/>
    <n v="6"/>
    <n v="10"/>
    <n v="17"/>
    <n v="30370500"/>
    <s v="Unidad"/>
    <s v=""/>
  </r>
  <r>
    <x v="0"/>
    <x v="2"/>
    <s v="02-02-01-003-006-09"/>
    <s v="Materiales y suministros - Otros productos plásticos"/>
    <s v="ACOPLE REX OMEGA E4"/>
    <n v="31163001"/>
    <s v="PROCESO MAYOR ACOFA"/>
    <n v="6"/>
    <n v="6"/>
    <n v="10"/>
    <n v="17"/>
    <n v="27387000"/>
    <s v="Unidad"/>
    <s v=""/>
  </r>
  <r>
    <x v="0"/>
    <x v="36"/>
    <s v="02-01-01-004-004-02"/>
    <s v="Activos fijos - Máquinas herramientas y sus partes, piezas y accesorios"/>
    <s v="ADQUISICION DE CAJAS DE HERRAMIENTAS PARA MANTENIMIENTO DE ARMAMENTO DE LA FAC"/>
    <n v="27112700"/>
    <s v="PROCESO MENOR ACOFA"/>
    <n v="8"/>
    <n v="4"/>
    <n v="10"/>
    <n v="1"/>
    <n v="245250000"/>
    <s v="Unidad"/>
    <s v="NO SOLICITADAS"/>
  </r>
  <r>
    <x v="0"/>
    <x v="14"/>
    <s v="02-02-02-008-007-01-4"/>
    <s v="Adquisición de servicios - Servicios de mantenimiento y reparación de maquinaria y equipo de transporte"/>
    <s v="PAGO PASIVOS EXIGIBLES VIGENCIAS EXPIRADAS CONTRATO 4600172690 / 4700018829 / 2020  OBJETO: REPARACION , OVERHAUL Y/O EXCHANGE DE COMPONENTES AERONAUTICOS DE LAS AERONAVES DE LA FUERZA AEREA COLOMBIANA "/>
    <n v="78181800"/>
    <s v="PROCESO MAYOR ACOFA"/>
    <n v="8"/>
    <n v="5"/>
    <n v="10"/>
    <n v="1"/>
    <n v="85438868.010000005"/>
    <s v="GLOBAL"/>
    <s v=""/>
  </r>
  <r>
    <x v="0"/>
    <x v="35"/>
    <s v="02-01-01-004-008-01"/>
    <s v="Activos fijos - Aparatos médicos y quirúrgicos y aparatos ortésicos y protésicos"/>
    <s v="ADQUISICION EQUIPO DE SIMULACION DE HIPOXIA NORMOBARICA, INDUCIDA PARA EL PERSONAL DE LA FAC "/>
    <n v="86131802"/>
    <s v="PROCESO MENOR ACOFA"/>
    <n v="9"/>
    <n v="3"/>
    <n v="10"/>
    <n v="1"/>
    <n v="358513703.98000002"/>
    <s v="Unidad"/>
    <s v="NO SOLICITADAS"/>
  </r>
  <r>
    <x v="0"/>
    <x v="13"/>
    <s v="02-02-01-002-008"/>
    <s v="Materiales y suministros - Dotación (prendas de vestir y calzado)"/>
    <s v="ESPADA PARA OFICIAL FAC"/>
    <s v="53102701"/>
    <s v="PROCESO MENOR ACOFA"/>
    <n v="8"/>
    <n v="4"/>
    <n v="10"/>
    <n v="5"/>
    <n v="13680000"/>
    <s v="Unidad"/>
    <s v="NO SOLICITADAS"/>
  </r>
  <r>
    <x v="0"/>
    <x v="13"/>
    <s v="02-02-01-002-008"/>
    <s v="Materiales y suministros - Dotación (prendas de vestir y calzado)"/>
    <s v="ESPADA PARA SUBOFICIAL FAC"/>
    <s v="53102701"/>
    <s v="PROCESO MENOR ACOFA"/>
    <n v="8"/>
    <n v="4"/>
    <n v="10"/>
    <n v="205"/>
    <n v="460327500"/>
    <s v="Unidad"/>
    <s v="NO SOLICITADAS"/>
  </r>
  <r>
    <x v="0"/>
    <x v="26"/>
    <s v="02-02-01-004-009-06"/>
    <s v="Materiales y suministros - Aeronaves y naves espaciales, y sus partes y piezas"/>
    <s v="ADQUISICION MOTORES P/N JT15D-5D Y SUS COMPONENTES ACCESORIOS, APLICABLES A LAS AERONAVES CESSNA SR-560 DE LA FAC"/>
    <n v="26101500"/>
    <s v="PROCESO MAYOR ACOFA"/>
    <n v="10"/>
    <n v="3"/>
    <n v="10"/>
    <n v="1"/>
    <n v="17307280000"/>
    <s v="Unidad"/>
    <s v="NO SOLICITADAS"/>
  </r>
  <r>
    <x v="0"/>
    <x v="15"/>
    <s v="02-02-02-008-005-09-6"/>
    <s v="Adquisición de servicios - Servicios de organización y asistencia de convenciones y ferias"/>
    <s v="VI CAMPAÑA ANTARTICA (OPERADOR LOGISTICO INTERNACIONAL)"/>
    <n v="90151802"/>
    <s v="PROCESO MENOR ACOFA"/>
    <n v="4"/>
    <n v="6"/>
    <n v="10"/>
    <n v="1"/>
    <n v="34412854.469999999"/>
    <s v="GLOBAL"/>
    <s v="NO SOLICITADAS"/>
  </r>
  <r>
    <x v="0"/>
    <x v="14"/>
    <s v="02-02-02-008-007-01-4"/>
    <s v="Adquisición de servicios - Servicios de mantenimiento y reparación de maquinaria y equipo de transporte"/>
    <s v="EXCHANGE DE LOS MOTORES DE LA LINEA GENERAL ELECTRIC T700 - T701C - T701C/D Y CT7-9C PERTENECIENTES A LAS AERONAVES DE LA FUERZA AEROESPACIAL COLOMBIANA SEGÚN ANEXOS TECNICOS"/>
    <n v="78181800"/>
    <s v="PROCESO MAYOR ACOFA"/>
    <n v="8"/>
    <n v="3"/>
    <n v="10"/>
    <n v="1"/>
    <n v="13077123000"/>
    <s v="GLOBAL"/>
    <s v="SI APROBADAS"/>
  </r>
  <r>
    <x v="0"/>
    <x v="14"/>
    <s v="02-02-02-008-007-01-4"/>
    <s v="Adquisición de servicios - Servicios de mantenimiento y reparación de maquinaria y equipo de transporte"/>
    <s v="EXCHANGE DE LOS MOTORES ROLLS ROYCE 250C20 SERIES II (CSL - 1170) Y SUS COMPONENTES MAYORES Y ACCESORIOS APLICABLES A LOS HELICOPTEROS B206B3 Y TH67 DE LA FAC SEGÚN ANEXOS TECNICOS"/>
    <n v="78181800"/>
    <s v="PROCESO MAYOR ACOFA"/>
    <n v="8"/>
    <n v="3"/>
    <n v="10"/>
    <n v="1"/>
    <n v="2137500000"/>
    <s v="GLOBAL"/>
    <s v="SI APROBADAS"/>
  </r>
  <r>
    <x v="0"/>
    <x v="31"/>
    <s v="02-02-02-008-003-01-4"/>
    <s v="Adquisición de servicios - Servicios de diseño y desarrollo de la tecnología de la información (ti)"/>
    <s v="SET PUB. TECNICAS EMB-312(T27)"/>
    <s v="55111601_x000a_55101500"/>
    <s v="PROCESO MAYOR ACOFA"/>
    <n v="7"/>
    <n v="5"/>
    <n v="10"/>
    <n v="1"/>
    <n v="423452610"/>
    <s v="GLOBAL"/>
    <s v=""/>
  </r>
  <r>
    <x v="0"/>
    <x v="31"/>
    <s v="02-02-02-008-003-01-4"/>
    <s v="Adquisición de servicios - Servicios de diseño y desarrollo de la tecnología de la información (ti)"/>
    <s v="SET PUB. TECNICAS EMB-312(A27)"/>
    <s v="55111601_x000a_55101500"/>
    <s v="PROCESO MAYOR ACOFA"/>
    <n v="7"/>
    <n v="5"/>
    <n v="10"/>
    <n v="1"/>
    <n v="418481966.04000002"/>
    <s v="GLOBAL"/>
    <s v=""/>
  </r>
  <r>
    <x v="0"/>
    <x v="38"/>
    <s v="02-01-01-004-006-01"/>
    <s v="Activos fijos - Motores, generadores y transformadores eléctricos y sus partes y piezas"/>
    <s v="ADQUISICION PLANTA DE ALIMENTACION ELECTRICA"/>
    <s v="26101100_x000a_26101200_x000a_26101500"/>
    <s v="PROCESO MAYOR ACOFA"/>
    <n v="10"/>
    <n v="2"/>
    <n v="10"/>
    <n v="5"/>
    <n v="1659465000"/>
    <s v="Unidad"/>
    <s v=""/>
  </r>
  <r>
    <x v="0"/>
    <x v="39"/>
    <s v="02-01-01-004-009-01"/>
    <s v="Activos fijos - Vehículos automotores, remolques y semirremolques; y sus partes, piezas y accesorios"/>
    <s v="ADQUISICION VEHICULOS DE TRACTO REMOLQUES PARA EL SOPORTE EN TIERRA DE LAS AERONAVES DE LA FAC"/>
    <s v="25191503 25191500"/>
    <s v="PROCESO MAYOR ACOFA"/>
    <n v="10"/>
    <n v="2"/>
    <n v="10"/>
    <n v="2"/>
    <n v="485334000"/>
    <s v="Unidad"/>
    <s v=""/>
  </r>
  <r>
    <x v="0"/>
    <x v="30"/>
    <s v="02-02-02-009-002-09"/>
    <s v="Adquisición de servicios - Otros tipos de educación y servicios de apoyo educativo"/>
    <s v="PROCESO ENTRENAMIENTO EN SIMULADOR DE VUELO EN EL EXTERIOR PARA LA FAC AMARRE VF 2024"/>
    <n v="86111604"/>
    <s v="PROCESO MENOR ACOFA"/>
    <n v="10"/>
    <n v="3"/>
    <n v="10"/>
    <n v="1"/>
    <n v="75870000"/>
    <s v="GLOBAL"/>
    <s v="SI APROBADAS"/>
  </r>
  <r>
    <x v="0"/>
    <x v="30"/>
    <s v="02-02-02-009-002-09"/>
    <s v="Adquisición de servicios - Otros tipos de educación y servicios de apoyo educativo"/>
    <s v="PROCESO ENTRENAMIENTO EN SIMULADOR DE VUELO EN EL EXTERIOR PARA LA FAC AMARRE VF 2024"/>
    <n v="86111604"/>
    <s v="PROCESO MENOR ACOFA"/>
    <n v="10"/>
    <n v="3"/>
    <n v="10"/>
    <n v="1"/>
    <n v="490320000"/>
    <s v="GLOBAL"/>
    <s v="SI APROBADAS"/>
  </r>
  <r>
    <x v="0"/>
    <x v="30"/>
    <s v="02-02-02-009-002-09"/>
    <s v="Adquisición de servicios - Otros tipos de educación y servicios de apoyo educativo"/>
    <s v="PROCESO ENTRENAMIENTO EN SIMULADOR DE VUELO EN EL EXTERIOR PARA LA FAC AMARRE VF 2024"/>
    <n v="86111604"/>
    <s v="PROCESO MENOR ACOFA"/>
    <n v="10"/>
    <n v="3"/>
    <n v="10"/>
    <n v="1"/>
    <n v="21258131.949999999"/>
    <s v="GLOBAL"/>
    <s v="SI APROBADAS"/>
  </r>
  <r>
    <x v="0"/>
    <x v="20"/>
    <s v="02-02-02-008-004-03"/>
    <s v="Adquisición de servicios - Servicios de contenidos en línea (on-line)"/>
    <s v="SUSCRIPCION PUBLICACIONES TECNICAS HELICES Y EQUIPOS AERONAUTICOS DE LA FAC"/>
    <s v="55111601 / 55101500"/>
    <s v="PROCESO MENOR ACOFA"/>
    <n v="8"/>
    <n v="4"/>
    <n v="10"/>
    <n v="1"/>
    <n v="39253500"/>
    <s v="GLOBAL"/>
    <s v="NO SOLICITADAS"/>
  </r>
  <r>
    <x v="0"/>
    <x v="20"/>
    <s v="02-02-02-008-004-03"/>
    <s v="Adquisición de servicios - Servicios de contenidos en línea (on-line)"/>
    <s v="SUCRIPCIONA PUBLICACIONES TECNICAS PARA LAS AERONAVES H-450 Y H-900 IOERADAS POR LA FAC"/>
    <s v="55111601 / 55101500"/>
    <s v="PROCESO MENOR ACOFA"/>
    <n v="8"/>
    <n v="4"/>
    <n v="10"/>
    <n v="1"/>
    <n v="3222100000"/>
    <s v="GLOBAL"/>
    <s v="NO SOLICITADAS"/>
  </r>
  <r>
    <x v="0"/>
    <x v="14"/>
    <s v="02-02-02-008-007-01-4"/>
    <s v="Adquisición de servicios - Servicios de mantenimiento y reparación de maquinaria y equipo de transporte"/>
    <s v="LOTE 1: SERVICIOS DE INSPECCIÓN, REPARACION, OVERHAUL Y/O EXCHANCE DE REPUESTOS, COMPONENTES Y ACCESORIOS AERONAUTICOS PARA PARA LA AERONAVE CN-235 FAC 1260"/>
    <n v="78181800"/>
    <s v="PROCESO MENOR ACOFA"/>
    <n v="8"/>
    <n v="4"/>
    <n v="10"/>
    <n v="1"/>
    <n v="153900000"/>
    <s v="GLOBAL"/>
    <s v=""/>
  </r>
  <r>
    <x v="0"/>
    <x v="26"/>
    <s v="02-02-01-004-009-06"/>
    <s v="Materiales y suministros - Aeronaves y naves espaciales, y sus partes y piezas"/>
    <s v="LOTE 2:  ADQUISICION DE REPUESTOS COMPONENTES Y ACCESORIOS AERONAUTICOS PARA LA AERONAVE CN-235 FAC 1260"/>
    <s v="25202200_x000a_25202300_x000a_25202400_x000a_25202500_x000a_25202600_x000a_25202700"/>
    <s v="PROCESO MENOR ACOFA"/>
    <n v="8"/>
    <n v="4"/>
    <n v="10"/>
    <n v="1"/>
    <n v="22122000"/>
    <s v="GLOBAL"/>
    <s v=""/>
  </r>
  <r>
    <x v="0"/>
    <x v="26"/>
    <s v="02-02-01-004-009-06"/>
    <s v="Materiales y suministros - Aeronaves y naves espaciales, y sus partes y piezas"/>
    <s v="ADQUISICION DE REPUESTOS COMPONENTES Y ACCESORIOS AERONAUTICOS PARA LA AERONAVE CN-235 FAC 1260"/>
    <s v="25202200_x000a_25202300_x000a_25202400_x000a_25202500_x000a_25202600_x000a_25202700"/>
    <s v="PROCESO MENOR ACOFA"/>
    <n v="8"/>
    <n v="4"/>
    <n v="10"/>
    <n v="1"/>
    <n v="90000000"/>
    <s v="GLOBAL"/>
    <s v=""/>
  </r>
  <r>
    <x v="0"/>
    <x v="26"/>
    <s v="02-02-01-004-009-06"/>
    <s v="Materiales y suministros - Aeronaves y naves espaciales, y sus partes y piezas"/>
    <s v="ADQUISICION DE REPUESTOS COMPONENTES Y ACCESORIOS AERONAUTICOS PARA LOS EQUIPOS ASIGNADOS LOGISTICAMENTE AL COMANDO AEREO DE TRANSPORTE MILITAR"/>
    <s v="25202200_x000a_25202300_x000a_25202400_x000a_25202500_x000a_25202600_x000a_25202700"/>
    <s v="PROCESO MAYOR ACOFA"/>
    <n v="8"/>
    <n v="4"/>
    <n v="10"/>
    <n v="1"/>
    <n v="1307205970"/>
    <s v="GLOBAL"/>
    <s v=""/>
  </r>
  <r>
    <x v="0"/>
    <x v="31"/>
    <s v="02-02-02-008-003-01-4"/>
    <s v="Adquisición de servicios - Servicios de diseño y desarrollo de la tecnología de la información (ti)"/>
    <s v="SUSCRIPCIÓN NVDTA KMD550/850 "/>
    <s v="55111601_x000a_55101500"/>
    <s v="PROCESO MENOR ACOFA"/>
    <n v="1"/>
    <n v="10"/>
    <n v="10"/>
    <n v="1"/>
    <n v="116917790"/>
    <s v="GLOBAL"/>
    <s v="SI APROBADAS"/>
  </r>
  <r>
    <x v="0"/>
    <x v="14"/>
    <s v="02-02-02-008-007-01-4"/>
    <s v="Adquisición de servicios - Servicios de mantenimiento y reparación de maquinaria y equipo de transporte"/>
    <s v="LOTE 2: SERVICIOS DE INSPECCIÓN, REPARACIÓN, SHOTPEENING, GLASS BEAD PEENIN , OVERHAUL Y/O EXCHANGE DE REPUESTOS, COMPONENTES Y ACCESORIOS AERONÁUTICOS PARA LAS AERONAVES FAC. AMARRES VIGENCIA 2024 "/>
    <n v="78181800"/>
    <s v="PROCESO MAYOR ACOFA"/>
    <n v="8"/>
    <n v="3"/>
    <n v="10"/>
    <n v="1"/>
    <n v="550327500"/>
    <s v="GLOBAL"/>
    <s v="SI APROBADAS"/>
  </r>
  <r>
    <x v="0"/>
    <x v="14"/>
    <s v="02-02-02-008-007-01-4"/>
    <s v="Adquisición de servicios - Servicios de mantenimiento y reparación de maquinaria y equipo de transporte"/>
    <s v="LOTE 3: SERVICIOS DE INSPECCIÓN, REPARACIÓN, SHOTPEENING, GLASS BEAD PEENIN , OVERHAUL Y/O EXCHANGE DE REPUESTOS, COMPONENTES Y ACCESORIOS AERONÁUTICOS PARA LAS AERONAVES FAC. AMARRES VIGENCIA 2024 "/>
    <n v="78181800"/>
    <s v="PROCESO MAYOR ACOFA"/>
    <n v="8"/>
    <n v="3"/>
    <n v="10"/>
    <n v="1"/>
    <n v="550327500"/>
    <s v="GLOBAL"/>
    <s v="SI APROBADAS"/>
  </r>
  <r>
    <x v="0"/>
    <x v="14"/>
    <s v="02-02-02-008-007-01-4"/>
    <s v="Adquisición de servicios - Servicios de mantenimiento y reparación de maquinaria y equipo de transporte"/>
    <s v="LOTE 2: SERVICIOS DE INSPECCIÓN, REPARACIÓN, SHOTPEENING, GLASS BEAD PEENIN , OVERHAUL Y/O EXCHANGE DE REPUESTOS, COMPONENTES Y ACCESORIOS AERONÁUTICOS PARA LAS AERONAVES FAC. AMARRES VIGENCIA 2024 "/>
    <n v="78181800"/>
    <s v="PROCESO MAYOR ACOFA"/>
    <n v="8"/>
    <n v="3"/>
    <n v="10"/>
    <n v="1"/>
    <n v="550327500"/>
    <s v="GLOBAL"/>
    <s v="SI APROBADAS"/>
  </r>
  <r>
    <x v="0"/>
    <x v="26"/>
    <s v="02-02-01-004-009-06"/>
    <s v="Materiales y suministros - Aeronaves y naves espaciales, y sus partes y piezas"/>
    <s v="LOTE 1: ADQUISICIÓN DE REPUESTOS COMPONENTES Y ACCESORIOS AERONÁUTICOS PARA LAS AERONAVES FAC. AMARRE VIGENCIA FUTURA 2024"/>
    <s v="25202200_x000a_25202300_x000a_25202400_x000a_25202500_x000a_25202600_x000a_25202700"/>
    <s v="PROCESO MAYOR ACOFA"/>
    <n v="8"/>
    <n v="4"/>
    <n v="10"/>
    <n v="1"/>
    <n v="505920333"/>
    <s v="GLOBAL"/>
    <s v="SI APROBADAS"/>
  </r>
  <r>
    <x v="0"/>
    <x v="26"/>
    <s v="02-02-01-004-009-06"/>
    <s v="Materiales y suministros - Aeronaves y naves espaciales, y sus partes y piezas"/>
    <s v="LOTE 1: ADQUISICIÓN DE REPUESTOS COMPONENTES Y ACCESORIOS AERONÁUTICOS PARA LAS AERONAVES FAC. AMARRE VIGENCIA FUTURA 2024"/>
    <s v="25202200_x000a_25202300_x000a_25202400_x000a_25202500_x000a_25202600_x000a_25202700"/>
    <s v="PROCESO MAYOR ACOFA"/>
    <n v="8"/>
    <n v="4"/>
    <n v="10"/>
    <n v="1"/>
    <n v="500806400"/>
    <s v="GLOBAL"/>
    <s v="SI APROBADAS"/>
  </r>
  <r>
    <x v="0"/>
    <x v="26"/>
    <s v="02-02-01-004-009-06"/>
    <s v="Materiales y suministros - Aeronaves y naves espaciales, y sus partes y piezas"/>
    <s v="LOTE 1: ADQUISICIÓN DE REPUESTOS COMPONENTES Y ACCESORIOS AERONÁUTICOS PARA LAS AERONAVES FAC. AMARRE VIGENCIA FUTURA 2024"/>
    <s v="25202200_x000a_25202300_x000a_25202400_x000a_25202500_x000a_25202600_x000a_25202700"/>
    <s v="PROCESO MAYOR ACOFA"/>
    <n v="8"/>
    <n v="4"/>
    <n v="10"/>
    <n v="1"/>
    <n v="500806400"/>
    <s v="GLOBAL"/>
    <s v="SI APROBADAS"/>
  </r>
  <r>
    <x v="0"/>
    <x v="26"/>
    <s v="02-02-01-004-009-06"/>
    <s v="Materiales y suministros - Aeronaves y naves espaciales, y sus partes y piezas"/>
    <s v="LOTE 1: ADQUISICIÓN DE REPUESTOS COMPONENTES Y ACCESORIOS AERONÁUTICOS PARA LAS AERONAVES FAC. AMARRES VIGENCIA FUTURA 2024 "/>
    <s v="25202200_x000a_25202300_x000a_25202400_x000a_25202500_x000a_25202600_x000a_25202700"/>
    <s v="PROCESO MAYOR ACOFA"/>
    <n v="8"/>
    <n v="4"/>
    <n v="10"/>
    <n v="1"/>
    <n v="500806400"/>
    <s v="GLOBAL"/>
    <s v="SI APROBADAS"/>
  </r>
  <r>
    <x v="0"/>
    <x v="2"/>
    <s v="02-02-01-003-006-01"/>
    <s v="Materiales y suministros - Llantas de caucho y neumáticos (cámaras de aire)"/>
    <s v="LOTE 3: ADQUISICIÓN DE LLANTAS, Y_x000a_ACCESORIOS PARA LAS AERONAVES_x000a_DE LA FAC AMARRES VIGENCIA_x000a_FUTURA 2024"/>
    <s v="25202203"/>
    <s v="PROCESO MAYOR ACOFA"/>
    <n v="1"/>
    <n v="10"/>
    <n v="10"/>
    <n v="1"/>
    <n v="212355000"/>
    <s v="GLOBAL"/>
    <s v="SI APROBADAS"/>
  </r>
  <r>
    <x v="0"/>
    <x v="26"/>
    <s v="02-02-01-004-009-06"/>
    <s v="Materiales y suministros - Aeronaves y naves espaciales, y sus partes y piezas"/>
    <s v="ADQUISICIÓN DE REPUESTOS COMPONENTES Y ACCESORIOS AERONÁUTICOS PARA LAS AERONAVES FAC"/>
    <s v="25202200"/>
    <s v="PROCESO MENOR ACOFA"/>
    <n v="1"/>
    <n v="10"/>
    <n v="10"/>
    <n v="1"/>
    <n v="121672268.63"/>
    <s v="Unidad"/>
    <s v="SI APROBADAS"/>
  </r>
  <r>
    <x v="0"/>
    <x v="26"/>
    <s v="02-02-01-004-009-06"/>
    <s v="Materiales y suministros - Aeronaves y naves espaciales, y sus partes y piezas"/>
    <s v="ADQUISICIÓN DE REPUESTOS COMPONENTES Y ACCESORIOS AERONÁUTICOS PARA LAS AERONAVES FAC. AMARRE VIGENCIA FUTURA 2024"/>
    <s v="25202200_x000a_25202300_x000a_25202400_x000a_25202500_x000a_25202600_x000a_25202700"/>
    <s v="PROCESO MENOR ACOFA"/>
    <n v="8"/>
    <n v="4"/>
    <n v="10"/>
    <n v="1"/>
    <n v="272689155"/>
    <s v="GLOBAL"/>
    <s v="NO SOLICITADAS"/>
  </r>
  <r>
    <x v="0"/>
    <x v="26"/>
    <s v="02-02-01-004-009-06"/>
    <s v="Materiales y suministros - Aeronaves y naves espaciales, y sus partes y piezas"/>
    <s v="ADQUISICIÓN DE REPUESTOS PARA LAS AERONAVES EMBRAER 135 BJ"/>
    <s v="25202200 25202300 25202400 25202500 25202600 25202700"/>
    <s v="PROCESO MAYOR ACOFA"/>
    <n v="1"/>
    <n v="10"/>
    <n v="10"/>
    <n v="1"/>
    <n v="0.01"/>
    <s v="GLOBAL"/>
    <s v="NO SOLICITADAS"/>
  </r>
  <r>
    <x v="0"/>
    <x v="26"/>
    <s v="02-02-01-004-009-06"/>
    <s v="Materiales y suministros - Aeronaves y naves espaciales, y sus partes y piezas"/>
    <s v="ADQUISICIÓN DE REPUESTOS, COMPONENTES Y ACCESORIOS AERONÁUTICOS DE LA AERONAVE (BOEING)"/>
    <s v="25202200 25202300 25202400 25202500 25202600 25202700"/>
    <s v="PROCESO MAYOR ACOFA"/>
    <n v="1"/>
    <n v="10"/>
    <n v="10"/>
    <n v="1"/>
    <n v="0.01"/>
    <s v="GLOBAL"/>
    <s v="NO SOLICITADAS"/>
  </r>
  <r>
    <x v="0"/>
    <x v="26"/>
    <s v="02-02-01-004-009-06"/>
    <s v="Materiales y suministros - Aeronaves y naves espaciales, y sus partes y piezas"/>
    <s v="ADQUISICIÓN DE REPUESTOS PARA LAS AERONAVES EMBRAER 135 BJ"/>
    <s v="25202200 25202300 25202400 25202500 25202600 25202700"/>
    <s v="PROCESO MAYOR ACOFA"/>
    <n v="1"/>
    <n v="10"/>
    <n v="10"/>
    <n v="1"/>
    <n v="0.01"/>
    <s v="GLOBAL"/>
    <s v="NO SOLICITADAS"/>
  </r>
  <r>
    <x v="1"/>
    <x v="40"/>
    <s v="02-02-01-004-009-06"/>
    <s v="ADQUISICIÓN DE BIENES Y SERVICIOS - EQUIPO AÉREO ADQUIRIDO - RENOVACIÓN Y MODERNIZACIÓN DEL EQUIPO AERONÁUTICO DE LA FAC A NIVEL  NACIONAL"/>
    <s v="ADQUIRIR SISTEMAS TRACKER AERONAVES SR-560 (ADQUISICION RADAR SR 560 PARA LA FAC)"/>
    <s v="25201604"/>
    <s v="PROCESO MAYOR ACOFA"/>
    <n v="1"/>
    <m/>
    <n v="11"/>
    <n v="1"/>
    <n v="0.04"/>
    <m/>
    <s v="NO SOLICITADAS"/>
  </r>
  <r>
    <x v="1"/>
    <x v="41"/>
    <s v="02-02-01-010-005"/>
    <s v="ADQUISICIÓN DE BIENES Y SERVICIOS - SERVICIO DE ACTUALIZACIÓN DEL SISTEMA DE ARMAS - FORTALECIMIENTO DE LOS SISTEMAS DE ARMAS, AUTO PROTECCIÓN Y SUMINISTRO DE ARMAMENTO AÉREO PARA LA FAC A NIVEL  NACIONAL"/>
    <s v="ADQUISICIÓN MATERIAL (BENGALAS DE ILUMINACIÓN LUU-2D/B Y LUU-19)"/>
    <s v="46101601"/>
    <s v="PROCESO MAYOR ACOFA"/>
    <n v="1"/>
    <m/>
    <n v="11"/>
    <n v="1"/>
    <n v="2545284068.73"/>
    <m/>
    <s v="SI APROBADAS"/>
  </r>
  <r>
    <x v="1"/>
    <x v="41"/>
    <s v="02-02-01-010-005"/>
    <s v="ADQUISICIÓN DE BIENES Y SERVICIOS - SERVICIO DE ACTUALIZACIÓN DEL SISTEMA DE ARMAS - FORTALECIMIENTO DE LOS SISTEMAS DE ARMAS, AUTO PROTECCIÓN Y SUMINISTRO DE ARMAMENTO AÉREO PARA LA FAC A NIVEL  NACIONAL"/>
    <s v="ADQUISICIÓN DE MATERIAL CONTRAMEDIDAS TIPO FLARES IR"/>
    <s v="46101601"/>
    <s v="PROCESO MAYOR ACOFA"/>
    <n v="1"/>
    <m/>
    <n v="11"/>
    <n v="1"/>
    <n v="46782054.789999999"/>
    <m/>
    <s v="SI APROBADAS"/>
  </r>
  <r>
    <x v="1"/>
    <x v="41"/>
    <s v="02-02-01-004-010"/>
    <s v="ADQUISICIÓN DE BIENES Y SERVICIOS - SERVICIO DE ACTUALIZACIÓN DEL SISTEMA DE ARMAS - FORTALECIMIENTO DE LOS SISTEMAS DE ARMAS, AUTO PROTECCIÓN Y SUMINISTRO DE ARMAMENTO AÉREO PARA LA FAC A NIVEL  NACIONAL"/>
    <s v="ADQUISICIÓN DE SOPORTE LOGÍSTICO PARA LOS SISTEMAS DE ARMAMENTO DE LAS AERONAVES DE LA FAC - AMARRE DE VF 2024"/>
    <s v="46121601_x000a_46101800_x000a_25201703"/>
    <s v="PROCESO MAYOR ACOFA"/>
    <n v="5"/>
    <m/>
    <n v="11"/>
    <n v="1"/>
    <n v="42053175"/>
    <m/>
    <s v="SI APROBADAS"/>
  </r>
  <r>
    <x v="1"/>
    <x v="41"/>
    <s v="02-02-01-004-010"/>
    <s v="ADQUISICIÓN DE BIENES Y SERVICIOS - SERVICIO DE ACTUALIZACIÓN DEL SISTEMA DE ARMAS - FORTALECIMIENTO DE LOS SISTEMAS DE ARMAS, AUTO PROTECCIÓN Y SUMINISTRO DE ARMAMENTO AÉREO PARA LA FAC A NIVEL  NACIONAL"/>
    <s v="ADQUISICIÓN DE REPUESTOS PARA LOS SISTEMAS DE CONTRAMEDIDAS AIRMOR DE LAS AERONAVES FAC"/>
    <s v="46121601"/>
    <s v="PROCESO MAYOR ACOFA"/>
    <n v="1"/>
    <m/>
    <n v="11"/>
    <n v="1"/>
    <n v="654761148.55999994"/>
    <m/>
    <s v="SI APROBADAS"/>
  </r>
  <r>
    <x v="1"/>
    <x v="41"/>
    <s v="02-02-01-004-010"/>
    <s v="ADQUISICIÓN DE BIENES Y SERVICIOS - SERVICIO DE ACTUALIZACIÓN DEL SISTEMA DE ARMAS - FORTALECIMIENTO DE LOS SISTEMAS DE ARMAS, AUTO PROTECCIÓN Y SUMINISTRO DE ARMAMENTO AÉREO PARA LA FAC A NIVEL  NACIONAL"/>
    <s v="SOPORTE LOGÍSTICO PARA LOS SISTEMAS DE ARMAMENTO DE LAS AERONAVES DE LA FAC (REPUESTOS PARA LAS PERCHAS) - AMARRE VF 2024"/>
    <n v="46121601"/>
    <s v="PROCESO MENOR ACOFA"/>
    <n v="6"/>
    <m/>
    <n v="11"/>
    <n v="1"/>
    <n v="13615519.17"/>
    <m/>
    <s v="SI APROBADAS"/>
  </r>
  <r>
    <x v="1"/>
    <x v="41"/>
    <s v="02-02-01-004-010"/>
    <s v="ADQUISICIÓN DE BIENES Y SERVICIOS - SERVICIO DE ACTUALIZACIÓN DEL SISTEMA DE ARMAS - FORTALECIMIENTO DE LOS SISTEMAS DE ARMAS, AUTO PROTECCIÓN Y SUMINISTRO DE ARMAMENTO AÉREO PARA LA FAC A NIVEL  NACIONAL"/>
    <s v="ADQUISICIÓN DE REPUESTOS PARA LOS SISTEMAS HMD USADOS EN LAS AERONAVES KFIR Y ARPIA IV"/>
    <s v="46101800"/>
    <s v="PROCESO MAYOR ACOFA"/>
    <n v="1"/>
    <m/>
    <n v="11"/>
    <n v="1"/>
    <n v="741541770.37"/>
    <m/>
    <s v="SI APROBADAS"/>
  </r>
  <r>
    <x v="1"/>
    <x v="41"/>
    <s v="02-02-01-004-010"/>
    <s v="ADQUISICIÓN DE BIENES Y SERVICIOS - SERVICIO DE ACTUALIZACIÓN DEL SISTEMA DE ARMAS - FORTALECIMIENTO DE LOS SISTEMAS DE ARMAS, AUTO PROTECCIÓN Y SUMINISTRO DE ARMAMENTO AÉREO PARA LA FAC A NIVEL  NACIONAL"/>
    <s v="ADQUISICIÓN DE REPUESTOS PARA LOS SISTEMAS ELECTRONICOS USADOS EN LAS AERONAVES ARPIA IV DE LA FAC"/>
    <s v="46101800"/>
    <s v="PROCESO MAYOR ACOFA"/>
    <n v="1"/>
    <m/>
    <n v="11"/>
    <n v="1"/>
    <n v="1388352263.02"/>
    <m/>
    <s v="SI APROBADAS"/>
  </r>
  <r>
    <x v="1"/>
    <x v="41"/>
    <s v="02-02-01-004-010"/>
    <s v="ADQUISICIÓN DE BIENES Y SERVICIOS - SERVICIO DE ACTUALIZACIÓN DEL SISTEMA DE ARMAS - FORTALECIMIENTO DE LOS SISTEMAS DE ARMAS, AUTO PROTECCIÓN Y SUMINISTRO DE ARMAMENTO AÉREO PARA LA FAC A NIVEL  NACIONAL"/>
    <s v="SOPORTE LOGISTICO PARA LOS SISTEMAS DE ARAMAEMNTO DE LAS AERONAVES DE LA FAC (ADQUISICIÓN DE REPUESTOS PARA LOS FUSILES DE PRECISIÓN DE LOS TEPLAS)"/>
    <s v="46121601_x000a_46101800_x000a_25201703"/>
    <s v="PROCESO MENOR ACOFA"/>
    <n v="1"/>
    <m/>
    <n v="11"/>
    <n v="1"/>
    <n v="300404808.99000001"/>
    <m/>
    <s v="NO SOLICITADAS"/>
  </r>
  <r>
    <x v="1"/>
    <x v="42"/>
    <s v="02-01-01-004-009-01"/>
    <s v="ADQUISICIÓN DE BIENES Y SERVICIOS - SERVICIO DE EXTINCIÓN DE INCENDIOS EN EL DESARROLLO DE OPERACIONES AÉREAS - FORTALECIMIENTO Y RENOVACIÓN DE LA CAPACIDAD DE MOVILIDAD TERRESTRE Y DESPLIEGUE DE LA FUERZA AÉREA COLOMBIANA A NIVEL  NACIONAL"/>
    <s v="ADQUISICION DE VEHÍCULO DE EXTINCIÓN DE INCENDIOS AEROPORTUARIO PARA LA FUERZA AEREA COLOMBIANA DE ACUERDO CON LA NORMA NFPA 414 ULTIMA EDICION Y SEGÚN ANEXO TECNICO"/>
    <s v="25101701"/>
    <s v="PROCESO MAYOR ACOFA"/>
    <n v="7"/>
    <m/>
    <n v="11"/>
    <n v="1"/>
    <n v="1379925495"/>
    <m/>
    <s v="NO SOLICITADAS"/>
  </r>
  <r>
    <x v="1"/>
    <x v="42"/>
    <s v="02-01-01-004-009-01"/>
    <s v="ADQUISICIÓN DE BIENES Y SERVICIOS - SERVICIO DE EXTINCIÓN DE INCENDIOS EN EL DESARROLLO DE OPERACIONES AÉREAS - FORTALECIMIENTO Y RENOVACIÓN DE LA CAPACIDAD DE MOVILIDAD TERRESTRE Y DESPLIEGUE DE LA FUERZA AÉREA COLOMBIANA A NIVEL  NACIONAL"/>
    <s v="VEHÍCULO DE EXTINCIÓN INCENDIOS AEROPORTUARIO"/>
    <s v="25101701"/>
    <s v="PROCESO MAYOR ACOFA"/>
    <n v="1"/>
    <m/>
    <n v="11"/>
    <n v="1"/>
    <n v="1947345930"/>
    <m/>
    <s v="SI APROBADAS"/>
  </r>
  <r>
    <x v="1"/>
    <x v="43"/>
    <s v="02-02-01-010-001"/>
    <s v="ADQUISICIÓN DE BIENES Y SERVICIOS - SERVICIO DE DOTACIÓN DE ARMAMENTO - INCREMENTO DE LA CAPACIDAD DE SEGURIDAD Y DEFENSA DE LA FUERZA AEREA COLOMBIANA  NACIONAL"/>
    <s v="ADQUISICION DE MUNICIONES AMARRE VF 2024"/>
    <s v="46101601"/>
    <s v="PROCESO MAYOR ACOFA"/>
    <n v="10"/>
    <m/>
    <n v="11"/>
    <n v="1"/>
    <n v="48989328.299999997"/>
    <m/>
    <s v="NO SOLICITADAS"/>
  </r>
  <r>
    <x v="1"/>
    <x v="44"/>
    <s v="02-02-01-004-007-04"/>
    <s v="ADQUISICIÓN DE BIENES Y SERVICIOS - SERVICIO DE CONTROL DEL ESPACIO AÉREO - FORTALECIMIENTO DEL MANDO Y CONTROL DE LA FUERZA AÉREA COLOMBIANA A NIVEL  NACIONAL"/>
    <s v="ADQUISICIÓN  AYUDAS VISUALES  PARA LA NAVEGACIÓN AÉREA (MODERNIZACIÓN SISTEMAS AYUDAS AEROPORTUARIAS)_x000a_"/>
    <s v="41112900"/>
    <s v="PROCESO MAYOR ACOFA"/>
    <n v="1"/>
    <m/>
    <n v="11"/>
    <n v="1"/>
    <n v="1397140481.99"/>
    <m/>
    <s v="SI APROBADAS"/>
  </r>
  <r>
    <x v="1"/>
    <x v="41"/>
    <s v="02-02-02-008-007-01-4"/>
    <s v="ADQUISICIÓN DE BIENES Y SERVICIOS - SERVICIO DE ACTUALIZACIÓN DEL SISTEMA DE ARMAS - FORTALECIMIENTO DE LOS SISTEMAS DE ARMAS, AUTO PROTECCIÓN Y SUMINISTRO DE ARMAMENTO AÉREO PARA LA FAC A NIVEL  NACIONAL"/>
    <s v="SOPORTE LOGÍSTICO PARA LOS SISTEMAS DE ARMAMENTO DE LAS AERONAVES DE LA FAC (INSPECCIÓN, REPARACIÓN Y/O EXCHANGE DE LOS SISTEMAS DE ARMAMENTO ELECTRONICO DE LAS AERONAVES KFIR DE LA FUERZA AÈREA COLOMBIANA)"/>
    <s v="78181900"/>
    <s v="PROCESO MAYOR ACOFA"/>
    <n v="1"/>
    <m/>
    <n v="11"/>
    <n v="1"/>
    <n v="504293056.23000002"/>
    <m/>
    <s v="SI APROBADAS"/>
  </r>
  <r>
    <x v="1"/>
    <x v="45"/>
    <s v="02-02-02-008-007-01-4"/>
    <s v="ADQUISICIÓN DE BIENES Y SERVICIOS - SERVICIO DE MANTENIMIENTO AERONÁUTICO - FORTALECIMIENTO DE LA CAPACIDAD DE MANTENIMIENTO AERONÁUTICO PARA LAS AERONAVES Y COMPONENTES DE LA FAC A NIVEL  NACIONAL"/>
    <s v="SERVICIO DE OVERHAUL, REPARACION POR CUALQUIER TIPO DE EVENTO, EXCHANGE, HSI PARA LOS MOTORES, COMPONENTES Y ACCESORIOS PERTENECIENTES A LA LINEA DE MOTORES PT6 SERIES, JT15 SERIES, PW100 SERIES"/>
    <s v="78181800"/>
    <s v="PROCESO MAYOR ACOFA"/>
    <n v="6"/>
    <m/>
    <n v="11"/>
    <n v="1"/>
    <n v="21.239999998360872"/>
    <m/>
    <s v="NO SOLICITADAS"/>
  </r>
  <r>
    <x v="1"/>
    <x v="40"/>
    <s v="02-01-01-002-003"/>
    <s v="ADQUISICIÓN DE BIENES Y SERVICIOS - EQUIPO AÉREO ADQUIRIDO - RENOVACIÓN Y MODERNIZACIÓN DEL EQUIPO AERONÁUTICO DE LA FAC A NIVEL  NACIONAL"/>
    <s v="ADQUISICION AERONAVES CESSNA 172S VF 2023"/>
    <s v="25131500"/>
    <s v="PROCESO MAYOR ACOFA"/>
    <n v="1"/>
    <m/>
    <n v="11"/>
    <n v="1"/>
    <n v="1187410898.96"/>
    <m/>
    <s v="SI APROBADAS"/>
  </r>
  <r>
    <x v="1"/>
    <x v="45"/>
    <s v="02-02-02-008-007-01-4"/>
    <s v="ADQUISICIÓN DE BIENES Y SERVICIOS - SERVICIO DE MANTENIMIENTO AERONÁUTICO - FORTALECIMIENTO DE LA CAPACIDAD DE MANTENIMIENTO AERONÁUTICO PARA LAS AERONAVES Y COMPONENTES DE LA FAC A NIVEL  NACIONAL"/>
    <s v="SERVICIO DE OVERHAUL, REPARACION POR CUALQUIER TIPO DE EVENTO, EXCHANGE, HSI PARA LOS MOTORES, COMPONENTES Y ACCESORIOS PERTENECIENTES A LA LINEA DE MOTORES PT6 SERIES, JT15 SERIES, PW100 SERIES (VF 2023)"/>
    <s v="78181800"/>
    <s v="PROCESO MAYOR ACOFA"/>
    <n v="1"/>
    <m/>
    <n v="11"/>
    <n v="1"/>
    <n v="4220803105.3199997"/>
    <m/>
    <s v="SI APROBADAS"/>
  </r>
  <r>
    <x v="1"/>
    <x v="41"/>
    <s v="02-02-01-004-010"/>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REPUESTOS PARA LOS SISTEMAS DE CONTRAMEDIDAS Y GUERRA ELECTRÓNICA USADOS EN LAS AERONAVES  DE LA FAC)"/>
    <s v="46121601"/>
    <s v="PROCESO MAYOR ACOFA"/>
    <n v="1"/>
    <m/>
    <n v="11"/>
    <n v="1"/>
    <n v="5899074786.3400011"/>
    <m/>
    <s v="SI APROBADAS"/>
  </r>
  <r>
    <x v="1"/>
    <x v="41"/>
    <s v="02-02-01-004-010"/>
    <s v="ADQUISICIÓN DE BIENES Y SERVICIOS - SERVICIO DE ACTUALIZACIÓN DEL SISTEMA DE ARMAS - FORTALECIMIENTO DE LOS SISTEMAS DE ARMAS, AUTO PROTECCIÓN Y SUMINISTRO DE ARMAMENTO AÉREO PARA LA FAC A NIVEL  NACIONAL"/>
    <s v="SOPORTE PARA LA FUNCIONALIDAD Y OPERATIVIDADDE LOS SISTEMASDEARMAS  DE LA FAC. (ADQUISICION DE REPUESTOS SILLAS DE EYECCION DE AERONAVES DE LA FAC) "/>
    <s v="46121601"/>
    <s v="PROCESO MAYOR ACOFA"/>
    <n v="1"/>
    <m/>
    <n v="11"/>
    <n v="1"/>
    <n v="4182520984.6900005"/>
    <m/>
    <s v="SI APROBADAS"/>
  </r>
  <r>
    <x v="1"/>
    <x v="41"/>
    <s v="02-02-01-004-010"/>
    <s v="ADQUISICIÓN DE BIENES Y SERVICIOS - SERVICIO DE ACTUALIZACIÓN DEL SISTEMA DE ARMAS - FORTALECIMIENTO DE LOS SISTEMAS DE ARMAS, AUTO PROTECCIÓN Y SUMINISTRO DE ARMAMENTO AÉREO PARA LA FAC A NIVEL  NACIONAL"/>
    <s v="SOPORTE LOGISTICO PARA LOS SISYEMAS DE ARMAMENTO DE LAS AERONAVES  DE LA FAC "/>
    <s v="46121601"/>
    <s v="PROCESO MAYOR ACOFA"/>
    <n v="1"/>
    <m/>
    <n v="11"/>
    <n v="1"/>
    <n v="2143300656.23"/>
    <m/>
    <s v="SI APROBADAS"/>
  </r>
  <r>
    <x v="1"/>
    <x v="41"/>
    <s v="02-02-01-004-010"/>
    <s v="ADQUISICIÓN DE BIENES Y SERVICIOS - SERVICIO DE ACTUALIZACIÓN DEL SISTEMA DE ARMAS - FORTALECIMIENTO DE LOS SISTEMAS DE ARMAS, AUTO PROTECCIÓN Y SUMINISTRO DE ARMAMENTO AÉREO PARA LA FAC A NIVEL  NACIONAL"/>
    <s v="ADQUISICION DE SOPORTE LOGISTICO PARA LOS SISTEMAS DE ARMAMENTO DE LAS AERONAVES DE LA FAC (REPUESTOS PARA LAS PERCHAS)"/>
    <s v="46121601"/>
    <s v="PROCESO MAYOR ACOFA"/>
    <n v="1"/>
    <m/>
    <n v="11"/>
    <n v="1"/>
    <n v="707230077.68999994"/>
    <m/>
    <s v="SI APROBADAS"/>
  </r>
  <r>
    <x v="1"/>
    <x v="41"/>
    <s v="02-02-01-010-005"/>
    <s v="ADQUISICIÓN DE BIENES Y SERVICIOS - SERVICIO DE ACTUALIZACIÓN DEL SISTEMA DE ARMAS - FORTALECIMIENTO DE LOS SISTEMAS DE ARMAS, AUTO PROTECCIÓN Y SUMINISTRO DE ARMAMENTO AÉREO PARA LA FAC A NIVEL  NACIONAL"/>
    <s v="ADQUISICIÓN MATERIAL DE GUERRA PARA LA FUERZA AÉREA COLOMBIANA (FLARE LIR 120 A400M Y "/>
    <s v="46121601"/>
    <s v="PROCESO MAYOR ACOFA"/>
    <n v="1"/>
    <m/>
    <n v="11"/>
    <n v="1"/>
    <n v="416621043.00999999"/>
    <m/>
    <s v="SI APROBADAS"/>
  </r>
  <r>
    <x v="1"/>
    <x v="41"/>
    <s v="02-02-01-010-005"/>
    <s v="ADQUISICIÓN DE BIENES Y SERVICIOS - SERVICIO DE ACTUALIZACIÓN DEL SISTEMA DE ARMAS - FORTALECIMIENTO DE LOS SISTEMAS DE ARMAS, AUTO PROTECCIÓN Y SUMINISTRO DE ARMAMENTO AÉREO PARA LA FAC A NIVEL  NACIONAL"/>
    <s v="ADQUISICION MATERIAL (MUNICION CAL 12,7 X 99 MM ESLABONADA) "/>
    <s v="46101601"/>
    <s v="PROCESO MAYOR ACOFA"/>
    <n v="1"/>
    <m/>
    <n v="11"/>
    <n v="1"/>
    <n v="986286072.45000005"/>
    <m/>
    <s v="SI APROBADAS"/>
  </r>
  <r>
    <x v="1"/>
    <x v="45"/>
    <s v="02-02-02-008-007-01-4"/>
    <s v="ADQUISICIÓN DE BIENES Y SERVICIOS - SERVICIO DE MANTENIMIENTO AERONÁUTICO - FORTALECIMIENTO DE LA CAPACIDAD DE MANTENIMIENTO AERONÁUTICO PARA LAS AERONAVES Y COMPONENTES DE LA FAC A NIVEL  NACIONAL"/>
    <s v="SERVICIO MANTENIMIENTO MAYOR INSPECCION LU12, LU24, LU24T96 EMB 135BJ LEGACY 600 FAC 1215 DE ACUERDO AL ANEXO TECNICO"/>
    <n v="78181800"/>
    <s v="PROCESO MAYOR ACOFA"/>
    <n v="1"/>
    <m/>
    <n v="11"/>
    <n v="1"/>
    <n v="997100877.74000001"/>
    <m/>
    <s v="SI APROBADAS"/>
  </r>
  <r>
    <x v="1"/>
    <x v="43"/>
    <s v="02-02-01-010-001"/>
    <s v="ADQUISICIÓN DE BIENES Y SERVICIOS - SERVICIO DE DOTACIÓN DE ARMAMENTO - INCREMENTO DE LA CAPACIDAD DE SEGURIDAD Y DEFENSA DE LA FUERZA AEREA COLOMBIANA  NACIONAL"/>
    <s v="PAGO PASIVOS EXIGIBLES VIGENCIA EXPIRADA CONTRATO 4700019639/2022 OBJETO: ADQUISICIÓN DE MUNICIONES DE DIFERENTES CALIBRES PARA LA FAC"/>
    <s v="46101601"/>
    <s v="PROCESO MAYOR ACOFA"/>
    <n v="1"/>
    <m/>
    <n v="11"/>
    <n v="1"/>
    <n v="12068079.01"/>
    <m/>
    <s v="SI APROBADAS"/>
  </r>
  <r>
    <x v="1"/>
    <x v="41"/>
    <s v="02-02-01-010-005"/>
    <s v="ADQUISICIÓN DE BIENES Y SERVICIOS - SERVICIO DE ACTUALIZACIÓN DEL SISTEMA DE ARMAS - FORTALECIMIENTO DE LOS SISTEMAS DE ARMAS, AUTO PROTECCIÓN Y SUMINISTRO DE ARMAMENTO AÉREO PARA LA FAC A NIVEL  NACIONAL"/>
    <s v="ADQUISICIÓN DE MATERIAL DE GUERRA PARA LAS AERONAVES DE LA FAC - AMARRE VF 2024 - 2026"/>
    <n v="46101800"/>
    <s v="PROCESO MAYOR ACOFA"/>
    <n v="6"/>
    <m/>
    <n v="11"/>
    <n v="1"/>
    <n v="1339521.7"/>
    <m/>
    <s v="SI APROBADAS"/>
  </r>
  <r>
    <x v="1"/>
    <x v="41"/>
    <s v="02-02-01-004-010"/>
    <s v="ADQUISICIÓN DE BIENES Y SERVICIOS - SERVICIO DE ACTUALIZACIÓN DEL SISTEMA DE ARMAS - FORTALECIMIENTO DE LOS SISTEMAS DE ARMAS, AUTO PROTECCIÓN Y SUMINISTRO DE ARMAMENTO AÉREO PARA LA FAC A NIVEL  NACIONAL"/>
    <s v="SOPORTE LOGÍSTICO PARA LOS SISTEMAS DE ARMAMENTO DE LAS AERONAVES DE LA FAC (ADQUISICIÓN DE REPUESTOS SISTEMAS DE EYECCIÓN Y FRACTURIZACIÓN AERONAVES DE LA FAC) - AMARRE VF 2024 - 2026"/>
    <n v="46121601"/>
    <s v="PROCESO MAYOR ACOFA"/>
    <n v="6"/>
    <m/>
    <n v="11"/>
    <n v="1"/>
    <n v="2433262126.8000002"/>
    <m/>
    <s v="SI APROBADAS"/>
  </r>
  <r>
    <x v="1"/>
    <x v="45"/>
    <s v="02-02-02-008-007-01-4"/>
    <s v="ADQUISICIÓN DE BIENES Y SERVICIOS - SERVICIO DE MANTENIMIENTO AERONÁUTICO - FORTALECIMIENTO DE LA CAPACIDAD DE MANTENIMIENTO AERONÁUTICO PARA LAS AERONAVES Y COMPONENTES DE LA FAC A NIVEL  NACIONAL"/>
    <s v="SERVICIOS DE MANTENIMIENTO PROGRAMADO Y NO PROGRAMADO DEL MOTOR PW4000-94 (PHASE I) S/N P717583 Y TODOS SUS COMPONENTES, APLICABLE A LA AERONAVE B767 DE LA FUERZA AEREA COLOMBIANA, DE ACUERDO ANEXO TÉCNICO A SOLICITUD DEL COMITE ESTRUCTURADOR"/>
    <n v="78181800"/>
    <s v="PROCESO MAYOR ACOFA"/>
    <n v="2"/>
    <m/>
    <n v="11"/>
    <n v="1"/>
    <n v="2294035918.9499998"/>
    <m/>
    <s v="SI APROBADAS"/>
  </r>
  <r>
    <x v="1"/>
    <x v="41"/>
    <s v="02-02-01-004-010"/>
    <s v="ADQUISICIÓN DE BIENES Y SERVICIOS - SERVICIO DE ACTUALIZACIÓN DEL SISTEMA DE ARMAS - FORTALECIMIENTO DE LOS SISTEMAS DE ARMAS, AUTO PROTECCIÓN Y SUMINISTRO DE ARMAMENTO AÉREO PARA LA FAC A NIVEL  NACIONAL"/>
    <s v="SOPORTE LOGISTICO PARA LOS ASIENTOS EYECTABLES MK16 DE LA FAC"/>
    <s v="46171626_x000a_46161604_x000a_46181701_x000a_46182301_x000a_46121601"/>
    <s v="PROCESO MAYOR ACOFA"/>
    <n v="3"/>
    <m/>
    <n v="11"/>
    <n v="1"/>
    <n v="1930945945.3900001"/>
    <m/>
    <s v="NO SOLICITADAS"/>
  </r>
  <r>
    <x v="1"/>
    <x v="41"/>
    <s v="02-01-01-004-010-04"/>
    <s v="ADQUISICIÓN DE BIENES Y SERVICIOS - SERVICIO DE ACTUALIZACIÓN DEL SISTEMA DE ARMAS - FORTALECIMIENTO DE LOS SISTEMAS DE ARMAS, AUTO PROTECCIÓN Y SUMINISTRO DE ARMAMENTO AÉREO PARA LA FAC A NIVEL  NACIONAL"/>
    <s v="ADQUISICION DE EQUIPOS PARA LOS SISTEMAS DE ARMAMENTO DE LAS AERONAVES DE LA FAC"/>
    <s v="46171626_x000a_46161604_x000a_46181701_x000a_46182301_x000a_46121601"/>
    <s v="PROCESO MAYOR ACOFA"/>
    <n v="3"/>
    <m/>
    <n v="11"/>
    <n v="1"/>
    <n v="894039037.74000001"/>
    <m/>
    <s v="NO SOLICITADAS"/>
  </r>
  <r>
    <x v="1"/>
    <x v="41"/>
    <s v="02-02-01-010-005"/>
    <s v="ADQUISICIÓN DE BIENES Y SERVICIOS - SERVICIO DE ACTUALIZACIÓN DEL SISTEMA DE ARMAS - FORTALECIMIENTO DE LOS SISTEMAS DE ARMAS, AUTO PROTECCIÓN Y SUMINISTRO DE ARMAMENTO AÉREO PARA LA FAC A NIVEL  NACIONAL"/>
    <s v="ADQUISICION MATERIAL RESERVADO (CARTRIDGE 12,7 MILLIMETER-50)"/>
    <n v="46101601"/>
    <s v="PROCESO MAYOR ACOFA"/>
    <n v="3"/>
    <m/>
    <n v="11"/>
    <n v="1"/>
    <n v="3188088266.4000001"/>
    <m/>
    <s v="NO SOLICITADAS"/>
  </r>
  <r>
    <x v="1"/>
    <x v="41"/>
    <s v="02-02-01-010-005"/>
    <s v="ADQUISICIÓN DE BIENES Y SERVICIOS - SERVICIO DE ACTUALIZACIÓN DEL SISTEMA DE ARMAS - FORTALECIMIENTO DE LOS SISTEMAS DE ARMAS, AUTO PROTECCIÓN Y SUMINISTRO DE ARMAMENTO AÉREO PARA LA FAC A NIVEL  NACIONAL"/>
    <s v="ADQUISICION MATERIAL RESERVADO (CARTUCHO 7,62 X 51 MM 308)"/>
    <n v="46101601"/>
    <s v="PROCESO MENOR ACOFA"/>
    <n v="3"/>
    <m/>
    <n v="11"/>
    <n v="1"/>
    <n v="199931501.44"/>
    <m/>
    <s v="NO SOLICITADAS"/>
  </r>
  <r>
    <x v="1"/>
    <x v="41"/>
    <s v="02-02-01-010-005"/>
    <s v="ADQUISICIÓN DE BIENES Y SERVICIOS - SERVICIO DE ACTUALIZACIÓN DEL SISTEMA DE ARMAS - FORTALECIMIENTO DE LOS SISTEMAS DE ARMAS, AUTO PROTECCIÓN Y SUMINISTRO DE ARMAMENTO AÉREO PARA LA FAC A NIVEL  NACIONAL"/>
    <s v="ADQUISICION MATERIAL RESERVADO (FLARE, AIRCRAFT)"/>
    <n v="46101601"/>
    <s v="PROCESO MAYOR ACOFA"/>
    <n v="3"/>
    <m/>
    <n v="11"/>
    <n v="1"/>
    <n v="1275750000"/>
    <m/>
    <s v="NO SOLICITADAS"/>
  </r>
  <r>
    <x v="1"/>
    <x v="45"/>
    <s v="02-02-02-008-007-01-4"/>
    <s v="ADQUISICIÓN DE BIENES Y SERVICIOS - SERVICIO DE MANTENIMIENTO AERONÁUTICO - FORTALECIMIENTO DE LA CAPACIDAD DE MANTENIMIENTO AERONÁUTICO PARA LAS AERONAVES Y COMPONENTES DE LA FAC A NIVEL  NACIONAL"/>
    <s v="INSPECCION, REPARACION, OVERHAUL Y/O EXCHANGE DEL MOTOR PN:CFM56-3C1S/N: 858626 CON TODOS SUS COMPONENTES, APLICABLES A LA AERONAVE B-737 / 400 DE LA FAC DE ACUERDO A ANEXO TECNICO"/>
    <n v="78181800"/>
    <s v="PROCESO MAYOR ACOFA"/>
    <n v="4"/>
    <m/>
    <n v="11"/>
    <n v="1"/>
    <n v="7137319314.0900002"/>
    <m/>
    <s v="NO SOLICITADAS"/>
  </r>
  <r>
    <x v="1"/>
    <x v="46"/>
    <s v="02-01-01-004-003-01"/>
    <s v="ADQUISICIÓN DE BIENES Y SERVICIOS - SERVICIO DE ENTRENAMIENTO POR SIMULACIÓN - FORTALECIMIENTO DE LAS HABILIDADES TECNICAS DEL PERSONAL DE LA FUERZA AEREA COLOMBIANA A NIVEL  NACIONAL"/>
    <s v="ADQUIRIR SIMULADORES DE VUELO (T-6)"/>
    <n v="86131802"/>
    <s v="PROCESO MAYOR ACOFA"/>
    <n v="3"/>
    <m/>
    <n v="11"/>
    <n v="1"/>
    <n v="2417393917.5"/>
    <m/>
    <s v="NO SOLICITADAS"/>
  </r>
  <r>
    <x v="1"/>
    <x v="45"/>
    <s v="02-02-02-008-007-01-4"/>
    <s v="ADQUISICIÓN DE BIENES Y SERVICIOS - SERVICIO DE MANTENIMIENTO AERONÁUTICO - FORTALECIMIENTO DE LA CAPACIDAD DE MANTENIMIENTO AERONÁUTICO PARA LAS AERONAVES Y COMPONENTES DE LA FAC A NIVEL  NACIONAL"/>
    <s v="SERVICIOS DE MANTENIMIENTO PROGRAMADO, IMPREVISTO Y/O OVERHAUL, REPARACIÓN, HEAVY MAINTENANCE INSPECTION (HMI), EXCHANGE E INSPECCIÓN DE LOS MOTORES ROLLS ROYCE 250C20 SERIES II (CSL-1170) Y SUS COMPONENTES MAYORES Y ACCESORIOS APLICABLES A LOS HELICÓPTEROS B206B3 Y TH67 DE LA FUERZA AEROESPACIAL COLOMBIANA SEGÚN ANEXOS TÉCNICOS  (AMARRE VF)"/>
    <n v="78181800"/>
    <s v="PROCESO MAYOR ACOFA"/>
    <n v="6"/>
    <m/>
    <n v="11"/>
    <n v="1"/>
    <n v="12900000000"/>
    <m/>
    <s v="SI APROBADAS"/>
  </r>
  <r>
    <x v="1"/>
    <x v="45"/>
    <s v="02-02-02-008-007-01-4"/>
    <s v="ADQUISICIÓN DE BIENES Y SERVICIOS - SERVICIO DE MANTENIMIENTO AERONÁUTICO - FORTALECIMIENTO DE LA CAPACIDAD DE MANTENIMIENTO AERONÁUTICO PARA LAS AERONAVES Y COMPONENTES DE LA FAC A NIVEL  NACIONAL"/>
    <s v="SERVICIO DE MANTENIMIENTO MAYOR PROGRAMADO (INSPECCIÓN 12 AÑOS) Y NO PROGRAMADO DE LA AERONAVE B-737-700 IGW BBJ FAC 0001 DE LA FUERZA AEROESPACIAL COLOMBIANA DE ACUERDO A ANEXO TÉCNICO AMARRE VF DE ACUERDO AL ANEXO TECNICO"/>
    <n v="78181800"/>
    <s v="PROCESO MAYOR ACOFA"/>
    <n v="8"/>
    <m/>
    <n v="11"/>
    <n v="1"/>
    <n v="9342369635.1300011"/>
    <m/>
    <s v="SI APROBADAS"/>
  </r>
  <r>
    <x v="1"/>
    <x v="45"/>
    <s v="02-02-02-008-007-01-4"/>
    <s v="ADQUISICIÓN DE BIENES Y SERVICIOS - SERVICIO DE MANTENIMIENTO AERONÁUTICO - FORTALECIMIENTO DE LA CAPACIDAD DE MANTENIMIENTO AERONÁUTICO PARA LAS AERONAVES Y COMPONENTES DE LA FAC A NIVEL  NACIONAL"/>
    <s v="SERVICIO DE MANTENIMIENTO PROGRAMADO, IMPREVISTO Y/O EXCHANGE PARA LOS MOTORES PERTENECIENTE A LA LINEA GENERAL ELECTRIC MODELO T700 APLICABLES A LAS AERONAVES UH-60 DE LA FUERZA AEROESPACIAL COLOMBIANA. (AMARRE VF 2024 - 2026)"/>
    <n v="78181800"/>
    <s v="PROCESO MAYOR ACOFA"/>
    <n v="11"/>
    <m/>
    <n v="11"/>
    <n v="1"/>
    <n v="18451388451"/>
    <m/>
    <s v="SI APROBADAS"/>
  </r>
  <r>
    <x v="1"/>
    <x v="41"/>
    <s v="02-02-01-004-010"/>
    <s v="ADQUISICIÓN DE BIENES Y SERVICIOS - SERVICIO DE ACTUALIZACIÓN DEL SISTEMA DE ARMAS - FORTALECIMIENTO DE LOS SISTEMAS DE ARMAS, AUTO PROTECCIÓN Y SUMINISTRO DE ARMAMENTO AÉREO PARA LA FAC A NIVEL  NACIONAL"/>
    <s v="SOPORTE LOGISTICO PARA LOS SISTEMAS DE ARMAMENTO DE LAS AERONAVES DE LA FAC (ADQUISICION ROCKET MOTOR PARA ASIENTOS MK10 DE LAS AERONAVES DE LA FAC) - AMARRE VF 2024"/>
    <s v="46171626_x000a_46161604_x000a_46181701_x000a_46182301_x000a_46121601"/>
    <s v="PROCESO MAYOR ACOFA"/>
    <n v="8"/>
    <m/>
    <n v="11"/>
    <n v="1"/>
    <n v="697833183.84000003"/>
    <m/>
    <s v="SI APROBADAS"/>
  </r>
  <r>
    <x v="1"/>
    <x v="43"/>
    <s v="02-02-01-010-001"/>
    <s v="ADQUISICIÓN DE BIENES Y SERVICIOS - SERVICIO DE DOTACIÓN DE ARMAMENTO - INCREMENTO DE LA CAPACIDAD DE SEGURIDAD Y DEFENSA DE LA FUERZA AEREA COLOMBIANA  NACIONAL"/>
    <s v="ADQUISICION DE ARMAMENTO, MUNICIONES, REPUESTOS, EXPLOSIVOS Y MANTENIMIENTO DE ARMAMENTO (MUNICIONES)"/>
    <n v="46101601"/>
    <s v="PROCESO MAYOR ACOFA"/>
    <n v="6"/>
    <m/>
    <n v="11"/>
    <n v="1"/>
    <n v="7953671.7000000002"/>
    <m/>
    <s v="NO SOLICITADAS"/>
  </r>
  <r>
    <x v="1"/>
    <x v="41"/>
    <s v="02-02-01-004-010"/>
    <s v="ADQUISICIÓN DE BIENES Y SERVICIOS - SERVICIO DE ACTUALIZACIÓN DEL SISTEMA DE ARMAS - FORTALECIMIENTO DE LOS SISTEMAS DE ARMAS, AUTO PROTECCIÓN Y SUMINISTRO DE ARMAMENTO AÉREO PARA LA FAC A NIVEL  NACIONAL"/>
    <s v="ADQUISICION DE SOPORTE LOGISTICO PARA LOS SISTEMAS DE ARMAMENTO DE LAS AERONAVES DE LA FAC - AMARRE DE VF 2024"/>
    <s v="46121601_x000a_46101800_x000a_25201703"/>
    <s v="PROCESO MENOR ACOFA"/>
    <n v="10"/>
    <m/>
    <n v="11"/>
    <n v="1"/>
    <n v="4301010"/>
    <m/>
    <s v="SI APROBADAS"/>
  </r>
  <r>
    <x v="1"/>
    <x v="41"/>
    <s v="02-02-01-004-010"/>
    <s v="ADQUISICIÓN DE BIENES Y SERVICIOS - SERVICIO DE ACTUALIZACIÓN DEL SISTEMA DE ARMAS - FORTALECIMIENTO DE LOS SISTEMAS DE ARMAS, AUTO PROTECCIÓN Y SUMINISTRO DE ARMAMENTO AÉREO PARA LA FAC A NIVEL  NACIONAL"/>
    <s v="ADQUISICION DE SOPORTE LOGISTICO PARA LOS SISTEMAS DE ARMAMENTO DE LAS AERONAVES DE LA FAC AMARRE DE VF 2024"/>
    <s v="46121601_x000a_46101800_x000a_25201703"/>
    <s v="PROCESO MENOR ACOFA"/>
    <n v="10"/>
    <m/>
    <n v="11"/>
    <n v="1"/>
    <n v="4116217.42"/>
    <m/>
    <s v="SI APROBADAS"/>
  </r>
  <r>
    <x v="1"/>
    <x v="41"/>
    <s v="02-02-01-010-005"/>
    <s v="ADQUISICIÓN DE BIENES Y SERVICIOS - SERVICIO DE ACTUALIZACIÓN DEL SISTEMA DE ARMAS - FORTALECIMIENTO DE LOS SISTEMAS DE ARMAS, AUTO PROTECCIÓN Y SUMINISTRO DE ARMAMENTO AÉREO PARA LA FAC A NIVEL  NACIONAL"/>
    <s v="ADQUISICIÓN DE MATERIAL DE GUERRA MUNICIÓN 7,62 mm PARA LAS AERONAVES DE LA FAC - AMARRE VF 2024 - 2026"/>
    <n v="46101800"/>
    <s v="PROCESO MAYOR ACOFA"/>
    <n v="11"/>
    <m/>
    <n v="11"/>
    <n v="1"/>
    <n v="533515320"/>
    <m/>
    <s v="SI APROBADAS"/>
  </r>
  <r>
    <x v="1"/>
    <x v="42"/>
    <s v="02-01-01-004-009-01"/>
    <s v="ADQUISICIÓN DE BIENES Y SERVICIOS - SERVICIO DE EXTINCIÓN DE INCENDIOS EN EL DESARROLLO DE OPERACIONES AÉREAS - FORTALECIMIENTO Y RENOVACIÓN DE LA CAPACIDAD DE MOVILIDAD TERRESTRE Y DESPLIEGUE DE LA FUERZA AÉREA COLOMBIANA A NIVEL  NACIONAL"/>
    <s v="ADQUISICION DE VEHÍCULO DE EXTINCIÓN DE INCENDIOS AEROPORTUARIO PARA LA FUERZA AEREA COLOMBIANA DE ACUERDO CON LA NORMA NFPA 414 ULTIMA EDICION Y SEGÚN ANEXO TECNICO"/>
    <s v="25101701"/>
    <s v="PROCESO MAYOR ACOFA"/>
    <n v="6"/>
    <m/>
    <n v="11"/>
    <n v="1"/>
    <n v="7"/>
    <m/>
    <s v="NO SOLICITADAS"/>
  </r>
  <r>
    <x v="2"/>
    <x v="0"/>
    <s v="02-02-01-003-002-01"/>
    <s v="Materiales y suministros - Pasta de papel, papel y cartón"/>
    <s v="RESMAS DE PAPEL TAMAÑO CARTA_x000a_"/>
    <s v="14111506"/>
    <s v="CONTRATACIÓN DIRECTA  "/>
    <n v="1"/>
    <n v="12"/>
    <n v="10"/>
    <n v="5"/>
    <n v="216322.82"/>
    <s v="Unidad"/>
    <s v="NO SOLICITADAS"/>
  </r>
  <r>
    <x v="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DE COMBUSTIBLE"/>
    <s v="15101506"/>
    <s v="CONTRATACIÓN DIRECTA  "/>
    <n v="1"/>
    <n v="12"/>
    <n v="10"/>
    <n v="1"/>
    <n v="3834257.89"/>
    <s v="GLOBAL"/>
    <s v="NO SOLICITADAS"/>
  </r>
  <r>
    <x v="2"/>
    <x v="5"/>
    <s v="02-02-01-004-002"/>
    <s v="Materiales y suministros - Productos metálicos elaborados (excepto maquinaria y equipo)"/>
    <s v="ADQUISICION DE MONEDAS Y RECORDATORIOS"/>
    <s v="60101401"/>
    <s v="CONTRATACIÓN DIRECTA  "/>
    <n v="1"/>
    <n v="12"/>
    <n v="10"/>
    <n v="1"/>
    <n v="865291.28"/>
    <s v="GLOBAL"/>
    <s v="NO SOLICITADAS"/>
  </r>
  <r>
    <x v="2"/>
    <x v="9"/>
    <s v="02-02-01-002-002"/>
    <s v="Materiales y suministros - Productos lácteos y ovoproductos"/>
    <s v="ADQUISICION DE LECHE"/>
    <s v="50131700"/>
    <s v="CONTRATACIÓN DIRECTA  "/>
    <n v="1"/>
    <n v="12"/>
    <n v="10"/>
    <n v="1"/>
    <n v="2336286.4500000002"/>
    <s v="Unidad"/>
    <s v="NO SOLICITADAS"/>
  </r>
  <r>
    <x v="2"/>
    <x v="10"/>
    <s v="02-02-01-002-003-05"/>
    <s v="Materiales y suministros - Azúcar"/>
    <s v="ADQUISICION DE AZUCAR"/>
    <s v="50161500"/>
    <s v="CONTRATACIÓN DIRECTA  "/>
    <n v="1"/>
    <n v="12"/>
    <n v="10"/>
    <n v="1"/>
    <n v="519174.76"/>
    <s v="GLOBAL"/>
    <s v="NO SOLICITADAS"/>
  </r>
  <r>
    <x v="2"/>
    <x v="12"/>
    <s v="02-02-01-000-001-06"/>
    <s v="Materiales y suministros - Plantas aromáticas, bebestibles y especias"/>
    <s v="ADQUISICION DE TE"/>
    <s v="50201700"/>
    <s v="CONTRATACIÓN DIRECTA  "/>
    <n v="1"/>
    <n v="12"/>
    <n v="10"/>
    <n v="1"/>
    <n v="1038349.535"/>
    <s v="GLOBAL"/>
    <s v="NO SOLICITADAS"/>
  </r>
  <r>
    <x v="2"/>
    <x v="12"/>
    <s v="02-02-01-000-001-06"/>
    <s v="Materiales y suministros - Plantas aromáticas, bebestibles y especias"/>
    <s v="ADQUISICION DE CAFE"/>
    <s v="50201700"/>
    <s v="CONTRATACIÓN DIRECTA  "/>
    <n v="1"/>
    <n v="12"/>
    <n v="10"/>
    <n v="1"/>
    <n v="1038349.535"/>
    <s v="GLOBAL"/>
    <s v="NO SOLICITADAS"/>
  </r>
  <r>
    <x v="2"/>
    <x v="16"/>
    <s v="02-02-02-006-004"/>
    <s v="Adquisición de servicios - Servicios de transporte de pasajeros"/>
    <s v="SERVICIO DE TRANSPORTE PASAJEROS AGREGADURIA"/>
    <s v="20102301"/>
    <s v="CONTRATACIÓN DIRECTA  "/>
    <n v="1"/>
    <n v="12"/>
    <n v="10"/>
    <n v="1"/>
    <n v="2410055.92"/>
    <s v="GLOBAL"/>
    <s v="NO SOLICITADAS"/>
  </r>
  <r>
    <x v="2"/>
    <x v="20"/>
    <s v="02-02-02-008-004-02"/>
    <s v="Adquisición de servicios - Servicios de telecomunicaciones a través de internet"/>
    <s v="VPN OFICINA ANNUAL SERVICIO VPN PARA EL COMPUTADOR (SOFTWARE) 12 MESES"/>
    <s v="83111601"/>
    <s v="CONTRATACIÓN DIRECTA  "/>
    <n v="1"/>
    <n v="12"/>
    <n v="10"/>
    <n v="1"/>
    <n v="519174.76800000004"/>
    <s v="GLOBAL"/>
    <s v="NO SOLICITADAS"/>
  </r>
  <r>
    <x v="2"/>
    <x v="20"/>
    <s v="02-02-02-008-004-02"/>
    <s v="Adquisición de servicios - Servicios de telecomunicaciones a través de internet"/>
    <s v="SERVICIO DE INTERNET OFICINA"/>
    <s v="83111601"/>
    <s v="CONTRATACIÓN DIRECTA  "/>
    <n v="1"/>
    <n v="12"/>
    <n v="10"/>
    <n v="1"/>
    <n v="1817111.6879999998"/>
    <s v="GLOBAL"/>
    <s v="NO SOLICITADAS"/>
  </r>
  <r>
    <x v="2"/>
    <x v="20"/>
    <s v="02-02-02-008-004-01"/>
    <s v="Adquisición de servicios - Servicios de telefonía y otras telecomunicaciones"/>
    <s v="SERVICIO DE TELEFONIA MOVIL CELULAR_x000a_"/>
    <s v="83111603"/>
    <s v="CONTRATACIÓN DIRECTA  "/>
    <n v="1"/>
    <n v="12"/>
    <n v="10"/>
    <n v="1"/>
    <n v="2076699.06"/>
    <s v="GLOBAL"/>
    <s v="NO SOLICITADAS"/>
  </r>
  <r>
    <x v="2"/>
    <x v="21"/>
    <s v="02-02-02-007-001-01-1"/>
    <s v="Adquisición de servicios - Servicios financieros, excepto de la banca de inversión, servicios de seguros y servicios de pensiones"/>
    <s v="SERVICIOS FINANCIEROS_x000a_"/>
    <s v="93151501"/>
    <s v="CONTRATACIÓN DIRECTA  "/>
    <n v="1"/>
    <n v="12"/>
    <n v="10"/>
    <n v="1"/>
    <n v="460498.88"/>
    <s v="GLOBAL"/>
    <s v="NO SOLICITADAS"/>
  </r>
  <r>
    <x v="2"/>
    <x v="20"/>
    <s v="02-02-02-008-004-03"/>
    <s v="Adquisición de servicios - Servicios de contenidos en línea (on-line)"/>
    <s v="SOFTWARE ANNUAL _x000a_"/>
    <s v="43232800"/>
    <s v="CONTRATACIÓN DIRECTA  "/>
    <n v="1"/>
    <n v="12"/>
    <n v="10"/>
    <n v="1"/>
    <n v="282452.88"/>
    <s v="GLOBAL"/>
    <s v="NO SOLICITADAS"/>
  </r>
  <r>
    <x v="2"/>
    <x v="23"/>
    <s v="02-02-02-006-003-03"/>
    <s v="Adquisición de servicios - Servicios de suministro de comidas"/>
    <s v="SERVICIO DE SUMINISTRO DE COMIDAS A LA MESA, EN CAFETERIAS - CELEBRACIONES COGFM, 20 DE JULIO"/>
    <s v="90101600"/>
    <s v="CONTRATACIÓN DIRECTA  "/>
    <n v="1"/>
    <n v="12"/>
    <n v="10"/>
    <n v="1"/>
    <n v="6794167.9500000002"/>
    <s v="GLOBAL"/>
    <s v="NO SOLICITADAS"/>
  </r>
  <r>
    <x v="2"/>
    <x v="23"/>
    <s v="02-02-02-006-003-01"/>
    <s v="Adquisición de servicios - Servicios de alojamiento para estancias cortas"/>
    <s v="SERVICIO DE HOTEL"/>
    <s v="90111500"/>
    <s v="CONTRATACIÓN DIRECTA  "/>
    <n v="1"/>
    <n v="12"/>
    <n v="10"/>
    <n v="1"/>
    <n v="2306572.0099999998"/>
    <s v="GLOBAL"/>
    <s v="NO SOLICITADAS"/>
  </r>
  <r>
    <x v="2"/>
    <x v="47"/>
    <s v="02-02-02-009-009"/>
    <s v="Adquisición de servicios - Servicios prestados por organizaciones y organismos extraterritoriales"/>
    <s v="AFILIACIONES ASOCIACIONES MILITARES"/>
    <s v="93121700"/>
    <s v="CONTRATACIÓN DIRECTA  "/>
    <n v="1"/>
    <n v="12"/>
    <n v="10"/>
    <n v="1"/>
    <n v="888789.19"/>
    <s v="GLOBAL"/>
    <s v="NO SOLICITADAS"/>
  </r>
  <r>
    <x v="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DE COMBUSTIBLE"/>
    <s v="15101506"/>
    <s v="CONTRATACIÓN DIRECTA  "/>
    <n v="1"/>
    <n v="12"/>
    <n v="10"/>
    <n v="1"/>
    <n v="3884405.42"/>
    <s v="GLOBAL"/>
    <s v="NO SOLICITADAS"/>
  </r>
  <r>
    <x v="2"/>
    <x v="16"/>
    <s v="02-02-02-006-004"/>
    <s v="Adquisición de servicios - Servicios de transporte de pasajeros"/>
    <s v="SERVICIO DE TRANSPORTE PASAJEROS AGREGADURIA"/>
    <s v="20102301"/>
    <s v="CONTRATACIÓN DIRECTA  "/>
    <n v="1"/>
    <n v="12"/>
    <n v="10"/>
    <n v="1"/>
    <n v="940534"/>
    <s v="GLOBAL"/>
    <s v="NO SOLICITADAS"/>
  </r>
  <r>
    <x v="2"/>
    <x v="20"/>
    <s v="02-02-02-008-004-02"/>
    <s v="Adquisición de servicios - Servicios de telecomunicaciones a través de internet"/>
    <s v="SERVICIO DE INTERNET OFICINA"/>
    <s v="83111601"/>
    <s v="CONTRATACIÓN DIRECTA  "/>
    <n v="1"/>
    <n v="12"/>
    <n v="10"/>
    <n v="1"/>
    <n v="99779.55"/>
    <s v="GLOBAL"/>
    <s v="NO SOLICITADAS"/>
  </r>
  <r>
    <x v="2"/>
    <x v="21"/>
    <s v="02-02-02-007-001-01-1"/>
    <s v="Adquisición de servicios - Servicios financieros, excepto de la banca de inversión, servicios de seguros y servicios de pensiones"/>
    <s v="SERVICIOS FINANCIEROS_x000a_"/>
    <s v="93151501"/>
    <s v="CONTRATACIÓN DIRECTA  "/>
    <n v="1"/>
    <n v="12"/>
    <n v="10"/>
    <n v="1"/>
    <n v="1068446.6200000001"/>
    <s v="GLOBAL"/>
    <s v="NO SOLICITADAS"/>
  </r>
  <r>
    <x v="2"/>
    <x v="23"/>
    <s v="02-02-02-006-003-03"/>
    <s v="Adquisición de servicios - Servicios de suministro de comidas"/>
    <s v="SERVICIO DE SUMINISTRO DE COMIDAS A LA MESA, EN CAFETERIAS - CELEBRACIONES COGFM, 20 DE JULIO_x000a_"/>
    <s v="90101600"/>
    <s v="CONTRATACIÓN DIRECTA  "/>
    <n v="1"/>
    <n v="12"/>
    <n v="10"/>
    <n v="1"/>
    <n v="1550000.04"/>
    <s v="GLOBAL"/>
    <s v="NO SOLICITADAS"/>
  </r>
  <r>
    <x v="2"/>
    <x v="23"/>
    <s v="02-02-02-006-003-01"/>
    <s v="Adquisición de servicios - Servicios de alojamiento para estancias cortas"/>
    <s v="SERVICIO DE HOTEL"/>
    <s v="90111500"/>
    <s v="CONTRATACIÓN DIRECTA  "/>
    <n v="1"/>
    <n v="12"/>
    <n v="10"/>
    <n v="1"/>
    <n v="1881067.99"/>
    <s v="GLOBAL"/>
    <s v="NO SOLICITADAS"/>
  </r>
  <r>
    <x v="2"/>
    <x v="48"/>
    <s v="02-01-01-003-008-01-2"/>
    <s v="Activos fijos - Muebles, del tipo utilizado en oficinas"/>
    <s v="ADQUISICION ESCRITORIO"/>
    <n v="56101703"/>
    <s v="CONTRATACIÓN DIRECTA  "/>
    <n v="1"/>
    <n v="12"/>
    <n v="10"/>
    <n v="1"/>
    <n v="1688575.74"/>
    <s v="GLOBAL"/>
    <s v="NO SOLICITADAS"/>
  </r>
  <r>
    <x v="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PARA AUTOMOTORES"/>
    <s v="15101506"/>
    <s v="CONTRATACIÓN DIRECTA"/>
    <n v="0"/>
    <n v="0"/>
    <n v="10"/>
    <n v="1"/>
    <n v="3426784.02"/>
    <s v="GLOBAL"/>
    <s v=""/>
  </r>
  <r>
    <x v="3"/>
    <x v="14"/>
    <s v="02-02-02-008-007-01-3"/>
    <s v="Adquisición de servicios - Servicios de mantenimiento y reparación de computadores y equipo periférico"/>
    <s v="SERVICIOS DE MANTENIMIENTO Y REPARACIÓN DE COMPUTADORES"/>
    <s v="81112300"/>
    <s v="CONTRATACIÓN DIRECTA"/>
    <n v="0"/>
    <n v="0"/>
    <n v="10"/>
    <n v="1"/>
    <n v="275908.19"/>
    <s v="GLOBAL"/>
    <s v=""/>
  </r>
  <r>
    <x v="3"/>
    <x v="20"/>
    <s v="02-02-02-008-004-01"/>
    <s v="Adquisición de servicios - Servicios de telefonía y otras telecomunicaciones"/>
    <s v="TELEFONIA FIJA Y CELULAR"/>
    <s v="83111500"/>
    <s v="CONTRATACIÓN DIRECTA"/>
    <n v="0"/>
    <n v="0"/>
    <n v="10"/>
    <n v="1"/>
    <n v="311052.86"/>
    <s v="GLOBAL"/>
    <s v=""/>
  </r>
  <r>
    <x v="3"/>
    <x v="23"/>
    <s v="02-02-02-006-003-03"/>
    <s v="Adquisición de servicios - Servicios de suministro de comidas"/>
    <s v="SERVICIO DE SUMINISTRO DE COMIDAS"/>
    <s v="90101700"/>
    <s v="CONTRATACIÓN DIRECTA"/>
    <n v="0"/>
    <n v="0"/>
    <n v="10"/>
    <n v="1"/>
    <n v="818991.02"/>
    <s v="GLOBAL"/>
    <s v=""/>
  </r>
  <r>
    <x v="3"/>
    <x v="49"/>
    <s v="02-02-02-009-006-02"/>
    <s v="Adquisición de servicios - Servicios de promoción y presentación de artes escénicas y eventos de entretenimiento en vivo"/>
    <s v="AMENIZACION EVENTOS CELEBRACION DIA FAC"/>
    <s v="90131500"/>
    <s v="CONTRATACIÓN DIRECTA"/>
    <n v="0"/>
    <n v="0"/>
    <n v="10"/>
    <n v="1"/>
    <n v="2532863.61"/>
    <s v="GLOBAL"/>
    <s v=""/>
  </r>
  <r>
    <x v="3"/>
    <x v="47"/>
    <s v="02-02-02-009-009"/>
    <s v="Adquisición de servicios - Servicios prestados por organizaciones y organismos extraterritoriales"/>
    <s v="PAGO ASOCIACIÓN AGREGADOS MILITARES EN BRASIL"/>
    <s v="93121700"/>
    <s v="CONTRATACIÓN DIRECTA"/>
    <n v="0"/>
    <n v="0"/>
    <n v="10"/>
    <n v="1"/>
    <n v="1296485.1599999999"/>
    <s v="GLOBAL"/>
    <s v=""/>
  </r>
  <r>
    <x v="3"/>
    <x v="48"/>
    <s v="02-01-01-003-008-01-1"/>
    <s v="Activos fijos - Asientos"/>
    <s v="SILLAS"/>
    <s v="56112100"/>
    <s v="CONTRATACIÓN DIRECTA"/>
    <n v="0"/>
    <n v="0"/>
    <n v="10"/>
    <n v="1"/>
    <n v="1410801"/>
    <s v="GLOBAL"/>
    <s v=""/>
  </r>
  <r>
    <x v="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PARA AUTOMOTORES"/>
    <s v="15101506"/>
    <s v="CONTRATACIÓN DIRECTA"/>
    <n v="0"/>
    <n v="0"/>
    <n v="10"/>
    <n v="1"/>
    <n v="4232403"/>
    <s v="GLOBAL"/>
    <s v=""/>
  </r>
  <r>
    <x v="3"/>
    <x v="5"/>
    <s v="02-02-01-004-002"/>
    <s v="Materiales y suministros - Productos metálicos elaborados (excepto maquinaria y equipo)"/>
    <s v="PLACAS, BUSTOS, MONEDAS Y RECORDATORIOS "/>
    <s v="60124410"/>
    <s v="CONTRATACIÓN DIRECTA"/>
    <n v="0"/>
    <n v="0"/>
    <n v="10"/>
    <n v="1"/>
    <n v="940534"/>
    <s v="GLOBAL"/>
    <s v=""/>
  </r>
  <r>
    <x v="3"/>
    <x v="23"/>
    <s v="02-02-02-006-003-03"/>
    <s v="Adquisición de servicios - Servicios de suministro de comidas"/>
    <s v="SERVICIO DE SUMINISTRO DE COMIDAS"/>
    <s v="90101700"/>
    <s v="CONTRATACIÓN DIRECTA"/>
    <n v="0"/>
    <n v="0"/>
    <n v="10"/>
    <n v="1"/>
    <n v="2821602"/>
    <s v="GLOBAL"/>
    <s v=""/>
  </r>
  <r>
    <x v="3"/>
    <x v="20"/>
    <s v="02-02-02-008-004-01"/>
    <s v="Adquisición de servicios - Servicios de telefonía y otras telecomunicaciones"/>
    <s v="TELEFONIA FIJA Y CELULAR"/>
    <s v="83111500"/>
    <s v="CONTRATACIÓN DIRECTA"/>
    <n v="0"/>
    <n v="0"/>
    <n v="10"/>
    <n v="1"/>
    <n v="3291869"/>
    <s v="GLOBAL"/>
    <s v=""/>
  </r>
  <r>
    <x v="3"/>
    <x v="14"/>
    <s v="02-02-02-008-007-01-3"/>
    <s v="Adquisición de servicios - Servicios de mantenimiento y reparación de computadores y equipo periférico"/>
    <s v="SERVICIOS DE MANTENIMIENTO Y REPARACIÓN DE COMPUTADORES"/>
    <s v="81112300"/>
    <s v="CONTRATACIÓN DIRECTA"/>
    <n v="0"/>
    <n v="0"/>
    <n v="10"/>
    <n v="1"/>
    <n v="940534"/>
    <s v="GLOBAL"/>
    <s v=""/>
  </r>
  <r>
    <x v="3"/>
    <x v="47"/>
    <s v="02-02-02-009-009"/>
    <s v="Adquisición de servicios - Servicios prestados por organizaciones y organismos extraterritoriales"/>
    <s v="PAGO ASOCIACIÓN AGREGADOS MILITARES EN BRASIL"/>
    <s v="93121700"/>
    <s v="CONTRATACIÓN DIRECTA"/>
    <n v="0"/>
    <n v="0"/>
    <n v="10"/>
    <n v="1"/>
    <n v="1410801"/>
    <s v="GLOBAL"/>
    <s v=""/>
  </r>
  <r>
    <x v="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PARA AUTOMOTORES"/>
    <n v="15101506"/>
    <s v="CONTRATACIÓN DIRECTA"/>
    <n v="0"/>
    <n v="0"/>
    <n v="10"/>
    <n v="1"/>
    <n v="1000000"/>
    <s v="GLOBAL"/>
    <s v=""/>
  </r>
  <r>
    <x v="3"/>
    <x v="23"/>
    <s v="02-02-02-006-003-03"/>
    <s v="Adquisición de servicios - Servicios de suministro de comidas"/>
    <s v="SERVICIO DE SUMINISTRO DE COMIDAS"/>
    <n v="90101700"/>
    <s v="CONTRATACIÓN DIRECTA"/>
    <n v="0"/>
    <n v="0"/>
    <n v="10"/>
    <n v="1"/>
    <n v="2348665"/>
    <s v="GLOBAL"/>
    <s v=""/>
  </r>
  <r>
    <x v="3"/>
    <x v="20"/>
    <s v="02-02-02-008-004-01"/>
    <s v="Adquisición de servicios - Servicios de telefonía y otras telecomunicaciones"/>
    <s v="TELEFONIA FIJA Y CELULAR"/>
    <n v="83111500"/>
    <s v="CONTRATACIÓN DIRECTA"/>
    <n v="0"/>
    <n v="0"/>
    <n v="10"/>
    <n v="1"/>
    <n v="1000000"/>
    <s v="GLOBAL"/>
    <s v=""/>
  </r>
  <r>
    <x v="4"/>
    <x v="12"/>
    <s v="02-02-01-000-001-09"/>
    <s v="Materiales y suministros - Productos de forraje, fibras, plantas vivas, flores y capullos de flores, tabaco en rama y caucho natural"/>
    <s v="ARREGLOS FLORALES PARA ACTIVIDADES OFICIALES"/>
    <n v="10161907"/>
    <s v="CONTRATACIÓN DIRECTA"/>
    <n v="1"/>
    <n v="12"/>
    <n v="10"/>
    <n v="1"/>
    <n v="598672.5"/>
    <s v="GLOBAL"/>
    <s v="NO SOLICITADAS"/>
  </r>
  <r>
    <x v="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Actos del servicio)"/>
    <n v="15101506"/>
    <s v="CONTRATACIÓN DIRECTA"/>
    <n v="1"/>
    <n v="12"/>
    <n v="10"/>
    <n v="1"/>
    <n v="1140334.01"/>
    <s v="GLOBAL"/>
    <s v="NO SOLICITADAS"/>
  </r>
  <r>
    <x v="4"/>
    <x v="16"/>
    <s v="02-02-02-006-004"/>
    <s v="Adquisición de servicios - Servicios de transporte de pasajeros"/>
    <s v="TRANSPORTE (Actos oficiales)"/>
    <n v="20102301"/>
    <s v="CONTRATACIÓN DIRECTA"/>
    <n v="1"/>
    <n v="12"/>
    <n v="10"/>
    <n v="1"/>
    <n v="414633.62"/>
    <s v="GLOBAL"/>
    <s v="NO SOLICITADAS"/>
  </r>
  <r>
    <x v="4"/>
    <x v="5"/>
    <s v="02-02-01-004-002"/>
    <s v="Materiales y suministros - Productos metálicos elaborados (excepto maquinaria y equipo)"/>
    <s v="RECORDATORIOS METALICOS "/>
    <n v="60124410"/>
    <s v="CONTRATACIÓN DIRECTA"/>
    <n v="1"/>
    <n v="12"/>
    <n v="10"/>
    <n v="1"/>
    <n v="598672.5"/>
    <s v="GLOBAL"/>
    <s v="NO SOLICITADAS"/>
  </r>
  <r>
    <x v="4"/>
    <x v="22"/>
    <s v="02-02-02-006-007-04"/>
    <s v="Adquisición de servicios - Servicios de apoyo al transporte por carretera"/>
    <s v="PAGO DE PEAJES Y DE PARQUEO EN ACTOS DEL SERVICIO DEL SEÑOR AGREGADO AEREO "/>
    <n v="78181703"/>
    <s v="CONTRATACIÓN DIRECTA"/>
    <n v="1"/>
    <n v="12"/>
    <n v="10"/>
    <n v="1"/>
    <n v="158742.78000000003"/>
    <s v="GLOBAL"/>
    <s v="NO SOLICITADAS"/>
  </r>
  <r>
    <x v="4"/>
    <x v="21"/>
    <s v="02-02-02-007-001-01-1"/>
    <s v="Adquisición de servicios - Servicios financieros, excepto de la banca de inversión, servicios de seguros y servicios de pensiones"/>
    <s v="COMISIÓN BANCO EDWARDS (Cuenta corriente Agregaduría)"/>
    <n v="93151608"/>
    <s v="CONTRATACIÓN DIRECTA"/>
    <n v="1"/>
    <n v="12"/>
    <n v="10"/>
    <n v="1"/>
    <n v="738796.99"/>
    <s v="GLOBAL"/>
    <s v="NO SOLICITADAS"/>
  </r>
  <r>
    <x v="4"/>
    <x v="3"/>
    <s v="02-02-01-003-005-01"/>
    <s v="Materiales y suministros - Pinturas y barnices y productos relacionados; colores para la pintura artística; tintas"/>
    <s v="TINTAS PARA IMPRESORA"/>
    <n v="14121900"/>
    <s v="CONTRATACIÓN DIRECTA"/>
    <n v="1"/>
    <n v="12"/>
    <n v="10"/>
    <n v="1"/>
    <n v="204027.58000000002"/>
    <s v="GLOBAL"/>
    <s v="NO SOLICITADAS"/>
  </r>
  <r>
    <x v="4"/>
    <x v="20"/>
    <s v="02-02-02-008-004-01"/>
    <s v="Adquisición de servicios - Servicios de telefonía y otras telecomunicaciones"/>
    <s v="SERVICIOS DE TELEFONÍA E INTERNET DE LA AGREGADURÍA AÉREA"/>
    <n v="83111500"/>
    <s v="CONTRATACIÓN DIRECTA"/>
    <n v="1"/>
    <n v="12"/>
    <n v="10"/>
    <n v="1"/>
    <n v="1061761.07"/>
    <s v="GLOBAL"/>
    <s v="NO SOLICITADAS"/>
  </r>
  <r>
    <x v="4"/>
    <x v="23"/>
    <s v="02-02-02-006-003-03"/>
    <s v="Adquisición de servicios - Servicios de suministro de comidas"/>
    <s v="SERVICIOS DE SUMINISTRO DE COMIDAS"/>
    <n v="90101700"/>
    <s v="CONTRATACIÓN DIRECTA"/>
    <n v="1"/>
    <n v="12"/>
    <n v="10"/>
    <n v="1"/>
    <n v="3270886.23"/>
    <s v="GLOBAL"/>
    <s v="NO SOLICITADAS"/>
  </r>
  <r>
    <x v="4"/>
    <x v="47"/>
    <s v="02-02-02-009-009"/>
    <s v="Adquisición de servicios - Servicios prestados por organizaciones y organismos extraterritoriales"/>
    <s v="ASOCIACIÓN AGREGADOS MILITARES Y SECRETARIOS"/>
    <n v="93121700"/>
    <s v="CONTRATACIÓN DIRECTA"/>
    <n v="1"/>
    <n v="12"/>
    <n v="10"/>
    <n v="1"/>
    <n v="770092.3899999999"/>
    <s v="GLOBAL"/>
    <s v="NO SOLICITADAS"/>
  </r>
  <r>
    <x v="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Actos del servicio)"/>
    <n v="15101506"/>
    <s v="CONTRATACIÓN DIRECTA"/>
    <n v="1"/>
    <n v="12"/>
    <n v="10"/>
    <n v="1"/>
    <n v="2201409.5"/>
    <s v="GLOBAL"/>
    <s v="NO SOLICITADAS"/>
  </r>
  <r>
    <x v="4"/>
    <x v="3"/>
    <s v="02-02-01-003-005-01"/>
    <s v="Materiales y suministros - Pinturas y barnices y productos relacionados; colores para la pintura artística; tintas"/>
    <s v="TINTAS PARA IMPRESORA"/>
    <n v="14121900"/>
    <s v="CONTRATACIÓN DIRECTA"/>
    <n v="1"/>
    <n v="12"/>
    <n v="10"/>
    <n v="1"/>
    <n v="234192.5"/>
    <s v="GLOBAL"/>
    <s v="NO SOLICITADAS"/>
  </r>
  <r>
    <x v="4"/>
    <x v="23"/>
    <s v="02-02-02-006-003-03"/>
    <s v="Adquisición de servicios - Servicios de suministro de comidas"/>
    <s v="SERVICIOS DE SUMINISTRO DE COMIDAS"/>
    <n v="90101700"/>
    <s v="CONTRATACIÓN DIRECTA"/>
    <n v="1"/>
    <n v="12"/>
    <n v="10"/>
    <n v="1"/>
    <n v="4074949.5"/>
    <s v="GLOBAL"/>
    <s v="NO SOLICITADAS"/>
  </r>
  <r>
    <x v="4"/>
    <x v="16"/>
    <s v="02-02-02-006-004"/>
    <s v="Adquisición de servicios - Servicios de transporte de pasajeros"/>
    <s v="TRANSPORTE (Actos oficiales)"/>
    <n v="20102301"/>
    <s v="CONTRATACIÓN DIRECTA"/>
    <n v="1"/>
    <n v="12"/>
    <n v="10"/>
    <n v="1"/>
    <n v="1538644.72"/>
    <s v="GLOBAL"/>
    <s v="NO SOLICITADAS"/>
  </r>
  <r>
    <x v="4"/>
    <x v="22"/>
    <s v="02-02-02-006-007-04"/>
    <s v="Adquisición de servicios - Servicios de apoyo al transporte por carretera"/>
    <s v="PAGO DE PEAJES Y DE PARQUEO EN ACTOS DEL SERVICIO DEL SEÑOR AGREGADO AEREO "/>
    <n v="78181703"/>
    <s v="CONTRATACIÓN DIRECTA"/>
    <n v="1"/>
    <n v="12"/>
    <n v="10"/>
    <n v="1"/>
    <n v="262295.59999999998"/>
    <s v="GLOBAL"/>
    <s v="NO SOLICITADAS"/>
  </r>
  <r>
    <x v="4"/>
    <x v="21"/>
    <s v="02-02-02-007-001-01-1"/>
    <s v="Adquisición de servicios - Servicios financieros, excepto de la banca de inversión, servicios de seguros y servicios de pensiones"/>
    <s v="COMISIÓN BANCO EDWARDS (Cuenta corriente Agregaduría)"/>
    <n v="93151608"/>
    <s v="CONTRATACIÓN DIRECTA"/>
    <n v="1"/>
    <n v="12"/>
    <n v="10"/>
    <n v="1"/>
    <n v="1074943.57"/>
    <s v="GLOBAL"/>
    <s v="NO SOLICITADAS"/>
  </r>
  <r>
    <x v="4"/>
    <x v="20"/>
    <s v="02-02-02-008-004-01"/>
    <s v="Adquisición de servicios - Servicios de telefonía y otras telecomunicaciones"/>
    <s v="SERVICIOS DE TELEFONÍA E INTERNET DE LA AGREGADURÍA AÉREA"/>
    <n v="83111500"/>
    <s v="CONTRATACIÓN DIRECTA"/>
    <n v="1"/>
    <n v="12"/>
    <n v="10"/>
    <n v="1"/>
    <n v="1334897.25"/>
    <s v="GLOBAL"/>
    <s v="NO SOLICITADAS"/>
  </r>
  <r>
    <x v="4"/>
    <x v="47"/>
    <s v="02-02-02-009-009"/>
    <s v="Adquisición de servicios - Servicios prestados por organizaciones y organismos extraterritoriales"/>
    <s v="ASOCIACIÓN AGREGADOS MILITARES Y SECRETARIOS"/>
    <n v="93121700"/>
    <s v="CONTRATACIÓN DIRECTA"/>
    <n v="1"/>
    <n v="12"/>
    <n v="10"/>
    <n v="1"/>
    <n v="1456677.35"/>
    <s v="GLOBAL"/>
    <s v="NO SOLICITADAS"/>
  </r>
  <r>
    <x v="4"/>
    <x v="21"/>
    <s v="02-02-02-007-001-01-1"/>
    <s v="Adquisición de servicios - Servicios financieros, excepto de la banca de inversión, servicios de seguros y servicios de pensiones"/>
    <s v="COMISIÓN BANCO EDWARDS (Cuenta corriente Agregaduría)"/>
    <n v="93151608"/>
    <s v="CONTRATACIÓN DIRECTA"/>
    <n v="1"/>
    <n v="12"/>
    <n v="10"/>
    <n v="1"/>
    <n v="650000"/>
    <s v="GLOBAL"/>
    <s v="NO SOLICITADAS"/>
  </r>
  <r>
    <x v="4"/>
    <x v="20"/>
    <s v="02-02-02-008-004-01"/>
    <s v="Adquisición de servicios - Servicios de telefonía y otras telecomunicaciones"/>
    <s v="SERVICIOS DE TELEFONÍA E INTERNET DE LA AGREGADURÍA AÉREA"/>
    <n v="83111500"/>
    <s v="CONTRATACIÓN DIRECTA"/>
    <n v="1"/>
    <n v="12"/>
    <n v="10"/>
    <n v="1"/>
    <n v="235000"/>
    <s v="GLOBAL"/>
    <s v="NO SOLICITADAS"/>
  </r>
  <r>
    <x v="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Actos del servicio)"/>
    <n v="15101506"/>
    <s v="CONTRATACIÓN DIRECTA"/>
    <n v="1"/>
    <n v="12"/>
    <n v="10"/>
    <n v="1"/>
    <n v="1000000"/>
    <s v="GLOBAL"/>
    <s v="NO SOLICITADAS"/>
  </r>
  <r>
    <x v="4"/>
    <x v="23"/>
    <s v="02-02-02-006-003-03"/>
    <s v="Adquisición de servicios - Servicios de suministro de comidas"/>
    <s v="SERVICIOS DE SUMINISTRO DE COMIDAS"/>
    <n v="90101700"/>
    <s v="CONTRATACIÓN DIRECTA"/>
    <n v="1"/>
    <n v="12"/>
    <n v="10"/>
    <n v="1"/>
    <n v="1200000"/>
    <s v="GLOBAL"/>
    <s v="NO SOLICITADAS"/>
  </r>
  <r>
    <x v="4"/>
    <x v="16"/>
    <s v="02-02-02-006-004"/>
    <s v="Adquisición de servicios - Servicios de transporte de pasajeros"/>
    <s v="TRANSPORTE (Actos oficiales)"/>
    <n v="20102301"/>
    <s v="CONTRATACIÓN DIRECTA"/>
    <n v="1"/>
    <n v="12"/>
    <n v="10"/>
    <n v="1"/>
    <n v="400000"/>
    <s v="GLOBAL"/>
    <s v="NO SOLICITADAS"/>
  </r>
  <r>
    <x v="4"/>
    <x v="22"/>
    <s v="02-02-02-006-007-04"/>
    <s v="Adquisición de servicios - Servicios de apoyo al transporte por carretera"/>
    <s v="PAGO DE PEAJES Y DE PARQUEO EN ACTOS DEL SERVICIO DEL SEÑOR AGREGADO AEREO"/>
    <n v="78181703"/>
    <s v="CONTRATACIÓN DIRECTA"/>
    <n v="1"/>
    <n v="12"/>
    <n v="10"/>
    <n v="1"/>
    <n v="300000"/>
    <s v="GLOBAL"/>
    <s v="NO SOLICITADAS"/>
  </r>
  <r>
    <x v="4"/>
    <x v="21"/>
    <s v="02-02-02-007-001-01-1"/>
    <s v="Adquisición de servicios - Servicios financieros, excepto de la banca de inversión, servicios de seguros y servicios de pensiones"/>
    <s v="COMISIÓN BANCO EDWARDS (Cuenta corriente Agregaduría)"/>
    <n v="93151608"/>
    <s v="CONTRATACIÓN DIRECTA"/>
    <n v="1"/>
    <n v="12"/>
    <n v="10"/>
    <n v="1"/>
    <n v="200000"/>
    <s v="GLOBAL"/>
    <s v="NO SOLICITADAS"/>
  </r>
  <r>
    <x v="4"/>
    <x v="20"/>
    <s v="02-02-02-008-004-01"/>
    <s v="Adquisición de servicios - Servicios de telefonía y otras telecomunicaciones"/>
    <s v="SERVICIOS DE TELEFONÍA E INTERNET DE LA AGREGADURÍA AÉREA"/>
    <n v="83111500"/>
    <s v="CONTRATACIÓN DIRECTA"/>
    <n v="1"/>
    <n v="12"/>
    <n v="10"/>
    <n v="1"/>
    <n v="200000"/>
    <s v="GLOBAL"/>
    <s v="NO SOLICITADAS"/>
  </r>
  <r>
    <x v="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Actos del servicio)"/>
    <n v="15101506"/>
    <s v="CONTRATACIÓN DIRECTA"/>
    <n v="9"/>
    <n v="12"/>
    <n v="10"/>
    <n v="1"/>
    <n v="1348717.29"/>
    <s v="GLOBAL"/>
    <s v="NO SOLICITADAS"/>
  </r>
  <r>
    <x v="4"/>
    <x v="23"/>
    <s v="02-02-02-006-003-03"/>
    <s v="Adquisición de servicios - Servicios de suministro de comidas"/>
    <s v="SERVICIOS DE SUMINISTRO DE COMIDAS"/>
    <n v="90101700"/>
    <s v="CONTRATACIÓN DIRECTA"/>
    <n v="9"/>
    <n v="12"/>
    <n v="10"/>
    <n v="1"/>
    <n v="1782266.87"/>
    <s v="GLOBAL"/>
    <s v="NO SOLICITADAS"/>
  </r>
  <r>
    <x v="4"/>
    <x v="16"/>
    <s v="02-02-02-006-004"/>
    <s v="Adquisición de servicios - Servicios de transporte de pasajeros"/>
    <s v="TRANSPORTE (Actos oficiales)"/>
    <n v="20102301"/>
    <s v="CONTRATACIÓN DIRECTA"/>
    <n v="9"/>
    <n v="12"/>
    <n v="10"/>
    <n v="1"/>
    <n v="1348717.29"/>
    <s v="GLOBAL"/>
    <s v="NO SOLICITADAS"/>
  </r>
  <r>
    <x v="4"/>
    <x v="22"/>
    <s v="02-02-02-006-007-04"/>
    <s v="Adquisición de servicios - Servicios de apoyo al transporte por carretera"/>
    <s v="PAGO DE PEAJES Y DE PARQUEO EN ACTOS DEL SERVICIO DEL SEÑOR AGREGADO AEREO"/>
    <n v="78181703"/>
    <s v="CONTRATACIÓN DIRECTA"/>
    <n v="9"/>
    <n v="12"/>
    <n v="10"/>
    <n v="1"/>
    <n v="289004.78999999998"/>
    <s v="GLOBAL"/>
    <s v="NO SOLICITADAS"/>
  </r>
  <r>
    <x v="4"/>
    <x v="21"/>
    <s v="02-02-02-007-001-01-1"/>
    <s v="Adquisición de servicios - Servicios financieros, excepto de la banca de inversión, servicios de seguros y servicios de pensiones"/>
    <s v="COMISIÓN BANCO EDWARDS (Cuenta corriente Agregaduría"/>
    <n v="93151608"/>
    <s v="CONTRATACIÓN DIRECTA"/>
    <n v="9"/>
    <n v="12"/>
    <n v="10"/>
    <n v="1"/>
    <n v="289004.78999999998"/>
    <s v="GLOBAL"/>
    <s v="NO SOLICITADAS"/>
  </r>
  <r>
    <x v="4"/>
    <x v="20"/>
    <s v="02-02-02-008-004-01"/>
    <s v="Adquisición de servicios - Servicios de telefonía y otras telecomunicaciones"/>
    <s v="SERVICIOS DE TELEFONÍA E INTERNET DE LA AGREGADURÍA AÉREA"/>
    <n v="83111500"/>
    <s v="CONTRATACIÓN DIRECTA"/>
    <n v="9"/>
    <n v="12"/>
    <n v="10"/>
    <n v="1"/>
    <n v="722511.98"/>
    <s v="GLOBAL"/>
    <s v="NO SOLICITADAS"/>
  </r>
  <r>
    <x v="5"/>
    <x v="12"/>
    <s v="02-02-01-000-001-09"/>
    <s v="Materiales y suministros - Productos de forraje, fibras, plantas vivas, flores y capullos de flores, tabaco en rama y caucho natural"/>
    <s v="ADQUISICION ARREGLOS FLORALES"/>
    <s v="10161907"/>
    <s v="CONTRATACIÓN DIRECTA  "/>
    <n v="1"/>
    <n v="12"/>
    <n v="10"/>
    <n v="1"/>
    <n v="941671.93"/>
    <s v="GLOBAL"/>
    <s v="NO SOLICITADAS"/>
  </r>
  <r>
    <x v="5"/>
    <x v="0"/>
    <s v="02-02-01-003-002-01"/>
    <s v="Materiales y suministros - Pasta de papel, papel y cartón"/>
    <s v="ADQUISICION DE PAPELERIA (SOBRES - TARJETAS DE PAPEL)_x000a_"/>
    <s v="44121503"/>
    <s v="CONTRATACIÓN DIRECTA  "/>
    <n v="1"/>
    <n v="12"/>
    <n v="10"/>
    <n v="1"/>
    <n v="142803.34"/>
    <s v="GLOBAL"/>
    <s v="NO SOLICITADAS"/>
  </r>
  <r>
    <x v="5"/>
    <x v="5"/>
    <s v="02-02-01-004-002"/>
    <s v="Materiales y suministros - Productos metálicos elaborados (excepto maquinaria y equipo)"/>
    <s v="ADQUISICION PLACAS CONMEMORATIVAS"/>
    <s v="60101401"/>
    <s v="CONTRATACIÓN DIRECTA  "/>
    <n v="1"/>
    <n v="12"/>
    <n v="10"/>
    <n v="1"/>
    <n v="711661.95"/>
    <s v="GLOBAL"/>
    <s v="NO SOLICITADAS"/>
  </r>
  <r>
    <x v="5"/>
    <x v="20"/>
    <s v="02-02-02-008-004-01"/>
    <s v="Adquisición de servicios - Servicios de telefonía y otras telecomunicaciones"/>
    <s v="SERVICIO DE TELEFONIA CELULAR - DIRECT TV Y OTROS"/>
    <s v="83111603"/>
    <s v="CONTRATACIÓN DIRECTA  "/>
    <n v="1"/>
    <n v="12"/>
    <n v="10"/>
    <n v="1"/>
    <n v="1129495.45"/>
    <s v="GLOBAL"/>
    <s v="NO SOLICITADAS"/>
  </r>
  <r>
    <x v="5"/>
    <x v="21"/>
    <s v="02-02-02-007-001-01-1"/>
    <s v="Adquisición de servicios - Servicios financieros, excepto de la banca de inversión, servicios de seguros y servicios de pensiones"/>
    <s v="SERVICIOS FINANCIEROS"/>
    <s v="93151501"/>
    <s v="CONTRATACIÓN DIRECTA  "/>
    <n v="1"/>
    <n v="12"/>
    <n v="10"/>
    <n v="1"/>
    <n v="111033.79"/>
    <s v="GLOBAL"/>
    <s v="NO SOLICITADAS"/>
  </r>
  <r>
    <x v="5"/>
    <x v="22"/>
    <s v="02-02-02-006-007-04"/>
    <s v="Adquisición de servicios - Servicios de apoyo al transporte por carretera"/>
    <s v="SERVICIO DE PARQUEADERO MENSUAL"/>
    <s v="95121644"/>
    <s v="CONTRATACIÓN DIRECTA  "/>
    <n v="1"/>
    <n v="12"/>
    <n v="10"/>
    <n v="1"/>
    <n v="1217101.19"/>
    <s v="GLOBAL"/>
    <s v="NO SOLICITADAS"/>
  </r>
  <r>
    <x v="5"/>
    <x v="23"/>
    <s v="02-02-02-006-003-03"/>
    <s v="Adquisición de servicios - Servicios de suministro de comidas"/>
    <s v="SERVICIO DE SUMINISTRO DE COMIDAS Y CAFETERIA"/>
    <s v="90101600"/>
    <s v="CONTRATACIÓN DIRECTA  "/>
    <n v="1"/>
    <n v="12"/>
    <n v="10"/>
    <n v="1"/>
    <n v="2147518.08"/>
    <s v="GLOBAL"/>
    <s v="NO SOLICITADAS"/>
  </r>
  <r>
    <x v="5"/>
    <x v="15"/>
    <s v="02-02-02-008-005-09-6"/>
    <s v="Adquisición de servicios - Servicios de organización y asistencia de convenciones y ferias"/>
    <s v="SERVICIOS DE APOYO LOGÍSTICO 20 DE JULIO Y DIA FAC"/>
    <s v="90101600"/>
    <s v="CONTRATACIÓN DIRECTA  "/>
    <n v="1"/>
    <n v="12"/>
    <n v="10"/>
    <n v="1"/>
    <n v="1133007.6599999999"/>
    <s v="GLOBAL"/>
    <s v="NO SOLICITADAS"/>
  </r>
  <r>
    <x v="5"/>
    <x v="47"/>
    <s v="02-02-02-009-009"/>
    <s v="Adquisición de servicios - Servicios prestados por organizaciones y organismos extraterritoriales"/>
    <s v="ASOCIACION DE AGREGADOS Y SECRETARIOS MILITARES (CAMP- CAYAMP)"/>
    <s v="93121700"/>
    <s v="CONTRATACIÓN DIRECTA  "/>
    <n v="1"/>
    <n v="12"/>
    <n v="10"/>
    <n v="1"/>
    <n v="3074502.57"/>
    <s v="GLOBAL"/>
    <s v="NO SOLICITADAS"/>
  </r>
  <r>
    <x v="5"/>
    <x v="12"/>
    <s v="02-02-01-000-001-09"/>
    <s v="Materiales y suministros - Productos de forraje, fibras, plantas vivas, flores y capullos de flores, tabaco en rama y caucho natural"/>
    <s v="ADQUISICION ARREGLOS FLORALES_x000a_"/>
    <s v="10161907"/>
    <s v="CONTRATACIÓN DIRECTA  "/>
    <n v="1"/>
    <n v="12"/>
    <n v="10"/>
    <n v="1"/>
    <n v="843093"/>
    <s v="GLOBAL"/>
    <s v="NO SOLICITADAS"/>
  </r>
  <r>
    <x v="5"/>
    <x v="0"/>
    <s v="02-02-01-003-002-01"/>
    <s v="Materiales y suministros - Pasta de papel, papel y cartón"/>
    <s v="ADQUISICION DE PAPELERIA (SOBRES - TARJETAS DE PAPEL)_x000a_"/>
    <s v="44121503"/>
    <s v="CONTRATACIÓN DIRECTA  "/>
    <n v="1"/>
    <n v="12"/>
    <n v="10"/>
    <n v="1"/>
    <n v="81967.37"/>
    <s v="GLOBAL"/>
    <s v="NO SOLICITADAS"/>
  </r>
  <r>
    <x v="5"/>
    <x v="5"/>
    <s v="02-02-01-004-002"/>
    <s v="Materiales y suministros - Productos metálicos elaborados (excepto maquinaria y equipo)"/>
    <s v="ADQUISICION PLACAS CONMEMORATIVAS"/>
    <s v="60101401"/>
    <s v="CONTRATACIÓN DIRECTA  "/>
    <n v="1"/>
    <n v="12"/>
    <n v="10"/>
    <n v="1"/>
    <n v="444965.75"/>
    <s v="GLOBAL"/>
    <s v="NO SOLICITADAS"/>
  </r>
  <r>
    <x v="5"/>
    <x v="20"/>
    <s v="02-02-02-008-004-01"/>
    <s v="Adquisición de servicios - Servicios de telefonía y otras telecomunicaciones"/>
    <s v="SERVICIO DE TELEFONIA CELULAR - DIRECT TV Y OTROS"/>
    <s v="83111603"/>
    <s v="CONTRATACIÓN DIRECTA  "/>
    <n v="1"/>
    <n v="12"/>
    <n v="10"/>
    <n v="1"/>
    <n v="1629979.8"/>
    <s v="GLOBAL"/>
    <s v="NO SOLICITADAS"/>
  </r>
  <r>
    <x v="5"/>
    <x v="21"/>
    <s v="02-02-02-007-001-01-1"/>
    <s v="Adquisición de servicios - Servicios financieros, excepto de la banca de inversión, servicios de seguros y servicios de pensiones"/>
    <s v="SERVICIOS FINANCIEROS"/>
    <s v="93151501"/>
    <s v="CONTRATACIÓN DIRECTA  "/>
    <n v="1"/>
    <n v="12"/>
    <n v="10"/>
    <n v="1"/>
    <n v="140515.5"/>
    <s v="GLOBAL"/>
    <s v="NO SOLICITADAS"/>
  </r>
  <r>
    <x v="5"/>
    <x v="22"/>
    <s v="02-02-02-006-007-04"/>
    <s v="Adquisición de servicios - Servicios de apoyo al transporte por carretera"/>
    <s v="SERVICIO DE PARQUEADERO MENSUAL"/>
    <s v="95121644"/>
    <s v="CONTRATACIÓN DIRECTA  "/>
    <n v="1"/>
    <n v="12"/>
    <n v="10"/>
    <n v="1"/>
    <n v="974240.8"/>
    <s v="GLOBAL"/>
    <s v="NO SOLICITADAS"/>
  </r>
  <r>
    <x v="5"/>
    <x v="50"/>
    <s v="02-02-02-006-008"/>
    <s v="Adquisición de servicios - Servicios postales y de mensajería"/>
    <s v="SERVICIOS POSTALES"/>
    <s v="78102200"/>
    <s v="CONTRATACIÓN DIRECTA  "/>
    <n v="1"/>
    <n v="12"/>
    <n v="10"/>
    <n v="1"/>
    <n v="39812.720000000001"/>
    <s v="GLOBAL"/>
    <s v="NO SOLICITADAS"/>
  </r>
  <r>
    <x v="5"/>
    <x v="23"/>
    <s v="02-02-02-006-003-03"/>
    <s v="Adquisición de servicios - Servicios de suministro de comidas"/>
    <s v="SERVICIO DE SUMINISTRO DE COMIDAS Y CAFETERIA"/>
    <s v="90101600"/>
    <s v="CONTRATACIÓN DIRECTA  "/>
    <n v="1"/>
    <n v="12"/>
    <n v="10"/>
    <n v="1"/>
    <n v="2805626.15"/>
    <s v="GLOBAL"/>
    <s v="NO SOLICITADAS"/>
  </r>
  <r>
    <x v="5"/>
    <x v="15"/>
    <s v="02-02-02-008-005-09-6"/>
    <s v="Adquisición de servicios - Servicios de organización y asistencia de convenciones y ferias"/>
    <s v="SERVICIOS DE APOYO LOGÍSTICO 20 DE JULIO Y DIA FAC"/>
    <s v="90101600"/>
    <s v="CONTRATACIÓN DIRECTA  "/>
    <n v="1"/>
    <n v="12"/>
    <n v="10"/>
    <n v="1"/>
    <n v="1053866.25"/>
    <s v="GLOBAL"/>
    <s v="NO SOLICITADAS"/>
  </r>
  <r>
    <x v="5"/>
    <x v="47"/>
    <s v="02-02-02-009-009"/>
    <s v="Adquisición de servicios - Servicios prestados por organizaciones y organismos extraterritoriales"/>
    <s v="ASOCIACION DE AGREGADOS Y SECRETARIOS MILITARES (CAMP- CAYAMP)"/>
    <s v="93121700"/>
    <s v="CONTRATACIÓN DIRECTA  "/>
    <n v="1"/>
    <n v="12"/>
    <n v="10"/>
    <n v="1"/>
    <n v="4163942.65"/>
    <s v="GLOBAL"/>
    <s v="NO SOLICITADAS"/>
  </r>
  <r>
    <x v="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s v="15101506"/>
    <s v="CONTRATACIÓN DIRECTA  "/>
    <n v="1"/>
    <n v="12"/>
    <n v="10"/>
    <n v="1"/>
    <n v="2478722.5699999998"/>
    <s v="GLOBAL"/>
    <s v="NO SOLICITADAS"/>
  </r>
  <r>
    <x v="6"/>
    <x v="2"/>
    <s v="02-02-01-003-006-09"/>
    <s v="Materiales y suministros - Otros productos plásticos"/>
    <s v="CARTUCHO IMPRESORA BLANCO/NEGRO Y COLOR"/>
    <s v="44103105"/>
    <s v="CONTRATACIÓN DIRECTA  "/>
    <n v="1"/>
    <n v="12"/>
    <n v="10"/>
    <n v="1"/>
    <n v="503323.92000000004"/>
    <s v="GLOBAL"/>
    <s v="NO SOLICITADAS"/>
  </r>
  <r>
    <x v="6"/>
    <x v="21"/>
    <s v="02-02-02-007-001-01-1"/>
    <s v="Adquisición de servicios - Servicios financieros, excepto de la banca de inversión, servicios de seguros y servicios de pensiones"/>
    <s v="SERVICIOS FINANCIEROS"/>
    <s v="93151608"/>
    <s v="CONTRATACIÓN DIRECTA  "/>
    <n v="1"/>
    <n v="12"/>
    <n v="10"/>
    <n v="1"/>
    <n v="360520.57"/>
    <s v="GLOBAL"/>
    <s v="NO SOLICITADAS"/>
  </r>
  <r>
    <x v="6"/>
    <x v="23"/>
    <s v="02-02-02-006-003-03"/>
    <s v="Adquisición de servicios - Servicios de suministro de comidas"/>
    <s v="SERCIO DE CAFETERIA: CAFÉ, TÉ, SNACKS, AGUA, ENTRE OTROS - SERVICIO DE RESTAURANTE ATENCIÓN PERSONALIDADES"/>
    <s v="50201700"/>
    <s v="CONTRATACIÓN DIRECTA  "/>
    <n v="1"/>
    <n v="12"/>
    <n v="10"/>
    <n v="1"/>
    <n v="4855511.7700000005"/>
    <s v="GLOBAL"/>
    <s v="NO SOLICITADAS"/>
  </r>
  <r>
    <x v="6"/>
    <x v="15"/>
    <s v="02-02-02-008-005-03"/>
    <s v="Adquisición de servicios - Servicios de limpieza"/>
    <s v="SERVICIO DE ASEO Y LIMPIEZA DE OFICINA"/>
    <s v="76111500"/>
    <s v="CONTRATACIÓN DIRECTA  "/>
    <n v="1"/>
    <n v="12"/>
    <n v="10"/>
    <n v="1"/>
    <n v="1732318.7400000002"/>
    <s v="GLOBAL"/>
    <s v="NO SOLICITADAS"/>
  </r>
  <r>
    <x v="6"/>
    <x v="16"/>
    <s v="02-02-02-006-004"/>
    <s v="Adquisición de servicios - Servicios de transporte de pasajeros"/>
    <s v="SERVICIOS DE TRANSPORTE"/>
    <s v="78111800"/>
    <s v="CONTRATACIÓN DIRECTA  "/>
    <n v="1"/>
    <n v="12"/>
    <n v="10"/>
    <n v="1"/>
    <n v="1603524.33"/>
    <s v="GLOBAL"/>
    <s v="NO SOLICITADAS"/>
  </r>
  <r>
    <x v="6"/>
    <x v="20"/>
    <s v="02-02-02-008-004-01"/>
    <s v="Adquisición de servicios - Servicios de telefonía y otras telecomunicaciones"/>
    <s v="SERVICIO DE TELEFONIA MOVIL CELULAR"/>
    <s v="83111500"/>
    <s v="CONTRATACIÓN DIRECTA  "/>
    <n v="1"/>
    <n v="12"/>
    <n v="10"/>
    <n v="1"/>
    <n v="1576145.04"/>
    <s v="GLOBAL"/>
    <s v="NO SOLICITADAS"/>
  </r>
  <r>
    <x v="6"/>
    <x v="47"/>
    <s v="02-02-02-009-009"/>
    <s v="Adquisición de servicios - Servicios prestados por organizaciones y organismos extraterritoriales"/>
    <s v="SERVICIO ASOCIACIÓN DE AGREGADOS SECRETARIOS MILITARES "/>
    <s v="93121700"/>
    <s v="CONTRATACIÓN DIRECTA  "/>
    <n v="1"/>
    <n v="12"/>
    <n v="10"/>
    <n v="1"/>
    <n v="136771.79999999981"/>
    <s v="GLOBAL"/>
    <s v="NO SOLICITADAS"/>
  </r>
  <r>
    <x v="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s v="15101506"/>
    <s v="CONTRATACIÓN DIRECTA  "/>
    <n v="1"/>
    <n v="12"/>
    <n v="10"/>
    <n v="1"/>
    <n v="3461165.12"/>
    <s v="GLOBAL"/>
    <s v="NO SOLICITADAS"/>
  </r>
  <r>
    <x v="6"/>
    <x v="2"/>
    <s v="02-02-01-003-006-09"/>
    <s v="Materiales y suministros - Otros productos plásticos"/>
    <s v="CARTUCHO IMPRESORA BLANCO/NEGRO Y COLOR"/>
    <s v="44103105"/>
    <s v="CONTRATACIÓN DIRECTA  "/>
    <n v="1"/>
    <n v="12"/>
    <n v="10"/>
    <n v="1"/>
    <n v="1768203.93"/>
    <s v="GLOBAL"/>
    <s v="NO SOLICITADAS"/>
  </r>
  <r>
    <x v="6"/>
    <x v="3"/>
    <s v="02-02-01-003-005-03"/>
    <s v="Materiales y suministros - Jabón, preparados para limpieza, perfumes y preparados de tocador"/>
    <s v="JABON TOCADOR, AMBIENTADORES "/>
    <s v="53131608"/>
    <s v="CONTRATACIÓN DIRECTA  "/>
    <n v="1"/>
    <n v="12"/>
    <n v="10"/>
    <n v="1"/>
    <n v="141080.1"/>
    <s v="GLOBAL"/>
    <s v="NO SOLICITADAS"/>
  </r>
  <r>
    <x v="6"/>
    <x v="0"/>
    <s v="02-02-01-003-002-01"/>
    <s v="Materiales y suministros - Pasta de papel, papel y cartón"/>
    <s v="RESMAS DE PAPEL TAMAÑO CARTA"/>
    <s v="14111500"/>
    <s v="CONTRATACIÓN DIRECTA  "/>
    <n v="1"/>
    <n v="12"/>
    <n v="10"/>
    <n v="1"/>
    <n v="310376.21999999997"/>
    <s v="GLOBAL"/>
    <s v="NO SOLICITADAS"/>
  </r>
  <r>
    <x v="6"/>
    <x v="2"/>
    <s v="02-02-01-003-006-04"/>
    <s v="Materiales y suministros - Productos de empaque y envasado, de plástico"/>
    <s v="BOLSA PARA BASURA"/>
    <s v="24111500"/>
    <s v="CONTRATACIÓN DIRECTA  "/>
    <n v="1"/>
    <n v="12"/>
    <n v="10"/>
    <n v="1"/>
    <n v="169296.11"/>
    <s v="GLOBAL"/>
    <s v="NO SOLICITADAS"/>
  </r>
  <r>
    <x v="6"/>
    <x v="21"/>
    <s v="02-02-02-007-001-01-1"/>
    <s v="Adquisición de servicios - Servicios financieros, excepto de la banca de inversión, servicios de seguros y servicios de pensiones"/>
    <s v="SERVICIOS FINANCIEROS"/>
    <s v="93151608"/>
    <s v="CONTRATACIÓN DIRECTA  "/>
    <n v="1"/>
    <n v="12"/>
    <n v="10"/>
    <n v="1"/>
    <n v="940534"/>
    <s v="GLOBAL"/>
    <s v="NO SOLICITADAS"/>
  </r>
  <r>
    <x v="6"/>
    <x v="23"/>
    <s v="02-02-02-006-003-03"/>
    <s v="Adquisición de servicios - Servicios de suministro de comidas"/>
    <s v="SERCIO DE CAFETERIA: CAFÉ, TÉ, SNACKS, AGUA, ENTRE OTROS - SERVICIO DE RESTAURANTE ATENCIÓN PERSONALIDADES"/>
    <s v="50201700"/>
    <s v="CONTRATACIÓN DIRECTA  "/>
    <n v="1"/>
    <n v="12"/>
    <n v="10"/>
    <n v="1"/>
    <n v="4025485.52"/>
    <s v="GLOBAL"/>
    <s v="NO SOLICITADAS"/>
  </r>
  <r>
    <x v="6"/>
    <x v="15"/>
    <s v="02-02-02-008-005-03"/>
    <s v="Adquisición de servicios - Servicios de limpieza"/>
    <s v="SERVICIO DE ASEO Y LIMPIEZA DE OFICINA"/>
    <s v="76111500"/>
    <s v="CONTRATACIÓN DIRECTA  "/>
    <n v="1"/>
    <n v="12"/>
    <n v="10"/>
    <n v="1"/>
    <n v="2069174.8"/>
    <s v="GLOBAL"/>
    <s v="NO SOLICITADAS"/>
  </r>
  <r>
    <x v="6"/>
    <x v="16"/>
    <s v="02-02-02-006-004"/>
    <s v="Adquisición de servicios - Servicios de transporte de pasajeros"/>
    <s v="SERVICIOS DE TRANSPORTE"/>
    <s v="78111800"/>
    <s v="CONTRATACIÓN DIRECTA  "/>
    <n v="1"/>
    <n v="12"/>
    <n v="10"/>
    <n v="1"/>
    <n v="2821602"/>
    <s v="GLOBAL"/>
    <s v="NO SOLICITADAS"/>
  </r>
  <r>
    <x v="6"/>
    <x v="20"/>
    <s v="02-02-02-008-004-01"/>
    <s v="Adquisición de servicios - Servicios de telefonía y otras telecomunicaciones"/>
    <s v="SERVICIO DE TELEFONIA MOVIL CELULAR"/>
    <s v="83111500"/>
    <s v="CONTRATACIÓN DIRECTA  "/>
    <n v="1"/>
    <n v="12"/>
    <n v="10"/>
    <n v="1"/>
    <n v="1881068"/>
    <s v="GLOBAL"/>
    <s v="NO SOLICITADAS"/>
  </r>
  <r>
    <x v="6"/>
    <x v="47"/>
    <s v="02-02-02-009-009"/>
    <s v="Adquisición de servicios - Servicios prestados por organizaciones y organismos extraterritoriales"/>
    <s v="SERVICIO ASOCIACIÓN DE AGREGADOS SECRETARIOS MILITARES "/>
    <s v="93121700"/>
    <s v="CONTRATACIÓN DIRECTA  "/>
    <n v="1"/>
    <n v="12"/>
    <n v="10"/>
    <n v="1"/>
    <n v="2163228.2000000002"/>
    <s v="GLOBAL"/>
    <s v="NO SOLICITADAS"/>
  </r>
  <r>
    <x v="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SOLINA PARA AUTOMOTORES"/>
    <s v="15101506"/>
    <s v="CONTRATACIÓN DIRECTA  "/>
    <n v="1"/>
    <n v="12"/>
    <n v="10"/>
    <n v="1"/>
    <n v="2210000.62"/>
    <s v="GLOBAL"/>
    <s v="NO SOLICITADAS"/>
  </r>
  <r>
    <x v="6"/>
    <x v="23"/>
    <s v="02-02-02-006-003-03"/>
    <s v="Adquisición de servicios - Servicios de suministro de comidas"/>
    <s v="SUMINISTRO DE COMIDAS"/>
    <s v="50201700"/>
    <s v="CONTRATACIÓN DIRECTA  "/>
    <n v="1"/>
    <n v="12"/>
    <n v="10"/>
    <n v="1"/>
    <n v="1150171.19"/>
    <s v="GLOBAL"/>
    <s v="NO SOLICITADAS"/>
  </r>
  <r>
    <x v="6"/>
    <x v="47"/>
    <s v="02-02-02-009-009"/>
    <s v="Adquisición de servicios - Servicios prestados por organizaciones y organismos extraterritoriales"/>
    <s v="SERVICIO ASOCIACIÓN DE AGREGADOS SECRETARIOS MILITARES "/>
    <s v="93121700"/>
    <s v="CONTRATACIÓN DIRECTA  "/>
    <n v="1"/>
    <n v="12"/>
    <n v="10"/>
    <n v="1"/>
    <n v="469563.69999999995"/>
    <s v="GLOBAL"/>
    <s v="NO SOLICITADAS"/>
  </r>
  <r>
    <x v="7"/>
    <x v="2"/>
    <s v="02-02-01-003-006-09"/>
    <s v="Materiales y suministros - Otros productos plásticos"/>
    <s v="JUEGO DE CARTUCHOS IMPRESORA HP "/>
    <n v="44103105"/>
    <s v="CONTRATACIÓN DIRECTA"/>
    <n v="0"/>
    <n v="0"/>
    <n v="10"/>
    <n v="1"/>
    <n v="362691.65"/>
    <s v="GLOBAL"/>
    <s v=""/>
  </r>
  <r>
    <x v="7"/>
    <x v="23"/>
    <s v="02-02-02-006-003-03"/>
    <s v="Adquisición de servicios - Servicios de suministro de comidas"/>
    <s v="SERVICIO SUMINISTRO DE COMIDAS"/>
    <n v="90101700"/>
    <s v="CONTRATACIÓN DIRECTA"/>
    <n v="0"/>
    <n v="0"/>
    <n v="10"/>
    <n v="1"/>
    <n v="4279490.2"/>
    <s v="GLOBAL"/>
    <s v=""/>
  </r>
  <r>
    <x v="7"/>
    <x v="16"/>
    <s v="02-02-02-006-004"/>
    <s v="Adquisición de servicios - Servicios de transporte de pasajeros"/>
    <s v="TRANSPORTE DE PASAJEROS Y TARJETAS NAVIGOS"/>
    <n v="20102301"/>
    <s v="CONTRATACIÓN DIRECTA"/>
    <n v="0"/>
    <n v="0"/>
    <n v="10"/>
    <n v="1"/>
    <n v="7060484.0300000003"/>
    <s v="GLOBAL"/>
    <s v=""/>
  </r>
  <r>
    <x v="7"/>
    <x v="21"/>
    <s v="02-02-02-007-001-01-1"/>
    <s v="Adquisición de servicios - Servicios financieros, excepto de la banca de inversión, servicios de seguros y servicios de pensiones"/>
    <s v="GASTOS FINANCIEROS DE TRANSACCIONES BANCARIAS (DEVOLUCIONES)"/>
    <n v="93151608"/>
    <s v="CONTRATACIÓN DIRECTA"/>
    <n v="0"/>
    <n v="0"/>
    <n v="10"/>
    <n v="1"/>
    <n v="255624"/>
    <s v="GLOBAL"/>
    <s v=""/>
  </r>
  <r>
    <x v="7"/>
    <x v="20"/>
    <s v="02-02-02-008-004-01"/>
    <s v="Adquisición de servicios - Servicios de telefonía y otras telecomunicaciones"/>
    <s v="TELÉFONOS CELULARES, INTERNET, TELÉFONO FIJO Y TV OFICINA"/>
    <n v="83111500"/>
    <s v="CONTRATACIÓN DIRECTA"/>
    <n v="0"/>
    <n v="0"/>
    <n v="10"/>
    <n v="1"/>
    <n v="2010738.79"/>
    <s v="GLOBAL"/>
    <s v=""/>
  </r>
  <r>
    <x v="7"/>
    <x v="47"/>
    <s v="02-02-02-009-009"/>
    <s v="Adquisición de servicios - Servicios prestados por organizaciones y organismos extraterritoriales"/>
    <s v="AFILIACIONES MILITARES"/>
    <n v="93121700"/>
    <s v="CONTRATACIÓN DIRECTA"/>
    <n v="0"/>
    <n v="0"/>
    <n v="10"/>
    <n v="1"/>
    <n v="611791.23"/>
    <s v="GLOBAL"/>
    <s v=""/>
  </r>
  <r>
    <x v="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n v="15101506"/>
    <s v="CONTRATACIÓN DIRECTA"/>
    <n v="0"/>
    <n v="0"/>
    <n v="10"/>
    <n v="1"/>
    <n v="1844867.58"/>
    <s v="GLOBAL"/>
    <s v=""/>
  </r>
  <r>
    <x v="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n v="15101506"/>
    <s v="CONTRATACIÓN DIRECTA"/>
    <n v="0"/>
    <n v="0"/>
    <n v="10"/>
    <n v="1"/>
    <n v="1881068"/>
    <s v="GLOBAL"/>
    <s v=""/>
  </r>
  <r>
    <x v="7"/>
    <x v="2"/>
    <s v="02-02-01-003-006-09"/>
    <s v="Materiales y suministros - Otros productos plásticos"/>
    <s v="JUEGO DE CARTUCHOS IMPRESORA HP "/>
    <n v="44103105"/>
    <s v="CONTRATACIÓN DIRECTA"/>
    <n v="0"/>
    <n v="0"/>
    <n v="10"/>
    <n v="1"/>
    <n v="376213.6"/>
    <s v="GLOBAL"/>
    <s v=""/>
  </r>
  <r>
    <x v="7"/>
    <x v="23"/>
    <s v="02-02-02-006-003-03"/>
    <s v="Adquisición de servicios - Servicios de suministro de comidas"/>
    <s v="SERVICIO SUMINISTRO DE COMIDAS"/>
    <n v="90101700"/>
    <s v="CONTRATACIÓN DIRECTA"/>
    <n v="0"/>
    <n v="0"/>
    <n v="10"/>
    <n v="1"/>
    <n v="4420509.8"/>
    <s v="GLOBAL"/>
    <s v=""/>
  </r>
  <r>
    <x v="7"/>
    <x v="16"/>
    <s v="02-02-02-006-004"/>
    <s v="Adquisición de servicios - Servicios de transporte de pasajeros"/>
    <s v="TRANSPORTE DE PASAJEROS Y TARJETAS NAVIGOS"/>
    <n v="20102301"/>
    <s v="CONTRATACIÓN DIRECTA"/>
    <n v="0"/>
    <n v="0"/>
    <n v="10"/>
    <n v="1"/>
    <n v="7994539"/>
    <s v="GLOBAL"/>
    <s v=""/>
  </r>
  <r>
    <x v="7"/>
    <x v="21"/>
    <s v="02-02-02-007-001-01-1"/>
    <s v="Adquisición de servicios - Servicios financieros, excepto de la banca de inversión, servicios de seguros y servicios de pensiones"/>
    <s v="GASTOS FINANCIEROS DE TRANSACCIONES BANCARIAS (DEVOLUCIONES)"/>
    <n v="93151608"/>
    <s v="CONTRATACIÓN DIRECTA"/>
    <n v="0"/>
    <n v="0"/>
    <n v="10"/>
    <n v="1"/>
    <n v="282160.2"/>
    <s v="GLOBAL"/>
    <s v=""/>
  </r>
  <r>
    <x v="7"/>
    <x v="20"/>
    <s v="02-02-02-008-004-01"/>
    <s v="Adquisición de servicios - Servicios de telefonía y otras telecomunicaciones"/>
    <s v="TELÉFONOS CELULARES, INTERNET, TELÉFONO FIJO Y TV OFICINA"/>
    <n v="83111500"/>
    <s v="CONTRATACIÓN DIRECTA"/>
    <n v="0"/>
    <n v="0"/>
    <n v="10"/>
    <n v="1"/>
    <n v="4232403"/>
    <s v="GLOBAL"/>
    <s v=""/>
  </r>
  <r>
    <x v="7"/>
    <x v="47"/>
    <s v="02-02-02-009-009"/>
    <s v="Adquisición de servicios - Servicios prestados por organizaciones y organismos extraterritoriales"/>
    <s v="AFILIACIONES MILITARES"/>
    <n v="93121700"/>
    <s v="CONTRATACIÓN DIRECTA"/>
    <n v="0"/>
    <n v="0"/>
    <n v="10"/>
    <n v="1"/>
    <n v="564320.4"/>
    <s v="GLOBAL"/>
    <s v=""/>
  </r>
  <r>
    <x v="7"/>
    <x v="5"/>
    <s v="02-02-01-004-002"/>
    <s v="Materiales y suministros - Productos metálicos elaborados (excepto maquinaria y equipo)"/>
    <s v="LLAVE DE SEGURIDAD EMBAJADA"/>
    <n v="46171500"/>
    <s v="CONTRATACIÓN DIRECTA"/>
    <n v="0"/>
    <n v="0"/>
    <n v="10"/>
    <n v="1"/>
    <n v="723877.67"/>
    <s v="Unidad"/>
    <s v=""/>
  </r>
  <r>
    <x v="7"/>
    <x v="23"/>
    <s v="02-02-02-006-003-03"/>
    <s v="Adquisición de servicios - Servicios de suministro de comidas"/>
    <s v="SERVICIO SUMINISTRO DE COMIDAS"/>
    <n v="90101700"/>
    <s v="CONTRATACIÓN DIRECTA"/>
    <n v="0"/>
    <n v="0"/>
    <n v="10"/>
    <n v="1"/>
    <n v="744993.76"/>
    <s v="GLOBAL"/>
    <s v=""/>
  </r>
  <r>
    <x v="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s v="15101506"/>
    <s v="CONTRATACIÓN DIRECTA  "/>
    <n v="1"/>
    <n v="12"/>
    <n v="10"/>
    <n v="1"/>
    <n v="10929005.949999999"/>
    <s v="GLOBAL"/>
    <s v="NO SOLICITADAS"/>
  </r>
  <r>
    <x v="8"/>
    <x v="21"/>
    <s v="02-02-02-007-001-01-1"/>
    <s v="Adquisición de servicios - Servicios financieros, excepto de la banca de inversión, servicios de seguros y servicios de pensiones"/>
    <s v="SERVICIOS FINANCIEROS"/>
    <s v="93151608"/>
    <s v="CONTRATACIÓN DIRECTA  "/>
    <n v="1"/>
    <n v="12"/>
    <n v="10"/>
    <n v="1"/>
    <n v="640380.01"/>
    <s v="GLOBAL"/>
    <s v="NO SOLICITADAS"/>
  </r>
  <r>
    <x v="8"/>
    <x v="20"/>
    <s v="02-02-02-008-004-01"/>
    <s v="Adquisición de servicios - Servicios de telefonía y otras telecomunicaciones"/>
    <s v="TELEFONÍA MOVIL"/>
    <s v="83111500"/>
    <s v="CONTRATACIÓN DIRECTA  "/>
    <n v="1"/>
    <n v="12"/>
    <n v="10"/>
    <n v="1"/>
    <n v="3073781.33"/>
    <s v="GLOBAL"/>
    <s v="NO SOLICITADAS"/>
  </r>
  <r>
    <x v="8"/>
    <x v="20"/>
    <s v="02-02-02-008-004-02"/>
    <s v="Adquisición de servicios - Servicios de telecomunicaciones a través de internet"/>
    <s v="SERVICIO DE INTERNET"/>
    <s v="83121700"/>
    <s v="CONTRATACIÓN DIRECTA  "/>
    <n v="1"/>
    <n v="12"/>
    <n v="10"/>
    <n v="1"/>
    <n v="1707656.28"/>
    <s v="GLOBAL"/>
    <s v="NO SOLICITADAS"/>
  </r>
  <r>
    <x v="8"/>
    <x v="23"/>
    <s v="02-02-02-006-003-03"/>
    <s v="Adquisición de servicios - Servicios de suministro de comidas"/>
    <s v="SERVICIO DE CAFETERÍA"/>
    <s v="90101700"/>
    <s v="CONTRATACIÓN DIRECTA  "/>
    <n v="1"/>
    <n v="12"/>
    <n v="10"/>
    <n v="1"/>
    <n v="725750.71"/>
    <s v="GLOBAL"/>
    <s v="NO SOLICITADAS"/>
  </r>
  <r>
    <x v="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s v="15101506"/>
    <s v="CONTRATACIÓN DIRECTA  "/>
    <n v="1"/>
    <n v="12"/>
    <n v="10"/>
    <n v="1"/>
    <n v="12640776.960000001"/>
    <s v="GLOBAL"/>
    <s v="NO SOLICITADAS"/>
  </r>
  <r>
    <x v="8"/>
    <x v="21"/>
    <s v="02-02-02-007-001-01-1"/>
    <s v="Adquisición de servicios - Servicios financieros, excepto de la banca de inversión, servicios de seguros y servicios de pensiones"/>
    <s v="SERVICIOS FINANCIEROS"/>
    <s v="93151608"/>
    <s v="CONTRATACIÓN DIRECTA  "/>
    <n v="1"/>
    <n v="12"/>
    <n v="10"/>
    <n v="1"/>
    <n v="740670.52000000014"/>
    <s v="GLOBAL"/>
    <s v="NO SOLICITADAS"/>
  </r>
  <r>
    <x v="8"/>
    <x v="20"/>
    <s v="02-02-02-008-004-01"/>
    <s v="Adquisición de servicios - Servicios de telefonía y otras telecomunicaciones"/>
    <s v="TELEFONÍA MOVIL"/>
    <s v="83111500"/>
    <s v="CONTRATACIÓN DIRECTA  "/>
    <n v="1"/>
    <n v="12"/>
    <n v="10"/>
    <n v="1"/>
    <n v="3555218.51"/>
    <s v="GLOBAL"/>
    <s v="NO SOLICITADAS"/>
  </r>
  <r>
    <x v="8"/>
    <x v="20"/>
    <s v="02-02-02-008-004-02"/>
    <s v="Adquisición de servicios - Servicios de telecomunicaciones a través de internet"/>
    <s v="SERVICIO DE INTERNET"/>
    <s v="83121700"/>
    <s v="CONTRATACIÓN DIRECTA  "/>
    <n v="1"/>
    <n v="12"/>
    <n v="10"/>
    <n v="1"/>
    <n v="1975121.41"/>
    <s v="GLOBAL"/>
    <s v="NO SOLICITADAS"/>
  </r>
  <r>
    <x v="8"/>
    <x v="23"/>
    <s v="02-02-02-006-003-03"/>
    <s v="Adquisición de servicios - Servicios de suministro de comidas"/>
    <s v="SERVICIO DE CAFETERÍA"/>
    <s v="90101700"/>
    <s v="CONTRATACIÓN DIRECTA  "/>
    <n v="1"/>
    <n v="12"/>
    <n v="10"/>
    <n v="1"/>
    <n v="839426.59"/>
    <s v="GLOBAL"/>
    <s v="NO SOLICITADAS"/>
  </r>
  <r>
    <x v="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s v="15101506"/>
    <s v="CONTRATACIÓN DIRECTA  "/>
    <n v="1"/>
    <n v="12"/>
    <n v="10"/>
    <n v="1"/>
    <n v="1974132.52"/>
    <s v="GLOBAL"/>
    <s v="NO SOLICITADAS"/>
  </r>
  <r>
    <x v="8"/>
    <x v="23"/>
    <s v="02-02-02-006-003-03"/>
    <s v="Adquisición de servicios - Servicios de suministro de comidas"/>
    <s v="SERVICIO DE CAFETERÍA"/>
    <s v="90101700"/>
    <s v="CONTRATACIÓN DIRECTA  "/>
    <n v="1"/>
    <n v="12"/>
    <n v="10"/>
    <n v="1"/>
    <n v="3084571.74"/>
    <s v="GLOBAL"/>
    <s v="NO SOLICITADAS"/>
  </r>
  <r>
    <x v="8"/>
    <x v="21"/>
    <s v="02-02-02-007-001-01-1"/>
    <s v="Adquisición de servicios - Servicios financieros, excepto de la banca de inversión, servicios de seguros y servicios de pensiones"/>
    <s v="SERVICIOS FINANCIEROS"/>
    <s v="93151608"/>
    <s v="CONTRATACIÓN DIRECTA  "/>
    <n v="1"/>
    <n v="12"/>
    <n v="10"/>
    <n v="1"/>
    <n v="703725.62"/>
    <s v="GLOBAL"/>
    <s v="NO SOLICITADAS"/>
  </r>
  <r>
    <x v="8"/>
    <x v="20"/>
    <s v="02-02-02-008-004-01"/>
    <s v="Adquisición de servicios - Servicios de telefonía y otras telecomunicaciones"/>
    <s v="TELEFONÍA MOVIL"/>
    <s v="83111500"/>
    <s v="CONTRATACIÓN DIRECTA  "/>
    <n v="1"/>
    <n v="12"/>
    <n v="10"/>
    <n v="1"/>
    <n v="267326.76"/>
    <s v="GLOBAL"/>
    <s v="NO SOLICITADAS"/>
  </r>
  <r>
    <x v="8"/>
    <x v="20"/>
    <s v="02-02-02-008-004-02"/>
    <s v="Adquisición de servicios - Servicios de telecomunicaciones a través de internet"/>
    <s v="SERVICIO DE INTERNET"/>
    <n v="83121700"/>
    <s v="CONTRATACIÓN DIRECTA  "/>
    <n v="1"/>
    <n v="12"/>
    <n v="10"/>
    <n v="1"/>
    <n v="148514.85999999999"/>
    <s v="GLOBAL"/>
    <s v="NO SOLICITADAS"/>
  </r>
  <r>
    <x v="9"/>
    <x v="12"/>
    <s v="02-02-01-000-001-09"/>
    <s v="Materiales y suministros - Productos de forraje, fibras, plantas vivas, flores y capullos de flores, tabaco en rama y caucho natural"/>
    <s v="ARREGLOS FLORALES"/>
    <s v="10161907"/>
    <s v="CONTRATACIÓN DIRECTA "/>
    <n v="1"/>
    <n v="12"/>
    <n v="10"/>
    <n v="1"/>
    <n v="639781.34"/>
    <s v="Unidad"/>
    <s v="NO SOLICITADAS"/>
  </r>
  <r>
    <x v="9"/>
    <x v="3"/>
    <s v="02-02-01-003-005-01"/>
    <s v="Materiales y suministros - Pinturas y barnices y productos relacionados; colores para la pintura artística; tintas"/>
    <s v="TINTA PARA IMPRESORA EPSON J575 NO.664 NEGRO"/>
    <s v="60121800"/>
    <s v="CONTRATACIÓN DIRECTA "/>
    <n v="1"/>
    <n v="12"/>
    <n v="10"/>
    <n v="1"/>
    <n v="227176.25"/>
    <s v="Unidad"/>
    <s v="NO SOLICITADAS"/>
  </r>
  <r>
    <x v="9"/>
    <x v="21"/>
    <s v="02-02-02-007-001-01-1"/>
    <s v="Adquisición de servicios - Servicios financieros, excepto de la banca de inversión, servicios de seguros y servicios de pensiones"/>
    <s v="SERVICIOS FINANCIEROS POR SOSTENIMIENTO DE LA CUENTA BANCARIA Y TRANSFERENCIAS "/>
    <s v="93151608"/>
    <s v="CONTRATACIÓN DIRECTA "/>
    <n v="1"/>
    <n v="12"/>
    <n v="10"/>
    <n v="1"/>
    <n v="168213.78999999998"/>
    <s v="GLOBAL"/>
    <s v="NO SOLICITADAS"/>
  </r>
  <r>
    <x v="9"/>
    <x v="15"/>
    <s v="02-02-02-008-005-03"/>
    <s v="Adquisición de servicios - Servicios de limpieza"/>
    <s v="SERVICIOS GENERALES DE ASEO OFICINA"/>
    <s v="76111500"/>
    <s v="CONTRATACIÓN DIRECTA "/>
    <n v="1"/>
    <n v="12"/>
    <n v="10"/>
    <n v="1"/>
    <n v="909902.37"/>
    <s v="GLOBAL"/>
    <s v="NO SOLICITADAS"/>
  </r>
  <r>
    <x v="9"/>
    <x v="16"/>
    <s v="02-02-02-006-004"/>
    <s v="Adquisición de servicios - Servicios de transporte de pasajeros"/>
    <s v="SERVICIO DE TRANSPORTE TERRESTRE"/>
    <s v="78111800"/>
    <s v="CONTRATACIÓN DIRECTA "/>
    <n v="1"/>
    <n v="12"/>
    <n v="10"/>
    <n v="1"/>
    <n v="106184.33000000007"/>
    <s v="GLOBAL"/>
    <s v="NO SOLICITADAS"/>
  </r>
  <r>
    <x v="9"/>
    <x v="14"/>
    <s v="02-02-02-008-007-01-3"/>
    <s v="Adquisición de servicios - Servicios de mantenimiento y reparación de computadores y equipo periférico"/>
    <s v="MANTENIMIENTO Y REPARACION DE COMPUTADORES Y EQUIPO PERIFERICO"/>
    <s v="81112300"/>
    <s v="CONTRATACIÓN DIRECTA "/>
    <n v="1"/>
    <n v="12"/>
    <n v="10"/>
    <n v="1"/>
    <n v="1074577.22"/>
    <s v="GLOBAL"/>
    <s v="NO SOLICITADAS"/>
  </r>
  <r>
    <x v="9"/>
    <x v="20"/>
    <s v="02-02-02-008-004-01"/>
    <s v="Adquisición de servicios - Servicios de telefonía y otras telecomunicaciones"/>
    <s v="SERVICIO DE TELEFONIA CELULAR COMUNICACIONES AGREGADO "/>
    <s v="83111500"/>
    <s v="CONTRATACIÓN DIRECTA "/>
    <n v="1"/>
    <n v="12"/>
    <n v="10"/>
    <n v="1"/>
    <n v="672335.1399999999"/>
    <s v="GLOBAL"/>
    <s v="NO SOLICITADAS"/>
  </r>
  <r>
    <x v="9"/>
    <x v="20"/>
    <s v="02-02-02-008-004-01"/>
    <s v="Adquisición de servicios - Servicios de telefonía y otras telecomunicaciones"/>
    <s v="SERVICIO DE TELEFONIA CELULAR COMUNICACIONES SECRETARIO"/>
    <s v="83111500"/>
    <s v="CONTRATACIÓN DIRECTA "/>
    <n v="1"/>
    <n v="12"/>
    <n v="10"/>
    <n v="1"/>
    <n v="1256587.6499999999"/>
    <s v="GLOBAL"/>
    <s v="NO SOLICITADAS"/>
  </r>
  <r>
    <x v="9"/>
    <x v="23"/>
    <s v="02-02-02-006-003-03"/>
    <s v="Adquisición de servicios - Servicios de suministro de comidas"/>
    <s v="SERVICIO DE RESTAURANTE Y CAFETERIA ATENCION PERSONALIDADES"/>
    <s v="90101700"/>
    <s v="CONTRATACIÓN DIRECTA "/>
    <n v="1"/>
    <n v="12"/>
    <n v="10"/>
    <n v="1"/>
    <n v="1625954.59"/>
    <s v="GLOBAL"/>
    <s v="NO SOLICITADAS"/>
  </r>
  <r>
    <x v="9"/>
    <x v="47"/>
    <s v="02-02-02-009-009"/>
    <s v="Adquisición de servicios - Servicios prestados por organizaciones y organismos extraterritoriales"/>
    <s v="SERVICIO AGREGADURIA ASOCIACION DE OFICIALES"/>
    <s v="93121700"/>
    <s v="CONTRATACIÓN DIRECTA "/>
    <n v="1"/>
    <n v="12"/>
    <n v="10"/>
    <n v="1"/>
    <n v="2081850.69"/>
    <s v="GLOBAL"/>
    <s v="NO SOLICITADAS"/>
  </r>
  <r>
    <x v="9"/>
    <x v="47"/>
    <s v="02-02-02-009-009"/>
    <s v="Adquisición de servicios - Servicios prestados por organizaciones y organismos extraterritoriales"/>
    <s v="SERVICIO AGREGADURIA ASOCIACION DE SUBOFICIALES"/>
    <s v="93121700"/>
    <s v="CONTRATACIÓN DIRECTA "/>
    <n v="1"/>
    <n v="12"/>
    <n v="10"/>
    <n v="1"/>
    <n v="404874.44000000006"/>
    <s v="GLOBAL"/>
    <s v="NO SOLICITADAS"/>
  </r>
  <r>
    <x v="9"/>
    <x v="12"/>
    <s v="02-02-01-000-001-09"/>
    <s v="Materiales y suministros - Productos de forraje, fibras, plantas vivas, flores y capullos de flores, tabaco en rama y caucho natural"/>
    <s v="ARREGLOS FLORALES"/>
    <s v="10161907"/>
    <s v="CONTRATACIÓN DIRECTA "/>
    <n v="1"/>
    <n v="12"/>
    <n v="10"/>
    <n v="1"/>
    <n v="366432.04"/>
    <s v="Unidad"/>
    <s v="NO SOLICITADAS"/>
  </r>
  <r>
    <x v="9"/>
    <x v="5"/>
    <s v="02-02-01-004-002"/>
    <s v="Materiales y suministros - Productos metálicos elaborados (excepto maquinaria y equipo)"/>
    <s v="MONEDAS Y RECORDATORIOS PERSONALIDADES"/>
    <s v="60124410"/>
    <s v="CONTRATACIÓN DIRECTA "/>
    <n v="1"/>
    <n v="12"/>
    <n v="10"/>
    <n v="1"/>
    <n v="865291.28000000014"/>
    <s v="Unidad"/>
    <s v="NO SOLICITADAS"/>
  </r>
  <r>
    <x v="9"/>
    <x v="21"/>
    <s v="02-02-02-007-001-01-1"/>
    <s v="Adquisición de servicios - Servicios financieros, excepto de la banca de inversión, servicios de seguros y servicios de pensiones"/>
    <s v="SERVICIOS FINANCIEROS POR SOSTENIMIENTO DE LA CUENTA BANCARIA Y TRANSFERENCIAS "/>
    <s v="93151608"/>
    <s v="CONTRATACIÓN DIRECTA "/>
    <n v="1"/>
    <n v="12"/>
    <n v="10"/>
    <n v="1"/>
    <n v="216322.82"/>
    <s v="GLOBAL"/>
    <s v="NO SOLICITADAS"/>
  </r>
  <r>
    <x v="9"/>
    <x v="15"/>
    <s v="02-02-02-008-005-03"/>
    <s v="Adquisición de servicios - Servicios de limpieza"/>
    <s v="SERVICIOS GENERALES DE ASEO OFICINA"/>
    <s v="76111500"/>
    <s v="CONTRATACIÓN DIRECTA "/>
    <n v="1"/>
    <n v="12"/>
    <n v="10"/>
    <n v="1"/>
    <n v="1052363.49"/>
    <s v="GLOBAL"/>
    <s v="NO SOLICITADAS"/>
  </r>
  <r>
    <x v="9"/>
    <x v="16"/>
    <s v="02-02-02-006-004"/>
    <s v="Adquisición de servicios - Servicios de transporte de pasajeros"/>
    <s v="SERVICIO DE TRANSPORTE TERRESTRE"/>
    <s v="78111800"/>
    <s v="CONTRATACIÓN DIRECTA "/>
    <n v="1"/>
    <n v="12"/>
    <n v="10"/>
    <n v="1"/>
    <n v="1679699.67"/>
    <s v="GLOBAL"/>
    <s v="NO SOLICITADAS"/>
  </r>
  <r>
    <x v="9"/>
    <x v="20"/>
    <s v="02-02-02-008-004-01"/>
    <s v="Adquisición de servicios - Servicios de telefonía y otras telecomunicaciones"/>
    <s v="SERVICIO DE TELEFONIA CELULAR COMUNICACIONES AGREGADO - SECRETARIO"/>
    <s v="83111500"/>
    <s v="CONTRATACIÓN DIRECTA "/>
    <n v="1"/>
    <n v="12"/>
    <n v="10"/>
    <n v="1"/>
    <n v="1115520.3500000001"/>
    <s v="GLOBAL"/>
    <s v="NO SOLICITADAS"/>
  </r>
  <r>
    <x v="9"/>
    <x v="20"/>
    <s v="02-02-02-008-004-01"/>
    <s v="Adquisición de servicios - Servicios de telefonía y otras telecomunicaciones"/>
    <s v="SERVICIO DE TELEFONIA CELULAR COMUNICACIONES SECRETARIO"/>
    <s v="83111500"/>
    <s v="CONTRATACIÓN DIRECTA "/>
    <n v="1"/>
    <n v="12"/>
    <n v="10"/>
    <n v="1"/>
    <n v="1115520.3500000001"/>
    <s v="GLOBAL"/>
    <s v="NO SOLICITADAS"/>
  </r>
  <r>
    <x v="9"/>
    <x v="23"/>
    <s v="02-02-02-006-003-03"/>
    <s v="Adquisición de servicios - Servicios de suministro de comidas"/>
    <s v="SERVICIO DE RESTAURANTE Y CAFETERIA ATENCION PERSONALIDADES"/>
    <s v="90101700"/>
    <s v="CONTRATACIÓN DIRECTA "/>
    <n v="1"/>
    <n v="12"/>
    <n v="10"/>
    <n v="1"/>
    <n v="2821602"/>
    <s v="GLOBAL"/>
    <s v="NO SOLICITADAS"/>
  </r>
  <r>
    <x v="9"/>
    <x v="47"/>
    <s v="02-02-02-009-009"/>
    <s v="Adquisición de servicios - Servicios prestados por organizaciones y organismos extraterritoriales"/>
    <s v="SERVICIO AGREGADURIA ASOCIACION DE OFICIALES"/>
    <s v="93121700"/>
    <s v="CONTRATACIÓN DIRECTA "/>
    <n v="1"/>
    <n v="12"/>
    <n v="10"/>
    <n v="1"/>
    <n v="1848149.31"/>
    <s v="GLOBAL"/>
    <s v="NO SOLICITADAS"/>
  </r>
  <r>
    <x v="9"/>
    <x v="47"/>
    <s v="02-02-02-009-009"/>
    <s v="Adquisición de servicios - Servicios prestados por organizaciones y organismos extraterritoriales"/>
    <s v="SERVICIO AGREGADURIA ASOCIACION DE SUBOFICIALES"/>
    <s v="93121700"/>
    <s v="CONTRATACIÓN DIRECTA "/>
    <n v="1"/>
    <n v="12"/>
    <n v="10"/>
    <n v="1"/>
    <n v="1146040.67"/>
    <s v="GLOBAL"/>
    <s v="NO SOLICITADAS"/>
  </r>
  <r>
    <x v="9"/>
    <x v="47"/>
    <s v="02-02-02-009-009"/>
    <s v="Adquisición de servicios - Servicios prestados por organizaciones y organismos extraterritoriales"/>
    <s v="SERVICIO AGREGADURIA ASOCIACION DE OFICIALES"/>
    <n v="93121700"/>
    <s v="CONTRATACIÓN DIRECTA "/>
    <n v="1"/>
    <n v="12"/>
    <n v="10"/>
    <n v="1"/>
    <n v="2777244.1"/>
    <s v="GLOBAL"/>
    <s v="NO SOLICITADAS"/>
  </r>
  <r>
    <x v="9"/>
    <x v="21"/>
    <s v="02-02-02-007-001-01-1"/>
    <s v="Adquisición de servicios - Servicios financieros, excepto de la banca de inversión, servicios de seguros y servicios de pensiones"/>
    <s v="SERVICIOS FINANCIEROS POR SOSTENIMIENTO DE LA CUENTA BANCARIA Y TRANSFERENCIAS "/>
    <s v="93151608"/>
    <s v="CONTRATACIÓN DIRECTA "/>
    <n v="1"/>
    <n v="12"/>
    <n v="10"/>
    <n v="1"/>
    <n v="511926.12"/>
    <s v="GLOBAL"/>
    <s v="NO SOLICITADAS"/>
  </r>
  <r>
    <x v="9"/>
    <x v="47"/>
    <s v="02-02-02-009-009"/>
    <s v="Adquisición de servicios - Servicios prestados por organizaciones y organismos extraterritoriales"/>
    <s v="SERVICIO AGREGADURIA ASOCIACION DE OFICIALES"/>
    <n v="93121700"/>
    <s v="CONTRATACIÓN DIRECTA "/>
    <n v="1"/>
    <n v="12"/>
    <n v="10"/>
    <n v="1"/>
    <n v="438747.9"/>
    <s v="GLOBAL"/>
    <s v="NO SOLICITADAS"/>
  </r>
  <r>
    <x v="9"/>
    <x v="21"/>
    <s v="02-02-02-007-001-01-1"/>
    <s v="Adquisición de servicios - Servicios financieros, excepto de la banca de inversión, servicios de seguros y servicios de pensiones"/>
    <s v="SERVICIOS FINANCIEROS POR SOSTENIMIENTO DE LA CUENTA BANCARIA Y TRANSFERENCIAS "/>
    <s v="93151608"/>
    <s v="CONTRATACIÓN DIRECTA "/>
    <n v="1"/>
    <n v="12"/>
    <n v="10"/>
    <n v="1"/>
    <n v="80873.88"/>
    <s v="GLOBAL"/>
    <s v="NO SOLICITADAS"/>
  </r>
  <r>
    <x v="9"/>
    <x v="16"/>
    <s v="02-02-02-006-004"/>
    <s v="Adquisición de servicios - Servicios de transporte de pasajeros"/>
    <s v="SERVICIO DE TRANSPORTE TERRESTRE"/>
    <n v="78111800"/>
    <s v="CONTRATACIÓN DIRECTA "/>
    <n v="6"/>
    <n v="12"/>
    <n v="10"/>
    <n v="1"/>
    <n v="1282975.33"/>
    <s v="GLOBAL"/>
    <s v="NO SOLICITADAS"/>
  </r>
  <r>
    <x v="1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s v="15101506"/>
    <s v="CONTRATACIÓN DIRECTA  "/>
    <n v="1"/>
    <n v="12"/>
    <n v="10"/>
    <n v="1"/>
    <n v="4798719.29"/>
    <s v="GLOBAL"/>
    <s v="NO SOLICITADAS"/>
  </r>
  <r>
    <x v="10"/>
    <x v="20"/>
    <s v="02-02-02-008-004-01"/>
    <s v="Adquisición de servicios - Servicios de telefonía y otras telecomunicaciones"/>
    <s v="PAGO MENSUAL LINEAS CELULARES"/>
    <n v="83111603"/>
    <s v="CONTRATACIÓN DIRECTA  "/>
    <n v="1"/>
    <n v="12"/>
    <n v="10"/>
    <n v="1"/>
    <n v="4230619"/>
    <s v="GLOBAL"/>
    <s v="NO SOLICITADAS"/>
  </r>
  <r>
    <x v="10"/>
    <x v="20"/>
    <s v="02-02-02-008-004-02"/>
    <s v="Adquisición de servicios - Servicios de telecomunicaciones a través de internet"/>
    <s v="SERVICIO DE INTERNET"/>
    <s v="83121703"/>
    <s v="CONTRATACIÓN DIRECTA  "/>
    <n v="1"/>
    <n v="12"/>
    <n v="10"/>
    <n v="1"/>
    <n v="997787.5"/>
    <s v="GLOBAL"/>
    <s v="NO SOLICITADAS"/>
  </r>
  <r>
    <x v="10"/>
    <x v="21"/>
    <s v="02-02-02-007-001-01-1"/>
    <s v="Adquisición de servicios - Servicios financieros, excepto de la banca de inversión, servicios de seguros y servicios de pensiones"/>
    <s v="SERVICIOS MANEJO CUENTA BANCARIA/ ACCT ANALYSIS FEE"/>
    <s v="93151501"/>
    <s v="CONTRATACIÓN DIRECTA  "/>
    <n v="1"/>
    <n v="12"/>
    <n v="10"/>
    <n v="1"/>
    <n v="5507787"/>
    <s v="GLOBAL"/>
    <s v="NO SOLICITADAS"/>
  </r>
  <r>
    <x v="10"/>
    <x v="15"/>
    <s v="02-02-02-008-005-09-5"/>
    <s v="Adquisición de servicios - Servicios auxiliares especializados de oficina"/>
    <s v="SERVICIO IMPRESION HP OFFICE INK"/>
    <s v="82121500"/>
    <s v="CONTRATACIÓN DIRECTA  "/>
    <n v="1"/>
    <n v="12"/>
    <n v="10"/>
    <n v="1"/>
    <n v="239469"/>
    <s v="GLOBAL"/>
    <s v="NO SOLICITADAS"/>
  </r>
  <r>
    <x v="10"/>
    <x v="47"/>
    <s v="02-02-02-009-009"/>
    <s v="Adquisición de servicios - Servicios prestados por organizaciones y organismos extraterritoriales"/>
    <s v="SERVICIO ASOCIACION DE AGREGADOS AEREOS Y SECRETARIOS "/>
    <s v="93121700"/>
    <s v="CONTRATACIÓN DIRECTA  "/>
    <n v="1"/>
    <n v="12"/>
    <n v="10"/>
    <n v="1"/>
    <n v="2274955.5"/>
    <s v="GLOBAL"/>
    <s v="NO SOLICITADAS"/>
  </r>
  <r>
    <x v="10"/>
    <x v="0"/>
    <s v="02-02-01-003-002-01"/>
    <s v="Materiales y suministros - Pasta de papel, papel y cartón"/>
    <s v="ADQUISICION RESMAS DE PAPEL Y SOBRES"/>
    <s v="14111506"/>
    <s v="CONTRATACIÓN DIRECTA  "/>
    <n v="1"/>
    <n v="12"/>
    <n v="10"/>
    <n v="1"/>
    <n v="26005.759999999998"/>
    <s v="GLOBAL"/>
    <s v="NO SOLICITADAS"/>
  </r>
  <r>
    <x v="1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s v="15101506"/>
    <s v="CONTRATACIÓN DIRECTA  "/>
    <n v="1"/>
    <n v="12"/>
    <n v="10"/>
    <n v="1"/>
    <n v="7536815.3700000001"/>
    <s v="GLOBAL"/>
    <s v="NO SOLICITADAS"/>
  </r>
  <r>
    <x v="10"/>
    <x v="5"/>
    <s v="02-02-01-004-002"/>
    <s v="Materiales y suministros - Productos metálicos elaborados (excepto maquinaria y equipo)"/>
    <s v="ADQUISICION MONEDAS AGREGADURIA"/>
    <s v="60101401"/>
    <s v="CONTRATACIÓN DIRECTA  "/>
    <n v="1"/>
    <n v="12"/>
    <n v="10"/>
    <n v="1"/>
    <n v="2655442.8199999998"/>
    <s v="GLOBAL"/>
    <s v="NO SOLICITADAS"/>
  </r>
  <r>
    <x v="10"/>
    <x v="50"/>
    <s v="02-02-02-006-008"/>
    <s v="Adquisición de servicios - Servicios postales y de mensajería"/>
    <s v="SERVICIO ENVIOS CORREO CERTIFICADO"/>
    <s v="78102203"/>
    <s v="CONTRATACIÓN DIRECTA  "/>
    <n v="1"/>
    <n v="12"/>
    <n v="10"/>
    <n v="1"/>
    <n v="26852.240000000002"/>
    <s v="GLOBAL"/>
    <s v="NO SOLICITADAS"/>
  </r>
  <r>
    <x v="10"/>
    <x v="20"/>
    <s v="02-02-02-008-004-01"/>
    <s v="Adquisición de servicios - Servicios de telefonía y otras telecomunicaciones"/>
    <s v="PAGO MENSUAL LINEAS CELULARES"/>
    <s v="83111603"/>
    <s v="CONTRATACIÓN DIRECTA  "/>
    <n v="1"/>
    <n v="12"/>
    <n v="10"/>
    <n v="1"/>
    <n v="4153398.13"/>
    <s v="GLOBAL"/>
    <s v="NO SOLICITADAS"/>
  </r>
  <r>
    <x v="10"/>
    <x v="20"/>
    <s v="02-02-02-008-004-02"/>
    <s v="Adquisición de servicios - Servicios de telecomunicaciones a través de internet"/>
    <s v="SERVICIO DE INTERNET"/>
    <s v="83121703"/>
    <s v="CONTRATACIÓN DIRECTA  "/>
    <n v="1"/>
    <n v="12"/>
    <n v="10"/>
    <n v="1"/>
    <n v="584071.62"/>
    <s v="GLOBAL"/>
    <s v="NO SOLICITADAS"/>
  </r>
  <r>
    <x v="10"/>
    <x v="15"/>
    <s v="02-02-02-008-005-09-6"/>
    <s v="Adquisición de servicios - Servicios de organización y asistencia de convenciones y ferias"/>
    <s v="SERVICIO DE APOYO LOGISTICO CONMEMORACIONES FAC"/>
    <s v="90101602"/>
    <s v="CONTRATACIÓN DIRECTA  "/>
    <n v="1"/>
    <n v="12"/>
    <n v="10"/>
    <n v="1"/>
    <n v="4335237.6399999997"/>
    <s v="GLOBAL"/>
    <s v="NO SOLICITADAS"/>
  </r>
  <r>
    <x v="10"/>
    <x v="21"/>
    <s v="02-02-02-007-001-01-1"/>
    <s v="Adquisición de servicios - Servicios financieros, excepto de la banca de inversión, servicios de seguros y servicios de pensiones"/>
    <s v="SERVICIOS MANEJO CUENTA BANCARIA/ ACCT ANALYSIS FEE_x000a__x000a_"/>
    <s v="93151501"/>
    <s v="CONTRATACIÓN DIRECTA  "/>
    <n v="1"/>
    <n v="12"/>
    <n v="10"/>
    <n v="1"/>
    <n v="7008859.3600000003"/>
    <s v="GLOBAL"/>
    <s v="NO SOLICITADAS"/>
  </r>
  <r>
    <x v="10"/>
    <x v="51"/>
    <s v="02-02-02-006-006"/>
    <s v="Adquisición de servicios - Servicios de alquiler de vehículos de transporte con operario"/>
    <s v="SERVICIO DE ALQUILER DE VEHICULO DE TRANSPORTE CON OPERARIO"/>
    <s v="78111800"/>
    <s v="CONTRATACIÓN DIRECTA  "/>
    <n v="1"/>
    <n v="12"/>
    <n v="10"/>
    <n v="1"/>
    <n v="2383941.64"/>
    <s v="GLOBAL"/>
    <s v="NO SOLICITADAS"/>
  </r>
  <r>
    <x v="10"/>
    <x v="15"/>
    <s v="02-02-02-008-005-09-5"/>
    <s v="Adquisición de servicios - Servicios auxiliares especializados de oficina"/>
    <s v="SERVICIO IMPRESION HP OFFICE INK"/>
    <s v="82121500"/>
    <s v="CONTRATACIÓN DIRECTA  "/>
    <n v="1"/>
    <n v="12"/>
    <n v="10"/>
    <n v="1"/>
    <n v="207669.9"/>
    <s v="GLOBAL"/>
    <s v="NO SOLICITADAS"/>
  </r>
  <r>
    <x v="10"/>
    <x v="23"/>
    <s v="02-02-02-006-003-03"/>
    <s v="Adquisición de servicios - Servicios de suministro de comidas"/>
    <s v="SERVICIO RESTAURANTE ACTIVIDADES PROTOCOLARIAS "/>
    <s v="90101600"/>
    <s v="CONTRATACIÓN DIRECTA  "/>
    <n v="1"/>
    <n v="12"/>
    <n v="10"/>
    <n v="1"/>
    <n v="2871765.64"/>
    <s v="GLOBAL"/>
    <s v="NO SOLICITADAS"/>
  </r>
  <r>
    <x v="10"/>
    <x v="47"/>
    <s v="02-02-02-009-009"/>
    <s v="Adquisición de servicios - Servicios prestados por organizaciones y organismos extraterritoriales"/>
    <s v="SERVICIO ASOCIACION DE AGREGADOS AEREOS Y SECRETARIOS "/>
    <s v="93121700"/>
    <s v="CONTRATACIÓN DIRECTA  "/>
    <n v="1"/>
    <n v="12"/>
    <n v="10"/>
    <n v="1"/>
    <n v="2595873.84"/>
    <s v="GLOBAL"/>
    <s v="NO SOLICITADAS"/>
  </r>
  <r>
    <x v="10"/>
    <x v="12"/>
    <s v="02-02-01-000-001-06"/>
    <s v="Materiales y suministros - Plantas aromáticas, bebestibles y especias"/>
    <s v="ADQUSICION DE CAFÉ"/>
    <n v="50201700"/>
    <s v="CONTRATACIÓN DIRECTA"/>
    <n v="2"/>
    <n v="10"/>
    <n v="10"/>
    <n v="1"/>
    <n v="969930"/>
    <s v="GLOBAL"/>
    <s v="NO SOLICITADAS"/>
  </r>
  <r>
    <x v="10"/>
    <x v="9"/>
    <s v="02-02-01-002-002"/>
    <s v="Materiales y suministros - Productos lácteos y ovoproductos"/>
    <s v="CREMA PARA CAFÉ"/>
    <n v="50131700"/>
    <s v="CONTRATACIÓN DIRECTA"/>
    <n v="2"/>
    <n v="10"/>
    <n v="10"/>
    <n v="1"/>
    <n v="387972"/>
    <s v="GLOBAL"/>
    <s v="NO SOLICITADAS"/>
  </r>
  <r>
    <x v="10"/>
    <x v="10"/>
    <s v="02-02-01-002-003-05"/>
    <s v="Materiales y suministros - Azúcar"/>
    <s v="AZUCAR"/>
    <n v="50161500"/>
    <s v="CONTRATACIÓN DIRECTA"/>
    <n v="2"/>
    <n v="10"/>
    <n v="10"/>
    <n v="1"/>
    <n v="363916"/>
    <s v="GLOBAL"/>
    <s v="NO SOLICITADAS"/>
  </r>
  <r>
    <x v="10"/>
    <x v="10"/>
    <s v="02-02-01-002-003-09"/>
    <s v="Materiales y suministros - Otros productos alimenticios n. C. P."/>
    <s v="SNACKS"/>
    <n v="50192100"/>
    <s v="CONTRATACIÓN DIRECTA"/>
    <n v="2"/>
    <n v="10"/>
    <n v="10"/>
    <n v="1"/>
    <n v="1963916"/>
    <s v="GLOBAL"/>
    <s v="NO SOLICITADAS"/>
  </r>
  <r>
    <x v="10"/>
    <x v="11"/>
    <s v="02-02-01-002-004-04"/>
    <s v="Materiales y suministros - Bebidas no alcohólicas; aguas minerales embotelladas"/>
    <s v="AGUA EMBOTELLADA - BEBIDAS SODAS"/>
    <n v="50202300"/>
    <s v="CONTRATACIÓN DIRECTA"/>
    <n v="2"/>
    <n v="10"/>
    <n v="10"/>
    <n v="1"/>
    <n v="969930"/>
    <s v="GLOBAL"/>
    <s v="NO SOLICITADAS"/>
  </r>
  <r>
    <x v="10"/>
    <x v="0"/>
    <s v="02-02-01-003-002-01"/>
    <s v="Materiales y suministros - Pasta de papel, papel y cartón"/>
    <s v="ADQUISICION RESMAS DE PAPEL Y SOBRES"/>
    <s v="14111506"/>
    <s v="CONTRATACIÓN DIRECTA"/>
    <n v="2"/>
    <n v="10"/>
    <n v="10"/>
    <n v="1"/>
    <n v="489475.5"/>
    <s v="GLOBAL"/>
    <s v="NO SOLICITADAS"/>
  </r>
  <r>
    <x v="10"/>
    <x v="0"/>
    <s v="02-02-01-003-002-01"/>
    <s v="Materiales y suministros - Pasta de papel, papel y cartón"/>
    <s v="FILTROS CAFETERIA"/>
    <n v="52151500"/>
    <s v="CONTRATACIÓN DIRECTA"/>
    <n v="2"/>
    <n v="10"/>
    <n v="10"/>
    <n v="1"/>
    <n v="89475.5"/>
    <s v="GLOBAL"/>
    <s v="NO SOLICITADAS"/>
  </r>
  <r>
    <x v="10"/>
    <x v="0"/>
    <s v="02-02-01-003-002-01"/>
    <s v="Materiales y suministros - Pasta de papel, papel y cartón"/>
    <s v="SERVILLETAS"/>
    <n v="14111705"/>
    <s v="CONTRATACIÓN DIRECTA"/>
    <n v="2"/>
    <n v="10"/>
    <n v="10"/>
    <n v="1"/>
    <n v="100000"/>
    <s v="GLOBAL"/>
    <s v="NO SOLICITADAS"/>
  </r>
  <r>
    <x v="10"/>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DE COMBUSTIBLE"/>
    <s v="15101506"/>
    <s v="CONTRATACIÓN DIRECTA"/>
    <n v="2"/>
    <n v="10"/>
    <n v="10"/>
    <n v="1"/>
    <n v="4849650"/>
    <s v="GLOBAL"/>
    <s v="NO SOLICITADAS"/>
  </r>
  <r>
    <x v="10"/>
    <x v="23"/>
    <s v="02-02-02-006-003-03"/>
    <s v="Adquisición de servicios - Servicios de suministro de comidas"/>
    <s v="SERVICIO RESTAURANTE ACTIVIDADES PROTOCOLARIAS"/>
    <s v="90101600"/>
    <s v="CONTRATACIÓN DIRECTA"/>
    <n v="2"/>
    <n v="10"/>
    <n v="10"/>
    <n v="1"/>
    <n v="4849650"/>
    <s v="GLOBAL"/>
    <s v="NO SOLICITADAS"/>
  </r>
  <r>
    <x v="10"/>
    <x v="16"/>
    <s v="02-02-02-006-004"/>
    <s v="Adquisición de servicios - Servicios de transporte de pasajeros"/>
    <s v="SERVICIO DE TRANSPORTE DE PASAJEROS"/>
    <n v="78111800"/>
    <s v="CONTRATACIÓN DIRECTA"/>
    <n v="2"/>
    <n v="10"/>
    <n v="10"/>
    <n v="1"/>
    <n v="2424825"/>
    <s v="GLOBAL"/>
    <s v="NO SOLICITADAS"/>
  </r>
  <r>
    <x v="10"/>
    <x v="20"/>
    <s v="02-02-02-008-004-01"/>
    <s v="Adquisición de servicios - Servicios de telefonía y otras telecomunicaciones"/>
    <s v="PAGO MENSUAL LINEAS CELULARES"/>
    <s v="78111800"/>
    <s v="CONTRATACIÓN DIRECTA"/>
    <n v="2"/>
    <n v="10"/>
    <n v="10"/>
    <n v="1"/>
    <n v="1939860"/>
    <s v="GLOBAL"/>
    <s v="NO SOLICITADAS"/>
  </r>
  <r>
    <x v="10"/>
    <x v="15"/>
    <s v="02-02-02-008-005-09-6"/>
    <s v="Adquisición de servicios - Servicios de organización y asistencia de convenciones y ferias"/>
    <s v="SERVICIO DE APOYO LOGISTICO CONMEMORACIONES FAC"/>
    <s v="90101602"/>
    <s v="CONTRATACIÓN DIRECTA"/>
    <n v="2"/>
    <n v="10"/>
    <n v="10"/>
    <n v="1"/>
    <n v="4849650"/>
    <s v="GLOBAL"/>
    <s v="NO SOLICITADAS"/>
  </r>
  <r>
    <x v="10"/>
    <x v="47"/>
    <s v="02-02-02-009-009"/>
    <s v="Adquisición de servicios - Servicios prestados por organizaciones y organismos extraterritoriales"/>
    <s v="SERVICIO ASOCIACION DE AGREGADOS AEREOS Y SECRETARIOS "/>
    <n v="93121700"/>
    <s v="CONTRATACIÓN DIRECTA"/>
    <n v="2"/>
    <n v="10"/>
    <n v="10"/>
    <n v="1"/>
    <n v="4849650"/>
    <s v="GLOBAL"/>
    <s v="NO SOLICITADAS"/>
  </r>
  <r>
    <x v="11"/>
    <x v="52"/>
    <s v="02-01-01-001-001-01"/>
    <s v="Activos fijos - Viviendas edificios utilizados para residencia"/>
    <s v="GACAS MANTENIMIENTO EDIFICIO SUBOFICIALES CASADOS "/>
    <s v="72102900"/>
    <s v="MÍNIMA CUANTÍA"/>
    <n v="1"/>
    <n v="12"/>
    <n v="10"/>
    <n v="1"/>
    <n v="361663562.56999999"/>
    <s v="Unidad"/>
    <m/>
  </r>
  <r>
    <x v="11"/>
    <x v="52"/>
    <s v="02-01-01-001-001-04"/>
    <s v="Activos fijos - Viviendas viviendas móviles"/>
    <s v="BACOF OBRA PÚBLICA PARA EL MANTENIMIENTO MEJORATIVO O DE ACTUALIZACIÓN DE LOS ALOJAMIENTOS MILITARES DE LA FAC EN LA GUARNICIÓN DE BOGOTÁ D.C."/>
    <s v="72102900"/>
    <s v="MÍNIMA CUANTÍA"/>
    <m/>
    <m/>
    <n v="10"/>
    <n v="1"/>
    <n v="73256400"/>
    <s v="GLOBAL"/>
    <m/>
  </r>
  <r>
    <x v="11"/>
    <x v="52"/>
    <s v="02-01-01-001-001-07"/>
    <s v="Activos fijos - Viviendas viviendas para personal militar"/>
    <s v="GACAR MANTENIMIENTO PREVENTIVO Y CORRECTIVO DE LAS INSTALACIONES PERTENECIENTES AL GRUPO AÉREO DEL CARIBE RESIDENCIALES"/>
    <s v="72102900"/>
    <s v="SELECCIÓN ABREVIADA MENOR CUANTÍA"/>
    <n v="1"/>
    <n v="12"/>
    <n v="10"/>
    <n v="1"/>
    <n v="9939825"/>
    <s v="Unidad"/>
    <m/>
  </r>
  <r>
    <x v="11"/>
    <x v="52"/>
    <s v="02-01-01-001-001-07"/>
    <s v="Activos fijos - Viviendas viviendas para personal militar"/>
    <s v="GACAR MANTENIMIENTO PREVENTIVO Y CORRECTIVO DE LAS INSTALACIONES PERTENECIENTES AL GRUPO AÉREO DEL CARIBE RESIDENCIALES "/>
    <s v="72102900"/>
    <s v="SELECCIÓN ABREVIADA MENOR CUANTÍA"/>
    <n v="1"/>
    <n v="12"/>
    <n v="10"/>
    <n v="1"/>
    <n v="63540975"/>
    <s v="Unidad"/>
    <m/>
  </r>
  <r>
    <x v="11"/>
    <x v="52"/>
    <s v="02-01-01-001-001-07"/>
    <s v="Activos fijos - Viviendas viviendas para personal militar"/>
    <s v="GAORI MANTENIMIENTO INSTALACIONES (BARRACAS)"/>
    <n v="72102900"/>
    <s v="SELECCIÓN ABREVIADA MENOR CUANTÍA"/>
    <n v="1"/>
    <n v="10"/>
    <n v="10"/>
    <n v="1"/>
    <n v="48907170.710000001"/>
    <s v="GLOBAL"/>
    <m/>
  </r>
  <r>
    <x v="11"/>
    <x v="52"/>
    <s v="02-01-01-001-001-07"/>
    <s v="Activos fijos - Viviendas viviendas para personal militar"/>
    <s v="GACAS MANTENIMIENTO ALOJAMIENTOS SUBOFICIALES "/>
    <n v="72102900"/>
    <s v="SELECCIÓN ABREVIADA MENOR CUANTÍA"/>
    <n v="9"/>
    <n v="3"/>
    <n v="10"/>
    <n v="1"/>
    <n v="106383652.14"/>
    <s v="GLOBAL"/>
    <m/>
  </r>
  <r>
    <x v="11"/>
    <x v="52"/>
    <s v="02-01-01-001-001-07"/>
    <s v="Activos fijos - Viviendas viviendas para personal militar"/>
    <s v="GACAS MANTENIMIENTO ALOJAMIENTO SOLDADOS"/>
    <n v="72102900"/>
    <s v="SELECCIÓN ABREVIADA MENOR CUANTÍA"/>
    <n v="9"/>
    <n v="3"/>
    <n v="10"/>
    <n v="1"/>
    <n v="262429275.56"/>
    <s v="GLOBAL"/>
    <m/>
  </r>
  <r>
    <x v="11"/>
    <x v="52"/>
    <s v="02-01-01-001-001-07"/>
    <s v="Activos fijos - Viviendas viviendas para personal militar"/>
    <s v="BACOF OBRA   PÚBLICA   PARA   EL  MANTENIMIENTO MEJORATIVO O  DE  ACTUALIZACIÓN  DE  LOS  ALOJAMIENTOS  MILITARES  DE  LA  FAC  EN  LA  GUARNICIÓN  DE  BOGOTÁ D.C "/>
    <n v="72102900"/>
    <s v="SELECCIÓN ABREVIADA MENOR CUANTÍA"/>
    <n v="9"/>
    <n v="3"/>
    <n v="10"/>
    <n v="1"/>
    <n v="50000000"/>
    <s v="GLOBAL"/>
    <m/>
  </r>
  <r>
    <x v="11"/>
    <x v="52"/>
    <s v="02-01-01-001-001-07"/>
    <s v="Activos fijos - Viviendas viviendas para personal militar"/>
    <s v="BACOF OBRA   PÚBLICA   PARA   EL  MANTENIMIENTO MEJORATIVO O  DE  ACTUALIZACIÓN  DE  LOS  ALOJAMIENTOS  MILITARES  DE  LA  FAC  EN  LA  GUARNICIÓN  DE  BOGOTÁ D.C "/>
    <n v="72102900"/>
    <s v="SELECCIÓN ABREVIADA MENOR CUANTÍA"/>
    <n v="9"/>
    <n v="3"/>
    <n v="10"/>
    <n v="1"/>
    <n v="376884344.12"/>
    <s v="GLOBAL"/>
    <m/>
  </r>
  <r>
    <x v="11"/>
    <x v="52"/>
    <s v="02-01-01-001-001-07"/>
    <s v="Activos fijos - Viviendas viviendas para personal militar"/>
    <s v="CCSFAC OBRA PÚBLICA PARA EL MANTENIMIENTO MEJORATIVO O DE ACTUALIZACIÓN DE LOS EDIFICIOS HERCULES Y FOKKER DEL CASINO CENTRAL DE SUBOFICIALES FUERZA AÉREA EN LA CIUDAD DE BOGOTÁ D.C."/>
    <n v="72102900"/>
    <s v="SELECCIÓN ABREVIADA MENOR CUANTÍA"/>
    <n v="9"/>
    <n v="3"/>
    <n v="10"/>
    <n v="1"/>
    <n v="967026310.25999999"/>
    <s v="GLOBAL"/>
    <m/>
  </r>
  <r>
    <x v="11"/>
    <x v="52"/>
    <s v="02-01-01-001-001-07"/>
    <s v="Activos fijos - Viviendas viviendas para personal militar"/>
    <s v="CCSFAC SERVICIO DE INTERVENTORÍA PROCESO MANTENIMIENTO MEJORATIVO O DE ACTUALIZACIÓN DE LOS EDIFICIOS HERCULES Y FOKKER DEL CASINO CENTRAL DE SUBOFICIALES FUERZA AÉREA EN LA CIUDAD DE BOGOTÁ D.C."/>
    <n v="72102900"/>
    <s v="SELECCIÓN ABREVIADA MENOR CUANTÍA"/>
    <n v="9"/>
    <n v="3"/>
    <n v="10"/>
    <n v="1"/>
    <n v="55782268.640000001"/>
    <s v="GLOBAL"/>
    <m/>
  </r>
  <r>
    <x v="11"/>
    <x v="52"/>
    <s v="02-01-01-001-001-07"/>
    <s v="Activos fijos - Viviendas viviendas para personal militar"/>
    <s v="CLOFA OBRA PÚBLICA PARA EL MANTENIMIENTO MEJORATIVO  O DE ACTUALIZACIÓN DE LAS CABAÑAS 1, 3 Y 6 DE LA SEDE VACACIONAL COVEÑAS."/>
    <n v="72102900"/>
    <s v="SELECCIÓN ABREVIADA MENOR CUANTÍA"/>
    <n v="9"/>
    <n v="3"/>
    <n v="10"/>
    <n v="1"/>
    <n v="726304251.24000001"/>
    <s v="GLOBAL"/>
    <m/>
  </r>
  <r>
    <x v="11"/>
    <x v="52"/>
    <s v="02-01-01-001-001-07"/>
    <s v="Activos fijos - Viviendas viviendas para personal militar"/>
    <s v="CLOFA INTERVENTORÍA TÉCNICA, ECONÓMICA, JURÍDICA, FINANCIERA, ADMINISTRATIVA Y CONTABLE DE LA OBRA PÚBLICA PARA (EL MANTENIMIENTO MEJORATIVO Y/O DE ACTUALIZACIÓN DE LAS CABAÑAS 1, 2, 3 Y 6 DE LA SEDE VACACIONAL DEL CASINO CENTRAL DE OFICIALES DE LA FAC, UBICADA EN COVEÑAS, SUCRE."/>
    <n v="72102900"/>
    <s v="SELECCIÓN ABREVIADA MENOR CUANTÍA"/>
    <n v="9"/>
    <n v="3"/>
    <n v="10"/>
    <n v="1"/>
    <n v="11424108.220000001"/>
    <s v="GLOBAL"/>
    <m/>
  </r>
  <r>
    <x v="11"/>
    <x v="52"/>
    <s v="02-01-01-001-001-07"/>
    <s v="Activos fijos - Viviendas viviendas para personal militar"/>
    <s v="BACOF OBRA PÚBLICA PARA EL MANTENIMIENTO MEJORATIVO DE LA INFRAESTRUCTURA DE ALOJAMIENTOS MILITARES DE OFICIALES Y SUBOFICIALES DE LA FAC EN LA GUARNICIÓN DE BOGOTÁ D.C.”"/>
    <n v="72102900"/>
    <s v="SELECCIÓN ABREVIADA MENOR CUANTÍA"/>
    <n v="9"/>
    <n v="3"/>
    <n v="10"/>
    <n v="1"/>
    <n v="507705000"/>
    <s v="GLOBAL"/>
    <m/>
  </r>
  <r>
    <x v="11"/>
    <x v="52"/>
    <s v="02-01-01-001-001-07"/>
    <s v="Activos fijos - Viviendas viviendas para personal militar"/>
    <s v="GAAMA MANTENIMIENTO ALOJAMIENTO OFICIALES CASADOS - CASA 3 Y 4 (CUBIERTA)"/>
    <n v="72101507"/>
    <s v="SELECCIÓN ABREVIADA MENOR CUANTÍA"/>
    <m/>
    <m/>
    <n v="10"/>
    <n v="1"/>
    <n v="79346335.390000001"/>
    <s v="GLOBAL"/>
    <m/>
  </r>
  <r>
    <x v="11"/>
    <x v="52"/>
    <s v="02-01-01-001-001-07"/>
    <s v="Activos fijos - Viviendas viviendas para personal militar"/>
    <s v="GAAMA MANTENIMIENTO ALOJAMIENTO OFICIALES CASADOS - CASA 1 Y 2 (CUBIERTA)"/>
    <n v="72101507"/>
    <s v="SELECCIÓN ABREVIADA MENOR CUANTÍA"/>
    <m/>
    <m/>
    <n v="10"/>
    <n v="1"/>
    <n v="81200000"/>
    <s v="GLOBAL"/>
    <m/>
  </r>
  <r>
    <x v="11"/>
    <x v="52"/>
    <s v="02-01-01-001-001-07"/>
    <s v="Activos fijos - Viviendas viviendas para personal militar"/>
    <s v="GAAMA MANTENIMIENTO ALOJAMIENTO OFICIALES Y SUBOFICIALES CASADOS (COCINAS Y BAÑOS)"/>
    <n v="72101507"/>
    <s v="SELECCIÓN ABREVIADA MENOR CUANTÍA"/>
    <n v="2"/>
    <n v="10"/>
    <n v="10"/>
    <n v="1"/>
    <n v="228562813.25"/>
    <s v="GLOBAL"/>
    <m/>
  </r>
  <r>
    <x v="11"/>
    <x v="52"/>
    <s v="02-01-01-001-001-07"/>
    <s v="Activos fijos - Viviendas viviendas para personal militar"/>
    <s v="GAAMA MANTENIIENTO ALOJAMIENTO SOLDADOS (ALFA-BRAVO-DELTA)"/>
    <n v="72101507"/>
    <s v="SELECCIÓN ABREVIADA MENOR CUANTÍA"/>
    <n v="2"/>
    <n v="10"/>
    <n v="10"/>
    <n v="1"/>
    <n v="64834428.210000001"/>
    <s v="GLOBAL"/>
    <m/>
  </r>
  <r>
    <x v="11"/>
    <x v="52"/>
    <s v="02-01-01-001-001-07"/>
    <s v="Activos fijos - Viviendas viviendas para personal militar"/>
    <s v="GACAR MANTENIMIENTO PREVENTIVO Y CORRECTIVO DE LAS INSTALACIONES PERTENECIENTES AL GRUPO AÈREO DEL CARIBE - RESIDENCIALES"/>
    <n v="72102900"/>
    <s v="SELECCIÓN ABREVIADA MENOR CUANTÍA"/>
    <m/>
    <m/>
    <n v="10"/>
    <n v="1"/>
    <n v="291504264.20000005"/>
    <s v="GLOBAL"/>
    <m/>
  </r>
  <r>
    <x v="11"/>
    <x v="52"/>
    <s v="02-01-01-001-001-07"/>
    <s v="Activos fijos - Viviendas viviendas para personal militar"/>
    <s v="GAORI MANTENIMENTO ALOJAMIENTO SOLDADOS"/>
    <n v="72102900"/>
    <s v="SELECCIÓN ABREVIADA MENOR CUANTÍA"/>
    <n v="10"/>
    <n v="2"/>
    <n v="10"/>
    <n v="1"/>
    <n v="96905884.930000007"/>
    <s v="GLOBAL"/>
    <m/>
  </r>
  <r>
    <x v="11"/>
    <x v="52"/>
    <s v="02-01-01-001-001-07"/>
    <s v="Activos fijos - Viviendas viviendas para personal militar"/>
    <s v="BACOF OBRA   PÚBLICA   PARA   EL  MANTENIMIENTO MEJORATIVO O  DE  ACTUALIZACIÓN  DE  LOS  ALOJAMIENTOS  MILITARES  DE  LA  FAC  EN  LA  GUARNICIÓN  DE  BOGOTÁ D.C "/>
    <m/>
    <s v="SELECCIÓN ABREVIADA MENOR CUANTÍA"/>
    <n v="9"/>
    <n v="3"/>
    <n v="10"/>
    <n v="1"/>
    <n v="27375801.379999999"/>
    <s v="GLOBAL"/>
    <m/>
  </r>
  <r>
    <x v="11"/>
    <x v="52"/>
    <s v="02-01-01-001-001-07"/>
    <s v="Activos fijos - Viviendas viviendas para personal militar"/>
    <s v="GAAMA MANTENIMIENTO ALOJAMIENTO Y VIVIENDA MILITAR"/>
    <s v="72101507"/>
    <s v="SELECCIÓN ABREVIADA MENOR CUANTÍA"/>
    <n v="1"/>
    <n v="12"/>
    <n v="16"/>
    <n v="1"/>
    <n v="43065738"/>
    <s v="Unidad"/>
    <m/>
  </r>
  <r>
    <x v="11"/>
    <x v="52"/>
    <s v="02-01-01-001-001-07"/>
    <s v="Activos fijos - Viviendas viviendas para personal militar"/>
    <s v="GACAR MANTENIMIENTO PREVENTIVO Y CORRECTIVO DE LAS INSTALACIONES PERTENECIENTES AL GRUPO AÉREO DEL CARIBE RESIDENCIALES"/>
    <s v="72102900"/>
    <s v="SELECCIÓN ABREVIADA MENOR CUANTÍA"/>
    <n v="1"/>
    <n v="12"/>
    <n v="16"/>
    <n v="1"/>
    <n v="32213117"/>
    <s v="Unidad"/>
    <m/>
  </r>
  <r>
    <x v="11"/>
    <x v="52"/>
    <s v="02-01-01-001-001-07"/>
    <s v="Activos fijos - Viviendas viviendas para personal militar"/>
    <s v="BACOF OBRA   PÚBLICA   PARA   EL  MANTENIMIENTO MEJORATIVO O  DE  ACTUALIZACIÓN  DE  LOS  ALOJAMIENTOS  MILITARES  DE  LA  FAC  EN  LA  GUARNICIÓN  DE  BOGOTÁ D.C "/>
    <s v="72102900"/>
    <s v="SELECCIÓN ABREVIADA MENOR CUANTÍA"/>
    <n v="3"/>
    <n v="9"/>
    <n v="16"/>
    <n v="1"/>
    <n v="894046157.40999997"/>
    <s v="GLOBAL"/>
    <m/>
  </r>
  <r>
    <x v="11"/>
    <x v="52"/>
    <s v="02-01-01-001-001-07"/>
    <s v="Activos fijos - Viviendas viviendas para personal militar"/>
    <s v="GACAR MANTENIMIENTO PREVENTIVO Y_x000a_CORRECTIVO DE LAS INSTALACIONES_x000a_PERTENECIENTES AL GRUPO AÉREO DEL_x000a_CARIBE RESIDENCIALES"/>
    <s v="72102900"/>
    <s v="SELECCIÓN ABREVIADA MENOR CUANTÍA"/>
    <n v="1"/>
    <n v="12"/>
    <n v="16"/>
    <n v="1"/>
    <n v="114500000"/>
    <s v="GLOBAL"/>
    <m/>
  </r>
  <r>
    <x v="11"/>
    <x v="52"/>
    <s v="02-01-01-001-001-07"/>
    <s v="Activos fijos - Viviendas viviendas para personal militar"/>
    <s v="BACOF MANTENIMIENTO PREVENTIVO  Y CORRECTIVAS INSTALACIONES  ALOJAMIENTO MILITAR"/>
    <s v="72101500"/>
    <s v="SELECCIÓN ABREVIADA MENOR CUANTÍA"/>
    <n v="1"/>
    <n v="12"/>
    <n v="16"/>
    <n v="1"/>
    <n v="410609723"/>
    <s v="Unidad"/>
    <m/>
  </r>
  <r>
    <x v="11"/>
    <x v="52"/>
    <s v="02-01-01-001-001-07"/>
    <s v="Activos fijos - Viviendas viviendas para personal militar"/>
    <s v="BACOF OBRA   PÚBLICA   PARA   EL  MANTENIMIENTO MEJORATIVO O  DE  ACTUALIZACIÓN  DE  LOS  ALOJAMIENTOS  MILITARES  DE  LA  FAC  EN  LA  GUARNICIÓN  DE  BOGOTÁ D.C "/>
    <s v="72102900"/>
    <s v="SELECCIÓN ABREVIADA MENOR CUANTÍA"/>
    <n v="3"/>
    <n v="9"/>
    <n v="16"/>
    <n v="1"/>
    <n v="3409444"/>
    <s v="GLOBAL"/>
    <m/>
  </r>
  <r>
    <x v="11"/>
    <x v="52"/>
    <s v="02-01-01-001-001-07"/>
    <s v="Activos fijos - Viviendas viviendas para personal militar"/>
    <s v="BACOF SUMINISTRO INSTALACIÓN Y PUESTA EN SERVICIO DE UN SISTEMA DE BOMBEO PARA LOS ALOJAMIENTOS MILITARES DE LA FAC UBICADO EN LA CIUDAD DE BOGOTÁ, COMO SE INDICA EN LAS ESPECIFICACIONES TÉCNICAS."/>
    <n v="72101500"/>
    <s v="MÍNIMA CUANTÍA"/>
    <n v="3"/>
    <n v="9"/>
    <n v="16"/>
    <n v="1"/>
    <n v="20459917.91"/>
    <s v="Unidad"/>
    <m/>
  </r>
  <r>
    <x v="11"/>
    <x v="53"/>
    <s v="02-01-01-001-002-07"/>
    <s v="Activos fijos - Otros edificios distintos a viviendas edificios educativos"/>
    <s v="BACOF OBRA PÚBLICA PARA EL MANTENIMIENTO MEJORATIVO Y CORRECTIVO, CUBIERTAS Y EDIFICACIONES GIMNASIO MILITAR FUERZA AÉREA GIMFA"/>
    <n v="72102900"/>
    <s v="SELECCIÓN ABREVIADA MENOR CUANTÍA"/>
    <n v="1"/>
    <n v="12"/>
    <n v="10"/>
    <n v="1"/>
    <n v="177310354.11000001"/>
    <s v="GLOBAL"/>
    <m/>
  </r>
  <r>
    <x v="11"/>
    <x v="53"/>
    <s v="02-01-01-001-002-07"/>
    <s v="Activos fijos - Otros edificios distintos a viviendas edificios educativos"/>
    <s v="GIMFA OBRA PÚBLICA PARA EL MANTENIMIENTO PREVENTIVO Y CORRECTIVO, CUBIERTAS Y EDIFICACIONES GIMNASIO MILITAR FUERZA AÉREA GIMFA."/>
    <s v="72101507"/>
    <s v="SELECCIÓN ABREVIADA MENOR CUANTÍA"/>
    <n v="1"/>
    <n v="12"/>
    <n v="16"/>
    <n v="1"/>
    <n v="100000000"/>
    <s v="GLOBAL"/>
    <m/>
  </r>
  <r>
    <x v="11"/>
    <x v="53"/>
    <s v="02-01-01-001-002-07"/>
    <s v="Activos fijos - Otros edificios distintos a viviendas edificios educativos"/>
    <s v="GIMFA OBRA PÚBLICA PARA EL MANTENIMIENTO PREVENTIVO Y CORRECTIVO, CUBIERTAS Y EDIFICACIONES GIMNASIO MILITAR FUERZA AÉREA GIMFA."/>
    <n v="72101507"/>
    <s v="SELECCIÓN ABREVIADA MENOR CUANTÍA"/>
    <n v="1"/>
    <n v="12"/>
    <n v="16"/>
    <n v="1"/>
    <n v="254831928.91000003"/>
    <s v="GLOBAL"/>
    <m/>
  </r>
  <r>
    <x v="11"/>
    <x v="53"/>
    <s v="02-01-01-001-002-07"/>
    <s v="Activos fijos - Otros edificios distintos a viviendas edificios educativos"/>
    <s v="SALDO CPA 217 GIMFA OBRA PÚBLICA PARA EL MANTENIMIENTO PREVENTIVO Y CORRECTIVO, CUBIERTAS Y EDIFICACIONES GIMNASIO MILITAR FUERZA AÉREA GIMFA."/>
    <m/>
    <m/>
    <m/>
    <m/>
    <n v="16"/>
    <n v="1"/>
    <n v="5864501.2000000002"/>
    <s v="GLOBAL"/>
    <m/>
  </r>
  <r>
    <x v="11"/>
    <x v="53"/>
    <s v="02-01-01-001-002-11"/>
    <s v="Activos fijos - Otros edificios distintos a viviendas otros edificios no residenciales"/>
    <s v="GAAMA MANTENIMIENTO INSTALACIONES"/>
    <s v="72102900"/>
    <s v="SELECCIÓN ABREVIADA MENOR CUANTÍA"/>
    <n v="1"/>
    <n v="12"/>
    <n v="10"/>
    <n v="1"/>
    <n v="140000000"/>
    <s v="Unidad"/>
    <m/>
  </r>
  <r>
    <x v="11"/>
    <x v="53"/>
    <s v="02-01-01-001-002-11"/>
    <s v="Activos fijos - Otros edificios distintos a viviendas otros edificios no residenciales"/>
    <s v="GACAR MANTENIMIENTO PREVENTIVO Y CORRECTIVO DE LAS INSTALACIONES PERTENECIENTES AL GRUPO AÉREO DEL CARIBE NO RESIDENCIALES"/>
    <s v="72102900"/>
    <s v="SELECCIÓN ABREVIADA MENOR CUANTÍA"/>
    <n v="1"/>
    <n v="12"/>
    <n v="10"/>
    <n v="1"/>
    <n v="136459025"/>
    <s v="Unidad"/>
    <m/>
  </r>
  <r>
    <x v="11"/>
    <x v="53"/>
    <s v="02-01-01-001-002-11"/>
    <s v="Activos fijos - Otros edificios distintos a viviendas otros edificios no residenciales"/>
    <s v="GACAR MANTENIMIENTO PREVENTIVO Y CORRECTIVO RED DE AGUAS SANITARIA DE LAS INSTALACIONES PERTENECIENTES AL GRUPO AÉREO DEL CARIBE NO RESIDENCIALES  "/>
    <s v="72102900"/>
    <s v="SELECCIÓN ABREVIADA MENOR CUANTÍA"/>
    <n v="1"/>
    <n v="12"/>
    <n v="10"/>
    <n v="1"/>
    <n v="138120741"/>
    <s v="Unidad"/>
    <m/>
  </r>
  <r>
    <x v="11"/>
    <x v="53"/>
    <s v="02-01-01-001-002-11"/>
    <s v="Activos fijos - Otros edificios distintos a viviendas otros edificios no residenciales"/>
    <s v="GACAS MANTENIMIENTO Y ADECUACION RANCHO DE TROPA Y COMEDOR SOLDADOS "/>
    <s v="72102900"/>
    <s v="MÍNIMA CUANTÍA"/>
    <n v="1"/>
    <n v="12"/>
    <n v="10"/>
    <n v="1"/>
    <n v="115111892.14"/>
    <s v="Unidad"/>
    <m/>
  </r>
  <r>
    <x v="11"/>
    <x v="53"/>
    <s v="02-01-01-001-002-11"/>
    <s v="Activos fijos - Otros edificios distintos a viviendas otros edificios no residenciales"/>
    <s v="GACAR MANTENIMIENTO DEL HANGAR FASE I DE LA BASE AÉREA &quot;TC BENJAMÍN MÉNDEZ REY&quot; UBICADA EN SAN ANDRÉS ISLAS"/>
    <s v="72102900"/>
    <s v="SELECCIÓN ABREVIADA MENOR CUANTÍA"/>
    <n v="3"/>
    <n v="9"/>
    <n v="10"/>
    <n v="1"/>
    <n v="830000000"/>
    <s v="GLOBAL"/>
    <m/>
  </r>
  <r>
    <x v="11"/>
    <x v="53"/>
    <s v="02-01-01-001-002-11"/>
    <s v="Activos fijos - Otros edificios distintos a viviendas otros edificios no residenciales"/>
    <s v="GACAR MANTENIMIENTO DEL HANGAR FASE I DE LA BASE AÉREA &quot;TC BENJAMÍN MÉNDEZ REY&quot; UBICADA EN SAN ANDRÉS ISLAS"/>
    <s v="72102900"/>
    <s v="SELECCIÓN ABREVIADA MENOR CUANTÍA"/>
    <n v="3"/>
    <n v="9"/>
    <n v="10"/>
    <n v="1"/>
    <n v="74816562.129999995"/>
    <s v="GLOBAL"/>
    <m/>
  </r>
  <r>
    <x v="11"/>
    <x v="53"/>
    <s v="02-01-01-001-002-11"/>
    <s v="Activos fijos - Otros edificios distintos a viviendas otros edificios no residenciales"/>
    <s v="BACOF MANTENIMIENTO INSTALACIONES COFAC "/>
    <n v="72102900"/>
    <s v="SELECCIÓN ABREVIADA MENOR CUANTÍA"/>
    <n v="1"/>
    <n v="12"/>
    <n v="10"/>
    <n v="1"/>
    <n v="162606450"/>
    <s v="GLOBAL"/>
    <m/>
  </r>
  <r>
    <x v="11"/>
    <x v="53"/>
    <s v="02-01-01-001-002-11"/>
    <s v="Activos fijos - Otros edificios distintos a viviendas otros edificios no residenciales"/>
    <s v="GROEA MANTENIMIENTO, ADECUACION Y REMODELACION DE LAS INSTALACIONES DEL GRUPO DE OPERACIONES ESPECIALES AEREAS"/>
    <n v="72102900"/>
    <s v="SELECCIÓN ABREVIADA MENOR CUANTÍA"/>
    <n v="1"/>
    <n v="12"/>
    <n v="10"/>
    <n v="1"/>
    <n v="127363612"/>
    <s v="GLOBAL"/>
    <m/>
  </r>
  <r>
    <x v="11"/>
    <x v="53"/>
    <s v="02-01-01-001-002-11"/>
    <s v="Activos fijos - Otros edificios distintos a viviendas otros edificios no residenciales"/>
    <s v="JEFSA MANTENIMIENTO DE INFRAESTRUCTURA ESM ARC FAC-JEFSA"/>
    <n v="72102900"/>
    <s v="SELECCIÓN ABREVIADA MENOR CUANTÍA"/>
    <n v="1"/>
    <n v="12"/>
    <n v="10"/>
    <n v="1"/>
    <n v="221309967"/>
    <s v="GLOBAL"/>
    <m/>
  </r>
  <r>
    <x v="11"/>
    <x v="53"/>
    <s v="02-01-01-001-002-11"/>
    <s v="Activos fijos - Otros edificios distintos a viviendas otros edificios no residenciales"/>
    <s v="GAORI MANTENIMIENTO INSTALACIONES NO RESIDENCIALES"/>
    <n v="72102900"/>
    <s v="SELECCIÓN ABREVIADA MENOR CUANTÍA"/>
    <n v="1"/>
    <n v="10"/>
    <n v="10"/>
    <n v="1"/>
    <n v="243447488.52000001"/>
    <s v="GLOBAL"/>
    <m/>
  </r>
  <r>
    <x v="11"/>
    <x v="53"/>
    <s v="02-01-01-001-002-11"/>
    <s v="Activos fijos - Otros edificios distintos a viviendas otros edificios no residenciales"/>
    <s v="AYUGE MANTENIMIENTO ARCHIVO GENERAL"/>
    <n v="72102900"/>
    <m/>
    <m/>
    <m/>
    <n v="10"/>
    <n v="1"/>
    <n v="140000000"/>
    <s v="Unidad"/>
    <m/>
  </r>
  <r>
    <x v="11"/>
    <x v="53"/>
    <s v="02-01-01-001-002-11"/>
    <s v="Activos fijos - Otros edificios distintos a viviendas otros edificios no residenciales"/>
    <s v="GACAR ACOMETIDA DE AGUA"/>
    <n v="72141119"/>
    <s v="CONTRATACIÓN DIRECTA"/>
    <n v="1"/>
    <n v="12"/>
    <n v="10"/>
    <n v="1"/>
    <n v="12000000"/>
    <s v="GLOBAL"/>
    <m/>
  </r>
  <r>
    <x v="11"/>
    <x v="53"/>
    <s v="02-01-01-001-002-11"/>
    <s v="Activos fijos - Otros edificios distintos a viviendas otros edificios no residenciales"/>
    <s v="GACAR MANTENIMIENTO DEL HANGAR FASE I DE LA BASE AÉREA &quot;TC BENJAMÍN MÉNDEZ REY&quot; UBICADA EN SAN ANDRÉS ISLAS"/>
    <s v="72102900"/>
    <s v="SELECCIÓN ABREVIADA MENOR CUANTÍA"/>
    <n v="3"/>
    <n v="9"/>
    <n v="10"/>
    <n v="1"/>
    <n v="27267068"/>
    <s v="GLOBAL"/>
    <m/>
  </r>
  <r>
    <x v="11"/>
    <x v="53"/>
    <s v="02-01-01-001-002-11"/>
    <s v="Activos fijos - Otros edificios distintos a viviendas otros edificios no residenciales"/>
    <s v="GACAS MANTENIMIENTO RANCHO DE TROPA (COMEDOR SOLDADOS Y BAR)"/>
    <n v="72102900"/>
    <s v="SELECCIÓN ABREVIADA MENOR CUANTÍA"/>
    <m/>
    <m/>
    <n v="10"/>
    <n v="1"/>
    <n v="47601895.329999998"/>
    <s v="GLOBAL"/>
    <m/>
  </r>
  <r>
    <x v="11"/>
    <x v="53"/>
    <s v="02-01-01-001-002-11"/>
    <s v="Activos fijos - Otros edificios distintos a viviendas otros edificios no residenciales"/>
    <s v="GACAS MANTENIMIENTO MEJORATIVO A LAS INSTALACIONES DEL GIMNASIO"/>
    <n v="72102900"/>
    <s v="SELECCIÓN ABREVIADA MENOR CUANTÍA"/>
    <m/>
    <m/>
    <n v="10"/>
    <n v="1"/>
    <n v="57255603.670000002"/>
    <s v="GLOBAL"/>
    <m/>
  </r>
  <r>
    <x v="11"/>
    <x v="53"/>
    <s v="02-01-01-001-002-11"/>
    <s v="Activos fijos - Otros edificios distintos a viviendas otros edificios no residenciales"/>
    <s v="GACAS MANTENIMIENTO CANCHA MULTIPLE"/>
    <n v="72102900"/>
    <s v="SELECCIÓN ABREVIADA MENOR CUANTÍA"/>
    <m/>
    <m/>
    <n v="10"/>
    <n v="1"/>
    <n v="64476893.149999999"/>
    <s v="GLOBAL"/>
    <m/>
  </r>
  <r>
    <x v="11"/>
    <x v="53"/>
    <s v="02-01-01-001-002-11"/>
    <s v="Activos fijos - Otros edificios distintos a viviendas otros edificios no residenciales"/>
    <s v="GACAS MANTENIMIENTO CENTRO DE ENTRENAMIENTO ACUATICO"/>
    <n v="72102900"/>
    <s v="SELECCIÓN ABREVIADA MENOR CUANTÍA"/>
    <m/>
    <m/>
    <n v="10"/>
    <n v="1"/>
    <n v="62381583.789999999"/>
    <s v="GLOBAL"/>
    <m/>
  </r>
  <r>
    <x v="11"/>
    <x v="53"/>
    <s v="02-01-01-001-002-11"/>
    <s v="Activos fijos - Otros edificios distintos a viviendas otros edificios no residenciales"/>
    <s v="GACAS MANTENIMIENTO PLAZOLETA CUBIERTA Y GUARDIA PRINCIPAL"/>
    <n v="72102900"/>
    <s v="SELECCIÓN ABREVIADA MENOR CUANTÍA"/>
    <m/>
    <m/>
    <n v="10"/>
    <n v="1"/>
    <n v="9166128.3499999996"/>
    <s v="GLOBAL"/>
    <m/>
  </r>
  <r>
    <x v="11"/>
    <x v="53"/>
    <s v="02-01-01-001-002-11"/>
    <s v="Activos fijos - Otros edificios distintos a viviendas otros edificios no residenciales"/>
    <s v="GAAMA MANTENIMIENTO RANCHO DE TROPA SOLDADOS"/>
    <n v="72102900"/>
    <s v="SELECCIÓN ABREVIADA MENOR CUANTÍA"/>
    <n v="2"/>
    <n v="10"/>
    <n v="10"/>
    <n v="1"/>
    <n v="31272804.259999998"/>
    <s v="GLOBAL"/>
    <m/>
  </r>
  <r>
    <x v="11"/>
    <x v="53"/>
    <s v="02-01-01-001-002-11"/>
    <s v="Activos fijos - Otros edificios distintos a viviendas otros edificios no residenciales"/>
    <s v="GAORI MANTENIMIENTO RANCHO DE TROPA "/>
    <n v="72102900"/>
    <s v="SELECCIÓN ABREVIADA MENOR CUANTÍA"/>
    <n v="10"/>
    <n v="2"/>
    <n v="10"/>
    <n v="1"/>
    <n v="31289373.719999999"/>
    <s v="GLOBAL"/>
    <m/>
  </r>
  <r>
    <x v="11"/>
    <x v="53"/>
    <s v="02-01-01-001-002-11"/>
    <s v="Activos fijos - Otros edificios distintos a viviendas otros edificios no residenciales"/>
    <s v="GACAR MANTENIMIENTO DE LAS INSTALACIONES PERTENECIENTES AL GRUPO AÉREO DEL CARIBE NO RESIDENCIALES"/>
    <n v="72102900"/>
    <s v="SELECCIÓN ABREVIADA MENOR CUANTÍA"/>
    <n v="1"/>
    <n v="12"/>
    <n v="10"/>
    <n v="1"/>
    <n v="120700000"/>
    <s v="GLOBAL"/>
    <m/>
  </r>
  <r>
    <x v="11"/>
    <x v="53"/>
    <s v="02-01-01-001-002-11"/>
    <s v="Activos fijos - Otros edificios distintos a viviendas otros edificios no residenciales"/>
    <s v="GAORI MANTENIMIENTO RANCHO DE TROPA "/>
    <n v="72102900"/>
    <s v="SELECCIÓN ABREVIADA MENOR CUANTÍA"/>
    <n v="10"/>
    <n v="2"/>
    <n v="10"/>
    <n v="1"/>
    <n v="94431072.140000001"/>
    <s v="GLOBAL"/>
    <m/>
  </r>
  <r>
    <x v="11"/>
    <x v="53"/>
    <s v="02-01-01-001-002-11"/>
    <s v="Activos fijos - Otros edificios distintos a viviendas otros edificios no residenciales"/>
    <s v="GAORI MANTENIMIENTO RANCHO DE TROPA "/>
    <n v="72102900"/>
    <s v="SELECCIÓN ABREVIADA MENOR CUANTÍA"/>
    <n v="10"/>
    <n v="2"/>
    <n v="10"/>
    <n v="1"/>
    <n v="15852655.880000001"/>
    <s v="GLOBAL"/>
    <m/>
  </r>
  <r>
    <x v="11"/>
    <x v="53"/>
    <s v="02-01-01-001-002-11"/>
    <s v="Activos fijos - Otros edificios distintos a viviendas otros edificios no residenciales"/>
    <s v="GAORI MANTENIMIENTO RANCHO DE TROPA "/>
    <m/>
    <m/>
    <m/>
    <m/>
    <n v="10"/>
    <n v="1"/>
    <n v="535049.5"/>
    <s v="GLOBAL"/>
    <m/>
  </r>
  <r>
    <x v="11"/>
    <x v="53"/>
    <s v="02-01-01-001-002-11"/>
    <s v="Activos fijos - Otros edificios distintos a viviendas otros edificios no residenciales"/>
    <s v="GACAR MANTENIMIENTO DEL HANGAR FASE I DE LA BASE AÉREA &quot;TC BENJAMÍN MÉNDEZ REY&quot; UBICADA EN SAN ANDRÉS ISLAS"/>
    <n v="72102900"/>
    <s v="SELECCIÓN ABREVIADA MENOR CUANTÍA"/>
    <n v="3"/>
    <n v="9"/>
    <n v="10"/>
    <n v="1"/>
    <n v="21732932"/>
    <s v="GLOBAL"/>
    <m/>
  </r>
  <r>
    <x v="11"/>
    <x v="53"/>
    <s v="02-01-01-001-002-11"/>
    <s v="Activos fijos - Otros edificios distintos a viviendas otros edificios no residenciales"/>
    <s v="GACAR MANTENIMIENTO DE LAS INSTALACIONES PERTENECIENTES AL GRUPO AÉREO DEL CARIBE NO RESIDENCIALES"/>
    <n v="72102900"/>
    <s v="SELECCIÓN ABREVIADA MENOR CUANTÍA"/>
    <n v="3"/>
    <n v="9"/>
    <n v="10"/>
    <n v="1"/>
    <n v="116700000"/>
    <s v="GLOBAL"/>
    <m/>
  </r>
  <r>
    <x v="11"/>
    <x v="53"/>
    <s v="02-01-01-001-002-11"/>
    <s v="Activos fijos - Otros edificios distintos a viviendas otros edificios no residenciales"/>
    <s v="GAORI MANTENIMIENTO INSTALACIONES NO RESIDENCIALES"/>
    <n v="72102900"/>
    <s v="SELECCIÓN ABREVIADA MENOR CUANTÍA"/>
    <n v="1"/>
    <n v="10"/>
    <n v="16"/>
    <n v="1"/>
    <n v="36133247.619999997"/>
    <s v="Unidad"/>
    <m/>
  </r>
  <r>
    <x v="11"/>
    <x v="54"/>
    <s v="02-01-01-001-003-07"/>
    <s v="Activos fijos - Otras estructuras acueductos y otros conductos de suministro de agua, excepto gasoductos"/>
    <s v="GAAMA MANTENIMIENTO, DESINFECCION E IMPERMEABILIZACION TANQUES DE AGUA"/>
    <s v="72102900"/>
    <s v="SELECCIÓN ABREVIADA MENOR CUANTÍA"/>
    <n v="1"/>
    <n v="12"/>
    <n v="10"/>
    <n v="1"/>
    <n v="20000000"/>
    <s v="Unidad"/>
    <m/>
  </r>
  <r>
    <x v="11"/>
    <x v="54"/>
    <s v="02-01-01-001-003-18"/>
    <s v="Activos fijos - Otras estructuras otras obras de ingeniería civil"/>
    <s v="GAORI - OBRA PUBLICA MANTENIMIENTO Y ADECUACION ESTACION DE SERVICIO (COMBUSTIBLE TERRESTRE)"/>
    <n v="72101507"/>
    <s v="SELECCIÓN ABREVIADA MENOR CUANTÍA"/>
    <n v="1"/>
    <n v="10"/>
    <n v="10"/>
    <n v="1"/>
    <n v="73184545.989999995"/>
    <s v="GLOBAL"/>
    <m/>
  </r>
  <r>
    <x v="11"/>
    <x v="48"/>
    <s v="02-01-01-003-008-01-1"/>
    <s v="Activos fijos - Asientos"/>
    <s v="GACAR SILLAS ERGONÓMICAS"/>
    <s v="56112104"/>
    <s v="MÍNIMA CUANTÍA"/>
    <n v="4"/>
    <n v="4"/>
    <n v="10"/>
    <n v="40"/>
    <n v="14600000"/>
    <s v="Unidad"/>
    <m/>
  </r>
  <r>
    <x v="11"/>
    <x v="48"/>
    <s v="02-01-01-003-008-01-1"/>
    <s v="Activos fijos - Asientos"/>
    <s v="GACAR SILLAS DE BARRA"/>
    <s v="56112106"/>
    <s v="MÍNIMA CUANTÍA"/>
    <n v="4"/>
    <n v="4"/>
    <n v="10"/>
    <n v="2"/>
    <n v="520000"/>
    <s v="Unidad"/>
    <m/>
  </r>
  <r>
    <x v="11"/>
    <x v="48"/>
    <s v="02-01-01-003-008-01-1"/>
    <s v="Activos fijos - Asientos"/>
    <s v="GACAR SILLA RIMAX BLANCA DESCANSA BRAZOS"/>
    <s v="56101500"/>
    <s v="MÍNIMA CUANTÍA"/>
    <n v="4"/>
    <n v="4"/>
    <n v="10"/>
    <n v="84"/>
    <n v="3388224"/>
    <s v="Unidad"/>
    <m/>
  </r>
  <r>
    <x v="11"/>
    <x v="48"/>
    <s v="02-01-01-003-008-01-1"/>
    <s v="Activos fijos - Asientos"/>
    <s v="GACAS CEGOT SILLA ERGONOMICA PARA OFICINA X UNIDAD _x000a_"/>
    <s v="31133710"/>
    <s v="MÍNIMA CUANTÍA"/>
    <n v="4"/>
    <n v="4"/>
    <n v="10"/>
    <n v="7"/>
    <n v="3040450"/>
    <s v="Unidad"/>
    <m/>
  </r>
  <r>
    <x v="11"/>
    <x v="48"/>
    <s v="02-01-01-003-008-01-1"/>
    <s v="Activos fijos - Asientos"/>
    <s v="GACAS CEGOT SILLA MULTIFUNCIONAL DE MECANICO,TALLER, BODEGA,PROFESIONAL CON RUEDAS Y CAJONES PARA HERRAMIENTA_x000a_"/>
    <s v="56112102"/>
    <s v="MÍNIMA CUANTÍA"/>
    <n v="4"/>
    <n v="4"/>
    <n v="10"/>
    <n v="3"/>
    <n v="1053150"/>
    <s v="Unidad"/>
    <m/>
  </r>
  <r>
    <x v="11"/>
    <x v="48"/>
    <s v="02-01-01-003-008-01-1"/>
    <s v="Activos fijos - Asientos"/>
    <s v="GACAR CEGOT SILLA ERGONOMICA X UNIDAD "/>
    <s v="56112104"/>
    <s v="MÍNIMA CUANTÍA"/>
    <n v="4"/>
    <n v="4"/>
    <n v="10"/>
    <n v="3"/>
    <n v="1095000"/>
    <s v="Unidad"/>
    <m/>
  </r>
  <r>
    <x v="11"/>
    <x v="48"/>
    <s v="02-01-01-003-008-01-1"/>
    <s v="Activos fijos - Asientos"/>
    <s v="BACOF SILLA OPERATIVA CON RODACHINES"/>
    <s v="56112104"/>
    <s v="MÍNIMA CUANTÍA"/>
    <n v="9"/>
    <n v="2"/>
    <n v="10"/>
    <n v="10"/>
    <n v="4200000"/>
    <s v="Unidad"/>
    <m/>
  </r>
  <r>
    <x v="11"/>
    <x v="48"/>
    <s v="02-01-01-003-008-01-1"/>
    <s v="Activos fijos - Asientos"/>
    <s v="BACOF SILLA POLTRONA"/>
    <s v="56121006 "/>
    <s v="MÍNIMA CUANTÍA"/>
    <n v="9"/>
    <n v="2"/>
    <n v="10"/>
    <n v="2"/>
    <n v="2700000"/>
    <s v="Unidad"/>
    <m/>
  </r>
  <r>
    <x v="11"/>
    <x v="48"/>
    <s v="02-01-01-003-008-01-1"/>
    <s v="Activos fijos - Asientos"/>
    <s v="BACOF SOFA DE TRES PUESTOS "/>
    <n v="56101502"/>
    <s v="MÍNIMA CUANTÍA"/>
    <m/>
    <m/>
    <n v="10"/>
    <n v="9"/>
    <n v="16814700"/>
    <s v="GLOBAL"/>
    <m/>
  </r>
  <r>
    <x v="11"/>
    <x v="48"/>
    <s v="02-01-01-003-008-01-1"/>
    <s v="Activos fijos - Asientos"/>
    <s v="BACOF SILLAS EN MADERA TIPO BARRA CON ASIENTO TAPIZADO "/>
    <n v="56101522"/>
    <s v="MÍNIMA CUANTÍA"/>
    <m/>
    <m/>
    <n v="10"/>
    <n v="18"/>
    <n v="8139600"/>
    <s v="GLOBAL"/>
    <m/>
  </r>
  <r>
    <x v="11"/>
    <x v="48"/>
    <s v="02-01-01-003-008-01-2"/>
    <s v="Activos fijos - Muebles, del tipo utilizado en oficinas"/>
    <s v="BACOF ESCRITORIO TIPOLOGÍA PROFESIONAL DOBLE 6P"/>
    <n v="56101703"/>
    <s v="MÍNIMA CUANTÍA"/>
    <n v="9"/>
    <n v="2"/>
    <n v="10"/>
    <n v="1"/>
    <n v="6500000"/>
    <s v="GLOBAL"/>
    <m/>
  </r>
  <r>
    <x v="11"/>
    <x v="48"/>
    <s v="02-01-01-003-008-01-2"/>
    <s v="Activos fijos - Muebles, del tipo utilizado en oficinas"/>
    <s v="BACOF ESCRITORIO TIPOLOGÍAPROFESIONAL SENCILLA2P"/>
    <n v="56101703"/>
    <s v="MÍNIMA CUANTÍA"/>
    <n v="9"/>
    <n v="2"/>
    <n v="10"/>
    <n v="2"/>
    <n v="6700000"/>
    <s v="Unidad"/>
    <m/>
  </r>
  <r>
    <x v="11"/>
    <x v="48"/>
    <s v="02-01-01-003-008-01-4"/>
    <s v="Activos fijos - Otros muebles n. C. P."/>
    <s v="GACAR MESA PLEGABLE TIPO MALETA 244 CM"/>
    <s v="56101538"/>
    <s v="MÍNIMA CUANTÍA"/>
    <n v="4"/>
    <n v="4"/>
    <n v="10"/>
    <n v="10"/>
    <n v="4150000"/>
    <s v="Unidad"/>
    <m/>
  </r>
  <r>
    <x v="11"/>
    <x v="48"/>
    <s v="02-01-01-003-008-01-4"/>
    <s v="Activos fijos - Otros muebles n. C. P."/>
    <s v="GAORI ESTANTERIA PARA MEDICAMENOS "/>
    <s v="56101701"/>
    <s v="MÍNIMA CUANTÍA"/>
    <n v="4"/>
    <n v="4"/>
    <n v="10"/>
    <n v="1"/>
    <n v="6500000"/>
    <s v="Unidad"/>
    <m/>
  </r>
  <r>
    <x v="11"/>
    <x v="48"/>
    <s v="02-01-01-003-008-01-4"/>
    <s v="Activos fijos - Otros muebles n. C. P."/>
    <s v="GROEA TABLERO ACRILICO PORTATIL"/>
    <s v="25172608"/>
    <s v="MÍNIMA CUANTÍA"/>
    <n v="3"/>
    <n v="4"/>
    <n v="10"/>
    <n v="1"/>
    <n v="198900"/>
    <s v="Unidad"/>
    <m/>
  </r>
  <r>
    <x v="11"/>
    <x v="48"/>
    <s v="02-01-01-003-008-01-4"/>
    <s v="Activos fijos - Otros muebles n. C. P."/>
    <s v="GROEA TABLERO ACRILICO PARA PARED"/>
    <s v="25172608"/>
    <s v="MÍNIMA CUANTÍA"/>
    <n v="3"/>
    <n v="4"/>
    <n v="10"/>
    <n v="1"/>
    <n v="282200"/>
    <s v="Unidad"/>
    <m/>
  </r>
  <r>
    <x v="11"/>
    <x v="48"/>
    <s v="02-01-01-003-008-01-4"/>
    <s v="Activos fijos - Otros muebles n. C. P."/>
    <s v="GACAS CEGOT CARPA PARASOL PLEGABLE"/>
    <s v="49121503"/>
    <s v="MÍNIMA CUANTÍA"/>
    <n v="2"/>
    <n v="4"/>
    <n v="10"/>
    <n v="1"/>
    <n v="3273492"/>
    <s v="Unidad"/>
    <m/>
  </r>
  <r>
    <x v="11"/>
    <x v="48"/>
    <s v="02-01-01-003-008-01-4"/>
    <s v="Activos fijos - Otros muebles n. C. P."/>
    <s v="GAAMA CARPA PROTOCOLARIA 4 AGUAS 4 X 4 TECHO TIPO PIRÁMIDE CON LOGO"/>
    <n v="49121503"/>
    <s v="MÍNIMA CUANTÍA"/>
    <n v="2"/>
    <n v="4"/>
    <n v="10"/>
    <n v="1"/>
    <n v="5105100"/>
    <s v="Unidad"/>
    <m/>
  </r>
  <r>
    <x v="11"/>
    <x v="48"/>
    <s v="02-01-01-003-008-01-4"/>
    <s v="Activos fijos - Otros muebles n. C. P."/>
    <s v="GROEA - TABLERO ACRILICO PARA PARED"/>
    <n v="44111900"/>
    <s v="MÍNIMA CUANTÍA"/>
    <n v="2"/>
    <n v="3"/>
    <n v="10"/>
    <n v="1"/>
    <n v="170000"/>
    <s v="Unidad"/>
    <m/>
  </r>
  <r>
    <x v="11"/>
    <x v="48"/>
    <s v="02-01-01-003-008-01-4"/>
    <s v="Activos fijos - Otros muebles n. C. P."/>
    <s v="GROEA - TABLERO ACRILICO PORTATIL"/>
    <n v="44111900"/>
    <s v="MÍNIMA CUANTÍA"/>
    <n v="2"/>
    <n v="3"/>
    <n v="10"/>
    <n v="1"/>
    <n v="170000"/>
    <s v="Unidad"/>
    <m/>
  </r>
  <r>
    <x v="11"/>
    <x v="48"/>
    <s v="02-01-01-003-008-01-4"/>
    <s v="Activos fijos - Otros muebles n. C. P."/>
    <s v="AYUGE ADQUISICIÓN DE ESTANTERIA FIJA METALICA PARA ORGANIZACIÓN DE CAJAS DE ARCHIVO"/>
    <n v="24102004"/>
    <s v="SELECCIÓN ABREVIADA MENOR CUANTÍA"/>
    <n v="2"/>
    <n v="3"/>
    <n v="10"/>
    <n v="1"/>
    <n v="62910980"/>
    <s v="Unidad"/>
    <m/>
  </r>
  <r>
    <x v="11"/>
    <x v="48"/>
    <s v="02-01-01-003-008-01-4"/>
    <s v="Activos fijos - Otros muebles n. C. P."/>
    <s v="GAORI CARPA PROTOCOLARIA AGUAS 4 X 4 TECHO TIPO PIRÁMIDE CON LOGO "/>
    <n v="49121503"/>
    <s v="MÍNIMA CUANTÍA"/>
    <n v="2"/>
    <n v="4"/>
    <n v="10"/>
    <n v="2"/>
    <n v="3403400"/>
    <s v="Unidad"/>
    <m/>
  </r>
  <r>
    <x v="11"/>
    <x v="48"/>
    <s v="02-01-01-003-008-01-4"/>
    <s v="Activos fijos - Otros muebles n. C. P."/>
    <s v="GACAS CEGOT CARPA PARASOL PLEGABLE"/>
    <n v="49121503"/>
    <s v="MÍNIMA CUANTÍA"/>
    <n v="2"/>
    <n v="4"/>
    <n v="10"/>
    <n v="1"/>
    <n v="415508"/>
    <s v="Unidad"/>
    <m/>
  </r>
  <r>
    <x v="11"/>
    <x v="48"/>
    <s v="02-01-01-003-008-01-4"/>
    <s v="Activos fijos - Otros muebles n. C. P."/>
    <s v="ADQUISICIÓN DE ESTANTERIA FIJA METELICA PARA ORGANIZACIÓN DE CAJAS DE ARCHIVO"/>
    <n v="24102004"/>
    <s v="SELECCIÓN ABREVIADA MENOR CUANTÍA"/>
    <n v="2"/>
    <n v="3"/>
    <n v="10"/>
    <n v="1"/>
    <n v="240539020"/>
    <s v="Unidad"/>
    <m/>
  </r>
  <r>
    <x v="11"/>
    <x v="48"/>
    <s v="02-01-01-003-008-01-4"/>
    <s v="Activos fijos - Otros muebles n. C. P."/>
    <s v="ADQUISICIÓN DE ESTANTERIA RODANTE METALICA PARA ORGANIZACIÓN DE CAJAS DE ARCHIVO."/>
    <n v="24102004"/>
    <s v="SELECCIÓN ABREVIADA MENOR CUANTÍA"/>
    <n v="2"/>
    <n v="3"/>
    <n v="10"/>
    <n v="2"/>
    <n v="95200000"/>
    <s v="Unidad"/>
    <m/>
  </r>
  <r>
    <x v="11"/>
    <x v="48"/>
    <s v="02-01-01-003-008-01-4"/>
    <s v="Activos fijos - Otros muebles n. C. P."/>
    <s v="BACOF ESTIBAS PLASTICAS  ESTANDAR  PARA SOPORTE DE MATERIAL EN PISO"/>
    <n v="24112700"/>
    <s v="MÍNIMA CUANTÍA"/>
    <n v="8"/>
    <n v="3"/>
    <n v="10"/>
    <n v="6"/>
    <n v="7217290.5"/>
    <s v="Unidad"/>
    <m/>
  </r>
  <r>
    <x v="11"/>
    <x v="48"/>
    <s v="02-01-01-003-008-01-4"/>
    <s v="Activos fijos - Otros muebles n. C. P."/>
    <s v="GAAMA ESTIBAS PLASTICAS  ESTANDAR  PARA SOPORTE DE MATERIAL EN PISO"/>
    <n v="24112700"/>
    <s v="MÍNIMA CUANTÍA"/>
    <n v="8"/>
    <n v="3"/>
    <n v="10"/>
    <n v="5"/>
    <n v="6014408.75"/>
    <s v="Unidad"/>
    <m/>
  </r>
  <r>
    <x v="11"/>
    <x v="48"/>
    <s v="02-01-01-003-008-01-4"/>
    <s v="Activos fijos - Otros muebles n. C. P."/>
    <s v="GAORI ESTIBAS PLASTICAS  ESTANDAR  PARA SOPORTE DE MATERIAL EN PISO"/>
    <n v="24112700"/>
    <s v="MÍNIMA CUANTÍA"/>
    <n v="8"/>
    <n v="3"/>
    <n v="10"/>
    <n v="4"/>
    <n v="4811527"/>
    <s v="Unidad"/>
    <m/>
  </r>
  <r>
    <x v="11"/>
    <x v="48"/>
    <s v="02-01-01-003-008-01-4"/>
    <s v="Activos fijos - Otros muebles n. C. P."/>
    <s v="GAORI ESTIBA  ESPECIAL  PARA 3 BOMBAS  250 Lb. ESPACIOS CON PERFILERIA DE FORMA CIRCULAR."/>
    <n v="24112700"/>
    <s v="MÍNIMA CUANTÍA"/>
    <n v="8"/>
    <n v="3"/>
    <n v="10"/>
    <n v="9"/>
    <n v="9128957.6699999999"/>
    <s v="Unidad"/>
    <m/>
  </r>
  <r>
    <x v="11"/>
    <x v="48"/>
    <s v="02-01-01-003-008-01-4"/>
    <s v="Activos fijos - Otros muebles n. C. P."/>
    <s v="GAORI ESTIBA  ESPECIAL  PARA  3 BOMBAS  500 Lb. ESPACIOS CON PERFILERIA DE FORMA CIRCULAR."/>
    <n v="24112700"/>
    <s v="MÍNIMA CUANTÍA"/>
    <n v="8"/>
    <n v="3"/>
    <n v="10"/>
    <n v="1"/>
    <n v="10047031.42"/>
    <s v="Unidad"/>
    <m/>
  </r>
  <r>
    <x v="11"/>
    <x v="48"/>
    <s v="02-01-01-003-008-01-4"/>
    <s v="Activos fijos - Otros muebles n. C. P."/>
    <s v="GACAS ESTIBAS PLASTICAS  ESTANDAR  PARA SOPORTE DE MATERIAL EN PISO"/>
    <n v="24112700"/>
    <s v="MÍNIMA CUANTÍA"/>
    <n v="8"/>
    <n v="3"/>
    <n v="10"/>
    <n v="12"/>
    <n v="14434581"/>
    <s v="Unidad"/>
    <m/>
  </r>
  <r>
    <x v="11"/>
    <x v="48"/>
    <s v="02-01-01-003-008-01-4"/>
    <s v="Activos fijos - Otros muebles n. C. P."/>
    <s v="GACAS ESTIBA  ESPECIAL  PARA  3 BOMBAS 250 Lb. ESPACIOS CON PERFILERIA DE FORMA CIRCULAR."/>
    <n v="24112700"/>
    <s v="MÍNIMA CUANTÍA"/>
    <n v="8"/>
    <n v="3"/>
    <n v="10"/>
    <n v="12"/>
    <n v="12171943.560000001"/>
    <s v="Unidad"/>
    <m/>
  </r>
  <r>
    <x v="11"/>
    <x v="48"/>
    <s v="02-01-01-003-008-01-4"/>
    <s v="Activos fijos - Otros muebles n. C. P."/>
    <s v="GACAS ESTIBA  ESPECIAL  PARA  3 BOMBAS 500 Lb. ESPACIOS CON PERFILERIA DE FORMA CIRCULAR."/>
    <n v="24112700"/>
    <s v="MÍNIMA CUANTÍA"/>
    <n v="8"/>
    <n v="3"/>
    <n v="10"/>
    <n v="1"/>
    <n v="4390449.8600000003"/>
    <s v="Unidad"/>
    <m/>
  </r>
  <r>
    <x v="11"/>
    <x v="48"/>
    <s v="02-01-01-003-008-01-4"/>
    <s v="Activos fijos - Otros muebles n. C. P."/>
    <s v="GACAR ESTIBAS PLASTICAS  ESTANDAR  PARA SOPORTE DE MATERIAL EN PISO"/>
    <n v="24112700"/>
    <s v="MÍNIMA CUANTÍA"/>
    <n v="8"/>
    <n v="3"/>
    <n v="10"/>
    <n v="4"/>
    <n v="4043300"/>
    <s v="Unidad"/>
    <m/>
  </r>
  <r>
    <x v="11"/>
    <x v="48"/>
    <s v="02-01-01-003-008-01-4"/>
    <s v="Activos fijos - Otros muebles n. C. P."/>
    <s v="BACOF MESA DE CENTRO CUADRADA "/>
    <s v="56101719"/>
    <s v="MÍNIMA CUANTÍA"/>
    <n v="9"/>
    <n v="2"/>
    <n v="10"/>
    <n v="1"/>
    <n v="650000"/>
    <s v="Unidad"/>
    <m/>
  </r>
  <r>
    <x v="11"/>
    <x v="48"/>
    <s v="02-01-01-003-008-01-4"/>
    <s v="Activos fijos - Otros muebles n. C. P."/>
    <s v="BACOF COMEDOR PARA EXTERIOR CONFORMADO POR (01) PARASOL CON BASE (01) MESA Y (04) SILLAS "/>
    <n v="56101601"/>
    <s v="MÍNIMA CUANTÍA"/>
    <m/>
    <m/>
    <n v="10"/>
    <n v="1"/>
    <n v="2856000"/>
    <s v="GLOBAL"/>
    <m/>
  </r>
  <r>
    <x v="11"/>
    <x v="48"/>
    <s v="02-01-01-003-008-01-4"/>
    <s v="Activos fijos - Otros muebles n. C. P."/>
    <s v="GAORI ESTIBA  ESPECIAL  PARA  3 BOMBAS  500 Lb. ESPACIOS CON PERFILERIA DE FORMA CIRCULAR."/>
    <n v="24112700"/>
    <s v="MÍNIMA CUANTÍA"/>
    <n v="8"/>
    <n v="3"/>
    <n v="10"/>
    <n v="1"/>
    <n v="5852580"/>
    <s v="GLOBAL"/>
    <m/>
  </r>
  <r>
    <x v="11"/>
    <x v="48"/>
    <s v="02-01-01-003-008-01-4"/>
    <s v="Activos fijos - Otros muebles n. C. P."/>
    <s v="GACAS ESTIBA  ESPECIAL  PARA  3 BOMBAS 500 Lb. ESPACIOS CON PERFILERIA DE FORMA CIRCULAR."/>
    <n v="24112700"/>
    <s v="MÍNIMA CUANTÍA"/>
    <n v="8"/>
    <n v="3"/>
    <n v="10"/>
    <n v="1"/>
    <n v="14400000"/>
    <s v="GLOBAL"/>
    <m/>
  </r>
  <r>
    <x v="11"/>
    <x v="48"/>
    <s v="02-01-01-003-008-01-4"/>
    <s v="Activos fijos - Otros muebles n. C. P."/>
    <s v="GACAR SOMIER DOBLE"/>
    <n v="56101521"/>
    <s v="MÍNIMA CUANTÍA"/>
    <n v="4"/>
    <n v="4"/>
    <n v="16"/>
    <n v="7"/>
    <n v="3150000"/>
    <s v="Unidad"/>
    <m/>
  </r>
  <r>
    <x v="11"/>
    <x v="48"/>
    <s v="02-01-01-003-008-01-4"/>
    <s v="Activos fijos - Otros muebles n. C. P."/>
    <s v="GACAR SOMIER SENCILLO"/>
    <n v="56101521"/>
    <s v="MÍNIMA CUANTÍA"/>
    <n v="4"/>
    <n v="4"/>
    <n v="16"/>
    <n v="11"/>
    <n v="2695000"/>
    <s v="Unidad"/>
    <m/>
  </r>
  <r>
    <x v="11"/>
    <x v="48"/>
    <s v="02-01-01-003-008-01-4"/>
    <s v="Activos fijos - Otros muebles n. C. P."/>
    <s v="GACAR COMODA PARA HABITACIÓN"/>
    <n v="56101516"/>
    <s v="MÍNIMA CUANTÍA"/>
    <n v="4"/>
    <n v="4"/>
    <n v="16"/>
    <n v="4"/>
    <n v="4000000"/>
    <s v="Unidad"/>
    <m/>
  </r>
  <r>
    <x v="11"/>
    <x v="48"/>
    <s v="02-01-01-003-008-01-4"/>
    <s v="Activos fijos - Otros muebles n. C. P."/>
    <s v="GACAR COMEDOR 4 PUESTOS"/>
    <n v="56101538"/>
    <s v="MÍNIMA CUANTÍA"/>
    <n v="4"/>
    <n v="4"/>
    <n v="16"/>
    <n v="4"/>
    <n v="6000000"/>
    <s v="Unidad"/>
    <m/>
  </r>
  <r>
    <x v="11"/>
    <x v="48"/>
    <s v="02-01-01-003-008-01-5"/>
    <s v="Activos fijos - Somieres, colchones con muelles, rellenos o guarnecidos interiormente con cualquier material, de caucho o plásticos celulares, recubiertos o no"/>
    <s v="GACAR COLCHONES DOBLES SEMIORTOPEDICOS"/>
    <s v="56101508"/>
    <s v="MÍNIMA CUANTÍA"/>
    <n v="4"/>
    <n v="4"/>
    <n v="10"/>
    <n v="5"/>
    <n v="2900000"/>
    <s v="Unidad"/>
    <m/>
  </r>
  <r>
    <x v="11"/>
    <x v="48"/>
    <s v="02-01-01-003-008-01-5"/>
    <s v="Activos fijos - Somieres, colchones con muelles, rellenos o guarnecidos interiormente con cualquier material, de caucho o plásticos celulares, recubiertos o no"/>
    <s v="GACAR COLCHONES SENCILLOS SEMIORTOPEDICOS"/>
    <s v="56101508"/>
    <s v="MÍNIMA CUANTÍA"/>
    <n v="4"/>
    <n v="4"/>
    <n v="10"/>
    <n v="8"/>
    <n v="3360000"/>
    <s v="Unidad"/>
    <m/>
  </r>
  <r>
    <x v="11"/>
    <x v="48"/>
    <s v="02-01-01-003-008-01-5"/>
    <s v="Activos fijos - Somieres, colchones con muelles, rellenos o guarnecidos interiormente con cualquier material, de caucho o plásticos celulares, recubiertos o no"/>
    <s v="GACAR COLCHÓN DOBLE"/>
    <n v="56101508"/>
    <s v="MÍNIMA CUANTÍA"/>
    <n v="4"/>
    <n v="4"/>
    <n v="16"/>
    <n v="9"/>
    <n v="4086000"/>
    <s v="Unidad"/>
    <m/>
  </r>
  <r>
    <x v="11"/>
    <x v="48"/>
    <s v="02-01-01-003-008-01-5"/>
    <s v="Activos fijos - Somieres, colchones con muelles, rellenos o guarnecidos interiormente con cualquier material, de caucho o plásticos celulares, recubiertos o no"/>
    <s v="GACAR COLCHÓN SENCILLO"/>
    <n v="56101508"/>
    <s v="MÍNIMA CUANTÍA"/>
    <n v="4"/>
    <n v="4"/>
    <n v="16"/>
    <n v="22"/>
    <n v="7497600"/>
    <s v="Unidad"/>
    <m/>
  </r>
  <r>
    <x v="11"/>
    <x v="48"/>
    <s v="02-01-01-003-008-01-6"/>
    <s v="Activos fijos - Partes y piezas de muebles"/>
    <s v="ADQUISICIÓN PARTES METALICAS PARA MUEBLES (ENTREPISO METALICO PARA ESTANTERIA ARCHIVO)"/>
    <n v="24102000"/>
    <s v="SELECCIÓN ABREVIADA MENOR CUANTÍA"/>
    <n v="2"/>
    <n v="3"/>
    <n v="10"/>
    <n v="1"/>
    <n v="23800000"/>
    <s v="Unidad"/>
    <m/>
  </r>
  <r>
    <x v="11"/>
    <x v="48"/>
    <s v="02-01-01-003-008-01-6"/>
    <s v="Activos fijos - Partes y piezas de muebles"/>
    <s v="BACOF BARRA COMEDOR LINEAL "/>
    <n v="56111707"/>
    <s v="MÍNIMA CUANTÍA"/>
    <m/>
    <m/>
    <n v="10"/>
    <n v="9"/>
    <n v="2623950"/>
    <s v="Unidad"/>
    <m/>
  </r>
  <r>
    <x v="11"/>
    <x v="48"/>
    <s v="02-01-01-003-008-01-6"/>
    <s v="Activos fijos - Partes y piezas de muebles"/>
    <s v="BACOF REPISA PARA MICROONDAS "/>
    <n v="56111707"/>
    <s v="MÍNIMA CUANTÍA"/>
    <m/>
    <m/>
    <n v="10"/>
    <n v="3"/>
    <n v="603330"/>
    <s v="Unidad"/>
    <m/>
  </r>
  <r>
    <x v="11"/>
    <x v="37"/>
    <s v="02-01-01-004-003-02"/>
    <s v="Activos fijos - Bombas, compresores, motores de fuerza hidráulica y motores de potencia neumática y válvulas y sus partes y piezas"/>
    <s v="GACAR DILOA ELECTRO BOMBA"/>
    <s v="40151500"/>
    <s v="MÍNIMA CUANTÍA"/>
    <n v="5"/>
    <n v="4"/>
    <n v="10"/>
    <n v="2"/>
    <n v="1090000"/>
    <s v="Unidad"/>
    <m/>
  </r>
  <r>
    <x v="11"/>
    <x v="37"/>
    <s v="02-01-01-004-003-02"/>
    <s v="Activos fijos - Bombas, compresores, motores de fuerza hidráulica y motores de potencia neumática y válvulas y sus partes y piezas"/>
    <s v="GAAMA TANQUE HIDRONEUMÁTICO HIDROFLO 500 L"/>
    <s v="24111800"/>
    <s v="MÍNIMA CUANTÍA"/>
    <n v="3"/>
    <n v="4"/>
    <n v="10"/>
    <n v="1"/>
    <n v="3984120"/>
    <s v="Unidad"/>
    <m/>
  </r>
  <r>
    <x v="11"/>
    <x v="37"/>
    <s v="02-01-01-004-003-02"/>
    <s v="Activos fijos - Bombas, compresores, motores de fuerza hidráulica y motores de potencia neumática y válvulas y sus partes y piezas"/>
    <s v="GACAR MOTOMBA AGUA POTABLE CARROTANQUES DE AGUA SALIDA DE AGUA 3 X 3 5 HP_x000a_"/>
    <s v="40151510"/>
    <s v="SELECCIÓN ABREVIADA - ACUERDO MARCO"/>
    <n v="5"/>
    <n v="4"/>
    <n v="10"/>
    <n v="1"/>
    <n v="1485000"/>
    <s v="Unidad"/>
    <m/>
  </r>
  <r>
    <x v="11"/>
    <x v="37"/>
    <s v="02-01-01-004-003-02"/>
    <s v="Activos fijos - Bombas, compresores, motores de fuerza hidráulica y motores de potencia neumática y válvulas y sus partes y piezas"/>
    <s v="GACAR COMPRESOR"/>
    <s v="40151601"/>
    <s v="MÍNIMA CUANTÍA"/>
    <n v="5"/>
    <n v="4"/>
    <n v="10"/>
    <n v="1"/>
    <n v="945000"/>
    <s v="Unidad"/>
    <m/>
  </r>
  <r>
    <x v="11"/>
    <x v="37"/>
    <s v="02-01-01-004-003-02"/>
    <s v="Activos fijos - Bombas, compresores, motores de fuerza hidráulica y motores de potencia neumática y válvulas y sus partes y piezas"/>
    <s v="GACAS ELECTRO BOMBA SUMERGIBLE EN ACERO INOXIDABLE  TIPO LAPICERO DE 10 HP"/>
    <s v="40151503"/>
    <s v="MÍNIMA CUANTÍA"/>
    <n v="3"/>
    <n v="4"/>
    <n v="10"/>
    <n v="1"/>
    <n v="16386300"/>
    <s v="Unidad"/>
    <m/>
  </r>
  <r>
    <x v="11"/>
    <x v="37"/>
    <s v="02-01-01-004-003-02"/>
    <s v="Activos fijos - Bombas, compresores, motores de fuerza hidráulica y motores de potencia neumática y válvulas y sus partes y piezas"/>
    <s v="GACAS ELECTROBOMBA DE 7.5 HP "/>
    <s v="40151510"/>
    <s v="MÍNIMA CUANTÍA"/>
    <n v="3"/>
    <n v="4"/>
    <n v="10"/>
    <n v="1"/>
    <n v="4724300"/>
    <s v="Unidad"/>
    <m/>
  </r>
  <r>
    <x v="11"/>
    <x v="37"/>
    <s v="02-01-01-004-003-02"/>
    <s v="Activos fijos - Bombas, compresores, motores de fuerza hidráulica y motores de potencia neumática y válvulas y sus partes y piezas"/>
    <s v="GACAS COMPRESOR DE 12,000 BTU"/>
    <s v="40151600"/>
    <s v="MÍNIMA CUANTÍA"/>
    <n v="3"/>
    <n v="4"/>
    <n v="10"/>
    <n v="3"/>
    <n v="1677900"/>
    <s v="Unidad"/>
    <m/>
  </r>
  <r>
    <x v="11"/>
    <x v="37"/>
    <s v="02-01-01-004-003-02"/>
    <s v="Activos fijos - Bombas, compresores, motores de fuerza hidráulica y motores de potencia neumática y válvulas y sus partes y piezas"/>
    <s v="GROEA INFLADOR ELÉCTRICO TIPO COMPRESOR PARA BOTE ZODIAC"/>
    <s v="24102208"/>
    <s v="SELECCIÓN ABREVIADA - ACUERDO MARCO"/>
    <n v="5"/>
    <n v="4"/>
    <n v="10"/>
    <n v="1"/>
    <n v="900000"/>
    <s v="Unidad"/>
    <m/>
  </r>
  <r>
    <x v="11"/>
    <x v="37"/>
    <s v="02-01-01-004-003-02"/>
    <s v="Activos fijos - Bombas, compresores, motores de fuerza hidráulica y motores de potencia neumática y válvulas y sus partes y piezas"/>
    <s v="GACAR CEGOT ELECTROBOMBA CON HIDROFLOW"/>
    <s v="40151510"/>
    <s v="MÍNIMA CUANTÍA"/>
    <n v="3"/>
    <n v="4"/>
    <n v="10"/>
    <n v="4"/>
    <n v="3200000"/>
    <s v="Unidad"/>
    <m/>
  </r>
  <r>
    <x v="11"/>
    <x v="37"/>
    <s v="02-01-01-004-003-04"/>
    <s v="Activos fijos - Hornos y quemadores para alimentación de hogares y sus partes y piezas"/>
    <s v="GACAS HORNO INDUSTRIAL "/>
    <s v="48101517"/>
    <s v="MÍNIMA CUANTÍA"/>
    <n v="4"/>
    <n v="4"/>
    <n v="16"/>
    <n v="1"/>
    <n v="3180600"/>
    <s v="Unidad"/>
    <m/>
  </r>
  <r>
    <x v="11"/>
    <x v="37"/>
    <s v="02-01-01-004-003-05"/>
    <s v="Activos fijos - Equipo de elevación y manipulación y sus partes y piezas"/>
    <s v="GACAR GATOS DE BOTELLA 5 TONELAS"/>
    <s v="25174810"/>
    <s v="MÍNIMA CUANTÍA"/>
    <n v="3"/>
    <n v="4"/>
    <n v="10"/>
    <n v="1"/>
    <n v="94240"/>
    <s v="Unidad"/>
    <m/>
  </r>
  <r>
    <x v="11"/>
    <x v="37"/>
    <s v="02-01-01-004-003-05"/>
    <s v="Activos fijos - Equipo de elevación y manipulación y sus partes y piezas"/>
    <s v="GAORI ANDAMIO CERTIFICADO- 4 SECCIONES"/>
    <s v="30191502"/>
    <s v="SELECCIÓN ABREVIADA - ACUERDO MARCO"/>
    <n v="5"/>
    <n v="4"/>
    <n v="10"/>
    <n v="1"/>
    <n v="9282922.3900000006"/>
    <s v="Unidad"/>
    <m/>
  </r>
  <r>
    <x v="11"/>
    <x v="37"/>
    <s v="02-01-01-004-003-05"/>
    <s v="Activos fijos - Equipo de elevación y manipulación y sus partes y piezas"/>
    <s v="GAORI CEGOT GATO ESTIBADOR HIDRÁHULICO 2.5 TON_x000a_"/>
    <s v="41111504"/>
    <s v="MÍNIMA CUANTÍA"/>
    <n v="3"/>
    <n v="4"/>
    <n v="10"/>
    <n v="1"/>
    <n v="1700000"/>
    <s v="Unidad"/>
    <m/>
  </r>
  <r>
    <x v="11"/>
    <x v="37"/>
    <s v="02-01-01-004-003-05"/>
    <s v="Activos fijos - Equipo de elevación y manipulación y sus partes y piezas"/>
    <s v="GACAR GATO HIDRÁULICO TIPO ZORRA"/>
    <n v="25174810"/>
    <m/>
    <m/>
    <m/>
    <n v="10"/>
    <n v="1"/>
    <n v="293880"/>
    <s v="GLOBAL"/>
    <m/>
  </r>
  <r>
    <x v="11"/>
    <x v="37"/>
    <s v="02-01-01-004-003-05"/>
    <s v="Activos fijos - Equipo de elevación y manipulación y sus partes y piezas"/>
    <s v="GAORI CEGOT GATO ESTIBADOR HIDRÁULICO 2.5 TON"/>
    <n v="41111504"/>
    <m/>
    <m/>
    <m/>
    <n v="10"/>
    <n v="1"/>
    <n v="864497.6"/>
    <s v="GLOBAL"/>
    <m/>
  </r>
  <r>
    <x v="11"/>
    <x v="37"/>
    <s v="02-01-01-004-003-05"/>
    <s v="Activos fijos - Equipo de elevación y manipulación y sus partes y piezas"/>
    <s v="BACOF SUMINISTRO INSTALACIÓN Y PUESTA EN FUNCIONAMIENTO DE UN SISTEMA DE TRANSPORTE VERTICAL (ASCENSOR) PARA EL EDIFICIO TUCANO EN LA GUARNICIÓN BOGOTÁ COMO SE INDICA EN LAS ESPECIFICACIONES TÉCNICAS."/>
    <s v="24101601"/>
    <s v="SELECCIÓN ABREVIADA MENOR CUANTÍA"/>
    <n v="3"/>
    <n v="9"/>
    <n v="16"/>
    <n v="1"/>
    <n v="239190000"/>
    <s v="GLOBAL"/>
    <m/>
  </r>
  <r>
    <x v="11"/>
    <x v="37"/>
    <s v="02-01-01-004-003-09"/>
    <s v="Activos fijos - Otras máquinas para usos generales y sus partes y piezas"/>
    <s v="BACOF COMPRA DE EXTINTORES DE CO2 10 LIBRAS"/>
    <s v="46191601"/>
    <s v="MÍNIMA CUANTÍA"/>
    <n v="2"/>
    <n v="4"/>
    <n v="10"/>
    <n v="100"/>
    <n v="14411419"/>
    <s v="Unidad"/>
    <m/>
  </r>
  <r>
    <x v="11"/>
    <x v="37"/>
    <s v="02-01-01-004-003-09"/>
    <s v="Activos fijos - Otras máquinas para usos generales y sus partes y piezas"/>
    <s v="GAAMA AIRE ACONDICIONADO 18.000 BTU TIPO INVERTER"/>
    <s v="40101701"/>
    <s v="MÍNIMA CUANTÍA"/>
    <n v="5"/>
    <n v="4"/>
    <n v="10"/>
    <n v="3"/>
    <n v="9000000"/>
    <s v="Unidad"/>
    <m/>
  </r>
  <r>
    <x v="11"/>
    <x v="37"/>
    <s v="02-01-01-004-003-09"/>
    <s v="Activos fijos - Otras máquinas para usos generales y sus partes y piezas"/>
    <s v="GAAMA EXTINTOR TIPO K DE 2 ½  GALONES"/>
    <s v="46191601"/>
    <s v="MÍNIMA CUANTÍA"/>
    <n v="3"/>
    <n v="4"/>
    <n v="10"/>
    <n v="2"/>
    <n v="952000"/>
    <s v="Unidad"/>
    <m/>
  </r>
  <r>
    <x v="11"/>
    <x v="37"/>
    <s v="02-01-01-004-003-09"/>
    <s v="Activos fijos - Otras máquinas para usos generales y sus partes y piezas"/>
    <s v="GAAMA EXTINTOR DE CO2 DE 15 LIBRAS"/>
    <s v="46191601"/>
    <s v="MÍNIMA CUANTÍA"/>
    <n v="3"/>
    <n v="4"/>
    <n v="10"/>
    <n v="28"/>
    <n v="13328000"/>
    <s v="Unidad"/>
    <m/>
  </r>
  <r>
    <x v="11"/>
    <x v="37"/>
    <s v="02-01-01-004-003-09"/>
    <s v="Activos fijos - Otras máquinas para usos generales y sus partes y piezas"/>
    <s v="GACAR AIRE ACONDICIONADO DE 36.000 BTU "/>
    <s v="40101701"/>
    <s v="MÍNIMA CUANTÍA"/>
    <n v="2"/>
    <n v="4"/>
    <n v="10"/>
    <n v="2"/>
    <n v="9000000"/>
    <s v="Unidad"/>
    <m/>
  </r>
  <r>
    <x v="11"/>
    <x v="37"/>
    <s v="02-01-01-004-003-09"/>
    <s v="Activos fijos - Otras máquinas para usos generales y sus partes y piezas"/>
    <s v="GACAR AIRE ACONDICIONADO DE 12.000 BTU "/>
    <s v="40101701"/>
    <s v="MÍNIMA CUANTÍA"/>
    <n v="2"/>
    <n v="4"/>
    <n v="10"/>
    <n v="16"/>
    <n v="24000000"/>
    <s v="Unidad"/>
    <m/>
  </r>
  <r>
    <x v="11"/>
    <x v="37"/>
    <s v="02-01-01-004-003-09"/>
    <s v="Activos fijos - Otras máquinas para usos generales y sus partes y piezas"/>
    <s v="GACAR AIRE ACONDICIONADO 60000 BTU"/>
    <s v="40101701"/>
    <s v="MÍNIMA CUANTÍA"/>
    <n v="2"/>
    <n v="4"/>
    <n v="10"/>
    <n v="3"/>
    <n v="22200000"/>
    <s v="Unidad"/>
    <m/>
  </r>
  <r>
    <x v="11"/>
    <x v="37"/>
    <s v="02-01-01-004-003-09"/>
    <s v="Activos fijos - Otras máquinas para usos generales y sus partes y piezas"/>
    <s v="GACAR DESHUMIDIFICADORES"/>
    <s v="40101902"/>
    <s v="MÍNIMA CUANTÍA"/>
    <n v="4"/>
    <n v="4"/>
    <n v="10"/>
    <n v="3"/>
    <n v="3876302.4000000004"/>
    <s v="Unidad"/>
    <m/>
  </r>
  <r>
    <x v="11"/>
    <x v="37"/>
    <s v="02-01-01-004-003-09"/>
    <s v="Activos fijos - Otras máquinas para usos generales y sus partes y piezas"/>
    <s v="GACAR EXTINTOR TIPO CO 05 LB"/>
    <s v="46191601"/>
    <s v="MÍNIMA CUANTÍA"/>
    <n v="3"/>
    <n v="4"/>
    <n v="10"/>
    <n v="2"/>
    <n v="320000"/>
    <s v="Unidad"/>
    <m/>
  </r>
  <r>
    <x v="11"/>
    <x v="37"/>
    <s v="02-01-01-004-003-09"/>
    <s v="Activos fijos - Otras máquinas para usos generales y sus partes y piezas"/>
    <s v="GACAR EXTINTOR TIPO PQS 10 LB"/>
    <s v="46191601"/>
    <s v="MÍNIMA CUANTÍA"/>
    <n v="3"/>
    <n v="4"/>
    <n v="10"/>
    <n v="5"/>
    <n v="250000"/>
    <s v="Unidad"/>
    <m/>
  </r>
  <r>
    <x v="11"/>
    <x v="37"/>
    <s v="02-01-01-004-003-09"/>
    <s v="Activos fijos - Otras máquinas para usos generales y sus partes y piezas"/>
    <s v="GACAR EXTINTOR TIPO PQS 20 LB"/>
    <s v="46191601"/>
    <s v="MÍNIMA CUANTÍA"/>
    <n v="3"/>
    <n v="4"/>
    <n v="10"/>
    <n v="6"/>
    <n v="450000"/>
    <s v="Unidad"/>
    <m/>
  </r>
  <r>
    <x v="11"/>
    <x v="37"/>
    <s v="02-01-01-004-003-09"/>
    <s v="Activos fijos - Otras máquinas para usos generales y sus partes y piezas"/>
    <s v="GACAS EXTINTOR DE CO2 DE 20 LIBRAS "/>
    <s v="46191601"/>
    <s v="SELECCIÓN ABREVIADA MENOR CUANTÍA"/>
    <n v="3"/>
    <n v="4"/>
    <n v="10"/>
    <n v="1"/>
    <n v="850000"/>
    <s v="Unidad"/>
    <m/>
  </r>
  <r>
    <x v="11"/>
    <x v="37"/>
    <s v="02-01-01-004-003-09"/>
    <s v="Activos fijos - Otras máquinas para usos generales y sus partes y piezas"/>
    <s v="GACAS EXTINTOR POLVO QUÍMICO SECO CLASE ABC PORTÁTIL DE 30 LIBRAS "/>
    <s v="46191601"/>
    <s v="SELECCIÓN ABREVIADA MENOR CUANTÍA"/>
    <n v="3"/>
    <n v="4"/>
    <n v="10"/>
    <n v="1"/>
    <n v="600000"/>
    <s v="Unidad"/>
    <m/>
  </r>
  <r>
    <x v="11"/>
    <x v="37"/>
    <s v="02-01-01-004-003-09"/>
    <s v="Activos fijos - Otras máquinas para usos generales y sus partes y piezas"/>
    <s v="GACAS EXTINTOR TIPO K DE 6 LITROS "/>
    <s v="46191601"/>
    <s v="SELECCIÓN ABREVIADA MENOR CUANTÍA"/>
    <n v="3"/>
    <n v="4"/>
    <n v="10"/>
    <n v="1"/>
    <n v="900000"/>
    <s v="Unidad"/>
    <m/>
  </r>
  <r>
    <x v="11"/>
    <x v="37"/>
    <s v="02-01-01-004-003-09"/>
    <s v="Activos fijos - Otras máquinas para usos generales y sus partes y piezas"/>
    <s v="GACAS EXTINTOR POLVO QUÍMICO SECO CLASE ABC RODANTE DE 150 LIBRAS "/>
    <s v="46191601"/>
    <s v="SELECCIÓN ABREVIADA MENOR CUANTÍA"/>
    <n v="3"/>
    <n v="4"/>
    <n v="10"/>
    <n v="1"/>
    <n v="1300000"/>
    <s v="Unidad"/>
    <m/>
  </r>
  <r>
    <x v="11"/>
    <x v="37"/>
    <s v="02-01-01-004-003-09"/>
    <s v="Activos fijos - Otras máquinas para usos generales y sus partes y piezas"/>
    <s v="GROEA AIRE ACONDICIONADO"/>
    <s v="40101701"/>
    <s v="MÍNIMA CUANTÍA"/>
    <n v="2"/>
    <n v="4"/>
    <n v="10"/>
    <n v="1"/>
    <n v="11900000"/>
    <s v="Unidad"/>
    <m/>
  </r>
  <r>
    <x v="11"/>
    <x v="37"/>
    <s v="02-01-01-004-003-09"/>
    <s v="Activos fijos - Otras máquinas para usos generales y sus partes y piezas"/>
    <s v="GACAR CEGOT ADQUISICION DE AIRE ACONDICIONADO DE 12.000 BTU "/>
    <s v="40101701"/>
    <s v="MÍNIMA CUANTÍA"/>
    <n v="2"/>
    <n v="4"/>
    <n v="10"/>
    <n v="2"/>
    <n v="3000000"/>
    <s v="Unidad"/>
    <m/>
  </r>
  <r>
    <x v="11"/>
    <x v="37"/>
    <s v="02-01-01-004-003-09"/>
    <s v="Activos fijos - Otras máquinas para usos generales y sus partes y piezas"/>
    <s v="BACOF BALANZA PLATAFORMA 300KG_x000a_"/>
    <n v="41111506"/>
    <s v="MÍNIMA CUANTÍA"/>
    <n v="2"/>
    <n v="4"/>
    <n v="10"/>
    <n v="1"/>
    <n v="510999.99"/>
    <s v="Unidad"/>
    <m/>
  </r>
  <r>
    <x v="11"/>
    <x v="37"/>
    <s v="02-01-01-004-003-09"/>
    <s v="Activos fijos - Otras máquinas para usos generales y sus partes y piezas"/>
    <s v="GACAR CEGOT ADQUISICIÓNAIRE ACONDIICONADO DE 5TON PARA EL RADAR."/>
    <n v="40101701"/>
    <s v="MÍNIMA CUANTÍA"/>
    <n v="2"/>
    <n v="4"/>
    <n v="10"/>
    <n v="1"/>
    <n v="16500000"/>
    <s v="Unidad"/>
    <m/>
  </r>
  <r>
    <x v="11"/>
    <x v="37"/>
    <s v="02-01-01-004-003-09"/>
    <s v="Activos fijos - Otras máquinas para usos generales y sus partes y piezas"/>
    <s v="GACAR ESTUFA INDUSTRIAL"/>
    <n v="48101500"/>
    <s v="MÍNIMA CUANTÍA"/>
    <n v="4"/>
    <n v="4"/>
    <n v="10"/>
    <n v="1"/>
    <n v="5000000"/>
    <s v="Unidad"/>
    <m/>
  </r>
  <r>
    <x v="11"/>
    <x v="37"/>
    <s v="02-01-01-004-003-09"/>
    <s v="Activos fijos - Otras máquinas para usos generales y sus partes y piezas"/>
    <s v="GAORI EXTINTOR CO2 TIPO ROBOT DE 50 LB"/>
    <n v="46191601"/>
    <s v="MÍNIMA CUANTÍA"/>
    <m/>
    <m/>
    <n v="10"/>
    <n v="3"/>
    <n v="2266950"/>
    <s v="Unidad"/>
    <m/>
  </r>
  <r>
    <x v="11"/>
    <x v="37"/>
    <s v="02-01-01-004-003-09"/>
    <s v="Activos fijos - Otras máquinas para usos generales y sus partes y piezas"/>
    <s v="AYUGE DESHUMIFICADOR"/>
    <n v="40101902"/>
    <s v="MÍNIMA CUANTÍA"/>
    <n v="4"/>
    <n v="4"/>
    <n v="10"/>
    <n v="2"/>
    <n v="3075199.9"/>
    <s v="Unidad"/>
    <m/>
  </r>
  <r>
    <x v="11"/>
    <x v="37"/>
    <s v="02-01-01-004-003-09"/>
    <s v="Activos fijos - Otras máquinas para usos generales y sus partes y piezas"/>
    <s v="GAORI EXTINTOR CO2 15 LB"/>
    <n v="46191601"/>
    <s v="MÍNIMA CUANTÍA"/>
    <n v="8"/>
    <n v="3"/>
    <n v="10"/>
    <n v="57"/>
    <n v="18591462.57"/>
    <s v="Unidad"/>
    <m/>
  </r>
  <r>
    <x v="11"/>
    <x v="37"/>
    <s v="02-01-01-004-003-09"/>
    <s v="Activos fijos - Otras máquinas para usos generales y sus partes y piezas"/>
    <s v="GAORI EXTINTOR TIPO K DE 2.5  "/>
    <n v="46191601"/>
    <s v="MÍNIMA CUANTÍA"/>
    <n v="3"/>
    <n v="4"/>
    <n v="10"/>
    <n v="2"/>
    <n v="1494900"/>
    <s v="Unidad"/>
    <m/>
  </r>
  <r>
    <x v="11"/>
    <x v="37"/>
    <s v="02-01-01-004-003-09"/>
    <s v="Activos fijos - Otras máquinas para usos generales y sus partes y piezas"/>
    <s v="BACOF COMPRA DE EXTINTORES DE CO2 10 LIBRAS"/>
    <n v="46191601"/>
    <s v="MÍNIMA CUANTÍA"/>
    <n v="3"/>
    <n v="4"/>
    <n v="10"/>
    <n v="1"/>
    <n v="25460581"/>
    <s v="GLOBAL"/>
    <m/>
  </r>
  <r>
    <x v="11"/>
    <x v="37"/>
    <s v="02-01-01-004-003-09"/>
    <s v="Activos fijos - Otras máquinas para usos generales y sus partes y piezas"/>
    <s v="GAAMA ADQUISICION, INSTALACIÓN Y PUESTA EN FUNCIONAMIENTO DE SISTEMA DE CUARTO FRIO DE CONGELACIÓN"/>
    <n v="24131503"/>
    <s v="MÍNIMA CUANTÍA"/>
    <m/>
    <m/>
    <n v="10"/>
    <n v="1"/>
    <n v="70546770"/>
    <s v="GLOBAL"/>
    <m/>
  </r>
  <r>
    <x v="11"/>
    <x v="37"/>
    <s v="02-01-01-004-003-09"/>
    <s v="Activos fijos - Otras máquinas para usos generales y sus partes y piezas"/>
    <s v="GAAMA ADQUISICIÓN LÍNEA DE AUTOSERVICIO"/>
    <n v="48101500"/>
    <m/>
    <m/>
    <m/>
    <n v="10"/>
    <n v="1"/>
    <n v="19000000.530000001"/>
    <s v="GLOBAL"/>
    <m/>
  </r>
  <r>
    <x v="11"/>
    <x v="37"/>
    <s v="02-01-01-004-003-09"/>
    <s v="Activos fijos - Otras máquinas para usos generales y sus partes y piezas"/>
    <s v="GACAS MARMITA"/>
    <n v="48101500"/>
    <m/>
    <m/>
    <m/>
    <n v="10"/>
    <n v="1"/>
    <n v="17999999.5"/>
    <s v="GLOBAL"/>
    <m/>
  </r>
  <r>
    <x v="11"/>
    <x v="37"/>
    <s v="02-01-01-004-003-09"/>
    <s v="Activos fijos - Otras máquinas para usos generales y sus partes y piezas"/>
    <s v="GACAS CAMPANA EXTRACTORA TIPO ISLA"/>
    <n v="48102000"/>
    <m/>
    <m/>
    <m/>
    <n v="10"/>
    <n v="1"/>
    <n v="17999999.5"/>
    <s v="GLOBAL"/>
    <m/>
  </r>
  <r>
    <x v="11"/>
    <x v="37"/>
    <s v="02-01-01-004-003-09"/>
    <s v="Activos fijos - Otras máquinas para usos generales y sus partes y piezas"/>
    <s v="GACAR ESTUFA INDUSTRIAL "/>
    <n v="48101500"/>
    <s v="MÍNIMA CUANTÍA"/>
    <n v="4"/>
    <n v="4"/>
    <n v="10"/>
    <n v="1"/>
    <n v="2330840.34"/>
    <s v="GLOBAL"/>
    <m/>
  </r>
  <r>
    <x v="11"/>
    <x v="37"/>
    <s v="02-01-01-004-003-09"/>
    <s v="Activos fijos - Otras máquinas para usos generales y sus partes y piezas"/>
    <s v="GACAR RADAR AIRE ACONDICIONADO 18.000 BTU"/>
    <n v="40101701"/>
    <s v="MÍNIMA CUANTÍA"/>
    <n v="2"/>
    <n v="4"/>
    <n v="10"/>
    <n v="6"/>
    <n v="15000000"/>
    <s v="GLOBAL"/>
    <m/>
  </r>
  <r>
    <x v="11"/>
    <x v="37"/>
    <s v="02-01-01-004-003-09"/>
    <s v="Activos fijos - Otras máquinas para usos generales y sus partes y piezas"/>
    <s v="GACAS ESTUFA INDUSTRIAL "/>
    <s v="48101500"/>
    <s v="MÍNIMA CUANTÍA"/>
    <n v="4"/>
    <n v="4"/>
    <n v="16"/>
    <n v="1"/>
    <n v="6819400"/>
    <s v="Unidad"/>
    <m/>
  </r>
  <r>
    <x v="11"/>
    <x v="37"/>
    <s v="02-01-01-004-003-09"/>
    <s v="Activos fijos - Otras máquinas para usos generales y sus partes y piezas"/>
    <s v="BACOF SUMINISTRO INSTALACIÓN Y PUESTA EN SERVICIO DE UN SISTEMA DE BOMBEO PARA LOS ALOJAMIENTOS MILITARES DE LA FAC UBICADO EN LA CIUDAD DE BOGOTÁ, COMO SE INDICA EN LAS ESPECIFICACIONES TÉCNICAS."/>
    <s v="40151510"/>
    <s v="MÍNIMA CUANTÍA"/>
    <n v="3"/>
    <n v="9"/>
    <n v="16"/>
    <n v="1"/>
    <n v="9664111.3800000008"/>
    <s v="GLOBAL"/>
    <m/>
  </r>
  <r>
    <x v="11"/>
    <x v="37"/>
    <s v="02-01-01-004-003-09"/>
    <s v="Activos fijos - Otras máquinas para usos generales y sus partes y piezas"/>
    <s v="GACAR EQUIPO DE AIRE ACONDICIONADO TIPO MINI SPLIT TECNOLOGÍA INVERTER DE 12000 BTU"/>
    <n v="40101701"/>
    <s v="MÍNIMA CUANTÍA"/>
    <n v="2"/>
    <n v="4"/>
    <n v="16"/>
    <n v="6"/>
    <n v="9000000"/>
    <s v="Unidad"/>
    <m/>
  </r>
  <r>
    <x v="11"/>
    <x v="37"/>
    <s v="02-01-01-004-003-09"/>
    <s v="Activos fijos - Otras máquinas para usos generales y sus partes y piezas"/>
    <s v="GACAS ESTUFA INDUSTRIAL "/>
    <n v="48101500"/>
    <s v="MÍNIMA CUANTÍA"/>
    <n v="4"/>
    <n v="4"/>
    <n v="16"/>
    <n v="1"/>
    <n v="1904300"/>
    <s v="GLOBAL"/>
    <m/>
  </r>
  <r>
    <x v="11"/>
    <x v="37"/>
    <s v="02-01-01-004-003-09"/>
    <s v="Activos fijos - Otras máquinas para usos generales y sus partes y piezas"/>
    <s v="SALDO CPA 278 GACAR EQUIPO DE AIRE ACONDICIONADO TIPO MINI SPLIT TECNOLOGÍA INVERTER DE 12000 BTU"/>
    <n v="40101701"/>
    <s v="MÍNIMA CUANTÍA"/>
    <n v="2"/>
    <n v="4"/>
    <n v="16"/>
    <n v="1"/>
    <n v="1000000"/>
    <s v="GLOBAL"/>
    <m/>
  </r>
  <r>
    <x v="11"/>
    <x v="36"/>
    <s v="02-01-01-004-004-01"/>
    <s v="Activos fijos - Maquinaria agropecuaria o silvícola y sus partes y piezas"/>
    <s v="GAAMA GUADAÑA"/>
    <s v="27112006"/>
    <s v="MÍNIMA CUANTÍA"/>
    <n v="4"/>
    <n v="4"/>
    <n v="10"/>
    <n v="2"/>
    <n v="2142000"/>
    <s v="Unidad"/>
    <m/>
  </r>
  <r>
    <x v="11"/>
    <x v="36"/>
    <s v="02-01-01-004-004-01"/>
    <s v="Activos fijos - Maquinaria agropecuaria o silvícola y sus partes y piezas"/>
    <s v="GACAS GUADAÑA "/>
    <s v="27112006"/>
    <s v="MÍNIMA CUANTÍA"/>
    <n v="4"/>
    <n v="4"/>
    <n v="10"/>
    <n v="2"/>
    <n v="2142000"/>
    <s v="Unidad"/>
    <m/>
  </r>
  <r>
    <x v="11"/>
    <x v="36"/>
    <s v="02-01-01-004-004-01"/>
    <s v="Activos fijos - Maquinaria agropecuaria o silvícola y sus partes y piezas"/>
    <s v="GAORI CARBURADOR PARA GUADAÑA  FS 280"/>
    <s v="26101710"/>
    <s v="MÍNIMA CUANTÍA"/>
    <n v="4"/>
    <n v="4"/>
    <n v="10"/>
    <n v="5"/>
    <n v="547400"/>
    <s v="Unidad"/>
    <m/>
  </r>
  <r>
    <x v="11"/>
    <x v="36"/>
    <s v="02-01-01-004-004-01"/>
    <s v="Activos fijos - Maquinaria agropecuaria o silvícola y sus partes y piezas"/>
    <s v="GAORI GUADAÑA FS 280"/>
    <s v="27112006"/>
    <s v="MÍNIMA CUANTÍA"/>
    <n v="4"/>
    <n v="4"/>
    <n v="10"/>
    <n v="2"/>
    <n v="2380000"/>
    <s v="Unidad"/>
    <m/>
  </r>
  <r>
    <x v="11"/>
    <x v="36"/>
    <s v="02-01-01-004-004-01"/>
    <s v="Activos fijos - Maquinaria agropecuaria o silvícola y sus partes y piezas"/>
    <s v="GACAS CEGOT GUADAÑA "/>
    <s v="27112006"/>
    <s v="MÍNIMA CUANTÍA"/>
    <n v="4"/>
    <n v="4"/>
    <n v="10"/>
    <n v="1"/>
    <n v="2142000"/>
    <s v="Unidad"/>
    <m/>
  </r>
  <r>
    <x v="11"/>
    <x v="36"/>
    <s v="02-01-01-004-004-01"/>
    <s v="Activos fijos - Maquinaria agropecuaria o silvícola y sus partes y piezas"/>
    <s v="GAORI CEGOT GUADAÑA"/>
    <s v="27112006"/>
    <s v="MÍNIMA CUANTÍA"/>
    <n v="4"/>
    <n v="4"/>
    <n v="10"/>
    <n v="2"/>
    <n v="2403800"/>
    <s v="Unidad"/>
    <m/>
  </r>
  <r>
    <x v="11"/>
    <x v="36"/>
    <s v="02-01-01-004-004-01"/>
    <s v="Activos fijos - Maquinaria agropecuaria o silvícola y sus partes y piezas"/>
    <s v="GAORI CEGOT YOYO PARA GUADAÑA"/>
    <s v="27112045"/>
    <s v="MÍNIMA CUANTÍA"/>
    <n v="4"/>
    <n v="4"/>
    <n v="10"/>
    <n v="7"/>
    <n v="249900"/>
    <s v="Unidad"/>
    <m/>
  </r>
  <r>
    <x v="11"/>
    <x v="36"/>
    <s v="02-01-01-004-004-01"/>
    <s v="Activos fijos - Maquinaria agropecuaria o silvícola y sus partes y piezas"/>
    <s v="BACOF ADQUISICIÓN MAQUINARIA AGRICOLA (GUADAÑAS)_x000a_"/>
    <s v="27112006"/>
    <s v="MÍNIMA CUANTÍA"/>
    <n v="4"/>
    <n v="4"/>
    <n v="16"/>
    <n v="3"/>
    <n v="3727080"/>
    <s v="Unidad"/>
    <m/>
  </r>
  <r>
    <x v="11"/>
    <x v="36"/>
    <s v="02-01-01-004-004-02"/>
    <s v="Activos fijos - Máquinas herramientas y sus partes, piezas y accesorios"/>
    <s v="BACOF PULIDORA PARA FAROS O UNIDADES"/>
    <s v="23101510"/>
    <s v="SELECCIÓN ABREVIADA - ACUERDO MARCO"/>
    <n v="5"/>
    <n v="4"/>
    <n v="10"/>
    <n v="3"/>
    <n v="1214473.77"/>
    <s v="Unidad"/>
    <m/>
  </r>
  <r>
    <x v="11"/>
    <x v="36"/>
    <s v="02-01-01-004-004-02"/>
    <s v="Activos fijos - Máquinas herramientas y sus partes, piezas y accesorios"/>
    <s v="BACOF JUEGO DE HERRAMIENTAS 150 PIEZAS"/>
    <s v="27113201"/>
    <s v="SELECCIÓN ABREVIADA - ACUERDO MARCO"/>
    <n v="5"/>
    <n v="4"/>
    <n v="10"/>
    <n v="4"/>
    <n v="1177671.56"/>
    <s v="Unidad"/>
    <m/>
  </r>
  <r>
    <x v="11"/>
    <x v="36"/>
    <s v="02-01-01-004-004-02"/>
    <s v="Activos fijos - Máquinas herramientas y sus partes, piezas y accesorios"/>
    <s v="GAORI DILOA LLAVE DE CINTA (WRENCH, STRAP)"/>
    <s v="27111702"/>
    <s v="SELECCIÓN ABREVIADA SUBASTA INVERSA (NO DISPONIBLE)"/>
    <n v="3"/>
    <n v="4"/>
    <n v="10"/>
    <n v="1"/>
    <n v="252153.86"/>
    <s v="Unidad"/>
    <m/>
  </r>
  <r>
    <x v="11"/>
    <x v="36"/>
    <s v="02-01-01-004-004-02"/>
    <s v="Activos fijos - Máquinas herramientas y sus partes, piezas y accesorios"/>
    <s v="GAORI DILOA JUEGO DESTORNILLADORES (SCREWDRIVER SET)"/>
    <s v="27111728"/>
    <s v="SELECCIÓN ABREVIADA SUBASTA INVERSA (NO DISPONIBLE)"/>
    <n v="3"/>
    <n v="4"/>
    <n v="10"/>
    <n v="2"/>
    <n v="571233.32000000007"/>
    <s v="Unidad"/>
    <m/>
  </r>
  <r>
    <x v="11"/>
    <x v="36"/>
    <s v="02-01-01-004-004-02"/>
    <s v="Activos fijos - Máquinas herramientas y sus partes, piezas y accesorios"/>
    <s v="GAORI DILOA RETORCEDOR DE ALAMBRE WTRW6A"/>
    <s v="27112105"/>
    <s v="SELECCIÓN ABREVIADA SUBASTA INVERSA (NO DISPONIBLE)"/>
    <n v="3"/>
    <n v="4"/>
    <n v="10"/>
    <n v="2"/>
    <n v="2906068.06"/>
    <s v="Unidad"/>
    <m/>
  </r>
  <r>
    <x v="11"/>
    <x v="36"/>
    <s v="02-01-01-004-004-02"/>
    <s v="Activos fijos - Máquinas herramientas y sus partes, piezas y accesorios"/>
    <s v="GAORI DILOA JUEGO DE PINZAS (PLIERS SET)"/>
    <s v="27112105"/>
    <s v="SELECCIÓN ABREVIADA SUBASTA INVERSA (NO DISPONIBLE)"/>
    <n v="3"/>
    <n v="4"/>
    <n v="10"/>
    <n v="2"/>
    <n v="1280694.6599999999"/>
    <s v="Unidad"/>
    <m/>
  </r>
  <r>
    <x v="11"/>
    <x v="36"/>
    <s v="02-01-01-004-004-02"/>
    <s v="Activos fijos - Máquinas herramientas y sus partes, piezas y accesorios"/>
    <s v="GAAMA SET PUNTAS DESTORNILLADOR MAXFIT MAGNETICAS 30 PIEZAS"/>
    <s v="27111701"/>
    <s v="SELECCIÓN ABREVIADA - ACUERDO MARCO"/>
    <n v="5"/>
    <n v="4"/>
    <n v="10"/>
    <n v="3"/>
    <n v="331220.13"/>
    <s v="Unidad"/>
    <m/>
  </r>
  <r>
    <x v="11"/>
    <x v="36"/>
    <s v="02-01-01-004-004-02"/>
    <s v="Activos fijos - Máquinas herramientas y sus partes, piezas y accesorios"/>
    <s v="GAAMA JUEGO DE COPAS CUADRANTE 1/2&quot; METRICO DE 16 PIEZAS "/>
    <s v="27111729"/>
    <s v="SELECCIÓN ABREVIADA - ACUERDO MARCO"/>
    <n v="5"/>
    <n v="4"/>
    <n v="10"/>
    <n v="1"/>
    <n v="213452.99"/>
    <s v="Unidad"/>
    <m/>
  </r>
  <r>
    <x v="11"/>
    <x v="36"/>
    <s v="02-01-01-004-004-02"/>
    <s v="Activos fijos - Máquinas herramientas y sus partes, piezas y accesorios"/>
    <s v="GAAMA ESCALERA METÁLICA TIPO TIJERA"/>
    <s v="30191501"/>
    <s v="SELECCIÓN ABREVIADA - ACUERDO MARCO"/>
    <n v="5"/>
    <n v="4"/>
    <n v="10"/>
    <n v="1"/>
    <n v="176650.73"/>
    <s v="Unidad"/>
    <m/>
  </r>
  <r>
    <x v="11"/>
    <x v="36"/>
    <s v="02-01-01-004-004-02"/>
    <s v="Activos fijos - Máquinas herramientas y sus partes, piezas y accesorios"/>
    <s v="GAAMA TALADRO INALAMBRICO PERCUTOR 24V VOLTIOS"/>
    <s v="27111500"/>
    <s v="SELECCIÓN ABREVIADA - ACUERDO MARCO"/>
    <n v="5"/>
    <n v="4"/>
    <n v="10"/>
    <n v="2"/>
    <n v="573894.06000000006"/>
    <s v="Unidad"/>
    <m/>
  </r>
  <r>
    <x v="11"/>
    <x v="36"/>
    <s v="02-01-01-004-004-02"/>
    <s v="Activos fijos - Máquinas herramientas y sus partes, piezas y accesorios"/>
    <s v="GAAMA JUEGO LLAVES COMBINADAS"/>
    <s v="27111700"/>
    <s v="SELECCIÓN ABREVIADA - ACUERDO MARCO"/>
    <n v="5"/>
    <n v="4"/>
    <n v="10"/>
    <n v="2"/>
    <n v="213452.96"/>
    <s v="Unidad"/>
    <m/>
  </r>
  <r>
    <x v="11"/>
    <x v="36"/>
    <s v="02-01-01-004-004-02"/>
    <s v="Activos fijos - Máquinas herramientas y sus partes, piezas y accesorios"/>
    <s v="GACAR TALADRO INALAMBRICO  24V VOLTIOS"/>
    <s v="23101502"/>
    <s v="SELECCIÓN ABREVIADA - ACUERDO MARCO"/>
    <n v="5"/>
    <n v="4"/>
    <n v="10"/>
    <n v="1"/>
    <n v="241131.96"/>
    <s v="Unidad"/>
    <m/>
  </r>
  <r>
    <x v="11"/>
    <x v="36"/>
    <s v="02-01-01-004-004-02"/>
    <s v="Activos fijos - Máquinas herramientas y sus partes, piezas y accesorios"/>
    <s v="GACAR ROTOMARTILLO SDS-PLUS 800W "/>
    <s v="23101502"/>
    <s v="SELECCIÓN ABREVIADA - ACUERDO MARCO"/>
    <n v="5"/>
    <n v="4"/>
    <n v="10"/>
    <n v="1"/>
    <n v="374139.57"/>
    <s v="Unidad"/>
    <m/>
  </r>
  <r>
    <x v="11"/>
    <x v="36"/>
    <s v="02-01-01-004-004-02"/>
    <s v="Activos fijos - Máquinas herramientas y sus partes, piezas y accesorios"/>
    <s v="GACAR ROTOMARTILLO DEMOLEDOR SDS-MAX "/>
    <s v="23101502"/>
    <s v="SELECCIÓN ABREVIADA - ACUERDO MARCO"/>
    <n v="5"/>
    <n v="4"/>
    <n v="10"/>
    <n v="1"/>
    <n v="3082041.91"/>
    <s v="Unidad"/>
    <m/>
  </r>
  <r>
    <x v="11"/>
    <x v="36"/>
    <s v="02-01-01-004-004-02"/>
    <s v="Activos fijos - Máquinas herramientas y sus partes, piezas y accesorios"/>
    <s v="GACAR ESMERIL  DE BANCO PROFESIONAL 8 &quot;"/>
    <s v="23151604"/>
    <s v="SELECCIÓN ABREVIADA - ACUERDO MARCO"/>
    <n v="5"/>
    <n v="4"/>
    <n v="10"/>
    <n v="1"/>
    <n v="247409.99"/>
    <s v="Unidad"/>
    <m/>
  </r>
  <r>
    <x v="11"/>
    <x v="36"/>
    <s v="02-01-01-004-004-02"/>
    <s v="Activos fijos - Máquinas herramientas y sus partes, piezas y accesorios"/>
    <s v="GACAR PULIDORA DE 4 ½” – 900 W 12000 RPM- 110 "/>
    <s v="27112749"/>
    <s v="SELECCIÓN ABREVIADA - ACUERDO MARCO"/>
    <n v="5"/>
    <n v="4"/>
    <n v="10"/>
    <n v="1"/>
    <n v="340188.73"/>
    <s v="Unidad"/>
    <m/>
  </r>
  <r>
    <x v="11"/>
    <x v="36"/>
    <s v="02-01-01-004-004-02"/>
    <s v="Activos fijos - Máquinas herramientas y sus partes, piezas y accesorios"/>
    <s v="GACAR SET HERRAMIENTA MANUAL "/>
    <s v="27112100"/>
    <s v="SELECCIÓN ABREVIADA - ACUERDO MARCO"/>
    <n v="5"/>
    <n v="4"/>
    <n v="10"/>
    <n v="1"/>
    <n v="247409.99"/>
    <s v="Unidad"/>
    <m/>
  </r>
  <r>
    <x v="11"/>
    <x v="36"/>
    <s v="02-01-01-004-004-02"/>
    <s v="Activos fijos - Máquinas herramientas y sus partes, piezas y accesorios"/>
    <s v="GACAS PULIDORA DE 4 ½” "/>
    <s v="27112702"/>
    <s v="SELECCIÓN ABREVIADA - ACUERDO MARCO"/>
    <n v="5"/>
    <n v="4"/>
    <n v="10"/>
    <n v="2"/>
    <n v="603409.46"/>
    <s v="Unidad"/>
    <m/>
  </r>
  <r>
    <x v="11"/>
    <x v="36"/>
    <s v="02-01-01-004-004-02"/>
    <s v="Activos fijos - Máquinas herramientas y sus partes, piezas y accesorios"/>
    <s v="GAORI BUJIA PARA GUADAÑA STILL FS 280"/>
    <s v="26101732"/>
    <s v="MÍNIMA CUANTÍA"/>
    <n v="4"/>
    <n v="4"/>
    <n v="10"/>
    <n v="8"/>
    <n v="61880"/>
    <s v="Unidad"/>
    <m/>
  </r>
  <r>
    <x v="11"/>
    <x v="36"/>
    <s v="02-01-01-004-004-02"/>
    <s v="Activos fijos - Máquinas herramientas y sus partes, piezas y accesorios"/>
    <s v="GAORI  KIT DE TALADRO INALÁMBRICO DE 20 V MAX CON MULTIHERRAMIENTA OSCILANTE, SIN ESCOBILLAS _x000a_"/>
    <s v="27111515"/>
    <s v="SELECCIÓN ABREVIADA - ACUERDO MARCO"/>
    <n v="5"/>
    <n v="4"/>
    <n v="10"/>
    <n v="3"/>
    <n v="2119808.8199999998"/>
    <s v="Unidad"/>
    <m/>
  </r>
  <r>
    <x v="11"/>
    <x v="36"/>
    <s v="02-01-01-004-004-02"/>
    <s v="Activos fijos - Máquinas herramientas y sus partes, piezas y accesorios"/>
    <s v="GAORI JUEGO 13 LLAVES BRISTOL EXTRA LARGA MILIMETRICA TRUPE_x000a_"/>
    <s v="27111707"/>
    <s v="SELECCIÓN ABREVIADA - ACUERDO MARCO"/>
    <n v="5"/>
    <n v="4"/>
    <n v="10"/>
    <n v="4"/>
    <n v="112703.2"/>
    <s v="Unidad"/>
    <m/>
  </r>
  <r>
    <x v="11"/>
    <x v="36"/>
    <s v="02-01-01-004-004-02"/>
    <s v="Activos fijos - Máquinas herramientas y sus partes, piezas y accesorios"/>
    <s v="GAORI JUEGO DE LLAVES ALLEM"/>
    <s v="27111710"/>
    <s v="SELECCIÓN ABREVIADA - ACUERDO MARCO"/>
    <n v="5"/>
    <n v="4"/>
    <n v="10"/>
    <n v="3"/>
    <n v="79227.87"/>
    <s v="Unidad"/>
    <m/>
  </r>
  <r>
    <x v="11"/>
    <x v="36"/>
    <s v="02-01-01-004-004-02"/>
    <s v="Activos fijos - Máquinas herramientas y sus partes, piezas y accesorios"/>
    <s v="GAORI LIMA PARA MOTOSIERRA"/>
    <s v="27111923"/>
    <s v="SELECCIÓN ABREVIADA - ACUERDO MARCO"/>
    <n v="5"/>
    <n v="4"/>
    <n v="10"/>
    <n v="3"/>
    <n v="40375.74"/>
    <s v="Unidad"/>
    <m/>
  </r>
  <r>
    <x v="11"/>
    <x v="36"/>
    <s v="02-01-01-004-004-02"/>
    <s v="Activos fijos - Máquinas herramientas y sus partes, piezas y accesorios"/>
    <s v="GAORI JUEGO DE BROCAS PARA MURO Y METAL 3/16 PUL A 1/2 PUL_x000a_"/>
    <s v="27112845"/>
    <s v="SELECCIÓN ABREVIADA - ACUERDO MARCO"/>
    <n v="5"/>
    <n v="4"/>
    <n v="10"/>
    <n v="20"/>
    <n v="1270118.6000000001"/>
    <s v="Unidad"/>
    <m/>
  </r>
  <r>
    <x v="11"/>
    <x v="36"/>
    <s v="02-01-01-004-004-02"/>
    <s v="Activos fijos - Máquinas herramientas y sus partes, piezas y accesorios"/>
    <s v="GAORI 12.5FT/3.8M ESCALERA EXTENSIBLE DE ALUMINIO PORTÁTIL MULTIUSOS PLEGABLE CON BISAGRAS _x000a_"/>
    <s v="30191501"/>
    <s v="SELECCIÓN ABREVIADA - ACUERDO MARCO"/>
    <n v="5"/>
    <n v="4"/>
    <n v="10"/>
    <n v="2"/>
    <n v="844758.54"/>
    <s v="Unidad"/>
    <m/>
  </r>
  <r>
    <x v="11"/>
    <x v="36"/>
    <s v="02-01-01-004-004-02"/>
    <s v="Activos fijos - Máquinas herramientas y sus partes, piezas y accesorios"/>
    <s v="GAORI BATE FUEGOS CON MANGO (TIPO BOMBERO)"/>
    <s v="46191605"/>
    <s v="SELECCIÓN ABREVIADA - ACUERDO MARCO"/>
    <n v="5"/>
    <n v="4"/>
    <n v="10"/>
    <n v="3"/>
    <n v="441626.85000000003"/>
    <s v="Unidad"/>
    <m/>
  </r>
  <r>
    <x v="11"/>
    <x v="36"/>
    <s v="02-01-01-004-004-02"/>
    <s v="Activos fijos - Máquinas herramientas y sus partes, piezas y accesorios"/>
    <s v="GAORI CADENA PARA MOTOSIERRA 52 ESLABONES"/>
    <s v="31151600"/>
    <s v="SELECCIÓN ABREVIADA - ACUERDO MARCO"/>
    <n v="5"/>
    <n v="4"/>
    <n v="10"/>
    <n v="3"/>
    <n v="238213.5"/>
    <s v="Unidad"/>
    <m/>
  </r>
  <r>
    <x v="11"/>
    <x v="36"/>
    <s v="02-01-01-004-004-02"/>
    <s v="Activos fijos - Máquinas herramientas y sus partes, piezas y accesorios"/>
    <s v="GAORI CEGOT TALADRO INALAMBRICO DEWALT 24V VOLTIOS_x000a_"/>
    <s v="20111609"/>
    <s v="SELECCIÓN ABREVIADA - ACUERDO MARCO"/>
    <n v="5"/>
    <n v="4"/>
    <n v="10"/>
    <n v="2"/>
    <n v="573894.06000000006"/>
    <s v="Unidad"/>
    <m/>
  </r>
  <r>
    <x v="11"/>
    <x v="36"/>
    <s v="02-01-01-004-004-02"/>
    <s v="Activos fijos - Máquinas herramientas y sus partes, piezas y accesorios"/>
    <s v="GACAS CEGOT ESMERIL"/>
    <s v="23101506"/>
    <s v="SELECCIÓN ABREVIADA - ACUERDO MARCO"/>
    <n v="5"/>
    <n v="4"/>
    <n v="10"/>
    <n v="1"/>
    <n v="476073.72"/>
    <s v="Unidad"/>
    <m/>
  </r>
  <r>
    <x v="11"/>
    <x v="36"/>
    <s v="02-01-01-004-004-02"/>
    <s v="Activos fijos - Máquinas herramientas y sus partes, piezas y accesorios"/>
    <s v="GAORI CEGOT CAUTIN PORTABLE A GAS BUTANO PROFESIONAL CON JUEGO DE PUNTAS_x000a_"/>
    <s v="23271806"/>
    <s v="SELECCIÓN ABREVIADA - ACUERDO MARCO"/>
    <n v="5"/>
    <n v="4"/>
    <n v="10"/>
    <n v="2"/>
    <n v="412185.04"/>
    <s v="Unidad"/>
    <m/>
  </r>
  <r>
    <x v="11"/>
    <x v="36"/>
    <s v="02-01-01-004-004-02"/>
    <s v="Activos fijos - Máquinas herramientas y sus partes, piezas y accesorios"/>
    <s v="GAORI CEGOT KIT DESTORNILLADORES TORX PROFESIONAL_x000a_"/>
    <s v="27111716"/>
    <s v="SELECCIÓN ABREVIADA - ACUERDO MARCO"/>
    <n v="5"/>
    <n v="4"/>
    <n v="10"/>
    <n v="2"/>
    <n v="191371.64"/>
    <s v="Unidad"/>
    <m/>
  </r>
  <r>
    <x v="11"/>
    <x v="36"/>
    <s v="02-01-01-004-004-02"/>
    <s v="Activos fijos - Máquinas herramientas y sus partes, piezas y accesorios"/>
    <s v="GACAS CEGOT TALADRO PERCUTOR DE 1/2&quot;"/>
    <s v="27112703"/>
    <s v="SELECCIÓN ABREVIADA - ACUERDO MARCO"/>
    <n v="5"/>
    <n v="4"/>
    <n v="10"/>
    <n v="2"/>
    <n v="573894.06000000006"/>
    <s v="Unidad"/>
    <m/>
  </r>
  <r>
    <x v="11"/>
    <x v="36"/>
    <s v="02-01-01-004-004-02"/>
    <s v="Activos fijos - Máquinas herramientas y sus partes, piezas y accesorios"/>
    <s v="GAORI CEGOT MARCO PARA SEGUETA PROFESIONAL AJUSTABLE_x000a_"/>
    <s v="60121405"/>
    <s v="SELECCIÓN ABREVIADA - ACUERDO MARCO"/>
    <n v="5"/>
    <n v="4"/>
    <n v="10"/>
    <n v="2"/>
    <n v="51052.08"/>
    <s v="Unidad"/>
    <m/>
  </r>
  <r>
    <x v="11"/>
    <x v="36"/>
    <s v="02-01-01-004-004-02"/>
    <s v="Activos fijos - Máquinas herramientas y sus partes, piezas y accesorios"/>
    <s v="GACAR - POLICHADORA PARA AUTO DE SEIS VELOCIDADES DE 7 &quot;"/>
    <n v="27112702"/>
    <m/>
    <m/>
    <m/>
    <n v="10"/>
    <n v="1"/>
    <n v="592500"/>
    <s v="Unidad"/>
    <m/>
  </r>
  <r>
    <x v="11"/>
    <x v="36"/>
    <s v="02-01-01-004-004-02"/>
    <s v="Activos fijos - Máquinas herramientas y sus partes, piezas y accesorios"/>
    <s v="GAORI MAQUINARIA PARA USOS ESPECIALES CALDERA"/>
    <n v="72151002"/>
    <s v="MÍNIMA CUANTÍA"/>
    <m/>
    <m/>
    <n v="10"/>
    <n v="1"/>
    <n v="75000000"/>
    <s v="GLOBAL"/>
    <m/>
  </r>
  <r>
    <x v="11"/>
    <x v="36"/>
    <s v="02-01-01-004-004-02"/>
    <s v="Activos fijos - Máquinas herramientas y sus partes, piezas y accesorios"/>
    <s v="ADQUISICIÓN E INSTALACIÓN DE CALDERA"/>
    <n v="72153208"/>
    <s v="MÍNIMA CUANTÍA"/>
    <m/>
    <m/>
    <n v="10"/>
    <n v="1"/>
    <n v="24365000"/>
    <s v="GLOBAL"/>
    <m/>
  </r>
  <r>
    <x v="11"/>
    <x v="36"/>
    <s v="02-01-01-004-004-02"/>
    <s v="Activos fijos - Máquinas herramientas y sus partes, piezas y accesorios"/>
    <s v="BACOF TALADRO DE ARBOL"/>
    <s v="23101502"/>
    <s v="SELECCIÓN ABREVIADA - ACUERDO MARCO"/>
    <n v="5"/>
    <n v="4"/>
    <n v="16"/>
    <n v="1"/>
    <n v="2944178.89"/>
    <s v="Unidad"/>
    <m/>
  </r>
  <r>
    <x v="11"/>
    <x v="36"/>
    <s v="02-01-01-004-004-02"/>
    <s v="Activos fijos - Máquinas herramientas y sus partes, piezas y accesorios"/>
    <s v="BACOF JUEGO LLAVES COMBINADAS"/>
    <s v="27111729"/>
    <s v="SELECCIÓN ABREVIADA - ACUERDO MARCO"/>
    <n v="5"/>
    <n v="4"/>
    <n v="16"/>
    <n v="8"/>
    <n v="853811.76"/>
    <s v="Juego"/>
    <m/>
  </r>
  <r>
    <x v="11"/>
    <x v="36"/>
    <s v="02-01-01-004-004-02"/>
    <s v="Activos fijos - Máquinas herramientas y sus partes, piezas y accesorios"/>
    <s v="BACOF ASPIRADORA"/>
    <s v="47121602"/>
    <s v="SELECCIÓN ABREVIADA - ACUERDO MARCO"/>
    <n v="5"/>
    <n v="4"/>
    <n v="16"/>
    <n v="1"/>
    <n v="1840111.83"/>
    <s v="Unidad"/>
    <m/>
  </r>
  <r>
    <x v="11"/>
    <x v="36"/>
    <s v="02-01-01-004-004-02"/>
    <s v="Activos fijos - Máquinas herramientas y sus partes, piezas y accesorios"/>
    <s v="BACOF PISTOLA AERÓGRAFO DE GRAVEDAD 400CC METÁLICA_x000a_"/>
    <s v="60121253"/>
    <s v="SELECCIÓN ABREVIADA - ACUERDO MARCO"/>
    <n v="5"/>
    <n v="4"/>
    <n v="16"/>
    <n v="8"/>
    <n v="677161.28"/>
    <s v="Unidad"/>
    <m/>
  </r>
  <r>
    <x v="11"/>
    <x v="36"/>
    <s v="02-01-01-004-004-02"/>
    <s v="Activos fijos - Máquinas herramientas y sus partes, piezas y accesorios"/>
    <s v="SALDO CPA 210 MATERIALES DE CONSTRUCCIÓN"/>
    <m/>
    <s v="SELECCIÓN ABREVIADA - ACUERDO MARCO"/>
    <n v="5"/>
    <n v="4"/>
    <n v="16"/>
    <n v="1"/>
    <n v="849736.24000000022"/>
    <s v="GLOBAL"/>
    <m/>
  </r>
  <r>
    <x v="11"/>
    <x v="36"/>
    <s v="02-01-01-004-004-08"/>
    <s v="Activos fijos - Aparatos de uso doméstico y sus partes y piezas"/>
    <s v="GAORI CEGOT SOPLADORA 600W, 16000RPM, 120V"/>
    <s v="42192606"/>
    <s v="SELECCIÓN ABREVIADA - ACUERDO MARCO"/>
    <n v="5"/>
    <n v="4"/>
    <n v="10"/>
    <n v="1"/>
    <n v="178049.22"/>
    <s v="Unidad"/>
    <m/>
  </r>
  <r>
    <x v="11"/>
    <x v="36"/>
    <s v="02-01-01-004-004-08"/>
    <s v="Activos fijos - Aparatos de uso doméstico y sus partes y piezas"/>
    <s v="GAORI CEGOT NEVERA NO FROST 300 LITROS"/>
    <s v="52141509"/>
    <s v="MÍNIMA CUANTÍA"/>
    <n v="2"/>
    <n v="4"/>
    <n v="10"/>
    <n v="4"/>
    <n v="6800000"/>
    <s v="Unidad"/>
    <m/>
  </r>
  <r>
    <x v="11"/>
    <x v="36"/>
    <s v="02-01-01-004-004-08"/>
    <s v="Activos fijos - Aparatos de uso doméstico y sus partes y piezas"/>
    <s v="GACAS CEGOT NEVERA NO FROST 530 LITROS"/>
    <s v="52141509"/>
    <s v="MÍNIMA CUANTÍA"/>
    <n v="2"/>
    <n v="4"/>
    <n v="10"/>
    <n v="1"/>
    <n v="4800000"/>
    <s v="Unidad"/>
    <m/>
  </r>
  <r>
    <x v="11"/>
    <x v="36"/>
    <s v="02-01-01-004-004-08"/>
    <s v="Activos fijos - Aparatos de uso doméstico y sus partes y piezas"/>
    <s v="GACAS - LAVADORAS"/>
    <n v="47111501"/>
    <s v="MÍNIMA CUANTÍA"/>
    <n v="5"/>
    <n v="4"/>
    <n v="10"/>
    <n v="2"/>
    <n v="6000000"/>
    <s v="Unidad"/>
    <m/>
  </r>
  <r>
    <x v="11"/>
    <x v="36"/>
    <s v="02-01-01-004-004-08"/>
    <s v="Activos fijos - Aparatos de uso doméstico y sus partes y piezas"/>
    <s v="GACAR ADQUISICIÓN DE ESTUFAS A GAS DE 4 PUESTOS"/>
    <n v="40101800"/>
    <s v="MÍNIMA CUANTÍA"/>
    <n v="4"/>
    <n v="4"/>
    <n v="10"/>
    <n v="6"/>
    <n v="3125544"/>
    <s v="Unidad"/>
    <m/>
  </r>
  <r>
    <x v="11"/>
    <x v="36"/>
    <s v="02-01-01-004-004-08"/>
    <s v="Activos fijos - Aparatos de uso doméstico y sus partes y piezas"/>
    <s v="AYUGE ASPIRADORA"/>
    <n v="47121602"/>
    <s v="MÍNIMA CUANTÍA"/>
    <n v="4"/>
    <n v="4"/>
    <n v="10"/>
    <n v="1"/>
    <n v="1425000.01"/>
    <s v="Unidad"/>
    <m/>
  </r>
  <r>
    <x v="11"/>
    <x v="36"/>
    <s v="02-01-01-004-004-08"/>
    <s v="Activos fijos - Aparatos de uso doméstico y sus partes y piezas"/>
    <s v="GAORI CEGOT NEVERA NO FROST 300 LITROS"/>
    <n v="52141509"/>
    <s v="MÍNIMA CUANTÍA"/>
    <n v="1"/>
    <n v="10"/>
    <n v="10"/>
    <n v="1"/>
    <n v="425581"/>
    <s v="Unidad"/>
    <m/>
  </r>
  <r>
    <x v="11"/>
    <x v="36"/>
    <s v="02-01-01-004-004-08"/>
    <s v="Activos fijos - Aparatos de uso doméstico y sus partes y piezas"/>
    <s v="GACAS CEGOT NEVERA NO FROST 530 LITROS"/>
    <n v="52141509"/>
    <s v="MÍNIMA CUANTÍA"/>
    <n v="1"/>
    <n v="10"/>
    <n v="10"/>
    <n v="1"/>
    <n v="195481"/>
    <s v="Unidad"/>
    <m/>
  </r>
  <r>
    <x v="11"/>
    <x v="36"/>
    <s v="02-01-01-004-004-08"/>
    <s v="Activos fijos - Aparatos de uso doméstico y sus partes y piezas"/>
    <s v="GACAS - LAVADORAS"/>
    <n v="47111501"/>
    <s v="MÍNIMA CUANTÍA"/>
    <n v="1"/>
    <n v="10"/>
    <n v="10"/>
    <n v="1"/>
    <n v="9343205"/>
    <s v="Unidad"/>
    <m/>
  </r>
  <r>
    <x v="11"/>
    <x v="36"/>
    <s v="02-01-01-004-004-08"/>
    <s v="Activos fijos - Aparatos de uso doméstico y sus partes y piezas"/>
    <s v="GACAR EXTRACTOR DE CALOR DE PARED"/>
    <n v="52141546"/>
    <m/>
    <m/>
    <m/>
    <n v="10"/>
    <n v="3"/>
    <n v="1950000"/>
    <s v="GLOBAL"/>
    <m/>
  </r>
  <r>
    <x v="11"/>
    <x v="36"/>
    <s v="02-01-01-004-004-08"/>
    <s v="Activos fijos - Aparatos de uso doméstico y sus partes y piezas"/>
    <s v="BACOF HORNOS MICROONDAS: (03) a 120 V"/>
    <n v="52141502"/>
    <s v="MÍNIMA CUANTÍA"/>
    <m/>
    <m/>
    <n v="10"/>
    <n v="1"/>
    <n v="1416900"/>
    <s v="GLOBAL"/>
    <m/>
  </r>
  <r>
    <x v="11"/>
    <x v="36"/>
    <s v="02-01-01-004-004-08"/>
    <s v="Activos fijos - Aparatos de uso doméstico y sus partes y piezas"/>
    <s v="BACOF HORNOS MICROONDAS: (03) a 120 V"/>
    <n v="52141502"/>
    <s v="MÍNIMA CUANTÍA"/>
    <m/>
    <m/>
    <n v="10"/>
    <n v="1"/>
    <n v="618000"/>
    <s v="Unidad"/>
    <m/>
  </r>
  <r>
    <x v="11"/>
    <x v="36"/>
    <s v="02-01-01-004-004-08"/>
    <s v="Activos fijos - Aparatos de uso doméstico y sus partes y piezas"/>
    <s v="GACAR NEVERA"/>
    <n v="52141501"/>
    <m/>
    <m/>
    <m/>
    <n v="10"/>
    <n v="3"/>
    <n v="8357919"/>
    <s v="GLOBAL"/>
    <m/>
  </r>
  <r>
    <x v="11"/>
    <x v="36"/>
    <s v="02-01-01-004-004-08"/>
    <s v="Activos fijos - Aparatos de uso doméstico y sus partes y piezas"/>
    <s v="GAAMA LAVADORA"/>
    <s v="52141601"/>
    <s v="MÍNIMA CUANTÍA"/>
    <n v="2"/>
    <n v="4"/>
    <n v="16"/>
    <n v="14"/>
    <n v="40933830"/>
    <s v="Unidad"/>
    <m/>
  </r>
  <r>
    <x v="11"/>
    <x v="36"/>
    <s v="02-01-01-004-004-08"/>
    <s v="Activos fijos - Aparatos de uso doméstico y sus partes y piezas"/>
    <s v="GAAMA LAVADORA SECADORA"/>
    <s v="47111500"/>
    <s v="MÍNIMA CUANTÍA"/>
    <n v="2"/>
    <n v="4"/>
    <n v="16"/>
    <n v="4"/>
    <n v="14516896"/>
    <s v="Unidad"/>
    <m/>
  </r>
  <r>
    <x v="11"/>
    <x v="36"/>
    <s v="02-01-01-004-004-08"/>
    <s v="Activos fijos - Aparatos de uso doméstico y sus partes y piezas"/>
    <s v="MÁQUINA DE PELUQUERÍA PROFESIONAL. "/>
    <n v="53131603"/>
    <s v="MÍNIMA CUANTÍA"/>
    <n v="2"/>
    <n v="10"/>
    <n v="16"/>
    <n v="5"/>
    <n v="2300000"/>
    <s v="Unidad"/>
    <m/>
  </r>
  <r>
    <x v="11"/>
    <x v="36"/>
    <s v="02-01-01-004-004-08"/>
    <s v="Activos fijos - Aparatos de uso doméstico y sus partes y piezas"/>
    <s v="MAQUINA PATILLERA PROFESIONAL."/>
    <n v="52141704"/>
    <s v="MÍNIMA CUANTÍA"/>
    <n v="2"/>
    <n v="10"/>
    <n v="16"/>
    <n v="5"/>
    <n v="2200000"/>
    <s v="Unidad"/>
    <m/>
  </r>
  <r>
    <x v="11"/>
    <x v="36"/>
    <s v="02-01-01-004-004-08"/>
    <s v="Activos fijos - Aparatos de uso doméstico y sus partes y piezas"/>
    <s v="SECADOR PROFESIONAL PARA CABELLO."/>
    <n v="40101601"/>
    <s v="MÍNIMA CUANTÍA"/>
    <n v="2"/>
    <n v="10"/>
    <n v="16"/>
    <n v="4"/>
    <n v="1000000"/>
    <s v="Unidad"/>
    <m/>
  </r>
  <r>
    <x v="11"/>
    <x v="36"/>
    <s v="02-01-01-004-004-08"/>
    <s v="Activos fijos - Aparatos de uso doméstico y sus partes y piezas"/>
    <s v="GAAMA LAVADORA CON CARGA FRONTAL"/>
    <n v="52141601"/>
    <s v="MÍNIMA CUANTÍA"/>
    <n v="4"/>
    <n v="2"/>
    <n v="16"/>
    <n v="3"/>
    <n v="10929198"/>
    <s v="Unidad"/>
    <m/>
  </r>
  <r>
    <x v="11"/>
    <x v="36"/>
    <s v="02-01-01-004-004-08"/>
    <s v="Activos fijos - Aparatos de uso doméstico y sus partes y piezas"/>
    <s v="GAAMA VENTILADORES DE TECHO"/>
    <n v="52141804"/>
    <s v="MÍNIMA CUANTÍA"/>
    <n v="4"/>
    <n v="2"/>
    <n v="16"/>
    <n v="150"/>
    <n v="43056300"/>
    <s v="Unidad"/>
    <m/>
  </r>
  <r>
    <x v="11"/>
    <x v="36"/>
    <s v="02-01-01-004-004-08"/>
    <s v="Activos fijos - Aparatos de uso doméstico y sus partes y piezas"/>
    <s v="GAAMA HIELERA"/>
    <n v="41103011"/>
    <s v="MÍNIMA CUANTÍA"/>
    <n v="4"/>
    <n v="2"/>
    <n v="16"/>
    <n v="3"/>
    <n v="28132158"/>
    <s v="Unidad"/>
    <m/>
  </r>
  <r>
    <x v="11"/>
    <x v="36"/>
    <s v="02-01-01-004-004-08"/>
    <s v="Activos fijos - Aparatos de uso doméstico y sus partes y piezas"/>
    <s v="GACAR NEVERA"/>
    <n v="52141501"/>
    <s v="MÍNIMA CUANTÍA"/>
    <n v="2"/>
    <n v="4"/>
    <n v="16"/>
    <n v="2"/>
    <n v="5571946"/>
    <s v="Unidad"/>
    <m/>
  </r>
  <r>
    <x v="11"/>
    <x v="36"/>
    <s v="02-01-01-004-004-08"/>
    <s v="Activos fijos - Aparatos de uso doméstico y sus partes y piezas"/>
    <s v="BACOF ADQUISICIÓN DE ESTUFAS A GAS DE 5 PUESTOS"/>
    <n v="40101808"/>
    <s v="MÍNIMA CUANTÍA"/>
    <n v="4"/>
    <n v="4"/>
    <n v="16"/>
    <n v="4"/>
    <n v="5999599.2000000002"/>
    <s v="Unidad"/>
    <m/>
  </r>
  <r>
    <x v="11"/>
    <x v="36"/>
    <s v="02-01-01-004-004-08"/>
    <s v="Activos fijos - Aparatos de uso doméstico y sus partes y piezas"/>
    <s v="BACOF ADQUISICIÓN DE ESTUFAS A GAS DE 4 PUESTOS"/>
    <n v="40101808"/>
    <s v="MÍNIMA CUANTÍA"/>
    <n v="4"/>
    <n v="4"/>
    <n v="16"/>
    <n v="9"/>
    <n v="5579096.040000001"/>
    <s v="Unidad"/>
    <m/>
  </r>
  <r>
    <x v="11"/>
    <x v="36"/>
    <s v="02-01-01-004-004-08"/>
    <s v="Activos fijos - Aparatos de uso doméstico y sus partes y piezas"/>
    <s v="BACOF ADQUISICIÓN DE HORNO A GAS"/>
    <n v="52141519"/>
    <s v="MÍNIMA CUANTÍA"/>
    <n v="4"/>
    <n v="4"/>
    <n v="16"/>
    <n v="14"/>
    <n v="11478606.719999999"/>
    <s v="Unidad"/>
    <m/>
  </r>
  <r>
    <x v="11"/>
    <x v="36"/>
    <s v="02-01-01-004-004-08"/>
    <s v="Activos fijos - Aparatos de uso doméstico y sus partes y piezas"/>
    <s v="BACOF ADQUISICIÓN DE CALENTADOR A GAS"/>
    <n v="40101825"/>
    <s v="MÍNIMA CUANTÍA"/>
    <n v="4"/>
    <n v="4"/>
    <n v="16"/>
    <n v="17"/>
    <n v="24648292.690000001"/>
    <s v="Unidad"/>
    <m/>
  </r>
  <r>
    <x v="11"/>
    <x v="36"/>
    <s v="02-01-01-004-004-08"/>
    <s v="Activos fijos - Aparatos de uso doméstico y sus partes y piezas"/>
    <s v="BACOF ADQUISICIÓN DE CAMPANAS EXTRACTORAS HORIZONTALES 76 cm"/>
    <n v="52141546"/>
    <s v="MÍNIMA CUANTÍA"/>
    <n v="4"/>
    <n v="4"/>
    <n v="16"/>
    <n v="5"/>
    <n v="2849502.6"/>
    <s v="Unidad"/>
    <m/>
  </r>
  <r>
    <x v="11"/>
    <x v="36"/>
    <s v="02-01-01-004-004-08"/>
    <s v="Activos fijos - Aparatos de uso doméstico y sus partes y piezas"/>
    <s v="BACOF ADQUISICIÓN DE CAMPANAS EXTRACTORAS HORIZONTALES 60 cm"/>
    <n v="52141546"/>
    <s v="MÍNIMA CUANTÍA"/>
    <n v="4"/>
    <n v="4"/>
    <n v="16"/>
    <n v="9"/>
    <n v="4949100"/>
    <s v="Unidad"/>
    <m/>
  </r>
  <r>
    <x v="11"/>
    <x v="36"/>
    <s v="02-01-01-004-004-08"/>
    <s v="Activos fijos - Aparatos de uso doméstico y sus partes y piezas"/>
    <s v="BACOF ADQUISICIÓN DE ESTUFAS A GAS DE 4 PUESTOS"/>
    <n v="40101808"/>
    <s v="MÍNIMA CUANTÍA"/>
    <n v="4"/>
    <n v="4"/>
    <n v="16"/>
    <n v="3"/>
    <n v="1859698.6800000002"/>
    <s v="Unidad"/>
    <m/>
  </r>
  <r>
    <x v="11"/>
    <x v="36"/>
    <s v="02-01-01-004-004-08"/>
    <s v="Activos fijos - Aparatos de uso doméstico y sus partes y piezas"/>
    <s v="BACOF ADQUISICIÓN DE CAMPANAS EXTRACTORAS HORIZONTALES 60 cm"/>
    <n v="52141546"/>
    <s v="MÍNIMA CUANTÍA"/>
    <n v="4"/>
    <n v="4"/>
    <n v="16"/>
    <n v="3"/>
    <n v="1649700"/>
    <s v="Unidad"/>
    <m/>
  </r>
  <r>
    <x v="11"/>
    <x v="36"/>
    <s v="02-01-01-004-004-08"/>
    <s v="Activos fijos - Aparatos de uso doméstico y sus partes y piezas"/>
    <s v="BACOF ADQUISICIÓN DE HORNO A GAS"/>
    <n v="52141519"/>
    <s v="MÍNIMA CUANTÍA"/>
    <n v="4"/>
    <n v="4"/>
    <n v="16"/>
    <n v="3"/>
    <n v="2459701.44"/>
    <s v="Unidad"/>
    <m/>
  </r>
  <r>
    <x v="11"/>
    <x v="36"/>
    <s v="02-01-01-004-004-08"/>
    <s v="Activos fijos - Aparatos de uso doméstico y sus partes y piezas"/>
    <s v="BACOF ADQUISICIÓN DE CALENTADOR A GAS"/>
    <n v="40101825"/>
    <s v="MÍNIMA CUANTÍA"/>
    <n v="4"/>
    <n v="4"/>
    <n v="16"/>
    <n v="2"/>
    <n v="2899799.14"/>
    <s v="Unidad"/>
    <m/>
  </r>
  <r>
    <x v="11"/>
    <x v="36"/>
    <s v="02-01-01-004-004-08"/>
    <s v="Activos fijos - Aparatos de uso doméstico y sus partes y piezas"/>
    <s v="BACOF CALENTADOR ELECTRICO"/>
    <n v="40101825"/>
    <s v="MÍNIMA CUANTÍA"/>
    <n v="4"/>
    <n v="4"/>
    <n v="16"/>
    <n v="4"/>
    <n v="13454800"/>
    <s v="Unidad"/>
    <m/>
  </r>
  <r>
    <x v="11"/>
    <x v="36"/>
    <s v="02-01-01-004-004-08"/>
    <s v="Activos fijos - Aparatos de uso doméstico y sus partes y piezas"/>
    <s v="BACOF DUCHA ELECTRICA"/>
    <n v="40101825"/>
    <s v="MÍNIMA CUANTÍA"/>
    <n v="4"/>
    <n v="4"/>
    <n v="16"/>
    <n v="3"/>
    <n v="3463200"/>
    <s v="Unidad"/>
    <m/>
  </r>
  <r>
    <x v="11"/>
    <x v="36"/>
    <s v="02-01-01-004-004-08"/>
    <s v="Activos fijos - Aparatos de uso doméstico y sus partes y piezas"/>
    <s v="GAORI LAVAVAJILLAS"/>
    <n v="48101615"/>
    <m/>
    <m/>
    <m/>
    <n v="16"/>
    <n v="1"/>
    <n v="56867300"/>
    <s v="GLOBAL"/>
    <m/>
  </r>
  <r>
    <x v="11"/>
    <x v="36"/>
    <s v="02-01-01-004-004-08"/>
    <s v="Activos fijos - Aparatos de uso doméstico y sus partes y piezas"/>
    <s v="GAAMA NEVERA NO FROST 400 LITROS "/>
    <s v="52141509"/>
    <s v="MÍNIMA CUANTÍA"/>
    <n v="4"/>
    <n v="2"/>
    <n v="16"/>
    <n v="9"/>
    <n v="29837772"/>
    <s v="Unidad"/>
    <m/>
  </r>
  <r>
    <x v="11"/>
    <x v="36"/>
    <s v="02-01-01-004-004-08"/>
    <s v="Activos fijos - Aparatos de uso doméstico y sus partes y piezas"/>
    <s v="SALDO CPA 87 GACAR ADQUISICIÓN ELECTRODOMESTICOS"/>
    <m/>
    <s v="MÍNIMA CUANTÍA"/>
    <n v="2"/>
    <n v="4"/>
    <n v="16"/>
    <n v="1"/>
    <n v="2026492"/>
    <s v="GLOBAL"/>
    <m/>
  </r>
  <r>
    <x v="11"/>
    <x v="36"/>
    <s v="02-01-01-004-004-08"/>
    <s v="Activos fijos - Aparatos de uso doméstico y sus partes y piezas"/>
    <s v="GAORI NEVERA NO FROST DE 300 LITROS"/>
    <n v="52141501"/>
    <s v="MÍNIMA CUANTÍA"/>
    <n v="2"/>
    <n v="4"/>
    <n v="16"/>
    <n v="1"/>
    <n v="2408527"/>
    <s v="Unidad"/>
    <m/>
  </r>
  <r>
    <x v="11"/>
    <x v="36"/>
    <s v="02-01-01-004-004-08"/>
    <s v="Activos fijos - Aparatos de uso doméstico y sus partes y piezas"/>
    <s v="SALDO CPA 99 ADQUISICIÓN DE GASODOMESTICOS"/>
    <m/>
    <m/>
    <m/>
    <m/>
    <n v="16"/>
    <n v="1"/>
    <n v="3.49"/>
    <s v="GLOBAL"/>
    <m/>
  </r>
  <r>
    <x v="11"/>
    <x v="36"/>
    <s v="02-01-01-004-004-09"/>
    <s v="Activos fijos - Otra maquinaria para usos especiales y sus partes y piezas"/>
    <s v="GACAR ASPIRADORA MULTIUSO HUMEDO Y SECO"/>
    <s v="47121602"/>
    <s v="SELECCIÓN ABREVIADA - ACUERDO MARCO"/>
    <n v="5"/>
    <n v="4"/>
    <n v="10"/>
    <n v="1"/>
    <n v="505362.74"/>
    <s v="Unidad"/>
    <m/>
  </r>
  <r>
    <x v="11"/>
    <x v="36"/>
    <s v="02-01-01-004-004-09"/>
    <s v="Activos fijos - Otra maquinaria para usos especiales y sus partes y piezas"/>
    <s v="GACAR HIDROLAVADORA 1450 PSI"/>
    <s v="25191740"/>
    <s v="MÍNIMA CUANTÍA"/>
    <n v="3"/>
    <n v="4"/>
    <n v="10"/>
    <n v="1"/>
    <n v="410000"/>
    <s v="Unidad"/>
    <m/>
  </r>
  <r>
    <x v="11"/>
    <x v="36"/>
    <s v="02-01-01-004-004-09"/>
    <s v="Activos fijos - Otra maquinaria para usos especiales y sus partes y piezas"/>
    <s v="GAAMA HIDROLAVADORA 1700PSI 1600W"/>
    <s v="25191740"/>
    <s v="MÍNIMA CUANTÍA"/>
    <n v="3"/>
    <n v="4"/>
    <n v="10"/>
    <n v="1"/>
    <n v="690200"/>
    <s v="Unidad"/>
    <m/>
  </r>
  <r>
    <x v="11"/>
    <x v="36"/>
    <s v="02-01-01-004-004-09"/>
    <s v="Activos fijos - Otra maquinaria para usos especiales y sus partes y piezas"/>
    <s v="GAORI SOPLADORA DE AIRE CON MOTOR A GASOLINA"/>
    <s v="23151601"/>
    <s v="MÍNIMA CUANTÍA"/>
    <n v="3"/>
    <n v="4"/>
    <n v="10"/>
    <n v="1"/>
    <n v="1699320"/>
    <s v="Unidad"/>
    <m/>
  </r>
  <r>
    <x v="11"/>
    <x v="36"/>
    <s v="02-01-01-004-004-09"/>
    <s v="Activos fijos - Otra maquinaria para usos especiales y sus partes y piezas"/>
    <s v="GAORI HIDROLAVADORAS 6 LITROS"/>
    <s v="23151903"/>
    <s v="MÍNIMA CUANTÍA"/>
    <n v="3"/>
    <n v="4"/>
    <n v="10"/>
    <n v="2"/>
    <n v="1463700"/>
    <s v="Unidad"/>
    <m/>
  </r>
  <r>
    <x v="11"/>
    <x v="36"/>
    <s v="02-01-01-004-004-09"/>
    <s v="Activos fijos - Otra maquinaria para usos especiales y sus partes y piezas"/>
    <s v="GROEA LINEA DE COMBUSTIBLE PAR BOTE ZODIAC GROEA"/>
    <s v="25101909"/>
    <s v="MÍNIMA CUANTÍA"/>
    <n v="4"/>
    <n v="4"/>
    <n v="10"/>
    <n v="5"/>
    <n v="7500000"/>
    <s v="Unidad"/>
    <m/>
  </r>
  <r>
    <x v="11"/>
    <x v="36"/>
    <s v="02-01-01-004-004-09"/>
    <s v="Activos fijos - Otra maquinaria para usos especiales y sus partes y piezas"/>
    <s v="GROEA INFLADOR DE PIE PARA BOTE ZODIAC GROEA"/>
    <s v="25101909"/>
    <s v="MÍNIMA CUANTÍA"/>
    <n v="4"/>
    <n v="4"/>
    <n v="10"/>
    <n v="4"/>
    <n v="2000000.01"/>
    <s v="Unidad"/>
    <m/>
  </r>
  <r>
    <x v="11"/>
    <x v="36"/>
    <s v="02-01-01-004-004-09"/>
    <s v="Activos fijos - Otra maquinaria para usos especiales y sus partes y piezas"/>
    <s v="GROEA TANQUE DE COMBUSTIBLE PARA BOTE ZODIAC "/>
    <s v="25111704"/>
    <s v="MÍNIMA CUANTÍA"/>
    <n v="4"/>
    <n v="4"/>
    <n v="10"/>
    <n v="4"/>
    <n v="38000000"/>
    <s v="Unidad"/>
    <m/>
  </r>
  <r>
    <x v="11"/>
    <x v="36"/>
    <s v="02-01-01-004-004-09"/>
    <s v="Activos fijos - Otra maquinaria para usos especiales y sus partes y piezas"/>
    <s v="GROEA HIDROLAVADORA"/>
    <s v="47121610"/>
    <s v="MÍNIMA CUANTÍA"/>
    <n v="3"/>
    <n v="4"/>
    <n v="10"/>
    <n v="1"/>
    <n v="5771500"/>
    <s v="GLOBAL"/>
    <m/>
  </r>
  <r>
    <x v="11"/>
    <x v="36"/>
    <s v="02-01-01-004-004-09"/>
    <s v="Activos fijos - Otra maquinaria para usos especiales y sus partes y piezas"/>
    <s v="GACAR - ESCANER AUTOMOTRIZ PROFESIONAL"/>
    <n v="25191838"/>
    <m/>
    <m/>
    <m/>
    <n v="10"/>
    <n v="1"/>
    <n v="1172400"/>
    <s v="Unidad"/>
    <m/>
  </r>
  <r>
    <x v="11"/>
    <x v="36"/>
    <s v="02-01-01-004-004-09"/>
    <s v="Activos fijos - Otra maquinaria para usos especiales y sus partes y piezas"/>
    <s v="BACOF HIDROLAVADORA"/>
    <s v="47121805"/>
    <s v="MÍNIMA CUANTÍA"/>
    <n v="3"/>
    <n v="4"/>
    <n v="16"/>
    <n v="1"/>
    <n v="2476200"/>
    <s v="Unidad"/>
    <m/>
  </r>
  <r>
    <x v="11"/>
    <x v="36"/>
    <s v="02-01-01-004-004-09"/>
    <s v="Activos fijos - Otra maquinaria para usos especiales y sus partes y piezas"/>
    <s v="BACOF HIDROLAVADORA"/>
    <n v="47121805"/>
    <s v="MÍNIMA CUANTÍA"/>
    <n v="3"/>
    <n v="4"/>
    <n v="16"/>
    <n v="1"/>
    <n v="1129500"/>
    <s v="Unidad"/>
    <m/>
  </r>
  <r>
    <x v="11"/>
    <x v="55"/>
    <s v="02-01-01-004-005-02"/>
    <s v="Activos fijos - Maquinaria de informática y sus partes, piezas y accesorios"/>
    <s v="GAORI USB 32 GB"/>
    <s v="32101601"/>
    <s v="SELECCIÓN ABREVIADA - ACUERDO MARCO"/>
    <n v="5"/>
    <n v="4"/>
    <n v="10"/>
    <n v="1"/>
    <n v="33915"/>
    <s v="Unidad"/>
    <m/>
  </r>
  <r>
    <x v="11"/>
    <x v="38"/>
    <s v="02-01-01-004-006-01"/>
    <s v="Activos fijos - Motores, generadores y transformadores eléctricos y sus partes y piezas"/>
    <s v="GROEA ADQUISICIÓN DE PLANTA ELÉCTRICA "/>
    <s v="26131501"/>
    <s v="MÍNIMA CUANTÍA"/>
    <n v="3"/>
    <n v="4"/>
    <n v="10"/>
    <n v="1"/>
    <n v="3968708.31"/>
    <s v="Unidad"/>
    <m/>
  </r>
  <r>
    <x v="11"/>
    <x v="38"/>
    <s v="02-01-01-004-006-05"/>
    <s v="Activos fijos - Lámparas eléctricas de incandescencia o descarga; lámparas de arco, equipo para alumbrado eléctrico; sus partes y piezas"/>
    <s v="GAORI LINTERNA TACTICA RECARGABLE USB"/>
    <s v="39111610"/>
    <s v="SELECCIÓN ABREVIADA - ACUERDO MARCO"/>
    <n v="5"/>
    <n v="4"/>
    <n v="10"/>
    <n v="2"/>
    <n v="103046.27"/>
    <s v="Unidad"/>
    <m/>
  </r>
  <r>
    <x v="11"/>
    <x v="56"/>
    <s v="02-01-01-004-007-03"/>
    <s v="Activos fijos - Radiorreceptores y receptores de televisión; aparatos para la grabación y reproducción de sonido y video; micrófonos, altavoces, amplificadores, etc."/>
    <s v="DESAI ADQUISICIÓN TABLERO INTERACTIVO PARA LAS ACTIVIDADES DE ACCIÓN INTEGRAL"/>
    <s v="44111911"/>
    <s v="SELECCIÓN ABREVIADA - ACUERDO MARCO"/>
    <n v="3"/>
    <n v="4"/>
    <n v="10"/>
    <n v="1"/>
    <n v="12376000"/>
    <s v="Unidad"/>
    <m/>
  </r>
  <r>
    <x v="11"/>
    <x v="56"/>
    <s v="02-01-01-004-007-03"/>
    <s v="Activos fijos - Radiorreceptores y receptores de televisión; aparatos para la grabación y reproducción de sonido y video; micrófonos, altavoces, amplificadores, etc."/>
    <s v="GROEA VIDEO BEAM PORTATIL"/>
    <s v="45111616"/>
    <s v="MÍNIMA CUANTÍA"/>
    <n v="4"/>
    <n v="4"/>
    <n v="10"/>
    <n v="1"/>
    <n v="2796500"/>
    <s v="Unidad"/>
    <m/>
  </r>
  <r>
    <x v="11"/>
    <x v="56"/>
    <s v="02-01-01-004-007-03"/>
    <s v="Activos fijos - Radiorreceptores y receptores de televisión; aparatos para la grabación y reproducción de sonido y video; micrófonos, altavoces, amplificadores, etc."/>
    <s v="OCOES - TELEVISOR 50&quot;"/>
    <n v="43212100"/>
    <s v="MÍNIMA CUANTÍA"/>
    <n v="4"/>
    <n v="2"/>
    <n v="10"/>
    <n v="1"/>
    <n v="1537887"/>
    <s v="Unidad"/>
    <m/>
  </r>
  <r>
    <x v="11"/>
    <x v="56"/>
    <s v="02-01-01-004-007-03"/>
    <s v="Activos fijos - Radiorreceptores y receptores de televisión; aparatos para la grabación y reproducción de sonido y video; micrófonos, altavoces, amplificadores, etc."/>
    <s v="BACOF TELEVISOR DE 50 PULGADAS"/>
    <m/>
    <s v="MÍNIMA CUANTÍA"/>
    <m/>
    <m/>
    <n v="10"/>
    <n v="2"/>
    <n v="5926200"/>
    <s v="GLOBAL"/>
    <m/>
  </r>
  <r>
    <x v="11"/>
    <x v="35"/>
    <s v="02-01-01-004-008-01"/>
    <s v="Activos fijos - Aparatos médicos y quirúrgicos y aparatos ortésicos y protésicos"/>
    <s v="GAORI TABLAS RIGIDAS INMOVILIZADORAS"/>
    <n v="42192211"/>
    <s v="MÍNIMA CUANTÍA"/>
    <n v="3"/>
    <n v="4"/>
    <n v="10"/>
    <n v="2"/>
    <n v="856800"/>
    <s v="Unidad"/>
    <m/>
  </r>
  <r>
    <x v="11"/>
    <x v="35"/>
    <s v="02-01-01-004-008-02"/>
    <s v="Activos fijos - Instrumentos y aparatos de medición, verificación, análisis, de navegación y para otros fines (excepto instrumentos ópticos); instrumentos de control de procesos industriales, sus partes, piezas y accesorios"/>
    <s v="GAAMA TERMÓMETRO DIGITAL 1 UNIDAD, AUTOMÁTICO, CON SENSOR DE MEDICIÓN, RANGO DE 32  43.9ºC Y PRECISIÓN +/- 0.1ºC"/>
    <s v="41112213"/>
    <s v="SELECCIÓN ABREVIADA - ACUERDO MARCO"/>
    <n v="5"/>
    <n v="4"/>
    <n v="10"/>
    <n v="3"/>
    <n v="1068736.9500000002"/>
    <s v="Unidad"/>
    <m/>
  </r>
  <r>
    <x v="11"/>
    <x v="35"/>
    <s v="02-01-01-004-008-02"/>
    <s v="Activos fijos - Instrumentos y aparatos de medición, verificación, análisis, de navegación y para otros fines (excepto instrumentos ópticos); instrumentos de control de procesos industriales, sus partes, piezas y accesorios"/>
    <s v="GAORI PINZA VOLTI AMPERIMETRICA"/>
    <s v="27112103"/>
    <s v="SELECCIÓN ABREVIADA - ACUERDO MARCO"/>
    <n v="5"/>
    <n v="4"/>
    <n v="10"/>
    <n v="3"/>
    <n v="609180.05999999994"/>
    <s v="Unidad"/>
    <m/>
  </r>
  <r>
    <x v="11"/>
    <x v="35"/>
    <s v="02-01-01-004-008-02"/>
    <s v="Activos fijos - Instrumentos y aparatos de medición, verificación, análisis, de navegación y para otros fines (excepto instrumentos ópticos); instrumentos de control de procesos industriales, sus partes, piezas y accesorios"/>
    <s v="GAORI DETECTOR VOLTAJE SONORO HASTA 1000W"/>
    <s v="39121900"/>
    <s v="SELECCIÓN ABREVIADA - ACUERDO MARCO"/>
    <n v="5"/>
    <n v="4"/>
    <n v="10"/>
    <n v="2"/>
    <n v="132488.06"/>
    <s v="Unidad"/>
    <m/>
  </r>
  <r>
    <x v="11"/>
    <x v="35"/>
    <s v="02-01-01-004-008-02"/>
    <s v="Activos fijos - Instrumentos y aparatos de medición, verificación, análisis, de navegación y para otros fines (excepto instrumentos ópticos); instrumentos de control de procesos industriales, sus partes, piezas y accesorios"/>
    <s v="GACAS CEGOT PIE DE REY CALIBRADOR DIGITAL METÁLICO 6&quot; 150MM_x000a_"/>
    <s v="41111622"/>
    <s v="SELECCIÓN ABREVIADA - ACUERDO MARCO"/>
    <n v="5"/>
    <n v="4"/>
    <n v="10"/>
    <n v="2"/>
    <n v="229469.32"/>
    <s v="Unidad"/>
    <m/>
  </r>
  <r>
    <x v="11"/>
    <x v="35"/>
    <s v="02-01-01-004-008-02"/>
    <s v="Activos fijos - Instrumentos y aparatos de medición, verificación, análisis, de navegación y para otros fines (excepto instrumentos ópticos); instrumentos de control de procesos industriales, sus partes, piezas y accesorios"/>
    <s v="GAORI CEGOT TERMÓMETRO VISUAL DE INFRARROJOS_x000a_"/>
    <s v="41112224"/>
    <s v="SELECCIÓN ABREVIADA - ACUERDO MARCO"/>
    <n v="5"/>
    <n v="4"/>
    <n v="10"/>
    <n v="1"/>
    <n v="2576156.4900000002"/>
    <s v="Unidad"/>
    <m/>
  </r>
  <r>
    <x v="11"/>
    <x v="35"/>
    <s v="02-01-01-004-008-02"/>
    <s v="Activos fijos - Instrumentos y aparatos de medición, verificación, análisis, de navegación y para otros fines (excepto instrumentos ópticos); instrumentos de control de procesos industriales, sus partes, piezas y accesorios"/>
    <s v="GACAR TERMOHIGOMETRO"/>
    <s v="41112114"/>
    <s v="MÍNIMA CUANTÍA"/>
    <n v="4"/>
    <n v="4"/>
    <n v="10"/>
    <n v="3"/>
    <n v="882352.95000000007"/>
    <s v="Unidad"/>
    <m/>
  </r>
  <r>
    <x v="11"/>
    <x v="35"/>
    <s v="02-01-01-004-008-02"/>
    <s v="Activos fijos - Instrumentos y aparatos de medición, verificación, análisis, de navegación y para otros fines (excepto instrumentos ópticos); instrumentos de control de procesos industriales, sus partes, piezas y accesorios"/>
    <s v="GACAR LUXOMETRO"/>
    <s v="41115309"/>
    <s v="MÍNIMA CUANTÍA"/>
    <n v="4"/>
    <n v="4"/>
    <n v="10"/>
    <n v="1"/>
    <n v="1008403.36"/>
    <s v="Unidad"/>
    <m/>
  </r>
  <r>
    <x v="11"/>
    <x v="35"/>
    <s v="02-01-01-004-008-02"/>
    <s v="Activos fijos - Instrumentos y aparatos de medición, verificación, análisis, de navegación y para otros fines (excepto instrumentos ópticos); instrumentos de control de procesos industriales, sus partes, piezas y accesorios"/>
    <s v="GAORI CEGOT PINZAS AMPERIMETRICAS_x000a_"/>
    <s v="41113601"/>
    <s v="SELECCIÓN ABREVIADA - ACUERDO MARCO"/>
    <n v="5"/>
    <n v="4"/>
    <n v="10"/>
    <n v="2"/>
    <n v="406120.04"/>
    <s v="Unidad"/>
    <m/>
  </r>
  <r>
    <x v="11"/>
    <x v="35"/>
    <s v="02-01-01-004-008-02"/>
    <s v="Activos fijos - Instrumentos y aparatos de medición, verificación, análisis, de navegación y para otros fines (excepto instrumentos ópticos); instrumentos de control de procesos industriales, sus partes, piezas y accesorios"/>
    <s v="GROEA ALTÍMETRO DE PARACAIDISMO"/>
    <s v="41114211"/>
    <s v="MÍNIMA CUANTÍA"/>
    <n v="4"/>
    <n v="4"/>
    <n v="10"/>
    <n v="40"/>
    <n v="63990012.800000004"/>
    <s v="Unidad"/>
    <m/>
  </r>
  <r>
    <x v="11"/>
    <x v="35"/>
    <s v="02-01-01-004-008-02"/>
    <s v="Activos fijos - Instrumentos y aparatos de medición, verificación, análisis, de navegación y para otros fines (excepto instrumentos ópticos); instrumentos de control de procesos industriales, sus partes, piezas y accesorios"/>
    <s v="GACAS CEGOT BALANZA DIGITAL 200 KG"/>
    <s v="41111501"/>
    <s v="MÍNIMA CUANTÍA"/>
    <n v="2"/>
    <n v="4"/>
    <n v="10"/>
    <n v="1"/>
    <n v="430000"/>
    <s v="Unidad"/>
    <m/>
  </r>
  <r>
    <x v="11"/>
    <x v="35"/>
    <s v="02-01-01-004-008-02"/>
    <s v="Activos fijos - Instrumentos y aparatos de medición, verificación, análisis, de navegación y para otros fines (excepto instrumentos ópticos); instrumentos de control de procesos industriales, sus partes, piezas y accesorios"/>
    <s v="AYUGE DATALOGGER (TERMOHIGROMETRO)"/>
    <n v="41112114"/>
    <s v="MÍNIMA CUANTÍA"/>
    <n v="4"/>
    <n v="4"/>
    <n v="10"/>
    <n v="1"/>
    <n v="350000"/>
    <s v="Unidad"/>
    <m/>
  </r>
  <r>
    <x v="11"/>
    <x v="35"/>
    <s v="02-01-01-004-008-02"/>
    <s v="Activos fijos - Instrumentos y aparatos de medición, verificación, análisis, de navegación y para otros fines (excepto instrumentos ópticos); instrumentos de control de procesos industriales, sus partes, piezas y accesorios"/>
    <s v="GACAS CEGOT BALANZA DIGITAL 200 KG"/>
    <n v="41111501"/>
    <s v="MÍNIMA CUANTÍA"/>
    <n v="1"/>
    <n v="10"/>
    <n v="10"/>
    <n v="1"/>
    <n v="69522"/>
    <s v="Unidad"/>
    <m/>
  </r>
  <r>
    <x v="11"/>
    <x v="35"/>
    <s v="02-01-01-004-008-02"/>
    <s v="Activos fijos - Instrumentos y aparatos de medición, verificación, análisis, de navegación y para otros fines (excepto instrumentos ópticos); instrumentos de control de procesos industriales, sus partes, piezas y accesorios"/>
    <s v="GACAS CAMBIO DE MEDIDOR DE GAS INSTALADO EN LA UNIDAD. "/>
    <s v="83101601"/>
    <s v="SOLICITUD DE INFORMACIÓN A LOS PROVEEDORES"/>
    <n v="1"/>
    <n v="12"/>
    <n v="10"/>
    <n v="1"/>
    <n v="40095774"/>
    <s v="GLOBAL"/>
    <m/>
  </r>
  <r>
    <x v="11"/>
    <x v="39"/>
    <s v="02-01-01-004-009-09-3"/>
    <s v="Activos fijos - Vehículos n. C. P. Sin propulsión mecánica"/>
    <s v="GACAS CARRETILLAS DE MANO EN FIBRA DE VIDRIO "/>
    <s v="24101507"/>
    <s v="SELECCIÓN ABREVIADA - ACUERDO MARCO"/>
    <n v="5"/>
    <n v="4"/>
    <n v="10"/>
    <n v="1"/>
    <n v="264887.78000000003"/>
    <s v="Unidad"/>
    <m/>
  </r>
  <r>
    <x v="11"/>
    <x v="12"/>
    <s v="02-02-01-000-001-03"/>
    <s v="Materiales y suministros - Frutas y nueces"/>
    <s v="AGUACATES"/>
    <n v="50401700"/>
    <s v="MÍNIMA CUANTÍA"/>
    <n v="2"/>
    <n v="10"/>
    <n v="16"/>
    <n v="45"/>
    <n v="324000"/>
    <s v="Unidad"/>
    <m/>
  </r>
  <r>
    <x v="11"/>
    <x v="12"/>
    <s v="02-02-01-000-001-03"/>
    <s v="Materiales y suministros - Frutas y nueces"/>
    <s v="BANANO BOCADILLO"/>
    <n v="50301700"/>
    <s v="MÍNIMA CUANTÍA"/>
    <n v="2"/>
    <n v="10"/>
    <n v="16"/>
    <n v="176"/>
    <n v="299200"/>
    <s v="Unidad"/>
    <m/>
  </r>
  <r>
    <x v="11"/>
    <x v="12"/>
    <s v="02-02-01-000-001-03"/>
    <s v="Materiales y suministros - Frutas y nueces"/>
    <s v="BANANOS"/>
    <n v="50301700"/>
    <s v="MÍNIMA CUANTÍA"/>
    <n v="2"/>
    <n v="10"/>
    <n v="16"/>
    <n v="176"/>
    <n v="299200"/>
    <s v="Unidad"/>
    <m/>
  </r>
  <r>
    <x v="11"/>
    <x v="12"/>
    <s v="02-02-01-000-001-03"/>
    <s v="Materiales y suministros - Frutas y nueces"/>
    <s v="CIRUELA CHILENA"/>
    <n v="50305800"/>
    <s v="MÍNIMA CUANTÍA"/>
    <n v="2"/>
    <n v="10"/>
    <n v="16"/>
    <n v="60"/>
    <n v="300000"/>
    <s v="Unidad"/>
    <m/>
  </r>
  <r>
    <x v="11"/>
    <x v="12"/>
    <s v="02-02-01-000-001-03"/>
    <s v="Materiales y suministros - Frutas y nueces"/>
    <s v="DURAZNOS IMPORTADOS"/>
    <n v="50305300"/>
    <s v="MÍNIMA CUANTÍA"/>
    <n v="2"/>
    <n v="10"/>
    <n v="16"/>
    <n v="30"/>
    <n v="300030"/>
    <s v="Unidad"/>
    <m/>
  </r>
  <r>
    <x v="11"/>
    <x v="12"/>
    <s v="02-02-01-000-001-03"/>
    <s v="Materiales y suministros - Frutas y nueces"/>
    <s v="FRESAS"/>
    <n v="50306700"/>
    <s v="MÍNIMA CUANTÍA"/>
    <n v="2"/>
    <n v="10"/>
    <n v="16"/>
    <n v="50"/>
    <n v="300000"/>
    <s v="Unidad"/>
    <m/>
  </r>
  <r>
    <x v="11"/>
    <x v="12"/>
    <s v="02-02-01-000-001-03"/>
    <s v="Materiales y suministros - Frutas y nueces"/>
    <s v="GRANADILLAS GRANDES"/>
    <n v="50305200"/>
    <s v="MÍNIMA CUANTÍA"/>
    <n v="2"/>
    <n v="10"/>
    <n v="16"/>
    <n v="48"/>
    <n v="300000"/>
    <s v="Unidad"/>
    <m/>
  </r>
  <r>
    <x v="11"/>
    <x v="12"/>
    <s v="02-02-01-000-001-03"/>
    <s v="Materiales y suministros - Frutas y nueces"/>
    <s v="MANDARINA GRANDE"/>
    <n v="50304400"/>
    <s v="MÍNIMA CUANTÍA"/>
    <n v="2"/>
    <n v="10"/>
    <n v="16"/>
    <n v="37"/>
    <n v="294150"/>
    <s v="Unidad"/>
    <m/>
  </r>
  <r>
    <x v="11"/>
    <x v="12"/>
    <s v="02-02-01-000-001-03"/>
    <s v="Materiales y suministros - Frutas y nueces"/>
    <s v="MANGO TOMMY"/>
    <n v="50304500"/>
    <s v="MÍNIMA CUANTÍA"/>
    <n v="2"/>
    <n v="10"/>
    <n v="16"/>
    <n v="61"/>
    <n v="399550"/>
    <s v="Unidad"/>
    <m/>
  </r>
  <r>
    <x v="11"/>
    <x v="12"/>
    <s v="02-02-01-000-001-03"/>
    <s v="Materiales y suministros - Frutas y nueces"/>
    <s v="MANZANA VERDE"/>
    <n v="50306800"/>
    <s v="MÍNIMA CUANTÍA"/>
    <n v="2"/>
    <n v="10"/>
    <n v="16"/>
    <n v="42"/>
    <n v="294000"/>
    <s v="Unidad"/>
    <m/>
  </r>
  <r>
    <x v="11"/>
    <x v="12"/>
    <s v="02-02-01-000-001-03"/>
    <s v="Materiales y suministros - Frutas y nueces"/>
    <s v="MANZANA ROYAL"/>
    <n v="50306800"/>
    <s v="MÍNIMA CUANTÍA"/>
    <n v="2"/>
    <n v="10"/>
    <n v="16"/>
    <n v="46"/>
    <n v="299000"/>
    <s v="Unidad"/>
    <m/>
  </r>
  <r>
    <x v="11"/>
    <x v="12"/>
    <s v="02-02-01-000-001-03"/>
    <s v="Materiales y suministros - Frutas y nueces"/>
    <s v="NARANJA TANGELO"/>
    <n v="50305000"/>
    <s v="MÍNIMA CUANTÍA"/>
    <n v="2"/>
    <n v="10"/>
    <n v="16"/>
    <n v="114"/>
    <n v="399000"/>
    <s v="Unidad"/>
    <m/>
  </r>
  <r>
    <x v="11"/>
    <x v="12"/>
    <s v="02-02-01-000-001-03"/>
    <s v="Materiales y suministros - Frutas y nueces"/>
    <s v="PAPAYA HAWAYANA"/>
    <n v="50305100"/>
    <s v="MÍNIMA CUANTÍA"/>
    <n v="2"/>
    <n v="10"/>
    <n v="16"/>
    <n v="42"/>
    <n v="294000"/>
    <s v="Unidad"/>
    <m/>
  </r>
  <r>
    <x v="11"/>
    <x v="12"/>
    <s v="02-02-01-000-001-03"/>
    <s v="Materiales y suministros - Frutas y nueces"/>
    <s v="PAPAYA NORMAL"/>
    <n v="50305100"/>
    <s v="MÍNIMA CUANTÍA"/>
    <n v="2"/>
    <n v="10"/>
    <n v="16"/>
    <n v="61"/>
    <n v="396500"/>
    <s v="Unidad"/>
    <m/>
  </r>
  <r>
    <x v="11"/>
    <x v="12"/>
    <s v="02-02-01-000-001-03"/>
    <s v="Materiales y suministros - Frutas y nueces"/>
    <s v="PERAS VERDES"/>
    <n v="50305400"/>
    <s v="MÍNIMA CUANTÍA"/>
    <n v="2"/>
    <n v="10"/>
    <n v="16"/>
    <n v="37"/>
    <n v="296000"/>
    <s v="Unidad"/>
    <m/>
  </r>
  <r>
    <x v="11"/>
    <x v="12"/>
    <s v="02-02-01-000-001-03"/>
    <s v="Materiales y suministros - Frutas y nueces"/>
    <s v="PIÑA DULCE GOLDEN"/>
    <n v="50305600"/>
    <s v="MÍNIMA CUANTÍA"/>
    <n v="2"/>
    <n v="10"/>
    <n v="16"/>
    <n v="200"/>
    <n v="300000"/>
    <s v="Unidad"/>
    <m/>
  </r>
  <r>
    <x v="11"/>
    <x v="12"/>
    <s v="02-02-01-000-001-03"/>
    <s v="Materiales y suministros - Frutas y nueces"/>
    <s v="UCHUVAS"/>
    <n v="50307500"/>
    <s v="MÍNIMA CUANTÍA"/>
    <n v="2"/>
    <n v="10"/>
    <n v="16"/>
    <n v="45"/>
    <n v="297000"/>
    <s v="Unidad"/>
    <m/>
  </r>
  <r>
    <x v="11"/>
    <x v="12"/>
    <s v="02-02-01-000-001-03"/>
    <s v="Materiales y suministros - Frutas y nueces"/>
    <s v="UVA CHILENA"/>
    <n v="50303400"/>
    <s v="MÍNIMA CUANTÍA"/>
    <n v="2"/>
    <n v="10"/>
    <n v="16"/>
    <n v="37"/>
    <n v="296000"/>
    <s v="Unidad"/>
    <m/>
  </r>
  <r>
    <x v="11"/>
    <x v="12"/>
    <s v="02-02-01-000-001-04"/>
    <s v="Materiales y suministros - Semillas y frutos oleaginosos"/>
    <s v="CAJA DE MANI CON ARANDANOS"/>
    <n v="50425300"/>
    <s v="MÍNIMA CUANTÍA"/>
    <n v="2"/>
    <n v="10"/>
    <n v="16"/>
    <n v="60"/>
    <n v="3000000"/>
    <s v="Unidad"/>
    <m/>
  </r>
  <r>
    <x v="11"/>
    <x v="12"/>
    <s v="02-02-01-000-001-04"/>
    <s v="Materiales y suministros - Semillas y frutos oleaginosos"/>
    <s v="CAJA DE MANI CON UVAS"/>
    <n v="50425300"/>
    <s v="MÍNIMA CUANTÍA"/>
    <n v="2"/>
    <n v="10"/>
    <n v="16"/>
    <n v="1"/>
    <n v="2230000"/>
    <s v="Unidad"/>
    <m/>
  </r>
  <r>
    <x v="11"/>
    <x v="12"/>
    <s v="02-02-01-000-001-04"/>
    <s v="Materiales y suministros - Semillas y frutos oleaginosos"/>
    <s v="UVAS PASAS"/>
    <n v="50323500"/>
    <s v="MÍNIMA CUANTÍA"/>
    <n v="2"/>
    <n v="10"/>
    <n v="16"/>
    <n v="1"/>
    <n v="696910"/>
    <s v="Unidad"/>
    <m/>
  </r>
  <r>
    <x v="11"/>
    <x v="12"/>
    <s v="02-02-01-000-001-09"/>
    <s v="Materiales y suministros - Productos de forraje, fibras, plantas vivas, flores y capullos de flores, tabaco en rama y caucho natural"/>
    <s v="BACOF ADQUISICION ARREGLOS FLORALES_x000a_"/>
    <s v="10161907"/>
    <s v="MÍNIMA CUANTÍA"/>
    <n v="1"/>
    <n v="12"/>
    <n v="10"/>
    <n v="1"/>
    <n v="9998380"/>
    <s v="Unidad"/>
    <m/>
  </r>
  <r>
    <x v="11"/>
    <x v="57"/>
    <s v="02-02-01-000-002-09"/>
    <s v="Materiales y suministros - Otros productos animales"/>
    <s v="BACOF HUESO NATURAL PARA PERRO_x000a_"/>
    <s v="10111301"/>
    <s v="MÍNIMA CUANTÍA"/>
    <n v="2"/>
    <n v="4"/>
    <n v="10"/>
    <n v="7"/>
    <n v="310799.93"/>
    <s v="Unidad"/>
    <m/>
  </r>
  <r>
    <x v="11"/>
    <x v="58"/>
    <s v="02-02-01-001-005"/>
    <s v="Materiales y suministros - Piedra, arena y arcilla"/>
    <s v="GAAMA GRAVILLA"/>
    <s v="11111611"/>
    <s v="SELECCIÓN ABREVIADA - ACUERDO MARCO"/>
    <n v="5"/>
    <n v="4"/>
    <n v="10"/>
    <n v="2"/>
    <n v="323859.53999999998"/>
    <s v="METRO CUBICO"/>
    <m/>
  </r>
  <r>
    <x v="11"/>
    <x v="58"/>
    <s v="02-02-01-001-005"/>
    <s v="Materiales y suministros - Piedra, arena y arcilla"/>
    <s v="GAAMA ARENA"/>
    <s v="11111700"/>
    <s v="SELECCIÓN ABREVIADA - ACUERDO MARCO"/>
    <n v="5"/>
    <n v="4"/>
    <n v="10"/>
    <n v="9"/>
    <n v="629318.25"/>
    <s v="METRO CUBICO"/>
    <m/>
  </r>
  <r>
    <x v="11"/>
    <x v="58"/>
    <s v="02-02-01-001-005"/>
    <s v="Materiales y suministros - Piedra, arena y arcilla"/>
    <s v="GAORI ASFALTO LISTO 50 LB"/>
    <s v="30121601"/>
    <s v="SELECCIÓN ABREVIADA - ACUERDO MARCO"/>
    <n v="5"/>
    <n v="4"/>
    <n v="10"/>
    <n v="18"/>
    <n v="1111574.7"/>
    <s v="Unidad"/>
    <m/>
  </r>
  <r>
    <x v="11"/>
    <x v="59"/>
    <s v="02-02-01-001-006-03"/>
    <s v="Materiales y suministros - Piedras preciosas y semipreciosas; piedra pómez, piedra esmeril; abrasivos naturales; otros minerales"/>
    <s v="GACAS PIEDRA ESMERIL 152.4X25.4X31.75 GC100VR "/>
    <s v="11101502"/>
    <s v="SELECCIÓN ABREVIADA - ACUERDO MARCO"/>
    <n v="5"/>
    <n v="4"/>
    <n v="10"/>
    <n v="2"/>
    <n v="54726.409999999996"/>
    <s v="Unidad"/>
    <m/>
  </r>
  <r>
    <x v="11"/>
    <x v="8"/>
    <s v="02-02-01-002-001-01"/>
    <s v="Materiales y suministros - Carne y productos cárnicos"/>
    <s v="JAMON TAJADO"/>
    <n v="93131608"/>
    <s v="MÍNIMA CUANTÍA"/>
    <n v="2"/>
    <n v="10"/>
    <n v="16"/>
    <n v="115"/>
    <n v="2990000"/>
    <s v="Unidad"/>
    <m/>
  </r>
  <r>
    <x v="11"/>
    <x v="8"/>
    <s v="02-02-01-002-001-02"/>
    <s v="Materiales y suministros - Preparaciones y conservas de pescado, crustáceos, moluscos y demás invertebrados acuáticos"/>
    <s v="ATUN"/>
    <n v="50467007"/>
    <s v="MÍNIMA CUANTÍA"/>
    <n v="2"/>
    <n v="10"/>
    <n v="16"/>
    <n v="68"/>
    <n v="597720"/>
    <s v="Unidad"/>
    <m/>
  </r>
  <r>
    <x v="11"/>
    <x v="8"/>
    <s v="02-02-01-002-001-04"/>
    <s v="Materiales y suministros - Preparaciones y conservas de frutas y nueces"/>
    <s v="FRASCOS DE ZUMO LIMON"/>
    <n v="50202419"/>
    <s v="MÍNIMA CUANTÍA"/>
    <n v="2"/>
    <n v="10"/>
    <n v="16"/>
    <n v="55"/>
    <n v="495000"/>
    <s v="Unidad"/>
    <m/>
  </r>
  <r>
    <x v="11"/>
    <x v="8"/>
    <s v="02-02-01-002-001-04"/>
    <s v="Materiales y suministros - Preparaciones y conservas de frutas y nueces"/>
    <s v="JUGO DE FRUTAS"/>
    <n v="50202300"/>
    <s v="MÍNIMA CUANTÍA"/>
    <n v="2"/>
    <n v="10"/>
    <n v="16"/>
    <n v="74"/>
    <n v="1998000"/>
    <s v="Unidad"/>
    <m/>
  </r>
  <r>
    <x v="11"/>
    <x v="8"/>
    <s v="02-02-01-002-001-05"/>
    <s v="Materiales y suministros - Aceites y grasas animales y vegetales"/>
    <s v="ACEITE DE OLIVA"/>
    <n v="50151500"/>
    <s v="MÍNIMA CUANTÍA"/>
    <n v="2"/>
    <n v="10"/>
    <n v="16"/>
    <n v="4"/>
    <n v="232000"/>
    <s v="Unidad"/>
    <m/>
  </r>
  <r>
    <x v="11"/>
    <x v="9"/>
    <s v="02-02-01-002-002"/>
    <s v="Materiales y suministros - Productos lácteos y ovoproductos"/>
    <s v="CREMA PARA CAFÉ"/>
    <n v="50201714"/>
    <s v="MÍNIMA CUANTÍA"/>
    <n v="2"/>
    <n v="10"/>
    <n v="16"/>
    <n v="58"/>
    <n v="1015000"/>
    <s v="Unidad"/>
    <m/>
  </r>
  <r>
    <x v="11"/>
    <x v="9"/>
    <s v="02-02-01-002-002"/>
    <s v="Materiales y suministros - Productos lácteos y ovoproductos"/>
    <s v="MANTEQUILLA DE MESA"/>
    <n v="50131700"/>
    <s v="MÍNIMA CUANTÍA"/>
    <n v="2"/>
    <n v="10"/>
    <n v="16"/>
    <n v="23"/>
    <n v="195500"/>
    <s v="Unidad"/>
    <m/>
  </r>
  <r>
    <x v="11"/>
    <x v="9"/>
    <s v="02-02-01-002-002"/>
    <s v="Materiales y suministros - Productos lácteos y ovoproductos"/>
    <s v="QUESO CAMPESINO"/>
    <n v="50131800"/>
    <s v="MÍNIMA CUANTÍA"/>
    <n v="2"/>
    <n v="10"/>
    <n v="16"/>
    <n v="230"/>
    <n v="2990000"/>
    <s v="Unidad"/>
    <m/>
  </r>
  <r>
    <x v="11"/>
    <x v="9"/>
    <s v="02-02-01-002-002"/>
    <s v="Materiales y suministros - Productos lácteos y ovoproductos"/>
    <s v="YOGOURT GRIEGO"/>
    <n v="50131700"/>
    <s v="MÍNIMA CUANTÍA"/>
    <n v="2"/>
    <n v="10"/>
    <n v="16"/>
    <n v="70"/>
    <n v="262990"/>
    <s v="Unidad"/>
    <m/>
  </r>
  <r>
    <x v="11"/>
    <x v="9"/>
    <s v="02-02-01-002-002"/>
    <s v="Materiales y suministros - Productos lácteos y ovoproductos"/>
    <s v="LECHE LITRO DESLACTODASA"/>
    <n v="50131700"/>
    <s v="MÍNIMA CUANTÍA"/>
    <n v="2"/>
    <n v="10"/>
    <n v="16"/>
    <n v="460"/>
    <n v="2990000"/>
    <s v="Unidad"/>
    <m/>
  </r>
  <r>
    <x v="11"/>
    <x v="9"/>
    <s v="02-02-01-002-002"/>
    <s v="Materiales y suministros - Productos lácteos y ovoproductos"/>
    <s v="QUESO EN LONJAS"/>
    <n v="50131800"/>
    <s v="MÍNIMA CUANTÍA"/>
    <n v="2"/>
    <n v="10"/>
    <n v="16"/>
    <n v="100"/>
    <n v="2000000"/>
    <s v="Unidad"/>
    <m/>
  </r>
  <r>
    <x v="11"/>
    <x v="10"/>
    <s v="02-02-01-002-003-03"/>
    <s v="Materiales y suministros - Preparaciones utilizadas en la alimentación de animales"/>
    <s v="GAORI HENO PACA"/>
    <s v="10121505"/>
    <s v="MÍNIMA CUANTÍA"/>
    <n v="3"/>
    <n v="2"/>
    <n v="10"/>
    <n v="1445"/>
    <n v="26775001.785"/>
    <s v="Unidad"/>
    <m/>
  </r>
  <r>
    <x v="11"/>
    <x v="10"/>
    <s v="02-02-01-002-003-03"/>
    <s v="Materiales y suministros - Preparaciones utilizadas en la alimentación de animales"/>
    <s v="GAORI  ALIMENTO HUMEDO EN LATA"/>
    <s v="10121802"/>
    <s v="MÍNIMA CUANTÍA"/>
    <n v="2"/>
    <n v="4"/>
    <n v="10"/>
    <n v="21"/>
    <n v="189000"/>
    <s v="Unidad"/>
    <m/>
  </r>
  <r>
    <x v="11"/>
    <x v="10"/>
    <s v="02-02-01-002-003-03"/>
    <s v="Materiales y suministros - Preparaciones utilizadas en la alimentación de animales"/>
    <s v="GAORI CONCENTRADO EQUINO"/>
    <s v="10122101"/>
    <s v="MÍNIMA CUANTÍA"/>
    <n v="3"/>
    <n v="2"/>
    <n v="10"/>
    <n v="317"/>
    <n v="46151469.861000001"/>
    <s v="Unidad"/>
    <m/>
  </r>
  <r>
    <x v="11"/>
    <x v="10"/>
    <s v="02-02-01-002-003-03"/>
    <s v="Materiales y suministros - Preparaciones utilizadas en la alimentación de animales"/>
    <s v="GAAMA  ALIMENTO HUMEDO EN LATA"/>
    <s v="10121802"/>
    <s v="MÍNIMA CUANTÍA"/>
    <n v="2"/>
    <n v="4"/>
    <n v="10"/>
    <n v="50"/>
    <n v="450000"/>
    <s v="Unidad"/>
    <m/>
  </r>
  <r>
    <x v="11"/>
    <x v="10"/>
    <s v="02-02-01-002-003-03"/>
    <s v="Materiales y suministros - Preparaciones utilizadas en la alimentación de animales"/>
    <s v="GACAR  SUPLEMENTO MULTIVITAMINICO X 300G"/>
    <s v="10111305"/>
    <s v="MÍNIMA CUANTÍA"/>
    <n v="2"/>
    <n v="4"/>
    <n v="10"/>
    <n v="6"/>
    <n v="221142.84"/>
    <s v="Unidad"/>
    <m/>
  </r>
  <r>
    <x v="11"/>
    <x v="10"/>
    <s v="02-02-01-002-003-03"/>
    <s v="Materiales y suministros - Preparaciones utilizadas en la alimentación de animales"/>
    <s v="GACAR  ALIMENTO HUMEDO EN LATA"/>
    <s v="10121802"/>
    <s v="MÍNIMA CUANTÍA"/>
    <n v="2"/>
    <n v="4"/>
    <n v="10"/>
    <n v="72"/>
    <n v="617142.96"/>
    <s v="Unidad"/>
    <m/>
  </r>
  <r>
    <x v="11"/>
    <x v="10"/>
    <s v="02-02-01-002-003-04"/>
    <s v="Materiales y suministros - Productos de panadería"/>
    <s v="ACHIRAS"/>
    <n v="50192801"/>
    <s v="MÍNIMA CUANTÍA"/>
    <n v="2"/>
    <n v="10"/>
    <n v="16"/>
    <n v="54"/>
    <n v="999000"/>
    <s v="Unidad"/>
    <m/>
  </r>
  <r>
    <x v="11"/>
    <x v="10"/>
    <s v="02-02-01-002-003-04"/>
    <s v="Materiales y suministros - Productos de panadería"/>
    <s v="GALLETAS INTEGRALES"/>
    <n v="50181900"/>
    <s v="MÍNIMA CUANTÍA"/>
    <n v="2"/>
    <n v="10"/>
    <n v="16"/>
    <n v="266"/>
    <n v="1995000"/>
    <s v="Unidad"/>
    <m/>
  </r>
  <r>
    <x v="11"/>
    <x v="10"/>
    <s v="02-02-01-002-003-04"/>
    <s v="Materiales y suministros - Productos de panadería"/>
    <s v="PAN PARA SANDWICHS BLANCO "/>
    <n v="50181900"/>
    <s v="MÍNIMA CUANTÍA"/>
    <n v="2"/>
    <n v="10"/>
    <n v="16"/>
    <n v="310"/>
    <n v="2945000"/>
    <s v="Unidad"/>
    <m/>
  </r>
  <r>
    <x v="11"/>
    <x v="10"/>
    <s v="02-02-01-002-003-04"/>
    <s v="Materiales y suministros - Productos de panadería"/>
    <s v="PAN PARA SANDWICHS INTEGRAL"/>
    <n v="50181900"/>
    <s v="MÍNIMA CUANTÍA"/>
    <n v="2"/>
    <n v="10"/>
    <n v="16"/>
    <n v="310"/>
    <n v="2945000"/>
    <s v="Unidad"/>
    <m/>
  </r>
  <r>
    <x v="11"/>
    <x v="10"/>
    <s v="02-02-01-002-003-04"/>
    <s v="Materiales y suministros - Productos de panadería"/>
    <s v="PONQUE CUBIERTO DE CHOCOLATE X 5 UND"/>
    <n v="50181900"/>
    <s v="MÍNIMA CUANTÍA"/>
    <n v="2"/>
    <n v="10"/>
    <n v="16"/>
    <n v="54"/>
    <n v="594000"/>
    <s v="Unidad"/>
    <m/>
  </r>
  <r>
    <x v="11"/>
    <x v="10"/>
    <s v="02-02-01-002-003-04"/>
    <s v="Materiales y suministros - Productos de panadería"/>
    <s v="BROWNIES"/>
    <n v="50181900"/>
    <s v="MÍNIMA CUANTÍA"/>
    <n v="2"/>
    <n v="10"/>
    <n v="16"/>
    <n v="100"/>
    <n v="300000"/>
    <s v="Unidad"/>
    <m/>
  </r>
  <r>
    <x v="11"/>
    <x v="10"/>
    <s v="02-02-01-002-003-04"/>
    <s v="Materiales y suministros - Productos de panadería"/>
    <s v="AREPA X 5 UNIDADES"/>
    <n v="50181900"/>
    <s v="MÍNIMA CUANTÍA"/>
    <n v="2"/>
    <n v="10"/>
    <n v="16"/>
    <n v="120"/>
    <n v="780000"/>
    <s v="Unidad"/>
    <m/>
  </r>
  <r>
    <x v="11"/>
    <x v="10"/>
    <s v="02-02-01-002-003-05"/>
    <s v="Materiales y suministros - Azúcar"/>
    <s v="AZUCAR MORENA"/>
    <n v="50161500"/>
    <s v="MÍNIMA CUANTÍA"/>
    <n v="2"/>
    <n v="10"/>
    <n v="16"/>
    <n v="44"/>
    <n v="198000"/>
    <s v="Unidad"/>
    <m/>
  </r>
  <r>
    <x v="11"/>
    <x v="10"/>
    <s v="02-02-01-002-003-05"/>
    <s v="Materiales y suministros - Azúcar"/>
    <s v="AZUCAR EN TUBO, EMPAQUE INV, X LIBRA"/>
    <n v="50161500"/>
    <s v="MÍNIMA CUANTÍA"/>
    <n v="2"/>
    <n v="10"/>
    <n v="16"/>
    <n v="155"/>
    <n v="1317500"/>
    <s v="Unidad"/>
    <m/>
  </r>
  <r>
    <x v="11"/>
    <x v="10"/>
    <s v="02-02-01-002-003-05"/>
    <s v="Materiales y suministros - Azúcar"/>
    <s v="AZUCAR"/>
    <n v="50161500"/>
    <s v="MÍNIMA CUANTÍA"/>
    <n v="2"/>
    <n v="10"/>
    <n v="16"/>
    <n v="1300"/>
    <n v="4940000"/>
    <s v="Unidad"/>
    <m/>
  </r>
  <r>
    <x v="11"/>
    <x v="10"/>
    <s v="02-02-01-002-003-06"/>
    <s v="Materiales y suministros - Cacao, chocolate y confitería"/>
    <s v="CHICLES SIN AZUCAR"/>
    <n v="50161800"/>
    <s v="MÍNIMA CUANTÍA"/>
    <n v="2"/>
    <n v="10"/>
    <n v="16"/>
    <n v="49"/>
    <n v="198450"/>
    <s v="Unidad"/>
    <m/>
  </r>
  <r>
    <x v="11"/>
    <x v="10"/>
    <s v="02-02-01-002-003-06"/>
    <s v="Materiales y suministros - Cacao, chocolate y confitería"/>
    <s v="DULCES DE CHOCOLATE"/>
    <n v="50161800"/>
    <s v="MÍNIMA CUANTÍA"/>
    <n v="2"/>
    <n v="10"/>
    <n v="16"/>
    <n v="43"/>
    <n v="494500"/>
    <s v="Unidad"/>
    <m/>
  </r>
  <r>
    <x v="11"/>
    <x v="10"/>
    <s v="02-02-01-002-003-06"/>
    <s v="Materiales y suministros - Cacao, chocolate y confitería"/>
    <s v="DULCE DE FRUTAS"/>
    <n v="50161800"/>
    <s v="MÍNIMA CUANTÍA"/>
    <n v="2"/>
    <n v="10"/>
    <n v="16"/>
    <n v="20"/>
    <n v="210000"/>
    <s v="Unidad"/>
    <m/>
  </r>
  <r>
    <x v="11"/>
    <x v="10"/>
    <s v="02-02-01-002-003-06"/>
    <s v="Materiales y suministros - Cacao, chocolate y confitería"/>
    <s v="DULCE DE MENTA"/>
    <n v="50161800"/>
    <s v="MÍNIMA CUANTÍA"/>
    <n v="2"/>
    <n v="10"/>
    <n v="16"/>
    <n v="29"/>
    <n v="252300"/>
    <s v="Unidad"/>
    <m/>
  </r>
  <r>
    <x v="11"/>
    <x v="10"/>
    <s v="02-02-01-002-003-06"/>
    <s v="Materiales y suministros - Cacao, chocolate y confitería"/>
    <s v="DULCES DE CAFÉ"/>
    <n v="50161800"/>
    <s v="MÍNIMA CUANTÍA"/>
    <n v="2"/>
    <n v="10"/>
    <n v="16"/>
    <n v="30"/>
    <n v="241500"/>
    <s v="Unidad"/>
    <m/>
  </r>
  <r>
    <x v="11"/>
    <x v="10"/>
    <s v="02-02-01-002-003-08"/>
    <s v="Materiales y suministros - Productos del café"/>
    <s v="CAFÉ INSTANTANEO"/>
    <n v="50201700"/>
    <s v="MÍNIMA CUANTÍA"/>
    <n v="2"/>
    <n v="10"/>
    <n v="16"/>
    <n v="83"/>
    <n v="1992000"/>
    <s v="Unidad"/>
    <m/>
  </r>
  <r>
    <x v="11"/>
    <x v="10"/>
    <s v="02-02-01-002-003-08"/>
    <s v="Materiales y suministros - Productos del café"/>
    <s v="CAFÉ X 500GR"/>
    <n v="50201700"/>
    <s v="MÍNIMA CUANTÍA"/>
    <n v="2"/>
    <n v="10"/>
    <n v="16"/>
    <n v="690"/>
    <n v="12075000"/>
    <s v="Unidad"/>
    <m/>
  </r>
  <r>
    <x v="11"/>
    <x v="10"/>
    <s v="02-02-01-002-003-08"/>
    <s v="Materiales y suministros - Productos del café"/>
    <s v="CAFÉ EN PODS"/>
    <n v="50201700"/>
    <s v="MÍNIMA CUANTÍA"/>
    <n v="2"/>
    <n v="10"/>
    <n v="16"/>
    <n v="11"/>
    <n v="374000"/>
    <s v="Unidad"/>
    <m/>
  </r>
  <r>
    <x v="11"/>
    <x v="10"/>
    <s v="02-02-01-002-003-09"/>
    <s v="Materiales y suministros - Otros productos alimenticios n. C. P."/>
    <s v="AROMATICAS DE FRUTAS LIQUIDAS X 50"/>
    <n v="50201700"/>
    <s v="MÍNIMA CUANTÍA"/>
    <n v="2"/>
    <n v="10"/>
    <n v="16"/>
    <n v="25"/>
    <n v="875000"/>
    <s v="Unidad"/>
    <m/>
  </r>
  <r>
    <x v="11"/>
    <x v="10"/>
    <s v="02-02-01-002-003-09"/>
    <s v="Materiales y suministros - Otros productos alimenticios n. C. P."/>
    <s v="AROMATICAS DE PLANTAS  EN CAJA X 20 UND"/>
    <n v="50201700"/>
    <s v="MÍNIMA CUANTÍA"/>
    <n v="2"/>
    <n v="10"/>
    <n v="16"/>
    <n v="700"/>
    <n v="2520000"/>
    <s v="Unidad"/>
    <m/>
  </r>
  <r>
    <x v="11"/>
    <x v="10"/>
    <s v="02-02-01-002-003-09"/>
    <s v="Materiales y suministros - Otros productos alimenticios n. C. P."/>
    <s v="BOLSA SALSA DE TOMATE"/>
    <n v="50171800"/>
    <s v="MÍNIMA CUANTÍA"/>
    <n v="2"/>
    <n v="10"/>
    <n v="16"/>
    <n v="25"/>
    <n v="250000"/>
    <s v="Unidad"/>
    <m/>
  </r>
  <r>
    <x v="11"/>
    <x v="10"/>
    <s v="02-02-01-002-003-09"/>
    <s v="Materiales y suministros - Otros productos alimenticios n. C. P."/>
    <s v="BOLSA MAYONESA"/>
    <n v="50171800"/>
    <s v="MÍNIMA CUANTÍA"/>
    <n v="2"/>
    <n v="10"/>
    <n v="16"/>
    <n v="30"/>
    <n v="285000"/>
    <s v="Unidad"/>
    <m/>
  </r>
  <r>
    <x v="11"/>
    <x v="10"/>
    <s v="02-02-01-002-003-09"/>
    <s v="Materiales y suministros - Otros productos alimenticios n. C. P."/>
    <s v="CHICHARRONES PAQUETE X 6 UND"/>
    <n v="50192100"/>
    <s v="MÍNIMA CUANTÍA"/>
    <n v="2"/>
    <n v="10"/>
    <n v="16"/>
    <n v="60"/>
    <n v="810000"/>
    <s v="Unidad"/>
    <m/>
  </r>
  <r>
    <x v="11"/>
    <x v="10"/>
    <s v="02-02-01-002-003-09"/>
    <s v="Materiales y suministros - Otros productos alimenticios n. C. P."/>
    <s v="PAPAS SABOR A POLLO PAQUETE X 12 UND"/>
    <n v="50192100"/>
    <s v="MÍNIMA CUANTÍA"/>
    <n v="2"/>
    <n v="10"/>
    <n v="16"/>
    <n v="50"/>
    <n v="925000"/>
    <s v="Unidad"/>
    <m/>
  </r>
  <r>
    <x v="11"/>
    <x v="10"/>
    <s v="02-02-01-002-003-09"/>
    <s v="Materiales y suministros - Otros productos alimenticios n. C. P."/>
    <s v="PAPAS SABOR NATURAL  PAQUETE X 12 UND"/>
    <n v="50192100"/>
    <s v="MÍNIMA CUANTÍA"/>
    <n v="2"/>
    <n v="10"/>
    <n v="16"/>
    <n v="50"/>
    <n v="925000"/>
    <s v="Unidad"/>
    <m/>
  </r>
  <r>
    <x v="11"/>
    <x v="10"/>
    <s v="02-02-01-002-003-09"/>
    <s v="Materiales y suministros - Otros productos alimenticios n. C. P."/>
    <s v="VINAGRE BALSAMICO"/>
    <n v="50171700"/>
    <s v="MÍNIMA CUANTÍA"/>
    <n v="2"/>
    <n v="10"/>
    <n v="16"/>
    <n v="4"/>
    <n v="120000"/>
    <s v="Unidad"/>
    <m/>
  </r>
  <r>
    <x v="11"/>
    <x v="10"/>
    <s v="02-02-01-002-003-09"/>
    <s v="Materiales y suministros - Otros productos alimenticios n. C. P."/>
    <s v="PLATANITOS DULCES"/>
    <n v="50192100"/>
    <s v="MÍNIMA CUANTÍA"/>
    <n v="2"/>
    <n v="10"/>
    <n v="16"/>
    <n v="46"/>
    <n v="1012000"/>
    <s v="Unidad"/>
    <m/>
  </r>
  <r>
    <x v="11"/>
    <x v="10"/>
    <s v="02-02-01-002-003-09"/>
    <s v="Materiales y suministros - Otros productos alimenticios n. C. P."/>
    <s v="AJI EN FRASCO"/>
    <n v="50171800"/>
    <s v="MÍNIMA CUANTÍA"/>
    <n v="2"/>
    <n v="10"/>
    <n v="16"/>
    <n v="7"/>
    <n v="105000"/>
    <s v="Unidad"/>
    <m/>
  </r>
  <r>
    <x v="11"/>
    <x v="10"/>
    <s v="02-02-01-002-003-09"/>
    <s v="Materiales y suministros - Otros productos alimenticios n. C. P."/>
    <s v="PLATANITOS VERDES"/>
    <n v="50192100"/>
    <s v="MÍNIMA CUANTÍA"/>
    <n v="2"/>
    <n v="10"/>
    <n v="16"/>
    <n v="38"/>
    <n v="836000"/>
    <s v="Unidad"/>
    <m/>
  </r>
  <r>
    <x v="11"/>
    <x v="11"/>
    <s v="02-02-01-002-004-04"/>
    <s v="Materiales y suministros - Bebidas no alcohólicas; aguas minerales embotelladas"/>
    <s v="AGUA BOTELLA X 600 ML X 12 UND"/>
    <n v="50202300"/>
    <s v="MÍNIMA CUANTÍA"/>
    <n v="2"/>
    <n v="10"/>
    <n v="16"/>
    <n v="225"/>
    <n v="2025000"/>
    <s v="Unidad"/>
    <m/>
  </r>
  <r>
    <x v="11"/>
    <x v="11"/>
    <s v="02-02-01-002-004-04"/>
    <s v="Materiales y suministros - Bebidas no alcohólicas; aguas minerales embotelladas"/>
    <s v="AGUA BOTELLA X 250 ML X 24 UND"/>
    <n v="50202300"/>
    <s v="MÍNIMA CUANTÍA"/>
    <n v="2"/>
    <n v="10"/>
    <n v="16"/>
    <n v="315"/>
    <n v="5040000"/>
    <s v="Unidad"/>
    <m/>
  </r>
  <r>
    <x v="11"/>
    <x v="11"/>
    <s v="02-02-01-002-004-04"/>
    <s v="Materiales y suministros - Bebidas no alcohólicas; aguas minerales embotelladas"/>
    <s v="BEBIDA AZUCARADA OSCURA X400 ML"/>
    <n v="50202300"/>
    <s v="MÍNIMA CUANTÍA"/>
    <n v="2"/>
    <n v="10"/>
    <n v="16"/>
    <n v="20"/>
    <n v="640000"/>
    <s v="Unidad"/>
    <m/>
  </r>
  <r>
    <x v="11"/>
    <x v="11"/>
    <s v="02-02-01-002-004-04"/>
    <s v="Materiales y suministros - Bebidas no alcohólicas; aguas minerales embotelladas"/>
    <s v="BEBIDA AZUCARADA OSCURAX 250 ML"/>
    <n v="50202300"/>
    <s v="MÍNIMA CUANTÍA"/>
    <n v="2"/>
    <n v="10"/>
    <n v="16"/>
    <n v="156"/>
    <n v="3588000"/>
    <s v="Unidad"/>
    <m/>
  </r>
  <r>
    <x v="11"/>
    <x v="11"/>
    <s v="02-02-01-002-004-04"/>
    <s v="Materiales y suministros - Bebidas no alcohólicas; aguas minerales embotelladas"/>
    <s v="AGUA BOTELLA X 1000 ML X 10 UND"/>
    <n v="50202300"/>
    <s v="MÍNIMA CUANTÍA"/>
    <n v="2"/>
    <n v="10"/>
    <n v="16"/>
    <n v="47"/>
    <n v="799000"/>
    <s v="Unidad"/>
    <m/>
  </r>
  <r>
    <x v="11"/>
    <x v="11"/>
    <s v="02-02-01-002-004-04"/>
    <s v="Materiales y suministros - Bebidas no alcohólicas; aguas minerales embotelladas"/>
    <s v="BOTELLON DE AGUA X 20 LITROS"/>
    <n v="50202300"/>
    <s v="MÍNIMA CUANTÍA"/>
    <n v="2"/>
    <n v="10"/>
    <n v="16"/>
    <n v="30"/>
    <n v="510000"/>
    <s v="Unidad"/>
    <m/>
  </r>
  <r>
    <x v="11"/>
    <x v="6"/>
    <s v="02-02-01-002-006"/>
    <s v="Materiales y suministros - Hilados e hilos; tejidos de fibras textiles incluso afelpados"/>
    <s v="AYUGE SEPHI NYLON PARA GUADAÑA DE 3 MM. PRESENTACIÓN (ROLLO DE 100MTS C/U) "/>
    <s v="27112006"/>
    <s v="MÍNIMA CUANTÍA"/>
    <n v="4"/>
    <n v="4"/>
    <n v="10"/>
    <n v="4"/>
    <n v="261800"/>
    <s v="Unidad"/>
    <m/>
  </r>
  <r>
    <x v="11"/>
    <x v="6"/>
    <s v="02-02-01-002-006"/>
    <s v="Materiales y suministros - Hilados e hilos; tejidos de fibras textiles incluso afelpados"/>
    <s v="GAAMA CINTA FALLA 38 MM"/>
    <s v="11162100"/>
    <s v="SELECCIÓN ABREVIADA - ACUERDO MARCO"/>
    <n v="3"/>
    <n v="4"/>
    <n v="10"/>
    <n v="1"/>
    <n v="41650"/>
    <s v="Unidad"/>
    <m/>
  </r>
  <r>
    <x v="11"/>
    <x v="6"/>
    <s v="02-02-01-002-006"/>
    <s v="Materiales y suministros - Hilados e hilos; tejidos de fibras textiles incluso afelpados"/>
    <s v="GAAMA VENDA DE ALGODÓN LAMINADO 1 UNIDAD, 3´´X5 YARDAS Y DE 450 CMS DE LONGITUD ESTIRAD"/>
    <s v="42311500"/>
    <s v="MÍNIMA CUANTÍA"/>
    <n v="2"/>
    <n v="4"/>
    <n v="10"/>
    <n v="12"/>
    <n v="36000"/>
    <s v="Unidad"/>
    <m/>
  </r>
  <r>
    <x v="11"/>
    <x v="6"/>
    <s v="02-02-01-002-006"/>
    <s v="Materiales y suministros - Hilados e hilos; tejidos de fibras textiles incluso afelpados"/>
    <s v="GACAS YOYO CON 3 ADAPTADORES "/>
    <s v="31151504"/>
    <s v="MÍNIMA CUANTÍA"/>
    <n v="4"/>
    <n v="4"/>
    <n v="10"/>
    <n v="6"/>
    <n v="128520"/>
    <s v="Unidad"/>
    <m/>
  </r>
  <r>
    <x v="11"/>
    <x v="6"/>
    <s v="02-02-01-002-006"/>
    <s v="Materiales y suministros - Hilados e hilos; tejidos de fibras textiles incluso afelpados"/>
    <s v="GAORI ROLLO ALGODÓN"/>
    <s v="11121802"/>
    <s v="MÍNIMA CUANTÍA"/>
    <n v="4"/>
    <n v="4"/>
    <n v="10"/>
    <n v="4"/>
    <n v="99998.080000000002"/>
    <s v="Unidad"/>
    <m/>
  </r>
  <r>
    <x v="11"/>
    <x v="6"/>
    <s v="02-02-01-002-006"/>
    <s v="Materiales y suministros - Hilados e hilos; tejidos de fibras textiles incluso afelpados"/>
    <s v="GAORI ESTOPA DE BRILLO DE MICROFIBRA"/>
    <s v="47131500"/>
    <s v="MÍNIMA CUANTÍA"/>
    <n v="4"/>
    <n v="4"/>
    <n v="10"/>
    <n v="5"/>
    <n v="34997.9"/>
    <s v="Unidad"/>
    <m/>
  </r>
  <r>
    <x v="11"/>
    <x v="27"/>
    <s v="02-02-01-002-007"/>
    <s v="Materiales y suministros - Artículos textiles (excepto prendas de vestir)"/>
    <s v="BACOF TRAPO INDUSTRIAL X 20 KG"/>
    <s v="11161703"/>
    <s v="SELECCIÓN ABREVIADA - ACUERDO MARCO"/>
    <n v="5"/>
    <n v="4"/>
    <n v="10"/>
    <n v="15"/>
    <n v="938457"/>
    <s v="Bulto"/>
    <m/>
  </r>
  <r>
    <x v="11"/>
    <x v="27"/>
    <s v="02-02-01-002-007"/>
    <s v="Materiales y suministros - Artículos textiles (excepto prendas de vestir)"/>
    <s v="BACOF ESTOPA"/>
    <s v="11162116"/>
    <s v="SELECCIÓN ABREVIADA - ACUERDO MARCO"/>
    <n v="5"/>
    <n v="4"/>
    <n v="10"/>
    <n v="15"/>
    <n v="149049.15000000002"/>
    <s v="Unidad"/>
    <m/>
  </r>
  <r>
    <x v="11"/>
    <x v="27"/>
    <s v="02-02-01-002-007"/>
    <s v="Materiales y suministros - Artículos textiles (excepto prendas de vestir)"/>
    <s v="BACOF TELA POLIESTER DE REFUERZO"/>
    <s v="30141508"/>
    <s v="SELECCIÓN ABREVIADA - ACUERDO MARCO"/>
    <n v="5"/>
    <n v="4"/>
    <n v="10"/>
    <n v="2"/>
    <n v="117767.25"/>
    <s v="Rollo"/>
    <m/>
  </r>
  <r>
    <x v="11"/>
    <x v="27"/>
    <s v="02-02-01-002-007"/>
    <s v="Materiales y suministros - Artículos textiles (excepto prendas de vestir)"/>
    <s v="AYUGE SEPHI TRAPOS TIPO CARPETA"/>
    <s v="47131501"/>
    <s v="SELECCIÓN ABREVIADA - ACUERDO MARCO"/>
    <n v="5"/>
    <n v="4"/>
    <n v="10"/>
    <n v="50"/>
    <n v="172970.5"/>
    <s v="Kilogramo"/>
    <m/>
  </r>
  <r>
    <x v="11"/>
    <x v="27"/>
    <s v="02-02-01-002-007"/>
    <s v="Materiales y suministros - Artículos textiles (excepto prendas de vestir)"/>
    <s v="BACOF ADQUISICIÓN DE CORTINAS DEPENDENCIAS EXTERNAS ADSCRIPTAS A LA BACOF_x000a_"/>
    <s v="72153608"/>
    <s v="MÍNIMA CUANTÍA"/>
    <n v="2"/>
    <n v="4"/>
    <n v="10"/>
    <n v="1"/>
    <n v="15165229.779999999"/>
    <s v="Unidad"/>
    <m/>
  </r>
  <r>
    <x v="11"/>
    <x v="27"/>
    <s v="02-02-01-002-007"/>
    <s v="Materiales y suministros - Artículos textiles (excepto prendas de vestir)"/>
    <s v="AYUGE SEPHI CARETA PARA GUADAÑAR O ESMERILAR"/>
    <s v="46181700"/>
    <s v="MÍNIMA CUANTÍA"/>
    <n v="4"/>
    <n v="4"/>
    <n v="10"/>
    <n v="10"/>
    <n v="178500"/>
    <s v="Unidad"/>
    <m/>
  </r>
  <r>
    <x v="11"/>
    <x v="27"/>
    <s v="02-02-01-002-007"/>
    <s v="Materiales y suministros - Artículos textiles (excepto prendas de vestir)"/>
    <s v="AYUGE SEPHI CARETA MASCARA PROTECTORA INDUSTRIAL SOLDAR, PINTAR Y VAPOR"/>
    <s v="46181700"/>
    <s v="MÍNIMA CUANTÍA"/>
    <n v="2"/>
    <n v="4"/>
    <n v="10"/>
    <n v="6"/>
    <n v="856800"/>
    <s v="Unidad"/>
    <m/>
  </r>
  <r>
    <x v="11"/>
    <x v="27"/>
    <s v="02-02-01-002-007"/>
    <s v="Materiales y suministros - Artículos textiles (excepto prendas de vestir)"/>
    <s v="GAAMA DILOA RETAZO PARA LIMPIAR POR BULTO DE 20 KILOS"/>
    <s v="47131501"/>
    <s v="SELECCIÓN ABREVIADA SUBASTA INVERSA (NO DISPONIBLE)"/>
    <n v="3"/>
    <n v="4"/>
    <n v="10"/>
    <n v="4"/>
    <n v="456893.36"/>
    <s v="Bulto"/>
    <m/>
  </r>
  <r>
    <x v="11"/>
    <x v="27"/>
    <s v="02-02-01-002-007"/>
    <s v="Materiales y suministros - Artículos textiles (excepto prendas de vestir)"/>
    <s v="GACAR DILOA PAÑO WYPALL X70- ROLLO"/>
    <s v="47131502"/>
    <s v="SELECCIÓN ABREVIADA SUBASTA INVERSA (NO DISPONIBLE)"/>
    <n v="3"/>
    <n v="4"/>
    <n v="10"/>
    <n v="19"/>
    <n v="510815"/>
    <s v="Unidad"/>
    <m/>
  </r>
  <r>
    <x v="11"/>
    <x v="27"/>
    <s v="02-02-01-002-007"/>
    <s v="Materiales y suministros - Artículos textiles (excepto prendas de vestir)"/>
    <s v="GACAS DILOA LONA ROJA HURACÁN DE LA  FAYETTE "/>
    <s v="11162113"/>
    <s v="SELECCIÓN ABREVIADA SUBASTA INVERSA (NO DISPONIBLE)"/>
    <n v="3"/>
    <n v="4"/>
    <n v="10"/>
    <n v="54"/>
    <n v="3125542.14"/>
    <s v="Metro"/>
    <m/>
  </r>
  <r>
    <x v="11"/>
    <x v="27"/>
    <s v="02-02-01-002-007"/>
    <s v="Materiales y suministros - Artículos textiles (excepto prendas de vestir)"/>
    <s v="GACAS DILOA REATA ROJA DE SEGURIDAD DE UNA  PULGADA "/>
    <s v="11162125"/>
    <s v="SELECCIÓN ABREVIADA SUBASTA INVERSA (NO DISPONIBLE)"/>
    <n v="3"/>
    <n v="4"/>
    <n v="10"/>
    <n v="45"/>
    <n v="207506.25"/>
    <s v="Metro"/>
    <m/>
  </r>
  <r>
    <x v="11"/>
    <x v="27"/>
    <s v="02-02-01-002-007"/>
    <s v="Materiales y suministros - Artículos textiles (excepto prendas de vestir)"/>
    <s v="GACAS DILOA TRAPO COSIDO POR BULTO DE  20 KILOS "/>
    <s v="47131501"/>
    <s v="SELECCIÓN ABREVIADA SUBASTA INVERSA (NO DISPONIBLE)"/>
    <n v="3"/>
    <n v="4"/>
    <n v="10"/>
    <n v="2"/>
    <n v="194864.88"/>
    <s v="Unidad"/>
    <m/>
  </r>
  <r>
    <x v="11"/>
    <x v="27"/>
    <s v="02-02-01-002-007"/>
    <s v="Materiales y suministros - Artículos textiles (excepto prendas de vestir)"/>
    <s v="GAORI DILOA TRAPOS PARA LIMPIEZA X BULTO"/>
    <s v="47131501"/>
    <s v="SELECCIÓN ABREVIADA SUBASTA INVERSA (NO DISPONIBLE)"/>
    <n v="3"/>
    <n v="4"/>
    <n v="10"/>
    <n v="4"/>
    <n v="446721.24"/>
    <s v="Unidad"/>
    <m/>
  </r>
  <r>
    <x v="11"/>
    <x v="27"/>
    <s v="02-02-01-002-007"/>
    <s v="Materiales y suministros - Artículos textiles (excepto prendas de vestir)"/>
    <s v="GAORI DILOA PAÑO EN  POLIPROPILENO Y CELULOSA PARA LIMPIEZA Y ABSORCION DE LIQUIDOS Y GRASA X ROLLO"/>
    <s v="47131502"/>
    <s v="SELECCIÓN ABREVIADA SUBASTA INVERSA (NO DISPONIBLE)"/>
    <n v="3"/>
    <n v="4"/>
    <n v="10"/>
    <n v="40"/>
    <n v="1400011.2"/>
    <s v="Unidad"/>
    <m/>
  </r>
  <r>
    <x v="11"/>
    <x v="27"/>
    <s v="02-02-01-002-007"/>
    <s v="Materiales y suministros - Artículos textiles (excepto prendas de vestir)"/>
    <s v="GAAMA ARNÉS ORIGINAL COMPLETO PARA GUADAÑAS "/>
    <s v="10141600"/>
    <s v="MÍNIMA CUANTÍA"/>
    <n v="4"/>
    <n v="4"/>
    <n v="10"/>
    <n v="7"/>
    <n v="458150"/>
    <s v="Unidad"/>
    <m/>
  </r>
  <r>
    <x v="11"/>
    <x v="27"/>
    <s v="02-02-01-002-007"/>
    <s v="Materiales y suministros - Artículos textiles (excepto prendas de vestir)"/>
    <s v="GAAMA PAÑO ABSORBENTE MULTIUSO AMARILLO"/>
    <s v="47131500"/>
    <s v="MÍNIMA CUANTÍA"/>
    <n v="4"/>
    <n v="4"/>
    <n v="10"/>
    <n v="40"/>
    <n v="72399.600000000006"/>
    <s v="Unidad"/>
    <m/>
  </r>
  <r>
    <x v="11"/>
    <x v="27"/>
    <s v="02-02-01-002-007"/>
    <s v="Materiales y suministros - Artículos textiles (excepto prendas de vestir)"/>
    <s v="GAORI  TRAILLA EN CINTA TUBULAR NEGRA"/>
    <s v="10141606"/>
    <s v="MÍNIMA CUANTÍA"/>
    <n v="2"/>
    <n v="4"/>
    <n v="10"/>
    <n v="2"/>
    <n v="124999.98"/>
    <s v="Unidad"/>
    <m/>
  </r>
  <r>
    <x v="11"/>
    <x v="27"/>
    <s v="02-02-01-002-007"/>
    <s v="Materiales y suministros - Artículos textiles (excepto prendas de vestir)"/>
    <s v="GAORI LIMPIONES EN TELA DE TOALLA FILETEADA, COLOR BLANCO, TAMAÑO MINIMO 100 CM X 70 CM_x000a_"/>
    <s v="47131501"/>
    <s v="MÍNIMA CUANTÍA"/>
    <n v="4"/>
    <n v="4"/>
    <n v="10"/>
    <n v="19"/>
    <n v="109545.45"/>
    <s v="Unidad"/>
    <m/>
  </r>
  <r>
    <x v="11"/>
    <x v="27"/>
    <s v="02-02-01-002-007"/>
    <s v="Materiales y suministros - Artículos textiles (excepto prendas de vestir)"/>
    <s v="GAORI ROLLO DE WIPES"/>
    <s v="47131502"/>
    <s v="MÍNIMA CUANTÍA"/>
    <n v="4"/>
    <n v="4"/>
    <n v="10"/>
    <n v="10"/>
    <n v="470002.39999999997"/>
    <s v="Unidad"/>
    <m/>
  </r>
  <r>
    <x v="11"/>
    <x v="27"/>
    <s v="02-02-01-002-007"/>
    <s v="Materiales y suministros - Artículos textiles (excepto prendas de vestir)"/>
    <s v="GAORI PAÑO EN  POLIPROPILENO Y CELULOSA PARA LIMPIEZA Y ABSORCION DE LIQUIDOS Y GRASA X ROLLO_x000a_"/>
    <s v="47131909"/>
    <s v="MÍNIMA CUANTÍA"/>
    <n v="4"/>
    <n v="4"/>
    <n v="10"/>
    <n v="25"/>
    <n v="1175006"/>
    <s v="Unidad"/>
    <m/>
  </r>
  <r>
    <x v="11"/>
    <x v="27"/>
    <s v="02-02-01-002-007"/>
    <s v="Materiales y suministros - Artículos textiles (excepto prendas de vestir)"/>
    <s v="GAORI PECHERA PARA ANCLAJE PARA ROTWEILLER "/>
    <n v="10141608"/>
    <s v="MÍNIMA CUANTÍA"/>
    <n v="2"/>
    <n v="4"/>
    <n v="10"/>
    <n v="2"/>
    <n v="248000"/>
    <s v="Unidad"/>
    <m/>
  </r>
  <r>
    <x v="11"/>
    <x v="27"/>
    <s v="02-02-01-002-007"/>
    <s v="Materiales y suministros - Artículos textiles (excepto prendas de vestir)"/>
    <s v="GAORI BOZAL DE SEGURIDAD EN CUERO "/>
    <s v="10141610"/>
    <s v="MÍNIMA CUANTÍA"/>
    <n v="2"/>
    <n v="4"/>
    <n v="10"/>
    <n v="2"/>
    <n v="156200"/>
    <s v="Unidad"/>
    <m/>
  </r>
  <r>
    <x v="11"/>
    <x v="27"/>
    <s v="02-02-01-002-007"/>
    <s v="Materiales y suministros - Artículos textiles (excepto prendas de vestir)"/>
    <s v="BACOF BOZAL PARA PERRO "/>
    <n v="10141610"/>
    <s v="MÍNIMA CUANTÍA"/>
    <n v="2"/>
    <n v="4"/>
    <n v="10"/>
    <n v="6"/>
    <n v="194999.94"/>
    <s v="Unidad"/>
    <m/>
  </r>
  <r>
    <x v="11"/>
    <x v="27"/>
    <s v="02-02-01-002-007"/>
    <s v="Materiales y suministros - Artículos textiles (excepto prendas de vestir)"/>
    <s v="BACOF TRAILLA DE 10 MTS "/>
    <n v="10141606"/>
    <s v="MÍNIMA CUANTÍA"/>
    <n v="2"/>
    <n v="4"/>
    <n v="10"/>
    <n v="3"/>
    <n v="255000"/>
    <s v="Unidad"/>
    <m/>
  </r>
  <r>
    <x v="11"/>
    <x v="27"/>
    <s v="02-02-01-002-007"/>
    <s v="Materiales y suministros - Artículos textiles (excepto prendas de vestir)"/>
    <s v="BACOF MORDEDOR EN YUTE "/>
    <n v="10111301"/>
    <s v="MÍNIMA CUANTÍA"/>
    <n v="2"/>
    <n v="4"/>
    <n v="10"/>
    <n v="6"/>
    <n v="462000"/>
    <s v="Unidad"/>
    <m/>
  </r>
  <r>
    <x v="11"/>
    <x v="27"/>
    <s v="02-02-01-002-007"/>
    <s v="Materiales y suministros - Artículos textiles (excepto prendas de vestir)"/>
    <s v="BACOF ARNES PARA PERRO DE TRABAJO "/>
    <s v="10141608"/>
    <s v="MÍNIMA CUANTÍA"/>
    <n v="2"/>
    <n v="4"/>
    <n v="10"/>
    <n v="7"/>
    <n v="700000"/>
    <s v="Unidad"/>
    <m/>
  </r>
  <r>
    <x v="11"/>
    <x v="27"/>
    <s v="02-02-01-002-007"/>
    <s v="Materiales y suministros - Artículos textiles (excepto prendas de vestir)"/>
    <s v="BACOF PIERNERA TACTICO "/>
    <s v="10141608"/>
    <s v="MÍNIMA CUANTÍA"/>
    <n v="2"/>
    <n v="4"/>
    <n v="10"/>
    <n v="5"/>
    <n v="500000"/>
    <s v="Unidad"/>
    <m/>
  </r>
  <r>
    <x v="11"/>
    <x v="27"/>
    <s v="02-02-01-002-007"/>
    <s v="Materiales y suministros - Artículos textiles (excepto prendas de vestir)"/>
    <s v="BACOF TRAILLA EN CINTA TUBULAR NEGRA "/>
    <n v="10141606"/>
    <s v="MÍNIMA CUANTÍA"/>
    <n v="2"/>
    <n v="4"/>
    <n v="10"/>
    <n v="16"/>
    <n v="999999.84"/>
    <s v="Unidad"/>
    <m/>
  </r>
  <r>
    <x v="11"/>
    <x v="27"/>
    <s v="02-02-01-002-007"/>
    <s v="Materiales y suministros - Artículos textiles (excepto prendas de vestir)"/>
    <s v="BACOF COLLAR K9 DE INTERVENCION "/>
    <n v="10141606"/>
    <s v="MÍNIMA CUANTÍA"/>
    <n v="2"/>
    <n v="4"/>
    <n v="10"/>
    <n v="8"/>
    <n v="624800"/>
    <s v="Unidad"/>
    <m/>
  </r>
  <r>
    <x v="11"/>
    <x v="27"/>
    <s v="02-02-01-002-007"/>
    <s v="Materiales y suministros - Artículos textiles (excepto prendas de vestir)"/>
    <s v="BACOF TOALLAS PARA SECAR "/>
    <n v="52121705"/>
    <s v="MÍNIMA CUANTÍA"/>
    <n v="2"/>
    <n v="4"/>
    <n v="10"/>
    <n v="1"/>
    <n v="232500"/>
    <s v="Unidad"/>
    <m/>
  </r>
  <r>
    <x v="11"/>
    <x v="27"/>
    <s v="02-02-01-002-007"/>
    <s v="Materiales y suministros - Artículos textiles (excepto prendas de vestir)"/>
    <s v="GAAMA TRAILLA EN CINTA TUBULAR NEGRA "/>
    <s v="10141606"/>
    <s v="MÍNIMA CUANTÍA"/>
    <n v="2"/>
    <n v="4"/>
    <n v="10"/>
    <n v="6"/>
    <n v="374999.94"/>
    <s v="Unidad"/>
    <m/>
  </r>
  <r>
    <x v="11"/>
    <x v="27"/>
    <s v="02-02-01-002-007"/>
    <s v="Materiales y suministros - Artículos textiles (excepto prendas de vestir)"/>
    <s v="GAAMA BOZAL PARA PERRO "/>
    <s v="10141610"/>
    <s v="MÍNIMA CUANTÍA"/>
    <n v="2"/>
    <n v="4"/>
    <n v="10"/>
    <n v="4"/>
    <n v="129999.96"/>
    <s v="Unidad"/>
    <m/>
  </r>
  <r>
    <x v="11"/>
    <x v="27"/>
    <s v="02-02-01-002-007"/>
    <s v="Materiales y suministros - Artículos textiles (excepto prendas de vestir)"/>
    <s v="GACAR TRAILLA EN CINTA TUBULAR NEGRA "/>
    <s v="10141606"/>
    <s v="MÍNIMA CUANTÍA"/>
    <n v="2"/>
    <n v="4"/>
    <n v="10"/>
    <n v="6"/>
    <n v="315126.06"/>
    <s v="Unidad"/>
    <m/>
  </r>
  <r>
    <x v="11"/>
    <x v="27"/>
    <s v="02-02-01-002-007"/>
    <s v="Materiales y suministros - Artículos textiles (excepto prendas de vestir)"/>
    <s v="GACAR PECHERA PARA ANCLAJE PARA PASTOR BELGA "/>
    <s v="10141608"/>
    <s v="MÍNIMA CUANTÍA"/>
    <n v="2"/>
    <n v="4"/>
    <n v="10"/>
    <n v="1"/>
    <n v="106722.69"/>
    <s v="Unidad"/>
    <m/>
  </r>
  <r>
    <x v="11"/>
    <x v="27"/>
    <s v="02-02-01-002-007"/>
    <s v="Materiales y suministros - Artículos textiles (excepto prendas de vestir)"/>
    <s v="GACAR CHALECO MILITAR PARA PERRO "/>
    <s v="10141608"/>
    <s v="MÍNIMA CUANTÍA"/>
    <n v="2"/>
    <n v="4"/>
    <n v="10"/>
    <n v="2"/>
    <n v="306386.56"/>
    <s v="Unidad"/>
    <m/>
  </r>
  <r>
    <x v="11"/>
    <x v="27"/>
    <s v="02-02-01-002-007"/>
    <s v="Materiales y suministros - Artículos textiles (excepto prendas de vestir)"/>
    <s v="GACAR BOZAL DE SEGURIDAD EN CUERO "/>
    <s v="10141610"/>
    <s v="MÍNIMA CUANTÍA"/>
    <n v="2"/>
    <n v="4"/>
    <n v="10"/>
    <n v="2"/>
    <n v="131260.5"/>
    <s v="Unidad"/>
    <m/>
  </r>
  <r>
    <x v="11"/>
    <x v="27"/>
    <s v="02-02-01-002-007"/>
    <s v="Materiales y suministros - Artículos textiles (excepto prendas de vestir)"/>
    <s v="GACAR BOZAL PARA PERRO "/>
    <s v="10141610"/>
    <s v="MÍNIMA CUANTÍA"/>
    <n v="2"/>
    <n v="4"/>
    <n v="10"/>
    <n v="1"/>
    <n v="27310.92"/>
    <s v="Unidad"/>
    <m/>
  </r>
  <r>
    <x v="11"/>
    <x v="27"/>
    <s v="02-02-01-002-007"/>
    <s v="Materiales y suministros - Artículos textiles (excepto prendas de vestir)"/>
    <s v="GACAS TRAILLA DE 10 MTS "/>
    <s v="10141606"/>
    <s v="MÍNIMA CUANTÍA"/>
    <n v="2"/>
    <n v="4"/>
    <n v="10"/>
    <n v="1"/>
    <n v="85000"/>
    <s v="Unidad"/>
    <m/>
  </r>
  <r>
    <x v="11"/>
    <x v="27"/>
    <s v="02-02-01-002-007"/>
    <s v="Materiales y suministros - Artículos textiles (excepto prendas de vestir)"/>
    <s v="GACAS TRAILLA EN CINTA TUBULAR NEGRA "/>
    <s v="10141606"/>
    <s v="MÍNIMA CUANTÍA"/>
    <n v="2"/>
    <n v="4"/>
    <n v="10"/>
    <n v="2"/>
    <n v="124999.98"/>
    <s v="Unidad"/>
    <m/>
  </r>
  <r>
    <x v="11"/>
    <x v="27"/>
    <s v="02-02-01-002-007"/>
    <s v="Materiales y suministros - Artículos textiles (excepto prendas de vestir)"/>
    <s v="GACAS TAPABOCA DESECHABLE QUIRURJICO X CAJA "/>
    <s v="42131606"/>
    <s v="MÍNIMA CUANTÍA"/>
    <n v="2"/>
    <n v="4"/>
    <n v="10"/>
    <n v="1"/>
    <n v="46000"/>
    <s v="Unidad"/>
    <m/>
  </r>
  <r>
    <x v="11"/>
    <x v="27"/>
    <s v="02-02-01-002-007"/>
    <s v="Materiales y suministros - Artículos textiles (excepto prendas de vestir)"/>
    <s v="JEFSA ADQUISICIÓN DE CORTINAS VIVIENDA FISCAL"/>
    <s v="72153608"/>
    <s v="MÍNIMA CUANTÍA"/>
    <n v="2"/>
    <n v="4"/>
    <n v="10"/>
    <n v="1"/>
    <n v="11000000"/>
    <s v="GLOBAL"/>
    <m/>
  </r>
  <r>
    <x v="11"/>
    <x v="27"/>
    <s v="02-02-01-002-007"/>
    <s v="Materiales y suministros - Artículos textiles (excepto prendas de vestir)"/>
    <s v="GIMFA CARTUCHERA PORTA ÚTILES GRANDE DE TELA, RESISTENTE, COLOR AZUL OSCURO_x000a_"/>
    <s v="24111514"/>
    <s v="SELECCIÓN ABREVIADA - ACUERDO MARCO"/>
    <n v="3"/>
    <n v="4"/>
    <n v="16"/>
    <n v="20"/>
    <n v="121380"/>
    <s v="Unidad"/>
    <m/>
  </r>
  <r>
    <x v="11"/>
    <x v="27"/>
    <s v="02-02-01-002-007"/>
    <s v="Materiales y suministros - Artículos textiles (excepto prendas de vestir)"/>
    <s v="GIMFA TAPABOCAS DESECHABLE, PARA NIÑOS Y NIÑAS, EN EMPAQUE INDIVIDUAL CAJA X 50 UNIDADESR"/>
    <s v="42131606"/>
    <s v="MÍNIMA CUANTÍA"/>
    <n v="2"/>
    <n v="4"/>
    <n v="16"/>
    <n v="4"/>
    <n v="47600"/>
    <s v="Unidad"/>
    <m/>
  </r>
  <r>
    <x v="11"/>
    <x v="27"/>
    <s v="02-02-01-002-007"/>
    <s v="Materiales y suministros - Artículos textiles (excepto prendas de vestir)"/>
    <s v="GIMFA TAPABOCAS DESECHABLE CAJA X 50 UNIDADES_x000a_"/>
    <s v="42131606"/>
    <s v="MÍNIMA CUANTÍA"/>
    <n v="2"/>
    <n v="4"/>
    <n v="16"/>
    <n v="3"/>
    <n v="53550"/>
    <s v="Unidad"/>
    <m/>
  </r>
  <r>
    <x v="11"/>
    <x v="27"/>
    <s v="02-02-01-002-007"/>
    <s v="Materiales y suministros - Artículos textiles (excepto prendas de vestir)"/>
    <s v="GIMFA ARNÉS TIPO ARAÑA"/>
    <s v="46182306"/>
    <s v="MÍNIMA CUANTÍA"/>
    <n v="2"/>
    <n v="4"/>
    <n v="16"/>
    <n v="6"/>
    <n v="361284"/>
    <s v="Unidad"/>
    <m/>
  </r>
  <r>
    <x v="11"/>
    <x v="27"/>
    <s v="02-02-01-002-007"/>
    <s v="Materiales y suministros - Artículos textiles (excepto prendas de vestir)"/>
    <s v="BACOF ADQUISICIÓN DE CORTINAS VIVIENDA FISCAL"/>
    <s v="72153608"/>
    <s v="MÍNIMA CUANTÍA"/>
    <n v="2"/>
    <n v="4"/>
    <n v="16"/>
    <n v="1"/>
    <n v="86576821.129999995"/>
    <s v="Unidad"/>
    <m/>
  </r>
  <r>
    <x v="11"/>
    <x v="27"/>
    <s v="02-02-01-002-007"/>
    <s v="Materiales y suministros - Artículos textiles (excepto prendas de vestir)"/>
    <s v="CAPAS PARA CORTE DE CABELLO"/>
    <n v="53131642"/>
    <s v="MÍNIMA CUANTÍA"/>
    <n v="2"/>
    <n v="10"/>
    <n v="16"/>
    <n v="15"/>
    <n v="420000"/>
    <s v="Unidad"/>
    <m/>
  </r>
  <r>
    <x v="11"/>
    <x v="27"/>
    <s v="02-02-01-002-007"/>
    <s v="Materiales y suministros - Artículos textiles (excepto prendas de vestir)"/>
    <s v="TOALLAS Y/O PAÑOS DE LIMPIEZA DESECHABLES x ROLO"/>
    <n v="52121705"/>
    <s v="MÍNIMA CUANTÍA"/>
    <n v="2"/>
    <n v="10"/>
    <n v="16"/>
    <n v="40"/>
    <n v="1540000"/>
    <s v="Unidad"/>
    <m/>
  </r>
  <r>
    <x v="11"/>
    <x v="27"/>
    <s v="02-02-01-002-007"/>
    <s v="Materiales y suministros - Artículos textiles (excepto prendas de vestir)"/>
    <s v="BACOF TRAPO INDUSTRIAL X 20 KG"/>
    <s v="11161703"/>
    <s v="SELECCIÓN ABREVIADA - ACUERDO MARCO"/>
    <n v="5"/>
    <n v="4"/>
    <n v="16"/>
    <n v="18"/>
    <n v="1126148.22"/>
    <s v="Bulto"/>
    <m/>
  </r>
  <r>
    <x v="11"/>
    <x v="27"/>
    <s v="02-02-01-002-007"/>
    <s v="Materiales y suministros - Artículos textiles (excepto prendas de vestir)"/>
    <s v="BACOF ESTOPA"/>
    <s v="11162116"/>
    <s v="SELECCIÓN ABREVIADA - ACUERDO MARCO"/>
    <n v="5"/>
    <n v="4"/>
    <n v="16"/>
    <n v="33"/>
    <n v="327908.13"/>
    <s v="Unidad"/>
    <m/>
  </r>
  <r>
    <x v="11"/>
    <x v="27"/>
    <s v="02-02-01-002-007"/>
    <s v="Materiales y suministros - Artículos textiles (excepto prendas de vestir)"/>
    <s v="BACOF TELA POLIESTER DE REFUERZO"/>
    <s v="30141508"/>
    <s v="SELECCIÓN ABREVIADA - ACUERDO MARCO"/>
    <n v="5"/>
    <n v="4"/>
    <n v="16"/>
    <n v="3"/>
    <n v="176650.77999999977"/>
    <s v="Rollo"/>
    <m/>
  </r>
  <r>
    <x v="11"/>
    <x v="27"/>
    <s v="02-02-01-002-007"/>
    <s v="Materiales y suministros - Artículos textiles (excepto prendas de vestir)"/>
    <s v="SALDO CPA 97 GIMFA ELEMENTOS DE SEGURIDAD"/>
    <m/>
    <s v="MÍNIMA CUANTÍA"/>
    <n v="2"/>
    <n v="4"/>
    <n v="16"/>
    <n v="1"/>
    <n v="0.04"/>
    <s v="GLOBAL"/>
    <m/>
  </r>
  <r>
    <x v="11"/>
    <x v="27"/>
    <s v="02-02-01-002-007"/>
    <s v="Materiales y suministros - Artículos textiles (excepto prendas de vestir)"/>
    <s v="SALDO CPA 194 GIMFA PROCESO PAPELERIA"/>
    <s v="24111514"/>
    <s v="SELECCIÓN ABREVIADA - ACUERDO MARCO"/>
    <n v="3"/>
    <n v="4"/>
    <n v="16"/>
    <n v="1"/>
    <n v="1880.1999999999971"/>
    <s v="GLOBAL"/>
    <m/>
  </r>
  <r>
    <x v="11"/>
    <x v="27"/>
    <s v="02-02-01-002-007"/>
    <s v="Materiales y suministros - Artículos textiles (excepto prendas de vestir)"/>
    <s v="SALDO CPA 97 GIMFA ELEM. DE DOTACIÓN PARA BOTIQUINES Y ELEMENTOS DE SST"/>
    <s v="46182306"/>
    <s v="MÍNIMA CUANTÍA"/>
    <n v="2"/>
    <n v="4"/>
    <n v="16"/>
    <n v="1"/>
    <n v="384565.95999999996"/>
    <s v="GLOBAL"/>
    <m/>
  </r>
  <r>
    <x v="11"/>
    <x v="27"/>
    <s v="02-02-01-002-007"/>
    <s v="Materiales y suministros - Artículos textiles (excepto prendas de vestir)"/>
    <s v="SALDO CPA 86 BACOF ADQUISICIÓN DE CORTINAS DEPENDENCIAS EXTERNAS ADSCRIPTAS A LA BACOF_x000a_"/>
    <s v="72153608"/>
    <s v="MÍNIMA CUANTÍA"/>
    <n v="2"/>
    <n v="4"/>
    <n v="16"/>
    <n v="1"/>
    <n v="423178.87"/>
    <s v="GLOBAL"/>
    <m/>
  </r>
  <r>
    <x v="11"/>
    <x v="27"/>
    <s v="02-02-01-002-007"/>
    <s v="Materiales y suministros - Artículos textiles (excepto prendas de vestir)"/>
    <s v="SALDO CPA 210 MATERIALES DE CONSTRUCCIÓN"/>
    <m/>
    <s v="SELECCIÓN ABREVIADA - ACUERDO MARCO"/>
    <n v="5"/>
    <n v="4"/>
    <n v="16"/>
    <n v="1"/>
    <n v="7292.8799999998882"/>
    <s v="GLOBAL"/>
    <m/>
  </r>
  <r>
    <x v="11"/>
    <x v="13"/>
    <s v="02-02-01-002-008"/>
    <s v="Materiales y suministros - Dotación (prendas de vestir y calzado)"/>
    <s v="BACOF GUANTE MICROFIBRA"/>
    <s v="47132102"/>
    <s v="MÍNIMA CUANTÍA"/>
    <n v="4"/>
    <n v="4"/>
    <n v="10"/>
    <n v="81"/>
    <n v="3402000"/>
    <s v="Unidad"/>
    <m/>
  </r>
  <r>
    <x v="11"/>
    <x v="13"/>
    <s v="02-02-01-002-008"/>
    <s v="Materiales y suministros - Dotación (prendas de vestir y calzado)"/>
    <s v="AYUGE SEPHI DELANTAL PARA GUADAÑAR"/>
    <s v="46181501"/>
    <s v="MÍNIMA CUANTÍA"/>
    <n v="4"/>
    <n v="4"/>
    <n v="10"/>
    <n v="6"/>
    <n v="164220"/>
    <s v="Unidad"/>
    <m/>
  </r>
  <r>
    <x v="11"/>
    <x v="13"/>
    <s v="02-02-01-002-008"/>
    <s v="Materiales y suministros - Dotación (prendas de vestir y calzado)"/>
    <s v="GAORI DILOA CAJA DE GUANTE LATEX NITRILO MEDIANO X 50 UD"/>
    <s v="42132205"/>
    <s v="SELECCIÓN ABREVIADA SUBASTA INVERSA (NO DISPONIBLE)"/>
    <n v="3"/>
    <n v="4"/>
    <n v="10"/>
    <n v="60"/>
    <n v="4611511.8"/>
    <s v="Unidad"/>
    <m/>
  </r>
  <r>
    <x v="11"/>
    <x v="13"/>
    <s v="02-02-01-002-008"/>
    <s v="Materiales y suministros - Dotación (prendas de vestir y calzado)"/>
    <s v="GAORI CAJA DE GUANTE LATEX NEGRO X 100 UNIDADES TALLA L_x000a_"/>
    <s v="42132201"/>
    <s v="MÍNIMA CUANTÍA"/>
    <n v="4"/>
    <n v="4"/>
    <n v="10"/>
    <n v="5"/>
    <n v="125997.2"/>
    <s v="Unidad"/>
    <m/>
  </r>
  <r>
    <x v="11"/>
    <x v="13"/>
    <s v="02-02-01-002-008"/>
    <s v="Materiales y suministros - Dotación (prendas de vestir y calzado)"/>
    <s v="GAORI GUANTES LARGOS DESECHABLES  CAJA X 50 PC _x000a_"/>
    <s v="42132205"/>
    <s v="MÍNIMA CUANTÍA"/>
    <n v="4"/>
    <n v="4"/>
    <n v="10"/>
    <n v="4"/>
    <n v="100797.75999999999"/>
    <s v="Unidad"/>
    <m/>
  </r>
  <r>
    <x v="11"/>
    <x v="13"/>
    <s v="02-02-01-002-008"/>
    <s v="Materiales y suministros - Dotación (prendas de vestir y calzado)"/>
    <s v="GAORI KIT DE BRIGADISTAS"/>
    <s v="42172002"/>
    <s v="MÍNIMA CUANTÍA"/>
    <n v="2"/>
    <n v="4"/>
    <n v="10"/>
    <n v="1"/>
    <n v="380800"/>
    <s v="Unidad"/>
    <m/>
  </r>
  <r>
    <x v="11"/>
    <x v="13"/>
    <s v="02-02-01-002-008"/>
    <s v="Materiales y suministros - Dotación (prendas de vestir y calzado)"/>
    <s v="GAORI GUANTES PAR TIPO DOMESTICO,  CALIBRE MINIMO DE 25, TALLAS 7 A 9, COLOR NEGRO"/>
    <s v="46181504"/>
    <s v="MÍNIMA CUANTÍA"/>
    <n v="4"/>
    <n v="4"/>
    <n v="10"/>
    <n v="21"/>
    <n v="106207.5"/>
    <s v="Unidad"/>
    <m/>
  </r>
  <r>
    <x v="11"/>
    <x v="13"/>
    <s v="02-02-01-002-008"/>
    <s v="Materiales y suministros - Dotación (prendas de vestir y calzado)"/>
    <s v="GAORI GUANTES DE NITRILO CAJA POR 100"/>
    <s v="46181504"/>
    <s v="MÍNIMA CUANTÍA"/>
    <n v="4"/>
    <n v="4"/>
    <n v="10"/>
    <n v="5"/>
    <n v="124997.6"/>
    <s v="Unidad"/>
    <m/>
  </r>
  <r>
    <x v="11"/>
    <x v="13"/>
    <s v="02-02-01-002-008"/>
    <s v="Materiales y suministros - Dotación (prendas de vestir y calzado)"/>
    <s v="GAORI CANILLERAS PARA TRABAJO DE GUADAÑAS PAR"/>
    <s v="46181520"/>
    <s v="MÍNIMA CUANTÍA"/>
    <n v="2"/>
    <n v="4"/>
    <n v="10"/>
    <n v="2"/>
    <n v="214200"/>
    <s v="Unidad"/>
    <m/>
  </r>
  <r>
    <x v="11"/>
    <x v="13"/>
    <s v="02-02-01-002-008"/>
    <s v="Materiales y suministros - Dotación (prendas de vestir y calzado)"/>
    <s v="GAORI PETO INDUSTRIAL PARA GUADAÑAR"/>
    <s v="46181533"/>
    <s v="MÍNIMA CUANTÍA"/>
    <n v="2"/>
    <n v="4"/>
    <n v="10"/>
    <n v="4"/>
    <n v="85680"/>
    <s v="Unidad"/>
    <m/>
  </r>
  <r>
    <x v="11"/>
    <x v="13"/>
    <s v="02-02-01-002-008"/>
    <s v="Materiales y suministros - Dotación (prendas de vestir y calzado)"/>
    <s v="GAORI CARETA PARA GUADAÑAR"/>
    <s v="46181709"/>
    <s v="MÍNIMA CUANTÍA"/>
    <n v="2"/>
    <n v="4"/>
    <n v="10"/>
    <n v="5"/>
    <n v="148750"/>
    <s v="Unidad"/>
    <m/>
  </r>
  <r>
    <x v="11"/>
    <x v="13"/>
    <s v="02-02-01-002-008"/>
    <s v="Materiales y suministros - Dotación (prendas de vestir y calzado)"/>
    <s v="GAORI CINTURÓN DE CARGA"/>
    <s v="46181500"/>
    <s v="MÍNIMA CUANTÍA"/>
    <n v="2"/>
    <n v="4"/>
    <n v="10"/>
    <n v="4"/>
    <n v="238000"/>
    <s v="Unidad"/>
    <m/>
  </r>
  <r>
    <x v="11"/>
    <x v="13"/>
    <s v="02-02-01-002-008"/>
    <s v="Materiales y suministros - Dotación (prendas de vestir y calzado)"/>
    <s v="GAORI CHALECO ARNES REFLECTIVO"/>
    <s v="46181500"/>
    <s v="MÍNIMA CUANTÍA"/>
    <n v="2"/>
    <n v="4"/>
    <n v="10"/>
    <n v="9"/>
    <n v="214200"/>
    <s v="Unidad"/>
    <m/>
  </r>
  <r>
    <x v="11"/>
    <x v="13"/>
    <s v="02-02-01-002-008"/>
    <s v="Materiales y suministros - Dotación (prendas de vestir y calzado)"/>
    <s v="GAORI GUANTES PARA MANIPULACIÓN DE TEMPERATURAS ALTAS (HORNOS)_x000a_"/>
    <s v="46181500"/>
    <s v="MÍNIMA CUANTÍA"/>
    <n v="2"/>
    <n v="4"/>
    <n v="10"/>
    <n v="3"/>
    <n v="249900"/>
    <s v="Unidad"/>
    <m/>
  </r>
  <r>
    <x v="11"/>
    <x v="13"/>
    <s v="02-02-01-002-008"/>
    <s v="Materiales y suministros - Dotación (prendas de vestir y calzado)"/>
    <s v="GAORI CHALECO REFLECTIVO POR COLORES"/>
    <s v="46181500"/>
    <s v="MÍNIMA CUANTÍA"/>
    <n v="2"/>
    <n v="4"/>
    <n v="10"/>
    <n v="5"/>
    <n v="83300"/>
    <s v="Unidad"/>
    <m/>
  </r>
  <r>
    <x v="11"/>
    <x v="13"/>
    <s v="02-02-01-002-008"/>
    <s v="Materiales y suministros - Dotación (prendas de vestir y calzado)"/>
    <s v="GAORI CHAQUETA PARA CUARTOS FRÍOS"/>
    <s v="46181500"/>
    <s v="MÍNIMA CUANTÍA"/>
    <n v="2"/>
    <n v="4"/>
    <n v="10"/>
    <n v="1"/>
    <n v="142800"/>
    <s v="Unidad"/>
    <m/>
  </r>
  <r>
    <x v="11"/>
    <x v="13"/>
    <s v="02-02-01-002-008"/>
    <s v="Materiales y suministros - Dotación (prendas de vestir y calzado)"/>
    <s v="GACAR GUANTES PLASTICOS POLIETILENO "/>
    <s v="42132205"/>
    <s v="MÍNIMA CUANTÍA"/>
    <n v="2"/>
    <n v="4"/>
    <n v="10"/>
    <n v="1"/>
    <n v="70588.240000000005"/>
    <s v="Unidad"/>
    <m/>
  </r>
  <r>
    <x v="11"/>
    <x v="13"/>
    <s v="02-02-01-002-008"/>
    <s v="Materiales y suministros - Dotación (prendas de vestir y calzado)"/>
    <s v="GACAR GUANTES DE LATEX PARA EXAMEN PRESENTACION CAJA X 100 UNIDADES "/>
    <s v="42132205"/>
    <s v="MÍNIMA CUANTÍA"/>
    <n v="2"/>
    <n v="4"/>
    <n v="10"/>
    <n v="1"/>
    <n v="31092.44"/>
    <s v="Unidad"/>
    <m/>
  </r>
  <r>
    <x v="11"/>
    <x v="13"/>
    <s v="02-02-01-002-008"/>
    <s v="Materiales y suministros - Dotación (prendas de vestir y calzado)"/>
    <s v="GACAR GUANTES DE CAUCHO "/>
    <s v="46181504"/>
    <s v="MÍNIMA CUANTÍA"/>
    <n v="2"/>
    <n v="4"/>
    <n v="10"/>
    <n v="3"/>
    <n v="32773.11"/>
    <s v="Unidad"/>
    <m/>
  </r>
  <r>
    <x v="11"/>
    <x v="13"/>
    <s v="02-02-01-002-008"/>
    <s v="Materiales y suministros - Dotación (prendas de vestir y calzado)"/>
    <s v="BACOF CHALECOS BRIGADISTAS"/>
    <n v="46181500"/>
    <s v="MÍNIMA CUANTÍA"/>
    <n v="2"/>
    <n v="4"/>
    <n v="10"/>
    <n v="80"/>
    <n v="6092800"/>
    <s v="GLOBAL"/>
    <m/>
  </r>
  <r>
    <x v="11"/>
    <x v="13"/>
    <s v="02-02-01-002-008"/>
    <s v="Materiales y suministros - Dotación (prendas de vestir y calzado)"/>
    <s v="BACOF CASCO BRIGADISTA"/>
    <n v="46181704"/>
    <s v="MÍNIMA CUANTÍA"/>
    <n v="2"/>
    <n v="4"/>
    <n v="10"/>
    <n v="15"/>
    <n v="276675"/>
    <s v="GLOBAL"/>
    <m/>
  </r>
  <r>
    <x v="11"/>
    <x v="60"/>
    <s v="02-02-01-003-001"/>
    <s v="Materiales y suministros - Productos de madera, corcho, cestería y espartería"/>
    <s v="BACOF MADERA CEDRO ROJO SECCIÓN (5CM X 25CM X 3MTS) _x000a_"/>
    <s v="11121604"/>
    <s v="SELECCIÓN ABREVIADA - ACUERDO MARCO"/>
    <n v="5"/>
    <n v="4"/>
    <n v="10"/>
    <n v="4"/>
    <n v="618277.6"/>
    <s v="Unidad"/>
    <m/>
  </r>
  <r>
    <x v="11"/>
    <x v="60"/>
    <s v="02-02-01-003-001"/>
    <s v="Materiales y suministros - Productos de madera, corcho, cestería y espartería"/>
    <s v="BACOF MADERA PINO CANADIENSE SECCIÓN (5CM X 25CM X 3MTS) _x000a_"/>
    <s v="11121616"/>
    <s v="SELECCIÓN ABREVIADA - ACUERDO MARCO"/>
    <n v="5"/>
    <n v="4"/>
    <n v="10"/>
    <n v="14"/>
    <n v="1494170.72"/>
    <s v="Unidad"/>
    <m/>
  </r>
  <r>
    <x v="11"/>
    <x v="60"/>
    <s v="02-02-01-003-001"/>
    <s v="Materiales y suministros - Productos de madera, corcho, cestería y espartería"/>
    <s v="BACOF LÁMINA TRÍPLEX SECCIÓN (15MM X1.22 X 2.44) _x000a_"/>
    <s v="30103604"/>
    <s v="SELECCIÓN ABREVIADA - ACUERDO MARCO"/>
    <n v="5"/>
    <n v="4"/>
    <n v="10"/>
    <n v="5"/>
    <n v="717643.6"/>
    <s v="Unidad"/>
    <m/>
  </r>
  <r>
    <x v="11"/>
    <x v="60"/>
    <s v="02-02-01-003-001"/>
    <s v="Materiales y suministros - Productos de madera, corcho, cestería y espartería"/>
    <s v="BACOF LÁMINA TRÍPLEX SECCIÓN (12MM X 1.22 X 2.44) _x000a_"/>
    <s v="30103604"/>
    <s v="SELECCIÓN ABREVIADA - ACUERDO MARCO"/>
    <n v="5"/>
    <n v="4"/>
    <n v="10"/>
    <n v="5"/>
    <n v="607236.9"/>
    <s v="Unidad"/>
    <m/>
  </r>
  <r>
    <x v="11"/>
    <x v="60"/>
    <s v="02-02-01-003-001"/>
    <s v="Materiales y suministros - Productos de madera, corcho, cestería y espartería"/>
    <s v="BACOF LÁMINA RH MADERA BLANCO MADECOR (15MM X 1.83 X 2.44) _x000a_"/>
    <s v="30103604"/>
    <s v="SELECCIÓN ABREVIADA - ACUERDO MARCO"/>
    <n v="5"/>
    <n v="4"/>
    <n v="10"/>
    <n v="3"/>
    <n v="629318.25"/>
    <s v="Unidad"/>
    <m/>
  </r>
  <r>
    <x v="11"/>
    <x v="60"/>
    <s v="02-02-01-003-001"/>
    <s v="Materiales y suministros - Productos de madera, corcho, cestería y espartería"/>
    <s v="BACOF LÁMINA RH MADECOR COLOR A ESCOGER (15MM X 1.84 X 2.44) _x000a_"/>
    <s v="30103604"/>
    <s v="SELECCIÓN ABREVIADA - ACUERDO MARCO"/>
    <n v="5"/>
    <n v="4"/>
    <n v="10"/>
    <n v="10"/>
    <n v="2833772.1"/>
    <s v="Unidad"/>
    <m/>
  </r>
  <r>
    <x v="11"/>
    <x v="60"/>
    <s v="02-02-01-003-001"/>
    <s v="Materiales y suministros - Productos de madera, corcho, cestería y espartería"/>
    <s v="BACOF LÁMINA TRÍPLEX SECCIÓN (18MM X1.22 X 2.44) _x000a_"/>
    <s v="30103604"/>
    <s v="SELECCIÓN ABREVIADA - ACUERDO MARCO"/>
    <n v="5"/>
    <n v="4"/>
    <n v="10"/>
    <n v="3"/>
    <n v="518911.53"/>
    <s v="Unidad"/>
    <m/>
  </r>
  <r>
    <x v="11"/>
    <x v="60"/>
    <s v="02-02-01-003-001"/>
    <s v="Materiales y suministros - Productos de madera, corcho, cestería y espartería"/>
    <s v="BACOF LÁMINA TRÍPLEX SECCIÓN (4MM X 1.22 X 2.44) _x000a_"/>
    <s v="30103604"/>
    <s v="SELECCIÓN ABREVIADA - ACUERDO MARCO"/>
    <n v="5"/>
    <n v="4"/>
    <n v="10"/>
    <n v="10"/>
    <n v="533632.4"/>
    <s v="Unidad"/>
    <m/>
  </r>
  <r>
    <x v="11"/>
    <x v="60"/>
    <s v="02-02-01-003-001"/>
    <s v="Materiales y suministros - Productos de madera, corcho, cestería y espartería"/>
    <s v="BACOF LÁMINA MADEFONDO COLOR A ESCOGER SECCIÓN (4MM X 2,44 X 1,85) _x000a_"/>
    <s v="30103604"/>
    <s v="SELECCIÓN ABREVIADA - ACUERDO MARCO"/>
    <n v="5"/>
    <n v="4"/>
    <n v="10"/>
    <n v="5"/>
    <n v="349621.25"/>
    <s v="Unidad"/>
    <m/>
  </r>
  <r>
    <x v="11"/>
    <x v="60"/>
    <s v="02-02-01-003-001"/>
    <s v="Materiales y suministros - Productos de madera, corcho, cestería y espartería"/>
    <s v="BACOF LÁMINA MADEFONDO COLOR CEDRO SECCIÓN (4MM X 1.84 X 2.44) _x000a_"/>
    <s v="30103604"/>
    <s v="SELECCIÓN ABREVIADA - ACUERDO MARCO"/>
    <n v="5"/>
    <n v="4"/>
    <n v="10"/>
    <n v="7"/>
    <n v="412185.06"/>
    <s v="Unidad"/>
    <m/>
  </r>
  <r>
    <x v="11"/>
    <x v="60"/>
    <s v="02-02-01-003-001"/>
    <s v="Materiales y suministros - Productos de madera, corcho, cestería y espartería"/>
    <s v="BACOF LÁMINA MADEFONDO COLOR BLANCO SECCIÓN (4MM X 1.83 X 2.44)_x000a_"/>
    <s v="30103604"/>
    <s v="SELECCIÓN ABREVIADA - ACUERDO MARCO"/>
    <n v="5"/>
    <n v="4"/>
    <n v="10"/>
    <n v="5"/>
    <n v="292577.75"/>
    <s v="Unidad"/>
    <m/>
  </r>
  <r>
    <x v="11"/>
    <x v="60"/>
    <s v="02-02-01-003-001"/>
    <s v="Materiales y suministros - Productos de madera, corcho, cestería y espartería"/>
    <s v="BACOF LÁMINA MADEFONDO COLOR WENQUE SECCIÓN (4MM X 1.83 X 2.44) _x000a_"/>
    <s v="30103604"/>
    <s v="SELECCIÓN ABREVIADA - ACUERDO MARCO"/>
    <n v="5"/>
    <n v="4"/>
    <n v="10"/>
    <n v="7"/>
    <n v="360661.91"/>
    <s v="Unidad"/>
    <m/>
  </r>
  <r>
    <x v="11"/>
    <x v="60"/>
    <s v="02-02-01-003-001"/>
    <s v="Materiales y suministros - Productos de madera, corcho, cestería y espartería"/>
    <s v="BACOF LÁMINA RH MADERA WENGUE MADECOR (15MM X 1.83 X 2.44) _x000a_"/>
    <s v="30103604"/>
    <s v="SELECCIÓN ABREVIADA - ACUERDO MARCO"/>
    <n v="5"/>
    <n v="4"/>
    <n v="10"/>
    <n v="3"/>
    <n v="695562.27"/>
    <s v="Unidad"/>
    <m/>
  </r>
  <r>
    <x v="11"/>
    <x v="60"/>
    <s v="02-02-01-003-001"/>
    <s v="Materiales y suministros - Productos de madera, corcho, cestería y espartería"/>
    <s v="BACOF GUARDAESCOBA COLOR A ESCOGER_x000a_"/>
    <s v="30162001"/>
    <s v="SELECCIÓN ABREVIADA - ACUERDO MARCO"/>
    <n v="5"/>
    <n v="4"/>
    <n v="10"/>
    <n v="10"/>
    <n v="224493.6"/>
    <s v="Unidad"/>
    <m/>
  </r>
  <r>
    <x v="11"/>
    <x v="60"/>
    <s v="02-02-01-003-001"/>
    <s v="Materiales y suministros - Productos de madera, corcho, cestería y espartería"/>
    <s v="BACOF PISO LAMINADO 7MM COLOR A ESCOGER_x000a__x000a_"/>
    <s v="30162001"/>
    <s v="SELECCIÓN ABREVIADA - ACUERDO MARCO"/>
    <n v="5"/>
    <n v="4"/>
    <n v="10"/>
    <n v="20"/>
    <n v="956858"/>
    <s v="Unidad"/>
    <m/>
  </r>
  <r>
    <x v="11"/>
    <x v="60"/>
    <s v="02-02-01-003-001"/>
    <s v="Materiales y suministros - Productos de madera, corcho, cestería y espartería"/>
    <s v="BACOF CHAPILLA COLOR CEDRO (2.44X 0.60) MTS C/U_x000a_"/>
    <s v="31162801"/>
    <s v="SELECCIÓN ABREVIADA - ACUERDO MARCO"/>
    <n v="5"/>
    <n v="4"/>
    <n v="10"/>
    <n v="8"/>
    <n v="468124.4"/>
    <s v="Unidad"/>
    <m/>
  </r>
  <r>
    <x v="11"/>
    <x v="60"/>
    <s v="02-02-01-003-001"/>
    <s v="Materiales y suministros - Productos de madera, corcho, cestería y espartería"/>
    <s v="BACOF PIRLAN O GUIA DE DILATACION PISO LAMINADO_x000a_"/>
    <s v="60121129"/>
    <s v="SELECCIÓN ABREVIADA - ACUERDO MARCO"/>
    <n v="5"/>
    <n v="4"/>
    <n v="10"/>
    <n v="11"/>
    <n v="230749.97"/>
    <s v="Unidad"/>
    <m/>
  </r>
  <r>
    <x v="11"/>
    <x v="60"/>
    <s v="02-02-01-003-001"/>
    <s v="Materiales y suministros - Productos de madera, corcho, cestería y espartería"/>
    <s v="GAAMA TABLA ORDINARIA 27X2,5CMX3M"/>
    <s v="30103605"/>
    <s v="SELECCIÓN ABREVIADA - ACUERDO MARCO"/>
    <n v="5"/>
    <n v="4"/>
    <n v="10"/>
    <n v="10"/>
    <n v="161929.79999999999"/>
    <s v="Unidad"/>
    <m/>
  </r>
  <r>
    <x v="11"/>
    <x v="60"/>
    <s v="02-02-01-003-001"/>
    <s v="Materiales y suministros - Productos de madera, corcho, cestería y espartería"/>
    <s v="GACAR LÁMINA RH MADERA CEDRO MADECOR (15MM X 1.83 X 2.44) C/U"/>
    <s v="30103605"/>
    <s v="SELECCIÓN ABREVIADA - ACUERDO MARCO"/>
    <n v="5"/>
    <n v="4"/>
    <n v="10"/>
    <n v="1"/>
    <n v="176279.62"/>
    <s v="Unidad"/>
    <m/>
  </r>
  <r>
    <x v="11"/>
    <x v="60"/>
    <s v="02-02-01-003-001"/>
    <s v="Materiales y suministros - Productos de madera, corcho, cestería y espartería"/>
    <s v="GACAR LÁMINA TRÍPLEX SECCIÓN (4MM X 1.22 X 2.44) C/U "/>
    <s v="30103605"/>
    <s v="SELECCIÓN ABREVIADA - ACUERDO MARCO"/>
    <n v="5"/>
    <n v="4"/>
    <n v="10"/>
    <n v="3"/>
    <n v="132488.04"/>
    <s v="Unidad"/>
    <m/>
  </r>
  <r>
    <x v="11"/>
    <x v="60"/>
    <s v="02-02-01-003-001"/>
    <s v="Materiales y suministros - Productos de madera, corcho, cestería y espartería"/>
    <s v="GACAR LÁMINA TRÍPLEX SECCIÓN (9MM X 1.22 X 2.44) C/U"/>
    <s v="30103605"/>
    <s v="SELECCIÓN ABREVIADA - ACUERDO MARCO"/>
    <n v="5"/>
    <n v="4"/>
    <n v="10"/>
    <n v="4"/>
    <n v="359951.84"/>
    <s v="Unidad"/>
    <m/>
  </r>
  <r>
    <x v="11"/>
    <x v="60"/>
    <s v="02-02-01-003-001"/>
    <s v="Materiales y suministros - Productos de madera, corcho, cestería y espartería"/>
    <s v="GACAR MADERA CEDRO REF. PUERTO ASIS (0.30 X 0.10 X 3.00) C/U"/>
    <s v="30103605"/>
    <s v="SELECCIÓN ABREVIADA - ACUERDO MARCO"/>
    <n v="5"/>
    <n v="4"/>
    <n v="10"/>
    <n v="3"/>
    <n v="318416.67"/>
    <s v="Unidad"/>
    <m/>
  </r>
  <r>
    <x v="11"/>
    <x v="60"/>
    <s v="02-02-01-003-001"/>
    <s v="Materiales y suministros - Productos de madera, corcho, cestería y espartería"/>
    <s v="GACAR LÁMINA TRÍPLEX SECCIÓN (15MM X 1.22 X 2.44) C/U"/>
    <s v="30103605"/>
    <s v="SELECCIÓN ABREVIADA - ACUERDO MARCO"/>
    <n v="5"/>
    <n v="4"/>
    <n v="10"/>
    <n v="4"/>
    <n v="482449.52"/>
    <s v="Unidad"/>
    <m/>
  </r>
  <r>
    <x v="11"/>
    <x v="60"/>
    <s v="02-02-01-003-001"/>
    <s v="Materiales y suministros - Productos de madera, corcho, cestería y espartería"/>
    <s v="GACAR LÁMINA TRÍPLEX SECCIÓN (12MM X 1.22 X 2.44) C/U"/>
    <s v="30103605"/>
    <s v="SELECCIÓN ABREVIADA - ACUERDO MARCO"/>
    <n v="5"/>
    <n v="4"/>
    <n v="10"/>
    <n v="2"/>
    <n v="204113.26"/>
    <s v="Unidad"/>
    <m/>
  </r>
  <r>
    <x v="11"/>
    <x v="60"/>
    <s v="02-02-01-003-001"/>
    <s v="Materiales y suministros - Productos de madera, corcho, cestería y espartería"/>
    <s v="GACAR LÁMINA RH MADERA BLANCO MADECOR (15MM X 1.83 X 2.44) C/U"/>
    <s v="30103605"/>
    <s v="SELECCIÓN ABREVIADA - ACUERDO MARCO"/>
    <n v="5"/>
    <n v="4"/>
    <n v="10"/>
    <n v="4"/>
    <n v="705118.52"/>
    <s v="Unidad"/>
    <m/>
  </r>
  <r>
    <x v="11"/>
    <x v="60"/>
    <s v="02-02-01-003-001"/>
    <s v="Materiales y suministros - Productos de madera, corcho, cestería y espartería"/>
    <s v="GAAMA BAJA LENGUAS 1 PAQUETE POR 20 UNIDADES"/>
    <s v="53131500"/>
    <s v="MÍNIMA CUANTÍA"/>
    <n v="2"/>
    <n v="4"/>
    <n v="10"/>
    <n v="50"/>
    <n v="178500"/>
    <s v="Paquete"/>
    <m/>
  </r>
  <r>
    <x v="11"/>
    <x v="60"/>
    <s v="02-02-01-003-001"/>
    <s v="Materiales y suministros - Productos de madera, corcho, cestería y espartería"/>
    <s v="GACAR LÁMINA RH MADERA CEDRO MADECOR (15MM X 1.83 X 2.44) C/U"/>
    <s v="30103605"/>
    <s v="SELECCIÓN ABREVIADA - ACUERDO MARCO"/>
    <n v="5"/>
    <n v="4"/>
    <n v="10"/>
    <n v="2"/>
    <n v="352559.26"/>
    <s v="Unidad"/>
    <m/>
  </r>
  <r>
    <x v="11"/>
    <x v="60"/>
    <s v="02-02-01-003-001"/>
    <s v="Materiales y suministros - Productos de madera, corcho, cestería y espartería"/>
    <s v="GACAR LÁMINA MADERA BLANCA POLIURETANO (18MM X 1.83 X 2.44) C/U"/>
    <s v="30103605"/>
    <s v="SELECCIÓN ABREVIADA - ACUERDO MARCO"/>
    <n v="5"/>
    <n v="4"/>
    <n v="10"/>
    <n v="1"/>
    <n v="340126.89"/>
    <s v="Unidad"/>
    <m/>
  </r>
  <r>
    <x v="11"/>
    <x v="60"/>
    <s v="02-02-01-003-001"/>
    <s v="Materiales y suministros - Productos de madera, corcho, cestería y espartería"/>
    <s v="GAORI PINO 2X2 PULGADAS 3.2 MTS CEPILLADO 4.1X4.1 CM_x000a_"/>
    <s v="11121616"/>
    <s v="SELECCIÓN ABREVIADA - ACUERDO MARCO"/>
    <n v="5"/>
    <n v="4"/>
    <n v="10"/>
    <n v="3"/>
    <n v="73387.38"/>
    <s v="Unidad"/>
    <m/>
  </r>
  <r>
    <x v="11"/>
    <x v="60"/>
    <s v="02-02-01-003-001"/>
    <s v="Materiales y suministros - Productos de madera, corcho, cestería y espartería"/>
    <s v="GAORI LAMINA TRIPLEX 4MM"/>
    <s v="30103605"/>
    <s v="SELECCIÓN ABREVIADA - ACUERDO MARCO"/>
    <n v="5"/>
    <n v="4"/>
    <n v="10"/>
    <n v="3"/>
    <n v="157660.79999999999"/>
    <s v="Unidad"/>
    <m/>
  </r>
  <r>
    <x v="11"/>
    <x v="60"/>
    <s v="02-02-01-003-001"/>
    <s v="Materiales y suministros - Productos de madera, corcho, cestería y espartería"/>
    <s v="GAORI LAMINA DE  TRIPLEX DE 18 MM 1,22 X 2,44 MTS"/>
    <s v="30103605"/>
    <s v="SELECCIÓN ABREVIADA - ACUERDO MARCO"/>
    <n v="5"/>
    <n v="4"/>
    <n v="10"/>
    <n v="1"/>
    <n v="211892.55"/>
    <s v="Unidad"/>
    <m/>
  </r>
  <r>
    <x v="11"/>
    <x v="60"/>
    <s v="02-02-01-003-001"/>
    <s v="Materiales y suministros - Productos de madera, corcho, cestería y espartería"/>
    <s v="GAORI LAMINA DE  TRIPLEX DE 3.2  MM 1,22 X 2,44 MTS"/>
    <s v="30103605"/>
    <s v="SELECCIÓN ABREVIADA - ACUERDO MARCO"/>
    <n v="5"/>
    <n v="4"/>
    <n v="10"/>
    <n v="10"/>
    <n v="484906.2"/>
    <s v="Unidad"/>
    <m/>
  </r>
  <r>
    <x v="11"/>
    <x v="60"/>
    <s v="02-02-01-003-001"/>
    <s v="Materiales y suministros - Productos de madera, corcho, cestería y espartería"/>
    <s v="GAORI LAMINA DE  TRIPLEX DE 9 MM 1,22 X 2,44 MTS"/>
    <s v="30103605"/>
    <s v="SELECCIÓN ABREVIADA - ACUERDO MARCO"/>
    <n v="5"/>
    <n v="4"/>
    <n v="10"/>
    <n v="1"/>
    <n v="107085.67"/>
    <s v="Unidad"/>
    <m/>
  </r>
  <r>
    <x v="11"/>
    <x v="60"/>
    <s v="02-02-01-003-001"/>
    <s v="Materiales y suministros - Productos de madera, corcho, cestería y espartería"/>
    <s v="GAORI LAMINA TRIPLEX 4MM 1,22X2,44MT_x000a_"/>
    <s v="30103605"/>
    <s v="SELECCIÓN ABREVIADA - ACUERDO MARCO"/>
    <n v="5"/>
    <n v="4"/>
    <n v="10"/>
    <n v="10"/>
    <n v="533632.4"/>
    <s v="Unidad"/>
    <m/>
  </r>
  <r>
    <x v="11"/>
    <x v="60"/>
    <s v="02-02-01-003-001"/>
    <s v="Materiales y suministros - Productos de madera, corcho, cestería y espartería"/>
    <s v="GACAR CASA PARA PERRO "/>
    <s v="10131507"/>
    <s v="MÍNIMA CUANTÍA"/>
    <n v="2"/>
    <n v="4"/>
    <n v="10"/>
    <n v="1"/>
    <n v="437815.13"/>
    <s v="Unidad"/>
    <m/>
  </r>
  <r>
    <x v="11"/>
    <x v="60"/>
    <s v="02-02-01-003-001"/>
    <s v="Materiales y suministros - Productos de madera, corcho, cestería y espartería"/>
    <s v="BACOF MADERA CEDRO ROJO SECCIÓN (5CM X 25CM X 3MTS) _x000a_"/>
    <s v="11121604"/>
    <s v="SELECCIÓN ABREVIADA - ACUERDO MARCO"/>
    <n v="5"/>
    <n v="4"/>
    <n v="16"/>
    <n v="11"/>
    <n v="1700263.4"/>
    <s v="Unidad"/>
    <m/>
  </r>
  <r>
    <x v="11"/>
    <x v="60"/>
    <s v="02-02-01-003-001"/>
    <s v="Materiales y suministros - Productos de madera, corcho, cestería y espartería"/>
    <s v="BACOF MADERA PINO CANADIENSE SECCIÓN (5CM X 25CM X 3MTS) _x000a_"/>
    <s v="11121616"/>
    <s v="SELECCIÓN ABREVIADA - ACUERDO MARCO"/>
    <n v="5"/>
    <n v="4"/>
    <n v="16"/>
    <n v="17"/>
    <n v="1814350.16"/>
    <s v="Unidad"/>
    <m/>
  </r>
  <r>
    <x v="11"/>
    <x v="60"/>
    <s v="02-02-01-003-001"/>
    <s v="Materiales y suministros - Productos de madera, corcho, cestería y espartería"/>
    <s v="BACOF LÁMINA TRÍPLEX SECCIÓN (15MM X1.22 X 2.44) _x000a_"/>
    <s v="30103604"/>
    <s v="SELECCIÓN ABREVIADA - ACUERDO MARCO"/>
    <n v="5"/>
    <n v="4"/>
    <n v="16"/>
    <n v="7"/>
    <n v="1004701.04"/>
    <s v="Unidad"/>
    <m/>
  </r>
  <r>
    <x v="11"/>
    <x v="60"/>
    <s v="02-02-01-003-001"/>
    <s v="Materiales y suministros - Productos de madera, corcho, cestería y espartería"/>
    <s v="BACOF LÁMINA TRÍPLEX SECCIÓN (12MM X 1.22 X 2.44) _x000a_"/>
    <s v="30103604"/>
    <s v="SELECCIÓN ABREVIADA - ACUERDO MARCO"/>
    <n v="5"/>
    <n v="4"/>
    <n v="16"/>
    <n v="7"/>
    <n v="850131.73"/>
    <s v="Unidad"/>
    <m/>
  </r>
  <r>
    <x v="11"/>
    <x v="60"/>
    <s v="02-02-01-003-001"/>
    <s v="Materiales y suministros - Productos de madera, corcho, cestería y espartería"/>
    <s v="BACOF LÁMINA RH MADECOR COLOR A ESCOGER (15MM X 1.84 X 2.44) _x000a_"/>
    <s v="30103604"/>
    <s v="SELECCIÓN ABREVIADA - ACUERDO MARCO"/>
    <n v="5"/>
    <n v="4"/>
    <n v="16"/>
    <n v="20"/>
    <n v="5667544.2000000002"/>
    <s v="Unidad"/>
    <m/>
  </r>
  <r>
    <x v="11"/>
    <x v="60"/>
    <s v="02-02-01-003-001"/>
    <s v="Materiales y suministros - Productos de madera, corcho, cestería y espartería"/>
    <s v="BACOF LÁMINA RH MADERA BLANCO MADECOR (15MM X 1.83 X 2.44) _x000a_"/>
    <s v="30103604"/>
    <s v="SELECCIÓN ABREVIADA - ACUERDO MARCO"/>
    <n v="5"/>
    <n v="4"/>
    <n v="16"/>
    <n v="10"/>
    <n v="2097727.5"/>
    <s v="Unidad"/>
    <m/>
  </r>
  <r>
    <x v="11"/>
    <x v="60"/>
    <s v="02-02-01-003-001"/>
    <s v="Materiales y suministros - Productos de madera, corcho, cestería y espartería"/>
    <s v="BACOF LÁMINA RH MADERA WENGUE MADECOR (15MM X 1.83 X 2.44) _x000a_"/>
    <s v="30103604"/>
    <s v="SELECCIÓN ABREVIADA - ACUERDO MARCO"/>
    <n v="5"/>
    <n v="4"/>
    <n v="16"/>
    <n v="10"/>
    <n v="2318540.9"/>
    <s v="Unidad"/>
    <m/>
  </r>
  <r>
    <x v="11"/>
    <x v="60"/>
    <s v="02-02-01-003-001"/>
    <s v="Materiales y suministros - Productos de madera, corcho, cestería y espartería"/>
    <s v="BACOF LÁMINA TRÍPLEX SECCIÓN (18MM X1.22 X 2.44) _x000a_"/>
    <s v="30103604"/>
    <s v="SELECCIÓN ABREVIADA - ACUERDO MARCO"/>
    <n v="5"/>
    <n v="4"/>
    <n v="16"/>
    <n v="3"/>
    <n v="518911.53999999422"/>
    <s v="Unidad"/>
    <m/>
  </r>
  <r>
    <x v="11"/>
    <x v="60"/>
    <s v="02-02-01-003-001"/>
    <s v="Materiales y suministros - Productos de madera, corcho, cestería y espartería"/>
    <s v="BACOF LÁMINA MADEFONDO COLOR CEDRO SECCIÓN (4MM X 1.84 X 2.44) _x000a_"/>
    <s v="30103604"/>
    <s v="SELECCIÓN ABREVIADA - ACUERDO MARCO"/>
    <n v="5"/>
    <n v="4"/>
    <n v="16"/>
    <n v="7"/>
    <n v="412185.06"/>
    <s v="Unidad"/>
    <m/>
  </r>
  <r>
    <x v="11"/>
    <x v="60"/>
    <s v="02-02-01-003-001"/>
    <s v="Materiales y suministros - Productos de madera, corcho, cestería y espartería"/>
    <s v="BACOF LÁMINA MADEFONDO COLOR WENQUE SECCIÓN (4MM X 1.83 X 2.44) _x000a_"/>
    <s v="30103604"/>
    <s v="SELECCIÓN ABREVIADA - ACUERDO MARCO"/>
    <n v="5"/>
    <n v="4"/>
    <n v="16"/>
    <n v="7"/>
    <n v="360661.91"/>
    <s v="Unidad"/>
    <m/>
  </r>
  <r>
    <x v="11"/>
    <x v="60"/>
    <s v="02-02-01-003-001"/>
    <s v="Materiales y suministros - Productos de madera, corcho, cestería y espartería"/>
    <s v="BACOF LÁMINA TRÍPLEX SECCIÓN (4MM X 1.22 X 2.44) _x000a_"/>
    <s v="30103604"/>
    <s v="SELECCIÓN ABREVIADA - ACUERDO MARCO"/>
    <n v="5"/>
    <n v="4"/>
    <n v="16"/>
    <n v="7"/>
    <n v="373542.68"/>
    <s v="Unidad"/>
    <m/>
  </r>
  <r>
    <x v="11"/>
    <x v="60"/>
    <s v="02-02-01-003-001"/>
    <s v="Materiales y suministros - Productos de madera, corcho, cestería y espartería"/>
    <s v="BACOF LÁMINA MADEFONDO COLOR BLANCO SECCIÓN (4MM X 1.83 X 2.44)_x000a_"/>
    <s v="30103604"/>
    <s v="SELECCIÓN ABREVIADA - ACUERDO MARCO"/>
    <n v="5"/>
    <n v="4"/>
    <n v="16"/>
    <n v="7"/>
    <n v="409608.85000000003"/>
    <s v="Unidad"/>
    <m/>
  </r>
  <r>
    <x v="11"/>
    <x v="60"/>
    <s v="02-02-01-003-001"/>
    <s v="Materiales y suministros - Productos de madera, corcho, cestería y espartería"/>
    <s v="BACOF LÁMINA MADEFONDO COLOR A ESCOGER SECCIÓN (4MM X 2,44 X 1,85) _x000a_"/>
    <s v="30103604"/>
    <s v="SELECCIÓN ABREVIADA - ACUERDO MARCO"/>
    <n v="5"/>
    <n v="4"/>
    <n v="16"/>
    <n v="14"/>
    <n v="978939.5"/>
    <s v="Unidad"/>
    <m/>
  </r>
  <r>
    <x v="11"/>
    <x v="60"/>
    <s v="02-02-01-003-001"/>
    <s v="Materiales y suministros - Productos de madera, corcho, cestería y espartería"/>
    <s v="BACOF GUARDAESCOBA COLOR A ESCOGER_x000a_"/>
    <s v="30162001"/>
    <s v="SELECCIÓN ABREVIADA - ACUERDO MARCO"/>
    <n v="5"/>
    <n v="4"/>
    <n v="16"/>
    <n v="16"/>
    <n v="359189.76000000001"/>
    <s v="Unidad"/>
    <m/>
  </r>
  <r>
    <x v="11"/>
    <x v="60"/>
    <s v="02-02-01-003-001"/>
    <s v="Materiales y suministros - Productos de madera, corcho, cestería y espartería"/>
    <s v="BACOF PISO LAMINADO 7MM COLOR A ESCOGER_x000a_"/>
    <s v="30162001"/>
    <s v="SELECCIÓN ABREVIADA - ACUERDO MARCO"/>
    <n v="5"/>
    <n v="4"/>
    <n v="16"/>
    <n v="22"/>
    <n v="1052543.8"/>
    <s v="Unidad"/>
    <m/>
  </r>
  <r>
    <x v="11"/>
    <x v="60"/>
    <s v="02-02-01-003-001"/>
    <s v="Materiales y suministros - Productos de madera, corcho, cestería y espartería"/>
    <s v="BACOF CHAPILLA COLOR CEDRO (2.44X 0.60) MTS C/U_x000a_"/>
    <s v="31162801"/>
    <s v="SELECCIÓN ABREVIADA - ACUERDO MARCO"/>
    <n v="5"/>
    <n v="4"/>
    <n v="16"/>
    <n v="11"/>
    <n v="643671.05000000005"/>
    <s v="Unidad"/>
    <m/>
  </r>
  <r>
    <x v="11"/>
    <x v="60"/>
    <s v="02-02-01-003-001"/>
    <s v="Materiales y suministros - Productos de madera, corcho, cestería y espartería"/>
    <s v="BACOF PIRLAN O GUIA DE DILATACION PISO LAMINADO_x000a_"/>
    <s v="60121129"/>
    <s v="SELECCIÓN ABREVIADA - ACUERDO MARCO"/>
    <n v="5"/>
    <n v="4"/>
    <n v="16"/>
    <n v="19"/>
    <n v="398568.13"/>
    <s v="Unidad"/>
    <m/>
  </r>
  <r>
    <x v="11"/>
    <x v="60"/>
    <s v="02-02-01-003-001"/>
    <s v="Materiales y suministros - Productos de madera, corcho, cestería y espartería"/>
    <s v="SALDO CPA 210 MATERIALES DE CONSTRUCCIÓN"/>
    <m/>
    <s v="SELECCIÓN ABREVIADA - ACUERDO MARCO"/>
    <n v="5"/>
    <n v="4"/>
    <n v="16"/>
    <n v="1"/>
    <n v="13918.800000000745"/>
    <s v="GLOBAL"/>
    <m/>
  </r>
  <r>
    <x v="11"/>
    <x v="0"/>
    <s v="02-02-01-003-002-01"/>
    <s v="Materiales y suministros - Pasta de papel, papel y cartón"/>
    <s v="BACOF CINTA DE ENMASCARAR "/>
    <s v="31201503"/>
    <s v="SELECCIÓN ABREVIADA - ACUERDO MARCO"/>
    <n v="5"/>
    <n v="4"/>
    <n v="10"/>
    <n v="213"/>
    <n v="1175832.42"/>
    <s v="Unidad"/>
    <m/>
  </r>
  <r>
    <x v="11"/>
    <x v="0"/>
    <s v="02-02-01-003-002-01"/>
    <s v="Materiales y suministros - Pasta de papel, papel y cartón"/>
    <s v="AYUGE SEPHI CINTA DE ENMASCARAR DE 3/4&quot; X 40 MTS PRESENTACIÓN X ROLLO X COLOR VERDE"/>
    <s v="31201503"/>
    <s v="SELECCIÓN ABREVIADA - ACUERDO MARCO"/>
    <n v="5"/>
    <n v="4"/>
    <n v="10"/>
    <n v="25"/>
    <n v="176650.75"/>
    <s v="Unidad"/>
    <m/>
  </r>
  <r>
    <x v="11"/>
    <x v="0"/>
    <s v="02-02-01-003-002-01"/>
    <s v="Materiales y suministros - Pasta de papel, papel y cartón"/>
    <s v="AYUGE SEPHI CINTA DE ENMASCARAR DE 1&quot; X 40 MTS PRESENTACIÓN X ROLLO X COLOR VERDE"/>
    <s v="31201503"/>
    <s v="SELECCIÓN ABREVIADA - ACUERDO MARCO"/>
    <n v="5"/>
    <n v="4"/>
    <n v="10"/>
    <n v="30"/>
    <n v="320179.5"/>
    <s v="Unidad"/>
    <m/>
  </r>
  <r>
    <x v="11"/>
    <x v="0"/>
    <s v="02-02-01-003-002-01"/>
    <s v="Materiales y suministros - Pasta de papel, papel y cartón"/>
    <s v="GAAMA CINTA ENMASCARAR 24 MM X 50 MTS"/>
    <s v="31201503"/>
    <s v="SELECCIÓN ABREVIADA - ACUERDO MARCO"/>
    <n v="5"/>
    <n v="4"/>
    <n v="10"/>
    <n v="20"/>
    <n v="366550.19999999995"/>
    <s v="Unidad"/>
    <m/>
  </r>
  <r>
    <x v="11"/>
    <x v="0"/>
    <s v="02-02-01-003-002-01"/>
    <s v="Materiales y suministros - Pasta de papel, papel y cartón"/>
    <s v="GACAR CINTA DE ENMASCARAR DE 1&quot; X 40 MTS PRESENTACIÓN X ROLLO"/>
    <s v="31201503"/>
    <s v="SELECCIÓN ABREVIADA - ACUERDO MARCO"/>
    <n v="5"/>
    <n v="4"/>
    <n v="10"/>
    <n v="16"/>
    <n v="74223.039999999994"/>
    <s v="Unidad"/>
    <m/>
  </r>
  <r>
    <x v="11"/>
    <x v="0"/>
    <s v="02-02-01-003-002-01"/>
    <s v="Materiales y suministros - Pasta de papel, papel y cartón"/>
    <s v="GACAR CINTA DE ENMASCARAR DE 1 PULG"/>
    <s v="31201503"/>
    <s v="SELECCIÓN ABREVIADA - ACUERDO MARCO"/>
    <n v="5"/>
    <n v="4"/>
    <n v="10"/>
    <n v="9"/>
    <n v="80717.13"/>
    <s v="Unidad"/>
    <m/>
  </r>
  <r>
    <x v="11"/>
    <x v="0"/>
    <s v="02-02-01-003-002-01"/>
    <s v="Materiales y suministros - Pasta de papel, papel y cartón"/>
    <s v="GACAR CINTA DE ENMASCARAR DE 3/4 PULG"/>
    <s v="31201503"/>
    <s v="SELECCIÓN ABREVIADA - ACUERDO MARCO"/>
    <n v="5"/>
    <n v="4"/>
    <n v="10"/>
    <n v="28"/>
    <n v="166259.52000000002"/>
    <s v="Unidad"/>
    <m/>
  </r>
  <r>
    <x v="11"/>
    <x v="0"/>
    <s v="02-02-01-003-002-01"/>
    <s v="Materiales y suministros - Pasta de papel, papel y cartón"/>
    <s v="GAORI CINTA DE ENMASCARAR DE 1&quot; POR ROLLO_x000a_"/>
    <s v="31201503"/>
    <s v="SELECCIÓN ABREVIADA - ACUERDO MARCO"/>
    <n v="5"/>
    <n v="4"/>
    <n v="10"/>
    <n v="4"/>
    <n v="42690.63"/>
    <s v="Unidad"/>
    <m/>
  </r>
  <r>
    <x v="11"/>
    <x v="0"/>
    <s v="02-02-01-003-002-01"/>
    <s v="Materiales y suministros - Pasta de papel, papel y cartón"/>
    <s v="GAORI CINTA DE ENMASCARAR 24 MM X 40 METROS"/>
    <s v="31201503"/>
    <s v="SELECCIÓN ABREVIADA - ACUERDO MARCO"/>
    <n v="5"/>
    <n v="4"/>
    <n v="10"/>
    <n v="7"/>
    <n v="49462.21"/>
    <s v="Unidad"/>
    <m/>
  </r>
  <r>
    <x v="11"/>
    <x v="0"/>
    <s v="02-02-01-003-002-01"/>
    <s v="Materiales y suministros - Pasta de papel, papel y cartón"/>
    <s v="GAORI CINTA DE ENMASCARAR ALTA VELOCIDAD GRIS X 50 MTS X ROLLO_x000a_"/>
    <s v="31201503"/>
    <s v="SELECCIÓN ABREVIADA - ACUERDO MARCO"/>
    <n v="5"/>
    <n v="4"/>
    <n v="10"/>
    <n v="4"/>
    <n v="219738.72"/>
    <s v="Unidad"/>
    <m/>
  </r>
  <r>
    <x v="11"/>
    <x v="0"/>
    <s v="02-02-01-003-002-01"/>
    <s v="Materiales y suministros - Pasta de papel, papel y cartón"/>
    <s v="GAORI CINTA DE ENMASCARAR DE 2&quot; POR ROLLO_x000a_"/>
    <s v="31201503"/>
    <s v="SELECCIÓN ABREVIADA - ACUERDO MARCO"/>
    <n v="5"/>
    <n v="4"/>
    <n v="10"/>
    <n v="20"/>
    <n v="366550.19999999995"/>
    <s v="Unidad"/>
    <m/>
  </r>
  <r>
    <x v="11"/>
    <x v="0"/>
    <s v="02-02-01-003-002-01"/>
    <s v="Materiales y suministros - Pasta de papel, papel y cartón"/>
    <s v="BACOF BANDERITAS-MINI-BANDERITAS- SEÑALES AUTOADHESIVAS. TAMAÑO 5*12*50 MM. "/>
    <s v="14111507"/>
    <s v="MÍNIMA CUANTÍA"/>
    <n v="3"/>
    <n v="4"/>
    <n v="10"/>
    <n v="200"/>
    <n v="595000"/>
    <s v="PAQUETE "/>
    <m/>
  </r>
  <r>
    <x v="11"/>
    <x v="0"/>
    <s v="02-02-01-003-002-01"/>
    <s v="Materiales y suministros - Pasta de papel, papel y cartón"/>
    <s v="BACOF CARPETA CUATRO ALETAS CON ROTULO"/>
    <s v="44122003"/>
    <s v="MÍNIMA CUANTÍA"/>
    <n v="3"/>
    <n v="4"/>
    <n v="10"/>
    <n v="2000"/>
    <n v="5831000"/>
    <s v="Unidad"/>
    <m/>
  </r>
  <r>
    <x v="11"/>
    <x v="0"/>
    <s v="02-02-01-003-002-01"/>
    <s v="Materiales y suministros - Pasta de papel, papel y cartón"/>
    <s v="BACOF PAÑUELOS PARA VEHÍCULOS"/>
    <s v="47131502"/>
    <s v="MÍNIMA CUANTÍA"/>
    <n v="4"/>
    <n v="4"/>
    <n v="10"/>
    <n v="22"/>
    <n v="660000"/>
    <s v="Unidad"/>
    <m/>
  </r>
  <r>
    <x v="11"/>
    <x v="0"/>
    <s v="02-02-01-003-002-01"/>
    <s v="Materiales y suministros - Pasta de papel, papel y cartón"/>
    <s v="BACOF PAPEL KRAF 60 GMS"/>
    <s v="60121124"/>
    <s v="MÍNIMA CUANTÍA"/>
    <n v="3"/>
    <n v="4"/>
    <n v="10"/>
    <n v="5"/>
    <n v="412335"/>
    <s v="Unidad"/>
    <m/>
  </r>
  <r>
    <x v="11"/>
    <x v="0"/>
    <s v="02-02-01-003-002-01"/>
    <s v="Materiales y suministros - Pasta de papel, papel y cartón"/>
    <s v="AYUGE SEGDO CAJAS DE ARCHIVO CON ROTULO"/>
    <s v="44111515"/>
    <s v="SELECCIÓN ABREVIADA - ACUERDO MARCO"/>
    <n v="3"/>
    <n v="4"/>
    <n v="10"/>
    <n v="1749"/>
    <n v="9365895"/>
    <s v="Unidad"/>
    <m/>
  </r>
  <r>
    <x v="11"/>
    <x v="0"/>
    <s v="02-02-01-003-002-01"/>
    <s v="Materiales y suministros - Pasta de papel, papel y cartón"/>
    <s v="AYUGE SEGDO CARPETA CUATRO ALETAS CON ROTULO"/>
    <s v="44111515"/>
    <s v="MÍNIMA CUANTÍA"/>
    <n v="3"/>
    <n v="4"/>
    <n v="10"/>
    <n v="7714"/>
    <n v="22490167"/>
    <s v="Unidad"/>
    <m/>
  </r>
  <r>
    <x v="11"/>
    <x v="0"/>
    <s v="02-02-01-003-002-01"/>
    <s v="Materiales y suministros - Pasta de papel, papel y cartón"/>
    <s v="AYUGE SEPHI ROLLO DE PAPEL KRAFT EN ALTO 1 MT X  200 MTS LINEALES"/>
    <s v="60121124"/>
    <s v="MÍNIMA CUANTÍA"/>
    <n v="3"/>
    <n v="4"/>
    <n v="10"/>
    <n v="10"/>
    <n v="824670"/>
    <s v="Unidad"/>
    <m/>
  </r>
  <r>
    <x v="11"/>
    <x v="0"/>
    <s v="02-02-01-003-002-01"/>
    <s v="Materiales y suministros - Pasta de papel, papel y cartón"/>
    <s v="GAAMA DILOACINTA DE ENMASCARAR 1&quot;"/>
    <s v="31201503"/>
    <s v="SELECCIÓN ABREVIADA SUBASTA INVERSA (NO DISPONIBLE)"/>
    <n v="3"/>
    <n v="4"/>
    <n v="10"/>
    <n v="15"/>
    <n v="153420.75"/>
    <s v="Rollo"/>
    <m/>
  </r>
  <r>
    <x v="11"/>
    <x v="0"/>
    <s v="02-02-01-003-002-01"/>
    <s v="Materiales y suministros - Pasta de papel, papel y cartón"/>
    <s v="GAAMA DILOACINTA DE ENMASCARAR DE 1/2&quot;"/>
    <s v="31201503"/>
    <s v="SELECCIÓN ABREVIADA SUBASTA INVERSA (NO DISPONIBLE)"/>
    <n v="3"/>
    <n v="4"/>
    <n v="10"/>
    <n v="15"/>
    <n v="125931.75000000001"/>
    <s v="Rollo"/>
    <m/>
  </r>
  <r>
    <x v="11"/>
    <x v="0"/>
    <s v="02-02-01-003-002-01"/>
    <s v="Materiales y suministros - Pasta de papel, papel y cartón"/>
    <s v="GAAMA DILOALIMPIADOR TOALLA WYPALL X 70 ROLLO REGULAR BLANCO 80"/>
    <s v="47131502"/>
    <s v="SELECCIÓN ABREVIADA SUBASTA INVERSA (NO DISPONIBLE)"/>
    <n v="3"/>
    <n v="4"/>
    <n v="10"/>
    <n v="20"/>
    <n v="593572"/>
    <s v="Unidad"/>
    <m/>
  </r>
  <r>
    <x v="11"/>
    <x v="0"/>
    <s v="02-02-01-003-002-01"/>
    <s v="Materiales y suministros - Pasta de papel, papel y cartón"/>
    <s v="GACAS DILOA CINTA VERDE DE ENMASCARAR  ANCHO 12 MILIMETROS _x000a_"/>
    <s v="31201503"/>
    <s v="SELECCIÓN ABREVIADA SUBASTA INVERSA (NO DISPONIBLE)"/>
    <n v="3"/>
    <n v="4"/>
    <n v="10"/>
    <n v="20"/>
    <n v="347646.60000000003"/>
    <s v="Unidad"/>
    <m/>
  </r>
  <r>
    <x v="11"/>
    <x v="0"/>
    <s v="02-02-01-003-002-01"/>
    <s v="Materiales y suministros - Pasta de papel, papel y cartón"/>
    <s v="GACAS DILOA CINTA VERDE DE ENMASCARAR  ANCHO  24 MILIMETROS  _x000a_"/>
    <s v="31201503"/>
    <s v="SELECCIÓN ABREVIADA SUBASTA INVERSA (NO DISPONIBLE)"/>
    <n v="3"/>
    <n v="4"/>
    <n v="10"/>
    <n v="20"/>
    <n v="633794"/>
    <s v="Unidad"/>
    <m/>
  </r>
  <r>
    <x v="11"/>
    <x v="0"/>
    <s v="02-02-01-003-002-01"/>
    <s v="Materiales y suministros - Pasta de papel, papel y cartón"/>
    <s v="GACAS DILOA PAÑOS DE LIMPIEZA P/N 30163165 "/>
    <s v="47131502"/>
    <s v="SELECCIÓN ABREVIADA SUBASTA INVERSA (NO DISPONIBLE)"/>
    <n v="3"/>
    <n v="4"/>
    <n v="10"/>
    <n v="90"/>
    <n v="3836429.0999999996"/>
    <s v="Unidad"/>
    <m/>
  </r>
  <r>
    <x v="11"/>
    <x v="0"/>
    <s v="02-02-01-003-002-01"/>
    <s v="Materiales y suministros - Pasta de papel, papel y cartón"/>
    <s v="GAAMA PAPEL ABSORBENTE COCINA"/>
    <s v="14111703"/>
    <s v="MÍNIMA CUANTÍA"/>
    <n v="4"/>
    <n v="4"/>
    <n v="10"/>
    <n v="15"/>
    <n v="109866.75"/>
    <s v="Unidad"/>
    <m/>
  </r>
  <r>
    <x v="11"/>
    <x v="0"/>
    <s v="02-02-01-003-002-01"/>
    <s v="Materiales y suministros - Pasta de papel, papel y cartón"/>
    <s v="GAAMA PAPEL HIGIÉNICO"/>
    <s v="14111704"/>
    <s v="MÍNIMA CUANTÍA"/>
    <n v="4"/>
    <n v="4"/>
    <n v="10"/>
    <n v="179"/>
    <n v="375962.64999999997"/>
    <s v="Unidad"/>
    <m/>
  </r>
  <r>
    <x v="11"/>
    <x v="0"/>
    <s v="02-02-01-003-002-01"/>
    <s v="Materiales y suministros - Pasta de papel, papel y cartón"/>
    <s v="GAAMA CAJAS DE ARCHIVO CON ROTULO"/>
    <s v="24112404"/>
    <s v="MÍNIMA CUANTÍA"/>
    <n v="3"/>
    <n v="4"/>
    <n v="10"/>
    <n v="200"/>
    <n v="1071000"/>
    <s v="Unidad"/>
    <m/>
  </r>
  <r>
    <x v="11"/>
    <x v="0"/>
    <s v="02-02-01-003-002-01"/>
    <s v="Materiales y suministros - Pasta de papel, papel y cartón"/>
    <s v="GAAMA CINTA ENMASCARAR ANCHA"/>
    <s v="31201503"/>
    <s v="MÍNIMA CUANTÍA"/>
    <n v="5"/>
    <n v="4"/>
    <n v="10"/>
    <n v="20"/>
    <n v="202300"/>
    <s v="Unidad"/>
    <m/>
  </r>
  <r>
    <x v="11"/>
    <x v="0"/>
    <s v="02-02-01-003-002-01"/>
    <s v="Materiales y suministros - Pasta de papel, papel y cartón"/>
    <s v="GAAMA SOBRE KIMBERLY X  PAQUETE X 100 UNIDADES "/>
    <s v="44121503"/>
    <s v="MÍNIMA CUANTÍA"/>
    <n v="3"/>
    <n v="4"/>
    <n v="10"/>
    <n v="2"/>
    <n v="49980"/>
    <s v="Unidad"/>
    <m/>
  </r>
  <r>
    <x v="11"/>
    <x v="0"/>
    <s v="02-02-01-003-002-01"/>
    <s v="Materiales y suministros - Pasta de papel, papel y cartón"/>
    <s v="GAAMA SOBRE BOLSILLO DE ACETATO OFICIO DELGADO X PAQUETE X 100 UNIDADES"/>
    <s v="44121503"/>
    <s v="MÍNIMA CUANTÍA"/>
    <n v="3"/>
    <n v="4"/>
    <n v="10"/>
    <n v="2"/>
    <n v="30464"/>
    <s v="Unidad"/>
    <m/>
  </r>
  <r>
    <x v="11"/>
    <x v="0"/>
    <s v="02-02-01-003-002-01"/>
    <s v="Materiales y suministros - Pasta de papel, papel y cartón"/>
    <s v="GAAMA  CARPETA CUATRO ALETAS CON ROTULO"/>
    <s v="44122003"/>
    <s v="MÍNIMA CUANTÍA"/>
    <n v="3"/>
    <n v="4"/>
    <n v="10"/>
    <n v="450"/>
    <n v="1311975"/>
    <s v="Unidad"/>
    <m/>
  </r>
  <r>
    <x v="11"/>
    <x v="0"/>
    <s v="02-02-01-003-002-01"/>
    <s v="Materiales y suministros - Pasta de papel, papel y cartón"/>
    <s v="GAAMA TOALLAS DE PAPEL EN Z "/>
    <s v="52121602"/>
    <s v="MÍNIMA CUANTÍA"/>
    <n v="4"/>
    <n v="4"/>
    <n v="10"/>
    <n v="50"/>
    <n v="329451.5"/>
    <s v="Unidad"/>
    <m/>
  </r>
  <r>
    <x v="11"/>
    <x v="0"/>
    <s v="02-02-01-003-002-01"/>
    <s v="Materiales y suministros - Pasta de papel, papel y cartón"/>
    <s v="GAAMA PAPEL KRAFT PAQUETE  X 100 PLIEGOS"/>
    <s v="60121124"/>
    <s v="MÍNIMA CUANTÍA"/>
    <n v="3"/>
    <n v="4"/>
    <n v="10"/>
    <n v="3"/>
    <n v="110670"/>
    <s v="Unidad"/>
    <m/>
  </r>
  <r>
    <x v="11"/>
    <x v="0"/>
    <s v="02-02-01-003-002-01"/>
    <s v="Materiales y suministros - Pasta de papel, papel y cartón"/>
    <s v="GAAMA ROLLO DE PAPEL QUIMICO 76MM X 30MTS"/>
    <s v="44102000"/>
    <s v="MÍNIMA CUANTÍA"/>
    <n v="3"/>
    <n v="4"/>
    <n v="10"/>
    <n v="3"/>
    <n v="85680"/>
    <s v="PAQUETE "/>
    <m/>
  </r>
  <r>
    <x v="11"/>
    <x v="0"/>
    <s v="02-02-01-003-002-01"/>
    <s v="Materiales y suministros - Pasta de papel, papel y cartón"/>
    <s v="GAAMA TOALLA DE PAPEL"/>
    <s v="47131500"/>
    <s v="MÍNIMA CUANTÍA"/>
    <n v="4"/>
    <n v="4"/>
    <n v="10"/>
    <n v="5"/>
    <n v="175001.4"/>
    <s v="Unidad"/>
    <m/>
  </r>
  <r>
    <x v="11"/>
    <x v="0"/>
    <s v="02-02-01-003-002-01"/>
    <s v="Materiales y suministros - Pasta de papel, papel y cartón"/>
    <s v="GACAR PAPEL KINBERLY  CARTA PAQUETE X 100 "/>
    <s v="14111507"/>
    <s v="MÍNIMA CUANTÍA"/>
    <n v="3"/>
    <n v="4"/>
    <n v="10"/>
    <n v="1"/>
    <n v="51170"/>
    <s v="Unidad"/>
    <m/>
  </r>
  <r>
    <x v="11"/>
    <x v="0"/>
    <s v="02-02-01-003-002-01"/>
    <s v="Materiales y suministros - Pasta de papel, papel y cartón"/>
    <s v="GACAR CARTULINAS AZUL"/>
    <s v="14111519"/>
    <s v="MÍNIMA CUANTÍA"/>
    <n v="3"/>
    <n v="4"/>
    <n v="10"/>
    <n v="20"/>
    <n v="57120"/>
    <s v="PAQUETE "/>
    <m/>
  </r>
  <r>
    <x v="11"/>
    <x v="0"/>
    <s v="02-02-01-003-002-01"/>
    <s v="Materiales y suministros - Pasta de papel, papel y cartón"/>
    <s v="GACAR SOBRES BLANCOS DE 18,5 X 12  "/>
    <s v="44121503"/>
    <s v="MÍNIMA CUANTÍA"/>
    <n v="3"/>
    <n v="4"/>
    <n v="10"/>
    <n v="2"/>
    <n v="22610"/>
    <s v="PAQUETE "/>
    <m/>
  </r>
  <r>
    <x v="11"/>
    <x v="0"/>
    <s v="02-02-01-003-002-01"/>
    <s v="Materiales y suministros - Pasta de papel, papel y cartón"/>
    <s v="GACAR SOBRES BLANCO DE 16 X 23 VERTICALES PAQUETE X 50"/>
    <s v="44121503"/>
    <s v="MÍNIMA CUANTÍA"/>
    <n v="3"/>
    <n v="4"/>
    <n v="10"/>
    <n v="2"/>
    <n v="31416"/>
    <s v="PAQUETE "/>
    <m/>
  </r>
  <r>
    <x v="11"/>
    <x v="0"/>
    <s v="02-02-01-003-002-01"/>
    <s v="Materiales y suministros - Pasta de papel, papel y cartón"/>
    <s v="GACAR CARPETA CUATRO ALETAS CON ROTULO"/>
    <s v="44122003"/>
    <s v="MÍNIMA CUANTÍA"/>
    <n v="3"/>
    <n v="4"/>
    <n v="10"/>
    <n v="50"/>
    <n v="145775"/>
    <s v="Unidad"/>
    <m/>
  </r>
  <r>
    <x v="11"/>
    <x v="0"/>
    <s v="02-02-01-003-002-01"/>
    <s v="Materiales y suministros - Pasta de papel, papel y cartón"/>
    <s v="GACAS CAJAS DE ARCHIVO CON ROTULO "/>
    <s v="44111515"/>
    <s v="MÍNIMA CUANTÍA"/>
    <n v="3"/>
    <n v="4"/>
    <n v="10"/>
    <n v="200"/>
    <n v="1071000"/>
    <s v="Unidad"/>
    <m/>
  </r>
  <r>
    <x v="11"/>
    <x v="0"/>
    <s v="02-02-01-003-002-01"/>
    <s v="Materiales y suministros - Pasta de papel, papel y cartón"/>
    <s v="GACAS CARPETA CUATRO ALETAS CON ROTULO"/>
    <s v="44122003"/>
    <s v="MÍNIMA CUANTÍA"/>
    <n v="3"/>
    <n v="4"/>
    <n v="10"/>
    <n v="450"/>
    <n v="1311975"/>
    <s v="Unidad"/>
    <m/>
  </r>
  <r>
    <x v="11"/>
    <x v="0"/>
    <s v="02-02-01-003-002-01"/>
    <s v="Materiales y suministros - Pasta de papel, papel y cartón"/>
    <s v="GAORI PAPEL HIGIENICO DOBLE HOJA X 30 UDS"/>
    <s v="14111704"/>
    <s v="MÍNIMA CUANTÍA"/>
    <n v="4"/>
    <n v="4"/>
    <n v="10"/>
    <n v="50"/>
    <n v="555016"/>
    <s v="Unidad"/>
    <m/>
  </r>
  <r>
    <x v="11"/>
    <x v="0"/>
    <s v="02-02-01-003-002-01"/>
    <s v="Materiales y suministros - Pasta de papel, papel y cartón"/>
    <s v="GAORI CAJAS DE ARCHIVO CON ROTULO _x000a_"/>
    <s v="44111515"/>
    <s v="MÍNIMA CUANTÍA"/>
    <n v="3"/>
    <n v="4"/>
    <n v="10"/>
    <n v="47"/>
    <n v="251685"/>
    <s v="Unidad"/>
    <m/>
  </r>
  <r>
    <x v="11"/>
    <x v="0"/>
    <s v="02-02-01-003-002-01"/>
    <s v="Materiales y suministros - Pasta de papel, papel y cartón"/>
    <s v="GAORI CARPETA CUATRO ALETAS CON ROTULO_x000a_"/>
    <s v="44122003"/>
    <s v="MÍNIMA CUANTÍA"/>
    <n v="3"/>
    <n v="4"/>
    <n v="10"/>
    <n v="230"/>
    <n v="670565"/>
    <s v="Unidad"/>
    <m/>
  </r>
  <r>
    <x v="11"/>
    <x v="0"/>
    <s v="02-02-01-003-002-01"/>
    <s v="Materiales y suministros - Pasta de papel, papel y cartón"/>
    <s v="GACAR TOALLA DE MANO ROLLO "/>
    <s v="14111703"/>
    <s v="MÍNIMA CUANTÍA"/>
    <n v="2"/>
    <n v="4"/>
    <n v="10"/>
    <n v="1"/>
    <n v="134453.78"/>
    <s v="Unidad"/>
    <m/>
  </r>
  <r>
    <x v="11"/>
    <x v="0"/>
    <s v="02-02-01-003-002-01"/>
    <s v="Materiales y suministros - Pasta de papel, papel y cartón"/>
    <s v="JEFSA  CAJAS DE ARCHIVO CON ROTULO"/>
    <s v="44111515"/>
    <s v="MÍNIMA CUANTÍA"/>
    <n v="3"/>
    <n v="4"/>
    <n v="10"/>
    <n v="793"/>
    <n v="4246515"/>
    <s v="Unidad"/>
    <m/>
  </r>
  <r>
    <x v="11"/>
    <x v="0"/>
    <s v="02-02-01-003-002-01"/>
    <s v="Materiales y suministros - Pasta de papel, papel y cartón"/>
    <s v="JEFSA CARPETA CUATRO ALETAS CON ROTULO"/>
    <s v="44122003"/>
    <s v="MÍNIMA CUANTÍA"/>
    <n v="3"/>
    <n v="4"/>
    <n v="10"/>
    <n v="1700"/>
    <n v="4956350"/>
    <s v="Unidad"/>
    <m/>
  </r>
  <r>
    <x v="11"/>
    <x v="0"/>
    <s v="02-02-01-003-002-01"/>
    <s v="Materiales y suministros - Pasta de papel, papel y cartón"/>
    <s v="IGEFA PORTA DIPLOMA CON DIPLOMA"/>
    <n v="60101401"/>
    <s v="MÍNIMA CUANTÍA"/>
    <n v="4"/>
    <n v="2"/>
    <n v="10"/>
    <n v="30"/>
    <n v="2677500"/>
    <s v="Unidad"/>
    <m/>
  </r>
  <r>
    <x v="11"/>
    <x v="0"/>
    <s v="02-02-01-003-002-01"/>
    <s v="Materiales y suministros - Pasta de papel, papel y cartón"/>
    <s v="AYUGE SEGDO CAJAS DE ARCHIVO CON ROTULO"/>
    <s v="44111515"/>
    <s v="MÍNIMA CUANTÍA"/>
    <n v="3"/>
    <n v="4"/>
    <n v="10"/>
    <n v="1564"/>
    <n v="8375220"/>
    <s v="Unidad"/>
    <m/>
  </r>
  <r>
    <x v="11"/>
    <x v="0"/>
    <s v="02-02-01-003-002-01"/>
    <s v="Materiales y suministros - Pasta de papel, papel y cartón"/>
    <s v="AYUGE SEGDO CARPETA CUATRO ALETAS CON ROTULO"/>
    <s v="44111515"/>
    <s v="MÍNIMA CUANTÍA"/>
    <n v="3"/>
    <n v="4"/>
    <n v="10"/>
    <n v="6727"/>
    <n v="19612568.5"/>
    <s v="Unidad"/>
    <m/>
  </r>
  <r>
    <x v="11"/>
    <x v="0"/>
    <s v="02-02-01-003-002-01"/>
    <s v="Materiales y suministros - Pasta de papel, papel y cartón"/>
    <s v="AYUGE SEGDO CAJAS DE ARCHIVO CON ROTULO"/>
    <n v="44111515"/>
    <m/>
    <m/>
    <m/>
    <n v="10"/>
    <n v="2263"/>
    <n v="12118365"/>
    <s v="GLOBAL"/>
    <m/>
  </r>
  <r>
    <x v="11"/>
    <x v="0"/>
    <s v="02-02-01-003-002-01"/>
    <s v="Materiales y suministros - Pasta de papel, papel y cartón"/>
    <s v="AYUGE SEGDO CARPETA CUATRO ALETAS CON ROTULO"/>
    <n v="44111515"/>
    <m/>
    <m/>
    <m/>
    <n v="10"/>
    <n v="4818"/>
    <n v="14046879"/>
    <s v="GLOBAL"/>
    <m/>
  </r>
  <r>
    <x v="11"/>
    <x v="0"/>
    <s v="02-02-01-003-002-01"/>
    <s v="Materiales y suministros - Pasta de papel, papel y cartón"/>
    <s v="GIMFA TOALLA PARA MANOS HOJA TRIPLE X 150 UNIDADES X 3 FAJOS_x000a_"/>
    <s v="14111703"/>
    <s v="MÍNIMA CUANTÍA"/>
    <n v="4"/>
    <n v="4"/>
    <n v="16"/>
    <n v="14"/>
    <n v="275806.3"/>
    <s v="Unidad"/>
    <m/>
  </r>
  <r>
    <x v="11"/>
    <x v="0"/>
    <s v="02-02-01-003-002-01"/>
    <s v="Materiales y suministros - Pasta de papel, papel y cartón"/>
    <s v="GIMFA PAPEL KRAF 60 GMS_x000a_"/>
    <s v="60121124"/>
    <s v="MÍNIMA CUANTÍA"/>
    <n v="3"/>
    <n v="4"/>
    <n v="16"/>
    <n v="9"/>
    <n v="742203"/>
    <s v="Unidad"/>
    <m/>
  </r>
  <r>
    <x v="11"/>
    <x v="0"/>
    <s v="02-02-01-003-002-01"/>
    <s v="Materiales y suministros - Pasta de papel, papel y cartón"/>
    <s v="PAPEL DE COCINA DESECHABLE"/>
    <n v="14111700"/>
    <s v="MÍNIMA CUANTÍA"/>
    <n v="2"/>
    <n v="10"/>
    <n v="16"/>
    <n v="62"/>
    <n v="806000"/>
    <s v="Unidad"/>
    <m/>
  </r>
  <r>
    <x v="11"/>
    <x v="0"/>
    <s v="02-02-01-003-002-01"/>
    <s v="Materiales y suministros - Pasta de papel, papel y cartón"/>
    <s v="SERVILLETAS"/>
    <n v="14111700"/>
    <s v="MÍNIMA CUANTÍA"/>
    <n v="2"/>
    <n v="10"/>
    <n v="16"/>
    <n v="12"/>
    <n v="780000"/>
    <s v="Unidad"/>
    <m/>
  </r>
  <r>
    <x v="11"/>
    <x v="0"/>
    <s v="02-02-01-003-002-01"/>
    <s v="Materiales y suministros - Pasta de papel, papel y cartón"/>
    <s v="VASO CARTON 6 OZ. X 50 UNIDADES"/>
    <n v="52151500"/>
    <s v="MÍNIMA CUANTÍA"/>
    <n v="2"/>
    <n v="10"/>
    <n v="16"/>
    <n v="380"/>
    <n v="3420000"/>
    <s v="Unidad"/>
    <m/>
  </r>
  <r>
    <x v="11"/>
    <x v="0"/>
    <s v="02-02-01-003-002-01"/>
    <s v="Materiales y suministros - Pasta de papel, papel y cartón"/>
    <s v="VASO CARTON 4 OZ. X 50 UNIDADES"/>
    <n v="52151500"/>
    <s v="MÍNIMA CUANTÍA"/>
    <n v="2"/>
    <n v="10"/>
    <n v="16"/>
    <n v="538"/>
    <n v="3497000"/>
    <s v="Unidad"/>
    <m/>
  </r>
  <r>
    <x v="11"/>
    <x v="0"/>
    <s v="02-02-01-003-002-01"/>
    <s v="Materiales y suministros - Pasta de papel, papel y cartón"/>
    <s v="BACOF CINTA DE ENMASCARAR "/>
    <s v="31201503"/>
    <s v="SELECCIÓN ABREVIADA - ACUERDO MARCO"/>
    <n v="5"/>
    <n v="4"/>
    <n v="16"/>
    <n v="380"/>
    <n v="2097729.2000000002"/>
    <s v="Unidad"/>
    <m/>
  </r>
  <r>
    <x v="11"/>
    <x v="0"/>
    <s v="02-02-01-003-002-01"/>
    <s v="Materiales y suministros - Pasta de papel, papel y cartón"/>
    <s v="SALDO CPA 194 GIMFA PROCESO PAPELERIA"/>
    <s v="60121124"/>
    <s v="MÍNIMA CUANTÍA"/>
    <n v="3"/>
    <n v="4"/>
    <n v="16"/>
    <n v="1"/>
    <n v="18078.479999999901"/>
    <s v="GLOBAL"/>
    <m/>
  </r>
  <r>
    <x v="11"/>
    <x v="0"/>
    <s v="02-02-01-003-002-01"/>
    <s v="Materiales y suministros - Pasta de papel, papel y cartón"/>
    <s v="SALDO CPA 210 MATERIALES DE CONSTRUCCIÓN"/>
    <m/>
    <s v="SELECCIÓN ABREVIADA - ACUERDO MARCO"/>
    <n v="5"/>
    <n v="4"/>
    <n v="16"/>
    <n v="1"/>
    <n v="2270.7999999998137"/>
    <s v="GLOBAL"/>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COF LIBRO DE ACTAS 100 FOLIOS"/>
    <s v="14111531"/>
    <s v="MÍNIMA CUANTÍA"/>
    <n v="3"/>
    <n v="4"/>
    <n v="10"/>
    <n v="15"/>
    <n v="17493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COF LIBRO DE ACTAS 200 FOLIOS"/>
    <s v="14111531"/>
    <s v="MÍNIMA CUANTÍA"/>
    <n v="3"/>
    <n v="4"/>
    <n v="10"/>
    <n v="10"/>
    <n v="17255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COF LIBRO DE ACTAS 300 FOLIOS"/>
    <s v="14111531"/>
    <s v="MÍNIMA CUANTÍA"/>
    <n v="3"/>
    <n v="4"/>
    <n v="10"/>
    <n v="15"/>
    <n v="383775"/>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COF LIBRO DE ACTAS 600 FOLIOS"/>
    <s v="14111531"/>
    <s v="MÍNIMA CUANTÍA"/>
    <n v="3"/>
    <n v="4"/>
    <n v="10"/>
    <n v="14"/>
    <n v="56644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ACOF LIBRO DE ACTAS 400 FOLIOS"/>
    <s v="14111531"/>
    <s v="MÍNIMA CUANTÍA"/>
    <n v="3"/>
    <n v="4"/>
    <n v="10"/>
    <n v="10"/>
    <n v="30583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GAAMA LIBRO DE ACTAS  200 FOLIOS"/>
    <s v="14111531"/>
    <s v="MÍNIMA CUANTÍA"/>
    <n v="3"/>
    <n v="4"/>
    <n v="10"/>
    <n v="12"/>
    <n v="20706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GAAMA LIBRO DE ACTAS 400 FOLIOS"/>
    <s v="14111531"/>
    <s v="MÍNIMA CUANTÍA"/>
    <n v="3"/>
    <n v="4"/>
    <n v="10"/>
    <n v="10"/>
    <n v="30583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GACAS LIBROS DE ACTAS 300 FOLIOS "/>
    <s v="14111531"/>
    <s v="MÍNIMA CUANTÍA"/>
    <n v="3"/>
    <n v="4"/>
    <n v="10"/>
    <n v="4"/>
    <n v="102340"/>
    <s v="Unidad"/>
    <m/>
  </r>
  <r>
    <x v="1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GACAS LIBROS DE ACTAS  600 FOLIOS "/>
    <s v="14111531"/>
    <s v="MÍNIMA CUANTÍA"/>
    <n v="3"/>
    <n v="4"/>
    <n v="10"/>
    <n v="4"/>
    <n v="161840"/>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THINNER EXTRAFINO. PRESENTACIÓN X TAMBOR DE 55 GALONES C/U_x000a_"/>
    <s v="31211604"/>
    <s v="SELECCIÓN ABREVIADA - ACUERDO MARCO"/>
    <n v="5"/>
    <n v="4"/>
    <n v="10"/>
    <n v="1"/>
    <n v="1398484.98"/>
    <s v="Caneca"/>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THINNER EXTRAFINO X GALON_x000a_"/>
    <s v="31211604"/>
    <s v="SELECCIÓN ABREVIADA - ACUERDO MARCO"/>
    <n v="5"/>
    <n v="4"/>
    <n v="10"/>
    <n v="41"/>
    <n v="1161846.52"/>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DISOLVENTE PARA PINTURAS TRÁFICO X GALÓN _x000a_"/>
    <s v="31211803"/>
    <s v="SELECCIÓN ABREVIADA - ACUERDO MARCO"/>
    <n v="5"/>
    <n v="4"/>
    <n v="10"/>
    <n v="15"/>
    <n v="391943.7"/>
    <s v="Galón"/>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YUGE SEPHI THINNER EXTRAFINO. PRESENTACIÓN X TAMBOR DE 55 GALONES C/U"/>
    <s v="31211803"/>
    <s v="SELECCIÓN ABREVIADA - ACUERDO MARCO"/>
    <n v="5"/>
    <n v="4"/>
    <n v="10"/>
    <n v="1"/>
    <n v="1398484.97"/>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THINNER"/>
    <s v="31211604"/>
    <s v="SELECCIÓN ABREVIADA - ACUERDO MARCO"/>
    <n v="5"/>
    <n v="4"/>
    <n v="10"/>
    <n v="19"/>
    <n v="538416.68000000005"/>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R THINNER EXTRAFINO X  GALON"/>
    <s v="31211604"/>
    <s v="SELECCIÓN ABREVIADA - ACUERDO MARCO"/>
    <n v="5"/>
    <n v="4"/>
    <n v="10"/>
    <n v="10"/>
    <n v="238132.0999999999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LUBRICANTE AEROSOL MULTIUSOS WD-40 10 ONZ "/>
    <s v="12164201"/>
    <s v="SELECCIÓN ABREVIADA - ACUERDO MARCO"/>
    <n v="5"/>
    <n v="4"/>
    <n v="10"/>
    <n v="15"/>
    <n v="430586.10000000003"/>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ORI THINNER X 5 GAL"/>
    <s v="31211604"/>
    <s v="SELECCIÓN ABREVIADA - ACUERDO MARCO"/>
    <n v="5"/>
    <n v="4"/>
    <n v="10"/>
    <n v="4"/>
    <n v="574114.8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ORI ACEITE MINERAL ECOLÓGICO PARA REFRIGERACIÓN"/>
    <s v="51171630"/>
    <s v="SELECCIÓN ABREVIADA - ACUERDO MARCO"/>
    <n v="5"/>
    <n v="4"/>
    <n v="10"/>
    <n v="5"/>
    <n v="500510.35000000003"/>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ORI CEGOT THINNER X GALON"/>
    <s v="31211604"/>
    <s v="SELECCIÓN ABREVIADA - ACUERDO MARCO"/>
    <n v="5"/>
    <n v="4"/>
    <n v="10"/>
    <n v="9"/>
    <n v="255039.4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YUGE SEPHI THINNER EXTRAFINO. PRESENTACIÓN X 1 GALON C/U"/>
    <s v="31211803"/>
    <s v="SELECCIÓN ABREVIADA - ACUERDO MARCO"/>
    <n v="5"/>
    <n v="4"/>
    <n v="10"/>
    <n v="55"/>
    <n v="1558574.6"/>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R TTHINNER EXTRAFINO X 5 GALONES"/>
    <s v="31211604"/>
    <s v="SELECCIÓN ABREVIADA - ACUERDO MARCO"/>
    <n v="5"/>
    <n v="4"/>
    <n v="10"/>
    <n v="9"/>
    <n v="1085511.33"/>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ORI THINNER X 1 GAL"/>
    <s v="31211604"/>
    <s v="SELECCIÓN ABREVIADA - ACUERDO MARCO"/>
    <n v="5"/>
    <n v="4"/>
    <n v="10"/>
    <n v="5"/>
    <n v="141688.6"/>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JEFSA THINNER EXTRAFINO X GALON"/>
    <n v="31211604"/>
    <m/>
    <m/>
    <m/>
    <n v="10"/>
    <n v="22"/>
    <n v="623429.8400000000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LUBRICANTE DE CADENA PARA MOTOS"/>
    <s v="47131825"/>
    <s v="MÍNIMA CUANTÍA"/>
    <n v="4"/>
    <n v="4"/>
    <n v="10"/>
    <n v="34"/>
    <n v="2346000"/>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DILOAACEITE HIDRAULICO"/>
    <s v="15121504"/>
    <s v="SELECCIÓN ABREVIADA SUBASTA INVERSA (NO DISPONIBLE)"/>
    <n v="3"/>
    <n v="4"/>
    <n v="10"/>
    <n v="11"/>
    <n v="764141.8400000000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DILOALIQUIDO REFRIGERANTE DE MOTOR"/>
    <s v="25174004"/>
    <s v="SELECCIÓN ABREVIADA SUBASTA INVERSA (NO DISPONIBLE)"/>
    <n v="3"/>
    <n v="4"/>
    <n v="10"/>
    <n v="11"/>
    <n v="206167.5"/>
    <s v="Galón"/>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DILOATHINNER EXTRA FINO"/>
    <s v="31211604"/>
    <s v="SELECCIÓN ABREVIADA SUBASTA INVERSA (NO DISPONIBLE)"/>
    <n v="3"/>
    <n v="4"/>
    <n v="10"/>
    <n v="12"/>
    <n v="262494.96000000002"/>
    <s v="Galón"/>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DILOAHEAVY DUCT DEGREASER"/>
    <s v="47131821"/>
    <s v="SELECCIÓN ABREVIADA SUBASTA INVERSA (NO DISPONIBLE)"/>
    <n v="3"/>
    <n v="4"/>
    <n v="10"/>
    <n v="11"/>
    <n v="786263.94000000006"/>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DILOAGREASELESS LUBRICANT LPS 1"/>
    <s v="47131825"/>
    <s v="SELECCIÓN ABREVIADA SUBASTA INVERSA (NO DISPONIBLE)"/>
    <n v="3"/>
    <n v="4"/>
    <n v="10"/>
    <n v="5"/>
    <n v="293834.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DILOA LUBRICANTE PENETRANTE P/N 1022930 "/>
    <s v="12164201"/>
    <s v="SELECCIÓN ABREVIADA SUBASTA INVERSA (NO DISPONIBLE)"/>
    <n v="3"/>
    <n v="4"/>
    <n v="10"/>
    <n v="60"/>
    <n v="145441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DILOA LUBRICANTE P/N WD-40  "/>
    <s v="12164201"/>
    <s v="SELECCIÓN ABREVIADA SUBASTA INVERSA (NO DISPONIBLE)"/>
    <n v="3"/>
    <n v="4"/>
    <n v="10"/>
    <n v="5"/>
    <n v="1356248.95"/>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DILOA LUBRICANTE MIL-L-23398 TYII  PRESENTACION 12 ONZAS _x000a_"/>
    <s v="12164201"/>
    <s v="SELECCIÓN ABREVIADA SUBASTA INVERSA (NO DISPONIBLE)"/>
    <n v="3"/>
    <n v="4"/>
    <n v="10"/>
    <n v="15"/>
    <n v="3649289.7"/>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DILOA THINER CORRIENTE _x000a_"/>
    <s v="31211604"/>
    <s v="SELECCIÓN ABREVIADA SUBASTA INVERSA (NO DISPONIBLE)"/>
    <n v="3"/>
    <n v="4"/>
    <n v="10"/>
    <n v="58"/>
    <n v="2564921.2399999998"/>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DILOA VARSOL _x000a_"/>
    <s v="47131827"/>
    <s v="SELECCIÓN ABREVIADA SUBASTA INVERSA (NO DISPONIBLE)"/>
    <n v="3"/>
    <n v="4"/>
    <n v="10"/>
    <n v="55"/>
    <n v="2292451.7000000002"/>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AMA VARSOL"/>
    <s v="47131800"/>
    <s v="MÍNIMA CUANTÍA"/>
    <n v="4"/>
    <n v="4"/>
    <n v="10"/>
    <n v="4"/>
    <n v="140001.12"/>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ACAS GRASA POR CANECA "/>
    <s v="12352211"/>
    <s v="MÍNIMA CUANTÍA"/>
    <n v="4"/>
    <n v="4"/>
    <n v="10"/>
    <n v="1"/>
    <n v="178500"/>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AEROSOL    - "/>
    <n v="15121806"/>
    <s v="MÍNIMA CUANTÍA"/>
    <n v="2"/>
    <n v="10"/>
    <n v="16"/>
    <n v="8"/>
    <n v="384000"/>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THINNER EXTRAFINO X GALON_x000a_"/>
    <s v="31211604"/>
    <s v="SELECCIÓN ABREVIADA - ACUERDO MARCO"/>
    <n v="5"/>
    <n v="4"/>
    <n v="16"/>
    <n v="32"/>
    <n v="906807.04"/>
    <s v="Unidad"/>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THINNER EXTRAFINO. PRESENTACIÓN X TAMBOR DE 55 GALONES C/U_x000a_"/>
    <s v="31211604"/>
    <s v="SELECCIÓN ABREVIADA - ACUERDO MARCO"/>
    <n v="5"/>
    <n v="4"/>
    <n v="16"/>
    <n v="4"/>
    <n v="5593939.8999999994"/>
    <s v="Caneca"/>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BACOF DISOLVENTE PARA PINTURAS TRÁFICO X GALÓN _x000a_"/>
    <s v="31211803"/>
    <s v="SELECCIÓN ABREVIADA - ACUERDO MARCO"/>
    <n v="5"/>
    <n v="4"/>
    <n v="16"/>
    <n v="15"/>
    <n v="391943.7"/>
    <s v="Galón"/>
    <m/>
  </r>
  <r>
    <x v="1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ALDO CPA 210 MATERIALES DE CONSTRUCCIÓN"/>
    <m/>
    <s v="SELECCIÓN ABREVIADA - ACUERDO MARCO"/>
    <n v="5"/>
    <n v="4"/>
    <n v="16"/>
    <n v="1"/>
    <n v="3309.339999999851"/>
    <s v="GLOBAL"/>
    <m/>
  </r>
  <r>
    <x v="11"/>
    <x v="1"/>
    <s v="02-02-01-003-003-04"/>
    <s v="Materiales y suministros - Gas de petróleo y otros hidrocarburos gaseosos (excepto gas natural)"/>
    <s v="GACAS GAS BUTANO "/>
    <s v="15111505"/>
    <s v="SELECCIÓN ABREVIADA - ACUERDO MARCO"/>
    <n v="5"/>
    <n v="4"/>
    <n v="10"/>
    <n v="10"/>
    <n v="164380.86999999997"/>
    <s v="Unidad"/>
    <m/>
  </r>
  <r>
    <x v="11"/>
    <x v="1"/>
    <s v="02-02-01-003-003-04"/>
    <s v="Materiales y suministros - Gas de petróleo y otros hidrocarburos gaseosos (excepto gas natural)"/>
    <s v="GACAS CEGOT GAS BUTANO_x000a_"/>
    <s v="15111505"/>
    <s v="MÍNIMA CUANTÍA"/>
    <n v="4"/>
    <n v="4"/>
    <n v="10"/>
    <n v="17"/>
    <n v="279447.53000000003"/>
    <s v="Unidad"/>
    <m/>
  </r>
  <r>
    <x v="11"/>
    <x v="1"/>
    <s v="02-02-01-003-003-04"/>
    <s v="Materiales y suministros - Gas de petróleo y otros hidrocarburos gaseosos (excepto gas natural)"/>
    <s v="GACAS DILOA GAS BUTANO EN SPRAY _x000a_"/>
    <s v="15111505"/>
    <s v="SELECCIÓN ABREVIADA SUBASTA INVERSA (NO DISPONIBLE)"/>
    <n v="3"/>
    <n v="4"/>
    <n v="10"/>
    <n v="8"/>
    <n v="299860.96000000002"/>
    <s v="Unidad"/>
    <m/>
  </r>
  <r>
    <x v="11"/>
    <x v="1"/>
    <s v="02-02-01-003-003-04"/>
    <s v="Materiales y suministros - Gas de petróleo y otros hidrocarburos gaseosos (excepto gas natural)"/>
    <s v="GACAR SUMINISTRO DE GAS PROPANO  GACAR"/>
    <s v="15111501"/>
    <s v="SOLICITUD DE INFORMACIÓN A LOS PROVEEDORES"/>
    <n v="1"/>
    <n v="12"/>
    <n v="10"/>
    <n v="1"/>
    <n v="24123673.899999999"/>
    <s v="Unidad"/>
    <m/>
  </r>
  <r>
    <x v="11"/>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GAORI CERA PARA BRILLAR EN TARRO "/>
    <s v="47132100"/>
    <s v="MÍNIMA CUANTÍA"/>
    <n v="4"/>
    <n v="4"/>
    <n v="10"/>
    <n v="4"/>
    <n v="141610"/>
    <s v="Unidad"/>
    <m/>
  </r>
  <r>
    <x v="11"/>
    <x v="1"/>
    <s v="02-02-01-003-003-06"/>
    <s v="Materiales y suministros - Elementos radiactivos, isótopos y compuestos radiactivos; aleaciones, dispersiones, productos cerámicos y mezclas que contengan estos elementos, isótopos o compuestos radiactivos; residuos radiactivos"/>
    <s v="GAAMA DILOAELECTRO CONTACT CLEANING 00416"/>
    <s v="25191721"/>
    <s v="SELECCIÓN ABREVIADA SUBASTA INVERSA (NO DISPONIBLE)"/>
    <n v="3"/>
    <n v="4"/>
    <n v="10"/>
    <n v="8"/>
    <n v="2255611.6800000002"/>
    <s v="Unidad"/>
    <m/>
  </r>
  <r>
    <x v="11"/>
    <x v="1"/>
    <s v="02-02-01-003-003-06"/>
    <s v="Materiales y suministros - Elementos radiactivos, isótopos y compuestos radiactivos; aleaciones, dispersiones, productos cerámicos y mezclas que contengan estos elementos, isótopos o compuestos radiactivos; residuos radiactivos"/>
    <s v="GAAMA DILOACLEANING ENGINE B&amp;B 3100"/>
    <s v="47131821"/>
    <s v="SELECCIÓN ABREVIADA SUBASTA INVERSA (NO DISPONIBLE)"/>
    <n v="3"/>
    <n v="4"/>
    <n v="10"/>
    <n v="2"/>
    <n v="3475054.66"/>
    <s v="Galón"/>
    <m/>
  </r>
  <r>
    <x v="11"/>
    <x v="7"/>
    <s v="02-02-01-003-004-01"/>
    <s v="Materiales y suministros - Químicos orgánicos básicos"/>
    <s v="GACAR GAS REFRIGERANTE 507 X CILINDRO"/>
    <s v="24131500"/>
    <s v="SELECCIÓN ABREVIADA - ACUERDO MARCO"/>
    <n v="5"/>
    <n v="4"/>
    <n v="10"/>
    <n v="5"/>
    <n v="2436215.25"/>
    <s v="Unidad"/>
    <m/>
  </r>
  <r>
    <x v="11"/>
    <x v="7"/>
    <s v="02-02-01-003-004-01"/>
    <s v="Materiales y suministros - Químicos orgánicos básicos"/>
    <s v="GACAR GAS REFRIGERANTE 22 X CILINDRO"/>
    <s v="24131500"/>
    <s v="SELECCIÓN ABREVIADA - ACUERDO MARCO"/>
    <n v="5"/>
    <n v="4"/>
    <n v="10"/>
    <n v="7"/>
    <n v="3883718.3000000003"/>
    <s v="Unidad"/>
    <m/>
  </r>
  <r>
    <x v="11"/>
    <x v="7"/>
    <s v="02-02-01-003-004-01"/>
    <s v="Materiales y suministros - Químicos orgánicos básicos"/>
    <s v="GACAR GAS REFRIGERANTE 410 X CILINDRO"/>
    <s v="24131500"/>
    <s v="SELECCIÓN ABREVIADA - ACUERDO MARCO"/>
    <n v="5"/>
    <n v="4"/>
    <n v="10"/>
    <n v="7"/>
    <n v="3372816.72"/>
    <s v="Unidad"/>
    <m/>
  </r>
  <r>
    <x v="11"/>
    <x v="7"/>
    <s v="02-02-01-003-004-01"/>
    <s v="Materiales y suministros - Químicos orgánicos básicos"/>
    <s v="GACAS GAS REFRIGERANTE R 410A X 25 LBS "/>
    <s v="40101711"/>
    <s v="SELECCIÓN ABREVIADA - ACUERDO MARCO"/>
    <n v="5"/>
    <n v="4"/>
    <n v="10"/>
    <n v="4"/>
    <n v="2293515.36"/>
    <s v="Unidad"/>
    <m/>
  </r>
  <r>
    <x v="11"/>
    <x v="7"/>
    <s v="02-02-01-003-004-01"/>
    <s v="Materiales y suministros - Químicos orgánicos básicos"/>
    <s v="GACAS GAS REFRIGERANTE R 22 X 30 LBS "/>
    <s v="40101711"/>
    <s v="SELECCIÓN ABREVIADA - ACUERDO MARCO"/>
    <n v="5"/>
    <n v="4"/>
    <n v="10"/>
    <n v="4"/>
    <n v="2640928.44"/>
    <s v="Unidad"/>
    <m/>
  </r>
  <r>
    <x v="11"/>
    <x v="7"/>
    <s v="02-02-01-003-004-01"/>
    <s v="Materiales y suministros - Químicos orgánicos básicos"/>
    <s v="GAORI GAS REFRIGERANTE R- 22  X 30 LBS"/>
    <s v="40101711"/>
    <s v="SELECCIÓN ABREVIADA - ACUERDO MARCO"/>
    <n v="5"/>
    <n v="4"/>
    <n v="10"/>
    <n v="3"/>
    <n v="1980696.33"/>
    <s v="Unidad"/>
    <m/>
  </r>
  <r>
    <x v="11"/>
    <x v="7"/>
    <s v="02-02-01-003-004-01"/>
    <s v="Materiales y suministros - Químicos orgánicos básicos"/>
    <s v="GAORI GAS REFRIGERANTE A- 134  X 30 LBS"/>
    <s v="40101711"/>
    <s v="SELECCIÓN ABREVIADA - ACUERDO MARCO"/>
    <n v="5"/>
    <n v="4"/>
    <n v="10"/>
    <n v="3"/>
    <n v="1739457.69"/>
    <s v="Unidad"/>
    <m/>
  </r>
  <r>
    <x v="11"/>
    <x v="7"/>
    <s v="02-02-01-003-004-01"/>
    <s v="Materiales y suministros - Químicos orgánicos básicos"/>
    <s v="GAORI GAS REFRIGERANTE A 404 X 24 LBS"/>
    <s v="40101711"/>
    <s v="SELECCIÓN ABREVIADA - ACUERDO MARCO"/>
    <n v="5"/>
    <n v="4"/>
    <n v="10"/>
    <n v="3"/>
    <n v="1726760.91"/>
    <s v="Unidad"/>
    <m/>
  </r>
  <r>
    <x v="11"/>
    <x v="7"/>
    <s v="02-02-01-003-004-01"/>
    <s v="Materiales y suministros - Químicos orgánicos básicos"/>
    <s v="GAORI GAS REFRIGERANTE A 410 X 25 LBS"/>
    <s v="40101711"/>
    <s v="SELECCIÓN ABREVIADA - ACUERDO MARCO"/>
    <n v="5"/>
    <n v="4"/>
    <n v="10"/>
    <n v="2"/>
    <n v="1146757.68"/>
    <s v="Unidad"/>
    <m/>
  </r>
  <r>
    <x v="11"/>
    <x v="7"/>
    <s v="02-02-01-003-004-01"/>
    <s v="Materiales y suministros - Químicos orgánicos básicos"/>
    <s v="GAORI GAS REFRIGERANTE R- 507 X 25 LBS"/>
    <s v="40101711"/>
    <s v="SELECCIÓN ABREVIADA - ACUERDO MARCO"/>
    <n v="5"/>
    <n v="4"/>
    <n v="10"/>
    <n v="3"/>
    <n v="1739457.69"/>
    <s v="Unidad"/>
    <m/>
  </r>
  <r>
    <x v="11"/>
    <x v="7"/>
    <s v="02-02-01-003-004-01"/>
    <s v="Materiales y suministros - Químicos orgánicos básicos"/>
    <s v="GAORI CEGOT CILINDRO REFRIGERANTE R410, 25 LB"/>
    <s v="24131513"/>
    <s v="SELECCIÓN ABREVIADA - ACUERDO MARCO"/>
    <n v="5"/>
    <n v="4"/>
    <n v="10"/>
    <n v="2"/>
    <n v="1146757.7"/>
    <s v="Unidad"/>
    <m/>
  </r>
  <r>
    <x v="11"/>
    <x v="7"/>
    <s v="02-02-01-003-004-01"/>
    <s v="Materiales y suministros - Químicos orgánicos básicos"/>
    <s v="GAAMA DILOAALCOHOL ISOPROPILICO"/>
    <s v="12352104"/>
    <s v="SELECCIÓN ABREVIADA SUBASTA INVERSA (NO DISPONIBLE)"/>
    <n v="3"/>
    <n v="4"/>
    <n v="10"/>
    <n v="168"/>
    <n v="7286484.2400000002"/>
    <s v="Caneca"/>
    <m/>
  </r>
  <r>
    <x v="11"/>
    <x v="7"/>
    <s v="02-02-01-003-004-01"/>
    <s v="Materiales y suministros - Químicos orgánicos básicos"/>
    <s v="GAAMA DILOAMETIL ETIL CETONA MEK"/>
    <s v="12352401"/>
    <s v="SELECCIÓN ABREVIADA SUBASTA INVERSA (NO DISPONIBLE)"/>
    <n v="3"/>
    <n v="4"/>
    <n v="10"/>
    <n v="4"/>
    <n v="201486.04"/>
    <s v="Galón"/>
    <m/>
  </r>
  <r>
    <x v="11"/>
    <x v="7"/>
    <s v="02-02-01-003-004-01"/>
    <s v="Materiales y suministros - Químicos orgánicos básicos"/>
    <s v="GAAMA DILOALIMPIADO FAST ORANGE PERMATEX SINTETICO"/>
    <s v="47131821"/>
    <s v="SELECCIÓN ABREVIADA SUBASTA INVERSA (NO DISPONIBLE)"/>
    <n v="3"/>
    <n v="4"/>
    <n v="10"/>
    <n v="10"/>
    <n v="757351.7"/>
    <s v="Unidad"/>
    <m/>
  </r>
  <r>
    <x v="11"/>
    <x v="7"/>
    <s v="02-02-01-003-004-01"/>
    <s v="Materiales y suministros - Químicos orgánicos básicos"/>
    <s v="GACAS DILOA ALCOHOL ISOPROPILICO  (DEL 70% A 90% DE CONCENTRACIÓN) _x000a_"/>
    <s v="12352104"/>
    <s v="SELECCIÓN ABREVIADA SUBASTA INVERSA (NO DISPONIBLE)"/>
    <n v="3"/>
    <n v="4"/>
    <n v="10"/>
    <n v="165"/>
    <n v="8369811.4499999993"/>
    <s v="Unidad"/>
    <m/>
  </r>
  <r>
    <x v="11"/>
    <x v="7"/>
    <s v="02-02-01-003-004-01"/>
    <s v="Materiales y suministros - Químicos orgánicos básicos"/>
    <s v="GACAS DILOA ALCOHOL ANTISEPTICO   _x000a_"/>
    <s v="12352104"/>
    <s v="SELECCIÓN ABREVIADA SUBASTA INVERSA (NO DISPONIBLE)"/>
    <n v="3"/>
    <n v="4"/>
    <n v="10"/>
    <n v="8"/>
    <n v="226080.96"/>
    <s v="Unidad"/>
    <m/>
  </r>
  <r>
    <x v="11"/>
    <x v="7"/>
    <s v="02-02-01-003-004-01"/>
    <s v="Materiales y suministros - Químicos orgánicos básicos"/>
    <s v="GAORI DILOA ALCOHOL ISOPROPILICO 99% DE PUREZA X GALON"/>
    <s v="51102710"/>
    <s v="SELECCIÓN ABREVIADA SUBASTA INVERSA (NO DISPONIBLE)"/>
    <n v="3"/>
    <n v="4"/>
    <n v="10"/>
    <n v="161"/>
    <n v="7253214.2200000007"/>
    <s v="Unidad"/>
    <m/>
  </r>
  <r>
    <x v="11"/>
    <x v="7"/>
    <s v="02-02-01-003-004-01"/>
    <s v="Materiales y suministros - Químicos orgánicos básicos"/>
    <s v="GAAMA ALCOHOL INDUSTRIAL X GALON "/>
    <s v="12352100"/>
    <s v="MÍNIMA CUANTÍA"/>
    <n v="4"/>
    <n v="4"/>
    <n v="10"/>
    <n v="10"/>
    <n v="168004.19999999998"/>
    <s v="Unidad"/>
    <m/>
  </r>
  <r>
    <x v="11"/>
    <x v="7"/>
    <s v="02-02-01-003-004-01"/>
    <s v="Materiales y suministros - Químicos orgánicos básicos"/>
    <s v="GAAMA ALCOHOL ANTISÉPTICO X GALÓN DE 3.800 ML "/>
    <s v="51102700"/>
    <s v="MÍNIMA CUANTÍA"/>
    <n v="2"/>
    <n v="4"/>
    <n v="10"/>
    <n v="9"/>
    <n v="234002.79"/>
    <s v="Unidad"/>
    <m/>
  </r>
  <r>
    <x v="11"/>
    <x v="7"/>
    <s v="02-02-01-003-004-01"/>
    <s v="Materiales y suministros - Químicos orgánicos básicos"/>
    <s v="GAAMA ALCOHOL ANTISÉPTICO 1 FRASCO DE 275 ML"/>
    <s v="51102700"/>
    <s v="MÍNIMA CUANTÍA"/>
    <n v="2"/>
    <n v="4"/>
    <n v="10"/>
    <n v="6"/>
    <n v="32130"/>
    <s v="Unidad"/>
    <m/>
  </r>
  <r>
    <x v="11"/>
    <x v="7"/>
    <s v="02-02-01-003-004-01"/>
    <s v="Materiales y suministros - Químicos orgánicos básicos"/>
    <s v="GACAS SOLVENTE CITRICO "/>
    <s v="41104210"/>
    <s v="MÍNIMA CUANTÍA"/>
    <n v="4"/>
    <n v="4"/>
    <n v="10"/>
    <n v="40"/>
    <n v="1570800"/>
    <s v="Unidad"/>
    <m/>
  </r>
  <r>
    <x v="11"/>
    <x v="7"/>
    <s v="02-02-01-003-004-01"/>
    <s v="Materiales y suministros - Químicos orgánicos básicos"/>
    <s v="GAORI ALCOHOL ANTISEPTICO GALON"/>
    <s v="51102710"/>
    <s v="MÍNIMA CUANTÍA"/>
    <n v="4"/>
    <n v="4"/>
    <n v="10"/>
    <n v="12"/>
    <n v="312003.72000000003"/>
    <s v="Unidad"/>
    <m/>
  </r>
  <r>
    <x v="11"/>
    <x v="7"/>
    <s v="02-02-01-003-004-01"/>
    <s v="Materiales y suministros - Químicos orgánicos básicos"/>
    <s v="GACAS ALCOHOL ANTISEPTICO X 3,800ML "/>
    <s v="12352104"/>
    <s v="MÍNIMA CUANTÍA"/>
    <n v="2"/>
    <n v="4"/>
    <n v="10"/>
    <n v="1"/>
    <n v="58600"/>
    <s v="Unidad"/>
    <m/>
  </r>
  <r>
    <x v="11"/>
    <x v="7"/>
    <s v="02-02-01-003-004-01"/>
    <s v="Materiales y suministros - Químicos orgánicos básicos"/>
    <s v="ALCOHOL ISOPROPILICO X GALON  - "/>
    <n v="12352104"/>
    <s v="MÍNIMA CUANTÍA"/>
    <n v="2"/>
    <n v="10"/>
    <n v="16"/>
    <n v="7"/>
    <n v="301000"/>
    <s v="Unidad"/>
    <m/>
  </r>
  <r>
    <x v="11"/>
    <x v="7"/>
    <s v="02-02-01-003-004-01"/>
    <s v="Materiales y suministros - Químicos orgánicos básicos"/>
    <s v="MENTICOL ALCOHOL PERFUMADO."/>
    <n v="12352104"/>
    <s v="MÍNIMA CUANTÍA"/>
    <n v="2"/>
    <n v="10"/>
    <n v="16"/>
    <n v="11"/>
    <n v="440000"/>
    <s v="Unidad"/>
    <m/>
  </r>
  <r>
    <x v="11"/>
    <x v="7"/>
    <s v="02-02-01-003-004-02"/>
    <s v="Materiales y suministros - Productos químicos inorgánicos básicos n. C. P."/>
    <s v="GAORI CILINDRO GAS MAP/PRO 14.1 OZ"/>
    <s v="40101711"/>
    <s v="SELECCIÓN ABREVIADA - ACUERDO MARCO"/>
    <n v="5"/>
    <n v="4"/>
    <n v="10"/>
    <n v="3"/>
    <n v="143307.93"/>
    <s v="Unidad"/>
    <m/>
  </r>
  <r>
    <x v="11"/>
    <x v="7"/>
    <s v="02-02-01-003-004-02"/>
    <s v="Materiales y suministros - Productos químicos inorgánicos básicos n. C. P."/>
    <s v="GAORI AGUA DESTILADA_x000a_"/>
    <s v="41104213"/>
    <s v="SELECCIÓN ABREVIADA - ACUERDO MARCO"/>
    <n v="5"/>
    <n v="4"/>
    <n v="10"/>
    <n v="3"/>
    <n v="29809.83"/>
    <s v="Unidad"/>
    <m/>
  </r>
  <r>
    <x v="11"/>
    <x v="7"/>
    <s v="02-02-01-003-004-02"/>
    <s v="Materiales y suministros - Productos químicos inorgánicos básicos n. C. P."/>
    <s v="GACAR DILOA SAL SUAVIZADORA"/>
    <s v="47101600"/>
    <s v="MÍNIMA CUANTÍA"/>
    <n v="5"/>
    <n v="4"/>
    <n v="10"/>
    <n v="3"/>
    <n v="240000"/>
    <s v="Unidad"/>
    <m/>
  </r>
  <r>
    <x v="11"/>
    <x v="7"/>
    <s v="02-02-01-003-004-02"/>
    <s v="Materiales y suministros - Productos químicos inorgánicos básicos n. C. P."/>
    <s v="GACAS DILOA NITRÓGENO GASEOSO PRESENTACION EN CILINDROS _x000a_"/>
    <s v="12141903"/>
    <s v="MÍNIMA CUANTÍA"/>
    <n v="3"/>
    <n v="4"/>
    <n v="10"/>
    <n v="130"/>
    <n v="2119390"/>
    <s v="Metro cúbico"/>
    <m/>
  </r>
  <r>
    <x v="11"/>
    <x v="7"/>
    <s v="02-02-01-003-004-02"/>
    <s v="Materiales y suministros - Productos químicos inorgánicos básicos n. C. P."/>
    <s v="GACAS DILOA OXIGENO GASEOSO PRESENTACION EN CILINDROS _x000a_"/>
    <s v="12141904"/>
    <s v="MÍNIMA CUANTÍA"/>
    <n v="3"/>
    <n v="4"/>
    <n v="10"/>
    <n v="196"/>
    <n v="2985472"/>
    <s v="Metro cúbico"/>
    <m/>
  </r>
  <r>
    <x v="11"/>
    <x v="7"/>
    <s v="02-02-01-003-004-02"/>
    <s v="Materiales y suministros - Productos químicos inorgánicos básicos n. C. P."/>
    <s v="GAAMA BLANQUEADOR "/>
    <s v="47131800"/>
    <s v="MÍNIMA CUANTÍA"/>
    <n v="4"/>
    <n v="4"/>
    <n v="10"/>
    <n v="40"/>
    <n v="267988"/>
    <s v="Unidad"/>
    <m/>
  </r>
  <r>
    <x v="11"/>
    <x v="7"/>
    <s v="02-02-01-003-004-02"/>
    <s v="Materiales y suministros - Productos químicos inorgánicos básicos n. C. P."/>
    <s v="GAAMA HIPOCLORITO"/>
    <s v="47131800"/>
    <s v="MÍNIMA CUANTÍA"/>
    <n v="4"/>
    <n v="4"/>
    <n v="10"/>
    <n v="44"/>
    <n v="501608.80000000005"/>
    <s v="Unidad"/>
    <m/>
  </r>
  <r>
    <x v="11"/>
    <x v="7"/>
    <s v="02-02-01-003-004-02"/>
    <s v="Materiales y suministros - Productos químicos inorgánicos básicos n. C. P."/>
    <s v="GAAMA YODOPOVIDONA 1 FRASCO POR 120 ML"/>
    <s v="51102700"/>
    <s v="MÍNIMA CUANTÍA"/>
    <n v="2"/>
    <n v="4"/>
    <n v="10"/>
    <n v="8"/>
    <n v="228480"/>
    <s v="Unidad"/>
    <m/>
  </r>
  <r>
    <x v="11"/>
    <x v="7"/>
    <s v="02-02-01-003-004-02"/>
    <s v="Materiales y suministros - Productos químicos inorgánicos básicos n. C. P."/>
    <s v="GACAR HIPOCLORITO DE SODIO 15% (GALON X 3,8 LITROS)"/>
    <s v="47131800"/>
    <s v="MÍNIMA CUANTÍA"/>
    <n v="4"/>
    <n v="4"/>
    <n v="10"/>
    <n v="11"/>
    <n v="125400"/>
    <s v="Unidad"/>
    <m/>
  </r>
  <r>
    <x v="11"/>
    <x v="7"/>
    <s v="02-02-01-003-004-02"/>
    <s v="Materiales y suministros - Productos químicos inorgánicos básicos n. C. P."/>
    <s v="GAORI REACTIVO CLORO LIBRE EN POLVO * 100 TEST"/>
    <s v="47131803"/>
    <s v="MÍNIMA CUANTÍA"/>
    <n v="4"/>
    <n v="4"/>
    <n v="10"/>
    <n v="2"/>
    <n v="396001.06"/>
    <s v="Unidad"/>
    <m/>
  </r>
  <r>
    <x v="11"/>
    <x v="7"/>
    <s v="02-02-01-003-004-02"/>
    <s v="Materiales y suministros - Productos químicos inorgánicos básicos n. C. P."/>
    <s v="GAORI CLORO X 20 LITROS HIPOCLORITO DE SODIO 5%_x000a_"/>
    <s v="47131803"/>
    <s v="MÍNIMA CUANTÍA"/>
    <n v="4"/>
    <n v="4"/>
    <n v="10"/>
    <n v="5"/>
    <n v="162000.65"/>
    <s v="Unidad"/>
    <m/>
  </r>
  <r>
    <x v="11"/>
    <x v="7"/>
    <s v="02-02-01-003-004-02"/>
    <s v="Materiales y suministros - Productos químicos inorgánicos básicos n. C. P."/>
    <s v="GAORI HIPOCLORITO DE CALCIO AL 70%"/>
    <s v="47101600"/>
    <s v="MÍNIMA CUANTÍA"/>
    <n v="4"/>
    <n v="4"/>
    <n v="10"/>
    <n v="320"/>
    <n v="5759980.7999999998"/>
    <s v="Unidad"/>
    <m/>
  </r>
  <r>
    <x v="11"/>
    <x v="7"/>
    <s v="02-02-01-003-004-02"/>
    <s v="Materiales y suministros - Productos químicos inorgánicos básicos n. C. P."/>
    <s v="GAORI SODA CAUSTICA EN ESCAMAS AL 90% * KG"/>
    <s v="47101600"/>
    <s v="MÍNIMA CUANTÍA"/>
    <n v="4"/>
    <n v="4"/>
    <n v="10"/>
    <n v="355"/>
    <n v="3549847.35"/>
    <s v="Unidad"/>
    <m/>
  </r>
  <r>
    <x v="11"/>
    <x v="7"/>
    <s v="02-02-01-003-004-02"/>
    <s v="Materiales y suministros - Productos químicos inorgánicos básicos n. C. P."/>
    <s v="GAORI SULFATO DE ALUMINIO"/>
    <s v="47101600"/>
    <s v="MÍNIMA CUANTÍA"/>
    <n v="4"/>
    <n v="4"/>
    <n v="10"/>
    <n v="360"/>
    <n v="1079996.3999999999"/>
    <s v="Unidad"/>
    <m/>
  </r>
  <r>
    <x v="11"/>
    <x v="7"/>
    <s v="02-02-01-003-004-02"/>
    <s v="Materiales y suministros - Productos químicos inorgánicos básicos n. C. P."/>
    <s v="GAORI CREOLINA CONCENTRADA "/>
    <s v="53131634"/>
    <s v="MÍNIMA CUANTÍA"/>
    <n v="2"/>
    <n v="4"/>
    <n v="10"/>
    <n v="10"/>
    <n v="737800"/>
    <s v="Unidad"/>
    <m/>
  </r>
  <r>
    <x v="11"/>
    <x v="7"/>
    <s v="02-02-01-003-004-02"/>
    <s v="Materiales y suministros - Productos químicos inorgánicos básicos n. C. P."/>
    <s v="GAORI DESINFECTANTE DE USO EXTERNO YODO X 4LT "/>
    <s v="51102700"/>
    <s v="MÍNIMA CUANTÍA"/>
    <n v="2"/>
    <n v="4"/>
    <n v="10"/>
    <n v="1"/>
    <n v="286800"/>
    <s v="Unidad"/>
    <m/>
  </r>
  <r>
    <x v="11"/>
    <x v="7"/>
    <s v="02-02-01-003-004-02"/>
    <s v="Materiales y suministros - Productos químicos inorgánicos básicos n. C. P."/>
    <s v="GAORI DESINFECTANTE DE USO EXTERNO YODO X 20LT "/>
    <s v="51102700"/>
    <s v="MÍNIMA CUANTÍA"/>
    <n v="2"/>
    <n v="4"/>
    <n v="10"/>
    <n v="1"/>
    <n v="806000"/>
    <s v="Unidad"/>
    <m/>
  </r>
  <r>
    <x v="11"/>
    <x v="7"/>
    <s v="02-02-01-003-004-02"/>
    <s v="Materiales y suministros - Productos químicos inorgánicos básicos n. C. P."/>
    <s v="BACOF DESINFECTANTE A BASE DE CLORO X 3800ML "/>
    <s v="47131803"/>
    <s v="MÍNIMA CUANTÍA"/>
    <n v="2"/>
    <n v="4"/>
    <n v="10"/>
    <n v="3"/>
    <n v="114000"/>
    <s v="Unidad"/>
    <m/>
  </r>
  <r>
    <x v="11"/>
    <x v="7"/>
    <s v="02-02-01-003-004-02"/>
    <s v="Materiales y suministros - Productos químicos inorgánicos básicos n. C. P."/>
    <s v="BACOF DESINFECTANTE DE USO EXTERNO YODO X 1LT "/>
    <s v="51102700"/>
    <s v="MÍNIMA CUANTÍA"/>
    <n v="2"/>
    <n v="4"/>
    <n v="10"/>
    <n v="3"/>
    <n v="171000"/>
    <s v="Unidad"/>
    <m/>
  </r>
  <r>
    <x v="11"/>
    <x v="7"/>
    <s v="02-02-01-003-004-02"/>
    <s v="Materiales y suministros - Productos químicos inorgánicos básicos n. C. P."/>
    <s v="GACAR DESINFECTANTE DE USO EXTERNO YODO X 4LT "/>
    <s v="51102700"/>
    <s v="MÍNIMA CUANTÍA"/>
    <n v="2"/>
    <n v="4"/>
    <n v="10"/>
    <n v="1"/>
    <n v="286800"/>
    <s v="Unidad"/>
    <m/>
  </r>
  <r>
    <x v="11"/>
    <x v="7"/>
    <s v="02-02-01-003-004-05"/>
    <s v="Materiales y suministros - Productos químicos básicos diversos"/>
    <s v="GAAMA CARBON ACTIVO "/>
    <s v="15101605"/>
    <s v="MÍNIMA CUANTÍA"/>
    <n v="2"/>
    <n v="4"/>
    <n v="10"/>
    <n v="5"/>
    <n v="90000"/>
    <s v="Unidad"/>
    <m/>
  </r>
  <r>
    <x v="11"/>
    <x v="7"/>
    <s v="02-02-01-003-004-06"/>
    <s v="Materiales y suministros - Abonos y plaguicidas"/>
    <s v="GAAMA DILOADESINFECTANTE HALOMIST"/>
    <s v="42281604"/>
    <s v="SELECCIÓN ABREVIADA SUBASTA INVERSA (NO DISPONIBLE)"/>
    <n v="3"/>
    <n v="4"/>
    <n v="10"/>
    <n v="4"/>
    <n v="1335441.8"/>
    <s v="Galón"/>
    <m/>
  </r>
  <r>
    <x v="11"/>
    <x v="7"/>
    <s v="02-02-01-003-004-06"/>
    <s v="Materiales y suministros - Abonos y plaguicidas"/>
    <s v="GAAMA CREOLINA"/>
    <s v="47131800"/>
    <s v="MÍNIMA CUANTÍA"/>
    <n v="4"/>
    <n v="4"/>
    <n v="10"/>
    <n v="1"/>
    <n v="14200.27"/>
    <s v="Unidad"/>
    <m/>
  </r>
  <r>
    <x v="11"/>
    <x v="7"/>
    <s v="02-02-01-003-004-06"/>
    <s v="Materiales y suministros - Abonos y plaguicidas"/>
    <s v="GACAR CREOLINA X 20 LTS"/>
    <s v="47131801"/>
    <s v="MÍNIMA CUANTÍA"/>
    <n v="4"/>
    <n v="4"/>
    <n v="10"/>
    <n v="1"/>
    <n v="70700"/>
    <s v="Unidad"/>
    <m/>
  </r>
  <r>
    <x v="11"/>
    <x v="7"/>
    <s v="02-02-01-003-004-06"/>
    <s v="Materiales y suministros - Abonos y plaguicidas"/>
    <s v="GAORI RAID CUCURACHAS AEROSOL 360 ML"/>
    <s v="10191509"/>
    <s v="MÍNIMA CUANTÍA"/>
    <n v="4"/>
    <n v="4"/>
    <n v="10"/>
    <n v="3"/>
    <n v="45126"/>
    <s v="Unidad"/>
    <m/>
  </r>
  <r>
    <x v="11"/>
    <x v="7"/>
    <s v="02-02-01-003-004-06"/>
    <s v="Materiales y suministros - Abonos y plaguicidas"/>
    <s v="GAORI HERBICIDA ROUND UP X 4LT (ELIMINA CESPED Y MALESA)_x000a_"/>
    <s v="10171700"/>
    <s v="MÍNIMA CUANTÍA"/>
    <n v="4"/>
    <n v="4"/>
    <n v="10"/>
    <n v="1"/>
    <n v="110084"/>
    <s v="Unidad"/>
    <m/>
  </r>
  <r>
    <x v="11"/>
    <x v="7"/>
    <s v="02-02-01-003-004-06"/>
    <s v="Materiales y suministros - Abonos y plaguicidas"/>
    <s v="GAORI HERBICIDA TORDON XT X 4LT (SOLO MATA MALESA Y MANTIENE EL CESPED Y ARBOLES FRUTALES)_x000a_"/>
    <s v="10171700"/>
    <s v="MÍNIMA CUANTÍA"/>
    <n v="4"/>
    <n v="4"/>
    <n v="10"/>
    <n v="1"/>
    <n v="185714"/>
    <s v="Unidad"/>
    <m/>
  </r>
  <r>
    <x v="11"/>
    <x v="7"/>
    <s v="02-02-01-003-004-06"/>
    <s v="Materiales y suministros - Abonos y plaguicidas"/>
    <s v="GAORI PULGUICIDA AMBIENTAL ESPRAY "/>
    <s v="10111305"/>
    <s v="MÍNIMA CUANTÍA"/>
    <n v="2"/>
    <n v="4"/>
    <n v="10"/>
    <n v="6"/>
    <n v="466800"/>
    <s v="Unidad"/>
    <m/>
  </r>
  <r>
    <x v="11"/>
    <x v="7"/>
    <s v="02-02-01-003-004-06"/>
    <s v="Materiales y suministros - Abonos y plaguicidas"/>
    <s v="GAORI LORSBAND EN POLVO X 1KG "/>
    <s v="10191509"/>
    <s v="MÍNIMA CUANTÍA"/>
    <n v="2"/>
    <n v="4"/>
    <n v="10"/>
    <n v="11"/>
    <n v="189200"/>
    <s v="Unidad"/>
    <m/>
  </r>
  <r>
    <x v="11"/>
    <x v="7"/>
    <s v="02-02-01-003-004-06"/>
    <s v="Materiales y suministros - Abonos y plaguicidas"/>
    <s v="BACOF JABON ECTOPARASITIDA DE AMPLO ESPECTRO X 100 GRAMOS "/>
    <s v="10111302"/>
    <s v="MÍNIMA CUANTÍA"/>
    <n v="2"/>
    <n v="4"/>
    <n v="10"/>
    <n v="24"/>
    <n v="331200"/>
    <s v="Unidad"/>
    <m/>
  </r>
  <r>
    <x v="11"/>
    <x v="7"/>
    <s v="02-02-01-003-004-06"/>
    <s v="Materiales y suministros - Abonos y plaguicidas"/>
    <s v="BACOF PULGUICIDA AMBIENTAL ESPRAY "/>
    <s v="10111305"/>
    <s v="MÍNIMA CUANTÍA"/>
    <n v="2"/>
    <n v="4"/>
    <n v="10"/>
    <n v="4"/>
    <n v="312000"/>
    <s v="Unidad"/>
    <m/>
  </r>
  <r>
    <x v="11"/>
    <x v="7"/>
    <s v="02-02-01-003-004-07"/>
    <s v="Materiales y suministros - Plásticos en formas primarias"/>
    <s v="BACOF TEFLÓN INDUSTRIAL DE 3/4&quot; X 10 MTS LONGITUD_x000a_"/>
    <s v="31201514"/>
    <s v="SELECCIÓN ABREVIADA - ACUERDO MARCO"/>
    <n v="5"/>
    <n v="4"/>
    <n v="10"/>
    <n v="159"/>
    <n v="877734.06"/>
    <s v="Rollo"/>
    <m/>
  </r>
  <r>
    <x v="11"/>
    <x v="7"/>
    <s v="02-02-01-003-004-07"/>
    <s v="Materiales y suministros - Plásticos en formas primarias"/>
    <s v="GAAMA CINTA TEFLON  3/4&quot; X 50 MTS"/>
    <s v="31201536"/>
    <s v="SELECCIÓN ABREVIADA - ACUERDO MARCO"/>
    <n v="5"/>
    <n v="4"/>
    <n v="10"/>
    <n v="25"/>
    <n v="239214.5"/>
    <s v="Unidad"/>
    <m/>
  </r>
  <r>
    <x v="11"/>
    <x v="7"/>
    <s v="02-02-01-003-004-07"/>
    <s v="Materiales y suministros - Plásticos en formas primarias"/>
    <s v="GACAR TEFLÓN INDUSTRIAL DE ½&quot; X 10 MTS LONGITUD"/>
    <s v="31201514"/>
    <s v="SELECCIÓN ABREVIADA - ACUERDO MARCO"/>
    <n v="5"/>
    <n v="4"/>
    <n v="10"/>
    <n v="58"/>
    <n v="269058.51999999996"/>
    <s v="Unidad"/>
    <m/>
  </r>
  <r>
    <x v="11"/>
    <x v="7"/>
    <s v="02-02-01-003-004-07"/>
    <s v="Materiales y suministros - Plásticos en formas primarias"/>
    <s v="GAORI SILICONA TRANSPARENTE 300 ML_x000a_"/>
    <s v="31133710"/>
    <s v="SELECCIÓN ABREVIADA - ACUERDO MARCO"/>
    <n v="5"/>
    <n v="4"/>
    <n v="10"/>
    <n v="25"/>
    <n v="340420.5"/>
    <s v="Unidad"/>
    <m/>
  </r>
  <r>
    <x v="11"/>
    <x v="7"/>
    <s v="02-02-01-003-004-07"/>
    <s v="Materiales y suministros - Plásticos en formas primarias"/>
    <s v="GAORI CINTA TEFLÓN INDUSTRIAL"/>
    <s v="31201501"/>
    <s v="SELECCIÓN ABREVIADA - ACUERDO MARCO"/>
    <n v="5"/>
    <n v="4"/>
    <n v="10"/>
    <n v="4"/>
    <n v="38274.099999999751"/>
    <s v="Unidad"/>
    <m/>
  </r>
  <r>
    <x v="11"/>
    <x v="7"/>
    <s v="02-02-01-003-004-07"/>
    <s v="Materiales y suministros - Plásticos en formas primarias"/>
    <s v="GAAMA DILOAMASILLA EPOXICA RALLY X 50 GRS"/>
    <s v="31201605"/>
    <s v="SELECCIÓN ABREVIADA SUBASTA INVERSA (NO DISPONIBLE)"/>
    <n v="3"/>
    <n v="4"/>
    <n v="10"/>
    <n v="5"/>
    <n v="89273.800000000017"/>
    <s v="Unidad"/>
    <m/>
  </r>
  <r>
    <x v="11"/>
    <x v="7"/>
    <s v="02-02-01-003-004-07"/>
    <s v="Materiales y suministros - Plásticos en formas primarias"/>
    <s v="BACOF TEFLÓN INDUSTRIAL DE 3/4&quot; X 10 MTS LONGITUD_x000a_"/>
    <s v="31201514"/>
    <s v="SELECCIÓN ABREVIADA - ACUERDO MARCO"/>
    <n v="5"/>
    <n v="4"/>
    <n v="16"/>
    <n v="543"/>
    <n v="2997544.62"/>
    <s v="Rollo"/>
    <m/>
  </r>
  <r>
    <x v="11"/>
    <x v="7"/>
    <s v="02-02-01-003-004-07"/>
    <s v="Materiales y suministros - Plásticos en formas primarias"/>
    <s v="SALDO CPA 210 MATERIALES DE CONSTRUCCIÓN"/>
    <m/>
    <s v="SELECCIÓN ABREVIADA - ACUERDO MARCO"/>
    <n v="5"/>
    <n v="4"/>
    <n v="16"/>
    <n v="1"/>
    <n v="2455.3799999998882"/>
    <s v="GLOBAL"/>
    <m/>
  </r>
  <r>
    <x v="11"/>
    <x v="3"/>
    <s v="02-02-01-003-005-01"/>
    <s v="Materiales y suministros - Pinturas y barnices y productos relacionados; colores para la pintura artística; tintas"/>
    <s v="BACOF PINTURA ASFALTICA IMPERMEABLE X 5 GLS 18 KG_x000a_"/>
    <s v="12164902"/>
    <s v="SELECCIÓN ABREVIADA - ACUERDO MARCO"/>
    <n v="5"/>
    <n v="4"/>
    <n v="10"/>
    <n v="30"/>
    <n v="2660801.7000000002"/>
    <s v="Unidad"/>
    <m/>
  </r>
  <r>
    <x v="11"/>
    <x v="3"/>
    <s v="02-02-01-003-005-01"/>
    <s v="Materiales y suministros - Pinturas y barnices y productos relacionados; colores para la pintura artística; tintas"/>
    <s v="BACOF EMULSION ACRILICA PVA X 500 G_x000a_"/>
    <s v="13111045"/>
    <s v="SELECCIÓN ABREVIADA - ACUERDO MARCO"/>
    <n v="5"/>
    <n v="4"/>
    <n v="10"/>
    <n v="87"/>
    <n v="960538.29"/>
    <s v="Unidad"/>
    <m/>
  </r>
  <r>
    <x v="11"/>
    <x v="3"/>
    <s v="02-02-01-003-005-01"/>
    <s v="Materiales y suministros - Pinturas y barnices y productos relacionados; colores para la pintura artística; tintas"/>
    <s v="BACOF MASILLA MULTIUSOS (TRABAJOS EN DRYWALL) X GALÓN_x000a_"/>
    <s v="31201605"/>
    <s v="SELECCIÓN ABREVIADA - ACUERDO MARCO"/>
    <n v="5"/>
    <n v="4"/>
    <n v="10"/>
    <n v="7"/>
    <n v="301410.27"/>
    <s v="Galón"/>
    <m/>
  </r>
  <r>
    <x v="11"/>
    <x v="3"/>
    <s v="02-02-01-003-005-01"/>
    <s v="Materiales y suministros - Pinturas y barnices y productos relacionados; colores para la pintura artística; tintas"/>
    <s v="BACOF MASILLA ACRILICA PARA RESANE DRYWALL X GALON_x000a_"/>
    <s v="31201605"/>
    <s v="SELECCIÓN ABREVIADA - ACUERDO MARCO"/>
    <n v="5"/>
    <n v="4"/>
    <n v="10"/>
    <n v="3"/>
    <n v="149049.06"/>
    <s v="Galón"/>
    <m/>
  </r>
  <r>
    <x v="11"/>
    <x v="3"/>
    <s v="02-02-01-003-005-01"/>
    <s v="Materiales y suministros - Pinturas y barnices y productos relacionados; colores para la pintura artística; tintas"/>
    <s v="BACOF MASILLA ELASTICA PARA RESANE SUPERBOARD X GALON_x000a_"/>
    <s v="31201605"/>
    <s v="SELECCIÓN ABREVIADA - ACUERDO MARCO"/>
    <n v="5"/>
    <n v="4"/>
    <n v="10"/>
    <n v="3"/>
    <n v="162297.87"/>
    <s v="Galón"/>
    <m/>
  </r>
  <r>
    <x v="11"/>
    <x v="3"/>
    <s v="02-02-01-003-005-01"/>
    <s v="Materiales y suministros - Pinturas y barnices y productos relacionados; colores para la pintura artística; tintas"/>
    <s v="BACOF ESTUCO PLÁSTICO PRESENTACIÓN X CUARTOS (1/4) DE GALON_x000a_"/>
    <s v="31201605"/>
    <s v="SELECCIÓN ABREVIADA - ACUERDO MARCO"/>
    <n v="5"/>
    <n v="4"/>
    <n v="10"/>
    <n v="150"/>
    <n v="1048863"/>
    <s v="Cuarto"/>
    <m/>
  </r>
  <r>
    <x v="11"/>
    <x v="3"/>
    <s v="02-02-01-003-005-01"/>
    <s v="Materiales y suministros - Pinturas y barnices y productos relacionados; colores para la pintura artística; tintas"/>
    <s v="BACOF ESTUCO PLÁSTICO PRESENTACIÓN X GALON_x000a_"/>
    <s v="31201605"/>
    <s v="SELECCIÓN ABREVIADA - ACUERDO MARCO"/>
    <n v="5"/>
    <n v="4"/>
    <n v="10"/>
    <n v="22"/>
    <n v="526271.9"/>
    <s v="Galón"/>
    <m/>
  </r>
  <r>
    <x v="11"/>
    <x v="3"/>
    <s v="02-02-01-003-005-01"/>
    <s v="Materiales y suministros - Pinturas y barnices y productos relacionados; colores para la pintura artística; tintas"/>
    <s v="BACOF TINTA PARA MADERA COLOR A ESCOGER X GALON_x000a_"/>
    <s v="31211501"/>
    <s v="SELECCIÓN ABREVIADA - ACUERDO MARCO"/>
    <n v="5"/>
    <n v="4"/>
    <n v="10"/>
    <n v="2"/>
    <n v="195051.86"/>
    <s v="Galón"/>
    <m/>
  </r>
  <r>
    <x v="11"/>
    <x v="3"/>
    <s v="02-02-01-003-005-01"/>
    <s v="Materiales y suministros - Pinturas y barnices y productos relacionados; colores para la pintura artística; tintas"/>
    <s v="BACOF PINTURA GRIS BASALTO REF. 1502 X 5 GALONES_x000a_"/>
    <s v="31211501"/>
    <s v="SELECCIÓN ABREVIADA - ACUERDO MARCO"/>
    <n v="5"/>
    <n v="4"/>
    <n v="10"/>
    <n v="5"/>
    <n v="1418726.2"/>
    <s v="Unidad"/>
    <m/>
  </r>
  <r>
    <x v="11"/>
    <x v="3"/>
    <s v="02-02-01-003-005-01"/>
    <s v="Materiales y suministros - Pinturas y barnices y productos relacionados; colores para la pintura artística; tintas"/>
    <s v="BACOF PINTURA GRIS BASALTO REF. 1502 X GALÓN _x000a_"/>
    <s v="31211501"/>
    <s v="SELECCIÓN ABREVIADA - ACUERDO MARCO"/>
    <n v="5"/>
    <n v="4"/>
    <n v="10"/>
    <n v="25"/>
    <n v="1573295.75"/>
    <s v="Galón"/>
    <m/>
  </r>
  <r>
    <x v="11"/>
    <x v="3"/>
    <s v="02-02-01-003-005-01"/>
    <s v="Materiales y suministros - Pinturas y barnices y productos relacionados; colores para la pintura artística; tintas"/>
    <s v="BACOF PINTURA ESMALTE COLOR A ESCOGER, PARA EXTERIOR X GALÓN_x000a_"/>
    <s v="31211501"/>
    <s v="SELECCIÓN ABREVIADA - ACUERDO MARCO"/>
    <n v="5"/>
    <n v="4"/>
    <n v="10"/>
    <n v="15"/>
    <n v="1021262.1"/>
    <s v="Galón"/>
    <m/>
  </r>
  <r>
    <x v="11"/>
    <x v="3"/>
    <s v="02-02-01-003-005-01"/>
    <s v="Materiales y suministros - Pinturas y barnices y productos relacionados; colores para la pintura artística; tintas"/>
    <s v="BACOF PINTURA ESMALTE COLOR A ESCOGER, PARA INTERIOR X GALÓN_x000a_"/>
    <s v="31211501"/>
    <s v="SELECCIÓN ABREVIADA - ACUERDO MARCO"/>
    <n v="5"/>
    <n v="4"/>
    <n v="10"/>
    <n v="20"/>
    <n v="1081985.8"/>
    <s v="Galón"/>
    <m/>
  </r>
  <r>
    <x v="11"/>
    <x v="3"/>
    <s v="02-02-01-003-005-01"/>
    <s v="Materiales y suministros - Pinturas y barnices y productos relacionados; colores para la pintura artística; tintas"/>
    <s v="BACOF PINTURA ARQUITECTÓNICA Y DECORATIVA, ACRÍLICA DILUIBLE CON AGUA (TIPO 2 INTERVINILO REF. 2501), COLOR A ESCOGER, ACABADO MATE. PRESENTACIÓN X 5 GALÓNES_x000a_"/>
    <s v="31211502"/>
    <s v="SELECCIÓN ABREVIADA - ACUERDO MARCO"/>
    <n v="5"/>
    <n v="4"/>
    <n v="10"/>
    <n v="15"/>
    <n v="2042524.2"/>
    <s v="Unidad"/>
    <m/>
  </r>
  <r>
    <x v="11"/>
    <x v="3"/>
    <s v="02-02-01-003-005-01"/>
    <s v="Materiales y suministros - Pinturas y barnices y productos relacionados; colores para la pintura artística; tintas"/>
    <s v="BACOF PINTURA ARQUITECTÓNICA Y DECORATIVA, ACRÍLICA DILUIBLE CON AGUA (TIPO 2 INTERVINILO REF. 2501), COLOR A ESCOGER, ACABADO MATE. PRESENTACIÓN X GALÓN_x000a_"/>
    <s v="31211502"/>
    <s v="SELECCIÓN ABREVIADA - ACUERDO MARCO"/>
    <n v="5"/>
    <n v="4"/>
    <n v="10"/>
    <n v="130"/>
    <n v="4305862.5999999996"/>
    <s v="Galón"/>
    <m/>
  </r>
  <r>
    <x v="11"/>
    <x v="3"/>
    <s v="02-02-01-003-005-01"/>
    <s v="Materiales y suministros - Pinturas y barnices y productos relacionados; colores para la pintura artística; tintas"/>
    <s v="BACOF PINTURA ARQUITECTÓNICA Y DECORATIVA, ACRÍLICA DILUIBLE CON AGUA (TIPO 2 INTERVINILO REF. 2501), COLOR A ESCOGER, ACABADO MATE. PRESENTACIÓN X 1/4 DE GALÓN_x000a_"/>
    <s v="31211502"/>
    <s v="SELECCIÓN ABREVIADA - ACUERDO MARCO"/>
    <n v="5"/>
    <n v="4"/>
    <n v="10"/>
    <n v="40"/>
    <n v="515231.60000000003"/>
    <s v="Cuarto"/>
    <m/>
  </r>
  <r>
    <x v="11"/>
    <x v="3"/>
    <s v="02-02-01-003-005-01"/>
    <s v="Materiales y suministros - Pinturas y barnices y productos relacionados; colores para la pintura artística; tintas"/>
    <s v="BACOF PINTURA ARQUITECTÓNICA Y DECORATIVA, ACRÍLICA DILUIBLE CON AGUA (TIPO 1 REF. 1501), COLOR A ESCOGER, ACABADO MATEANTIHONGOS X 5 GALÓNES_x000a_"/>
    <s v="31211502"/>
    <s v="SELECCIÓN ABREVIADA - ACUERDO MARCO"/>
    <n v="5"/>
    <n v="4"/>
    <n v="10"/>
    <n v="4"/>
    <n v="1133508.8400000001"/>
    <s v="Unidad"/>
    <m/>
  </r>
  <r>
    <x v="11"/>
    <x v="3"/>
    <s v="02-02-01-003-005-01"/>
    <s v="Materiales y suministros - Pinturas y barnices y productos relacionados; colores para la pintura artística; tintas"/>
    <s v="BACOF PINTURA ARQUITECTÓNICA Y DECORATIVA, ACRÍLICA DILUIBLE CON AGUA (TIPO 1 REF. 1501), COLOR A ESCOGER, ACABADO MATEANTIHONGOS X GALÓN_x000a_"/>
    <s v="31211502"/>
    <s v="SELECCIÓN ABREVIADA - ACUERDO MARCO"/>
    <n v="5"/>
    <n v="4"/>
    <n v="10"/>
    <n v="260"/>
    <n v="12439154"/>
    <s v="Galón"/>
    <m/>
  </r>
  <r>
    <x v="11"/>
    <x v="3"/>
    <s v="02-02-01-003-005-01"/>
    <s v="Materiales y suministros - Pinturas y barnices y productos relacionados; colores para la pintura artística; tintas"/>
    <s v="BACOF PINTURA ARQUITECTÓNICA Y DECORATIVA, ACRÍLICA DILUIBLE CON AGUA (TIPO 1 REF. 1501), COLOR A ESCOGER, ACABADO MATEANTIHONGOS X 1/4 DE GALÓN_x000a_"/>
    <s v="31211502"/>
    <s v="SELECCIÓN ABREVIADA - ACUERDO MARCO"/>
    <n v="5"/>
    <n v="4"/>
    <n v="10"/>
    <n v="121"/>
    <n v="2092943.0499999998"/>
    <s v="Cuarto"/>
    <m/>
  </r>
  <r>
    <x v="11"/>
    <x v="3"/>
    <s v="02-02-01-003-005-01"/>
    <s v="Materiales y suministros - Pinturas y barnices y productos relacionados; colores para la pintura artística; tintas"/>
    <s v="BACOF PINTURA EN VINILO ACRILICA PARA USO EXTERIOR DE ALTA RESISTENCIA X 5 GALONES_x000a_"/>
    <s v="31211502"/>
    <s v="SELECCIÓN ABREVIADA - ACUERDO MARCO"/>
    <n v="5"/>
    <n v="4"/>
    <n v="10"/>
    <n v="5"/>
    <n v="1418726.2"/>
    <s v="Unidad"/>
    <m/>
  </r>
  <r>
    <x v="11"/>
    <x v="3"/>
    <s v="02-02-01-003-005-01"/>
    <s v="Materiales y suministros - Pinturas y barnices y productos relacionados; colores para la pintura artística; tintas"/>
    <s v="BACOF PINTURA EN VINILO ACRILICA PARA USO EXTERIOR DE ALTA RESISTENCIA X GALON_x000a_"/>
    <s v="31211502"/>
    <s v="SELECCIÓN ABREVIADA - ACUERDO MARCO"/>
    <n v="5"/>
    <n v="4"/>
    <n v="10"/>
    <n v="24"/>
    <n v="1457368.56"/>
    <s v="Galón"/>
    <m/>
  </r>
  <r>
    <x v="11"/>
    <x v="3"/>
    <s v="02-02-01-003-005-01"/>
    <s v="Materiales y suministros - Pinturas y barnices y productos relacionados; colores para la pintura artística; tintas"/>
    <s v="BACOF PINTURA CUBIERTAS DE FIBROCEMENTO X 5 GALONES_x000a_"/>
    <s v="31211502"/>
    <s v="SELECCIÓN ABREVIADA - ACUERDO MARCO"/>
    <n v="5"/>
    <n v="4"/>
    <n v="10"/>
    <n v="2"/>
    <n v="567490.48"/>
    <s v="Unidad"/>
    <m/>
  </r>
  <r>
    <x v="11"/>
    <x v="3"/>
    <s v="02-02-01-003-005-01"/>
    <s v="Materiales y suministros - Pinturas y barnices y productos relacionados; colores para la pintura artística; tintas"/>
    <s v="BACOF PINTURA ANTICORROSIVO X GALON_x000a_"/>
    <s v="31211503"/>
    <s v="SELECCIÓN ABREVIADA - ACUERDO MARCO"/>
    <n v="5"/>
    <n v="4"/>
    <n v="10"/>
    <n v="3"/>
    <n v="124759.59"/>
    <s v="Galón"/>
    <m/>
  </r>
  <r>
    <x v="11"/>
    <x v="3"/>
    <s v="02-02-01-003-005-01"/>
    <s v="Materiales y suministros - Pinturas y barnices y productos relacionados; colores para la pintura artística; tintas"/>
    <s v="BACOF PINTURA PARA PISO X GALON_x000a_"/>
    <s v="31211504"/>
    <s v="SELECCIÓN ABREVIADA - ACUERDO MARCO"/>
    <n v="5"/>
    <n v="4"/>
    <n v="10"/>
    <n v="3"/>
    <n v="431690.22"/>
    <s v="Galón"/>
    <m/>
  </r>
  <r>
    <x v="11"/>
    <x v="3"/>
    <s v="02-02-01-003-005-01"/>
    <s v="Materiales y suministros - Pinturas y barnices y productos relacionados; colores para la pintura artística; tintas"/>
    <s v="BACOF PINTURA BITUMINOSA DE ALUMINIO PARA ACABADO EN IMPERMEABILIZACIONES X GALÓN DE 3 KG_x000a_"/>
    <s v="31211504"/>
    <s v="SELECCIÓN ABREVIADA - ACUERDO MARCO"/>
    <n v="5"/>
    <n v="4"/>
    <n v="10"/>
    <n v="5"/>
    <n v="351461.3"/>
    <s v="Galón"/>
    <m/>
  </r>
  <r>
    <x v="11"/>
    <x v="3"/>
    <s v="02-02-01-003-005-01"/>
    <s v="Materiales y suministros - Pinturas y barnices y productos relacionados; colores para la pintura artística; tintas"/>
    <s v="BACOF PINTURA LACA EN SPRAY_x000a_"/>
    <s v="31211507"/>
    <s v="SELECCIÓN ABREVIADA - ACUERDO MARCO"/>
    <n v="5"/>
    <n v="4"/>
    <n v="10"/>
    <n v="10"/>
    <n v="239214.5"/>
    <s v="Unidad"/>
    <m/>
  </r>
  <r>
    <x v="11"/>
    <x v="3"/>
    <s v="02-02-01-003-005-01"/>
    <s v="Materiales y suministros - Pinturas y barnices y productos relacionados; colores para la pintura artística; tintas"/>
    <s v="BACOF PINTURA VINILO HUMEDADES BAÑOS Y COCINAS REF. 2001 COLOR A ESCOGER (MÁXIMA LAVABILIDAD Y ANTI-BACTERIAL) X GALÓN _x000a_"/>
    <s v="31211508"/>
    <s v="SELECCIÓN ABREVIADA - ACUERDO MARCO"/>
    <n v="5"/>
    <n v="4"/>
    <n v="10"/>
    <n v="19"/>
    <n v="1608257.8499999999"/>
    <s v="Galón"/>
    <m/>
  </r>
  <r>
    <x v="11"/>
    <x v="3"/>
    <s v="02-02-01-003-005-01"/>
    <s v="Materiales y suministros - Pinturas y barnices y productos relacionados; colores para la pintura artística; tintas"/>
    <s v="BACOF PINTURA TRÁFICO BLANCA X GALON_x000a_"/>
    <s v="31211508"/>
    <s v="SELECCIÓN ABREVIADA - ACUERDO MARCO"/>
    <n v="5"/>
    <n v="4"/>
    <n v="10"/>
    <n v="12"/>
    <n v="993660.36"/>
    <s v="Galón"/>
    <m/>
  </r>
  <r>
    <x v="11"/>
    <x v="3"/>
    <s v="02-02-01-003-005-01"/>
    <s v="Materiales y suministros - Pinturas y barnices y productos relacionados; colores para la pintura artística; tintas"/>
    <s v="BACOF PINTURA TRÁFICO NEGRA X GALON_x000a_"/>
    <s v="31211508"/>
    <s v="SELECCIÓN ABREVIADA - ACUERDO MARCO"/>
    <n v="5"/>
    <n v="4"/>
    <n v="10"/>
    <n v="2"/>
    <n v="165610.06"/>
    <s v="Galón"/>
    <m/>
  </r>
  <r>
    <x v="11"/>
    <x v="3"/>
    <s v="02-02-01-003-005-01"/>
    <s v="Materiales y suministros - Pinturas y barnices y productos relacionados; colores para la pintura artística; tintas"/>
    <s v="BACOF PINTURA TRÁFICO AMARILLA X GALON_x000a_"/>
    <s v="31211508"/>
    <s v="SELECCIÓN ABREVIADA - ACUERDO MARCO"/>
    <n v="5"/>
    <n v="4"/>
    <n v="10"/>
    <n v="20"/>
    <n v="1656100.6"/>
    <s v="Galón"/>
    <m/>
  </r>
  <r>
    <x v="11"/>
    <x v="3"/>
    <s v="02-02-01-003-005-01"/>
    <s v="Materiales y suministros - Pinturas y barnices y productos relacionados; colores para la pintura artística; tintas"/>
    <s v="BACOF LACA BRILLANTE PARA PISOS A BASE DE POLIURETANO_x000a_"/>
    <s v="31211510"/>
    <s v="SELECCIÓN ABREVIADA - ACUERDO MARCO"/>
    <n v="5"/>
    <n v="4"/>
    <n v="10"/>
    <n v="2"/>
    <n v="699978.52"/>
    <s v="Galón"/>
    <m/>
  </r>
  <r>
    <x v="11"/>
    <x v="3"/>
    <s v="02-02-01-003-005-01"/>
    <s v="Materiales y suministros - Pinturas y barnices y productos relacionados; colores para la pintura artística; tintas"/>
    <s v="BACOF IMPERMEABILIZANTE PARA TERRAZAS GRIS ELÁSTICO REF. BRONCO PRESENTACIÓN X GALÓN _x000a_"/>
    <s v="31211519"/>
    <s v="SELECCIÓN ABREVIADA - ACUERDO MARCO"/>
    <n v="5"/>
    <n v="4"/>
    <n v="10"/>
    <n v="20"/>
    <n v="1111427.5999999999"/>
    <s v="Galón"/>
    <m/>
  </r>
  <r>
    <x v="11"/>
    <x v="3"/>
    <s v="02-02-01-003-005-01"/>
    <s v="Materiales y suministros - Pinturas y barnices y productos relacionados; colores para la pintura artística; tintas"/>
    <s v="BACOF LACA CATALIZADA TRANSPARENTE MATE X GALÓN_x000a_"/>
    <s v="31211703"/>
    <s v="SELECCIÓN ABREVIADA - ACUERDO MARCO"/>
    <n v="5"/>
    <n v="4"/>
    <n v="10"/>
    <n v="12"/>
    <n v="750765.60000000009"/>
    <s v="Galón"/>
    <m/>
  </r>
  <r>
    <x v="11"/>
    <x v="3"/>
    <s v="02-02-01-003-005-01"/>
    <s v="Materiales y suministros - Pinturas y barnices y productos relacionados; colores para la pintura artística; tintas"/>
    <s v="BACOF LACA CATALIZADA TRANSPARENTE BRILLANTE X GALÓN_x000a_"/>
    <s v="31211703"/>
    <s v="SELECCIÓN ABREVIADA - ACUERDO MARCO"/>
    <n v="5"/>
    <n v="4"/>
    <n v="10"/>
    <n v="12"/>
    <n v="750765.60000000009"/>
    <s v="Galón"/>
    <m/>
  </r>
  <r>
    <x v="11"/>
    <x v="3"/>
    <s v="02-02-01-003-005-01"/>
    <s v="Materiales y suministros - Pinturas y barnices y productos relacionados; colores para la pintura artística; tintas"/>
    <s v="BACOF LACA CATALIZADA NEGRA BRILLANTE X GALÓN_x000a_"/>
    <s v="31211703"/>
    <s v="SELECCIÓN ABREVIADA - ACUERDO MARCO"/>
    <n v="5"/>
    <n v="4"/>
    <n v="10"/>
    <n v="5"/>
    <n v="312819"/>
    <s v="Galón"/>
    <m/>
  </r>
  <r>
    <x v="11"/>
    <x v="3"/>
    <s v="02-02-01-003-005-01"/>
    <s v="Materiales y suministros - Pinturas y barnices y productos relacionados; colores para la pintura artística; tintas"/>
    <s v="BACOF LACA CATALIZADA NEGRA MATE X GALÓN_x000a_"/>
    <s v="31211703"/>
    <s v="SELECCIÓN ABREVIADA - ACUERDO MARCO"/>
    <n v="5"/>
    <n v="4"/>
    <n v="10"/>
    <n v="5"/>
    <n v="312819"/>
    <s v="Galón"/>
    <m/>
  </r>
  <r>
    <x v="11"/>
    <x v="3"/>
    <s v="02-02-01-003-005-01"/>
    <s v="Materiales y suministros - Pinturas y barnices y productos relacionados; colores para la pintura artística; tintas"/>
    <s v="BACOF LACA CATALIZADA BLANCA BRILLANTE X GALÓN_x000a_"/>
    <s v="31211703"/>
    <s v="SELECCIÓN ABREVIADA - ACUERDO MARCO"/>
    <n v="5"/>
    <n v="4"/>
    <n v="10"/>
    <n v="5"/>
    <n v="349621.25"/>
    <s v="Galón"/>
    <m/>
  </r>
  <r>
    <x v="11"/>
    <x v="3"/>
    <s v="02-02-01-003-005-01"/>
    <s v="Materiales y suministros - Pinturas y barnices y productos relacionados; colores para la pintura artística; tintas"/>
    <s v="BACOF LACA CATALIZADA BLANCA MATE X GALÓN_x000a__x000a_"/>
    <s v="31211703"/>
    <s v="SELECCIÓN ABREVIADA - ACUERDO MARCO"/>
    <n v="5"/>
    <n v="4"/>
    <n v="10"/>
    <n v="5"/>
    <n v="349621.25"/>
    <s v="Galón"/>
    <m/>
  </r>
  <r>
    <x v="11"/>
    <x v="3"/>
    <s v="02-02-01-003-005-01"/>
    <s v="Materiales y suministros - Pinturas y barnices y productos relacionados; colores para la pintura artística; tintas"/>
    <s v="BACOF LACA NITRO CELULOSA REF. 7400_x000a_"/>
    <s v="31211703"/>
    <s v="SELECCIÓN ABREVIADA - ACUERDO MARCO"/>
    <n v="5"/>
    <n v="4"/>
    <n v="10"/>
    <n v="13"/>
    <n v="813329.4"/>
    <s v="Galón"/>
    <m/>
  </r>
  <r>
    <x v="11"/>
    <x v="3"/>
    <s v="02-02-01-003-005-01"/>
    <s v="Materiales y suministros - Pinturas y barnices y productos relacionados; colores para la pintura artística; tintas"/>
    <s v="AYUGE SEPHI PINTURA POLIURETANO CON ACTIVADOR COLOR NEGRO X GALÓN"/>
    <s v="31211501"/>
    <s v="SELECCIÓN ABREVIADA - ACUERDO MARCO"/>
    <n v="5"/>
    <n v="4"/>
    <n v="10"/>
    <n v="6"/>
    <n v="1081985.76"/>
    <s v="Unidad"/>
    <m/>
  </r>
  <r>
    <x v="11"/>
    <x v="3"/>
    <s v="02-02-01-003-005-01"/>
    <s v="Materiales y suministros - Pinturas y barnices y productos relacionados; colores para la pintura artística; tintas"/>
    <s v="AYUGE SEPHI PINTURA TRÁFICO BLANCO X GALÓN"/>
    <s v="31211508"/>
    <s v="SELECCIÓN ABREVIADA - ACUERDO MARCO"/>
    <n v="5"/>
    <n v="4"/>
    <n v="10"/>
    <n v="30"/>
    <n v="2484150.9"/>
    <s v="Unidad"/>
    <m/>
  </r>
  <r>
    <x v="11"/>
    <x v="3"/>
    <s v="02-02-01-003-005-01"/>
    <s v="Materiales y suministros - Pinturas y barnices y productos relacionados; colores para la pintura artística; tintas"/>
    <s v="AYUGE SEPHI PINTURA TRÁFICO GRIS OSCURO X GALÓN"/>
    <s v="31211508"/>
    <s v="SELECCIÓN ABREVIADA - ACUERDO MARCO"/>
    <n v="5"/>
    <n v="4"/>
    <n v="10"/>
    <n v="30"/>
    <n v="2484150.9"/>
    <s v="Unidad"/>
    <m/>
  </r>
  <r>
    <x v="11"/>
    <x v="3"/>
    <s v="02-02-01-003-005-01"/>
    <s v="Materiales y suministros - Pinturas y barnices y productos relacionados; colores para la pintura artística; tintas"/>
    <s v="GAAMA ESTUCO PLASTICO PARA EXTERIOR"/>
    <s v="31201605"/>
    <s v="SELECCIÓN ABREVIADA - ACUERDO MARCO"/>
    <n v="5"/>
    <n v="4"/>
    <n v="10"/>
    <n v="23"/>
    <n v="6517675.8300000001"/>
    <s v="Unidad"/>
    <m/>
  </r>
  <r>
    <x v="11"/>
    <x v="3"/>
    <s v="02-02-01-003-005-01"/>
    <s v="Materiales y suministros - Pinturas y barnices y productos relacionados; colores para la pintura artística; tintas"/>
    <s v="GAAMA PINTURA ANTICORROSIVA COLOR GRIS MATE"/>
    <s v="31211500"/>
    <s v="SELECCIÓN ABREVIADA - ACUERDO MARCO"/>
    <n v="5"/>
    <n v="4"/>
    <n v="10"/>
    <n v="12"/>
    <n v="499038.36"/>
    <s v="Unidad"/>
    <m/>
  </r>
  <r>
    <x v="11"/>
    <x v="3"/>
    <s v="02-02-01-003-005-01"/>
    <s v="Materiales y suministros - Pinturas y barnices y productos relacionados; colores para la pintura artística; tintas"/>
    <s v="GAAMA PINTURA PARA INTERIOR"/>
    <s v="31211500"/>
    <s v="SELECCIÓN ABREVIADA - ACUERDO MARCO"/>
    <n v="5"/>
    <n v="4"/>
    <n v="10"/>
    <n v="16"/>
    <n v="4539923.84"/>
    <s v="Unidad"/>
    <m/>
  </r>
  <r>
    <x v="11"/>
    <x v="3"/>
    <s v="02-02-01-003-005-01"/>
    <s v="Materiales y suministros - Pinturas y barnices y productos relacionados; colores para la pintura artística; tintas"/>
    <s v="GAAMA ESMALTE SINTETICO PARA EXTERIOR E INTERIOR "/>
    <s v="31211500"/>
    <s v="SELECCIÓN ABREVIADA - ACUERDO MARCO"/>
    <n v="5"/>
    <n v="4"/>
    <n v="10"/>
    <n v="26"/>
    <n v="2105087.92"/>
    <s v="Unidad"/>
    <m/>
  </r>
  <r>
    <x v="11"/>
    <x v="3"/>
    <s v="02-02-01-003-005-01"/>
    <s v="Materiales y suministros - Pinturas y barnices y productos relacionados; colores para la pintura artística; tintas"/>
    <s v="GAAMA PINTURA EPOXICA CON CATALIZADOR"/>
    <s v="31211500"/>
    <s v="SELECCIÓN ABREVIADA - ACUERDO MARCO"/>
    <n v="5"/>
    <n v="4"/>
    <n v="10"/>
    <n v="15"/>
    <n v="1942054.05"/>
    <s v="Unidad"/>
    <m/>
  </r>
  <r>
    <x v="11"/>
    <x v="3"/>
    <s v="02-02-01-003-005-01"/>
    <s v="Materiales y suministros - Pinturas y barnices y productos relacionados; colores para la pintura artística; tintas"/>
    <s v="GAAMA PINTURA TRAFICO"/>
    <s v="31211500"/>
    <s v="SELECCIÓN ABREVIADA - ACUERDO MARCO"/>
    <n v="5"/>
    <n v="4"/>
    <n v="10"/>
    <n v="4"/>
    <n v="331220.12"/>
    <s v="Unidad"/>
    <m/>
  </r>
  <r>
    <x v="11"/>
    <x v="3"/>
    <s v="02-02-01-003-005-01"/>
    <s v="Materiales y suministros - Pinturas y barnices y productos relacionados; colores para la pintura artística; tintas"/>
    <s v="GAAMA PINTURA TRAFICO"/>
    <s v="31211500"/>
    <s v="SELECCIÓN ABREVIADA - ACUERDO MARCO"/>
    <n v="5"/>
    <n v="4"/>
    <n v="10"/>
    <n v="8"/>
    <n v="662440.24"/>
    <s v="Galón"/>
    <m/>
  </r>
  <r>
    <x v="11"/>
    <x v="3"/>
    <s v="02-02-01-003-005-01"/>
    <s v="Materiales y suministros - Pinturas y barnices y productos relacionados; colores para la pintura artística; tintas"/>
    <s v="GAAMA PINTURA PARA EXTERIOR"/>
    <s v="31211500"/>
    <s v="SELECCIÓN ABREVIADA - ACUERDO MARCO"/>
    <n v="5"/>
    <n v="4"/>
    <n v="10"/>
    <n v="25"/>
    <n v="598036.25"/>
    <s v="Unidad"/>
    <m/>
  </r>
  <r>
    <x v="11"/>
    <x v="3"/>
    <s v="02-02-01-003-005-01"/>
    <s v="Materiales y suministros - Pinturas y barnices y productos relacionados; colores para la pintura artística; tintas"/>
    <s v="GACAR ESTUCO PLÁSTICO PRESENTACIÓN X CUARTOS (1/4)"/>
    <s v="31201605"/>
    <s v="SELECCIÓN ABREVIADA - ACUERDO MARCO"/>
    <n v="5"/>
    <n v="4"/>
    <n v="10"/>
    <n v="36"/>
    <n v="211535.27999999997"/>
    <s v="Unidad"/>
    <m/>
  </r>
  <r>
    <x v="11"/>
    <x v="3"/>
    <s v="02-02-01-003-005-01"/>
    <s v="Materiales y suministros - Pinturas y barnices y productos relacionados; colores para la pintura artística; tintas"/>
    <s v="GACAR PINTURA GRIS BASALTO REF. 1502 X GALÓN "/>
    <s v="31211501"/>
    <s v="SELECCIÓN ABREVIADA - ACUERDO MARCO"/>
    <n v="5"/>
    <n v="4"/>
    <n v="10"/>
    <n v="28"/>
    <n v="1480748.92"/>
    <s v="Unidad"/>
    <m/>
  </r>
  <r>
    <x v="11"/>
    <x v="3"/>
    <s v="02-02-01-003-005-01"/>
    <s v="Materiales y suministros - Pinturas y barnices y productos relacionados; colores para la pintura artística; tintas"/>
    <s v="GACAR PINTURA ESMALTE GRIS X GALÓN "/>
    <s v="31211501"/>
    <s v="SELECCIÓN ABREVIADA - ACUERDO MARCO"/>
    <n v="5"/>
    <n v="4"/>
    <n v="10"/>
    <n v="18"/>
    <n v="1224679.5"/>
    <s v="Unidad"/>
    <m/>
  </r>
  <r>
    <x v="11"/>
    <x v="3"/>
    <s v="02-02-01-003-005-01"/>
    <s v="Materiales y suministros - Pinturas y barnices y productos relacionados; colores para la pintura artística; tintas"/>
    <s v="GACAR PINTURA ARQUITECTÓNICA Y DECORATIVA, ACRÍLICA DILUIBLE CON AGUA (TIPO 1 REF. 1501), DE COLOR BLANCO, ACABADO MATE-ANTIHONGOS X GALÓN"/>
    <s v="31211502"/>
    <s v="SELECCIÓN ABREVIADA - ACUERDO MARCO"/>
    <n v="5"/>
    <n v="4"/>
    <n v="10"/>
    <n v="65"/>
    <n v="2613267.8000000003"/>
    <s v="Unidad"/>
    <m/>
  </r>
  <r>
    <x v="11"/>
    <x v="3"/>
    <s v="02-02-01-003-005-01"/>
    <s v="Materiales y suministros - Pinturas y barnices y productos relacionados; colores para la pintura artística; tintas"/>
    <s v="GACAR PINTURA TRÁFICO AMARILLA X GALÓN"/>
    <s v="31211508"/>
    <s v="SELECCIÓN ABREVIADA - ACUERDO MARCO"/>
    <n v="5"/>
    <n v="4"/>
    <n v="10"/>
    <n v="24"/>
    <n v="1670017.44"/>
    <s v="Unidad"/>
    <m/>
  </r>
  <r>
    <x v="11"/>
    <x v="3"/>
    <s v="02-02-01-003-005-01"/>
    <s v="Materiales y suministros - Pinturas y barnices y productos relacionados; colores para la pintura artística; tintas"/>
    <s v="GACAR PINTURA VINILO HUMEDADES BAÑOS Y COCINAS REF. 2001 COLOR BLANCO (MÁXIMA LAVABILIDAD Y ANTI-BACTERIAL) X GALÓN"/>
    <s v="31211508"/>
    <s v="SELECCIÓN ABREVIADA - ACUERDO MARCO"/>
    <n v="5"/>
    <n v="4"/>
    <n v="10"/>
    <n v="12"/>
    <n v="853564.56"/>
    <s v="Unidad"/>
    <m/>
  </r>
  <r>
    <x v="11"/>
    <x v="3"/>
    <s v="02-02-01-003-005-01"/>
    <s v="Materiales y suministros - Pinturas y barnices y productos relacionados; colores para la pintura artística; tintas"/>
    <s v="GACAR LACA CATALIZADA BLANCA MATE X GALÓN"/>
    <s v="31211703"/>
    <s v="SELECCIÓN ABREVIADA - ACUERDO MARCO"/>
    <n v="5"/>
    <n v="4"/>
    <n v="10"/>
    <n v="4"/>
    <n v="235039.48"/>
    <s v="Unidad"/>
    <m/>
  </r>
  <r>
    <x v="11"/>
    <x v="3"/>
    <s v="02-02-01-003-005-01"/>
    <s v="Materiales y suministros - Pinturas y barnices y productos relacionados; colores para la pintura artística; tintas"/>
    <s v="GACAR LACA CATALIZADA BLANCA BRILLANTE X GALÓN"/>
    <s v="31211703"/>
    <s v="SELECCIÓN ABREVIADA - ACUERDO MARCO"/>
    <n v="5"/>
    <n v="4"/>
    <n v="10"/>
    <n v="4"/>
    <n v="235039.48"/>
    <s v="Unidad"/>
    <m/>
  </r>
  <r>
    <x v="11"/>
    <x v="3"/>
    <s v="02-02-01-003-005-01"/>
    <s v="Materiales y suministros - Pinturas y barnices y productos relacionados; colores para la pintura artística; tintas"/>
    <s v="GACAR LACA CATALIZADA TRANSPARENTE MATE X GALÓN"/>
    <s v="31211703"/>
    <s v="SELECCIÓN ABREVIADA - ACUERDO MARCO"/>
    <n v="5"/>
    <n v="4"/>
    <n v="10"/>
    <n v="4"/>
    <n v="210298.48"/>
    <s v="Unidad"/>
    <m/>
  </r>
  <r>
    <x v="11"/>
    <x v="3"/>
    <s v="02-02-01-003-005-01"/>
    <s v="Materiales y suministros - Pinturas y barnices y productos relacionados; colores para la pintura artística; tintas"/>
    <s v="GACAR LACA CATALIZADA TRANSPARENTE BRILLANTE X GALÓN"/>
    <s v="31211703"/>
    <s v="SELECCIÓN ABREVIADA - ACUERDO MARCO"/>
    <n v="5"/>
    <n v="4"/>
    <n v="10"/>
    <n v="3"/>
    <n v="157723.86000000002"/>
    <s v="Unidad"/>
    <m/>
  </r>
  <r>
    <x v="11"/>
    <x v="3"/>
    <s v="02-02-01-003-005-01"/>
    <s v="Materiales y suministros - Pinturas y barnices y productos relacionados; colores para la pintura artística; tintas"/>
    <s v="GACAR LACA CATALIZADA NEGRA BRILLANTE X GALÓN"/>
    <s v="31211703"/>
    <s v="SELECCIÓN ABREVIADA - ACUERDO MARCO"/>
    <n v="5"/>
    <n v="4"/>
    <n v="10"/>
    <n v="4"/>
    <n v="210298.48"/>
    <s v="Unidad"/>
    <m/>
  </r>
  <r>
    <x v="11"/>
    <x v="3"/>
    <s v="02-02-01-003-005-01"/>
    <s v="Materiales y suministros - Pinturas y barnices y productos relacionados; colores para la pintura artística; tintas"/>
    <s v="BACOF HP LASERJET P3015 6K PRINT CARTRIDGE (CE255A)"/>
    <s v="44103105"/>
    <s v="SELECCIÓN ABREVIADA - ACUERDO MARCO"/>
    <n v="3"/>
    <n v="4"/>
    <n v="10"/>
    <n v="3"/>
    <n v="3597000"/>
    <s v="Unidad"/>
    <m/>
  </r>
  <r>
    <x v="11"/>
    <x v="3"/>
    <s v="02-02-01-003-005-01"/>
    <s v="Materiales y suministros - Pinturas y barnices y productos relacionados; colores para la pintura artística; tintas"/>
    <s v="BACOF HP C4812A HP NO 11 MAGENTA PRINTHEAD"/>
    <s v="44103105"/>
    <s v="SELECCIÓN ABREVIADA - ACUERDO MARCO"/>
    <n v="3"/>
    <n v="4"/>
    <n v="10"/>
    <n v="2"/>
    <n v="850000"/>
    <s v="Unidad"/>
    <m/>
  </r>
  <r>
    <x v="11"/>
    <x v="3"/>
    <s v="02-02-01-003-005-01"/>
    <s v="Materiales y suministros - Pinturas y barnices y productos relacionados; colores para la pintura artística; tintas"/>
    <s v="BACOF HP C4813A HP NO 11 YELLOW PRINTHEAD"/>
    <s v="44103105"/>
    <s v="SELECCIÓN ABREVIADA - ACUERDO MARCO"/>
    <n v="3"/>
    <n v="4"/>
    <n v="10"/>
    <n v="2"/>
    <n v="850000"/>
    <s v="Unidad"/>
    <m/>
  </r>
  <r>
    <x v="11"/>
    <x v="3"/>
    <s v="02-02-01-003-005-01"/>
    <s v="Materiales y suministros - Pinturas y barnices y productos relacionados; colores para la pintura artística; tintas"/>
    <s v="BACOF EPSON T664320-AL BOTELLA EPSON T664320 MAGENTA L200-210-350-355-365-455-555-565-1300"/>
    <s v="44103105"/>
    <s v="SELECCIÓN ABREVIADA - ACUERDO MARCO"/>
    <n v="3"/>
    <n v="4"/>
    <n v="10"/>
    <n v="3"/>
    <n v="124950"/>
    <s v="Unidad"/>
    <m/>
  </r>
  <r>
    <x v="11"/>
    <x v="3"/>
    <s v="02-02-01-003-005-01"/>
    <s v="Materiales y suministros - Pinturas y barnices y productos relacionados; colores para la pintura artística; tintas"/>
    <s v="BACOF HP C4810A HP NO 11 BLACK PRINTHEAD"/>
    <s v="44103105"/>
    <s v="SELECCIÓN ABREVIADA - ACUERDO MARCO"/>
    <n v="3"/>
    <n v="4"/>
    <n v="10"/>
    <n v="2"/>
    <n v="850000"/>
    <s v="Unidad"/>
    <m/>
  </r>
  <r>
    <x v="11"/>
    <x v="3"/>
    <s v="02-02-01-003-005-01"/>
    <s v="Materiales y suministros - Pinturas y barnices y productos relacionados; colores para la pintura artística; tintas"/>
    <s v="BACOF HP CE410A HP 305A CE410A BLACK ORIGINAL LASERJET TONER CARTRIDGE"/>
    <s v="44103105"/>
    <s v="SELECCIÓN ABREVIADA - ACUERDO MARCO"/>
    <n v="3"/>
    <n v="4"/>
    <n v="10"/>
    <n v="2"/>
    <n v="1370000"/>
    <s v="Unidad"/>
    <m/>
  </r>
  <r>
    <x v="11"/>
    <x v="3"/>
    <s v="02-02-01-003-005-01"/>
    <s v="Materiales y suministros - Pinturas y barnices y productos relacionados; colores para la pintura artística; tintas"/>
    <s v="BACOF EPSON T664420-AL BOTELLA EPSON T664420 AMARILLO L200-210-350-355-365-455-555-565-1300_x000a_"/>
    <s v="44103105"/>
    <s v="SELECCIÓN ABREVIADA - ACUERDO MARCO"/>
    <n v="3"/>
    <n v="4"/>
    <n v="10"/>
    <n v="3"/>
    <n v="124950"/>
    <s v="Unidad"/>
    <m/>
  </r>
  <r>
    <x v="11"/>
    <x v="3"/>
    <s v="02-02-01-003-005-01"/>
    <s v="Materiales y suministros - Pinturas y barnices y productos relacionados; colores para la pintura artística; tintas"/>
    <s v="GACAR LACA CATALIZADA NEGRA MATE X GALÓN"/>
    <s v="31211703"/>
    <s v="SELECCIÓN ABREVIADA - ACUERDO MARCO"/>
    <n v="5"/>
    <n v="4"/>
    <n v="10"/>
    <n v="2"/>
    <n v="105149.24"/>
    <s v="Unidad"/>
    <m/>
  </r>
  <r>
    <x v="11"/>
    <x v="3"/>
    <s v="02-02-01-003-005-01"/>
    <s v="Materiales y suministros - Pinturas y barnices y productos relacionados; colores para la pintura artística; tintas"/>
    <s v="GACAR MASILLA MULTIUSOS (TRABAJOS EN DRYWALL) X GALÓN"/>
    <s v="30161500"/>
    <s v="SELECCIÓN ABREVIADA - ACUERDO MARCO"/>
    <n v="5"/>
    <n v="4"/>
    <n v="10"/>
    <n v="5"/>
    <n v="180918.55"/>
    <s v="Unidad"/>
    <m/>
  </r>
  <r>
    <x v="11"/>
    <x v="3"/>
    <s v="02-02-01-003-005-01"/>
    <s v="Materiales y suministros - Pinturas y barnices y productos relacionados; colores para la pintura artística; tintas"/>
    <s v="GACAR PINTURA AFALTICA IMPERMEALE 5 GAL"/>
    <s v="31211500"/>
    <s v="SELECCIÓN ABREVIADA - ACUERDO MARCO"/>
    <n v="5"/>
    <n v="4"/>
    <n v="10"/>
    <n v="14"/>
    <n v="1043451.6399999999"/>
    <s v="Unidad"/>
    <m/>
  </r>
  <r>
    <x v="11"/>
    <x v="3"/>
    <s v="02-02-01-003-005-01"/>
    <s v="Materiales y suministros - Pinturas y barnices y productos relacionados; colores para la pintura artística; tintas"/>
    <s v="GACAS ESTUCO PLÁSTICO PRESENTACIÓN X CUARTOS (1/4) "/>
    <s v="31201605"/>
    <s v="SELECCIÓN ABREVIADA - ACUERDO MARCO"/>
    <n v="5"/>
    <n v="4"/>
    <n v="10"/>
    <n v="32"/>
    <n v="765486.4"/>
    <s v="Unidad"/>
    <m/>
  </r>
  <r>
    <x v="11"/>
    <x v="3"/>
    <s v="02-02-01-003-005-01"/>
    <s v="Materiales y suministros - Pinturas y barnices y productos relacionados; colores para la pintura artística; tintas"/>
    <s v="GACAS PINTURA INTERIOR TIPO 1 BLANCO HUESO X 1 GALÓN "/>
    <s v="31211505"/>
    <s v="SELECCIÓN ABREVIADA - ACUERDO MARCO"/>
    <n v="5"/>
    <n v="4"/>
    <n v="10"/>
    <n v="80"/>
    <n v="3827432"/>
    <s v="Unidad"/>
    <m/>
  </r>
  <r>
    <x v="11"/>
    <x v="3"/>
    <s v="02-02-01-003-005-01"/>
    <s v="Materiales y suministros - Pinturas y barnices y productos relacionados; colores para la pintura artística; tintas"/>
    <s v="GACAS PINTURAS EPOXICAS COLOR BLANCO DE PROTECCION INDUSTRIA "/>
    <s v="31211508"/>
    <s v="SELECCIÓN ABREVIADA - ACUERDO MARCO"/>
    <n v="5"/>
    <n v="4"/>
    <n v="10"/>
    <n v="15"/>
    <n v="1942054.05"/>
    <s v="Unidad"/>
    <m/>
  </r>
  <r>
    <x v="11"/>
    <x v="3"/>
    <s v="02-02-01-003-005-01"/>
    <s v="Materiales y suministros - Pinturas y barnices y productos relacionados; colores para la pintura artística; tintas"/>
    <s v="GACAS PINTURA ALTA TEMPERATURA NEGRA "/>
    <s v="31211508"/>
    <s v="SELECCIÓN ABREVIADA - ACUERDO MARCO"/>
    <n v="5"/>
    <n v="4"/>
    <n v="10"/>
    <n v="4"/>
    <n v="331220.12"/>
    <s v="Unidad"/>
    <m/>
  </r>
  <r>
    <x v="11"/>
    <x v="3"/>
    <s v="02-02-01-003-005-01"/>
    <s v="Materiales y suministros - Pinturas y barnices y productos relacionados; colores para la pintura artística; tintas"/>
    <s v="GACAS PINTURAS EPOXICAS COLOR AZUL DE PROTECCION INDUSTRIA "/>
    <s v="31211508"/>
    <s v="SELECCIÓN ABREVIADA - ACUERDO MARCO"/>
    <n v="5"/>
    <n v="4"/>
    <n v="10"/>
    <n v="5"/>
    <n v="414025.15"/>
    <s v="Unidad"/>
    <m/>
  </r>
  <r>
    <x v="11"/>
    <x v="3"/>
    <s v="02-02-01-003-005-01"/>
    <s v="Materiales y suministros - Pinturas y barnices y productos relacionados; colores para la pintura artística; tintas"/>
    <s v="GACAS PINTURA EPOXICA AZUL "/>
    <s v="31211508"/>
    <s v="SELECCIÓN ABREVIADA - ACUERDO MARCO"/>
    <n v="5"/>
    <n v="4"/>
    <n v="10"/>
    <n v="15"/>
    <n v="3350622.75"/>
    <s v="Unidad"/>
    <m/>
  </r>
  <r>
    <x v="11"/>
    <x v="3"/>
    <s v="02-02-01-003-005-01"/>
    <s v="Materiales y suministros - Pinturas y barnices y productos relacionados; colores para la pintura artística; tintas"/>
    <s v="GACAS PINTURA EPOXICA AMARILLA "/>
    <s v="31211508"/>
    <s v="SELECCIÓN ABREVIADA - ACUERDO MARCO"/>
    <n v="5"/>
    <n v="4"/>
    <n v="10"/>
    <n v="12"/>
    <n v="993660.36"/>
    <s v="Unidad"/>
    <m/>
  </r>
  <r>
    <x v="11"/>
    <x v="3"/>
    <s v="02-02-01-003-005-01"/>
    <s v="Materiales y suministros - Pinturas y barnices y productos relacionados; colores para la pintura artística; tintas"/>
    <s v="GACAR DILOA PINTURA LACA AEROSOL GRIS INHIBIDOR CORROSIVO"/>
    <s v="12161803"/>
    <s v="SELECCIÓN ABREVIADA SUBASTA INVERSA (NO DISPONIBLE)"/>
    <n v="3"/>
    <n v="4"/>
    <n v="10"/>
    <n v="5"/>
    <n v="104330"/>
    <s v="Unidad"/>
    <m/>
  </r>
  <r>
    <x v="11"/>
    <x v="3"/>
    <s v="02-02-01-003-005-01"/>
    <s v="Materiales y suministros - Pinturas y barnices y productos relacionados; colores para la pintura artística; tintas"/>
    <s v="GACAR DILOA PINTURA LACA AEROSOL NEGRO ANTICORROSIVA"/>
    <s v="12161803"/>
    <s v="SELECCIÓN ABREVIADA SUBASTA INVERSA (NO DISPONIBLE)"/>
    <n v="3"/>
    <n v="4"/>
    <n v="10"/>
    <n v="5"/>
    <n v="104330"/>
    <s v="Unidad"/>
    <m/>
  </r>
  <r>
    <x v="11"/>
    <x v="3"/>
    <s v="02-02-01-003-005-01"/>
    <s v="Materiales y suministros - Pinturas y barnices y productos relacionados; colores para la pintura artística; tintas"/>
    <s v="GACAS DILOA PROTECCION PRIMER TYPE II REF 10P30-5  _x000a_"/>
    <s v="12164201"/>
    <s v="SELECCIÓN ABREVIADA SUBASTA INVERSA (NO DISPONIBLE)"/>
    <n v="3"/>
    <n v="4"/>
    <n v="10"/>
    <n v="2"/>
    <n v="5534854.2199999997"/>
    <s v="Unidad"/>
    <m/>
  </r>
  <r>
    <x v="11"/>
    <x v="3"/>
    <s v="02-02-01-003-005-01"/>
    <s v="Materiales y suministros - Pinturas y barnices y productos relacionados; colores para la pintura artística; tintas"/>
    <s v="GACAS DILOA PINTURA NEGRA MATE EN AEROSOL   _x000a_"/>
    <s v="31211505"/>
    <s v="SELECCIÓN ABREVIADA SUBASTA INVERSA (NO DISPONIBLE)"/>
    <n v="3"/>
    <n v="4"/>
    <n v="10"/>
    <n v="5"/>
    <n v="116762.8"/>
    <s v="Unidad"/>
    <m/>
  </r>
  <r>
    <x v="11"/>
    <x v="3"/>
    <s v="02-02-01-003-005-01"/>
    <s v="Materiales y suministros - Pinturas y barnices y productos relacionados; colores para la pintura artística; tintas"/>
    <s v="GACAS DILOA KIT PINTURA GRIS  OSCURO MIL-PRF-85285 TIPO IV³   _x000a_"/>
    <s v="31211505"/>
    <s v="SELECCIÓN ABREVIADA SUBASTA INVERSA (NO DISPONIBLE)"/>
    <n v="3"/>
    <n v="4"/>
    <n v="10"/>
    <n v="2"/>
    <n v="3499530.58"/>
    <s v="Unidad"/>
    <m/>
  </r>
  <r>
    <x v="11"/>
    <x v="3"/>
    <s v="02-02-01-003-005-01"/>
    <s v="Materiales y suministros - Pinturas y barnices y productos relacionados; colores para la pintura artística; tintas"/>
    <s v="GACAS DILOA PINTURA BLANCA EN AEROSOL   _x000a_"/>
    <s v="31211505"/>
    <s v="SELECCIÓN ABREVIADA SUBASTA INVERSA (NO DISPONIBLE)"/>
    <n v="3"/>
    <n v="4"/>
    <n v="10"/>
    <n v="5"/>
    <n v="116762.8"/>
    <s v="Unidad"/>
    <m/>
  </r>
  <r>
    <x v="11"/>
    <x v="3"/>
    <s v="02-02-01-003-005-01"/>
    <s v="Materiales y suministros - Pinturas y barnices y productos relacionados; colores para la pintura artística; tintas"/>
    <s v="GACAS DILOA PINTURA GRIS CLARO EN AEROSOL   _x000a_"/>
    <s v="31211505"/>
    <s v="SELECCIÓN ABREVIADA SUBASTA INVERSA (NO DISPONIBLE)"/>
    <n v="3"/>
    <n v="4"/>
    <n v="10"/>
    <n v="15"/>
    <n v="350288.4"/>
    <s v="Unidad"/>
    <m/>
  </r>
  <r>
    <x v="11"/>
    <x v="3"/>
    <s v="02-02-01-003-005-01"/>
    <s v="Materiales y suministros - Pinturas y barnices y productos relacionados; colores para la pintura artística; tintas"/>
    <s v="GACAS DILOA PINTURA GRIS OSCURO EN AEROSOL   _x000a_"/>
    <s v="31211505"/>
    <s v="SELECCIÓN ABREVIADA SUBASTA INVERSA (NO DISPONIBLE)"/>
    <n v="3"/>
    <n v="4"/>
    <n v="10"/>
    <n v="15"/>
    <n v="350288.4"/>
    <s v="Unidad"/>
    <m/>
  </r>
  <r>
    <x v="11"/>
    <x v="3"/>
    <s v="02-02-01-003-005-01"/>
    <s v="Materiales y suministros - Pinturas y barnices y productos relacionados; colores para la pintura artística; tintas"/>
    <s v="GAORI DILOA PINTURA AEROSOL GRIS MATE"/>
    <s v="31211507"/>
    <s v="SELECCIÓN ABREVIADA SUBASTA INVERSA (NO DISPONIBLE)"/>
    <n v="3"/>
    <n v="4"/>
    <n v="10"/>
    <n v="2"/>
    <n v="57229.479999999996"/>
    <s v="Unidad"/>
    <m/>
  </r>
  <r>
    <x v="11"/>
    <x v="3"/>
    <s v="02-02-01-003-005-01"/>
    <s v="Materiales y suministros - Pinturas y barnices y productos relacionados; colores para la pintura artística; tintas"/>
    <s v="GAORI DILOA PINTURA AEROSOL BASE GRIS"/>
    <s v="31211507"/>
    <s v="SELECCIÓN ABREVIADA SUBASTA INVERSA (NO DISPONIBLE)"/>
    <n v="3"/>
    <n v="4"/>
    <n v="10"/>
    <n v="2"/>
    <n v="50608.32"/>
    <s v="Unidad"/>
    <m/>
  </r>
  <r>
    <x v="11"/>
    <x v="3"/>
    <s v="02-02-01-003-005-01"/>
    <s v="Materiales y suministros - Pinturas y barnices y productos relacionados; colores para la pintura artística; tintas"/>
    <s v="GAORI DILOA PINTURA AEROSOL (8OZ) NEGRO MATE"/>
    <s v="31211507"/>
    <s v="SELECCIÓN ABREVIADA SUBASTA INVERSA (NO DISPONIBLE)"/>
    <n v="3"/>
    <n v="4"/>
    <n v="10"/>
    <n v="2"/>
    <n v="50608.32"/>
    <s v="Unidad"/>
    <m/>
  </r>
  <r>
    <x v="11"/>
    <x v="3"/>
    <s v="02-02-01-003-005-01"/>
    <s v="Materiales y suministros - Pinturas y barnices y productos relacionados; colores para la pintura artística; tintas"/>
    <s v="GACAS PINTURA EPOXICA GRIS "/>
    <s v="31211508"/>
    <s v="SELECCIÓN ABREVIADA - ACUERDO MARCO"/>
    <n v="5"/>
    <n v="4"/>
    <n v="10"/>
    <n v="14"/>
    <n v="1159270.42"/>
    <s v="Unidad"/>
    <m/>
  </r>
  <r>
    <x v="11"/>
    <x v="3"/>
    <s v="02-02-01-003-005-01"/>
    <s v="Materiales y suministros - Pinturas y barnices y productos relacionados; colores para la pintura artística; tintas"/>
    <s v="GAAMA BOTELLAS SISTEMA ECOFIT UNICA PRESENTACION 70ML AMARILLO"/>
    <s v="44103105"/>
    <s v="SELECCIÓN ABREVIADA - ACUERDO MARCO"/>
    <n v="3"/>
    <n v="4"/>
    <n v="10"/>
    <n v="7"/>
    <n v="322000"/>
    <s v="Unidad"/>
    <m/>
  </r>
  <r>
    <x v="11"/>
    <x v="3"/>
    <s v="02-02-01-003-005-01"/>
    <s v="Materiales y suministros - Pinturas y barnices y productos relacionados; colores para la pintura artística; tintas"/>
    <s v="GAAMA BOTELLAS SISTEMA ECOFIT UNICA PRESENTACION 70ML CYAN"/>
    <s v="44103105"/>
    <s v="SELECCIÓN ABREVIADA - ACUERDO MARCO"/>
    <n v="3"/>
    <n v="4"/>
    <n v="10"/>
    <n v="7"/>
    <n v="322000"/>
    <s v="Unidad"/>
    <m/>
  </r>
  <r>
    <x v="11"/>
    <x v="3"/>
    <s v="02-02-01-003-005-01"/>
    <s v="Materiales y suministros - Pinturas y barnices y productos relacionados; colores para la pintura artística; tintas"/>
    <s v="GAAMA BOTELLAS SISTEMA ECOFIT UNICA PRESENTACION 70ML MAGENTA"/>
    <s v="44103105"/>
    <s v="SELECCIÓN ABREVIADA - ACUERDO MARCO"/>
    <n v="3"/>
    <n v="4"/>
    <n v="10"/>
    <n v="7"/>
    <n v="322000"/>
    <s v="Unidad"/>
    <m/>
  </r>
  <r>
    <x v="11"/>
    <x v="3"/>
    <s v="02-02-01-003-005-01"/>
    <s v="Materiales y suministros - Pinturas y barnices y productos relacionados; colores para la pintura artística; tintas"/>
    <s v="GAAMA BOTELLA DE TINTA NEGRA EPSON T504 T504120-AL"/>
    <s v="44103105"/>
    <s v="SELECCIÓN ABREVIADA - ACUERDO MARCO"/>
    <n v="3"/>
    <n v="4"/>
    <n v="10"/>
    <n v="10"/>
    <n v="549400"/>
    <s v="Unidad"/>
    <m/>
  </r>
  <r>
    <x v="11"/>
    <x v="3"/>
    <s v="02-02-01-003-005-01"/>
    <s v="Materiales y suministros - Pinturas y barnices y productos relacionados; colores para la pintura artística; tintas"/>
    <s v="GAORI IMPERMEABILIZANTE PARA CUBIERTAS Y TERRAZAS CON TECNOLOGIA DFX Y FIBRAS X 4.4 KG"/>
    <s v="12164905"/>
    <s v="SELECCIÓN ABREVIADA - ACUERDO MARCO"/>
    <n v="5"/>
    <n v="4"/>
    <n v="10"/>
    <n v="2"/>
    <n v="155577.76"/>
    <s v="Unidad"/>
    <m/>
  </r>
  <r>
    <x v="11"/>
    <x v="3"/>
    <s v="02-02-01-003-005-01"/>
    <s v="Materiales y suministros - Pinturas y barnices y productos relacionados; colores para la pintura artística; tintas"/>
    <s v="GAORI ESTUCO PLÁSTICO X  GALON INTERIOR Y EXTERIOR&quot;"/>
    <s v="31201605"/>
    <s v="SELECCIÓN ABREVIADA - ACUERDO MARCO"/>
    <n v="5"/>
    <n v="4"/>
    <n v="10"/>
    <n v="17"/>
    <n v="406664.65"/>
    <s v="Unidad"/>
    <m/>
  </r>
  <r>
    <x v="11"/>
    <x v="3"/>
    <s v="02-02-01-003-005-01"/>
    <s v="Materiales y suministros - Pinturas y barnices y productos relacionados; colores para la pintura artística; tintas"/>
    <s v="GAORI PINTURA ACEITE AMARILLA DE TRAFICO 1 GALON_x000a_"/>
    <s v="31211505"/>
    <s v="SELECCIÓN ABREVIADA - ACUERDO MARCO"/>
    <n v="5"/>
    <n v="4"/>
    <n v="10"/>
    <n v="10"/>
    <n v="828050.3"/>
    <s v="Unidad"/>
    <m/>
  </r>
  <r>
    <x v="11"/>
    <x v="3"/>
    <s v="02-02-01-003-005-01"/>
    <s v="Materiales y suministros - Pinturas y barnices y productos relacionados; colores para la pintura artística; tintas"/>
    <s v="GAORI PINTURA EN VINILO TIPO 1 BLANCO ALMENDRA X 5 GALONES_x000a_"/>
    <s v="40172606"/>
    <s v="SELECCIÓN ABREVIADA - ACUERDO MARCO"/>
    <n v="5"/>
    <n v="4"/>
    <n v="10"/>
    <n v="23"/>
    <n v="6517675.8300000001"/>
    <s v="Unidad"/>
    <m/>
  </r>
  <r>
    <x v="11"/>
    <x v="3"/>
    <s v="02-02-01-003-005-01"/>
    <s v="Materiales y suministros - Pinturas y barnices y productos relacionados; colores para la pintura artística; tintas"/>
    <s v="GAORI PINTURA EN VINILO TIPO 1 BLANCOX 5 GALONES_x000a_"/>
    <s v="40172607"/>
    <s v="SELECCIÓN ABREVIADA - ACUERDO MARCO"/>
    <n v="5"/>
    <n v="4"/>
    <n v="10"/>
    <n v="40"/>
    <n v="11335088.4"/>
    <s v="Unidad"/>
    <m/>
  </r>
  <r>
    <x v="11"/>
    <x v="3"/>
    <s v="02-02-01-003-005-01"/>
    <s v="Materiales y suministros - Pinturas y barnices y productos relacionados; colores para la pintura artística; tintas"/>
    <s v="GAORI PINTURA TRAFICO AMARILLO _x000a_"/>
    <s v="40172608"/>
    <s v="SELECCIÓN ABREVIADA - ACUERDO MARCO"/>
    <n v="5"/>
    <n v="4"/>
    <n v="10"/>
    <n v="10"/>
    <n v="828050.3"/>
    <s v="Unidad"/>
    <m/>
  </r>
  <r>
    <x v="11"/>
    <x v="3"/>
    <s v="02-02-01-003-005-01"/>
    <s v="Materiales y suministros - Pinturas y barnices y productos relacionados; colores para la pintura artística; tintas"/>
    <s v="GAORI PINTURA TIPO 1 BLANCA AGUA 5 5 GALONES_x000a_"/>
    <s v="60121001"/>
    <s v="SELECCIÓN ABREVIADA - ACUERDO MARCO"/>
    <n v="5"/>
    <n v="4"/>
    <n v="10"/>
    <n v="10"/>
    <n v="2833772.1"/>
    <s v="Unidad"/>
    <m/>
  </r>
  <r>
    <x v="11"/>
    <x v="3"/>
    <s v="02-02-01-003-005-01"/>
    <s v="Materiales y suministros - Pinturas y barnices y productos relacionados; colores para la pintura artística; tintas"/>
    <s v="GAORI TINTILLA WENGUE X 1 GALÓN"/>
    <s v="60121802"/>
    <s v="SELECCIÓN ABREVIADA - ACUERDO MARCO"/>
    <n v="5"/>
    <n v="4"/>
    <n v="10"/>
    <n v="7"/>
    <n v="682681.51"/>
    <s v="Unidad"/>
    <m/>
  </r>
  <r>
    <x v="11"/>
    <x v="3"/>
    <s v="02-02-01-003-005-01"/>
    <s v="Materiales y suministros - Pinturas y barnices y productos relacionados; colores para la pintura artística; tintas"/>
    <s v="GAORI PINTURA COOLGUARD AISLANTE TERMICO BLANCO X GAL_x000a_"/>
    <s v="12171500"/>
    <s v="SELECCIÓN ABREVIADA - ACUERDO MARCO"/>
    <n v="5"/>
    <n v="4"/>
    <n v="10"/>
    <n v="1"/>
    <n v="147651.44999999998"/>
    <s v="Unidad"/>
    <m/>
  </r>
  <r>
    <x v="11"/>
    <x v="3"/>
    <s v="02-02-01-003-005-01"/>
    <s v="Materiales y suministros - Pinturas y barnices y productos relacionados; colores para la pintura artística; tintas"/>
    <s v="GACAR CEGOT PINTURA ACEITE X GALON VERDE (EXTERIOR)"/>
    <s v="24121802"/>
    <s v="SELECCIÓN ABREVIADA - ACUERDO MARCO"/>
    <n v="5"/>
    <n v="4"/>
    <n v="10"/>
    <n v="5"/>
    <n v="347920.3"/>
    <s v="Galón"/>
    <m/>
  </r>
  <r>
    <x v="11"/>
    <x v="3"/>
    <s v="02-02-01-003-005-01"/>
    <s v="Materiales y suministros - Pinturas y barnices y productos relacionados; colores para la pintura artística; tintas"/>
    <s v="GACAR CEGOT PINTURA ACEITE X GALON AMARILLA  (EXTERIOR)"/>
    <s v="24121802"/>
    <s v="SELECCIÓN ABREVIADA - ACUERDO MARCO"/>
    <n v="5"/>
    <n v="4"/>
    <n v="10"/>
    <n v="5"/>
    <n v="347920.3"/>
    <s v="Galón"/>
    <m/>
  </r>
  <r>
    <x v="11"/>
    <x v="3"/>
    <s v="02-02-01-003-005-01"/>
    <s v="Materiales y suministros - Pinturas y barnices y productos relacionados; colores para la pintura artística; tintas"/>
    <s v="GACAR CEGOT PINTURA KORAZA ULTRA, COLOR BLANCO X 5 GALONES (CUÑETE)"/>
    <s v="24121802"/>
    <s v="SELECCIÓN ABREVIADA - ACUERDO MARCO"/>
    <n v="5"/>
    <n v="4"/>
    <n v="10"/>
    <n v="2"/>
    <n v="476264.22"/>
    <s v="Unidad"/>
    <m/>
  </r>
  <r>
    <x v="11"/>
    <x v="3"/>
    <s v="02-02-01-003-005-01"/>
    <s v="Materiales y suministros - Pinturas y barnices y productos relacionados; colores para la pintura artística; tintas"/>
    <s v="GACAR CEGOT PINTURA ANTICORROSIVA  GRIS"/>
    <s v="24121802"/>
    <s v="SELECCIÓN ABREVIADA - ACUERDO MARCO"/>
    <n v="5"/>
    <n v="4"/>
    <n v="10"/>
    <n v="5"/>
    <n v="340188.75"/>
    <s v="Galón"/>
    <m/>
  </r>
  <r>
    <x v="11"/>
    <x v="3"/>
    <s v="02-02-01-003-005-01"/>
    <s v="Materiales y suministros - Pinturas y barnices y productos relacionados; colores para la pintura artística; tintas"/>
    <s v="GACAR CEGOT PINTURA ACEITE X GALON GRIS  (EXTERIOR)"/>
    <s v="24121802"/>
    <s v="SELECCIÓN ABREVIADA - ACUERDO MARCO"/>
    <n v="5"/>
    <n v="4"/>
    <n v="10"/>
    <n v="8"/>
    <n v="472553.04"/>
    <s v="Galón"/>
    <m/>
  </r>
  <r>
    <x v="11"/>
    <x v="3"/>
    <s v="02-02-01-003-005-01"/>
    <s v="Materiales y suministros - Pinturas y barnices y productos relacionados; colores para la pintura artística; tintas"/>
    <s v="GACAR CEGOT PINTURA ACEITE X GALON NEGRA (EXTERIOR)_x000a_"/>
    <s v="24121802"/>
    <s v="SELECCIÓN ABREVIADA - ACUERDO MARCO"/>
    <n v="5"/>
    <n v="4"/>
    <n v="10"/>
    <n v="5"/>
    <n v="347920.3"/>
    <s v="Unidad"/>
    <m/>
  </r>
  <r>
    <x v="11"/>
    <x v="3"/>
    <s v="02-02-01-003-005-01"/>
    <s v="Materiales y suministros - Pinturas y barnices y productos relacionados; colores para la pintura artística; tintas"/>
    <s v="GACAR CEGOT PINTURA  X 5 GALONES BLANCA (INTERIOR) CUÑETE_x000a_"/>
    <s v="24121802"/>
    <s v="SELECCIÓN ABREVIADA - ACUERDO MARCO"/>
    <n v="5"/>
    <n v="4"/>
    <n v="10"/>
    <n v="3"/>
    <n v="714396.33"/>
    <s v="Unidad"/>
    <m/>
  </r>
  <r>
    <x v="11"/>
    <x v="3"/>
    <s v="02-02-01-003-005-01"/>
    <s v="Materiales y suministros - Pinturas y barnices y productos relacionados; colores para la pintura artística; tintas"/>
    <s v="GAORI CEGOT PINTURA DEMARCACION AMARILLA X 1 GALON_x000a__x000a_"/>
    <s v="31211505"/>
    <s v="SELECCIÓN ABREVIADA - ACUERDO MARCO"/>
    <n v="5"/>
    <n v="4"/>
    <n v="10"/>
    <n v="18"/>
    <n v="1490490.54"/>
    <s v="Unidad"/>
    <m/>
  </r>
  <r>
    <x v="11"/>
    <x v="3"/>
    <s v="02-02-01-003-005-01"/>
    <s v="Materiales y suministros - Pinturas y barnices y productos relacionados; colores para la pintura artística; tintas"/>
    <s v="GAORI CEGOT PINTURA DEMARCACION GRIS OSCURO X 1 GALON_x000a__x000a_"/>
    <s v="31211505"/>
    <s v="SELECCIÓN ABREVIADA - ACUERDO MARCO"/>
    <n v="5"/>
    <n v="4"/>
    <n v="10"/>
    <n v="3"/>
    <n v="248415.09"/>
    <s v="Unidad"/>
    <m/>
  </r>
  <r>
    <x v="11"/>
    <x v="3"/>
    <s v="02-02-01-003-005-01"/>
    <s v="Materiales y suministros - Pinturas y barnices y productos relacionados; colores para la pintura artística; tintas"/>
    <s v="GACAS CEGOT PINTURA ALTA TEMPERATURA NEGRA_x000a_"/>
    <s v="31211505"/>
    <s v="SELECCIÓN ABREVIADA - ACUERDO MARCO"/>
    <n v="5"/>
    <n v="4"/>
    <n v="10"/>
    <n v="2"/>
    <n v="165610.06"/>
    <s v="Galón"/>
    <m/>
  </r>
  <r>
    <x v="11"/>
    <x v="3"/>
    <s v="02-02-01-003-005-01"/>
    <s v="Materiales y suministros - Pinturas y barnices y productos relacionados; colores para la pintura artística; tintas"/>
    <s v="GACAR EPSON T664120-AL BOTELLA EPSON T664120 NEGRO L200-210-350-355-365-455-555-565-1300"/>
    <s v="44121904"/>
    <s v="SELECCIÓN ABREVIADA - ACUERDO MARCO"/>
    <n v="3"/>
    <n v="4"/>
    <n v="10"/>
    <n v="6"/>
    <n v="210000"/>
    <s v="Unidad"/>
    <m/>
  </r>
  <r>
    <x v="11"/>
    <x v="3"/>
    <s v="02-02-01-003-005-01"/>
    <s v="Materiales y suministros - Pinturas y barnices y productos relacionados; colores para la pintura artística; tintas"/>
    <s v="GACAR EPSON T664220-AL BOTELLA EPSON T664220 CYAN L200-210-350-355-365-455-555-565-1300"/>
    <s v="44121904"/>
    <s v="SELECCIÓN ABREVIADA - ACUERDO MARCO"/>
    <n v="3"/>
    <n v="4"/>
    <n v="10"/>
    <n v="1"/>
    <n v="35000"/>
    <s v="Unidad"/>
    <m/>
  </r>
  <r>
    <x v="11"/>
    <x v="3"/>
    <s v="02-02-01-003-005-01"/>
    <s v="Materiales y suministros - Pinturas y barnices y productos relacionados; colores para la pintura artística; tintas"/>
    <s v="GACAR EPSON T664320-AL BOTELLA EPSON T664320 MAGENTA L200-210-350-355-365-455-555-565-1300"/>
    <s v="44121904"/>
    <s v="SELECCIÓN ABREVIADA - ACUERDO MARCO"/>
    <n v="3"/>
    <n v="4"/>
    <n v="10"/>
    <n v="1"/>
    <n v="35000"/>
    <s v="Unidad"/>
    <m/>
  </r>
  <r>
    <x v="11"/>
    <x v="3"/>
    <s v="02-02-01-003-005-01"/>
    <s v="Materiales y suministros - Pinturas y barnices y productos relacionados; colores para la pintura artística; tintas"/>
    <s v="GACAR EPSON T664420-AL BOTELLA EPSON T664420 AMARILLO L200-210-350-355-365-455-555-565-1300"/>
    <s v="44121904"/>
    <s v="SELECCIÓN ABREVIADA - ACUERDO MARCO"/>
    <n v="3"/>
    <n v="4"/>
    <n v="10"/>
    <n v="1"/>
    <n v="35000"/>
    <s v="Unidad"/>
    <m/>
  </r>
  <r>
    <x v="11"/>
    <x v="3"/>
    <s v="02-02-01-003-005-01"/>
    <s v="Materiales y suministros - Pinturas y barnices y productos relacionados; colores para la pintura artística; tintas"/>
    <s v="GACAS CEGOT PINTURA EPOXICA AMARILLA_x000a_"/>
    <s v="31211508"/>
    <s v="SELECCIÓN ABREVIADA - ACUERDO MARCO"/>
    <n v="5"/>
    <n v="4"/>
    <n v="10"/>
    <n v="8"/>
    <n v="662440.24"/>
    <s v="Galón"/>
    <m/>
  </r>
  <r>
    <x v="11"/>
    <x v="3"/>
    <s v="02-02-01-003-005-01"/>
    <s v="Materiales y suministros - Pinturas y barnices y productos relacionados; colores para la pintura artística; tintas"/>
    <s v="GACAS CEGOT PINTURA EPOXICA GRIS_x000a_"/>
    <s v="31211508"/>
    <s v="SELECCIÓN ABREVIADA - ACUERDO MARCO"/>
    <n v="5"/>
    <n v="4"/>
    <n v="10"/>
    <n v="8"/>
    <n v="662440.24"/>
    <s v="Galón"/>
    <m/>
  </r>
  <r>
    <x v="11"/>
    <x v="3"/>
    <s v="02-02-01-003-005-01"/>
    <s v="Materiales y suministros - Pinturas y barnices y productos relacionados; colores para la pintura artística; tintas"/>
    <s v="GACAS CEGOT PINTURA EPOXICA AZUL_x000a_"/>
    <s v="31211508"/>
    <s v="SELECCIÓN ABREVIADA - ACUERDO MARCO"/>
    <n v="5"/>
    <n v="4"/>
    <n v="10"/>
    <n v="8"/>
    <n v="662440.24"/>
    <s v="Galón"/>
    <m/>
  </r>
  <r>
    <x v="11"/>
    <x v="3"/>
    <s v="02-02-01-003-005-01"/>
    <s v="Materiales y suministros - Pinturas y barnices y productos relacionados; colores para la pintura artística; tintas"/>
    <s v="JEFSA ESTUCO PLÁSTICO PRESENTACIÓN X GALON"/>
    <s v="31201605"/>
    <m/>
    <m/>
    <m/>
    <n v="10"/>
    <n v="100"/>
    <n v="2392145"/>
    <s v="Unidad"/>
    <m/>
  </r>
  <r>
    <x v="11"/>
    <x v="3"/>
    <s v="02-02-01-003-005-01"/>
    <s v="Materiales y suministros - Pinturas y barnices y productos relacionados; colores para la pintura artística; tintas"/>
    <s v="JEFSA CATALIZADOR PARA PINTURA EPOXICA 1/4 GALON"/>
    <s v="31211703"/>
    <m/>
    <m/>
    <m/>
    <n v="10"/>
    <n v="62"/>
    <n v="3509314.0799999996"/>
    <s v="Unidad"/>
    <m/>
  </r>
  <r>
    <x v="11"/>
    <x v="3"/>
    <s v="02-02-01-003-005-01"/>
    <s v="Materiales y suministros - Pinturas y barnices y productos relacionados; colores para la pintura artística; tintas"/>
    <s v="JEFSA PINTURA ESMALTE COLOR BLANCO REF. P11 DOMESTICO, ACABADO SUPERIOR X GALÓN"/>
    <s v="31211501"/>
    <m/>
    <m/>
    <m/>
    <n v="10"/>
    <n v="22"/>
    <n v="1781228.24"/>
    <s v="Unidad"/>
    <m/>
  </r>
  <r>
    <x v="11"/>
    <x v="3"/>
    <s v="02-02-01-003-005-01"/>
    <s v="Materiales y suministros - Pinturas y barnices y productos relacionados; colores para la pintura artística; tintas"/>
    <s v="JEFSA PINTURA ARQUITECTÓNICA Y DECORATIVA, ACRÍLICA DILUIBLE CON AGUA (TIPO 1 REF. 1501), COLOR A ESCOGER, ACABADO MATEANTIHONGOS X 5 GALÓNES"/>
    <n v="31211502"/>
    <m/>
    <m/>
    <m/>
    <n v="10"/>
    <n v="17"/>
    <n v="4817412.57"/>
    <s v="Unidad"/>
    <m/>
  </r>
  <r>
    <x v="11"/>
    <x v="3"/>
    <s v="02-02-01-003-005-01"/>
    <s v="Materiales y suministros - Pinturas y barnices y productos relacionados; colores para la pintura artística; tintas"/>
    <s v="JEFSA PINTURA TRAFICO AZUL"/>
    <n v="31211508"/>
    <m/>
    <m/>
    <m/>
    <n v="10"/>
    <n v="20"/>
    <n v="1656100.6"/>
    <s v="Unidad"/>
    <m/>
  </r>
  <r>
    <x v="11"/>
    <x v="3"/>
    <s v="02-02-01-003-005-01"/>
    <s v="Materiales y suministros - Pinturas y barnices y productos relacionados; colores para la pintura artística; tintas"/>
    <s v="JEFSA PINTURA BLANCA EPOXICA POLIAMIDA X GLN"/>
    <n v="31211508"/>
    <m/>
    <m/>
    <m/>
    <n v="10"/>
    <n v="45"/>
    <n v="5826162.1500000004"/>
    <s v="Unidad"/>
    <m/>
  </r>
  <r>
    <x v="11"/>
    <x v="3"/>
    <s v="02-02-01-003-005-01"/>
    <s v="Materiales y suministros - Pinturas y barnices y productos relacionados; colores para la pintura artística; tintas"/>
    <s v="JEFSA PINTURA ARQUITECTÓNICA Y DECORATIVA, ACRÍLICA DILUIBLE CON AGUA (TIPO 1 REF. 1501), COLOR A ESCOGER, ACABADO MATEANTIHONGOS X GALÓN"/>
    <n v="31211502"/>
    <m/>
    <m/>
    <m/>
    <n v="10"/>
    <n v="17"/>
    <n v="813329.3"/>
    <s v="Unidad"/>
    <m/>
  </r>
  <r>
    <x v="11"/>
    <x v="3"/>
    <s v="02-02-01-003-005-01"/>
    <s v="Materiales y suministros - Pinturas y barnices y productos relacionados; colores para la pintura artística; tintas"/>
    <s v="JEFSA TINTA PARA SELLO DE 28 A 30 CC NEGRO  _x000a_"/>
    <s v="44121904"/>
    <s v="MÍNIMA CUANTÍA"/>
    <n v="3"/>
    <n v="4"/>
    <n v="10"/>
    <n v="15"/>
    <n v="44625"/>
    <s v="Unidad"/>
    <m/>
  </r>
  <r>
    <x v="11"/>
    <x v="3"/>
    <s v="02-02-01-003-005-01"/>
    <s v="Materiales y suministros - Pinturas y barnices y productos relacionados; colores para la pintura artística; tintas"/>
    <s v="ESDEGUE T664-YELLOW INK UNICA PRESENTACION 70ML AMARILLO"/>
    <s v="44103105"/>
    <s v="SELECCIÓN ABREVIADA - ACUERDO MARCO"/>
    <n v="3"/>
    <n v="4"/>
    <n v="10"/>
    <n v="19"/>
    <n v="791350"/>
    <s v="Unidad"/>
    <m/>
  </r>
  <r>
    <x v="11"/>
    <x v="3"/>
    <s v="02-02-01-003-005-01"/>
    <s v="Materiales y suministros - Pinturas y barnices y productos relacionados; colores para la pintura artística; tintas"/>
    <s v="ESDEGUE T664-CYAN INK UNICA PRESENTACION 70ML CYAN"/>
    <s v="44103105"/>
    <s v="SELECCIÓN ABREVIADA - ACUERDO MARCO"/>
    <n v="3"/>
    <n v="4"/>
    <n v="10"/>
    <n v="19"/>
    <n v="791350"/>
    <s v="Unidad"/>
    <m/>
  </r>
  <r>
    <x v="11"/>
    <x v="3"/>
    <s v="02-02-01-003-005-01"/>
    <s v="Materiales y suministros - Pinturas y barnices y productos relacionados; colores para la pintura artística; tintas"/>
    <s v="ESDEGUE T664-MAGENTA INK UNICA PRESENTACION 70ML MAGENTA"/>
    <s v="44103105"/>
    <s v="SELECCIÓN ABREVIADA - ACUERDO MARCO"/>
    <n v="3"/>
    <n v="4"/>
    <n v="10"/>
    <n v="19"/>
    <n v="791350"/>
    <s v="Unidad"/>
    <m/>
  </r>
  <r>
    <x v="11"/>
    <x v="3"/>
    <s v="02-02-01-003-005-01"/>
    <s v="Materiales y suministros - Pinturas y barnices y productos relacionados; colores para la pintura artística; tintas"/>
    <s v="ESDEGUE BOTELLAS SISTEMA ECOFIT UNICA PRESENTACION 127ML NEGRO PIGMENTO"/>
    <s v="44103105"/>
    <s v="SELECCIÓN ABREVIADA - ACUERDO MARCO"/>
    <n v="3"/>
    <n v="4"/>
    <n v="10"/>
    <n v="25"/>
    <n v="1373500"/>
    <s v="Unidad"/>
    <m/>
  </r>
  <r>
    <x v="11"/>
    <x v="3"/>
    <s v="02-02-01-003-005-01"/>
    <s v="Materiales y suministros - Pinturas y barnices y productos relacionados; colores para la pintura artística; tintas"/>
    <s v="BACOF BOTELLAS SISTEMA ECOFIT UNICA PRESENTACION 65ML NEGRO"/>
    <s v="44121904"/>
    <s v="SELECCIÓN ABREVIADA - ACUERDO MARCO"/>
    <n v="3"/>
    <n v="4"/>
    <n v="10"/>
    <n v="6"/>
    <n v="276000"/>
    <s v="Unidad"/>
    <m/>
  </r>
  <r>
    <x v="11"/>
    <x v="3"/>
    <s v="02-02-01-003-005-01"/>
    <s v="Materiales y suministros - Pinturas y barnices y productos relacionados; colores para la pintura artística; tintas"/>
    <s v="BACOF BOTELLAS SISTEMA ECOFIT UNICA PRESENTACION 65ML CYAN"/>
    <s v="44121904"/>
    <s v="SELECCIÓN ABREVIADA - ACUERDO MARCO"/>
    <n v="3"/>
    <n v="4"/>
    <n v="10"/>
    <n v="5"/>
    <n v="230000"/>
    <s v="Unidad"/>
    <m/>
  </r>
  <r>
    <x v="11"/>
    <x v="3"/>
    <s v="02-02-01-003-005-01"/>
    <s v="Materiales y suministros - Pinturas y barnices y productos relacionados; colores para la pintura artística; tintas"/>
    <s v="BACOF BOTELLAS SISTEMA ECOFIT UNICA PRESENTACION 65ML AMARILLO"/>
    <s v="44121904"/>
    <s v="SELECCIÓN ABREVIADA - ACUERDO MARCO"/>
    <n v="3"/>
    <n v="4"/>
    <n v="10"/>
    <n v="5"/>
    <n v="230000"/>
    <s v="Unidad"/>
    <m/>
  </r>
  <r>
    <x v="11"/>
    <x v="3"/>
    <s v="02-02-01-003-005-01"/>
    <s v="Materiales y suministros - Pinturas y barnices y productos relacionados; colores para la pintura artística; tintas"/>
    <s v="BACOF BOTELLAS SISTEMA ECOFIT UNICA PRESENTACION 65ML MAGENTA"/>
    <s v="44121904"/>
    <s v="SELECCIÓN ABREVIADA - ACUERDO MARCO"/>
    <n v="3"/>
    <n v="4"/>
    <n v="10"/>
    <n v="5"/>
    <n v="230000"/>
    <s v="Unidad"/>
    <m/>
  </r>
  <r>
    <x v="11"/>
    <x v="3"/>
    <s v="02-02-01-003-005-01"/>
    <s v="Materiales y suministros - Pinturas y barnices y productos relacionados; colores para la pintura artística; tintas"/>
    <s v="BACOF HP 58A BLACK LASERJET TONER CARTRIDGE (CF258A)"/>
    <s v="44103105"/>
    <s v="SELECCIÓN ABREVIADA - ACUERDO MARCO"/>
    <m/>
    <m/>
    <n v="10"/>
    <n v="3"/>
    <n v="2355000"/>
    <s v="Unidad"/>
    <m/>
  </r>
  <r>
    <x v="11"/>
    <x v="3"/>
    <s v="02-02-01-003-005-01"/>
    <s v="Materiales y suministros - Pinturas y barnices y productos relacionados; colores para la pintura artística; tintas"/>
    <s v="BACOF HP LASERJET P3015 6K PRINT CARTRIDGE (CE255A)"/>
    <s v="44103105"/>
    <s v="SELECCIÓN ABREVIADA - ACUERDO MARCO"/>
    <m/>
    <m/>
    <n v="10"/>
    <n v="3"/>
    <n v="3597000"/>
    <s v="Unidad"/>
    <m/>
  </r>
  <r>
    <x v="11"/>
    <x v="3"/>
    <s v="02-02-01-003-005-01"/>
    <s v="Materiales y suministros - Pinturas y barnices y productos relacionados; colores para la pintura artística; tintas"/>
    <s v="BACOF PINTURA ASFALTICA IMPERMEABLE X 5 GLS 18 KG_x000a_"/>
    <s v="12164902"/>
    <s v="SELECCIÓN ABREVIADA - ACUERDO MARCO"/>
    <n v="5"/>
    <n v="4"/>
    <n v="16"/>
    <n v="15"/>
    <n v="1330400.8500000001"/>
    <s v="Unidad"/>
    <m/>
  </r>
  <r>
    <x v="11"/>
    <x v="3"/>
    <s v="02-02-01-003-005-01"/>
    <s v="Materiales y suministros - Pinturas y barnices y productos relacionados; colores para la pintura artística; tintas"/>
    <s v="BACOF EMULSION ACRILICA PVA X 500 G_x000a_"/>
    <s v="13111045"/>
    <s v="SELECCIÓN ABREVIADA - ACUERDO MARCO"/>
    <n v="5"/>
    <n v="4"/>
    <n v="16"/>
    <n v="180"/>
    <n v="1987320.6"/>
    <s v="Unidad"/>
    <m/>
  </r>
  <r>
    <x v="11"/>
    <x v="3"/>
    <s v="02-02-01-003-005-01"/>
    <s v="Materiales y suministros - Pinturas y barnices y productos relacionados; colores para la pintura artística; tintas"/>
    <s v="GIMFA CEMENTO PLÁSTICO IMPERMEABILIZANTE TAPAGOTERAS_x000a_"/>
    <s v="31133710"/>
    <s v="SELECCIÓN ABREVIADA - ACUERDO MARCO"/>
    <n v="5"/>
    <n v="4"/>
    <n v="16"/>
    <n v="5"/>
    <n v="257569.65"/>
    <s v="Unidad"/>
    <m/>
  </r>
  <r>
    <x v="11"/>
    <x v="3"/>
    <s v="02-02-01-003-005-01"/>
    <s v="Materiales y suministros - Pinturas y barnices y productos relacionados; colores para la pintura artística; tintas"/>
    <s v="BACOF MASILLA MULTIUSOS (TRABAJOS EN DRYWALL) X GALÓN_x000a_"/>
    <s v="31201605"/>
    <s v="SELECCIÓN ABREVIADA - ACUERDO MARCO"/>
    <n v="5"/>
    <n v="4"/>
    <n v="16"/>
    <n v="7"/>
    <n v="301410.27"/>
    <s v="Galón"/>
    <m/>
  </r>
  <r>
    <x v="11"/>
    <x v="3"/>
    <s v="02-02-01-003-005-01"/>
    <s v="Materiales y suministros - Pinturas y barnices y productos relacionados; colores para la pintura artística; tintas"/>
    <s v="BACOF MASILLA ACRILICA PARA RESANE DRYWALL X GALON_x000a_"/>
    <s v="31201605"/>
    <s v="SELECCIÓN ABREVIADA - ACUERDO MARCO"/>
    <n v="5"/>
    <n v="4"/>
    <n v="16"/>
    <n v="5"/>
    <n v="248415.09999999998"/>
    <s v="Galón"/>
    <m/>
  </r>
  <r>
    <x v="11"/>
    <x v="3"/>
    <s v="02-02-01-003-005-01"/>
    <s v="Materiales y suministros - Pinturas y barnices y productos relacionados; colores para la pintura artística; tintas"/>
    <s v="BACOF MASILLA ELASTICA PARA RESANE SUPERBOARD X GALON_x000a_"/>
    <s v="31201605"/>
    <s v="SELECCIÓN ABREVIADA - ACUERDO MARCO"/>
    <n v="5"/>
    <n v="4"/>
    <n v="16"/>
    <n v="5"/>
    <n v="270496.45"/>
    <s v="Galón"/>
    <m/>
  </r>
  <r>
    <x v="11"/>
    <x v="3"/>
    <s v="02-02-01-003-005-01"/>
    <s v="Materiales y suministros - Pinturas y barnices y productos relacionados; colores para la pintura artística; tintas"/>
    <s v="BACOF ESTUCO PLÁSTICO PRESENTACIÓN X CUARTOS (1/4) DE GALON_x000a_"/>
    <s v="31201605"/>
    <s v="SELECCIÓN ABREVIADA - ACUERDO MARCO"/>
    <n v="5"/>
    <n v="4"/>
    <n v="16"/>
    <n v="400"/>
    <n v="2796968"/>
    <s v="Cuarto"/>
    <m/>
  </r>
  <r>
    <x v="11"/>
    <x v="3"/>
    <s v="02-02-01-003-005-01"/>
    <s v="Materiales y suministros - Pinturas y barnices y productos relacionados; colores para la pintura artística; tintas"/>
    <s v="BACOF ESTUCO PLÁSTICO PRESENTACIÓN X GALON_x000a_"/>
    <s v="31201605"/>
    <s v="SELECCIÓN ABREVIADA - ACUERDO MARCO"/>
    <n v="5"/>
    <n v="4"/>
    <n v="16"/>
    <n v="15"/>
    <n v="358821.75"/>
    <s v="Galón"/>
    <m/>
  </r>
  <r>
    <x v="11"/>
    <x v="3"/>
    <s v="02-02-01-003-005-01"/>
    <s v="Materiales y suministros - Pinturas y barnices y productos relacionados; colores para la pintura artística; tintas"/>
    <s v="BACOF TINTA PARA MADERA COLOR A ESCOGER X GALON_x000a_"/>
    <s v="31211501"/>
    <s v="SELECCIÓN ABREVIADA - ACUERDO MARCO"/>
    <n v="5"/>
    <n v="4"/>
    <n v="16"/>
    <n v="2"/>
    <n v="195051.86"/>
    <s v="Galón"/>
    <m/>
  </r>
  <r>
    <x v="11"/>
    <x v="3"/>
    <s v="02-02-01-003-005-01"/>
    <s v="Materiales y suministros - Pinturas y barnices y productos relacionados; colores para la pintura artística; tintas"/>
    <s v="BACOF PINTURA GRIS BASALTO REF. 1502 X 5 GALONES_x000a_"/>
    <s v="31211501"/>
    <s v="SELECCIÓN ABREVIADA - ACUERDO MARCO"/>
    <n v="5"/>
    <n v="4"/>
    <n v="16"/>
    <n v="4"/>
    <n v="1134980.96"/>
    <s v="Unidad"/>
    <m/>
  </r>
  <r>
    <x v="11"/>
    <x v="3"/>
    <s v="02-02-01-003-005-01"/>
    <s v="Materiales y suministros - Pinturas y barnices y productos relacionados; colores para la pintura artística; tintas"/>
    <s v="BACOF PINTURA ESMALTE COLOR A ESCOGER, PARA EXTERIOR X GALÓN_x000a_"/>
    <s v="31211501"/>
    <s v="SELECCIÓN ABREVIADA - ACUERDO MARCO"/>
    <n v="5"/>
    <n v="4"/>
    <n v="16"/>
    <n v="100"/>
    <n v="6808414"/>
    <s v="Galón"/>
    <m/>
  </r>
  <r>
    <x v="11"/>
    <x v="3"/>
    <s v="02-02-01-003-005-01"/>
    <s v="Materiales y suministros - Pinturas y barnices y productos relacionados; colores para la pintura artística; tintas"/>
    <s v="BACOF PINTURA GRIS BASALTO REF. 1502 X GALÓN _x000a_"/>
    <s v="31211501"/>
    <s v="SELECCIÓN ABREVIADA - ACUERDO MARCO"/>
    <n v="5"/>
    <n v="4"/>
    <n v="16"/>
    <n v="18"/>
    <n v="1132772.94"/>
    <s v="Galón"/>
    <m/>
  </r>
  <r>
    <x v="11"/>
    <x v="3"/>
    <s v="02-02-01-003-005-01"/>
    <s v="Materiales y suministros - Pinturas y barnices y productos relacionados; colores para la pintura artística; tintas"/>
    <s v="BACOF PINTURA ESMALTE COLOR A ESCOGER, PARA INTERIOR X GALÓN_x000a_"/>
    <s v="31211501"/>
    <s v="SELECCIÓN ABREVIADA - ACUERDO MARCO"/>
    <n v="5"/>
    <n v="4"/>
    <n v="16"/>
    <n v="100"/>
    <n v="5409929"/>
    <s v="Galón"/>
    <m/>
  </r>
  <r>
    <x v="11"/>
    <x v="3"/>
    <s v="02-02-01-003-005-01"/>
    <s v="Materiales y suministros - Pinturas y barnices y productos relacionados; colores para la pintura artística; tintas"/>
    <s v="GIMFA PINTURA GRIS BASALTO X 5 GALONES_x000a_"/>
    <s v="31211501"/>
    <s v="SELECCIÓN ABREVIADA - ACUERDO MARCO"/>
    <n v="5"/>
    <n v="4"/>
    <n v="16"/>
    <n v="2"/>
    <n v="773215"/>
    <s v="Unidad"/>
    <m/>
  </r>
  <r>
    <x v="11"/>
    <x v="3"/>
    <s v="02-02-01-003-005-01"/>
    <s v="Materiales y suministros - Pinturas y barnices y productos relacionados; colores para la pintura artística; tintas"/>
    <s v="GIMFA PINTURA ESMALTE GRIS HUMO X GALÓN_x000a_"/>
    <s v="31211501"/>
    <s v="SELECCIÓN ABREVIADA - ACUERDO MARCO"/>
    <n v="5"/>
    <n v="4"/>
    <n v="16"/>
    <n v="5"/>
    <n v="404824.6"/>
    <s v="Unidad"/>
    <m/>
  </r>
  <r>
    <x v="11"/>
    <x v="3"/>
    <s v="02-02-01-003-005-01"/>
    <s v="Materiales y suministros - Pinturas y barnices y productos relacionados; colores para la pintura artística; tintas"/>
    <s v="GIMFA PINTURA ESMALTE  COLOR BLANCO REF. P11 DOMESTICO, ACABADO SUPERIOR X GALÓN_x000a_"/>
    <s v="31211501"/>
    <s v="SELECCIÓN ABREVIADA - ACUERDO MARCO"/>
    <n v="5"/>
    <n v="4"/>
    <n v="16"/>
    <n v="2"/>
    <n v="161929.84"/>
    <s v="Unidad"/>
    <m/>
  </r>
  <r>
    <x v="11"/>
    <x v="3"/>
    <s v="02-02-01-003-005-01"/>
    <s v="Materiales y suministros - Pinturas y barnices y productos relacionados; colores para la pintura artística; tintas"/>
    <s v="BACOF PINTURA ARQUITECTÓNICA Y DECORATIVA, ACRÍLICA DILUIBLE CON AGUA (TIPO 2 INTERVINILO REF. 2501), COLOR A ESCOGER, ACABADO MATE. PRESENTACIÓN X 5 GALÓNES_x000a_"/>
    <s v="31211502"/>
    <s v="SELECCIÓN ABREVIADA - ACUERDO MARCO"/>
    <n v="5"/>
    <n v="4"/>
    <n v="16"/>
    <n v="5"/>
    <n v="680841.4"/>
    <s v="Unidad"/>
    <m/>
  </r>
  <r>
    <x v="11"/>
    <x v="3"/>
    <s v="02-02-01-003-005-01"/>
    <s v="Materiales y suministros - Pinturas y barnices y productos relacionados; colores para la pintura artística; tintas"/>
    <s v="BACOF PINTURA ARQUITECTÓNICA Y DECORATIVA, ACRÍLICA DILUIBLE CON AGUA (TIPO 2 INTERVINILO REF. 2501), COLOR A ESCOGER, ACABADO MATE. PRESENTACIÓN X GALÓN_x000a_"/>
    <s v="31211502"/>
    <s v="SELECCIÓN ABREVIADA - ACUERDO MARCO"/>
    <n v="5"/>
    <n v="4"/>
    <n v="16"/>
    <n v="150"/>
    <n v="4968302.9999999991"/>
    <s v="Galón"/>
    <m/>
  </r>
  <r>
    <x v="11"/>
    <x v="3"/>
    <s v="02-02-01-003-005-01"/>
    <s v="Materiales y suministros - Pinturas y barnices y productos relacionados; colores para la pintura artística; tintas"/>
    <s v="BACOF PINTURA ARQUITECTÓNICA Y DECORATIVA, ACRÍLICA DILUIBLE CON AGUA (TIPO 2 INTERVINILO REF. 2501), COLOR A ESCOGER, ACABADO MATE. PRESENTACIÓN X 1/4 DE GALÓN_x000a_"/>
    <s v="31211502"/>
    <s v="SELECCIÓN ABREVIADA - ACUERDO MARCO"/>
    <n v="5"/>
    <n v="4"/>
    <n v="16"/>
    <n v="17"/>
    <n v="218973.43000000002"/>
    <s v="Cuarto"/>
    <m/>
  </r>
  <r>
    <x v="11"/>
    <x v="3"/>
    <s v="02-02-01-003-005-01"/>
    <s v="Materiales y suministros - Pinturas y barnices y productos relacionados; colores para la pintura artística; tintas"/>
    <s v="BACOF PINTURA ARQUITECTÓNICA Y DECORATIVA, ACRÍLICA DILUIBLE CON AGUA (TIPO 1 REF. 1501), COLOR A ESCOGER, ACABADO MATEANTIHONGOS X 5 GALÓNES_x000a_"/>
    <s v="31211502"/>
    <s v="SELECCIÓN ABREVIADA - ACUERDO MARCO"/>
    <n v="5"/>
    <n v="4"/>
    <n v="16"/>
    <n v="12"/>
    <n v="3400526.5200000005"/>
    <s v="Unidad"/>
    <m/>
  </r>
  <r>
    <x v="11"/>
    <x v="3"/>
    <s v="02-02-01-003-005-01"/>
    <s v="Materiales y suministros - Pinturas y barnices y productos relacionados; colores para la pintura artística; tintas"/>
    <s v="BACOF PINTURA ARQUITECTÓNICA Y DECORATIVA, ACRÍLICA DILUIBLE CON AGUA (TIPO 1 REF. 1501), COLOR A ESCOGER, ACABADO MATEANTIHONGOS X GALÓN_x000a_"/>
    <s v="31211502"/>
    <s v="SELECCIÓN ABREVIADA - ACUERDO MARCO"/>
    <n v="5"/>
    <n v="4"/>
    <n v="16"/>
    <n v="500"/>
    <n v="23921450"/>
    <s v="Galón"/>
    <m/>
  </r>
  <r>
    <x v="11"/>
    <x v="3"/>
    <s v="02-02-01-003-005-01"/>
    <s v="Materiales y suministros - Pinturas y barnices y productos relacionados; colores para la pintura artística; tintas"/>
    <s v="BACOF PINTURA ARQUITECTÓNICA Y DECORATIVA, ACRÍLICA DILUIBLE CON AGUA (TIPO 1 REF. 1501), COLOR A ESCOGER, ACABADO MATEANTIHONGOS X 1/4 DE GALÓN_x000a_"/>
    <s v="31211502"/>
    <s v="SELECCIÓN ABREVIADA - ACUERDO MARCO"/>
    <n v="5"/>
    <n v="4"/>
    <n v="16"/>
    <n v="50"/>
    <n v="864852.5"/>
    <s v="Cuarto"/>
    <m/>
  </r>
  <r>
    <x v="11"/>
    <x v="3"/>
    <s v="02-02-01-003-005-01"/>
    <s v="Materiales y suministros - Pinturas y barnices y productos relacionados; colores para la pintura artística; tintas"/>
    <s v="BACOF PINTURA EN VINILO ACRILICA PARA USO EXTERIOR DE ALTA RESISTENCIA X 5 GALONES_x000a_"/>
    <s v="31211502"/>
    <s v="SELECCIÓN ABREVIADA - ACUERDO MARCO"/>
    <n v="5"/>
    <n v="4"/>
    <n v="16"/>
    <n v="5"/>
    <n v="1418726.2"/>
    <s v="Unidad"/>
    <m/>
  </r>
  <r>
    <x v="11"/>
    <x v="3"/>
    <s v="02-02-01-003-005-01"/>
    <s v="Materiales y suministros - Pinturas y barnices y productos relacionados; colores para la pintura artística; tintas"/>
    <s v="BACOF PINTURA EN VINILO ACRILICA PARA USO EXTERIOR DE ALTA RESISTENCIA X GALON_x000a_"/>
    <s v="31211502"/>
    <s v="SELECCIÓN ABREVIADA - ACUERDO MARCO"/>
    <n v="5"/>
    <n v="4"/>
    <n v="16"/>
    <n v="50"/>
    <n v="3036184.5"/>
    <s v="Galón"/>
    <m/>
  </r>
  <r>
    <x v="11"/>
    <x v="3"/>
    <s v="02-02-01-003-005-01"/>
    <s v="Materiales y suministros - Pinturas y barnices y productos relacionados; colores para la pintura artística; tintas"/>
    <s v="BACOF PINTURA CUBIERTAS DE FIBROCEMENTO X 5 GALONES_x000a_"/>
    <s v="31211502"/>
    <s v="SELECCIÓN ABREVIADA - ACUERDO MARCO"/>
    <n v="5"/>
    <n v="4"/>
    <n v="16"/>
    <n v="2"/>
    <n v="567490.48"/>
    <s v="Unidad"/>
    <m/>
  </r>
  <r>
    <x v="11"/>
    <x v="3"/>
    <s v="02-02-01-003-005-01"/>
    <s v="Materiales y suministros - Pinturas y barnices y productos relacionados; colores para la pintura artística; tintas"/>
    <s v="BACOF PINTURA ANTICORROSIVO X GALON_x000a_"/>
    <s v="31211503"/>
    <s v="SELECCIÓN ABREVIADA - ACUERDO MARCO"/>
    <n v="5"/>
    <n v="4"/>
    <n v="16"/>
    <n v="7"/>
    <n v="291105.70999999996"/>
    <s v="Galón"/>
    <m/>
  </r>
  <r>
    <x v="11"/>
    <x v="3"/>
    <s v="02-02-01-003-005-01"/>
    <s v="Materiales y suministros - Pinturas y barnices y productos relacionados; colores para la pintura artística; tintas"/>
    <s v="BACOF PINTURA PARA PISO X GALON_x000a_"/>
    <s v="31211504"/>
    <s v="SELECCIÓN ABREVIADA - ACUERDO MARCO"/>
    <n v="5"/>
    <n v="4"/>
    <n v="16"/>
    <n v="7"/>
    <n v="1007277.1799999999"/>
    <s v="Galón"/>
    <m/>
  </r>
  <r>
    <x v="11"/>
    <x v="3"/>
    <s v="02-02-01-003-005-01"/>
    <s v="Materiales y suministros - Pinturas y barnices y productos relacionados; colores para la pintura artística; tintas"/>
    <s v="BACOF PINTURA BITUMINOSA DE ALUMINIO PARA ACABADO EN IMPERMEABILIZACIONES X GALÓN DE 3 KG_x000a_"/>
    <s v="31211504"/>
    <s v="SELECCIÓN ABREVIADA - ACUERDO MARCO"/>
    <n v="5"/>
    <n v="4"/>
    <n v="16"/>
    <n v="3"/>
    <n v="210876.77999999997"/>
    <s v="Galón"/>
    <m/>
  </r>
  <r>
    <x v="11"/>
    <x v="3"/>
    <s v="02-02-01-003-005-01"/>
    <s v="Materiales y suministros - Pinturas y barnices y productos relacionados; colores para la pintura artística; tintas"/>
    <s v="BACOF PINTURA LACA EN SPRAY_x000a_"/>
    <s v="31211507"/>
    <s v="SELECCIÓN ABREVIADA - ACUERDO MARCO"/>
    <n v="5"/>
    <n v="4"/>
    <n v="16"/>
    <n v="25"/>
    <n v="598036.25"/>
    <s v="Unidad"/>
    <m/>
  </r>
  <r>
    <x v="11"/>
    <x v="3"/>
    <s v="02-02-01-003-005-01"/>
    <s v="Materiales y suministros - Pinturas y barnices y productos relacionados; colores para la pintura artística; tintas"/>
    <s v="BACOF PINTURA VINILO HUMEDADES BAÑOS Y COCINAS REF. 2001 COLOR A ESCOGER (MÁXIMA LAVABILIDAD Y ANTI-BACTERIAL) X GALÓN"/>
    <s v="31211508"/>
    <s v="SELECCIÓN ABREVIADA - ACUERDO MARCO"/>
    <n v="5"/>
    <n v="4"/>
    <n v="16"/>
    <n v="60"/>
    <n v="5078709"/>
    <s v="Galón"/>
    <m/>
  </r>
  <r>
    <x v="11"/>
    <x v="3"/>
    <s v="02-02-01-003-005-01"/>
    <s v="Materiales y suministros - Pinturas y barnices y productos relacionados; colores para la pintura artística; tintas"/>
    <s v="BACOF PINTURA TRÁFICO NEGRA X GALON_x000a_"/>
    <s v="31211508"/>
    <s v="SELECCIÓN ABREVIADA - ACUERDO MARCO"/>
    <n v="5"/>
    <n v="4"/>
    <n v="16"/>
    <n v="5"/>
    <n v="414025.15"/>
    <s v="Galón"/>
    <m/>
  </r>
  <r>
    <x v="11"/>
    <x v="3"/>
    <s v="02-02-01-003-005-01"/>
    <s v="Materiales y suministros - Pinturas y barnices y productos relacionados; colores para la pintura artística; tintas"/>
    <s v="BACOF PINTURA TRÁFICO AMARILLA X GALON_x000a_"/>
    <s v="31211508"/>
    <s v="SELECCIÓN ABREVIADA - ACUERDO MARCO"/>
    <n v="5"/>
    <n v="4"/>
    <n v="16"/>
    <n v="20"/>
    <n v="1656100.6"/>
    <s v="Galón"/>
    <m/>
  </r>
  <r>
    <x v="11"/>
    <x v="3"/>
    <s v="02-02-01-003-005-01"/>
    <s v="Materiales y suministros - Pinturas y barnices y productos relacionados; colores para la pintura artística; tintas"/>
    <s v="BACOF PINTURA TRÁFICO BLANCA X GALON_x000a_"/>
    <s v="31211508"/>
    <s v="SELECCIÓN ABREVIADA - ACUERDO MARCO"/>
    <n v="5"/>
    <n v="4"/>
    <n v="16"/>
    <n v="20"/>
    <n v="1656100.6"/>
    <s v="Galón"/>
    <m/>
  </r>
  <r>
    <x v="11"/>
    <x v="3"/>
    <s v="02-02-01-003-005-01"/>
    <s v="Materiales y suministros - Pinturas y barnices y productos relacionados; colores para la pintura artística; tintas"/>
    <s v="BACOF LACA BRILLANTE PARA PISOS A BASE DE POLIURETANO_x000a_"/>
    <s v="31211510"/>
    <s v="SELECCIÓN ABREVIADA - ACUERDO MARCO"/>
    <n v="5"/>
    <n v="4"/>
    <n v="16"/>
    <n v="2"/>
    <n v="699978.52"/>
    <s v="Galón"/>
    <m/>
  </r>
  <r>
    <x v="11"/>
    <x v="3"/>
    <s v="02-02-01-003-005-01"/>
    <s v="Materiales y suministros - Pinturas y barnices y productos relacionados; colores para la pintura artística; tintas"/>
    <s v="GIMFA ESTUCO PLÁSTICO EXTERIORES X CANECA (5 GALONES)_x000a_"/>
    <s v="31211514"/>
    <s v="SELECCIÓN ABREVIADA - ACUERDO MARCO"/>
    <n v="5"/>
    <n v="4"/>
    <n v="16"/>
    <n v="1"/>
    <n v="92997.14"/>
    <s v="Unidad"/>
    <m/>
  </r>
  <r>
    <x v="11"/>
    <x v="3"/>
    <s v="02-02-01-003-005-01"/>
    <s v="Materiales y suministros - Pinturas y barnices y productos relacionados; colores para la pintura artística; tintas"/>
    <s v="BACOF IMPERMEABILIZANTE PARA TERRAZAS GRIS ELÁSTICO REF. BRONCO PRESENTACIÓN X GALÓN _x000a_"/>
    <s v="31211519"/>
    <s v="SELECCIÓN ABREVIADA - ACUERDO MARCO"/>
    <n v="5"/>
    <n v="4"/>
    <n v="16"/>
    <n v="20"/>
    <n v="1111427.5999999999"/>
    <s v="Galón"/>
    <m/>
  </r>
  <r>
    <x v="11"/>
    <x v="3"/>
    <s v="02-02-01-003-005-01"/>
    <s v="Materiales y suministros - Pinturas y barnices y productos relacionados; colores para la pintura artística; tintas"/>
    <s v="BACOF LACA CATALIZADA TRANSPARENTE BRILLANTE X GALÓN_x000a_"/>
    <s v="31211703"/>
    <s v="SELECCIÓN ABREVIADA - ACUERDO MARCO"/>
    <n v="5"/>
    <n v="4"/>
    <n v="16"/>
    <n v="15"/>
    <n v="938457"/>
    <s v="Galón"/>
    <m/>
  </r>
  <r>
    <x v="11"/>
    <x v="3"/>
    <s v="02-02-01-003-005-01"/>
    <s v="Materiales y suministros - Pinturas y barnices y productos relacionados; colores para la pintura artística; tintas"/>
    <s v="BACOF LACA CATALIZADA TRANSPARENTE MATE X GALÓN_x000a_"/>
    <s v="31211703"/>
    <s v="SELECCIÓN ABREVIADA - ACUERDO MARCO"/>
    <n v="5"/>
    <n v="4"/>
    <n v="16"/>
    <n v="15"/>
    <n v="938457"/>
    <s v="Galón"/>
    <m/>
  </r>
  <r>
    <x v="11"/>
    <x v="3"/>
    <s v="02-02-01-003-005-01"/>
    <s v="Materiales y suministros - Pinturas y barnices y productos relacionados; colores para la pintura artística; tintas"/>
    <s v="BACOF LACA CATALIZADA NEGRA BRILLANTE X GALÓN_x000a_"/>
    <s v="31211703"/>
    <s v="SELECCIÓN ABREVIADA - ACUERDO MARCO"/>
    <n v="5"/>
    <n v="4"/>
    <n v="16"/>
    <n v="5"/>
    <n v="312819"/>
    <s v="Galón"/>
    <m/>
  </r>
  <r>
    <x v="11"/>
    <x v="3"/>
    <s v="02-02-01-003-005-01"/>
    <s v="Materiales y suministros - Pinturas y barnices y productos relacionados; colores para la pintura artística; tintas"/>
    <s v="BACOF LACA CATALIZADA NEGRA MATE X GALÓN_x000a_"/>
    <s v="31211703"/>
    <s v="SELECCIÓN ABREVIADA - ACUERDO MARCO"/>
    <n v="5"/>
    <n v="4"/>
    <n v="16"/>
    <n v="5"/>
    <n v="312819"/>
    <s v="Galón"/>
    <m/>
  </r>
  <r>
    <x v="11"/>
    <x v="3"/>
    <s v="02-02-01-003-005-01"/>
    <s v="Materiales y suministros - Pinturas y barnices y productos relacionados; colores para la pintura artística; tintas"/>
    <s v="BACOF LACA CATALIZADA BLANCA BRILLANTE X GALÓN_x000a_"/>
    <s v="31211703"/>
    <s v="SELECCIÓN ABREVIADA - ACUERDO MARCO"/>
    <n v="5"/>
    <n v="4"/>
    <n v="16"/>
    <n v="5"/>
    <n v="349621.25"/>
    <s v="Galón"/>
    <m/>
  </r>
  <r>
    <x v="11"/>
    <x v="3"/>
    <s v="02-02-01-003-005-01"/>
    <s v="Materiales y suministros - Pinturas y barnices y productos relacionados; colores para la pintura artística; tintas"/>
    <s v="BACOF LACA CATALIZADA BLANCA MATE X GALÓN_x000a_"/>
    <s v="31211703"/>
    <s v="SELECCIÓN ABREVIADA - ACUERDO MARCO"/>
    <n v="5"/>
    <n v="4"/>
    <n v="16"/>
    <n v="5"/>
    <n v="349621.25"/>
    <s v="Galón"/>
    <m/>
  </r>
  <r>
    <x v="11"/>
    <x v="3"/>
    <s v="02-02-01-003-005-01"/>
    <s v="Materiales y suministros - Pinturas y barnices y productos relacionados; colores para la pintura artística; tintas"/>
    <s v="BACOF LACA NITRO CELULOSA REF. 7400_x000a_"/>
    <s v="31211703"/>
    <s v="SELECCIÓN ABREVIADA - ACUERDO MARCO"/>
    <n v="5"/>
    <n v="4"/>
    <n v="16"/>
    <n v="9"/>
    <n v="563074.20000000007"/>
    <s v="Galón"/>
    <m/>
  </r>
  <r>
    <x v="11"/>
    <x v="3"/>
    <s v="02-02-01-003-005-02"/>
    <s v="Materiales y suministros - Productos farmacéuticos"/>
    <s v="BACOF ADQUISICION DE BOTIQUINES TIPO A _x000a__x000a_"/>
    <s v="46191601"/>
    <s v="MÍNIMA CUANTÍA"/>
    <n v="2"/>
    <n v="4"/>
    <n v="10"/>
    <n v="55"/>
    <n v="8148525"/>
    <s v="Unidad"/>
    <m/>
  </r>
  <r>
    <x v="11"/>
    <x v="3"/>
    <s v="02-02-01-003-005-02"/>
    <s v="Materiales y suministros - Productos farmacéuticos"/>
    <s v="GAAMA GASAS LIMPIAS 1 PAQUETE POR 100 UNIDADES"/>
    <s v="42311500"/>
    <s v="MÍNIMA CUANTÍA"/>
    <n v="2"/>
    <n v="4"/>
    <n v="10"/>
    <n v="12"/>
    <n v="432000"/>
    <s v="Caja"/>
    <m/>
  </r>
  <r>
    <x v="11"/>
    <x v="3"/>
    <s v="02-02-01-003-005-02"/>
    <s v="Materiales y suministros - Productos farmacéuticos"/>
    <s v="GAAMA ESPARADRAPO EN TELA 1 ROLLO DE 4´´"/>
    <s v="42311500"/>
    <s v="MÍNIMA CUANTÍA"/>
    <n v="2"/>
    <n v="4"/>
    <n v="10"/>
    <n v="16"/>
    <n v="297600"/>
    <s v="Rollo"/>
    <m/>
  </r>
  <r>
    <x v="11"/>
    <x v="3"/>
    <s v="02-02-01-003-005-02"/>
    <s v="Materiales y suministros - Productos farmacéuticos"/>
    <s v="GAAMA SOLUCIÓN SALINA 1 FRASCO PLÁSTICO DE 250 CC"/>
    <s v="51102700"/>
    <s v="MÍNIMA CUANTÍA"/>
    <n v="2"/>
    <n v="4"/>
    <n v="10"/>
    <n v="15"/>
    <n v="151725"/>
    <s v="Unidad"/>
    <m/>
  </r>
  <r>
    <x v="11"/>
    <x v="3"/>
    <s v="02-02-01-003-005-02"/>
    <s v="Materiales y suministros - Productos farmacéuticos"/>
    <s v="GAORI ANTISÉPTICO Y LARVICIDA DE USO EXTERNOSPRAY 354 ML_x000a_"/>
    <s v="51102710"/>
    <s v="MÍNIMA CUANTÍA"/>
    <n v="4"/>
    <n v="4"/>
    <n v="10"/>
    <n v="1"/>
    <n v="23500.12"/>
    <s v="Unidad"/>
    <m/>
  </r>
  <r>
    <x v="11"/>
    <x v="3"/>
    <s v="02-02-01-003-005-02"/>
    <s v="Materiales y suministros - Productos farmacéuticos"/>
    <s v="GACAR CASQUIL X 250G "/>
    <n v="10111302"/>
    <s v="MÍNIMA CUANTÍA"/>
    <n v="2"/>
    <n v="4"/>
    <n v="10"/>
    <n v="6"/>
    <n v="279000"/>
    <s v="Unidad"/>
    <m/>
  </r>
  <r>
    <x v="11"/>
    <x v="3"/>
    <s v="02-02-01-003-005-02"/>
    <s v="Materiales y suministros - Productos farmacéuticos"/>
    <s v="GAORI DESPARASITANTE EXTERNO FIPRONIL DE 20-40 KG "/>
    <s v="10111305"/>
    <s v="MÍNIMA CUANTÍA"/>
    <n v="2"/>
    <n v="4"/>
    <n v="10"/>
    <n v="15"/>
    <n v="487500"/>
    <s v="Unidad"/>
    <m/>
  </r>
  <r>
    <x v="11"/>
    <x v="3"/>
    <s v="02-02-01-003-005-02"/>
    <s v="Materiales y suministros - Productos farmacéuticos"/>
    <s v="GAORI CONDROTON INYECTABLE X 10ML "/>
    <s v="10111305"/>
    <s v="MÍNIMA CUANTÍA"/>
    <n v="2"/>
    <n v="4"/>
    <n v="10"/>
    <n v="3"/>
    <n v="450000"/>
    <s v="Unidad"/>
    <m/>
  </r>
  <r>
    <x v="11"/>
    <x v="3"/>
    <s v="02-02-01-003-005-02"/>
    <s v="Materiales y suministros - Productos farmacéuticos"/>
    <s v="GAORI BELAMYL FRASCO X 500ML "/>
    <s v="10111305"/>
    <s v="MÍNIMA CUANTÍA"/>
    <n v="2"/>
    <n v="4"/>
    <n v="10"/>
    <n v="6"/>
    <n v="2139000"/>
    <s v="Unidad"/>
    <m/>
  </r>
  <r>
    <x v="11"/>
    <x v="3"/>
    <s v="02-02-01-003-005-02"/>
    <s v="Materiales y suministros - Productos farmacéuticos"/>
    <s v="GAORI FLUNIXIN FRASCO X 50ML "/>
    <s v="10111305"/>
    <s v="MÍNIMA CUANTÍA"/>
    <n v="2"/>
    <n v="4"/>
    <n v="10"/>
    <n v="6"/>
    <n v="372000"/>
    <s v="Unidad"/>
    <m/>
  </r>
  <r>
    <x v="11"/>
    <x v="3"/>
    <s v="02-02-01-003-005-02"/>
    <s v="Materiales y suministros - Productos farmacéuticos"/>
    <s v="GAORI OXITETRACICLINA X 250ML "/>
    <s v="10111305"/>
    <s v="MÍNIMA CUANTÍA"/>
    <n v="2"/>
    <n v="4"/>
    <n v="10"/>
    <n v="6"/>
    <n v="179400"/>
    <s v="Unidad"/>
    <m/>
  </r>
  <r>
    <x v="11"/>
    <x v="3"/>
    <s v="02-02-01-003-005-02"/>
    <s v="Materiales y suministros - Productos farmacéuticos"/>
    <s v="GAORI DEXAMETASONA INYECTABLE CAJA X 10 AMPOLLAS "/>
    <s v="10111305"/>
    <s v="MÍNIMA CUANTÍA"/>
    <n v="2"/>
    <n v="4"/>
    <n v="10"/>
    <n v="6"/>
    <n v="336000"/>
    <s v="Unidad"/>
    <m/>
  </r>
  <r>
    <x v="11"/>
    <x v="3"/>
    <s v="02-02-01-003-005-02"/>
    <s v="Materiales y suministros - Productos farmacéuticos"/>
    <s v="GAORI COMPRIMIDO MASTICABLE PARA CONTROL DE PULGAS Y GARRAPATAS "/>
    <s v="10111305"/>
    <s v="MÍNIMA CUANTÍA"/>
    <n v="2"/>
    <n v="4"/>
    <n v="10"/>
    <n v="24"/>
    <n v="2328000"/>
    <s v="Unidad"/>
    <m/>
  </r>
  <r>
    <x v="11"/>
    <x v="3"/>
    <s v="02-02-01-003-005-02"/>
    <s v="Materiales y suministros - Productos farmacéuticos"/>
    <s v="GAORI HERBICIDA X GALON "/>
    <s v="10171701"/>
    <s v="MÍNIMA CUANTÍA"/>
    <n v="2"/>
    <n v="4"/>
    <n v="10"/>
    <n v="3"/>
    <n v="696000"/>
    <s v="Unidad"/>
    <m/>
  </r>
  <r>
    <x v="11"/>
    <x v="3"/>
    <s v="02-02-01-003-005-02"/>
    <s v="Materiales y suministros - Productos farmacéuticos"/>
    <s v="GAORI ALGODÓN X 500 GR "/>
    <s v="11121802"/>
    <s v="MÍNIMA CUANTÍA"/>
    <n v="2"/>
    <n v="4"/>
    <n v="10"/>
    <n v="4"/>
    <n v="154800"/>
    <s v="Unidad"/>
    <m/>
  </r>
  <r>
    <x v="11"/>
    <x v="3"/>
    <s v="02-02-01-003-005-02"/>
    <s v="Materiales y suministros - Productos farmacéuticos"/>
    <s v="GAORI CREMA DERMATOLOGICA "/>
    <n v="10111305"/>
    <s v="MÍNIMA CUANTÍA"/>
    <n v="2"/>
    <n v="4"/>
    <n v="10"/>
    <n v="8"/>
    <n v="216000"/>
    <s v="Unidad"/>
    <m/>
  </r>
  <r>
    <x v="11"/>
    <x v="3"/>
    <s v="02-02-01-003-005-02"/>
    <s v="Materiales y suministros - Productos farmacéuticos"/>
    <s v="GAORI BOMBA ESTOMACAL "/>
    <n v="10111305"/>
    <s v="MÍNIMA CUANTÍA"/>
    <n v="2"/>
    <n v="4"/>
    <n v="10"/>
    <n v="1"/>
    <n v="227500"/>
    <s v="Unidad"/>
    <m/>
  </r>
  <r>
    <x v="11"/>
    <x v="3"/>
    <s v="02-02-01-003-005-02"/>
    <s v="Materiales y suministros - Productos farmacéuticos"/>
    <s v="GAORI SONDA NASOGASTRICA "/>
    <n v="10111305"/>
    <s v="MÍNIMA CUANTÍA"/>
    <n v="2"/>
    <n v="4"/>
    <n v="10"/>
    <n v="3"/>
    <n v="9000"/>
    <s v="Unidad"/>
    <m/>
  </r>
  <r>
    <x v="11"/>
    <x v="3"/>
    <s v="02-02-01-003-005-02"/>
    <s v="Materiales y suministros - Productos farmacéuticos"/>
    <s v="GAORI ANTISÉPTICO DE USO VETERINARIO A BASE DE CLORHEXIDINA EN ESPRAY "/>
    <n v="10111305"/>
    <s v="MÍNIMA CUANTÍA"/>
    <n v="2"/>
    <n v="4"/>
    <n v="10"/>
    <n v="8"/>
    <n v="192000"/>
    <s v="Unidad"/>
    <m/>
  </r>
  <r>
    <x v="11"/>
    <x v="3"/>
    <s v="02-02-01-003-005-02"/>
    <s v="Materiales y suministros - Productos farmacéuticos"/>
    <s v="GAORI GASA DE ROLLO HOSPITALARIO "/>
    <s v="42311511"/>
    <s v="MÍNIMA CUANTÍA"/>
    <n v="2"/>
    <n v="4"/>
    <n v="10"/>
    <n v="4"/>
    <n v="483600"/>
    <s v="Unidad"/>
    <m/>
  </r>
  <r>
    <x v="11"/>
    <x v="3"/>
    <s v="02-02-01-003-005-02"/>
    <s v="Materiales y suministros - Productos farmacéuticos"/>
    <s v="GAORI HILO DE SUTURA CAJA X 25 UND "/>
    <s v="42312201"/>
    <s v="MÍNIMA CUANTÍA"/>
    <n v="2"/>
    <n v="4"/>
    <n v="10"/>
    <n v="2"/>
    <n v="77400"/>
    <s v="Unidad"/>
    <m/>
  </r>
  <r>
    <x v="11"/>
    <x v="3"/>
    <s v="02-02-01-003-005-02"/>
    <s v="Materiales y suministros - Productos farmacéuticos"/>
    <s v="GAORI KIT DE SATURACION "/>
    <s v="42312202"/>
    <s v="MÍNIMA CUANTÍA"/>
    <n v="2"/>
    <n v="4"/>
    <n v="10"/>
    <n v="1"/>
    <n v="156302.51999999999"/>
    <s v="Unidad"/>
    <m/>
  </r>
  <r>
    <x v="11"/>
    <x v="3"/>
    <s v="02-02-01-003-005-02"/>
    <s v="Materiales y suministros - Productos farmacéuticos"/>
    <s v="GAORI PENICILINA GANAPEN AMPOLLETA "/>
    <n v="10111305"/>
    <s v="MÍNIMA CUANTÍA"/>
    <n v="2"/>
    <n v="4"/>
    <n v="10"/>
    <n v="6"/>
    <n v="516000"/>
    <s v="Unidad"/>
    <m/>
  </r>
  <r>
    <x v="11"/>
    <x v="3"/>
    <s v="02-02-01-003-005-02"/>
    <s v="Materiales y suministros - Productos farmacéuticos"/>
    <s v="GAORI NEGUVON X 1KG "/>
    <n v="10111305"/>
    <s v="MÍNIMA CUANTÍA"/>
    <n v="2"/>
    <n v="4"/>
    <n v="10"/>
    <n v="3"/>
    <n v="656400"/>
    <s v="Unidad"/>
    <m/>
  </r>
  <r>
    <x v="11"/>
    <x v="3"/>
    <s v="02-02-01-003-005-02"/>
    <s v="Materiales y suministros - Productos farmacéuticos"/>
    <s v="GAORI ANTIPARASITARIO INTERNO "/>
    <n v="10111305"/>
    <s v="MÍNIMA CUANTÍA"/>
    <n v="2"/>
    <n v="4"/>
    <n v="10"/>
    <n v="12"/>
    <n v="588000"/>
    <s v="Unidad"/>
    <m/>
  </r>
  <r>
    <x v="11"/>
    <x v="3"/>
    <s v="02-02-01-003-005-02"/>
    <s v="Materiales y suministros - Productos farmacéuticos"/>
    <s v="GAORI DESPARASITANTE INTERNO "/>
    <n v="10111305"/>
    <s v="MÍNIMA CUANTÍA"/>
    <n v="2"/>
    <n v="4"/>
    <n v="10"/>
    <n v="14"/>
    <n v="560000"/>
    <s v="Unidad"/>
    <m/>
  </r>
  <r>
    <x v="11"/>
    <x v="3"/>
    <s v="02-02-01-003-005-02"/>
    <s v="Materiales y suministros - Productos farmacéuticos"/>
    <s v="GAORI GEL ORAL PARA CABALLOS "/>
    <n v="10111305"/>
    <s v="MÍNIMA CUANTÍA"/>
    <n v="2"/>
    <n v="4"/>
    <n v="10"/>
    <n v="16"/>
    <n v="1016000"/>
    <s v="Unidad"/>
    <m/>
  </r>
  <r>
    <x v="11"/>
    <x v="3"/>
    <s v="02-02-01-003-005-02"/>
    <s v="Materiales y suministros - Productos farmacéuticos"/>
    <s v="GAORI LIDOCAINA 2% X 50ML "/>
    <n v="10111305"/>
    <s v="MÍNIMA CUANTÍA"/>
    <n v="2"/>
    <n v="4"/>
    <n v="10"/>
    <n v="3"/>
    <n v="46500"/>
    <s v="Unidad"/>
    <m/>
  </r>
  <r>
    <x v="11"/>
    <x v="3"/>
    <s v="02-02-01-003-005-02"/>
    <s v="Materiales y suministros - Productos farmacéuticos"/>
    <s v="GAORI POLVO ORAL PARA RECONSTRUIR, ANTIDIARREICO DE USO VETERINARIO"/>
    <n v="10111305"/>
    <s v="MÍNIMA CUANTÍA"/>
    <n v="2"/>
    <n v="4"/>
    <n v="10"/>
    <n v="2"/>
    <n v="154800"/>
    <s v="Unidad"/>
    <m/>
  </r>
  <r>
    <x v="11"/>
    <x v="3"/>
    <s v="02-02-01-003-005-02"/>
    <s v="Materiales y suministros - Productos farmacéuticos"/>
    <s v="GAORI LACTATO DE RINGER CAJA DE 20 UND X 1000ML C/U "/>
    <n v="51191604"/>
    <s v="MÍNIMA CUANTÍA"/>
    <n v="2"/>
    <n v="4"/>
    <n v="10"/>
    <n v="12"/>
    <n v="2044800"/>
    <s v="Unidad"/>
    <m/>
  </r>
  <r>
    <x v="11"/>
    <x v="3"/>
    <s v="02-02-01-003-005-02"/>
    <s v="Materiales y suministros - Productos farmacéuticos"/>
    <s v="GAORI VITAMINA INYECTABLE X 250 ML "/>
    <n v="51191905"/>
    <s v="MÍNIMA CUANTÍA"/>
    <n v="2"/>
    <n v="4"/>
    <n v="10"/>
    <n v="6"/>
    <n v="473400"/>
    <s v="Unidad"/>
    <m/>
  </r>
  <r>
    <x v="11"/>
    <x v="3"/>
    <s v="02-02-01-003-005-02"/>
    <s v="Materiales y suministros - Productos farmacéuticos"/>
    <s v="GAORI VACUNAS ENCAFALOMIELITIS EQUINA "/>
    <n v="51201605"/>
    <s v="MÍNIMA CUANTÍA"/>
    <n v="2"/>
    <n v="4"/>
    <n v="10"/>
    <n v="1"/>
    <n v="113000"/>
    <s v="Unidad"/>
    <m/>
  </r>
  <r>
    <x v="11"/>
    <x v="3"/>
    <s v="02-02-01-003-005-02"/>
    <s v="Materiales y suministros - Productos farmacéuticos"/>
    <s v="GAORI VACUNA INFLUENZA EQUINA "/>
    <n v="51201608"/>
    <s v="MÍNIMA CUANTÍA"/>
    <n v="2"/>
    <n v="4"/>
    <n v="10"/>
    <n v="10"/>
    <n v="800000"/>
    <s v="Unidad"/>
    <m/>
  </r>
  <r>
    <x v="11"/>
    <x v="3"/>
    <s v="02-02-01-003-005-02"/>
    <s v="Materiales y suministros - Productos farmacéuticos"/>
    <s v="GAORI VACUNA HEXAVALENTE "/>
    <n v="51201617"/>
    <s v="MÍNIMA CUANTÍA"/>
    <n v="2"/>
    <n v="4"/>
    <n v="10"/>
    <n v="10"/>
    <n v="570000"/>
    <s v="Unidad"/>
    <m/>
  </r>
  <r>
    <x v="11"/>
    <x v="3"/>
    <s v="02-02-01-003-005-02"/>
    <s v="Materiales y suministros - Productos farmacéuticos"/>
    <s v="GAORI VACUNA TETANO "/>
    <n v="51201632"/>
    <s v="MÍNIMA CUANTÍA"/>
    <n v="2"/>
    <n v="4"/>
    <n v="10"/>
    <n v="10"/>
    <n v="800000"/>
    <s v="Unidad"/>
    <m/>
  </r>
  <r>
    <x v="11"/>
    <x v="3"/>
    <s v="02-02-01-003-005-02"/>
    <s v="Materiales y suministros - Productos farmacéuticos"/>
    <s v="GAORI POMADA ANTIINFLAMATORIA X 220G "/>
    <n v="10111305"/>
    <s v="MÍNIMA CUANTÍA"/>
    <n v="2"/>
    <n v="4"/>
    <n v="10"/>
    <n v="10"/>
    <n v="371000"/>
    <s v="Unidad"/>
    <m/>
  </r>
  <r>
    <x v="11"/>
    <x v="3"/>
    <s v="02-02-01-003-005-02"/>
    <s v="Materiales y suministros - Productos farmacéuticos"/>
    <s v="GAORI CICATRIZANTE Y EPITELIZANTE EN UNGÜENTO X 250 GR "/>
    <n v="10111305"/>
    <s v="MÍNIMA CUANTÍA"/>
    <n v="2"/>
    <n v="4"/>
    <n v="10"/>
    <n v="20"/>
    <n v="976000"/>
    <s v="Unidad"/>
    <m/>
  </r>
  <r>
    <x v="11"/>
    <x v="3"/>
    <s v="02-02-01-003-005-02"/>
    <s v="Materiales y suministros - Productos farmacéuticos"/>
    <s v="GAORI POMADA ANTIFLOGISTICO X 220G "/>
    <n v="10111305"/>
    <s v="MÍNIMA CUANTÍA"/>
    <n v="2"/>
    <n v="4"/>
    <n v="10"/>
    <n v="2"/>
    <n v="68200"/>
    <s v="Unidad"/>
    <m/>
  </r>
  <r>
    <x v="11"/>
    <x v="3"/>
    <s v="02-02-01-003-005-02"/>
    <s v="Materiales y suministros - Productos farmacéuticos"/>
    <s v="GAORI NEGUVON X 200GR "/>
    <n v="10111305"/>
    <s v="MÍNIMA CUANTÍA"/>
    <n v="2"/>
    <n v="4"/>
    <n v="10"/>
    <n v="4"/>
    <n v="216800"/>
    <s v="Unidad"/>
    <m/>
  </r>
  <r>
    <x v="11"/>
    <x v="3"/>
    <s v="02-02-01-003-005-02"/>
    <s v="Materiales y suministros - Productos farmacéuticos"/>
    <s v="GAORI ANTISEPTICO Y LARVICIDA DE USO EXTERNO - ESPRAY 354ml "/>
    <n v="10111305"/>
    <s v="MÍNIMA CUANTÍA"/>
    <n v="2"/>
    <n v="4"/>
    <n v="10"/>
    <n v="20"/>
    <n v="526000"/>
    <s v="Unidad"/>
    <m/>
  </r>
  <r>
    <x v="11"/>
    <x v="3"/>
    <s v="02-02-01-003-005-02"/>
    <s v="Materiales y suministros - Productos farmacéuticos"/>
    <s v="GAORI MELOXICAM X 30ML "/>
    <n v="10111305"/>
    <s v="MÍNIMA CUANTÍA"/>
    <n v="2"/>
    <n v="4"/>
    <n v="10"/>
    <n v="1"/>
    <n v="45000"/>
    <s v="Unidad"/>
    <m/>
  </r>
  <r>
    <x v="11"/>
    <x v="3"/>
    <s v="02-02-01-003-005-02"/>
    <s v="Materiales y suministros - Productos farmacéuticos"/>
    <s v="GAORI LIMPIADOR DE OIDOS "/>
    <n v="10111305"/>
    <s v="MÍNIMA CUANTÍA"/>
    <n v="2"/>
    <n v="4"/>
    <n v="10"/>
    <n v="8"/>
    <n v="232000"/>
    <s v="Unidad"/>
    <m/>
  </r>
  <r>
    <x v="11"/>
    <x v="3"/>
    <s v="02-02-01-003-005-02"/>
    <s v="Materiales y suministros - Productos farmacéuticos"/>
    <s v="BACOF CREMA DENTAL CANINOS "/>
    <n v="10111302"/>
    <s v="MÍNIMA CUANTÍA"/>
    <n v="2"/>
    <n v="4"/>
    <n v="10"/>
    <n v="8"/>
    <n v="160000"/>
    <s v="Unidad"/>
    <m/>
  </r>
  <r>
    <x v="11"/>
    <x v="3"/>
    <s v="02-02-01-003-005-02"/>
    <s v="Materiales y suministros - Productos farmacéuticos"/>
    <s v="BACOF CONDROPROTECTOR X 300GR "/>
    <n v="10111305"/>
    <s v="MÍNIMA CUANTÍA"/>
    <n v="2"/>
    <n v="4"/>
    <n v="10"/>
    <n v="3"/>
    <n v="579000"/>
    <s v="Unidad"/>
    <m/>
  </r>
  <r>
    <x v="11"/>
    <x v="3"/>
    <s v="02-02-01-003-005-02"/>
    <s v="Materiales y suministros - Productos farmacéuticos"/>
    <s v="BACOF MULTIVITAMINICO MINERAL X 60 TABLETAS "/>
    <n v="10111305"/>
    <s v="MÍNIMA CUANTÍA"/>
    <n v="2"/>
    <n v="4"/>
    <n v="10"/>
    <n v="8"/>
    <n v="574400"/>
    <s v="Unidad"/>
    <m/>
  </r>
  <r>
    <x v="11"/>
    <x v="3"/>
    <s v="02-02-01-003-005-02"/>
    <s v="Materiales y suministros - Productos farmacéuticos"/>
    <s v="BACOF ANTIDIARREICO CON SUBSALICILATO DE BISMUTO "/>
    <n v="10111305"/>
    <s v="MÍNIMA CUANTÍA"/>
    <n v="2"/>
    <n v="4"/>
    <n v="10"/>
    <n v="2"/>
    <n v="51600"/>
    <s v="Unidad"/>
    <m/>
  </r>
  <r>
    <x v="11"/>
    <x v="3"/>
    <s v="02-02-01-003-005-02"/>
    <s v="Materiales y suministros - Productos farmacéuticos"/>
    <s v="BACOF MELOXICAM X 30ML "/>
    <n v="10111305"/>
    <s v="MÍNIMA CUANTÍA"/>
    <n v="2"/>
    <n v="4"/>
    <n v="10"/>
    <n v="2"/>
    <n v="90000"/>
    <s v="Unidad"/>
    <m/>
  </r>
  <r>
    <x v="11"/>
    <x v="3"/>
    <s v="02-02-01-003-005-02"/>
    <s v="Materiales y suministros - Productos farmacéuticos"/>
    <s v="BACOF ANTIBIÓTICO Y ANTIINFLAMATORIO PARA OJOS "/>
    <n v="10111305"/>
    <s v="MÍNIMA CUANTÍA"/>
    <n v="2"/>
    <n v="4"/>
    <n v="10"/>
    <n v="3"/>
    <n v="39000"/>
    <s v="Unidad"/>
    <m/>
  </r>
  <r>
    <x v="11"/>
    <x v="3"/>
    <s v="02-02-01-003-005-02"/>
    <s v="Materiales y suministros - Productos farmacéuticos"/>
    <s v="BACOF TABLETA DESPARASITANTE INTERNO Y EXTERNO "/>
    <s v="10111305"/>
    <s v="MÍNIMA CUANTÍA"/>
    <n v="2"/>
    <n v="4"/>
    <n v="10"/>
    <n v="16"/>
    <n v="1488000"/>
    <s v="Unidad"/>
    <m/>
  </r>
  <r>
    <x v="11"/>
    <x v="3"/>
    <s v="02-02-01-003-005-02"/>
    <s v="Materiales y suministros - Productos farmacéuticos"/>
    <s v="BACOF ANTIPARASITARIO INTERNO "/>
    <s v="10111305"/>
    <s v="MÍNIMA CUANTÍA"/>
    <n v="2"/>
    <n v="4"/>
    <n v="10"/>
    <n v="16"/>
    <n v="784000"/>
    <s v="Unidad"/>
    <m/>
  </r>
  <r>
    <x v="11"/>
    <x v="3"/>
    <s v="02-02-01-003-005-02"/>
    <s v="Materiales y suministros - Productos farmacéuticos"/>
    <s v="BACOF ANTISÉPTICO DE USO VETERINARIO A BASE DE CLORHEXIDINA EN ESPRAY "/>
    <s v="10111305"/>
    <s v="MÍNIMA CUANTÍA"/>
    <n v="2"/>
    <n v="4"/>
    <n v="10"/>
    <n v="2"/>
    <n v="48000"/>
    <s v="Unidad"/>
    <m/>
  </r>
  <r>
    <x v="11"/>
    <x v="3"/>
    <s v="02-02-01-003-005-02"/>
    <s v="Materiales y suministros - Productos farmacéuticos"/>
    <s v="BACOF ANTISÉPTICO DE USO VETERINARIO A BASE DE CLORHEXIDINA IXER80 X LITRO "/>
    <s v="10111305"/>
    <s v="MÍNIMA CUANTÍA"/>
    <n v="2"/>
    <n v="4"/>
    <n v="10"/>
    <n v="2"/>
    <n v="49400"/>
    <s v="Unidad"/>
    <m/>
  </r>
  <r>
    <x v="11"/>
    <x v="3"/>
    <s v="02-02-01-003-005-02"/>
    <s v="Materiales y suministros - Productos farmacéuticos"/>
    <s v="BACOF GASA ESTERIL NO TEJIDA "/>
    <s v="10111305"/>
    <s v="MÍNIMA CUANTÍA"/>
    <n v="2"/>
    <n v="4"/>
    <n v="10"/>
    <n v="6"/>
    <n v="354000"/>
    <s v="Unidad"/>
    <m/>
  </r>
  <r>
    <x v="11"/>
    <x v="3"/>
    <s v="02-02-01-003-005-02"/>
    <s v="Materiales y suministros - Productos farmacéuticos"/>
    <s v="BACOF CREMA DERMATOLOGICA TRATAMIENTO HONGOS "/>
    <s v="10111305"/>
    <s v="MÍNIMA CUANTÍA"/>
    <n v="2"/>
    <n v="4"/>
    <n v="10"/>
    <n v="3"/>
    <n v="75000"/>
    <s v="Unidad"/>
    <m/>
  </r>
  <r>
    <x v="11"/>
    <x v="3"/>
    <s v="02-02-01-003-005-02"/>
    <s v="Materiales y suministros - Productos farmacéuticos"/>
    <s v="BACOF CREMA DERMATOLOGICA "/>
    <s v="10111305"/>
    <s v="MÍNIMA CUANTÍA"/>
    <n v="2"/>
    <n v="4"/>
    <n v="10"/>
    <n v="5"/>
    <n v="135000"/>
    <s v="Unidad"/>
    <m/>
  </r>
  <r>
    <x v="11"/>
    <x v="3"/>
    <s v="02-02-01-003-005-02"/>
    <s v="Materiales y suministros - Productos farmacéuticos"/>
    <s v="BACOF CAJA ANTIBIOTICO COMPRIMIDO CEFALEXINA 5 BLISTER X 10 COMPRIMIDOS "/>
    <s v="10111305"/>
    <s v="MÍNIMA CUANTÍA"/>
    <n v="2"/>
    <n v="4"/>
    <n v="10"/>
    <n v="2"/>
    <n v="49600"/>
    <s v="Unidad"/>
    <m/>
  </r>
  <r>
    <x v="11"/>
    <x v="3"/>
    <s v="02-02-01-003-005-02"/>
    <s v="Materiales y suministros - Productos farmacéuticos"/>
    <s v="BACOF VACUNA HEXAVALENTE "/>
    <s v="51201617"/>
    <s v="MÍNIMA CUANTÍA"/>
    <n v="2"/>
    <n v="4"/>
    <n v="10"/>
    <n v="7"/>
    <n v="399000"/>
    <s v="Unidad"/>
    <m/>
  </r>
  <r>
    <x v="11"/>
    <x v="3"/>
    <s v="02-02-01-003-005-02"/>
    <s v="Materiales y suministros - Productos farmacéuticos"/>
    <s v="GAAMA SUERO ANTIOFIDICO "/>
    <s v="10111305"/>
    <s v="MÍNIMA CUANTÍA"/>
    <n v="2"/>
    <n v="4"/>
    <n v="10"/>
    <n v="2"/>
    <n v="65400"/>
    <s v="Unidad"/>
    <m/>
  </r>
  <r>
    <x v="11"/>
    <x v="3"/>
    <s v="02-02-01-003-005-02"/>
    <s v="Materiales y suministros - Productos farmacéuticos"/>
    <s v="GAAMA ANTISEPTICO Y LARVICIDA DE USO EXTERNO - ESPRAY 354ml "/>
    <s v="10111305"/>
    <s v="MÍNIMA CUANTÍA"/>
    <n v="2"/>
    <n v="4"/>
    <n v="10"/>
    <n v="2"/>
    <n v="52600"/>
    <s v="Unidad"/>
    <m/>
  </r>
  <r>
    <x v="11"/>
    <x v="3"/>
    <s v="02-02-01-003-005-02"/>
    <s v="Materiales y suministros - Productos farmacéuticos"/>
    <s v="GAAMA ANTIDEARREICO CON SUBSALICILATO DE BISMUTO "/>
    <s v="10111305"/>
    <s v="MÍNIMA CUANTÍA"/>
    <n v="2"/>
    <n v="4"/>
    <n v="10"/>
    <n v="1"/>
    <n v="25800"/>
    <s v="Unidad"/>
    <m/>
  </r>
  <r>
    <x v="11"/>
    <x v="3"/>
    <s v="02-02-01-003-005-02"/>
    <s v="Materiales y suministros - Productos farmacéuticos"/>
    <s v="GAAMA CREMA DERMATOLOGICA TRATAMIENTO HONGOS "/>
    <s v="10111305"/>
    <s v="MÍNIMA CUANTÍA"/>
    <n v="2"/>
    <n v="4"/>
    <n v="10"/>
    <n v="2"/>
    <n v="50000"/>
    <s v="Unidad"/>
    <m/>
  </r>
  <r>
    <x v="11"/>
    <x v="3"/>
    <s v="02-02-01-003-005-02"/>
    <s v="Materiales y suministros - Productos farmacéuticos"/>
    <s v="GAAMA COMPRIMIDO MASTICABLE PARA CONTROL DE PULGAS Y GARRAPATAS "/>
    <s v="10111305"/>
    <s v="MÍNIMA CUANTÍA"/>
    <n v="2"/>
    <n v="4"/>
    <n v="10"/>
    <n v="15"/>
    <n v="1455000"/>
    <s v="Unidad"/>
    <m/>
  </r>
  <r>
    <x v="11"/>
    <x v="3"/>
    <s v="02-02-01-003-005-02"/>
    <s v="Materiales y suministros - Productos farmacéuticos"/>
    <s v="GAAMA CICATRIZANTE Y EPITELIZANTE EN UNGÜENTO X 250 GR "/>
    <s v="10111305"/>
    <s v="MÍNIMA CUANTÍA"/>
    <n v="2"/>
    <n v="4"/>
    <n v="10"/>
    <n v="2"/>
    <n v="97600"/>
    <s v="Unidad"/>
    <m/>
  </r>
  <r>
    <x v="11"/>
    <x v="3"/>
    <s v="02-02-01-003-005-02"/>
    <s v="Materiales y suministros - Productos farmacéuticos"/>
    <s v="GAAMA VACUNA HEXAVALENTE "/>
    <s v="10111305"/>
    <s v="MÍNIMA CUANTÍA"/>
    <n v="2"/>
    <n v="4"/>
    <n v="10"/>
    <n v="8"/>
    <n v="456000"/>
    <s v="Unidad"/>
    <m/>
  </r>
  <r>
    <x v="11"/>
    <x v="3"/>
    <s v="02-02-01-003-005-02"/>
    <s v="Materiales y suministros - Productos farmacéuticos"/>
    <s v="GAAMA ANTISÉPTICO DE USO VETERINARIO A BASE DE CLORHEXIDINA EN ESPRAY "/>
    <s v="10111305"/>
    <s v="MÍNIMA CUANTÍA"/>
    <n v="2"/>
    <n v="4"/>
    <n v="10"/>
    <n v="3"/>
    <n v="72000"/>
    <s v="Unidad"/>
    <m/>
  </r>
  <r>
    <x v="11"/>
    <x v="3"/>
    <s v="02-02-01-003-005-02"/>
    <s v="Materiales y suministros - Productos farmacéuticos"/>
    <s v="GAAMA CASQUIL X 250G "/>
    <s v="10111305"/>
    <s v="MÍNIMA CUANTÍA"/>
    <n v="2"/>
    <n v="4"/>
    <n v="10"/>
    <n v="1"/>
    <n v="46500"/>
    <s v="Unidad"/>
    <m/>
  </r>
  <r>
    <x v="11"/>
    <x v="3"/>
    <s v="02-02-01-003-005-02"/>
    <s v="Materiales y suministros - Productos farmacéuticos"/>
    <s v="GAAMA LIMPIADOR DE OIDOS "/>
    <s v="10111305"/>
    <s v="MÍNIMA CUANTÍA"/>
    <n v="2"/>
    <n v="4"/>
    <n v="10"/>
    <n v="6"/>
    <n v="174000"/>
    <s v="Unidad"/>
    <m/>
  </r>
  <r>
    <x v="11"/>
    <x v="3"/>
    <s v="02-02-01-003-005-02"/>
    <s v="Materiales y suministros - Productos farmacéuticos"/>
    <s v="GAAMA GASA DE ROLLO HOSPITALARIO "/>
    <s v="10111305"/>
    <s v="MÍNIMA CUANTÍA"/>
    <n v="2"/>
    <n v="4"/>
    <n v="10"/>
    <n v="1"/>
    <n v="120900"/>
    <s v="Unidad"/>
    <m/>
  </r>
  <r>
    <x v="11"/>
    <x v="3"/>
    <s v="02-02-01-003-005-02"/>
    <s v="Materiales y suministros - Productos farmacéuticos"/>
    <s v="GAAMA DESPARASITANTE INTERNO "/>
    <s v="10111305"/>
    <s v="MÍNIMA CUANTÍA"/>
    <n v="2"/>
    <n v="4"/>
    <n v="10"/>
    <n v="36"/>
    <n v="1440000"/>
    <s v="Unidad"/>
    <m/>
  </r>
  <r>
    <x v="11"/>
    <x v="3"/>
    <s v="02-02-01-003-005-02"/>
    <s v="Materiales y suministros - Productos farmacéuticos"/>
    <s v="GACAR POMADA ANTIFLOGISTICO X 220G "/>
    <s v="10111305"/>
    <s v="MÍNIMA CUANTÍA"/>
    <n v="2"/>
    <n v="4"/>
    <n v="10"/>
    <n v="2"/>
    <n v="68200"/>
    <s v="Unidad"/>
    <m/>
  </r>
  <r>
    <x v="11"/>
    <x v="3"/>
    <s v="02-02-01-003-005-02"/>
    <s v="Materiales y suministros - Productos farmacéuticos"/>
    <s v="GACAR METOCLOPRAMIDA USO VETERINARIO "/>
    <s v="10111305"/>
    <s v="MÍNIMA CUANTÍA"/>
    <n v="2"/>
    <n v="4"/>
    <n v="10"/>
    <n v="2"/>
    <n v="173600"/>
    <s v="Unidad"/>
    <m/>
  </r>
  <r>
    <x v="11"/>
    <x v="3"/>
    <s v="02-02-01-003-005-02"/>
    <s v="Materiales y suministros - Productos farmacéuticos"/>
    <s v="GACAR CAJA ANTIBIOTICO COMPRIMIDO CEFALEXINA 5 BLISTER X 10 COMPRIMIDOS "/>
    <s v="10111305"/>
    <s v="MÍNIMA CUANTÍA"/>
    <n v="2"/>
    <n v="4"/>
    <n v="10"/>
    <n v="3"/>
    <n v="99075"/>
    <s v="Unidad"/>
    <m/>
  </r>
  <r>
    <x v="11"/>
    <x v="3"/>
    <s v="02-02-01-003-005-02"/>
    <s v="Materiales y suministros - Productos farmacéuticos"/>
    <s v="GACAR COLLAR INSECTICIDA "/>
    <s v="10111305"/>
    <s v="MÍNIMA CUANTÍA"/>
    <n v="2"/>
    <n v="4"/>
    <n v="10"/>
    <n v="6"/>
    <n v="343800"/>
    <s v="Unidad"/>
    <m/>
  </r>
  <r>
    <x v="11"/>
    <x v="3"/>
    <s v="02-02-01-003-005-02"/>
    <s v="Materiales y suministros - Productos farmacéuticos"/>
    <s v="GACAR IVERMECTINA POMADA X 200 GR "/>
    <s v="10111305"/>
    <s v="MÍNIMA CUANTÍA"/>
    <n v="2"/>
    <n v="4"/>
    <n v="10"/>
    <n v="6"/>
    <n v="111600"/>
    <s v="Unidad"/>
    <m/>
  </r>
  <r>
    <x v="11"/>
    <x v="3"/>
    <s v="02-02-01-003-005-02"/>
    <s v="Materiales y suministros - Productos farmacéuticos"/>
    <s v="GACAR KETOPROFENO FRASCO AMPOLLA X 10ml USO VETERINARIO "/>
    <s v="10111305"/>
    <s v="MÍNIMA CUANTÍA"/>
    <n v="2"/>
    <n v="4"/>
    <n v="10"/>
    <n v="1"/>
    <n v="25000"/>
    <s v="Unidad"/>
    <m/>
  </r>
  <r>
    <x v="11"/>
    <x v="3"/>
    <s v="02-02-01-003-005-02"/>
    <s v="Materiales y suministros - Productos farmacéuticos"/>
    <s v="GACAR ANESTESICO LOCAL TOPICO EN GEL "/>
    <s v="10111305"/>
    <s v="MÍNIMA CUANTÍA"/>
    <n v="2"/>
    <n v="4"/>
    <n v="10"/>
    <n v="1"/>
    <n v="39000"/>
    <s v="Unidad"/>
    <m/>
  </r>
  <r>
    <x v="11"/>
    <x v="3"/>
    <s v="02-02-01-003-005-02"/>
    <s v="Materiales y suministros - Productos farmacéuticos"/>
    <s v="GACAR CREMA DERMATOLOGICA TRATAMIENTO HONGOS "/>
    <s v="10111305"/>
    <s v="MÍNIMA CUANTÍA"/>
    <n v="2"/>
    <n v="4"/>
    <n v="10"/>
    <n v="2"/>
    <n v="50000"/>
    <s v="Unidad"/>
    <m/>
  </r>
  <r>
    <x v="11"/>
    <x v="3"/>
    <s v="02-02-01-003-005-02"/>
    <s v="Materiales y suministros - Productos farmacéuticos"/>
    <s v="GACAR AMOXICILINA BLISTER 5 TABLETAS X 10 BLISTER USO VETERINARIO "/>
    <s v="10111305"/>
    <s v="MÍNIMA CUANTÍA"/>
    <n v="2"/>
    <n v="4"/>
    <n v="10"/>
    <n v="1"/>
    <n v="24800"/>
    <s v="Unidad"/>
    <m/>
  </r>
  <r>
    <x v="11"/>
    <x v="3"/>
    <s v="02-02-01-003-005-02"/>
    <s v="Materiales y suministros - Productos farmacéuticos"/>
    <s v="GACAR LIMPIADOR DE OIDOS "/>
    <s v="10111305"/>
    <s v="MÍNIMA CUANTÍA"/>
    <n v="2"/>
    <n v="4"/>
    <n v="10"/>
    <n v="6"/>
    <n v="174000"/>
    <s v="Unidad"/>
    <m/>
  </r>
  <r>
    <x v="11"/>
    <x v="3"/>
    <s v="02-02-01-003-005-02"/>
    <s v="Materiales y suministros - Productos farmacéuticos"/>
    <s v="GACAR COMPRIMIDO MASTICABLE PARA CONTROL DE PULGAS Y GARRAPATAS "/>
    <s v="10111305"/>
    <s v="MÍNIMA CUANTÍA"/>
    <n v="2"/>
    <n v="4"/>
    <n v="10"/>
    <n v="4"/>
    <n v="388000"/>
    <s v="Unidad"/>
    <m/>
  </r>
  <r>
    <x v="11"/>
    <x v="3"/>
    <s v="02-02-01-003-005-02"/>
    <s v="Materiales y suministros - Productos farmacéuticos"/>
    <s v="GACAR ANTISÉPTICO DE USO VETERINARIO A BASE DE CLORHEXIDINA EN ESPRAY "/>
    <s v="10111305"/>
    <s v="MÍNIMA CUANTÍA"/>
    <n v="2"/>
    <n v="4"/>
    <n v="10"/>
    <n v="3"/>
    <n v="72000"/>
    <s v="Unidad"/>
    <m/>
  </r>
  <r>
    <x v="11"/>
    <x v="3"/>
    <s v="02-02-01-003-005-02"/>
    <s v="Materiales y suministros - Productos farmacéuticos"/>
    <s v="GACAR GASA ESTERIL NO TEJIDA "/>
    <s v="10111305"/>
    <s v="MÍNIMA CUANTÍA"/>
    <n v="2"/>
    <n v="4"/>
    <n v="10"/>
    <n v="2"/>
    <n v="118000"/>
    <s v="Unidad"/>
    <m/>
  </r>
  <r>
    <x v="11"/>
    <x v="3"/>
    <s v="02-02-01-003-005-02"/>
    <s v="Materiales y suministros - Productos farmacéuticos"/>
    <s v="GACAR DESPARASITANTE EXTERNO FIPRONIL DE 20-40 KG "/>
    <s v="10111305"/>
    <s v="MÍNIMA CUANTÍA"/>
    <n v="2"/>
    <n v="4"/>
    <n v="10"/>
    <n v="18"/>
    <n v="585000"/>
    <s v="Unidad"/>
    <m/>
  </r>
  <r>
    <x v="11"/>
    <x v="3"/>
    <s v="02-02-01-003-005-02"/>
    <s v="Materiales y suministros - Productos farmacéuticos"/>
    <s v="GACAR VITAMINA COMPLEJO B "/>
    <s v="10111305"/>
    <s v="MÍNIMA CUANTÍA"/>
    <n v="2"/>
    <n v="4"/>
    <n v="10"/>
    <n v="1"/>
    <n v="58800"/>
    <s v="Unidad"/>
    <m/>
  </r>
  <r>
    <x v="11"/>
    <x v="3"/>
    <s v="02-02-01-003-005-02"/>
    <s v="Materiales y suministros - Productos farmacéuticos"/>
    <s v="GACAR PROTECTOR HEPATICO "/>
    <s v="10111305"/>
    <s v="MÍNIMA CUANTÍA"/>
    <n v="2"/>
    <n v="4"/>
    <n v="10"/>
    <n v="3"/>
    <n v="63300"/>
    <s v="Unidad"/>
    <m/>
  </r>
  <r>
    <x v="11"/>
    <x v="3"/>
    <s v="02-02-01-003-005-02"/>
    <s v="Materiales y suministros - Productos farmacéuticos"/>
    <s v="GACAR DESPARASITANTE INTERNO "/>
    <s v="10111305"/>
    <s v="MÍNIMA CUANTÍA"/>
    <n v="2"/>
    <n v="4"/>
    <n v="10"/>
    <n v="12"/>
    <n v="480000"/>
    <s v="Unidad"/>
    <m/>
  </r>
  <r>
    <x v="11"/>
    <x v="3"/>
    <s v="02-02-01-003-005-02"/>
    <s v="Materiales y suministros - Productos farmacéuticos"/>
    <s v="GACAS TRAUMEEL FRASCO X 50 TAB "/>
    <s v="10111305"/>
    <s v="MÍNIMA CUANTÍA"/>
    <n v="2"/>
    <n v="4"/>
    <n v="10"/>
    <n v="1"/>
    <n v="116000"/>
    <s v="Unidad"/>
    <m/>
  </r>
  <r>
    <x v="11"/>
    <x v="3"/>
    <s v="02-02-01-003-005-02"/>
    <s v="Materiales y suministros - Productos farmacéuticos"/>
    <s v="GACAS ANTIPARASITARIO INTERNO "/>
    <s v="10111305"/>
    <s v="MÍNIMA CUANTÍA"/>
    <n v="2"/>
    <n v="4"/>
    <n v="10"/>
    <n v="4"/>
    <n v="196000"/>
    <s v="Unidad"/>
    <m/>
  </r>
  <r>
    <x v="11"/>
    <x v="3"/>
    <s v="02-02-01-003-005-02"/>
    <s v="Materiales y suministros - Productos farmacéuticos"/>
    <s v="GACAS COMPRIMIDO MASTICABLE PARA CONTROL DE PULGAS Y GARRAPATAS "/>
    <s v="10111305"/>
    <s v="MÍNIMA CUANTÍA"/>
    <n v="2"/>
    <n v="4"/>
    <n v="10"/>
    <n v="4"/>
    <n v="388000"/>
    <s v="Unidad"/>
    <m/>
  </r>
  <r>
    <x v="11"/>
    <x v="3"/>
    <s v="02-02-01-003-005-02"/>
    <s v="Materiales y suministros - Productos farmacéuticos"/>
    <s v="GACAS ANTISÉPTICO DE USO VETERINARIO A BASE DE CLORHEXIDINA EN ESPRAY "/>
    <s v="10111305"/>
    <s v="MÍNIMA CUANTÍA"/>
    <n v="2"/>
    <n v="4"/>
    <n v="10"/>
    <n v="1"/>
    <n v="24000"/>
    <s v="Unidad"/>
    <m/>
  </r>
  <r>
    <x v="11"/>
    <x v="3"/>
    <s v="02-02-01-003-005-02"/>
    <s v="Materiales y suministros - Productos farmacéuticos"/>
    <s v="GACAS ENALAPRIL 5mg CAJA X 30 CAP "/>
    <s v="10111305"/>
    <s v="MÍNIMA CUANTÍA"/>
    <n v="2"/>
    <n v="4"/>
    <n v="10"/>
    <n v="15"/>
    <n v="139500"/>
    <s v="Unidad"/>
    <m/>
  </r>
  <r>
    <x v="11"/>
    <x v="3"/>
    <s v="02-02-01-003-005-02"/>
    <s v="Materiales y suministros - Productos farmacéuticos"/>
    <s v="GACAS CREMA DERMATOLOGICA TRATAMIENTO HONGOS "/>
    <s v="42121606"/>
    <s v="MÍNIMA CUANTÍA"/>
    <n v="2"/>
    <n v="4"/>
    <n v="10"/>
    <n v="1"/>
    <n v="25000"/>
    <s v="Unidad"/>
    <m/>
  </r>
  <r>
    <x v="11"/>
    <x v="3"/>
    <s v="02-02-01-003-005-02"/>
    <s v="Materiales y suministros - Productos farmacéuticos"/>
    <s v="GACAS SISTEMA DE VENOCLISIS "/>
    <s v="42142604"/>
    <s v="MÍNIMA CUANTÍA"/>
    <n v="2"/>
    <n v="4"/>
    <n v="10"/>
    <n v="1"/>
    <n v="6200"/>
    <s v="Unidad"/>
    <m/>
  </r>
  <r>
    <x v="11"/>
    <x v="3"/>
    <s v="02-02-01-003-005-02"/>
    <s v="Materiales y suministros - Productos farmacéuticos"/>
    <s v="GACAS GASA ESTERIL NO TEJIDA "/>
    <s v="42311511"/>
    <s v="MÍNIMA CUANTÍA"/>
    <n v="2"/>
    <n v="4"/>
    <n v="10"/>
    <n v="2"/>
    <n v="118000"/>
    <s v="Unidad"/>
    <m/>
  </r>
  <r>
    <x v="11"/>
    <x v="3"/>
    <s v="02-02-01-003-005-02"/>
    <s v="Materiales y suministros - Productos farmacéuticos"/>
    <s v="GACAS CINTAS ADHERENTES QUIRURGICAS "/>
    <s v="42311708"/>
    <s v="MÍNIMA CUANTÍA"/>
    <n v="2"/>
    <n v="4"/>
    <n v="10"/>
    <n v="1"/>
    <n v="32500"/>
    <s v="Unidad"/>
    <m/>
  </r>
  <r>
    <x v="11"/>
    <x v="3"/>
    <s v="02-02-01-003-005-02"/>
    <s v="Materiales y suministros - Productos farmacéuticos"/>
    <s v="BACOF BOTIQUIN PARA BRIGADISTA TIPO CANGURO"/>
    <n v="42172001"/>
    <s v="MÍNIMA CUANTÍA"/>
    <n v="2"/>
    <n v="4"/>
    <n v="10"/>
    <n v="55"/>
    <n v="3272500"/>
    <s v="GLOBAL"/>
    <m/>
  </r>
  <r>
    <x v="11"/>
    <x v="3"/>
    <s v="02-02-01-003-005-02"/>
    <s v="Materiales y suministros - Productos farmacéuticos"/>
    <s v="BACOF BOTIQUIN PARA VEHICULO"/>
    <n v="42172001"/>
    <s v="MÍNIMA CUANTÍA"/>
    <n v="2"/>
    <n v="4"/>
    <n v="10"/>
    <n v="183"/>
    <n v="11498256"/>
    <s v="GLOBAL"/>
    <m/>
  </r>
  <r>
    <x v="11"/>
    <x v="3"/>
    <s v="02-02-01-003-005-02"/>
    <s v="Materiales y suministros - Productos farmacéuticos"/>
    <s v="GIMFA DOTACIÓN PARA BOTIQUÍN MEDIANO"/>
    <s v="42172002"/>
    <s v="MÍNIMA CUANTÍA"/>
    <n v="2"/>
    <n v="4"/>
    <n v="16"/>
    <n v="8"/>
    <n v="456960"/>
    <s v="Unidad"/>
    <m/>
  </r>
  <r>
    <x v="11"/>
    <x v="3"/>
    <s v="02-02-01-003-005-02"/>
    <s v="Materiales y suministros - Productos farmacéuticos"/>
    <s v="GIMFA GASA ESTÉRIL CAJA X 50 SOBRES"/>
    <s v="42311505"/>
    <s v="MÍNIMA CUANTÍA"/>
    <n v="2"/>
    <n v="4"/>
    <n v="16"/>
    <n v="11"/>
    <n v="418000"/>
    <s v="Unidad"/>
    <m/>
  </r>
  <r>
    <x v="11"/>
    <x v="3"/>
    <s v="02-02-01-003-005-02"/>
    <s v="Materiales y suministros - Productos farmacéuticos"/>
    <s v="GIMFA MICROPORO COLOR PIEL 2&quot;X10Y CAJA X 6"/>
    <s v="42311708"/>
    <s v="MÍNIMA CUANTÍA"/>
    <n v="2"/>
    <n v="4"/>
    <n v="16"/>
    <n v="3"/>
    <n v="162000"/>
    <s v="Unidad"/>
    <m/>
  </r>
  <r>
    <x v="11"/>
    <x v="3"/>
    <s v="02-02-01-003-005-02"/>
    <s v="Materiales y suministros - Productos farmacéuticos"/>
    <s v="GIMFA CURAS CAJA X 100"/>
    <s v="42311708"/>
    <s v="MÍNIMA CUANTÍA"/>
    <n v="2"/>
    <n v="4"/>
    <n v="16"/>
    <n v="7"/>
    <n v="166600"/>
    <s v="Unidad"/>
    <m/>
  </r>
  <r>
    <x v="11"/>
    <x v="3"/>
    <s v="02-02-01-003-005-02"/>
    <s v="Materiales y suministros - Productos farmacéuticos"/>
    <s v="GIMFA JABÓN QUIRÚRGICO 500ML"/>
    <s v="42312313"/>
    <s v="MÍNIMA CUANTÍA"/>
    <n v="2"/>
    <n v="4"/>
    <n v="16"/>
    <n v="7"/>
    <n v="208250"/>
    <s v="Unidad"/>
    <m/>
  </r>
  <r>
    <x v="11"/>
    <x v="3"/>
    <s v="02-02-01-003-005-02"/>
    <s v="Materiales y suministros - Productos farmacéuticos"/>
    <s v="GIMFA SUERO FISIOLÓGICO"/>
    <s v="51191602"/>
    <s v="MÍNIMA CUANTÍA"/>
    <n v="2"/>
    <n v="4"/>
    <n v="16"/>
    <n v="10"/>
    <n v="69020"/>
    <s v="Unidad"/>
    <m/>
  </r>
  <r>
    <x v="11"/>
    <x v="3"/>
    <s v="02-02-01-003-005-02"/>
    <s v="Materiales y suministros - Productos farmacéuticos"/>
    <s v="SALDO CPA 97 GIMFA ELEMENTOS SST"/>
    <m/>
    <s v="MÍNIMA CUANTÍA"/>
    <n v="2"/>
    <n v="4"/>
    <n v="16"/>
    <n v="1"/>
    <n v="7.0000000000000007E-2"/>
    <s v="GLOBAL"/>
    <m/>
  </r>
  <r>
    <x v="11"/>
    <x v="3"/>
    <s v="02-02-01-003-005-02"/>
    <s v="Materiales y suministros - Productos farmacéuticos"/>
    <s v="SALDO CPA 97 GIMFA ELEM. DE DOTACIÓN PARA BOTIQUINES Y ELEMENTOS DE SST"/>
    <s v="42311708"/>
    <s v="MÍNIMA CUANTÍA"/>
    <n v="2"/>
    <n v="4"/>
    <n v="16"/>
    <n v="1"/>
    <n v="348029.92999999993"/>
    <s v="GLOBAL"/>
    <m/>
  </r>
  <r>
    <x v="11"/>
    <x v="3"/>
    <s v="02-02-01-003-005-03"/>
    <s v="Materiales y suministros - Jabón, preparados para limpieza, perfumes y preparados de tocador"/>
    <s v="BACOF LLANTIL"/>
    <s v="47132102"/>
    <s v="MÍNIMA CUANTÍA"/>
    <n v="4"/>
    <n v="4"/>
    <n v="10"/>
    <n v="100"/>
    <n v="4500000"/>
    <s v="Unidad"/>
    <m/>
  </r>
  <r>
    <x v="11"/>
    <x v="3"/>
    <s v="02-02-01-003-005-03"/>
    <s v="Materiales y suministros - Jabón, preparados para limpieza, perfumes y preparados de tocador"/>
    <s v="BACOF AMBIENTADOR PARA VEHÍCULOS"/>
    <s v="47132102"/>
    <s v="MÍNIMA CUANTÍA"/>
    <n v="4"/>
    <n v="4"/>
    <n v="10"/>
    <n v="83"/>
    <n v="1494003.32"/>
    <s v="Unidad"/>
    <m/>
  </r>
  <r>
    <x v="11"/>
    <x v="3"/>
    <s v="02-02-01-003-005-03"/>
    <s v="Materiales y suministros - Jabón, preparados para limpieza, perfumes y preparados de tocador"/>
    <s v="BACOF SHAMPOO PARA VEHÍCULOS"/>
    <s v="47132102"/>
    <s v="MÍNIMA CUANTÍA"/>
    <n v="4"/>
    <n v="4"/>
    <n v="10"/>
    <n v="42"/>
    <n v="3779992.4400000004"/>
    <s v="Unidad"/>
    <m/>
  </r>
  <r>
    <x v="11"/>
    <x v="3"/>
    <s v="02-02-01-003-005-03"/>
    <s v="Materiales y suministros - Jabón, preparados para limpieza, perfumes y preparados de tocador"/>
    <s v="BACOF SHAMPOO PARA CASCOS DE MOTOS"/>
    <s v="47132102"/>
    <s v="MÍNIMA CUANTÍA"/>
    <n v="4"/>
    <n v="4"/>
    <n v="10"/>
    <n v="20"/>
    <n v="1199996"/>
    <s v="Unidad"/>
    <m/>
  </r>
  <r>
    <x v="11"/>
    <x v="3"/>
    <s v="02-02-01-003-005-03"/>
    <s v="Materiales y suministros - Jabón, preparados para limpieza, perfumes y preparados de tocador"/>
    <s v="BACOF CERA EN CREMA PARA VEHÍCULOS"/>
    <s v="47132102"/>
    <s v="MÍNIMA CUANTÍA"/>
    <n v="4"/>
    <n v="4"/>
    <n v="10"/>
    <n v="23"/>
    <n v="2990008.28"/>
    <s v="Unidad"/>
    <m/>
  </r>
  <r>
    <x v="11"/>
    <x v="3"/>
    <s v="02-02-01-003-005-03"/>
    <s v="Materiales y suministros - Jabón, preparados para limpieza, perfumes y preparados de tocador"/>
    <s v="GAAMA DILOASHAMPOO PARA AERONAVES"/>
    <s v="47131800"/>
    <s v="SELECCIÓN ABREVIADA SUBASTA INVERSA (NO DISPONIBLE)"/>
    <n v="3"/>
    <n v="4"/>
    <n v="10"/>
    <n v="14"/>
    <n v="1092579.46"/>
    <s v="Galón"/>
    <m/>
  </r>
  <r>
    <x v="11"/>
    <x v="3"/>
    <s v="02-02-01-003-005-03"/>
    <s v="Materiales y suministros - Jabón, preparados para limpieza, perfumes y preparados de tocador"/>
    <s v="GACAS DILOA SHAMPOO PARA AVIACION P/N  MIL-PRF-85570 TIPO 2  /  TIPO 4 _x000a_"/>
    <s v="47131800"/>
    <s v="SELECCIÓN ABREVIADA SUBASTA INVERSA (NO DISPONIBLE)"/>
    <n v="3"/>
    <n v="4"/>
    <n v="10"/>
    <n v="220"/>
    <n v="21031964.800000001"/>
    <s v="Unidad"/>
    <m/>
  </r>
  <r>
    <x v="11"/>
    <x v="3"/>
    <s v="02-02-01-003-005-03"/>
    <s v="Materiales y suministros - Jabón, preparados para limpieza, perfumes y preparados de tocador"/>
    <s v="GAORI DILOA SHAMPOO PARA AERONAVE REF. TURCO 5884 X GALON"/>
    <s v="10424902"/>
    <s v="SELECCIÓN ABREVIADA SUBASTA INVERSA (NO DISPONIBLE)"/>
    <n v="3"/>
    <n v="4"/>
    <n v="10"/>
    <n v="55"/>
    <n v="8360124.8499999996"/>
    <s v="Unidad"/>
    <m/>
  </r>
  <r>
    <x v="11"/>
    <x v="3"/>
    <s v="02-02-01-003-005-03"/>
    <s v="Materiales y suministros - Jabón, preparados para limpieza, perfumes y preparados de tocador"/>
    <s v="GAORI DILOA JABON EN SECO DE MANOS CON PIEDRA POMEZ CON FRAGANCIA DE  NARANJA X GALON"/>
    <s v="53131608"/>
    <s v="SELECCIÓN ABREVIADA SUBASTA INVERSA (NO DISPONIBLE)"/>
    <n v="3"/>
    <n v="4"/>
    <n v="10"/>
    <n v="16"/>
    <n v="2974067.04"/>
    <s v="Unidad"/>
    <m/>
  </r>
  <r>
    <x v="11"/>
    <x v="3"/>
    <s v="02-02-01-003-005-03"/>
    <s v="Materiales y suministros - Jabón, preparados para limpieza, perfumes y preparados de tocador"/>
    <s v="GAAMA DESINFECTANTE "/>
    <s v="47131801"/>
    <s v="MÍNIMA CUANTÍA"/>
    <n v="4"/>
    <n v="4"/>
    <n v="10"/>
    <n v="33"/>
    <n v="244180.86000000002"/>
    <s v="Unidad"/>
    <m/>
  </r>
  <r>
    <x v="11"/>
    <x v="3"/>
    <s v="02-02-01-003-005-03"/>
    <s v="Materiales y suministros - Jabón, preparados para limpieza, perfumes y preparados de tocador"/>
    <s v="GAAMA LAVA LOZA CREMA X 1000 GR"/>
    <s v="47131800"/>
    <s v="MÍNIMA CUANTÍA"/>
    <n v="4"/>
    <n v="4"/>
    <n v="10"/>
    <n v="75"/>
    <n v="637512.75"/>
    <s v="Unidad"/>
    <m/>
  </r>
  <r>
    <x v="11"/>
    <x v="3"/>
    <s v="02-02-01-003-005-03"/>
    <s v="Materiales y suministros - Jabón, preparados para limpieza, perfumes y preparados de tocador"/>
    <s v="GAAMA DETERGENTE EN POLVO X1000 GR"/>
    <s v="47131800"/>
    <s v="MÍNIMA CUANTÍA"/>
    <n v="4"/>
    <n v="4"/>
    <n v="10"/>
    <n v="50"/>
    <n v="280007"/>
    <s v="Unidad"/>
    <m/>
  </r>
  <r>
    <x v="11"/>
    <x v="3"/>
    <s v="02-02-01-003-005-03"/>
    <s v="Materiales y suministros - Jabón, preparados para limpieza, perfumes y preparados de tocador"/>
    <s v="GAAMA JABON LIQUIDO PARA MANOS "/>
    <s v="47131800"/>
    <s v="MÍNIMA CUANTÍA"/>
    <n v="4"/>
    <n v="4"/>
    <n v="10"/>
    <n v="33"/>
    <n v="316791.08999999997"/>
    <s v="Unidad"/>
    <m/>
  </r>
  <r>
    <x v="11"/>
    <x v="3"/>
    <s v="02-02-01-003-005-03"/>
    <s v="Materiales y suministros - Jabón, preparados para limpieza, perfumes y preparados de tocador"/>
    <s v="GAAMA AMBIENTADOR PARA PISO"/>
    <s v="47131800"/>
    <s v="MÍNIMA CUANTÍA"/>
    <n v="4"/>
    <n v="4"/>
    <n v="10"/>
    <n v="80"/>
    <n v="656023.20000000007"/>
    <s v="Unidad"/>
    <m/>
  </r>
  <r>
    <x v="11"/>
    <x v="3"/>
    <s v="02-02-01-003-005-03"/>
    <s v="Materiales y suministros - Jabón, preparados para limpieza, perfumes y preparados de tocador"/>
    <s v="GAAMA LIMPIADOR DESENGRASANTE "/>
    <s v="47131800"/>
    <s v="MÍNIMA CUANTÍA"/>
    <n v="4"/>
    <n v="4"/>
    <n v="10"/>
    <n v="35"/>
    <n v="308001.75"/>
    <s v="Unidad"/>
    <m/>
  </r>
  <r>
    <x v="11"/>
    <x v="3"/>
    <s v="02-02-01-003-005-03"/>
    <s v="Materiales y suministros - Jabón, preparados para limpieza, perfumes y preparados de tocador"/>
    <s v="GAAMA LIMPIA VIDRIOS "/>
    <s v="47131800"/>
    <s v="MÍNIMA CUANTÍA"/>
    <n v="4"/>
    <n v="4"/>
    <n v="10"/>
    <n v="10"/>
    <n v="66997"/>
    <s v="Unidad"/>
    <m/>
  </r>
  <r>
    <x v="11"/>
    <x v="3"/>
    <s v="02-02-01-003-005-03"/>
    <s v="Materiales y suministros - Jabón, preparados para limpieza, perfumes y preparados de tocador"/>
    <s v="GAAMA JABON LIQUIDO LAVADORA"/>
    <s v="47131800"/>
    <s v="MÍNIMA CUANTÍA"/>
    <n v="4"/>
    <n v="4"/>
    <n v="10"/>
    <n v="85"/>
    <n v="1683034.85"/>
    <s v="Unidad"/>
    <m/>
  </r>
  <r>
    <x v="11"/>
    <x v="3"/>
    <s v="02-02-01-003-005-03"/>
    <s v="Materiales y suministros - Jabón, preparados para limpieza, perfumes y preparados de tocador"/>
    <s v="GAAMA AMBIENTADOR PARA VEHICULO"/>
    <s v="47131800"/>
    <s v="MÍNIMA CUANTÍA"/>
    <n v="4"/>
    <n v="4"/>
    <n v="10"/>
    <n v="8"/>
    <n v="144000.32000000001"/>
    <s v="Unidad"/>
    <m/>
  </r>
  <r>
    <x v="11"/>
    <x v="3"/>
    <s v="02-02-01-003-005-03"/>
    <s v="Materiales y suministros - Jabón, preparados para limpieza, perfumes y preparados de tocador"/>
    <s v="GAAMA JABON TOCADOR LIQUIDO 300CM3"/>
    <s v="47131800"/>
    <s v="MÍNIMA CUANTÍA"/>
    <n v="4"/>
    <n v="4"/>
    <n v="10"/>
    <n v="20"/>
    <n v="66997"/>
    <s v="Unidad"/>
    <m/>
  </r>
  <r>
    <x v="11"/>
    <x v="3"/>
    <s v="02-02-01-003-005-03"/>
    <s v="Materiales y suministros - Jabón, preparados para limpieza, perfumes y preparados de tocador"/>
    <s v="GAAMA SUAVIZANTE PARA ROPA 4L"/>
    <s v="47131800"/>
    <s v="MÍNIMA CUANTÍA"/>
    <n v="4"/>
    <n v="4"/>
    <n v="10"/>
    <n v="25"/>
    <n v="735003.5"/>
    <s v="Unidad"/>
    <m/>
  </r>
  <r>
    <x v="11"/>
    <x v="3"/>
    <s v="02-02-01-003-005-03"/>
    <s v="Materiales y suministros - Jabón, preparados para limpieza, perfumes y preparados de tocador"/>
    <s v="GAAMA JABON LIQUIDO LOZA 4L"/>
    <s v="47131800"/>
    <s v="MÍNIMA CUANTÍA"/>
    <n v="4"/>
    <n v="4"/>
    <n v="10"/>
    <n v="20"/>
    <n v="290003"/>
    <s v="Unidad"/>
    <m/>
  </r>
  <r>
    <x v="11"/>
    <x v="3"/>
    <s v="02-02-01-003-005-03"/>
    <s v="Materiales y suministros - Jabón, preparados para limpieza, perfumes y preparados de tocador"/>
    <s v="GACAR DESINFECTANTE PARA PISOS X CONTENIDO: 18750 CC"/>
    <s v="47131801"/>
    <s v="MÍNIMA CUANTÍA"/>
    <n v="4"/>
    <n v="4"/>
    <n v="10"/>
    <n v="8"/>
    <n v="200000"/>
    <s v="Unidad"/>
    <m/>
  </r>
  <r>
    <x v="11"/>
    <x v="3"/>
    <s v="02-02-01-003-005-03"/>
    <s v="Materiales y suministros - Jabón, preparados para limpieza, perfumes y preparados de tocador"/>
    <s v="GACAR SHAMPOO CON CERA PARA VEHÍCULO 1000ML"/>
    <s v="47131805"/>
    <s v="MÍNIMA CUANTÍA"/>
    <n v="3"/>
    <n v="4"/>
    <n v="10"/>
    <n v="17"/>
    <n v="1285715.1000000001"/>
    <s v="Unidad"/>
    <m/>
  </r>
  <r>
    <x v="11"/>
    <x v="3"/>
    <s v="02-02-01-003-005-03"/>
    <s v="Materiales y suministros - Jabón, preparados para limpieza, perfumes y preparados de tocador"/>
    <s v="GACAR CERA LIQUIDA PARA VEHICULO POR 500 MILILITROS."/>
    <s v="47131805"/>
    <s v="MÍNIMA CUANTÍA"/>
    <n v="3"/>
    <n v="4"/>
    <n v="10"/>
    <n v="7"/>
    <n v="529412.1"/>
    <s v="Unidad"/>
    <m/>
  </r>
  <r>
    <x v="11"/>
    <x v="3"/>
    <s v="02-02-01-003-005-03"/>
    <s v="Materiales y suministros - Jabón, preparados para limpieza, perfumes y preparados de tocador"/>
    <s v="GACAR JABÓN EN POLVO X 20 KG"/>
    <s v="47131800"/>
    <s v="MÍNIMA CUANTÍA"/>
    <n v="4"/>
    <n v="4"/>
    <n v="10"/>
    <n v="37"/>
    <n v="4144000"/>
    <s v="Unidad"/>
    <m/>
  </r>
  <r>
    <x v="11"/>
    <x v="3"/>
    <s v="02-02-01-003-005-03"/>
    <s v="Materiales y suministros - Jabón, preparados para limpieza, perfumes y preparados de tocador"/>
    <s v="GACAR JABÓN PARA MANOS X 20 LITROS "/>
    <s v="47131800"/>
    <s v="MÍNIMA CUANTÍA"/>
    <n v="4"/>
    <n v="4"/>
    <n v="10"/>
    <n v="3"/>
    <n v="333000"/>
    <s v="Unidad"/>
    <m/>
  </r>
  <r>
    <x v="11"/>
    <x v="3"/>
    <s v="02-02-01-003-005-03"/>
    <s v="Materiales y suministros - Jabón, preparados para limpieza, perfumes y preparados de tocador"/>
    <s v="GAORI JABON NEUTRO LÍQUIDO, EN RECIPIENTE PLÁSTICO CON CAPACIDAD MÍNIMA DE 3.785 CC_x000a_"/>
    <s v="42281704"/>
    <s v="MÍNIMA CUANTÍA"/>
    <n v="4"/>
    <n v="4"/>
    <n v="10"/>
    <n v="25"/>
    <n v="257486.25000000003"/>
    <s v="Unidad"/>
    <m/>
  </r>
  <r>
    <x v="11"/>
    <x v="3"/>
    <s v="02-02-01-003-005-03"/>
    <s v="Materiales y suministros - Jabón, preparados para limpieza, perfumes y preparados de tocador"/>
    <s v="GAORI LIMPIADOR MULTIUSOS LIQUIDO, EN RECIPIENTE PLASTICO CON CAPACIDAD MINIMA 3,750 CC_x000a_"/>
    <s v="42281704"/>
    <s v="MÍNIMA CUANTÍA"/>
    <n v="4"/>
    <n v="4"/>
    <n v="10"/>
    <n v="25"/>
    <n v="212504.25"/>
    <s v="Unidad"/>
    <m/>
  </r>
  <r>
    <x v="11"/>
    <x v="3"/>
    <s v="02-02-01-003-005-03"/>
    <s v="Materiales y suministros - Jabón, preparados para limpieza, perfumes y preparados de tocador"/>
    <s v="GAORI AMBIENTADOR LIQUIDO LÍQUIDO, EN RECIPIENTE PLÁSTICO CON CAPACIDAD MÍNIMA DE 3.785 CC_x000a_"/>
    <s v="47131801"/>
    <s v="MÍNIMA CUANTÍA"/>
    <n v="4"/>
    <n v="4"/>
    <n v="10"/>
    <n v="20"/>
    <n v="162006.6"/>
    <s v="Unidad"/>
    <m/>
  </r>
  <r>
    <x v="11"/>
    <x v="3"/>
    <s v="02-02-01-003-005-03"/>
    <s v="Materiales y suministros - Jabón, preparados para limpieza, perfumes y preparados de tocador"/>
    <s v="GAORI DESINFECTANTE DE PISO * GLON"/>
    <s v="47131803"/>
    <s v="MÍNIMA CUANTÍA"/>
    <n v="4"/>
    <n v="4"/>
    <n v="10"/>
    <n v="20"/>
    <n v="199991.4"/>
    <s v="Unidad"/>
    <m/>
  </r>
  <r>
    <x v="11"/>
    <x v="3"/>
    <s v="02-02-01-003-005-03"/>
    <s v="Materiales y suministros - Jabón, preparados para limpieza, perfumes y preparados de tocador"/>
    <s v="GAORI BLANQUEADOR X GALON"/>
    <s v="47131807"/>
    <s v="MÍNIMA CUANTÍA"/>
    <n v="4"/>
    <n v="4"/>
    <n v="10"/>
    <n v="24"/>
    <n v="160792.79999999999"/>
    <s v="Unidad"/>
    <m/>
  </r>
  <r>
    <x v="11"/>
    <x v="3"/>
    <s v="02-02-01-003-005-03"/>
    <s v="Materiales y suministros - Jabón, preparados para limpieza, perfumes y preparados de tocador"/>
    <s v="GAORI LIQUIDO DESENGRASENTE LIQUIDO, EN RECIPIENTE PLÁSTICO CON CAPACIDAD MÍNIMA DE 3.750 CC_x000a_"/>
    <s v="47131821"/>
    <s v="MÍNIMA CUANTÍA"/>
    <n v="4"/>
    <n v="4"/>
    <n v="10"/>
    <n v="20"/>
    <n v="176001"/>
    <s v="Unidad"/>
    <m/>
  </r>
  <r>
    <x v="11"/>
    <x v="3"/>
    <s v="02-02-01-003-005-03"/>
    <s v="Materiales y suministros - Jabón, preparados para limpieza, perfumes y preparados de tocador"/>
    <s v="GAORI DESENGRASANTE LIQUIDO 4 LITROS"/>
    <s v="47131821"/>
    <s v="MÍNIMA CUANTÍA"/>
    <n v="4"/>
    <n v="4"/>
    <n v="10"/>
    <n v="15"/>
    <n v="132000.75"/>
    <s v="Unidad"/>
    <m/>
  </r>
  <r>
    <x v="11"/>
    <x v="3"/>
    <s v="02-02-01-003-005-03"/>
    <s v="Materiales y suministros - Jabón, preparados para limpieza, perfumes y preparados de tocador"/>
    <s v="GAORI LIQUIDO PARA LIMPIAR VIDRIOS LÍQUIDO, EN RECIPIENTE PLÁSTICO DE REPUESTO CON CAPACIDAD MÍNIMA DE 500 CC"/>
    <s v="47131824"/>
    <s v="MÍNIMA CUANTÍA"/>
    <n v="4"/>
    <n v="4"/>
    <n v="10"/>
    <n v="30"/>
    <n v="95997.299999999988"/>
    <s v="Unidad"/>
    <m/>
  </r>
  <r>
    <x v="11"/>
    <x v="3"/>
    <s v="02-02-01-003-005-03"/>
    <s v="Materiales y suministros - Jabón, preparados para limpieza, perfumes y preparados de tocador"/>
    <s v="GAORI JABON LAVALOZA LIQUIDO, FRASCO DE 400ML"/>
    <s v="53131608"/>
    <s v="MÍNIMA CUANTÍA"/>
    <n v="4"/>
    <n v="4"/>
    <n v="10"/>
    <n v="5"/>
    <n v="17998.75"/>
    <s v="Unidad"/>
    <m/>
  </r>
  <r>
    <x v="11"/>
    <x v="3"/>
    <s v="02-02-01-003-005-03"/>
    <s v="Materiales y suministros - Jabón, preparados para limpieza, perfumes y preparados de tocador"/>
    <s v="GAORI JABON TIPO HOTEL PQT X 24 UND"/>
    <s v="53131608"/>
    <s v="MÍNIMA CUANTÍA"/>
    <n v="4"/>
    <n v="4"/>
    <n v="10"/>
    <n v="20"/>
    <n v="94010"/>
    <s v="Unidad"/>
    <m/>
  </r>
  <r>
    <x v="11"/>
    <x v="3"/>
    <s v="02-02-01-003-005-03"/>
    <s v="Materiales y suministros - Jabón, preparados para limpieza, perfumes y preparados de tocador"/>
    <s v="GAORI JABON EN SECO DE MANOS CON PIEDRA POMEZ CON FRAGANCIA DE  NARANJA X GALON_x000a_"/>
    <s v="53131608"/>
    <s v="MÍNIMA CUANTÍA"/>
    <n v="4"/>
    <n v="4"/>
    <n v="10"/>
    <n v="4"/>
    <n v="383598.88"/>
    <s v="Unidad"/>
    <m/>
  </r>
  <r>
    <x v="11"/>
    <x v="3"/>
    <s v="02-02-01-003-005-03"/>
    <s v="Materiales y suministros - Jabón, preparados para limpieza, perfumes y preparados de tocador"/>
    <s v="GAORI DETERGENTE EN POLVO X 1000 GR"/>
    <s v="53131608"/>
    <s v="MÍNIMA CUANTÍA"/>
    <n v="4"/>
    <n v="4"/>
    <n v="10"/>
    <n v="150"/>
    <n v="780045"/>
    <s v="Unidad"/>
    <m/>
  </r>
  <r>
    <x v="11"/>
    <x v="3"/>
    <s v="02-02-01-003-005-03"/>
    <s v="Materiales y suministros - Jabón, preparados para limpieza, perfumes y preparados de tocador"/>
    <s v="GAORI JABON CREMA PARA LOSA X 500 GR"/>
    <s v="53131608"/>
    <s v="MÍNIMA CUANTÍA"/>
    <n v="4"/>
    <n v="4"/>
    <n v="10"/>
    <n v="100"/>
    <n v="520030"/>
    <s v="Unidad"/>
    <m/>
  </r>
  <r>
    <x v="11"/>
    <x v="3"/>
    <s v="02-02-01-003-005-03"/>
    <s v="Materiales y suministros - Jabón, preparados para limpieza, perfumes y preparados de tocador"/>
    <s v="GAORI SHAMPO PARA VEHICULOS"/>
    <s v="47132100"/>
    <s v="MÍNIMA CUANTÍA"/>
    <n v="4"/>
    <n v="4"/>
    <n v="10"/>
    <n v="2"/>
    <n v="180000.12"/>
    <s v="Unidad"/>
    <m/>
  </r>
  <r>
    <x v="11"/>
    <x v="3"/>
    <s v="02-02-01-003-005-03"/>
    <s v="Materiales y suministros - Jabón, preparados para limpieza, perfumes y preparados de tocador"/>
    <s v="GAORI RUBY PARA DESMANCHAR PINTURA"/>
    <s v="47132100"/>
    <s v="MÍNIMA CUANTÍA"/>
    <n v="4"/>
    <n v="4"/>
    <n v="10"/>
    <n v="2"/>
    <n v="180000"/>
    <s v="Unidad"/>
    <m/>
  </r>
  <r>
    <x v="11"/>
    <x v="3"/>
    <s v="02-02-01-003-005-03"/>
    <s v="Materiales y suministros - Jabón, preparados para limpieza, perfumes y preparados de tocador"/>
    <s v="GAORI KIT SHAMPOO Y ACONDICIONADOR EQUINO "/>
    <s v="10111302"/>
    <s v="MÍNIMA CUANTÍA"/>
    <n v="2"/>
    <n v="4"/>
    <n v="10"/>
    <n v="6"/>
    <n v="558000"/>
    <s v="Unidad"/>
    <m/>
  </r>
  <r>
    <x v="11"/>
    <x v="3"/>
    <s v="02-02-01-003-005-03"/>
    <s v="Materiales y suministros - Jabón, preparados para limpieza, perfumes y preparados de tocador"/>
    <s v="GAORI JABÓN ECTOPARASITIDA DE AMPLIO ESPECTRO X 100 GRAMOS "/>
    <s v="10111302"/>
    <s v="MÍNIMA CUANTÍA"/>
    <n v="2"/>
    <n v="4"/>
    <n v="10"/>
    <n v="15"/>
    <n v="207000"/>
    <s v="Unidad"/>
    <m/>
  </r>
  <r>
    <x v="11"/>
    <x v="3"/>
    <s v="02-02-01-003-005-03"/>
    <s v="Materiales y suministros - Jabón, preparados para limpieza, perfumes y preparados de tocador"/>
    <s v="GAORI SHAMPOO PARA CANINOS X 230ml "/>
    <s v="10111302"/>
    <s v="MÍNIMA CUANTÍA"/>
    <n v="2"/>
    <n v="4"/>
    <n v="10"/>
    <n v="14"/>
    <n v="411600"/>
    <s v="Unidad"/>
    <m/>
  </r>
  <r>
    <x v="11"/>
    <x v="3"/>
    <s v="02-02-01-003-005-03"/>
    <s v="Materiales y suministros - Jabón, preparados para limpieza, perfumes y preparados de tocador"/>
    <s v="GAORI KIT DE ASEO PARA EQUINOS "/>
    <s v="10111302"/>
    <s v="MÍNIMA CUANTÍA"/>
    <n v="2"/>
    <n v="4"/>
    <n v="10"/>
    <n v="7"/>
    <n v="1627500"/>
    <s v="Unidad"/>
    <m/>
  </r>
  <r>
    <x v="11"/>
    <x v="3"/>
    <s v="02-02-01-003-005-03"/>
    <s v="Materiales y suministros - Jabón, preparados para limpieza, perfumes y preparados de tocador"/>
    <s v="GAORI CREMA DENTAL CANINOS "/>
    <s v="10111305"/>
    <s v="MÍNIMA CUANTÍA"/>
    <n v="2"/>
    <n v="4"/>
    <n v="10"/>
    <n v="10"/>
    <n v="200000"/>
    <s v="Unidad"/>
    <m/>
  </r>
  <r>
    <x v="11"/>
    <x v="3"/>
    <s v="02-02-01-003-005-03"/>
    <s v="Materiales y suministros - Jabón, preparados para limpieza, perfumes y preparados de tocador"/>
    <s v="GAORI POLVOS PERROS Y GATOS X 100 GRAMOS "/>
    <s v="10111305"/>
    <s v="MÍNIMA CUANTÍA"/>
    <n v="2"/>
    <n v="4"/>
    <n v="10"/>
    <n v="6"/>
    <n v="168000"/>
    <s v="Unidad"/>
    <m/>
  </r>
  <r>
    <x v="11"/>
    <x v="3"/>
    <s v="02-02-01-003-005-03"/>
    <s v="Materiales y suministros - Jabón, preparados para limpieza, perfumes y preparados de tocador"/>
    <s v="BACOF DETERGENTE MULTIUSOS X 4000GR "/>
    <s v="10111302"/>
    <s v="MÍNIMA CUANTÍA"/>
    <n v="2"/>
    <n v="4"/>
    <n v="10"/>
    <n v="5"/>
    <n v="300000"/>
    <s v="Unidad"/>
    <m/>
  </r>
  <r>
    <x v="11"/>
    <x v="3"/>
    <s v="02-02-01-003-005-03"/>
    <s v="Materiales y suministros - Jabón, preparados para limpieza, perfumes y preparados de tocador"/>
    <s v="BACOF PERFUME PARA MACHO 240 ML "/>
    <s v="10111302"/>
    <s v="MÍNIMA CUANTÍA"/>
    <n v="2"/>
    <n v="4"/>
    <n v="10"/>
    <n v="8"/>
    <n v="259999.91999999998"/>
    <s v="Unidad"/>
    <m/>
  </r>
  <r>
    <x v="11"/>
    <x v="3"/>
    <s v="02-02-01-003-005-03"/>
    <s v="Materiales y suministros - Jabón, preparados para limpieza, perfumes y preparados de tocador"/>
    <s v="BACOF POLVOS PERROS Y GATOS X 100 GRAMOS "/>
    <s v="10111302"/>
    <s v="MÍNIMA CUANTÍA"/>
    <n v="2"/>
    <n v="4"/>
    <n v="10"/>
    <n v="7"/>
    <n v="196000"/>
    <s v="Unidad"/>
    <m/>
  </r>
  <r>
    <x v="11"/>
    <x v="3"/>
    <s v="02-02-01-003-005-03"/>
    <s v="Materiales y suministros - Jabón, preparados para limpieza, perfumes y preparados de tocador"/>
    <s v="BACOF CHAMPU DE USO VETERINARIO MEDICADO X 4LT "/>
    <s v="10111302"/>
    <s v="MÍNIMA CUANTÍA"/>
    <n v="2"/>
    <n v="4"/>
    <n v="10"/>
    <n v="3"/>
    <n v="546000"/>
    <s v="Unidad"/>
    <m/>
  </r>
  <r>
    <x v="11"/>
    <x v="3"/>
    <s v="02-02-01-003-005-03"/>
    <s v="Materiales y suministros - Jabón, preparados para limpieza, perfumes y preparados de tocador"/>
    <s v="BACOF LIMPIADOR DE OIDOS "/>
    <s v="10111305"/>
    <s v="MÍNIMA CUANTÍA"/>
    <n v="2"/>
    <n v="4"/>
    <n v="10"/>
    <n v="6"/>
    <n v="174000"/>
    <s v="Unidad"/>
    <m/>
  </r>
  <r>
    <x v="11"/>
    <x v="3"/>
    <s v="02-02-01-003-005-03"/>
    <s v="Materiales y suministros - Jabón, preparados para limpieza, perfumes y preparados de tocador"/>
    <s v="GAAMA CREMA DENTAL CANINOS "/>
    <s v="10111302"/>
    <s v="MÍNIMA CUANTÍA"/>
    <n v="2"/>
    <n v="4"/>
    <n v="10"/>
    <n v="6"/>
    <n v="120000"/>
    <s v="Unidad"/>
    <m/>
  </r>
  <r>
    <x v="11"/>
    <x v="3"/>
    <s v="02-02-01-003-005-03"/>
    <s v="Materiales y suministros - Jabón, preparados para limpieza, perfumes y preparados de tocador"/>
    <s v="GAAMA POLVOS PERROS Y GATOS X 100 GRAMOS "/>
    <s v="10111302"/>
    <s v="MÍNIMA CUANTÍA"/>
    <n v="2"/>
    <n v="4"/>
    <n v="10"/>
    <n v="12"/>
    <n v="336000"/>
    <s v="Unidad"/>
    <m/>
  </r>
  <r>
    <x v="11"/>
    <x v="3"/>
    <s v="02-02-01-003-005-03"/>
    <s v="Materiales y suministros - Jabón, preparados para limpieza, perfumes y preparados de tocador"/>
    <s v="GAAMA PERFUME PARA MACHO 240 ML "/>
    <s v="10111302"/>
    <s v="MÍNIMA CUANTÍA"/>
    <n v="2"/>
    <n v="4"/>
    <n v="10"/>
    <n v="2"/>
    <n v="64999.979999999996"/>
    <s v="Unidad"/>
    <m/>
  </r>
  <r>
    <x v="11"/>
    <x v="3"/>
    <s v="02-02-01-003-005-03"/>
    <s v="Materiales y suministros - Jabón, preparados para limpieza, perfumes y preparados de tocador"/>
    <s v="GAAMA JABON MEDICINAL CANINO "/>
    <s v="10111302"/>
    <s v="MÍNIMA CUANTÍA"/>
    <n v="2"/>
    <n v="4"/>
    <n v="10"/>
    <n v="5"/>
    <n v="193500"/>
    <s v="Unidad"/>
    <m/>
  </r>
  <r>
    <x v="11"/>
    <x v="3"/>
    <s v="02-02-01-003-005-03"/>
    <s v="Materiales y suministros - Jabón, preparados para limpieza, perfumes y preparados de tocador"/>
    <s v="GAAMA SHAMPOO PARA CANINOS X 230ml "/>
    <s v="10111302"/>
    <s v="MÍNIMA CUANTÍA"/>
    <n v="2"/>
    <n v="4"/>
    <n v="10"/>
    <n v="12"/>
    <n v="352800"/>
    <s v="Unidad"/>
    <m/>
  </r>
  <r>
    <x v="11"/>
    <x v="3"/>
    <s v="02-02-01-003-005-03"/>
    <s v="Materiales y suministros - Jabón, preparados para limpieza, perfumes y preparados de tocador"/>
    <s v="GACAR CHAMPU DE USO VETERINARIO MEDICADO X 4LT "/>
    <s v="10111302"/>
    <s v="MÍNIMA CUANTÍA"/>
    <n v="2"/>
    <n v="4"/>
    <n v="10"/>
    <n v="4"/>
    <n v="728000"/>
    <s v="Unidad"/>
    <m/>
  </r>
  <r>
    <x v="11"/>
    <x v="3"/>
    <s v="02-02-01-003-005-03"/>
    <s v="Materiales y suministros - Jabón, preparados para limpieza, perfumes y preparados de tocador"/>
    <s v="GACAR PERFUME PARA MACHO 240ML "/>
    <s v="10111302"/>
    <s v="MÍNIMA CUANTÍA"/>
    <n v="2"/>
    <n v="4"/>
    <n v="10"/>
    <n v="4"/>
    <n v="109243.68"/>
    <s v="Unidad"/>
    <m/>
  </r>
  <r>
    <x v="11"/>
    <x v="3"/>
    <s v="02-02-01-003-005-03"/>
    <s v="Materiales y suministros - Jabón, preparados para limpieza, perfumes y preparados de tocador"/>
    <s v="GACAR POLVOS PERROS Y GATOS X 100 GRAMOS "/>
    <n v="10111302"/>
    <s v="MÍNIMA CUANTÍA"/>
    <n v="2"/>
    <n v="4"/>
    <n v="10"/>
    <n v="4"/>
    <n v="112000"/>
    <s v="Unidad"/>
    <m/>
  </r>
  <r>
    <x v="11"/>
    <x v="3"/>
    <s v="02-02-01-003-005-03"/>
    <s v="Materiales y suministros - Jabón, preparados para limpieza, perfumes y preparados de tocador"/>
    <s v="GACAR JABON QUIRURGICO X 1000 ml "/>
    <s v="10111305"/>
    <s v="MÍNIMA CUANTÍA"/>
    <n v="2"/>
    <n v="4"/>
    <n v="10"/>
    <n v="2"/>
    <n v="130252.1"/>
    <s v="Unidad"/>
    <m/>
  </r>
  <r>
    <x v="11"/>
    <x v="3"/>
    <s v="02-02-01-003-005-03"/>
    <s v="Materiales y suministros - Jabón, preparados para limpieza, perfumes y preparados de tocador"/>
    <s v="GACAR CREMA DENTAL CANINOS "/>
    <s v="10111305"/>
    <s v="MÍNIMA CUANTÍA"/>
    <n v="2"/>
    <n v="4"/>
    <n v="10"/>
    <n v="6"/>
    <n v="120000"/>
    <s v="Unidad"/>
    <m/>
  </r>
  <r>
    <x v="11"/>
    <x v="3"/>
    <s v="02-02-01-003-005-03"/>
    <s v="Materiales y suministros - Jabón, preparados para limpieza, perfumes y preparados de tocador"/>
    <s v="GACAR JABÓN ECTOPARASITIDA DE AMPLIO ESPECTRO X 100 GRAMOS "/>
    <s v="10111305"/>
    <s v="MÍNIMA CUANTÍA"/>
    <n v="2"/>
    <n v="4"/>
    <n v="10"/>
    <n v="4"/>
    <n v="55200"/>
    <s v="Unidad"/>
    <m/>
  </r>
  <r>
    <x v="11"/>
    <x v="3"/>
    <s v="02-02-01-003-005-03"/>
    <s v="Materiales y suministros - Jabón, preparados para limpieza, perfumes y preparados de tocador"/>
    <s v="GACAS PERFUME PARA MACHO 240ML "/>
    <s v="10111302"/>
    <s v="MÍNIMA CUANTÍA"/>
    <n v="2"/>
    <n v="4"/>
    <n v="10"/>
    <n v="2"/>
    <n v="64999.979999999996"/>
    <s v="Unidad"/>
    <m/>
  </r>
  <r>
    <x v="11"/>
    <x v="3"/>
    <s v="02-02-01-003-005-03"/>
    <s v="Materiales y suministros - Jabón, preparados para limpieza, perfumes y preparados de tocador"/>
    <s v="GACAS CHAMPU DE USO VETERINARIO MEDICADO X 4LT "/>
    <s v="10111302"/>
    <s v="MÍNIMA CUANTÍA"/>
    <n v="2"/>
    <n v="4"/>
    <n v="10"/>
    <n v="1"/>
    <n v="182000"/>
    <s v="Unidad"/>
    <m/>
  </r>
  <r>
    <x v="11"/>
    <x v="3"/>
    <s v="02-02-01-003-005-03"/>
    <s v="Materiales y suministros - Jabón, preparados para limpieza, perfumes y preparados de tocador"/>
    <s v="GACAS POLVOS PERROS Y GATOS X 100 GRAMOS "/>
    <n v="10111302"/>
    <s v="MÍNIMA CUANTÍA"/>
    <n v="2"/>
    <n v="4"/>
    <n v="10"/>
    <n v="1"/>
    <n v="28000"/>
    <s v="Unidad"/>
    <m/>
  </r>
  <r>
    <x v="11"/>
    <x v="3"/>
    <s v="02-02-01-003-005-03"/>
    <s v="Materiales y suministros - Jabón, preparados para limpieza, perfumes y preparados de tocador"/>
    <s v="GACAS DESINFECTANTE AMONIACO CUATERNARIO X 4 LITROS "/>
    <s v="42281604"/>
    <s v="MÍNIMA CUANTÍA"/>
    <n v="2"/>
    <n v="4"/>
    <n v="10"/>
    <n v="1"/>
    <n v="218000"/>
    <s v="Unidad"/>
    <m/>
  </r>
  <r>
    <x v="11"/>
    <x v="3"/>
    <s v="02-02-01-003-005-03"/>
    <s v="Materiales y suministros - Jabón, preparados para limpieza, perfumes y preparados de tocador"/>
    <s v="GIMFA PAÑITOS HUMENDOS PAQ 70 UND"/>
    <s v="47131502"/>
    <s v="MÍNIMA CUANTÍA"/>
    <n v="4"/>
    <n v="4"/>
    <n v="16"/>
    <n v="26"/>
    <n v="382201.82"/>
    <s v="Unidad"/>
    <m/>
  </r>
  <r>
    <x v="11"/>
    <x v="3"/>
    <s v="02-02-01-003-005-03"/>
    <s v="Materiales y suministros - Jabón, preparados para limpieza, perfumes y preparados de tocador"/>
    <s v="COLONIA REFRESCANTE PARA DESPUES DEL AFEITADO"/>
    <n v="53131620"/>
    <s v="MÍNIMA CUANTÍA"/>
    <n v="2"/>
    <n v="10"/>
    <n v="16"/>
    <n v="24"/>
    <n v="720000"/>
    <s v="Unidad"/>
    <m/>
  </r>
  <r>
    <x v="11"/>
    <x v="3"/>
    <s v="02-02-01-003-005-04"/>
    <s v="Materiales y suministros - Productos químicos n. C. P."/>
    <s v="BACOF SOLDADURA PARA METAL 5/32 REF. 6013 X KG_x000a_"/>
    <s v="23271812"/>
    <s v="SELECCIÓN ABREVIADA - ACUERDO MARCO"/>
    <n v="5"/>
    <n v="4"/>
    <n v="10"/>
    <n v="3"/>
    <n v="58515.54"/>
    <s v="Kilogramo"/>
    <m/>
  </r>
  <r>
    <x v="11"/>
    <x v="3"/>
    <s v="02-02-01-003-005-04"/>
    <s v="Materiales y suministros - Productos químicos n. C. P."/>
    <s v="BACOF SOLDADURA PARA METAL 3/32 REF. 6013 X KG_x000a_"/>
    <s v="23271812"/>
    <s v="SELECCIÓN ABREVIADA - ACUERDO MARCO"/>
    <n v="5"/>
    <n v="4"/>
    <n v="10"/>
    <n v="3"/>
    <n v="47474.909999999996"/>
    <s v="Kilogramo"/>
    <m/>
  </r>
  <r>
    <x v="11"/>
    <x v="3"/>
    <s v="02-02-01-003-005-04"/>
    <s v="Materiales y suministros - Productos químicos n. C. P."/>
    <s v="BACOF SOLDADURA PARA METAL 1/8 REF. 6013 X KG _x000a_"/>
    <s v="23271812"/>
    <s v="SELECCIÓN ABREVIADA - ACUERDO MARCO"/>
    <n v="5"/>
    <n v="4"/>
    <n v="10"/>
    <n v="3"/>
    <n v="34226.100000000006"/>
    <s v="Unidad"/>
    <m/>
  </r>
  <r>
    <x v="11"/>
    <x v="3"/>
    <s v="02-02-01-003-005-04"/>
    <s v="Materiales y suministros - Productos químicos n. C. P."/>
    <s v="BACOF SELLADOR ADHESIVO POLIURETANO CONSTRUCCIÓN TUBO 300 ML COLOR A ESCOGER_x000a_"/>
    <s v="31133710"/>
    <s v="SELECCIÓN ABREVIADA - ACUERDO MARCO"/>
    <n v="5"/>
    <n v="4"/>
    <n v="10"/>
    <n v="45"/>
    <n v="1308319.6499999999"/>
    <s v="Galón"/>
    <m/>
  </r>
  <r>
    <x v="11"/>
    <x v="3"/>
    <s v="02-02-01-003-005-04"/>
    <s v="Materiales y suministros - Productos químicos n. C. P."/>
    <s v="BACOF SELLADOR ELÁSTICO MONOCOMPONENTE_x000a_"/>
    <s v="31133710"/>
    <s v="SELECCIÓN ABREVIADA - ACUERDO MARCO"/>
    <n v="5"/>
    <n v="4"/>
    <n v="10"/>
    <n v="60"/>
    <n v="2022650.4"/>
    <s v="Unidad"/>
    <m/>
  </r>
  <r>
    <x v="11"/>
    <x v="3"/>
    <s v="02-02-01-003-005-04"/>
    <s v="Materiales y suministros - Productos químicos n. C. P."/>
    <s v="BACOF ESPUMA EXPANSIVA_x000a_"/>
    <s v="31133711"/>
    <s v="SELECCIÓN ABREVIADA - ACUERDO MARCO"/>
    <n v="5"/>
    <n v="4"/>
    <n v="10"/>
    <n v="10"/>
    <n v="276016.8"/>
    <s v="Unidad"/>
    <m/>
  </r>
  <r>
    <x v="11"/>
    <x v="3"/>
    <s v="02-02-01-003-005-04"/>
    <s v="Materiales y suministros - Productos químicos n. C. P."/>
    <s v="BACOF PEGANTE LIQUIDO BLANCO 250 G"/>
    <s v="31201610"/>
    <s v="SELECCIÓN ABREVIADA - ACUERDO MARCO"/>
    <n v="5"/>
    <n v="4"/>
    <n v="10"/>
    <n v="120"/>
    <n v="710136"/>
    <s v="Unidad"/>
    <m/>
  </r>
  <r>
    <x v="11"/>
    <x v="3"/>
    <s v="02-02-01-003-005-04"/>
    <s v="Materiales y suministros - Productos químicos n. C. P."/>
    <s v="BACOF PEGANTE PARA BALDOSA X BULTO DE 25 KILOS C/U_x000a_"/>
    <s v="31201610"/>
    <s v="SELECCIÓN ABREVIADA - ACUERDO MARCO"/>
    <n v="5"/>
    <n v="4"/>
    <n v="10"/>
    <n v="15"/>
    <n v="469228.65"/>
    <s v="Bulto"/>
    <m/>
  </r>
  <r>
    <x v="11"/>
    <x v="3"/>
    <s v="02-02-01-003-005-04"/>
    <s v="Materiales y suministros - Productos químicos n. C. P."/>
    <s v="BACOF PEGANTE PARA MADERA AGLOMERADO REF MR 60 X GALÓN_x000a_"/>
    <s v="31201610"/>
    <s v="SELECCIÓN ABREVIADA - ACUERDO MARCO"/>
    <n v="5"/>
    <n v="4"/>
    <n v="10"/>
    <n v="15"/>
    <n v="866692.65"/>
    <s v="Galón"/>
    <m/>
  </r>
  <r>
    <x v="11"/>
    <x v="3"/>
    <s v="02-02-01-003-005-04"/>
    <s v="Materiales y suministros - Productos químicos n. C. P."/>
    <s v="BACOF PEGANTE CEMENTO DE CAUCHO REF. PL-285 X GALÓN_x000a_"/>
    <s v="31201610"/>
    <s v="SELECCIÓN ABREVIADA - ACUERDO MARCO"/>
    <n v="5"/>
    <n v="4"/>
    <n v="10"/>
    <n v="8"/>
    <n v="515231.28"/>
    <s v="Galón"/>
    <m/>
  </r>
  <r>
    <x v="11"/>
    <x v="3"/>
    <s v="02-02-01-003-005-04"/>
    <s v="Materiales y suministros - Productos químicos n. C. P."/>
    <s v="BACOF SELLADOR LIJABLE DE 45 SOLIDOS REF. LM 745 X GALÓN_x000a_"/>
    <s v="31201612"/>
    <s v="SELECCIÓN ABREVIADA - ACUERDO MARCO"/>
    <n v="5"/>
    <n v="4"/>
    <n v="10"/>
    <n v="10"/>
    <n v="614597.4"/>
    <s v="Galón"/>
    <m/>
  </r>
  <r>
    <x v="11"/>
    <x v="3"/>
    <s v="02-02-01-003-005-04"/>
    <s v="Materiales y suministros - Productos químicos n. C. P."/>
    <s v="BACOF SELLADOR CATALIZADO AL ACIDO 40% ALTO. PRESENTACIÓN X GALÓN _x000a_"/>
    <s v="31201612"/>
    <s v="SELECCIÓN ABREVIADA - ACUERDO MARCO"/>
    <n v="5"/>
    <n v="4"/>
    <n v="10"/>
    <n v="10"/>
    <n v="607236.9"/>
    <s v="Galón"/>
    <m/>
  </r>
  <r>
    <x v="11"/>
    <x v="3"/>
    <s v="02-02-01-003-005-04"/>
    <s v="Materiales y suministros - Productos químicos n. C. P."/>
    <s v="BACOF SOLDADURA CPVC PEQUEÑO 1/32 AGUA CALIENTE NTC4455_x000a_"/>
    <s v="31201617"/>
    <s v="SELECCIÓN ABREVIADA - ACUERDO MARCO"/>
    <n v="5"/>
    <n v="4"/>
    <n v="10"/>
    <n v="15"/>
    <n v="336740.4"/>
    <s v="Unidad"/>
    <m/>
  </r>
  <r>
    <x v="11"/>
    <x v="3"/>
    <s v="02-02-01-003-005-04"/>
    <s v="Materiales y suministros - Productos químicos n. C. P."/>
    <s v="BACOF SOLDADURA PVC PEQUEÑO 1/32 AGUA FRÍA NTC576_x000a_"/>
    <s v="31201617"/>
    <s v="SELECCIÓN ABREVIADA - ACUERDO MARCO"/>
    <n v="5"/>
    <n v="4"/>
    <n v="10"/>
    <n v="15"/>
    <n v="248415"/>
    <s v="Unidad"/>
    <m/>
  </r>
  <r>
    <x v="11"/>
    <x v="3"/>
    <s v="02-02-01-003-005-04"/>
    <s v="Materiales y suministros - Productos químicos n. C. P."/>
    <s v="BACOF SILICONA TRANSPARENTE ANTIHONGOS EN TUBO 300 ML_x000a_"/>
    <s v="31201632"/>
    <s v="SELECCIÓN ABREVIADA - ACUERDO MARCO"/>
    <n v="5"/>
    <n v="4"/>
    <n v="10"/>
    <n v="60"/>
    <n v="817009.2"/>
    <s v="Unidad"/>
    <m/>
  </r>
  <r>
    <x v="11"/>
    <x v="3"/>
    <s v="02-02-01-003-005-04"/>
    <s v="Materiales y suministros - Productos químicos n. C. P."/>
    <s v="BACOF DESTAPA CAÑERÍAS REF. KANKRO ECOLÓGICO X-L. IDEAL PARA TAPONAMIENTO DE TUBERÍAS PRESENTACIÓN X GALÓN_x000a_"/>
    <s v="47131815"/>
    <s v="SELECCIÓN ABREVIADA - ACUERDO MARCO"/>
    <n v="5"/>
    <n v="4"/>
    <n v="10"/>
    <n v="8"/>
    <n v="197260"/>
    <s v="Galón"/>
    <m/>
  </r>
  <r>
    <x v="11"/>
    <x v="3"/>
    <s v="02-02-01-003-005-04"/>
    <s v="Materiales y suministros - Productos químicos n. C. P."/>
    <s v="BACOF LIMPIADOR PVC O REMOVEDOR. PRESENTACIÓN TARRO X 1/4_x000a_"/>
    <s v="47131827"/>
    <s v="SELECCIÓN ABREVIADA - ACUERDO MARCO"/>
    <n v="5"/>
    <n v="4"/>
    <n v="10"/>
    <n v="10"/>
    <n v="415865.3"/>
    <s v="Cuarto"/>
    <m/>
  </r>
  <r>
    <x v="11"/>
    <x v="3"/>
    <s v="02-02-01-003-005-04"/>
    <s v="Materiales y suministros - Productos químicos n. C. P."/>
    <s v="AYUGE SEPHI SILICONA SIKAFLEX 300 ML"/>
    <s v="12352310"/>
    <s v="SELECCIÓN ABREVIADA - ACUERDO MARCO"/>
    <n v="5"/>
    <n v="4"/>
    <n v="10"/>
    <n v="20"/>
    <n v="272336.40000000002"/>
    <s v="Unidad"/>
    <m/>
  </r>
  <r>
    <x v="11"/>
    <x v="3"/>
    <s v="02-02-01-003-005-04"/>
    <s v="Materiales y suministros - Productos químicos n. C. P."/>
    <s v="AYUGE SEPHI PEGANTE CEMENTO DE CAUCHO REF. PL-285 X GALÓN"/>
    <s v="31201610"/>
    <s v="SELECCIÓN ABREVIADA - ACUERDO MARCO"/>
    <n v="5"/>
    <n v="4"/>
    <n v="10"/>
    <n v="15"/>
    <n v="966058.65"/>
    <s v="Unidad"/>
    <m/>
  </r>
  <r>
    <x v="11"/>
    <x v="3"/>
    <s v="02-02-01-003-005-04"/>
    <s v="Materiales y suministros - Productos químicos n. C. P."/>
    <s v="AYUGE SEPHI SILICONA TRANSPARENTE ANTIHONGOS EN TUBO 300 ML"/>
    <s v="31201632"/>
    <s v="SELECCIÓN ABREVIADA - ACUERDO MARCO"/>
    <n v="5"/>
    <n v="4"/>
    <n v="10"/>
    <n v="10"/>
    <n v="478429"/>
    <s v="Unidad"/>
    <m/>
  </r>
  <r>
    <x v="11"/>
    <x v="3"/>
    <s v="02-02-01-003-005-04"/>
    <s v="Materiales y suministros - Productos químicos n. C. P."/>
    <s v="GAAMA SELLADOR POLIURETANO"/>
    <s v="31133710"/>
    <s v="SELECCIÓN ABREVIADA - ACUERDO MARCO"/>
    <n v="5"/>
    <n v="4"/>
    <n v="10"/>
    <n v="25"/>
    <n v="726844.25"/>
    <s v="Unidad"/>
    <m/>
  </r>
  <r>
    <x v="11"/>
    <x v="3"/>
    <s v="02-02-01-003-005-04"/>
    <s v="Materiales y suministros - Productos químicos n. C. P."/>
    <s v="GAAMA SOLDADURA PVC PLASTICA 1/4 GALON"/>
    <s v="31201617"/>
    <s v="SELECCIÓN ABREVIADA - ACUERDO MARCO"/>
    <n v="5"/>
    <n v="4"/>
    <n v="10"/>
    <n v="13"/>
    <n v="851508.06"/>
    <s v="Unidad"/>
    <m/>
  </r>
  <r>
    <x v="11"/>
    <x v="3"/>
    <s v="02-02-01-003-005-04"/>
    <s v="Materiales y suministros - Productos químicos n. C. P."/>
    <s v="GAAMA SILICONA 280 ML"/>
    <s v="31201632"/>
    <s v="SELECCIÓN ABREVIADA - ACUERDO MARCO"/>
    <n v="5"/>
    <n v="4"/>
    <n v="10"/>
    <n v="41"/>
    <n v="558289.62"/>
    <s v="Unidad"/>
    <m/>
  </r>
  <r>
    <x v="11"/>
    <x v="3"/>
    <s v="02-02-01-003-005-04"/>
    <s v="Materiales y suministros - Productos químicos n. C. P."/>
    <s v="GACAR PINTURA BITUMINOSA DE ALUMINIO PARA ACABADO EN IMPERMEABILIZACIONES X GALÓN DE 3 KG"/>
    <s v="12164902"/>
    <s v="SELECCIÓN ABREVIADA - ACUERDO MARCO"/>
    <n v="5"/>
    <n v="4"/>
    <n v="10"/>
    <n v="2"/>
    <n v="118138.26"/>
    <s v="Unidad"/>
    <m/>
  </r>
  <r>
    <x v="11"/>
    <x v="3"/>
    <s v="02-02-01-003-005-04"/>
    <s v="Materiales y suministros - Productos químicos n. C. P."/>
    <s v="GACAR SELLADOR ADHESIVO POLIURETANO CONSTRUCCIÓN TUBO 300 ML COLOR BLANCO _x000a_"/>
    <s v="31133711"/>
    <s v="SELECCIÓN ABREVIADA - ACUERDO MARCO"/>
    <n v="5"/>
    <n v="4"/>
    <n v="10"/>
    <n v="15"/>
    <n v="366476.10000000003"/>
    <s v="Unidad"/>
    <m/>
  </r>
  <r>
    <x v="11"/>
    <x v="3"/>
    <s v="02-02-01-003-005-04"/>
    <s v="Materiales y suministros - Productos químicos n. C. P."/>
    <s v="GACAR SELLADOR ADHESIVO POLIURETANO CONSTRUCCIÓN TUBO 300 ML COLOR GRIS "/>
    <s v="31133711"/>
    <s v="SELECCIÓN ABREVIADA - ACUERDO MARCO"/>
    <n v="5"/>
    <n v="4"/>
    <n v="10"/>
    <n v="18"/>
    <n v="439771.32"/>
    <s v="Unidad"/>
    <m/>
  </r>
  <r>
    <x v="11"/>
    <x v="3"/>
    <s v="02-02-01-003-005-04"/>
    <s v="Materiales y suministros - Productos químicos n. C. P."/>
    <s v="GACAR SELLADOR ADHESIVO POLIURETANO CONSTRUCCIÓN TUBO 300 ML COLOR NEGRA "/>
    <s v="31133711"/>
    <s v="SELECCIÓN ABREVIADA - ACUERDO MARCO"/>
    <n v="5"/>
    <n v="4"/>
    <n v="10"/>
    <n v="15"/>
    <n v="366476.10000000003"/>
    <s v="Unidad"/>
    <m/>
  </r>
  <r>
    <x v="11"/>
    <x v="3"/>
    <s v="02-02-01-003-005-04"/>
    <s v="Materiales y suministros - Productos químicos n. C. P."/>
    <s v="GACAR PEGANTE PARA MADERA AGLOMERADO REF MR 60 X GALÓN"/>
    <s v="31201610"/>
    <s v="SELECCIÓN ABREVIADA - ACUERDO MARCO"/>
    <n v="5"/>
    <n v="4"/>
    <n v="10"/>
    <n v="6"/>
    <n v="291325.26"/>
    <s v="Unidad"/>
    <m/>
  </r>
  <r>
    <x v="11"/>
    <x v="3"/>
    <s v="02-02-01-003-005-04"/>
    <s v="Materiales y suministros - Productos químicos n. C. P."/>
    <s v="GACAR PEGANTE CEMENTO DE CAUCHO REF. PL-285 X GALÓN"/>
    <s v="31201610"/>
    <s v="SELECCIÓN ABREVIADA - ACUERDO MARCO"/>
    <n v="5"/>
    <n v="4"/>
    <n v="10"/>
    <n v="8"/>
    <n v="432967.44"/>
    <s v="Unidad"/>
    <m/>
  </r>
  <r>
    <x v="11"/>
    <x v="3"/>
    <s v="02-02-01-003-005-04"/>
    <s v="Materiales y suministros - Productos químicos n. C. P."/>
    <s v="GACAR SILICONA TRANSPARENTE ANTIHONGOS EN TUBO 300 ML"/>
    <s v="31201632"/>
    <s v="SELECCIÓN ABREVIADA - ACUERDO MARCO"/>
    <n v="5"/>
    <n v="4"/>
    <n v="10"/>
    <n v="45"/>
    <n v="514921.94999999995"/>
    <s v="Unidad"/>
    <m/>
  </r>
  <r>
    <x v="11"/>
    <x v="3"/>
    <s v="02-02-01-003-005-04"/>
    <s v="Materiales y suministros - Productos químicos n. C. P."/>
    <s v="GACAR SELLADOR LIJABLE DE 45 SÓLIDOS REF. LM 745 X GALÓN"/>
    <s v="31211704"/>
    <s v="SELECCIÓN ABREVIADA - ACUERDO MARCO"/>
    <n v="5"/>
    <n v="4"/>
    <n v="10"/>
    <n v="8"/>
    <n v="413174.72"/>
    <s v="Unidad"/>
    <m/>
  </r>
  <r>
    <x v="11"/>
    <x v="3"/>
    <s v="02-02-01-003-005-04"/>
    <s v="Materiales y suministros - Productos químicos n. C. P."/>
    <s v="GACAR SELLADOR CATALIZADO AL ÁCIDO 40% ALTO. PRESENTACIÓN X GALÓN "/>
    <s v="31211704"/>
    <s v="SELECCIÓN ABREVIADA - ACUERDO MARCO"/>
    <n v="5"/>
    <n v="4"/>
    <n v="10"/>
    <n v="5"/>
    <n v="255141.55"/>
    <s v="Unidad"/>
    <m/>
  </r>
  <r>
    <x v="11"/>
    <x v="3"/>
    <s v="02-02-01-003-005-04"/>
    <s v="Materiales y suministros - Productos químicos n. C. P."/>
    <s v="GACAR DESTAPA CAÑERÍAS REF. KANKRO ECOLÓGICO X-L. IDEAL PARA TAPONAMIENTO DE TUBERÍAS PRESENTACIÓN X GALÓN_x000a_"/>
    <s v="47131815"/>
    <s v="SELECCIÓN ABREVIADA - ACUERDO MARCO"/>
    <n v="5"/>
    <n v="4"/>
    <n v="10"/>
    <n v="8"/>
    <n v="165764.72"/>
    <s v="Unidad"/>
    <m/>
  </r>
  <r>
    <x v="11"/>
    <x v="3"/>
    <s v="02-02-01-003-005-04"/>
    <s v="Materiales y suministros - Productos químicos n. C. P."/>
    <s v="GACAS SPRAY LIMPIA CONTACTOS PARA EQUIPOS ELECTRONICOS "/>
    <s v="47131825"/>
    <s v="SELECCIÓN ABREVIADA - ACUERDO MARCO"/>
    <n v="5"/>
    <n v="4"/>
    <n v="10"/>
    <n v="10"/>
    <n v="238478.5"/>
    <s v="Unidad"/>
    <m/>
  </r>
  <r>
    <x v="11"/>
    <x v="3"/>
    <s v="02-02-01-003-005-04"/>
    <s v="Materiales y suministros - Productos químicos n. C. P."/>
    <s v="GAORI INHIBIDOR DE CORROSION SP-400 X 430ML_x000a_"/>
    <s v="12164201"/>
    <s v="SELECCIÓN ABREVIADA - ACUERDO MARCO"/>
    <n v="5"/>
    <n v="4"/>
    <n v="10"/>
    <n v="6"/>
    <n v="275464.80000000005"/>
    <s v="Unidad"/>
    <m/>
  </r>
  <r>
    <x v="11"/>
    <x v="3"/>
    <s v="02-02-01-003-005-04"/>
    <s v="Materiales y suministros - Productos químicos n. C. P."/>
    <s v="GAORI SILICONA EN SPRAY_x000a_"/>
    <s v="15121514"/>
    <s v="SELECCIÓN ABREVIADA - ACUERDO MARCO"/>
    <n v="5"/>
    <n v="4"/>
    <n v="10"/>
    <n v="6"/>
    <n v="143087.09999999998"/>
    <s v="Unidad"/>
    <m/>
  </r>
  <r>
    <x v="11"/>
    <x v="3"/>
    <s v="02-02-01-003-005-04"/>
    <s v="Materiales y suministros - Productos químicos n. C. P."/>
    <s v="GAORI SELLANTE PARA JUNTAS DE  CONSTRUCCIÓN X 300 ML_x000a_"/>
    <s v="31133710"/>
    <s v="SELECCIÓN ABREVIADA - ACUERDO MARCO"/>
    <n v="5"/>
    <n v="4"/>
    <n v="10"/>
    <n v="23"/>
    <n v="668696.71"/>
    <s v="Unidad"/>
    <m/>
  </r>
  <r>
    <x v="11"/>
    <x v="3"/>
    <s v="02-02-01-003-005-04"/>
    <s v="Materiales y suministros - Productos químicos n. C. P."/>
    <s v="GAORI SELLADOR ELÁSTICO MONOCOMPONENTE"/>
    <s v="31201601"/>
    <s v="SELECCIÓN ABREVIADA - ACUERDO MARCO"/>
    <n v="5"/>
    <n v="4"/>
    <n v="10"/>
    <n v="10"/>
    <n v="337108.39999999997"/>
    <s v="Unidad"/>
    <m/>
  </r>
  <r>
    <x v="11"/>
    <x v="3"/>
    <s v="02-02-01-003-005-04"/>
    <s v="Materiales y suministros - Productos químicos n. C. P."/>
    <s v="GAORI PEGAMENTO DE CONTACTO X 3 LITROS_x000a_"/>
    <s v="31201610"/>
    <s v="SELECCIÓN ABREVIADA - ACUERDO MARCO"/>
    <n v="5"/>
    <n v="4"/>
    <n v="10"/>
    <n v="1"/>
    <n v="72468.63"/>
    <s v="Unidad"/>
    <m/>
  </r>
  <r>
    <x v="11"/>
    <x v="3"/>
    <s v="02-02-01-003-005-04"/>
    <s v="Materiales y suministros - Productos químicos n. C. P."/>
    <s v="GAORI ESPUMA POLIURETANO 750 ML"/>
    <s v="31201635"/>
    <s v="SELECCIÓN ABREVIADA - ACUERDO MARCO"/>
    <n v="5"/>
    <n v="4"/>
    <n v="10"/>
    <n v="12"/>
    <n v="331220.16000000003"/>
    <s v="Unidad"/>
    <m/>
  </r>
  <r>
    <x v="11"/>
    <x v="3"/>
    <s v="02-02-01-003-005-04"/>
    <s v="Materiales y suministros - Productos químicos n. C. P."/>
    <s v="GAORI SELLADOR FLEXIBLE POLIURETANO UNIVERSAL_x000a_"/>
    <s v="31211704"/>
    <s v="SELECCIÓN ABREVIADA - ACUERDO MARCO"/>
    <n v="5"/>
    <n v="4"/>
    <n v="10"/>
    <n v="30"/>
    <n v="872213.1"/>
    <s v="Unidad"/>
    <m/>
  </r>
  <r>
    <x v="11"/>
    <x v="3"/>
    <s v="02-02-01-003-005-04"/>
    <s v="Materiales y suministros - Productos químicos n. C. P."/>
    <s v="GAORI LIMPIADOR PVC X 1/4_x000a_"/>
    <s v="42281704"/>
    <s v="SELECCIÓN ABREVIADA - ACUERDO MARCO"/>
    <n v="5"/>
    <n v="4"/>
    <n v="10"/>
    <n v="2"/>
    <n v="83173.06"/>
    <s v="Unidad"/>
    <m/>
  </r>
  <r>
    <x v="11"/>
    <x v="3"/>
    <s v="02-02-01-003-005-04"/>
    <s v="Materiales y suministros - Productos químicos n. C. P."/>
    <s v="GACAS CEGOT SILICONA EN SPRAY_x000a_"/>
    <s v="12352310"/>
    <s v="SELECCIÓN ABREVIADA - ACUERDO MARCO"/>
    <n v="5"/>
    <n v="4"/>
    <n v="10"/>
    <n v="20"/>
    <n v="294418"/>
    <s v="Unidad"/>
    <m/>
  </r>
  <r>
    <x v="11"/>
    <x v="3"/>
    <s v="02-02-01-003-005-04"/>
    <s v="Materiales y suministros - Productos químicos n. C. P."/>
    <s v="GACAS CEGOT SILICONA DE ALTA TEMPERATURA  X 80 ML_x000a_"/>
    <s v="31133710"/>
    <s v="SELECCIÓN ABREVIADA - ACUERDO MARCO"/>
    <n v="5"/>
    <n v="4"/>
    <n v="10"/>
    <n v="13"/>
    <n v="310022.05"/>
    <s v="Unidad"/>
    <m/>
  </r>
  <r>
    <x v="11"/>
    <x v="3"/>
    <s v="02-02-01-003-005-04"/>
    <s v="Materiales y suministros - Productos químicos n. C. P."/>
    <s v="GACAR CEGOT SILICONA DE ALTA TEMPERATURA_x000a_"/>
    <s v="31133710"/>
    <s v="SELECCIÓN ABREVIADA - ACUERDO MARCO"/>
    <n v="5"/>
    <n v="4"/>
    <n v="10"/>
    <n v="5"/>
    <n v="61852.5"/>
    <s v="Unidad"/>
    <m/>
  </r>
  <r>
    <x v="11"/>
    <x v="3"/>
    <s v="02-02-01-003-005-04"/>
    <s v="Materiales y suministros - Productos químicos n. C. P."/>
    <s v="JEFSA SOLDADURA PVC  PEQUEÑO 1/32 AGUA FRIA NTC576 ()"/>
    <n v="31201617"/>
    <m/>
    <m/>
    <m/>
    <n v="10"/>
    <n v="20"/>
    <n v="331220"/>
    <s v="Unidad"/>
    <m/>
  </r>
  <r>
    <x v="11"/>
    <x v="3"/>
    <s v="02-02-01-003-005-04"/>
    <s v="Materiales y suministros - Productos químicos n. C. P."/>
    <s v="GACAR SOLDADURA PARA METAL 1/8 REF. 6011 X KG"/>
    <n v="23271812"/>
    <m/>
    <m/>
    <m/>
    <n v="10"/>
    <n v="10"/>
    <n v="141549.4"/>
    <s v="Unidad"/>
    <m/>
  </r>
  <r>
    <x v="11"/>
    <x v="3"/>
    <s v="02-02-01-003-005-04"/>
    <s v="Materiales y suministros - Productos químicos n. C. P."/>
    <s v="BACOF LIMPIADOR PARA CUERO"/>
    <s v="47132102"/>
    <s v="MÍNIMA CUANTÍA"/>
    <n v="4"/>
    <n v="4"/>
    <n v="10"/>
    <n v="13"/>
    <n v="1690004.68"/>
    <s v="Unidad"/>
    <m/>
  </r>
  <r>
    <x v="11"/>
    <x v="3"/>
    <s v="02-02-01-003-005-04"/>
    <s v="Materiales y suministros - Productos químicos n. C. P."/>
    <s v="BACOF LIMPIADOR EN ESPUMA MULTISUPERFICIES"/>
    <s v="47132102"/>
    <s v="MÍNIMA CUANTÍA"/>
    <n v="4"/>
    <n v="4"/>
    <n v="10"/>
    <n v="65"/>
    <n v="3900000"/>
    <s v="Unidad"/>
    <m/>
  </r>
  <r>
    <x v="11"/>
    <x v="3"/>
    <s v="02-02-01-003-005-04"/>
    <s v="Materiales y suministros - Productos químicos n. C. P."/>
    <s v="BACOF ADITIVO LAVAPARABRISAS"/>
    <s v="47132102"/>
    <s v="MÍNIMA CUANTÍA"/>
    <n v="4"/>
    <n v="4"/>
    <n v="10"/>
    <n v="50"/>
    <n v="2249995.5"/>
    <s v="Unidad"/>
    <m/>
  </r>
  <r>
    <x v="11"/>
    <x v="3"/>
    <s v="02-02-01-003-005-04"/>
    <s v="Materiales y suministros - Productos químicos n. C. P."/>
    <s v="GAAMA DILOASILICONA GRIS ALTA TEMPERATURA X 70 ML"/>
    <s v="12352310"/>
    <s v="SELECCIÓN ABREVIADA SUBASTA INVERSA (NO DISPONIBLE)"/>
    <n v="3"/>
    <n v="4"/>
    <n v="10"/>
    <n v="5"/>
    <n v="65920.05"/>
    <s v="Unidad"/>
    <m/>
  </r>
  <r>
    <x v="11"/>
    <x v="3"/>
    <s v="02-02-01-003-005-04"/>
    <s v="Materiales y suministros - Productos químicos n. C. P."/>
    <s v="GAAMA DILOASILICONA NEGRA X 70 ML_x000a_"/>
    <s v="12352310"/>
    <s v="SELECCIÓN ABREVIADA SUBASTA INVERSA (NO DISPONIBLE)"/>
    <n v="3"/>
    <n v="4"/>
    <n v="10"/>
    <n v="7"/>
    <n v="87739.89"/>
    <s v="Unidad"/>
    <m/>
  </r>
  <r>
    <x v="11"/>
    <x v="3"/>
    <s v="02-02-01-003-005-04"/>
    <s v="Materiales y suministros - Productos químicos n. C. P."/>
    <s v="GAAMA DILOASILICONA ROJA ALTA TEMPERATURA X 70 ML_x000a_"/>
    <s v="12352310"/>
    <s v="SELECCIÓN ABREVIADA SUBASTA INVERSA (NO DISPONIBLE)"/>
    <n v="3"/>
    <n v="4"/>
    <n v="10"/>
    <n v="5"/>
    <n v="40793.200000000004"/>
    <s v="Unidad"/>
    <m/>
  </r>
  <r>
    <x v="11"/>
    <x v="3"/>
    <s v="02-02-01-003-005-04"/>
    <s v="Materiales y suministros - Productos químicos n. C. P."/>
    <s v="GAAMA DILOASINTESOLDA"/>
    <s v="31201605"/>
    <s v="SELECCIÓN ABREVIADA SUBASTA INVERSA (NO DISPONIBLE)"/>
    <n v="3"/>
    <n v="4"/>
    <n v="10"/>
    <n v="3"/>
    <n v="53210.850000000006"/>
    <s v="Unidad"/>
    <m/>
  </r>
  <r>
    <x v="11"/>
    <x v="3"/>
    <s v="02-02-01-003-005-04"/>
    <s v="Materiales y suministros - Productos químicos n. C. P."/>
    <s v="GAAMA DILOASELLANTE PR1440B-2"/>
    <s v="31201631"/>
    <s v="SELECCIÓN ABREVIADA SUBASTA INVERSA (NO DISPONIBLE)"/>
    <n v="3"/>
    <n v="4"/>
    <n v="10"/>
    <n v="2"/>
    <n v="490575.12"/>
    <s v="Kit"/>
    <m/>
  </r>
  <r>
    <x v="11"/>
    <x v="3"/>
    <s v="02-02-01-003-005-04"/>
    <s v="Materiales y suministros - Productos químicos n. C. P."/>
    <s v="GAAMA DILOATORQUE SEAL ORANGE_x000a_"/>
    <s v="31211501"/>
    <s v="SELECCIÓN ABREVIADA SUBASTA INVERSA (NO DISPONIBLE)"/>
    <n v="3"/>
    <n v="4"/>
    <n v="10"/>
    <n v="8"/>
    <n v="529254.88"/>
    <s v="Unidad"/>
    <m/>
  </r>
  <r>
    <x v="11"/>
    <x v="3"/>
    <s v="02-02-01-003-005-04"/>
    <s v="Materiales y suministros - Productos químicos n. C. P."/>
    <s v="GAAMA DILOAREMOVEDOR DE CORROSION RUST REMOVER 10229971"/>
    <s v="47101606"/>
    <s v="SELECCIÓN ABREVIADA SUBASTA INVERSA (NO DISPONIBLE)"/>
    <n v="3"/>
    <n v="4"/>
    <n v="10"/>
    <n v="5"/>
    <n v="355024.6"/>
    <s v="Galón"/>
    <m/>
  </r>
  <r>
    <x v="11"/>
    <x v="3"/>
    <s v="02-02-01-003-005-04"/>
    <s v="Materiales y suministros - Productos químicos n. C. P."/>
    <s v="GACAR DILOA LUBRICANTE AEROSOL CORROSION PREVENTIV"/>
    <s v="12164201"/>
    <s v="SELECCIÓN ABREVIADA SUBASTA INVERSA (NO DISPONIBLE)"/>
    <n v="3"/>
    <n v="4"/>
    <n v="10"/>
    <n v="5"/>
    <n v="285425"/>
    <s v="Unidad"/>
    <m/>
  </r>
  <r>
    <x v="11"/>
    <x v="3"/>
    <s v="02-02-01-003-005-04"/>
    <s v="Materiales y suministros - Productos químicos n. C. P."/>
    <s v="GACAR DILOA  PENETRANTE AFLOJADOR AEROSOL 5-56"/>
    <s v="12164201"/>
    <s v="SELECCIÓN ABREVIADA SUBASTA INVERSA (NO DISPONIBLE)"/>
    <n v="3"/>
    <n v="4"/>
    <n v="10"/>
    <n v="10"/>
    <n v="196990"/>
    <s v="Unidad"/>
    <m/>
  </r>
  <r>
    <x v="11"/>
    <x v="3"/>
    <s v="02-02-01-003-005-04"/>
    <s v="Materiales y suministros - Productos químicos n. C. P."/>
    <s v="GACAR DILOA SILICONA AUTOBRILLO CON PROTECTOR SOLAR X 300 ML"/>
    <s v="12352310"/>
    <s v="SELECCIÓN ABREVIADA SUBASTA INVERSA (NO DISPONIBLE)"/>
    <n v="3"/>
    <n v="4"/>
    <n v="10"/>
    <n v="7"/>
    <n v="127981"/>
    <s v="Unidad"/>
    <m/>
  </r>
  <r>
    <x v="11"/>
    <x v="3"/>
    <s v="02-02-01-003-005-04"/>
    <s v="Materiales y suministros - Productos químicos n. C. P."/>
    <s v="GACAR DILOA INHIBIDOR DE CORROSION LPS3"/>
    <s v="15121806"/>
    <s v="SELECCIÓN ABREVIADA SUBASTA INVERSA (NO DISPONIBLE)"/>
    <n v="3"/>
    <n v="4"/>
    <n v="10"/>
    <n v="5"/>
    <n v="474090"/>
    <s v="Unidad"/>
    <m/>
  </r>
  <r>
    <x v="11"/>
    <x v="3"/>
    <s v="02-02-01-003-005-04"/>
    <s v="Materiales y suministros - Productos químicos n. C. P."/>
    <s v="GACAR DILOA PEGANTE 1300 ADHESIVO ELASTICO EC 130"/>
    <s v="31201616"/>
    <s v="SELECCIÓN ABREVIADA SUBASTA INVERSA (NO DISPONIBLE)"/>
    <n v="3"/>
    <n v="4"/>
    <n v="10"/>
    <n v="2"/>
    <n v="589428"/>
    <s v="Unidad"/>
    <m/>
  </r>
  <r>
    <x v="11"/>
    <x v="3"/>
    <s v="02-02-01-003-005-04"/>
    <s v="Materiales y suministros - Productos químicos n. C. P."/>
    <s v="GACAR DILOA PRC 1422 B1/2 SELLADOR ESTANDAR"/>
    <s v="31201631"/>
    <s v="SELECCIÓN ABREVIADA SUBASTA INVERSA (NO DISPONIBLE)"/>
    <n v="3"/>
    <n v="4"/>
    <n v="10"/>
    <n v="1"/>
    <n v="922113.37"/>
    <s v="Unidad"/>
    <m/>
  </r>
  <r>
    <x v="11"/>
    <x v="3"/>
    <s v="02-02-01-003-005-04"/>
    <s v="Materiales y suministros - Productos químicos n. C. P."/>
    <s v="GACAR DILOA LIMPIADOR DE CARLINGAS-LIMPIAVIDRIOS"/>
    <s v="47131824"/>
    <s v="SELECCIÓN ABREVIADA SUBASTA INVERSA (NO DISPONIBLE)"/>
    <n v="3"/>
    <n v="4"/>
    <n v="10"/>
    <n v="10"/>
    <n v="478440"/>
    <s v="Galón"/>
    <m/>
  </r>
  <r>
    <x v="11"/>
    <x v="3"/>
    <s v="02-02-01-003-005-04"/>
    <s v="Materiales y suministros - Productos químicos n. C. P."/>
    <s v="GACAR DILOA LIMPIADOR DE CONTACTOS"/>
    <s v="47131825"/>
    <s v="SELECCIÓN ABREVIADA SUBASTA INVERSA (NO DISPONIBLE)"/>
    <n v="3"/>
    <n v="4"/>
    <n v="10"/>
    <n v="10"/>
    <n v="391990"/>
    <s v="Unidad"/>
    <m/>
  </r>
  <r>
    <x v="11"/>
    <x v="3"/>
    <s v="02-02-01-003-005-04"/>
    <s v="Materiales y suministros - Productos químicos n. C. P."/>
    <s v="GACAS DILOA ANTICONGELANTE TKS-FLUID  DTD406B _x000a_"/>
    <s v="15121807"/>
    <s v="SELECCIÓN ABREVIADA SUBASTA INVERSA (NO DISPONIBLE)"/>
    <n v="3"/>
    <n v="4"/>
    <n v="10"/>
    <n v="724"/>
    <n v="110776800.12"/>
    <s v="Unidad"/>
    <m/>
  </r>
  <r>
    <x v="11"/>
    <x v="3"/>
    <s v="02-02-01-003-005-04"/>
    <s v="Materiales y suministros - Productos químicos n. C. P."/>
    <s v="GACAS DILOA ADHESIVO DE NEOPRENO _x000a_"/>
    <s v="31201616"/>
    <s v="SELECCIÓN ABREVIADA SUBASTA INVERSA (NO DISPONIBLE)"/>
    <n v="3"/>
    <n v="4"/>
    <n v="10"/>
    <n v="5"/>
    <n v="1668415.7000000002"/>
    <s v="Unidad"/>
    <m/>
  </r>
  <r>
    <x v="11"/>
    <x v="3"/>
    <s v="02-02-01-003-005-04"/>
    <s v="Materiales y suministros - Productos químicos n. C. P."/>
    <s v="GACAS DILOA SELLANTE  MIL-PRF-81733 REV D PRESENTACION 1/4 DE GALON _x000a_"/>
    <s v="31201631"/>
    <s v="SELECCIÓN ABREVIADA SUBASTA INVERSA (NO DISPONIBLE)"/>
    <n v="3"/>
    <n v="4"/>
    <n v="10"/>
    <n v="6"/>
    <n v="4673215.68"/>
    <s v="Unidad"/>
    <m/>
  </r>
  <r>
    <x v="11"/>
    <x v="3"/>
    <s v="02-02-01-003-005-04"/>
    <s v="Materiales y suministros - Productos químicos n. C. P."/>
    <s v="GACAS DILOA SELLANTE 1440 B-1/2 PRESENTACION 1/4 DE GALON _x000a_"/>
    <s v="31201631"/>
    <s v="SELECCIÓN ABREVIADA SUBASTA INVERSA (NO DISPONIBLE)"/>
    <n v="3"/>
    <n v="4"/>
    <n v="10"/>
    <n v="8"/>
    <n v="7294671.4399999995"/>
    <s v="Unidad"/>
    <m/>
  </r>
  <r>
    <x v="11"/>
    <x v="3"/>
    <s v="02-02-01-003-005-04"/>
    <s v="Materiales y suministros - Productos químicos n. C. P."/>
    <s v="GACAS DILOA SELLANTE  890 B 2  PRESENTACION 1/4 DE GALON _x000a_"/>
    <s v="31201631"/>
    <s v="SELECCIÓN ABREVIADA SUBASTA INVERSA (NO DISPONIBLE)"/>
    <n v="3"/>
    <n v="4"/>
    <n v="10"/>
    <n v="8"/>
    <n v="8257172"/>
    <s v="Unidad"/>
    <m/>
  </r>
  <r>
    <x v="11"/>
    <x v="3"/>
    <s v="02-02-01-003-005-04"/>
    <s v="Materiales y suministros - Productos químicos n. C. P."/>
    <s v="GACAS DILOA SELLANTE 1428 B-1/2 PRESENTACION 1/4 DE GALON _x000a_"/>
    <s v="31201631"/>
    <s v="SELECCIÓN ABREVIADA SUBASTA INVERSA (NO DISPONIBLE)"/>
    <n v="3"/>
    <n v="4"/>
    <n v="10"/>
    <n v="8"/>
    <n v="16396096.08"/>
    <s v="Unidad"/>
    <m/>
  </r>
  <r>
    <x v="11"/>
    <x v="3"/>
    <s v="02-02-01-003-005-04"/>
    <s v="Materiales y suministros - Productos químicos n. C. P."/>
    <s v="GACAS DILOA REMOVEDOR EN AEROSOL _x000a_"/>
    <s v="31211801"/>
    <s v="SELECCIÓN ABREVIADA SUBASTA INVERSA (NO DISPONIBLE)"/>
    <n v="3"/>
    <n v="4"/>
    <n v="10"/>
    <n v="10"/>
    <n v="1238599.5999999999"/>
    <s v="Unidad"/>
    <m/>
  </r>
  <r>
    <x v="11"/>
    <x v="3"/>
    <s v="02-02-01-003-005-04"/>
    <s v="Materiales y suministros - Productos químicos n. C. P."/>
    <s v="GACAS DILOA LIMPIA ACRILICOS, PLASTICOS  Y VIDRIOS  P/N  PGC13 _x000a_"/>
    <s v="47131821"/>
    <s v="SELECCIÓN ABREVIADA SUBASTA INVERSA (NO DISPONIBLE)"/>
    <n v="3"/>
    <n v="4"/>
    <n v="10"/>
    <n v="60"/>
    <n v="6410006.4000000004"/>
    <s v="Unidad"/>
    <m/>
  </r>
  <r>
    <x v="11"/>
    <x v="3"/>
    <s v="02-02-01-003-005-04"/>
    <s v="Materiales y suministros - Productos químicos n. C. P."/>
    <s v="GACAS DILOA DESENGRASANTE P/N 10228559 PRESENTACION GALON  _x000a_"/>
    <s v="47131821"/>
    <s v="SELECCIÓN ABREVIADA SUBASTA INVERSA (NO DISPONIBLE)"/>
    <n v="3"/>
    <n v="4"/>
    <n v="10"/>
    <n v="6"/>
    <n v="423901.80000000005"/>
    <s v="Unidad"/>
    <m/>
  </r>
  <r>
    <x v="11"/>
    <x v="3"/>
    <s v="02-02-01-003-005-04"/>
    <s v="Materiales y suministros - Productos químicos n. C. P."/>
    <s v="GACAS DILOA LIMPIA CONTACTOS SECO EN AEROSOL P/N 10229812 _x000a_"/>
    <s v="47131825"/>
    <s v="SELECCIÓN ABREVIADA SUBASTA INVERSA (NO DISPONIBLE)"/>
    <n v="3"/>
    <n v="4"/>
    <n v="10"/>
    <n v="49"/>
    <n v="2673921.67"/>
    <s v="Unidad"/>
    <m/>
  </r>
  <r>
    <x v="11"/>
    <x v="3"/>
    <s v="02-02-01-003-005-04"/>
    <s v="Materiales y suministros - Productos químicos n. C. P."/>
    <s v="GAORI DILOA SILICONE X SPRAY 500ML"/>
    <s v="12352310"/>
    <s v="SELECCIÓN ABREVIADA SUBASTA INVERSA (NO DISPONIBLE)"/>
    <n v="3"/>
    <n v="4"/>
    <n v="10"/>
    <n v="20"/>
    <n v="861988.39999999991"/>
    <s v="Unidad"/>
    <m/>
  </r>
  <r>
    <x v="11"/>
    <x v="3"/>
    <s v="02-02-01-003-005-04"/>
    <s v="Materiales y suministros - Productos químicos n. C. P."/>
    <s v="GAORI DILOA LUBRICANTE MULTIUSOS  P/N WD-40  X SPRAY"/>
    <s v="15121514"/>
    <s v="SELECCIÓN ABREVIADA SUBASTA INVERSA (NO DISPONIBLE)"/>
    <n v="3"/>
    <n v="4"/>
    <n v="10"/>
    <n v="40"/>
    <n v="2686496.4000000004"/>
    <s v="Unidad"/>
    <m/>
  </r>
  <r>
    <x v="11"/>
    <x v="3"/>
    <s v="02-02-01-003-005-04"/>
    <s v="Materiales y suministros - Productos químicos n. C. P."/>
    <s v="GAORI DILOA PRODUCTO LIMPIADOR DE VIDRIO PGC13  X SPRAY"/>
    <s v="47131824"/>
    <s v="SELECCIÓN ABREVIADA SUBASTA INVERSA (NO DISPONIBLE)"/>
    <n v="3"/>
    <n v="4"/>
    <n v="10"/>
    <n v="40"/>
    <n v="2747995.6"/>
    <s v="Unidad"/>
    <m/>
  </r>
  <r>
    <x v="11"/>
    <x v="3"/>
    <s v="02-02-01-003-005-04"/>
    <s v="Materiales y suministros - Productos químicos n. C. P."/>
    <s v="GAAMA SILICONA PARA VEHICULO (4 LITROS)"/>
    <s v="12352310"/>
    <s v="MÍNIMA CUANTÍA"/>
    <n v="4"/>
    <n v="4"/>
    <n v="10"/>
    <n v="3"/>
    <n v="390000.36"/>
    <s v="Unidad"/>
    <m/>
  </r>
  <r>
    <x v="11"/>
    <x v="3"/>
    <s v="02-02-01-003-005-04"/>
    <s v="Materiales y suministros - Productos químicos n. C. P."/>
    <s v="GAAMA PEGANTE EN BARRA"/>
    <s v="31201610"/>
    <s v="MÍNIMA CUANTÍA"/>
    <n v="5"/>
    <n v="4"/>
    <n v="10"/>
    <n v="20"/>
    <n v="80920"/>
    <s v="Unidad"/>
    <m/>
  </r>
  <r>
    <x v="11"/>
    <x v="3"/>
    <s v="02-02-01-003-005-04"/>
    <s v="Materiales y suministros - Productos químicos n. C. P."/>
    <s v="GAAMA BARRA DE SILICONA DELGADA CAJA  X 24 UNIDADES "/>
    <s v="31201600"/>
    <s v="MÍNIMA CUANTÍA"/>
    <n v="3"/>
    <n v="4"/>
    <n v="10"/>
    <n v="2"/>
    <n v="41650"/>
    <s v="Unidad"/>
    <m/>
  </r>
  <r>
    <x v="11"/>
    <x v="3"/>
    <s v="02-02-01-003-005-04"/>
    <s v="Materiales y suministros - Productos químicos n. C. P."/>
    <s v="GACAS SILICONA DE ALTA TEMPERATURA PARA MOTORES "/>
    <s v="12352310"/>
    <s v="MÍNIMA CUANTÍA"/>
    <n v="3"/>
    <n v="4"/>
    <n v="10"/>
    <n v="4"/>
    <n v="83990.5"/>
    <s v="Unidad"/>
    <m/>
  </r>
  <r>
    <x v="11"/>
    <x v="3"/>
    <s v="02-02-01-003-005-04"/>
    <s v="Materiales y suministros - Productos químicos n. C. P."/>
    <s v="JEFSA PEGANTE LIQUIDO 225G"/>
    <s v="31201600"/>
    <s v="MÍNIMA CUANTÍA"/>
    <n v="3"/>
    <n v="4"/>
    <n v="10"/>
    <n v="100"/>
    <n v="440300"/>
    <s v="Unidad"/>
    <m/>
  </r>
  <r>
    <x v="11"/>
    <x v="3"/>
    <s v="02-02-01-003-005-04"/>
    <s v="Materiales y suministros - Productos químicos n. C. P."/>
    <s v="JEFSA PEGANTE EN BARRA"/>
    <n v="31201610"/>
    <s v="MÍNIMA CUANTÍA"/>
    <n v="3"/>
    <n v="4"/>
    <n v="10"/>
    <n v="50"/>
    <n v="202300"/>
    <s v="Unidad"/>
    <m/>
  </r>
  <r>
    <x v="11"/>
    <x v="3"/>
    <s v="02-02-01-003-005-04"/>
    <s v="Materiales y suministros - Productos químicos n. C. P."/>
    <s v="GACAS SILICONA DE ALTA TEMPERATURA PARA MOTORES "/>
    <n v="12352310"/>
    <s v="MÍNIMA CUANTÍA"/>
    <n v="3"/>
    <n v="4"/>
    <n v="10"/>
    <n v="1"/>
    <n v="108000"/>
    <s v="GLOBAL"/>
    <m/>
  </r>
  <r>
    <x v="11"/>
    <x v="3"/>
    <s v="02-02-01-003-005-04"/>
    <s v="Materiales y suministros - Productos químicos n. C. P."/>
    <s v="BACOF SOLDADURA PARA METAL 5/32 REF. 6013 X KG_x000a_"/>
    <s v="23271812"/>
    <s v="SELECCIÓN ABREVIADA - ACUERDO MARCO"/>
    <n v="5"/>
    <n v="4"/>
    <n v="16"/>
    <n v="5"/>
    <n v="97525.9"/>
    <s v="Kilogramo"/>
    <m/>
  </r>
  <r>
    <x v="11"/>
    <x v="3"/>
    <s v="02-02-01-003-005-04"/>
    <s v="Materiales y suministros - Productos químicos n. C. P."/>
    <s v="BACOF SOLDADURA PARA METAL 3/32 REF. 6013 X KG_x000a_"/>
    <s v="23271812"/>
    <s v="SELECCIÓN ABREVIADA - ACUERDO MARCO"/>
    <n v="5"/>
    <n v="4"/>
    <n v="16"/>
    <n v="5"/>
    <n v="79125.519999998054"/>
    <s v="Kilogramo"/>
    <m/>
  </r>
  <r>
    <x v="11"/>
    <x v="3"/>
    <s v="02-02-01-003-005-04"/>
    <s v="Materiales y suministros - Productos químicos n. C. P."/>
    <s v="BACOF SOLDADURA PARA METAL 1/8 REF. 6013 X KG _x000a_"/>
    <s v="23271812"/>
    <s v="SELECCIÓN ABREVIADA - ACUERDO MARCO"/>
    <n v="5"/>
    <n v="4"/>
    <n v="16"/>
    <n v="6"/>
    <n v="68452.200000000012"/>
    <s v="Unidad"/>
    <m/>
  </r>
  <r>
    <x v="11"/>
    <x v="3"/>
    <s v="02-02-01-003-005-04"/>
    <s v="Materiales y suministros - Productos químicos n. C. P."/>
    <s v="BACOF SELLADOR ELÁSTICO MONOCOMPONENTE_x000a_"/>
    <s v="31133710"/>
    <s v="SELECCIÓN ABREVIADA - ACUERDO MARCO"/>
    <n v="5"/>
    <n v="4"/>
    <n v="16"/>
    <n v="50"/>
    <n v="1685541.9999999998"/>
    <s v="Unidad"/>
    <m/>
  </r>
  <r>
    <x v="11"/>
    <x v="3"/>
    <s v="02-02-01-003-005-04"/>
    <s v="Materiales y suministros - Productos químicos n. C. P."/>
    <s v="BACOF SELLADOR ADHESIVO POLIURETANO CONSTRUCCIÓN TUBO 300 ML COLOR A ESCOGER_x000a_"/>
    <s v="31133710"/>
    <s v="SELECCIÓN ABREVIADA - ACUERDO MARCO"/>
    <n v="5"/>
    <n v="4"/>
    <n v="16"/>
    <n v="90"/>
    <n v="2616639.2999999998"/>
    <s v="Unidad"/>
    <m/>
  </r>
  <r>
    <x v="11"/>
    <x v="3"/>
    <s v="02-02-01-003-005-04"/>
    <s v="Materiales y suministros - Productos químicos n. C. P."/>
    <s v="BACOF ESPUMA EXPANSIVA_x000a_"/>
    <s v="31133711"/>
    <s v="SELECCIÓN ABREVIADA - ACUERDO MARCO"/>
    <n v="5"/>
    <n v="4"/>
    <n v="16"/>
    <n v="18"/>
    <n v="496830.24"/>
    <s v="Unidad"/>
    <m/>
  </r>
  <r>
    <x v="11"/>
    <x v="3"/>
    <s v="02-02-01-003-005-04"/>
    <s v="Materiales y suministros - Productos químicos n. C. P."/>
    <s v="BACOF PEGANTE CEMENTO DE CAUCHO REF. PL-285 X GALÓN_x000a_"/>
    <s v="31201610"/>
    <s v="SELECCIÓN ABREVIADA - ACUERDO MARCO"/>
    <n v="5"/>
    <n v="4"/>
    <n v="16"/>
    <n v="28"/>
    <n v="1803309.48"/>
    <s v="Galón"/>
    <m/>
  </r>
  <r>
    <x v="11"/>
    <x v="3"/>
    <s v="02-02-01-003-005-04"/>
    <s v="Materiales y suministros - Productos químicos n. C. P."/>
    <s v="BACOF PEGANTE PARA BALDOSA X BULTO DE 25 KILOS C/U_x000a_"/>
    <s v="31201610"/>
    <s v="SELECCIÓN ABREVIADA - ACUERDO MARCO"/>
    <n v="5"/>
    <n v="4"/>
    <n v="16"/>
    <n v="16"/>
    <n v="500510.56"/>
    <s v="Bulto"/>
    <m/>
  </r>
  <r>
    <x v="11"/>
    <x v="3"/>
    <s v="02-02-01-003-005-04"/>
    <s v="Materiales y suministros - Productos químicos n. C. P."/>
    <s v="BACOF PEGANTE PARA MADERA AGLOMERADO REF MR 60 X GALÓN_x000a_"/>
    <s v="31201610"/>
    <s v="SELECCIÓN ABREVIADA - ACUERDO MARCO"/>
    <n v="5"/>
    <n v="4"/>
    <n v="16"/>
    <n v="25"/>
    <n v="1444487.75"/>
    <s v="Galón"/>
    <m/>
  </r>
  <r>
    <x v="11"/>
    <x v="3"/>
    <s v="02-02-01-003-005-04"/>
    <s v="Materiales y suministros - Productos químicos n. C. P."/>
    <s v="BACOF SELLADOR LIJABLE DE 45 SOLIDOS REF. LM 745 X GALÓN_x000a_"/>
    <s v="31201612"/>
    <s v="SELECCIÓN ABREVIADA - ACUERDO MARCO"/>
    <n v="5"/>
    <n v="4"/>
    <n v="16"/>
    <n v="9"/>
    <n v="553137.66"/>
    <s v="Galón"/>
    <m/>
  </r>
  <r>
    <x v="11"/>
    <x v="3"/>
    <s v="02-02-01-003-005-04"/>
    <s v="Materiales y suministros - Productos químicos n. C. P."/>
    <s v="BACOF SELLADOR CATALIZADO AL ACIDO 40% ALTO. PRESENTACIÓN X GALÓN _x000a_"/>
    <s v="31201612"/>
    <s v="SELECCIÓN ABREVIADA - ACUERDO MARCO"/>
    <n v="5"/>
    <n v="4"/>
    <n v="16"/>
    <n v="12"/>
    <n v="728684.28"/>
    <s v="Galón"/>
    <m/>
  </r>
  <r>
    <x v="11"/>
    <x v="3"/>
    <s v="02-02-01-003-005-04"/>
    <s v="Materiales y suministros - Productos químicos n. C. P."/>
    <s v="BACOF SOLDADURA CPVC PEQUEÑO 1/32 AGUA CALIENTE NTC4455_x000a_"/>
    <s v="31201617"/>
    <s v="SELECCIÓN ABREVIADA - ACUERDO MARCO"/>
    <n v="5"/>
    <n v="4"/>
    <n v="16"/>
    <n v="25"/>
    <n v="561234"/>
    <s v="Unidad"/>
    <m/>
  </r>
  <r>
    <x v="11"/>
    <x v="3"/>
    <s v="02-02-01-003-005-04"/>
    <s v="Materiales y suministros - Productos químicos n. C. P."/>
    <s v="BACOF SOLDADURA PVC PEQUEÑO 1/32 AGUA FRÍA NTC576_x000a_"/>
    <s v="31201617"/>
    <s v="SELECCIÓN ABREVIADA - ACUERDO MARCO"/>
    <n v="5"/>
    <n v="4"/>
    <n v="16"/>
    <n v="25"/>
    <n v="414025"/>
    <s v="Unidad"/>
    <m/>
  </r>
  <r>
    <x v="11"/>
    <x v="3"/>
    <s v="02-02-01-003-005-04"/>
    <s v="Materiales y suministros - Productos químicos n. C. P."/>
    <s v="BACOF SILICONA TRANSPARENTE ANTIHONGOS EN TUBO 300 ML_x000a_"/>
    <s v="31201632"/>
    <s v="SELECCIÓN ABREVIADA - ACUERDO MARCO"/>
    <n v="5"/>
    <n v="4"/>
    <n v="16"/>
    <n v="101"/>
    <n v="1375298.82"/>
    <s v="Unidad"/>
    <m/>
  </r>
  <r>
    <x v="11"/>
    <x v="3"/>
    <s v="02-02-01-003-005-04"/>
    <s v="Materiales y suministros - Productos químicos n. C. P."/>
    <s v="BACOF DESTAPA CAÑERÍAS REF. KANKRO ECOLÓGICO X-L. IDEAL PARA TAPONAMIENTO DE TUBERÍAS PRESENTACIÓN X GALÓN_x000a_"/>
    <s v="47131815"/>
    <s v="SELECCIÓN ABREVIADA - ACUERDO MARCO"/>
    <n v="5"/>
    <n v="4"/>
    <n v="16"/>
    <n v="22"/>
    <n v="542465"/>
    <s v="Galón"/>
    <m/>
  </r>
  <r>
    <x v="11"/>
    <x v="3"/>
    <s v="02-02-01-003-005-04"/>
    <s v="Materiales y suministros - Productos químicos n. C. P."/>
    <s v="BACOF LIMPIADOR PVC O REMOVEDOR. PRESENTACIÓN TARRO X 1/4_x000a_"/>
    <s v="47131827"/>
    <s v="SELECCIÓN ABREVIADA - ACUERDO MARCO"/>
    <n v="5"/>
    <n v="4"/>
    <n v="16"/>
    <n v="30"/>
    <n v="1247595.8999999999"/>
    <s v="Galón"/>
    <m/>
  </r>
  <r>
    <x v="11"/>
    <x v="3"/>
    <s v="02-02-01-003-005-04"/>
    <s v="Materiales y suministros - Productos químicos n. C. P."/>
    <s v="SALDO CPA 210 MATERIALES DE CONSTRUCCIÓN"/>
    <m/>
    <s v="SELECCIÓN ABREVIADA - ACUERDO MARCO"/>
    <n v="5"/>
    <n v="4"/>
    <n v="16"/>
    <n v="1"/>
    <n v="115550.03000000492"/>
    <s v="GLOBAL"/>
    <m/>
  </r>
  <r>
    <x v="11"/>
    <x v="3"/>
    <s v="02-02-01-003-005-05"/>
    <s v="Materiales y suministros - Fibras textiles manufacturadas"/>
    <s v="GAORI NYLON PARA GUADAÑA 215 M/ 705 COLOR NEGRO "/>
    <s v="31151504"/>
    <s v="MÍNIMA CUANTÍA"/>
    <n v="4"/>
    <n v="4"/>
    <n v="10"/>
    <n v="8"/>
    <n v="685440"/>
    <s v="Unidad"/>
    <m/>
  </r>
  <r>
    <x v="11"/>
    <x v="2"/>
    <s v="02-02-01-003-006-02"/>
    <s v="Materiales y suministros - Otros productos de caucho"/>
    <s v="BACOF BORRADOR MIGA DE PAN"/>
    <s v="44121804"/>
    <s v="MÍNIMA CUANTÍA"/>
    <n v="3"/>
    <n v="4"/>
    <n v="10"/>
    <n v="60"/>
    <n v="53550"/>
    <s v="Unidad"/>
    <m/>
  </r>
  <r>
    <x v="11"/>
    <x v="2"/>
    <s v="02-02-01-003-006-02"/>
    <s v="Materiales y suministros - Otros productos de caucho"/>
    <s v="GAAMA GUANTES DE LATEX"/>
    <s v="42132205"/>
    <s v="MÍNIMA CUANTÍA"/>
    <n v="4"/>
    <n v="4"/>
    <n v="10"/>
    <n v="22"/>
    <n v="1021020"/>
    <s v="Caja"/>
    <m/>
  </r>
  <r>
    <x v="11"/>
    <x v="2"/>
    <s v="02-02-01-003-006-02"/>
    <s v="Materiales y suministros - Otros productos de caucho"/>
    <s v="GAAMA GUANTES DE CAUCHO ASEO PAQUETE X 12"/>
    <s v="46181504"/>
    <s v="MÍNIMA CUANTÍA"/>
    <n v="4"/>
    <n v="4"/>
    <n v="10"/>
    <n v="10"/>
    <n v="539998.19999999995"/>
    <s v="Unidad"/>
    <m/>
  </r>
  <r>
    <x v="11"/>
    <x v="2"/>
    <s v="02-02-01-003-006-02"/>
    <s v="Materiales y suministros - Otros productos de caucho"/>
    <s v="GAAMA GUANTES DE VINILO PARA COCINA X CAJA DE 100 UND "/>
    <s v="46181504"/>
    <s v="MÍNIMA CUANTÍA"/>
    <n v="4"/>
    <n v="4"/>
    <n v="10"/>
    <n v="15"/>
    <n v="268499.7"/>
    <s v="Unidad"/>
    <m/>
  </r>
  <r>
    <x v="11"/>
    <x v="2"/>
    <s v="02-02-01-003-006-02"/>
    <s v="Materiales y suministros - Otros productos de caucho"/>
    <s v="GAAMA VENDA ELÁSTICA 1 UNIDAD, 2´´X5 YARDAS Y DE 450 CMS DE LONGITUD ESTIRADA"/>
    <s v="42311500"/>
    <s v="MÍNIMA CUANTÍA"/>
    <n v="2"/>
    <n v="4"/>
    <n v="10"/>
    <n v="6"/>
    <n v="36000"/>
    <s v="Unidad"/>
    <m/>
  </r>
  <r>
    <x v="11"/>
    <x v="2"/>
    <s v="02-02-01-003-006-02"/>
    <s v="Materiales y suministros - Otros productos de caucho"/>
    <s v="GAAMA VENDA ELÁSTICA 1UNIDAD, 3´´X5 YARDAS Y DE 450 CMS DE LONGITUD ESTIRADA"/>
    <s v="42311500"/>
    <s v="MÍNIMA CUANTÍA"/>
    <n v="2"/>
    <n v="4"/>
    <n v="10"/>
    <n v="4"/>
    <n v="24000"/>
    <s v="Unidad"/>
    <m/>
  </r>
  <r>
    <x v="11"/>
    <x v="2"/>
    <s v="02-02-01-003-006-02"/>
    <s v="Materiales y suministros - Otros productos de caucho"/>
    <s v="GAAMA VENDA ELÁSTICA 1 UNIDAD, 5´´X5 YARDAS Y DE 450 CMS DE LONGITUD ESTIRADA"/>
    <s v="42311500"/>
    <s v="MÍNIMA CUANTÍA"/>
    <n v="2"/>
    <n v="4"/>
    <n v="10"/>
    <n v="4"/>
    <n v="24000"/>
    <s v="Unidad"/>
    <m/>
  </r>
  <r>
    <x v="11"/>
    <x v="2"/>
    <s v="02-02-01-003-006-02"/>
    <s v="Materiales y suministros - Otros productos de caucho"/>
    <s v="BACOF GUANTES PLASTICOS POLIETILENO "/>
    <n v="46181537"/>
    <s v="MÍNIMA CUANTÍA"/>
    <n v="2"/>
    <n v="4"/>
    <n v="10"/>
    <n v="1"/>
    <n v="27000"/>
    <s v="Unidad"/>
    <m/>
  </r>
  <r>
    <x v="11"/>
    <x v="2"/>
    <s v="02-02-01-003-006-02"/>
    <s v="Materiales y suministros - Otros productos de caucho"/>
    <s v="GAAMA VENDA COMBA "/>
    <n v="42311511"/>
    <s v="MÍNIMA CUANTÍA"/>
    <n v="2"/>
    <n v="4"/>
    <n v="10"/>
    <n v="9"/>
    <n v="108000"/>
    <s v="Unidad"/>
    <m/>
  </r>
  <r>
    <x v="11"/>
    <x v="2"/>
    <s v="02-02-01-003-006-02"/>
    <s v="Materiales y suministros - Otros productos de caucho"/>
    <s v="GACAS GUANTES DE LATEX PARA EXAMEN PRESENTACION CAJA X 100 UNIDADES "/>
    <n v="42132205"/>
    <s v="MÍNIMA CUANTÍA"/>
    <n v="2"/>
    <n v="4"/>
    <n v="10"/>
    <n v="1"/>
    <n v="37000"/>
    <s v="Unidad"/>
    <m/>
  </r>
  <r>
    <x v="11"/>
    <x v="2"/>
    <s v="02-02-01-003-006-02"/>
    <s v="Materiales y suministros - Otros productos de caucho"/>
    <s v="GIMFA GUANTES LÁTEX"/>
    <s v="42132201"/>
    <s v="MÍNIMA CUANTÍA"/>
    <n v="2"/>
    <n v="4"/>
    <n v="16"/>
    <n v="3"/>
    <n v="101745"/>
    <s v="Unidad"/>
    <m/>
  </r>
  <r>
    <x v="11"/>
    <x v="2"/>
    <s v="02-02-01-003-006-02"/>
    <s v="Materiales y suministros - Otros productos de caucho"/>
    <s v="SALDO CPA 97 GIMFA ELEMENTOS SST"/>
    <m/>
    <s v="MÍNIMA CUANTÍA"/>
    <n v="2"/>
    <n v="4"/>
    <n v="16"/>
    <n v="1"/>
    <n v="0.02"/>
    <s v="GLOBAL"/>
    <m/>
  </r>
  <r>
    <x v="11"/>
    <x v="2"/>
    <s v="02-02-01-003-006-03"/>
    <s v="Materiales y suministros - Semimanufacturas de plástico"/>
    <s v="BACOF YUMBOLON_x000a_"/>
    <s v="30141503"/>
    <s v="SELECCIÓN ABREVIADA - ACUERDO MARCO"/>
    <n v="5"/>
    <n v="4"/>
    <n v="10"/>
    <n v="5"/>
    <n v="579635.19999999995"/>
    <s v="Rollo"/>
    <m/>
  </r>
  <r>
    <x v="11"/>
    <x v="2"/>
    <s v="02-02-01-003-006-03"/>
    <s v="Materiales y suministros - Semimanufacturas de plástico"/>
    <s v="BACOF PERFIL ANGULAR PARA CIELO RASO EN PVC_x000a_"/>
    <s v="30161604"/>
    <s v="SELECCIÓN ABREVIADA - ACUERDO MARCO"/>
    <n v="5"/>
    <n v="4"/>
    <n v="10"/>
    <n v="50"/>
    <n v="1306479"/>
    <s v="Unidad"/>
    <m/>
  </r>
  <r>
    <x v="11"/>
    <x v="2"/>
    <s v="02-02-01-003-006-03"/>
    <s v="Materiales y suministros - Semimanufacturas de plástico"/>
    <s v="BACOF PERFIL PERIMETRAL DE CIELO RASO EN PVC_x000a_"/>
    <s v="30161604"/>
    <s v="SELECCIÓN ABREVIADA - ACUERDO MARCO"/>
    <n v="5"/>
    <n v="4"/>
    <n v="10"/>
    <n v="60"/>
    <n v="817009.2"/>
    <s v="Unidad"/>
    <m/>
  </r>
  <r>
    <x v="11"/>
    <x v="2"/>
    <s v="02-02-01-003-006-03"/>
    <s v="Materiales y suministros - Semimanufacturas de plástico"/>
    <s v="BACOF REVESTIMIENTO DE CIELO RASO EN PVC_x000a_"/>
    <s v="30161604"/>
    <s v="SELECCIÓN ABREVIADA - ACUERDO MARCO"/>
    <n v="5"/>
    <n v="4"/>
    <n v="10"/>
    <n v="60"/>
    <n v="1567774.8"/>
    <s v="Metro"/>
    <m/>
  </r>
  <r>
    <x v="11"/>
    <x v="2"/>
    <s v="02-02-01-003-006-03"/>
    <s v="Materiales y suministros - Semimanufacturas de plástico"/>
    <s v="BACOF UNIDAD MONO-CONTROL O GRIFERÍA PARA LAVAMANOS METÁLICA_x000a_"/>
    <s v="30181808"/>
    <s v="SELECCIÓN ABREVIADA - ACUERDO MARCO"/>
    <n v="5"/>
    <n v="4"/>
    <n v="10"/>
    <n v="15"/>
    <n v="1496011.05"/>
    <s v="Unidad"/>
    <m/>
  </r>
  <r>
    <x v="11"/>
    <x v="2"/>
    <s v="02-02-01-003-006-03"/>
    <s v="Materiales y suministros - Semimanufacturas de plástico"/>
    <s v="BACOF UNIDAD MONO-CONTROL O GRIFERÍA PARA LAVAPLATOS METÁLICA_x000a_"/>
    <s v="30181808"/>
    <s v="SELECCIÓN ABREVIADA - ACUERDO MARCO"/>
    <n v="5"/>
    <n v="4"/>
    <n v="10"/>
    <n v="12"/>
    <n v="1457368.56"/>
    <s v="Unidad"/>
    <m/>
  </r>
  <r>
    <x v="11"/>
    <x v="2"/>
    <s v="02-02-01-003-006-03"/>
    <s v="Materiales y suministros - Semimanufacturas de plástico"/>
    <s v="BACOF CLAVIJA EN PVC CON POLO A TIERRA_x000a_"/>
    <s v="30241511"/>
    <s v="SELECCIÓN ABREVIADA - ACUERDO MARCO"/>
    <n v="5"/>
    <n v="4"/>
    <n v="10"/>
    <n v="10"/>
    <n v="99366.1"/>
    <s v="Unidad"/>
    <m/>
  </r>
  <r>
    <x v="11"/>
    <x v="2"/>
    <s v="02-02-01-003-006-03"/>
    <s v="Materiales y suministros - Semimanufacturas de plástico"/>
    <s v="BACOF TOMA AEREA EN PVC POLARIZADA_x000a_"/>
    <s v="30241511"/>
    <s v="SELECCIÓN ABREVIADA - ACUERDO MARCO"/>
    <n v="5"/>
    <n v="4"/>
    <n v="10"/>
    <n v="10"/>
    <n v="92005.599999999991"/>
    <s v="Unidad"/>
    <m/>
  </r>
  <r>
    <x v="11"/>
    <x v="2"/>
    <s v="02-02-01-003-006-03"/>
    <s v="Materiales y suministros - Semimanufacturas de plástico"/>
    <s v="BACOF CHAZO PLÁSTICO PUNTILLA DE 1/4 X 1/2 PRESENTACIÓN (PAQUETE X 100 UND C/U)_x000a_"/>
    <s v="31161528"/>
    <s v="SELECCIÓN ABREVIADA - ACUERDO MARCO"/>
    <n v="5"/>
    <n v="4"/>
    <n v="10"/>
    <n v="3"/>
    <n v="73972.5"/>
    <s v="Unidad"/>
    <m/>
  </r>
  <r>
    <x v="11"/>
    <x v="2"/>
    <s v="02-02-01-003-006-03"/>
    <s v="Materiales y suministros - Semimanufacturas de plástico"/>
    <s v="BACOF CHAZO PLÁSTICO PUNTILLA DE 1/4 X 2 PRESENTACIÓN (PAQUETE X 100 UND C/U)_x000a_"/>
    <s v="31161528"/>
    <s v="SELECCIÓN ABREVIADA - ACUERDO MARCO"/>
    <n v="5"/>
    <n v="4"/>
    <n v="10"/>
    <n v="3"/>
    <n v="85013.16"/>
    <s v="Unidad"/>
    <m/>
  </r>
  <r>
    <x v="11"/>
    <x v="2"/>
    <s v="02-02-01-003-006-03"/>
    <s v="Materiales y suministros - Semimanufacturas de plástico"/>
    <s v="BACOF CHAZO PLÁSTICO CON TORNILLO 1/4. PRESENTACIÓN X 100 UND_x000a_"/>
    <s v="31161528"/>
    <s v="SELECCIÓN ABREVIADA - ACUERDO MARCO"/>
    <n v="5"/>
    <n v="4"/>
    <n v="10"/>
    <n v="3"/>
    <n v="73972.5"/>
    <s v="Unidad"/>
    <m/>
  </r>
  <r>
    <x v="11"/>
    <x v="2"/>
    <s v="02-02-01-003-006-03"/>
    <s v="Materiales y suministros - Semimanufacturas de plástico"/>
    <s v="BACOF CHAZO PLÁSTICO CON TORNILLO 3/8. PRESENTACIÓN X 100 UND_x000a_"/>
    <s v="31161528"/>
    <s v="SELECCIÓN ABREVIADA - ACUERDO MARCO"/>
    <n v="5"/>
    <n v="4"/>
    <n v="10"/>
    <n v="3"/>
    <n v="93845.73"/>
    <s v="Unidad"/>
    <m/>
  </r>
  <r>
    <x v="11"/>
    <x v="2"/>
    <s v="02-02-01-003-006-03"/>
    <s v="Materiales y suministros - Semimanufacturas de plástico"/>
    <s v="BACOF CHAZO PLÁSTICO CON TORNILLO 5/16. PRESENTACIÓN X 100 UND_x000a_"/>
    <s v="31161528"/>
    <s v="SELECCIÓN ABREVIADA - ACUERDO MARCO"/>
    <n v="5"/>
    <n v="4"/>
    <n v="10"/>
    <n v="3"/>
    <n v="102678.24"/>
    <s v="Unidad"/>
    <m/>
  </r>
  <r>
    <x v="11"/>
    <x v="2"/>
    <s v="02-02-01-003-006-03"/>
    <s v="Materiales y suministros - Semimanufacturas de plástico"/>
    <s v="BACOF CHAZO PLÁSTICO TIPO CAIMÁN O SUPRA COLAPSABLE DE 1/4&quot; X 100  UND_x000a_"/>
    <s v="31161528"/>
    <s v="SELECCIÓN ABREVIADA - ACUERDO MARCO"/>
    <n v="5"/>
    <n v="4"/>
    <n v="10"/>
    <n v="3"/>
    <n v="124759.59"/>
    <s v="Unidad"/>
    <m/>
  </r>
  <r>
    <x v="11"/>
    <x v="2"/>
    <s v="02-02-01-003-006-03"/>
    <s v="Materiales y suministros - Semimanufacturas de plástico"/>
    <s v="BACOF CANTOS FLEXIBLE DE PVC DE 44 MM COLOR A ESCOGER X MTS_x000a_"/>
    <s v="31201532"/>
    <s v="SELECCIÓN ABREVIADA - ACUERDO MARCO"/>
    <n v="5"/>
    <n v="4"/>
    <n v="10"/>
    <n v="700"/>
    <n v="1210790"/>
    <s v="Metro"/>
    <m/>
  </r>
  <r>
    <x v="11"/>
    <x v="2"/>
    <s v="02-02-01-003-006-03"/>
    <s v="Materiales y suministros - Semimanufacturas de plástico"/>
    <s v="BACOF CANTOS FLEXIBLE DE PVC DE 22 MM COLOR A ESCOGER X MTS_x000a_"/>
    <s v="31201532"/>
    <s v="SELECCIÓN ABREVIADA - ACUERDO MARCO"/>
    <n v="5"/>
    <n v="4"/>
    <n v="10"/>
    <n v="700"/>
    <n v="875889"/>
    <s v="Metro"/>
    <m/>
  </r>
  <r>
    <x v="11"/>
    <x v="2"/>
    <s v="02-02-01-003-006-03"/>
    <s v="Materiales y suministros - Semimanufacturas de plástico"/>
    <s v="BACOF CANTO RIGIDO DE 22 MM COLOR A ESCOGER X MTS_x000a_"/>
    <s v="31201532"/>
    <s v="SELECCIÓN ABREVIADA - ACUERDO MARCO"/>
    <n v="5"/>
    <n v="4"/>
    <n v="10"/>
    <n v="700"/>
    <n v="1056230"/>
    <s v="Metro"/>
    <m/>
  </r>
  <r>
    <x v="11"/>
    <x v="2"/>
    <s v="02-02-01-003-006-03"/>
    <s v="Materiales y suministros - Semimanufacturas de plástico"/>
    <s v="BACOF CANTOS FLEXIBLE DE PVC DE 19 MM COLOR A ESCOGER X MTS_x000a_"/>
    <s v="31201532"/>
    <s v="SELECCIÓN ABREVIADA - ACUERDO MARCO"/>
    <n v="5"/>
    <n v="4"/>
    <n v="10"/>
    <n v="700"/>
    <n v="747082"/>
    <s v="Metro"/>
    <m/>
  </r>
  <r>
    <x v="11"/>
    <x v="2"/>
    <s v="02-02-01-003-006-03"/>
    <s v="Materiales y suministros - Semimanufacturas de plástico"/>
    <s v="BACOF REJILLA PLÁSTICA PARA PISO 3X2” CON SOSCO – BLANCO_x000a_"/>
    <s v="40101503"/>
    <s v="SELECCIÓN ABREVIADA - ACUERDO MARCO"/>
    <n v="5"/>
    <n v="4"/>
    <n v="10"/>
    <n v="5"/>
    <n v="26497.600000000002"/>
    <s v="Unidad"/>
    <m/>
  </r>
  <r>
    <x v="11"/>
    <x v="2"/>
    <s v="02-02-01-003-006-03"/>
    <s v="Materiales y suministros - Semimanufacturas de plástico"/>
    <s v="BACOF REJILLA PLÁSTICA PARA PISO 4X3” CON SOSCO – BLANCO_x000a_"/>
    <s v="40101503"/>
    <s v="SELECCIÓN ABREVIADA - ACUERDO MARCO"/>
    <n v="5"/>
    <n v="4"/>
    <n v="10"/>
    <n v="5"/>
    <n v="34962.1"/>
    <s v="Unidad"/>
    <m/>
  </r>
  <r>
    <x v="11"/>
    <x v="2"/>
    <s v="02-02-01-003-006-03"/>
    <s v="Materiales y suministros - Semimanufacturas de plástico"/>
    <s v="BACOF REJILLA DE VENTILACIÓN PLÁSTICA NORMA GAS NATURAL MEDIDAS 30X 30_x000a_"/>
    <s v="40101503"/>
    <s v="SELECCIÓN ABREVIADA - ACUERDO MARCO"/>
    <n v="5"/>
    <n v="4"/>
    <n v="10"/>
    <n v="7"/>
    <n v="69556.27"/>
    <s v="Unidad"/>
    <m/>
  </r>
  <r>
    <x v="11"/>
    <x v="2"/>
    <s v="02-02-01-003-006-03"/>
    <s v="Materiales y suministros - Semimanufacturas de plástico"/>
    <s v="BACOF FLOTADOR + VÁLVULA COMPLETA EN BRONCE 1/2&quot; _x000a_"/>
    <s v="40141640"/>
    <s v="SELECCIÓN ABREVIADA - ACUERDO MARCO"/>
    <n v="5"/>
    <n v="4"/>
    <n v="10"/>
    <n v="10"/>
    <n v="702922.6"/>
    <s v="Unidad"/>
    <m/>
  </r>
  <r>
    <x v="11"/>
    <x v="2"/>
    <s v="02-02-01-003-006-03"/>
    <s v="Materiales y suministros - Semimanufacturas de plástico"/>
    <s v="BACOF FLOTADOR + VÁLVULA COMPLETA EN BRONCE 3/4&quot; _x000a_"/>
    <s v="40141640"/>
    <s v="SELECCIÓN ABREVIADA - ACUERDO MARCO"/>
    <n v="5"/>
    <n v="4"/>
    <n v="10"/>
    <n v="3"/>
    <n v="255039.48"/>
    <s v="Unidad"/>
    <m/>
  </r>
  <r>
    <x v="11"/>
    <x v="2"/>
    <s v="02-02-01-003-006-03"/>
    <s v="Materiales y suministros - Semimanufacturas de plástico"/>
    <s v="BACOF FLOTADOR + VÁLVULA COMPLETA EN BRONCE 1&quot; _x000a_"/>
    <s v="40141640"/>
    <s v="SELECCIÓN ABREVIADA - ACUERDO MARCO"/>
    <n v="5"/>
    <n v="4"/>
    <n v="10"/>
    <n v="5"/>
    <n v="535472.54999999993"/>
    <s v="Unidad"/>
    <m/>
  </r>
  <r>
    <x v="11"/>
    <x v="2"/>
    <s v="02-02-01-003-006-03"/>
    <s v="Materiales y suministros - Semimanufacturas de plástico"/>
    <s v="BACOF UNION LISA CPVC DE 1&quot;_x000a_"/>
    <s v="40141719"/>
    <s v="SELECCIÓN ABREVIADA - ACUERDO MARCO"/>
    <n v="5"/>
    <n v="4"/>
    <n v="10"/>
    <n v="3"/>
    <n v="9053.34"/>
    <s v="Unidad"/>
    <m/>
  </r>
  <r>
    <x v="11"/>
    <x v="2"/>
    <s v="02-02-01-003-006-03"/>
    <s v="Materiales y suministros - Semimanufacturas de plástico"/>
    <s v="BACOF UNION TIPO UNIVERSAL DE 3/4&quot; PVC_x000a_"/>
    <s v="40141719"/>
    <s v="SELECCIÓN ABREVIADA - ACUERDO MARCO"/>
    <n v="5"/>
    <n v="4"/>
    <n v="10"/>
    <n v="3"/>
    <n v="33784.44"/>
    <s v="Unidad"/>
    <m/>
  </r>
  <r>
    <x v="11"/>
    <x v="2"/>
    <s v="02-02-01-003-006-03"/>
    <s v="Materiales y suministros - Semimanufacturas de plástico"/>
    <s v="BACOF UNION TIPO UNIVERSAL DE 1/2&quot; PVC_x000a_"/>
    <s v="40141719"/>
    <s v="SELECCIÓN ABREVIADA - ACUERDO MARCO"/>
    <n v="5"/>
    <n v="4"/>
    <n v="10"/>
    <n v="7"/>
    <n v="71101.94"/>
    <s v="Unidad"/>
    <m/>
  </r>
  <r>
    <x v="11"/>
    <x v="2"/>
    <s v="02-02-01-003-006-03"/>
    <s v="Materiales y suministros - Semimanufacturas de plástico"/>
    <s v="BACOF UNION LISA PVC PRESION DE 1 1/2&quot;_x000a_"/>
    <s v="40141719"/>
    <s v="SELECCIÓN ABREVIADA - ACUERDO MARCO"/>
    <n v="5"/>
    <n v="4"/>
    <n v="10"/>
    <n v="3"/>
    <n v="4968.2999999999993"/>
    <s v="Unidad"/>
    <m/>
  </r>
  <r>
    <x v="11"/>
    <x v="2"/>
    <s v="02-02-01-003-006-03"/>
    <s v="Materiales y suministros - Semimanufacturas de plástico"/>
    <s v="BACOF UNION LISA PVC PRESION DE 2&quot;_x000a_"/>
    <s v="40141719"/>
    <s v="SELECCIÓN ABREVIADA - ACUERDO MARCO"/>
    <n v="5"/>
    <n v="4"/>
    <n v="10"/>
    <n v="2"/>
    <n v="7654.86"/>
    <s v="Unidad"/>
    <m/>
  </r>
  <r>
    <x v="11"/>
    <x v="2"/>
    <s v="02-02-01-003-006-03"/>
    <s v="Materiales y suministros - Semimanufacturas de plástico"/>
    <s v="BACOF UNION LISA PVC PRESION DE 3/4&quot;_x000a_"/>
    <s v="40141719"/>
    <s v="SELECCIÓN ABREVIADA - ACUERDO MARCO"/>
    <n v="5"/>
    <n v="4"/>
    <n v="10"/>
    <n v="7"/>
    <n v="4894.68"/>
    <s v="Unidad"/>
    <m/>
  </r>
  <r>
    <x v="11"/>
    <x v="2"/>
    <s v="02-02-01-003-006-03"/>
    <s v="Materiales y suministros - Semimanufacturas de plástico"/>
    <s v="BACOF UNION LISA PVC PRESION DE 1&quot;_x000a_"/>
    <s v="40141719"/>
    <s v="SELECCIÓN ABREVIADA - ACUERDO MARCO"/>
    <n v="5"/>
    <n v="4"/>
    <n v="10"/>
    <n v="7"/>
    <n v="5667.55"/>
    <s v="Unidad"/>
    <m/>
  </r>
  <r>
    <x v="11"/>
    <x v="2"/>
    <s v="02-02-01-003-006-03"/>
    <s v="Materiales y suministros - Semimanufacturas de plástico"/>
    <s v="BACOF UNION LISA PVC PRESION DE 1 1/4&quot;_x000a_"/>
    <s v="40141719"/>
    <s v="SELECCIÓN ABREVIADA - ACUERDO MARCO"/>
    <n v="5"/>
    <n v="4"/>
    <n v="10"/>
    <n v="3"/>
    <n v="4305.87"/>
    <s v="Unidad"/>
    <m/>
  </r>
  <r>
    <x v="11"/>
    <x v="2"/>
    <s v="02-02-01-003-006-03"/>
    <s v="Materiales y suministros - Semimanufacturas de plástico"/>
    <s v="BACOF UNION LISA PVC PRESION DE 1/2&quot;_x000a_"/>
    <s v="40141719"/>
    <s v="SELECCIÓN ABREVIADA - ACUERDO MARCO"/>
    <n v="5"/>
    <n v="4"/>
    <n v="10"/>
    <n v="10"/>
    <n v="5888.4000000000005"/>
    <s v="Unidad"/>
    <m/>
  </r>
  <r>
    <x v="11"/>
    <x v="2"/>
    <s v="02-02-01-003-006-03"/>
    <s v="Materiales y suministros - Semimanufacturas de plástico"/>
    <s v="BACOF UNION TIPO UNIVERSAL DE 1-1/2&quot; PVC_x000a_"/>
    <s v="40141719"/>
    <s v="SELECCIÓN ABREVIADA - ACUERDO MARCO"/>
    <n v="5"/>
    <n v="4"/>
    <n v="10"/>
    <n v="3"/>
    <n v="73972.5"/>
    <s v="Unidad"/>
    <m/>
  </r>
  <r>
    <x v="11"/>
    <x v="2"/>
    <s v="02-02-01-003-006-03"/>
    <s v="Materiales y suministros - Semimanufacturas de plástico"/>
    <s v="BACOF UNION TIPO UNIVERSAL DE 1-1/4&quot; PVC_x000a_"/>
    <s v="40141719"/>
    <s v="SELECCIÓN ABREVIADA - ACUERDO MARCO"/>
    <n v="5"/>
    <n v="4"/>
    <n v="10"/>
    <n v="3"/>
    <n v="51891.149999999994"/>
    <s v="Unidad"/>
    <m/>
  </r>
  <r>
    <x v="11"/>
    <x v="2"/>
    <s v="02-02-01-003-006-03"/>
    <s v="Materiales y suministros - Semimanufacturas de plástico"/>
    <s v="BACOF UNION TIPO UNIVERSAL DE 1&quot; PVC_x000a_"/>
    <s v="40141719"/>
    <s v="SELECCIÓN ABREVIADA - ACUERDO MARCO"/>
    <n v="5"/>
    <n v="4"/>
    <n v="10"/>
    <n v="3"/>
    <n v="35992.590000000004"/>
    <s v="Unidad"/>
    <m/>
  </r>
  <r>
    <x v="11"/>
    <x v="2"/>
    <s v="02-02-01-003-006-03"/>
    <s v="Materiales y suministros - Semimanufacturas de plástico"/>
    <s v="BACOF UNION TIPO UNIVERSAL DE 2&quot; PVC_x000a_"/>
    <s v="40141719"/>
    <s v="SELECCIÓN ABREVIADA - ACUERDO MARCO"/>
    <n v="5"/>
    <n v="4"/>
    <n v="10"/>
    <n v="2"/>
    <n v="61091.72"/>
    <s v="Unidad"/>
    <m/>
  </r>
  <r>
    <x v="11"/>
    <x v="2"/>
    <s v="02-02-01-003-006-03"/>
    <s v="Materiales y suministros - Semimanufacturas de plástico"/>
    <s v="BACOF UNION LISA CPVC DE 1/2&quot;_x000a_"/>
    <s v="40141719"/>
    <s v="SELECCIÓN ABREVIADA - ACUERDO MARCO"/>
    <n v="5"/>
    <n v="4"/>
    <n v="10"/>
    <n v="14"/>
    <n v="17002.72"/>
    <s v="Unidad"/>
    <m/>
  </r>
  <r>
    <x v="11"/>
    <x v="2"/>
    <s v="02-02-01-003-006-03"/>
    <s v="Materiales y suministros - Semimanufacturas de plástico"/>
    <s v="BACOF UNION LISA CPVC DE 3/4&quot;_x000a_"/>
    <s v="40141719"/>
    <s v="SELECCIÓN ABREVIADA - ACUERDO MARCO"/>
    <n v="5"/>
    <n v="4"/>
    <n v="10"/>
    <n v="3"/>
    <n v="7507.6500000000005"/>
    <s v="Unidad"/>
    <m/>
  </r>
  <r>
    <x v="11"/>
    <x v="2"/>
    <s v="02-02-01-003-006-03"/>
    <s v="Materiales y suministros - Semimanufacturas de plástico"/>
    <s v="BACOF CAJA PLÁSTICA EN PVC 5800_x000a_"/>
    <s v="40141756"/>
    <s v="SELECCIÓN ABREVIADA - ACUERDO MARCO"/>
    <n v="5"/>
    <n v="4"/>
    <n v="10"/>
    <n v="10"/>
    <n v="92005.599999999991"/>
    <s v="Unidad"/>
    <m/>
  </r>
  <r>
    <x v="11"/>
    <x v="2"/>
    <s v="02-02-01-003-006-03"/>
    <s v="Materiales y suministros - Semimanufacturas de plástico"/>
    <s v="BACOF TUBO PVC PRESIÓN DE 11/2&quot; TUBO X 6 MTS C/U_x000a_"/>
    <s v="40171517"/>
    <s v="SELECCIÓN ABREVIADA - ACUERDO MARCO"/>
    <n v="5"/>
    <n v="4"/>
    <n v="10"/>
    <n v="1"/>
    <n v="53363.24"/>
    <s v="Unidad"/>
    <m/>
  </r>
  <r>
    <x v="11"/>
    <x v="2"/>
    <s v="02-02-01-003-006-03"/>
    <s v="Materiales y suministros - Semimanufacturas de plástico"/>
    <s v="BACOF TUBO PVC PRESIÓN DE 2&quot; TUBO X 6 MTS C/U_x000a_"/>
    <s v="40171517"/>
    <s v="SELECCIÓN ABREVIADA - ACUERDO MARCO"/>
    <n v="5"/>
    <n v="4"/>
    <n v="10"/>
    <n v="1"/>
    <n v="80964.92"/>
    <s v="Unidad"/>
    <m/>
  </r>
  <r>
    <x v="11"/>
    <x v="2"/>
    <s v="02-02-01-003-006-03"/>
    <s v="Materiales y suministros - Semimanufacturas de plástico"/>
    <s v="BACOF TUBO CPVC DE 3/4 X 3,00 M_x000a_"/>
    <s v="40171517"/>
    <s v="SELECCIÓN ABREVIADA - ACUERDO MARCO"/>
    <n v="5"/>
    <n v="4"/>
    <n v="10"/>
    <n v="1"/>
    <n v="19967.740000000002"/>
    <s v="Unidad"/>
    <m/>
  </r>
  <r>
    <x v="11"/>
    <x v="2"/>
    <s v="02-02-01-003-006-03"/>
    <s v="Materiales y suministros - Semimanufacturas de plástico"/>
    <s v="BACOF TUBO PVC PRESIÓN 13.5 315 PSI DE 1/2&quot; TUBO X 6 MTS C/U_x000a_"/>
    <s v="40171517"/>
    <s v="SELECCIÓN ABREVIADA - ACUERDO MARCO"/>
    <n v="5"/>
    <n v="4"/>
    <n v="10"/>
    <n v="3"/>
    <n v="62931.81"/>
    <s v="Unidad"/>
    <m/>
  </r>
  <r>
    <x v="11"/>
    <x v="2"/>
    <s v="02-02-01-003-006-03"/>
    <s v="Materiales y suministros - Semimanufacturas de plástico"/>
    <s v="BACOF TUBO CPVC DE 1/2 X 3,00 M_x000a_"/>
    <s v="40171517"/>
    <s v="SELECCIÓN ABREVIADA - ACUERDO MARCO"/>
    <n v="5"/>
    <n v="4"/>
    <n v="10"/>
    <n v="1"/>
    <n v="15824.97"/>
    <s v="Unidad"/>
    <m/>
  </r>
  <r>
    <x v="11"/>
    <x v="2"/>
    <s v="02-02-01-003-006-03"/>
    <s v="Materiales y suministros - Semimanufacturas de plástico"/>
    <s v="BACOF TUBO PVC PRESIÓN 21- 200 PSI DE 1&quot; TUBO X 6 MTS C/U_x000a_"/>
    <s v="40171517"/>
    <s v="SELECCIÓN ABREVIADA - ACUERDO MARCO"/>
    <n v="5"/>
    <n v="4"/>
    <n v="10"/>
    <n v="1"/>
    <n v="26129.58"/>
    <s v="Unidad"/>
    <m/>
  </r>
  <r>
    <x v="11"/>
    <x v="2"/>
    <s v="02-02-01-003-006-03"/>
    <s v="Materiales y suministros - Semimanufacturas de plástico"/>
    <s v="BACOF TUBO PVC PRESIÓN DE 11/4&quot; TUBO X 6 MTS C/U_x000a_"/>
    <s v="40171517"/>
    <s v="SELECCIÓN ABREVIADA - ACUERDO MARCO"/>
    <n v="5"/>
    <n v="4"/>
    <n v="10"/>
    <n v="1"/>
    <n v="48210.93"/>
    <s v="Unidad"/>
    <m/>
  </r>
  <r>
    <x v="11"/>
    <x v="2"/>
    <s v="02-02-01-003-006-03"/>
    <s v="Materiales y suministros - Semimanufacturas de plástico"/>
    <s v="BACOF TUBO PVC PRESIÓN 21- 200 PSI DE 3/4&quot; TUBO X 6 MTS C/U_x000a_"/>
    <s v="40171517"/>
    <s v="SELECCIÓN ABREVIADA - ACUERDO MARCO"/>
    <n v="5"/>
    <n v="4"/>
    <n v="10"/>
    <n v="1"/>
    <n v="24657.5"/>
    <s v="Unidad"/>
    <m/>
  </r>
  <r>
    <x v="11"/>
    <x v="2"/>
    <s v="02-02-01-003-006-03"/>
    <s v="Materiales y suministros - Semimanufacturas de plástico"/>
    <s v="BACOF ADAPTADORES PVC PRESION MACHO 1&quot;_x000a_"/>
    <s v="40171708"/>
    <s v="SELECCIÓN ABREVIADA - ACUERDO MARCO"/>
    <n v="5"/>
    <n v="4"/>
    <n v="10"/>
    <n v="7"/>
    <n v="9016.56"/>
    <s v="Unidad"/>
    <m/>
  </r>
  <r>
    <x v="11"/>
    <x v="2"/>
    <s v="02-02-01-003-006-03"/>
    <s v="Materiales y suministros - Semimanufacturas de plástico"/>
    <s v="BACOF ADAPTADORES PVC PRESION MACHO 1 1/4&quot;_x000a_"/>
    <s v="40171708"/>
    <s v="SELECCIÓN ABREVIADA - ACUERDO MARCO"/>
    <n v="5"/>
    <n v="4"/>
    <n v="10"/>
    <n v="3"/>
    <n v="5630.76"/>
    <s v="Unidad"/>
    <m/>
  </r>
  <r>
    <x v="11"/>
    <x v="2"/>
    <s v="02-02-01-003-006-03"/>
    <s v="Materiales y suministros - Semimanufacturas de plástico"/>
    <s v="BACOF ADAPTADORES PVC PRESION MACHO 1 1/2&quot;_x000a_"/>
    <s v="40171708"/>
    <s v="SELECCIÓN ABREVIADA - ACUERDO MARCO"/>
    <n v="5"/>
    <n v="4"/>
    <n v="10"/>
    <n v="3"/>
    <n v="11261.460000000001"/>
    <s v="Unidad"/>
    <m/>
  </r>
  <r>
    <x v="11"/>
    <x v="2"/>
    <s v="02-02-01-003-006-03"/>
    <s v="Materiales y suministros - Semimanufacturas de plástico"/>
    <s v="BACOF ADAPTADORES PVC PRESION MACHO 2&quot;_x000a_"/>
    <s v="40171708"/>
    <s v="SELECCIÓN ABREVIADA - ACUERDO MARCO"/>
    <n v="5"/>
    <n v="4"/>
    <n v="10"/>
    <n v="2"/>
    <n v="7434.04"/>
    <s v="Unidad"/>
    <m/>
  </r>
  <r>
    <x v="11"/>
    <x v="2"/>
    <s v="02-02-01-003-006-03"/>
    <s v="Materiales y suministros - Semimanufacturas de plástico"/>
    <s v="BACOF ADAPTADORES PVC PRESION HEMBRA 1/2&quot;_x000a_"/>
    <s v="40171708"/>
    <s v="SELECCIÓN ABREVIADA - ACUERDO MARCO"/>
    <n v="5"/>
    <n v="4"/>
    <n v="10"/>
    <n v="15"/>
    <n v="8832.6"/>
    <s v="Unidad"/>
    <m/>
  </r>
  <r>
    <x v="11"/>
    <x v="2"/>
    <s v="02-02-01-003-006-03"/>
    <s v="Materiales y suministros - Semimanufacturas de plástico"/>
    <s v="BACOF ADAPTADORES PVC PRESION HEMBRA 3/4&quot;_x000a_"/>
    <s v="40171708"/>
    <s v="SELECCIÓN ABREVIADA - ACUERDO MARCO"/>
    <n v="5"/>
    <n v="4"/>
    <n v="10"/>
    <n v="7"/>
    <n v="5409.95"/>
    <s v="Unidad"/>
    <m/>
  </r>
  <r>
    <x v="11"/>
    <x v="2"/>
    <s v="02-02-01-003-006-03"/>
    <s v="Materiales y suministros - Semimanufacturas de plástico"/>
    <s v="BACOF ADAPTADORES PVC PRESION HEMBRA 1&quot;_x000a_"/>
    <s v="40171708"/>
    <s v="SELECCIÓN ABREVIADA - ACUERDO MARCO"/>
    <n v="5"/>
    <n v="4"/>
    <n v="10"/>
    <n v="3"/>
    <n v="4085.04"/>
    <s v="Unidad"/>
    <m/>
  </r>
  <r>
    <x v="11"/>
    <x v="2"/>
    <s v="02-02-01-003-006-03"/>
    <s v="Materiales y suministros - Semimanufacturas de plástico"/>
    <s v="BACOF ADAPTADORES PVC PRESION HEMBRA 1 1/4&quot;_x000a_"/>
    <s v="40171708"/>
    <s v="SELECCIÓN ABREVIADA - ACUERDO MARCO"/>
    <n v="5"/>
    <n v="4"/>
    <n v="10"/>
    <n v="3"/>
    <n v="11261.460000000001"/>
    <s v="Unidad"/>
    <m/>
  </r>
  <r>
    <x v="11"/>
    <x v="2"/>
    <s v="02-02-01-003-006-03"/>
    <s v="Materiales y suministros - Semimanufacturas de plástico"/>
    <s v="BACOF ADAPTADORES PVC PRESION HEMBRA 1 1/2&quot;_x000a_"/>
    <s v="40171708"/>
    <s v="SELECCIÓN ABREVIADA - ACUERDO MARCO"/>
    <n v="5"/>
    <n v="4"/>
    <n v="10"/>
    <n v="3"/>
    <n v="11703.09"/>
    <s v="Unidad"/>
    <m/>
  </r>
  <r>
    <x v="11"/>
    <x v="2"/>
    <s v="02-02-01-003-006-03"/>
    <s v="Materiales y suministros - Semimanufacturas de plástico"/>
    <s v="BACOF ADAPTADORES PVC PRESION HEMBRA 2&quot;_x000a_"/>
    <s v="40171708"/>
    <s v="SELECCIÓN ABREVIADA - ACUERDO MARCO"/>
    <n v="5"/>
    <n v="4"/>
    <n v="10"/>
    <n v="2"/>
    <n v="18401.12"/>
    <s v="Unidad"/>
    <m/>
  </r>
  <r>
    <x v="11"/>
    <x v="2"/>
    <s v="02-02-01-003-006-03"/>
    <s v="Materiales y suministros - Semimanufacturas de plástico"/>
    <s v="BACOF ADAPTADORES CPVC PRESION MACHO 1/2&quot;_x000a_"/>
    <s v="40171708"/>
    <s v="SELECCIÓN ABREVIADA - ACUERDO MARCO"/>
    <n v="5"/>
    <n v="4"/>
    <n v="10"/>
    <n v="7"/>
    <n v="10819.9"/>
    <s v="Unidad"/>
    <m/>
  </r>
  <r>
    <x v="11"/>
    <x v="2"/>
    <s v="02-02-01-003-006-03"/>
    <s v="Materiales y suministros - Semimanufacturas de plástico"/>
    <s v="BACOF ADAPTADORES CPVC PRESION MACHO 3/4&quot;_x000a_"/>
    <s v="40171708"/>
    <s v="SELECCIÓN ABREVIADA - ACUERDO MARCO"/>
    <n v="5"/>
    <n v="4"/>
    <n v="10"/>
    <n v="3"/>
    <n v="6513.99"/>
    <s v="Unidad"/>
    <m/>
  </r>
  <r>
    <x v="11"/>
    <x v="2"/>
    <s v="02-02-01-003-006-03"/>
    <s v="Materiales y suministros - Semimanufacturas de plástico"/>
    <s v="BACOF ADAPTADORES CPVC PRESION MACHO 1&quot;_x000a_"/>
    <s v="40171708"/>
    <s v="SELECCIÓN ABREVIADA - ACUERDO MARCO"/>
    <n v="5"/>
    <n v="4"/>
    <n v="10"/>
    <n v="3"/>
    <n v="8170.08"/>
    <s v="Unidad"/>
    <m/>
  </r>
  <r>
    <x v="11"/>
    <x v="2"/>
    <s v="02-02-01-003-006-03"/>
    <s v="Materiales y suministros - Semimanufacturas de plástico"/>
    <s v="BACOF ADAPTADORES CPVC PRESION HEMBRA 1/2&quot;_x000a_"/>
    <s v="40171708"/>
    <s v="SELECCIÓN ABREVIADA - ACUERDO MARCO"/>
    <n v="5"/>
    <n v="4"/>
    <n v="10"/>
    <n v="3"/>
    <n v="4747.5"/>
    <s v="Unidad"/>
    <m/>
  </r>
  <r>
    <x v="11"/>
    <x v="2"/>
    <s v="02-02-01-003-006-03"/>
    <s v="Materiales y suministros - Semimanufacturas de plástico"/>
    <s v="BACOF ADAPTADORES CPVC PRESION HEMBRA 3/4&quot;_x000a_"/>
    <s v="40171708"/>
    <s v="SELECCIÓN ABREVIADA - ACUERDO MARCO"/>
    <n v="5"/>
    <n v="4"/>
    <n v="10"/>
    <n v="3"/>
    <n v="6513.99"/>
    <s v="Unidad"/>
    <m/>
  </r>
  <r>
    <x v="11"/>
    <x v="2"/>
    <s v="02-02-01-003-006-03"/>
    <s v="Materiales y suministros - Semimanufacturas de plástico"/>
    <s v="BACOF ADAPTADORES CPVC PRESION HEMBRA 1&quot;_x000a_"/>
    <s v="40171708"/>
    <s v="SELECCIÓN ABREVIADA - ACUERDO MARCO"/>
    <n v="5"/>
    <n v="4"/>
    <n v="10"/>
    <n v="3"/>
    <n v="8280.51"/>
    <s v="Unidad"/>
    <m/>
  </r>
  <r>
    <x v="11"/>
    <x v="2"/>
    <s v="02-02-01-003-006-03"/>
    <s v="Materiales y suministros - Semimanufacturas de plástico"/>
    <s v="BACOF ADAPTADORES PVC PRESION MACHO 1/2&quot;_x000a_"/>
    <s v="40171708"/>
    <s v="SELECCIÓN ABREVIADA - ACUERDO MARCO"/>
    <n v="5"/>
    <n v="4"/>
    <n v="10"/>
    <n v="20"/>
    <n v="11776.800000000001"/>
    <s v="Unidad"/>
    <m/>
  </r>
  <r>
    <x v="11"/>
    <x v="2"/>
    <s v="02-02-01-003-006-03"/>
    <s v="Materiales y suministros - Semimanufacturas de plástico"/>
    <s v="BACOF ADAPTADORES PVC PRESION MACHO 3/4&quot;_x000a_"/>
    <s v="40171708"/>
    <s v="SELECCIÓN ABREVIADA - ACUERDO MARCO"/>
    <n v="5"/>
    <n v="4"/>
    <n v="10"/>
    <n v="7"/>
    <n v="4894.68"/>
    <s v="Unidad"/>
    <m/>
  </r>
  <r>
    <x v="11"/>
    <x v="2"/>
    <s v="02-02-01-003-006-03"/>
    <s v="Materiales y suministros - Semimanufacturas de plástico"/>
    <s v="BACOF ADAPTADOR SIFÓN LAVAMANOS/LAVAPLATOS_x000a_"/>
    <s v="40171708"/>
    <s v="SELECCIÓN ABREVIADA - ACUERDO MARCO"/>
    <n v="5"/>
    <n v="4"/>
    <n v="10"/>
    <n v="10"/>
    <n v="55203.4"/>
    <s v="Unidad"/>
    <m/>
  </r>
  <r>
    <x v="11"/>
    <x v="2"/>
    <s v="02-02-01-003-006-03"/>
    <s v="Materiales y suministros - Semimanufacturas de plástico"/>
    <s v="BACOF ACOPLE PLASTICO PARA SANITARIO CON VALVULA REGULADORA_x000a_"/>
    <s v="40172608"/>
    <s v="SELECCIÓN ABREVIADA - ACUERDO MARCO"/>
    <n v="5"/>
    <n v="4"/>
    <n v="10"/>
    <n v="236"/>
    <n v="3387279.6799999997"/>
    <s v="Unidad"/>
    <m/>
  </r>
  <r>
    <x v="11"/>
    <x v="2"/>
    <s v="02-02-01-003-006-03"/>
    <s v="Materiales y suministros - Semimanufacturas de plástico"/>
    <s v="BACOF ACOPLE PLASTICO PARA LAVAMANOS/LAVAPLATOS CON VALVULA REGULADORA_x000a_"/>
    <s v="40172608"/>
    <s v="SELECCIÓN ABREVIADA - ACUERDO MARCO"/>
    <n v="5"/>
    <n v="4"/>
    <n v="10"/>
    <n v="200"/>
    <n v="2870576"/>
    <s v="Unidad"/>
    <m/>
  </r>
  <r>
    <x v="11"/>
    <x v="2"/>
    <s v="02-02-01-003-006-03"/>
    <s v="Materiales y suministros - Semimanufacturas de plástico"/>
    <s v="BACOF TEE DE 1 1/4&quot; PVC PRESION_x000a_"/>
    <s v="40172708"/>
    <s v="SELECCIÓN ABREVIADA - ACUERDO MARCO"/>
    <n v="5"/>
    <n v="4"/>
    <n v="10"/>
    <n v="3"/>
    <n v="17444.28"/>
    <s v="Unidad"/>
    <m/>
  </r>
  <r>
    <x v="11"/>
    <x v="2"/>
    <s v="02-02-01-003-006-03"/>
    <s v="Materiales y suministros - Semimanufacturas de plástico"/>
    <s v="BACOF TEE DE 1 1/2&quot; PVC PRESION_x000a_"/>
    <s v="40172708"/>
    <s v="SELECCIÓN ABREVIADA - ACUERDO MARCO"/>
    <n v="5"/>
    <n v="4"/>
    <n v="10"/>
    <n v="3"/>
    <n v="21198.09"/>
    <s v="Unidad"/>
    <m/>
  </r>
  <r>
    <x v="11"/>
    <x v="2"/>
    <s v="02-02-01-003-006-03"/>
    <s v="Materiales y suministros - Semimanufacturas de plástico"/>
    <s v="BACOF TEE DE 3/4&quot; PVC PRESION_x000a_"/>
    <s v="40172708"/>
    <s v="SELECCIÓN ABREVIADA - ACUERDO MARCO"/>
    <n v="5"/>
    <n v="4"/>
    <n v="10"/>
    <n v="7"/>
    <n v="7470.82"/>
    <s v="Unidad"/>
    <m/>
  </r>
  <r>
    <x v="11"/>
    <x v="2"/>
    <s v="02-02-01-003-006-03"/>
    <s v="Materiales y suministros - Semimanufacturas de plástico"/>
    <s v="BACOF TEE DE 1&quot; PVC PRESION_x000a_"/>
    <s v="40172708"/>
    <s v="SELECCIÓN ABREVIADA - ACUERDO MARCO"/>
    <n v="5"/>
    <n v="4"/>
    <n v="10"/>
    <n v="7"/>
    <n v="19321.190000000002"/>
    <s v="Unidad"/>
    <m/>
  </r>
  <r>
    <x v="11"/>
    <x v="2"/>
    <s v="02-02-01-003-006-03"/>
    <s v="Materiales y suministros - Semimanufacturas de plástico"/>
    <s v="BACOF TEE DE 2&quot; PVC PRESION_x000a_"/>
    <s v="40172708"/>
    <s v="SELECCIÓN ABREVIADA - ACUERDO MARCO"/>
    <n v="5"/>
    <n v="4"/>
    <n v="10"/>
    <n v="2"/>
    <n v="21345.3"/>
    <s v="Unidad"/>
    <m/>
  </r>
  <r>
    <x v="11"/>
    <x v="2"/>
    <s v="02-02-01-003-006-03"/>
    <s v="Materiales y suministros - Semimanufacturas de plástico"/>
    <s v="BACOF TEE DE 1/2&quot; PVC PRESION_x000a_"/>
    <s v="40172708"/>
    <s v="SELECCIÓN ABREVIADA - ACUERDO MARCO"/>
    <n v="5"/>
    <n v="4"/>
    <n v="10"/>
    <n v="8"/>
    <n v="7360.48"/>
    <s v="Unidad"/>
    <m/>
  </r>
  <r>
    <x v="11"/>
    <x v="2"/>
    <s v="02-02-01-003-006-03"/>
    <s v="Materiales y suministros - Semimanufacturas de plástico"/>
    <s v="BACOF TEE DE 1/2&quot; CPVC_x000a_"/>
    <s v="40172709"/>
    <s v="SELECCIÓN ABREVIADA - ACUERDO MARCO"/>
    <n v="5"/>
    <n v="4"/>
    <n v="10"/>
    <n v="3"/>
    <n v="3533.01"/>
    <s v="Unidad"/>
    <m/>
  </r>
  <r>
    <x v="11"/>
    <x v="2"/>
    <s v="02-02-01-003-006-03"/>
    <s v="Materiales y suministros - Semimanufacturas de plástico"/>
    <s v="BACOF TEE DE 3/4&quot; CPVC_x000a_"/>
    <s v="40172709"/>
    <s v="SELECCIÓN ABREVIADA - ACUERDO MARCO"/>
    <n v="5"/>
    <n v="4"/>
    <n v="10"/>
    <n v="3"/>
    <n v="4637.1000000000004"/>
    <s v="Unidad"/>
    <m/>
  </r>
  <r>
    <x v="11"/>
    <x v="2"/>
    <s v="02-02-01-003-006-03"/>
    <s v="Materiales y suministros - Semimanufacturas de plástico"/>
    <s v="BACOF TEE DE 1&quot; CPVC_x000a_"/>
    <s v="40172709"/>
    <s v="SELECCIÓN ABREVIADA - ACUERDO MARCO"/>
    <n v="5"/>
    <n v="4"/>
    <n v="10"/>
    <n v="3"/>
    <n v="7286.82"/>
    <s v="Unidad"/>
    <m/>
  </r>
  <r>
    <x v="11"/>
    <x v="2"/>
    <s v="02-02-01-003-006-03"/>
    <s v="Materiales y suministros - Semimanufacturas de plástico"/>
    <s v="BACOF CODO 90º CPVC DE 1/2&quot;_x000a_"/>
    <s v="40172808"/>
    <s v="SELECCIÓN ABREVIADA - ACUERDO MARCO"/>
    <n v="5"/>
    <n v="4"/>
    <n v="10"/>
    <n v="7"/>
    <n v="7213.22"/>
    <s v="Unidad"/>
    <m/>
  </r>
  <r>
    <x v="11"/>
    <x v="2"/>
    <s v="02-02-01-003-006-03"/>
    <s v="Materiales y suministros - Semimanufacturas de plástico"/>
    <s v="BACOF CODO 90º CPVC DE 3/4&quot;_x000a_"/>
    <s v="40172808"/>
    <s v="SELECCIÓN ABREVIADA - ACUERDO MARCO"/>
    <n v="5"/>
    <n v="4"/>
    <n v="10"/>
    <n v="3"/>
    <n v="4637.1000000000004"/>
    <s v="Unidad"/>
    <m/>
  </r>
  <r>
    <x v="11"/>
    <x v="2"/>
    <s v="02-02-01-003-006-03"/>
    <s v="Materiales y suministros - Semimanufacturas de plástico"/>
    <s v="BACOF CODO 90º CPVC DE 1&quot;_x000a_"/>
    <s v="40172808"/>
    <s v="SELECCIÓN ABREVIADA - ACUERDO MARCO"/>
    <n v="5"/>
    <n v="4"/>
    <n v="10"/>
    <n v="3"/>
    <n v="5741.13"/>
    <s v="Unidad"/>
    <m/>
  </r>
  <r>
    <x v="11"/>
    <x v="2"/>
    <s v="02-02-01-003-006-03"/>
    <s v="Materiales y suministros - Semimanufacturas de plástico"/>
    <s v="BACOF CODO 90º PVC PRESION 1 1/2&quot;_x000a_"/>
    <s v="40172808"/>
    <s v="SELECCIÓN ABREVIADA - ACUERDO MARCO"/>
    <n v="5"/>
    <n v="4"/>
    <n v="10"/>
    <n v="3"/>
    <n v="13027.98"/>
    <s v="Unidad"/>
    <m/>
  </r>
  <r>
    <x v="11"/>
    <x v="2"/>
    <s v="02-02-01-003-006-03"/>
    <s v="Materiales y suministros - Semimanufacturas de plástico"/>
    <s v="BACOF CODO 90º PVC PRESION 2&quot;_x000a_"/>
    <s v="40172808"/>
    <s v="SELECCIÓN ABREVIADA - ACUERDO MARCO"/>
    <n v="5"/>
    <n v="4"/>
    <n v="10"/>
    <n v="2"/>
    <n v="13396.02"/>
    <s v="Unidad"/>
    <m/>
  </r>
  <r>
    <x v="11"/>
    <x v="2"/>
    <s v="02-02-01-003-006-03"/>
    <s v="Materiales y suministros - Semimanufacturas de plástico"/>
    <s v="BACOF CODO 90º PVC PRESION 1/2&quot;_x000a_"/>
    <s v="40172808"/>
    <s v="SELECCIÓN ABREVIADA - ACUERDO MARCO"/>
    <n v="5"/>
    <n v="4"/>
    <n v="10"/>
    <n v="10"/>
    <n v="6256.4"/>
    <s v="Unidad"/>
    <m/>
  </r>
  <r>
    <x v="11"/>
    <x v="2"/>
    <s v="02-02-01-003-006-03"/>
    <s v="Materiales y suministros - Semimanufacturas de plástico"/>
    <s v="BACOF CODO 90º PVC PRESION 3/4&quot;_x000a_"/>
    <s v="40172808"/>
    <s v="SELECCIÓN ABREVIADA - ACUERDO MARCO"/>
    <n v="5"/>
    <n v="4"/>
    <n v="10"/>
    <n v="7"/>
    <n v="4894.68"/>
    <s v="Unidad"/>
    <m/>
  </r>
  <r>
    <x v="11"/>
    <x v="2"/>
    <s v="02-02-01-003-006-03"/>
    <s v="Materiales y suministros - Semimanufacturas de plástico"/>
    <s v="BACOF CODO 90º PVC PRESION 1&quot;_x000a_"/>
    <s v="40172808"/>
    <s v="SELECCIÓN ABREVIADA - ACUERDO MARCO"/>
    <n v="5"/>
    <n v="4"/>
    <n v="10"/>
    <n v="7"/>
    <n v="11850.37"/>
    <s v="Unidad"/>
    <m/>
  </r>
  <r>
    <x v="11"/>
    <x v="2"/>
    <s v="02-02-01-003-006-03"/>
    <s v="Materiales y suministros - Semimanufacturas de plástico"/>
    <s v="BACOF CODO 90º PVC PRESION 1 1/4&quot;_x000a_"/>
    <s v="40172808"/>
    <s v="SELECCIÓN ABREVIADA - ACUERDO MARCO"/>
    <n v="5"/>
    <n v="4"/>
    <n v="10"/>
    <n v="3"/>
    <n v="9274.14"/>
    <s v="Unidad"/>
    <m/>
  </r>
  <r>
    <x v="11"/>
    <x v="2"/>
    <s v="02-02-01-003-006-03"/>
    <s v="Materiales y suministros - Semimanufacturas de plástico"/>
    <s v="BACOF TAPON PVC PRESION 1-1/2&quot; SOLDADO_x000a_"/>
    <s v="40173508"/>
    <s v="SELECCIÓN ABREVIADA - ACUERDO MARCO"/>
    <n v="5"/>
    <n v="4"/>
    <n v="10"/>
    <n v="3"/>
    <n v="7728.48"/>
    <s v="Unidad"/>
    <m/>
  </r>
  <r>
    <x v="11"/>
    <x v="2"/>
    <s v="02-02-01-003-006-03"/>
    <s v="Materiales y suministros - Semimanufacturas de plástico"/>
    <s v="BACOF TAPON SANITARIO DE 2&quot; SOLDADO_x000a_"/>
    <s v="40173508"/>
    <s v="SELECCIÓN ABREVIADA - ACUERDO MARCO"/>
    <n v="5"/>
    <n v="4"/>
    <n v="10"/>
    <n v="2"/>
    <n v="10010.200000000001"/>
    <s v="Unidad"/>
    <m/>
  </r>
  <r>
    <x v="11"/>
    <x v="2"/>
    <s v="02-02-01-003-006-03"/>
    <s v="Materiales y suministros - Semimanufacturas de plástico"/>
    <s v="BACOF TAPON CPVC 3/4&quot; ROSCADO_x000a_"/>
    <s v="40173508"/>
    <s v="SELECCIÓN ABREVIADA - ACUERDO MARCO"/>
    <n v="5"/>
    <n v="4"/>
    <n v="10"/>
    <n v="3"/>
    <n v="5741.13"/>
    <s v="Unidad"/>
    <m/>
  </r>
  <r>
    <x v="11"/>
    <x v="2"/>
    <s v="02-02-01-003-006-03"/>
    <s v="Materiales y suministros - Semimanufacturas de plástico"/>
    <s v="BACOF TAPON CPVC 1&quot; ROSCADO_x000a_"/>
    <s v="40173508"/>
    <s v="SELECCIÓN ABREVIADA - ACUERDO MARCO"/>
    <n v="5"/>
    <n v="4"/>
    <n v="10"/>
    <n v="3"/>
    <n v="8390.94"/>
    <s v="Unidad"/>
    <m/>
  </r>
  <r>
    <x v="11"/>
    <x v="2"/>
    <s v="02-02-01-003-006-03"/>
    <s v="Materiales y suministros - Semimanufacturas de plástico"/>
    <s v="BACOF TAPON CPVC 1/2&quot; SOLDADO_x000a_"/>
    <s v="40173508"/>
    <s v="SELECCIÓN ABREVIADA - ACUERDO MARCO"/>
    <n v="5"/>
    <n v="4"/>
    <n v="10"/>
    <n v="3"/>
    <n v="4305.87"/>
    <s v="Unidad"/>
    <m/>
  </r>
  <r>
    <x v="11"/>
    <x v="2"/>
    <s v="02-02-01-003-006-03"/>
    <s v="Materiales y suministros - Semimanufacturas de plástico"/>
    <s v="BACOF TAPON PVC PRESION 1/2&quot; ROSCADO_x000a_"/>
    <s v="40173508"/>
    <s v="SELECCIÓN ABREVIADA - ACUERDO MARCO"/>
    <n v="5"/>
    <n v="4"/>
    <n v="10"/>
    <n v="3"/>
    <n v="3533.01"/>
    <s v="Unidad"/>
    <m/>
  </r>
  <r>
    <x v="11"/>
    <x v="2"/>
    <s v="02-02-01-003-006-03"/>
    <s v="Materiales y suministros - Semimanufacturas de plástico"/>
    <s v="BACOF TAPON PVC PRESION 3/4&quot; ROSCADO_x000a_"/>
    <s v="40173508"/>
    <s v="SELECCIÓN ABREVIADA - ACUERDO MARCO"/>
    <n v="5"/>
    <n v="4"/>
    <n v="10"/>
    <n v="3"/>
    <n v="3974.67"/>
    <s v="Unidad"/>
    <m/>
  </r>
  <r>
    <x v="11"/>
    <x v="2"/>
    <s v="02-02-01-003-006-03"/>
    <s v="Materiales y suministros - Semimanufacturas de plástico"/>
    <s v="BACOF TAPON PVC PRESION 1&quot; ROSCADO_x000a_"/>
    <s v="40173508"/>
    <s v="SELECCIÓN ABREVIADA - ACUERDO MARCO"/>
    <n v="5"/>
    <n v="4"/>
    <n v="10"/>
    <n v="3"/>
    <n v="2980.98"/>
    <s v="Unidad"/>
    <m/>
  </r>
  <r>
    <x v="11"/>
    <x v="2"/>
    <s v="02-02-01-003-006-03"/>
    <s v="Materiales y suministros - Semimanufacturas de plástico"/>
    <s v="BACOF TAPON PVC PRESION 1-1/4&quot; ROSCADO_x000a_"/>
    <s v="40173508"/>
    <s v="SELECCIÓN ABREVIADA - ACUERDO MARCO"/>
    <n v="5"/>
    <n v="4"/>
    <n v="10"/>
    <n v="3"/>
    <n v="8390.94"/>
    <s v="Unidad"/>
    <m/>
  </r>
  <r>
    <x v="11"/>
    <x v="2"/>
    <s v="02-02-01-003-006-03"/>
    <s v="Materiales y suministros - Semimanufacturas de plástico"/>
    <s v="BACOF TAPON PVC PRESION 1-1/2&quot; ROSCADO_x000a_"/>
    <s v="40173508"/>
    <s v="SELECCIÓN ABREVIADA - ACUERDO MARCO"/>
    <n v="5"/>
    <n v="4"/>
    <n v="10"/>
    <n v="3"/>
    <n v="13690.41"/>
    <s v="Unidad"/>
    <m/>
  </r>
  <r>
    <x v="11"/>
    <x v="2"/>
    <s v="02-02-01-003-006-03"/>
    <s v="Materiales y suministros - Semimanufacturas de plástico"/>
    <s v="BACOF TAPON PVC PRESION 2&quot; ROSCADO_x000a_"/>
    <s v="40173508"/>
    <s v="SELECCIÓN ABREVIADA - ACUERDO MARCO"/>
    <n v="5"/>
    <n v="4"/>
    <n v="10"/>
    <n v="2"/>
    <n v="12807.16"/>
    <s v="Unidad"/>
    <m/>
  </r>
  <r>
    <x v="11"/>
    <x v="2"/>
    <s v="02-02-01-003-006-03"/>
    <s v="Materiales y suministros - Semimanufacturas de plástico"/>
    <s v="BACOF TAPON PVC PRESION 1/2&quot; SOLDADO_x000a_"/>
    <s v="40173508"/>
    <s v="SELECCIÓN ABREVIADA - ACUERDO MARCO"/>
    <n v="5"/>
    <n v="4"/>
    <n v="10"/>
    <n v="3"/>
    <n v="2980.98"/>
    <s v="Unidad"/>
    <m/>
  </r>
  <r>
    <x v="11"/>
    <x v="2"/>
    <s v="02-02-01-003-006-03"/>
    <s v="Materiales y suministros - Semimanufacturas de plástico"/>
    <s v="BACOF TAPON PVC PRESION 3/4&quot; SOLDADO_x000a_"/>
    <s v="40173508"/>
    <s v="SELECCIÓN ABREVIADA - ACUERDO MARCO"/>
    <n v="5"/>
    <n v="4"/>
    <n v="10"/>
    <n v="3"/>
    <n v="3643.44"/>
    <s v="Unidad"/>
    <m/>
  </r>
  <r>
    <x v="11"/>
    <x v="2"/>
    <s v="02-02-01-003-006-03"/>
    <s v="Materiales y suministros - Semimanufacturas de plástico"/>
    <s v="BACOF TAPON PVC PRESION 1&quot; SOLDADO_x000a_"/>
    <s v="40173508"/>
    <s v="SELECCIÓN ABREVIADA - ACUERDO MARCO"/>
    <n v="5"/>
    <n v="4"/>
    <n v="10"/>
    <n v="3"/>
    <n v="3643.44"/>
    <s v="Unidad"/>
    <m/>
  </r>
  <r>
    <x v="11"/>
    <x v="2"/>
    <s v="02-02-01-003-006-03"/>
    <s v="Materiales y suministros - Semimanufacturas de plástico"/>
    <s v="BACOF TAPON CPVC 1/2&quot; ROSCADO_x000a_"/>
    <s v="40173508"/>
    <s v="SELECCIÓN ABREVIADA - ACUERDO MARCO"/>
    <n v="5"/>
    <n v="4"/>
    <n v="10"/>
    <n v="3"/>
    <n v="4857.8999999999996"/>
    <s v="Unidad"/>
    <m/>
  </r>
  <r>
    <x v="11"/>
    <x v="2"/>
    <s v="02-02-01-003-006-03"/>
    <s v="Materiales y suministros - Semimanufacturas de plástico"/>
    <s v="BACOF TAPON PVC PRESION 1-1/4&quot; SOLDADO_x000a_"/>
    <s v="40173508"/>
    <s v="SELECCIÓN ABREVIADA - ACUERDO MARCO"/>
    <n v="5"/>
    <n v="4"/>
    <n v="10"/>
    <n v="3"/>
    <n v="6072.36"/>
    <s v="Unidad"/>
    <m/>
  </r>
  <r>
    <x v="11"/>
    <x v="2"/>
    <s v="02-02-01-003-006-03"/>
    <s v="Materiales y suministros - Semimanufacturas de plástico"/>
    <s v="BACOF TAPON CPVC 3/4&quot; SOLDADO_x000a_"/>
    <s v="40173508"/>
    <s v="SELECCIÓN ABREVIADA - ACUERDO MARCO"/>
    <n v="5"/>
    <n v="4"/>
    <n v="10"/>
    <n v="3"/>
    <n v="4857.8999999999996"/>
    <s v="Unidad"/>
    <m/>
  </r>
  <r>
    <x v="11"/>
    <x v="2"/>
    <s v="02-02-01-003-006-03"/>
    <s v="Materiales y suministros - Semimanufacturas de plástico"/>
    <s v="BACOF TAPON CPVC 1&quot; SOLDADO_x000a_"/>
    <s v="40173508"/>
    <s v="SELECCIÓN ABREVIADA - ACUERDO MARCO"/>
    <n v="5"/>
    <n v="4"/>
    <n v="10"/>
    <n v="3"/>
    <n v="6182.7899999999991"/>
    <s v="Unidad"/>
    <m/>
  </r>
  <r>
    <x v="11"/>
    <x v="2"/>
    <s v="02-02-01-003-006-03"/>
    <s v="Materiales y suministros - Semimanufacturas de plástico"/>
    <s v="BACOF SELLO LENGÜETA PARA TANQUE SANITARIO REF. 013323331_x000a_"/>
    <s v="40174803"/>
    <s v="SELECCIÓN ABREVIADA - ACUERDO MARCO"/>
    <n v="5"/>
    <n v="4"/>
    <n v="10"/>
    <n v="100"/>
    <n v="1140870"/>
    <s v="Unidad"/>
    <m/>
  </r>
  <r>
    <x v="11"/>
    <x v="2"/>
    <s v="02-02-01-003-006-03"/>
    <s v="Materiales y suministros - Semimanufacturas de plástico"/>
    <s v="BACOF BUJE PVC PRESION DE 1&quot;X3/4&quot;_x000a_"/>
    <s v="40183112"/>
    <s v="SELECCIÓN ABREVIADA - ACUERDO MARCO"/>
    <n v="5"/>
    <n v="4"/>
    <n v="10"/>
    <n v="3"/>
    <n v="4416.2699999999995"/>
    <s v="Unidad"/>
    <m/>
  </r>
  <r>
    <x v="11"/>
    <x v="2"/>
    <s v="02-02-01-003-006-03"/>
    <s v="Materiales y suministros - Semimanufacturas de plástico"/>
    <s v="BACOF BUJE PVC PRESION DE 1-1/4&quot;X1&quot;_x000a_"/>
    <s v="40183112"/>
    <s v="SELECCIÓN ABREVIADA - ACUERDO MARCO"/>
    <n v="5"/>
    <n v="4"/>
    <n v="10"/>
    <n v="3"/>
    <n v="9053.34"/>
    <s v="Unidad"/>
    <m/>
  </r>
  <r>
    <x v="11"/>
    <x v="2"/>
    <s v="02-02-01-003-006-03"/>
    <s v="Materiales y suministros - Semimanufacturas de plástico"/>
    <s v="BACOF BUJE CPVC PRESION DE 3/4&quot; X 1/2&quot;_x000a_"/>
    <s v="40183112"/>
    <s v="SELECCIÓN ABREVIADA - ACUERDO MARCO"/>
    <n v="5"/>
    <n v="4"/>
    <n v="10"/>
    <n v="4"/>
    <n v="8096.48"/>
    <s v="Unidad"/>
    <m/>
  </r>
  <r>
    <x v="11"/>
    <x v="2"/>
    <s v="02-02-01-003-006-03"/>
    <s v="Materiales y suministros - Semimanufacturas de plástico"/>
    <s v="BACOF BUJE CPVC PRESION DE 1&quot; X 3/4&quot; _x000a_"/>
    <s v="40183112"/>
    <s v="SELECCIÓN ABREVIADA - ACUERDO MARCO"/>
    <n v="5"/>
    <n v="4"/>
    <n v="10"/>
    <n v="4"/>
    <n v="8832.56"/>
    <s v="Unidad"/>
    <m/>
  </r>
  <r>
    <x v="11"/>
    <x v="2"/>
    <s v="02-02-01-003-006-03"/>
    <s v="Materiales y suministros - Semimanufacturas de plástico"/>
    <s v="BACOF BUJE PVC PRESION DE 2&quot;X1-1/2&quot;_x000a_"/>
    <s v="40183112"/>
    <s v="SELECCIÓN ABREVIADA - ACUERDO MARCO"/>
    <n v="5"/>
    <n v="4"/>
    <n v="10"/>
    <n v="3"/>
    <n v="12586.380000000001"/>
    <s v="Unidad"/>
    <m/>
  </r>
  <r>
    <x v="11"/>
    <x v="2"/>
    <s v="02-02-01-003-006-03"/>
    <s v="Materiales y suministros - Semimanufacturas de plástico"/>
    <s v="BACOF BUJE PVC PRESION DE 2X1&quot;_x000a_"/>
    <s v="40183112"/>
    <s v="SELECCIÓN ABREVIADA - ACUERDO MARCO"/>
    <n v="5"/>
    <n v="4"/>
    <n v="10"/>
    <n v="3"/>
    <n v="9715.7999999999993"/>
    <s v="Unidad"/>
    <m/>
  </r>
  <r>
    <x v="11"/>
    <x v="2"/>
    <s v="02-02-01-003-006-03"/>
    <s v="Materiales y suministros - Semimanufacturas de plástico"/>
    <s v="BACOF BUJE PVC PRESION DE 3/4&quot;X1/2&quot;_x000a_"/>
    <s v="40183112"/>
    <s v="SELECCIÓN ABREVIADA - ACUERDO MARCO"/>
    <n v="5"/>
    <n v="4"/>
    <n v="10"/>
    <n v="3"/>
    <n v="4637.1000000000004"/>
    <s v="Unidad"/>
    <m/>
  </r>
  <r>
    <x v="11"/>
    <x v="2"/>
    <s v="02-02-01-003-006-03"/>
    <s v="Materiales y suministros - Semimanufacturas de plástico"/>
    <s v="BACOF BUJE PVC PRESION DE 1&quot;X1/2&quot;_x000a_"/>
    <s v="40183112"/>
    <s v="SELECCIÓN ABREVIADA - ACUERDO MARCO"/>
    <n v="5"/>
    <n v="4"/>
    <n v="10"/>
    <n v="3"/>
    <n v="4637.1000000000004"/>
    <s v="Unidad"/>
    <m/>
  </r>
  <r>
    <x v="11"/>
    <x v="2"/>
    <s v="02-02-01-003-006-03"/>
    <s v="Materiales y suministros - Semimanufacturas de plástico"/>
    <s v="BACOF BUJE PVC PRESION DE 1 1/2X1 1/4&quot;_x000a_"/>
    <s v="40183112"/>
    <s v="SELECCIÓN ABREVIADA - ACUERDO MARCO"/>
    <n v="5"/>
    <n v="4"/>
    <n v="10"/>
    <n v="3"/>
    <n v="10157.43"/>
    <s v="Unidad"/>
    <m/>
  </r>
  <r>
    <x v="11"/>
    <x v="2"/>
    <s v="02-02-01-003-006-03"/>
    <s v="Materiales y suministros - Semimanufacturas de plástico"/>
    <s v="BACOF BUJE PVC PRESION DE 1 1/2X1&quot;_x000a_"/>
    <s v="40183112"/>
    <s v="SELECCIÓN ABREVIADA - ACUERDO MARCO"/>
    <n v="5"/>
    <n v="4"/>
    <n v="10"/>
    <n v="3"/>
    <n v="9274.14"/>
    <s v="Unidad"/>
    <m/>
  </r>
  <r>
    <x v="11"/>
    <x v="2"/>
    <s v="02-02-01-003-006-03"/>
    <s v="Materiales y suministros - Semimanufacturas de plástico"/>
    <s v="AYUGE SEPHI PAPEL VINIPEL 30CM X 300MTS X ROLLO"/>
    <s v="24112902"/>
    <s v="SELECCIÓN ABREVIADA - ACUERDO MARCO"/>
    <n v="5"/>
    <n v="4"/>
    <n v="10"/>
    <n v="20"/>
    <n v="736044.79999999993"/>
    <s v="Unidad"/>
    <m/>
  </r>
  <r>
    <x v="11"/>
    <x v="2"/>
    <s v="02-02-01-003-006-03"/>
    <s v="Materiales y suministros - Semimanufacturas de plástico"/>
    <s v="GAAMA REJILLA  PLASTICAS 3&quot; PARA DESAGUE"/>
    <s v="26131603"/>
    <s v="SELECCIÓN ABREVIADA - ACUERDO MARCO"/>
    <n v="5"/>
    <n v="4"/>
    <n v="10"/>
    <n v="10"/>
    <n v="58883.6"/>
    <s v="Unidad"/>
    <m/>
  </r>
  <r>
    <x v="11"/>
    <x v="2"/>
    <s v="02-02-01-003-006-03"/>
    <s v="Materiales y suministros - Semimanufacturas de plástico"/>
    <s v="GAAMA SUPLEMENTO 2400 PVC "/>
    <s v="30102015"/>
    <s v="SELECCIÓN ABREVIADA - ACUERDO MARCO"/>
    <n v="5"/>
    <n v="4"/>
    <n v="10"/>
    <n v="10"/>
    <n v="3091.3999999999996"/>
    <s v="Unidad"/>
    <m/>
  </r>
  <r>
    <x v="11"/>
    <x v="2"/>
    <s v="02-02-01-003-006-03"/>
    <s v="Materiales y suministros - Semimanufacturas de plástico"/>
    <s v="GAAMA BIZCOCHO SANITARIO COLOR BLANCO "/>
    <s v="30181603"/>
    <s v="SELECCIÓN ABREVIADA - ACUERDO MARCO"/>
    <n v="5"/>
    <n v="4"/>
    <n v="10"/>
    <n v="20"/>
    <n v="846156.79999999993"/>
    <s v="Unidad"/>
    <m/>
  </r>
  <r>
    <x v="11"/>
    <x v="2"/>
    <s v="02-02-01-003-006-03"/>
    <s v="Materiales y suministros - Semimanufacturas de plástico"/>
    <s v="GAAMA SIFON ORINAL"/>
    <s v="30181605"/>
    <s v="SELECCIÓN ABREVIADA - ACUERDO MARCO"/>
    <n v="5"/>
    <n v="4"/>
    <n v="10"/>
    <n v="5"/>
    <n v="80964.899999999994"/>
    <s v="Unidad"/>
    <m/>
  </r>
  <r>
    <x v="11"/>
    <x v="2"/>
    <s v="02-02-01-003-006-03"/>
    <s v="Materiales y suministros - Semimanufacturas de plástico"/>
    <s v="GAAMA CHAZOS PLASTICOS 3/8 X 100 UND CON TORNILLO "/>
    <s v="31161528"/>
    <s v="SELECCIÓN ABREVIADA - ACUERDO MARCO"/>
    <n v="5"/>
    <n v="4"/>
    <n v="10"/>
    <n v="2"/>
    <n v="62563.82"/>
    <s v="Unidad"/>
    <m/>
  </r>
  <r>
    <x v="11"/>
    <x v="2"/>
    <s v="02-02-01-003-006-03"/>
    <s v="Materiales y suministros - Semimanufacturas de plástico"/>
    <s v="GAAMA CHAZOS PLASTICOS 1/2&quot; X 100 UND CON TORNILLO"/>
    <s v="31161528"/>
    <s v="SELECCIÓN ABREVIADA - ACUERDO MARCO"/>
    <n v="5"/>
    <n v="4"/>
    <n v="10"/>
    <n v="2"/>
    <n v="62563.82"/>
    <s v="Unidad"/>
    <m/>
  </r>
  <r>
    <x v="11"/>
    <x v="2"/>
    <s v="02-02-01-003-006-03"/>
    <s v="Materiales y suministros - Semimanufacturas de plástico"/>
    <s v="GAAMA CHAZO EXPANSIVO DIÁMETRO 3/8 X 2 1/2 PULG 63MM X 12 UNID"/>
    <s v="31161528"/>
    <s v="SELECCIÓN ABREVIADA - ACUERDO MARCO"/>
    <n v="5"/>
    <n v="4"/>
    <n v="10"/>
    <n v="5"/>
    <n v="79492.850000000006"/>
    <s v="Unidad"/>
    <m/>
  </r>
  <r>
    <x v="11"/>
    <x v="2"/>
    <s v="02-02-01-003-006-03"/>
    <s v="Materiales y suministros - Semimanufacturas de plástico"/>
    <s v="GAAMA TUBO PRESION PVC  11/4&quot;X6M"/>
    <s v="40171517"/>
    <s v="SELECCIÓN ABREVIADA - ACUERDO MARCO"/>
    <n v="5"/>
    <n v="4"/>
    <n v="10"/>
    <n v="10"/>
    <n v="482109.3"/>
    <s v="Unidad"/>
    <m/>
  </r>
  <r>
    <x v="11"/>
    <x v="2"/>
    <s v="02-02-01-003-006-03"/>
    <s v="Materiales y suministros - Semimanufacturas de plástico"/>
    <s v="GAAMA TUBO PRESION DE 1 1/2&quot;X6M"/>
    <s v="40171517"/>
    <s v="SELECCIÓN ABREVIADA - ACUERDO MARCO"/>
    <n v="5"/>
    <n v="4"/>
    <n v="10"/>
    <n v="10"/>
    <n v="533632.4"/>
    <s v="Unidad"/>
    <m/>
  </r>
  <r>
    <x v="11"/>
    <x v="2"/>
    <s v="02-02-01-003-006-03"/>
    <s v="Materiales y suministros - Semimanufacturas de plástico"/>
    <s v="GAAMA TUBO PRESION PVC DE 3/4  &quot;X6M RDE 11"/>
    <s v="40171517"/>
    <s v="SELECCIÓN ABREVIADA - ACUERDO MARCO"/>
    <n v="5"/>
    <n v="4"/>
    <n v="10"/>
    <n v="10"/>
    <n v="246575"/>
    <s v="Unidad"/>
    <m/>
  </r>
  <r>
    <x v="11"/>
    <x v="2"/>
    <s v="02-02-01-003-006-03"/>
    <s v="Materiales y suministros - Semimanufacturas de plástico"/>
    <s v="GAAMA TUBO PRESION DE 2 1/2 &quot;X 6M"/>
    <s v="40171517"/>
    <s v="SELECCIÓN ABREVIADA - ACUERDO MARCO"/>
    <n v="5"/>
    <n v="4"/>
    <n v="10"/>
    <n v="5"/>
    <n v="478429.10000000003"/>
    <s v="Unidad"/>
    <m/>
  </r>
  <r>
    <x v="11"/>
    <x v="2"/>
    <s v="02-02-01-003-006-03"/>
    <s v="Materiales y suministros - Semimanufacturas de plástico"/>
    <s v="GAAMA TUBO PRESION DE 2&quot; X 6M"/>
    <s v="40171517"/>
    <s v="SELECCIÓN ABREVIADA - ACUERDO MARCO"/>
    <n v="5"/>
    <n v="4"/>
    <n v="10"/>
    <n v="10"/>
    <n v="809649.2"/>
    <s v="Unidad"/>
    <m/>
  </r>
  <r>
    <x v="11"/>
    <x v="2"/>
    <s v="02-02-01-003-006-03"/>
    <s v="Materiales y suministros - Semimanufacturas de plástico"/>
    <s v="GAAMA TUBO PRESION PVC DE 1/2 &quot;X6M RDE 9"/>
    <s v="40171517"/>
    <s v="SELECCIÓN ABREVIADA - ACUERDO MARCO"/>
    <n v="5"/>
    <n v="4"/>
    <n v="10"/>
    <n v="10"/>
    <n v="533632.4"/>
    <s v="Unidad"/>
    <m/>
  </r>
  <r>
    <x v="11"/>
    <x v="2"/>
    <s v="02-02-01-003-006-03"/>
    <s v="Materiales y suministros - Semimanufacturas de plástico"/>
    <s v="GAAMA BUJE DE CAUCHO 2&quot; PARA LAVAMANOS "/>
    <s v="40172522"/>
    <s v="SELECCIÓN ABREVIADA - ACUERDO MARCO"/>
    <n v="5"/>
    <n v="4"/>
    <n v="10"/>
    <n v="10"/>
    <n v="33122"/>
    <s v="Unidad"/>
    <m/>
  </r>
  <r>
    <x v="11"/>
    <x v="2"/>
    <s v="02-02-01-003-006-03"/>
    <s v="Materiales y suministros - Semimanufacturas de plástico"/>
    <s v="GAAMA REDUCCION PRESION 4&quot; 2 1/2&quot;"/>
    <s v="40183112"/>
    <s v="SELECCIÓN ABREVIADA - ACUERDO MARCO"/>
    <n v="5"/>
    <n v="4"/>
    <n v="10"/>
    <n v="9"/>
    <n v="206681.4"/>
    <s v="Unidad"/>
    <m/>
  </r>
  <r>
    <x v="11"/>
    <x v="2"/>
    <s v="02-02-01-003-006-03"/>
    <s v="Materiales y suministros - Semimanufacturas de plástico"/>
    <s v="GAAMA REDUCCION PRESION 4&quot; 3&quot;"/>
    <s v="40183112"/>
    <s v="SELECCIÓN ABREVIADA - ACUERDO MARCO"/>
    <n v="5"/>
    <n v="4"/>
    <n v="10"/>
    <n v="9"/>
    <n v="206681.4"/>
    <s v="Unidad"/>
    <m/>
  </r>
  <r>
    <x v="11"/>
    <x v="2"/>
    <s v="02-02-01-003-006-03"/>
    <s v="Materiales y suministros - Semimanufacturas de plástico"/>
    <s v="GAAMA REDUCCION PRESION 3&quot; 2&quot;"/>
    <s v="40183112"/>
    <s v="SELECCIÓN ABREVIADA - ACUERDO MARCO"/>
    <n v="5"/>
    <n v="4"/>
    <n v="10"/>
    <n v="9"/>
    <n v="197937.09"/>
    <s v="Unidad"/>
    <m/>
  </r>
  <r>
    <x v="11"/>
    <x v="2"/>
    <s v="02-02-01-003-006-03"/>
    <s v="Materiales y suministros - Semimanufacturas de plástico"/>
    <s v="GAAMA REDUCCION PRESION 3&quot; 21/2&quot;"/>
    <s v="40183112"/>
    <s v="SELECCIÓN ABREVIADA - ACUERDO MARCO"/>
    <n v="5"/>
    <n v="4"/>
    <n v="10"/>
    <n v="9"/>
    <n v="129358.71"/>
    <s v="Unidad"/>
    <m/>
  </r>
  <r>
    <x v="11"/>
    <x v="2"/>
    <s v="02-02-01-003-006-03"/>
    <s v="Materiales y suministros - Semimanufacturas de plástico"/>
    <s v="GAAMA REDUCCION PRESION 2 1/2&quot; 2&quot;"/>
    <s v="40183112"/>
    <s v="SELECCIÓN ABREVIADA - ACUERDO MARCO"/>
    <n v="5"/>
    <n v="4"/>
    <n v="10"/>
    <n v="9"/>
    <n v="84842.73"/>
    <s v="Unidad"/>
    <m/>
  </r>
  <r>
    <x v="11"/>
    <x v="2"/>
    <s v="02-02-01-003-006-03"/>
    <s v="Materiales y suministros - Semimanufacturas de plástico"/>
    <s v="GAAMA REDUCCION  PRESION 2 1/2&quot; 11/2&quot;"/>
    <s v="40183112"/>
    <s v="SELECCIÓN ABREVIADA - ACUERDO MARCO"/>
    <n v="5"/>
    <n v="4"/>
    <n v="10"/>
    <n v="9"/>
    <n v="42263.549999999996"/>
    <s v="Unidad"/>
    <m/>
  </r>
  <r>
    <x v="11"/>
    <x v="2"/>
    <s v="02-02-01-003-006-03"/>
    <s v="Materiales y suministros - Semimanufacturas de plástico"/>
    <s v="GAAMA REDUCCION PRESION 2&quot; 11/4&quot;"/>
    <s v="40183112"/>
    <s v="SELECCIÓN ABREVIADA - ACUERDO MARCO"/>
    <n v="5"/>
    <n v="4"/>
    <n v="10"/>
    <n v="9"/>
    <n v="35930.79"/>
    <s v="Unidad"/>
    <m/>
  </r>
  <r>
    <x v="11"/>
    <x v="2"/>
    <s v="02-02-01-003-006-03"/>
    <s v="Materiales y suministros - Semimanufacturas de plástico"/>
    <s v="GAAMA REDUCCION PRESION 2&quot; 11/2&quot;"/>
    <s v="40183112"/>
    <s v="SELECCIÓN ABREVIADA - ACUERDO MARCO"/>
    <n v="5"/>
    <n v="4"/>
    <n v="10"/>
    <n v="9"/>
    <n v="37759.14"/>
    <s v="Unidad"/>
    <m/>
  </r>
  <r>
    <x v="11"/>
    <x v="2"/>
    <s v="02-02-01-003-006-03"/>
    <s v="Materiales y suministros - Semimanufacturas de plástico"/>
    <s v="GAAMA REDUCCION PRESION 2&quot; 1&quot;"/>
    <s v="40183112"/>
    <s v="SELECCIÓN ABREVIADA - ACUERDO MARCO"/>
    <n v="5"/>
    <n v="4"/>
    <n v="10"/>
    <n v="9"/>
    <n v="29147.399999999998"/>
    <s v="Unidad"/>
    <m/>
  </r>
  <r>
    <x v="11"/>
    <x v="2"/>
    <s v="02-02-01-003-006-03"/>
    <s v="Materiales y suministros - Semimanufacturas de plástico"/>
    <s v="GAAMA REDUCCION PRESION 11/2&quot; 11/4&quot;"/>
    <s v="40183112"/>
    <s v="SELECCIÓN ABREVIADA - ACUERDO MARCO"/>
    <n v="5"/>
    <n v="4"/>
    <n v="10"/>
    <n v="9"/>
    <n v="30472.29"/>
    <s v="Unidad"/>
    <m/>
  </r>
  <r>
    <x v="11"/>
    <x v="2"/>
    <s v="02-02-01-003-006-03"/>
    <s v="Materiales y suministros - Semimanufacturas de plástico"/>
    <s v="GAAMA REDUCCION PRESION 11/4&quot;-1&quot;"/>
    <s v="40183112"/>
    <s v="SELECCIÓN ABREVIADA - ACUERDO MARCO"/>
    <n v="5"/>
    <n v="4"/>
    <n v="10"/>
    <n v="9"/>
    <n v="27160.02"/>
    <s v="Unidad"/>
    <m/>
  </r>
  <r>
    <x v="11"/>
    <x v="2"/>
    <s v="02-02-01-003-006-03"/>
    <s v="Materiales y suministros - Semimanufacturas de plástico"/>
    <s v="GAAMA REDUCCION PRESION 11/2&quot; 1&quot;"/>
    <s v="40183112"/>
    <s v="SELECCIÓN ABREVIADA - ACUERDO MARCO"/>
    <n v="5"/>
    <n v="4"/>
    <n v="10"/>
    <n v="9"/>
    <n v="27822.420000000002"/>
    <s v="Unidad"/>
    <m/>
  </r>
  <r>
    <x v="11"/>
    <x v="2"/>
    <s v="02-02-01-003-006-03"/>
    <s v="Materiales y suministros - Semimanufacturas de plástico"/>
    <s v="GAAMA REDUCCION PRESION 1&quot; 3/4&quot;"/>
    <s v="40183112"/>
    <s v="SELECCIÓN ABREVIADA - ACUERDO MARCO"/>
    <n v="5"/>
    <n v="4"/>
    <n v="10"/>
    <n v="9"/>
    <n v="13248.81"/>
    <s v="Unidad"/>
    <m/>
  </r>
  <r>
    <x v="11"/>
    <x v="2"/>
    <s v="02-02-01-003-006-03"/>
    <s v="Materiales y suministros - Semimanufacturas de plástico"/>
    <s v="GAAMA REDUCCION PRESION 1&quot; 1/2&quot;"/>
    <s v="40183112"/>
    <s v="SELECCIÓN ABREVIADA - ACUERDO MARCO"/>
    <n v="5"/>
    <n v="4"/>
    <n v="10"/>
    <n v="9"/>
    <n v="13911.300000000001"/>
    <s v="Unidad"/>
    <m/>
  </r>
  <r>
    <x v="11"/>
    <x v="2"/>
    <s v="02-02-01-003-006-03"/>
    <s v="Materiales y suministros - Semimanufacturas de plástico"/>
    <s v="GAAMA REDUCCION PRESION 3/4&quot; 1/2&quot;"/>
    <s v="40183112"/>
    <s v="SELECCIÓN ABREVIADA - ACUERDO MARCO"/>
    <n v="5"/>
    <n v="4"/>
    <n v="10"/>
    <n v="25"/>
    <n v="38642.5"/>
    <s v="Unidad"/>
    <m/>
  </r>
  <r>
    <x v="11"/>
    <x v="2"/>
    <s v="02-02-01-003-006-03"/>
    <s v="Materiales y suministros - Semimanufacturas de plástico"/>
    <s v="GAAMA REJILLAS PLASTICAS DE GRANADA 3 X 2"/>
    <s v="26131600"/>
    <s v="SELECCIÓN ABREVIADA - ACUERDO MARCO"/>
    <n v="5"/>
    <n v="4"/>
    <n v="10"/>
    <n v="5"/>
    <n v="26497.600000000002"/>
    <s v="Unidad"/>
    <m/>
  </r>
  <r>
    <x v="11"/>
    <x v="2"/>
    <s v="02-02-01-003-006-03"/>
    <s v="Materiales y suministros - Semimanufacturas de plástico"/>
    <s v="GAAMA REJILLAS PLASTICAS DE GRANADA 4 X 3 "/>
    <s v="26131600"/>
    <s v="SELECCIÓN ABREVIADA - ACUERDO MARCO"/>
    <n v="5"/>
    <n v="4"/>
    <n v="10"/>
    <n v="5"/>
    <n v="34962.1"/>
    <s v="Unidad"/>
    <m/>
  </r>
  <r>
    <x v="11"/>
    <x v="2"/>
    <s v="02-02-01-003-006-03"/>
    <s v="Materiales y suministros - Semimanufacturas de plástico"/>
    <s v="GAAMA CAJA PLASTICA PVC 5800 PVC ELECTRICA"/>
    <s v="39121300"/>
    <s v="SELECCIÓN ABREVIADA - ACUERDO MARCO"/>
    <n v="5"/>
    <n v="4"/>
    <n v="10"/>
    <n v="10"/>
    <n v="92005.599999999991"/>
    <s v="Unidad"/>
    <m/>
  </r>
  <r>
    <x v="11"/>
    <x v="2"/>
    <s v="02-02-01-003-006-03"/>
    <s v="Materiales y suministros - Semimanufacturas de plástico"/>
    <s v="GAAMA CODO PRESION 11/2&quot;"/>
    <s v="40172800"/>
    <s v="SELECCIÓN ABREVIADA - ACUERDO MARCO"/>
    <n v="5"/>
    <n v="4"/>
    <n v="10"/>
    <n v="20"/>
    <n v="86853.2"/>
    <s v="Unidad"/>
    <m/>
  </r>
  <r>
    <x v="11"/>
    <x v="2"/>
    <s v="02-02-01-003-006-03"/>
    <s v="Materiales y suministros - Semimanufacturas de plástico"/>
    <s v="GAAMA CODO PRESION 2&quot;"/>
    <s v="40172800"/>
    <s v="SELECCIÓN ABREVIADA - ACUERDO MARCO"/>
    <n v="5"/>
    <n v="4"/>
    <n v="10"/>
    <n v="20"/>
    <n v="133960.20000000001"/>
    <s v="Unidad"/>
    <m/>
  </r>
  <r>
    <x v="11"/>
    <x v="2"/>
    <s v="02-02-01-003-006-03"/>
    <s v="Materiales y suministros - Semimanufacturas de plástico"/>
    <s v="GAAMA CODO PRESION 21/2&quot;"/>
    <s v="40172800"/>
    <s v="SELECCIÓN ABREVIADA - ACUERDO MARCO"/>
    <n v="5"/>
    <n v="4"/>
    <n v="10"/>
    <n v="20"/>
    <n v="485789.4"/>
    <s v="Unidad"/>
    <m/>
  </r>
  <r>
    <x v="11"/>
    <x v="2"/>
    <s v="02-02-01-003-006-03"/>
    <s v="Materiales y suministros - Semimanufacturas de plástico"/>
    <s v="GAAMA CODO PRESION 3&quot;"/>
    <s v="40172800"/>
    <s v="SELECCIÓN ABREVIADA - ACUERDO MARCO"/>
    <n v="5"/>
    <n v="4"/>
    <n v="10"/>
    <n v="9"/>
    <n v="404618.49"/>
    <s v="Unidad"/>
    <m/>
  </r>
  <r>
    <x v="11"/>
    <x v="2"/>
    <s v="02-02-01-003-006-03"/>
    <s v="Materiales y suministros - Semimanufacturas de plástico"/>
    <s v="GAAMA CODO PRESION 11/4&quot;"/>
    <s v="40172800"/>
    <s v="SELECCIÓN ABREVIADA - ACUERDO MARCO"/>
    <n v="5"/>
    <n v="4"/>
    <n v="10"/>
    <n v="20"/>
    <n v="61827.600000000006"/>
    <s v="Unidad"/>
    <m/>
  </r>
  <r>
    <x v="11"/>
    <x v="2"/>
    <s v="02-02-01-003-006-03"/>
    <s v="Materiales y suministros - Semimanufacturas de plástico"/>
    <s v="GAAMA CODO PRESION DE 1&quot; PVC"/>
    <s v="40172800"/>
    <s v="SELECCIÓN ABREVIADA - ACUERDO MARCO"/>
    <n v="5"/>
    <n v="4"/>
    <n v="10"/>
    <n v="20"/>
    <n v="33858.200000000004"/>
    <s v="Unidad"/>
    <m/>
  </r>
  <r>
    <x v="11"/>
    <x v="2"/>
    <s v="02-02-01-003-006-03"/>
    <s v="Materiales y suministros - Semimanufacturas de plástico"/>
    <s v="GAAMA CODO PRESION DE 3/4&quot; PVC"/>
    <s v="40172800"/>
    <s v="SELECCIÓN ABREVIADA - ACUERDO MARCO"/>
    <n v="5"/>
    <n v="4"/>
    <n v="10"/>
    <n v="40"/>
    <n v="27969.599999999999"/>
    <s v="Unidad"/>
    <m/>
  </r>
  <r>
    <x v="11"/>
    <x v="2"/>
    <s v="02-02-01-003-006-03"/>
    <s v="Materiales y suministros - Semimanufacturas de plástico"/>
    <s v="GAAMA CODO DE PRESION 1/2&quot; PVC"/>
    <s v="40172800"/>
    <s v="SELECCIÓN ABREVIADA - ACUERDO MARCO"/>
    <n v="5"/>
    <n v="4"/>
    <n v="10"/>
    <n v="40"/>
    <n v="25025.599999999999"/>
    <s v="Unidad"/>
    <m/>
  </r>
  <r>
    <x v="11"/>
    <x v="2"/>
    <s v="02-02-01-003-006-03"/>
    <s v="Materiales y suministros - Semimanufacturas de plástico"/>
    <s v="GAAMA TEE PRESION 1 1/2&quot;"/>
    <s v="40174900"/>
    <s v="SELECCIÓN ABREVIADA - ACUERDO MARCO"/>
    <n v="5"/>
    <n v="4"/>
    <n v="10"/>
    <n v="20"/>
    <n v="141320.6"/>
    <s v="Unidad"/>
    <m/>
  </r>
  <r>
    <x v="11"/>
    <x v="2"/>
    <s v="02-02-01-003-006-03"/>
    <s v="Materiales y suministros - Semimanufacturas de plástico"/>
    <s v="GAAMA TEE PRESION 21/2&quot;"/>
    <s v="40174900"/>
    <s v="SELECCIÓN ABREVIADA - ACUERDO MARCO"/>
    <n v="5"/>
    <n v="4"/>
    <n v="10"/>
    <n v="20"/>
    <n v="503454.80000000005"/>
    <s v="Unidad"/>
    <m/>
  </r>
  <r>
    <x v="11"/>
    <x v="2"/>
    <s v="02-02-01-003-006-03"/>
    <s v="Materiales y suministros - Semimanufacturas de plástico"/>
    <s v="GAAMA TEE PRESION 2&quot;"/>
    <s v="40174900"/>
    <s v="SELECCIÓN ABREVIADA - ACUERDO MARCO"/>
    <n v="5"/>
    <n v="4"/>
    <n v="10"/>
    <n v="15"/>
    <n v="160089.75"/>
    <s v="Unidad"/>
    <m/>
  </r>
  <r>
    <x v="11"/>
    <x v="2"/>
    <s v="02-02-01-003-006-03"/>
    <s v="Materiales y suministros - Semimanufacturas de plástico"/>
    <s v="GAAMA TEE PRESION 3&quot;"/>
    <s v="40174900"/>
    <s v="SELECCIÓN ABREVIADA - ACUERDO MARCO"/>
    <n v="5"/>
    <n v="4"/>
    <n v="10"/>
    <n v="10"/>
    <n v="590896.80000000005"/>
    <s v="Unidad"/>
    <m/>
  </r>
  <r>
    <x v="11"/>
    <x v="2"/>
    <s v="02-02-01-003-006-03"/>
    <s v="Materiales y suministros - Semimanufacturas de plástico"/>
    <s v="GAAMA UNION DE PRESION 1/2&quot; PVC"/>
    <s v="40174900"/>
    <s v="SELECCIÓN ABREVIADA - ACUERDO MARCO"/>
    <n v="5"/>
    <n v="4"/>
    <n v="10"/>
    <n v="20"/>
    <n v="11776.800000000001"/>
    <s v="Unidad"/>
    <m/>
  </r>
  <r>
    <x v="11"/>
    <x v="2"/>
    <s v="02-02-01-003-006-03"/>
    <s v="Materiales y suministros - Semimanufacturas de plástico"/>
    <s v="GAAMA UNIONES PRESION 11/2&quot;"/>
    <s v="40174900"/>
    <s v="SELECCIÓN ABREVIADA - ACUERDO MARCO"/>
    <n v="5"/>
    <n v="4"/>
    <n v="10"/>
    <n v="20"/>
    <n v="33122"/>
    <s v="Unidad"/>
    <m/>
  </r>
  <r>
    <x v="11"/>
    <x v="2"/>
    <s v="02-02-01-003-006-03"/>
    <s v="Materiales y suministros - Semimanufacturas de plástico"/>
    <s v="GAAMA UNIONES PRESION 2&quot;"/>
    <s v="40174900"/>
    <s v="SELECCIÓN ABREVIADA - ACUERDO MARCO"/>
    <n v="5"/>
    <n v="4"/>
    <n v="10"/>
    <n v="10"/>
    <n v="38274.299999999996"/>
    <s v="Unidad"/>
    <m/>
  </r>
  <r>
    <x v="11"/>
    <x v="2"/>
    <s v="02-02-01-003-006-03"/>
    <s v="Materiales y suministros - Semimanufacturas de plástico"/>
    <s v="GAAMA UNIONES PRESION 21/2&quot;"/>
    <s v="40174900"/>
    <s v="SELECCIÓN ABREVIADA - ACUERDO MARCO"/>
    <n v="5"/>
    <n v="4"/>
    <n v="10"/>
    <n v="10"/>
    <n v="122772.29999999999"/>
    <s v="Unidad"/>
    <m/>
  </r>
  <r>
    <x v="11"/>
    <x v="2"/>
    <s v="02-02-01-003-006-03"/>
    <s v="Materiales y suministros - Semimanufacturas de plástico"/>
    <s v="GAAMA UNION PRESION DE 3/4&quot; PVC"/>
    <s v="40174900"/>
    <s v="SELECCIÓN ABREVIADA - ACUERDO MARCO"/>
    <n v="5"/>
    <n v="4"/>
    <n v="10"/>
    <n v="20"/>
    <n v="13984.8"/>
    <s v="Unidad"/>
    <m/>
  </r>
  <r>
    <x v="11"/>
    <x v="2"/>
    <s v="02-02-01-003-006-03"/>
    <s v="Materiales y suministros - Semimanufacturas de plástico"/>
    <s v="GAAMA UNION PRESION DE 1&quot; PVC"/>
    <s v="40174900"/>
    <s v="SELECCIÓN ABREVIADA - ACUERDO MARCO"/>
    <n v="5"/>
    <n v="4"/>
    <n v="10"/>
    <n v="20"/>
    <n v="16193"/>
    <s v="Unidad"/>
    <m/>
  </r>
  <r>
    <x v="11"/>
    <x v="2"/>
    <s v="02-02-01-003-006-03"/>
    <s v="Materiales y suministros - Semimanufacturas de plástico"/>
    <s v="GAAMA UNIONES PRESION 11/4&quot;"/>
    <s v="40174900"/>
    <s v="SELECCIÓN ABREVIADA - ACUERDO MARCO"/>
    <n v="5"/>
    <n v="4"/>
    <n v="10"/>
    <n v="20"/>
    <n v="28705.8"/>
    <s v="Unidad"/>
    <m/>
  </r>
  <r>
    <x v="11"/>
    <x v="2"/>
    <s v="02-02-01-003-006-03"/>
    <s v="Materiales y suministros - Semimanufacturas de plástico"/>
    <s v="GAAMA UNION PRESION 3&quot;"/>
    <s v="40174900"/>
    <s v="SELECCIÓN ABREVIADA - ACUERDO MARCO"/>
    <n v="5"/>
    <n v="4"/>
    <n v="10"/>
    <n v="5"/>
    <n v="109965.04999999999"/>
    <s v="Unidad"/>
    <m/>
  </r>
  <r>
    <x v="11"/>
    <x v="2"/>
    <s v="02-02-01-003-006-03"/>
    <s v="Materiales y suministros - Semimanufacturas de plástico"/>
    <s v="GAAMA TEE DE PRESION 1/2&quot; PVC"/>
    <s v="40174900"/>
    <s v="SELECCIÓN ABREVIADA - ACUERDO MARCO"/>
    <n v="5"/>
    <n v="4"/>
    <n v="10"/>
    <n v="20"/>
    <n v="18401.199999999997"/>
    <s v="Unidad"/>
    <m/>
  </r>
  <r>
    <x v="11"/>
    <x v="2"/>
    <s v="02-02-01-003-006-03"/>
    <s v="Materiales y suministros - Semimanufacturas de plástico"/>
    <s v="GAAMA TEE PRESION DE 3/4&quot; PVC"/>
    <s v="40174900"/>
    <s v="SELECCIÓN ABREVIADA - ACUERDO MARCO"/>
    <n v="5"/>
    <n v="4"/>
    <n v="10"/>
    <n v="20"/>
    <n v="21345.200000000001"/>
    <s v="Unidad"/>
    <m/>
  </r>
  <r>
    <x v="11"/>
    <x v="2"/>
    <s v="02-02-01-003-006-03"/>
    <s v="Materiales y suministros - Semimanufacturas de plástico"/>
    <s v="GAAMA TEE PRESION DE 1&quot; PVC"/>
    <s v="40174900"/>
    <s v="SELECCIÓN ABREVIADA - ACUERDO MARCO"/>
    <n v="5"/>
    <n v="4"/>
    <n v="10"/>
    <n v="20"/>
    <n v="55203.4"/>
    <s v="Unidad"/>
    <m/>
  </r>
  <r>
    <x v="11"/>
    <x v="2"/>
    <s v="02-02-01-003-006-03"/>
    <s v="Materiales y suministros - Semimanufacturas de plástico"/>
    <s v="GAAMA TEE PRESION 11/4&quot;"/>
    <s v="40174900"/>
    <s v="SELECCIÓN ABREVIADA - ACUERDO MARCO"/>
    <n v="5"/>
    <n v="4"/>
    <n v="10"/>
    <n v="20"/>
    <n v="116295.20000000001"/>
    <s v="Unidad"/>
    <m/>
  </r>
  <r>
    <x v="11"/>
    <x v="2"/>
    <s v="02-02-01-003-006-03"/>
    <s v="Materiales y suministros - Semimanufacturas de plástico"/>
    <s v="GACAR VINIPEL 30 CM X 300 MTS X ROLLO"/>
    <s v="24141501"/>
    <s v="SELECCIÓN ABREVIADA - ACUERDO MARCO"/>
    <n v="5"/>
    <n v="4"/>
    <n v="10"/>
    <n v="6"/>
    <n v="185557.5"/>
    <s v="Unidad"/>
    <m/>
  </r>
  <r>
    <x v="11"/>
    <x v="2"/>
    <s v="02-02-01-003-006-03"/>
    <s v="Materiales y suministros - Semimanufacturas de plástico"/>
    <s v="GACAR SIFÓN EN PLÁSTICO GRIS ORINAL"/>
    <s v="30181605"/>
    <s v="SELECCIÓN ABREVIADA - ACUERDO MARCO"/>
    <n v="5"/>
    <n v="4"/>
    <n v="10"/>
    <n v="10"/>
    <n v="136075.5"/>
    <s v="Unidad"/>
    <m/>
  </r>
  <r>
    <x v="11"/>
    <x v="2"/>
    <s v="02-02-01-003-006-03"/>
    <s v="Materiales y suministros - Semimanufacturas de plástico"/>
    <s v="GACAR REGISTRO DE BOLA EN PVC DE 1 1/4''"/>
    <s v="30181701"/>
    <s v="SELECCIÓN ABREVIADA - ACUERDO MARCO"/>
    <n v="5"/>
    <n v="4"/>
    <n v="10"/>
    <n v="4"/>
    <n v="115491"/>
    <s v="Unidad"/>
    <m/>
  </r>
  <r>
    <x v="11"/>
    <x v="2"/>
    <s v="02-02-01-003-006-03"/>
    <s v="Materiales y suministros - Semimanufacturas de plástico"/>
    <s v="GACAR REGISTRO DE BOLA EN PVC DE 2&quot;"/>
    <s v="30181701"/>
    <s v="SELECCIÓN ABREVIADA - ACUERDO MARCO"/>
    <n v="5"/>
    <n v="4"/>
    <n v="10"/>
    <n v="1"/>
    <n v="30357.21"/>
    <s v="Unidad"/>
    <m/>
  </r>
  <r>
    <x v="11"/>
    <x v="2"/>
    <s v="02-02-01-003-006-03"/>
    <s v="Materiales y suministros - Semimanufacturas de plástico"/>
    <s v="GACAR LLAVE PARA AGUA EN PVC DE 1/2 X 1/2"/>
    <s v="30181701"/>
    <s v="SELECCIÓN ABREVIADA - ACUERDO MARCO"/>
    <n v="5"/>
    <n v="4"/>
    <n v="10"/>
    <n v="15"/>
    <n v="75011.7"/>
    <s v="Unidad"/>
    <m/>
  </r>
  <r>
    <x v="11"/>
    <x v="2"/>
    <s v="02-02-01-003-006-03"/>
    <s v="Materiales y suministros - Semimanufacturas de plástico"/>
    <s v="GACAR REGISTRO DE BOLA EN PVC DE 1/2&quot;"/>
    <s v="30181701"/>
    <s v="SELECCIÓN ABREVIADA - ACUERDO MARCO"/>
    <n v="5"/>
    <n v="4"/>
    <n v="10"/>
    <n v="3"/>
    <n v="44315.58"/>
    <s v="Unidad"/>
    <m/>
  </r>
  <r>
    <x v="11"/>
    <x v="2"/>
    <s v="02-02-01-003-006-03"/>
    <s v="Materiales y suministros - Semimanufacturas de plástico"/>
    <s v="GACAR REGISTRO DE BOLA EN PVC DE 3/4&quot;"/>
    <s v="30181701"/>
    <s v="SELECCIÓN ABREVIADA - ACUERDO MARCO"/>
    <n v="5"/>
    <n v="4"/>
    <n v="10"/>
    <n v="3"/>
    <n v="26497.620000000003"/>
    <s v="Unidad"/>
    <m/>
  </r>
  <r>
    <x v="11"/>
    <x v="2"/>
    <s v="02-02-01-003-006-03"/>
    <s v="Materiales y suministros - Semimanufacturas de plástico"/>
    <s v="GACAR REGISTRO DE BOLA EN PVC DE 1&quot;"/>
    <s v="30181701"/>
    <s v="SELECCIÓN ABREVIADA - ACUERDO MARCO"/>
    <n v="5"/>
    <n v="4"/>
    <n v="10"/>
    <n v="3"/>
    <n v="64217.729999999996"/>
    <s v="Unidad"/>
    <m/>
  </r>
  <r>
    <x v="11"/>
    <x v="2"/>
    <s v="02-02-01-003-006-03"/>
    <s v="Materiales y suministros - Semimanufacturas de plástico"/>
    <s v="GACAR REGISTRO DE BOLA EN PVC DE 1 1/2''"/>
    <s v="30181701"/>
    <s v="SELECCIÓN ABREVIADA - ACUERDO MARCO"/>
    <n v="5"/>
    <n v="4"/>
    <n v="10"/>
    <n v="4"/>
    <n v="143970.35999999999"/>
    <s v="Unidad"/>
    <m/>
  </r>
  <r>
    <x v="11"/>
    <x v="2"/>
    <s v="02-02-01-003-006-03"/>
    <s v="Materiales y suministros - Semimanufacturas de plástico"/>
    <s v="GACAR TUBO CONDUIT 1 X 3 MT"/>
    <s v="40171517"/>
    <s v="SELECCIÓN ABREVIADA - ACUERDO MARCO"/>
    <n v="5"/>
    <n v="4"/>
    <n v="10"/>
    <n v="10"/>
    <n v="93180.800000000003"/>
    <s v="Unidad"/>
    <m/>
  </r>
  <r>
    <x v="11"/>
    <x v="2"/>
    <s v="02-02-01-003-006-03"/>
    <s v="Materiales y suministros - Semimanufacturas de plástico"/>
    <s v="GACAR TUBO CONDUIT 1/2 X 3 MT"/>
    <s v="40171517"/>
    <s v="SELECCIÓN ABREVIADA - ACUERDO MARCO"/>
    <n v="5"/>
    <n v="4"/>
    <n v="10"/>
    <n v="11"/>
    <n v="38339.29"/>
    <s v="Unidad"/>
    <m/>
  </r>
  <r>
    <x v="11"/>
    <x v="2"/>
    <s v="02-02-01-003-006-03"/>
    <s v="Materiales y suministros - Semimanufacturas de plástico"/>
    <s v="GACAR TUBO CONDUIT 3/4 X 3 MT"/>
    <s v="40171517"/>
    <s v="SELECCIÓN ABREVIADA - ACUERDO MARCO"/>
    <n v="5"/>
    <n v="4"/>
    <n v="10"/>
    <n v="10"/>
    <n v="46234.700000000004"/>
    <s v="Unidad"/>
    <m/>
  </r>
  <r>
    <x v="11"/>
    <x v="2"/>
    <s v="02-02-01-003-006-03"/>
    <s v="Materiales y suministros - Semimanufacturas de plástico"/>
    <s v="GACAR TUBO PVC PRESIÓN 13.5 315 PSI DE 1/2&quot; TUBO X 6 MTS C/U"/>
    <s v="40171517"/>
    <s v="SELECCIÓN ABREVIADA - ACUERDO MARCO"/>
    <n v="5"/>
    <n v="4"/>
    <n v="10"/>
    <n v="3"/>
    <n v="52883.88"/>
    <s v="Unidad"/>
    <m/>
  </r>
  <r>
    <x v="11"/>
    <x v="2"/>
    <s v="02-02-01-003-006-03"/>
    <s v="Materiales y suministros - Semimanufacturas de plástico"/>
    <s v="GACAR TUBO PVC PRESIÓN 21- 200 PSI DE 1&quot; TUBO X 6 MTS C/U"/>
    <s v="40171517"/>
    <s v="SELECCIÓN ABREVIADA - ACUERDO MARCO"/>
    <n v="5"/>
    <n v="4"/>
    <n v="10"/>
    <n v="5"/>
    <n v="109788.15000000001"/>
    <s v="Unidad"/>
    <m/>
  </r>
  <r>
    <x v="11"/>
    <x v="2"/>
    <s v="02-02-01-003-006-03"/>
    <s v="Materiales y suministros - Semimanufacturas de plástico"/>
    <s v="GACAR TUBO PVC PRESIÓN 21- 200 PSI DE 3/4&quot; TUBO X 6 MTS C/U"/>
    <s v="40171517"/>
    <s v="SELECCIÓN ABREVIADA - ACUERDO MARCO"/>
    <n v="5"/>
    <n v="4"/>
    <n v="10"/>
    <n v="5"/>
    <n v="103602.95"/>
    <s v="Unidad"/>
    <m/>
  </r>
  <r>
    <x v="11"/>
    <x v="2"/>
    <s v="02-02-01-003-006-03"/>
    <s v="Materiales y suministros - Semimanufacturas de plástico"/>
    <s v="GACAR TUBO PVC PRESIÓN DE 1 1/4&quot; TUBO X 6 MTS C/U"/>
    <s v="40171517"/>
    <s v="SELECCIÓN ABREVIADA - ACUERDO MARCO"/>
    <n v="5"/>
    <n v="4"/>
    <n v="10"/>
    <n v="3"/>
    <n v="121540.17"/>
    <s v="Unidad"/>
    <m/>
  </r>
  <r>
    <x v="11"/>
    <x v="2"/>
    <s v="02-02-01-003-006-03"/>
    <s v="Materiales y suministros - Semimanufacturas de plástico"/>
    <s v="GACAR TUBO PVC PRESIÓN DE 2&quot; TUBO X 6 MTS C/U"/>
    <s v="40171517"/>
    <s v="SELECCIÓN ABREVIADA - ACUERDO MARCO"/>
    <n v="5"/>
    <n v="4"/>
    <n v="10"/>
    <n v="3"/>
    <n v="204113.25"/>
    <s v="Unidad"/>
    <m/>
  </r>
  <r>
    <x v="11"/>
    <x v="2"/>
    <s v="02-02-01-003-006-03"/>
    <s v="Materiales y suministros - Semimanufacturas de plástico"/>
    <s v="GACAR TUBO PVC PRESIÓN DE 1 1/2&quot; TUBO X 6 MTS C/U"/>
    <s v="40171517"/>
    <s v="SELECCIÓN ABREVIADA - ACUERDO MARCO"/>
    <n v="5"/>
    <n v="4"/>
    <n v="10"/>
    <n v="3"/>
    <n v="134529.18"/>
    <s v="Unidad"/>
    <m/>
  </r>
  <r>
    <x v="11"/>
    <x v="2"/>
    <s v="02-02-01-003-006-03"/>
    <s v="Materiales y suministros - Semimanufacturas de plástico"/>
    <s v="GACAR ACOPLE SANITARIO REF. 380193331 PLÁSTICO"/>
    <s v="40171708"/>
    <s v="SELECCIÓN ABREVIADA - ACUERDO MARCO"/>
    <n v="5"/>
    <n v="4"/>
    <n v="10"/>
    <n v="9"/>
    <n v="108551.16"/>
    <s v="Unidad"/>
    <m/>
  </r>
  <r>
    <x v="11"/>
    <x v="2"/>
    <s v="02-02-01-003-006-03"/>
    <s v="Materiales y suministros - Semimanufacturas de plástico"/>
    <s v="GACAR ADAPTADOR SIFÓN LAVAMANOS/LAVAPLATOS_x000a_"/>
    <s v="40171708"/>
    <s v="SELECCIÓN ABREVIADA - ACUERDO MARCO"/>
    <n v="5"/>
    <n v="4"/>
    <n v="10"/>
    <n v="4"/>
    <n v="18555.759999999998"/>
    <s v="Unidad"/>
    <m/>
  </r>
  <r>
    <x v="11"/>
    <x v="2"/>
    <s v="02-02-01-003-006-03"/>
    <s v="Materiales y suministros - Semimanufacturas de plástico"/>
    <s v="GACAR CODO DE 1/2&quot; PVC PRESIÓN"/>
    <s v="40172808"/>
    <s v="SELECCIÓN ABREVIADA - ACUERDO MARCO"/>
    <n v="5"/>
    <n v="4"/>
    <n v="10"/>
    <n v="30"/>
    <n v="15772.5"/>
    <s v="Unidad"/>
    <m/>
  </r>
  <r>
    <x v="11"/>
    <x v="2"/>
    <s v="02-02-01-003-006-03"/>
    <s v="Materiales y suministros - Semimanufacturas de plástico"/>
    <s v="GACAR CODO DE 3/4&quot; PVC PRESIÓN"/>
    <s v="40172808"/>
    <s v="SELECCIÓN ABREVIADA - ACUERDO MARCO"/>
    <n v="5"/>
    <n v="4"/>
    <n v="10"/>
    <n v="20"/>
    <n v="11752"/>
    <s v="Unidad"/>
    <m/>
  </r>
  <r>
    <x v="11"/>
    <x v="2"/>
    <s v="02-02-01-003-006-03"/>
    <s v="Materiales y suministros - Semimanufacturas de plástico"/>
    <s v="GACAR CODO DE 1&quot; PVC PRESIÓN"/>
    <s v="40172808"/>
    <s v="SELECCIÓN ABREVIADA - ACUERDO MARCO"/>
    <n v="5"/>
    <n v="4"/>
    <n v="10"/>
    <n v="10"/>
    <n v="14226.099999999999"/>
    <s v="Unidad"/>
    <m/>
  </r>
  <r>
    <x v="11"/>
    <x v="2"/>
    <s v="02-02-01-003-006-03"/>
    <s v="Materiales y suministros - Semimanufacturas de plástico"/>
    <s v="GACAR CODO DE 1 1/2&quot; PVC PRESIÓN"/>
    <s v="40172808"/>
    <s v="SELECCIÓN ABREVIADA - ACUERDO MARCO"/>
    <n v="5"/>
    <n v="4"/>
    <n v="10"/>
    <n v="3"/>
    <n v="10947.869999999999"/>
    <s v="Unidad"/>
    <m/>
  </r>
  <r>
    <x v="11"/>
    <x v="2"/>
    <s v="02-02-01-003-006-03"/>
    <s v="Materiales y suministros - Semimanufacturas de plástico"/>
    <s v="GACAR CODO DE 1 1/4&quot; PVC PRESIÓN"/>
    <s v="40172808"/>
    <s v="SELECCIÓN ABREVIADA - ACUERDO MARCO"/>
    <n v="5"/>
    <n v="4"/>
    <n v="10"/>
    <n v="5"/>
    <n v="12989"/>
    <s v="Unidad"/>
    <m/>
  </r>
  <r>
    <x v="11"/>
    <x v="2"/>
    <s v="02-02-01-003-006-03"/>
    <s v="Materiales y suministros - Semimanufacturas de plástico"/>
    <s v="GACAR CODO DE 2&quot; PVC PRESIÓN"/>
    <s v="40172808"/>
    <s v="SELECCIÓN ABREVIADA - ACUERDO MARCO"/>
    <n v="5"/>
    <n v="4"/>
    <n v="10"/>
    <n v="1"/>
    <n v="5628.58"/>
    <s v="Unidad"/>
    <m/>
  </r>
  <r>
    <x v="11"/>
    <x v="2"/>
    <s v="02-02-01-003-006-03"/>
    <s v="Materiales y suministros - Semimanufacturas de plástico"/>
    <s v="GACAS CAJA RECTANGULAR 2X4 PLÁSTICA RETIE SETX10 "/>
    <s v="39131713"/>
    <s v="SELECCIÓN ABREVIADA - ACUERDO MARCO"/>
    <n v="5"/>
    <n v="4"/>
    <n v="10"/>
    <n v="10"/>
    <n v="151514.79999999999"/>
    <s v="Unidad"/>
    <m/>
  </r>
  <r>
    <x v="11"/>
    <x v="2"/>
    <s v="02-02-01-003-006-03"/>
    <s v="Materiales y suministros - Semimanufacturas de plástico"/>
    <s v="GACAS MANGUERA DE 3/4 X 100 MTS "/>
    <s v="40142008"/>
    <s v="SELECCIÓN ABREVIADA - ACUERDO MARCO"/>
    <n v="5"/>
    <n v="4"/>
    <n v="10"/>
    <n v="2"/>
    <n v="414952.58"/>
    <s v="Unidad"/>
    <m/>
  </r>
  <r>
    <x v="11"/>
    <x v="2"/>
    <s v="02-02-01-003-006-03"/>
    <s v="Materiales y suministros - Semimanufacturas de plástico"/>
    <s v="GACAS TUBO PVC PRESION DE 3&quot; "/>
    <s v="40171517"/>
    <s v="SELECCIÓN ABREVIADA - ACUERDO MARCO"/>
    <n v="5"/>
    <n v="4"/>
    <n v="10"/>
    <n v="2"/>
    <n v="336814.08000000002"/>
    <s v="Unidad"/>
    <m/>
  </r>
  <r>
    <x v="11"/>
    <x v="2"/>
    <s v="02-02-01-003-006-03"/>
    <s v="Materiales y suministros - Semimanufacturas de plástico"/>
    <s v="GACAS TUBO PVC PRESION DE 1&quot; "/>
    <s v="40171517"/>
    <s v="SELECCIÓN ABREVIADA - ACUERDO MARCO"/>
    <n v="5"/>
    <n v="4"/>
    <n v="10"/>
    <n v="2"/>
    <n v="52259.16"/>
    <s v="Unidad"/>
    <m/>
  </r>
  <r>
    <x v="11"/>
    <x v="2"/>
    <s v="02-02-01-003-006-03"/>
    <s v="Materiales y suministros - Semimanufacturas de plástico"/>
    <s v="GACAS TUBO PVC PRESION DE 1/2&quot; "/>
    <s v="40171517"/>
    <s v="SELECCIÓN ABREVIADA - ACUERDO MARCO"/>
    <n v="5"/>
    <n v="4"/>
    <n v="10"/>
    <n v="2"/>
    <n v="41954.54"/>
    <s v="Unidad"/>
    <m/>
  </r>
  <r>
    <x v="11"/>
    <x v="2"/>
    <s v="02-02-01-003-006-03"/>
    <s v="Materiales y suministros - Semimanufacturas de plástico"/>
    <s v="GACAS TUBO SANITARIO DE 1 1/2&quot; "/>
    <s v="40171517"/>
    <s v="SELECCIÓN ABREVIADA - ACUERDO MARCO"/>
    <n v="5"/>
    <n v="4"/>
    <n v="10"/>
    <n v="2"/>
    <n v="80817.7"/>
    <s v="Unidad"/>
    <m/>
  </r>
  <r>
    <x v="11"/>
    <x v="2"/>
    <s v="02-02-01-003-006-03"/>
    <s v="Materiales y suministros - Semimanufacturas de plástico"/>
    <s v="GAAMA DILOAPLASTICO VINIPEL STRECH"/>
    <s v="24141501"/>
    <s v="SELECCIÓN ABREVIADA SUBASTA INVERSA (NO DISPONIBLE)"/>
    <n v="3"/>
    <n v="4"/>
    <n v="10"/>
    <n v="29"/>
    <n v="973837.69000000006"/>
    <s v="Unidad"/>
    <m/>
  </r>
  <r>
    <x v="11"/>
    <x v="2"/>
    <s v="02-02-01-003-006-03"/>
    <s v="Materiales y suministros - Semimanufacturas de plástico"/>
    <s v="GAAMA DILOAPLASTICO BURBUJA PEQUEÑA ANCHO 1,20 MTS, LARGO 150 MTS"/>
    <s v="24141601"/>
    <s v="SELECCIÓN ABREVIADA SUBASTA INVERSA (NO DISPONIBLE)"/>
    <n v="3"/>
    <n v="4"/>
    <n v="10"/>
    <n v="10"/>
    <n v="3194340.8000000003"/>
    <s v="Rollo"/>
    <m/>
  </r>
  <r>
    <x v="11"/>
    <x v="2"/>
    <s v="02-02-01-003-006-03"/>
    <s v="Materiales y suministros - Semimanufacturas de plástico"/>
    <s v="GACAS DILOA PLASTICO STRETCH VINIPEL TRANSPARENTE X ROLLO  _x000a_"/>
    <s v="24141501"/>
    <s v="SELECCIÓN ABREVIADA SUBASTA INVERSA (NO DISPONIBLE)"/>
    <n v="3"/>
    <n v="4"/>
    <n v="10"/>
    <n v="3"/>
    <n v="83006.069999999992"/>
    <s v="Unidad"/>
    <m/>
  </r>
  <r>
    <x v="11"/>
    <x v="2"/>
    <s v="02-02-01-003-006-03"/>
    <s v="Materiales y suministros - Semimanufacturas de plástico"/>
    <s v="GACAS DILOA PLASTICO BURBUJA PEQUEÑA  X ROLLO  _x000a_"/>
    <s v="24141601"/>
    <s v="SELECCIÓN ABREVIADA SUBASTA INVERSA (NO DISPONIBLE)"/>
    <n v="3"/>
    <n v="4"/>
    <n v="10"/>
    <n v="1"/>
    <n v="125869.87"/>
    <s v="Unidad"/>
    <m/>
  </r>
  <r>
    <x v="11"/>
    <x v="2"/>
    <s v="02-02-01-003-006-03"/>
    <s v="Materiales y suministros - Semimanufacturas de plástico"/>
    <s v="GACAS DILOA THERMOLON DE 3 MM DE ESPESOR _x000a_"/>
    <s v="30141503"/>
    <s v="SELECCIÓN ABREVIADA SUBASTA INVERSA (NO DISPONIBLE)"/>
    <n v="3"/>
    <n v="4"/>
    <n v="10"/>
    <n v="38"/>
    <n v="626794.42000000004"/>
    <s v="Metro"/>
    <m/>
  </r>
  <r>
    <x v="11"/>
    <x v="2"/>
    <s v="02-02-01-003-006-03"/>
    <s v="Materiales y suministros - Semimanufacturas de plástico"/>
    <s v="GAORI DILOA ROLLO PAPEL VINIPEL 30 CMS X 1500 MTS"/>
    <s v="24141501"/>
    <s v="SELECCIÓN ABREVIADA SUBASTA INVERSA (NO DISPONIBLE)"/>
    <n v="3"/>
    <n v="4"/>
    <n v="10"/>
    <n v="24"/>
    <n v="1939652.4000000001"/>
    <s v="Unidad"/>
    <m/>
  </r>
  <r>
    <x v="11"/>
    <x v="2"/>
    <s v="02-02-01-003-006-03"/>
    <s v="Materiales y suministros - Semimanufacturas de plástico"/>
    <s v="GAORI DILOA VINIPEL NEGRO PARA EMBALAJE POR ROLLO 30 CM X 1500 MTS"/>
    <s v="24141501"/>
    <s v="SELECCIÓN ABREVIADA SUBASTA INVERSA (NO DISPONIBLE)"/>
    <n v="3"/>
    <n v="4"/>
    <n v="10"/>
    <n v="6"/>
    <n v="579632.34"/>
    <s v="Unidad"/>
    <m/>
  </r>
  <r>
    <x v="11"/>
    <x v="2"/>
    <s v="02-02-01-003-006-03"/>
    <s v="Materiales y suministros - Semimanufacturas de plástico"/>
    <s v="GAAMA PLASTICO PARA EMBALAR (VINIPEL ROLLO X 500 MTS DE 50 CMS) TRANSPARENTE"/>
    <s v="24112902"/>
    <s v="MÍNIMA CUANTÍA"/>
    <n v="3"/>
    <n v="4"/>
    <n v="10"/>
    <n v="2"/>
    <n v="104720"/>
    <s v="Unidad"/>
    <m/>
  </r>
  <r>
    <x v="11"/>
    <x v="2"/>
    <s v="02-02-01-003-006-03"/>
    <s v="Materiales y suministros - Semimanufacturas de plástico"/>
    <s v="GACAS TUBO SANITARIO DE 2&quot; "/>
    <s v="40171517"/>
    <s v="SELECCIÓN ABREVIADA - ACUERDO MARCO"/>
    <n v="5"/>
    <n v="4"/>
    <n v="10"/>
    <n v="2"/>
    <n v="94066.52"/>
    <s v="Unidad"/>
    <m/>
  </r>
  <r>
    <x v="11"/>
    <x v="2"/>
    <s v="02-02-01-003-006-03"/>
    <s v="Materiales y suministros - Semimanufacturas de plástico"/>
    <s v="GACAS TUBO SANITARIO DE 3&quot; "/>
    <s v="40171517"/>
    <s v="SELECCIÓN ABREVIADA - ACUERDO MARCO"/>
    <n v="5"/>
    <n v="4"/>
    <n v="10"/>
    <n v="2"/>
    <n v="130868.76"/>
    <s v="Unidad"/>
    <m/>
  </r>
  <r>
    <x v="11"/>
    <x v="2"/>
    <s v="02-02-01-003-006-03"/>
    <s v="Materiales y suministros - Semimanufacturas de plástico"/>
    <s v="GACAS TUBO PVC PRESION DE 3/4&quot; "/>
    <s v="40171517"/>
    <s v="SELECCIÓN ABREVIADA - ACUERDO MARCO"/>
    <n v="5"/>
    <n v="4"/>
    <n v="10"/>
    <n v="2"/>
    <n v="49315"/>
    <s v="Unidad"/>
    <m/>
  </r>
  <r>
    <x v="11"/>
    <x v="2"/>
    <s v="02-02-01-003-006-03"/>
    <s v="Materiales y suministros - Semimanufacturas de plástico"/>
    <s v="GACAS CODOS PVC PRESION DE 3/4&quot; "/>
    <s v="40172808"/>
    <s v="SELECCIÓN ABREVIADA - ACUERDO MARCO"/>
    <n v="5"/>
    <n v="4"/>
    <n v="10"/>
    <n v="15"/>
    <n v="10488.6"/>
    <s v="Unidad"/>
    <m/>
  </r>
  <r>
    <x v="11"/>
    <x v="2"/>
    <s v="02-02-01-003-006-03"/>
    <s v="Materiales y suministros - Semimanufacturas de plástico"/>
    <s v="GACAS CODOS PVC PRESION DE 1/2&quot; "/>
    <s v="40172808"/>
    <s v="SELECCIÓN ABREVIADA - ACUERDO MARCO"/>
    <n v="5"/>
    <n v="4"/>
    <n v="10"/>
    <n v="14"/>
    <n v="8758.9599999999991"/>
    <s v="Unidad"/>
    <m/>
  </r>
  <r>
    <x v="11"/>
    <x v="2"/>
    <s v="02-02-01-003-006-03"/>
    <s v="Materiales y suministros - Semimanufacturas de plástico"/>
    <s v="GACAS CODOS PVC PRESION DE 1&quot; "/>
    <s v="40172808"/>
    <s v="SELECCIÓN ABREVIADA - ACUERDO MARCO"/>
    <n v="5"/>
    <n v="4"/>
    <n v="10"/>
    <n v="15"/>
    <n v="25393.65"/>
    <s v="Unidad"/>
    <m/>
  </r>
  <r>
    <x v="11"/>
    <x v="2"/>
    <s v="02-02-01-003-006-03"/>
    <s v="Materiales y suministros - Semimanufacturas de plástico"/>
    <s v="GACAS CODOS PVC PRESION DE 3&quot; "/>
    <s v="40172808"/>
    <s v="SELECCIÓN ABREVIADA - ACUERDO MARCO"/>
    <n v="5"/>
    <n v="4"/>
    <n v="10"/>
    <n v="9"/>
    <n v="404618.49"/>
    <s v="Unidad"/>
    <m/>
  </r>
  <r>
    <x v="11"/>
    <x v="2"/>
    <s v="02-02-01-003-006-03"/>
    <s v="Materiales y suministros - Semimanufacturas de plástico"/>
    <s v="GACAS SEMICODOS PVC DE 3/4&quot; "/>
    <s v="40172808"/>
    <s v="SELECCIÓN ABREVIADA - ACUERDO MARCO"/>
    <n v="5"/>
    <n v="4"/>
    <n v="10"/>
    <n v="15"/>
    <n v="21198.15"/>
    <s v="Unidad"/>
    <m/>
  </r>
  <r>
    <x v="11"/>
    <x v="2"/>
    <s v="02-02-01-003-006-03"/>
    <s v="Materiales y suministros - Semimanufacturas de plástico"/>
    <s v="GACAS SEMICODOS PVC DE 1/2&quot; "/>
    <s v="40172808"/>
    <s v="SELECCIÓN ABREVIADA - ACUERDO MARCO"/>
    <n v="5"/>
    <n v="4"/>
    <n v="10"/>
    <n v="15"/>
    <n v="20949.600000000002"/>
    <s v="Unidad"/>
    <m/>
  </r>
  <r>
    <x v="11"/>
    <x v="2"/>
    <s v="02-02-01-003-006-03"/>
    <s v="Materiales y suministros - Semimanufacturas de plástico"/>
    <s v="GACAS SEMICODOS PVC DE 1&quot; "/>
    <s v="40172808"/>
    <s v="SELECCIÓN ABREVIADA - ACUERDO MARCO"/>
    <n v="5"/>
    <n v="4"/>
    <n v="10"/>
    <n v="15"/>
    <n v="41071.199999999997"/>
    <s v="Unidad"/>
    <m/>
  </r>
  <r>
    <x v="11"/>
    <x v="2"/>
    <s v="02-02-01-003-006-03"/>
    <s v="Materiales y suministros - Semimanufacturas de plástico"/>
    <s v="GACAS SEMICODOS PVC DE 3&quot; "/>
    <s v="40172808"/>
    <s v="SELECCIÓN ABREVIADA - ACUERDO MARCO"/>
    <n v="5"/>
    <n v="4"/>
    <n v="10"/>
    <n v="13"/>
    <n v="550001.91999999993"/>
    <s v="Unidad"/>
    <m/>
  </r>
  <r>
    <x v="11"/>
    <x v="2"/>
    <s v="02-02-01-003-006-03"/>
    <s v="Materiales y suministros - Semimanufacturas de plástico"/>
    <s v="GACAS CODO DE 1 1/2&quot; SANITARIA "/>
    <s v="40172808"/>
    <s v="SELECCIÓN ABREVIADA - ACUERDO MARCO"/>
    <n v="5"/>
    <n v="4"/>
    <n v="10"/>
    <n v="12"/>
    <n v="52111.92"/>
    <s v="Unidad"/>
    <m/>
  </r>
  <r>
    <x v="11"/>
    <x v="2"/>
    <s v="02-02-01-003-006-03"/>
    <s v="Materiales y suministros - Semimanufacturas de plástico"/>
    <s v="GACAS CODO DE 2&quot; SANITARIA "/>
    <s v="40172808"/>
    <s v="SELECCIÓN ABREVIADA - ACUERDO MARCO"/>
    <n v="5"/>
    <n v="4"/>
    <n v="10"/>
    <n v="5"/>
    <n v="33490.050000000003"/>
    <s v="Unidad"/>
    <m/>
  </r>
  <r>
    <x v="11"/>
    <x v="2"/>
    <s v="02-02-01-003-006-03"/>
    <s v="Materiales y suministros - Semimanufacturas de plástico"/>
    <s v="GACAS CODO DE 3&quot; SANITARIA "/>
    <s v="40172808"/>
    <s v="SELECCIÓN ABREVIADA - ACUERDO MARCO"/>
    <n v="5"/>
    <n v="4"/>
    <n v="10"/>
    <n v="9"/>
    <n v="404618.49"/>
    <s v="Unidad"/>
    <m/>
  </r>
  <r>
    <x v="11"/>
    <x v="2"/>
    <s v="02-02-01-003-006-03"/>
    <s v="Materiales y suministros - Semimanufacturas de plástico"/>
    <s v="GACAS UNION DE REPARACION PVC DE 3&quot; "/>
    <s v="40174901"/>
    <s v="SELECCIÓN ABREVIADA - ACUERDO MARCO"/>
    <n v="5"/>
    <n v="4"/>
    <n v="10"/>
    <n v="8"/>
    <n v="395005.2"/>
    <s v="Unidad"/>
    <m/>
  </r>
  <r>
    <x v="11"/>
    <x v="2"/>
    <s v="02-02-01-003-006-03"/>
    <s v="Materiales y suministros - Semimanufacturas de plástico"/>
    <s v="GACAS UNION LINSA PVC DE 2&quot; "/>
    <s v="40174901"/>
    <s v="SELECCIÓN ABREVIADA - ACUERDO MARCO"/>
    <n v="5"/>
    <n v="4"/>
    <n v="10"/>
    <n v="10"/>
    <n v="38274.299999999996"/>
    <s v="Unidad"/>
    <m/>
  </r>
  <r>
    <x v="11"/>
    <x v="2"/>
    <s v="02-02-01-003-006-03"/>
    <s v="Materiales y suministros - Semimanufacturas de plástico"/>
    <s v="GACAS UNION DE REPARACION PVC DE 2&quot; "/>
    <s v="40174901"/>
    <s v="SELECCIÓN ABREVIADA - ACUERDO MARCO"/>
    <n v="5"/>
    <n v="4"/>
    <n v="10"/>
    <n v="6"/>
    <n v="141841.74"/>
    <s v="Unidad"/>
    <m/>
  </r>
  <r>
    <x v="11"/>
    <x v="2"/>
    <s v="02-02-01-003-006-03"/>
    <s v="Materiales y suministros - Semimanufacturas de plástico"/>
    <s v="GACAS UNION DE REPARACION PVC DE 1/2&quot; "/>
    <s v="40174901"/>
    <s v="SELECCIÓN ABREVIADA - ACUERDO MARCO"/>
    <n v="5"/>
    <n v="4"/>
    <n v="10"/>
    <n v="7"/>
    <n v="102247.67"/>
    <s v="Unidad"/>
    <m/>
  </r>
  <r>
    <x v="11"/>
    <x v="2"/>
    <s v="02-02-01-003-006-03"/>
    <s v="Materiales y suministros - Semimanufacturas de plástico"/>
    <s v="GACAS UNION DE REPARACION PVC DE 1&quot; "/>
    <s v="40174901"/>
    <s v="SELECCIÓN ABREVIADA - ACUERDO MARCO"/>
    <n v="5"/>
    <n v="4"/>
    <n v="10"/>
    <n v="6"/>
    <n v="158102.40000000002"/>
    <s v="Unidad"/>
    <m/>
  </r>
  <r>
    <x v="11"/>
    <x v="2"/>
    <s v="02-02-01-003-006-03"/>
    <s v="Materiales y suministros - Semimanufacturas de plástico"/>
    <s v="GACAS UNION DE REPARACION PVC DE 3/4&quot; "/>
    <s v="40174901"/>
    <s v="SELECCIÓN ABREVIADA - ACUERDO MARCO"/>
    <n v="5"/>
    <n v="4"/>
    <n v="10"/>
    <n v="9"/>
    <n v="56373.659999999996"/>
    <s v="Unidad"/>
    <m/>
  </r>
  <r>
    <x v="11"/>
    <x v="2"/>
    <s v="02-02-01-003-006-03"/>
    <s v="Materiales y suministros - Semimanufacturas de plástico"/>
    <s v="GACAS UNION DE 1 1/2&quot; SANITARIA "/>
    <s v="40174901"/>
    <s v="SELECCIÓN ABREVIADA - ACUERDO MARCO"/>
    <n v="5"/>
    <n v="4"/>
    <n v="10"/>
    <n v="6"/>
    <n v="15368.64"/>
    <s v="Unidad"/>
    <m/>
  </r>
  <r>
    <x v="11"/>
    <x v="2"/>
    <s v="02-02-01-003-006-03"/>
    <s v="Materiales y suministros - Semimanufacturas de plástico"/>
    <s v="GACAS UNION DE 2&quot; SANITARIA "/>
    <s v="40174901"/>
    <s v="SELECCIÓN ABREVIADA - ACUERDO MARCO"/>
    <n v="5"/>
    <n v="4"/>
    <n v="10"/>
    <n v="6"/>
    <n v="15368.64"/>
    <s v="Unidad"/>
    <m/>
  </r>
  <r>
    <x v="11"/>
    <x v="2"/>
    <s v="02-02-01-003-006-03"/>
    <s v="Materiales y suministros - Semimanufacturas de plástico"/>
    <s v="GACAS UNION DE 3&quot; SANITARIA "/>
    <s v="40174901"/>
    <s v="SELECCIÓN ABREVIADA - ACUERDO MARCO"/>
    <n v="5"/>
    <n v="4"/>
    <n v="10"/>
    <n v="5"/>
    <n v="17223.399999999998"/>
    <s v="Unidad"/>
    <m/>
  </r>
  <r>
    <x v="11"/>
    <x v="2"/>
    <s v="02-02-01-003-006-03"/>
    <s v="Materiales y suministros - Semimanufacturas de plástico"/>
    <s v="GACAS TEE DE 1 1/2&quot; SANITARIA "/>
    <s v="40174901"/>
    <s v="SELECCIÓN ABREVIADA - ACUERDO MARCO"/>
    <n v="5"/>
    <n v="4"/>
    <n v="10"/>
    <n v="5"/>
    <n v="23847.85"/>
    <s v="Unidad"/>
    <m/>
  </r>
  <r>
    <x v="11"/>
    <x v="2"/>
    <s v="02-02-01-003-006-03"/>
    <s v="Materiales y suministros - Semimanufacturas de plástico"/>
    <s v="GACAS TEE DE 2&quot; SANITARIA "/>
    <s v="40174901"/>
    <s v="SELECCIÓN ABREVIADA - ACUERDO MARCO"/>
    <n v="5"/>
    <n v="4"/>
    <n v="10"/>
    <n v="5"/>
    <n v="30472.199999999997"/>
    <s v="Unidad"/>
    <m/>
  </r>
  <r>
    <x v="11"/>
    <x v="2"/>
    <s v="02-02-01-003-006-03"/>
    <s v="Materiales y suministros - Semimanufacturas de plástico"/>
    <s v="GACAS TEE DE 3&quot; SANITARIA "/>
    <s v="40174901"/>
    <s v="SELECCIÓN ABREVIADA - ACUERDO MARCO"/>
    <n v="5"/>
    <n v="4"/>
    <n v="10"/>
    <n v="6"/>
    <n v="39746.46"/>
    <s v="Unidad"/>
    <m/>
  </r>
  <r>
    <x v="11"/>
    <x v="2"/>
    <s v="02-02-01-003-006-03"/>
    <s v="Materiales y suministros - Semimanufacturas de plástico"/>
    <s v="GAORI TAPON LISO PVCPRESION 1 1/2&quot;_x000a_"/>
    <s v="24122004"/>
    <s v="SELECCIÓN ABREVIADA - ACUERDO MARCO"/>
    <n v="5"/>
    <n v="4"/>
    <n v="10"/>
    <n v="5"/>
    <n v="12880.8"/>
    <s v="Unidad"/>
    <m/>
  </r>
  <r>
    <x v="11"/>
    <x v="2"/>
    <s v="02-02-01-003-006-03"/>
    <s v="Materiales y suministros - Semimanufacturas de plástico"/>
    <s v="GAORI TAPON ROSCADO PVCPRESION 1 1/4&quot;_x000a_"/>
    <s v="24122004"/>
    <s v="SELECCIÓN ABREVIADA - ACUERDO MARCO"/>
    <n v="5"/>
    <n v="4"/>
    <n v="10"/>
    <n v="3"/>
    <n v="8390.94"/>
    <s v="Unidad"/>
    <m/>
  </r>
  <r>
    <x v="11"/>
    <x v="2"/>
    <s v="02-02-01-003-006-03"/>
    <s v="Materiales y suministros - Semimanufacturas de plástico"/>
    <s v="GAORI TAPON LISO PVCPRESION 1&quot;_x000a_"/>
    <s v="24122004"/>
    <s v="SELECCIÓN ABREVIADA - ACUERDO MARCO"/>
    <n v="5"/>
    <n v="4"/>
    <n v="10"/>
    <n v="4"/>
    <n v="4857.92"/>
    <s v="Unidad"/>
    <m/>
  </r>
  <r>
    <x v="11"/>
    <x v="2"/>
    <s v="02-02-01-003-006-03"/>
    <s v="Materiales y suministros - Semimanufacturas de plástico"/>
    <s v="GAORI TAPON LISO PVCPRESION 1/2&quot;_x000a_"/>
    <s v="24122004"/>
    <s v="SELECCIÓN ABREVIADA - ACUERDO MARCO"/>
    <n v="5"/>
    <n v="4"/>
    <n v="10"/>
    <n v="5"/>
    <n v="4968.3"/>
    <s v="Unidad"/>
    <m/>
  </r>
  <r>
    <x v="11"/>
    <x v="2"/>
    <s v="02-02-01-003-006-03"/>
    <s v="Materiales y suministros - Semimanufacturas de plástico"/>
    <s v="GAORI TAPON LISO PVCPRESION 2&quot;_x000a_"/>
    <s v="24122004"/>
    <s v="SELECCIÓN ABREVIADA - ACUERDO MARCO"/>
    <n v="5"/>
    <n v="4"/>
    <n v="10"/>
    <n v="3"/>
    <n v="15015.300000000001"/>
    <s v="Unidad"/>
    <m/>
  </r>
  <r>
    <x v="11"/>
    <x v="2"/>
    <s v="02-02-01-003-006-03"/>
    <s v="Materiales y suministros - Semimanufacturas de plástico"/>
    <s v="GAAMA TARJETA PVC FICHEROS CAJA X 100 UNIDADES  "/>
    <s v="30265800"/>
    <s v="MÍNIMA CUANTÍA"/>
    <n v="5"/>
    <n v="4"/>
    <n v="10"/>
    <n v="1"/>
    <n v="65450"/>
    <s v="Caja"/>
    <m/>
  </r>
  <r>
    <x v="11"/>
    <x v="2"/>
    <s v="02-02-01-003-006-03"/>
    <s v="Materiales y suministros - Semimanufacturas de plástico"/>
    <s v="GAORI TAPON ROSCADO PVCPRESION 1 1/2&quot;_x000a_"/>
    <s v="24122004"/>
    <s v="SELECCIÓN ABREVIADA - ACUERDO MARCO"/>
    <n v="5"/>
    <n v="4"/>
    <n v="10"/>
    <n v="4"/>
    <n v="18253.88"/>
    <s v="Unidad"/>
    <m/>
  </r>
  <r>
    <x v="11"/>
    <x v="2"/>
    <s v="02-02-01-003-006-03"/>
    <s v="Materiales y suministros - Semimanufacturas de plástico"/>
    <s v="GAORI TAPON ROSCADO PVCPRESION 1&quot;_x000a_"/>
    <s v="24122004"/>
    <s v="SELECCIÓN ABREVIADA - ACUERDO MARCO"/>
    <n v="5"/>
    <n v="4"/>
    <n v="10"/>
    <n v="10"/>
    <n v="9936.6"/>
    <s v="Unidad"/>
    <m/>
  </r>
  <r>
    <x v="11"/>
    <x v="2"/>
    <s v="02-02-01-003-006-03"/>
    <s v="Materiales y suministros - Semimanufacturas de plástico"/>
    <s v="GAORI TAPON ROSCADO PVCPRESION 2&quot;_x000a_"/>
    <s v="24122004"/>
    <s v="SELECCIÓN ABREVIADA - ACUERDO MARCO"/>
    <n v="5"/>
    <n v="4"/>
    <n v="10"/>
    <n v="2"/>
    <n v="12807.16"/>
    <s v="Unidad"/>
    <m/>
  </r>
  <r>
    <x v="11"/>
    <x v="2"/>
    <s v="02-02-01-003-006-03"/>
    <s v="Materiales y suministros - Semimanufacturas de plástico"/>
    <s v="GAORI TAPON ROSCADO PVCPRESION 1/2&quot;_x000a_"/>
    <s v="24122004"/>
    <s v="SELECCIÓN ABREVIADA - ACUERDO MARCO"/>
    <n v="5"/>
    <n v="4"/>
    <n v="10"/>
    <n v="8"/>
    <n v="9421.36"/>
    <s v="Unidad"/>
    <m/>
  </r>
  <r>
    <x v="11"/>
    <x v="2"/>
    <s v="02-02-01-003-006-03"/>
    <s v="Materiales y suministros - Semimanufacturas de plástico"/>
    <s v="GAORI PLASTICO BURBUJA  X ROLLO _x000a_"/>
    <s v="24141501"/>
    <s v="SELECCIÓN ABREVIADA - ACUERDO MARCO"/>
    <n v="5"/>
    <n v="4"/>
    <n v="10"/>
    <n v="1"/>
    <n v="44287.81"/>
    <s v="Unidad"/>
    <m/>
  </r>
  <r>
    <x v="11"/>
    <x v="2"/>
    <s v="02-02-01-003-006-03"/>
    <s v="Materiales y suministros - Semimanufacturas de plástico"/>
    <s v="GAORI TEE PVCPRESION 1 1/2&quot;_x000a_"/>
    <s v="31163009"/>
    <s v="SELECCIÓN ABREVIADA - ACUERDO MARCO"/>
    <n v="5"/>
    <n v="4"/>
    <n v="10"/>
    <n v="2"/>
    <n v="14132.06"/>
    <s v="Unidad"/>
    <m/>
  </r>
  <r>
    <x v="11"/>
    <x v="2"/>
    <s v="02-02-01-003-006-03"/>
    <s v="Materiales y suministros - Semimanufacturas de plástico"/>
    <s v="GAORI TEE PVCPRESION 1&quot;_x000a_"/>
    <s v="31163009"/>
    <s v="SELECCIÓN ABREVIADA - ACUERDO MARCO"/>
    <n v="5"/>
    <n v="4"/>
    <n v="10"/>
    <n v="4"/>
    <n v="11040.68"/>
    <s v="Unidad"/>
    <m/>
  </r>
  <r>
    <x v="11"/>
    <x v="2"/>
    <s v="02-02-01-003-006-03"/>
    <s v="Materiales y suministros - Semimanufacturas de plástico"/>
    <s v="GAORI TEE PVCPRESION 1 1/4&quot;_x000a_"/>
    <s v="31163009"/>
    <s v="SELECCIÓN ABREVIADA - ACUERDO MARCO"/>
    <n v="5"/>
    <n v="4"/>
    <n v="10"/>
    <n v="2"/>
    <n v="11629.52"/>
    <s v="Unidad"/>
    <m/>
  </r>
  <r>
    <x v="11"/>
    <x v="2"/>
    <s v="02-02-01-003-006-03"/>
    <s v="Materiales y suministros - Semimanufacturas de plástico"/>
    <s v="GAORI TEE PVCPRESION 1/2&quot;_x000a_"/>
    <s v="31163009"/>
    <s v="SELECCIÓN ABREVIADA - ACUERDO MARCO"/>
    <n v="5"/>
    <n v="4"/>
    <n v="10"/>
    <n v="5"/>
    <n v="4600.2999999999993"/>
    <s v="Unidad"/>
    <m/>
  </r>
  <r>
    <x v="11"/>
    <x v="2"/>
    <s v="02-02-01-003-006-03"/>
    <s v="Materiales y suministros - Semimanufacturas de plástico"/>
    <s v="GAORI TEE PVCPRESION 2&quot;_x000a_"/>
    <s v="31163009"/>
    <s v="SELECCIÓN ABREVIADA - ACUERDO MARCO"/>
    <n v="5"/>
    <n v="4"/>
    <n v="10"/>
    <n v="2"/>
    <n v="21345.3"/>
    <s v="Unidad"/>
    <m/>
  </r>
  <r>
    <x v="11"/>
    <x v="2"/>
    <s v="02-02-01-003-006-03"/>
    <s v="Materiales y suministros - Semimanufacturas de plástico"/>
    <s v="GAORI TEE SANITARIA PVC 1 1/2&quot;_x000a_"/>
    <s v="31163009"/>
    <s v="SELECCIÓN ABREVIADA - ACUERDO MARCO"/>
    <n v="5"/>
    <n v="4"/>
    <n v="10"/>
    <n v="4"/>
    <n v="19078.28"/>
    <s v="Unidad"/>
    <m/>
  </r>
  <r>
    <x v="11"/>
    <x v="2"/>
    <s v="02-02-01-003-006-03"/>
    <s v="Materiales y suministros - Semimanufacturas de plástico"/>
    <s v="GAORI TEE SANITARIA PVC 2&quot;_x000a_"/>
    <s v="31163009"/>
    <s v="SELECCIÓN ABREVIADA - ACUERDO MARCO"/>
    <n v="5"/>
    <n v="4"/>
    <n v="10"/>
    <n v="4"/>
    <n v="24377.759999999998"/>
    <s v="Unidad"/>
    <m/>
  </r>
  <r>
    <x v="11"/>
    <x v="2"/>
    <s v="02-02-01-003-006-03"/>
    <s v="Materiales y suministros - Semimanufacturas de plástico"/>
    <s v="GAORI UNION PVCPRESION 1&quot;_x000a_"/>
    <s v="32141016"/>
    <s v="SELECCIÓN ABREVIADA - ACUERDO MARCO"/>
    <n v="5"/>
    <n v="4"/>
    <n v="10"/>
    <n v="10"/>
    <n v="8096.5"/>
    <s v="Unidad"/>
    <m/>
  </r>
  <r>
    <x v="11"/>
    <x v="2"/>
    <s v="02-02-01-003-006-03"/>
    <s v="Materiales y suministros - Semimanufacturas de plástico"/>
    <s v="GAORI UNION SANITARIA PVC 4&quot;_x000a_"/>
    <s v="32141016"/>
    <s v="SELECCIÓN ABREVIADA - ACUERDO MARCO"/>
    <n v="5"/>
    <n v="4"/>
    <n v="10"/>
    <n v="2"/>
    <n v="13373.94"/>
    <s v="Unidad"/>
    <m/>
  </r>
  <r>
    <x v="11"/>
    <x v="2"/>
    <s v="02-02-01-003-006-03"/>
    <s v="Materiales y suministros - Semimanufacturas de plástico"/>
    <s v="GAORI UNION PVCPRESION 2&quot;_x000a_"/>
    <s v="32141016"/>
    <s v="SELECCIÓN ABREVIADA - ACUERDO MARCO"/>
    <n v="5"/>
    <n v="4"/>
    <n v="10"/>
    <n v="4"/>
    <n v="15309.72"/>
    <s v="Unidad"/>
    <m/>
  </r>
  <r>
    <x v="11"/>
    <x v="2"/>
    <s v="02-02-01-003-006-03"/>
    <s v="Materiales y suministros - Semimanufacturas de plástico"/>
    <s v="GAORI UNION PVCPRESION 1/2&quot;_x000a_"/>
    <s v="32141016"/>
    <s v="SELECCIÓN ABREVIADA - ACUERDO MARCO"/>
    <n v="5"/>
    <n v="4"/>
    <n v="10"/>
    <n v="8"/>
    <n v="4710.72"/>
    <s v="Unidad"/>
    <m/>
  </r>
  <r>
    <x v="11"/>
    <x v="2"/>
    <s v="02-02-01-003-006-03"/>
    <s v="Materiales y suministros - Semimanufacturas de plástico"/>
    <s v="GAORI UNION SANITARIA PVC 3&quot;_x000a_"/>
    <s v="32141016"/>
    <s v="SELECCIÓN ABREVIADA - ACUERDO MARCO"/>
    <n v="5"/>
    <n v="4"/>
    <n v="10"/>
    <n v="2"/>
    <n v="6889.36"/>
    <s v="Unidad"/>
    <m/>
  </r>
  <r>
    <x v="11"/>
    <x v="2"/>
    <s v="02-02-01-003-006-03"/>
    <s v="Materiales y suministros - Semimanufacturas de plástico"/>
    <s v="GAORI UNION SANITARIA PVC 1 1/2&quot;_x000a_"/>
    <s v="32141016"/>
    <s v="SELECCIÓN ABREVIADA - ACUERDO MARCO"/>
    <n v="5"/>
    <n v="4"/>
    <n v="10"/>
    <n v="5"/>
    <n v="12807.2"/>
    <s v="Unidad"/>
    <m/>
  </r>
  <r>
    <x v="11"/>
    <x v="2"/>
    <s v="02-02-01-003-006-03"/>
    <s v="Materiales y suministros - Semimanufacturas de plástico"/>
    <s v="GAORI UNION SANITARIA PVC 2&quot;_x000a_"/>
    <s v="32141016"/>
    <s v="SELECCIÓN ABREVIADA - ACUERDO MARCO"/>
    <n v="5"/>
    <n v="4"/>
    <n v="10"/>
    <n v="2"/>
    <n v="5122.88"/>
    <s v="Unidad"/>
    <m/>
  </r>
  <r>
    <x v="11"/>
    <x v="2"/>
    <s v="02-02-01-003-006-03"/>
    <s v="Materiales y suministros - Semimanufacturas de plástico"/>
    <s v="GAORI UNION DE REPARACION PVCPRESION 2&quot; _x000a_"/>
    <s v="32141016"/>
    <s v="SELECCIÓN ABREVIADA - ACUERDO MARCO"/>
    <n v="5"/>
    <n v="4"/>
    <n v="10"/>
    <n v="1"/>
    <n v="23640.29"/>
    <s v="Unidad"/>
    <m/>
  </r>
  <r>
    <x v="11"/>
    <x v="2"/>
    <s v="02-02-01-003-006-03"/>
    <s v="Materiales y suministros - Semimanufacturas de plástico"/>
    <s v="GAORI UNION PVCPRESION 1 1/2&quot;_x000a_"/>
    <s v="32141016"/>
    <s v="SELECCIÓN ABREVIADA - ACUERDO MARCO"/>
    <n v="5"/>
    <n v="4"/>
    <n v="10"/>
    <n v="8"/>
    <n v="13248.8"/>
    <s v="Unidad"/>
    <m/>
  </r>
  <r>
    <x v="11"/>
    <x v="2"/>
    <s v="02-02-01-003-006-03"/>
    <s v="Materiales y suministros - Semimanufacturas de plástico"/>
    <s v="GAORI UNION PVCPRESION 1 1/4&quot;_x000a_"/>
    <s v="32141016"/>
    <s v="SELECCIÓN ABREVIADA - ACUERDO MARCO"/>
    <n v="5"/>
    <n v="4"/>
    <n v="10"/>
    <n v="5"/>
    <n v="7176.45"/>
    <s v="Unidad"/>
    <m/>
  </r>
  <r>
    <x v="11"/>
    <x v="2"/>
    <s v="02-02-01-003-006-03"/>
    <s v="Materiales y suministros - Semimanufacturas de plástico"/>
    <s v="GAORI TUBO PVCPRESION 3&quot; X 6 MTS_x000a_"/>
    <s v="32141016"/>
    <s v="SELECCIÓN ABREVIADA - ACUERDO MARCO"/>
    <n v="5"/>
    <n v="4"/>
    <n v="10"/>
    <n v="1"/>
    <n v="168407.04000000001"/>
    <s v="Unidad"/>
    <m/>
  </r>
  <r>
    <x v="11"/>
    <x v="2"/>
    <s v="02-02-01-003-006-03"/>
    <s v="Materiales y suministros - Semimanufacturas de plástico"/>
    <s v="GAORI UNION DE REPARACION PVCPRESION 1 1/2&quot; _x000a_"/>
    <s v="32141016"/>
    <s v="SELECCIÓN ABREVIADA - ACUERDO MARCO"/>
    <n v="5"/>
    <n v="4"/>
    <n v="10"/>
    <n v="1"/>
    <n v="14606.81"/>
    <s v="Unidad"/>
    <m/>
  </r>
  <r>
    <x v="11"/>
    <x v="2"/>
    <s v="02-02-01-003-006-03"/>
    <s v="Materiales y suministros - Semimanufacturas de plástico"/>
    <s v="GAORI UNION DE REPARACION PVCPRESION 1&quot; _x000a_"/>
    <s v="32141016"/>
    <s v="SELECCIÓN ABREVIADA - ACUERDO MARCO"/>
    <n v="5"/>
    <n v="4"/>
    <n v="10"/>
    <n v="1"/>
    <n v="26350.400000000001"/>
    <s v="Unidad"/>
    <m/>
  </r>
  <r>
    <x v="11"/>
    <x v="2"/>
    <s v="02-02-01-003-006-03"/>
    <s v="Materiales y suministros - Semimanufacturas de plástico"/>
    <s v="GAAMA BANDERITAS-MINI-BANDERITAS- SEÑALES AUTOADHESIVAS. TAMAÑO 5*12*50 MM. "/>
    <s v="44121600"/>
    <s v="MÍNIMA CUANTÍA"/>
    <n v="3"/>
    <n v="4"/>
    <n v="10"/>
    <n v="8"/>
    <n v="23800"/>
    <s v="PAQUETE "/>
    <m/>
  </r>
  <r>
    <x v="11"/>
    <x v="2"/>
    <s v="02-02-01-003-006-03"/>
    <s v="Materiales y suministros - Semimanufacturas de plástico"/>
    <s v="GAORI UNION DE REPARACION PVCPRESION 1/2&quot; _x000a_"/>
    <s v="32141016"/>
    <s v="SELECCIÓN ABREVIADA - ACUERDO MARCO"/>
    <n v="5"/>
    <n v="4"/>
    <n v="10"/>
    <n v="1"/>
    <n v="42830.44"/>
    <s v="Unidad"/>
    <m/>
  </r>
  <r>
    <x v="11"/>
    <x v="2"/>
    <s v="02-02-01-003-006-03"/>
    <s v="Materiales y suministros - Semimanufacturas de plástico"/>
    <s v="GAORI TUBO PVCPRESION 1&quot; X 6 MTS_x000a_"/>
    <s v="32141016"/>
    <s v="SELECCIÓN ABREVIADA - ACUERDO MARCO"/>
    <n v="5"/>
    <n v="4"/>
    <n v="10"/>
    <n v="4"/>
    <n v="104518.32"/>
    <s v="Unidad"/>
    <m/>
  </r>
  <r>
    <x v="11"/>
    <x v="2"/>
    <s v="02-02-01-003-006-03"/>
    <s v="Materiales y suministros - Semimanufacturas de plástico"/>
    <s v="GAORI TUBO PVCPRESION 1 1/2&quot; X 6 MTS_x000a_"/>
    <s v="32141016"/>
    <s v="SELECCIÓN ABREVIADA - ACUERDO MARCO"/>
    <n v="5"/>
    <n v="4"/>
    <n v="10"/>
    <n v="5"/>
    <n v="266816.2"/>
    <s v="Unidad"/>
    <m/>
  </r>
  <r>
    <x v="11"/>
    <x v="2"/>
    <s v="02-02-01-003-006-03"/>
    <s v="Materiales y suministros - Semimanufacturas de plástico"/>
    <s v="GAORI TUBO PVCPRESION 2&quot; X 6 MTS_x000a_"/>
    <s v="32141016"/>
    <s v="SELECCIÓN ABREVIADA - ACUERDO MARCO"/>
    <n v="5"/>
    <n v="4"/>
    <n v="10"/>
    <n v="2"/>
    <n v="161929.84"/>
    <s v="Unidad"/>
    <m/>
  </r>
  <r>
    <x v="11"/>
    <x v="2"/>
    <s v="02-02-01-003-006-03"/>
    <s v="Materiales y suministros - Semimanufacturas de plástico"/>
    <s v="GAORI TUBO PVCPRESION 1 1/4&quot; X 6 MTS_x000a_"/>
    <s v="32141016"/>
    <s v="SELECCIÓN ABREVIADA - ACUERDO MARCO"/>
    <n v="5"/>
    <n v="4"/>
    <n v="10"/>
    <n v="2"/>
    <n v="96421.86"/>
    <s v="Unidad"/>
    <m/>
  </r>
  <r>
    <x v="11"/>
    <x v="2"/>
    <s v="02-02-01-003-006-03"/>
    <s v="Materiales y suministros - Semimanufacturas de plástico"/>
    <s v="GAORI TUBO PVCPRESION 1/2&quot; X 6 MTS_x000a_"/>
    <s v="32141016"/>
    <s v="SELECCIÓN ABREVIADA - ACUERDO MARCO"/>
    <n v="5"/>
    <n v="4"/>
    <n v="10"/>
    <n v="4"/>
    <n v="83909.08"/>
    <s v="Unidad"/>
    <m/>
  </r>
  <r>
    <x v="11"/>
    <x v="2"/>
    <s v="02-02-01-003-006-03"/>
    <s v="Materiales y suministros - Semimanufacturas de plástico"/>
    <s v="GAORI CANALETA ADHESIVA DE 40X25 MM X2 MT_x000a_"/>
    <s v="40171517"/>
    <s v="SELECCIÓN ABREVIADA - ACUERDO MARCO"/>
    <n v="5"/>
    <n v="4"/>
    <n v="10"/>
    <n v="20"/>
    <n v="198732.2"/>
    <s v="Unidad"/>
    <m/>
  </r>
  <r>
    <x v="11"/>
    <x v="2"/>
    <s v="02-02-01-003-006-03"/>
    <s v="Materiales y suministros - Semimanufacturas de plástico"/>
    <s v="GAORI CANALETA ADHESIVA DE 20MM X 2MTS_x000a_"/>
    <s v="40171517"/>
    <s v="SELECCIÓN ABREVIADA - ACUERDO MARCO"/>
    <n v="5"/>
    <n v="4"/>
    <n v="10"/>
    <n v="10"/>
    <n v="52995.200000000004"/>
    <s v="Unidad"/>
    <m/>
  </r>
  <r>
    <x v="11"/>
    <x v="2"/>
    <s v="02-02-01-003-006-03"/>
    <s v="Materiales y suministros - Semimanufacturas de plástico"/>
    <s v="GAORI CANALETA ADHESIVA DE 10MM X 2 MTS_x000a_"/>
    <s v="40171517"/>
    <s v="SELECCIÓN ABREVIADA - ACUERDO MARCO"/>
    <n v="5"/>
    <n v="4"/>
    <n v="10"/>
    <n v="10"/>
    <n v="52995.200000000004"/>
    <s v="Unidad"/>
    <m/>
  </r>
  <r>
    <x v="11"/>
    <x v="2"/>
    <s v="02-02-01-003-006-03"/>
    <s v="Materiales y suministros - Semimanufacturas de plástico"/>
    <s v="GAORI REGISTRO DE BOLA PVC 2&quot;_x000a_"/>
    <s v="30181800"/>
    <s v="SELECCIÓN ABREVIADA - ACUERDO MARCO"/>
    <n v="5"/>
    <n v="4"/>
    <n v="10"/>
    <n v="3"/>
    <n v="108375.24"/>
    <s v="Unidad"/>
    <m/>
  </r>
  <r>
    <x v="11"/>
    <x v="2"/>
    <s v="02-02-01-003-006-03"/>
    <s v="Materiales y suministros - Semimanufacturas de plástico"/>
    <s v="GAORI REGISTRO DE BOLA PVC 1/2&quot;_x000a_"/>
    <s v="30181800"/>
    <s v="SELECCIÓN ABREVIADA - ACUERDO MARCO"/>
    <n v="5"/>
    <n v="4"/>
    <n v="10"/>
    <n v="3"/>
    <n v="52735.53"/>
    <s v="Unidad"/>
    <m/>
  </r>
  <r>
    <x v="11"/>
    <x v="2"/>
    <s v="02-02-01-003-006-03"/>
    <s v="Materiales y suministros - Semimanufacturas de plástico"/>
    <s v="GAORI REGISTRO DE BOLA PVC 1 1/2&quot;_x000a_"/>
    <s v="30181800"/>
    <s v="SELECCIÓN ABREVIADA - ACUERDO MARCO"/>
    <n v="5"/>
    <n v="4"/>
    <n v="10"/>
    <n v="2"/>
    <n v="85662.36"/>
    <s v="Unidad"/>
    <m/>
  </r>
  <r>
    <x v="11"/>
    <x v="2"/>
    <s v="02-02-01-003-006-03"/>
    <s v="Materiales y suministros - Semimanufacturas de plástico"/>
    <s v="GAORI REGISTRO DE BOLA PVC 1 1/4&quot;_x000a_"/>
    <s v="30181800"/>
    <s v="SELECCIÓN ABREVIADA - ACUERDO MARCO"/>
    <n v="5"/>
    <n v="4"/>
    <n v="10"/>
    <n v="1"/>
    <n v="34358.57"/>
    <s v="Unidad"/>
    <m/>
  </r>
  <r>
    <x v="11"/>
    <x v="2"/>
    <s v="02-02-01-003-006-03"/>
    <s v="Materiales y suministros - Semimanufacturas de plástico"/>
    <s v="GAORI REGISTRO DE BOLA PVC 1&quot;_x000a_"/>
    <s v="30181800"/>
    <s v="SELECCIÓN ABREVIADA - ACUERDO MARCO"/>
    <n v="5"/>
    <n v="4"/>
    <n v="10"/>
    <n v="2"/>
    <n v="50946.06"/>
    <s v="Unidad"/>
    <m/>
  </r>
  <r>
    <x v="11"/>
    <x v="2"/>
    <s v="02-02-01-003-006-03"/>
    <s v="Materiales y suministros - Semimanufacturas de plástico"/>
    <s v="GACAS CEGOT MANGUERA DE 3/4 X 100 MTS _x000a_"/>
    <s v="40142008"/>
    <s v="SELECCIÓN ABREVIADA - ACUERDO MARCO"/>
    <n v="5"/>
    <n v="4"/>
    <n v="10"/>
    <n v="1"/>
    <n v="132488.04"/>
    <s v="Unidad"/>
    <m/>
  </r>
  <r>
    <x v="11"/>
    <x v="2"/>
    <s v="02-02-01-003-006-03"/>
    <s v="Materiales y suministros - Semimanufacturas de plástico"/>
    <s v="GACAS PLASTICO PARA EMBALAR (VINIPEL ROLLO X 500MTS  DE 50 CMTS) TRANSPARENTE "/>
    <s v="24141501"/>
    <s v="MÍNIMA CUANTÍA"/>
    <n v="3"/>
    <n v="4"/>
    <n v="10"/>
    <n v="6"/>
    <n v="314160"/>
    <s v="Unidad"/>
    <m/>
  </r>
  <r>
    <x v="11"/>
    <x v="2"/>
    <s v="02-02-01-003-006-03"/>
    <s v="Materiales y suministros - Semimanufacturas de plástico"/>
    <s v="GAORI PLASTICO PARA EMBALAR (VINIPEL X 500MTS) DE 50 CMTS NEGRO_x000a_"/>
    <s v="24141501"/>
    <s v="MÍNIMA CUANTÍA"/>
    <n v="3"/>
    <n v="4"/>
    <n v="10"/>
    <n v="2"/>
    <n v="123760"/>
    <s v="Unidad"/>
    <m/>
  </r>
  <r>
    <x v="11"/>
    <x v="2"/>
    <s v="02-02-01-003-006-03"/>
    <s v="Materiales y suministros - Semimanufacturas de plástico"/>
    <s v="GAORI PLASTICO PARA EMBALAR (VINIPEL X 500MTS) DE 50 CMTS TRANSPARENTE"/>
    <s v="48102109"/>
    <s v="MÍNIMA CUANTÍA"/>
    <n v="3"/>
    <n v="4"/>
    <n v="10"/>
    <n v="2"/>
    <n v="104720"/>
    <s v="Unidad"/>
    <m/>
  </r>
  <r>
    <x v="11"/>
    <x v="2"/>
    <s v="02-02-01-003-006-03"/>
    <s v="Materiales y suministros - Semimanufacturas de plástico"/>
    <s v="BACOF YUMBOLON_x000a_"/>
    <s v="30141503"/>
    <s v="SELECCIÓN ABREVIADA - ACUERDO MARCO"/>
    <n v="5"/>
    <n v="4"/>
    <n v="16"/>
    <n v="3"/>
    <n v="347781.12"/>
    <s v="Rollo"/>
    <m/>
  </r>
  <r>
    <x v="11"/>
    <x v="2"/>
    <s v="02-02-01-003-006-03"/>
    <s v="Materiales y suministros - Semimanufacturas de plástico"/>
    <s v="BACOF PERFIL ANGULAR PARA CIELO RASO EN PVC_x000a_"/>
    <s v="30161604"/>
    <s v="SELECCIÓN ABREVIADA - ACUERDO MARCO"/>
    <n v="5"/>
    <n v="4"/>
    <n v="16"/>
    <n v="30"/>
    <n v="783887.4"/>
    <s v="Unidad"/>
    <m/>
  </r>
  <r>
    <x v="11"/>
    <x v="2"/>
    <s v="02-02-01-003-006-03"/>
    <s v="Materiales y suministros - Semimanufacturas de plástico"/>
    <s v="BACOF PERFIL PERIMETRAL DE CIELO RASO EN PVC_x000a_"/>
    <s v="30161604"/>
    <s v="SELECCIÓN ABREVIADA - ACUERDO MARCO"/>
    <n v="5"/>
    <n v="4"/>
    <n v="16"/>
    <n v="30"/>
    <n v="408504.6"/>
    <s v="Unidad"/>
    <m/>
  </r>
  <r>
    <x v="11"/>
    <x v="2"/>
    <s v="02-02-01-003-006-03"/>
    <s v="Materiales y suministros - Semimanufacturas de plástico"/>
    <s v="BACOF REVESTIMIENTO DE CIELO RASO EN PVC_x000a_"/>
    <s v="30161604"/>
    <s v="SELECCIÓN ABREVIADA - ACUERDO MARCO"/>
    <n v="5"/>
    <n v="4"/>
    <n v="16"/>
    <n v="35"/>
    <n v="914535.3"/>
    <s v="Metro"/>
    <m/>
  </r>
  <r>
    <x v="11"/>
    <x v="2"/>
    <s v="02-02-01-003-006-03"/>
    <s v="Materiales y suministros - Semimanufacturas de plástico"/>
    <s v="BACOF UNIDAD MONO-CONTROL O GRIFERÍA PARA LAVAMANOS METÁLICA_x000a_"/>
    <s v="30181808"/>
    <s v="SELECCIÓN ABREVIADA - ACUERDO MARCO"/>
    <n v="5"/>
    <n v="4"/>
    <n v="16"/>
    <n v="12"/>
    <n v="1196808.8400000001"/>
    <s v="Unidad"/>
    <m/>
  </r>
  <r>
    <x v="11"/>
    <x v="2"/>
    <s v="02-02-01-003-006-03"/>
    <s v="Materiales y suministros - Semimanufacturas de plástico"/>
    <s v="BACOF UNIDAD MONO-CONTROL O GRIFERÍA PARA LAVAPLATOS METÁLICA_x000a_"/>
    <s v="30181808"/>
    <s v="SELECCIÓN ABREVIADA - ACUERDO MARCO"/>
    <n v="5"/>
    <n v="4"/>
    <n v="16"/>
    <n v="17"/>
    <n v="2064605.46"/>
    <s v="Unidad"/>
    <m/>
  </r>
  <r>
    <x v="11"/>
    <x v="2"/>
    <s v="02-02-01-003-006-03"/>
    <s v="Materiales y suministros - Semimanufacturas de plástico"/>
    <s v="BACOF CLAVIJA EN PVC CON POLO A TIERRA_x000a_"/>
    <s v="30241511"/>
    <s v="SELECCIÓN ABREVIADA - ACUERDO MARCO"/>
    <n v="5"/>
    <n v="4"/>
    <n v="16"/>
    <n v="30"/>
    <n v="298098.30000000005"/>
    <s v="Unidad"/>
    <m/>
  </r>
  <r>
    <x v="11"/>
    <x v="2"/>
    <s v="02-02-01-003-006-03"/>
    <s v="Materiales y suministros - Semimanufacturas de plástico"/>
    <s v="BACOF TOMA AEREA EN PVC POLARIZADA_x000a_"/>
    <s v="30241511"/>
    <s v="SELECCIÓN ABREVIADA - ACUERDO MARCO"/>
    <n v="5"/>
    <n v="4"/>
    <n v="16"/>
    <n v="30"/>
    <n v="276016.8"/>
    <s v="Unidad"/>
    <m/>
  </r>
  <r>
    <x v="11"/>
    <x v="2"/>
    <s v="02-02-01-003-006-03"/>
    <s v="Materiales y suministros - Semimanufacturas de plástico"/>
    <s v="BACOF CHAZO PLÁSTICO PUNTILLA DE 1/4 X 1/2 PRESENTACIÓN (PAQUETE X 100 UND C/U)_x000a_"/>
    <s v="31161528"/>
    <s v="SELECCIÓN ABREVIADA - ACUERDO MARCO"/>
    <n v="5"/>
    <n v="4"/>
    <n v="16"/>
    <n v="5"/>
    <n v="123287.5"/>
    <s v="Unidad"/>
    <m/>
  </r>
  <r>
    <x v="11"/>
    <x v="2"/>
    <s v="02-02-01-003-006-03"/>
    <s v="Materiales y suministros - Semimanufacturas de plástico"/>
    <s v="BACOF CHAZO PLÁSTICO PUNTILLA DE 1/4 X 2 PRESENTACIÓN (PAQUETE X 100 UND C/U)_x000a_"/>
    <s v="31161528"/>
    <s v="SELECCIÓN ABREVIADA - ACUERDO MARCO"/>
    <n v="5"/>
    <n v="4"/>
    <n v="16"/>
    <n v="5"/>
    <n v="141688.6"/>
    <s v="Unidad"/>
    <m/>
  </r>
  <r>
    <x v="11"/>
    <x v="2"/>
    <s v="02-02-01-003-006-03"/>
    <s v="Materiales y suministros - Semimanufacturas de plástico"/>
    <s v="BACOF CHAZO PLÁSTICO CON TORNILLO 1/4. PRESENTACIÓN X 100 UND_x000a_"/>
    <s v="31161528"/>
    <s v="SELECCIÓN ABREVIADA - ACUERDO MARCO"/>
    <n v="5"/>
    <n v="4"/>
    <n v="16"/>
    <n v="5"/>
    <n v="123287.5"/>
    <s v="Unidad"/>
    <m/>
  </r>
  <r>
    <x v="11"/>
    <x v="2"/>
    <s v="02-02-01-003-006-03"/>
    <s v="Materiales y suministros - Semimanufacturas de plástico"/>
    <s v="BACOF CHAZO PLÁSTICO CON TORNILLO 3/8. PRESENTACIÓN X 100 UND_x000a_"/>
    <s v="31161528"/>
    <s v="SELECCIÓN ABREVIADA - ACUERDO MARCO"/>
    <n v="5"/>
    <n v="4"/>
    <n v="16"/>
    <n v="5"/>
    <n v="156409.54999999999"/>
    <s v="Unidad"/>
    <m/>
  </r>
  <r>
    <x v="11"/>
    <x v="2"/>
    <s v="02-02-01-003-006-03"/>
    <s v="Materiales y suministros - Semimanufacturas de plástico"/>
    <s v="BACOF CHAZO PLÁSTICO CON TORNILLO 5/16. PRESENTACIÓN X 100 UND_x000a_"/>
    <s v="31161528"/>
    <s v="SELECCIÓN ABREVIADA - ACUERDO MARCO"/>
    <n v="5"/>
    <n v="4"/>
    <n v="16"/>
    <n v="5"/>
    <n v="171130.40000000002"/>
    <s v="Unidad"/>
    <m/>
  </r>
  <r>
    <x v="11"/>
    <x v="2"/>
    <s v="02-02-01-003-006-03"/>
    <s v="Materiales y suministros - Semimanufacturas de plástico"/>
    <s v="BACOF CHAZO PLÁSTICO TIPO CAIMÁN O SUPRA COLAPSABLE DE 1/4&quot; X 100  UND_x000a_"/>
    <s v="31161528"/>
    <s v="SELECCIÓN ABREVIADA - ACUERDO MARCO"/>
    <n v="5"/>
    <n v="4"/>
    <n v="16"/>
    <n v="5"/>
    <n v="207932.65"/>
    <s v="Unidad"/>
    <m/>
  </r>
  <r>
    <x v="11"/>
    <x v="2"/>
    <s v="02-02-01-003-006-03"/>
    <s v="Materiales y suministros - Semimanufacturas de plástico"/>
    <s v="BACOF CANTOS FLEXIBLE DE PVC DE 22 MM COLOR A ESCOGER X MTS_x000a_"/>
    <s v="31201532"/>
    <s v="SELECCIÓN ABREVIADA - ACUERDO MARCO"/>
    <n v="5"/>
    <n v="4"/>
    <n v="16"/>
    <n v="250"/>
    <n v="312817.5"/>
    <s v="Metro"/>
    <m/>
  </r>
  <r>
    <x v="11"/>
    <x v="2"/>
    <s v="02-02-01-003-006-03"/>
    <s v="Materiales y suministros - Semimanufacturas de plástico"/>
    <s v="BACOF CANTOS FLEXIBLE DE PVC DE 44 MM COLOR A ESCOGER X MTS_x000a_"/>
    <s v="31201532"/>
    <s v="SELECCIÓN ABREVIADA - ACUERDO MARCO"/>
    <n v="5"/>
    <n v="4"/>
    <n v="16"/>
    <n v="250"/>
    <n v="432425"/>
    <s v="Metro"/>
    <m/>
  </r>
  <r>
    <x v="11"/>
    <x v="2"/>
    <s v="02-02-01-003-006-03"/>
    <s v="Materiales y suministros - Semimanufacturas de plástico"/>
    <s v="BACOF CANTO RIGIDO DE 22 MM COLOR A ESCOGER X MTS_x000a_"/>
    <s v="31201532"/>
    <s v="SELECCIÓN ABREVIADA - ACUERDO MARCO"/>
    <n v="5"/>
    <n v="4"/>
    <n v="16"/>
    <n v="250"/>
    <n v="377225"/>
    <s v="Metro"/>
    <m/>
  </r>
  <r>
    <x v="11"/>
    <x v="2"/>
    <s v="02-02-01-003-006-03"/>
    <s v="Materiales y suministros - Semimanufacturas de plástico"/>
    <s v="BACOF CANTOS FLEXIBLE DE PVC DE 19 MM COLOR A ESCOGER X MTS_x000a_"/>
    <s v="31201532"/>
    <s v="SELECCIÓN ABREVIADA - ACUERDO MARCO"/>
    <n v="5"/>
    <n v="4"/>
    <n v="16"/>
    <n v="250"/>
    <n v="266815"/>
    <s v="Metro"/>
    <m/>
  </r>
  <r>
    <x v="11"/>
    <x v="2"/>
    <s v="02-02-01-003-006-03"/>
    <s v="Materiales y suministros - Semimanufacturas de plástico"/>
    <s v="BACOF REJILLA PLÁSTICA PARA PISO 3X2” CON SOSCO – BLANCO_x000a_"/>
    <s v="40101503"/>
    <s v="SELECCIÓN ABREVIADA - ACUERDO MARCO"/>
    <n v="5"/>
    <n v="4"/>
    <n v="16"/>
    <n v="10"/>
    <n v="52995.200000000004"/>
    <s v="Unidad"/>
    <m/>
  </r>
  <r>
    <x v="11"/>
    <x v="2"/>
    <s v="02-02-01-003-006-03"/>
    <s v="Materiales y suministros - Semimanufacturas de plástico"/>
    <s v="BACOF REJILLA DE VENTILACIÓN PLÁSTICA NORMA GAS NATURAL MEDIDAS 30X 30_x000a_"/>
    <s v="40101503"/>
    <s v="SELECCIÓN ABREVIADA - ACUERDO MARCO"/>
    <n v="5"/>
    <n v="4"/>
    <n v="16"/>
    <n v="14"/>
    <n v="139112.54"/>
    <s v="Unidad"/>
    <m/>
  </r>
  <r>
    <x v="11"/>
    <x v="2"/>
    <s v="02-02-01-003-006-03"/>
    <s v="Materiales y suministros - Semimanufacturas de plástico"/>
    <s v="BACOF REJILLA PLÁSTICA PARA PISO 4X3” CON SOSCO – BLANCO_x000a_"/>
    <s v="40101503"/>
    <s v="SELECCIÓN ABREVIADA - ACUERDO MARCO"/>
    <n v="5"/>
    <n v="4"/>
    <n v="16"/>
    <n v="10"/>
    <n v="69924.2"/>
    <s v="Unidad"/>
    <m/>
  </r>
  <r>
    <x v="11"/>
    <x v="2"/>
    <s v="02-02-01-003-006-03"/>
    <s v="Materiales y suministros - Semimanufacturas de plástico"/>
    <s v="BACOF FLOTADOR + VÁLVULA COMPLETA EN BRONCE 1&quot; _x000a_"/>
    <s v="40141640"/>
    <s v="SELECCIÓN ABREVIADA - ACUERDO MARCO"/>
    <n v="5"/>
    <n v="4"/>
    <n v="16"/>
    <n v="7"/>
    <n v="749661.57"/>
    <s v="Unidad"/>
    <m/>
  </r>
  <r>
    <x v="11"/>
    <x v="2"/>
    <s v="02-02-01-003-006-03"/>
    <s v="Materiales y suministros - Semimanufacturas de plástico"/>
    <s v="BACOF FLOTADOR + VÁLVULA COMPLETA EN BRONCE 1/2&quot; _x000a_"/>
    <s v="40141640"/>
    <s v="SELECCIÓN ABREVIADA - ACUERDO MARCO"/>
    <n v="5"/>
    <n v="4"/>
    <n v="16"/>
    <n v="14"/>
    <n v="984091.6399999999"/>
    <s v="Unidad"/>
    <m/>
  </r>
  <r>
    <x v="11"/>
    <x v="2"/>
    <s v="02-02-01-003-006-03"/>
    <s v="Materiales y suministros - Semimanufacturas de plástico"/>
    <s v="BACOF FLOTADOR + VÁLVULA COMPLETA EN BRONCE 3/4&quot; _x000a_"/>
    <s v="40141640"/>
    <s v="SELECCIÓN ABREVIADA - ACUERDO MARCO"/>
    <n v="5"/>
    <n v="4"/>
    <n v="16"/>
    <n v="7"/>
    <n v="595092.12"/>
    <s v="Unidad"/>
    <m/>
  </r>
  <r>
    <x v="11"/>
    <x v="2"/>
    <s v="02-02-01-003-006-03"/>
    <s v="Materiales y suministros - Semimanufacturas de plástico"/>
    <s v="BACOF UNION TIPO UNIVERSAL DE 1/2&quot; PVC_x000a_"/>
    <s v="40141719"/>
    <s v="SELECCIÓN ABREVIADA - ACUERDO MARCO"/>
    <n v="5"/>
    <n v="4"/>
    <n v="16"/>
    <n v="10"/>
    <n v="101574.2"/>
    <s v="Unidad"/>
    <m/>
  </r>
  <r>
    <x v="11"/>
    <x v="2"/>
    <s v="02-02-01-003-006-03"/>
    <s v="Materiales y suministros - Semimanufacturas de plástico"/>
    <s v="BACOF UNION LISA PVC PRESION DE 1 1/2&quot;_x000a_"/>
    <s v="40141719"/>
    <s v="SELECCIÓN ABREVIADA - ACUERDO MARCO"/>
    <n v="5"/>
    <n v="4"/>
    <n v="16"/>
    <n v="5"/>
    <n v="8280.5"/>
    <s v="Unidad"/>
    <m/>
  </r>
  <r>
    <x v="11"/>
    <x v="2"/>
    <s v="02-02-01-003-006-03"/>
    <s v="Materiales y suministros - Semimanufacturas de plástico"/>
    <s v="BACOF UNION LISA PVC PRESION DE 2&quot;_x000a_"/>
    <s v="40141719"/>
    <s v="SELECCIÓN ABREVIADA - ACUERDO MARCO"/>
    <n v="5"/>
    <n v="4"/>
    <n v="16"/>
    <n v="2"/>
    <n v="7654.86"/>
    <s v="Unidad"/>
    <m/>
  </r>
  <r>
    <x v="11"/>
    <x v="2"/>
    <s v="02-02-01-003-006-03"/>
    <s v="Materiales y suministros - Semimanufacturas de plástico"/>
    <s v="BACOF UNION LISA PVC PRESION DE 1&quot;_x000a_"/>
    <s v="40141719"/>
    <s v="SELECCIÓN ABREVIADA - ACUERDO MARCO"/>
    <n v="5"/>
    <n v="4"/>
    <n v="16"/>
    <n v="25"/>
    <n v="20241.25"/>
    <s v="Unidad"/>
    <m/>
  </r>
  <r>
    <x v="11"/>
    <x v="2"/>
    <s v="02-02-01-003-006-03"/>
    <s v="Materiales y suministros - Semimanufacturas de plástico"/>
    <s v="BACOF UNION LISA PVC PRESION DE 1 1/4&quot;_x000a_"/>
    <s v="40141719"/>
    <s v="SELECCIÓN ABREVIADA - ACUERDO MARCO"/>
    <n v="5"/>
    <n v="4"/>
    <n v="16"/>
    <n v="5"/>
    <n v="7176.45"/>
    <s v="Unidad"/>
    <m/>
  </r>
  <r>
    <x v="11"/>
    <x v="2"/>
    <s v="02-02-01-003-006-03"/>
    <s v="Materiales y suministros - Semimanufacturas de plástico"/>
    <s v="BACOF UNION LISA PVC PRESION DE 3/4&quot;_x000a_"/>
    <s v="40141719"/>
    <s v="SELECCIÓN ABREVIADA - ACUERDO MARCO"/>
    <n v="5"/>
    <n v="4"/>
    <n v="16"/>
    <n v="9"/>
    <n v="6293.16"/>
    <s v="Unidad"/>
    <m/>
  </r>
  <r>
    <x v="11"/>
    <x v="2"/>
    <s v="02-02-01-003-006-03"/>
    <s v="Materiales y suministros - Semimanufacturas de plástico"/>
    <s v="BACOF UNION LISA PVC PRESION DE 1/2&quot;_x000a_"/>
    <s v="40141719"/>
    <s v="SELECCIÓN ABREVIADA - ACUERDO MARCO"/>
    <n v="5"/>
    <n v="4"/>
    <n v="16"/>
    <n v="20"/>
    <n v="11776.800000000001"/>
    <s v="Unidad"/>
    <m/>
  </r>
  <r>
    <x v="11"/>
    <x v="2"/>
    <s v="02-02-01-003-006-03"/>
    <s v="Materiales y suministros - Semimanufacturas de plástico"/>
    <s v="BACOF UNION TIPO UNIVERSAL DE 1-1/2&quot; PVC_x000a_"/>
    <s v="40141719"/>
    <s v="SELECCIÓN ABREVIADA - ACUERDO MARCO"/>
    <n v="5"/>
    <n v="4"/>
    <n v="16"/>
    <n v="5"/>
    <n v="123287.5"/>
    <s v="Unidad"/>
    <m/>
  </r>
  <r>
    <x v="11"/>
    <x v="2"/>
    <s v="02-02-01-003-006-03"/>
    <s v="Materiales y suministros - Semimanufacturas de plástico"/>
    <s v="BACOF UNION TIPO UNIVERSAL DE 1-1/4&quot; PVC_x000a_"/>
    <s v="40141719"/>
    <s v="SELECCIÓN ABREVIADA - ACUERDO MARCO"/>
    <n v="5"/>
    <n v="4"/>
    <n v="16"/>
    <n v="5"/>
    <n v="86485.25"/>
    <s v="Unidad"/>
    <m/>
  </r>
  <r>
    <x v="11"/>
    <x v="2"/>
    <s v="02-02-01-003-006-03"/>
    <s v="Materiales y suministros - Semimanufacturas de plástico"/>
    <s v="BACOF UNION TIPO UNIVERSAL DE 1&quot; PVC_x000a_"/>
    <s v="40141719"/>
    <s v="SELECCIÓN ABREVIADA - ACUERDO MARCO"/>
    <n v="5"/>
    <n v="4"/>
    <n v="16"/>
    <n v="5"/>
    <n v="59987.65"/>
    <s v="Unidad"/>
    <m/>
  </r>
  <r>
    <x v="11"/>
    <x v="2"/>
    <s v="02-02-01-003-006-03"/>
    <s v="Materiales y suministros - Semimanufacturas de plástico"/>
    <s v="BACOF UNION TIPO UNIVERSAL DE 3/4&quot; PVC_x000a_"/>
    <s v="40141719"/>
    <s v="SELECCIÓN ABREVIADA - ACUERDO MARCO"/>
    <n v="5"/>
    <n v="4"/>
    <n v="16"/>
    <n v="5"/>
    <n v="56307.399999999994"/>
    <s v="Unidad"/>
    <m/>
  </r>
  <r>
    <x v="11"/>
    <x v="2"/>
    <s v="02-02-01-003-006-03"/>
    <s v="Materiales y suministros - Semimanufacturas de plástico"/>
    <s v="BACOF UNION TIPO UNIVERSAL DE 2&quot; PVC_x000a_"/>
    <s v="40141719"/>
    <s v="SELECCIÓN ABREVIADA - ACUERDO MARCO"/>
    <n v="5"/>
    <n v="4"/>
    <n v="16"/>
    <n v="2"/>
    <n v="61091.72"/>
    <s v="Unidad"/>
    <m/>
  </r>
  <r>
    <x v="11"/>
    <x v="2"/>
    <s v="02-02-01-003-006-03"/>
    <s v="Materiales y suministros - Semimanufacturas de plástico"/>
    <s v="BACOF UNION LISA CPVC DE 1/2&quot;_x000a_"/>
    <s v="40141719"/>
    <s v="SELECCIÓN ABREVIADA - ACUERDO MARCO"/>
    <n v="5"/>
    <n v="4"/>
    <n v="16"/>
    <n v="9"/>
    <n v="10930.32"/>
    <s v="Unidad"/>
    <m/>
  </r>
  <r>
    <x v="11"/>
    <x v="2"/>
    <s v="02-02-01-003-006-03"/>
    <s v="Materiales y suministros - Semimanufacturas de plástico"/>
    <s v="BACOF UNION LISA CPVC DE 3/4&quot;_x000a_"/>
    <s v="40141719"/>
    <s v="SELECCIÓN ABREVIADA - ACUERDO MARCO"/>
    <n v="5"/>
    <n v="4"/>
    <n v="16"/>
    <n v="5"/>
    <n v="12512.75"/>
    <s v="Unidad"/>
    <m/>
  </r>
  <r>
    <x v="11"/>
    <x v="2"/>
    <s v="02-02-01-003-006-03"/>
    <s v="Materiales y suministros - Semimanufacturas de plástico"/>
    <s v="BACOF UNION LISA CPVC DE 1&quot;_x000a_"/>
    <s v="40141719"/>
    <s v="SELECCIÓN ABREVIADA - ACUERDO MARCO"/>
    <n v="5"/>
    <n v="4"/>
    <n v="16"/>
    <n v="5"/>
    <n v="15088.900000000001"/>
    <s v="Unidad"/>
    <m/>
  </r>
  <r>
    <x v="11"/>
    <x v="2"/>
    <s v="02-02-01-003-006-03"/>
    <s v="Materiales y suministros - Semimanufacturas de plástico"/>
    <s v="BACOF CAJA PLÁSTICA EN PVC 5800_x000a_"/>
    <s v="40141756"/>
    <s v="SELECCIÓN ABREVIADA - ACUERDO MARCO"/>
    <n v="5"/>
    <n v="4"/>
    <n v="16"/>
    <n v="25"/>
    <n v="230014"/>
    <s v="Unidad"/>
    <m/>
  </r>
  <r>
    <x v="11"/>
    <x v="2"/>
    <s v="02-02-01-003-006-03"/>
    <s v="Materiales y suministros - Semimanufacturas de plástico"/>
    <s v="BACOF TUBO PVC PRESIÓN DE 11/4&quot; TUBO X 6 MTS C/U_x000a_"/>
    <s v="40171517"/>
    <s v="SELECCIÓN ABREVIADA - ACUERDO MARCO"/>
    <n v="5"/>
    <n v="4"/>
    <n v="16"/>
    <n v="1"/>
    <n v="48210.93"/>
    <s v="Unidad"/>
    <m/>
  </r>
  <r>
    <x v="11"/>
    <x v="2"/>
    <s v="02-02-01-003-006-03"/>
    <s v="Materiales y suministros - Semimanufacturas de plástico"/>
    <s v="BACOF TUBO PVC PRESIÓN DE 2&quot; TUBO X 6 MTS C/U_x000a_"/>
    <s v="40171517"/>
    <s v="SELECCIÓN ABREVIADA - ACUERDO MARCO"/>
    <n v="5"/>
    <n v="4"/>
    <n v="16"/>
    <n v="1"/>
    <n v="80964.92"/>
    <s v="Unidad"/>
    <m/>
  </r>
  <r>
    <x v="11"/>
    <x v="2"/>
    <s v="02-02-01-003-006-03"/>
    <s v="Materiales y suministros - Semimanufacturas de plástico"/>
    <s v="BACOF TUBO CPVC DE 3/4 X 3,00 M_x000a_"/>
    <s v="40171517"/>
    <s v="SELECCIÓN ABREVIADA - ACUERDO MARCO"/>
    <n v="5"/>
    <n v="4"/>
    <n v="16"/>
    <n v="1"/>
    <n v="19505.18"/>
    <s v="Unidad"/>
    <m/>
  </r>
  <r>
    <x v="11"/>
    <x v="2"/>
    <s v="02-02-01-003-006-03"/>
    <s v="Materiales y suministros - Semimanufacturas de plástico"/>
    <s v="BACOF TUBO CPVC DE 1/2 X 3,00 M_x000a_"/>
    <s v="40171517"/>
    <s v="SELECCIÓN ABREVIADA - ACUERDO MARCO"/>
    <n v="5"/>
    <n v="4"/>
    <n v="16"/>
    <n v="1"/>
    <n v="15824.97"/>
    <s v="Unidad"/>
    <m/>
  </r>
  <r>
    <x v="11"/>
    <x v="2"/>
    <s v="02-02-01-003-006-03"/>
    <s v="Materiales y suministros - Semimanufacturas de plástico"/>
    <s v="BACOF TUBO PVC PRESIÓN DE 11/2&quot; TUBO X 6 MTS C/U_x000a_"/>
    <s v="40171517"/>
    <s v="SELECCIÓN ABREVIADA - ACUERDO MARCO"/>
    <n v="5"/>
    <n v="4"/>
    <n v="16"/>
    <n v="1"/>
    <n v="53361.52"/>
    <s v="Unidad"/>
    <m/>
  </r>
  <r>
    <x v="11"/>
    <x v="2"/>
    <s v="02-02-01-003-006-03"/>
    <s v="Materiales y suministros - Semimanufacturas de plástico"/>
    <s v="BACOF TUBO PVC PRESIÓN 21- 200 PSI DE 1&quot; TUBO X 6 MTS C/U_x0009_"/>
    <s v="40171517"/>
    <s v="SELECCIÓN ABREVIADA - ACUERDO MARCO"/>
    <n v="5"/>
    <n v="4"/>
    <n v="16"/>
    <n v="1"/>
    <n v="26129.58"/>
    <s v="Unidad"/>
    <m/>
  </r>
  <r>
    <x v="11"/>
    <x v="2"/>
    <s v="02-02-01-003-006-03"/>
    <s v="Materiales y suministros - Semimanufacturas de plástico"/>
    <s v="BACOF TUBO PVC PRESIÓN 13.5 315 PSI DE 1/2&quot; TUBO X 6 MTS C/U_x000a_"/>
    <s v="40171517"/>
    <s v="SELECCIÓN ABREVIADA - ACUERDO MARCO"/>
    <n v="5"/>
    <n v="4"/>
    <n v="16"/>
    <n v="5"/>
    <n v="104886.35"/>
    <s v="Unidad"/>
    <m/>
  </r>
  <r>
    <x v="11"/>
    <x v="2"/>
    <s v="02-02-01-003-006-03"/>
    <s v="Materiales y suministros - Semimanufacturas de plástico"/>
    <s v="BACOF TUBO PVC PRESIÓN 21- 200 PSI DE 3/4&quot; TUBO X 6 MTS C/U_x000a_"/>
    <s v="40171517"/>
    <s v="SELECCIÓN ABREVIADA - ACUERDO MARCO"/>
    <n v="5"/>
    <n v="4"/>
    <n v="16"/>
    <n v="1"/>
    <n v="24657.5"/>
    <s v="Unidad"/>
    <m/>
  </r>
  <r>
    <x v="11"/>
    <x v="2"/>
    <s v="02-02-01-003-006-03"/>
    <s v="Materiales y suministros - Semimanufacturas de plástico"/>
    <s v="BACOF ADAPTADORES PVC PRESION MACHO 3/4&quot;_x000a_"/>
    <s v="40171708"/>
    <s v="SELECCIÓN ABREVIADA - ACUERDO MARCO"/>
    <n v="5"/>
    <n v="4"/>
    <n v="16"/>
    <n v="9"/>
    <n v="6293.16"/>
    <s v="Unidad"/>
    <m/>
  </r>
  <r>
    <x v="11"/>
    <x v="2"/>
    <s v="02-02-01-003-006-03"/>
    <s v="Materiales y suministros - Semimanufacturas de plástico"/>
    <s v="BACOF ADAPTADORES PVC PRESION MACHO 1&quot;_x000a_"/>
    <s v="40171708"/>
    <s v="SELECCIÓN ABREVIADA - ACUERDO MARCO"/>
    <n v="5"/>
    <n v="4"/>
    <n v="16"/>
    <n v="9"/>
    <n v="11592.72"/>
    <s v="Unidad"/>
    <m/>
  </r>
  <r>
    <x v="11"/>
    <x v="2"/>
    <s v="02-02-01-003-006-03"/>
    <s v="Materiales y suministros - Semimanufacturas de plástico"/>
    <s v="BACOF ADAPTADORES PVC PRESION MACHO 1 1/4&quot;_x000a_"/>
    <s v="40171708"/>
    <s v="SELECCIÓN ABREVIADA - ACUERDO MARCO"/>
    <n v="5"/>
    <n v="4"/>
    <n v="16"/>
    <n v="5"/>
    <n v="9384.6"/>
    <s v="Unidad"/>
    <m/>
  </r>
  <r>
    <x v="11"/>
    <x v="2"/>
    <s v="02-02-01-003-006-03"/>
    <s v="Materiales y suministros - Semimanufacturas de plástico"/>
    <s v="BACOF ADAPTADORES PVC PRESION MACHO 1 1/2&quot;_x000a_"/>
    <s v="40171708"/>
    <s v="SELECCIÓN ABREVIADA - ACUERDO MARCO"/>
    <n v="5"/>
    <n v="4"/>
    <n v="16"/>
    <n v="5"/>
    <n v="18769.100000000002"/>
    <s v="Unidad"/>
    <m/>
  </r>
  <r>
    <x v="11"/>
    <x v="2"/>
    <s v="02-02-01-003-006-03"/>
    <s v="Materiales y suministros - Semimanufacturas de plástico"/>
    <s v="BACOF ADAPTADORES PVC PRESION MACHO 2&quot;_x000a_"/>
    <s v="40171708"/>
    <s v="SELECCIÓN ABREVIADA - ACUERDO MARCO"/>
    <n v="5"/>
    <n v="4"/>
    <n v="16"/>
    <n v="2"/>
    <n v="7434.04"/>
    <s v="Unidad"/>
    <m/>
  </r>
  <r>
    <x v="11"/>
    <x v="2"/>
    <s v="02-02-01-003-006-03"/>
    <s v="Materiales y suministros - Semimanufacturas de plástico"/>
    <s v="BACOF ADAPTADORES PVC PRESION HEMBRA 1/2&quot;_x000a_"/>
    <s v="40171708"/>
    <s v="SELECCIÓN ABREVIADA - ACUERDO MARCO"/>
    <n v="5"/>
    <n v="4"/>
    <n v="16"/>
    <n v="28"/>
    <n v="16487.52"/>
    <s v="Unidad"/>
    <m/>
  </r>
  <r>
    <x v="11"/>
    <x v="2"/>
    <s v="02-02-01-003-006-03"/>
    <s v="Materiales y suministros - Semimanufacturas de plástico"/>
    <s v="BACOF ADAPTADORES PVC PRESION HEMBRA 3/4&quot;_x000a_"/>
    <s v="40171708"/>
    <s v="SELECCIÓN ABREVIADA - ACUERDO MARCO"/>
    <n v="5"/>
    <n v="4"/>
    <n v="16"/>
    <n v="15"/>
    <n v="11592.75"/>
    <s v="Unidad"/>
    <m/>
  </r>
  <r>
    <x v="11"/>
    <x v="2"/>
    <s v="02-02-01-003-006-03"/>
    <s v="Materiales y suministros - Semimanufacturas de plástico"/>
    <s v="BACOF ADAPTADORES PVC PRESION HEMBRA 1&quot;_x000a_"/>
    <s v="40171708"/>
    <s v="SELECCIÓN ABREVIADA - ACUERDO MARCO"/>
    <n v="5"/>
    <n v="4"/>
    <n v="16"/>
    <n v="5"/>
    <n v="6808.4000000000005"/>
    <s v="Unidad"/>
    <m/>
  </r>
  <r>
    <x v="11"/>
    <x v="2"/>
    <s v="02-02-01-003-006-03"/>
    <s v="Materiales y suministros - Semimanufacturas de plástico"/>
    <s v="BACOF ADAPTADORES PVC PRESION HEMBRA 1 1/4&quot;_x000a_"/>
    <s v="40171708"/>
    <s v="SELECCIÓN ABREVIADA - ACUERDO MARCO"/>
    <n v="5"/>
    <n v="4"/>
    <n v="16"/>
    <n v="5"/>
    <n v="18769.100000000002"/>
    <s v="Unidad"/>
    <m/>
  </r>
  <r>
    <x v="11"/>
    <x v="2"/>
    <s v="02-02-01-003-006-03"/>
    <s v="Materiales y suministros - Semimanufacturas de plástico"/>
    <s v="BACOF ADAPTADORES PVC PRESION HEMBRA 2&quot;_x000a_"/>
    <s v="40171708"/>
    <s v="SELECCIÓN ABREVIADA - ACUERDO MARCO"/>
    <n v="5"/>
    <n v="4"/>
    <n v="16"/>
    <n v="2"/>
    <n v="18401.12"/>
    <s v="Unidad"/>
    <m/>
  </r>
  <r>
    <x v="11"/>
    <x v="2"/>
    <s v="02-02-01-003-006-03"/>
    <s v="Materiales y suministros - Semimanufacturas de plástico"/>
    <s v="BACOF ADAPTADORES CPVC PRESION MACHO 1/2&quot;_x000a_"/>
    <s v="40171708"/>
    <s v="SELECCIÓN ABREVIADA - ACUERDO MARCO"/>
    <n v="5"/>
    <n v="4"/>
    <n v="16"/>
    <n v="9"/>
    <n v="13911.300000000001"/>
    <s v="Unidad"/>
    <m/>
  </r>
  <r>
    <x v="11"/>
    <x v="2"/>
    <s v="02-02-01-003-006-03"/>
    <s v="Materiales y suministros - Semimanufacturas de plástico"/>
    <s v="BACOF ADAPTADORES CPVC PRESION MACHO 3/4&quot;_x000a_"/>
    <s v="40171708"/>
    <s v="SELECCIÓN ABREVIADA - ACUERDO MARCO"/>
    <n v="5"/>
    <n v="4"/>
    <n v="16"/>
    <n v="5"/>
    <n v="10856.65"/>
    <s v="Unidad"/>
    <m/>
  </r>
  <r>
    <x v="11"/>
    <x v="2"/>
    <s v="02-02-01-003-006-03"/>
    <s v="Materiales y suministros - Semimanufacturas de plástico"/>
    <s v="BACOF ADAPTADORES CPVC PRESION MACHO 1&quot;_x000a_"/>
    <s v="40171708"/>
    <s v="SELECCIÓN ABREVIADA - ACUERDO MARCO"/>
    <n v="5"/>
    <n v="4"/>
    <n v="16"/>
    <n v="5"/>
    <n v="13616.800000000001"/>
    <s v="Unidad"/>
    <m/>
  </r>
  <r>
    <x v="11"/>
    <x v="2"/>
    <s v="02-02-01-003-006-03"/>
    <s v="Materiales y suministros - Semimanufacturas de plástico"/>
    <s v="BACOF ADAPTADORES CPVC PRESION HEMBRA 1/2&quot;_x000a_"/>
    <s v="40171708"/>
    <s v="SELECCIÓN ABREVIADA - ACUERDO MARCO"/>
    <n v="5"/>
    <n v="4"/>
    <n v="16"/>
    <n v="5"/>
    <n v="7912.5"/>
    <s v="Unidad"/>
    <m/>
  </r>
  <r>
    <x v="11"/>
    <x v="2"/>
    <s v="02-02-01-003-006-03"/>
    <s v="Materiales y suministros - Semimanufacturas de plástico"/>
    <s v="BACOF ADAPTADORES CPVC PRESION HEMBRA 3/4&quot;_x000a_"/>
    <s v="40171708"/>
    <s v="SELECCIÓN ABREVIADA - ACUERDO MARCO"/>
    <n v="5"/>
    <n v="4"/>
    <n v="16"/>
    <n v="5"/>
    <n v="10856.65"/>
    <s v="Unidad"/>
    <m/>
  </r>
  <r>
    <x v="11"/>
    <x v="2"/>
    <s v="02-02-01-003-006-03"/>
    <s v="Materiales y suministros - Semimanufacturas de plástico"/>
    <s v="BACOF ADAPTADORES PVC PRESION MACHO 1/2&quot;_x000a_"/>
    <s v="40171708"/>
    <s v="SELECCIÓN ABREVIADA - ACUERDO MARCO"/>
    <n v="5"/>
    <n v="4"/>
    <n v="16"/>
    <n v="120"/>
    <n v="70660.800000000003"/>
    <s v="Unidad"/>
    <m/>
  </r>
  <r>
    <x v="11"/>
    <x v="2"/>
    <s v="02-02-01-003-006-03"/>
    <s v="Materiales y suministros - Semimanufacturas de plástico"/>
    <s v="BACOF ADAPTADORES CPVC PRESION HEMBRA 1&quot;_x000a_"/>
    <s v="40171708"/>
    <s v="SELECCIÓN ABREVIADA - ACUERDO MARCO"/>
    <n v="5"/>
    <n v="4"/>
    <n v="16"/>
    <n v="5"/>
    <n v="13800.85"/>
    <s v="Unidad"/>
    <m/>
  </r>
  <r>
    <x v="11"/>
    <x v="2"/>
    <s v="02-02-01-003-006-03"/>
    <s v="Materiales y suministros - Semimanufacturas de plástico"/>
    <s v="BACOF ADAPTADORES PVC PRESION HEMBRA 1 1/2&quot;_x000a_"/>
    <s v="40171708"/>
    <s v="SELECCIÓN ABREVIADA - ACUERDO MARCO"/>
    <n v="5"/>
    <n v="4"/>
    <n v="16"/>
    <n v="5"/>
    <n v="19505.150000000001"/>
    <s v="Unidad"/>
    <m/>
  </r>
  <r>
    <x v="11"/>
    <x v="2"/>
    <s v="02-02-01-003-006-03"/>
    <s v="Materiales y suministros - Semimanufacturas de plástico"/>
    <s v="BACOF ADAPTADOR SIFÓN LAVAMANOS/LAVAPLATOS_x000a_"/>
    <s v="40171708"/>
    <s v="SELECCIÓN ABREVIADA - ACUERDO MARCO"/>
    <n v="5"/>
    <n v="4"/>
    <n v="16"/>
    <n v="60"/>
    <n v="331220.40000000002"/>
    <s v="Unidad"/>
    <m/>
  </r>
  <r>
    <x v="11"/>
    <x v="2"/>
    <s v="02-02-01-003-006-03"/>
    <s v="Materiales y suministros - Semimanufacturas de plástico"/>
    <s v="BACOF ACOPLE PLASTICO PARA LAVAMANOS/LAVAPLATOS CON VALVULA REGULADORA_x000a_"/>
    <s v="40172608"/>
    <s v="SELECCIÓN ABREVIADA - ACUERDO MARCO"/>
    <n v="5"/>
    <n v="4"/>
    <n v="16"/>
    <n v="250"/>
    <n v="3588220"/>
    <s v="Unidad"/>
    <m/>
  </r>
  <r>
    <x v="11"/>
    <x v="2"/>
    <s v="02-02-01-003-006-03"/>
    <s v="Materiales y suministros - Semimanufacturas de plástico"/>
    <s v="BACOF ACOPLE PLASTICO PARA SANITARIO CON VALVULA REGULADORA_x000a_"/>
    <s v="40172608"/>
    <s v="SELECCIÓN ABREVIADA - ACUERDO MARCO"/>
    <n v="5"/>
    <n v="4"/>
    <n v="16"/>
    <n v="150"/>
    <n v="2152932"/>
    <s v="Unidad"/>
    <m/>
  </r>
  <r>
    <x v="11"/>
    <x v="2"/>
    <s v="02-02-01-003-006-03"/>
    <s v="Materiales y suministros - Semimanufacturas de plástico"/>
    <s v="BACOF TEE DE 1 1/4&quot; PVC PRESION_x000a_"/>
    <s v="40172708"/>
    <s v="SELECCIÓN ABREVIADA - ACUERDO MARCO"/>
    <n v="5"/>
    <n v="4"/>
    <n v="16"/>
    <n v="5"/>
    <n v="29073.800000000003"/>
    <s v="Unidad"/>
    <m/>
  </r>
  <r>
    <x v="11"/>
    <x v="2"/>
    <s v="02-02-01-003-006-03"/>
    <s v="Materiales y suministros - Semimanufacturas de plástico"/>
    <s v="BACOF TEE DE 1&quot; PVC PRESION_x000a_"/>
    <s v="40172708"/>
    <s v="SELECCIÓN ABREVIADA - ACUERDO MARCO"/>
    <n v="5"/>
    <n v="4"/>
    <n v="16"/>
    <n v="9"/>
    <n v="24841.53"/>
    <s v="Unidad"/>
    <m/>
  </r>
  <r>
    <x v="11"/>
    <x v="2"/>
    <s v="02-02-01-003-006-03"/>
    <s v="Materiales y suministros - Semimanufacturas de plástico"/>
    <s v="BACOF TEE DE 3/4&quot; PVC PRESION_x000a_"/>
    <s v="40172708"/>
    <s v="SELECCIÓN ABREVIADA - ACUERDO MARCO"/>
    <n v="5"/>
    <n v="4"/>
    <n v="16"/>
    <n v="9"/>
    <n v="9605.34"/>
    <s v="Unidad"/>
    <m/>
  </r>
  <r>
    <x v="11"/>
    <x v="2"/>
    <s v="02-02-01-003-006-03"/>
    <s v="Materiales y suministros - Semimanufacturas de plástico"/>
    <s v="BACOF TEE DE 2&quot; PVC PRESION_x000a_"/>
    <s v="40172708"/>
    <s v="SELECCIÓN ABREVIADA - ACUERDO MARCO"/>
    <n v="5"/>
    <n v="4"/>
    <n v="16"/>
    <n v="2"/>
    <n v="21345.3"/>
    <s v="Unidad"/>
    <m/>
  </r>
  <r>
    <x v="11"/>
    <x v="2"/>
    <s v="02-02-01-003-006-03"/>
    <s v="Materiales y suministros - Semimanufacturas de plástico"/>
    <s v="BACOF TEE DE 1 1/2&quot; PVC PRESION_x000a_"/>
    <s v="40172708"/>
    <s v="SELECCIÓN ABREVIADA - ACUERDO MARCO"/>
    <n v="5"/>
    <n v="4"/>
    <n v="16"/>
    <n v="5"/>
    <n v="35330.15"/>
    <s v="Unidad"/>
    <m/>
  </r>
  <r>
    <x v="11"/>
    <x v="2"/>
    <s v="02-02-01-003-006-03"/>
    <s v="Materiales y suministros - Semimanufacturas de plástico"/>
    <s v="BACOF TEE DE 1/2&quot; PVC PRESION_x000a_"/>
    <s v="40172708"/>
    <s v="SELECCIÓN ABREVIADA - ACUERDO MARCO"/>
    <n v="5"/>
    <n v="4"/>
    <n v="16"/>
    <n v="22"/>
    <n v="20241.32"/>
    <s v="Unidad"/>
    <m/>
  </r>
  <r>
    <x v="11"/>
    <x v="2"/>
    <s v="02-02-01-003-006-03"/>
    <s v="Materiales y suministros - Semimanufacturas de plástico"/>
    <s v="BACOF TEE DE 1/2&quot; CPVC_x000a_"/>
    <s v="40172709"/>
    <s v="SELECCIÓN ABREVIADA - ACUERDO MARCO"/>
    <n v="5"/>
    <n v="4"/>
    <n v="16"/>
    <n v="5"/>
    <n v="5888.35"/>
    <s v="Unidad"/>
    <m/>
  </r>
  <r>
    <x v="11"/>
    <x v="2"/>
    <s v="02-02-01-003-006-03"/>
    <s v="Materiales y suministros - Semimanufacturas de plástico"/>
    <s v="BACOF TEE DE 3/4&quot; CPVC_x000a_"/>
    <s v="40172709"/>
    <s v="SELECCIÓN ABREVIADA - ACUERDO MARCO"/>
    <n v="5"/>
    <n v="4"/>
    <n v="16"/>
    <n v="5"/>
    <n v="7728.5"/>
    <s v="Unidad"/>
    <m/>
  </r>
  <r>
    <x v="11"/>
    <x v="2"/>
    <s v="02-02-01-003-006-03"/>
    <s v="Materiales y suministros - Semimanufacturas de plástico"/>
    <s v="BACOF TEE DE 1&quot; CPVC_x000a_"/>
    <s v="40172709"/>
    <s v="SELECCIÓN ABREVIADA - ACUERDO MARCO"/>
    <n v="5"/>
    <n v="4"/>
    <n v="16"/>
    <n v="5"/>
    <n v="12144.7"/>
    <s v="Unidad"/>
    <m/>
  </r>
  <r>
    <x v="11"/>
    <x v="2"/>
    <s v="02-02-01-003-006-03"/>
    <s v="Materiales y suministros - Semimanufacturas de plástico"/>
    <s v="BACOF CODO 90º CPVC DE 1/2&quot;_x000a_"/>
    <s v="40172808"/>
    <s v="SELECCIÓN ABREVIADA - ACUERDO MARCO"/>
    <n v="5"/>
    <n v="4"/>
    <n v="16"/>
    <n v="17"/>
    <n v="17517.82"/>
    <s v="Unidad"/>
    <m/>
  </r>
  <r>
    <x v="11"/>
    <x v="2"/>
    <s v="02-02-01-003-006-03"/>
    <s v="Materiales y suministros - Semimanufacturas de plástico"/>
    <s v="BACOF CODO 90º CPVC DE 3/4&quot;_x000a_"/>
    <s v="40172808"/>
    <s v="SELECCIÓN ABREVIADA - ACUERDO MARCO"/>
    <n v="5"/>
    <n v="4"/>
    <n v="16"/>
    <n v="5"/>
    <n v="7728.5"/>
    <s v="Unidad"/>
    <m/>
  </r>
  <r>
    <x v="11"/>
    <x v="2"/>
    <s v="02-02-01-003-006-03"/>
    <s v="Materiales y suministros - Semimanufacturas de plástico"/>
    <s v="BACOF CODO 90º CPVC DE 1&quot;_x000a_"/>
    <s v="40172808"/>
    <s v="SELECCIÓN ABREVIADA - ACUERDO MARCO"/>
    <n v="5"/>
    <n v="4"/>
    <n v="16"/>
    <n v="5"/>
    <n v="9568.5499999999993"/>
    <s v="Unidad"/>
    <m/>
  </r>
  <r>
    <x v="11"/>
    <x v="2"/>
    <s v="02-02-01-003-006-03"/>
    <s v="Materiales y suministros - Semimanufacturas de plástico"/>
    <s v="BACOF CODO 90º PVC PRESION 1 1/2&quot;_x000a_"/>
    <s v="40172808"/>
    <s v="SELECCIÓN ABREVIADA - ACUERDO MARCO"/>
    <n v="5"/>
    <n v="4"/>
    <n v="16"/>
    <n v="5"/>
    <n v="21713.3"/>
    <s v="Unidad"/>
    <m/>
  </r>
  <r>
    <x v="11"/>
    <x v="2"/>
    <s v="02-02-01-003-006-03"/>
    <s v="Materiales y suministros - Semimanufacturas de plástico"/>
    <s v="BACOF CODO 90º PVC PRESION 2&quot;_x000a_"/>
    <s v="40172808"/>
    <s v="SELECCIÓN ABREVIADA - ACUERDO MARCO"/>
    <n v="5"/>
    <n v="4"/>
    <n v="16"/>
    <n v="22"/>
    <n v="147356.22"/>
    <s v="Unidad"/>
    <m/>
  </r>
  <r>
    <x v="11"/>
    <x v="2"/>
    <s v="02-02-01-003-006-03"/>
    <s v="Materiales y suministros - Semimanufacturas de plástico"/>
    <s v="BACOF CODO 90º PVC PRESION 1/2&quot;_x000a_"/>
    <s v="40172808"/>
    <s v="SELECCIÓN ABREVIADA - ACUERDO MARCO"/>
    <n v="5"/>
    <n v="4"/>
    <n v="16"/>
    <n v="20"/>
    <n v="12512.8"/>
    <s v="Unidad"/>
    <m/>
  </r>
  <r>
    <x v="11"/>
    <x v="2"/>
    <s v="02-02-01-003-006-03"/>
    <s v="Materiales y suministros - Semimanufacturas de plástico"/>
    <s v="BACOF CODO 90º PVC PRESION 3/4&quot;_x000a_"/>
    <s v="40172808"/>
    <s v="SELECCIÓN ABREVIADA - ACUERDO MARCO"/>
    <n v="5"/>
    <n v="4"/>
    <n v="16"/>
    <n v="7"/>
    <n v="4894.68"/>
    <s v="Unidad"/>
    <m/>
  </r>
  <r>
    <x v="11"/>
    <x v="2"/>
    <s v="02-02-01-003-006-03"/>
    <s v="Materiales y suministros - Semimanufacturas de plástico"/>
    <s v="BACOF CODO 90º PVC PRESION 1&quot;_x000a_"/>
    <s v="40172808"/>
    <s v="SELECCIÓN ABREVIADA - ACUERDO MARCO"/>
    <n v="5"/>
    <n v="4"/>
    <n v="16"/>
    <n v="10"/>
    <n v="16929.100000000002"/>
    <s v="Unidad"/>
    <m/>
  </r>
  <r>
    <x v="11"/>
    <x v="2"/>
    <s v="02-02-01-003-006-03"/>
    <s v="Materiales y suministros - Semimanufacturas de plástico"/>
    <s v="BACOF CODO 90º PVC PRESION 1 1/4&quot;_x000a_"/>
    <s v="40172808"/>
    <s v="SELECCIÓN ABREVIADA - ACUERDO MARCO"/>
    <n v="5"/>
    <n v="4"/>
    <n v="16"/>
    <n v="5"/>
    <n v="15456.900000000001"/>
    <s v="Unidad"/>
    <m/>
  </r>
  <r>
    <x v="11"/>
    <x v="2"/>
    <s v="02-02-01-003-006-03"/>
    <s v="Materiales y suministros - Semimanufacturas de plástico"/>
    <s v="BACOF TAPON PVC PRESION 1-1/4&quot; SOLDADO_x000a_"/>
    <s v="40173508"/>
    <s v="SELECCIÓN ABREVIADA - ACUERDO MARCO"/>
    <n v="5"/>
    <n v="4"/>
    <n v="16"/>
    <n v="5"/>
    <n v="10120.599999999999"/>
    <s v="Unidad"/>
    <m/>
  </r>
  <r>
    <x v="11"/>
    <x v="2"/>
    <s v="02-02-01-003-006-03"/>
    <s v="Materiales y suministros - Semimanufacturas de plástico"/>
    <s v="BACOF TAPON PVC PRESION 1-1/2&quot; SOLDADO_x000a_"/>
    <s v="40173508"/>
    <s v="SELECCIÓN ABREVIADA - ACUERDO MARCO"/>
    <n v="5"/>
    <n v="4"/>
    <n v="16"/>
    <n v="5"/>
    <n v="12880.8"/>
    <s v="Unidad"/>
    <m/>
  </r>
  <r>
    <x v="11"/>
    <x v="2"/>
    <s v="02-02-01-003-006-03"/>
    <s v="Materiales y suministros - Semimanufacturas de plástico"/>
    <s v="BACOF TAPON SANITARIO DE 2&quot; SOLDADO_x000a_"/>
    <s v="40173508"/>
    <s v="SELECCIÓN ABREVIADA - ACUERDO MARCO"/>
    <n v="5"/>
    <n v="4"/>
    <n v="16"/>
    <n v="2"/>
    <n v="10010.200000000001"/>
    <s v="Unidad"/>
    <m/>
  </r>
  <r>
    <x v="11"/>
    <x v="2"/>
    <s v="02-02-01-003-006-03"/>
    <s v="Materiales y suministros - Semimanufacturas de plástico"/>
    <s v="BACOF TAPON CPVC 1/2&quot; ROSCADO_x000a_"/>
    <s v="40173508"/>
    <s v="SELECCIÓN ABREVIADA - ACUERDO MARCO"/>
    <n v="5"/>
    <n v="4"/>
    <n v="16"/>
    <n v="5"/>
    <n v="8096.5"/>
    <s v="Unidad"/>
    <m/>
  </r>
  <r>
    <x v="11"/>
    <x v="2"/>
    <s v="02-02-01-003-006-03"/>
    <s v="Materiales y suministros - Semimanufacturas de plástico"/>
    <s v="BACOF TAPON CPVC 3/4&quot; ROSCADO_x000a_"/>
    <s v="40173508"/>
    <s v="SELECCIÓN ABREVIADA - ACUERDO MARCO"/>
    <n v="5"/>
    <n v="4"/>
    <n v="16"/>
    <n v="5"/>
    <n v="9568.5499999999993"/>
    <s v="Unidad"/>
    <m/>
  </r>
  <r>
    <x v="11"/>
    <x v="2"/>
    <s v="02-02-01-003-006-03"/>
    <s v="Materiales y suministros - Semimanufacturas de plástico"/>
    <s v="BACOF TAPON CPVC 1&quot; ROSCADO_x000a_"/>
    <s v="40173508"/>
    <s v="SELECCIÓN ABREVIADA - ACUERDO MARCO"/>
    <n v="5"/>
    <n v="4"/>
    <n v="16"/>
    <n v="5"/>
    <n v="13984.9"/>
    <s v="Unidad"/>
    <m/>
  </r>
  <r>
    <x v="11"/>
    <x v="2"/>
    <s v="02-02-01-003-006-03"/>
    <s v="Materiales y suministros - Semimanufacturas de plástico"/>
    <s v="BACOF TAPON CPVC 1/2&quot; SOLDADO_x000a_"/>
    <s v="40173508"/>
    <s v="SELECCIÓN ABREVIADA - ACUERDO MARCO"/>
    <n v="5"/>
    <n v="4"/>
    <n v="16"/>
    <n v="5"/>
    <n v="7176.45"/>
    <s v="Unidad"/>
    <m/>
  </r>
  <r>
    <x v="11"/>
    <x v="2"/>
    <s v="02-02-01-003-006-03"/>
    <s v="Materiales y suministros - Semimanufacturas de plástico"/>
    <s v="BACOF TAPON PVC PRESION 1/2&quot; ROSCADO_x000a_"/>
    <s v="40173508"/>
    <s v="SELECCIÓN ABREVIADA - ACUERDO MARCO"/>
    <n v="5"/>
    <n v="4"/>
    <n v="16"/>
    <n v="5"/>
    <n v="5888.35"/>
    <s v="Unidad"/>
    <m/>
  </r>
  <r>
    <x v="11"/>
    <x v="2"/>
    <s v="02-02-01-003-006-03"/>
    <s v="Materiales y suministros - Semimanufacturas de plástico"/>
    <s v="BACOF TAPON PVC PRESION 3/4&quot; ROSCADO_x000a_"/>
    <s v="40173508"/>
    <s v="SELECCIÓN ABREVIADA - ACUERDO MARCO"/>
    <n v="5"/>
    <n v="4"/>
    <n v="16"/>
    <n v="5"/>
    <n v="6624.4500000000007"/>
    <s v="Unidad"/>
    <m/>
  </r>
  <r>
    <x v="11"/>
    <x v="2"/>
    <s v="02-02-01-003-006-03"/>
    <s v="Materiales y suministros - Semimanufacturas de plástico"/>
    <s v="BACOF TAPON PVC PRESION 1&quot; ROSCADO_x000a_"/>
    <s v="40173508"/>
    <s v="SELECCIÓN ABREVIADA - ACUERDO MARCO"/>
    <n v="5"/>
    <n v="4"/>
    <n v="16"/>
    <n v="5"/>
    <n v="4968.3"/>
    <s v="Unidad"/>
    <m/>
  </r>
  <r>
    <x v="11"/>
    <x v="2"/>
    <s v="02-02-01-003-006-03"/>
    <s v="Materiales y suministros - Semimanufacturas de plástico"/>
    <s v="BACOF TAPON PVC PRESION 1-1/4&quot; ROSCADO_x000a_"/>
    <s v="40173508"/>
    <s v="SELECCIÓN ABREVIADA - ACUERDO MARCO"/>
    <n v="5"/>
    <n v="4"/>
    <n v="16"/>
    <n v="5"/>
    <n v="13984.9"/>
    <s v="Unidad"/>
    <m/>
  </r>
  <r>
    <x v="11"/>
    <x v="2"/>
    <s v="02-02-01-003-006-03"/>
    <s v="Materiales y suministros - Semimanufacturas de plástico"/>
    <s v="BACOF TAPON PVC PRESION 1-1/2&quot; ROSCADO_x000a_"/>
    <s v="40173508"/>
    <s v="SELECCIÓN ABREVIADA - ACUERDO MARCO"/>
    <n v="5"/>
    <n v="4"/>
    <n v="16"/>
    <n v="5"/>
    <n v="22817.350000000002"/>
    <s v="Unidad"/>
    <m/>
  </r>
  <r>
    <x v="11"/>
    <x v="2"/>
    <s v="02-02-01-003-006-03"/>
    <s v="Materiales y suministros - Semimanufacturas de plástico"/>
    <s v="BACOF TAPON PVC PRESION 2&quot; ROSCADO_x000a_"/>
    <s v="40173508"/>
    <s v="SELECCIÓN ABREVIADA - ACUERDO MARCO"/>
    <n v="5"/>
    <n v="4"/>
    <n v="16"/>
    <n v="2"/>
    <n v="12807.16"/>
    <s v="Unidad"/>
    <m/>
  </r>
  <r>
    <x v="11"/>
    <x v="2"/>
    <s v="02-02-01-003-006-03"/>
    <s v="Materiales y suministros - Semimanufacturas de plástico"/>
    <s v="BACOF TAPON PVC PRESION 3/4&quot; SOLDADO_x000a_"/>
    <s v="40173508"/>
    <s v="SELECCIÓN ABREVIADA - ACUERDO MARCO"/>
    <n v="5"/>
    <n v="4"/>
    <n v="16"/>
    <n v="5"/>
    <n v="6072.4"/>
    <s v="Unidad"/>
    <m/>
  </r>
  <r>
    <x v="11"/>
    <x v="2"/>
    <s v="02-02-01-003-006-03"/>
    <s v="Materiales y suministros - Semimanufacturas de plástico"/>
    <s v="BACOF TAPON PVC PRESION 1/2&quot; SOLDADO_x000a_"/>
    <s v="40173508"/>
    <s v="SELECCIÓN ABREVIADA - ACUERDO MARCO"/>
    <n v="5"/>
    <n v="4"/>
    <n v="16"/>
    <n v="5"/>
    <n v="4968.3"/>
    <s v="Unidad"/>
    <m/>
  </r>
  <r>
    <x v="11"/>
    <x v="2"/>
    <s v="02-02-01-003-006-03"/>
    <s v="Materiales y suministros - Semimanufacturas de plástico"/>
    <s v="BACOF TAPON PVC PRESION 1&quot; SOLDADO_x000a_"/>
    <s v="40173508"/>
    <s v="SELECCIÓN ABREVIADA - ACUERDO MARCO"/>
    <n v="5"/>
    <n v="4"/>
    <n v="16"/>
    <n v="5"/>
    <n v="6072.4"/>
    <s v="Unidad"/>
    <m/>
  </r>
  <r>
    <x v="11"/>
    <x v="2"/>
    <s v="02-02-01-003-006-03"/>
    <s v="Materiales y suministros - Semimanufacturas de plástico"/>
    <s v="BACOF TAPON CPVC 3/4&quot; SOLDADO_x000a_"/>
    <s v="40173508"/>
    <s v="SELECCIÓN ABREVIADA - ACUERDO MARCO"/>
    <n v="5"/>
    <n v="4"/>
    <n v="16"/>
    <n v="5"/>
    <n v="8096.5"/>
    <s v="Unidad"/>
    <m/>
  </r>
  <r>
    <x v="11"/>
    <x v="2"/>
    <s v="02-02-01-003-006-03"/>
    <s v="Materiales y suministros - Semimanufacturas de plástico"/>
    <s v="BACOF TAPON CPVC 1&quot; SOLDADO_x000a_"/>
    <s v="40173508"/>
    <s v="SELECCIÓN ABREVIADA - ACUERDO MARCO"/>
    <n v="5"/>
    <n v="4"/>
    <n v="16"/>
    <n v="5"/>
    <n v="10304.65"/>
    <s v="Unidad"/>
    <m/>
  </r>
  <r>
    <x v="11"/>
    <x v="2"/>
    <s v="02-02-01-003-006-03"/>
    <s v="Materiales y suministros - Semimanufacturas de plástico"/>
    <s v="BACOF SELLO LENGÜETA PARA TANQUE SANITARIO REF. 013323331_x000a_"/>
    <s v="40174803"/>
    <s v="SELECCIÓN ABREVIADA - ACUERDO MARCO"/>
    <n v="5"/>
    <n v="4"/>
    <n v="16"/>
    <n v="34"/>
    <n v="387895.80000000005"/>
    <s v="Unidad"/>
    <m/>
  </r>
  <r>
    <x v="11"/>
    <x v="2"/>
    <s v="02-02-01-003-006-03"/>
    <s v="Materiales y suministros - Semimanufacturas de plástico"/>
    <s v="BACOF BUJE PVC PRESION DE 1&quot;X3/4&quot;_x000a_"/>
    <s v="40183112"/>
    <s v="SELECCIÓN ABREVIADA - ACUERDO MARCO"/>
    <n v="5"/>
    <n v="4"/>
    <n v="16"/>
    <n v="5"/>
    <n v="7360.45"/>
    <s v="Unidad"/>
    <m/>
  </r>
  <r>
    <x v="11"/>
    <x v="2"/>
    <s v="02-02-01-003-006-03"/>
    <s v="Materiales y suministros - Semimanufacturas de plástico"/>
    <s v="BACOF BUJE PVC PRESION DE 1-1/4&quot;X1&quot;_x000a_"/>
    <s v="40183112"/>
    <s v="SELECCIÓN ABREVIADA - ACUERDO MARCO"/>
    <n v="5"/>
    <n v="4"/>
    <n v="16"/>
    <n v="5"/>
    <n v="15088.900000000001"/>
    <s v="Unidad"/>
    <m/>
  </r>
  <r>
    <x v="11"/>
    <x v="2"/>
    <s v="02-02-01-003-006-03"/>
    <s v="Materiales y suministros - Semimanufacturas de plástico"/>
    <s v="BACOF BUJE CPVC PRESION DE 3/4&quot; X 1/2&quot;_x000a_"/>
    <s v="40183112"/>
    <s v="SELECCIÓN ABREVIADA - ACUERDO MARCO"/>
    <n v="5"/>
    <n v="4"/>
    <n v="16"/>
    <n v="7"/>
    <n v="14168.84"/>
    <s v="Unidad"/>
    <m/>
  </r>
  <r>
    <x v="11"/>
    <x v="2"/>
    <s v="02-02-01-003-006-03"/>
    <s v="Materiales y suministros - Semimanufacturas de plástico"/>
    <s v="BACOF BUJE CPVC PRESION DE 1&quot; X 3/4&quot; _x000a_"/>
    <s v="40183112"/>
    <s v="SELECCIÓN ABREVIADA - ACUERDO MARCO"/>
    <n v="5"/>
    <n v="4"/>
    <n v="16"/>
    <n v="7"/>
    <n v="15456.98"/>
    <s v="Unidad"/>
    <m/>
  </r>
  <r>
    <x v="11"/>
    <x v="2"/>
    <s v="02-02-01-003-006-03"/>
    <s v="Materiales y suministros - Semimanufacturas de plástico"/>
    <s v="BACOF BUJE PVC PRESION DE 2&quot;X1-1/2&quot;_x000a_"/>
    <s v="40183112"/>
    <s v="SELECCIÓN ABREVIADA - ACUERDO MARCO"/>
    <n v="5"/>
    <n v="4"/>
    <n v="16"/>
    <n v="5"/>
    <n v="20977.3"/>
    <s v="Unidad"/>
    <m/>
  </r>
  <r>
    <x v="11"/>
    <x v="2"/>
    <s v="02-02-01-003-006-03"/>
    <s v="Materiales y suministros - Semimanufacturas de plástico"/>
    <s v="BACOF BUJE PVC PRESION DE 2X1&quot;_x000a_"/>
    <s v="40183112"/>
    <s v="SELECCIÓN ABREVIADA - ACUERDO MARCO"/>
    <n v="5"/>
    <n v="4"/>
    <n v="16"/>
    <n v="5"/>
    <n v="16193"/>
    <s v="Unidad"/>
    <m/>
  </r>
  <r>
    <x v="11"/>
    <x v="2"/>
    <s v="02-02-01-003-006-03"/>
    <s v="Materiales y suministros - Semimanufacturas de plástico"/>
    <s v="BACOF BUJE PVC PRESION DE 3/4&quot;X1/2&quot;_x000a_"/>
    <s v="40183112"/>
    <s v="SELECCIÓN ABREVIADA - ACUERDO MARCO"/>
    <n v="5"/>
    <n v="4"/>
    <n v="16"/>
    <n v="5"/>
    <n v="7728.5"/>
    <s v="Unidad"/>
    <m/>
  </r>
  <r>
    <x v="11"/>
    <x v="2"/>
    <s v="02-02-01-003-006-03"/>
    <s v="Materiales y suministros - Semimanufacturas de plástico"/>
    <s v="BACOF BUJE PVC PRESION DE 1 1/2X1&quot;_x000a_"/>
    <s v="40183112"/>
    <s v="SELECCIÓN ABREVIADA - ACUERDO MARCO"/>
    <n v="5"/>
    <n v="4"/>
    <n v="16"/>
    <n v="5"/>
    <n v="15456.900000000001"/>
    <s v="Unidad"/>
    <m/>
  </r>
  <r>
    <x v="11"/>
    <x v="2"/>
    <s v="02-02-01-003-006-03"/>
    <s v="Materiales y suministros - Semimanufacturas de plástico"/>
    <s v="BACOF BUJE PVC PRESION DE 1&quot;X1/2&quot;_x000a_"/>
    <s v="40183112"/>
    <s v="SELECCIÓN ABREVIADA - ACUERDO MARCO"/>
    <n v="5"/>
    <n v="4"/>
    <n v="16"/>
    <n v="5"/>
    <n v="7728.5"/>
    <s v="Unidad"/>
    <m/>
  </r>
  <r>
    <x v="11"/>
    <x v="2"/>
    <s v="02-02-01-003-006-03"/>
    <s v="Materiales y suministros - Semimanufacturas de plástico"/>
    <s v="BACOF BUJE PVC PRESION DE 1 1/2X1 1/4&quot;_x000a_"/>
    <s v="40183112"/>
    <s v="SELECCIÓN ABREVIADA - ACUERDO MARCO"/>
    <n v="5"/>
    <n v="4"/>
    <n v="16"/>
    <n v="5"/>
    <n v="16929.05"/>
    <s v="Unidad"/>
    <m/>
  </r>
  <r>
    <x v="11"/>
    <x v="2"/>
    <s v="02-02-01-003-006-03"/>
    <s v="Materiales y suministros - Semimanufacturas de plástico"/>
    <s v="SALDO CPA 210 MATERIALES DE CONSTRUCCIÓN"/>
    <m/>
    <s v="SELECCIÓN ABREVIADA - ACUERDO MARCO"/>
    <n v="5"/>
    <n v="4"/>
    <n v="16"/>
    <n v="1"/>
    <n v="368.57000000216067"/>
    <s v="GLOBAL"/>
    <m/>
  </r>
  <r>
    <x v="11"/>
    <x v="2"/>
    <s v="02-02-01-003-006-04"/>
    <s v="Materiales y suministros - Productos de empaque y envasado, de plástico"/>
    <s v="GACAS DILOA BOLSAS PLÁSTICAS AUTOSELLADO 12 X 25 CM  _x000a_"/>
    <s v="24111503"/>
    <s v="SELECCIÓN ABREVIADA SUBASTA INVERSA (NO DISPONIBLE)"/>
    <n v="3"/>
    <n v="4"/>
    <n v="10"/>
    <n v="2"/>
    <n v="61603.92"/>
    <s v="Unidad"/>
    <m/>
  </r>
  <r>
    <x v="11"/>
    <x v="2"/>
    <s v="02-02-01-003-006-04"/>
    <s v="Materiales y suministros - Productos de empaque y envasado, de plástico"/>
    <s v="GAORI DILOA BOLSA PLASTICA CON CIERRE HERMÉTICO DE 10X14 CM X 100 UNIDADES"/>
    <s v="24111503"/>
    <s v="SELECCIÓN ABREVIADA SUBASTA INVERSA (NO DISPONIBLE)"/>
    <n v="3"/>
    <n v="4"/>
    <n v="10"/>
    <n v="4"/>
    <n v="140710.35999999999"/>
    <s v="Unidad"/>
    <m/>
  </r>
  <r>
    <x v="11"/>
    <x v="2"/>
    <s v="02-02-01-003-006-04"/>
    <s v="Materiales y suministros - Productos de empaque y envasado, de plástico"/>
    <s v="GAORI DILOA BOLSA CON CIERRE HERMÉTICO 10&quot;X13&quot; (25.4CM X 35CM)  X 100 UNIDADES"/>
    <s v="24111503"/>
    <s v="SELECCIÓN ABREVIADA SUBASTA INVERSA (NO DISPONIBLE)"/>
    <n v="3"/>
    <n v="4"/>
    <n v="10"/>
    <n v="4"/>
    <n v="155842.4"/>
    <s v="Unidad"/>
    <m/>
  </r>
  <r>
    <x v="11"/>
    <x v="2"/>
    <s v="02-02-01-003-006-04"/>
    <s v="Materiales y suministros - Productos de empaque y envasado, de plástico"/>
    <s v="GAORI DILOA ATOMIZADOR X 500 ML ATO-50"/>
    <s v="40141742"/>
    <s v="SELECCIÓN ABREVIADA SUBASTA INVERSA (NO DISPONIBLE)"/>
    <n v="3"/>
    <n v="4"/>
    <n v="10"/>
    <n v="20"/>
    <n v="235310.6"/>
    <s v="Unidad"/>
    <m/>
  </r>
  <r>
    <x v="11"/>
    <x v="2"/>
    <s v="02-02-01-003-006-04"/>
    <s v="Materiales y suministros - Productos de empaque y envasado, de plástico"/>
    <s v="GAAMA BOLSA NEGRA INDUSTRIAL X6"/>
    <s v="47121700"/>
    <s v="MÍNIMA CUANTÍA"/>
    <n v="4"/>
    <n v="4"/>
    <n v="10"/>
    <n v="103"/>
    <n v="288407.21000000002"/>
    <s v="Unidad"/>
    <m/>
  </r>
  <r>
    <x v="11"/>
    <x v="2"/>
    <s v="02-02-01-003-006-04"/>
    <s v="Materiales y suministros - Productos de empaque y envasado, de plástico"/>
    <s v="GACAR FORRO EXTINTORES 10 LB PQS "/>
    <s v="44102907"/>
    <s v="MÍNIMA CUANTÍA"/>
    <n v="3"/>
    <n v="4"/>
    <n v="10"/>
    <n v="6"/>
    <n v="534000"/>
    <s v="Unidad"/>
    <m/>
  </r>
  <r>
    <x v="11"/>
    <x v="2"/>
    <s v="02-02-01-003-006-04"/>
    <s v="Materiales y suministros - Productos de empaque y envasado, de plástico"/>
    <s v="GACAR FORRO EXTINTORES 20 LB PQS"/>
    <s v="44102907"/>
    <s v="MÍNIMA CUANTÍA"/>
    <n v="3"/>
    <n v="4"/>
    <n v="10"/>
    <n v="17"/>
    <n v="510000"/>
    <s v="Unidad"/>
    <m/>
  </r>
  <r>
    <x v="11"/>
    <x v="2"/>
    <s v="02-02-01-003-006-04"/>
    <s v="Materiales y suministros - Productos de empaque y envasado, de plástico"/>
    <s v="GACAR FORRO EXTINTORES 30 LB PQS"/>
    <s v="44102907"/>
    <s v="MÍNIMA CUANTÍA"/>
    <n v="3"/>
    <n v="4"/>
    <n v="10"/>
    <n v="24"/>
    <n v="720000"/>
    <s v="Unidad"/>
    <m/>
  </r>
  <r>
    <x v="11"/>
    <x v="2"/>
    <s v="02-02-01-003-006-04"/>
    <s v="Materiales y suministros - Productos de empaque y envasado, de plástico"/>
    <s v="GACAR FORRO EXTINTORES 150 LB PQS"/>
    <s v="44102907"/>
    <s v="MÍNIMA CUANTÍA"/>
    <n v="3"/>
    <n v="4"/>
    <n v="10"/>
    <n v="2"/>
    <n v="100000"/>
    <s v="Unidad"/>
    <m/>
  </r>
  <r>
    <x v="11"/>
    <x v="2"/>
    <s v="02-02-01-003-006-04"/>
    <s v="Materiales y suministros - Productos de empaque y envasado, de plástico"/>
    <s v="GACAR FORRO EXTINTORES 05 LB CO2 "/>
    <s v="44102907"/>
    <s v="MÍNIMA CUANTÍA"/>
    <n v="3"/>
    <n v="4"/>
    <n v="10"/>
    <n v="1"/>
    <n v="280000"/>
    <s v="Unidad"/>
    <m/>
  </r>
  <r>
    <x v="11"/>
    <x v="2"/>
    <s v="02-02-01-003-006-04"/>
    <s v="Materiales y suministros - Productos de empaque y envasado, de plástico"/>
    <s v="GACAR FORRO EXTINTORES 10 LB CO2 "/>
    <s v="44102907"/>
    <s v="MÍNIMA CUANTÍA"/>
    <n v="3"/>
    <n v="4"/>
    <n v="10"/>
    <n v="2"/>
    <n v="100000"/>
    <s v="Unidad"/>
    <m/>
  </r>
  <r>
    <x v="11"/>
    <x v="2"/>
    <s v="02-02-01-003-006-04"/>
    <s v="Materiales y suministros - Productos de empaque y envasado, de plástico"/>
    <s v="GACAR FORROS CAMILLAS"/>
    <s v="44102907"/>
    <s v="MÍNIMA CUANTÍA"/>
    <n v="2"/>
    <n v="4"/>
    <n v="10"/>
    <n v="4"/>
    <n v="140000"/>
    <s v="Unidad"/>
    <m/>
  </r>
  <r>
    <x v="11"/>
    <x v="2"/>
    <s v="02-02-01-003-006-04"/>
    <s v="Materiales y suministros - Productos de empaque y envasado, de plástico"/>
    <s v="GAORI BOLSA PLASTICA, COLOR VERDE, CALIBRE DE MINIMO 2. 70 CM * 90 CM"/>
    <s v="47121701"/>
    <s v="MÍNIMA CUANTÍA"/>
    <n v="4"/>
    <n v="4"/>
    <n v="10"/>
    <n v="21"/>
    <n v="50404.83"/>
    <s v="Unidad"/>
    <m/>
  </r>
  <r>
    <x v="11"/>
    <x v="2"/>
    <s v="02-02-01-003-006-04"/>
    <s v="Materiales y suministros - Productos de empaque y envasado, de plástico"/>
    <s v="GAORI BOLSA PLASTICA, COLOR BLANCO, CALIBRE DE MINIMO 1, 40 CM * 55 CM"/>
    <s v="47121701"/>
    <s v="MÍNIMA CUANTÍA"/>
    <n v="4"/>
    <n v="4"/>
    <n v="10"/>
    <n v="10"/>
    <n v="20003.900000000001"/>
    <s v="Unidad"/>
    <m/>
  </r>
  <r>
    <x v="11"/>
    <x v="2"/>
    <s v="02-02-01-003-006-04"/>
    <s v="Materiales y suministros - Productos de empaque y envasado, de plástico"/>
    <s v="GAORI BOLSA NEGRA INDUSTRIAL X 6"/>
    <s v="47121700"/>
    <s v="MÍNIMA CUANTÍA"/>
    <n v="4"/>
    <n v="4"/>
    <n v="10"/>
    <n v="60"/>
    <n v="168004.2"/>
    <s v="Unidad"/>
    <m/>
  </r>
  <r>
    <x v="11"/>
    <x v="2"/>
    <s v="02-02-01-003-006-04"/>
    <s v="Materiales y suministros - Productos de empaque y envasado, de plástico"/>
    <s v="BACOF BOLSAS PARA RECOLECCION DE ESCREMENTOS "/>
    <s v="24111503"/>
    <s v="MÍNIMA CUANTÍA"/>
    <n v="2"/>
    <n v="4"/>
    <n v="10"/>
    <n v="1"/>
    <n v="40000.01"/>
    <s v="Unidad"/>
    <m/>
  </r>
  <r>
    <x v="11"/>
    <x v="2"/>
    <s v="02-02-01-003-006-04"/>
    <s v="Materiales y suministros - Productos de empaque y envasado, de plástico"/>
    <s v="GACAR BOLSAS PARA RECOLECCION DE ESCREMENTOS "/>
    <s v="24111503"/>
    <s v="MÍNIMA CUANTÍA"/>
    <n v="2"/>
    <n v="4"/>
    <n v="10"/>
    <n v="1"/>
    <n v="33613.449999999997"/>
    <s v="Unidad"/>
    <m/>
  </r>
  <r>
    <x v="11"/>
    <x v="2"/>
    <s v="02-02-01-003-006-04"/>
    <s v="Materiales y suministros - Productos de empaque y envasado, de plástico"/>
    <s v="GACAS BOLSAS PARA RECOLECCION DE ESCREMENTOS "/>
    <s v="24111503"/>
    <s v="MÍNIMA CUANTÍA"/>
    <n v="2"/>
    <n v="4"/>
    <n v="10"/>
    <n v="1"/>
    <n v="40000.01"/>
    <s v="Unidad"/>
    <m/>
  </r>
  <r>
    <x v="11"/>
    <x v="2"/>
    <s v="02-02-01-003-006-04"/>
    <s v="Materiales y suministros - Productos de empaque y envasado, de plástico"/>
    <s v="JEFSA CD-R JEFSA PAQUETE X 100"/>
    <s v="43201817"/>
    <s v="MÍNIMA CUANTÍA"/>
    <n v="3"/>
    <n v="4"/>
    <n v="10"/>
    <n v="5"/>
    <n v="575365"/>
    <s v="Unidad"/>
    <m/>
  </r>
  <r>
    <x v="11"/>
    <x v="2"/>
    <s v="02-02-01-003-006-09"/>
    <s v="Materiales y suministros - Otros productos plásticos"/>
    <s v="BACOF BRIDAS PLASTICAS NEGRAS 3.6MMX200MM PAQ X100_x000a_"/>
    <s v="10141601"/>
    <s v="SELECCIÓN ABREVIADA - ACUERDO MARCO"/>
    <n v="5"/>
    <n v="4"/>
    <n v="10"/>
    <n v="2"/>
    <n v="55203.360000000001"/>
    <s v="Unidad"/>
    <m/>
  </r>
  <r>
    <x v="11"/>
    <x v="2"/>
    <s v="02-02-01-003-006-09"/>
    <s v="Materiales y suministros - Otros productos plásticos"/>
    <s v="BACOF BRIDAS PLASTICAS NEGRAS 4.8MMX190MM PAQ X100_x000a_"/>
    <s v="10141601"/>
    <s v="SELECCIÓN ABREVIADA - ACUERDO MARCO"/>
    <n v="5"/>
    <n v="4"/>
    <n v="10"/>
    <n v="2"/>
    <n v="64035.9"/>
    <s v="Unidad"/>
    <m/>
  </r>
  <r>
    <x v="11"/>
    <x v="2"/>
    <s v="02-02-01-003-006-09"/>
    <s v="Materiales y suministros - Otros productos plásticos"/>
    <s v="BACOF BRIDAS PLASTICAS NEGRAS 4.8MMX370MM PAQ X100_x000a_"/>
    <s v="10141601"/>
    <s v="SELECCIÓN ABREVIADA - ACUERDO MARCO"/>
    <n v="5"/>
    <n v="4"/>
    <n v="10"/>
    <n v="2"/>
    <n v="62563.82"/>
    <s v="Unidad"/>
    <m/>
  </r>
  <r>
    <x v="11"/>
    <x v="2"/>
    <s v="02-02-01-003-006-09"/>
    <s v="Materiales y suministros - Otros productos plásticos"/>
    <s v="BACOF TROQUEL TRIPLE PARA CANALETA 10 CM BLANCO_x000a_"/>
    <s v="23251802"/>
    <s v="SELECCIÓN ABREVIADA - ACUERDO MARCO"/>
    <n v="5"/>
    <n v="4"/>
    <n v="10"/>
    <n v="15"/>
    <n v="215293.19999999998"/>
    <s v="Unidad"/>
    <m/>
  </r>
  <r>
    <x v="11"/>
    <x v="2"/>
    <s v="02-02-01-003-006-09"/>
    <s v="Materiales y suministros - Otros productos plásticos"/>
    <s v="BACOF AMARRE TRANSPARENTE 4,8 X 370 MM X 100 UNIDADES_x000a_"/>
    <s v="24141511"/>
    <s v="SELECCIÓN ABREVIADA - ACUERDO MARCO"/>
    <n v="10"/>
    <n v="2"/>
    <n v="10"/>
    <n v="2"/>
    <n v="68452.160000000003"/>
    <s v="Unidad"/>
    <m/>
  </r>
  <r>
    <x v="11"/>
    <x v="2"/>
    <s v="02-02-01-003-006-09"/>
    <s v="Materiales y suministros - Otros productos plásticos"/>
    <s v="BACOF AMARRES PLÁSTICO 4.5MM X 20CM 50 UNIDADES_x000a_"/>
    <s v="24141511"/>
    <s v="SELECCIÓN ABREVIADA - ACUERDO MARCO"/>
    <n v="10"/>
    <n v="2"/>
    <n v="10"/>
    <n v="2"/>
    <n v="19873.22"/>
    <s v="Unidad"/>
    <m/>
  </r>
  <r>
    <x v="11"/>
    <x v="2"/>
    <s v="02-02-01-003-006-09"/>
    <s v="Materiales y suministros - Otros productos plásticos"/>
    <s v="BACOF AMARRES PLÁSTICO 3.5MM X 15CM 50 UNIDADES_x000a_"/>
    <s v="24141511"/>
    <s v="SELECCIÓN ABREVIADA - ACUERDO MARCO"/>
    <n v="10"/>
    <n v="2"/>
    <n v="10"/>
    <n v="2"/>
    <n v="21345.3"/>
    <s v="Unidad"/>
    <m/>
  </r>
  <r>
    <x v="11"/>
    <x v="2"/>
    <s v="02-02-01-003-006-09"/>
    <s v="Materiales y suministros - Otros productos plásticos"/>
    <s v="BACOF POMA PARA VASTAGO DUCHA CUADRADO_x000a_"/>
    <s v="27111751"/>
    <s v="SELECCIÓN ABREVIADA - ACUERDO MARCO"/>
    <n v="5"/>
    <n v="4"/>
    <n v="10"/>
    <n v="7"/>
    <n v="90165.53"/>
    <s v="Unidad"/>
    <m/>
  </r>
  <r>
    <x v="11"/>
    <x v="2"/>
    <s v="02-02-01-003-006-09"/>
    <s v="Materiales y suministros - Otros productos plásticos"/>
    <s v="BACOF POMA PARA VASTAGO DUCHA ESTRIADO_x000a_"/>
    <s v="27111751"/>
    <s v="SELECCIÓN ABREVIADA - ACUERDO MARCO"/>
    <n v="5"/>
    <n v="4"/>
    <n v="10"/>
    <n v="7"/>
    <n v="90165.53"/>
    <s v="Unidad"/>
    <m/>
  </r>
  <r>
    <x v="11"/>
    <x v="2"/>
    <s v="02-02-01-003-006-09"/>
    <s v="Materiales y suministros - Otros productos plásticos"/>
    <s v="BACOF POMA UNIVERSAL_x000a_"/>
    <s v="27111751"/>
    <s v="SELECCIÓN ABREVIADA - ACUERDO MARCO"/>
    <n v="5"/>
    <n v="4"/>
    <n v="10"/>
    <n v="100"/>
    <n v="993661"/>
    <s v="Unidad"/>
    <m/>
  </r>
  <r>
    <x v="11"/>
    <x v="2"/>
    <s v="02-02-01-003-006-09"/>
    <s v="Materiales y suministros - Otros productos plásticos"/>
    <s v="BACOF CINTA ASFALTICA IMPERMEABLE_x000a_"/>
    <s v="30141505"/>
    <s v="SELECCIÓN ABREVIADA - ACUERDO MARCO"/>
    <n v="5"/>
    <n v="4"/>
    <n v="10"/>
    <n v="10"/>
    <n v="577795.1"/>
    <s v="Rollo"/>
    <m/>
  </r>
  <r>
    <x v="11"/>
    <x v="2"/>
    <s v="02-02-01-003-006-09"/>
    <s v="Materiales y suministros - Otros productos plásticos"/>
    <s v="BACOF TEJA PLÁSTICA NO. 6 PERFIL 7 ONDULADO, ESPESOR 1MM. TRANSPARENTE 90% DE TRASMISIÓN DE LUZ_x000a_"/>
    <s v="30151501"/>
    <s v="SELECCIÓN ABREVIADA - ACUERDO MARCO"/>
    <n v="5"/>
    <n v="4"/>
    <n v="10"/>
    <n v="25"/>
    <n v="1150069.75"/>
    <s v="Unidad"/>
    <m/>
  </r>
  <r>
    <x v="11"/>
    <x v="2"/>
    <s v="02-02-01-003-006-09"/>
    <s v="Materiales y suministros - Otros productos plásticos"/>
    <s v="BACOF GRIFERÍA SANITARIA FLUID MASTER COMPLETA_x000a_"/>
    <s v="30181504"/>
    <s v="SELECCIÓN ABREVIADA - ACUERDO MARCO"/>
    <n v="5"/>
    <n v="4"/>
    <n v="10"/>
    <n v="50"/>
    <n v="2484151"/>
    <s v="Unidad"/>
    <m/>
  </r>
  <r>
    <x v="11"/>
    <x v="2"/>
    <s v="02-02-01-003-006-09"/>
    <s v="Materiales y suministros - Otros productos plásticos"/>
    <s v="BACOF GRIFERÍA SANITARIA REF. 610320001 COMPLETA ATLAS 26 CMS_x000a_"/>
    <s v="30181504"/>
    <s v="SELECCIÓN ABREVIADA - ACUERDO MARCO"/>
    <n v="5"/>
    <n v="4"/>
    <n v="10"/>
    <n v="8"/>
    <n v="267920.24"/>
    <s v="Unidad"/>
    <m/>
  </r>
  <r>
    <x v="11"/>
    <x v="2"/>
    <s v="02-02-01-003-006-09"/>
    <s v="Materiales y suministros - Otros productos plásticos"/>
    <s v="BACOF TAPA REGISTRO PLÁSTICO MEDIDAS 20X20 CM BLANCA_x000a_"/>
    <s v="31161508"/>
    <s v="SELECCIÓN ABREVIADA - ACUERDO MARCO"/>
    <n v="5"/>
    <n v="4"/>
    <n v="10"/>
    <n v="10"/>
    <n v="99366.1"/>
    <s v="Unidad"/>
    <m/>
  </r>
  <r>
    <x v="11"/>
    <x v="2"/>
    <s v="02-02-01-003-006-09"/>
    <s v="Materiales y suministros - Otros productos plásticos"/>
    <s v="BACOF MANIJA TANQUE SANITARIO_x000a_"/>
    <s v="31162807"/>
    <s v="SELECCIÓN ABREVIADA - ACUERDO MARCO"/>
    <n v="5"/>
    <n v="4"/>
    <n v="10"/>
    <n v="7"/>
    <n v="48946.94"/>
    <s v="Unidad"/>
    <m/>
  </r>
  <r>
    <x v="11"/>
    <x v="2"/>
    <s v="02-02-01-003-006-09"/>
    <s v="Materiales y suministros - Otros productos plásticos"/>
    <s v="BACOF CINTA ELECTRICA AISLANTE 33 INDUSTRIAL_x000a_"/>
    <s v="31201502"/>
    <s v="SELECCIÓN ABREVIADA - ACUERDO MARCO"/>
    <n v="5"/>
    <n v="4"/>
    <n v="10"/>
    <n v="100"/>
    <n v="1656100"/>
    <s v="Rollo"/>
    <m/>
  </r>
  <r>
    <x v="11"/>
    <x v="2"/>
    <s v="02-02-01-003-006-09"/>
    <s v="Materiales y suministros - Otros productos plásticos"/>
    <s v="BACOF CINTA MALLA PARA DRYWALL 45 MTS X 50MM_x000a_"/>
    <s v="31201507"/>
    <s v="SELECCIÓN ABREVIADA - ACUERDO MARCO"/>
    <n v="5"/>
    <n v="4"/>
    <n v="10"/>
    <n v="3"/>
    <n v="18769.14"/>
    <s v="Rollo"/>
    <m/>
  </r>
  <r>
    <x v="11"/>
    <x v="2"/>
    <s v="02-02-01-003-006-09"/>
    <s v="Materiales y suministros - Otros productos plásticos"/>
    <s v="BACOF CINTA TRANSPARENTE DE 48 MM X 200 METROS"/>
    <s v="31201512"/>
    <s v="SELECCIÓN ABREVIADA - ACUERDO MARCO"/>
    <n v="5"/>
    <n v="4"/>
    <n v="10"/>
    <n v="220"/>
    <n v="2331788.8000000003"/>
    <s v="Unidad"/>
    <m/>
  </r>
  <r>
    <x v="11"/>
    <x v="2"/>
    <s v="02-02-01-003-006-09"/>
    <s v="Materiales y suministros - Otros productos plásticos"/>
    <s v="BACOF CANALETA PLÁSTICA AUTOADHESIVA 20X10 MM BLANCA ACME_x000a_"/>
    <s v="39131714"/>
    <s v="SELECCIÓN ABREVIADA - ACUERDO MARCO"/>
    <n v="5"/>
    <n v="4"/>
    <n v="10"/>
    <n v="3"/>
    <n v="15898.560000000001"/>
    <s v="Unidad"/>
    <m/>
  </r>
  <r>
    <x v="11"/>
    <x v="2"/>
    <s v="02-02-01-003-006-09"/>
    <s v="Materiales y suministros - Otros productos plásticos"/>
    <s v="BACOF CANALETA 13X7 ADHESIVO_x000a_"/>
    <s v="39131714"/>
    <s v="SELECCIÓN ABREVIADA - ACUERDO MARCO"/>
    <n v="5"/>
    <n v="4"/>
    <n v="10"/>
    <n v="7"/>
    <n v="35035.700000000004"/>
    <s v="Unidad"/>
    <m/>
  </r>
  <r>
    <x v="11"/>
    <x v="2"/>
    <s v="02-02-01-003-006-09"/>
    <s v="Materiales y suministros - Otros productos plásticos"/>
    <s v="BACOF CANALETA 20 X 12 CON ADHESIVO_x000a_"/>
    <s v="39131714"/>
    <s v="SELECCIÓN ABREVIADA - ACUERDO MARCO"/>
    <n v="5"/>
    <n v="4"/>
    <n v="10"/>
    <n v="7"/>
    <n v="41218.519999999997"/>
    <s v="Unidad"/>
    <m/>
  </r>
  <r>
    <x v="11"/>
    <x v="2"/>
    <s v="02-02-01-003-006-09"/>
    <s v="Materiales y suministros - Otros productos plásticos"/>
    <s v="BACOF CANALETA 40 X 25 CON DIVISIÓN CON ADHESIVO_x000a_"/>
    <s v="39131714"/>
    <s v="SELECCIÓN ABREVIADA - ACUERDO MARCO"/>
    <n v="5"/>
    <n v="4"/>
    <n v="10"/>
    <n v="7"/>
    <n v="69556.27"/>
    <s v="Unidad"/>
    <m/>
  </r>
  <r>
    <x v="11"/>
    <x v="2"/>
    <s v="02-02-01-003-006-09"/>
    <s v="Materiales y suministros - Otros productos plásticos"/>
    <s v="BACOF CANALETA 32 X 12 CON ADHESIVO_x000a_"/>
    <s v="39131714"/>
    <s v="SELECCIÓN ABREVIADA - ACUERDO MARCO"/>
    <n v="5"/>
    <n v="4"/>
    <n v="10"/>
    <n v="7"/>
    <n v="59251.64"/>
    <s v="Unidad"/>
    <m/>
  </r>
  <r>
    <x v="11"/>
    <x v="2"/>
    <s v="02-02-01-003-006-09"/>
    <s v="Materiales y suministros - Otros productos plásticos"/>
    <s v="BACOF PLÁSTICO NEGRO X ROLLO_x000a_"/>
    <s v="42281915"/>
    <s v="SELECCIÓN ABREVIADA - ACUERDO MARCO"/>
    <n v="5"/>
    <n v="4"/>
    <n v="10"/>
    <n v="1"/>
    <n v="59987.65"/>
    <s v="Unidad"/>
    <m/>
  </r>
  <r>
    <x v="11"/>
    <x v="2"/>
    <s v="02-02-01-003-006-09"/>
    <s v="Materiales y suministros - Otros productos plásticos"/>
    <s v="BACOF PLÁSTICO TRANSPARENTE X ROLLO_x000a_"/>
    <s v="42281915"/>
    <s v="SELECCIÓN ABREVIADA - ACUERDO MARCO"/>
    <n v="5"/>
    <n v="4"/>
    <n v="10"/>
    <n v="1"/>
    <n v="59987.65"/>
    <s v="Unidad"/>
    <m/>
  </r>
  <r>
    <x v="11"/>
    <x v="2"/>
    <s v="02-02-01-003-006-09"/>
    <s v="Materiales y suministros - Otros productos plásticos"/>
    <s v="BACOF ÁRBOL ENTRADA ATLAS 26 REF. 806103331 PARA TANQUE SANITARIO_x000a_"/>
    <s v="47131705"/>
    <s v="SELECCIÓN ABREVIADA - ACUERDO MARCO"/>
    <n v="5"/>
    <n v="4"/>
    <n v="10"/>
    <n v="9"/>
    <n v="221917.5"/>
    <s v="Unidad"/>
    <m/>
  </r>
  <r>
    <x v="11"/>
    <x v="2"/>
    <s v="02-02-01-003-006-09"/>
    <s v="Materiales y suministros - Otros productos plásticos"/>
    <s v="BACOF ÁRBOL ENTRADA FLUID MASTER. REF. 200AM133 PARA TANQUE SANITARIO_x000a_"/>
    <s v="47131705"/>
    <s v="SELECCIÓN ABREVIADA - ACUERDO MARCO"/>
    <n v="5"/>
    <n v="4"/>
    <n v="10"/>
    <n v="30"/>
    <n v="717643.5"/>
    <s v="Unidad"/>
    <m/>
  </r>
  <r>
    <x v="11"/>
    <x v="2"/>
    <s v="02-02-01-003-006-09"/>
    <s v="Materiales y suministros - Otros productos plásticos"/>
    <s v="BACOF ÁRBOL SALIDA ATLAS 26 REF. 806103331 PARA TANQUE SANITARIO_x000a_"/>
    <s v="47131705"/>
    <s v="SELECCIÓN ABREVIADA - ACUERDO MARCO"/>
    <n v="5"/>
    <n v="4"/>
    <n v="10"/>
    <n v="9"/>
    <n v="202044.24"/>
    <s v="Unidad"/>
    <m/>
  </r>
  <r>
    <x v="11"/>
    <x v="2"/>
    <s v="02-02-01-003-006-09"/>
    <s v="Materiales y suministros - Otros productos plásticos"/>
    <s v="BACOF GRIFERÍA ÁRBOL DE SALIDA PARA TANQUE SANITARIO DE 2 &quot; DOBLE DESCARGA PARA SANITARIO REF. SAN GIORGIO_x000a_"/>
    <s v="47131705"/>
    <s v="SELECCIÓN ABREVIADA - ACUERDO MARCO"/>
    <n v="5"/>
    <n v="4"/>
    <n v="10"/>
    <n v="2"/>
    <n v="184011.18"/>
    <s v="Unidad"/>
    <m/>
  </r>
  <r>
    <x v="11"/>
    <x v="2"/>
    <s v="02-02-01-003-006-09"/>
    <s v="Materiales y suministros - Otros productos plásticos"/>
    <s v="BACOF GRIFERÍA ÁRBOL DE SALIDA PARA TANQUE SANITARIO DE 3 &quot; DOBLE DESCARGA PARA SANITARIO REF. SAN GIORGIO_x000a_"/>
    <s v="47131705"/>
    <s v="SELECCIÓN ABREVIADA - ACUERDO MARCO"/>
    <n v="5"/>
    <n v="4"/>
    <n v="10"/>
    <n v="2"/>
    <n v="198732.08"/>
    <s v="Unidad"/>
    <m/>
  </r>
  <r>
    <x v="11"/>
    <x v="2"/>
    <s v="02-02-01-003-006-09"/>
    <s v="Materiales y suministros - Otros productos plásticos"/>
    <s v="AYUGE SEPHI CINTA AISLANTE +33 (19X20.1X0.177) REF054007-06132"/>
    <s v="31201502"/>
    <s v="SELECCIÓN ABREVIADA - ACUERDO MARCO"/>
    <n v="5"/>
    <n v="4"/>
    <n v="10"/>
    <n v="30"/>
    <n v="496830"/>
    <s v="Unidad"/>
    <m/>
  </r>
  <r>
    <x v="11"/>
    <x v="2"/>
    <s v="02-02-01-003-006-09"/>
    <s v="Materiales y suministros - Otros productos plásticos"/>
    <s v="AYUGE SEPHI ROLLO DE CINTA TRANSPARENTE 48MM X 200MTS"/>
    <s v="31201512"/>
    <s v="SELECCIÓN ABREVIADA - ACUERDO MARCO"/>
    <n v="5"/>
    <n v="4"/>
    <n v="10"/>
    <n v="20"/>
    <n v="211980.80000000002"/>
    <s v="Unidad"/>
    <m/>
  </r>
  <r>
    <x v="11"/>
    <x v="2"/>
    <s v="02-02-01-003-006-09"/>
    <s v="Materiales y suministros - Otros productos plásticos"/>
    <s v="AYUGE SEPHI CINTA PELIGRO, LONGITUD  100 METROS, ANCHO  10 CMS, EN POLIETILENO. PALABRAS PELIGRO EN LETRAS NEGRAS Y FONDO AMARILLO"/>
    <s v="46161500"/>
    <s v="SELECCIÓN ABREVIADA - ACUERDO MARCO"/>
    <n v="5"/>
    <n v="4"/>
    <n v="10"/>
    <n v="15"/>
    <n v="165610.04999999999"/>
    <s v="Unidad"/>
    <m/>
  </r>
  <r>
    <x v="11"/>
    <x v="2"/>
    <s v="02-02-01-003-006-09"/>
    <s v="Materiales y suministros - Otros productos plásticos"/>
    <s v="GAAMA GRIFERIA LAVAPLATOS CUELLO DE CISNE"/>
    <s v="23241615"/>
    <s v="SELECCIÓN ABREVIADA - ACUERDO MARCO"/>
    <n v="5"/>
    <n v="4"/>
    <n v="10"/>
    <n v="12"/>
    <n v="1457368.56"/>
    <s v="Unidad"/>
    <m/>
  </r>
  <r>
    <x v="11"/>
    <x v="2"/>
    <s v="02-02-01-003-006-09"/>
    <s v="Materiales y suministros - Otros productos plásticos"/>
    <s v="GAAMA GRIFERIA PARA LAVAMANOS"/>
    <s v="23241615"/>
    <s v="SELECCIÓN ABREVIADA - ACUERDO MARCO"/>
    <n v="5"/>
    <n v="4"/>
    <n v="10"/>
    <n v="10"/>
    <n v="997340.70000000007"/>
    <s v="Unidad"/>
    <m/>
  </r>
  <r>
    <x v="11"/>
    <x v="2"/>
    <s v="02-02-01-003-006-09"/>
    <s v="Materiales y suministros - Otros productos plásticos"/>
    <s v="GAAMA CINTA AISLANTE SUPER SCOTCH 33 19MMX20MTS"/>
    <s v="31201502"/>
    <s v="SELECCIÓN ABREVIADA - ACUERDO MARCO"/>
    <n v="5"/>
    <n v="4"/>
    <n v="10"/>
    <n v="19"/>
    <n v="314659"/>
    <s v="Unidad"/>
    <m/>
  </r>
  <r>
    <x v="11"/>
    <x v="2"/>
    <s v="02-02-01-003-006-09"/>
    <s v="Materiales y suministros - Otros productos plásticos"/>
    <s v="GAAMA ARBOL SANITARIO "/>
    <s v="47131705"/>
    <s v="SELECCIÓN ABREVIADA - ACUERDO MARCO"/>
    <n v="5"/>
    <n v="4"/>
    <n v="10"/>
    <n v="4"/>
    <n v="368022.36"/>
    <s v="Unidad"/>
    <m/>
  </r>
  <r>
    <x v="11"/>
    <x v="2"/>
    <s v="02-02-01-003-006-09"/>
    <s v="Materiales y suministros - Otros productos plásticos"/>
    <s v="GAAMA ANGEO GRIS MOSQUITERO DE 122 CM DE ANCHO TIPO AMERICANO 0,90*30M X 10 M_x000a_GRUESO"/>
    <s v="11162100"/>
    <s v="SELECCIÓN ABREVIADA - ACUERDO MARCO"/>
    <n v="5"/>
    <n v="4"/>
    <n v="10"/>
    <n v="3"/>
    <n v="394549.41000000003"/>
    <s v="Unidad"/>
    <m/>
  </r>
  <r>
    <x v="11"/>
    <x v="2"/>
    <s v="02-02-01-003-006-09"/>
    <s v="Materiales y suministros - Otros productos plásticos"/>
    <s v="GAAMA GRIFERIA ORINAL TIPO PUSH"/>
    <s v="30181800"/>
    <s v="SELECCIÓN ABREVIADA - ACUERDO MARCO"/>
    <n v="5"/>
    <n v="4"/>
    <n v="10"/>
    <n v="10"/>
    <n v="846451.5"/>
    <s v="Unidad"/>
    <m/>
  </r>
  <r>
    <x v="11"/>
    <x v="2"/>
    <s v="02-02-01-003-006-09"/>
    <s v="Materiales y suministros - Otros productos plásticos"/>
    <s v="GAAMA DISPOSITIVO AHORRADOR DE AGUA PARA LAVAMANOS"/>
    <s v="40141700"/>
    <s v="SELECCIÓN ABREVIADA - ACUERDO MARCO"/>
    <n v="5"/>
    <n v="4"/>
    <n v="10"/>
    <n v="8"/>
    <n v="258498.96"/>
    <s v="Unidad"/>
    <m/>
  </r>
  <r>
    <x v="11"/>
    <x v="2"/>
    <s v="02-02-01-003-006-09"/>
    <s v="Materiales y suministros - Otros productos plásticos"/>
    <s v="GAAMA DISPOSITIVO AHORRADOR DE AGUA PARA LAVAPLATOS"/>
    <s v="40141700"/>
    <s v="SELECCIÓN ABREVIADA - ACUERDO MARCO"/>
    <n v="5"/>
    <n v="4"/>
    <n v="10"/>
    <n v="8"/>
    <n v="258498.96"/>
    <s v="Unidad"/>
    <m/>
  </r>
  <r>
    <x v="11"/>
    <x v="2"/>
    <s v="02-02-01-003-006-09"/>
    <s v="Materiales y suministros - Otros productos plásticos"/>
    <s v="GACAR PAQUETE POR 100 UNIDADES DE BRIDAS PLÁSTICAS, COLOR NEGRO, 4.8MM  REFERENCIA CT-15050-BK"/>
    <s v="10141601"/>
    <s v="SELECCIÓN ABREVIADA - ACUERDO MARCO"/>
    <n v="5"/>
    <n v="4"/>
    <n v="10"/>
    <n v="1"/>
    <n v="25848.59"/>
    <s v="Unidad"/>
    <m/>
  </r>
  <r>
    <x v="11"/>
    <x v="2"/>
    <s v="02-02-01-003-006-09"/>
    <s v="Materiales y suministros - Otros productos plásticos"/>
    <s v="GACAR DISPOSITIVOS DE AHORRO DE AGUA PARA LAVAMANOS"/>
    <s v="30181807"/>
    <s v="SELECCIÓN ABREVIADA - ACUERDO MARCO"/>
    <n v="5"/>
    <n v="4"/>
    <n v="10"/>
    <n v="5"/>
    <n v="135766.25"/>
    <s v="Unidad"/>
    <m/>
  </r>
  <r>
    <x v="11"/>
    <x v="2"/>
    <s v="02-02-01-003-006-09"/>
    <s v="Materiales y suministros - Otros productos plásticos"/>
    <s v="GACAR CINTA AISLANTE +33 (19X20.1X0.177) REF. 054007-06132"/>
    <s v="31201502"/>
    <s v="SELECCIÓN ABREVIADA - ACUERDO MARCO"/>
    <n v="5"/>
    <n v="4"/>
    <n v="10"/>
    <n v="22"/>
    <n v="306169.82"/>
    <s v="Unidad"/>
    <m/>
  </r>
  <r>
    <x v="11"/>
    <x v="2"/>
    <s v="02-02-01-003-006-09"/>
    <s v="Materiales y suministros - Otros productos plásticos"/>
    <s v="GACAR CINTA ANTIDESLIZANTE FOTOLUMINISCENTE REFLECTIVA ROLLO"/>
    <s v="31201513"/>
    <s v="SELECCIÓN ABREVIADA - ACUERDO MARCO"/>
    <n v="5"/>
    <n v="4"/>
    <n v="10"/>
    <n v="23"/>
    <n v="1192642.92"/>
    <s v="Unidad"/>
    <m/>
  </r>
  <r>
    <x v="11"/>
    <x v="2"/>
    <s v="02-02-01-003-006-09"/>
    <s v="Materiales y suministros - Otros productos plásticos"/>
    <s v="GACAR CINTA PARA EMBALAR DE 48MM ANCHO X 200M DE LARGO"/>
    <s v="31201517"/>
    <s v="SELECCIÓN ABREVIADA - ACUERDO MARCO"/>
    <n v="5"/>
    <n v="4"/>
    <n v="10"/>
    <n v="10"/>
    <n v="89067.6"/>
    <s v="Unidad"/>
    <m/>
  </r>
  <r>
    <x v="11"/>
    <x v="2"/>
    <s v="02-02-01-003-006-09"/>
    <s v="Materiales y suministros - Otros productos plásticos"/>
    <s v="GACAR CINTA DE FOIL DE ALUMINIO TM 4024, 192 MM X 50 M"/>
    <s v="31201521"/>
    <s v="SELECCIÓN ABREVIADA - ACUERDO MARCO"/>
    <n v="5"/>
    <n v="4"/>
    <n v="10"/>
    <n v="4"/>
    <n v="181946.12"/>
    <s v="Unidad"/>
    <m/>
  </r>
  <r>
    <x v="11"/>
    <x v="2"/>
    <s v="02-02-01-003-006-09"/>
    <s v="Materiales y suministros - Otros productos plásticos"/>
    <s v="GACAR CINTA DEMARCACIÓN PELIGRO-NO PASE 100M"/>
    <s v="41122703"/>
    <s v="SELECCIÓN ABREVIADA - ACUERDO MARCO"/>
    <n v="5"/>
    <n v="4"/>
    <n v="10"/>
    <n v="7"/>
    <n v="64945.090000000004"/>
    <s v="Unidad"/>
    <m/>
  </r>
  <r>
    <x v="11"/>
    <x v="2"/>
    <s v="02-02-01-003-006-09"/>
    <s v="Materiales y suministros - Otros productos plásticos"/>
    <s v="GACAR GRIFERÍA ÁRBOL DE SALIDA PATA TANQUE SANITARIO DE 2 &quot; DOBLE DESCARGA PARA SANITARIO REF. SAN GIORGIO _x000a_"/>
    <s v="47131705"/>
    <s v="SELECCIÓN ABREVIADA - ACUERDO MARCO"/>
    <n v="5"/>
    <n v="4"/>
    <n v="10"/>
    <n v="4"/>
    <n v="309262.48"/>
    <s v="Unidad"/>
    <m/>
  </r>
  <r>
    <x v="11"/>
    <x v="2"/>
    <s v="02-02-01-003-006-09"/>
    <s v="Materiales y suministros - Otros productos plásticos"/>
    <s v="GACAR GRIFERÍA ÁRBOL DE SALIDA PATA TANQUE SANITARIO DE 3 &quot; DOBLE DESCARGA PARA SANITARIO REF. SAN GIORGIO"/>
    <s v="47131705"/>
    <s v="SELECCIÓN ABREVIADA - ACUERDO MARCO"/>
    <n v="5"/>
    <n v="4"/>
    <n v="10"/>
    <n v="3"/>
    <n v="250502.61"/>
    <s v="Unidad"/>
    <m/>
  </r>
  <r>
    <x v="11"/>
    <x v="2"/>
    <s v="02-02-01-003-006-09"/>
    <s v="Materiales y suministros - Otros productos plásticos"/>
    <s v="GAORI CARRETILLA PLASTICA SUPER BUGGY_x000a_"/>
    <s v="24101507"/>
    <s v="MÍNIMA CUANTÍA"/>
    <n v="3"/>
    <n v="4"/>
    <n v="10"/>
    <n v="1"/>
    <n v="264887.78000000003"/>
    <s v="Unidad"/>
    <m/>
  </r>
  <r>
    <x v="11"/>
    <x v="2"/>
    <s v="02-02-01-003-006-09"/>
    <s v="Materiales y suministros - Otros productos plásticos"/>
    <s v="GAORI SIFÓN PLÁSTICO FLEXIBLE BLANCO 86CM LVP/LVM_x000a_"/>
    <s v="26131603"/>
    <s v="SELECCIÓN ABREVIADA - ACUERDO MARCO"/>
    <n v="5"/>
    <n v="4"/>
    <n v="10"/>
    <n v="5"/>
    <n v="84221.900000000009"/>
    <s v="Unidad"/>
    <m/>
  </r>
  <r>
    <x v="11"/>
    <x v="2"/>
    <s v="02-02-01-003-006-09"/>
    <s v="Materiales y suministros - Otros productos plásticos"/>
    <s v="GAORI CIELO RASO PVC _x000a_"/>
    <s v="30161604"/>
    <s v="SELECCIÓN ABREVIADA - ACUERDO MARCO"/>
    <n v="5"/>
    <n v="4"/>
    <n v="10"/>
    <n v="2"/>
    <n v="1277464.48"/>
    <s v="Unidad"/>
    <m/>
  </r>
  <r>
    <x v="11"/>
    <x v="2"/>
    <s v="02-02-01-003-006-09"/>
    <s v="Materiales y suministros - Otros productos plásticos"/>
    <s v="GAORI YEE SANITARIA PVC 1 1/2&quot;_x000a_"/>
    <s v="31162906"/>
    <s v="SELECCIÓN ABREVIADA - ACUERDO MARCO"/>
    <n v="5"/>
    <n v="4"/>
    <n v="10"/>
    <n v="5"/>
    <n v="22854.2"/>
    <s v="Unidad"/>
    <m/>
  </r>
  <r>
    <x v="11"/>
    <x v="2"/>
    <s v="02-02-01-003-006-09"/>
    <s v="Materiales y suministros - Otros productos plásticos"/>
    <s v="GAORI CINTA IMPERMEABLE 1.5MM 10CM X 10 MT FIOL LISO_x000a_"/>
    <s v="31191507"/>
    <s v="SELECCIÓN ABREVIADA - ACUERDO MARCO"/>
    <n v="5"/>
    <n v="4"/>
    <n v="10"/>
    <n v="15"/>
    <n v="866692.65"/>
    <s v="Unidad"/>
    <m/>
  </r>
  <r>
    <x v="11"/>
    <x v="2"/>
    <s v="02-02-01-003-006-09"/>
    <s v="Materiales y suministros - Otros productos plásticos"/>
    <s v="GAORI CINTA FOIL METÁLICA DE ALUMINIO 25 MTS X 50 ML"/>
    <s v="31191507"/>
    <s v="SELECCIÓN ABREVIADA - ACUERDO MARCO"/>
    <n v="5"/>
    <n v="4"/>
    <n v="10"/>
    <n v="5"/>
    <n v="270644.84999999998"/>
    <s v="Unidad"/>
    <m/>
  </r>
  <r>
    <x v="11"/>
    <x v="2"/>
    <s v="02-02-01-003-006-09"/>
    <s v="Materiales y suministros - Otros productos plásticos"/>
    <s v="GAORI CINTA AISLANTE AUTO FUNDENTE_x000a_"/>
    <s v="31201502"/>
    <s v="SELECCIÓN ABREVIADA - ACUERDO MARCO"/>
    <n v="5"/>
    <n v="4"/>
    <n v="10"/>
    <n v="11"/>
    <n v="444416.5"/>
    <s v="Unidad"/>
    <m/>
  </r>
  <r>
    <x v="11"/>
    <x v="2"/>
    <s v="02-02-01-003-006-09"/>
    <s v="Materiales y suministros - Otros productos plásticos"/>
    <s v="GAORI CINTA AISLANTE SUPER 33_x000a_"/>
    <s v="31201502"/>
    <s v="SELECCIÓN ABREVIADA - ACUERDO MARCO"/>
    <n v="5"/>
    <n v="4"/>
    <n v="10"/>
    <n v="20"/>
    <n v="331220"/>
    <s v="Unidad"/>
    <m/>
  </r>
  <r>
    <x v="11"/>
    <x v="2"/>
    <s v="02-02-01-003-006-09"/>
    <s v="Materiales y suministros - Otros productos plásticos"/>
    <s v="GAORI CINTA AISLANTE X ROLLO_x000a_"/>
    <s v="31201502"/>
    <s v="SELECCIÓN ABREVIADA - ACUERDO MARCO"/>
    <n v="5"/>
    <n v="4"/>
    <n v="10"/>
    <n v="10"/>
    <n v="165610"/>
    <s v="Unidad"/>
    <m/>
  </r>
  <r>
    <x v="11"/>
    <x v="2"/>
    <s v="02-02-01-003-006-09"/>
    <s v="Materiales y suministros - Otros productos plásticos"/>
    <s v="GAORI ROLLOS CINTA TRANSPARENTE _x000a_"/>
    <s v="31201503"/>
    <s v="SELECCIÓN ABREVIADA - ACUERDO MARCO"/>
    <n v="5"/>
    <n v="4"/>
    <n v="10"/>
    <n v="5"/>
    <n v="52995.200000000004"/>
    <s v="Unidad"/>
    <m/>
  </r>
  <r>
    <x v="11"/>
    <x v="2"/>
    <s v="02-02-01-003-006-09"/>
    <s v="Materiales y suministros - Otros productos plásticos"/>
    <s v="GAORI CINTA ENMASCARAR DE 1¨ PULGADA X 40 MTS DE LARGO_x000a_"/>
    <s v="31201512"/>
    <s v="SELECCIÓN ABREVIADA - ACUERDO MARCO"/>
    <n v="5"/>
    <n v="4"/>
    <n v="10"/>
    <n v="20"/>
    <n v="213453"/>
    <s v="Unidad"/>
    <m/>
  </r>
  <r>
    <x v="11"/>
    <x v="2"/>
    <s v="02-02-01-003-006-09"/>
    <s v="Materiales y suministros - Otros productos plásticos"/>
    <s v="GAORI UNIVERSAL PVCPRESION 2&quot;_x000a_"/>
    <s v="32141016"/>
    <s v="SELECCIÓN ABREVIADA - ACUERDO MARCO"/>
    <n v="5"/>
    <n v="4"/>
    <n v="10"/>
    <n v="4"/>
    <n v="122183.44"/>
    <s v="Unidad"/>
    <m/>
  </r>
  <r>
    <x v="11"/>
    <x v="2"/>
    <s v="02-02-01-003-006-09"/>
    <s v="Materiales y suministros - Otros productos plásticos"/>
    <s v="GAORI UNIVERSAL PVCPRESION 1 1/2&quot;_x000a_"/>
    <s v="32141016"/>
    <s v="SELECCIÓN ABREVIADA - ACUERDO MARCO"/>
    <n v="5"/>
    <n v="4"/>
    <n v="10"/>
    <n v="6"/>
    <n v="147945"/>
    <s v="Unidad"/>
    <m/>
  </r>
  <r>
    <x v="11"/>
    <x v="2"/>
    <s v="02-02-01-003-006-09"/>
    <s v="Materiales y suministros - Otros productos plásticos"/>
    <s v="GAORI UNIVERSAL PVCPRESION 1&quot;_x000a_"/>
    <s v="32141016"/>
    <s v="SELECCIÓN ABREVIADA - ACUERDO MARCO"/>
    <n v="5"/>
    <n v="4"/>
    <n v="10"/>
    <n v="8"/>
    <n v="95980.24"/>
    <s v="Unidad"/>
    <m/>
  </r>
  <r>
    <x v="11"/>
    <x v="2"/>
    <s v="02-02-01-003-006-09"/>
    <s v="Materiales y suministros - Otros productos plásticos"/>
    <s v="GAORI UNIVERSAL PVCPRESION 1/2&quot;_x000a_"/>
    <s v="32141016"/>
    <s v="SELECCIÓN ABREVIADA - ACUERDO MARCO"/>
    <n v="5"/>
    <n v="4"/>
    <n v="10"/>
    <n v="8"/>
    <n v="81259.360000000001"/>
    <s v="Unidad"/>
    <m/>
  </r>
  <r>
    <x v="11"/>
    <x v="2"/>
    <s v="02-02-01-003-006-09"/>
    <s v="Materiales y suministros - Otros productos plásticos"/>
    <s v="GAORI CAJA DE PASO CON CHAPA 20*25*10 CM _x000a_"/>
    <s v="40171517"/>
    <s v="SELECCIÓN ABREVIADA - ACUERDO MARCO"/>
    <n v="5"/>
    <n v="4"/>
    <n v="10"/>
    <n v="2"/>
    <n v="167641.54"/>
    <s v="Unidad"/>
    <m/>
  </r>
  <r>
    <x v="11"/>
    <x v="2"/>
    <s v="02-02-01-003-006-09"/>
    <s v="Materiales y suministros - Otros productos plásticos"/>
    <s v="GAORI ADAPTADOR HEMBRA PVCPRESION 1&quot;"/>
    <s v="40172522"/>
    <s v="SELECCIÓN ABREVIADA - ACUERDO MARCO"/>
    <n v="5"/>
    <n v="4"/>
    <n v="10"/>
    <n v="10"/>
    <n v="13616.800000000001"/>
    <s v="Unidad"/>
    <m/>
  </r>
  <r>
    <x v="11"/>
    <x v="2"/>
    <s v="02-02-01-003-006-09"/>
    <s v="Materiales y suministros - Otros productos plásticos"/>
    <s v="GAORI ADAPTADOR HEMBRA PVCPRESIÓN 1/2&quot;"/>
    <s v="40172522"/>
    <s v="SELECCIÓN ABREVIADA - ACUERDO MARCO"/>
    <n v="5"/>
    <n v="4"/>
    <n v="10"/>
    <n v="12"/>
    <n v="7066.08"/>
    <s v="Unidad"/>
    <m/>
  </r>
  <r>
    <x v="11"/>
    <x v="2"/>
    <s v="02-02-01-003-006-09"/>
    <s v="Materiales y suministros - Otros productos plásticos"/>
    <s v="GAORI ADAPTADOR MACHO PVCPRESIÓN 1 1/4&quot;"/>
    <s v="40172522"/>
    <s v="SELECCIÓN ABREVIADA - ACUERDO MARCO"/>
    <n v="5"/>
    <n v="4"/>
    <n v="10"/>
    <n v="12"/>
    <n v="22523.040000000001"/>
    <s v="Unidad"/>
    <m/>
  </r>
  <r>
    <x v="11"/>
    <x v="2"/>
    <s v="02-02-01-003-006-09"/>
    <s v="Materiales y suministros - Otros productos plásticos"/>
    <s v="GAORI ADAPTADOR MACHO PVCPRESIÓN 1&quot;"/>
    <s v="40172522"/>
    <s v="SELECCIÓN ABREVIADA - ACUERDO MARCO"/>
    <n v="5"/>
    <n v="4"/>
    <n v="10"/>
    <n v="15"/>
    <n v="19321.199999999997"/>
    <s v="Unidad"/>
    <m/>
  </r>
  <r>
    <x v="11"/>
    <x v="2"/>
    <s v="02-02-01-003-006-09"/>
    <s v="Materiales y suministros - Otros productos plásticos"/>
    <s v="GAORI ADAPTADOR MACHO PVCPRESIÓN 1/2&quot;"/>
    <s v="40172522"/>
    <s v="SELECCIÓN ABREVIADA - ACUERDO MARCO"/>
    <n v="5"/>
    <n v="4"/>
    <n v="10"/>
    <n v="12"/>
    <n v="7066.08"/>
    <s v="Unidad"/>
    <m/>
  </r>
  <r>
    <x v="11"/>
    <x v="2"/>
    <s v="02-02-01-003-006-09"/>
    <s v="Materiales y suministros - Otros productos plásticos"/>
    <s v="GAORI ADAPTADOR MACHO PVCPRESION 2&quot;"/>
    <s v="40172522"/>
    <s v="SELECCIÓN ABREVIADA - ACUERDO MARCO"/>
    <n v="5"/>
    <n v="4"/>
    <n v="10"/>
    <n v="5"/>
    <n v="18585.099999999999"/>
    <s v="Unidad"/>
    <m/>
  </r>
  <r>
    <x v="11"/>
    <x v="2"/>
    <s v="02-02-01-003-006-09"/>
    <s v="Materiales y suministros - Otros productos plásticos"/>
    <s v="GAORI ACOPLE LAVAMANOS CON VÁLVULA DE REGULACIÓN"/>
    <s v="40172522"/>
    <s v="SELECCIÓN ABREVIADA - ACUERDO MARCO"/>
    <n v="5"/>
    <n v="4"/>
    <n v="10"/>
    <n v="5"/>
    <n v="71764.399999999994"/>
    <s v="Unidad"/>
    <m/>
  </r>
  <r>
    <x v="11"/>
    <x v="2"/>
    <s v="02-02-01-003-006-09"/>
    <s v="Materiales y suministros - Otros productos plásticos"/>
    <s v="GAORI ACOPLE LAVAPLATOS CON VÁLVULA DE REGULACIÓN"/>
    <s v="40172522"/>
    <s v="SELECCIÓN ABREVIADA - ACUERDO MARCO"/>
    <n v="5"/>
    <n v="4"/>
    <n v="10"/>
    <n v="21"/>
    <n v="301410.48"/>
    <s v="Unidad"/>
    <m/>
  </r>
  <r>
    <x v="11"/>
    <x v="2"/>
    <s v="02-02-01-003-006-09"/>
    <s v="Materiales y suministros - Otros productos plásticos"/>
    <s v="GAORI ACOPLE SANITARIO CON VÁLVULA DE REGULACIÓN"/>
    <s v="40172522"/>
    <s v="SELECCIÓN ABREVIADA - ACUERDO MARCO"/>
    <n v="5"/>
    <n v="4"/>
    <n v="10"/>
    <n v="5"/>
    <n v="71764.399999999994"/>
    <s v="Unidad"/>
    <m/>
  </r>
  <r>
    <x v="11"/>
    <x v="2"/>
    <s v="02-02-01-003-006-09"/>
    <s v="Materiales y suministros - Otros productos plásticos"/>
    <s v="GAORI ADAPTADOR HEMBRA PVCPRESIÓN 1 1/4&quot;"/>
    <s v="40172522"/>
    <s v="SELECCIÓN ABREVIADA - ACUERDO MARCO"/>
    <n v="5"/>
    <n v="4"/>
    <n v="10"/>
    <n v="10"/>
    <n v="37538.200000000004"/>
    <s v="Unidad"/>
    <m/>
  </r>
  <r>
    <x v="11"/>
    <x v="2"/>
    <s v="02-02-01-003-006-09"/>
    <s v="Materiales y suministros - Otros productos plásticos"/>
    <s v="GAORI BUJE PVCPRESIÓN 1&quot; X 1 1/4&quot;"/>
    <s v="40172522"/>
    <s v="SELECCIÓN ABREVIADA - ACUERDO MARCO"/>
    <n v="5"/>
    <n v="4"/>
    <n v="10"/>
    <n v="10"/>
    <n v="30177.800000000003"/>
    <s v="Unidad"/>
    <m/>
  </r>
  <r>
    <x v="11"/>
    <x v="2"/>
    <s v="02-02-01-003-006-09"/>
    <s v="Materiales y suministros - Otros productos plásticos"/>
    <s v="GAORI BUJE PVCPRESIÓN 1/2&quot; X 1 1/4"/>
    <s v="40172522"/>
    <s v="SELECCIÓN ABREVIADA - ACUERDO MARCO"/>
    <n v="5"/>
    <n v="4"/>
    <n v="10"/>
    <n v="10"/>
    <n v="26663.3"/>
    <s v="Unidad"/>
    <m/>
  </r>
  <r>
    <x v="11"/>
    <x v="2"/>
    <s v="02-02-01-003-006-09"/>
    <s v="Materiales y suministros - Otros productos plásticos"/>
    <s v="GAORI BUJE PVCPRESIÓN 1/2&quot; X 1&quot;"/>
    <s v="40172522"/>
    <s v="SELECCIÓN ABREVIADA - ACUERDO MARCO"/>
    <n v="5"/>
    <n v="4"/>
    <n v="10"/>
    <n v="10"/>
    <n v="15457"/>
    <s v="Unidad"/>
    <m/>
  </r>
  <r>
    <x v="11"/>
    <x v="2"/>
    <s v="02-02-01-003-006-09"/>
    <s v="Materiales y suministros - Otros productos plásticos"/>
    <s v="GAORI BUJE PVCPRESIÓN 1/2&quot; X 3/4&quot;"/>
    <s v="40172522"/>
    <s v="SELECCIÓN ABREVIADA - ACUERDO MARCO"/>
    <n v="5"/>
    <n v="4"/>
    <n v="10"/>
    <n v="8"/>
    <n v="12365.6"/>
    <s v="Unidad"/>
    <m/>
  </r>
  <r>
    <x v="11"/>
    <x v="2"/>
    <s v="02-02-01-003-006-09"/>
    <s v="Materiales y suministros - Otros productos plásticos"/>
    <s v="GAORI BUJE SANITARIO PVC 1 1/2&quot; X 2&quot;"/>
    <s v="40172522"/>
    <s v="SELECCIÓN ABREVIADA - ACUERDO MARCO"/>
    <n v="5"/>
    <n v="4"/>
    <n v="10"/>
    <n v="5"/>
    <n v="8726.9000000000015"/>
    <s v="Unidad"/>
    <m/>
  </r>
  <r>
    <x v="11"/>
    <x v="2"/>
    <s v="02-02-01-003-006-09"/>
    <s v="Materiales y suministros - Otros productos plásticos"/>
    <s v="GAORI CODO SANITARIO 45º  PVC 4&quot;"/>
    <s v="40172808"/>
    <s v="SELECCIÓN ABREVIADA - ACUERDO MARCO"/>
    <n v="5"/>
    <n v="4"/>
    <n v="10"/>
    <n v="3"/>
    <n v="10996.5"/>
    <s v="Unidad"/>
    <m/>
  </r>
  <r>
    <x v="11"/>
    <x v="2"/>
    <s v="02-02-01-003-006-09"/>
    <s v="Materiales y suministros - Otros productos plásticos"/>
    <s v="GAORI CODO SANITARIO PVC 1 1/2&quot;"/>
    <s v="40172808"/>
    <s v="SELECCIÓN ABREVIADA - ACUERDO MARCO"/>
    <n v="5"/>
    <n v="4"/>
    <n v="10"/>
    <n v="5"/>
    <n v="54982.5"/>
    <s v="Unidad"/>
    <m/>
  </r>
  <r>
    <x v="11"/>
    <x v="2"/>
    <s v="02-02-01-003-006-09"/>
    <s v="Materiales y suministros - Otros productos plásticos"/>
    <s v="GAORI CODO PVCPRESION 2&quot;"/>
    <s v="40172808"/>
    <s v="SELECCIÓN ABREVIADA - ACUERDO MARCO"/>
    <n v="5"/>
    <n v="4"/>
    <n v="10"/>
    <n v="5"/>
    <n v="21639.75"/>
    <s v="Unidad"/>
    <m/>
  </r>
  <r>
    <x v="11"/>
    <x v="2"/>
    <s v="02-02-01-003-006-09"/>
    <s v="Materiales y suministros - Otros productos plásticos"/>
    <s v="GAORI CODO SANITARIO 45º  PVC 1 1/2&quot;"/>
    <s v="40172808"/>
    <s v="SELECCIÓN ABREVIADA - ACUERDO MARCO"/>
    <n v="5"/>
    <n v="4"/>
    <n v="10"/>
    <n v="10"/>
    <n v="24731.100000000002"/>
    <s v="Unidad"/>
    <m/>
  </r>
  <r>
    <x v="11"/>
    <x v="2"/>
    <s v="02-02-01-003-006-09"/>
    <s v="Materiales y suministros - Otros productos plásticos"/>
    <s v="GAORI CODO PVCPRESION 1&quot;"/>
    <s v="40172808"/>
    <s v="SELECCIÓN ABREVIADA - ACUERDO MARCO"/>
    <n v="5"/>
    <n v="4"/>
    <n v="10"/>
    <n v="15"/>
    <n v="25393.65"/>
    <s v="Unidad"/>
    <m/>
  </r>
  <r>
    <x v="11"/>
    <x v="2"/>
    <s v="02-02-01-003-006-09"/>
    <s v="Materiales y suministros - Otros productos plásticos"/>
    <s v="GAORI CODO 45 PVCPRESION 1/2&quot;"/>
    <s v="40172808"/>
    <s v="SELECCIÓN ABREVIADA - ACUERDO MARCO"/>
    <n v="5"/>
    <n v="4"/>
    <n v="10"/>
    <n v="20"/>
    <n v="27932.800000000003"/>
    <s v="Unidad"/>
    <m/>
  </r>
  <r>
    <x v="11"/>
    <x v="2"/>
    <s v="02-02-01-003-006-09"/>
    <s v="Materiales y suministros - Otros productos plásticos"/>
    <s v="GAORI CODO 45º PVCPRESION 1 1/2&quot;"/>
    <s v="40172808"/>
    <s v="SELECCIÓN ABREVIADA - ACUERDO MARCO"/>
    <n v="5"/>
    <n v="4"/>
    <n v="10"/>
    <n v="8"/>
    <n v="14573.68"/>
    <s v="Unidad"/>
    <m/>
  </r>
  <r>
    <x v="11"/>
    <x v="2"/>
    <s v="02-02-01-003-006-09"/>
    <s v="Materiales y suministros - Otros productos plásticos"/>
    <s v="GAORI CODO 45º PVCPRESION 1 1/4&quot;_x000a_"/>
    <s v="40172808"/>
    <s v="SELECCIÓN ABREVIADA - ACUERDO MARCO"/>
    <n v="5"/>
    <n v="4"/>
    <n v="10"/>
    <n v="10"/>
    <n v="46554.799999999996"/>
    <s v="Unidad"/>
    <m/>
  </r>
  <r>
    <x v="11"/>
    <x v="2"/>
    <s v="02-02-01-003-006-09"/>
    <s v="Materiales y suministros - Otros productos plásticos"/>
    <s v="GAORI CODO 45º PVCPRESION 1&quot;"/>
    <s v="40172808"/>
    <s v="SELECCIÓN ABREVIADA - ACUERDO MARCO"/>
    <n v="5"/>
    <n v="4"/>
    <n v="10"/>
    <n v="10"/>
    <n v="27380.799999999999"/>
    <s v="Unidad"/>
    <m/>
  </r>
  <r>
    <x v="11"/>
    <x v="2"/>
    <s v="02-02-01-003-006-09"/>
    <s v="Materiales y suministros - Otros productos plásticos"/>
    <s v="GAORI CODO 45º PVCPRESION 2&quot;"/>
    <s v="40172808"/>
    <s v="SELECCIÓN ABREVIADA - ACUERDO MARCO"/>
    <n v="5"/>
    <n v="4"/>
    <n v="10"/>
    <n v="5"/>
    <n v="18327.5"/>
    <s v="Unidad"/>
    <m/>
  </r>
  <r>
    <x v="11"/>
    <x v="2"/>
    <s v="02-02-01-003-006-09"/>
    <s v="Materiales y suministros - Otros productos plásticos"/>
    <s v="GAORI CODO PVCPRESION 1 1/2&quot;"/>
    <s v="40172808"/>
    <s v="SELECCIÓN ABREVIADA - ACUERDO MARCO"/>
    <n v="5"/>
    <n v="4"/>
    <n v="10"/>
    <n v="10"/>
    <n v="109965"/>
    <s v="Unidad"/>
    <m/>
  </r>
  <r>
    <x v="11"/>
    <x v="2"/>
    <s v="02-02-01-003-006-09"/>
    <s v="Materiales y suministros - Otros productos plásticos"/>
    <s v="GAORI CODO PVCPRESION 1 1/4&quot;"/>
    <s v="40172808"/>
    <s v="SELECCIÓN ABREVIADA - ACUERDO MARCO"/>
    <n v="5"/>
    <n v="4"/>
    <n v="10"/>
    <n v="10"/>
    <n v="30913.800000000003"/>
    <s v="Unidad"/>
    <m/>
  </r>
  <r>
    <x v="11"/>
    <x v="2"/>
    <s v="02-02-01-003-006-09"/>
    <s v="Materiales y suministros - Otros productos plásticos"/>
    <s v="GAORI CODO SANITARIO 45º  PVC 2&quot;"/>
    <s v="40172808"/>
    <s v="SELECCIÓN ABREVIADA - ACUERDO MARCO"/>
    <n v="5"/>
    <n v="4"/>
    <n v="10"/>
    <n v="9"/>
    <n v="86713.38"/>
    <s v="Unidad"/>
    <m/>
  </r>
  <r>
    <x v="11"/>
    <x v="2"/>
    <s v="02-02-01-003-006-09"/>
    <s v="Materiales y suministros - Otros productos plásticos"/>
    <s v="GAORI CODO SANITARIO 45º  PVC 3&quot;"/>
    <s v="40172808"/>
    <s v="SELECCIÓN ABREVIADA - ACUERDO MARCO"/>
    <n v="5"/>
    <n v="4"/>
    <n v="10"/>
    <n v="3"/>
    <n v="21860.550000000003"/>
    <s v="Unidad"/>
    <m/>
  </r>
  <r>
    <x v="11"/>
    <x v="2"/>
    <s v="02-02-01-003-006-09"/>
    <s v="Materiales y suministros - Otros productos plásticos"/>
    <s v="GAORI CODO SANITARIO PVC 2&quot;"/>
    <s v="40172808"/>
    <s v="SELECCIÓN ABREVIADA - ACUERDO MARCO"/>
    <n v="5"/>
    <n v="4"/>
    <n v="10"/>
    <n v="5"/>
    <n v="21639.75"/>
    <s v="Unidad"/>
    <m/>
  </r>
  <r>
    <x v="11"/>
    <x v="2"/>
    <s v="02-02-01-003-006-09"/>
    <s v="Materiales y suministros - Otros productos plásticos"/>
    <s v="GAORI CODO SANITARIO PVC 3&quot;"/>
    <s v="40172808"/>
    <s v="SELECCIÓN ABREVIADA - ACUERDO MARCO"/>
    <n v="5"/>
    <n v="4"/>
    <n v="10"/>
    <n v="5"/>
    <n v="39304.800000000003"/>
    <s v="Unidad"/>
    <m/>
  </r>
  <r>
    <x v="11"/>
    <x v="2"/>
    <s v="02-02-01-003-006-09"/>
    <s v="Materiales y suministros - Otros productos plásticos"/>
    <s v="GAORI CODO SANITARIO PVC 4&quot;"/>
    <s v="40172808"/>
    <s v="SELECCIÓN ABREVIADA - ACUERDO MARCO"/>
    <n v="5"/>
    <n v="4"/>
    <n v="10"/>
    <n v="5"/>
    <n v="46812.45"/>
    <s v="Unidad"/>
    <m/>
  </r>
  <r>
    <x v="11"/>
    <x v="2"/>
    <s v="02-02-01-003-006-09"/>
    <s v="Materiales y suministros - Otros productos plásticos"/>
    <s v="GAORI MEZCLADOR LAVAMANOS 4&quot; _x000a_"/>
    <s v="47101512"/>
    <s v="SELECCIÓN ABREVIADA - ACUERDO MARCO"/>
    <n v="5"/>
    <n v="4"/>
    <n v="10"/>
    <n v="7"/>
    <n v="373542.68"/>
    <s v="Unidad"/>
    <m/>
  </r>
  <r>
    <x v="11"/>
    <x v="2"/>
    <s v="02-02-01-003-006-09"/>
    <s v="Materiales y suministros - Otros productos plásticos"/>
    <s v="GAORI MEZCLADOR LAVAMANOS 8&quot; _x000a_"/>
    <s v="47101512"/>
    <s v="SELECCIÓN ABREVIADA - ACUERDO MARCO"/>
    <n v="5"/>
    <n v="4"/>
    <n v="10"/>
    <n v="5"/>
    <n v="314659.15000000002"/>
    <s v="Unidad"/>
    <m/>
  </r>
  <r>
    <x v="11"/>
    <x v="2"/>
    <s v="02-02-01-003-006-09"/>
    <s v="Materiales y suministros - Otros productos plásticos"/>
    <s v="GAORI ÁRBOL ENTRADA FLUID MASTER. REF. 200AM133 PARA TANQUE SANITARIO"/>
    <s v="30181800"/>
    <s v="SELECCIÓN ABREVIADA - ACUERDO MARCO"/>
    <n v="5"/>
    <n v="4"/>
    <n v="10"/>
    <n v="10"/>
    <n v="239214.5"/>
    <s v="Unidad"/>
    <m/>
  </r>
  <r>
    <x v="11"/>
    <x v="2"/>
    <s v="02-02-01-003-006-09"/>
    <s v="Materiales y suministros - Otros productos plásticos"/>
    <s v="GAORI MANIJA PARA TANQUE SANITARIO_x000a_"/>
    <s v="30181800"/>
    <s v="SELECCIÓN ABREVIADA - ACUERDO MARCO"/>
    <n v="5"/>
    <n v="4"/>
    <n v="10"/>
    <n v="20"/>
    <n v="139848.4"/>
    <s v="Unidad"/>
    <m/>
  </r>
  <r>
    <x v="11"/>
    <x v="2"/>
    <s v="02-02-01-003-006-09"/>
    <s v="Materiales y suministros - Otros productos plásticos"/>
    <s v="GAORI MEZCLADOR LAVAPLATOS 8&quot; CUELLO DE GANZO_x000a_"/>
    <s v="40172600"/>
    <s v="SELECCIÓN ABREVIADA - ACUERDO MARCO"/>
    <n v="5"/>
    <n v="4"/>
    <n v="10"/>
    <n v="10"/>
    <n v="555713.79999999993"/>
    <s v="Unidad"/>
    <m/>
  </r>
  <r>
    <x v="11"/>
    <x v="2"/>
    <s v="02-02-01-003-006-09"/>
    <s v="Materiales y suministros - Otros productos plásticos"/>
    <s v="GAORI ASIENTO PARA SANITARIO"/>
    <s v="56112100"/>
    <s v="SELECCIÓN ABREVIADA - ACUERDO MARCO"/>
    <n v="5"/>
    <n v="4"/>
    <n v="10"/>
    <n v="12"/>
    <n v="507694.07999999996"/>
    <s v="Unidad"/>
    <m/>
  </r>
  <r>
    <x v="11"/>
    <x v="2"/>
    <s v="02-02-01-003-006-09"/>
    <s v="Materiales y suministros - Otros productos plásticos"/>
    <s v="GACAR DISPOSITIVOS DE AHORRO DE AGUA PARA LAVAPLATOS"/>
    <s v="30181807"/>
    <s v="SELECCIÓN ABREVIADA - ACUERDO MARCO"/>
    <n v="5"/>
    <n v="4"/>
    <n v="10"/>
    <n v="5"/>
    <n v="135766.25"/>
    <s v="Unidad"/>
    <m/>
  </r>
  <r>
    <x v="11"/>
    <x v="2"/>
    <s v="02-02-01-003-006-09"/>
    <s v="Materiales y suministros - Otros productos plásticos"/>
    <s v="JEFSA MEZCLADOR LAVAPLATOS CUELLO DE GANZO REF. 01-1151-00. CIERRE RAPIDO"/>
    <s v="47101512"/>
    <s v="SELECCIÓN ABREVIADA - ACUERDO MARCO"/>
    <n v="5"/>
    <n v="4"/>
    <n v="10"/>
    <n v="6"/>
    <n v="333428.27999999997"/>
    <s v="Unidad"/>
    <m/>
  </r>
  <r>
    <x v="11"/>
    <x v="2"/>
    <s v="02-02-01-003-006-09"/>
    <s v="Materiales y suministros - Otros productos plásticos"/>
    <s v="JEFSA MEZCLADOR LAVAMANOS  DE 4&quot; SLIM"/>
    <s v="47101512"/>
    <s v="SELECCIÓN ABREVIADA - ACUERDO MARCO"/>
    <n v="5"/>
    <n v="4"/>
    <n v="10"/>
    <n v="10"/>
    <n v="533632.4"/>
    <s v="Unidad"/>
    <m/>
  </r>
  <r>
    <x v="11"/>
    <x v="2"/>
    <s v="02-02-01-003-006-09"/>
    <s v="Materiales y suministros - Otros productos plásticos"/>
    <s v="JEFSA GRIFERIA DE TANQUE SANITARIO TIPO PUSH  (UNICA PIEZA)"/>
    <s v="23241615"/>
    <m/>
    <m/>
    <m/>
    <n v="10"/>
    <n v="5"/>
    <n v="441626.85"/>
    <s v="Unidad"/>
    <m/>
  </r>
  <r>
    <x v="11"/>
    <x v="2"/>
    <s v="02-02-01-003-006-09"/>
    <s v="Materiales y suministros - Otros productos plásticos"/>
    <s v="BACOF TONNER HP CC505X 05 X"/>
    <s v="44103103"/>
    <s v="SELECCIÓN ABREVIADA - ACUERDO MARCO"/>
    <n v="3"/>
    <n v="4"/>
    <n v="10"/>
    <n v="2"/>
    <n v="2660000"/>
    <s v="Unidad"/>
    <m/>
  </r>
  <r>
    <x v="11"/>
    <x v="2"/>
    <s v="02-02-01-003-006-09"/>
    <s v="Materiales y suministros - Otros productos plásticos"/>
    <s v="BACOF CARPETA PLÁSTICA AZUL OFICIO"/>
    <s v="44122003"/>
    <s v="MÍNIMA CUANTÍA"/>
    <n v="3"/>
    <n v="4"/>
    <n v="10"/>
    <n v="20"/>
    <n v="54740"/>
    <s v="Unidad"/>
    <m/>
  </r>
  <r>
    <x v="11"/>
    <x v="2"/>
    <s v="02-02-01-003-006-09"/>
    <s v="Materiales y suministros - Otros productos plásticos"/>
    <s v="BACOF CARTUCHO DE TÓNER UNIDAD DE IMÁGENES NEGRO, LEXMARK 560Z (56F0Z00), LEXMARK MX622"/>
    <n v="44103103"/>
    <s v="SELECCIÓN ABREVIADA - ACUERDO MARCO"/>
    <n v="3"/>
    <n v="4"/>
    <n v="10"/>
    <n v="2"/>
    <n v="1100000"/>
    <s v="Unidad"/>
    <m/>
  </r>
  <r>
    <x v="11"/>
    <x v="2"/>
    <s v="02-02-01-003-006-09"/>
    <s v="Materiales y suministros - Otros productos plásticos"/>
    <s v="CENRP ADQUSICION TONNER CC 505X-05X"/>
    <s v="44103103"/>
    <s v="SELECCIÓN ABREVIADA - ACUERDO MARCO"/>
    <n v="3"/>
    <n v="4"/>
    <n v="10"/>
    <n v="2"/>
    <n v="2660000"/>
    <s v="Unidad"/>
    <m/>
  </r>
  <r>
    <x v="11"/>
    <x v="2"/>
    <s v="02-02-01-003-006-09"/>
    <s v="Materiales y suministros - Otros productos plásticos"/>
    <s v="GAAMA DILOACINTA TRASPARENTE 2&quot;"/>
    <s v="31201512"/>
    <s v="SELECCIÓN ABREVIADA SUBASTA INVERSA (NO DISPONIBLE)"/>
    <n v="3"/>
    <n v="4"/>
    <n v="10"/>
    <n v="30"/>
    <n v="310375.80000000005"/>
    <s v="Rollo"/>
    <m/>
  </r>
  <r>
    <x v="11"/>
    <x v="2"/>
    <s v="02-02-01-003-006-09"/>
    <s v="Materiales y suministros - Otros productos plásticos"/>
    <s v="GACAR DILOA APLICADORES DE ALGODÓN INDUSTRIALES"/>
    <s v="42141502"/>
    <s v="SELECCIÓN ABREVIADA SUBASTA INVERSA (NO DISPONIBLE)"/>
    <n v="3"/>
    <n v="4"/>
    <n v="10"/>
    <n v="2"/>
    <n v="134886"/>
    <s v="Unidad"/>
    <m/>
  </r>
  <r>
    <x v="11"/>
    <x v="2"/>
    <s v="02-02-01-003-006-09"/>
    <s v="Materiales y suministros - Otros productos plásticos"/>
    <s v="GACAR DILOA SABRA INDUSTRIAL"/>
    <s v="47131603"/>
    <s v="SELECCIÓN ABREVIADA SUBASTA INVERSA (NO DISPONIBLE)"/>
    <n v="3"/>
    <n v="4"/>
    <n v="10"/>
    <n v="1"/>
    <n v="163156"/>
    <s v="Unidad"/>
    <m/>
  </r>
  <r>
    <x v="11"/>
    <x v="2"/>
    <s v="02-02-01-003-006-09"/>
    <s v="Materiales y suministros - Otros productos plásticos"/>
    <s v="GACAS DILOA CINTA ADHESIVA TRANSPARENTE  _x000a_"/>
    <s v="31201512"/>
    <s v="SELECCIÓN ABREVIADA SUBASTA INVERSA (NO DISPONIBLE)"/>
    <n v="3"/>
    <n v="4"/>
    <n v="10"/>
    <n v="8"/>
    <n v="113040.48"/>
    <s v="Unidad"/>
    <m/>
  </r>
  <r>
    <x v="11"/>
    <x v="2"/>
    <s v="02-02-01-003-006-09"/>
    <s v="Materiales y suministros - Otros productos plásticos"/>
    <s v="GAORI DILOA CINTA ADHESIVA PARA EMPAQUE MULTIUSO ESTIRAMIENTO PROFESIONAL ANTIDESLIZANTE X ROLLO"/>
    <s v="31201501"/>
    <s v="SELECCIÓN ABREVIADA SUBASTA INVERSA (NO DISPONIBLE)"/>
    <n v="3"/>
    <n v="4"/>
    <n v="10"/>
    <n v="18"/>
    <n v="377784.54"/>
    <s v="Unidad"/>
    <m/>
  </r>
  <r>
    <x v="11"/>
    <x v="2"/>
    <s v="02-02-01-003-006-09"/>
    <s v="Materiales y suministros - Otros productos plásticos"/>
    <s v="GAORI DILOA CINTA AISLANTE NEGRA X ROLLO"/>
    <s v="31201502"/>
    <s v="SELECCIÓN ABREVIADA SUBASTA INVERSA (NO DISPONIBLE)"/>
    <n v="3"/>
    <n v="4"/>
    <n v="10"/>
    <n v="2"/>
    <n v="46588.5"/>
    <s v="Unidad"/>
    <m/>
  </r>
  <r>
    <x v="11"/>
    <x v="2"/>
    <s v="02-02-01-003-006-09"/>
    <s v="Materiales y suministros - Otros productos plásticos"/>
    <s v="EPFAC TONER PARA IMPRESORA LEXMARK T654"/>
    <s v="44103103"/>
    <s v="SELECCIÓN ABREVIADA - ACUERDO MARCO"/>
    <n v="3"/>
    <n v="4"/>
    <n v="10"/>
    <n v="2"/>
    <n v="2900000"/>
    <s v="Unidad"/>
    <m/>
  </r>
  <r>
    <x v="11"/>
    <x v="2"/>
    <s v="02-02-01-003-006-09"/>
    <s v="Materiales y suministros - Otros productos plásticos"/>
    <s v="EPFAC CARTUCHO ORIGINAL DE TINTA AMARILLA HP 951  CN052AL_x000a_"/>
    <s v="44103105"/>
    <s v="SELECCIÓN ABREVIADA - ACUERDO MARCO"/>
    <n v="3"/>
    <n v="4"/>
    <n v="10"/>
    <n v="10"/>
    <n v="1600000"/>
    <s v="Unidad"/>
    <m/>
  </r>
  <r>
    <x v="11"/>
    <x v="2"/>
    <s v="02-02-01-003-006-09"/>
    <s v="Materiales y suministros - Otros productos plásticos"/>
    <s v="GAAMA PAPEL CONTAC TRANSPARENTE X ROLLO "/>
    <s v="14111525"/>
    <s v="MÍNIMA CUANTÍA"/>
    <n v="3"/>
    <n v="4"/>
    <n v="10"/>
    <n v="2"/>
    <n v="108052"/>
    <s v="Unidad"/>
    <m/>
  </r>
  <r>
    <x v="11"/>
    <x v="2"/>
    <s v="02-02-01-003-006-09"/>
    <s v="Materiales y suministros - Otros productos plásticos"/>
    <s v="GAAMA EMPAQUES PARA CARBURADOR HUSQVARNA 143R-II"/>
    <s v="31181701"/>
    <s v="MÍNIMA CUANTÍA"/>
    <n v="4"/>
    <n v="4"/>
    <n v="10"/>
    <n v="7"/>
    <n v="191590"/>
    <s v="Unidad"/>
    <m/>
  </r>
  <r>
    <x v="11"/>
    <x v="2"/>
    <s v="02-02-01-003-006-09"/>
    <s v="Materiales y suministros - Otros productos plásticos"/>
    <s v="GAAMA MX722ADHE - 35K -EXTRA HIGH YIELD TONER (58D4X00)"/>
    <s v="44103103"/>
    <s v="SELECCIÓN ABREVIADA - ACUERDO MARCO"/>
    <n v="3"/>
    <n v="4"/>
    <n v="10"/>
    <n v="4"/>
    <n v="12796000"/>
    <s v="Unidad"/>
    <m/>
  </r>
  <r>
    <x v="11"/>
    <x v="2"/>
    <s v="02-02-01-003-006-09"/>
    <s v="Materiales y suministros - Otros productos plásticos"/>
    <s v="GAAMA LEXMARK T650A11L T650- T652- T654 RETURN PROGRAM PRINT CARTRIDGET650 -  T652 -  T654"/>
    <s v="44103103"/>
    <s v="SELECCIÓN ABREVIADA - ACUERDO MARCO"/>
    <n v="3"/>
    <n v="4"/>
    <n v="10"/>
    <n v="8"/>
    <n v="11600000"/>
    <s v="Unidad"/>
    <m/>
  </r>
  <r>
    <x v="11"/>
    <x v="2"/>
    <s v="02-02-01-003-006-09"/>
    <s v="Materiales y suministros - Otros productos plásticos"/>
    <s v="GAAMA CONOS VIALES REFLECTIVOS 90 CM CON CINTA REFLECTIVA"/>
    <s v="46161508"/>
    <s v="MÍNIMA CUANTÍA"/>
    <n v="2"/>
    <n v="4"/>
    <n v="10"/>
    <n v="7"/>
    <n v="566440"/>
    <s v="Unidad"/>
    <m/>
  </r>
  <r>
    <x v="11"/>
    <x v="2"/>
    <s v="02-02-01-003-006-09"/>
    <s v="Materiales y suministros - Otros productos plásticos"/>
    <s v="GAAMA REDUCTORES DE VELOCIDAD DE 10 MTS"/>
    <s v="46161509"/>
    <s v="MÍNIMA CUANTÍA"/>
    <n v="2"/>
    <n v="4"/>
    <n v="10"/>
    <n v="1"/>
    <n v="214200"/>
    <s v="Unidad"/>
    <m/>
  </r>
  <r>
    <x v="11"/>
    <x v="2"/>
    <s v="02-02-01-003-006-09"/>
    <s v="Materiales y suministros - Otros productos plásticos"/>
    <s v="GAAMA RECOGEDOR"/>
    <s v="47131611"/>
    <s v="MÍNIMA CUANTÍA"/>
    <n v="4"/>
    <n v="4"/>
    <n v="10"/>
    <n v="15"/>
    <n v="68258.400000000009"/>
    <s v="Unidad"/>
    <m/>
  </r>
  <r>
    <x v="11"/>
    <x v="2"/>
    <s v="02-02-01-003-006-09"/>
    <s v="Materiales y suministros - Otros productos plásticos"/>
    <s v="GAAMA SEÑALIZACIÓN VERTICAL PUNTO DE ENCUENTRO"/>
    <s v="55121719"/>
    <s v="MÍNIMA CUANTÍA"/>
    <n v="2"/>
    <n v="4"/>
    <n v="10"/>
    <n v="11"/>
    <n v="981750"/>
    <s v="Unidad"/>
    <m/>
  </r>
  <r>
    <x v="11"/>
    <x v="2"/>
    <s v="02-02-01-003-006-09"/>
    <s v="Materiales y suministros - Otros productos plásticos"/>
    <s v="GAAMA CINTA TRANSPARENTE ANCHA"/>
    <s v="31201500"/>
    <s v="MÍNIMA CUANTÍA"/>
    <n v="3"/>
    <n v="4"/>
    <n v="10"/>
    <n v="20"/>
    <n v="71400"/>
    <s v="Unidad"/>
    <m/>
  </r>
  <r>
    <x v="11"/>
    <x v="2"/>
    <s v="02-02-01-003-006-09"/>
    <s v="Materiales y suministros - Otros productos plásticos"/>
    <s v="GAAMA CINTA AZUL ANCHA"/>
    <s v="31201500"/>
    <s v="MÍNIMA CUANTÍA"/>
    <n v="3"/>
    <n v="4"/>
    <n v="10"/>
    <n v="20"/>
    <n v="214200"/>
    <s v="Unidad"/>
    <m/>
  </r>
  <r>
    <x v="11"/>
    <x v="2"/>
    <s v="02-02-01-003-006-09"/>
    <s v="Materiales y suministros - Otros productos plásticos"/>
    <s v="GAAMA ROLLOS DE LAMINACIÓN 9 PULGADAS CALIBRE 5 SENCILLO"/>
    <s v="44102000"/>
    <s v="MÍNIMA CUANTÍA"/>
    <n v="5"/>
    <n v="4"/>
    <n v="10"/>
    <n v="1"/>
    <n v="80920"/>
    <s v="Unidad"/>
    <m/>
  </r>
  <r>
    <x v="11"/>
    <x v="2"/>
    <s v="02-02-01-003-006-09"/>
    <s v="Materiales y suministros - Otros productos plásticos"/>
    <s v="GAAMA CHURRUSCO PARA SANITARIO"/>
    <s v="47131600"/>
    <s v="SELECCIÓN ABREVIADA - ACUERDO MARCO"/>
    <n v="5"/>
    <n v="4"/>
    <n v="10"/>
    <n v="15"/>
    <n v="49194.6"/>
    <s v="Unidad"/>
    <m/>
  </r>
  <r>
    <x v="11"/>
    <x v="2"/>
    <s v="02-02-01-003-006-09"/>
    <s v="Materiales y suministros - Otros productos plásticos"/>
    <s v="GAAMA BALDE PLASTICO 12 LITROS "/>
    <s v="47131600"/>
    <s v="MÍNIMA CUANTÍA"/>
    <n v="4"/>
    <n v="4"/>
    <n v="10"/>
    <n v="6"/>
    <n v="59997.42"/>
    <s v="Unidad"/>
    <m/>
  </r>
  <r>
    <x v="11"/>
    <x v="2"/>
    <s v="02-02-01-003-006-09"/>
    <s v="Materiales y suministros - Otros productos plásticos"/>
    <s v="GACAR CONOS REFLECTIVOS PVC PROTECCIÓN UV"/>
    <s v="46161508"/>
    <s v="MÍNIMA CUANTÍA"/>
    <n v="2"/>
    <n v="4"/>
    <n v="10"/>
    <n v="10"/>
    <n v="900000"/>
    <s v="Unidad"/>
    <m/>
  </r>
  <r>
    <x v="11"/>
    <x v="2"/>
    <s v="02-02-01-003-006-09"/>
    <s v="Materiales y suministros - Otros productos plásticos"/>
    <s v="GACAS CINTA ANTIDESLIZANTE DE 2&quot; "/>
    <s v="31201513"/>
    <s v="MÍNIMA CUANTÍA"/>
    <n v="2"/>
    <n v="4"/>
    <n v="10"/>
    <n v="7"/>
    <n v="233240"/>
    <s v="Unidad"/>
    <m/>
  </r>
  <r>
    <x v="11"/>
    <x v="2"/>
    <s v="02-02-01-003-006-09"/>
    <s v="Materiales y suministros - Otros productos plásticos"/>
    <s v="GACAS CINTA DELIMITADORA DE 2&quot; COLOR AMARILLO/NEGRO "/>
    <s v="31201516"/>
    <s v="MÍNIMA CUANTÍA"/>
    <n v="2"/>
    <n v="4"/>
    <n v="10"/>
    <n v="14"/>
    <n v="441490"/>
    <s v="Unidad"/>
    <m/>
  </r>
  <r>
    <x v="11"/>
    <x v="2"/>
    <s v="02-02-01-003-006-09"/>
    <s v="Materiales y suministros - Otros productos plásticos"/>
    <s v="GACAS AVISO O SEÑALIZACIÓN DEL EXTINTOR "/>
    <s v="55121718"/>
    <s v="SELECCIÓN ABREVIADA MENOR CUANTÍA"/>
    <n v="3"/>
    <n v="4"/>
    <n v="10"/>
    <n v="1"/>
    <n v="150000"/>
    <s v="Unidad"/>
    <m/>
  </r>
  <r>
    <x v="11"/>
    <x v="2"/>
    <s v="02-02-01-003-006-09"/>
    <s v="Materiales y suministros - Otros productos plásticos"/>
    <s v="GAORI FUMIGADORA MANUAL 20 LITROS"/>
    <s v="42281606"/>
    <s v="MÍNIMA CUANTÍA"/>
    <n v="4"/>
    <n v="4"/>
    <n v="10"/>
    <n v="2"/>
    <n v="294000"/>
    <s v="Unidad"/>
    <m/>
  </r>
  <r>
    <x v="11"/>
    <x v="2"/>
    <s v="02-02-01-003-006-09"/>
    <s v="Materiales y suministros - Otros productos plásticos"/>
    <s v="GAORI ACETATO PARA LAMINAR CALIBRE 5 TAMAÑO OFICIO X 10 UDS._x000a_"/>
    <s v="44102001"/>
    <s v="MÍNIMA CUANTÍA"/>
    <n v="3"/>
    <n v="4"/>
    <n v="10"/>
    <n v="2"/>
    <n v="78540"/>
    <s v="Caja"/>
    <m/>
  </r>
  <r>
    <x v="11"/>
    <x v="2"/>
    <s v="02-02-01-003-006-09"/>
    <s v="Materiales y suministros - Otros productos plásticos"/>
    <s v="GAORI PAPEL CONTACT TRANSPARENTE X ROLLO"/>
    <s v="44121634"/>
    <s v="MÍNIMA CUANTÍA"/>
    <n v="3"/>
    <n v="4"/>
    <n v="10"/>
    <n v="2"/>
    <n v="108052"/>
    <s v="Unidad"/>
    <m/>
  </r>
  <r>
    <x v="11"/>
    <x v="2"/>
    <s v="02-02-01-003-006-09"/>
    <s v="Materiales y suministros - Otros productos plásticos"/>
    <s v="GAORI ESPONJA MULTIUSOS POR 4 UNIDADES"/>
    <s v="47121803"/>
    <s v="MÍNIMA CUANTÍA"/>
    <n v="4"/>
    <n v="4"/>
    <n v="10"/>
    <n v="12"/>
    <n v="30002.28"/>
    <s v="Unidad"/>
    <m/>
  </r>
  <r>
    <x v="11"/>
    <x v="2"/>
    <s v="02-02-01-003-006-09"/>
    <s v="Materiales y suministros - Otros productos plásticos"/>
    <s v="GAORI CINTA ANTIDESLIZANTE PARA PISO POR METRO  X 25 M_x000a_"/>
    <s v="55121704"/>
    <s v="MÍNIMA CUANTÍA"/>
    <n v="2"/>
    <n v="4"/>
    <n v="10"/>
    <n v="3"/>
    <n v="267750"/>
    <s v="Unidad"/>
    <m/>
  </r>
  <r>
    <x v="11"/>
    <x v="2"/>
    <s v="02-02-01-003-006-09"/>
    <s v="Materiales y suministros - Otros productos plásticos"/>
    <s v="JEFSA PAPEL CONTACT TRANSPARENTE O PLASTICO ADHESIVO"/>
    <s v="14111609"/>
    <s v="MÍNIMA CUANTÍA"/>
    <n v="3"/>
    <n v="4"/>
    <n v="10"/>
    <n v="27"/>
    <n v="1458702"/>
    <s v="Unidad"/>
    <m/>
  </r>
  <r>
    <x v="11"/>
    <x v="2"/>
    <s v="02-02-01-003-006-09"/>
    <s v="Materiales y suministros - Otros productos plásticos"/>
    <s v="JEFSA TABLA PLANILLERA_x000a_"/>
    <s v="44111914"/>
    <s v="MÍNIMA CUANTÍA"/>
    <n v="3"/>
    <n v="4"/>
    <n v="10"/>
    <n v="50"/>
    <n v="357000"/>
    <s v="Unidad"/>
    <m/>
  </r>
  <r>
    <x v="11"/>
    <x v="2"/>
    <s v="02-02-01-003-006-09"/>
    <s v="Materiales y suministros - Otros productos plásticos"/>
    <s v="GAORI BRIDA PLASTICA MEDIANA X 100UND "/>
    <s v="10141601"/>
    <s v="MÍNIMA CUANTÍA"/>
    <n v="2"/>
    <n v="4"/>
    <n v="10"/>
    <n v="1"/>
    <n v="8000"/>
    <s v="Unidad"/>
    <m/>
  </r>
  <r>
    <x v="11"/>
    <x v="2"/>
    <s v="02-02-01-003-006-09"/>
    <s v="Materiales y suministros - Otros productos plásticos"/>
    <s v="GACAR GUACAL PLASTICO PARA PERRO "/>
    <n v="10131603"/>
    <s v="MÍNIMA CUANTÍA"/>
    <n v="2"/>
    <n v="4"/>
    <n v="10"/>
    <n v="1"/>
    <n v="579831.93000000005"/>
    <s v="Unidad"/>
    <m/>
  </r>
  <r>
    <x v="11"/>
    <x v="2"/>
    <s v="02-02-01-003-006-09"/>
    <s v="Materiales y suministros - Otros productos plásticos"/>
    <s v="GACAR TERMO REFRIGERADOR 5 GL "/>
    <n v="41103011"/>
    <s v="MÍNIMA CUANTÍA"/>
    <n v="2"/>
    <n v="4"/>
    <n v="10"/>
    <n v="1"/>
    <n v="327731.09000000003"/>
    <s v="Unidad"/>
    <m/>
  </r>
  <r>
    <x v="11"/>
    <x v="2"/>
    <s v="02-02-01-003-006-09"/>
    <s v="Materiales y suministros - Otros productos plásticos"/>
    <s v="GACAS GUACAL PLASTICO PARA PERRO "/>
    <n v="10131603"/>
    <s v="MÍNIMA CUANTÍA"/>
    <n v="2"/>
    <n v="4"/>
    <n v="10"/>
    <n v="1"/>
    <n v="690000"/>
    <s v="Unidad"/>
    <m/>
  </r>
  <r>
    <x v="11"/>
    <x v="2"/>
    <s v="02-02-01-003-006-09"/>
    <s v="Materiales y suministros - Otros productos plásticos"/>
    <s v="JEFSA HP 81X BLACK LASERJET TONER CARTRIDGE"/>
    <s v="44103103"/>
    <s v="SELECCIÓN ABREVIADA - ACUERDO MARCO"/>
    <n v="3"/>
    <n v="4"/>
    <n v="10"/>
    <n v="3"/>
    <n v="6945000"/>
    <s v="Unidad"/>
    <m/>
  </r>
  <r>
    <x v="11"/>
    <x v="2"/>
    <s v="02-02-01-003-006-09"/>
    <s v="Materiales y suministros - Otros productos plásticos"/>
    <s v="JEFSA HP 80X BLACK DUAL PK LJ TONER CARTRIDGE"/>
    <s v="44103103"/>
    <s v="SELECCIÓN ABREVIADA - ACUERDO MARCO"/>
    <n v="3"/>
    <n v="4"/>
    <n v="10"/>
    <n v="4"/>
    <n v="10396000"/>
    <s v="Unidad"/>
    <m/>
  </r>
  <r>
    <x v="11"/>
    <x v="2"/>
    <s v="02-02-01-003-006-09"/>
    <s v="Materiales y suministros - Otros productos plásticos"/>
    <s v="JEFSA HP 58A BLACK LASERJET TONER CARTRIDGE"/>
    <s v="44103103"/>
    <s v="SELECCIÓN ABREVIADA - ACUERDO MARCO"/>
    <n v="3"/>
    <n v="4"/>
    <n v="10"/>
    <n v="5"/>
    <n v="3925000"/>
    <s v="Unidad"/>
    <m/>
  </r>
  <r>
    <x v="11"/>
    <x v="2"/>
    <s v="02-02-01-003-006-09"/>
    <s v="Materiales y suministros - Otros productos plásticos"/>
    <s v="JEFSA HP 87X BLACK LASERJET TONER CARTRIDGE"/>
    <s v="44103103"/>
    <s v="SELECCIÓN ABREVIADA - ACUERDO MARCO"/>
    <n v="3"/>
    <n v="4"/>
    <n v="10"/>
    <n v="3"/>
    <n v="7140000"/>
    <s v="Unidad"/>
    <m/>
  </r>
  <r>
    <x v="11"/>
    <x v="2"/>
    <s v="02-02-01-003-006-09"/>
    <s v="Materiales y suministros - Otros productos plásticos"/>
    <s v="JEFSA LEXMARK 52D4X00 BLACK TONER CARTRIDGE - EXTRA HIGH CAPACITYMS811 -MS812 "/>
    <s v="44103103"/>
    <s v="SELECCIÓN ABREVIADA - ACUERDO MARCO"/>
    <n v="3"/>
    <n v="4"/>
    <n v="10"/>
    <n v="2"/>
    <n v="7440000"/>
    <s v="Unidad"/>
    <m/>
  </r>
  <r>
    <x v="11"/>
    <x v="2"/>
    <s v="02-02-01-003-006-09"/>
    <s v="Materiales y suministros - Otros productos plásticos"/>
    <s v="JEFSA CINTA ADHESIVA DE EMPAQUE EN ROLLO - DE 48 MM DE ANCHO X 100 O MAS METROS"/>
    <n v="31201500"/>
    <s v="MÍNIMA CUANTÍA"/>
    <n v="3"/>
    <n v="4"/>
    <n v="10"/>
    <n v="200"/>
    <n v="1332800"/>
    <s v="Unidad"/>
    <m/>
  </r>
  <r>
    <x v="11"/>
    <x v="2"/>
    <s v="02-02-01-003-006-09"/>
    <s v="Materiales y suministros - Otros productos plásticos"/>
    <s v="BACOF HP 508A YELLOW LASERJET TONER CARTRIDGE"/>
    <s v="44103103"/>
    <s v="SELECCIÓN ABREVIADA - ACUERDO MARCO"/>
    <n v="3"/>
    <n v="4"/>
    <n v="10"/>
    <n v="2"/>
    <n v="3160000"/>
    <s v="Unidad"/>
    <m/>
  </r>
  <r>
    <x v="11"/>
    <x v="2"/>
    <s v="02-02-01-003-006-09"/>
    <s v="Materiales y suministros - Otros productos plásticos"/>
    <s v="BACOF HP 508A BLACK LASERJET TONER CARTRIDGE"/>
    <s v="44103103"/>
    <s v="SELECCIÓN ABREVIADA - ACUERDO MARCO"/>
    <n v="3"/>
    <n v="4"/>
    <n v="10"/>
    <n v="2"/>
    <n v="2500000"/>
    <s v="Unidad"/>
    <m/>
  </r>
  <r>
    <x v="11"/>
    <x v="2"/>
    <s v="02-02-01-003-006-09"/>
    <s v="Materiales y suministros - Otros productos plásticos"/>
    <s v="BACOF HP 508A MAGENTA LASERJET TONER CARTRIDGE"/>
    <s v="44103103"/>
    <s v="SELECCIÓN ABREVIADA - ACUERDO MARCO"/>
    <n v="3"/>
    <n v="4"/>
    <n v="10"/>
    <n v="2"/>
    <n v="3160000"/>
    <s v="Unidad"/>
    <m/>
  </r>
  <r>
    <x v="11"/>
    <x v="2"/>
    <s v="02-02-01-003-006-09"/>
    <s v="Materiales y suministros - Otros productos plásticos"/>
    <s v="BACOF HP 414A YELLOW LASERJET TONER CARTRIDGE - BACOF"/>
    <s v="44103103"/>
    <s v="SELECCIÓN ABREVIADA - ACUERDO MARCO"/>
    <n v="3"/>
    <n v="4"/>
    <n v="10"/>
    <n v="3"/>
    <n v="2475000"/>
    <s v="Unidad"/>
    <m/>
  </r>
  <r>
    <x v="11"/>
    <x v="2"/>
    <s v="02-02-01-003-006-09"/>
    <s v="Materiales y suministros - Otros productos plásticos"/>
    <s v="BACOF HP 414A MAGENTA LASERJET TONER CARTRIDGE - BACOF"/>
    <s v="44103103"/>
    <s v="SELECCIÓN ABREVIADA - ACUERDO MARCO"/>
    <n v="3"/>
    <n v="4"/>
    <n v="10"/>
    <n v="3"/>
    <n v="2475000"/>
    <s v="Unidad"/>
    <m/>
  </r>
  <r>
    <x v="11"/>
    <x v="2"/>
    <s v="02-02-01-003-006-09"/>
    <s v="Materiales y suministros - Otros productos plásticos"/>
    <s v="BACOF HP 414A BLACK LASERJET TONER CARTRIDGE - BACOF"/>
    <s v="44103103"/>
    <s v="SELECCIÓN ABREVIADA - ACUERDO MARCO"/>
    <n v="3"/>
    <n v="4"/>
    <n v="10"/>
    <n v="4"/>
    <n v="2540000"/>
    <s v="Unidad"/>
    <m/>
  </r>
  <r>
    <x v="11"/>
    <x v="2"/>
    <s v="02-02-01-003-006-09"/>
    <s v="Materiales y suministros - Otros productos plásticos"/>
    <s v="GIMFA CINTA TRANSPARENTE DE 2¨ PULGADA X 100 MTS DE LARGO_x000a_"/>
    <s v="44121634"/>
    <s v="MÍNIMA CUANTÍA"/>
    <n v="3"/>
    <n v="4"/>
    <n v="16"/>
    <n v="5"/>
    <n v="33320"/>
    <s v="Unidad"/>
    <m/>
  </r>
  <r>
    <x v="11"/>
    <x v="2"/>
    <s v="02-02-01-003-006-09"/>
    <s v="Materiales y suministros - Otros productos plásticos"/>
    <s v="GIMFA CARPETA PLÁSTICA AZUL OFICIO"/>
    <s v="44122003"/>
    <s v="MÍNIMA CUANTÍA"/>
    <n v="3"/>
    <n v="4"/>
    <n v="16"/>
    <n v="20"/>
    <n v="54740"/>
    <s v="Unidad"/>
    <m/>
  </r>
  <r>
    <x v="11"/>
    <x v="2"/>
    <s v="02-02-01-003-006-09"/>
    <s v="Materiales y suministros - Otros productos plásticos"/>
    <s v="GUARDIAN PARA DESECHOS "/>
    <n v="47121804"/>
    <s v="MÍNIMA CUANTÍA"/>
    <n v="2"/>
    <n v="10"/>
    <n v="16"/>
    <n v="24"/>
    <n v="288000"/>
    <s v="Unidad"/>
    <m/>
  </r>
  <r>
    <x v="11"/>
    <x v="2"/>
    <s v="02-02-01-003-006-09"/>
    <s v="Materiales y suministros - Otros productos plásticos"/>
    <s v="BACOF BRIDAS PLASTICAS NEGRAS 3.6MMX200MM PAQ X100_x000a_"/>
    <s v="10141601"/>
    <s v="SELECCIÓN ABREVIADA - ACUERDO MARCO"/>
    <n v="5"/>
    <n v="4"/>
    <n v="16"/>
    <n v="2"/>
    <n v="55203.74"/>
    <s v="Unidad"/>
    <m/>
  </r>
  <r>
    <x v="11"/>
    <x v="2"/>
    <s v="02-02-01-003-006-09"/>
    <s v="Materiales y suministros - Otros productos plásticos"/>
    <s v="BACOF BRIDAS PLASTICAS NEGRAS 4.8MMX190MM PAQ X100_x000a_"/>
    <s v="10141601"/>
    <s v="SELECCIÓN ABREVIADA - ACUERDO MARCO"/>
    <n v="5"/>
    <n v="4"/>
    <n v="16"/>
    <n v="2"/>
    <n v="64035.9"/>
    <s v="Unidad"/>
    <m/>
  </r>
  <r>
    <x v="11"/>
    <x v="2"/>
    <s v="02-02-01-003-006-09"/>
    <s v="Materiales y suministros - Otros productos plásticos"/>
    <s v="BACOF BRIDAS PLASTICAS NEGRAS 4.8MMX370MM PAQ X100_x000a_"/>
    <s v="10141601"/>
    <s v="SELECCIÓN ABREVIADA - ACUERDO MARCO"/>
    <n v="5"/>
    <n v="4"/>
    <n v="16"/>
    <n v="2"/>
    <n v="62563.82"/>
    <s v="Unidad"/>
    <m/>
  </r>
  <r>
    <x v="11"/>
    <x v="2"/>
    <s v="02-02-01-003-006-09"/>
    <s v="Materiales y suministros - Otros productos plásticos"/>
    <s v="BACOF TROQUEL TRIPLE PARA CANALETA 10 CM BLANCO_x000a_"/>
    <s v="23251802"/>
    <s v="SELECCIÓN ABREVIADA - ACUERDO MARCO"/>
    <n v="5"/>
    <n v="4"/>
    <n v="16"/>
    <n v="22"/>
    <n v="315763.36"/>
    <s v="Unidad"/>
    <m/>
  </r>
  <r>
    <x v="11"/>
    <x v="2"/>
    <s v="02-02-01-003-006-09"/>
    <s v="Materiales y suministros - Otros productos plásticos"/>
    <s v="BACOF AMARRE TRANSPARENTE 4,8 X 370 MM X 100 UNIDADES_x000a_"/>
    <s v="24141511"/>
    <s v="SELECCIÓN ABREVIADA - ACUERDO MARCO"/>
    <n v="10"/>
    <n v="2"/>
    <n v="16"/>
    <n v="3"/>
    <n v="102678.24"/>
    <s v="Unidad"/>
    <m/>
  </r>
  <r>
    <x v="11"/>
    <x v="2"/>
    <s v="02-02-01-003-006-09"/>
    <s v="Materiales y suministros - Otros productos plásticos"/>
    <s v="BACOF AMARRES PLÁSTICO 4.5MM X 20CM 50 UNIDADES_x000a_"/>
    <s v="24141511"/>
    <s v="SELECCIÓN ABREVIADA - ACUERDO MARCO"/>
    <n v="10"/>
    <n v="2"/>
    <n v="16"/>
    <n v="3"/>
    <n v="29809.83"/>
    <s v="Unidad"/>
    <m/>
  </r>
  <r>
    <x v="11"/>
    <x v="2"/>
    <s v="02-02-01-003-006-09"/>
    <s v="Materiales y suministros - Otros productos plásticos"/>
    <s v="BACOF AMARRES PLÁSTICO 3.5MM X 15CM 50 UNIDADES_x000a_"/>
    <s v="24141511"/>
    <s v="SELECCIÓN ABREVIADA - ACUERDO MARCO"/>
    <n v="10"/>
    <n v="2"/>
    <n v="16"/>
    <n v="3"/>
    <n v="32017.949999999997"/>
    <s v="Unidad"/>
    <m/>
  </r>
  <r>
    <x v="11"/>
    <x v="2"/>
    <s v="02-02-01-003-006-09"/>
    <s v="Materiales y suministros - Otros productos plásticos"/>
    <s v="BACOF POMA PARA VASTAGO DUCHA CUADRADO_x000a_"/>
    <s v="27111751"/>
    <s v="SELECCIÓN ABREVIADA - ACUERDO MARCO"/>
    <n v="5"/>
    <n v="4"/>
    <n v="16"/>
    <n v="14"/>
    <n v="180331.06"/>
    <s v="Unidad"/>
    <m/>
  </r>
  <r>
    <x v="11"/>
    <x v="2"/>
    <s v="02-02-01-003-006-09"/>
    <s v="Materiales y suministros - Otros productos plásticos"/>
    <s v="BACOF POMA PARA VASTAGO DUCHA ESTRIADO_x000a_"/>
    <s v="27111751"/>
    <s v="SELECCIÓN ABREVIADA - ACUERDO MARCO"/>
    <n v="5"/>
    <n v="4"/>
    <n v="16"/>
    <n v="14"/>
    <n v="180331.06"/>
    <s v="Unidad"/>
    <m/>
  </r>
  <r>
    <x v="11"/>
    <x v="2"/>
    <s v="02-02-01-003-006-09"/>
    <s v="Materiales y suministros - Otros productos plásticos"/>
    <s v="BACOF POMA UNIVERSAL_x000a_"/>
    <s v="27111751"/>
    <s v="SELECCIÓN ABREVIADA - ACUERDO MARCO"/>
    <n v="5"/>
    <n v="4"/>
    <n v="16"/>
    <n v="28"/>
    <n v="278225.08"/>
    <s v="Unidad"/>
    <m/>
  </r>
  <r>
    <x v="11"/>
    <x v="2"/>
    <s v="02-02-01-003-006-09"/>
    <s v="Materiales y suministros - Otros productos plásticos"/>
    <s v="BACOF CINTA ASFALTICA IMPERMEABLE_x000a_"/>
    <s v="30141505"/>
    <s v="SELECCIÓN ABREVIADA - ACUERDO MARCO"/>
    <n v="5"/>
    <n v="4"/>
    <n v="16"/>
    <n v="25"/>
    <n v="1444487.75"/>
    <s v="Rollo"/>
    <m/>
  </r>
  <r>
    <x v="11"/>
    <x v="2"/>
    <s v="02-02-01-003-006-09"/>
    <s v="Materiales y suministros - Otros productos plásticos"/>
    <s v="BACOF TEJA PLÁSTICA NO. 6 PERFIL 7 ONDULADO, ESPESOR 1MM. TRANSPARENTE 90% DE TRASMISIÓN DE LUZ_x000a_"/>
    <s v="30151501"/>
    <s v="SELECCIÓN ABREVIADA - ACUERDO MARCO"/>
    <n v="5"/>
    <n v="4"/>
    <n v="16"/>
    <n v="15"/>
    <n v="690041.85"/>
    <s v="Unidad"/>
    <m/>
  </r>
  <r>
    <x v="11"/>
    <x v="2"/>
    <s v="02-02-01-003-006-09"/>
    <s v="Materiales y suministros - Otros productos plásticos"/>
    <s v="BACOF GRIFERÍA SANITARIA FLUID MASTER COMPLETA_x000a_"/>
    <s v="30181504"/>
    <s v="SELECCIÓN ABREVIADA - ACUERDO MARCO"/>
    <n v="5"/>
    <n v="4"/>
    <n v="16"/>
    <n v="62"/>
    <n v="3080347.2399999998"/>
    <s v="Unidad"/>
    <m/>
  </r>
  <r>
    <x v="11"/>
    <x v="2"/>
    <s v="02-02-01-003-006-09"/>
    <s v="Materiales y suministros - Otros productos plásticos"/>
    <s v="BACOF GRIFERÍA SANITARIA REF. 610320001 COMPLETA ATLAS 26 CMS_x000a_"/>
    <s v="30181504"/>
    <s v="SELECCIÓN ABREVIADA - ACUERDO MARCO"/>
    <n v="5"/>
    <n v="4"/>
    <n v="16"/>
    <n v="12"/>
    <n v="401880.36"/>
    <s v="Unidad"/>
    <m/>
  </r>
  <r>
    <x v="11"/>
    <x v="2"/>
    <s v="02-02-01-003-006-09"/>
    <s v="Materiales y suministros - Otros productos plásticos"/>
    <s v="BACOF TAPA REGISTRO PLÁSTICO MEDIDAS 20X20 CM BLANCA_x000a_"/>
    <s v="31161508"/>
    <s v="SELECCIÓN ABREVIADA - ACUERDO MARCO"/>
    <n v="5"/>
    <n v="4"/>
    <n v="16"/>
    <n v="9"/>
    <n v="89429.49"/>
    <s v="Unidad"/>
    <m/>
  </r>
  <r>
    <x v="11"/>
    <x v="2"/>
    <s v="02-02-01-003-006-09"/>
    <s v="Materiales y suministros - Otros productos plásticos"/>
    <s v="BACOF MANIJA TANQUE SANITARIO_x000a_"/>
    <s v="31162807"/>
    <s v="SELECCIÓN ABREVIADA - ACUERDO MARCO"/>
    <n v="5"/>
    <n v="4"/>
    <n v="16"/>
    <n v="10"/>
    <n v="69924.2"/>
    <s v="Unidad"/>
    <m/>
  </r>
  <r>
    <x v="11"/>
    <x v="2"/>
    <s v="02-02-01-003-006-09"/>
    <s v="Materiales y suministros - Otros productos plásticos"/>
    <s v="BACOF CINTA ELECTRICA AISLANTE 33 INDUSTRIAL_x000a_"/>
    <s v="31201502"/>
    <s v="SELECCIÓN ABREVIADA - ACUERDO MARCO"/>
    <n v="5"/>
    <n v="4"/>
    <n v="16"/>
    <n v="100"/>
    <n v="1656100"/>
    <s v="Rollo"/>
    <m/>
  </r>
  <r>
    <x v="11"/>
    <x v="2"/>
    <s v="02-02-01-003-006-09"/>
    <s v="Materiales y suministros - Otros productos plásticos"/>
    <s v="BACOF CINTA MALLA PARA DRYWALL 45 MTS X 50MM_x000a_"/>
    <s v="31201507"/>
    <s v="SELECCIÓN ABREVIADA - ACUERDO MARCO"/>
    <n v="5"/>
    <n v="4"/>
    <n v="16"/>
    <n v="5"/>
    <n v="31281.9"/>
    <s v="Unidad"/>
    <m/>
  </r>
  <r>
    <x v="11"/>
    <x v="2"/>
    <s v="02-02-01-003-006-09"/>
    <s v="Materiales y suministros - Otros productos plásticos"/>
    <s v="BACOF CANALETA PLÁSTICA AUTOADHESIVA 20X10 MM BLANCA ACME_x000a_"/>
    <s v="39131714"/>
    <s v="SELECCIÓN ABREVIADA - ACUERDO MARCO"/>
    <n v="5"/>
    <n v="4"/>
    <n v="16"/>
    <n v="5"/>
    <n v="26497.600000000002"/>
    <s v="Unidad"/>
    <m/>
  </r>
  <r>
    <x v="11"/>
    <x v="2"/>
    <s v="02-02-01-003-006-09"/>
    <s v="Materiales y suministros - Otros productos plásticos"/>
    <s v="BACOF CANALETA 13X7 ADHESIVO_x000a_"/>
    <s v="39131714"/>
    <s v="SELECCIÓN ABREVIADA - ACUERDO MARCO"/>
    <n v="5"/>
    <n v="4"/>
    <n v="16"/>
    <n v="9"/>
    <n v="45045.9"/>
    <s v="Unidad"/>
    <m/>
  </r>
  <r>
    <x v="11"/>
    <x v="2"/>
    <s v="02-02-01-003-006-09"/>
    <s v="Materiales y suministros - Otros productos plásticos"/>
    <s v="BACOF CANALETA 20 X 12 CON ADHESIVO_x000a_"/>
    <s v="39131714"/>
    <s v="SELECCIÓN ABREVIADA - ACUERDO MARCO"/>
    <n v="5"/>
    <n v="4"/>
    <n v="16"/>
    <n v="10"/>
    <n v="58883.6"/>
    <s v="Unidad"/>
    <m/>
  </r>
  <r>
    <x v="11"/>
    <x v="2"/>
    <s v="02-02-01-003-006-09"/>
    <s v="Materiales y suministros - Otros productos plásticos"/>
    <s v="BACOF CANALETA 32 X 12 CON ADHESIVO_x000a_"/>
    <s v="39131714"/>
    <s v="SELECCIÓN ABREVIADA - ACUERDO MARCO"/>
    <n v="5"/>
    <n v="4"/>
    <n v="16"/>
    <n v="9"/>
    <n v="76180.680000000008"/>
    <s v="Unidad"/>
    <m/>
  </r>
  <r>
    <x v="11"/>
    <x v="2"/>
    <s v="02-02-01-003-006-09"/>
    <s v="Materiales y suministros - Otros productos plásticos"/>
    <s v="BACOF CANALETA 40 X 25 CON DIVISIÓN CON ADHESIVO_x000a_"/>
    <s v="39131714"/>
    <s v="SELECCIÓN ABREVIADA - ACUERDO MARCO"/>
    <n v="5"/>
    <n v="4"/>
    <n v="16"/>
    <n v="9"/>
    <n v="89429.49"/>
    <s v="Unidad"/>
    <m/>
  </r>
  <r>
    <x v="11"/>
    <x v="2"/>
    <s v="02-02-01-003-006-09"/>
    <s v="Materiales y suministros - Otros productos plásticos"/>
    <s v="BACOF ÁRBOL ENTRADA ATLAS 26 REF. 806103331 PARA TANQUE SANITARIO_x000a_"/>
    <s v="47131705"/>
    <s v="SELECCIÓN ABREVIADA - ACUERDO MARCO"/>
    <n v="5"/>
    <n v="4"/>
    <n v="16"/>
    <n v="15"/>
    <n v="369862.5"/>
    <s v="Unidad"/>
    <m/>
  </r>
  <r>
    <x v="11"/>
    <x v="2"/>
    <s v="02-02-01-003-006-09"/>
    <s v="Materiales y suministros - Otros productos plásticos"/>
    <s v="BACOF ÁRBOL ENTRADA FLUID MASTER. REF. 200AM133 PARA TANQUE SANITARIO_x000a_"/>
    <s v="47131705"/>
    <s v="SELECCIÓN ABREVIADA - ACUERDO MARCO"/>
    <n v="5"/>
    <n v="4"/>
    <n v="16"/>
    <n v="80"/>
    <n v="1913716"/>
    <s v="Unidad"/>
    <m/>
  </r>
  <r>
    <x v="11"/>
    <x v="2"/>
    <s v="02-02-01-003-006-09"/>
    <s v="Materiales y suministros - Otros productos plásticos"/>
    <s v="BACOF GRIFERÍA ÁRBOL DE SALIDA PARA TANQUE SANITARIO DE 2 &quot; DOBLE DESCARGA PARA SANITARIO REF. SAN GIORGIO_x000a_"/>
    <s v="47131705"/>
    <s v="SELECCIÓN ABREVIADA - ACUERDO MARCO"/>
    <n v="5"/>
    <n v="4"/>
    <n v="16"/>
    <n v="3"/>
    <n v="276016.77"/>
    <s v="Unidad"/>
    <m/>
  </r>
  <r>
    <x v="11"/>
    <x v="2"/>
    <s v="02-02-01-003-006-09"/>
    <s v="Materiales y suministros - Otros productos plásticos"/>
    <s v="BACOF GRIFERÍA ÁRBOL DE SALIDA PARA TANQUE SANITARIO DE 3 &quot; DOBLE DESCARGA PARA SANITARIO REF. SAN GIORGIO_x000a_"/>
    <s v="47131705"/>
    <s v="SELECCIÓN ABREVIADA - ACUERDO MARCO"/>
    <n v="5"/>
    <n v="4"/>
    <n v="16"/>
    <n v="3"/>
    <n v="298098.12"/>
    <s v="Unidad"/>
    <m/>
  </r>
  <r>
    <x v="11"/>
    <x v="2"/>
    <s v="02-02-01-003-006-09"/>
    <s v="Materiales y suministros - Otros productos plásticos"/>
    <s v="BACOF ÁRBOL SALIDA ATLAS 26 REF. 806103331 PARA TANQUE SANITARIO_x000a_"/>
    <s v="47131705"/>
    <s v="SELECCIÓN ABREVIADA - ACUERDO MARCO"/>
    <n v="5"/>
    <n v="4"/>
    <n v="16"/>
    <n v="14"/>
    <n v="314291.04000000004"/>
    <s v="Unidad"/>
    <m/>
  </r>
  <r>
    <x v="11"/>
    <x v="2"/>
    <s v="02-02-01-003-006-09"/>
    <s v="Materiales y suministros - Otros productos plásticos"/>
    <s v="SALDO CPA 194 GIMFA PROCESO PAPELERIA"/>
    <s v="44122003"/>
    <s v="MÍNIMA CUANTÍA"/>
    <n v="3"/>
    <n v="4"/>
    <n v="16"/>
    <n v="1"/>
    <n v="949.23999999999796"/>
    <s v="GLOBAL"/>
    <m/>
  </r>
  <r>
    <x v="11"/>
    <x v="2"/>
    <s v="02-02-01-003-006-09"/>
    <s v="Materiales y suministros - Otros productos plásticos"/>
    <s v="SALDO CPA 97 GIMFA ELEM. DE DOTACIÓN PARA BOTIQUINES Y ELEMENTOS DE SST"/>
    <s v="44102907"/>
    <s v="MÍNIMA CUANTÍA"/>
    <n v="2"/>
    <n v="4"/>
    <n v="16"/>
    <n v="1"/>
    <n v="64189.98000000001"/>
    <s v="GLOBAL"/>
    <m/>
  </r>
  <r>
    <x v="11"/>
    <x v="61"/>
    <s v="02-02-01-003-007-01"/>
    <s v="Materiales y suministros - Vidrio y productos de vidrio"/>
    <s v="GAORI ANGEO 10 X 1.22M GRIS FIBRA VIDRIO"/>
    <s v="11162108"/>
    <s v="SELECCIÓN ABREVIADA - ACUERDO MARCO"/>
    <n v="5"/>
    <n v="4"/>
    <n v="10"/>
    <n v="4"/>
    <n v="526065.88"/>
    <s v="Unidad"/>
    <m/>
  </r>
  <r>
    <x v="11"/>
    <x v="61"/>
    <s v="02-02-01-003-007-02"/>
    <s v="Materiales y suministros - Artículos de cerámica no estructural"/>
    <s v="BACOF LAVAMANOS INCRUSTAR COLOR BLANCO_x000a_"/>
    <s v="30181504"/>
    <s v="SELECCIÓN ABREVIADA - ACUERDO MARCO"/>
    <n v="5"/>
    <n v="4"/>
    <n v="10"/>
    <n v="2"/>
    <n v="338580.55"/>
    <s v="Unidad"/>
    <m/>
  </r>
  <r>
    <x v="11"/>
    <x v="61"/>
    <s v="02-02-01-003-007-02"/>
    <s v="Materiales y suministros - Artículos de cerámica no estructural"/>
    <s v="BACOF LAVAMANOS DE PEDESTAL_x000a_"/>
    <s v="30181504"/>
    <s v="SELECCIÓN ABREVIADA - ACUERDO MARCO"/>
    <n v="5"/>
    <n v="4"/>
    <n v="10"/>
    <n v="3"/>
    <n v="386423.49"/>
    <s v="Unidad"/>
    <m/>
  </r>
  <r>
    <x v="11"/>
    <x v="61"/>
    <s v="02-02-01-003-007-02"/>
    <s v="Materiales y suministros - Artículos de cerámica no estructural"/>
    <s v="BACOF SANITARIO DUAL COLOR BLANCO REF. 137208 SAN GIORGIO_x000a_"/>
    <s v="30181505"/>
    <s v="SELECCIÓN ABREVIADA - ACUERDO MARCO"/>
    <n v="5"/>
    <n v="4"/>
    <n v="10"/>
    <n v="2"/>
    <n v="772846.96"/>
    <s v="Unidad"/>
    <m/>
  </r>
  <r>
    <x v="11"/>
    <x v="61"/>
    <s v="02-02-01-003-007-02"/>
    <s v="Materiales y suministros - Artículos de cerámica no estructural"/>
    <s v="BACOF COMBO SANITARIO COMPLETO REF. TANQUE (02122) REF. TAZA (02020) REF. LAVAMANOS (07339. COLOR BLANCO)_x000a_"/>
    <s v="30181505"/>
    <s v="SELECCIÓN ABREVIADA - ACUERDO MARCO"/>
    <n v="5"/>
    <n v="4"/>
    <n v="10"/>
    <n v="5"/>
    <n v="1416886.05"/>
    <s v="Unidad"/>
    <m/>
  </r>
  <r>
    <x v="11"/>
    <x v="61"/>
    <s v="02-02-01-003-007-02"/>
    <s v="Materiales y suministros - Artículos de cerámica no estructural"/>
    <s v="BACOF MUEBLE SANITARIO COLOR BLANCO CONTROL CAÍDA LENTA. PARA SANITARIO REF. SAN GIORGIO _x000a_"/>
    <s v="30181505"/>
    <s v="SELECCIÓN ABREVIADA - ACUERDO MARCO"/>
    <n v="5"/>
    <n v="4"/>
    <n v="10"/>
    <n v="3"/>
    <n v="187691.40000000002"/>
    <s v="Unidad"/>
    <m/>
  </r>
  <r>
    <x v="11"/>
    <x v="61"/>
    <s v="02-02-01-003-007-02"/>
    <s v="Materiales y suministros - Artículos de cerámica no estructural"/>
    <s v="BACOF MUEBLE SANITARIO REDONDO COLOR BLANCO REF. 909000001. DISEÑO ERGONOMICO_x000a_"/>
    <s v="30181505"/>
    <s v="SELECCIÓN ABREVIADA - ACUERDO MARCO"/>
    <n v="5"/>
    <n v="4"/>
    <n v="10"/>
    <n v="20"/>
    <n v="728684.4"/>
    <s v="Unidad"/>
    <m/>
  </r>
  <r>
    <x v="11"/>
    <x v="61"/>
    <s v="02-02-01-003-007-02"/>
    <s v="Materiales y suministros - Artículos de cerámica no estructural"/>
    <s v="BACOF ORINALES REF. COLOR BLANCO _x000a_"/>
    <s v="30181505"/>
    <s v="SELECCIÓN ABREVIADA - ACUERDO MARCO"/>
    <n v="5"/>
    <n v="4"/>
    <n v="10"/>
    <n v="3"/>
    <n v="408504.83999999997"/>
    <s v="Unidad"/>
    <m/>
  </r>
  <r>
    <x v="11"/>
    <x v="61"/>
    <s v="02-02-01-003-007-02"/>
    <s v="Materiales y suministros - Artículos de cerámica no estructural"/>
    <s v="GACAR COMBO SANITARIO COMPLETO REF. TANQUE (02122) REF. TAZA (02020) REF. LAVAMANOS (07339. COLOR BLANCO)"/>
    <s v="30181505"/>
    <s v="SELECCIÓN ABREVIADA - ACUERDO MARCO"/>
    <n v="5"/>
    <n v="4"/>
    <n v="10"/>
    <n v="5"/>
    <n v="1190660.5499999998"/>
    <s v="Unidad"/>
    <m/>
  </r>
  <r>
    <x v="11"/>
    <x v="61"/>
    <s v="02-02-01-003-007-02"/>
    <s v="Materiales y suministros - Artículos de cerámica no estructural"/>
    <s v="GACAR MUEBLE SANITARIO COLOR BLANCO CONTROL CAÍDA LENTA. PARA SANITARIO REF. SAN GIORGIO "/>
    <s v="30181505"/>
    <s v="SELECCIÓN ABREVIADA - ACUERDO MARCO"/>
    <n v="5"/>
    <n v="4"/>
    <n v="10"/>
    <n v="2"/>
    <n v="105149.12"/>
    <s v="Unidad"/>
    <m/>
  </r>
  <r>
    <x v="11"/>
    <x v="61"/>
    <s v="02-02-01-003-007-02"/>
    <s v="Materiales y suministros - Artículos de cerámica no estructural"/>
    <s v="GACAR MUEBLE SANITARIO REDONDO COLOR BLANCO REF. 909000001. DISEÑO ERGONOMICO- PARA SANITARIOS "/>
    <s v="30181505"/>
    <s v="SELECCIÓN ABREVIADA - ACUERDO MARCO"/>
    <n v="5"/>
    <n v="4"/>
    <n v="10"/>
    <n v="12"/>
    <n v="367403.88"/>
    <s v="Unidad"/>
    <m/>
  </r>
  <r>
    <x v="11"/>
    <x v="61"/>
    <s v="02-02-01-003-007-02"/>
    <s v="Materiales y suministros - Artículos de cerámica no estructural"/>
    <s v="GACAS MUEBLE SANITARIO REDONDO COLOR BLANCO REF. 909000001. DISEÑO ERGONOMICO- PARA SANITARIOS "/>
    <s v="30181505"/>
    <s v="SELECCIÓN ABREVIADA - ACUERDO MARCO"/>
    <n v="5"/>
    <n v="4"/>
    <n v="10"/>
    <n v="30"/>
    <n v="1093026.6000000001"/>
    <s v="Unidad"/>
    <m/>
  </r>
  <r>
    <x v="11"/>
    <x v="61"/>
    <s v="02-02-01-003-007-02"/>
    <s v="Materiales y suministros - Artículos de cerámica no estructural"/>
    <s v="BACOF LAVAMANOS INCRUSTAR COLOR BLANCO_x000a_"/>
    <s v="30181504"/>
    <s v="SELECCIÓN ABREVIADA - ACUERDO MARCO"/>
    <n v="5"/>
    <n v="4"/>
    <n v="16"/>
    <n v="2"/>
    <n v="338580.56"/>
    <s v="Unidad"/>
    <m/>
  </r>
  <r>
    <x v="11"/>
    <x v="61"/>
    <s v="02-02-01-003-007-02"/>
    <s v="Materiales y suministros - Artículos de cerámica no estructural"/>
    <s v="BACOF LAVAMANOS DE PEDESTAL_x000a_"/>
    <s v="30181504"/>
    <s v="SELECCIÓN ABREVIADA - ACUERDO MARCO"/>
    <n v="5"/>
    <n v="4"/>
    <n v="16"/>
    <n v="3"/>
    <n v="386423.49"/>
    <s v="Unidad"/>
    <m/>
  </r>
  <r>
    <x v="11"/>
    <x v="61"/>
    <s v="02-02-01-003-007-02"/>
    <s v="Materiales y suministros - Artículos de cerámica no estructural"/>
    <s v="BACOF SANITARIO DUAL COLOR BLANCO REF. 137208 SAN GIORGIO_x000a_"/>
    <s v="30181505"/>
    <s v="SELECCIÓN ABREVIADA - ACUERDO MARCO"/>
    <n v="5"/>
    <n v="4"/>
    <n v="16"/>
    <n v="2"/>
    <n v="772846.86"/>
    <s v="Unidad"/>
    <m/>
  </r>
  <r>
    <x v="11"/>
    <x v="61"/>
    <s v="02-02-01-003-007-02"/>
    <s v="Materiales y suministros - Artículos de cerámica no estructural"/>
    <s v="BACOF COMBO SANITARIO COMPLETO REF. TANQUE (02122) REF. TAZA (02020) REF. LAVAMANOS (07339. COLOR BLANCO)_x000a_"/>
    <s v="30181505"/>
    <s v="SELECCIÓN ABREVIADA - ACUERDO MARCO"/>
    <n v="5"/>
    <n v="4"/>
    <n v="16"/>
    <n v="5"/>
    <n v="1416886.05"/>
    <s v="Unidad"/>
    <m/>
  </r>
  <r>
    <x v="11"/>
    <x v="61"/>
    <s v="02-02-01-003-007-02"/>
    <s v="Materiales y suministros - Artículos de cerámica no estructural"/>
    <s v="BACOF MUEBLE SANITARIO COLOR BLANCO CONTROL CAÍDA LENTA. PARA SANITARIO REF. SAN GIORGIO _x000a_"/>
    <s v="30181505"/>
    <s v="SELECCIÓN ABREVIADA - ACUERDO MARCO"/>
    <n v="5"/>
    <n v="4"/>
    <n v="16"/>
    <n v="5"/>
    <n v="312819"/>
    <s v="Unidad"/>
    <m/>
  </r>
  <r>
    <x v="11"/>
    <x v="61"/>
    <s v="02-02-01-003-007-02"/>
    <s v="Materiales y suministros - Artículos de cerámica no estructural"/>
    <s v="BACOF MUEBLE SANITARIO REDONDO COLOR BLANCO REF. 909000001. DISEÑO ERGONOMICO_x000a_"/>
    <s v="30181505"/>
    <s v="SELECCIÓN ABREVIADA - ACUERDO MARCO"/>
    <n v="5"/>
    <n v="4"/>
    <n v="16"/>
    <n v="36"/>
    <n v="1311631.92"/>
    <s v="Unidad"/>
    <m/>
  </r>
  <r>
    <x v="11"/>
    <x v="61"/>
    <s v="02-02-01-003-007-03"/>
    <s v="Materiales y suministros - Productos refractarios y productos estructurales no refractarios de arcilla"/>
    <s v="BACOF CERAMICA PISO BLANCO REF. PIZARRA _x000a_"/>
    <s v="30161706"/>
    <s v="SELECCIÓN ABREVIADA - ACUERDO MARCO"/>
    <n v="5"/>
    <n v="4"/>
    <n v="10"/>
    <n v="40"/>
    <n v="1427926.7999999998"/>
    <s v="Metro"/>
    <m/>
  </r>
  <r>
    <x v="11"/>
    <x v="61"/>
    <s v="02-02-01-003-007-03"/>
    <s v="Materiales y suministros - Productos refractarios y productos estructurales no refractarios de arcilla"/>
    <s v="BACOF CERAMICA PARA MUROS_x000a_"/>
    <s v="30161706"/>
    <s v="SELECCIÓN ABREVIADA - ACUERDO MARCO"/>
    <n v="5"/>
    <n v="4"/>
    <n v="10"/>
    <n v="40"/>
    <n v="1251276.3300000005"/>
    <s v="Metro"/>
    <m/>
  </r>
  <r>
    <x v="11"/>
    <x v="61"/>
    <s v="02-02-01-003-007-03"/>
    <s v="Materiales y suministros - Productos refractarios y productos estructurales no refractarios de arcilla"/>
    <s v="GAAMA BLOQUE N.4"/>
    <s v="30131500"/>
    <s v="SELECCIÓN ABREVIADA - ACUERDO MARCO"/>
    <n v="5"/>
    <n v="4"/>
    <n v="10"/>
    <n v="149"/>
    <n v="121651.05"/>
    <s v="Unidad"/>
    <m/>
  </r>
  <r>
    <x v="11"/>
    <x v="61"/>
    <s v="02-02-01-003-007-03"/>
    <s v="Materiales y suministros - Productos refractarios y productos estructurales no refractarios de arcilla"/>
    <s v="GAORI LADRILLO PRENSADO MACIZO"/>
    <s v="30131607"/>
    <s v="SELECCIÓN ABREVIADA - ACUERDO MARCO"/>
    <n v="5"/>
    <n v="4"/>
    <n v="10"/>
    <n v="101"/>
    <n v="89208.25"/>
    <s v="Unidad"/>
    <m/>
  </r>
  <r>
    <x v="11"/>
    <x v="61"/>
    <s v="02-02-01-003-007-03"/>
    <s v="Materiales y suministros - Productos refractarios y productos estructurales no refractarios de arcilla"/>
    <s v="BACOF CERAMICA PISO BLANCO REF. PIZARRA_x000a_"/>
    <s v="30161706"/>
    <s v="SELECCIÓN ABREVIADA - ACUERDO MARCO"/>
    <n v="5"/>
    <n v="4"/>
    <n v="16"/>
    <n v="30"/>
    <n v="1070945.0999999999"/>
    <s v="Metro"/>
    <m/>
  </r>
  <r>
    <x v="11"/>
    <x v="61"/>
    <s v="02-02-01-003-007-03"/>
    <s v="Materiales y suministros - Productos refractarios y productos estructurales no refractarios de arcilla"/>
    <s v="BACOF CERAMICA PARA MUROS_x000a_"/>
    <s v="30161706"/>
    <s v="SELECCIÓN ABREVIADA - ACUERDO MARCO"/>
    <n v="5"/>
    <n v="4"/>
    <n v="16"/>
    <n v="30"/>
    <n v="938457.25000000023"/>
    <s v="Metro"/>
    <m/>
  </r>
  <r>
    <x v="11"/>
    <x v="61"/>
    <s v="02-02-01-003-007-03"/>
    <s v="Materiales y suministros - Productos refractarios y productos estructurales no refractarios de arcilla"/>
    <s v="SALDO CPA 210 MATERIALES DE CONSTRUCCIÓN"/>
    <m/>
    <s v="SELECCIÓN ABREVIADA - ACUERDO MARCO"/>
    <n v="5"/>
    <n v="4"/>
    <n v="16"/>
    <n v="1"/>
    <n v="492.36"/>
    <s v="GLOBAL"/>
    <m/>
  </r>
  <r>
    <x v="11"/>
    <x v="61"/>
    <s v="02-02-01-003-007-04"/>
    <s v="Materiales y suministros - Yeso, cal y cemento"/>
    <s v="BACOF BOQUILLA CON LATEX  COLOR BLANCO X 5 KILOS. COLOR A ESCOGER_x000a_"/>
    <s v="12163501"/>
    <s v="SELECCIÓN ABREVIADA - ACUERDO MARCO"/>
    <n v="5"/>
    <n v="4"/>
    <n v="10"/>
    <n v="15"/>
    <n v="314659.05"/>
    <s v="Unidad"/>
    <m/>
  </r>
  <r>
    <x v="11"/>
    <x v="61"/>
    <s v="02-02-01-003-007-04"/>
    <s v="Materiales y suministros - Yeso, cal y cemento"/>
    <s v="BACOF CEMENTO GRIS X BULTO DE 50 KG_x000a_"/>
    <s v="30111601"/>
    <s v="SELECCIÓN ABREVIADA - ACUERDO MARCO"/>
    <n v="5"/>
    <n v="4"/>
    <n v="10"/>
    <n v="8"/>
    <n v="206092.56"/>
    <s v="Bulto"/>
    <m/>
  </r>
  <r>
    <x v="11"/>
    <x v="61"/>
    <s v="02-02-01-003-007-04"/>
    <s v="Materiales y suministros - Yeso, cal y cemento"/>
    <s v="BACOF YESO BLANCO X KILO EMPAQUE INDIVIDUAL_x000a_"/>
    <s v="30151805"/>
    <s v="SELECCIÓN ABREVIADA - ACUERDO MARCO"/>
    <n v="5"/>
    <n v="4"/>
    <n v="10"/>
    <n v="200"/>
    <n v="456347.99999999994"/>
    <s v="Kilogramo"/>
    <m/>
  </r>
  <r>
    <x v="11"/>
    <x v="61"/>
    <s v="02-02-01-003-007-04"/>
    <s v="Materiales y suministros - Yeso, cal y cemento"/>
    <s v="GAAMA CEMENTO 50 KG"/>
    <s v="30111601"/>
    <s v="SELECCIÓN ABREVIADA - ACUERDO MARCO"/>
    <n v="5"/>
    <n v="4"/>
    <n v="10"/>
    <n v="15"/>
    <n v="386423.55"/>
    <s v="Unidad"/>
    <m/>
  </r>
  <r>
    <x v="11"/>
    <x v="61"/>
    <s v="02-02-01-003-007-04"/>
    <s v="Materiales y suministros - Yeso, cal y cemento"/>
    <s v="GAAMA PEGACORE 25 KG"/>
    <s v="30111601"/>
    <s v="SELECCIÓN ABREVIADA - ACUERDO MARCO"/>
    <n v="5"/>
    <n v="4"/>
    <n v="10"/>
    <n v="12"/>
    <n v="423961.68"/>
    <s v="Unidad"/>
    <m/>
  </r>
  <r>
    <x v="11"/>
    <x v="61"/>
    <s v="02-02-01-003-007-04"/>
    <s v="Materiales y suministros - Yeso, cal y cemento"/>
    <s v="GAAMA BOQUILLA 5 KG"/>
    <s v="30111601"/>
    <s v="SELECCIÓN ABREVIADA - ACUERDO MARCO"/>
    <n v="5"/>
    <n v="4"/>
    <n v="10"/>
    <n v="10"/>
    <n v="209772.7"/>
    <s v="Unidad"/>
    <m/>
  </r>
  <r>
    <x v="11"/>
    <x v="61"/>
    <s v="02-02-01-003-007-04"/>
    <s v="Materiales y suministros - Yeso, cal y cemento"/>
    <s v="GAAMA CEMENTO BLANCO 20 KG"/>
    <s v="30111601"/>
    <s v="SELECCIÓN ABREVIADA - ACUERDO MARCO"/>
    <n v="5"/>
    <n v="4"/>
    <n v="10"/>
    <n v="5"/>
    <n v="143899.75"/>
    <s v="Unidad"/>
    <m/>
  </r>
  <r>
    <x v="11"/>
    <x v="61"/>
    <s v="02-02-01-003-007-04"/>
    <s v="Materiales y suministros - Yeso, cal y cemento"/>
    <s v="GACAR CEMENTO BLANCO X BULTO DE 20 KG"/>
    <s v="30111601"/>
    <s v="SELECCIÓN ABREVIADA - ACUERDO MARCO"/>
    <n v="5"/>
    <n v="4"/>
    <n v="10"/>
    <n v="5"/>
    <n v="120924.15000000001"/>
    <s v="Unidad"/>
    <m/>
  </r>
  <r>
    <x v="11"/>
    <x v="61"/>
    <s v="02-02-01-003-007-04"/>
    <s v="Materiales y suministros - Yeso, cal y cemento"/>
    <s v="GACAR CEMENTO GRIS X BULTO DE 50 KG"/>
    <s v="30111601"/>
    <s v="SELECCIÓN ABREVIADA - ACUERDO MARCO"/>
    <n v="5"/>
    <n v="4"/>
    <n v="10"/>
    <n v="10"/>
    <n v="216483.80000000002"/>
    <s v="Unidad"/>
    <m/>
  </r>
  <r>
    <x v="11"/>
    <x v="61"/>
    <s v="02-02-01-003-007-04"/>
    <s v="Materiales y suministros - Yeso, cal y cemento"/>
    <s v="GACAR YESO BLANCO X KILO EMPAQUE INDIVIDUAL"/>
    <s v="30151805"/>
    <s v="SELECCIÓN ABREVIADA - ACUERDO MARCO"/>
    <n v="5"/>
    <n v="4"/>
    <n v="10"/>
    <n v="30"/>
    <n v="57522.9"/>
    <s v="Unidad"/>
    <m/>
  </r>
  <r>
    <x v="11"/>
    <x v="61"/>
    <s v="02-02-01-003-007-04"/>
    <s v="Materiales y suministros - Yeso, cal y cemento"/>
    <s v="GACAS CEMENTO GRIS POR BULTOS DE 50 KG "/>
    <s v="30111601"/>
    <s v="SELECCIÓN ABREVIADA - ACUERDO MARCO"/>
    <n v="5"/>
    <n v="4"/>
    <n v="10"/>
    <n v="30"/>
    <n v="772847.1"/>
    <s v="Unidad"/>
    <m/>
  </r>
  <r>
    <x v="11"/>
    <x v="61"/>
    <s v="02-02-01-003-007-04"/>
    <s v="Materiales y suministros - Yeso, cal y cemento"/>
    <s v="GACAS YESO BLANCO EMPAQUE X 5 KILOS INDIVIDUAL "/>
    <s v="30151805"/>
    <s v="SELECCIÓN ABREVIADA - ACUERDO MARCO"/>
    <n v="5"/>
    <n v="4"/>
    <n v="10"/>
    <n v="15"/>
    <n v="170909.4"/>
    <s v="Unidad"/>
    <m/>
  </r>
  <r>
    <x v="11"/>
    <x v="61"/>
    <s v="02-02-01-003-007-04"/>
    <s v="Materiales y suministros - Yeso, cal y cemento"/>
    <s v="GAORI CEMENTO BLANCO 20 KILOS"/>
    <s v="30111601"/>
    <s v="SELECCIÓN ABREVIADA - ACUERDO MARCO"/>
    <n v="5"/>
    <n v="4"/>
    <n v="10"/>
    <n v="8"/>
    <n v="230239.6"/>
    <s v="Unidad"/>
    <m/>
  </r>
  <r>
    <x v="11"/>
    <x v="61"/>
    <s v="02-02-01-003-007-04"/>
    <s v="Materiales y suministros - Yeso, cal y cemento"/>
    <s v="GAORI CEMENTO GRIS 50 KG"/>
    <s v="30111601"/>
    <s v="SELECCIÓN ABREVIADA - ACUERDO MARCO"/>
    <n v="5"/>
    <n v="4"/>
    <n v="10"/>
    <n v="12"/>
    <n v="309138.83999999997"/>
    <s v="Unidad"/>
    <m/>
  </r>
  <r>
    <x v="11"/>
    <x v="61"/>
    <s v="02-02-01-003-007-04"/>
    <s v="Materiales y suministros - Yeso, cal y cemento"/>
    <s v="JEFSA CEMENTO GRIS TIPO 1 POR 25 KG"/>
    <s v="30111601"/>
    <m/>
    <m/>
    <m/>
    <n v="10"/>
    <n v="10"/>
    <n v="176651.27000000031"/>
    <s v="Unidad"/>
    <m/>
  </r>
  <r>
    <x v="11"/>
    <x v="61"/>
    <s v="02-02-01-003-007-04"/>
    <s v="Materiales y suministros - Yeso, cal y cemento"/>
    <s v="BACOF BOQUILLA CON LATEX  COLOR BLANCO X 5 KILOS. COLOR A ESCOGER_x000a_"/>
    <s v="12163501"/>
    <s v="SELECCIÓN ABREVIADA - ACUERDO MARCO"/>
    <n v="5"/>
    <n v="4"/>
    <n v="16"/>
    <n v="20"/>
    <n v="419545.4"/>
    <s v="Unidad"/>
    <m/>
  </r>
  <r>
    <x v="11"/>
    <x v="61"/>
    <s v="02-02-01-003-007-04"/>
    <s v="Materiales y suministros - Yeso, cal y cemento"/>
    <s v="BACOF CEMENTO GRIS X BULTO DE 50 KG_x000a_"/>
    <s v="30111601"/>
    <s v="SELECCIÓN ABREVIADA - ACUERDO MARCO"/>
    <n v="5"/>
    <n v="4"/>
    <n v="16"/>
    <n v="7"/>
    <n v="180331.21999999997"/>
    <s v="Bulto"/>
    <m/>
  </r>
  <r>
    <x v="11"/>
    <x v="61"/>
    <s v="02-02-01-003-007-04"/>
    <s v="Materiales y suministros - Yeso, cal y cemento"/>
    <s v="BACOF YESO BLANCO X KILO EMPAQUE INDIVIDUAL_x000a_"/>
    <s v="30151805"/>
    <s v="SELECCIÓN ABREVIADA - ACUERDO MARCO"/>
    <n v="5"/>
    <n v="4"/>
    <n v="16"/>
    <n v="100"/>
    <n v="228173.99999999997"/>
    <s v="Kilogramo"/>
    <m/>
  </r>
  <r>
    <x v="11"/>
    <x v="61"/>
    <s v="02-02-01-003-007-05"/>
    <s v="Materiales y suministros - Artículos de concreto, cemento y yeso"/>
    <s v="BACOF MORTERO SECO PARA PEGA Y PAÑETE X 40 KGS_x000a_"/>
    <s v="30111504"/>
    <s v="SELECCIÓN ABREVIADA - ACUERDO MARCO"/>
    <n v="5"/>
    <n v="4"/>
    <n v="10"/>
    <n v="15"/>
    <n v="237374.55"/>
    <s v="Bulto"/>
    <m/>
  </r>
  <r>
    <x v="11"/>
    <x v="61"/>
    <s v="02-02-01-003-007-05"/>
    <s v="Materiales y suministros - Artículos de concreto, cemento y yeso"/>
    <s v="BACOF CONCRETO SECO 3000 PSI X 40 KGS_x000a_"/>
    <s v="30111504"/>
    <s v="SELECCIÓN ABREVIADA - ACUERDO MARCO"/>
    <n v="5"/>
    <n v="4"/>
    <n v="10"/>
    <n v="15"/>
    <n v="248415"/>
    <s v="Bulto"/>
    <m/>
  </r>
  <r>
    <x v="11"/>
    <x v="61"/>
    <s v="02-02-01-003-007-05"/>
    <s v="Materiales y suministros - Artículos de concreto, cemento y yeso"/>
    <s v="BACOF TEJA FIBROCEMENTO NO.6 PERFIL 7 _x000a_"/>
    <s v="30151511"/>
    <s v="SELECCIÓN ABREVIADA - ACUERDO MARCO"/>
    <n v="5"/>
    <n v="4"/>
    <n v="10"/>
    <n v="7"/>
    <n v="198364.04"/>
    <s v="Unidad"/>
    <m/>
  </r>
  <r>
    <x v="11"/>
    <x v="61"/>
    <s v="02-02-01-003-007-05"/>
    <s v="Materiales y suministros - Artículos de concreto, cemento y yeso"/>
    <s v="BACOF PLACAS PLANAS DE FIBROCEMENTO 1.22 M X 2.44M DE 10MM_x000a_"/>
    <s v="30161501"/>
    <s v="SELECCIÓN ABREVIADA - ACUERDO MARCO"/>
    <n v="5"/>
    <n v="4"/>
    <n v="10"/>
    <n v="2"/>
    <n v="114086.94"/>
    <s v="Unidad"/>
    <m/>
  </r>
  <r>
    <x v="11"/>
    <x v="61"/>
    <s v="02-02-01-003-007-05"/>
    <s v="Materiales y suministros - Artículos de concreto, cemento y yeso"/>
    <s v="BACOF PLACAS PLANAS DE FIBROCEMENTO 1.22 M X 2.44M DE 14MM_x000a_"/>
    <s v="30161501"/>
    <s v="SELECCIÓN ABREVIADA - ACUERDO MARCO"/>
    <n v="5"/>
    <n v="4"/>
    <n v="10"/>
    <n v="2"/>
    <n v="161929.84"/>
    <s v="Unidad"/>
    <m/>
  </r>
  <r>
    <x v="11"/>
    <x v="61"/>
    <s v="02-02-01-003-007-05"/>
    <s v="Materiales y suministros - Artículos de concreto, cemento y yeso"/>
    <s v="BACOF PLACAS PLANAS DE FIBROCEMENTO 1.22 M X 2.44M DE 20MM_x000a_"/>
    <s v="30161501"/>
    <s v="SELECCIÓN ABREVIADA - ACUERDO MARCO"/>
    <n v="5"/>
    <n v="4"/>
    <n v="10"/>
    <n v="2"/>
    <n v="232590.14"/>
    <s v="Unidad"/>
    <m/>
  </r>
  <r>
    <x v="11"/>
    <x v="61"/>
    <s v="02-02-01-003-007-05"/>
    <s v="Materiales y suministros - Artículos de concreto, cemento y yeso"/>
    <s v="BACOF PLACAS PLANAS DE FIBROCEMENTO 1.22 M X 2.44M DE 4 MM_x000a_"/>
    <s v="30161501"/>
    <s v="SELECCIÓN ABREVIADA - ACUERDO MARCO"/>
    <n v="5"/>
    <n v="4"/>
    <n v="10"/>
    <n v="2"/>
    <n v="71396.350000000006"/>
    <s v="Unidad"/>
    <m/>
  </r>
  <r>
    <x v="11"/>
    <x v="61"/>
    <s v="02-02-01-003-007-05"/>
    <s v="Materiales y suministros - Artículos de concreto, cemento y yeso"/>
    <s v="BACOF PLACAS PLANAS DE FIBROCEMENTO 1.22 M X 2.44M DE 6MM_x000a_"/>
    <s v="30161501"/>
    <s v="SELECCIÓN ABREVIADA - ACUERDO MARCO"/>
    <n v="5"/>
    <n v="4"/>
    <n v="10"/>
    <n v="2"/>
    <n v="115559.02"/>
    <s v="Unidad"/>
    <m/>
  </r>
  <r>
    <x v="11"/>
    <x v="61"/>
    <s v="02-02-01-003-007-05"/>
    <s v="Materiales y suministros - Artículos de concreto, cemento y yeso"/>
    <s v="BACOF PLACAS PLANAS DE YESO 1.22 M X 2.44M DE 1/2&quot;_x000a_"/>
    <s v="30161503"/>
    <s v="SELECCIÓN ABREVIADA - ACUERDO MARCO"/>
    <n v="5"/>
    <n v="4"/>
    <n v="10"/>
    <n v="7"/>
    <n v="177754.78"/>
    <s v="Unidad"/>
    <m/>
  </r>
  <r>
    <x v="11"/>
    <x v="61"/>
    <s v="02-02-01-003-007-05"/>
    <s v="Materiales y suministros - Artículos de concreto, cemento y yeso"/>
    <s v="GAORI LAMINA DE DRY WALL SUPERPLACA DE 1/2&quot;"/>
    <s v="30102002"/>
    <s v="SELECCIÓN ABREVIADA - ACUERDO MARCO"/>
    <n v="5"/>
    <n v="4"/>
    <n v="10"/>
    <n v="15"/>
    <n v="380903.10000000003"/>
    <s v="Unidad"/>
    <m/>
  </r>
  <r>
    <x v="11"/>
    <x v="61"/>
    <s v="02-02-01-003-007-05"/>
    <s v="Materiales y suministros - Artículos de concreto, cemento y yeso"/>
    <s v="BACOF MORTERO SECO PARA PEGA Y PAÑETE X 40 KGS_x000a_"/>
    <s v="30111504"/>
    <s v="SELECCIÓN ABREVIADA - ACUERDO MARCO"/>
    <n v="5"/>
    <n v="4"/>
    <n v="16"/>
    <n v="20"/>
    <n v="316499.39999999997"/>
    <s v="Bulto"/>
    <m/>
  </r>
  <r>
    <x v="11"/>
    <x v="61"/>
    <s v="02-02-01-003-007-05"/>
    <s v="Materiales y suministros - Artículos de concreto, cemento y yeso"/>
    <s v="BACOF CONCRETO SECO 3000 PSI X 40 KGS_x000a_"/>
    <s v="30111504"/>
    <s v="SELECCIÓN ABREVIADA - ACUERDO MARCO"/>
    <n v="5"/>
    <n v="4"/>
    <n v="16"/>
    <n v="14"/>
    <n v="231854"/>
    <s v="Bulto"/>
    <m/>
  </r>
  <r>
    <x v="11"/>
    <x v="61"/>
    <s v="02-02-01-003-007-05"/>
    <s v="Materiales y suministros - Artículos de concreto, cemento y yeso"/>
    <s v="BACOF TEJA FIBROCEMENTO NO.6 PERFIL 7 _x000a_"/>
    <s v="30151511"/>
    <s v="SELECCIÓN ABREVIADA - ACUERDO MARCO"/>
    <n v="5"/>
    <n v="4"/>
    <n v="16"/>
    <n v="14"/>
    <n v="396728.08"/>
    <s v="Unidad"/>
    <m/>
  </r>
  <r>
    <x v="11"/>
    <x v="61"/>
    <s v="02-02-01-003-007-05"/>
    <s v="Materiales y suministros - Artículos de concreto, cemento y yeso"/>
    <s v="BACOF PLACAS PLANAS DE FIBROCEMENTO 1.22 M X 2.44M DE 10MM_x000a_"/>
    <s v="30161501"/>
    <s v="SELECCIÓN ABREVIADA - ACUERDO MARCO"/>
    <n v="5"/>
    <n v="4"/>
    <n v="16"/>
    <n v="2"/>
    <n v="114086.94"/>
    <s v="Unidad"/>
    <m/>
  </r>
  <r>
    <x v="11"/>
    <x v="61"/>
    <s v="02-02-01-003-007-05"/>
    <s v="Materiales y suministros - Artículos de concreto, cemento y yeso"/>
    <s v="BACOF PLACAS PLANAS DE FIBROCEMENTO 1.22 M X 2.44M DE 14MM_x000a_"/>
    <s v="30161501"/>
    <s v="SELECCIÓN ABREVIADA - ACUERDO MARCO"/>
    <n v="5"/>
    <n v="4"/>
    <n v="16"/>
    <n v="2"/>
    <n v="161929.84"/>
    <s v="Unidad"/>
    <m/>
  </r>
  <r>
    <x v="11"/>
    <x v="61"/>
    <s v="02-02-01-003-007-05"/>
    <s v="Materiales y suministros - Artículos de concreto, cemento y yeso"/>
    <s v="BACOF PLACAS PLANAS DE FIBROCEMENTO 1.22 M X 2.44M DE 20MM_x000a_"/>
    <s v="30161501"/>
    <s v="SELECCIÓN ABREVIADA - ACUERDO MARCO"/>
    <n v="5"/>
    <n v="4"/>
    <n v="16"/>
    <n v="2"/>
    <n v="232590.14"/>
    <s v="Unidad"/>
    <m/>
  </r>
  <r>
    <x v="11"/>
    <x v="61"/>
    <s v="02-02-01-003-007-05"/>
    <s v="Materiales y suministros - Artículos de concreto, cemento y yeso"/>
    <s v="BACOF PLACAS PLANAS DE FIBROCEMENTO 1.22 M X 2.44M DE 4 MM_x000a_"/>
    <s v="30161501"/>
    <s v="SELECCIÓN ABREVIADA - ACUERDO MARCO"/>
    <n v="5"/>
    <n v="4"/>
    <n v="16"/>
    <n v="2"/>
    <n v="71396.310000000201"/>
    <s v="Unidad"/>
    <m/>
  </r>
  <r>
    <x v="11"/>
    <x v="61"/>
    <s v="02-02-01-003-007-05"/>
    <s v="Materiales y suministros - Artículos de concreto, cemento y yeso"/>
    <s v="BACOF PLACAS PLANAS DE FIBROCEMENTO 1.22 M X 2.44M DE 6MM_x000a_"/>
    <s v="30161501"/>
    <s v="SELECCIÓN ABREVIADA - ACUERDO MARCO"/>
    <n v="5"/>
    <n v="4"/>
    <n v="16"/>
    <n v="2"/>
    <n v="115559.02"/>
    <s v="Unidad"/>
    <m/>
  </r>
  <r>
    <x v="11"/>
    <x v="61"/>
    <s v="02-02-01-003-007-05"/>
    <s v="Materiales y suministros - Artículos de concreto, cemento y yeso"/>
    <s v="BACOF PLACAS PLANAS DE YESO 1.22 M X 2.44M DE 1/2&quot;_x000a_"/>
    <s v="30161503"/>
    <s v="SELECCIÓN ABREVIADA - ACUERDO MARCO"/>
    <n v="5"/>
    <n v="4"/>
    <n v="16"/>
    <n v="16"/>
    <n v="406296.64"/>
    <s v="Unidad"/>
    <m/>
  </r>
  <r>
    <x v="11"/>
    <x v="61"/>
    <s v="02-02-01-003-007-09"/>
    <s v="Materiales y suministros - Otros productos minerales no metálicos n. C. P."/>
    <s v="BACOF ROLLO MANTO ASFALTICO AL-300 CAPA ALUMINIO (ROLLO X10MTS)_x000a_"/>
    <s v="12164902"/>
    <s v="SELECCIÓN ABREVIADA - ACUERDO MARCO"/>
    <n v="5"/>
    <n v="4"/>
    <n v="10"/>
    <n v="15"/>
    <n v="2704964.4"/>
    <s v="Rollo"/>
    <m/>
  </r>
  <r>
    <x v="11"/>
    <x v="61"/>
    <s v="02-02-01-003-007-09"/>
    <s v="Materiales y suministros - Otros productos minerales no metálicos n. C. P."/>
    <s v="BACOF ROLLO MANTO ASFALTICO AL-80 CAPA ALUMINIO (ROLLO X10MTS)_x000a_"/>
    <s v="12164902"/>
    <s v="SELECCIÓN ABREVIADA - ACUERDO MARCO"/>
    <n v="5"/>
    <n v="4"/>
    <n v="10"/>
    <n v="15"/>
    <n v="2373744.2999999998"/>
    <s v="Rollo"/>
    <m/>
  </r>
  <r>
    <x v="11"/>
    <x v="61"/>
    <s v="02-02-01-003-007-09"/>
    <s v="Materiales y suministros - Otros productos minerales no metálicos n. C. P."/>
    <s v="BACOF LIJA SECA ROJA – GRANO NO. 80_x000a_"/>
    <s v="27111918"/>
    <s v="SELECCIÓN ABREVIADA - ACUERDO MARCO"/>
    <n v="5"/>
    <n v="4"/>
    <n v="10"/>
    <n v="150"/>
    <n v="160089"/>
    <s v="Unidad"/>
    <m/>
  </r>
  <r>
    <x v="11"/>
    <x v="61"/>
    <s v="02-02-01-003-007-09"/>
    <s v="Materiales y suministros - Otros productos minerales no metálicos n. C. P."/>
    <s v="BACOF LIJA SECA ROJA – GRANO NO. 100_x000a_"/>
    <s v="27111918"/>
    <s v="SELECCIÓN ABREVIADA - ACUERDO MARCO"/>
    <n v="5"/>
    <n v="4"/>
    <n v="10"/>
    <n v="150"/>
    <n v="160089"/>
    <s v="Unidad"/>
    <m/>
  </r>
  <r>
    <x v="11"/>
    <x v="61"/>
    <s v="02-02-01-003-007-09"/>
    <s v="Materiales y suministros - Otros productos minerales no metálicos n. C. P."/>
    <s v="BACOF LIJA SECA ROJA – GRANO NO. 400_x000a_"/>
    <s v="27111918"/>
    <s v="SELECCIÓN ABREVIADA - ACUERDO MARCO"/>
    <n v="5"/>
    <n v="4"/>
    <n v="10"/>
    <n v="150"/>
    <n v="160089"/>
    <s v="Unidad"/>
    <m/>
  </r>
  <r>
    <x v="11"/>
    <x v="61"/>
    <s v="02-02-01-003-007-09"/>
    <s v="Materiales y suministros - Otros productos minerales no metálicos n. C. P."/>
    <s v="BACOF LIJA SECA ROJA – GRANO NO. 220_x000a_"/>
    <s v="27111918"/>
    <s v="SELECCIÓN ABREVIADA - ACUERDO MARCO"/>
    <n v="5"/>
    <n v="4"/>
    <n v="10"/>
    <n v="150"/>
    <n v="160089"/>
    <s v="Unidad"/>
    <m/>
  </r>
  <r>
    <x v="11"/>
    <x v="61"/>
    <s v="02-02-01-003-007-09"/>
    <s v="Materiales y suministros - Otros productos minerales no metálicos n. C. P."/>
    <s v="BACOF LIJA SECA ROJA – GRANO NO. 120_x000a_"/>
    <s v="27111918"/>
    <s v="SELECCIÓN ABREVIADA - ACUERDO MARCO"/>
    <n v="5"/>
    <n v="4"/>
    <n v="10"/>
    <n v="175"/>
    <n v="186770.5"/>
    <s v="Unidad"/>
    <m/>
  </r>
  <r>
    <x v="11"/>
    <x v="61"/>
    <s v="02-02-01-003-007-09"/>
    <s v="Materiales y suministros - Otros productos minerales no metálicos n. C. P."/>
    <s v="BACOF LIJA SECA ROJA – GRANO NO. 150_x000a_"/>
    <s v="27111918"/>
    <s v="SELECCIÓN ABREVIADA - ACUERDO MARCO"/>
    <n v="5"/>
    <n v="4"/>
    <n v="10"/>
    <n v="150"/>
    <n v="160089"/>
    <s v="Unidad"/>
    <m/>
  </r>
  <r>
    <x v="11"/>
    <x v="61"/>
    <s v="02-02-01-003-007-09"/>
    <s v="Materiales y suministros - Otros productos minerales no metálicos n. C. P."/>
    <s v="BACOF LIJA SECA ROJA – GRANO NO. 180_x000a_"/>
    <s v="27111918"/>
    <s v="SELECCIÓN ABREVIADA - ACUERDO MARCO"/>
    <n v="5"/>
    <n v="4"/>
    <n v="10"/>
    <n v="150"/>
    <n v="160089"/>
    <s v="Unidad"/>
    <m/>
  </r>
  <r>
    <x v="11"/>
    <x v="61"/>
    <s v="02-02-01-003-007-09"/>
    <s v="Materiales y suministros - Otros productos minerales no metálicos n. C. P."/>
    <s v="BACOF DISCO LIJA VELCRO 5 PULGADAS GRANO 120 _x000a_"/>
    <s v="27112742"/>
    <s v="SELECCIÓN ABREVIADA - ACUERDO MARCO"/>
    <n v="5"/>
    <n v="4"/>
    <n v="10"/>
    <n v="40"/>
    <n v="201676"/>
    <s v="Unidad"/>
    <m/>
  </r>
  <r>
    <x v="11"/>
    <x v="61"/>
    <s v="02-02-01-003-007-09"/>
    <s v="Materiales y suministros - Otros productos minerales no metálicos n. C. P."/>
    <s v="BACOF DISCO LIJA VELCRO 5 PULGADAS GRANO 320 _x000a_"/>
    <s v="27112742"/>
    <s v="SELECCIÓN ABREVIADA - ACUERDO MARCO"/>
    <n v="5"/>
    <n v="4"/>
    <n v="10"/>
    <n v="40"/>
    <n v="220813.6"/>
    <s v="Unidad"/>
    <m/>
  </r>
  <r>
    <x v="11"/>
    <x v="61"/>
    <s v="02-02-01-003-007-09"/>
    <s v="Materiales y suministros - Otros productos minerales no metálicos n. C. P."/>
    <s v="BACOF DISCO LIJA VELCRO 5 PULGADAS GRANO 220_x000a_"/>
    <s v="27112742"/>
    <s v="SELECCIÓN ABREVIADA - ACUERDO MARCO"/>
    <n v="5"/>
    <n v="4"/>
    <n v="10"/>
    <n v="40"/>
    <n v="211980.80000000002"/>
    <s v="Unidad"/>
    <m/>
  </r>
  <r>
    <x v="11"/>
    <x v="61"/>
    <s v="02-02-01-003-007-09"/>
    <s v="Materiales y suministros - Otros productos minerales no metálicos n. C. P."/>
    <s v="BACOF LIJA DE AGUA GRANO NO. 80  _x000a_"/>
    <s v="31191501"/>
    <s v="SELECCIÓN ABREVIADA - ACUERDO MARCO"/>
    <n v="5"/>
    <n v="4"/>
    <n v="10"/>
    <n v="150"/>
    <n v="160089"/>
    <s v="Unidad"/>
    <m/>
  </r>
  <r>
    <x v="11"/>
    <x v="61"/>
    <s v="02-02-01-003-007-09"/>
    <s v="Materiales y suministros - Otros productos minerales no metálicos n. C. P."/>
    <s v="BACOF LIJA DE AGUA GRANO NO. 60   _x000a_"/>
    <s v="31191501"/>
    <s v="SELECCIÓN ABREVIADA - ACUERDO MARCO"/>
    <n v="5"/>
    <n v="4"/>
    <n v="10"/>
    <n v="150"/>
    <n v="160089"/>
    <s v="Unidad"/>
    <m/>
  </r>
  <r>
    <x v="11"/>
    <x v="61"/>
    <s v="02-02-01-003-007-09"/>
    <s v="Materiales y suministros - Otros productos minerales no metálicos n. C. P."/>
    <s v="BACOF LIJA DE AGUA GRANO NO. 150 _x000a_"/>
    <s v="31191501"/>
    <s v="SELECCIÓN ABREVIADA - ACUERDO MARCO"/>
    <n v="5"/>
    <n v="4"/>
    <n v="10"/>
    <n v="150"/>
    <n v="160089"/>
    <s v="Unidad"/>
    <m/>
  </r>
  <r>
    <x v="11"/>
    <x v="61"/>
    <s v="02-02-01-003-007-09"/>
    <s v="Materiales y suministros - Otros productos minerales no metálicos n. C. P."/>
    <s v="BACOF LIJA DE AGUA GRANO NO. 120   _x000a_"/>
    <s v="31191501"/>
    <s v="SELECCIÓN ABREVIADA - ACUERDO MARCO"/>
    <n v="5"/>
    <n v="4"/>
    <n v="10"/>
    <n v="150"/>
    <n v="160089"/>
    <s v="Unidad"/>
    <m/>
  </r>
  <r>
    <x v="11"/>
    <x v="61"/>
    <s v="02-02-01-003-007-09"/>
    <s v="Materiales y suministros - Otros productos minerales no metálicos n. C. P."/>
    <s v="GAAMA LIJA # 100"/>
    <s v="27111918"/>
    <s v="SELECCIÓN ABREVIADA - ACUERDO MARCO"/>
    <n v="5"/>
    <n v="4"/>
    <n v="10"/>
    <n v="99"/>
    <n v="105658.74"/>
    <s v="Unidad"/>
    <m/>
  </r>
  <r>
    <x v="11"/>
    <x v="61"/>
    <s v="02-02-01-003-007-09"/>
    <s v="Materiales y suministros - Otros productos minerales no metálicos n. C. P."/>
    <s v="GACAR DISCO ABRASIVO DE CORTE DE PULIDORA PARA METAL DE 4&quot;"/>
    <s v="27112838"/>
    <s v="SELECCIÓN ABREVIADA - ACUERDO MARCO"/>
    <n v="5"/>
    <n v="4"/>
    <n v="10"/>
    <n v="18"/>
    <n v="94634.28"/>
    <s v="Unidad"/>
    <m/>
  </r>
  <r>
    <x v="11"/>
    <x v="61"/>
    <s v="02-02-01-003-007-09"/>
    <s v="Materiales y suministros - Otros productos minerales no metálicos n. C. P."/>
    <s v="GAORI LIJA # 120"/>
    <s v="27111918"/>
    <s v="SELECCIÓN ABREVIADA - ACUERDO MARCO"/>
    <n v="5"/>
    <n v="4"/>
    <n v="10"/>
    <n v="50"/>
    <n v="53363"/>
    <s v="Unidad"/>
    <m/>
  </r>
  <r>
    <x v="11"/>
    <x v="61"/>
    <s v="02-02-01-003-007-09"/>
    <s v="Materiales y suministros - Otros productos minerales no metálicos n. C. P."/>
    <s v="GAORI LIJA AGUA #60 PREMIER_x000a_&quot;_x000a_"/>
    <s v="27111918"/>
    <s v="SELECCIÓN ABREVIADA - ACUERDO MARCO"/>
    <n v="5"/>
    <n v="4"/>
    <n v="10"/>
    <n v="50"/>
    <n v="53363"/>
    <s v="Unidad"/>
    <m/>
  </r>
  <r>
    <x v="11"/>
    <x v="61"/>
    <s v="02-02-01-003-007-09"/>
    <s v="Materiales y suministros - Otros productos minerales no metálicos n. C. P."/>
    <s v="GAORI LIJA DE AGUA # 150_x000a_"/>
    <s v="27111918"/>
    <s v="SELECCIÓN ABREVIADA - ACUERDO MARCO"/>
    <n v="5"/>
    <n v="4"/>
    <n v="10"/>
    <n v="50"/>
    <n v="53363"/>
    <s v="Unidad"/>
    <m/>
  </r>
  <r>
    <x v="11"/>
    <x v="61"/>
    <s v="02-02-01-003-007-09"/>
    <s v="Materiales y suministros - Otros productos minerales no metálicos n. C. P."/>
    <s v="GAORI LIJA DE AGUA #80_x000a_"/>
    <s v="27111918"/>
    <s v="SELECCIÓN ABREVIADA - ACUERDO MARCO"/>
    <n v="5"/>
    <n v="4"/>
    <n v="10"/>
    <n v="50"/>
    <n v="53363"/>
    <s v="Unidad"/>
    <m/>
  </r>
  <r>
    <x v="11"/>
    <x v="61"/>
    <s v="02-02-01-003-007-09"/>
    <s v="Materiales y suministros - Otros productos minerales no metálicos n. C. P."/>
    <s v="GAORI LIJA SECA ROJA GRANO N°600_x000a_"/>
    <s v="31191501"/>
    <s v="SELECCIÓN ABREVIADA - ACUERDO MARCO"/>
    <n v="5"/>
    <n v="4"/>
    <n v="10"/>
    <n v="14"/>
    <n v="14941.64"/>
    <s v="Unidad"/>
    <m/>
  </r>
  <r>
    <x v="11"/>
    <x v="61"/>
    <s v="02-02-01-003-007-09"/>
    <s v="Materiales y suministros - Otros productos minerales no metálicos n. C. P."/>
    <s v="JEFSA LIJA SECA # 120"/>
    <s v="27111918"/>
    <s v="SELECCIÓN ABREVIADA - ACUERDO MARCO"/>
    <n v="5"/>
    <n v="4"/>
    <n v="10"/>
    <n v="20"/>
    <n v="21345.200000000001"/>
    <s v="Unidad"/>
    <m/>
  </r>
  <r>
    <x v="11"/>
    <x v="61"/>
    <s v="02-02-01-003-007-09"/>
    <s v="Materiales y suministros - Otros productos minerales no metálicos n. C. P."/>
    <s v="JEFSA LIJA DE AGUA - GRANO NO. 180"/>
    <s v="27111918"/>
    <s v="SELECCIÓN ABREVIADA - ACUERDO MARCO"/>
    <n v="5"/>
    <n v="4"/>
    <n v="10"/>
    <n v="20"/>
    <n v="21345.200000000001"/>
    <s v="Unidad"/>
    <m/>
  </r>
  <r>
    <x v="11"/>
    <x v="61"/>
    <s v="02-02-01-003-007-09"/>
    <s v="Materiales y suministros - Otros productos minerales no metálicos n. C. P."/>
    <s v="JEFSA LIJA SECA # 100"/>
    <n v="27111918"/>
    <m/>
    <m/>
    <m/>
    <n v="10"/>
    <n v="20"/>
    <n v="21345.200000000001"/>
    <s v="Unidad"/>
    <m/>
  </r>
  <r>
    <x v="11"/>
    <x v="61"/>
    <s v="02-02-01-003-007-09"/>
    <s v="Materiales y suministros - Otros productos minerales no metálicos n. C. P."/>
    <s v="JEFSA ROLLO MANTO ASFALTICO AL300 CAPA ALUMINIO ROX10MTS."/>
    <n v="12164902"/>
    <m/>
    <m/>
    <m/>
    <n v="10"/>
    <n v="25"/>
    <n v="4508280.8000000007"/>
    <s v="Unidad"/>
    <m/>
  </r>
  <r>
    <x v="11"/>
    <x v="61"/>
    <s v="02-02-01-003-007-09"/>
    <s v="Materiales y suministros - Otros productos minerales no metálicos n. C. P."/>
    <s v="BACOF ROLLO MANTO ASFALTICO AL-300 CAPA ALUMINIO (ROLLO X10MTS)_x000a_"/>
    <s v="12164902"/>
    <s v="SELECCIÓN ABREVIADA - ACUERDO MARCO"/>
    <n v="5"/>
    <n v="4"/>
    <n v="16"/>
    <n v="10"/>
    <n v="1803309.5999999999"/>
    <s v="Rollo"/>
    <m/>
  </r>
  <r>
    <x v="11"/>
    <x v="61"/>
    <s v="02-02-01-003-007-09"/>
    <s v="Materiales y suministros - Otros productos minerales no metálicos n. C. P."/>
    <s v="BACOF ROLLO MANTO ASFALTICO AL-80 CAPA ALUMINIO (ROLLO X10MTS)_x000a_"/>
    <s v="12164902"/>
    <s v="SELECCIÓN ABREVIADA - ACUERDO MARCO"/>
    <n v="5"/>
    <n v="4"/>
    <n v="16"/>
    <n v="10"/>
    <n v="1582496.2"/>
    <s v="Rollo"/>
    <m/>
  </r>
  <r>
    <x v="11"/>
    <x v="61"/>
    <s v="02-02-01-003-007-09"/>
    <s v="Materiales y suministros - Otros productos minerales no metálicos n. C. P."/>
    <s v="GIMFA LIJA SECA ROJA – GRANO NO. 150"/>
    <s v="23131501"/>
    <s v="SELECCIÓN ABREVIADA - ACUERDO MARCO"/>
    <n v="5"/>
    <n v="4"/>
    <n v="16"/>
    <n v="5"/>
    <n v="7090.4300000004769"/>
    <s v="Unidad"/>
    <m/>
  </r>
  <r>
    <x v="11"/>
    <x v="61"/>
    <s v="02-02-01-003-007-09"/>
    <s v="Materiales y suministros - Otros productos minerales no metálicos n. C. P."/>
    <s v="GIMFA LIJA SECA ROJA – GRANO NO. 220"/>
    <s v="23131501"/>
    <s v="SELECCIÓN ABREVIADA - ACUERDO MARCO"/>
    <n v="5"/>
    <n v="4"/>
    <n v="16"/>
    <n v="5"/>
    <n v="5566.35"/>
    <s v="Unidad"/>
    <m/>
  </r>
  <r>
    <x v="11"/>
    <x v="61"/>
    <s v="02-02-01-003-007-09"/>
    <s v="Materiales y suministros - Otros productos minerales no metálicos n. C. P."/>
    <s v="BACOF LIJA SECA ROJA – GRANO NO. 80_x000a_"/>
    <s v="27111918"/>
    <s v="SELECCIÓN ABREVIADA - ACUERDO MARCO"/>
    <n v="5"/>
    <n v="4"/>
    <n v="16"/>
    <n v="180"/>
    <n v="192106.8"/>
    <s v="Unidad"/>
    <m/>
  </r>
  <r>
    <x v="11"/>
    <x v="61"/>
    <s v="02-02-01-003-007-09"/>
    <s v="Materiales y suministros - Otros productos minerales no metálicos n. C. P."/>
    <s v="BACOF LIJA SECA ROJA – GRANO NO. 100_x000a_"/>
    <s v="27111918"/>
    <s v="SELECCIÓN ABREVIADA - ACUERDO MARCO"/>
    <n v="5"/>
    <n v="4"/>
    <n v="16"/>
    <n v="150"/>
    <n v="160089"/>
    <s v="Unidad"/>
    <m/>
  </r>
  <r>
    <x v="11"/>
    <x v="61"/>
    <s v="02-02-01-003-007-09"/>
    <s v="Materiales y suministros - Otros productos minerales no metálicos n. C. P."/>
    <s v="BACOF LIJA SECA ROJA – GRANO NO. 220_x000a_"/>
    <s v="27111918"/>
    <s v="SELECCIÓN ABREVIADA - ACUERDO MARCO"/>
    <n v="5"/>
    <n v="4"/>
    <n v="16"/>
    <n v="150"/>
    <n v="160089"/>
    <s v="Unidad"/>
    <m/>
  </r>
  <r>
    <x v="11"/>
    <x v="61"/>
    <s v="02-02-01-003-007-09"/>
    <s v="Materiales y suministros - Otros productos minerales no metálicos n. C. P."/>
    <s v="BACOF LIJA SECA ROJA – GRANO NO. 180_x000a_"/>
    <s v="27111918"/>
    <s v="SELECCIÓN ABREVIADA - ACUERDO MARCO"/>
    <n v="5"/>
    <n v="4"/>
    <n v="16"/>
    <n v="150"/>
    <n v="160089"/>
    <s v="Unidad"/>
    <m/>
  </r>
  <r>
    <x v="11"/>
    <x v="61"/>
    <s v="02-02-01-003-007-09"/>
    <s v="Materiales y suministros - Otros productos minerales no metálicos n. C. P."/>
    <s v="BACOF LIJA SECA ROJA – GRANO NO. 120_x000a_"/>
    <s v="27111918"/>
    <s v="SELECCIÓN ABREVIADA - ACUERDO MARCO"/>
    <n v="5"/>
    <n v="4"/>
    <n v="16"/>
    <n v="229"/>
    <n v="244402.54"/>
    <s v="Unidad"/>
    <m/>
  </r>
  <r>
    <x v="11"/>
    <x v="61"/>
    <s v="02-02-01-003-007-09"/>
    <s v="Materiales y suministros - Otros productos minerales no metálicos n. C. P."/>
    <s v="BACOF LIJA SECA ROJA – GRANO NO. 150_x000a_"/>
    <s v="27111918"/>
    <s v="SELECCIÓN ABREVIADA - ACUERDO MARCO"/>
    <n v="5"/>
    <n v="4"/>
    <n v="16"/>
    <n v="150"/>
    <n v="160089"/>
    <s v="Unidad"/>
    <m/>
  </r>
  <r>
    <x v="11"/>
    <x v="61"/>
    <s v="02-02-01-003-007-09"/>
    <s v="Materiales y suministros - Otros productos minerales no metálicos n. C. P."/>
    <s v="BACOF LIJA SECA ROJA – GRANO NO. 400_x000a_"/>
    <s v="27111918"/>
    <s v="SELECCIÓN ABREVIADA - ACUERDO MARCO"/>
    <n v="5"/>
    <n v="4"/>
    <n v="16"/>
    <n v="150"/>
    <n v="160089"/>
    <s v="Unidad"/>
    <m/>
  </r>
  <r>
    <x v="11"/>
    <x v="61"/>
    <s v="02-02-01-003-007-09"/>
    <s v="Materiales y suministros - Otros productos minerales no metálicos n. C. P."/>
    <s v="BACOF DISCO LIJA VELCRO 5 PULGADAS GRANO 120 _x000a_"/>
    <s v="27112742"/>
    <s v="SELECCIÓN ABREVIADA - ACUERDO MARCO"/>
    <n v="5"/>
    <n v="4"/>
    <n v="16"/>
    <n v="70"/>
    <n v="352933"/>
    <s v="Unidad"/>
    <m/>
  </r>
  <r>
    <x v="11"/>
    <x v="61"/>
    <s v="02-02-01-003-007-09"/>
    <s v="Materiales y suministros - Otros productos minerales no metálicos n. C. P."/>
    <s v="BACOF DISCO LIJA VELCRO 5 PULGADAS GRANO 320 _x000a_"/>
    <s v="27112742"/>
    <s v="SELECCIÓN ABREVIADA - ACUERDO MARCO"/>
    <n v="5"/>
    <n v="4"/>
    <n v="16"/>
    <n v="70"/>
    <n v="386423.8"/>
    <s v="Unidad"/>
    <m/>
  </r>
  <r>
    <x v="11"/>
    <x v="61"/>
    <s v="02-02-01-003-007-09"/>
    <s v="Materiales y suministros - Otros productos minerales no metálicos n. C. P."/>
    <s v="BACOF DISCO LIJA VELCRO 5 PULGADAS GRANO 220_x000a_"/>
    <s v="27112742"/>
    <s v="SELECCIÓN ABREVIADA - ACUERDO MARCO"/>
    <n v="5"/>
    <n v="4"/>
    <n v="16"/>
    <n v="70"/>
    <n v="370966.4"/>
    <s v="Unidad"/>
    <m/>
  </r>
  <r>
    <x v="11"/>
    <x v="61"/>
    <s v="02-02-01-003-007-09"/>
    <s v="Materiales y suministros - Otros productos minerales no metálicos n. C. P."/>
    <s v="BACOF LIJA DE AGUA GRANO NO. 80  _x000a_"/>
    <s v="31191501"/>
    <s v="SELECCIÓN ABREVIADA - ACUERDO MARCO"/>
    <n v="5"/>
    <n v="4"/>
    <n v="16"/>
    <n v="150"/>
    <n v="160089"/>
    <s v="Unidad"/>
    <m/>
  </r>
  <r>
    <x v="11"/>
    <x v="61"/>
    <s v="02-02-01-003-007-09"/>
    <s v="Materiales y suministros - Otros productos minerales no metálicos n. C. P."/>
    <s v="BACOF LIJA DE AGUA GRANO NO. 150 _x000a_"/>
    <s v="31191501"/>
    <s v="SELECCIÓN ABREVIADA - ACUERDO MARCO"/>
    <n v="5"/>
    <n v="4"/>
    <n v="16"/>
    <n v="150"/>
    <n v="160089"/>
    <s v="Unidad"/>
    <m/>
  </r>
  <r>
    <x v="11"/>
    <x v="61"/>
    <s v="02-02-01-003-007-09"/>
    <s v="Materiales y suministros - Otros productos minerales no metálicos n. C. P."/>
    <s v="BACOF LIJA DE AGUA GRANO NO. 60   _x000a_"/>
    <s v="31191501"/>
    <s v="SELECCIÓN ABREVIADA - ACUERDO MARCO"/>
    <n v="5"/>
    <n v="4"/>
    <n v="16"/>
    <n v="150"/>
    <n v="160089"/>
    <s v="Unidad"/>
    <m/>
  </r>
  <r>
    <x v="11"/>
    <x v="61"/>
    <s v="02-02-01-003-007-09"/>
    <s v="Materiales y suministros - Otros productos minerales no metálicos n. C. P."/>
    <s v="BACOF LIJA DE AGUA GRANO NO. 120   _x000a_"/>
    <s v="31191501"/>
    <s v="SELECCIÓN ABREVIADA - ACUERDO MARCO"/>
    <n v="5"/>
    <n v="4"/>
    <n v="16"/>
    <n v="180"/>
    <n v="192106.8"/>
    <s v="Unidad"/>
    <m/>
  </r>
  <r>
    <x v="11"/>
    <x v="4"/>
    <s v="02-02-01-003-008-04"/>
    <s v="Materiales y suministros -Articulos Deportivos"/>
    <s v="BACOF JUGUETE TIPO KONG "/>
    <n v="10111301"/>
    <s v="MÍNIMA CUANTÍA"/>
    <n v="2"/>
    <n v="4"/>
    <n v="10"/>
    <n v="2"/>
    <n v="216000"/>
    <s v="Unidad"/>
    <m/>
  </r>
  <r>
    <x v="11"/>
    <x v="4"/>
    <s v="02-02-01-003-008-04"/>
    <s v="Materiales y suministros -Articulos Deportivos"/>
    <s v="GAAMA PELOTA MACIZA PARA CANINO "/>
    <n v="10111301"/>
    <s v="MÍNIMA CUANTÍA"/>
    <n v="2"/>
    <n v="4"/>
    <n v="10"/>
    <n v="12"/>
    <n v="124800.12"/>
    <s v="Unidad"/>
    <m/>
  </r>
  <r>
    <x v="11"/>
    <x v="4"/>
    <s v="02-02-01-003-008-04"/>
    <s v="Materiales y suministros -Articulos Deportivos"/>
    <s v="GACAS PELOTA DE TENIS SET X 3 "/>
    <n v="10111301"/>
    <s v="MÍNIMA CUANTÍA"/>
    <n v="2"/>
    <n v="4"/>
    <n v="10"/>
    <n v="2"/>
    <n v="76000"/>
    <s v="Unidad"/>
    <m/>
  </r>
  <r>
    <x v="11"/>
    <x v="4"/>
    <s v="02-02-01-003-008-04"/>
    <s v="Materiales y suministros -Articulos Deportivos"/>
    <s v="GACAS PELOTA MACIZA PARA CANINO "/>
    <n v="10111301"/>
    <s v="MÍNIMA CUANTÍA"/>
    <n v="2"/>
    <n v="4"/>
    <n v="10"/>
    <n v="2"/>
    <n v="20800.02"/>
    <s v="Unidad"/>
    <m/>
  </r>
  <r>
    <x v="11"/>
    <x v="4"/>
    <s v="02-02-01-003-008-04"/>
    <s v="Materiales y suministros -Articulos Deportivos"/>
    <s v="GIMFA PALO DE HOCKEY O STICK "/>
    <n v="49161514"/>
    <s v="MÍNIMA CUANTÍA"/>
    <m/>
    <m/>
    <n v="16"/>
    <n v="10"/>
    <n v="1300000"/>
    <s v="Unidad"/>
    <m/>
  </r>
  <r>
    <x v="11"/>
    <x v="4"/>
    <s v="02-02-01-003-008-04"/>
    <s v="Materiales y suministros -Articulos Deportivos"/>
    <s v="GIMFA BALONES DE FUTSAL"/>
    <n v="49161504"/>
    <s v="MÍNIMA CUANTÍA"/>
    <m/>
    <m/>
    <n v="16"/>
    <n v="20"/>
    <n v="1800000"/>
    <s v="Unidad"/>
    <m/>
  </r>
  <r>
    <x v="11"/>
    <x v="4"/>
    <s v="02-02-01-003-008-04"/>
    <s v="Materiales y suministros -Articulos Deportivos"/>
    <s v="GIMFA BALÓN DE BALONCESTO MINI  G.5"/>
    <n v="49161603"/>
    <s v="MÍNIMA CUANTÍA"/>
    <m/>
    <m/>
    <n v="16"/>
    <n v="20"/>
    <n v="1700000"/>
    <s v="Unidad"/>
    <m/>
  </r>
  <r>
    <x v="11"/>
    <x v="4"/>
    <s v="02-02-01-003-008-04"/>
    <s v="Materiales y suministros -Articulos Deportivos"/>
    <s v="GIMFA BALONCESTO  G.7"/>
    <n v="49161603"/>
    <s v="MÍNIMA CUANTÍA"/>
    <m/>
    <m/>
    <n v="16"/>
    <n v="20"/>
    <n v="1760000"/>
    <s v="Unidad"/>
    <m/>
  </r>
  <r>
    <x v="11"/>
    <x v="4"/>
    <s v="02-02-01-003-008-04"/>
    <s v="Materiales y suministros -Articulos Deportivos"/>
    <s v="GIMFA MALLA DE VOLEIBOL PARA CAMPO DE 9 METROS."/>
    <n v="49221505"/>
    <s v="MÍNIMA CUANTÍA"/>
    <m/>
    <m/>
    <n v="16"/>
    <n v="2"/>
    <n v="360000"/>
    <s v="Unidad"/>
    <m/>
  </r>
  <r>
    <x v="11"/>
    <x v="4"/>
    <s v="02-02-01-003-008-04"/>
    <s v="Materiales y suministros -Articulos Deportivos"/>
    <s v="GIMFA PELOTAS DE TENIS DE CAMPO, RESISTENCIA A LA FRICCIÓN - FIELTRO NATURAL Y CAUCHO, COLOR AMARILLO X 4"/>
    <n v="49161604"/>
    <s v="MÍNIMA CUANTÍA"/>
    <m/>
    <m/>
    <n v="16"/>
    <n v="30"/>
    <n v="1050000"/>
    <s v="Unidad"/>
    <m/>
  </r>
  <r>
    <x v="11"/>
    <x v="4"/>
    <s v="02-02-01-003-008-04"/>
    <s v="Materiales y suministros -Articulos Deportivos"/>
    <s v="GIMFA PIMPONES PARA TENIS DE MESA PAQ X 6"/>
    <n v="49181509"/>
    <s v="MÍNIMA CUANTÍA"/>
    <m/>
    <m/>
    <n v="16"/>
    <n v="18"/>
    <n v="162000"/>
    <s v="Unidad"/>
    <m/>
  </r>
  <r>
    <x v="11"/>
    <x v="4"/>
    <s v="02-02-01-003-008-04"/>
    <s v="Materiales y suministros -Articulos Deportivos"/>
    <s v="GIMFA RAQUETAS DE TENIS DE MESA"/>
    <n v="49161607"/>
    <s v="MÍNIMA CUANTÍA"/>
    <m/>
    <m/>
    <n v="16"/>
    <n v="20"/>
    <n v="1000000"/>
    <s v="Unidad"/>
    <m/>
  </r>
  <r>
    <x v="11"/>
    <x v="4"/>
    <s v="02-02-01-003-008-04"/>
    <s v="Materiales y suministros -Articulos Deportivos"/>
    <s v="GIMFA MALLAS PARA DEPORTE FUTSAL"/>
    <n v="49221505"/>
    <s v="MÍNIMA CUANTÍA"/>
    <m/>
    <m/>
    <n v="16"/>
    <n v="2"/>
    <n v="360000"/>
    <s v="Unidad"/>
    <m/>
  </r>
  <r>
    <x v="11"/>
    <x v="4"/>
    <s v="02-02-01-003-008-04"/>
    <s v="Materiales y suministros -Articulos Deportivos"/>
    <s v="GIMFA LAZOS"/>
    <n v="49211805"/>
    <s v="MÍNIMA CUANTÍA"/>
    <m/>
    <m/>
    <n v="16"/>
    <n v="30"/>
    <n v="270000"/>
    <s v="Unidad"/>
    <m/>
  </r>
  <r>
    <x v="11"/>
    <x v="4"/>
    <s v="02-02-01-003-008-05"/>
    <s v="Materiales y suministros - Juegos y Juguetes"/>
    <s v="GACAR PELOTA MACIZA PARA CANINO "/>
    <n v="10111301"/>
    <s v="MÍNIMA CUANTÍA"/>
    <n v="2"/>
    <n v="4"/>
    <n v="10"/>
    <n v="8"/>
    <n v="69916"/>
    <s v="Unidad"/>
    <m/>
  </r>
  <r>
    <x v="11"/>
    <x v="4"/>
    <s v="02-02-01-003-008-09"/>
    <s v="Materiales y suministros - Otros artículos manufacturados n. C. P."/>
    <s v="BACOF BROCHA PROFESIONAL CERDA MONA DE 1&quot;_x000a_"/>
    <s v="31211904"/>
    <s v="SELECCIÓN ABREVIADA - ACUERDO MARCO"/>
    <n v="5"/>
    <n v="4"/>
    <n v="10"/>
    <n v="12"/>
    <n v="57411.600000000006"/>
    <s v="Unidad"/>
    <m/>
  </r>
  <r>
    <x v="11"/>
    <x v="4"/>
    <s v="02-02-01-003-008-09"/>
    <s v="Materiales y suministros - Otros artículos manufacturados n. C. P."/>
    <s v="BACOF BROCHA PROFESIONAL CERDA MONA DE 2&quot;_x000a_"/>
    <s v="31211904"/>
    <s v="SELECCIÓN ABREVIADA - ACUERDO MARCO"/>
    <n v="5"/>
    <n v="4"/>
    <n v="10"/>
    <n v="30"/>
    <n v="231854.1"/>
    <s v="Unidad"/>
    <m/>
  </r>
  <r>
    <x v="11"/>
    <x v="4"/>
    <s v="02-02-01-003-008-09"/>
    <s v="Materiales y suministros - Otros artículos manufacturados n. C. P."/>
    <s v="BACOF BROCHA PROFESIONAL CERDA MONA DE 3&quot;_x000a_"/>
    <s v="31211904"/>
    <s v="SELECCIÓN ABREVIADA - ACUERDO MARCO"/>
    <n v="5"/>
    <n v="4"/>
    <n v="10"/>
    <n v="30"/>
    <n v="320179.5"/>
    <s v="Unidad"/>
    <m/>
  </r>
  <r>
    <x v="11"/>
    <x v="4"/>
    <s v="02-02-01-003-008-09"/>
    <s v="Materiales y suministros - Otros artículos manufacturados n. C. P."/>
    <s v="BACOF BROCHA PROFESIONAL CERDA MONA DE 4&quot;_x000a_"/>
    <s v="31211904"/>
    <s v="SELECCIÓN ABREVIADA - ACUERDO MARCO"/>
    <n v="5"/>
    <n v="4"/>
    <n v="10"/>
    <n v="80"/>
    <n v="1324880"/>
    <s v="Unidad"/>
    <m/>
  </r>
  <r>
    <x v="11"/>
    <x v="4"/>
    <s v="02-02-01-003-008-09"/>
    <s v="Materiales y suministros - Otros artículos manufacturados n. C. P."/>
    <s v="BACOF BROCHA PROFESIONAL CERDA MONA DE 5&quot;_x000a_"/>
    <s v="31211904"/>
    <s v="SELECCIÓN ABREVIADA - ACUERDO MARCO"/>
    <n v="5"/>
    <n v="4"/>
    <n v="10"/>
    <n v="20"/>
    <n v="493150"/>
    <s v="Unidad"/>
    <m/>
  </r>
  <r>
    <x v="11"/>
    <x v="4"/>
    <s v="02-02-01-003-008-09"/>
    <s v="Materiales y suministros - Otros artículos manufacturados n. C. P."/>
    <s v="BACOF RODILLO DE FELPA DE 3&quot; MANGO PLÁSTICO_x000a_"/>
    <s v="31211906"/>
    <s v="SELECCIÓN ABREVIADA - ACUERDO MARCO"/>
    <n v="5"/>
    <n v="4"/>
    <n v="10"/>
    <n v="40"/>
    <n v="279696.8"/>
    <s v="Unidad"/>
    <m/>
  </r>
  <r>
    <x v="11"/>
    <x v="4"/>
    <s v="02-02-01-003-008-09"/>
    <s v="Materiales y suministros - Otros artículos manufacturados n. C. P."/>
    <s v="BACOF RODILLO EPOXICO DE 9*  RODILLO EPÓXICO CON UNIÓN METÁLICA Y MANGO TUBULAR EN PLÁSTICO_x000a_"/>
    <s v="31211906"/>
    <s v="SELECCIÓN ABREVIADA - ACUERDO MARCO"/>
    <n v="5"/>
    <n v="4"/>
    <n v="10"/>
    <n v="7"/>
    <n v="105622.37"/>
    <s v="Unidad"/>
    <m/>
  </r>
  <r>
    <x v="11"/>
    <x v="4"/>
    <s v="02-02-01-003-008-09"/>
    <s v="Materiales y suministros - Otros artículos manufacturados n. C. P."/>
    <s v="BACOF RODILLO DE FELPA DE 9&quot; MANGO PLÁSTICO_x000a_"/>
    <s v="31211906"/>
    <s v="SELECCIÓN ABREVIADA - ACUERDO MARCO"/>
    <n v="5"/>
    <n v="4"/>
    <n v="10"/>
    <n v="90"/>
    <n v="1093026.6000000001"/>
    <s v="Unidad"/>
    <m/>
  </r>
  <r>
    <x v="11"/>
    <x v="4"/>
    <s v="02-02-01-003-008-09"/>
    <s v="Materiales y suministros - Otros artículos manufacturados n. C. P."/>
    <s v="GAAMA RASTRILLO"/>
    <s v="27112003"/>
    <s v="SELECCIÓN ABREVIADA - ACUERDO MARCO"/>
    <n v="5"/>
    <n v="4"/>
    <n v="10"/>
    <n v="5"/>
    <n v="66199.899999999994"/>
    <s v="Unidad"/>
    <m/>
  </r>
  <r>
    <x v="11"/>
    <x v="4"/>
    <s v="02-02-01-003-008-09"/>
    <s v="Materiales y suministros - Otros artículos manufacturados n. C. P."/>
    <s v="GAAMA RASTRILLO "/>
    <s v="27112003"/>
    <s v="SELECCIÓN ABREVIADA - ACUERDO MARCO"/>
    <n v="5"/>
    <n v="4"/>
    <n v="10"/>
    <n v="5"/>
    <n v="66199.899999999994"/>
    <s v="Unidad"/>
    <m/>
  </r>
  <r>
    <x v="11"/>
    <x v="4"/>
    <s v="02-02-01-003-008-09"/>
    <s v="Materiales y suministros - Otros artículos manufacturados n. C. P."/>
    <s v="GAAMA BROCHA 3&quot; DE CERDA"/>
    <s v="31211904"/>
    <s v="SELECCIÓN ABREVIADA - ACUERDO MARCO"/>
    <n v="5"/>
    <n v="4"/>
    <n v="10"/>
    <n v="40"/>
    <n v="426906"/>
    <s v="Unidad"/>
    <m/>
  </r>
  <r>
    <x v="11"/>
    <x v="4"/>
    <s v="02-02-01-003-008-09"/>
    <s v="Materiales y suministros - Otros artículos manufacturados n. C. P."/>
    <s v="GAAMA BROCHA 2&quot; DE CERDA"/>
    <s v="31211904"/>
    <s v="SELECCIÓN ABREVIADA - ACUERDO MARCO"/>
    <n v="5"/>
    <n v="4"/>
    <n v="10"/>
    <n v="20"/>
    <n v="154569.4"/>
    <s v="Unidad"/>
    <m/>
  </r>
  <r>
    <x v="11"/>
    <x v="4"/>
    <s v="02-02-01-003-008-09"/>
    <s v="Materiales y suministros - Otros artículos manufacturados n. C. P."/>
    <s v="GAAMA RODILLO  3&quot; FELPA"/>
    <s v="31211906"/>
    <s v="SELECCIÓN ABREVIADA - ACUERDO MARCO"/>
    <n v="5"/>
    <n v="4"/>
    <n v="10"/>
    <n v="20"/>
    <n v="139848.4"/>
    <s v="Unidad"/>
    <m/>
  </r>
  <r>
    <x v="11"/>
    <x v="4"/>
    <s v="02-02-01-003-008-09"/>
    <s v="Materiales y suministros - Otros artículos manufacturados n. C. P."/>
    <s v="GAAMA RODILLO  9&quot; FELPA"/>
    <s v="31211906"/>
    <s v="SELECCIÓN ABREVIADA - ACUERDO MARCO"/>
    <n v="5"/>
    <n v="4"/>
    <n v="10"/>
    <n v="40"/>
    <n v="485789.6"/>
    <s v="Unidad"/>
    <m/>
  </r>
  <r>
    <x v="11"/>
    <x v="4"/>
    <s v="02-02-01-003-008-09"/>
    <s v="Materiales y suministros - Otros artículos manufacturados n. C. P."/>
    <s v="GACAR BROCHA PROFESIONAL CERDA MONA DE 4&quot;"/>
    <s v="31211904"/>
    <s v="SELECCIÓN ABREVIADA - ACUERDO MARCO"/>
    <n v="5"/>
    <n v="4"/>
    <n v="10"/>
    <n v="31"/>
    <n v="431421.11"/>
    <s v="Unidad"/>
    <m/>
  </r>
  <r>
    <x v="11"/>
    <x v="4"/>
    <s v="02-02-01-003-008-09"/>
    <s v="Materiales y suministros - Otros artículos manufacturados n. C. P."/>
    <s v="GACAR BROCHA PROFESIONAL CERDA MONA DE 2&quot;"/>
    <s v="31211904"/>
    <s v="SELECCIÓN ABREVIADA - ACUERDO MARCO"/>
    <n v="5"/>
    <n v="4"/>
    <n v="10"/>
    <n v="20"/>
    <n v="129890.20000000001"/>
    <s v="Unidad"/>
    <m/>
  </r>
  <r>
    <x v="11"/>
    <x v="4"/>
    <s v="02-02-01-003-008-09"/>
    <s v="Materiales y suministros - Otros artículos manufacturados n. C. P."/>
    <s v="GACAR BROCHA PROFESIONAL CERDA MONA DE 3&quot;"/>
    <s v="31211904"/>
    <s v="SELECCIÓN ABREVIADA - ACUERDO MARCO"/>
    <n v="5"/>
    <n v="4"/>
    <n v="10"/>
    <n v="15"/>
    <n v="134529.15000000002"/>
    <s v="Unidad"/>
    <m/>
  </r>
  <r>
    <x v="11"/>
    <x v="4"/>
    <s v="02-02-01-003-008-09"/>
    <s v="Materiales y suministros - Otros artículos manufacturados n. C. P."/>
    <s v="GACAR RODILLO DE FELPA DE 6&quot; MANGO PLÁSTICO"/>
    <s v="31211906"/>
    <s v="SELECCIÓN ABREVIADA - ACUERDO MARCO"/>
    <n v="5"/>
    <n v="4"/>
    <n v="10"/>
    <n v="25"/>
    <n v="176473"/>
    <s v="Unidad"/>
    <m/>
  </r>
  <r>
    <x v="11"/>
    <x v="4"/>
    <s v="02-02-01-003-008-09"/>
    <s v="Materiales y suministros - Otros artículos manufacturados n. C. P."/>
    <s v="GACAR RODILLO DE FELPA DE 9&quot; MANGO PLÁSTICO"/>
    <s v="31211906"/>
    <s v="SELECCIÓN ABREVIADA - ACUERDO MARCO"/>
    <n v="5"/>
    <n v="4"/>
    <n v="10"/>
    <n v="19"/>
    <n v="208450.71"/>
    <s v="Unidad"/>
    <m/>
  </r>
  <r>
    <x v="11"/>
    <x v="4"/>
    <s v="02-02-01-003-008-09"/>
    <s v="Materiales y suministros - Otros artículos manufacturados n. C. P."/>
    <s v="GACAS RASTRILLO "/>
    <s v="27112003"/>
    <s v="SELECCIÓN ABREVIADA - ACUERDO MARCO"/>
    <n v="5"/>
    <n v="4"/>
    <n v="10"/>
    <n v="20"/>
    <n v="233646.6"/>
    <s v="Unidad"/>
    <m/>
  </r>
  <r>
    <x v="11"/>
    <x v="4"/>
    <s v="02-02-01-003-008-09"/>
    <s v="Materiales y suministros - Otros artículos manufacturados n. C. P."/>
    <s v="GACAS BROCHA PROFESIONAL CERDA MONA DE 4&quot; "/>
    <s v="31211904"/>
    <s v="SELECCIÓN ABREVIADA - ACUERDO MARCO"/>
    <n v="5"/>
    <n v="4"/>
    <n v="10"/>
    <n v="45"/>
    <n v="745245"/>
    <s v="Unidad"/>
    <m/>
  </r>
  <r>
    <x v="11"/>
    <x v="4"/>
    <s v="02-02-01-003-008-09"/>
    <s v="Materiales y suministros - Otros artículos manufacturados n. C. P."/>
    <s v="GACAS BROCHA PROFESIONAL CERDA MONA DE 2&quot; "/>
    <s v="31211904"/>
    <s v="SELECCIÓN ABREVIADA - ACUERDO MARCO"/>
    <n v="5"/>
    <n v="4"/>
    <n v="10"/>
    <n v="30"/>
    <n v="231854.1"/>
    <s v="Unidad"/>
    <m/>
  </r>
  <r>
    <x v="11"/>
    <x v="4"/>
    <s v="02-02-01-003-008-09"/>
    <s v="Materiales y suministros - Otros artículos manufacturados n. C. P."/>
    <s v="GACAS BROCHA PROFESIONAL CERDA MONA DE 3&quot; "/>
    <s v="31211904"/>
    <s v="SELECCIÓN ABREVIADA - ACUERDO MARCO"/>
    <n v="5"/>
    <n v="4"/>
    <n v="10"/>
    <n v="20"/>
    <n v="213453"/>
    <s v="Unidad"/>
    <m/>
  </r>
  <r>
    <x v="11"/>
    <x v="4"/>
    <s v="02-02-01-003-008-09"/>
    <s v="Materiales y suministros - Otros artículos manufacturados n. C. P."/>
    <s v="GACAS RODILLO DE FELPA DE 9&quot; MANGO PLÁSTICO "/>
    <s v="31211906"/>
    <s v="SELECCIÓN ABREVIADA - ACUERDO MARCO"/>
    <n v="5"/>
    <n v="4"/>
    <n v="10"/>
    <n v="30"/>
    <n v="452667.3"/>
    <s v="Unidad"/>
    <m/>
  </r>
  <r>
    <x v="11"/>
    <x v="4"/>
    <s v="02-02-01-003-008-09"/>
    <s v="Materiales y suministros - Otros artículos manufacturados n. C. P."/>
    <s v="GACAS RODILLO DE FELPA PROFESIONAL DE 9 PULGADAS "/>
    <s v="31211906"/>
    <s v="SELECCIÓN ABREVIADA - ACUERDO MARCO"/>
    <n v="5"/>
    <n v="4"/>
    <n v="10"/>
    <n v="30"/>
    <n v="364342.2"/>
    <s v="Unidad"/>
    <m/>
  </r>
  <r>
    <x v="11"/>
    <x v="4"/>
    <s v="02-02-01-003-008-09"/>
    <s v="Materiales y suministros - Otros artículos manufacturados n. C. P."/>
    <s v="GAORI RASTRILLO BARRA DENTADA PLASTICA"/>
    <s v="27112003"/>
    <s v="SELECCIÓN ABREVIADA - ACUERDO MARCO"/>
    <n v="5"/>
    <n v="4"/>
    <n v="10"/>
    <n v="16"/>
    <n v="186917.28"/>
    <s v="Unidad"/>
    <m/>
  </r>
  <r>
    <x v="11"/>
    <x v="4"/>
    <s v="02-02-01-003-008-09"/>
    <s v="Materiales y suministros - Otros artículos manufacturados n. C. P."/>
    <s v="GAORI RODILLO 9 PULGADAS PROFESIONAL FELPA ACRÍLICA_x000a_"/>
    <s v="31171558"/>
    <s v="SELECCIÓN ABREVIADA - ACUERDO MARCO"/>
    <n v="5"/>
    <n v="4"/>
    <n v="10"/>
    <n v="30"/>
    <n v="364342.2"/>
    <s v="Unidad"/>
    <m/>
  </r>
  <r>
    <x v="11"/>
    <x v="4"/>
    <s v="02-02-01-003-008-09"/>
    <s v="Materiales y suministros - Otros artículos manufacturados n. C. P."/>
    <s v="GAORI BROCHA EN CERDA MONA  DE 2 PULGADAS_x000a_"/>
    <s v="31211904"/>
    <s v="SELECCIÓN ABREVIADA - ACUERDO MARCO"/>
    <n v="5"/>
    <n v="4"/>
    <n v="10"/>
    <n v="10"/>
    <n v="77284.7"/>
    <s v="Unidad"/>
    <m/>
  </r>
  <r>
    <x v="11"/>
    <x v="4"/>
    <s v="02-02-01-003-008-09"/>
    <s v="Materiales y suministros - Otros artículos manufacturados n. C. P."/>
    <s v="GAORI BROCHA EN CERDA MONA DE 4 PULGADA_x000a_"/>
    <s v="31211904"/>
    <s v="SELECCIÓN ABREVIADA - ACUERDO MARCO"/>
    <n v="5"/>
    <n v="4"/>
    <n v="10"/>
    <n v="20"/>
    <n v="318110.56999999919"/>
    <s v="Unidad"/>
    <m/>
  </r>
  <r>
    <x v="11"/>
    <x v="4"/>
    <s v="02-02-01-003-008-09"/>
    <s v="Materiales y suministros - Otros artículos manufacturados n. C. P."/>
    <s v="GAORI RODILLOS PARA PINTAR 9 PULGADAS_x000a_"/>
    <s v="31211906"/>
    <s v="SELECCIÓN ABREVIADA - ACUERDO MARCO"/>
    <n v="5"/>
    <n v="4"/>
    <n v="10"/>
    <n v="7"/>
    <n v="105622.37"/>
    <s v="Unidad"/>
    <m/>
  </r>
  <r>
    <x v="11"/>
    <x v="4"/>
    <s v="02-02-01-003-008-09"/>
    <s v="Materiales y suministros - Otros artículos manufacturados n. C. P."/>
    <s v="GAORI FLOTADOR TANQUE ELEVADO BRONCE CON BOLA EN COBRE 1&quot;"/>
    <s v="39122219"/>
    <s v="SELECCIÓN ABREVIADA - ACUERDO MARCO"/>
    <n v="5"/>
    <n v="4"/>
    <n v="10"/>
    <n v="10"/>
    <n v="1319728.2000000002"/>
    <s v="Unidad"/>
    <m/>
  </r>
  <r>
    <x v="11"/>
    <x v="4"/>
    <s v="02-02-01-003-008-09"/>
    <s v="Materiales y suministros - Otros artículos manufacturados n. C. P."/>
    <s v="GAORI FLOTADOR TANQUE ELEVADO BRONCE CON BOLA EN COBRE 1/2&quot;"/>
    <s v="39122219"/>
    <s v="SELECCIÓN ABREVIADA - ACUERDO MARCO"/>
    <n v="5"/>
    <n v="4"/>
    <n v="10"/>
    <n v="5"/>
    <n v="372033.8"/>
    <s v="Unidad"/>
    <m/>
  </r>
  <r>
    <x v="11"/>
    <x v="4"/>
    <s v="02-02-01-003-008-09"/>
    <s v="Materiales y suministros - Otros artículos manufacturados n. C. P."/>
    <s v="GAORI CEGOT CEPILLOS ALAMBRE DE ACERO (GRATA)_x000a_"/>
    <s v="27111907"/>
    <s v="SELECCIÓN ABREVIADA - ACUERDO MARCO"/>
    <n v="5"/>
    <n v="4"/>
    <n v="10"/>
    <n v="10"/>
    <n v="122772.29999999999"/>
    <s v="Unidad"/>
    <m/>
  </r>
  <r>
    <x v="11"/>
    <x v="4"/>
    <s v="02-02-01-003-008-09"/>
    <s v="Materiales y suministros - Otros artículos manufacturados n. C. P."/>
    <s v="GACAR CEGOT RODILLO 9 PULGADAS_x000a_"/>
    <s v="31211906"/>
    <s v="SELECCIÓN ABREVIADA - ACUERDO MARCO"/>
    <n v="5"/>
    <n v="4"/>
    <n v="10"/>
    <n v="25"/>
    <n v="255141.5"/>
    <s v="Unidad"/>
    <m/>
  </r>
  <r>
    <x v="11"/>
    <x v="4"/>
    <s v="02-02-01-003-008-09"/>
    <s v="Materiales y suministros - Otros artículos manufacturados n. C. P."/>
    <s v="GAORI CEGOT RODILLO DE FELPA  DE 9 PULGADAS_x000a_"/>
    <s v="31211906"/>
    <s v="SELECCIÓN ABREVIADA - ACUERDO MARCO"/>
    <n v="5"/>
    <n v="4"/>
    <n v="10"/>
    <n v="4"/>
    <n v="60355.64"/>
    <s v="Unidad"/>
    <m/>
  </r>
  <r>
    <x v="11"/>
    <x v="4"/>
    <s v="02-02-01-003-008-09"/>
    <s v="Materiales y suministros - Otros artículos manufacturados n. C. P."/>
    <s v="BROCHA PROFESIONAL CERDA MONA 2&quot;(JEFSA)"/>
    <s v="31211904"/>
    <s v="SELECCIÓN ABREVIADA - ACUERDO MARCO"/>
    <n v="5"/>
    <n v="4"/>
    <n v="10"/>
    <n v="50"/>
    <n v="386423.5"/>
    <s v="Unidad"/>
    <m/>
  </r>
  <r>
    <x v="11"/>
    <x v="4"/>
    <s v="02-02-01-003-008-09"/>
    <s v="Materiales y suministros - Otros artículos manufacturados n. C. P."/>
    <s v="BROCHA PROFESIONAL CERDA MONA 5&quot;(JEFSA)"/>
    <s v="31211904"/>
    <s v="SELECCIÓN ABREVIADA - ACUERDO MARCO"/>
    <n v="5"/>
    <n v="4"/>
    <n v="10"/>
    <n v="70"/>
    <n v="1726025"/>
    <s v="Unidad"/>
    <m/>
  </r>
  <r>
    <x v="11"/>
    <x v="4"/>
    <s v="02-02-01-003-008-09"/>
    <s v="Materiales y suministros - Otros artículos manufacturados n. C. P."/>
    <s v="RODILLO DE FELPA  9 PULGADAS(JEFSA)"/>
    <s v="31211906"/>
    <s v="SELECCIÓN ABREVIADA - ACUERDO MARCO"/>
    <n v="5"/>
    <n v="4"/>
    <n v="10"/>
    <n v="60"/>
    <n v="728684.4"/>
    <s v="Unidad"/>
    <m/>
  </r>
  <r>
    <x v="11"/>
    <x v="4"/>
    <s v="02-02-01-003-008-09"/>
    <s v="Materiales y suministros - Otros artículos manufacturados n. C. P."/>
    <s v="RODILLO DE FELPA  3 PULGADAS(JEFSA)"/>
    <s v="31211906"/>
    <s v="SELECCIÓN ABREVIADA - ACUERDO MARCO"/>
    <n v="5"/>
    <n v="4"/>
    <n v="10"/>
    <n v="60"/>
    <n v="419545.2"/>
    <s v="Unidad"/>
    <m/>
  </r>
  <r>
    <x v="11"/>
    <x v="4"/>
    <s v="02-02-01-003-008-09"/>
    <s v="Materiales y suministros - Otros artículos manufacturados n. C. P."/>
    <s v="RODILLO EPOXICO DE 9*  RODILLO EPÓXICO CON UNIÓN METÁLICA Y MANGO TUBULAR EN PLÁSTICO (JEFSA)"/>
    <s v="31211906"/>
    <s v="SELECCIÓN ABREVIADA - ACUERDO MARCO"/>
    <n v="5"/>
    <n v="4"/>
    <n v="10"/>
    <n v="30"/>
    <n v="452667.3"/>
    <s v="Unidad"/>
    <m/>
  </r>
  <r>
    <x v="11"/>
    <x v="4"/>
    <s v="02-02-01-003-008-09"/>
    <s v="Materiales y suministros - Otros artículos manufacturados n. C. P."/>
    <s v="BACOF BORRADOR PARA TABLERO DE VIDRIO"/>
    <s v="44111912"/>
    <s v="MÍNIMA CUANTÍA"/>
    <n v="3"/>
    <n v="4"/>
    <n v="10"/>
    <n v="81"/>
    <n v="212058"/>
    <s v="PAQUETE "/>
    <m/>
  </r>
  <r>
    <x v="11"/>
    <x v="4"/>
    <s v="02-02-01-003-008-09"/>
    <s v="Materiales y suministros - Otros artículos manufacturados n. C. P."/>
    <s v="BACOF RESALTADOR GRUESO COLORES VARIADOS"/>
    <s v="44121708"/>
    <s v="MÍNIMA CUANTÍA"/>
    <n v="3"/>
    <n v="4"/>
    <n v="10"/>
    <n v="80"/>
    <n v="590240"/>
    <s v="Unidad"/>
    <m/>
  </r>
  <r>
    <x v="11"/>
    <x v="4"/>
    <s v="02-02-01-003-008-09"/>
    <s v="Materiales y suministros - Otros artículos manufacturados n. C. P."/>
    <s v="BACOF MARCADOR BORRABLE RECARGABLE PARA ESCRIBIR SOBRE TABLERO DE VIDRIO DE PUNTA GRUESA BISELADA CON TRAZO DE 1,5 MM A 3 MM, CON SISTEMA DE VÁLVULA DOSIFICADORA QUE FUNCIONA PRESIONANDO LA PUNTA VERTICALMENTE COLORES PRIMARIOS  CAJA X 12"/>
    <s v="44121708"/>
    <s v="MÍNIMA CUANTÍA"/>
    <n v="3"/>
    <n v="4"/>
    <n v="10"/>
    <n v="50"/>
    <n v="3629500"/>
    <s v="Unidad"/>
    <m/>
  </r>
  <r>
    <x v="11"/>
    <x v="4"/>
    <s v="02-02-01-003-008-09"/>
    <s v="Materiales y suministros - Otros artículos manufacturados n. C. P."/>
    <s v="AYUGE SEPHI ESCOBA DE LAVADO DE AERONAVES CERDA SUAVE"/>
    <s v="47131600"/>
    <s v="MÍNIMA CUANTÍA"/>
    <n v="4"/>
    <n v="4"/>
    <n v="10"/>
    <n v="15"/>
    <n v="194993.4"/>
    <s v="Unidad"/>
    <m/>
  </r>
  <r>
    <x v="11"/>
    <x v="4"/>
    <s v="02-02-01-003-008-09"/>
    <s v="Materiales y suministros - Otros artículos manufacturados n. C. P."/>
    <s v="GACAS DILOA SABRA INDUSTRIAL ROJA  P/N 7447 X ROLLO  _x000a_"/>
    <s v="47131603"/>
    <s v="SELECCIÓN ABREVIADA SUBASTA INVERSA (NO DISPONIBLE)"/>
    <n v="3"/>
    <n v="4"/>
    <n v="10"/>
    <n v="4"/>
    <n v="1003174.76"/>
    <s v="Unidad"/>
    <m/>
  </r>
  <r>
    <x v="11"/>
    <x v="4"/>
    <s v="02-02-01-003-008-09"/>
    <s v="Materiales y suministros - Otros artículos manufacturados n. C. P."/>
    <s v="GAORI DILOA BROCHA DE 1&quot;"/>
    <s v="31211904"/>
    <s v="SELECCIÓN ABREVIADA SUBASTA INVERSA (NO DISPONIBLE)"/>
    <n v="3"/>
    <n v="4"/>
    <n v="10"/>
    <n v="2"/>
    <n v="34526.660000000003"/>
    <s v="Unidad"/>
    <m/>
  </r>
  <r>
    <x v="11"/>
    <x v="4"/>
    <s v="02-02-01-003-008-09"/>
    <s v="Materiales y suministros - Otros artículos manufacturados n. C. P."/>
    <s v="GAORI DILOA BROCHA DE 1/2&quot;"/>
    <s v="31211904"/>
    <s v="SELECCIÓN ABREVIADA SUBASTA INVERSA (NO DISPONIBLE)"/>
    <n v="3"/>
    <n v="4"/>
    <n v="10"/>
    <n v="2"/>
    <n v="28141.119999999999"/>
    <s v="Unidad"/>
    <m/>
  </r>
  <r>
    <x v="11"/>
    <x v="4"/>
    <s v="02-02-01-003-008-09"/>
    <s v="Materiales y suministros - Otros artículos manufacturados n. C. P."/>
    <s v="GAAMA MARCADOR PERMANENTE PUNTA DELGADA COLORES VARIADOS"/>
    <s v="44121708"/>
    <s v="MÍNIMA CUANTÍA"/>
    <n v="3"/>
    <n v="4"/>
    <n v="10"/>
    <n v="11"/>
    <n v="332486"/>
    <s v="PAQUETE "/>
    <m/>
  </r>
  <r>
    <x v="11"/>
    <x v="4"/>
    <s v="02-02-01-003-008-09"/>
    <s v="Materiales y suministros - Otros artículos manufacturados n. C. P."/>
    <s v="GAAMA MARCADOR BORRABLE NEGRO CAJA X 12 UNIDADES "/>
    <s v="44121708"/>
    <s v="MÍNIMA CUANTÍA"/>
    <n v="3"/>
    <n v="4"/>
    <n v="10"/>
    <n v="13"/>
    <n v="346528"/>
    <s v="Unidad"/>
    <m/>
  </r>
  <r>
    <x v="11"/>
    <x v="4"/>
    <s v="02-02-01-003-008-09"/>
    <s v="Materiales y suministros - Otros artículos manufacturados n. C. P."/>
    <s v="GAAMA ESCOBA SUAVE "/>
    <s v="47131604"/>
    <s v="MÍNIMA CUANTÍA"/>
    <n v="4"/>
    <n v="4"/>
    <n v="10"/>
    <n v="41"/>
    <n v="348506.97000000003"/>
    <s v="Unidad"/>
    <m/>
  </r>
  <r>
    <x v="11"/>
    <x v="4"/>
    <s v="02-02-01-003-008-09"/>
    <s v="Materiales y suministros - Otros artículos manufacturados n. C. P."/>
    <s v="GAAMA RESALTADOR GRUESO COLORES VARIADOS"/>
    <s v="44121700"/>
    <s v="MÍNIMA CUANTÍA"/>
    <n v="3"/>
    <n v="4"/>
    <n v="10"/>
    <n v="15"/>
    <n v="110670"/>
    <s v="PAQUETE "/>
    <m/>
  </r>
  <r>
    <x v="11"/>
    <x v="4"/>
    <s v="02-02-01-003-008-09"/>
    <s v="Materiales y suministros - Otros artículos manufacturados n. C. P."/>
    <s v="GAAMA PALETA DE PARE Y SIGA OCTOGONAL REFLECTIVA 47,7 CM"/>
    <s v="46161500"/>
    <s v="MÍNIMA CUANTÍA"/>
    <n v="2"/>
    <n v="4"/>
    <n v="10"/>
    <n v="1"/>
    <n v="154700"/>
    <s v="Unidad"/>
    <m/>
  </r>
  <r>
    <x v="11"/>
    <x v="4"/>
    <s v="02-02-01-003-008-09"/>
    <s v="Materiales y suministros - Otros artículos manufacturados n. C. P."/>
    <s v="GAAMA ARO SALVAVIDAS CON CUERDA 16 METROS LARGO"/>
    <s v="46161600"/>
    <s v="MÍNIMA CUANTÍA"/>
    <n v="2"/>
    <n v="4"/>
    <n v="10"/>
    <n v="1"/>
    <n v="261800"/>
    <s v="Unidad"/>
    <m/>
  </r>
  <r>
    <x v="11"/>
    <x v="4"/>
    <s v="02-02-01-003-008-09"/>
    <s v="Materiales y suministros - Otros artículos manufacturados n. C. P."/>
    <s v="GAAMA BASTON CON GANCHO"/>
    <s v="46161600"/>
    <s v="MÍNIMA CUANTÍA"/>
    <n v="2"/>
    <n v="4"/>
    <n v="10"/>
    <n v="1"/>
    <n v="95200"/>
    <s v="Unidad"/>
    <m/>
  </r>
  <r>
    <x v="11"/>
    <x v="4"/>
    <s v="02-02-01-003-008-09"/>
    <s v="Materiales y suministros - Otros artículos manufacturados n. C. P."/>
    <s v="GAAMA HARAGANES"/>
    <s v="47131600"/>
    <s v="MÍNIMA CUANTÍA"/>
    <n v="4"/>
    <n v="4"/>
    <n v="10"/>
    <n v="2"/>
    <n v="41999.86"/>
    <s v="Unidad"/>
    <m/>
  </r>
  <r>
    <x v="11"/>
    <x v="4"/>
    <s v="02-02-01-003-008-09"/>
    <s v="Materiales y suministros - Otros artículos manufacturados n. C. P."/>
    <s v="GAAMA CEPILLO DE MANO  "/>
    <s v="47131600"/>
    <s v="MÍNIMA CUANTÍA"/>
    <n v="4"/>
    <n v="4"/>
    <n v="10"/>
    <n v="50"/>
    <n v="395020.5"/>
    <s v="Unidad"/>
    <m/>
  </r>
  <r>
    <x v="11"/>
    <x v="4"/>
    <s v="02-02-01-003-008-09"/>
    <s v="Materiales y suministros - Otros artículos manufacturados n. C. P."/>
    <s v="GAAMA TRAPERO"/>
    <s v="47131600"/>
    <s v="MÍNIMA CUANTÍA"/>
    <n v="4"/>
    <n v="4"/>
    <n v="10"/>
    <n v="63"/>
    <n v="667832.76"/>
    <s v="Unidad"/>
    <m/>
  </r>
  <r>
    <x v="11"/>
    <x v="4"/>
    <s v="02-02-01-003-008-09"/>
    <s v="Materiales y suministros - Otros artículos manufacturados n. C. P."/>
    <s v="GAAMA ESCOBONES"/>
    <s v="47131600"/>
    <s v="MÍNIMA CUANTÍA"/>
    <n v="4"/>
    <n v="4"/>
    <n v="10"/>
    <n v="24"/>
    <n v="321614.16000000003"/>
    <s v="Unidad"/>
    <m/>
  </r>
  <r>
    <x v="11"/>
    <x v="4"/>
    <s v="02-02-01-003-008-09"/>
    <s v="Materiales y suministros - Otros artículos manufacturados n. C. P."/>
    <s v="GAAMA LIMPIA TELARAÑA"/>
    <s v="47131600"/>
    <s v="MÍNIMA CUANTÍA"/>
    <n v="4"/>
    <n v="4"/>
    <n v="10"/>
    <n v="15"/>
    <n v="233995.65"/>
    <s v="Unidad"/>
    <m/>
  </r>
  <r>
    <x v="11"/>
    <x v="4"/>
    <s v="02-02-01-003-008-09"/>
    <s v="Materiales y suministros - Otros artículos manufacturados n. C. P."/>
    <s v="GACAR BOLÍGRAFO RETRÁCTIL NEGRO CAJA  X 12 UNIDADES_x000a_"/>
    <s v="44121704"/>
    <s v="MÍNIMA CUANTÍA"/>
    <n v="3"/>
    <n v="4"/>
    <n v="10"/>
    <n v="20"/>
    <n v="164220"/>
    <s v="Unidad"/>
    <m/>
  </r>
  <r>
    <x v="11"/>
    <x v="4"/>
    <s v="02-02-01-003-008-09"/>
    <s v="Materiales y suministros - Otros artículos manufacturados n. C. P."/>
    <s v="GACAR RESALTADOR GRUESO  COLORES VARIADOS"/>
    <s v="44121716"/>
    <s v="MÍNIMA CUANTÍA"/>
    <n v="3"/>
    <n v="4"/>
    <n v="10"/>
    <n v="2"/>
    <n v="14756"/>
    <s v="PAQUETE "/>
    <m/>
  </r>
  <r>
    <x v="11"/>
    <x v="4"/>
    <s v="02-02-01-003-008-09"/>
    <s v="Materiales y suministros - Otros artículos manufacturados n. C. P."/>
    <s v="GACAR ESCOBA DE EMPUJE DE 24, CEPILLO DE TRABAJO PESADO"/>
    <s v="47131604"/>
    <s v="MÍNIMA CUANTÍA"/>
    <n v="4"/>
    <n v="4"/>
    <n v="10"/>
    <n v="5"/>
    <n v="145000"/>
    <s v="Unidad"/>
    <m/>
  </r>
  <r>
    <x v="11"/>
    <x v="4"/>
    <s v="02-02-01-003-008-09"/>
    <s v="Materiales y suministros - Otros artículos manufacturados n. C. P."/>
    <s v="GACAR ESCOBA SUAVE RESISTENTE"/>
    <s v="47131604"/>
    <s v="MÍNIMA CUANTÍA"/>
    <n v="4"/>
    <n v="4"/>
    <n v="10"/>
    <n v="8"/>
    <n v="64800"/>
    <s v="Unidad"/>
    <m/>
  </r>
  <r>
    <x v="11"/>
    <x v="4"/>
    <s v="02-02-01-003-008-09"/>
    <s v="Materiales y suministros - Otros artículos manufacturados n. C. P."/>
    <s v="GACAR TRAPERO DE MICROFIBRA CABO DE MADERA"/>
    <s v="47131618"/>
    <s v="MÍNIMA CUANTÍA"/>
    <n v="4"/>
    <n v="4"/>
    <n v="10"/>
    <n v="5"/>
    <n v="150500"/>
    <s v="Unidad"/>
    <m/>
  </r>
  <r>
    <x v="11"/>
    <x v="4"/>
    <s v="02-02-01-003-008-09"/>
    <s v="Materiales y suministros - Otros artículos manufacturados n. C. P."/>
    <s v="GAORI TERMO REFRIGERADOR 8 LT "/>
    <n v="41103011"/>
    <s v="MÍNIMA CUANTÍA"/>
    <n v="2"/>
    <n v="4"/>
    <n v="10"/>
    <n v="1"/>
    <n v="217000"/>
    <s v="Unidad"/>
    <m/>
  </r>
  <r>
    <x v="11"/>
    <x v="4"/>
    <s v="02-02-01-003-008-09"/>
    <s v="Materiales y suministros - Otros artículos manufacturados n. C. P."/>
    <s v="GAORI BOLÍGRAFO RETRÁCTIL NEGRO CAJA  X 12 UNIDADES_x000a_"/>
    <s v="44121702"/>
    <s v="MÍNIMA CUANTÍA"/>
    <n v="3"/>
    <n v="4"/>
    <n v="10"/>
    <n v="3"/>
    <n v="27846"/>
    <s v="Unidad"/>
    <m/>
  </r>
  <r>
    <x v="11"/>
    <x v="4"/>
    <s v="02-02-01-003-008-09"/>
    <s v="Materiales y suministros - Otros artículos manufacturados n. C. P."/>
    <s v="GAORI MARCADOR BORRABLE SURTIDO COLORES AZUL, NEGRO, ROJO, VERDE  CAJA X 12 UNIDADES_x000a_"/>
    <s v="44121708"/>
    <s v="MÍNIMA CUANTÍA"/>
    <n v="3"/>
    <n v="4"/>
    <n v="10"/>
    <n v="2"/>
    <n v="53312"/>
    <s v="Unidad"/>
    <m/>
  </r>
  <r>
    <x v="11"/>
    <x v="4"/>
    <s v="02-02-01-003-008-09"/>
    <s v="Materiales y suministros - Otros artículos manufacturados n. C. P."/>
    <s v="GAORI COSEDORA DE OFICINA 30 HOJAS _x000a_"/>
    <s v="44122103"/>
    <s v="MÍNIMA CUANTÍA"/>
    <n v="3"/>
    <n v="4"/>
    <n v="10"/>
    <n v="2"/>
    <n v="18564"/>
    <s v="Unidad"/>
    <m/>
  </r>
  <r>
    <x v="11"/>
    <x v="4"/>
    <s v="02-02-01-003-008-09"/>
    <s v="Materiales y suministros - Otros artículos manufacturados n. C. P."/>
    <s v="GAORI ESCOBA  DE MANGO LARGO CERDA DURA"/>
    <s v="47131604"/>
    <s v="MÍNIMA CUANTÍA"/>
    <n v="4"/>
    <n v="4"/>
    <n v="10"/>
    <n v="10"/>
    <n v="81003.3"/>
    <s v="Unidad"/>
    <m/>
  </r>
  <r>
    <x v="11"/>
    <x v="4"/>
    <s v="02-02-01-003-008-09"/>
    <s v="Materiales y suministros - Otros artículos manufacturados n. C. P."/>
    <s v="GAORI ESCOBA DE MANGO LARGO CERDA SUAVE"/>
    <s v="47131604"/>
    <s v="MÍNIMA CUANTÍA"/>
    <n v="4"/>
    <n v="4"/>
    <n v="10"/>
    <n v="10"/>
    <n v="81003.3"/>
    <s v="Unidad"/>
    <m/>
  </r>
  <r>
    <x v="11"/>
    <x v="4"/>
    <s v="02-02-01-003-008-09"/>
    <s v="Materiales y suministros - Otros artículos manufacturados n. C. P."/>
    <s v="GAORI CEPILLO PARA PISO, CERDA DURA, TAMAÑO MINIMO 23 CM DE LARGO POR 6 CM DE ANCHO POR 7 D EALTO, CON MANGO METALICO EXTENSION MINIMA DE 140 CM"/>
    <s v="47131605"/>
    <s v="MÍNIMA CUANTÍA"/>
    <n v="4"/>
    <n v="4"/>
    <n v="10"/>
    <n v="15"/>
    <n v="121504.95"/>
    <s v="Unidad"/>
    <m/>
  </r>
  <r>
    <x v="11"/>
    <x v="4"/>
    <s v="02-02-01-003-008-09"/>
    <s v="Materiales y suministros - Otros artículos manufacturados n. C. P."/>
    <s v="GAORI RECOGEDOR DE BASURA PLASTICO, CON MANGO "/>
    <s v="47131611"/>
    <s v="MÍNIMA CUANTÍA"/>
    <n v="4"/>
    <n v="4"/>
    <n v="10"/>
    <n v="17"/>
    <n v="76509.86"/>
    <s v="Unidad"/>
    <m/>
  </r>
  <r>
    <x v="11"/>
    <x v="4"/>
    <s v="02-02-01-003-008-09"/>
    <s v="Materiales y suministros - Otros artículos manufacturados n. C. P."/>
    <s v="GAORI TRAPERO ELABORADO CON HILAZA DE ALGODÓN NATURAL MECHA CON PESO MINIMO DE 450 GR Y EXTENSION MINIMA DE 32 CM DE LARGO"/>
    <s v="47131619"/>
    <s v="MÍNIMA CUANTÍA"/>
    <n v="4"/>
    <n v="4"/>
    <n v="10"/>
    <n v="15"/>
    <n v="136498.95000000001"/>
    <s v="Unidad"/>
    <m/>
  </r>
  <r>
    <x v="11"/>
    <x v="4"/>
    <s v="02-02-01-003-008-09"/>
    <s v="Materiales y suministros - Otros artículos manufacturados n. C. P."/>
    <s v="GAORI ESCOBAS PARA USO EN VIA PUBLICA O CEPILLO DE BARRENDERO"/>
    <s v="47131600"/>
    <s v="MÍNIMA CUANTÍA"/>
    <n v="4"/>
    <n v="4"/>
    <n v="10"/>
    <n v="10"/>
    <n v="159995.5"/>
    <s v="Unidad"/>
    <m/>
  </r>
  <r>
    <x v="11"/>
    <x v="4"/>
    <s v="02-02-01-003-008-09"/>
    <s v="Materiales y suministros - Otros artículos manufacturados n. C. P."/>
    <s v="GAORI ESCOBAS CERDAS SUAVES CALIBRE ENTRE 0,4 Y 0,6 MM, AREA DE BARRIDO MINIMNA DE 35 CM DE LARGO POR 8 CM DE ANCHO POR 10 CM DE ALTO"/>
    <s v="47131600"/>
    <s v="MÍNIMA CUANTÍA"/>
    <n v="4"/>
    <n v="4"/>
    <n v="10"/>
    <n v="20"/>
    <n v="162006.6"/>
    <s v="Unidad"/>
    <m/>
  </r>
  <r>
    <x v="11"/>
    <x v="4"/>
    <s v="02-02-01-003-008-09"/>
    <s v="Materiales y suministros - Otros artículos manufacturados n. C. P."/>
    <s v="GAORI CEGOT ESCOBA PARA BARRER CON PALO"/>
    <s v="47131604"/>
    <s v="MÍNIMA CUANTÍA"/>
    <n v="4"/>
    <n v="4"/>
    <n v="10"/>
    <n v="5"/>
    <n v="40501.65"/>
    <s v="Unidad"/>
    <m/>
  </r>
  <r>
    <x v="11"/>
    <x v="4"/>
    <s v="02-02-01-003-008-09"/>
    <s v="Materiales y suministros - Otros artículos manufacturados n. C. P."/>
    <s v="GAORI CEGOT TRAPERO TIPO COPA DE MÁXIMA ABSORCIÓN CON PALO DE MADERA_x000a_"/>
    <s v="47131618"/>
    <s v="MÍNIMA CUANTÍA"/>
    <n v="4"/>
    <n v="4"/>
    <n v="10"/>
    <n v="5"/>
    <n v="45499.65"/>
    <s v="Unidad"/>
    <m/>
  </r>
  <r>
    <x v="11"/>
    <x v="4"/>
    <s v="02-02-01-003-008-09"/>
    <s v="Materiales y suministros - Otros artículos manufacturados n. C. P."/>
    <s v="GAORI PEINE PARA PERRO "/>
    <n v="10111302"/>
    <s v="MÍNIMA CUANTÍA"/>
    <n v="2"/>
    <n v="4"/>
    <n v="10"/>
    <n v="1"/>
    <n v="16999.990000000002"/>
    <s v="Unidad"/>
    <m/>
  </r>
  <r>
    <x v="11"/>
    <x v="4"/>
    <s v="02-02-01-003-008-09"/>
    <s v="Materiales y suministros - Otros artículos manufacturados n. C. P."/>
    <s v="GAORI COMEDERO EN ACERO INOXIDABLE 96 Oz PARA PERRO "/>
    <n v="10111304"/>
    <s v="MÍNIMA CUANTÍA"/>
    <n v="2"/>
    <n v="4"/>
    <n v="10"/>
    <n v="3"/>
    <n v="105600"/>
    <s v="Unidad"/>
    <m/>
  </r>
  <r>
    <x v="11"/>
    <x v="4"/>
    <s v="02-02-01-003-008-09"/>
    <s v="Materiales y suministros - Otros artículos manufacturados n. C. P."/>
    <s v="BACOF CEPILLO DESLANADOR FULMINATOR "/>
    <n v="10111302"/>
    <s v="MÍNIMA CUANTÍA"/>
    <n v="2"/>
    <n v="4"/>
    <n v="10"/>
    <n v="8"/>
    <n v="155999.92000000001"/>
    <s v="Unidad"/>
    <m/>
  </r>
  <r>
    <x v="11"/>
    <x v="4"/>
    <s v="02-02-01-003-008-09"/>
    <s v="Materiales y suministros - Otros artículos manufacturados n. C. P."/>
    <s v="GACAR CEPILLO DESLANADOR FULMINATOR "/>
    <n v="10111302"/>
    <s v="MÍNIMA CUANTÍA"/>
    <n v="2"/>
    <n v="4"/>
    <n v="10"/>
    <n v="2"/>
    <n v="32773.1"/>
    <s v="Unidad"/>
    <m/>
  </r>
  <r>
    <x v="11"/>
    <x v="4"/>
    <s v="02-02-01-003-008-09"/>
    <s v="Materiales y suministros - Otros artículos manufacturados n. C. P."/>
    <s v="GACAR COMEDERO EN ACERO INOXIDABLE 96 Oz PARA PERRO ,"/>
    <n v="10111304"/>
    <s v="MÍNIMA CUANTÍA"/>
    <n v="2"/>
    <n v="4"/>
    <n v="10"/>
    <n v="6"/>
    <n v="177478.98"/>
    <s v="Unidad"/>
    <m/>
  </r>
  <r>
    <x v="11"/>
    <x v="4"/>
    <s v="02-02-01-003-008-09"/>
    <s v="Materiales y suministros - Otros artículos manufacturados n. C. P."/>
    <s v="GACAR COLLAR K9 DE INTERVENCION "/>
    <n v="10141606"/>
    <s v="MÍNIMA CUANTÍA"/>
    <n v="2"/>
    <n v="4"/>
    <n v="10"/>
    <n v="3"/>
    <n v="196890.75"/>
    <s v="Unidad"/>
    <m/>
  </r>
  <r>
    <x v="11"/>
    <x v="4"/>
    <s v="02-02-01-003-008-09"/>
    <s v="Materiales y suministros - Otros artículos manufacturados n. C. P."/>
    <s v="GACAS COLLAR K9 DE INTERVENCION "/>
    <s v="10141606"/>
    <s v="MÍNIMA CUANTÍA"/>
    <n v="2"/>
    <n v="4"/>
    <n v="10"/>
    <n v="3"/>
    <n v="234300"/>
    <s v="Unidad"/>
    <m/>
  </r>
  <r>
    <x v="11"/>
    <x v="4"/>
    <s v="02-02-01-003-008-09"/>
    <s v="Materiales y suministros - Otros artículos manufacturados n. C. P."/>
    <s v="JEFSA ALMOHADILLA DACTILAR RECARGABLE - "/>
    <s v="44121905"/>
    <s v="MÍNIMA CUANTÍA"/>
    <n v="3"/>
    <n v="4"/>
    <n v="10"/>
    <n v="20"/>
    <n v="113454.59999999999"/>
    <s v="Unidad"/>
    <m/>
  </r>
  <r>
    <x v="11"/>
    <x v="4"/>
    <s v="02-02-01-003-008-09"/>
    <s v="Materiales y suministros - Otros artículos manufacturados n. C. P."/>
    <s v="JEFSA ALMOHADILLA PARA SELLO RECARGABLE -"/>
    <s v="44121905"/>
    <s v="MÍNIMA CUANTÍA"/>
    <n v="3"/>
    <n v="4"/>
    <n v="10"/>
    <n v="12"/>
    <n v="83109.600000000006"/>
    <s v="Unidad"/>
    <m/>
  </r>
  <r>
    <x v="11"/>
    <x v="4"/>
    <s v="02-02-01-003-008-09"/>
    <s v="Materiales y suministros - Otros artículos manufacturados n. C. P."/>
    <s v="JEFSA BISTURÍ 18MM PLÁSTICO "/>
    <m/>
    <s v="MÍNIMA CUANTÍA"/>
    <n v="3"/>
    <n v="4"/>
    <n v="10"/>
    <n v="20"/>
    <n v="121380"/>
    <s v="Unidad"/>
    <m/>
  </r>
  <r>
    <x v="11"/>
    <x v="4"/>
    <s v="02-02-01-003-008-09"/>
    <s v="Materiales y suministros - Otros artículos manufacturados n. C. P."/>
    <s v="JEFSA BOLIGRAFO RECTRACTIL NEGRO  CAJA X 12 UNIDADES  "/>
    <m/>
    <s v="MÍNIMA CUANTÍA"/>
    <n v="3"/>
    <n v="4"/>
    <n v="10"/>
    <n v="214"/>
    <n v="1986348"/>
    <s v="Unidad"/>
    <m/>
  </r>
  <r>
    <x v="11"/>
    <x v="4"/>
    <s v="02-02-01-003-008-09"/>
    <s v="Materiales y suministros - Otros artículos manufacturados n. C. P."/>
    <s v="JEFSA BORRADOR DE NATA "/>
    <s v="44121804"/>
    <s v="MÍNIMA CUANTÍA"/>
    <n v="3"/>
    <n v="4"/>
    <n v="10"/>
    <n v="100"/>
    <n v="43673"/>
    <s v="Unidad"/>
    <m/>
  </r>
  <r>
    <x v="11"/>
    <x v="4"/>
    <s v="02-02-01-003-008-09"/>
    <s v="Materiales y suministros - Otros artículos manufacturados n. C. P."/>
    <s v="JEFSA COSEDORA DE OFICINA 30 HOJAS"/>
    <s v="44122103"/>
    <s v="MÍNIMA CUANTÍA"/>
    <n v="3"/>
    <n v="4"/>
    <n v="10"/>
    <n v="30"/>
    <n v="278460"/>
    <s v="Unidad"/>
    <m/>
  </r>
  <r>
    <x v="11"/>
    <x v="4"/>
    <s v="02-02-01-003-008-09"/>
    <s v="Materiales y suministros - Otros artículos manufacturados n. C. P."/>
    <s v="JEFSA MARCADOR PERMANENTE PUNTA DELGADA COLOR NEGRO"/>
    <m/>
    <s v="MÍNIMA CUANTÍA"/>
    <n v="3"/>
    <n v="4"/>
    <n v="10"/>
    <n v="200"/>
    <n v="714000"/>
    <s v="Unidad"/>
    <m/>
  </r>
  <r>
    <x v="11"/>
    <x v="4"/>
    <s v="02-02-01-003-008-09"/>
    <s v="Materiales y suministros - Otros artículos manufacturados n. C. P."/>
    <s v="JEFSA RESALTADOR GRUESO  COLORES VARIADOS"/>
    <m/>
    <s v="MÍNIMA CUANTÍA"/>
    <n v="3"/>
    <n v="4"/>
    <n v="10"/>
    <n v="181"/>
    <n v="1335418"/>
    <s v="Unidad"/>
    <m/>
  </r>
  <r>
    <x v="11"/>
    <x v="4"/>
    <s v="02-02-01-003-008-09"/>
    <s v="Materiales y suministros - Otros artículos manufacturados n. C. P."/>
    <s v="GIMFA MARCADOR COLOR NEGRO BORRABLE RECARGABLE PARA TABLERO DE VIDRIO CAJA X 10_x000a_"/>
    <s v="44121708"/>
    <s v="MÍNIMA CUANTÍA"/>
    <n v="3"/>
    <n v="4"/>
    <n v="16"/>
    <n v="3"/>
    <n v="172788"/>
    <s v="Unidad"/>
    <m/>
  </r>
  <r>
    <x v="11"/>
    <x v="4"/>
    <s v="02-02-01-003-008-09"/>
    <s v="Materiales y suministros - Otros artículos manufacturados n. C. P."/>
    <s v="GIMFA MARCADOR COLOR AZUL BORRABLE RECARGABLE PARA TABLERO DE VIDRIO CAJA X 10_x000a_"/>
    <s v="44121708"/>
    <s v="MÍNIMA CUANTÍA"/>
    <n v="3"/>
    <n v="4"/>
    <n v="16"/>
    <n v="3"/>
    <n v="172788"/>
    <s v="Unidad"/>
    <m/>
  </r>
  <r>
    <x v="11"/>
    <x v="4"/>
    <s v="02-02-01-003-008-09"/>
    <s v="Materiales y suministros - Otros artículos manufacturados n. C. P."/>
    <s v="GIMFA MARCADOR COLOR ROJO BORRABLE RECARGABLE PARA TABLERO DE VIDRIO CAJA X 10_x000a_"/>
    <s v="44121708"/>
    <s v="MÍNIMA CUANTÍA"/>
    <n v="3"/>
    <n v="4"/>
    <n v="16"/>
    <n v="3"/>
    <n v="172788"/>
    <s v="Unidad"/>
    <m/>
  </r>
  <r>
    <x v="11"/>
    <x v="4"/>
    <s v="02-02-01-003-008-09"/>
    <s v="Materiales y suministros - Otros artículos manufacturados n. C. P."/>
    <s v="GIMFA REPUESTO COLOR NEGRO PARA MARCADORES BORRABLES TABLERO DE VIDRIO CAJA X 24_x000a_"/>
    <s v="44121708"/>
    <s v="MÍNIMA CUANTÍA"/>
    <n v="3"/>
    <n v="4"/>
    <n v="16"/>
    <n v="2"/>
    <n v="119000"/>
    <s v="Unidad"/>
    <m/>
  </r>
  <r>
    <x v="11"/>
    <x v="4"/>
    <s v="02-02-01-003-008-09"/>
    <s v="Materiales y suministros - Otros artículos manufacturados n. C. P."/>
    <s v="GIMFA REPUESTO COLOR AZUL PARA MARCADORES BORRABLES TABLERO DE VIDRIO CAJA X 24_x000a_"/>
    <s v="44121708"/>
    <s v="MÍNIMA CUANTÍA"/>
    <n v="3"/>
    <n v="4"/>
    <n v="16"/>
    <n v="2"/>
    <n v="119000"/>
    <s v="Unidad"/>
    <m/>
  </r>
  <r>
    <x v="11"/>
    <x v="4"/>
    <s v="02-02-01-003-008-09"/>
    <s v="Materiales y suministros - Otros artículos manufacturados n. C. P."/>
    <s v="GIMFA REPUESTO COLOR ROJO PARA MARCADORES BORRABLES TABLERO DE VIDRIO CAJA X 24_x000a_"/>
    <s v="44121708"/>
    <s v="MÍNIMA CUANTÍA"/>
    <n v="3"/>
    <n v="4"/>
    <n v="16"/>
    <n v="2"/>
    <n v="119000"/>
    <s v="Unidad"/>
    <m/>
  </r>
  <r>
    <x v="11"/>
    <x v="4"/>
    <s v="02-02-01-003-008-09"/>
    <s v="Materiales y suministros - Otros artículos manufacturados n. C. P."/>
    <s v="GIMFA BORRADOR PARA TABLERO DE VIDRIO "/>
    <s v="44121804"/>
    <s v="MÍNIMA CUANTÍA"/>
    <n v="3"/>
    <n v="4"/>
    <n v="16"/>
    <n v="8"/>
    <n v="33320"/>
    <s v="Unidad"/>
    <m/>
  </r>
  <r>
    <x v="11"/>
    <x v="4"/>
    <s v="02-02-01-003-008-09"/>
    <s v="Materiales y suministros - Otros artículos manufacturados n. C. P."/>
    <s v="ATOMIZADOR"/>
    <n v="40141742"/>
    <s v="MÍNIMA CUANTÍA"/>
    <n v="2"/>
    <n v="10"/>
    <n v="16"/>
    <n v="6"/>
    <n v="108000"/>
    <s v="Unidad"/>
    <m/>
  </r>
  <r>
    <x v="11"/>
    <x v="4"/>
    <s v="02-02-01-003-008-09"/>
    <s v="Materiales y suministros - Otros artículos manufacturados n. C. P."/>
    <s v="GIMFA BROCHA ESTANDAR DE 2&quot;"/>
    <s v="31211904"/>
    <s v="SELECCIÓN ABREVIADA - ACUERDO MARCO"/>
    <n v="5"/>
    <n v="4"/>
    <n v="16"/>
    <n v="2"/>
    <n v="13966.46"/>
    <s v="Unidad"/>
    <m/>
  </r>
  <r>
    <x v="11"/>
    <x v="4"/>
    <s v="02-02-01-003-008-09"/>
    <s v="Materiales y suministros - Otros artículos manufacturados n. C. P."/>
    <s v="GIMFA BROCHA ESTANDAR DE 1&quot;"/>
    <s v="31211904"/>
    <s v="SELECCIÓN ABREVIADA - ACUERDO MARCO"/>
    <n v="5"/>
    <n v="4"/>
    <n v="16"/>
    <n v="2"/>
    <n v="7894.08"/>
    <s v="Unidad"/>
    <m/>
  </r>
  <r>
    <x v="11"/>
    <x v="4"/>
    <s v="02-02-01-003-008-09"/>
    <s v="Materiales y suministros - Otros artículos manufacturados n. C. P."/>
    <s v="GIMFA BROCHA ESTANDAR DE 3&quot;_x000a_"/>
    <s v="31211904"/>
    <s v="SELECCIÓN ABREVIADA - ACUERDO MARCO"/>
    <n v="5"/>
    <n v="4"/>
    <n v="16"/>
    <n v="2"/>
    <n v="20038.84"/>
    <s v="Unidad"/>
    <m/>
  </r>
  <r>
    <x v="11"/>
    <x v="4"/>
    <s v="02-02-01-003-008-09"/>
    <s v="Materiales y suministros - Otros artículos manufacturados n. C. P."/>
    <s v="BACOF BROCHA PROFESIONAL CERDA MONA DE 1&quot;_x000a_"/>
    <s v="31211904"/>
    <s v="SELECCIÓN ABREVIADA - ACUERDO MARCO"/>
    <n v="5"/>
    <n v="4"/>
    <n v="16"/>
    <n v="5"/>
    <n v="23921.5"/>
    <s v="Unidad"/>
    <m/>
  </r>
  <r>
    <x v="11"/>
    <x v="4"/>
    <s v="02-02-01-003-008-09"/>
    <s v="Materiales y suministros - Otros artículos manufacturados n. C. P."/>
    <s v="BACOF BROCHA PROFESIONAL CERDA MONA DE 2&quot;_x000a_"/>
    <s v="31211904"/>
    <s v="SELECCIÓN ABREVIADA - ACUERDO MARCO"/>
    <n v="5"/>
    <n v="4"/>
    <n v="16"/>
    <n v="58"/>
    <n v="448251.26"/>
    <s v="Unidad"/>
    <m/>
  </r>
  <r>
    <x v="11"/>
    <x v="4"/>
    <s v="02-02-01-003-008-09"/>
    <s v="Materiales y suministros - Otros artículos manufacturados n. C. P."/>
    <s v="BACOF BROCHA PROFESIONAL CERDA MONA DE 3&quot;_x000a_"/>
    <s v="31211904"/>
    <s v="SELECCIÓN ABREVIADA - ACUERDO MARCO"/>
    <n v="5"/>
    <n v="4"/>
    <n v="16"/>
    <n v="60"/>
    <n v="640359"/>
    <s v="Unidad"/>
    <m/>
  </r>
  <r>
    <x v="11"/>
    <x v="4"/>
    <s v="02-02-01-003-008-09"/>
    <s v="Materiales y suministros - Otros artículos manufacturados n. C. P."/>
    <s v="BACOF BROCHA PROFESIONAL CERDA MONA DE 4&quot;_x000a_"/>
    <s v="31211904"/>
    <s v="SELECCIÓN ABREVIADA - ACUERDO MARCO"/>
    <n v="5"/>
    <n v="4"/>
    <n v="16"/>
    <n v="80"/>
    <n v="1324880"/>
    <s v="Unidad"/>
    <m/>
  </r>
  <r>
    <x v="11"/>
    <x v="4"/>
    <s v="02-02-01-003-008-09"/>
    <s v="Materiales y suministros - Otros artículos manufacturados n. C. P."/>
    <s v="BACOF BROCHA PROFESIONAL CERDA MONA DE 5&quot;_x000a_"/>
    <s v="31211904"/>
    <s v="SELECCIÓN ABREVIADA - ACUERDO MARCO"/>
    <n v="5"/>
    <n v="4"/>
    <n v="16"/>
    <n v="30"/>
    <n v="739725"/>
    <s v="Unidad"/>
    <m/>
  </r>
  <r>
    <x v="11"/>
    <x v="4"/>
    <s v="02-02-01-003-008-09"/>
    <s v="Materiales y suministros - Otros artículos manufacturados n. C. P."/>
    <s v="BACOF RODILLO DE FELPA DE 3&quot; MANGO PLÁSTICO_x000a_"/>
    <s v="31211906"/>
    <s v="SELECCIÓN ABREVIADA - ACUERDO MARCO"/>
    <n v="5"/>
    <n v="4"/>
    <n v="16"/>
    <n v="60"/>
    <n v="419545.2"/>
    <s v="Unidad"/>
    <m/>
  </r>
  <r>
    <x v="11"/>
    <x v="4"/>
    <s v="02-02-01-003-008-09"/>
    <s v="Materiales y suministros - Otros artículos manufacturados n. C. P."/>
    <s v="BACOF RODILLO EPOXICO DE 9*  RODILLO EPÓXICO CON UNIÓN METÁLICA Y MANGO TUBULAR EN PLÁSTICO_x000a_"/>
    <s v="31211906"/>
    <s v="SELECCIÓN ABREVIADA - ACUERDO MARCO"/>
    <n v="5"/>
    <n v="4"/>
    <n v="16"/>
    <n v="10"/>
    <n v="150889.1"/>
    <s v="Unidad"/>
    <m/>
  </r>
  <r>
    <x v="11"/>
    <x v="4"/>
    <s v="02-02-01-003-008-09"/>
    <s v="Materiales y suministros - Otros artículos manufacturados n. C. P."/>
    <s v="BACOF RODILLO DE FELPA DE 9&quot; MANGO PLÁSTICO_x000a_"/>
    <s v="31211906"/>
    <s v="SELECCIÓN ABREVIADA - ACUERDO MARCO"/>
    <n v="5"/>
    <n v="4"/>
    <n v="16"/>
    <n v="130"/>
    <n v="1578816.2"/>
    <s v="Unidad"/>
    <m/>
  </r>
  <r>
    <x v="11"/>
    <x v="4"/>
    <s v="02-02-01-003-008-09"/>
    <s v="Materiales y suministros - Otros artículos manufacturados n. C. P."/>
    <s v="GIMFA RODILLO DE FELPA  DE 2&quot; MANGO PLÁSTICO_x000a_"/>
    <s v="31211906"/>
    <s v="SELECCIÓN ABREVIADA - ACUERDO MARCO"/>
    <n v="5"/>
    <n v="4"/>
    <n v="16"/>
    <n v="30"/>
    <n v="179135.1"/>
    <s v="Unidad"/>
    <m/>
  </r>
  <r>
    <x v="11"/>
    <x v="4"/>
    <s v="02-02-01-003-008-09"/>
    <s v="Materiales y suministros - Otros artículos manufacturados n. C. P."/>
    <s v="GIMFA RODILLO DE FELPA  DE 4&quot; MANGO PLÁSTICO_x000a_"/>
    <s v="31211906"/>
    <s v="SELECCIÓN ABREVIADA - ACUERDO MARCO"/>
    <n v="5"/>
    <n v="4"/>
    <n v="16"/>
    <n v="3"/>
    <n v="25777.199999999997"/>
    <s v="Unidad"/>
    <m/>
  </r>
  <r>
    <x v="11"/>
    <x v="4"/>
    <s v="02-02-01-003-008-09"/>
    <s v="Materiales y suministros - Otros artículos manufacturados n. C. P."/>
    <s v="GIMFA RODILLO DE FELPA  DE 6&quot; MANGO PLÁSTICO_x000a_"/>
    <s v="31211906"/>
    <s v="SELECCIÓN ABREVIADA - ACUERDO MARCO"/>
    <n v="5"/>
    <n v="4"/>
    <n v="16"/>
    <n v="3"/>
    <n v="25200.33"/>
    <s v="Unidad"/>
    <m/>
  </r>
  <r>
    <x v="11"/>
    <x v="4"/>
    <s v="02-02-01-003-008-09"/>
    <s v="Materiales y suministros - Otros artículos manufacturados n. C. P."/>
    <s v="GIMFA RODILLO DE FELPA  DE 9&quot; MANGO PLÁSTICO_x000a_"/>
    <s v="31211906"/>
    <s v="SELECCIÓN ABREVIADA - ACUERDO MARCO"/>
    <n v="5"/>
    <n v="4"/>
    <n v="16"/>
    <n v="3"/>
    <n v="39165.960000000152"/>
    <s v="Unidad"/>
    <m/>
  </r>
  <r>
    <x v="11"/>
    <x v="4"/>
    <s v="02-02-01-003-008-09"/>
    <s v="Materiales y suministros - Otros artículos manufacturados n. C. P."/>
    <s v="SALDO CPA 194 gimfa PROCESO PAPELERIA"/>
    <s v="44121708"/>
    <s v="MÍNIMA CUANTÍA"/>
    <n v="3"/>
    <n v="4"/>
    <n v="16"/>
    <n v="1"/>
    <n v="29580.640000000043"/>
    <s v="GLOBAL"/>
    <m/>
  </r>
  <r>
    <x v="11"/>
    <x v="4"/>
    <s v="02-02-01-003-008-09"/>
    <s v="Materiales y suministros - Otros artículos manufacturados n. C. P."/>
    <s v="SALDO CPA 210 MATERIALES DE CONSTRUCCIÓN"/>
    <m/>
    <s v="SELECCIÓN ABREVIADA - ACUERDO MARCO"/>
    <n v="5"/>
    <n v="4"/>
    <n v="16"/>
    <n v="1"/>
    <n v="1168.519999999553"/>
    <s v="GLOBAL"/>
    <m/>
  </r>
  <r>
    <x v="11"/>
    <x v="62"/>
    <s v="02-02-01-004-001"/>
    <s v="Materiales y suministros - Metales básicos"/>
    <s v="BACOF ALAMBRE #12 BLANCO PRESENTACIÓN (ROLLO X100 MTS) _x000a_"/>
    <s v="26121520"/>
    <s v="SELECCIÓN ABREVIADA - ACUERDO MARCO"/>
    <n v="5"/>
    <n v="4"/>
    <n v="10"/>
    <n v="5"/>
    <n v="717643.6"/>
    <s v="Rollo"/>
    <m/>
  </r>
  <r>
    <x v="11"/>
    <x v="62"/>
    <s v="02-02-01-004-001"/>
    <s v="Materiales y suministros - Metales básicos"/>
    <s v="BACOF ALAMBRE #12  AMARILLO_x000a_"/>
    <s v="26121520"/>
    <s v="SELECCIÓN ABREVIADA - ACUERDO MARCO"/>
    <n v="5"/>
    <n v="4"/>
    <n v="10"/>
    <n v="2"/>
    <n v="287057.44"/>
    <s v="Rollo"/>
    <m/>
  </r>
  <r>
    <x v="11"/>
    <x v="62"/>
    <s v="02-02-01-004-001"/>
    <s v="Materiales y suministros - Metales básicos"/>
    <s v="BACOF ANGULO DE ACERO 1&quot; X 1/8&quot;X 6,00M_x000a_"/>
    <s v="30101503"/>
    <s v="SELECCIÓN ABREVIADA - ACUERDO MARCO"/>
    <n v="5"/>
    <n v="4"/>
    <n v="10"/>
    <n v="1"/>
    <n v="31281.91"/>
    <s v="Unidad"/>
    <m/>
  </r>
  <r>
    <x v="11"/>
    <x v="62"/>
    <s v="02-02-01-004-001"/>
    <s v="Materiales y suministros - Metales básicos"/>
    <s v="BACOF ANGULO DE ACERO 1-1/2&quot; X 1/4&quot;X 6,00 M_x000a_"/>
    <s v="30101503"/>
    <s v="SELECCIÓN ABREVIADA - ACUERDO MARCO"/>
    <n v="5"/>
    <n v="4"/>
    <n v="10"/>
    <n v="1"/>
    <n v="48210.93"/>
    <s v="Unidad"/>
    <m/>
  </r>
  <r>
    <x v="11"/>
    <x v="62"/>
    <s v="02-02-01-004-001"/>
    <s v="Materiales y suministros - Metales básicos"/>
    <s v="BACOF ANGULO DE ACERO 1-1/2&quot; X 3/16&quot;X 6,00M_x000a_"/>
    <s v="30101503"/>
    <s v="SELECCIÓN ABREVIADA - ACUERDO MARCO"/>
    <n v="5"/>
    <n v="4"/>
    <n v="10"/>
    <n v="1"/>
    <n v="62931.83"/>
    <s v="Unidad"/>
    <m/>
  </r>
  <r>
    <x v="11"/>
    <x v="62"/>
    <s v="02-02-01-004-001"/>
    <s v="Materiales y suministros - Metales básicos"/>
    <s v="BACOF ANGULO DE ACERO 2&quot; X 1/4&quot;X 6,00M_x000a_"/>
    <s v="30101503"/>
    <s v="SELECCIÓN ABREVIADA - ACUERDO MARCO"/>
    <n v="5"/>
    <n v="4"/>
    <n v="10"/>
    <n v="1"/>
    <n v="114086.93"/>
    <s v="Unidad"/>
    <m/>
  </r>
  <r>
    <x v="11"/>
    <x v="62"/>
    <s v="02-02-01-004-001"/>
    <s v="Materiales y suministros - Metales básicos"/>
    <s v="BACOF ANGULO DE ACERO 2-1/2&quot; X 1/4&quot;X 6,00 M_x000a_"/>
    <s v="30101503"/>
    <s v="SELECCIÓN ABREVIADA - ACUERDO MARCO"/>
    <n v="5"/>
    <n v="4"/>
    <n v="10"/>
    <n v="1"/>
    <n v="165610.06"/>
    <s v="Unidad"/>
    <m/>
  </r>
  <r>
    <x v="11"/>
    <x v="62"/>
    <s v="02-02-01-004-001"/>
    <s v="Materiales y suministros - Metales básicos"/>
    <s v="BACOF LAMINA GALVANIZADA CAL 22 DE 6.00 X 0.90 M_x000a_"/>
    <s v="30102001"/>
    <s v="SELECCIÓN ABREVIADA - ACUERDO MARCO"/>
    <n v="5"/>
    <n v="4"/>
    <n v="10"/>
    <n v="2"/>
    <n v="58147.54"/>
    <s v="Unidad"/>
    <m/>
  </r>
  <r>
    <x v="11"/>
    <x v="62"/>
    <s v="02-02-01-004-001"/>
    <s v="Materiales y suministros - Metales básicos"/>
    <s v="BACOF TUBERIA EN ACERO CUADRADO DE 100MM X 100MM  CAL. 2.5 MM_x000a_"/>
    <s v="30102304"/>
    <s v="SELECCIÓN ABREVIADA - ACUERDO MARCO"/>
    <n v="5"/>
    <n v="4"/>
    <n v="10"/>
    <n v="1"/>
    <n v="320179.45"/>
    <s v="Unidad"/>
    <m/>
  </r>
  <r>
    <x v="11"/>
    <x v="62"/>
    <s v="02-02-01-004-001"/>
    <s v="Materiales y suministros - Metales básicos"/>
    <s v="BACOF TUBERIA EN ACERO CUADRADO DE 1&quot; X 1&quot; X 1,2 MM X 6 M _x000a_"/>
    <s v="30102304"/>
    <s v="SELECCIÓN ABREVIADA - ACUERDO MARCO"/>
    <n v="5"/>
    <n v="4"/>
    <n v="10"/>
    <n v="1"/>
    <n v="42322.58"/>
    <s v="Unidad"/>
    <m/>
  </r>
  <r>
    <x v="11"/>
    <x v="62"/>
    <s v="02-02-01-004-001"/>
    <s v="Materiales y suministros - Metales básicos"/>
    <s v="BACOF TUBERIA EN ACERO CUADRADO DE 1-1/2&quot; X 6 M CAL. 18_x000a_"/>
    <s v="30102304"/>
    <s v="SELECCIÓN ABREVIADA - ACUERDO MARCO"/>
    <n v="5"/>
    <n v="4"/>
    <n v="10"/>
    <n v="1"/>
    <n v="58515.55"/>
    <s v="Unidad"/>
    <m/>
  </r>
  <r>
    <x v="11"/>
    <x v="62"/>
    <s v="02-02-01-004-001"/>
    <s v="Materiales y suministros - Metales básicos"/>
    <s v="BACOF TUBERIA EN ACERO CUADRADO DE 60MM X 60MM X 2MM X 6M_x000a_"/>
    <s v="30102304"/>
    <s v="SELECCIÓN ABREVIADA - ACUERDO MARCO"/>
    <n v="5"/>
    <n v="4"/>
    <n v="10"/>
    <n v="1"/>
    <n v="143528.72"/>
    <s v="Unidad"/>
    <m/>
  </r>
  <r>
    <x v="11"/>
    <x v="62"/>
    <s v="02-02-01-004-001"/>
    <s v="Materiales y suministros - Metales básicos"/>
    <s v="BACOF TUBERIA EN ACERO CUADRADO DE 3/4&quot; X 3/4 X 0,8MM X 6 M _x000a_"/>
    <s v="30102304"/>
    <s v="SELECCIÓN ABREVIADA - ACUERDO MARCO"/>
    <n v="5"/>
    <n v="4"/>
    <n v="10"/>
    <n v="1"/>
    <n v="31281.91"/>
    <s v="Unidad"/>
    <m/>
  </r>
  <r>
    <x v="11"/>
    <x v="62"/>
    <s v="02-02-01-004-001"/>
    <s v="Materiales y suministros - Metales básicos"/>
    <s v="BACOF TUBERIA EN ACERO RECTANGULAR DE 50MM X 25MM X  1.1 MM X 6 M_x000a_"/>
    <s v="30102304"/>
    <s v="SELECCIÓN ABREVIADA - ACUERDO MARCO"/>
    <n v="5"/>
    <n v="4"/>
    <n v="10"/>
    <n v="1"/>
    <n v="60723.69"/>
    <s v="Unidad"/>
    <m/>
  </r>
  <r>
    <x v="11"/>
    <x v="62"/>
    <s v="02-02-01-004-001"/>
    <s v="Materiales y suministros - Metales básicos"/>
    <s v="BACOF TUBERIA EN ACERO RECTANGULAR DE 100MM X 40MM X 1.5MM X 6M _x000a_"/>
    <s v="30102304"/>
    <s v="SELECCIÓN ABREVIADA - ACUERDO MARCO"/>
    <n v="5"/>
    <n v="4"/>
    <n v="10"/>
    <n v="1"/>
    <n v="136536.29"/>
    <s v="Unidad"/>
    <m/>
  </r>
  <r>
    <x v="11"/>
    <x v="62"/>
    <s v="02-02-01-004-001"/>
    <s v="Materiales y suministros - Metales básicos"/>
    <s v="BACOF PERFIL METALICO GALVANIZADO CANAL DE 60 MM PARA MURO_x000a_"/>
    <s v="30102310"/>
    <s v="SELECCIÓN ABREVIADA - ACUERDO MARCO"/>
    <n v="5"/>
    <n v="4"/>
    <n v="10"/>
    <n v="2"/>
    <n v="18401.12"/>
    <s v="Unidad"/>
    <m/>
  </r>
  <r>
    <x v="11"/>
    <x v="62"/>
    <s v="02-02-01-004-001"/>
    <s v="Materiales y suministros - Metales básicos"/>
    <s v="BACOF PERFIL METALICO GALVANIZADO CANAL DE 80 MM PARA MURO_x000a_"/>
    <s v="30102310"/>
    <s v="SELECCIÓN ABREVIADA - ACUERDO MARCO"/>
    <n v="5"/>
    <n v="4"/>
    <n v="10"/>
    <n v="2"/>
    <n v="24289.48"/>
    <s v="Unidad"/>
    <m/>
  </r>
  <r>
    <x v="11"/>
    <x v="62"/>
    <s v="02-02-01-004-001"/>
    <s v="Materiales y suministros - Metales básicos"/>
    <s v="BACOF PERFIL METALICO GALVANIZADO EN &quot;C&quot; DE 60 MM PARA MURO_x000a_"/>
    <s v="30102310"/>
    <s v="SELECCIÓN ABREVIADA - ACUERDO MARCO"/>
    <n v="5"/>
    <n v="4"/>
    <n v="10"/>
    <n v="2"/>
    <n v="18401.12"/>
    <s v="Unidad"/>
    <m/>
  </r>
  <r>
    <x v="11"/>
    <x v="62"/>
    <s v="02-02-01-004-001"/>
    <s v="Materiales y suministros - Metales básicos"/>
    <s v="BACOF PERFIL METALICO GALVANIZADO EN &quot;C&quot; DE 80 MM PARA MURO_x000a_"/>
    <s v="30102310"/>
    <s v="SELECCIÓN ABREVIADA - ACUERDO MARCO"/>
    <n v="5"/>
    <n v="4"/>
    <n v="10"/>
    <n v="2"/>
    <n v="19873.22"/>
    <s v="Unidad"/>
    <m/>
  </r>
  <r>
    <x v="11"/>
    <x v="62"/>
    <s v="02-02-01-004-001"/>
    <s v="Materiales y suministros - Metales básicos"/>
    <s v="BACOF PERFIL METALICO GALVANIZADO OMEGA PARA DRYWALL_x000a_"/>
    <s v="30102310"/>
    <s v="SELECCIÓN ABREVIADA - ACUERDO MARCO"/>
    <n v="5"/>
    <n v="4"/>
    <n v="10"/>
    <n v="15"/>
    <n v="104886.3"/>
    <s v="Unidad"/>
    <m/>
  </r>
  <r>
    <x v="11"/>
    <x v="62"/>
    <s v="02-02-01-004-001"/>
    <s v="Materiales y suministros - Metales básicos"/>
    <s v="BACOF PERFIL METALICO GALVANIZADO TIPO ANGULO PARA DRYWALL_x000a_"/>
    <s v="30102310"/>
    <s v="SELECCIÓN ABREVIADA - ACUERDO MARCO"/>
    <n v="5"/>
    <n v="4"/>
    <n v="10"/>
    <n v="12"/>
    <n v="39746.399999999994"/>
    <s v="Unidad"/>
    <m/>
  </r>
  <r>
    <x v="11"/>
    <x v="62"/>
    <s v="02-02-01-004-001"/>
    <s v="Materiales y suministros - Metales básicos"/>
    <s v="BACOF PERFIL METALICO GALVANIZADO TIPO VIGETAS PARA DRYWALL_x000a_"/>
    <s v="30102310"/>
    <s v="SELECCIÓN ABREVIADA - ACUERDO MARCO"/>
    <n v="5"/>
    <n v="4"/>
    <n v="10"/>
    <n v="12"/>
    <n v="75076.56"/>
    <s v="Unidad"/>
    <m/>
  </r>
  <r>
    <x v="11"/>
    <x v="62"/>
    <s v="02-02-01-004-001"/>
    <s v="Materiales y suministros - Metales básicos"/>
    <s v="BACOF VARILLA CORRUGADA DE 1/4&quot;X6M_x000a_"/>
    <s v="30102403"/>
    <s v="SELECCIÓN ABREVIADA - ACUERDO MARCO"/>
    <n v="5"/>
    <n v="4"/>
    <n v="10"/>
    <n v="2"/>
    <n v="18401.12"/>
    <s v="Unidad"/>
    <m/>
  </r>
  <r>
    <x v="11"/>
    <x v="62"/>
    <s v="02-02-01-004-001"/>
    <s v="Materiales y suministros - Metales básicos"/>
    <s v="BACOF VARILLA CORRUGADA DE 3/8&quot;X6M_x000a_"/>
    <s v="30102403"/>
    <s v="SELECCIÓN ABREVIADA - ACUERDO MARCO"/>
    <n v="5"/>
    <n v="4"/>
    <n v="10"/>
    <n v="2"/>
    <n v="41954.54"/>
    <s v="Unidad"/>
    <m/>
  </r>
  <r>
    <x v="11"/>
    <x v="62"/>
    <s v="02-02-01-004-001"/>
    <s v="Materiales y suministros - Metales básicos"/>
    <s v="BACOF VARILLA CORUGADA DE 1/2&quot;X6M_x000a_"/>
    <s v="30102403"/>
    <s v="SELECCIÓN ABREVIADA - ACUERDO MARCO"/>
    <n v="5"/>
    <n v="4"/>
    <n v="10"/>
    <n v="2"/>
    <n v="55203.360000000001"/>
    <s v="Unidad"/>
    <m/>
  </r>
  <r>
    <x v="11"/>
    <x v="62"/>
    <s v="02-02-01-004-001"/>
    <s v="Materiales y suministros - Metales básicos"/>
    <s v="BACOF VARILLA CUADRADA DE 12 MM X 6M_x000a_"/>
    <s v="30102403"/>
    <s v="SELECCIÓN ABREVIADA - ACUERDO MARCO"/>
    <n v="5"/>
    <n v="4"/>
    <n v="10"/>
    <n v="2"/>
    <n v="62563.82"/>
    <s v="Unidad"/>
    <m/>
  </r>
  <r>
    <x v="11"/>
    <x v="62"/>
    <s v="02-02-01-004-001"/>
    <s v="Materiales y suministros - Metales básicos"/>
    <s v="BACOF VARILLA REDONDA LISA DE 1/2&quot; X 6M_x000a_"/>
    <s v="30102403"/>
    <s v="SELECCIÓN ABREVIADA - ACUERDO MARCO"/>
    <n v="5"/>
    <n v="4"/>
    <n v="10"/>
    <n v="2"/>
    <n v="61091.72"/>
    <s v="Unidad"/>
    <m/>
  </r>
  <r>
    <x v="11"/>
    <x v="62"/>
    <s v="02-02-01-004-001"/>
    <s v="Materiales y suministros - Metales básicos"/>
    <s v="BACOF ALAMBRE DULCE CALIBRE 18 CONSTRUCCIÓN X KG_x000a_"/>
    <s v="31152209"/>
    <s v="SELECCIÓN ABREVIADA - ACUERDO MARCO"/>
    <n v="5"/>
    <n v="4"/>
    <n v="10"/>
    <n v="5"/>
    <n v="60723.7"/>
    <s v="Kilogramo"/>
    <m/>
  </r>
  <r>
    <x v="11"/>
    <x v="62"/>
    <s v="02-02-01-004-001"/>
    <s v="Materiales y suministros - Metales básicos"/>
    <s v="BACOF ALAMBRE NEGRO CALIBRE 12 CONSTRUCCIÓN X KG_x000a_"/>
    <s v="31152209"/>
    <s v="SELECCIÓN ABREVIADA - ACUERDO MARCO"/>
    <n v="5"/>
    <n v="4"/>
    <n v="10"/>
    <n v="5"/>
    <n v="64403.950000000004"/>
    <s v="Kilogramo"/>
    <m/>
  </r>
  <r>
    <x v="11"/>
    <x v="62"/>
    <s v="02-02-01-004-001"/>
    <s v="Materiales y suministros - Metales básicos"/>
    <s v="BACOF PLATINA DE 2&quot; X 1/4&quot;X6,00M_x000a_"/>
    <s v="31231402"/>
    <s v="SELECCIÓN ABREVIADA - ACUERDO MARCO"/>
    <n v="5"/>
    <n v="4"/>
    <n v="10"/>
    <n v="1"/>
    <n v="47842.9"/>
    <s v="Unidad"/>
    <m/>
  </r>
  <r>
    <x v="11"/>
    <x v="62"/>
    <s v="02-02-01-004-001"/>
    <s v="Materiales y suministros - Metales básicos"/>
    <s v="BACOF PLATINA DE 1&quot; X 1/8&quot;X6,00M_x000a_"/>
    <s v="31231402"/>
    <s v="SELECCIÓN ABREVIADA - ACUERDO MARCO"/>
    <n v="5"/>
    <n v="4"/>
    <n v="10"/>
    <n v="1"/>
    <n v="30545.86"/>
    <s v="Unidad"/>
    <m/>
  </r>
  <r>
    <x v="11"/>
    <x v="62"/>
    <s v="02-02-01-004-001"/>
    <s v="Materiales y suministros - Metales básicos"/>
    <s v="BACOF PLATINA DE 1-1/2&quot; X 1/4&quot;X6,00M_x000a_"/>
    <s v="31231402"/>
    <s v="SELECCIÓN ABREVIADA - ACUERDO MARCO"/>
    <n v="5"/>
    <n v="4"/>
    <n v="10"/>
    <n v="1"/>
    <n v="48210.93"/>
    <s v="Unidad"/>
    <m/>
  </r>
  <r>
    <x v="11"/>
    <x v="62"/>
    <s v="02-02-01-004-001"/>
    <s v="Materiales y suministros - Metales básicos"/>
    <s v="BACOF PLATINA DE 1-1/4&quot; X 1/4&quot;X6,00M_x000a_"/>
    <s v="31231402"/>
    <s v="SELECCIÓN ABREVIADA - ACUERDO MARCO"/>
    <n v="5"/>
    <n v="4"/>
    <n v="10"/>
    <n v="1"/>
    <n v="38642.35"/>
    <s v="Unidad"/>
    <m/>
  </r>
  <r>
    <x v="11"/>
    <x v="62"/>
    <s v="02-02-01-004-001"/>
    <s v="Materiales y suministros - Metales básicos"/>
    <s v="BACOF PLATINA DE 1-1/4&quot; X 3/16&quot;X6,00M_x000a_"/>
    <s v="31231402"/>
    <s v="SELECCIÓN ABREVIADA - ACUERDO MARCO"/>
    <n v="5"/>
    <n v="4"/>
    <n v="10"/>
    <n v="1"/>
    <n v="34962.129999999997"/>
    <s v="Unidad"/>
    <m/>
  </r>
  <r>
    <x v="11"/>
    <x v="62"/>
    <s v="02-02-01-004-001"/>
    <s v="Materiales y suministros - Metales básicos"/>
    <s v="BACOF PLATINA DE 2&quot; X 3/16&quot;X6,00M_x000a_"/>
    <s v="31231402"/>
    <s v="SELECCIÓN ABREVIADA - ACUERDO MARCO"/>
    <n v="5"/>
    <n v="4"/>
    <n v="10"/>
    <n v="1"/>
    <n v="53363.24"/>
    <s v="Unidad"/>
    <m/>
  </r>
  <r>
    <x v="11"/>
    <x v="62"/>
    <s v="02-02-01-004-001"/>
    <s v="Materiales y suministros - Metales básicos"/>
    <s v="GAAMA VARILLA 3/8 X 6MTS"/>
    <s v="30102400"/>
    <s v="SELECCIÓN ABREVIADA - ACUERDO MARCO"/>
    <n v="5"/>
    <n v="4"/>
    <n v="10"/>
    <n v="5"/>
    <n v="46002.799999999996"/>
    <s v="Unidad"/>
    <m/>
  </r>
  <r>
    <x v="11"/>
    <x v="62"/>
    <s v="02-02-01-004-001"/>
    <s v="Materiales y suministros - Metales básicos"/>
    <s v="GAORI VALVULA CHEQUE DE CORTINA BRONCE 1 1/2&quot;_x000a_"/>
    <s v="32141016"/>
    <s v="SELECCIÓN ABREVIADA - ACUERDO MARCO"/>
    <n v="5"/>
    <n v="4"/>
    <n v="10"/>
    <n v="1"/>
    <n v="150888.84000000003"/>
    <s v="Unidad"/>
    <m/>
  </r>
  <r>
    <x v="11"/>
    <x v="62"/>
    <s v="02-02-01-004-001"/>
    <s v="Materiales y suministros - Metales básicos"/>
    <s v="GAORI VALVULA CHEQUE DE CORTINA BRONCE 1 1/4&quot;_x000a_"/>
    <s v="32141016"/>
    <s v="SELECCIÓN ABREVIADA - ACUERDO MARCO"/>
    <n v="5"/>
    <n v="4"/>
    <n v="10"/>
    <n v="4"/>
    <n v="426905.92"/>
    <s v="Unidad"/>
    <m/>
  </r>
  <r>
    <x v="11"/>
    <x v="62"/>
    <s v="02-02-01-004-001"/>
    <s v="Materiales y suministros - Metales básicos"/>
    <s v="GAORI VALVULA CHEQUE DE CORTINA BRONCE 1&quot;_x000a_"/>
    <s v="32141016"/>
    <s v="SELECCIÓN ABREVIADA - ACUERDO MARCO"/>
    <n v="5"/>
    <n v="4"/>
    <n v="10"/>
    <n v="3"/>
    <n v="209772.75"/>
    <s v="Unidad"/>
    <m/>
  </r>
  <r>
    <x v="11"/>
    <x v="62"/>
    <s v="02-02-01-004-001"/>
    <s v="Materiales y suministros - Metales básicos"/>
    <s v="GAORI VALVULA CHEQUE DE CORTINA BRONCE 2&quot;_x000a_"/>
    <s v="32141016"/>
    <s v="SELECCIÓN ABREVIADA - ACUERDO MARCO"/>
    <n v="5"/>
    <n v="4"/>
    <n v="10"/>
    <n v="1"/>
    <n v="217133.2"/>
    <s v="Unidad"/>
    <m/>
  </r>
  <r>
    <x v="11"/>
    <x v="62"/>
    <s v="02-02-01-004-001"/>
    <s v="Materiales y suministros - Metales básicos"/>
    <s v="GAORI VALVULA DE SERVCIO CON GUSANILLO Y TAPA DE COBRE"/>
    <s v="40141650"/>
    <s v="SELECCIÓN ABREVIADA - ACUERDO MARCO"/>
    <n v="5"/>
    <n v="4"/>
    <n v="10"/>
    <n v="10"/>
    <n v="61827.799999999996"/>
    <s v="Unidad"/>
    <m/>
  </r>
  <r>
    <x v="11"/>
    <x v="62"/>
    <s v="02-02-01-004-001"/>
    <s v="Materiales y suministros - Metales básicos"/>
    <s v="GAORI TUBERÍA DE COBRE 1/2&quot; ROLLO DE 15 MTS"/>
    <s v="40171511"/>
    <s v="SELECCIÓN ABREVIADA - ACUERDO MARCO"/>
    <n v="5"/>
    <n v="4"/>
    <n v="10"/>
    <n v="2"/>
    <n v="644775.18000000005"/>
    <s v="Unidad"/>
    <m/>
  </r>
  <r>
    <x v="11"/>
    <x v="62"/>
    <s v="02-02-01-004-001"/>
    <s v="Materiales y suministros - Metales básicos"/>
    <s v="GAORI TUBERÍA DE COBRE 3/4&quot; ROLLO DE 15 MTS"/>
    <s v="40171511"/>
    <s v="SELECCIÓN ABREVIADA - ACUERDO MARCO"/>
    <n v="5"/>
    <n v="4"/>
    <n v="10"/>
    <n v="2"/>
    <n v="1076862.8600000001"/>
    <s v="Unidad"/>
    <m/>
  </r>
  <r>
    <x v="11"/>
    <x v="62"/>
    <s v="02-02-01-004-001"/>
    <s v="Materiales y suministros - Metales básicos"/>
    <s v="GAORI TUBERÍA DE COBRE 5/16&quot; ROLLO DE 15 MTS"/>
    <s v="40171511"/>
    <s v="SELECCIÓN ABREVIADA - ACUERDO MARCO"/>
    <n v="5"/>
    <n v="4"/>
    <n v="10"/>
    <n v="2"/>
    <n v="416925.16"/>
    <s v="Unidad"/>
    <m/>
  </r>
  <r>
    <x v="11"/>
    <x v="62"/>
    <s v="02-02-01-004-001"/>
    <s v="Materiales y suministros - Metales básicos"/>
    <s v="GAORI TUBERÍA DE COBRE 5/8&quot; ROLLO DE 15 MTS"/>
    <s v="40171511"/>
    <s v="SELECCIÓN ABREVIADA - ACUERDO MARCO"/>
    <n v="5"/>
    <n v="4"/>
    <n v="10"/>
    <n v="2"/>
    <n v="858345.9"/>
    <s v="Unidad"/>
    <m/>
  </r>
  <r>
    <x v="11"/>
    <x v="62"/>
    <s v="02-02-01-004-001"/>
    <s v="Materiales y suministros - Metales básicos"/>
    <s v="GAORI OMEGA  PARA CIELO RASO_x000a_"/>
    <s v="40172604"/>
    <s v="SELECCIÓN ABREVIADA - ACUERDO MARCO"/>
    <n v="5"/>
    <n v="4"/>
    <n v="10"/>
    <n v="35"/>
    <n v="244734.7"/>
    <s v="Unidad"/>
    <m/>
  </r>
  <r>
    <x v="11"/>
    <x v="62"/>
    <s v="02-02-01-004-001"/>
    <s v="Materiales y suministros - Metales básicos"/>
    <s v="GAORI REGISTRO DE BOLA EN BRONCE 1 1/2&quot;_x000a_"/>
    <s v="40172609"/>
    <s v="SELECCIÓN ABREVIADA - ACUERDO MARCO"/>
    <n v="5"/>
    <n v="4"/>
    <n v="10"/>
    <n v="3"/>
    <n v="259429.26"/>
    <s v="Unidad"/>
    <m/>
  </r>
  <r>
    <x v="11"/>
    <x v="62"/>
    <s v="02-02-01-004-001"/>
    <s v="Materiales y suministros - Metales básicos"/>
    <s v="GAORI REGISTRO DE BOLA EN BRONCE 1 1/4&quot;_x000a_"/>
    <s v="40172610"/>
    <s v="SELECCIÓN ABREVIADA - ACUERDO MARCO"/>
    <n v="5"/>
    <n v="4"/>
    <n v="10"/>
    <n v="4"/>
    <n v="317971.32"/>
    <s v="Unidad"/>
    <m/>
  </r>
  <r>
    <x v="11"/>
    <x v="62"/>
    <s v="02-02-01-004-001"/>
    <s v="Materiales y suministros - Metales básicos"/>
    <s v="GAORI REGISTRO DE BOLA EN BRONCE 1&quot;_x000a_"/>
    <s v="40172611"/>
    <s v="SELECCIÓN ABREVIADA - ACUERDO MARCO"/>
    <n v="5"/>
    <n v="4"/>
    <n v="10"/>
    <n v="4"/>
    <n v="157513.56"/>
    <s v="Unidad"/>
    <m/>
  </r>
  <r>
    <x v="11"/>
    <x v="62"/>
    <s v="02-02-01-004-001"/>
    <s v="Materiales y suministros - Metales básicos"/>
    <s v="GAORI REGISTRO DE BOLA EN BRONCE 1/2&quot;_x000a_"/>
    <s v="40172612"/>
    <s v="SELECCIÓN ABREVIADA - ACUERDO MARCO"/>
    <n v="5"/>
    <n v="4"/>
    <n v="10"/>
    <n v="20"/>
    <n v="375382.8"/>
    <s v="Unidad"/>
    <m/>
  </r>
  <r>
    <x v="11"/>
    <x v="62"/>
    <s v="02-02-01-004-001"/>
    <s v="Materiales y suministros - Metales básicos"/>
    <s v="GAORI RUBATEX DE 5/8&quot; X 1.80  MTS"/>
    <s v="30141500"/>
    <s v="SELECCIÓN ABREVIADA - ACUERDO MARCO"/>
    <n v="5"/>
    <n v="4"/>
    <n v="10"/>
    <n v="15"/>
    <n v="110362.65000000001"/>
    <s v="Unidad"/>
    <m/>
  </r>
  <r>
    <x v="11"/>
    <x v="62"/>
    <s v="02-02-01-004-001"/>
    <s v="Materiales y suministros - Metales básicos"/>
    <s v="GAORI RUBATEX DE 3/4&quot; X 1.80  MTS"/>
    <s v="30141500"/>
    <s v="SELECCIÓN ABREVIADA - ACUERDO MARCO"/>
    <n v="5"/>
    <n v="4"/>
    <n v="10"/>
    <n v="20"/>
    <n v="204915"/>
    <s v="Unidad"/>
    <m/>
  </r>
  <r>
    <x v="11"/>
    <x v="62"/>
    <s v="02-02-01-004-001"/>
    <s v="Materiales y suministros - Metales básicos"/>
    <s v="GAORI RUBATEX DE 7/8&quot; X 1.80 MTS"/>
    <s v="30141500"/>
    <s v="SELECCIÓN ABREVIADA - ACUERDO MARCO"/>
    <n v="5"/>
    <n v="4"/>
    <n v="10"/>
    <n v="15"/>
    <n v="176580"/>
    <s v="Unidad"/>
    <m/>
  </r>
  <r>
    <x v="11"/>
    <x v="62"/>
    <s v="02-02-01-004-001"/>
    <s v="Materiales y suministros - Metales básicos"/>
    <s v="GAORI REGISTRO DE BOLA EN BRONCE 2&quot;_x000a_"/>
    <s v="30181800"/>
    <s v="SELECCIÓN ABREVIADA - ACUERDO MARCO"/>
    <n v="5"/>
    <n v="4"/>
    <n v="10"/>
    <n v="2"/>
    <n v="349768.46"/>
    <s v="Unidad"/>
    <m/>
  </r>
  <r>
    <x v="11"/>
    <x v="62"/>
    <s v="02-02-01-004-001"/>
    <s v="Materiales y suministros - Metales básicos"/>
    <s v="GAORI TORNILLO PANEL DRYWALL PTA BROCA 6X1 X 500 UND_x000a_"/>
    <s v="31161500"/>
    <s v="SELECCIÓN ABREVIADA - ACUERDO MARCO"/>
    <n v="5"/>
    <n v="4"/>
    <n v="10"/>
    <n v="2"/>
    <n v="29853.98"/>
    <s v="Unidad"/>
    <m/>
  </r>
  <r>
    <x v="11"/>
    <x v="62"/>
    <s v="02-02-01-004-001"/>
    <s v="Materiales y suministros - Metales básicos"/>
    <s v="GAAMA VARILLA 1/4 X 6MTS"/>
    <s v="30102400"/>
    <s v="SELECCIÓN ABREVIADA - ACUERDO MARCO"/>
    <n v="5"/>
    <n v="4"/>
    <n v="10"/>
    <n v="8"/>
    <n v="167818.16"/>
    <s v="Unidad"/>
    <m/>
  </r>
  <r>
    <x v="11"/>
    <x v="62"/>
    <s v="02-02-01-004-001"/>
    <s v="Materiales y suministros - Metales básicos"/>
    <s v="GAAMA DILOA ALAMBRE DE FRENADO"/>
    <s v="26121508"/>
    <s v="SELECCIÓN ABREVIADA SUBASTA INVERSA (NO DISPONIBLE)"/>
    <n v="3"/>
    <n v="4"/>
    <n v="10"/>
    <n v="6"/>
    <n v="894277.86"/>
    <s v="Rollo"/>
    <m/>
  </r>
  <r>
    <x v="11"/>
    <x v="62"/>
    <s v="02-02-01-004-001"/>
    <s v="Materiales y suministros - Metales básicos"/>
    <s v="GACAR DILOA ALAMBRE DE FRENADO CAL 0.20 AERONAUTICO"/>
    <s v="26121508"/>
    <s v="SELECCIÓN ABREVIADA SUBASTA INVERSA (NO DISPONIBLE)"/>
    <n v="3"/>
    <n v="4"/>
    <n v="10"/>
    <n v="1"/>
    <n v="209211"/>
    <s v="Unidad"/>
    <m/>
  </r>
  <r>
    <x v="11"/>
    <x v="62"/>
    <s v="02-02-01-004-001"/>
    <s v="Materiales y suministros - Metales básicos"/>
    <s v="BACOF ALAMBRE #12 BLANCO PRESENTACIÓN (ROLLO X100 MTS) _x000a_"/>
    <s v="26121520"/>
    <s v="SELECCIÓN ABREVIADA - ACUERDO MARCO"/>
    <n v="5"/>
    <n v="4"/>
    <n v="16"/>
    <n v="7"/>
    <n v="1004701.04"/>
    <s v="Rollo"/>
    <m/>
  </r>
  <r>
    <x v="11"/>
    <x v="62"/>
    <s v="02-02-01-004-001"/>
    <s v="Materiales y suministros - Metales básicos"/>
    <s v="BACOF ALAMBRE #12  AMARILLO_x000a_"/>
    <s v="26121520"/>
    <s v="SELECCIÓN ABREVIADA - ACUERDO MARCO"/>
    <n v="5"/>
    <n v="4"/>
    <n v="16"/>
    <n v="3"/>
    <n v="430586.16000000003"/>
    <s v="Rollo"/>
    <m/>
  </r>
  <r>
    <x v="11"/>
    <x v="62"/>
    <s v="02-02-01-004-001"/>
    <s v="Materiales y suministros - Metales básicos"/>
    <s v="BACOF ANGULO DE ACERO 1&quot; X 1/8&quot;X 6,00M_x000a_"/>
    <s v="30101503"/>
    <s v="SELECCIÓN ABREVIADA - ACUERDO MARCO"/>
    <n v="5"/>
    <n v="4"/>
    <n v="16"/>
    <n v="1"/>
    <n v="31281.919999999998"/>
    <s v="Unidad"/>
    <m/>
  </r>
  <r>
    <x v="11"/>
    <x v="62"/>
    <s v="02-02-01-004-001"/>
    <s v="Materiales y suministros - Metales básicos"/>
    <s v="BACOF ANGULO DE ACERO 1-1/2&quot; X 1/4&quot;X 6,00 M_x000a_"/>
    <s v="30101503"/>
    <s v="SELECCIÓN ABREVIADA - ACUERDO MARCO"/>
    <n v="5"/>
    <n v="4"/>
    <n v="16"/>
    <n v="1"/>
    <n v="48210.93"/>
    <s v="Unidad"/>
    <m/>
  </r>
  <r>
    <x v="11"/>
    <x v="62"/>
    <s v="02-02-01-004-001"/>
    <s v="Materiales y suministros - Metales básicos"/>
    <s v="BACOF ANGULO DE ACERO 1-1/2&quot; X 3/16&quot;X 6,00M_x000a_"/>
    <s v="30101503"/>
    <s v="SELECCIÓN ABREVIADA - ACUERDO MARCO"/>
    <n v="5"/>
    <n v="4"/>
    <n v="16"/>
    <n v="1"/>
    <n v="62931.83"/>
    <s v="Unidad"/>
    <m/>
  </r>
  <r>
    <x v="11"/>
    <x v="62"/>
    <s v="02-02-01-004-001"/>
    <s v="Materiales y suministros - Metales básicos"/>
    <s v="BACOF ANGULO DE ACERO 2&quot; X 1/4&quot;X 6,00M_x000a_"/>
    <s v="30101503"/>
    <s v="SELECCIÓN ABREVIADA - ACUERDO MARCO"/>
    <n v="5"/>
    <n v="4"/>
    <n v="16"/>
    <n v="1"/>
    <n v="114086.93"/>
    <s v="Unidad"/>
    <m/>
  </r>
  <r>
    <x v="11"/>
    <x v="62"/>
    <s v="02-02-01-004-001"/>
    <s v="Materiales y suministros - Metales básicos"/>
    <s v="BACOF ANGULO DE ACERO 2-1/2&quot; X 1/4&quot;X 6,00 M_x000a_"/>
    <s v="30101503"/>
    <s v="SELECCIÓN ABREVIADA - ACUERDO MARCO"/>
    <n v="5"/>
    <n v="4"/>
    <n v="16"/>
    <n v="1"/>
    <n v="165610.06"/>
    <s v="Unidad"/>
    <m/>
  </r>
  <r>
    <x v="11"/>
    <x v="62"/>
    <s v="02-02-01-004-001"/>
    <s v="Materiales y suministros - Metales básicos"/>
    <s v="BACOF LAMINA GALVANIZADA CAL 22 DE 6.00 X 0.90 M_x000a_"/>
    <s v="30102001"/>
    <s v="SELECCIÓN ABREVIADA - ACUERDO MARCO"/>
    <n v="5"/>
    <n v="4"/>
    <n v="16"/>
    <n v="1"/>
    <n v="29073.77"/>
    <s v="Unidad"/>
    <m/>
  </r>
  <r>
    <x v="11"/>
    <x v="62"/>
    <s v="02-02-01-004-001"/>
    <s v="Materiales y suministros - Metales básicos"/>
    <s v="BACOF TUBERIA EN ACERO CUADRADO DE 100MM X 100MM  CAL. 2.5 MM_x000a_"/>
    <s v="30102304"/>
    <s v="SELECCIÓN ABREVIADA - ACUERDO MARCO"/>
    <n v="5"/>
    <n v="4"/>
    <n v="16"/>
    <n v="1"/>
    <n v="320179.45"/>
    <s v="Unidad"/>
    <m/>
  </r>
  <r>
    <x v="11"/>
    <x v="62"/>
    <s v="02-02-01-004-001"/>
    <s v="Materiales y suministros - Metales básicos"/>
    <s v="BACOF TUBERIA EN ACERO CUADRADO DE 1&quot; X 1&quot; X 1,2 MM X 6 M _x000a_"/>
    <s v="30102304"/>
    <s v="SELECCIÓN ABREVIADA - ACUERDO MARCO"/>
    <n v="5"/>
    <n v="4"/>
    <n v="16"/>
    <n v="1"/>
    <n v="42322.58"/>
    <s v="Unidad"/>
    <m/>
  </r>
  <r>
    <x v="11"/>
    <x v="62"/>
    <s v="02-02-01-004-001"/>
    <s v="Materiales y suministros - Metales básicos"/>
    <s v="BACOF TUBERIA EN ACERO CUADRADO DE 1-1/2&quot; X 6 M CAL. 18_x000a_"/>
    <s v="30102304"/>
    <s v="SELECCIÓN ABREVIADA - ACUERDO MARCO"/>
    <n v="5"/>
    <n v="4"/>
    <n v="16"/>
    <n v="1"/>
    <n v="58515.55"/>
    <s v="Unidad"/>
    <m/>
  </r>
  <r>
    <x v="11"/>
    <x v="62"/>
    <s v="02-02-01-004-001"/>
    <s v="Materiales y suministros - Metales básicos"/>
    <s v="BACOF TUBERIA EN ACERO CUADRADO DE 60MM X 60MM X 2MM X 6M_x000a_"/>
    <s v="30102304"/>
    <s v="SELECCIÓN ABREVIADA - ACUERDO MARCO"/>
    <n v="5"/>
    <n v="4"/>
    <n v="16"/>
    <n v="1"/>
    <n v="143528.72"/>
    <s v="Unidad"/>
    <m/>
  </r>
  <r>
    <x v="11"/>
    <x v="62"/>
    <s v="02-02-01-004-001"/>
    <s v="Materiales y suministros - Metales básicos"/>
    <s v="BACOF TUBERIA EN ACERO CUADRADO DE 3/4&quot; X 3/4 X 0,8MM X 6 M _x000a_"/>
    <s v="30102304"/>
    <s v="SELECCIÓN ABREVIADA - ACUERDO MARCO"/>
    <n v="5"/>
    <n v="4"/>
    <n v="16"/>
    <n v="1"/>
    <n v="31281.91"/>
    <s v="Unidad"/>
    <m/>
  </r>
  <r>
    <x v="11"/>
    <x v="62"/>
    <s v="02-02-01-004-001"/>
    <s v="Materiales y suministros - Metales básicos"/>
    <s v="BACOF TUBERIA EN ACERO RECTANGULAR DE 50MM X 25MM X  1.1 MM X 6 M_x000a_"/>
    <s v="30102304"/>
    <s v="SELECCIÓN ABREVIADA - ACUERDO MARCO"/>
    <n v="5"/>
    <n v="4"/>
    <n v="16"/>
    <n v="1"/>
    <n v="60723.69"/>
    <s v="Unidad"/>
    <m/>
  </r>
  <r>
    <x v="11"/>
    <x v="62"/>
    <s v="02-02-01-004-001"/>
    <s v="Materiales y suministros - Metales básicos"/>
    <s v="BACOF TUBERIA EN ACERO RECTANGULAR DE 100MM X 40MM X 1.5MM X 6M _x000a_"/>
    <s v="30102304"/>
    <s v="SELECCIÓN ABREVIADA - ACUERDO MARCO"/>
    <n v="5"/>
    <n v="4"/>
    <n v="16"/>
    <n v="1"/>
    <n v="136536.29"/>
    <s v="Unidad"/>
    <m/>
  </r>
  <r>
    <x v="11"/>
    <x v="62"/>
    <s v="02-02-01-004-001"/>
    <s v="Materiales y suministros - Metales básicos"/>
    <s v="BACOF PERFIL METALICO GALVANIZADO CANAL DE 60 MM PARA MURO_x000a_"/>
    <s v="30102310"/>
    <s v="SELECCIÓN ABREVIADA - ACUERDO MARCO"/>
    <n v="5"/>
    <n v="4"/>
    <n v="16"/>
    <n v="5"/>
    <n v="46002.799999999996"/>
    <s v="Unidad"/>
    <m/>
  </r>
  <r>
    <x v="11"/>
    <x v="62"/>
    <s v="02-02-01-004-001"/>
    <s v="Materiales y suministros - Metales básicos"/>
    <s v="BACOF PERFIL METALICO GALVANIZADO CANAL DE 80 MM PARA MURO_x000a_"/>
    <s v="30102310"/>
    <s v="SELECCIÓN ABREVIADA - ACUERDO MARCO"/>
    <n v="5"/>
    <n v="4"/>
    <n v="16"/>
    <n v="5"/>
    <n v="60723.7"/>
    <s v="Unidad"/>
    <m/>
  </r>
  <r>
    <x v="11"/>
    <x v="62"/>
    <s v="02-02-01-004-001"/>
    <s v="Materiales y suministros - Metales básicos"/>
    <s v="BACOF PERFIL METALICO GALVANIZADO EN &quot;C&quot; DE 60 MM PARA MURO_x000a_"/>
    <s v="30102310"/>
    <s v="SELECCIÓN ABREVIADA - ACUERDO MARCO"/>
    <n v="5"/>
    <n v="4"/>
    <n v="16"/>
    <n v="5"/>
    <n v="46002.799999999996"/>
    <s v="Unidad"/>
    <m/>
  </r>
  <r>
    <x v="11"/>
    <x v="62"/>
    <s v="02-02-01-004-001"/>
    <s v="Materiales y suministros - Metales básicos"/>
    <s v="BACOF PERFIL METALICO GALVANIZADO EN &quot;C&quot; DE 80 MM PARA MURO_x000a_"/>
    <s v="30102310"/>
    <s v="SELECCIÓN ABREVIADA - ACUERDO MARCO"/>
    <n v="5"/>
    <n v="4"/>
    <n v="16"/>
    <n v="5"/>
    <n v="49683.05"/>
    <s v="Unidad"/>
    <m/>
  </r>
  <r>
    <x v="11"/>
    <x v="62"/>
    <s v="02-02-01-004-001"/>
    <s v="Materiales y suministros - Metales básicos"/>
    <s v="BACOF PERFIL METALICO GALVANIZADO OMEGA PARA DRYWALL_x000a_"/>
    <s v="30102310"/>
    <s v="SELECCIÓN ABREVIADA - ACUERDO MARCO"/>
    <n v="5"/>
    <n v="4"/>
    <n v="16"/>
    <n v="23"/>
    <n v="160825.66"/>
    <s v="Unidad"/>
    <m/>
  </r>
  <r>
    <x v="11"/>
    <x v="62"/>
    <s v="02-02-01-004-001"/>
    <s v="Materiales y suministros - Metales básicos"/>
    <s v="BACOF PERFIL METALICO GALVANIZADO TIPO ANGULO PARA DRYWALL_x000a_"/>
    <s v="30102310"/>
    <s v="SELECCIÓN ABREVIADA - ACUERDO MARCO"/>
    <n v="5"/>
    <n v="4"/>
    <n v="16"/>
    <n v="14"/>
    <n v="46370.799999999996"/>
    <s v="Unidad"/>
    <m/>
  </r>
  <r>
    <x v="11"/>
    <x v="62"/>
    <s v="02-02-01-004-001"/>
    <s v="Materiales y suministros - Metales básicos"/>
    <s v="BACOF PERFIL METALICO GALVANIZADO TIPO VIGETAS PARA DRYWALL_x000a_"/>
    <s v="30102310"/>
    <s v="SELECCIÓN ABREVIADA - ACUERDO MARCO"/>
    <n v="5"/>
    <n v="4"/>
    <n v="16"/>
    <n v="15"/>
    <n v="93845.7"/>
    <s v="Unidad"/>
    <m/>
  </r>
  <r>
    <x v="11"/>
    <x v="62"/>
    <s v="02-02-01-004-001"/>
    <s v="Materiales y suministros - Metales básicos"/>
    <s v="BACOF VARILLA CORRUGADA DE 1/4&quot;X6M_x000a_"/>
    <s v="30102403"/>
    <s v="SELECCIÓN ABREVIADA - ACUERDO MARCO"/>
    <n v="5"/>
    <n v="4"/>
    <n v="16"/>
    <n v="2"/>
    <n v="18401.12"/>
    <s v="Unidad"/>
    <m/>
  </r>
  <r>
    <x v="11"/>
    <x v="62"/>
    <s v="02-02-01-004-001"/>
    <s v="Materiales y suministros - Metales básicos"/>
    <s v="BACOF VARILLA CORUGADA DE 1/2&quot;X6M_x000a_"/>
    <s v="30102403"/>
    <s v="SELECCIÓN ABREVIADA - ACUERDO MARCO"/>
    <n v="5"/>
    <n v="4"/>
    <n v="16"/>
    <n v="2"/>
    <n v="55203.360000000001"/>
    <s v="Unidad"/>
    <m/>
  </r>
  <r>
    <x v="11"/>
    <x v="62"/>
    <s v="02-02-01-004-001"/>
    <s v="Materiales y suministros - Metales básicos"/>
    <s v="BACOF VARILLA REDONDA LISA DE 1/2&quot; X 6M_x000a_"/>
    <s v="30102403"/>
    <s v="SELECCIÓN ABREVIADA - ACUERDO MARCO"/>
    <n v="5"/>
    <n v="4"/>
    <n v="16"/>
    <n v="2"/>
    <n v="61091.72"/>
    <s v="Unidad"/>
    <m/>
  </r>
  <r>
    <x v="11"/>
    <x v="62"/>
    <s v="02-02-01-004-001"/>
    <s v="Materiales y suministros - Metales básicos"/>
    <s v="BACOF VARILLA CORRUGADA DE 3/8&quot;X6M_x000a_"/>
    <s v="30102403"/>
    <s v="SELECCIÓN ABREVIADA - ACUERDO MARCO"/>
    <n v="5"/>
    <n v="4"/>
    <n v="16"/>
    <n v="2"/>
    <n v="41954.54"/>
    <s v="Unidad"/>
    <m/>
  </r>
  <r>
    <x v="11"/>
    <x v="62"/>
    <s v="02-02-01-004-001"/>
    <s v="Materiales y suministros - Metales básicos"/>
    <s v="BACOF VARILLA CUADRADA DE 12 MM X 6M_x000a_"/>
    <s v="30102403"/>
    <s v="SELECCIÓN ABREVIADA - ACUERDO MARCO"/>
    <n v="5"/>
    <n v="4"/>
    <n v="16"/>
    <n v="2"/>
    <n v="62563.82"/>
    <s v="Unidad"/>
    <m/>
  </r>
  <r>
    <x v="11"/>
    <x v="62"/>
    <s v="02-02-01-004-001"/>
    <s v="Materiales y suministros - Metales básicos"/>
    <s v="BACOF ALAMBRE DULCE CALIBRE 18 CONSTRUCCIÓN X KG_x000a_"/>
    <s v="31152209"/>
    <s v="SELECCIÓN ABREVIADA - ACUERDO MARCO"/>
    <n v="5"/>
    <n v="4"/>
    <n v="16"/>
    <n v="4"/>
    <n v="48578.96"/>
    <s v="Kilogramo"/>
    <m/>
  </r>
  <r>
    <x v="11"/>
    <x v="62"/>
    <s v="02-02-01-004-001"/>
    <s v="Materiales y suministros - Metales básicos"/>
    <s v="BACOF ALAMBRE NEGRO CALIBRE 12 CONSTRUCCIÓN X KG_x000a_"/>
    <s v="31152209"/>
    <s v="SELECCIÓN ABREVIADA - ACUERDO MARCO"/>
    <n v="5"/>
    <n v="4"/>
    <n v="16"/>
    <n v="4"/>
    <n v="51523.16"/>
    <s v="Kilogramo"/>
    <m/>
  </r>
  <r>
    <x v="11"/>
    <x v="62"/>
    <s v="02-02-01-004-001"/>
    <s v="Materiales y suministros - Metales básicos"/>
    <s v="BACOF PLATINA DE 1&quot; X 1/8&quot;X6,00M_x000a_"/>
    <s v="31231402"/>
    <s v="SELECCIÓN ABREVIADA - ACUERDO MARCO"/>
    <n v="5"/>
    <n v="4"/>
    <n v="16"/>
    <n v="1"/>
    <n v="30545.86"/>
    <s v="Unidad"/>
    <m/>
  </r>
  <r>
    <x v="11"/>
    <x v="62"/>
    <s v="02-02-01-004-001"/>
    <s v="Materiales y suministros - Metales básicos"/>
    <s v="BACOF PLATINA DE 1-1/2&quot; X 1/4&quot;X6,00M_x000a_"/>
    <s v="31231402"/>
    <s v="SELECCIÓN ABREVIADA - ACUERDO MARCO"/>
    <n v="5"/>
    <n v="4"/>
    <n v="16"/>
    <n v="1"/>
    <n v="48210.93"/>
    <s v="Unidad"/>
    <m/>
  </r>
  <r>
    <x v="11"/>
    <x v="62"/>
    <s v="02-02-01-004-001"/>
    <s v="Materiales y suministros - Metales básicos"/>
    <s v="BACOF PLATINA DE 1-1/4&quot; X 1/4&quot;X6,00M_x000a_"/>
    <s v="31231402"/>
    <s v="SELECCIÓN ABREVIADA - ACUERDO MARCO"/>
    <n v="5"/>
    <n v="4"/>
    <n v="16"/>
    <n v="1"/>
    <n v="38642.35"/>
    <s v="Unidad"/>
    <m/>
  </r>
  <r>
    <x v="11"/>
    <x v="62"/>
    <s v="02-02-01-004-001"/>
    <s v="Materiales y suministros - Metales básicos"/>
    <s v="BACOF PLATINA DE 1-1/4&quot; X 3/16&quot;X6,00M_x000a_"/>
    <s v="31231402"/>
    <s v="SELECCIÓN ABREVIADA - ACUERDO MARCO"/>
    <n v="5"/>
    <n v="4"/>
    <n v="16"/>
    <n v="1"/>
    <n v="34962.129999999997"/>
    <s v="Unidad"/>
    <m/>
  </r>
  <r>
    <x v="11"/>
    <x v="62"/>
    <s v="02-02-01-004-001"/>
    <s v="Materiales y suministros - Metales básicos"/>
    <s v="BACOF PLATINA DE 2&quot; X 1/4&quot;X6,00M_x000a_"/>
    <s v="31231402"/>
    <s v="SELECCIÓN ABREVIADA - ACUERDO MARCO"/>
    <n v="5"/>
    <n v="4"/>
    <n v="16"/>
    <n v="1"/>
    <n v="47842.9"/>
    <s v="Unidad"/>
    <m/>
  </r>
  <r>
    <x v="11"/>
    <x v="62"/>
    <s v="02-02-01-004-001"/>
    <s v="Materiales y suministros - Metales básicos"/>
    <s v="BACOF PLATINA DE 2&quot; X 3/16&quot;X6,00M_x000a_"/>
    <s v="31231402"/>
    <s v="SELECCIÓN ABREVIADA - ACUERDO MARCO"/>
    <n v="5"/>
    <n v="4"/>
    <n v="16"/>
    <n v="1"/>
    <n v="53362.99"/>
    <s v="Unidad"/>
    <m/>
  </r>
  <r>
    <x v="11"/>
    <x v="62"/>
    <s v="02-02-01-004-001"/>
    <s v="Materiales y suministros - Metales básicos"/>
    <s v="SALDO CPA 210 MATERIALES DE CONSTRUCCIÓN"/>
    <m/>
    <s v="SELECCIÓN ABREVIADA - ACUERDO MARCO"/>
    <n v="5"/>
    <n v="4"/>
    <n v="16"/>
    <n v="1"/>
    <n v="90.819999999832362"/>
    <s v="GLOBAL"/>
    <m/>
  </r>
  <r>
    <x v="11"/>
    <x v="5"/>
    <s v="02-02-01-004-002"/>
    <s v="Materiales y suministros - Productos metálicos elaborados (excepto maquinaria y equipo)"/>
    <s v="BACOF BROCA DE ACERO PARA METAL DIÁMETRO 1/4&quot;_x000a_"/>
    <s v="20111614"/>
    <s v="SELECCIÓN ABREVIADA - ACUERDO MARCO"/>
    <n v="5"/>
    <n v="4"/>
    <n v="10"/>
    <n v="5"/>
    <n v="23921.5"/>
    <s v="Unidad"/>
    <m/>
  </r>
  <r>
    <x v="11"/>
    <x v="5"/>
    <s v="02-02-01-004-002"/>
    <s v="Materiales y suministros - Productos metálicos elaborados (excepto maquinaria y equipo)"/>
    <s v="BACOF BROCA DE ACERO PARA METAL DIÁMETRO 7/64&quot;_x000a_"/>
    <s v="20111614"/>
    <s v="SELECCIÓN ABREVIADA - ACUERDO MARCO"/>
    <n v="5"/>
    <n v="4"/>
    <n v="10"/>
    <n v="5"/>
    <n v="23921.5"/>
    <s v="Unidad"/>
    <m/>
  </r>
  <r>
    <x v="11"/>
    <x v="5"/>
    <s v="02-02-01-004-002"/>
    <s v="Materiales y suministros - Productos metálicos elaborados (excepto maquinaria y equipo)"/>
    <s v="BACOF BROCA DE ACERO PARA METAL DIÁMETRO 1/8&quot;_x000a_"/>
    <s v="20111614"/>
    <s v="SELECCIÓN ABREVIADA - ACUERDO MARCO"/>
    <n v="5"/>
    <n v="4"/>
    <n v="10"/>
    <n v="5"/>
    <n v="16561"/>
    <s v="Unidad"/>
    <m/>
  </r>
  <r>
    <x v="11"/>
    <x v="5"/>
    <s v="02-02-01-004-002"/>
    <s v="Materiales y suministros - Productos metálicos elaborados (excepto maquinaria y equipo)"/>
    <s v="BACOF BROCA DE ACERO PARA METAL DIÁMETRO 3/16&quot;_x000a_"/>
    <s v="20111614"/>
    <s v="SELECCIÓN ABREVIADA - ACUERDO MARCO"/>
    <n v="5"/>
    <n v="4"/>
    <n v="10"/>
    <n v="5"/>
    <n v="46002.799999999996"/>
    <s v="Unidad"/>
    <m/>
  </r>
  <r>
    <x v="11"/>
    <x v="5"/>
    <s v="02-02-01-004-002"/>
    <s v="Materiales y suministros - Productos metálicos elaborados (excepto maquinaria y equipo)"/>
    <s v="BACOF BROCA DE ACERO PARA METAL DIÁMETRO 3/32&quot;_x000a_"/>
    <s v="20111614"/>
    <s v="SELECCIÓN ABREVIADA - ACUERDO MARCO"/>
    <n v="5"/>
    <n v="4"/>
    <n v="10"/>
    <n v="5"/>
    <n v="34962.1"/>
    <s v="Unidad"/>
    <m/>
  </r>
  <r>
    <x v="11"/>
    <x v="5"/>
    <s v="02-02-01-004-002"/>
    <s v="Materiales y suministros - Productos metálicos elaborados (excepto maquinaria y equipo)"/>
    <s v="BACOF BROCA DE ACERO PARA METAL DIÁMETRO 5/32&quot;_x000a_"/>
    <s v="20111614"/>
    <s v="SELECCIÓN ABREVIADA - ACUERDO MARCO"/>
    <n v="5"/>
    <n v="4"/>
    <n v="10"/>
    <n v="5"/>
    <n v="49683.05"/>
    <s v="Unidad"/>
    <m/>
  </r>
  <r>
    <x v="11"/>
    <x v="5"/>
    <s v="02-02-01-004-002"/>
    <s v="Materiales y suministros - Productos metálicos elaborados (excepto maquinaria y equipo)"/>
    <s v="BACOF BROCA DE ACERO PARA METAL DIÁMETRO 5/16&quot;_x000a_"/>
    <s v="20111614"/>
    <s v="SELECCIÓN ABREVIADA - ACUERDO MARCO"/>
    <n v="5"/>
    <n v="4"/>
    <n v="10"/>
    <n v="5"/>
    <n v="79124.849999999991"/>
    <s v="Unidad"/>
    <m/>
  </r>
  <r>
    <x v="11"/>
    <x v="5"/>
    <s v="02-02-01-004-002"/>
    <s v="Materiales y suministros - Productos metálicos elaborados (excepto maquinaria y equipo)"/>
    <s v="BACOF BROCA DE ACERO PARA METAL DIÁMETRO 3/8&quot;_x000a_"/>
    <s v="20111614"/>
    <s v="SELECCIÓN ABREVIADA - ACUERDO MARCO"/>
    <n v="5"/>
    <n v="4"/>
    <n v="10"/>
    <n v="5"/>
    <n v="60723.7"/>
    <s v="Unidad"/>
    <m/>
  </r>
  <r>
    <x v="11"/>
    <x v="5"/>
    <s v="02-02-01-004-002"/>
    <s v="Materiales y suministros - Productos metálicos elaborados (excepto maquinaria y equipo)"/>
    <s v="BACOF BROCA DE ACERO PARA METAL DIÁMETRO 11/32&quot;_x000a_"/>
    <s v="20111614"/>
    <s v="SELECCIÓN ABREVIADA - ACUERDO MARCO"/>
    <n v="5"/>
    <n v="4"/>
    <n v="10"/>
    <n v="5"/>
    <n v="68084.100000000006"/>
    <s v="Unidad"/>
    <m/>
  </r>
  <r>
    <x v="11"/>
    <x v="5"/>
    <s v="02-02-01-004-002"/>
    <s v="Materiales y suministros - Productos metálicos elaborados (excepto maquinaria y equipo)"/>
    <s v="BACOF BRAZO HIDRAULICO AJUSTABLE HASTA 80KG _x000a_"/>
    <s v="23153140"/>
    <s v="SELECCIÓN ABREVIADA - ACUERDO MARCO"/>
    <n v="5"/>
    <n v="4"/>
    <n v="10"/>
    <n v="4"/>
    <n v="618277.6"/>
    <s v="Unidad"/>
    <m/>
  </r>
  <r>
    <x v="11"/>
    <x v="5"/>
    <s v="02-02-01-004-002"/>
    <s v="Materiales y suministros - Productos metálicos elaborados (excepto maquinaria y equipo)"/>
    <s v="BACOF LLAVE TERMINAL ROSCA 1/2&quot; CROMADA _x000a_"/>
    <s v="23241615"/>
    <s v="SELECCIÓN ABREVIADA - ACUERDO MARCO"/>
    <n v="5"/>
    <n v="4"/>
    <n v="10"/>
    <n v="60"/>
    <n v="1435287"/>
    <s v="Unidad"/>
    <m/>
  </r>
  <r>
    <x v="11"/>
    <x v="5"/>
    <s v="02-02-01-004-002"/>
    <s v="Materiales y suministros - Productos metálicos elaborados (excepto maquinaria y equipo)"/>
    <s v="BACOF LLAVE DE PUSH PARA ORINAL- ECONOMIZADORA METÁLICA_x000a_"/>
    <s v="23241615"/>
    <s v="SELECCIÓN ABREVIADA - ACUERDO MARCO"/>
    <n v="5"/>
    <n v="4"/>
    <n v="10"/>
    <n v="15"/>
    <n v="1269677.25"/>
    <s v="Unidad"/>
    <m/>
  </r>
  <r>
    <x v="11"/>
    <x v="5"/>
    <s v="02-02-01-004-002"/>
    <s v="Materiales y suministros - Productos metálicos elaborados (excepto maquinaria y equipo)"/>
    <s v="BACOF LLAVE PARA LAVAMANOS DE PUSH METÁLICA LIVIANA AHORRADOR. CON REPUESTO_x000a_"/>
    <s v="23241615"/>
    <s v="SELECCIÓN ABREVIADA - ACUERDO MARCO"/>
    <n v="5"/>
    <n v="4"/>
    <n v="10"/>
    <n v="15"/>
    <n v="1490490.5999999999"/>
    <s v="Unidad"/>
    <m/>
  </r>
  <r>
    <x v="11"/>
    <x v="5"/>
    <s v="02-02-01-004-002"/>
    <s v="Materiales y suministros - Productos metálicos elaborados (excepto maquinaria y equipo)"/>
    <s v="BACOF MEZCLADOR LAVAMANOS 4 CIERRE RÁPIDO REF. 01-1154-00_x000a_"/>
    <s v="23241615"/>
    <s v="SELECCIÓN ABREVIADA - ACUERDO MARCO"/>
    <n v="5"/>
    <n v="4"/>
    <n v="10"/>
    <n v="20"/>
    <n v="1067264.8"/>
    <s v="Unidad"/>
    <m/>
  </r>
  <r>
    <x v="11"/>
    <x v="5"/>
    <s v="02-02-01-004-002"/>
    <s v="Materiales y suministros - Productos metálicos elaborados (excepto maquinaria y equipo)"/>
    <s v="BACOF MEZCLADOR LAVAMANOS 8 CIERRE RÁPIDO REF. 01-1103-00_x000a_"/>
    <s v="23241615"/>
    <s v="SELECCIÓN ABREVIADA - ACUERDO MARCO"/>
    <n v="5"/>
    <n v="4"/>
    <n v="10"/>
    <n v="20"/>
    <n v="1258636.6000000001"/>
    <s v="Unidad"/>
    <m/>
  </r>
  <r>
    <x v="11"/>
    <x v="5"/>
    <s v="02-02-01-004-002"/>
    <s v="Materiales y suministros - Productos metálicos elaborados (excepto maquinaria y equipo)"/>
    <s v="BACOF MEZCLADOR LAVAPLATOS CUELLO GANSO DE 8&quot; REF. 01-1151-00_x000a_"/>
    <s v="23241615"/>
    <s v="SELECCIÓN ABREVIADA - ACUERDO MARCO"/>
    <n v="5"/>
    <n v="4"/>
    <n v="10"/>
    <n v="30"/>
    <n v="1667141.4"/>
    <s v="Unidad"/>
    <m/>
  </r>
  <r>
    <x v="11"/>
    <x v="5"/>
    <s v="02-02-01-004-002"/>
    <s v="Materiales y suministros - Productos metálicos elaborados (excepto maquinaria y equipo)"/>
    <s v="BACOF MEZCLADOR PARA DUCHA_x000a_"/>
    <s v="23241615"/>
    <s v="SELECCIÓN ABREVIADA - ACUERDO MARCO"/>
    <n v="5"/>
    <n v="4"/>
    <n v="10"/>
    <n v="5"/>
    <n v="351461.3"/>
    <s v="Unidad"/>
    <m/>
  </r>
  <r>
    <x v="11"/>
    <x v="5"/>
    <s v="02-02-01-004-002"/>
    <s v="Materiales y suministros - Productos metálicos elaborados (excepto maquinaria y equipo)"/>
    <s v="BACOF AMARRE TEJA TAPA METÁLICA 26 CMS CALIBRE 18. (PAQUETE X 100 UND. C/U)_x000a_"/>
    <s v="24141511"/>
    <s v="SELECCIÓN ABREVIADA - ACUERDO MARCO"/>
    <n v="10"/>
    <n v="2"/>
    <n v="10"/>
    <n v="2"/>
    <n v="43426.64"/>
    <s v="Unidad"/>
    <m/>
  </r>
  <r>
    <x v="11"/>
    <x v="5"/>
    <s v="02-02-01-004-002"/>
    <s v="Materiales y suministros - Productos metálicos elaborados (excepto maquinaria y equipo)"/>
    <s v="BACOF CABLE DESNUDO 7 HILOS #8 PRESENTACIÓN (ROLLO X 100 MTS)_x000a_"/>
    <s v="26121645"/>
    <s v="SELECCIÓN ABREVIADA - ACUERDO MARCO"/>
    <n v="5"/>
    <n v="4"/>
    <n v="10"/>
    <n v="2"/>
    <n v="772846.96"/>
    <s v="Rollo"/>
    <m/>
  </r>
  <r>
    <x v="11"/>
    <x v="5"/>
    <s v="02-02-01-004-002"/>
    <s v="Materiales y suministros - Productos metálicos elaborados (excepto maquinaria y equipo)"/>
    <s v="BACOF CABLE DESNUDO 7 HILOS #10 PRESENTACIÓN (ROLLO X 100 MTS)_x000a_"/>
    <s v="26121645"/>
    <s v="SELECCIÓN ABREVIADA - ACUERDO MARCO"/>
    <n v="5"/>
    <n v="4"/>
    <n v="10"/>
    <n v="2"/>
    <n v="750765.62"/>
    <s v="Rollo"/>
    <m/>
  </r>
  <r>
    <x v="11"/>
    <x v="5"/>
    <s v="02-02-01-004-002"/>
    <s v="Materiales y suministros - Productos metálicos elaborados (excepto maquinaria y equipo)"/>
    <s v="BACOF CABLE DESNUDO 7 HILOS #12 PRESENTACIÓN (ROLLO X 100 MTS)_x000a_"/>
    <s v="26121645"/>
    <s v="SELECCIÓN ABREVIADA - ACUERDO MARCO"/>
    <n v="5"/>
    <n v="4"/>
    <n v="10"/>
    <n v="2"/>
    <n v="699242.48"/>
    <s v="Rollo"/>
    <m/>
  </r>
  <r>
    <x v="11"/>
    <x v="5"/>
    <s v="02-02-01-004-002"/>
    <s v="Materiales y suministros - Productos metálicos elaborados (excepto maquinaria y equipo)"/>
    <s v="BACOF CABLE DESNUDO 7 HILOS #14 PRESENTACIÓN (ROLLO X 100 MTS)_x000a_"/>
    <s v="26121645"/>
    <s v="SELECCIÓN ABREVIADA - ACUERDO MARCO"/>
    <n v="5"/>
    <n v="4"/>
    <n v="10"/>
    <n v="2"/>
    <n v="625638.02"/>
    <s v="Rollo"/>
    <m/>
  </r>
  <r>
    <x v="11"/>
    <x v="5"/>
    <s v="02-02-01-004-002"/>
    <s v="Materiales y suministros - Productos metálicos elaborados (excepto maquinaria y equipo)"/>
    <s v="BACOF BROCA DE TUNGSTENO PARA MAMPOSTERÍA (5/16&quot;)_x000a_"/>
    <s v="27111543"/>
    <s v="SELECCIÓN ABREVIADA - ACUERDO MARCO"/>
    <n v="5"/>
    <n v="4"/>
    <n v="10"/>
    <n v="5"/>
    <n v="46002.799999999996"/>
    <s v="Unidad"/>
    <m/>
  </r>
  <r>
    <x v="11"/>
    <x v="5"/>
    <s v="02-02-01-004-002"/>
    <s v="Materiales y suministros - Productos metálicos elaborados (excepto maquinaria y equipo)"/>
    <s v="BACOF BROCA DE TUNGSTENO PARA MAMPOSTERÍA (3/8&quot;)_x000a_"/>
    <s v="27111543"/>
    <s v="SELECCIÓN ABREVIADA - ACUERDO MARCO"/>
    <n v="5"/>
    <n v="4"/>
    <n v="10"/>
    <n v="5"/>
    <n v="71764.399999999994"/>
    <s v="Unidad"/>
    <m/>
  </r>
  <r>
    <x v="11"/>
    <x v="5"/>
    <s v="02-02-01-004-002"/>
    <s v="Materiales y suministros - Productos metálicos elaborados (excepto maquinaria y equipo)"/>
    <s v="BACOF BROCA DE TUNGSTENO PARA MAMPOSTERÍA (1/4&quot;)_x000a_"/>
    <s v="27111543"/>
    <s v="SELECCIÓN ABREVIADA - ACUERDO MARCO"/>
    <n v="5"/>
    <n v="4"/>
    <n v="10"/>
    <n v="5"/>
    <n v="53363.25"/>
    <s v="Unidad"/>
    <m/>
  </r>
  <r>
    <x v="11"/>
    <x v="5"/>
    <s v="02-02-01-004-002"/>
    <s v="Materiales y suministros - Productos metálicos elaborados (excepto maquinaria y equipo)"/>
    <s v="BACOF LLAVE SENCILLA PARA LAVAMANOS_x000a_"/>
    <s v="27111751"/>
    <s v="SELECCIÓN ABREVIADA - ACUERDO MARCO"/>
    <n v="5"/>
    <n v="4"/>
    <n v="10"/>
    <n v="35"/>
    <n v="1352482.25"/>
    <s v="Unidad"/>
    <m/>
  </r>
  <r>
    <x v="11"/>
    <x v="5"/>
    <s v="02-02-01-004-002"/>
    <s v="Materiales y suministros - Productos metálicos elaborados (excepto maquinaria y equipo)"/>
    <s v="BACOF LLAVE SENCILLA PARA LAVAPLATOS TIPO CUELLO DE GANZO_x000a_"/>
    <s v="27111751"/>
    <s v="SELECCIÓN ABREVIADA - ACUERDO MARCO"/>
    <n v="5"/>
    <n v="4"/>
    <n v="10"/>
    <n v="35"/>
    <n v="1429767.15"/>
    <s v="Unidad"/>
    <m/>
  </r>
  <r>
    <x v="11"/>
    <x v="5"/>
    <s v="02-02-01-004-002"/>
    <s v="Materiales y suministros - Productos metálicos elaborados (excepto maquinaria y equipo)"/>
    <s v="BACOF ESPÁTULA METÁLICA CON MANGO PLÁSTICO DE 2&quot;_x000a_"/>
    <s v="27111909"/>
    <s v="SELECCIÓN ABREVIADA - ACUERDO MARCO"/>
    <n v="5"/>
    <n v="4"/>
    <n v="10"/>
    <n v="10"/>
    <n v="77284.7"/>
    <s v="Unidad"/>
    <m/>
  </r>
  <r>
    <x v="11"/>
    <x v="5"/>
    <s v="02-02-01-004-002"/>
    <s v="Materiales y suministros - Productos metálicos elaborados (excepto maquinaria y equipo)"/>
    <s v="BACOF ESPÁTULA METÁLICA CON MANGO PLÁSTICO DE 3&quot;_x000a_"/>
    <s v="27111909"/>
    <s v="SELECCIÓN ABREVIADA - ACUERDO MARCO"/>
    <n v="5"/>
    <n v="4"/>
    <n v="10"/>
    <n v="10"/>
    <n v="106726.5"/>
    <s v="Unidad"/>
    <m/>
  </r>
  <r>
    <x v="11"/>
    <x v="5"/>
    <s v="02-02-01-004-002"/>
    <s v="Materiales y suministros - Productos metálicos elaborados (excepto maquinaria y equipo)"/>
    <s v="BACOF ESPÁTULA METÁLICA CON MANGO PLÁSTICO DE 4&quot;_x000a_"/>
    <s v="27111909"/>
    <s v="SELECCIÓN ABREVIADA - ACUERDO MARCO"/>
    <n v="5"/>
    <n v="4"/>
    <n v="10"/>
    <n v="10"/>
    <n v="121447.4"/>
    <s v="Unidad"/>
    <m/>
  </r>
  <r>
    <x v="11"/>
    <x v="5"/>
    <s v="02-02-01-004-002"/>
    <s v="Materiales y suministros - Productos metálicos elaborados (excepto maquinaria y equipo)"/>
    <s v="BACOF ESPÁTULA METÁLICA CON MANGO PLÁSTICO DE 5&quot;_x000a_"/>
    <s v="27111909"/>
    <s v="SELECCIÓN ABREVIADA - ACUERDO MARCO"/>
    <n v="5"/>
    <n v="4"/>
    <n v="10"/>
    <n v="5"/>
    <n v="69924.3"/>
    <s v="Unidad"/>
    <m/>
  </r>
  <r>
    <x v="11"/>
    <x v="5"/>
    <s v="02-02-01-004-002"/>
    <s v="Materiales y suministros - Productos metálicos elaborados (excepto maquinaria y equipo)"/>
    <s v="BACOF LLANA METÁLICA LISA 11 X 5&quot; MANGO PLÁSTICO_x000a_"/>
    <s v="27112201"/>
    <s v="SELECCIÓN ABREVIADA - ACUERDO MARCO"/>
    <n v="5"/>
    <n v="4"/>
    <n v="10"/>
    <n v="10"/>
    <n v="393783.9"/>
    <s v="Unidad"/>
    <m/>
  </r>
  <r>
    <x v="11"/>
    <x v="5"/>
    <s v="02-02-01-004-002"/>
    <s v="Materiales y suministros - Productos metálicos elaborados (excepto maquinaria y equipo)"/>
    <s v="BACOF PALUSTRE METÁLICO CON MANGO PLÁSTICO DE 5&quot;_x000a_"/>
    <s v="27112201"/>
    <s v="SELECCIÓN ABREVIADA - ACUERDO MARCO"/>
    <n v="5"/>
    <n v="4"/>
    <n v="10"/>
    <n v="3"/>
    <n v="36434.22"/>
    <s v="Unidad"/>
    <m/>
  </r>
  <r>
    <x v="11"/>
    <x v="5"/>
    <s v="02-02-01-004-002"/>
    <s v="Materiales y suministros - Productos metálicos elaborados (excepto maquinaria y equipo)"/>
    <s v="BACOF PALUSTRE METÁLICO CON MANGO PLÁSTICO DE 8&quot;_x000a_"/>
    <s v="27112201"/>
    <s v="SELECCIÓN ABREVIADA - ACUERDO MARCO"/>
    <n v="5"/>
    <n v="4"/>
    <n v="10"/>
    <n v="3"/>
    <n v="49683"/>
    <s v="Unidad"/>
    <m/>
  </r>
  <r>
    <x v="11"/>
    <x v="5"/>
    <s v="02-02-01-004-002"/>
    <s v="Materiales y suministros - Productos metálicos elaborados (excepto maquinaria y equipo)"/>
    <s v="BACOF HOJA DE SEGUETA FLEXIBLE BIMETÁLICA REF. 1224R_x000a_"/>
    <s v="27112802"/>
    <s v="SELECCIÓN ABREVIADA - ACUERDO MARCO"/>
    <n v="5"/>
    <n v="4"/>
    <n v="10"/>
    <n v="100"/>
    <n v="478430"/>
    <s v="Unidad"/>
    <m/>
  </r>
  <r>
    <x v="11"/>
    <x v="5"/>
    <s v="02-02-01-004-002"/>
    <s v="Materiales y suministros - Productos metálicos elaborados (excepto maquinaria y equipo)"/>
    <s v="BACOF DISCO ABRASIVO DE CORTE DE PULIDORA PARA METAL DE 4&quot;_x000a_"/>
    <s v="27112838"/>
    <s v="SELECCIÓN ABREVIADA - ACUERDO MARCO"/>
    <n v="5"/>
    <n v="4"/>
    <n v="10"/>
    <n v="100"/>
    <n v="625638"/>
    <s v="Unidad"/>
    <m/>
  </r>
  <r>
    <x v="11"/>
    <x v="5"/>
    <s v="02-02-01-004-002"/>
    <s v="Materiales y suministros - Productos metálicos elaborados (excepto maquinaria y equipo)"/>
    <s v="BACOF DISCO DIAMANTADO CONTINUO DE 4 1/2&quot; PARA PULIDORA DE 4&quot;_x000a_"/>
    <s v="27112838"/>
    <s v="SELECCIÓN ABREVIADA - ACUERDO MARCO"/>
    <n v="5"/>
    <n v="4"/>
    <n v="10"/>
    <n v="5"/>
    <n v="104886.35"/>
    <s v="Unidad"/>
    <m/>
  </r>
  <r>
    <x v="11"/>
    <x v="5"/>
    <s v="02-02-01-004-002"/>
    <s v="Materiales y suministros - Productos metálicos elaborados (excepto maquinaria y equipo)"/>
    <s v="BACOF DISCO DIAMANTADO SEGMENTADO DE 4 1/2&quot; PARA PULIDORA DE 4&quot; _x000a_"/>
    <s v="27112838"/>
    <s v="SELECCIÓN ABREVIADA - ACUERDO MARCO"/>
    <n v="5"/>
    <n v="4"/>
    <n v="10"/>
    <n v="5"/>
    <n v="101206.1"/>
    <s v="Unidad"/>
    <m/>
  </r>
  <r>
    <x v="11"/>
    <x v="5"/>
    <s v="02-02-01-004-002"/>
    <s v="Materiales y suministros - Productos metálicos elaborados (excepto maquinaria y equipo)"/>
    <s v="BACOF GUÍA CAJÓN EXTENSIBLE TIPO PESADO 45MM X 35CM. PRESENTACIÓN (JUEGO X 2 UND)_x000a_"/>
    <s v="30103101"/>
    <s v="SELECCIÓN ABREVIADA - ACUERDO MARCO"/>
    <n v="5"/>
    <n v="4"/>
    <n v="10"/>
    <n v="80"/>
    <n v="2649761.5999999996"/>
    <s v="Par"/>
    <m/>
  </r>
  <r>
    <x v="11"/>
    <x v="5"/>
    <s v="02-02-01-004-002"/>
    <s v="Materiales y suministros - Productos metálicos elaborados (excepto maquinaria y equipo)"/>
    <s v="BACOF GUÍA CAJÓN EXTENSIBLE TIPO PESADO 45MM X 45CM. PRESENTACIÓN (JUEGO 2 UND)_x000a_"/>
    <s v="30103101"/>
    <s v="SELECCIÓN ABREVIADA - ACUERDO MARCO"/>
    <n v="5"/>
    <n v="4"/>
    <n v="10"/>
    <n v="20"/>
    <n v="809649.4"/>
    <s v="Par"/>
    <m/>
  </r>
  <r>
    <x v="11"/>
    <x v="5"/>
    <s v="02-02-01-004-002"/>
    <s v="Materiales y suministros - Productos metálicos elaborados (excepto maquinaria y equipo)"/>
    <s v="BACOF SIFÓN TIPO BOTELLA GRIS _x000a_"/>
    <s v="30181605"/>
    <s v="SELECCIÓN ABREVIADA - ACUERDO MARCO"/>
    <n v="5"/>
    <n v="4"/>
    <n v="10"/>
    <n v="10"/>
    <n v="121447.4"/>
    <s v="Unidad"/>
    <m/>
  </r>
  <r>
    <x v="11"/>
    <x v="5"/>
    <s v="02-02-01-004-002"/>
    <s v="Materiales y suministros - Productos metálicos elaborados (excepto maquinaria y equipo)"/>
    <s v="BACOF SIFON EN P_x000a_"/>
    <s v="30181605"/>
    <s v="SELECCIÓN ABREVIADA - ACUERDO MARCO"/>
    <n v="5"/>
    <n v="4"/>
    <n v="10"/>
    <n v="10"/>
    <n v="128807.90000000001"/>
    <s v="Unidad"/>
    <m/>
  </r>
  <r>
    <x v="11"/>
    <x v="5"/>
    <s v="02-02-01-004-002"/>
    <s v="Materiales y suministros - Productos metálicos elaborados (excepto maquinaria y equipo)"/>
    <s v="BACOF SIFON BOTELLA FLEXIBLE_x000a_"/>
    <s v="30181605"/>
    <s v="SELECCIÓN ABREVIADA - ACUERDO MARCO"/>
    <n v="5"/>
    <n v="4"/>
    <n v="10"/>
    <n v="10"/>
    <n v="401144.4"/>
    <s v="Unidad"/>
    <m/>
  </r>
  <r>
    <x v="11"/>
    <x v="5"/>
    <s v="02-02-01-004-002"/>
    <s v="Materiales y suministros - Productos metálicos elaborados (excepto maquinaria y equipo)"/>
    <s v="BACOF SIFON FLEXIBLE_x000a_"/>
    <s v="30181605"/>
    <s v="SELECCIÓN ABREVIADA - ACUERDO MARCO"/>
    <n v="5"/>
    <n v="4"/>
    <n v="10"/>
    <n v="10"/>
    <n v="268656.3"/>
    <s v="Unidad"/>
    <m/>
  </r>
  <r>
    <x v="11"/>
    <x v="5"/>
    <s v="02-02-01-004-002"/>
    <s v="Materiales y suministros - Productos metálicos elaborados (excepto maquinaria y equipo)"/>
    <s v="BACOF DESAGUE LAVAMANOS SENCILLO SIN REBOSE_x000a_"/>
    <s v="30181605"/>
    <s v="SELECCIÓN ABREVIADA - ACUERDO MARCO"/>
    <n v="5"/>
    <n v="4"/>
    <n v="10"/>
    <n v="13"/>
    <n v="167450.27000000002"/>
    <s v="Unidad"/>
    <m/>
  </r>
  <r>
    <x v="11"/>
    <x v="5"/>
    <s v="02-02-01-004-002"/>
    <s v="Materiales y suministros - Productos metálicos elaborados (excepto maquinaria y equipo)"/>
    <s v="BACOF DESAGUE LAVAMANOS SENCILLO CON REBOSE_x000a_"/>
    <s v="30181605"/>
    <s v="SELECCIÓN ABREVIADA - ACUERDO MARCO"/>
    <n v="5"/>
    <n v="4"/>
    <n v="10"/>
    <n v="13"/>
    <n v="186587.44"/>
    <s v="Unidad"/>
    <m/>
  </r>
  <r>
    <x v="11"/>
    <x v="5"/>
    <s v="02-02-01-004-002"/>
    <s v="Materiales y suministros - Productos metálicos elaborados (excepto maquinaria y equipo)"/>
    <s v="BACOF DESAGUE PUSH EN PLASTICO SIN REBOSE_x000a_"/>
    <s v="30181605"/>
    <s v="SELECCIÓN ABREVIADA - ACUERDO MARCO"/>
    <n v="5"/>
    <n v="4"/>
    <n v="10"/>
    <n v="10"/>
    <n v="217133.2"/>
    <s v="Unidad"/>
    <m/>
  </r>
  <r>
    <x v="11"/>
    <x v="5"/>
    <s v="02-02-01-004-002"/>
    <s v="Materiales y suministros - Productos metálicos elaborados (excepto maquinaria y equipo)"/>
    <s v="BACOF DESAGUE PUSH EN PLASTICO CON REBOSE_x000a_"/>
    <s v="30181605"/>
    <s v="SELECCIÓN ABREVIADA - ACUERDO MARCO"/>
    <n v="5"/>
    <n v="4"/>
    <n v="10"/>
    <n v="10"/>
    <n v="239214.5"/>
    <s v="Unidad"/>
    <m/>
  </r>
  <r>
    <x v="11"/>
    <x v="5"/>
    <s v="02-02-01-004-002"/>
    <s v="Materiales y suministros - Productos metálicos elaborados (excepto maquinaria y equipo)"/>
    <s v="BACOF REGISTRO DE BOLA EN BRONCE DE 1&quot;_x000a_"/>
    <s v="30181701"/>
    <s v="SELECCIÓN ABREVIADA - ACUERDO MARCO"/>
    <n v="5"/>
    <n v="4"/>
    <n v="10"/>
    <n v="3"/>
    <n v="118135.17"/>
    <s v="Unidad"/>
    <m/>
  </r>
  <r>
    <x v="11"/>
    <x v="5"/>
    <s v="02-02-01-004-002"/>
    <s v="Materiales y suministros - Productos metálicos elaborados (excepto maquinaria y equipo)"/>
    <s v="BACOF REGISTRO DE BOLA EN BRONCE DE 1/2&quot;_x000a_"/>
    <s v="30181701"/>
    <s v="SELECCIÓN ABREVIADA - ACUERDO MARCO"/>
    <n v="5"/>
    <n v="4"/>
    <n v="10"/>
    <n v="15"/>
    <n v="281537.09999999998"/>
    <s v="Unidad"/>
    <m/>
  </r>
  <r>
    <x v="11"/>
    <x v="5"/>
    <s v="02-02-01-004-002"/>
    <s v="Materiales y suministros - Productos metálicos elaborados (excepto maquinaria y equipo)"/>
    <s v="BACOF REGISTRO DE BOLA EN BRONCE DE 3/4&quot;_x000a_"/>
    <s v="30181701"/>
    <s v="SELECCIÓN ABREVIADA - ACUERDO MARCO"/>
    <n v="5"/>
    <n v="4"/>
    <n v="10"/>
    <n v="10"/>
    <n v="261295.80000000002"/>
    <s v="Unidad"/>
    <m/>
  </r>
  <r>
    <x v="11"/>
    <x v="5"/>
    <s v="02-02-01-004-002"/>
    <s v="Materiales y suministros - Productos metálicos elaborados (excepto maquinaria y equipo)"/>
    <s v="BACOF REGISTRO DE CORTINA 1&quot; RW_x000a_"/>
    <s v="30181701"/>
    <s v="SELECCIÓN ABREVIADA - ACUERDO MARCO"/>
    <n v="5"/>
    <n v="4"/>
    <n v="10"/>
    <n v="5"/>
    <n v="174810.65"/>
    <s v="Unidad"/>
    <m/>
  </r>
  <r>
    <x v="11"/>
    <x v="5"/>
    <s v="02-02-01-004-002"/>
    <s v="Materiales y suministros - Productos metálicos elaborados (excepto maquinaria y equipo)"/>
    <s v="BACOF REGISTRO DE CORTINA 1/2&quot; RW_x000a_"/>
    <s v="30181701"/>
    <s v="SELECCIÓN ABREVIADA - ACUERDO MARCO"/>
    <n v="5"/>
    <n v="4"/>
    <n v="10"/>
    <n v="5"/>
    <n v="138008.4"/>
    <s v="Unidad"/>
    <m/>
  </r>
  <r>
    <x v="11"/>
    <x v="5"/>
    <s v="02-02-01-004-002"/>
    <s v="Materiales y suministros - Productos metálicos elaborados (excepto maquinaria y equipo)"/>
    <s v="BACOF REGISTRO DE CORTINA 3/4&quot; RW_x000a_"/>
    <s v="30181701"/>
    <s v="SELECCIÓN ABREVIADA - ACUERDO MARCO"/>
    <n v="5"/>
    <n v="4"/>
    <n v="10"/>
    <n v="7"/>
    <n v="218973.37"/>
    <s v="Unidad"/>
    <m/>
  </r>
  <r>
    <x v="11"/>
    <x v="5"/>
    <s v="02-02-01-004-002"/>
    <s v="Materiales y suministros - Productos metálicos elaborados (excepto maquinaria y equipo)"/>
    <s v="BACOF LLAVE PARED LAVADORA METÁLICA OVALADA_x000a_"/>
    <s v="30181701"/>
    <s v="SELECCIÓN ABREVIADA - ACUERDO MARCO"/>
    <n v="5"/>
    <n v="4"/>
    <n v="10"/>
    <n v="7"/>
    <n v="218973.37"/>
    <s v="Unidad"/>
    <m/>
  </r>
  <r>
    <x v="11"/>
    <x v="5"/>
    <s v="02-02-01-004-002"/>
    <s v="Materiales y suministros - Productos metálicos elaborados (excepto maquinaria y equipo)"/>
    <s v="BACOF DUCHA CROMADA CAUDAL 9.5 L/MIN REF. 924000001_x000a_"/>
    <s v="30181801"/>
    <s v="SELECCIÓN ABREVIADA - ACUERDO MARCO"/>
    <n v="5"/>
    <n v="4"/>
    <n v="10"/>
    <n v="20"/>
    <n v="802288.8"/>
    <s v="Unidad"/>
    <m/>
  </r>
  <r>
    <x v="11"/>
    <x v="5"/>
    <s v="02-02-01-004-002"/>
    <s v="Materiales y suministros - Productos metálicos elaborados (excepto maquinaria y equipo)"/>
    <s v="BACOF BOTON PUSH PARA SANITARIO PLASTICO_x000a_"/>
    <s v="30181804"/>
    <s v="SELECCIÓN ABREVIADA - ACUERDO MARCO"/>
    <n v="5"/>
    <n v="4"/>
    <n v="10"/>
    <n v="20"/>
    <n v="375382.8"/>
    <s v="Unidad"/>
    <m/>
  </r>
  <r>
    <x v="11"/>
    <x v="5"/>
    <s v="02-02-01-004-002"/>
    <s v="Materiales y suministros - Productos metálicos elaborados (excepto maquinaria y equipo)"/>
    <s v="BACOF CABLE TRENZADO 3X12 FASE ROJA_x000a_"/>
    <s v="31152204"/>
    <s v="SELECCIÓN ABREVIADA - ACUERDO MARCO"/>
    <n v="5"/>
    <n v="4"/>
    <n v="10"/>
    <n v="1"/>
    <n v="721323.82"/>
    <s v="Rollo"/>
    <m/>
  </r>
  <r>
    <x v="11"/>
    <x v="5"/>
    <s v="02-02-01-004-002"/>
    <s v="Materiales y suministros - Productos metálicos elaborados (excepto maquinaria y equipo)"/>
    <s v="BACOF CABLE TRENZADO 3X12 FASE AZUL _x000a_"/>
    <s v="31152204"/>
    <s v="SELECCIÓN ABREVIADA - ACUERDO MARCO"/>
    <n v="5"/>
    <n v="4"/>
    <n v="10"/>
    <n v="1"/>
    <n v="721323.82"/>
    <s v="Rollo"/>
    <m/>
  </r>
  <r>
    <x v="11"/>
    <x v="5"/>
    <s v="02-02-01-004-002"/>
    <s v="Materiales y suministros - Productos metálicos elaborados (excepto maquinaria y equipo)"/>
    <s v="BACOF TORNILLO CON CABEZA NEGRA PARA MADERA 1&quot; (PAQUETE X 500 UND)_x000a_"/>
    <s v="31161508"/>
    <s v="SELECCIÓN ABREVIADA - ACUERDO MARCO"/>
    <n v="5"/>
    <n v="4"/>
    <n v="10"/>
    <n v="5"/>
    <n v="97525.9"/>
    <s v="Unidad"/>
    <m/>
  </r>
  <r>
    <x v="11"/>
    <x v="5"/>
    <s v="02-02-01-004-002"/>
    <s v="Materiales y suministros - Productos metálicos elaborados (excepto maquinaria y equipo)"/>
    <s v="BACOF TORNILLO CON CABEZA NEGRA PARA MADERA 1-1/2&quot; (PAQUETE X 500 UND)_x000a_"/>
    <s v="31161508"/>
    <s v="SELECCIÓN ABREVIADA - ACUERDO MARCO"/>
    <n v="5"/>
    <n v="4"/>
    <n v="10"/>
    <n v="5"/>
    <n v="104886.35"/>
    <s v="Unidad"/>
    <m/>
  </r>
  <r>
    <x v="11"/>
    <x v="5"/>
    <s v="02-02-01-004-002"/>
    <s v="Materiales y suministros - Productos metálicos elaborados (excepto maquinaria y equipo)"/>
    <s v="BACOF TORNILLO CON CABEZA NEGRA PARA MADERA 1-1/4&quot; (PAQUETE X 500 UND)_x000a_"/>
    <s v="31161508"/>
    <s v="SELECCIÓN ABREVIADA - ACUERDO MARCO"/>
    <n v="5"/>
    <n v="4"/>
    <n v="10"/>
    <n v="5"/>
    <n v="97525.9"/>
    <s v="Unidad"/>
    <m/>
  </r>
  <r>
    <x v="11"/>
    <x v="5"/>
    <s v="02-02-01-004-002"/>
    <s v="Materiales y suministros - Productos metálicos elaborados (excepto maquinaria y equipo)"/>
    <s v="BACOF TORNILLO CON CABEZA NEGRA PARA MADERA 2&quot; (PAQUETE X 500 UND)_x000a_"/>
    <s v="31161508"/>
    <s v="SELECCIÓN ABREVIADA - ACUERDO MARCO"/>
    <n v="5"/>
    <n v="4"/>
    <n v="10"/>
    <n v="5"/>
    <n v="119607.25"/>
    <s v="Unidad"/>
    <m/>
  </r>
  <r>
    <x v="11"/>
    <x v="5"/>
    <s v="02-02-01-004-002"/>
    <s v="Materiales y suministros - Productos metálicos elaborados (excepto maquinaria y equipo)"/>
    <s v="BACOF TORNILLO CON CABEZA NEGRA PARA MADERA 3/4&quot; (PAQUETE X 500 UND)_x000a_"/>
    <s v="31161508"/>
    <s v="SELECCIÓN ABREVIADA - ACUERDO MARCO"/>
    <n v="5"/>
    <n v="4"/>
    <n v="10"/>
    <n v="5"/>
    <n v="99366.049999999988"/>
    <s v="Unidad"/>
    <m/>
  </r>
  <r>
    <x v="11"/>
    <x v="5"/>
    <s v="02-02-01-004-002"/>
    <s v="Materiales y suministros - Productos metálicos elaborados (excepto maquinaria y equipo)"/>
    <s v="BACOF TORNILLOS ESTRUCTURA PUNTO DE BROCA 1,9 MM DE 8X 1/2” PRESENTACIÓN (PAQUETE X 100 UND) _x000a_"/>
    <s v="31161508"/>
    <s v="SELECCIÓN ABREVIADA - ACUERDO MARCO"/>
    <n v="5"/>
    <n v="4"/>
    <n v="10"/>
    <n v="2"/>
    <n v="18401.12"/>
    <s v="Unidad"/>
    <m/>
  </r>
  <r>
    <x v="11"/>
    <x v="5"/>
    <s v="02-02-01-004-002"/>
    <s v="Materiales y suministros - Productos metálicos elaborados (excepto maquinaria y equipo)"/>
    <s v="BACOF TORNILLO AUTO ROSCANTE DE 1 ½” PRESENTACIÓN (PAQUETE X 500 UND C/U)_x000a_"/>
    <s v="31161508"/>
    <s v="SELECCIÓN ABREVIADA - ACUERDO MARCO"/>
    <n v="5"/>
    <n v="4"/>
    <n v="10"/>
    <n v="2"/>
    <n v="72868.44"/>
    <s v="Unidad"/>
    <m/>
  </r>
  <r>
    <x v="11"/>
    <x v="5"/>
    <s v="02-02-01-004-002"/>
    <s v="Materiales y suministros - Productos metálicos elaborados (excepto maquinaria y equipo)"/>
    <s v="BACOF TORNILLO AUTO ROSCANTE DE 1 ¼” PRESENTACIÓN (PAQUETE X 500 UND C/U)_x000a_"/>
    <s v="31161508"/>
    <s v="SELECCIÓN ABREVIADA - ACUERDO MARCO"/>
    <n v="5"/>
    <n v="4"/>
    <n v="10"/>
    <n v="2"/>
    <n v="69924.259999999995"/>
    <s v="Unidad"/>
    <m/>
  </r>
  <r>
    <x v="11"/>
    <x v="5"/>
    <s v="02-02-01-004-002"/>
    <s v="Materiales y suministros - Productos metálicos elaborados (excepto maquinaria y equipo)"/>
    <s v="BACOF TORNILLO AUTO ROSCANTE DE ¾” PRESENTACIÓN (PAQUETE X 500 UND C/U)_x000a_"/>
    <s v="31161508"/>
    <s v="SELECCIÓN ABREVIADA - ACUERDO MARCO"/>
    <n v="5"/>
    <n v="4"/>
    <n v="10"/>
    <n v="2"/>
    <n v="56675.44"/>
    <s v="Unidad"/>
    <m/>
  </r>
  <r>
    <x v="11"/>
    <x v="5"/>
    <s v="02-02-01-004-002"/>
    <s v="Materiales y suministros - Productos metálicos elaborados (excepto maquinaria y equipo)"/>
    <s v="BACOF TORNILLO AUTO ROSCANTE DE 1&quot; PRESENTACIÓN (PAQUETE X 500 UND C/U)_x000a_"/>
    <s v="31161508"/>
    <s v="SELECCIÓN ABREVIADA - ACUERDO MARCO"/>
    <n v="5"/>
    <n v="4"/>
    <n v="10"/>
    <n v="2"/>
    <n v="58147.54"/>
    <s v="Unidad"/>
    <m/>
  </r>
  <r>
    <x v="11"/>
    <x v="5"/>
    <s v="02-02-01-004-002"/>
    <s v="Materiales y suministros - Productos metálicos elaborados (excepto maquinaria y equipo)"/>
    <s v="BACOF TORNILLO AUTO ROSCANTE DE 2” PRESENTACIÓN (PAQUETE X 500 UND C/U)_x000a_"/>
    <s v="31161508"/>
    <s v="SELECCIÓN ABREVIADA - ACUERDO MARCO"/>
    <n v="5"/>
    <n v="4"/>
    <n v="10"/>
    <n v="2"/>
    <n v="68452.160000000003"/>
    <s v="Unidad"/>
    <m/>
  </r>
  <r>
    <x v="11"/>
    <x v="5"/>
    <s v="02-02-01-004-002"/>
    <s v="Materiales y suministros - Productos metálicos elaborados (excepto maquinaria y equipo)"/>
    <s v="BACOF PUNTILLA ACERADA CON CABEZA DE 1 ½ X CAJA DE 500 GR  _x000a_"/>
    <s v="31162002"/>
    <s v="SELECCIÓN ABREVIADA - ACUERDO MARCO"/>
    <n v="5"/>
    <n v="4"/>
    <n v="10"/>
    <n v="3"/>
    <n v="14352.869999999999"/>
    <s v="Unidad"/>
    <m/>
  </r>
  <r>
    <x v="11"/>
    <x v="5"/>
    <s v="02-02-01-004-002"/>
    <s v="Materiales y suministros - Productos metálicos elaborados (excepto maquinaria y equipo)"/>
    <s v="BACOF CERRADURA BAÑO POMA METÁLICA PLATEADA_x000a_"/>
    <s v="31162402"/>
    <s v="SELECCIÓN ABREVIADA - ACUERDO MARCO"/>
    <n v="5"/>
    <n v="4"/>
    <n v="10"/>
    <n v="7"/>
    <n v="198364.04"/>
    <s v="Unidad"/>
    <m/>
  </r>
  <r>
    <x v="11"/>
    <x v="5"/>
    <s v="02-02-01-004-002"/>
    <s v="Materiales y suministros - Productos metálicos elaborados (excepto maquinaria y equipo)"/>
    <s v="BACOF CERRADURA DE EMBUTIR 170 1/4 AUXILIAR DORADA Ó PLATEADA DE SEGURIDAD_x000a_"/>
    <s v="31162402"/>
    <s v="SELECCIÓN ABREVIADA - ACUERDO MARCO"/>
    <n v="5"/>
    <n v="4"/>
    <n v="10"/>
    <n v="15"/>
    <n v="938457"/>
    <s v="Unidad"/>
    <m/>
  </r>
  <r>
    <x v="11"/>
    <x v="5"/>
    <s v="02-02-01-004-002"/>
    <s v="Materiales y suministros - Productos metálicos elaborados (excepto maquinaria y equipo)"/>
    <s v="BACOF CERRADURA ENTRADA PRINCIPAL REF. 31610-50 DERECHA Y/O IZQUIERDA_x000a_"/>
    <s v="31162402"/>
    <s v="SELECCIÓN ABREVIADA - ACUERDO MARCO"/>
    <n v="5"/>
    <n v="4"/>
    <n v="10"/>
    <n v="10"/>
    <n v="809649.2"/>
    <s v="Unidad"/>
    <m/>
  </r>
  <r>
    <x v="11"/>
    <x v="5"/>
    <s v="02-02-01-004-002"/>
    <s v="Materiales y suministros - Productos metálicos elaborados (excepto maquinaria y equipo)"/>
    <s v="BACOF CERRADURA GAVETA- ESCRITORIO BASE CUADRADA REF. GATO 1.550. LATONADA EN 164_x000a_"/>
    <s v="31162402"/>
    <s v="SELECCIÓN ABREVIADA - ACUERDO MARCO"/>
    <n v="5"/>
    <n v="4"/>
    <n v="10"/>
    <n v="20"/>
    <n v="242894.8"/>
    <s v="Unidad"/>
    <m/>
  </r>
  <r>
    <x v="11"/>
    <x v="5"/>
    <s v="02-02-01-004-002"/>
    <s v="Materiales y suministros - Productos metálicos elaborados (excepto maquinaria y equipo)"/>
    <s v="BACOF CERRADURA ENTRADA PRINCIPAL / OFICINA METÁLICA POMO PLATEADA Ó CROMADO_x000a_"/>
    <s v="31162402"/>
    <s v="SELECCIÓN ABREVIADA - ACUERDO MARCO"/>
    <n v="5"/>
    <n v="4"/>
    <n v="10"/>
    <n v="5"/>
    <n v="239214.5"/>
    <s v="Unidad"/>
    <m/>
  </r>
  <r>
    <x v="11"/>
    <x v="5"/>
    <s v="02-02-01-004-002"/>
    <s v="Materiales y suministros - Productos metálicos elaborados (excepto maquinaria y equipo)"/>
    <s v="BACOF CERRADURA ALCOBA POMA MADERA_x000a_"/>
    <s v="31162402"/>
    <s v="SELECCIÓN ABREVIADA - ACUERDO MARCO"/>
    <n v="5"/>
    <n v="4"/>
    <n v="10"/>
    <n v="30"/>
    <n v="938457.3"/>
    <s v="Unidad"/>
    <m/>
  </r>
  <r>
    <x v="11"/>
    <x v="5"/>
    <s v="02-02-01-004-002"/>
    <s v="Materiales y suministros - Productos metálicos elaborados (excepto maquinaria y equipo)"/>
    <s v="BACOF CERRADURA ALCOBA POMA MADERA BAÑO_x000a_"/>
    <s v="31162402"/>
    <s v="SELECCIÓN ABREVIADA - ACUERDO MARCO"/>
    <n v="5"/>
    <n v="4"/>
    <n v="10"/>
    <n v="14"/>
    <n v="386423.52"/>
    <s v="Unidad"/>
    <m/>
  </r>
  <r>
    <x v="11"/>
    <x v="5"/>
    <s v="02-02-01-004-002"/>
    <s v="Materiales y suministros - Productos metálicos elaborados (excepto maquinaria y equipo)"/>
    <s v="BACOF CERRADURA ALCOBA POMA METÁLICA PLATEADA_x000a_"/>
    <s v="31162402"/>
    <s v="SELECCIÓN ABREVIADA - ACUERDO MARCO"/>
    <n v="5"/>
    <n v="4"/>
    <n v="10"/>
    <n v="20"/>
    <n v="610917.19999999995"/>
    <s v="Unidad"/>
    <m/>
  </r>
  <r>
    <x v="11"/>
    <x v="5"/>
    <s v="02-02-01-004-002"/>
    <s v="Materiales y suministros - Productos metálicos elaborados (excepto maquinaria y equipo)"/>
    <s v="BACOF CERRADURA 987 DE SOBREPONER DOBLE PASADOR DERECHA_x000a_"/>
    <s v="31162402"/>
    <s v="SELECCIÓN ABREVIADA - ACUERDO MARCO"/>
    <n v="5"/>
    <n v="4"/>
    <n v="10"/>
    <n v="10"/>
    <n v="1140869.2999999998"/>
    <s v="Unidad"/>
    <m/>
  </r>
  <r>
    <x v="11"/>
    <x v="5"/>
    <s v="02-02-01-004-002"/>
    <s v="Materiales y suministros - Productos metálicos elaborados (excepto maquinaria y equipo)"/>
    <s v="BACOF CERRADURA 987 DE SOBREPONER DOBLE PASADOR IZQUIERDA_x000a_"/>
    <s v="31162402"/>
    <s v="SELECCIÓN ABREVIADA - ACUERDO MARCO"/>
    <n v="5"/>
    <n v="4"/>
    <n v="10"/>
    <n v="10"/>
    <n v="1140869.2999999998"/>
    <s v="Unidad"/>
    <m/>
  </r>
  <r>
    <x v="11"/>
    <x v="5"/>
    <s v="02-02-01-004-002"/>
    <s v="Materiales y suministros - Productos metálicos elaborados (excepto maquinaria y equipo)"/>
    <s v="BACOF BISAGRA 105 35 MM COCINA INTEGRAL SEMI-ACODADA PRESENTACIÓN (PAR)_x000a_"/>
    <s v="31162420"/>
    <s v="SELECCIÓN ABREVIADA - ACUERDO MARCO"/>
    <n v="5"/>
    <n v="4"/>
    <n v="10"/>
    <n v="200"/>
    <n v="1545694"/>
    <s v="Par"/>
    <m/>
  </r>
  <r>
    <x v="11"/>
    <x v="5"/>
    <s v="02-02-01-004-002"/>
    <s v="Materiales y suministros - Productos metálicos elaborados (excepto maquinaria y equipo)"/>
    <s v="BACOF BISAGRA 35MM COCINA INTEGRAL RECTA PRESENTACIÓN (PAR)_x000a_"/>
    <s v="31162420"/>
    <s v="SELECCIÓN ABREVIADA - ACUERDO MARCO"/>
    <n v="5"/>
    <n v="4"/>
    <n v="10"/>
    <n v="200"/>
    <n v="1692904"/>
    <s v="Par"/>
    <m/>
  </r>
  <r>
    <x v="11"/>
    <x v="5"/>
    <s v="02-02-01-004-002"/>
    <s v="Materiales y suministros - Productos metálicos elaborados (excepto maquinaria y equipo)"/>
    <s v="BACOF BISAGRA OMEGA DE 1¨ 1/2 DORADA PRESENTACIÓN (PAR)_x000a_"/>
    <s v="31162420"/>
    <s v="SELECCIÓN ABREVIADA - ACUERDO MARCO"/>
    <n v="5"/>
    <n v="4"/>
    <n v="10"/>
    <n v="50"/>
    <n v="386423.5"/>
    <s v="Par"/>
    <m/>
  </r>
  <r>
    <x v="11"/>
    <x v="5"/>
    <s v="02-02-01-004-002"/>
    <s v="Materiales y suministros - Productos metálicos elaborados (excepto maquinaria y equipo)"/>
    <s v="BACOF BISAGRA OMEGA DE 2¨PRESENTACION (PAR)_x000a_"/>
    <s v="31162420"/>
    <s v="SELECCIÓN ABREVIADA - ACUERDO MARCO"/>
    <n v="5"/>
    <n v="4"/>
    <n v="10"/>
    <n v="50"/>
    <n v="386423.5"/>
    <s v="Par"/>
    <m/>
  </r>
  <r>
    <x v="11"/>
    <x v="5"/>
    <s v="02-02-01-004-002"/>
    <s v="Materiales y suministros - Productos metálicos elaborados (excepto maquinaria y equipo)"/>
    <s v="BACOF BISAGRA OMEGA DE 3¨PRESENTACION (PAR)_x000a_"/>
    <s v="31162420"/>
    <s v="SELECCIÓN ABREVIADA - ACUERDO MARCO"/>
    <n v="5"/>
    <n v="4"/>
    <n v="10"/>
    <n v="60"/>
    <n v="684522"/>
    <s v="Par"/>
    <m/>
  </r>
  <r>
    <x v="11"/>
    <x v="5"/>
    <s v="02-02-01-004-002"/>
    <s v="Materiales y suministros - Productos metálicos elaborados (excepto maquinaria y equipo)"/>
    <s v="BACOF BISAGRA PISO PUERTA VAIVÉN _x000a_"/>
    <s v="31162420"/>
    <s v="SELECCIÓN ABREVIADA - ACUERDO MARCO"/>
    <n v="5"/>
    <n v="4"/>
    <n v="10"/>
    <n v="10"/>
    <n v="334900.3"/>
    <s v="Unidad"/>
    <m/>
  </r>
  <r>
    <x v="11"/>
    <x v="5"/>
    <s v="02-02-01-004-002"/>
    <s v="Materiales y suministros - Productos metálicos elaborados (excepto maquinaria y equipo)"/>
    <s v="BACOF CHAPA CON ROSETA REF. 396 1/4 IZQ.- 60MM SOBREPONER_x000a_"/>
    <s v="31162801"/>
    <s v="SELECCIÓN ABREVIADA - ACUERDO MARCO"/>
    <n v="5"/>
    <n v="4"/>
    <n v="10"/>
    <n v="3"/>
    <n v="305826.57"/>
    <s v="Unidad"/>
    <m/>
  </r>
  <r>
    <x v="11"/>
    <x v="5"/>
    <s v="02-02-01-004-002"/>
    <s v="Materiales y suministros - Productos metálicos elaborados (excepto maquinaria y equipo)"/>
    <s v="BACOF CHAPA MANIJA ALCOBA SATINADA _x000a_"/>
    <s v="31162801"/>
    <s v="SELECCIÓN ABREVIADA - ACUERDO MARCO"/>
    <n v="5"/>
    <n v="4"/>
    <n v="10"/>
    <n v="60"/>
    <n v="2362703.4"/>
    <s v="Unidad"/>
    <m/>
  </r>
  <r>
    <x v="11"/>
    <x v="5"/>
    <s v="02-02-01-004-002"/>
    <s v="Materiales y suministros - Productos metálicos elaborados (excepto maquinaria y equipo)"/>
    <s v="BACOF CHAPA MANIJA BAÑO SATINADA_x000a_"/>
    <s v="31162801"/>
    <s v="SELECCIÓN ABREVIADA - ACUERDO MARCO"/>
    <n v="5"/>
    <n v="4"/>
    <n v="10"/>
    <n v="30"/>
    <n v="1070945.0999999999"/>
    <s v="Unidad"/>
    <m/>
  </r>
  <r>
    <x v="11"/>
    <x v="5"/>
    <s v="02-02-01-004-002"/>
    <s v="Materiales y suministros - Productos metálicos elaborados (excepto maquinaria y equipo)"/>
    <s v="BACOF CHAPA PARA ESCRITORIO METÁLICO REF. 1560_x000a_"/>
    <s v="31162801"/>
    <s v="SELECCIÓN ABREVIADA - ACUERDO MARCO"/>
    <n v="5"/>
    <n v="4"/>
    <n v="10"/>
    <n v="20"/>
    <n v="213453"/>
    <s v="Unidad"/>
    <m/>
  </r>
  <r>
    <x v="11"/>
    <x v="5"/>
    <s v="02-02-01-004-002"/>
    <s v="Materiales y suministros - Productos metálicos elaborados (excepto maquinaria y equipo)"/>
    <s v="BACOF CHAPA PARA ESCRITORIO METÁLICO REF. SILO_x000a_"/>
    <s v="31162801"/>
    <s v="SELECCIÓN ABREVIADA - ACUERDO MARCO"/>
    <n v="5"/>
    <n v="4"/>
    <n v="10"/>
    <n v="20"/>
    <n v="272336.40000000002"/>
    <s v="Unidad"/>
    <m/>
  </r>
  <r>
    <x v="11"/>
    <x v="5"/>
    <s v="02-02-01-004-002"/>
    <s v="Materiales y suministros - Productos metálicos elaborados (excepto maquinaria y equipo)"/>
    <s v="BACOF CHAPA POMA METÁLICA ENTRADA PRINCIPAL_x000a_"/>
    <s v="31162801"/>
    <s v="SELECCIÓN ABREVIADA - ACUERDO MARCO"/>
    <n v="5"/>
    <n v="4"/>
    <n v="10"/>
    <n v="20"/>
    <n v="787567.8"/>
    <s v="Unidad"/>
    <m/>
  </r>
  <r>
    <x v="11"/>
    <x v="5"/>
    <s v="02-02-01-004-002"/>
    <s v="Materiales y suministros - Productos metálicos elaborados (excepto maquinaria y equipo)"/>
    <s v="BACOF MANIJA COCINA INTEGRAL CUADRADA DE 15CMS INOX_x000a_"/>
    <s v="31162801"/>
    <s v="SELECCIÓN ABREVIADA - ACUERDO MARCO"/>
    <n v="5"/>
    <n v="4"/>
    <n v="10"/>
    <n v="100"/>
    <n v="920056"/>
    <s v="Unidad"/>
    <m/>
  </r>
  <r>
    <x v="11"/>
    <x v="5"/>
    <s v="02-02-01-004-002"/>
    <s v="Materiales y suministros - Productos metálicos elaborados (excepto maquinaria y equipo)"/>
    <s v="BACOF ACOPLE LAVAMANOS METÁLICO MONO-CONTROL 60 CM LONGITUD_x000a_"/>
    <s v="31163003"/>
    <s v="SELECCIÓN ABREVIADA - ACUERDO MARCO"/>
    <n v="5"/>
    <n v="4"/>
    <n v="10"/>
    <n v="21"/>
    <n v="672376.95000000007"/>
    <s v="Unidad"/>
    <m/>
  </r>
  <r>
    <x v="11"/>
    <x v="5"/>
    <s v="02-02-01-004-002"/>
    <s v="Materiales y suministros - Productos metálicos elaborados (excepto maquinaria y equipo)"/>
    <s v="BACOF CHEQUE VERTICAL DE 2&quot; EN BRONCE_x000a_"/>
    <s v="40141653"/>
    <s v="SELECCIÓN ABREVIADA - ACUERDO MARCO"/>
    <n v="5"/>
    <n v="4"/>
    <n v="10"/>
    <n v="1"/>
    <n v="217133.2"/>
    <s v="Unidad"/>
    <m/>
  </r>
  <r>
    <x v="11"/>
    <x v="5"/>
    <s v="02-02-01-004-002"/>
    <s v="Materiales y suministros - Productos metálicos elaborados (excepto maquinaria y equipo)"/>
    <s v="BACOF CHEQUE VERTICAL DE 1-1/4&quot; EN BRONCE_x000a_"/>
    <s v="40141653"/>
    <s v="SELECCIÓN ABREVIADA - ACUERDO MARCO"/>
    <n v="5"/>
    <n v="4"/>
    <n v="10"/>
    <n v="1"/>
    <n v="106722.56999999999"/>
    <s v="Unidad"/>
    <m/>
  </r>
  <r>
    <x v="11"/>
    <x v="5"/>
    <s v="02-02-01-004-002"/>
    <s v="Materiales y suministros - Productos metálicos elaborados (excepto maquinaria y equipo)"/>
    <s v="BACOF CHEQUE VERTICAL DE 1-1/2&quot; EN BRONCE_x000a_"/>
    <s v="40141653"/>
    <s v="SELECCIÓN ABREVIADA - ACUERDO MARCO"/>
    <n v="5"/>
    <n v="4"/>
    <n v="10"/>
    <n v="1"/>
    <n v="150889.17000000001"/>
    <s v="Unidad"/>
    <m/>
  </r>
  <r>
    <x v="11"/>
    <x v="5"/>
    <s v="02-02-01-004-002"/>
    <s v="Materiales y suministros - Productos metálicos elaborados (excepto maquinaria y equipo)"/>
    <s v="BACOF CHEQUE VERTICAL DE 3/4&quot; EN BRONCE_x000a_"/>
    <s v="40141653"/>
    <s v="SELECCIÓN ABREVIADA - ACUERDO MARCO"/>
    <n v="5"/>
    <n v="4"/>
    <n v="10"/>
    <n v="5"/>
    <n v="202412.35"/>
    <s v="Unidad"/>
    <m/>
  </r>
  <r>
    <x v="11"/>
    <x v="5"/>
    <s v="02-02-01-004-002"/>
    <s v="Materiales y suministros - Productos metálicos elaborados (excepto maquinaria y equipo)"/>
    <s v="BACOF CHEQUE VERTICAL DE 1&quot; EN BRONCE_x000a_"/>
    <s v="40141653"/>
    <s v="SELECCIÓN ABREVIADA - ACUERDO MARCO"/>
    <n v="5"/>
    <n v="4"/>
    <n v="10"/>
    <n v="5"/>
    <n v="349621.25"/>
    <s v="Unidad"/>
    <m/>
  </r>
  <r>
    <x v="11"/>
    <x v="5"/>
    <s v="02-02-01-004-002"/>
    <s v="Materiales y suministros - Productos metálicos elaborados (excepto maquinaria y equipo)"/>
    <s v="BACOF CHEQUE HORIZONTAL DE 2&quot; EN BRONCE 150 PSI_x000a_"/>
    <s v="40141653"/>
    <s v="SELECCIÓN ABREVIADA - ACUERDO MARCO"/>
    <n v="5"/>
    <n v="4"/>
    <n v="10"/>
    <n v="1"/>
    <n v="242894.76"/>
    <s v="Unidad"/>
    <m/>
  </r>
  <r>
    <x v="11"/>
    <x v="5"/>
    <s v="02-02-01-004-002"/>
    <s v="Materiales y suministros - Productos metálicos elaborados (excepto maquinaria y equipo)"/>
    <s v="BACOF CHEQUE VERTICAL DE 1/2&quot; EN BRONCE_x000a_"/>
    <s v="40141653"/>
    <s v="SELECCIÓN ABREVIADA - ACUERDO MARCO"/>
    <n v="5"/>
    <n v="4"/>
    <n v="10"/>
    <n v="10"/>
    <n v="312819.09999999998"/>
    <s v="Unidad"/>
    <m/>
  </r>
  <r>
    <x v="11"/>
    <x v="5"/>
    <s v="02-02-01-004-002"/>
    <s v="Materiales y suministros - Productos metálicos elaborados (excepto maquinaria y equipo)"/>
    <s v="BACOF CHEQUE HORIZONTAL DE 1-1/4&quot; EN BRONCE 150 PSI_x000a_"/>
    <s v="40141653"/>
    <s v="SELECCIÓN ABREVIADA - ACUERDO MARCO"/>
    <n v="5"/>
    <n v="4"/>
    <n v="10"/>
    <n v="2"/>
    <n v="272336.56"/>
    <s v="Unidad"/>
    <m/>
  </r>
  <r>
    <x v="11"/>
    <x v="5"/>
    <s v="02-02-01-004-002"/>
    <s v="Materiales y suministros - Productos metálicos elaborados (excepto maquinaria y equipo)"/>
    <s v="BACOF CHEQUE HORIZONTAL DE 1-1/2&quot; EN BRONCE 150 PSI_x000a_"/>
    <s v="40141653"/>
    <s v="SELECCIÓN ABREVIADA - ACUERDO MARCO"/>
    <n v="5"/>
    <n v="4"/>
    <n v="10"/>
    <n v="2"/>
    <n v="360661.92"/>
    <s v="Unidad"/>
    <m/>
  </r>
  <r>
    <x v="11"/>
    <x v="5"/>
    <s v="02-02-01-004-002"/>
    <s v="Materiales y suministros - Productos metálicos elaborados (excepto maquinaria y equipo)"/>
    <s v="BACOF CHEQUE HORIZONTAL DE 1/2&quot; EN BRONCE 125 PSI_x000a_"/>
    <s v="40141653"/>
    <s v="SELECCIÓN ABREVIADA - ACUERDO MARCO"/>
    <n v="5"/>
    <n v="4"/>
    <n v="10"/>
    <n v="5"/>
    <n v="189531.55"/>
    <s v="Unidad"/>
    <m/>
  </r>
  <r>
    <x v="11"/>
    <x v="5"/>
    <s v="02-02-01-004-002"/>
    <s v="Materiales y suministros - Productos metálicos elaborados (excepto maquinaria y equipo)"/>
    <s v="BACOF CHEQUE HORIZONTAL DE 3/4&quot; EN BRONCE 125 PSI_x000a_"/>
    <s v="40141653"/>
    <s v="SELECCIÓN ABREVIADA - ACUERDO MARCO"/>
    <n v="5"/>
    <n v="4"/>
    <n v="10"/>
    <n v="5"/>
    <n v="288897.55"/>
    <s v="Unidad"/>
    <m/>
  </r>
  <r>
    <x v="11"/>
    <x v="5"/>
    <s v="02-02-01-004-002"/>
    <s v="Materiales y suministros - Productos metálicos elaborados (excepto maquinaria y equipo)"/>
    <s v="BACOF CHEQUE HORIZONTAL DE 1&quot; EN BRONCE 150 PSI_x000a_"/>
    <s v="40141653"/>
    <s v="SELECCIÓN ABREVIADA - ACUERDO MARCO"/>
    <n v="5"/>
    <n v="4"/>
    <n v="10"/>
    <n v="5"/>
    <n v="404824.6"/>
    <s v="Unidad"/>
    <m/>
  </r>
  <r>
    <x v="11"/>
    <x v="5"/>
    <s v="02-02-01-004-002"/>
    <s v="Materiales y suministros - Productos metálicos elaborados (excepto maquinaria y equipo)"/>
    <s v="BACOF CANDADOS ARCO EN ACERO CON RECUBRIMIENTO EN PVC. REF. 860. _x000a_"/>
    <s v="46171501"/>
    <s v="SELECCIÓN ABREVIADA - ACUERDO MARCO"/>
    <n v="5"/>
    <n v="4"/>
    <n v="10"/>
    <n v="6"/>
    <n v="364342.14"/>
    <s v="Unidad"/>
    <m/>
  </r>
  <r>
    <x v="11"/>
    <x v="5"/>
    <s v="02-02-01-004-002"/>
    <s v="Materiales y suministros - Productos metálicos elaborados (excepto maquinaria y equipo)"/>
    <s v="BACOF CANDADOS ARCO EN ACERO CON RECUBRIMIENTO EN PVC. REF. 870._x000a_"/>
    <s v="46171501"/>
    <s v="SELECCIÓN ABREVIADA - ACUERDO MARCO"/>
    <n v="5"/>
    <n v="4"/>
    <n v="10"/>
    <n v="6"/>
    <n v="364342.14"/>
    <s v="Unidad"/>
    <m/>
  </r>
  <r>
    <x v="11"/>
    <x v="5"/>
    <s v="02-02-01-004-002"/>
    <s v="Materiales y suministros - Productos metálicos elaborados (excepto maquinaria y equipo)"/>
    <s v="BACOF VASTAGO MEZCLADOR CIERRE RÁPIDO DE 4&quot;_x000a_"/>
    <s v="47121807"/>
    <s v="SELECCIÓN ABREVIADA - ACUERDO MARCO"/>
    <n v="5"/>
    <n v="4"/>
    <n v="10"/>
    <n v="10"/>
    <n v="195051.8"/>
    <s v="Unidad"/>
    <m/>
  </r>
  <r>
    <x v="11"/>
    <x v="5"/>
    <s v="02-02-01-004-002"/>
    <s v="Materiales y suministros - Productos metálicos elaborados (excepto maquinaria y equipo)"/>
    <s v="BACOF VASTAGO CERÁMICO METÁLICO LAVAMANOS_x000a_"/>
    <s v="47121807"/>
    <s v="SELECCIÓN ABREVIADA - ACUERDO MARCO"/>
    <n v="5"/>
    <n v="4"/>
    <n v="10"/>
    <n v="10"/>
    <n v="209772.7"/>
    <s v="Unidad"/>
    <m/>
  </r>
  <r>
    <x v="11"/>
    <x v="5"/>
    <s v="02-02-01-004-002"/>
    <s v="Materiales y suministros - Productos metálicos elaborados (excepto maquinaria y equipo)"/>
    <s v="BACOF VASTAGO CERÁMICO METÁLICO DUCHA_x000a_"/>
    <s v="47121807"/>
    <s v="SELECCIÓN ABREVIADA - ACUERDO MARCO"/>
    <n v="5"/>
    <n v="4"/>
    <n v="10"/>
    <n v="10"/>
    <n v="197260"/>
    <s v="Unidad"/>
    <m/>
  </r>
  <r>
    <x v="11"/>
    <x v="5"/>
    <s v="02-02-01-004-002"/>
    <s v="Materiales y suministros - Productos metálicos elaborados (excepto maquinaria y equipo)"/>
    <s v="BACOF VASTAGO DUCHA ROSCA FINA_x000a_"/>
    <s v="47121807"/>
    <s v="SELECCIÓN ABREVIADA - ACUERDO MARCO"/>
    <n v="5"/>
    <n v="4"/>
    <n v="10"/>
    <n v="10"/>
    <n v="202412.2"/>
    <s v="Unidad"/>
    <m/>
  </r>
  <r>
    <x v="11"/>
    <x v="5"/>
    <s v="02-02-01-004-002"/>
    <s v="Materiales y suministros - Productos metálicos elaborados (excepto maquinaria y equipo)"/>
    <s v="BACOF VASTAGO DUCHA ROSCA ORDINARIA_x000a_"/>
    <s v="47121807"/>
    <s v="SELECCIÓN ABREVIADA - ACUERDO MARCO"/>
    <n v="5"/>
    <n v="4"/>
    <n v="10"/>
    <n v="10"/>
    <n v="187691.4"/>
    <s v="Unidad"/>
    <m/>
  </r>
  <r>
    <x v="11"/>
    <x v="5"/>
    <s v="02-02-01-004-002"/>
    <s v="Materiales y suministros - Productos metálicos elaborados (excepto maquinaria y equipo)"/>
    <s v="BACOF VASTAGO MEZCLADOR CIERRE RÁPIDO DE 8&quot;_x000a_"/>
    <s v="47121807"/>
    <s v="SELECCIÓN ABREVIADA - ACUERDO MARCO"/>
    <n v="5"/>
    <n v="4"/>
    <n v="10"/>
    <n v="5"/>
    <n v="93845.7"/>
    <s v="Unidad"/>
    <m/>
  </r>
  <r>
    <x v="11"/>
    <x v="5"/>
    <s v="02-02-01-004-002"/>
    <s v="Materiales y suministros - Productos metálicos elaborados (excepto maquinaria y equipo)"/>
    <s v="BACOF VASTAGO PARA DUCHA REF. O11270001_x000a_"/>
    <s v="47121807"/>
    <s v="SELECCIÓN ABREVIADA - ACUERDO MARCO"/>
    <n v="5"/>
    <n v="4"/>
    <n v="10"/>
    <n v="5"/>
    <n v="104886.35"/>
    <s v="Unidad"/>
    <m/>
  </r>
  <r>
    <x v="11"/>
    <x v="5"/>
    <s v="02-02-01-004-002"/>
    <s v="Materiales y suministros - Productos metálicos elaborados (excepto maquinaria y equipo)"/>
    <s v="AYUGE SEPHI BROCA DE ACERO PARA METAL DIÁMETRO 3/16&quot;"/>
    <s v="27111543"/>
    <s v="SELECCIÓN ABREVIADA - ACUERDO MARCO"/>
    <n v="5"/>
    <n v="4"/>
    <n v="10"/>
    <n v="18"/>
    <n v="165610.07999999999"/>
    <s v="Unidad"/>
    <m/>
  </r>
  <r>
    <x v="11"/>
    <x v="5"/>
    <s v="02-02-01-004-002"/>
    <s v="Materiales y suministros - Productos metálicos elaborados (excepto maquinaria y equipo)"/>
    <s v="AYUGE SEPHI BROCA DE ACERO PARA METAL DIÁMETRO 5/32&quot;"/>
    <s v="27111543"/>
    <s v="SELECCIÓN ABREVIADA - ACUERDO MARCO"/>
    <n v="5"/>
    <n v="4"/>
    <n v="10"/>
    <n v="17"/>
    <n v="168922.37"/>
    <s v="Unidad"/>
    <m/>
  </r>
  <r>
    <x v="11"/>
    <x v="5"/>
    <s v="02-02-01-004-002"/>
    <s v="Materiales y suministros - Productos metálicos elaborados (excepto maquinaria y equipo)"/>
    <s v="AYUGE SEPHI BROCA DE ACERO PARA METAL DIÁMETRO 1/8&quot;"/>
    <s v="27111543"/>
    <s v="SELECCIÓN ABREVIADA - ACUERDO MARCO"/>
    <n v="5"/>
    <n v="4"/>
    <n v="10"/>
    <n v="25"/>
    <n v="82805"/>
    <s v="Unidad"/>
    <m/>
  </r>
  <r>
    <x v="11"/>
    <x v="5"/>
    <s v="02-02-01-004-002"/>
    <s v="Materiales y suministros - Productos metálicos elaborados (excepto maquinaria y equipo)"/>
    <s v="AYUGE SEPHI HOJA DE SEGUETA DE 12&quot;"/>
    <s v="27111552"/>
    <s v="SELECCIÓN ABREVIADA - ACUERDO MARCO"/>
    <n v="5"/>
    <n v="4"/>
    <n v="10"/>
    <n v="50"/>
    <n v="368022.5"/>
    <s v="Unidad"/>
    <m/>
  </r>
  <r>
    <x v="11"/>
    <x v="5"/>
    <s v="02-02-01-004-002"/>
    <s v="Materiales y suministros - Productos metálicos elaborados (excepto maquinaria y equipo)"/>
    <s v="AYUGE SEPHI LLAVE CROMADA PARA JARDÍN"/>
    <s v="30181701"/>
    <s v="SELECCIÓN ABREVIADA - ACUERDO MARCO"/>
    <n v="5"/>
    <n v="4"/>
    <n v="10"/>
    <n v="30"/>
    <n v="662440.19999999995"/>
    <s v="Unidad"/>
    <m/>
  </r>
  <r>
    <x v="11"/>
    <x v="5"/>
    <s v="02-02-01-004-002"/>
    <s v="Materiales y suministros - Productos metálicos elaborados (excepto maquinaria y equipo)"/>
    <s v="AYUGE SEPHI CUCHILLAS CALADORA MANUAL PARA MADERA"/>
    <s v="27111500"/>
    <s v="SELECCIÓN ABREVIADA - ACUERDO MARCO"/>
    <n v="5"/>
    <n v="4"/>
    <n v="10"/>
    <n v="26"/>
    <n v="143528.84"/>
    <s v="Unidad"/>
    <m/>
  </r>
  <r>
    <x v="11"/>
    <x v="5"/>
    <s v="02-02-01-004-002"/>
    <s v="Materiales y suministros - Productos metálicos elaborados (excepto maquinaria y equipo)"/>
    <s v="AYUGE SEPHI CUCHILLAS CALADORA MANUAL PARA ACRILICO"/>
    <s v="27111500"/>
    <s v="SELECCIÓN ABREVIADA - ACUERDO MARCO"/>
    <n v="5"/>
    <n v="4"/>
    <n v="10"/>
    <n v="25"/>
    <n v="156409.5"/>
    <s v="Unidad"/>
    <m/>
  </r>
  <r>
    <x v="11"/>
    <x v="5"/>
    <s v="02-02-01-004-002"/>
    <s v="Materiales y suministros - Productos metálicos elaborados (excepto maquinaria y equipo)"/>
    <s v="GAAMA GRILLETE ACERO INOXIDABLE 10 MM O 3/8"/>
    <s v="24101641"/>
    <s v="SELECCIÓN ABREVIADA - ACUERDO MARCO"/>
    <n v="5"/>
    <n v="4"/>
    <n v="10"/>
    <n v="17"/>
    <n v="563074.34"/>
    <s v="Unidad"/>
    <m/>
  </r>
  <r>
    <x v="11"/>
    <x v="5"/>
    <s v="02-02-01-004-002"/>
    <s v="Materiales y suministros - Productos metálicos elaborados (excepto maquinaria y equipo)"/>
    <s v="GAAMA MOSQUETON EN ACERO INOXIDABLE  50 KN"/>
    <s v="24101641"/>
    <s v="SELECCIÓN ABREVIADA - ACUERDO MARCO"/>
    <n v="5"/>
    <n v="4"/>
    <n v="10"/>
    <n v="24"/>
    <n v="883253.76000000001"/>
    <s v="Unidad"/>
    <m/>
  </r>
  <r>
    <x v="11"/>
    <x v="5"/>
    <s v="02-02-01-004-002"/>
    <s v="Materiales y suministros - Productos metálicos elaborados (excepto maquinaria y equipo)"/>
    <s v="GAAMA PERROS (PRESACABLE) ACERO GALVANIZADO 1/4"/>
    <s v="26121540"/>
    <s v="SELECCIÓN ABREVIADA - ACUERDO MARCO"/>
    <n v="5"/>
    <n v="4"/>
    <n v="10"/>
    <n v="5"/>
    <n v="43721"/>
    <s v="Unidad"/>
    <m/>
  </r>
  <r>
    <x v="11"/>
    <x v="5"/>
    <s v="02-02-01-004-002"/>
    <s v="Materiales y suministros - Productos metálicos elaborados (excepto maquinaria y equipo)"/>
    <s v="GAAMA HOJA SEGUETA"/>
    <s v="27111552"/>
    <s v="SELECCIÓN ABREVIADA - ACUERDO MARCO"/>
    <n v="5"/>
    <n v="4"/>
    <n v="10"/>
    <n v="50"/>
    <n v="239215"/>
    <s v="Unidad"/>
    <m/>
  </r>
  <r>
    <x v="11"/>
    <x v="5"/>
    <s v="02-02-01-004-002"/>
    <s v="Materiales y suministros - Productos metálicos elaborados (excepto maquinaria y equipo)"/>
    <s v="GAAMA ESPATULA 3&quot;"/>
    <s v="27111909"/>
    <s v="SELECCIÓN ABREVIADA - ACUERDO MARCO"/>
    <n v="5"/>
    <n v="4"/>
    <n v="10"/>
    <n v="20"/>
    <n v="213453"/>
    <s v="Unidad"/>
    <m/>
  </r>
  <r>
    <x v="11"/>
    <x v="5"/>
    <s v="02-02-01-004-002"/>
    <s v="Materiales y suministros - Productos metálicos elaborados (excepto maquinaria y equipo)"/>
    <s v="GAAMA CINCEL 5/8 X 12"/>
    <s v="27111914"/>
    <s v="SELECCIÓN ABREVIADA - ACUERDO MARCO"/>
    <n v="5"/>
    <n v="4"/>
    <n v="10"/>
    <n v="3"/>
    <n v="61827.75"/>
    <s v="Unidad"/>
    <m/>
  </r>
  <r>
    <x v="11"/>
    <x v="5"/>
    <s v="02-02-01-004-002"/>
    <s v="Materiales y suministros - Productos metálicos elaborados (excepto maquinaria y equipo)"/>
    <s v="GAAMA PALUSTRE DE 8&quot;"/>
    <s v="27112201"/>
    <s v="SELECCIÓN ABREVIADA - ACUERDO MARCO"/>
    <n v="5"/>
    <n v="4"/>
    <n v="10"/>
    <n v="3"/>
    <n v="49683"/>
    <s v="Unidad"/>
    <m/>
  </r>
  <r>
    <x v="11"/>
    <x v="5"/>
    <s v="02-02-01-004-002"/>
    <s v="Materiales y suministros - Productos metálicos elaborados (excepto maquinaria y equipo)"/>
    <s v="GAAMA DISCO DIAMANTADO 4 1/2&quot;"/>
    <s v="27112838"/>
    <s v="SELECCIÓN ABREVIADA - ACUERDO MARCO"/>
    <n v="5"/>
    <n v="4"/>
    <n v="10"/>
    <n v="20"/>
    <n v="125127.6"/>
    <s v="Unidad"/>
    <m/>
  </r>
  <r>
    <x v="11"/>
    <x v="5"/>
    <s v="02-02-01-004-002"/>
    <s v="Materiales y suministros - Productos metálicos elaborados (excepto maquinaria y equipo)"/>
    <s v="GAAMA DISCO DE CORTE METAL 4-1/2 ¨"/>
    <s v="27112838"/>
    <s v="SELECCIÓN ABREVIADA - ACUERDO MARCO"/>
    <n v="5"/>
    <n v="4"/>
    <n v="10"/>
    <n v="20"/>
    <n v="419545.4"/>
    <s v="Unidad"/>
    <m/>
  </r>
  <r>
    <x v="11"/>
    <x v="5"/>
    <s v="02-02-01-004-002"/>
    <s v="Materiales y suministros - Productos metálicos elaborados (excepto maquinaria y equipo)"/>
    <s v="GAAMA DISCO SIERRA CIRCULAR 4 1/2&quot;"/>
    <s v="27112838"/>
    <s v="SELECCIÓN ABREVIADA - ACUERDO MARCO"/>
    <n v="5"/>
    <n v="4"/>
    <n v="10"/>
    <n v="20"/>
    <n v="404824.4"/>
    <s v="Unidad"/>
    <m/>
  </r>
  <r>
    <x v="11"/>
    <x v="5"/>
    <s v="02-02-01-004-002"/>
    <s v="Materiales y suministros - Productos metálicos elaborados (excepto maquinaria y equipo)"/>
    <s v="GAAMA DISCO DIAMANTADO 7&quot;"/>
    <s v="27112838"/>
    <s v="SELECCIÓN ABREVIADA - ACUERDO MARCO"/>
    <n v="5"/>
    <n v="4"/>
    <n v="10"/>
    <n v="4"/>
    <n v="220725.12"/>
    <s v="Unidad"/>
    <m/>
  </r>
  <r>
    <x v="11"/>
    <x v="5"/>
    <s v="02-02-01-004-002"/>
    <s v="Materiales y suministros - Productos metálicos elaborados (excepto maquinaria y equipo)"/>
    <s v="DISCO DIAMANTADO CONTINUO DE 7&quot; PARA PULIDORA DE 7&quot;"/>
    <s v="27112838"/>
    <s v="SELECCIÓN ABREVIADA - ACUERDO MARCO"/>
    <n v="5"/>
    <n v="4"/>
    <n v="10"/>
    <n v="4"/>
    <n v="338816.08"/>
    <s v="Unidad"/>
    <m/>
  </r>
  <r>
    <x v="11"/>
    <x v="5"/>
    <s v="02-02-01-004-002"/>
    <s v="Materiales y suministros - Productos metálicos elaborados (excepto maquinaria y equipo)"/>
    <s v="GAAMA DISCOS PULIDORA  MADERA "/>
    <s v="27112838"/>
    <s v="SELECCIÓN ABREVIADA - ACUERDO MARCO"/>
    <n v="5"/>
    <n v="4"/>
    <n v="10"/>
    <n v="4"/>
    <n v="165698.4"/>
    <s v="Unidad"/>
    <m/>
  </r>
  <r>
    <x v="11"/>
    <x v="5"/>
    <s v="02-02-01-004-002"/>
    <s v="Materiales y suministros - Productos metálicos elaborados (excepto maquinaria y equipo)"/>
    <s v="GAAMA DISCOS PULIDORA  CONCRETO"/>
    <s v="27112838"/>
    <s v="SELECCIÓN ABREVIADA - ACUERDO MARCO"/>
    <n v="5"/>
    <n v="4"/>
    <n v="10"/>
    <n v="7"/>
    <n v="70815.989999999991"/>
    <s v="Unidad"/>
    <m/>
  </r>
  <r>
    <x v="11"/>
    <x v="5"/>
    <s v="02-02-01-004-002"/>
    <s v="Materiales y suministros - Productos metálicos elaborados (excepto maquinaria y equipo)"/>
    <s v="GAAMA GUAYA GALVANIZADA FORRADA X ROLLO 500 MTS"/>
    <s v="31162405"/>
    <s v="SELECCIÓN ABREVIADA - ACUERDO MARCO"/>
    <n v="5"/>
    <n v="4"/>
    <n v="10"/>
    <n v="1"/>
    <n v="393842.8"/>
    <s v="Unidad"/>
    <m/>
  </r>
  <r>
    <x v="11"/>
    <x v="5"/>
    <s v="02-02-01-004-002"/>
    <s v="Materiales y suministros - Productos metálicos elaborados (excepto maquinaria y equipo)"/>
    <s v="GAAMA TENSOR GUAYA TIPO PESADO DE 1/4"/>
    <s v="31162405"/>
    <s v="SELECCIÓN ABREVIADA - ACUERDO MARCO"/>
    <n v="5"/>
    <n v="4"/>
    <n v="10"/>
    <n v="8"/>
    <n v="84085.759999999995"/>
    <s v="Unidad"/>
    <m/>
  </r>
  <r>
    <x v="11"/>
    <x v="5"/>
    <s v="02-02-01-004-002"/>
    <s v="Materiales y suministros - Productos metálicos elaborados (excepto maquinaria y equipo)"/>
    <s v="GAAMA CANDADOS DE SEGURIDAD"/>
    <s v="46171501"/>
    <s v="SELECCIÓN ABREVIADA - ACUERDO MARCO"/>
    <n v="5"/>
    <n v="4"/>
    <n v="10"/>
    <n v="8"/>
    <n v="545379.68000000005"/>
    <s v="Unidad"/>
    <m/>
  </r>
  <r>
    <x v="11"/>
    <x v="5"/>
    <s v="02-02-01-004-002"/>
    <s v="Materiales y suministros - Productos metálicos elaborados (excepto maquinaria y equipo)"/>
    <s v="GAAMA PUNTA PALA PARA ROTOMARTILLO MAKITA HR5212C"/>
    <s v="27111500"/>
    <s v="SELECCIÓN ABREVIADA - ACUERDO MARCO"/>
    <n v="5"/>
    <n v="4"/>
    <n v="10"/>
    <n v="3"/>
    <n v="158985.66"/>
    <s v="Unidad"/>
    <m/>
  </r>
  <r>
    <x v="11"/>
    <x v="5"/>
    <s v="02-02-01-004-002"/>
    <s v="Materiales y suministros - Productos metálicos elaborados (excepto maquinaria y equipo)"/>
    <s v="GAAMA PUNTILLA 2&quot;"/>
    <s v="31162000"/>
    <s v="SELECCIÓN ABREVIADA - ACUERDO MARCO"/>
    <n v="5"/>
    <n v="4"/>
    <n v="10"/>
    <n v="7"/>
    <n v="44515.94"/>
    <s v="Unidad"/>
    <m/>
  </r>
  <r>
    <x v="11"/>
    <x v="5"/>
    <s v="02-02-01-004-002"/>
    <s v="Materiales y suministros - Productos metálicos elaborados (excepto maquinaria y equipo)"/>
    <s v="GAAMA PUNTILLA 3&quot;"/>
    <s v="31162000"/>
    <s v="SELECCIÓN ABREVIADA - ACUERDO MARCO"/>
    <n v="5"/>
    <n v="4"/>
    <n v="10"/>
    <n v="7"/>
    <n v="43279.46"/>
    <s v="Unidad"/>
    <m/>
  </r>
  <r>
    <x v="11"/>
    <x v="5"/>
    <s v="02-02-01-004-002"/>
    <s v="Materiales y suministros - Productos metálicos elaborados (excepto maquinaria y equipo)"/>
    <s v="GAAMA PUNTILLA 4&quot;"/>
    <s v="31162000"/>
    <s v="SELECCIÓN ABREVIADA - ACUERDO MARCO"/>
    <n v="5"/>
    <n v="4"/>
    <n v="10"/>
    <n v="7"/>
    <n v="52553.619999999995"/>
    <s v="Unidad"/>
    <m/>
  </r>
  <r>
    <x v="11"/>
    <x v="5"/>
    <s v="02-02-01-004-002"/>
    <s v="Materiales y suministros - Productos metálicos elaborados (excepto maquinaria y equipo)"/>
    <s v="GAAMA PUNTILLA DE ACERO 3&quot;"/>
    <s v="31162000"/>
    <s v="SELECCIÓN ABREVIADA - ACUERDO MARCO"/>
    <n v="5"/>
    <n v="4"/>
    <n v="10"/>
    <n v="8"/>
    <n v="49462.239999999998"/>
    <s v="Unidad"/>
    <m/>
  </r>
  <r>
    <x v="11"/>
    <x v="5"/>
    <s v="02-02-01-004-002"/>
    <s v="Materiales y suministros - Productos metálicos elaborados (excepto maquinaria y equipo)"/>
    <s v="GAAMA PUNTILLA DE ACERO 2&quot;"/>
    <s v="31162000"/>
    <s v="SELECCIÓN ABREVIADA - ACUERDO MARCO"/>
    <n v="5"/>
    <n v="4"/>
    <n v="10"/>
    <n v="7"/>
    <n v="44515.94"/>
    <s v="Unidad"/>
    <m/>
  </r>
  <r>
    <x v="11"/>
    <x v="5"/>
    <s v="02-02-01-004-002"/>
    <s v="Materiales y suministros - Productos metálicos elaborados (excepto maquinaria y equipo)"/>
    <s v="GAAMA REGISTRO DE BOLA EN BRONCE DE 1/2&quot;"/>
    <s v="40141600"/>
    <s v="SELECCIÓN ABREVIADA - ACUERDO MARCO"/>
    <n v="5"/>
    <n v="4"/>
    <n v="10"/>
    <n v="15"/>
    <n v="281537.09999999998"/>
    <s v="Unidad"/>
    <m/>
  </r>
  <r>
    <x v="11"/>
    <x v="5"/>
    <s v="02-02-01-004-002"/>
    <s v="Materiales y suministros - Productos metálicos elaborados (excepto maquinaria y equipo)"/>
    <s v="GAAMA REGISTRO DE BOLA EN BRONCE DE 3/4&quot;"/>
    <s v="40141600"/>
    <s v="SELECCIÓN ABREVIADA - ACUERDO MARCO"/>
    <n v="5"/>
    <n v="4"/>
    <n v="10"/>
    <n v="10"/>
    <n v="261295.80000000002"/>
    <s v="Unidad"/>
    <m/>
  </r>
  <r>
    <x v="11"/>
    <x v="5"/>
    <s v="02-02-01-004-002"/>
    <s v="Materiales y suministros - Productos metálicos elaborados (excepto maquinaria y equipo)"/>
    <s v="GAAMA VALVULA DE BOLA EN BRONCE DE 2&quot;"/>
    <s v="40141600"/>
    <s v="SELECCIÓN ABREVIADA - ACUERDO MARCO"/>
    <n v="5"/>
    <n v="4"/>
    <n v="10"/>
    <n v="4"/>
    <n v="485789.52"/>
    <s v="Unidad"/>
    <m/>
  </r>
  <r>
    <x v="11"/>
    <x v="5"/>
    <s v="02-02-01-004-002"/>
    <s v="Materiales y suministros - Productos metálicos elaborados (excepto maquinaria y equipo)"/>
    <s v="GAAMA REGISTRO DE BOLA EN BRONCE DE 1&quot;"/>
    <s v="40141600"/>
    <s v="SELECCIÓN ABREVIADA - ACUERDO MARCO"/>
    <n v="5"/>
    <n v="4"/>
    <n v="10"/>
    <n v="4"/>
    <n v="157513.56"/>
    <s v="Unidad"/>
    <m/>
  </r>
  <r>
    <x v="11"/>
    <x v="5"/>
    <s v="02-02-01-004-002"/>
    <s v="Materiales y suministros - Productos metálicos elaborados (excepto maquinaria y equipo)"/>
    <s v="GACAR LLAVE DE PUSH PARA ORINAL- ECONOMIZADORA METÁLICA"/>
    <s v="23241615"/>
    <s v="SELECCIÓN ABREVIADA - ACUERDO MARCO"/>
    <n v="5"/>
    <n v="4"/>
    <n v="10"/>
    <n v="5"/>
    <n v="355651.9"/>
    <s v="Unidad"/>
    <m/>
  </r>
  <r>
    <x v="11"/>
    <x v="5"/>
    <s v="02-02-01-004-002"/>
    <s v="Materiales y suministros - Productos metálicos elaborados (excepto maquinaria y equipo)"/>
    <s v="GACAR LLAVE PARA LAVAMANOS DE PUSH METÁLICA LIVIANA AHORRADOR. CON REPUESTO"/>
    <s v="23241615"/>
    <s v="SELECCIÓN ABREVIADA - ACUERDO MARCO"/>
    <n v="5"/>
    <n v="4"/>
    <n v="10"/>
    <n v="2"/>
    <n v="167001.74"/>
    <s v="Unidad"/>
    <m/>
  </r>
  <r>
    <x v="11"/>
    <x v="5"/>
    <s v="02-02-01-004-002"/>
    <s v="Materiales y suministros - Productos metálicos elaborados (excepto maquinaria y equipo)"/>
    <s v="GACAR ESPÁTULA METÁLICA CON MANGO PLÁSTICO DE 3&quot;"/>
    <s v="27111909"/>
    <s v="SELECCIÓN ABREVIADA - ACUERDO MARCO"/>
    <n v="5"/>
    <n v="4"/>
    <n v="10"/>
    <n v="3"/>
    <n v="26905.83"/>
    <s v="Unidad"/>
    <m/>
  </r>
  <r>
    <x v="11"/>
    <x v="5"/>
    <s v="02-02-01-004-002"/>
    <s v="Materiales y suministros - Productos metálicos elaborados (excepto maquinaria y equipo)"/>
    <s v="GACAR ESPÁTULA METÁLICA CON MANGO PLÁSTICO DE 4&quot;"/>
    <s v="27111909"/>
    <s v="SELECCIÓN ABREVIADA - ACUERDO MARCO"/>
    <n v="5"/>
    <n v="4"/>
    <n v="10"/>
    <n v="5"/>
    <n v="51028.3"/>
    <s v="Unidad"/>
    <m/>
  </r>
  <r>
    <x v="11"/>
    <x v="5"/>
    <s v="02-02-01-004-002"/>
    <s v="Materiales y suministros - Productos metálicos elaborados (excepto maquinaria y equipo)"/>
    <s v="GACAR DISCO TUNGSTENO 10&quot; DE 80 DIENTES PARA SIERRA CIRCULAR"/>
    <s v="27112838"/>
    <s v="SELECCIÓN ABREVIADA - ACUERDO MARCO"/>
    <n v="5"/>
    <n v="4"/>
    <n v="10"/>
    <n v="5"/>
    <n v="509942.94999999995"/>
    <s v="Unidad"/>
    <m/>
  </r>
  <r>
    <x v="11"/>
    <x v="5"/>
    <s v="02-02-01-004-002"/>
    <s v="Materiales y suministros - Productos metálicos elaborados (excepto maquinaria y equipo)"/>
    <s v="GACAR DISCO TUNGSTENO 7 1/4&quot; DE 80 DIENTES PARA SIERRA CIRCULAR"/>
    <s v="27112838"/>
    <s v="SELECCIÓN ABREVIADA - ACUERDO MARCO"/>
    <n v="5"/>
    <n v="4"/>
    <n v="10"/>
    <n v="5"/>
    <n v="475924.05"/>
    <s v="Unidad"/>
    <m/>
  </r>
  <r>
    <x v="11"/>
    <x v="5"/>
    <s v="02-02-01-004-002"/>
    <s v="Materiales y suministros - Productos metálicos elaborados (excepto maquinaria y equipo)"/>
    <s v="GACAR GUÍA CAJÓN EXTENSIBLE TIPO PESADO 45MM X 45CM (JUEGO 2 PZS)"/>
    <s v="30103101"/>
    <s v="SELECCIÓN ABREVIADA - ACUERDO MARCO"/>
    <n v="5"/>
    <n v="4"/>
    <n v="10"/>
    <n v="5"/>
    <n v="170094.4"/>
    <s v="Unidad"/>
    <m/>
  </r>
  <r>
    <x v="11"/>
    <x v="5"/>
    <s v="02-02-01-004-002"/>
    <s v="Materiales y suministros - Productos metálicos elaborados (excepto maquinaria y equipo)"/>
    <s v="GACAR GUÍA CAJÓN EXTENSIBLE TIPO PESADO 45MM X 50CM (JUEGO 2 PZS)"/>
    <s v="30103101"/>
    <s v="SELECCIÓN ABREVIADA - ACUERDO MARCO"/>
    <n v="5"/>
    <n v="4"/>
    <n v="10"/>
    <n v="10"/>
    <n v="340188.8"/>
    <s v="Unidad"/>
    <m/>
  </r>
  <r>
    <x v="11"/>
    <x v="5"/>
    <s v="02-02-01-004-002"/>
    <s v="Materiales y suministros - Productos metálicos elaborados (excepto maquinaria y equipo)"/>
    <s v="GACAR SIFÓN LAVAPLATOS REF. 935113331 "/>
    <s v="30181605"/>
    <s v="SELECCIÓN ABREVIADA - ACUERDO MARCO"/>
    <n v="5"/>
    <n v="4"/>
    <n v="10"/>
    <n v="3"/>
    <n v="67728.479999999996"/>
    <s v="Unidad"/>
    <m/>
  </r>
  <r>
    <x v="11"/>
    <x v="5"/>
    <s v="02-02-01-004-002"/>
    <s v="Materiales y suministros - Productos metálicos elaborados (excepto maquinaria y equipo)"/>
    <s v="GACAR REGISTRO DE BOLA EN BRONCE DE 3/4&quot;"/>
    <s v="30181701"/>
    <s v="SELECCIÓN ABREVIADA - ACUERDO MARCO"/>
    <n v="5"/>
    <n v="4"/>
    <n v="10"/>
    <n v="2"/>
    <n v="43915.26"/>
    <s v="Unidad"/>
    <m/>
  </r>
  <r>
    <x v="11"/>
    <x v="5"/>
    <s v="02-02-01-004-002"/>
    <s v="Materiales y suministros - Productos metálicos elaborados (excepto maquinaria y equipo)"/>
    <s v="GACAR REGISTRO DE BOLA EN BRONCE DE 1/2&quot;"/>
    <s v="30181701"/>
    <s v="SELECCIÓN ABREVIADA - ACUERDO MARCO"/>
    <n v="5"/>
    <n v="4"/>
    <n v="10"/>
    <n v="2"/>
    <n v="31544.78"/>
    <s v="Unidad"/>
    <m/>
  </r>
  <r>
    <x v="11"/>
    <x v="5"/>
    <s v="02-02-01-004-002"/>
    <s v="Materiales y suministros - Productos metálicos elaborados (excepto maquinaria y equipo)"/>
    <s v="GACAR REGISTRO DE BOLA EN BRONCE DE 1&quot;"/>
    <s v="30181701"/>
    <s v="SELECCIÓN ABREVIADA - ACUERDO MARCO"/>
    <n v="5"/>
    <n v="4"/>
    <n v="10"/>
    <n v="2"/>
    <n v="66182.16"/>
    <s v="Unidad"/>
    <m/>
  </r>
  <r>
    <x v="11"/>
    <x v="5"/>
    <s v="02-02-01-004-002"/>
    <s v="Materiales y suministros - Productos metálicos elaborados (excepto maquinaria y equipo)"/>
    <s v="GACAR MEZCLADOR LAVAPLATOS CUELLO GANSO DE 8&quot; REF. 01-1151-00"/>
    <s v="30181808"/>
    <s v="SELECCIÓN ABREVIADA - ACUERDO MARCO"/>
    <n v="5"/>
    <n v="4"/>
    <n v="10"/>
    <n v="2"/>
    <n v="93397.28"/>
    <s v="Unidad"/>
    <m/>
  </r>
  <r>
    <x v="11"/>
    <x v="5"/>
    <s v="02-02-01-004-002"/>
    <s v="Materiales y suministros - Productos metálicos elaborados (excepto maquinaria y equipo)"/>
    <s v="GACAR GUAYA DE ACERO RECUBIERTA PVC DE 75 M, 2.3 MM, CARGA 360 KG ."/>
    <s v="31151505"/>
    <s v="SELECCIÓN ABREVIADA - ACUERDO MARCO"/>
    <n v="5"/>
    <n v="4"/>
    <n v="10"/>
    <n v="1"/>
    <n v="330960.34000000003"/>
    <s v="Unidad"/>
    <m/>
  </r>
  <r>
    <x v="11"/>
    <x v="5"/>
    <s v="02-02-01-004-002"/>
    <s v="Materiales y suministros - Productos metálicos elaborados (excepto maquinaria y equipo)"/>
    <s v="GACAR CERRADURA BAÑO POMA MADERA"/>
    <s v="31162402"/>
    <s v="SELECCIÓN ABREVIADA - ACUERDO MARCO"/>
    <n v="5"/>
    <n v="4"/>
    <n v="10"/>
    <n v="10"/>
    <n v="231946.9"/>
    <s v="Unidad"/>
    <m/>
  </r>
  <r>
    <x v="11"/>
    <x v="5"/>
    <s v="02-02-01-004-002"/>
    <s v="Materiales y suministros - Productos metálicos elaborados (excepto maquinaria y equipo)"/>
    <s v="GACAR CERRADURA ENTRADA ALCOBA POMA MADERA"/>
    <s v="31162402"/>
    <s v="SELECCIÓN ABREVIADA - ACUERDO MARCO"/>
    <n v="5"/>
    <n v="4"/>
    <n v="10"/>
    <n v="10"/>
    <n v="262873.2"/>
    <s v="Unidad"/>
    <m/>
  </r>
  <r>
    <x v="11"/>
    <x v="5"/>
    <s v="02-02-01-004-002"/>
    <s v="Materiales y suministros - Productos metálicos elaborados (excepto maquinaria y equipo)"/>
    <s v="GACAR CERRADURA ENTRADA PRINCIPAL 170 1/4 PLATEADA"/>
    <s v="31162402"/>
    <s v="SELECCIÓN ABREVIADA - ACUERDO MARCO"/>
    <n v="5"/>
    <n v="4"/>
    <n v="10"/>
    <n v="4"/>
    <n v="210298.48"/>
    <s v="Unidad"/>
    <m/>
  </r>
  <r>
    <x v="11"/>
    <x v="5"/>
    <s v="02-02-01-004-002"/>
    <s v="Materiales y suministros - Productos metálicos elaborados (excepto maquinaria y equipo)"/>
    <s v="GACAR ABRAZADERA DOS PERNOS  TIPO “U” EN ACERO DE ALTA CALIDAD SUJETA GUAYAS TAMAÑO 4&quot;"/>
    <s v="31162414"/>
    <s v="SELECCIÓN ABREVIADA - ACUERDO MARCO"/>
    <n v="5"/>
    <n v="4"/>
    <n v="10"/>
    <n v="10"/>
    <n v="587598.70000000007"/>
    <s v="Unidad"/>
    <m/>
  </r>
  <r>
    <x v="11"/>
    <x v="5"/>
    <s v="02-02-01-004-002"/>
    <s v="Materiales y suministros - Productos metálicos elaborados (excepto maquinaria y equipo)"/>
    <s v="GACAR BISAGRA PISO PUERTA VAIVÉN "/>
    <s v="31162420"/>
    <s v="SELECCIÓN ABREVIADA - ACUERDO MARCO"/>
    <n v="5"/>
    <n v="4"/>
    <n v="10"/>
    <n v="5"/>
    <n v="140714.4"/>
    <s v="Unidad"/>
    <m/>
  </r>
  <r>
    <x v="11"/>
    <x v="5"/>
    <s v="02-02-01-004-002"/>
    <s v="Materiales y suministros - Productos metálicos elaborados (excepto maquinaria y equipo)"/>
    <s v="GACAR CHAPA MANIJA ALCOBA SATINADA "/>
    <s v="31162801"/>
    <s v="SELECCIÓN ABREVIADA - ACUERDO MARCO"/>
    <n v="5"/>
    <n v="4"/>
    <n v="10"/>
    <n v="10"/>
    <n v="330910.80000000005"/>
    <s v="Unidad"/>
    <m/>
  </r>
  <r>
    <x v="11"/>
    <x v="5"/>
    <s v="02-02-01-004-002"/>
    <s v="Materiales y suministros - Productos metálicos elaborados (excepto maquinaria y equipo)"/>
    <s v="GACAR CHAPA MANIJA BAÑO SATINADA"/>
    <s v="31162801"/>
    <s v="SELECCIÓN ABREVIADA - ACUERDO MARCO"/>
    <n v="5"/>
    <n v="4"/>
    <n v="10"/>
    <n v="10"/>
    <n v="299984.59999999998"/>
    <s v="Unidad"/>
    <m/>
  </r>
  <r>
    <x v="11"/>
    <x v="5"/>
    <s v="02-02-01-004-002"/>
    <s v="Materiales y suministros - Productos metálicos elaborados (excepto maquinaria y equipo)"/>
    <s v="GACAR CHAPA O CERRADURA DE SEGURIDAD TIPO DISCO "/>
    <s v="31162801"/>
    <s v="SELECCIÓN ABREVIADA - ACUERDO MARCO"/>
    <n v="5"/>
    <n v="4"/>
    <n v="10"/>
    <n v="3"/>
    <n v="120612.36000000002"/>
    <s v="Unidad"/>
    <m/>
  </r>
  <r>
    <x v="11"/>
    <x v="5"/>
    <s v="02-02-01-004-002"/>
    <s v="Materiales y suministros - Productos metálicos elaborados (excepto maquinaria y equipo)"/>
    <s v="GACAR CHAPA PARA ESCRITORIO METÁLICO REF. 1560"/>
    <s v="31162801"/>
    <s v="SELECCIÓN ABREVIADA - ACUERDO MARCO"/>
    <n v="5"/>
    <n v="4"/>
    <n v="10"/>
    <n v="2"/>
    <n v="17937.22"/>
    <s v="Unidad"/>
    <m/>
  </r>
  <r>
    <x v="11"/>
    <x v="5"/>
    <s v="02-02-01-004-002"/>
    <s v="Materiales y suministros - Productos metálicos elaborados (excepto maquinaria y equipo)"/>
    <s v="GACAR CHAPA POMA METÁLICA ENTRADA PRINCIPAL"/>
    <s v="31162801"/>
    <s v="SELECCIÓN ABREVIADA - ACUERDO MARCO"/>
    <n v="5"/>
    <n v="4"/>
    <n v="10"/>
    <n v="4"/>
    <n v="132364.32"/>
    <s v="Unidad"/>
    <m/>
  </r>
  <r>
    <x v="11"/>
    <x v="5"/>
    <s v="02-02-01-004-002"/>
    <s v="Materiales y suministros - Productos metálicos elaborados (excepto maquinaria y equipo)"/>
    <s v="GACAR ADQUISICIÓN ACOPLES PARA MANGUERA MACHO Y HEMBRA 3&quot;"/>
    <s v="31163003"/>
    <s v="SELECCIÓN ABREVIADA - ACUERDO MARCO"/>
    <n v="5"/>
    <n v="4"/>
    <n v="10"/>
    <n v="25"/>
    <n v="695840.75"/>
    <s v="Unidad"/>
    <m/>
  </r>
  <r>
    <x v="11"/>
    <x v="5"/>
    <s v="02-02-01-004-002"/>
    <s v="Materiales y suministros - Productos metálicos elaborados (excepto maquinaria y equipo)"/>
    <s v="GACAR CHEQUE HORIZONTAL DE 1&quot; EN BRONCE 150 PSI"/>
    <s v="40141653"/>
    <s v="SELECCIÓN ABREVIADA - ACUERDO MARCO"/>
    <n v="5"/>
    <n v="4"/>
    <n v="10"/>
    <n v="5"/>
    <n v="340188.75"/>
    <s v="Unidad"/>
    <m/>
  </r>
  <r>
    <x v="11"/>
    <x v="5"/>
    <s v="02-02-01-004-002"/>
    <s v="Materiales y suministros - Productos metálicos elaborados (excepto maquinaria y equipo)"/>
    <s v="GACAR CHEQUE HORIZONTAL DE 1/2&quot; EN BRONCE 125 PSI"/>
    <s v="40141653"/>
    <s v="SELECCIÓN ABREVIADA - ACUERDO MARCO"/>
    <n v="5"/>
    <n v="4"/>
    <n v="10"/>
    <n v="5"/>
    <n v="131436.6"/>
    <s v="Unidad"/>
    <m/>
  </r>
  <r>
    <x v="11"/>
    <x v="5"/>
    <s v="02-02-01-004-002"/>
    <s v="Materiales y suministros - Productos metálicos elaborados (excepto maquinaria y equipo)"/>
    <s v="GACAR CHEQUE HORIZONTAL DE 3/4&quot; EN BRONCE 125 PSI"/>
    <s v="40141653"/>
    <s v="SELECCIÓN ABREVIADA - ACUERDO MARCO"/>
    <n v="5"/>
    <n v="4"/>
    <n v="10"/>
    <n v="5"/>
    <n v="242771.05"/>
    <s v="Unidad"/>
    <m/>
  </r>
  <r>
    <x v="11"/>
    <x v="5"/>
    <s v="02-02-01-004-002"/>
    <s v="Materiales y suministros - Productos metálicos elaborados (excepto maquinaria y equipo)"/>
    <s v="GACAR CANDADOS ARCO EN ACERO CON RECUBRIMIENTO EN PVC. REF. 860. "/>
    <s v="46171501"/>
    <s v="SELECCIÓN ABREVIADA - ACUERDO MARCO"/>
    <n v="5"/>
    <n v="4"/>
    <n v="10"/>
    <n v="9"/>
    <n v="459254.79"/>
    <s v="Unidad"/>
    <m/>
  </r>
  <r>
    <x v="11"/>
    <x v="5"/>
    <s v="02-02-01-004-002"/>
    <s v="Materiales y suministros - Productos metálicos elaborados (excepto maquinaria y equipo)"/>
    <s v="GACAR CANDADOS ARCO EN ACERO CON RECUBRIMIENTO EN PVC. REF. 870."/>
    <s v="46171501"/>
    <s v="SELECCIÓN ABREVIADA - ACUERDO MARCO"/>
    <n v="5"/>
    <n v="4"/>
    <n v="10"/>
    <n v="9"/>
    <n v="459254.79"/>
    <s v="Unidad"/>
    <m/>
  </r>
  <r>
    <x v="11"/>
    <x v="5"/>
    <s v="02-02-01-004-002"/>
    <s v="Materiales y suministros - Productos metálicos elaborados (excepto maquinaria y equipo)"/>
    <s v="GACAR EMBOLO DUCHA REF. O11270001"/>
    <s v="47121807"/>
    <s v="SELECCIÓN ABREVIADA - ACUERDO MARCO"/>
    <n v="5"/>
    <n v="4"/>
    <n v="10"/>
    <n v="4"/>
    <n v="60603.08"/>
    <s v="Unidad"/>
    <m/>
  </r>
  <r>
    <x v="11"/>
    <x v="5"/>
    <s v="02-02-01-004-002"/>
    <s v="Materiales y suministros - Productos metálicos elaborados (excepto maquinaria y equipo)"/>
    <s v="GACAR EMBOLO O VÁSTAGO DUCHA ROSCA ORDINARIA"/>
    <s v="47121807"/>
    <s v="SELECCIÓN ABREVIADA - ACUERDO MARCO"/>
    <n v="5"/>
    <n v="4"/>
    <n v="10"/>
    <n v="4"/>
    <n v="60603.08"/>
    <s v="Unidad"/>
    <m/>
  </r>
  <r>
    <x v="11"/>
    <x v="5"/>
    <s v="02-02-01-004-002"/>
    <s v="Materiales y suministros - Productos metálicos elaborados (excepto maquinaria y equipo)"/>
    <s v="GACAR HOJA DE SEGUETA, DE 12&quot; DE LONGITUD Y 18 DIENTES POR PULGADA  OFICINA GOBIERNO CORPORATIVO DE TIC"/>
    <s v="27112800"/>
    <s v="SELECCIÓN ABREVIADA - ACUERDO MARCO"/>
    <n v="5"/>
    <n v="4"/>
    <n v="10"/>
    <n v="12"/>
    <n v="74223"/>
    <s v="Unidad"/>
    <m/>
  </r>
  <r>
    <x v="11"/>
    <x v="5"/>
    <s v="02-02-01-004-002"/>
    <s v="Materiales y suministros - Productos metálicos elaborados (excepto maquinaria y equipo)"/>
    <s v="GACAR BRAZO NEUMÁTICO CAPACIDAD 25-45K"/>
    <s v="31162400"/>
    <s v="SELECCIÓN ABREVIADA - ACUERDO MARCO"/>
    <n v="5"/>
    <n v="4"/>
    <n v="10"/>
    <n v="1"/>
    <n v="83500.87"/>
    <s v="Unidad"/>
    <m/>
  </r>
  <r>
    <x v="11"/>
    <x v="5"/>
    <s v="02-02-01-004-002"/>
    <s v="Materiales y suministros - Productos metálicos elaborados (excepto maquinaria y equipo)"/>
    <s v="GACAR BRAZO NEUMÁTICO CAPACIDAD 45-65K"/>
    <s v="31162400"/>
    <s v="SELECCIÓN ABREVIADA - ACUERDO MARCO"/>
    <n v="5"/>
    <n v="4"/>
    <n v="10"/>
    <n v="1"/>
    <n v="92778.75"/>
    <s v="Unidad"/>
    <m/>
  </r>
  <r>
    <x v="11"/>
    <x v="5"/>
    <s v="02-02-01-004-002"/>
    <s v="Materiales y suministros - Productos metálicos elaborados (excepto maquinaria y equipo)"/>
    <s v="GACAR AMARRE TEJA TAPA METÁLICA 26 CMS CALIBRE 18. (PAQUETE X 100 UND. C/U)"/>
    <s v="31162800"/>
    <s v="SELECCIÓN ABREVIADA - ACUERDO MARCO"/>
    <n v="10"/>
    <n v="2"/>
    <n v="10"/>
    <n v="4"/>
    <n v="72985.960000000006"/>
    <s v="Unidad"/>
    <m/>
  </r>
  <r>
    <x v="11"/>
    <x v="5"/>
    <s v="02-02-01-004-002"/>
    <s v="Materiales y suministros - Productos metálicos elaborados (excepto maquinaria y equipo)"/>
    <s v="GACAR CERRADURA PICO DE LORO PUERTA CORREDIZA, DE CILINDRO"/>
    <s v="46171500"/>
    <s v="SELECCIÓN ABREVIADA - ACUERDO MARCO"/>
    <n v="5"/>
    <n v="4"/>
    <n v="10"/>
    <n v="5"/>
    <n v="287985.2"/>
    <s v="Unidad"/>
    <m/>
  </r>
  <r>
    <x v="11"/>
    <x v="5"/>
    <s v="02-02-01-004-002"/>
    <s v="Materiales y suministros - Productos metálicos elaborados (excepto maquinaria y equipo)"/>
    <s v="GACAS GRIFO PARA LAVAMANOS CON SENSOR AUTOMATICO "/>
    <s v="23241615"/>
    <s v="SELECCIÓN ABREVIADA - ACUERDO MARCO"/>
    <n v="5"/>
    <n v="4"/>
    <n v="10"/>
    <n v="2"/>
    <n v="647557.42000000004"/>
    <s v="Unidad"/>
    <m/>
  </r>
  <r>
    <x v="11"/>
    <x v="5"/>
    <s v="02-02-01-004-002"/>
    <s v="Materiales y suministros - Productos metálicos elaborados (excepto maquinaria y equipo)"/>
    <s v="GACAS LLAVE TERMINAL LIVIANA ½” CROMADA "/>
    <s v="23241615"/>
    <s v="SELECCIÓN ABREVIADA - ACUERDO MARCO"/>
    <n v="5"/>
    <n v="4"/>
    <n v="10"/>
    <n v="25"/>
    <n v="552033.5"/>
    <s v="Unidad"/>
    <m/>
  </r>
  <r>
    <x v="11"/>
    <x v="5"/>
    <s v="02-02-01-004-002"/>
    <s v="Materiales y suministros - Productos metálicos elaborados (excepto maquinaria y equipo)"/>
    <s v="GACAS LLAVE PUSH LAVAMANOS "/>
    <s v="23241615"/>
    <s v="SELECCIÓN ABREVIADA - ACUERDO MARCO"/>
    <n v="5"/>
    <n v="4"/>
    <n v="10"/>
    <n v="11"/>
    <n v="1093026.44"/>
    <s v="Unidad"/>
    <m/>
  </r>
  <r>
    <x v="11"/>
    <x v="5"/>
    <s v="02-02-01-004-002"/>
    <s v="Materiales y suministros - Productos metálicos elaborados (excepto maquinaria y equipo)"/>
    <s v="GACAS LLAVE LAVAPLATOS CON SENSOR "/>
    <s v="23241615"/>
    <s v="SELECCIÓN ABREVIADA - ACUERDO MARCO"/>
    <n v="5"/>
    <n v="4"/>
    <n v="10"/>
    <n v="3"/>
    <n v="716296.64999999991"/>
    <s v="Unidad"/>
    <m/>
  </r>
  <r>
    <x v="11"/>
    <x v="5"/>
    <s v="02-02-01-004-002"/>
    <s v="Materiales y suministros - Productos metálicos elaborados (excepto maquinaria y equipo)"/>
    <s v="GACAS HOJA DE SEGUETA, DE 12&quot; DE LONGITUD Y 18 DIENTES POR PULGADA "/>
    <s v="27111552"/>
    <s v="SELECCIÓN ABREVIADA - ACUERDO MARCO"/>
    <n v="5"/>
    <n v="4"/>
    <n v="10"/>
    <n v="10"/>
    <n v="47843"/>
    <s v="Unidad"/>
    <m/>
  </r>
  <r>
    <x v="11"/>
    <x v="5"/>
    <s v="02-02-01-004-002"/>
    <s v="Materiales y suministros - Productos metálicos elaborados (excepto maquinaria y equipo)"/>
    <s v="GACAS CEPILLO DE ALAMBRE "/>
    <s v="27111907"/>
    <s v="SELECCIÓN ABREVIADA - ACUERDO MARCO"/>
    <n v="5"/>
    <n v="4"/>
    <n v="10"/>
    <n v="10"/>
    <n v="122772.29999999999"/>
    <s v="Unidad"/>
    <m/>
  </r>
  <r>
    <x v="11"/>
    <x v="5"/>
    <s v="02-02-01-004-002"/>
    <s v="Materiales y suministros - Productos metálicos elaborados (excepto maquinaria y equipo)"/>
    <s v="GACAS DISCOS DE CORTE PARA PULIDORA 4 1/2 CAJA X 25 UNIDADES "/>
    <s v="27112838"/>
    <s v="SELECCIÓN ABREVIADA - ACUERDO MARCO"/>
    <n v="5"/>
    <n v="4"/>
    <n v="10"/>
    <n v="10"/>
    <n v="209772.7"/>
    <s v="Unidad"/>
    <m/>
  </r>
  <r>
    <x v="11"/>
    <x v="5"/>
    <s v="02-02-01-004-002"/>
    <s v="Materiales y suministros - Productos metálicos elaborados (excepto maquinaria y equipo)"/>
    <s v="GACAS JUEGO DE BROCAS 3/8&quot; PARA MURO Y METAL "/>
    <s v="27112845"/>
    <s v="SELECCIÓN ABREVIADA - ACUERDO MARCO"/>
    <n v="5"/>
    <n v="4"/>
    <n v="10"/>
    <n v="4"/>
    <n v="254023.72"/>
    <s v="Unidad"/>
    <m/>
  </r>
  <r>
    <x v="11"/>
    <x v="5"/>
    <s v="02-02-01-004-002"/>
    <s v="Materiales y suministros - Productos metálicos elaborados (excepto maquinaria y equipo)"/>
    <s v="GACAS TUBERIA DE COBRE FLEXIBLE DE 3/4’’ ROLLO POR 15 METROS "/>
    <s v="40171511"/>
    <s v="SELECCIÓN ABREVIADA - ACUERDO MARCO"/>
    <n v="5"/>
    <n v="4"/>
    <n v="10"/>
    <n v="7"/>
    <n v="3769020.0100000002"/>
    <s v="Unidad"/>
    <m/>
  </r>
  <r>
    <x v="11"/>
    <x v="5"/>
    <s v="02-02-01-004-002"/>
    <s v="Materiales y suministros - Productos metálicos elaborados (excepto maquinaria y equipo)"/>
    <s v="GACAS TUBERIA DE COBRE FLEXIBLE DE 3/8’’ ROLLO POR 15 METROS "/>
    <s v="40171511"/>
    <s v="SELECCIÓN ABREVIADA - ACUERDO MARCO"/>
    <n v="5"/>
    <n v="4"/>
    <n v="10"/>
    <n v="6"/>
    <n v="1321347.48"/>
    <s v="Unidad"/>
    <m/>
  </r>
  <r>
    <x v="11"/>
    <x v="5"/>
    <s v="02-02-01-004-002"/>
    <s v="Materiales y suministros - Productos metálicos elaborados (excepto maquinaria y equipo)"/>
    <s v="GACAS TUBERIA DE COBRE FLEXIBLE DE 1/2’’ ROLLO POR 15 METROS "/>
    <s v="40171511"/>
    <s v="SELECCIÓN ABREVIADA - ACUERDO MARCO"/>
    <n v="5"/>
    <n v="4"/>
    <n v="10"/>
    <n v="6"/>
    <n v="1934325.54"/>
    <s v="Unidad"/>
    <m/>
  </r>
  <r>
    <x v="11"/>
    <x v="5"/>
    <s v="02-02-01-004-002"/>
    <s v="Materiales y suministros - Productos metálicos elaborados (excepto maquinaria y equipo)"/>
    <s v="GACAS TUBERIA DE COBRE FLEXIBLE DE 1/4’’ ROLLO POR 15 METROS "/>
    <s v="40171511"/>
    <s v="SELECCIÓN ABREVIADA - ACUERDO MARCO"/>
    <n v="5"/>
    <n v="4"/>
    <n v="10"/>
    <n v="7"/>
    <n v="1218006.79"/>
    <s v="Unidad"/>
    <m/>
  </r>
  <r>
    <x v="11"/>
    <x v="5"/>
    <s v="02-02-01-004-002"/>
    <s v="Materiales y suministros - Productos metálicos elaborados (excepto maquinaria y equipo)"/>
    <s v="GAORI COMOWARE JUEGO DE BROCAS ESPIRALES DE COBALTO X JUEGO 21 PIEZAS_x000a_"/>
    <s v="20111614"/>
    <s v="SELECCIÓN ABREVIADA - ACUERDO MARCO"/>
    <n v="5"/>
    <n v="4"/>
    <n v="10"/>
    <n v="2"/>
    <n v="310902.36"/>
    <s v="Unidad"/>
    <m/>
  </r>
  <r>
    <x v="11"/>
    <x v="5"/>
    <s v="02-02-01-004-002"/>
    <s v="Materiales y suministros - Productos metálicos elaborados (excepto maquinaria y equipo)"/>
    <s v="GAORI SEGUETA BIMETÁLICA_x000a_"/>
    <s v="27111552"/>
    <s v="SELECCIÓN ABREVIADA - ACUERDO MARCO"/>
    <n v="5"/>
    <n v="4"/>
    <n v="10"/>
    <n v="10"/>
    <n v="47843"/>
    <s v="Unidad"/>
    <m/>
  </r>
  <r>
    <x v="11"/>
    <x v="5"/>
    <s v="02-02-01-004-002"/>
    <s v="Materiales y suministros - Productos metálicos elaborados (excepto maquinaria y equipo)"/>
    <s v="GAORI PALADRAGA_x000a_"/>
    <s v="27111614"/>
    <s v="SELECCIÓN ABREVIADA - ACUERDO MARCO"/>
    <n v="5"/>
    <n v="4"/>
    <n v="10"/>
    <n v="3"/>
    <n v="166669.95000000001"/>
    <s v="Unidad"/>
    <m/>
  </r>
  <r>
    <x v="11"/>
    <x v="5"/>
    <s v="02-02-01-004-002"/>
    <s v="Materiales y suministros - Productos metálicos elaborados (excepto maquinaria y equipo)"/>
    <s v="GAORI MARTILLO PERMALOY_x000a_"/>
    <s v="27111617"/>
    <s v="SELECCIÓN ABREVIADA - ACUERDO MARCO"/>
    <n v="5"/>
    <n v="4"/>
    <n v="10"/>
    <n v="3"/>
    <n v="113674.74"/>
    <s v="Unidad"/>
    <m/>
  </r>
  <r>
    <x v="11"/>
    <x v="5"/>
    <s v="02-02-01-004-002"/>
    <s v="Materiales y suministros - Productos metálicos elaborados (excepto maquinaria y equipo)"/>
    <s v="GAORI LLAVE DE TUBO 24 PULGADAS (609 MM)_x000a_"/>
    <s v="27111707"/>
    <s v="SELECCIÓN ABREVIADA - ACUERDO MARCO"/>
    <n v="5"/>
    <n v="4"/>
    <n v="10"/>
    <n v="1"/>
    <n v="157130.82"/>
    <s v="Unidad"/>
    <m/>
  </r>
  <r>
    <x v="11"/>
    <x v="5"/>
    <s v="02-02-01-004-002"/>
    <s v="Materiales y suministros - Productos metálicos elaborados (excepto maquinaria y equipo)"/>
    <s v="GAORI LLAVE PARA TUBO DE 12&quot;_x000a_"/>
    <s v="27111707"/>
    <s v="SELECCIÓN ABREVIADA - ACUERDO MARCO"/>
    <n v="5"/>
    <n v="4"/>
    <n v="10"/>
    <n v="2"/>
    <n v="110300.72"/>
    <s v="Unidad"/>
    <m/>
  </r>
  <r>
    <x v="11"/>
    <x v="5"/>
    <s v="02-02-01-004-002"/>
    <s v="Materiales y suministros - Productos metálicos elaborados (excepto maquinaria y equipo)"/>
    <s v="GAORI JUEGO DE DESTORNILLADORES"/>
    <s v="27111728"/>
    <s v="SELECCIÓN ABREVIADA - ACUERDO MARCO"/>
    <n v="5"/>
    <n v="4"/>
    <n v="10"/>
    <n v="1"/>
    <n v="95685.82"/>
    <s v="Unidad"/>
    <m/>
  </r>
  <r>
    <x v="11"/>
    <x v="5"/>
    <s v="02-02-01-004-002"/>
    <s v="Materiales y suministros - Productos metálicos elaborados (excepto maquinaria y equipo)"/>
    <s v="GAORI LLAVE TERMINAL TIPO JARDIN_x000a_"/>
    <s v="27111749"/>
    <s v="SELECCIÓN ABREVIADA - ACUERDO MARCO"/>
    <n v="5"/>
    <n v="4"/>
    <n v="10"/>
    <n v="12"/>
    <n v="264976.08"/>
    <s v="Unidad"/>
    <m/>
  </r>
  <r>
    <x v="11"/>
    <x v="5"/>
    <s v="02-02-01-004-002"/>
    <s v="Materiales y suministros - Productos metálicos elaborados (excepto maquinaria y equipo)"/>
    <s v="GAORI LLAVE SENCILLA LAVAPLATOS PARED_x000a_"/>
    <s v="27111751"/>
    <s v="SELECCIÓN ABREVIADA - ACUERDO MARCO"/>
    <n v="5"/>
    <n v="4"/>
    <n v="10"/>
    <n v="5"/>
    <n v="204252.44999999998"/>
    <s v="Unidad"/>
    <m/>
  </r>
  <r>
    <x v="11"/>
    <x v="5"/>
    <s v="02-02-01-004-002"/>
    <s v="Materiales y suministros - Productos metálicos elaborados (excepto maquinaria y equipo)"/>
    <s v="GAORI LLAVE LAVAMANOS SENCILLA _x000a_"/>
    <s v="27111751"/>
    <s v="SELECCIÓN ABREVIADA - ACUERDO MARCO"/>
    <n v="5"/>
    <n v="4"/>
    <n v="10"/>
    <n v="10"/>
    <n v="386423.5"/>
    <s v="Unidad"/>
    <m/>
  </r>
  <r>
    <x v="11"/>
    <x v="5"/>
    <s v="02-02-01-004-002"/>
    <s v="Materiales y suministros - Productos metálicos elaborados (excepto maquinaria y equipo)"/>
    <s v="GAORI LLAVE SENCILLA LAVAPLATOS MESA CUELLO GANZO_x000a_"/>
    <s v="27111751"/>
    <s v="SELECCIÓN ABREVIADA - ACUERDO MARCO"/>
    <n v="5"/>
    <n v="4"/>
    <n v="10"/>
    <n v="8"/>
    <n v="326803.92"/>
    <s v="Unidad"/>
    <m/>
  </r>
  <r>
    <x v="11"/>
    <x v="5"/>
    <s v="02-02-01-004-002"/>
    <s v="Materiales y suministros - Productos metálicos elaborados (excepto maquinaria y equipo)"/>
    <s v="GAORI LLAVE DE REGULACION DOBLE SALIDA_x000a_"/>
    <s v="27111752"/>
    <s v="SELECCIÓN ABREVIADA - ACUERDO MARCO"/>
    <n v="5"/>
    <n v="4"/>
    <n v="10"/>
    <n v="10"/>
    <n v="696887.2"/>
    <s v="Unidad"/>
    <m/>
  </r>
  <r>
    <x v="11"/>
    <x v="5"/>
    <s v="02-02-01-004-002"/>
    <s v="Materiales y suministros - Productos metálicos elaborados (excepto maquinaria y equipo)"/>
    <s v="GAORI MACHETE_x000a_"/>
    <s v="27112001"/>
    <s v="SELECCIÓN ABREVIADA - ACUERDO MARCO"/>
    <n v="5"/>
    <n v="4"/>
    <n v="10"/>
    <n v="3"/>
    <n v="79227.87"/>
    <s v="Unidad"/>
    <m/>
  </r>
  <r>
    <x v="11"/>
    <x v="5"/>
    <s v="02-02-01-004-002"/>
    <s v="Materiales y suministros - Productos metálicos elaborados (excepto maquinaria y equipo)"/>
    <s v="GAORI MACHETES_x000a_"/>
    <s v="27112001"/>
    <s v="SELECCIÓN ABREVIADA - ACUERDO MARCO"/>
    <n v="5"/>
    <n v="4"/>
    <n v="10"/>
    <n v="3"/>
    <n v="79227.87"/>
    <s v="Unidad"/>
    <m/>
  </r>
  <r>
    <x v="11"/>
    <x v="5"/>
    <s v="02-02-01-004-002"/>
    <s v="Materiales y suministros - Productos metálicos elaborados (excepto maquinaria y equipo)"/>
    <s v="GAORI ALICATE DE 8 PULGADAS PARA ELECTRICISTA_x000a_"/>
    <s v="27112126"/>
    <s v="SELECCIÓN ABREVIADA - ACUERDO MARCO"/>
    <n v="5"/>
    <n v="4"/>
    <n v="10"/>
    <n v="4"/>
    <n v="161929.88"/>
    <s v="Unidad"/>
    <m/>
  </r>
  <r>
    <x v="11"/>
    <x v="5"/>
    <s v="02-02-01-004-002"/>
    <s v="Materiales y suministros - Productos metálicos elaborados (excepto maquinaria y equipo)"/>
    <s v="GAORI PALUSTRE 6&quot;_x000a_"/>
    <s v="27112127"/>
    <s v="SELECCIÓN ABREVIADA - ACUERDO MARCO"/>
    <n v="5"/>
    <n v="4"/>
    <n v="10"/>
    <n v="2"/>
    <n v="26320.959999999999"/>
    <s v="Unidad"/>
    <m/>
  </r>
  <r>
    <x v="11"/>
    <x v="5"/>
    <s v="02-02-01-004-002"/>
    <s v="Materiales y suministros - Productos metálicos elaborados (excepto maquinaria y equipo)"/>
    <s v="GAORI MARTILLO CARPINTERO 16 ONZAS MANGO FIBRA_x000a_"/>
    <s v="27112128"/>
    <s v="SELECCIÓN ABREVIADA - ACUERDO MARCO"/>
    <n v="5"/>
    <n v="4"/>
    <n v="10"/>
    <n v="1"/>
    <n v="34358.57"/>
    <s v="Unidad"/>
    <m/>
  </r>
  <r>
    <x v="11"/>
    <x v="5"/>
    <s v="02-02-01-004-002"/>
    <s v="Materiales y suministros - Productos metálicos elaborados (excepto maquinaria y equipo)"/>
    <s v="GAORI PUNTA ESTRELLA #2 2 PULGADAS_x000a_"/>
    <s v="27112130"/>
    <s v="SELECCIÓN ABREVIADA - ACUERDO MARCO"/>
    <n v="5"/>
    <n v="4"/>
    <n v="10"/>
    <n v="10"/>
    <n v="31576.300000000003"/>
    <s v="Unidad"/>
    <m/>
  </r>
  <r>
    <x v="11"/>
    <x v="5"/>
    <s v="02-02-01-004-002"/>
    <s v="Materiales y suministros - Productos metálicos elaborados (excepto maquinaria y equipo)"/>
    <s v="GAORI TENAZA CARPINTERO 8 PULGADAS (20,3 CM LARGO)_x000a_"/>
    <s v="27112135"/>
    <s v="SELECCIÓN ABREVIADA - ACUERDO MARCO"/>
    <n v="5"/>
    <n v="4"/>
    <n v="10"/>
    <n v="1"/>
    <n v="20160.27"/>
    <s v="Unidad"/>
    <m/>
  </r>
  <r>
    <x v="11"/>
    <x v="5"/>
    <s v="02-02-01-004-002"/>
    <s v="Materiales y suministros - Productos metálicos elaborados (excepto maquinaria y equipo)"/>
    <s v="GAORI SERRUCHO TEFLÓN 18-PULG (450MM)_x000a_"/>
    <s v="27112136"/>
    <s v="SELECCIÓN ABREVIADA - ACUERDO MARCO"/>
    <n v="5"/>
    <n v="4"/>
    <n v="10"/>
    <n v="1"/>
    <n v="40401.5"/>
    <s v="Unidad"/>
    <m/>
  </r>
  <r>
    <x v="11"/>
    <x v="5"/>
    <s v="02-02-01-004-002"/>
    <s v="Materiales y suministros - Productos metálicos elaborados (excepto maquinaria y equipo)"/>
    <s v="GAORI GRATA DE ALAMBRE 265 MM_x000a_"/>
    <s v="27112137"/>
    <s v="SELECCIÓN ABREVIADA - ACUERDO MARCO"/>
    <n v="5"/>
    <n v="4"/>
    <n v="10"/>
    <n v="3"/>
    <n v="36831.69"/>
    <s v="Unidad"/>
    <m/>
  </r>
  <r>
    <x v="11"/>
    <x v="5"/>
    <s v="02-02-01-004-002"/>
    <s v="Materiales y suministros - Productos metálicos elaborados (excepto maquinaria y equipo)"/>
    <s v="GAORI DISCO CORTE DE METAL FINO 4 PULG_x000a_"/>
    <s v="27112138"/>
    <s v="SELECCIÓN ABREVIADA - ACUERDO MARCO"/>
    <n v="5"/>
    <n v="4"/>
    <n v="10"/>
    <n v="8"/>
    <n v="50051.040000000001"/>
    <s v="Unidad"/>
    <m/>
  </r>
  <r>
    <x v="11"/>
    <x v="5"/>
    <s v="02-02-01-004-002"/>
    <s v="Materiales y suministros - Productos metálicos elaborados (excepto maquinaria y equipo)"/>
    <s v="GAORI DISCO DIAMANTADO SEGMENTADO 4 1/2 PULGADAS_x000a_"/>
    <s v="27112139"/>
    <s v="SELECCIÓN ABREVIADA - ACUERDO MARCO"/>
    <n v="5"/>
    <n v="4"/>
    <n v="10"/>
    <n v="4"/>
    <n v="80964.88"/>
    <s v="Unidad"/>
    <m/>
  </r>
  <r>
    <x v="11"/>
    <x v="5"/>
    <s v="02-02-01-004-002"/>
    <s v="Materiales y suministros - Productos metálicos elaborados (excepto maquinaria y equipo)"/>
    <s v="GAORI JUEGO DE DESTORNILLADORES 12 PIEZAS AISLADO PARA 1000 VOL_x000a_"/>
    <s v="27112140"/>
    <s v="SELECCIÓN ABREVIADA - ACUERDO MARCO"/>
    <n v="5"/>
    <n v="4"/>
    <n v="10"/>
    <n v="1"/>
    <n v="169290.28"/>
    <s v="Unidad"/>
    <m/>
  </r>
  <r>
    <x v="11"/>
    <x v="5"/>
    <s v="02-02-01-004-002"/>
    <s v="Materiales y suministros - Productos metálicos elaborados (excepto maquinaria y equipo)"/>
    <s v="GAORI CORTAFRIOS FRONTAL AISLADO 1000V 8 PULGADAS_x000a_"/>
    <s v="27112142"/>
    <s v="SELECCIÓN ABREVIADA - ACUERDO MARCO"/>
    <n v="5"/>
    <n v="4"/>
    <n v="10"/>
    <n v="1"/>
    <n v="69850.64"/>
    <s v="Unidad"/>
    <m/>
  </r>
  <r>
    <x v="11"/>
    <x v="5"/>
    <s v="02-02-01-004-002"/>
    <s v="Materiales y suministros - Productos metálicos elaborados (excepto maquinaria y equipo)"/>
    <s v="GAORI ALICATE HOMBRE SOLO CROMADO BO/CURVA 10PULG_x000a_"/>
    <s v="27112143"/>
    <s v="SELECCIÓN ABREVIADA - ACUERDO MARCO"/>
    <n v="5"/>
    <n v="4"/>
    <n v="10"/>
    <n v="1"/>
    <n v="48210.93"/>
    <s v="Unidad"/>
    <m/>
  </r>
  <r>
    <x v="11"/>
    <x v="5"/>
    <s v="02-02-01-004-002"/>
    <s v="Materiales y suministros - Productos metálicos elaborados (excepto maquinaria y equipo)"/>
    <s v="GAORI PALUSTRE 5 PULGADAS MANGO PLASTICO_x000a_"/>
    <s v="27112144"/>
    <s v="SELECCIÓN ABREVIADA - ACUERDO MARCO"/>
    <n v="5"/>
    <n v="4"/>
    <n v="10"/>
    <n v="1"/>
    <n v="12144.74"/>
    <s v="Unidad"/>
    <m/>
  </r>
  <r>
    <x v="11"/>
    <x v="5"/>
    <s v="02-02-01-004-002"/>
    <s v="Materiales y suministros - Productos metálicos elaborados (excepto maquinaria y equipo)"/>
    <s v="GAORI TIJERA DRYWALL MODELO: AVIADOR CORTE RECTO REF. 14-563_x000a_"/>
    <s v="27112145"/>
    <s v="SELECCIÓN ABREVIADA - ACUERDO MARCO"/>
    <n v="5"/>
    <n v="4"/>
    <n v="10"/>
    <n v="1"/>
    <n v="70170.83"/>
    <s v="Unidad"/>
    <m/>
  </r>
  <r>
    <x v="11"/>
    <x v="5"/>
    <s v="02-02-01-004-002"/>
    <s v="Materiales y suministros - Productos metálicos elaborados (excepto maquinaria y equipo)"/>
    <s v="GAORI LLAVE EXPANSIÓN 10 PULGADAS _x000a_"/>
    <s v="27112147"/>
    <s v="SELECCIÓN ABREVIADA - ACUERDO MARCO"/>
    <n v="5"/>
    <n v="4"/>
    <n v="10"/>
    <n v="2"/>
    <n v="96981.24"/>
    <s v="Unidad"/>
    <m/>
  </r>
  <r>
    <x v="11"/>
    <x v="5"/>
    <s v="02-02-01-004-002"/>
    <s v="Materiales y suministros - Productos metálicos elaborados (excepto maquinaria y equipo)"/>
    <s v="GAORI LLAVE EXPANSIVA DE 12&quot;_x000a_"/>
    <s v="27112148"/>
    <s v="SELECCIÓN ABREVIADA - ACUERDO MARCO"/>
    <n v="5"/>
    <n v="4"/>
    <n v="10"/>
    <n v="2"/>
    <n v="106683.78"/>
    <s v="Unidad"/>
    <m/>
  </r>
  <r>
    <x v="11"/>
    <x v="5"/>
    <s v="02-02-01-004-002"/>
    <s v="Materiales y suministros - Productos metálicos elaborados (excepto maquinaria y equipo)"/>
    <s v="GAORI JUEGO DESTORNILLADORES PALA Y ESTRELLA X 8 UND"/>
    <s v="27112153"/>
    <s v="SELECCIÓN ABREVIADA - ACUERDO MARCO"/>
    <n v="5"/>
    <n v="4"/>
    <n v="10"/>
    <n v="1"/>
    <n v="95685.82"/>
    <s v="Unidad"/>
    <m/>
  </r>
  <r>
    <x v="11"/>
    <x v="5"/>
    <s v="02-02-01-004-002"/>
    <s v="Materiales y suministros - Productos metálicos elaborados (excepto maquinaria y equipo)"/>
    <s v="GAORI MAZO 4 LBS (1.8 KG)_x000a_"/>
    <s v="27112158"/>
    <s v="SELECCIÓN ABREVIADA - ACUERDO MARCO"/>
    <n v="5"/>
    <n v="4"/>
    <n v="10"/>
    <n v="1"/>
    <n v="39746.42"/>
    <s v="Unidad"/>
    <m/>
  </r>
  <r>
    <x v="11"/>
    <x v="5"/>
    <s v="02-02-01-004-002"/>
    <s v="Materiales y suministros - Productos metálicos elaborados (excepto maquinaria y equipo)"/>
    <s v="GAORI KIT DE BROCAS MURO Y METAL INCLUYE 18 BROCAS _x000a_"/>
    <s v="27112162"/>
    <s v="SELECCIÓN ABREVIADA - ACUERDO MARCO"/>
    <n v="5"/>
    <n v="4"/>
    <n v="10"/>
    <n v="1"/>
    <n v="63505.93"/>
    <s v="Unidad"/>
    <m/>
  </r>
  <r>
    <x v="11"/>
    <x v="5"/>
    <s v="02-02-01-004-002"/>
    <s v="Materiales y suministros - Productos metálicos elaborados (excepto maquinaria y equipo)"/>
    <s v="GAORI AVELLANADOR BROCA TALADRO MADERA PLASTICO 6PCS HARRAMIENTAS_x000a_"/>
    <s v="27112812"/>
    <s v="SELECCIÓN ABREVIADA - ACUERDO MARCO"/>
    <n v="5"/>
    <n v="4"/>
    <n v="10"/>
    <n v="1"/>
    <n v="50271.86"/>
    <s v="Unidad"/>
    <m/>
  </r>
  <r>
    <x v="11"/>
    <x v="5"/>
    <s v="02-02-01-004-002"/>
    <s v="Materiales y suministros - Productos metálicos elaborados (excepto maquinaria y equipo)"/>
    <s v="GAORI LAVAMANOS DE SOBREPONER ( MESA)"/>
    <s v="30181504"/>
    <s v="SELECCIÓN ABREVIADA - ACUERDO MARCO"/>
    <n v="5"/>
    <n v="4"/>
    <n v="10"/>
    <n v="8"/>
    <n v="1354322.24"/>
    <s v="Unidad"/>
    <m/>
  </r>
  <r>
    <x v="11"/>
    <x v="5"/>
    <s v="02-02-01-004-002"/>
    <s v="Materiales y suministros - Productos metálicos elaborados (excepto maquinaria y equipo)"/>
    <s v="GAORI TORNILLO PARA DRYWALL 10 X 2 PULGADAS, PAQUETE DE 400 UN_x000a_"/>
    <s v="31162003"/>
    <s v="SELECCIÓN ABREVIADA - ACUERDO MARCO"/>
    <n v="5"/>
    <n v="4"/>
    <n v="10"/>
    <n v="1"/>
    <n v="19137.16"/>
    <s v="Unidad"/>
    <m/>
  </r>
  <r>
    <x v="11"/>
    <x v="5"/>
    <s v="02-02-01-004-002"/>
    <s v="Materiales y suministros - Productos metálicos elaborados (excepto maquinaria y equipo)"/>
    <s v="GAORI TORNILLO PARA DRYWALL 10 X 1 1/2 PULGADAS, PAQUETE DE 400 UN_x000a_"/>
    <s v="31162003"/>
    <s v="SELECCIÓN ABREVIADA - ACUERDO MARCO"/>
    <n v="5"/>
    <n v="4"/>
    <n v="10"/>
    <n v="1"/>
    <n v="19137.16"/>
    <s v="Unidad"/>
    <m/>
  </r>
  <r>
    <x v="11"/>
    <x v="5"/>
    <s v="02-02-01-004-002"/>
    <s v="Materiales y suministros - Productos metálicos elaborados (excepto maquinaria y equipo)"/>
    <s v="GAORI TARUGOS PARA MADERA DE 1 1/4 PULGADAS, PAQUETE 100 UNIDADES_x000a_"/>
    <s v="31162003"/>
    <s v="SELECCIÓN ABREVIADA - ACUERDO MARCO"/>
    <n v="5"/>
    <n v="4"/>
    <n v="10"/>
    <n v="2"/>
    <n v="51523.14"/>
    <s v="Unidad"/>
    <m/>
  </r>
  <r>
    <x v="11"/>
    <x v="5"/>
    <s v="02-02-01-004-002"/>
    <s v="Materiales y suministros - Productos metálicos elaborados (excepto maquinaria y equipo)"/>
    <s v="GAORI CERRADURA CHAPA MANIJA HABITACIÓN HOGAR_x000a_"/>
    <s v="31162402"/>
    <s v="SELECCIÓN ABREVIADA - ACUERDO MARCO"/>
    <n v="5"/>
    <n v="4"/>
    <n v="10"/>
    <n v="15"/>
    <n v="469228.65"/>
    <s v="Unidad"/>
    <m/>
  </r>
  <r>
    <x v="11"/>
    <x v="5"/>
    <s v="02-02-01-004-002"/>
    <s v="Materiales y suministros - Productos metálicos elaborados (excepto maquinaria y equipo)"/>
    <s v="GAORI CERRADURA CILÍNDRICA  ALCOBA CROMADO MATE POMO"/>
    <s v="31162402"/>
    <s v="SELECCIÓN ABREVIADA - ACUERDO MARCO"/>
    <n v="5"/>
    <n v="4"/>
    <n v="10"/>
    <n v="30"/>
    <n v="916375.8"/>
    <s v="Unidad"/>
    <m/>
  </r>
  <r>
    <x v="11"/>
    <x v="5"/>
    <s v="02-02-01-004-002"/>
    <s v="Materiales y suministros - Productos metálicos elaborados (excepto maquinaria y equipo)"/>
    <s v="GAORI CHAPA MANIJA ALCOBA SATINADA"/>
    <s v="31162402"/>
    <s v="SELECCIÓN ABREVIADA - ACUERDO MARCO"/>
    <n v="5"/>
    <n v="4"/>
    <n v="10"/>
    <n v="30"/>
    <n v="1181351.7"/>
    <s v="Unidad"/>
    <m/>
  </r>
  <r>
    <x v="11"/>
    <x v="5"/>
    <s v="02-02-01-004-002"/>
    <s v="Materiales y suministros - Productos metálicos elaborados (excepto maquinaria y equipo)"/>
    <s v="GAORI CHAPA DE SEGURIDAD PARA PUERTA TIPO TEJO _x000a_"/>
    <s v="31162402"/>
    <s v="SELECCIÓN ABREVIADA - ACUERDO MARCO"/>
    <n v="5"/>
    <n v="4"/>
    <n v="10"/>
    <n v="15"/>
    <n v="938457"/>
    <s v="Unidad"/>
    <m/>
  </r>
  <r>
    <x v="11"/>
    <x v="5"/>
    <s v="02-02-01-004-002"/>
    <s v="Materiales y suministros - Productos metálicos elaborados (excepto maquinaria y equipo)"/>
    <s v="GAORI NIVEL BURBUJA DE ALUMINIO DE 18 PULGADAS. USO CONTRUCCION. BURBUJAS_x000a_"/>
    <s v="41113710"/>
    <s v="SELECCIÓN ABREVIADA - ACUERDO MARCO"/>
    <n v="5"/>
    <n v="4"/>
    <n v="10"/>
    <n v="2"/>
    <n v="72721.240000000005"/>
    <s v="Unidad"/>
    <m/>
  </r>
  <r>
    <x v="11"/>
    <x v="5"/>
    <s v="02-02-01-004-002"/>
    <s v="Materiales y suministros - Productos metálicos elaborados (excepto maquinaria y equipo)"/>
    <s v="GAORI PUSH PARA ORINAL_x000a_"/>
    <s v="47121807"/>
    <s v="SELECCIÓN ABREVIADA - ACUERDO MARCO"/>
    <n v="5"/>
    <n v="4"/>
    <n v="10"/>
    <n v="20"/>
    <n v="1692903"/>
    <s v="Unidad"/>
    <m/>
  </r>
  <r>
    <x v="11"/>
    <x v="5"/>
    <s v="02-02-01-004-002"/>
    <s v="Materiales y suministros - Productos metálicos elaborados (excepto maquinaria y equipo)"/>
    <s v="GAORI LLAVE PARA LAVAMANOS DE PUSH METÁLICA LIVIANA AHORRADOR. CON REPUESTO"/>
    <s v="47121807"/>
    <s v="SELECCIÓN ABREVIADA - ACUERDO MARCO"/>
    <n v="5"/>
    <n v="4"/>
    <n v="10"/>
    <n v="15"/>
    <n v="1490490.5999999999"/>
    <s v="Unidad"/>
    <m/>
  </r>
  <r>
    <x v="11"/>
    <x v="5"/>
    <s v="02-02-01-004-002"/>
    <s v="Materiales y suministros - Productos metálicos elaborados (excepto maquinaria y equipo)"/>
    <s v="GAORI ACCESORIOS SISTERNA PARA BAÑO _x000a_"/>
    <s v="47131705"/>
    <s v="SELECCIÓN ABREVIADA - ACUERDO MARCO"/>
    <n v="5"/>
    <n v="4"/>
    <n v="10"/>
    <n v="15"/>
    <n v="1324880.5499999998"/>
    <s v="Unidad"/>
    <m/>
  </r>
  <r>
    <x v="11"/>
    <x v="5"/>
    <s v="02-02-01-004-002"/>
    <s v="Materiales y suministros - Productos metálicos elaborados (excepto maquinaria y equipo)"/>
    <s v="GAORI AMARRE TEJA TAPA METÁLICA 26 CMS CALIBRE 18. (PAQUETE X 100 UND. C/U)"/>
    <s v="49151504"/>
    <s v="SELECCIÓN ABREVIADA - ACUERDO MARCO"/>
    <n v="5"/>
    <n v="4"/>
    <n v="10"/>
    <n v="2"/>
    <n v="43426.64"/>
    <s v="Unidad"/>
    <m/>
  </r>
  <r>
    <x v="11"/>
    <x v="5"/>
    <s v="02-02-01-004-002"/>
    <s v="Materiales y suministros - Productos metálicos elaborados (excepto maquinaria y equipo)"/>
    <s v="GACAS CEGOT HOJA DE SEGUETA, DE 12&quot; DE LONGITUD Y 18 DIENTES POR PULGADA _x000a_"/>
    <s v="27111552"/>
    <s v="SELECCIÓN ABREVIADA - ACUERDO MARCO"/>
    <n v="5"/>
    <n v="4"/>
    <n v="10"/>
    <n v="10"/>
    <n v="47843"/>
    <s v="Unidad"/>
    <m/>
  </r>
  <r>
    <x v="11"/>
    <x v="5"/>
    <s v="02-02-01-004-002"/>
    <s v="Materiales y suministros - Productos metálicos elaborados (excepto maquinaria y equipo)"/>
    <s v="GAORI CEGOT PUNTAS PARA MULTIMETRO X 2 PZ_x000a_"/>
    <s v="27112830"/>
    <s v="SELECCIÓN ABREVIADA - ACUERDO MARCO"/>
    <n v="5"/>
    <n v="4"/>
    <n v="10"/>
    <n v="2"/>
    <n v="247210.94"/>
    <s v="Galón"/>
    <m/>
  </r>
  <r>
    <x v="11"/>
    <x v="5"/>
    <s v="02-02-01-004-002"/>
    <s v="Materiales y suministros - Productos metálicos elaborados (excepto maquinaria y equipo)"/>
    <s v="GACAS CEGOT DISCOS DE CORTE PARA PULIDORA 4 1/2 CAJA X 25 UNIDADES _x000a_"/>
    <s v="27112838"/>
    <s v="SELECCIÓN ABREVIADA - ACUERDO MARCO"/>
    <n v="5"/>
    <n v="4"/>
    <n v="10"/>
    <n v="9"/>
    <n v="188795.43"/>
    <s v="Caja"/>
    <m/>
  </r>
  <r>
    <x v="11"/>
    <x v="5"/>
    <s v="02-02-01-004-002"/>
    <s v="Materiales y suministros - Productos metálicos elaborados (excepto maquinaria y equipo)"/>
    <s v="JEFSA ESPÁTULA METALICA CON MANGO PLASTICO DE 3 PULG."/>
    <s v="27111909"/>
    <s v="SELECCIÓN ABREVIADA - ACUERDO MARCO"/>
    <n v="5"/>
    <n v="4"/>
    <n v="10"/>
    <n v="4"/>
    <n v="42690.6"/>
    <s v="Unidad"/>
    <m/>
  </r>
  <r>
    <x v="11"/>
    <x v="5"/>
    <s v="02-02-01-004-002"/>
    <s v="Materiales y suministros - Productos metálicos elaborados (excepto maquinaria y equipo)"/>
    <s v="JEFSA TORNILLO PARA DRYWALL 10 X 1 1/2 PULGADAS, PAQUETE DE 100 UN"/>
    <s v="31161508"/>
    <s v="SELECCIÓN ABREVIADA - ACUERDO MARCO"/>
    <n v="5"/>
    <n v="4"/>
    <n v="10"/>
    <n v="1"/>
    <n v="19137.16"/>
    <s v="Unidad"/>
    <m/>
  </r>
  <r>
    <x v="11"/>
    <x v="5"/>
    <s v="02-02-01-004-002"/>
    <s v="Materiales y suministros - Productos metálicos elaborados (excepto maquinaria y equipo)"/>
    <s v="AYUGE SEPHI CUCHILLA PARA GUADAÑA SHINDAIWA"/>
    <s v="27112006"/>
    <s v="MÍNIMA CUANTÍA"/>
    <n v="4"/>
    <n v="4"/>
    <n v="10"/>
    <n v="5"/>
    <n v="65625"/>
    <s v="Unidad"/>
    <m/>
  </r>
  <r>
    <x v="11"/>
    <x v="5"/>
    <s v="02-02-01-004-002"/>
    <s v="Materiales y suministros - Productos metálicos elaborados (excepto maquinaria y equipo)"/>
    <s v="AYUGE SEPHI YOYO PARA GUADAÑA SHINDAIWA"/>
    <s v="27112006"/>
    <s v="MÍNIMA CUANTÍA"/>
    <n v="4"/>
    <n v="4"/>
    <n v="10"/>
    <n v="10"/>
    <n v="380800"/>
    <s v="Unidad"/>
    <m/>
  </r>
  <r>
    <x v="11"/>
    <x v="5"/>
    <s v="02-02-01-004-002"/>
    <s v="Materiales y suministros - Productos metálicos elaborados (excepto maquinaria y equipo)"/>
    <s v="GACAR DILOA CINTA METALICA  ALUMINIO REF 3M-425-2"/>
    <s v="31201530"/>
    <s v="SELECCIÓN ABREVIADA SUBASTA INVERSA (NO DISPONIBLE)"/>
    <n v="3"/>
    <n v="4"/>
    <n v="10"/>
    <n v="1"/>
    <n v="304899"/>
    <s v="Unidad"/>
    <m/>
  </r>
  <r>
    <x v="11"/>
    <x v="5"/>
    <s v="02-02-01-004-002"/>
    <s v="Materiales y suministros - Productos metálicos elaborados (excepto maquinaria y equipo)"/>
    <s v="GACAS DILOA PUNTAS PHILLIPS #2 _x000a_"/>
    <s v="27112814"/>
    <s v="SELECCIÓN ABREVIADA SUBASTA INVERSA (NO DISPONIBLE)"/>
    <n v="3"/>
    <n v="4"/>
    <n v="10"/>
    <n v="54"/>
    <n v="810896.94000000006"/>
    <s v="Unidad"/>
    <m/>
  </r>
  <r>
    <x v="11"/>
    <x v="5"/>
    <s v="02-02-01-004-002"/>
    <s v="Materiales y suministros - Productos metálicos elaborados (excepto maquinaria y equipo)"/>
    <s v="GAAMA VARILLA EMBRAGUE EJE LARGO HUSQVARNA 143R-II"/>
    <s v="20143002"/>
    <s v="MÍNIMA CUANTÍA"/>
    <n v="4"/>
    <n v="4"/>
    <n v="10"/>
    <n v="3"/>
    <n v="153510"/>
    <s v="Unidad"/>
    <m/>
  </r>
  <r>
    <x v="11"/>
    <x v="5"/>
    <s v="02-02-01-004-002"/>
    <s v="Materiales y suministros - Productos metálicos elaborados (excepto maquinaria y equipo)"/>
    <s v="GAAMA CADENA PARA MOTOSIERRA HUSQVARNA 288 XP 52 DIENTES 36 404&quot; 1.6 MM"/>
    <s v="22101703"/>
    <s v="MÍNIMA CUANTÍA"/>
    <n v="4"/>
    <n v="4"/>
    <n v="10"/>
    <n v="3"/>
    <n v="296310"/>
    <s v="Unidad"/>
    <m/>
  </r>
  <r>
    <x v="11"/>
    <x v="5"/>
    <s v="02-02-01-004-002"/>
    <s v="Materiales y suministros - Productos metálicos elaborados (excepto maquinaria y equipo)"/>
    <s v="GAAMA CUCHILLA HUECO GRANDE HUSQVARNA 143R-II"/>
    <s v="22101703"/>
    <s v="MÍNIMA CUANTÍA"/>
    <n v="4"/>
    <n v="4"/>
    <n v="10"/>
    <n v="75"/>
    <n v="724500"/>
    <s v="Unidad"/>
    <m/>
  </r>
  <r>
    <x v="11"/>
    <x v="5"/>
    <s v="02-02-01-004-002"/>
    <s v="Materiales y suministros - Productos metálicos elaborados (excepto maquinaria y equipo)"/>
    <s v="GAAMA CABEZOTE O TRANSMISÍON HUSQVARNA 143R-II"/>
    <s v="25102106"/>
    <s v="MÍNIMA CUANTÍA"/>
    <n v="4"/>
    <n v="4"/>
    <n v="10"/>
    <n v="1"/>
    <n v="66999.38"/>
    <s v="Unidad"/>
    <m/>
  </r>
  <r>
    <x v="11"/>
    <x v="5"/>
    <s v="02-02-01-004-002"/>
    <s v="Materiales y suministros - Productos metálicos elaborados (excepto maquinaria y equipo)"/>
    <s v="GAAMA BUJÍAS HUSQVARNA 143R-II"/>
    <s v="26101732"/>
    <s v="MÍNIMA CUANTÍA"/>
    <n v="4"/>
    <n v="4"/>
    <n v="10"/>
    <n v="7"/>
    <n v="49147"/>
    <s v="Unidad"/>
    <m/>
  </r>
  <r>
    <x v="11"/>
    <x v="5"/>
    <s v="02-02-01-004-002"/>
    <s v="Materiales y suministros - Productos metálicos elaborados (excepto maquinaria y equipo)"/>
    <s v="GAAMA MANDO DE ACELERACION HUSQVARNA 143R-II"/>
    <s v="27112502"/>
    <s v="MÍNIMA CUANTÍA"/>
    <n v="4"/>
    <n v="4"/>
    <n v="10"/>
    <n v="3"/>
    <n v="153510"/>
    <s v="Unidad"/>
    <m/>
  </r>
  <r>
    <x v="11"/>
    <x v="5"/>
    <s v="02-02-01-004-002"/>
    <s v="Materiales y suministros - Productos metálicos elaborados (excepto maquinaria y equipo)"/>
    <s v="GAAMA  CAJA DE CHINCHES"/>
    <s v="31162001"/>
    <s v="MÍNIMA CUANTÍA"/>
    <n v="5"/>
    <n v="4"/>
    <n v="10"/>
    <n v="10"/>
    <n v="14280"/>
    <s v="Unidad"/>
    <m/>
  </r>
  <r>
    <x v="11"/>
    <x v="5"/>
    <s v="02-02-01-004-002"/>
    <s v="Materiales y suministros - Productos metálicos elaborados (excepto maquinaria y equipo)"/>
    <s v="GAAMA GUAYA O CABLE ACELERACIÓN PARA GUADAÑA HUSQVARNA 143R-II"/>
    <s v="31162405"/>
    <s v="MÍNIMA CUANTÍA"/>
    <n v="4"/>
    <n v="4"/>
    <n v="10"/>
    <n v="10"/>
    <n v="214200"/>
    <s v="Unidad"/>
    <m/>
  </r>
  <r>
    <x v="11"/>
    <x v="5"/>
    <s v="02-02-01-004-002"/>
    <s v="Materiales y suministros - Productos metálicos elaborados (excepto maquinaria y equipo)"/>
    <s v="GAAMA ESPONJILLAS"/>
    <s v="47121803"/>
    <s v="MÍNIMA CUANTÍA"/>
    <n v="4"/>
    <n v="4"/>
    <n v="10"/>
    <n v="100"/>
    <n v="43554"/>
    <s v="Unidad"/>
    <m/>
  </r>
  <r>
    <x v="11"/>
    <x v="5"/>
    <s v="02-02-01-004-002"/>
    <s v="Materiales y suministros - Productos metálicos elaborados (excepto maquinaria y equipo)"/>
    <s v="GAAMA ESPONJILLA ACERO INOXIDABLE (E.S.M)"/>
    <s v="47121803"/>
    <s v="MÍNIMA CUANTÍA"/>
    <n v="4"/>
    <n v="4"/>
    <n v="10"/>
    <n v="80"/>
    <n v="55977.600000000006"/>
    <s v="Unidad"/>
    <m/>
  </r>
  <r>
    <x v="11"/>
    <x v="5"/>
    <s v="02-02-01-004-002"/>
    <s v="Materiales y suministros - Productos metálicos elaborados (excepto maquinaria y equipo)"/>
    <s v="GAAMA ESPONJAS"/>
    <s v="47121803"/>
    <s v="MÍNIMA CUANTÍA"/>
    <n v="4"/>
    <n v="4"/>
    <n v="10"/>
    <n v="100"/>
    <n v="69972"/>
    <s v="Unidad"/>
    <m/>
  </r>
  <r>
    <x v="11"/>
    <x v="5"/>
    <s v="02-02-01-004-002"/>
    <s v="Materiales y suministros - Productos metálicos elaborados (excepto maquinaria y equipo)"/>
    <s v="GAAMA ESPONJILLA ALAMBRE"/>
    <s v="47121803"/>
    <s v="MÍNIMA CUANTÍA"/>
    <n v="4"/>
    <n v="4"/>
    <n v="10"/>
    <n v="50"/>
    <n v="34986"/>
    <s v="Unidad"/>
    <m/>
  </r>
  <r>
    <x v="11"/>
    <x v="5"/>
    <s v="02-02-01-004-002"/>
    <s v="Materiales y suministros - Productos metálicos elaborados (excepto maquinaria y equipo)"/>
    <s v="GAAMA ESPADA PARA MOTOSIERRA HUSQVARNA 288 XP DE 20&quot; 3/8&quot; 1.5 MM SAMLL PUNTA VELOZ"/>
    <s v="22101700"/>
    <s v="MÍNIMA CUANTÍA"/>
    <n v="4"/>
    <n v="4"/>
    <n v="10"/>
    <n v="3"/>
    <n v="535500"/>
    <s v="Unidad"/>
    <m/>
  </r>
  <r>
    <x v="11"/>
    <x v="5"/>
    <s v="02-02-01-004-002"/>
    <s v="Materiales y suministros - Productos metálicos elaborados (excepto maquinaria y equipo)"/>
    <s v="GAAMA KIT RODAMIENTO DE PIÑÓN APTO PARA MOTOSIERRA HUSQVARNA 288 XP"/>
    <s v="25174200"/>
    <s v="MÍNIMA CUANTÍA"/>
    <n v="4"/>
    <n v="4"/>
    <n v="10"/>
    <n v="3"/>
    <n v="374999.94"/>
    <s v="Unidad"/>
    <m/>
  </r>
  <r>
    <x v="11"/>
    <x v="5"/>
    <s v="02-02-01-004-002"/>
    <s v="Materiales y suministros - Productos metálicos elaborados (excepto maquinaria y equipo)"/>
    <s v="GAAMA TUBO QUE RECUBRE EJE LARGO HUSQVARNA 143R-II"/>
    <s v="31162800"/>
    <s v="MÍNIMA CUANTÍA"/>
    <n v="4"/>
    <n v="4"/>
    <n v="10"/>
    <n v="3"/>
    <n v="335580"/>
    <s v="Unidad"/>
    <m/>
  </r>
  <r>
    <x v="11"/>
    <x v="5"/>
    <s v="02-02-01-004-002"/>
    <s v="Materiales y suministros - Productos metálicos elaborados (excepto maquinaria y equipo)"/>
    <s v="GAAMA TUERCA PARA CUCHILLA DE GUADAÑA HUSQVARNA 143R-II"/>
    <s v="31162800"/>
    <s v="MÍNIMA CUANTÍA"/>
    <n v="4"/>
    <n v="4"/>
    <n v="10"/>
    <n v="20"/>
    <n v="1237600"/>
    <s v="Unidad"/>
    <m/>
  </r>
  <r>
    <x v="11"/>
    <x v="5"/>
    <s v="02-02-01-004-002"/>
    <s v="Materiales y suministros - Productos metálicos elaborados (excepto maquinaria y equipo)"/>
    <s v="GAAMA JUEGO DE ZAPATAS HUSQVARNA 143R-II"/>
    <s v="31162800"/>
    <s v="MÍNIMA CUANTÍA"/>
    <n v="4"/>
    <n v="4"/>
    <n v="10"/>
    <n v="2"/>
    <n v="102340"/>
    <s v="Unidad"/>
    <m/>
  </r>
  <r>
    <x v="11"/>
    <x v="5"/>
    <s v="02-02-01-004-002"/>
    <s v="Materiales y suministros - Productos metálicos elaborados (excepto maquinaria y equipo)"/>
    <s v="GAAMA CAMPANA ZAPATA HUSQVARNA 143R-II"/>
    <s v="31162800"/>
    <s v="MÍNIMA CUANTÍA"/>
    <n v="4"/>
    <n v="4"/>
    <n v="10"/>
    <n v="2"/>
    <n v="130900"/>
    <s v="Unidad"/>
    <m/>
  </r>
  <r>
    <x v="11"/>
    <x v="5"/>
    <s v="02-02-01-004-002"/>
    <s v="Materiales y suministros - Productos metálicos elaborados (excepto maquinaria y equipo)"/>
    <s v="GAAMA VALLAS CON CINTA REFLECTIVA"/>
    <s v="46161500"/>
    <s v="MÍNIMA CUANTÍA"/>
    <n v="2"/>
    <n v="4"/>
    <n v="10"/>
    <n v="3"/>
    <n v="749700"/>
    <s v="Unidad"/>
    <m/>
  </r>
  <r>
    <x v="11"/>
    <x v="5"/>
    <s v="02-02-01-004-002"/>
    <s v="Materiales y suministros - Productos metálicos elaborados (excepto maquinaria y equipo)"/>
    <s v="GACAS CUCHILLA DE BISTURI CAJA X 10 UNIDADES "/>
    <s v="22101703"/>
    <s v="MÍNIMA CUANTÍA"/>
    <n v="3"/>
    <n v="4"/>
    <n v="10"/>
    <n v="10"/>
    <n v="21420"/>
    <s v="Unidad"/>
    <m/>
  </r>
  <r>
    <x v="11"/>
    <x v="5"/>
    <s v="02-02-01-004-002"/>
    <s v="Materiales y suministros - Productos metálicos elaborados (excepto maquinaria y equipo)"/>
    <s v="GACAS CUCHILLA GUADAÑA 350X1&quot;X2.5MM "/>
    <s v="23241504"/>
    <s v="MÍNIMA CUANTÍA"/>
    <n v="4"/>
    <n v="4"/>
    <n v="10"/>
    <n v="12"/>
    <n v="88200"/>
    <s v="Unidad"/>
    <m/>
  </r>
  <r>
    <x v="11"/>
    <x v="5"/>
    <s v="02-02-01-004-002"/>
    <s v="Materiales y suministros - Productos metálicos elaborados (excepto maquinaria y equipo)"/>
    <s v="GACAS BUJIA BM7A GUADAÑA "/>
    <s v="26101732"/>
    <s v="MÍNIMA CUANTÍA"/>
    <n v="4"/>
    <n v="4"/>
    <n v="10"/>
    <n v="12"/>
    <n v="85680"/>
    <s v="Unidad"/>
    <m/>
  </r>
  <r>
    <x v="11"/>
    <x v="5"/>
    <s v="02-02-01-004-002"/>
    <s v="Materiales y suministros - Productos metálicos elaborados (excepto maquinaria y equipo)"/>
    <s v="GACAS SOPORTE DE PISO TIPO PEDESTAL PARA EXTINTOR 20LB "/>
    <s v="46191618"/>
    <s v="SELECCIÓN ABREVIADA MENOR CUANTÍA"/>
    <n v="3"/>
    <n v="4"/>
    <n v="10"/>
    <n v="1"/>
    <n v="20000"/>
    <s v="Unidad"/>
    <m/>
  </r>
  <r>
    <x v="11"/>
    <x v="5"/>
    <s v="02-02-01-004-002"/>
    <s v="Materiales y suministros - Productos metálicos elaborados (excepto maquinaria y equipo)"/>
    <s v="GAORI BISTURÍ ERGONÓMICO 18MM_x000a_"/>
    <s v="27112133"/>
    <s v="MÍNIMA CUANTÍA"/>
    <n v="3"/>
    <n v="4"/>
    <n v="10"/>
    <n v="5"/>
    <n v="30345"/>
    <s v="Unidad"/>
    <m/>
  </r>
  <r>
    <x v="11"/>
    <x v="5"/>
    <s v="02-02-01-004-002"/>
    <s v="Materiales y suministros - Productos metálicos elaborados (excepto maquinaria y equipo)"/>
    <s v="GAORI TIJERA DE ACERO INOXIDABLE_x000a_"/>
    <s v="44121618"/>
    <s v="MÍNIMA CUANTÍA"/>
    <n v="3"/>
    <n v="4"/>
    <n v="10"/>
    <n v="5"/>
    <n v="24990"/>
    <s v="Unidad"/>
    <m/>
  </r>
  <r>
    <x v="11"/>
    <x v="5"/>
    <s v="02-02-01-004-002"/>
    <s v="Materiales y suministros - Productos metálicos elaborados (excepto maquinaria y equipo)"/>
    <s v="GAORI ESPONJILLA ELABORADA CON FIBRA DE ACERO INOXIDABLE TAMAÑO MÍNIMO DE 5 CM DE LARGO POR 5 CM DE ANCHO"/>
    <s v="47121803"/>
    <s v="MÍNIMA CUANTÍA"/>
    <n v="4"/>
    <n v="4"/>
    <n v="10"/>
    <n v="127"/>
    <n v="104128.56999999999"/>
    <s v="Unidad"/>
    <m/>
  </r>
  <r>
    <x v="11"/>
    <x v="5"/>
    <s v="02-02-01-004-002"/>
    <s v="Materiales y suministros - Productos metálicos elaborados (excepto maquinaria y equipo)"/>
    <s v="GAORI CEGOT BISTURÍ ERGONÓMICO DE 18MM _x000a_"/>
    <s v="22101703"/>
    <s v="MÍNIMA CUANTÍA"/>
    <n v="3"/>
    <n v="4"/>
    <n v="10"/>
    <n v="3"/>
    <n v="18207"/>
    <s v="Unidad"/>
    <m/>
  </r>
  <r>
    <x v="11"/>
    <x v="5"/>
    <s v="02-02-01-004-002"/>
    <s v="Materiales y suministros - Productos metálicos elaborados (excepto maquinaria y equipo)"/>
    <s v="GAORI HERRADURA JUEGO X 4 UND "/>
    <s v="10141503"/>
    <s v="MÍNIMA CUANTÍA"/>
    <n v="2"/>
    <n v="4"/>
    <n v="10"/>
    <n v="26"/>
    <n v="890500"/>
    <s v="Unidad"/>
    <m/>
  </r>
  <r>
    <x v="11"/>
    <x v="5"/>
    <s v="02-02-01-004-002"/>
    <s v="Materiales y suministros - Productos metálicos elaborados (excepto maquinaria y equipo)"/>
    <s v="GAORI ALICATE DIABLO PARA CERCAR "/>
    <s v="27112135"/>
    <s v="MÍNIMA CUANTÍA"/>
    <n v="2"/>
    <n v="4"/>
    <n v="10"/>
    <n v="1"/>
    <n v="78999.990000000005"/>
    <s v="Unidad"/>
    <m/>
  </r>
  <r>
    <x v="11"/>
    <x v="5"/>
    <s v="02-02-01-004-002"/>
    <s v="Materiales y suministros - Productos metálicos elaborados (excepto maquinaria y equipo)"/>
    <s v="GAORI KIT DE HERRAJE "/>
    <s v="27113201"/>
    <s v="MÍNIMA CUANTÍA"/>
    <n v="2"/>
    <n v="4"/>
    <n v="10"/>
    <n v="1"/>
    <n v="1240000"/>
    <s v="Unidad"/>
    <m/>
  </r>
  <r>
    <x v="11"/>
    <x v="5"/>
    <s v="02-02-01-004-002"/>
    <s v="Materiales y suministros - Productos metálicos elaborados (excepto maquinaria y equipo)"/>
    <s v="GAORI CLAVOS DE HERRAR CAJA X 155 "/>
    <s v="31162004"/>
    <s v="MÍNIMA CUANTÍA"/>
    <n v="2"/>
    <n v="4"/>
    <n v="10"/>
    <n v="11"/>
    <n v="570900.11"/>
    <s v="Unidad"/>
    <m/>
  </r>
  <r>
    <x v="11"/>
    <x v="5"/>
    <s v="02-02-01-004-002"/>
    <s v="Materiales y suministros - Productos metálicos elaborados (excepto maquinaria y equipo)"/>
    <s v="GAORI LIMAS "/>
    <s v="42121515"/>
    <s v="MÍNIMA CUANTÍA"/>
    <n v="2"/>
    <n v="4"/>
    <n v="10"/>
    <n v="1"/>
    <n v="69700"/>
    <s v="Unidad"/>
    <m/>
  </r>
  <r>
    <x v="11"/>
    <x v="5"/>
    <s v="02-02-01-004-002"/>
    <s v="Materiales y suministros - Productos metálicos elaborados (excepto maquinaria y equipo)"/>
    <s v="GAORI TIJERAS DE BALONAR "/>
    <n v="42291614"/>
    <s v="MÍNIMA CUANTÍA"/>
    <n v="2"/>
    <n v="4"/>
    <n v="10"/>
    <n v="2"/>
    <n v="186000"/>
    <s v="Unidad"/>
    <m/>
  </r>
  <r>
    <x v="11"/>
    <x v="5"/>
    <s v="02-02-01-004-002"/>
    <s v="Materiales y suministros - Productos metálicos elaborados (excepto maquinaria y equipo)"/>
    <s v="BACOF PLATO MASCOTAS ANTI-REFLUJO "/>
    <n v="10111304"/>
    <s v="MÍNIMA CUANTÍA"/>
    <n v="2"/>
    <n v="4"/>
    <n v="10"/>
    <n v="3"/>
    <n v="91500"/>
    <s v="Unidad"/>
    <m/>
  </r>
  <r>
    <x v="11"/>
    <x v="5"/>
    <s v="02-02-01-004-002"/>
    <s v="Materiales y suministros - Productos metálicos elaborados (excepto maquinaria y equipo)"/>
    <s v="GAAMA COLLAR K9 DE INTERVENCION "/>
    <n v="10141606"/>
    <s v="MÍNIMA CUANTÍA"/>
    <n v="2"/>
    <n v="4"/>
    <n v="10"/>
    <n v="18"/>
    <n v="1405800"/>
    <s v="Unidad"/>
    <m/>
  </r>
  <r>
    <x v="11"/>
    <x v="5"/>
    <s v="02-02-01-004-002"/>
    <s v="Materiales y suministros - Productos metálicos elaborados (excepto maquinaria y equipo)"/>
    <s v="GAAMA COMEDERO EN ACERO INOXIDABLE 96 OZ PARA PERRO "/>
    <n v="10111304"/>
    <s v="MÍNIMA CUANTÍA"/>
    <n v="2"/>
    <n v="4"/>
    <n v="10"/>
    <n v="16"/>
    <n v="563200"/>
    <s v="Unidad"/>
    <m/>
  </r>
  <r>
    <x v="11"/>
    <x v="5"/>
    <s v="02-02-01-004-002"/>
    <s v="Materiales y suministros - Productos metálicos elaborados (excepto maquinaria y equipo)"/>
    <s v="GACAR MOSQUETON TIPO PERA "/>
    <n v="31162803"/>
    <s v="MÍNIMA CUANTÍA"/>
    <n v="2"/>
    <n v="4"/>
    <n v="10"/>
    <n v="4"/>
    <n v="87394.96"/>
    <s v="Unidad"/>
    <m/>
  </r>
  <r>
    <x v="11"/>
    <x v="5"/>
    <s v="02-02-01-004-002"/>
    <s v="Materiales y suministros - Productos metálicos elaborados (excepto maquinaria y equipo)"/>
    <s v="GACAR MOSQUETON DE SEGURIDAD "/>
    <n v="31162803"/>
    <s v="MÍNIMA CUANTÍA"/>
    <n v="2"/>
    <n v="4"/>
    <n v="10"/>
    <n v="1"/>
    <n v="67815.13"/>
    <s v="Unidad"/>
    <m/>
  </r>
  <r>
    <x v="11"/>
    <x v="5"/>
    <s v="02-02-01-004-002"/>
    <s v="Materiales y suministros - Productos metálicos elaborados (excepto maquinaria y equipo)"/>
    <s v="GACAR MOSQUETON SEGURIDAD AUTOMATICO "/>
    <n v="31162803"/>
    <s v="MÍNIMA CUANTÍA"/>
    <n v="2"/>
    <n v="4"/>
    <n v="10"/>
    <n v="6"/>
    <n v="459327.72"/>
    <s v="Unidad"/>
    <m/>
  </r>
  <r>
    <x v="11"/>
    <x v="5"/>
    <s v="02-02-01-004-002"/>
    <s v="Materiales y suministros - Productos metálicos elaborados (excepto maquinaria y equipo)"/>
    <s v="GACAS COMEDERO EN ACERO INOXIDABLE 96 OZ PARA PERRO "/>
    <n v="10111304"/>
    <s v="MÍNIMA CUANTÍA"/>
    <n v="2"/>
    <n v="4"/>
    <n v="10"/>
    <n v="2"/>
    <n v="70400"/>
    <s v="Unidad"/>
    <m/>
  </r>
  <r>
    <x v="11"/>
    <x v="5"/>
    <s v="02-02-01-004-002"/>
    <s v="Materiales y suministros - Productos metálicos elaborados (excepto maquinaria y equipo)"/>
    <s v="JEFSA CLIP ESTÁNDAR PEQUEÑO PLASTIFICADO CAJA X 100  UNIDADES "/>
    <n v="44122116"/>
    <s v="MÍNIMA CUANTÍA"/>
    <m/>
    <m/>
    <n v="10"/>
    <n v="100"/>
    <n v="166600"/>
    <s v="Unidad"/>
    <m/>
  </r>
  <r>
    <x v="11"/>
    <x v="5"/>
    <s v="02-02-01-004-002"/>
    <s v="Materiales y suministros - Productos metálicos elaborados (excepto maquinaria y equipo)"/>
    <s v="JEFSA TIJERA DE ACERO INOXIDABLE "/>
    <s v="44121618"/>
    <s v="MÍNIMA CUANTÍA"/>
    <m/>
    <m/>
    <n v="10"/>
    <n v="50"/>
    <n v="249900"/>
    <s v="Unidad"/>
    <m/>
  </r>
  <r>
    <x v="11"/>
    <x v="5"/>
    <s v="02-02-01-004-002"/>
    <s v="Materiales y suministros - Productos metálicos elaborados (excepto maquinaria y equipo)"/>
    <s v="JEFSA TAJALÁPIZ"/>
    <n v="44121619"/>
    <s v="MÍNIMA CUANTÍA"/>
    <m/>
    <m/>
    <n v="10"/>
    <n v="100"/>
    <n v="43673"/>
    <s v="Unidad"/>
    <m/>
  </r>
  <r>
    <x v="11"/>
    <x v="5"/>
    <s v="02-02-01-004-002"/>
    <s v="Materiales y suministros - Productos metálicos elaborados (excepto maquinaria y equipo)"/>
    <s v="PLACA DE SEGURIDAD OPERACIONAL CON MONEDA"/>
    <n v="60101401"/>
    <s v="MÍNIMA CUANTÍA"/>
    <n v="4"/>
    <n v="2"/>
    <n v="10"/>
    <n v="14"/>
    <n v="1666000"/>
    <s v="Unidad"/>
    <m/>
  </r>
  <r>
    <x v="11"/>
    <x v="5"/>
    <s v="02-02-01-004-002"/>
    <s v="Materiales y suministros - Productos metálicos elaborados (excepto maquinaria y equipo)"/>
    <s v="MONEDA CON SOPORTE DE MADERA"/>
    <n v="60101401"/>
    <s v="MÍNIMA CUANTÍA"/>
    <n v="4"/>
    <n v="2"/>
    <n v="10"/>
    <n v="15"/>
    <n v="1695750"/>
    <s v="Unidad"/>
    <m/>
  </r>
  <r>
    <x v="11"/>
    <x v="5"/>
    <s v="02-02-01-004-002"/>
    <s v="Materiales y suministros - Productos metálicos elaborados (excepto maquinaria y equipo)"/>
    <s v="MONEDA DE SEGURIDIAD OPERACIONAL"/>
    <n v="60101401"/>
    <s v="MÍNIMA CUANTÍA"/>
    <n v="4"/>
    <n v="2"/>
    <n v="10"/>
    <n v="20"/>
    <n v="761600"/>
    <s v="Unidad"/>
    <m/>
  </r>
  <r>
    <x v="11"/>
    <x v="5"/>
    <s v="02-02-01-004-002"/>
    <s v="Materiales y suministros - Productos metálicos elaborados (excepto maquinaria y equipo)"/>
    <s v="RÉPLICA DE ÁGUILA EN RESINA"/>
    <n v="60101401"/>
    <s v="MÍNIMA CUANTÍA"/>
    <n v="4"/>
    <n v="2"/>
    <n v="10"/>
    <n v="2"/>
    <n v="571200"/>
    <s v="Unidad"/>
    <m/>
  </r>
  <r>
    <x v="11"/>
    <x v="5"/>
    <s v="02-02-01-004-002"/>
    <s v="Materiales y suministros - Productos metálicos elaborados (excepto maquinaria y equipo)"/>
    <s v="PLACAS DE RECONOCIMIENTO DE 1500 Y 2500 HORAS DE VUELO"/>
    <n v="60101401"/>
    <s v="MÍNIMA CUANTÍA"/>
    <n v="4"/>
    <n v="2"/>
    <n v="10"/>
    <n v="15"/>
    <n v="3480750"/>
    <s v="Unidad"/>
    <m/>
  </r>
  <r>
    <x v="11"/>
    <x v="5"/>
    <s v="02-02-01-004-002"/>
    <s v="Materiales y suministros - Productos metálicos elaborados (excepto maquinaria y equipo)"/>
    <s v="GIMFA TIJERA DE TRAUMA O CORTA TODO GMD BASIC 5½&quot;_x000a_"/>
    <s v="42291614"/>
    <s v="MÍNIMA CUANTÍA"/>
    <n v="2"/>
    <n v="4"/>
    <n v="16"/>
    <n v="1"/>
    <n v="7140"/>
    <s v="Unidad"/>
    <m/>
  </r>
  <r>
    <x v="11"/>
    <x v="5"/>
    <s v="02-02-01-004-002"/>
    <s v="Materiales y suministros - Productos metálicos elaborados (excepto maquinaria y equipo)"/>
    <s v="GIMFA BISTURÍ 18MM PLÁSTICO CON MANGO ANTIDESLIZANTE HOJA METÁLICA_x000a_"/>
    <s v="44121612"/>
    <s v="SELECCIÓN ABREVIADA - ACUERDO MARCO"/>
    <n v="3"/>
    <n v="4"/>
    <n v="16"/>
    <n v="3"/>
    <n v="18207"/>
    <s v="Unidad"/>
    <m/>
  </r>
  <r>
    <x v="11"/>
    <x v="5"/>
    <s v="02-02-01-004-002"/>
    <s v="Materiales y suministros - Productos metálicos elaborados (excepto maquinaria y equipo)"/>
    <s v="TIJERAS DE PELUQUERÍA PARA CORTE PROFESIONAL."/>
    <n v="44121618"/>
    <s v="MÍNIMA CUANTÍA"/>
    <n v="2"/>
    <n v="10"/>
    <n v="16"/>
    <n v="3"/>
    <n v="240000"/>
    <s v="Unidad"/>
    <m/>
  </r>
  <r>
    <x v="11"/>
    <x v="5"/>
    <s v="02-02-01-004-002"/>
    <s v="Materiales y suministros - Productos metálicos elaborados (excepto maquinaria y equipo)"/>
    <s v="BACOF BROCA DE ACERO PARA METAL DIÁMETRO 1/4&quot;_x000a_"/>
    <s v="20111614"/>
    <s v="SELECCIÓN ABREVIADA - ACUERDO MARCO"/>
    <n v="5"/>
    <n v="4"/>
    <n v="16"/>
    <n v="7"/>
    <n v="33490.1"/>
    <s v="Unidad"/>
    <m/>
  </r>
  <r>
    <x v="11"/>
    <x v="5"/>
    <s v="02-02-01-004-002"/>
    <s v="Materiales y suministros - Productos metálicos elaborados (excepto maquinaria y equipo)"/>
    <s v="BACOF BROCA DE ACERO PARA METAL DIÁMETRO 1/8&quot;_x000a_"/>
    <s v="20111614"/>
    <s v="SELECCIÓN ABREVIADA - ACUERDO MARCO"/>
    <n v="5"/>
    <n v="4"/>
    <n v="16"/>
    <n v="7"/>
    <n v="23185.399999999998"/>
    <s v="Unidad"/>
    <m/>
  </r>
  <r>
    <x v="11"/>
    <x v="5"/>
    <s v="02-02-01-004-002"/>
    <s v="Materiales y suministros - Productos metálicos elaborados (excepto maquinaria y equipo)"/>
    <s v="BACOF BROCA DE ACERO PARA METAL DIÁMETRO 11/32&quot;_x000a_"/>
    <s v="20111614"/>
    <s v="SELECCIÓN ABREVIADA - ACUERDO MARCO"/>
    <n v="5"/>
    <n v="4"/>
    <n v="16"/>
    <n v="7"/>
    <n v="95317.739999999991"/>
    <s v="Unidad"/>
    <m/>
  </r>
  <r>
    <x v="11"/>
    <x v="5"/>
    <s v="02-02-01-004-002"/>
    <s v="Materiales y suministros - Productos metálicos elaborados (excepto maquinaria y equipo)"/>
    <s v="BACOF BROCA DE ACERO PARA METAL DIÁMETRO 3/16&quot;_x000a_"/>
    <s v="20111614"/>
    <s v="SELECCIÓN ABREVIADA - ACUERDO MARCO"/>
    <n v="5"/>
    <n v="4"/>
    <n v="16"/>
    <n v="7"/>
    <n v="64403.92"/>
    <s v="Unidad"/>
    <m/>
  </r>
  <r>
    <x v="11"/>
    <x v="5"/>
    <s v="02-02-01-004-002"/>
    <s v="Materiales y suministros - Productos metálicos elaborados (excepto maquinaria y equipo)"/>
    <s v="BACOF BROCA DE ACERO PARA METAL DIÁMETRO 3/32&quot;_x000a_"/>
    <s v="20111614"/>
    <s v="SELECCIÓN ABREVIADA - ACUERDO MARCO"/>
    <n v="5"/>
    <n v="4"/>
    <n v="16"/>
    <n v="7"/>
    <n v="48946.94"/>
    <s v="Unidad"/>
    <m/>
  </r>
  <r>
    <x v="11"/>
    <x v="5"/>
    <s v="02-02-01-004-002"/>
    <s v="Materiales y suministros - Productos metálicos elaborados (excepto maquinaria y equipo)"/>
    <s v="BACOF BROCA DE ACERO PARA METAL DIÁMETRO 5/32&quot;_x000a_"/>
    <s v="20111614"/>
    <s v="SELECCIÓN ABREVIADA - ACUERDO MARCO"/>
    <n v="5"/>
    <n v="4"/>
    <n v="16"/>
    <n v="7"/>
    <n v="69556.27"/>
    <s v="Unidad"/>
    <m/>
  </r>
  <r>
    <x v="11"/>
    <x v="5"/>
    <s v="02-02-01-004-002"/>
    <s v="Materiales y suministros - Productos metálicos elaborados (excepto maquinaria y equipo)"/>
    <s v="BACOF BROCA DE ACERO PARA METAL DIÁMETRO 3/8&quot;_x000a_"/>
    <s v="20111614"/>
    <s v="SELECCIÓN ABREVIADA - ACUERDO MARCO"/>
    <n v="5"/>
    <n v="4"/>
    <n v="16"/>
    <n v="7"/>
    <n v="85013.18"/>
    <s v="Unidad"/>
    <m/>
  </r>
  <r>
    <x v="11"/>
    <x v="5"/>
    <s v="02-02-01-004-002"/>
    <s v="Materiales y suministros - Productos metálicos elaborados (excepto maquinaria y equipo)"/>
    <s v="BACOF BROCA DE ACERO PARA METAL DIÁMETRO 7/64&quot;_x000a_"/>
    <s v="20111614"/>
    <s v="SELECCIÓN ABREVIADA - ACUERDO MARCO"/>
    <n v="5"/>
    <n v="4"/>
    <n v="16"/>
    <n v="7"/>
    <n v="33490.1"/>
    <s v="Unidad"/>
    <m/>
  </r>
  <r>
    <x v="11"/>
    <x v="5"/>
    <s v="02-02-01-004-002"/>
    <s v="Materiales y suministros - Productos metálicos elaborados (excepto maquinaria y equipo)"/>
    <s v="BACOF BROCA DE ACERO PARA METAL DIÁMETRO 5/16&quot;_x000a_"/>
    <s v="20111614"/>
    <s v="SELECCIÓN ABREVIADA - ACUERDO MARCO"/>
    <n v="5"/>
    <n v="4"/>
    <n v="16"/>
    <n v="7"/>
    <n v="110774.79"/>
    <s v="Unidad"/>
    <m/>
  </r>
  <r>
    <x v="11"/>
    <x v="5"/>
    <s v="02-02-01-004-002"/>
    <s v="Materiales y suministros - Productos metálicos elaborados (excepto maquinaria y equipo)"/>
    <s v="BACOF BRAZO HIDRAULICO AJUSTABLE HASTA 80KG _x000a_"/>
    <s v="23153140"/>
    <s v="SELECCIÓN ABREVIADA - ACUERDO MARCO"/>
    <n v="5"/>
    <n v="4"/>
    <n v="16"/>
    <n v="2"/>
    <n v="309138.8"/>
    <s v="Unidad"/>
    <m/>
  </r>
  <r>
    <x v="11"/>
    <x v="5"/>
    <s v="02-02-01-004-002"/>
    <s v="Materiales y suministros - Productos metálicos elaborados (excepto maquinaria y equipo)"/>
    <s v="BACOF CORTA TUBO PVC DE 42 MM_x000a_"/>
    <s v="23241610"/>
    <s v="SELECCIÓN ABREVIADA - ACUERDO MARCO"/>
    <n v="5"/>
    <n v="4"/>
    <n v="16"/>
    <n v="2"/>
    <n v="66980.06"/>
    <s v="Unidad"/>
    <m/>
  </r>
  <r>
    <x v="11"/>
    <x v="5"/>
    <s v="02-02-01-004-002"/>
    <s v="Materiales y suministros - Productos metálicos elaborados (excepto maquinaria y equipo)"/>
    <s v="BACOF LLAVE TERMINAL ROSCA 1/2&quot; CROMADA _x000a_"/>
    <s v="23241615"/>
    <s v="SELECCIÓN ABREVIADA - ACUERDO MARCO"/>
    <n v="5"/>
    <n v="4"/>
    <n v="16"/>
    <n v="75"/>
    <n v="1794108.75"/>
    <s v="Unidad"/>
    <m/>
  </r>
  <r>
    <x v="11"/>
    <x v="5"/>
    <s v="02-02-01-004-002"/>
    <s v="Materiales y suministros - Productos metálicos elaborados (excepto maquinaria y equipo)"/>
    <s v="BACOF LLAVE DE PUSH PARA ORINAL- ECONOMIZADORA METÁLICA_x000a_"/>
    <s v="23241615"/>
    <s v="SELECCIÓN ABREVIADA - ACUERDO MARCO"/>
    <n v="5"/>
    <n v="4"/>
    <n v="16"/>
    <n v="10"/>
    <n v="846451.5"/>
    <s v="Unidad"/>
    <m/>
  </r>
  <r>
    <x v="11"/>
    <x v="5"/>
    <s v="02-02-01-004-002"/>
    <s v="Materiales y suministros - Productos metálicos elaborados (excepto maquinaria y equipo)"/>
    <s v="BACOF LLAVE PARA LAVAMANOS DE PUSH METÁLICA LIVIANA AHORRADOR. CON REPUESTO_x000a_"/>
    <s v="23241615"/>
    <s v="SELECCIÓN ABREVIADA - ACUERDO MARCO"/>
    <n v="5"/>
    <n v="4"/>
    <n v="16"/>
    <n v="12"/>
    <n v="1192392.48"/>
    <s v="Unidad"/>
    <m/>
  </r>
  <r>
    <x v="11"/>
    <x v="5"/>
    <s v="02-02-01-004-002"/>
    <s v="Materiales y suministros - Productos metálicos elaborados (excepto maquinaria y equipo)"/>
    <s v="BACOF MEZCLADOR LAVAMANOS 4 CIERRE RÁPIDO REF. 01-1154-00_x000a_"/>
    <s v="23241615"/>
    <s v="SELECCIÓN ABREVIADA - ACUERDO MARCO"/>
    <n v="5"/>
    <n v="4"/>
    <n v="16"/>
    <n v="20"/>
    <n v="1067264.8"/>
    <s v="Unidad"/>
    <m/>
  </r>
  <r>
    <x v="11"/>
    <x v="5"/>
    <s v="02-02-01-004-002"/>
    <s v="Materiales y suministros - Productos metálicos elaborados (excepto maquinaria y equipo)"/>
    <s v="BACOF MEZCLADOR LAVAMANOS 8 CIERRE RÁPIDO REF. 01-1103-00_x000a_"/>
    <s v="23241615"/>
    <s v="SELECCIÓN ABREVIADA - ACUERDO MARCO"/>
    <n v="5"/>
    <n v="4"/>
    <n v="16"/>
    <n v="20"/>
    <n v="1258636.6000000001"/>
    <s v="Unidad"/>
    <m/>
  </r>
  <r>
    <x v="11"/>
    <x v="5"/>
    <s v="02-02-01-004-002"/>
    <s v="Materiales y suministros - Productos metálicos elaborados (excepto maquinaria y equipo)"/>
    <s v="BACOF MEZCLADOR LAVAPLATOS CUELLO GANSO DE 8&quot; REF. 01-1151-00_x000a_"/>
    <s v="23241615"/>
    <s v="SELECCIÓN ABREVIADA - ACUERDO MARCO"/>
    <n v="5"/>
    <n v="4"/>
    <n v="16"/>
    <n v="50"/>
    <n v="2778569"/>
    <s v="Unidad"/>
    <m/>
  </r>
  <r>
    <x v="11"/>
    <x v="5"/>
    <s v="02-02-01-004-002"/>
    <s v="Materiales y suministros - Productos metálicos elaborados (excepto maquinaria y equipo)"/>
    <s v="BACOF MEZCLADOR PARA DUCHA_x000a_"/>
    <s v="23241615"/>
    <s v="SELECCIÓN ABREVIADA - ACUERDO MARCO"/>
    <n v="5"/>
    <n v="4"/>
    <n v="16"/>
    <n v="5"/>
    <n v="351461.3"/>
    <s v="Unidad"/>
    <m/>
  </r>
  <r>
    <x v="11"/>
    <x v="5"/>
    <s v="02-02-01-004-002"/>
    <s v="Materiales y suministros - Productos metálicos elaborados (excepto maquinaria y equipo)"/>
    <s v="BACOF AMARRE TEJA TAPA METÁLICA 26 CMS CALIBRE 18. (PAQUETE X 100 UND. C/U)_x000a_"/>
    <s v="24141511"/>
    <s v="SELECCIÓN ABREVIADA - ACUERDO MARCO"/>
    <n v="10"/>
    <n v="2"/>
    <n v="16"/>
    <n v="3"/>
    <n v="65139.96"/>
    <s v="Unidad"/>
    <m/>
  </r>
  <r>
    <x v="11"/>
    <x v="5"/>
    <s v="02-02-01-004-002"/>
    <s v="Materiales y suministros - Productos metálicos elaborados (excepto maquinaria y equipo)"/>
    <s v="BACOF CABLE DESNUDO 7 HILOS #8 PRESENTACIÓN (ROLLO X 100 MTS)_x000a_"/>
    <s v="26121645"/>
    <s v="SELECCIÓN ABREVIADA - ACUERDO MARCO"/>
    <n v="5"/>
    <n v="4"/>
    <n v="16"/>
    <n v="1"/>
    <n v="386423.48"/>
    <s v="Rollo"/>
    <m/>
  </r>
  <r>
    <x v="11"/>
    <x v="5"/>
    <s v="02-02-01-004-002"/>
    <s v="Materiales y suministros - Productos metálicos elaborados (excepto maquinaria y equipo)"/>
    <s v="BACOF CABLE DESNUDO 7 HILOS #10 PRESENTACIÓN (ROLLO X 100 MTS)_x000a_"/>
    <s v="26121645"/>
    <s v="SELECCIÓN ABREVIADA - ACUERDO MARCO"/>
    <n v="5"/>
    <n v="4"/>
    <n v="16"/>
    <n v="1"/>
    <n v="375382.81"/>
    <s v="Rollo"/>
    <m/>
  </r>
  <r>
    <x v="11"/>
    <x v="5"/>
    <s v="02-02-01-004-002"/>
    <s v="Materiales y suministros - Productos metálicos elaborados (excepto maquinaria y equipo)"/>
    <s v="BACOF CABLE DESNUDO 7 HILOS #12 PRESENTACIÓN (ROLLO X 100 MTS)_x000a_"/>
    <s v="26121645"/>
    <s v="SELECCIÓN ABREVIADA - ACUERDO MARCO"/>
    <n v="5"/>
    <n v="4"/>
    <n v="16"/>
    <n v="1"/>
    <n v="349614.39999999997"/>
    <s v="Rollo"/>
    <m/>
  </r>
  <r>
    <x v="11"/>
    <x v="5"/>
    <s v="02-02-01-004-002"/>
    <s v="Materiales y suministros - Productos metálicos elaborados (excepto maquinaria y equipo)"/>
    <s v="BACOF CABLE DESNUDO 7 HILOS #14 PRESENTACIÓN (ROLLO X 100 MTS)_x000a_"/>
    <s v="26121645"/>
    <s v="SELECCIÓN ABREVIADA - ACUERDO MARCO"/>
    <n v="5"/>
    <n v="4"/>
    <n v="16"/>
    <n v="1"/>
    <n v="312819.01"/>
    <s v="Rollo"/>
    <m/>
  </r>
  <r>
    <x v="11"/>
    <x v="5"/>
    <s v="02-02-01-004-002"/>
    <s v="Materiales y suministros - Productos metálicos elaborados (excepto maquinaria y equipo)"/>
    <s v="BACOF BROCA DE TUNGSTENO PARA MAMPOSTERÍA (5/16&quot;)_x000a_"/>
    <s v="27111543"/>
    <s v="SELECCIÓN ABREVIADA - ACUERDO MARCO"/>
    <n v="5"/>
    <n v="4"/>
    <n v="16"/>
    <n v="7"/>
    <n v="64403.92"/>
    <s v="Unidad"/>
    <m/>
  </r>
  <r>
    <x v="11"/>
    <x v="5"/>
    <s v="02-02-01-004-002"/>
    <s v="Materiales y suministros - Productos metálicos elaborados (excepto maquinaria y equipo)"/>
    <s v="BACOF BROCA DE TUNGSTENO PARA MAMPOSTERÍA (3/8&quot;)_x000a_"/>
    <s v="27111543"/>
    <s v="SELECCIÓN ABREVIADA - ACUERDO MARCO"/>
    <n v="5"/>
    <n v="4"/>
    <n v="16"/>
    <n v="7"/>
    <n v="100470.15999999999"/>
    <s v="Unidad"/>
    <m/>
  </r>
  <r>
    <x v="11"/>
    <x v="5"/>
    <s v="02-02-01-004-002"/>
    <s v="Materiales y suministros - Productos metálicos elaborados (excepto maquinaria y equipo)"/>
    <s v="BACOF BROCA DE TUNGSTENO PARA MAMPOSTERÍA (1/4&quot;)_x000a_"/>
    <s v="27111543"/>
    <s v="SELECCIÓN ABREVIADA - ACUERDO MARCO"/>
    <n v="5"/>
    <n v="4"/>
    <n v="16"/>
    <n v="7"/>
    <n v="74708.55"/>
    <s v="Unidad"/>
    <m/>
  </r>
  <r>
    <x v="11"/>
    <x v="5"/>
    <s v="02-02-01-004-002"/>
    <s v="Materiales y suministros - Productos metálicos elaborados (excepto maquinaria y equipo)"/>
    <s v="BACOF JUEGO DESTORNILLADORES PALA Y ESTRELLA X 8 UND_x000a_"/>
    <s v="27111701"/>
    <s v="SELECCIÓN ABREVIADA - ACUERDO MARCO"/>
    <n v="5"/>
    <n v="4"/>
    <n v="16"/>
    <n v="2"/>
    <n v="191371.64"/>
    <s v="Juego"/>
    <m/>
  </r>
  <r>
    <x v="11"/>
    <x v="5"/>
    <s v="02-02-01-004-002"/>
    <s v="Materiales y suministros - Productos metálicos elaborados (excepto maquinaria y equipo)"/>
    <s v="BACOF LLAVE SENCILLA PARA LAVAMANOS_x000a_"/>
    <s v="27111751"/>
    <s v="SELECCIÓN ABREVIADA - ACUERDO MARCO"/>
    <n v="5"/>
    <n v="4"/>
    <n v="16"/>
    <n v="35"/>
    <n v="1352482.25"/>
    <s v="Unidad"/>
    <m/>
  </r>
  <r>
    <x v="11"/>
    <x v="5"/>
    <s v="02-02-01-004-002"/>
    <s v="Materiales y suministros - Productos metálicos elaborados (excepto maquinaria y equipo)"/>
    <s v="BACOF LLAVE SENCILLA PARA LAVAPLATOS TIPO CUELLO DE GANZO_x000a_"/>
    <s v="27111751"/>
    <s v="SELECCIÓN ABREVIADA - ACUERDO MARCO"/>
    <n v="5"/>
    <n v="4"/>
    <n v="16"/>
    <n v="40"/>
    <n v="1634019.5999999999"/>
    <s v="Unidad"/>
    <m/>
  </r>
  <r>
    <x v="11"/>
    <x v="5"/>
    <s v="02-02-01-004-002"/>
    <s v="Materiales y suministros - Productos metálicos elaborados (excepto maquinaria y equipo)"/>
    <s v="BACOF ESPÁTULA METÁLICA CON MANGO PLÁSTICO DE 2&quot;_x000a_"/>
    <s v="27111909"/>
    <s v="SELECCIÓN ABREVIADA - ACUERDO MARCO"/>
    <n v="5"/>
    <n v="4"/>
    <n v="16"/>
    <n v="8"/>
    <n v="61827.76"/>
    <s v="Unidad"/>
    <m/>
  </r>
  <r>
    <x v="11"/>
    <x v="5"/>
    <s v="02-02-01-004-002"/>
    <s v="Materiales y suministros - Productos metálicos elaborados (excepto maquinaria y equipo)"/>
    <s v="BACOF ESPÁTULA METÁLICA CON MANGO PLÁSTICO DE 3&quot;_x000a_"/>
    <s v="27111909"/>
    <s v="SELECCIÓN ABREVIADA - ACUERDO MARCO"/>
    <n v="5"/>
    <n v="4"/>
    <n v="16"/>
    <n v="8"/>
    <n v="85381.2"/>
    <s v="Unidad"/>
    <m/>
  </r>
  <r>
    <x v="11"/>
    <x v="5"/>
    <s v="02-02-01-004-002"/>
    <s v="Materiales y suministros - Productos metálicos elaborados (excepto maquinaria y equipo)"/>
    <s v="BACOF ESPÁTULA METÁLICA CON MANGO PLÁSTICO DE 4&quot;_x000a_"/>
    <s v="27111909"/>
    <s v="SELECCIÓN ABREVIADA - ACUERDO MARCO"/>
    <n v="5"/>
    <n v="4"/>
    <n v="16"/>
    <n v="8"/>
    <n v="97157.92"/>
    <s v="Unidad"/>
    <m/>
  </r>
  <r>
    <x v="11"/>
    <x v="5"/>
    <s v="02-02-01-004-002"/>
    <s v="Materiales y suministros - Productos metálicos elaborados (excepto maquinaria y equipo)"/>
    <s v="BACOF ESPÁTULA METÁLICA CON MANGO PLÁSTICO DE 5&quot;_x000a_"/>
    <s v="27111909"/>
    <s v="SELECCIÓN ABREVIADA - ACUERDO MARCO"/>
    <n v="5"/>
    <n v="4"/>
    <n v="16"/>
    <n v="8"/>
    <n v="111878.88"/>
    <s v="Unidad"/>
    <m/>
  </r>
  <r>
    <x v="11"/>
    <x v="5"/>
    <s v="02-02-01-004-002"/>
    <s v="Materiales y suministros - Productos metálicos elaborados (excepto maquinaria y equipo)"/>
    <s v="BACOF HOMBRE-SOLO DE 10&quot; CURVO REF. 84-369_x000a_"/>
    <s v="27112105"/>
    <s v="SELECCIÓN ABREVIADA - ACUERDO MARCO"/>
    <n v="5"/>
    <n v="4"/>
    <n v="16"/>
    <n v="2"/>
    <n v="96421.86"/>
    <s v="Unidad"/>
    <m/>
  </r>
  <r>
    <x v="11"/>
    <x v="5"/>
    <s v="02-02-01-004-002"/>
    <s v="Materiales y suministros - Productos metálicos elaborados (excepto maquinaria y equipo)"/>
    <s v="BACOF LLANA METÁLICA LISA 11 X 5&quot; MANGO PLÁSTICO_x000a_"/>
    <s v="27112201"/>
    <s v="SELECCIÓN ABREVIADA - ACUERDO MARCO"/>
    <n v="5"/>
    <n v="4"/>
    <n v="16"/>
    <n v="10"/>
    <n v="393783.9"/>
    <s v="Unidad"/>
    <m/>
  </r>
  <r>
    <x v="11"/>
    <x v="5"/>
    <s v="02-02-01-004-002"/>
    <s v="Materiales y suministros - Productos metálicos elaborados (excepto maquinaria y equipo)"/>
    <s v="BACOF PALUSTRE METÁLICO CON MANGO PLÁSTICO DE 5&quot;_x000a_"/>
    <s v="27112201"/>
    <s v="SELECCIÓN ABREVIADA - ACUERDO MARCO"/>
    <n v="5"/>
    <n v="4"/>
    <n v="16"/>
    <n v="5"/>
    <n v="60723.7"/>
    <s v="Unidad"/>
    <m/>
  </r>
  <r>
    <x v="11"/>
    <x v="5"/>
    <s v="02-02-01-004-002"/>
    <s v="Materiales y suministros - Productos metálicos elaborados (excepto maquinaria y equipo)"/>
    <s v="BACOF PALUSTRE METÁLICO CON MANGO PLÁSTICO DE 8&quot;_x000a_"/>
    <s v="27112201"/>
    <s v="SELECCIÓN ABREVIADA - ACUERDO MARCO"/>
    <n v="5"/>
    <n v="4"/>
    <n v="16"/>
    <n v="5"/>
    <n v="82805"/>
    <s v="Unidad"/>
    <m/>
  </r>
  <r>
    <x v="11"/>
    <x v="5"/>
    <s v="02-02-01-004-002"/>
    <s v="Materiales y suministros - Productos metálicos elaborados (excepto maquinaria y equipo)"/>
    <s v="BACOF HOJA DE SEGUETA FLEXIBLE BIMETÁLICA REF. 1224R_x000a_"/>
    <s v="27112802"/>
    <s v="SELECCIÓN ABREVIADA - ACUERDO MARCO"/>
    <n v="5"/>
    <n v="4"/>
    <n v="16"/>
    <n v="80"/>
    <n v="382744"/>
    <s v="Unidad"/>
    <m/>
  </r>
  <r>
    <x v="11"/>
    <x v="5"/>
    <s v="02-02-01-004-002"/>
    <s v="Materiales y suministros - Productos metálicos elaborados (excepto maquinaria y equipo)"/>
    <s v="BACOF DISCO ABRASIVO DE CORTE DE PULIDORA PARA METAL DE 4&quot;_x000a_"/>
    <s v="27112838"/>
    <s v="SELECCIÓN ABREVIADA - ACUERDO MARCO"/>
    <n v="5"/>
    <n v="4"/>
    <n v="16"/>
    <n v="35"/>
    <n v="218973.30000000002"/>
    <s v="Unidad"/>
    <m/>
  </r>
  <r>
    <x v="11"/>
    <x v="5"/>
    <s v="02-02-01-004-002"/>
    <s v="Materiales y suministros - Productos metálicos elaborados (excepto maquinaria y equipo)"/>
    <s v="BACOF DISCO DIAMANTADO CONTINUO DE 4 1/2&quot; PARA PULIDORA DE 4&quot;_x000a_"/>
    <s v="27112838"/>
    <s v="SELECCIÓN ABREVIADA - ACUERDO MARCO"/>
    <n v="5"/>
    <n v="4"/>
    <n v="16"/>
    <n v="8"/>
    <n v="167818.16"/>
    <s v="Unidad"/>
    <m/>
  </r>
  <r>
    <x v="11"/>
    <x v="5"/>
    <s v="02-02-01-004-002"/>
    <s v="Materiales y suministros - Productos metálicos elaborados (excepto maquinaria y equipo)"/>
    <s v="BACOF DISCO DIAMANTADO SEGMENTADO DE 4 1/2&quot; PARA PULIDORA DE 4&quot; _x000a_"/>
    <s v="27112838"/>
    <s v="SELECCIÓN ABREVIADA - ACUERDO MARCO"/>
    <n v="5"/>
    <n v="4"/>
    <n v="16"/>
    <n v="8"/>
    <n v="161929.76"/>
    <s v="Unidad"/>
    <m/>
  </r>
  <r>
    <x v="11"/>
    <x v="5"/>
    <s v="02-02-01-004-002"/>
    <s v="Materiales y suministros - Productos metálicos elaborados (excepto maquinaria y equipo)"/>
    <s v="BACOF GUÍA CAJÓN EXTENSIBLE TIPO PESADO 45MM X 45CM. PRESENTACIÓN (JUEGO 2 UND)_x000a_"/>
    <s v="30103101"/>
    <s v="SELECCIÓN ABREVIADA - ACUERDO MARCO"/>
    <n v="5"/>
    <n v="4"/>
    <n v="16"/>
    <n v="100"/>
    <n v="4048247"/>
    <s v="Par"/>
    <m/>
  </r>
  <r>
    <x v="11"/>
    <x v="5"/>
    <s v="02-02-01-004-002"/>
    <s v="Materiales y suministros - Productos metálicos elaborados (excepto maquinaria y equipo)"/>
    <s v="BACOF GUÍA CAJÓN EXTENSIBLE TIPO PESADO 45MM X 35CM. PRESENTACIÓN (JUEGO X 2 UND)_x000a_"/>
    <s v="30103101"/>
    <s v="SELECCIÓN ABREVIADA - ACUERDO MARCO"/>
    <n v="5"/>
    <n v="4"/>
    <n v="16"/>
    <n v="42"/>
    <n v="1391124.8399999999"/>
    <s v="Par"/>
    <m/>
  </r>
  <r>
    <x v="11"/>
    <x v="5"/>
    <s v="02-02-01-004-002"/>
    <s v="Materiales y suministros - Productos metálicos elaborados (excepto maquinaria y equipo)"/>
    <s v="BACOF SIFÓN TIPO BOTELLA GRIS _x000a_"/>
    <s v="30181605"/>
    <s v="SELECCIÓN ABREVIADA - ACUERDO MARCO"/>
    <n v="5"/>
    <n v="4"/>
    <n v="16"/>
    <n v="10"/>
    <n v="121447.4"/>
    <s v="Unidad"/>
    <m/>
  </r>
  <r>
    <x v="11"/>
    <x v="5"/>
    <s v="02-02-01-004-002"/>
    <s v="Materiales y suministros - Productos metálicos elaborados (excepto maquinaria y equipo)"/>
    <s v="BACOF SIFON EN P_x000a_"/>
    <s v="30181605"/>
    <s v="SELECCIÓN ABREVIADA - ACUERDO MARCO"/>
    <n v="5"/>
    <n v="4"/>
    <n v="16"/>
    <n v="10"/>
    <n v="128807.90000000001"/>
    <s v="Unidad"/>
    <m/>
  </r>
  <r>
    <x v="11"/>
    <x v="5"/>
    <s v="02-02-01-004-002"/>
    <s v="Materiales y suministros - Productos metálicos elaborados (excepto maquinaria y equipo)"/>
    <s v="BACOF SIFON BOTELLA FLEXIBLE_x000a_"/>
    <s v="30181605"/>
    <s v="SELECCIÓN ABREVIADA - ACUERDO MARCO"/>
    <n v="5"/>
    <n v="4"/>
    <n v="16"/>
    <n v="18"/>
    <n v="722059.92"/>
    <s v="Unidad"/>
    <m/>
  </r>
  <r>
    <x v="11"/>
    <x v="5"/>
    <s v="02-02-01-004-002"/>
    <s v="Materiales y suministros - Productos metálicos elaborados (excepto maquinaria y equipo)"/>
    <s v="BACOF SIFON FLEXIBLE_x000a_"/>
    <s v="30181605"/>
    <s v="SELECCIÓN ABREVIADA - ACUERDO MARCO"/>
    <n v="5"/>
    <n v="4"/>
    <n v="16"/>
    <n v="18"/>
    <n v="483581.34"/>
    <s v="Unidad"/>
    <m/>
  </r>
  <r>
    <x v="11"/>
    <x v="5"/>
    <s v="02-02-01-004-002"/>
    <s v="Materiales y suministros - Productos metálicos elaborados (excepto maquinaria y equipo)"/>
    <s v="BACOF DESAGUE LAVAMANOS SENCILLO SIN REBOSE_x000a_"/>
    <s v="30181605"/>
    <s v="SELECCIÓN ABREVIADA - ACUERDO MARCO"/>
    <n v="5"/>
    <n v="4"/>
    <n v="16"/>
    <n v="10"/>
    <n v="128807.90000000001"/>
    <s v="Unidad"/>
    <m/>
  </r>
  <r>
    <x v="11"/>
    <x v="5"/>
    <s v="02-02-01-004-002"/>
    <s v="Materiales y suministros - Productos metálicos elaborados (excepto maquinaria y equipo)"/>
    <s v="BACOF DESAGUE LAVAMANOS SENCILLO CON REBOSE_x000a_"/>
    <s v="30181605"/>
    <s v="SELECCIÓN ABREVIADA - ACUERDO MARCO"/>
    <n v="5"/>
    <n v="4"/>
    <n v="16"/>
    <n v="10"/>
    <n v="143528.79999999999"/>
    <s v="Unidad"/>
    <m/>
  </r>
  <r>
    <x v="11"/>
    <x v="5"/>
    <s v="02-02-01-004-002"/>
    <s v="Materiales y suministros - Productos metálicos elaborados (excepto maquinaria y equipo)"/>
    <s v="BACOF DESAGUE PUSH EN PLASTICO SIN REBOSE_x000a_"/>
    <s v="30181605"/>
    <s v="SELECCIÓN ABREVIADA - ACUERDO MARCO"/>
    <n v="5"/>
    <n v="4"/>
    <n v="16"/>
    <n v="10"/>
    <n v="217133.2"/>
    <s v="Unidad"/>
    <m/>
  </r>
  <r>
    <x v="11"/>
    <x v="5"/>
    <s v="02-02-01-004-002"/>
    <s v="Materiales y suministros - Productos metálicos elaborados (excepto maquinaria y equipo)"/>
    <s v="BACOF DESAGUE PUSH EN PLASTICO CON REBOSE_x000a_"/>
    <s v="30181605"/>
    <s v="SELECCIÓN ABREVIADA - ACUERDO MARCO"/>
    <n v="5"/>
    <n v="4"/>
    <n v="16"/>
    <n v="10"/>
    <n v="239214.5"/>
    <s v="Unidad"/>
    <m/>
  </r>
  <r>
    <x v="11"/>
    <x v="5"/>
    <s v="02-02-01-004-002"/>
    <s v="Materiales y suministros - Productos metálicos elaborados (excepto maquinaria y equipo)"/>
    <s v="BACOF REGISTRO DE BOLA EN BRONCE DE 1&quot;_x000a_"/>
    <s v="30181701"/>
    <s v="SELECCIÓN ABREVIADA - ACUERDO MARCO"/>
    <n v="5"/>
    <n v="4"/>
    <n v="16"/>
    <n v="5"/>
    <n v="196891.95"/>
    <s v="Unidad"/>
    <m/>
  </r>
  <r>
    <x v="11"/>
    <x v="5"/>
    <s v="02-02-01-004-002"/>
    <s v="Materiales y suministros - Productos metálicos elaborados (excepto maquinaria y equipo)"/>
    <s v="BACOF REGISTRO DE BOLA EN BRONCE DE 1/2&quot;_x000a_"/>
    <s v="30181701"/>
    <s v="SELECCIÓN ABREVIADA - ACUERDO MARCO"/>
    <n v="5"/>
    <n v="4"/>
    <n v="16"/>
    <n v="7"/>
    <n v="131383.97999999998"/>
    <s v="Unidad"/>
    <m/>
  </r>
  <r>
    <x v="11"/>
    <x v="5"/>
    <s v="02-02-01-004-002"/>
    <s v="Materiales y suministros - Productos metálicos elaborados (excepto maquinaria y equipo)"/>
    <s v="BACOF REGISTRO DE BOLA EN BRONCE DE 3/4&quot;_x000a_"/>
    <s v="30181701"/>
    <s v="SELECCIÓN ABREVIADA - ACUERDO MARCO"/>
    <n v="5"/>
    <n v="4"/>
    <n v="16"/>
    <n v="7"/>
    <n v="182907.06"/>
    <s v="Unidad"/>
    <m/>
  </r>
  <r>
    <x v="11"/>
    <x v="5"/>
    <s v="02-02-01-004-002"/>
    <s v="Materiales y suministros - Productos metálicos elaborados (excepto maquinaria y equipo)"/>
    <s v="BACOF REGISTRO DE CORTINA 1&quot; RW_x000a_"/>
    <s v="30181701"/>
    <s v="SELECCIÓN ABREVIADA - ACUERDO MARCO"/>
    <n v="5"/>
    <n v="4"/>
    <n v="16"/>
    <n v="7"/>
    <n v="244734.90999999997"/>
    <s v="Unidad"/>
    <m/>
  </r>
  <r>
    <x v="11"/>
    <x v="5"/>
    <s v="02-02-01-004-002"/>
    <s v="Materiales y suministros - Productos metálicos elaborados (excepto maquinaria y equipo)"/>
    <s v="BACOF REGISTRO DE CORTINA 1/2&quot; RW_x000a_"/>
    <s v="30181701"/>
    <s v="SELECCIÓN ABREVIADA - ACUERDO MARCO"/>
    <n v="5"/>
    <n v="4"/>
    <n v="16"/>
    <n v="10"/>
    <n v="276016.8"/>
    <s v="Unidad"/>
    <m/>
  </r>
  <r>
    <x v="11"/>
    <x v="5"/>
    <s v="02-02-01-004-002"/>
    <s v="Materiales y suministros - Productos metálicos elaborados (excepto maquinaria y equipo)"/>
    <s v="BACOF REGISTRO DE CORTINA 3/4&quot; RW_x000a_"/>
    <s v="30181701"/>
    <s v="SELECCIÓN ABREVIADA - ACUERDO MARCO"/>
    <n v="5"/>
    <n v="4"/>
    <n v="16"/>
    <n v="7"/>
    <n v="218973.37"/>
    <s v="Unidad"/>
    <m/>
  </r>
  <r>
    <x v="11"/>
    <x v="5"/>
    <s v="02-02-01-004-002"/>
    <s v="Materiales y suministros - Productos metálicos elaborados (excepto maquinaria y equipo)"/>
    <s v="BACOF LLAVE PARED LAVADORA METÁLICA OVALADA_x000a_"/>
    <s v="30181701"/>
    <s v="SELECCIÓN ABREVIADA - ACUERDO MARCO"/>
    <n v="5"/>
    <n v="4"/>
    <n v="16"/>
    <n v="15"/>
    <n v="469228.65"/>
    <s v="Unidad"/>
    <m/>
  </r>
  <r>
    <x v="11"/>
    <x v="5"/>
    <s v="02-02-01-004-002"/>
    <s v="Materiales y suministros - Productos metálicos elaborados (excepto maquinaria y equipo)"/>
    <s v="BACOF DUCHA CROMADA CAUDAL 9.5 L/MIN REF. 924000001_x000a_"/>
    <s v="30181801"/>
    <s v="SELECCIÓN ABREVIADA - ACUERDO MARCO"/>
    <n v="5"/>
    <n v="4"/>
    <n v="16"/>
    <n v="20"/>
    <n v="802288.8"/>
    <s v="Unidad"/>
    <m/>
  </r>
  <r>
    <x v="11"/>
    <x v="5"/>
    <s v="02-02-01-004-002"/>
    <s v="Materiales y suministros - Productos metálicos elaborados (excepto maquinaria y equipo)"/>
    <s v="BACOF BOTON PUSH PARA SANITARIO PLASTICO_x000a_"/>
    <s v="30181804"/>
    <s v="SELECCIÓN ABREVIADA - ACUERDO MARCO"/>
    <n v="5"/>
    <n v="4"/>
    <n v="16"/>
    <n v="40"/>
    <n v="750765.6"/>
    <s v="Unidad"/>
    <m/>
  </r>
  <r>
    <x v="11"/>
    <x v="5"/>
    <s v="02-02-01-004-002"/>
    <s v="Materiales y suministros - Productos metálicos elaborados (excepto maquinaria y equipo)"/>
    <s v="GIMFA YOYO Y POLYCUIT_x000a_"/>
    <s v="31151504"/>
    <s v="SELECCIÓN ABREVIADA - ACUERDO MARCO"/>
    <n v="5"/>
    <n v="4"/>
    <n v="16"/>
    <n v="2"/>
    <n v="99789.28"/>
    <s v="Unidad"/>
    <m/>
  </r>
  <r>
    <x v="11"/>
    <x v="5"/>
    <s v="02-02-01-004-002"/>
    <s v="Materiales y suministros - Productos metálicos elaborados (excepto maquinaria y equipo)"/>
    <s v="BACOF CABLE TRENZADO 3X12 FASE AZUL _x000a_"/>
    <s v="31152204"/>
    <s v="SELECCIÓN ABREVIADA - ACUERDO MARCO"/>
    <n v="5"/>
    <n v="4"/>
    <n v="16"/>
    <n v="1"/>
    <n v="721323.82"/>
    <s v="Rollo"/>
    <m/>
  </r>
  <r>
    <x v="11"/>
    <x v="5"/>
    <s v="02-02-01-004-002"/>
    <s v="Materiales y suministros - Productos metálicos elaborados (excepto maquinaria y equipo)"/>
    <s v="BACOF CABLE TRENZADO 3X12 FASE ROJA_x000a_"/>
    <s v="31152204"/>
    <s v="SELECCIÓN ABREVIADA - ACUERDO MARCO"/>
    <n v="5"/>
    <n v="4"/>
    <n v="16"/>
    <n v="1"/>
    <n v="721323.82"/>
    <s v="Rollo"/>
    <m/>
  </r>
  <r>
    <x v="11"/>
    <x v="5"/>
    <s v="02-02-01-004-002"/>
    <s v="Materiales y suministros - Productos metálicos elaborados (excepto maquinaria y equipo)"/>
    <s v="BACOF TORNILLO CON CABEZA NEGRA PARA MADERA 1&quot; (PAQUETE X 500 UND)_x000a_"/>
    <s v="31161508"/>
    <s v="SELECCIÓN ABREVIADA - ACUERDO MARCO"/>
    <n v="5"/>
    <n v="4"/>
    <n v="16"/>
    <n v="4"/>
    <n v="78020.72"/>
    <s v="Unidad"/>
    <m/>
  </r>
  <r>
    <x v="11"/>
    <x v="5"/>
    <s v="02-02-01-004-002"/>
    <s v="Materiales y suministros - Productos metálicos elaborados (excepto maquinaria y equipo)"/>
    <s v="BACOF TORNILLO CON CABEZA NEGRA PARA MADERA 1-1/2&quot; (PAQUETE X 500 UND)_x000a_"/>
    <s v="31161508"/>
    <s v="SELECCIÓN ABREVIADA - ACUERDO MARCO"/>
    <n v="5"/>
    <n v="4"/>
    <n v="16"/>
    <n v="4"/>
    <n v="83909.08"/>
    <s v="Unidad"/>
    <m/>
  </r>
  <r>
    <x v="11"/>
    <x v="5"/>
    <s v="02-02-01-004-002"/>
    <s v="Materiales y suministros - Productos metálicos elaborados (excepto maquinaria y equipo)"/>
    <s v="BACOF TORNILLO CON CABEZA NEGRA PARA MADERA 1-1/4&quot; (PAQUETE X 500 UND)_x000a_"/>
    <s v="31161508"/>
    <s v="SELECCIÓN ABREVIADA - ACUERDO MARCO"/>
    <n v="5"/>
    <n v="4"/>
    <n v="16"/>
    <n v="4"/>
    <n v="78020.72"/>
    <s v="Unidad"/>
    <m/>
  </r>
  <r>
    <x v="11"/>
    <x v="5"/>
    <s v="02-02-01-004-002"/>
    <s v="Materiales y suministros - Productos metálicos elaborados (excepto maquinaria y equipo)"/>
    <s v="BACOF TORNILLO CON CABEZA NEGRA PARA MADERA 2&quot; (PAQUETE X 500 UND)_x000a_"/>
    <s v="31161508"/>
    <s v="SELECCIÓN ABREVIADA - ACUERDO MARCO"/>
    <n v="5"/>
    <n v="4"/>
    <n v="16"/>
    <n v="4"/>
    <n v="95685.8"/>
    <s v="Unidad"/>
    <m/>
  </r>
  <r>
    <x v="11"/>
    <x v="5"/>
    <s v="02-02-01-004-002"/>
    <s v="Materiales y suministros - Productos metálicos elaborados (excepto maquinaria y equipo)"/>
    <s v="BACOF TORNILLO CON CABEZA NEGRA PARA MADERA 3/4&quot; (PAQUETE X 500 UND)_x000a_"/>
    <s v="31161508"/>
    <s v="SELECCIÓN ABREVIADA - ACUERDO MARCO"/>
    <n v="5"/>
    <n v="4"/>
    <n v="16"/>
    <n v="4"/>
    <n v="79492.84"/>
    <s v="Unidad"/>
    <m/>
  </r>
  <r>
    <x v="11"/>
    <x v="5"/>
    <s v="02-02-01-004-002"/>
    <s v="Materiales y suministros - Productos metálicos elaborados (excepto maquinaria y equipo)"/>
    <s v="BACOF TORNILLOS ESTRUCTURA PUNTO DE BROCA 1,9 MM DE 8X 1/2” PRESENTACIÓN (PAQUETE X 100 UND) _x000a_"/>
    <s v="31161508"/>
    <s v="SELECCIÓN ABREVIADA - ACUERDO MARCO"/>
    <n v="5"/>
    <n v="4"/>
    <n v="16"/>
    <n v="3"/>
    <n v="27601.68"/>
    <s v="Unidad"/>
    <m/>
  </r>
  <r>
    <x v="11"/>
    <x v="5"/>
    <s v="02-02-01-004-002"/>
    <s v="Materiales y suministros - Productos metálicos elaborados (excepto maquinaria y equipo)"/>
    <s v="BACOF TORNILLO AUTO ROSCANTE DE 1 ½” PRESENTACIÓN (PAQUETE X 500 UND C/U)_x000a_"/>
    <s v="31161508"/>
    <s v="SELECCIÓN ABREVIADA - ACUERDO MARCO"/>
    <n v="5"/>
    <n v="4"/>
    <n v="16"/>
    <n v="3"/>
    <n v="109302.66"/>
    <s v="Unidad"/>
    <m/>
  </r>
  <r>
    <x v="11"/>
    <x v="5"/>
    <s v="02-02-01-004-002"/>
    <s v="Materiales y suministros - Productos metálicos elaborados (excepto maquinaria y equipo)"/>
    <s v="BACOF TORNILLO AUTO ROSCANTE DE 1 ¼” PRESENTACIÓN (PAQUETE X 500 UND C/U)_x000a_"/>
    <s v="31161508"/>
    <s v="SELECCIÓN ABREVIADA - ACUERDO MARCO"/>
    <n v="5"/>
    <n v="4"/>
    <n v="16"/>
    <n v="3"/>
    <n v="104886.38999999998"/>
    <s v="Unidad"/>
    <m/>
  </r>
  <r>
    <x v="11"/>
    <x v="5"/>
    <s v="02-02-01-004-002"/>
    <s v="Materiales y suministros - Productos metálicos elaborados (excepto maquinaria y equipo)"/>
    <s v="BACOF TORNILLO AUTO ROSCANTE DE ¾” PRESENTACIÓN (PAQUETE X 500 UND C/U)_x000a_"/>
    <s v="31161508"/>
    <s v="SELECCIÓN ABREVIADA - ACUERDO MARCO"/>
    <n v="5"/>
    <n v="4"/>
    <n v="16"/>
    <n v="3"/>
    <n v="85013.16"/>
    <s v="Unidad"/>
    <m/>
  </r>
  <r>
    <x v="11"/>
    <x v="5"/>
    <s v="02-02-01-004-002"/>
    <s v="Materiales y suministros - Productos metálicos elaborados (excepto maquinaria y equipo)"/>
    <s v="BACOF TORNILLO AUTO ROSCANTE DE 1&quot; PRESENTACIÓN (PAQUETE X 500 UND C/U)_x000a_"/>
    <s v="31161508"/>
    <s v="SELECCIÓN ABREVIADA - ACUERDO MARCO"/>
    <n v="5"/>
    <n v="4"/>
    <n v="16"/>
    <n v="3"/>
    <n v="87221.31"/>
    <s v="Unidad"/>
    <m/>
  </r>
  <r>
    <x v="11"/>
    <x v="5"/>
    <s v="02-02-01-004-002"/>
    <s v="Materiales y suministros - Productos metálicos elaborados (excepto maquinaria y equipo)"/>
    <s v="BACOF TORNILLO AUTO ROSCANTE DE 2” PRESENTACIÓN (PAQUETE X 500 UND C/U)_x000a_"/>
    <s v="31161508"/>
    <s v="SELECCIÓN ABREVIADA - ACUERDO MARCO"/>
    <n v="5"/>
    <n v="4"/>
    <n v="16"/>
    <n v="3"/>
    <n v="102678.24"/>
    <s v="Unidad"/>
    <m/>
  </r>
  <r>
    <x v="11"/>
    <x v="5"/>
    <s v="02-02-01-004-002"/>
    <s v="Materiales y suministros - Productos metálicos elaborados (excepto maquinaria y equipo)"/>
    <s v="BACOF PUNTILLA ACERADA CON CABEZA DE 1 ½ X CAJA DE 500 GR  _x000a_"/>
    <s v="31162002"/>
    <s v="SELECCIÓN ABREVIADA - ACUERDO MARCO"/>
    <n v="5"/>
    <n v="4"/>
    <n v="16"/>
    <n v="5"/>
    <n v="23921.45"/>
    <s v="Unidad"/>
    <m/>
  </r>
  <r>
    <x v="11"/>
    <x v="5"/>
    <s v="02-02-01-004-002"/>
    <s v="Materiales y suministros - Productos metálicos elaborados (excepto maquinaria y equipo)"/>
    <s v="BACOF REMACHE 1/8&quot; X 5/8&quot; PRESENTACIÓN (PAQUETE X 1000 UND C/U)_x000a_"/>
    <s v="31162203"/>
    <s v="SELECCIÓN ABREVIADA - ACUERDO MARCO"/>
    <n v="5"/>
    <n v="4"/>
    <n v="16"/>
    <n v="1"/>
    <n v="28337.72"/>
    <s v="Unidad"/>
    <m/>
  </r>
  <r>
    <x v="11"/>
    <x v="5"/>
    <s v="02-02-01-004-002"/>
    <s v="Materiales y suministros - Productos metálicos elaborados (excepto maquinaria y equipo)"/>
    <s v="BACOF REMACHE 3/16&quot; X 1&quot; PRESENTACIÓN (PAQUETE X 1000 UND C/U)_x000a_"/>
    <s v="31162203"/>
    <s v="SELECCIÓN ABREVIADA - ACUERDO MARCO"/>
    <n v="5"/>
    <n v="4"/>
    <n v="16"/>
    <n v="1"/>
    <n v="29809.81"/>
    <s v="Unidad"/>
    <m/>
  </r>
  <r>
    <x v="11"/>
    <x v="5"/>
    <s v="02-02-01-004-002"/>
    <s v="Materiales y suministros - Productos metálicos elaborados (excepto maquinaria y equipo)"/>
    <s v="BACOF REMACHE 3/16&quot; X 3/4&quot; PRESENTACIÓN (PAQUETE X 1000 UND C/U)_x000a_"/>
    <s v="31162203"/>
    <s v="SELECCIÓN ABREVIADA - ACUERDO MARCO"/>
    <n v="5"/>
    <n v="4"/>
    <n v="16"/>
    <n v="1"/>
    <n v="32017.95"/>
    <s v="Unidad"/>
    <m/>
  </r>
  <r>
    <x v="11"/>
    <x v="5"/>
    <s v="02-02-01-004-002"/>
    <s v="Materiales y suministros - Productos metálicos elaborados (excepto maquinaria y equipo)"/>
    <s v="BACOF CERRADURA BAÑO POMA METÁLICA PLATEADA_x000a_"/>
    <s v="31162402"/>
    <s v="SELECCIÓN ABREVIADA - ACUERDO MARCO"/>
    <n v="5"/>
    <n v="4"/>
    <n v="16"/>
    <n v="18"/>
    <n v="510078.96"/>
    <s v="Unidad"/>
    <m/>
  </r>
  <r>
    <x v="11"/>
    <x v="5"/>
    <s v="02-02-01-004-002"/>
    <s v="Materiales y suministros - Productos metálicos elaborados (excepto maquinaria y equipo)"/>
    <s v="BACOF CERRADURA DE EMBUTIR 170 1/4 AUXILIAR DORADA Ó PLATEADA DE SEGURIDAD_x000a_"/>
    <s v="31162402"/>
    <s v="SELECCIÓN ABREVIADA - ACUERDO MARCO"/>
    <n v="5"/>
    <n v="4"/>
    <n v="16"/>
    <n v="55"/>
    <n v="3441009"/>
    <s v="Unidad"/>
    <m/>
  </r>
  <r>
    <x v="11"/>
    <x v="5"/>
    <s v="02-02-01-004-002"/>
    <s v="Materiales y suministros - Productos metálicos elaborados (excepto maquinaria y equipo)"/>
    <s v="BACOF CERRADURA ENTRADA PRINCIPAL REF. 31610-50 DERECHA Y/O IZQUIERDA_x000a_"/>
    <s v="31162402"/>
    <s v="SELECCIÓN ABREVIADA - ACUERDO MARCO"/>
    <n v="5"/>
    <n v="4"/>
    <n v="16"/>
    <n v="25"/>
    <n v="2024123"/>
    <s v="Unidad"/>
    <m/>
  </r>
  <r>
    <x v="11"/>
    <x v="5"/>
    <s v="02-02-01-004-002"/>
    <s v="Materiales y suministros - Productos metálicos elaborados (excepto maquinaria y equipo)"/>
    <s v="BACOF CERRADURA GAVETA- ESCRITORIO BASE CUADRADA REF. GATO 1.550. LATONADA EN 164_x000a_"/>
    <s v="31162402"/>
    <s v="SELECCIÓN ABREVIADA - ACUERDO MARCO"/>
    <n v="5"/>
    <n v="4"/>
    <n v="16"/>
    <n v="5"/>
    <n v="60723.7"/>
    <s v="Unidad"/>
    <m/>
  </r>
  <r>
    <x v="11"/>
    <x v="5"/>
    <s v="02-02-01-004-002"/>
    <s v="Materiales y suministros - Productos metálicos elaborados (excepto maquinaria y equipo)"/>
    <s v="BACOF CERRADURA ENTRADA PRINCIPAL / OFICINA METÁLICA POMO PLATEADA Ó CROMADO_x000a_"/>
    <s v="31162402"/>
    <s v="SELECCIÓN ABREVIADA - ACUERDO MARCO"/>
    <n v="5"/>
    <n v="4"/>
    <n v="16"/>
    <n v="30"/>
    <n v="1435287"/>
    <s v="Unidad"/>
    <m/>
  </r>
  <r>
    <x v="11"/>
    <x v="5"/>
    <s v="02-02-01-004-002"/>
    <s v="Materiales y suministros - Productos metálicos elaborados (excepto maquinaria y equipo)"/>
    <s v="BACOF CERRADURA ALCOBA POMA MADERA_x000a_"/>
    <s v="31162402"/>
    <s v="SELECCIÓN ABREVIADA - ACUERDO MARCO"/>
    <n v="5"/>
    <n v="4"/>
    <n v="16"/>
    <n v="50"/>
    <n v="1564095.5"/>
    <s v="Unidad"/>
    <m/>
  </r>
  <r>
    <x v="11"/>
    <x v="5"/>
    <s v="02-02-01-004-002"/>
    <s v="Materiales y suministros - Productos metálicos elaborados (excepto maquinaria y equipo)"/>
    <s v="BACOF CERRADURA ALCOBA POMA MADERA BAÑO_x000a_"/>
    <s v="31162402"/>
    <s v="SELECCIÓN ABREVIADA - ACUERDO MARCO"/>
    <n v="5"/>
    <n v="4"/>
    <n v="16"/>
    <n v="20"/>
    <n v="552033.6"/>
    <s v="Unidad"/>
    <m/>
  </r>
  <r>
    <x v="11"/>
    <x v="5"/>
    <s v="02-02-01-004-002"/>
    <s v="Materiales y suministros - Productos metálicos elaborados (excepto maquinaria y equipo)"/>
    <s v="BACOF CERRADURA ALCOBA POMA METÁLICA PLATEADA_x000a_"/>
    <s v="31162402"/>
    <s v="SELECCIÓN ABREVIADA - ACUERDO MARCO"/>
    <n v="5"/>
    <n v="4"/>
    <n v="16"/>
    <n v="50"/>
    <n v="1527293"/>
    <s v="Unidad"/>
    <m/>
  </r>
  <r>
    <x v="11"/>
    <x v="5"/>
    <s v="02-02-01-004-002"/>
    <s v="Materiales y suministros - Productos metálicos elaborados (excepto maquinaria y equipo)"/>
    <s v="BACOF CERRADURA 987 DE SOBREPONER DOBLE PASADOR DERECHA_x000a_"/>
    <s v="31162402"/>
    <s v="SELECCIÓN ABREVIADA - ACUERDO MARCO"/>
    <n v="5"/>
    <n v="4"/>
    <n v="16"/>
    <n v="10"/>
    <n v="1140869.2999999998"/>
    <s v="Unidad"/>
    <m/>
  </r>
  <r>
    <x v="11"/>
    <x v="5"/>
    <s v="02-02-01-004-002"/>
    <s v="Materiales y suministros - Productos metálicos elaborados (excepto maquinaria y equipo)"/>
    <s v="BACOF CERRADURA 987 DE SOBREPONER DOBLE PASADOR IZQUIERDA_x000a_"/>
    <s v="31162402"/>
    <s v="SELECCIÓN ABREVIADA - ACUERDO MARCO"/>
    <n v="5"/>
    <n v="4"/>
    <n v="16"/>
    <n v="10"/>
    <n v="1140869.2999999998"/>
    <s v="Unidad"/>
    <m/>
  </r>
  <r>
    <x v="11"/>
    <x v="5"/>
    <s v="02-02-01-004-002"/>
    <s v="Materiales y suministros - Productos metálicos elaborados (excepto maquinaria y equipo)"/>
    <s v="BACOF BISAGRA 105 35 MM COCINA INTEGRAL SEMI-ACODADA PRESENTACIÓN (PAR)_x000a_"/>
    <s v="31162420"/>
    <s v="SELECCIÓN ABREVIADA - ACUERDO MARCO"/>
    <n v="5"/>
    <n v="4"/>
    <n v="16"/>
    <n v="744"/>
    <n v="5749981.6800000006"/>
    <s v="Par"/>
    <m/>
  </r>
  <r>
    <x v="11"/>
    <x v="5"/>
    <s v="02-02-01-004-002"/>
    <s v="Materiales y suministros - Productos metálicos elaborados (excepto maquinaria y equipo)"/>
    <s v="BACOF BISAGRA 35MM COCINA INTEGRAL RECTA PRESENTACIÓN (PAR)_x000a_"/>
    <s v="31162420"/>
    <s v="SELECCIÓN ABREVIADA - ACUERDO MARCO"/>
    <n v="5"/>
    <n v="4"/>
    <n v="16"/>
    <n v="900"/>
    <n v="7618068"/>
    <s v="Unidad"/>
    <m/>
  </r>
  <r>
    <x v="11"/>
    <x v="5"/>
    <s v="02-02-01-004-002"/>
    <s v="Materiales y suministros - Productos metálicos elaborados (excepto maquinaria y equipo)"/>
    <s v="BACOF BISAGRA OMEGA DE 1¨ 1/2 DORADA PRESENTACIÓN (PAR)_x000a_"/>
    <s v="31162420"/>
    <s v="SELECCIÓN ABREVIADA - ACUERDO MARCO"/>
    <n v="5"/>
    <n v="4"/>
    <n v="16"/>
    <n v="25"/>
    <n v="193211.75"/>
    <s v="Par"/>
    <m/>
  </r>
  <r>
    <x v="11"/>
    <x v="5"/>
    <s v="02-02-01-004-002"/>
    <s v="Materiales y suministros - Productos metálicos elaborados (excepto maquinaria y equipo)"/>
    <s v="BACOF BISAGRA OMEGA DE 2¨PRESENTACION (PAR)_x000a_"/>
    <s v="31162420"/>
    <s v="SELECCIÓN ABREVIADA - ACUERDO MARCO"/>
    <n v="5"/>
    <n v="4"/>
    <n v="16"/>
    <n v="25"/>
    <n v="193211.75"/>
    <s v="Par"/>
    <m/>
  </r>
  <r>
    <x v="11"/>
    <x v="5"/>
    <s v="02-02-01-004-002"/>
    <s v="Materiales y suministros - Productos metálicos elaborados (excepto maquinaria y equipo)"/>
    <s v="BACOF BISAGRA OMEGA DE 3¨PRESENTACION (PAR)_x000a_"/>
    <s v="31162420"/>
    <s v="SELECCIÓN ABREVIADA - ACUERDO MARCO"/>
    <n v="5"/>
    <n v="4"/>
    <n v="16"/>
    <n v="30"/>
    <n v="342261"/>
    <s v="Par"/>
    <m/>
  </r>
  <r>
    <x v="11"/>
    <x v="5"/>
    <s v="02-02-01-004-002"/>
    <s v="Materiales y suministros - Productos metálicos elaborados (excepto maquinaria y equipo)"/>
    <s v="BACOF BISAGRA PISO PUERTA VAIVÉN _x000a_"/>
    <s v="31162420"/>
    <s v="SELECCIÓN ABREVIADA - ACUERDO MARCO"/>
    <n v="5"/>
    <n v="4"/>
    <n v="16"/>
    <n v="15"/>
    <n v="502350.44999999995"/>
    <s v="Unidad"/>
    <m/>
  </r>
  <r>
    <x v="11"/>
    <x v="5"/>
    <s v="02-02-01-004-002"/>
    <s v="Materiales y suministros - Productos metálicos elaborados (excepto maquinaria y equipo)"/>
    <s v="BACOF CHAPA CON ROSETA REF. 396 1/4 IZQ.- 60MM SOBREPONER_x000a_"/>
    <s v="31162801"/>
    <s v="SELECCIÓN ABREVIADA - ACUERDO MARCO"/>
    <n v="5"/>
    <n v="4"/>
    <n v="16"/>
    <n v="5"/>
    <n v="509710.95"/>
    <s v="Unidad"/>
    <m/>
  </r>
  <r>
    <x v="11"/>
    <x v="5"/>
    <s v="02-02-01-004-002"/>
    <s v="Materiales y suministros - Productos metálicos elaborados (excepto maquinaria y equipo)"/>
    <s v="BACOF CHAPA MANIJA ALCOBA SATINADA _x000a_"/>
    <s v="31162801"/>
    <s v="SELECCIÓN ABREVIADA - ACUERDO MARCO"/>
    <n v="5"/>
    <n v="4"/>
    <n v="16"/>
    <n v="120"/>
    <n v="4725406.8"/>
    <s v="Unidad"/>
    <m/>
  </r>
  <r>
    <x v="11"/>
    <x v="5"/>
    <s v="02-02-01-004-002"/>
    <s v="Materiales y suministros - Productos metálicos elaborados (excepto maquinaria y equipo)"/>
    <s v="BACOF CHAPA MANIJA BAÑO SATINADA_x000a_"/>
    <s v="31162801"/>
    <s v="SELECCIÓN ABREVIADA - ACUERDO MARCO"/>
    <n v="5"/>
    <n v="4"/>
    <n v="16"/>
    <n v="50"/>
    <n v="1784908.5"/>
    <s v="Unidad"/>
    <m/>
  </r>
  <r>
    <x v="11"/>
    <x v="5"/>
    <s v="02-02-01-004-002"/>
    <s v="Materiales y suministros - Productos metálicos elaborados (excepto maquinaria y equipo)"/>
    <s v="BACOF CHAPA PARA ESCRITORIO METÁLICO REF. 1560_x000a_"/>
    <s v="31162801"/>
    <s v="SELECCIÓN ABREVIADA - ACUERDO MARCO"/>
    <n v="5"/>
    <n v="4"/>
    <n v="16"/>
    <n v="15"/>
    <n v="160089.75"/>
    <s v="Unidad"/>
    <m/>
  </r>
  <r>
    <x v="11"/>
    <x v="5"/>
    <s v="02-02-01-004-002"/>
    <s v="Materiales y suministros - Productos metálicos elaborados (excepto maquinaria y equipo)"/>
    <s v="BACOF CHAPA PARA ESCRITORIO METÁLICO REF. SILO_x000a_"/>
    <s v="31162801"/>
    <s v="SELECCIÓN ABREVIADA - ACUERDO MARCO"/>
    <n v="5"/>
    <n v="4"/>
    <n v="16"/>
    <n v="15"/>
    <n v="204252.3"/>
    <s v="Unidad"/>
    <m/>
  </r>
  <r>
    <x v="11"/>
    <x v="5"/>
    <s v="02-02-01-004-002"/>
    <s v="Materiales y suministros - Productos metálicos elaborados (excepto maquinaria y equipo)"/>
    <s v="BACOF CHAPA POMA METÁLICA ENTRADA PRINCIPAL_x000a_"/>
    <s v="31162801"/>
    <s v="SELECCIÓN ABREVIADA - ACUERDO MARCO"/>
    <n v="5"/>
    <n v="4"/>
    <n v="16"/>
    <n v="20"/>
    <n v="787567.8"/>
    <s v="Unidad"/>
    <m/>
  </r>
  <r>
    <x v="11"/>
    <x v="5"/>
    <s v="02-02-01-004-002"/>
    <s v="Materiales y suministros - Productos metálicos elaborados (excepto maquinaria y equipo)"/>
    <s v="BACOF MANIJA COCINA INTEGRAL CUADRADA DE 15CMS INOX_x000a_"/>
    <s v="31162801"/>
    <s v="SELECCIÓN ABREVIADA - ACUERDO MARCO"/>
    <n v="5"/>
    <n v="4"/>
    <n v="16"/>
    <n v="160"/>
    <n v="1472089.5999999999"/>
    <s v="Unidad"/>
    <m/>
  </r>
  <r>
    <x v="11"/>
    <x v="5"/>
    <s v="02-02-01-004-002"/>
    <s v="Materiales y suministros - Productos metálicos elaborados (excepto maquinaria y equipo)"/>
    <s v="BACOF ACOPLE LAVAMANOS METÁLICO MONO-CONTROL 60 CM LONGITUD_x000a_"/>
    <s v="31163003"/>
    <s v="SELECCIÓN ABREVIADA - ACUERDO MARCO"/>
    <n v="5"/>
    <n v="4"/>
    <n v="16"/>
    <n v="25"/>
    <n v="800448.75"/>
    <s v="Unidad"/>
    <m/>
  </r>
  <r>
    <x v="11"/>
    <x v="5"/>
    <s v="02-02-01-004-002"/>
    <s v="Materiales y suministros - Productos metálicos elaborados (excepto maquinaria y equipo)"/>
    <s v="BACOF CHEQUE VERTICAL DE 2&quot; EN BRONCE_x000a_"/>
    <s v="40141653"/>
    <s v="SELECCIÓN ABREVIADA - ACUERDO MARCO"/>
    <n v="5"/>
    <n v="4"/>
    <n v="16"/>
    <n v="2"/>
    <n v="434266.4"/>
    <s v="Unidad"/>
    <m/>
  </r>
  <r>
    <x v="11"/>
    <x v="5"/>
    <s v="02-02-01-004-002"/>
    <s v="Materiales y suministros - Productos metálicos elaborados (excepto maquinaria y equipo)"/>
    <s v="BACOF CHEQUE VERTICAL DE 1-1/2&quot; EN BRONCE_x000a_"/>
    <s v="40141653"/>
    <s v="SELECCIÓN ABREVIADA - ACUERDO MARCO"/>
    <n v="5"/>
    <n v="4"/>
    <n v="16"/>
    <n v="2"/>
    <n v="301778.34000000003"/>
    <s v="Unidad"/>
    <m/>
  </r>
  <r>
    <x v="11"/>
    <x v="5"/>
    <s v="02-02-01-004-002"/>
    <s v="Materiales y suministros - Productos metálicos elaborados (excepto maquinaria y equipo)"/>
    <s v="BACOF CHEQUE VERTICAL DE 1-1/4&quot; EN BRONCE_x000a_"/>
    <s v="40141653"/>
    <s v="SELECCIÓN ABREVIADA - ACUERDO MARCO"/>
    <n v="5"/>
    <n v="4"/>
    <n v="16"/>
    <n v="4"/>
    <n v="426905.92"/>
    <s v="Unidad"/>
    <m/>
  </r>
  <r>
    <x v="11"/>
    <x v="5"/>
    <s v="02-02-01-004-002"/>
    <s v="Materiales y suministros - Productos metálicos elaborados (excepto maquinaria y equipo)"/>
    <s v="BACOF CHEQUE VERTICAL DE 1&quot; EN BRONCE_x000a_"/>
    <s v="40141653"/>
    <s v="SELECCIÓN ABREVIADA - ACUERDO MARCO"/>
    <n v="5"/>
    <n v="4"/>
    <n v="16"/>
    <n v="7"/>
    <n v="489469.75"/>
    <s v="Unidad"/>
    <m/>
  </r>
  <r>
    <x v="11"/>
    <x v="5"/>
    <s v="02-02-01-004-002"/>
    <s v="Materiales y suministros - Productos metálicos elaborados (excepto maquinaria y equipo)"/>
    <s v="BACOF CHEQUE VERTICAL DE 3/4&quot; EN BRONCE_x000a_"/>
    <s v="40141653"/>
    <s v="SELECCIÓN ABREVIADA - ACUERDO MARCO"/>
    <n v="5"/>
    <n v="4"/>
    <n v="16"/>
    <n v="7"/>
    <n v="283377.29000000004"/>
    <s v="Unidad"/>
    <m/>
  </r>
  <r>
    <x v="11"/>
    <x v="5"/>
    <s v="02-02-01-004-002"/>
    <s v="Materiales y suministros - Productos metálicos elaborados (excepto maquinaria y equipo)"/>
    <s v="BACOF CHEQUE VERTICAL DE 1/2&quot; EN BRONCE_x000a_"/>
    <s v="40141653"/>
    <s v="SELECCIÓN ABREVIADA - ACUERDO MARCO"/>
    <n v="5"/>
    <n v="4"/>
    <n v="16"/>
    <n v="14"/>
    <n v="437946.74"/>
    <s v="Unidad"/>
    <m/>
  </r>
  <r>
    <x v="11"/>
    <x v="5"/>
    <s v="02-02-01-004-002"/>
    <s v="Materiales y suministros - Productos metálicos elaborados (excepto maquinaria y equipo)"/>
    <s v="BACOF CHEQUE HORIZONTAL DE 2&quot; EN BRONCE 150 PSI_x000a_"/>
    <s v="40141653"/>
    <s v="SELECCIÓN ABREVIADA - ACUERDO MARCO"/>
    <n v="5"/>
    <n v="4"/>
    <n v="16"/>
    <n v="1"/>
    <n v="242894.76"/>
    <s v="Unidad"/>
    <m/>
  </r>
  <r>
    <x v="11"/>
    <x v="5"/>
    <s v="02-02-01-004-002"/>
    <s v="Materiales y suministros - Productos metálicos elaborados (excepto maquinaria y equipo)"/>
    <s v="BACOF CHEQUE HORIZONTAL DE 1-1/4&quot; EN BRONCE 150 PSI_x000a_"/>
    <s v="40141653"/>
    <s v="SELECCIÓN ABREVIADA - ACUERDO MARCO"/>
    <n v="5"/>
    <n v="4"/>
    <n v="16"/>
    <n v="2"/>
    <n v="272336.56"/>
    <s v="Unidad"/>
    <m/>
  </r>
  <r>
    <x v="11"/>
    <x v="5"/>
    <s v="02-02-01-004-002"/>
    <s v="Materiales y suministros - Productos metálicos elaborados (excepto maquinaria y equipo)"/>
    <s v="BACOF CHEQUE HORIZONTAL DE 1-1/2&quot; EN BRONCE 150 PSI_x000a_"/>
    <s v="40141653"/>
    <s v="SELECCIÓN ABREVIADA - ACUERDO MARCO"/>
    <n v="5"/>
    <n v="4"/>
    <n v="16"/>
    <n v="2"/>
    <n v="360661.92"/>
    <s v="Unidad"/>
    <m/>
  </r>
  <r>
    <x v="11"/>
    <x v="5"/>
    <s v="02-02-01-004-002"/>
    <s v="Materiales y suministros - Productos metálicos elaborados (excepto maquinaria y equipo)"/>
    <s v="BACOF CHEQUE HORIZONTAL DE 1/2&quot; EN BRONCE 125 PSI_x000a_"/>
    <s v="40141653"/>
    <s v="SELECCIÓN ABREVIADA - ACUERDO MARCO"/>
    <n v="5"/>
    <n v="4"/>
    <n v="16"/>
    <n v="15"/>
    <n v="568594.64999999991"/>
    <s v="Unidad"/>
    <m/>
  </r>
  <r>
    <x v="11"/>
    <x v="5"/>
    <s v="02-02-01-004-002"/>
    <s v="Materiales y suministros - Productos metálicos elaborados (excepto maquinaria y equipo)"/>
    <s v="BACOF CHEQUE HORIZONTAL DE 3/4&quot; EN BRONCE 125 PSI_x000a_"/>
    <s v="40141653"/>
    <s v="SELECCIÓN ABREVIADA - ACUERDO MARCO"/>
    <n v="5"/>
    <n v="4"/>
    <n v="16"/>
    <n v="7"/>
    <n v="404456.57"/>
    <s v="Unidad"/>
    <m/>
  </r>
  <r>
    <x v="11"/>
    <x v="5"/>
    <s v="02-02-01-004-002"/>
    <s v="Materiales y suministros - Productos metálicos elaborados (excepto maquinaria y equipo)"/>
    <s v="BACOF CHEQUE HORIZONTAL DE 1&quot; EN BRONCE 150 PSI_x000a_"/>
    <s v="40141653"/>
    <s v="SELECCIÓN ABREVIADA - ACUERDO MARCO"/>
    <n v="5"/>
    <n v="4"/>
    <n v="16"/>
    <n v="6"/>
    <n v="485789.52"/>
    <s v="Unidad"/>
    <m/>
  </r>
  <r>
    <x v="11"/>
    <x v="5"/>
    <s v="02-02-01-004-002"/>
    <s v="Materiales y suministros - Productos metálicos elaborados (excepto maquinaria y equipo)"/>
    <s v="BACOF CANDADOS ARCO EN ACERO CON RECUBRIMIENTO EN PVC. REF. 860. _x000a_"/>
    <s v="46171501"/>
    <s v="SELECCIÓN ABREVIADA - ACUERDO MARCO"/>
    <n v="5"/>
    <n v="4"/>
    <n v="16"/>
    <n v="11"/>
    <n v="667960.59000000008"/>
    <s v="Unidad"/>
    <m/>
  </r>
  <r>
    <x v="11"/>
    <x v="5"/>
    <s v="02-02-01-004-002"/>
    <s v="Materiales y suministros - Productos metálicos elaborados (excepto maquinaria y equipo)"/>
    <s v="BACOF CANDADOS ARCO EN ACERO CON RECUBRIMIENTO EN PVC. REF. 870._x000a_"/>
    <s v="46171501"/>
    <s v="SELECCIÓN ABREVIADA - ACUERDO MARCO"/>
    <n v="5"/>
    <n v="4"/>
    <n v="16"/>
    <n v="11"/>
    <n v="667960.59000000008"/>
    <s v="Unidad"/>
    <m/>
  </r>
  <r>
    <x v="11"/>
    <x v="5"/>
    <s v="02-02-01-004-002"/>
    <s v="Materiales y suministros - Productos metálicos elaborados (excepto maquinaria y equipo)"/>
    <s v="BACOF VASTAGO CERÁMICO METÁLICO LAVAMANOS_x000a_"/>
    <s v="47121807"/>
    <s v="SELECCIÓN ABREVIADA - ACUERDO MARCO"/>
    <n v="5"/>
    <n v="4"/>
    <n v="16"/>
    <n v="14"/>
    <n v="293681.78000000003"/>
    <s v="Unidad"/>
    <m/>
  </r>
  <r>
    <x v="11"/>
    <x v="5"/>
    <s v="02-02-01-004-002"/>
    <s v="Materiales y suministros - Productos metálicos elaborados (excepto maquinaria y equipo)"/>
    <s v="BACOF VASTAGO CERÁMICO METÁLICO DUCHA_x000a_"/>
    <s v="47121807"/>
    <s v="SELECCIÓN ABREVIADA - ACUERDO MARCO"/>
    <n v="5"/>
    <n v="4"/>
    <n v="16"/>
    <n v="14"/>
    <n v="276164"/>
    <s v="Unidad"/>
    <m/>
  </r>
  <r>
    <x v="11"/>
    <x v="5"/>
    <s v="02-02-01-004-002"/>
    <s v="Materiales y suministros - Productos metálicos elaborados (excepto maquinaria y equipo)"/>
    <s v="BACOF VASTAGO DUCHA ROSCA FINA_x000a_"/>
    <s v="47121807"/>
    <s v="SELECCIÓN ABREVIADA - ACUERDO MARCO"/>
    <n v="5"/>
    <n v="4"/>
    <n v="16"/>
    <n v="14"/>
    <n v="283377.08"/>
    <s v="Unidad"/>
    <m/>
  </r>
  <r>
    <x v="11"/>
    <x v="5"/>
    <s v="02-02-01-004-002"/>
    <s v="Materiales y suministros - Productos metálicos elaborados (excepto maquinaria y equipo)"/>
    <s v="BACOF VASTAGO DUCHA ROSCA ORDINARIA_x000a_"/>
    <s v="47121807"/>
    <s v="SELECCIÓN ABREVIADA - ACUERDO MARCO"/>
    <n v="5"/>
    <n v="4"/>
    <n v="16"/>
    <n v="12"/>
    <n v="225229.68"/>
    <s v="Unidad"/>
    <m/>
  </r>
  <r>
    <x v="11"/>
    <x v="5"/>
    <s v="02-02-01-004-002"/>
    <s v="Materiales y suministros - Productos metálicos elaborados (excepto maquinaria y equipo)"/>
    <s v="BACOF VASTAGO MEZCLADOR CIERRE RÁPIDO DE 4&quot;_x000a_"/>
    <s v="47121807"/>
    <s v="SELECCIÓN ABREVIADA - ACUERDO MARCO"/>
    <n v="5"/>
    <n v="4"/>
    <n v="16"/>
    <n v="12"/>
    <n v="234062.16"/>
    <s v="Unidad"/>
    <m/>
  </r>
  <r>
    <x v="11"/>
    <x v="5"/>
    <s v="02-02-01-004-002"/>
    <s v="Materiales y suministros - Productos metálicos elaborados (excepto maquinaria y equipo)"/>
    <s v="BACOF VASTAGO MEZCLADOR CIERRE RÁPIDO DE 8&quot;_x000a_"/>
    <s v="47121807"/>
    <s v="SELECCIÓN ABREVIADA - ACUERDO MARCO"/>
    <n v="5"/>
    <n v="4"/>
    <n v="16"/>
    <n v="8"/>
    <n v="150153.12"/>
    <s v="Unidad"/>
    <m/>
  </r>
  <r>
    <x v="11"/>
    <x v="5"/>
    <s v="02-02-01-004-002"/>
    <s v="Materiales y suministros - Productos metálicos elaborados (excepto maquinaria y equipo)"/>
    <s v="BACOF VASTAGO PARA DUCHA REF. O11270001_x000a_"/>
    <s v="47121807"/>
    <s v="SELECCIÓN ABREVIADA - ACUERDO MARCO"/>
    <n v="5"/>
    <n v="4"/>
    <n v="16"/>
    <n v="8"/>
    <n v="167818.16"/>
    <s v="Unidad"/>
    <m/>
  </r>
  <r>
    <x v="11"/>
    <x v="5"/>
    <s v="02-02-01-004-002"/>
    <s v="Materiales y suministros - Productos metálicos elaborados (excepto maquinaria y equipo)"/>
    <s v="SALDO CPA 194 GAORI CEGOT PROCESO PAPELERIA"/>
    <s v="22101703"/>
    <s v="MÍNIMA CUANTÍA"/>
    <n v="3"/>
    <n v="4"/>
    <n v="16"/>
    <n v="1"/>
    <n v="198.72000000000116"/>
    <s v="GLOBAL"/>
    <m/>
  </r>
  <r>
    <x v="11"/>
    <x v="5"/>
    <s v="02-02-01-004-002"/>
    <s v="Materiales y suministros - Productos metálicos elaborados (excepto maquinaria y equipo)"/>
    <s v="SALDO CPA 97 GIMFA ELEM. DE DOTACIÓN PARA BOTIQUINES Y ELEMENTOS DE SST"/>
    <s v="42291614"/>
    <s v="MÍNIMA CUANTÍA"/>
    <n v="2"/>
    <n v="4"/>
    <n v="16"/>
    <n v="1"/>
    <n v="4587"/>
    <s v="GLOBAL"/>
    <m/>
  </r>
  <r>
    <x v="11"/>
    <x v="5"/>
    <s v="02-02-01-004-002"/>
    <s v="Materiales y suministros - Productos metálicos elaborados (excepto maquinaria y equipo)"/>
    <s v="SALDO CPA 210 MATERIALES DE CONSTRUCCIÓN"/>
    <m/>
    <s v="SELECCIÓN ABREVIADA - ACUERDO MARCO"/>
    <n v="5"/>
    <n v="4"/>
    <n v="16"/>
    <n v="1"/>
    <n v="984.65999999642372"/>
    <s v="GLOBAL"/>
    <m/>
  </r>
  <r>
    <x v="11"/>
    <x v="34"/>
    <s v="02-02-01-004-003-02"/>
    <s v="Materiales y suministros - Bombas, compresores, motores de fuerza hidráulica y motores de potencia neumática y válvulas y sus partes y piezas"/>
    <s v="GACAR FLOTADOR + VÁLVULA DE BOLA PARA TANQUES EN BRONCE 1/2&quot; "/>
    <s v="40141640"/>
    <s v="SELECCIÓN ABREVIADA - ACUERDO MARCO"/>
    <n v="5"/>
    <n v="4"/>
    <n v="10"/>
    <n v="3"/>
    <n v="187580.07"/>
    <s v="Unidad"/>
    <m/>
  </r>
  <r>
    <x v="11"/>
    <x v="34"/>
    <s v="02-02-01-004-003-02"/>
    <s v="Materiales y suministros - Bombas, compresores, motores de fuerza hidráulica y motores de potencia neumática y válvulas y sus partes y piezas"/>
    <s v="GACAR FLOTADOR + VÁLVULA DE BOLA PARA TANQUES EN BRONCE 3/4&quot; "/>
    <s v="40141640"/>
    <s v="SELECCIÓN ABREVIADA - ACUERDO MARCO"/>
    <n v="5"/>
    <n v="4"/>
    <n v="10"/>
    <n v="2"/>
    <n v="150907.74"/>
    <s v="Unidad"/>
    <m/>
  </r>
  <r>
    <x v="11"/>
    <x v="34"/>
    <s v="02-02-01-004-003-02"/>
    <s v="Materiales y suministros - Bombas, compresores, motores de fuerza hidráulica y motores de potencia neumática y válvulas y sus partes y piezas"/>
    <s v="GACAR FLOTADOR + VÁLVULA DE BOLA PARA TANQUES EN BRONCE 1&quot; "/>
    <s v="40141640"/>
    <s v="SELECCIÓN ABREVIADA - ACUERDO MARCO"/>
    <n v="5"/>
    <n v="4"/>
    <n v="10"/>
    <n v="3"/>
    <n v="332704.58999999997"/>
    <s v="Unidad"/>
    <m/>
  </r>
  <r>
    <x v="11"/>
    <x v="34"/>
    <s v="02-02-01-004-003-02"/>
    <s v="Materiales y suministros - Bombas, compresores, motores de fuerza hidráulica y motores de potencia neumática y válvulas y sus partes y piezas"/>
    <s v="GAORI EXTRACTOR DE OLORES Y VENTILACIÓN PARA ÁREA DE DESECHOS HOSPITALARIOS"/>
    <s v="47101530"/>
    <s v="MÍNIMA CUANTÍA"/>
    <n v="2"/>
    <n v="4"/>
    <n v="10"/>
    <n v="1"/>
    <n v="428186"/>
    <s v="Unidad"/>
    <m/>
  </r>
  <r>
    <x v="11"/>
    <x v="34"/>
    <s v="02-02-01-004-003-09"/>
    <s v="Materiales y suministros - Otras máquinas para usos generales y sus partes y piezas"/>
    <s v="GAORI PISTOLA PETROLIZADORA _x000a_"/>
    <s v="27112908"/>
    <s v="SELECCIÓN ABREVIADA - ACUERDO MARCO"/>
    <n v="5"/>
    <n v="4"/>
    <n v="10"/>
    <n v="2"/>
    <n v="61097.599999999999"/>
    <s v="Unidad"/>
    <m/>
  </r>
  <r>
    <x v="11"/>
    <x v="34"/>
    <s v="02-02-01-004-003-09"/>
    <s v="Materiales y suministros - Otras máquinas para usos generales y sus partes y piezas"/>
    <s v="GAORI GRASERA MANUAL_x000a_"/>
    <s v="40141736"/>
    <s v="SELECCIÓN ABREVIADA - ACUERDO MARCO"/>
    <n v="5"/>
    <n v="4"/>
    <n v="10"/>
    <n v="2"/>
    <n v="160244.29999999999"/>
    <s v="Unidad"/>
    <m/>
  </r>
  <r>
    <x v="11"/>
    <x v="34"/>
    <s v="02-02-01-004-003-09"/>
    <s v="Materiales y suministros - Otras máquinas para usos generales y sus partes y piezas"/>
    <s v="GAORI CEGOT BOQUILLAS PARA GRASERA  INDUSTRIAL14 OZ (400GR), ANTI-ATASCAMIENTO, ACOPLADOR PROFESIONAL_x000a_"/>
    <s v="40141736"/>
    <s v="MÍNIMA CUANTÍA"/>
    <n v="3"/>
    <n v="4"/>
    <n v="10"/>
    <n v="5"/>
    <n v="55203.35"/>
    <s v="Unidad"/>
    <m/>
  </r>
  <r>
    <x v="11"/>
    <x v="34"/>
    <s v="02-02-01-004-003-09"/>
    <s v="Materiales y suministros - Otras máquinas para usos generales y sus partes y piezas"/>
    <s v="GAORI CEGOT FILTRO CONSUMIBLE PARA  ASPIRADORA 60-80 LT_x000a_"/>
    <s v="40161503"/>
    <s v="SELECCIÓN ABREVIADA - ACUERDO MARCO"/>
    <n v="5"/>
    <n v="4"/>
    <n v="10"/>
    <n v="2"/>
    <n v="141320.57000000004"/>
    <s v="Unidad"/>
    <m/>
  </r>
  <r>
    <x v="11"/>
    <x v="34"/>
    <s v="02-02-01-004-003-09"/>
    <s v="Materiales y suministros - Otras máquinas para usos generales y sus partes y piezas"/>
    <s v="GACAR DILOA CARTUCHO DE DESIONIZACION"/>
    <s v="40161502"/>
    <s v="MÍNIMA CUANTÍA"/>
    <n v="5"/>
    <n v="4"/>
    <n v="10"/>
    <n v="2"/>
    <n v="740000"/>
    <s v="Unidad"/>
    <m/>
  </r>
  <r>
    <x v="11"/>
    <x v="34"/>
    <s v="02-02-01-004-003-09"/>
    <s v="Materiales y suministros - Otras máquinas para usos generales y sus partes y piezas"/>
    <s v="GACAR DILOA CARTUCHO DE POLIPROPILENO"/>
    <s v="40161502"/>
    <s v="MÍNIMA CUANTÍA"/>
    <n v="5"/>
    <n v="4"/>
    <n v="10"/>
    <n v="2"/>
    <n v="740000"/>
    <s v="Unidad"/>
    <m/>
  </r>
  <r>
    <x v="11"/>
    <x v="34"/>
    <s v="02-02-01-004-003-09"/>
    <s v="Materiales y suministros - Otras máquinas para usos generales y sus partes y piezas"/>
    <s v="GACAR DILOA CARTUCHO DE CARBON ACTIVADO"/>
    <s v="40161502"/>
    <s v="MÍNIMA CUANTÍA"/>
    <n v="5"/>
    <n v="4"/>
    <n v="10"/>
    <n v="2"/>
    <n v="1500000"/>
    <s v="Unidad"/>
    <m/>
  </r>
  <r>
    <x v="11"/>
    <x v="34"/>
    <s v="02-02-01-004-003-09"/>
    <s v="Materiales y suministros - Otras máquinas para usos generales y sus partes y piezas"/>
    <s v="JEINA FILTRO ACEITE OLP010"/>
    <n v="40161505"/>
    <s v="MÍNIMA CUANTÍA"/>
    <n v="3"/>
    <n v="4"/>
    <n v="10"/>
    <n v="30"/>
    <n v="389665.5"/>
    <s v="Unidad"/>
    <m/>
  </r>
  <r>
    <x v="11"/>
    <x v="34"/>
    <s v="02-02-01-004-003-09"/>
    <s v="Materiales y suministros - Otras máquinas para usos generales y sus partes y piezas"/>
    <s v="JEINA FILTRO ACEITE OLP055"/>
    <n v="40161505"/>
    <s v="MÍNIMA CUANTÍA"/>
    <n v="3"/>
    <n v="4"/>
    <n v="10"/>
    <n v="30"/>
    <n v="417690"/>
    <s v="Unidad"/>
    <m/>
  </r>
  <r>
    <x v="11"/>
    <x v="34"/>
    <s v="02-02-01-004-003-09"/>
    <s v="Materiales y suministros - Otras máquinas para usos generales y sus partes y piezas"/>
    <s v="JEINA FILTRO ACEITE OLP067"/>
    <n v="40161505"/>
    <s v="MÍNIMA CUANTÍA"/>
    <n v="3"/>
    <n v="4"/>
    <n v="10"/>
    <n v="30"/>
    <n v="428400"/>
    <s v="Unidad"/>
    <m/>
  </r>
  <r>
    <x v="11"/>
    <x v="63"/>
    <s v="02-02-01-004-004-01"/>
    <s v="Materiales y suministros - Maquinaria agropecuaria o silvícola y sus partes y piezas"/>
    <s v="GAORI SOGA DE ARRANQUE PARA GUADAÑA FS280"/>
    <s v="25173902"/>
    <s v="MÍNIMA CUANTÍA"/>
    <n v="4"/>
    <n v="4"/>
    <n v="10"/>
    <n v="10"/>
    <n v="53550"/>
    <s v="Unidad"/>
    <m/>
  </r>
  <r>
    <x v="11"/>
    <x v="63"/>
    <s v="02-02-01-004-004-01"/>
    <s v="Materiales y suministros - Maquinaria agropecuaria o silvícola y sus partes y piezas"/>
    <s v="GAORI BEBEDERO TANQUE BAJITO 5OO LT "/>
    <s v="48101700"/>
    <s v="MÍNIMA CUANTÍA"/>
    <n v="2"/>
    <n v="4"/>
    <n v="10"/>
    <n v="1"/>
    <n v="461900"/>
    <s v="Unidad"/>
    <m/>
  </r>
  <r>
    <x v="11"/>
    <x v="63"/>
    <s v="02-02-01-004-004-02"/>
    <s v="Materiales y suministros - Máquinas herramientas y sus partes, piezas y accesorios"/>
    <s v="GAAMA MARTILLO DE UÑA "/>
    <s v="27111602"/>
    <s v="SELECCIÓN ABREVIADA - ACUERDO MARCO"/>
    <n v="5"/>
    <n v="4"/>
    <n v="10"/>
    <n v="3"/>
    <n v="103075.70999999999"/>
    <s v="Unidad"/>
    <m/>
  </r>
  <r>
    <x v="11"/>
    <x v="63"/>
    <s v="02-02-01-004-004-02"/>
    <s v="Materiales y suministros - Máquinas herramientas y sus partes, piezas y accesorios"/>
    <s v="GAAMA ALICATE HOMBRE SOLO DE CADENA TRUPER 17438"/>
    <s v="27112135"/>
    <s v="SELECCIÓN ABREVIADA - ACUERDO MARCO"/>
    <n v="5"/>
    <n v="4"/>
    <n v="10"/>
    <n v="1"/>
    <n v="62563.740000000005"/>
    <s v="Unidad"/>
    <m/>
  </r>
  <r>
    <x v="11"/>
    <x v="63"/>
    <s v="02-02-01-004-004-02"/>
    <s v="Materiales y suministros - Máquinas herramientas y sus partes, piezas y accesorios"/>
    <s v="GAAMA KIT ALICATE 8'' +CORTAFRÍO 6'' +PINZA PUNTA LARGA 6'' INGCO"/>
    <s v="27112135"/>
    <s v="SELECCIÓN ABREVIADA - ACUERDO MARCO"/>
    <n v="5"/>
    <n v="4"/>
    <n v="10"/>
    <n v="2"/>
    <n v="125775.32"/>
    <s v="Unidad"/>
    <m/>
  </r>
  <r>
    <x v="11"/>
    <x v="63"/>
    <s v="02-02-01-004-004-02"/>
    <s v="Materiales y suministros - Máquinas herramientas y sus partes, piezas y accesorios"/>
    <s v="GAAMA KIT ALICATE DE PRESIÓN Ó HOMBRE SOLO POR 4 PIEZAS UYUSTOOLS"/>
    <s v="27112135"/>
    <s v="SELECCIÓN ABREVIADA - ACUERDO MARCO"/>
    <n v="5"/>
    <n v="4"/>
    <n v="10"/>
    <n v="2"/>
    <n v="139848.5"/>
    <s v="Unidad"/>
    <m/>
  </r>
  <r>
    <x v="11"/>
    <x v="63"/>
    <s v="02-02-01-004-004-02"/>
    <s v="Materiales y suministros - Máquinas herramientas y sus partes, piezas y accesorios"/>
    <s v="GAAMA CORTA FRIO"/>
    <s v="27112135"/>
    <s v="SELECCIÓN ABREVIADA - ACUERDO MARCO"/>
    <n v="5"/>
    <n v="4"/>
    <n v="10"/>
    <n v="1"/>
    <n v="15898.57"/>
    <s v="Unidad"/>
    <m/>
  </r>
  <r>
    <x v="11"/>
    <x v="63"/>
    <s v="02-02-01-004-004-02"/>
    <s v="Materiales y suministros - Máquinas herramientas y sus partes, piezas y accesorios"/>
    <s v="GAAMA ALICATES"/>
    <s v="27112135"/>
    <s v="SELECCIÓN ABREVIADA - ACUERDO MARCO"/>
    <n v="5"/>
    <n v="4"/>
    <n v="10"/>
    <n v="1"/>
    <n v="40482.47"/>
    <s v="Unidad"/>
    <m/>
  </r>
  <r>
    <x v="11"/>
    <x v="63"/>
    <s v="02-02-01-004-004-02"/>
    <s v="Materiales y suministros - Máquinas herramientas y sus partes, piezas y accesorios"/>
    <s v="GAAMA SERRUCHO 16&quot;"/>
    <s v="27111500"/>
    <s v="SELECCIÓN ABREVIADA - ACUERDO MARCO"/>
    <n v="5"/>
    <n v="4"/>
    <n v="10"/>
    <n v="2"/>
    <n v="52111.96"/>
    <s v="Unidad"/>
    <m/>
  </r>
  <r>
    <x v="11"/>
    <x v="63"/>
    <s v="02-02-01-004-004-02"/>
    <s v="Materiales y suministros - Máquinas herramientas y sus partes, piezas y accesorios"/>
    <s v="GACAS PRENSA DE BANCO "/>
    <s v="23151607"/>
    <s v="SELECCIÓN ABREVIADA - ACUERDO MARCO"/>
    <n v="5"/>
    <n v="4"/>
    <n v="10"/>
    <n v="1"/>
    <n v="379710.76"/>
    <s v="Unidad"/>
    <m/>
  </r>
  <r>
    <x v="11"/>
    <x v="63"/>
    <s v="02-02-01-004-004-02"/>
    <s v="Materiales y suministros - Máquinas herramientas y sus partes, piezas y accesorios"/>
    <s v="GACAS CIZALLA 30PG "/>
    <s v="27111506"/>
    <s v="SELECCIÓN ABREVIADA - ACUERDO MARCO"/>
    <n v="5"/>
    <n v="4"/>
    <n v="10"/>
    <n v="1"/>
    <n v="298451.42"/>
    <s v="Unidad"/>
    <m/>
  </r>
  <r>
    <x v="11"/>
    <x v="63"/>
    <s v="02-02-01-004-004-02"/>
    <s v="Materiales y suministros - Máquinas herramientas y sus partes, piezas y accesorios"/>
    <s v="GACAS MARTILLO UÑA PULIDO MANGO FIBRA VIDRIO CAUCHO 16 ONZAS "/>
    <s v="27111602"/>
    <s v="SELECCIÓN ABREVIADA - ACUERDO MARCO"/>
    <n v="5"/>
    <n v="4"/>
    <n v="10"/>
    <n v="2"/>
    <n v="68717.14"/>
    <s v="Unidad"/>
    <m/>
  </r>
  <r>
    <x v="11"/>
    <x v="63"/>
    <s v="02-02-01-004-004-02"/>
    <s v="Materiales y suministros - Máquinas herramientas y sus partes, piezas y accesorios"/>
    <s v="GACAS JUEGO DE DESTORNILLADORES DE PALA Y DE ESTRELLA "/>
    <s v="27111728"/>
    <s v="SELECCIÓN ABREVIADA - ACUERDO MARCO"/>
    <n v="5"/>
    <n v="4"/>
    <n v="10"/>
    <n v="2"/>
    <n v="191371.64"/>
    <s v="Unidad"/>
    <m/>
  </r>
  <r>
    <x v="11"/>
    <x v="63"/>
    <s v="02-02-01-004-004-02"/>
    <s v="Materiales y suministros - Máquinas herramientas y sus partes, piezas y accesorios"/>
    <s v="GACAS JUEGO DE ALICASTES PRO "/>
    <s v="27112126"/>
    <s v="SELECCIÓN ABREVIADA - ACUERDO MARCO"/>
    <n v="5"/>
    <n v="4"/>
    <n v="10"/>
    <n v="3"/>
    <n v="188662.98"/>
    <s v="Unidad"/>
    <m/>
  </r>
  <r>
    <x v="11"/>
    <x v="63"/>
    <s v="02-02-01-004-004-02"/>
    <s v="Materiales y suministros - Máquinas herramientas y sus partes, piezas y accesorios"/>
    <s v="GAORI PISTOLA DE CALAFATEO ACERO 9 PULGADAS_x000a_"/>
    <s v="27112131"/>
    <s v="SELECCIÓN ABREVIADA - ACUERDO MARCO"/>
    <n v="5"/>
    <n v="4"/>
    <n v="10"/>
    <n v="2"/>
    <n v="35138.78"/>
    <s v="Unidad"/>
    <m/>
  </r>
  <r>
    <x v="11"/>
    <x v="63"/>
    <s v="02-02-01-004-004-02"/>
    <s v="Materiales y suministros - Máquinas herramientas y sus partes, piezas y accesorios"/>
    <s v="GAORI AEROGRAFO TRABAJO INDUSTRIAL 600 CC_x000a_"/>
    <s v="27112132"/>
    <s v="SELECCIÓN ABREVIADA - ACUERDO MARCO"/>
    <n v="5"/>
    <n v="4"/>
    <n v="10"/>
    <n v="2"/>
    <n v="125127.6"/>
    <s v="Unidad"/>
    <m/>
  </r>
  <r>
    <x v="11"/>
    <x v="63"/>
    <s v="02-02-01-004-004-02"/>
    <s v="Materiales y suministros - Máquinas herramientas y sus partes, piezas y accesorios"/>
    <s v="GAORI LLANA LISA 11 PULGADAS (279 MM) X 4-1/2 PULGADAS (114 MM)_x000a_"/>
    <s v="27112134"/>
    <s v="SELECCIÓN ABREVIADA - ACUERDO MARCO"/>
    <n v="5"/>
    <n v="4"/>
    <n v="10"/>
    <n v="3"/>
    <n v="118135.17"/>
    <s v="Unidad"/>
    <m/>
  </r>
  <r>
    <x v="11"/>
    <x v="63"/>
    <s v="02-02-01-004-004-02"/>
    <s v="Materiales y suministros - Máquinas herramientas y sus partes, piezas y accesorios"/>
    <s v="GAORI CORTA TUBOS 1/8 A 1 1/8_x000a_"/>
    <s v="27112151"/>
    <s v="SELECCIÓN ABREVIADA - ACUERDO MARCO"/>
    <n v="5"/>
    <n v="4"/>
    <n v="10"/>
    <n v="2"/>
    <n v="103046.26"/>
    <s v="Unidad"/>
    <m/>
  </r>
  <r>
    <x v="11"/>
    <x v="63"/>
    <s v="02-02-01-004-004-02"/>
    <s v="Materiales y suministros - Máquinas herramientas y sus partes, piezas y accesorios"/>
    <s v="GAORI TALADRO INALAMBRICO DE 500 WATIOS_x000a_"/>
    <s v="27112152"/>
    <s v="SELECCIÓN ABREVIADA - ACUERDO MARCO"/>
    <n v="5"/>
    <n v="4"/>
    <n v="10"/>
    <n v="3"/>
    <n v="461500.05000000005"/>
    <s v="Unidad"/>
    <m/>
  </r>
  <r>
    <x v="11"/>
    <x v="63"/>
    <s v="02-02-01-004-004-02"/>
    <s v="Materiales y suministros - Máquinas herramientas y sus partes, piezas y accesorios"/>
    <s v="GAORI PULIDORA 4 1/2-PULG 710W 11000RPM + 5 DISCOS CORTE METAL_x000a_"/>
    <s v="27112161"/>
    <s v="SELECCIÓN ABREVIADA - ACUERDO MARCO"/>
    <n v="5"/>
    <n v="4"/>
    <n v="10"/>
    <n v="1"/>
    <n v="301704.73"/>
    <s v="Unidad"/>
    <m/>
  </r>
  <r>
    <x v="11"/>
    <x v="63"/>
    <s v="02-02-01-004-004-02"/>
    <s v="Materiales y suministros - Máquinas herramientas y sus partes, piezas y accesorios"/>
    <s v="GAORI GRAPADORA MADERA PISTOLA ENGRAPADORA INDUSTRIAL DE 3 VÍAS_x000a_"/>
    <s v="27112401"/>
    <s v="SELECCIÓN ABREVIADA - ACUERDO MARCO"/>
    <n v="5"/>
    <n v="4"/>
    <n v="10"/>
    <n v="2"/>
    <n v="104371.14"/>
    <s v="Unidad"/>
    <m/>
  </r>
  <r>
    <x v="11"/>
    <x v="63"/>
    <s v="02-02-01-004-004-02"/>
    <s v="Materiales y suministros - Máquinas herramientas y sus partes, piezas y accesorios"/>
    <s v="GAORI REMACHADORA TRABAJO PESADO 4 BOCAS_x000a_&quot;_x000a_"/>
    <s v="27112409"/>
    <s v="SELECCIÓN ABREVIADA - ACUERDO MARCO"/>
    <n v="5"/>
    <n v="4"/>
    <n v="10"/>
    <n v="1"/>
    <n v="58883.58"/>
    <s v="Unidad"/>
    <m/>
  </r>
  <r>
    <x v="11"/>
    <x v="63"/>
    <s v="02-02-01-004-004-02"/>
    <s v="Materiales y suministros - Máquinas herramientas y sus partes, piezas y accesorios"/>
    <s v="GAORI CEPILLO ELECTRICO PARA CARPINTERIA _x000a_"/>
    <s v="27112706"/>
    <s v="SELECCIÓN ABREVIADA - ACUERDO MARCO"/>
    <n v="5"/>
    <n v="4"/>
    <n v="10"/>
    <n v="1"/>
    <n v="271762.43"/>
    <s v="Unidad"/>
    <m/>
  </r>
  <r>
    <x v="11"/>
    <x v="63"/>
    <s v="02-02-01-004-004-02"/>
    <s v="Materiales y suministros - Máquinas herramientas y sus partes, piezas y accesorios"/>
    <s v="GACAS CEGOT LLAVE DE BANDA METÁLICA FILTRO DE ACEITE  3 3/4&quot;_x000a_"/>
    <s v="27111762"/>
    <s v="SELECCIÓN ABREVIADA - ACUERDO MARCO"/>
    <n v="5"/>
    <n v="4"/>
    <n v="10"/>
    <n v="3"/>
    <n v="79492.83"/>
    <s v="Unidad"/>
    <m/>
  </r>
  <r>
    <x v="11"/>
    <x v="63"/>
    <s v="02-02-01-004-004-02"/>
    <s v="Materiales y suministros - Máquinas herramientas y sus partes, piezas y accesorios"/>
    <s v="GACAS CEGOT ENGRASADORA_x000a_"/>
    <s v="27112914"/>
    <s v="SELECCIÓN ABREVIADA - ACUERDO MARCO"/>
    <n v="5"/>
    <n v="4"/>
    <n v="10"/>
    <n v="2"/>
    <n v="232590.14"/>
    <s v="Unidad"/>
    <m/>
  </r>
  <r>
    <x v="11"/>
    <x v="63"/>
    <s v="02-02-01-004-004-02"/>
    <s v="Materiales y suministros - Máquinas herramientas y sus partes, piezas y accesorios"/>
    <s v="BACOF CORTA VIDRIO_x000a_"/>
    <s v="27111514"/>
    <s v="SELECCIÓN ABREVIADA - ACUERDO MARCO"/>
    <n v="5"/>
    <n v="4"/>
    <n v="16"/>
    <n v="3"/>
    <n v="298098.12"/>
    <s v="Unidad"/>
    <m/>
  </r>
  <r>
    <x v="11"/>
    <x v="63"/>
    <s v="02-02-01-004-004-02"/>
    <s v="Materiales y suministros - Máquinas herramientas y sus partes, piezas y accesorios"/>
    <s v="BACOF MARCO PARA SEGUETA_x000a_"/>
    <s v="27111552"/>
    <s v="SELECCIÓN ABREVIADA - ACUERDO MARCO"/>
    <n v="5"/>
    <n v="4"/>
    <n v="16"/>
    <n v="9"/>
    <n v="566386.47"/>
    <s v="Unidad"/>
    <m/>
  </r>
  <r>
    <x v="11"/>
    <x v="63"/>
    <s v="02-02-01-004-004-02"/>
    <s v="Materiales y suministros - Máquinas herramientas y sus partes, piezas y accesorios"/>
    <s v="BACOF ALICATE ELECTRICISTA 8&quot;_x000a_"/>
    <s v="27112135"/>
    <s v="SELECCIÓN ABREVIADA - ACUERDO MARCO"/>
    <n v="5"/>
    <n v="4"/>
    <n v="16"/>
    <n v="3"/>
    <n v="121447.41"/>
    <s v="Unidad"/>
    <m/>
  </r>
  <r>
    <x v="11"/>
    <x v="63"/>
    <s v="02-02-01-004-004-02"/>
    <s v="Materiales y suministros - Máquinas herramientas y sus partes, piezas y accesorios"/>
    <s v="BACOF PISTOLA DE CALEFATEO_x000a_"/>
    <s v="27112906"/>
    <s v="SELECCIÓN ABREVIADA - ACUERDO MARCO"/>
    <n v="5"/>
    <n v="4"/>
    <n v="16"/>
    <n v="3"/>
    <n v="91637.549999999974"/>
    <s v="Unidad"/>
    <m/>
  </r>
  <r>
    <x v="11"/>
    <x v="63"/>
    <s v="02-02-01-004-004-08"/>
    <s v="Materiales y suministros - Aparatos de uso doméstico y sus partes y piezas"/>
    <s v="BACOF DUCHA ELÉCTRICA DE 110V – 30 A_x000a_"/>
    <s v="30181503"/>
    <s v="SELECCIÓN ABREVIADA - ACUERDO MARCO"/>
    <n v="5"/>
    <n v="4"/>
    <n v="10"/>
    <n v="7"/>
    <n v="618277.59"/>
    <s v="Unidad"/>
    <m/>
  </r>
  <r>
    <x v="11"/>
    <x v="63"/>
    <s v="02-02-01-004-004-08"/>
    <s v="Materiales y suministros - Aparatos de uso doméstico y sus partes y piezas"/>
    <s v="GACAR DILOA RESISTENCIA DE INMERCION"/>
    <s v="40101815"/>
    <s v="MÍNIMA CUANTÍA"/>
    <n v="5"/>
    <n v="4"/>
    <n v="10"/>
    <n v="2"/>
    <n v="1040000"/>
    <s v="Unidad"/>
    <m/>
  </r>
  <r>
    <x v="11"/>
    <x v="63"/>
    <s v="02-02-01-004-004-08"/>
    <s v="Materiales y suministros - Aparatos de uso doméstico y sus partes y piezas"/>
    <s v="BACOF LIMA ELECTRICA PERRO "/>
    <s v="42121515"/>
    <s v="MÍNIMA CUANTÍA"/>
    <n v="2"/>
    <n v="4"/>
    <n v="10"/>
    <n v="1"/>
    <n v="232500"/>
    <s v="Unidad"/>
    <m/>
  </r>
  <r>
    <x v="11"/>
    <x v="63"/>
    <s v="02-02-01-004-004-08"/>
    <s v="Materiales y suministros - Aparatos de uso doméstico y sus partes y piezas"/>
    <s v="BACOF DUCHA ELÉCTRICA DE 110V – 30 A_x000a_"/>
    <s v="30181503"/>
    <s v="SELECCIÓN ABREVIADA - ACUERDO MARCO"/>
    <n v="5"/>
    <n v="4"/>
    <n v="16"/>
    <n v="3"/>
    <n v="264976.11"/>
    <s v="Unidad"/>
    <m/>
  </r>
  <r>
    <x v="11"/>
    <x v="63"/>
    <s v="02-02-01-004-004-08"/>
    <s v="Materiales y suministros - Aparatos de uso doméstico y sus partes y piezas"/>
    <s v="SALDO CPA 210 MATERIALES DE CONSTRUCCIÓN"/>
    <m/>
    <s v="SELECCIÓN ABREVIADA - ACUERDO MARCO"/>
    <n v="5"/>
    <n v="4"/>
    <n v="16"/>
    <n v="1"/>
    <n v="4454.3399999999674"/>
    <s v="GLOBAL"/>
    <m/>
  </r>
  <r>
    <x v="11"/>
    <x v="64"/>
    <s v="02-02-01-004-005-01"/>
    <s v="Materiales y suministros - Máquinas para oficina y contabilidad, y sus partes y accesorios"/>
    <s v="JEFSA PERFORADORA PARA OFICINA DE 2 HUECOS"/>
    <s v="44121600"/>
    <s v="MÍNIMA CUANTÍA"/>
    <m/>
    <m/>
    <n v="10"/>
    <n v="5"/>
    <n v="107100"/>
    <s v="Unidad"/>
    <m/>
  </r>
  <r>
    <x v="11"/>
    <x v="65"/>
    <s v="02-02-01-004-006-02"/>
    <s v="Materiales y suministros - Aparatos de control eléctrico y distribución de electricidad y sus partes y piezas"/>
    <s v="BACOF DRIVER PARA LUMINARIA LED REDONDA DE 18 W_x000a_"/>
    <s v="32101659"/>
    <s v="SELECCIÓN ABREVIADA - ACUERDO MARCO"/>
    <n v="5"/>
    <n v="4"/>
    <n v="10"/>
    <n v="20"/>
    <n v="404824.4"/>
    <s v="Unidad"/>
    <m/>
  </r>
  <r>
    <x v="11"/>
    <x v="65"/>
    <s v="02-02-01-004-006-02"/>
    <s v="Materiales y suministros - Aparatos de control eléctrico y distribución de electricidad y sus partes y piezas"/>
    <s v="BACOF DRIVER PARA PANEL LED DE 6X 60 DE 52 W_x000a_"/>
    <s v="32101659"/>
    <s v="SELECCIÓN ABREVIADA - ACUERDO MARCO"/>
    <n v="5"/>
    <n v="4"/>
    <n v="10"/>
    <n v="20"/>
    <n v="404824.4"/>
    <s v="Unidad"/>
    <m/>
  </r>
  <r>
    <x v="11"/>
    <x v="65"/>
    <s v="02-02-01-004-006-02"/>
    <s v="Materiales y suministros - Aparatos de control eléctrico y distribución de electricidad y sus partes y piezas"/>
    <s v="BACOF TOMA CORRIENTE DOBLE POLO TIERRA LIN. FUT. 686533_x000a_"/>
    <s v="39121402"/>
    <s v="SELECCIÓN ABREVIADA - ACUERDO MARCO"/>
    <n v="5"/>
    <n v="4"/>
    <n v="10"/>
    <n v="140"/>
    <n v="1597218"/>
    <s v="Unidad"/>
    <m/>
  </r>
  <r>
    <x v="11"/>
    <x v="65"/>
    <s v="02-02-01-004-006-02"/>
    <s v="Materiales y suministros - Aparatos de control eléctrico y distribución de electricidad y sus partes y piezas"/>
    <s v="BACOF TOMA CORRIENTE GFCI DE SEGURIDAD_x000a_"/>
    <s v="39121402"/>
    <s v="SELECCIÓN ABREVIADA - ACUERDO MARCO"/>
    <n v="5"/>
    <n v="4"/>
    <n v="10"/>
    <n v="25"/>
    <n v="1205273.25"/>
    <s v="Unidad"/>
    <m/>
  </r>
  <r>
    <x v="11"/>
    <x v="65"/>
    <s v="02-02-01-004-006-02"/>
    <s v="Materiales y suministros - Aparatos de control eléctrico y distribución de electricidad y sus partes y piezas"/>
    <s v="BACOF TOMA DOBLE TIERRA AISLADA 15A 125V 5-15 (COLOR NARANJA)_x000a_"/>
    <s v="39121402"/>
    <s v="SELECCIÓN ABREVIADA - ACUERDO MARCO"/>
    <n v="5"/>
    <n v="4"/>
    <n v="10"/>
    <n v="15"/>
    <n v="391943.7"/>
    <s v="Unidad"/>
    <m/>
  </r>
  <r>
    <x v="11"/>
    <x v="65"/>
    <s v="02-02-01-004-006-02"/>
    <s v="Materiales y suministros - Aparatos de control eléctrico y distribución de electricidad y sus partes y piezas"/>
    <s v="BACOF CONECTOR 3M RESORTE CALIBRE 18-8 AWG ROJO-AMARILLO_x000a_"/>
    <s v="39121409"/>
    <s v="SELECCIÓN ABREVIADA - ACUERDO MARCO"/>
    <n v="5"/>
    <n v="4"/>
    <n v="10"/>
    <n v="200"/>
    <n v="176650"/>
    <s v="Unidad"/>
    <m/>
  </r>
  <r>
    <x v="11"/>
    <x v="65"/>
    <s v="02-02-01-004-006-02"/>
    <s v="Materiales y suministros - Aparatos de control eléctrico y distribución de electricidad y sus partes y piezas"/>
    <s v="BACOF TEMPORIZADOR PROGRAMABLE 999 SEGUNDOS CON RELE_x000a_"/>
    <s v="39121523"/>
    <s v="SELECCIÓN ABREVIADA - ACUERDO MARCO"/>
    <n v="5"/>
    <n v="4"/>
    <n v="10"/>
    <n v="8"/>
    <n v="267920.24"/>
    <s v="Unidad"/>
    <m/>
  </r>
  <r>
    <x v="11"/>
    <x v="65"/>
    <s v="02-02-01-004-006-02"/>
    <s v="Materiales y suministros - Aparatos de control eléctrico y distribución de electricidad y sus partes y piezas"/>
    <s v="BACOF BREACKER DOBLE TORNILLO 3X70 AMP _x000a_"/>
    <s v="39121601"/>
    <s v="SELECCIÓN ABREVIADA - ACUERDO MARCO"/>
    <n v="5"/>
    <n v="4"/>
    <n v="10"/>
    <n v="10"/>
    <n v="577795.1"/>
    <s v="Unidad"/>
    <m/>
  </r>
  <r>
    <x v="11"/>
    <x v="65"/>
    <s v="02-02-01-004-006-02"/>
    <s v="Materiales y suministros - Aparatos de control eléctrico y distribución de electricidad y sus partes y piezas"/>
    <s v="BACOF BREACKER ENCHUFABLE 3X60_x000a_"/>
    <s v="39121601"/>
    <s v="SELECCIÓN ABREVIADA - ACUERDO MARCO"/>
    <n v="5"/>
    <n v="4"/>
    <n v="10"/>
    <n v="4"/>
    <n v="239950.6"/>
    <s v="Unidad"/>
    <m/>
  </r>
  <r>
    <x v="11"/>
    <x v="65"/>
    <s v="02-02-01-004-006-02"/>
    <s v="Materiales y suministros - Aparatos de control eléctrico y distribución de electricidad y sus partes y piezas"/>
    <s v="BACOF BREACKER ENCHUFABLE 3X70_x000a_"/>
    <s v="39121601"/>
    <s v="SELECCIÓN ABREVIADA - ACUERDO MARCO"/>
    <n v="5"/>
    <n v="4"/>
    <n v="10"/>
    <n v="3"/>
    <n v="253935.44999999998"/>
    <s v="Unidad"/>
    <m/>
  </r>
  <r>
    <x v="11"/>
    <x v="65"/>
    <s v="02-02-01-004-006-02"/>
    <s v="Materiales y suministros - Aparatos de control eléctrico y distribución de electricidad y sus partes y piezas"/>
    <s v="BACOF BREACKER DOBLE TORNILLO 3X50AMP _x000a_"/>
    <s v="39121601"/>
    <s v="SELECCIÓN ABREVIADA - ACUERDO MARCO"/>
    <n v="5"/>
    <n v="4"/>
    <n v="10"/>
    <n v="3"/>
    <n v="122551.47"/>
    <s v="Unidad"/>
    <m/>
  </r>
  <r>
    <x v="11"/>
    <x v="65"/>
    <s v="02-02-01-004-006-02"/>
    <s v="Materiales y suministros - Aparatos de control eléctrico y distribución de electricidad y sus partes y piezas"/>
    <s v="BACOF BREACKER ENCHUFABLE 3X50_x000a_"/>
    <s v="39121601"/>
    <s v="SELECCIÓN ABREVIADA - ACUERDO MARCO"/>
    <n v="5"/>
    <n v="4"/>
    <n v="10"/>
    <n v="3"/>
    <n v="151257.21"/>
    <s v="Unidad"/>
    <m/>
  </r>
  <r>
    <x v="11"/>
    <x v="65"/>
    <s v="02-02-01-004-006-02"/>
    <s v="Materiales y suministros - Aparatos de control eléctrico y distribución de electricidad y sus partes y piezas"/>
    <s v="BACOF BREACKER SENCILLO ENCHUFABLE 40 APM_x000a_"/>
    <s v="39121601"/>
    <s v="SELECCIÓN ABREVIADA - ACUERDO MARCO"/>
    <n v="5"/>
    <n v="4"/>
    <n v="10"/>
    <n v="4"/>
    <n v="66244"/>
    <s v="Unidad"/>
    <m/>
  </r>
  <r>
    <x v="11"/>
    <x v="65"/>
    <s v="02-02-01-004-006-02"/>
    <s v="Materiales y suministros - Aparatos de control eléctrico y distribución de electricidad y sus partes y piezas"/>
    <s v="BACOF BREACKER SENCILLO ENCHUFABLE 30 APM_x000a_"/>
    <s v="39121601"/>
    <s v="SELECCIÓN ABREVIADA - ACUERDO MARCO"/>
    <n v="5"/>
    <n v="4"/>
    <n v="10"/>
    <n v="4"/>
    <n v="66244"/>
    <s v="Unidad"/>
    <m/>
  </r>
  <r>
    <x v="11"/>
    <x v="65"/>
    <s v="02-02-01-004-006-02"/>
    <s v="Materiales y suministros - Aparatos de control eléctrico y distribución de electricidad y sus partes y piezas"/>
    <s v="BACOF BREACKER SENCILLO ENCHUFABLE 20 APM_x000a_"/>
    <s v="39121601"/>
    <s v="SELECCIÓN ABREVIADA - ACUERDO MARCO"/>
    <n v="5"/>
    <n v="4"/>
    <n v="10"/>
    <n v="5"/>
    <n v="82805"/>
    <s v="Unidad"/>
    <m/>
  </r>
  <r>
    <x v="11"/>
    <x v="65"/>
    <s v="02-02-01-004-006-02"/>
    <s v="Materiales y suministros - Aparatos de control eléctrico y distribución de electricidad y sus partes y piezas"/>
    <s v="BACOF TACO DE 50 AMP- ENCHUFABLE_x000a_"/>
    <s v="39121601"/>
    <s v="SELECCIÓN ABREVIADA - ACUERDO MARCO"/>
    <n v="5"/>
    <n v="4"/>
    <n v="10"/>
    <n v="4"/>
    <n v="69188.2"/>
    <s v="Unidad"/>
    <m/>
  </r>
  <r>
    <x v="11"/>
    <x v="65"/>
    <s v="02-02-01-004-006-02"/>
    <s v="Materiales y suministros - Aparatos de control eléctrico y distribución de electricidad y sus partes y piezas"/>
    <s v="BACOF MINI FUSIBLE NO. 10"/>
    <s v="39121622"/>
    <s v="SELECCIÓN ABREVIADA - ACUERDO MARCO"/>
    <n v="5"/>
    <n v="4"/>
    <n v="10"/>
    <n v="18"/>
    <n v="13248.9"/>
    <s v="Unidad"/>
    <m/>
  </r>
  <r>
    <x v="11"/>
    <x v="65"/>
    <s v="02-02-01-004-006-02"/>
    <s v="Materiales y suministros - Aparatos de control eléctrico y distribución de electricidad y sus partes y piezas"/>
    <s v="BACOF MINI FUSIBLE NO. 15"/>
    <s v="39121622"/>
    <s v="SELECCIÓN ABREVIADA - ACUERDO MARCO"/>
    <n v="5"/>
    <n v="4"/>
    <n v="10"/>
    <n v="25"/>
    <n v="18401.25"/>
    <s v="Unidad"/>
    <m/>
  </r>
  <r>
    <x v="11"/>
    <x v="65"/>
    <s v="02-02-01-004-006-02"/>
    <s v="Materiales y suministros - Aparatos de control eléctrico y distribución de electricidad y sus partes y piezas"/>
    <s v="BACOF MINI FUSIBLE NO. 20"/>
    <s v="39121622"/>
    <s v="SELECCIÓN ABREVIADA - ACUERDO MARCO"/>
    <n v="5"/>
    <n v="4"/>
    <n v="10"/>
    <n v="24"/>
    <n v="17665.199999999997"/>
    <s v="Unidad"/>
    <m/>
  </r>
  <r>
    <x v="11"/>
    <x v="65"/>
    <s v="02-02-01-004-006-02"/>
    <s v="Materiales y suministros - Aparatos de control eléctrico y distribución de electricidad y sus partes y piezas"/>
    <s v="BACOF MINI FUSIBLE NO. 25"/>
    <s v="39121622"/>
    <s v="SELECCIÓN ABREVIADA - ACUERDO MARCO"/>
    <n v="5"/>
    <n v="4"/>
    <n v="10"/>
    <n v="24"/>
    <n v="17665.199999999997"/>
    <s v="Unidad"/>
    <m/>
  </r>
  <r>
    <x v="11"/>
    <x v="65"/>
    <s v="02-02-01-004-006-02"/>
    <s v="Materiales y suministros - Aparatos de control eléctrico y distribución de electricidad y sus partes y piezas"/>
    <s v="BACOF MINI FUSIBLE NO. 30"/>
    <s v="39121622"/>
    <s v="SELECCIÓN ABREVIADA - ACUERDO MARCO"/>
    <n v="5"/>
    <n v="4"/>
    <n v="10"/>
    <n v="24"/>
    <n v="17665.199999999997"/>
    <s v="Unidad"/>
    <m/>
  </r>
  <r>
    <x v="11"/>
    <x v="65"/>
    <s v="02-02-01-004-006-02"/>
    <s v="Materiales y suministros - Aparatos de control eléctrico y distribución de electricidad y sus partes y piezas"/>
    <s v="BACOF INTERRUPTOR DOBLE CONMUTABLE LINEA ABITARE BLANCO 10AMP 110V DE INCRUSTAR_x000a_"/>
    <s v="39122233"/>
    <s v="SELECCIÓN ABREVIADA - ACUERDO MARCO"/>
    <n v="5"/>
    <n v="4"/>
    <n v="10"/>
    <n v="14"/>
    <n v="273072.52"/>
    <s v="Unidad"/>
    <m/>
  </r>
  <r>
    <x v="11"/>
    <x v="65"/>
    <s v="02-02-01-004-006-02"/>
    <s v="Materiales y suministros - Aparatos de control eléctrico y distribución de electricidad y sus partes y piezas"/>
    <s v="BACOF INTERRUPTOR TRIPLE CONMUTABLE LINEA ABITARE BLANCO 10AMP 110V DE INCRUSTAR_x000a_"/>
    <s v="39122233"/>
    <s v="SELECCIÓN ABREVIADA - ACUERDO MARCO"/>
    <n v="5"/>
    <n v="4"/>
    <n v="10"/>
    <n v="20"/>
    <n v="368022.2"/>
    <s v="Unidad"/>
    <m/>
  </r>
  <r>
    <x v="11"/>
    <x v="65"/>
    <s v="02-02-01-004-006-02"/>
    <s v="Materiales y suministros - Aparatos de control eléctrico y distribución de electricidad y sus partes y piezas"/>
    <s v="BACOF INTERRUPTORES TIMBRE LINEA BLANCA FUTURA_x000a_"/>
    <s v="39122233"/>
    <s v="SELECCIÓN ABREVIADA - ACUERDO MARCO"/>
    <n v="5"/>
    <n v="4"/>
    <n v="10"/>
    <n v="20"/>
    <n v="360662.2"/>
    <s v="Unidad"/>
    <m/>
  </r>
  <r>
    <x v="11"/>
    <x v="65"/>
    <s v="02-02-01-004-006-02"/>
    <s v="Materiales y suministros - Aparatos de control eléctrico y distribución de electricidad y sus partes y piezas"/>
    <s v="BACOF INTERRUPTOR DOBLE DE INCRUSTAR_x000a_"/>
    <s v="39122233"/>
    <s v="SELECCIÓN ABREVIADA - ACUERDO MARCO"/>
    <n v="5"/>
    <n v="4"/>
    <n v="10"/>
    <n v="15"/>
    <n v="215293.19999999998"/>
    <s v="Unidad"/>
    <m/>
  </r>
  <r>
    <x v="11"/>
    <x v="65"/>
    <s v="02-02-01-004-006-02"/>
    <s v="Materiales y suministros - Aparatos de control eléctrico y distribución de electricidad y sus partes y piezas"/>
    <s v="BACOF INTERRUPTOR SENCILLO CONMUTABLE LINEA ABITARE BLANCO 10AMP 110V DE INCRUSTAR_x000a_"/>
    <s v="39122233"/>
    <s v="SELECCIÓN ABREVIADA - ACUERDO MARCO"/>
    <n v="5"/>
    <n v="4"/>
    <n v="10"/>
    <n v="40"/>
    <n v="632998.79999999993"/>
    <s v="Unidad"/>
    <m/>
  </r>
  <r>
    <x v="11"/>
    <x v="65"/>
    <s v="02-02-01-004-006-02"/>
    <s v="Materiales y suministros - Aparatos de control eléctrico y distribución de electricidad y sus partes y piezas"/>
    <s v="BACOF INTERRUPOR TRIPLE DE INCRUSTRAR_x000a_"/>
    <s v="39122233"/>
    <s v="SELECCIÓN ABREVIADA - ACUERDO MARCO"/>
    <n v="5"/>
    <n v="4"/>
    <n v="10"/>
    <n v="8"/>
    <n v="138376.4"/>
    <s v="Unidad"/>
    <m/>
  </r>
  <r>
    <x v="11"/>
    <x v="65"/>
    <s v="02-02-01-004-006-02"/>
    <s v="Materiales y suministros - Aparatos de control eléctrico y distribución de electricidad y sus partes y piezas"/>
    <s v="BACOF INTERRUPOR SENCILLO DE INCRUSTRAR_x000a_"/>
    <s v="39122233"/>
    <s v="SELECCIÓN ABREVIADA - ACUERDO MARCO"/>
    <n v="5"/>
    <n v="4"/>
    <n v="10"/>
    <n v="30"/>
    <n v="408504.6"/>
    <s v="Unidad"/>
    <m/>
  </r>
  <r>
    <x v="11"/>
    <x v="65"/>
    <s v="02-02-01-004-006-02"/>
    <s v="Materiales y suministros - Aparatos de control eléctrico y distribución de electricidad y sus partes y piezas"/>
    <s v="BACOF RELE AUTOMOTRIZ JD1949 12VDC 5 PINES 80AMP_x000a_"/>
    <s v="39122325"/>
    <s v="SELECCIÓN ABREVIADA - ACUERDO MARCO"/>
    <n v="5"/>
    <n v="4"/>
    <n v="10"/>
    <n v="5"/>
    <n v="68084.100000000006"/>
    <s v="Unidad"/>
    <m/>
  </r>
  <r>
    <x v="11"/>
    <x v="65"/>
    <s v="02-02-01-004-006-02"/>
    <s v="Materiales y suministros - Aparatos de control eléctrico y distribución de electricidad y sus partes y piezas"/>
    <s v="BACOF CAJA PASO 15 CM X 15 CM X 11 CM BLANCO_x000a_"/>
    <s v="40141756"/>
    <s v="SELECCIÓN ABREVIADA - ACUERDO MARCO"/>
    <n v="5"/>
    <n v="4"/>
    <n v="10"/>
    <n v="8"/>
    <n v="161929.76"/>
    <s v="Unidad"/>
    <m/>
  </r>
  <r>
    <x v="11"/>
    <x v="65"/>
    <s v="02-02-01-004-006-02"/>
    <s v="Materiales y suministros - Aparatos de control eléctrico y distribución de electricidad y sus partes y piezas"/>
    <s v="GAAMA TOMA CORRIENTE DOBLE CON POLO A TIERRA"/>
    <s v="39121402"/>
    <s v="SELECCIÓN ABREVIADA - ACUERDO MARCO"/>
    <n v="5"/>
    <n v="4"/>
    <n v="10"/>
    <n v="12"/>
    <n v="136904.40000000002"/>
    <s v="Unidad"/>
    <m/>
  </r>
  <r>
    <x v="11"/>
    <x v="65"/>
    <s v="02-02-01-004-006-02"/>
    <s v="Materiales y suministros - Aparatos de control eléctrico y distribución de electricidad y sus partes y piezas"/>
    <s v="GAAMA TOMA CORRIENTE GFCI"/>
    <s v="39121402"/>
    <s v="SELECCIÓN ABREVIADA - ACUERDO MARCO"/>
    <n v="5"/>
    <n v="4"/>
    <n v="10"/>
    <n v="12"/>
    <n v="578531.16"/>
    <s v="Unidad"/>
    <m/>
  </r>
  <r>
    <x v="11"/>
    <x v="65"/>
    <s v="02-02-01-004-006-02"/>
    <s v="Materiales y suministros - Aparatos de control eléctrico y distribución de electricidad y sus partes y piezas"/>
    <s v="GAAMA INTERRUPTOR SENCILLO ( COLOR BLANCO )"/>
    <s v="39121402"/>
    <s v="SELECCIÓN ABREVIADA - ACUERDO MARCO"/>
    <n v="5"/>
    <n v="4"/>
    <n v="10"/>
    <n v="12"/>
    <n v="163401.84"/>
    <s v="Unidad"/>
    <m/>
  </r>
  <r>
    <x v="11"/>
    <x v="65"/>
    <s v="02-02-01-004-006-02"/>
    <s v="Materiales y suministros - Aparatos de control eléctrico y distribución de electricidad y sus partes y piezas"/>
    <s v="GAAMA INTERRUPTOR DOBLE CONMUTABLE COLOR BLANCO"/>
    <s v="39121402"/>
    <s v="SELECCIÓN ABREVIADA - ACUERDO MARCO"/>
    <n v="5"/>
    <n v="4"/>
    <n v="10"/>
    <n v="12"/>
    <n v="234062.16"/>
    <s v="Unidad"/>
    <m/>
  </r>
  <r>
    <x v="11"/>
    <x v="65"/>
    <s v="02-02-01-004-006-02"/>
    <s v="Materiales y suministros - Aparatos de control eléctrico y distribución de electricidad y sus partes y piezas"/>
    <s v="GAAMA INTERRUPTOR SENCILLO CONMUTABLE COLOR BLANCO"/>
    <s v="39121402"/>
    <s v="SELECCIÓN ABREVIADA - ACUERDO MARCO"/>
    <n v="5"/>
    <n v="4"/>
    <n v="10"/>
    <n v="15"/>
    <n v="237374.55"/>
    <s v="Unidad"/>
    <m/>
  </r>
  <r>
    <x v="11"/>
    <x v="65"/>
    <s v="02-02-01-004-006-02"/>
    <s v="Materiales y suministros - Aparatos de control eléctrico y distribución de electricidad y sus partes y piezas"/>
    <s v="GAAMA INTERRUPTOR DOBLE ( COLOR BLANCO )"/>
    <s v="39121402"/>
    <s v="SELECCIÓN ABREVIADA - ACUERDO MARCO"/>
    <n v="5"/>
    <n v="4"/>
    <n v="10"/>
    <n v="15"/>
    <n v="215293.19999999998"/>
    <s v="Unidad"/>
    <m/>
  </r>
  <r>
    <x v="11"/>
    <x v="65"/>
    <s v="02-02-01-004-006-02"/>
    <s v="Materiales y suministros - Aparatos de control eléctrico y distribución de electricidad y sus partes y piezas"/>
    <s v="GAAMA CLAVIJA DE CAUCHO CON POLO A TIERRA"/>
    <s v="39121402"/>
    <s v="SELECCIÓN ABREVIADA - ACUERDO MARCO"/>
    <n v="5"/>
    <n v="4"/>
    <n v="10"/>
    <n v="15"/>
    <n v="156501.6"/>
    <s v="Unidad"/>
    <m/>
  </r>
  <r>
    <x v="11"/>
    <x v="65"/>
    <s v="02-02-01-004-006-02"/>
    <s v="Materiales y suministros - Aparatos de control eléctrico y distribución de electricidad y sus partes y piezas"/>
    <s v="GAAMA TOMA AEREA CON TERMINAL POLO A TIERRA CAUCHO 125  250 V"/>
    <s v="39121402"/>
    <s v="SELECCIÓN ABREVIADA - ACUERDO MARCO"/>
    <n v="5"/>
    <n v="4"/>
    <n v="10"/>
    <n v="12"/>
    <n v="313554.96000000002"/>
    <s v="Unidad"/>
    <m/>
  </r>
  <r>
    <x v="11"/>
    <x v="65"/>
    <s v="02-02-01-004-006-02"/>
    <s v="Materiales y suministros - Aparatos de control eléctrico y distribución de electricidad y sus partes y piezas"/>
    <s v="GAAMA PROTECTOR DE VOLTAJE 110V"/>
    <s v="39121719"/>
    <s v="SELECCIÓN ABREVIADA - ACUERDO MARCO"/>
    <n v="5"/>
    <n v="4"/>
    <n v="10"/>
    <n v="10"/>
    <n v="478429"/>
    <s v="Unidad"/>
    <m/>
  </r>
  <r>
    <x v="11"/>
    <x v="65"/>
    <s v="02-02-01-004-006-02"/>
    <s v="Materiales y suministros - Aparatos de control eléctrico y distribución de electricidad y sus partes y piezas"/>
    <s v="GACAR CAPACITOR DE ARRANQUE "/>
    <s v="32121500"/>
    <s v="SELECCIÓN ABREVIADA - ACUERDO MARCO"/>
    <n v="5"/>
    <n v="4"/>
    <n v="10"/>
    <n v="10"/>
    <n v="309524.8"/>
    <s v="Unidad"/>
    <m/>
  </r>
  <r>
    <x v="11"/>
    <x v="65"/>
    <s v="02-02-01-004-006-02"/>
    <s v="Materiales y suministros - Aparatos de control eléctrico y distribución de electricidad y sus partes y piezas"/>
    <s v="GACAR TOMA DOBLE INCRUSTAR CON POLO A TIERRA 15 A- 127V- LÍNEA FUTURA"/>
    <s v="39121300"/>
    <s v="SELECCIÓN ABREVIADA - ACUERDO MARCO"/>
    <n v="5"/>
    <n v="4"/>
    <n v="10"/>
    <n v="20"/>
    <n v="191742.8"/>
    <s v="Unidad"/>
    <m/>
  </r>
  <r>
    <x v="11"/>
    <x v="65"/>
    <s v="02-02-01-004-006-02"/>
    <s v="Materiales y suministros - Aparatos de control eléctrico y distribución de electricidad y sus partes y piezas"/>
    <s v="GACAR TOMA DOBLE INCRUSTAR CON POLO A TIERRA NARANJA"/>
    <s v="39121300"/>
    <s v="SELECCIÓN ABREVIADA - ACUERDO MARCO"/>
    <n v="5"/>
    <n v="4"/>
    <n v="10"/>
    <n v="6"/>
    <n v="131745.78"/>
    <s v="Unidad"/>
    <m/>
  </r>
  <r>
    <x v="11"/>
    <x v="65"/>
    <s v="02-02-01-004-006-02"/>
    <s v="Materiales y suministros - Aparatos de control eléctrico y distribución de electricidad y sus partes y piezas"/>
    <s v="GACAR TAPA CIEGA OCTOGONAL "/>
    <s v="39121300"/>
    <s v="SELECCIÓN ABREVIADA - ACUERDO MARCO"/>
    <n v="5"/>
    <n v="4"/>
    <n v="10"/>
    <n v="10"/>
    <n v="19050.599999999999"/>
    <s v="Unidad"/>
    <m/>
  </r>
  <r>
    <x v="11"/>
    <x v="65"/>
    <s v="02-02-01-004-006-02"/>
    <s v="Materiales y suministros - Aparatos de control eléctrico y distribución de electricidad y sus partes y piezas"/>
    <s v="GACAR TAPA CIEGA RECTANGULAR"/>
    <s v="39121300"/>
    <s v="SELECCIÓN ABREVIADA - ACUERDO MARCO"/>
    <n v="5"/>
    <n v="4"/>
    <n v="10"/>
    <n v="10"/>
    <n v="38781.5"/>
    <s v="Unidad"/>
    <m/>
  </r>
  <r>
    <x v="11"/>
    <x v="65"/>
    <s v="02-02-01-004-006-02"/>
    <s v="Materiales y suministros - Aparatos de control eléctrico y distribución de electricidad y sus partes y piezas"/>
    <s v="GACAR SUPLEMENTOS 10X10 (REDUCTOR DE CAJA CUADRADA A RECTANGULAR)"/>
    <s v="39121300"/>
    <s v="SELECCIÓN ABREVIADA - ACUERDO MARCO"/>
    <n v="5"/>
    <n v="4"/>
    <n v="10"/>
    <n v="10"/>
    <n v="4948.2"/>
    <s v="Unidad"/>
    <m/>
  </r>
  <r>
    <x v="11"/>
    <x v="65"/>
    <s v="02-02-01-004-006-02"/>
    <s v="Materiales y suministros - Aparatos de control eléctrico y distribución de electricidad y sus partes y piezas"/>
    <s v="GACAR TAPA PLASTICA TOMA DOBLE BLANCA PARA EXTERIOR"/>
    <s v="39121300"/>
    <s v="SELECCIÓN ABREVIADA - ACUERDO MARCO"/>
    <n v="5"/>
    <n v="4"/>
    <n v="10"/>
    <n v="10"/>
    <n v="83500.899999999994"/>
    <s v="Unidad"/>
    <m/>
  </r>
  <r>
    <x v="11"/>
    <x v="65"/>
    <s v="02-02-01-004-006-02"/>
    <s v="Materiales y suministros - Aparatos de control eléctrico y distribución de electricidad y sus partes y piezas"/>
    <s v="GACAR TOTALIZADOR INDUSTRIAL BREAKER 100AMP FIJO"/>
    <s v="39121600"/>
    <s v="SELECCIÓN ABREVIADA - ACUERDO MARCO"/>
    <n v="5"/>
    <n v="4"/>
    <n v="10"/>
    <n v="2"/>
    <n v="256069.34"/>
    <s v="Unidad"/>
    <m/>
  </r>
  <r>
    <x v="11"/>
    <x v="65"/>
    <s v="02-02-01-004-006-02"/>
    <s v="Materiales y suministros - Aparatos de control eléctrico y distribución de electricidad y sus partes y piezas"/>
    <s v="GACAR PROTECTOR DE VOLTAJE 110V"/>
    <s v="39121600"/>
    <s v="SELECCIÓN ABREVIADA - ACUERDO MARCO"/>
    <n v="5"/>
    <n v="4"/>
    <n v="10"/>
    <n v="10"/>
    <n v="402041.2"/>
    <s v="Unidad"/>
    <m/>
  </r>
  <r>
    <x v="11"/>
    <x v="65"/>
    <s v="02-02-01-004-006-02"/>
    <s v="Materiales y suministros - Aparatos de control eléctrico y distribución de electricidad y sus partes y piezas"/>
    <s v="GACAR PROTECTOR DE VOLTAJE 220V"/>
    <s v="39121600"/>
    <s v="SELECCIÓN ABREVIADA - ACUERDO MARCO"/>
    <n v="5"/>
    <n v="4"/>
    <n v="10"/>
    <n v="10"/>
    <n v="569042.9"/>
    <s v="Unidad"/>
    <m/>
  </r>
  <r>
    <x v="11"/>
    <x v="65"/>
    <s v="02-02-01-004-006-02"/>
    <s v="Materiales y suministros - Aparatos de control eléctrico y distribución de electricidad y sus partes y piezas"/>
    <s v="GACAR BREAKER BIPOLAR STECK 2-4-6-10-16-20-25-32-40-50-63 A"/>
    <s v="39121600"/>
    <s v="SELECCIÓN ABREVIADA - ACUERDO MARCO"/>
    <n v="5"/>
    <n v="4"/>
    <n v="10"/>
    <n v="4"/>
    <n v="112373.64"/>
    <s v="Unidad"/>
    <m/>
  </r>
  <r>
    <x v="11"/>
    <x v="65"/>
    <s v="02-02-01-004-006-02"/>
    <s v="Materiales y suministros - Aparatos de control eléctrico y distribución de electricidad y sus partes y piezas"/>
    <s v="GACAR BREAKER ENCHUFABLE BIPOLAR 20 A "/>
    <s v="39121600"/>
    <s v="SELECCIÓN ABREVIADA - ACUERDO MARCO"/>
    <n v="5"/>
    <n v="4"/>
    <n v="10"/>
    <n v="4"/>
    <n v="90650.04"/>
    <s v="Unidad"/>
    <m/>
  </r>
  <r>
    <x v="11"/>
    <x v="65"/>
    <s v="02-02-01-004-006-02"/>
    <s v="Materiales y suministros - Aparatos de control eléctrico y distribución de electricidad y sus partes y piezas"/>
    <s v="GACAR BREAKER ENCHUFABLE BIPOLAR 30 A "/>
    <s v="39121600"/>
    <s v="SELECCIÓN ABREVIADA - ACUERDO MARCO"/>
    <n v="5"/>
    <n v="4"/>
    <n v="10"/>
    <n v="4"/>
    <n v="108198.56"/>
    <s v="Unidad"/>
    <m/>
  </r>
  <r>
    <x v="11"/>
    <x v="65"/>
    <s v="02-02-01-004-006-02"/>
    <s v="Materiales y suministros - Aparatos de control eléctrico y distribución de electricidad y sus partes y piezas"/>
    <s v="GACAR BREAKER ENCHUFABLE BIPOLAR 40 A "/>
    <s v="39121600"/>
    <s v="SELECCIÓN ABREVIADA - ACUERDO MARCO"/>
    <n v="5"/>
    <n v="4"/>
    <n v="10"/>
    <n v="4"/>
    <n v="193051.04"/>
    <s v="Unidad"/>
    <m/>
  </r>
  <r>
    <x v="11"/>
    <x v="65"/>
    <s v="02-02-01-004-006-02"/>
    <s v="Materiales y suministros - Aparatos de control eléctrico y distribución de electricidad y sus partes y piezas"/>
    <s v="GACAR BREAKER ENCHUFABLE BIPOLAR 50 A "/>
    <s v="39121600"/>
    <s v="SELECCIÓN ABREVIADA - ACUERDO MARCO"/>
    <n v="5"/>
    <n v="4"/>
    <n v="10"/>
    <n v="4"/>
    <n v="141894.72"/>
    <s v="Unidad"/>
    <m/>
  </r>
  <r>
    <x v="11"/>
    <x v="65"/>
    <s v="02-02-01-004-006-02"/>
    <s v="Materiales y suministros - Aparatos de control eléctrico y distribución de electricidad y sus partes y piezas"/>
    <s v="GACAR BREAKER ENCHUFABLE MONOPOLAR 20 A "/>
    <s v="39121600"/>
    <s v="SELECCIÓN ABREVIADA - ACUERDO MARCO"/>
    <n v="5"/>
    <n v="4"/>
    <n v="10"/>
    <n v="4"/>
    <n v="55667.24"/>
    <s v="Unidad"/>
    <m/>
  </r>
  <r>
    <x v="11"/>
    <x v="65"/>
    <s v="02-02-01-004-006-02"/>
    <s v="Materiales y suministros - Aparatos de control eléctrico y distribución de electricidad y sus partes y piezas"/>
    <s v="GACAR BREAKER ENCHUFABLE MONOPOLAR 30 A "/>
    <s v="39121600"/>
    <s v="SELECCIÓN ABREVIADA - ACUERDO MARCO"/>
    <n v="5"/>
    <n v="4"/>
    <n v="10"/>
    <n v="4"/>
    <n v="55667.24"/>
    <s v="Unidad"/>
    <m/>
  </r>
  <r>
    <x v="11"/>
    <x v="65"/>
    <s v="02-02-01-004-006-02"/>
    <s v="Materiales y suministros - Aparatos de control eléctrico y distribución de electricidad y sus partes y piezas"/>
    <s v="GACAR BREAKER ENCHUFABLE MONOPOLAR 40 A "/>
    <s v="39121600"/>
    <s v="SELECCIÓN ABREVIADA - ACUERDO MARCO"/>
    <n v="5"/>
    <n v="4"/>
    <n v="10"/>
    <n v="4"/>
    <n v="55667.24"/>
    <s v="Unidad"/>
    <m/>
  </r>
  <r>
    <x v="11"/>
    <x v="65"/>
    <s v="02-02-01-004-006-02"/>
    <s v="Materiales y suministros - Aparatos de control eléctrico y distribución de electricidad y sus partes y piezas"/>
    <s v="GACAR BREAKER ENCHUFABLE MONOPOLAR 50 A "/>
    <s v="39121600"/>
    <s v="SELECCIÓN ABREVIADA - ACUERDO MARCO"/>
    <n v="5"/>
    <n v="4"/>
    <n v="10"/>
    <n v="5"/>
    <n v="72676.7"/>
    <s v="Unidad"/>
    <m/>
  </r>
  <r>
    <x v="11"/>
    <x v="65"/>
    <s v="02-02-01-004-006-02"/>
    <s v="Materiales y suministros - Aparatos de control eléctrico y distribución de electricidad y sus partes y piezas"/>
    <s v="GACAR BREAKER ENCHUFABLE MONOPOLAR 60 A "/>
    <s v="39121600"/>
    <s v="SELECCIÓN ABREVIADA - ACUERDO MARCO"/>
    <n v="5"/>
    <n v="4"/>
    <n v="10"/>
    <n v="3"/>
    <n v="61859.67"/>
    <s v="Unidad"/>
    <m/>
  </r>
  <r>
    <x v="11"/>
    <x v="65"/>
    <s v="02-02-01-004-006-02"/>
    <s v="Materiales y suministros - Aparatos de control eléctrico y distribución de electricidad y sus partes y piezas"/>
    <s v="GACAR BREAKER ENCHUFABLE TRIPOLAR 20 A "/>
    <s v="39121600"/>
    <s v="SELECCIÓN ABREVIADA - ACUERDO MARCO"/>
    <n v="5"/>
    <n v="4"/>
    <n v="10"/>
    <n v="4"/>
    <n v="170609"/>
    <s v="Unidad"/>
    <m/>
  </r>
  <r>
    <x v="11"/>
    <x v="65"/>
    <s v="02-02-01-004-006-02"/>
    <s v="Materiales y suministros - Aparatos de control eléctrico y distribución de electricidad y sus partes y piezas"/>
    <s v="GACAR BREAKER ENCHUFABLE TRIPOLAR 30 A "/>
    <s v="39121600"/>
    <s v="SELECCIÓN ABREVIADA - ACUERDO MARCO"/>
    <n v="5"/>
    <n v="4"/>
    <n v="10"/>
    <n v="4"/>
    <n v="228606.84"/>
    <s v="Unidad"/>
    <m/>
  </r>
  <r>
    <x v="11"/>
    <x v="65"/>
    <s v="02-02-01-004-006-02"/>
    <s v="Materiales y suministros - Aparatos de control eléctrico y distribución de electricidad y sus partes y piezas"/>
    <s v="GACAR BREAKER ENCHUFABLE TRIPOLAR 40 A "/>
    <s v="39121600"/>
    <s v="SELECCIÓN ABREVIADA - ACUERDO MARCO"/>
    <n v="5"/>
    <n v="4"/>
    <n v="10"/>
    <n v="4"/>
    <n v="290211.92"/>
    <s v="Unidad"/>
    <m/>
  </r>
  <r>
    <x v="11"/>
    <x v="65"/>
    <s v="02-02-01-004-006-02"/>
    <s v="Materiales y suministros - Aparatos de control eléctrico y distribución de electricidad y sus partes y piezas"/>
    <s v="GACAR BREAKER ENCHUFABLE TRIPOLAR 50 A "/>
    <s v="39121600"/>
    <s v="SELECCIÓN ABREVIADA - ACUERDO MARCO"/>
    <n v="5"/>
    <n v="4"/>
    <n v="10"/>
    <n v="4"/>
    <n v="169475.88"/>
    <s v="Unidad"/>
    <m/>
  </r>
  <r>
    <x v="11"/>
    <x v="65"/>
    <s v="02-02-01-004-006-02"/>
    <s v="Materiales y suministros - Aparatos de control eléctrico y distribución de electricidad y sus partes y piezas"/>
    <s v="GACAR BREAKER MONOPOLAR PARA MONTAJE EN RIEL DE 16 60 A "/>
    <s v="39121600"/>
    <s v="SELECCIÓN ABREVIADA - ACUERDO MARCO"/>
    <n v="5"/>
    <n v="4"/>
    <n v="10"/>
    <n v="4"/>
    <n v="72367.399999999994"/>
    <s v="Unidad"/>
    <m/>
  </r>
  <r>
    <x v="11"/>
    <x v="65"/>
    <s v="02-02-01-004-006-02"/>
    <s v="Materiales y suministros - Aparatos de control eléctrico y distribución de electricidad y sus partes y piezas"/>
    <s v="GACAR BREAKER MONOPOLAR PARA MONTAJE EN RIEL DE 32 A"/>
    <s v="39121600"/>
    <s v="SELECCIÓN ABREVIADA - ACUERDO MARCO"/>
    <n v="5"/>
    <n v="4"/>
    <n v="10"/>
    <n v="3"/>
    <n v="78156.81"/>
    <s v="Unidad"/>
    <m/>
  </r>
  <r>
    <x v="11"/>
    <x v="65"/>
    <s v="02-02-01-004-006-02"/>
    <s v="Materiales y suministros - Aparatos de control eléctrico y distribución de electricidad y sus partes y piezas"/>
    <s v="GACAS REGULADOR ELECTRÓNICO DE VOLTAJE MAGOM EV-2000 A 110 V "/>
    <s v="39121635"/>
    <s v="SELECCIÓN ABREVIADA - ACUERDO MARCO"/>
    <n v="5"/>
    <n v="4"/>
    <n v="10"/>
    <n v="2"/>
    <n v="463708.18"/>
    <s v="Unidad"/>
    <m/>
  </r>
  <r>
    <x v="11"/>
    <x v="65"/>
    <s v="02-02-01-004-006-02"/>
    <s v="Materiales y suministros - Aparatos de control eléctrico y distribución de electricidad y sus partes y piezas"/>
    <s v="GACAS FLOTADOR ELECTRICO PARA TANQUE DE AGUA "/>
    <s v="39122219"/>
    <s v="SELECCIÓN ABREVIADA - ACUERDO MARCO"/>
    <n v="5"/>
    <n v="4"/>
    <n v="10"/>
    <n v="2"/>
    <n v="99954.86"/>
    <s v="Unidad"/>
    <m/>
  </r>
  <r>
    <x v="11"/>
    <x v="65"/>
    <s v="02-02-01-004-006-02"/>
    <s v="Materiales y suministros - Aparatos de control eléctrico y distribución de electricidad y sus partes y piezas"/>
    <s v="GAORI CLAVIJA CAUCHO POLO A TIERRA 15 AMP USO INDUSTRIAL"/>
    <s v="30241511"/>
    <s v="SELECCIÓN ABREVIADA - ACUERDO MARCO"/>
    <n v="5"/>
    <n v="4"/>
    <n v="10"/>
    <n v="5"/>
    <n v="52167.200000000004"/>
    <s v="Unidad"/>
    <m/>
  </r>
  <r>
    <x v="11"/>
    <x v="65"/>
    <s v="02-02-01-004-006-02"/>
    <s v="Materiales y suministros - Aparatos de control eléctrico y distribución de electricidad y sus partes y piezas"/>
    <s v="GAORI TABLERO ELECTRICO DE 4 CON PROTECCION INTERPERIE_x000a_"/>
    <s v="39121110"/>
    <s v="SELECCIÓN ABREVIADA - ACUERDO MARCO"/>
    <n v="5"/>
    <n v="4"/>
    <n v="10"/>
    <n v="2"/>
    <n v="84615.679999999993"/>
    <s v="Unidad"/>
    <m/>
  </r>
  <r>
    <x v="11"/>
    <x v="65"/>
    <s v="02-02-01-004-006-02"/>
    <s v="Materiales y suministros - Aparatos de control eléctrico y distribución de electricidad y sus partes y piezas"/>
    <s v="GAORI TABLERO ELECTRICO DE 42 CON PROTECCION INTERPERIE_x000a_"/>
    <s v="39121110"/>
    <s v="SELECCIÓN ABREVIADA - ACUERDO MARCO"/>
    <n v="5"/>
    <n v="4"/>
    <n v="10"/>
    <n v="2"/>
    <n v="1079318.32"/>
    <s v="Unidad"/>
    <m/>
  </r>
  <r>
    <x v="11"/>
    <x v="65"/>
    <s v="02-02-01-004-006-02"/>
    <s v="Materiales y suministros - Aparatos de control eléctrico y distribución de electricidad y sus partes y piezas"/>
    <s v="GAORI TABLERO ELECTRICO DE 12 CON PROTECCION INTERPERIE_x000a_"/>
    <s v="39121110"/>
    <s v="SELECCIÓN ABREVIADA - ACUERDO MARCO"/>
    <n v="5"/>
    <n v="4"/>
    <n v="10"/>
    <n v="2"/>
    <n v="342525.76"/>
    <s v="Unidad"/>
    <m/>
  </r>
  <r>
    <x v="11"/>
    <x v="65"/>
    <s v="02-02-01-004-006-02"/>
    <s v="Materiales y suministros - Aparatos de control eléctrico y distribución de electricidad y sus partes y piezas"/>
    <s v="GAORI CONECTORES RESORTADOS ROJOS-AMARILLO _x000a_"/>
    <s v="39121409"/>
    <s v="SELECCIÓN ABREVIADA - ACUERDO MARCO"/>
    <n v="5"/>
    <n v="4"/>
    <n v="10"/>
    <n v="25"/>
    <n v="22081.25"/>
    <s v="Unidad"/>
    <m/>
  </r>
  <r>
    <x v="11"/>
    <x v="65"/>
    <s v="02-02-01-004-006-02"/>
    <s v="Materiales y suministros - Aparatos de control eléctrico y distribución de electricidad y sus partes y piezas"/>
    <s v="GAORI EXTENSION TRIFASICA 220 VAC X UNIDAD_x000a_"/>
    <s v="39121440"/>
    <s v="SELECCIÓN ABREVIADA - ACUERDO MARCO"/>
    <n v="5"/>
    <n v="4"/>
    <n v="10"/>
    <n v="1"/>
    <n v="276414.24"/>
    <s v="Unidad"/>
    <m/>
  </r>
  <r>
    <x v="11"/>
    <x v="65"/>
    <s v="02-02-01-004-006-02"/>
    <s v="Materiales y suministros - Aparatos de control eléctrico y distribución de electricidad y sus partes y piezas"/>
    <s v="GAORI EXTENSION DE 30 MTS 115 VACX UNIDAD_x000a_"/>
    <s v="39121440"/>
    <s v="SELECCIÓN ABREVIADA - ACUERDO MARCO"/>
    <n v="5"/>
    <n v="4"/>
    <n v="10"/>
    <n v="1"/>
    <n v="276414.24"/>
    <s v="Unidad"/>
    <m/>
  </r>
  <r>
    <x v="11"/>
    <x v="65"/>
    <s v="02-02-01-004-006-02"/>
    <s v="Materiales y suministros - Aparatos de control eléctrico y distribución de electricidad y sus partes y piezas"/>
    <s v="GAORI BREACKER TRIIPOLAR ENCHUFABLE 60 AMP"/>
    <s v="39121602"/>
    <s v="SELECCIÓN ABREVIADA - ACUERDO MARCO"/>
    <n v="5"/>
    <n v="4"/>
    <n v="10"/>
    <n v="5"/>
    <n v="86485.25"/>
    <s v="Unidad"/>
    <m/>
  </r>
  <r>
    <x v="11"/>
    <x v="65"/>
    <s v="02-02-01-004-006-02"/>
    <s v="Materiales y suministros - Aparatos de control eléctrico y distribución de electricidad y sus partes y piezas"/>
    <s v="GAORI TOTALIZADOR BREAKER INDUSTRIAL 100A"/>
    <s v="39121602"/>
    <s v="SELECCIÓN ABREVIADA - ACUERDO MARCO"/>
    <n v="5"/>
    <n v="4"/>
    <n v="10"/>
    <n v="1"/>
    <n v="152361.26"/>
    <s v="Unidad"/>
    <m/>
  </r>
  <r>
    <x v="11"/>
    <x v="65"/>
    <s v="02-02-01-004-006-02"/>
    <s v="Materiales y suministros - Aparatos de control eléctrico y distribución de electricidad y sus partes y piezas"/>
    <s v="GAORI TOTALIZADOR BREAKER INDUSTRIAL 150A"/>
    <s v="39121602"/>
    <s v="SELECCIÓN ABREVIADA - ACUERDO MARCO"/>
    <n v="5"/>
    <n v="4"/>
    <n v="10"/>
    <n v="1"/>
    <n v="420907.18"/>
    <s v="Unidad"/>
    <m/>
  </r>
  <r>
    <x v="11"/>
    <x v="65"/>
    <s v="02-02-01-004-006-02"/>
    <s v="Materiales y suministros - Aparatos de control eléctrico y distribución de electricidad y sus partes y piezas"/>
    <s v="GAORI TOTALIZADOR BREAKER INDUSTRIAL 200A"/>
    <s v="39121602"/>
    <s v="SELECCIÓN ABREVIADA - ACUERDO MARCO"/>
    <n v="5"/>
    <n v="4"/>
    <n v="10"/>
    <n v="1"/>
    <n v="425176.23"/>
    <s v="Unidad"/>
    <m/>
  </r>
  <r>
    <x v="11"/>
    <x v="65"/>
    <s v="02-02-01-004-006-02"/>
    <s v="Materiales y suministros - Aparatos de control eléctrico y distribución de electricidad y sus partes y piezas"/>
    <s v="GAORI BREACKER MONOPOLAR ENCHUFABLE 15 AMP"/>
    <s v="39121602"/>
    <s v="SELECCIÓN ABREVIADA - ACUERDO MARCO"/>
    <n v="5"/>
    <n v="4"/>
    <n v="10"/>
    <n v="1"/>
    <n v="10857.429999999998"/>
    <s v="Unidad"/>
    <m/>
  </r>
  <r>
    <x v="11"/>
    <x v="65"/>
    <s v="02-02-01-004-006-02"/>
    <s v="Materiales y suministros - Aparatos de control eléctrico y distribución de electricidad y sus partes y piezas"/>
    <s v="GAORI BREACKER MONOPOLAR ENCHUFABLE 20 AMP"/>
    <s v="39121602"/>
    <s v="SELECCIÓN ABREVIADA - ACUERDO MARCO"/>
    <n v="5"/>
    <n v="4"/>
    <n v="10"/>
    <n v="2"/>
    <n v="33122"/>
    <s v="Unidad"/>
    <m/>
  </r>
  <r>
    <x v="11"/>
    <x v="65"/>
    <s v="02-02-01-004-006-02"/>
    <s v="Materiales y suministros - Aparatos de control eléctrico y distribución de electricidad y sus partes y piezas"/>
    <s v="GAORI TOTALIZADOR BREAKER INDUSTRIAL 80A"/>
    <s v="39121602"/>
    <s v="SELECCIÓN ABREVIADA - ACUERDO MARCO"/>
    <n v="5"/>
    <n v="4"/>
    <n v="10"/>
    <n v="2"/>
    <n v="323859.65999999997"/>
    <s v="Unidad"/>
    <m/>
  </r>
  <r>
    <x v="11"/>
    <x v="65"/>
    <s v="02-02-01-004-006-02"/>
    <s v="Materiales y suministros - Aparatos de control eléctrico y distribución de electricidad y sus partes y piezas"/>
    <s v="GAORI BREACKER MONOPOLAR ENCHUFABLE 30 AMP"/>
    <s v="39121602"/>
    <s v="SELECCIÓN ABREVIADA - ACUERDO MARCO"/>
    <n v="5"/>
    <n v="4"/>
    <n v="10"/>
    <n v="2"/>
    <n v="33122"/>
    <s v="Unidad"/>
    <m/>
  </r>
  <r>
    <x v="11"/>
    <x v="65"/>
    <s v="02-02-01-004-006-02"/>
    <s v="Materiales y suministros - Aparatos de control eléctrico y distribución de electricidad y sus partes y piezas"/>
    <s v="GAORI BREACKER MONOPOLAR ENCHUFABLE 40 AMP"/>
    <s v="39121602"/>
    <s v="SELECCIÓN ABREVIADA - ACUERDO MARCO"/>
    <n v="5"/>
    <n v="4"/>
    <n v="10"/>
    <n v="2"/>
    <n v="33122"/>
    <s v="Unidad"/>
    <m/>
  </r>
  <r>
    <x v="11"/>
    <x v="65"/>
    <s v="02-02-01-004-006-02"/>
    <s v="Materiales y suministros - Aparatos de control eléctrico y distribución de electricidad y sus partes y piezas"/>
    <s v="GAORI BREACKER TRIIPOLAR ENCHUFABLE 100 AMP"/>
    <s v="39121602"/>
    <s v="SELECCIÓN ABREVIADA - ACUERDO MARCO"/>
    <n v="5"/>
    <n v="4"/>
    <n v="10"/>
    <n v="2"/>
    <n v="304722.52"/>
    <s v="Unidad"/>
    <m/>
  </r>
  <r>
    <x v="11"/>
    <x v="65"/>
    <s v="02-02-01-004-006-02"/>
    <s v="Materiales y suministros - Aparatos de control eléctrico y distribución de electricidad y sus partes y piezas"/>
    <s v="GAORI TOMA DOBLE POLO A TIERRA CON TAPA COLOR BLANCO"/>
    <s v="39121613"/>
    <s v="SELECCIÓN ABREVIADA - ACUERDO MARCO"/>
    <n v="5"/>
    <n v="4"/>
    <n v="10"/>
    <n v="5"/>
    <n v="57043.5"/>
    <s v="Unidad"/>
    <m/>
  </r>
  <r>
    <x v="11"/>
    <x v="65"/>
    <s v="02-02-01-004-006-02"/>
    <s v="Materiales y suministros - Aparatos de control eléctrico y distribución de electricidad y sus partes y piezas"/>
    <s v="GAORI TOMA AEREA TIPO INDUSTRIAL CAUCHO POLO A TIERRA  30 AMP"/>
    <s v="39121613"/>
    <s v="SELECCIÓN ABREVIADA - ACUERDO MARCO"/>
    <n v="5"/>
    <n v="4"/>
    <n v="10"/>
    <n v="5"/>
    <n v="46002.799999999996"/>
    <s v="Unidad"/>
    <m/>
  </r>
  <r>
    <x v="11"/>
    <x v="65"/>
    <s v="02-02-01-004-006-02"/>
    <s v="Materiales y suministros - Aparatos de control eléctrico y distribución de electricidad y sus partes y piezas"/>
    <s v="GAORI FUSIBLE HILO STAVOL 10A-15KV TIPO H_x000a_"/>
    <s v="39121627"/>
    <s v="SELECCIÓN ABREVIADA - ACUERDO MARCO"/>
    <n v="5"/>
    <n v="4"/>
    <n v="10"/>
    <n v="6"/>
    <n v="24642.78"/>
    <s v="Unidad"/>
    <m/>
  </r>
  <r>
    <x v="11"/>
    <x v="65"/>
    <s v="02-02-01-004-006-02"/>
    <s v="Materiales y suministros - Aparatos de control eléctrico y distribución de electricidad y sus partes y piezas"/>
    <s v="GAORI FUSIBLE HILO STAVOL 8A-15KV TIPO H_x000a_"/>
    <s v="39121627"/>
    <s v="SELECCIÓN ABREVIADA - ACUERDO MARCO"/>
    <n v="5"/>
    <n v="4"/>
    <n v="10"/>
    <n v="5"/>
    <n v="20535.650000000001"/>
    <s v="Unidad"/>
    <m/>
  </r>
  <r>
    <x v="11"/>
    <x v="65"/>
    <s v="02-02-01-004-006-02"/>
    <s v="Materiales y suministros - Aparatos de control eléctrico y distribución de electricidad y sus partes y piezas"/>
    <s v="GAORI FUSIBLE HILO STAVOL 6A-15KV TIPO H_x000a_"/>
    <s v="39121627"/>
    <s v="SELECCIÓN ABREVIADA - ACUERDO MARCO"/>
    <n v="5"/>
    <n v="4"/>
    <n v="10"/>
    <n v="5"/>
    <n v="66906.450000000012"/>
    <s v="Unidad"/>
    <m/>
  </r>
  <r>
    <x v="11"/>
    <x v="65"/>
    <s v="02-02-01-004-006-02"/>
    <s v="Materiales y suministros - Aparatos de control eléctrico y distribución de electricidad y sus partes y piezas"/>
    <s v="GAORI FUSIBLE HILO STAVOL 12A-15KV TIPO H_x000a_"/>
    <s v="39121627"/>
    <s v="SELECCIÓN ABREVIADA - ACUERDO MARCO"/>
    <n v="5"/>
    <n v="4"/>
    <n v="10"/>
    <n v="6"/>
    <n v="71808.540000000008"/>
    <s v="Unidad"/>
    <m/>
  </r>
  <r>
    <x v="11"/>
    <x v="65"/>
    <s v="02-02-01-004-006-02"/>
    <s v="Materiales y suministros - Aparatos de control eléctrico y distribución de electricidad y sus partes y piezas"/>
    <s v="GAORI FUSIBLE TIPO BAYONETA PARA TRANSFORMADOR 5AMP PARA 13 KV_x000a_"/>
    <s v="39121627"/>
    <s v="SELECCIÓN ABREVIADA - ACUERDO MARCO"/>
    <n v="5"/>
    <n v="4"/>
    <n v="10"/>
    <n v="15"/>
    <n v="1324880.5499999998"/>
    <s v="Unidad"/>
    <m/>
  </r>
  <r>
    <x v="11"/>
    <x v="65"/>
    <s v="02-02-01-004-006-02"/>
    <s v="Materiales y suministros - Aparatos de control eléctrico y distribución de electricidad y sus partes y piezas"/>
    <s v="GAORI FUSIBLE TIPO BAYONETA PARA TRANSFORMADOR 6AMP PARA 13 KV_x000a_"/>
    <s v="39121627"/>
    <s v="SELECCIÓN ABREVIADA - ACUERDO MARCO"/>
    <n v="5"/>
    <n v="4"/>
    <n v="10"/>
    <n v="15"/>
    <n v="1324880.5499999998"/>
    <s v="Unidad"/>
    <m/>
  </r>
  <r>
    <x v="11"/>
    <x v="65"/>
    <s v="02-02-01-004-006-02"/>
    <s v="Materiales y suministros - Aparatos de control eléctrico y distribución de electricidad y sus partes y piezas"/>
    <s v="GAORI INTERUPTOR TRIPLE  CONMUTABLE 110-250V/10AMP"/>
    <s v="39121633"/>
    <s v="SELECCIÓN ABREVIADA - ACUERDO MARCO"/>
    <n v="5"/>
    <n v="4"/>
    <n v="10"/>
    <n v="5"/>
    <n v="92005.55"/>
    <s v="Unidad"/>
    <m/>
  </r>
  <r>
    <x v="11"/>
    <x v="65"/>
    <s v="02-02-01-004-006-02"/>
    <s v="Materiales y suministros - Aparatos de control eléctrico y distribución de electricidad y sus partes y piezas"/>
    <s v="GAORI INTERUPTOR TRIPLE BLANCO 110-250V/10AMP"/>
    <s v="39121633"/>
    <s v="SELECCIÓN ABREVIADA - ACUERDO MARCO"/>
    <n v="5"/>
    <n v="4"/>
    <n v="10"/>
    <n v="3"/>
    <n v="58515.54"/>
    <s v="Unidad"/>
    <m/>
  </r>
  <r>
    <x v="11"/>
    <x v="65"/>
    <s v="02-02-01-004-006-02"/>
    <s v="Materiales y suministros - Aparatos de control eléctrico y distribución de electricidad y sus partes y piezas"/>
    <s v="GAORI INTERUPTOR DOBLE CONMUTABLE 110-250V/10AMP"/>
    <s v="39121633"/>
    <s v="SELECCIÓN ABREVIADA - ACUERDO MARCO"/>
    <n v="5"/>
    <n v="4"/>
    <n v="10"/>
    <n v="3"/>
    <n v="58515.54"/>
    <s v="Unidad"/>
    <m/>
  </r>
  <r>
    <x v="11"/>
    <x v="65"/>
    <s v="02-02-01-004-006-02"/>
    <s v="Materiales y suministros - Aparatos de control eléctrico y distribución de electricidad y sus partes y piezas"/>
    <s v="GAORI INTERUPTOR DOBLE BLANCO 110-250V/10AMP"/>
    <s v="39121633"/>
    <s v="SELECCIÓN ABREVIADA - ACUERDO MARCO"/>
    <n v="5"/>
    <n v="4"/>
    <n v="10"/>
    <n v="5"/>
    <n v="71764.399999999994"/>
    <s v="Unidad"/>
    <m/>
  </r>
  <r>
    <x v="11"/>
    <x v="65"/>
    <s v="02-02-01-004-006-02"/>
    <s v="Materiales y suministros - Aparatos de control eléctrico y distribución de electricidad y sus partes y piezas"/>
    <s v="GAORI INTERUPTOR SENCILLO BLANCO 110-250V/10AMP"/>
    <s v="39121633"/>
    <s v="SELECCIÓN ABREVIADA - ACUERDO MARCO"/>
    <n v="5"/>
    <n v="4"/>
    <n v="10"/>
    <n v="20"/>
    <n v="272336.40000000002"/>
    <s v="Unidad"/>
    <m/>
  </r>
  <r>
    <x v="11"/>
    <x v="65"/>
    <s v="02-02-01-004-006-02"/>
    <s v="Materiales y suministros - Aparatos de control eléctrico y distribución de electricidad y sus partes y piezas"/>
    <s v="BACOF SOCKET PARA BOMBILLO"/>
    <s v="25172901"/>
    <s v="MÍNIMA CUANTÍA"/>
    <n v="3"/>
    <n v="4"/>
    <n v="10"/>
    <n v="40"/>
    <n v="91392"/>
    <s v="Unidad"/>
    <m/>
  </r>
  <r>
    <x v="11"/>
    <x v="65"/>
    <s v="02-02-01-004-006-02"/>
    <s v="Materiales y suministros - Aparatos de control eléctrico y distribución de electricidad y sus partes y piezas"/>
    <s v="BACOF DRIVER PARA LUMINARIA LED REDONDA DE 18 W_x000a_"/>
    <s v="32101659"/>
    <s v="SELECCIÓN ABREVIADA - ACUERDO MARCO"/>
    <n v="5"/>
    <n v="4"/>
    <n v="16"/>
    <n v="40"/>
    <n v="809648.8"/>
    <s v="Unidad"/>
    <m/>
  </r>
  <r>
    <x v="11"/>
    <x v="65"/>
    <s v="02-02-01-004-006-02"/>
    <s v="Materiales y suministros - Aparatos de control eléctrico y distribución de electricidad y sus partes y piezas"/>
    <s v="BACOF DRIVER PARA PANEL LED DE 6X 60 DE 52 W_x000a_"/>
    <s v="32101659"/>
    <s v="SELECCIÓN ABREVIADA - ACUERDO MARCO"/>
    <n v="5"/>
    <n v="4"/>
    <n v="16"/>
    <n v="40"/>
    <n v="809648.8"/>
    <s v="Unidad"/>
    <m/>
  </r>
  <r>
    <x v="11"/>
    <x v="65"/>
    <s v="02-02-01-004-006-02"/>
    <s v="Materiales y suministros - Aparatos de control eléctrico y distribución de electricidad y sus partes y piezas"/>
    <s v="BACOF TOMA CORRIENTE DOBLE POLO TIERRA LIN. FUT. 686533_x000a_"/>
    <s v="39121402"/>
    <s v="SELECCIÓN ABREVIADA - ACUERDO MARCO"/>
    <n v="5"/>
    <n v="4"/>
    <n v="16"/>
    <n v="100"/>
    <n v="1140870"/>
    <s v="Unidad"/>
    <m/>
  </r>
  <r>
    <x v="11"/>
    <x v="65"/>
    <s v="02-02-01-004-006-02"/>
    <s v="Materiales y suministros - Aparatos de control eléctrico y distribución de electricidad y sus partes y piezas"/>
    <s v="BACOF TOMA CORRIENTE GFCI DE SEGURIDAD_x000a_"/>
    <s v="39121402"/>
    <s v="SELECCIÓN ABREVIADA - ACUERDO MARCO"/>
    <n v="5"/>
    <n v="4"/>
    <n v="16"/>
    <n v="40"/>
    <n v="1928437.2"/>
    <s v="Unidad"/>
    <m/>
  </r>
  <r>
    <x v="11"/>
    <x v="65"/>
    <s v="02-02-01-004-006-02"/>
    <s v="Materiales y suministros - Aparatos de control eléctrico y distribución de electricidad y sus partes y piezas"/>
    <s v="BACOF TOMA DOBLE TIERRA AISLADA 15A 125V 5-15 (COLOR NARANJA)_x000a_"/>
    <s v="39121402"/>
    <s v="SELECCIÓN ABREVIADA - ACUERDO MARCO"/>
    <n v="5"/>
    <n v="4"/>
    <n v="16"/>
    <n v="15"/>
    <n v="391943.7"/>
    <s v="Unidad"/>
    <m/>
  </r>
  <r>
    <x v="11"/>
    <x v="65"/>
    <s v="02-02-01-004-006-02"/>
    <s v="Materiales y suministros - Aparatos de control eléctrico y distribución de electricidad y sus partes y piezas"/>
    <s v="BACOF CONECTOR 3M RESORTE CALIBRE 18-8 AWG ROJO-AMARILLO_x000a_"/>
    <s v="39121409"/>
    <s v="SELECCIÓN ABREVIADA - ACUERDO MARCO"/>
    <n v="5"/>
    <n v="4"/>
    <n v="16"/>
    <n v="518"/>
    <n v="457523.5"/>
    <s v="Unidad"/>
    <m/>
  </r>
  <r>
    <x v="11"/>
    <x v="65"/>
    <s v="02-02-01-004-006-02"/>
    <s v="Materiales y suministros - Aparatos de control eléctrico y distribución de electricidad y sus partes y piezas"/>
    <s v="BACOF TEMPORIZADOR PROGRAMABLE 999 SEGUNDOS CON RELE_x000a_"/>
    <s v="39121523"/>
    <s v="SELECCIÓN ABREVIADA - ACUERDO MARCO"/>
    <n v="5"/>
    <n v="4"/>
    <n v="16"/>
    <n v="5"/>
    <n v="167450.15"/>
    <s v="Unidad"/>
    <m/>
  </r>
  <r>
    <x v="11"/>
    <x v="65"/>
    <s v="02-02-01-004-006-02"/>
    <s v="Materiales y suministros - Aparatos de control eléctrico y distribución de electricidad y sus partes y piezas"/>
    <s v="BACOF BREACKER ENCHUFABLE 3X50_x000a_"/>
    <s v="39121601"/>
    <s v="SELECCIÓN ABREVIADA - ACUERDO MARCO"/>
    <n v="5"/>
    <n v="4"/>
    <n v="16"/>
    <n v="7"/>
    <n v="352933.49"/>
    <s v="Unidad"/>
    <m/>
  </r>
  <r>
    <x v="11"/>
    <x v="65"/>
    <s v="02-02-01-004-006-02"/>
    <s v="Materiales y suministros - Aparatos de control eléctrico y distribución de electricidad y sus partes y piezas"/>
    <s v="BACOF BREACKER ENCHUFABLE 3X70_x000a_"/>
    <s v="39121601"/>
    <s v="SELECCIÓN ABREVIADA - ACUERDO MARCO"/>
    <n v="5"/>
    <n v="4"/>
    <n v="16"/>
    <n v="4"/>
    <n v="338580.6"/>
    <s v="Unidad"/>
    <m/>
  </r>
  <r>
    <x v="11"/>
    <x v="65"/>
    <s v="02-02-01-004-006-02"/>
    <s v="Materiales y suministros - Aparatos de control eléctrico y distribución de electricidad y sus partes y piezas"/>
    <s v="BACOF BREACKER ENCHUFABLE 3X60_x000a_"/>
    <s v="39121601"/>
    <s v="SELECCIÓN ABREVIADA - ACUERDO MARCO"/>
    <n v="5"/>
    <n v="4"/>
    <n v="16"/>
    <n v="7"/>
    <n v="419913.55"/>
    <s v="Unidad"/>
    <m/>
  </r>
  <r>
    <x v="11"/>
    <x v="65"/>
    <s v="02-02-01-004-006-02"/>
    <s v="Materiales y suministros - Aparatos de control eléctrico y distribución de electricidad y sus partes y piezas"/>
    <s v="BACOF BREACKER DOBLE TORNILLO 3X70 AMP _x000a_"/>
    <s v="39121601"/>
    <s v="SELECCIÓN ABREVIADA - ACUERDO MARCO"/>
    <n v="5"/>
    <n v="4"/>
    <n v="16"/>
    <n v="7"/>
    <n v="404456.57"/>
    <s v="Unidad"/>
    <m/>
  </r>
  <r>
    <x v="11"/>
    <x v="65"/>
    <s v="02-02-01-004-006-02"/>
    <s v="Materiales y suministros - Aparatos de control eléctrico y distribución de electricidad y sus partes y piezas"/>
    <s v="BACOF BREACKER DOBLE TORNILLO 3X50AMP _x000a_"/>
    <s v="39121601"/>
    <s v="SELECCIÓN ABREVIADA - ACUERDO MARCO"/>
    <n v="5"/>
    <n v="4"/>
    <n v="16"/>
    <n v="7"/>
    <n v="285953.43"/>
    <s v="Unidad"/>
    <m/>
  </r>
  <r>
    <x v="11"/>
    <x v="65"/>
    <s v="02-02-01-004-006-02"/>
    <s v="Materiales y suministros - Aparatos de control eléctrico y distribución de electricidad y sus partes y piezas"/>
    <s v="BACOF BREACKER SENCILLO ENCHUFABLE 40 APM_x000a_"/>
    <s v="39121601"/>
    <s v="SELECCIÓN ABREVIADA - ACUERDO MARCO"/>
    <n v="5"/>
    <n v="4"/>
    <n v="16"/>
    <n v="4"/>
    <n v="66244"/>
    <s v="Unidad"/>
    <m/>
  </r>
  <r>
    <x v="11"/>
    <x v="65"/>
    <s v="02-02-01-004-006-02"/>
    <s v="Materiales y suministros - Aparatos de control eléctrico y distribución de electricidad y sus partes y piezas"/>
    <s v="BACOF BREACKER SENCILLO ENCHUFABLE 30 APM_x000a_"/>
    <s v="39121601"/>
    <s v="SELECCIÓN ABREVIADA - ACUERDO MARCO"/>
    <n v="5"/>
    <n v="4"/>
    <n v="16"/>
    <n v="4"/>
    <n v="66244"/>
    <s v="Unidad"/>
    <m/>
  </r>
  <r>
    <x v="11"/>
    <x v="65"/>
    <s v="02-02-01-004-006-02"/>
    <s v="Materiales y suministros - Aparatos de control eléctrico y distribución de electricidad y sus partes y piezas"/>
    <s v="BACOF BREACKER SENCILLO ENCHUFABLE 20 APM_x000a_"/>
    <s v="39121601"/>
    <s v="SELECCIÓN ABREVIADA - ACUERDO MARCO"/>
    <n v="5"/>
    <n v="4"/>
    <n v="16"/>
    <n v="4"/>
    <n v="66244"/>
    <s v="Unidad"/>
    <m/>
  </r>
  <r>
    <x v="11"/>
    <x v="65"/>
    <s v="02-02-01-004-006-02"/>
    <s v="Materiales y suministros - Aparatos de control eléctrico y distribución de electricidad y sus partes y piezas"/>
    <s v="BACOF TACO DE 50 AMP- ENCHUFABLE_x000a_"/>
    <s v="39121601"/>
    <s v="SELECCIÓN ABREVIADA - ACUERDO MARCO"/>
    <n v="5"/>
    <n v="4"/>
    <n v="16"/>
    <n v="4"/>
    <n v="69188.2"/>
    <s v="Unidad"/>
    <m/>
  </r>
  <r>
    <x v="11"/>
    <x v="65"/>
    <s v="02-02-01-004-006-02"/>
    <s v="Materiales y suministros - Aparatos de control eléctrico y distribución de electricidad y sus partes y piezas"/>
    <s v="BACOF INTERRUPTOR SENCILLO CONMUTABLE LINEA ABITARE BLANCO 10AMP 110V DE INCRUSTAR_x000a_"/>
    <s v="39122233"/>
    <s v="SELECCIÓN ABREVIADA - ACUERDO MARCO"/>
    <n v="5"/>
    <n v="4"/>
    <n v="16"/>
    <n v="50"/>
    <n v="791248.5"/>
    <s v="Unidad"/>
    <m/>
  </r>
  <r>
    <x v="11"/>
    <x v="65"/>
    <s v="02-02-01-004-006-02"/>
    <s v="Materiales y suministros - Aparatos de control eléctrico y distribución de electricidad y sus partes y piezas"/>
    <s v="BACOF INTERRUPTOR DOBLE CONMUTABLE LINEA ABITARE BLANCO 10AMP 110V DE INCRUSTAR_x000a_"/>
    <s v="39122233"/>
    <s v="SELECCIÓN ABREVIADA - ACUERDO MARCO"/>
    <n v="5"/>
    <n v="4"/>
    <n v="16"/>
    <n v="40"/>
    <n v="780207.2"/>
    <s v="Unidad"/>
    <m/>
  </r>
  <r>
    <x v="11"/>
    <x v="65"/>
    <s v="02-02-01-004-006-02"/>
    <s v="Materiales y suministros - Aparatos de control eléctrico y distribución de electricidad y sus partes y piezas"/>
    <s v="BACOF INTERRUPTOR TRIPLE CONMUTABLE LINEA ABITARE BLANCO 10AMP 110V DE INCRUSTAR_x000a_"/>
    <s v="39122233"/>
    <s v="SELECCIÓN ABREVIADA - ACUERDO MARCO"/>
    <n v="5"/>
    <n v="4"/>
    <n v="16"/>
    <n v="20"/>
    <n v="368022.2"/>
    <s v="Unidad"/>
    <m/>
  </r>
  <r>
    <x v="11"/>
    <x v="65"/>
    <s v="02-02-01-004-006-02"/>
    <s v="Materiales y suministros - Aparatos de control eléctrico y distribución de electricidad y sus partes y piezas"/>
    <s v="BACOF INTERRUPTORES TIMBRE LINEA BLANCA FUTURA_x000a_"/>
    <s v="39122233"/>
    <s v="SELECCIÓN ABREVIADA - ACUERDO MARCO"/>
    <n v="5"/>
    <n v="4"/>
    <n v="16"/>
    <n v="30"/>
    <n v="540993.30000000005"/>
    <s v="Unidad"/>
    <m/>
  </r>
  <r>
    <x v="11"/>
    <x v="65"/>
    <s v="02-02-01-004-006-02"/>
    <s v="Materiales y suministros - Aparatos de control eléctrico y distribución de electricidad y sus partes y piezas"/>
    <s v="BACOF INTERRUPTOR DOBLE DE INCRUSTAR_x000a_"/>
    <s v="39122233"/>
    <s v="SELECCIÓN ABREVIADA - ACUERDO MARCO"/>
    <n v="5"/>
    <n v="4"/>
    <n v="16"/>
    <n v="40"/>
    <n v="574115.19999999995"/>
    <s v="Unidad"/>
    <m/>
  </r>
  <r>
    <x v="11"/>
    <x v="65"/>
    <s v="02-02-01-004-006-02"/>
    <s v="Materiales y suministros - Aparatos de control eléctrico y distribución de electricidad y sus partes y piezas"/>
    <s v="BACOF INTERRUPOR TRIPLE DE INCRUSTRAR_x000a_"/>
    <s v="39122233"/>
    <s v="SELECCIÓN ABREVIADA - ACUERDO MARCO"/>
    <n v="5"/>
    <n v="4"/>
    <n v="16"/>
    <n v="12"/>
    <n v="207564.59999999998"/>
    <s v="Unidad"/>
    <m/>
  </r>
  <r>
    <x v="11"/>
    <x v="65"/>
    <s v="02-02-01-004-006-02"/>
    <s v="Materiales y suministros - Aparatos de control eléctrico y distribución de electricidad y sus partes y piezas"/>
    <s v="BACOF INTERRUPOR SENCILLO DE INCRUSTRAR_x000a_"/>
    <s v="39122233"/>
    <s v="SELECCIÓN ABREVIADA - ACUERDO MARCO"/>
    <n v="5"/>
    <n v="4"/>
    <n v="16"/>
    <n v="45"/>
    <n v="612756.9"/>
    <s v="Unidad"/>
    <m/>
  </r>
  <r>
    <x v="11"/>
    <x v="65"/>
    <s v="02-02-01-004-006-02"/>
    <s v="Materiales y suministros - Aparatos de control eléctrico y distribución de electricidad y sus partes y piezas"/>
    <s v="BACOF RELE AUTOMOTRIZ JD1949 12VDC 5 PINES 80AMP_x000a_"/>
    <s v="39122325"/>
    <s v="SELECCIÓN ABREVIADA - ACUERDO MARCO"/>
    <n v="5"/>
    <n v="4"/>
    <n v="16"/>
    <n v="5"/>
    <n v="68085.960000001272"/>
    <s v="Unidad"/>
    <m/>
  </r>
  <r>
    <x v="11"/>
    <x v="65"/>
    <s v="02-02-01-004-006-02"/>
    <s v="Materiales y suministros - Aparatos de control eléctrico y distribución de electricidad y sus partes y piezas"/>
    <s v="BACOF CAJA PASO 15 CM X 15 CM X 11 CM BLANCO_x000a_"/>
    <s v="40141756"/>
    <s v="SELECCIÓN ABREVIADA - ACUERDO MARCO"/>
    <n v="5"/>
    <n v="4"/>
    <n v="16"/>
    <n v="5"/>
    <n v="101206.1"/>
    <s v="Unidad"/>
    <m/>
  </r>
  <r>
    <x v="11"/>
    <x v="65"/>
    <s v="02-02-01-004-006-03"/>
    <s v="Materiales y suministros - Hilos y cables aislados; cable de fibra óptica"/>
    <s v="BACOF CABLE DÚPLEX CALIBRE 2X12 AWG 300V PRESENTACIÓN (ROLLO X 100 MTS) C/U_x000a_"/>
    <s v="39131709"/>
    <s v="SELECCIÓN ABREVIADA - ACUERDO MARCO"/>
    <n v="5"/>
    <n v="4"/>
    <n v="10"/>
    <n v="3"/>
    <n v="1236555.1499999999"/>
    <s v="Rollo"/>
    <m/>
  </r>
  <r>
    <x v="11"/>
    <x v="65"/>
    <s v="02-02-01-004-006-03"/>
    <s v="Materiales y suministros - Hilos y cables aislados; cable de fibra óptica"/>
    <s v="BACOF CABLE DÚPLEX CALIBRE 2X14 AWG 300V PRESENTACIÓN (ROLLO X 100 MTS) C/U_x000a_"/>
    <s v="39131709"/>
    <s v="SELECCIÓN ABREVIADA - ACUERDO MARCO"/>
    <n v="5"/>
    <n v="4"/>
    <n v="10"/>
    <n v="2"/>
    <n v="765486.52"/>
    <s v="Rollo"/>
    <m/>
  </r>
  <r>
    <x v="11"/>
    <x v="65"/>
    <s v="02-02-01-004-006-03"/>
    <s v="Materiales y suministros - Hilos y cables aislados; cable de fibra óptica"/>
    <s v="BACOF CABLE DÚPLEX CALIBRE 2X16 AWG 300V PRESENTACIÓN (ROLLO X 100 MTS) C/U_x000a_"/>
    <s v="39131709"/>
    <s v="SELECCIÓN ABREVIADA - ACUERDO MARCO"/>
    <n v="5"/>
    <n v="4"/>
    <n v="10"/>
    <n v="2"/>
    <n v="345941.02"/>
    <s v="Unidad"/>
    <m/>
  </r>
  <r>
    <x v="11"/>
    <x v="65"/>
    <s v="02-02-01-004-006-03"/>
    <s v="Materiales y suministros - Hilos y cables aislados; cable de fibra óptica"/>
    <s v="BACOF CABLE THHN NO. 8 PRESENTACIÓN (ROLLO X 100 MTS)_x000a_"/>
    <s v="39131709"/>
    <s v="SELECCIÓN ABREVIADA - ACUERDO MARCO"/>
    <n v="5"/>
    <n v="4"/>
    <n v="10"/>
    <n v="2"/>
    <n v="713963.4"/>
    <s v="Rollo"/>
    <m/>
  </r>
  <r>
    <x v="11"/>
    <x v="65"/>
    <s v="02-02-01-004-006-03"/>
    <s v="Materiales y suministros - Hilos y cables aislados; cable de fibra óptica"/>
    <s v="BACOF CABLE THHN NO. 10 PRESENTACIÓN (ROLLO X 100 MTS)_x000a_"/>
    <s v="39131709"/>
    <s v="SELECCIÓN ABREVIADA - ACUERDO MARCO"/>
    <n v="5"/>
    <n v="4"/>
    <n v="10"/>
    <n v="2"/>
    <n v="537312.66"/>
    <s v="Unidad"/>
    <m/>
  </r>
  <r>
    <x v="11"/>
    <x v="65"/>
    <s v="02-02-01-004-006-03"/>
    <s v="Materiales y suministros - Hilos y cables aislados; cable de fibra óptica"/>
    <s v="BACOF CABLE THHN NO. 12 PRESENTACIÓN (ROLLO X 100 MTS)_x000a_"/>
    <s v="39131709"/>
    <s v="SELECCIÓN ABREVIADA - ACUERDO MARCO"/>
    <n v="5"/>
    <n v="4"/>
    <n v="10"/>
    <n v="2"/>
    <n v="345941.02"/>
    <s v="Rollo"/>
    <m/>
  </r>
  <r>
    <x v="11"/>
    <x v="65"/>
    <s v="02-02-01-004-006-03"/>
    <s v="Materiales y suministros - Hilos y cables aislados; cable de fibra óptica"/>
    <s v="BACOF CABLE ENCAUCHETADO 3X10 AWG PRESENTACIÓN (ROLLO X 100 MTS) C/U_x000a_"/>
    <s v="39131709"/>
    <s v="SELECCIÓN ABREVIADA - ACUERDO MARCO"/>
    <n v="5"/>
    <n v="4"/>
    <n v="10"/>
    <n v="2"/>
    <n v="1987320.72"/>
    <s v="Unidad"/>
    <m/>
  </r>
  <r>
    <x v="11"/>
    <x v="65"/>
    <s v="02-02-01-004-006-03"/>
    <s v="Materiales y suministros - Hilos y cables aislados; cable de fibra óptica"/>
    <s v="BACOF CABLE 7 HILOS N° 8 NORMA RETIE_x000a_"/>
    <s v="39131709"/>
    <s v="SELECCIÓN ABREVIADA - ACUERDO MARCO"/>
    <n v="5"/>
    <n v="4"/>
    <n v="10"/>
    <n v="2"/>
    <n v="772846.96"/>
    <s v="Rollo"/>
    <m/>
  </r>
  <r>
    <x v="11"/>
    <x v="65"/>
    <s v="02-02-01-004-006-03"/>
    <s v="Materiales y suministros - Hilos y cables aislados; cable de fibra óptica"/>
    <s v="BACOF CABLE ELECTRICO #14_x000a_"/>
    <s v="39131709"/>
    <s v="SELECCIÓN ABREVIADA - ACUERDO MARCO"/>
    <n v="5"/>
    <n v="4"/>
    <n v="10"/>
    <n v="2"/>
    <n v="309138.8"/>
    <s v="Unidad"/>
    <m/>
  </r>
  <r>
    <x v="11"/>
    <x v="65"/>
    <s v="02-02-01-004-006-03"/>
    <s v="Materiales y suministros - Hilos y cables aislados; cable de fibra óptica"/>
    <s v="BACOF CABLE 7 HILOS N° 12 NORMA RETIE_x000a_"/>
    <s v="39131709"/>
    <s v="SELECCIÓN ABREVIADA - ACUERDO MARCO"/>
    <n v="5"/>
    <n v="4"/>
    <n v="10"/>
    <n v="3"/>
    <n v="629318.25"/>
    <s v="Rollo"/>
    <m/>
  </r>
  <r>
    <x v="11"/>
    <x v="65"/>
    <s v="02-02-01-004-006-03"/>
    <s v="Materiales y suministros - Hilos y cables aislados; cable de fibra óptica"/>
    <s v="BACOF CABLE 7 HILOS N° 10 NORMA RETIE_x000a_"/>
    <s v="39131709"/>
    <s v="SELECCIÓN ABREVIADA - ACUERDO MARCO"/>
    <n v="5"/>
    <n v="4"/>
    <n v="10"/>
    <n v="2"/>
    <n v="581475.31999999995"/>
    <s v="Rollo"/>
    <m/>
  </r>
  <r>
    <x v="11"/>
    <x v="65"/>
    <s v="02-02-01-004-006-03"/>
    <s v="Materiales y suministros - Hilos y cables aislados; cable de fibra óptica"/>
    <s v="BACOF CABLE ENCAUCHETADO 3X12 AWG PRESENTACIÓN (ROLLO X 100 MTS) C/U_x000a_"/>
    <s v="39131709"/>
    <s v="SELECCIÓN ABREVIADA - ACUERDO MARCO"/>
    <n v="5"/>
    <n v="4"/>
    <n v="10"/>
    <n v="2"/>
    <n v="1369043.18"/>
    <s v="Unidad"/>
    <m/>
  </r>
  <r>
    <x v="11"/>
    <x v="65"/>
    <s v="02-02-01-004-006-03"/>
    <s v="Materiales y suministros - Hilos y cables aislados; cable de fibra óptica"/>
    <s v="BACOF CABLE ENCAUCHETADO 3X16 AWG PRESENTACIÓN (ROLLO X 100 MTS) C/U_x000a_"/>
    <s v="39131709"/>
    <s v="SELECCIÓN ABREVIADA - ACUERDO MARCO"/>
    <n v="5"/>
    <n v="4"/>
    <n v="10"/>
    <n v="2"/>
    <n v="809649.18"/>
    <s v="Rollo"/>
    <m/>
  </r>
  <r>
    <x v="11"/>
    <x v="65"/>
    <s v="02-02-01-004-006-03"/>
    <s v="Materiales y suministros - Hilos y cables aislados; cable de fibra óptica"/>
    <s v="BACOF TIMBRE INALÁMBRICO _x000a_"/>
    <s v="46171605"/>
    <s v="SELECCIÓN ABREVIADA - ACUERDO MARCO"/>
    <n v="5"/>
    <n v="4"/>
    <n v="10"/>
    <n v="7"/>
    <n v="747085.36"/>
    <s v="Unidad"/>
    <m/>
  </r>
  <r>
    <x v="11"/>
    <x v="65"/>
    <s v="02-02-01-004-006-03"/>
    <s v="Materiales y suministros - Hilos y cables aislados; cable de fibra óptica"/>
    <s v="GAAMA CABLE ENCAUCHETADO DE 3X12"/>
    <s v="26121613"/>
    <s v="SELECCIÓN ABREVIADA - ACUERDO MARCO"/>
    <n v="5"/>
    <n v="4"/>
    <n v="10"/>
    <n v="2"/>
    <n v="1369043.18"/>
    <s v="Metro"/>
    <m/>
  </r>
  <r>
    <x v="11"/>
    <x v="65"/>
    <s v="02-02-01-004-006-03"/>
    <s v="Materiales y suministros - Hilos y cables aislados; cable de fibra óptica"/>
    <s v="GAAMA CABLE DUPLEX 2X10"/>
    <s v="26121613"/>
    <s v="SELECCIÓN ABREVIADA - ACUERDO MARCO"/>
    <n v="5"/>
    <n v="4"/>
    <n v="10"/>
    <n v="1"/>
    <n v="529952.19999999995"/>
    <s v="Metro"/>
    <m/>
  </r>
  <r>
    <x v="11"/>
    <x v="65"/>
    <s v="02-02-01-004-006-03"/>
    <s v="Materiales y suministros - Hilos y cables aislados; cable de fibra óptica"/>
    <s v="GAAMA CABLE ENCAUCHETADO DE 3X10"/>
    <s v="26121613"/>
    <s v="SELECCIÓN ABREVIADA - ACUERDO MARCO"/>
    <n v="5"/>
    <n v="4"/>
    <n v="10"/>
    <n v="2"/>
    <n v="1987320.72"/>
    <s v="Metro"/>
    <m/>
  </r>
  <r>
    <x v="11"/>
    <x v="65"/>
    <s v="02-02-01-004-006-03"/>
    <s v="Materiales y suministros - Hilos y cables aislados; cable de fibra óptica"/>
    <s v="GACAR CABLE # 10 AWG MULTIFILAR X 100 METRO COLOR BLANCO_x000a_"/>
    <s v="26121634"/>
    <s v="SELECCIÓN ABREVIADA - ACUERDO MARCO"/>
    <n v="5"/>
    <n v="4"/>
    <n v="10"/>
    <n v="1"/>
    <n v="234813.11"/>
    <s v="Unidad"/>
    <m/>
  </r>
  <r>
    <x v="11"/>
    <x v="65"/>
    <s v="02-02-01-004-006-03"/>
    <s v="Materiales y suministros - Hilos y cables aislados; cable de fibra óptica"/>
    <s v="GACAR CABLE # 10 AWG MULTIFILAR X 100 METRO COLOR ROJO "/>
    <s v="26121634"/>
    <s v="SELECCIÓN ABREVIADA - ACUERDO MARCO"/>
    <n v="5"/>
    <n v="4"/>
    <n v="10"/>
    <n v="1"/>
    <n v="234813.11"/>
    <s v="Unidad"/>
    <m/>
  </r>
  <r>
    <x v="11"/>
    <x v="65"/>
    <s v="02-02-01-004-006-03"/>
    <s v="Materiales y suministros - Hilos y cables aislados; cable de fibra óptica"/>
    <s v="GACAR CABLE # 10 AWG MULTIFILAR X 100 METRO COLOR VERDE"/>
    <s v="26121634"/>
    <s v="SELECCIÓN ABREVIADA - ACUERDO MARCO"/>
    <n v="5"/>
    <n v="4"/>
    <n v="10"/>
    <n v="1"/>
    <n v="234813.11"/>
    <s v="Unidad"/>
    <m/>
  </r>
  <r>
    <x v="11"/>
    <x v="65"/>
    <s v="02-02-01-004-006-03"/>
    <s v="Materiales y suministros - Hilos y cables aislados; cable de fibra óptica"/>
    <s v="GACAR CABLE # 12 AWG MULTIFILAR X 100 METRO COLOR BLANCO"/>
    <s v="26121634"/>
    <s v="SELECCIÓN ABREVIADA - ACUERDO MARCO"/>
    <n v="5"/>
    <n v="4"/>
    <n v="10"/>
    <n v="2"/>
    <n v="303077.24"/>
    <s v="Unidad"/>
    <m/>
  </r>
  <r>
    <x v="11"/>
    <x v="65"/>
    <s v="02-02-01-004-006-03"/>
    <s v="Materiales y suministros - Hilos y cables aislados; cable de fibra óptica"/>
    <s v="GACAR CABLE # 12 AWG MULTIFILAR X 100 METRO COLOR ROJO "/>
    <s v="26121634"/>
    <s v="SELECCIÓN ABREVIADA - ACUERDO MARCO"/>
    <n v="5"/>
    <n v="4"/>
    <n v="10"/>
    <n v="2"/>
    <n v="303077.24"/>
    <s v="Unidad"/>
    <m/>
  </r>
  <r>
    <x v="11"/>
    <x v="65"/>
    <s v="02-02-01-004-006-03"/>
    <s v="Materiales y suministros - Hilos y cables aislados; cable de fibra óptica"/>
    <s v="GACAR CABLE # 12 AWG MULTIFILAR X 100 METRO COLOR VERDE"/>
    <s v="26121634"/>
    <s v="SELECCIÓN ABREVIADA - ACUERDO MARCO"/>
    <n v="5"/>
    <n v="4"/>
    <n v="10"/>
    <n v="2"/>
    <n v="303077.24"/>
    <s v="Unidad"/>
    <m/>
  </r>
  <r>
    <x v="11"/>
    <x v="65"/>
    <s v="02-02-01-004-006-03"/>
    <s v="Materiales y suministros - Hilos y cables aislados; cable de fibra óptica"/>
    <s v="GACAR CABLE # 8 AWG MULTIFILAR X 100 METRO COLOR ROJO "/>
    <s v="26121634"/>
    <s v="SELECCIÓN ABREVIADA - ACUERDO MARCO"/>
    <n v="5"/>
    <n v="4"/>
    <n v="10"/>
    <n v="1"/>
    <n v="393938.55"/>
    <s v="Unidad"/>
    <m/>
  </r>
  <r>
    <x v="11"/>
    <x v="65"/>
    <s v="02-02-01-004-006-03"/>
    <s v="Materiales y suministros - Hilos y cables aislados; cable de fibra óptica"/>
    <s v="GACAR CABLE # 14 AWG MULTIFILAR X 100 METRO COLOR BLANCO"/>
    <s v="26121634"/>
    <s v="SELECCIÓN ABREVIADA - ACUERDO MARCO"/>
    <n v="5"/>
    <n v="4"/>
    <n v="10"/>
    <n v="1"/>
    <n v="112262.28"/>
    <s v="Unidad"/>
    <m/>
  </r>
  <r>
    <x v="11"/>
    <x v="65"/>
    <s v="02-02-01-004-006-03"/>
    <s v="Materiales y suministros - Hilos y cables aislados; cable de fibra óptica"/>
    <s v="GACAR CABLE # 14 AWG MULTIFILAR X 100 METRO COLOR ROJO "/>
    <s v="26121634"/>
    <s v="SELECCIÓN ABREVIADA - ACUERDO MARCO"/>
    <n v="5"/>
    <n v="4"/>
    <n v="10"/>
    <n v="1"/>
    <n v="112262.28"/>
    <s v="Unidad"/>
    <m/>
  </r>
  <r>
    <x v="11"/>
    <x v="65"/>
    <s v="02-02-01-004-006-03"/>
    <s v="Materiales y suministros - Hilos y cables aislados; cable de fibra óptica"/>
    <s v="GACAR CABLE # 14 AWG MULTIFILAR X 100 METRO COLOR VERDE"/>
    <s v="26121634"/>
    <s v="SELECCIÓN ABREVIADA - ACUERDO MARCO"/>
    <n v="5"/>
    <n v="4"/>
    <n v="10"/>
    <n v="1"/>
    <n v="112262.28"/>
    <s v="Unidad"/>
    <m/>
  </r>
  <r>
    <x v="11"/>
    <x v="65"/>
    <s v="02-02-01-004-006-03"/>
    <s v="Materiales y suministros - Hilos y cables aislados; cable de fibra óptica"/>
    <s v="GACAR CABLE # 8 AWG MULTIFILAR X 100 METRO COLOR BLANCO"/>
    <s v="26121634"/>
    <s v="SELECCIÓN ABREVIADA - ACUERDO MARCO"/>
    <n v="5"/>
    <n v="4"/>
    <n v="10"/>
    <n v="1"/>
    <n v="393938.55"/>
    <s v="Unidad"/>
    <m/>
  </r>
  <r>
    <x v="11"/>
    <x v="65"/>
    <s v="02-02-01-004-006-03"/>
    <s v="Materiales y suministros - Hilos y cables aislados; cable de fibra óptica"/>
    <s v="GACAR CABLE # 8 AWG MULTIFILAR X 100 METRO COLOR VERDE"/>
    <s v="26121634"/>
    <s v="SELECCIÓN ABREVIADA - ACUERDO MARCO"/>
    <n v="5"/>
    <n v="4"/>
    <n v="10"/>
    <n v="1"/>
    <n v="393938.55"/>
    <s v="Unidad"/>
    <m/>
  </r>
  <r>
    <x v="11"/>
    <x v="65"/>
    <s v="02-02-01-004-006-03"/>
    <s v="Materiales y suministros - Hilos y cables aislados; cable de fibra óptica"/>
    <s v="GACAR CABLE DÚPLEX CALIBRE 2X12 AWG 300V PRESENTACIÓN (ROLLO X 100 MTS) C/U"/>
    <s v="26121634"/>
    <s v="SELECCIÓN ABREVIADA - ACUERDO MARCO"/>
    <n v="5"/>
    <n v="4"/>
    <n v="10"/>
    <n v="2"/>
    <n v="692747.98"/>
    <s v="Unidad"/>
    <m/>
  </r>
  <r>
    <x v="11"/>
    <x v="65"/>
    <s v="02-02-01-004-006-03"/>
    <s v="Materiales y suministros - Hilos y cables aislados; cable de fibra óptica"/>
    <s v="GACAR CABLE DÚPLEX CALIBRE 2X14 AWG 300V PRESENTACIÓN (ROLLO X 100 MTS) C/U"/>
    <s v="26121634"/>
    <s v="SELECCIÓN ABREVIADA - ACUERDO MARCO"/>
    <n v="5"/>
    <n v="4"/>
    <n v="10"/>
    <n v="1"/>
    <n v="321632.99"/>
    <s v="Unidad"/>
    <m/>
  </r>
  <r>
    <x v="11"/>
    <x v="65"/>
    <s v="02-02-01-004-006-03"/>
    <s v="Materiales y suministros - Hilos y cables aislados; cable de fibra óptica"/>
    <s v="GACAR CABLE DÚPLEX CALIBRE 2X16 AWG 300V PRESENTACIÓN (ROLLO X 100 MTS) C/U"/>
    <s v="26121634"/>
    <s v="SELECCIÓN ABREVIADA - ACUERDO MARCO"/>
    <n v="5"/>
    <n v="4"/>
    <n v="10"/>
    <n v="1"/>
    <n v="145353.37"/>
    <s v="Unidad"/>
    <m/>
  </r>
  <r>
    <x v="11"/>
    <x v="65"/>
    <s v="02-02-01-004-006-03"/>
    <s v="Materiales y suministros - Hilos y cables aislados; cable de fibra óptica"/>
    <s v="GACAR CABLE ELÉCTRICO ENCAUCHETADO 3X10 AWG NEGRO X 100 METROS"/>
    <s v="26121634"/>
    <s v="SELECCIÓN ABREVIADA - ACUERDO MARCO"/>
    <n v="5"/>
    <n v="4"/>
    <n v="10"/>
    <n v="1"/>
    <n v="835008.71"/>
    <s v="Unidad"/>
    <m/>
  </r>
  <r>
    <x v="11"/>
    <x v="65"/>
    <s v="02-02-01-004-006-03"/>
    <s v="Materiales y suministros - Hilos y cables aislados; cable de fibra óptica"/>
    <s v="GACAR CABLE ELÉCTRICO ENCAUCHETADO 3X12 AWG NEGRO X 100 METROS"/>
    <s v="26121634"/>
    <s v="SELECCIÓN ABREVIADA - ACUERDO MARCO"/>
    <n v="5"/>
    <n v="4"/>
    <n v="10"/>
    <n v="2"/>
    <n v="1150456.46"/>
    <s v="Unidad"/>
    <m/>
  </r>
  <r>
    <x v="11"/>
    <x v="65"/>
    <s v="02-02-01-004-006-03"/>
    <s v="Materiales y suministros - Hilos y cables aislados; cable de fibra óptica"/>
    <s v="GACAR CABLE ELÉCTRICO ENCAUCHETADO 3X14 AWG NEGRO X 100 METROS"/>
    <s v="26121634"/>
    <s v="SELECCIÓN ABREVIADA - ACUERDO MARCO"/>
    <n v="5"/>
    <n v="4"/>
    <n v="10"/>
    <n v="2"/>
    <n v="498518.76"/>
    <s v="Unidad"/>
    <m/>
  </r>
  <r>
    <x v="11"/>
    <x v="65"/>
    <s v="02-02-01-004-006-03"/>
    <s v="Materiales y suministros - Hilos y cables aislados; cable de fibra óptica"/>
    <s v="GACAR CABLE ENCAUCHETADO 2X12 CERTIFICADO X 100 METROS"/>
    <s v="26121634"/>
    <s v="SELECCIÓN ABREVIADA - ACUERDO MARCO"/>
    <n v="5"/>
    <n v="4"/>
    <n v="10"/>
    <n v="1"/>
    <n v="346373.99"/>
    <s v="Unidad"/>
    <m/>
  </r>
  <r>
    <x v="11"/>
    <x v="65"/>
    <s v="02-02-01-004-006-03"/>
    <s v="Materiales y suministros - Hilos y cables aislados; cable de fibra óptica"/>
    <s v="GACAR CABLE ENCAUCHETADO 2X14 CERTIFICADO X 100 METROS"/>
    <s v="26121634"/>
    <s v="SELECCIÓN ABREVIADA - ACUERDO MARCO"/>
    <n v="5"/>
    <n v="4"/>
    <n v="10"/>
    <n v="1"/>
    <n v="321632.99"/>
    <s v="Unidad"/>
    <m/>
  </r>
  <r>
    <x v="11"/>
    <x v="65"/>
    <s v="02-02-01-004-006-03"/>
    <s v="Materiales y suministros - Hilos y cables aislados; cable de fibra óptica"/>
    <s v="GACAR CABLE ENCAUCHETADO 2X16 CERTIFICADO X 100 METROS"/>
    <s v="26121634"/>
    <s v="SELECCIÓN ABREVIADA - ACUERDO MARCO"/>
    <n v="5"/>
    <n v="4"/>
    <n v="10"/>
    <n v="1"/>
    <n v="145353.37"/>
    <s v="Unidad"/>
    <m/>
  </r>
  <r>
    <x v="11"/>
    <x v="65"/>
    <s v="02-02-01-004-006-03"/>
    <s v="Materiales y suministros - Hilos y cables aislados; cable de fibra óptica"/>
    <s v="GACAR CABLE ENCAUCHETADO 3X12 AWG 600V PRESENTACIÓN (ROLLO X 100 MTS) C/U"/>
    <s v="26121634"/>
    <s v="SELECCIÓN ABREVIADA - ACUERDO MARCO"/>
    <n v="5"/>
    <n v="4"/>
    <n v="10"/>
    <n v="1"/>
    <n v="575228.57999999996"/>
    <s v="Unidad"/>
    <m/>
  </r>
  <r>
    <x v="11"/>
    <x v="65"/>
    <s v="02-02-01-004-006-03"/>
    <s v="Materiales y suministros - Hilos y cables aislados; cable de fibra óptica"/>
    <s v="GACAS EXTENSIÓN ELÉCTRICA 30 METROS TRABAJO PESADO"/>
    <s v="39121440"/>
    <s v="SELECCIÓN ABREVIADA - ACUERDO MARCO"/>
    <n v="5"/>
    <n v="4"/>
    <n v="10"/>
    <n v="2"/>
    <n v="175178.64"/>
    <s v="Unidad"/>
    <m/>
  </r>
  <r>
    <x v="11"/>
    <x v="65"/>
    <s v="02-02-01-004-006-03"/>
    <s v="Materiales y suministros - Hilos y cables aislados; cable de fibra óptica"/>
    <s v="GAORI CABLE 7 HILOS NO. 12 COLOR BLANCO HOMOLOGADO"/>
    <s v="26121500"/>
    <s v="SELECCIÓN ABREVIADA - ACUERDO MARCO"/>
    <n v="5"/>
    <n v="4"/>
    <n v="10"/>
    <n v="10"/>
    <n v="2097727.5"/>
    <s v="Unidad"/>
    <m/>
  </r>
  <r>
    <x v="11"/>
    <x v="65"/>
    <s v="02-02-01-004-006-03"/>
    <s v="Materiales y suministros - Hilos y cables aislados; cable de fibra óptica"/>
    <s v="GAORI CABLE 7 HILOS NO. 12  COLOR AZUL HOMOLOGADO"/>
    <s v="26121500"/>
    <s v="SELECCIÓN ABREVIADA - ACUERDO MARCO"/>
    <n v="5"/>
    <n v="4"/>
    <n v="10"/>
    <n v="23"/>
    <n v="4824773.25"/>
    <s v="Unidad"/>
    <m/>
  </r>
  <r>
    <x v="11"/>
    <x v="65"/>
    <s v="02-02-01-004-006-03"/>
    <s v="Materiales y suministros - Hilos y cables aislados; cable de fibra óptica"/>
    <s v="GAORI CABLE 7 HILOS NO. 12 COLOR VERDE HOMOLOGADO"/>
    <s v="26121500"/>
    <s v="SELECCIÓN ABREVIADA - ACUERDO MARCO"/>
    <n v="5"/>
    <n v="4"/>
    <n v="10"/>
    <n v="2"/>
    <n v="175178.64"/>
    <s v="Unidad"/>
    <m/>
  </r>
  <r>
    <x v="11"/>
    <x v="65"/>
    <s v="02-02-01-004-006-03"/>
    <s v="Materiales y suministros - Hilos y cables aislados; cable de fibra óptica"/>
    <s v="GAORI CABLE DE COBRE ENCAUCHETADO 4X12 AWG METRO"/>
    <s v="26121500"/>
    <s v="SELECCIÓN ABREVIADA - ACUERDO MARCO"/>
    <n v="5"/>
    <n v="4"/>
    <n v="10"/>
    <n v="100"/>
    <n v="1059904"/>
    <s v="Unidad"/>
    <m/>
  </r>
  <r>
    <x v="11"/>
    <x v="65"/>
    <s v="02-02-01-004-006-03"/>
    <s v="Materiales y suministros - Hilos y cables aislados; cable de fibra óptica"/>
    <s v="GAORI CABLE 7 HILOS NO. 12 COLOR NEGRO HOMOLOGADO "/>
    <s v="26121500"/>
    <s v="SELECCIÓN ABREVIADA - ACUERDO MARCO"/>
    <n v="5"/>
    <n v="4"/>
    <n v="10"/>
    <n v="10"/>
    <n v="2097727.5"/>
    <s v="Unidad"/>
    <m/>
  </r>
  <r>
    <x v="11"/>
    <x v="65"/>
    <s v="02-02-01-004-006-03"/>
    <s v="Materiales y suministros - Hilos y cables aislados; cable de fibra óptica"/>
    <s v="BACOF CABLE DÚPLEX CALIBRE 2X12 AWG 300V PRESENTACIÓN (ROLLO X 100 MTS) C/U_x000a_"/>
    <s v="39131709"/>
    <s v="SELECCIÓN ABREVIADA - ACUERDO MARCO"/>
    <n v="5"/>
    <n v="4"/>
    <n v="16"/>
    <n v="1"/>
    <n v="412185.05"/>
    <s v="Unidad"/>
    <m/>
  </r>
  <r>
    <x v="11"/>
    <x v="65"/>
    <s v="02-02-01-004-006-03"/>
    <s v="Materiales y suministros - Hilos y cables aislados; cable de fibra óptica"/>
    <s v="BACOF CABLE DÚPLEX CALIBRE 2X14 AWG 300V PRESENTACIÓN (ROLLO X 100 MTS) C/U_x000a_"/>
    <s v="39131709"/>
    <s v="SELECCIÓN ABREVIADA - ACUERDO MARCO"/>
    <n v="5"/>
    <n v="4"/>
    <n v="16"/>
    <n v="1"/>
    <n v="382743.26"/>
    <s v="Unidad"/>
    <m/>
  </r>
  <r>
    <x v="11"/>
    <x v="65"/>
    <s v="02-02-01-004-006-03"/>
    <s v="Materiales y suministros - Hilos y cables aislados; cable de fibra óptica"/>
    <s v="BACOF CABLE DÚPLEX CALIBRE 2X16 AWG 300V PRESENTACIÓN (ROLLO X 100 MTS) C/U_x000a_"/>
    <s v="39131709"/>
    <s v="SELECCIÓN ABREVIADA - ACUERDO MARCO"/>
    <n v="5"/>
    <n v="4"/>
    <n v="16"/>
    <n v="1"/>
    <n v="172970.51"/>
    <s v="Rollo"/>
    <m/>
  </r>
  <r>
    <x v="11"/>
    <x v="65"/>
    <s v="02-02-01-004-006-03"/>
    <s v="Materiales y suministros - Hilos y cables aislados; cable de fibra óptica"/>
    <s v="BACOF CABLE THHN NO. 8 PRESENTACIÓN (ROLLO X 100 MTS)_x000a_"/>
    <s v="39131709"/>
    <s v="SELECCIÓN ABREVIADA - ACUERDO MARCO"/>
    <n v="5"/>
    <n v="4"/>
    <n v="16"/>
    <n v="1"/>
    <n v="356981.7"/>
    <s v="Rollo"/>
    <m/>
  </r>
  <r>
    <x v="11"/>
    <x v="65"/>
    <s v="02-02-01-004-006-03"/>
    <s v="Materiales y suministros - Hilos y cables aislados; cable de fibra óptica"/>
    <s v="BACOF CABLE THHN NO. 10 PRESENTACIÓN (ROLLO X 100 MTS)_x000a_"/>
    <s v="39131709"/>
    <s v="SELECCIÓN ABREVIADA - ACUERDO MARCO"/>
    <n v="5"/>
    <n v="4"/>
    <n v="16"/>
    <n v="1"/>
    <n v="268656.33"/>
    <s v="Unidad"/>
    <m/>
  </r>
  <r>
    <x v="11"/>
    <x v="65"/>
    <s v="02-02-01-004-006-03"/>
    <s v="Materiales y suministros - Hilos y cables aislados; cable de fibra óptica"/>
    <s v="BACOF CABLE THHN NO. 12 PRESENTACIÓN (ROLLO X 100 MTS)_x000a_"/>
    <s v="39131709"/>
    <s v="SELECCIÓN ABREVIADA - ACUERDO MARCO"/>
    <n v="5"/>
    <n v="4"/>
    <n v="16"/>
    <n v="1"/>
    <n v="172970.51"/>
    <s v="Rollo"/>
    <m/>
  </r>
  <r>
    <x v="11"/>
    <x v="65"/>
    <s v="02-02-01-004-006-03"/>
    <s v="Materiales y suministros - Hilos y cables aislados; cable de fibra óptica"/>
    <s v="BACOF CABLE ENCAUCHETADO 3X10 AWG PRESENTACIÓN (ROLLO X 100 MTS) C/U_x000a_"/>
    <s v="39131709"/>
    <s v="SELECCIÓN ABREVIADA - ACUERDO MARCO"/>
    <n v="5"/>
    <n v="4"/>
    <n v="16"/>
    <n v="1"/>
    <n v="993660.36"/>
    <s v="Rollo"/>
    <m/>
  </r>
  <r>
    <x v="11"/>
    <x v="65"/>
    <s v="02-02-01-004-006-03"/>
    <s v="Materiales y suministros - Hilos y cables aislados; cable de fibra óptica"/>
    <s v="BACOF CABLE 7 HILOS N° 8 NORMA RETIE_x000a_"/>
    <s v="39131709"/>
    <s v="SELECCIÓN ABREVIADA - ACUERDO MARCO"/>
    <n v="5"/>
    <n v="4"/>
    <n v="16"/>
    <n v="1"/>
    <n v="386423.48"/>
    <s v="Unidad"/>
    <m/>
  </r>
  <r>
    <x v="11"/>
    <x v="65"/>
    <s v="02-02-01-004-006-03"/>
    <s v="Materiales y suministros - Hilos y cables aislados; cable de fibra óptica"/>
    <s v="BACOF CABLE 7 HILOS N° 10 NORMA RETIE_x000a_"/>
    <s v="39131709"/>
    <s v="SELECCIÓN ABREVIADA - ACUERDO MARCO"/>
    <n v="5"/>
    <n v="4"/>
    <n v="16"/>
    <n v="1"/>
    <n v="316550.75"/>
    <s v="Rollo"/>
    <m/>
  </r>
  <r>
    <x v="11"/>
    <x v="65"/>
    <s v="02-02-01-004-006-03"/>
    <s v="Materiales y suministros - Hilos y cables aislados; cable de fibra óptica"/>
    <s v="BACOF CABLE 7 HILOS N° 12 NORMA RETIE_x000a_"/>
    <s v="39131709"/>
    <s v="SELECCIÓN ABREVIADA - ACUERDO MARCO"/>
    <n v="5"/>
    <n v="4"/>
    <n v="16"/>
    <n v="1"/>
    <n v="209772.75"/>
    <s v="Rollo"/>
    <m/>
  </r>
  <r>
    <x v="11"/>
    <x v="65"/>
    <s v="02-02-01-004-006-03"/>
    <s v="Materiales y suministros - Hilos y cables aislados; cable de fibra óptica"/>
    <s v="BACOF CABLE ELECTRICO #14_x000a_"/>
    <s v="39131709"/>
    <s v="SELECCIÓN ABREVIADA - ACUERDO MARCO"/>
    <n v="5"/>
    <n v="4"/>
    <n v="16"/>
    <n v="1"/>
    <n v="154569.4"/>
    <s v="Rollo"/>
    <m/>
  </r>
  <r>
    <x v="11"/>
    <x v="65"/>
    <s v="02-02-01-004-006-03"/>
    <s v="Materiales y suministros - Hilos y cables aislados; cable de fibra óptica"/>
    <s v="BACOF CABLE ENCAUCHETADO 3X12 AWG PRESENTACIÓN (ROLLO X 100 MTS) C/U_x000a_"/>
    <s v="39131709"/>
    <s v="SELECCIÓN ABREVIADA - ACUERDO MARCO"/>
    <n v="5"/>
    <n v="4"/>
    <n v="16"/>
    <n v="1"/>
    <n v="684521.61"/>
    <s v="Unidad"/>
    <m/>
  </r>
  <r>
    <x v="11"/>
    <x v="65"/>
    <s v="02-02-01-004-006-03"/>
    <s v="Materiales y suministros - Hilos y cables aislados; cable de fibra óptica"/>
    <s v="BACOF CABLE ENCAUCHETADO 3X16 AWG PRESENTACIÓN (ROLLO X 100 MTS) C/U_x000a_"/>
    <s v="39131709"/>
    <s v="SELECCIÓN ABREVIADA - ACUERDO MARCO"/>
    <n v="5"/>
    <n v="4"/>
    <n v="16"/>
    <n v="1"/>
    <n v="404824.59"/>
    <s v="Rollo"/>
    <m/>
  </r>
  <r>
    <x v="11"/>
    <x v="65"/>
    <s v="02-02-01-004-006-03"/>
    <s v="Materiales y suministros - Hilos y cables aislados; cable de fibra óptica"/>
    <s v="BACOF TIMBRE INALÁMBRICO _x000a_"/>
    <s v="46171605"/>
    <s v="SELECCIÓN ABREVIADA - ACUERDO MARCO"/>
    <n v="5"/>
    <n v="4"/>
    <n v="16"/>
    <n v="10"/>
    <n v="1067264.8"/>
    <s v="Unidad"/>
    <m/>
  </r>
  <r>
    <x v="11"/>
    <x v="65"/>
    <s v="02-02-01-004-006-03"/>
    <s v="Materiales y suministros - Hilos y cables aislados; cable de fibra óptica"/>
    <s v="SALDO CPA 210 MATERIALES DE CONSTRUCCIÓN"/>
    <m/>
    <s v="SELECCIÓN ABREVIADA - ACUERDO MARCO"/>
    <n v="5"/>
    <n v="4"/>
    <n v="16"/>
    <n v="1"/>
    <n v="158.0300000004936"/>
    <s v="GLOBAL"/>
    <m/>
  </r>
  <r>
    <x v="11"/>
    <x v="65"/>
    <s v="02-02-01-004-006-04"/>
    <s v="Materiales y suministros - Acumuladores, pilas y baterías primarias y sus partes y piezas"/>
    <s v="GACAR PILA DOBLE AA DE 1.5V  X4 "/>
    <s v="26111702"/>
    <s v="SELECCIÓN ABREVIADA - ACUERDO MARCO"/>
    <n v="5"/>
    <n v="4"/>
    <n v="10"/>
    <n v="5"/>
    <n v="31544.799999999999"/>
    <s v="Unidad"/>
    <m/>
  </r>
  <r>
    <x v="11"/>
    <x v="65"/>
    <s v="02-02-01-004-006-04"/>
    <s v="Materiales y suministros - Acumuladores, pilas y baterías primarias y sus partes y piezas"/>
    <s v="GACAR PILA TRIPLE AAA DE 1.5V  X4"/>
    <s v="26111702"/>
    <s v="SELECCIÓN ABREVIADA - ACUERDO MARCO"/>
    <n v="5"/>
    <n v="4"/>
    <n v="10"/>
    <n v="3"/>
    <n v="20040.21"/>
    <s v="Unidad"/>
    <m/>
  </r>
  <r>
    <x v="11"/>
    <x v="65"/>
    <s v="02-02-01-004-006-04"/>
    <s v="Materiales y suministros - Acumuladores, pilas y baterías primarias y sus partes y piezas"/>
    <s v="GACAS BATERIAS RECARGABLES 18V PARA TALADRO INALAMBRICO DC9098 "/>
    <s v="26111701"/>
    <s v="SELECCIÓN ABREVIADA - ACUERDO MARCO"/>
    <n v="5"/>
    <n v="4"/>
    <n v="10"/>
    <n v="4"/>
    <n v="671272.8"/>
    <s v="Unidad"/>
    <m/>
  </r>
  <r>
    <x v="11"/>
    <x v="65"/>
    <s v="02-02-01-004-006-04"/>
    <s v="Materiales y suministros - Acumuladores, pilas y baterías primarias y sus partes y piezas"/>
    <s v="GACAS BATERIA (PILA AAA) "/>
    <s v="26111702"/>
    <s v="SELECCIÓN ABREVIADA - ACUERDO MARCO"/>
    <n v="5"/>
    <n v="4"/>
    <n v="10"/>
    <n v="19"/>
    <n v="151036.32"/>
    <s v="Par"/>
    <m/>
  </r>
  <r>
    <x v="11"/>
    <x v="65"/>
    <s v="02-02-01-004-006-04"/>
    <s v="Materiales y suministros - Acumuladores, pilas y baterías primarias y sus partes y piezas"/>
    <s v="GACAS BATERIA (PILA AA) "/>
    <s v="26111702"/>
    <s v="SELECCIÓN ABREVIADA - ACUERDO MARCO"/>
    <n v="5"/>
    <n v="4"/>
    <n v="10"/>
    <n v="18"/>
    <n v="135137.88"/>
    <s v="Par"/>
    <m/>
  </r>
  <r>
    <x v="11"/>
    <x v="65"/>
    <s v="02-02-01-004-006-04"/>
    <s v="Materiales y suministros - Acumuladores, pilas y baterías primarias y sus partes y piezas"/>
    <s v="GAORI BATERIAS AA ALCALINA X PAR_x000a_"/>
    <s v="26111702"/>
    <s v="SELECCIÓN ABREVIADA - ACUERDO MARCO"/>
    <n v="5"/>
    <n v="4"/>
    <n v="10"/>
    <n v="100"/>
    <n v="750766"/>
    <s v="Unidad"/>
    <m/>
  </r>
  <r>
    <x v="11"/>
    <x v="65"/>
    <s v="02-02-01-004-006-04"/>
    <s v="Materiales y suministros - Acumuladores, pilas y baterías primarias y sus partes y piezas"/>
    <s v="GACAS CEGOT BATERIAS RECARGABLES 18V PARA TALADRO INALAMBRICO DC9098_x000a_"/>
    <s v="26111701"/>
    <s v="SELECCIÓN ABREVIADA - ACUERDO MARCO"/>
    <n v="5"/>
    <n v="4"/>
    <n v="10"/>
    <n v="1"/>
    <n v="167818.55000000002"/>
    <s v="Unidad"/>
    <m/>
  </r>
  <r>
    <x v="11"/>
    <x v="65"/>
    <s v="02-02-01-004-006-04"/>
    <s v="Materiales y suministros - Acumuladores, pilas y baterías primarias y sus partes y piezas"/>
    <s v="BACOF PILA AA ALCALINA NO RECARGABLES"/>
    <s v="26111702"/>
    <s v="MÍNIMA CUANTÍA"/>
    <n v="3"/>
    <n v="4"/>
    <n v="10"/>
    <n v="25"/>
    <n v="112455"/>
    <s v="Unidad"/>
    <m/>
  </r>
  <r>
    <x v="11"/>
    <x v="65"/>
    <s v="02-02-01-004-006-04"/>
    <s v="Materiales y suministros - Acumuladores, pilas y baterías primarias y sus partes y piezas"/>
    <s v="BACOF PILA AAA ALCALINA NO RECARGABLES"/>
    <s v="26111702"/>
    <s v="MÍNIMA CUANTÍA"/>
    <n v="3"/>
    <n v="4"/>
    <n v="10"/>
    <n v="25"/>
    <n v="113793.75"/>
    <s v="Unidad"/>
    <m/>
  </r>
  <r>
    <x v="11"/>
    <x v="65"/>
    <s v="02-02-01-004-006-04"/>
    <s v="Materiales y suministros - Acumuladores, pilas y baterías primarias y sus partes y piezas"/>
    <s v="BACOF BATERIA REF 48 IST 850 M"/>
    <s v="26111703"/>
    <s v="MÍNIMA CUANTÍA"/>
    <n v="3"/>
    <n v="4"/>
    <n v="10"/>
    <n v="10"/>
    <n v="4231045"/>
    <s v="Unidad"/>
    <m/>
  </r>
  <r>
    <x v="11"/>
    <x v="65"/>
    <s v="02-02-01-004-006-04"/>
    <s v="Materiales y suministros - Acumuladores, pilas y baterías primarias y sus partes y piezas"/>
    <s v="BACOF BATERIA REF 31 H 1200 M"/>
    <s v="26111703"/>
    <s v="MÍNIMA CUANTÍA"/>
    <n v="3"/>
    <n v="4"/>
    <n v="10"/>
    <n v="14"/>
    <n v="7930160"/>
    <s v="Unidad"/>
    <m/>
  </r>
  <r>
    <x v="11"/>
    <x v="65"/>
    <s v="02-02-01-004-006-04"/>
    <s v="Materiales y suministros - Acumuladores, pilas y baterías primarias y sus partes y piezas"/>
    <s v="BACOF BATERIA REF 34 ST 950 M"/>
    <s v="26111703"/>
    <s v="MÍNIMA CUANTÍA"/>
    <n v="3"/>
    <n v="4"/>
    <n v="10"/>
    <n v="19"/>
    <n v="9240640.5"/>
    <s v="Unidad"/>
    <m/>
  </r>
  <r>
    <x v="11"/>
    <x v="65"/>
    <s v="02-02-01-004-006-04"/>
    <s v="Materiales y suministros - Acumuladores, pilas y baterías primarias y sus partes y piezas"/>
    <s v="BACOF BATERIA REF 34 RST 950 M"/>
    <s v="26111703"/>
    <s v="MÍNIMA CUANTÍA"/>
    <n v="3"/>
    <n v="4"/>
    <n v="10"/>
    <n v="19"/>
    <n v="9044000"/>
    <s v="Unidad"/>
    <m/>
  </r>
  <r>
    <x v="11"/>
    <x v="65"/>
    <s v="02-02-01-004-006-04"/>
    <s v="Materiales y suministros - Acumuladores, pilas y baterías primarias y sus partes y piezas"/>
    <s v="BACOF BATERIA REF 48 ST 850 M"/>
    <s v="26111703"/>
    <s v="MÍNIMA CUANTÍA"/>
    <n v="3"/>
    <n v="4"/>
    <n v="10"/>
    <n v="10"/>
    <n v="4260036.78"/>
    <s v="Unidad"/>
    <m/>
  </r>
  <r>
    <x v="11"/>
    <x v="65"/>
    <s v="02-02-01-004-006-04"/>
    <s v="Materiales y suministros - Acumuladores, pilas y baterías primarias y sus partes y piezas"/>
    <s v="GACAR DILOA BATERIA MARINA 12 VOLTIOS PARA EQUIPO ETAA"/>
    <s v="26111700"/>
    <s v="SELECCIÓN ABREVIADA SUBASTA INVERSA (NO DISPONIBLE)"/>
    <n v="3"/>
    <n v="4"/>
    <n v="10"/>
    <n v="3"/>
    <n v="1442769"/>
    <s v="Unidad"/>
    <m/>
  </r>
  <r>
    <x v="11"/>
    <x v="65"/>
    <s v="02-02-01-004-006-04"/>
    <s v="Materiales y suministros - Acumuladores, pilas y baterías primarias y sus partes y piezas"/>
    <s v="GACAS DILOA BATERIA  AA 1.5 VOLTIOS REF ALCALINA SIN MERCURIO _x000a_&quot;_x000a_"/>
    <s v="26111702"/>
    <s v="SELECCIÓN ABREVIADA SUBASTA INVERSA (NO DISPONIBLE)"/>
    <n v="3"/>
    <n v="4"/>
    <n v="10"/>
    <n v="25"/>
    <n v="375415.25"/>
    <s v="Unidad"/>
    <m/>
  </r>
  <r>
    <x v="11"/>
    <x v="65"/>
    <s v="02-02-01-004-006-04"/>
    <s v="Materiales y suministros - Acumuladores, pilas y baterías primarias y sus partes y piezas"/>
    <s v="GACAS DILOA BATERIA  AAA 1.5 VOLTIOS REF ALCALINA SIN MERCURIO _x000a_"/>
    <s v="26111702"/>
    <s v="SELECCIÓN ABREVIADA SUBASTA INVERSA (NO DISPONIBLE)"/>
    <n v="3"/>
    <n v="4"/>
    <n v="10"/>
    <n v="20"/>
    <n v="385464.80000000005"/>
    <s v="Unidad"/>
    <m/>
  </r>
  <r>
    <x v="11"/>
    <x v="65"/>
    <s v="02-02-01-004-006-04"/>
    <s v="Materiales y suministros - Acumuladores, pilas y baterías primarias y sus partes y piezas"/>
    <s v="GACAS DILOA BATERIA  TIPO  C  1.5 VOLTIOS REF ALCALINA SIN MERCURIO _x000a_"/>
    <s v="26111702"/>
    <s v="SELECCIÓN ABREVIADA SUBASTA INVERSA (NO DISPONIBLE)"/>
    <n v="3"/>
    <n v="4"/>
    <n v="10"/>
    <n v="10"/>
    <n v="239439.90000000002"/>
    <s v="Unidad"/>
    <m/>
  </r>
  <r>
    <x v="11"/>
    <x v="65"/>
    <s v="02-02-01-004-006-04"/>
    <s v="Materiales y suministros - Acumuladores, pilas y baterías primarias y sus partes y piezas"/>
    <s v="GAORI DILOA BATTERY PACK 18V NICAD CTB4187"/>
    <s v="26111701"/>
    <s v="SELECCIÓN ABREVIADA SUBASTA INVERSA (NO DISPONIBLE)"/>
    <n v="3"/>
    <n v="4"/>
    <n v="10"/>
    <n v="2"/>
    <n v="2843397.9"/>
    <s v="Unidad"/>
    <m/>
  </r>
  <r>
    <x v="11"/>
    <x v="65"/>
    <s v="02-02-01-004-006-04"/>
    <s v="Materiales y suministros - Acumuladores, pilas y baterías primarias y sus partes y piezas"/>
    <s v="JEFSA PILA AAA ALCALINA NO RECARGABLES  PAQUETE X2 UNIDADES "/>
    <n v="26111702"/>
    <s v="MÍNIMA CUANTÍA"/>
    <m/>
    <m/>
    <n v="10"/>
    <n v="50"/>
    <n v="243950"/>
    <s v="PAQUETE "/>
    <m/>
  </r>
  <r>
    <x v="11"/>
    <x v="65"/>
    <s v="02-02-01-004-006-04"/>
    <s v="Materiales y suministros - Acumuladores, pilas y baterías primarias y sus partes y piezas"/>
    <s v="JEFSA PILA AA ALCALINA NO RECARGABLES PAQUETE X DOS UNIDADES "/>
    <n v="26111702"/>
    <s v="MÍNIMA CUANTÍA"/>
    <m/>
    <m/>
    <n v="10"/>
    <n v="50"/>
    <n v="243950"/>
    <s v="PAQUETE "/>
    <m/>
  </r>
  <r>
    <x v="11"/>
    <x v="65"/>
    <s v="02-02-01-004-006-05"/>
    <s v="Materiales y suministros - Lámparas eléctricas de incandescencia o descarga; lámparas de arco, equipo para alumbrado eléctrico; sus partes y piezas"/>
    <s v="BACOF BOMBILLO LED ALTA POTENCIA GU-10 3000K–12V 50W LC_x000a_"/>
    <s v="39101601"/>
    <s v="SELECCIÓN ABREVIADA - ACUERDO MARCO"/>
    <n v="5"/>
    <n v="4"/>
    <n v="10"/>
    <n v="3"/>
    <n v="32014.770000018205"/>
    <s v="Unidad"/>
    <m/>
  </r>
  <r>
    <x v="11"/>
    <x v="65"/>
    <s v="02-02-01-004-006-05"/>
    <s v="Materiales y suministros - Lámparas eléctricas de incandescencia o descarga; lámparas de arco, equipo para alumbrado eléctrico; sus partes y piezas"/>
    <s v="BACOF TUBO LED 18W 120CM_x000a_"/>
    <s v="39101605"/>
    <s v="SELECCIÓN ABREVIADA - ACUERDO MARCO"/>
    <n v="5"/>
    <n v="4"/>
    <n v="10"/>
    <n v="46"/>
    <n v="1100386.7"/>
    <s v="Unidad"/>
    <m/>
  </r>
  <r>
    <x v="11"/>
    <x v="65"/>
    <s v="02-02-01-004-006-05"/>
    <s v="Materiales y suministros - Lámparas eléctricas de incandescencia o descarga; lámparas de arco, equipo para alumbrado eléctrico; sus partes y piezas"/>
    <s v="BACOF TUBO LED DE 9W_x000a_"/>
    <s v="39101605"/>
    <s v="SELECCIÓN ABREVIADA - ACUERDO MARCO"/>
    <n v="5"/>
    <n v="4"/>
    <n v="10"/>
    <n v="80"/>
    <n v="1148230.3999999999"/>
    <s v="Unidad"/>
    <m/>
  </r>
  <r>
    <x v="11"/>
    <x v="65"/>
    <s v="02-02-01-004-006-05"/>
    <s v="Materiales y suministros - Lámparas eléctricas de incandescencia o descarga; lámparas de arco, equipo para alumbrado eléctrico; sus partes y piezas"/>
    <s v="BACOF PANEL LED REDONDO 12W LUZ BLANCA FRÍA 720 LÚMENES (INCRUSTAR)_x000a_"/>
    <s v="39111521"/>
    <s v="SELECCIÓN ABREVIADA - ACUERDO MARCO"/>
    <n v="5"/>
    <n v="4"/>
    <n v="10"/>
    <n v="55"/>
    <n v="1315679.75"/>
    <s v="Unidad"/>
    <m/>
  </r>
  <r>
    <x v="11"/>
    <x v="65"/>
    <s v="02-02-01-004-006-05"/>
    <s v="Materiales y suministros - Lámparas eléctricas de incandescencia o descarga; lámparas de arco, equipo para alumbrado eléctrico; sus partes y piezas"/>
    <s v="BACOF BOMBILLO DE LED 20W E27 1700 LÚMENES LUZ BLANCA_x000a_"/>
    <s v="39111521"/>
    <s v="SELECCIÓN ABREVIADA - ACUERDO MARCO"/>
    <n v="5"/>
    <n v="4"/>
    <n v="10"/>
    <n v="40"/>
    <n v="721324.4"/>
    <s v="Unidad"/>
    <m/>
  </r>
  <r>
    <x v="11"/>
    <x v="65"/>
    <s v="02-02-01-004-006-05"/>
    <s v="Materiales y suministros - Lámparas eléctricas de incandescencia o descarga; lámparas de arco, equipo para alumbrado eléctrico; sus partes y piezas"/>
    <s v="BACOF BOMBILLO LED ALTA POTENCIA GU-10 LUZ BLANCA FRIO 6500 K   REF. 7 W- 50 W HALÓGENA_x000a_"/>
    <s v="39111521"/>
    <s v="SELECCIÓN ABREVIADA - ACUERDO MARCO"/>
    <n v="5"/>
    <n v="4"/>
    <n v="10"/>
    <n v="40"/>
    <n v="691882"/>
    <s v="Unidad"/>
    <m/>
  </r>
  <r>
    <x v="11"/>
    <x v="65"/>
    <s v="02-02-01-004-006-05"/>
    <s v="Materiales y suministros - Lámparas eléctricas de incandescencia o descarga; lámparas de arco, equipo para alumbrado eléctrico; sus partes y piezas"/>
    <s v="BACOF PANEL LED DE 60X60 45W LUZ BLANCA FRIO DE SOBREPONER_x000a_"/>
    <s v="39111521"/>
    <s v="SELECCIÓN ABREVIADA - ACUERDO MARCO"/>
    <n v="5"/>
    <n v="4"/>
    <n v="10"/>
    <n v="50"/>
    <n v="4618681"/>
    <s v="Unidad"/>
    <m/>
  </r>
  <r>
    <x v="11"/>
    <x v="65"/>
    <s v="02-02-01-004-006-05"/>
    <s v="Materiales y suministros - Lámparas eléctricas de incandescencia o descarga; lámparas de arco, equipo para alumbrado eléctrico; sus partes y piezas"/>
    <s v="BACOF PANEL LED DE 60X60 45W LUZ BLANCA FRIO DE INCRUSTAR_x000a_"/>
    <s v="39111521"/>
    <s v="SELECCIÓN ABREVIADA - ACUERDO MARCO"/>
    <n v="5"/>
    <n v="4"/>
    <n v="10"/>
    <n v="30"/>
    <n v="2760167.6999999997"/>
    <s v="Unidad"/>
    <m/>
  </r>
  <r>
    <x v="11"/>
    <x v="65"/>
    <s v="02-02-01-004-006-05"/>
    <s v="Materiales y suministros - Lámparas eléctricas de incandescencia o descarga; lámparas de arco, equipo para alumbrado eléctrico; sus partes y piezas"/>
    <s v="BACOF PANEL LED REDONDO DE SOBREPONER 1300 LÚMENES 18W LUZ DÍA_x000a_"/>
    <s v="39111521"/>
    <s v="SELECCIÓN ABREVIADA - ACUERDO MARCO"/>
    <n v="5"/>
    <n v="4"/>
    <n v="10"/>
    <n v="550"/>
    <n v="7894084"/>
    <s v="Unidad"/>
    <m/>
  </r>
  <r>
    <x v="11"/>
    <x v="65"/>
    <s v="02-02-01-004-006-05"/>
    <s v="Materiales y suministros - Lámparas eléctricas de incandescencia o descarga; lámparas de arco, equipo para alumbrado eléctrico; sus partes y piezas"/>
    <s v="BACOF PANEL LED DE 30 X 120 48W LUZ BLANCA FRIO DE SOBREPONER_x000a_"/>
    <s v="39111521"/>
    <s v="SELECCIÓN ABREVIADA - ACUERDO MARCO"/>
    <n v="5"/>
    <n v="4"/>
    <n v="10"/>
    <n v="40"/>
    <n v="4857895.2"/>
    <s v="Unidad"/>
    <m/>
  </r>
  <r>
    <x v="11"/>
    <x v="65"/>
    <s v="02-02-01-004-006-05"/>
    <s v="Materiales y suministros - Lámparas eléctricas de incandescencia o descarga; lámparas de arco, equipo para alumbrado eléctrico; sus partes y piezas"/>
    <s v="BACOF PANEL LED REDONDO 18W LUZ BLANCA FRÍA 1080 LÚMENES (INCRUSTAR)_x000a_"/>
    <s v="39111521"/>
    <s v="SELECCIÓN ABREVIADA - ACUERDO MARCO"/>
    <n v="5"/>
    <n v="4"/>
    <n v="10"/>
    <n v="100"/>
    <n v="1361682"/>
    <s v="Unidad"/>
    <m/>
  </r>
  <r>
    <x v="11"/>
    <x v="65"/>
    <s v="02-02-01-004-006-05"/>
    <s v="Materiales y suministros - Lámparas eléctricas de incandescencia o descarga; lámparas de arco, equipo para alumbrado eléctrico; sus partes y piezas"/>
    <s v="BACOF PANEL LED DE 30 X 120 48W LUZ BLANCA FRIO DE INCRUSTAR_x000a_"/>
    <s v="39111521"/>
    <s v="SELECCIÓN ABREVIADA - ACUERDO MARCO"/>
    <n v="5"/>
    <n v="4"/>
    <n v="10"/>
    <n v="20"/>
    <n v="2428947.6"/>
    <s v="Unidad"/>
    <m/>
  </r>
  <r>
    <x v="11"/>
    <x v="65"/>
    <s v="02-02-01-004-006-05"/>
    <s v="Materiales y suministros - Lámparas eléctricas de incandescencia o descarga; lámparas de arco, equipo para alumbrado eléctrico; sus partes y piezas"/>
    <s v="BACOF TUBO LED 1600 LÚMENES 18W T8 LUZ BLANCA VIDRIO_x000a_"/>
    <s v="39112102"/>
    <s v="SELECCIÓN ABREVIADA - ACUERDO MARCO"/>
    <n v="5"/>
    <n v="4"/>
    <n v="10"/>
    <n v="50"/>
    <n v="828050"/>
    <s v="Unidad"/>
    <m/>
  </r>
  <r>
    <x v="11"/>
    <x v="65"/>
    <s v="02-02-01-004-006-05"/>
    <s v="Materiales y suministros - Lámparas eléctricas de incandescencia o descarga; lámparas de arco, equipo para alumbrado eléctrico; sus partes y piezas"/>
    <s v="BACOF TUBO LED 9W T8 60 CM LUZ FRÍA_x000a_"/>
    <s v="39112102"/>
    <s v="SELECCIÓN ABREVIADA - ACUERDO MARCO"/>
    <n v="5"/>
    <n v="4"/>
    <n v="10"/>
    <n v="70"/>
    <n v="747085.5"/>
    <s v="Unidad"/>
    <m/>
  </r>
  <r>
    <x v="11"/>
    <x v="65"/>
    <s v="02-02-01-004-006-05"/>
    <s v="Materiales y suministros - Lámparas eléctricas de incandescencia o descarga; lámparas de arco, equipo para alumbrado eléctrico; sus partes y piezas"/>
    <s v="GAAMA LÁMPARA FLASHER LUMINOSO SOLAR"/>
    <s v="39101601"/>
    <s v="SELECCIÓN ABREVIADA - ACUERDO MARCO"/>
    <n v="5"/>
    <n v="4"/>
    <n v="10"/>
    <n v="5"/>
    <n v="220813.45"/>
    <s v="Unidad"/>
    <m/>
  </r>
  <r>
    <x v="11"/>
    <x v="65"/>
    <s v="02-02-01-004-006-05"/>
    <s v="Materiales y suministros - Lámparas eléctricas de incandescencia o descarga; lámparas de arco, equipo para alumbrado eléctrico; sus partes y piezas"/>
    <s v="GAAMA LED STREET LIGHT LED STREET LIGHT 60W NW URBAN"/>
    <s v="39101601"/>
    <s v="SELECCIÓN ABREVIADA - ACUERDO MARCO"/>
    <n v="5"/>
    <n v="4"/>
    <n v="10"/>
    <n v="6"/>
    <n v="4046626.62"/>
    <s v="Unidad"/>
    <m/>
  </r>
  <r>
    <x v="11"/>
    <x v="65"/>
    <s v="02-02-01-004-006-05"/>
    <s v="Materiales y suministros - Lámparas eléctricas de incandescencia o descarga; lámparas de arco, equipo para alumbrado eléctrico; sus partes y piezas"/>
    <s v="GAAMA TUBO LED T8 TUBE LIGHT"/>
    <s v="39101601"/>
    <s v="SELECCIÓN ABREVIADA - ACUERDO MARCO"/>
    <n v="5"/>
    <n v="4"/>
    <n v="10"/>
    <n v="25"/>
    <n v="266816.25"/>
    <s v="Unidad"/>
    <m/>
  </r>
  <r>
    <x v="11"/>
    <x v="65"/>
    <s v="02-02-01-004-006-05"/>
    <s v="Materiales y suministros - Lámparas eléctricas de incandescencia o descarga; lámparas de arco, equipo para alumbrado eléctrico; sus partes y piezas"/>
    <s v="GAAMA REFLECTOR LED 100W"/>
    <s v="39101601"/>
    <s v="SELECCIÓN ABREVIADA - ACUERDO MARCO"/>
    <n v="5"/>
    <n v="4"/>
    <n v="10"/>
    <n v="9"/>
    <n v="1453672.17"/>
    <s v="Unidad"/>
    <m/>
  </r>
  <r>
    <x v="11"/>
    <x v="65"/>
    <s v="02-02-01-004-006-05"/>
    <s v="Materiales y suministros - Lámparas eléctricas de incandescencia o descarga; lámparas de arco, equipo para alumbrado eléctrico; sus partes y piezas"/>
    <s v="GAAMA BOMBILLO LED ALTA POTENCIA GU-10 3000K–12V 50W LC"/>
    <s v="39101601"/>
    <s v="SELECCIÓN ABREVIADA - ACUERDO MARCO"/>
    <n v="5"/>
    <n v="4"/>
    <n v="10"/>
    <n v="20"/>
    <n v="213453"/>
    <s v="Unidad"/>
    <m/>
  </r>
  <r>
    <x v="11"/>
    <x v="65"/>
    <s v="02-02-01-004-006-05"/>
    <s v="Materiales y suministros - Lámparas eléctricas de incandescencia o descarga; lámparas de arco, equipo para alumbrado eléctrico; sus partes y piezas"/>
    <s v="GACAR TORTUGA APLIQUE DE PARED BASE "/>
    <s v="39111505"/>
    <s v="SELECCIÓN ABREVIADA - ACUERDO MARCO"/>
    <n v="5"/>
    <n v="4"/>
    <n v="10"/>
    <n v="10"/>
    <n v="366791.5"/>
    <s v="Unidad"/>
    <m/>
  </r>
  <r>
    <x v="11"/>
    <x v="65"/>
    <s v="02-02-01-004-006-05"/>
    <s v="Materiales y suministros - Lámparas eléctricas de incandescencia o descarga; lámparas de arco, equipo para alumbrado eléctrico; sus partes y piezas"/>
    <s v="GACAR PANEL LED 10W REDONDO ENCRUSTAR LUZ BLANCA"/>
    <s v="39111505"/>
    <s v="SELECCIÓN ABREVIADA - ACUERDO MARCO"/>
    <n v="5"/>
    <n v="4"/>
    <n v="10"/>
    <n v="20"/>
    <n v="377300.19999999995"/>
    <s v="Unidad"/>
    <m/>
  </r>
  <r>
    <x v="11"/>
    <x v="65"/>
    <s v="02-02-01-004-006-05"/>
    <s v="Materiales y suministros - Lámparas eléctricas de incandescencia o descarga; lámparas de arco, equipo para alumbrado eléctrico; sus partes y piezas"/>
    <s v="GACAR PANEL LED 12W REDONDO ENCRUSTAR LUZ BLANCA"/>
    <s v="39111505"/>
    <s v="SELECCIÓN ABREVIADA - ACUERDO MARCO"/>
    <n v="5"/>
    <n v="4"/>
    <n v="10"/>
    <n v="15"/>
    <n v="301530.90000000002"/>
    <s v="Unidad"/>
    <m/>
  </r>
  <r>
    <x v="11"/>
    <x v="65"/>
    <s v="02-02-01-004-006-05"/>
    <s v="Materiales y suministros - Lámparas eléctricas de incandescencia o descarga; lámparas de arco, equipo para alumbrado eléctrico; sus partes y piezas"/>
    <s v="GACAR PANEL LED 12W REDONDO SOBREPONER LUZ BLANCA"/>
    <s v="39111505"/>
    <s v="SELECCIÓN ABREVIADA - ACUERDO MARCO"/>
    <n v="5"/>
    <n v="4"/>
    <n v="10"/>
    <n v="20"/>
    <n v="402041.2"/>
    <s v="Unidad"/>
    <m/>
  </r>
  <r>
    <x v="11"/>
    <x v="65"/>
    <s v="02-02-01-004-006-05"/>
    <s v="Materiales y suministros - Lámparas eléctricas de incandescencia o descarga; lámparas de arco, equipo para alumbrado eléctrico; sus partes y piezas"/>
    <s v="GACAR PANEL LED 18W REDONDO ENCRUSTAR LUZ BLANCA"/>
    <s v="39111505"/>
    <s v="SELECCIÓN ABREVIADA - ACUERDO MARCO"/>
    <n v="5"/>
    <n v="4"/>
    <n v="10"/>
    <n v="20"/>
    <n v="241224.8"/>
    <s v="Unidad"/>
    <m/>
  </r>
  <r>
    <x v="11"/>
    <x v="65"/>
    <s v="02-02-01-004-006-05"/>
    <s v="Materiales y suministros - Lámparas eléctricas de incandescencia o descarga; lámparas de arco, equipo para alumbrado eléctrico; sus partes y piezas"/>
    <s v="GACAR PANEL LED 60X60 40W CUADRADA ENCRUSTAR LUZ BLANCA"/>
    <s v="39111505"/>
    <s v="SELECCIÓN ABREVIADA - ACUERDO MARCO"/>
    <n v="5"/>
    <n v="4"/>
    <n v="10"/>
    <n v="15"/>
    <n v="1159734.2999999998"/>
    <s v="Unidad"/>
    <m/>
  </r>
  <r>
    <x v="11"/>
    <x v="65"/>
    <s v="02-02-01-004-006-05"/>
    <s v="Materiales y suministros - Lámparas eléctricas de incandescencia o descarga; lámparas de arco, equipo para alumbrado eléctrico; sus partes y piezas"/>
    <s v="GACAR PANEL LED 24W REDONDO SOBREPONER LUZ BLANCA"/>
    <s v="39111505"/>
    <s v="SELECCIÓN ABREVIADA - ACUERDO MARCO"/>
    <n v="5"/>
    <n v="4"/>
    <n v="10"/>
    <n v="10"/>
    <n v="291881.89999999997"/>
    <s v="Unidad"/>
    <m/>
  </r>
  <r>
    <x v="11"/>
    <x v="65"/>
    <s v="02-02-01-004-006-05"/>
    <s v="Materiales y suministros - Lámparas eléctricas de incandescencia o descarga; lámparas de arco, equipo para alumbrado eléctrico; sus partes y piezas"/>
    <s v="GACAR PANEL LED 18W REDONDO SOBREPONER LUZ BLANCA"/>
    <s v="39111505"/>
    <s v="SELECCIÓN ABREVIADA - ACUERDO MARCO"/>
    <n v="5"/>
    <n v="4"/>
    <n v="10"/>
    <n v="6"/>
    <n v="72367.44"/>
    <s v="Unidad"/>
    <m/>
  </r>
  <r>
    <x v="11"/>
    <x v="65"/>
    <s v="02-02-01-004-006-05"/>
    <s v="Materiales y suministros - Lámparas eléctricas de incandescencia o descarga; lámparas de arco, equipo para alumbrado eléctrico; sus partes y piezas"/>
    <s v="GACAR PANEL LED 24W REDONDO INCRUSTAR LUZ BLANCA"/>
    <s v="39111505"/>
    <s v="SELECCIÓN ABREVIADA - ACUERDO MARCO"/>
    <n v="5"/>
    <n v="4"/>
    <n v="10"/>
    <n v="10"/>
    <n v="291881.89999999997"/>
    <s v="Unidad"/>
    <m/>
  </r>
  <r>
    <x v="11"/>
    <x v="65"/>
    <s v="02-02-01-004-006-05"/>
    <s v="Materiales y suministros - Lámparas eléctricas de incandescencia o descarga; lámparas de arco, equipo para alumbrado eléctrico; sus partes y piezas"/>
    <s v="GACAR REFLECTOR SOLAR LED 20W 6000K"/>
    <s v="39111611"/>
    <s v="SELECCIÓN ABREVIADA - ACUERDO MARCO"/>
    <n v="5"/>
    <n v="4"/>
    <n v="10"/>
    <n v="15"/>
    <n v="713793.3"/>
    <s v="Unidad"/>
    <m/>
  </r>
  <r>
    <x v="11"/>
    <x v="65"/>
    <s v="02-02-01-004-006-05"/>
    <s v="Materiales y suministros - Lámparas eléctricas de incandescencia o descarga; lámparas de arco, equipo para alumbrado eléctrico; sus partes y piezas"/>
    <s v="GACAR REFLECTOR LED 100W"/>
    <s v="39111611"/>
    <s v="SELECCIÓN ABREVIADA - ACUERDO MARCO"/>
    <n v="5"/>
    <n v="4"/>
    <n v="10"/>
    <n v="5"/>
    <n v="678651.79999999993"/>
    <s v="Unidad"/>
    <m/>
  </r>
  <r>
    <x v="11"/>
    <x v="65"/>
    <s v="02-02-01-004-006-05"/>
    <s v="Materiales y suministros - Lámparas eléctricas de incandescencia o descarga; lámparas de arco, equipo para alumbrado eléctrico; sus partes y piezas"/>
    <s v="GACAR REFLECTOR PORTABLE Y RECARGABLE"/>
    <s v="39111818"/>
    <s v="SELECCIÓN ABREVIADA - ACUERDO MARCO"/>
    <n v="5"/>
    <n v="4"/>
    <n v="10"/>
    <n v="5"/>
    <n v="597139.44999999995"/>
    <s v="Unidad"/>
    <m/>
  </r>
  <r>
    <x v="11"/>
    <x v="65"/>
    <s v="02-02-01-004-006-05"/>
    <s v="Materiales y suministros - Lámparas eléctricas de incandescencia o descarga; lámparas de arco, equipo para alumbrado eléctrico; sus partes y piezas"/>
    <s v="GACAR BOMBILLO LED 10W"/>
    <s v="39101600"/>
    <s v="SELECCIÓN ABREVIADA - ACUERDO MARCO"/>
    <n v="5"/>
    <n v="4"/>
    <n v="10"/>
    <n v="10"/>
    <n v="121787.6"/>
    <s v="Unidad"/>
    <m/>
  </r>
  <r>
    <x v="11"/>
    <x v="65"/>
    <s v="02-02-01-004-006-05"/>
    <s v="Materiales y suministros - Lámparas eléctricas de incandescencia o descarga; lámparas de arco, equipo para alumbrado eléctrico; sus partes y piezas"/>
    <s v="GACAS PANEL LED SOBRE CIRCULAR 1800 LÚMENES 24W LUZ FRÍA "/>
    <s v="39101605"/>
    <s v="SELECCIÓN ABREVIADA - ACUERDO MARCO"/>
    <n v="5"/>
    <n v="4"/>
    <n v="10"/>
    <n v="12"/>
    <n v="416807.39999999997"/>
    <s v="Unidad"/>
    <m/>
  </r>
  <r>
    <x v="11"/>
    <x v="65"/>
    <s v="02-02-01-004-006-05"/>
    <s v="Materiales y suministros - Lámparas eléctricas de incandescencia o descarga; lámparas de arco, equipo para alumbrado eléctrico; sus partes y piezas"/>
    <s v="GAORI BOMBILLOS AHORRADORES 20 W_x000a_"/>
    <s v="25172907"/>
    <s v="SELECCIÓN ABREVIADA - ACUERDO MARCO"/>
    <n v="5"/>
    <n v="4"/>
    <n v="10"/>
    <n v="30"/>
    <n v="540993.30000000005"/>
    <s v="Unidad"/>
    <m/>
  </r>
  <r>
    <x v="11"/>
    <x v="65"/>
    <s v="02-02-01-004-006-05"/>
    <s v="Materiales y suministros - Lámparas eléctricas de incandescencia o descarga; lámparas de arco, equipo para alumbrado eléctrico; sus partes y piezas"/>
    <s v="GAORI BOMBILLO  DE 1000 WATTS DE CAPACIDAD_x000a_"/>
    <s v="39101601"/>
    <s v="SELECCIÓN ABREVIADA - ACUERDO MARCO"/>
    <n v="5"/>
    <n v="4"/>
    <n v="10"/>
    <n v="30"/>
    <n v="6778971.5999999996"/>
    <s v="Unidad"/>
    <m/>
  </r>
  <r>
    <x v="11"/>
    <x v="65"/>
    <s v="02-02-01-004-006-05"/>
    <s v="Materiales y suministros - Lámparas eléctricas de incandescencia o descarga; lámparas de arco, equipo para alumbrado eléctrico; sus partes y piezas"/>
    <s v="GAORI BOMBILLOS AHORRADORES 120V_x000a_"/>
    <s v="39101600"/>
    <s v="SELECCIÓN ABREVIADA - ACUERDO MARCO"/>
    <n v="5"/>
    <n v="4"/>
    <n v="10"/>
    <n v="50"/>
    <n v="349621"/>
    <s v="Unidad"/>
    <m/>
  </r>
  <r>
    <x v="11"/>
    <x v="65"/>
    <s v="02-02-01-004-006-05"/>
    <s v="Materiales y suministros - Lámparas eléctricas de incandescencia o descarga; lámparas de arco, equipo para alumbrado eléctrico; sus partes y piezas"/>
    <s v="GAORI LAMPARA LED PANEL REDONDA 24 WTS_x000a_"/>
    <s v="39101600"/>
    <s v="SELECCIÓN ABREVIADA - ACUERDO MARCO"/>
    <n v="5"/>
    <n v="4"/>
    <n v="10"/>
    <n v="50"/>
    <n v="1288078.5"/>
    <s v="Unidad"/>
    <m/>
  </r>
  <r>
    <x v="11"/>
    <x v="65"/>
    <s v="02-02-01-004-006-05"/>
    <s v="Materiales y suministros - Lámparas eléctricas de incandescencia o descarga; lámparas de arco, equipo para alumbrado eléctrico; sus partes y piezas"/>
    <s v="GAORI PANEL LED EMPOTRAR CIRCULAR 1800 LÚMENES 24W LUZ FRÍA_x000a_"/>
    <s v="39101600"/>
    <s v="SELECCIÓN ABREVIADA - ACUERDO MARCO"/>
    <n v="5"/>
    <n v="4"/>
    <n v="10"/>
    <n v="50"/>
    <n v="1736697.4999999998"/>
    <s v="Unidad"/>
    <m/>
  </r>
  <r>
    <x v="11"/>
    <x v="65"/>
    <s v="02-02-01-004-006-05"/>
    <s v="Materiales y suministros - Lámparas eléctricas de incandescencia o descarga; lámparas de arco, equipo para alumbrado eléctrico; sus partes y piezas"/>
    <s v="GAORI REFLECTORES LED 150 W_x000a_"/>
    <s v="39101600"/>
    <s v="SELECCIÓN ABREVIADA - ACUERDO MARCO"/>
    <n v="5"/>
    <n v="4"/>
    <n v="10"/>
    <n v="5"/>
    <n v="966058.7"/>
    <s v="Unidad"/>
    <m/>
  </r>
  <r>
    <x v="11"/>
    <x v="65"/>
    <s v="02-02-01-004-006-05"/>
    <s v="Materiales y suministros - Lámparas eléctricas de incandescencia o descarga; lámparas de arco, equipo para alumbrado eléctrico; sus partes y piezas"/>
    <s v="GAORI REFLECTORES LED DE 200W_x000a_"/>
    <s v="39101600"/>
    <s v="SELECCIÓN ABREVIADA - ACUERDO MARCO"/>
    <n v="5"/>
    <n v="4"/>
    <n v="10"/>
    <n v="3"/>
    <n v="905498.39999999991"/>
    <s v="Unidad"/>
    <m/>
  </r>
  <r>
    <x v="11"/>
    <x v="65"/>
    <s v="02-02-01-004-006-05"/>
    <s v="Materiales y suministros - Lámparas eléctricas de incandescencia o descarga; lámparas de arco, equipo para alumbrado eléctrico; sus partes y piezas"/>
    <s v="GAORI REFLECTORES LED SOLAR  DE 50W_x000a_"/>
    <s v="39101600"/>
    <s v="SELECCIÓN ABREVIADA - ACUERDO MARCO"/>
    <n v="5"/>
    <n v="4"/>
    <n v="10"/>
    <n v="3"/>
    <n v="380903.16000000003"/>
    <s v="Unidad"/>
    <m/>
  </r>
  <r>
    <x v="11"/>
    <x v="65"/>
    <s v="02-02-01-004-006-05"/>
    <s v="Materiales y suministros - Lámparas eléctricas de incandescencia o descarga; lámparas de arco, equipo para alumbrado eléctrico; sus partes y piezas"/>
    <s v="GAORI REFLECTORES LED DE 100W_x000a_"/>
    <s v="39101600"/>
    <s v="SELECCIÓN ABREVIADA - ACUERDO MARCO"/>
    <n v="5"/>
    <n v="4"/>
    <n v="10"/>
    <n v="3"/>
    <n v="484557.39"/>
    <s v="Unidad"/>
    <m/>
  </r>
  <r>
    <x v="11"/>
    <x v="65"/>
    <s v="02-02-01-004-006-05"/>
    <s v="Materiales y suministros - Lámparas eléctricas de incandescencia o descarga; lámparas de arco, equipo para alumbrado eléctrico; sus partes y piezas"/>
    <s v="GAORI LAMPARA LED PANEL 30*60 CM  DE 30 WTS_x000a_"/>
    <s v="39101600"/>
    <s v="SELECCIÓN ABREVIADA - ACUERDO MARCO"/>
    <n v="5"/>
    <n v="4"/>
    <n v="10"/>
    <n v="29"/>
    <n v="3837884.36"/>
    <s v="Unidad"/>
    <m/>
  </r>
  <r>
    <x v="11"/>
    <x v="65"/>
    <s v="02-02-01-004-006-05"/>
    <s v="Materiales y suministros - Lámparas eléctricas de incandescencia o descarga; lámparas de arco, equipo para alumbrado eléctrico; sus partes y piezas"/>
    <s v="GAORI LAMPARA LED PANEL 60*60 CM  DE 45 A 50 WTS_x000a_"/>
    <s v="39101600"/>
    <s v="SELECCIÓN ABREVIADA - ACUERDO MARCO"/>
    <n v="5"/>
    <n v="4"/>
    <n v="10"/>
    <n v="20"/>
    <n v="1847472.4"/>
    <s v="Unidad"/>
    <m/>
  </r>
  <r>
    <x v="11"/>
    <x v="65"/>
    <s v="02-02-01-004-006-05"/>
    <s v="Materiales y suministros - Lámparas eléctricas de incandescencia o descarga; lámparas de arco, equipo para alumbrado eléctrico; sus partes y piezas"/>
    <s v="GACAR CEGOT REFLECTOR 70W_x000a_"/>
    <s v="39111611"/>
    <s v="SELECCIÓN ABREVIADA - ACUERDO MARCO"/>
    <n v="5"/>
    <n v="4"/>
    <n v="10"/>
    <n v="15"/>
    <n v="1159734.2999999998"/>
    <s v="Unidad"/>
    <m/>
  </r>
  <r>
    <x v="11"/>
    <x v="65"/>
    <s v="02-02-01-004-006-05"/>
    <s v="Materiales y suministros - Lámparas eléctricas de incandescencia o descarga; lámparas de arco, equipo para alumbrado eléctrico; sus partes y piezas"/>
    <s v="JEFSA REFLECTOR LED PARA EXTERIORES 100W"/>
    <n v="39111611"/>
    <m/>
    <m/>
    <m/>
    <n v="10"/>
    <n v="5"/>
    <n v="807595.65"/>
    <s v="Unidad"/>
    <m/>
  </r>
  <r>
    <x v="11"/>
    <x v="65"/>
    <s v="02-02-01-004-006-05"/>
    <s v="Materiales y suministros - Lámparas eléctricas de incandescencia o descarga; lámparas de arco, equipo para alumbrado eléctrico; sus partes y piezas"/>
    <s v="BACOF BOMBILLO 67 DOBLE FILAMENTO 12V"/>
    <s v="25172901"/>
    <s v="MÍNIMA CUANTÍA"/>
    <n v="3"/>
    <n v="4"/>
    <n v="10"/>
    <n v="120"/>
    <n v="151939.20000000001"/>
    <s v="Unidad"/>
    <m/>
  </r>
  <r>
    <x v="11"/>
    <x v="65"/>
    <s v="02-02-01-004-006-05"/>
    <s v="Materiales y suministros - Lámparas eléctricas de incandescencia o descarga; lámparas de arco, equipo para alumbrado eléctrico; sus partes y piezas"/>
    <s v="BACOF BOMBILLO 67 UN FILAMENTO 24V"/>
    <s v="25172901"/>
    <s v="MÍNIMA CUANTÍA"/>
    <n v="3"/>
    <n v="4"/>
    <n v="10"/>
    <n v="50"/>
    <n v="114954"/>
    <s v="Unidad"/>
    <m/>
  </r>
  <r>
    <x v="11"/>
    <x v="65"/>
    <s v="02-02-01-004-006-05"/>
    <s v="Materiales y suministros - Lámparas eléctricas de incandescencia o descarga; lámparas de arco, equipo para alumbrado eléctrico; sus partes y piezas"/>
    <s v="BACOF BOMBILLO 158 12V"/>
    <s v="25172901"/>
    <s v="MÍNIMA CUANTÍA"/>
    <n v="3"/>
    <n v="4"/>
    <n v="10"/>
    <n v="120"/>
    <n v="167076"/>
    <s v="Unidad"/>
    <m/>
  </r>
  <r>
    <x v="11"/>
    <x v="65"/>
    <s v="02-02-01-004-006-05"/>
    <s v="Materiales y suministros - Lámparas eléctricas de incandescencia o descarga; lámparas de arco, equipo para alumbrado eléctrico; sus partes y piezas"/>
    <s v="BACOF BOMBILLO 1034 12V"/>
    <s v="25172901"/>
    <s v="MÍNIMA CUANTÍA"/>
    <n v="3"/>
    <n v="4"/>
    <n v="10"/>
    <n v="120"/>
    <n v="205632"/>
    <s v="Unidad"/>
    <m/>
  </r>
  <r>
    <x v="11"/>
    <x v="65"/>
    <s v="02-02-01-004-006-05"/>
    <s v="Materiales y suministros - Lámparas eléctricas de incandescencia o descarga; lámparas de arco, equipo para alumbrado eléctrico; sus partes y piezas"/>
    <s v="BACOF BOMBILLO 1034 24V"/>
    <s v="25172901"/>
    <s v="MÍNIMA CUANTÍA"/>
    <n v="3"/>
    <n v="4"/>
    <n v="10"/>
    <n v="50"/>
    <n v="122451"/>
    <s v="Unidad"/>
    <m/>
  </r>
  <r>
    <x v="11"/>
    <x v="65"/>
    <s v="02-02-01-004-006-05"/>
    <s v="Materiales y suministros - Lámparas eléctricas de incandescencia o descarga; lámparas de arco, equipo para alumbrado eléctrico; sus partes y piezas"/>
    <s v="BACOF BOMBILLO 1141 UN FILAMENTO 12V"/>
    <s v="25172901"/>
    <s v="MÍNIMA CUANTÍA"/>
    <n v="3"/>
    <n v="4"/>
    <n v="10"/>
    <n v="50"/>
    <n v="104720"/>
    <s v="Unidad"/>
    <m/>
  </r>
  <r>
    <x v="11"/>
    <x v="65"/>
    <s v="02-02-01-004-006-05"/>
    <s v="Materiales y suministros - Lámparas eléctricas de incandescencia o descarga; lámparas de arco, equipo para alumbrado eléctrico; sus partes y piezas"/>
    <s v="BACOF BOMBILLO 1141 UN FILAMENTO 24V"/>
    <s v="25172901"/>
    <s v="MÍNIMA CUANTÍA"/>
    <n v="3"/>
    <n v="4"/>
    <n v="10"/>
    <n v="50"/>
    <n v="110789.00000000001"/>
    <s v="Unidad"/>
    <m/>
  </r>
  <r>
    <x v="11"/>
    <x v="65"/>
    <s v="02-02-01-004-006-05"/>
    <s v="Materiales y suministros - Lámparas eléctricas de incandescencia o descarga; lámparas de arco, equipo para alumbrado eléctrico; sus partes y piezas"/>
    <s v="BACOF BOMBILLO H1 R2"/>
    <s v="25172901"/>
    <s v="MÍNIMA CUANTÍA"/>
    <n v="3"/>
    <n v="4"/>
    <n v="10"/>
    <n v="50"/>
    <n v="361760"/>
    <s v="Unidad"/>
    <m/>
  </r>
  <r>
    <x v="11"/>
    <x v="65"/>
    <s v="02-02-01-004-006-05"/>
    <s v="Materiales y suministros - Lámparas eléctricas de incandescencia o descarga; lámparas de arco, equipo para alumbrado eléctrico; sus partes y piezas"/>
    <s v="BACOF BOMBILLO H3 24V"/>
    <s v="25172901"/>
    <s v="MÍNIMA CUANTÍA"/>
    <n v="3"/>
    <n v="4"/>
    <n v="10"/>
    <n v="60"/>
    <n v="485520"/>
    <s v="Unidad"/>
    <m/>
  </r>
  <r>
    <x v="11"/>
    <x v="65"/>
    <s v="02-02-01-004-006-05"/>
    <s v="Materiales y suministros - Lámparas eléctricas de incandescencia o descarga; lámparas de arco, equipo para alumbrado eléctrico; sus partes y piezas"/>
    <s v="BACOF BOMBILLO H4 TRICETA 12V"/>
    <s v="25172901"/>
    <s v="MÍNIMA CUANTÍA"/>
    <n v="3"/>
    <n v="4"/>
    <n v="10"/>
    <n v="60"/>
    <n v="1012095"/>
    <s v="Unidad"/>
    <m/>
  </r>
  <r>
    <x v="11"/>
    <x v="65"/>
    <s v="02-02-01-004-006-05"/>
    <s v="Materiales y suministros - Lámparas eléctricas de incandescencia o descarga; lámparas de arco, equipo para alumbrado eléctrico; sus partes y piezas"/>
    <s v="BACOF BOMBILLO H7 12V"/>
    <s v="25172901"/>
    <s v="MÍNIMA CUANTÍA"/>
    <n v="3"/>
    <n v="4"/>
    <n v="10"/>
    <n v="60"/>
    <n v="806598.00000000023"/>
    <s v="Unidad"/>
    <m/>
  </r>
  <r>
    <x v="11"/>
    <x v="65"/>
    <s v="02-02-01-004-006-05"/>
    <s v="Materiales y suministros - Lámparas eléctricas de incandescencia o descarga; lámparas de arco, equipo para alumbrado eléctrico; sus partes y piezas"/>
    <s v="BACOF BOMBILLO H11"/>
    <s v="25172901"/>
    <s v="MÍNIMA CUANTÍA"/>
    <n v="3"/>
    <n v="4"/>
    <n v="10"/>
    <n v="30"/>
    <n v="777367.5"/>
    <s v="Unidad"/>
    <m/>
  </r>
  <r>
    <x v="11"/>
    <x v="65"/>
    <s v="02-02-01-004-006-05"/>
    <s v="Materiales y suministros - Lámparas eléctricas de incandescencia o descarga; lámparas de arco, equipo para alumbrado eléctrico; sus partes y piezas"/>
    <s v="BACOF BOMBILLO P43 12V MOTO"/>
    <s v="25172901"/>
    <s v="MÍNIMA CUANTÍA"/>
    <n v="3"/>
    <n v="4"/>
    <n v="10"/>
    <n v="80"/>
    <n v="1408769.5999999999"/>
    <s v="Unidad"/>
    <m/>
  </r>
  <r>
    <x v="11"/>
    <x v="65"/>
    <s v="02-02-01-004-006-05"/>
    <s v="Materiales y suministros - Lámparas eléctricas de incandescencia o descarga; lámparas de arco, equipo para alumbrado eléctrico; sus partes y piezas"/>
    <s v="GACAR DILOA BOMBILLO LED E-40 120W"/>
    <s v="39101600"/>
    <s v="SELECCIÓN ABREVIADA SUBASTA INVERSA (NO DISPONIBLE)"/>
    <n v="3"/>
    <n v="4"/>
    <n v="10"/>
    <n v="6"/>
    <n v="596184"/>
    <s v="Unidad"/>
    <m/>
  </r>
  <r>
    <x v="11"/>
    <x v="65"/>
    <s v="02-02-01-004-006-05"/>
    <s v="Materiales y suministros - Lámparas eléctricas de incandescencia o descarga; lámparas de arco, equipo para alumbrado eléctrico; sus partes y piezas"/>
    <s v="BACOF LAMPARA MATA ZANCUDOS "/>
    <n v="39101605"/>
    <s v="MÍNIMA CUANTÍA"/>
    <n v="2"/>
    <n v="4"/>
    <n v="10"/>
    <n v="8"/>
    <n v="303200"/>
    <s v="Unidad"/>
    <m/>
  </r>
  <r>
    <x v="11"/>
    <x v="65"/>
    <s v="02-02-01-004-006-05"/>
    <s v="Materiales y suministros - Lámparas eléctricas de incandescencia o descarga; lámparas de arco, equipo para alumbrado eléctrico; sus partes y piezas"/>
    <s v="GACAR LAMPARA MATA ZANCUDOS "/>
    <n v="39101605"/>
    <s v="MÍNIMA CUANTÍA"/>
    <n v="2"/>
    <n v="4"/>
    <n v="10"/>
    <n v="2"/>
    <n v="63697.48"/>
    <s v="Unidad"/>
    <m/>
  </r>
  <r>
    <x v="11"/>
    <x v="65"/>
    <s v="02-02-01-004-006-05"/>
    <s v="Materiales y suministros - Lámparas eléctricas de incandescencia o descarga; lámparas de arco, equipo para alumbrado eléctrico; sus partes y piezas"/>
    <s v="BACOF BOMBILLO LED ALTA POTENCIA GU-10 3000K–12V 50W LC_x000a_"/>
    <s v="39101601"/>
    <s v="SELECCIÓN ABREVIADA - ACUERDO MARCO"/>
    <n v="5"/>
    <n v="4"/>
    <n v="16"/>
    <n v="5"/>
    <n v="53363.25"/>
    <s v="Unidad"/>
    <m/>
  </r>
  <r>
    <x v="11"/>
    <x v="65"/>
    <s v="02-02-01-004-006-05"/>
    <s v="Materiales y suministros - Lámparas eléctricas de incandescencia o descarga; lámparas de arco, equipo para alumbrado eléctrico; sus partes y piezas"/>
    <s v="BACOF TUBO LED 18W 120CM_x000a_"/>
    <s v="39101605"/>
    <s v="SELECCIÓN ABREVIADA - ACUERDO MARCO"/>
    <n v="5"/>
    <n v="4"/>
    <n v="16"/>
    <n v="15"/>
    <n v="358821.75"/>
    <s v="Unidad"/>
    <m/>
  </r>
  <r>
    <x v="11"/>
    <x v="65"/>
    <s v="02-02-01-004-006-05"/>
    <s v="Materiales y suministros - Lámparas eléctricas de incandescencia o descarga; lámparas de arco, equipo para alumbrado eléctrico; sus partes y piezas"/>
    <s v="BACOF TUBO LED DE 9W_x000a_"/>
    <s v="39101605"/>
    <s v="SELECCIÓN ABREVIADA - ACUERDO MARCO"/>
    <n v="5"/>
    <n v="4"/>
    <n v="16"/>
    <n v="20"/>
    <n v="287057.59999999998"/>
    <s v="Unidad"/>
    <m/>
  </r>
  <r>
    <x v="11"/>
    <x v="65"/>
    <s v="02-02-01-004-006-05"/>
    <s v="Materiales y suministros - Lámparas eléctricas de incandescencia o descarga; lámparas de arco, equipo para alumbrado eléctrico; sus partes y piezas"/>
    <s v="BACOF PANEL LED REDONDO 12W LUZ BLANCA FRÍA 720 LÚMENES (INCRUSTAR)_x000a_"/>
    <s v="39111521"/>
    <s v="SELECCIÓN ABREVIADA - ACUERDO MARCO"/>
    <n v="5"/>
    <n v="4"/>
    <n v="16"/>
    <n v="60"/>
    <n v="1435287"/>
    <s v="Unidad"/>
    <m/>
  </r>
  <r>
    <x v="11"/>
    <x v="65"/>
    <s v="02-02-01-004-006-05"/>
    <s v="Materiales y suministros - Lámparas eléctricas de incandescencia o descarga; lámparas de arco, equipo para alumbrado eléctrico; sus partes y piezas"/>
    <s v="BACOF BOMBILLO DE LED 20W E27 1700 LÚMENES LUZ BLANCA_x000a_"/>
    <s v="39111521"/>
    <s v="SELECCIÓN ABREVIADA - ACUERDO MARCO"/>
    <n v="5"/>
    <n v="4"/>
    <n v="16"/>
    <n v="22"/>
    <n v="396728.42000000004"/>
    <s v="Unidad"/>
    <m/>
  </r>
  <r>
    <x v="11"/>
    <x v="65"/>
    <s v="02-02-01-004-006-05"/>
    <s v="Materiales y suministros - Lámparas eléctricas de incandescencia o descarga; lámparas de arco, equipo para alumbrado eléctrico; sus partes y piezas"/>
    <s v="BACOF BOMBILLO LED ALTA POTENCIA GU-10 LUZ BLANCA FRIO 6500 K   REF. 7 W- 50 W HALÓGENA_x000a_"/>
    <s v="39111521"/>
    <s v="SELECCIÓN ABREVIADA - ACUERDO MARCO"/>
    <n v="5"/>
    <n v="4"/>
    <n v="16"/>
    <n v="5"/>
    <n v="86483.730000004158"/>
    <s v="Unidad"/>
    <m/>
  </r>
  <r>
    <x v="11"/>
    <x v="65"/>
    <s v="02-02-01-004-006-05"/>
    <s v="Materiales y suministros - Lámparas eléctricas de incandescencia o descarga; lámparas de arco, equipo para alumbrado eléctrico; sus partes y piezas"/>
    <s v="BACOF PANEL LED DE 60X60 45W LUZ BLANCA FRIO DE INCRUSTAR_x000a_"/>
    <s v="39111521"/>
    <s v="SELECCIÓN ABREVIADA - ACUERDO MARCO"/>
    <n v="5"/>
    <n v="4"/>
    <n v="16"/>
    <n v="10"/>
    <n v="923736.2"/>
    <s v="Unidad"/>
    <m/>
  </r>
  <r>
    <x v="11"/>
    <x v="65"/>
    <s v="02-02-01-004-006-05"/>
    <s v="Materiales y suministros - Lámparas eléctricas de incandescencia o descarga; lámparas de arco, equipo para alumbrado eléctrico; sus partes y piezas"/>
    <s v="BACOF PANEL LED DE 60X60 45W LUZ BLANCA FRIO DE SOBREPONER_x000a_"/>
    <s v="39111521"/>
    <s v="SELECCIÓN ABREVIADA - ACUERDO MARCO"/>
    <n v="5"/>
    <n v="4"/>
    <n v="16"/>
    <n v="15"/>
    <n v="1385604.2999999998"/>
    <s v="Unidad"/>
    <m/>
  </r>
  <r>
    <x v="11"/>
    <x v="65"/>
    <s v="02-02-01-004-006-05"/>
    <s v="Materiales y suministros - Lámparas eléctricas de incandescencia o descarga; lámparas de arco, equipo para alumbrado eléctrico; sus partes y piezas"/>
    <s v="BACOF PANEL LED REDONDO 18W LUZ BLANCA FRÍA 1080 LÚMENES (INCRUSTAR)_x000a_"/>
    <s v="39111521"/>
    <s v="SELECCIÓN ABREVIADA - ACUERDO MARCO"/>
    <n v="5"/>
    <n v="4"/>
    <n v="16"/>
    <n v="100"/>
    <n v="1361682"/>
    <s v="Unidad"/>
    <m/>
  </r>
  <r>
    <x v="11"/>
    <x v="65"/>
    <s v="02-02-01-004-006-05"/>
    <s v="Materiales y suministros - Lámparas eléctricas de incandescencia o descarga; lámparas de arco, equipo para alumbrado eléctrico; sus partes y piezas"/>
    <s v="BACOF PANEL LED REDONDO DE SOBREPONER 1300 LÚMENES 18W LUZ DÍA_x000a_"/>
    <s v="39111521"/>
    <s v="SELECCIÓN ABREVIADA - ACUERDO MARCO"/>
    <n v="5"/>
    <n v="4"/>
    <n v="16"/>
    <n v="405"/>
    <n v="5812916.3999999994"/>
    <s v="Unidad"/>
    <m/>
  </r>
  <r>
    <x v="11"/>
    <x v="65"/>
    <s v="02-02-01-004-006-05"/>
    <s v="Materiales y suministros - Lámparas eléctricas de incandescencia o descarga; lámparas de arco, equipo para alumbrado eléctrico; sus partes y piezas"/>
    <s v="BACOF PANEL LED DE 30 X 120 48W LUZ BLANCA FRIO DE SOBREPONER_x000a_"/>
    <s v="39111521"/>
    <s v="SELECCIÓN ABREVIADA - ACUERDO MARCO"/>
    <n v="5"/>
    <n v="4"/>
    <n v="16"/>
    <n v="15"/>
    <n v="1821710.7000000002"/>
    <s v="Unidad"/>
    <m/>
  </r>
  <r>
    <x v="11"/>
    <x v="65"/>
    <s v="02-02-01-004-006-05"/>
    <s v="Materiales y suministros - Lámparas eléctricas de incandescencia o descarga; lámparas de arco, equipo para alumbrado eléctrico; sus partes y piezas"/>
    <s v="BACOF PANEL LED DE 30 X 120 48W LUZ BLANCA FRIO DE INCRUSTAR_x000a_"/>
    <s v="39111521"/>
    <s v="SELECCIÓN ABREVIADA - ACUERDO MARCO"/>
    <n v="5"/>
    <n v="4"/>
    <n v="16"/>
    <n v="15"/>
    <n v="1821710.7000000002"/>
    <s v="Unidad"/>
    <m/>
  </r>
  <r>
    <x v="11"/>
    <x v="65"/>
    <s v="02-02-01-004-006-05"/>
    <s v="Materiales y suministros - Lámparas eléctricas de incandescencia o descarga; lámparas de arco, equipo para alumbrado eléctrico; sus partes y piezas"/>
    <s v="BACOF TUBO LED 9W T8 60 CM LUZ FRÍA_x000a_"/>
    <s v="39112102"/>
    <s v="SELECCIÓN ABREVIADA - ACUERDO MARCO"/>
    <n v="5"/>
    <n v="4"/>
    <n v="16"/>
    <n v="35"/>
    <n v="373542.75"/>
    <s v="Unidad"/>
    <m/>
  </r>
  <r>
    <x v="11"/>
    <x v="65"/>
    <s v="02-02-01-004-006-05"/>
    <s v="Materiales y suministros - Lámparas eléctricas de incandescencia o descarga; lámparas de arco, equipo para alumbrado eléctrico; sus partes y piezas"/>
    <s v="BACOF TUBO LED 1600 LÚMENES 18W T8 LUZ BLANCA VIDRIO_x000a_"/>
    <s v="39112102"/>
    <s v="SELECCIÓN ABREVIADA - ACUERDO MARCO"/>
    <n v="5"/>
    <n v="4"/>
    <n v="16"/>
    <n v="22"/>
    <n v="364342"/>
    <s v="Unidad"/>
    <m/>
  </r>
  <r>
    <x v="11"/>
    <x v="65"/>
    <s v="02-02-01-004-006-05"/>
    <s v="Materiales y suministros - Lámparas eléctricas de incandescencia o descarga; lámparas de arco, equipo para alumbrado eléctrico; sus partes y piezas"/>
    <s v="SALDO CPA 192 ELEMENTOS VETERINARIOS"/>
    <m/>
    <s v="MÍNIMA CUANTÍA"/>
    <n v="2"/>
    <n v="4"/>
    <n v="10"/>
    <n v="1"/>
    <n v="45000"/>
    <s v="GLOBAL"/>
    <m/>
  </r>
  <r>
    <x v="11"/>
    <x v="65"/>
    <s v="02-02-01-004-006-09"/>
    <s v="Materiales y suministros - Otro equipo eléctrico y sus partes y piezas"/>
    <s v="BACOF SENSOR DE MOVIMIENTO DE TECHO 360°_x000a_"/>
    <s v="39122236"/>
    <s v="SELECCIÓN ABREVIADA - ACUERDO MARCO"/>
    <n v="5"/>
    <n v="4"/>
    <n v="10"/>
    <n v="30"/>
    <n v="1876913.7"/>
    <s v="Unidad"/>
    <m/>
  </r>
  <r>
    <x v="11"/>
    <x v="65"/>
    <s v="02-02-01-004-006-09"/>
    <s v="Materiales y suministros - Otro equipo eléctrico y sus partes y piezas"/>
    <s v="BACOF SENSOR DE MOVIMIENTO PARED 180°_x000a_"/>
    <s v="39122236"/>
    <s v="SELECCIÓN ABREVIADA - ACUERDO MARCO"/>
    <n v="5"/>
    <n v="4"/>
    <n v="10"/>
    <n v="10"/>
    <n v="625638.21000000008"/>
    <s v="Unidad"/>
    <m/>
  </r>
  <r>
    <x v="11"/>
    <x v="65"/>
    <s v="02-02-01-004-006-09"/>
    <s v="Materiales y suministros - Otro equipo eléctrico y sus partes y piezas"/>
    <s v="BACOF PLUMILLA LIMPIABRISA 16 PULGADAS"/>
    <s v="25171502"/>
    <s v="MÍNIMA CUANTÍA"/>
    <n v="3"/>
    <n v="4"/>
    <n v="10"/>
    <n v="20"/>
    <n v="299880.00000000006"/>
    <s v="Unidad"/>
    <m/>
  </r>
  <r>
    <x v="11"/>
    <x v="65"/>
    <s v="02-02-01-004-006-09"/>
    <s v="Materiales y suministros - Otro equipo eléctrico y sus partes y piezas"/>
    <s v="BACOF PLUMILLA LIMPIABRISA 18 PULGADAS"/>
    <s v="25171502"/>
    <s v="MÍNIMA CUANTÍA"/>
    <n v="3"/>
    <n v="4"/>
    <n v="10"/>
    <n v="36"/>
    <n v="552636.00000000012"/>
    <s v="Unidad"/>
    <m/>
  </r>
  <r>
    <x v="11"/>
    <x v="65"/>
    <s v="02-02-01-004-006-09"/>
    <s v="Materiales y suministros - Otro equipo eléctrico y sus partes y piezas"/>
    <s v="BACOF PLUMILLA LIMPIABRISA 20 PULGADAS"/>
    <s v="25171502"/>
    <s v="MÍNIMA CUANTÍA"/>
    <n v="3"/>
    <n v="4"/>
    <n v="10"/>
    <n v="30"/>
    <n v="562275"/>
    <s v="Unidad"/>
    <m/>
  </r>
  <r>
    <x v="11"/>
    <x v="65"/>
    <s v="02-02-01-004-006-09"/>
    <s v="Materiales y suministros - Otro equipo eléctrico y sus partes y piezas"/>
    <s v="BACOF PLUMILLA LIMPIABRISA 26 PULGADAS"/>
    <s v="25171502"/>
    <s v="MÍNIMA CUANTÍA"/>
    <n v="3"/>
    <n v="4"/>
    <n v="10"/>
    <n v="10"/>
    <n v="342720"/>
    <s v="Unidad"/>
    <m/>
  </r>
  <r>
    <x v="11"/>
    <x v="65"/>
    <s v="02-02-01-004-006-09"/>
    <s v="Materiales y suministros - Otro equipo eléctrico y sus partes y piezas"/>
    <s v="BACOF PLUMILLA LIMPIABRISA 28 PULGADAS"/>
    <s v="25171502"/>
    <s v="MÍNIMA CUANTÍA"/>
    <n v="3"/>
    <n v="4"/>
    <n v="10"/>
    <n v="10"/>
    <n v="314160"/>
    <s v="Unidad"/>
    <m/>
  </r>
  <r>
    <x v="11"/>
    <x v="65"/>
    <s v="02-02-01-004-006-09"/>
    <s v="Materiales y suministros - Otro equipo eléctrico y sus partes y piezas"/>
    <s v="BACOF SENSOR DE MOVIMIENTO DE TECHO 360°_x000a_"/>
    <s v="39122236"/>
    <s v="SELECCIÓN ABREVIADA - ACUERDO MARCO"/>
    <n v="5"/>
    <n v="4"/>
    <n v="16"/>
    <n v="20"/>
    <n v="1251276"/>
    <s v="Unidad"/>
    <m/>
  </r>
  <r>
    <x v="11"/>
    <x v="65"/>
    <s v="02-02-01-004-006-09"/>
    <s v="Materiales y suministros - Otro equipo eléctrico y sus partes y piezas"/>
    <s v="BACOF SENSOR DE MOVIMIENTO PARED 180°_x000a_"/>
    <s v="39122236"/>
    <s v="SELECCIÓN ABREVIADA - ACUERDO MARCO"/>
    <n v="5"/>
    <n v="4"/>
    <n v="16"/>
    <n v="9"/>
    <n v="563074.11"/>
    <s v="Unidad"/>
    <m/>
  </r>
  <r>
    <x v="11"/>
    <x v="28"/>
    <s v="02-02-01-004-007-01"/>
    <s v="Materiales y suministros - Válvulas y tubos electrónicos; componentes electrónicos; sus partes y piezas"/>
    <s v="GAORI CAPACITOR DE MARCHA DE 35 + 5 MICROFARADIOS"/>
    <s v="32121500"/>
    <s v="SELECCIÓN ABREVIADA - ACUERDO MARCO"/>
    <n v="5"/>
    <n v="4"/>
    <n v="10"/>
    <n v="20"/>
    <n v="372681.60000000003"/>
    <s v="Unidad"/>
    <m/>
  </r>
  <r>
    <x v="11"/>
    <x v="28"/>
    <s v="02-02-01-004-007-01"/>
    <s v="Materiales y suministros - Válvulas y tubos electrónicos; componentes electrónicos; sus partes y piezas"/>
    <s v="GAORI CAPACITOR DE MARCHA DE 30 MICROFARADIOS"/>
    <s v="32121500"/>
    <s v="SELECCIÓN ABREVIADA - ACUERDO MARCO"/>
    <n v="5"/>
    <n v="4"/>
    <n v="10"/>
    <n v="20"/>
    <n v="288235.2"/>
    <s v="Unidad"/>
    <m/>
  </r>
  <r>
    <x v="11"/>
    <x v="28"/>
    <s v="02-02-01-004-007-01"/>
    <s v="Materiales y suministros - Válvulas y tubos electrónicos; componentes electrónicos; sus partes y piezas"/>
    <s v="GAORI CAPACITOR DE MARCHA DE 10  MICROFARADIOS"/>
    <s v="32121500"/>
    <s v="SELECCIÓN ABREVIADA - ACUERDO MARCO"/>
    <n v="5"/>
    <n v="4"/>
    <n v="10"/>
    <n v="15"/>
    <n v="191279.55"/>
    <s v="Unidad"/>
    <m/>
  </r>
  <r>
    <x v="11"/>
    <x v="28"/>
    <s v="02-02-01-004-007-01"/>
    <s v="Materiales y suministros - Válvulas y tubos electrónicos; componentes electrónicos; sus partes y piezas"/>
    <s v="GAORI CAPACITOR DE MARCHA DE 20  MICROFARADIOS"/>
    <s v="32121500"/>
    <s v="SELECCIÓN ABREVIADA - ACUERDO MARCO"/>
    <n v="5"/>
    <n v="4"/>
    <n v="10"/>
    <n v="15"/>
    <n v="205246.05"/>
    <s v="Unidad"/>
    <m/>
  </r>
  <r>
    <x v="11"/>
    <x v="28"/>
    <s v="02-02-01-004-007-01"/>
    <s v="Materiales y suministros - Válvulas y tubos electrónicos; componentes electrónicos; sus partes y piezas"/>
    <s v="GAORI CAPACITOR DE MARCHA DE 3  MICROFARADIOS"/>
    <s v="32121500"/>
    <s v="SELECCIÓN ABREVIADA - ACUERDO MARCO"/>
    <n v="5"/>
    <n v="4"/>
    <n v="10"/>
    <n v="15"/>
    <n v="182171.1"/>
    <s v="Unidad"/>
    <m/>
  </r>
  <r>
    <x v="11"/>
    <x v="28"/>
    <s v="02-02-01-004-007-01"/>
    <s v="Materiales y suministros - Válvulas y tubos electrónicos; componentes electrónicos; sus partes y piezas"/>
    <s v="GAORI CAPACITOR DE MARCHA DE  50 MICROFARADIOS"/>
    <s v="32121500"/>
    <s v="SELECCIÓN ABREVIADA - ACUERDO MARCO"/>
    <n v="5"/>
    <n v="4"/>
    <n v="10"/>
    <n v="20"/>
    <n v="352064.80000000005"/>
    <s v="Unidad"/>
    <m/>
  </r>
  <r>
    <x v="11"/>
    <x v="28"/>
    <s v="02-02-01-004-007-01"/>
    <s v="Materiales y suministros - Válvulas y tubos electrónicos; componentes electrónicos; sus partes y piezas"/>
    <s v="GAORI CAPACITOR DE MARCHA DE 70  MICROFARADIOS"/>
    <s v="32121500"/>
    <s v="SELECCIÓN ABREVIADA - ACUERDO MARCO"/>
    <n v="5"/>
    <n v="4"/>
    <n v="10"/>
    <n v="20"/>
    <n v="638386"/>
    <s v="Unidad"/>
    <m/>
  </r>
  <r>
    <x v="11"/>
    <x v="28"/>
    <s v="02-02-01-004-007-01"/>
    <s v="Materiales y suministros - Válvulas y tubos electrónicos; componentes electrónicos; sus partes y piezas"/>
    <s v="GAORI CAPACITOR DE MARCHA DE 60 MICROFARADIOS"/>
    <s v="32121500"/>
    <s v="SELECCIÓN ABREVIADA - ACUERDO MARCO"/>
    <n v="5"/>
    <n v="4"/>
    <n v="10"/>
    <n v="20"/>
    <n v="378915.80000000005"/>
    <s v="Unidad"/>
    <m/>
  </r>
  <r>
    <x v="11"/>
    <x v="28"/>
    <s v="02-02-01-004-007-01"/>
    <s v="Materiales y suministros - Válvulas y tubos electrónicos; componentes electrónicos; sus partes y piezas"/>
    <s v="GAORI CAPACITOR DE MARCHA DE 40 MICROFARADIOS"/>
    <s v="32121500"/>
    <s v="SELECCIÓN ABREVIADA - ACUERDO MARCO"/>
    <n v="5"/>
    <n v="4"/>
    <n v="10"/>
    <n v="20"/>
    <n v="324080.60000000003"/>
    <s v="Unidad"/>
    <m/>
  </r>
  <r>
    <x v="11"/>
    <x v="28"/>
    <s v="02-02-01-004-007-01"/>
    <s v="Materiales y suministros - Válvulas y tubos electrónicos; componentes electrónicos; sus partes y piezas"/>
    <s v="GAORI CAPACITOR DE MARCHA DE 5  MICROFARADIOS"/>
    <s v="32121500"/>
    <s v="SELECCIÓN ABREVIADA - ACUERDO MARCO"/>
    <n v="5"/>
    <n v="4"/>
    <n v="10"/>
    <n v="16"/>
    <n v="163225.28"/>
    <s v="Unidad"/>
    <m/>
  </r>
  <r>
    <x v="11"/>
    <x v="28"/>
    <s v="02-02-01-004-007-01"/>
    <s v="Materiales y suministros - Válvulas y tubos electrónicos; componentes electrónicos; sus partes y piezas"/>
    <s v="GAORI CAPACITOR DE MARCHA DE 35 MICROFARADIOS"/>
    <s v="32121500"/>
    <s v="SELECCIÓN ABREVIADA - ACUERDO MARCO"/>
    <n v="5"/>
    <n v="4"/>
    <n v="10"/>
    <n v="20"/>
    <n v="258248.16999999955"/>
    <s v="Unidad"/>
    <m/>
  </r>
  <r>
    <x v="11"/>
    <x v="28"/>
    <s v="02-02-01-004-007-05"/>
    <s v="Materiales y suministros - Discos, cintas, dispositivos de almacenamiento en estado sólido no volátiles y otros medios, no grabados"/>
    <s v="BACOF DVD-R Virgen DE EXCELENTE CALIDAD Capacidad de almacenamiento: Disk 4.7GB/ 120 MIN "/>
    <n v="43201817"/>
    <m/>
    <m/>
    <m/>
    <n v="10"/>
    <n v="1"/>
    <n v="64260"/>
    <s v="Paquete"/>
    <m/>
  </r>
  <r>
    <x v="11"/>
    <x v="28"/>
    <s v="02-02-01-004-007-09"/>
    <s v="Materiales y suministros - Tarjetas con bandas magnéticas o plaquetas (chip)"/>
    <s v="GACAS TARJETA MIFARE 4K "/>
    <s v="14111815"/>
    <s v="SELECCIÓN ABREVIADA - ACUERDO MARCO"/>
    <n v="3"/>
    <n v="4"/>
    <n v="16"/>
    <n v="60"/>
    <n v="642600"/>
    <s v="Unidad"/>
    <m/>
  </r>
  <r>
    <x v="11"/>
    <x v="28"/>
    <s v="02-02-01-004-007-09"/>
    <s v="Materiales y suministros - Tarjetas con bandas magnéticas o plaquetas (chip)"/>
    <s v="SALDO CPA 194 GACAS PROCESO PAPELERIA"/>
    <s v="14111815"/>
    <m/>
    <m/>
    <m/>
    <n v="16"/>
    <n v="1"/>
    <n v="77400"/>
    <s v="GLOBAL"/>
    <m/>
  </r>
  <r>
    <x v="11"/>
    <x v="66"/>
    <s v="02-02-01-004-008-01"/>
    <s v="Materiales y suministros - Aparatos médicos y quirúrgicos y aparatos ortésicos y protésicos"/>
    <s v="GAAMA INMOVILIZADORES O FERULA DE MIEMBROS SUPERIORES DE ADULTO  1 UNIDAD"/>
    <s v="42171600"/>
    <s v="MÍNIMA CUANTÍA"/>
    <n v="2"/>
    <n v="4"/>
    <n v="10"/>
    <n v="2"/>
    <n v="95200"/>
    <s v="Unidad"/>
    <m/>
  </r>
  <r>
    <x v="11"/>
    <x v="66"/>
    <s v="02-02-01-004-008-01"/>
    <s v="Materiales y suministros - Aparatos médicos y quirúrgicos y aparatos ortésicos y protésicos"/>
    <s v="GAORI EQUIPO MICROGOTEO "/>
    <s v="10111305"/>
    <s v="MÍNIMA CUANTÍA"/>
    <n v="2"/>
    <n v="4"/>
    <n v="10"/>
    <n v="10"/>
    <n v="23000"/>
    <s v="Unidad"/>
    <m/>
  </r>
  <r>
    <x v="11"/>
    <x v="66"/>
    <s v="02-02-01-004-008-01"/>
    <s v="Materiales y suministros - Aparatos médicos y quirúrgicos y aparatos ortésicos y protésicos"/>
    <s v="GAORI JERINGAS DESECHABLES 10ml y 20ml X 50 UND "/>
    <s v="41122004"/>
    <s v="MÍNIMA CUANTÍA"/>
    <n v="2"/>
    <n v="4"/>
    <n v="10"/>
    <n v="1"/>
    <n v="67600"/>
    <s v="Unidad"/>
    <m/>
  </r>
  <r>
    <x v="11"/>
    <x v="66"/>
    <s v="02-02-01-004-008-01"/>
    <s v="Materiales y suministros - Aparatos médicos y quirúrgicos y aparatos ortésicos y protésicos"/>
    <s v="GIMFA JERINGA ESTÉRIL 10 ML"/>
    <s v="42142609"/>
    <s v="MÍNIMA CUANTÍA"/>
    <n v="2"/>
    <n v="4"/>
    <n v="16"/>
    <n v="5"/>
    <n v="5950"/>
    <s v="Unidad"/>
    <m/>
  </r>
  <r>
    <x v="11"/>
    <x v="66"/>
    <s v="02-02-01-004-008-01"/>
    <s v="Materiales y suministros - Aparatos médicos y quirúrgicos y aparatos ortésicos y protésicos"/>
    <s v="GIMFA JERINGA ESTÉRIL 5 ML"/>
    <s v="42142609"/>
    <s v="MÍNIMA CUANTÍA"/>
    <n v="2"/>
    <n v="4"/>
    <n v="16"/>
    <n v="7"/>
    <n v="8330"/>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GAAMA FLEXOMETRO X 8 MTS"/>
    <s v="27111801"/>
    <s v="SELECCIÓN ABREVIADA - ACUERDO MARCO"/>
    <n v="5"/>
    <n v="4"/>
    <n v="10"/>
    <n v="9"/>
    <n v="321283.52999999997"/>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GAORI FLEXOMETRO GLOBAL 5M/16`_x000a_"/>
    <s v="27112155"/>
    <s v="SELECCIÓN ABREVIADA - ACUERDO MARCO"/>
    <n v="5"/>
    <n v="4"/>
    <n v="10"/>
    <n v="3"/>
    <n v="107094.51"/>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GAORI CINTA METRICA 30M FIBRA VIDRIO _x000a_"/>
    <s v="27112160"/>
    <s v="SELECCIÓN ABREVIADA - ACUERDO MARCO"/>
    <n v="5"/>
    <n v="4"/>
    <n v="10"/>
    <n v="2"/>
    <n v="141143.93"/>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GAORI CONTACTOR DE 40 AMP TRIFASICO  A 220 V CON BOBINA_x000a_"/>
    <s v="39121529"/>
    <s v="SELECCIÓN ABREVIADA - ACUERDO MARCO"/>
    <n v="5"/>
    <n v="4"/>
    <n v="10"/>
    <n v="4"/>
    <n v="2085355.32"/>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GAORI TERMOMETRO DIGITAL "/>
    <n v="42121509"/>
    <s v="MÍNIMA CUANTÍA"/>
    <n v="2"/>
    <n v="4"/>
    <n v="10"/>
    <n v="1"/>
    <n v="15000"/>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BACOF PROBADOR DE LIQUIDO DE FRENOS"/>
    <n v="25191808"/>
    <s v="MÍNIMA CUANTÍA"/>
    <m/>
    <m/>
    <n v="10"/>
    <n v="1"/>
    <n v="43137.5"/>
    <s v="GLOBAL"/>
    <m/>
  </r>
  <r>
    <x v="11"/>
    <x v="66"/>
    <s v="02-02-01-004-008-02"/>
    <s v="Materiales y suministros - Instrumentos y aparatos de medición, verificación, análisis, de navegación y para otros fines (excepto instrumentos ópticos); instrumentos de control de procesos industriales, sus partes, piezas y accesorios"/>
    <s v="BACOF FLEXOMETRO_x000a_"/>
    <s v="27111801"/>
    <s v="SELECCIÓN ABREVIADA - ACUERDO MARCO"/>
    <n v="5"/>
    <n v="4"/>
    <n v="16"/>
    <n v="6"/>
    <n v="214189.02"/>
    <s v="Unidad"/>
    <m/>
  </r>
  <r>
    <x v="11"/>
    <x v="66"/>
    <s v="02-02-01-004-008-02"/>
    <s v="Materiales y suministros - Instrumentos y aparatos de medición, verificación, análisis, de navegación y para otros fines (excepto instrumentos ópticos); instrumentos de control de procesos industriales, sus partes, piezas y accesorios"/>
    <s v="SALDO CPA 210 MATERIALES DE CONSTRUCCIÓN"/>
    <m/>
    <s v="SELECCIÓN ABREVIADA - ACUERDO MARCO"/>
    <n v="5"/>
    <n v="4"/>
    <n v="16"/>
    <n v="1"/>
    <n v="38408.979999999996"/>
    <s v="GLOBAL"/>
    <m/>
  </r>
  <r>
    <x v="11"/>
    <x v="26"/>
    <s v="02-02-01-004-009-01"/>
    <s v="Materiales y suministros - Vehículos automotores, remolques y semirremolques; y sus partes, piezas y accesorios"/>
    <s v="GACAR KIT DE CARRETERA"/>
    <s v="25191513"/>
    <s v="MÍNIMA CUANTÍA"/>
    <n v="2"/>
    <n v="4"/>
    <n v="10"/>
    <n v="3"/>
    <n v="645000"/>
    <s v="Unidad"/>
    <m/>
  </r>
  <r>
    <x v="11"/>
    <x v="26"/>
    <s v="02-02-01-004-009-01"/>
    <s v="Materiales y suministros - Vehículos automotores, remolques y semirremolques; y sus partes, piezas y accesorios"/>
    <s v="GAORI KIT DE CARRETERA PARA VEHICULOS_x000a_"/>
    <s v="25191513"/>
    <s v="MÍNIMA CUANTÍA"/>
    <n v="2"/>
    <n v="4"/>
    <n v="10"/>
    <n v="3"/>
    <n v="645000"/>
    <s v="Unidad"/>
    <m/>
  </r>
  <r>
    <x v="11"/>
    <x v="67"/>
    <s v="02-02-02-005-004-01-1"/>
    <s v="Adquisición de servicios - Servicios generales de construcción de edificaciones residenciales"/>
    <s v="GACAR MANTENIMIENTO PREVENTIVO Y CORRECTIVO DE LAS INSTALACIONES PERTENECIENTES AL GRUPO AÉREO DEL CARIBE RESIDENCIALES "/>
    <s v="72102900"/>
    <s v="SELECCIÓN ABREVIADA MENOR CUANTÍA"/>
    <n v="1"/>
    <n v="12"/>
    <n v="10"/>
    <n v="1"/>
    <n v="16573779"/>
    <s v="Unidad"/>
    <m/>
  </r>
  <r>
    <x v="11"/>
    <x v="67"/>
    <s v="02-02-02-005-004-01-1"/>
    <s v="Adquisición de servicios - Servicios generales de construcción de edificaciones residenciales"/>
    <s v="GACAS MANTENIMIENTO EDIFICIO SUBOFICIALES CASADOS "/>
    <s v="72102900"/>
    <s v="MÍNIMA CUANTÍA"/>
    <n v="1"/>
    <n v="12"/>
    <n v="10"/>
    <n v="1"/>
    <n v="126836433.83"/>
    <s v="Unidad"/>
    <m/>
  </r>
  <r>
    <x v="11"/>
    <x v="67"/>
    <s v="02-02-02-005-004-01-1"/>
    <s v="Adquisición de servicios - Servicios generales de construcción de edificaciones residenciales"/>
    <s v="GAORI VF 2023 MANTENIMIENTO BARRACAS"/>
    <s v="72101507"/>
    <s v="SELECCIÓN ABREVIADA MENOR CUANTÍA"/>
    <n v="1"/>
    <n v="10"/>
    <n v="10"/>
    <n v="1"/>
    <n v="73297.3"/>
    <s v="Unidad"/>
    <m/>
  </r>
  <r>
    <x v="11"/>
    <x v="67"/>
    <s v="02-02-02-005-004-01-1"/>
    <s v="Adquisición de servicios - Servicios generales de construcción de edificaciones residenciales"/>
    <s v="BACOF AMARRE VF 2024 MANTENIMIENTO PREVENTIVO Y CORRECTIVO A TODO COSTO DE LAS REDES E INSTALACIONES INTERNAS QUE CONDUCEN EL SERVICIO DE GAS NATURAL Y A LOS GASODOMÉSTICOS DOMICILIARIOS DE LOS ALOJAMIENTOS MILITARES DE LA BASE AÉREA COMANDO FUERZA AÉREA EN LA GUARNICIÓN DE BOGOTÁ D.C"/>
    <s v="72154019"/>
    <s v="MÍNIMA CUANTÍA"/>
    <n v="10"/>
    <n v="2"/>
    <n v="10"/>
    <n v="1"/>
    <n v="924000"/>
    <s v="GLOBAL"/>
    <m/>
  </r>
  <r>
    <x v="11"/>
    <x v="67"/>
    <s v="02-02-02-005-004-01-1"/>
    <s v="Adquisición de servicios - Servicios generales de construcción de edificaciones residenciales"/>
    <s v="GACAS MANTENIMIENTO ALOJAMIENTOS SUBOFICIALES "/>
    <n v="72102900"/>
    <s v="SELECCIÓN ABREVIADA MENOR CUANTÍA"/>
    <m/>
    <m/>
    <n v="10"/>
    <n v="1"/>
    <n v="225820792.25"/>
    <s v="GLOBAL"/>
    <m/>
  </r>
  <r>
    <x v="11"/>
    <x v="67"/>
    <s v="02-02-02-005-004-01-1"/>
    <s v="Adquisición de servicios - Servicios generales de construcción de edificaciones residenciales"/>
    <s v="GACAS MANTENIMIENTO ALOJAMIENTO SOLDADOS"/>
    <n v="72102900"/>
    <s v="SELECCIÓN ABREVIADA MENOR CUANTÍA"/>
    <m/>
    <m/>
    <n v="10"/>
    <n v="1"/>
    <n v="78953964.659999996"/>
    <s v="GLOBAL"/>
    <m/>
  </r>
  <r>
    <x v="11"/>
    <x v="67"/>
    <s v="02-02-02-005-004-01-1"/>
    <s v="Adquisición de servicios - Servicios generales de construcción de edificaciones residenciales"/>
    <s v="BACOF OBRA   PÚBLICA   PARA   EL  MANTENIMIENTO MEJORATIVO O  DE  ACTUALIZACIÓN  DE  LOS  ALOJAMIENTOS  MILITARES  DE  LA  FAC  EN  LA  GUARNICIÓN  DE  BOGOTÁ D.C "/>
    <n v="72102900"/>
    <s v="SELECCIÓN ABREVIADA MENOR CUANTÍA"/>
    <n v="9"/>
    <n v="3"/>
    <n v="10"/>
    <n v="1"/>
    <n v="16739854.5"/>
    <s v="GLOBAL"/>
    <m/>
  </r>
  <r>
    <x v="11"/>
    <x v="67"/>
    <s v="02-02-02-005-004-01-1"/>
    <s v="Adquisición de servicios - Servicios generales de construcción de edificaciones residenciales"/>
    <s v="CCSFAC OBRA PÚBLICA PARA EL MANTENIMIENTO DE LOS EDIFICIOS HERCULES Y FOKKER DEL CASINO CENTRAL DE SUBOFICIALES FUERZA AÉREA EN LA CIUDAD DE BOGOTÁ D.C."/>
    <n v="72102900"/>
    <s v="SELECCIÓN ABREVIADA MENOR CUANTÍA"/>
    <n v="9"/>
    <n v="3"/>
    <n v="10"/>
    <n v="1"/>
    <n v="79905248.540000007"/>
    <s v="GLOBAL"/>
    <m/>
  </r>
  <r>
    <x v="11"/>
    <x v="67"/>
    <s v="02-02-02-005-004-01-1"/>
    <s v="Adquisición de servicios - Servicios generales de construcción de edificaciones residenciales"/>
    <s v="CLOFA OBRA PÚBLICA PARA EL MANTENIMIENTO DE LAS CABAÑAS 1, 3 Y 6 DE LA SEDE VACACIONAL COVEÑAS."/>
    <n v="72102900"/>
    <s v="SELECCIÓN ABREVIADA MENOR CUANTÍA"/>
    <n v="9"/>
    <n v="3"/>
    <n v="10"/>
    <n v="1"/>
    <n v="83418431.730000004"/>
    <s v="GLOBAL"/>
    <m/>
  </r>
  <r>
    <x v="11"/>
    <x v="67"/>
    <s v="02-02-02-005-004-01-1"/>
    <s v="Adquisición de servicios - Servicios generales de construcción de edificaciones residenciales"/>
    <s v="BACOF OBRA PÚBLICA PARA EL MANTENIMIENTO DE LOS ALOJAMIENTOS MILITARES DE LA FAC EN LA GUARNICIÓN DE BOGOTÁ D.C."/>
    <n v="72102900"/>
    <s v="SELECCIÓN ABREVIADA MENOR CUANTÍA"/>
    <m/>
    <m/>
    <n v="10"/>
    <n v="1"/>
    <n v="35295000"/>
    <s v="GLOBAL"/>
    <m/>
  </r>
  <r>
    <x v="11"/>
    <x v="67"/>
    <s v="02-02-02-005-004-01-1"/>
    <s v="Adquisición de servicios - Servicios generales de construcción de edificaciones residenciales"/>
    <s v="GAAMA MANTENIMIENTO ALOJAMIENTO OFICIALES CASADOS - CASA 3 Y 4 (CUBIERTA)"/>
    <n v="72101507"/>
    <s v="SELECCIÓN ABREVIADA MENOR CUANTÍA"/>
    <m/>
    <m/>
    <n v="10"/>
    <n v="1"/>
    <n v="19971672.280000001"/>
    <s v="Unidad"/>
    <m/>
  </r>
  <r>
    <x v="11"/>
    <x v="67"/>
    <s v="02-02-02-005-004-01-1"/>
    <s v="Adquisición de servicios - Servicios generales de construcción de edificaciones residenciales"/>
    <s v="GAAMA MANTENIMIENTO ALOJAMIENTO OFICIALES CASADOS - CASA 1 Y 2 (CUBIERTA)"/>
    <n v="72101507"/>
    <s v="SELECCIÓN ABREVIADA MENOR CUANTÍA"/>
    <m/>
    <m/>
    <n v="10"/>
    <n v="1"/>
    <n v="20300000"/>
    <s v="Unidad"/>
    <m/>
  </r>
  <r>
    <x v="11"/>
    <x v="67"/>
    <s v="02-02-02-005-004-01-1"/>
    <s v="Adquisición de servicios - Servicios generales de construcción de edificaciones residenciales"/>
    <s v="GAAMA MANTENIMIENTO ALOJAMIENTO OFICIALES Y SUBOFICIALES CASADOS (COCINAS Y BAÑOS)"/>
    <n v="72101507"/>
    <s v="SELECCIÓN ABREVIADA MENOR CUANTÍA"/>
    <n v="2"/>
    <n v="10"/>
    <n v="10"/>
    <n v="1"/>
    <n v="79117434.189999998"/>
    <s v="Unidad"/>
    <m/>
  </r>
  <r>
    <x v="11"/>
    <x v="67"/>
    <s v="02-02-02-005-004-01-1"/>
    <s v="Adquisición de servicios - Servicios generales de construcción de edificaciones residenciales"/>
    <s v="GACAR MANTENIMIENTO PREVENTIVO Y CORRECTIVO DE LAS INSTALACIONES PERTENECIENTES AL GRUPO AÈREO DEL CARIBE - RESIDENCIALES"/>
    <n v="72102900"/>
    <s v="SELECCIÓN ABREVIADA MENOR CUANTÍA"/>
    <m/>
    <m/>
    <n v="10"/>
    <n v="1"/>
    <n v="67214710.400000006"/>
    <s v="GLOBAL"/>
    <m/>
  </r>
  <r>
    <x v="11"/>
    <x v="67"/>
    <s v="02-02-02-005-004-01-1"/>
    <s v="Adquisición de servicios - Servicios generales de construcción de edificaciones residenciales"/>
    <s v="GAORI MANTENIMENTO ALOJAMIENTO SOLDADOS"/>
    <n v="72102900"/>
    <s v="SELECCIÓN ABREVIADA MENOR CUANTÍA"/>
    <n v="10"/>
    <n v="2"/>
    <n v="10"/>
    <n v="1"/>
    <n v="81745613.359999999"/>
    <s v="GLOBAL"/>
    <m/>
  </r>
  <r>
    <x v="11"/>
    <x v="67"/>
    <s v="02-02-02-005-004-01-1"/>
    <s v="Adquisición de servicios - Servicios generales de construcción de edificaciones residenciales"/>
    <s v="GAORI MANTENIMENTO ALOJAMIENTO SOLDADOS"/>
    <n v="72102900"/>
    <s v="SELECCIÓN ABREVIADA MENOR CUANTÍA"/>
    <n v="10"/>
    <n v="2"/>
    <n v="10"/>
    <n v="1"/>
    <n v="669296.47"/>
    <s v="GLOBAL"/>
    <m/>
  </r>
  <r>
    <x v="11"/>
    <x v="67"/>
    <s v="02-02-02-005-004-01-1"/>
    <s v="Adquisición de servicios - Servicios generales de construcción de edificaciones residenciales"/>
    <s v="BACOF MANTENIMIENTO GASODOMÉSTICOS Y REDES DE GAS DOMICILIARIA_x000a_"/>
    <s v="72154019"/>
    <s v="MÍNIMA CUANTÍA"/>
    <n v="1"/>
    <n v="12"/>
    <n v="16"/>
    <n v="1"/>
    <n v="74400000"/>
    <s v="Unidad"/>
    <m/>
  </r>
  <r>
    <x v="11"/>
    <x v="67"/>
    <s v="02-02-02-005-004-01-1"/>
    <s v="Adquisición de servicios - Servicios generales de construcción de edificaciones residenciales"/>
    <s v="BACOF AMARRE VF 2024 MANTENIMIENTO PREVENTIVO Y CORRECTIVO A TODO COSTO DE LAS REDES E INSTALACIONES INTERNAS QUE CONDUCEN EL SERVICIO DE GAS NATURAL Y A LOS GASODOMÉSTICOS DOMICILIARIOS DE LOS ALOJAMIENTOS MILITARES DE LA BASE AÉREA COMANDO FUERZA AÉREA EN LA GUARNICIÓN DE BOGOTÁ D.C"/>
    <s v="72154019"/>
    <s v="MÍNIMA CUANTÍA"/>
    <n v="10"/>
    <n v="2"/>
    <n v="16"/>
    <n v="1"/>
    <n v="5600000"/>
    <s v="Unidad"/>
    <m/>
  </r>
  <r>
    <x v="11"/>
    <x v="67"/>
    <s v="02-02-02-005-004-01-1"/>
    <s v="Adquisición de servicios - Servicios generales de construcción de edificaciones residenciales"/>
    <s v="GAAMA MANTENIMIENTO ALOJAMIENTO Y VIVIENDA MILITAR CUPO VF 2023 "/>
    <s v="72101507"/>
    <s v="SELECCIÓN ABREVIADA MENOR CUANTÍA"/>
    <n v="1"/>
    <n v="10"/>
    <n v="16"/>
    <n v="1"/>
    <n v="50000000"/>
    <s v="Unidad"/>
    <m/>
  </r>
  <r>
    <x v="11"/>
    <x v="67"/>
    <s v="02-02-02-005-004-01-1"/>
    <s v="Adquisición de servicios - Servicios generales de construcción de edificaciones residenciales"/>
    <s v="GAAMA MANTENIMIENTO ALOJAMIENTO Y VIVIENDA MILITAR"/>
    <s v="72101507"/>
    <s v="SELECCIÓN ABREVIADA MENOR CUANTÍA"/>
    <n v="1"/>
    <n v="12"/>
    <n v="16"/>
    <n v="1"/>
    <n v="6934262"/>
    <s v="Unidad"/>
    <m/>
  </r>
  <r>
    <x v="11"/>
    <x v="67"/>
    <s v="02-02-02-005-004-01-1"/>
    <s v="Adquisición de servicios - Servicios generales de construcción de edificaciones residenciales"/>
    <s v="GACAR MANTENIMIENTO PREVENTIVO Y CORRECTIVO DE LAS INSTALACIONES PERTENECIENTES AL GRUPO AÉREO DEL CARIBE RESIDENCIALES "/>
    <s v="72102900"/>
    <s v="SELECCIÓN ABREVIADA MENOR CUANTÍA"/>
    <n v="1"/>
    <n v="12"/>
    <n v="16"/>
    <n v="1"/>
    <n v="27786883"/>
    <s v="Unidad"/>
    <m/>
  </r>
  <r>
    <x v="11"/>
    <x v="67"/>
    <s v="02-02-02-005-004-01-1"/>
    <s v="Adquisición de servicios - Servicios generales de construcción de edificaciones residenciales"/>
    <s v="BACOF OBRA   PÚBLICA   PARA   EL  MANTENIMIENTO MEJORATIVO O  DE  ACTUALIZACIÓN  DE  LOS  ALOJAMIENTOS  MILITARES  DE  LA  FAC  EN  LA  GUARNICIÓN  DE  BOGOTÁ D.C "/>
    <s v="72102900"/>
    <s v="SELECCIÓN ABREVIADA MENOR CUANTÍA"/>
    <n v="3"/>
    <n v="9"/>
    <n v="16"/>
    <n v="1"/>
    <n v="45376843.200000003"/>
    <s v="GLOBAL"/>
    <m/>
  </r>
  <r>
    <x v="11"/>
    <x v="67"/>
    <s v="02-02-02-005-004-01-1"/>
    <s v="Adquisición de servicios - Servicios generales de construcción de edificaciones residenciales"/>
    <s v="BACOF AMARRE VF 2024 MANTENIMIENTO PREVENTIVO  Y CORRECTIVAS INSTALACIONES  ALOJAMIENTO MILITAR"/>
    <n v="72102900"/>
    <s v="MÍNIMA CUANTÍA"/>
    <n v="1"/>
    <n v="12"/>
    <n v="16"/>
    <n v="1"/>
    <n v="16000000"/>
    <s v="Unidad"/>
    <m/>
  </r>
  <r>
    <x v="11"/>
    <x v="67"/>
    <s v="02-02-02-005-004-01-1"/>
    <s v="Adquisición de servicios - Servicios generales de construcción de edificaciones residenciales"/>
    <s v="BACOF SUMINISTRO INSTALACIÓN Y PUESTA EN SERVICIO DE UN SISTEMA DE BOMBEO PARA LOS ALOJAMIENTOS MILITARES DE LA FAC UBICADO EN LA CIUDAD DE BOGOTÁ, COMO SE INDICA EN LAS ESPECIFICACIONES TÉCNICAS."/>
    <n v="72101500"/>
    <s v="MÍNIMA CUANTÍA"/>
    <n v="3"/>
    <n v="9"/>
    <n v="16"/>
    <n v="1"/>
    <n v="73247.540000000008"/>
    <s v="GLOBAL"/>
    <m/>
  </r>
  <r>
    <x v="11"/>
    <x v="67"/>
    <s v="02-02-02-005-004-01-2"/>
    <s v="Adquisición de servicios - Servicios generales de construcción de edificaciones no residenciales"/>
    <s v="GAAMA MANTENIMIENTO, ADECUACIÓN Y MEJORAS NECESARIAS DEL ESTABLECIMIENTO DE SANIDAD MILITAR 4033 DEL GRUPO AÉREO DEL AMAZONAS, DE ACUERDO A FICHA TÉCNICA"/>
    <n v="72102900"/>
    <s v="SELECCIÓN ABREVIADA - ACUERDO MARCO"/>
    <n v="5"/>
    <n v="4"/>
    <n v="10"/>
    <n v="1"/>
    <n v="6000000"/>
    <s v="Unidad"/>
    <m/>
  </r>
  <r>
    <x v="11"/>
    <x v="67"/>
    <s v="02-02-02-005-004-01-2"/>
    <s v="Adquisición de servicios - Servicios generales de construcción de edificaciones no residenciales"/>
    <s v="BACOF MANTENIMIENTO INSTALACIONES COFAC "/>
    <n v="72102900"/>
    <s v="SELECCIÓN ABREVIADA MENOR CUANTÍA"/>
    <n v="1"/>
    <n v="12"/>
    <n v="10"/>
    <n v="1"/>
    <n v="17393550"/>
    <s v="Unidad"/>
    <m/>
  </r>
  <r>
    <x v="11"/>
    <x v="67"/>
    <s v="02-02-02-005-004-01-2"/>
    <s v="Adquisición de servicios - Servicios generales de construcción de edificaciones no residenciales"/>
    <s v="GAAMA MANTENIMIENTO INSTALACIONES"/>
    <s v="72102900"/>
    <s v="SELECCIÓN ABREVIADA MENOR CUANTÍA"/>
    <n v="1"/>
    <n v="12"/>
    <n v="10"/>
    <n v="1"/>
    <n v="60000000"/>
    <s v="Unidad"/>
    <m/>
  </r>
  <r>
    <x v="11"/>
    <x v="67"/>
    <s v="02-02-02-005-004-01-2"/>
    <s v="Adquisición de servicios - Servicios generales de construcción de edificaciones no residenciales"/>
    <s v="GAAMA OBRA PÚBLICA PARA EL MANTENIMIENTO, ADECUACIÓN Y MEJORAS NECESARIAS PARA EL CENTRO ACUÁTICO FASE 2 DEL GRUPO AÉREO DEL AMAZONAS, DE ACUERDO A FICHA TÉCNICA."/>
    <s v="72102900"/>
    <s v="SELECCIÓN ABREVIADA MENOR CUANTÍA"/>
    <n v="1"/>
    <n v="12"/>
    <n v="10"/>
    <n v="1"/>
    <n v="50000000"/>
    <s v="Unidad"/>
    <m/>
  </r>
  <r>
    <x v="11"/>
    <x v="67"/>
    <s v="02-02-02-005-004-01-2"/>
    <s v="Adquisición de servicios - Servicios generales de construcción de edificaciones no residenciales"/>
    <s v="GACAR MANTENIMIENTO PREVENTIVO Y CORRECTIVO DE LAS INSTALACIONES PERTENECIENTES AL GRUPO AÉREO DEL CARIBE NO RESIDENCIALES "/>
    <s v="72102900"/>
    <s v="SELECCIÓN ABREVIADA MENOR CUANTÍA"/>
    <n v="1"/>
    <n v="12"/>
    <n v="10"/>
    <n v="1"/>
    <n v="64486396"/>
    <s v="Unidad"/>
    <m/>
  </r>
  <r>
    <x v="11"/>
    <x v="67"/>
    <s v="02-02-02-005-004-01-2"/>
    <s v="Adquisición de servicios - Servicios generales de construcción de edificaciones no residenciales"/>
    <s v="GACAS MANTENIMIENTO Y ADECUACION RANCHO DE TROPA Y COMEDOR SOLDADOS "/>
    <s v="72102900"/>
    <s v="MÍNIMA CUANTÍA"/>
    <n v="1"/>
    <n v="12"/>
    <n v="10"/>
    <n v="1"/>
    <n v="80286775.11999999"/>
    <s v="Unidad"/>
    <m/>
  </r>
  <r>
    <x v="11"/>
    <x v="67"/>
    <s v="02-02-02-005-004-01-2"/>
    <s v="Adquisición de servicios - Servicios generales de construcción de edificaciones no residenciales"/>
    <s v="GAORI VF 2023 MANTENIMIENTO HANGAR"/>
    <s v="72101507"/>
    <s v="SELECCIÓN ABREVIADA MENOR CUANTÍA"/>
    <n v="1"/>
    <n v="10"/>
    <n v="10"/>
    <n v="1"/>
    <n v="30000000"/>
    <s v="Unidad"/>
    <m/>
  </r>
  <r>
    <x v="11"/>
    <x v="67"/>
    <s v="02-02-02-005-004-01-2"/>
    <s v="Adquisición de servicios - Servicios generales de construcción de edificaciones no residenciales"/>
    <s v="GAORI VF 2023 MANTENIMIENTO RADIOAYUDAS_x000a_ (Casetas) Verificar GAORI"/>
    <s v="72101507"/>
    <s v="SELECCIÓN ABREVIADA MENOR CUANTÍA"/>
    <n v="1"/>
    <n v="10"/>
    <n v="10"/>
    <n v="1"/>
    <n v="20000000"/>
    <s v="Unidad"/>
    <m/>
  </r>
  <r>
    <x v="11"/>
    <x v="67"/>
    <s v="02-02-02-005-004-01-2"/>
    <s v="Adquisición de servicios - Servicios generales de construcción de edificaciones no residenciales"/>
    <s v="GAORI VF 2023 MANTENIMIENTO ESDEB (INCLUYE SECTORES)_x000a_"/>
    <s v="72101507"/>
    <s v="SELECCIÓN ABREVIADA MENOR CUANTÍA"/>
    <n v="1"/>
    <n v="10"/>
    <n v="10"/>
    <n v="1"/>
    <n v="8119685.3200000012"/>
    <s v="Unidad"/>
    <m/>
  </r>
  <r>
    <x v="11"/>
    <x v="67"/>
    <s v="02-02-02-005-004-01-2"/>
    <s v="Adquisición de servicios - Servicios generales de construcción de edificaciones no residenciales"/>
    <s v="GROEA MANTENIMIENTO, ADECUACION Y REMODELACION DE LAS INSTALACIONES DEL GRUPO DE OPERACIONES ESPECIALES AEREAS"/>
    <s v="72102900"/>
    <s v="SELECCIÓN ABREVIADA MENOR CUANTÍA"/>
    <n v="1"/>
    <n v="12"/>
    <n v="10"/>
    <n v="1"/>
    <n v="32636388"/>
    <s v="GLOBAL"/>
    <m/>
  </r>
  <r>
    <x v="11"/>
    <x v="67"/>
    <s v="02-02-02-005-004-01-2"/>
    <s v="Adquisición de servicios - Servicios generales de construcción de edificaciones no residenciales"/>
    <s v="JEFSA MANTENIMIENTO DE INFRAESTRUCTURA ESM ARC FAC-JEFSA"/>
    <s v="72102900"/>
    <s v="SELECCIÓN ABREVIADA MENOR CUANTÍA"/>
    <n v="1"/>
    <n v="12"/>
    <n v="10"/>
    <n v="1"/>
    <n v="17690033"/>
    <s v="Unidad"/>
    <m/>
  </r>
  <r>
    <x v="11"/>
    <x v="67"/>
    <s v="02-02-02-005-004-01-2"/>
    <s v="Adquisición de servicios - Servicios generales de construcción de edificaciones no residenciales"/>
    <s v="GACAR CEGOT MANTENIMIENTO PREVENTIVO Y CORRECTIVO DE LAS INSTALACIONES DEL RADAR SAN ANDRES _x000a_"/>
    <s v="72101507"/>
    <s v="SELECCIÓN ABREVIADA MENOR CUANTÍA"/>
    <n v="1"/>
    <n v="12"/>
    <n v="10"/>
    <n v="1"/>
    <n v="78000000"/>
    <s v="Unidad"/>
    <m/>
  </r>
  <r>
    <x v="11"/>
    <x v="67"/>
    <s v="02-02-02-005-004-01-2"/>
    <s v="Activos fijos - Otras estructuras acueductos y otros conductos de suministro de agua, excepto gasoductos"/>
    <s v="GAORI - OBRA PUBLICA MANTENIMIENTO Y ADECUACION DEL BUNKER DE ARMAMMENTO "/>
    <n v="72101507"/>
    <s v="SELECCIÓN ABREVIADA MENOR CUANTÍA"/>
    <n v="1"/>
    <n v="10"/>
    <n v="10"/>
    <n v="1"/>
    <n v="2433141.5499999998"/>
    <s v="GLOBAL"/>
    <m/>
  </r>
  <r>
    <x v="11"/>
    <x v="67"/>
    <s v="02-02-02-005-004-01-2"/>
    <s v="Adquisición de servicios - Servicios generales de construcción de edificaciones no residenciales"/>
    <s v="GAAMA OBRA PÚBLICA PARA EL MANTENIMIENTO, ADECUACIÓN Y MEJORAS NECESARIAS PARA EL CENTRO ACUÁTICO FASE 2 DEL GRUPO AÉREO DEL AMAZONAS, DE ACUERDO A FICHA TÉCNICA"/>
    <n v="72102900"/>
    <s v="SELECCIÓN ABREVIADA MENOR CUANTÍA"/>
    <m/>
    <m/>
    <n v="10"/>
    <n v="1"/>
    <n v="23440840"/>
    <s v="Unidad"/>
    <m/>
  </r>
  <r>
    <x v="11"/>
    <x v="67"/>
    <s v="02-02-02-005-004-01-2"/>
    <s v="Adquisición de servicios - Servicios generales de construcción de edificaciones no residenciales"/>
    <s v="GACAS MANTENIMIENTO PLAZOLETA CUBIERTA Y GUARDIA PRINCIPAL"/>
    <n v="72102900"/>
    <s v="SELECCIÓN ABREVIADA MENOR CUANTÍA"/>
    <m/>
    <m/>
    <n v="10"/>
    <n v="1"/>
    <n v="6478229.7300000004"/>
    <s v="GLOBAL"/>
    <m/>
  </r>
  <r>
    <x v="11"/>
    <x v="67"/>
    <s v="02-02-02-005-004-01-2"/>
    <s v="Adquisición de servicios - Servicios generales de construcción de edificaciones no residenciales"/>
    <s v="GACAS MANTENIMIENTO RANCHO DE TROPA (COMEDOR SOLDADOS Y BAR)"/>
    <n v="72102900"/>
    <s v="SELECCIÓN ABREVIADA MENOR CUANTÍA"/>
    <m/>
    <m/>
    <n v="10"/>
    <n v="1"/>
    <n v="98153308.200000003"/>
    <s v="GLOBAL"/>
    <m/>
  </r>
  <r>
    <x v="11"/>
    <x v="67"/>
    <s v="02-02-02-005-004-01-2"/>
    <s v="Adquisición de servicios - Servicios generales de construcción de edificaciones no residenciales"/>
    <s v="GACAS MANTENIMIENTO COCINA CASINO"/>
    <n v="72102900"/>
    <s v="SELECCIÓN ABREVIADA MENOR CUANTÍA"/>
    <m/>
    <m/>
    <n v="10"/>
    <n v="1"/>
    <n v="14575495.01"/>
    <s v="GLOBAL"/>
    <m/>
  </r>
  <r>
    <x v="11"/>
    <x v="67"/>
    <s v="02-02-02-005-004-01-2"/>
    <s v="Adquisición de servicios - Servicios generales de construcción de edificaciones no residenciales"/>
    <s v="GACAS MANTENIMIENTO GIMNASIO"/>
    <n v="72102900"/>
    <s v="SELECCIÓN ABREVIADA MENOR CUANTÍA"/>
    <m/>
    <m/>
    <n v="10"/>
    <n v="1"/>
    <n v="14626557.57"/>
    <s v="GLOBAL"/>
    <m/>
  </r>
  <r>
    <x v="11"/>
    <x v="67"/>
    <s v="02-02-02-005-004-01-2"/>
    <s v="Adquisición de servicios - Servicios generales de construcción de edificaciones no residenciales"/>
    <s v="GACAS MANTENIMIENTO CANCHA MULTIPLE"/>
    <n v="72102900"/>
    <s v="SELECCIÓN ABREVIADA MENOR CUANTÍA"/>
    <m/>
    <m/>
    <n v="10"/>
    <n v="1"/>
    <n v="3542349.86"/>
    <s v="GLOBAL"/>
    <m/>
  </r>
  <r>
    <x v="11"/>
    <x v="67"/>
    <s v="02-02-02-005-004-01-2"/>
    <s v="Adquisición de servicios - Servicios generales de construcción de edificaciones no residenciales"/>
    <s v="GACAS MANTENIMIENTO CENTRO DE ENTRENAMIENTO ACUATICO"/>
    <n v="72102900"/>
    <s v="SELECCIÓN ABREVIADA MENOR CUANTÍA"/>
    <m/>
    <m/>
    <n v="10"/>
    <n v="1"/>
    <n v="15354770.119999999"/>
    <s v="GLOBAL"/>
    <m/>
  </r>
  <r>
    <x v="11"/>
    <x v="67"/>
    <s v="02-02-02-005-004-01-2"/>
    <s v="Adquisición de servicios - Servicios generales de construcción de edificaciones no residenciales"/>
    <s v="BACOF OBRA PÚBLICA PARA EL MANTENIMIENTO PREVENTIVO Y CORRECTIVO, CUBIERTAS Y EDIFICACIONES GIMNASIO MILITAR FUERZA AÉREA GIMFA"/>
    <n v="72102900"/>
    <s v="SELECCIÓN ABREVIADA MENOR CUANTÍA"/>
    <n v="1"/>
    <n v="12"/>
    <n v="10"/>
    <n v="1"/>
    <n v="12440583.689999999"/>
    <s v="GLOBAL"/>
    <m/>
  </r>
  <r>
    <x v="11"/>
    <x v="67"/>
    <s v="02-02-02-005-004-01-2"/>
    <s v="Adquisición de servicios - Servicios generales de construcción de edificaciones no residenciales"/>
    <s v="GAAMA MANTENIMIENTO RANCHO DE TROPA SOLDADOS"/>
    <n v="72102900"/>
    <s v="SELECCIÓN ABREVIADA MENOR CUANTÍA"/>
    <n v="2"/>
    <n v="10"/>
    <n v="10"/>
    <n v="1"/>
    <n v="14936737.880000001"/>
    <s v="Unidad"/>
    <m/>
  </r>
  <r>
    <x v="11"/>
    <x v="67"/>
    <s v="02-02-02-005-004-01-2"/>
    <s v="Adquisición de servicios - Servicios generales de construcción de edificaciones no residenciales"/>
    <s v="GAAMA MANTENIIENTO ALOJAMIENTO SOLDADOS (ALFA-BRAVO-DELTA)"/>
    <n v="72101507"/>
    <s v="SELECCIÓN ABREVIADA MENOR CUANTÍA"/>
    <n v="2"/>
    <n v="10"/>
    <n v="10"/>
    <n v="1"/>
    <n v="34852637.030000001"/>
    <s v="Unidad"/>
    <m/>
  </r>
  <r>
    <x v="11"/>
    <x v="67"/>
    <s v="02-02-02-005-004-01-2"/>
    <s v="Adquisición de servicios - Servicios generales de construcción de edificaciones no residenciales"/>
    <s v="GAORI MANTENIMIENTO RANCHO DE TROPA"/>
    <n v="72102900"/>
    <s v="SELECCIÓN ABREVIADA MENOR CUANTÍA"/>
    <n v="10"/>
    <n v="2"/>
    <n v="10"/>
    <n v="1"/>
    <n v="46637865.810000002"/>
    <s v="GLOBAL"/>
    <m/>
  </r>
  <r>
    <x v="11"/>
    <x v="67"/>
    <s v="02-02-02-005-004-01-2"/>
    <s v="Adquisición de servicios - Servicios generales de construcción de edificaciones no residenciales"/>
    <s v="GACAR MANTENIMIENTO PREVENTIVO Y CORRECTIVO DE LAS INSTALACIONES PERTENECIENTES AL GRUPO AÉREO DEL CARIBE NO RESIDENCIALES "/>
    <s v="72102900"/>
    <s v="SELECCIÓN ABREVIADA MENOR CUANTÍA"/>
    <n v="1"/>
    <n v="12"/>
    <n v="10"/>
    <n v="1"/>
    <n v="42300000"/>
    <s v="Unidad"/>
    <m/>
  </r>
  <r>
    <x v="11"/>
    <x v="67"/>
    <s v="02-02-02-005-004-01-2"/>
    <s v="Adquisición de servicios - Servicios generales de construcción de edificaciones no residenciales"/>
    <s v="GAORI VF 2023 MANTENIMIENTO CASINO"/>
    <s v="72101507"/>
    <s v="SELECCIÓN ABREVIADA MENOR CUANTÍA"/>
    <n v="1"/>
    <n v="10"/>
    <n v="16"/>
    <n v="1"/>
    <n v="2778650.66"/>
    <s v="Unidad"/>
    <m/>
  </r>
  <r>
    <x v="11"/>
    <x v="67"/>
    <s v="02-02-02-005-004-02-4"/>
    <s v="Adquisición de servicios - Servicios generales de construcción de tuberías para la conducción de gas a larga distancia, líneas de comunicación y cables de poder"/>
    <s v="GAAMA MANTENIMIENTO SISTEMA DE PARARAYOS"/>
    <s v="72102900"/>
    <s v="MÍNIMA CUANTÍA"/>
    <n v="5"/>
    <n v="4"/>
    <n v="10"/>
    <n v="1"/>
    <n v="42000000"/>
    <s v="GLOBAL"/>
    <m/>
  </r>
  <r>
    <x v="11"/>
    <x v="67"/>
    <s v="02-02-02-005-004-02-4"/>
    <s v="Adquisición de servicios - Servicios generales de construcción de tuberías para la conducción de gas a larga distancia, líneas de comunicación y cables de poder"/>
    <s v="GACAR MANTENIMIENTO PREVENTIVO Y/O CORRECTIVO A TODO COSTO DE SIPRAS Y SPTS PARA, SUS AREAS COORDINADAS Y DESCONCENTRADAS SEGÚN ESPECIFICACIONES TECNICAS "/>
    <s v="72102900"/>
    <s v="MÍNIMA CUANTÍA"/>
    <n v="5"/>
    <n v="4"/>
    <n v="10"/>
    <n v="1"/>
    <n v="19990000"/>
    <s v="GLOBAL"/>
    <m/>
  </r>
  <r>
    <x v="11"/>
    <x v="67"/>
    <s v="02-02-02-005-004-02-4"/>
    <s v="Adquisición de servicios - Servicios generales de construcción de tuberías para la conducción de gas a larga distancia, líneas de comunicación y cables de poder"/>
    <s v="GACAS MANTENIMIENTO DE REDES ELECTRICAS MEDIA TENSION,  PARARRAYOS Y PUESTA A TIERRA "/>
    <s v="72102900"/>
    <s v="MÍNIMA CUANTÍA"/>
    <n v="5"/>
    <n v="4"/>
    <n v="10"/>
    <n v="1"/>
    <n v="34962850.93"/>
    <s v="GLOBAL"/>
    <m/>
  </r>
  <r>
    <x v="11"/>
    <x v="67"/>
    <s v="02-02-02-005-004-02-5"/>
    <s v="Adquisición de servicios - Servicios generales de construcción de tuberías y cables locales, y obras conexas"/>
    <s v="GAAMA VF 2023 MTTO PTAR, PTAP Y CENTRO ACUATICO GAAMA"/>
    <s v="72102900"/>
    <s v="SELECCIÓN ABREVIADA MENOR CUANTÍA"/>
    <n v="1"/>
    <n v="10"/>
    <n v="10"/>
    <n v="1"/>
    <n v="98135000"/>
    <s v="Unidad"/>
    <m/>
  </r>
  <r>
    <x v="11"/>
    <x v="67"/>
    <s v="02-02-02-005-004-02-5"/>
    <s v="Adquisición de servicios - Servicios generales de construcción de tuberías y cables locales, y obras conexas"/>
    <s v="GAAMA  AMARRE VF 2024  MTTO PTAR, PTAP Y CENTRO ACUATICO"/>
    <s v="72102900"/>
    <s v="SELECCIÓN ABREVIADA MENOR CUANTÍA"/>
    <n v="1"/>
    <n v="12"/>
    <n v="10"/>
    <n v="1"/>
    <n v="11391600"/>
    <s v="GLOBAL"/>
    <m/>
  </r>
  <r>
    <x v="11"/>
    <x v="67"/>
    <s v="02-02-02-005-004-02-5"/>
    <s v="Adquisición de servicios - Servicios generales de construcción de tuberías y cables locales, y obras conexas"/>
    <s v="GACAR CUPO VF 2023 MTTO PTAR, Y PTAP  A TODO COSTO GACAR"/>
    <s v="72102900"/>
    <s v="SELECCIÓN ABREVIADA MENOR CUANTÍA"/>
    <n v="1"/>
    <n v="10"/>
    <n v="10"/>
    <n v="1"/>
    <n v="130000000"/>
    <s v="Unidad"/>
    <m/>
  </r>
  <r>
    <x v="11"/>
    <x v="67"/>
    <s v="02-02-02-005-004-02-5"/>
    <s v="Adquisición de servicios - Servicios generales de construcción de tuberías y cables locales, y obras conexas"/>
    <s v="GACAR  AMARRE VF 2024  MTTO PTAR, PTAP Y CENTRO ACUATICO"/>
    <s v="72102900"/>
    <s v="SELECCIÓN ABREVIADA MENOR CUANTÍA"/>
    <n v="10"/>
    <n v="2"/>
    <n v="10"/>
    <n v="1"/>
    <n v="10000000"/>
    <s v="GLOBAL"/>
    <m/>
  </r>
  <r>
    <x v="11"/>
    <x v="67"/>
    <s v="02-02-02-005-004-02-5"/>
    <s v="Adquisición de servicios - Servicios generales de construcción de tuberías y cables locales, y obras conexas"/>
    <s v="GACAR MANTENIMIENTO PREVENTIVO Y CORRECTIVO RED DE AGUAS SANITARIA DE LAS INSTALACIONES PERTENECIENTES AL GRUPO AÉREO DEL CARIBE NO RESIDENCIALES "/>
    <s v="72102900"/>
    <s v="SELECCIÓN ABREVIADA MENOR CUANTÍA"/>
    <n v="1"/>
    <n v="12"/>
    <n v="10"/>
    <n v="1"/>
    <n v="41879259"/>
    <s v="Unidad"/>
    <m/>
  </r>
  <r>
    <x v="11"/>
    <x v="67"/>
    <s v="02-02-02-005-004-02-5"/>
    <s v="Adquisición de servicios - Servicios generales de construcción de tuberías y cables locales, y obras conexas"/>
    <s v="GACAS VF 2023 /  MANTENIMIENTO PTAR-PTAP-CENTRO ACUATICO "/>
    <s v="83101506"/>
    <s v="SELECCIÓN ABREVIADA MENOR CUANTÍA"/>
    <n v="1"/>
    <n v="10"/>
    <n v="10"/>
    <n v="1"/>
    <n v="189991830"/>
    <s v="Unidad"/>
    <m/>
  </r>
  <r>
    <x v="11"/>
    <x v="67"/>
    <s v="02-02-02-005-004-02-5"/>
    <s v="Adquisición de servicios - Servicios generales de construcción de tuberías y cables locales, y obras conexas"/>
    <s v="GAORI VF 2023 SERVICIO DE OPERACIÓN Y MANTENIMIENTO SISTEMAS DE SANEAMIENTO BASICO_x000a_"/>
    <s v="72103300"/>
    <s v="SELECCIÓN ABREVIADA MENOR CUANTÍA"/>
    <n v="1"/>
    <n v="10"/>
    <n v="10"/>
    <n v="1"/>
    <n v="190218644"/>
    <s v="Unidad"/>
    <m/>
  </r>
  <r>
    <x v="11"/>
    <x v="67"/>
    <s v="02-02-02-005-004-02-5"/>
    <s v="Adquisición de servicios - Servicios generales de construcción de tuberías y cables locales, y obras conexas"/>
    <s v="GAORI  AMARRE VF 2024  MTTO PTAR, PTAP Y CENTRO ACUATICO"/>
    <s v="72103300"/>
    <s v="SELECCIÓN ABREVIADA MENOR CUANTÍA"/>
    <n v="1"/>
    <n v="10"/>
    <n v="10"/>
    <n v="1"/>
    <n v="4896600"/>
    <s v="GLOBAL"/>
    <m/>
  </r>
  <r>
    <x v="11"/>
    <x v="67"/>
    <s v="02-02-02-005-004-02-5"/>
    <s v="Adquisición de servicios - Servicios generales de construcción de tuberías y cables locales, y obras conexas"/>
    <s v="GACAS AMARRE VF 2024 MANTENIMIENTO PTAR-PTAP-CENTRO ACUATICO "/>
    <s v="72154022"/>
    <s v="SELECCIÓN ABREVIADA MENOR CUANTÍA"/>
    <n v="10"/>
    <n v="2"/>
    <n v="10"/>
    <n v="1"/>
    <n v="24994463"/>
    <s v="GLOBAL"/>
    <m/>
  </r>
  <r>
    <x v="11"/>
    <x v="67"/>
    <s v="02-02-02-005-004-02-5"/>
    <s v="Adquisición de servicios - Servicios generales de construcción de tuberías y cables locales, y obras conexas"/>
    <s v="GACAR MANTENIMIENTO PTAR, PTAP Y CENTRO ACUATICO"/>
    <n v="72102900"/>
    <s v="MÍNIMA CUANTÍA"/>
    <n v="1"/>
    <n v="10"/>
    <n v="10"/>
    <n v="1"/>
    <n v="27000000"/>
    <s v="GLOBAL"/>
    <m/>
  </r>
  <r>
    <x v="11"/>
    <x v="67"/>
    <s v="02-02-02-005-004-02-5"/>
    <s v="Adquisición de servicios - Servicios generales de construcción de tuberías y cables locales, y obras conexas"/>
    <s v="GIMFA OBRA PÚBLICA PARA EL MANTENIMIENTO PREVENTIVO Y CORRECTIVO, CUBIERTAS Y EDIFICACIONES GIMNASIO MILITAR FUERZA AÉREA GIMFA."/>
    <n v="72101507"/>
    <s v="SELECCIÓN ABREVIADA MENOR CUANTÍA"/>
    <n v="1"/>
    <n v="12"/>
    <n v="16"/>
    <n v="1"/>
    <n v="24669947.289999999"/>
    <s v="GLOBAL"/>
    <m/>
  </r>
  <r>
    <x v="11"/>
    <x v="67"/>
    <s v="02-02-02-005-004-02-5"/>
    <s v="Adquisición de servicios - Servicios generales de construcción de tuberías y cables locales, y obras conexas"/>
    <s v="SALDO CPA 217 GIMFA OBRA PÚBLICA PARA EL MANTENIMIENTO PREVENTIVO Y CORRECTIVO, CUBIERTAS Y EDIFICACIONES GIMNASIO MILITAR FUERZA AÉREA GIMFA."/>
    <m/>
    <m/>
    <m/>
    <m/>
    <n v="16"/>
    <n v="1"/>
    <n v="522099.4"/>
    <s v="GLOBAL"/>
    <m/>
  </r>
  <r>
    <x v="11"/>
    <x v="67"/>
    <s v="02-02-02-005-004-02-9"/>
    <s v="Adquisición de servicios - Servicios generales de construcción de otras obras de ingeniería civil"/>
    <s v="GACAR CEGOT MANTENIMIENTO TORRE DEL RADAR Y TORRE DE COMUNICACIONES DEL RADAR_x000a_"/>
    <s v="72103302"/>
    <s v="SELECCIÓN ABREVIADA MENOR CUANTÍA"/>
    <n v="1"/>
    <n v="12"/>
    <n v="10"/>
    <n v="1"/>
    <n v="10000000"/>
    <s v="Unidad"/>
    <m/>
  </r>
  <r>
    <x v="11"/>
    <x v="67"/>
    <s v="02-02-02-005-004-06"/>
    <s v="Adquisición de servicios - Servicios de instalaciones"/>
    <s v="BACOF MANTENIMIENTO PREVENTIVO  Y CORRECTIVAS INSTALACIONES  ALOJAMIENTO MILITAR"/>
    <s v="72101500"/>
    <s v="SELECCIÓN ABREVIADA MENOR CUANTÍA"/>
    <n v="1"/>
    <n v="12"/>
    <n v="16"/>
    <n v="1"/>
    <n v="29390277"/>
    <s v="Unidad"/>
    <m/>
  </r>
  <r>
    <x v="11"/>
    <x v="23"/>
    <s v="02-02-02-006-003-03"/>
    <s v="Adquisición de servicios - Servicios de suministro de comidas"/>
    <s v="ESDEGUE SERVICIO DE CAFETERIA A TODO COSTO PARA LA ESCUELA SUPERIOR DE GUERRA"/>
    <s v="90101700"/>
    <s v="SELECCIÓN ABREVIADA MENOR CUANTÍA"/>
    <n v="1"/>
    <n v="12"/>
    <n v="10"/>
    <n v="1"/>
    <n v="29000000"/>
    <s v="Unidad"/>
    <m/>
  </r>
  <r>
    <x v="11"/>
    <x v="23"/>
    <s v="02-02-02-006-003-03"/>
    <s v="Adquisición de servicios - Servicios de suministro de comidas"/>
    <s v="JEINA SOSTENIMIENTO ESCUELA DE INTELIGENCIA (SERVICIOS DE ALIMENTACION , CAFETERIA ESINA, CURSOS, CLAUSURAS)"/>
    <s v="93131608"/>
    <s v="SELECCIÓN ABREVIADA MENOR CUANTÍA"/>
    <n v="1"/>
    <n v="12"/>
    <n v="10"/>
    <n v="1"/>
    <n v="22000076.440000001"/>
    <s v="Unidad"/>
    <m/>
  </r>
  <r>
    <x v="11"/>
    <x v="23"/>
    <s v="02-02-02-006-003-03"/>
    <s v="Adquisición de servicios - Servicios de suministro de comidas"/>
    <s v="AAAES EJECUTAR ACTIVIDADES PROPIAS DEL SERVICIO, COMO SON TODOS LOS ACTOS OFICIALES Y SOLEMNES EN LOS CUALES PARTICIPA EL NIVEL ESTRATÉGICO DE LAS FUERZAS MILITARES Y LA FAC, TENIENDO COMO FINALIDAD BRINDAR UNA ATENCIÓN CÓMODA, SEGURA Y ADECUADA, A TODAS LAS PERSONAS QUE ACUDEN A ESTOS ACTOS, PRESTANDO EL SERVICIO DE CATERING EN DESARROLLO DE LAS ACTIVIDADES PROTOCOLARIAS DESARROLLADAS."/>
    <s v="90101603"/>
    <s v="SELECCIÓN ABREVIADA MENOR CUANTÍA"/>
    <n v="1"/>
    <n v="12"/>
    <n v="10"/>
    <n v="1"/>
    <n v="3000000"/>
    <s v="Unidad"/>
    <m/>
  </r>
  <r>
    <x v="11"/>
    <x v="23"/>
    <s v="02-02-02-006-003-03"/>
    <s v="Adquisición de servicios - Servicios de suministro de comidas"/>
    <s v="GIMFA SERVICIOS DE CAFETERÍA Y RESTAURANTE PARA LOS  EVENTOS_x000a_"/>
    <s v="90101603"/>
    <s v="SELECCIÓN ABREVIADA MENOR CUANTÍA"/>
    <n v="1"/>
    <n v="12"/>
    <n v="16"/>
    <n v="1"/>
    <n v="1100000"/>
    <s v="Unidad"/>
    <m/>
  </r>
  <r>
    <x v="11"/>
    <x v="23"/>
    <s v="02-02-02-006-003-03"/>
    <s v="Adquisición de servicios - Servicios de suministro de comidas"/>
    <s v="GACAR SERVICIO DE CAFERTERÍA Y RESTAURANTE EVENTOS A DESARROLLAR"/>
    <s v="90101700"/>
    <s v="SELECCIÓN ABREVIADA MENOR CUANTÍA"/>
    <n v="1"/>
    <n v="12"/>
    <n v="16"/>
    <n v="1"/>
    <n v="9965913"/>
    <s v="Unidad"/>
    <m/>
  </r>
  <r>
    <x v="11"/>
    <x v="23"/>
    <s v="02-02-02-006-003-03"/>
    <s v="Adquisición de servicios - Servicios de suministro de comidas"/>
    <s v="BACOF SERVICIO DE CAFETERIA PARA EL DESARROLLO DE LOS ACTOS OFICIALES, INSTITUCIONALES Y SOLEMNES DEL COMANDO DE LA FAC (COFAC)"/>
    <n v="90111603"/>
    <s v="SELECCIÓN ABREVIADA MENOR CUANTÍA"/>
    <n v="2"/>
    <n v="10"/>
    <n v="16"/>
    <n v="1"/>
    <n v="220125311.37"/>
    <s v="GLOBAL"/>
    <m/>
  </r>
  <r>
    <x v="11"/>
    <x v="23"/>
    <s v="02-02-02-006-003-03"/>
    <s v="Adquisición de servicios - Servicios de suministro de comidas"/>
    <s v="GIMFA SERVICIOS DE CAFETERÍA Y RESTAURANTE PARA LOS  EVENTOS DEL GIMFA"/>
    <n v="90111603"/>
    <s v="SELECCIÓN ABREVIADA MENOR CUANTÍA"/>
    <n v="2"/>
    <n v="10"/>
    <n v="16"/>
    <n v="1"/>
    <n v="24000000"/>
    <s v="Unidad"/>
    <m/>
  </r>
  <r>
    <x v="11"/>
    <x v="23"/>
    <s v="02-02-02-006-003-03"/>
    <s v="Adquisición de servicios - Servicios de suministro de comidas"/>
    <s v="SALDO CPA 128 BACOF SERVICIO DE CAFETERIA PARA EL DESARROLLO DE LOS ACTOS OFICIALES, INSTITUCIONALES Y SOLEMNES DEL COMANDO DE LA FAC (COFAC)"/>
    <s v="90101603"/>
    <s v="SELECCIÓN ABREVIADA MENOR CUANTÍA"/>
    <n v="2"/>
    <n v="10"/>
    <n v="16"/>
    <n v="1"/>
    <n v="94874688.629999995"/>
    <s v="GLOBAL"/>
    <m/>
  </r>
  <r>
    <x v="11"/>
    <x v="23"/>
    <s v="02-02-02-006-003-03"/>
    <s v="Adquisición de servicios - Servicios de suministro de comidas"/>
    <s v="SALDO CPA 128 GACAR SERVICIO DE CAFERTERÍA Y RESTAURANTE EVENTOS A DESARROLLAR"/>
    <s v="90101603"/>
    <s v="SELECCIÓN ABREVIADA MENOR CUANTÍA"/>
    <n v="2"/>
    <n v="10"/>
    <n v="16"/>
    <n v="1"/>
    <n v="34087"/>
    <s v="GLOBAL"/>
    <m/>
  </r>
  <r>
    <x v="11"/>
    <x v="16"/>
    <s v="02-02-02-006-004"/>
    <s v="Adquisición de servicios - Servicios de transporte de pasajeros"/>
    <s v="BACOF VF PASAJES TERRESTRES "/>
    <s v="78111802"/>
    <s v="MÍNIMA CUANTÍA"/>
    <n v="1"/>
    <n v="12"/>
    <n v="10"/>
    <n v="1"/>
    <n v="3281000"/>
    <s v="Unidad"/>
    <m/>
  </r>
  <r>
    <x v="11"/>
    <x v="16"/>
    <s v="02-02-02-006-004"/>
    <s v="Adquisición de servicios - Servicios de transporte de pasajeros"/>
    <s v="AYUGE SEGDO SUBSIDIO DE TRANSPORTE ASISTENTES ADMINISTRATIVOS GESTIÓN DOCUMENTAL"/>
    <s v="20102301"/>
    <s v="SOLICITUD DE INFORMACIÓN A LOS PROVEEDORES"/>
    <n v="1"/>
    <n v="12"/>
    <n v="10"/>
    <n v="1"/>
    <n v="1069945.5499999998"/>
    <s v="Unidad"/>
    <m/>
  </r>
  <r>
    <x v="11"/>
    <x v="16"/>
    <s v="02-02-02-006-004"/>
    <s v="Adquisición de servicios - Servicios de transporte de pasajeros"/>
    <s v="AYUGE SEPHI VF 2023 SERVICIO TRANSPORTE TERRESTRE DE PERSONAL "/>
    <s v="78111800"/>
    <s v="SELECCIÓN ABREVIADA MENOR CUANTÍA"/>
    <n v="1"/>
    <n v="12"/>
    <n v="10"/>
    <n v="1"/>
    <n v="180000000"/>
    <s v="Unidad"/>
    <m/>
  </r>
  <r>
    <x v="11"/>
    <x v="16"/>
    <s v="02-02-02-006-004"/>
    <s v="Adquisición de servicios - Servicios de transporte de pasajeros"/>
    <s v="DESAI VF 2023 TRANSPORTE DEL PERSONAL DE ACCIÓN INTEGRAL_x000a_"/>
    <s v="78111800"/>
    <s v="SELECCIÓN ABREVIADA MENOR CUANTÍA"/>
    <n v="1"/>
    <n v="12"/>
    <n v="10"/>
    <n v="1"/>
    <n v="20000000"/>
    <s v="Unidad"/>
    <m/>
  </r>
  <r>
    <x v="11"/>
    <x v="16"/>
    <s v="02-02-02-006-004"/>
    <s v="Adquisición de servicios - Servicios de transporte de pasajeros"/>
    <s v="GACAS CUPO VF 2023 / SERVICIOS DE TRANSPORTE TERRESTRE PASAJES TERRESTRES "/>
    <s v="78111800"/>
    <s v="MÍNIMA CUANTÍA"/>
    <n v="1"/>
    <n v="10"/>
    <n v="10"/>
    <n v="1"/>
    <n v="20800000"/>
    <s v="Unidad"/>
    <m/>
  </r>
  <r>
    <x v="11"/>
    <x v="16"/>
    <s v="02-02-02-006-004"/>
    <s v="Adquisición de servicios - Servicios de transporte de pasajeros"/>
    <s v="GAORI PASAJES TERRESTRES"/>
    <s v="78111800"/>
    <s v="MÍNIMA CUANTÍA"/>
    <n v="1"/>
    <n v="12"/>
    <n v="10"/>
    <n v="1"/>
    <n v="27443000"/>
    <s v="GLOBAL"/>
    <m/>
  </r>
  <r>
    <x v="11"/>
    <x v="16"/>
    <s v="02-02-02-006-004"/>
    <s v="Adquisición de servicios - Servicios de transporte de pasajeros"/>
    <s v="JEPHU-DIRES AMARRE VF 2024 SERVICIO DE TRANSPORTE TERRESTRE CONSCRIPTOS"/>
    <s v="78111800"/>
    <s v="SELECCIÓN ABREVIADA MENOR CUANTÍA"/>
    <n v="10"/>
    <n v="2"/>
    <n v="10"/>
    <n v="1"/>
    <n v="17000000"/>
    <s v="Unidad"/>
    <m/>
  </r>
  <r>
    <x v="11"/>
    <x v="16"/>
    <s v="02-02-02-006-004"/>
    <s v="Adquisición de servicios - Servicios de transporte de pasajeros"/>
    <s v="JEPHU-DIRES VF 2023 APOYO-SERVICIO DE TRANSPORTE TERRESTRE  CONSCRIPTOS   DIRES "/>
    <s v="78111800"/>
    <s v="SELECCIÓN ABREVIADA MENOR CUANTÍA"/>
    <n v="1"/>
    <n v="12"/>
    <n v="10"/>
    <n v="1"/>
    <n v="200000000"/>
    <s v="Unidad"/>
    <m/>
  </r>
  <r>
    <x v="11"/>
    <x v="16"/>
    <s v="02-02-02-006-004"/>
    <s v="Adquisición de servicios - Servicios de transporte de pasajeros"/>
    <s v="JEPHU-DIRES VF 2023 SERVICIO DE TRANSPORTE TERRESTRE  CONSCRIPTOS DIRES "/>
    <s v="78111800"/>
    <s v="SELECCIÓN ABREVIADA MENOR CUANTÍA"/>
    <n v="1"/>
    <n v="12"/>
    <n v="10"/>
    <n v="1"/>
    <n v="40000000"/>
    <s v="Unidad"/>
    <m/>
  </r>
  <r>
    <x v="11"/>
    <x v="16"/>
    <s v="02-02-02-006-004"/>
    <s v="Adquisición de servicios - Servicios de transporte de pasajeros"/>
    <s v="AYUGE SEPHI AMARRE VF 2024  SERVICIO TRANSPORTE TERRESTRE DE PERSONAL "/>
    <s v="78111800"/>
    <s v="SELECCIÓN ABREVIADA MENOR CUANTÍA"/>
    <n v="1"/>
    <n v="12"/>
    <n v="10"/>
    <n v="1"/>
    <n v="9572124"/>
    <s v="Unidad"/>
    <m/>
  </r>
  <r>
    <x v="11"/>
    <x v="16"/>
    <s v="02-02-02-006-004"/>
    <s v="Adquisición de servicios - Servicios de transporte de pasajeros"/>
    <s v="DESCO VF.2023 SERVICIO DE TRANSPORTE DE PERSONAL OCOES"/>
    <s v="78111800"/>
    <s v="SELECCIÓN ABREVIADA MENOR CUANTÍA"/>
    <n v="1"/>
    <n v="12"/>
    <n v="10"/>
    <n v="1"/>
    <n v="25000000"/>
    <s v="Unidad"/>
    <m/>
  </r>
  <r>
    <x v="11"/>
    <x v="16"/>
    <s v="02-02-02-006-004"/>
    <s v="Adquisición de servicios - Servicios de transporte de pasajeros"/>
    <s v="DESAI VF 2024 TRANSPORTE DEL PERSONAL DE ACCIÓN INTEGRAL_x000a_"/>
    <s v="78111800"/>
    <s v="SELECCIÓN ABREVIADA MENOR CUANTÍA"/>
    <n v="10"/>
    <n v="2"/>
    <n v="10"/>
    <n v="1"/>
    <n v="1000000"/>
    <s v="GLOBAL"/>
    <m/>
  </r>
  <r>
    <x v="11"/>
    <x v="16"/>
    <s v="02-02-02-006-004"/>
    <s v="Adquisición de servicios - Servicios de transporte de pasajeros"/>
    <s v="OCOES  AMARRE VF 2024  SERVICIO DE TRANSPORTE DE PERSONAL"/>
    <s v="78111800"/>
    <s v="SELECCIÓN ABREVIADA MENOR CUANTÍA"/>
    <m/>
    <m/>
    <n v="10"/>
    <n v="1"/>
    <n v="2000000"/>
    <s v="GLOBAL"/>
    <m/>
  </r>
  <r>
    <x v="11"/>
    <x v="16"/>
    <s v="02-02-02-006-004"/>
    <s v="Adquisición de servicios - Servicios de transporte de pasajeros"/>
    <s v="BACOF TRANSPORTE DE OPERARIOS ESINS_x000a_BACOF_x000a_"/>
    <s v="20102301"/>
    <s v="SOLICITUD DE INFORMACIÓN A LOS PROVEEDORES"/>
    <n v="1"/>
    <n v="12"/>
    <n v="16"/>
    <n v="1"/>
    <n v="15501750"/>
    <s v="Unidad"/>
    <m/>
  </r>
  <r>
    <x v="11"/>
    <x v="16"/>
    <s v="02-02-02-006-004"/>
    <s v="Adquisición de servicios - Servicios de transporte de pasajeros"/>
    <s v="JEPHU-DIRES VF 2023 SERVICIO DE TRANSPORTE TERRESTRE  CONSCRIPTOS  DIRES "/>
    <s v="78111800"/>
    <s v="SELECCIÓN ABREVIADA MENOR CUANTÍA"/>
    <n v="1"/>
    <n v="12"/>
    <n v="16"/>
    <n v="1"/>
    <n v="60000000"/>
    <s v="Unidad"/>
    <m/>
  </r>
  <r>
    <x v="11"/>
    <x v="16"/>
    <s v="02-02-02-006-004"/>
    <s v="Adquisición de servicios - Servicios de transporte de pasajeros"/>
    <s v="SERVICIO DE TRANSPORTE 20 DE JULIO"/>
    <n v="78111800"/>
    <s v="SELECCIÓN ABREVIADA MENOR CUANTÍA"/>
    <n v="2"/>
    <n v="10"/>
    <n v="16"/>
    <n v="1"/>
    <n v="105000000"/>
    <s v="GLOBAL"/>
    <m/>
  </r>
  <r>
    <x v="11"/>
    <x v="16"/>
    <s v="02-02-02-006-004"/>
    <s v="Adquisición de servicios - Servicios de transporte de pasajeros"/>
    <s v="DIRES AMARRE VF 2024 SERVICIO DE TRANSPORTE PARA EL PERSONAL"/>
    <s v="78111800"/>
    <s v="SELECCIÓN ABREVIADA MENOR CUANTÍA"/>
    <m/>
    <m/>
    <n v="16"/>
    <n v="1"/>
    <n v="1000000"/>
    <s v="GLOBAL"/>
    <m/>
  </r>
  <r>
    <x v="11"/>
    <x v="16"/>
    <s v="02-02-02-006-004"/>
    <s v="Adquisición de servicios - Servicios de transporte de pasajeros"/>
    <s v="SALDO CPA 79 BACOF TRANSPORTE DE OPERARIOS ESINS BACOF_x000a_"/>
    <s v="20102301"/>
    <s v="SOLICITUD DE INFORMACIÓN A LOS PROVEEDORES"/>
    <n v="1"/>
    <n v="12"/>
    <n v="16"/>
    <n v="1"/>
    <n v="16178250"/>
    <s v="Unidad"/>
    <m/>
  </r>
  <r>
    <x v="11"/>
    <x v="33"/>
    <s v="02-02-02-006-005-01"/>
    <s v="Adquisición de servicios - Servicios de transporte de carga por vía terrestre"/>
    <s v="AYUGE SEPHI SERVICIO TRANSPORTE TERRESTRE DE CARGA "/>
    <s v="78101800"/>
    <s v="MÍNIMA CUANTÍA"/>
    <n v="1"/>
    <n v="12"/>
    <n v="10"/>
    <n v="1"/>
    <n v="15000000"/>
    <s v="Unidad"/>
    <m/>
  </r>
  <r>
    <x v="11"/>
    <x v="50"/>
    <s v="02-02-02-006-008"/>
    <s v="Adquisición de servicios - Servicios postales y de mensajería"/>
    <s v="AYUGE SEGDO SERVICIO DE MENSAJERÍA NACIONAL E INTERNACIONAL EXPRESA PARA EL COMANDO DE LA FUERZA AÉREA COLOMBIANA A TRAVÉS DE LA UNIDAD DE CORRESPONDENCIA COFAC."/>
    <s v="78102203"/>
    <s v="MÍNIMA CUANTÍA"/>
    <n v="1"/>
    <n v="12"/>
    <n v="10"/>
    <n v="1"/>
    <n v="7956750"/>
    <s v="Unidad"/>
    <m/>
  </r>
  <r>
    <x v="11"/>
    <x v="50"/>
    <s v="02-02-02-006-008"/>
    <s v="Adquisición de servicios - Servicios postales y de mensajería"/>
    <s v="AYUGE AMARRE VF 2024 SERVICIO DE MENSAJERÍA NACIONAL E INTERNACIONAL EXPRESA PARA EL COMANDO DE LA FUERZA AÉREA COLOMBIANA A TRAVÉS DE LA UNIDAD DE CORRESPONDENCIA COFAC."/>
    <s v="78102203"/>
    <s v="CONTRATACIÓN DIRECTA"/>
    <n v="10"/>
    <n v="2"/>
    <n v="10"/>
    <n v="1"/>
    <n v="408050"/>
    <s v="GLOBAL"/>
    <m/>
  </r>
  <r>
    <x v="11"/>
    <x v="19"/>
    <s v="02-02-02-006-009-01"/>
    <s v="Adquisición de servicios - Servicios de distribución de electricidad, y servicios de distribución de gas (por cuenta propia)"/>
    <s v="BACOF GAS NATURAL_x000a_"/>
    <s v="83101601"/>
    <s v="SOLICITUD DE INFORMACIÓN A LOS PROVEEDORES"/>
    <n v="1"/>
    <n v="12"/>
    <n v="10"/>
    <n v="1"/>
    <n v="19668680"/>
    <s v="Unidad"/>
    <m/>
  </r>
  <r>
    <x v="11"/>
    <x v="19"/>
    <s v="02-02-02-006-009-01"/>
    <s v="Adquisición de servicios - Servicios de distribución de electricidad, y servicios de distribución de gas (por cuenta propia)"/>
    <s v="BACOF ENERGIA"/>
    <s v="83101807"/>
    <s v="SOLICITUD DE INFORMACIÓN A LOS PROVEEDORES"/>
    <n v="1"/>
    <n v="12"/>
    <n v="10"/>
    <n v="1"/>
    <n v="150000000"/>
    <s v="Unidad"/>
    <m/>
  </r>
  <r>
    <x v="11"/>
    <x v="19"/>
    <s v="02-02-02-006-009-01"/>
    <s v="Adquisición de servicios - Servicios de distribución de electricidad, y servicios de distribución de gas (por cuenta propia)"/>
    <s v="AYUGE SEPHI PAGO DE SERVICIOS DE GAS"/>
    <s v="83101600"/>
    <s v="SOLICITUD DE INFORMACIÓN A LOS PROVEEDORES"/>
    <n v="1"/>
    <n v="12"/>
    <n v="10"/>
    <n v="1"/>
    <n v="228000"/>
    <s v="Unidad"/>
    <m/>
  </r>
  <r>
    <x v="11"/>
    <x v="19"/>
    <s v="02-02-02-006-009-01"/>
    <s v="Adquisición de servicios - Servicios de distribución de electricidad, y servicios de distribución de gas (por cuenta propia)"/>
    <s v="AYUGE SEPHI PAGO DE SERVICIOS DE ENERGÍA"/>
    <s v="83101807"/>
    <s v="SOLICITUD DE INFORMACIÓN A LOS PROVEEDORES"/>
    <n v="1"/>
    <n v="12"/>
    <n v="10"/>
    <n v="1"/>
    <n v="9244852"/>
    <s v="Unidad"/>
    <m/>
  </r>
  <r>
    <x v="11"/>
    <x v="19"/>
    <s v="02-02-02-006-009-01"/>
    <s v="Adquisición de servicios - Servicios de distribución de electricidad, y servicios de distribución de gas (por cuenta propia)"/>
    <s v="GAAMA SERVICIO ENERGÍA ELECTRICA"/>
    <s v="83101807"/>
    <s v="SOLICITUD DE INFORMACIÓN A LOS PROVEEDORES"/>
    <n v="1"/>
    <n v="12"/>
    <n v="10"/>
    <n v="1"/>
    <n v="590577063.92999995"/>
    <s v="GLOBAL"/>
    <m/>
  </r>
  <r>
    <x v="11"/>
    <x v="19"/>
    <s v="02-02-02-006-009-01"/>
    <s v="Adquisición de servicios - Servicios de distribución de electricidad, y servicios de distribución de gas (por cuenta propia)"/>
    <s v="GAAMA SERVICIO DE SUMINISTRO GAS PROPANO (PIPETAS)"/>
    <s v="83101600"/>
    <s v="SOLICITUD DE INFORMACIÓN A LOS PROVEEDORES"/>
    <n v="1"/>
    <n v="12"/>
    <n v="10"/>
    <n v="1"/>
    <n v="44372010.75"/>
    <s v="Unidad"/>
    <m/>
  </r>
  <r>
    <x v="11"/>
    <x v="19"/>
    <s v="02-02-02-006-009-01"/>
    <s v="Adquisición de servicios - Servicios de distribución de electricidad, y servicios de distribución de gas (por cuenta propia)"/>
    <s v="GACAR SERVICIO DE ENERGÍA APTO SAE GACAR"/>
    <s v="83101807"/>
    <s v="SOLICITUD DE INFORMACIÓN A LOS PROVEEDORES"/>
    <n v="1"/>
    <n v="12"/>
    <n v="10"/>
    <n v="1"/>
    <n v="18000000"/>
    <s v="Unidad"/>
    <m/>
  </r>
  <r>
    <x v="11"/>
    <x v="19"/>
    <s v="02-02-02-006-009-01"/>
    <s v="Adquisición de servicios - Servicios de distribución de electricidad, y servicios de distribución de gas (por cuenta propia)"/>
    <s v="GACAR SERVICIO DE ENERGÍA GACAR"/>
    <s v="83101807"/>
    <s v="SOLICITUD DE INFORMACIÓN A LOS PROVEEDORES"/>
    <n v="1"/>
    <n v="12"/>
    <n v="10"/>
    <n v="1"/>
    <n v="300000000"/>
    <s v="Unidad"/>
    <m/>
  </r>
  <r>
    <x v="11"/>
    <x v="19"/>
    <s v="02-02-02-006-009-01"/>
    <s v="Adquisición de servicios - Servicios de distribución de electricidad, y servicios de distribución de gas (por cuenta propia)"/>
    <s v="GACAS SERVICIO DE GAS NATURAL "/>
    <s v="83101601"/>
    <s v="SOLICITUD DE INFORMACIÓN A LOS PROVEEDORES"/>
    <n v="1"/>
    <n v="12"/>
    <n v="10"/>
    <n v="1"/>
    <n v="6574628"/>
    <s v="GLOBAL"/>
    <m/>
  </r>
  <r>
    <x v="11"/>
    <x v="19"/>
    <s v="02-02-02-006-009-01"/>
    <s v="Adquisición de servicios - Servicios de distribución de electricidad, y servicios de distribución de gas (por cuenta propia)"/>
    <s v="GACAS SERVICIO DE ENERGÍA "/>
    <s v="83101807"/>
    <s v="SOLICITUD DE INFORMACIÓN A LOS PROVEEDORES"/>
    <n v="1"/>
    <n v="12"/>
    <n v="10"/>
    <n v="1"/>
    <n v="163540862.21000001"/>
    <s v="Unidad"/>
    <m/>
  </r>
  <r>
    <x v="11"/>
    <x v="19"/>
    <s v="02-02-02-006-009-01"/>
    <s v="Adquisición de servicios - Servicios de distribución de electricidad, y servicios de distribución de gas (por cuenta propia)"/>
    <s v="JEFSA GAS ESM ARC FAC"/>
    <s v="83101601"/>
    <s v="CONTRATACIÓN DIRECTA"/>
    <n v="1"/>
    <n v="10"/>
    <n v="10"/>
    <n v="1"/>
    <n v="5600000"/>
    <s v="Unidad"/>
    <m/>
  </r>
  <r>
    <x v="11"/>
    <x v="19"/>
    <s v="02-02-02-006-009-01"/>
    <s v="Adquisición de servicios - Servicios de distribución de electricidad, y servicios de distribución de gas (por cuenta propia)"/>
    <s v="JEFSA ENERGIAARC-FAC"/>
    <s v="83101807"/>
    <s v="SOLICITUD DE INFORMACIÓN A LOS PROVEEDORES"/>
    <n v="1"/>
    <n v="12"/>
    <n v="10"/>
    <n v="1"/>
    <n v="80000000"/>
    <s v="Unidad"/>
    <m/>
  </r>
  <r>
    <x v="11"/>
    <x v="19"/>
    <s v="02-02-02-006-009-01"/>
    <s v="Adquisición de servicios - Servicios de distribución de electricidad, y servicios de distribución de gas (por cuenta propia)"/>
    <s v="BACOF ENERGIA"/>
    <s v="83101807"/>
    <s v="SOLICITUD DE INFORMACIÓN A LOS PROVEEDORES"/>
    <n v="3"/>
    <n v="9"/>
    <n v="10"/>
    <n v="1"/>
    <n v="256000000"/>
    <s v="Unidad"/>
    <m/>
  </r>
  <r>
    <x v="11"/>
    <x v="19"/>
    <s v="02-02-02-006-009-01"/>
    <s v="Adquisición de servicios - Servicios de distribución de electricidad, y servicios de distribución de gas (por cuenta propia)"/>
    <s v="AYUGE SEPHI PAGO DE SERVICIOS DE ENERGÍA"/>
    <s v="83101807"/>
    <s v="SOLICITUD DE INFORMACIÓN A LOS PROVEEDORES"/>
    <n v="3"/>
    <n v="9"/>
    <n v="10"/>
    <n v="1"/>
    <n v="20995148"/>
    <s v="Unidad"/>
    <m/>
  </r>
  <r>
    <x v="11"/>
    <x v="19"/>
    <s v="02-02-02-006-009-01"/>
    <s v="Adquisición de servicios - Servicios de distribución de electricidad, y servicios de distribución de gas (por cuenta propia)"/>
    <s v="JEFSA ENERGIAARC-FAC"/>
    <s v="83101807"/>
    <s v="SOLICITUD DE INFORMACIÓN A LOS PROVEEDORES"/>
    <n v="3"/>
    <n v="9"/>
    <n v="10"/>
    <n v="1"/>
    <n v="430300000"/>
    <s v="Unidad"/>
    <m/>
  </r>
  <r>
    <x v="11"/>
    <x v="19"/>
    <s v="02-02-02-006-009-01"/>
    <s v="Adquisición de servicios - Servicios de distribución de electricidad, y servicios de distribución de gas (por cuenta propia)"/>
    <s v="GACAS SERVICIO DE ENERGÍA "/>
    <n v="83101807"/>
    <s v="SOLICITUD DE INFORMACIÓN A LOS PROVEEDORES"/>
    <n v="1"/>
    <n v="12"/>
    <n v="10"/>
    <n v="1"/>
    <n v="36894665.479999997"/>
    <s v="GLOBAL"/>
    <m/>
  </r>
  <r>
    <x v="11"/>
    <x v="19"/>
    <s v="02-02-02-006-009-01"/>
    <s v="Adquisición de servicios - Servicios de distribución de electricidad, y servicios de distribución de gas (por cuenta propia)"/>
    <s v="GAAMA SERVICIO ENERGÍA ELECTRICA"/>
    <n v="83101807"/>
    <s v="SOLICITUD DE INFORMACIÓN A LOS PROVEEDORES"/>
    <n v="1"/>
    <n v="12"/>
    <n v="10"/>
    <n v="1"/>
    <n v="2290000"/>
    <s v="GLOBAL"/>
    <m/>
  </r>
  <r>
    <x v="11"/>
    <x v="19"/>
    <s v="02-02-02-006-009-01"/>
    <s v="Adquisición de servicios - Servicios de distribución de electricidad, y servicios de distribución de gas (por cuenta propia)"/>
    <s v="GAAMA SERVICIO DE ENERGÍA"/>
    <n v="83101807"/>
    <s v="SOLICITUD DE INFORMACIÓN A LOS PROVEEDORES"/>
    <n v="6"/>
    <n v="6"/>
    <n v="10"/>
    <n v="1"/>
    <n v="1390000"/>
    <s v="GLOBAL"/>
    <m/>
  </r>
  <r>
    <x v="11"/>
    <x v="19"/>
    <s v="02-02-02-006-009-01"/>
    <s v="Adquisición de servicios - Servicios de distribución de electricidad, y servicios de distribución de gas (por cuenta propia)"/>
    <s v="GAAMA SERVICIO DE ENERGÍA"/>
    <n v="83101807"/>
    <s v="SOLICITUD DE INFORMACIÓN A LOS PROVEEDORES"/>
    <n v="8"/>
    <n v="4"/>
    <n v="10"/>
    <n v="1"/>
    <n v="30000000"/>
    <s v="GLOBAL"/>
    <m/>
  </r>
  <r>
    <x v="11"/>
    <x v="19"/>
    <s v="02-02-02-006-009-01"/>
    <s v="Adquisición de servicios - Servicios de distribución de electricidad, y servicios de distribución de gas (por cuenta propia)"/>
    <s v="GAAMA SERVICIO DE ENERGÍA"/>
    <n v="83101807"/>
    <s v="SOLICITUD DE INFORMACIÓN A LOS PROVEEDORES"/>
    <n v="1"/>
    <n v="12"/>
    <n v="10"/>
    <n v="1"/>
    <n v="15000000"/>
    <s v="GLOBAL"/>
    <m/>
  </r>
  <r>
    <x v="11"/>
    <x v="19"/>
    <s v="02-02-02-006-009-01"/>
    <s v="Adquisición de servicios - Servicios de distribución de electricidad, y servicios de distribución de gas (por cuenta propia)"/>
    <s v="GACAS SERVICIO DE ENERGÍA "/>
    <n v="83101807"/>
    <s v="SOLICITUD DE INFORMACIÓN A LOS PROVEEDORES"/>
    <n v="1"/>
    <n v="12"/>
    <n v="10"/>
    <n v="1"/>
    <n v="8428530.0700000003"/>
    <s v="GLOBAL"/>
    <m/>
  </r>
  <r>
    <x v="11"/>
    <x v="19"/>
    <s v="02-02-02-006-009-01"/>
    <s v="Adquisición de servicios - Servicios de distribución de electricidad, y servicios de distribución de gas (por cuenta propia)"/>
    <s v="GACAS SERVICIO DE ENERGÍA "/>
    <n v="83101807"/>
    <s v="SOLICITUD DE INFORMACIÓN A LOS PROVEEDORES"/>
    <n v="1"/>
    <n v="12"/>
    <n v="10"/>
    <n v="1"/>
    <n v="11337000"/>
    <s v="GLOBAL"/>
    <m/>
  </r>
  <r>
    <x v="11"/>
    <x v="19"/>
    <s v="02-02-02-006-009-01"/>
    <s v="Adquisición de servicios - Servicios de distribución de electricidad, y servicios de distribución de gas (por cuenta propia)"/>
    <s v="GAAMA SERVICIO DE ENERGÍA"/>
    <s v="83101807"/>
    <s v="SOLICITUD DE INFORMACIÓN A LOS PROVEEDORES"/>
    <n v="10"/>
    <n v="2"/>
    <n v="10"/>
    <n v="1"/>
    <n v="35050601.920000002"/>
    <s v="GLOBAL"/>
    <m/>
  </r>
  <r>
    <x v="11"/>
    <x v="19"/>
    <s v="02-02-02-006-009-01"/>
    <s v="Adquisición de servicios - Servicios de distribución de electricidad, y servicios de distribución de gas (por cuenta propia)"/>
    <s v="GACAR SERVICIO DE ENERGÍA"/>
    <s v="83101807"/>
    <m/>
    <m/>
    <m/>
    <n v="10"/>
    <n v="1"/>
    <n v="10654000"/>
    <s v="GLOBAL"/>
    <m/>
  </r>
  <r>
    <x v="11"/>
    <x v="19"/>
    <s v="02-02-02-006-009-01"/>
    <s v="Adquisición de servicios - Servicios de distribución de electricidad, y servicios de distribución de gas (por cuenta propia)"/>
    <s v="GAAMA SERVICIO DE ENERGÍA"/>
    <m/>
    <s v="SOLICITUD DE INFORMACIÓN A LOS PROVEEDORES"/>
    <n v="1"/>
    <n v="12"/>
    <n v="10"/>
    <n v="1"/>
    <n v="25306589.149999999"/>
    <s v="GLOBAL"/>
    <m/>
  </r>
  <r>
    <x v="11"/>
    <x v="19"/>
    <s v="02-02-02-006-009-01"/>
    <s v="Adquisición de servicios - Servicios de distribución de electricidad, y servicios de distribución de gas (por cuenta propia)"/>
    <s v="AYUGE SEPHI PAGO DE SERVICIOS DE ENERGÍA"/>
    <s v="83101601"/>
    <s v="SOLICITUD DE INFORMACIÓN A LOS PROVEEDORES"/>
    <n v="1"/>
    <n v="12"/>
    <n v="10"/>
    <n v="1"/>
    <n v="2331320"/>
    <s v="GLOBAL"/>
    <m/>
  </r>
  <r>
    <x v="11"/>
    <x v="19"/>
    <s v="02-02-02-006-009-01"/>
    <s v="Adquisición de servicios - Servicios de distribución de electricidad, y servicios de distribución de gas (por cuenta propia)"/>
    <s v="GIMFA SERVICIO DE GAS NATURAL _x000a_"/>
    <s v="83101601"/>
    <s v="SOLICITUD DE INFORMACIÓN A LOS PROVEEDORES"/>
    <n v="1"/>
    <n v="12"/>
    <n v="16"/>
    <n v="1"/>
    <n v="1100000"/>
    <s v="Unidad"/>
    <m/>
  </r>
  <r>
    <x v="11"/>
    <x v="19"/>
    <s v="02-02-02-006-009-01"/>
    <s v="Adquisición de servicios - Servicios de distribución de electricidad, y servicios de distribución de gas (por cuenta propia)"/>
    <s v="BACOF GAS NATURAL_x000a_"/>
    <s v="83101601"/>
    <s v="SOLICITUD DE INFORMACIÓN A LOS PROVEEDORES"/>
    <n v="1"/>
    <n v="12"/>
    <n v="16"/>
    <n v="1"/>
    <n v="4006340.34"/>
    <s v="Unidad"/>
    <m/>
  </r>
  <r>
    <x v="11"/>
    <x v="19"/>
    <s v="02-02-02-006-009-01"/>
    <s v="Adquisición de servicios - Servicios de distribución de electricidad, y servicios de distribución de gas (por cuenta propia)"/>
    <s v="BACOF ENERGIA"/>
    <s v="83101807"/>
    <s v="SOLICITUD DE INFORMACIÓN A LOS PROVEEDORES"/>
    <n v="1"/>
    <n v="12"/>
    <n v="16"/>
    <n v="1"/>
    <n v="9728210"/>
    <s v="Unidad"/>
    <m/>
  </r>
  <r>
    <x v="11"/>
    <x v="19"/>
    <s v="02-02-02-006-009-01"/>
    <s v="Adquisición de servicios - Servicios de distribución de electricidad, y servicios de distribución de gas (por cuenta propia)"/>
    <s v="GIMFA SERVICIO DE ENERGÍA"/>
    <s v="83101807"/>
    <s v="SOLICITUD DE INFORMACIÓN A LOS PROVEEDORES"/>
    <n v="1"/>
    <n v="12"/>
    <n v="16"/>
    <n v="1"/>
    <n v="8696250"/>
    <s v="Unidad"/>
    <m/>
  </r>
  <r>
    <x v="11"/>
    <x v="19"/>
    <s v="02-02-02-006-009-01"/>
    <s v="Adquisición de servicios - Servicios de distribución de electricidad, y servicios de distribución de gas (por cuenta propia)"/>
    <s v="GACAR SERVICIO DE ENERGÍA GACAR"/>
    <s v="83101807"/>
    <s v="SOLICITUD DE INFORMACIÓN A LOS PROVEEDORES"/>
    <n v="1"/>
    <n v="12"/>
    <n v="16"/>
    <n v="1"/>
    <n v="85000000"/>
    <s v="Unidad"/>
    <m/>
  </r>
  <r>
    <x v="11"/>
    <x v="19"/>
    <s v="02-02-02-006-009-01"/>
    <s v="Adquisición de servicios - Servicios de distribución de electricidad, y servicios de distribución de gas (por cuenta propia)"/>
    <s v="GACAS SERVICIO DE ENERGÍA "/>
    <s v="83101807"/>
    <s v="SOLICITUD DE INFORMACIÓN A LOS PROVEEDORES"/>
    <n v="1"/>
    <n v="12"/>
    <n v="16"/>
    <n v="1"/>
    <n v="308200375.72000003"/>
    <s v="Unidad"/>
    <m/>
  </r>
  <r>
    <x v="11"/>
    <x v="19"/>
    <s v="02-02-02-006-009-01"/>
    <s v="Adquisición de servicios - Servicios de distribución de electricidad, y servicios de distribución de gas (por cuenta propia)"/>
    <s v="JEPHU-DIRES SERVICIO DE ENERGIA DIRES"/>
    <s v="83101807"/>
    <s v="SOLICITUD DE INFORMACIÓN A LOS PROVEEDORES"/>
    <n v="1"/>
    <n v="12"/>
    <n v="16"/>
    <n v="1"/>
    <n v="8000000"/>
    <s v="Unidad"/>
    <m/>
  </r>
  <r>
    <x v="11"/>
    <x v="19"/>
    <s v="02-02-02-006-009-01"/>
    <s v="Adquisición de servicios - Servicios de distribución de electricidad, y servicios de distribución de gas (por cuenta propia)"/>
    <s v="CLOFA SERVICIO DE ENERGÍA"/>
    <n v="83101807"/>
    <s v="SOLICITUD DE INFORMACIÓN A LOS PROVEEDORES"/>
    <n v="2"/>
    <n v="10"/>
    <n v="16"/>
    <n v="1"/>
    <n v="150000000"/>
    <s v="GLOBAL"/>
    <m/>
  </r>
  <r>
    <x v="11"/>
    <x v="19"/>
    <s v="02-02-02-006-009-01"/>
    <s v="Adquisición de servicios - Servicios de distribución de electricidad, y servicios de distribución de gas (por cuenta propia)"/>
    <s v="BACOF ENERGIA"/>
    <s v="83101807"/>
    <s v="SOLICITUD DE INFORMACIÓN A LOS PROVEEDORES"/>
    <n v="3"/>
    <n v="9"/>
    <n v="16"/>
    <n v="1"/>
    <n v="40391771"/>
    <s v="Unidad"/>
    <m/>
  </r>
  <r>
    <x v="11"/>
    <x v="19"/>
    <s v="02-02-02-006-009-01"/>
    <s v="Adquisición de servicios - Servicios de distribución de electricidad, y servicios de distribución de gas (por cuenta propia)"/>
    <s v="GIMFA SERVICIO DE ENERGÍA"/>
    <s v="83101807"/>
    <s v="SOLICITUD DE INFORMACIÓN A LOS PROVEEDORES"/>
    <n v="3"/>
    <n v="9"/>
    <n v="16"/>
    <n v="1"/>
    <n v="65623750"/>
    <s v="Unidad"/>
    <m/>
  </r>
  <r>
    <x v="11"/>
    <x v="19"/>
    <s v="02-02-02-006-009-01"/>
    <s v="Adquisición de servicios - Servicios de distribución de electricidad, y servicios de distribución de gas (por cuenta propia)"/>
    <s v="JEPHU-DIRES SERVICIO DE ENERGIA DIRES"/>
    <s v="83101807"/>
    <s v="SOLICITUD DE INFORMACIÓN A LOS PROVEEDORES"/>
    <n v="3"/>
    <n v="9"/>
    <n v="16"/>
    <n v="1"/>
    <n v="24300000"/>
    <s v="Unidad"/>
    <m/>
  </r>
  <r>
    <x v="11"/>
    <x v="19"/>
    <s v="02-02-02-006-009-01"/>
    <s v="Adquisición de servicios - Servicios de distribución de electricidad, y servicios de distribución de gas (por cuenta propia)"/>
    <s v="BACOF SERVICIO DE ENERGÍA"/>
    <n v="83101807"/>
    <s v="SOLICITUD DE INFORMACIÓN A LOS PROVEEDORES"/>
    <n v="6"/>
    <n v="6"/>
    <n v="16"/>
    <n v="1"/>
    <n v="7000000"/>
    <s v="GLOBAL"/>
    <m/>
  </r>
  <r>
    <x v="11"/>
    <x v="19"/>
    <s v="02-02-02-006-009-01"/>
    <s v="Adquisición de servicios - Servicios de distribución de electricidad, y servicios de distribución de gas (por cuenta propia)"/>
    <s v="GACAS SERVICIO DE ENERGÍA "/>
    <n v="78181507"/>
    <s v="SOLICITUD DE INFORMACIÓN A LOS PROVEEDORES"/>
    <n v="1"/>
    <n v="12"/>
    <n v="16"/>
    <n v="1"/>
    <n v="6702112.1699999999"/>
    <s v="GLOBAL"/>
    <m/>
  </r>
  <r>
    <x v="11"/>
    <x v="19"/>
    <s v="02-02-02-006-009-01"/>
    <s v="Adquisición de servicios - Servicios de distribución de electricidad, y servicios de distribución de gas (por cuenta propia)"/>
    <s v="BACOF SERVICIO DE ENERGÍA"/>
    <n v="83101807"/>
    <s v="SOLICITUD DE INFORMACIÓN A LOS PROVEEDORES"/>
    <m/>
    <m/>
    <n v="16"/>
    <n v="1"/>
    <n v="500000"/>
    <s v="GLOBAL"/>
    <m/>
  </r>
  <r>
    <x v="11"/>
    <x v="19"/>
    <s v="02-02-02-006-009-01"/>
    <s v="Adquisición de servicios - Servicios de distribución de electricidad, y servicios de distribución de gas (por cuenta propia)"/>
    <s v="SALDO CPA 204 GIMFA SERVICIO DE ENERGÍA"/>
    <s v="83101500"/>
    <m/>
    <m/>
    <m/>
    <n v="16"/>
    <n v="1"/>
    <n v="5973678.6600000001"/>
    <s v="GLOBAL"/>
    <m/>
  </r>
  <r>
    <x v="11"/>
    <x v="19"/>
    <s v="02-02-02-006-009-01"/>
    <s v="Adquisición de servicios - Servicios de distribución de electricidad, y servicios de distribución de gas (por cuenta propia)"/>
    <s v="SALDO CPA 39 SERVICIOS PÚBLICOS GACAS"/>
    <s v="83101601"/>
    <s v="SOLICITUD DE INFORMACIÓN A LOS PROVEEDORES"/>
    <n v="1"/>
    <n v="12"/>
    <n v="10"/>
    <n v="1"/>
    <n v="6168680"/>
    <s v="GLOBAL"/>
    <m/>
  </r>
  <r>
    <x v="11"/>
    <x v="19"/>
    <s v="02-02-02-006-009-01"/>
    <s v="Adquisición de servicios - Servicios de distribución de electricidad, y servicios de distribución de gas (por cuenta propia)"/>
    <s v="SALDO CPA 39 GACAS SERVICIO DE ENERGÍA "/>
    <n v="83101807"/>
    <s v="SOLICITUD DE INFORMACIÓN A LOS PROVEEDORES"/>
    <n v="1"/>
    <n v="12"/>
    <n v="16"/>
    <n v="1"/>
    <n v="1299624.28"/>
    <s v="GLOBAL"/>
    <m/>
  </r>
  <r>
    <x v="11"/>
    <x v="19"/>
    <s v="02-02-02-006-009-02"/>
    <s v="Adquisición de servicios - Servicios de distribución de agua (por cuenta propia)"/>
    <s v="BACOF ACUEDUCTO Y ALCANTARILLADO_x000a_"/>
    <s v="83101500"/>
    <s v="SOLICITUD DE INFORMACIÓN A LOS PROVEEDORES"/>
    <n v="1"/>
    <n v="12"/>
    <n v="10"/>
    <n v="1"/>
    <n v="16500000"/>
    <s v="Unidad"/>
    <m/>
  </r>
  <r>
    <x v="11"/>
    <x v="19"/>
    <s v="02-02-02-006-009-02"/>
    <s v="Adquisición de servicios - Servicios de distribución de agua (por cuenta propia)"/>
    <s v="AYUGE SEPHI PAGO SERVICIO DE AGUA"/>
    <s v="83101500"/>
    <s v="SOLICITUD DE INFORMACIÓN A LOS PROVEEDORES"/>
    <n v="1"/>
    <n v="12"/>
    <n v="10"/>
    <n v="1"/>
    <n v="3000000"/>
    <s v="Unidad"/>
    <m/>
  </r>
  <r>
    <x v="11"/>
    <x v="19"/>
    <s v="02-02-02-006-009-02"/>
    <s v="Adquisición de servicios - Servicios de distribución de agua (por cuenta propia)"/>
    <s v="GAAMA SERVICIO DE ACUEDUCTO"/>
    <s v="83101500"/>
    <s v="SOLICITUD DE INFORMACIÓN A LOS PROVEEDORES"/>
    <n v="1"/>
    <n v="12"/>
    <n v="10"/>
    <n v="1"/>
    <n v="41200"/>
    <s v="Unidad"/>
    <m/>
  </r>
  <r>
    <x v="11"/>
    <x v="19"/>
    <s v="02-02-02-006-009-02"/>
    <s v="Adquisición de servicios - Servicios de distribución de agua (por cuenta propia)"/>
    <s v="GACAR SUMINISTRO DE AGUA POR CARROTANQUES  GACAR"/>
    <s v="83101501"/>
    <s v="SOLICITUD DE INFORMACIÓN A LOS PROVEEDORES"/>
    <n v="1"/>
    <n v="12"/>
    <n v="10"/>
    <n v="1"/>
    <n v="38514041"/>
    <s v="Unidad"/>
    <m/>
  </r>
  <r>
    <x v="11"/>
    <x v="19"/>
    <s v="02-02-02-006-009-02"/>
    <s v="Adquisición de servicios - Servicios de distribución de agua (por cuenta propia)"/>
    <s v="GACAS SERVICIO DE ACUEDUCTO "/>
    <s v="83101500"/>
    <s v="SOLICITUD DE INFORMACIÓN A LOS PROVEEDORES"/>
    <n v="1"/>
    <n v="12"/>
    <n v="10"/>
    <n v="1"/>
    <n v="48512"/>
    <s v="GLOBAL"/>
    <m/>
  </r>
  <r>
    <x v="11"/>
    <x v="19"/>
    <s v="02-02-02-006-009-02"/>
    <s v="Adquisición de servicios - Servicios de distribución de agua (por cuenta propia)"/>
    <s v="JEFSA ACUEDUCTO  JEFSA"/>
    <s v="83101500"/>
    <s v="SOLICITUD DE INFORMACIÓN A LOS PROVEEDORES"/>
    <n v="1"/>
    <n v="12"/>
    <n v="10"/>
    <n v="1"/>
    <n v="6248843"/>
    <s v="Unidad"/>
    <m/>
  </r>
  <r>
    <x v="11"/>
    <x v="19"/>
    <s v="02-02-02-006-009-02"/>
    <s v="Adquisición de servicios - Servicios de distribución de agua (por cuenta propia)"/>
    <s v="JEFSA ACUEDUCTO  ESM ARC FAC"/>
    <s v="83101500"/>
    <s v="SOLICITUD DE INFORMACIÓN A LOS PROVEEDORES"/>
    <n v="1"/>
    <n v="12"/>
    <n v="10"/>
    <n v="1"/>
    <n v="6000000"/>
    <s v="Unidad"/>
    <m/>
  </r>
  <r>
    <x v="11"/>
    <x v="19"/>
    <s v="02-02-02-006-009-02"/>
    <s v="Adquisición de servicios - Servicios de distribución de agua (por cuenta propia)"/>
    <s v="BACOF ACUEDUCTO Y ALCANTARILLADO_x000a_"/>
    <s v="83101500"/>
    <s v="SOLICITUD DE INFORMACIÓN A LOS PROVEEDORES"/>
    <n v="3"/>
    <n v="9"/>
    <n v="10"/>
    <n v="1"/>
    <n v="10500000"/>
    <s v="Unidad"/>
    <m/>
  </r>
  <r>
    <x v="11"/>
    <x v="19"/>
    <s v="02-02-02-006-009-02"/>
    <s v="Adquisición de servicios - Servicios de distribución de agua (por cuenta propia)"/>
    <s v="AYUGE SEPHI PAGO SERVICIO DE AGUA"/>
    <s v="83101500"/>
    <s v="SOLICITUD DE INFORMACIÓN A LOS PROVEEDORES"/>
    <n v="3"/>
    <n v="9"/>
    <n v="10"/>
    <n v="1"/>
    <n v="11800000"/>
    <s v="Unidad"/>
    <m/>
  </r>
  <r>
    <x v="11"/>
    <x v="19"/>
    <s v="02-02-02-006-009-02"/>
    <s v="Adquisición de servicios - Servicios de distribución de agua (por cuenta propia)"/>
    <s v="JEFSA ACUEDUCTO  JEFSA"/>
    <s v="83101500"/>
    <s v="SOLICITUD DE INFORMACIÓN A LOS PROVEEDORES"/>
    <n v="3"/>
    <n v="9"/>
    <n v="10"/>
    <n v="1"/>
    <n v="31951157"/>
    <s v="Unidad"/>
    <m/>
  </r>
  <r>
    <x v="11"/>
    <x v="19"/>
    <s v="02-02-02-006-009-02"/>
    <s v="Adquisición de servicios - Servicios de distribución de agua (por cuenta propia)"/>
    <s v="JEFSA ACUEDUCTO  ESM ARC FAC"/>
    <s v="83101500"/>
    <s v="SOLICITUD DE INFORMACIÓN A LOS PROVEEDORES"/>
    <n v="3"/>
    <n v="9"/>
    <n v="10"/>
    <n v="1"/>
    <n v="14000000"/>
    <s v="Unidad"/>
    <m/>
  </r>
  <r>
    <x v="11"/>
    <x v="19"/>
    <s v="02-02-02-006-009-02"/>
    <s v="Adquisición de servicios - Servicios de distribución de agua (por cuenta propia)"/>
    <s v="BACOF ACUEDUCTO Y ALCANTARILLADO"/>
    <s v="83101500"/>
    <s v="SOLICITUD DE INFORMACIÓN A LOS PROVEEDORES"/>
    <n v="1"/>
    <n v="12"/>
    <n v="16"/>
    <n v="1"/>
    <n v="1855259"/>
    <s v="Unidad"/>
    <m/>
  </r>
  <r>
    <x v="11"/>
    <x v="19"/>
    <s v="02-02-02-006-009-02"/>
    <s v="Adquisición de servicios - Servicios de distribución de agua (por cuenta propia)"/>
    <s v="GIMFA SERVICIO DE ACUEDUCTO"/>
    <s v="83101500"/>
    <s v="SOLICITUD DE INFORMACIÓN A LOS PROVEEDORES"/>
    <n v="1"/>
    <n v="12"/>
    <n v="16"/>
    <n v="1"/>
    <n v="1083561"/>
    <s v="Unidad"/>
    <m/>
  </r>
  <r>
    <x v="11"/>
    <x v="19"/>
    <s v="02-02-02-006-009-02"/>
    <s v="Adquisición de servicios - Servicios de distribución de agua (por cuenta propia)"/>
    <s v="JEPHU-DIRES SERVICIO DE ACUEDUCTO- DIRES"/>
    <s v="83101500"/>
    <s v="SOLICITUD DE INFORMACIÓN A LOS PROVEEDORES"/>
    <n v="1"/>
    <n v="12"/>
    <n v="16"/>
    <n v="1"/>
    <n v="1000000"/>
    <s v="Unidad"/>
    <m/>
  </r>
  <r>
    <x v="11"/>
    <x v="19"/>
    <s v="02-02-02-006-009-02"/>
    <s v="Adquisición de servicios - Servicios de distribución de agua (por cuenta propia)"/>
    <s v="BACOF SERVICIO DE ACUEDUCTO"/>
    <s v="83101500"/>
    <s v="SOLICITUD DE INFORMACIÓN A LOS PROVEEDORES"/>
    <n v="3"/>
    <n v="9"/>
    <n v="16"/>
    <n v="1"/>
    <n v="10894741"/>
    <s v="GLOBAL"/>
    <m/>
  </r>
  <r>
    <x v="11"/>
    <x v="19"/>
    <s v="02-02-02-006-009-02"/>
    <s v="Adquisición de servicios - Servicios de distribución de agua (por cuenta propia)"/>
    <s v="GIMFA SERVICIO DE ACUEDUCTO"/>
    <s v="83101500"/>
    <s v="SOLICITUD DE INFORMACIÓN A LOS PROVEEDORES"/>
    <n v="3"/>
    <n v="9"/>
    <n v="16"/>
    <n v="1"/>
    <n v="5836439"/>
    <s v="Unidad"/>
    <m/>
  </r>
  <r>
    <x v="11"/>
    <x v="19"/>
    <s v="02-02-02-006-009-02"/>
    <s v="Adquisición de servicios - Servicios de distribución de agua (por cuenta propia)"/>
    <s v="JEPHU-DIRES SERVICIO DE ACUEDUCTO- DIRES"/>
    <s v="83101500"/>
    <s v="SOLICITUD DE INFORMACIÓN A LOS PROVEEDORES"/>
    <n v="3"/>
    <n v="9"/>
    <n v="16"/>
    <n v="1"/>
    <n v="500000"/>
    <s v="Unidad"/>
    <m/>
  </r>
  <r>
    <x v="11"/>
    <x v="19"/>
    <s v="02-02-02-006-009-02"/>
    <s v="Adquisición de servicios - Servicios de distribución de agua (por cuenta propia)"/>
    <s v="BACOF ACUEDUCTO Y ALCANTARILLADO"/>
    <n v="83101500"/>
    <s v="SOLICITUD DE INFORMACIÓN A LOS PROVEEDORES"/>
    <m/>
    <m/>
    <n v="16"/>
    <n v="1"/>
    <n v="200000"/>
    <s v="GLOBAL"/>
    <m/>
  </r>
  <r>
    <x v="11"/>
    <x v="19"/>
    <s v="02-02-02-006-009-02"/>
    <s v="Adquisición de servicios - Servicios de distribución de agua (por cuenta propia)"/>
    <s v="SALDO CPA 204 GIMFA SERVICIO DE ACUEDUCTO"/>
    <s v="83101500"/>
    <m/>
    <m/>
    <m/>
    <n v="16"/>
    <n v="1"/>
    <n v="6775000"/>
    <s v="GLOBAL"/>
    <m/>
  </r>
  <r>
    <x v="11"/>
    <x v="21"/>
    <s v="02-02-02-007-001-02"/>
    <s v="Adquisición de servicios - Servicios de la banca de inversión"/>
    <s v="BACOF  AMARRE VF 2024  COSTOS BOLSA Y COMISION DEL SERVICIO DE SEGURIDAD Y VIGILANCIA"/>
    <s v="92121504"/>
    <s v="SELECCIÓN ABREVIADA - ACUERDO MARCO"/>
    <n v="1"/>
    <n v="12"/>
    <n v="10"/>
    <n v="1"/>
    <n v="7551200"/>
    <s v="GLOBAL"/>
    <m/>
  </r>
  <r>
    <x v="11"/>
    <x v="21"/>
    <s v="02-02-02-007-001-02"/>
    <s v="Adquisición de servicios - Servicios de la banca de inversión"/>
    <s v="BACOF COSTOS DE SERVCIOS DE BOLSA Y COMISIÓN"/>
    <s v="92121504"/>
    <s v="SELECCIÓN ABREVIADA - ACUERDO MARCO"/>
    <n v="1"/>
    <n v="12"/>
    <n v="10"/>
    <n v="1"/>
    <n v="26767077.999999996"/>
    <s v="GLOBAL"/>
    <m/>
  </r>
  <r>
    <x v="11"/>
    <x v="21"/>
    <s v="02-02-02-007-001-02"/>
    <s v="Adquisición de servicios - Servicios de la banca de inversión"/>
    <s v="BACOF VF. 2023 COSTOS DE SERVCIOS DE BOLSA Y COMISIÓN_x000a_"/>
    <s v="92121504"/>
    <s v="SELECCIÓN ABREVIADA - ACUERDO MARCO"/>
    <n v="10"/>
    <n v="2"/>
    <n v="10"/>
    <n v="1"/>
    <n v="11141184"/>
    <s v="Unidad"/>
    <m/>
  </r>
  <r>
    <x v="11"/>
    <x v="21"/>
    <s v="02-02-02-007-001-02"/>
    <s v="Adquisición de servicios - Servicios de la banca de inversión"/>
    <s v="BACOF COSTOS DE SERVCIOS DE BOLSA Y COMISIÓN"/>
    <n v="80141628"/>
    <s v="SELECCIÓN ABREVIADA - ACUERDO MARCO"/>
    <n v="5"/>
    <n v="4"/>
    <n v="10"/>
    <n v="1"/>
    <n v="13348446"/>
    <s v="Unidad"/>
    <m/>
  </r>
  <r>
    <x v="11"/>
    <x v="21"/>
    <s v="02-02-02-007-001-06-3"/>
    <s v="Adquisición de servicios - Servicios actuariales"/>
    <s v="JERLA PRESTACIÓN DE SERVICIOS PROFESIONALES PARA REALIZAR EL CÁLCULO ACTUARIAL DEL PASIVO DE BENEFICIOS A EMPLEADOS A LARGO PLAZO DE LA FAC A 31 DE DICIEMBRE DE 2023."/>
    <n v="80101511"/>
    <s v="CONTRATACIÓN DIRECTA"/>
    <n v="6"/>
    <n v="3"/>
    <n v="10"/>
    <n v="1"/>
    <n v="37961000"/>
    <s v="Unidad"/>
    <m/>
  </r>
  <r>
    <x v="11"/>
    <x v="18"/>
    <s v="02-02-02-007-002-01-1"/>
    <s v="Adquisición de servicios - Servicios de alquiler o arrendamiento con o sin opción de compra relativos a bienes inmuebles propios o arrendados"/>
    <s v="BACOF SERVICIO DE ARRENDAMIENTO INMUEBLE PARA LA ATENCIÓN Y ALOJAMIENTO PARA EL PERSONAL ORGÁNICO DE LA FAC."/>
    <n v="80131500"/>
    <s v="MÍNIMA CUANTÍA"/>
    <n v="2"/>
    <n v="10"/>
    <n v="16"/>
    <n v="1"/>
    <n v="46000000"/>
    <s v="GLOBAL"/>
    <m/>
  </r>
  <r>
    <x v="11"/>
    <x v="18"/>
    <s v="02-02-02-007-002-01-1"/>
    <s v="Adquisición de servicios - Servicios de alquiler o arrendamiento con o sin opción de compra relativos a bienes inmuebles propios o arrendados"/>
    <s v="BACOF SERVICIO DE ARRENDAMIENTO INMUEBLE PARA LA ATENCIÓN Y ALOJAMIENTO PARA EL PERSONAL ORGÁNICO DE LA FAC."/>
    <n v="80131500"/>
    <s v="SOLICITUD DE INFORMACIÓN A LOS PROVEEDORES"/>
    <n v="1"/>
    <n v="12"/>
    <n v="16"/>
    <n v="1"/>
    <n v="20000000"/>
    <s v="GLOBAL"/>
    <m/>
  </r>
  <r>
    <x v="11"/>
    <x v="18"/>
    <s v="02-02-02-007-002-02-1"/>
    <s v="Adquisición de servicios - Servicios de administración de bienes inmuebles a comisión o por contrato"/>
    <s v="BACOF ADMINISTRACIÓN CASA LA FRANCIA"/>
    <s v="80131801"/>
    <s v="SOLICITUD DE INFORMACIÓN A LOS PROVEEDORES"/>
    <n v="1"/>
    <n v="12"/>
    <n v="10"/>
    <n v="1"/>
    <n v="11700000"/>
    <s v="Unidad"/>
    <m/>
  </r>
  <r>
    <x v="11"/>
    <x v="18"/>
    <s v="02-02-02-007-002-02-1"/>
    <s v="Adquisición de servicios - Servicios de administración de bienes inmuebles a comisión o por contrato"/>
    <s v="BACOF ADMINISTRACIÓN FORFA  (DIFRA Y JEFAB)"/>
    <s v="80131801"/>
    <s v="SOLICITUD DE INFORMACIÓN A LOS PROVEEDORES"/>
    <n v="1"/>
    <n v="12"/>
    <n v="10"/>
    <n v="1"/>
    <n v="107154000"/>
    <s v="Unidad"/>
    <m/>
  </r>
  <r>
    <x v="11"/>
    <x v="18"/>
    <s v="02-02-02-007-002-02-1"/>
    <s v="Adquisición de servicios - Servicios de administración de bienes inmuebles a comisión o por contrato"/>
    <s v="BACOF ADMINISTRACIONES ALOJAMIENTO EXTRAORDINARIAS_x000a_"/>
    <s v="80131801"/>
    <s v="SOLICITUD DE INFORMACIÓN A LOS PROVEEDORES"/>
    <n v="1"/>
    <n v="12"/>
    <n v="10"/>
    <n v="1"/>
    <n v="56961499"/>
    <s v="Unidad"/>
    <m/>
  </r>
  <r>
    <x v="11"/>
    <x v="18"/>
    <s v="02-02-02-007-002-02-1"/>
    <s v="Adquisición de servicios - Servicios de administración de bienes inmuebles a comisión o por contrato"/>
    <s v="GACAR ADMINISTRACIÓN APARTAMENTO SAE"/>
    <s v="80131801"/>
    <s v="SOLICITUD DE INFORMACIÓN A LOS PROVEEDORES"/>
    <n v="1"/>
    <n v="12"/>
    <n v="10"/>
    <n v="1"/>
    <n v="30000000"/>
    <s v="Unidad"/>
    <m/>
  </r>
  <r>
    <x v="11"/>
    <x v="18"/>
    <s v="02-02-02-007-002-02-1"/>
    <s v="Adquisición de servicios - Servicios de administración de bienes inmuebles a comisión o por contrato"/>
    <s v="JEFSA PAGO SERVICIO DE ADMINISTRACIÓN EDIFICIO JEFSA"/>
    <s v="80131801"/>
    <s v="SOLICITUD DE INFORMACIÓN A LOS PROVEEDORES"/>
    <n v="1"/>
    <n v="12"/>
    <n v="10"/>
    <n v="1"/>
    <n v="19600000"/>
    <s v="Unidad"/>
    <m/>
  </r>
  <r>
    <x v="11"/>
    <x v="18"/>
    <s v="02-02-02-007-002-02-1"/>
    <s v="Adquisición de servicios - Servicios de administración de bienes inmuebles a comisión o por contrato"/>
    <s v="BACOF ADMINISTRACIONES ALOJAMIENTO EXTRAORDINARIAS"/>
    <n v="80131801"/>
    <s v="SOLICITUD DE INFORMACIÓN A LOS PROVEEDORES"/>
    <n v="1"/>
    <n v="12"/>
    <n v="10"/>
    <n v="1"/>
    <n v="35652367"/>
    <s v="Unidad"/>
    <m/>
  </r>
  <r>
    <x v="11"/>
    <x v="18"/>
    <s v="02-02-02-007-002-02-1"/>
    <s v="Adquisición de servicios - Servicios de administración de bienes inmuebles a comisión o por contrato"/>
    <s v="GACAR CUOTA EXTRAORDINARIA ADMINISTRACIÓN APARTAMENTO SAE"/>
    <n v="80131801"/>
    <m/>
    <m/>
    <m/>
    <n v="10"/>
    <n v="1"/>
    <n v="19000000"/>
    <s v="GLOBAL"/>
    <m/>
  </r>
  <r>
    <x v="11"/>
    <x v="18"/>
    <s v="02-02-02-007-002-02-1"/>
    <s v="Adquisición de servicios - Servicios de administración de bienes inmuebles a comisión o por contrato"/>
    <s v="GACAS ADMINISTRACIONES Y/O CUOTAS EXTRAORDINARIAS "/>
    <n v="80131801"/>
    <s v="SOLICITUD DE INFORMACIÓN A LOS PROVEEDORES"/>
    <m/>
    <m/>
    <n v="10"/>
    <n v="1"/>
    <n v="4020122"/>
    <s v="GLOBAL"/>
    <m/>
  </r>
  <r>
    <x v="11"/>
    <x v="18"/>
    <s v="02-02-02-007-002-02-1"/>
    <s v="Adquisición de servicios - Servicios de administración de bienes inmuebles a comisión o por contrato"/>
    <s v="BACOF ADMINISTRACIONES ALOJAMIENTO EXTRAORDINARIAS"/>
    <n v="80131801"/>
    <s v="SOLICITUD DE INFORMACIÓN A LOS PROVEEDORES"/>
    <n v="1"/>
    <n v="12"/>
    <n v="10"/>
    <n v="1"/>
    <n v="16000000"/>
    <s v="GLOBAL"/>
    <m/>
  </r>
  <r>
    <x v="11"/>
    <x v="18"/>
    <s v="02-02-02-007-002-02-1"/>
    <s v="Adquisición de servicios - Servicios de administración de bienes inmuebles a comisión o por contrato"/>
    <s v="BACOF ADMINISTRACIONES ALOJAMIENTO MILITAR"/>
    <s v="80131801"/>
    <s v="SOLICITUD DE INFORMACIÓN A LOS PROVEEDORES"/>
    <n v="1"/>
    <n v="12"/>
    <n v="16"/>
    <n v="1"/>
    <n v="400000000"/>
    <s v="Unidad"/>
    <m/>
  </r>
  <r>
    <x v="11"/>
    <x v="18"/>
    <s v="02-02-02-007-002-02-1"/>
    <s v="Adquisición de servicios - Servicios de administración de bienes inmuebles a comisión o por contrato"/>
    <s v="GACAS ADMINISTRACIONES Y/O CUOTAS EXTRAORDINARIAS "/>
    <s v="80131801"/>
    <s v="SOLICITUD DE INFORMACIÓN A LOS PROVEEDORES"/>
    <n v="1"/>
    <n v="12"/>
    <n v="16"/>
    <n v="1"/>
    <n v="2000000"/>
    <s v="Unidad"/>
    <m/>
  </r>
  <r>
    <x v="11"/>
    <x v="18"/>
    <s v="02-02-02-007-002-02-1"/>
    <s v="Adquisición de servicios - Servicios de administración de bienes inmuebles a comisión o por contrato"/>
    <s v="JEPHU-DIRES SERVICIO ADMINISTRACION EDIFICIO ICARO- DIRES"/>
    <s v="80131801"/>
    <s v="SOLICITUD DE INFORMACIÓN A LOS PROVEEDORES"/>
    <n v="1"/>
    <n v="12"/>
    <n v="16"/>
    <n v="1"/>
    <n v="36720000"/>
    <s v="Unidad"/>
    <m/>
  </r>
  <r>
    <x v="11"/>
    <x v="18"/>
    <s v="02-02-02-007-002-02-1"/>
    <s v="Adquisición de servicios - Servicios de administración de bienes inmuebles a comisión o por contrato"/>
    <s v="BACOF ADMINISTRACIONES ALOJAMIENTO MILITAR"/>
    <s v="80131801"/>
    <s v="SOLICITUD DE INFORMACIÓN A LOS PROVEEDORES"/>
    <n v="1"/>
    <n v="12"/>
    <n v="16"/>
    <n v="1"/>
    <n v="8852585.4000000004"/>
    <s v="Unidad"/>
    <m/>
  </r>
  <r>
    <x v="11"/>
    <x v="18"/>
    <s v="02-02-02-007-002-02-1"/>
    <s v="Adquisición de servicios - Servicios de administración de bienes inmuebles a comisión o por contrato"/>
    <s v="BACOF ADMINISTRACIONES ALOJAMIENTO MILITAR"/>
    <n v="80131801"/>
    <s v="SOLICITUD DE INFORMACIÓN A LOS PROVEEDORES"/>
    <n v="1"/>
    <n v="12"/>
    <n v="16"/>
    <n v="1"/>
    <n v="18659168.600000001"/>
    <s v="GLOBAL"/>
    <m/>
  </r>
  <r>
    <x v="11"/>
    <x v="18"/>
    <s v="02-02-02-007-002-02-1"/>
    <s v="Adquisición de servicios - Servicios de administración de bienes inmuebles a comisión o por contrato"/>
    <s v="BACOF ADMINISTRACIONES ALOJAMIENTO MILITAR"/>
    <n v="80131801"/>
    <s v="SOLICITUD DE INFORMACIÓN A LOS PROVEEDORES"/>
    <n v="1"/>
    <n v="12"/>
    <n v="16"/>
    <n v="1"/>
    <n v="24000000"/>
    <s v="GLOBAL"/>
    <m/>
  </r>
  <r>
    <x v="11"/>
    <x v="18"/>
    <s v="02-02-02-007-002-02-1"/>
    <s v="Adquisición de servicios - Servicios de administración de bienes inmuebles a comisión o por contrato"/>
    <s v="BACOF ADMINISTRACIONES ALOJAMIENTO MILITAR"/>
    <n v="80131801"/>
    <s v="SOLICITUD DE INFORMACIÓN A LOS PROVEEDORES"/>
    <n v="1"/>
    <n v="12"/>
    <n v="16"/>
    <n v="1"/>
    <n v="2575000"/>
    <s v="GLOBAL"/>
    <m/>
  </r>
  <r>
    <x v="11"/>
    <x v="18"/>
    <s v="02-02-02-007-002-02-1"/>
    <s v="Adquisición de servicios - Servicios de administración de bienes inmuebles a comisión o por contrato"/>
    <s v="BACOF ADMINISTRACIONES ALOJAMIENTO MILITAR"/>
    <n v="80131801"/>
    <m/>
    <m/>
    <m/>
    <n v="16"/>
    <n v="1"/>
    <n v="127414.6"/>
    <s v="GLOBAL"/>
    <m/>
  </r>
  <r>
    <x v="11"/>
    <x v="29"/>
    <s v="02-02-02-008-002-01"/>
    <s v="Adquisición de servicios - Servicios jurídicos"/>
    <s v="JEFSA-DIALO CONTRATACIÓN DE SERVICIOS PROFESIONALES EN CIENCIAS ECONOMICAS  CON ESPECIALIZACIÓN PARA EL DESARROLLO DE ACTIVIDADES DE LA JEFATURA DE SALUD MEDICINA LABORAL."/>
    <s v="80111701"/>
    <s v="CONTRATACIÓN DIRECTA"/>
    <n v="1"/>
    <n v="10"/>
    <n v="10"/>
    <n v="1"/>
    <n v="38616626"/>
    <s v="Unidad"/>
    <m/>
  </r>
  <r>
    <x v="11"/>
    <x v="29"/>
    <s v="02-02-02-008-002-01"/>
    <s v="Adquisición de servicios - Servicios jurídicos"/>
    <s v="CONTRATACIÓN DE SERVICIOS PROFESIONALES DE UN ABOGADO CON ESPECIALIZACIÓN PARA EL DESARROLLO DE ACTIVIDADES DEL DEPARTAMENTO ADMINISTRATIVO DE LA BASE AÉREA COFAC."/>
    <n v="80101603"/>
    <s v="CONTRATACIÓN DIRECTA"/>
    <n v="2"/>
    <n v="10"/>
    <n v="10"/>
    <n v="1"/>
    <n v="49500000"/>
    <s v="GLOBAL"/>
    <m/>
  </r>
  <r>
    <x v="11"/>
    <x v="29"/>
    <s v="02-02-02-008-002-01"/>
    <s v="Adquisición de servicios - Servicios jurídicos"/>
    <s v="CONTRATACIÓN DE SERVICIOS PROFESIONALES DE UN ABOGADO CON ESPECIALIZACIÓN PARA EL DESARROLLO DE ACTIVIDADES DEL DEPARTAMENTO ADMINISTRATIVO DE LA BASE AÉREA COFAC."/>
    <n v="80101603"/>
    <s v="CONTRATACIÓN DIRECTA"/>
    <n v="2"/>
    <n v="10"/>
    <n v="10"/>
    <n v="1"/>
    <n v="35000000"/>
    <s v="GLOBAL"/>
    <m/>
  </r>
  <r>
    <x v="11"/>
    <x v="29"/>
    <s v="02-02-02-008-002-01"/>
    <s v="Adquisición de servicios - Servicios jurídicos"/>
    <s v="CONTRATACIÓN DE SERVICIOS PROFESIONALES DE UN ABOGADO PARA EL DESARROLLO DE ACTIVIDADES DEL DEPARTAMENTO ADMINISTRATIVO DE LA BASE AÉREA COFAC."/>
    <n v="80101603"/>
    <s v="CONTRATACIÓN DIRECTA"/>
    <n v="2"/>
    <n v="10"/>
    <n v="10"/>
    <n v="1"/>
    <n v="32000000"/>
    <s v="GLOBAL"/>
    <m/>
  </r>
  <r>
    <x v="11"/>
    <x v="29"/>
    <s v="02-02-02-008-002-01"/>
    <s v="Adquisición de servicios - Servicios jurídicos"/>
    <s v="CONTRATACIÓN DE SERVICIOS PROFESIONALES DE UN ABOGADO CON ESPECIALIZACIÓN PARA EL DESARROLLO DE ACTIVIDADES DE LA DIRECCIÓN DE COMPRAS PÚBLICAS FAC"/>
    <n v="80111607"/>
    <s v="CONTRATACIÓN DIRECTA"/>
    <n v="2"/>
    <n v="10"/>
    <n v="10"/>
    <n v="1"/>
    <n v="85500000"/>
    <s v="GLOBAL"/>
    <m/>
  </r>
  <r>
    <x v="11"/>
    <x v="29"/>
    <s v="02-02-02-008-002-01"/>
    <s v="Adquisición de servicios - Servicios jurídicos"/>
    <s v="CONTRATACIÓN DE SERVICIOS PROFESIONALES DE UN ABOGADO CON ESPECIALIZACIÓN PARA EL DESARROLLO DE ACTIVIDADES DE LA DIRECCIÓN DE COMPRAS PÚBLICAS FAC"/>
    <n v="80111607"/>
    <s v="CONTRATACIÓN DIRECTA"/>
    <n v="2"/>
    <n v="10"/>
    <n v="10"/>
    <n v="1"/>
    <n v="32900000"/>
    <s v="GLOBAL"/>
    <m/>
  </r>
  <r>
    <x v="11"/>
    <x v="29"/>
    <s v="02-02-02-008-002-01"/>
    <s v="Adquisición de servicios - Servicios jurídicos"/>
    <s v="CONTRATACIÓN DE SERVICIOS PROFESIONALES DE UN ABOGADO PARA EL DESARROLLO DE ACTIVIDADES DE LA DIRECCIÓN DE COMPRAS PÚBLICAS FAC"/>
    <n v="80111607"/>
    <s v="CONTRATACIÓN DIRECTA"/>
    <n v="2"/>
    <n v="10"/>
    <n v="10"/>
    <n v="1"/>
    <n v="21600000"/>
    <s v="GLOBAL"/>
    <m/>
  </r>
  <r>
    <x v="11"/>
    <x v="29"/>
    <s v="02-02-02-008-002-01"/>
    <s v="Adquisición de servicios - Servicios jurídicos"/>
    <s v="JEFSA-DIALO CONTRATACIÓN DE SERVICIOS PROFESIONALES DE UN ABOGADO CON ESPECIALIZACIÓN PARA EL DESARROLLO DE ACTIVIDADES DE LA JEFATURA DE SALUD MEDICINA LABORAL."/>
    <s v="80111701"/>
    <s v="CONTRATACIÓN DIRECTA"/>
    <n v="2"/>
    <n v="10"/>
    <n v="10"/>
    <n v="1"/>
    <n v="37333300"/>
    <s v="GLOBAL"/>
    <m/>
  </r>
  <r>
    <x v="11"/>
    <x v="29"/>
    <s v="02-02-02-008-002-01"/>
    <s v="Adquisición de servicios - Servicios jurídicos"/>
    <s v="PRESTACIÓN DE SERVICIOS PROFESIONALES DE UN ABOGADO CON ESPECIALIZACIÓN PARA APOYAR LA ASESORÍA DE PROCESOS DE COMPETENCIA DE COFAC Y BRINDAR CAPACITACIÓN EN MATERIA DISCIPLINARIA Y DE RESPONSABILIDAD ADMINISTRATIVA."/>
    <s v="80111620"/>
    <s v="CONTRATACIÓN DIRECTA"/>
    <n v="2"/>
    <n v="10"/>
    <n v="10"/>
    <n v="1"/>
    <n v="36000000"/>
    <s v="GLOBAL"/>
    <m/>
  </r>
  <r>
    <x v="11"/>
    <x v="29"/>
    <s v="02-02-02-008-002-01"/>
    <s v="Adquisición de servicios - Servicios jurídicos"/>
    <s v="CONTRATACIÓN DE SERVICIOS PROFESIONALES DE UN ABOGADO CON ESPECIALIZACIÓN  PARA EL DEPARTAMENTO DE ASUNTOS JURÍDICOS DE  LA FUERZA  AÉREA ."/>
    <n v="80111620"/>
    <s v="CONTRATACIÓN DIRECTA"/>
    <n v="2"/>
    <n v="10"/>
    <n v="10"/>
    <n v="1"/>
    <n v="192000000"/>
    <s v="GLOBAL"/>
    <m/>
  </r>
  <r>
    <x v="11"/>
    <x v="29"/>
    <s v="02-02-02-008-002-01"/>
    <s v="Adquisición de servicios - Servicios jurídicos"/>
    <s v="CONTRATACIÓN DE SERVICIOS PROFESIONALES DE UN ABOGADO PARA EL DEPARTAMENTO DE ASUNTOS JURÍDICOS DE  LA FUERZA  AÉREA ."/>
    <n v="80111620"/>
    <s v="CONTRATACIÓN DIRECTA"/>
    <n v="2"/>
    <n v="10"/>
    <n v="10"/>
    <n v="1"/>
    <n v="40000000"/>
    <s v="GLOBAL"/>
    <m/>
  </r>
  <r>
    <x v="11"/>
    <x v="29"/>
    <s v="02-02-02-008-002-01"/>
    <s v="Adquisición de servicios - Servicios jurídicos"/>
    <s v="CONTRATACIÓN DE SERVICIOS PROFESIONALES DE UN ABOGADO CON ESPECIALIZACIÓN PARA EL DESARROLLO DE ACTIVIDADES DE LA AGENCIA DE COMPRAS DE  LA FUERZA  AÉREA ."/>
    <s v="80111620"/>
    <s v="CONTRATACIÓN DIRECTA"/>
    <n v="2"/>
    <n v="10"/>
    <n v="10"/>
    <n v="1"/>
    <n v="51833334"/>
    <s v="GLOBAL"/>
    <m/>
  </r>
  <r>
    <x v="11"/>
    <x v="29"/>
    <s v="02-02-02-008-002-01"/>
    <s v="Adquisición de servicios - Servicios jurídicos"/>
    <s v="CONTRATACIÓN DE SERVICIOS PROFESIONALES DE UN ABOGADO PARA EL DESARROLLO DE ACTIVIDADES DE LA AGENCIA DE COMPRAS DE  LA FUERZA  AÉREA ."/>
    <s v="80111620"/>
    <s v="CONTRATACIÓN DIRECTA"/>
    <n v="2"/>
    <n v="10"/>
    <n v="10"/>
    <n v="1"/>
    <n v="34210000"/>
    <s v="GLOBAL"/>
    <m/>
  </r>
  <r>
    <x v="11"/>
    <x v="29"/>
    <s v="02-02-02-008-002-01"/>
    <s v="Adquisición de servicios - Servicios jurídicos"/>
    <s v="CONTRATACIÓN DE SERVICIOS PROFESIONALES DE UN ABOGADO PARA EL DESARROLLO DE ACTIVIDADES DE LA AGENCIA DE COMPRAS DE  LA FUERZA  AÉREA ."/>
    <s v="80111620"/>
    <s v="CONTRATACIÓN DIRECTA"/>
    <n v="2"/>
    <n v="10"/>
    <n v="10"/>
    <n v="1"/>
    <n v="34210000"/>
    <s v="GLOBAL"/>
    <m/>
  </r>
  <r>
    <x v="11"/>
    <x v="29"/>
    <s v="02-02-02-008-002-01"/>
    <s v="Adquisición de servicios - Servicios jurídicos"/>
    <s v="CONTRATACIÓN DE SERVICIOS PROFESIONALES DE UN ABOGADO PARA APOYO DE LA GESTIÓN DE LA OFICINA DE AUTORIDAD AERONÁUTICA DE AVIACIÓN DE ESTADO"/>
    <n v="80111607"/>
    <s v="CONTRATACIÓN DIRECTA"/>
    <n v="2"/>
    <n v="10"/>
    <n v="10"/>
    <n v="1"/>
    <n v="12000000"/>
    <s v="GLOBAL"/>
    <m/>
  </r>
  <r>
    <x v="11"/>
    <x v="29"/>
    <s v="02-02-02-008-002-01"/>
    <s v="Adquisición de servicios - Servicios jurídicos"/>
    <s v="PRESTACIÓN DE SERVICIOS PROFESIONALES DE UN ABOGADO ESPECIALISTA EN DERECHO LABORAL O PÚBLICO PARA BRINDAR APOYO JURÍDICO EN LA SUBDIRECCIÓN DE MEDICINA LABORAL DE LA JEFATURA DE SALUD DE LA FUERZA AÉREA COLOMBIANA"/>
    <n v="80111607"/>
    <s v="CONTRATACIÓN DIRECTA"/>
    <n v="2"/>
    <n v="10"/>
    <n v="10"/>
    <n v="1"/>
    <n v="36000000"/>
    <s v="GLOBAL"/>
    <m/>
  </r>
  <r>
    <x v="11"/>
    <x v="29"/>
    <s v="02-02-02-008-002-01"/>
    <s v="Adquisición de servicios - Servicios jurídicos"/>
    <s v="CONTRATACIÓN DE SERVICIOS PROFESIONALES DE UN ABOGADO PARA EL DESARROLLO DE ACTIVIDADES DE LA DIRECCIÓN DE COMPRAS PÚBLICAS FAC"/>
    <n v="80111607"/>
    <s v="CONTRATACIÓN DIRECTA"/>
    <n v="2"/>
    <n v="10"/>
    <n v="10"/>
    <n v="1"/>
    <n v="26180000"/>
    <s v="GLOBAL"/>
    <m/>
  </r>
  <r>
    <x v="11"/>
    <x v="29"/>
    <s v="02-02-02-008-002-01"/>
    <s v="Adquisición de servicios - Servicios jurídicos"/>
    <s v="DICOP CONTRATACIÓN DE SERVICIOS PROFESIONALES  DE UN ABOGADO PARA EL DESARROLLO DE LAS ACTIVIDADES DE LA DIRECCIÓN DE COMPRAS PUBLICAS FAC"/>
    <n v="80111607"/>
    <s v="CONTRATACIÓN DIRECTA"/>
    <m/>
    <m/>
    <n v="10"/>
    <n v="1"/>
    <n v="42666668"/>
    <s v="GLOBAL"/>
    <m/>
  </r>
  <r>
    <x v="11"/>
    <x v="29"/>
    <s v="02-02-02-008-002-01"/>
    <s v="Adquisición de servicios - Servicios jurídicos"/>
    <s v="CONTRATACIÓN DE SERVICIOS PROFESIONALES DE UN ABOGADO CON ESPECIALIZACIÓN PARA EL DESARROLLO DE ACTIVIDADES DE LA DIRECCIÓN DE COMPRAS PÚBLICAS FAC"/>
    <n v="80111607"/>
    <s v="CONTRATACIÓN DIRECTA"/>
    <m/>
    <m/>
    <n v="10"/>
    <n v="1"/>
    <n v="3000000"/>
    <s v="GLOBAL"/>
    <m/>
  </r>
  <r>
    <x v="11"/>
    <x v="29"/>
    <s v="02-02-02-008-002-01"/>
    <s v="Adquisición de servicios - Servicios jurídicos"/>
    <s v="CONTRATACIÓN DE SERVICIOS PROFESIONALES DE UN ABOGADO CON ESPECIALIZACIÓN PARA EL DESARROLLO DE ACTIVIDADES DE LA DIRECCIÓN DE COMPRAS PÚBLICAS FAC"/>
    <n v="80111607"/>
    <s v="CONTRATACIÓN DIRECTA"/>
    <m/>
    <m/>
    <n v="10"/>
    <n v="1"/>
    <n v="2216667"/>
    <s v="GLOBAL"/>
    <m/>
  </r>
  <r>
    <x v="11"/>
    <x v="29"/>
    <s v="02-02-02-008-002-01"/>
    <s v="Adquisición de servicios - Servicios jurídicos"/>
    <s v="CONTRATACIÓN DE SERVICIOS PROFESIONALES DE UN ABOGADO PARA EL DESARROLLO DE ACTIVIDADES DE LA DIRECCIÓN DE COMPRAS PÚBLICAS FAC"/>
    <n v="80111607"/>
    <s v="CONTRATACIÓN DIRECTA"/>
    <m/>
    <m/>
    <n v="10"/>
    <n v="1"/>
    <n v="5500000"/>
    <s v="GLOBAL"/>
    <m/>
  </r>
  <r>
    <x v="11"/>
    <x v="29"/>
    <s v="02-02-02-008-002-01"/>
    <s v="Adquisición de servicios - Servicios jurídicos"/>
    <s v="CONTRATACIÓN DE SERVICIOS PROFESIONALES DE UN ABOGADO PARA EL DESARROLLO DE ACTIVIDADES DEL DEPARTAMENTO ADMINISTRATIVO DE LA BASE AÉREA COFAC."/>
    <n v="80101603"/>
    <s v="CONTRATACIÓN DIRECTA"/>
    <n v="2"/>
    <n v="10"/>
    <n v="10"/>
    <n v="1"/>
    <n v="3413333"/>
    <s v="GLOBAL"/>
    <m/>
  </r>
  <r>
    <x v="11"/>
    <x v="29"/>
    <s v="02-02-02-008-002-01"/>
    <s v="Adquisición de servicios - Servicios jurídicos"/>
    <s v="DICOP CONTRATACIÓN DE SERVICIOS PROFESIONALES DE UN ABOGADO CON ESPECIALIZACIÓN PARA EL DESARROLLO DE ACTIVIDADES DE LA DIRECCIÓN DE COMPRAS PÚBLICAS FAC"/>
    <n v="80101603"/>
    <m/>
    <m/>
    <m/>
    <n v="10"/>
    <n v="1"/>
    <n v="500000"/>
    <s v="GLOBAL"/>
    <m/>
  </r>
  <r>
    <x v="11"/>
    <x v="29"/>
    <s v="02-02-02-008-002-01"/>
    <s v="Adquisición de servicios - Servicios jurídicos"/>
    <s v="DICOP CONTRATACIÓN DE SERVICIOS PROFESIONALES DE UN ABOGADO CON ESPECIALIZACIÓN PARA EL DESARROLLO DE ACTIVIDADES DE LA DIRECCIÓN DE COMPRAS PÚBLICAS FAC"/>
    <n v="80111607"/>
    <s v="CONTRATACIÓN DIRECTA"/>
    <m/>
    <m/>
    <n v="10"/>
    <n v="1"/>
    <n v="1040000"/>
    <s v="GLOBAL"/>
    <m/>
  </r>
  <r>
    <x v="11"/>
    <x v="29"/>
    <s v="02-02-02-008-002-02"/>
    <s v="Adquisición de servicios - Servicios de contabilidad, auditoría y teneduría de libros"/>
    <s v="JEFSA PROFESIONAL EN CARTERA DIALO"/>
    <s v="80111601"/>
    <s v="CONTRATACIÓN DIRECTA"/>
    <n v="1"/>
    <n v="10"/>
    <n v="10"/>
    <n v="1"/>
    <n v="21600000"/>
    <s v="Unidad"/>
    <m/>
  </r>
  <r>
    <x v="11"/>
    <x v="29"/>
    <s v="02-02-02-008-002-02"/>
    <s v="Adquisición de servicios - Servicios de contabilidad, auditoría y teneduría de libros"/>
    <s v="PRESTACIÓN DE SERVICIOS PROFESIONALES EN CIENCIAS ECONOMICAS  CON ESPECIALIZACIÓN PARA LE GESTIÓN CONTRACTUAL DE LA BASE AÉREA COFAC."/>
    <n v="80101605"/>
    <s v="CONTRATACIÓN DIRECTA"/>
    <n v="2"/>
    <n v="10"/>
    <n v="10"/>
    <n v="1"/>
    <n v="50000000"/>
    <s v="GLOBAL"/>
    <m/>
  </r>
  <r>
    <x v="11"/>
    <x v="29"/>
    <s v="02-02-02-008-002-02"/>
    <s v="Adquisición de servicios - Servicios de contabilidad, auditoría y teneduría de libros"/>
    <s v="PRESTACIÓN DE SERVICIOS PROFESIONALES EN CIENCIAS ECONOMICAS  CON ESPECIALIZACIÓN PARA LE GESTIÓN CONTRACTUAL DE LA BASE AÉREA COFAC."/>
    <n v="80101605"/>
    <s v="CONTRATACIÓN DIRECTA"/>
    <n v="2"/>
    <n v="10"/>
    <n v="10"/>
    <n v="1"/>
    <n v="35000000"/>
    <s v="GLOBAL"/>
    <m/>
  </r>
  <r>
    <x v="11"/>
    <x v="29"/>
    <s v="02-02-02-008-002-02"/>
    <s v="Adquisición de servicios - Servicios de contabilidad, auditoría y teneduría de libros"/>
    <s v="PRESTACIÓN DE SERVICIOS PROFESIONALES EN CIENCIAS ECONOMICAS  CON ESPECIALIZACIÓN PARA LE GESTIÓN CONTRACTUAL DE LA BASE AÉREA COFAC."/>
    <n v="80101605"/>
    <s v="CONTRATACIÓN DIRECTA"/>
    <n v="2"/>
    <n v="10"/>
    <n v="10"/>
    <n v="1"/>
    <n v="35000000"/>
    <s v="GLOBAL"/>
    <m/>
  </r>
  <r>
    <x v="11"/>
    <x v="29"/>
    <s v="02-02-02-008-002-02"/>
    <s v="Adquisición de servicios - Servicios de contabilidad, auditoría y teneduría de libros"/>
    <s v="CONTRATACIÓN DE SERVICIOS PROFESIONALES EN CIENCIAS ECONOMICAS CON ESPECIALIZACIÓN PARA EL DESARROLLO DE LA DIRECCIÓN DE COMPRAS PÚBLICAS FAC."/>
    <n v="80111605"/>
    <s v="CONTRATACIÓN DIRECTA"/>
    <n v="2"/>
    <n v="10"/>
    <n v="10"/>
    <n v="1"/>
    <n v="42750000"/>
    <s v="GLOBAL"/>
    <m/>
  </r>
  <r>
    <x v="11"/>
    <x v="29"/>
    <s v="02-02-02-008-002-02"/>
    <s v="Adquisición de servicios - Servicios de contabilidad, auditoría y teneduría de libros"/>
    <s v="CONTRATACIÓN DE SERVICIOS PROFESIONALES EN CIENCIAS ECONOMICAS  PARA EL DESARROLLO DE LA DIRECCIÓN DE COMPRAS PÚBLICAS FAC."/>
    <n v="80111605"/>
    <s v="CONTRATACIÓN DIRECTA"/>
    <n v="2"/>
    <n v="10"/>
    <n v="10"/>
    <n v="1"/>
    <n v="52800000"/>
    <s v="GLOBAL"/>
    <m/>
  </r>
  <r>
    <x v="11"/>
    <x v="29"/>
    <s v="02-02-02-008-002-02"/>
    <s v="Adquisición de servicios - Servicios de contabilidad, auditoría y teneduría de libros"/>
    <s v="PRESTACIÓN DE SERVICIOS PROFESIONALES EN CIENCIAS ECONOMICAS  CON ESPECIALIZACIÓN   PARA EL DESARROLLO DE ACTIVIDADES DE LA AGENCIA DE COMPRAS DE  LA FUERZA  AÉREA ."/>
    <s v="80111620"/>
    <s v="CONTRATACIÓN DIRECTA"/>
    <n v="2"/>
    <n v="10"/>
    <n v="10"/>
    <n v="1"/>
    <n v="51833334"/>
    <s v="GLOBAL"/>
    <m/>
  </r>
  <r>
    <x v="11"/>
    <x v="29"/>
    <s v="02-02-02-008-002-02"/>
    <s v="Adquisición de servicios - Servicios de contabilidad, auditoría y teneduría de libros"/>
    <s v="PRESTACIÓN DE SERVICIOS PROFESIONALES  EN CIENCIAS ECONOMICAS,  PARA EL DESARROLLO DE ACTIVIDADES DE LA AGENCIA DE COMPRAS DE  LA FUERZA  AÉREA ."/>
    <s v="80111620"/>
    <s v="CONTRATACIÓN DIRECTA"/>
    <n v="2"/>
    <n v="10"/>
    <n v="10"/>
    <n v="1"/>
    <n v="15233332"/>
    <s v="GLOBAL"/>
    <m/>
  </r>
  <r>
    <x v="11"/>
    <x v="29"/>
    <s v="02-02-02-008-002-02"/>
    <s v="Adquisición de servicios - Servicios de contabilidad, auditoría y teneduría de libros"/>
    <s v="PRESTACIÓN DE SERVICIOS PROFESIONALES  EN CIENCIAS ECONOMICAS,  PARA EL DESARROLLO DE ACTIVIDADES DE LA AGENCIA DE COMPRAS DE  LA FUERZA  AÉREA ."/>
    <s v="80111620"/>
    <s v="CONTRATACIÓN DIRECTA"/>
    <n v="2"/>
    <n v="10"/>
    <n v="10"/>
    <n v="1"/>
    <n v="24880000"/>
    <s v="GLOBAL"/>
    <m/>
  </r>
  <r>
    <x v="11"/>
    <x v="29"/>
    <s v="02-02-02-008-002-02"/>
    <s v="Adquisición de servicios - Servicios de contabilidad, auditoría y teneduría de libros"/>
    <s v="PRESTACIÓN DE SERVICIOS PROFESIONALES  EN CIENCIAS ECONOMICAS,  PARA EL DESARROLLO DE ACTIVIDADES DE LA AGENCIA DE COMPRAS DE  LA FUERZA  AÉREA ."/>
    <s v="80111620"/>
    <s v="CONTRATACIÓN DIRECTA"/>
    <n v="2"/>
    <n v="10"/>
    <n v="10"/>
    <n v="1"/>
    <n v="53186668"/>
    <s v="GLOBAL"/>
    <m/>
  </r>
  <r>
    <x v="11"/>
    <x v="29"/>
    <s v="02-02-02-008-002-02"/>
    <s v="Adquisición de servicios - Servicios de contabilidad, auditoría y teneduría de libros"/>
    <s v="PRESTACIÓN DE SERVICIOS PROFESIONALES  EN CIENCIAS ECONOMICAS PARA LE GESTIÓN CONTRACTUAL DE LA BASE AÉREA COFAC."/>
    <n v="80101605"/>
    <s v="CONTRATACIÓN DIRECTA"/>
    <n v="2"/>
    <n v="10"/>
    <n v="10"/>
    <n v="1"/>
    <n v="33000000"/>
    <s v="GLOBAL"/>
    <m/>
  </r>
  <r>
    <x v="11"/>
    <x v="29"/>
    <s v="02-02-02-008-002-02"/>
    <s v="Adquisición de servicios - Servicios de contabilidad, auditoría y teneduría de libros"/>
    <s v="PRESTACIÓN DE SERVICIOS PROFESIONALES  EN CIENCIAS ECONOMICAS PARA LE GESTIÓN CONTRACTUAL DE LA BASE AÉREA COFAC."/>
    <n v="80101605"/>
    <s v="CONTRATACIÓN DIRECTA"/>
    <n v="2"/>
    <n v="10"/>
    <n v="10"/>
    <n v="1"/>
    <n v="33000000"/>
    <s v="GLOBAL"/>
    <m/>
  </r>
  <r>
    <x v="11"/>
    <x v="29"/>
    <s v="02-02-02-008-002-02"/>
    <s v="Adquisición de servicios - Servicios de contabilidad, auditoría y teneduría de libros"/>
    <s v="DICOP CONTRATACIÓN DE SERVICIOS PROFESIONALES  EN CIENCIAS ECONOMICAS PARA EL DESARROLLO DE LAS ACTIVIDADES DE LA DIRECCIÓN DE COMPRAS PUBLICAS FAC"/>
    <n v="80111605"/>
    <s v="CONTRATACIÓN DIRECTA"/>
    <m/>
    <m/>
    <n v="10"/>
    <n v="1"/>
    <n v="52800000"/>
    <s v="GLOBAL"/>
    <m/>
  </r>
  <r>
    <x v="11"/>
    <x v="29"/>
    <s v="02-02-02-008-002-02"/>
    <s v="Adquisición de servicios - Servicios de contabilidad, auditoría y teneduría de libros"/>
    <s v="CONTRATACIÓN DE SERVICIOS PROFESIONALES EN CIENCIAS ECONOMICAS CON ESPECIALIZACIÓN PARA EL DESARROLLO DE LA DIRECCIÓN DE COMPRAS PÚBLICAS FAC."/>
    <n v="80111605"/>
    <s v="CONTRATACIÓN DIRECTA"/>
    <m/>
    <m/>
    <n v="10"/>
    <n v="1"/>
    <n v="3000000"/>
    <s v="GLOBAL"/>
    <m/>
  </r>
  <r>
    <x v="11"/>
    <x v="29"/>
    <s v="02-02-02-008-002-02"/>
    <s v="Adquisición de servicios - Servicios de contabilidad, auditoría y teneduría de libros"/>
    <s v="ACOFA PRESTACIÓN DE SERVICIOS PROFESIONALES EN CIENCIAS ECONOMICAS, PARA EL DESARROLLO DE ACTIVIDADES DE LA AGENCIA DE COMPRAS DE LA FUERZA AÉREA "/>
    <s v="80101603"/>
    <s v="CONTRATACIÓN DIRECTA"/>
    <n v="9"/>
    <n v="3"/>
    <n v="10"/>
    <n v="1"/>
    <n v="19973334"/>
    <s v="GLOBAL"/>
    <m/>
  </r>
  <r>
    <x v="11"/>
    <x v="29"/>
    <s v="02-02-02-008-002-02"/>
    <s v="Adquisición de servicios - Servicios de contabilidad, auditoría y teneduría de libros"/>
    <s v="CONTRATACIÓN DE SERVICIOS PROFESIONALES EN CIENCIAS ECONOMICAS  PARA EL DESARROLLO DE LA DIRECCIÓN DE COMPRAS PÚBLICAS FAC."/>
    <n v="80111605"/>
    <s v="CONTRATACIÓN DIRECTA"/>
    <m/>
    <m/>
    <n v="10"/>
    <n v="1"/>
    <n v="6600000"/>
    <s v="GLOBAL"/>
    <m/>
  </r>
  <r>
    <x v="11"/>
    <x v="29"/>
    <s v="02-02-02-008-002-02"/>
    <s v="Adquisición de servicios - Servicios de contabilidad, auditoría y teneduría de libros"/>
    <s v="JEFSA PROFESIONAL EN CARTERA DIALO"/>
    <n v="80111601"/>
    <s v="CONTRATACIÓN DIRECTA"/>
    <n v="1"/>
    <n v="10"/>
    <n v="10"/>
    <n v="1"/>
    <n v="2400000"/>
    <s v="GLOBAL"/>
    <m/>
  </r>
  <r>
    <x v="11"/>
    <x v="29"/>
    <s v="02-02-02-008-002-02"/>
    <s v="Adquisición de servicios - Servicios de contabilidad, auditoría y teneduría de libros"/>
    <s v="PRESTACIÓN DE SERVICIOS PROFESIONALES EN CIENCIAS ECONOMICAS  CON ESPECIALIZACIÓN PARA LE GESTIÓN CONTRACTUAL DE LA BASE AÉREA COFAC."/>
    <m/>
    <s v="CONTRATACIÓN DIRECTA"/>
    <n v="2"/>
    <n v="10"/>
    <n v="10"/>
    <n v="1"/>
    <n v="5833333"/>
    <s v="GLOBAL"/>
    <m/>
  </r>
  <r>
    <x v="11"/>
    <x v="29"/>
    <s v="02-02-02-008-002-02"/>
    <s v="Adquisición de servicios - Servicios de contabilidad, auditoría y teneduría de libros"/>
    <s v="PRESTACIÓN DE SERVICIOS PROFESIONALES  EN CIENCIAS ECONOMICAS PARA LE GESTIÓN CONTRACTUAL DE LA BASE AÉREA COFAC."/>
    <m/>
    <s v="CONTRATACIÓN DIRECTA"/>
    <n v="2"/>
    <n v="10"/>
    <n v="10"/>
    <n v="1"/>
    <n v="2090000"/>
    <s v="GLOBAL"/>
    <m/>
  </r>
  <r>
    <x v="11"/>
    <x v="31"/>
    <s v="02-02-02-008-003-01-1"/>
    <s v="Adquisición de servicios - Servicios de consultoría en administración y servicios de gestión"/>
    <s v="JEPHU  PRUEBA PSICOLOGICA PDA"/>
    <s v="80111504"/>
    <s v="MÍNIMA CUANTÍA"/>
    <n v="1"/>
    <n v="12"/>
    <n v="10"/>
    <n v="1"/>
    <n v="37819866"/>
    <s v="Unidad"/>
    <m/>
  </r>
  <r>
    <x v="11"/>
    <x v="31"/>
    <s v="02-02-02-008-003-01-9"/>
    <s v="Adquisición de servicios - Otros servicios de gestión, excepto los servicios de administración de proyectos de construcción"/>
    <s v="JEINA CERTIFICADO TRADICION Y LIBERTAD CERTIFICADO EXPERTICIO TECNICO Y AVALUO VEHICULOS SAE"/>
    <s v="49101705"/>
    <s v="MÍNIMA CUANTÍA"/>
    <n v="1"/>
    <n v="12"/>
    <n v="10"/>
    <n v="1"/>
    <n v="2000000"/>
    <s v="Unidad"/>
    <m/>
  </r>
  <r>
    <x v="11"/>
    <x v="31"/>
    <s v="02-02-02-008-003-01-9"/>
    <s v="Adquisición de servicios - Otros servicios de gestión, excepto los servicios de administración de proyectos de construcción"/>
    <s v="SERVICIOS PROFESIONALES DE PROFESIONAL  EN CINE Y TELEVISIÓN, PUBLICIDAD, DISEÑO GRÁFICO Y AFINES PARA APOYAR LA  LABOR DE LA OFICINA DE OCOES."/>
    <s v="80111620"/>
    <s v="CONTRATACIÓN DIRECTA"/>
    <n v="2"/>
    <n v="10"/>
    <n v="10"/>
    <n v="1"/>
    <n v="31360000"/>
    <s v="GLOBAL"/>
    <m/>
  </r>
  <r>
    <x v="11"/>
    <x v="31"/>
    <s v="02-02-02-008-003-04-4"/>
    <s v="Adquisición de servicios - Servicios de ensayo y análisis técnicos"/>
    <s v="BACOF PERITAJE Y CERTIFICADOS DE LIBERTAD VEHICULOS DE LA SOCIEDAD DE ACTIVOS ESPECIALES (SAE)_x000a_"/>
    <s v="78181505"/>
    <s v="MÍNIMA CUANTÍA"/>
    <n v="1"/>
    <n v="12"/>
    <n v="10"/>
    <n v="1"/>
    <n v="7094000"/>
    <s v="Unidad"/>
    <m/>
  </r>
  <r>
    <x v="11"/>
    <x v="31"/>
    <s v="02-02-02-008-003-04-4"/>
    <s v="Adquisición de servicios - Servicios de ensayo y análisis técnicos"/>
    <s v="BACOF ANALISIS DE AGUA"/>
    <s v="70171602"/>
    <s v="MÍNIMA CUANTÍA"/>
    <n v="1"/>
    <n v="12"/>
    <n v="10"/>
    <n v="1"/>
    <n v="3240000"/>
    <s v="Unidad"/>
    <m/>
  </r>
  <r>
    <x v="11"/>
    <x v="31"/>
    <s v="02-02-02-008-003-04-4"/>
    <s v="Adquisición de servicios - Servicios de ensayo y análisis técnicos"/>
    <s v="BACOF AMARRE VF 2024  REVISIÓN TECNICOMECÁNICA MOTOS"/>
    <s v="78181505"/>
    <s v="SELECCIÓN ABREVIADA MENOR CUANTÍA"/>
    <n v="1"/>
    <n v="12"/>
    <n v="10"/>
    <n v="1"/>
    <n v="167668.32"/>
    <s v="Unidad"/>
    <m/>
  </r>
  <r>
    <x v="11"/>
    <x v="31"/>
    <s v="02-02-02-008-003-04-4"/>
    <s v="Adquisición de servicios - Servicios de ensayo y análisis técnicos"/>
    <s v="BACOF  AMARRE VF 2024  REVISIÓN TECNICOMECÁNICA VEHICULOS"/>
    <s v="78181505"/>
    <s v="SELECCIÓN ABREVIADA MENOR CUANTÍA"/>
    <n v="1"/>
    <n v="12"/>
    <n v="10"/>
    <n v="1"/>
    <n v="1099560"/>
    <s v="Unidad"/>
    <m/>
  </r>
  <r>
    <x v="11"/>
    <x v="31"/>
    <s v="02-02-02-008-003-04-4"/>
    <s v="Adquisición de servicios - Servicios de ensayo y análisis técnicos"/>
    <s v="BACOF VF. 2023 EXPEDICION DE REVISION TECNICO MECANICA MOTOS"/>
    <s v="78181505"/>
    <s v="SELECCIÓN ABREVIADA MENOR CUANTÍA"/>
    <n v="1"/>
    <n v="10"/>
    <n v="10"/>
    <n v="1"/>
    <n v="7150000"/>
    <s v="Unidad"/>
    <m/>
  </r>
  <r>
    <x v="11"/>
    <x v="31"/>
    <s v="02-02-02-008-003-04-4"/>
    <s v="Adquisición de servicios - Servicios de ensayo y análisis técnicos"/>
    <s v="BACOF VF. 2022 EXPEDICION DE REVISION TECNICO MECANICA VEHICULOS"/>
    <s v="78181505"/>
    <s v="SELECCIÓN ABREVIADA MENOR CUANTÍA"/>
    <n v="1"/>
    <n v="10"/>
    <n v="10"/>
    <n v="1"/>
    <n v="35200000"/>
    <s v="Unidad"/>
    <m/>
  </r>
  <r>
    <x v="11"/>
    <x v="31"/>
    <s v="02-02-02-008-003-04-4"/>
    <s v="Adquisición de servicios - Servicios de ensayo y análisis técnicos"/>
    <s v="GAAMA - SERVICIO DE ANÁLISIS Y MONITOREO DE AGUA"/>
    <s v="70171602"/>
    <s v="SELECCIÓN ABREVIADA MENOR CUANTÍA"/>
    <n v="1"/>
    <n v="10"/>
    <n v="10"/>
    <n v="1"/>
    <n v="10599160"/>
    <s v="Unidad"/>
    <m/>
  </r>
  <r>
    <x v="11"/>
    <x v="31"/>
    <s v="02-02-02-008-003-04-4"/>
    <s v="Adquisición de servicios - Servicios de ensayo y análisis técnicos"/>
    <s v="GAAMA  AMARRE VF 2024 SERVICIO DE ANÁLISIS Y MONITOREO DE AGUA PARA LOS GRUPOS AÉREOS DE LA FAC"/>
    <s v="70171501"/>
    <s v="SELECCIÓN ABREVIADA MENOR CUANTÍA"/>
    <n v="1"/>
    <n v="10"/>
    <n v="10"/>
    <n v="1"/>
    <n v="2040000"/>
    <s v="Unidad"/>
    <m/>
  </r>
  <r>
    <x v="11"/>
    <x v="31"/>
    <s v="02-02-02-008-003-04-4"/>
    <s v="Adquisición de servicios - Servicios de ensayo y análisis técnicos"/>
    <s v="GACAR VF.2023 SERVICIO DE ANÁLISIS Y MONITOREO DE AGUA PARA LOS GRUPOS AÉREOS DE LA FAC"/>
    <n v="70171602"/>
    <s v="SELECCIÓN ABREVIADA MENOR CUANTÍA"/>
    <n v="1"/>
    <n v="10"/>
    <n v="10"/>
    <n v="1"/>
    <n v="20837000"/>
    <s v="Unidad"/>
    <m/>
  </r>
  <r>
    <x v="11"/>
    <x v="31"/>
    <s v="02-02-02-008-003-04-4"/>
    <s v="Adquisición de servicios - Servicios de ensayo y análisis técnicos"/>
    <s v="GACAR VF.2023 EXPEDICION DE REVISION TECNICO MECANICA MOTOS"/>
    <s v="78181505"/>
    <s v="SELECCIÓN ABREVIADA MENOR CUANTÍA"/>
    <n v="1"/>
    <n v="10"/>
    <n v="10"/>
    <n v="1"/>
    <n v="1328800"/>
    <s v="Unidad"/>
    <m/>
  </r>
  <r>
    <x v="11"/>
    <x v="31"/>
    <s v="02-02-02-008-003-04-4"/>
    <s v="Adquisición de servicios - Servicios de ensayo y análisis técnicos"/>
    <s v="GACAR  AMARRE VF 2024  REVISIÓN TECNICOMECÁNICA VEHICULOS"/>
    <s v="78181505"/>
    <s v="SELECCIÓN ABREVIADA MENOR CUANTÍA"/>
    <n v="10"/>
    <n v="2"/>
    <n v="10"/>
    <n v="1"/>
    <n v="839300"/>
    <s v="Unidad"/>
    <m/>
  </r>
  <r>
    <x v="11"/>
    <x v="31"/>
    <s v="02-02-02-008-003-04-4"/>
    <s v="Adquisición de servicios - Servicios de ensayo y análisis técnicos"/>
    <s v="GACAR VF 2023 EXPEDICION DE REVISION TECNICO MECANICA VEHICULOS"/>
    <s v="78181505"/>
    <s v="SELECCIÓN ABREVIADA MENOR CUANTÍA"/>
    <n v="1"/>
    <n v="10"/>
    <n v="10"/>
    <n v="1"/>
    <n v="253000"/>
    <s v="Unidad"/>
    <m/>
  </r>
  <r>
    <x v="11"/>
    <x v="31"/>
    <s v="02-02-02-008-003-04-4"/>
    <s v="Adquisición de servicios - Servicios de ensayo y análisis técnicos"/>
    <s v="GACAS AMARRE VF 2024 SERVICIO DE ANÁLISIS Y MONITOREO DE AGUA PARA LOS GRUPOS AÉREOS DE LA FAC"/>
    <s v="70171501"/>
    <s v="SELECCIÓN ABREVIADA MENOR CUANTÍA"/>
    <n v="10"/>
    <n v="2"/>
    <n v="10"/>
    <n v="1"/>
    <n v="1130500"/>
    <s v="Unidad"/>
    <m/>
  </r>
  <r>
    <x v="11"/>
    <x v="31"/>
    <s v="02-02-02-008-003-04-4"/>
    <s v="Adquisición de servicios - Servicios de ensayo y análisis técnicos"/>
    <s v="GACAS VF. 2023 CARACTERIZACIÓN DE PARÁMETROS DE AGUAS (POTABLE Y RESIDUALES) ANÁLISIS DE AGUA "/>
    <s v="70171501"/>
    <s v="MÍNIMA CUANTÍA"/>
    <n v="1"/>
    <n v="10"/>
    <n v="10"/>
    <n v="1"/>
    <n v="45089100"/>
    <s v="Unidad"/>
    <m/>
  </r>
  <r>
    <x v="11"/>
    <x v="31"/>
    <s v="02-02-02-008-003-04-4"/>
    <s v="Adquisición de servicios - Servicios de ensayo y análisis técnicos"/>
    <s v="GACAS VF.2023 EXPEDICION DE REVISION TECNICO MECANICA VEHICULOS"/>
    <s v="78181505"/>
    <s v="SELECCIÓN ABREVIADA MENOR CUANTÍA"/>
    <n v="1"/>
    <n v="10"/>
    <n v="10"/>
    <n v="1"/>
    <n v="3000000"/>
    <s v="Unidad"/>
    <m/>
  </r>
  <r>
    <x v="11"/>
    <x v="31"/>
    <s v="02-02-02-008-003-04-4"/>
    <s v="Adquisición de servicios - Servicios de ensayo y análisis técnicos"/>
    <s v="GACAS VF.2023 EXPEDICION DE REVISION TECNICO MECANICA MOTOS"/>
    <s v="78181505"/>
    <s v="SELECCIÓN ABREVIADA MENOR CUANTÍA"/>
    <n v="1"/>
    <n v="10"/>
    <n v="10"/>
    <n v="1"/>
    <n v="2500000"/>
    <s v="Unidad"/>
    <m/>
  </r>
  <r>
    <x v="11"/>
    <x v="31"/>
    <s v="02-02-02-008-003-04-4"/>
    <s v="Adquisición de servicios - Servicios de ensayo y análisis técnicos"/>
    <s v="GAORI  AMARRE VF 2024 SERVICIO DE ANÁLISIS Y MONITOREO DE AGUA PARA LOS GRUPOS AÉREOS DE LA FAC"/>
    <s v="70171501"/>
    <s v="SELECCIÓN ABREVIADA MENOR CUANTÍA"/>
    <n v="1"/>
    <n v="12"/>
    <n v="10"/>
    <n v="1"/>
    <n v="1338750"/>
    <s v="Unidad"/>
    <m/>
  </r>
  <r>
    <x v="11"/>
    <x v="31"/>
    <s v="02-02-02-008-003-04-4"/>
    <s v="Adquisición de servicios - Servicios de ensayo y análisis técnicos"/>
    <s v="GAORI - SERVICIO DE ANÁLISIS Y MONITOREO DE AGUA"/>
    <s v="70171602"/>
    <s v="SELECCIÓN ABREVIADA MENOR CUANTÍA"/>
    <n v="1"/>
    <n v="10"/>
    <n v="10"/>
    <n v="1"/>
    <n v="37063795"/>
    <s v="Unidad"/>
    <m/>
  </r>
  <r>
    <x v="11"/>
    <x v="31"/>
    <s v="02-02-02-008-003-04-4"/>
    <s v="Adquisición de servicios - Servicios de ensayo y análisis técnicos"/>
    <s v="GAORI VF.2023 EXPEDICION DE REVISION TECNICO MECANICA VEHICULOS_x000a_"/>
    <s v="78181505"/>
    <s v="SELECCIÓN ABREVIADA MENOR CUANTÍA"/>
    <n v="1"/>
    <n v="10"/>
    <n v="10"/>
    <n v="1"/>
    <n v="1000000"/>
    <s v="Unidad"/>
    <m/>
  </r>
  <r>
    <x v="11"/>
    <x v="31"/>
    <s v="02-02-02-008-003-04-4"/>
    <s v="Adquisición de servicios - Servicios de ensayo y análisis técnicos"/>
    <s v="GACAR AMARRE VF 2024 SERVICIO DE ANÁLISIS Y MONITOREO DE AGUA PARA LOS GRUPOS AÉREOS DE LA FAC"/>
    <s v="70171501"/>
    <s v="SELECCIÓN ABREVIADA MENOR CUANTÍA"/>
    <n v="10"/>
    <n v="2"/>
    <n v="10"/>
    <n v="1"/>
    <n v="8150000"/>
    <s v="GLOBAL"/>
    <m/>
  </r>
  <r>
    <x v="11"/>
    <x v="31"/>
    <s v="02-02-02-008-003-04-4"/>
    <s v="Adquisición de servicios - Servicios de ensayo y análisis técnicos"/>
    <s v="GROEA SERVICIO DE PRUEBAS HIDROSTÁTI CAS_x000a_Cilindro Tipo 1 de oxígeno de aviación (ABO) "/>
    <s v="73152101"/>
    <s v="MÍNIMA CUANTÍA"/>
    <n v="5"/>
    <n v="4"/>
    <n v="10"/>
    <n v="1"/>
    <n v="3817520"/>
    <s v="Unidad"/>
    <m/>
  </r>
  <r>
    <x v="11"/>
    <x v="31"/>
    <s v="02-02-02-008-003-04-4"/>
    <s v="Adquisición de servicios - Servicios de ensayo y análisis técnicos"/>
    <s v="GROEA SERVICIO DE PRUEBAS HIDROSTÁTI CAS Cilindro Tipo 2 de oxígeno de aviación (ABO)"/>
    <s v="73152101"/>
    <s v="MÍNIMA CUANTÍA"/>
    <n v="5"/>
    <n v="4"/>
    <n v="10"/>
    <n v="1"/>
    <n v="1764879.48"/>
    <s v="Unidad"/>
    <m/>
  </r>
  <r>
    <x v="11"/>
    <x v="31"/>
    <s v="02-02-02-008-003-04-4"/>
    <s v="Adquisición de servicios - Servicios de ensayo y análisis técnicos"/>
    <s v="GROEA SERVICIO DE PRUEBAS HIDROSTÁTI CAS Cilindro Tipo 3 aire comprimido (BUCEO) "/>
    <s v="73152101"/>
    <s v="MÍNIMA CUANTÍA"/>
    <n v="5"/>
    <n v="4"/>
    <n v="10"/>
    <n v="1"/>
    <n v="3617600"/>
    <s v="Unidad"/>
    <m/>
  </r>
  <r>
    <x v="11"/>
    <x v="31"/>
    <s v="02-02-02-008-003-04-4"/>
    <s v="Adquisición de servicios - Servicios de ensayo y análisis técnicos"/>
    <s v="GACAS VF.2023 EXPEDICION DE REVISION TECNICO MECANICA VEHICULOS"/>
    <s v="78181505"/>
    <s v="SELECCIÓN ABREVIADA MENOR CUANTÍA"/>
    <n v="1"/>
    <n v="12"/>
    <n v="10"/>
    <n v="1"/>
    <n v="3250000"/>
    <s v="GLOBAL"/>
    <m/>
  </r>
  <r>
    <x v="11"/>
    <x v="31"/>
    <s v="02-02-02-008-003-04-4"/>
    <s v="Adquisición de servicios - Servicios de ensayo y análisis técnicos"/>
    <s v="BACOF ANALISIS DE AGUA"/>
    <s v="70171602"/>
    <s v="MÍNIMA CUANTÍA"/>
    <n v="1"/>
    <n v="12"/>
    <n v="16"/>
    <n v="1"/>
    <n v="3600000"/>
    <s v="Unidad"/>
    <m/>
  </r>
  <r>
    <x v="11"/>
    <x v="31"/>
    <s v="02-02-02-008-003-05"/>
    <s v="Adquisición de servicios - Servicios veterinarios"/>
    <s v="GAAMA AMARRE VF 2024 SERVICIO DE URGENCIAS CANINOS"/>
    <s v="70122009"/>
    <s v="MÍNIMA CUANTÍA"/>
    <n v="1"/>
    <n v="12"/>
    <n v="10"/>
    <n v="1"/>
    <n v="1400000"/>
    <s v="Unidad"/>
    <m/>
  </r>
  <r>
    <x v="11"/>
    <x v="31"/>
    <s v="02-02-02-008-003-05"/>
    <s v="Adquisición de servicios - Servicios veterinarios"/>
    <s v="GAAMA VF 2023 SERVICIO DE URGENCIAS CANINOS"/>
    <s v="70122002"/>
    <s v="MÍNIMA CUANTÍA"/>
    <n v="1"/>
    <n v="10"/>
    <n v="10"/>
    <n v="1"/>
    <n v="5776000"/>
    <s v="Unidad"/>
    <m/>
  </r>
  <r>
    <x v="11"/>
    <x v="31"/>
    <s v="02-02-02-008-003-05"/>
    <s v="Adquisición de servicios - Servicios veterinarios"/>
    <s v="GACAR AMARRE VF 2024 SERVICIO DE URGENCIAS CANINOS"/>
    <s v="70122009"/>
    <s v="MÍNIMA CUANTÍA"/>
    <n v="10"/>
    <n v="2"/>
    <n v="10"/>
    <n v="1"/>
    <n v="1500500"/>
    <s v="Unidad"/>
    <m/>
  </r>
  <r>
    <x v="11"/>
    <x v="31"/>
    <s v="02-02-02-008-003-05"/>
    <s v="Adquisición de servicios - Servicios veterinarios"/>
    <s v="GACAR VF 2023 SERVICIO DE URGENCIAS CANINOS GACAR"/>
    <s v="70122009"/>
    <s v="MÍNIMA CUANTÍA"/>
    <n v="1"/>
    <n v="10"/>
    <n v="10"/>
    <n v="1"/>
    <n v="14465500"/>
    <s v="Unidad"/>
    <m/>
  </r>
  <r>
    <x v="11"/>
    <x v="31"/>
    <s v="02-02-02-008-003-05"/>
    <s v="Adquisición de servicios - Servicios veterinarios"/>
    <s v="GACAS VF 2023 SERVICIOS VETERINARIOS "/>
    <s v="70122005"/>
    <s v="MÍNIMA CUANTÍA"/>
    <n v="1"/>
    <n v="10"/>
    <n v="10"/>
    <n v="1"/>
    <n v="7100000"/>
    <s v="Unidad"/>
    <m/>
  </r>
  <r>
    <x v="11"/>
    <x v="31"/>
    <s v="02-02-02-008-003-05"/>
    <s v="Adquisición de servicios - Servicios veterinarios"/>
    <s v="GACAS AMARRE VF 2024 SERVICIO DE URGENCIAS CANINOS"/>
    <s v="70122009"/>
    <s v="MÍNIMA CUANTÍA"/>
    <n v="10"/>
    <n v="2"/>
    <n v="10"/>
    <n v="1"/>
    <n v="1000000"/>
    <s v="Unidad"/>
    <m/>
  </r>
  <r>
    <x v="11"/>
    <x v="31"/>
    <s v="02-02-02-008-003-05"/>
    <s v="Adquisición de servicios - Servicios veterinarios"/>
    <s v="GAAMA SERVICIO MÉDICO Y URGENCIA VETERINARIA"/>
    <n v="70122002"/>
    <s v="MÍNIMA CUANTÍA"/>
    <n v="1"/>
    <n v="10"/>
    <n v="10"/>
    <n v="1"/>
    <n v="1000000"/>
    <s v="GLOBAL"/>
    <m/>
  </r>
  <r>
    <x v="11"/>
    <x v="31"/>
    <s v="02-02-02-008-003-05"/>
    <s v="Adquisición de servicios - Servicios veterinarios"/>
    <s v="GACAS SERVICIOS VETERINARIOS "/>
    <n v="70122005"/>
    <s v="MÍNIMA CUANTÍA"/>
    <n v="1"/>
    <n v="10"/>
    <n v="10"/>
    <n v="1"/>
    <n v="500000"/>
    <s v="GLOBAL"/>
    <m/>
  </r>
  <r>
    <x v="11"/>
    <x v="31"/>
    <s v="02-02-02-008-003-06"/>
    <s v="Adquisición de servicios - Servicios de publicidad y el suministro de espacio o tiempo publicitarios"/>
    <s v="JERLA  PUBLICACIÓN DE AVISOS DE LEY PARA EL PERSONAL FALLECIDO"/>
    <s v="82101502"/>
    <s v="MÍNIMA CUANTÍA"/>
    <n v="1"/>
    <n v="4"/>
    <n v="10"/>
    <n v="1"/>
    <n v="1980000"/>
    <s v="Unidad"/>
    <m/>
  </r>
  <r>
    <x v="11"/>
    <x v="31"/>
    <s v="02-02-02-008-003-06"/>
    <s v="Adquisición de servicios - Servicios de publicidad y el suministro de espacio o tiempo publicitarios"/>
    <s v="AAAES RESTACIÓN DEL SERVICIO DE PUBLICACIÓN EN EL DIARIO OFICIAL DE LA IMPRENTA NACIONAL DE COLOMBIA, DE ACTOS ADMINISTRATIVOS EXPEDIDOS POR LA FAC EN SU CALIDAD DE AUTORIDAD AERONAUTICA DE AVIACIÓN DE ESTADO"/>
    <s v="82101504"/>
    <s v="CONTRATACIÓN DIRECTA"/>
    <n v="1"/>
    <n v="12"/>
    <n v="10"/>
    <n v="1"/>
    <n v="1200000"/>
    <s v="Unidad"/>
    <m/>
  </r>
  <r>
    <x v="11"/>
    <x v="31"/>
    <s v="02-02-02-008-003-09"/>
    <s v="Adquisición de servicios - Otros servicios profesionales y técnicos n. C. P."/>
    <s v="DICOP PRESTACIÓN DE SERVICIOS PROFESIONALES PARA LA GESTIÓN CONTRACTUAL DE LOS PROCESOS DE LA DIRECCIÓN DE COMPRAS PUBLICAS"/>
    <m/>
    <s v="CONTRATACIÓN DIRECTA"/>
    <n v="9"/>
    <n v="4"/>
    <n v="10"/>
    <n v="1"/>
    <n v="9499999"/>
    <s v="GLOBAL"/>
    <m/>
  </r>
  <r>
    <x v="11"/>
    <x v="31"/>
    <s v="02-02-02-008-003-09"/>
    <s v="Adquisición de servicios - Otros servicios profesionales y técnicos n. C. P."/>
    <s v="DESCO CONTRATACIÓN DE SERVICIOS PROFESIONALES DE UN LOCUTOR PARA APOYO DE LA GESTIÓN DE LA OFICINA DE COMUNICACIONES ESTRATÉGICAS"/>
    <s v="80101706"/>
    <s v="CONTRATACIÓN DIRECTA"/>
    <n v="1"/>
    <n v="10"/>
    <n v="10"/>
    <n v="1"/>
    <n v="30464000"/>
    <s v="Unidad"/>
    <m/>
  </r>
  <r>
    <x v="11"/>
    <x v="31"/>
    <s v="02-02-02-008-003-09"/>
    <s v="Adquisición de servicios - Otros servicios profesionales y técnicos n. C. P."/>
    <s v="JEFSA TECNICO ADMINISTRATIVO APOYO ATENCION AL USUARIO_x000a_"/>
    <s v="80111601"/>
    <s v="CONTRATACIÓN DIRECTA"/>
    <n v="1"/>
    <n v="10"/>
    <n v="10"/>
    <n v="1"/>
    <n v="13316666"/>
    <s v="GLOBAL"/>
    <m/>
  </r>
  <r>
    <x v="11"/>
    <x v="31"/>
    <s v="02-02-02-008-003-09"/>
    <s v="Adquisición de servicios - Otros servicios profesionales y técnicos n. C. P."/>
    <s v="JEFSA PRESTACIÓN DE SERVICIOS COMO TECNICO, TECNOLOGO O AFINES EN GESTION DOCUMENTAL PARA APOYO INTEGRAL A LAS ACTIVIDADES SECRETARIALES, ARCHIVÍSTICAS, SISTEMAS Y DE GESTIÓN ADMINISTRATIVA / DOCUMENTAL EN LA SUBDIRECCIÓN DE MEDICINA LABORAL DE LA JEFATURA DE SALUD DE LA FUERZA AÉREA COLOMBIANA"/>
    <s v="80111601"/>
    <s v="CONTRATACIÓN DIRECTA"/>
    <n v="1"/>
    <n v="10"/>
    <n v="10"/>
    <n v="1"/>
    <n v="10200000"/>
    <s v="Unidad"/>
    <m/>
  </r>
  <r>
    <x v="11"/>
    <x v="31"/>
    <s v="02-02-02-008-003-09"/>
    <s v="Adquisición de servicios - Otros servicios profesionales y técnicos n. C. P."/>
    <s v="JEFSA AUXILIAR DE ARCHIVO DE HISTORIAS CLINICAS ESM ARC FAC_x000a_"/>
    <s v="80161506"/>
    <s v="CONTRATACIÓN DIRECTA"/>
    <n v="1"/>
    <n v="10"/>
    <n v="10"/>
    <n v="1"/>
    <n v="7587667"/>
    <s v="Unidad"/>
    <m/>
  </r>
  <r>
    <x v="11"/>
    <x v="31"/>
    <s v="02-02-02-008-003-09"/>
    <s v="Adquisición de servicios - Otros servicios profesionales y técnicos n. C. P."/>
    <s v="JEFSA AUXILIAR DE ARCHIVO DE HISTORIAS CLINICAS ESM ARC FAC_x000a_"/>
    <s v="80161506"/>
    <s v="CONTRATACIÓN DIRECTA"/>
    <n v="1"/>
    <n v="10"/>
    <n v="10"/>
    <n v="1"/>
    <n v="7587667"/>
    <s v="Unidad"/>
    <m/>
  </r>
  <r>
    <x v="11"/>
    <x v="31"/>
    <s v="02-02-02-008-003-09"/>
    <s v="Adquisición de servicios - Otros servicios profesionales y técnicos n. C. P."/>
    <s v="CONTRATACIÓN DE SERVICIOS TÉCNICOS PARA EL DESARROLLO DE ACTIVIDADES DEL DEPARTAMENTO ADMINISTRATIVO DE LA BASE AÉREA COFAC."/>
    <n v="80101603"/>
    <s v="CONTRATACIÓN DIRECTA"/>
    <n v="2"/>
    <n v="10"/>
    <n v="10"/>
    <n v="1"/>
    <n v="18000000"/>
    <s v="GLOBAL"/>
    <m/>
  </r>
  <r>
    <x v="11"/>
    <x v="31"/>
    <s v="02-02-02-008-003-09"/>
    <s v="Adquisición de servicios - Otros servicios profesionales y técnicos n. C. P."/>
    <s v="JEFSA DIALO CONTRATACIÓN DE UN TÉCNICO EN SISTEMAS (SAP) "/>
    <s v="80161506"/>
    <s v="CONTRATACIÓN DIRECTA"/>
    <n v="2"/>
    <n v="10"/>
    <n v="10"/>
    <n v="1"/>
    <n v="22120000"/>
    <s v="GLOBAL"/>
    <m/>
  </r>
  <r>
    <x v="11"/>
    <x v="31"/>
    <s v="02-02-02-008-003-09"/>
    <s v="Adquisición de servicios - Otros servicios profesionales y técnicos n. C. P."/>
    <s v="BACOF SERVICIOS TÉCNICOS PARA LA GESTIÓN ADMINISTRATIVA DEL DEPER"/>
    <n v="80111601"/>
    <s v="CONTRATACIÓN DIRECTA"/>
    <n v="10"/>
    <n v="2"/>
    <n v="10"/>
    <n v="1"/>
    <n v="19390000"/>
    <s v="GLOBAL"/>
    <m/>
  </r>
  <r>
    <x v="11"/>
    <x v="31"/>
    <s v="02-02-02-008-003-09"/>
    <s v="Adquisición de servicios - Otros servicios profesionales y técnicos n. C. P."/>
    <s v="PRESTACIÓN DE SERVICIOS COMO PROFESIONAL EN CIENCIAS DE LA INFORMACIÓN, DOCUMENTACIÓN, BIBLIOTECOLOGÍA Y ARCHIVÍSTICA CON ESPECIALIZACIÓN EN GERENCIA DE PROYECTOS INFORMÁTICOS PARA LA GESTIÓN DOCUMENTAL, INSTRUMENTOS ARCHIVÍSTICOS Y ADMINISTRACIÓN DE ARCHIVOS DE LA SECCIÓN ESTRATÉGICA GESTIÓN DOCUMENTAL."/>
    <s v="80111620"/>
    <s v="CONTRATACIÓN DIRECTA"/>
    <n v="2"/>
    <n v="10"/>
    <n v="10"/>
    <n v="1"/>
    <n v="50000000"/>
    <s v="GLOBAL"/>
    <m/>
  </r>
  <r>
    <x v="11"/>
    <x v="31"/>
    <s v="02-02-02-008-003-09"/>
    <s v="Adquisición de servicios - Otros servicios profesionales y técnicos n. C. P."/>
    <s v="PRESTACIÓN DE SERVICIOS COMITÉ MEDICO PARA EL RECLUTAMIENTO DE SOLDADOS CONFORMADO POR (3) PSICOLOGOS."/>
    <n v="80111606"/>
    <s v="CONTRATACIÓN DIRECTA"/>
    <n v="2"/>
    <n v="10"/>
    <n v="10"/>
    <n v="1"/>
    <n v="74908800"/>
    <s v="GLOBAL"/>
    <m/>
  </r>
  <r>
    <x v="11"/>
    <x v="31"/>
    <s v="02-02-02-008-003-09"/>
    <s v="Adquisición de servicios - Otros servicios profesionales y técnicos n. C. P."/>
    <s v="SEMEP PRESTACIÓN DE LOS SERVICIOS PROFESIONALES DE UN PROFESIONAL EN LAS ÁEREAS DE INGENIERIA Y/O ADMINISTRACIÓN PARA APOYO A LA GESTIÓN DE LASUBJEFATURA ESTADO MAYOR ESTRATEGIA Y PLANEACIÓN."/>
    <n v="80111620"/>
    <s v="CONTRATACIÓN DIRECTA"/>
    <n v="2"/>
    <n v="10"/>
    <n v="10"/>
    <n v="1"/>
    <n v="29920000"/>
    <s v="GLOBAL"/>
    <m/>
  </r>
  <r>
    <x v="11"/>
    <x v="31"/>
    <s v="02-02-02-008-003-09"/>
    <s v="Adquisición de servicios - Otros servicios profesionales y técnicos n. C. P."/>
    <s v="DIFRA PRESTACIÓN DE SERVICIOS PROFESIONALES EN INGENIERIA CATASTRAL Y GEODESIA o INGENIERO TOPOGRAFICO o GEOGRAFO CON ESPECIALIZACION EN SISTEMAS DE INFORMACION GEOGRAFICA&quot; PARA LA PRESTACIÓN DE SERVICIOS PARA DAR CONTINUIDAD AL PROYECTO SIG DENOMINADO SISTEMA DE INFORMACION GEOGRAFICA DE LA DIRECCION DE INFRAESTRUCTURA"/>
    <n v="80111620"/>
    <s v="CONTRATACIÓN DIRECTA"/>
    <n v="2"/>
    <n v="10"/>
    <n v="10"/>
    <n v="1"/>
    <n v="33750000"/>
    <s v="GLOBAL"/>
    <m/>
  </r>
  <r>
    <x v="11"/>
    <x v="31"/>
    <s v="02-02-02-008-003-09"/>
    <s v="Adquisición de servicios - Otros servicios profesionales y técnicos n. C. P."/>
    <s v="CONTRATACIÓN DE SERVICIOS PROFESIONALES DE UN POLITOLOGO, PARA EL DEPARTAMENTO DE ASUNTOS JURÍDICOS DE  LA FUERZA  AÉREA ."/>
    <s v="80111620"/>
    <s v="CONTRATACIÓN DIRECTA"/>
    <n v="2"/>
    <n v="10"/>
    <n v="10"/>
    <n v="1"/>
    <n v="58000000"/>
    <s v="GLOBAL"/>
    <m/>
  </r>
  <r>
    <x v="11"/>
    <x v="31"/>
    <s v="02-02-02-008-003-09"/>
    <s v="Adquisición de servicios - Otros servicios profesionales y técnicos n. C. P."/>
    <s v="CONTRATACIÓN DE SERVICIOS PROFESIONALES DE UN ANTROPOLOGO, PARA EL DEPARTAMENTO DE ASUNTOS JURÍDICOS DE  LA FUERZA  AÉREA ."/>
    <s v="80111620"/>
    <s v="CONTRATACIÓN DIRECTA"/>
    <n v="2"/>
    <n v="10"/>
    <n v="10"/>
    <n v="1"/>
    <n v="34800000"/>
    <s v="GLOBAL"/>
    <m/>
  </r>
  <r>
    <x v="11"/>
    <x v="31"/>
    <s v="02-02-02-008-003-09"/>
    <s v="Adquisición de servicios - Otros servicios profesionales y técnicos n. C. P."/>
    <s v="CONTRATACIÓN DE SERVICIOS PROFESIONALES DE UN ANTROPOLOGO, PARA EL DEPARTAMENTO DE ASUNTOS JURÍDICOS DE  LA FUERZA  AÉREA ."/>
    <s v="80111620"/>
    <s v="CONTRATACIÓN DIRECTA"/>
    <n v="2"/>
    <n v="10"/>
    <n v="10"/>
    <n v="1"/>
    <n v="23200000"/>
    <s v="GLOBAL"/>
    <m/>
  </r>
  <r>
    <x v="11"/>
    <x v="31"/>
    <s v="02-02-02-008-003-09"/>
    <s v="Adquisición de servicios - Otros servicios profesionales y técnicos n. C. P."/>
    <s v="CONTRATACIÓN DE SERVICIOS PROFESIONALES DE UN SOCIOLOGO, PARA EL DEPARTAMENTO DE ASUNTOS JURÍDICOS DE  LA FUERZA  AÉREA ."/>
    <m/>
    <s v="CONTRATACIÓN DIRECTA"/>
    <n v="2"/>
    <n v="10"/>
    <n v="10"/>
    <n v="1"/>
    <n v="40000000"/>
    <s v="GLOBAL"/>
    <m/>
  </r>
  <r>
    <x v="11"/>
    <x v="31"/>
    <s v="02-02-02-008-003-09"/>
    <s v="Adquisición de servicios - Otros servicios profesionales y técnicos n. C. P."/>
    <s v="CONTRATACIÓN DE SERVICIOS TÉCNICOS PARA EL DESARROLLO DE ACTIVIDADES DEL DEPARTAMENTO ADMINISTRATIVO DE LA BASE AÉREA COFAC."/>
    <n v="80101603"/>
    <s v="CONTRATACIÓN DIRECTA"/>
    <n v="2"/>
    <n v="10"/>
    <n v="10"/>
    <n v="1"/>
    <n v="18000000"/>
    <s v="GLOBAL"/>
    <m/>
  </r>
  <r>
    <x v="11"/>
    <x v="31"/>
    <s v="02-02-02-008-003-09"/>
    <s v="Adquisición de servicios - Otros servicios profesionales y técnicos n. C. P."/>
    <s v="CONTRATACIÓN DE SERVICIOS TÉCNICOS PARA EL DESARROLLO DE ACTIVIDADES DEL DEPARTAMENTO ADMINISTRATIVO DE LA BASE AÉREA COFAC."/>
    <n v="80101603"/>
    <s v="CONTRATACIÓN DIRECTA"/>
    <n v="2"/>
    <n v="10"/>
    <n v="10"/>
    <n v="1"/>
    <n v="17040000"/>
    <s v="GLOBAL"/>
    <m/>
  </r>
  <r>
    <x v="11"/>
    <x v="31"/>
    <s v="02-02-02-008-003-09"/>
    <s v="Adquisición de servicios - Otros servicios profesionales y técnicos n. C. P."/>
    <s v="CONTRATACIÓN DE SERVICIOS TÉCNICOS PARA EL DESARROLLO DE ACTIVIDADES DEL DEPARTAMENTO ADMINISTRATIVO DE LA BASE AÉREA COFAC."/>
    <n v="80101603"/>
    <s v="CONTRATACIÓN DIRECTA"/>
    <n v="2"/>
    <n v="10"/>
    <n v="10"/>
    <n v="1"/>
    <n v="17220000"/>
    <s v="GLOBAL"/>
    <m/>
  </r>
  <r>
    <x v="11"/>
    <x v="31"/>
    <s v="02-02-02-008-003-09"/>
    <s v="Adquisición de servicios - Otros servicios profesionales y técnicos n. C. P."/>
    <s v="SERVICIOS DE MANTENIMIENTO Y SOPORTE PARA LA ADECUACIÓN, PARAMETRIZACIÓN Y REALIZACIÓN DE LAS MEJORAS AL “SISTEMA DE FOLIOS DE VIDA EN LÍNEA”, DE ACUERDO CON LAS NECESIDADES DE LA FUERZA AÉREA COLOMBIANA. "/>
    <s v="43232107"/>
    <s v="CONTRATACIÓN DIRECTA"/>
    <n v="2"/>
    <n v="10"/>
    <n v="10"/>
    <n v="1"/>
    <n v="66344377.82"/>
    <s v="GLOBAL"/>
    <m/>
  </r>
  <r>
    <x v="11"/>
    <x v="31"/>
    <s v="02-02-02-008-003-09"/>
    <s v="Adquisición de servicios - Otros servicios profesionales y técnicos n. C. P."/>
    <s v="CONTRATACIÓN DE SERVICIOS TÉCNICOS PARA EL DESARROLLO DE ACTIVIDADES DEL DEPARTAMENTO ADMINISTRATIVO DE LA BASE AÉREA COFAC."/>
    <n v="80111620"/>
    <s v="CONTRATACIÓN DIRECTA"/>
    <n v="6"/>
    <n v="6"/>
    <n v="10"/>
    <n v="1"/>
    <n v="28070000"/>
    <s v="GLOBAL"/>
    <m/>
  </r>
  <r>
    <x v="11"/>
    <x v="31"/>
    <s v="02-02-02-008-003-09"/>
    <s v="Adquisición de servicios - Otros servicios profesionales y técnicos n. C. P."/>
    <s v="BACOF PRESTACIÓN DE SERVICIOS TÉCNICOS O TECNÓLOGOS PARA LA GESTIÓN DE CARTERA FACTURACIÓN ELECTRÓNICA Y DEMÁS ASPECTOS ADMINISTRATIVOS DE LA SECCIÓN FINANCIERA DE LA BACOF."/>
    <s v="80111701"/>
    <m/>
    <m/>
    <m/>
    <n v="10"/>
    <n v="1"/>
    <n v="12320000"/>
    <s v="GLOBAL"/>
    <m/>
  </r>
  <r>
    <x v="11"/>
    <x v="31"/>
    <s v="02-02-02-008-003-09"/>
    <s v="Adquisición de servicios - Otros servicios profesionales y técnicos n. C. P."/>
    <s v="DICOP PRESTACIÓN DE SERVICIOS PROFESIONALES PARA LA GESTIÓN CONTRACTUAL DE LOS PROCESOS DE LA DIRECCIÓN DE COMPRAS PUBLICAS"/>
    <m/>
    <s v="CONTRATACIÓN DIRECTA"/>
    <n v="9"/>
    <n v="4"/>
    <n v="10"/>
    <n v="1"/>
    <n v="13600001"/>
    <s v="GLOBAL"/>
    <m/>
  </r>
  <r>
    <x v="11"/>
    <x v="31"/>
    <s v="02-02-02-008-003-09"/>
    <s v="Adquisición de servicios - Otros servicios profesionales y técnicos n. C. P."/>
    <s v="ACOFA PRESTACIÓN DE SERVICIOS DE APOYO A LA GESTIÓN CONTABLE Y FINANCIERA"/>
    <s v="80101603"/>
    <s v="CONTRATACIÓN DIRECTA"/>
    <n v="9"/>
    <n v="3"/>
    <n v="10"/>
    <n v="1"/>
    <n v="7490000"/>
    <s v="GLOBAL"/>
    <m/>
  </r>
  <r>
    <x v="11"/>
    <x v="31"/>
    <s v="02-02-02-008-003-09"/>
    <s v="Adquisición de servicios - Otros servicios profesionales y técnicos n. C. P."/>
    <s v="ACOFA CONTRATACIÓN DE SERVICIOS PARA LA DEPURACIÓN DOCUMENTAL, ARCHIVO DE LOS PROCESOS CONTRACTUALES Y DOCUMENTACIÓN RELACIONADA EN EL ÁREA CONTRACTUAL DE LA SUBDIRECCIÓN DE ADQUISICIONES ACOFA DE LA FUERZA AÉREA COLOMBIANA."/>
    <s v="80111701"/>
    <s v="CONTRATACIÓN DIRECTA"/>
    <m/>
    <m/>
    <n v="10"/>
    <n v="1"/>
    <n v="28280000"/>
    <s v="GLOBAL"/>
    <m/>
  </r>
  <r>
    <x v="11"/>
    <x v="31"/>
    <s v="02-02-02-008-003-09"/>
    <s v="Adquisición de servicios - Otros servicios profesionales y técnicos n. C. P."/>
    <s v="SALDO CPA 224 CONTRATACIÓN DE SERVICIOS TÉCNICOS PARA EL DESARROLLO DE ACTIVIDADES DEL DEPARTAMENTO ADMINISTRATIVO DE LA BASE AÉREA COFAC."/>
    <n v="80111620"/>
    <s v="CONTRATACIÓN DIRECTA"/>
    <n v="6"/>
    <n v="6"/>
    <n v="10"/>
    <n v="1"/>
    <n v="1330000"/>
    <s v="GLOBAL"/>
    <m/>
  </r>
  <r>
    <x v="11"/>
    <x v="31"/>
    <s v="02-02-02-008-003-09"/>
    <s v="Adquisición de servicios - Otros servicios profesionales y técnicos n. C. P."/>
    <s v="CONTRATACIÓN DE SERVICIOS TÉCNICOS PARA EL DESARROLLO DE ACTIVIDADES DEL DEPARTAMENTO ADMINISTRATIVO DE LA BASE AÉREA COFAC."/>
    <n v="80101603"/>
    <s v="CONTRATACIÓN DIRECTA"/>
    <n v="2"/>
    <n v="10"/>
    <n v="10"/>
    <n v="1"/>
    <n v="2460000"/>
    <s v="GLOBAL"/>
    <m/>
  </r>
  <r>
    <x v="11"/>
    <x v="31"/>
    <s v="02-02-02-008-003-09"/>
    <s v="Adquisición de servicios - Otros servicios profesionales y técnicos n. C. P."/>
    <s v="BACOF VF. 2022 EXPEDICION DE REVISION TECNICO MECANICA VEHICULOS"/>
    <s v="78181505"/>
    <s v="SELECCIÓN ABREVIADA MENOR CUANTÍA"/>
    <n v="1"/>
    <n v="12"/>
    <n v="10"/>
    <n v="1"/>
    <n v="8950000"/>
    <s v="GLOBAL"/>
    <m/>
  </r>
  <r>
    <x v="11"/>
    <x v="31"/>
    <s v="02-02-02-008-003-09"/>
    <s v="Adquisición de servicios - Otros servicios profesionales y técnicos n. C. P."/>
    <s v="DICOP PRESTACIÓN DE SERVICIOS PROFESIONALES PARA LA GESTIÓN CONTRACTUAL DE LOS PROCESOS DE LA DIRECCIÓN DE COMPRAS PUBLICAS"/>
    <m/>
    <s v="CONTRATACIÓN DIRECTA"/>
    <n v="9"/>
    <n v="4"/>
    <n v="10"/>
    <n v="1"/>
    <n v="3080000"/>
    <s v="GLOBAL"/>
    <m/>
  </r>
  <r>
    <x v="11"/>
    <x v="31"/>
    <s v="02-02-02-008-003-09"/>
    <s v="Adquisición de servicios - Otros servicios profesionales y técnicos n. C. P."/>
    <s v="GIMFA SUMINISTRO DE PERSONAL DOCENTE Y PROFESIONALES PARA EL APOYO A LA GESTIÓN DEL GIMNASIO MILITAR FAC."/>
    <s v="80111620"/>
    <s v="CONTRATACIÓN DIRECTA"/>
    <n v="1"/>
    <n v="10"/>
    <n v="16"/>
    <n v="1"/>
    <n v="820532900"/>
    <s v="Unidad"/>
    <m/>
  </r>
  <r>
    <x v="11"/>
    <x v="31"/>
    <s v="02-02-02-008-003-09"/>
    <s v="Adquisición de servicios - Otros servicios profesionales y técnicos n. C. P."/>
    <s v="JEPHU-DIRES PRESTACION DE SERVICIOS DE UN DISEÑADOR GRAFICO"/>
    <s v="82141505"/>
    <s v="CONTRATACIÓN DIRECTA"/>
    <n v="1"/>
    <n v="10"/>
    <n v="16"/>
    <n v="1"/>
    <n v="22003333"/>
    <s v="Unidad"/>
    <m/>
  </r>
  <r>
    <x v="11"/>
    <x v="31"/>
    <s v="02-02-02-008-003-09"/>
    <s v="Adquisición de servicios - Otros servicios profesionales y técnicos n. C. P."/>
    <s v="GIMFA SUMINISTRO DE PERSONAL DOCENTE Y PROFESIONALES PARA EL APOYO A LA GESTIÓN DEL GIMNASIO MILITAR FAC."/>
    <s v="80111620"/>
    <s v="CONTRATACIÓN DIRECTA"/>
    <n v="2"/>
    <n v="10"/>
    <n v="16"/>
    <n v="1"/>
    <n v="764817635"/>
    <s v="GLOBAL"/>
    <m/>
  </r>
  <r>
    <x v="11"/>
    <x v="31"/>
    <s v="02-02-02-008-003-09"/>
    <s v="Adquisición de servicios - Otros servicios profesionales y técnicos n. C. P."/>
    <s v="CONTRATACIÓN DE SERVICIOS TÉCNICOS O TECNÓLOGOS PARA LA GESTIÓN DE CARTERA, FACTURACIÓN ELECTRÓNICA Y DEMÁS ASPECTOS ADMINISTRATIVOS EN LA ESCUADRILLA DE SERVICIOS PÚBLICOS DE LA BACOF"/>
    <s v="80111601"/>
    <s v="CONTRATACIÓN DIRECTA"/>
    <n v="2"/>
    <n v="10"/>
    <n v="16"/>
    <n v="1"/>
    <n v="22120000"/>
    <s v="GLOBAL"/>
    <m/>
  </r>
  <r>
    <x v="11"/>
    <x v="31"/>
    <s v="02-02-02-008-003-09"/>
    <s v="Adquisición de servicios - Otros servicios profesionales y técnicos n. C. P."/>
    <s v="JEPHU-DIRES PRESTACION DE SERVICIOS DE UN ASISTENTE ADMINISTRATIVO-OFICINA"/>
    <s v="80111601"/>
    <s v="CONTRATACIÓN DIRECTA"/>
    <n v="1"/>
    <n v="10"/>
    <n v="16"/>
    <n v="1"/>
    <n v="15680000"/>
    <s v="Unidad"/>
    <m/>
  </r>
  <r>
    <x v="11"/>
    <x v="31"/>
    <s v="02-02-02-008-003-09"/>
    <s v="Adquisición de servicios - Otros servicios profesionales y técnicos n. C. P."/>
    <s v="JEPHU-DIRES PRESTACION DE SERVICIOS DE UN PSICOLOGO"/>
    <s v="80111620"/>
    <s v="CONTRATACIÓN DIRECTA"/>
    <n v="2"/>
    <n v="10"/>
    <n v="16"/>
    <n v="1"/>
    <n v="26356800"/>
    <s v="GLOBAL"/>
    <m/>
  </r>
  <r>
    <x v="11"/>
    <x v="31"/>
    <s v="02-02-02-008-003-09"/>
    <s v="Adquisición de servicios - Otros servicios profesionales y técnicos n. C. P."/>
    <s v="CONTRATACIÓN DE SERVICIOS TÉCNICOS O TECNÓLOGOS PARA LA GESTIÓN DE CARTERA, FACTURACIÓN ELECTRÓNICA Y DEMÁS ASPECTOS ADMINISTRATIVOS EN LA ESCUADRILLA DE SERVICIOS PÚBLICOS DE LA BACOF"/>
    <s v="80111601"/>
    <s v="CONTRATACIÓN DIRECTA"/>
    <n v="2"/>
    <n v="10"/>
    <n v="16"/>
    <n v="1"/>
    <n v="22120000"/>
    <s v="GLOBAL"/>
    <m/>
  </r>
  <r>
    <x v="11"/>
    <x v="20"/>
    <s v="02-02-02-008-004-01"/>
    <s v="Adquisición de servicios - Servicios de telefonía y otras telecomunicaciones"/>
    <s v="BACOF TELEFONÍA MOVIL"/>
    <s v="83111603"/>
    <s v="SOLICITUD DE INFORMACIÓN A LOS PROVEEDORES"/>
    <n v="1"/>
    <n v="12"/>
    <n v="10"/>
    <n v="1"/>
    <n v="274005131.54000002"/>
    <s v="GLOBAL"/>
    <m/>
  </r>
  <r>
    <x v="11"/>
    <x v="20"/>
    <s v="02-02-02-008-004-01"/>
    <s v="Adquisición de servicios - Servicios de telefonía y otras telecomunicaciones"/>
    <s v="BACOF TELEFONIA FIJA"/>
    <s v="83111501"/>
    <s v="SOLICITUD DE INFORMACIÓN A LOS PROVEEDORES"/>
    <n v="1"/>
    <n v="12"/>
    <n v="10"/>
    <n v="1"/>
    <n v="97696260"/>
    <s v="Unidad"/>
    <m/>
  </r>
  <r>
    <x v="11"/>
    <x v="20"/>
    <s v="02-02-02-008-004-01"/>
    <s v="Adquisición de servicios - Servicios de telefonía y otras telecomunicaciones"/>
    <s v="AYUGE CONTRATACIÓN DE SERVICIOS PARA LA ORGANIZACIÓN DE ARCHIVO"/>
    <s v="92121701"/>
    <s v="SELECCIÓN ABREVIADA MENOR CUANTÍA"/>
    <n v="10"/>
    <n v="2"/>
    <n v="10"/>
    <n v="1"/>
    <n v="4232415.120000001"/>
    <s v="GLOBAL"/>
    <m/>
  </r>
  <r>
    <x v="11"/>
    <x v="20"/>
    <s v="02-02-02-008-004-01"/>
    <s v="Adquisición de servicios - Servicios de telefonía y otras telecomunicaciones"/>
    <s v="BACOF VF 2023 INSTALACION, REPROGRAMACION Y SERVICIO DE LOCALIZACIÓN SATELITAL (AVL) PARA LOS VEHICULOS DEL CUARTEL GENERAL COFAC Y DEPENDENCIAS ADSCRITAS "/>
    <s v="92121701"/>
    <s v="MÍNIMA CUANTÍA"/>
    <n v="1"/>
    <n v="12"/>
    <n v="10"/>
    <n v="1"/>
    <n v="73698880"/>
    <s v="Unidad"/>
    <m/>
  </r>
  <r>
    <x v="11"/>
    <x v="20"/>
    <s v="02-02-02-008-004-01"/>
    <s v="Adquisición de servicios - Servicios de telefonía y otras telecomunicaciones"/>
    <s v="EPFAC PAGO SERVICIO LÍNEAS FIJAS TELEFÓNICAS Y DE FAX DE LA EPFAC POR UN AÑO _x000a_"/>
    <s v="83111501"/>
    <s v="SOLICITUD DE INFORMACIÓN A LOS PROVEEDORES"/>
    <n v="1"/>
    <n v="12"/>
    <n v="10"/>
    <n v="1"/>
    <n v="3675000"/>
    <s v="Unidad"/>
    <m/>
  </r>
  <r>
    <x v="11"/>
    <x v="20"/>
    <s v="02-02-02-008-004-01"/>
    <s v="Adquisición de servicios - Servicios de telefonía y otras telecomunicaciones"/>
    <s v="EPFAC CANCELACIÓN SERVICIO DE CELULAR DE LA EPFAC POR UN AÑO_x000a_"/>
    <s v="83111603"/>
    <s v="SOLICITUD DE INFORMACIÓN A LOS PROVEEDORES"/>
    <n v="1"/>
    <n v="12"/>
    <n v="10"/>
    <n v="1"/>
    <n v="4525000"/>
    <s v="GLOBAL"/>
    <m/>
  </r>
  <r>
    <x v="11"/>
    <x v="20"/>
    <s v="02-02-02-008-004-01"/>
    <s v="Adquisición de servicios - Servicios de telefonía y otras telecomunicaciones"/>
    <s v="GAAMA AMARRE VF 2024 INSTALACIÓN Y PRESTACIÓN DEL SERVICIO DE LOCALIZACIÓN SATELITAL (AVL) PARA EL VEHÍCULO DEL GRUPO AÉREO DEL AMAZONAS"/>
    <s v="92121701"/>
    <s v="MÍNIMA CUANTÍA"/>
    <n v="1"/>
    <n v="12"/>
    <n v="10"/>
    <n v="1"/>
    <n v="83240.5"/>
    <s v="Unidad"/>
    <m/>
  </r>
  <r>
    <x v="11"/>
    <x v="20"/>
    <s v="02-02-02-008-004-01"/>
    <s v="Adquisición de servicios - Servicios de telefonía y otras telecomunicaciones"/>
    <s v="GAAMA SERVICIO DE LOCALIZACIÓN SATELITAL (AVL) PARA EL VEHICULO ASIGNADO AL ENLACE GAAMA EN BOGOTA CUPO VF 2023 GAAMA"/>
    <s v="92121701"/>
    <s v="MÍNIMA CUANTÍA"/>
    <n v="1"/>
    <n v="12"/>
    <n v="10"/>
    <n v="1"/>
    <n v="500000"/>
    <s v="Unidad"/>
    <m/>
  </r>
  <r>
    <x v="11"/>
    <x v="20"/>
    <s v="02-02-02-008-004-01"/>
    <s v="Adquisición de servicios - Servicios de telefonía y otras telecomunicaciones"/>
    <s v="GACAR SERVICIO DE TELEFONIA  GACAR"/>
    <s v="81161707"/>
    <s v="SOLICITUD DE INFORMACIÓN A LOS PROVEEDORES"/>
    <n v="1"/>
    <n v="12"/>
    <n v="10"/>
    <n v="1"/>
    <n v="3194400"/>
    <s v="Unidad"/>
    <m/>
  </r>
  <r>
    <x v="11"/>
    <x v="20"/>
    <s v="02-02-02-008-004-01"/>
    <s v="Adquisición de servicios - Servicios de telefonía y otras telecomunicaciones"/>
    <s v="GACAS SERVICIO DE LOCALIZACIÓN SATELITAL (AVL) PARA LOS VEHICULOS"/>
    <s v="92121701"/>
    <s v="MÍNIMA CUANTÍA"/>
    <n v="1"/>
    <n v="12"/>
    <n v="10"/>
    <n v="1"/>
    <n v="13075289"/>
    <s v="Unidad"/>
    <m/>
  </r>
  <r>
    <x v="11"/>
    <x v="20"/>
    <s v="02-02-02-008-004-01"/>
    <s v="Adquisición de servicios - Servicios de telefonía y otras telecomunicaciones"/>
    <s v="JEFSA TELEFONIA MOVIL CELULAR JEFSA-ESM-ARC-FAC"/>
    <s v="81161703"/>
    <s v="CONTRATACIÓN DIRECTA"/>
    <n v="1"/>
    <n v="10"/>
    <n v="10"/>
    <n v="1"/>
    <n v="22000000"/>
    <s v="Unidad"/>
    <m/>
  </r>
  <r>
    <x v="11"/>
    <x v="20"/>
    <s v="02-02-02-008-004-01"/>
    <s v="Adquisición de servicios - Servicios de telefonía y otras telecomunicaciones"/>
    <s v="JEFSA TELEFONIA FAX Y OTROS JEFSA-ESM-ARC-FAC"/>
    <s v="81161703"/>
    <s v="CONTRATACIÓN DIRECTA"/>
    <n v="1"/>
    <n v="10"/>
    <n v="10"/>
    <n v="1"/>
    <n v="8000000"/>
    <s v="Unidad"/>
    <m/>
  </r>
  <r>
    <x v="11"/>
    <x v="20"/>
    <s v="02-02-02-008-004-01"/>
    <s v="Adquisición de servicios - Servicios de telefonía y otras telecomunicaciones"/>
    <s v="BACOF AMARRE 2024 INSTALACIÓN Y PRESTACIÓN DEL SERVICIO DE LOCALIZACIÓN SATELITAL (AVL) PARA LOS VEHÍCULOS DEL CUARTEL GENERAL COFAC, DEPENDENCIAS ADSCRITAS A BACOF."/>
    <s v="92121701"/>
    <s v="MÍNIMA CUANTÍA"/>
    <n v="10"/>
    <n v="2"/>
    <n v="10"/>
    <n v="1"/>
    <n v="8610066.5"/>
    <s v="GLOBAL"/>
    <m/>
  </r>
  <r>
    <x v="11"/>
    <x v="20"/>
    <s v="02-02-02-008-004-01"/>
    <s v="Adquisición de servicios - Servicios de telefonía y otras telecomunicaciones"/>
    <s v="GACAS AMARRE VF 2024 INSTALACIÓN Y PRESTACIÓN DEL SERVICIO DE LOCALIZACIÓN SATELITAL (AVL) PARA LOS VEHÍCULOS DEL GRUPO AÉREO DEL CASANARE."/>
    <s v="92121701"/>
    <s v="MÍNIMA CUANTÍA"/>
    <n v="10"/>
    <n v="2"/>
    <n v="10"/>
    <n v="1"/>
    <n v="602470.75"/>
    <s v="GLOBAL"/>
    <m/>
  </r>
  <r>
    <x v="11"/>
    <x v="20"/>
    <s v="02-02-02-008-004-01"/>
    <s v="Adquisición de servicios - Servicios de telefonía y otras telecomunicaciones"/>
    <s v="GIMFA SERVICIO DE TELÉFONO"/>
    <s v="81161707"/>
    <s v="SOLICITUD DE INFORMACIÓN A LOS PROVEEDORES"/>
    <n v="1"/>
    <n v="12"/>
    <n v="16"/>
    <n v="1"/>
    <n v="3446000"/>
    <s v="Unidad"/>
    <m/>
  </r>
  <r>
    <x v="11"/>
    <x v="20"/>
    <s v="02-02-02-008-004-01"/>
    <s v="Adquisición de servicios - Servicios de telefonía y otras telecomunicaciones"/>
    <s v="JEPHU-DIRES SERVICIO DE TELEFONIA FIJA DIRES"/>
    <s v="83111501"/>
    <s v="SOLICITUD DE INFORMACIÓN A LOS PROVEEDORES"/>
    <n v="1"/>
    <n v="12"/>
    <n v="16"/>
    <n v="1"/>
    <n v="7974880"/>
    <s v="Unidad"/>
    <m/>
  </r>
  <r>
    <x v="11"/>
    <x v="20"/>
    <s v="02-02-02-008-004-01"/>
    <s v="Adquisición de servicios - Servicios de telefonía y otras telecomunicaciones"/>
    <s v="SALDO CPA 55 GIMFA TELEFONIA FIJA"/>
    <s v="83111501"/>
    <s v="SOLICITUD DE INFORMACIÓN A LOS PROVEEDORES"/>
    <n v="1"/>
    <n v="12"/>
    <n v="16"/>
    <n v="1"/>
    <n v="7378000"/>
    <s v="GLOBAL"/>
    <m/>
  </r>
  <r>
    <x v="11"/>
    <x v="20"/>
    <s v="02-02-02-008-004-01"/>
    <s v="Adquisición de servicios - Servicios de telefonía y otras telecomunicaciones"/>
    <s v="SALDO CPA 55 BACOF TELEFONIA FIJA"/>
    <s v="83111501"/>
    <s v="SOLICITUD DE INFORMACIÓN A LOS PROVEEDORES"/>
    <n v="1"/>
    <n v="12"/>
    <n v="16"/>
    <n v="1"/>
    <n v="25120"/>
    <s v="GLOBAL"/>
    <m/>
  </r>
  <r>
    <x v="11"/>
    <x v="20"/>
    <s v="02-02-02-008-004-02"/>
    <s v="Adquisición de servicios - Servicios de telecomunicaciones a través de internet"/>
    <s v="BACOF INTERNET"/>
    <s v="81112101"/>
    <s v="SOLICITUD DE INFORMACIÓN A LOS PROVEEDORES"/>
    <n v="1"/>
    <n v="12"/>
    <n v="10"/>
    <n v="1"/>
    <n v="1256189"/>
    <s v="Unidad"/>
    <m/>
  </r>
  <r>
    <x v="11"/>
    <x v="20"/>
    <s v="02-02-02-008-004-02"/>
    <s v="Adquisición de servicios - Servicios de telecomunicaciones a través de internet"/>
    <s v="JEPHU-DIRES SERVICIO DE INTERNET"/>
    <s v="81112101"/>
    <s v="SOLICITUD DE INFORMACIÓN A LOS PROVEEDORES"/>
    <n v="1"/>
    <n v="12"/>
    <n v="16"/>
    <n v="1"/>
    <n v="2000000"/>
    <s v="Unidad"/>
    <m/>
  </r>
  <r>
    <x v="11"/>
    <x v="20"/>
    <s v="02-02-02-008-004-03"/>
    <s v="Adquisición de servicios - Servicios de contenidos en línea (on-line)"/>
    <s v="GIMFA DISEÑO, ACTUALIZACIÓN Y SOPORTE TÉCNICO DE LA PÁGINA WEB DEL GIMNASIO MILITAR FAC – GIMFA – BOGOTÁ, E INTRAGIMFA CON SU RESPECTIVO ALOJAMIENTO (HOSTING)"/>
    <s v="43232107"/>
    <s v="MÍNIMA CUANTÍA"/>
    <n v="1"/>
    <n v="12"/>
    <n v="16"/>
    <n v="1"/>
    <n v="2508000"/>
    <s v="Unidad"/>
    <m/>
  </r>
  <r>
    <x v="11"/>
    <x v="20"/>
    <s v="02-02-02-008-004-03"/>
    <s v="Adquisición de servicios - Servicios de contenidos en línea (on-line)"/>
    <s v="GIMFA ACTUALIZACIÓN Y SOPORTE DE PLATAFORMA EDUCATIVA SYSCOLEGIOS_x000a_"/>
    <s v="43232107"/>
    <s v="MÍNIMA CUANTÍA"/>
    <n v="2"/>
    <n v="4"/>
    <n v="16"/>
    <n v="1"/>
    <n v="4825997"/>
    <s v="Unidad"/>
    <m/>
  </r>
  <r>
    <x v="11"/>
    <x v="20"/>
    <s v="02-02-02-008-004-04"/>
    <s v="Adquisición de servicios - Servicios de agencias de noticias"/>
    <s v="DESCO VF 2023 SERVICIO DE MONITOREO DIARIO DE PRENSA EN TELEVISIÓN, RADIO, PRENSA, ESCRITA E INTERNET, PARA LA SECCIÓN ESTRATÉGICA DE PRENSA DEL COMANDO DE LA FUERZA AÉREA COLOMBIANA."/>
    <s v="82111901"/>
    <s v="MÍNIMA CUANTÍA"/>
    <n v="1"/>
    <n v="12"/>
    <n v="10"/>
    <n v="1"/>
    <n v="27370000"/>
    <s v="Unidad"/>
    <m/>
  </r>
  <r>
    <x v="11"/>
    <x v="20"/>
    <s v="02-02-02-008-004-04"/>
    <s v="Adquisición de servicios - Servicios de agencias de noticias"/>
    <s v="DESCO AMARRE VF 2024 SERVICIO DE MONITOREO DIARIO DE PRENSA EN TELEVISIÓN, RADIO, PRENSA, ESCRITA E INTERNET, PARA LA SECCIÓN ESTRATÉGICA DE PRENSA DEL COMANDO DE LA FUERZA AÉREA COLOMBIANA."/>
    <s v="82111901"/>
    <s v="MÍNIMA CUANTÍA"/>
    <n v="10"/>
    <n v="2"/>
    <n v="10"/>
    <n v="1"/>
    <n v="4106690"/>
    <s v="GLOBAL"/>
    <m/>
  </r>
  <r>
    <x v="11"/>
    <x v="20"/>
    <s v="02-02-02-008-004-05"/>
    <s v="Adquisición de servicios - Servicios de bibliotecas y archivos"/>
    <s v="AYUGE CONTRATACIÓN DE SERVICIOS PARA LA ORGANIZACIÓN DE ARCHIVO"/>
    <n v="80161506"/>
    <s v="SELECCIÓN ABREVIADA MENOR CUANTÍA"/>
    <n v="10"/>
    <n v="2"/>
    <n v="10"/>
    <n v="1"/>
    <n v="400000000"/>
    <s v="GLOBAL"/>
    <m/>
  </r>
  <r>
    <x v="11"/>
    <x v="20"/>
    <s v="02-02-02-008-004-05"/>
    <s v="Adquisición de servicios - Servicios de bibliotecas y archivos"/>
    <s v="AYUGE CONTRATACIÓN DE SERVICIOS PARA LA ORGANIZACIÓN DE ARCHIVO"/>
    <n v="80161506"/>
    <s v="SELECCIÓN ABREVIADA MENOR CUANTÍA"/>
    <n v="10"/>
    <n v="2"/>
    <n v="10"/>
    <n v="1"/>
    <n v="195765584.88"/>
    <s v="GLOBAL"/>
    <m/>
  </r>
  <r>
    <x v="11"/>
    <x v="20"/>
    <s v="02-02-02-008-004-06"/>
    <s v="Adquisición de servicios - Servicios de programación, distribución y transmisión de programas"/>
    <s v="BACOF DIRECTV "/>
    <n v="81112101"/>
    <s v="SOLICITUD DE INFORMACIÓN A LOS PROVEEDORES"/>
    <n v="1"/>
    <n v="12"/>
    <n v="10"/>
    <n v="1"/>
    <n v="29400935"/>
    <s v="Unidad"/>
    <m/>
  </r>
  <r>
    <x v="11"/>
    <x v="15"/>
    <s v="02-02-02-008-005-02"/>
    <s v="Adquisición de servicios - Servicios de investigación y seguridad"/>
    <s v="BACOF VF 2023 SERVICIO DE SEGURIDAD Y VIGILANCIA PARA LAS DEPENDENCIAS  DE LA FAC ADSCRITAS AL BACOF  _x000a_"/>
    <s v="92121504"/>
    <s v="SELECCIÓN ABREVIADA - ACUERDO MARCO"/>
    <n v="1"/>
    <n v="12"/>
    <n v="10"/>
    <n v="1"/>
    <n v="2233000000"/>
    <s v="Unidad"/>
    <m/>
  </r>
  <r>
    <x v="11"/>
    <x v="15"/>
    <s v="02-02-02-008-005-02"/>
    <s v="Adquisición de servicios - Servicios de investigación y seguridad"/>
    <s v="AYUGE SEPHI AMARRE VF 2024 SERVICIO DE SEGURIDAD Y VIGILANCIA PARA LAS DEPENDENCIAS  DE LA FAC ADSCRITAS A LA BACOF"/>
    <s v="92121504"/>
    <s v="SELECCIÓN ABREVIADA - ACUERDO MARCO"/>
    <n v="1"/>
    <n v="12"/>
    <n v="10"/>
    <n v="1"/>
    <n v="510478848"/>
    <s v="Unidad"/>
    <m/>
  </r>
  <r>
    <x v="11"/>
    <x v="15"/>
    <s v="02-02-02-008-005-02"/>
    <s v="Adquisición de servicios - Servicios de investigación y seguridad"/>
    <s v="JEFSA SERVICIO DE VIGILANCIA"/>
    <s v="92121504"/>
    <s v="SELECCIÓN ABREVIADA - ACUERDO MARCO"/>
    <n v="1"/>
    <n v="12"/>
    <n v="10"/>
    <n v="1"/>
    <n v="986110763"/>
    <s v="GLOBAL"/>
    <m/>
  </r>
  <r>
    <x v="11"/>
    <x v="15"/>
    <s v="02-02-02-008-005-02"/>
    <s v="Adquisición de servicios - Servicios de investigación y seguridad"/>
    <s v="JEFSA AMARRE VF 2024 SERVICIO DE SEGURIDAD Y VIGILANCIA PARA LAS DEPENDENCIAS  DE LA FAC ADSCRITAS AL BACOF  "/>
    <s v="92121504"/>
    <s v="SELECCIÓN ABREVIADA - ACUERDO MARCO"/>
    <n v="1"/>
    <n v="12"/>
    <n v="10"/>
    <n v="1"/>
    <n v="155392452"/>
    <s v="GLOBAL"/>
    <m/>
  </r>
  <r>
    <x v="11"/>
    <x v="15"/>
    <s v="02-02-02-008-005-02"/>
    <s v="Adquisición de servicios - Servicios de investigación y seguridad"/>
    <s v="JEFSA AMARRE VF 2024 SERVICIO DE SEGURIDAD Y VIGILANCIA PARA LAS DEPENDENCIAS  DE LA FAC ADSCRITAS A LA BACOF"/>
    <s v="92121504"/>
    <s v="SELECCIÓN ABREVIADA - ACUERDO MARCO"/>
    <n v="1"/>
    <n v="12"/>
    <n v="10"/>
    <n v="1"/>
    <n v="46105346"/>
    <s v="GLOBAL"/>
    <m/>
  </r>
  <r>
    <x v="11"/>
    <x v="15"/>
    <s v="02-02-02-008-005-02"/>
    <s v="Adquisición de servicios - Servicios de investigación y seguridad"/>
    <s v="BACOF AMARRE VF 2024 SERVICIO DE SEGURIDAD Y VIGILANCIA PARA LAS DEPENDENCIAS  DE LA FAC ADSCRITAS A LA BACOF_x000a_"/>
    <s v="92121504"/>
    <s v="SELECCIÓN ABREVIADA - ACUERDO MARCO"/>
    <n v="1"/>
    <n v="12"/>
    <n v="10"/>
    <n v="1"/>
    <n v="63898508"/>
    <s v="GLOBAL"/>
    <m/>
  </r>
  <r>
    <x v="11"/>
    <x v="15"/>
    <s v="02-02-02-008-005-02"/>
    <s v="Adquisición de servicios - Servicios de investigación y seguridad"/>
    <s v="BACOF SERVICIO DE SEGURIDAD Y VIGILANCIA PARA LAS DEPENDENCIAS  DE LA FAC ADSCRITAS AL BACOF  _x000a_"/>
    <s v="92121504"/>
    <s v="SELECCIÓN ABREVIADA - ACUERDO MARCO"/>
    <n v="1"/>
    <n v="12"/>
    <n v="10"/>
    <n v="1"/>
    <n v="384084492"/>
    <s v="GLOBAL"/>
    <m/>
  </r>
  <r>
    <x v="11"/>
    <x v="15"/>
    <s v="02-02-02-008-005-02"/>
    <s v="Adquisición de servicios - Servicios de investigación y seguridad"/>
    <s v="JEFSA AMARRE VF 2024 SERVICIO DE SEGURIDAD Y VIGILANCIA PARA LAS DEPENDENCIAS  DE LA FAC ADSCRITAS A LA BACOF"/>
    <n v="92121504"/>
    <s v="SELECCIÓN ABREVIADA - ACUERDO MARCO"/>
    <n v="1"/>
    <n v="12"/>
    <n v="10"/>
    <n v="1"/>
    <n v="2812092.1800000072"/>
    <s v="GLOBAL"/>
    <m/>
  </r>
  <r>
    <x v="11"/>
    <x v="15"/>
    <s v="02-02-02-008-005-02"/>
    <s v="Adquisición de servicios - Servicios de investigación y seguridad"/>
    <s v="GIMFA SERVICIO DE SEGURIDAD Y VIGILANCIA PARA LAS INSTALACIONES DEL COLEGIO_x000a_"/>
    <s v="92121504"/>
    <s v="SELECCIÓN ABREVIADA - ACUERDO MARCO"/>
    <n v="1"/>
    <n v="12"/>
    <n v="16"/>
    <n v="1"/>
    <n v="511000000"/>
    <s v="Unidad"/>
    <m/>
  </r>
  <r>
    <x v="11"/>
    <x v="15"/>
    <s v="02-02-02-008-005-02"/>
    <s v="Adquisición de servicios - Servicios de investigación y seguridad"/>
    <s v="BACOF SERVICIO DE SEGURIDAD Y VIGILANCIA PARA LAS DEPENDENCIAS  DE LA FAC ADSCRITAS AL BACOF  _x000a_"/>
    <s v="92121504"/>
    <s v="SELECCIÓN ABREVIADA - ACUERDO MARCO"/>
    <n v="1"/>
    <n v="12"/>
    <n v="16"/>
    <n v="1"/>
    <n v="218324336"/>
    <s v="Unidad"/>
    <m/>
  </r>
  <r>
    <x v="11"/>
    <x v="15"/>
    <s v="02-02-02-008-005-02"/>
    <s v="Adquisición de servicios - Servicios de investigación y seguridad"/>
    <s v="JEPHU-DIRES SERVICIO DE SEGURIDAD Y  VIGILANCIA DIRES"/>
    <s v="92101501"/>
    <s v="SELECCIÓN ABREVIADA - ACUERDO MARCO"/>
    <n v="1"/>
    <n v="12"/>
    <n v="16"/>
    <n v="1"/>
    <n v="117000000"/>
    <s v="Unidad"/>
    <m/>
  </r>
  <r>
    <x v="11"/>
    <x v="15"/>
    <s v="02-02-02-008-005-02"/>
    <s v="Adquisición de servicios - Servicios de investigación y seguridad"/>
    <s v="BACOF SERVICIO DE SEGURIDAD Y VIGILANCIA PARA LAS DEPENDENCIAS  DE LA FAC ADSCRITAS AL BACOF  _x000a_"/>
    <s v="92121504"/>
    <s v="SELECCIÓN ABREVIADA - ACUERDO MARCO"/>
    <n v="1"/>
    <n v="12"/>
    <n v="16"/>
    <n v="1"/>
    <n v="94317012"/>
    <s v="Unidad"/>
    <m/>
  </r>
  <r>
    <x v="11"/>
    <x v="15"/>
    <s v="02-02-02-008-005-02"/>
    <s v="Adquisición de servicios - Servicios de investigación y seguridad"/>
    <s v="BACOF AMARRE VF 2024 SERVICIO DE SEGURIDAD Y VIGILANCIA PARA LAS DEPENDENCIAS  DE LA FAC ADSCRITAS AL BACOF  _x000a_"/>
    <s v="92121504"/>
    <s v="SELECCIÓN ABREVIADA - ACUERDO MARCO"/>
    <n v="1"/>
    <n v="12"/>
    <n v="16"/>
    <n v="1"/>
    <n v="101466615.81999999"/>
    <s v="GLOBAL"/>
    <m/>
  </r>
  <r>
    <x v="11"/>
    <x v="15"/>
    <s v="02-02-02-008-005-02"/>
    <s v="Adquisición de servicios - Servicios de investigación y seguridad"/>
    <s v="GIMFA AMARRE VF 2024 SERVICIO DE SEGURIDAD Y VIGILANCIA PARA LAS DEPENDENCIAS  DE LA FAC ADSCRITAS A LA BACOF"/>
    <n v="92121504"/>
    <s v="SELECCIÓN ABREVIADA - ACUERDO MARCO"/>
    <n v="1"/>
    <n v="12"/>
    <n v="16"/>
    <n v="1"/>
    <n v="45786246"/>
    <s v="GLOBAL"/>
    <m/>
  </r>
  <r>
    <x v="11"/>
    <x v="15"/>
    <s v="02-02-02-008-005-03"/>
    <s v="Adquisición de servicios - Servicios de limpieza"/>
    <s v="BACOF VF SERVICIO INTEGRAL DE ASEO, CAFETERIA Y OPERARIOS PARA LA FUERZA AEREA _x000a_"/>
    <s v="76111501"/>
    <s v="SELECCIÓN ABREVIADA - ACUERDO MARCO"/>
    <n v="1"/>
    <n v="12"/>
    <n v="10"/>
    <n v="1"/>
    <n v="47096782.879999995"/>
    <s v="Unidad"/>
    <m/>
  </r>
  <r>
    <x v="11"/>
    <x v="15"/>
    <s v="02-02-02-008-005-03"/>
    <s v="Adquisición de servicios - Servicios de limpieza"/>
    <s v="BACOF SERVICIO DE ASEO, FUMIGACIÓN, DESRATIZACIÓN, JARDINERÍA  PARA EL EDIFICIO COFAC, DEPENDENCIAS ADSCRITAS Y GRUPOS AÉREOS."/>
    <s v="76111501"/>
    <s v="SELECCIÓN ABREVIADA - ACUERDO MARCO"/>
    <n v="1"/>
    <n v="12"/>
    <n v="10"/>
    <n v="1"/>
    <n v="53782450.420000017"/>
    <s v="Unidad"/>
    <m/>
  </r>
  <r>
    <x v="11"/>
    <x v="15"/>
    <s v="02-02-02-008-005-03"/>
    <s v="Adquisición de servicios - Servicios de limpieza"/>
    <s v="AYUGE SEPHI SERVICIO INTEGRAL DE ASEO, CAFETERÍA, OPERARIOS Y FUMIGACIÓN PARA LA FUERZA AÉREA"/>
    <s v="76111501"/>
    <s v="SELECCIÓN ABREVIADA - ACUERDO MARCO"/>
    <n v="1"/>
    <n v="12"/>
    <n v="10"/>
    <n v="1"/>
    <n v="158396122.49000001"/>
    <s v="Unidad"/>
    <m/>
  </r>
  <r>
    <x v="11"/>
    <x v="15"/>
    <s v="02-02-02-008-005-03"/>
    <s v="Adquisición de servicios - Servicios de limpieza"/>
    <s v="GAAMA SERVICIO DE ASEO, FUMIGACIÓN, DESRATIZACIÓN PARA EL EDIFICIO COFAC, DEPENDENCIAS ADSCRITAS Y GRUPOS AÉREOS"/>
    <s v="76111501"/>
    <s v="SELECCIÓN ABREVIADA - ACUERDO MARCO"/>
    <n v="1"/>
    <n v="12"/>
    <n v="10"/>
    <n v="1"/>
    <n v="8814771.7799999956"/>
    <s v="Unidad"/>
    <m/>
  </r>
  <r>
    <x v="11"/>
    <x v="15"/>
    <s v="02-02-02-008-005-03"/>
    <s v="Adquisición de servicios - Servicios de limpieza"/>
    <s v="GAAMA VF.2023 SERVICIO DE ASEO ESPECIAL JEFSA Y  (ESM) GRUPOS AÉREOS"/>
    <s v="76111501"/>
    <s v="SELECCIÓN ABREVIADA MENOR CUANTÍA"/>
    <n v="1"/>
    <n v="10"/>
    <n v="10"/>
    <n v="1"/>
    <n v="21265652"/>
    <s v="Unidad"/>
    <m/>
  </r>
  <r>
    <x v="11"/>
    <x v="15"/>
    <s v="02-02-02-008-005-03"/>
    <s v="Adquisición de servicios - Servicios de limpieza"/>
    <s v="GAAMA VF.2023 SERVICIO DE ASEO, FUMIGACIÓN, DESRATIZACIÓN PARA EL EDIFICIO COFAC, DEPENDENCIAS ADSCRITAS Y GRUPOS AÉREOS"/>
    <s v="76111501"/>
    <s v="SELECCIÓN ABREVIADA - ACUERDO MARCO"/>
    <n v="1"/>
    <n v="10"/>
    <n v="10"/>
    <n v="1"/>
    <n v="34932007.93"/>
    <s v="Unidad"/>
    <m/>
  </r>
  <r>
    <x v="11"/>
    <x v="15"/>
    <s v="02-02-02-008-005-03"/>
    <s v="Adquisición de servicios - Servicios de limpieza"/>
    <s v="GACAR VF.2023 SERVICIO DE ASEO ESPECIAL JEFSA Y  (ESM) GRUPOS AÉREOS"/>
    <s v="76111501"/>
    <s v="SELECCIÓN ABREVIADA MENOR CUANTÍA"/>
    <n v="1"/>
    <n v="10"/>
    <n v="10"/>
    <n v="1"/>
    <n v="21799038.670000002"/>
    <s v="Unidad"/>
    <m/>
  </r>
  <r>
    <x v="11"/>
    <x v="15"/>
    <s v="02-02-02-008-005-03"/>
    <s v="Adquisición de servicios - Servicios de limpieza"/>
    <s v="GACAR  AMARRE VF 2024  SERVICIO DE ASEO ESPECIAL JEFSA Y  (ESM) GRUPOS AÉREOS."/>
    <s v="76111501"/>
    <s v="SELECCIÓN ABREVIADA MENOR CUANTÍA"/>
    <n v="10"/>
    <n v="2"/>
    <n v="10"/>
    <n v="1"/>
    <n v="2224000"/>
    <s v="Unidad"/>
    <m/>
  </r>
  <r>
    <x v="11"/>
    <x v="15"/>
    <s v="02-02-02-008-005-03"/>
    <s v="Adquisición de servicios - Servicios de limpieza"/>
    <s v="GACAR  AMARRE VF 2024  SERVICIO INTEGRAL DE ASEO, PARA LAS INSTALACIONES DE LA FUERZA AÉREA COLOMBIANA EN SAN ANDRÉS ISLAS, INCLUYENDO IMPLEMENTOS E INSUMOS DE LIMPIEZA A TODO COSTO SEGÚN ESPECIFICACIONES TÉCNICAS"/>
    <s v="76111501"/>
    <s v="SELECCIÓN ABREVIADA MENOR CUANTÍA"/>
    <n v="10"/>
    <n v="2"/>
    <n v="10"/>
    <n v="1"/>
    <n v="1239930.3399999999"/>
    <s v="Unidad"/>
    <m/>
  </r>
  <r>
    <x v="11"/>
    <x v="15"/>
    <s v="02-02-02-008-005-03"/>
    <s v="Adquisición de servicios - Servicios de limpieza"/>
    <s v="GACAR VF. 2023 SERVICIO INTEGRAL DE ASEO, FUMIGACIÓN Y DESRATIZACIÓN PARA LAS INSTALACIONES DE LA FUERZA AÉREA COLOMBIANA EN SAN ANDRÉS ISLAS, INCLUYENDO IMPLEMENTOS E INSUMOS DE LIMPIEZA A TODO COSTO SEGÚN ESPECIFICACIONES TÉCNICAS"/>
    <s v="76111501"/>
    <s v="SELECCIÓN ABREVIADA MENOR CUANTÍA"/>
    <n v="1"/>
    <n v="10"/>
    <n v="10"/>
    <n v="1"/>
    <n v="43867001.579999998"/>
    <s v="Unidad"/>
    <m/>
  </r>
  <r>
    <x v="11"/>
    <x v="15"/>
    <s v="02-02-02-008-005-03"/>
    <s v="Adquisición de servicios - Servicios de limpieza"/>
    <s v="GACAS VF 2023 SERVICIO DE FUMIGACIÓN, CONTROL DE ROEDORES, INSECTOS RASTREROS Y VOLADORES "/>
    <s v="72102103"/>
    <s v="MÍNIMA CUANTÍA"/>
    <n v="1"/>
    <n v="10"/>
    <n v="10"/>
    <n v="1"/>
    <n v="12457604.25"/>
    <s v="Unidad"/>
    <m/>
  </r>
  <r>
    <x v="11"/>
    <x v="15"/>
    <s v="02-02-02-008-005-03"/>
    <s v="Adquisición de servicios - Servicios de limpieza"/>
    <s v="GACAS VF 2023 SERVICIO DE ASEO PARA EL EDIFICIO COFAC, DEPENDENCIAS ADSCRITAS Y GRUPOS AÉREOS."/>
    <s v="76111501"/>
    <s v="MÍNIMA CUANTÍA"/>
    <n v="1"/>
    <n v="10"/>
    <n v="10"/>
    <n v="1"/>
    <n v="13222171.189999999"/>
    <s v="Unidad"/>
    <m/>
  </r>
  <r>
    <x v="11"/>
    <x v="15"/>
    <s v="02-02-02-008-005-03"/>
    <s v="Adquisición de servicios - Servicios de limpieza"/>
    <s v="GACAS AMARRE VF.2024 SERVICIO DE ASEO Y CAFETERÍA A LAS INSTALACIONES DEL GRUPO AÉREO DEL CASANARE."/>
    <s v="76111501"/>
    <s v="SELECCIÓN ABREVIADA - ACUERDO MARCO"/>
    <n v="10"/>
    <n v="2"/>
    <n v="10"/>
    <n v="1"/>
    <n v="904823.70000000019"/>
    <s v="GLOBAL"/>
    <m/>
  </r>
  <r>
    <x v="11"/>
    <x v="15"/>
    <s v="02-02-02-008-005-03"/>
    <s v="Adquisición de servicios - Servicios de limpieza"/>
    <s v="GACAS VF. 2023 SERVICIO DE ASEO ESPECIAL JEFSA Y  (ESM) GRUPOS AÉREOS"/>
    <s v="76111501"/>
    <s v="SELECCIÓN ABREVIADA MENOR CUANTÍA"/>
    <n v="1"/>
    <n v="10"/>
    <n v="10"/>
    <n v="1"/>
    <n v="26714340"/>
    <s v="Unidad"/>
    <m/>
  </r>
  <r>
    <x v="11"/>
    <x v="15"/>
    <s v="02-02-02-008-005-03"/>
    <s v="Adquisición de servicios - Servicios de limpieza"/>
    <s v="GAORI VF 2023 SERVICIO DE FUMIGACIÓN, CONTROL DE ROEDORES, INSECTOS RASTREROS Y VOLADORES_x000a_"/>
    <s v="72102103"/>
    <s v="MÍNIMA CUANTÍA"/>
    <n v="1"/>
    <n v="10"/>
    <n v="10"/>
    <n v="1"/>
    <n v="16555089.6"/>
    <s v="Unidad"/>
    <m/>
  </r>
  <r>
    <x v="11"/>
    <x v="15"/>
    <s v="02-02-02-008-005-03"/>
    <s v="Adquisición de servicios - Servicios de limpieza"/>
    <s v="GAORI VF.2023 SERVICIO DE ASEO ESPECIAL JEFSA Y  (ESM) GRUPOS AÉREOS_x000a_"/>
    <s v="76111501"/>
    <s v="SELECCIÓN ABREVIADA MENOR CUANTÍA"/>
    <n v="1"/>
    <n v="10"/>
    <n v="10"/>
    <n v="1"/>
    <n v="23541286.32"/>
    <s v="Unidad"/>
    <m/>
  </r>
  <r>
    <x v="11"/>
    <x v="15"/>
    <s v="02-02-02-008-005-03"/>
    <s v="Adquisición de servicios - Servicios de limpieza"/>
    <s v="JEFSA SERVICIO DE ASEO ADMINISTRATIVO JEFSA"/>
    <s v="76111501"/>
    <s v="SELECCIÓN ABREVIADA - ACUERDO MARCO"/>
    <n v="1"/>
    <n v="12"/>
    <n v="10"/>
    <n v="1"/>
    <n v="98869034.870000005"/>
    <s v="Unidad"/>
    <m/>
  </r>
  <r>
    <x v="11"/>
    <x v="15"/>
    <s v="02-02-02-008-005-03"/>
    <s v="Adquisición de servicios - Servicios de limpieza"/>
    <s v="JEFSA VF 2023 SERVICIO DE ASEO ESPECIAL"/>
    <s v="92121504"/>
    <s v="SELECCIÓN ABREVIADA MENOR CUANTÍA"/>
    <n v="1"/>
    <n v="12"/>
    <n v="10"/>
    <n v="1"/>
    <n v="201443382.41999999"/>
    <s v="Unidad"/>
    <m/>
  </r>
  <r>
    <x v="11"/>
    <x v="15"/>
    <s v="02-02-02-008-005-03"/>
    <s v="Adquisición de servicios - Servicios de limpieza"/>
    <s v="JEPHU-DIRES SERVICIO ASEO  DIRES-SUINC-SUREC "/>
    <s v="76111501"/>
    <s v="SELECCIÓN ABREVIADA - ACUERDO MARCO"/>
    <n v="1"/>
    <n v="12"/>
    <n v="10"/>
    <n v="1"/>
    <n v="62000000"/>
    <s v="Unidad"/>
    <m/>
  </r>
  <r>
    <x v="11"/>
    <x v="15"/>
    <s v="02-02-02-008-005-03"/>
    <s v="Adquisición de servicios - Servicios de limpieza"/>
    <s v="BACOF VF 2023 SERVICIO INTEGRAL DE ASEO, CAFETERIA Y OPERARIOS PARA LA FUERZA AEREA _x000a_"/>
    <s v="76111501"/>
    <s v="SELECCIÓN ABREVIADA - ACUERDO MARCO"/>
    <n v="1"/>
    <n v="12"/>
    <n v="10"/>
    <n v="1"/>
    <n v="719707697.87"/>
    <s v="Unidad"/>
    <m/>
  </r>
  <r>
    <x v="11"/>
    <x v="15"/>
    <s v="02-02-02-008-005-03"/>
    <s v="Adquisición de servicios - Servicios de limpieza"/>
    <s v="AYUGE SEPHI AMARRE VF 2024  SERVICIO DE ASEO, FUMIGACIÓN, DESRATIZACIÓN, JARDINERÍA  PARA EL EDIFICIO COFAC, DEPENDENCIAS ADSCRITAS Y GRUPOS AÉREOS."/>
    <s v="76111501"/>
    <s v="SELECCIÓN ABREVIADA - ACUERDO MARCO"/>
    <n v="1"/>
    <n v="12"/>
    <n v="10"/>
    <n v="1"/>
    <n v="127192905.51000001"/>
    <s v="Unidad"/>
    <m/>
  </r>
  <r>
    <x v="11"/>
    <x v="15"/>
    <s v="02-02-02-008-005-03"/>
    <s v="Adquisición de servicios - Servicios de limpieza"/>
    <s v="GAAMA  AMARRE VF 2024  SERVICIO DE ASEO ESPECIAL JEFSA Y  (ESM) GRUPOS AÉREOS."/>
    <s v="76111501"/>
    <s v="SELECCIÓN ABREVIADA MENOR CUANTÍA"/>
    <n v="10"/>
    <n v="2"/>
    <n v="10"/>
    <n v="1"/>
    <n v="2224000"/>
    <s v="GLOBAL"/>
    <m/>
  </r>
  <r>
    <x v="11"/>
    <x v="15"/>
    <s v="02-02-02-008-005-03"/>
    <s v="Adquisición de servicios - Servicios de limpieza"/>
    <s v="GAAMA  AMARRE VF 2024 SERVICIO DE ASEO, FUMIGACIÓN, DESRATIZACIÓN PARA EL EDIFICIO COFAC, DEPENDENCIAS ADSCRITAS Y GRUPOS AÉREOS"/>
    <s v="76111501"/>
    <s v="SELECCIÓN ABREVIADA - ACUERDO MARCO"/>
    <n v="10"/>
    <n v="2"/>
    <n v="10"/>
    <n v="1"/>
    <n v="12000000"/>
    <s v="GLOBAL"/>
    <m/>
  </r>
  <r>
    <x v="11"/>
    <x v="15"/>
    <s v="02-02-02-008-005-03"/>
    <s v="Adquisición de servicios - Servicios de limpieza"/>
    <s v="GACAR  AMARRE VF 2024  SERVICIO INTEGRAL DE ASEO, PARA LAS INSTALACIONES DE LA FUERZA AÉREA COLOMBIANA EN SAN ANDRÉS ISLAS, INCLUYENDO IMPLEMENTOS E INSUMOS DE LIMPIEZA A TODO COSTO SEGÚN ESPECIFICACIONES TÉCNICAS"/>
    <s v="76111501"/>
    <s v="SELECCIÓN ABREVIADA MENOR CUANTÍA"/>
    <n v="10"/>
    <n v="2"/>
    <n v="10"/>
    <n v="1"/>
    <n v="18100000"/>
    <s v="GLOBAL"/>
    <m/>
  </r>
  <r>
    <x v="11"/>
    <x v="15"/>
    <s v="02-02-02-008-005-03"/>
    <s v="Adquisición de servicios - Servicios de limpieza"/>
    <s v="GACAS  AMARRE VF 2024  SERVICIO DE ASEO ESPECIAL JEFSA Y  (ESM) GRUPOS AÉREOS."/>
    <s v="76111501"/>
    <s v="SELECCIÓN ABREVIADA MENOR CUANTÍA"/>
    <n v="10"/>
    <n v="2"/>
    <n v="10"/>
    <n v="1"/>
    <n v="2764965"/>
    <s v="GLOBAL"/>
    <m/>
  </r>
  <r>
    <x v="11"/>
    <x v="15"/>
    <s v="02-02-02-008-005-03"/>
    <s v="Adquisición de servicios - Servicios de limpieza"/>
    <s v="GACAS AMARRE VF.2024 SERVICIO DE ASEO Y CAFETERÍA A LAS INSTALACIONES DEL GRUPO AÉREO DEL CASANARE."/>
    <s v="76111501"/>
    <s v="SELECCIÓN ABREVIADA - ACUERDO MARCO"/>
    <n v="10"/>
    <n v="2"/>
    <n v="10"/>
    <n v="1"/>
    <n v="4000000"/>
    <s v="GLOBAL"/>
    <m/>
  </r>
  <r>
    <x v="11"/>
    <x v="15"/>
    <s v="02-02-02-008-005-03"/>
    <s v="Adquisición de servicios - Servicios de limpieza"/>
    <s v="GAORI  AMARRE VF 2024  SERVICIO DE ASEO ESPECIAL JEFSA Y  (ESM) GRUPOS AÉREOS."/>
    <s v="76111501"/>
    <s v="SELECCIÓN ABREVIADA MENOR CUANTÍA"/>
    <n v="10"/>
    <n v="2"/>
    <n v="10"/>
    <n v="1"/>
    <n v="2778650"/>
    <s v="GLOBAL"/>
    <m/>
  </r>
  <r>
    <x v="11"/>
    <x v="15"/>
    <s v="02-02-02-008-005-03"/>
    <s v="Adquisición de servicios - Servicios de limpieza"/>
    <s v="JEFSA - AMARRE VF 2024 - SERVICIO DE ASEO ESPECIAL JEFSA Y  (ESM) GRUPOS AÉREOS."/>
    <s v="76111501"/>
    <s v="SELECCIÓN ABREVIADA MENOR CUANTÍA"/>
    <n v="10"/>
    <n v="2"/>
    <n v="10"/>
    <n v="1"/>
    <n v="19544679"/>
    <s v="GLOBAL"/>
    <m/>
  </r>
  <r>
    <x v="11"/>
    <x v="15"/>
    <s v="02-02-02-008-005-03"/>
    <s v="Adquisición de servicios - Servicios de limpieza"/>
    <s v="BACOF  AMARRE VF 2024  SERVICIO DE ASEO, FUMIGACIÓN, DESRATIZACIÓN, JARDINERÍA  PARA EL EDIFICIO COFAC, DEPENDENCIAS ADSCRITAS Y GRUPOS AÉREOS."/>
    <s v="76111501"/>
    <s v="SELECCIÓN ABREVIADA - ACUERDO MARCO"/>
    <n v="1"/>
    <n v="12"/>
    <n v="10"/>
    <n v="1"/>
    <n v="131550094.48999999"/>
    <s v="GLOBAL"/>
    <m/>
  </r>
  <r>
    <x v="11"/>
    <x v="15"/>
    <s v="02-02-02-008-005-03"/>
    <s v="Adquisición de servicios - Servicios de limpieza"/>
    <s v="GACAS AMARRE VF.2024 SERVICIO DE ASEO Y CAFETERÍA A LAS INSTALACIONES DEL GRUPO AÉREO DEL CASANARE."/>
    <n v="76111501"/>
    <s v="SELECCIÓN ABREVIADA - ACUERDO MARCO"/>
    <n v="10"/>
    <n v="2"/>
    <n v="10"/>
    <n v="1"/>
    <n v="23306725.289999999"/>
    <s v="GLOBAL"/>
    <m/>
  </r>
  <r>
    <x v="11"/>
    <x v="15"/>
    <s v="02-02-02-008-005-03"/>
    <s v="Adquisición de servicios - Servicios de limpieza"/>
    <s v="BACOF AMARRE VF. 2024 SERVICIO DE FUMIGACIÓN, CONTROL DE ROEDORES, INSECTOS RASTREROS Y VOLADORES"/>
    <s v="72102103"/>
    <s v="SELECCIÓN ABREVIADA MENOR CUANTÍA"/>
    <n v="6"/>
    <n v="6"/>
    <n v="10"/>
    <n v="1"/>
    <n v="2490670"/>
    <s v="GLOBAL"/>
    <m/>
  </r>
  <r>
    <x v="11"/>
    <x v="15"/>
    <s v="02-02-02-008-005-03"/>
    <s v="Adquisición de servicios - Servicios de limpieza"/>
    <s v="GACAR  AMARRE VF 2024 SERVICIO INTEGRAL DE ASEO, PARA LAS INSTALACIONES DE LA FUERZA AÉREA COLOMBIANA EN SAN ANDRÉS ISLAS, INCLUYENDO IMPLEMENTOS E INSUMOS DE LIMPIEZA A TODO COSTO SEGÚN ESPECIFICACIONES TÉCNICAS."/>
    <n v="76111501"/>
    <s v="SELECCIÓN ABREVIADA MENOR CUANTÍA"/>
    <n v="10"/>
    <n v="2"/>
    <n v="10"/>
    <n v="1"/>
    <n v="21624779.379999999"/>
    <s v="GLOBAL"/>
    <m/>
  </r>
  <r>
    <x v="11"/>
    <x v="15"/>
    <s v="02-02-02-008-005-03"/>
    <s v="Adquisición de servicios - Servicios de limpieza"/>
    <s v="JEFSA - AMARRE VF 2024 - SERVICIO DE ASEO ESPECIAL JEFSA Y  (ESM) GRUPOS AÉREOS."/>
    <s v="76111501"/>
    <s v="SELECCIÓN ABREVIADA MENOR CUANTÍA"/>
    <n v="10"/>
    <n v="2"/>
    <n v="10"/>
    <n v="1"/>
    <n v="17520385.91"/>
    <s v="GLOBAL"/>
    <m/>
  </r>
  <r>
    <x v="11"/>
    <x v="15"/>
    <s v="02-02-02-008-005-03"/>
    <s v="Adquisición de servicios - Servicios de limpieza"/>
    <s v="GAAMA  AMARRE VF 2024  SERVICIO DE ASEO ESPECIAL JEFSA Y  (ESM) GRUPOS AÉREOS."/>
    <s v="76111501"/>
    <s v="SELECCIÓN ABREVIADA MENOR CUANTÍA"/>
    <n v="10"/>
    <n v="2"/>
    <n v="10"/>
    <n v="1"/>
    <n v="1914348"/>
    <s v="GLOBAL"/>
    <m/>
  </r>
  <r>
    <x v="11"/>
    <x v="15"/>
    <s v="02-02-02-008-005-03"/>
    <s v="Adquisición de servicios - Servicios de limpieza"/>
    <s v="GACAS  AMARRE VF 2024  SERVICIO DE ASEO ESPECIAL JEFSA Y  (ESM) GRUPOS AÉREOS."/>
    <s v="76111501"/>
    <s v="SELECCIÓN ABREVIADA MENOR CUANTÍA"/>
    <n v="10"/>
    <n v="2"/>
    <n v="10"/>
    <n v="1"/>
    <n v="2315353"/>
    <s v="GLOBAL"/>
    <m/>
  </r>
  <r>
    <x v="11"/>
    <x v="15"/>
    <s v="02-02-02-008-005-03"/>
    <s v="Adquisición de servicios - Servicios de limpieza"/>
    <s v="GACAR  AMARRE VF 2024  SERVICIO DE ASEO ESPECIAL JEFSA Y  (ESM) GRUPOS AÉREOS."/>
    <s v="76111501"/>
    <s v="SELECCIÓN ABREVIADA MENOR CUANTÍA"/>
    <n v="10"/>
    <n v="2"/>
    <n v="10"/>
    <n v="1"/>
    <n v="2019628"/>
    <s v="GLOBAL"/>
    <m/>
  </r>
  <r>
    <x v="11"/>
    <x v="15"/>
    <s v="02-02-02-008-005-03"/>
    <s v="Adquisición de servicios - Servicios de limpieza"/>
    <s v="GAORI  AMARRE VF 2024  SERVICIO DE ASEO ESPECIAL JEFSA Y  (ESM) GRUPOS AÉREOS."/>
    <s v="76111501"/>
    <s v="SELECCIÓN ABREVIADA MENOR CUANTÍA"/>
    <n v="10"/>
    <n v="2"/>
    <n v="10"/>
    <n v="1"/>
    <n v="2633795"/>
    <s v="GLOBAL"/>
    <m/>
  </r>
  <r>
    <x v="11"/>
    <x v="15"/>
    <s v="02-02-02-008-005-03"/>
    <s v="Adquisición de servicios - Servicios de limpieza"/>
    <s v="AMARRE VF. 2024 GAORI SERVICIO DE ASEO A LAS_x000a_INSTALACIONES GRUPO DEL ORIENTE"/>
    <s v="76111501"/>
    <s v="MÍNIMA CUANTÍA"/>
    <n v="1"/>
    <n v="12"/>
    <n v="10"/>
    <n v="1"/>
    <n v="1677882.91"/>
    <s v="GLOBAL"/>
    <m/>
  </r>
  <r>
    <x v="11"/>
    <x v="15"/>
    <s v="02-02-02-008-005-03"/>
    <s v="Adquisición de servicios - Servicios de limpieza"/>
    <s v="BACOF SERVICIO INTEGRAL DE ASEO, CAFETERIA Y OPERARIOS PARA LA FUERZA AEREA _x000a_"/>
    <s v="76111501"/>
    <s v="SELECCIÓN ABREVIADA - ACUERDO MARCO"/>
    <n v="1"/>
    <n v="12"/>
    <n v="16"/>
    <n v="1"/>
    <n v="46807065.279999971"/>
    <s v="Unidad"/>
    <m/>
  </r>
  <r>
    <x v="11"/>
    <x v="15"/>
    <s v="02-02-02-008-005-03"/>
    <s v="Adquisición de servicios - Servicios de limpieza"/>
    <s v="BACOF SERVICIO INTEGRAL DE ASEO, CAFETERIA Y OPERARIOS PARA LA FUERZA AEREA_x000a_"/>
    <s v="76111501"/>
    <s v="SELECCIÓN ABREVIADA - ACUERDO MARCO"/>
    <n v="10"/>
    <n v="2"/>
    <n v="16"/>
    <n v="1"/>
    <n v="1253965.3800000045"/>
    <s v="Unidad"/>
    <m/>
  </r>
  <r>
    <x v="11"/>
    <x v="15"/>
    <s v="02-02-02-008-005-03"/>
    <s v="Adquisición de servicios - Servicios de limpieza"/>
    <s v="GIMFA SERVICIO DE  PERSONAL  ASEO E INSUMOS PARA LAS INSTALACIONES DEL COLEGIO_x000a_"/>
    <s v="80111620"/>
    <s v="SELECCIÓN ABREVIADA - ACUERDO MARCO"/>
    <n v="1"/>
    <n v="12"/>
    <n v="16"/>
    <n v="1"/>
    <n v="258516313"/>
    <s v="Unidad"/>
    <m/>
  </r>
  <r>
    <x v="11"/>
    <x v="15"/>
    <s v="02-02-02-008-005-03"/>
    <s v="Adquisición de servicios - Servicios de limpieza"/>
    <s v="BACOF VF 2023 SERVICIO INTEGRAL DE ASEO, CAFETERIA Y OPERARIOS PARA LA FUERZA AEREA _x000a_"/>
    <s v="76111501"/>
    <s v="SELECCIÓN ABREVIADA - ACUERDO MARCO"/>
    <n v="1"/>
    <n v="12"/>
    <n v="16"/>
    <n v="1"/>
    <n v="384881958.07000005"/>
    <s v="Unidad"/>
    <m/>
  </r>
  <r>
    <x v="11"/>
    <x v="15"/>
    <s v="02-02-02-008-005-03"/>
    <s v="Adquisición de servicios - Servicios de limpieza"/>
    <s v="BACOF-GIMFA AMARRE VF 2024 SERVICIO DE ASEO, FUMIGACIÓN, DESRATIZACIÓN, JARDINERÍA  PARA EL EDIFICIO COFAC, DEPENDENCIAS ADSCRITAS Y GRUPOS AÉREOS."/>
    <s v="76111501"/>
    <s v="SELECCIÓN ABREVIADA - ACUERDO MARCO"/>
    <n v="10"/>
    <n v="2"/>
    <n v="16"/>
    <n v="1"/>
    <n v="136311000"/>
    <s v="GLOBAL"/>
    <m/>
  </r>
  <r>
    <x v="11"/>
    <x v="15"/>
    <s v="02-02-02-008-005-03"/>
    <s v="Adquisición de servicios - Servicios de limpieza"/>
    <s v="BACOF AMARRE VF. 2024 SERVICIO DE FUMIGACIÓN, CONTROL DE ROEDORES, INSECTOS RASTREROS Y VOLADORES"/>
    <s v="72102103"/>
    <s v="SELECCIÓN ABREVIADA MENOR CUANTÍA"/>
    <n v="6"/>
    <n v="6"/>
    <n v="16"/>
    <n v="1"/>
    <n v="3157784"/>
    <s v="GLOBAL"/>
    <m/>
  </r>
  <r>
    <x v="11"/>
    <x v="15"/>
    <s v="02-02-02-008-005-03"/>
    <s v="Adquisición de servicios - Servicios de limpieza"/>
    <s v="SALDO CPA 220 BACOF SERVICIO DE FUMIGACIÓN, CONTROL DE ROEDORES, INSECTOS RASTREROS Y VOLADORES"/>
    <s v="72102103"/>
    <s v="SELECCIÓN ABREVIADA MENOR CUANTÍA"/>
    <n v="6"/>
    <n v="6"/>
    <n v="16"/>
    <n v="1"/>
    <n v="2149416"/>
    <s v="GLOBAL"/>
    <m/>
  </r>
  <r>
    <x v="11"/>
    <x v="15"/>
    <s v="02-02-02-008-005-03"/>
    <s v="Adquisición de servicios - Servicios de limpieza"/>
    <s v="SALDO CPA 218 BACOF  AMARRE VF 2024  SERVICIO DE ASEO, FUMIGACIÓN, DESRATIZACIÓN, JARDINERÍA  PARA EL EDIFICIO COFAC, DEPENDENCIAS ADSCRITAS Y GRUPOS AÉREOS."/>
    <s v="76111501"/>
    <m/>
    <m/>
    <m/>
    <n v="16"/>
    <n v="1"/>
    <n v="11800439.630000001"/>
    <s v="GLOBAL"/>
    <m/>
  </r>
  <r>
    <x v="11"/>
    <x v="15"/>
    <s v="02-02-02-008-005-03"/>
    <s v="Adquisición de servicios - Servicios de limpieza"/>
    <s v="SALDO CPA 218 BACOF SERVICIO INTEGRAL DE ASEO, CAFETERIA Y OPERARIOS PARA LA FUERZA AEREA _x000a_"/>
    <s v="76111501"/>
    <s v="SELECCIÓN ABREVIADA - ACUERDO MARCO"/>
    <n v="1"/>
    <n v="12"/>
    <n v="16"/>
    <n v="1"/>
    <n v="754395.24"/>
    <s v="GLOBAL"/>
    <m/>
  </r>
  <r>
    <x v="11"/>
    <x v="15"/>
    <s v="02-02-02-008-005-09-5"/>
    <s v="Adquisición de servicios - Servicios auxiliares especializados de oficina"/>
    <s v="SERVICIO DE FOTOCOPIADO E IMPRESIÓN"/>
    <n v="82121700"/>
    <s v="MÍNIMA CUANTÍA"/>
    <n v="1"/>
    <n v="10"/>
    <n v="10"/>
    <n v="1"/>
    <n v="15000000"/>
    <s v="GLOBAL"/>
    <m/>
  </r>
  <r>
    <x v="11"/>
    <x v="15"/>
    <s v="02-02-02-008-005-09-6"/>
    <s v="Adquisición de servicios - Servicios de organización y asistencia de convenciones y ferias"/>
    <s v="BACOF VF 2023 SERVICIO LOGISTICO PARA EL DESARROLLO DE LOS ACTOS OFICIALES INSTITUCIONALES Y SOLEMNES DEL COMANDO DE LA FAC (COFAC)_x000a_"/>
    <s v="90111603"/>
    <s v="SELECCIÓN ABREVIADA MENOR CUANTÍA"/>
    <n v="1"/>
    <n v="12"/>
    <n v="10"/>
    <n v="1"/>
    <n v="95000000"/>
    <s v="Unidad"/>
    <m/>
  </r>
  <r>
    <x v="11"/>
    <x v="15"/>
    <s v="02-02-02-008-005-09-6"/>
    <s v="Adquisición de servicios - Servicios de organización y asistencia de convenciones y ferias"/>
    <s v="COFAC SERVICIO LOGISTICO PARA EL DESARROLLO DE LOS ACTOS OFICIALES INSTITUCIONALES Y SOLEMNES DEL COMANDO DE LA FAC (COFAC)"/>
    <n v="90111603"/>
    <s v="SELECCIÓN ABREVIADA MENOR CUANTÍA"/>
    <n v="1"/>
    <n v="11"/>
    <n v="10"/>
    <n v="1"/>
    <n v="98447805.129999995"/>
    <s v="GLOBAL"/>
    <m/>
  </r>
  <r>
    <x v="11"/>
    <x v="15"/>
    <s v="02-02-02-008-005-09-6"/>
    <s v="Adquisición de servicios - Servicios de organización y asistencia de convenciones y ferias"/>
    <s v="COFAC SERVICIO LOGISTICO PARA EL DESARROLLO DE LOS ACTOS OFICIALES INSTITUCIONALES Y SOLEMNES DEL COMANDO DE LA FAC (COFAC)"/>
    <n v="90111603"/>
    <s v="SELECCIÓN ABREVIADA MENOR CUANTÍA"/>
    <n v="1"/>
    <n v="11"/>
    <n v="10"/>
    <n v="1"/>
    <n v="51552194.869999997"/>
    <s v="GLOBAL"/>
    <m/>
  </r>
  <r>
    <x v="11"/>
    <x v="15"/>
    <s v="02-02-02-008-005-09-6"/>
    <s v="Adquisición de servicios - Servicios de organización y asistencia de convenciones y ferias"/>
    <s v="JEPHU-DIRES SERVICIO DE DISEÑO, ADECUACION, MONTAJE Y PARTICIPACION FERIA EXPOESTUDIANTE 2023"/>
    <s v="90151802"/>
    <s v="MÍNIMA CUANTÍA"/>
    <n v="1"/>
    <n v="4"/>
    <n v="16"/>
    <n v="1"/>
    <n v="25200000"/>
    <s v="Unidad"/>
    <m/>
  </r>
  <r>
    <x v="11"/>
    <x v="15"/>
    <s v="02-02-02-008-005-09-6"/>
    <s v="Adquisición de servicios - Servicios de organización y asistencia de convenciones y ferias"/>
    <s v="GASTOS ACTIVIDADES DE RECIPROCIDAD JEMFA: POR PARTE DEL SEÑOR MAYOR GENERAL SEGUNDO COMANDANTE Y JEFE DE ESTADO MAYOR FUERZA AÉREA COLOMBIANA,  COMISIÓN  AL  EXTERIOR:  INTEGRACIÓN ACTIVO ESPACIAL FAC  SAT-2 Y ENTREGA PARA LANZAMIENTO EN LAS INSTALACIONES DE GOMSPACE DINAMARCA Y ALEMANIA, ENTRE EL 24 AL 01 DE FEBRERO DE 2023."/>
    <n v="90111501"/>
    <s v="SOLICITUD DE INFORMACIÓN A LOS PROVEEDORES"/>
    <n v="1"/>
    <n v="1"/>
    <n v="16"/>
    <n v="1"/>
    <n v="3252300"/>
    <s v="GLOBAL"/>
    <m/>
  </r>
  <r>
    <x v="11"/>
    <x v="15"/>
    <s v="02-02-02-008-005-09-6"/>
    <s v="Adquisición de servicios - Servicios de organización y asistencia de convenciones y ferias"/>
    <s v="CENAS DE RECIPROCIDAD EN EL EXTERIOR EN EL MARCO DE LAS REUNIONES BILATERALES EN LAS QUE PARTICIPAN EL COMANDANTE Y SEGUNDO COMANDANTE DE LA FAC."/>
    <n v="90111501"/>
    <s v="SOLICITUD DE INFORMACIÓN A LOS PROVEEDORES"/>
    <n v="2"/>
    <n v="10"/>
    <n v="16"/>
    <n v="1"/>
    <n v="58846920"/>
    <s v="GLOBAL"/>
    <m/>
  </r>
  <r>
    <x v="11"/>
    <x v="15"/>
    <s v="02-02-02-008-005-09-6"/>
    <s v="Adquisición de servicios - Servicios de organización y asistencia de convenciones y ferias"/>
    <s v="SERVICIO LOGISTICO PARA EL DESARROLLO DE LOS ACTOS OFICIALES INSTITUCIONALES Y SOLEMNES DEL COMANDO DE LA FAC (COFAC)"/>
    <n v="90111603"/>
    <s v="SELECCIÓN ABREVIADA MENOR CUANTÍA"/>
    <n v="2"/>
    <n v="10"/>
    <n v="16"/>
    <n v="1"/>
    <n v="432000000"/>
    <s v="GLOBAL"/>
    <m/>
  </r>
  <r>
    <x v="11"/>
    <x v="15"/>
    <s v="02-02-02-008-005-09-6"/>
    <s v="Adquisición de servicios - Servicios de organización y asistencia de convenciones y ferias"/>
    <s v="BACOF SERVICIO LOGISTICO PARA EL DESARROLLO DE LOS ACTOS OFICIALES INSTITUCIONALES Y SOLEMNES DEL COMANDO DE LA FAC (COFAC)"/>
    <n v="90111603"/>
    <s v="SELECCIÓN ABREVIADA MENOR CUANTÍA"/>
    <n v="2"/>
    <n v="10"/>
    <n v="16"/>
    <n v="1"/>
    <n v="47998606"/>
    <s v="GLOBAL"/>
    <m/>
  </r>
  <r>
    <x v="11"/>
    <x v="15"/>
    <s v="02-02-02-008-005-09-6"/>
    <s v="Adquisición de servicios - Servicios de organización y asistencia de convenciones y ferias"/>
    <s v="SALDO CPA 94 GASTOS ACTIVIDADES DE RECIPROCIDAD JEMFA: POR PARTE DEL SEÑOR MAYOR GENERAL SEGUNDO COMANDANTE Y JEFE DE ESTADO MAYOR FUERZA AÉREA COLOMBIANA,  COMISIÓN  AL  EXTERIOR:  INTEGRACIÓN ACTIVO ESPACIAL FAC  SAT-2 Y ENTREGA PARA LANZAMIENTO EN LAS INSTALACIONES DE GOMSPACE DINAMARCA Y ALEMANIA, ENTRE EL 24 AL 01 DE FEBRERO DE 2023."/>
    <n v="90111501"/>
    <s v="SOLICITUD DE INFORMACIÓN A LOS PROVEEDORES"/>
    <n v="1"/>
    <n v="1"/>
    <n v="16"/>
    <n v="1"/>
    <n v="7147700"/>
    <s v="GLOBAL"/>
    <m/>
  </r>
  <r>
    <x v="11"/>
    <x v="15"/>
    <s v="02-02-02-008-005-09-6"/>
    <s v="Adquisición de servicios - Servicios de organización y asistencia de convenciones y ferias"/>
    <s v="SALDO CPA 7 BACOF SERVICIO LOGISTICO PARA EL DESARROLLO DE LOS ACTOS OFICIALES INSTITUCIONALES Y SOLEMNES DEL COMANDO DE LA FAC (COFAC)"/>
    <n v="90111603"/>
    <s v="SELECCIÓN ABREVIADA MENOR CUANTÍA"/>
    <n v="2"/>
    <n v="10"/>
    <n v="16"/>
    <n v="1"/>
    <n v="1394"/>
    <s v="GLOBAL"/>
    <m/>
  </r>
  <r>
    <x v="11"/>
    <x v="15"/>
    <s v="02-02-02-008-005-09-6"/>
    <s v="Adquisición de servicios - Servicios de organización y asistencia de convenciones y ferias"/>
    <s v="SALDO CPA 171 CENAS DE RECIPROCIDAD EN EL EXTERIOR EN EL MARCO DE LAS REUNIONES BILATERALES EN LAS QUE PARTICIPAN EL COMANDANTE Y SEGUNDO COMANDANTE DE LA FAC."/>
    <n v="90111501"/>
    <s v="SOLICITUD DE INFORMACIÓN A LOS PROVEEDORES"/>
    <n v="2"/>
    <n v="10"/>
    <n v="16"/>
    <n v="1"/>
    <n v="35753080"/>
    <s v="GLOBAL"/>
    <m/>
  </r>
  <r>
    <x v="11"/>
    <x v="15"/>
    <s v="02-02-02-008-005-09-7"/>
    <s v="Adquisición de servicios - Servicios de mantenimiento y cuidado del paisaje"/>
    <s v="BACOF VF.2023 PRESTACIÓN DEL SERVICIO DE CORTE DE PRADOS Y JARDINERÍA PARA LOS ALOJAMIENTOS MILITARES Y DEPENDENCIAS EXTERNAS ADSCRITAS A LA BASE AÉREA COMANDO FUERZA AÉREA EN LA GUARNICIÓN DE BOGOTÁ D.C_x000a_"/>
    <s v="70111703"/>
    <s v="MÍNIMA CUANTÍA"/>
    <n v="1"/>
    <n v="4"/>
    <n v="10"/>
    <n v="1"/>
    <n v="61728870"/>
    <s v="Unidad"/>
    <m/>
  </r>
  <r>
    <x v="11"/>
    <x v="15"/>
    <s v="02-02-02-008-005-09-7"/>
    <s v="Adquisición de servicios - Servicios de mantenimiento y cuidado del paisaje"/>
    <s v="BACOF  AMARRE VF 2024  PRESTACIÓN DEL SERVICIO DE CORTE DE PRADOS Y JARDINERÍA PARA LOS ALOJAMIENTOS MILITARES Y DEPENDENCIAS EXTERNAS ADSCRITAS A LA BASE AÉREA COMANDO FUERZA AÉREA EN LA GUARNICIÓN DE BOGOTÁ D.C"/>
    <s v="70111703"/>
    <s v="MÍNIMA CUANTÍA"/>
    <n v="10"/>
    <n v="2"/>
    <n v="10"/>
    <n v="1"/>
    <n v="6770200.3599999994"/>
    <s v="Unidad"/>
    <m/>
  </r>
  <r>
    <x v="11"/>
    <x v="15"/>
    <s v="02-02-02-008-005-09-7"/>
    <s v="Adquisición de servicios - Servicios de mantenimiento y cuidado del paisaje"/>
    <s v="BACOF VF.2023 PRESTACIÓN DEL SERVICIO DE CORTE DE PRADOS Y JARDINERÍA PARA LOS ALOJAMIENTOS MILITARES Y DEPENDENCIAS EXTERNAS ADSCRITAS A LA BASE AÉREA COMANDO FUERZA AÉREA EN LA GUARNICIÓN DE BOGOTÁ D.C_x000a_"/>
    <s v="70111503"/>
    <s v="MÍNIMA CUANTÍA"/>
    <n v="1"/>
    <n v="4"/>
    <n v="16"/>
    <n v="1"/>
    <n v="40424359.5"/>
    <s v="Unidad"/>
    <m/>
  </r>
  <r>
    <x v="11"/>
    <x v="15"/>
    <s v="02-02-02-008-005-09-7"/>
    <s v="Adquisición de servicios - Servicios de mantenimiento y cuidado del paisaje"/>
    <s v="GIMFA PRESTACIÓN DEL SERVICIO DE CORTE DE PRADOS Y JARDINERÍA_x000a_"/>
    <s v="70111710"/>
    <s v="MÍNIMA CUANTÍA"/>
    <n v="1"/>
    <n v="4"/>
    <n v="16"/>
    <n v="1"/>
    <n v="39399948"/>
    <s v="Unidad"/>
    <m/>
  </r>
  <r>
    <x v="11"/>
    <x v="15"/>
    <s v="02-02-02-008-005-09-7"/>
    <s v="Adquisición de servicios - Servicios de mantenimiento y cuidado del paisaje"/>
    <s v="BACOF-GIMFA AMARRE VF 2024 PRESTACIÓN DEL SERVICIO DE CORTE DE PRADOS Y JARDINERÍA PARA LOS ALOJAMIENTOS MILITARES Y DEPENDENCIAS EXTERNAS ADSCRITAS A LA BASE AÉREA COMANDO FUERZA AÉREA EN LA GUARNICIÓN DE BOGOTÁ D.C"/>
    <s v="70111503"/>
    <s v="MÍNIMA CUANTÍA"/>
    <n v="10"/>
    <n v="2"/>
    <n v="16"/>
    <n v="1"/>
    <n v="9577676.9199999999"/>
    <s v="GLOBAL"/>
    <m/>
  </r>
  <r>
    <x v="11"/>
    <x v="15"/>
    <s v="02-02-02-008-005-09-7"/>
    <s v="Adquisición de servicios - Servicios de mantenimiento y cuidado del paisaje"/>
    <s v="OCOES SERVICIO LOGÍSTICO PARA EL ALQUILER Y MONTAJE A TODO COSTO DEL STAND FUERZA AÉREA COLOMBIANA PARA LA PARTICIPACIÓN EN LA FERIA INTERNACIONAL DEL LIBRO A CELEBRARSE DEL 18 DE ABRIL AL 02 DE MAYO DEL 2023"/>
    <n v="90151802"/>
    <s v="CONTRATACIÓN DIRECTA"/>
    <n v="4"/>
    <n v="1"/>
    <n v="16"/>
    <n v="1"/>
    <n v="142800000"/>
    <s v="GLOBAL"/>
    <m/>
  </r>
  <r>
    <x v="11"/>
    <x v="15"/>
    <s v="02-02-02-008-005-09-7"/>
    <s v="Adquisición de servicios - Servicios de mantenimiento y cuidado del paisaje"/>
    <s v="SALDO CPA 242 GIMFA PRESTACIÓN DEL SERVICIO DE CORTE DE PRADOS Y JARDINERÍA PARA LOS ALOJAMIENTOS MILITARES Y DEPENDENCIAS EXTERNAS ADSCRITAS A LA BASE AÉREA COMANDO FUERZA AÉREA EN LA GUARNICIÓN DE BOGOTÁ D.C"/>
    <s v="70111503"/>
    <s v="MÍNIMA CUANTÍA"/>
    <n v="10"/>
    <n v="2"/>
    <n v="16"/>
    <n v="1"/>
    <n v="1021757.08"/>
    <s v="GLOBAL"/>
    <m/>
  </r>
  <r>
    <x v="11"/>
    <x v="14"/>
    <s v="02-02-02-008-007-01-1"/>
    <s v="Adquisición de servicios - Servicios de mantenimiento y reparación de productos metálicos elaborados, excepto maquinaria y equipo"/>
    <s v="BACOF RECARGA Y MANTENIMIENTO DE EXTINTORES"/>
    <s v="72101516"/>
    <s v="MÍNIMA CUANTÍA"/>
    <n v="3"/>
    <n v="4"/>
    <n v="10"/>
    <n v="1"/>
    <n v="8258117.6500000004"/>
    <s v="Unidad"/>
    <m/>
  </r>
  <r>
    <x v="11"/>
    <x v="14"/>
    <s v="02-02-02-008-007-01-1"/>
    <s v="Adquisición de servicios - Servicios de mantenimiento y reparación de productos metálicos elaborados, excepto maquinaria y equipo"/>
    <s v="GAAMA MANTENIMIENTO CORRECTIVO PASADOR DE SEGURIDAD"/>
    <s v="72101516"/>
    <s v="MÍNIMA CUANTÍA"/>
    <n v="3"/>
    <n v="4"/>
    <n v="10"/>
    <n v="1"/>
    <n v="111282.87"/>
    <s v="GLOBAL"/>
    <m/>
  </r>
  <r>
    <x v="11"/>
    <x v="14"/>
    <s v="02-02-02-008-007-01-1"/>
    <s v="Adquisición de servicios - Servicios de mantenimiento y reparación de productos metálicos elaborados, excepto maquinaria y equipo"/>
    <s v="GAAMA MANGUERA EN PVC P/EXTINTOR DE 4 KGS C/ACOPLES"/>
    <s v="72101516"/>
    <s v="MÍNIMA CUANTÍA"/>
    <n v="3"/>
    <n v="4"/>
    <n v="10"/>
    <n v="1"/>
    <n v="268151.5"/>
    <s v="GLOBAL"/>
    <m/>
  </r>
  <r>
    <x v="11"/>
    <x v="14"/>
    <s v="02-02-02-008-007-01-1"/>
    <s v="Adquisición de servicios - Servicios de mantenimiento y reparación de productos metálicos elaborados, excepto maquinaria y equipo"/>
    <s v="GAAMA PRUEBA HIDROSTATICA EXTINTOR POLVO QUÍMICO SECO CLASE ABC Y EXTINTOR BC DE 5 A 30 LIBRAS"/>
    <s v="72101516"/>
    <s v="MÍNIMA CUANTÍA"/>
    <n v="3"/>
    <n v="4"/>
    <n v="10"/>
    <n v="1"/>
    <n v="1143934.3"/>
    <s v="GLOBAL"/>
    <m/>
  </r>
  <r>
    <x v="11"/>
    <x v="14"/>
    <s v="02-02-02-008-007-01-1"/>
    <s v="Adquisición de servicios - Servicios de mantenimiento y reparación de productos metálicos elaborados, excepto maquinaria y equipo"/>
    <s v="GAAMA PRUEBA HIDROSTATICA EXTINTOR POLVO QUÍMICO SECO CLASE ABC Y EXTINTOR BC DE 31 A 150 LIBRAS"/>
    <s v="72101516"/>
    <s v="MÍNIMA CUANTÍA"/>
    <n v="3"/>
    <n v="4"/>
    <n v="10"/>
    <n v="1"/>
    <n v="214521.2"/>
    <s v="GLOBAL"/>
    <m/>
  </r>
  <r>
    <x v="11"/>
    <x v="14"/>
    <s v="02-02-02-008-007-01-1"/>
    <s v="Adquisición de servicios - Servicios de mantenimiento y reparación de productos metálicos elaborados, excepto maquinaria y equipo"/>
    <s v="GAAMA MANTENIMIENTO CORRECTIVO CALCOMANIA"/>
    <s v="72101516"/>
    <s v="MÍNIMA CUANTÍA"/>
    <n v="3"/>
    <n v="4"/>
    <n v="10"/>
    <n v="1"/>
    <n v="111282.87"/>
    <s v="GLOBAL"/>
    <m/>
  </r>
  <r>
    <x v="11"/>
    <x v="14"/>
    <s v="02-02-02-008-007-01-1"/>
    <s v="Adquisición de servicios - Servicios de mantenimiento y reparación de productos metálicos elaborados, excepto maquinaria y equipo"/>
    <s v="GAAMA MANTENIMIENTO CORRECTIVO ANILLO DE VERIFICACIÓN"/>
    <s v="72101516"/>
    <s v="MÍNIMA CUANTÍA"/>
    <n v="3"/>
    <n v="4"/>
    <n v="10"/>
    <n v="1"/>
    <n v="44513.15"/>
    <s v="GLOBAL"/>
    <m/>
  </r>
  <r>
    <x v="11"/>
    <x v="14"/>
    <s v="02-02-02-008-007-01-1"/>
    <s v="Adquisición de servicios - Servicios de mantenimiento y reparación de productos metálicos elaborados, excepto maquinaria y equipo"/>
    <s v="GAAMA REPOSICIÓN DE VÁLVULA EXTINTOR BC DE 5 A 30 LIBRAS"/>
    <s v="72101516"/>
    <s v="MÍNIMA CUANTÍA"/>
    <n v="3"/>
    <n v="4"/>
    <n v="10"/>
    <n v="1"/>
    <n v="7240.09"/>
    <s v="GLOBAL"/>
    <m/>
  </r>
  <r>
    <x v="11"/>
    <x v="14"/>
    <s v="02-02-02-008-007-01-1"/>
    <s v="Adquisición de servicios - Servicios de mantenimiento y reparación de productos metálicos elaborados, excepto maquinaria y equipo"/>
    <s v="GAAMA MANTENIMIENTO CORRECTIVO   SELLO PLÁSTICO"/>
    <s v="72101516"/>
    <s v="MÍNIMA CUANTÍA"/>
    <n v="3"/>
    <n v="4"/>
    <n v="10"/>
    <n v="1"/>
    <n v="22256.57"/>
    <s v="GLOBAL"/>
    <m/>
  </r>
  <r>
    <x v="11"/>
    <x v="14"/>
    <s v="02-02-02-008-007-01-1"/>
    <s v="Adquisición de servicios - Servicios de mantenimiento y reparación de productos metálicos elaborados, excepto maquinaria y equipo"/>
    <s v="GAAMA REPOSICIÓN DE VÁLVULA EXTINTOR DE CO2 DE 31 A 150 LIBRAS"/>
    <s v="72101516"/>
    <s v="MÍNIMA CUANTÍA"/>
    <n v="3"/>
    <n v="4"/>
    <n v="10"/>
    <n v="1"/>
    <n v="247771.99"/>
    <s v="GLOBAL"/>
    <m/>
  </r>
  <r>
    <x v="11"/>
    <x v="14"/>
    <s v="02-02-02-008-007-01-1"/>
    <s v="Adquisición de servicios - Servicios de mantenimiento y reparación de productos metálicos elaborados, excepto maquinaria y equipo"/>
    <s v="GAAMA REPOSICIÓN DE VÁLVULA EXTINTOR POLVO QUÍMICO SECO CLASE ABC DE 31 A 150 LIBRAS"/>
    <s v="72101516"/>
    <s v="MÍNIMA CUANTÍA"/>
    <n v="3"/>
    <n v="4"/>
    <n v="10"/>
    <n v="1"/>
    <n v="204867.75"/>
    <s v="GLOBAL"/>
    <m/>
  </r>
  <r>
    <x v="11"/>
    <x v="14"/>
    <s v="02-02-02-008-007-01-1"/>
    <s v="Adquisición de servicios - Servicios de mantenimiento y reparación de productos metálicos elaborados, excepto maquinaria y equipo"/>
    <s v="GAAMA REPOSICIÓN DE VÁLVULA EXTINTOR POLVO QUÍMICO SECO CLASE ABC DE 5 A 30 LIBRAS"/>
    <s v="72101516"/>
    <s v="MÍNIMA CUANTÍA"/>
    <n v="3"/>
    <n v="4"/>
    <n v="10"/>
    <n v="1"/>
    <n v="585642.88"/>
    <s v="GLOBAL"/>
    <m/>
  </r>
  <r>
    <x v="11"/>
    <x v="14"/>
    <s v="02-02-02-008-007-01-1"/>
    <s v="Adquisición de servicios - Servicios de mantenimiento y reparación de productos metálicos elaborados, excepto maquinaria y equipo"/>
    <s v="GAAMA REPOSICIÓN DE MANÓMETRO EXTINTOR POLVO QUÍMICO SECO CLASE ABC; EXTINTOR DE CO2, EXTINTOR BC Y EXTINTOR POLVO QUÍMICO SECO CLASE ABC Y CLASE BC TIPO ROBOT DE 31 A 150 LIBRAS"/>
    <s v="72101516"/>
    <s v="MÍNIMA CUANTÍA"/>
    <n v="3"/>
    <n v="4"/>
    <n v="10"/>
    <n v="1"/>
    <n v="8044.55"/>
    <s v="GLOBAL"/>
    <m/>
  </r>
  <r>
    <x v="11"/>
    <x v="14"/>
    <s v="02-02-02-008-007-01-1"/>
    <s v="Adquisición de servicios - Servicios de mantenimiento y reparación de productos metálicos elaborados, excepto maquinaria y equipo"/>
    <s v="GAAMA REPOSICIÓN DE MANÓMETRO EXTINTOR POLVO QUÍMICO SECO CLASE ABC; EXTINTOR DE CO2 Y EXTINTOR BC DE 5 A 30 LIBRAS"/>
    <s v="72101516"/>
    <s v="MÍNIMA CUANTÍA"/>
    <n v="3"/>
    <n v="4"/>
    <n v="10"/>
    <n v="1"/>
    <n v="317759.53000000003"/>
    <s v="GLOBAL"/>
    <m/>
  </r>
  <r>
    <x v="11"/>
    <x v="14"/>
    <s v="02-02-02-008-007-01-1"/>
    <s v="Adquisición de servicios - Servicios de mantenimiento y reparación de productos metálicos elaborados, excepto maquinaria y equipo"/>
    <s v="GAAMA APLICACIÓN DE ESQUEMA DE PINTURA EXTINTOR RODANTE"/>
    <s v="72101516"/>
    <s v="MÍNIMA CUANTÍA"/>
    <n v="3"/>
    <n v="4"/>
    <n v="10"/>
    <n v="1"/>
    <n v="130857.93"/>
    <s v="GLOBAL"/>
    <m/>
  </r>
  <r>
    <x v="11"/>
    <x v="14"/>
    <s v="02-02-02-008-007-01-1"/>
    <s v="Adquisición de servicios - Servicios de mantenimiento y reparación de productos metálicos elaborados, excepto maquinaria y equipo"/>
    <s v="GAAMA RECARGA DE EXTINTOR BC 10 LIBRAS"/>
    <s v="72101516"/>
    <s v="MÍNIMA CUANTÍA"/>
    <n v="3"/>
    <n v="4"/>
    <n v="10"/>
    <n v="1"/>
    <n v="8580.85"/>
    <s v="GLOBAL"/>
    <m/>
  </r>
  <r>
    <x v="11"/>
    <x v="14"/>
    <s v="02-02-02-008-007-01-1"/>
    <s v="Adquisición de servicios - Servicios de mantenimiento y reparación de productos metálicos elaborados, excepto maquinaria y equipo"/>
    <s v="GAAMA RECARGA DE EXTINTOR POLVO QUÍMICO SECO CLASE ABC PORTÁTIL DE 5 LIBRAS"/>
    <s v="72101516"/>
    <s v="MÍNIMA CUANTÍA"/>
    <n v="3"/>
    <n v="4"/>
    <n v="10"/>
    <n v="1"/>
    <n v="109405.81"/>
    <s v="GLOBAL"/>
    <m/>
  </r>
  <r>
    <x v="11"/>
    <x v="14"/>
    <s v="02-02-02-008-007-01-1"/>
    <s v="Adquisición de servicios - Servicios de mantenimiento y reparación de productos metálicos elaborados, excepto maquinaria y equipo"/>
    <s v="GAAMA RECARGA DE EXTINTOR POLVO QUÍMICO SECO CLASE ABC PORTÁTIL DE 10 LIBRAS"/>
    <s v="72101516"/>
    <s v="MÍNIMA CUANTÍA"/>
    <n v="3"/>
    <n v="4"/>
    <n v="10"/>
    <n v="1"/>
    <n v="611385.42000000004"/>
    <s v="GLOBAL"/>
    <m/>
  </r>
  <r>
    <x v="11"/>
    <x v="14"/>
    <s v="02-02-02-008-007-01-1"/>
    <s v="Adquisición de servicios - Servicios de mantenimiento y reparación de productos metálicos elaborados, excepto maquinaria y equipo"/>
    <s v="GAAMA RECARGA DE EXTINTOR BC 20 LIBRAS"/>
    <s v="72101516"/>
    <s v="MÍNIMA CUANTÍA"/>
    <n v="3"/>
    <n v="4"/>
    <n v="10"/>
    <n v="1"/>
    <n v="32178.18"/>
    <s v="GLOBAL"/>
    <m/>
  </r>
  <r>
    <x v="11"/>
    <x v="14"/>
    <s v="02-02-02-008-007-01-1"/>
    <s v="Adquisición de servicios - Servicios de mantenimiento y reparación de productos metálicos elaborados, excepto maquinaria y equipo"/>
    <s v="GAAMA APLICACIÓN DE ESQUEMA DE PINTURA EXTINTOR PORTATIL"/>
    <s v="72101516"/>
    <s v="MÍNIMA CUANTÍA"/>
    <n v="3"/>
    <n v="4"/>
    <n v="10"/>
    <n v="1"/>
    <n v="1313406.05"/>
    <s v="GLOBAL"/>
    <m/>
  </r>
  <r>
    <x v="11"/>
    <x v="14"/>
    <s v="02-02-02-008-007-01-1"/>
    <s v="Adquisición de servicios - Servicios de mantenimiento y reparación de productos metálicos elaborados, excepto maquinaria y equipo"/>
    <s v="GAAMA RECARGA DE EXTINTOR POLVO QUÍMICO SECO CLASE ABC RODANTE DE 150 LIBRAS"/>
    <s v="72101516"/>
    <s v="MÍNIMA CUANTÍA"/>
    <n v="3"/>
    <n v="4"/>
    <n v="10"/>
    <n v="1"/>
    <n v="249917.2"/>
    <s v="GLOBAL"/>
    <m/>
  </r>
  <r>
    <x v="11"/>
    <x v="14"/>
    <s v="02-02-02-008-007-01-1"/>
    <s v="Adquisición de servicios - Servicios de mantenimiento y reparación de productos metálicos elaborados, excepto maquinaria y equipo"/>
    <s v="GAAMA RECARGA DE EXTINTOR POLVO QUÍMICO SECO CLASE ABC PORTÁTIL DE 20 LIBRAS"/>
    <s v="72101516"/>
    <s v="MÍNIMA CUANTÍA"/>
    <n v="3"/>
    <n v="4"/>
    <n v="10"/>
    <n v="1"/>
    <n v="120129.31"/>
    <s v="GLOBAL"/>
    <m/>
  </r>
  <r>
    <x v="11"/>
    <x v="14"/>
    <s v="02-02-02-008-007-01-1"/>
    <s v="Adquisición de servicios - Servicios de mantenimiento y reparación de productos metálicos elaborados, excepto maquinaria y equipo"/>
    <s v="GACAR MANTENIMIENTO  Y RECARGA DE EXTINTORES."/>
    <s v="72101516"/>
    <s v="MÍNIMA CUANTÍA"/>
    <n v="3"/>
    <n v="4"/>
    <n v="10"/>
    <n v="1"/>
    <n v="2207000"/>
    <s v="GLOBAL"/>
    <m/>
  </r>
  <r>
    <x v="11"/>
    <x v="14"/>
    <s v="02-02-02-008-007-01-1"/>
    <s v="Adquisición de servicios - Servicios de mantenimiento y reparación de productos metálicos elaborados, excepto maquinaria y equipo"/>
    <s v="GACAS REVISIÓN, RECARGA Y MANTENIMIENTO DE EXTINTORES"/>
    <s v="72101516"/>
    <s v="SELECCIÓN ABREVIADA MENOR CUANTÍA"/>
    <n v="3"/>
    <n v="4"/>
    <n v="10"/>
    <n v="1"/>
    <n v="6656000"/>
    <s v="GLOBAL"/>
    <m/>
  </r>
  <r>
    <x v="11"/>
    <x v="14"/>
    <s v="02-02-02-008-007-01-1"/>
    <s v="Adquisición de servicios - Servicios de mantenimiento y reparación de productos metálicos elaborados, excepto maquinaria y equipo"/>
    <s v="GAORI SERVICIO DE MANTENIMIENTO GENERAL DE EXTINTORES PORTÁTILES_x000a_"/>
    <s v="72101516"/>
    <s v="MÍNIMA CUANTÍA"/>
    <n v="3"/>
    <n v="4"/>
    <n v="10"/>
    <n v="1"/>
    <n v="899702.81999999983"/>
    <s v="Unidad"/>
    <m/>
  </r>
  <r>
    <x v="11"/>
    <x v="14"/>
    <s v="02-02-02-008-007-01-1"/>
    <s v="Adquisición de servicios - Servicios de mantenimiento y reparación de productos metálicos elaborados, excepto maquinaria y equipo"/>
    <s v="GIMFA  RECARGA Y REPARACIÓN DE EXTINTORES"/>
    <s v="72101516"/>
    <s v="MÍNIMA CUANTÍA"/>
    <n v="3"/>
    <n v="4"/>
    <n v="16"/>
    <n v="1"/>
    <n v="267305.20999999996"/>
    <s v="Unidad"/>
    <m/>
  </r>
  <r>
    <x v="11"/>
    <x v="14"/>
    <s v="02-02-02-008-007-01-1"/>
    <s v="Adquisición de servicios - Servicios de mantenimiento y reparación de productos metálicos elaborados, excepto maquinaria y equipo"/>
    <s v="SALDO CPA 137 GIMFA  RECARGA Y REPARACIÓN DE EXTINTORES"/>
    <s v="72101516"/>
    <s v="MÍNIMA CUANTÍA"/>
    <n v="3"/>
    <n v="4"/>
    <n v="16"/>
    <n v="1"/>
    <n v="3032694.79"/>
    <s v="GLOBAL"/>
    <m/>
  </r>
  <r>
    <x v="11"/>
    <x v="14"/>
    <s v="02-02-02-008-007-01-2"/>
    <s v="Adquisición de servicios - Servicios de mantenimiento y reparación de maquinaria de oficina y contabilidad"/>
    <s v="GIMFA MANTENIMIENTO PREVENTIVO Y CORRECTIVO A TODO COSTO  DE FOTOCOPIADORAS MULTIFUNCIONALES_x000a_"/>
    <s v="81101707"/>
    <s v="MÍNIMA CUANTÍA"/>
    <n v="5"/>
    <n v="4"/>
    <n v="16"/>
    <n v="1"/>
    <n v="2200000"/>
    <s v="Unidad"/>
    <m/>
  </r>
  <r>
    <x v="11"/>
    <x v="14"/>
    <s v="02-02-02-008-007-01-4"/>
    <s v="Adquisición de servicios - Servicios de mantenimiento y reparación de maquinaria y equipo de transporte"/>
    <s v="BACOF SERVICIO DE LATONERÍA, PINTURA Y TAPICERÍA A TODO COSTO PARA VEHÍCULOS DE DIFERENTES MARCAS PERTENECIENTES A LA BASE AÉREA COFAC._x000a_"/>
    <s v="78181501"/>
    <s v="MÍNIMA CUANTÍA"/>
    <n v="1"/>
    <n v="12"/>
    <n v="10"/>
    <n v="1"/>
    <n v="4980000"/>
    <s v="GLOBAL"/>
    <m/>
  </r>
  <r>
    <x v="11"/>
    <x v="14"/>
    <s v="02-02-02-008-007-01-4"/>
    <s v="Adquisición de servicios - Servicios de mantenimiento y reparación de maquinaria y equipo de transporte"/>
    <s v="BACOF  AMARRE VF 2024  MANTENIMIENTO PREVENTIVO Y CORRECTIVO A TODO COSTO DE MOTOS"/>
    <s v="78181507"/>
    <s v="SELECCIÓN ABREVIADA MENOR CUANTÍA"/>
    <n v="10"/>
    <n v="2"/>
    <n v="10"/>
    <n v="1"/>
    <n v="479832"/>
    <s v="Unidad"/>
    <m/>
  </r>
  <r>
    <x v="11"/>
    <x v="14"/>
    <s v="02-02-02-008-007-01-4"/>
    <s v="Adquisición de servicios - Servicios de mantenimiento y reparación de maquinaria y equipo de transporte"/>
    <s v="BACOF VF.2023 MANTENIMIENTO PREVENTIVO Y CORRECTIVO A TODO COSTO DE MOTOS_x000a_"/>
    <s v="78181507"/>
    <s v="SELECCIÓN ABREVIADA MENOR CUANTÍA"/>
    <n v="1"/>
    <n v="12"/>
    <n v="10"/>
    <n v="1"/>
    <n v="179000000"/>
    <s v="Unidad"/>
    <m/>
  </r>
  <r>
    <x v="11"/>
    <x v="14"/>
    <s v="02-02-02-008-007-01-4"/>
    <s v="Adquisición de servicios - Servicios de mantenimiento y reparación de maquinaria y equipo de transporte"/>
    <s v="BACOF VF.2023 MANTENIMIENTO PREVENTIVO Y CORRECTIVO A TODO COSTO DE VEHICULOS COFAC_x000a_"/>
    <s v="78181507"/>
    <s v="SELECCIÓN ABREVIADA MENOR CUANTÍA"/>
    <n v="1"/>
    <n v="12"/>
    <n v="10"/>
    <n v="1"/>
    <n v="547739212.85000002"/>
    <s v="Unidad"/>
    <m/>
  </r>
  <r>
    <x v="11"/>
    <x v="14"/>
    <s v="02-02-02-008-007-01-4"/>
    <s v="Adquisición de servicios - Servicios de mantenimiento y reparación de maquinaria y equipo de transporte"/>
    <s v="BACOF  AMARRE VF 2024  MANTENIMIENTO PREVENTIVO Y CORRECTIVO A TODO COSTO DE VEHICULOS COFAC"/>
    <s v="78181507"/>
    <s v="SELECCIÓN ABREVIADA MENOR CUANTÍA"/>
    <n v="10"/>
    <n v="2"/>
    <n v="10"/>
    <n v="1"/>
    <n v="5589100"/>
    <s v="GLOBAL"/>
    <m/>
  </r>
  <r>
    <x v="11"/>
    <x v="14"/>
    <s v="02-02-02-008-007-01-4"/>
    <s v="Adquisición de servicios - Servicios de mantenimiento y reparación de maquinaria y equipo de transporte"/>
    <s v="GAAMA DILOA MANTENIMIENTO EQUIPO ETAA GENERADOR DE ILUMINACION FLOOD LIGHT"/>
    <s v="72151511"/>
    <s v="SELECCIÓN ABREVIADA MENOR CUANTÍA"/>
    <n v="1"/>
    <n v="12"/>
    <n v="10"/>
    <n v="1"/>
    <n v="2910000"/>
    <s v="Unidad"/>
    <m/>
  </r>
  <r>
    <x v="11"/>
    <x v="14"/>
    <s v="02-02-02-008-007-01-4"/>
    <s v="Adquisición de servicios - Servicios de mantenimiento y reparación de maquinaria y equipo de transporte"/>
    <s v="GAAMA DILOA MANTENIMIENTO EQUIPO ETAA REMOLACADOR AERONAVES 3000 LBS / 1360 KG"/>
    <s v="72154501"/>
    <s v="SELECCIÓN ABREVIADA MENOR CUANTÍA"/>
    <n v="1"/>
    <n v="12"/>
    <n v="10"/>
    <n v="1"/>
    <n v="3390000"/>
    <s v="Unidad"/>
    <m/>
  </r>
  <r>
    <x v="11"/>
    <x v="14"/>
    <s v="02-02-02-008-007-01-4"/>
    <s v="Adquisición de servicios - Servicios de mantenimiento y reparación de maquinaria y equipo de transporte"/>
    <s v="GAAMA DILOA MANTENIMIENTO EQUIPO DEL EQUIPO ETAA REMOLCADOR AERONAVES VALTRA"/>
    <s v="72154501"/>
    <s v="SELECCIÓN ABREVIADA MENOR CUANTÍA"/>
    <n v="1"/>
    <n v="12"/>
    <n v="10"/>
    <n v="1"/>
    <n v="5520000"/>
    <s v="Unidad"/>
    <m/>
  </r>
  <r>
    <x v="11"/>
    <x v="14"/>
    <s v="02-02-02-008-007-01-4"/>
    <s v="Adquisición de servicios - Servicios de mantenimiento y reparación de maquinaria y equipo de transporte"/>
    <s v="GAAMA DILOA MANTENIMIENTO EQUIPO ETAA MONTACARGA 3.5 TONELADAS"/>
    <s v="72154501"/>
    <s v="SELECCIÓN ABREVIADA MENOR CUANTÍA"/>
    <n v="1"/>
    <n v="12"/>
    <n v="10"/>
    <n v="1"/>
    <n v="5330000"/>
    <s v="Unidad"/>
    <m/>
  </r>
  <r>
    <x v="11"/>
    <x v="14"/>
    <s v="02-02-02-008-007-01-4"/>
    <s v="Adquisición de servicios - Servicios de mantenimiento y reparación de maquinaria y equipo de transporte"/>
    <s v="GAAMA DILOA MANTENIMIENTO EQUIPO ETAA MONTACAGARGA 6 TONELADAS"/>
    <s v="72154501"/>
    <s v="SELECCIÓN ABREVIADA MENOR CUANTÍA"/>
    <n v="1"/>
    <n v="12"/>
    <n v="10"/>
    <n v="1"/>
    <n v="8240000"/>
    <s v="Unidad"/>
    <m/>
  </r>
  <r>
    <x v="11"/>
    <x v="14"/>
    <s v="02-02-02-008-007-01-4"/>
    <s v="Adquisición de servicios - Servicios de mantenimiento y reparación de maquinaria y equipo de transporte"/>
    <s v="GAAMA DILOA MANTENIMIENTO EQUIPO ETAA VEHICULO UTILATARIO GATOR"/>
    <s v="78181507"/>
    <s v="SELECCIÓN ABREVIADA MENOR CUANTÍA"/>
    <n v="1"/>
    <n v="12"/>
    <n v="10"/>
    <n v="1"/>
    <n v="2520000"/>
    <s v="Unidad"/>
    <m/>
  </r>
  <r>
    <x v="11"/>
    <x v="14"/>
    <s v="02-02-02-008-007-01-4"/>
    <s v="Adquisición de servicios - Servicios de mantenimiento y reparación de maquinaria y equipo de transporte"/>
    <s v="GAAMA DILOA MANTENIMIENTO EQUIPO ETAA PLANTA AUXILIAR 28 DC 60 KVA"/>
    <s v="72154300"/>
    <s v="SELECCIÓN ABREVIADA MENOR CUANTÍA"/>
    <n v="1"/>
    <n v="12"/>
    <n v="10"/>
    <n v="1"/>
    <n v="6300000"/>
    <s v="Unidad"/>
    <m/>
  </r>
  <r>
    <x v="11"/>
    <x v="14"/>
    <s v="02-02-02-008-007-01-4"/>
    <s v="Adquisición de servicios - Servicios de mantenimiento y reparación de maquinaria y equipo de transporte"/>
    <s v="GAAMA DILOA MANTENIMIENTO EQUIPO ETAA PLANTA AUXILIAR 115 VOLTIOS 28 DC 60 KVA"/>
    <s v="72154300"/>
    <s v="SELECCIÓN ABREVIADA MENOR CUANTÍA"/>
    <n v="1"/>
    <n v="12"/>
    <n v="10"/>
    <n v="1"/>
    <n v="3390000"/>
    <s v="Unidad"/>
    <m/>
  </r>
  <r>
    <x v="11"/>
    <x v="14"/>
    <s v="02-02-02-008-007-01-4"/>
    <s v="Adquisición de servicios - Servicios de mantenimiento y reparación de maquinaria y equipo de transporte"/>
    <s v="GACAR DILOA MANTENIMIENTO TRACTOR TUG WAREHOUSE AMD-0509"/>
    <s v="72154501"/>
    <s v="SELECCIÓN ABREVIADA MENOR CUANTÍA"/>
    <n v="1"/>
    <n v="12"/>
    <n v="10"/>
    <n v="1"/>
    <n v="8470000"/>
    <s v="Unidad"/>
    <m/>
  </r>
  <r>
    <x v="11"/>
    <x v="14"/>
    <s v="02-02-02-008-007-01-4"/>
    <s v="Adquisición de servicios - Servicios de mantenimiento y reparación de maquinaria y equipo de transporte"/>
    <s v="GACAR DILOA MANTENIMIENTO TRACTOR HARLAN AMD-0563"/>
    <s v="72154501"/>
    <s v="SELECCIÓN ABREVIADA MENOR CUANTÍA"/>
    <n v="1"/>
    <n v="12"/>
    <n v="10"/>
    <n v="1"/>
    <n v="8470000"/>
    <s v="Unidad"/>
    <m/>
  </r>
  <r>
    <x v="11"/>
    <x v="14"/>
    <s v="02-02-02-008-007-01-4"/>
    <s v="Adquisición de servicios - Servicios de mantenimiento y reparación de maquinaria y equipo de transporte"/>
    <s v="GACAR DILOA MANTENIMIENTO MONTACARGA HYSTER 7 TONELADAS AMD-0621"/>
    <s v="72154501"/>
    <s v="SELECCIÓN ABREVIADA MENOR CUANTÍA"/>
    <n v="1"/>
    <n v="12"/>
    <n v="10"/>
    <n v="1"/>
    <n v="8240000"/>
    <s v="Unidad"/>
    <m/>
  </r>
  <r>
    <x v="11"/>
    <x v="14"/>
    <s v="02-02-02-008-007-01-4"/>
    <s v="Adquisición de servicios - Servicios de mantenimiento y reparación de maquinaria y equipo de transporte"/>
    <s v="GACAR DILOA MANTENIMIENTO TRUCK LIFT FORK 7 TON. AMD-0978"/>
    <s v="78181507"/>
    <s v="SELECCIÓN ABREVIADA MENOR CUANTÍA"/>
    <n v="1"/>
    <n v="12"/>
    <n v="10"/>
    <n v="1"/>
    <n v="8240000"/>
    <s v="Unidad"/>
    <m/>
  </r>
  <r>
    <x v="11"/>
    <x v="14"/>
    <s v="02-02-02-008-007-01-4"/>
    <s v="Adquisición de servicios - Servicios de mantenimiento y reparación de maquinaria y equipo de transporte"/>
    <s v="GACAS DILOA MANTENIMIENTO LEVANTABOMBAS MJ-1C _x000a_"/>
    <s v="72154501"/>
    <s v="SELECCIÓN ABREVIADA MENOR CUANTÍA"/>
    <n v="1"/>
    <n v="12"/>
    <n v="10"/>
    <n v="1"/>
    <n v="6402200"/>
    <s v="Unidad"/>
    <m/>
  </r>
  <r>
    <x v="11"/>
    <x v="14"/>
    <s v="02-02-02-008-007-01-4"/>
    <s v="Adquisición de servicios - Servicios de mantenimiento y reparación de maquinaria y equipo de transporte"/>
    <s v="GACAS DILOA MANTENIMIENTO MONTACARGA 3,5 TON. _x000a_"/>
    <s v="72154501"/>
    <s v="SELECCIÓN ABREVIADA MENOR CUANTÍA"/>
    <n v="1"/>
    <n v="12"/>
    <n v="10"/>
    <n v="1"/>
    <n v="6687800"/>
    <s v="Unidad"/>
    <m/>
  </r>
  <r>
    <x v="11"/>
    <x v="14"/>
    <s v="02-02-02-008-007-01-4"/>
    <s v="Adquisición de servicios - Servicios de mantenimiento y reparación de maquinaria y equipo de transporte"/>
    <s v="GACAS DILOA MANTENIMIENTO TRACTOR KUBOTA   REMOLCADOR DE AERONAVES _x000a_"/>
    <s v="72154501"/>
    <s v="SELECCIÓN ABREVIADA MENOR CUANTÍA"/>
    <n v="1"/>
    <n v="12"/>
    <n v="10"/>
    <n v="1"/>
    <n v="5557300"/>
    <s v="Unidad"/>
    <m/>
  </r>
  <r>
    <x v="11"/>
    <x v="14"/>
    <s v="02-02-02-008-007-01-4"/>
    <s v="Adquisición de servicios - Servicios de mantenimiento y reparación de maquinaria y equipo de transporte"/>
    <s v="GACAS DILOA MANTENIMIENTO MONTACARGA 6,1 TON. _x000a_"/>
    <s v="72154501"/>
    <s v="SELECCIÓN ABREVIADA MENOR CUANTÍA"/>
    <n v="1"/>
    <n v="12"/>
    <n v="10"/>
    <n v="1"/>
    <n v="7449400"/>
    <s v="Unidad"/>
    <m/>
  </r>
  <r>
    <x v="11"/>
    <x v="14"/>
    <s v="02-02-02-008-007-01-4"/>
    <s v="Adquisición de servicios - Servicios de mantenimiento y reparación de maquinaria y equipo de transporte"/>
    <s v="GACAS DILOA MANTENIMIENTO TRACTOR TUG  REMOLCADOR DE AERONAVES _x000a_"/>
    <s v="72154501"/>
    <s v="SELECCIÓN ABREVIADA MENOR CUANTÍA"/>
    <n v="1"/>
    <n v="12"/>
    <n v="10"/>
    <n v="1"/>
    <n v="5628700"/>
    <s v="Unidad"/>
    <m/>
  </r>
  <r>
    <x v="11"/>
    <x v="14"/>
    <s v="02-02-02-008-007-01-4"/>
    <s v="Adquisición de servicios - Servicios de mantenimiento y reparación de maquinaria y equipo de transporte"/>
    <s v="GACAS DILOA MANTENIMIENTO TRACTOR TUG  REMOLCADOR DE AERONAVES _x000a_"/>
    <s v="72154501"/>
    <s v="SELECCIÓN ABREVIADA MENOR CUANTÍA"/>
    <n v="1"/>
    <n v="12"/>
    <n v="10"/>
    <n v="1"/>
    <n v="5628700"/>
    <s v="Unidad"/>
    <m/>
  </r>
  <r>
    <x v="11"/>
    <x v="14"/>
    <s v="02-02-02-008-007-01-4"/>
    <s v="Adquisición de servicios - Servicios de mantenimiento y reparación de maquinaria y equipo de transporte"/>
    <s v="GACAS DILOA MANTENIMIENTO BARREDORA AUSA _x000a_"/>
    <s v="73152101"/>
    <s v="SELECCIÓN ABREVIADA MENOR CUANTÍA"/>
    <n v="1"/>
    <n v="12"/>
    <n v="10"/>
    <n v="1"/>
    <n v="4807600"/>
    <s v="Unidad"/>
    <m/>
  </r>
  <r>
    <x v="11"/>
    <x v="14"/>
    <s v="02-02-02-008-007-01-4"/>
    <s v="Adquisición de servicios - Servicios de mantenimiento y reparación de maquinaria y equipo de transporte"/>
    <s v="GACAS DILOA MANTENIMIENTO REMOLCADOR JET PORTER  ELECTRICO DE AERONAVES _x000a_"/>
    <s v="73152108"/>
    <s v="SELECCIÓN ABREVIADA MENOR CUANTÍA"/>
    <n v="1"/>
    <n v="12"/>
    <n v="10"/>
    <n v="1"/>
    <n v="12221300"/>
    <s v="Unidad"/>
    <m/>
  </r>
  <r>
    <x v="11"/>
    <x v="14"/>
    <s v="02-02-02-008-007-01-4"/>
    <s v="Adquisición de servicios - Servicios de mantenimiento y reparación de maquinaria y equipo de transporte"/>
    <s v="GACAS DILOA MANTENIMIENTO EQUIPO TH 6X4 JOHN DEERE _x000a_"/>
    <s v="78181507"/>
    <s v="SELECCIÓN ABREVIADA MENOR CUANTÍA"/>
    <n v="1"/>
    <n v="12"/>
    <n v="10"/>
    <n v="1"/>
    <n v="2760800"/>
    <s v="Unidad"/>
    <m/>
  </r>
  <r>
    <x v="11"/>
    <x v="14"/>
    <s v="02-02-02-008-007-01-4"/>
    <s v="Adquisición de servicios - Servicios de mantenimiento y reparación de maquinaria y equipo de transporte"/>
    <s v="GAORI DILOA MANTENIMIENTO PREVENTIVO  ANUAL MONTACARGAS F006D02823S AMD 0920 GAORI"/>
    <s v="72154501"/>
    <s v="SELECCIÓN ABREVIADA MENOR CUANTÍA"/>
    <n v="1"/>
    <n v="12"/>
    <n v="10"/>
    <n v="1"/>
    <n v="9794117.6899999995"/>
    <s v="Unidad"/>
    <m/>
  </r>
  <r>
    <x v="11"/>
    <x v="14"/>
    <s v="02-02-02-008-007-01-4"/>
    <s v="Adquisición de servicios - Servicios de mantenimiento y reparación de maquinaria y equipo de transporte"/>
    <s v="GAORI DILOA MANTENIMIENTO PREVENTIVO ANUAL MONTACARGAS F006D02823S AMD 0609 GAORI"/>
    <s v="72154501"/>
    <s v="SELECCIÓN ABREVIADA MENOR CUANTÍA"/>
    <n v="1"/>
    <n v="12"/>
    <n v="10"/>
    <n v="1"/>
    <n v="9794117.6899999995"/>
    <s v="Unidad"/>
    <m/>
  </r>
  <r>
    <x v="11"/>
    <x v="14"/>
    <s v="02-02-02-008-007-01-4"/>
    <s v="Adquisición de servicios - Servicios de mantenimiento y reparación de maquinaria y equipo de transporte"/>
    <s v="GAORI DILOA MANTENIMIENTO REMOLCADOR AERONAVES 40000LBS AMD- 0537 GAORI"/>
    <s v="72154501"/>
    <s v="SELECCIÓN ABREVIADA MENOR CUANTÍA"/>
    <n v="1"/>
    <n v="12"/>
    <n v="10"/>
    <n v="1"/>
    <n v="8161764.9399999995"/>
    <s v="Unidad"/>
    <m/>
  </r>
  <r>
    <x v="11"/>
    <x v="14"/>
    <s v="02-02-02-008-007-01-4"/>
    <s v="Adquisición de servicios - Servicios de mantenimiento y reparación de maquinaria y equipo de transporte"/>
    <s v="GAORI DILOA MANTENIMIENTO PREVENTIVO  ANUAL MONTACARGAS F006D02823S AMG-1023 GAORI"/>
    <s v="72154501"/>
    <s v="SELECCIÓN ABREVIADA MENOR CUANTÍA"/>
    <n v="1"/>
    <n v="12"/>
    <n v="10"/>
    <n v="1"/>
    <n v="6372548.7699999996"/>
    <s v="Unidad"/>
    <m/>
  </r>
  <r>
    <x v="11"/>
    <x v="14"/>
    <s v="02-02-02-008-007-01-4"/>
    <s v="Adquisición de servicios - Servicios de mantenimiento y reparación de maquinaria y equipo de transporte"/>
    <s v="GAORI DILOA MANTENIMIENTO REMOLCADOR AERONAVES 40000LBS AMD- 0513 GAORI"/>
    <s v="72154501"/>
    <s v="SELECCIÓN ABREVIADA MENOR CUANTÍA"/>
    <n v="1"/>
    <n v="12"/>
    <n v="10"/>
    <n v="1"/>
    <n v="8161764.9399999995"/>
    <s v="Unidad"/>
    <m/>
  </r>
  <r>
    <x v="11"/>
    <x v="14"/>
    <s v="02-02-02-008-007-01-4"/>
    <s v="Adquisición de servicios - Servicios de mantenimiento y reparación de maquinaria y equipo de transporte"/>
    <s v="GAORI DILOA MANTENIMIENTO REMOLCADOR AERONAVES 6000 LBS AMD- 0570 GAORI"/>
    <s v="72154501"/>
    <s v="SELECCIÓN ABREVIADA MENOR CUANTÍA"/>
    <n v="1"/>
    <n v="12"/>
    <n v="10"/>
    <n v="1"/>
    <n v="8161764.9399999995"/>
    <s v="Unidad"/>
    <m/>
  </r>
  <r>
    <x v="11"/>
    <x v="14"/>
    <s v="02-02-02-008-007-01-4"/>
    <s v="Adquisición de servicios - Servicios de mantenimiento y reparación de maquinaria y equipo de transporte"/>
    <s v="GAORI DILOA MANTENIMIENTO GATOR AMG-0996 GAORI"/>
    <n v="78181507"/>
    <s v="SELECCIÓN ABREVIADA MENOR CUANTÍA"/>
    <n v="1"/>
    <n v="12"/>
    <n v="10"/>
    <n v="1"/>
    <n v="4901961.05"/>
    <s v="Unidad"/>
    <m/>
  </r>
  <r>
    <x v="11"/>
    <x v="14"/>
    <s v="02-02-02-008-007-01-4"/>
    <s v="Adquisición de servicios - Servicios de mantenimiento y reparación de maquinaria y equipo de transporte"/>
    <s v="GAORI DILOA MANTENIMIENTO GATOR AMG-1024 GAORI"/>
    <s v="78181507"/>
    <s v="SELECCIÓN ABREVIADA MENOR CUANTÍA"/>
    <n v="1"/>
    <n v="12"/>
    <n v="10"/>
    <n v="1"/>
    <n v="4901961.05"/>
    <s v="Unidad"/>
    <m/>
  </r>
  <r>
    <x v="11"/>
    <x v="14"/>
    <s v="02-02-02-008-007-01-4"/>
    <s v="Adquisición de servicios - Servicios de mantenimiento y reparación de maquinaria y equipo de transporte"/>
    <s v="EPFAC MANTENIMIENTO A TODO COSTO VEHÍCULOS EPFAC_x000a_"/>
    <s v="78181507"/>
    <s v="SELECCIÓN ABREVIADA MENOR CUANTÍA"/>
    <n v="1"/>
    <n v="12"/>
    <n v="10"/>
    <n v="1"/>
    <n v="19000000"/>
    <s v="Unidad"/>
    <m/>
  </r>
  <r>
    <x v="11"/>
    <x v="14"/>
    <s v="02-02-02-008-007-01-4"/>
    <s v="Adquisición de servicios - Servicios de mantenimiento y reparación de maquinaria y equipo de transporte"/>
    <s v="GAAMA MANTENIMIENTO Y REPARACIONES PARQUE AUTOMOTOR (AMBULANCIA SANIDAD)"/>
    <s v="78181507"/>
    <s v="SELECCIÓN ABREVIADA MENOR CUANTÍA"/>
    <n v="1"/>
    <n v="12"/>
    <n v="10"/>
    <n v="1"/>
    <n v="2547500"/>
    <s v="Unidad"/>
    <m/>
  </r>
  <r>
    <x v="11"/>
    <x v="14"/>
    <s v="02-02-02-008-007-01-4"/>
    <s v="Adquisición de servicios - Servicios de mantenimiento y reparación de maquinaria y equipo de transporte"/>
    <s v="GAAMA MANTENIMIENTO Y REPARACIONES PARQUE AUTOMOTOR  CUPO VF 2023 GAAMA"/>
    <s v="78181507"/>
    <s v="SELECCIÓN ABREVIADA MENOR CUANTÍA"/>
    <n v="1"/>
    <n v="10"/>
    <n v="10"/>
    <n v="1"/>
    <n v="50257000"/>
    <s v="Unidad"/>
    <m/>
  </r>
  <r>
    <x v="11"/>
    <x v="14"/>
    <s v="02-02-02-008-007-01-4"/>
    <s v="Adquisición de servicios - Servicios de mantenimiento y reparación de maquinaria y equipo de transporte"/>
    <s v="GAAMA VF.2023 MANTENIMIENTO PREVENTIVO Y CORRECTIVO A TODO COSTO DE MOTOS"/>
    <s v="78181507"/>
    <s v="SELECCIÓN ABREVIADA MENOR CUANTÍA"/>
    <n v="1"/>
    <n v="10"/>
    <n v="10"/>
    <n v="1"/>
    <n v="14995000"/>
    <s v="Unidad"/>
    <m/>
  </r>
  <r>
    <x v="11"/>
    <x v="14"/>
    <s v="02-02-02-008-007-01-4"/>
    <s v="Adquisición de servicios - Servicios de mantenimiento y reparación de maquinaria y equipo de transporte"/>
    <s v="GAAMA  AMARRE VF 2024 MANTENIMIENTO Y REPARACIONES PARQUE AUTOMOTOR"/>
    <s v="78181507"/>
    <s v="SELECCIÓN ABREVIADA MENOR CUANTÍA"/>
    <n v="1"/>
    <n v="12"/>
    <n v="10"/>
    <n v="1"/>
    <n v="5000000"/>
    <s v="Unidad"/>
    <m/>
  </r>
  <r>
    <x v="11"/>
    <x v="14"/>
    <s v="02-02-02-008-007-01-4"/>
    <s v="Adquisición de servicios - Servicios de mantenimiento y reparación de maquinaria y equipo de transporte"/>
    <s v="GACAR VF.2023 MANTENIMIENTO PREVENTIVO Y CORRECTIVO A TODO COSTO DE MOTOS"/>
    <s v="78181500"/>
    <s v="SELECCIÓN ABREVIADA MENOR CUANTÍA"/>
    <n v="1"/>
    <n v="10"/>
    <n v="10"/>
    <n v="1"/>
    <n v="30000000"/>
    <s v="Unidad"/>
    <m/>
  </r>
  <r>
    <x v="11"/>
    <x v="14"/>
    <s v="02-02-02-008-007-01-4"/>
    <s v="Adquisición de servicios - Servicios de mantenimiento y reparación de maquinaria y equipo de transporte"/>
    <s v="GACAR AMARRE VF 2024 MANTENIMIENTO PREVENTIVO Y CORRECTIVO A TODO COSTO DE MOTOS"/>
    <s v="78181507"/>
    <s v="SELECCIÓN ABREVIADA MENOR CUANTÍA"/>
    <n v="10"/>
    <n v="2"/>
    <n v="10"/>
    <n v="1"/>
    <n v="1821096.8"/>
    <s v="Unidad"/>
    <m/>
  </r>
  <r>
    <x v="11"/>
    <x v="14"/>
    <s v="02-02-02-008-007-01-4"/>
    <s v="Adquisición de servicios - Servicios de mantenimiento y reparación de maquinaria y equipo de transporte"/>
    <s v="GACAR AMARRE VF 2024 MANTENIMIENTO PREVENTIVO Y CORRECTIVO A TODO COSTO DE VEHICULOS "/>
    <s v="78181507"/>
    <s v="SELECCIÓN ABREVIADA MENOR CUANTÍA"/>
    <n v="10"/>
    <n v="2"/>
    <n v="10"/>
    <n v="1"/>
    <n v="9931398.4000000004"/>
    <s v="Unidad"/>
    <m/>
  </r>
  <r>
    <x v="11"/>
    <x v="14"/>
    <s v="02-02-02-008-007-01-4"/>
    <s v="Adquisición de servicios - Servicios de mantenimiento y reparación de maquinaria y equipo de transporte"/>
    <s v="GACAR VF 2023 MANTENIMIENTO PREVENTIVO Y CORRECTIVO A TODO COSTO DE VEHICULOS GACAR"/>
    <s v="78181500"/>
    <s v="SELECCIÓN ABREVIADA MENOR CUANTÍA"/>
    <n v="1"/>
    <n v="10"/>
    <n v="10"/>
    <n v="1"/>
    <n v="100000000"/>
    <s v="Unidad"/>
    <m/>
  </r>
  <r>
    <x v="11"/>
    <x v="14"/>
    <s v="02-02-02-008-007-01-4"/>
    <s v="Adquisición de servicios - Servicios de mantenimiento y reparación de maquinaria y equipo de transporte"/>
    <s v="GACAS VF.2023 MANTENIMIENTO PREVENTIVO Y CORRECTIVO A TODO COSTO DE MOTOS"/>
    <s v="78181500"/>
    <s v="SELECCIÓN ABREVIADA MENOR CUANTÍA"/>
    <n v="1"/>
    <n v="10"/>
    <n v="10"/>
    <n v="1"/>
    <n v="30900000"/>
    <s v="Unidad"/>
    <m/>
  </r>
  <r>
    <x v="11"/>
    <x v="14"/>
    <s v="02-02-02-008-007-01-4"/>
    <s v="Adquisición de servicios - Servicios de mantenimiento y reparación de maquinaria y equipo de transporte"/>
    <s v="GACAS VF.2023 MANTENIMIENTO PREVENTIVO Y CORRECTIVO A TODO COSTO DE VEHICULOS"/>
    <s v="78181500"/>
    <s v="SELECCIÓN ABREVIADA MENOR CUANTÍA"/>
    <n v="1"/>
    <n v="10"/>
    <n v="10"/>
    <n v="1"/>
    <n v="65000000"/>
    <s v="Unidad"/>
    <m/>
  </r>
  <r>
    <x v="11"/>
    <x v="14"/>
    <s v="02-02-02-008-007-01-4"/>
    <s v="Adquisición de servicios - Servicios de mantenimiento y reparación de maquinaria y equipo de transporte"/>
    <s v="GAORI VF.2023 MANTENIMIENTO PREVENTIVO Y CORRECTIVO A TODO COSTO DE MOTOS_x000a_"/>
    <s v="78181507"/>
    <s v="SELECCIÓN ABREVIADA MENOR CUANTÍA"/>
    <n v="1"/>
    <n v="10"/>
    <n v="10"/>
    <n v="1"/>
    <n v="20000000"/>
    <s v="Unidad"/>
    <m/>
  </r>
  <r>
    <x v="11"/>
    <x v="14"/>
    <s v="02-02-02-008-007-01-4"/>
    <s v="Adquisición de servicios - Servicios de mantenimiento y reparación de maquinaria y equipo de transporte"/>
    <s v="GAORI VF.2023 MANTENIMIENTO PREVENTIVO Y CORRECTIVO A TODO COSTO DE VEHICULOS"/>
    <s v="78181507"/>
    <s v="SELECCIÓN ABREVIADA MENOR CUANTÍA"/>
    <n v="1"/>
    <n v="10"/>
    <n v="10"/>
    <n v="1"/>
    <n v="110000000"/>
    <s v="Unidad"/>
    <m/>
  </r>
  <r>
    <x v="11"/>
    <x v="14"/>
    <s v="02-02-02-008-007-01-4"/>
    <s v="Adquisición de servicios - Servicios de mantenimiento y reparación de maquinaria y equipo de transporte"/>
    <s v="JEINA MANTENIMIENTO VEHICULOS 2023"/>
    <s v="78181507"/>
    <s v="SELECCIÓN ABREVIADA MENOR CUANTÍA"/>
    <n v="1"/>
    <n v="12"/>
    <n v="10"/>
    <n v="1"/>
    <n v="40210900"/>
    <s v="Unidad"/>
    <m/>
  </r>
  <r>
    <x v="11"/>
    <x v="14"/>
    <s v="02-02-02-008-007-01-4"/>
    <s v="Adquisición de servicios - Servicios de mantenimiento y reparación de maquinaria y equipo de transporte"/>
    <s v="DIACO CEGOT AMARRE VF 2024 MANTENIMIENTO PREVENTIVO-CORRECTIVO VEHICULOS MOVILIZADORES RADARES TPS-78_x000a_"/>
    <s v="73152108"/>
    <s v="SELECCIÓN ABREVIADA MENOR CUANTÍA"/>
    <n v="1"/>
    <n v="12"/>
    <n v="10"/>
    <n v="1"/>
    <n v="20000000"/>
    <s v="Unidad"/>
    <m/>
  </r>
  <r>
    <x v="11"/>
    <x v="14"/>
    <s v="02-02-02-008-007-01-4"/>
    <s v="Adquisición de servicios - Servicios de mantenimiento y reparación de maquinaria y equipo de transporte"/>
    <s v="GAORI CEGOT MANTENIMIENTO CAMIONETA RADAR MARANDUA_x000a_"/>
    <s v="78181500"/>
    <s v="SELECCIÓN ABREVIADA MENOR CUANTÍA"/>
    <n v="1"/>
    <n v="12"/>
    <n v="10"/>
    <n v="1"/>
    <n v="5000000"/>
    <s v="Unidad"/>
    <m/>
  </r>
  <r>
    <x v="11"/>
    <x v="14"/>
    <s v="02-02-02-008-007-01-4"/>
    <s v="Adquisición de servicios - Servicios de mantenimiento y reparación de maquinaria y equipo de transporte"/>
    <s v="DIMAT AMARRE VF 2024 MANTENIMIENTO VEHICULOS"/>
    <s v="78181507"/>
    <s v="SELECCIÓN ABREVIADA MENOR CUANTÍA"/>
    <n v="1"/>
    <n v="10"/>
    <n v="10"/>
    <n v="1"/>
    <n v="6765080.1600000001"/>
    <s v="GLOBAL"/>
    <m/>
  </r>
  <r>
    <x v="11"/>
    <x v="14"/>
    <s v="02-02-02-008-007-01-4"/>
    <s v="Adquisición de servicios - Servicios de mantenimiento y reparación de maquinaria y equipo de transporte"/>
    <s v="DIFRA MANTENIMIENTO DE VOLQUETAS"/>
    <s v="78181507"/>
    <s v="SELECCIÓN ABREVIADA MENOR CUANTÍA"/>
    <n v="2"/>
    <n v="10"/>
    <n v="10"/>
    <n v="1"/>
    <n v="40000000"/>
    <s v="GLOBAL"/>
    <m/>
  </r>
  <r>
    <x v="11"/>
    <x v="14"/>
    <s v="02-02-02-008-007-01-4"/>
    <s v="Adquisición de servicios - Servicios de mantenimiento y reparación de maquinaria y equipo de transporte"/>
    <s v="JEFSA MANTENIMIENTO PREVENTIVO Y CORRECTIVO A TODO COSTO DE VEHICULOS"/>
    <s v="78181507"/>
    <s v="SELECCIÓN ABREVIADA MENOR CUANTÍA"/>
    <n v="1"/>
    <n v="12"/>
    <n v="10"/>
    <n v="1"/>
    <n v="20000000"/>
    <s v="Unidad"/>
    <m/>
  </r>
  <r>
    <x v="11"/>
    <x v="14"/>
    <s v="02-02-02-008-007-01-4"/>
    <s v="Adquisición de servicios - Servicios de mantenimiento y reparación de maquinaria y equipo de transporte"/>
    <s v="GAORI VF.2023 MANTENIMIENTO PREVENTIVO Y CORRECTIVO A TODO COSTO DE VEHICULOS"/>
    <n v="78181507"/>
    <s v="SELECCIÓN ABREVIADA MENOR CUANTÍA"/>
    <n v="1"/>
    <n v="12"/>
    <n v="10"/>
    <n v="1"/>
    <n v="10000000"/>
    <s v="GLOBAL"/>
    <m/>
  </r>
  <r>
    <x v="11"/>
    <x v="14"/>
    <s v="02-02-02-008-007-01-4"/>
    <s v="Adquisición de servicios - Servicios de mantenimiento y reparación de maquinaria y equipo de transporte"/>
    <s v="GAORI VF.2023 MANTENIMIENTO PREVENTIVO Y CORRECTIVO A TODO COSTO DE MOTOS"/>
    <n v="78181507"/>
    <s v="SELECCIÓN ABREVIADA MENOR CUANTÍA"/>
    <n v="1"/>
    <n v="10"/>
    <n v="10"/>
    <n v="1"/>
    <n v="6000000"/>
    <s v="GLOBAL"/>
    <m/>
  </r>
  <r>
    <x v="11"/>
    <x v="14"/>
    <s v="02-02-02-008-007-01-4"/>
    <s v="Adquisición de servicios - Servicios de mantenimiento y reparación de maquinaria y equipo de transporte"/>
    <s v="GAORI VF.2023 MANTENIMIENTO PREVENTIVO Y CORRECTIVO A TODO COSTO DE VEHICULOS"/>
    <s v="78181507"/>
    <s v="SELECCIÓN ABREVIADA MENOR CUANTÍA"/>
    <n v="1"/>
    <n v="12"/>
    <n v="10"/>
    <n v="1"/>
    <n v="10000000"/>
    <s v="Unidad"/>
    <m/>
  </r>
  <r>
    <x v="11"/>
    <x v="14"/>
    <s v="02-02-02-008-007-01-4"/>
    <s v="Adquisición de servicios - Servicios de mantenimiento y reparación de maquinaria y equipo de transporte"/>
    <s v="GAORI VF.2023 MANTENIMIENTO PREVENTIVO Y CORRECTIVO A TODO COSTO DE MOTOS"/>
    <s v="78181507"/>
    <s v="SELECCIÓN ABREVIADA MENOR CUANTÍA"/>
    <n v="1"/>
    <n v="12"/>
    <n v="10"/>
    <n v="1"/>
    <n v="4000000"/>
    <s v="Unidad"/>
    <m/>
  </r>
  <r>
    <x v="11"/>
    <x v="14"/>
    <s v="02-02-02-008-007-01-4"/>
    <s v="Adquisición de servicios - Servicios de mantenimiento y reparación de maquinaria y equipo de transporte"/>
    <s v="GACAS VF.2023 MANTENIMIENTO PREVENTIVO Y CORRECTIVO A TODO COSTO DE VEHICULOS"/>
    <n v="78181507"/>
    <s v="SELECCIÓN ABREVIADA MENOR CUANTÍA"/>
    <n v="1"/>
    <n v="12"/>
    <n v="10"/>
    <n v="1"/>
    <n v="9500000"/>
    <s v="GLOBAL"/>
    <m/>
  </r>
  <r>
    <x v="11"/>
    <x v="14"/>
    <s v="02-02-02-008-007-01-4"/>
    <s v="Adquisición de servicios - Servicios de mantenimiento y reparación de maquinaria y equipo de transporte"/>
    <s v="GACAS VF.2023 MANTENIMIENTO PREVENTIVO Y CORRECTIVO A TODO COSTO DE VEHICULOS"/>
    <s v="78181507"/>
    <s v="SELECCIÓN ABREVIADA MENOR CUANTÍA"/>
    <n v="1"/>
    <n v="12"/>
    <n v="10"/>
    <n v="1"/>
    <n v="5000000"/>
    <s v="GLOBAL"/>
    <m/>
  </r>
  <r>
    <x v="11"/>
    <x v="14"/>
    <s v="02-02-02-008-007-01-4"/>
    <s v="Adquisición de servicios - Servicios de mantenimiento y reparación de maquinaria y equipo de transporte"/>
    <s v="GACAR VF 2023 MANTENIMIENTO PREVENTIVO Y CORRECTIVO A TODO COSTO DE VEHICULOS GACAR"/>
    <n v="78181507"/>
    <s v="SELECCIÓN ABREVIADA MENOR CUANTÍA"/>
    <n v="1"/>
    <n v="11"/>
    <n v="10"/>
    <n v="1"/>
    <n v="53870942.5"/>
    <s v="GLOBAL"/>
    <m/>
  </r>
  <r>
    <x v="11"/>
    <x v="14"/>
    <s v="02-02-02-008-007-01-4"/>
    <s v="Adquisición de servicios - Servicios de mantenimiento y reparación de maquinaria y equipo de transporte"/>
    <s v="CENRP MANTENIMIENTO PREVENTIVO. VEHÍCULOS CENRP (CAMION NQR Y 03 CAMIONETAS)_x000a_"/>
    <s v="78181507"/>
    <s v="SELECCIÓN ABREVIADA MENOR CUANTÍA"/>
    <n v="1"/>
    <n v="12"/>
    <n v="10"/>
    <n v="1"/>
    <n v="789100"/>
    <s v="GLOBAL"/>
    <m/>
  </r>
  <r>
    <x v="11"/>
    <x v="14"/>
    <s v="02-02-02-008-007-01-4"/>
    <s v="Adquisición de servicios - Servicios de mantenimiento y reparación de maquinaria y equipo de transporte"/>
    <s v="GAORI VF.2023 MANTENIMIENTO PREVENTIVO Y CORRECTIVO A TODO COSTO DE VEHICULOS"/>
    <s v="78181507"/>
    <s v="SELECCIÓN ABREVIADA MENOR CUANTÍA"/>
    <n v="1"/>
    <n v="12"/>
    <n v="10"/>
    <n v="1"/>
    <n v="10000000"/>
    <s v="GLOBAL"/>
    <m/>
  </r>
  <r>
    <x v="11"/>
    <x v="14"/>
    <s v="02-02-02-008-007-01-4"/>
    <s v="Adquisición de servicios - Servicios de mantenimiento y reparación de maquinaria y equipo de transporte"/>
    <s v="GACAS VF.2023 MANTENIMIENTO PREVENTIVO Y CORRECTIVO A TODO COSTO DE VEHICULOS"/>
    <s v="78181507"/>
    <s v="SELECCIÓN ABREVIADA MENOR CUANTÍA"/>
    <n v="1"/>
    <n v="12"/>
    <n v="10"/>
    <n v="1"/>
    <n v="3850000"/>
    <s v="GLOBAL"/>
    <m/>
  </r>
  <r>
    <x v="11"/>
    <x v="14"/>
    <s v="02-02-02-008-007-01-4"/>
    <s v="Adquisición de servicios - Servicios de mantenimiento y reparación de maquinaria y equipo de transporte"/>
    <s v="GAAMA VF.2023 MANTENIMIENTO PREVENTIVO Y CORRECTIVO A TODO COSTO DE MOTOS"/>
    <s v="78181507"/>
    <s v="SELECCIÓN ABREVIADA MENOR CUANTÍA"/>
    <n v="10"/>
    <n v="2"/>
    <n v="10"/>
    <n v="1"/>
    <n v="2000000"/>
    <s v="GLOBAL"/>
    <m/>
  </r>
  <r>
    <x v="11"/>
    <x v="14"/>
    <s v="02-02-02-008-007-01-4"/>
    <s v="Adquisición de servicios - Servicios de mantenimiento y reparación de maquinaria y equipo de transporte"/>
    <s v="GAORI VF.2023 MANTENIMIENTO PREVENTIVO Y CORRECTIVO A TODO COSTO DE MOTOS"/>
    <s v="78181507"/>
    <s v="SELECCIÓN ABREVIADA MENOR CUANTÍA"/>
    <n v="1"/>
    <n v="12"/>
    <n v="10"/>
    <n v="1"/>
    <n v="5000000"/>
    <s v="GLOBAL"/>
    <m/>
  </r>
  <r>
    <x v="11"/>
    <x v="14"/>
    <s v="02-02-02-008-007-01-4"/>
    <s v="Adquisición de servicios - Servicios de mantenimiento y reparación de maquinaria y equipo de transporte"/>
    <s v="GACAS VF.2023 MANTENIMIENTO PREVENTIVO Y CORRECTIVO A TODO COSTO DE MOTOS"/>
    <s v="78181507"/>
    <s v="SELECCIÓN ABREVIADA MENOR CUANTÍA"/>
    <n v="1"/>
    <n v="12"/>
    <n v="10"/>
    <n v="1"/>
    <n v="3900000"/>
    <s v="GLOBAL"/>
    <m/>
  </r>
  <r>
    <x v="11"/>
    <x v="14"/>
    <s v="02-02-02-008-007-01-4"/>
    <s v="Adquisición de servicios - Servicios de mantenimiento y reparación de maquinaria y equipo de transporte"/>
    <s v="GAAMA MANTENIMIENTO Y REPARACIONES PARQUE AUTOMOTOR  VEHICULOS"/>
    <s v="78181507"/>
    <s v="SELECCIÓN ABREVIADA MENOR CUANTÍA"/>
    <n v="1"/>
    <n v="12"/>
    <n v="10"/>
    <n v="1"/>
    <n v="5000000"/>
    <s v="Unidad"/>
    <m/>
  </r>
  <r>
    <x v="11"/>
    <x v="14"/>
    <s v="02-02-02-008-007-01-4"/>
    <s v="Adquisición de servicios - Servicios de mantenimiento y reparación de maquinaria y equipo de transporte"/>
    <s v="BACOF VF.2023 MANTENIMIENTO PREVENTIVO Y CORRECTIVO A TODO COSTO DE VEHICULOS COFAC_x000a_"/>
    <n v="78181507"/>
    <s v="SELECCIÓN ABREVIADA MENOR CUANTÍA"/>
    <n v="1"/>
    <n v="12"/>
    <n v="10"/>
    <n v="1"/>
    <n v="30000000"/>
    <s v="GLOBAL"/>
    <m/>
  </r>
  <r>
    <x v="11"/>
    <x v="14"/>
    <s v="02-02-02-008-007-01-5"/>
    <s v="Adquisición de servicios - Servicios de mantenimiento y reparación de otra maquinaria y otro equipo"/>
    <s v="BACOF VF.2023 MANTENIMIENTO PREVENTIVO Y CORRECTIVO A TODO COSTO DE LOS ASCENSORES Y PUERTAS AUTOMÁTICAS DE  LA BASE AÉREA COMANDO FUERZA AÉREA EN LA GUARNICIÓN DE BOGOTÁ D.C."/>
    <s v="72101506"/>
    <s v="MÍNIMA CUANTÍA"/>
    <n v="1"/>
    <n v="12"/>
    <n v="10"/>
    <n v="1"/>
    <n v="18000000"/>
    <s v="Unidad"/>
    <m/>
  </r>
  <r>
    <x v="11"/>
    <x v="14"/>
    <s v="02-02-02-008-007-01-5"/>
    <s v="Adquisición de servicios - Servicios de mantenimiento y reparación de otra maquinaria y otro equipo"/>
    <s v="BACOF  AMARRE VF 2024  MANTENIMIENTO PREVENTIVO Y CORRECTIVO A TODO COSTO DE LOS ASCENSORES Y PUERTAS AUTOMÁTICAS DE  LA BASE AÉREA COMANDO FUERZA AÉREA EN LA GUARNICIÓN DE BOGOTÁ D.C. "/>
    <s v="72101506"/>
    <s v="MÍNIMA CUANTÍA"/>
    <n v="1"/>
    <n v="12"/>
    <n v="10"/>
    <n v="1"/>
    <n v="3200000"/>
    <s v="Unidad"/>
    <m/>
  </r>
  <r>
    <x v="11"/>
    <x v="14"/>
    <s v="02-02-02-008-007-01-5"/>
    <s v="Adquisición de servicios - Servicios de mantenimiento y reparación de otra maquinaria y otro equipo"/>
    <s v="BACOF VF.2023 MANTENIMIENTO PREVENTIVO Y CORRECTIVO A TODO COSTO DE LOS EQUIPOS DE ACONDICIONAMIENTO DE AIRE (AIRES ACONDICIONADOS, NEVERAS Y/O REFRIGERADORES Y/O CONGELADORES Y/O CUARTOS FRÍOS),  DE  LA BASE AÉREA COMANDO FUERZA AÉREA EN LA GUARNICIÓN DE BOGOTÁ D.C. Y GRUPOS AÉREOS FAC_x000a_"/>
    <s v="72101511"/>
    <s v="MÍNIMA CUANTÍA"/>
    <n v="1"/>
    <n v="12"/>
    <n v="10"/>
    <n v="1"/>
    <n v="17298000"/>
    <s v="Unidad"/>
    <m/>
  </r>
  <r>
    <x v="11"/>
    <x v="14"/>
    <s v="02-02-02-008-007-01-5"/>
    <s v="Adquisición de servicios - Servicios de mantenimiento y reparación de otra maquinaria y otro equipo"/>
    <s v="BACOF VF.2023 MANTENIMIENTO PREVENTIVO Y CORRECTIVO A TODO COSTO DE LOS EQUIPOS DE ENERGIA ININTERRUMPIDA (UPS UNINTERRUPTIBLE POWER SUPPLY) MARCAS VARIAS  DE  LA BASE AÉREA COMANDO FUERZA AÉREA EN LA GUARNICIÓN DE BOGOTÁ D.C. Y GRUPOS AÉREOS FAC."/>
    <n v="72151514"/>
    <s v="SELECCIÓN ABREVIADA MENOR CUANTÍA"/>
    <n v="1"/>
    <n v="11"/>
    <n v="10"/>
    <n v="1"/>
    <n v="17826200"/>
    <s v="Unidad"/>
    <m/>
  </r>
  <r>
    <x v="11"/>
    <x v="14"/>
    <s v="02-02-02-008-007-01-5"/>
    <s v="Adquisición de servicios - Servicios de mantenimiento y reparación de otra maquinaria y otro equipo"/>
    <s v="BACOF VF.2023 MANTENIMIENTO PREVENTIVO Y CORRECTIVO A TODO COSTO DE LAS PLANTAS DE GENERACIÓN ELÉCTRICA DE  LA BASE AÉREA COMANDO FUERZA AÉREA EN LA GUARNICIÓN DE BOGOTÁ D.C. Y GRUPOS AÉREOS FAC"/>
    <n v="72154300"/>
    <s v="MÍNIMA CUANTÍA"/>
    <n v="1"/>
    <n v="12"/>
    <n v="10"/>
    <n v="1"/>
    <n v="16200400"/>
    <s v="Unidad"/>
    <m/>
  </r>
  <r>
    <x v="11"/>
    <x v="14"/>
    <s v="02-02-02-008-007-01-5"/>
    <s v="Adquisición de servicios - Servicios de mantenimiento y reparación de otra maquinaria y otro equipo"/>
    <s v="BACOF VF.2023 MANTENIMIENTO PREVENTIVO Y CORRECTIVO A TODO COSTO DE LOS EQUIPOS DE BOMBEO DE LA BASE AÉREA COMANDO FUERZA AÉREA COFAC Y DEPENDENCIAS EXTERNAS"/>
    <s v="72154109"/>
    <s v="MÍNIMA CUANTÍA"/>
    <n v="5"/>
    <n v="4"/>
    <n v="10"/>
    <n v="1"/>
    <n v="14659491"/>
    <s v="Unidad"/>
    <m/>
  </r>
  <r>
    <x v="11"/>
    <x v="14"/>
    <s v="02-02-02-008-007-01-5"/>
    <s v="Adquisición de servicios - Servicios de mantenimiento y reparación de otra maquinaria y otro equipo"/>
    <s v="GAAMA DILOA MANTENIMIENTO GANCHO ARRASTRE EQUIPO C-208B"/>
    <s v="72154022"/>
    <s v="SELECCIÓN ABREVIADA MENOR CUANTÍA"/>
    <n v="1"/>
    <n v="12"/>
    <n v="10"/>
    <n v="1"/>
    <n v="1060000"/>
    <s v="Unidad"/>
    <m/>
  </r>
  <r>
    <x v="11"/>
    <x v="14"/>
    <s v="02-02-02-008-007-01-5"/>
    <s v="Adquisición de servicios - Servicios de mantenimiento y reparación de otra maquinaria y otro equipo"/>
    <s v="GAAMA DILOA MANTENIMIENTO EQUIPO ETAA JACK HIDRAULIC  5 TONELADAS"/>
    <s v="72154022"/>
    <s v="SELECCIÓN ABREVIADA MENOR CUANTÍA"/>
    <n v="1"/>
    <n v="12"/>
    <n v="10"/>
    <n v="1"/>
    <n v="3100000"/>
    <s v="Unidad"/>
    <m/>
  </r>
  <r>
    <x v="11"/>
    <x v="14"/>
    <s v="02-02-02-008-007-01-5"/>
    <s v="Adquisición de servicios - Servicios de mantenimiento y reparación de otra maquinaria y otro equipo"/>
    <s v="GAAMA DILOA MANTENIMIENTO EQUIPO ETAA JACK HIDRAULIC 5 TONELADAS"/>
    <s v="72154022"/>
    <s v="SELECCIÓN ABREVIADA MENOR CUANTÍA"/>
    <n v="1"/>
    <n v="12"/>
    <n v="10"/>
    <n v="1"/>
    <n v="3100000"/>
    <s v="Unidad"/>
    <m/>
  </r>
  <r>
    <x v="11"/>
    <x v="14"/>
    <s v="02-02-02-008-007-01-5"/>
    <s v="Adquisición de servicios - Servicios de mantenimiento y reparación de otra maquinaria y otro equipo"/>
    <s v="GAAMA DILOA MANTENIMIENTO EQUIPO ETAA JACK HIDRAULIC 5 TONELADAS"/>
    <s v="72154022"/>
    <s v="SELECCIÓN ABREVIADA MENOR CUANTÍA"/>
    <n v="1"/>
    <n v="12"/>
    <n v="10"/>
    <n v="1"/>
    <n v="3100000"/>
    <s v="Unidad"/>
    <m/>
  </r>
  <r>
    <x v="11"/>
    <x v="14"/>
    <s v="02-02-02-008-007-01-5"/>
    <s v="Adquisición de servicios - Servicios de mantenimiento y reparación de otra maquinaria y otro equipo"/>
    <s v="GAAMA DILOA MANTENIMIENTO EQUIPO ETAA JACK HIDRAULIC 5 TONELADAS"/>
    <s v="72154022"/>
    <s v="SELECCIÓN ABREVIADA MENOR CUANTÍA"/>
    <n v="1"/>
    <n v="12"/>
    <n v="10"/>
    <n v="1"/>
    <n v="3100000"/>
    <s v="Unidad"/>
    <m/>
  </r>
  <r>
    <x v="11"/>
    <x v="14"/>
    <s v="02-02-02-008-007-01-5"/>
    <s v="Adquisición de servicios - Servicios de mantenimiento y reparación de otra maquinaria y otro equipo"/>
    <s v="GAAMA DILOA MANTENIMIENTO PLATAFORMA ADJUSTABLE"/>
    <s v="72154022"/>
    <s v="SELECCIÓN ABREVIADA MENOR CUANTÍA"/>
    <n v="1"/>
    <n v="12"/>
    <n v="10"/>
    <n v="1"/>
    <n v="2130000"/>
    <s v="Unidad"/>
    <m/>
  </r>
  <r>
    <x v="11"/>
    <x v="14"/>
    <s v="02-02-02-008-007-01-5"/>
    <s v="Adquisición de servicios - Servicios de mantenimiento y reparación de otra maquinaria y otro equipo"/>
    <s v="GAAMA DILOA MANTENIMIENTO PLATAFORMA HIDRAULICA"/>
    <s v="72154022"/>
    <s v="SELECCIÓN ABREVIADA MENOR CUANTÍA"/>
    <n v="1"/>
    <n v="12"/>
    <n v="10"/>
    <n v="1"/>
    <n v="2230000"/>
    <s v="Unidad"/>
    <m/>
  </r>
  <r>
    <x v="11"/>
    <x v="14"/>
    <s v="02-02-02-008-007-01-5"/>
    <s v="Adquisición de servicios - Servicios de mantenimiento y reparación de otra maquinaria y otro equipo"/>
    <s v="GAAMA DILOA MANTENIMIENTO EQUIPO ETAA ENGINE COMPRESOR WASHER TRONAIR"/>
    <s v="72154101"/>
    <s v="SELECCIÓN ABREVIADA MENOR CUANTÍA"/>
    <n v="1"/>
    <n v="12"/>
    <n v="10"/>
    <n v="1"/>
    <n v="2910000"/>
    <s v="Unidad"/>
    <m/>
  </r>
  <r>
    <x v="11"/>
    <x v="14"/>
    <s v="02-02-02-008-007-01-5"/>
    <s v="Adquisición de servicios - Servicios de mantenimiento y reparación de otra maquinaria y otro equipo"/>
    <s v="GAAMA DILOA MANTENIMIENTO EQUIPO ETAA COMPRESOR CON SECADOR ALUP"/>
    <s v="72154101"/>
    <s v="SELECCIÓN ABREVIADA MENOR CUANTÍA"/>
    <n v="1"/>
    <n v="12"/>
    <n v="10"/>
    <n v="1"/>
    <n v="2910000"/>
    <s v="Unidad"/>
    <m/>
  </r>
  <r>
    <x v="11"/>
    <x v="14"/>
    <s v="02-02-02-008-007-01-5"/>
    <s v="Adquisición de servicios - Servicios de mantenimiento y reparación de otra maquinaria y otro equipo"/>
    <s v="GAAMA DILOA MANTENIMIENTO EQUIPO ETAA PUENTE GRUA"/>
    <s v="72154502"/>
    <s v="SELECCIÓN ABREVIADA MENOR CUANTÍA"/>
    <n v="1"/>
    <n v="12"/>
    <n v="10"/>
    <n v="1"/>
    <n v="2910000"/>
    <s v="Unidad"/>
    <m/>
  </r>
  <r>
    <x v="11"/>
    <x v="14"/>
    <s v="02-02-02-008-007-01-5"/>
    <s v="Adquisición de servicios - Servicios de mantenimiento y reparación de otra maquinaria y otro equipo"/>
    <s v="GAAMA DILOA MANTENIMIENTO NITROGEN CART BOOSTER TRONAIR"/>
    <s v="73152101"/>
    <s v="SELECCIÓN ABREVIADA MENOR CUANTÍA"/>
    <n v="1"/>
    <n v="12"/>
    <n v="10"/>
    <n v="1"/>
    <n v="2130000"/>
    <s v="Unidad"/>
    <m/>
  </r>
  <r>
    <x v="11"/>
    <x v="14"/>
    <s v="02-02-02-008-007-01-5"/>
    <s v="Adquisición de servicios - Servicios de mantenimiento y reparación de otra maquinaria y otro equipo"/>
    <s v="GAAMA DILOA MANTENIMIENTO OXIGEN CART BOOSTER TRONAIR"/>
    <s v="73152101"/>
    <s v="SELECCIÓN ABREVIADA MENOR CUANTÍA"/>
    <n v="1"/>
    <n v="12"/>
    <n v="10"/>
    <n v="1"/>
    <n v="2130000"/>
    <s v="Unidad"/>
    <m/>
  </r>
  <r>
    <x v="11"/>
    <x v="14"/>
    <s v="02-02-02-008-007-01-5"/>
    <s v="Adquisición de servicios - Servicios de mantenimiento y reparación de otra maquinaria y otro equipo"/>
    <s v="GAAMA DILOA MANTENIMIENTO EQUIPO ETAA HIDROLAVADORA DE AERONAVES KARCHER"/>
    <s v="73152101"/>
    <s v="SELECCIÓN ABREVIADA MENOR CUANTÍA"/>
    <n v="1"/>
    <n v="12"/>
    <n v="10"/>
    <n v="1"/>
    <n v="2420000"/>
    <s v="Unidad"/>
    <m/>
  </r>
  <r>
    <x v="11"/>
    <x v="14"/>
    <s v="02-02-02-008-007-01-5"/>
    <s v="Adquisición de servicios - Servicios de mantenimiento y reparación de otra maquinaria y otro equipo"/>
    <s v="GAAMA DILOA MANTENIMIENTO EQUIPO ETAA ELEVADOR GENIE"/>
    <s v="73152108"/>
    <s v="SELECCIÓN ABREVIADA MENOR CUANTÍA"/>
    <n v="1"/>
    <n v="12"/>
    <n v="10"/>
    <n v="1"/>
    <n v="2910000"/>
    <s v="Unidad"/>
    <m/>
  </r>
  <r>
    <x v="11"/>
    <x v="14"/>
    <s v="02-02-02-008-007-01-5"/>
    <s v="Adquisición de servicios - Servicios de mantenimiento y reparación de otra maquinaria y otro equipo"/>
    <s v="GAAMA DILOA MANTENIMIENTO EQUIPO ETAA GPU 600 HOBART"/>
    <s v="73152108"/>
    <s v="SELECCIÓN ABREVIADA MENOR CUANTÍA"/>
    <n v="1"/>
    <n v="12"/>
    <n v="10"/>
    <n v="1"/>
    <n v="2610000"/>
    <s v="Unidad"/>
    <m/>
  </r>
  <r>
    <x v="11"/>
    <x v="14"/>
    <s v="02-02-02-008-007-01-5"/>
    <s v="Adquisición de servicios - Servicios de mantenimiento y reparación de otra maquinaria y otro equipo"/>
    <s v="GACAR DILOA MANTENIMIENTO LUCES AUXILIARES ML-6 AMD-1530"/>
    <s v="72151511"/>
    <s v="SELECCIÓN ABREVIADA MENOR CUANTÍA"/>
    <n v="1"/>
    <n v="12"/>
    <n v="10"/>
    <n v="1"/>
    <n v="3390000"/>
    <s v="Unidad"/>
    <m/>
  </r>
  <r>
    <x v="11"/>
    <x v="14"/>
    <s v="02-02-02-008-007-01-5"/>
    <s v="Adquisición de servicios - Servicios de mantenimiento y reparación de otra maquinaria y otro equipo"/>
    <s v="GACAR DILOA MANTENIMIENTO CAR WASH COMPRESSOR ANB-0001"/>
    <s v="72154101"/>
    <s v="SELECCIÓN ABREVIADA MENOR CUANTÍA"/>
    <n v="1"/>
    <n v="12"/>
    <n v="10"/>
    <n v="1"/>
    <n v="3200000"/>
    <s v="Unidad"/>
    <m/>
  </r>
  <r>
    <x v="11"/>
    <x v="14"/>
    <s v="02-02-02-008-007-01-5"/>
    <s v="Adquisición de servicios - Servicios de mantenimiento y reparación de otra maquinaria y otro equipo"/>
    <s v="GACAR DILOA MANTENIMIENTO COMPRESOR DE AIRE SNAP-ON TME-3233"/>
    <s v="72154101"/>
    <s v="SELECCIÓN ABREVIADA MENOR CUANTÍA"/>
    <n v="1"/>
    <n v="12"/>
    <n v="10"/>
    <n v="1"/>
    <n v="4360000"/>
    <s v="Unidad"/>
    <m/>
  </r>
  <r>
    <x v="11"/>
    <x v="14"/>
    <s v="02-02-02-008-007-01-5"/>
    <s v="Adquisición de servicios - Servicios de mantenimiento y reparación de otra maquinaria y otro equipo"/>
    <s v="GACAR DILOA MANTENIMIENTO SISTEMA LAVADO DE AERONAVES TANQUE G. AMD-0042"/>
    <s v="73152101"/>
    <s v="SELECCIÓN ABREVIADA MENOR CUANTÍA"/>
    <n v="1"/>
    <n v="12"/>
    <n v="10"/>
    <n v="1"/>
    <n v="5230000"/>
    <s v="Unidad"/>
    <m/>
  </r>
  <r>
    <x v="11"/>
    <x v="14"/>
    <s v="02-02-02-008-007-01-5"/>
    <s v="Adquisición de servicios - Servicios de mantenimiento y reparación de otra maquinaria y otro equipo"/>
    <s v="GACAR DILOA MANTENIMIENTO OXIGEN CART BOOSTER ANI-0732 "/>
    <s v="73152101"/>
    <s v="SELECCIÓN ABREVIADA MENOR CUANTÍA"/>
    <n v="1"/>
    <n v="12"/>
    <n v="10"/>
    <n v="1"/>
    <n v="2420000"/>
    <s v="Unidad"/>
    <m/>
  </r>
  <r>
    <x v="11"/>
    <x v="14"/>
    <s v="02-02-02-008-007-01-5"/>
    <s v="Adquisición de servicios - Servicios de mantenimiento y reparación de otra maquinaria y otro equipo"/>
    <s v="GACAR DILOA MANTENIMIENTO HIGH PRESSURE NITROGEN GAS BOOSTER ANI-0819"/>
    <s v="73152101"/>
    <s v="SELECCIÓN ABREVIADA MENOR CUANTÍA"/>
    <n v="1"/>
    <n v="12"/>
    <n v="10"/>
    <n v="1"/>
    <n v="2910000"/>
    <s v="Unidad"/>
    <m/>
  </r>
  <r>
    <x v="11"/>
    <x v="14"/>
    <s v="02-02-02-008-007-01-5"/>
    <s v="Adquisición de servicios - Servicios de mantenimiento y reparación de otra maquinaria y otro equipo"/>
    <s v="GACAR DILOA MANTENIMIENTO HIDROLAVADORA TANQUE PEQ. AMG-0043"/>
    <s v="73152101"/>
    <s v="SELECCIÓN ABREVIADA MENOR CUANTÍA"/>
    <n v="1"/>
    <n v="12"/>
    <n v="10"/>
    <n v="1"/>
    <n v="3390000"/>
    <s v="Unidad"/>
    <m/>
  </r>
  <r>
    <x v="11"/>
    <x v="14"/>
    <s v="02-02-02-008-007-01-5"/>
    <s v="Adquisición de servicios - Servicios de mantenimiento y reparación de otra maquinaria y otro equipo"/>
    <s v="GACAR DILOA MANTENIMIENTO PLANTA DESTILADORA XQ-7000 TME-0073"/>
    <s v="72151800"/>
    <s v="SELECCIÓN ABREVIADA MENOR CUANTÍA"/>
    <n v="1"/>
    <n v="12"/>
    <n v="10"/>
    <n v="1"/>
    <n v="11600000"/>
    <s v="Unidad"/>
    <m/>
  </r>
  <r>
    <x v="11"/>
    <x v="14"/>
    <s v="02-02-02-008-007-01-5"/>
    <s v="Adquisición de servicios - Servicios de mantenimiento y reparación de otra maquinaria y otro equipo"/>
    <s v="GACAR DILOA MANTENIMIENTO PLANTA AUXILIAR HOBART  60KW AMD-0120"/>
    <s v="72154300"/>
    <s v="SELECCIÓN ABREVIADA MENOR CUANTÍA"/>
    <n v="1"/>
    <n v="12"/>
    <n v="10"/>
    <n v="1"/>
    <n v="4850000"/>
    <s v="Unidad"/>
    <m/>
  </r>
  <r>
    <x v="11"/>
    <x v="14"/>
    <s v="02-02-02-008-007-01-5"/>
    <s v="Adquisición de servicios - Servicios de mantenimiento y reparación de otra maquinaria y otro equipo"/>
    <s v="GACAR DILOA MANTENIMIENTO PLANTA GPU 90KVA TLD AMD-0285"/>
    <s v="72154300"/>
    <s v="SELECCIÓN ABREVIADA MENOR CUANTÍA"/>
    <n v="1"/>
    <n v="12"/>
    <n v="10"/>
    <n v="1"/>
    <n v="3290000"/>
    <s v="Unidad"/>
    <m/>
  </r>
  <r>
    <x v="11"/>
    <x v="14"/>
    <s v="02-02-02-008-007-01-5"/>
    <s v="Adquisición de servicios - Servicios de mantenimiento y reparación de otra maquinaria y otro equipo"/>
    <s v="GACAR DILOA MANTENIMIENTO PLANTA AUXILIAR FCX SYSTEM AMD-0281"/>
    <s v="72154300"/>
    <s v="SELECCIÓN ABREVIADA MENOR CUANTÍA"/>
    <n v="1"/>
    <n v="12"/>
    <n v="10"/>
    <n v="1"/>
    <n v="4360000"/>
    <s v="Unidad"/>
    <m/>
  </r>
  <r>
    <x v="11"/>
    <x v="14"/>
    <s v="02-02-02-008-007-01-5"/>
    <s v="Adquisición de servicios - Servicios de mantenimiento y reparación de otra maquinaria y otro equipo"/>
    <s v="GACAS DILOA MANTENIMIENTO GATO HIDRAULICO TRIP. / 10 TON _x000a_"/>
    <s v="72154022"/>
    <s v="SELECCIÓN ABREVIADA MENOR CUANTÍA"/>
    <n v="1"/>
    <n v="12"/>
    <n v="10"/>
    <n v="1"/>
    <n v="1820700"/>
    <s v="Unidad"/>
    <m/>
  </r>
  <r>
    <x v="11"/>
    <x v="14"/>
    <s v="02-02-02-008-007-01-5"/>
    <s v="Adquisición de servicios - Servicios de mantenimiento y reparación de otra maquinaria y otro equipo"/>
    <s v="GACAS DILOA MANTENIMIENTO GATO HIDRAULICO TRIP. / 10 TON _x000a_"/>
    <s v="72154022"/>
    <s v="SELECCIÓN ABREVIADA MENOR CUANTÍA"/>
    <n v="1"/>
    <n v="12"/>
    <n v="10"/>
    <n v="1"/>
    <n v="1820700"/>
    <s v="Unidad"/>
    <m/>
  </r>
  <r>
    <x v="11"/>
    <x v="14"/>
    <s v="02-02-02-008-007-01-5"/>
    <s v="Adquisición de servicios - Servicios de mantenimiento y reparación de otra maquinaria y otro equipo"/>
    <s v="GACAS DILOA MANTENIMIENTO PLATAFORMA DE TRABAJO _x000a_"/>
    <s v="72154022"/>
    <s v="SELECCIÓN ABREVIADA MENOR CUANTÍA"/>
    <n v="1"/>
    <n v="12"/>
    <n v="10"/>
    <n v="1"/>
    <n v="2606100"/>
    <s v="Unidad"/>
    <m/>
  </r>
  <r>
    <x v="11"/>
    <x v="14"/>
    <s v="02-02-02-008-007-01-5"/>
    <s v="Adquisición de servicios - Servicios de mantenimiento y reparación de otra maquinaria y otro equipo"/>
    <s v="GACAS DILOA MANTENIMIENTO GATO HIDRAULICO HELICOPTEROS _x000a_"/>
    <s v="72154022"/>
    <s v="SELECCIÓN ABREVIADA MENOR CUANTÍA"/>
    <n v="1"/>
    <n v="12"/>
    <n v="10"/>
    <n v="1"/>
    <n v="1749300"/>
    <s v="Unidad"/>
    <m/>
  </r>
  <r>
    <x v="11"/>
    <x v="14"/>
    <s v="02-02-02-008-007-01-5"/>
    <s v="Adquisición de servicios - Servicios de mantenimiento y reparación de otra maquinaria y otro equipo"/>
    <s v="GACAS DILOA MANTENIMIENTO GATO HIDRAULICO /10 TON _x000a_"/>
    <s v="72154022"/>
    <s v="SELECCIÓN ABREVIADA MENOR CUANTÍA"/>
    <n v="1"/>
    <n v="12"/>
    <n v="10"/>
    <n v="1"/>
    <n v="1820700"/>
    <s v="Unidad"/>
    <m/>
  </r>
  <r>
    <x v="11"/>
    <x v="14"/>
    <s v="02-02-02-008-007-01-5"/>
    <s v="Adquisición de servicios - Servicios de mantenimiento y reparación de otra maquinaria y otro equipo"/>
    <s v="GACAS DILOA MANTENIMIENTO GATO HIDRAULICO /10 TON _x000a_"/>
    <s v="72154022"/>
    <s v="SELECCIÓN ABREVIADA MENOR CUANTÍA"/>
    <n v="1"/>
    <n v="12"/>
    <n v="10"/>
    <n v="1"/>
    <n v="1820700"/>
    <s v="Unidad"/>
    <m/>
  </r>
  <r>
    <x v="11"/>
    <x v="14"/>
    <s v="02-02-02-008-007-01-5"/>
    <s v="Adquisición de servicios - Servicios de mantenimiento y reparación de otra maquinaria y otro equipo"/>
    <s v="GACAS DILOA MANTENIMIENTO GATO HIDRAULICO HELICOPTEROS _x000a_"/>
    <s v="72154022"/>
    <s v="SELECCIÓN ABREVIADA MENOR CUANTÍA"/>
    <n v="1"/>
    <n v="12"/>
    <n v="10"/>
    <n v="1"/>
    <n v="1749300"/>
    <s v="Unidad"/>
    <m/>
  </r>
  <r>
    <x v="11"/>
    <x v="14"/>
    <s v="02-02-02-008-007-01-5"/>
    <s v="Adquisición de servicios - Servicios de mantenimiento y reparación de otra maquinaria y otro equipo"/>
    <s v="GACAS DILOA MANTENIMIENTO GATO HIDRAULICO /10 TON _x000a_"/>
    <s v="72154022"/>
    <s v="SELECCIÓN ABREVIADA MENOR CUANTÍA"/>
    <n v="1"/>
    <n v="12"/>
    <n v="10"/>
    <n v="1"/>
    <n v="1820700"/>
    <s v="Unidad"/>
    <m/>
  </r>
  <r>
    <x v="11"/>
    <x v="14"/>
    <s v="02-02-02-008-007-01-5"/>
    <s v="Adquisición de servicios - Servicios de mantenimiento y reparación de otra maquinaria y otro equipo"/>
    <s v="GACAS DILOA MANTENIMIENTO GANCHO DE ARRASTRE C-208B _x000a_"/>
    <s v="72154022"/>
    <s v="SELECCIÓN ABREVIADA MENOR CUANTÍA"/>
    <n v="1"/>
    <n v="12"/>
    <n v="10"/>
    <n v="1"/>
    <n v="606900"/>
    <s v="Unidad"/>
    <m/>
  </r>
  <r>
    <x v="11"/>
    <x v="14"/>
    <s v="02-02-02-008-007-01-5"/>
    <s v="Adquisición de servicios - Servicios de mantenimiento y reparación de otra maquinaria y otro equipo"/>
    <s v="GACAS DILOA MANTENIMIENTO COMPRESOR AIRE HANGAR SULLAIR _x000a_"/>
    <s v="72154101"/>
    <s v="SELECCIÓN ABREVIADA MENOR CUANTÍA"/>
    <n v="1"/>
    <n v="12"/>
    <n v="10"/>
    <n v="1"/>
    <n v="6925800"/>
    <s v="Unidad"/>
    <m/>
  </r>
  <r>
    <x v="11"/>
    <x v="14"/>
    <s v="02-02-02-008-007-01-5"/>
    <s v="Adquisición de servicios - Servicios de mantenimiento y reparación de otra maquinaria y otro equipo"/>
    <s v="GACAS DILOA MANTENIMIENTO EQUIPO LAVADO DE COMPRESORES  _x000a_"/>
    <s v="72154101"/>
    <s v="SELECCIÓN ABREVIADA MENOR CUANTÍA"/>
    <n v="1"/>
    <n v="12"/>
    <n v="10"/>
    <n v="1"/>
    <n v="2558500"/>
    <s v="Unidad"/>
    <m/>
  </r>
  <r>
    <x v="11"/>
    <x v="14"/>
    <s v="02-02-02-008-007-01-5"/>
    <s v="Adquisición de servicios - Servicios de mantenimiento y reparación de otra maquinaria y otro equipo"/>
    <s v="GACAS DILOA MANTENIMIENTO PUENTE GRUA MONORRIEL _x000a_"/>
    <s v="72154502"/>
    <s v="SELECCIÓN ABREVIADA MENOR CUANTÍA"/>
    <n v="1"/>
    <n v="12"/>
    <n v="10"/>
    <n v="1"/>
    <n v="5224100"/>
    <s v="Unidad"/>
    <m/>
  </r>
  <r>
    <x v="11"/>
    <x v="14"/>
    <s v="02-02-02-008-007-01-5"/>
    <s v="Adquisición de servicios - Servicios de mantenimiento y reparación de otra maquinaria y otro equipo"/>
    <s v="GACAS DILOA MANTENIMIENTO HIDROLAVADORA _x000a_"/>
    <s v="73152101"/>
    <s v="SELECCIÓN ABREVIADA MENOR CUANTÍA"/>
    <n v="1"/>
    <n v="12"/>
    <n v="10"/>
    <n v="1"/>
    <n v="2534700"/>
    <s v="Unidad"/>
    <m/>
  </r>
  <r>
    <x v="11"/>
    <x v="14"/>
    <s v="02-02-02-008-007-01-5"/>
    <s v="Adquisición de servicios - Servicios de mantenimiento y reparación de otra maquinaria y otro equipo"/>
    <s v="GACAS DILOA MANTENIMIENTO HIDROLAVADORA _x000a_"/>
    <s v="73152101"/>
    <s v="SELECCIÓN ABREVIADA MENOR CUANTÍA"/>
    <n v="1"/>
    <n v="12"/>
    <n v="10"/>
    <n v="1"/>
    <n v="2534700"/>
    <s v="Unidad"/>
    <m/>
  </r>
  <r>
    <x v="11"/>
    <x v="14"/>
    <s v="02-02-02-008-007-01-5"/>
    <s v="Adquisición de servicios - Servicios de mantenimiento y reparación de otra maquinaria y otro equipo"/>
    <s v="GACAS DILOA MANTENIMIENTO CARRO BOOSTER DE NITRIGENO _x000a_"/>
    <s v="73152101"/>
    <s v="SELECCIÓN ABREVIADA MENOR CUANTÍA"/>
    <n v="1"/>
    <n v="12"/>
    <n v="10"/>
    <n v="1"/>
    <n v="6045200"/>
    <s v="Unidad"/>
    <m/>
  </r>
  <r>
    <x v="11"/>
    <x v="14"/>
    <s v="02-02-02-008-007-01-5"/>
    <s v="Adquisición de servicios - Servicios de mantenimiento y reparación de otra maquinaria y otro equipo"/>
    <s v="GACAS DILOA MANTENIMIENTO CARRO BOOSTER DE OXIGENO _x000a_"/>
    <s v="73152101"/>
    <s v="SELECCIÓN ABREVIADA MENOR CUANTÍA"/>
    <n v="1"/>
    <n v="12"/>
    <n v="10"/>
    <n v="1"/>
    <n v="5783400"/>
    <s v="Unidad"/>
    <m/>
  </r>
  <r>
    <x v="11"/>
    <x v="14"/>
    <s v="02-02-02-008-007-01-5"/>
    <s v="Adquisición de servicios - Servicios de mantenimiento y reparación de otra maquinaria y otro equipo"/>
    <s v="GACAS DILOA MANTENIMIENTO PLATAFORMA ELECTRICA JLG _x000a_"/>
    <s v="73152108"/>
    <s v="SELECCIÓN ABREVIADA MENOR CUANTÍA"/>
    <n v="1"/>
    <n v="12"/>
    <n v="10"/>
    <n v="1"/>
    <n v="5545400"/>
    <s v="Unidad"/>
    <m/>
  </r>
  <r>
    <x v="11"/>
    <x v="14"/>
    <s v="02-02-02-008-007-01-5"/>
    <s v="Adquisición de servicios - Servicios de mantenimiento y reparación de otra maquinaria y otro equipo"/>
    <s v="GACAS DILOA MANTENIMIENTO RECTIFICADOR 28 VDC _x000a_"/>
    <s v="72154300"/>
    <s v="SELECCIÓN ABREVIADA MENOR CUANTÍA"/>
    <n v="1"/>
    <n v="12"/>
    <n v="10"/>
    <n v="1"/>
    <n v="3819900"/>
    <s v="Unidad"/>
    <m/>
  </r>
  <r>
    <x v="11"/>
    <x v="14"/>
    <s v="02-02-02-008-007-01-5"/>
    <s v="Adquisición de servicios - Servicios de mantenimiento y reparación de otra maquinaria y otro equipo"/>
    <s v="GACAS DILOA MANTENIMIENTO RECTIFICADOR 28 VDC _x000a_"/>
    <s v="72154300"/>
    <s v="SELECCIÓN ABREVIADA MENOR CUANTÍA"/>
    <n v="1"/>
    <n v="12"/>
    <n v="10"/>
    <n v="1"/>
    <n v="3819900"/>
    <s v="Unidad"/>
    <m/>
  </r>
  <r>
    <x v="11"/>
    <x v="14"/>
    <s v="02-02-02-008-007-01-5"/>
    <s v="Adquisición de servicios - Servicios de mantenimiento y reparación de otra maquinaria y otro equipo"/>
    <s v="GACAS DILOA MANTENIMIENTO PLANTA AUX. 115  VAC / 28DC 90KVA  _x000a_"/>
    <s v="72154300"/>
    <s v="SELECCIÓN ABREVIADA MENOR CUANTÍA"/>
    <n v="1"/>
    <n v="12"/>
    <n v="10"/>
    <n v="1"/>
    <n v="6913900"/>
    <s v="Unidad"/>
    <m/>
  </r>
  <r>
    <x v="11"/>
    <x v="14"/>
    <s v="02-02-02-008-007-01-5"/>
    <s v="Adquisición de servicios - Servicios de mantenimiento y reparación de otra maquinaria y otro equipo"/>
    <s v="GACAS DILOA MANTENIMIENTO PLANTA AUXILIAR 115 VAC / 28DC 60KVA _x000a_"/>
    <s v="72154300"/>
    <s v="SELECCIÓN ABREVIADA MENOR CUANTÍA"/>
    <n v="1"/>
    <n v="12"/>
    <n v="10"/>
    <n v="1"/>
    <n v="6913900"/>
    <s v="Unidad"/>
    <m/>
  </r>
  <r>
    <x v="11"/>
    <x v="14"/>
    <s v="02-02-02-008-007-01-5"/>
    <s v="Adquisición de servicios - Servicios de mantenimiento y reparación de otra maquinaria y otro equipo"/>
    <s v="GACAS DILOA MANTENIMIENTO PLANTA AUXILIAR 115 VAC / 28DC 60KVA _x000a_"/>
    <s v="72154300"/>
    <s v="SELECCIÓN ABREVIADA MENOR CUANTÍA"/>
    <n v="1"/>
    <n v="12"/>
    <n v="10"/>
    <n v="1"/>
    <n v="6913900"/>
    <s v="Unidad"/>
    <m/>
  </r>
  <r>
    <x v="11"/>
    <x v="14"/>
    <s v="02-02-02-008-007-01-5"/>
    <s v="Adquisición de servicios - Servicios de mantenimiento y reparación de otra maquinaria y otro equipo"/>
    <s v="GACAS DILOA MANTENIMIENTO PLANTA AUXILIAR 115 VAC / 28DC 60KVA _x000a_"/>
    <s v="72154300"/>
    <s v="SELECCIÓN ABREVIADA MENOR CUANTÍA"/>
    <n v="1"/>
    <n v="12"/>
    <n v="10"/>
    <n v="1"/>
    <n v="6913900"/>
    <s v="Unidad"/>
    <m/>
  </r>
  <r>
    <x v="11"/>
    <x v="14"/>
    <s v="02-02-02-008-007-01-5"/>
    <s v="Adquisición de servicios - Servicios de mantenimiento y reparación de otra maquinaria y otro equipo"/>
    <s v="GAORI DILOA MANTENIMIENTO FLOOD LIGHT MAXI-LITE ML695  AMD 1529 GAORI"/>
    <s v="72151511"/>
    <s v="SELECCIÓN ABREVIADA MENOR CUANTÍA"/>
    <n v="1"/>
    <n v="12"/>
    <n v="10"/>
    <n v="1"/>
    <n v="5441176.2300000004"/>
    <s v="Unidad"/>
    <m/>
  </r>
  <r>
    <x v="11"/>
    <x v="14"/>
    <s v="02-02-02-008-007-01-5"/>
    <s v="Adquisición de servicios - Servicios de mantenimiento y reparación de otra maquinaria y otro equipo"/>
    <s v="GAORI DILOA MANTENIMIENTO FLOOD LIGHT MAXI-LITE ML695 AMD-1509 GAORI"/>
    <s v="72151511"/>
    <s v="SELECCIÓN ABREVIADA MENOR CUANTÍA"/>
    <n v="1"/>
    <n v="12"/>
    <n v="10"/>
    <n v="1"/>
    <n v="5882353.2599999998"/>
    <s v="Unidad"/>
    <m/>
  </r>
  <r>
    <x v="11"/>
    <x v="14"/>
    <s v="02-02-02-008-007-01-5"/>
    <s v="Adquisición de servicios - Servicios de mantenimiento y reparación de otra maquinaria y otro equipo"/>
    <s v="GAORI DILOA MANTENIMIENTO RUEDA CARRETEO HELICÓPTERO ANH-1232- GAORI"/>
    <s v="72154022"/>
    <s v="SELECCIÓN ABREVIADA MENOR CUANTÍA"/>
    <n v="1"/>
    <n v="12"/>
    <n v="10"/>
    <n v="1"/>
    <n v="2450979.9300000002"/>
    <s v="Unidad"/>
    <m/>
  </r>
  <r>
    <x v="11"/>
    <x v="14"/>
    <s v="02-02-02-008-007-01-5"/>
    <s v="Adquisición de servicios - Servicios de mantenimiento y reparación de otra maquinaria y otro equipo"/>
    <s v="GAORI DILOA MANTENIMIENTO RUEDA CARRETEO HELICÓPTERO ANH-1235- GAORI"/>
    <s v="72154022"/>
    <s v="SELECCIÓN ABREVIADA MENOR CUANTÍA"/>
    <n v="1"/>
    <n v="12"/>
    <n v="10"/>
    <n v="1"/>
    <n v="2450979.9300000002"/>
    <s v="Unidad"/>
    <m/>
  </r>
  <r>
    <x v="11"/>
    <x v="14"/>
    <s v="02-02-02-008-007-01-5"/>
    <s v="Adquisición de servicios - Servicios de mantenimiento y reparación de otra maquinaria y otro equipo"/>
    <s v="GAORI DILOA MANTENIMIENTO RUEDA CARRETEO HELICÓPTERO ANH-1234- GAORI"/>
    <s v="72154022"/>
    <s v="SELECCIÓN ABREVIADA MENOR CUANTÍA"/>
    <n v="1"/>
    <n v="12"/>
    <n v="10"/>
    <n v="1"/>
    <n v="2450979.9300000002"/>
    <s v="Unidad"/>
    <m/>
  </r>
  <r>
    <x v="11"/>
    <x v="14"/>
    <s v="02-02-02-008-007-01-5"/>
    <s v="Adquisición de servicios - Servicios de mantenimiento y reparación de otra maquinaria y otro equipo"/>
    <s v="GAORI DILOA MANTENIMIENTO RUEDA CARRETEO HELICÓPTERO ANH-1233- GAORI"/>
    <s v="72154022"/>
    <s v="SELECCIÓN ABREVIADA MENOR CUANTÍA"/>
    <n v="1"/>
    <n v="12"/>
    <n v="10"/>
    <n v="1"/>
    <n v="2450979.9300000002"/>
    <s v="Unidad"/>
    <m/>
  </r>
  <r>
    <x v="11"/>
    <x v="14"/>
    <s v="02-02-02-008-007-01-5"/>
    <s v="Adquisición de servicios - Servicios de mantenimiento y reparación de otra maquinaria y otro equipo"/>
    <s v="GAORI DILOA MANTENIMIENTO COMPRESOR RECIPROCO 3216- GAORI"/>
    <s v="72154101"/>
    <s v="SELECCIÓN ABREVIADA MENOR CUANTÍA"/>
    <n v="1"/>
    <n v="12"/>
    <n v="10"/>
    <n v="1"/>
    <n v="10555881.91"/>
    <s v="Unidad"/>
    <m/>
  </r>
  <r>
    <x v="11"/>
    <x v="14"/>
    <s v="02-02-02-008-007-01-5"/>
    <s v="Adquisición de servicios - Servicios de mantenimiento y reparación de otra maquinaria y otro equipo"/>
    <s v="GAORI DILOA MANTENIMIENTO LAVADORA COMPRESORES AME-0050 GAORI"/>
    <s v="73152101"/>
    <s v="SELECCIÓN ABREVIADA MENOR CUANTÍA"/>
    <n v="1"/>
    <n v="12"/>
    <n v="10"/>
    <n v="1"/>
    <n v="3808823.48"/>
    <s v="Unidad"/>
    <m/>
  </r>
  <r>
    <x v="11"/>
    <x v="14"/>
    <s v="02-02-02-008-007-01-5"/>
    <s v="Adquisición de servicios - Servicios de mantenimiento y reparación de otra maquinaria y otro equipo"/>
    <s v="GAORI DILOA MANTENIMIENTO LAVADORA AERONAVES KARCHER AME- 0048 GAORI"/>
    <s v="73152101"/>
    <s v="SELECCIÓN ABREVIADA MENOR CUANTÍA"/>
    <n v="1"/>
    <n v="12"/>
    <n v="10"/>
    <n v="1"/>
    <n v="2450979.9300000002"/>
    <s v="Unidad"/>
    <m/>
  </r>
  <r>
    <x v="11"/>
    <x v="14"/>
    <s v="02-02-02-008-007-01-5"/>
    <s v="Adquisición de servicios - Servicios de mantenimiento y reparación de otra maquinaria y otro equipo"/>
    <s v="GAORI DILOA MANTENIMIENTO LAVADORA AERONAVES KARCHER AME- 0047 GAORI"/>
    <s v="73152101"/>
    <s v="SELECCIÓN ABREVIADA MENOR CUANTÍA"/>
    <n v="1"/>
    <n v="12"/>
    <n v="10"/>
    <n v="1"/>
    <n v="3264705.5"/>
    <s v="Unidad"/>
    <m/>
  </r>
  <r>
    <x v="11"/>
    <x v="14"/>
    <s v="02-02-02-008-007-01-5"/>
    <s v="Adquisición de servicios - Servicios de mantenimiento y reparación de otra maquinaria y otro equipo"/>
    <s v="GAORI DILOA MANTENIMIENTO GRÚA HANGAR CAP. 3 TONELADAS REF. KITO ERM 030L- TME 1311-  GAORI"/>
    <s v="73152108"/>
    <s v="SELECCIÓN ABREVIADA MENOR CUANTÍA"/>
    <n v="1"/>
    <n v="12"/>
    <n v="10"/>
    <n v="1"/>
    <n v="5441176.2300000004"/>
    <s v="Unidad"/>
    <m/>
  </r>
  <r>
    <x v="11"/>
    <x v="14"/>
    <s v="02-02-02-008-007-01-5"/>
    <s v="Adquisición de servicios - Servicios de mantenimiento y reparación de otra maquinaria y otro equipo"/>
    <s v="GAORI DILOA MANTENIMIENTO GPU 600 TME-1310 GAORI"/>
    <s v="73152108"/>
    <s v="SELECCIÓN ABREVIADA MENOR CUANTÍA"/>
    <n v="1"/>
    <n v="12"/>
    <n v="10"/>
    <n v="1"/>
    <n v="6529412.1900000004"/>
    <s v="Unidad"/>
    <m/>
  </r>
  <r>
    <x v="11"/>
    <x v="14"/>
    <s v="02-02-02-008-007-01-5"/>
    <s v="Adquisición de servicios - Servicios de mantenimiento y reparación de otra maquinaria y otro equipo"/>
    <s v="GAORI DILOA MANTENIMIENTO APROVISIONADOR DE NITROGENO ANI-0804 GAORI"/>
    <s v="73152108"/>
    <s v="SELECCIÓN ABREVIADA MENOR CUANTÍA"/>
    <n v="1"/>
    <n v="12"/>
    <n v="10"/>
    <n v="1"/>
    <n v="2941176.63"/>
    <s v="Unidad"/>
    <m/>
  </r>
  <r>
    <x v="11"/>
    <x v="14"/>
    <s v="02-02-02-008-007-01-5"/>
    <s v="Adquisición de servicios - Servicios de mantenimiento y reparación de otra maquinaria y otro equipo"/>
    <s v="GAORI DILOA MANTENIMIENTO APROVISIONADOR DE OXIGENO ANI-0704 GAORI"/>
    <s v="73152108"/>
    <s v="SELECCIÓN ABREVIADA MENOR CUANTÍA"/>
    <n v="1"/>
    <n v="12"/>
    <n v="10"/>
    <n v="1"/>
    <n v="2941176.63"/>
    <s v="Unidad"/>
    <m/>
  </r>
  <r>
    <x v="11"/>
    <x v="14"/>
    <s v="02-02-02-008-007-01-5"/>
    <s v="Adquisición de servicios - Servicios de mantenimiento y reparación de otra maquinaria y otro equipo"/>
    <s v="GAORI DILOA MANTENIMIENTO STARTPACK PORTATIL DILOA GAORI"/>
    <s v="72154300"/>
    <s v="SELECCIÓN ABREVIADA MENOR CUANTÍA"/>
    <n v="1"/>
    <n v="12"/>
    <n v="10"/>
    <n v="1"/>
    <n v="2542156.54"/>
    <s v="Unidad"/>
    <m/>
  </r>
  <r>
    <x v="11"/>
    <x v="14"/>
    <s v="02-02-02-008-007-01-5"/>
    <s v="Adquisición de servicios - Servicios de mantenimiento y reparación de otra maquinaria y otro equipo"/>
    <s v="GAORI DILOA MANTENIMIENTO STARTPACK PORTATIL DILOA GAORI"/>
    <s v="72154300"/>
    <s v="SELECCIÓN ABREVIADA MENOR CUANTÍA"/>
    <n v="1"/>
    <n v="12"/>
    <n v="10"/>
    <n v="1"/>
    <n v="2542156.54"/>
    <s v="Unidad"/>
    <m/>
  </r>
  <r>
    <x v="11"/>
    <x v="14"/>
    <s v="02-02-02-008-007-01-5"/>
    <s v="Adquisición de servicios - Servicios de mantenimiento y reparación de otra maquinaria y otro equipo"/>
    <s v="GAORI DILOA MANTENIMIENTO PLANTA AUXILIAR 115 VAC/ 28 VDC 60KVA AMD-0205 GAORI"/>
    <s v="72154300"/>
    <s v="SELECCIÓN ABREVIADA MENOR CUANTÍA"/>
    <n v="1"/>
    <n v="12"/>
    <n v="10"/>
    <n v="1"/>
    <n v="5392156.5600000005"/>
    <s v="Unidad"/>
    <m/>
  </r>
  <r>
    <x v="11"/>
    <x v="14"/>
    <s v="02-02-02-008-007-01-5"/>
    <s v="Adquisición de servicios - Servicios de mantenimiento y reparación de otra maquinaria y otro equipo"/>
    <s v="GAORI DILOA MANTENIMIENTO PLANTA AUXILIAR 28VDC AMD-0116 GAORI"/>
    <s v="72154300"/>
    <s v="SELECCIÓN ABREVIADA MENOR CUANTÍA"/>
    <n v="1"/>
    <n v="12"/>
    <n v="10"/>
    <n v="1"/>
    <n v="6529412.1900000004"/>
    <s v="Unidad"/>
    <m/>
  </r>
  <r>
    <x v="11"/>
    <x v="14"/>
    <s v="02-02-02-008-007-01-5"/>
    <s v="Adquisición de servicios - Servicios de mantenimiento y reparación de otra maquinaria y otro equipo"/>
    <s v="GAORI DILOA MANTENIMIENTO PLANTA AUXILIAR 115 VAC / 28 VDC 60KVA AMD-0172 GAORI"/>
    <s v="72154300"/>
    <s v="SELECCIÓN ABREVIADA MENOR CUANTÍA"/>
    <n v="1"/>
    <n v="12"/>
    <n v="10"/>
    <n v="1"/>
    <n v="7843137.6799999997"/>
    <s v="Unidad"/>
    <m/>
  </r>
  <r>
    <x v="11"/>
    <x v="14"/>
    <s v="02-02-02-008-007-01-5"/>
    <s v="Adquisición de servicios - Servicios de mantenimiento y reparación de otra maquinaria y otro equipo"/>
    <s v="GAORI DILOA MANTENIMIENTO PLANTA AUXILIAR 115 VAC / 28 VDC 60KVA AMD-0204 GAORI"/>
    <s v="72154300"/>
    <s v="SELECCIÓN ABREVIADA MENOR CUANTÍA"/>
    <n v="1"/>
    <n v="12"/>
    <n v="10"/>
    <n v="1"/>
    <n v="5392156.5600000005"/>
    <s v="Unidad"/>
    <m/>
  </r>
  <r>
    <x v="11"/>
    <x v="14"/>
    <s v="02-02-02-008-007-01-5"/>
    <s v="Adquisición de servicios - Servicios de mantenimiento y reparación de otra maquinaria y otro equipo"/>
    <s v="GAAMA VF.2023 MANTENIMIENTO PREVENTIVO Y CORRECTIVO A TODO COSTO DE LOS EQUIPOS DE ACONDICIONAMIENTO DE AIRE (AIRES ACONDICIONADOS, NEVERAS Y/O REFRIGERADORES Y/O CONGELADORES Y/O CUARTOS FRÍOS),  DE  LA BASE AÉREA COMANDO FUERZA AÉREA EN LA GUARNICIÓN DE BOGOTÁ D.C. Y GRUPOS AÉREOS FAC"/>
    <s v="72101511"/>
    <s v="MÍNIMA CUANTÍA"/>
    <n v="1"/>
    <n v="10"/>
    <n v="10"/>
    <n v="1"/>
    <n v="16990000"/>
    <s v="Unidad"/>
    <m/>
  </r>
  <r>
    <x v="11"/>
    <x v="14"/>
    <s v="02-02-02-008-007-01-5"/>
    <s v="Adquisición de servicios - Servicios de mantenimiento y reparación de otra maquinaria y otro equipo"/>
    <s v="GAAMA VF 2023 MANTENIMIENTO PREVENTIVO Y CORRECTIVO A TODO COSTO DE LAS PLANTAS DE GENERACIÓN ELÉCTRICA DE  LA BASE AÉREA COMANDO FUERZA AÉREA EN LA GUARNICIÓN DE BOGOTÁ D.C. Y GRUPOS AÉREOS FAC."/>
    <n v="72154300"/>
    <s v="MÍNIMA CUANTÍA"/>
    <n v="1"/>
    <n v="10"/>
    <n v="10"/>
    <n v="1"/>
    <n v="23000000"/>
    <s v="Unidad"/>
    <m/>
  </r>
  <r>
    <x v="11"/>
    <x v="14"/>
    <s v="02-02-02-008-007-01-5"/>
    <s v="Adquisición de servicios - Servicios de mantenimiento y reparación de otra maquinaria y otro equipo"/>
    <s v="GAAMA SERVICIO DE CALIBRACIÓN, AJUSTE Y CERTIFICACIÓN DE  EQUIPOS Y HERRAMIENTAS DE MEDICIÓN DEL GRUPO AÉREO DEL AMAZONAS DE ACUERDO A FICHA TÉCNICA"/>
    <s v="73152109"/>
    <s v="MÍNIMA CUANTÍA"/>
    <n v="1"/>
    <n v="12"/>
    <n v="10"/>
    <n v="1"/>
    <n v="6860000"/>
    <s v="Unidad"/>
    <m/>
  </r>
  <r>
    <x v="11"/>
    <x v="14"/>
    <s v="02-02-02-008-007-01-5"/>
    <s v="Adquisición de servicios - Servicios de mantenimiento y reparación de otra maquinaria y otro equipo"/>
    <s v="GAAMA MANTENIMIENTO EQUIPO DE COCINA"/>
    <s v="73152100"/>
    <s v="MÍNIMA CUANTÍA"/>
    <n v="5"/>
    <n v="4"/>
    <n v="10"/>
    <n v="1"/>
    <n v="17624737"/>
    <s v="Unidad"/>
    <m/>
  </r>
  <r>
    <x v="11"/>
    <x v="14"/>
    <s v="02-02-02-008-007-01-5"/>
    <s v="Adquisición de servicios - Servicios de mantenimiento y reparación de otra maquinaria y otro equipo"/>
    <s v="GACAR VF.2023 MANTENIMIENTO PREVENTIVO Y CORRECTIVO A TODO COSTO DE LOS EQUIPOS DE ACONDICIONAMIENTO DE AIRE (AIRES ACONDICIONADOS, NEVERAS Y/O REFRIGERADORES Y/O CONGELADORES Y/O CUARTOS FRÍOS),  DE  LA BASE AÉREA COMANDO FUERZA AÉREA EN LA GUARNICIÓN DE BOGOTÁ D.C. Y GRUPOS AÉREOS FAC"/>
    <s v="72101511"/>
    <s v="MÍNIMA CUANTÍA"/>
    <n v="1"/>
    <n v="10"/>
    <n v="10"/>
    <n v="1"/>
    <n v="26496000"/>
    <s v="Unidad"/>
    <m/>
  </r>
  <r>
    <x v="11"/>
    <x v="14"/>
    <s v="02-02-02-008-007-01-5"/>
    <s v="Adquisición de servicios - Servicios de mantenimiento y reparación de otra maquinaria y otro equipo"/>
    <s v="GACAR VF.2023 MANTENIMIENTO PREVENTIVO Y CORRECTIVO A TODO COSTO DE LOS EQUIPOS DE ENERGIA ININTERRUMPIDA (UPS UNINTERRUPTIBLE POWER SUPPLY) MARCAS VARIAS  DE  LA BASE AÉREA COMANDO FUERZA AÉREA EN LA GUARNICIÓN DE BOGOTÁ D.C. Y GRUPOS AÉREOS FAC"/>
    <n v="72151514"/>
    <s v="SELECCIÓN ABREVIADA MENOR CUANTÍA"/>
    <n v="1"/>
    <n v="11"/>
    <n v="10"/>
    <n v="1"/>
    <n v="11880000"/>
    <s v="Unidad"/>
    <m/>
  </r>
  <r>
    <x v="11"/>
    <x v="14"/>
    <s v="02-02-02-008-007-01-5"/>
    <s v="Adquisición de servicios - Servicios de mantenimiento y reparación de otra maquinaria y otro equipo"/>
    <s v="GACAR  AMARRE VF 2024  MANTENIMIENTO PREVENTIVO Y CORRECTIVO A TODO COSTO DE LOS EQUIPOS DE ENERGIA ININTERRUMPIDA (UPS UNINTERRUPTIBLE POWER SUPPLY) MARCAS VARIAS  DE  LA BASE AÉREA COMANDO FUERZA AÉREA EN LA GUARNICIÓN DE BOGOTÁ D.C. Y GRUPOS AÉREOS FAC."/>
    <s v="73152108"/>
    <s v="MÍNIMA CUANTÍA"/>
    <n v="10"/>
    <n v="2"/>
    <n v="10"/>
    <n v="1"/>
    <n v="1500000"/>
    <s v="Unidad"/>
    <m/>
  </r>
  <r>
    <x v="11"/>
    <x v="14"/>
    <s v="02-02-02-008-007-01-5"/>
    <s v="Adquisición de servicios - Servicios de mantenimiento y reparación de otra maquinaria y otro equipo"/>
    <s v="GACAR VF.2023 MANTENIMIENTO PREVENTIVO Y CORRECTIVO A TODO COSTO DE LAS PLANTAS DE GENERACIÓN ELÉCTRICA DE  LA BASE AÉREA COMANDO FUERZA AÉREA EN LA GUARNICIÓN DE BOGOTÁ D.C. Y GRUPOS AÉREOS FAC"/>
    <s v="72154300"/>
    <s v="MÍNIMA CUANTÍA"/>
    <n v="1"/>
    <n v="10"/>
    <n v="10"/>
    <n v="1"/>
    <n v="34500000"/>
    <s v="Unidad"/>
    <m/>
  </r>
  <r>
    <x v="11"/>
    <x v="14"/>
    <s v="02-02-02-008-007-01-5"/>
    <s v="Adquisición de servicios - Servicios de mantenimiento y reparación de otra maquinaria y otro equipo"/>
    <s v="GACAR MANTENIMIENTO EQUIPOS DE COCINA"/>
    <s v="73152100"/>
    <s v="MÍNIMA CUANTÍA"/>
    <n v="5"/>
    <n v="4"/>
    <n v="10"/>
    <n v="1"/>
    <n v="11926012"/>
    <s v="Unidad"/>
    <m/>
  </r>
  <r>
    <x v="11"/>
    <x v="14"/>
    <s v="02-02-02-008-007-01-5"/>
    <s v="Adquisición de servicios - Servicios de mantenimiento y reparación de otra maquinaria y otro equipo"/>
    <s v="GACAS VF.2023 MANTENIMIENTO PREVENTIVO Y CORRECTIVO A TODO COSTO DE LOS EQUIPOS DE ACONDICIONAMIENTO DE AIRE (AIRES ACONDICIONADOS, NEVERAS Y/O REFRIGERADORES Y/O CONGELADORES Y/O CUARTOS FRÍOS),  DE  LA BASE AÉREA COMANDO FUERZA AÉREA EN LA GUARNICIÓN DE BOGOTÁ D.C. Y GRUPOS AÉREOS FAC"/>
    <s v="72101511"/>
    <s v="MÍNIMA CUANTÍA"/>
    <n v="1"/>
    <n v="10"/>
    <n v="10"/>
    <n v="1"/>
    <n v="15446200"/>
    <s v="Unidad"/>
    <m/>
  </r>
  <r>
    <x v="11"/>
    <x v="14"/>
    <s v="02-02-02-008-007-01-5"/>
    <s v="Adquisición de servicios - Servicios de mantenimiento y reparación de otra maquinaria y otro equipo"/>
    <s v="GACAS VF.2023 MANTENIMIENTO PREVENTIVO Y CORRECTIVO A TODO COSTO DE LOS EQUIPOS DE ENERGIA ININTERRUMPIDA (UPS UNINTERRUPTIBLE POWER SUPPLY) MARCAS VARIAS  DE  LA BASE AÉREA COMANDO FUERZA AÉREA EN LA GUARNICIÓN DE BOGOTÁ D.C. Y GRUPOS AÉREOS FAC."/>
    <n v="72151514"/>
    <s v="SELECCIÓN ABREVIADA MENOR CUANTÍA"/>
    <n v="1"/>
    <n v="11"/>
    <n v="10"/>
    <n v="1"/>
    <n v="3094000"/>
    <s v="Unidad"/>
    <m/>
  </r>
  <r>
    <x v="11"/>
    <x v="14"/>
    <s v="02-02-02-008-007-01-5"/>
    <s v="Adquisición de servicios - Servicios de mantenimiento y reparación de otra maquinaria y otro equipo"/>
    <s v="GACAS VF.2023 MANTENIMIENTO PREVENTIVO Y CORRECTIVO A TODO COSTO DE LAS PLANTAS DE GENERACIÓN ELÉCTRICA DE  LA BASE AÉREA COMANDO FUERZA AÉREA EN LA GUARNICIÓN DE BOGOTÁ D.C. Y GRUPOS AÉREOS FAC"/>
    <s v="72154300"/>
    <s v="MÍNIMA CUANTÍA"/>
    <n v="1"/>
    <n v="10"/>
    <n v="10"/>
    <n v="1"/>
    <n v="32536980"/>
    <s v="Unidad"/>
    <m/>
  </r>
  <r>
    <x v="11"/>
    <x v="14"/>
    <s v="02-02-02-008-007-01-5"/>
    <s v="Adquisición de servicios - Servicios de mantenimiento y reparación de otra maquinaria y otro equipo"/>
    <s v="GAORI VF.2023 MANTENIMIENTO PREVENTIVO Y CORRECTIVO A TODO COSTO DE LOS EQUIPOS DE ACONDICIONAMIENTO DE AIRE (AIRES ACONDICIONADOS, NEVERAS Y/O REFRIGERADORES Y/O CONGELADORES Y/O CUARTOS FRÍOS),  DE  LA BASE AÉREA COMANDO FUERZA AÉREA EN LA GUARNICIÓN DE BOGOTÁ D.C. Y GRUPOS AÉREOS FAC_x000a_ACONDICIONADOS, NEVERAS Y/O REFRIGERADORES Y/O CONGELADORES Y/O CUARTOS FRÍOS),  DE  LA BASE AÉREA COMANDO FUERZA AÉREA EN LA GUARNICIÓN DE BOGOTÁ D.C. Y GRUPOS AÉREOS FAC &quot;_x000a_"/>
    <s v="72101511"/>
    <s v="MÍNIMA CUANTÍA"/>
    <n v="1"/>
    <n v="10"/>
    <n v="10"/>
    <n v="1"/>
    <n v="13440000"/>
    <s v="Unidad"/>
    <m/>
  </r>
  <r>
    <x v="11"/>
    <x v="14"/>
    <s v="02-02-02-008-007-01-5"/>
    <s v="Adquisición de servicios - Servicios de mantenimiento y reparación de otra maquinaria y otro equipo"/>
    <s v="GAORI MANTENIMIENTO EQUIPO AGRICOLA Y MAQUINARIA AMARILLA _x000a_"/>
    <s v="72154501"/>
    <s v="MÍNIMA CUANTÍA"/>
    <n v="5"/>
    <n v="4"/>
    <n v="10"/>
    <n v="1"/>
    <n v="14998000"/>
    <s v="Unidad"/>
    <m/>
  </r>
  <r>
    <x v="11"/>
    <x v="14"/>
    <s v="02-02-02-008-007-01-5"/>
    <s v="Adquisición de servicios - Servicios de mantenimiento y reparación de otra maquinaria y otro equipo"/>
    <s v="GAORI SERVICIO MANTENIMIENTOS Y REPARACIONES DE  GENERADORES PRINCIPALES  Y DE RESPALDO MARCA CATERPILLAR C15, C18 Y OLIMPIAN_x000a_"/>
    <s v="26111600"/>
    <s v="CONTRATACIÓN DIRECTA"/>
    <n v="1"/>
    <n v="12"/>
    <n v="10"/>
    <n v="1"/>
    <n v="47783778"/>
    <s v="Unidad"/>
    <m/>
  </r>
  <r>
    <x v="11"/>
    <x v="14"/>
    <s v="02-02-02-008-007-01-5"/>
    <s v="Adquisición de servicios - Servicios de mantenimiento y reparación de otra maquinaria y otro equipo"/>
    <s v="GAORI VF.2023 SERVICIO DE MANTENIMIENTO PREVENTIVO Y CORRRECTIVO INCLUYENDO INSUMOS Y REPUESTOS A TODO COSTO DE LOS GENERADORES PRINCIPALES QUE ABASTECEN DE ENERGIA AL GRUPO AEREO DEL ORIENTE"/>
    <n v="72154300"/>
    <s v="CONTRATACIÓN DIRECTA"/>
    <n v="1"/>
    <n v="12"/>
    <n v="10"/>
    <n v="1"/>
    <n v="180000000"/>
    <s v="Unidad"/>
    <m/>
  </r>
  <r>
    <x v="11"/>
    <x v="14"/>
    <s v="02-02-02-008-007-01-5"/>
    <s v="Adquisición de servicios - Servicios de mantenimiento y reparación de otra maquinaria y otro equipo"/>
    <s v="GAORI MANTENIMIENTO PREVENTIVO Y CORRECTIVO UPS DEL GAORI"/>
    <s v="39122100"/>
    <s v="SELECCIÓN ABREVIADA MENOR CUANTÍA"/>
    <n v="1"/>
    <n v="12"/>
    <n v="10"/>
    <n v="1"/>
    <n v="14500000"/>
    <s v="Unidad"/>
    <m/>
  </r>
  <r>
    <x v="11"/>
    <x v="14"/>
    <s v="02-02-02-008-007-01-5"/>
    <s v="Adquisición de servicios - Servicios de mantenimiento y reparación de otra maquinaria y otro equipo"/>
    <s v="GAORI SERVICIO  MANTENIMIENTO DE REDES ELECTRICAS MEDIA TENSION,  PARARRAYOS Y PUESTA A TIERRA  "/>
    <s v="39122100"/>
    <s v="MÍNIMA CUANTÍA"/>
    <n v="5"/>
    <n v="4"/>
    <n v="10"/>
    <n v="1"/>
    <n v="8767800"/>
    <s v="Unidad"/>
    <m/>
  </r>
  <r>
    <x v="11"/>
    <x v="14"/>
    <s v="02-02-02-008-007-01-5"/>
    <s v="Adquisición de servicios - Servicios de mantenimiento y reparación de otra maquinaria y otro equipo"/>
    <s v="GAORI MANTENIMIENTO TRANSFORMADORES Y CAJAS DE  MANIOBRA _x000a_"/>
    <s v="39122100"/>
    <s v="CONTRATACIÓN DIRECTA"/>
    <n v="1"/>
    <n v="12"/>
    <n v="10"/>
    <n v="1"/>
    <n v="30000000"/>
    <s v="Unidad"/>
    <m/>
  </r>
  <r>
    <x v="11"/>
    <x v="14"/>
    <s v="02-02-02-008-007-01-5"/>
    <s v="Adquisición de servicios - Servicios de mantenimiento y reparación de otra maquinaria y otro equipo"/>
    <s v="JEFSA – DIMAE SERVICIO DE MANTENIMIENTO PREVENTIVO PARA EL SISTEMA COMPONENTE DE LA CÁMARA DE ALTURA DE LA DIRECCIÓN DE MEDICINA AEROESPACIAL SISTEMA DE OXIGENO. "/>
    <s v="72103300"/>
    <s v="MÍNIMA CUANTÍA"/>
    <n v="5"/>
    <n v="4"/>
    <n v="10"/>
    <n v="1"/>
    <n v="13500000.01"/>
    <s v="Unidad"/>
    <m/>
  </r>
  <r>
    <x v="11"/>
    <x v="14"/>
    <s v="02-02-02-008-007-01-5"/>
    <s v="Adquisición de servicios - Servicios de mantenimiento y reparación de otra maquinaria y otro equipo"/>
    <s v="GAORI CEGOT MANTENIMIENTO SISTEMA DEEP SEA"/>
    <s v="73152108"/>
    <s v="MÍNIMA CUANTÍA"/>
    <n v="5"/>
    <n v="4"/>
    <n v="10"/>
    <n v="1"/>
    <n v="6778240"/>
    <s v="Unidad"/>
    <m/>
  </r>
  <r>
    <x v="11"/>
    <x v="14"/>
    <s v="02-02-02-008-007-01-5"/>
    <s v="Adquisición de servicios - Servicios de mantenimiento y reparación de otra maquinaria y otro equipo"/>
    <s v="BACOF AMARRE VF 2024 MANTENIMIENTO PREVENTIVO Y CORRECTIVO A TODO COSTO DE LAS PLANTAS DE GENERACIÓN ELÉCTRICA DE  LA BASE AÉREA COMANDO FUERZA AÉREA EN LA GUARNICIÓN DE BOGOTÁ D.C. Y GRUPOS AÉREOS FAC"/>
    <s v="72154300"/>
    <s v="SELECCIÓN ABREVIADA MENOR CUANTÍA"/>
    <n v="10"/>
    <n v="2"/>
    <n v="10"/>
    <n v="1"/>
    <n v="1600000"/>
    <s v="Unidad"/>
    <m/>
  </r>
  <r>
    <x v="11"/>
    <x v="14"/>
    <s v="02-02-02-008-007-01-5"/>
    <s v="Adquisición de servicios - Servicios de mantenimiento y reparación de otra maquinaria y otro equipo"/>
    <s v="BACOF  AMARRE VF 2024  MANTENIMIENTO PREVENTIVO Y CORRECTIVO A TODO COSTO DE LOS EQUIPOS DE ACONDICIONAMIENTO DE AIRE (AIRES_x000a_ACONDICIONADOS, NEVERAS Y/O REFRIGERADORES Y/O CONGELADORES Y/O CUARTOS FRÍOS),  DE  LA BASE AÉREA COMANDO FUERZA AÉREA EN LA GUARNICIÓN DE BOGOTÁ D.C. Y GRUPOS AÉREOS FAC "/>
    <s v="72101511"/>
    <s v="SELECCIÓN ABREVIADA MENOR CUANTÍA"/>
    <n v="10"/>
    <n v="2"/>
    <n v="10"/>
    <n v="1"/>
    <n v="6800000"/>
    <s v="GLOBAL"/>
    <m/>
  </r>
  <r>
    <x v="11"/>
    <x v="14"/>
    <s v="02-02-02-008-007-01-5"/>
    <s v="Adquisición de servicios - Servicios de mantenimiento y reparación de otra maquinaria y otro equipo"/>
    <s v="JEFSA  AMARRE VF 2024  MANTENIMIENTO PREVENTIVO Y CORRECTIVO A TODO COSTO DE LOS EQUIPOS DE BOMBEO DE  LA BASE AÉREA COMANDO FUERZA AÉREA EN LA GUARNICIÓN DE BOGOTÁ D.C. "/>
    <s v="72154103"/>
    <s v="MÍNIMA CUANTÍA"/>
    <n v="10"/>
    <n v="2"/>
    <n v="10"/>
    <n v="1"/>
    <n v="2400000"/>
    <s v="GLOBAL"/>
    <m/>
  </r>
  <r>
    <x v="11"/>
    <x v="14"/>
    <s v="02-02-02-008-007-01-5"/>
    <s v="Adquisición de servicios - Servicios de mantenimiento y reparación de otra maquinaria y otro equipo"/>
    <s v="BACOF  AMARRE VF 2024  MANTENIMIENTO PREVENTIVO Y CORRECTIVO A TODO COSTO DE LOS EQUIPOS DE ENERGIA ININTERRUMPIDA (UPS UNINTERRUPTIBLE POWER SUPPLY) MARCAS VARIAS  DE  LA BASE AÉREA COMANDO FUERZA AÉREA EN LA GUARNICIÓN DE BOGOTÁ D.C. Y GRUPOS AÉREOS FAC."/>
    <s v="73152108"/>
    <s v="MÍNIMA CUANTÍA"/>
    <n v="10"/>
    <n v="2"/>
    <n v="10"/>
    <n v="1"/>
    <n v="2346680"/>
    <s v="GLOBAL"/>
    <m/>
  </r>
  <r>
    <x v="11"/>
    <x v="14"/>
    <s v="02-02-02-008-007-01-5"/>
    <s v="Adquisición de servicios - Servicios de mantenimiento y reparación de otra maquinaria y otro equipo"/>
    <s v="GAAMA AMARRE VF 2024 MANTENIMIENTO PREVENTIVO Y CORRECTIVO A TODO COSTO DE LAS PLANTAS DE GENERACIÓN ELÉCTRICA DE  LA BASE AÉREA COMANDO FUERZA AÉREA EN LA GUARNICIÓN DE BOGOTÁ D.C. Y GRUPOS AÉREOS FAC."/>
    <s v="72154300"/>
    <s v="SELECCIÓN ABREVIADA MENOR CUANTÍA"/>
    <n v="10"/>
    <n v="2"/>
    <n v="10"/>
    <n v="1"/>
    <n v="4500000"/>
    <s v="GLOBAL"/>
    <m/>
  </r>
  <r>
    <x v="11"/>
    <x v="14"/>
    <s v="02-02-02-008-007-01-5"/>
    <s v="Adquisición de servicios - Servicios de mantenimiento y reparación de otra maquinaria y otro equipo"/>
    <s v="GACAR AMARRE VF 2024 MANTENIMIENTO PREVENTIVO Y CORRECTIVO A TODO COSTO DE LAS PLANTAS DE GENERACIÓN ELÉCTRICA DE  LA BASE AÉREA COMANDO FUERZA AÉREA EN LA GUARNICIÓN DE BOGOTÁ D.C. Y GRUPOS AÉREOS FAC"/>
    <s v="72154300"/>
    <s v="SELECCIÓN ABREVIADA MENOR CUANTÍA"/>
    <n v="10"/>
    <n v="2"/>
    <n v="10"/>
    <n v="1"/>
    <n v="3476691"/>
    <s v="GLOBAL"/>
    <m/>
  </r>
  <r>
    <x v="11"/>
    <x v="14"/>
    <s v="02-02-02-008-007-01-5"/>
    <s v="Adquisición de servicios - Servicios de mantenimiento y reparación de otra maquinaria y otro equipo"/>
    <s v="GACAR AMARRE VF 2024 MANTENIMIENTO PREVENTIVO Y CORRECTIVO A TODO COSTO DE LOS EQUIPOS DE ACONDICIONAMIENTO DE AIRE (AIRES ACONDICIONADOS, NEVERAS Y/O REFRIGERADORES Y/O CONGELADORES Y/O CUARTOS FRÍOS),  DE  LA BASE AÉREA COMANDO FUERZA AÉREA EN LA GUARNICIÓN DE BOGOTÁ D.C. Y GRUPOS AÉREOS FAC"/>
    <s v="72101511"/>
    <s v="SELECCIÓN ABREVIADA MENOR CUANTÍA"/>
    <n v="10"/>
    <n v="2"/>
    <n v="10"/>
    <n v="1"/>
    <n v="2970290"/>
    <s v="GLOBAL"/>
    <m/>
  </r>
  <r>
    <x v="11"/>
    <x v="14"/>
    <s v="02-02-02-008-007-01-5"/>
    <s v="Adquisición de servicios - Servicios de mantenimiento y reparación de otra maquinaria y otro equipo"/>
    <s v="GACAS AMARRE VF 2024 MANTENIMIENTO PREVENTIVO Y CORRECTIVO A TODO COSTO DE LAS PLANTAS DE GENERACIÓN ELÉCTRICA DE  LA BASE AÉREA COMANDO FUERZA AÉREA EN LA GUARNICIÓN DE BOGOTÁ D.C. Y GRUPOS AÉREOS FAC"/>
    <s v="72154300"/>
    <s v="SELECCIÓN ABREVIADA MENOR CUANTÍA"/>
    <n v="10"/>
    <n v="2"/>
    <n v="10"/>
    <n v="1"/>
    <n v="5523309"/>
    <s v="GLOBAL"/>
    <m/>
  </r>
  <r>
    <x v="11"/>
    <x v="14"/>
    <s v="02-02-02-008-007-01-5"/>
    <s v="Adquisición de servicios - Servicios de mantenimiento y reparación de otra maquinaria y otro equipo"/>
    <s v="GACAS AMARRE VF 2024 MANTENIMIENTO PREVENTIVO Y CORRECTIVO A TODO COSTO DE LOS EQUIPOS DE ACONDICIONAMIENTO DE AIRE (AIRES ACONDICIONADOS, NEVERAS Y/O REFRIGERADORES Y/O CONGELADORES Y/O CUARTOS FRÍOS),  DE  LA BASE AÉREA COMANDO FUERZA AÉREA EN LA GUARNICIÓN DE BOGOTÁ D.C. Y GRUPOS AÉREOS FAC"/>
    <s v="72101511"/>
    <s v="SELECCIÓN ABREVIADA MENOR CUANTÍA"/>
    <n v="10"/>
    <n v="2"/>
    <n v="10"/>
    <n v="1"/>
    <n v="10000000"/>
    <s v="GLOBAL"/>
    <m/>
  </r>
  <r>
    <x v="11"/>
    <x v="14"/>
    <s v="02-02-02-008-007-01-5"/>
    <s v="Adquisición de servicios - Servicios de mantenimiento y reparación de otra maquinaria y otro equipo"/>
    <s v="GAORI  AMARRE VF 2024  MANTENIMIENTO PREVENTIVO Y CORRECTIVO A TODO COSTO DE LOS EQUIPOS DE ACONDICIONAMIENTO DE AIRE (AIRES_x000a_ACONDICIONADOS, NEVERAS Y/O REFRIGERADORES Y/O CONGELADORES Y/O CUARTOS FRÍOS),  DE  LA BASE AÉREA COMANDO FUERZA AÉREA EN LA GUARNICIÓN DE BOGOTÁ D.C. Y GRUPOS AÉREOS FAC "/>
    <s v="72101511"/>
    <s v="SELECCIÓN ABREVIADA MENOR CUANTÍA"/>
    <n v="10"/>
    <n v="2"/>
    <n v="10"/>
    <n v="1"/>
    <n v="4983337"/>
    <s v="GLOBAL"/>
    <m/>
  </r>
  <r>
    <x v="11"/>
    <x v="14"/>
    <s v="02-02-02-008-007-01-5"/>
    <s v="Adquisición de servicios - Servicios de mantenimiento y reparación de otra maquinaria y otro equipo"/>
    <s v="GAORI AMARRE VF 2024SERVICIO DE MANTENIMIENTO PREVENTIVO Y CORRECTIVO INCLUYENDO INSUMOS Y REPUESTOS A TODO COSTO DE LOS GENERADORES PRINCIPALES Y DE RESPALDO QUE ABASTECEN DE ENERGÍA."/>
    <s v="72154301"/>
    <s v="CONTRATACIÓN DIRECTA"/>
    <n v="10"/>
    <n v="2"/>
    <n v="10"/>
    <n v="1"/>
    <n v="20000000"/>
    <s v="GLOBAL"/>
    <m/>
  </r>
  <r>
    <x v="11"/>
    <x v="14"/>
    <s v="02-02-02-008-007-01-5"/>
    <s v="Adquisición de servicios - Servicios de mantenimiento y reparación de otra maquinaria y otro equipo"/>
    <s v="MANTENIMIENTO MICROSCOPIO ELECTRÓNICO"/>
    <n v="81101706"/>
    <s v="MÍNIMA CUANTÍA"/>
    <n v="2"/>
    <n v="3"/>
    <n v="10"/>
    <n v="1"/>
    <n v="36000000"/>
    <s v="GLOBAL"/>
    <m/>
  </r>
  <r>
    <x v="11"/>
    <x v="14"/>
    <s v="02-02-02-008-007-01-5"/>
    <s v="Adquisición de servicios - Servicios de mantenimiento y reparación de otra maquinaria y otro equipo"/>
    <s v="GACAS MANTENIMIENTO BASCULAS"/>
    <n v="73152109"/>
    <s v="MÍNIMA CUANTÍA"/>
    <n v="6"/>
    <n v="4"/>
    <n v="10"/>
    <n v="1"/>
    <n v="7000000"/>
    <s v="GLOBAL"/>
    <m/>
  </r>
  <r>
    <x v="11"/>
    <x v="14"/>
    <s v="02-02-02-008-007-01-5"/>
    <s v="Adquisición de servicios - Servicios de mantenimiento y reparación de otra maquinaria y otro equipo"/>
    <s v="GROEA MANTENIMIENTO CILINDRO DE OXIGENO Y CILINDRO AIRE COMPRIMIDO"/>
    <s v="73152101"/>
    <s v="MÍNIMA CUANTÍA"/>
    <n v="5"/>
    <n v="4"/>
    <n v="10"/>
    <n v="1"/>
    <n v="3482316.04"/>
    <s v="Unidad"/>
    <m/>
  </r>
  <r>
    <x v="11"/>
    <x v="14"/>
    <s v="02-02-02-008-007-01-5"/>
    <s v="Adquisición de servicios - Servicios de mantenimiento y reparación de otra maquinaria y otro equipo"/>
    <s v="GROEA - SERVICIO DE MANTENIMIE NTO Cilindro Tipo 1 de oxígeno de aviación (ABO del GROEA)"/>
    <s v="73152101"/>
    <s v="MÍNIMA CUANTÍA"/>
    <n v="5"/>
    <n v="4"/>
    <n v="10"/>
    <n v="1"/>
    <n v="5317672.08"/>
    <s v="Unidad"/>
    <m/>
  </r>
  <r>
    <x v="11"/>
    <x v="14"/>
    <s v="02-02-02-008-007-01-5"/>
    <s v="Adquisición de servicios - Servicios de mantenimiento y reparación de otra maquinaria y otro equipo"/>
    <s v="GACAR DILOA MANTENIMIENTO GATOS HIDRAULICOS ANH-1597 "/>
    <s v="72154022"/>
    <s v="SELECCIÓN ABREVIADA MENOR CUANTÍA"/>
    <n v="1"/>
    <n v="12"/>
    <n v="10"/>
    <n v="1"/>
    <n v="750000"/>
    <s v="Unidad"/>
    <m/>
  </r>
  <r>
    <x v="11"/>
    <x v="14"/>
    <s v="02-02-02-008-007-01-5"/>
    <s v="Adquisición de servicios - Servicios de mantenimiento y reparación de otra maquinaria y otro equipo"/>
    <s v="GACAR DILOA MANTENIMIENTO GATOS HIDRAULICOS ANH-1543"/>
    <s v="72154022"/>
    <s v="SELECCIÓN ABREVIADA MENOR CUANTÍA"/>
    <n v="1"/>
    <n v="12"/>
    <n v="10"/>
    <n v="1"/>
    <n v="750000"/>
    <s v="Unidad"/>
    <m/>
  </r>
  <r>
    <x v="11"/>
    <x v="14"/>
    <s v="02-02-02-008-007-01-5"/>
    <s v="Adquisición de servicios - Servicios de mantenimiento y reparación de otra maquinaria y otro equipo"/>
    <s v="GACAR DILOA MANTENIMIENTO GATOS HIDRAULICOS ANH-1593 "/>
    <s v="72154022"/>
    <s v="SELECCIÓN ABREVIADA MENOR CUANTÍA"/>
    <n v="1"/>
    <n v="12"/>
    <n v="10"/>
    <n v="1"/>
    <n v="750000"/>
    <s v="Unidad"/>
    <m/>
  </r>
  <r>
    <x v="11"/>
    <x v="14"/>
    <s v="02-02-02-008-007-01-5"/>
    <s v="Adquisición de servicios - Servicios de mantenimiento y reparación de otra maquinaria y otro equipo"/>
    <s v="GACAR DILOA MANTENIMIENTO GATOS HIDRAULICOS ANH-1729"/>
    <s v="72154022"/>
    <s v="SELECCIÓN ABREVIADA MENOR CUANTÍA"/>
    <n v="1"/>
    <n v="12"/>
    <n v="10"/>
    <n v="1"/>
    <n v="750000"/>
    <s v="Unidad"/>
    <m/>
  </r>
  <r>
    <x v="11"/>
    <x v="14"/>
    <s v="02-02-02-008-007-01-5"/>
    <s v="Adquisición de servicios - Servicios de mantenimiento y reparación de otra maquinaria y otro equipo"/>
    <s v="GAAMA MANTENIMIENTO PREVENTIVO Y CORRECTIVO A TODO COSTO SISTEMA DE CUARTO FRIO"/>
    <n v="72154100"/>
    <s v="SELECCIÓN ABREVIADA MENOR CUANTÍA"/>
    <n v="10"/>
    <n v="2"/>
    <n v="10"/>
    <n v="1"/>
    <n v="5848037"/>
    <s v="Unidad"/>
    <m/>
  </r>
  <r>
    <x v="11"/>
    <x v="14"/>
    <s v="02-02-02-008-007-01-5"/>
    <s v="Adquisición de servicios - Servicios de mantenimiento y reparación de otra maquinaria y otro equipo"/>
    <s v="GAAMA MANTENIMIENTO EQUIPO DE COCINA"/>
    <n v="73152100"/>
    <s v="MÍNIMA CUANTÍA"/>
    <n v="5"/>
    <n v="4"/>
    <n v="10"/>
    <n v="1"/>
    <n v="5000000"/>
    <s v="Unidad"/>
    <m/>
  </r>
  <r>
    <x v="11"/>
    <x v="14"/>
    <s v="02-02-02-008-007-01-5"/>
    <s v="Adquisición de servicios - Servicios de mantenimiento y reparación de otra maquinaria y otro equipo"/>
    <s v="GACAR MANTENIMIENTO EQUIPOS DE COCINA"/>
    <n v="73152100"/>
    <s v="MÍNIMA CUANTÍA"/>
    <n v="5"/>
    <n v="4"/>
    <n v="10"/>
    <n v="1"/>
    <n v="5000000"/>
    <s v="Unidad"/>
    <m/>
  </r>
  <r>
    <x v="11"/>
    <x v="14"/>
    <s v="02-02-02-008-007-01-5"/>
    <s v="Adquisición de servicios - Servicios de mantenimiento y reparación de otra maquinaria y otro equipo"/>
    <s v="GACAS MATENIMIENTO PREVENTIVO Y CORRECTIVO DE EQUIPOS DE COCINA "/>
    <n v="73152100"/>
    <s v="MÍNIMA CUANTÍA"/>
    <n v="5"/>
    <n v="4"/>
    <n v="10"/>
    <n v="1"/>
    <n v="4996268"/>
    <s v="GLOBAL"/>
    <m/>
  </r>
  <r>
    <x v="11"/>
    <x v="14"/>
    <s v="02-02-02-008-007-01-5"/>
    <s v="Adquisición de servicios - Servicios de mantenimiento y reparación de otra maquinaria y otro equipo"/>
    <s v="GAORI SERVICIOS DE MANTENIMIENTO Y REPARACION  EQUIPOS DE COCINA"/>
    <n v="73152100"/>
    <s v="MÍNIMA CUANTÍA"/>
    <n v="5"/>
    <n v="4"/>
    <n v="10"/>
    <n v="1"/>
    <n v="5000000"/>
    <s v="GLOBAL"/>
    <m/>
  </r>
  <r>
    <x v="11"/>
    <x v="14"/>
    <s v="02-02-02-008-007-01-5"/>
    <s v="Adquisición de servicios - Servicios de mantenimiento y reparación de otra maquinaria y otro equipo"/>
    <s v="GAAMA AMARRE VF 2024 MANTENIMIENTO PREVENTIVO Y CORRECTIVO A TODO COSTO DE LAS PLANTAS DE GENERACIÓN ELÉCTRICA DE  LA BASE AÉREA COMANDO FUERZA AÉREA EN LA GUARNICIÓN DE BOGOTÁ D.C. Y GRUPOS AÉREOS FAC."/>
    <s v="72154300"/>
    <s v="SELECCIÓN ABREVIADA MENOR CUANTÍA"/>
    <n v="10"/>
    <n v="2"/>
    <n v="10"/>
    <n v="1"/>
    <n v="8973"/>
    <s v="GLOBAL"/>
    <m/>
  </r>
  <r>
    <x v="11"/>
    <x v="14"/>
    <s v="02-02-02-008-007-01-5"/>
    <s v="Adquisición de servicios - Servicios de mantenimiento y reparación de otra maquinaria y otro equipo"/>
    <s v="GACAS AMARRE VF 2024 MANTENIMIENTO PREVENTIVO Y CORRECTIVO A TODO COSTO DE LAS PLANTAS DE GENERACIÓN ELÉCTRICA DE  LA BASE AÉREA COMANDO FUERZA AÉREA EN LA GUARNICIÓN DE BOGOTÁ D.C. Y GRUPOS AÉREOS FAC"/>
    <s v="72154300"/>
    <s v="SELECCIÓN ABREVIADA MENOR CUANTÍA"/>
    <n v="10"/>
    <n v="2"/>
    <n v="10"/>
    <n v="1"/>
    <n v="1118277"/>
    <s v="GLOBAL"/>
    <m/>
  </r>
  <r>
    <x v="11"/>
    <x v="14"/>
    <s v="02-02-02-008-007-01-5"/>
    <s v="Adquisición de servicios - Servicios de mantenimiento y reparación de otra maquinaria y otro equipo"/>
    <s v="GIMFA MANTENIMIENTO A TODO COSTO DEL EQUIPO DE MARCADORAS PAINTBALL _x000a_"/>
    <s v="46101505"/>
    <s v="MÍNIMA CUANTÍA"/>
    <n v="5"/>
    <n v="4"/>
    <n v="16"/>
    <n v="1"/>
    <n v="6820000"/>
    <s v="Unidad"/>
    <m/>
  </r>
  <r>
    <x v="11"/>
    <x v="14"/>
    <s v="02-02-02-008-007-01-5"/>
    <s v="Adquisición de servicios - Servicios de mantenimiento y reparación de otra maquinaria y otro equipo"/>
    <s v="BACOF VF.2023 MANTENIMIENTO PREVENTIVO Y CORRECTIVO A TODO COSTO DE LOS ASCENSORES Y PUERTAS AUTOMÁTICAS DE  LA BASE AÉREA COMANDO FUERZA AÉREA EN LA GUARNICIÓN DE BOGOTÁ D.C."/>
    <s v="72101506"/>
    <s v="MÍNIMA CUANTÍA"/>
    <n v="1"/>
    <n v="12"/>
    <n v="16"/>
    <n v="1"/>
    <n v="18000000"/>
    <s v="Unidad"/>
    <m/>
  </r>
  <r>
    <x v="11"/>
    <x v="14"/>
    <s v="02-02-02-008-007-01-5"/>
    <s v="Adquisición de servicios - Servicios de mantenimiento y reparación de otra maquinaria y otro equipo"/>
    <s v="BACOF AMARRE VF 2024 MANTENIMIENTO PREVENTIVO Y CORRECTIVO A TODO COSTO DE LOS ASCENSORES Y PUERTAS AUTOMÁTICAS DE  LA BASE AÉREA COMANDO FUERZA AÉREA EN LA GUARNICIÓN DE BOGOTÁ D.C. "/>
    <s v="72101506"/>
    <s v="MÍNIMA CUANTÍA"/>
    <n v="1"/>
    <n v="12"/>
    <n v="16"/>
    <n v="1"/>
    <n v="712720"/>
    <s v="Unidad"/>
    <m/>
  </r>
  <r>
    <x v="11"/>
    <x v="14"/>
    <s v="02-02-02-008-007-01-5"/>
    <s v="Adquisición de servicios - Servicios de mantenimiento y reparación de otra maquinaria y otro equipo"/>
    <s v="BACOF - AMARRE VF 2024 - MANTENIMIENTO PREVENTIVO Y CORRECTIVO A TODO COSTO DE LOS EQUIPOS DE ACONDICIONAMIENTO DE AIRE (AIRES_x000a_ACONDICIONADOS, NEVERAS Y/O REFRIGERADORES Y/O CONGELADORES Y/O CUARTOS FRÍOS),  DE  LA BASE AÉREA COMANDO FUERZA AÉREA EN LA GUARNICIÓN DE BOGOTÁ D.C. Y GRUPOS AÉREOS FAC "/>
    <s v="72101511"/>
    <s v="SELECCIÓN ABREVIADA MENOR CUANTÍA"/>
    <n v="1"/>
    <n v="12"/>
    <n v="16"/>
    <n v="1"/>
    <n v="360000"/>
    <s v="GLOBAL"/>
    <m/>
  </r>
  <r>
    <x v="11"/>
    <x v="14"/>
    <s v="02-02-02-008-007-01-5"/>
    <s v="Adquisición de servicios - Servicios de mantenimiento y reparación de otra maquinaria y otro equipo"/>
    <s v="BACOF VF.2023 MANTENIMIENTO PREVENTIVO Y CORRECTIVO A TODO COSTO DE LAS PLANTAS DE GENERACIÓN ELÉCTRICA DE  LA BASE AÉREA COMANDO FUERZA AÉREA EN LA GUARNICIÓN DE BOGOTÁ D.C. Y GRUPOS AÉREOS FAC._x000a_"/>
    <n v="72154300"/>
    <s v="MÍNIMA CUANTÍA"/>
    <n v="1"/>
    <n v="12"/>
    <n v="16"/>
    <n v="1"/>
    <n v="3463669"/>
    <s v="Unidad"/>
    <m/>
  </r>
  <r>
    <x v="11"/>
    <x v="14"/>
    <s v="02-02-02-008-007-01-5"/>
    <s v="Adquisición de servicios - Servicios de mantenimiento y reparación de otra maquinaria y otro equipo"/>
    <s v="BACOF VF.2023 MANTENIMIENTO PREVENTIVO Y CORRECTIVO A TODO COSTO DE LOS EQUIPOS DE BOMBEO DE LA BASE AÉREA COMANDO FUERZA AÉREA COFAC Y DEPENDENCIAS EXTERNAS"/>
    <s v="72154109"/>
    <s v="MÍNIMA CUANTÍA"/>
    <n v="5"/>
    <n v="4"/>
    <n v="16"/>
    <n v="1"/>
    <n v="5502262.5"/>
    <s v="Unidad"/>
    <m/>
  </r>
  <r>
    <x v="11"/>
    <x v="14"/>
    <s v="02-02-02-008-007-01-5"/>
    <s v="Adquisición de servicios - Servicios de mantenimiento y reparación de otra maquinaria y otro equipo"/>
    <s v="BACOF MANTENIMIENTO EQUIPOS Y HERRAMIENTAS PERTENECIENTES AL ESINS_x000a_"/>
    <s v="73152101"/>
    <s v="MÍNIMA CUANTÍA"/>
    <n v="5"/>
    <n v="4"/>
    <n v="16"/>
    <n v="1"/>
    <n v="17244846.829999998"/>
    <s v="Unidad"/>
    <m/>
  </r>
  <r>
    <x v="11"/>
    <x v="14"/>
    <s v="02-02-02-008-007-01-5"/>
    <s v="Adquisición de servicios - Servicios de mantenimiento y reparación de otra maquinaria y otro equipo"/>
    <s v="BACOF MANTENIMIENTO DE EQUIPOS DE CITOFONIA"/>
    <s v="81111803"/>
    <s v="MÍNIMA CUANTÍA"/>
    <n v="5"/>
    <n v="4"/>
    <n v="16"/>
    <n v="1"/>
    <n v="59800000"/>
    <s v="Unidad"/>
    <m/>
  </r>
  <r>
    <x v="11"/>
    <x v="14"/>
    <s v="02-02-02-008-007-01-5"/>
    <s v="Adquisición de servicios - Servicios de mantenimiento y reparación de otra maquinaria y otro equipo"/>
    <s v="GACAS MATENIMIENTO PREVENTIVO Y CORRECTIVO DE EQUIPOS DE COCINA "/>
    <s v="73152100"/>
    <s v="MÍNIMA CUANTÍA"/>
    <n v="5"/>
    <n v="4"/>
    <n v="16"/>
    <n v="1"/>
    <n v="10000000"/>
    <s v="Unidad"/>
    <m/>
  </r>
  <r>
    <x v="11"/>
    <x v="14"/>
    <s v="02-02-02-008-007-01-5"/>
    <s v="Adquisición de servicios - Servicios de mantenimiento y reparación de otra maquinaria y otro equipo"/>
    <s v="GAORI SERVICIO  DE MANTENIMIENTO Y REPARACION DE SUBESTACION ELECTRICA, CELDAS DE MEDIA TENSION, BAJA TENSION, CONTROL, PROTECCIONES Y SINCRONISMO"/>
    <s v="39122100"/>
    <s v="MÍNIMA CUANTÍA"/>
    <n v="1"/>
    <n v="12"/>
    <n v="16"/>
    <n v="1"/>
    <n v="44066848"/>
    <s v="Unidad"/>
    <m/>
  </r>
  <r>
    <x v="11"/>
    <x v="14"/>
    <s v="02-02-02-008-007-01-5"/>
    <s v="Adquisición de servicios - Servicios de mantenimiento y reparación de otra maquinaria y otro equipo"/>
    <s v="GAORI MANTENIMIENTO TRANSFORMADORES Y CAJAS DE  MANIOBRA"/>
    <s v="39122100"/>
    <s v="CONTRATACIÓN DIRECTA"/>
    <n v="1"/>
    <n v="12"/>
    <n v="16"/>
    <n v="1"/>
    <n v="40000000"/>
    <s v="Unidad"/>
    <m/>
  </r>
  <r>
    <x v="11"/>
    <x v="14"/>
    <s v="02-02-02-008-007-01-5"/>
    <s v="Adquisición de servicios - Servicios de mantenimiento y reparación de otra maquinaria y otro equipo"/>
    <s v="GAORI MANTENIMIENTO PLANTAS ELECTRICAS SATELITALES._x000a_"/>
    <s v="39122100"/>
    <s v="SELECCIÓN ABREVIADA MENOR CUANTÍA"/>
    <n v="1"/>
    <n v="12"/>
    <n v="16"/>
    <n v="1"/>
    <n v="45000000"/>
    <s v="Unidad"/>
    <m/>
  </r>
  <r>
    <x v="11"/>
    <x v="14"/>
    <s v="02-02-02-008-007-01-5"/>
    <s v="Adquisición de servicios - Servicios de mantenimiento y reparación de otra maquinaria y otro equipo"/>
    <s v="GAORI MATENIMIENTO PREVENTIVO Y CORRECTIVO DE EQUIPOS DE COCINA_x000a_"/>
    <s v="73152100"/>
    <s v="MÍNIMA CUANTÍA"/>
    <n v="5"/>
    <n v="4"/>
    <n v="16"/>
    <n v="1"/>
    <n v="35000000"/>
    <s v="Unidad"/>
    <m/>
  </r>
  <r>
    <x v="11"/>
    <x v="14"/>
    <s v="02-02-02-008-007-01-5"/>
    <s v="Adquisición de servicios - Servicios de mantenimiento y reparación de otra maquinaria y otro equipo"/>
    <s v="BACOF VF.2023 MANTENIMIENTO PREVENTIVO Y CORRECTIVO A TODO COSTO DE LOS ASCENSORES Y PUERTAS AUTOMÁTICAS DE  LA BASE AÉREA COMANDO FUERZA AÉREA EN LA GUARNICIÓN DE BOGOTÁ D.C."/>
    <s v="81111803"/>
    <s v="MÍNIMA CUANTÍA"/>
    <n v="1"/>
    <n v="12"/>
    <n v="16"/>
    <n v="1"/>
    <n v="11000000"/>
    <s v="Unidad"/>
    <m/>
  </r>
  <r>
    <x v="11"/>
    <x v="14"/>
    <s v="02-02-02-008-007-01-5"/>
    <s v="Adquisición de servicios - Servicios de mantenimiento y reparación de otra maquinaria y otro equipo"/>
    <s v="BACOF AMARRE VF 2024 MANTENIMIENTO PREVENTIVO Y CORRECTIVO A TODO COSTO DE LAS PLANTAS DE GENERACIÓN ELÉCTRICA DE  LA BASE AÉREA COMANDO FUERZA AÉREA EN LA GUARNICIÓN DE BOGOTÁ D.C. Y GRUPOS AÉREOS FAC._x000a_"/>
    <s v="72154300"/>
    <s v="SELECCIÓN ABREVIADA MENOR CUANTÍA"/>
    <n v="10"/>
    <n v="2"/>
    <n v="16"/>
    <n v="1"/>
    <n v="1200000"/>
    <s v="GLOBAL"/>
    <m/>
  </r>
  <r>
    <x v="11"/>
    <x v="14"/>
    <s v="02-02-02-008-007-01-5"/>
    <s v="Adquisición de servicios - Servicios de mantenimiento y reparación de otra maquinaria y otro equipo"/>
    <s v="BACOF AMARRE VF 2024 MANTENIMIENTO PREVENTIVO Y CORRECTIVO A TODO COSTO DE LOS EQUIPOS DE BOMBEO DE  LA BASE AÉREA COMANDO FUERZA AÉREA EN LA GUARNICIÓN DE BOGOTÁ D.C. "/>
    <m/>
    <s v="MÍNIMA CUANTÍA"/>
    <n v="10"/>
    <n v="2"/>
    <n v="16"/>
    <n v="1"/>
    <n v="1000000"/>
    <s v="GLOBAL"/>
    <m/>
  </r>
  <r>
    <x v="11"/>
    <x v="14"/>
    <s v="02-02-02-008-007-01-5"/>
    <s v="Adquisición de servicios - Servicios de mantenimiento y reparación de otra maquinaria y otro equipo"/>
    <s v="GAORI MANTENIMIENTO TRANSFORMADORES Y CAJAS DE MANIOBRA"/>
    <n v="72154300"/>
    <m/>
    <m/>
    <m/>
    <n v="16"/>
    <n v="1"/>
    <n v="20000000"/>
    <s v="GLOBAL"/>
    <m/>
  </r>
  <r>
    <x v="11"/>
    <x v="14"/>
    <s v="02-02-02-008-007-01-5"/>
    <s v="Adquisición de servicios - Servicios de mantenimiento y reparación de otra maquinaria y otro equipo"/>
    <s v="GAORI MANTENIMIENTOPLANTAS ELECTRICAS SATELITALES"/>
    <n v="72154300"/>
    <m/>
    <m/>
    <m/>
    <n v="16"/>
    <n v="1"/>
    <n v="20000000"/>
    <s v="GLOBAL"/>
    <m/>
  </r>
  <r>
    <x v="11"/>
    <x v="14"/>
    <s v="02-02-02-008-007-01-5"/>
    <s v="Adquisición de servicios - Servicios de mantenimiento y reparación de otra maquinaria y otro equipo"/>
    <s v="SALDO CPA 107 BACOF MANTENIMIENTO EQUIPOS Y HERRAMIENTAS PERTENECIENTES AL ESINS_x000a_"/>
    <s v="73152101"/>
    <s v="MÍNIMA CUANTÍA"/>
    <n v="5"/>
    <n v="4"/>
    <n v="16"/>
    <n v="1"/>
    <n v="13488719.17"/>
    <s v="Unidad"/>
    <m/>
  </r>
  <r>
    <x v="11"/>
    <x v="14"/>
    <s v="02-02-02-008-007-01-5"/>
    <s v="Adquisición de servicios - Servicios de mantenimiento y reparación de otra maquinaria y otro equipo"/>
    <s v="SALDO CPA 29 BACOF VF.2023 MANTENIMIENTO PREVENTIVO Y CORRECTIVO A TODO COSTO DE LAS PLANTAS DE GENERACIÓN ELÉCTRICA DE  LA BASE AÉREA COMANDO FUERZA AÉREA EN LA GUARNICIÓN DE BOGOTÁ D.C. Y GRUPOS AÉREOS FAC._x000a_"/>
    <n v="72154300"/>
    <s v="MÍNIMA CUANTÍA"/>
    <n v="1"/>
    <n v="12"/>
    <n v="16"/>
    <n v="1"/>
    <n v="4761331"/>
    <s v="GLOBAL"/>
    <m/>
  </r>
  <r>
    <x v="11"/>
    <x v="14"/>
    <s v="02-02-02-008-007-01-5"/>
    <s v="Adquisición de servicios - Servicios de mantenimiento y reparación de otra maquinaria y otro equipo"/>
    <s v="SALDO CPA 250 BACOF AMARRE VF 2024 MANTENIMIENTO PREVENTIVO Y CORRECTIVO A TODO COSTO DE LOS ASCENSORES Y PUERTAS AUTOMÁTICAS DE  LA BASE AÉREA COMANDO FUERZA AÉREA EN LA GUARNICIÓN DE BOGOTÁ D.C. "/>
    <s v="72101506"/>
    <s v="MÍNIMA CUANTÍA"/>
    <n v="1"/>
    <n v="12"/>
    <n v="16"/>
    <n v="1"/>
    <n v="37280"/>
    <s v="GLOBAL"/>
    <m/>
  </r>
  <r>
    <x v="11"/>
    <x v="14"/>
    <s v="02-02-02-008-007-01-5"/>
    <s v="Adquisición de servicios - Servicios de mantenimiento y reparación de otra maquinaria y otro equipo"/>
    <s v="SALDO CPA 107 BACOF MANTENIMIENTO EQUIPOS Y HERRAMIENTAS PERTENECIENTES AL ESINS_x000a_"/>
    <s v="73152101"/>
    <s v="MÍNIMA CUANTÍA"/>
    <n v="5"/>
    <n v="4"/>
    <n v="16"/>
    <n v="1"/>
    <n v="4266434"/>
    <s v="Unidad"/>
    <m/>
  </r>
  <r>
    <x v="11"/>
    <x v="68"/>
    <s v="02-02-02-008-009-01"/>
    <s v="Adquisición de servicios - Servicios de edición, impresión y reproducción"/>
    <s v="AAAES LA CONTRATACIÓN DEL SERVICIO DE CORRECCIÓN DE ESTILO SURGE DE LA NECESIDAD DE GARANTIZAR LA CLARIDAD Y APLICABILIDAD DEL CONTENIDO DEL COMPENDIO REGULATORIO DE LA AVIACIÓN DE ESTADO QUE PRODUCE LA AAAES CON EL OBJETIVO DE GARANTIZAR QUE LAS REGULACIONES CUMPLAN CON LAS REGLAS DE ORTOGRAFÍA, GRAMÁTICA, PUNTUACIÓN,  COHERENCIA, SINTAXIS Y COHESIÓN PARA SU DIFUSIÓN A TODOS LOS ENTES DE AVIACIÓN DE ESTADO Y LOS DEMÁS ORGANISMOS Y DEPENDENCIAS QUE INTEGRAN EL SECTOR AERONÁUTICO."/>
    <s v="82111801"/>
    <s v="MÍNIMA CUANTÍA"/>
    <n v="1"/>
    <n v="12"/>
    <n v="10"/>
    <n v="1"/>
    <n v="3000000"/>
    <s v="Unidad"/>
    <m/>
  </r>
  <r>
    <x v="11"/>
    <x v="68"/>
    <s v="02-02-02-008-009-01"/>
    <s v="Adquisición de servicios - Servicios de edición, impresión y reproducción"/>
    <s v="JEFSA FORMATO SOLICITUD DE CIRUGIA "/>
    <n v="55101520"/>
    <s v="MÍNIMA CUANTÍA"/>
    <n v="1"/>
    <n v="12"/>
    <n v="10"/>
    <n v="1"/>
    <n v="257040"/>
    <s v="Unidad"/>
    <m/>
  </r>
  <r>
    <x v="11"/>
    <x v="68"/>
    <s v="02-02-02-008-009-01"/>
    <s v="Adquisición de servicios - Servicios de edición, impresión y reproducción"/>
    <s v="JEFSA FFORMATO LISTA DE CHEQUEO PARA LA SEGURIDAD QUIRURGICA DE LOS PACIENTES "/>
    <n v="55101520"/>
    <s v="MÍNIMA CUANTÍA"/>
    <n v="1"/>
    <n v="12"/>
    <n v="10"/>
    <n v="1"/>
    <n v="257040"/>
    <s v="Unidad"/>
    <m/>
  </r>
  <r>
    <x v="11"/>
    <x v="68"/>
    <s v="02-02-02-008-009-01"/>
    <s v="Adquisición de servicios - Servicios de edición, impresión y reproducción"/>
    <s v="JEFSA FORMATO LISTA DE CHEQUEO PRE QUIRURGICA"/>
    <n v="55101520"/>
    <s v="MÍNIMA CUANTÍA"/>
    <n v="1"/>
    <n v="12"/>
    <n v="10"/>
    <n v="1"/>
    <n v="257040"/>
    <s v="Unidad"/>
    <m/>
  </r>
  <r>
    <x v="11"/>
    <x v="68"/>
    <s v="02-02-02-008-009-01"/>
    <s v="Adquisición de servicios - Servicios de edición, impresión y reproducción"/>
    <s v="JEFSA FORMATO VALORACION PRE ANESTESIA "/>
    <n v="55101520"/>
    <s v="MÍNIMA CUANTÍA"/>
    <n v="1"/>
    <n v="12"/>
    <n v="10"/>
    <n v="1"/>
    <n v="257040"/>
    <s v="Unidad"/>
    <m/>
  </r>
  <r>
    <x v="11"/>
    <x v="68"/>
    <s v="02-02-02-008-009-01"/>
    <s v="Adquisición de servicios - Servicios de edición, impresión y reproducción"/>
    <s v="JEFSA CONSENTIMIENTO INFORMADO PROCEDIMIENTOS MENORES "/>
    <n v="55101520"/>
    <s v="MÍNIMA CUANTÍA"/>
    <n v="1"/>
    <n v="12"/>
    <n v="10"/>
    <n v="1"/>
    <n v="257040"/>
    <s v="Unidad"/>
    <m/>
  </r>
  <r>
    <x v="11"/>
    <x v="68"/>
    <s v="02-02-02-008-009-01"/>
    <s v="Adquisición de servicios - Servicios de edición, impresión y reproducción"/>
    <s v="JEFSA CONSENTIMIENTO INFORMADO PARA PRACTICA ANESTESICA "/>
    <n v="55101520"/>
    <s v="MÍNIMA CUANTÍA"/>
    <n v="1"/>
    <n v="12"/>
    <n v="10"/>
    <n v="1"/>
    <n v="257040"/>
    <s v="Unidad"/>
    <m/>
  </r>
  <r>
    <x v="11"/>
    <x v="68"/>
    <s v="02-02-02-008-009-01"/>
    <s v="Adquisición de servicios - Servicios de edición, impresión y reproducción"/>
    <s v="JEFSA FORMATO ENTREGA DE INSTRUMENTAL ESTERIL PARA OTRAS DEPENDENCIAS DEL ESM"/>
    <n v="55101520"/>
    <s v="MÍNIMA CUANTÍA"/>
    <n v="1"/>
    <n v="12"/>
    <n v="10"/>
    <n v="1"/>
    <n v="2201500"/>
    <s v="Unidad"/>
    <m/>
  </r>
  <r>
    <x v="11"/>
    <x v="68"/>
    <s v="02-02-02-008-009-01"/>
    <s v="Adquisición de servicios - Servicios de edición, impresión y reproducción"/>
    <s v="JEFSA FORMATO DE REGISTRO DE CARGAS: AUTOCLAVE A VAPOR, OXIDO DE ETILENO, PLASMA PEROXIDO DE HIDROGENO DEL ESM"/>
    <n v="55101520"/>
    <s v="MÍNIMA CUANTÍA"/>
    <n v="1"/>
    <n v="12"/>
    <n v="10"/>
    <n v="1"/>
    <n v="214200"/>
    <s v="Unidad"/>
    <m/>
  </r>
  <r>
    <x v="11"/>
    <x v="68"/>
    <s v="02-02-02-008-009-01"/>
    <s v="Adquisición de servicios - Servicios de edición, impresión y reproducción"/>
    <s v="JEFSA FORMATO CONTROL DE ASEO EN EL ESTABLECIMIENTO "/>
    <n v="55101520"/>
    <s v="MÍNIMA CUANTÍA"/>
    <n v="1"/>
    <n v="12"/>
    <n v="10"/>
    <n v="1"/>
    <n v="214200"/>
    <s v="Unidad"/>
    <m/>
  </r>
  <r>
    <x v="11"/>
    <x v="68"/>
    <s v="02-02-02-008-009-01"/>
    <s v="Adquisición de servicios - Servicios de edición, impresión y reproducción"/>
    <s v="JEFSA FORMATO ENTREGA DEL INSTRUMENTAL ESTERIL PARA SALAS DE CIRUGIA DEL ESM"/>
    <n v="55101520"/>
    <s v="MÍNIMA CUANTÍA"/>
    <n v="1"/>
    <n v="12"/>
    <n v="10"/>
    <n v="1"/>
    <n v="214200"/>
    <s v="Unidad"/>
    <m/>
  </r>
  <r>
    <x v="11"/>
    <x v="68"/>
    <s v="02-02-02-008-009-01"/>
    <s v="Adquisición de servicios - Servicios de edición, impresión y reproducción"/>
    <s v="JEFSA FORMATO DE ENTREGA DEL INSTRUMENTAL, EQUIPO ESPECIALIZADO, ACCESORIOS ENTRE OTROS, EN EL AREA CONTAMINADA DE LA CENTRAL ESTERILIZACIÓN"/>
    <n v="55101520"/>
    <s v="MÍNIMA CUANTÍA"/>
    <n v="1"/>
    <n v="12"/>
    <n v="10"/>
    <n v="1"/>
    <n v="214200"/>
    <s v="Unidad"/>
    <m/>
  </r>
  <r>
    <x v="11"/>
    <x v="68"/>
    <s v="02-02-02-008-009-01"/>
    <s v="Adquisición de servicios - Servicios de edición, impresión y reproducción"/>
    <s v="JEFSA FORMATO CONSENTIMIENTO INFORMADO DE TOMA ESTUDIOS RADIOLÓGICOS"/>
    <n v="55101520"/>
    <s v="MÍNIMA CUANTÍA"/>
    <n v="1"/>
    <n v="12"/>
    <n v="10"/>
    <n v="1"/>
    <n v="7443450"/>
    <s v="Unidad"/>
    <m/>
  </r>
  <r>
    <x v="11"/>
    <x v="68"/>
    <s v="02-02-02-008-009-01"/>
    <s v="Adquisición de servicios - Servicios de edición, impresión y reproducción"/>
    <s v="JEFSA CONSENTIMIENTO INFORMADO PARA ADMINISTRACIÓN DE MEDICAMENTOS "/>
    <n v="55101520"/>
    <s v="MÍNIMA CUANTÍA"/>
    <n v="1"/>
    <n v="12"/>
    <n v="10"/>
    <n v="1"/>
    <n v="1749300"/>
    <s v="Unidad"/>
    <m/>
  </r>
  <r>
    <x v="11"/>
    <x v="68"/>
    <s v="02-02-02-008-009-01"/>
    <s v="Adquisición de servicios - Servicios de edición, impresión y reproducción"/>
    <s v="JEFSA CONSENTIMIENTO INFORMADO PARA ODONTOLOGÍA "/>
    <n v="55101520"/>
    <s v="MÍNIMA CUANTÍA"/>
    <n v="1"/>
    <n v="12"/>
    <n v="10"/>
    <n v="1"/>
    <n v="1749300"/>
    <s v="Unidad"/>
    <m/>
  </r>
  <r>
    <x v="11"/>
    <x v="68"/>
    <s v="02-02-02-008-009-01"/>
    <s v="Adquisición de servicios - Servicios de edición, impresión y reproducción"/>
    <s v="JEFSA FORMULA MEDICA "/>
    <n v="55101520"/>
    <s v="MÍNIMA CUANTÍA"/>
    <n v="1"/>
    <n v="12"/>
    <n v="10"/>
    <n v="1"/>
    <n v="2165800"/>
    <s v="Unidad"/>
    <m/>
  </r>
  <r>
    <x v="11"/>
    <x v="68"/>
    <s v="02-02-02-008-009-01"/>
    <s v="Adquisición de servicios - Servicios de edición, impresión y reproducción"/>
    <s v="JEFSA REPORTE DE SERVICIO TECNICO "/>
    <n v="55101520"/>
    <s v="MÍNIMA CUANTÍA"/>
    <n v="1"/>
    <n v="12"/>
    <n v="10"/>
    <n v="1"/>
    <n v="666400"/>
    <s v="Unidad"/>
    <m/>
  </r>
  <r>
    <x v="11"/>
    <x v="68"/>
    <s v="02-02-02-008-009-01"/>
    <s v="Adquisición de servicios - Servicios de edición, impresión y reproducción"/>
    <s v="JEFSA CARNET MATERNO "/>
    <n v="55101520"/>
    <s v="MÍNIMA CUANTÍA"/>
    <n v="1"/>
    <n v="12"/>
    <n v="10"/>
    <n v="1"/>
    <n v="535500"/>
    <s v="Unidad"/>
    <m/>
  </r>
  <r>
    <x v="11"/>
    <x v="68"/>
    <s v="02-02-02-008-009-01"/>
    <s v="Adquisición de servicios - Servicios de edición, impresión y reproducción"/>
    <s v="JEFSA CARNET INFANTIL PARA NIÑOS "/>
    <n v="55101520"/>
    <s v="MÍNIMA CUANTÍA"/>
    <n v="1"/>
    <n v="12"/>
    <n v="10"/>
    <n v="1"/>
    <n v="1085280"/>
    <s v="Unidad"/>
    <m/>
  </r>
  <r>
    <x v="11"/>
    <x v="68"/>
    <s v="02-02-02-008-009-01"/>
    <s v="Adquisición de servicios - Servicios de edición, impresión y reproducción"/>
    <s v="JEFSA CARNET INFANTIL PARA NIÑAS "/>
    <n v="55101520"/>
    <s v="MÍNIMA CUANTÍA"/>
    <n v="1"/>
    <n v="12"/>
    <n v="10"/>
    <n v="1"/>
    <n v="1085280"/>
    <s v="Unidad"/>
    <m/>
  </r>
  <r>
    <x v="11"/>
    <x v="68"/>
    <s v="02-02-02-008-009-01"/>
    <s v="Adquisición de servicios - Servicios de edición, impresión y reproducción"/>
    <s v="JEFSA FICHA DE APTITUD PSICOFÍSICA "/>
    <n v="55101520"/>
    <s v="MÍNIMA CUANTÍA"/>
    <m/>
    <m/>
    <n v="10"/>
    <n v="1"/>
    <n v="4760000"/>
    <s v="GLOBAL"/>
    <m/>
  </r>
  <r>
    <x v="11"/>
    <x v="68"/>
    <s v="02-02-02-008-009-01"/>
    <s v="Adquisición de servicios - Servicios de edición, impresión y reproducción"/>
    <s v="JEFSA CONSENTIMIENTO INFORMADO PARA VIH"/>
    <n v="55101520"/>
    <s v="MÍNIMA CUANTÍA"/>
    <m/>
    <m/>
    <n v="10"/>
    <n v="1"/>
    <n v="595000"/>
    <s v="GLOBAL"/>
    <m/>
  </r>
  <r>
    <x v="11"/>
    <x v="68"/>
    <s v="02-02-02-008-009-01"/>
    <s v="Adquisición de servicios - Servicios de edición, impresión y reproducción"/>
    <s v="GIMFA CERTIFICADOS DE GRADO TRANSICIÓN, 5°, 9° E INSTRUCCIÓN MILITAR"/>
    <s v="55101520"/>
    <s v="MÍNIMA CUANTÍA"/>
    <n v="1"/>
    <n v="12"/>
    <n v="16"/>
    <n v="1"/>
    <n v="773262"/>
    <s v="Unidad"/>
    <m/>
  </r>
  <r>
    <x v="11"/>
    <x v="68"/>
    <s v="02-02-02-008-009-01"/>
    <s v="Adquisición de servicios - Servicios de edición, impresión y reproducción"/>
    <s v="GIMFA MENCIONES DE HONOR POR DESEMPEÑO ESTUDIANTIL_x000a_"/>
    <s v="55101520"/>
    <s v="MÍNIMA CUANTÍA"/>
    <n v="1"/>
    <n v="12"/>
    <n v="16"/>
    <n v="1"/>
    <n v="1642200"/>
    <s v="Unidad"/>
    <m/>
  </r>
  <r>
    <x v="11"/>
    <x v="68"/>
    <s v="02-02-02-008-009-01"/>
    <s v="Adquisición de servicios - Servicios de edición, impresión y reproducción"/>
    <s v="GIMFA BOLSILLO PARA DIPLOMA"/>
    <s v="55101520"/>
    <s v="MÍNIMA CUANTÍA"/>
    <n v="1"/>
    <n v="12"/>
    <n v="16"/>
    <n v="1"/>
    <n v="1480122"/>
    <s v="Unidad"/>
    <m/>
  </r>
  <r>
    <x v="11"/>
    <x v="68"/>
    <s v="02-02-02-008-009-01"/>
    <s v="Adquisición de servicios - Servicios de edición, impresión y reproducción"/>
    <s v="SALDO CPA 135 GIMFA SERVICIO DE IMPRESIÓN"/>
    <s v="73151901"/>
    <s v="MÍNIMA CUANTÍA"/>
    <n v="1"/>
    <n v="12"/>
    <n v="16"/>
    <n v="1"/>
    <n v="4909981"/>
    <s v="Unidad"/>
    <m/>
  </r>
  <r>
    <x v="11"/>
    <x v="69"/>
    <s v="02-02-02-009-003-01"/>
    <s v="Adquisición de servicios - Servicios de salud humana"/>
    <s v="BACOF SERVICIO DE EXÁMENES MÉDICOS DE SALUD OCUPACIONAL"/>
    <s v="85121502"/>
    <s v="MÍNIMA CUANTÍA"/>
    <n v="1"/>
    <n v="12"/>
    <n v="10"/>
    <n v="1"/>
    <n v="13544850"/>
    <s v="Unidad"/>
    <m/>
  </r>
  <r>
    <x v="11"/>
    <x v="69"/>
    <s v="02-02-02-009-003-01"/>
    <s v="Adquisición de servicios - Servicios de salud humana"/>
    <s v="BACOF VF.2023 SERVICIO DE AMBULANCIAS PARA EL CUARTEL GENERAL_x000a_"/>
    <s v="92101902"/>
    <s v="MÍNIMA CUANTÍA"/>
    <n v="1"/>
    <n v="12"/>
    <n v="10"/>
    <n v="1"/>
    <n v="10000000"/>
    <s v="Unidad"/>
    <m/>
  </r>
  <r>
    <x v="11"/>
    <x v="69"/>
    <s v="02-02-02-009-003-01"/>
    <s v="Adquisición de servicios - Servicios de salud humana"/>
    <s v="BACOF SERVICIO DE AMBULANCIAS PARA EL CUARTEL GENERAL_x000a_"/>
    <s v="92101902"/>
    <s v="MÍNIMA CUANTÍA"/>
    <n v="1"/>
    <n v="12"/>
    <n v="10"/>
    <n v="1"/>
    <n v="16504000"/>
    <s v="Unidad"/>
    <m/>
  </r>
  <r>
    <x v="11"/>
    <x v="69"/>
    <s v="02-02-02-009-003-01"/>
    <s v="Adquisición de servicios - Servicios de salud humana"/>
    <s v="GAORI SERVICIO DE EXÁMENES MÉDICOS DE SALUD OCUPACIONAL_x000a_"/>
    <s v="85121502"/>
    <s v="MÍNIMA CUANTÍA"/>
    <n v="1"/>
    <n v="12"/>
    <n v="10"/>
    <n v="1"/>
    <n v="40000"/>
    <s v="Unidad"/>
    <m/>
  </r>
  <r>
    <x v="11"/>
    <x v="69"/>
    <s v="02-02-02-009-003-01"/>
    <s v="Adquisición de servicios - Servicios de salud humana"/>
    <s v="JEFSA MEDICO ESPECIALISTA EN MEDICINA FAMILIAR- MEDICINA LABORAL_x000a_"/>
    <s v="85121600"/>
    <s v="CONTRATACIÓN DIRECTA"/>
    <n v="1"/>
    <n v="10"/>
    <n v="10"/>
    <n v="1"/>
    <n v="61329528"/>
    <s v="Unidad"/>
    <m/>
  </r>
  <r>
    <x v="11"/>
    <x v="69"/>
    <s v="02-02-02-009-003-01"/>
    <s v="Adquisición de servicios - Servicios de salud humana"/>
    <s v="JEFSA- DIMAE PRESTACIÓN DE SERVICIOS COMO AUXILIARLABORATORIO CLINICO PARA LA JEFATURA DE SALUD EN APOYO A LOS PROCESOS DE INCORPORACION DE ASPIRANTES MILITARES Y CIVILES A LA FAC._x000a_"/>
    <s v="85101601"/>
    <s v="CONTRATACIÓN DIRECTA"/>
    <n v="1"/>
    <n v="10"/>
    <n v="10"/>
    <n v="1"/>
    <n v="12373517"/>
    <s v="Unidad"/>
    <m/>
  </r>
  <r>
    <x v="11"/>
    <x v="69"/>
    <s v="02-02-02-009-003-01"/>
    <s v="Adquisición de servicios - Servicios de salud humana"/>
    <s v="JEFSA- DIMAE PRESTACIÓN DE SERVICIOS COMO MÉDICO GENERAL"/>
    <s v="85101604"/>
    <s v="CONTRATACIÓN DIRECTA"/>
    <n v="1"/>
    <n v="10"/>
    <n v="10"/>
    <n v="1"/>
    <n v="32667386.5"/>
    <s v="Unidad"/>
    <m/>
  </r>
  <r>
    <x v="11"/>
    <x v="69"/>
    <s v="02-02-02-009-003-01"/>
    <s v="Adquisición de servicios - Servicios de salud humana"/>
    <s v="JEFSA- DIMAE PRESTACION DE SERVICIOS COMO MÉDICO GENERAL_x000a_"/>
    <s v="85101604"/>
    <s v="CONTRATACIÓN DIRECTA"/>
    <n v="1"/>
    <n v="10"/>
    <n v="10"/>
    <n v="1"/>
    <n v="32667386.5"/>
    <s v="Unidad"/>
    <m/>
  </r>
  <r>
    <x v="11"/>
    <x v="69"/>
    <s v="02-02-02-009-003-01"/>
    <s v="Adquisición de servicios - Servicios de salud humana"/>
    <s v="BACOF  AMARRE VF 2024  LA PRESTACIÓN DE SERVICIO DE ÁREA  PROTEGIDA PARA LA ATENCIÓN DE URGENCIAS Y EMERGENCIAS MEDICAS PARA CUARTEL GENERAL COFAC, DEPENDENCIAS EXTERNAS."/>
    <s v="92101902"/>
    <s v="MÍNIMA CUANTÍA"/>
    <n v="10"/>
    <n v="2"/>
    <n v="10"/>
    <n v="1"/>
    <n v="1220259.6600000001"/>
    <s v="GLOBAL"/>
    <m/>
  </r>
  <r>
    <x v="11"/>
    <x v="69"/>
    <s v="02-02-02-009-003-01"/>
    <s v="Adquisición de servicios - Servicios de salud humana"/>
    <s v="BACOF SERVICIO DE EXÁMENES MÉDICOS DE SALUD OCUPACIONAL"/>
    <s v="85121502"/>
    <s v="MÍNIMA CUANTÍA"/>
    <n v="1"/>
    <n v="12"/>
    <n v="10"/>
    <n v="1"/>
    <n v="20000000"/>
    <s v="GLOBAL"/>
    <m/>
  </r>
  <r>
    <x v="11"/>
    <x v="69"/>
    <s v="02-02-02-009-003-01"/>
    <s v="Adquisición de servicios - Servicios de salud humana"/>
    <s v="GAORI SERVICIO DE EXÁMENES MÉDICOS DE SALUD OCUPACIONAL_x000a_"/>
    <s v="85121502"/>
    <s v="MÍNIMA CUANTÍA"/>
    <n v="1"/>
    <n v="12"/>
    <n v="10"/>
    <n v="1"/>
    <n v="13527000"/>
    <s v="GLOBAL"/>
    <m/>
  </r>
  <r>
    <x v="11"/>
    <x v="69"/>
    <s v="02-02-02-009-003-01"/>
    <s v="Adquisición de servicios - Servicios de salud humana"/>
    <s v="GACAS SERVICIO DE EXÁMENES MÉDICOS DE SALUD OCUPACIONAL"/>
    <s v="85121502"/>
    <s v="MÍNIMA CUANTÍA"/>
    <n v="1"/>
    <n v="12"/>
    <n v="10"/>
    <n v="1"/>
    <n v="6975000"/>
    <s v="GLOBAL"/>
    <m/>
  </r>
  <r>
    <x v="11"/>
    <x v="69"/>
    <s v="02-02-02-009-003-01"/>
    <s v="Adquisición de servicios - Servicios de salud humana"/>
    <s v="GACAR SERVICIO DE EXÁMENES MÉDICOS DE SALUD OCUPACIONAL"/>
    <s v="85121502"/>
    <s v="MÍNIMA CUANTÍA"/>
    <n v="1"/>
    <n v="12"/>
    <n v="10"/>
    <n v="1"/>
    <n v="5487400"/>
    <s v="GLOBAL"/>
    <m/>
  </r>
  <r>
    <x v="11"/>
    <x v="69"/>
    <s v="02-02-02-009-003-01"/>
    <s v="Adquisición de servicios - Servicios de salud humana"/>
    <s v="GAAMA SERVICIO DE EXÁMENES MÉDICOS DE SALUD OCUPACIONAL"/>
    <s v="85121502"/>
    <s v="MÍNIMA CUANTÍA"/>
    <n v="1"/>
    <n v="12"/>
    <n v="10"/>
    <n v="1"/>
    <n v="7224900"/>
    <s v="GLOBAL"/>
    <m/>
  </r>
  <r>
    <x v="11"/>
    <x v="69"/>
    <s v="02-02-02-009-003-01"/>
    <s v="Adquisición de servicios - Servicios de salud humana"/>
    <s v="SERVICIOS PROFESIONALES DE UN MÉDICO LABORAL PARA LA JEFATURA DE RELACIONES LABORALES - DIRECCIÓN DE SEGURIDAD Y SALUD EN EL TRABAJO – FUERZA AÉREA COLOMBIANA"/>
    <s v="80111620"/>
    <s v="CONTRATACIÓN DIRECTA"/>
    <n v="2"/>
    <n v="10"/>
    <n v="10"/>
    <n v="1"/>
    <n v="30994049"/>
    <s v="GLOBAL"/>
    <m/>
  </r>
  <r>
    <x v="11"/>
    <x v="69"/>
    <s v="02-02-02-009-003-01"/>
    <s v="Adquisición de servicios - Servicios de salud humana"/>
    <s v="PRESTACIÓN DE SERVICIOS COMITÉ MEDICO PARA EL RECLUTAMIENTO DE SOLDADOS CONFORMADO POR (3) MEDICOS GENERALES."/>
    <n v="80111606"/>
    <s v="CONTRATACIÓN DIRECTA"/>
    <n v="2"/>
    <n v="10"/>
    <n v="10"/>
    <n v="1"/>
    <n v="119881712"/>
    <s v="GLOBAL"/>
    <m/>
  </r>
  <r>
    <x v="11"/>
    <x v="69"/>
    <s v="02-02-02-009-003-01"/>
    <s v="Adquisición de servicios - Servicios de salud humana"/>
    <s v="PRESTACIÓN DE SERVICIOS COMITÉ MEDICO PARA EL RECLUTAMIENTO DE SOLDADOS CONFORMADO POR (3) ODONTOLOGOS."/>
    <n v="80111620"/>
    <s v="CONTRATACIÓN DIRECTA"/>
    <n v="2"/>
    <n v="10"/>
    <n v="10"/>
    <n v="1"/>
    <n v="72134400"/>
    <s v="GLOBAL"/>
    <m/>
  </r>
  <r>
    <x v="11"/>
    <x v="69"/>
    <s v="02-02-02-009-003-01"/>
    <s v="Adquisición de servicios - Servicios de salud humana"/>
    <s v="SERVICIOS PROFESIONALES DE UN MÉDICO LABORAL PARA LA JEFATURA DE RELACIONES LABORALES - DIRECCIÓN DE SEGURIDAD Y SALUD EN EL TRABAJO – FUERZA AÉREA COLOMBIANA"/>
    <s v="80111620"/>
    <s v="CONTRATACIÓN DIRECTA"/>
    <n v="2"/>
    <n v="10"/>
    <n v="10"/>
    <n v="1"/>
    <n v="19000000"/>
    <s v="GLOBAL"/>
    <m/>
  </r>
  <r>
    <x v="11"/>
    <x v="69"/>
    <s v="02-02-02-009-003-01"/>
    <s v="Adquisición de servicios - Servicios de salud humana"/>
    <s v="JEFSA MEDICO PSIQUIATRA MEDICINA LABORAL"/>
    <s v="85121608"/>
    <s v="CONTRATACIÓN DIRECTA"/>
    <m/>
    <m/>
    <n v="10"/>
    <n v="1"/>
    <n v="32000000"/>
    <s v="GLOBAL"/>
    <m/>
  </r>
  <r>
    <x v="11"/>
    <x v="69"/>
    <s v="02-02-02-009-003-01"/>
    <s v="Adquisición de servicios - Servicios de salud humana"/>
    <s v="JEFSA MEDICO ESPECIALISTA EN OTORRINOLARINGOLOGIA  MEDICINA LABORAL_x000a_"/>
    <s v="85121600"/>
    <s v="CONTRATACIÓN DIRECTA"/>
    <m/>
    <m/>
    <n v="10"/>
    <n v="1"/>
    <n v="32000000"/>
    <s v="GLOBAL"/>
    <m/>
  </r>
  <r>
    <x v="11"/>
    <x v="69"/>
    <s v="02-02-02-009-003-01"/>
    <s v="Adquisición de servicios - Servicios de salud humana"/>
    <s v="BACOF-GIMFA AMARRE VF 2024 LA PRESTACIÓN DE SERVICIO DE ÁREA  PROTEGIDA PARA LA ATENCIÓN DE URGENCIAS Y EMERGENCIAS MEDICAS PARA CUARTEL GENERAL COFAC, DEPENDENCIAS EXTERNAS."/>
    <s v="92101902"/>
    <s v="MÍNIMA CUANTÍA"/>
    <n v="10"/>
    <n v="2"/>
    <n v="16"/>
    <n v="1"/>
    <n v="2689740"/>
    <s v="GLOBAL"/>
    <m/>
  </r>
  <r>
    <x v="11"/>
    <x v="70"/>
    <s v="02-02-02-009-004-01"/>
    <s v="Adquisición de servicios - Servicios de alcantarillado, servicios de limpieza, tratamiento de aguas residuales y tanques sépticos"/>
    <s v="AYUGE SEPHI ALCANTARILLADO"/>
    <s v="83101500"/>
    <s v="SOLICITUD DE INFORMACIÓN A LOS PROVEEDORES"/>
    <n v="1"/>
    <n v="12"/>
    <n v="10"/>
    <n v="1"/>
    <n v="3000000"/>
    <s v="Unidad"/>
    <m/>
  </r>
  <r>
    <x v="11"/>
    <x v="70"/>
    <s v="02-02-02-009-004-01"/>
    <s v="Adquisición de servicios - Servicios de alcantarillado, servicios de limpieza, tratamiento de aguas residuales y tanques sépticos"/>
    <s v="GAAMA GAAMA SERVICIO DE RECOLECCION DE BASURAS"/>
    <s v="83101500"/>
    <s v="SOLICITUD DE INFORMACIÓN A LOS PROVEEDORES"/>
    <n v="1"/>
    <n v="12"/>
    <n v="10"/>
    <n v="1"/>
    <n v="11310934"/>
    <s v="Unidad"/>
    <m/>
  </r>
  <r>
    <x v="11"/>
    <x v="70"/>
    <s v="02-02-02-009-004-01"/>
    <s v="Adquisición de servicios - Servicios de alcantarillado, servicios de limpieza, tratamiento de aguas residuales y tanques sépticos"/>
    <s v="GACAR SERVICIO DE ASEO Y RECOLECCIÓN DE BASURAS GACAR"/>
    <s v="76121501"/>
    <s v="SOLICITUD DE INFORMACIÓN A LOS PROVEEDORES"/>
    <n v="1"/>
    <n v="12"/>
    <n v="10"/>
    <n v="1"/>
    <n v="25200000"/>
    <s v="Unidad"/>
    <m/>
  </r>
  <r>
    <x v="11"/>
    <x v="70"/>
    <s v="02-02-02-009-004-01"/>
    <s v="Adquisición de servicios - Servicios de alcantarillado, servicios de limpieza, tratamiento de aguas residuales y tanques sépticos"/>
    <s v="GACAR SERVICIO DE ASEO Y RECOLECCIÓN DE BASURAS SAE GACAR"/>
    <s v="76121501"/>
    <s v="SOLICITUD DE INFORMACIÓN A LOS PROVEEDORES"/>
    <n v="1"/>
    <n v="12"/>
    <n v="10"/>
    <n v="1"/>
    <n v="489457"/>
    <s v="Unidad"/>
    <m/>
  </r>
  <r>
    <x v="11"/>
    <x v="70"/>
    <s v="02-02-02-009-004-01"/>
    <s v="Adquisición de servicios - Servicios de alcantarillado, servicios de limpieza, tratamiento de aguas residuales y tanques sépticos"/>
    <s v="GACAR SERVICIO DE ALCANTARILLADO GACAR"/>
    <s v="83101500"/>
    <s v="SOLICITUD DE INFORMACIÓN A LOS PROVEEDORES"/>
    <n v="1"/>
    <n v="12"/>
    <n v="10"/>
    <n v="1"/>
    <n v="25554579"/>
    <s v="Unidad"/>
    <m/>
  </r>
  <r>
    <x v="11"/>
    <x v="70"/>
    <s v="02-02-02-009-004-01"/>
    <s v="Adquisición de servicios - Servicios de alcantarillado, servicios de limpieza, tratamiento de aguas residuales y tanques sépticos"/>
    <s v="GACAS SERVICIO DE ASEO Y RECOLECCIÓN DE BASURAS "/>
    <s v="76121501"/>
    <s v="SOLICITUD DE INFORMACIÓN A LOS PROVEEDORES"/>
    <n v="1"/>
    <n v="12"/>
    <n v="10"/>
    <n v="1"/>
    <n v="13000000"/>
    <s v="Unidad"/>
    <m/>
  </r>
  <r>
    <x v="11"/>
    <x v="70"/>
    <s v="02-02-02-009-004-01"/>
    <s v="Adquisición de servicios - Servicios de alcantarillado, servicios de limpieza, tratamiento de aguas residuales y tanques sépticos"/>
    <s v="GACAS SERVICIO DE ALCANTARILLADO "/>
    <s v="83101500"/>
    <s v="SOLICITUD DE INFORMACIÓN A LOS PROVEEDORES"/>
    <n v="1"/>
    <n v="12"/>
    <n v="10"/>
    <n v="1"/>
    <n v="32198"/>
    <s v="GLOBAL"/>
    <m/>
  </r>
  <r>
    <x v="11"/>
    <x v="70"/>
    <s v="02-02-02-009-004-01"/>
    <s v="Adquisición de servicios - Servicios de alcantarillado, servicios de limpieza, tratamiento de aguas residuales y tanques sépticos"/>
    <s v="JEFSA ACUEDUCTO Y ALCANTARILLADO JEFSA"/>
    <s v="83101500"/>
    <s v="SOLICITUD DE INFORMACIÓN A LOS PROVEEDORES"/>
    <n v="1"/>
    <n v="12"/>
    <n v="10"/>
    <n v="1"/>
    <n v="17000000"/>
    <s v="Unidad"/>
    <m/>
  </r>
  <r>
    <x v="11"/>
    <x v="70"/>
    <s v="02-02-02-009-004-01"/>
    <s v="Adquisición de servicios - Servicios de alcantarillado, servicios de limpieza, tratamiento de aguas residuales y tanques sépticos"/>
    <s v="BACOF - SERVICIO DE ALCANTARILLADO"/>
    <s v="83101500"/>
    <s v="SOLICITUD DE INFORMACIÓN A LOS PROVEEDORES"/>
    <n v="1"/>
    <n v="11"/>
    <n v="10"/>
    <n v="1"/>
    <n v="19839007"/>
    <s v="GLOBAL"/>
    <m/>
  </r>
  <r>
    <x v="11"/>
    <x v="70"/>
    <s v="02-02-02-009-004-01"/>
    <s v="Adquisición de servicios - Servicios de alcantarillado, servicios de limpieza, tratamiento de aguas residuales y tanques sépticos"/>
    <s v="AYUGE SEPHI ALCANTARILLADO"/>
    <s v="83101500"/>
    <s v="SOLICITUD DE INFORMACIÓN A LOS PROVEEDORES"/>
    <n v="3"/>
    <n v="9"/>
    <n v="10"/>
    <n v="1"/>
    <n v="2640000"/>
    <s v="Unidad"/>
    <m/>
  </r>
  <r>
    <x v="11"/>
    <x v="70"/>
    <s v="02-02-02-009-004-01"/>
    <s v="Adquisición de servicios - Servicios de alcantarillado, servicios de limpieza, tratamiento de aguas residuales y tanques sépticos"/>
    <s v="JEFSA ACUEDUCTO Y ALCANTARILLADO JEFSA"/>
    <s v="83101500"/>
    <s v="SOLICITUD DE INFORMACIÓN A LOS PROVEEDORES"/>
    <n v="3"/>
    <n v="9"/>
    <n v="10"/>
    <n v="1"/>
    <n v="23000000"/>
    <s v="Unidad"/>
    <m/>
  </r>
  <r>
    <x v="11"/>
    <x v="70"/>
    <s v="02-02-02-009-004-01"/>
    <s v="Adquisición de servicios - Servicios de alcantarillado, servicios de limpieza, tratamiento de aguas residuales y tanques sépticos"/>
    <s v="BACOF - SERVICIO DE ALCANTARILLADO"/>
    <s v="83101500"/>
    <s v="SOLICITUD DE INFORMACIÓN A LOS PROVEEDORES"/>
    <n v="3"/>
    <n v="9"/>
    <n v="10"/>
    <n v="1"/>
    <n v="35219819"/>
    <s v="Unidad"/>
    <m/>
  </r>
  <r>
    <x v="11"/>
    <x v="70"/>
    <s v="02-02-02-009-004-01"/>
    <s v="Adquisición de servicios - Servicios de alcantarillado, servicios de limpieza, tratamiento de aguas residuales y tanques sépticos"/>
    <s v="BACOF SERVICIO DE ALCANTARILLADO Y ASEO"/>
    <s v="83101500"/>
    <s v="SOLICITUD DE INFORMACIÓN A LOS PROVEEDORES"/>
    <m/>
    <m/>
    <n v="10"/>
    <n v="1"/>
    <n v="12000000"/>
    <s v="GLOBAL"/>
    <m/>
  </r>
  <r>
    <x v="11"/>
    <x v="70"/>
    <s v="02-02-02-009-004-01"/>
    <s v="Adquisición de servicios - Servicios de alcantarillado, servicios de limpieza, tratamiento de aguas residuales y tanques sépticos"/>
    <s v="GACAS SERVICIO DE ASEO Y RECOLECCIÓN DE BASURAS "/>
    <n v="76121501"/>
    <s v="SOLICITUD DE INFORMACIÓN A LOS PROVEEDORES"/>
    <n v="1"/>
    <n v="12"/>
    <n v="10"/>
    <n v="1"/>
    <n v="2332541"/>
    <s v="GLOBAL"/>
    <m/>
  </r>
  <r>
    <x v="11"/>
    <x v="70"/>
    <s v="02-02-02-009-004-01"/>
    <s v="Adquisición de servicios - Servicios de alcantarillado, servicios de limpieza, tratamiento de aguas residuales y tanques sépticos"/>
    <s v="GACAR SERVICIO DE ASEO Y RECOLECCIÓN DE BASURAS"/>
    <n v="83101500"/>
    <s v="SOLICITUD DE INFORMACIÓN A LOS PROVEEDORES"/>
    <n v="1"/>
    <n v="12"/>
    <n v="10"/>
    <n v="1"/>
    <n v="553000"/>
    <s v="GLOBAL"/>
    <m/>
  </r>
  <r>
    <x v="11"/>
    <x v="70"/>
    <s v="02-02-02-009-004-01"/>
    <s v="Adquisición de servicios - Servicios de alcantarillado, servicios de limpieza, tratamiento de aguas residuales y tanques sépticos"/>
    <s v="GACAR SERVICIO DE ALCANTARILLADO"/>
    <n v="83101500"/>
    <s v="SOLICITUD DE INFORMACIÓN A LOS PROVEEDORES"/>
    <n v="1"/>
    <n v="12"/>
    <n v="10"/>
    <n v="1"/>
    <n v="3721763"/>
    <s v="GLOBAL"/>
    <m/>
  </r>
  <r>
    <x v="11"/>
    <x v="70"/>
    <s v="02-02-02-009-004-01"/>
    <s v="Adquisición de servicios - Servicios de alcantarillado, servicios de limpieza, tratamiento de aguas residuales y tanques sépticos"/>
    <s v="GACAR SERVICIO DE ALCANTARILLADO"/>
    <n v="83101500"/>
    <s v="SOLICITUD DE INFORMACIÓN A LOS PROVEEDORES"/>
    <n v="1"/>
    <n v="12"/>
    <n v="10"/>
    <n v="1"/>
    <n v="1100869"/>
    <s v="GLOBAL"/>
    <m/>
  </r>
  <r>
    <x v="11"/>
    <x v="70"/>
    <s v="02-02-02-009-004-01"/>
    <s v="Adquisición de servicios - Servicios de alcantarillado, servicios de limpieza, tratamiento de aguas residuales y tanques sépticos"/>
    <s v="BACOF ACUEDUCTO Y ALCANTARILLADO"/>
    <s v="83101500"/>
    <s v="SOLICITUD DE INFORMACIÓN A LOS PROVEEDORES"/>
    <n v="1"/>
    <n v="12"/>
    <n v="16"/>
    <n v="1"/>
    <n v="4384079"/>
    <s v="GLOBAL"/>
    <m/>
  </r>
  <r>
    <x v="11"/>
    <x v="70"/>
    <s v="02-02-02-009-004-01"/>
    <s v="Adquisición de servicios - Servicios de alcantarillado, servicios de limpieza, tratamiento de aguas residuales y tanques sépticos"/>
    <s v="GIMFA SERVICIO DE ALCANTARILLADO Y ASEO"/>
    <s v="83101506"/>
    <s v="SOLICITUD DE INFORMACIÓN A LOS PROVEEDORES"/>
    <n v="1"/>
    <n v="12"/>
    <n v="16"/>
    <n v="1"/>
    <n v="1000000"/>
    <s v="Unidad"/>
    <m/>
  </r>
  <r>
    <x v="11"/>
    <x v="70"/>
    <s v="02-02-02-009-004-01"/>
    <s v="Adquisición de servicios - Servicios de alcantarillado, servicios de limpieza, tratamiento de aguas residuales y tanques sépticos"/>
    <s v="JEPHU-DIRES ASEO Y ALCANTARILLADO DIRES"/>
    <s v="83101500"/>
    <s v="SOLICITUD DE INFORMACIÓN A LOS PROVEEDORES"/>
    <n v="1"/>
    <n v="12"/>
    <n v="16"/>
    <n v="1"/>
    <n v="3723111"/>
    <s v="Unidad"/>
    <m/>
  </r>
  <r>
    <x v="11"/>
    <x v="70"/>
    <s v="02-02-02-009-004-01"/>
    <s v="Adquisición de servicios - Servicios de alcantarillado, servicios de limpieza, tratamiento de aguas residuales y tanques sépticos"/>
    <s v="BACOF ACUEDUCTO Y ALCANTARILLADO"/>
    <s v="83101506"/>
    <s v="SOLICITUD DE INFORMACIÓN A LOS PROVEEDORES"/>
    <n v="3"/>
    <n v="9"/>
    <n v="16"/>
    <n v="1"/>
    <n v="15690967"/>
    <s v="GLOBAL"/>
    <m/>
  </r>
  <r>
    <x v="11"/>
    <x v="70"/>
    <s v="02-02-02-009-004-01"/>
    <s v="Adquisición de servicios - Servicios de alcantarillado, servicios de limpieza, tratamiento de aguas residuales y tanques sépticos"/>
    <s v="GIMFA SERVICIO DE ALCANTARILLADO Y ASEO"/>
    <s v="83101500"/>
    <s v="SOLICITUD DE INFORMACIÓN A LOS PROVEEDORES"/>
    <n v="3"/>
    <n v="9"/>
    <n v="16"/>
    <n v="1"/>
    <n v="19440000"/>
    <s v="Unidad"/>
    <m/>
  </r>
  <r>
    <x v="11"/>
    <x v="70"/>
    <s v="02-02-02-009-004-01"/>
    <s v="Adquisición de servicios - Servicios de alcantarillado, servicios de limpieza, tratamiento de aguas residuales y tanques sépticos"/>
    <s v="JEPHU-DIRES ASEO Y ALCANTARILLADO DIRES"/>
    <s v="83101500"/>
    <s v="SOLICITUD DE INFORMACIÓN A LOS PROVEEDORES"/>
    <n v="3"/>
    <n v="9"/>
    <n v="16"/>
    <n v="1"/>
    <n v="276889"/>
    <s v="Unidad"/>
    <m/>
  </r>
  <r>
    <x v="11"/>
    <x v="70"/>
    <s v="02-02-02-009-004-01"/>
    <s v="Adquisición de servicios - Servicios de alcantarillado, servicios de limpieza, tratamiento de aguas residuales y tanques sépticos"/>
    <s v="BACOF SERVICIO DE ALCANTARILLADO Y ASEO"/>
    <n v="83101500"/>
    <s v="SOLICITUD DE INFORMACIÓN A LOS PROVEEDORES"/>
    <m/>
    <m/>
    <n v="16"/>
    <n v="1"/>
    <n v="2800000"/>
    <s v="GLOBAL"/>
    <m/>
  </r>
  <r>
    <x v="11"/>
    <x v="70"/>
    <s v="02-02-02-009-004-01"/>
    <s v="Adquisición de servicios - Servicios de alcantarillado, servicios de limpieza, tratamiento de aguas residuales y tanques sépticos"/>
    <s v="SALDO CPA 204 GIMFA SERVICIO DE ALCANTARILLADO Y ASEO"/>
    <s v="83101500"/>
    <m/>
    <m/>
    <m/>
    <n v="16"/>
    <n v="1"/>
    <n v="11824954"/>
    <s v="GLOBAL"/>
    <m/>
  </r>
  <r>
    <x v="11"/>
    <x v="70"/>
    <s v="02-02-02-009-004-02"/>
    <s v="Adquisición de servicios - Servicios de recolección de desechos"/>
    <s v="GAAMA GAAMA SERVICIO DE ELIMINACION DE RESIDUOS MEDICOS"/>
    <s v="76121901"/>
    <s v="SOLICITUD DE INFORMACIÓN A LOS PROVEEDORES"/>
    <n v="1"/>
    <n v="12"/>
    <n v="10"/>
    <n v="1"/>
    <n v="2415050"/>
    <s v="Unidad"/>
    <m/>
  </r>
  <r>
    <x v="11"/>
    <x v="70"/>
    <s v="02-02-02-009-004-02"/>
    <s v="Adquisición de servicios - Servicios de recolección de desechos"/>
    <s v="JEFSA SERVICIO DE RECOLECCION DE RESIDUOS QUIMICOS Y BIOLOGICOS ESM ARC FAC-CEOFA "/>
    <s v="76121501"/>
    <s v="SOLICITUD DE INFORMACIÓN A LOS PROVEEDORES"/>
    <n v="1"/>
    <n v="12"/>
    <n v="10"/>
    <n v="1"/>
    <n v="14971050"/>
    <s v="Unidad"/>
    <m/>
  </r>
  <r>
    <x v="11"/>
    <x v="70"/>
    <s v="02-02-02-009-004-03"/>
    <s v="Adquisición de servicios - Servicios de tratamiento y disposición de desechos"/>
    <s v="BACOF INCINERACION DE INTENDENCIA Y DISPOSICION FINAL DE RESPEL_x000a_"/>
    <s v="76122200"/>
    <s v="MÍNIMA CUANTÍA"/>
    <n v="1"/>
    <n v="12"/>
    <n v="10"/>
    <n v="1"/>
    <n v="2080446.06"/>
    <s v="Unidad"/>
    <m/>
  </r>
  <r>
    <x v="11"/>
    <x v="70"/>
    <s v="02-02-02-009-004-03"/>
    <s v="Adquisición de servicios - Servicios de tratamiento y disposición de desechos"/>
    <s v="GAAMA INCINERACION RESIDUOS PELIGROSOS"/>
    <s v="76122201"/>
    <s v="MÍNIMA CUANTÍA"/>
    <n v="1"/>
    <n v="12"/>
    <n v="10"/>
    <n v="1"/>
    <n v="1124578.56"/>
    <s v="Unidad"/>
    <m/>
  </r>
  <r>
    <x v="11"/>
    <x v="70"/>
    <s v="02-02-02-009-004-03"/>
    <s v="Adquisición de servicios - Servicios de tratamiento y disposición de desechos"/>
    <s v="GACAR PRESTACIÓN DE SERVICIOS PARA RECOLECCIÓN, TRANSPORTE, Y DISPOSICIÓN DE RESIDUOS PELIGROSOS"/>
    <s v="76121900"/>
    <s v="MÍNIMA CUANTÍA"/>
    <n v="1"/>
    <n v="12"/>
    <n v="10"/>
    <n v="1"/>
    <n v="1999801"/>
    <s v="Unidad"/>
    <m/>
  </r>
  <r>
    <x v="11"/>
    <x v="70"/>
    <s v="02-02-02-009-004-03"/>
    <s v="Adquisición de servicios - Servicios de tratamiento y disposición de desechos"/>
    <s v="GAORI SERVICIO DE INCINERACIÓN Y DISPOSICIÓN FINAL DE RESIDUOS PELIGROSOS Y ESPECIALES_x000a_"/>
    <s v="76122200"/>
    <s v="MÍNIMA CUANTÍA"/>
    <n v="1"/>
    <n v="12"/>
    <n v="10"/>
    <n v="1"/>
    <n v="4284766.3600000003"/>
    <s v="Unidad"/>
    <m/>
  </r>
  <r>
    <x v="11"/>
    <x v="70"/>
    <s v="02-02-02-009-004-04"/>
    <s v="Adquisición de servicios - Servicios de descontaminación"/>
    <s v="BACOF VF  MANTENIMIENTO Y LAVADO DE TANQUES DE AGUA_x000a_"/>
    <s v="76101501"/>
    <s v="MÍNIMA CUANTÍA"/>
    <n v="5"/>
    <n v="4"/>
    <n v="10"/>
    <n v="1"/>
    <n v="3370000"/>
    <s v="Unidad"/>
    <m/>
  </r>
  <r>
    <x v="11"/>
    <x v="70"/>
    <s v="02-02-02-009-004-04"/>
    <s v="Adquisición de servicios - Servicios de descontaminación"/>
    <s v="GAAMA MANTENIMIENTO, DESINFECCION E IMPERMEABILIZACION TANQUES DE AGUA"/>
    <s v="72102900"/>
    <s v="SELECCIÓN ABREVIADA MENOR CUANTÍA"/>
    <n v="5"/>
    <n v="4"/>
    <n v="10"/>
    <n v="1"/>
    <n v="8000000"/>
    <s v="Unidad"/>
    <m/>
  </r>
  <r>
    <x v="11"/>
    <x v="70"/>
    <s v="02-02-02-009-004-04"/>
    <s v="Adquisición de servicios - Servicios de descontaminación"/>
    <s v="GAORI SERVICIO DE LAVADO DE TANQUES DE ALMACENAMIENTO DE AGUA_x000a_"/>
    <s v="76101501"/>
    <s v="MÍNIMA CUANTÍA"/>
    <n v="5"/>
    <n v="4"/>
    <n v="16"/>
    <n v="1"/>
    <n v="9060000"/>
    <s v="Unidad"/>
    <m/>
  </r>
  <r>
    <x v="11"/>
    <x v="70"/>
    <s v="02-02-02-009-004-04"/>
    <s v="Adquisición de servicios - Servicios de descontaminación"/>
    <s v="BACOF MANTENIMIENTO Y LAVADO DE TANQUES DE AGUA_x000a_"/>
    <s v="76101501"/>
    <s v="MÍNIMA CUANTÍA"/>
    <n v="5"/>
    <n v="4"/>
    <n v="16"/>
    <n v="1"/>
    <n v="10310000"/>
    <s v="Unidad"/>
    <m/>
  </r>
  <r>
    <x v="11"/>
    <x v="71"/>
    <s v="02-02-02-009-005-01"/>
    <s v="Adquisición de servicios - Servicios proporcionados por organizaciones gremiales, comerciales y organizaciones de empleadores y de profesionales"/>
    <s v="DESCO PAGO DE SAYCO PARA EL FUNCIONAMIENTO DE LA EMISORA AL AIRE"/>
    <s v="80121604"/>
    <s v="SOLICITUD DE INFORMACIÓN A LOS PROVEEDORES"/>
    <n v="1"/>
    <n v="6"/>
    <n v="10"/>
    <n v="1"/>
    <n v="4176000"/>
    <s v="Unidad"/>
    <m/>
  </r>
  <r>
    <x v="11"/>
    <x v="71"/>
    <s v="02-02-02-009-005-01"/>
    <s v="Adquisición de servicios - Servicios proporcionados por organizaciones gremiales, comerciales y organizaciones de empleadores y de profesionales"/>
    <s v="DESCO PAGO DE  ACINPRO PARA EL FUNCIONAMIENTO DE LA EMISORA AL AIRE"/>
    <n v="80121604"/>
    <s v="SOLICITUD DE INFORMACIÓN A LOS PROVEEDORES"/>
    <n v="1"/>
    <n v="6"/>
    <n v="10"/>
    <n v="1"/>
    <n v="13920000"/>
    <s v="Unidad"/>
    <m/>
  </r>
  <r>
    <x v="11"/>
    <x v="71"/>
    <s v="02-02-02-009-005-01"/>
    <s v="Adquisición de servicios - Servicios proporcionados por organizaciones gremiales, comerciales y organizaciones de empleadores y de profesionales"/>
    <s v="GAORI PAGO DE DERECHOS DE AUTOR POR REPRODUCCIÓN MUSICAL ENLA EMISORA ALAIRE 92,3 FM EN EL GRUPO AÉREO DEL ORIENTE.SAYCO_x000a_"/>
    <n v="80121604"/>
    <s v="SOLICITUD DE INFORMACIÓN A LOS PROVEEDORES"/>
    <n v="1"/>
    <n v="6"/>
    <n v="10"/>
    <n v="1"/>
    <n v="6982388"/>
    <s v="Unidad"/>
    <m/>
  </r>
  <r>
    <x v="11"/>
    <x v="71"/>
    <s v="02-02-02-009-005-01"/>
    <s v="Adquisición de servicios - Servicios proporcionados por organizaciones gremiales, comerciales y organizaciones de empleadores y de profesionales"/>
    <s v="GAORI PAGO DE DERECHOS DE AUTOR POR REPRODUCCIÓN MUSICAL ENLA EMISORA ALAIRE 92,3 FM EN EL GRUPO AÉREO DEL ORIENTE.ACINPRO_x000a_"/>
    <n v="80121604"/>
    <s v="SOLICITUD DE INFORMACIÓN A LOS PROVEEDORES"/>
    <n v="1"/>
    <n v="6"/>
    <n v="10"/>
    <n v="1"/>
    <n v="6508000"/>
    <s v="Unidad"/>
    <m/>
  </r>
  <r>
    <x v="11"/>
    <x v="71"/>
    <s v="02-02-02-009-005-09"/>
    <s v="Adquisición de servicios - Servicios proporcionados por otras asociaciones"/>
    <s v="PAGO CUOTA ANUAL SISTEMA DE COOPERACIÓN ENTRE LAS FUERZAS AÉREAS AMERICANAS SICOFAA"/>
    <n v="80101604"/>
    <s v="SOLICITUD DE INFORMACIÓN A LOS PROVEEDORES"/>
    <n v="2"/>
    <n v="10"/>
    <n v="16"/>
    <n v="1"/>
    <n v="10240550.460000001"/>
    <s v="GLOBAL"/>
    <m/>
  </r>
  <r>
    <x v="11"/>
    <x v="32"/>
    <s v="02-02-02-009-007-01"/>
    <s v="Adquisición de servicios - Servicios de lavado, limpieza y teñido"/>
    <s v="BACOFVF 2023 SERVICIO DE MANTENIMIENTO, LAVADO Y DESINFECCIÓN A TODO COSTO DE CORTINAS, TAPETES, CARPAS, MOBILIARIO Y ENSERES DE LOS ALOJAMIENTOS MILITARES Y DEPENDENCIAS ADSCRITAS A LA BASE AÉREA COMANDO FUERZA AÉREA_x000a_"/>
    <s v="76111505"/>
    <s v="MÍNIMA CUANTÍA"/>
    <n v="5"/>
    <n v="4"/>
    <n v="10"/>
    <n v="1"/>
    <n v="22000000"/>
    <s v="Unidad"/>
    <m/>
  </r>
  <r>
    <x v="11"/>
    <x v="32"/>
    <s v="02-02-02-009-007-01"/>
    <s v="Adquisición de servicios - Servicios de lavado, limpieza y teñido"/>
    <s v="BACOF  AMARRE VF 2024  MANTENIMIENTO, LAVADO Y DESINFECCIÓN DE CORTINAS, CARPAS, ENSERES Y TAPICERÍA DE VEHÍCULOS DE LOS ALOJAMIENTOS MILITARES Y DEPENDENCIAS EXTERNAS ADSCRITAS A LA BASE AÉREA COMANDO FUERZA AÉREA EN LA GUARNICIÓN DE BOGOTÁ D.C"/>
    <s v="76111505"/>
    <s v="MÍNIMA CUANTÍA"/>
    <n v="10"/>
    <n v="2"/>
    <n v="10"/>
    <n v="1"/>
    <n v="1320000"/>
    <s v="GLOBAL"/>
    <m/>
  </r>
  <r>
    <x v="11"/>
    <x v="32"/>
    <s v="02-02-02-009-007-01"/>
    <s v="Adquisición de servicios - Servicios de lavado, limpieza y teñido"/>
    <s v="BACOF SERVICIO DE LAVANDERIA"/>
    <s v="76111505"/>
    <s v="MÍNIMA CUANTÍA"/>
    <n v="1"/>
    <n v="10"/>
    <n v="10"/>
    <n v="1"/>
    <n v="2600000"/>
    <s v="GLOBAL"/>
    <m/>
  </r>
  <r>
    <x v="11"/>
    <x v="32"/>
    <s v="02-02-02-009-007-01"/>
    <s v="Adquisición de servicios - Servicios de lavado, limpieza y teñido"/>
    <s v="BACOF SERVICIO DE LAVANDERIA"/>
    <s v="76111505"/>
    <s v="MÍNIMA CUANTÍA"/>
    <n v="1"/>
    <n v="10"/>
    <n v="16"/>
    <n v="1"/>
    <n v="24200000"/>
    <s v="GLOBAL"/>
    <m/>
  </r>
  <r>
    <x v="11"/>
    <x v="32"/>
    <s v="02-02-02-009-007-01"/>
    <s v="Adquisición de servicios - Servicios de lavado, limpieza y teñido"/>
    <s v="BACOF AMARRE VF 2024 SERVICIO DE LAVANDERIA"/>
    <s v="76111505"/>
    <s v="MÍNIMA CUANTÍA"/>
    <n v="10"/>
    <n v="2"/>
    <n v="16"/>
    <n v="1"/>
    <n v="2100000"/>
    <s v="GLOBAL"/>
    <m/>
  </r>
  <r>
    <x v="11"/>
    <x v="32"/>
    <s v="02-02-02-009-007-01"/>
    <s v="Adquisición de servicios - Servicios de lavado, limpieza y teñido"/>
    <s v="BACOF AMARRE VF.2024 MANTENIMIENTO, LAVADO Y DESINFECCIÓN DE CORTINAS, CARPAS, ENSERES_x000a_"/>
    <s v="76111505"/>
    <s v="MÍNIMA CUANTÍA"/>
    <m/>
    <m/>
    <n v="16"/>
    <n v="1"/>
    <n v="3080000"/>
    <s v="GLOBAL"/>
    <m/>
  </r>
  <r>
    <x v="11"/>
    <x v="72"/>
    <s v="02-02-02-010"/>
    <s v="Adquisición de servicios - Viáticos de los funcionarios en comisión"/>
    <s v="BACOF AUXILIO DE MARCHA PARA LOS SLA QUE SE DESCUARTELAN O LICENCIAN_x000a_"/>
    <s v="92111810"/>
    <s v="SOLICITUD DE INFORMACIÓN A LOS PROVEEDORES"/>
    <n v="1"/>
    <n v="12"/>
    <n v="10"/>
    <n v="1"/>
    <n v="6555107"/>
    <s v="Unidad"/>
    <m/>
  </r>
  <r>
    <x v="11"/>
    <x v="72"/>
    <s v="02-02-02-010"/>
    <s v="Adquisición de servicios - Viáticos de los funcionarios en comisión"/>
    <s v="BACOF VIATICOS PARA LOS FUNCIONARIOS DE LA FAC QUE CUMPLEN COMISIONES AL INTERIOR DEL PAÍS_x000a_"/>
    <s v="92111810"/>
    <s v="SOLICITUD DE INFORMACIÓN A LOS PROVEEDORES"/>
    <n v="1"/>
    <n v="12"/>
    <n v="10"/>
    <n v="1"/>
    <n v="391000000"/>
    <s v="Unidad"/>
    <m/>
  </r>
  <r>
    <x v="11"/>
    <x v="72"/>
    <s v="02-02-02-010"/>
    <s v="Adquisición de servicios - Viáticos de los funcionarios en comisión"/>
    <s v="BACOF VIÁTICOS FERIA AERONÁUTICA"/>
    <s v="92111810"/>
    <s v="SOLICITUD DE INFORMACIÓN A LOS PROVEEDORES"/>
    <n v="1"/>
    <n v="12"/>
    <n v="10"/>
    <n v="1"/>
    <n v="150000000"/>
    <s v="Unidad"/>
    <m/>
  </r>
  <r>
    <x v="11"/>
    <x v="72"/>
    <s v="02-02-02-010"/>
    <s v="Adquisición de servicios - Viáticos de los funcionarios en comisión"/>
    <s v="CCON3 VIATICOS Y GASTOS DE VIAJE"/>
    <s v="90121500"/>
    <s v="SOLICITUD DE INFORMACIÓN A LOS PROVEEDORES"/>
    <n v="1"/>
    <n v="12"/>
    <n v="10"/>
    <n v="1"/>
    <n v="3000000"/>
    <s v="Unidad"/>
    <m/>
  </r>
  <r>
    <x v="11"/>
    <x v="72"/>
    <s v="02-02-02-010"/>
    <s v="Adquisición de servicios - Viáticos de los funcionarios en comisión"/>
    <s v="CCON-4 VIATICOS "/>
    <s v="92111810"/>
    <s v="SOLICITUD DE INFORMACIÓN A LOS PROVEEDORES"/>
    <n v="1"/>
    <n v="12"/>
    <n v="10"/>
    <n v="1"/>
    <n v="7350000"/>
    <s v="Unidad"/>
    <m/>
  </r>
  <r>
    <x v="11"/>
    <x v="72"/>
    <s v="02-02-02-010"/>
    <s v="Adquisición de servicios - Viáticos de los funcionarios en comisión"/>
    <s v="DESCO VIÁTICOS PARA EL PERSONAL QUE DEBE VIAJAR PARA CUBRIR LAS ACTIVIDADES MÁS RELEVANTES FAC DENTRO Y FUERA DEL PAÍS"/>
    <s v="80141628"/>
    <s v="SOLICITUD DE INFORMACIÓN A LOS PROVEEDORES"/>
    <n v="1"/>
    <n v="12"/>
    <n v="10"/>
    <n v="1"/>
    <n v="11118103.93"/>
    <s v="Unidad"/>
    <m/>
  </r>
  <r>
    <x v="11"/>
    <x v="72"/>
    <s v="02-02-02-010"/>
    <s v="Adquisición de servicios - Viáticos de los funcionarios en comisión"/>
    <s v="ESDEGUE VIATICOS PRÁCTICAS GEOESTRATÉGICAS NACIONALES ALUMNOS DE LA ESCUELA SUPERIOR DE GUERRA "/>
    <s v="92111810"/>
    <s v="SOLICITUD DE INFORMACIÓN A LOS PROVEEDORES"/>
    <n v="1"/>
    <n v="12"/>
    <n v="10"/>
    <n v="1"/>
    <n v="100000000"/>
    <s v="Unidad"/>
    <m/>
  </r>
  <r>
    <x v="11"/>
    <x v="72"/>
    <s v="02-02-02-010"/>
    <s v="Adquisición de servicios - Viáticos de los funcionarios en comisión"/>
    <s v="GAAMA AUXILIO DE MARCHA SOLDADOS "/>
    <s v="78111800"/>
    <s v="SOLICITUD DE INFORMACIÓN A LOS PROVEEDORES"/>
    <n v="1"/>
    <n v="12"/>
    <n v="10"/>
    <n v="1"/>
    <n v="3786573"/>
    <s v="Unidad"/>
    <m/>
  </r>
  <r>
    <x v="11"/>
    <x v="72"/>
    <s v="02-02-02-010"/>
    <s v="Adquisición de servicios - Viáticos de los funcionarios en comisión"/>
    <s v="GAAMA VIATICOS COMISIONES OPERATIVAS"/>
    <s v="90121500"/>
    <s v="SOLICITUD DE INFORMACIÓN A LOS PROVEEDORES"/>
    <n v="1"/>
    <n v="12"/>
    <n v="10"/>
    <n v="1"/>
    <n v="65816000"/>
    <s v="Unidad"/>
    <m/>
  </r>
  <r>
    <x v="11"/>
    <x v="72"/>
    <s v="02-02-02-010"/>
    <s v="Adquisición de servicios - Viáticos de los funcionarios en comisión"/>
    <s v="GACAR VIATICOS PARA LOS FUNCIONARIOS DE LA FAC QUE CUMPLEN COMISIONES AL INTERIOR DEL PAÍS GACAR"/>
    <s v="90111501"/>
    <s v="SOLICITUD DE INFORMACIÓN A LOS PROVEEDORES"/>
    <n v="1"/>
    <n v="12"/>
    <n v="10"/>
    <n v="1"/>
    <n v="38607000"/>
    <s v="Unidad"/>
    <m/>
  </r>
  <r>
    <x v="11"/>
    <x v="72"/>
    <s v="02-02-02-010"/>
    <s v="Adquisición de servicios - Viáticos de los funcionarios en comisión"/>
    <s v="GACAR AUXILIO DE MARCHA  GACAR"/>
    <s v="78111800"/>
    <s v="SOLICITUD DE INFORMACIÓN A LOS PROVEEDORES"/>
    <n v="1"/>
    <n v="12"/>
    <n v="10"/>
    <n v="1"/>
    <n v="4270121"/>
    <s v="Unidad"/>
    <m/>
  </r>
  <r>
    <x v="11"/>
    <x v="72"/>
    <s v="02-02-02-010"/>
    <s v="Adquisición de servicios - Viáticos de los funcionarios en comisión"/>
    <s v="GACAR AUXILIO DE MARCHA  GACAR"/>
    <s v="78111800"/>
    <s v="SOLICITUD DE INFORMACIÓN A LOS PROVEEDORES"/>
    <n v="1"/>
    <n v="12"/>
    <n v="10"/>
    <n v="1"/>
    <n v="10666758"/>
    <s v="Unidad"/>
    <m/>
  </r>
  <r>
    <x v="11"/>
    <x v="72"/>
    <s v="02-02-02-010"/>
    <s v="Adquisición de servicios - Viáticos de los funcionarios en comisión"/>
    <s v="GACAS VIATICOS "/>
    <s v="92111810"/>
    <s v="SOLICITUD DE INFORMACIÓN A LOS PROVEEDORES"/>
    <n v="1"/>
    <n v="12"/>
    <n v="10"/>
    <n v="1"/>
    <n v="548000000"/>
    <s v="Unidad"/>
    <m/>
  </r>
  <r>
    <x v="11"/>
    <x v="72"/>
    <s v="02-02-02-010"/>
    <s v="Adquisición de servicios - Viáticos de los funcionarios en comisión"/>
    <s v="GACAS AUXILIO DE MARCHA "/>
    <s v="78111800"/>
    <s v="SOLICITUD DE INFORMACIÓN A LOS PROVEEDORES"/>
    <n v="1"/>
    <n v="12"/>
    <n v="10"/>
    <n v="1"/>
    <n v="3557053"/>
    <s v="Unidad"/>
    <m/>
  </r>
  <r>
    <x v="11"/>
    <x v="72"/>
    <s v="02-02-02-010"/>
    <s v="Adquisición de servicios - Viáticos de los funcionarios en comisión"/>
    <s v="GAORI VIATICOS"/>
    <s v="80111502"/>
    <s v="SOLICITUD DE INFORMACIÓN A LOS PROVEEDORES"/>
    <n v="1"/>
    <n v="12"/>
    <n v="10"/>
    <n v="1"/>
    <n v="150000000"/>
    <s v="Unidad"/>
    <m/>
  </r>
  <r>
    <x v="11"/>
    <x v="72"/>
    <s v="02-02-02-010"/>
    <s v="Adquisición de servicios - Viáticos de los funcionarios en comisión"/>
    <s v="GAORI AUXILIO DE MARCHA_x000a_"/>
    <s v="80111502"/>
    <s v="SOLICITUD DE INFORMACIÓN A LOS PROVEEDORES"/>
    <n v="1"/>
    <n v="12"/>
    <n v="10"/>
    <n v="1"/>
    <n v="18196210"/>
    <s v="Unidad"/>
    <m/>
  </r>
  <r>
    <x v="11"/>
    <x v="72"/>
    <s v="02-02-02-010"/>
    <s v="Adquisición de servicios - Viáticos de los funcionarios en comisión"/>
    <s v="JEFSA VIATICOS Y GASTOS DE VIAJE_x000a_"/>
    <s v="80111502"/>
    <s v="SOLICITUD DE INFORMACIÓN A LOS PROVEEDORES"/>
    <n v="1"/>
    <n v="12"/>
    <n v="10"/>
    <n v="1"/>
    <n v="30000000"/>
    <s v="Unidad"/>
    <m/>
  </r>
  <r>
    <x v="11"/>
    <x v="72"/>
    <s v="02-02-02-010"/>
    <s v="Adquisición de servicios - Viáticos de los funcionarios en comisión"/>
    <s v="JEPHU-DIRES VIATICOS PROCESOS INCORPORACION A ESCUELAS DE FORMACION Y SERVICIO MILITAR OBLIGATORIO CADETES ALUMNOS-SOLDADOS DIRES"/>
    <s v="90121500"/>
    <s v="SOLICITUD DE INFORMACIÓN A LOS PROVEEDORES"/>
    <n v="1"/>
    <n v="12"/>
    <n v="10"/>
    <n v="1"/>
    <n v="250200000"/>
    <s v="Unidad"/>
    <m/>
  </r>
  <r>
    <x v="11"/>
    <x v="72"/>
    <s v="02-02-02-010"/>
    <s v="Adquisición de servicios - Viáticos de los funcionarios en comisión"/>
    <s v="ESDEGUE VIATICOS DE LOS FUNCIONARIOS_x000a_EN COMISIÓN"/>
    <s v="90121500"/>
    <s v="SOLICITUD DE INFORMACIÓN A LOS PROVEEDORES"/>
    <n v="1"/>
    <n v="12"/>
    <n v="10"/>
    <n v="1"/>
    <n v="20000000"/>
    <s v="GLOBAL"/>
    <m/>
  </r>
  <r>
    <x v="11"/>
    <x v="72"/>
    <s v="02-02-02-010"/>
    <s v="Adquisición de servicios - Viáticos de los funcionarios en comisión"/>
    <s v="BACOF VIATICOS PARA LOS FUNCIONARIOS DE LA FAC QUE CUMPLEN COMISIONES AL INTERIOR DEL PAÍS_x000a_"/>
    <n v="90111501"/>
    <s v="SOLICITUD DE INFORMACIÓN A LOS PROVEEDORES"/>
    <n v="1"/>
    <n v="12"/>
    <n v="10"/>
    <n v="1"/>
    <n v="300000000"/>
    <s v="GLOBAL"/>
    <m/>
  </r>
  <r>
    <x v="11"/>
    <x v="72"/>
    <s v="02-02-02-010"/>
    <s v="Adquisición de servicios - Viáticos de los funcionarios en comisión"/>
    <s v="OCOES VIATICOS PARA LOS FUNCIONARIOS DE LA FAC QUE CUMPLEN COMISIONES AL INTERIOR DEL PAÍS"/>
    <n v="90111501"/>
    <s v="SOLICITUD DE INFORMACIÓN A LOS PROVEEDORES"/>
    <n v="1"/>
    <n v="12"/>
    <n v="10"/>
    <n v="1"/>
    <n v="7936000"/>
    <s v="GLOBAL"/>
    <m/>
  </r>
  <r>
    <x v="11"/>
    <x v="72"/>
    <s v="02-02-02-010"/>
    <s v="Adquisición de servicios - Viáticos de los funcionarios en comisión"/>
    <s v="DIFRA VIATICOS DE LOS FUNCIONARIOS_x000a_EN COMISIÓN"/>
    <n v="90111501"/>
    <s v="SOLICITUD DE INFORMACIÓN A LOS PROVEEDORES"/>
    <n v="1"/>
    <n v="12"/>
    <n v="10"/>
    <n v="1"/>
    <n v="151620000"/>
    <s v="GLOBAL"/>
    <m/>
  </r>
  <r>
    <x v="11"/>
    <x v="72"/>
    <s v="02-02-02-010"/>
    <s v="Adquisición de servicios - Viáticos de los funcionarios en comisión"/>
    <s v="GAORI VIATICOS Y GASTOS DE VIAJE"/>
    <n v="90111501"/>
    <s v="SOLICITUD DE INFORMACIÓN A LOS PROVEEDORES"/>
    <n v="1"/>
    <n v="10"/>
    <n v="10"/>
    <n v="1"/>
    <n v="25246896.07"/>
    <s v="GLOBAL"/>
    <m/>
  </r>
  <r>
    <x v="11"/>
    <x v="72"/>
    <s v="02-02-02-010"/>
    <s v="Adquisición de servicios - Viáticos de los funcionarios en comisión"/>
    <s v="BACOF VIATICOS DE LOS FUNCIONARIOS_x000a_EN COMISIÓN"/>
    <n v="90111501"/>
    <s v="SOLICITUD DE INFORMACIÓN A LOS PROVEEDORES"/>
    <n v="1"/>
    <n v="12"/>
    <n v="10"/>
    <n v="1"/>
    <n v="130000000"/>
    <s v="GLOBAL"/>
    <m/>
  </r>
  <r>
    <x v="11"/>
    <x v="72"/>
    <s v="02-02-02-010"/>
    <s v="Adquisición de servicios - Viáticos de los funcionarios en comisión"/>
    <s v="BACOF VIATICOS PARA LOS FUNCIONARIOS DE LA FAC QUE CUMPLEN COMISIONES AL INTERIOR DEL PAÍS"/>
    <n v="90111501"/>
    <s v="SOLICITUD DE INFORMACIÓN A LOS PROVEEDORES"/>
    <n v="1"/>
    <n v="12"/>
    <n v="10"/>
    <n v="1"/>
    <n v="100000000"/>
    <s v="GLOBAL"/>
    <m/>
  </r>
  <r>
    <x v="11"/>
    <x v="72"/>
    <s v="02-02-02-010"/>
    <s v="Adquisición de servicios - Viáticos de los funcionarios en comisión"/>
    <s v="BACOF VIATICOS PARA LOS FUNCIONARIOS DE LA FAC QUE CUMPLEN COMISIONES AL INTERIOR DEL PAÍS"/>
    <n v="92111810"/>
    <s v="SOLICITUD DE INFORMACIÓN A LOS PROVEEDORES"/>
    <n v="1"/>
    <n v="12"/>
    <n v="10"/>
    <n v="1"/>
    <n v="20000000"/>
    <s v="GLOBAL"/>
    <m/>
  </r>
  <r>
    <x v="11"/>
    <x v="72"/>
    <s v="02-02-02-010"/>
    <s v="Adquisición de servicios - Viáticos de los funcionarios en comisión"/>
    <s v="JEPHU-DIRES VIATICOS Y GASTO DE PERSONAL INCORPORACIONALUMNOS, CADETES  Y SOLDADOS DIRES DISTRITOS MILITARES) "/>
    <n v="92111810"/>
    <s v="SOLICITUD DE INFORMACIÓN A LOS PROVEEDORES"/>
    <n v="1"/>
    <n v="12"/>
    <n v="16"/>
    <n v="1"/>
    <n v="13574000"/>
    <s v="Unidad"/>
    <m/>
  </r>
  <r>
    <x v="11"/>
    <x v="73"/>
    <s v="08-01-02-001"/>
    <s v="Impuestos - Impuesto predial"/>
    <s v="BACOF IMPUESTO PREDIAL- COFAC"/>
    <n v="93161601"/>
    <s v="SOLICITUD DE INFORMACIÓN A LOS PROVEEDORES"/>
    <n v="1"/>
    <n v="6"/>
    <n v="10"/>
    <n v="1"/>
    <n v="919892502"/>
    <s v="GLOBAL"/>
    <m/>
  </r>
  <r>
    <x v="11"/>
    <x v="73"/>
    <s v="08-01-02-001"/>
    <s v="Impuestos - Impuesto predial"/>
    <s v="GAAMA IMPUESTO PREDIAL"/>
    <s v="93161602"/>
    <s v="SOLICITUD DE INFORMACIÓN A LOS PROVEEDORES"/>
    <n v="1"/>
    <n v="6"/>
    <n v="10"/>
    <n v="1"/>
    <n v="250596840"/>
    <s v="Unidad"/>
    <m/>
  </r>
  <r>
    <x v="11"/>
    <x v="73"/>
    <s v="08-01-02-001"/>
    <s v="Impuestos - Impuesto predial"/>
    <s v="GACAR IMPUESTO PREDIAL GACAR"/>
    <s v="93161601"/>
    <s v="SOLICITUD DE INFORMACIÓN A LOS PROVEEDORES"/>
    <n v="1"/>
    <n v="6"/>
    <n v="10"/>
    <n v="1"/>
    <n v="15528850"/>
    <s v="Unidad"/>
    <m/>
  </r>
  <r>
    <x v="11"/>
    <x v="73"/>
    <s v="08-01-02-001"/>
    <s v="Impuestos - Impuesto predial"/>
    <s v="GACAS IMPUESTO PREDIAL "/>
    <s v="93161602"/>
    <s v="SOLICITUD DE INFORMACIÓN A LOS PROVEEDORES"/>
    <n v="1"/>
    <n v="6"/>
    <n v="10"/>
    <n v="1"/>
    <n v="6322076"/>
    <s v="Unidad"/>
    <m/>
  </r>
  <r>
    <x v="11"/>
    <x v="73"/>
    <s v="08-01-02-001"/>
    <s v="Impuestos - Impuesto predial"/>
    <s v="GAORI IMPUESTO PREDIAL"/>
    <s v="93161602"/>
    <s v="SOLICITUD DE INFORMACIÓN A LOS PROVEEDORES"/>
    <n v="1"/>
    <n v="6"/>
    <n v="10"/>
    <n v="1"/>
    <n v="15533708"/>
    <s v="GLOBAL"/>
    <m/>
  </r>
  <r>
    <x v="11"/>
    <x v="73"/>
    <s v="08-01-02-001"/>
    <s v="Impuestos - Impuesto predial"/>
    <s v="BACOF IMPUESTO PREDIAL- COFAC"/>
    <n v="93161601"/>
    <s v="SOLICITUD DE INFORMACIÓN A LOS PROVEEDORES"/>
    <n v="1"/>
    <n v="6"/>
    <n v="10"/>
    <n v="1"/>
    <n v="520000000"/>
    <s v="GLOBAL"/>
    <m/>
  </r>
  <r>
    <x v="11"/>
    <x v="74"/>
    <s v="08-01-02-002"/>
    <s v="Impuestos - Impuesto de delineación urbana"/>
    <s v="IMPUESTO DE DELINEACIÓN URBANA EDIFICIO ESPARTA CLOFA"/>
    <n v="93161601"/>
    <s v="SOLICITUD DE INFORMACIÓN A LOS PROVEEDORES"/>
    <n v="1"/>
    <n v="6"/>
    <n v="10"/>
    <n v="1"/>
    <n v="13384000"/>
    <s v="GLOBAL"/>
    <m/>
  </r>
  <r>
    <x v="11"/>
    <x v="75"/>
    <s v="08-01-02-004"/>
    <s v="Impuestos - Impuesto de alumbrado público"/>
    <s v="AYUGE SEPHI IMPUESTO ALUMBRADO"/>
    <n v="39111603"/>
    <s v="SOLICITUD DE INFORMACIÓN A LOS PROVEEDORES"/>
    <n v="1"/>
    <n v="12"/>
    <n v="10"/>
    <n v="1"/>
    <n v="152800"/>
    <s v="Unidad"/>
    <m/>
  </r>
  <r>
    <x v="11"/>
    <x v="75"/>
    <s v="08-01-02-004"/>
    <s v="Impuestos - Impuesto de alumbrado público"/>
    <s v="GAAMA IMPUESTO ALUMBRADO PÚBLICO"/>
    <s v="93142005"/>
    <s v="SOLICITUD DE INFORMACIÓN A LOS PROVEEDORES"/>
    <n v="1"/>
    <n v="12"/>
    <n v="10"/>
    <n v="1"/>
    <n v="53209965.350000001"/>
    <s v="GLOBAL"/>
    <m/>
  </r>
  <r>
    <x v="11"/>
    <x v="75"/>
    <s v="08-01-02-004"/>
    <s v="Impuestos - Impuesto de alumbrado público"/>
    <s v="GACAR IMPUESTOS IMPUESTO DE ALUMBRADO PÚBLICO GACAR"/>
    <s v="93142005"/>
    <s v="SOLICITUD DE INFORMACIÓN A LOS PROVEEDORES"/>
    <n v="1"/>
    <n v="12"/>
    <n v="10"/>
    <n v="1"/>
    <n v="49910000"/>
    <s v="Unidad"/>
    <m/>
  </r>
  <r>
    <x v="11"/>
    <x v="75"/>
    <s v="08-01-02-004"/>
    <s v="Impuestos - Impuesto de alumbrado público"/>
    <s v="GACAS IMPUESTO ALUMBRADO PUBLICO "/>
    <s v="93142005"/>
    <s v="SOLICITUD DE INFORMACIÓN A LOS PROVEEDORES"/>
    <n v="1"/>
    <n v="12"/>
    <n v="10"/>
    <n v="1"/>
    <n v="82147265.349999994"/>
    <s v="Unidad"/>
    <m/>
  </r>
  <r>
    <x v="11"/>
    <x v="75"/>
    <s v="08-01-02-004"/>
    <s v="Impuestos - Impuesto de alumbrado público"/>
    <s v="AYUGE SEPHI IMPUESTO ALUMBRADO"/>
    <n v="39111603"/>
    <s v="SOLICITUD DE INFORMACIÓN A LOS PROVEEDORES"/>
    <n v="3"/>
    <n v="9"/>
    <n v="10"/>
    <n v="1"/>
    <n v="500047"/>
    <s v="GLOBAL"/>
    <m/>
  </r>
  <r>
    <x v="11"/>
    <x v="75"/>
    <s v="08-01-02-004"/>
    <s v="Impuestos - Impuesto de alumbrado público"/>
    <s v="GACAS IMPUESTO ALUMBRADO PUBLICO "/>
    <n v="93142005"/>
    <s v="SOLICITUD DE INFORMACIÓN A LOS PROVEEDORES"/>
    <n v="1"/>
    <n v="12"/>
    <n v="10"/>
    <n v="1"/>
    <n v="792924"/>
    <s v="GLOBAL"/>
    <m/>
  </r>
  <r>
    <x v="11"/>
    <x v="75"/>
    <s v="08-01-02-004"/>
    <s v="Impuestos - Impuesto de alumbrado público"/>
    <s v="GAAMA IMPUESTO ALUMBRADO PÚBLICO"/>
    <s v="93142005"/>
    <s v="SOLICITUD DE INFORMACIÓN A LOS PROVEEDORES"/>
    <n v="1"/>
    <n v="12"/>
    <n v="10"/>
    <n v="1"/>
    <n v="5351117.6500000004"/>
    <s v="GLOBAL"/>
    <m/>
  </r>
  <r>
    <x v="11"/>
    <x v="75"/>
    <s v="08-01-02-004"/>
    <s v="Impuestos - Impuesto de alumbrado público"/>
    <s v="GAAMA IMPUESTO ALUMBRADO PUBLICO "/>
    <s v="93142005"/>
    <s v="SOLICITUD DE INFORMACIÓN A LOS PROVEEDORES"/>
    <n v="1"/>
    <n v="12"/>
    <n v="10"/>
    <n v="1"/>
    <n v="1982000"/>
    <s v="GLOBAL"/>
    <m/>
  </r>
  <r>
    <x v="11"/>
    <x v="75"/>
    <s v="08-01-02-004"/>
    <s v="Impuestos - Impuesto de alumbrado público"/>
    <s v="SALDO CPA 204 AYUGE SEPHI IMPUESTO ALUMBRADO"/>
    <n v="39111603"/>
    <s v="SOLICITUD DE INFORMACIÓN A LOS PROVEEDORES"/>
    <n v="3"/>
    <n v="9"/>
    <n v="10"/>
    <n v="1"/>
    <n v="859362"/>
    <s v="GLOBAL"/>
    <m/>
  </r>
  <r>
    <x v="11"/>
    <x v="75"/>
    <s v="08-01-02-004"/>
    <s v="Impuestos - Impuesto de alumbrado público"/>
    <s v="SALDO CPA 39 GACAS IMPUESTO ALUMBRADO PUBLICO "/>
    <n v="93142005"/>
    <s v="SOLICITUD DE INFORMACIÓN A LOS PROVEEDORES"/>
    <n v="1"/>
    <n v="12"/>
    <n v="10"/>
    <n v="1"/>
    <n v="2810876"/>
    <s v="GLOBAL"/>
    <m/>
  </r>
  <r>
    <x v="11"/>
    <x v="75"/>
    <s v="08-01-02-004"/>
    <s v="Impuestos - Impuesto de alumbrado público"/>
    <s v="SALDO CPA 204 AYUGE SEPHI IMPUESTO ALUMBRADO"/>
    <n v="39111603"/>
    <s v="SOLICITUD DE INFORMACIÓN A LOS PROVEEDORES"/>
    <n v="1"/>
    <n v="12"/>
    <n v="10"/>
    <n v="1"/>
    <n v="167791"/>
    <s v="GLOBAL"/>
    <m/>
  </r>
  <r>
    <x v="11"/>
    <x v="75"/>
    <s v="08-01-02-004"/>
    <s v="Impuestos - Impuesto de alumbrado público"/>
    <s v="SALDOC PA 39 GACAS IMPUESTO ALUMBRADO PUBLICO "/>
    <n v="93142005"/>
    <s v="SOLICITUD DE INFORMACIÓN A LOS PROVEEDORES"/>
    <n v="1"/>
    <n v="12"/>
    <n v="10"/>
    <n v="1"/>
    <n v="190741"/>
    <s v="GLOBAL"/>
    <m/>
  </r>
  <r>
    <x v="11"/>
    <x v="75"/>
    <s v="08-01-02-004"/>
    <s v="Impuestos - Impuesto de alumbrado público"/>
    <s v="SALDO CPA 38 GAAMA IMPUESTO ALUMBRADO PUBLICO "/>
    <s v="93142005"/>
    <s v="SOLICITUD DE INFORMACIÓN A LOS PROVEEDORES"/>
    <n v="1"/>
    <n v="12"/>
    <n v="10"/>
    <n v="1"/>
    <n v="615034.65"/>
    <s v="GLOBAL"/>
    <m/>
  </r>
  <r>
    <x v="11"/>
    <x v="76"/>
    <s v="08-01-02-006"/>
    <s v="Impuestos - Impuesto sobre vehículos automotores"/>
    <s v="BACOF IMPUESTO VEHICULOS"/>
    <s v="93161701"/>
    <s v="SOLICITUD DE INFORMACIÓN A LOS PROVEEDORES"/>
    <n v="1"/>
    <n v="6"/>
    <n v="10"/>
    <n v="1"/>
    <n v="8675750"/>
    <s v="Unidad"/>
    <m/>
  </r>
  <r>
    <x v="11"/>
    <x v="76"/>
    <s v="08-01-02-006"/>
    <s v="Impuestos - Impuesto sobre vehículos automotores"/>
    <s v="GACAR IMPUESTO SEMAFORIZACION. DIMAX JQU905  GACAR"/>
    <s v="93151510"/>
    <s v="SOLICITUD DE INFORMACIÓN A LOS PROVEEDORES"/>
    <n v="1"/>
    <n v="6"/>
    <n v="10"/>
    <n v="1"/>
    <n v="77000"/>
    <s v="Unidad"/>
    <m/>
  </r>
  <r>
    <x v="11"/>
    <x v="76"/>
    <s v="08-01-02-006"/>
    <s v="Impuestos - Impuesto sobre vehículos automotores"/>
    <s v="GACAS IMPUESTO DE SEMAFORIZACION "/>
    <s v="93161601"/>
    <s v="SOLICITUD DE INFORMACIÓN A LOS PROVEEDORES"/>
    <n v="1"/>
    <n v="6"/>
    <n v="10"/>
    <n v="1"/>
    <n v="385000"/>
    <s v="GLOBAL"/>
    <m/>
  </r>
  <r>
    <x v="11"/>
    <x v="76"/>
    <s v="08-01-02-006"/>
    <s v="Impuestos - Impuesto sobre vehículos automotores"/>
    <s v="GAORI IMPUESTOS  SOBRE VEHICULOS AUTOMOTORES _x000a_"/>
    <s v="93161601"/>
    <s v="SOLICITUD DE INFORMACIÓN A LOS PROVEEDORES"/>
    <n v="1"/>
    <n v="6"/>
    <n v="10"/>
    <n v="1"/>
    <n v="350000"/>
    <s v="Unidad"/>
    <m/>
  </r>
  <r>
    <x v="11"/>
    <x v="76"/>
    <s v="08-01-02-006"/>
    <s v="Impuestos - Impuesto sobre vehículos automotores"/>
    <s v="JEINA IMPUESTOS VEHICULOS 2023"/>
    <s v="55121801"/>
    <s v="SOLICITUD DE INFORMACIÓN A LOS PROVEEDORES"/>
    <n v="1"/>
    <n v="6"/>
    <n v="10"/>
    <n v="1"/>
    <n v="1700000"/>
    <s v="Unidad"/>
    <m/>
  </r>
  <r>
    <x v="11"/>
    <x v="77"/>
    <s v="08-03"/>
    <s v="Tasas y derechos administrativos"/>
    <s v="BACOF PERMISO COMPENSACIÓN ARBOLES CASA GACHA_x000a_"/>
    <n v="93161504"/>
    <s v="SOLICITUD DE INFORMACIÓN A LOS PROVEEDORES"/>
    <n v="1"/>
    <n v="6"/>
    <n v="10"/>
    <n v="1"/>
    <n v="12286810"/>
    <s v="Unidad"/>
    <m/>
  </r>
  <r>
    <x v="11"/>
    <x v="77"/>
    <s v="08-03"/>
    <s v="Tasas y derechos administrativos"/>
    <s v="GAAMA PERMISOS AMBIENTALES CORPOAMAZONIA"/>
    <s v="77101505"/>
    <s v="SOLICITUD DE INFORMACIÓN A LOS PROVEEDORES"/>
    <n v="1"/>
    <n v="6"/>
    <n v="10"/>
    <n v="1"/>
    <n v="4728157.57"/>
    <s v="Unidad"/>
    <m/>
  </r>
  <r>
    <x v="11"/>
    <x v="77"/>
    <s v="08-03"/>
    <s v="Tasas y derechos administrativos"/>
    <s v="GACAR PAGO ANUAL TASA RETRIBUTIVA PERMISO DE VERTIMIENTO PTAR-VILLA GULES GACAR"/>
    <s v="83101503"/>
    <s v="SOLICITUD DE INFORMACIÓN A LOS PROVEEDORES"/>
    <n v="1"/>
    <n v="6"/>
    <n v="10"/>
    <n v="1"/>
    <n v="1320000"/>
    <s v="Unidad"/>
    <m/>
  </r>
  <r>
    <x v="11"/>
    <x v="77"/>
    <s v="08-03"/>
    <s v="Tasas y derechos administrativos"/>
    <s v="GACAR PAGO ANUAL SEGUIMIENTO DE PERMISO DE VERTIMIENTO PTAR-VILLA GULES GACAR"/>
    <s v="83101503"/>
    <s v="SOLICITUD DE INFORMACIÓN A LOS PROVEEDORES"/>
    <n v="1"/>
    <n v="6"/>
    <n v="10"/>
    <n v="1"/>
    <n v="880000"/>
    <s v="Unidad"/>
    <m/>
  </r>
  <r>
    <x v="11"/>
    <x v="77"/>
    <s v="08-03"/>
    <s v="Tasas y derechos administrativos"/>
    <s v="GACAR PAGO ANUAL TASA RETRIBUTIVA PERMISO DE VERTIMIENTO PTAR PAC- SAI RADAR GACAR"/>
    <s v="83101503"/>
    <s v="SOLICITUD DE INFORMACIÓN A LOS PROVEEDORES"/>
    <n v="1"/>
    <n v="6"/>
    <n v="10"/>
    <n v="1"/>
    <n v="1320000"/>
    <s v="Unidad"/>
    <m/>
  </r>
  <r>
    <x v="11"/>
    <x v="77"/>
    <s v="08-03"/>
    <s v="Tasas y derechos administrativos"/>
    <s v="GACAR PAGO ANUAL SEGUIMIENTO DE PERMISO DE VERTIMIENTO PTAR PAC- SAI RADAR GACAR"/>
    <s v="83101503"/>
    <s v="SOLICITUD DE INFORMACIÓN A LOS PROVEEDORES"/>
    <n v="1"/>
    <n v="6"/>
    <n v="10"/>
    <n v="1"/>
    <n v="880000"/>
    <s v="Unidad"/>
    <m/>
  </r>
  <r>
    <x v="11"/>
    <x v="77"/>
    <s v="08-03"/>
    <s v="Tasas y derechos administrativos"/>
    <s v="GACAR PAGO ANUAL SEGUIMIENTO DE PERMISO CONCESIÓN DE AGUA POTABLE UNIDAD  GACAR"/>
    <s v="93151510"/>
    <s v="SOLICITUD DE INFORMACIÓN A LOS PROVEEDORES"/>
    <n v="1"/>
    <n v="6"/>
    <n v="10"/>
    <n v="1"/>
    <n v="1650000"/>
    <s v="Unidad"/>
    <m/>
  </r>
  <r>
    <x v="11"/>
    <x v="77"/>
    <s v="08-03"/>
    <s v="Tasas y derechos administrativos"/>
    <s v="GACAR PAGO PAZ Y SALVO PREDIAL GACAR Y SAE GACAR"/>
    <s v="93151510"/>
    <s v="SOLICITUD DE INFORMACIÓN A LOS PROVEEDORES"/>
    <n v="1"/>
    <n v="6"/>
    <n v="10"/>
    <n v="1"/>
    <n v="214000"/>
    <s v="Unidad"/>
    <m/>
  </r>
  <r>
    <x v="11"/>
    <x v="77"/>
    <s v="08-03"/>
    <s v="Tasas y derechos administrativos"/>
    <s v="GACAR PAGO CERTIFICADO CATASTRAL GACAR Y SAE GACAR"/>
    <s v="93151510"/>
    <s v="SOLICITUD DE INFORMACIÓN A LOS PROVEEDORES"/>
    <n v="1"/>
    <n v="6"/>
    <n v="10"/>
    <n v="1"/>
    <n v="396000"/>
    <s v="Unidad"/>
    <m/>
  </r>
  <r>
    <x v="11"/>
    <x v="77"/>
    <s v="08-03"/>
    <s v="Tasas y derechos administrativos"/>
    <s v="GACAR PAGO ANUAL TASA USO DE AGUA POTABLE CONCESIÓN DE AGUA POTABLE UNIDAD GACAR"/>
    <s v="93151510"/>
    <s v="SOLICITUD DE INFORMACIÓN A LOS PROVEEDORES"/>
    <n v="1"/>
    <n v="6"/>
    <n v="10"/>
    <n v="1"/>
    <n v="1430000"/>
    <s v="Unidad"/>
    <m/>
  </r>
  <r>
    <x v="11"/>
    <x v="77"/>
    <s v="08-03"/>
    <s v="Tasas y derechos administrativos"/>
    <s v="GACAS TASAS POR USO CORPORINOQUIA "/>
    <s v="93161504"/>
    <s v="SOLICITUD DE INFORMACIÓN A LOS PROVEEDORES"/>
    <n v="1"/>
    <n v="6"/>
    <n v="10"/>
    <n v="1"/>
    <n v="1638713"/>
    <s v="GLOBAL"/>
    <m/>
  </r>
  <r>
    <x v="11"/>
    <x v="77"/>
    <s v="08-03"/>
    <s v="Tasas y derechos administrativos"/>
    <s v="SALDO CPA 77 GACAS TASAS POR USO CORPORINOQUIA "/>
    <s v="93161504"/>
    <s v="SOLICITUD DE INFORMACIÓN A LOS PROVEEDORES"/>
    <n v="1"/>
    <n v="6"/>
    <n v="10"/>
    <n v="1"/>
    <n v="10278824.43"/>
    <s v="GLOBAL"/>
    <m/>
  </r>
  <r>
    <x v="11"/>
    <x v="77"/>
    <s v="08-03"/>
    <s v="Tasas y derechos administrativos"/>
    <s v="GAORI PAGO IMPUESTOS AMBIENTALES"/>
    <s v="77101504"/>
    <s v="SOLICITUD DE INFORMACIÓN A LOS PROVEEDORES"/>
    <n v="1"/>
    <n v="6"/>
    <n v="10"/>
    <n v="1"/>
    <n v="9525073"/>
    <s v="GLOBAL"/>
    <m/>
  </r>
  <r>
    <x v="11"/>
    <x v="77"/>
    <s v="08-03"/>
    <s v="Tasas y derechos administrativos"/>
    <s v="GAORI - TASA BOMBERIL"/>
    <n v="93161601"/>
    <s v="SOLICITUD DE INFORMACIÓN A LOS PROVEEDORES"/>
    <n v="1"/>
    <n v="6"/>
    <n v="10"/>
    <n v="1"/>
    <n v="776685"/>
    <s v="GLOBAL"/>
    <m/>
  </r>
  <r>
    <x v="11"/>
    <x v="77"/>
    <s v="08-03"/>
    <s v="Tasas y derechos administrativos"/>
    <s v="SALDO CPA 75 BACOF PERMISO COMPENSACIÓN ARBOLES CASA GACHA_x000a_"/>
    <n v="93161504"/>
    <s v="SOLICITUD DE INFORMACIÓN A LOS PROVEEDORES"/>
    <m/>
    <m/>
    <n v="10"/>
    <n v="1"/>
    <n v="411432"/>
    <s v="GLOBAL"/>
    <m/>
  </r>
  <r>
    <x v="11"/>
    <x v="77"/>
    <s v="08-03"/>
    <s v="Tasas y derechos administrativos"/>
    <s v="SALDO CPA 74 GAAMA PERMISOS AMBIENTALES CORPOAMAZONIA"/>
    <s v="77101505"/>
    <s v="SOLICITUD DE INFORMACIÓN A LOS PROVEEDORES"/>
    <n v="1"/>
    <n v="6"/>
    <n v="10"/>
    <n v="1"/>
    <n v="446842"/>
    <s v="Unidad"/>
    <m/>
  </r>
  <r>
    <x v="11"/>
    <x v="77"/>
    <s v="08-03"/>
    <s v="Tasas y derechos administrativos"/>
    <s v="SALDO CPA 77 GACAS TASAS POR USO CORPORINOQUIA "/>
    <s v="93161504"/>
    <s v="SOLICITUD DE INFORMACIÓN A LOS PROVEEDORES"/>
    <m/>
    <m/>
    <n v="10"/>
    <n v="1"/>
    <n v="32737"/>
    <s v="GLOBAL"/>
    <m/>
  </r>
  <r>
    <x v="11"/>
    <x v="77"/>
    <s v="08-03"/>
    <s v="Tasas y derechos administrativos"/>
    <s v="SALDO CPA 77 GACAS TASAS POR USO CORPORINOQUIA "/>
    <s v="93161504"/>
    <s v="SOLICITUD DE INFORMACIÓN A LOS PROVEEDORES"/>
    <m/>
    <m/>
    <n v="10"/>
    <n v="1"/>
    <n v="49726"/>
    <s v="GLOBAL"/>
    <m/>
  </r>
  <r>
    <x v="12"/>
    <x v="52"/>
    <s v="02-01-01-001-001-07"/>
    <s v="Activos fijos - Viviendas viviendas para personal militar"/>
    <s v="MANTENIMIENTO VIVIENDA FISCAL Y BARRACAS"/>
    <n v="72102900"/>
    <s v="MÍNIMA CUANTÍA"/>
    <n v="1"/>
    <n v="8"/>
    <n v="16"/>
    <n v="1"/>
    <n v="57304246.079999998"/>
    <s v="Unidad"/>
    <s v="SI APROBADAS"/>
  </r>
  <r>
    <x v="12"/>
    <x v="15"/>
    <s v="02-02-02-008-005-03"/>
    <s v="Adquisición de servicios - Servicios de limpieza"/>
    <s v="SERVICIO DE ASEO "/>
    <n v="76111500"/>
    <s v="MÍNIMA CUANTÍA"/>
    <n v="1"/>
    <n v="8"/>
    <n v="16"/>
    <n v="1"/>
    <n v="54325076"/>
    <s v="GLOBAL"/>
    <s v="SI APROBADAS"/>
  </r>
  <r>
    <x v="12"/>
    <x v="14"/>
    <s v="02-02-02-008-007-01-5"/>
    <s v="Adquisición de servicios - Servicios de mantenimiento y reparación de otra maquinaria y otro equipo"/>
    <s v="MANTENIMIENTO PREVENTIVO Y CORRECTIVO A TODO COSTO DEL CENTRO DE ENTRENAMIENTO MILITAR TÁCTICO KFIR DE LA FUERZA AÉREA COLOMBIANA"/>
    <n v="72151802"/>
    <s v="SELECCIÓN ABREVIADA MENOR CUANTÍA"/>
    <n v="1"/>
    <n v="8"/>
    <n v="10"/>
    <n v="1"/>
    <n v="2944823630"/>
    <s v="GLOBAL"/>
    <s v="SI APROBADAS"/>
  </r>
  <r>
    <x v="12"/>
    <x v="14"/>
    <s v="02-02-02-008-007-01-5"/>
    <s v="Adquisición de servicios - Servicios de mantenimiento y reparación de otra maquinaria y otro equipo"/>
    <s v="MANTENIMIENTO PREVENTIVO Y CORRECTIVO A TODO COSTO DEL SIMULADOR 172 REDBIRD DE LA FAC ATD FAC 740"/>
    <n v="72151802"/>
    <s v="MÍNIMA CUANTÍA"/>
    <n v="1"/>
    <n v="8"/>
    <n v="10"/>
    <n v="1"/>
    <n v="86153000"/>
    <s v="GLOBAL"/>
    <s v="SI APROBADAS"/>
  </r>
  <r>
    <x v="12"/>
    <x v="7"/>
    <s v="02-02-01-003-004-01"/>
    <s v="Materiales y suministros - Químicos orgánicos básicos"/>
    <s v="GASES INDUSTRIALES (ACETILENO)"/>
    <n v="15111506"/>
    <s v="MÍNIMA CUANTÍA"/>
    <n v="1"/>
    <n v="8"/>
    <n v="10"/>
    <n v="1"/>
    <n v="735242.69"/>
    <s v="Kilogramo"/>
    <s v="SI APROBADAS"/>
  </r>
  <r>
    <x v="12"/>
    <x v="7"/>
    <s v="02-02-01-003-004-02"/>
    <s v="Materiales y suministros - Productos químicos inorgánicos básicos n. C. P."/>
    <s v="GASES INDUSTRIALES (OXIGENO-NITROGENO GASEOSO -NITROGENO UAP- MEZCLA CO2 ARGON-ARGON GASEOSO-AIRE SINTETICO)"/>
    <n v="12141904"/>
    <s v="MÍNIMA CUANTÍA"/>
    <n v="1"/>
    <n v="8"/>
    <n v="10"/>
    <n v="1"/>
    <n v="73447014.079999998"/>
    <s v="METRO CUBICO"/>
    <s v="SI APROBADAS"/>
  </r>
  <r>
    <x v="12"/>
    <x v="15"/>
    <s v="02-02-02-008-005-03"/>
    <s v="Adquisición de servicios - Servicios de limpieza"/>
    <s v=" SERVICIO ASEO Y LIMPIEZA INSTALACIONES ESM"/>
    <n v="76111500"/>
    <s v="MÍNIMA CUANTÍA"/>
    <n v="1"/>
    <n v="8"/>
    <n v="10"/>
    <n v="1"/>
    <n v="24620697"/>
    <s v="GLOBAL"/>
    <s v="SI APROBADAS"/>
  </r>
  <r>
    <x v="12"/>
    <x v="67"/>
    <s v="02-02-02-005-004-02-5"/>
    <s v="Adquisición de servicios - Servicios generales de construcción de tuberías y cables locales, y obras conexas"/>
    <s v="SERVICIO DE OPERACIÓN, MANTENIMIENTO CORRECTIVO Y PREVENTIVO PTAR - PTAP"/>
    <n v="83101506"/>
    <s v="SELECCIÓN ABREVIADA MENOR CUANTÍA"/>
    <n v="1"/>
    <n v="8"/>
    <n v="16"/>
    <n v="1"/>
    <n v="63788760"/>
    <s v="GLOBAL"/>
    <s v="SI APROBADAS"/>
  </r>
  <r>
    <x v="12"/>
    <x v="16"/>
    <s v="02-02-02-006-004"/>
    <s v="Adquisición de servicios - Servicios de transporte de pasajeros"/>
    <s v="PASAJES TERRESTRES"/>
    <n v="78111800"/>
    <s v="MÍNIMA CUANTÍA"/>
    <n v="1"/>
    <n v="8"/>
    <n v="16"/>
    <n v="1"/>
    <n v="50000000"/>
    <s v="GLOBAL"/>
    <s v="SI APROBADAS"/>
  </r>
  <r>
    <x v="12"/>
    <x v="14"/>
    <s v="02-02-02-008-007-01-4"/>
    <s v="Adquisición de servicios - Servicios de mantenimiento y reparación de maquinaria y equipo de transporte"/>
    <s v="MANTENIMIENTO VEHICULOS INCLUYE MOTOS "/>
    <n v="78181500"/>
    <s v="MÍNIMA CUANTÍA"/>
    <n v="1"/>
    <n v="8"/>
    <n v="10"/>
    <n v="1"/>
    <n v="10000000"/>
    <s v="GLOBAL"/>
    <s v="SI APROBADAS"/>
  </r>
  <r>
    <x v="12"/>
    <x v="14"/>
    <s v="02-02-02-008-007-01-4"/>
    <s v="Adquisición de servicios - Servicios de mantenimiento y reparación de maquinaria y equipo de transporte"/>
    <s v="MANTENIMIENTO VEHICULOS INCLUYE MOTOS  "/>
    <n v="78181500"/>
    <s v="MÍNIMA CUANTÍA"/>
    <n v="1"/>
    <n v="8"/>
    <n v="10"/>
    <n v="1"/>
    <n v="74999011"/>
    <s v="GLOBAL"/>
    <s v="SI APROBADAS"/>
  </r>
  <r>
    <x v="12"/>
    <x v="67"/>
    <s v="02-02-02-005-004-02-4"/>
    <s v="Adquisición de servicios - Servicios generales de construcción de tuberías para la conducción de gas a larga distancia, líneas de comunicación y cables de poder"/>
    <s v="PAGO SERVICIO ENERGIA  SOLAR $49.741.859,70 ALUMBRADO PUBLICO $15.643.706,00 ENERGÍA ELÉCTRICA $258.111.040,22  Y MANTENIMIENTO REDES $84.581.430.,08"/>
    <n v="0"/>
    <s v="SOLICITUD DE INFORMACIÓN A LOS PROVEEDORES"/>
    <n v="1"/>
    <n v="12"/>
    <n v="10"/>
    <n v="1"/>
    <n v="84581430.079999998"/>
    <s v="GLOBAL"/>
    <s v="NO SOLICITADAS"/>
  </r>
  <r>
    <x v="12"/>
    <x v="19"/>
    <s v="02-02-02-006-009-01"/>
    <s v="Adquisición de servicios - Servicios de distribución de electricidad, y servicios de distribución de gas (por cuenta propia)"/>
    <s v="PAGO ENERGÍA SOLAR $55.729.568,70- ENERGÍA ELÉCTRICA $235.756.815,30 Y ALUMBRADO PÚBLICO $16.366.241,00  CONSUMO MES JULIO 2023"/>
    <n v="93161600"/>
    <s v="SOLICITUD DE INFORMACIÓN A LOS PROVEEDORES"/>
    <n v="1"/>
    <n v="12"/>
    <n v="10"/>
    <n v="1"/>
    <n v="110572243"/>
    <s v="GLOBAL"/>
    <s v="NO SOLICITADAS"/>
  </r>
  <r>
    <x v="12"/>
    <x v="19"/>
    <s v="02-02-02-006-009-01"/>
    <s v="Adquisición de servicios - Servicios de distribución de electricidad, y servicios de distribución de gas (por cuenta propia)"/>
    <s v="PAGO ENERGÍA SOLAR $55.729.568,70- ENERGÍA ELÉCTRICA $235.756.815,30 Y ALUMBRADO PÚBLICO $16.366.241,00  CONSUMO MES JULIO 2023"/>
    <n v="93161600"/>
    <s v="SOLICITUD DE INFORMACIÓN A LOS PROVEEDORES"/>
    <n v="1"/>
    <n v="12"/>
    <n v="16"/>
    <n v="1"/>
    <n v="180914141"/>
    <s v="GLOBAL"/>
    <s v="NO SOLICITADAS"/>
  </r>
  <r>
    <x v="12"/>
    <x v="19"/>
    <s v="02-02-02-006-009-01"/>
    <s v="Adquisición de servicios - Servicios de distribución de electricidad, y servicios de distribución de gas (por cuenta propia)"/>
    <s v="PAGO SERVICIO A  EMPRESAS PUBLICAS DE MEDELLÍN POR SERVICIO ENERGÍA SOLAR $59.767.216,21 -ENERGÍA ELÉCTRICA $236.812.335,79 Y ALUMBRADO PÚBLICO $14.167.393,00 CONSUMO MES SEPTIEMBRE 2023"/>
    <n v="83101807"/>
    <s v="SOLICITUD DE INFORMACIÓN A LOS PROVEEDORES"/>
    <n v="1"/>
    <n v="12"/>
    <n v="10"/>
    <n v="1"/>
    <n v="96579581"/>
    <s v="GLOBAL"/>
    <s v="NO SOLICITADAS"/>
  </r>
  <r>
    <x v="12"/>
    <x v="19"/>
    <s v="02-02-02-006-009-01"/>
    <s v="Adquisición de servicios - Servicios de distribución de electricidad, y servicios de distribución de gas (por cuenta propia)"/>
    <s v="PAGO SERVICIO A  EMPRESAS PUBLICAS DE MEDELLÍN POR SERVICIO ENERGÍA SOLAR $59.767.216,21 -ENERGÍA ELÉCTRICA $236.812.335,79 Y ALUMBRADO PÚBLICO $14.167.393,00 CONSUMO MES SEPTIEMBRE 2023"/>
    <n v="83101807"/>
    <s v="SOLICITUD DE INFORMACIÓN A LOS PROVEEDORES"/>
    <n v="1"/>
    <n v="12"/>
    <n v="16"/>
    <n v="1"/>
    <n v="200000000"/>
    <s v="GLOBAL"/>
    <s v="NO SOLICITADAS"/>
  </r>
  <r>
    <x v="12"/>
    <x v="19"/>
    <s v="02-02-02-006-009-01"/>
    <s v="Adquisición de servicios - Servicios de distribución de electricidad, y servicios de distribución de gas (por cuenta propia)"/>
    <s v="PAGO SERVICIO DE ENERGÍA CONSUMO MES DE JUNIO SEGÚN FACTURAS FV141561 - FV141615"/>
    <n v="93161600"/>
    <s v="SOLICITUD DE INFORMACIÓN A LOS PROVEEDORES"/>
    <n v="1"/>
    <n v="12"/>
    <n v="10"/>
    <n v="1"/>
    <n v="278001581"/>
    <s v="GLOBAL"/>
    <s v="NO SOLICITADAS"/>
  </r>
  <r>
    <x v="12"/>
    <x v="19"/>
    <s v="02-02-02-006-009-01"/>
    <s v="Adquisición de servicios - Servicios de distribución de electricidad, y servicios de distribución de gas (por cuenta propia)"/>
    <s v="PAGO SERVICIO DE ENERGÍA CONSUMO MES DE JUNIO SEGÚN FACTURAS FV141561 - FV141615"/>
    <n v="93161600"/>
    <s v="SOLICITUD DE INFORMACIÓN A LOS PROVEEDORES"/>
    <n v="1"/>
    <n v="12"/>
    <n v="16"/>
    <n v="1"/>
    <n v="29213274"/>
    <s v="GLOBAL"/>
    <s v="NO SOLICITADAS"/>
  </r>
  <r>
    <x v="12"/>
    <x v="19"/>
    <s v="02-02-02-006-009-01"/>
    <s v="Adquisición de servicios - Servicios de distribución de electricidad, y servicios de distribución de gas (por cuenta propia)"/>
    <s v="PAGO SERVICIO DE ENERGÍA ELÉCTRICA $240.793.496,00 ENERGÍA SOLAR $42.534.731,00 CONSUMO MES FEBRERO 2023 DEL CACOM-1"/>
    <n v="83101807"/>
    <s v="SOLICITUD DE INFORMACIÓN A LOS PROVEEDORES"/>
    <n v="1"/>
    <n v="12"/>
    <n v="10"/>
    <n v="1"/>
    <n v="283328227"/>
    <s v="GLOBAL"/>
    <s v="NO SOLICITADAS"/>
  </r>
  <r>
    <x v="12"/>
    <x v="19"/>
    <s v="02-02-02-006-009-01"/>
    <s v="Adquisición de servicios - Servicios de distribución de electricidad, y servicios de distribución de gas (por cuenta propia)"/>
    <s v="PAGO SERVICIO ENERGÍA ELÉCTRICA $239.606.420,00, ENERGÍA SOLAR $52.486.462,00 Y ALUMBRADO PÚBLICO $14.432.009,00 CONSUMO MES ABRIL 2023 CACOM-1"/>
    <n v="83101807"/>
    <s v="SOLICITUD DE INFORMACIÓN A LOS PROVEEDORES"/>
    <n v="1"/>
    <n v="12"/>
    <n v="10"/>
    <n v="1"/>
    <n v="253053247"/>
    <s v="GLOBAL"/>
    <s v="NO SOLICITADAS"/>
  </r>
  <r>
    <x v="12"/>
    <x v="19"/>
    <s v="02-02-02-006-009-01"/>
    <s v="Adquisición de servicios - Servicios de distribución de electricidad, y servicios de distribución de gas (por cuenta propia)"/>
    <s v="PAGO SERVICIO ENERGÍA ELÉCTRICA $239.606.420,00, ENERGÍA SOLAR $52.486.462,00 Y ALUMBRADO PÚBLICO $14.432.009,00 CONSUMO MES ABRIL 2023 CACOM-1"/>
    <n v="83101807"/>
    <s v="SOLICITUD DE INFORMACIÓN A LOS PROVEEDORES"/>
    <n v="1"/>
    <n v="12"/>
    <n v="16"/>
    <n v="1"/>
    <n v="39039635"/>
    <s v="GLOBAL"/>
    <s v="NO SOLICITADAS"/>
  </r>
  <r>
    <x v="12"/>
    <x v="19"/>
    <s v="02-02-02-006-009-01"/>
    <s v="Adquisición de servicios - Servicios de distribución de electricidad, y servicios de distribución de gas (por cuenta propia)"/>
    <s v="PAGO SERVICIO ENERGÍA ELÉCTRICA CONSUMO MES ENERO 2023 - FACTURA 11499709-11499985"/>
    <n v="83101807"/>
    <s v="SOLICITUD DE INFORMACIÓN A LOS PROVEEDORES"/>
    <n v="1"/>
    <n v="12"/>
    <n v="10"/>
    <n v="1"/>
    <n v="56372899"/>
    <s v="GLOBAL"/>
    <s v="NO SOLICITADAS"/>
  </r>
  <r>
    <x v="12"/>
    <x v="19"/>
    <s v="02-02-02-006-009-01"/>
    <s v="Adquisición de servicios - Servicios de distribución de electricidad, y servicios de distribución de gas (por cuenta propia)"/>
    <s v="PAGO SERVICIO ENERGÍA ELÉCTRICA CONSUMO MES ENERO 2023 - FACTURA 11499709-11499985"/>
    <n v="83101807"/>
    <s v="SOLICITUD DE INFORMACIÓN A LOS PROVEEDORES"/>
    <n v="1"/>
    <n v="12"/>
    <n v="10"/>
    <n v="1"/>
    <n v="58297189"/>
    <s v="GLOBAL"/>
    <s v="NO SOLICITADAS"/>
  </r>
  <r>
    <x v="12"/>
    <x v="19"/>
    <s v="02-02-02-006-009-01"/>
    <s v="Adquisición de servicios - Servicios de distribución de electricidad, y servicios de distribución de gas (por cuenta propia)"/>
    <s v="PAGO SERVICIO ENERGÍA ELÉCTRICA CONSUMO MES ENERO 2023 - FACTURA 11499709-11499985"/>
    <n v="83101807"/>
    <s v="SOLICITUD DE INFORMACIÓN A LOS PROVEEDORES"/>
    <n v="1"/>
    <n v="12"/>
    <n v="10"/>
    <n v="1"/>
    <n v="2796185"/>
    <s v="GLOBAL"/>
    <s v="NO SOLICITADAS"/>
  </r>
  <r>
    <x v="12"/>
    <x v="19"/>
    <s v="02-02-02-006-009-01"/>
    <s v="Adquisición de servicios - Servicios de distribución de electricidad, y servicios de distribución de gas (por cuenta propia)"/>
    <s v="PAGO SERVICIO ENERGÍA ELÉCTRICA CONSUMO MES ENERO 2023 - FACTURA 11499709-11499985"/>
    <n v="83101807"/>
    <s v="SOLICITUD DE INFORMACIÓN A LOS PROVEEDORES"/>
    <n v="1"/>
    <n v="12"/>
    <n v="10"/>
    <n v="1"/>
    <n v="218520896"/>
    <s v="GLOBAL"/>
    <s v="NO SOLICITADAS"/>
  </r>
  <r>
    <x v="12"/>
    <x v="19"/>
    <s v="02-02-02-006-009-01"/>
    <s v="Adquisición de servicios - Servicios de distribución de electricidad, y servicios de distribución de gas (por cuenta propia)"/>
    <s v="PAGO SERVICIO ENERGÍA ELÉCTRICA VELASQUEZ CONSUMO MES FEBRERO - FACTURA 00179924621"/>
    <n v="83101807"/>
    <s v="SOLICITUD DE INFORMACIÓN A LOS PROVEEDORES"/>
    <n v="1"/>
    <n v="12"/>
    <n v="10"/>
    <n v="1"/>
    <n v="2887210"/>
    <s v="GLOBAL"/>
    <s v="NO SOLICITADAS"/>
  </r>
  <r>
    <x v="12"/>
    <x v="19"/>
    <s v="02-02-02-006-009-01"/>
    <s v="Adquisición de servicios - Servicios de distribución de electricidad, y servicios de distribución de gas (por cuenta propia)"/>
    <s v="PAGO SERVICIO ENERGÍA ELÉCTRICA Y ALUMBRADO PÚBLICO CONSUMO MES AGOSTO VELASQUEZ"/>
    <n v="83101807"/>
    <s v="SOLICITUD DE INFORMACIÓN A LOS PROVEEDORES"/>
    <n v="1"/>
    <n v="12"/>
    <n v="10"/>
    <n v="1"/>
    <n v="3070247"/>
    <s v="GLOBAL"/>
    <s v="NO SOLICITADAS"/>
  </r>
  <r>
    <x v="12"/>
    <x v="19"/>
    <s v="02-02-02-006-009-01"/>
    <s v="Adquisición de servicios - Servicios de distribución de electricidad, y servicios de distribución de gas (por cuenta propia)"/>
    <s v="PAGO SERVICIO ENERGÍA ELÉCTRICA Y ALUMBRADO PUBLICO CONSUMO MES JULIO VELASQUEZ"/>
    <n v="93161600"/>
    <s v="SOLICITUD DE INFORMACIÓN A LOS PROVEEDORES"/>
    <n v="1"/>
    <n v="12"/>
    <n v="10"/>
    <n v="1"/>
    <n v="268878"/>
    <s v="GLOBAL"/>
    <s v="NO SOLICITADAS"/>
  </r>
  <r>
    <x v="12"/>
    <x v="19"/>
    <s v="02-02-02-006-009-01"/>
    <s v="Adquisición de servicios - Servicios de distribución de electricidad, y servicios de distribución de gas (por cuenta propia)"/>
    <s v="PAGO SERVICIO ENERGÍA ELÉCTRICA Y ALUMBRADO PÚBLICO CONSUMO MES SEPTIEMBRE 2023"/>
    <n v="83101807"/>
    <s v="SOLICITUD DE INFORMACIÓN A LOS PROVEEDORES"/>
    <n v="1"/>
    <n v="12"/>
    <n v="10"/>
    <n v="1"/>
    <n v="6597159"/>
    <s v="GLOBAL"/>
    <s v="NO SOLICITADAS"/>
  </r>
  <r>
    <x v="12"/>
    <x v="19"/>
    <s v="02-02-02-006-009-01"/>
    <s v="Adquisición de servicios - Servicios de distribución de electricidad, y servicios de distribución de gas (por cuenta propia)"/>
    <s v="PAGO SERVICIO ENERGÍA ELÉCTRICA Y ALUMBRADO PÚBLICO VELASQUEZ CONSUMO MES JULIO"/>
    <n v="93161600"/>
    <s v="SOLICITUD DE INFORMACIÓN A LOS PROVEEDORES"/>
    <n v="1"/>
    <n v="12"/>
    <n v="10"/>
    <n v="1"/>
    <n v="7760133"/>
    <s v="GLOBAL"/>
    <s v="NO SOLICITADAS"/>
  </r>
  <r>
    <x v="12"/>
    <x v="19"/>
    <s v="02-02-02-006-009-01"/>
    <s v="Adquisición de servicios - Servicios de distribución de electricidad, y servicios de distribución de gas (por cuenta propia)"/>
    <s v="PAGO SERVICIO ENERGÍA ELÉCTRICA Y ALUMBRADO PUBLICO VELASQUEZ CONSUMO OCTUBRE 2023"/>
    <n v="83101807"/>
    <s v="SOLICITUD DE INFORMACIÓN A LOS PROVEEDORES"/>
    <n v="1"/>
    <n v="12"/>
    <n v="10"/>
    <n v="1"/>
    <n v="3912836"/>
    <s v="GLOBAL"/>
    <s v="NO SOLICITADAS"/>
  </r>
  <r>
    <x v="12"/>
    <x v="19"/>
    <s v="02-02-02-006-009-01"/>
    <s v="Adquisición de servicios - Servicios de distribución de electricidad, y servicios de distribución de gas (por cuenta propia)"/>
    <s v="PAGO SERVICIO ENERGÍA SOLAR $54.115.656,00 ENERGÍA ELÉCTRICA $276.407.045,00 ALUMBRADO PÚBLICO $15.383.825,00 CONSUMO MES MAYO 2023"/>
    <n v="83101807"/>
    <s v="SOLICITUD DE INFORMACIÓN A LOS PROVEEDORES"/>
    <n v="1"/>
    <n v="12"/>
    <n v="10"/>
    <n v="1"/>
    <n v="311027307"/>
    <s v="GLOBAL"/>
    <s v="NO SOLICITADAS"/>
  </r>
  <r>
    <x v="12"/>
    <x v="19"/>
    <s v="02-02-02-006-009-01"/>
    <s v="Adquisición de servicios - Servicios de distribución de electricidad, y servicios de distribución de gas (por cuenta propia)"/>
    <s v="PAGO SERVICIO ENERGÍA SOLAR $54.115.656,00 ENERGÍA ELÉCTRICA $276.407.045,00 ALUMBRADO PÚBLICO $15.383.825,00 CONSUMO MES MAYO 2023"/>
    <n v="83101807"/>
    <s v="SOLICITUD DE INFORMACIÓN A LOS PROVEEDORES"/>
    <n v="1"/>
    <n v="12"/>
    <n v="16"/>
    <n v="1"/>
    <n v="19495394"/>
    <s v="GLOBAL"/>
    <s v="NO SOLICITADAS"/>
  </r>
  <r>
    <x v="12"/>
    <x v="19"/>
    <s v="02-02-02-006-009-01"/>
    <s v="Adquisición de servicios - Servicios de distribución de electricidad, y servicios de distribución de gas (por cuenta propia)"/>
    <s v="PAGO SERVICIO ENERGÍA SOLAR $55.142.131,59- ENERGÍA ELÉCTRICA $240.844.590,41- ALUMBRADO PÚBLICO $17.267.798,00 CONSUMO MES OCTUBRE"/>
    <n v="83101807"/>
    <s v="SOLICITUD DE INFORMACIÓN A LOS PROVEEDORES"/>
    <n v="1"/>
    <n v="12"/>
    <n v="10"/>
    <n v="1"/>
    <n v="295986722"/>
    <s v="GLOBAL"/>
    <s v="NO SOLICITADAS"/>
  </r>
  <r>
    <x v="12"/>
    <x v="19"/>
    <s v="02-02-02-006-009-01"/>
    <s v="Adquisición de servicios - Servicios de distribución de electricidad, y servicios de distribución de gas (por cuenta propia)"/>
    <s v="PAGO SERVICIO ENERGÍA SOLAR CONSUMO MES ENERO 2023 - FACTURA 12614287"/>
    <n v="83101807"/>
    <s v="SOLICITUD DE INFORMACIÓN A LOS PROVEEDORES"/>
    <n v="1"/>
    <n v="12"/>
    <n v="10"/>
    <n v="1"/>
    <n v="47591999"/>
    <s v="GLOBAL"/>
    <s v="NO SOLICITADAS"/>
  </r>
  <r>
    <x v="12"/>
    <x v="19"/>
    <s v="02-02-02-006-009-01"/>
    <s v="Adquisición de servicios - Servicios de distribución de electricidad, y servicios de distribución de gas (por cuenta propia)"/>
    <s v="PAGO SERVICIO ENERGÍA SOLAR, ENERGÍA ELÉCTRICA Y ALUMBRADO PUBLICO CONSUMO MES AGOSTO CACOM-1"/>
    <n v="83101807"/>
    <s v="SOLICITUD DE INFORMACIÓN A LOS PROVEEDORES"/>
    <n v="1"/>
    <n v="12"/>
    <n v="10"/>
    <n v="1"/>
    <n v="267036856.78"/>
    <s v="GLOBAL"/>
    <s v="NO SOLICITADAS"/>
  </r>
  <r>
    <x v="12"/>
    <x v="19"/>
    <s v="02-02-02-006-009-01"/>
    <s v="Adquisición de servicios - Servicios de distribución de electricidad, y servicios de distribución de gas (por cuenta propia)"/>
    <s v="PAGO SERVICIO ENERGÍA SOLAR, ENERGÍA ELÉCTRICA Y ALUMBRADO PUBLICO CONSUMO MES AGOSTO CACOM-1"/>
    <n v="83101807"/>
    <s v="SOLICITUD DE INFORMACIÓN A LOS PROVEEDORES"/>
    <n v="1"/>
    <n v="12"/>
    <n v="16"/>
    <n v="1"/>
    <n v="79357360.219999999"/>
    <s v="GLOBAL"/>
    <s v="NO SOLICITADAS"/>
  </r>
  <r>
    <x v="12"/>
    <x v="19"/>
    <s v="02-02-02-006-009-01"/>
    <s v="Adquisición de servicios - Servicios de distribución de electricidad, y servicios de distribución de gas (por cuenta propia)"/>
    <s v="PAGO SERVICIO ENERGÍA VELASQUEZ CONSUMO MES FEBRERO - FACTURA 0001810203525"/>
    <n v="83101807"/>
    <s v="SOLICITUD DE INFORMACIÓN A LOS PROVEEDORES"/>
    <n v="1"/>
    <n v="12"/>
    <n v="10"/>
    <n v="1"/>
    <n v="2515239"/>
    <s v="GLOBAL"/>
    <s v="NO SOLICITADAS"/>
  </r>
  <r>
    <x v="12"/>
    <x v="19"/>
    <s v="02-02-02-006-009-01"/>
    <s v="Adquisición de servicios - Servicios de distribución de electricidad, y servicios de distribución de gas (por cuenta propia)"/>
    <s v="PAGO SERVICIO ENERGÍA Y ALUMBRADO PÚBLICO VELASQUEZ CONSUMO  MES ABRIL 2023"/>
    <n v="83101807"/>
    <s v="SOLICITUD DE INFORMACIÓN A LOS PROVEEDORES"/>
    <n v="1"/>
    <n v="12"/>
    <n v="10"/>
    <n v="1"/>
    <n v="2568797"/>
    <s v="GLOBAL"/>
    <s v="NO SOLICITADAS"/>
  </r>
  <r>
    <x v="12"/>
    <x v="19"/>
    <s v="02-02-02-006-009-01"/>
    <s v="Adquisición de servicios - Servicios de distribución de electricidad, y servicios de distribución de gas (por cuenta propia)"/>
    <s v="PAGO SERVICIO ENERGÍA Y ALUMBRADO PÚBLICO VELASQUEZ CONSUMO MES MAYO 2023"/>
    <n v="83101807"/>
    <s v="SOLICITUD DE INFORMACIÓN A LOS PROVEEDORES"/>
    <n v="1"/>
    <n v="12"/>
    <n v="10"/>
    <n v="1"/>
    <n v="2358277"/>
    <s v="GLOBAL"/>
    <s v="NO SOLICITADAS"/>
  </r>
  <r>
    <x v="12"/>
    <x v="19"/>
    <s v="02-02-02-006-009-01"/>
    <s v="Adquisición de servicios - Servicios de distribución de electricidad, y servicios de distribución de gas (por cuenta propia)"/>
    <s v="SERVICIO DE ENERGÍA ELÉCTRICA VELASQUEZ SEGÚN FACTURA 000182634849 CORRESPONDIENTE AL PERIODO DEL 17-03-2023 AL 16-04-2023"/>
    <n v="83101807"/>
    <s v="SOLICITUD DE INFORMACIÓN A LOS PROVEEDORES"/>
    <n v="1"/>
    <n v="12"/>
    <n v="10"/>
    <n v="1"/>
    <n v="2397153"/>
    <s v="GLOBAL"/>
    <s v="NO SOLICITADAS"/>
  </r>
  <r>
    <x v="12"/>
    <x v="19"/>
    <s v="02-02-02-006-009-01"/>
    <s v="Adquisición de servicios - Servicios de distribución de electricidad, y servicios de distribución de gas (por cuenta propia)"/>
    <s v="SERVICIO DE ENERGÍA ELÉCTRICA Y ALUMBRADO PÚBLICO SEGÚN FACTURAS FV123375 - FV123381 CONSUMO MES DE MARZO"/>
    <n v="83101807"/>
    <s v="SOLICITUD DE INFORMACIÓN A LOS PROVEEDORES"/>
    <n v="1"/>
    <n v="12"/>
    <n v="10"/>
    <n v="1"/>
    <n v="291343570"/>
    <s v="GLOBAL"/>
    <s v="NO SOLICITADAS"/>
  </r>
  <r>
    <x v="12"/>
    <x v="19"/>
    <s v="02-02-02-006-009-01"/>
    <s v="Adquisición de servicios - Servicios de distribución de electricidad, y servicios de distribución de gas (por cuenta propia)"/>
    <s v="SERVICIO DE ENERGÍA ELÉCTRICA Y ALUMBRADO PÚBLICO SEGÚN FACTURAS FV123375 - FV123381 CONSUMO MES DE MARZO"/>
    <n v="83101807"/>
    <s v="SOLICITUD DE INFORMACIÓN A LOS PROVEEDORES"/>
    <n v="1"/>
    <n v="12"/>
    <n v="16"/>
    <n v="1"/>
    <n v="20000000"/>
    <s v="GLOBAL"/>
    <s v="NO SOLICITADAS"/>
  </r>
  <r>
    <x v="12"/>
    <x v="75"/>
    <s v="08-01-02-004"/>
    <s v="Impuestos - Impuesto de alumbrado público"/>
    <s v="PAGO  ALUMBRADO PUBLICO VELASQUEZ CONSUMO MES FEBRERO -FACTURA 0001810203525"/>
    <n v="93161600"/>
    <s v="SOLICITUD DE INFORMACIÓN A LOS PROVEEDORES"/>
    <n v="1"/>
    <n v="12"/>
    <n v="10"/>
    <n v="1"/>
    <n v="73361"/>
    <s v="GLOBAL"/>
    <s v="NO SOLICITADAS"/>
  </r>
  <r>
    <x v="12"/>
    <x v="75"/>
    <s v="08-01-02-004"/>
    <s v="Impuestos - Impuesto de alumbrado público"/>
    <s v="PAGO ALUMBRADO PUBLICO CONSUMO MES AGOSTO CACOM-1"/>
    <n v="93161600"/>
    <s v="SOLICITUD DE INFORMACIÓN A LOS PROVEEDORES"/>
    <n v="1"/>
    <n v="12"/>
    <n v="10"/>
    <n v="1"/>
    <n v="14341977"/>
    <s v="GLOBAL"/>
    <s v="NO SOLICITADAS"/>
  </r>
  <r>
    <x v="12"/>
    <x v="75"/>
    <s v="08-01-02-004"/>
    <s v="Impuestos - Impuesto de alumbrado público"/>
    <s v="PAGO ALUMBRADO PÚBLICO CONSUMO MES FEBRERO 2023 DEL CACOM-1 - FACTURA FV117363-FV117426"/>
    <n v="93161600"/>
    <s v="SOLICITUD DE INFORMACIÓN A LOS PROVEEDORES"/>
    <n v="1"/>
    <n v="12"/>
    <n v="10"/>
    <n v="1"/>
    <n v="12799452"/>
    <s v="GLOBAL"/>
    <s v="NO SOLICITADAS"/>
  </r>
  <r>
    <x v="12"/>
    <x v="75"/>
    <s v="08-01-02-004"/>
    <s v="Impuestos - Impuesto de alumbrado público"/>
    <s v="PAGO ENERGÍA SOLAR $55.729.568,70- ENERGÍA ELÉCTRICA $235.756.815,30 Y ALUMBRADO PÚBLICO $16.366.241,00  CONSUMO MES JULIO 2023"/>
    <n v="93161600"/>
    <s v="SOLICITUD DE INFORMACIÓN A LOS PROVEEDORES"/>
    <n v="1"/>
    <n v="12"/>
    <n v="10"/>
    <n v="1"/>
    <n v="16366241"/>
    <s v="GLOBAL"/>
    <s v="NO SOLICITADAS"/>
  </r>
  <r>
    <x v="12"/>
    <x v="75"/>
    <s v="08-01-02-004"/>
    <s v="Impuestos - Impuesto de alumbrado público"/>
    <s v="PAGO IMPUESTO ALUMBRADO PUBLICO - SERVICIO ENERGÍA ELÉCTRICA CONSUMO MES ENERO 2023 - FACTURA 11499709-11499985"/>
    <n v="93161600"/>
    <s v="SOLICITUD DE INFORMACIÓN A LOS PROVEEDORES"/>
    <n v="1"/>
    <n v="12"/>
    <n v="10"/>
    <n v="1"/>
    <n v="944194"/>
    <s v="GLOBAL"/>
    <s v="NO SOLICITADAS"/>
  </r>
  <r>
    <x v="12"/>
    <x v="75"/>
    <s v="08-01-02-004"/>
    <s v="Impuestos - Impuesto de alumbrado público"/>
    <s v="PAGO IMPUESTO ALUMBRADO PUBLICO - SERVICIO ENERGÍA ELÉCTRICA CONSUMO MES ENERO 2023 - FACTURA 11499709-11499985"/>
    <n v="93161600"/>
    <s v="SOLICITUD DE INFORMACIÓN A LOS PROVEEDORES"/>
    <n v="1"/>
    <n v="12"/>
    <n v="10"/>
    <n v="1"/>
    <n v="13095488"/>
    <s v="GLOBAL"/>
    <s v="NO SOLICITADAS"/>
  </r>
  <r>
    <x v="12"/>
    <x v="75"/>
    <s v="08-01-02-004"/>
    <s v="Impuestos - Impuesto de alumbrado público"/>
    <s v="PAGO IMPUESTO ALUMBRADO PUBLICO SERVICIO ENERGÍA ELÉCTRICA CONSUMO MES ENERO 2023 - FACTURA 11499709-11499985"/>
    <n v="93161600"/>
    <s v="SOLICITUD DE INFORMACIÓN A LOS PROVEEDORES"/>
    <n v="1"/>
    <n v="12"/>
    <n v="10"/>
    <n v="1"/>
    <n v="81555"/>
    <s v="GLOBAL"/>
    <s v="NO SOLICITADAS"/>
  </r>
  <r>
    <x v="12"/>
    <x v="75"/>
    <s v="08-01-02-004"/>
    <s v="Impuestos - Impuesto de alumbrado público"/>
    <s v="PAGO IMPUESTO ALUMBRADO PUBLICO SERVICIO ENERGÍA ELÉCTRICA VELASQUEZ CONSUMO MES FEBRERO - FACTURA 00179924621"/>
    <n v="93161600"/>
    <s v="SOLICITUD DE INFORMACIÓN A LOS PROVEEDORES"/>
    <n v="1"/>
    <n v="12"/>
    <n v="10"/>
    <n v="1"/>
    <n v="84210"/>
    <s v="GLOBAL"/>
    <s v="NO SOLICITADAS"/>
  </r>
  <r>
    <x v="12"/>
    <x v="75"/>
    <s v="08-01-02-004"/>
    <s v="Impuestos - Impuesto de alumbrado público"/>
    <s v="PAGO O PÚBLICO CONSUMO MES AGOSTO VELASQUEZ"/>
    <n v="93161600"/>
    <s v="SOLICITUD DE INFORMACIÓN A LOS PROVEEDORES"/>
    <n v="1"/>
    <n v="12"/>
    <n v="10"/>
    <n v="1"/>
    <n v="89403"/>
    <s v="GLOBAL"/>
    <s v="NO SOLICITADAS"/>
  </r>
  <r>
    <x v="12"/>
    <x v="75"/>
    <s v="08-01-02-004"/>
    <s v="Impuestos - Impuesto de alumbrado público"/>
    <s v="PAGO SERVICIO A  EMPRESAS PUBLICAS DE MEDELLÍN POR SERVICIO ENERGÍA SOLAR $59.767.216,21 -ENERGÍA ELÉCTRICA $236.812.335,79 Y ALUMBRADO PÚBLICO $14.167.393,00 CONSUMO MES SEPTIEMBRE 2023"/>
    <n v="93161600"/>
    <s v="SOLICITUD DE INFORMACIÓN A LOS PROVEEDORES"/>
    <n v="1"/>
    <n v="12"/>
    <n v="10"/>
    <n v="1"/>
    <n v="14167364"/>
    <s v="GLOBAL"/>
    <s v="NO SOLICITADAS"/>
  </r>
  <r>
    <x v="12"/>
    <x v="75"/>
    <s v="08-01-02-004"/>
    <s v="Impuestos - Impuesto de alumbrado público"/>
    <s v="PAGO SERVICIO DE ENERGÍA CONSUMO MES DE JUNIO SEGÚN FACTURAS FV141561 - FV141615"/>
    <n v="93161600"/>
    <s v="SOLICITUD DE INFORMACIÓN A LOS PROVEEDORES"/>
    <n v="1"/>
    <n v="12"/>
    <n v="10"/>
    <n v="1"/>
    <n v="13946737"/>
    <s v="GLOBAL"/>
    <s v="NO SOLICITADAS"/>
  </r>
  <r>
    <x v="12"/>
    <x v="75"/>
    <s v="08-01-02-004"/>
    <s v="Impuestos - Impuesto de alumbrado público"/>
    <s v="PAGO SERVICIO ENERGÍA ELÉCTRICA $239.606.420,00, ENERGÍA SOLAR $52.486.462,00 Y ALUMBRADO PÚBLICO $14.432.009,00 CONSUMO MES ABRIL 2023 CACOM-1"/>
    <n v="93161600"/>
    <s v="SOLICITUD DE INFORMACIÓN A LOS PROVEEDORES"/>
    <n v="1"/>
    <n v="12"/>
    <n v="10"/>
    <n v="1"/>
    <n v="14432009"/>
    <s v="GLOBAL"/>
    <s v="NO SOLICITADAS"/>
  </r>
  <r>
    <x v="12"/>
    <x v="75"/>
    <s v="08-01-02-004"/>
    <s v="Impuestos - Impuesto de alumbrado público"/>
    <s v="PAGO SERVICIO ENERGÍA ELÉCTRICA Y ALUMBRADO PUBLICO CONSUMO MES JULIO VELASQUEZ"/>
    <n v="93161600"/>
    <s v="SOLICITUD DE INFORMACIÓN A LOS PROVEEDORES"/>
    <n v="1"/>
    <n v="12"/>
    <n v="10"/>
    <n v="1"/>
    <n v="7842"/>
    <s v="GLOBAL"/>
    <s v="NO SOLICITADAS"/>
  </r>
  <r>
    <x v="12"/>
    <x v="75"/>
    <s v="08-01-02-004"/>
    <s v="Impuestos - Impuesto de alumbrado público"/>
    <s v="PAGO SERVICIO ENERGÍA ELÉCTRICA Y ALUMBRADO PÚBLICO CONSUMO MES SEPTIEMBRE 2023"/>
    <n v="93161600"/>
    <s v="SOLICITUD DE INFORMACIÓN A LOS PROVEEDORES"/>
    <n v="1"/>
    <n v="12"/>
    <n v="10"/>
    <n v="1"/>
    <n v="192271"/>
    <s v="GLOBAL"/>
    <s v="NO SOLICITADAS"/>
  </r>
  <r>
    <x v="12"/>
    <x v="75"/>
    <s v="08-01-02-004"/>
    <s v="Impuestos - Impuesto de alumbrado público"/>
    <s v="PAGO SERVICIO ENERGÍA ELÉCTRICA Y ALUMBRADO PÚBLICO VELASQUEZ CONSUMO MES JULIO"/>
    <n v="93161600"/>
    <s v="SOLICITUD DE INFORMACIÓN A LOS PROVEEDORES"/>
    <n v="1"/>
    <n v="12"/>
    <n v="10"/>
    <n v="1"/>
    <n v="226337"/>
    <s v="GLOBAL"/>
    <s v="NO SOLICITADAS"/>
  </r>
  <r>
    <x v="12"/>
    <x v="75"/>
    <s v="08-01-02-004"/>
    <s v="Impuestos - Impuesto de alumbrado público"/>
    <s v="PAGO SERVICIO ENERGÍA ELÉCTRICA Y ALUMBRADO PUBLICO VELASQUEZ CONSUMO OCTUBRE 2023"/>
    <n v="93161600"/>
    <s v="SOLICITUD DE INFORMACIÓN A LOS PROVEEDORES"/>
    <n v="1"/>
    <n v="12"/>
    <n v="10"/>
    <n v="1"/>
    <n v="114124"/>
    <s v="GLOBAL"/>
    <s v="NO SOLICITADAS"/>
  </r>
  <r>
    <x v="12"/>
    <x v="75"/>
    <s v="08-01-02-004"/>
    <s v="Impuestos - Impuesto de alumbrado público"/>
    <s v="PAGO SERVICIO ENERGÍA SOLAR $54.115.656,00 ENERGÍA ELÉCTRICA $276.407.045,00 ALUMBRADO PÚBLICO $15.383.825,00 CONSUMO MES MAYO 2023"/>
    <n v="93161600"/>
    <s v="SOLICITUD DE INFORMACIÓN A LOS PROVEEDORES"/>
    <n v="1"/>
    <n v="12"/>
    <n v="10"/>
    <n v="1"/>
    <n v="15383825"/>
    <s v="GLOBAL"/>
    <s v="NO SOLICITADAS"/>
  </r>
  <r>
    <x v="12"/>
    <x v="75"/>
    <s v="08-01-02-004"/>
    <s v="Impuestos - Impuesto de alumbrado público"/>
    <s v="PAGO SERVICIO ENERGÍA SOLAR $55.142.131,59- ENERGÍA ELÉCTRICA $240.844.590,41- ALUMBRADO PÚBLICO $17.267.798,00 CONSUMO MES OCTUBRE"/>
    <n v="93161600"/>
    <s v="SOLICITUD DE INFORMACIÓN A LOS PROVEEDORES"/>
    <n v="1"/>
    <n v="12"/>
    <n v="10"/>
    <n v="1"/>
    <n v="17267798"/>
    <s v="GLOBAL"/>
    <s v="NO SOLICITADAS"/>
  </r>
  <r>
    <x v="12"/>
    <x v="75"/>
    <s v="08-01-02-004"/>
    <s v="Impuestos - Impuesto de alumbrado público"/>
    <s v="PAGO SERVICIO ENERGÍA Y ALUMBRADO PÚBLICO VELASQUEZ CONSUMO  MES ABRIL 2023"/>
    <n v="93161600"/>
    <s v="SOLICITUD DE INFORMACIÓN A LOS PROVEEDORES"/>
    <n v="1"/>
    <n v="12"/>
    <n v="10"/>
    <n v="1"/>
    <n v="74923"/>
    <s v="GLOBAL"/>
    <s v="NO SOLICITADAS"/>
  </r>
  <r>
    <x v="12"/>
    <x v="75"/>
    <s v="08-01-02-004"/>
    <s v="Impuestos - Impuesto de alumbrado público"/>
    <s v="PAGO SERVICIO ENERGÍA Y ALUMBRADO PÚBLICO VELASQUEZ CONSUMO MES MAYO 2023"/>
    <n v="93161600"/>
    <s v="SOLICITUD DE INFORMACIÓN A LOS PROVEEDORES"/>
    <n v="1"/>
    <n v="12"/>
    <n v="10"/>
    <n v="1"/>
    <n v="68783"/>
    <s v="GLOBAL"/>
    <s v="NO SOLICITADAS"/>
  </r>
  <r>
    <x v="12"/>
    <x v="75"/>
    <s v="08-01-02-004"/>
    <s v="Impuestos - Impuesto de alumbrado público"/>
    <s v="SERVICIO DE ENERGÍA ELÉCTRICA VELASQUEZ SEGÚN FACTURA 000182634849 CORRESPONDIENTE AL PERIODO DEL 17-03-2023 AL 16-04-2023"/>
    <n v="93161600"/>
    <s v="SOLICITUD DE INFORMACIÓN A LOS PROVEEDORES"/>
    <n v="1"/>
    <n v="12"/>
    <n v="10"/>
    <n v="1"/>
    <n v="69917"/>
    <s v="GLOBAL"/>
    <s v="NO SOLICITADAS"/>
  </r>
  <r>
    <x v="12"/>
    <x v="75"/>
    <s v="08-01-02-004"/>
    <s v="Impuestos - Impuesto de alumbrado público"/>
    <s v="SERVICIO DE ENERGÍA ELÉCTRICA Y ALUMBRADO PÚBLICO SEGÚN FACTURAS FV123375 - FV123381 CONSUMO MES DE MARZO"/>
    <n v="93161600"/>
    <s v="SOLICITUD DE INFORMACIÓN A LOS PROVEEDORES"/>
    <n v="1"/>
    <n v="12"/>
    <n v="10"/>
    <n v="1"/>
    <n v="13139477"/>
    <s v="GLOBAL"/>
    <s v="NO SOLICITADAS"/>
  </r>
  <r>
    <x v="12"/>
    <x v="19"/>
    <s v="02-02-02-006-009-01"/>
    <s v="Adquisición de servicios - Servicios de distribución de electricidad, y servicios de distribución de gas (por cuenta propia)"/>
    <s v="ABONO SERVICIO ENERGÍA CONSUMO MES DICIEMBRE CACOM-1"/>
    <n v="0"/>
    <s v="SOLICITUD DE INFORMACIÓN A LOS PROVEEDORES"/>
    <n v="1"/>
    <n v="12"/>
    <n v="10"/>
    <n v="1"/>
    <n v="83652517.290000007"/>
    <s v="GLOBAL"/>
    <s v="NO SOLICITADAS"/>
  </r>
  <r>
    <x v="12"/>
    <x v="19"/>
    <s v="02-02-02-006-009-01"/>
    <s v="Adquisición de servicios - Servicios de distribución de electricidad, y servicios de distribución de gas (por cuenta propia)"/>
    <s v="ABONO SERVICIO ENERGÍA CONSUMO MES DICIEMBRE CACOM-1"/>
    <n v="0"/>
    <s v="SOLICITUD DE INFORMACIÓN A LOS PROVEEDORES"/>
    <n v="1"/>
    <n v="12"/>
    <n v="16"/>
    <n v="1"/>
    <n v="41680135.710000001"/>
    <s v="GLOBAL"/>
    <s v="NO SOLICITADAS"/>
  </r>
  <r>
    <x v="12"/>
    <x v="19"/>
    <s v="02-02-02-006-009-01"/>
    <s v="Adquisición de servicios - Servicios de distribución de electricidad, y servicios de distribución de gas (por cuenta propia)"/>
    <s v="PAGO SERVICIO ENERGIA  SOLAR $49.741.859,70 ALUMBRADO PUBLICO $15.643.706,00 ENERGÍA ELÉCTRICA $258.111.040,22  Y MANTENIMIENTO REDES $84.581.430.,08"/>
    <n v="0"/>
    <s v="SOLICITUD DE INFORMACIÓN A LOS PROVEEDORES"/>
    <n v="1"/>
    <n v="12"/>
    <n v="16"/>
    <n v="1"/>
    <n v="153818028.06999999"/>
    <s v="GLOBAL"/>
    <s v="NO SOLICITADAS"/>
  </r>
  <r>
    <x v="12"/>
    <x v="19"/>
    <s v="02-02-02-006-009-01"/>
    <s v="Adquisición de servicios - Servicios de distribución de electricidad, y servicios de distribución de gas (por cuenta propia)"/>
    <s v="PAGO SERVICIO ENERGIA  SOLAR $49.741.859,70 ALUMBRADO PUBLICO $15.643.706,00 ENERGÍA ELÉCTRICA $258.111.040,22  Y MANTENIMIENTO REDES $84.581.430.,08"/>
    <n v="0"/>
    <s v="SOLICITUD DE INFORMACIÓN A LOS PROVEEDORES"/>
    <n v="1"/>
    <n v="12"/>
    <n v="10"/>
    <n v="1"/>
    <n v="154034871.84999999"/>
    <s v="GLOBAL"/>
    <s v="NO SOLICITADAS"/>
  </r>
  <r>
    <x v="12"/>
    <x v="19"/>
    <s v="02-02-02-006-009-01"/>
    <s v="Adquisición de servicios - Servicios de distribución de electricidad, y servicios de distribución de gas (por cuenta propia)"/>
    <s v="PAGO SERVICIO ENERGÍA ELÉCTRICA Y ALUMBRADO PÚBLICO CONSUMO MES NOVIEMBRE"/>
    <n v="0"/>
    <s v="SOLICITUD DE INFORMACIÓN A LOS PROVEEDORES"/>
    <n v="1"/>
    <n v="12"/>
    <n v="10"/>
    <n v="1"/>
    <n v="7057360"/>
    <s v="GLOBAL"/>
    <s v="NO SOLICITADAS"/>
  </r>
  <r>
    <x v="12"/>
    <x v="19"/>
    <s v="02-02-02-006-009-01"/>
    <s v="Adquisición de servicios - Servicios de distribución de electricidad, y servicios de distribución de gas (por cuenta propia)"/>
    <s v="PAGO SERVICIO ENERGÍA ELÉCTRICA Y ALUMBRADO PUBLICO VELASQUEZ CONSUMO MES NOVIEMBRE"/>
    <n v="0"/>
    <s v="SOLICITUD DE INFORMACIÓN A LOS PROVEEDORES"/>
    <n v="1"/>
    <n v="12"/>
    <n v="10"/>
    <n v="1"/>
    <n v="8410977"/>
    <s v="GLOBAL"/>
    <s v="NO SOLICITADAS"/>
  </r>
  <r>
    <x v="12"/>
    <x v="75"/>
    <s v="08-01-02-004"/>
    <s v="Impuestos - Impuesto de alumbrado público"/>
    <s v="ABONO SERVICIO ENERGÍA CONSUMO MES DICIEMBRE CACOM-1"/>
    <n v="0"/>
    <s v="SOLICITUD DE INFORMACIÓN A LOS PROVEEDORES"/>
    <n v="1"/>
    <n v="12"/>
    <n v="10"/>
    <n v="1"/>
    <n v="26959393"/>
    <s v="GLOBAL"/>
    <s v="NO SOLICITADAS"/>
  </r>
  <r>
    <x v="12"/>
    <x v="75"/>
    <s v="08-01-02-004"/>
    <s v="Impuestos - Impuesto de alumbrado público"/>
    <s v="PAGO SERVICIO ENERGIA  SOLAR $49.741.859,70 ALUMBRADO PUBLICO $15.643.706,00 ENERGÍA ELÉCTRICA $258.111.040,22  Y MANTENIMIENTO REDES $84.581.430.,08"/>
    <n v="0"/>
    <s v="SOLICITUD DE INFORMACIÓN A LOS PROVEEDORES"/>
    <n v="1"/>
    <n v="12"/>
    <n v="10"/>
    <n v="1"/>
    <n v="15643706"/>
    <s v="GLOBAL"/>
    <s v="NO SOLICITADAS"/>
  </r>
  <r>
    <x v="12"/>
    <x v="75"/>
    <s v="08-01-02-004"/>
    <s v="Impuestos - Impuesto de alumbrado público"/>
    <s v="PAGO SERVICIO ENERGÍA ELÉCTRICA Y ALUMBRADO PÚBLICO CONSUMO MES NOVIEMBRE"/>
    <n v="0"/>
    <s v="SOLICITUD DE INFORMACIÓN A LOS PROVEEDORES"/>
    <n v="1"/>
    <n v="12"/>
    <n v="10"/>
    <n v="1"/>
    <n v="205840"/>
    <s v="GLOBAL"/>
    <s v="NO SOLICITADAS"/>
  </r>
  <r>
    <x v="12"/>
    <x v="75"/>
    <s v="08-01-02-004"/>
    <s v="Impuestos - Impuesto de alumbrado público"/>
    <s v="PAGO SERVICIO ENERGÍA ELÉCTRICA Y ALUMBRADO PUBLICO VELASQUEZ CONSUMO MES NOVIEMBRE"/>
    <n v="0"/>
    <s v="SOLICITUD DE INFORMACIÓN A LOS PROVEEDORES"/>
    <n v="1"/>
    <n v="12"/>
    <n v="10"/>
    <n v="1"/>
    <n v="223773"/>
    <s v="GLOBAL"/>
    <s v="NO SOLICITADAS"/>
  </r>
  <r>
    <x v="12"/>
    <x v="72"/>
    <s v="02-02-02-010"/>
    <s v="Adquisición de servicios - Viáticos de los funcionarios en comisión"/>
    <s v="VIATICOS ABRIL"/>
    <n v="90111503"/>
    <s v="SOLICITUD DE INFORMACIÓN A LOS PROVEEDORES"/>
    <n v="1"/>
    <n v="12"/>
    <n v="10"/>
    <n v="1"/>
    <n v="28409000"/>
    <s v="GLOBAL"/>
    <s v="NO SOLICITADAS"/>
  </r>
  <r>
    <x v="12"/>
    <x v="72"/>
    <s v="02-02-02-010"/>
    <s v="Adquisición de servicios - Viáticos de los funcionarios en comisión"/>
    <s v="VIATICOS DICIEMBRE"/>
    <n v="90111503"/>
    <s v="SOLICITUD DE INFORMACIÓN A LOS PROVEEDORES"/>
    <n v="2"/>
    <n v="5"/>
    <n v="10"/>
    <n v="1"/>
    <n v="20882000"/>
    <s v="GLOBAL"/>
    <s v="NO SOLICITADAS"/>
  </r>
  <r>
    <x v="12"/>
    <x v="72"/>
    <s v="02-02-02-010"/>
    <s v="Adquisición de servicios - Viáticos de los funcionarios en comisión"/>
    <s v="VIATICOS ENERO"/>
    <n v="90111503"/>
    <s v="SOLICITUD DE INFORMACIÓN A LOS PROVEEDORES"/>
    <n v="1"/>
    <n v="12"/>
    <n v="10"/>
    <n v="1"/>
    <n v="31574000"/>
    <s v="GLOBAL"/>
    <s v="NO SOLICITADAS"/>
  </r>
  <r>
    <x v="12"/>
    <x v="72"/>
    <s v="02-02-02-010"/>
    <s v="Adquisición de servicios - Viáticos de los funcionarios en comisión"/>
    <s v="VIATICOS FEBRERO"/>
    <n v="90111503"/>
    <s v="SOLICITUD DE INFORMACIÓN A LOS PROVEEDORES"/>
    <n v="1"/>
    <n v="12"/>
    <n v="10"/>
    <n v="1"/>
    <n v="40121000"/>
    <s v="GLOBAL"/>
    <s v="NO SOLICITADAS"/>
  </r>
  <r>
    <x v="12"/>
    <x v="72"/>
    <s v="02-02-02-010"/>
    <s v="Adquisición de servicios - Viáticos de los funcionarios en comisión"/>
    <s v="VIATICOS OCTUBRE"/>
    <n v="90111503"/>
    <s v="SOLICITUD DE INFORMACIÓN A LOS PROVEEDORES"/>
    <n v="1"/>
    <n v="12"/>
    <n v="10"/>
    <n v="1"/>
    <n v="51354000"/>
    <s v="GLOBAL"/>
    <s v="NO SOLICITADAS"/>
  </r>
  <r>
    <x v="12"/>
    <x v="72"/>
    <s v="02-02-02-010"/>
    <s v="Adquisición de servicios - Viáticos de los funcionarios en comisión"/>
    <s v="VIATIICOS AGOSTO"/>
    <n v="90111503"/>
    <s v="SOLICITUD DE INFORMACIÓN A LOS PROVEEDORES"/>
    <n v="1"/>
    <n v="12"/>
    <n v="10"/>
    <n v="1"/>
    <n v="64780000"/>
    <s v="GLOBAL"/>
    <s v="NO SOLICITADAS"/>
  </r>
  <r>
    <x v="12"/>
    <x v="72"/>
    <s v="02-02-02-010"/>
    <s v="Adquisición de servicios - Viáticos de los funcionarios en comisión"/>
    <s v="VIATIICOS JULIO"/>
    <n v="90111503"/>
    <s v="SOLICITUD DE INFORMACIÓN A LOS PROVEEDORES"/>
    <n v="1"/>
    <n v="12"/>
    <n v="10"/>
    <n v="1"/>
    <n v="117350000"/>
    <s v="GLOBAL"/>
    <s v="NO SOLICITADAS"/>
  </r>
  <r>
    <x v="12"/>
    <x v="72"/>
    <s v="02-02-02-010"/>
    <s v="Adquisición de servicios - Viáticos de los funcionarios en comisión"/>
    <s v="VIATIICOS JUNIO"/>
    <n v="90111503"/>
    <s v="SOLICITUD DE INFORMACIÓN A LOS PROVEEDORES"/>
    <n v="1"/>
    <n v="12"/>
    <n v="10"/>
    <n v="1"/>
    <n v="32948000"/>
    <s v="GLOBAL"/>
    <s v="NO SOLICITADAS"/>
  </r>
  <r>
    <x v="12"/>
    <x v="72"/>
    <s v="02-02-02-010"/>
    <s v="Adquisición de servicios - Viáticos de los funcionarios en comisión"/>
    <s v="VIATIICOS MARZO"/>
    <n v="90111503"/>
    <s v="SOLICITUD DE INFORMACIÓN A LOS PROVEEDORES"/>
    <n v="1"/>
    <n v="12"/>
    <n v="10"/>
    <n v="1"/>
    <n v="48533000"/>
    <s v="GLOBAL"/>
    <s v="NO SOLICITADAS"/>
  </r>
  <r>
    <x v="12"/>
    <x v="72"/>
    <s v="02-02-02-010"/>
    <s v="Adquisición de servicios - Viáticos de los funcionarios en comisión"/>
    <s v="VIATIICOS MAYO"/>
    <n v="90111503"/>
    <s v="SOLICITUD DE INFORMACIÓN A LOS PROVEEDORES"/>
    <n v="1"/>
    <n v="12"/>
    <n v="10"/>
    <n v="1"/>
    <n v="46213000"/>
    <s v="GLOBAL"/>
    <s v="NO SOLICITADAS"/>
  </r>
  <r>
    <x v="12"/>
    <x v="72"/>
    <s v="02-02-02-010"/>
    <s v="Adquisición de servicios - Viáticos de los funcionarios en comisión"/>
    <s v="VIATIICOS NOVIEMBRE"/>
    <n v="90111503"/>
    <s v="SOLICITUD DE INFORMACIÓN A LOS PROVEEDORES"/>
    <n v="1"/>
    <n v="12"/>
    <n v="10"/>
    <n v="1"/>
    <n v="42416000"/>
    <s v="GLOBAL"/>
    <s v="NO SOLICITADAS"/>
  </r>
  <r>
    <x v="12"/>
    <x v="72"/>
    <s v="02-02-02-010"/>
    <s v="Adquisición de servicios - Viáticos de los funcionarios en comisión"/>
    <s v="VIATIICOS SEPTIEMBRE"/>
    <n v="90111503"/>
    <s v="SOLICITUD DE INFORMACIÓN A LOS PROVEEDORES"/>
    <n v="1"/>
    <n v="12"/>
    <n v="10"/>
    <n v="1"/>
    <n v="32144000"/>
    <s v="GLOBAL"/>
    <s v="NO SOLICITADAS"/>
  </r>
  <r>
    <x v="12"/>
    <x v="72"/>
    <s v="02-02-02-010"/>
    <s v="Adquisición de servicios - Viáticos de los funcionarios en comisión"/>
    <s v="VIATICOS ART ABRIL"/>
    <s v="90111503"/>
    <s v="SOLICITUD DE INFORMACIÓN A LOS PROVEEDORES"/>
    <n v="1"/>
    <n v="12"/>
    <n v="10"/>
    <n v="1"/>
    <n v="9805000"/>
    <s v="GLOBAL"/>
    <s v="NO SOLICITADAS"/>
  </r>
  <r>
    <x v="12"/>
    <x v="72"/>
    <s v="02-02-02-010"/>
    <s v="Adquisición de servicios - Viáticos de los funcionarios en comisión"/>
    <s v="VIATICOS ART AGOSTO"/>
    <s v="90111503"/>
    <s v="SOLICITUD DE INFORMACIÓN A LOS PROVEEDORES"/>
    <n v="1"/>
    <n v="12"/>
    <n v="10"/>
    <n v="1"/>
    <n v="12224000"/>
    <s v="GLOBAL"/>
    <s v="NO SOLICITADAS"/>
  </r>
  <r>
    <x v="12"/>
    <x v="72"/>
    <s v="02-02-02-010"/>
    <s v="Adquisición de servicios - Viáticos de los funcionarios en comisión"/>
    <s v="VIATICOS ART DICIEMBRE"/>
    <s v="90111503"/>
    <s v="SOLICITUD DE INFORMACIÓN A LOS PROVEEDORES"/>
    <n v="1"/>
    <n v="12"/>
    <n v="10"/>
    <n v="1"/>
    <n v="9652000"/>
    <s v="GLOBAL"/>
    <s v="NO SOLICITADAS"/>
  </r>
  <r>
    <x v="12"/>
    <x v="72"/>
    <s v="02-02-02-010"/>
    <s v="Adquisición de servicios - Viáticos de los funcionarios en comisión"/>
    <s v="VIATICOS ART ENERO"/>
    <s v="90111503"/>
    <s v="SOLICITUD DE INFORMACIÓN A LOS PROVEEDORES"/>
    <n v="1"/>
    <n v="12"/>
    <n v="10"/>
    <n v="1"/>
    <n v="20292000"/>
    <s v="GLOBAL"/>
    <s v="NO SOLICITADAS"/>
  </r>
  <r>
    <x v="12"/>
    <x v="72"/>
    <s v="02-02-02-010"/>
    <s v="Adquisición de servicios - Viáticos de los funcionarios en comisión"/>
    <s v="VIATICOS ART FEBRERO"/>
    <s v="90111503"/>
    <s v="SOLICITUD DE INFORMACIÓN A LOS PROVEEDORES"/>
    <n v="1"/>
    <n v="12"/>
    <n v="10"/>
    <n v="1"/>
    <n v="5776000"/>
    <s v="GLOBAL"/>
    <s v="NO SOLICITADAS"/>
  </r>
  <r>
    <x v="12"/>
    <x v="72"/>
    <s v="02-02-02-010"/>
    <s v="Adquisición de servicios - Viáticos de los funcionarios en comisión"/>
    <s v="VIATICOS ART JULIO"/>
    <s v="90111503"/>
    <s v="SOLICITUD DE INFORMACIÓN A LOS PROVEEDORES"/>
    <n v="1"/>
    <n v="12"/>
    <n v="10"/>
    <n v="1"/>
    <n v="16796000"/>
    <s v="GLOBAL"/>
    <s v="NO SOLICITADAS"/>
  </r>
  <r>
    <x v="12"/>
    <x v="72"/>
    <s v="02-02-02-010"/>
    <s v="Adquisición de servicios - Viáticos de los funcionarios en comisión"/>
    <s v="VIATICOS ART JUNIO"/>
    <s v="90111503"/>
    <s v="SOLICITUD DE INFORMACIÓN A LOS PROVEEDORES"/>
    <n v="1"/>
    <n v="12"/>
    <n v="10"/>
    <n v="1"/>
    <n v="10526000"/>
    <s v="GLOBAL"/>
    <s v="NO SOLICITADAS"/>
  </r>
  <r>
    <x v="12"/>
    <x v="72"/>
    <s v="02-02-02-010"/>
    <s v="Adquisición de servicios - Viáticos de los funcionarios en comisión"/>
    <s v="VIATICOS ART MARZO"/>
    <s v="90111503"/>
    <s v="SOLICITUD DE INFORMACIÓN A LOS PROVEEDORES"/>
    <n v="1"/>
    <n v="12"/>
    <n v="10"/>
    <n v="1"/>
    <n v="11286000"/>
    <s v="GLOBAL"/>
    <s v="NO SOLICITADAS"/>
  </r>
  <r>
    <x v="12"/>
    <x v="72"/>
    <s v="02-02-02-010"/>
    <s v="Adquisición de servicios - Viáticos de los funcionarios en comisión"/>
    <s v="VIATICOS ART MAYO"/>
    <s v="90111503"/>
    <s v="SOLICITUD DE INFORMACIÓN A LOS PROVEEDORES"/>
    <n v="1"/>
    <n v="12"/>
    <n v="10"/>
    <n v="1"/>
    <n v="11495000"/>
    <s v="GLOBAL"/>
    <s v="NO SOLICITADAS"/>
  </r>
  <r>
    <x v="12"/>
    <x v="72"/>
    <s v="02-02-02-010"/>
    <s v="Adquisición de servicios - Viáticos de los funcionarios en comisión"/>
    <s v="VIATICOS ART NOVIEMBRE"/>
    <s v="90111503"/>
    <s v="SOLICITUD DE INFORMACIÓN A LOS PROVEEDORES"/>
    <n v="1"/>
    <n v="12"/>
    <n v="10"/>
    <n v="1"/>
    <n v="15340000"/>
    <s v="GLOBAL"/>
    <s v="NO SOLICITADAS"/>
  </r>
  <r>
    <x v="12"/>
    <x v="72"/>
    <s v="02-02-02-010"/>
    <s v="Adquisición de servicios - Viáticos de los funcionarios en comisión"/>
    <s v="VIATICOS ART OCTUBRE"/>
    <s v="90111503"/>
    <s v="SOLICITUD DE INFORMACIÓN A LOS PROVEEDORES"/>
    <n v="1"/>
    <n v="12"/>
    <n v="10"/>
    <n v="1"/>
    <n v="13528000"/>
    <s v="GLOBAL"/>
    <s v="NO SOLICITADAS"/>
  </r>
  <r>
    <x v="12"/>
    <x v="72"/>
    <s v="02-02-02-010"/>
    <s v="Adquisición de servicios - Viáticos de los funcionarios en comisión"/>
    <s v="VIATICOS ART SEPTIEMBRE"/>
    <s v="90111503"/>
    <s v="SOLICITUD DE INFORMACIÓN A LOS PROVEEDORES"/>
    <n v="1"/>
    <n v="12"/>
    <n v="10"/>
    <n v="1"/>
    <n v="6688000"/>
    <s v="GLOBAL"/>
    <s v="NO SOLICITADAS"/>
  </r>
  <r>
    <x v="12"/>
    <x v="31"/>
    <s v="02-02-02-008-003-04-4"/>
    <s v="Adquisición de servicios - Servicios de ensayo y análisis técnicos"/>
    <s v="ANALISIS FISICOQUIMICO Y MICROBIOLOGICO DE AGUA "/>
    <s v="70171501"/>
    <s v="MÍNIMA CUANTÍA"/>
    <n v="1"/>
    <n v="12"/>
    <n v="16"/>
    <n v="1"/>
    <n v="22964620"/>
    <s v="GLOBAL"/>
    <s v="NO SOLICITADAS"/>
  </r>
  <r>
    <x v="12"/>
    <x v="1"/>
    <s v="02-02-01-003-003-04"/>
    <s v="Materiales y suministros - Gas de petróleo y otros hidrocarburos gaseosos (excepto gas natural)"/>
    <s v="GAS PROPANO "/>
    <s v="15111510"/>
    <s v="MÍNIMA CUANTÍA"/>
    <n v="1"/>
    <n v="12"/>
    <n v="10"/>
    <n v="119"/>
    <n v="15470000"/>
    <s v="Unidad"/>
    <s v="NO SOLICITADAS"/>
  </r>
  <r>
    <x v="12"/>
    <x v="1"/>
    <s v="02-02-01-003-003-04"/>
    <s v="Materiales y suministros - Gas de petróleo y otros hidrocarburos gaseosos (excepto gas natural)"/>
    <s v="GAS PROPANO GLP_x0009__x0009_"/>
    <s v="15111510"/>
    <s v="MÍNIMA CUANTÍA"/>
    <n v="1"/>
    <n v="12"/>
    <n v="10"/>
    <n v="42"/>
    <n v="5460000"/>
    <s v="GLOBAL"/>
    <s v="NO SOLICITADAS"/>
  </r>
  <r>
    <x v="12"/>
    <x v="15"/>
    <s v="02-02-02-008-005-09-7"/>
    <s v="Adquisición de servicios - Servicios de mantenimiento y cuidado del paisaje"/>
    <s v="SERVICIO DE MANTENIMIENTO DE ZONAS VERDES Y PODA DE ARBOLES"/>
    <s v="70111706"/>
    <s v="MÍNIMA CUANTÍA"/>
    <n v="3"/>
    <n v="6"/>
    <n v="10"/>
    <n v="1"/>
    <n v="2783463"/>
    <s v="GLOBAL"/>
    <s v="NO SOLICITADAS"/>
  </r>
  <r>
    <x v="12"/>
    <x v="15"/>
    <s v="02-02-02-008-005-09-7"/>
    <s v="Adquisición de servicios - Servicios de mantenimiento y cuidado del paisaje"/>
    <s v="SERVICIO DE MANTENIMIENTO DE ZONAS VERDES Y PODA DE ARBOLES"/>
    <s v="70111706"/>
    <s v="MÍNIMA CUANTÍA"/>
    <n v="3"/>
    <n v="6"/>
    <n v="16"/>
    <n v="1"/>
    <n v="101622872.97"/>
    <s v="GLOBAL"/>
    <s v="NO SOLICITADAS"/>
  </r>
  <r>
    <x v="12"/>
    <x v="30"/>
    <s v="02-02-02-009-002-01"/>
    <s v="Adquisición de servicios - Servicios de educación de la primera infancia y preescolar"/>
    <s v="SERVICIO DOCENTES GIMFA PREESCOLAR "/>
    <s v="86101710"/>
    <s v="CONTRATACIÓN DIRECTA"/>
    <n v="1"/>
    <n v="10"/>
    <n v="16"/>
    <n v="1"/>
    <n v="124798199"/>
    <s v="GLOBAL"/>
    <s v="NO SOLICITADAS"/>
  </r>
  <r>
    <x v="12"/>
    <x v="30"/>
    <s v="02-02-02-009-002-02"/>
    <s v="Adquisición de servicios - Servicios de enseñanza primaria"/>
    <s v="SERVICIO DOCENTES GIMFA PRIMARIA "/>
    <s v="86101710"/>
    <s v="CONTRATACIÓN DIRECTA"/>
    <n v="1"/>
    <n v="10"/>
    <n v="16"/>
    <n v="1"/>
    <n v="249596398"/>
    <s v="GLOBAL"/>
    <s v="NO SOLICITADAS"/>
  </r>
  <r>
    <x v="12"/>
    <x v="30"/>
    <s v="02-02-02-009-002-03"/>
    <s v="Adquisición de servicios - Servicios de educación secundaria"/>
    <s v="SERVICIO DOCENTES GIMFA SECUNDARIA "/>
    <s v="86101710"/>
    <s v="CONTRATACIÓN DIRECTA"/>
    <n v="1"/>
    <n v="10"/>
    <n v="16"/>
    <n v="1"/>
    <n v="373073982"/>
    <s v="GLOBAL"/>
    <s v="NO SOLICITADAS"/>
  </r>
  <r>
    <x v="12"/>
    <x v="29"/>
    <s v="02-02-02-008-002-01"/>
    <s v="Adquisición de servicios - Servicios jurídicos"/>
    <s v=" SERVICIOS PROFESIONALES DE UN ABOGADO "/>
    <s v="80101500"/>
    <s v="CONTRATACIÓN DIRECTA"/>
    <n v="1"/>
    <n v="4"/>
    <n v="10"/>
    <n v="1"/>
    <n v="18708666.640000001"/>
    <s v="GLOBAL"/>
    <s v="NO SOLICITADAS"/>
  </r>
  <r>
    <x v="12"/>
    <x v="31"/>
    <s v="02-02-02-008-003-05"/>
    <s v="Adquisición de servicios - Servicios veterinarios"/>
    <s v="SERVICIOS VETERINARIOS"/>
    <s v="85121500"/>
    <s v="MÍNIMA CUANTÍA"/>
    <n v="1"/>
    <n v="11"/>
    <n v="10"/>
    <n v="1"/>
    <n v="13996000"/>
    <s v="GLOBAL"/>
    <s v="NO SOLICITADAS"/>
  </r>
  <r>
    <x v="12"/>
    <x v="23"/>
    <s v="02-02-02-006-003-03"/>
    <s v="Adquisición de servicios - Servicios de suministro de comidas"/>
    <s v="REFRIGERIOS PARA EL PERSONAL DE CONSCRIPTOS - CACOM1  - ESIMA"/>
    <s v="90101801"/>
    <s v="MÍNIMA CUANTÍA"/>
    <n v="1"/>
    <n v="11"/>
    <n v="10"/>
    <n v="1"/>
    <n v="37800000"/>
    <s v="GLOBAL"/>
    <s v="NO SOLICITADAS"/>
  </r>
  <r>
    <x v="12"/>
    <x v="50"/>
    <s v="02-02-02-006-008"/>
    <s v="Adquisición de servicios - Servicios postales y de mensajería"/>
    <s v="SERVICIO DE CORREO Y MENSAJERIA "/>
    <s v="78102200"/>
    <s v="MÍNIMA CUANTÍA"/>
    <n v="1"/>
    <n v="11"/>
    <n v="16"/>
    <n v="1"/>
    <n v="2185400"/>
    <s v="GLOBAL"/>
    <s v="NO SOLICITADAS"/>
  </r>
  <r>
    <x v="12"/>
    <x v="12"/>
    <s v="02-02-01-000-001-09"/>
    <s v="Materiales y suministros - Productos de forraje, fibras, plantas vivas, flores y capullos de flores, tabaco en rama y caucho natural"/>
    <s v=" SUMINISTROS ARREGLOS FLORALES "/>
    <s v="10342200"/>
    <s v="MÍNIMA CUANTÍA"/>
    <n v="1"/>
    <n v="11"/>
    <n v="16"/>
    <n v="1"/>
    <n v="3431960"/>
    <s v="Unidad"/>
    <s v="NO SOLICITADAS"/>
  </r>
  <r>
    <x v="12"/>
    <x v="0"/>
    <s v="02-02-01-003-002-01"/>
    <s v="Materiales y suministros - Pasta de papel, papel y cartón"/>
    <s v="CARPETAS TIPO CUATRO ALETAS BLANCAS ROTULADA "/>
    <s v="44122003"/>
    <s v="MÍNIMA CUANTÍA"/>
    <n v="4"/>
    <n v="3"/>
    <n v="10"/>
    <n v="1605"/>
    <n v="3437910"/>
    <s v="Unidad"/>
    <s v="NO SOLICITADAS"/>
  </r>
  <r>
    <x v="12"/>
    <x v="7"/>
    <s v="02-02-01-003-004-02"/>
    <s v="Materiales y suministros - Productos químicos inorgánicos básicos n. C. P."/>
    <s v="CLARIFICADOR "/>
    <s v="49241712"/>
    <s v="MÍNIMA CUANTÍA"/>
    <n v="2"/>
    <n v="6"/>
    <n v="10"/>
    <n v="56"/>
    <n v="1680000"/>
    <s v="Litro"/>
    <s v="NO SOLICITADAS"/>
  </r>
  <r>
    <x v="12"/>
    <x v="7"/>
    <s v="02-02-01-003-004-02"/>
    <s v="Materiales y suministros - Productos químicos inorgánicos básicos n. C. P."/>
    <s v="CLORO GRANULADO 68% "/>
    <s v="49241712"/>
    <s v="MÍNIMA CUANTÍA"/>
    <n v="2"/>
    <n v="6"/>
    <n v="10"/>
    <n v="720"/>
    <n v="11376000"/>
    <s v="Kilogramo"/>
    <s v="NO SOLICITADAS"/>
  </r>
  <r>
    <x v="12"/>
    <x v="7"/>
    <s v="02-02-01-003-004-02"/>
    <s v="Materiales y suministros - Productos químicos inorgánicos básicos n. C. P."/>
    <s v="CLORO GRANULADO 90%"/>
    <s v="49241712"/>
    <s v="MÍNIMA CUANTÍA"/>
    <n v="2"/>
    <n v="6"/>
    <n v="10"/>
    <n v="450"/>
    <n v="7425000"/>
    <s v="Kilogramo"/>
    <s v="NO SOLICITADAS"/>
  </r>
  <r>
    <x v="12"/>
    <x v="7"/>
    <s v="02-02-01-003-004-02"/>
    <s v="Materiales y suministros - Productos químicos inorgánicos básicos n. C. P."/>
    <s v="HIPOCLORITO"/>
    <s v="47131807"/>
    <s v="MÍNIMA CUANTÍA"/>
    <n v="2"/>
    <n v="6"/>
    <n v="10"/>
    <n v="500"/>
    <n v="4000000"/>
    <s v="GALON"/>
    <s v="NO SOLICITADAS"/>
  </r>
  <r>
    <x v="12"/>
    <x v="7"/>
    <s v="02-02-01-003-004-02"/>
    <s v="Materiales y suministros - Productos químicos inorgánicos básicos n. C. P."/>
    <s v="PIPETA CLORO GASEOSO"/>
    <s v="49241712"/>
    <s v="MÍNIMA CUANTÍA"/>
    <n v="2"/>
    <n v="6"/>
    <n v="10"/>
    <n v="8"/>
    <n v="4000000"/>
    <s v="Unidad"/>
    <s v="NO SOLICITADAS"/>
  </r>
  <r>
    <x v="12"/>
    <x v="7"/>
    <s v="02-02-01-003-004-02"/>
    <s v="Materiales y suministros - Productos químicos inorgánicos básicos n. C. P."/>
    <s v="POLICLORURO DE ALUMINIO"/>
    <s v="49241712"/>
    <s v="MÍNIMA CUANTÍA"/>
    <n v="2"/>
    <n v="6"/>
    <n v="10"/>
    <n v="2700"/>
    <n v="35910000"/>
    <s v="GALON"/>
    <s v="NO SOLICITADAS"/>
  </r>
  <r>
    <x v="12"/>
    <x v="3"/>
    <s v="02-02-01-003-005-04"/>
    <s v="Materiales y suministros - Productos químicos n. C. P."/>
    <s v="ALGUICIDA"/>
    <s v="49241712"/>
    <s v="MÍNIMA CUANTÍA"/>
    <n v="2"/>
    <n v="6"/>
    <n v="10"/>
    <n v="52"/>
    <n v="1300000"/>
    <s v="Litro"/>
    <s v="NO SOLICITADAS"/>
  </r>
  <r>
    <x v="12"/>
    <x v="3"/>
    <s v="02-02-01-003-005-04"/>
    <s v="Materiales y suministros - Productos químicos n. C. P."/>
    <s v="SODA CAUSTICA"/>
    <s v="49241712"/>
    <s v="MÍNIMA CUANTÍA"/>
    <n v="2"/>
    <n v="6"/>
    <n v="10"/>
    <n v="300"/>
    <n v="2670000"/>
    <s v="Kilogramo"/>
    <s v="NO SOLICITADAS"/>
  </r>
  <r>
    <x v="12"/>
    <x v="14"/>
    <s v="02-02-02-008-007-01-5"/>
    <s v="Adquisición de servicios - Servicios de mantenimiento y reparación de otra maquinaria y otro equipo"/>
    <s v="MANTENIMIENTO  AIRES ACONDICIONADOS"/>
    <s v="72101511"/>
    <s v="MÍNIMA CUANTÍA"/>
    <n v="2"/>
    <n v="8"/>
    <n v="10"/>
    <n v="1"/>
    <n v="2347482.06"/>
    <s v="GLOBAL"/>
    <s v="NO SOLICITADAS"/>
  </r>
  <r>
    <x v="12"/>
    <x v="15"/>
    <s v="02-02-02-008-005-03"/>
    <s v="Adquisición de servicios - Servicios de limpieza"/>
    <s v="SERVICIO DE FUMIGACIÓN"/>
    <s v="72102103"/>
    <s v="MÍNIMA CUANTÍA"/>
    <n v="1"/>
    <n v="11"/>
    <n v="10"/>
    <n v="1"/>
    <n v="8092000"/>
    <s v="GLOBAL"/>
    <s v="NO SOLICITADAS"/>
  </r>
  <r>
    <x v="12"/>
    <x v="70"/>
    <s v="02-02-02-009-004-03"/>
    <s v="Adquisición de servicios - Servicios de tratamiento y disposición de desechos"/>
    <s v="SERVICIO DE TRATAMIENTO DE RESIDUOS PELIGROSOS Y ESPECIALES"/>
    <s v="76122203"/>
    <s v="MÍNIMA CUANTÍA"/>
    <n v="1"/>
    <n v="11"/>
    <n v="10"/>
    <n v="1"/>
    <n v="20000000"/>
    <s v="GLOBAL"/>
    <s v="NO SOLICITADAS"/>
  </r>
  <r>
    <x v="12"/>
    <x v="31"/>
    <s v="02-02-02-008-003-08"/>
    <s v="Adquisición de servicios - Servicios fotográficos y servicios de revelado fotográfico"/>
    <s v="SERVICIO DE FOTOGRAFIA Y REVELADO FOTOGRÁFICO"/>
    <s v="60121011"/>
    <s v="MÍNIMA CUANTÍA"/>
    <n v="1"/>
    <n v="11"/>
    <n v="10"/>
    <n v="1"/>
    <n v="5139232.22"/>
    <s v="GLOBAL"/>
    <s v="NO SOLICITADAS"/>
  </r>
  <r>
    <x v="12"/>
    <x v="55"/>
    <s v="02-01-01-004-005-02"/>
    <s v="Activos fijos - Maquinaria de informática y sus partes, piezas y accesorios"/>
    <s v="PANTALLA TOUCH ONESCREEN"/>
    <s v="43211903"/>
    <s v="MÍNIMA CUANTÍA"/>
    <n v="2"/>
    <n v="4"/>
    <n v="10"/>
    <n v="2"/>
    <n v="27005130"/>
    <s v="Unidad"/>
    <s v="NO SOLICITADAS"/>
  </r>
  <r>
    <x v="12"/>
    <x v="14"/>
    <s v="02-02-02-008-007-01-5"/>
    <s v="Adquisición de servicios - Servicios de mantenimiento y reparación de otra maquinaria y otro equipo"/>
    <s v="MANTENIMIENTODE MINI TRACTORES DE PODA MARCA TORO "/>
    <s v="72151800"/>
    <s v="MÍNIMA CUANTÍA"/>
    <n v="2"/>
    <n v="6"/>
    <n v="10"/>
    <n v="1"/>
    <n v="31133681"/>
    <s v="GLOBAL"/>
    <s v="NO SOLICITADAS"/>
  </r>
  <r>
    <x v="12"/>
    <x v="14"/>
    <s v="02-02-02-008-007-01-5"/>
    <s v="Adquisición de servicios - Servicios de mantenimiento y reparación de otra maquinaria y otro equipo"/>
    <s v="MANTENIMIENTODE MINI TRACTORES DE PODA MARCA TORO "/>
    <s v="72151800"/>
    <s v="MÍNIMA CUANTÍA"/>
    <n v="2"/>
    <n v="6"/>
    <n v="16"/>
    <n v="1"/>
    <n v="51862869"/>
    <s v="GLOBAL"/>
    <s v="NO SOLICITADAS"/>
  </r>
  <r>
    <x v="12"/>
    <x v="14"/>
    <s v="02-02-02-008-007-01-5"/>
    <s v="Adquisición de servicios - Servicios de mantenimiento y reparación de otra maquinaria y otro equipo"/>
    <s v="MANTENIMIENTO SUBESTACION ELECTRICA"/>
    <s v="73152108"/>
    <s v="MÍNIMA CUANTÍA"/>
    <n v="3"/>
    <n v="6"/>
    <n v="16"/>
    <n v="1"/>
    <n v="30000000"/>
    <s v="GLOBAL"/>
    <s v="NO SOLICITADAS"/>
  </r>
  <r>
    <x v="12"/>
    <x v="14"/>
    <s v="02-02-02-008-007-01-5"/>
    <s v="Adquisición de servicios - Servicios de mantenimiento y reparación de otra maquinaria y otro equipo"/>
    <s v="MANTENIMIENTO SUBESTACION ELECTRICA CACOM-1"/>
    <s v="73152108"/>
    <s v="MÍNIMA CUANTÍA"/>
    <n v="3"/>
    <n v="6"/>
    <n v="10"/>
    <n v="1"/>
    <n v="40000000"/>
    <s v="GLOBAL"/>
    <s v="NO SOLICITADAS"/>
  </r>
  <r>
    <x v="12"/>
    <x v="14"/>
    <s v="02-02-02-008-007-01-5"/>
    <s v="Adquisición de servicios - Servicios de mantenimiento y reparación de otra maquinaria y otro equipo"/>
    <s v="MANTENIMIENTO EQUIPOS PARA EL CORTE DE PASTO "/>
    <s v="72151800"/>
    <s v="MÍNIMA CUANTÍA"/>
    <n v="4"/>
    <n v="6"/>
    <n v="10"/>
    <n v="1"/>
    <n v="649800"/>
    <s v="GLOBAL"/>
    <s v="NO SOLICITADAS"/>
  </r>
  <r>
    <x v="12"/>
    <x v="14"/>
    <s v="02-02-02-008-007-01-5"/>
    <s v="Adquisición de servicios - Servicios de mantenimiento y reparación de otra maquinaria y otro equipo"/>
    <s v="MANTENIMIENTO EQUIPOS PARA EL CORTE DE PASTO "/>
    <s v="72151800"/>
    <s v="MÍNIMA CUANTÍA"/>
    <n v="4"/>
    <n v="6"/>
    <n v="16"/>
    <n v="1"/>
    <n v="7442200"/>
    <s v="GLOBAL"/>
    <s v="NO SOLICITADAS"/>
  </r>
  <r>
    <x v="12"/>
    <x v="12"/>
    <s v="02-02-01-000-001-03"/>
    <s v="Materiales y suministros - Frutas y nueces"/>
    <s v="FRUTAS Y NUECES"/>
    <s v="50307000"/>
    <s v="MÍNIMA CUANTÍA"/>
    <n v="4"/>
    <n v="5"/>
    <n v="16"/>
    <n v="1"/>
    <n v="1500000"/>
    <s v="GLOBAL"/>
    <s v="NO SOLICITADAS"/>
  </r>
  <r>
    <x v="12"/>
    <x v="12"/>
    <s v="02-02-01-000-001-07"/>
    <s v="Materiales y suministros - Legumbres, secas"/>
    <s v="LEGUMBRES SECAS"/>
    <s v="50221001"/>
    <s v="MÍNIMA CUANTÍA"/>
    <n v="4"/>
    <n v="5"/>
    <n v="16"/>
    <n v="1"/>
    <n v="480000"/>
    <s v="GLOBAL"/>
    <s v="NO SOLICITADAS"/>
  </r>
  <r>
    <x v="12"/>
    <x v="8"/>
    <s v="02-02-01-002-001-01"/>
    <s v="Materiales y suministros - Carne y productos cárnicos"/>
    <s v="CARNE Y PRODUCTOS CÁRNICOS"/>
    <s v="50111500"/>
    <s v="MÍNIMA CUANTÍA"/>
    <n v="4"/>
    <n v="5"/>
    <n v="16"/>
    <n v="1"/>
    <n v="21400000"/>
    <s v="GLOBAL"/>
    <s v="NO SOLICITADAS"/>
  </r>
  <r>
    <x v="12"/>
    <x v="8"/>
    <s v="02-02-01-002-001-02"/>
    <s v="Materiales y suministros - Preparaciones y conservas de pescado, crustáceos, moluscos y demás invertebrados acuáticos"/>
    <s v="PREPARACIONES Y CONSERVAS DE PESCADO, CRUSTÁCEOS, MOLUSCOS Y DEMÁS INVERTEBRADOS ACUÁTICOS"/>
    <s v="50121539"/>
    <s v="MÍNIMA CUANTÍA"/>
    <n v="4"/>
    <n v="5"/>
    <n v="16"/>
    <n v="1"/>
    <n v="5499900"/>
    <s v="GLOBAL"/>
    <s v="NO SOLICITADAS"/>
  </r>
  <r>
    <x v="12"/>
    <x v="8"/>
    <s v="02-02-01-002-001-03"/>
    <s v="Materiales y suministros - Preparaciones y conservas de hortalizas, legumbres, tubérculos y papas"/>
    <s v="PREPARACIONES Y CONSERVAS DE HORTALIZAS, LEGUMBRES, TUBÉRCULOS Y PAPAS"/>
    <s v="50404600"/>
    <s v="MÍNIMA CUANTÍA"/>
    <n v="4"/>
    <n v="5"/>
    <n v="16"/>
    <n v="1"/>
    <n v="1500000"/>
    <s v="GLOBAL"/>
    <s v="NO SOLICITADAS"/>
  </r>
  <r>
    <x v="12"/>
    <x v="8"/>
    <s v="02-02-01-002-001-05"/>
    <s v="Materiales y suministros - Aceites y grasas animales y vegetales"/>
    <s v="ACEITES Y GRASAS ANIMALES Y VEGETALES"/>
    <s v="50151500"/>
    <s v="MÍNIMA CUANTÍA"/>
    <n v="4"/>
    <n v="5"/>
    <n v="16"/>
    <n v="1"/>
    <n v="749700"/>
    <s v="GLOBAL"/>
    <s v="NO SOLICITADAS"/>
  </r>
  <r>
    <x v="12"/>
    <x v="9"/>
    <s v="02-02-01-002-002"/>
    <s v="Materiales y suministros - Productos lácteos y ovoproductos"/>
    <s v="PRODUCTOS LÁCTEOS Y OVOPRODUCTOS"/>
    <s v="50131700"/>
    <s v="MÍNIMA CUANTÍA"/>
    <n v="4"/>
    <n v="5"/>
    <n v="16"/>
    <n v="1"/>
    <n v="3499930.7"/>
    <s v="GLOBAL"/>
    <s v="NO SOLICITADAS"/>
  </r>
  <r>
    <x v="12"/>
    <x v="10"/>
    <s v="02-02-01-002-003-01"/>
    <s v="Materiales y suministros - Productos de molinería"/>
    <s v="PRODUCTOS DE MOLINERÍA"/>
    <s v="50221002"/>
    <s v="MÍNIMA CUANTÍA"/>
    <n v="4"/>
    <n v="5"/>
    <n v="16"/>
    <n v="1"/>
    <n v="320000"/>
    <s v="GLOBAL"/>
    <s v="NO SOLICITADAS"/>
  </r>
  <r>
    <x v="12"/>
    <x v="10"/>
    <s v="02-02-01-002-003-04"/>
    <s v="Materiales y suministros - Productos de panadería"/>
    <s v="PRODUCTOS DE PANADERÍA"/>
    <s v="50181700"/>
    <s v="MÍNIMA CUANTÍA"/>
    <n v="4"/>
    <n v="5"/>
    <n v="16"/>
    <n v="1"/>
    <n v="749600"/>
    <s v="GLOBAL"/>
    <s v="NO SOLICITADAS"/>
  </r>
  <r>
    <x v="12"/>
    <x v="10"/>
    <s v="02-02-01-002-003-05"/>
    <s v="Materiales y suministros - Azúcar"/>
    <s v="AZUCARES NATURALES O PRODUCTOS ENDULZANTES"/>
    <s v="50161509"/>
    <s v="MÍNIMA CUANTÍA"/>
    <n v="4"/>
    <n v="5"/>
    <n v="16"/>
    <n v="1"/>
    <n v="398960.1"/>
    <s v="GLOBAL"/>
    <s v="NO SOLICITADAS"/>
  </r>
  <r>
    <x v="12"/>
    <x v="10"/>
    <s v="02-02-01-002-003-06"/>
    <s v="Materiales y suministros - Cacao, chocolate y confitería"/>
    <s v="CACAO, CHOCOLATE Y CONFITERÍA"/>
    <s v="50161511"/>
    <s v="MÍNIMA CUANTÍA"/>
    <n v="4"/>
    <n v="5"/>
    <n v="16"/>
    <n v="1"/>
    <n v="296985.15000000002"/>
    <s v="GLOBAL"/>
    <s v="NO SOLICITADAS"/>
  </r>
  <r>
    <x v="12"/>
    <x v="10"/>
    <s v="02-02-01-002-003-09"/>
    <s v="Materiales y suministros - Otros productos alimenticios n. C. P."/>
    <s v="OTROS PRODUCTOS ALIMENTICIOS N. C. P"/>
    <s v="50347000"/>
    <s v="MÍNIMA CUANTÍA"/>
    <n v="4"/>
    <n v="5"/>
    <n v="16"/>
    <n v="1"/>
    <n v="794342.33"/>
    <s v="GLOBAL"/>
    <s v="NO SOLICITADAS"/>
  </r>
  <r>
    <x v="12"/>
    <x v="11"/>
    <s v="02-02-01-002-004-04"/>
    <s v="Materiales y suministros - Bebidas no alcohólicas; aguas minerales embotelladas"/>
    <s v="BEBIDAS NO ALCOHÓLICAS; AGUAS MINERALES EMBOTELLADAS"/>
    <s v="50202300"/>
    <s v="MÍNIMA CUANTÍA"/>
    <n v="4"/>
    <n v="5"/>
    <n v="16"/>
    <n v="1"/>
    <n v="2793203.7"/>
    <s v="GLOBAL"/>
    <s v="NO SOLICITADAS"/>
  </r>
  <r>
    <x v="12"/>
    <x v="67"/>
    <s v="02-02-02-005-004-02-4"/>
    <s v="Adquisición de servicios - Servicios generales de construcción de tuberías para la conducción de gas a larga distancia, líneas de comunicación y cables de poder"/>
    <s v="MANTENIMIENTO REDES ELECTRICAS"/>
    <s v="72103300"/>
    <s v="MÍNIMA CUANTÍA"/>
    <n v="2"/>
    <n v="7"/>
    <n v="10"/>
    <n v="1"/>
    <n v="37444805"/>
    <s v="GLOBAL"/>
    <s v="NO SOLICITADAS"/>
  </r>
  <r>
    <x v="12"/>
    <x v="31"/>
    <s v="02-02-02-008-003-04-4"/>
    <s v="Adquisición de servicios - Servicios de ensayo y análisis técnicos"/>
    <s v="PRUEBAS PARA CERTIFICACION PCB TRANSFORMADORES"/>
    <s v="81101703"/>
    <s v="MÍNIMA CUANTÍA"/>
    <n v="2"/>
    <n v="7"/>
    <n v="10"/>
    <n v="1"/>
    <n v="14184800"/>
    <s v="GLOBAL"/>
    <s v="NO SOLICITADAS"/>
  </r>
  <r>
    <x v="12"/>
    <x v="14"/>
    <s v="02-02-02-008-007-01-5"/>
    <s v="Adquisición de servicios - Servicios de mantenimiento y reparación de otra maquinaria y otro equipo"/>
    <s v="MANTENIMIENTO PARARRAYOS "/>
    <s v="72103300"/>
    <s v="MÍNIMA CUANTÍA"/>
    <n v="2"/>
    <n v="7"/>
    <n v="16"/>
    <n v="1"/>
    <n v="9805600"/>
    <s v="GLOBAL"/>
    <s v="NO SOLICITADAS"/>
  </r>
  <r>
    <x v="12"/>
    <x v="14"/>
    <s v="02-02-02-008-007-01-5"/>
    <s v="Adquisición de servicios - Servicios de mantenimiento y reparación de otra maquinaria y otro equipo"/>
    <s v="MANTENIMIENTO TRANSFORMADORES"/>
    <s v="73152108"/>
    <s v="MÍNIMA CUANTÍA"/>
    <n v="2"/>
    <n v="7"/>
    <n v="10"/>
    <n v="1"/>
    <n v="13575520"/>
    <s v="GLOBAL"/>
    <s v="NO SOLICITADAS"/>
  </r>
  <r>
    <x v="12"/>
    <x v="53"/>
    <s v="02-01-01-001-002-11"/>
    <s v="Activos fijos - Otros edificios distintos a viviendas otros edificios no residenciales"/>
    <s v="MANTENIMIENTO BAÑOS AULAS"/>
    <s v="72101500"/>
    <s v="SELECCIÓN ABREVIADA MENOR CUANTÍA"/>
    <n v="2"/>
    <n v="7"/>
    <n v="10"/>
    <n v="1"/>
    <n v="23826215.059999999"/>
    <s v="Unidad"/>
    <s v="NO SOLICITADAS"/>
  </r>
  <r>
    <x v="12"/>
    <x v="53"/>
    <s v="02-01-01-001-002-11"/>
    <s v="Activos fijos - Otros edificios distintos a viviendas otros edificios no residenciales"/>
    <s v="MANTENIMIENTO INSTALACIONES"/>
    <s v="72102900"/>
    <s v="SELECCIÓN ABREVIADA MENOR CUANTÍA"/>
    <n v="2"/>
    <n v="7"/>
    <n v="10"/>
    <n v="1"/>
    <n v="367357740.00999999"/>
    <s v="GLOBAL"/>
    <s v="NO SOLICITADAS"/>
  </r>
  <r>
    <x v="12"/>
    <x v="53"/>
    <s v="02-01-01-001-002-11"/>
    <s v="Activos fijos - Otros edificios distintos a viviendas otros edificios no residenciales"/>
    <s v="MANTENIMIENTO INSTALACIONES  GRUSE"/>
    <n v="72101500"/>
    <s v="SELECCIÓN ABREVIADA MENOR CUANTÍA"/>
    <n v="2"/>
    <n v="7"/>
    <n v="10"/>
    <n v="1"/>
    <n v="320000000"/>
    <s v="GLOBAL"/>
    <s v="NO SOLICITADAS"/>
  </r>
  <r>
    <x v="12"/>
    <x v="53"/>
    <s v="02-01-01-001-002-11"/>
    <s v="Activos fijos - Otros edificios distintos a viviendas otros edificios no residenciales"/>
    <s v="MANTENIMIENTO INSTALACIONES ESIMA"/>
    <s v="72101500"/>
    <s v="SELECCIÓN ABREVIADA MENOR CUANTÍA"/>
    <n v="2"/>
    <n v="7"/>
    <n v="10"/>
    <n v="1"/>
    <n v="19042004.52"/>
    <s v="Unidad"/>
    <s v="NO SOLICITADAS"/>
  </r>
  <r>
    <x v="12"/>
    <x v="54"/>
    <s v="02-01-01-001-003-15"/>
    <s v="Activos fijos - Otras estructuras alcantarillas y plantas de tratamiento de agua"/>
    <s v="MANTENIMIENTO PTAR Y PTAP_x0009_"/>
    <s v="72102900"/>
    <s v="SELECCIÓN ABREVIADA MENOR CUANTÍA"/>
    <n v="2"/>
    <n v="7"/>
    <n v="10"/>
    <n v="1"/>
    <n v="238025091.43000001"/>
    <s v="GLOBAL"/>
    <s v="NO SOLICITADAS"/>
  </r>
  <r>
    <x v="12"/>
    <x v="52"/>
    <s v="02-01-01-001-001-07"/>
    <s v="Activos fijos - Viviendas viviendas para personal militar"/>
    <s v="MANTENIMIENTO TECHO BARRACA ALUMNOS"/>
    <s v="72102900"/>
    <s v="SELECCIÓN ABREVIADA MENOR CUANTÍA"/>
    <n v="2"/>
    <n v="7"/>
    <n v="10"/>
    <n v="1"/>
    <n v="339650555.79000002"/>
    <s v="GLOBAL"/>
    <s v="NO SOLICITADAS"/>
  </r>
  <r>
    <x v="12"/>
    <x v="52"/>
    <s v="02-01-01-001-001-07"/>
    <s v="Activos fijos - Viviendas viviendas para personal militar"/>
    <s v="MANTENIMIENTO VIVIENDA FISCAL Y BARRACAS"/>
    <s v="72101500"/>
    <s v="SELECCIÓN ABREVIADA MENOR CUANTÍA"/>
    <n v="2"/>
    <n v="7"/>
    <n v="10"/>
    <n v="1"/>
    <n v="320000000"/>
    <s v="GLOBAL"/>
    <s v="NO SOLICITADAS"/>
  </r>
  <r>
    <x v="12"/>
    <x v="52"/>
    <s v="02-01-01-001-001-07"/>
    <s v="Activos fijos - Viviendas viviendas para personal militar"/>
    <s v="MANTENIMIENTO VIVIENDA FISCAL Y BARRACAS"/>
    <s v="72101500"/>
    <s v="SELECCIÓN ABREVIADA MENOR CUANTÍA"/>
    <n v="2"/>
    <n v="7"/>
    <n v="16"/>
    <n v="1"/>
    <n v="301749436.17000002"/>
    <s v="Unidad"/>
    <s v="NO SOLICITADAS"/>
  </r>
  <r>
    <x v="12"/>
    <x v="3"/>
    <s v="02-02-01-003-005-01"/>
    <s v="Materiales y suministros - Pinturas y barnices y productos relacionados; colores para la pintura artística; tintas"/>
    <s v="TINTA PARA IMPRESORAS"/>
    <s v="44103103"/>
    <s v="MÍNIMA CUANTÍA"/>
    <n v="2"/>
    <n v="3"/>
    <n v="10"/>
    <n v="1"/>
    <n v="400000"/>
    <s v="GLOBAL"/>
    <s v="NO SOLICITADAS"/>
  </r>
  <r>
    <x v="12"/>
    <x v="2"/>
    <s v="02-02-01-003-006-09"/>
    <s v="Materiales y suministros - Otros productos plásticos"/>
    <s v="TONER IMPRESORAS"/>
    <s v="44103103"/>
    <s v="MÍNIMA CUANTÍA"/>
    <n v="2"/>
    <n v="3"/>
    <n v="10"/>
    <n v="1"/>
    <n v="13191500"/>
    <s v="GLOBAL"/>
    <s v="NO SOLICITADAS"/>
  </r>
  <r>
    <x v="12"/>
    <x v="2"/>
    <s v="02-02-01-003-006-09"/>
    <s v="Materiales y suministros - Otros productos plásticos"/>
    <s v="TONER IMPRESORAS"/>
    <s v="44103103"/>
    <s v="MÍNIMA CUANTÍA"/>
    <n v="2"/>
    <n v="3"/>
    <n v="10"/>
    <n v="1"/>
    <n v="5000000"/>
    <s v="GLOBAL"/>
    <s v="NO SOLICITADAS"/>
  </r>
  <r>
    <x v="12"/>
    <x v="4"/>
    <s v="02-02-01-003-008-09"/>
    <s v="Materiales y suministros - Otros artículos manufacturados n. C. P."/>
    <s v="CINTA IMPRESORAS_x0009__x0009_"/>
    <s v="44103100"/>
    <s v="MÍNIMA CUANTÍA"/>
    <n v="2"/>
    <n v="3"/>
    <n v="10"/>
    <n v="1"/>
    <n v="25000"/>
    <s v="GLOBAL"/>
    <s v="NO SOLICITADAS"/>
  </r>
  <r>
    <x v="12"/>
    <x v="64"/>
    <s v="02-02-01-004-005-02"/>
    <s v="Materiales y suministros - Maquinaria de informática y sus partes, piezas y accesorios"/>
    <s v="UNIDAD DE IMAGEN "/>
    <s v="44103120"/>
    <s v="MÍNIMA CUANTÍA"/>
    <n v="2"/>
    <n v="3"/>
    <n v="10"/>
    <n v="1"/>
    <n v="420500"/>
    <s v="Unidad"/>
    <s v="NO SOLICITADAS"/>
  </r>
  <r>
    <x v="12"/>
    <x v="2"/>
    <s v="02-02-01-003-006-09"/>
    <s v="Materiales y suministros - Otros productos plásticos"/>
    <s v="PORTA CARNET VERTICAL DOBLE _x0009__x0009_"/>
    <s v="44122012"/>
    <s v="MÍNIMA CUANTÍA"/>
    <n v="3"/>
    <n v="4"/>
    <n v="16"/>
    <n v="400"/>
    <n v="202400"/>
    <s v="Unidad"/>
    <s v="NO SOLICITADAS"/>
  </r>
  <r>
    <x v="12"/>
    <x v="2"/>
    <s v="02-02-01-003-006-09"/>
    <s v="Materiales y suministros - Otros productos plásticos"/>
    <s v="PORTA CARNET VERTICAL_x0009__x0009_"/>
    <s v="44122012"/>
    <s v="MÍNIMA CUANTÍA"/>
    <n v="3"/>
    <n v="4"/>
    <n v="16"/>
    <n v="800"/>
    <n v="324800"/>
    <s v="Unidad"/>
    <s v="NO SOLICITADAS"/>
  </r>
  <r>
    <x v="12"/>
    <x v="2"/>
    <s v="02-02-01-003-006-09"/>
    <s v="Materiales y suministros - Otros productos plásticos"/>
    <s v="TARJETAS SIN CHIP PVC CALIBRE 30 POR 500 UNIDADES"/>
    <s v="32131010"/>
    <s v="MÍNIMA CUANTÍA"/>
    <n v="3"/>
    <n v="4"/>
    <n v="16"/>
    <n v="1"/>
    <n v="340519"/>
    <s v="Unidad"/>
    <s v="NO SOLICITADAS"/>
  </r>
  <r>
    <x v="12"/>
    <x v="2"/>
    <s v="02-02-01-003-006-09"/>
    <s v="Materiales y suministros - Otros productos plásticos"/>
    <s v="YOYO PORTA CARNET_x0009__x0009_"/>
    <s v="60141014"/>
    <s v="MÍNIMA CUANTÍA"/>
    <n v="3"/>
    <n v="4"/>
    <n v="16"/>
    <n v="700"/>
    <n v="1290800"/>
    <s v="Unidad"/>
    <s v="NO SOLICITADAS"/>
  </r>
  <r>
    <x v="12"/>
    <x v="4"/>
    <s v="02-02-01-003-008-09"/>
    <s v="Materiales y suministros - Otros artículos manufacturados n. C. P."/>
    <s v="CINTA PARA FICHEROS DE COLOR YCMK"/>
    <s v="44103112"/>
    <s v="MÍNIMA CUANTÍA"/>
    <n v="3"/>
    <n v="4"/>
    <n v="16"/>
    <n v="3"/>
    <n v="3138000"/>
    <s v="Unidad"/>
    <s v="NO SOLICITADAS"/>
  </r>
  <r>
    <x v="12"/>
    <x v="4"/>
    <s v="02-02-01-003-008-09"/>
    <s v="Materiales y suministros - Otros artículos manufacturados n. C. P."/>
    <s v="CINTA PARA FICHEROS LAMINADORA FILM RETRANSFERENCIA "/>
    <s v="44103112"/>
    <s v="MÍNIMA CUANTÍA"/>
    <n v="3"/>
    <n v="4"/>
    <n v="16"/>
    <n v="2"/>
    <n v="1470000"/>
    <s v="Unidad"/>
    <s v="NO SOLICITADAS"/>
  </r>
  <r>
    <x v="12"/>
    <x v="15"/>
    <s v="02-02-02-008-005-03"/>
    <s v="Adquisición de servicios - Servicios de limpieza"/>
    <s v="SERVICIO DE ASEO Y LIMPIEZA DE LAS INSTALACIONES DEL ESM"/>
    <s v="76111501"/>
    <s v="MÍNIMA CUANTÍA"/>
    <n v="3"/>
    <n v="6"/>
    <n v="10"/>
    <n v="1"/>
    <n v="56379201.420000002"/>
    <s v="GLOBAL"/>
    <s v="NO SOLICITADAS"/>
  </r>
  <r>
    <x v="12"/>
    <x v="14"/>
    <s v="02-02-02-008-007-01-4"/>
    <s v="Adquisición de servicios - Servicios de mantenimiento y reparación de maquinaria y equipo de transporte"/>
    <s v="MANTENIMIENTO CARGO LOADDER  AMD-1007"/>
    <s v="72154501"/>
    <s v="SELECCIÓN ABREVIADA MENOR CUANTÍA"/>
    <n v="2"/>
    <n v="6"/>
    <n v="10"/>
    <n v="1"/>
    <n v="38461540"/>
    <s v="GLOBAL"/>
    <s v="NO SOLICITADAS"/>
  </r>
  <r>
    <x v="12"/>
    <x v="14"/>
    <s v="02-02-02-008-007-01-4"/>
    <s v="Adquisición de servicios - Servicios de mantenimiento y reparación de maquinaria y equipo de transporte"/>
    <s v="MANTENIMIENTO EQUIPO DE REMOLQUE TIPO TUG AMD 0501"/>
    <s v="72154501"/>
    <s v="SELECCIÓN ABREVIADA MENOR CUANTÍA"/>
    <n v="2"/>
    <n v="6"/>
    <n v="10"/>
    <n v="1"/>
    <n v="9000000"/>
    <s v="GLOBAL"/>
    <s v="NO SOLICITADAS"/>
  </r>
  <r>
    <x v="12"/>
    <x v="14"/>
    <s v="02-02-02-008-007-01-4"/>
    <s v="Adquisición de servicios - Servicios de mantenimiento y reparación de maquinaria y equipo de transporte"/>
    <s v="MANTENIMIENTO EQUIPO DE REMOLQUE TIPO TUG AMD AMD 0552"/>
    <s v="72154501"/>
    <s v="SELECCIÓN ABREVIADA MENOR CUANTÍA"/>
    <n v="2"/>
    <n v="6"/>
    <n v="10"/>
    <n v="1"/>
    <n v="9000000"/>
    <s v="GLOBAL"/>
    <s v="NO SOLICITADAS"/>
  </r>
  <r>
    <x v="12"/>
    <x v="14"/>
    <s v="02-02-02-008-007-01-4"/>
    <s v="Adquisición de servicios - Servicios de mantenimiento y reparación de maquinaria y equipo de transporte"/>
    <s v="MANTENIMIENTO MONTACARGA DE 7 TON   AMD -0903"/>
    <s v="72154501"/>
    <s v="SELECCIÓN ABREVIADA MENOR CUANTÍA"/>
    <n v="2"/>
    <n v="6"/>
    <n v="10"/>
    <n v="1"/>
    <n v="28846153"/>
    <s v="GLOBAL"/>
    <s v="NO SOLICITADAS"/>
  </r>
  <r>
    <x v="12"/>
    <x v="14"/>
    <s v="02-02-02-008-007-01-5"/>
    <s v="Adquisición de servicios - Servicios de mantenimiento y reparación de otra maquinaria y otro equipo"/>
    <s v="MANTENIMIENTO ARRANCADOR AMD-0784"/>
    <n v="72154501"/>
    <s v="SELECCIÓN ABREVIADA MENOR CUANTÍA"/>
    <n v="2"/>
    <n v="6"/>
    <n v="10"/>
    <n v="1"/>
    <n v="81730769"/>
    <s v="GLOBAL"/>
    <s v="NO SOLICITADAS"/>
  </r>
  <r>
    <x v="12"/>
    <x v="14"/>
    <s v="02-02-02-008-007-01-5"/>
    <s v="Adquisición de servicios - Servicios de mantenimiento y reparación de otra maquinaria y otro equipo"/>
    <s v="MANTENIMIENTO BANCOS DE REMOCION DE MOTORES J-79 TNI 1801"/>
    <n v="72154501"/>
    <s v="SELECCIÓN ABREVIADA MENOR CUANTÍA"/>
    <n v="2"/>
    <n v="6"/>
    <n v="10"/>
    <n v="1"/>
    <n v="7211538"/>
    <s v="GLOBAL"/>
    <s v="NO SOLICITADAS"/>
  </r>
  <r>
    <x v="12"/>
    <x v="14"/>
    <s v="02-02-02-008-007-01-5"/>
    <s v="Adquisición de servicios - Servicios de mantenimiento y reparación de otra maquinaria y otro equipo"/>
    <s v="MANTENIMIENTO BANCOS DE REMOCION DE MOTORES J-79 TNI 1808"/>
    <n v="72154501"/>
    <s v="SELECCIÓN ABREVIADA MENOR CUANTÍA"/>
    <n v="2"/>
    <n v="6"/>
    <n v="10"/>
    <n v="1"/>
    <n v="7211538"/>
    <s v="GLOBAL"/>
    <s v="NO SOLICITADAS"/>
  </r>
  <r>
    <x v="12"/>
    <x v="14"/>
    <s v="02-02-02-008-007-01-5"/>
    <s v="Adquisición de servicios - Servicios de mantenimiento y reparación de otra maquinaria y otro equipo"/>
    <s v="MANTENIMIENTO ELEVA TANQUES VENTRAL ANI-0512"/>
    <n v="72154501"/>
    <s v="SELECCIÓN ABREVIADA MENOR CUANTÍA"/>
    <n v="2"/>
    <n v="6"/>
    <n v="10"/>
    <n v="1"/>
    <n v="7211538"/>
    <s v="GLOBAL"/>
    <s v="NO SOLICITADAS"/>
  </r>
  <r>
    <x v="12"/>
    <x v="14"/>
    <s v="02-02-02-008-007-01-5"/>
    <s v="Adquisición de servicios - Servicios de mantenimiento y reparación de otra maquinaria y otro equipo"/>
    <s v="MANTENIMIENTO ESCALERA ANI-0568"/>
    <s v="72154501"/>
    <s v="SELECCIÓN ABREVIADA MENOR CUANTÍA"/>
    <n v="2"/>
    <n v="6"/>
    <n v="10"/>
    <n v="1"/>
    <n v="9615385"/>
    <s v="GLOBAL"/>
    <s v="NO SOLICITADAS"/>
  </r>
  <r>
    <x v="12"/>
    <x v="14"/>
    <s v="02-02-02-008-007-01-5"/>
    <s v="Adquisición de servicios - Servicios de mantenimiento y reparación de otra maquinaria y otro equipo"/>
    <s v="MANTENIMIENTO GRUA ELECTRICA  MOTORES J79 TME-2929"/>
    <s v="72154501"/>
    <s v="SELECCIÓN ABREVIADA MENOR CUANTÍA"/>
    <n v="2"/>
    <n v="6"/>
    <n v="10"/>
    <n v="1"/>
    <n v="7692309"/>
    <s v="GLOBAL"/>
    <s v="NO SOLICITADAS"/>
  </r>
  <r>
    <x v="12"/>
    <x v="14"/>
    <s v="02-02-02-008-007-01-5"/>
    <s v="Adquisición de servicios - Servicios de mantenimiento y reparación de otra maquinaria y otro equipo"/>
    <s v="MANTENIMIENTO GRUA ELECTRICA DEMAG 5 TON  TME-2928"/>
    <s v="72154501"/>
    <s v="SELECCIÓN ABREVIADA MENOR CUANTÍA"/>
    <n v="2"/>
    <n v="6"/>
    <n v="10"/>
    <n v="1"/>
    <n v="7692307"/>
    <s v="GLOBAL"/>
    <s v="NO SOLICITADAS"/>
  </r>
  <r>
    <x v="12"/>
    <x v="14"/>
    <s v="02-02-02-008-007-01-5"/>
    <s v="Adquisición de servicios - Servicios de mantenimiento y reparación de otra maquinaria y otro equipo"/>
    <s v="MANTENIMIENTO PLANTA SUBESTACION HANGARES   AME-0272"/>
    <n v="72154501"/>
    <s v="SELECCIÓN ABREVIADA MENOR CUANTÍA"/>
    <n v="2"/>
    <n v="6"/>
    <n v="10"/>
    <n v="1"/>
    <n v="43269230"/>
    <s v="GLOBAL"/>
    <s v="NO SOLICITADAS"/>
  </r>
  <r>
    <x v="12"/>
    <x v="14"/>
    <s v="02-02-02-008-007-01-5"/>
    <s v="Adquisición de servicios - Servicios de mantenimiento y reparación de otra maquinaria y otro equipo"/>
    <s v="MANTENIMIENTO PLANTAFORMA HIDRAULICA ELEVATANQUES ANH-0504"/>
    <n v="72154501"/>
    <s v="SELECCIÓN ABREVIADA MENOR CUANTÍA"/>
    <n v="2"/>
    <n v="6"/>
    <n v="10"/>
    <n v="1"/>
    <n v="7211537"/>
    <s v="GLOBAL"/>
    <s v="NO SOLICITADAS"/>
  </r>
  <r>
    <x v="12"/>
    <x v="14"/>
    <s v="02-02-02-008-007-01-5"/>
    <s v="Adquisición de servicios - Servicios de mantenimiento y reparación de otra maquinaria y otro equipo"/>
    <s v="MANTENIMIENTO POLIPASTO   BANCO PRUEBA MOTORES J70 TME-2948"/>
    <s v="72154501"/>
    <s v="SELECCIÓN ABREVIADA MENOR CUANTÍA"/>
    <n v="2"/>
    <n v="6"/>
    <n v="10"/>
    <n v="1"/>
    <n v="7692308"/>
    <s v="GLOBAL"/>
    <s v="NO SOLICITADAS"/>
  </r>
  <r>
    <x v="12"/>
    <x v="67"/>
    <s v="02-02-02-005-004-02-5"/>
    <s v="Adquisición de servicios - Servicios generales de construcción de tuberías y cables locales, y obras conexas"/>
    <s v="MANTENIMIENTO  POZOS PROFUNDOS DE EXTRACCIÓN DE AGUA"/>
    <s v="83101501"/>
    <s v="MÍNIMA CUANTÍA"/>
    <n v="3"/>
    <n v="6"/>
    <n v="10"/>
    <n v="1"/>
    <n v="3901733.34"/>
    <s v="GLOBAL"/>
    <s v="NO SOLICITADAS"/>
  </r>
  <r>
    <x v="12"/>
    <x v="67"/>
    <s v="02-02-02-005-004-02-5"/>
    <s v="Adquisición de servicios - Servicios generales de construcción de tuberías y cables locales, y obras conexas"/>
    <s v="MANTENIMIENTO  POZOS PROFUNDOS DE EXTRACCIÓN DE AGUA"/>
    <s v="83101501"/>
    <s v="MÍNIMA CUANTÍA"/>
    <n v="3"/>
    <n v="6"/>
    <n v="16"/>
    <n v="1"/>
    <n v="5260286.6500000004"/>
    <s v="GLOBAL"/>
    <s v="NO SOLICITADAS"/>
  </r>
  <r>
    <x v="12"/>
    <x v="48"/>
    <s v="02-01-01-003-008-01-1"/>
    <s v="Activos fijos - Asientos"/>
    <s v="SILLA EJECUTIVA "/>
    <s v="56112100"/>
    <s v="MÍNIMA CUANTÍA"/>
    <n v="3"/>
    <n v="3"/>
    <n v="10"/>
    <n v="34"/>
    <n v="13600000"/>
    <s v="Unidad"/>
    <s v="NO SOLICITADAS"/>
  </r>
  <r>
    <x v="12"/>
    <x v="48"/>
    <s v="02-01-01-003-008-01-1"/>
    <s v="Activos fijos - Asientos"/>
    <s v="SILLA PLASTICA CON DESCANSABRAZOS"/>
    <s v="56101504"/>
    <s v="MÍNIMA CUANTÍA"/>
    <n v="3"/>
    <n v="3"/>
    <n v="10"/>
    <n v="150"/>
    <n v="9000000"/>
    <s v="Unidad"/>
    <s v="NO SOLICITADAS"/>
  </r>
  <r>
    <x v="12"/>
    <x v="48"/>
    <s v="02-01-01-003-008-01-1"/>
    <s v="Activos fijos - Asientos"/>
    <s v="SOFAS"/>
    <s v="56101502"/>
    <s v="MÍNIMA CUANTÍA"/>
    <n v="3"/>
    <n v="3"/>
    <n v="10"/>
    <n v="1"/>
    <n v="1098800"/>
    <s v="Unidad"/>
    <s v="NO SOLICITADAS"/>
  </r>
  <r>
    <x v="12"/>
    <x v="48"/>
    <s v="02-01-01-003-008-01-2"/>
    <s v="Activos fijos - Muebles, del tipo utilizado en oficinas"/>
    <s v="ESCRITORIO _x0009__x0009_"/>
    <s v="56101703"/>
    <s v="MÍNIMA CUANTÍA"/>
    <n v="3"/>
    <n v="3"/>
    <n v="10"/>
    <n v="20"/>
    <n v="16000000"/>
    <s v="Unidad"/>
    <s v="NO SOLICITADAS"/>
  </r>
  <r>
    <x v="12"/>
    <x v="48"/>
    <s v="02-01-01-003-008-01-4"/>
    <s v="Activos fijos - Otros muebles n. C. P."/>
    <s v="BASE CAMA SENCILLA"/>
    <s v="56101508"/>
    <s v="MÍNIMA CUANTÍA"/>
    <n v="3"/>
    <n v="3"/>
    <n v="16"/>
    <n v="8"/>
    <n v="2400000"/>
    <s v="Unidad"/>
    <s v="NO SOLICITADAS"/>
  </r>
  <r>
    <x v="12"/>
    <x v="48"/>
    <s v="02-01-01-003-008-01-5"/>
    <s v="Activos fijos - Somieres, colchones con muelles, rellenos o guarnecidos interiormente con cualquier material, de caucho o plásticos celulares, recubiertos o no"/>
    <s v="COLCHON SENCILLO"/>
    <s v="56101508"/>
    <s v="MÍNIMA CUANTÍA"/>
    <n v="3"/>
    <n v="3"/>
    <n v="16"/>
    <n v="8"/>
    <n v="7200000"/>
    <s v="Unidad"/>
    <s v="NO SOLICITADAS"/>
  </r>
  <r>
    <x v="12"/>
    <x v="36"/>
    <s v="02-01-01-004-004-08"/>
    <s v="Activos fijos - Aparatos de uso doméstico y sus partes y piezas"/>
    <s v="ASPIRADORA"/>
    <s v="47121602"/>
    <s v="MÍNIMA CUANTÍA"/>
    <n v="3"/>
    <n v="3"/>
    <n v="10"/>
    <n v="1"/>
    <n v="1430000"/>
    <s v="Unidad"/>
    <s v="NO SOLICITADAS"/>
  </r>
  <r>
    <x v="12"/>
    <x v="36"/>
    <s v="02-01-01-004-004-08"/>
    <s v="Activos fijos - Aparatos de uso doméstico y sus partes y piezas"/>
    <s v="MINIBAR NO FROST"/>
    <s v="52141501"/>
    <s v="MÍNIMA CUANTÍA"/>
    <n v="3"/>
    <n v="3"/>
    <n v="10"/>
    <n v="4"/>
    <n v="2287560"/>
    <s v="Unidad"/>
    <s v="NO SOLICITADAS"/>
  </r>
  <r>
    <x v="12"/>
    <x v="36"/>
    <s v="02-01-01-004-004-08"/>
    <s v="Activos fijos - Aparatos de uso doméstico y sus partes y piezas"/>
    <s v="NEVERA ESIAF"/>
    <s v="56121400"/>
    <s v="MÍNIMA CUANTÍA"/>
    <n v="3"/>
    <n v="3"/>
    <n v="10"/>
    <n v="1"/>
    <n v="3900000"/>
    <s v="Unidad"/>
    <s v="NO SOLICITADAS"/>
  </r>
  <r>
    <x v="12"/>
    <x v="36"/>
    <s v="02-01-01-004-004-08"/>
    <s v="Activos fijos - Aparatos de uso doméstico y sus partes y piezas"/>
    <s v="REFRIGERADOR VERTICAL"/>
    <n v="24131501"/>
    <s v="MÍNIMA CUANTÍA"/>
    <n v="3"/>
    <n v="3"/>
    <n v="10"/>
    <n v="1"/>
    <n v="17778000"/>
    <s v="Unidad"/>
    <s v="NO SOLICITADAS"/>
  </r>
  <r>
    <x v="12"/>
    <x v="4"/>
    <s v="02-02-01-003-008-09"/>
    <s v="Materiales y suministros - Otros artículos manufacturados n. C. P."/>
    <s v="NEVERA PORTATIL PLASTICA_x0009_"/>
    <s v="24141602"/>
    <s v="MÍNIMA CUANTÍA"/>
    <n v="3"/>
    <n v="3"/>
    <n v="10"/>
    <n v="5"/>
    <n v="7000000"/>
    <s v="Unidad"/>
    <s v="NO SOLICITADAS"/>
  </r>
  <r>
    <x v="12"/>
    <x v="15"/>
    <s v="02-02-02-008-005-03"/>
    <s v="Adquisición de servicios - Servicios de limpieza"/>
    <s v="SERVICIO ASEO INSTALACIONES C1"/>
    <s v="76111500"/>
    <s v="MÍNIMA CUANTÍA"/>
    <n v="5"/>
    <n v="6"/>
    <n v="16"/>
    <n v="1"/>
    <n v="102461019"/>
    <s v="GLOBAL"/>
    <s v="NO SOLICITADAS"/>
  </r>
  <r>
    <x v="12"/>
    <x v="15"/>
    <s v="02-02-02-008-005-03"/>
    <s v="Adquisición de servicios - Servicios de limpieza"/>
    <s v="SERVICIO DE LAVADO Y DESINFECCIÓN DE TANQUES DE ALMACENAMIENTO DE AGUA"/>
    <s v="76101501"/>
    <s v="MÍNIMA CUANTÍA"/>
    <n v="5"/>
    <n v="5"/>
    <n v="16"/>
    <n v="1"/>
    <n v="7423220"/>
    <s v="GLOBAL"/>
    <s v="NO SOLICITADAS"/>
  </r>
  <r>
    <x v="12"/>
    <x v="1"/>
    <s v="02-02-01-003-003-04"/>
    <s v="Materiales y suministros - Gas de petróleo y otros hidrocarburos gaseosos (excepto gas natural)"/>
    <s v="MAPP GAS _x0009_ "/>
    <s v="15111500"/>
    <s v="MÍNIMA CUANTÍA"/>
    <n v="5"/>
    <n v="5"/>
    <n v="10"/>
    <n v="1"/>
    <n v="179000"/>
    <s v="GLOBAL"/>
    <s v="NO SOLICITADAS"/>
  </r>
  <r>
    <x v="12"/>
    <x v="7"/>
    <s v="02-02-01-003-004-01"/>
    <s v="Materiales y suministros - Químicos orgánicos básicos"/>
    <s v="GAS REFRIGERANTE"/>
    <s v="24131513"/>
    <s v="MÍNIMA CUANTÍA"/>
    <n v="5"/>
    <n v="5"/>
    <n v="10"/>
    <n v="1"/>
    <n v="5355000"/>
    <s v="GLOBAL"/>
    <s v="NO SOLICITADAS"/>
  </r>
  <r>
    <x v="12"/>
    <x v="3"/>
    <s v="02-02-01-003-005-03"/>
    <s v="Materiales y suministros - Jabón, preparados para limpieza, perfumes y preparados de tocador"/>
    <s v="MATERIALES Y REPUESTOS DE REFRIGERACION_x0009__x0009_"/>
    <s v="47121805"/>
    <s v="MÍNIMA CUANTÍA"/>
    <n v="5"/>
    <n v="5"/>
    <n v="10"/>
    <n v="1"/>
    <n v="495000"/>
    <s v="GLOBAL"/>
    <s v="NO SOLICITADAS"/>
  </r>
  <r>
    <x v="12"/>
    <x v="2"/>
    <s v="02-02-01-003-006-02"/>
    <s v="Materiales y suministros - Otros productos de caucho"/>
    <s v="MATERIALES Y REPUESTOS DE REFRIGERACION"/>
    <s v="39121600"/>
    <s v="MÍNIMA CUANTÍA"/>
    <n v="5"/>
    <n v="5"/>
    <n v="10"/>
    <n v="1"/>
    <n v="1183500"/>
    <s v="GLOBAL"/>
    <s v="NO SOLICITADAS"/>
  </r>
  <r>
    <x v="12"/>
    <x v="2"/>
    <s v="02-02-01-003-006-09"/>
    <s v="Materiales y suministros - Otros productos plásticos"/>
    <s v="MATERIALES Y REPUESTOS DE REFRIGERACION"/>
    <s v="40141700"/>
    <s v="MÍNIMA CUANTÍA"/>
    <n v="5"/>
    <n v="5"/>
    <n v="10"/>
    <n v="1"/>
    <n v="419000"/>
    <s v="GLOBAL"/>
    <s v="NO SOLICITADAS"/>
  </r>
  <r>
    <x v="12"/>
    <x v="62"/>
    <s v="02-02-01-004-001"/>
    <s v="Materiales y suministros - Metales básicos"/>
    <s v="MATERIALES Y REPUESTOS DE REFRIGERACION"/>
    <s v="40141700"/>
    <s v="MÍNIMA CUANTÍA"/>
    <n v="5"/>
    <n v="5"/>
    <n v="10"/>
    <n v="1"/>
    <n v="4800000"/>
    <s v="GLOBAL"/>
    <s v="NO SOLICITADAS"/>
  </r>
  <r>
    <x v="12"/>
    <x v="5"/>
    <s v="02-02-01-004-002"/>
    <s v="Materiales y suministros - Productos metálicos elaborados (excepto maquinaria y equipo)"/>
    <s v="MATERIALES Y REPUESTOS DE REFRIGERACION"/>
    <s v="40141700"/>
    <s v="MÍNIMA CUANTÍA"/>
    <n v="5"/>
    <n v="5"/>
    <n v="10"/>
    <n v="1"/>
    <n v="212000"/>
    <s v="GLOBAL"/>
    <s v="NO SOLICITADAS"/>
  </r>
  <r>
    <x v="12"/>
    <x v="34"/>
    <s v="02-02-01-004-003-01"/>
    <s v="Materiales y suministros - Motores y turbinas y sus partes"/>
    <s v="MATERIALES Y REPUESTOS DE REFRIGERACION"/>
    <s v="40141700"/>
    <s v="MÍNIMA CUANTÍA"/>
    <n v="5"/>
    <n v="5"/>
    <n v="10"/>
    <n v="1"/>
    <n v="2975000"/>
    <s v="GLOBAL"/>
    <s v="NO SOLICITADAS"/>
  </r>
  <r>
    <x v="12"/>
    <x v="34"/>
    <s v="02-02-01-004-003-02"/>
    <s v="Materiales y suministros - Bombas, compresores, motores de fuerza hidráulica y motores de potencia neumática y válvulas y sus partes y piezas"/>
    <s v="MATERIALES Y REPUESTOS DE REFRIGERACION"/>
    <s v="39121000"/>
    <s v="MÍNIMA CUANTÍA"/>
    <n v="5"/>
    <n v="5"/>
    <n v="10"/>
    <n v="1"/>
    <n v="13326000"/>
    <s v="GLOBAL"/>
    <s v="NO SOLICITADAS"/>
  </r>
  <r>
    <x v="12"/>
    <x v="34"/>
    <s v="02-02-01-004-003-09"/>
    <s v="Materiales y suministros - Otras máquinas para usos generales y sus partes y piezas"/>
    <s v="MATERIALES Y REPUESTOS DE REFRIGERACION"/>
    <s v="32121500"/>
    <s v="MÍNIMA CUANTÍA"/>
    <n v="5"/>
    <n v="5"/>
    <n v="10"/>
    <n v="1"/>
    <n v="534500"/>
    <s v="GLOBAL"/>
    <s v="NO SOLICITADAS"/>
  </r>
  <r>
    <x v="12"/>
    <x v="65"/>
    <s v="02-02-01-004-006-02"/>
    <s v="Materiales y suministros - Aparatos de control eléctrico y distribución de electricidad y sus partes y piezas"/>
    <s v="MATERIALES Y REPUESTOS DE REFRIGERACION_x0009_"/>
    <s v="39121600"/>
    <s v="MÍNIMA CUANTÍA"/>
    <n v="5"/>
    <n v="5"/>
    <n v="10"/>
    <n v="1"/>
    <n v="4020000"/>
    <s v="GLOBAL"/>
    <s v="NO SOLICITADAS"/>
  </r>
  <r>
    <x v="12"/>
    <x v="65"/>
    <s v="02-02-01-004-006-03"/>
    <s v="Materiales y suministros - Hilos y cables aislados; cable de fibra óptica"/>
    <s v="MATERIALES Y REPUESTOS DE REFRIGERACION _x0009_ "/>
    <s v="26121600"/>
    <s v="MÍNIMA CUANTÍA"/>
    <n v="5"/>
    <n v="5"/>
    <n v="10"/>
    <n v="1"/>
    <n v="1100000"/>
    <s v="GLOBAL"/>
    <s v="NO SOLICITADAS"/>
  </r>
  <r>
    <x v="12"/>
    <x v="65"/>
    <s v="02-02-01-004-006-05"/>
    <s v="Materiales y suministros - Lámparas eléctricas de incandescencia o descarga; lámparas de arco, equipo para alumbrado eléctrico; sus partes y piezas"/>
    <s v="MATERIALES Y REPUESTOS DE REFRIGERACION _x0009_ "/>
    <s v="39101600"/>
    <s v="MÍNIMA CUANTÍA"/>
    <n v="5"/>
    <n v="5"/>
    <n v="10"/>
    <n v="1"/>
    <n v="416500"/>
    <s v="GLOBAL"/>
    <s v="NO SOLICITADAS"/>
  </r>
  <r>
    <x v="12"/>
    <x v="36"/>
    <s v="02-01-01-004-004-01"/>
    <s v="Activos fijos - Maquinaria agropecuaria o silvícola y sus partes y piezas"/>
    <s v="GUADAÑA "/>
    <s v="27112006"/>
    <s v="MÍNIMA CUANTÍA"/>
    <n v="5"/>
    <n v="3"/>
    <n v="10"/>
    <n v="11"/>
    <n v="20813100"/>
    <s v="GLOBAL"/>
    <s v="NO SOLICITADAS"/>
  </r>
  <r>
    <x v="12"/>
    <x v="36"/>
    <s v="02-01-01-004-004-01"/>
    <s v="Activos fijos - Maquinaria agropecuaria o silvícola y sus partes y piezas"/>
    <s v="GUADAÑA "/>
    <s v="27112014"/>
    <s v="MÍNIMA CUANTÍA"/>
    <n v="5"/>
    <n v="3"/>
    <n v="10"/>
    <n v="1"/>
    <n v="1268302"/>
    <s v="GLOBAL"/>
    <s v="NO SOLICITADAS"/>
  </r>
  <r>
    <x v="12"/>
    <x v="36"/>
    <s v="02-01-01-004-004-01"/>
    <s v="Activos fijos - Maquinaria agropecuaria o silvícola y sus partes y piezas"/>
    <s v="GUADAÑA MULTIFUNCIONAL"/>
    <s v="27112006"/>
    <s v="MÍNIMA CUANTÍA"/>
    <n v="5"/>
    <n v="3"/>
    <n v="10"/>
    <n v="4"/>
    <n v="7568400"/>
    <s v="GLOBAL"/>
    <s v="NO SOLICITADAS"/>
  </r>
  <r>
    <x v="12"/>
    <x v="7"/>
    <s v="02-02-01-003-004-06"/>
    <s v="Materiales y suministros - Abonos y plaguicidas"/>
    <s v="HERBICIDA"/>
    <s v="10171701"/>
    <s v="MÍNIMA CUANTÍA"/>
    <n v="5"/>
    <n v="3"/>
    <n v="10"/>
    <n v="70"/>
    <n v="3080000"/>
    <s v="GLOBAL"/>
    <s v="NO SOLICITADAS"/>
  </r>
  <r>
    <x v="12"/>
    <x v="7"/>
    <s v="02-02-01-003-004-06"/>
    <s v="Materiales y suministros - Abonos y plaguicidas"/>
    <s v="HERBICIDA"/>
    <s v="10171702"/>
    <s v="MÍNIMA CUANTÍA"/>
    <n v="5"/>
    <n v="3"/>
    <n v="10"/>
    <n v="6"/>
    <n v="264000"/>
    <s v="GLOBAL"/>
    <s v="NO SOLICITADAS"/>
  </r>
  <r>
    <x v="12"/>
    <x v="7"/>
    <s v="02-02-01-003-004-06"/>
    <s v="Materiales y suministros - Abonos y plaguicidas"/>
    <s v="HERBICIDA "/>
    <s v="10191500"/>
    <s v="MÍNIMA CUANTÍA"/>
    <n v="5"/>
    <n v="3"/>
    <n v="10"/>
    <n v="183"/>
    <n v="8052000"/>
    <s v="GLOBAL"/>
    <s v="NO SOLICITADAS"/>
  </r>
  <r>
    <x v="12"/>
    <x v="7"/>
    <s v="02-02-01-003-004-06"/>
    <s v="Materiales y suministros - Abonos y plaguicidas"/>
    <s v="INSECTICIDA_x0009_"/>
    <s v="53131634"/>
    <s v="MÍNIMA CUANTÍA"/>
    <n v="5"/>
    <n v="3"/>
    <n v="10"/>
    <n v="23"/>
    <n v="1253500"/>
    <s v="GLOBAL"/>
    <s v="NO SOLICITADAS"/>
  </r>
  <r>
    <x v="12"/>
    <x v="3"/>
    <s v="02-02-01-003-005-05"/>
    <s v="Materiales y suministros - Fibras textiles manufacturadas"/>
    <s v="NYLON GUADAÑA ROLLO X 150 MTS"/>
    <s v="11151502"/>
    <s v="MÍNIMA CUANTÍA"/>
    <n v="5"/>
    <n v="3"/>
    <n v="10"/>
    <n v="8"/>
    <n v="1100512"/>
    <s v="Rollo"/>
    <s v="NO SOLICITADAS"/>
  </r>
  <r>
    <x v="12"/>
    <x v="3"/>
    <s v="02-02-01-003-005-05"/>
    <s v="Materiales y suministros - Fibras textiles manufacturadas"/>
    <s v="NYLON GUADAÑA ROLLO X 573 MTS"/>
    <s v="11151502"/>
    <s v="MÍNIMA CUANTÍA"/>
    <n v="5"/>
    <n v="3"/>
    <n v="16"/>
    <n v="4"/>
    <n v="1785000"/>
    <s v="Rollo"/>
    <s v="NO SOLICITADAS"/>
  </r>
  <r>
    <x v="12"/>
    <x v="4"/>
    <s v="02-02-01-003-008-09"/>
    <s v="Materiales y suministros - Otros artículos manufacturados n. C. P."/>
    <s v="EMPAQUES PARA GUADAÑAS "/>
    <s v="26101700"/>
    <s v="MÍNIMA CUANTÍA"/>
    <n v="5"/>
    <n v="3"/>
    <n v="16"/>
    <n v="21"/>
    <n v="749700"/>
    <s v="Juego"/>
    <s v="NO SOLICITADAS"/>
  </r>
  <r>
    <x v="12"/>
    <x v="5"/>
    <s v="02-02-01-004-002"/>
    <s v="Materiales y suministros - Productos metálicos elaborados (excepto maquinaria y equipo)"/>
    <s v="CABEZAL DE CORTE"/>
    <s v="27112006"/>
    <s v="MÍNIMA CUANTÍA"/>
    <n v="5"/>
    <n v="3"/>
    <n v="16"/>
    <n v="68"/>
    <n v="4450600"/>
    <s v="Unidad"/>
    <s v="NO SOLICITADAS"/>
  </r>
  <r>
    <x v="12"/>
    <x v="5"/>
    <s v="02-02-01-004-002"/>
    <s v="Materiales y suministros - Productos metálicos elaborados (excepto maquinaria y equipo)"/>
    <s v="CADENA PARA MOTOSIERRA "/>
    <s v="26101700"/>
    <s v="MÍNIMA CUANTÍA"/>
    <n v="5"/>
    <n v="3"/>
    <n v="16"/>
    <n v="11"/>
    <n v="536690"/>
    <s v="GLOBAL"/>
    <s v="NO SOLICITADAS"/>
  </r>
  <r>
    <x v="12"/>
    <x v="5"/>
    <s v="02-02-01-004-002"/>
    <s v="Materiales y suministros - Productos metálicos elaborados (excepto maquinaria y equipo)"/>
    <s v="CUCHILLA DE CORTE"/>
    <s v="26101700"/>
    <s v="MÍNIMA CUANTÍA"/>
    <n v="5"/>
    <n v="3"/>
    <n v="10"/>
    <n v="23"/>
    <n v="1787100"/>
    <s v="Unidad"/>
    <s v="NO SOLICITADAS"/>
  </r>
  <r>
    <x v="12"/>
    <x v="5"/>
    <s v="02-02-01-004-002"/>
    <s v="Materiales y suministros - Productos metálicos elaborados (excepto maquinaria y equipo)"/>
    <s v="TUERCA PARA CUCHILLA"/>
    <s v="26101700"/>
    <s v="MÍNIMA CUANTÍA"/>
    <n v="5"/>
    <n v="3"/>
    <n v="16"/>
    <n v="58"/>
    <n v="448630"/>
    <s v="Unidad"/>
    <s v="NO SOLICITADAS"/>
  </r>
  <r>
    <x v="12"/>
    <x v="34"/>
    <s v="02-02-01-004-003-01"/>
    <s v="Materiales y suministros - Motores y turbinas y sus partes"/>
    <s v="CARBURADOR PARA GUADAÑA"/>
    <s v="26101700"/>
    <s v="MÍNIMA CUANTÍA"/>
    <n v="5"/>
    <n v="3"/>
    <n v="16"/>
    <n v="22"/>
    <n v="3796100"/>
    <s v="Unidad"/>
    <s v="NO SOLICITADAS"/>
  </r>
  <r>
    <x v="12"/>
    <x v="34"/>
    <s v="02-02-01-004-003-01"/>
    <s v="Materiales y suministros - Motores y turbinas y sus partes"/>
    <s v="KIT CILINDROS DOS TIEMPOS"/>
    <s v="26101700"/>
    <s v="MÍNIMA CUANTÍA"/>
    <n v="5"/>
    <n v="3"/>
    <n v="16"/>
    <n v="10"/>
    <n v="3391500"/>
    <s v="Kit"/>
    <s v="NO SOLICITADAS"/>
  </r>
  <r>
    <x v="12"/>
    <x v="34"/>
    <s v="02-02-01-004-003-01"/>
    <s v="Materiales y suministros - Motores y turbinas y sus partes"/>
    <s v="PISTON PARA GUADAÑA"/>
    <s v="27112006"/>
    <s v="MÍNIMA CUANTÍA"/>
    <n v="5"/>
    <n v="3"/>
    <n v="16"/>
    <n v="10"/>
    <n v="1190000"/>
    <s v="Unidad"/>
    <s v="NO SOLICITADAS"/>
  </r>
  <r>
    <x v="12"/>
    <x v="34"/>
    <s v="02-02-01-004-003-01"/>
    <s v="Materiales y suministros - Motores y turbinas y sus partes"/>
    <s v="TRANSMISION  PARA GUADAÑAS"/>
    <s v="26101700"/>
    <s v="MÍNIMA CUANTÍA"/>
    <n v="5"/>
    <n v="3"/>
    <n v="16"/>
    <n v="4"/>
    <n v="1380400"/>
    <s v="Unidad"/>
    <s v="NO SOLICITADAS"/>
  </r>
  <r>
    <x v="12"/>
    <x v="65"/>
    <s v="02-02-01-004-006-09"/>
    <s v="Materiales y suministros - Otro equipo eléctrico y sus partes y piezas"/>
    <s v="BUJIAS PARA GUADAÑAS "/>
    <s v="26101700"/>
    <s v="MÍNIMA CUANTÍA"/>
    <n v="5"/>
    <n v="3"/>
    <n v="16"/>
    <n v="25"/>
    <n v="1933750"/>
    <s v="CAJA X 10"/>
    <s v="NO SOLICITADAS"/>
  </r>
  <r>
    <x v="12"/>
    <x v="65"/>
    <s v="02-02-01-004-006-09"/>
    <s v="Materiales y suministros - Otro equipo eléctrico y sus partes y piezas"/>
    <s v="CUBIERTA DE ARRANQUE DE RETROCESO "/>
    <s v="26101700"/>
    <s v="MÍNIMA CUANTÍA"/>
    <n v="5"/>
    <n v="3"/>
    <n v="10"/>
    <n v="1"/>
    <n v="46410"/>
    <s v="Unidad"/>
    <s v="NO SOLICITADAS"/>
  </r>
  <r>
    <x v="12"/>
    <x v="37"/>
    <s v="02-01-01-004-003-02"/>
    <s v="Activos fijos - Bombas, compresores, motores de fuerza hidráulica y motores de potencia neumática y válvulas y sus partes y piezas"/>
    <s v="ELECTROBOMBA_x0009_"/>
    <s v="40151500"/>
    <s v="MÍNIMA CUANTÍA"/>
    <n v="4"/>
    <n v="4"/>
    <n v="10"/>
    <n v="1"/>
    <n v="19444600"/>
    <s v="Unidad"/>
    <s v="NO SOLICITADAS"/>
  </r>
  <r>
    <x v="12"/>
    <x v="55"/>
    <s v="02-01-01-004-005-01"/>
    <s v="Activos fijos - Máquinas para oficina y contabilidad, y sus partes y accesorios"/>
    <s v="DESTRUCTORA  DE PAPEL  "/>
    <s v="44101603"/>
    <s v="MÍNIMA CUANTÍA"/>
    <n v="3"/>
    <n v="4"/>
    <n v="10"/>
    <n v="2"/>
    <n v="13926000"/>
    <s v="Unidad"/>
    <s v="NO SOLICITADAS"/>
  </r>
  <r>
    <x v="12"/>
    <x v="35"/>
    <s v="02-01-01-004-008-03"/>
    <s v="Activos fijos - Instrumentos ópticos y equipo fotográfico; partes, piezas y accesorios"/>
    <s v="CAMARA FOTOGRAFICA"/>
    <s v="45121504"/>
    <s v="MÍNIMA CUANTÍA"/>
    <n v="3"/>
    <n v="4"/>
    <n v="10"/>
    <n v="1"/>
    <n v="4800000"/>
    <s v="Unidad"/>
    <s v="NO SOLICITADAS"/>
  </r>
  <r>
    <x v="12"/>
    <x v="35"/>
    <s v="02-01-01-004-008-03"/>
    <s v="Activos fijos - Instrumentos ópticos y equipo fotográfico; partes, piezas y accesorios"/>
    <s v="LENTE CAMARA NIKON D5600"/>
    <s v="45121600"/>
    <s v="MÍNIMA CUANTÍA"/>
    <n v="3"/>
    <n v="4"/>
    <n v="10"/>
    <n v="1"/>
    <n v="2168000"/>
    <s v="Unidad"/>
    <s v="NO SOLICITADAS"/>
  </r>
  <r>
    <x v="12"/>
    <x v="35"/>
    <s v="02-01-01-004-008-03"/>
    <s v="Activos fijos - Instrumentos ópticos y equipo fotográfico; partes, piezas y accesorios"/>
    <s v="LENTE PROFESIONAL CAMARA NIKON"/>
    <s v="45121600"/>
    <s v="MÍNIMA CUANTÍA"/>
    <n v="3"/>
    <n v="4"/>
    <n v="10"/>
    <n v="1"/>
    <n v="1207692"/>
    <s v="Unidad"/>
    <s v="NO SOLICITADAS"/>
  </r>
  <r>
    <x v="12"/>
    <x v="35"/>
    <s v="02-01-01-004-008-03"/>
    <s v="Activos fijos - Instrumentos ópticos y equipo fotográfico; partes, piezas y accesorios"/>
    <s v="TRIPODE PARA CAMARA FOTOGRAFICA Y CELULAR"/>
    <s v="45121600"/>
    <s v="MÍNIMA CUANTÍA"/>
    <n v="3"/>
    <n v="4"/>
    <n v="10"/>
    <n v="1"/>
    <n v="149300"/>
    <s v="Unidad"/>
    <s v="NO SOLICITADAS"/>
  </r>
  <r>
    <x v="12"/>
    <x v="64"/>
    <s v="02-02-01-004-005-02"/>
    <s v="Materiales y suministros - Maquinaria de informática y sus partes, piezas y accesorios"/>
    <s v="ADAPTADOR USB RED ETHERNET 3.0"/>
    <s v="43211600"/>
    <s v="MÍNIMA CUANTÍA"/>
    <n v="3"/>
    <n v="4"/>
    <n v="10"/>
    <n v="10"/>
    <n v="1600000"/>
    <s v="Unidad"/>
    <s v="NO SOLICITADAS"/>
  </r>
  <r>
    <x v="12"/>
    <x v="64"/>
    <s v="02-02-01-004-005-02"/>
    <s v="Materiales y suministros - Maquinaria de informática y sus partes, piezas y accesorios"/>
    <s v="TARJETA RED USB WIFI ROMPEMUROS CON ANTENA"/>
    <s v="43211600"/>
    <s v="MÍNIMA CUANTÍA"/>
    <n v="3"/>
    <n v="4"/>
    <n v="10"/>
    <n v="5"/>
    <n v="585000"/>
    <s v="Unidad"/>
    <s v="NO SOLICITADAS"/>
  </r>
  <r>
    <x v="12"/>
    <x v="65"/>
    <s v="02-02-01-004-006-02"/>
    <s v="Materiales y suministros - Aparatos de control eléctrico y distribución de electricidad y sus partes y piezas"/>
    <s v="JACK BLINDADO CAT 6A"/>
    <s v="39121444"/>
    <s v="MÍNIMA CUANTÍA"/>
    <n v="3"/>
    <n v="4"/>
    <n v="10"/>
    <n v="33"/>
    <n v="976800"/>
    <s v="Unidad"/>
    <s v="NO SOLICITADAS"/>
  </r>
  <r>
    <x v="12"/>
    <x v="65"/>
    <s v="02-02-01-004-006-03"/>
    <s v="Materiales y suministros - Hilos y cables aislados; cable de fibra óptica"/>
    <s v="PACTH CORE DE 1,5 MTS CAT 6A CERTIFICADO "/>
    <s v="26121609"/>
    <s v="MÍNIMA CUANTÍA"/>
    <n v="3"/>
    <n v="4"/>
    <n v="10"/>
    <n v="41"/>
    <n v="2205800"/>
    <s v="Unidad"/>
    <s v="NO SOLICITADAS"/>
  </r>
  <r>
    <x v="12"/>
    <x v="28"/>
    <s v="02-02-01-004-007-03"/>
    <s v="Materiales y suministros - Radiorreceptores y receptores de televisión; aparatos para la grabación y reproducción de sonido y video; micrófonos, altavoces, amplificadores, etc."/>
    <s v="MICROFONO SOLAPA INALAMBRICO"/>
    <s v="52161520"/>
    <s v="MÍNIMA CUANTÍA"/>
    <n v="3"/>
    <n v="4"/>
    <n v="10"/>
    <n v="1"/>
    <n v="196990"/>
    <s v="Unidad"/>
    <s v="NO SOLICITADAS"/>
  </r>
  <r>
    <x v="12"/>
    <x v="14"/>
    <s v="02-02-02-008-007-01-5"/>
    <s v="Adquisición de servicios - Servicios de mantenimiento y reparación de otra maquinaria y otro equipo"/>
    <s v="MANTENIMIENTO CALDERAS Y MARMITAS"/>
    <s v="72151001"/>
    <s v="MÍNIMA CUANTÍA"/>
    <n v="4"/>
    <n v="5"/>
    <n v="16"/>
    <n v="1"/>
    <n v="3153065"/>
    <s v="GLOBAL"/>
    <s v="NO SOLICITADAS"/>
  </r>
  <r>
    <x v="12"/>
    <x v="14"/>
    <s v="02-02-02-008-007-01-5"/>
    <s v="Adquisición de servicios - Servicios de mantenimiento y reparación de otra maquinaria y otro equipo"/>
    <s v="MANTENIMIENTO CALDERAS Y MARMITAS "/>
    <s v="72151001"/>
    <s v="MÍNIMA CUANTÍA"/>
    <n v="4"/>
    <n v="5"/>
    <n v="10"/>
    <n v="1"/>
    <n v="11684113"/>
    <s v="GLOBAL"/>
    <s v="NO SOLICITADAS"/>
  </r>
  <r>
    <x v="12"/>
    <x v="14"/>
    <s v="02-02-02-008-007-01-5"/>
    <s v="Adquisición de servicios - Servicios de mantenimiento y reparación de otra maquinaria y otro equipo"/>
    <s v="MANTENIMIENTO CALDERAS Y MARMITAS ESIMA   "/>
    <s v="72151001"/>
    <s v="MÍNIMA CUANTÍA"/>
    <n v="4"/>
    <n v="5"/>
    <n v="10"/>
    <n v="1"/>
    <n v="2200000"/>
    <s v="GLOBAL"/>
    <s v="NO SOLICITADAS"/>
  </r>
  <r>
    <x v="12"/>
    <x v="37"/>
    <s v="02-01-01-004-003-09"/>
    <s v="Activos fijos - Otras máquinas para usos generales y sus partes y piezas"/>
    <s v="AIRES ACONDICIONADOS"/>
    <s v="40101701"/>
    <s v="MÍNIMA CUANTÍA"/>
    <n v="4"/>
    <n v="5"/>
    <n v="10"/>
    <n v="2.0386967825911722"/>
    <n v="9256611"/>
    <s v="Unidad"/>
    <s v="NO SOLICITADAS"/>
  </r>
  <r>
    <x v="12"/>
    <x v="37"/>
    <s v="02-01-01-004-003-09"/>
    <s v="Activos fijos - Otras máquinas para usos generales y sus partes y piezas"/>
    <s v="AIRES ACONDICIONADOS"/>
    <s v="40101701"/>
    <s v="MÍNIMA CUANTÍA"/>
    <n v="4"/>
    <n v="5"/>
    <n v="10"/>
    <n v="4.9613032174088278"/>
    <n v="22526574"/>
    <s v="GLOBAL"/>
    <s v="NO SOLICITADAS"/>
  </r>
  <r>
    <x v="12"/>
    <x v="37"/>
    <s v="02-01-01-004-003-09"/>
    <s v="Activos fijos - Otras máquinas para usos generales y sus partes y piezas"/>
    <s v="AIRES ACONDICIONADOS"/>
    <s v="40101701"/>
    <s v="MÍNIMA CUANTÍA"/>
    <n v="4"/>
    <n v="5"/>
    <n v="16"/>
    <n v="1"/>
    <n v="4540455"/>
    <s v="Unidad"/>
    <s v="NO SOLICITADAS"/>
  </r>
  <r>
    <x v="12"/>
    <x v="37"/>
    <s v="02-01-01-004-003-09"/>
    <s v="Activos fijos - Otras máquinas para usos generales y sus partes y piezas"/>
    <s v="AIRES ACONDICIONADOS  24BTU 220V"/>
    <s v="40101701"/>
    <s v="MÍNIMA CUANTÍA"/>
    <n v="4"/>
    <n v="5"/>
    <n v="10"/>
    <n v="6"/>
    <n v="27242730"/>
    <s v="GLOBAL"/>
    <s v="NO SOLICITADAS"/>
  </r>
  <r>
    <x v="12"/>
    <x v="37"/>
    <s v="02-01-01-004-003-09"/>
    <s v="Activos fijos - Otras máquinas para usos generales y sus partes y piezas"/>
    <s v="AIRES ACONDICIONADOS  24BTU 220V"/>
    <s v="40101701"/>
    <s v="MÍNIMA CUANTÍA"/>
    <n v="4"/>
    <n v="5"/>
    <n v="10"/>
    <n v="1"/>
    <n v="4540455"/>
    <s v="GLOBAL"/>
    <s v="NO SOLICITADAS"/>
  </r>
  <r>
    <x v="12"/>
    <x v="37"/>
    <s v="02-01-01-004-003-09"/>
    <s v="Activos fijos - Otras máquinas para usos generales y sus partes y piezas"/>
    <s v="AIRES ACONDICIONADOS  24BTU 220V"/>
    <s v="40101701"/>
    <s v="MÍNIMA CUANTÍA"/>
    <n v="4"/>
    <n v="5"/>
    <n v="10"/>
    <n v="2"/>
    <n v="9080910"/>
    <s v="Unidad"/>
    <s v="NO SOLICITADAS"/>
  </r>
  <r>
    <x v="12"/>
    <x v="37"/>
    <s v="02-01-01-004-003-09"/>
    <s v="Activos fijos - Otras máquinas para usos generales y sus partes y piezas"/>
    <s v="AIRES ACONDICIONADOS  24BTU 220V"/>
    <s v="40101701"/>
    <s v="MÍNIMA CUANTÍA"/>
    <n v="4"/>
    <n v="5"/>
    <n v="16"/>
    <n v="2"/>
    <n v="9080910"/>
    <s v="GLOBAL"/>
    <s v="NO SOLICITADAS"/>
  </r>
  <r>
    <x v="12"/>
    <x v="37"/>
    <s v="02-01-01-004-003-09"/>
    <s v="Activos fijos - Otras máquinas para usos generales y sus partes y piezas"/>
    <s v="AIRES ACONDICIONADOS CENTRAL TIPO PAQUETE"/>
    <s v="40101902"/>
    <s v="MÍNIMA CUANTÍA"/>
    <n v="4"/>
    <n v="5"/>
    <n v="10"/>
    <n v="1"/>
    <n v="2680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DESHUMIDIFICADOR"/>
    <s v="40101902"/>
    <s v="MÍNIMA CUANTÍA"/>
    <n v="4"/>
    <n v="5"/>
    <n v="10"/>
    <n v="2"/>
    <n v="1767326"/>
    <s v="Unidad"/>
    <s v="NO SOLICITADAS"/>
  </r>
  <r>
    <x v="12"/>
    <x v="5"/>
    <s v="02-02-01-004-002"/>
    <s v="Materiales y suministros - Productos metálicos elaborados (excepto maquinaria y equipo)"/>
    <s v="DISTINTIVO JURAMENTO A LA  BANDERA "/>
    <s v="49101701"/>
    <s v="MÍNIMA CUANTÍA"/>
    <n v="2"/>
    <n v="4"/>
    <n v="10"/>
    <n v="3000"/>
    <n v="5400000"/>
    <s v="Unidad"/>
    <s v="NO SOLICITADAS"/>
  </r>
  <r>
    <x v="12"/>
    <x v="14"/>
    <s v="02-02-02-008-007-01-5"/>
    <s v="Adquisición de servicios - Servicios de mantenimiento y reparación de otra maquinaria y otro equipo"/>
    <s v="MANTENIMIENTO BEBEDEROS DE AGUA_x0009_"/>
    <s v="72154022"/>
    <s v="MÍNIMA CUANTÍA"/>
    <n v="4"/>
    <n v="5"/>
    <n v="10"/>
    <n v="1"/>
    <n v="11000000"/>
    <s v="GLOBAL"/>
    <s v="NO SOLICITADAS"/>
  </r>
  <r>
    <x v="12"/>
    <x v="14"/>
    <s v="02-02-02-008-007-01-5"/>
    <s v="Adquisición de servicios - Servicios de mantenimiento y reparación de otra maquinaria y otro equipo"/>
    <s v="MANTENIMIENTO PLANTAS PURICADORAS "/>
    <s v="47101514"/>
    <s v="MÍNIMA CUANTÍA"/>
    <n v="4"/>
    <n v="5"/>
    <n v="10"/>
    <n v="1"/>
    <n v="5940000"/>
    <s v="GLOBAL"/>
    <s v="NO SOLICITADAS"/>
  </r>
  <r>
    <x v="12"/>
    <x v="14"/>
    <s v="02-02-02-008-007-01-5"/>
    <s v="Adquisición de servicios - Servicios de mantenimiento y reparación de otra maquinaria y otro equipo"/>
    <s v="MANTENIMIENTO PLANTAS PURICADORAS  Y FILTROS DE AGUA"/>
    <s v="47101514"/>
    <s v="MÍNIMA CUANTÍA"/>
    <n v="4"/>
    <n v="5"/>
    <n v="10"/>
    <n v="1"/>
    <n v="17946040"/>
    <s v="GLOBAL"/>
    <s v="NO SOLICITADAS"/>
  </r>
  <r>
    <x v="12"/>
    <x v="36"/>
    <s v="02-01-01-004-004-02"/>
    <s v="Activos fijos - Máquinas herramientas y sus partes, piezas y accesorios"/>
    <s v="ADAPTADOR DE REDUCCION DE 1/2 A 3/8"/>
    <n v="27112822"/>
    <s v="MÍNIMA CUANTÍA"/>
    <n v="4"/>
    <n v="5"/>
    <n v="10"/>
    <n v="1"/>
    <n v="706384"/>
    <s v="Unidad"/>
    <s v="NO SOLICITADAS"/>
  </r>
  <r>
    <x v="12"/>
    <x v="36"/>
    <s v="02-01-01-004-004-02"/>
    <s v="Activos fijos - Máquinas herramientas y sus partes, piezas y accesorios"/>
    <s v="ADAPTADOR DE REDUCCION DE 3/8 A 1/2"/>
    <n v="27112822"/>
    <s v="MÍNIMA CUANTÍA"/>
    <n v="4"/>
    <n v="5"/>
    <n v="10"/>
    <n v="1"/>
    <n v="687534"/>
    <s v="Unidad"/>
    <s v="NO SOLICITADAS"/>
  </r>
  <r>
    <x v="12"/>
    <x v="36"/>
    <s v="02-01-01-004-004-02"/>
    <s v="Activos fijos - Máquinas herramientas y sus partes, piezas y accesorios"/>
    <s v="BOQUILLA DE AIRE P/N: GA356B"/>
    <n v="40141731"/>
    <s v="MÍNIMA CUANTÍA"/>
    <n v="4"/>
    <n v="5"/>
    <n v="10"/>
    <n v="2"/>
    <n v="1472744"/>
    <s v="Unidad"/>
    <s v="NO SOLICITADAS"/>
  </r>
  <r>
    <x v="12"/>
    <x v="36"/>
    <s v="02-01-01-004-004-02"/>
    <s v="Activos fijos - Máquinas herramientas y sus partes, piezas y accesorios"/>
    <s v="CORTADOR DE FILTROS  "/>
    <n v="23151901"/>
    <s v="MÍNIMA CUANTÍA"/>
    <n v="4"/>
    <n v="5"/>
    <n v="10"/>
    <n v="1"/>
    <n v="2722363"/>
    <s v="Unidad"/>
    <s v="NO SOLICITADAS"/>
  </r>
  <r>
    <x v="12"/>
    <x v="36"/>
    <s v="02-01-01-004-004-02"/>
    <s v="Activos fijos - Máquinas herramientas y sus partes, piezas y accesorios"/>
    <s v="ENGRASADORA ELECTRICA "/>
    <n v="27131610"/>
    <s v="MÍNIMA CUANTÍA"/>
    <n v="4"/>
    <n v="5"/>
    <n v="10"/>
    <n v="1"/>
    <n v="2580050"/>
    <s v="Unidad"/>
    <s v="NO SOLICITADAS"/>
  </r>
  <r>
    <x v="12"/>
    <x v="36"/>
    <s v="02-01-01-004-004-02"/>
    <s v="Activos fijos - Máquinas herramientas y sus partes, piezas y accesorios"/>
    <s v="EXTRACTOR PARA MAGNETOS 23MD20"/>
    <n v="27111712"/>
    <s v="MÍNIMA CUANTÍA"/>
    <n v="4"/>
    <n v="5"/>
    <n v="10"/>
    <n v="1"/>
    <n v="4004326"/>
    <s v="Unidad"/>
    <s v="NO SOLICITADAS"/>
  </r>
  <r>
    <x v="12"/>
    <x v="36"/>
    <s v="02-01-01-004-004-02"/>
    <s v="Activos fijos - Máquinas herramientas y sus partes, piezas y accesorios"/>
    <s v="PISTOLA DE SOLDADURA "/>
    <n v="23271707"/>
    <s v="MÍNIMA CUANTÍA"/>
    <n v="4"/>
    <n v="5"/>
    <n v="10"/>
    <n v="1"/>
    <n v="4249014"/>
    <s v="Unidad"/>
    <s v="NO SOLICITADAS"/>
  </r>
  <r>
    <x v="12"/>
    <x v="38"/>
    <s v="02-01-01-004-006-05"/>
    <s v="Activos fijos - Lámparas eléctricas de incandescencia o descarga; lámparas de arco, equipo para alumbrado eléctrico; sus partes y piezas"/>
    <s v="LAMPARA ULTRAVIOLETA PORTATIL LED"/>
    <n v="12142208"/>
    <s v="MÍNIMA CUANTÍA"/>
    <n v="4"/>
    <n v="5"/>
    <n v="10"/>
    <n v="1"/>
    <n v="729946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INCLINOMETRO 12-20125"/>
    <n v="42182707"/>
    <s v="MÍNIMA CUANTÍA"/>
    <n v="4"/>
    <n v="5"/>
    <n v="10"/>
    <n v="1"/>
    <n v="1098999"/>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INCLINOMETRO SE716"/>
    <n v="42182707"/>
    <s v="MÍNIMA CUANTÍA"/>
    <n v="4"/>
    <n v="5"/>
    <n v="10"/>
    <n v="1"/>
    <n v="1082974"/>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INFLADOR CON MANOMETRO BAJA PRESION  "/>
    <n v="25191737"/>
    <s v="MÍNIMA CUANTÍA"/>
    <n v="4"/>
    <n v="5"/>
    <n v="10"/>
    <n v="1"/>
    <n v="816102"/>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KIT DE CARGA ACUMULADORES DE 3000 PSI"/>
    <n v="27121802"/>
    <s v="MÍNIMA CUANTÍA"/>
    <n v="4"/>
    <n v="5"/>
    <n v="10"/>
    <n v="1"/>
    <n v="1783810"/>
    <s v="Kit"/>
    <s v="NO SOLICITADAS"/>
  </r>
  <r>
    <x v="12"/>
    <x v="35"/>
    <s v="02-01-01-004-008-02"/>
    <s v="Activos fijos - Instrumentos y aparatos de medición, verificación, análisis, de navegación y para otros fines (excepto instrumentos ópticos); instrumentos de control de procesos industriales, sus partes, piezas y accesorios"/>
    <s v="MEDIDOR DE ESPESOR DE RECUBRIMIENTO"/>
    <n v="41111617"/>
    <s v="MÍNIMA CUANTÍA"/>
    <n v="4"/>
    <n v="5"/>
    <n v="10"/>
    <n v="1"/>
    <n v="773381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PROBADOR DE CABLES DE ALTA TENSION ATS E5A P/N 12-01016"/>
    <n v="41111819"/>
    <s v="MÍNIMA CUANTÍA"/>
    <n v="4"/>
    <n v="5"/>
    <n v="10"/>
    <n v="1"/>
    <n v="926415"/>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REGULADOR DE OXIGENO INDUSTRIAL SEMI-PROFESIONAL "/>
    <n v="40142204"/>
    <s v="MÍNIMA CUANTÍA"/>
    <n v="4"/>
    <n v="5"/>
    <n v="10"/>
    <n v="1"/>
    <n v="677384"/>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TENSIOMETRO CABLES CONTROL AERONAVE P/N T60-1001-C8-1A"/>
    <n v="41114509"/>
    <s v="MÍNIMA CUANTÍA"/>
    <n v="4"/>
    <n v="5"/>
    <n v="10"/>
    <n v="1"/>
    <n v="3447430"/>
    <s v="Unidad"/>
    <s v="NO SOLICITADAS"/>
  </r>
  <r>
    <x v="12"/>
    <x v="2"/>
    <s v="02-02-01-003-006-02"/>
    <s v="Materiales y suministros - Otros productos de caucho"/>
    <s v="MANGUERA DE ALTA PRESION 3/8 "/>
    <n v="40142002"/>
    <s v="MÍNIMA CUANTÍA"/>
    <n v="4"/>
    <n v="5"/>
    <n v="10"/>
    <n v="1"/>
    <n v="128639"/>
    <s v="Unidad"/>
    <s v="NO SOLICITADAS"/>
  </r>
  <r>
    <x v="12"/>
    <x v="5"/>
    <s v="02-02-01-004-002"/>
    <s v="Materiales y suministros - Productos metálicos elaborados (excepto maquinaria y equipo)"/>
    <s v="BROCA ESCALONADA"/>
    <n v="27112841"/>
    <s v="MÍNIMA CUANTÍA"/>
    <n v="4"/>
    <n v="5"/>
    <n v="10"/>
    <n v="1"/>
    <n v="237883"/>
    <s v="Unidad"/>
    <s v="NO SOLICITADAS"/>
  </r>
  <r>
    <x v="12"/>
    <x v="5"/>
    <s v="02-02-01-004-002"/>
    <s v="Materiales y suministros - Productos metálicos elaborados (excepto maquinaria y equipo)"/>
    <s v="BUTEROLA ATI101AF-3A"/>
    <n v="27111701"/>
    <s v="MÍNIMA CUANTÍA"/>
    <n v="4"/>
    <n v="5"/>
    <n v="10"/>
    <n v="1"/>
    <n v="65688"/>
    <s v="Unidad"/>
    <s v="NO SOLICITADAS"/>
  </r>
  <r>
    <x v="12"/>
    <x v="5"/>
    <s v="02-02-01-004-002"/>
    <s v="Materiales y suministros - Productos metálicos elaborados (excepto maquinaria y equipo)"/>
    <s v="BUTEROLA ATI101AF-3B"/>
    <n v="27111701"/>
    <s v="MÍNIMA CUANTÍA"/>
    <n v="4"/>
    <n v="5"/>
    <n v="10"/>
    <n v="1"/>
    <n v="166290"/>
    <s v="Unidad"/>
    <s v="NO SOLICITADAS"/>
  </r>
  <r>
    <x v="12"/>
    <x v="5"/>
    <s v="02-02-01-004-002"/>
    <s v="Materiales y suministros - Productos metálicos elaborados (excepto maquinaria y equipo)"/>
    <s v="BUTEROLA PLANA  ATI107A-1"/>
    <n v="27111701"/>
    <s v="MÍNIMA CUANTÍA"/>
    <n v="4"/>
    <n v="5"/>
    <n v="10"/>
    <n v="1"/>
    <n v="140372"/>
    <s v="Unidad"/>
    <s v="NO SOLICITADAS"/>
  </r>
  <r>
    <x v="12"/>
    <x v="5"/>
    <s v="02-02-01-004-002"/>
    <s v="Materiales y suministros - Productos metálicos elaborados (excepto maquinaria y equipo)"/>
    <s v="JUEGO DE ACOPLES 17 PIEZAS PARA COMPRESOR "/>
    <n v="20121410"/>
    <s v="MÍNIMA CUANTÍA"/>
    <n v="4"/>
    <n v="5"/>
    <n v="10"/>
    <n v="1"/>
    <n v="565689"/>
    <s v="Juego"/>
    <s v="NO SOLICITADAS"/>
  </r>
  <r>
    <x v="12"/>
    <x v="65"/>
    <s v="02-02-01-004-006-02"/>
    <s v="Materiales y suministros - Aparatos de control eléctrico y distribución de electricidad y sus partes y piezas"/>
    <s v="EXTENSIÓN ELECTRICA TIPO PESADO "/>
    <n v="39121440"/>
    <s v="MÍNIMA CUANTÍA"/>
    <n v="4"/>
    <n v="5"/>
    <n v="10"/>
    <n v="1"/>
    <n v="214200"/>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ANÁLOGO DE 0 A 200 PSI"/>
    <n v="41103311"/>
    <s v="MÍNIMA CUANTÍA"/>
    <n v="4"/>
    <n v="5"/>
    <n v="10"/>
    <n v="1"/>
    <n v="208180"/>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DE 0 A 5000 PSI "/>
    <n v="41103311"/>
    <s v="MÍNIMA CUANTÍA"/>
    <n v="4"/>
    <n v="5"/>
    <n v="10"/>
    <n v="2"/>
    <n v="3936520"/>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DOBLE ESCALA 0-150 PSI"/>
    <n v="41103311"/>
    <s v="MÍNIMA CUANTÍA"/>
    <n v="4"/>
    <n v="5"/>
    <n v="10"/>
    <n v="2"/>
    <n v="116952"/>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REGULADOR DE PRESION DE 4000 PSI A 200"/>
    <n v="41103311"/>
    <s v="MÍNIMA CUANTÍA"/>
    <n v="4"/>
    <n v="5"/>
    <n v="10"/>
    <n v="1"/>
    <n v="177310"/>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RITHERM DE 0 A 300 PSI(MANOMETRO TOTAL ACERO INOXIDABLE 4&quot; CONEXIÓN VERTICAL 1/2&quot; NPT CALIBRABLE"/>
    <n v="41103311"/>
    <s v="MÍNIMA CUANTÍA"/>
    <n v="4"/>
    <n v="5"/>
    <n v="10"/>
    <n v="2"/>
    <n v="878768"/>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RITHERM DE 0 A 3000 PSI (MANOMETRO TOTAL DE ACERO INOXIDABLE 6&quot; CONEXIÓN VERTICAL 1/2&quot; NPT CALIBRABLE)"/>
    <n v="41103311"/>
    <s v="MÍNIMA CUANTÍA"/>
    <n v="4"/>
    <n v="5"/>
    <n v="10"/>
    <n v="1"/>
    <n v="726815"/>
    <s v="Unidad"/>
    <s v="NO SOLICITADAS"/>
  </r>
  <r>
    <x v="12"/>
    <x v="37"/>
    <s v="02-01-01-004-003-09"/>
    <s v="Activos fijos - Otras máquinas para usos generales y sus partes y piezas"/>
    <s v="EXTINTORES"/>
    <n v="12142208"/>
    <s v="MÍNIMA CUANTÍA"/>
    <n v="5"/>
    <n v="4"/>
    <n v="10"/>
    <n v="1"/>
    <n v="19492200"/>
    <s v="GLOBAL"/>
    <s v="NO SOLICITADAS"/>
  </r>
  <r>
    <x v="12"/>
    <x v="14"/>
    <s v="02-02-02-008-007-01-1"/>
    <s v="Adquisición de servicios - Servicios de mantenimiento y reparación de productos metálicos elaborados, excepto maquinaria y equipo"/>
    <s v="MANTENIMIENTO Y RECARGA DE EXTINTORES"/>
    <n v="42182707"/>
    <s v="MÍNIMA CUANTÍA"/>
    <n v="5"/>
    <n v="4"/>
    <n v="10"/>
    <n v="1"/>
    <n v="15997765"/>
    <s v="GLOBAL"/>
    <s v="NO SOLICITADAS"/>
  </r>
  <r>
    <x v="12"/>
    <x v="14"/>
    <s v="02-02-02-008-007-01-4"/>
    <s v="Adquisición de servicios - Servicios de mantenimiento y reparación de maquinaria y equipo de transporte"/>
    <s v="MANTENIMIENTO VEHICULOS BOMBEROS "/>
    <n v="78181508"/>
    <s v="MÍNIMA CUANTÍA"/>
    <n v="4"/>
    <n v="5"/>
    <n v="10"/>
    <n v="1"/>
    <n v="59916500"/>
    <s v="GLOBAL"/>
    <s v="NO SOLICITADAS"/>
  </r>
  <r>
    <x v="12"/>
    <x v="14"/>
    <s v="02-02-02-008-007-01-5"/>
    <s v="Adquisición de servicios - Servicios de mantenimiento y reparación de otra maquinaria y otro equipo"/>
    <s v="MATENIMIENTO PLANTAS ELECTRCIAS "/>
    <n v="25191737"/>
    <s v="MÍNIMA CUANTÍA"/>
    <n v="5"/>
    <n v="4"/>
    <n v="10"/>
    <n v="1"/>
    <n v="70000000"/>
    <s v="GLOBAL"/>
    <s v="NO SOLICITADAS"/>
  </r>
  <r>
    <x v="12"/>
    <x v="60"/>
    <s v="02-02-01-003-001"/>
    <s v="Materiales y suministros - Productos de madera, corcho, cestería y espartería"/>
    <s v="CABALLETE TRÍPODE TIPO CAJÓN DE 140 CM_x0009_"/>
    <s v="44111903"/>
    <s v="MÍNIMA CUANTÍA"/>
    <n v="4"/>
    <n v="5"/>
    <n v="10"/>
    <n v="2"/>
    <n v="535500"/>
    <s v="Unidad"/>
    <s v="NO SOLICITADAS"/>
  </r>
  <r>
    <x v="12"/>
    <x v="0"/>
    <s v="02-02-01-003-002-01"/>
    <s v="Materiales y suministros - Pasta de papel, papel y cartón"/>
    <s v="BANDERITAS X 5 COLORES"/>
    <s v="44111506"/>
    <s v="MÍNIMA CUANTÍA"/>
    <n v="4"/>
    <n v="5"/>
    <n v="10"/>
    <n v="163"/>
    <n v="193970"/>
    <s v="Unidad"/>
    <s v="NO SOLICITADAS"/>
  </r>
  <r>
    <x v="12"/>
    <x v="0"/>
    <s v="02-02-01-003-002-01"/>
    <s v="Materiales y suministros - Pasta de papel, papel y cartón"/>
    <s v="CINTA DE ENMASCAR"/>
    <s v="31201503"/>
    <s v="MÍNIMA CUANTÍA"/>
    <n v="4"/>
    <n v="5"/>
    <n v="10"/>
    <n v="125"/>
    <n v="725156.25"/>
    <s v="Rollo"/>
    <s v="NO SOLICITADAS"/>
  </r>
  <r>
    <x v="12"/>
    <x v="0"/>
    <s v="02-02-01-003-002-01"/>
    <s v="Materiales y suministros - Pasta de papel, papel y cartón"/>
    <s v="NOTAS AUTOADHESIVAS"/>
    <s v="14111530"/>
    <s v="MÍNIMA CUANTÍA"/>
    <n v="4"/>
    <n v="5"/>
    <n v="10"/>
    <n v="138"/>
    <n v="225802.5"/>
    <s v="Unidad"/>
    <s v="NO SOLICITADAS"/>
  </r>
  <r>
    <x v="12"/>
    <x v="0"/>
    <s v="02-02-01-003-002-01"/>
    <s v="Materiales y suministros - Pasta de papel, papel y cartón"/>
    <s v="PAPEL BOND 75G CARTA"/>
    <s v="14111506"/>
    <s v="MÍNIMA CUANTÍA"/>
    <n v="4"/>
    <n v="5"/>
    <n v="10"/>
    <n v="287"/>
    <n v="5251023.75"/>
    <s v="Resma"/>
    <s v="NO SOLICITADAS"/>
  </r>
  <r>
    <x v="12"/>
    <x v="0"/>
    <s v="02-02-01-003-002-01"/>
    <s v="Materiales y suministros - Pasta de papel, papel y cartón"/>
    <s v="PAPEL BOND 75G CARTA"/>
    <s v="14111506"/>
    <s v="MÍNIMA CUANTÍA"/>
    <n v="4"/>
    <n v="5"/>
    <n v="10"/>
    <n v="33"/>
    <n v="603776.25"/>
    <s v="Resma"/>
    <s v="NO SOLICITADAS"/>
  </r>
  <r>
    <x v="12"/>
    <x v="0"/>
    <s v="02-02-01-003-002-01"/>
    <s v="Materiales y suministros - Pasta de papel, papel y cartón"/>
    <s v="PAPEL BOND 75G OFICIO"/>
    <s v="14111506"/>
    <s v="MÍNIMA CUANTÍA"/>
    <n v="4"/>
    <n v="5"/>
    <n v="10"/>
    <n v="127"/>
    <n v="2814796.25"/>
    <s v="Resma"/>
    <s v="NO SOLICITADAS"/>
  </r>
  <r>
    <x v="12"/>
    <x v="0"/>
    <s v="02-02-01-003-002-01"/>
    <s v="Materiales y suministros - Pasta de papel, papel y cartón"/>
    <s v="PAPEL BOND 75G OFICIO"/>
    <s v="14111506"/>
    <s v="MÍNIMA CUANTÍA"/>
    <n v="4"/>
    <n v="5"/>
    <n v="10"/>
    <n v="23"/>
    <n v="509766.25"/>
    <s v="Resma"/>
    <s v="NO SOLICITADAS"/>
  </r>
  <r>
    <x v="12"/>
    <x v="0"/>
    <s v="02-02-01-003-002-01"/>
    <s v="Materiales y suministros - Pasta de papel, papel y cartón"/>
    <s v="PAPEL OPALINA X 50 UNIDADES  "/>
    <s v="14111511"/>
    <s v="MÍNIMA CUANTÍA"/>
    <n v="4"/>
    <n v="5"/>
    <n v="10"/>
    <n v="14"/>
    <n v="156187.5"/>
    <s v="Paquete"/>
    <s v="NO SOLICITADAS"/>
  </r>
  <r>
    <x v="12"/>
    <x v="0"/>
    <s v="02-02-01-003-002-01"/>
    <s v="Materiales y suministros - Pasta de papel, papel y cartón"/>
    <s v="SOBRES DE MANILA"/>
    <s v="44121503"/>
    <s v="MÍNIMA CUANTÍA"/>
    <n v="4"/>
    <n v="5"/>
    <n v="10"/>
    <n v="10"/>
    <n v="141312.5"/>
    <s v="Paquete"/>
    <s v="NO SOLICITADAS"/>
  </r>
  <r>
    <x v="12"/>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200 FOLIOS OFICIO"/>
    <s v="14111812"/>
    <s v="MÍNIMA CUANTÍA"/>
    <n v="4"/>
    <n v="5"/>
    <n v="10"/>
    <n v="60"/>
    <n v="802357.5"/>
    <s v="Unidad"/>
    <s v="NO SOLICITADAS"/>
  </r>
  <r>
    <x v="12"/>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OFICIO"/>
    <s v="14111812"/>
    <s v="MÍNIMA CUANTÍA"/>
    <n v="4"/>
    <n v="5"/>
    <n v="10"/>
    <n v="49"/>
    <n v="932960"/>
    <s v="Unidad"/>
    <s v="NO SOLICITADAS"/>
  </r>
  <r>
    <x v="12"/>
    <x v="3"/>
    <s v="02-02-01-003-005-04"/>
    <s v="Materiales y suministros - Productos químicos n. C. P."/>
    <s v="PEGANTE EN BARRA "/>
    <s v="31201616"/>
    <s v="MÍNIMA CUANTÍA"/>
    <n v="4"/>
    <n v="5"/>
    <n v="10"/>
    <n v="256"/>
    <n v="456960"/>
    <s v="Unidad"/>
    <s v="NO SOLICITADAS"/>
  </r>
  <r>
    <x v="12"/>
    <x v="3"/>
    <s v="02-02-01-003-005-04"/>
    <s v="Materiales y suministros - Productos químicos n. C. P."/>
    <s v="PEGANTE INSTANTANEO"/>
    <s v="31201616"/>
    <s v="MÍNIMA CUANTÍA"/>
    <n v="4"/>
    <n v="5"/>
    <n v="10"/>
    <n v="92"/>
    <n v="317492"/>
    <s v="Unidad"/>
    <s v="NO SOLICITADAS"/>
  </r>
  <r>
    <x v="12"/>
    <x v="3"/>
    <s v="02-02-01-003-005-04"/>
    <s v="Materiales y suministros - Productos químicos n. C. P."/>
    <s v="PEGANTE UNIVERSAL BLANCO"/>
    <s v="31201616"/>
    <s v="MÍNIMA CUANTÍA"/>
    <n v="4"/>
    <n v="5"/>
    <n v="10"/>
    <n v="112"/>
    <n v="391510"/>
    <s v="Unidad"/>
    <s v="NO SOLICITADAS"/>
  </r>
  <r>
    <x v="12"/>
    <x v="2"/>
    <s v="02-02-01-003-006-02"/>
    <s v="Materiales y suministros - Otros productos de caucho"/>
    <s v="BORRADOR DE NATA"/>
    <s v="44121804"/>
    <s v="MÍNIMA CUANTÍA"/>
    <n v="4"/>
    <n v="5"/>
    <n v="10"/>
    <n v="332"/>
    <n v="111116.25"/>
    <s v="Unidad"/>
    <s v="NO SOLICITADAS"/>
  </r>
  <r>
    <x v="12"/>
    <x v="2"/>
    <s v="02-02-01-003-006-03"/>
    <s v="Materiales y suministros - Semimanufacturas de plástico"/>
    <s v="ACETATO PARA LAMINAR TAMAÑO CARTA"/>
    <s v="60121135"/>
    <s v="MÍNIMA CUANTÍA"/>
    <n v="4"/>
    <n v="5"/>
    <n v="10"/>
    <n v="6"/>
    <n v="422705.85000000003"/>
    <s v="Paquete"/>
    <s v="NO SOLICITADAS"/>
  </r>
  <r>
    <x v="12"/>
    <x v="2"/>
    <s v="02-02-01-003-006-03"/>
    <s v="Materiales y suministros - Semimanufacturas de plástico"/>
    <s v="VINYPEL INDUSTRIAL NEGRO "/>
    <s v="13111201"/>
    <s v="MÍNIMA CUANTÍA"/>
    <n v="4"/>
    <n v="5"/>
    <n v="10"/>
    <n v="6"/>
    <n v="522326.69999999995"/>
    <s v="Rollo"/>
    <s v="NO SOLICITADAS"/>
  </r>
  <r>
    <x v="12"/>
    <x v="2"/>
    <s v="02-02-01-003-006-03"/>
    <s v="Materiales y suministros - Semimanufacturas de plástico"/>
    <s v="VINYPEL INDUSTRIAL TRASPARENTE"/>
    <s v="13111201"/>
    <s v="MÍNIMA CUANTÍA"/>
    <n v="4"/>
    <n v="5"/>
    <n v="10"/>
    <n v="4"/>
    <n v="289997.06"/>
    <s v="Rollo"/>
    <s v="NO SOLICITADAS"/>
  </r>
  <r>
    <x v="12"/>
    <x v="2"/>
    <s v="02-02-01-003-006-09"/>
    <s v="Materiales y suministros - Otros productos plásticos"/>
    <s v="CINTA TRANSPARENTE PARA EMPACAR ELEMENTOS"/>
    <s v="31201512"/>
    <s v="MÍNIMA CUANTÍA"/>
    <n v="4"/>
    <n v="5"/>
    <n v="10"/>
    <n v="125"/>
    <n v="557812.5"/>
    <s v="Rollo"/>
    <s v="NO SOLICITADAS"/>
  </r>
  <r>
    <x v="12"/>
    <x v="2"/>
    <s v="02-02-01-003-006-09"/>
    <s v="Materiales y suministros - Otros productos plásticos"/>
    <s v="PAPEL CONTACT ORIGINAL TRANSPARENTE ROLLO"/>
    <s v="14111609"/>
    <s v="MÍNIMA CUANTÍA"/>
    <n v="4"/>
    <n v="5"/>
    <n v="10"/>
    <n v="10"/>
    <n v="405195"/>
    <s v="Rollo"/>
    <s v="NO SOLICITADAS"/>
  </r>
  <r>
    <x v="12"/>
    <x v="2"/>
    <s v="02-02-01-003-006-09"/>
    <s v="Materiales y suministros - Otros productos plásticos"/>
    <s v="PAPEL CONTACT ORIGINAL TRANSPARENTE ROLLO"/>
    <s v="14111609"/>
    <s v="MÍNIMA CUANTÍA"/>
    <n v="4"/>
    <n v="5"/>
    <n v="10"/>
    <n v="5"/>
    <n v="202597.5"/>
    <s v="Rollo"/>
    <s v="NO SOLICITADAS"/>
  </r>
  <r>
    <x v="12"/>
    <x v="4"/>
    <s v="02-02-01-003-008-09"/>
    <s v="Materiales y suministros - Otros artículos manufacturados n. C. P."/>
    <s v="ALMOHADILLA DACTILAR REDONDA NEGRA"/>
    <s v="44121905"/>
    <s v="MÍNIMA CUANTÍA"/>
    <n v="4"/>
    <n v="5"/>
    <n v="10"/>
    <n v="35"/>
    <n v="65078.13"/>
    <s v="Unidad"/>
    <s v="NO SOLICITADAS"/>
  </r>
  <r>
    <x v="12"/>
    <x v="4"/>
    <s v="02-02-01-003-008-09"/>
    <s v="Materiales y suministros - Otros artículos manufacturados n. C. P."/>
    <s v="BOLIGRAFOS NEGROS"/>
    <s v="44121701"/>
    <s v="MÍNIMA CUANTÍA"/>
    <n v="4"/>
    <n v="5"/>
    <n v="10"/>
    <n v="3002"/>
    <n v="759130.75"/>
    <s v="Unidad"/>
    <s v="NO SOLICITADAS"/>
  </r>
  <r>
    <x v="12"/>
    <x v="4"/>
    <s v="02-02-01-003-008-09"/>
    <s v="Materiales y suministros - Otros artículos manufacturados n. C. P."/>
    <s v="BORRADOR PARA TABLERO EN FELPA MADERA"/>
    <s v="44111912"/>
    <s v="MÍNIMA CUANTÍA"/>
    <n v="4"/>
    <n v="5"/>
    <n v="10"/>
    <n v="30"/>
    <n v="37931.24"/>
    <s v="Unidad"/>
    <s v="NO SOLICITADAS"/>
  </r>
  <r>
    <x v="12"/>
    <x v="4"/>
    <s v="02-02-01-003-008-09"/>
    <s v="Materiales y suministros - Otros artículos manufacturados n. C. P."/>
    <s v="LAPIZ DE CHEQUEO MINA ROJA"/>
    <s v="44121707"/>
    <s v="MÍNIMA CUANTÍA"/>
    <n v="4"/>
    <n v="5"/>
    <n v="10"/>
    <n v="125"/>
    <n v="39047.5"/>
    <s v="Unidad"/>
    <s v="NO SOLICITADAS"/>
  </r>
  <r>
    <x v="12"/>
    <x v="4"/>
    <s v="02-02-01-003-008-09"/>
    <s v="Materiales y suministros - Otros artículos manufacturados n. C. P."/>
    <s v="LAPIZ DE ESCRITURA MINA NEGRA"/>
    <s v="44121707"/>
    <s v="MÍNIMA CUANTÍA"/>
    <n v="4"/>
    <n v="5"/>
    <n v="10"/>
    <n v="1050"/>
    <n v="273325.5"/>
    <s v="Unidad"/>
    <s v="NO SOLICITADAS"/>
  </r>
  <r>
    <x v="12"/>
    <x v="4"/>
    <s v="02-02-01-003-008-09"/>
    <s v="Materiales y suministros - Otros artículos manufacturados n. C. P."/>
    <s v="MARCADOR BORRABLE"/>
    <s v="44121708"/>
    <s v="MÍNIMA CUANTÍA"/>
    <n v="4"/>
    <n v="5"/>
    <n v="10"/>
    <n v="181"/>
    <n v="195197.19"/>
    <s v="Unidad"/>
    <s v="NO SOLICITADAS"/>
  </r>
  <r>
    <x v="12"/>
    <x v="4"/>
    <s v="02-02-01-003-008-09"/>
    <s v="Materiales y suministros - Otros artículos manufacturados n. C. P."/>
    <s v="MARCADOR PERMANENTE NEGRO"/>
    <s v="44121708"/>
    <s v="MÍNIMA CUANTÍA"/>
    <n v="4"/>
    <n v="5"/>
    <n v="10"/>
    <n v="150"/>
    <n v="139453.13"/>
    <s v="Unidad"/>
    <s v="NO SOLICITADAS"/>
  </r>
  <r>
    <x v="12"/>
    <x v="4"/>
    <s v="02-02-01-003-008-09"/>
    <s v="Materiales y suministros - Otros artículos manufacturados n. C. P."/>
    <s v="RESALTADOR AMARILLO"/>
    <s v="44121716"/>
    <s v="MÍNIMA CUANTÍA"/>
    <n v="4"/>
    <n v="5"/>
    <n v="10"/>
    <n v="100"/>
    <n v="89250"/>
    <s v="Unidad"/>
    <s v="NO SOLICITADAS"/>
  </r>
  <r>
    <x v="12"/>
    <x v="4"/>
    <s v="02-02-01-003-008-09"/>
    <s v="Materiales y suministros - Otros artículos manufacturados n. C. P."/>
    <s v="TABLERO BORRABLE 60X80 MARCO MADERA_x0009__x0009_"/>
    <s v="44111905"/>
    <s v="MÍNIMA CUANTÍA"/>
    <n v="4"/>
    <n v="5"/>
    <n v="10"/>
    <n v="2"/>
    <n v="181475"/>
    <s v="Unidad"/>
    <s v="NO SOLICITADAS"/>
  </r>
  <r>
    <x v="12"/>
    <x v="4"/>
    <s v="02-02-01-003-008-09"/>
    <s v="Materiales y suministros - Otros artículos manufacturados n. C. P."/>
    <s v="TABLERO EN ACRILICO"/>
    <s v="44111905"/>
    <s v="MÍNIMA CUANTÍA"/>
    <n v="4"/>
    <n v="5"/>
    <n v="10"/>
    <n v="2"/>
    <n v="279650"/>
    <s v="Unidad"/>
    <s v="NO SOLICITADAS"/>
  </r>
  <r>
    <x v="12"/>
    <x v="4"/>
    <s v="02-02-01-003-008-09"/>
    <s v="Materiales y suministros - Otros artículos manufacturados n. C. P."/>
    <s v="TAPETE PARA MOUSE GEL"/>
    <s v="43211802"/>
    <s v="MÍNIMA CUANTÍA"/>
    <n v="4"/>
    <n v="5"/>
    <n v="10"/>
    <n v="38"/>
    <n v="223273.75"/>
    <s v="Unidad"/>
    <s v="NO SOLICITADAS"/>
  </r>
  <r>
    <x v="12"/>
    <x v="5"/>
    <s v="02-02-01-004-002"/>
    <s v="Materiales y suministros - Productos metálicos elaborados (excepto maquinaria y equipo)"/>
    <s v="BISTURI PLASTICO GRANDE HOJA METALICA"/>
    <s v="42291601"/>
    <s v="MÍNIMA CUANTÍA"/>
    <n v="4"/>
    <n v="5"/>
    <n v="10"/>
    <n v="74"/>
    <n v="55037.5"/>
    <s v="Unidad"/>
    <s v="NO SOLICITADAS"/>
  </r>
  <r>
    <x v="12"/>
    <x v="5"/>
    <s v="02-02-01-004-002"/>
    <s v="Materiales y suministros - Productos metálicos elaborados (excepto maquinaria y equipo)"/>
    <s v="CHINCHON TRASLUCIDO CABEZA GRANDE"/>
    <s v="31162001"/>
    <s v="MÍNIMA CUANTÍA"/>
    <n v="4"/>
    <n v="5"/>
    <n v="10"/>
    <n v="22"/>
    <n v="52360"/>
    <s v="Paquete"/>
    <s v="NO SOLICITADAS"/>
  </r>
  <r>
    <x v="12"/>
    <x v="5"/>
    <s v="02-02-01-004-002"/>
    <s v="Materiales y suministros - Productos metálicos elaborados (excepto maquinaria y equipo)"/>
    <s v="CLIP ESTÁNDAR METALICO"/>
    <s v="44122104"/>
    <s v="MÍNIMA CUANTÍA"/>
    <n v="4"/>
    <n v="5"/>
    <n v="10"/>
    <n v="90"/>
    <n v="80325"/>
    <s v="Caja"/>
    <s v="NO SOLICITADAS"/>
  </r>
  <r>
    <x v="12"/>
    <x v="5"/>
    <s v="02-02-01-004-002"/>
    <s v="Materiales y suministros - Productos metálicos elaborados (excepto maquinaria y equipo)"/>
    <s v="CLIP MARIPOSA METALICO "/>
    <s v="44122105"/>
    <s v="MÍNIMA CUANTÍA"/>
    <n v="4"/>
    <n v="5"/>
    <n v="10"/>
    <n v="12"/>
    <n v="35700"/>
    <s v="Caja"/>
    <s v="NO SOLICITADAS"/>
  </r>
  <r>
    <x v="12"/>
    <x v="5"/>
    <s v="02-02-01-004-002"/>
    <s v="Materiales y suministros - Productos metálicos elaborados (excepto maquinaria y equipo)"/>
    <s v="GANCHO TIPO GRAPA"/>
    <s v="44122107"/>
    <s v="MÍNIMA CUANTÍA"/>
    <n v="4"/>
    <n v="5"/>
    <n v="10"/>
    <n v="40"/>
    <n v="116025"/>
    <s v="Caja"/>
    <s v="NO SOLICITADAS"/>
  </r>
  <r>
    <x v="12"/>
    <x v="5"/>
    <s v="02-02-01-004-002"/>
    <s v="Materiales y suministros - Productos metálicos elaborados (excepto maquinaria y equipo)"/>
    <s v="TAJALÁPIZ"/>
    <s v="44121619"/>
    <s v="MÍNIMA CUANTÍA"/>
    <n v="4"/>
    <n v="5"/>
    <n v="10"/>
    <n v="90"/>
    <n v="30121.88"/>
    <s v="Unidad"/>
    <s v="NO SOLICITADAS"/>
  </r>
  <r>
    <x v="12"/>
    <x v="5"/>
    <s v="02-02-01-004-002"/>
    <s v="Materiales y suministros - Productos metálicos elaborados (excepto maquinaria y equipo)"/>
    <s v="TIJERA MULTIUSOS MANGO ERGONOMICO"/>
    <s v="44121618"/>
    <s v="MÍNIMA CUANTÍA"/>
    <n v="4"/>
    <n v="5"/>
    <n v="10"/>
    <n v="25"/>
    <n v="65078.11"/>
    <s v="Unidad"/>
    <s v="NO SOLICITADAS"/>
  </r>
  <r>
    <x v="12"/>
    <x v="64"/>
    <s v="02-02-01-004-005-01"/>
    <s v="Materiales y suministros - Máquinas para oficina y contabilidad, y sus partes y accesorios"/>
    <s v="COSEDORA DE OFICINA"/>
    <s v="44121615"/>
    <s v="MÍNIMA CUANTÍA"/>
    <n v="4"/>
    <n v="5"/>
    <n v="10"/>
    <n v="8"/>
    <n v="53550"/>
    <s v="Unidad"/>
    <s v="NO SOLICITADAS"/>
  </r>
  <r>
    <x v="12"/>
    <x v="64"/>
    <s v="02-02-01-004-005-01"/>
    <s v="Materiales y suministros - Máquinas para oficina y contabilidad, y sus partes y accesorios"/>
    <s v="PERFORADORA PARA OFICINA 2 HUECOS"/>
    <s v="44102805"/>
    <s v="MÍNIMA CUANTÍA"/>
    <n v="4"/>
    <n v="5"/>
    <n v="10"/>
    <n v="4"/>
    <n v="44030"/>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REGLA METÁLICA GRANDE"/>
    <s v="41111604"/>
    <s v="MÍNIMA CUANTÍA"/>
    <n v="4"/>
    <n v="5"/>
    <n v="10"/>
    <n v="10"/>
    <n v="26775"/>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REGLA PLANA ACRILICA "/>
    <s v="41111604"/>
    <s v="MÍNIMA CUANTÍA"/>
    <n v="4"/>
    <n v="5"/>
    <n v="10"/>
    <n v="48"/>
    <n v="24276"/>
    <s v="Unidad"/>
    <s v="NO SOLICITADAS"/>
  </r>
  <r>
    <x v="12"/>
    <x v="14"/>
    <s v="02-02-02-008-007-01-5"/>
    <s v="Adquisición de servicios - Servicios de mantenimiento y reparación de otra maquinaria y otro equipo"/>
    <s v="MANTENIMIENTO COMPRESOR DE AIRE"/>
    <s v="72154101"/>
    <s v="SELECCIÓN ABREVIADA MENOR CUANTÍA"/>
    <n v="2"/>
    <n v="6"/>
    <n v="10"/>
    <n v="1"/>
    <n v="6730774"/>
    <s v="GLOBAL"/>
    <s v="NO SOLICITADAS"/>
  </r>
  <r>
    <x v="12"/>
    <x v="14"/>
    <s v="02-02-02-008-007-01-4"/>
    <s v="Adquisición de servicios - Servicios de mantenimiento y reparación de maquinaria y equipo de transporte"/>
    <s v="MANTENIMIENTO MOTORES FUERA DE BORDA"/>
    <s v="72154302"/>
    <s v="MÍNIMA CUANTÍA"/>
    <n v="4"/>
    <n v="5"/>
    <n v="10"/>
    <n v="1"/>
    <n v="4000000"/>
    <s v="GLOBAL"/>
    <s v="NO SOLICITADAS"/>
  </r>
  <r>
    <x v="12"/>
    <x v="14"/>
    <s v="02-02-02-008-007-01-4"/>
    <s v="Adquisición de servicios - Servicios de mantenimiento y reparación de maquinaria y equipo de transporte"/>
    <s v="MANTENIMIENTO MOTORES FUERA DE BORDA"/>
    <s v="72154302"/>
    <s v="MÍNIMA CUANTÍA"/>
    <n v="4"/>
    <n v="5"/>
    <n v="10"/>
    <n v="1"/>
    <n v="30000000"/>
    <s v="GLOBAL"/>
    <s v="NO SOLICITADAS"/>
  </r>
  <r>
    <x v="12"/>
    <x v="16"/>
    <s v="02-02-02-006-004"/>
    <s v="Adquisición de servicios - Servicios de transporte de pasajeros"/>
    <s v="ADQUISICION DE PASAJES TERRESTRES CONSCRIPTOS - CACOM1-ESIMA"/>
    <s v="78111800"/>
    <s v="SELECCIÓN ABREVIADA MENOR CUANTÍA"/>
    <n v="4"/>
    <n v="5"/>
    <n v="16"/>
    <n v="1"/>
    <n v="80000000"/>
    <s v="GLOBAL"/>
    <s v="SI APROBADAS"/>
  </r>
  <r>
    <x v="12"/>
    <x v="58"/>
    <s v="02-02-01-001-005"/>
    <s v="Materiales y suministros - Piedra, arena y arcilla"/>
    <s v="MATERIALES DE CONSTRUCCION "/>
    <s v="11111600"/>
    <s v="SELECCIÓN ABREVIADA - ACUERDO MARCO"/>
    <n v="3"/>
    <n v="3"/>
    <n v="16"/>
    <n v="1"/>
    <n v="3344000"/>
    <s v="GLOBAL"/>
    <s v="NO SOLICITADAS"/>
  </r>
  <r>
    <x v="12"/>
    <x v="58"/>
    <s v="02-02-01-001-005"/>
    <s v="Materiales y suministros - Piedra, arena y arcilla"/>
    <s v="MATERIALES DE CONSTRUCCION - ADECUACION CANILES - ARENA"/>
    <n v="11111700"/>
    <s v="SELECCIÓN ABREVIADA - ACUERDO MARCO"/>
    <n v="3"/>
    <n v="3"/>
    <n v="10"/>
    <n v="1"/>
    <n v="784589.58"/>
    <s v="GLOBAL"/>
    <s v="NO SOLICITADAS"/>
  </r>
  <r>
    <x v="12"/>
    <x v="60"/>
    <s v="02-02-01-003-001"/>
    <s v="Materiales y suministros - Productos de madera, corcho, cestería y espartería"/>
    <s v="MATERIALES DE CONSTRUCCION "/>
    <s v="11122000"/>
    <s v="SELECCIÓN ABREVIADA - ACUERDO MARCO"/>
    <n v="3"/>
    <n v="3"/>
    <n v="16"/>
    <n v="1"/>
    <n v="4399889.79"/>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MATERIALES DE CONSTRUCCION "/>
    <s v="31211800"/>
    <s v="SELECCIÓN ABREVIADA - ACUERDO MARCO"/>
    <n v="3"/>
    <n v="3"/>
    <n v="16"/>
    <n v="1"/>
    <n v="3517391.48"/>
    <s v="Unidad"/>
    <s v="NO SOLICITADAS"/>
  </r>
  <r>
    <x v="12"/>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MATERIALES DE CONSTRUCCION "/>
    <s v="31211800"/>
    <s v="SELECCIÓN ABREVIADA - ACUERDO MARCO"/>
    <n v="3"/>
    <n v="3"/>
    <n v="16"/>
    <n v="1"/>
    <n v="1724344.42"/>
    <s v="Unidad"/>
    <s v="NO SOLICITADAS"/>
  </r>
  <r>
    <x v="12"/>
    <x v="7"/>
    <s v="02-02-01-003-004-03"/>
    <s v="Materiales y suministros - Extractos tintóreos y curtientes; taninos y sus derivados; sustancias colorantes n. C. P."/>
    <s v="MATERIALES DE CONSTRUCCION "/>
    <s v="31211700"/>
    <s v="SELECCIÓN ABREVIADA - ACUERDO MARCO"/>
    <n v="3"/>
    <n v="3"/>
    <n v="10"/>
    <n v="1"/>
    <n v="2190219.4900000002"/>
    <s v="GLOBAL"/>
    <s v="NO SOLICITADAS"/>
  </r>
  <r>
    <x v="12"/>
    <x v="7"/>
    <s v="02-02-01-003-004-07"/>
    <s v="Materiales y suministros - Plásticos en formas primarias"/>
    <s v="MATERIALES DE CONSTRUCCION - ADECUACION CANILES - SILICONAS"/>
    <n v="31201600"/>
    <s v="SELECCIÓN ABREVIADA - ACUERDO MARCO"/>
    <n v="3"/>
    <n v="3"/>
    <n v="10"/>
    <n v="1"/>
    <n v="476718.66"/>
    <s v="GLOBAL"/>
    <s v="NO SOLICITADAS"/>
  </r>
  <r>
    <x v="12"/>
    <x v="3"/>
    <s v="02-02-01-003-005-01"/>
    <s v="Materiales y suministros - Pinturas y barnices y productos relacionados; colores para la pintura artística; tintas"/>
    <s v="MATERIALES DE CONSTRUCCION"/>
    <s v="31211500"/>
    <s v="SELECCIÓN ABREVIADA - ACUERDO MARCO"/>
    <n v="3"/>
    <n v="3"/>
    <n v="16"/>
    <n v="1"/>
    <n v="44340000"/>
    <s v="Unidad"/>
    <s v="NO SOLICITADAS"/>
  </r>
  <r>
    <x v="12"/>
    <x v="3"/>
    <s v="02-02-01-003-005-01"/>
    <s v="Materiales y suministros - Pinturas y barnices y productos relacionados; colores para la pintura artística; tintas"/>
    <s v="MATERIALES DE CONSTRUCCION "/>
    <s v="31211500"/>
    <s v="SELECCIÓN ABREVIADA - ACUERDO MARCO"/>
    <n v="3"/>
    <n v="3"/>
    <n v="10"/>
    <n v="1"/>
    <n v="12979111.99"/>
    <s v="GLOBAL"/>
    <s v="NO SOLICITADAS"/>
  </r>
  <r>
    <x v="12"/>
    <x v="3"/>
    <s v="02-02-01-003-005-01"/>
    <s v="Materiales y suministros - Pinturas y barnices y productos relacionados; colores para la pintura artística; tintas"/>
    <s v="MATERIALES DE CONSTRUCCION - ADECUACION CANILES - PINTURA"/>
    <n v="31211500"/>
    <s v="SELECCIÓN ABREVIADA - ACUERDO MARCO"/>
    <n v="3"/>
    <n v="3"/>
    <n v="10"/>
    <n v="1"/>
    <n v="5400000"/>
    <s v="GLOBAL"/>
    <s v="NO SOLICITADAS"/>
  </r>
  <r>
    <x v="12"/>
    <x v="3"/>
    <s v="02-02-01-003-005-01"/>
    <s v="Materiales y suministros - Pinturas y barnices y productos relacionados; colores para la pintura artística; tintas"/>
    <s v="MATERIALES DE CONSTRUCCION ESIMA "/>
    <s v="60121001"/>
    <s v="SELECCIÓN ABREVIADA - ACUERDO MARCO"/>
    <n v="3"/>
    <n v="3"/>
    <n v="10"/>
    <n v="1"/>
    <n v="1716000"/>
    <s v="GLOBAL"/>
    <s v="NO SOLICITADAS"/>
  </r>
  <r>
    <x v="12"/>
    <x v="3"/>
    <s v="02-02-01-003-005-04"/>
    <s v="Materiales y suministros - Productos químicos n. C. P."/>
    <s v="MATERIALES DE CONSTRUCCION "/>
    <s v="31201600"/>
    <s v="SELECCIÓN ABREVIADA - ACUERDO MARCO"/>
    <n v="3"/>
    <n v="3"/>
    <n v="10"/>
    <n v="1"/>
    <n v="3075892.95"/>
    <s v="Unidad"/>
    <s v="NO SOLICITADAS"/>
  </r>
  <r>
    <x v="12"/>
    <x v="2"/>
    <s v="02-02-01-003-006-02"/>
    <s v="Materiales y suministros - Otros productos de caucho"/>
    <s v="MATERIALES DE CONSTRUCCION "/>
    <s v="31162800"/>
    <s v="SELECCIÓN ABREVIADA - ACUERDO MARCO"/>
    <n v="3"/>
    <n v="3"/>
    <n v="10"/>
    <n v="1"/>
    <n v="385825.43"/>
    <s v="Unidad"/>
    <s v="NO SOLICITADAS"/>
  </r>
  <r>
    <x v="12"/>
    <x v="2"/>
    <s v="02-02-01-003-006-03"/>
    <s v="Materiales y suministros - Semimanufacturas de plástico"/>
    <s v="MATERIALES DE CONSTRUCCION "/>
    <s v="30161500"/>
    <s v="SELECCIÓN ABREVIADA - ACUERDO MARCO"/>
    <n v="3"/>
    <n v="3"/>
    <n v="16"/>
    <n v="1"/>
    <n v="21999772.760000002"/>
    <s v="Unidad"/>
    <s v="NO SOLICITADAS"/>
  </r>
  <r>
    <x v="12"/>
    <x v="2"/>
    <s v="02-02-01-003-006-09"/>
    <s v="Materiales y suministros - Otros productos plásticos"/>
    <s v="MATERIALES DE CONSTRUCCION "/>
    <s v="30161600"/>
    <s v="SELECCIÓN ABREVIADA - ACUERDO MARCO"/>
    <n v="3"/>
    <n v="3"/>
    <n v="10"/>
    <n v="1"/>
    <n v="8794127.0199999996"/>
    <s v="Unidad"/>
    <s v="NO SOLICITADAS"/>
  </r>
  <r>
    <x v="12"/>
    <x v="61"/>
    <s v="02-02-01-003-007-01"/>
    <s v="Materiales y suministros - Vidrio y productos de vidrio"/>
    <s v="MATERIALES DE CONSTRUCCION "/>
    <s v="30171703"/>
    <s v="SELECCIÓN ABREVIADA - ACUERDO MARCO"/>
    <n v="3"/>
    <n v="3"/>
    <n v="10"/>
    <n v="1"/>
    <n v="811089.15"/>
    <s v="Unidad"/>
    <s v="NO SOLICITADAS"/>
  </r>
  <r>
    <x v="12"/>
    <x v="61"/>
    <s v="02-02-01-003-007-02"/>
    <s v="Materiales y suministros - Artículos de cerámica no estructural"/>
    <s v="MATERIALES DE CONSTRUCCION "/>
    <s v="30181500"/>
    <s v="SELECCIÓN ABREVIADA - ACUERDO MARCO"/>
    <n v="3"/>
    <n v="3"/>
    <n v="10"/>
    <n v="1"/>
    <n v="3002636.99"/>
    <s v="GLOBAL"/>
    <s v="NO SOLICITADAS"/>
  </r>
  <r>
    <x v="12"/>
    <x v="61"/>
    <s v="02-02-01-003-007-03"/>
    <s v="Materiales y suministros - Productos refractarios y productos estructurales no refractarios de arcilla"/>
    <s v="MATERIALES DE CONSTRUCCION "/>
    <s v="30131704"/>
    <s v="SELECCIÓN ABREVIADA - ACUERDO MARCO"/>
    <n v="3"/>
    <n v="3"/>
    <n v="10"/>
    <n v="1"/>
    <n v="6159659.8399999999"/>
    <s v="GLOBAL"/>
    <s v="NO SOLICITADAS"/>
  </r>
  <r>
    <x v="12"/>
    <x v="61"/>
    <s v="02-02-01-003-007-03"/>
    <s v="Materiales y suministros - Productos refractarios y productos estructurales no refractarios de arcilla"/>
    <s v="MATERIALES DE CONSTRUCCION - ADECUACION CANILES - LADRILLO"/>
    <n v="31371100"/>
    <s v="SELECCIÓN ABREVIADA - ACUERDO MARCO"/>
    <n v="3"/>
    <n v="3"/>
    <n v="10"/>
    <n v="1"/>
    <n v="612500"/>
    <s v="GLOBAL"/>
    <s v="NO SOLICITADAS"/>
  </r>
  <r>
    <x v="12"/>
    <x v="61"/>
    <s v="02-02-01-003-007-04"/>
    <s v="Materiales y suministros - Yeso, cal y cemento"/>
    <s v="MATERIALES DE CONSTRUCCION "/>
    <s v="31201601"/>
    <s v="SELECCIÓN ABREVIADA - ACUERDO MARCO"/>
    <n v="3"/>
    <n v="3"/>
    <n v="10"/>
    <n v="1"/>
    <n v="5279991.7699999996"/>
    <s v="GLOBAL"/>
    <s v="NO SOLICITADAS"/>
  </r>
  <r>
    <x v="12"/>
    <x v="61"/>
    <s v="02-02-01-003-007-04"/>
    <s v="Materiales y suministros - Yeso, cal y cemento"/>
    <s v="MATERIALES DE CONSTRUCCION - ADECUACION CANILES - CEMENTO"/>
    <n v="30111601"/>
    <s v="SELECCIÓN ABREVIADA - ACUERDO MARCO"/>
    <n v="3"/>
    <n v="3"/>
    <n v="10"/>
    <n v="1"/>
    <n v="1365000"/>
    <s v="GLOBAL"/>
    <s v="NO SOLICITADAS"/>
  </r>
  <r>
    <x v="12"/>
    <x v="61"/>
    <s v="02-02-01-003-007-05"/>
    <s v="Materiales y suministros - Artículos de concreto, cemento y yeso"/>
    <s v="MATERIALES DE CONSTRUCCION "/>
    <s v="30151500"/>
    <s v="SELECCIÓN ABREVIADA - ACUERDO MARCO"/>
    <n v="3"/>
    <n v="3"/>
    <n v="10"/>
    <n v="1"/>
    <n v="1758955.36"/>
    <s v="GLOBAL"/>
    <s v="NO SOLICITADAS"/>
  </r>
  <r>
    <x v="12"/>
    <x v="61"/>
    <s v="02-02-01-003-007-09"/>
    <s v="Materiales y suministros - Otros productos minerales no metálicos n. C. P."/>
    <s v="MATERIALES DE CONSTRUCCION "/>
    <s v="27112800"/>
    <s v="SELECCIÓN ABREVIADA - ACUERDO MARCO"/>
    <n v="3"/>
    <n v="3"/>
    <n v="10"/>
    <n v="1"/>
    <n v="4399719.18"/>
    <s v="Unidad"/>
    <s v="NO SOLICITADAS"/>
  </r>
  <r>
    <x v="12"/>
    <x v="4"/>
    <s v="02-02-01-003-008-09"/>
    <s v="Materiales y suministros - Otros artículos manufacturados n. C. P."/>
    <s v="MATERIALES DE CONSTRUCCION "/>
    <s v="31211904"/>
    <s v="SELECCIÓN ABREVIADA - ACUERDO MARCO"/>
    <n v="3"/>
    <n v="3"/>
    <n v="10"/>
    <n v="1"/>
    <n v="3519221.79"/>
    <s v="GLOBAL"/>
    <s v="NO SOLICITADAS"/>
  </r>
  <r>
    <x v="12"/>
    <x v="4"/>
    <s v="02-02-01-003-008-09"/>
    <s v="Materiales y suministros - Otros artículos manufacturados n. C. P."/>
    <s v="MATERIALES DE CONSTRUCCION - ADECUACION CANILES - BROHAS Y RODILLOS"/>
    <n v="31211900"/>
    <s v="SELECCIÓN ABREVIADA - ACUERDO MARCO"/>
    <n v="3"/>
    <n v="3"/>
    <n v="10"/>
    <n v="1"/>
    <n v="440000"/>
    <s v="GLOBAL"/>
    <s v="NO SOLICITADAS"/>
  </r>
  <r>
    <x v="12"/>
    <x v="4"/>
    <s v="02-02-01-003-008-09"/>
    <s v="Materiales y suministros - Otros artículos manufacturados n. C. P."/>
    <s v="MATERIALES DE CONSTRUCCION ESIMA"/>
    <s v="31211906"/>
    <s v="SELECCIÓN ABREVIADA - ACUERDO MARCO"/>
    <n v="3"/>
    <n v="3"/>
    <n v="10"/>
    <n v="1"/>
    <n v="244200"/>
    <s v="GLOBAL"/>
    <s v="NO SOLICITADAS"/>
  </r>
  <r>
    <x v="12"/>
    <x v="62"/>
    <s v="02-02-01-004-001"/>
    <s v="Materiales y suministros - Metales básicos"/>
    <s v="MATERIALES DE CONSTRUCCION "/>
    <s v="40141700"/>
    <s v="SELECCIÓN ABREVIADA - ACUERDO MARCO"/>
    <n v="3"/>
    <n v="3"/>
    <n v="10"/>
    <n v="1"/>
    <n v="7919725.3099999996"/>
    <s v="GLOBAL"/>
    <s v="NO SOLICITADAS"/>
  </r>
  <r>
    <x v="12"/>
    <x v="62"/>
    <s v="02-02-01-004-001"/>
    <s v="Materiales y suministros - Metales básicos"/>
    <s v="MATERIALES DE CONSTRUCCION - ADECUACION CANILES - PERFILES, TEJAS, SOLDADURA"/>
    <n v="40141700"/>
    <s v="SELECCIÓN ABREVIADA - ACUERDO MARCO"/>
    <n v="3"/>
    <n v="3"/>
    <n v="10"/>
    <n v="1"/>
    <n v="16550000"/>
    <s v="GLOBAL"/>
    <s v="NO SOLICITADAS"/>
  </r>
  <r>
    <x v="12"/>
    <x v="5"/>
    <s v="02-02-01-004-002"/>
    <s v="Materiales y suministros - Productos metálicos elaborados (excepto maquinaria y equipo)"/>
    <s v="MATERIALES DE CONSTRUCCION "/>
    <s v="31162800"/>
    <s v="SELECCIÓN ABREVIADA - ACUERDO MARCO"/>
    <n v="3"/>
    <n v="3"/>
    <n v="10"/>
    <n v="1"/>
    <n v="9239197.3599999994"/>
    <s v="GLOBAL"/>
    <s v="NO SOLICITADAS"/>
  </r>
  <r>
    <x v="12"/>
    <x v="5"/>
    <s v="02-02-01-004-002"/>
    <s v="Materiales y suministros - Productos metálicos elaborados (excepto maquinaria y equipo)"/>
    <s v="MATERIALES DE CONSTRUCCION - ADECUACION CANILES - TUBOS, TORNILLOS"/>
    <n v="30151500"/>
    <s v="SELECCIÓN ABREVIADA - ACUERDO MARCO"/>
    <n v="3"/>
    <n v="3"/>
    <n v="10"/>
    <n v="1"/>
    <n v="5026500"/>
    <s v="GLOBAL"/>
    <s v="NO SOLICITADAS"/>
  </r>
  <r>
    <x v="12"/>
    <x v="34"/>
    <s v="02-02-01-004-003-02"/>
    <s v="Materiales y suministros - Bombas, compresores, motores de fuerza hidráulica y motores de potencia neumática y válvulas y sus partes y piezas"/>
    <s v="MATERIALES DE CONSTRUCCION"/>
    <s v="40141700"/>
    <s v="SELECCIÓN ABREVIADA - ACUERDO MARCO"/>
    <n v="3"/>
    <n v="3"/>
    <n v="10"/>
    <n v="1"/>
    <n v="439110.3"/>
    <s v="GLOBAL"/>
    <s v="NO SOLICITADAS"/>
  </r>
  <r>
    <x v="12"/>
    <x v="34"/>
    <s v="02-02-01-004-003-02"/>
    <s v="Materiales y suministros - Bombas, compresores, motores de fuerza hidráulica y motores de potencia neumática y válvulas y sus partes y piezas"/>
    <s v="MATERIALES DE CONSTRUCCION ESIMA"/>
    <s v="30181700"/>
    <s v="SELECCIÓN ABREVIADA - ACUERDO MARCO"/>
    <n v="3"/>
    <n v="3"/>
    <n v="10"/>
    <n v="1"/>
    <n v="547250"/>
    <s v="GLOBAL"/>
    <s v="NO SOLICITADAS"/>
  </r>
  <r>
    <x v="12"/>
    <x v="2"/>
    <s v="02-02-01-003-006-09"/>
    <s v="Materiales y suministros - Otros productos plásticos"/>
    <s v="MATERIALES ELECTRICOS "/>
    <s v="39121700"/>
    <s v="SELECCIÓN ABREVIADA - ACUERDO MARCO"/>
    <n v="3"/>
    <n v="3"/>
    <n v="10"/>
    <n v="1"/>
    <n v="3080000"/>
    <s v="GLOBAL"/>
    <s v="NO SOLICITADAS"/>
  </r>
  <r>
    <x v="12"/>
    <x v="5"/>
    <s v="02-02-01-004-002"/>
    <s v="Materiales y suministros - Productos metálicos elaborados (excepto maquinaria y equipo)"/>
    <s v="MATERIALES ELECTRICOS "/>
    <s v="31162800"/>
    <s v="SELECCIÓN ABREVIADA - ACUERDO MARCO"/>
    <n v="3"/>
    <n v="3"/>
    <n v="10"/>
    <n v="1"/>
    <n v="1760000"/>
    <s v="GLOBAL"/>
    <s v="NO SOLICITADAS"/>
  </r>
  <r>
    <x v="12"/>
    <x v="65"/>
    <s v="02-02-01-004-006-02"/>
    <s v="Materiales y suministros - Aparatos de control eléctrico y distribución de electricidad y sus partes y piezas"/>
    <s v="MATERIALES ELECTRICOS_x0009_ "/>
    <s v="40141700"/>
    <s v="SELECCIÓN ABREVIADA - ACUERDO MARCO"/>
    <n v="3"/>
    <n v="3"/>
    <n v="10"/>
    <n v="1"/>
    <n v="9999698.2100000009"/>
    <s v="GLOBAL"/>
    <s v="NO SOLICITADAS"/>
  </r>
  <r>
    <x v="12"/>
    <x v="65"/>
    <s v="02-02-01-004-006-03"/>
    <s v="Materiales y suministros - Hilos y cables aislados; cable de fibra óptica"/>
    <s v="MATERIALES ELECTRICOS_x0009_ "/>
    <s v="26121600"/>
    <s v="SELECCIÓN ABREVIADA - ACUERDO MARCO"/>
    <n v="3"/>
    <n v="3"/>
    <n v="10"/>
    <n v="1"/>
    <n v="7998695.8600000003"/>
    <s v="GLOBAL"/>
    <s v="NO SOLICITADAS"/>
  </r>
  <r>
    <x v="12"/>
    <x v="65"/>
    <s v="02-02-01-004-006-05"/>
    <s v="Materiales y suministros - Lámparas eléctricas de incandescencia o descarga; lámparas de arco, equipo para alumbrado eléctrico; sus partes y piezas"/>
    <s v="MATERIALES ELECTRICOS "/>
    <s v="39101600"/>
    <s v="SELECCIÓN ABREVIADA - ACUERDO MARCO"/>
    <n v="3"/>
    <n v="3"/>
    <n v="10"/>
    <n v="1"/>
    <n v="29999472.449999999"/>
    <s v="GLOBAL"/>
    <s v="NO SOLICITADAS"/>
  </r>
  <r>
    <x v="12"/>
    <x v="65"/>
    <s v="02-02-01-004-006-05"/>
    <s v="Materiales y suministros - Lámparas eléctricas de incandescencia o descarga; lámparas de arco, equipo para alumbrado eléctrico; sus partes y piezas"/>
    <s v="MATERIALES ELECTRICOS ESIMA"/>
    <s v="39101600"/>
    <s v="SELECCIÓN ABREVIADA - ACUERDO MARCO"/>
    <n v="3"/>
    <n v="3"/>
    <n v="10"/>
    <n v="1"/>
    <n v="1600000"/>
    <s v="GLOBAL"/>
    <s v="NO SOLICITADAS"/>
  </r>
  <r>
    <x v="12"/>
    <x v="27"/>
    <s v="02-02-01-002-007"/>
    <s v="Materiales y suministros - Artículos textiles (excepto prendas de vestir)"/>
    <s v="CUERDA DE FIQUE X 200 MTS"/>
    <s v="49211805"/>
    <s v="SELECCIÓN ABREVIADA - ACUERDO MARCO"/>
    <n v="3"/>
    <n v="3"/>
    <n v="10"/>
    <n v="1"/>
    <n v="1099408.1299999999"/>
    <s v="Unidad"/>
    <s v="NO SOLICITADAS"/>
  </r>
  <r>
    <x v="12"/>
    <x v="27"/>
    <s v="02-02-01-002-007"/>
    <s v="Materiales y suministros - Artículos textiles (excepto prendas de vestir)"/>
    <s v="CUERDA PARA BOTES"/>
    <s v="31151500"/>
    <s v="SELECCIÓN ABREVIADA - ACUERDO MARCO"/>
    <n v="3"/>
    <n v="3"/>
    <n v="10"/>
    <n v="12"/>
    <n v="586800"/>
    <s v="Metro"/>
    <s v="NO SOLICITADAS"/>
  </r>
  <r>
    <x v="12"/>
    <x v="7"/>
    <s v="02-02-01-003-004-07"/>
    <s v="Materiales y suministros - Plásticos en formas primarias"/>
    <s v="SILICONA ALTA TEMPERATURA"/>
    <s v="31201632"/>
    <s v="SELECCIÓN ABREVIADA - ACUERDO MARCO"/>
    <n v="3"/>
    <n v="3"/>
    <n v="10"/>
    <n v="10"/>
    <n v="300000"/>
    <s v="Unidad"/>
    <s v="NO SOLICITADAS"/>
  </r>
  <r>
    <x v="12"/>
    <x v="7"/>
    <s v="02-02-01-003-004-07"/>
    <s v="Materiales y suministros - Plásticos en formas primarias"/>
    <s v="SILICONA BLANCA"/>
    <s v="31201632"/>
    <s v="SELECCIÓN ABREVIADA - ACUERDO MARCO"/>
    <n v="3"/>
    <n v="3"/>
    <n v="10"/>
    <n v="5"/>
    <n v="50000"/>
    <s v="Unidad"/>
    <s v="NO SOLICITADAS"/>
  </r>
  <r>
    <x v="12"/>
    <x v="7"/>
    <s v="02-02-01-003-004-07"/>
    <s v="Materiales y suministros - Plásticos en formas primarias"/>
    <s v="SILICONA NEGRA_x0009_"/>
    <s v="31201632"/>
    <s v="SELECCIÓN ABREVIADA - ACUERDO MARCO"/>
    <n v="3"/>
    <n v="3"/>
    <n v="10"/>
    <n v="10"/>
    <n v="100000"/>
    <s v="Unidad"/>
    <s v="NO SOLICITADAS"/>
  </r>
  <r>
    <x v="12"/>
    <x v="3"/>
    <s v="02-02-01-003-005-01"/>
    <s v="Materiales y suministros - Pinturas y barnices y productos relacionados; colores para la pintura artística; tintas"/>
    <s v="PINTURA ESMALTE AMARILLO "/>
    <s v="60121001"/>
    <s v="SELECCIÓN ABREVIADA - ACUERDO MARCO"/>
    <n v="3"/>
    <n v="3"/>
    <n v="10"/>
    <n v="10"/>
    <n v="150000"/>
    <s v="Unidad"/>
    <s v="NO SOLICITADAS"/>
  </r>
  <r>
    <x v="12"/>
    <x v="3"/>
    <s v="02-02-01-003-005-01"/>
    <s v="Materiales y suministros - Pinturas y barnices y productos relacionados; colores para la pintura artística; tintas"/>
    <s v="PRIMER ANTICORROSIVO_x0009__x0009_"/>
    <s v="15121804"/>
    <s v="SELECCIÓN ABREVIADA - ACUERDO MARCO"/>
    <n v="3"/>
    <n v="3"/>
    <n v="10"/>
    <n v="2"/>
    <n v="300000"/>
    <s v="Galón"/>
    <s v="NO SOLICITADAS"/>
  </r>
  <r>
    <x v="12"/>
    <x v="3"/>
    <s v="02-02-01-003-005-03"/>
    <s v="Materiales y suministros - Jabón, preparados para limpieza, perfumes y preparados de tocador"/>
    <s v="VARSOL"/>
    <s v="47131821"/>
    <s v="SELECCIÓN ABREVIADA - ACUERDO MARCO"/>
    <n v="3"/>
    <n v="3"/>
    <n v="10"/>
    <n v="4"/>
    <n v="286029.90000000002"/>
    <s v="Unidad"/>
    <s v="NO SOLICITADAS"/>
  </r>
  <r>
    <x v="12"/>
    <x v="2"/>
    <s v="02-02-01-003-006-09"/>
    <s v="Materiales y suministros - Otros productos plásticos"/>
    <s v="CINTA AISLANTE NEGRA "/>
    <s v="31201500"/>
    <s v="SELECCIÓN ABREVIADA - ACUERDO MARCO"/>
    <n v="3"/>
    <n v="3"/>
    <n v="10"/>
    <n v="10"/>
    <n v="200000"/>
    <s v="Rollo"/>
    <s v="NO SOLICITADAS"/>
  </r>
  <r>
    <x v="12"/>
    <x v="2"/>
    <s v="02-02-01-003-006-09"/>
    <s v="Materiales y suministros - Otros productos plásticos"/>
    <s v="CINTA AISLANTE ROJA"/>
    <s v="31201500"/>
    <s v="SELECCIÓN ABREVIADA - ACUERDO MARCO"/>
    <n v="3"/>
    <n v="3"/>
    <n v="10"/>
    <n v="10"/>
    <n v="200000"/>
    <s v="Rollo"/>
    <s v="NO SOLICITADAS"/>
  </r>
  <r>
    <x v="12"/>
    <x v="5"/>
    <s v="02-02-01-004-002"/>
    <s v="Materiales y suministros - Productos metálicos elaborados (excepto maquinaria y equipo)"/>
    <s v="CONCERTINA "/>
    <s v="30264700"/>
    <s v="SELECCIÓN ABREVIADA - ACUERDO MARCO"/>
    <n v="3"/>
    <n v="3"/>
    <n v="10"/>
    <n v="1"/>
    <n v="15000000"/>
    <s v="Metro"/>
    <s v="NO SOLICITADAS"/>
  </r>
  <r>
    <x v="12"/>
    <x v="26"/>
    <s v="02-02-01-004-009-01"/>
    <s v="Materiales y suministros - Vehículos automotores, remolques y semirremolques; y sus partes, piezas y accesorios"/>
    <s v="REPUESTOS AUTOMOTORES"/>
    <s v="20101805"/>
    <s v="MÍNIMA CUANTÍA"/>
    <n v="4"/>
    <n v="6"/>
    <n v="10"/>
    <n v="1"/>
    <n v="39998863"/>
    <s v="GLOBAL"/>
    <s v="NO SOLICITADAS"/>
  </r>
  <r>
    <x v="12"/>
    <x v="31"/>
    <s v="02-02-02-008-003-04-4"/>
    <s v="Adquisición de servicios - Servicios de ensayo y análisis técnicos"/>
    <s v="REVISIONES TECNICO MECANICAS "/>
    <s v="78181505"/>
    <s v="SELECCIÓN ABREVIADA MENOR CUANTÍA"/>
    <n v="5"/>
    <n v="5"/>
    <n v="10"/>
    <n v="1"/>
    <n v="24260000"/>
    <s v="GLOBAL"/>
    <s v="NO SOLICITADAS"/>
  </r>
  <r>
    <x v="12"/>
    <x v="14"/>
    <s v="02-02-02-008-007-01-4"/>
    <s v="Adquisición de servicios - Servicios de mantenimiento y reparación de maquinaria y equipo de transporte"/>
    <s v="MANTENIMIENTO PARQUE AUTOMOTOR"/>
    <s v="78181500"/>
    <s v="SELECCIÓN ABREVIADA MENOR CUANTÍA"/>
    <n v="5"/>
    <n v="5"/>
    <n v="10"/>
    <n v="1"/>
    <n v="8761705"/>
    <s v="GLOBAL"/>
    <s v="NO SOLICITADAS"/>
  </r>
  <r>
    <x v="12"/>
    <x v="14"/>
    <s v="02-02-02-008-007-01-4"/>
    <s v="Adquisición de servicios - Servicios de mantenimiento y reparación de maquinaria y equipo de transporte"/>
    <s v="MANTENIMIENTO TRACTORES"/>
    <s v="78181507"/>
    <s v="SELECCIÓN ABREVIADA MENOR CUANTÍA"/>
    <n v="5"/>
    <n v="5"/>
    <n v="10"/>
    <n v="1"/>
    <n v="8872472"/>
    <s v="GLOBAL"/>
    <s v="NO SOLICITADAS"/>
  </r>
  <r>
    <x v="12"/>
    <x v="14"/>
    <s v="02-02-02-008-007-01-4"/>
    <s v="Adquisición de servicios - Servicios de mantenimiento y reparación de maquinaria y equipo de transporte"/>
    <s v="MANTENIMIENTO TRACTORES"/>
    <s v="78181507"/>
    <s v="SELECCIÓN ABREVIADA MENOR CUANTÍA"/>
    <n v="5"/>
    <n v="5"/>
    <n v="10"/>
    <n v="1"/>
    <n v="20000000"/>
    <s v="GLOBAL"/>
    <s v="NO SOLICITADAS"/>
  </r>
  <r>
    <x v="12"/>
    <x v="14"/>
    <s v="02-02-02-008-007-01-4"/>
    <s v="Adquisición de servicios - Servicios de mantenimiento y reparación de maquinaria y equipo de transporte"/>
    <s v="MANTENIMIENTO VEHICULO VEHICULO RADAR"/>
    <s v="78181507"/>
    <s v="SELECCIÓN ABREVIADA MENOR CUANTÍA"/>
    <n v="5"/>
    <n v="5"/>
    <n v="10"/>
    <n v="1"/>
    <n v="9999909"/>
    <s v="GLOBAL"/>
    <s v="NO SOLICITADAS"/>
  </r>
  <r>
    <x v="12"/>
    <x v="14"/>
    <s v="02-02-02-008-007-01-4"/>
    <s v="Adquisición de servicios - Servicios de mantenimiento y reparación de maquinaria y equipo de transporte"/>
    <s v="MANTENIMIENTO VEHICULOS"/>
    <s v="78181507"/>
    <s v="SELECCIÓN ABREVIADA MENOR CUANTÍA"/>
    <n v="5"/>
    <n v="5"/>
    <n v="10"/>
    <n v="1"/>
    <n v="5000000"/>
    <s v="GLOBAL"/>
    <s v="NO SOLICITADAS"/>
  </r>
  <r>
    <x v="12"/>
    <x v="14"/>
    <s v="02-02-02-008-007-01-4"/>
    <s v="Adquisición de servicios - Servicios de mantenimiento y reparación de maquinaria y equipo de transporte"/>
    <s v="MANTENIMIENTO VEHICULOS INCLUYE MOTOS"/>
    <s v="78181500"/>
    <s v="SELECCIÓN ABREVIADA MENOR CUANTÍA"/>
    <n v="5"/>
    <n v="5"/>
    <n v="10"/>
    <n v="1"/>
    <n v="64973940"/>
    <s v="GLOBAL"/>
    <s v="SI APROBADAS"/>
  </r>
  <r>
    <x v="12"/>
    <x v="14"/>
    <s v="02-02-02-008-007-01-5"/>
    <s v="Adquisición de servicios - Servicios de mantenimiento y reparación de otra maquinaria y otro equipo"/>
    <s v="MANTENIMIENTO CUARTOS FRIOS ESIMA"/>
    <s v="72151207"/>
    <s v="MÍNIMA CUANTÍA"/>
    <n v="5"/>
    <n v="5"/>
    <n v="10"/>
    <n v="1"/>
    <n v="12400000"/>
    <s v="GLOBAL"/>
    <s v="NO SOLICITADAS"/>
  </r>
  <r>
    <x v="12"/>
    <x v="14"/>
    <s v="02-02-02-008-007-01-5"/>
    <s v="Adquisición de servicios - Servicios de mantenimiento y reparación de otra maquinaria y otro equipo"/>
    <s v="MANTENIMIENTO CUARTOS FRIOS, NEVERAS Y CONGELADORES"/>
    <s v="72151207"/>
    <s v="MÍNIMA CUANTÍA"/>
    <n v="5"/>
    <n v="5"/>
    <n v="10"/>
    <n v="1"/>
    <n v="10000000"/>
    <s v="GLOBAL"/>
    <s v="NO SOLICITADAS"/>
  </r>
  <r>
    <x v="12"/>
    <x v="14"/>
    <s v="02-02-02-008-007-01-5"/>
    <s v="Adquisición de servicios - Servicios de mantenimiento y reparación de otra maquinaria y otro equipo"/>
    <s v="MANTENIMIENTO DE LICUADORAS INDUSTRIALES, EXPRIMIDOR DE CITRICOS Y PELAPAPAS"/>
    <s v="73152108"/>
    <s v="MÍNIMA CUANTÍA"/>
    <n v="5"/>
    <n v="5"/>
    <n v="10"/>
    <n v="1"/>
    <n v="5000000"/>
    <s v="GLOBAL"/>
    <s v="NO SOLICITADAS"/>
  </r>
  <r>
    <x v="12"/>
    <x v="14"/>
    <s v="02-02-02-008-007-01-5"/>
    <s v="Adquisición de servicios - Servicios de mantenimiento y reparación de otra maquinaria y otro equipo"/>
    <s v="MANTENIMIENTO ESTUFA Y PLANCHAS"/>
    <s v="72151003"/>
    <s v="MÍNIMA CUANTÍA"/>
    <n v="5"/>
    <n v="5"/>
    <n v="10"/>
    <n v="1"/>
    <n v="12963373"/>
    <s v="GLOBAL"/>
    <s v="NO SOLICITADAS"/>
  </r>
  <r>
    <x v="12"/>
    <x v="14"/>
    <s v="02-02-02-008-007-01-5"/>
    <s v="Adquisición de servicios - Servicios de mantenimiento y reparación de otra maquinaria y otro equipo"/>
    <s v="MANTENIMIENTO ESTUFA Y PLANCHAS"/>
    <s v="72151003"/>
    <s v="MÍNIMA CUANTÍA"/>
    <n v="5"/>
    <n v="5"/>
    <n v="16"/>
    <n v="1"/>
    <n v="2453267"/>
    <s v="GLOBAL"/>
    <s v="NO SOLICITADAS"/>
  </r>
  <r>
    <x v="12"/>
    <x v="14"/>
    <s v="02-02-02-008-007-01-5"/>
    <s v="Adquisición de servicios - Servicios de mantenimiento y reparación de otra maquinaria y otro equipo"/>
    <s v="MANTENIMIENTO LAVADORAS Y SECADORAS INDUSTRIALES"/>
    <s v="72151800"/>
    <s v="MÍNIMA CUANTÍA"/>
    <n v="5"/>
    <n v="5"/>
    <n v="10"/>
    <n v="1"/>
    <n v="18400000"/>
    <s v="GLOBAL"/>
    <s v="NO SOLICITADAS"/>
  </r>
  <r>
    <x v="12"/>
    <x v="14"/>
    <s v="02-02-02-008-007-01-5"/>
    <s v="Adquisición de servicios - Servicios de mantenimiento y reparación de otra maquinaria y otro equipo"/>
    <s v="SERVICIO DE MANTENIMIENTO LAVADORAS Y SECADORAS "/>
    <s v="73152108"/>
    <s v="MÍNIMA CUANTÍA"/>
    <n v="5"/>
    <n v="5"/>
    <n v="10"/>
    <n v="1"/>
    <n v="9989920"/>
    <s v="GLOBAL"/>
    <s v="NO SOLICITADAS"/>
  </r>
  <r>
    <x v="12"/>
    <x v="68"/>
    <s v="02-02-02-008-009-01"/>
    <s v="Adquisición de servicios - Servicios de edición, impresión y reproducción"/>
    <s v="IMPRESOS ESIAF"/>
    <s v="44122000"/>
    <s v="MÍNIMA CUANTÍA"/>
    <n v="4"/>
    <n v="5"/>
    <n v="10"/>
    <n v="1"/>
    <n v="2100000"/>
    <s v="GLOBAL"/>
    <s v="NO SOLICITADAS"/>
  </r>
  <r>
    <x v="12"/>
    <x v="68"/>
    <s v="02-02-02-008-009-01"/>
    <s v="Adquisición de servicios - Servicios de edición, impresión y reproducción"/>
    <s v="IMPRESOS Y PUBLICACIONES ESIMA"/>
    <s v="55101500"/>
    <s v="MÍNIMA CUANTÍA"/>
    <n v="4"/>
    <n v="5"/>
    <n v="10"/>
    <n v="1"/>
    <n v="6021400"/>
    <s v="GLOBAL"/>
    <s v="NO SOLICITADAS"/>
  </r>
  <r>
    <x v="12"/>
    <x v="68"/>
    <s v="02-02-02-008-009-01"/>
    <s v="Adquisición de servicios - Servicios de edición, impresión y reproducción"/>
    <s v="IMPRESOS Y PUBLICACIONES ESIMA"/>
    <s v="55101500"/>
    <s v="MÍNIMA CUANTÍA"/>
    <n v="4"/>
    <n v="5"/>
    <n v="10"/>
    <n v="1"/>
    <n v="3308200"/>
    <s v="GLOBAL"/>
    <s v="NO SOLICITADAS"/>
  </r>
  <r>
    <x v="12"/>
    <x v="68"/>
    <s v="02-02-02-008-009-01"/>
    <s v="Adquisición de servicios - Servicios de edición, impresión y reproducción"/>
    <s v="IMPRESOS Y PUBLICACIONES PARA DIFERENTES DEPENDENCIAS DEL CACOM-1. "/>
    <s v="55101500"/>
    <s v="MÍNIMA CUANTÍA"/>
    <n v="4"/>
    <n v="5"/>
    <n v="10"/>
    <n v="1"/>
    <n v="4733575"/>
    <s v="GLOBAL"/>
    <s v="NO SOLICITADAS"/>
  </r>
  <r>
    <x v="12"/>
    <x v="36"/>
    <s v="02-01-01-004-004-02"/>
    <s v="Activos fijos - Máquinas herramientas y sus partes, piezas y accesorios"/>
    <s v="PINZAS M2 CRIMPADORA"/>
    <s v="27112142"/>
    <s v="MÍNIMA CUANTÍA"/>
    <n v="3"/>
    <n v="4"/>
    <n v="10"/>
    <n v="6"/>
    <n v="1452000"/>
    <s v="Unidad"/>
    <s v="NO SOLICITADAS"/>
  </r>
  <r>
    <x v="12"/>
    <x v="38"/>
    <s v="02-01-01-004-006-02"/>
    <s v="Activos fijos - Aparatos de control eléctrico y distribución de electricidad y sus partes y piezas"/>
    <s v="EXPLOSOR_x0009__x0009_"/>
    <s v="39121311"/>
    <s v="MÍNIMA CUANTÍA"/>
    <n v="3"/>
    <n v="4"/>
    <n v="10"/>
    <n v="1"/>
    <n v="3115200"/>
    <s v="Unidad"/>
    <s v="NO SOLICITADAS"/>
  </r>
  <r>
    <x v="12"/>
    <x v="38"/>
    <s v="02-01-01-004-006-09"/>
    <s v="Activos fijos - Otro equipo eléctrico y sus partes y piezas"/>
    <s v="DETECTOR INTELIGENTE DE HUMO CON ALARMA"/>
    <s v="46191501"/>
    <s v="MÍNIMA CUANTÍA"/>
    <n v="3"/>
    <n v="4"/>
    <n v="10"/>
    <n v="1"/>
    <n v="54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MEDIDOR DE CONTINUIDAD"/>
    <s v="41103327"/>
    <s v="MÍNIMA CUANTÍA"/>
    <n v="3"/>
    <n v="4"/>
    <n v="10"/>
    <n v="2"/>
    <n v="1100000"/>
    <s v="Unidad"/>
    <s v="NO SOLICITADAS"/>
  </r>
  <r>
    <x v="12"/>
    <x v="27"/>
    <s v="02-02-01-002-007"/>
    <s v="Materiales y suministros - Artículos textiles (excepto prendas de vestir)"/>
    <s v="ARNES GUADAÑA"/>
    <s v="10141600"/>
    <s v="MÍNIMA CUANTÍA"/>
    <n v="3"/>
    <n v="4"/>
    <n v="10"/>
    <n v="4"/>
    <n v="439560"/>
    <s v="Unidad"/>
    <s v="NO SOLICITADAS"/>
  </r>
  <r>
    <x v="12"/>
    <x v="27"/>
    <s v="02-02-01-002-007"/>
    <s v="Materiales y suministros - Artículos textiles (excepto prendas de vestir)"/>
    <s v="CHALECOS REFLECTIVOS"/>
    <s v="53103100"/>
    <s v="MÍNIMA CUANTÍA"/>
    <n v="3"/>
    <n v="4"/>
    <n v="10"/>
    <n v="50"/>
    <n v="1204500"/>
    <s v="Unidad"/>
    <s v="NO SOLICITADAS"/>
  </r>
  <r>
    <x v="12"/>
    <x v="27"/>
    <s v="02-02-01-002-007"/>
    <s v="Materiales y suministros - Artículos textiles (excepto prendas de vestir)"/>
    <s v="CINTA DE ANCLAJE REGULABLES"/>
    <s v="46182304"/>
    <s v="MÍNIMA CUANTÍA"/>
    <n v="3"/>
    <n v="4"/>
    <n v="10"/>
    <n v="2"/>
    <n v="336600"/>
    <s v="Unidad"/>
    <s v="NO SOLICITADAS"/>
  </r>
  <r>
    <x v="12"/>
    <x v="27"/>
    <s v="02-02-01-002-007"/>
    <s v="Materiales y suministros - Artículos textiles (excepto prendas de vestir)"/>
    <s v="CUERDA DE 13 MM X 100 MTS"/>
    <s v="31151500"/>
    <s v="MÍNIMA CUANTÍA"/>
    <n v="3"/>
    <n v="4"/>
    <n v="10"/>
    <n v="2"/>
    <n v="2602000"/>
    <s v="Unidad"/>
    <s v="NO SOLICITADAS"/>
  </r>
  <r>
    <x v="12"/>
    <x v="27"/>
    <s v="02-02-01-002-007"/>
    <s v="Materiales y suministros - Artículos textiles (excepto prendas de vestir)"/>
    <s v="CUERDA SEMIESTÁTICA 12 MM X 100 MTS"/>
    <s v="31151500"/>
    <s v="MÍNIMA CUANTÍA"/>
    <n v="3"/>
    <n v="4"/>
    <n v="10"/>
    <n v="2"/>
    <n v="2732400"/>
    <s v="Unidad"/>
    <s v="NO SOLICITADAS"/>
  </r>
  <r>
    <x v="12"/>
    <x v="27"/>
    <s v="02-02-01-002-007"/>
    <s v="Materiales y suministros - Artículos textiles (excepto prendas de vestir)"/>
    <s v="MALLA DE SEGURIDAD"/>
    <s v="49221505"/>
    <s v="MÍNIMA CUANTÍA"/>
    <n v="3"/>
    <n v="4"/>
    <n v="10"/>
    <n v="1"/>
    <n v="1360700"/>
    <s v="Unidad"/>
    <s v="NO SOLICITADAS"/>
  </r>
  <r>
    <x v="12"/>
    <x v="13"/>
    <s v="02-02-01-002-008"/>
    <s v="Materiales y suministros - Dotación (prendas de vestir y calzado)"/>
    <s v="CANILLERA PARA GUADAÑAR"/>
    <s v="27112006"/>
    <s v="MÍNIMA CUANTÍA"/>
    <n v="3"/>
    <n v="4"/>
    <n v="10"/>
    <n v="22"/>
    <n v="3399990"/>
    <s v="Unidad"/>
    <s v="NO SOLICITADAS"/>
  </r>
  <r>
    <x v="12"/>
    <x v="13"/>
    <s v="02-02-01-002-008"/>
    <s v="Materiales y suministros - Dotación (prendas de vestir y calzado)"/>
    <s v="CARETA DE ESMERILAR"/>
    <s v="46181702"/>
    <s v="MÍNIMA CUANTÍA"/>
    <n v="3"/>
    <n v="4"/>
    <n v="10"/>
    <n v="31"/>
    <n v="1299055"/>
    <s v="Unidad"/>
    <s v="NO SOLICITADAS"/>
  </r>
  <r>
    <x v="12"/>
    <x v="13"/>
    <s v="02-02-01-002-008"/>
    <s v="Materiales y suministros - Dotación (prendas de vestir y calzado)"/>
    <s v="CARTUCHO DE VAPOR ORGANICO"/>
    <n v="23151806"/>
    <s v="MÍNIMA CUANTÍA"/>
    <n v="3"/>
    <n v="4"/>
    <n v="10"/>
    <n v="7"/>
    <n v="1094968"/>
    <s v="Unidad"/>
    <s v="NO SOLICITADAS"/>
  </r>
  <r>
    <x v="12"/>
    <x v="13"/>
    <s v="02-02-01-002-008"/>
    <s v="Materiales y suministros - Dotación (prendas de vestir y calzado)"/>
    <s v="CARTUCHOS PARA VAPORES UNIVERSALES"/>
    <s v="46182005"/>
    <s v="MÍNIMA CUANTÍA"/>
    <n v="3"/>
    <n v="4"/>
    <n v="10"/>
    <n v="4"/>
    <n v="536840"/>
    <s v="Unidad"/>
    <s v="NO SOLICITADAS"/>
  </r>
  <r>
    <x v="12"/>
    <x v="13"/>
    <s v="02-02-01-002-008"/>
    <s v="Materiales y suministros - Dotación (prendas de vestir y calzado)"/>
    <s v="DELANTAL EN CARNAZA"/>
    <s v="46181501"/>
    <s v="MÍNIMA CUANTÍA"/>
    <n v="3"/>
    <n v="4"/>
    <n v="10"/>
    <n v="14"/>
    <n v="626654"/>
    <s v="Unidad"/>
    <s v="NO SOLICITADAS"/>
  </r>
  <r>
    <x v="12"/>
    <x v="13"/>
    <s v="02-02-01-002-008"/>
    <s v="Materiales y suministros - Dotación (prendas de vestir y calzado)"/>
    <s v="DELANTAL EN PVC COLOR BLANCO"/>
    <s v="46181501"/>
    <s v="MÍNIMA CUANTÍA"/>
    <n v="3"/>
    <n v="4"/>
    <n v="10"/>
    <n v="30"/>
    <n v="952710"/>
    <s v="Unidad"/>
    <s v="NO SOLICITADAS"/>
  </r>
  <r>
    <x v="12"/>
    <x v="13"/>
    <s v="02-02-01-002-008"/>
    <s v="Materiales y suministros - Dotación (prendas de vestir y calzado)"/>
    <s v="GAFAS DE SEGURIDAD LENTE CLARO"/>
    <s v="46181804"/>
    <s v="MÍNIMA CUANTÍA"/>
    <n v="3"/>
    <n v="4"/>
    <n v="10"/>
    <n v="40"/>
    <n v="395200"/>
    <s v="Unidad"/>
    <s v="NO SOLICITADAS"/>
  </r>
  <r>
    <x v="12"/>
    <x v="13"/>
    <s v="02-02-01-002-008"/>
    <s v="Materiales y suministros - Dotación (prendas de vestir y calzado)"/>
    <s v="GAFAS DE SEGURIDAD LENTE OSCURO"/>
    <s v="46181804"/>
    <s v="MÍNIMA CUANTÍA"/>
    <n v="3"/>
    <n v="4"/>
    <n v="10"/>
    <n v="40"/>
    <n v="358760"/>
    <s v="Unidad"/>
    <s v="NO SOLICITADAS"/>
  </r>
  <r>
    <x v="12"/>
    <x v="13"/>
    <s v="02-02-01-002-008"/>
    <s v="Materiales y suministros - Dotación (prendas de vestir y calzado)"/>
    <s v="GUANTES DE IMPACTO"/>
    <s v="46181504"/>
    <s v="MÍNIMA CUANTÍA"/>
    <n v="3"/>
    <n v="4"/>
    <n v="10"/>
    <n v="3"/>
    <n v="750000"/>
    <s v="Unidad"/>
    <s v="NO SOLICITADAS"/>
  </r>
  <r>
    <x v="12"/>
    <x v="13"/>
    <s v="02-02-01-002-008"/>
    <s v="Materiales y suministros - Dotación (prendas de vestir y calzado)"/>
    <s v="GUANTES DE NITRILO"/>
    <s v="46181504"/>
    <s v="MÍNIMA CUANTÍA"/>
    <n v="3"/>
    <n v="4"/>
    <n v="10"/>
    <n v="10"/>
    <n v="722450"/>
    <s v="Unidad"/>
    <s v="NO SOLICITADAS"/>
  </r>
  <r>
    <x v="12"/>
    <x v="13"/>
    <s v="02-02-01-002-008"/>
    <s v="Materiales y suministros - Dotación (prendas de vestir y calzado)"/>
    <s v="GUANTES DE VAQUETA TIPO INGENIERO CORTOS"/>
    <s v="46181504"/>
    <s v="MÍNIMA CUANTÍA"/>
    <n v="3"/>
    <n v="4"/>
    <n v="10"/>
    <n v="90"/>
    <n v="1198620"/>
    <s v="Unidad"/>
    <s v="NO SOLICITADAS"/>
  </r>
  <r>
    <x v="12"/>
    <x v="13"/>
    <s v="02-02-01-002-008"/>
    <s v="Materiales y suministros - Dotación (prendas de vestir y calzado)"/>
    <s v="PROTECTOR AUDITIVO DIADEMA"/>
    <s v="46181900"/>
    <s v="MÍNIMA CUANTÍA"/>
    <n v="3"/>
    <n v="4"/>
    <n v="10"/>
    <n v="34"/>
    <n v="937074"/>
    <s v="Unidad"/>
    <s v="NO SOLICITADAS"/>
  </r>
  <r>
    <x v="12"/>
    <x v="13"/>
    <s v="02-02-01-002-008"/>
    <s v="Materiales y suministros - Dotación (prendas de vestir y calzado)"/>
    <s v="RESPIRADOR MEDIA CARA PARA VAPORES"/>
    <s v="46182002"/>
    <s v="MÍNIMA CUANTÍA"/>
    <n v="3"/>
    <n v="4"/>
    <n v="10"/>
    <n v="9"/>
    <n v="864000"/>
    <s v="Unidad"/>
    <s v="NO SOLICITADAS"/>
  </r>
  <r>
    <x v="12"/>
    <x v="13"/>
    <s v="02-02-01-002-008"/>
    <s v="Materiales y suministros - Dotación (prendas de vestir y calzado)"/>
    <s v="VISOR CARETA PARA ESMERILAR"/>
    <s v="46181702"/>
    <s v="MÍNIMA CUANTÍA"/>
    <n v="3"/>
    <n v="4"/>
    <n v="10"/>
    <n v="24"/>
    <n v="705000"/>
    <s v="Unidad"/>
    <s v="NO SOLICITADAS"/>
  </r>
  <r>
    <x v="12"/>
    <x v="2"/>
    <s v="02-02-01-003-006-04"/>
    <s v="Materiales y suministros - Productos de empaque y envasado, de plástico"/>
    <s v="PORTA DETONADORES"/>
    <s v="31261501"/>
    <s v="MÍNIMA CUANTÍA"/>
    <n v="3"/>
    <n v="4"/>
    <n v="10"/>
    <n v="6"/>
    <n v="300996"/>
    <s v="Unidad"/>
    <s v="NO SOLICITADAS"/>
  </r>
  <r>
    <x v="12"/>
    <x v="2"/>
    <s v="02-02-01-003-006-09"/>
    <s v="Materiales y suministros - Otros productos plásticos"/>
    <s v="CONOS DE SEGURIDAD"/>
    <s v="46161508"/>
    <s v="MÍNIMA CUANTÍA"/>
    <n v="3"/>
    <n v="4"/>
    <n v="10"/>
    <n v="14"/>
    <n v="1999998"/>
    <s v="Unidad"/>
    <s v="NO SOLICITADAS"/>
  </r>
  <r>
    <x v="12"/>
    <x v="5"/>
    <s v="02-02-01-004-002"/>
    <s v="Materiales y suministros - Productos metálicos elaborados (excepto maquinaria y equipo)"/>
    <s v="DESCENDEDOR EN 8 "/>
    <s v="46182311"/>
    <s v="MÍNIMA CUANTÍA"/>
    <n v="3"/>
    <n v="4"/>
    <n v="10"/>
    <n v="16"/>
    <n v="1996640"/>
    <s v="Unidad"/>
    <s v="NO SOLICITADAS"/>
  </r>
  <r>
    <x v="12"/>
    <x v="5"/>
    <s v="02-02-01-004-002"/>
    <s v="Materiales y suministros - Productos metálicos elaborados (excepto maquinaria y equipo)"/>
    <s v="MOSQUETÓN 72KN (EN ACERO)"/>
    <s v="46182304"/>
    <s v="MÍNIMA CUANTÍA"/>
    <n v="3"/>
    <n v="4"/>
    <n v="10"/>
    <n v="6"/>
    <n v="1650000"/>
    <s v="Unidad"/>
    <s v="NO SOLICITADAS"/>
  </r>
  <r>
    <x v="12"/>
    <x v="65"/>
    <s v="02-02-01-004-006-05"/>
    <s v="Materiales y suministros - Lámparas eléctricas de incandescencia o descarga; lámparas de arco, equipo para alumbrado eléctrico; sus partes y piezas"/>
    <s v="LINTERNA DE SEÑALIZACIÓN DE PARQUEO"/>
    <s v="39111610"/>
    <s v="MÍNIMA CUANTÍA"/>
    <n v="3"/>
    <n v="4"/>
    <n v="10"/>
    <n v="12"/>
    <n v="1440000"/>
    <s v="Unidad"/>
    <s v="NO SOLICITADAS"/>
  </r>
  <r>
    <x v="12"/>
    <x v="14"/>
    <s v="02-02-02-008-007-01-5"/>
    <s v="Adquisición de servicios - Servicios de mantenimiento y reparación de otra maquinaria y otro equipo"/>
    <s v="MANTENIMIENTO ELECTROBOMBAS DE LA UNIDAD"/>
    <s v="73152108"/>
    <s v="MÍNIMA CUANTÍA"/>
    <n v="4"/>
    <n v="5"/>
    <n v="10"/>
    <n v="1"/>
    <n v="6176100"/>
    <s v="GLOBAL"/>
    <s v="NO SOLICITADAS"/>
  </r>
  <r>
    <x v="12"/>
    <x v="37"/>
    <s v="02-01-01-004-003-02"/>
    <s v="Activos fijos - Bombas, compresores, motores de fuerza hidráulica y motores de potencia neumática y válvulas y sus partes y piezas"/>
    <s v="BOMBA DE MANO HIDRAULICA HC-1752  "/>
    <n v="40151533"/>
    <s v="SELECCIÓN ABREVIADA MENOR CUANTÍA"/>
    <n v="2"/>
    <n v="6"/>
    <n v="10"/>
    <n v="1"/>
    <n v="4300000"/>
    <s v="Unidad"/>
    <s v="NO SOLICITADAS"/>
  </r>
  <r>
    <x v="12"/>
    <x v="2"/>
    <s v="02-02-01-003-006-01"/>
    <s v="Materiales y suministros - Llantas de caucho y neumáticos (cámaras de aire)"/>
    <s v="LLANTA 22.5X10.00-8 NHS"/>
    <n v="25172504"/>
    <s v="SELECCIÓN ABREVIADA MENOR CUANTÍA"/>
    <n v="2"/>
    <n v="6"/>
    <n v="10"/>
    <n v="2"/>
    <n v="3600000"/>
    <s v="Unidad"/>
    <s v="NO SOLICITADAS"/>
  </r>
  <r>
    <x v="12"/>
    <x v="2"/>
    <s v="02-02-01-003-006-01"/>
    <s v="Materiales y suministros - Llantas de caucho y neumáticos (cámaras de aire)"/>
    <s v="LLANTA 25X12.00-9 NHS"/>
    <n v="25172504"/>
    <s v="SELECCIÓN ABREVIADA MENOR CUANTÍA"/>
    <n v="2"/>
    <n v="6"/>
    <n v="10"/>
    <n v="2"/>
    <n v="3600000"/>
    <s v="Unidad"/>
    <s v="NO SOLICITADAS"/>
  </r>
  <r>
    <x v="12"/>
    <x v="2"/>
    <s v="02-02-01-003-006-01"/>
    <s v="Materiales y suministros - Llantas de caucho y neumáticos (cámaras de aire)"/>
    <s v="LLANTA 4.10/3.50-4"/>
    <n v="25172504"/>
    <s v="SELECCIÓN ABREVIADA MENOR CUANTÍA"/>
    <n v="2"/>
    <n v="6"/>
    <n v="10"/>
    <n v="2"/>
    <n v="1000000"/>
    <s v="Unidad"/>
    <s v="NO SOLICITADAS"/>
  </r>
  <r>
    <x v="12"/>
    <x v="2"/>
    <s v="02-02-01-003-006-01"/>
    <s v="Materiales y suministros - Llantas de caucho y neumáticos (cámaras de aire)"/>
    <s v="LLANTA 4.10/3.50-6"/>
    <n v="25172504"/>
    <s v="SELECCIÓN ABREVIADA MENOR CUANTÍA"/>
    <n v="2"/>
    <n v="6"/>
    <n v="10"/>
    <n v="2"/>
    <n v="1100000"/>
    <s v="Unidad"/>
    <s v="NO SOLICITADAS"/>
  </r>
  <r>
    <x v="12"/>
    <x v="2"/>
    <s v="02-02-01-003-006-01"/>
    <s v="Materiales y suministros - Llantas de caucho y neumáticos (cámaras de aire)"/>
    <s v="LLANTA 5.30-R12"/>
    <n v="25172504"/>
    <s v="SELECCIÓN ABREVIADA MENOR CUANTÍA"/>
    <n v="2"/>
    <n v="6"/>
    <n v="10"/>
    <n v="4"/>
    <n v="2600000"/>
    <s v="Unidad"/>
    <s v="NO SOLICITADAS"/>
  </r>
  <r>
    <x v="12"/>
    <x v="2"/>
    <s v="02-02-01-003-006-01"/>
    <s v="Materiales y suministros - Llantas de caucho y neumáticos (cámaras de aire)"/>
    <s v="LLANTA NEUMATICO Y PROTECTOR 4.80/4.00-8"/>
    <n v="25172504"/>
    <s v="SELECCIÓN ABREVIADA MENOR CUANTÍA"/>
    <n v="2"/>
    <n v="6"/>
    <n v="10"/>
    <n v="4"/>
    <n v="2400000"/>
    <s v="Unidad"/>
    <s v="NO SOLICITADAS"/>
  </r>
  <r>
    <x v="12"/>
    <x v="2"/>
    <s v="02-02-01-003-006-01"/>
    <s v="Materiales y suministros - Llantas de caucho y neumáticos (cámaras de aire)"/>
    <s v="LLANTA NEUMATICO Y PROTECTOR 500-8 10PR NHS"/>
    <n v="25172504"/>
    <s v="SELECCIÓN ABREVIADA MENOR CUANTÍA"/>
    <n v="2"/>
    <n v="6"/>
    <n v="10"/>
    <n v="2"/>
    <n v="1400000"/>
    <s v="Unidad"/>
    <s v="NO SOLICITADAS"/>
  </r>
  <r>
    <x v="12"/>
    <x v="2"/>
    <s v="02-02-01-003-006-01"/>
    <s v="Materiales y suministros - Llantas de caucho y neumáticos (cámaras de aire)"/>
    <s v="LLANTA NEUMATICO Y PROTECTOR 6.00-9 NHS"/>
    <n v="25172504"/>
    <s v="SELECCIÓN ABREVIADA MENOR CUANTÍA"/>
    <n v="2"/>
    <n v="6"/>
    <n v="10"/>
    <n v="2"/>
    <n v="1400000"/>
    <s v="Unidad"/>
    <s v="NO SOLICITADAS"/>
  </r>
  <r>
    <x v="12"/>
    <x v="2"/>
    <s v="02-02-01-003-006-01"/>
    <s v="Materiales y suministros - Llantas de caucho y neumáticos (cámaras de aire)"/>
    <s v="LLANTA NEUMATICO Y PROTECTOR 650-10"/>
    <n v="25172504"/>
    <s v="SELECCIÓN ABREVIADA MENOR CUANTÍA"/>
    <n v="2"/>
    <n v="6"/>
    <n v="10"/>
    <n v="10"/>
    <n v="9000000"/>
    <s v="Unidad"/>
    <s v="NO SOLICITADAS"/>
  </r>
  <r>
    <x v="12"/>
    <x v="2"/>
    <s v="02-02-01-003-006-01"/>
    <s v="Materiales y suministros - Llantas de caucho y neumáticos (cámaras de aire)"/>
    <s v="LLANTA NEUMATICO Y PROTECTOR 8.25 R15"/>
    <n v="25172504"/>
    <s v="SELECCIÓN ABREVIADA MENOR CUANTÍA"/>
    <n v="2"/>
    <n v="6"/>
    <n v="10"/>
    <n v="3"/>
    <n v="5700000"/>
    <s v="Unidad"/>
    <s v="NO SOLICITADAS"/>
  </r>
  <r>
    <x v="12"/>
    <x v="2"/>
    <s v="02-02-01-003-006-01"/>
    <s v="Materiales y suministros - Llantas de caucho y neumáticos (cámaras de aire)"/>
    <s v="LLANTA, NEUMATICO 205/65-10"/>
    <n v="25172504"/>
    <s v="SELECCIÓN ABREVIADA MENOR CUANTÍA"/>
    <n v="2"/>
    <n v="6"/>
    <n v="10"/>
    <n v="4"/>
    <n v="2600000"/>
    <s v="Unidad"/>
    <s v="NO SOLICITADAS"/>
  </r>
  <r>
    <x v="12"/>
    <x v="2"/>
    <s v="02-02-01-003-006-01"/>
    <s v="Materiales y suministros - Llantas de caucho y neumáticos (cámaras de aire)"/>
    <s v="LLANTA, NEUMATICO LT225/70-16"/>
    <n v="25172504"/>
    <s v="SELECCIÓN ABREVIADA MENOR CUANTÍA"/>
    <n v="2"/>
    <n v="6"/>
    <n v="10"/>
    <n v="2"/>
    <n v="1700000"/>
    <s v="Unidad"/>
    <s v="NO SOLICITADAS"/>
  </r>
  <r>
    <x v="12"/>
    <x v="2"/>
    <s v="02-02-01-003-006-01"/>
    <s v="Materiales y suministros - Llantas de caucho y neumáticos (cámaras de aire)"/>
    <s v="NEUMATICO (TUBO INTERIOR) Y PROTECTOR 650-10"/>
    <n v="25172504"/>
    <s v="SELECCIÓN ABREVIADA MENOR CUANTÍA"/>
    <n v="2"/>
    <n v="6"/>
    <n v="10"/>
    <n v="4"/>
    <n v="480000"/>
    <s v="Unidad"/>
    <s v="NO SOLICITADAS"/>
  </r>
  <r>
    <x v="12"/>
    <x v="2"/>
    <s v="02-02-01-003-006-01"/>
    <s v="Materiales y suministros - Llantas de caucho y neumáticos (cámaras de aire)"/>
    <s v="NEUMATICO (TUBO INTERIOR) Y PROTECTOR 8.25 R15"/>
    <n v="25172504"/>
    <s v="SELECCIÓN ABREVIADA MENOR CUANTÍA"/>
    <n v="2"/>
    <n v="6"/>
    <n v="10"/>
    <n v="3"/>
    <n v="480000"/>
    <s v="Unidad"/>
    <s v="NO SOLICITADAS"/>
  </r>
  <r>
    <x v="12"/>
    <x v="2"/>
    <s v="02-02-01-003-006-01"/>
    <s v="Materiales y suministros - Llantas de caucho y neumáticos (cámaras de aire)"/>
    <s v="NEUMATICO 500-8"/>
    <n v="25172504"/>
    <s v="SELECCIÓN ABREVIADA MENOR CUANTÍA"/>
    <n v="2"/>
    <n v="6"/>
    <n v="10"/>
    <n v="4"/>
    <n v="360000"/>
    <s v="Unidad"/>
    <s v="NO SOLICITADAS"/>
  </r>
  <r>
    <x v="12"/>
    <x v="2"/>
    <s v="02-02-01-003-006-02"/>
    <s v="Materiales y suministros - Otros productos de caucho"/>
    <s v="CORREA DE ACCESORIOS  H155FT 1676321 OR 8PK1865"/>
    <n v="26111504"/>
    <s v="SELECCIÓN ABREVIADA MENOR CUANTÍA"/>
    <n v="2"/>
    <n v="6"/>
    <n v="10"/>
    <n v="1"/>
    <n v="320000"/>
    <s v="Unidad"/>
    <s v="NO SOLICITADAS"/>
  </r>
  <r>
    <x v="12"/>
    <x v="2"/>
    <s v="02-02-01-003-006-02"/>
    <s v="Materiales y suministros - Otros productos de caucho"/>
    <s v="CORREAS PARA COMPRESOR 6.2541.0  "/>
    <n v="31151905"/>
    <s v="SELECCIÓN ABREVIADA MENOR CUANTÍA"/>
    <n v="2"/>
    <n v="6"/>
    <n v="10"/>
    <n v="1"/>
    <n v="420000"/>
    <s v="Unidad"/>
    <s v="NO SOLICITADAS"/>
  </r>
  <r>
    <x v="12"/>
    <x v="2"/>
    <s v="02-02-01-003-006-02"/>
    <s v="Materiales y suministros - Otros productos de caucho"/>
    <s v="EMPAQUE HYD MONTACARGA 1332019"/>
    <n v="31181701"/>
    <s v="SELECCIÓN ABREVIADA MENOR CUANTÍA"/>
    <n v="2"/>
    <n v="6"/>
    <n v="10"/>
    <n v="1"/>
    <n v="950000"/>
    <s v="Unidad"/>
    <s v="NO SOLICITADAS"/>
  </r>
  <r>
    <x v="12"/>
    <x v="2"/>
    <s v="02-02-01-003-006-02"/>
    <s v="Materiales y suministros - Otros productos de caucho"/>
    <s v="EMPAQUE HYD MONTACARGA 1501408"/>
    <n v="31181701"/>
    <s v="SELECCIÓN ABREVIADA MENOR CUANTÍA"/>
    <n v="2"/>
    <n v="6"/>
    <n v="10"/>
    <n v="1"/>
    <n v="1200000"/>
    <s v="Unidad"/>
    <s v="NO SOLICITADAS"/>
  </r>
  <r>
    <x v="12"/>
    <x v="2"/>
    <s v="02-02-01-003-006-02"/>
    <s v="Materiales y suministros - Otros productos de caucho"/>
    <s v="EMPAQUE HYD MONTACARGA 368137"/>
    <n v="31181701"/>
    <s v="SELECCIÓN ABREVIADA MENOR CUANTÍA"/>
    <n v="2"/>
    <n v="6"/>
    <n v="10"/>
    <n v="1"/>
    <n v="920000"/>
    <s v="Unidad"/>
    <s v="NO SOLICITADAS"/>
  </r>
  <r>
    <x v="12"/>
    <x v="2"/>
    <s v="02-02-01-003-006-02"/>
    <s v="Materiales y suministros - Otros productos de caucho"/>
    <s v="EMPAQUE HYD MONTACARGA 369444"/>
    <n v="31181701"/>
    <s v="SELECCIÓN ABREVIADA MENOR CUANTÍA"/>
    <n v="2"/>
    <n v="6"/>
    <n v="10"/>
    <n v="1"/>
    <n v="850000"/>
    <s v="Unidad"/>
    <s v="NO SOLICITADAS"/>
  </r>
  <r>
    <x v="12"/>
    <x v="2"/>
    <s v="02-02-01-003-006-02"/>
    <s v="Materiales y suministros - Otros productos de caucho"/>
    <s v="EMPAQUES GATOS HIDRAULICO  MODELO 02-7838C0110 K-1049"/>
    <n v="31181701"/>
    <s v="SELECCIÓN ABREVIADA MENOR CUANTÍA"/>
    <n v="2"/>
    <n v="6"/>
    <n v="10"/>
    <n v="1"/>
    <n v="1800000"/>
    <s v="Unidad"/>
    <s v="NO SOLICITADAS"/>
  </r>
  <r>
    <x v="12"/>
    <x v="2"/>
    <s v="02-02-01-003-006-02"/>
    <s v="Materiales y suministros - Otros productos de caucho"/>
    <s v="EMPAQUES GATOS HYD TRONAIR  (KIT,RAM SEAL) PARA GATOMODELO 02-7809C0110"/>
    <n v="31181701"/>
    <s v="SELECCIÓN ABREVIADA MENOR CUANTÍA"/>
    <n v="2"/>
    <n v="6"/>
    <n v="10"/>
    <n v="1"/>
    <n v="1700000"/>
    <s v="Unidad"/>
    <s v="NO SOLICITADAS"/>
  </r>
  <r>
    <x v="12"/>
    <x v="2"/>
    <s v="02-02-01-003-006-02"/>
    <s v="Materiales y suministros - Otros productos de caucho"/>
    <s v="EMPAQUES GATOS HYD TRONAIR (KIT, CYLINDER SEAL REPLACEMENT) PARA GATO HYD MODELO 02-7835-0100"/>
    <n v="31181701"/>
    <s v="SELECCIÓN ABREVIADA MENOR CUANTÍA"/>
    <n v="2"/>
    <n v="6"/>
    <n v="10"/>
    <n v="1"/>
    <n v="1700000"/>
    <s v="Unidad"/>
    <s v="NO SOLICITADAS"/>
  </r>
  <r>
    <x v="12"/>
    <x v="2"/>
    <s v="02-02-01-003-006-02"/>
    <s v="Materiales y suministros - Otros productos de caucho"/>
    <s v="EMPAQUES GATOS HYD TRONAIR (KIT,SEAL REPLACEMENT ) PARAMODELO MODELO 02-7830C0110"/>
    <n v="31181701"/>
    <s v="SELECCIÓN ABREVIADA MENOR CUANTÍA"/>
    <n v="2"/>
    <n v="6"/>
    <n v="10"/>
    <n v="1"/>
    <n v="3100000"/>
    <s v="Unidad"/>
    <s v="NO SOLICITADAS"/>
  </r>
  <r>
    <x v="12"/>
    <x v="2"/>
    <s v="02-02-01-003-006-02"/>
    <s v="Materiales y suministros - Otros productos de caucho"/>
    <s v="EMPAQUES GATOS HYD TRONAIR (KIT,SEAL REPLACEMENT) PARAMODELO 02-0526-0110"/>
    <n v="31181701"/>
    <s v="SELECCIÓN ABREVIADA MENOR CUANTÍA"/>
    <n v="2"/>
    <n v="6"/>
    <n v="10"/>
    <n v="1"/>
    <n v="3500000"/>
    <s v="Unidad"/>
    <s v="NO SOLICITADAS"/>
  </r>
  <r>
    <x v="12"/>
    <x v="2"/>
    <s v="02-02-01-003-006-02"/>
    <s v="Materiales y suministros - Otros productos de caucho"/>
    <s v="EMPAQUES GATOS HYD TRONAIR (KIT,SEAL REPLACEMENT) PARAMODELO 02-7809C0110"/>
    <n v="31181701"/>
    <s v="SELECCIÓN ABREVIADA MENOR CUANTÍA"/>
    <n v="2"/>
    <n v="6"/>
    <n v="10"/>
    <n v="1"/>
    <n v="1800000"/>
    <s v="Unidad"/>
    <s v="NO SOLICITADAS"/>
  </r>
  <r>
    <x v="12"/>
    <x v="2"/>
    <s v="02-02-01-003-006-02"/>
    <s v="Materiales y suministros - Otros productos de caucho"/>
    <s v="EMPAQUES GATOS TRONAIR 10 TON 02-1040-0111 P/N K-1001"/>
    <n v="31181701"/>
    <s v="SELECCIÓN ABREVIADA MENOR CUANTÍA"/>
    <n v="2"/>
    <n v="6"/>
    <n v="10"/>
    <n v="1"/>
    <n v="1800000"/>
    <s v="Unidad"/>
    <s v="NO SOLICITADAS"/>
  </r>
  <r>
    <x v="12"/>
    <x v="2"/>
    <s v="02-02-01-003-006-02"/>
    <s v="Materiales y suministros - Otros productos de caucho"/>
    <s v="EMPAQUES GATOS TRONAIR 10 TON 02-1040-0111 P/N K-1050"/>
    <n v="31181701"/>
    <s v="SELECCIÓN ABREVIADA MENOR CUANTÍA"/>
    <n v="2"/>
    <n v="6"/>
    <n v="10"/>
    <n v="1"/>
    <n v="2350000"/>
    <s v="Unidad"/>
    <s v="NO SOLICITADAS"/>
  </r>
  <r>
    <x v="12"/>
    <x v="2"/>
    <s v="02-02-01-003-006-02"/>
    <s v="Materiales y suministros - Otros productos de caucho"/>
    <s v="KIT DE REPARACION VALVULA DE CARGA"/>
    <n v="20121702"/>
    <s v="SELECCIÓN ABREVIADA MENOR CUANTÍA"/>
    <n v="2"/>
    <n v="6"/>
    <n v="10"/>
    <n v="1"/>
    <n v="2200000"/>
    <s v="Unidad"/>
    <s v="NO SOLICITADAS"/>
  </r>
  <r>
    <x v="12"/>
    <x v="2"/>
    <s v="02-02-01-003-006-02"/>
    <s v="Materiales y suministros - Otros productos de caucho"/>
    <s v="KIT SELLOS CILINDRO DE DESPLAZAMINETO LATERAL  H155FT 1520671"/>
    <n v="31181701"/>
    <s v="SELECCIÓN ABREVIADA MENOR CUANTÍA"/>
    <n v="2"/>
    <n v="6"/>
    <n v="10"/>
    <n v="2"/>
    <n v="2200000"/>
    <s v="Unidad"/>
    <s v="NO SOLICITADAS"/>
  </r>
  <r>
    <x v="12"/>
    <x v="2"/>
    <s v="02-02-01-003-006-02"/>
    <s v="Materiales y suministros - Otros productos de caucho"/>
    <s v="KIT SELLOS CILINDRO DE DIRECCION  H155FT 1626361"/>
    <n v="31181701"/>
    <s v="SELECCIÓN ABREVIADA MENOR CUANTÍA"/>
    <n v="2"/>
    <n v="6"/>
    <n v="10"/>
    <n v="2"/>
    <n v="3200000"/>
    <s v="Unidad"/>
    <s v="NO SOLICITADAS"/>
  </r>
  <r>
    <x v="12"/>
    <x v="2"/>
    <s v="02-02-01-003-006-02"/>
    <s v="Materiales y suministros - Otros productos de caucho"/>
    <s v="KIT SELLOS CILINDRO DE ELEVACION PRINCIPAL  H155FT 2093817"/>
    <n v="31181701"/>
    <s v="SELECCIÓN ABREVIADA MENOR CUANTÍA"/>
    <n v="2"/>
    <n v="6"/>
    <n v="10"/>
    <n v="2"/>
    <n v="3800000"/>
    <s v="Unidad"/>
    <s v="NO SOLICITADAS"/>
  </r>
  <r>
    <x v="12"/>
    <x v="2"/>
    <s v="02-02-01-003-006-02"/>
    <s v="Materiales y suministros - Otros productos de caucho"/>
    <s v="KIT SELLOS CILINDRO DE INCLINACION  H155FT 1494726"/>
    <n v="31181701"/>
    <s v="SELECCIÓN ABREVIADA MENOR CUANTÍA"/>
    <n v="2"/>
    <n v="6"/>
    <n v="10"/>
    <n v="2"/>
    <n v="1900000"/>
    <s v="Unidad"/>
    <s v="NO SOLICITADAS"/>
  </r>
  <r>
    <x v="12"/>
    <x v="2"/>
    <s v="02-02-01-003-006-02"/>
    <s v="Materiales y suministros - Otros productos de caucho"/>
    <s v="KIT SELLOS CILINDRO ELEVACION LIBRE  H155FT  2096470"/>
    <n v="31181701"/>
    <s v="SELECCIÓN ABREVIADA MENOR CUANTÍA"/>
    <n v="2"/>
    <n v="6"/>
    <n v="10"/>
    <n v="2"/>
    <n v="3800000"/>
    <s v="Unidad"/>
    <s v="NO SOLICITADAS"/>
  </r>
  <r>
    <x v="12"/>
    <x v="2"/>
    <s v="02-02-01-003-006-02"/>
    <s v="Materiales y suministros - Otros productos de caucho"/>
    <s v="KIT SELLOS CILINDRO POSICIONADOR DE HORQUILLAS  H155FT 1665089"/>
    <n v="31181701"/>
    <s v="SELECCIÓN ABREVIADA MENOR CUANTÍA"/>
    <n v="2"/>
    <n v="6"/>
    <n v="10"/>
    <n v="2"/>
    <n v="2200000"/>
    <s v="Unidad"/>
    <s v="NO SOLICITADAS"/>
  </r>
  <r>
    <x v="12"/>
    <x v="2"/>
    <s v="02-02-01-003-006-02"/>
    <s v="Materiales y suministros - Otros productos de caucho"/>
    <s v="KIT SELLOS ESCALERA 1505729"/>
    <n v="31181701"/>
    <s v="SELECCIÓN ABREVIADA MENOR CUANTÍA"/>
    <n v="2"/>
    <n v="6"/>
    <n v="10"/>
    <n v="2"/>
    <n v="6400000"/>
    <s v="Unidad"/>
    <s v="NO SOLICITADAS"/>
  </r>
  <r>
    <x v="12"/>
    <x v="2"/>
    <s v="02-02-01-003-006-02"/>
    <s v="Materiales y suministros - Otros productos de caucho"/>
    <s v="KIT SELLOS PLATAFORMA K-3291"/>
    <n v="31181701"/>
    <s v="SELECCIÓN ABREVIADA MENOR CUANTÍA"/>
    <n v="2"/>
    <n v="6"/>
    <n v="10"/>
    <n v="4"/>
    <n v="8800000"/>
    <s v="Unidad"/>
    <s v="NO SOLICITADAS"/>
  </r>
  <r>
    <x v="12"/>
    <x v="2"/>
    <s v="02-02-01-003-006-02"/>
    <s v="Materiales y suministros - Otros productos de caucho"/>
    <s v="KIT SELLOS PLATAFORMA K-4361"/>
    <n v="31181701"/>
    <s v="SELECCIÓN ABREVIADA MENOR CUANTÍA"/>
    <n v="2"/>
    <n v="6"/>
    <n v="10"/>
    <n v="4"/>
    <n v="12400000"/>
    <s v="Unidad"/>
    <s v="NO SOLICITADAS"/>
  </r>
  <r>
    <x v="12"/>
    <x v="2"/>
    <s v="02-02-01-003-006-02"/>
    <s v="Materiales y suministros - Otros productos de caucho"/>
    <s v="MANGUERA (JET AIR START HOSE SCUFF COVER, 40 FEET)"/>
    <n v="40142020"/>
    <s v="SELECCIÓN ABREVIADA MENOR CUANTÍA"/>
    <n v="2"/>
    <n v="6"/>
    <n v="10"/>
    <n v="1"/>
    <n v="6000000"/>
    <s v="Unidad"/>
    <s v="NO SOLICITADAS"/>
  </r>
  <r>
    <x v="12"/>
    <x v="2"/>
    <s v="02-02-01-003-006-02"/>
    <s v="Materiales y suministros - Otros productos de caucho"/>
    <s v="RUEDAS COMPLETAS PARA GATOS TRONAIR"/>
    <n v="31162702"/>
    <s v="SELECCIÓN ABREVIADA MENOR CUANTÍA"/>
    <n v="2"/>
    <n v="6"/>
    <n v="10"/>
    <n v="4"/>
    <n v="4800000"/>
    <s v="Unidad"/>
    <s v="NO SOLICITADAS"/>
  </r>
  <r>
    <x v="12"/>
    <x v="2"/>
    <s v="02-02-01-003-006-02"/>
    <s v="Materiales y suministros - Otros productos de caucho"/>
    <s v="SELLO NEUMATICO PARA COMPRESOR  5.5060.0 "/>
    <n v="31181701"/>
    <s v="SELECCIÓN ABREVIADA MENOR CUANTÍA"/>
    <n v="2"/>
    <n v="6"/>
    <n v="10"/>
    <n v="1"/>
    <n v="1200000"/>
    <s v="Unidad"/>
    <s v="NO SOLICITADAS"/>
  </r>
  <r>
    <x v="12"/>
    <x v="61"/>
    <s v="02-02-01-003-007-09"/>
    <s v="Materiales y suministros - Otros productos minerales no metálicos n. C. P."/>
    <s v="BANDA DE FRENO  02026-0176"/>
    <n v="25171702"/>
    <s v="SELECCIÓN ABREVIADA MENOR CUANTÍA"/>
    <n v="2"/>
    <n v="6"/>
    <n v="10"/>
    <n v="2"/>
    <n v="1400000"/>
    <s v="Unidad"/>
    <s v="NO SOLICITADAS"/>
  </r>
  <r>
    <x v="12"/>
    <x v="61"/>
    <s v="02-02-01-003-007-09"/>
    <s v="Materiales y suministros - Otros productos minerales no metálicos n. C. P."/>
    <s v="CONJUNTO DE FRENO DE BANDAS DE FRENO DE PARQUEO "/>
    <n v="25171702"/>
    <s v="SELECCIÓN ABREVIADA MENOR CUANTÍA"/>
    <n v="2"/>
    <n v="6"/>
    <n v="10"/>
    <n v="2"/>
    <n v="1000000"/>
    <s v="Unidad"/>
    <s v="NO SOLICITADAS"/>
  </r>
  <r>
    <x v="12"/>
    <x v="61"/>
    <s v="02-02-01-003-007-09"/>
    <s v="Materiales y suministros - Otros productos minerales no metálicos n. C. P."/>
    <s v="PASTILLA FRENO  TRASERO 02026-0179"/>
    <n v="25171702"/>
    <s v="SELECCIÓN ABREVIADA MENOR CUANTÍA"/>
    <n v="2"/>
    <n v="6"/>
    <n v="10"/>
    <n v="2"/>
    <n v="800000"/>
    <s v="Unidad"/>
    <s v="NO SOLICITADAS"/>
  </r>
  <r>
    <x v="12"/>
    <x v="61"/>
    <s v="02-02-01-003-007-09"/>
    <s v="Materiales y suministros - Otros productos minerales no metálicos n. C. P."/>
    <s v="PASTILLA FRENOS T6-8013-149"/>
    <n v="25171702"/>
    <s v="SELECCIÓN ABREVIADA MENOR CUANTÍA"/>
    <n v="2"/>
    <n v="6"/>
    <n v="10"/>
    <n v="2"/>
    <n v="800000"/>
    <s v="Unidad"/>
    <s v="NO SOLICITADAS"/>
  </r>
  <r>
    <x v="12"/>
    <x v="4"/>
    <s v="02-02-01-003-008-09"/>
    <s v="Materiales y suministros - Otros artículos manufacturados n. C. P."/>
    <s v="CEPILLOS BARREDORA TYMCO"/>
    <n v="27113000"/>
    <s v="SELECCIÓN ABREVIADA MENOR CUANTÍA"/>
    <n v="2"/>
    <n v="6"/>
    <n v="10"/>
    <n v="2"/>
    <n v="1800000"/>
    <s v="Unidad"/>
    <s v="NO SOLICITADAS"/>
  </r>
  <r>
    <x v="12"/>
    <x v="5"/>
    <s v="02-02-01-004-002"/>
    <s v="Materiales y suministros - Productos metálicos elaborados (excepto maquinaria y equipo)"/>
    <s v="ABRAZADERA INDUSTRIAL"/>
    <n v="31162414"/>
    <s v="SELECCIÓN ABREVIADA MENOR CUANTÍA"/>
    <n v="2"/>
    <n v="6"/>
    <n v="10"/>
    <n v="3"/>
    <n v="255000"/>
    <s v="Unidad"/>
    <s v="NO SOLICITADAS"/>
  </r>
  <r>
    <x v="12"/>
    <x v="5"/>
    <s v="02-02-01-004-002"/>
    <s v="Materiales y suministros - Productos metálicos elaborados (excepto maquinaria y equipo)"/>
    <s v="BORNES PARA BATERIA "/>
    <n v="31163011"/>
    <s v="SELECCIÓN ABREVIADA MENOR CUANTÍA"/>
    <n v="2"/>
    <n v="6"/>
    <n v="10"/>
    <n v="4"/>
    <n v="48000"/>
    <s v="Unidad"/>
    <s v="NO SOLICITADAS"/>
  </r>
  <r>
    <x v="12"/>
    <x v="5"/>
    <s v="02-02-01-004-002"/>
    <s v="Materiales y suministros - Productos metálicos elaborados (excepto maquinaria y equipo)"/>
    <s v="EMBOLO DEL CILINDRO DE DIRECCION PARA MJ-1C (PLUNGER)"/>
    <n v="40151527"/>
    <s v="SELECCIÓN ABREVIADA MENOR CUANTÍA"/>
    <n v="2"/>
    <n v="6"/>
    <n v="10"/>
    <n v="2"/>
    <n v="3600000"/>
    <s v="Unidad"/>
    <s v="NO SOLICITADAS"/>
  </r>
  <r>
    <x v="12"/>
    <x v="5"/>
    <s v="02-02-01-004-002"/>
    <s v="Materiales y suministros - Productos metálicos elaborados (excepto maquinaria y equipo)"/>
    <s v="REAR PIN DISK BREAKE 02026-0062"/>
    <n v="25171702"/>
    <s v="SELECCIÓN ABREVIADA MENOR CUANTÍA"/>
    <n v="2"/>
    <n v="6"/>
    <n v="10"/>
    <n v="2"/>
    <n v="700000"/>
    <s v="Unidad"/>
    <s v="NO SOLICITADAS"/>
  </r>
  <r>
    <x v="12"/>
    <x v="34"/>
    <s v="02-02-01-004-003-02"/>
    <s v="Materiales y suministros - Bombas, compresores, motores de fuerza hidráulica y motores de potencia neumática y válvulas y sus partes y piezas"/>
    <s v="BOMBA ELECTRICA DE COMBUSTIBLE DE 12VDC DE 4 A 6 PSI  "/>
    <n v="40151576"/>
    <s v="SELECCIÓN ABREVIADA MENOR CUANTÍA"/>
    <n v="2"/>
    <n v="6"/>
    <n v="10"/>
    <n v="2"/>
    <n v="300000"/>
    <s v="Unidad"/>
    <s v="NO SOLICITADAS"/>
  </r>
  <r>
    <x v="12"/>
    <x v="34"/>
    <s v="02-02-01-004-003-02"/>
    <s v="Materiales y suministros - Bombas, compresores, motores de fuerza hidráulica y motores de potencia neumática y válvulas y sus partes y piezas"/>
    <s v="CILINDRO HIDRAULICO PLATAFORMA HC-2034-01"/>
    <n v="27121602"/>
    <s v="SELECCIÓN ABREVIADA MENOR CUANTÍA"/>
    <n v="2"/>
    <n v="6"/>
    <n v="10"/>
    <n v="1"/>
    <n v="3500000"/>
    <s v="Unidad"/>
    <s v="NO SOLICITADAS"/>
  </r>
  <r>
    <x v="12"/>
    <x v="34"/>
    <s v="02-02-01-004-003-02"/>
    <s v="Materiales y suministros - Bombas, compresores, motores de fuerza hidráulica y motores de potencia neumática y válvulas y sus partes y piezas"/>
    <s v="VALVULA SELLOMATICA"/>
    <n v="40141600"/>
    <s v="SELECCIÓN ABREVIADA MENOR CUANTÍA"/>
    <n v="2"/>
    <n v="6"/>
    <n v="10"/>
    <n v="2"/>
    <n v="30000"/>
    <s v="Unidad"/>
    <s v="NO SOLICITADAS"/>
  </r>
  <r>
    <x v="12"/>
    <x v="34"/>
    <s v="02-02-01-004-003-02"/>
    <s v="Materiales y suministros - Bombas, compresores, motores de fuerza hidráulica y motores de potencia neumática y válvulas y sus partes y piezas"/>
    <s v="VALVULA SELLOMATICA "/>
    <n v="40141600"/>
    <s v="SELECCIÓN ABREVIADA MENOR CUANTÍA"/>
    <n v="2"/>
    <n v="6"/>
    <n v="10"/>
    <n v="2"/>
    <n v="30000"/>
    <s v="Unidad"/>
    <s v="NO SOLICITADAS"/>
  </r>
  <r>
    <x v="12"/>
    <x v="34"/>
    <s v="02-02-01-004-003-03"/>
    <s v="Materiales y suministros - Cojinetes, engranajes, ruedas de fricción y elementos de transmisión y sus partes y piezas"/>
    <s v="COJINETE TEFLON BUSHING PARA MONTACARGA 1664984 "/>
    <n v="31171511"/>
    <s v="SELECCIÓN ABREVIADA MENOR CUANTÍA"/>
    <n v="2"/>
    <n v="6"/>
    <n v="10"/>
    <n v="2"/>
    <n v="900000"/>
    <s v="Unidad"/>
    <s v="NO SOLICITADAS"/>
  </r>
  <r>
    <x v="12"/>
    <x v="34"/>
    <s v="02-02-01-004-003-03"/>
    <s v="Materiales y suministros - Cojinetes, engranajes, ruedas de fricción y elementos de transmisión y sus partes y piezas"/>
    <s v="TAMBOR FRENO DELANTERO"/>
    <n v="25171714"/>
    <s v="SELECCIÓN ABREVIADA MENOR CUANTÍA"/>
    <n v="2"/>
    <n v="6"/>
    <n v="10"/>
    <n v="2"/>
    <n v="4000000"/>
    <s v="Unidad"/>
    <s v="NO SOLICITADAS"/>
  </r>
  <r>
    <x v="12"/>
    <x v="34"/>
    <s v="02-02-01-004-003-09"/>
    <s v="Materiales y suministros - Otras máquinas para usos generales y sus partes y piezas"/>
    <s v="FILTRO AGUA PARA ARRANCADOR TUG"/>
    <n v="40161502"/>
    <s v="SELECCIÓN ABREVIADA MENOR CUANTÍA"/>
    <n v="2"/>
    <n v="6"/>
    <n v="10"/>
    <n v="1"/>
    <n v="358000"/>
    <s v="Unidad"/>
    <s v="NO SOLICITADAS"/>
  </r>
  <r>
    <x v="12"/>
    <x v="34"/>
    <s v="02-02-01-004-003-09"/>
    <s v="Materiales y suministros - Otras máquinas para usos generales y sus partes y piezas"/>
    <s v="FILTRO AIRE"/>
    <n v="40161505"/>
    <s v="SELECCIÓN ABREVIADA MENOR CUANTÍA"/>
    <n v="2"/>
    <n v="6"/>
    <n v="10"/>
    <n v="1"/>
    <n v="180000"/>
    <s v="Unidad"/>
    <s v="NO SOLICITADAS"/>
  </r>
  <r>
    <x v="12"/>
    <x v="34"/>
    <s v="02-02-01-004-003-09"/>
    <s v="Materiales y suministros - Otras máquinas para usos generales y sus partes y piezas"/>
    <s v="FILTRO AIRE"/>
    <n v="40161505"/>
    <s v="SELECCIÓN ABREVIADA MENOR CUANTÍA"/>
    <n v="2"/>
    <n v="6"/>
    <n v="10"/>
    <n v="2"/>
    <n v="520000"/>
    <s v="Unidad"/>
    <s v="NO SOLICITADAS"/>
  </r>
  <r>
    <x v="12"/>
    <x v="34"/>
    <s v="02-02-01-004-003-09"/>
    <s v="Materiales y suministros - Otras máquinas para usos generales y sus partes y piezas"/>
    <s v="FILTRO AIRE"/>
    <n v="40161505"/>
    <s v="SELECCIÓN ABREVIADA MENOR CUANTÍA"/>
    <n v="2"/>
    <n v="6"/>
    <n v="10"/>
    <n v="2"/>
    <n v="320000"/>
    <s v="Unidad"/>
    <s v="NO SOLICITADAS"/>
  </r>
  <r>
    <x v="12"/>
    <x v="34"/>
    <s v="02-02-01-004-003-09"/>
    <s v="Materiales y suministros - Otras máquinas para usos generales y sus partes y piezas"/>
    <s v="FILTRO AIRE"/>
    <n v="40161505"/>
    <s v="SELECCIÓN ABREVIADA MENOR CUANTÍA"/>
    <n v="2"/>
    <n v="6"/>
    <n v="10"/>
    <n v="2"/>
    <n v="240000"/>
    <s v="Unidad"/>
    <s v="NO SOLICITADAS"/>
  </r>
  <r>
    <x v="12"/>
    <x v="34"/>
    <s v="02-02-01-004-003-09"/>
    <s v="Materiales y suministros - Otras máquinas para usos generales y sus partes y piezas"/>
    <s v="FILTRO AIRE COMPRESOR PARA ARRANCADOR TUG"/>
    <n v="40161505"/>
    <s v="SELECCIÓN ABREVIADA MENOR CUANTÍA"/>
    <n v="2"/>
    <n v="6"/>
    <n v="10"/>
    <n v="2"/>
    <n v="1900000"/>
    <s v="Unidad"/>
    <s v="NO SOLICITADAS"/>
  </r>
  <r>
    <x v="12"/>
    <x v="34"/>
    <s v="02-02-01-004-003-09"/>
    <s v="Materiales y suministros - Otras máquinas para usos generales y sus partes y piezas"/>
    <s v="FILTRO AIRE PARA ARRANCADOR TUG"/>
    <n v="40161505"/>
    <s v="SELECCIÓN ABREVIADA MENOR CUANTÍA"/>
    <n v="2"/>
    <n v="6"/>
    <n v="10"/>
    <n v="2"/>
    <n v="1500000"/>
    <s v="Unidad"/>
    <s v="NO SOLICITADAS"/>
  </r>
  <r>
    <x v="12"/>
    <x v="34"/>
    <s v="02-02-01-004-003-09"/>
    <s v="Materiales y suministros - Otras máquinas para usos generales y sus partes y piezas"/>
    <s v="FILTRO COMBUSTIBLE "/>
    <n v="40161513"/>
    <s v="SELECCIÓN ABREVIADA MENOR CUANTÍA"/>
    <n v="2"/>
    <n v="6"/>
    <n v="10"/>
    <n v="4"/>
    <n v="320000"/>
    <s v="Unidad"/>
    <s v="NO SOLICITADAS"/>
  </r>
  <r>
    <x v="12"/>
    <x v="34"/>
    <s v="02-02-01-004-003-09"/>
    <s v="Materiales y suministros - Otras máquinas para usos generales y sus partes y piezas"/>
    <s v="FILTRO COMBUSTIBLE "/>
    <n v="40161513"/>
    <s v="SELECCIÓN ABREVIADA MENOR CUANTÍA"/>
    <n v="2"/>
    <n v="6"/>
    <n v="10"/>
    <n v="2"/>
    <n v="240000"/>
    <s v="Unidad"/>
    <s v="NO SOLICITADAS"/>
  </r>
  <r>
    <x v="12"/>
    <x v="34"/>
    <s v="02-02-01-004-003-09"/>
    <s v="Materiales y suministros - Otras máquinas para usos generales y sus partes y piezas"/>
    <s v="FILTRO DE ACEITE"/>
    <n v="40161504"/>
    <s v="SELECCIÓN ABREVIADA MENOR CUANTÍA"/>
    <n v="2"/>
    <n v="6"/>
    <n v="10"/>
    <n v="3"/>
    <n v="180000"/>
    <s v="Unidad"/>
    <s v="NO SOLICITADAS"/>
  </r>
  <r>
    <x v="12"/>
    <x v="34"/>
    <s v="02-02-01-004-003-09"/>
    <s v="Materiales y suministros - Otras máquinas para usos generales y sus partes y piezas"/>
    <s v="FILTRO DE ACEITE"/>
    <n v="40161504"/>
    <s v="SELECCIÓN ABREVIADA MENOR CUANTÍA"/>
    <n v="2"/>
    <n v="6"/>
    <n v="10"/>
    <n v="1"/>
    <n v="120000"/>
    <s v="Unidad"/>
    <s v="NO SOLICITADAS"/>
  </r>
  <r>
    <x v="12"/>
    <x v="34"/>
    <s v="02-02-01-004-003-09"/>
    <s v="Materiales y suministros - Otras máquinas para usos generales y sus partes y piezas"/>
    <s v="FILTRO DE ACEITE"/>
    <n v="40161504"/>
    <s v="SELECCIÓN ABREVIADA MENOR CUANTÍA"/>
    <n v="2"/>
    <n v="6"/>
    <n v="10"/>
    <n v="6"/>
    <n v="360000"/>
    <s v="Unidad"/>
    <s v="NO SOLICITADAS"/>
  </r>
  <r>
    <x v="12"/>
    <x v="34"/>
    <s v="02-02-01-004-003-09"/>
    <s v="Materiales y suministros - Otras máquinas para usos generales y sus partes y piezas"/>
    <s v="FILTRO DE ACEITE"/>
    <n v="40161504"/>
    <s v="SELECCIÓN ABREVIADA MENOR CUANTÍA"/>
    <n v="2"/>
    <n v="6"/>
    <n v="10"/>
    <n v="2"/>
    <n v="280000"/>
    <s v="Unidad"/>
    <s v="NO SOLICITADAS"/>
  </r>
  <r>
    <x v="12"/>
    <x v="34"/>
    <s v="02-02-01-004-003-09"/>
    <s v="Materiales y suministros - Otras máquinas para usos generales y sus partes y piezas"/>
    <s v="FILTRO DE ACEITE "/>
    <n v="40161504"/>
    <s v="SELECCIÓN ABREVIADA MENOR CUANTÍA"/>
    <n v="2"/>
    <n v="6"/>
    <n v="10"/>
    <n v="3"/>
    <n v="540000"/>
    <s v="Unidad"/>
    <s v="NO SOLICITADAS"/>
  </r>
  <r>
    <x v="12"/>
    <x v="34"/>
    <s v="02-02-01-004-003-09"/>
    <s v="Materiales y suministros - Otras máquinas para usos generales y sus partes y piezas"/>
    <s v="FILTRO DE AIRE "/>
    <n v="40161505"/>
    <s v="SELECCIÓN ABREVIADA MENOR CUANTÍA"/>
    <n v="2"/>
    <n v="6"/>
    <n v="10"/>
    <n v="2"/>
    <n v="720000"/>
    <s v="Unidad"/>
    <s v="NO SOLICITADAS"/>
  </r>
  <r>
    <x v="12"/>
    <x v="34"/>
    <s v="02-02-01-004-003-09"/>
    <s v="Materiales y suministros - Otras máquinas para usos generales y sus partes y piezas"/>
    <s v="FILTRO DE AIRE PARA PLANTAS HOBART "/>
    <n v="40161505"/>
    <s v="SELECCIÓN ABREVIADA MENOR CUANTÍA"/>
    <n v="2"/>
    <n v="6"/>
    <n v="10"/>
    <n v="3"/>
    <n v="1080000"/>
    <s v="Unidad"/>
    <s v="NO SOLICITADAS"/>
  </r>
  <r>
    <x v="12"/>
    <x v="34"/>
    <s v="02-02-01-004-003-09"/>
    <s v="Materiales y suministros - Otras máquinas para usos generales y sus partes y piezas"/>
    <s v="FILTRO DE COMBUSTIBLE "/>
    <n v="40161513"/>
    <s v="SELECCIÓN ABREVIADA MENOR CUANTÍA"/>
    <n v="2"/>
    <n v="6"/>
    <n v="10"/>
    <n v="3"/>
    <n v="1650000"/>
    <s v="Unidad"/>
    <s v="NO SOLICITADAS"/>
  </r>
  <r>
    <x v="12"/>
    <x v="34"/>
    <s v="02-02-01-004-003-09"/>
    <s v="Materiales y suministros - Otras máquinas para usos generales y sus partes y piezas"/>
    <s v="FILTRO DE COMBUSTIBLE PARA ARRANCADOR TUG"/>
    <n v="40161513"/>
    <s v="SELECCIÓN ABREVIADA MENOR CUANTÍA"/>
    <n v="2"/>
    <n v="6"/>
    <n v="10"/>
    <n v="2"/>
    <n v="700000"/>
    <s v="Unidad"/>
    <s v="NO SOLICITADAS"/>
  </r>
  <r>
    <x v="12"/>
    <x v="34"/>
    <s v="02-02-01-004-003-09"/>
    <s v="Materiales y suministros - Otras máquinas para usos generales y sus partes y piezas"/>
    <s v="FILTRO DE COMBUSTIBLE SECUNDARIO "/>
    <n v="40161513"/>
    <s v="SELECCIÓN ABREVIADA MENOR CUANTÍA"/>
    <n v="2"/>
    <n v="6"/>
    <n v="10"/>
    <n v="3"/>
    <n v="630000"/>
    <s v="Unidad"/>
    <s v="NO SOLICITADAS"/>
  </r>
  <r>
    <x v="12"/>
    <x v="34"/>
    <s v="02-02-01-004-003-09"/>
    <s v="Materiales y suministros - Otras máquinas para usos generales y sus partes y piezas"/>
    <s v="FILTRO SEPARADOR DE ACEITE COMPRESOR 6.1960.0 "/>
    <n v="40161504"/>
    <s v="SELECCIÓN ABREVIADA MENOR CUANTÍA"/>
    <n v="2"/>
    <n v="6"/>
    <n v="10"/>
    <n v="1"/>
    <n v="3200000"/>
    <s v="Unidad"/>
    <s v="NO SOLICITADAS"/>
  </r>
  <r>
    <x v="12"/>
    <x v="34"/>
    <s v="02-02-01-004-003-09"/>
    <s v="Materiales y suministros - Otras máquinas para usos generales y sus partes y piezas"/>
    <s v="TAPA FILTRO HIDRAULICO H155FT  1615173"/>
    <n v="40161504"/>
    <s v="SELECCIÓN ABREVIADA MENOR CUANTÍA"/>
    <n v="2"/>
    <n v="6"/>
    <n v="10"/>
    <n v="1"/>
    <n v="800000"/>
    <s v="Unidad"/>
    <s v="NO SOLICITADAS"/>
  </r>
  <r>
    <x v="12"/>
    <x v="65"/>
    <s v="02-02-01-004-006-02"/>
    <s v="Materiales y suministros - Aparatos de control eléctrico y distribución de electricidad y sus partes y piezas"/>
    <s v="CONECTORES DE 115VAC"/>
    <n v="39121633"/>
    <s v="SELECCIÓN ABREVIADA MENOR CUANTÍA"/>
    <n v="2"/>
    <n v="6"/>
    <n v="10"/>
    <n v="1"/>
    <n v="2800000"/>
    <s v="Unidad"/>
    <s v="NO SOLICITADAS"/>
  </r>
  <r>
    <x v="12"/>
    <x v="65"/>
    <s v="02-02-01-004-006-02"/>
    <s v="Materiales y suministros - Aparatos de control eléctrico y distribución de electricidad y sus partes y piezas"/>
    <s v="CONECTORES DE 28VDC"/>
    <n v="39121633"/>
    <s v="SELECCIÓN ABREVIADA MENOR CUANTÍA"/>
    <n v="2"/>
    <n v="6"/>
    <n v="10"/>
    <n v="1"/>
    <n v="1700000"/>
    <s v="Unidad"/>
    <s v="NO SOLICITADAS"/>
  </r>
  <r>
    <x v="12"/>
    <x v="65"/>
    <s v="02-02-01-004-006-02"/>
    <s v="Materiales y suministros - Aparatos de control eléctrico y distribución de electricidad y sus partes y piezas"/>
    <s v="CONTROL ELECTRICO GOVERNOR ESC63C-7"/>
    <n v="39121633"/>
    <s v="SELECCIÓN ABREVIADA MENOR CUANTÍA"/>
    <n v="2"/>
    <n v="6"/>
    <n v="10"/>
    <n v="1"/>
    <n v="7500000"/>
    <s v="Unidad"/>
    <s v="NO SOLICITADAS"/>
  </r>
  <r>
    <x v="12"/>
    <x v="65"/>
    <s v="02-02-01-004-006-02"/>
    <s v="Materiales y suministros - Aparatos de control eléctrico y distribución de electricidad y sus partes y piezas"/>
    <s v="CONTROL PC TARJETA 289026"/>
    <n v="39121633"/>
    <s v="SELECCIÓN ABREVIADA MENOR CUANTÍA"/>
    <n v="2"/>
    <n v="6"/>
    <n v="10"/>
    <n v="1"/>
    <n v="3500000"/>
    <s v="Unidad"/>
    <s v="NO SOLICITADAS"/>
  </r>
  <r>
    <x v="12"/>
    <x v="65"/>
    <s v="02-02-01-004-006-02"/>
    <s v="Materiales y suministros - Aparatos de control eléctrico y distribución de electricidad y sus partes y piezas"/>
    <s v="FUSIBLE PLANO AUTOMOTRIZ MINI 10A"/>
    <n v="39121622"/>
    <s v="SELECCIÓN ABREVIADA MENOR CUANTÍA"/>
    <n v="2"/>
    <n v="6"/>
    <n v="10"/>
    <n v="15"/>
    <n v="15000"/>
    <s v="Unidad"/>
    <s v="NO SOLICITADAS"/>
  </r>
  <r>
    <x v="12"/>
    <x v="65"/>
    <s v="02-02-01-004-006-02"/>
    <s v="Materiales y suministros - Aparatos de control eléctrico y distribución de electricidad y sus partes y piezas"/>
    <s v="FUSIBLE PLANO AUTOMOTRIZ MINI 15A"/>
    <n v="39121622"/>
    <s v="SELECCIÓN ABREVIADA MENOR CUANTÍA"/>
    <n v="2"/>
    <n v="6"/>
    <n v="10"/>
    <n v="10"/>
    <n v="10000"/>
    <s v="Unidad"/>
    <s v="NO SOLICITADAS"/>
  </r>
  <r>
    <x v="12"/>
    <x v="65"/>
    <s v="02-02-01-004-006-02"/>
    <s v="Materiales y suministros - Aparatos de control eléctrico y distribución de electricidad y sus partes y piezas"/>
    <s v="FUSIBLE PLANO AUTOMOTRIZ MINI 20A"/>
    <n v="39121622"/>
    <s v="SELECCIÓN ABREVIADA MENOR CUANTÍA"/>
    <n v="2"/>
    <n v="6"/>
    <n v="10"/>
    <n v="10"/>
    <n v="10000"/>
    <s v="Unidad"/>
    <s v="NO SOLICITADAS"/>
  </r>
  <r>
    <x v="12"/>
    <x v="65"/>
    <s v="02-02-01-004-006-02"/>
    <s v="Materiales y suministros - Aparatos de control eléctrico y distribución de electricidad y sus partes y piezas"/>
    <s v="FUSIBLE PLANO AUTOMOTRIZ MINI 25A"/>
    <n v="39121622"/>
    <s v="SELECCIÓN ABREVIADA MENOR CUANTÍA"/>
    <n v="2"/>
    <n v="6"/>
    <n v="10"/>
    <n v="10"/>
    <n v="10000"/>
    <s v="Unidad"/>
    <s v="NO SOLICITADAS"/>
  </r>
  <r>
    <x v="12"/>
    <x v="65"/>
    <s v="02-02-01-004-006-02"/>
    <s v="Materiales y suministros - Aparatos de control eléctrico y distribución de electricidad y sus partes y piezas"/>
    <s v="FUSIBLE PLANO AUTOMOTRIZ MINI 30A"/>
    <n v="39121622"/>
    <s v="SELECCIÓN ABREVIADA MENOR CUANTÍA"/>
    <n v="2"/>
    <n v="6"/>
    <n v="10"/>
    <n v="10"/>
    <n v="10000"/>
    <s v="Unidad"/>
    <s v="NO SOLICITADAS"/>
  </r>
  <r>
    <x v="12"/>
    <x v="65"/>
    <s v="02-02-01-004-006-02"/>
    <s v="Materiales y suministros - Aparatos de control eléctrico y distribución de electricidad y sus partes y piezas"/>
    <s v="FUSIBLE PLANO AUTOMOTRIZ MINI 5A"/>
    <n v="39121622"/>
    <s v="SELECCIÓN ABREVIADA MENOR CUANTÍA"/>
    <n v="2"/>
    <n v="6"/>
    <n v="10"/>
    <n v="15"/>
    <n v="15000"/>
    <s v="Unidad"/>
    <s v="NO SOLICITADAS"/>
  </r>
  <r>
    <x v="12"/>
    <x v="65"/>
    <s v="02-02-01-004-006-02"/>
    <s v="Materiales y suministros - Aparatos de control eléctrico y distribución de electricidad y sus partes y piezas"/>
    <s v="FUSIBLE TESTER HIDRAULICO"/>
    <n v="39121622"/>
    <s v="SELECCIÓN ABREVIADA MENOR CUANTÍA"/>
    <n v="2"/>
    <n v="6"/>
    <n v="10"/>
    <n v="2"/>
    <n v="3600000"/>
    <s v="Unidad"/>
    <s v="NO SOLICITADAS"/>
  </r>
  <r>
    <x v="12"/>
    <x v="65"/>
    <s v="02-02-01-004-006-02"/>
    <s v="Materiales y suministros - Aparatos de control eléctrico y distribución de electricidad y sus partes y piezas"/>
    <s v="INTERRUPTOR DE 2 POSICIONES "/>
    <n v="39121633"/>
    <s v="SELECCIÓN ABREVIADA MENOR CUANTÍA"/>
    <n v="2"/>
    <n v="6"/>
    <n v="10"/>
    <n v="1"/>
    <n v="140000"/>
    <s v="Unidad"/>
    <s v="NO SOLICITADAS"/>
  </r>
  <r>
    <x v="12"/>
    <x v="65"/>
    <s v="02-02-01-004-006-02"/>
    <s v="Materiales y suministros - Aparatos de control eléctrico y distribución de electricidad y sus partes y piezas"/>
    <s v="INTERRUPTOR DE 3 POSICIONES "/>
    <n v="39121633"/>
    <s v="SELECCIÓN ABREVIADA MENOR CUANTÍA"/>
    <n v="2"/>
    <n v="6"/>
    <n v="10"/>
    <n v="1"/>
    <n v="260000"/>
    <s v="Unidad"/>
    <s v="NO SOLICITADAS"/>
  </r>
  <r>
    <x v="12"/>
    <x v="65"/>
    <s v="02-02-01-004-006-02"/>
    <s v="Materiales y suministros - Aparatos de control eléctrico y distribución de electricidad y sus partes y piezas"/>
    <s v="INTERRUPTOR PULSADOR DE ARRANQUE / 404100"/>
    <n v="39121633"/>
    <s v="SELECCIÓN ABREVIADA MENOR CUANTÍA"/>
    <n v="2"/>
    <n v="6"/>
    <n v="10"/>
    <n v="2"/>
    <n v="180000"/>
    <s v="Unidad"/>
    <s v="NO SOLICITADAS"/>
  </r>
  <r>
    <x v="12"/>
    <x v="65"/>
    <s v="02-02-01-004-006-02"/>
    <s v="Materiales y suministros - Aparatos de control eléctrico y distribución de electricidad y sus partes y piezas"/>
    <s v="REGULADOR DE VOLTAJE TARJETAS, PC 288940B"/>
    <n v="32101500"/>
    <s v="SELECCIÓN ABREVIADA MENOR CUANTÍA"/>
    <n v="2"/>
    <n v="6"/>
    <n v="10"/>
    <n v="1"/>
    <n v="11000000"/>
    <s v="Unidad"/>
    <s v="NO SOLICITADAS"/>
  </r>
  <r>
    <x v="12"/>
    <x v="65"/>
    <s v="02-02-01-004-006-02"/>
    <s v="Materiales y suministros - Aparatos de control eléctrico y distribución de electricidad y sus partes y piezas"/>
    <s v="RELEVO DE 12 VDC 16DA-4004A-10"/>
    <n v="39122318"/>
    <s v="SELECCIÓN ABREVIADA MENOR CUANTÍA"/>
    <n v="2"/>
    <n v="6"/>
    <n v="10"/>
    <n v="2"/>
    <n v="440000"/>
    <s v="Unidad"/>
    <s v="NO SOLICITADAS"/>
  </r>
  <r>
    <x v="12"/>
    <x v="65"/>
    <s v="02-02-01-004-006-02"/>
    <s v="Materiales y suministros - Aparatos de control eléctrico y distribución de electricidad y sus partes y piezas"/>
    <s v="RELEVO DE 24 VDC 16DA-4004A-3"/>
    <n v="39122318"/>
    <s v="SELECCIÓN ABREVIADA MENOR CUANTÍA"/>
    <n v="2"/>
    <n v="6"/>
    <n v="10"/>
    <n v="2"/>
    <n v="440000"/>
    <s v="Unidad"/>
    <s v="NO SOLICITADAS"/>
  </r>
  <r>
    <x v="12"/>
    <x v="65"/>
    <s v="02-02-01-004-006-02"/>
    <s v="Materiales y suministros - Aparatos de control eléctrico y distribución de electricidad y sus partes y piezas"/>
    <s v="REOSTATO (AUTOMATICO PARA COMPRESOR) 150PSI-1V"/>
    <n v="39121600"/>
    <s v="SELECCIÓN ABREVIADA MENOR CUANTÍA"/>
    <n v="2"/>
    <n v="6"/>
    <n v="10"/>
    <n v="2"/>
    <n v="700000"/>
    <s v="Unidad"/>
    <s v="NO SOLICITADAS"/>
  </r>
  <r>
    <x v="12"/>
    <x v="65"/>
    <s v="02-02-01-004-006-02"/>
    <s v="Materiales y suministros - Aparatos de control eléctrico y distribución de electricidad y sus partes y piezas"/>
    <s v="SWITCH PARADA DE EMERGENCIA"/>
    <n v="25173900"/>
    <s v="SELECCIÓN ABREVIADA MENOR CUANTÍA"/>
    <n v="2"/>
    <n v="6"/>
    <n v="10"/>
    <n v="2"/>
    <n v="440000"/>
    <s v="Unidad"/>
    <s v="NO SOLICITADAS"/>
  </r>
  <r>
    <x v="12"/>
    <x v="65"/>
    <s v="02-02-01-004-006-04"/>
    <s v="Materiales y suministros - Acumuladores, pilas y baterías primarias y sus partes y piezas"/>
    <s v="BATERIA 6 VOLT"/>
    <n v="26111703"/>
    <s v="SELECCIÓN ABREVIADA MENOR CUANTÍA"/>
    <n v="2"/>
    <n v="6"/>
    <n v="10"/>
    <n v="2"/>
    <n v="5600000"/>
    <s v="Unidad"/>
    <s v="NO SOLICITADAS"/>
  </r>
  <r>
    <x v="12"/>
    <x v="65"/>
    <s v="02-02-01-004-006-04"/>
    <s v="Materiales y suministros - Acumuladores, pilas y baterías primarias y sus partes y piezas"/>
    <s v="BATERIA DE 12 V"/>
    <n v="26111703"/>
    <s v="SELECCIÓN ABREVIADA MENOR CUANTÍA"/>
    <n v="2"/>
    <n v="6"/>
    <n v="10"/>
    <n v="4"/>
    <n v="2800000"/>
    <s v="Unidad"/>
    <s v="NO SOLICITADAS"/>
  </r>
  <r>
    <x v="12"/>
    <x v="65"/>
    <s v="02-02-01-004-006-04"/>
    <s v="Materiales y suministros - Acumuladores, pilas y baterías primarias y sus partes y piezas"/>
    <s v="BATERIA DE 12 V 12 V REF 30H-1000 AMP"/>
    <n v="26111703"/>
    <s v="SELECCIÓN ABREVIADA MENOR CUANTÍA"/>
    <n v="2"/>
    <n v="6"/>
    <n v="10"/>
    <n v="4"/>
    <n v="2800000"/>
    <s v="Unidad"/>
    <s v="NO SOLICITADAS"/>
  </r>
  <r>
    <x v="12"/>
    <x v="65"/>
    <s v="02-02-01-004-006-04"/>
    <s v="Materiales y suministros - Acumuladores, pilas y baterías primarias y sus partes y piezas"/>
    <s v="BATERIA DE 12 V 12V REF 24-700 AMP"/>
    <n v="26111703"/>
    <s v="SELECCIÓN ABREVIADA MENOR CUANTÍA"/>
    <n v="2"/>
    <n v="6"/>
    <n v="10"/>
    <n v="4"/>
    <n v="2200000"/>
    <s v="Unidad"/>
    <s v="NO SOLICITADAS"/>
  </r>
  <r>
    <x v="12"/>
    <x v="65"/>
    <s v="02-02-01-004-006-04"/>
    <s v="Materiales y suministros - Acumuladores, pilas y baterías primarias y sus partes y piezas"/>
    <s v="BATERIA DE 12 V REF 27-900 AMP"/>
    <n v="26111703"/>
    <s v="SELECCIÓN ABREVIADA MENOR CUANTÍA"/>
    <n v="2"/>
    <n v="6"/>
    <n v="10"/>
    <n v="4"/>
    <n v="2800000"/>
    <s v="Unidad"/>
    <s v="NO SOLICITADAS"/>
  </r>
  <r>
    <x v="12"/>
    <x v="65"/>
    <s v="02-02-01-004-006-05"/>
    <s v="Materiales y suministros - Lámparas eléctricas de incandescencia o descarga; lámparas de arco, equipo para alumbrado eléctrico; sus partes y piezas"/>
    <s v="EXPLORADORAS LED DE 12V 12VOLT-55W"/>
    <n v="39111500"/>
    <s v="SELECCIÓN ABREVIADA MENOR CUANTÍA"/>
    <n v="2"/>
    <n v="6"/>
    <n v="10"/>
    <n v="4"/>
    <n v="880000"/>
    <s v="Unidad"/>
    <s v="NO SOLICITADAS"/>
  </r>
  <r>
    <x v="12"/>
    <x v="65"/>
    <s v="02-02-01-004-006-09"/>
    <s v="Materiales y suministros - Otro equipo eléctrico y sus partes y piezas"/>
    <s v="BUJIAS PRECALENTAMIENTO"/>
    <n v="26101732"/>
    <s v="SELECCIÓN ABREVIADA MENOR CUANTÍA"/>
    <n v="2"/>
    <n v="6"/>
    <n v="10"/>
    <n v="3"/>
    <n v="600000"/>
    <s v="Unidad"/>
    <s v="NO SOLICITADAS"/>
  </r>
  <r>
    <x v="12"/>
    <x v="65"/>
    <s v="02-02-01-004-006-09"/>
    <s v="Materiales y suministros - Otro equipo eléctrico y sus partes y piezas"/>
    <s v="SOLENOIDE DE APAGADO 1118128"/>
    <n v="39122318"/>
    <s v="SELECCIÓN ABREVIADA MENOR CUANTÍA"/>
    <n v="2"/>
    <n v="6"/>
    <n v="10"/>
    <n v="1"/>
    <n v="270000"/>
    <s v="Unidad"/>
    <s v="NO SOLICITADAS"/>
  </r>
  <r>
    <x v="12"/>
    <x v="65"/>
    <s v="02-02-01-004-006-09"/>
    <s v="Materiales y suministros - Otro equipo eléctrico y sus partes y piezas"/>
    <s v="SOLENOIDE STARTER"/>
    <n v="39122318"/>
    <s v="SELECCIÓN ABREVIADA MENOR CUANTÍA"/>
    <n v="2"/>
    <n v="6"/>
    <n v="10"/>
    <n v="1"/>
    <n v="220000"/>
    <s v="Unidad"/>
    <s v="NO SOLICITADAS"/>
  </r>
  <r>
    <x v="12"/>
    <x v="28"/>
    <s v="02-02-01-004-007-01"/>
    <s v="Materiales y suministros - Válvulas y tubos electrónicos; componentes electrónicos; sus partes y piezas"/>
    <s v="DISPLAY"/>
    <n v="32101500"/>
    <s v="SELECCIÓN ABREVIADA MENOR CUANTÍA"/>
    <n v="2"/>
    <n v="6"/>
    <n v="10"/>
    <n v="1"/>
    <n v="6000000"/>
    <s v="Unidad"/>
    <s v="NO SOLICITADAS"/>
  </r>
  <r>
    <x v="12"/>
    <x v="28"/>
    <s v="02-02-01-004-007-01"/>
    <s v="Materiales y suministros - Válvulas y tubos electrónicos; componentes electrónicos; sus partes y piezas"/>
    <s v="TARJETA DE INTERFACE PARA MOTOR PC BOARD 288937"/>
    <n v="32101500"/>
    <s v="SELECCIÓN ABREVIADA MENOR CUANTÍA"/>
    <n v="2"/>
    <n v="6"/>
    <n v="10"/>
    <n v="1"/>
    <n v="5600000"/>
    <s v="Unidad"/>
    <s v="NO SOLICITADAS"/>
  </r>
  <r>
    <x v="12"/>
    <x v="28"/>
    <s v="02-02-01-004-007-01"/>
    <s v="Materiales y suministros - Válvulas y tubos electrónicos; componentes electrónicos; sus partes y piezas"/>
    <s v="TARJETA DE MEMORIA  387736B/387736D"/>
    <n v="32101500"/>
    <s v="SELECCIÓN ABREVIADA MENOR CUANTÍA"/>
    <n v="2"/>
    <n v="6"/>
    <n v="10"/>
    <n v="1"/>
    <n v="1500000"/>
    <s v="Unidad"/>
    <s v="NO SOLICITADAS"/>
  </r>
  <r>
    <x v="12"/>
    <x v="28"/>
    <s v="02-02-01-004-007-01"/>
    <s v="Materiales y suministros - Válvulas y tubos electrónicos; componentes electrónicos; sus partes y piezas"/>
    <s v="TARJETA ELECTRONICA 288745"/>
    <n v="32101500"/>
    <s v="SELECCIÓN ABREVIADA MENOR CUANTÍA"/>
    <n v="2"/>
    <n v="6"/>
    <n v="10"/>
    <n v="1"/>
    <n v="5000000"/>
    <s v="Unidad"/>
    <s v="NO SOLICITADAS"/>
  </r>
  <r>
    <x v="12"/>
    <x v="28"/>
    <s v="02-02-01-004-007-01"/>
    <s v="Materiales y suministros - Válvulas y tubos electrónicos; componentes electrónicos; sus partes y piezas"/>
    <s v="TARJETA ELECTRONICA BOARD "/>
    <n v="32101500"/>
    <s v="SELECCIÓN ABREVIADA MENOR CUANTÍA"/>
    <n v="2"/>
    <n v="6"/>
    <n v="10"/>
    <n v="1"/>
    <n v="1200000"/>
    <s v="Unidad"/>
    <s v="NO SOLICITADAS"/>
  </r>
  <r>
    <x v="12"/>
    <x v="28"/>
    <s v="02-02-01-004-007-01"/>
    <s v="Materiales y suministros - Válvulas y tubos electrónicos; componentes electrónicos; sus partes y piezas"/>
    <s v="TARJETA ELECTRONICA PC DE ALTA Y BAJA FRECUENCIA 482039/482039C"/>
    <n v="32101500"/>
    <s v="SELECCIÓN ABREVIADA MENOR CUANTÍA"/>
    <n v="2"/>
    <n v="6"/>
    <n v="10"/>
    <n v="1"/>
    <n v="1200000"/>
    <s v="Unidad"/>
    <s v="NO SOLICITADAS"/>
  </r>
  <r>
    <x v="12"/>
    <x v="28"/>
    <s v="02-02-01-004-007-01"/>
    <s v="Materiales y suministros - Válvulas y tubos electrónicos; componentes electrónicos; sus partes y piezas"/>
    <s v="TARJETA ELECTRONICA T-R-B 288914B"/>
    <n v="32101500"/>
    <s v="SELECCIÓN ABREVIADA MENOR CUANTÍA"/>
    <n v="2"/>
    <n v="6"/>
    <n v="10"/>
    <n v="1"/>
    <n v="4000000"/>
    <s v="Unidad"/>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HOROMETRO 18135B"/>
    <n v="41111949"/>
    <s v="SELECCIÓN ABREVIADA MENOR CUANTÍA"/>
    <n v="2"/>
    <n v="6"/>
    <n v="10"/>
    <n v="4"/>
    <n v="520000"/>
    <s v="Unidad"/>
    <s v="NO SOLICITADAS"/>
  </r>
  <r>
    <x v="12"/>
    <x v="37"/>
    <s v="02-01-01-004-003-09"/>
    <s v="Activos fijos - Otras máquinas para usos generales y sus partes y piezas"/>
    <s v="BASCULA  DE PISO INDUSTRIAL_x0009__x0009_"/>
    <s v="41111509"/>
    <s v="MÍNIMA CUANTÍA"/>
    <n v="2"/>
    <n v="6"/>
    <n v="10"/>
    <n v="1"/>
    <n v="240700"/>
    <s v="Unidad"/>
    <s v="NO SOLICITADAS"/>
  </r>
  <r>
    <x v="12"/>
    <x v="35"/>
    <s v="02-01-01-004-008-01"/>
    <s v="Activos fijos - Aparatos médicos y quirúrgicos y aparatos ortésicos y protésicos"/>
    <s v="BOMBA DE INFUSION VETERINARIA"/>
    <s v="42222001"/>
    <s v="MÍNIMA CUANTÍA"/>
    <n v="2"/>
    <n v="6"/>
    <n v="10"/>
    <n v="1"/>
    <n v="2407000"/>
    <s v="Unidad"/>
    <s v="NO SOLICITADAS"/>
  </r>
  <r>
    <x v="12"/>
    <x v="10"/>
    <s v="02-02-01-002-003-03"/>
    <s v="Materiales y suministros - Preparaciones utilizadas en la alimentación de animales"/>
    <s v="ALIMENTO  EQUINOS"/>
    <s v="10122100"/>
    <s v="MÍNIMA CUANTÍA"/>
    <n v="2"/>
    <n v="6"/>
    <n v="10"/>
    <n v="1"/>
    <n v="3449560"/>
    <s v="Unidad"/>
    <s v="NO SOLICITADAS"/>
  </r>
  <r>
    <x v="12"/>
    <x v="10"/>
    <s v="02-02-01-002-003-03"/>
    <s v="Materiales y suministros - Preparaciones utilizadas en la alimentación de animales"/>
    <s v="APOYO ALIMENTO CONCENTRADOS EQUINOS CACOM1"/>
    <s v="10122100"/>
    <s v="MÍNIMA CUANTÍA"/>
    <n v="2"/>
    <n v="6"/>
    <n v="10"/>
    <n v="1"/>
    <n v="36500000"/>
    <s v="GLOBAL"/>
    <s v="NO SOLICITADAS"/>
  </r>
  <r>
    <x v="12"/>
    <x v="27"/>
    <s v="02-02-01-002-007"/>
    <s v="Materiales y suministros - Artículos textiles (excepto prendas de vestir)"/>
    <s v="ARNES LED "/>
    <s v="10111306 "/>
    <s v="MÍNIMA CUANTÍA"/>
    <n v="2"/>
    <n v="6"/>
    <n v="10"/>
    <n v="5"/>
    <n v="2282500"/>
    <s v="Unidad"/>
    <s v="NO SOLICITADAS"/>
  </r>
  <r>
    <x v="12"/>
    <x v="27"/>
    <s v="02-02-01-002-007"/>
    <s v="Materiales y suministros - Artículos textiles (excepto prendas de vestir)"/>
    <s v="BOZAL PARA PERRO"/>
    <s v="10141610"/>
    <s v="MÍNIMA CUANTÍA"/>
    <n v="2"/>
    <n v="6"/>
    <n v="10"/>
    <n v="2"/>
    <n v="142760"/>
    <s v="Unidad"/>
    <s v="NO SOLICITADAS"/>
  </r>
  <r>
    <x v="12"/>
    <x v="27"/>
    <s v="02-02-01-002-007"/>
    <s v="Materiales y suministros - Artículos textiles (excepto prendas de vestir)"/>
    <s v="COLLAR DE CORDINO PARA PERRO"/>
    <s v="73141705"/>
    <s v="MÍNIMA CUANTÍA"/>
    <n v="2"/>
    <n v="6"/>
    <n v="10"/>
    <n v="3"/>
    <n v="124500"/>
    <s v="Unidad"/>
    <s v="NO SOLICITADAS"/>
  </r>
  <r>
    <x v="12"/>
    <x v="27"/>
    <s v="02-02-01-002-007"/>
    <s v="Materiales y suministros - Artículos textiles (excepto prendas de vestir)"/>
    <s v="COLLAR PARA CACHORRO "/>
    <s v="10111306"/>
    <s v="MÍNIMA CUANTÍA"/>
    <n v="2"/>
    <n v="6"/>
    <n v="10"/>
    <n v="20"/>
    <n v="830000"/>
    <s v="Unidad"/>
    <s v="NO SOLICITADAS"/>
  </r>
  <r>
    <x v="12"/>
    <x v="27"/>
    <s v="02-02-01-002-007"/>
    <s v="Materiales y suministros - Artículos textiles (excepto prendas de vestir)"/>
    <s v="COLLAR TACTICO PARA PERRO"/>
    <s v="10111306"/>
    <s v="MÍNIMA CUANTÍA"/>
    <n v="2"/>
    <n v="6"/>
    <n v="10"/>
    <n v="25"/>
    <n v="1660000"/>
    <s v="Unidad"/>
    <s v="NO SOLICITADAS"/>
  </r>
  <r>
    <x v="12"/>
    <x v="27"/>
    <s v="02-02-01-002-007"/>
    <s v="Materiales y suministros - Artículos textiles (excepto prendas de vestir)"/>
    <s v="EQUIPO ACONDICIONAMIENTO FISICO(CORREA MANOS LIBRES) CANINOS"/>
    <s v="10141608"/>
    <s v="MÍNIMA CUANTÍA"/>
    <n v="2"/>
    <n v="6"/>
    <n v="10"/>
    <n v="1"/>
    <n v="116781"/>
    <s v="GLOBAL"/>
    <s v="NO SOLICITADAS"/>
  </r>
  <r>
    <x v="12"/>
    <x v="27"/>
    <s v="02-02-01-002-007"/>
    <s v="Materiales y suministros - Artículos textiles (excepto prendas de vestir)"/>
    <s v="ESLINGA TACTICA CANINOS"/>
    <s v="46182314"/>
    <s v="MÍNIMA CUANTÍA"/>
    <n v="2"/>
    <n v="6"/>
    <n v="10"/>
    <n v="1"/>
    <n v="492273"/>
    <s v="Unidad"/>
    <s v="NO SOLICITADAS"/>
  </r>
  <r>
    <x v="12"/>
    <x v="13"/>
    <s v="02-02-01-002-008"/>
    <s v="Materiales y suministros - Dotación (prendas de vestir y calzado)"/>
    <s v="BATA MEDICO BLANCA "/>
    <s v="42131607"/>
    <s v="MÍNIMA CUANTÍA"/>
    <n v="2"/>
    <n v="6"/>
    <n v="10"/>
    <n v="3"/>
    <n v="298800"/>
    <s v="Unidad"/>
    <s v="NO SOLICITADAS"/>
  </r>
  <r>
    <x v="12"/>
    <x v="13"/>
    <s v="02-02-01-002-008"/>
    <s v="Materiales y suministros - Dotación (prendas de vestir y calzado)"/>
    <s v="BATA QUIRURGICA REUTILIZABLE  CON LOGO "/>
    <s v="53102707"/>
    <s v="MÍNIMA CUANTÍA"/>
    <n v="2"/>
    <n v="6"/>
    <n v="10"/>
    <n v="3"/>
    <n v="209160"/>
    <s v="Unidad"/>
    <s v="NO SOLICITADAS"/>
  </r>
  <r>
    <x v="12"/>
    <x v="13"/>
    <s v="02-02-01-002-008"/>
    <s v="Materiales y suministros - Dotación (prendas de vestir y calzado)"/>
    <s v="GORRO QUIRURGICO ANTIFLUIDOS "/>
    <s v="42131604"/>
    <s v="MÍNIMA CUANTÍA"/>
    <n v="2"/>
    <n v="6"/>
    <n v="10"/>
    <n v="3"/>
    <n v="62250"/>
    <s v="Unidad"/>
    <s v="NO SOLICITADAS"/>
  </r>
  <r>
    <x v="12"/>
    <x v="13"/>
    <s v="02-02-01-002-008"/>
    <s v="Materiales y suministros - Dotación (prendas de vestir y calzado)"/>
    <s v="UNIFORME MEDICO BLUSA Y PANTALON  CON LOGO "/>
    <s v="42131706"/>
    <s v="MÍNIMA CUANTÍA"/>
    <n v="2"/>
    <n v="6"/>
    <n v="10"/>
    <n v="3"/>
    <n v="498000"/>
    <s v="Unidad"/>
    <s v="NO SOLICITADAS"/>
  </r>
  <r>
    <x v="12"/>
    <x v="7"/>
    <s v="02-02-01-003-004-06"/>
    <s v="Materiales y suministros - Abonos y plaguicidas"/>
    <s v="CAL DESINFECCION "/>
    <s v="10171504"/>
    <s v="MÍNIMA CUANTÍA"/>
    <n v="2"/>
    <n v="6"/>
    <n v="10"/>
    <n v="2"/>
    <n v="139440"/>
    <s v="Unidad"/>
    <s v="NO SOLICITADAS"/>
  </r>
  <r>
    <x v="12"/>
    <x v="3"/>
    <s v="02-02-01-003-005-02"/>
    <s v="Materiales y suministros - Productos farmacéuticos"/>
    <s v="MATERIAL QUIRURGICO PARA CANINOS"/>
    <s v="42295100"/>
    <s v="MÍNIMA CUANTÍA"/>
    <n v="2"/>
    <n v="6"/>
    <n v="10"/>
    <n v="1"/>
    <n v="7210000"/>
    <s v="GLOBAL"/>
    <s v="NO SOLICITADAS"/>
  </r>
  <r>
    <x v="12"/>
    <x v="3"/>
    <s v="02-02-01-003-005-02"/>
    <s v="Materiales y suministros - Productos farmacéuticos"/>
    <s v="MATERIAL VETERINARIO MEDICAMENTOS"/>
    <s v="73101700"/>
    <s v="MÍNIMA CUANTÍA"/>
    <n v="2"/>
    <n v="6"/>
    <n v="10"/>
    <n v="1"/>
    <n v="16670000"/>
    <s v="GLOBAL"/>
    <s v="NO SOLICITADAS"/>
  </r>
  <r>
    <x v="12"/>
    <x v="3"/>
    <s v="02-02-01-003-005-02"/>
    <s v="Materiales y suministros - Productos farmacéuticos"/>
    <s v="MATERIAL VETERINARIO MEDICAMENTOS"/>
    <s v="42121600"/>
    <s v="MÍNIMA CUANTÍA"/>
    <n v="2"/>
    <n v="6"/>
    <n v="10"/>
    <n v="1"/>
    <n v="12507500"/>
    <s v="Unidad"/>
    <s v="NO SOLICITADAS"/>
  </r>
  <r>
    <x v="12"/>
    <x v="3"/>
    <s v="02-02-01-003-005-03"/>
    <s v="Materiales y suministros - Jabón, preparados para limpieza, perfumes y preparados de tocador"/>
    <s v="BAÑO SECO TALCO CON AROMA"/>
    <s v="42121600"/>
    <s v="MÍNIMA CUANTÍA"/>
    <n v="2"/>
    <n v="6"/>
    <n v="10"/>
    <n v="12"/>
    <n v="199200"/>
    <s v="Unidad"/>
    <s v="NO SOLICITADAS"/>
  </r>
  <r>
    <x v="12"/>
    <x v="3"/>
    <s v="02-02-01-003-005-03"/>
    <s v="Materiales y suministros - Jabón, preparados para limpieza, perfumes y preparados de tocador"/>
    <s v="JABON PARA PERRO_x0009__x0009__x0009_"/>
    <s v="42121600"/>
    <s v="MÍNIMA CUANTÍA"/>
    <n v="2"/>
    <n v="6"/>
    <n v="10"/>
    <n v="10"/>
    <n v="99600"/>
    <s v="Unidad"/>
    <s v="NO SOLICITADAS"/>
  </r>
  <r>
    <x v="12"/>
    <x v="3"/>
    <s v="02-02-01-003-005-03"/>
    <s v="Materiales y suministros - Jabón, preparados para limpieza, perfumes y preparados de tocador"/>
    <s v="LOCIÓN CANINA"/>
    <s v="42121600"/>
    <s v="MÍNIMA CUANTÍA"/>
    <n v="2"/>
    <n v="6"/>
    <n v="10"/>
    <n v="12"/>
    <n v="278880"/>
    <s v="Unidad"/>
    <s v="NO SOLICITADAS"/>
  </r>
  <r>
    <x v="12"/>
    <x v="3"/>
    <s v="02-02-01-003-005-03"/>
    <s v="Materiales y suministros - Jabón, preparados para limpieza, perfumes y preparados de tocador"/>
    <s v="SHAMPOO PARA CANINO"/>
    <s v="42121600"/>
    <s v="MÍNIMA CUANTÍA"/>
    <n v="2"/>
    <n v="6"/>
    <n v="10"/>
    <n v="1"/>
    <n v="149400"/>
    <s v="Unidad"/>
    <s v="NO SOLICITADAS"/>
  </r>
  <r>
    <x v="12"/>
    <x v="3"/>
    <s v="02-02-01-003-005-03"/>
    <s v="Materiales y suministros - Jabón, preparados para limpieza, perfumes y preparados de tocador"/>
    <s v="SHAMPOO PARA EQUINO"/>
    <s v="42121600"/>
    <s v="MÍNIMA CUANTÍA"/>
    <n v="2"/>
    <n v="6"/>
    <n v="10"/>
    <n v="4"/>
    <n v="322040"/>
    <s v="Unidad"/>
    <s v="NO SOLICITADAS"/>
  </r>
  <r>
    <x v="12"/>
    <x v="3"/>
    <s v="02-02-01-003-005-04"/>
    <s v="Materiales y suministros - Productos químicos n. C. P."/>
    <s v="REACTIVOS LABORATORIO CLINICO CANINOS"/>
    <s v="12161503"/>
    <s v="MÍNIMA CUANTÍA"/>
    <n v="2"/>
    <n v="6"/>
    <n v="10"/>
    <n v="1"/>
    <n v="3098043"/>
    <s v="GLOBAL"/>
    <s v="NO SOLICITADAS"/>
  </r>
  <r>
    <x v="12"/>
    <x v="2"/>
    <s v="02-02-01-003-006-02"/>
    <s v="Materiales y suministros - Otros productos de caucho"/>
    <s v="PISO DE CAUCHO DE 50 X50 DE 2CM DE ESPESOR "/>
    <s v="30161705"/>
    <s v="MÍNIMA CUANTÍA"/>
    <n v="2"/>
    <n v="6"/>
    <n v="10"/>
    <n v="20"/>
    <n v="697200"/>
    <s v="Unidad"/>
    <s v="NO SOLICITADAS"/>
  </r>
  <r>
    <x v="12"/>
    <x v="2"/>
    <s v="02-02-01-003-006-09"/>
    <s v="Materiales y suministros - Otros productos plásticos"/>
    <s v="BOLSAS RECOGER  HECES"/>
    <s v="24111503"/>
    <s v="MÍNIMA CUANTÍA"/>
    <n v="2"/>
    <n v="6"/>
    <n v="10"/>
    <n v="10"/>
    <n v="78430"/>
    <s v="Unidad"/>
    <s v="NO SOLICITADAS"/>
  </r>
  <r>
    <x v="12"/>
    <x v="2"/>
    <s v="02-02-01-003-006-09"/>
    <s v="Materiales y suministros - Otros productos plásticos"/>
    <s v="COLLAR ISABELINO CANINOS"/>
    <s v="42294103"/>
    <s v="MÍNIMA CUANTÍA"/>
    <n v="2"/>
    <n v="6"/>
    <n v="10"/>
    <n v="20"/>
    <n v="747000"/>
    <s v="Unidad"/>
    <s v="NO SOLICITADAS"/>
  </r>
  <r>
    <x v="12"/>
    <x v="2"/>
    <s v="02-02-01-003-006-09"/>
    <s v="Materiales y suministros - Otros productos plásticos"/>
    <s v="POZUELO PORTATIL "/>
    <s v="10111304 "/>
    <s v="MÍNIMA CUANTÍA"/>
    <n v="2"/>
    <n v="6"/>
    <n v="10"/>
    <n v="15"/>
    <n v="373500"/>
    <s v="Unidad"/>
    <s v="NO SOLICITADAS"/>
  </r>
  <r>
    <x v="12"/>
    <x v="4"/>
    <s v="02-02-01-003-008-05"/>
    <s v="Materiales y suministros - Juegos y Juguetes"/>
    <s v="JUGUETE PERRRO "/>
    <s v="10111301 "/>
    <s v="MÍNIMA CUANTÍA"/>
    <n v="2"/>
    <n v="6"/>
    <n v="10"/>
    <n v="12"/>
    <n v="1494000"/>
    <s v="Unidad"/>
    <s v="NO SOLICITADAS"/>
  </r>
  <r>
    <x v="12"/>
    <x v="4"/>
    <s v="02-02-01-003-008-05"/>
    <s v="Materiales y suministros - Juegos y Juguetes"/>
    <s v="KIT PELOTA DE TENNIS X 3 CANINOS"/>
    <s v="10111301"/>
    <s v="MÍNIMA CUANTÍA"/>
    <n v="2"/>
    <n v="6"/>
    <n v="10"/>
    <n v="15"/>
    <n v="339885"/>
    <s v="Unidad"/>
    <s v="NO SOLICITADAS"/>
  </r>
  <r>
    <x v="12"/>
    <x v="4"/>
    <s v="02-02-01-003-008-05"/>
    <s v="Materiales y suministros - Juegos y Juguetes"/>
    <s v="PORTA PASABOCAS KONG PARA CANINOS"/>
    <s v="10111301"/>
    <s v="MÍNIMA CUANTÍA"/>
    <n v="2"/>
    <n v="6"/>
    <n v="10"/>
    <n v="1"/>
    <n v="316230"/>
    <s v="GLOBAL"/>
    <s v="NO SOLICITADAS"/>
  </r>
  <r>
    <x v="12"/>
    <x v="4"/>
    <s v="02-02-01-003-008-09"/>
    <s v="Materiales y suministros - Otros artículos manufacturados n. C. P."/>
    <s v="casa para perro plastica raza grande"/>
    <s v="10131507"/>
    <s v="MÍNIMA CUANTÍA"/>
    <n v="2"/>
    <n v="6"/>
    <n v="10"/>
    <n v="1"/>
    <n v="232400"/>
    <s v="Unidad"/>
    <s v="NO SOLICITADAS"/>
  </r>
  <r>
    <x v="12"/>
    <x v="4"/>
    <s v="02-02-01-003-008-09"/>
    <s v="Materiales y suministros - Otros artículos manufacturados n. C. P."/>
    <s v="GUACAL GRANDE PARA PERRO"/>
    <s v="10131603"/>
    <s v="MÍNIMA CUANTÍA"/>
    <n v="2"/>
    <n v="6"/>
    <n v="10"/>
    <n v="2"/>
    <n v="1245000"/>
    <s v="Unidad"/>
    <s v="NO SOLICITADAS"/>
  </r>
  <r>
    <x v="12"/>
    <x v="4"/>
    <s v="02-02-01-003-008-09"/>
    <s v="Materiales y suministros - Otros artículos manufacturados n. C. P."/>
    <s v="SILLA PARA MONTAR TIPO GALAPAGOS"/>
    <s v="10141501"/>
    <s v="MÍNIMA CUANTÍA"/>
    <n v="2"/>
    <n v="6"/>
    <n v="10"/>
    <n v="1"/>
    <n v="962800"/>
    <s v="Unidad"/>
    <s v="NO SOLICITADAS"/>
  </r>
  <r>
    <x v="12"/>
    <x v="5"/>
    <s v="02-02-01-004-002"/>
    <s v="Materiales y suministros - Productos metálicos elaborados (excepto maquinaria y equipo)"/>
    <s v="CLAVOS PARA EQUINOS"/>
    <s v="31162000"/>
    <s v="MÍNIMA CUANTÍA"/>
    <n v="2"/>
    <n v="6"/>
    <n v="10"/>
    <n v="18"/>
    <n v="821700"/>
    <s v="Unidad"/>
    <s v="NO SOLICITADAS"/>
  </r>
  <r>
    <x v="12"/>
    <x v="5"/>
    <s v="02-02-01-004-002"/>
    <s v="Materiales y suministros - Productos metálicos elaborados (excepto maquinaria y equipo)"/>
    <s v="COMEDERO METALICO PARA PERRO"/>
    <s v="10131600"/>
    <s v="MÍNIMA CUANTÍA"/>
    <n v="2"/>
    <n v="6"/>
    <n v="10"/>
    <n v="6"/>
    <n v="199200"/>
    <s v="GLOBAL"/>
    <s v="NO SOLICITADAS"/>
  </r>
  <r>
    <x v="12"/>
    <x v="5"/>
    <s v="02-02-01-004-002"/>
    <s v="Materiales y suministros - Productos metálicos elaborados (excepto maquinaria y equipo)"/>
    <s v="GRAPA PARA CERCA "/>
    <s v="31162404"/>
    <s v="MÍNIMA CUANTÍA"/>
    <n v="2"/>
    <n v="6"/>
    <n v="10"/>
    <n v="3"/>
    <n v="54780"/>
    <s v="Caja"/>
    <s v="NO SOLICITADAS"/>
  </r>
  <r>
    <x v="12"/>
    <x v="5"/>
    <s v="02-02-01-004-002"/>
    <s v="Materiales y suministros - Productos metálicos elaborados (excepto maquinaria y equipo)"/>
    <s v="HERRADURAS"/>
    <s v="10141503"/>
    <s v="MÍNIMA CUANTÍA"/>
    <n v="2"/>
    <n v="6"/>
    <n v="10"/>
    <n v="1"/>
    <n v="3480000"/>
    <s v="Unidad"/>
    <s v="NO SOLICITADAS"/>
  </r>
  <r>
    <x v="12"/>
    <x v="5"/>
    <s v="02-02-01-004-002"/>
    <s v="Materiales y suministros - Productos metálicos elaborados (excepto maquinaria y equipo)"/>
    <s v="PEINE PARA CANINO"/>
    <s v="10111302"/>
    <s v="MÍNIMA CUANTÍA"/>
    <n v="2"/>
    <n v="6"/>
    <n v="10"/>
    <n v="5"/>
    <n v="249000"/>
    <s v="Unidad"/>
    <s v="NO SOLICITADAS"/>
  </r>
  <r>
    <x v="12"/>
    <x v="28"/>
    <s v="02-02-01-004-007-09"/>
    <s v="Materiales y suministros - Tarjetas con bandas magnéticas o plaquetas (chip)"/>
    <s v="MICROCHIPS ESTANDAR"/>
    <s v="32111604"/>
    <s v="MÍNIMA CUANTÍA"/>
    <n v="2"/>
    <n v="6"/>
    <n v="10"/>
    <n v="14"/>
    <n v="406700"/>
    <s v="Unidad"/>
    <s v="NO SOLICITADAS"/>
  </r>
  <r>
    <x v="12"/>
    <x v="0"/>
    <s v="02-02-01-003-002-06"/>
    <s v="Materiales y suministros - Sellos, chequeras, billetes de banco, títulos de acciones, catálogos y folletos, material para anuncios publicitarios y otros materiales impresos"/>
    <s v="PRUEBAS DE DIAGNOSTICO CLÍNICO "/>
    <s v="42182304"/>
    <s v="CONTRATACIÓN DIRECTA"/>
    <n v="4"/>
    <n v="5"/>
    <n v="10"/>
    <n v="1"/>
    <n v="3954000"/>
    <s v="GLOBAL"/>
    <s v="NO SOLICITADAS"/>
  </r>
  <r>
    <x v="12"/>
    <x v="3"/>
    <s v="02-02-01-003-005-04"/>
    <s v="Materiales y suministros - Productos químicos n. C. P."/>
    <s v="VOLADORES DE POLVORA NEGRA"/>
    <s v="12131601"/>
    <s v="MÍNIMA CUANTÍA"/>
    <n v="4"/>
    <n v="5"/>
    <n v="10"/>
    <n v="342"/>
    <n v="9900558"/>
    <s v="Docena"/>
    <s v="NO SOLICITADAS"/>
  </r>
  <r>
    <x v="12"/>
    <x v="37"/>
    <s v="02-01-01-004-003-02"/>
    <s v="Activos fijos - Bombas, compresores, motores de fuerza hidráulica y motores de potencia neumática y válvulas y sus partes y piezas"/>
    <s v="COMPRESOR DE AIRE DE 150 PSI 6 GALONES  1,5 HP"/>
    <s v="40151601"/>
    <s v="MÍNIMA CUANTÍA"/>
    <n v="4"/>
    <n v="5"/>
    <n v="10"/>
    <n v="1"/>
    <n v="950000"/>
    <s v="Unidad"/>
    <s v="NO SOLICITADAS"/>
  </r>
  <r>
    <x v="12"/>
    <x v="37"/>
    <s v="02-01-01-004-003-02"/>
    <s v="Activos fijos - Bombas, compresores, motores de fuerza hidráulica y motores de potencia neumática y válvulas y sus partes y piezas"/>
    <s v="MOTOBOMBA"/>
    <n v="40151532"/>
    <s v="MÍNIMA CUANTÍA"/>
    <n v="4"/>
    <n v="5"/>
    <n v="10"/>
    <n v="1"/>
    <n v="1400000"/>
    <s v="Unidad"/>
    <s v="NO SOLICITADAS"/>
  </r>
  <r>
    <x v="12"/>
    <x v="37"/>
    <s v="02-01-01-004-003-05"/>
    <s v="Activos fijos - Equipo de elevación y manipulación y sus partes y piezas"/>
    <s v="ANDAMIO EN ALUMINIO 4 SECCIONES TRABAJO - 2M  PLATAFORMA_x0009_"/>
    <s v="30191502"/>
    <s v="MÍNIMA CUANTÍA"/>
    <n v="4"/>
    <n v="5"/>
    <n v="10"/>
    <n v="1"/>
    <n v="5000000"/>
    <s v="Unidad"/>
    <s v="NO SOLICITADAS"/>
  </r>
  <r>
    <x v="12"/>
    <x v="37"/>
    <s v="02-01-01-004-003-05"/>
    <s v="Activos fijos - Equipo de elevación y manipulación y sus partes y piezas"/>
    <s v="ESCALERA PLEGABLE 12 PASOS "/>
    <s v="30191501"/>
    <s v="MÍNIMA CUANTÍA"/>
    <n v="4"/>
    <n v="5"/>
    <n v="10"/>
    <n v="2"/>
    <n v="850000"/>
    <s v="Unidad"/>
    <s v="NO SOLICITADAS"/>
  </r>
  <r>
    <x v="12"/>
    <x v="37"/>
    <s v="02-01-01-004-003-05"/>
    <s v="Activos fijos - Equipo de elevación y manipulación y sus partes y piezas"/>
    <s v="ESCALERA UTILITARIA "/>
    <s v="30191501"/>
    <s v="MÍNIMA CUANTÍA"/>
    <n v="4"/>
    <n v="5"/>
    <n v="10"/>
    <n v="1"/>
    <n v="650000"/>
    <s v="Unidad"/>
    <s v="NO SOLICITADAS"/>
  </r>
  <r>
    <x v="12"/>
    <x v="37"/>
    <s v="02-01-01-004-003-05"/>
    <s v="Activos fijos - Equipo de elevación y manipulación y sus partes y piezas"/>
    <s v="ESCALERA UTILITARIA "/>
    <n v="30191501"/>
    <s v="MÍNIMA CUANTÍA"/>
    <n v="4"/>
    <n v="5"/>
    <n v="10"/>
    <n v="8"/>
    <n v="5200000"/>
    <s v="Unidad"/>
    <s v="NO SOLICITADAS"/>
  </r>
  <r>
    <x v="12"/>
    <x v="37"/>
    <s v="02-01-01-004-003-05"/>
    <s v="Activos fijos - Equipo de elevación y manipulación y sus partes y piezas"/>
    <s v="GATO HIDRAULICO ESTIBADORA ESTIBADOR MANUAL ZORRA3000 KG"/>
    <s v="24101612"/>
    <s v="MÍNIMA CUANTÍA"/>
    <n v="4"/>
    <n v="5"/>
    <n v="10"/>
    <n v="1"/>
    <n v="1500000"/>
    <s v="Unidad"/>
    <s v="NO SOLICITADAS"/>
  </r>
  <r>
    <x v="12"/>
    <x v="37"/>
    <s v="02-01-01-004-003-09"/>
    <s v="Activos fijos - Otras máquinas para usos generales y sus partes y piezas"/>
    <s v="HIDROLAVADORA "/>
    <s v="47121610"/>
    <s v="MÍNIMA CUANTÍA"/>
    <n v="4"/>
    <n v="5"/>
    <n v="10"/>
    <n v="2"/>
    <n v="3000000"/>
    <s v="Unidad"/>
    <s v="NO SOLICITADAS"/>
  </r>
  <r>
    <x v="12"/>
    <x v="36"/>
    <s v="02-01-01-004-004-01"/>
    <s v="Activos fijos - Maquinaria agropecuaria o silvícola y sus partes y piezas"/>
    <s v="CORTACETO CON ACCESORIOS  "/>
    <n v="27112000"/>
    <s v="MÍNIMA CUANTÍA"/>
    <n v="4"/>
    <n v="5"/>
    <n v="10"/>
    <n v="1"/>
    <n v="3200000"/>
    <s v="Unidad"/>
    <s v="NO SOLICITADAS"/>
  </r>
  <r>
    <x v="12"/>
    <x v="36"/>
    <s v="02-01-01-004-004-01"/>
    <s v="Activos fijos - Maquinaria agropecuaria o silvícola y sus partes y piezas"/>
    <s v="FUMIGADORA MANUAL"/>
    <n v="27112000"/>
    <s v="MÍNIMA CUANTÍA"/>
    <n v="4"/>
    <n v="5"/>
    <n v="10"/>
    <n v="10"/>
    <n v="2800000"/>
    <s v="Unidad"/>
    <s v="NO SOLICITADAS"/>
  </r>
  <r>
    <x v="12"/>
    <x v="36"/>
    <s v="02-01-01-004-004-02"/>
    <s v="Activos fijos - Máquinas herramientas y sus partes, piezas y accesorios"/>
    <s v="CAUTIN A GAS BUTANO"/>
    <s v="23271806"/>
    <s v="MÍNIMA CUANTÍA"/>
    <n v="4"/>
    <n v="5"/>
    <n v="10"/>
    <n v="2"/>
    <n v="400000"/>
    <s v="Unidad"/>
    <s v="NO SOLICITADAS"/>
  </r>
  <r>
    <x v="12"/>
    <x v="36"/>
    <s v="02-01-01-004-004-02"/>
    <s v="Activos fijos - Máquinas herramientas y sus partes, piezas y accesorios"/>
    <s v="DESTORNILLADOR 1/4 &quot;HEX 7.2 / 14.4 V DE BATERÍA DESLIZABLE MICROLITHIUM 2.0 AH"/>
    <s v="27111701"/>
    <s v="MÍNIMA CUANTÍA"/>
    <n v="4"/>
    <n v="5"/>
    <n v="10"/>
    <n v="2"/>
    <n v="2700000"/>
    <s v="Unidad"/>
    <s v="NO SOLICITADAS"/>
  </r>
  <r>
    <x v="12"/>
    <x v="36"/>
    <s v="02-01-01-004-004-02"/>
    <s v="Activos fijos - Máquinas herramientas y sus partes, piezas y accesorios"/>
    <s v="DESTORNILLADORES MAGNÉTICOS DE PRECISIÓN PARA PC"/>
    <s v="27112830"/>
    <s v="MÍNIMA CUANTÍA"/>
    <n v="4"/>
    <n v="5"/>
    <n v="10"/>
    <n v="4"/>
    <n v="600000"/>
    <s v="Juego"/>
    <s v="NO SOLICITADAS"/>
  </r>
  <r>
    <x v="12"/>
    <x v="36"/>
    <s v="02-01-01-004-004-02"/>
    <s v="Activos fijos - Máquinas herramientas y sus partes, piezas y accesorios"/>
    <s v="KIT DESTORNILLADORES "/>
    <s v="27112830"/>
    <s v="MÍNIMA CUANTÍA"/>
    <n v="4"/>
    <n v="5"/>
    <n v="10"/>
    <n v="2"/>
    <n v="300000"/>
    <s v="Kit"/>
    <s v="NO SOLICITADAS"/>
  </r>
  <r>
    <x v="12"/>
    <x v="36"/>
    <s v="02-01-01-004-004-02"/>
    <s v="Activos fijos - Máquinas herramientas y sus partes, piezas y accesorios"/>
    <s v="KIT DESTORNILLADORES TORX"/>
    <s v="27112830"/>
    <s v="MÍNIMA CUANTÍA"/>
    <n v="4"/>
    <n v="5"/>
    <n v="10"/>
    <n v="5"/>
    <n v="275000"/>
    <s v="Kit"/>
    <s v="NO SOLICITADAS"/>
  </r>
  <r>
    <x v="12"/>
    <x v="36"/>
    <s v="02-01-01-004-004-02"/>
    <s v="Activos fijos - Máquinas herramientas y sus partes, piezas y accesorios"/>
    <s v="MOTO SIERRA"/>
    <s v="27112028"/>
    <s v="MÍNIMA CUANTÍA"/>
    <n v="4"/>
    <n v="5"/>
    <n v="10"/>
    <n v="1"/>
    <n v="1300000"/>
    <s v="Unidad"/>
    <s v="NO SOLICITADAS"/>
  </r>
  <r>
    <x v="12"/>
    <x v="36"/>
    <s v="02-01-01-004-004-02"/>
    <s v="Activos fijos - Máquinas herramientas y sus partes, piezas y accesorios"/>
    <s v="MOTOSIERRA MS 310"/>
    <s v="27112028"/>
    <s v="MÍNIMA CUANTÍA"/>
    <n v="4"/>
    <n v="5"/>
    <n v="10"/>
    <n v="2"/>
    <n v="5900000"/>
    <s v="Unidad"/>
    <s v="NO SOLICITADAS"/>
  </r>
  <r>
    <x v="12"/>
    <x v="36"/>
    <s v="02-01-01-004-004-02"/>
    <s v="Activos fijos - Máquinas herramientas y sus partes, piezas y accesorios"/>
    <s v="MOTOSIERRA MS 382"/>
    <s v="27112028"/>
    <s v="MÍNIMA CUANTÍA"/>
    <n v="4"/>
    <n v="5"/>
    <n v="10"/>
    <n v="1"/>
    <n v="2600000"/>
    <s v="Unidad"/>
    <s v="NO SOLICITADAS"/>
  </r>
  <r>
    <x v="12"/>
    <x v="36"/>
    <s v="02-01-01-004-004-02"/>
    <s v="Activos fijos - Máquinas herramientas y sus partes, piezas y accesorios"/>
    <s v="PONCHADORA DE IMPACTO"/>
    <s v="20121400"/>
    <s v="MÍNIMA CUANTÍA"/>
    <n v="4"/>
    <n v="5"/>
    <n v="10"/>
    <n v="2"/>
    <n v="440000"/>
    <s v="Unidad"/>
    <s v="NO SOLICITADAS"/>
  </r>
  <r>
    <x v="12"/>
    <x v="36"/>
    <s v="02-01-01-004-004-02"/>
    <s v="Activos fijos - Máquinas herramientas y sus partes, piezas y accesorios"/>
    <s v="PULIDORA 4 1/2 "/>
    <s v="22101619"/>
    <s v="MÍNIMA CUANTÍA"/>
    <n v="4"/>
    <n v="5"/>
    <n v="10"/>
    <n v="2"/>
    <n v="330000"/>
    <s v="Unidad"/>
    <s v="NO SOLICITADAS"/>
  </r>
  <r>
    <x v="12"/>
    <x v="36"/>
    <s v="02-01-01-004-004-02"/>
    <s v="Activos fijos - Máquinas herramientas y sus partes, piezas y accesorios"/>
    <s v="PULIDORA 7&quot;"/>
    <s v="23101510"/>
    <s v="MÍNIMA CUANTÍA"/>
    <n v="4"/>
    <n v="5"/>
    <n v="10"/>
    <n v="4"/>
    <n v="1200000"/>
    <s v="Unidad"/>
    <s v="NO SOLICITADAS"/>
  </r>
  <r>
    <x v="12"/>
    <x v="36"/>
    <s v="02-01-01-004-004-02"/>
    <s v="Activos fijos - Máquinas herramientas y sus partes, piezas y accesorios"/>
    <s v="SOPLADORA"/>
    <s v="27112021"/>
    <s v="MÍNIMA CUANTÍA"/>
    <n v="4"/>
    <n v="5"/>
    <n v="10"/>
    <n v="2"/>
    <n v="4400000"/>
    <s v="Unidad"/>
    <s v="NO SOLICITADAS"/>
  </r>
  <r>
    <x v="12"/>
    <x v="36"/>
    <s v="02-01-01-004-004-02"/>
    <s v="Activos fijos - Máquinas herramientas y sus partes, piezas y accesorios"/>
    <s v="TALADRO  550 W"/>
    <s v="23101502"/>
    <s v="MÍNIMA CUANTÍA"/>
    <n v="4"/>
    <n v="5"/>
    <n v="10"/>
    <n v="2"/>
    <n v="400000"/>
    <s v="Unidad"/>
    <s v="NO SOLICITADAS"/>
  </r>
  <r>
    <x v="12"/>
    <x v="36"/>
    <s v="02-01-01-004-004-02"/>
    <s v="Activos fijos - Máquinas herramientas y sus partes, piezas y accesorios"/>
    <s v="TALADRO 800 W"/>
    <s v="23101502"/>
    <s v="MÍNIMA CUANTÍA"/>
    <n v="4"/>
    <n v="5"/>
    <n v="10"/>
    <n v="2"/>
    <n v="1600000"/>
    <s v="Unidad"/>
    <s v="NO SOLICITADAS"/>
  </r>
  <r>
    <x v="12"/>
    <x v="36"/>
    <s v="02-01-01-004-004-02"/>
    <s v="Activos fijos - Máquinas herramientas y sus partes, piezas y accesorios"/>
    <s v="TALADRO ROTOMARTILLO"/>
    <s v="23101502"/>
    <s v="MÍNIMA CUANTÍA"/>
    <n v="4"/>
    <n v="5"/>
    <n v="10"/>
    <n v="2"/>
    <n v="150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FOTÓMETRO LUXÓMETRO"/>
    <s v="41115311"/>
    <s v="MÍNIMA CUANTÍA"/>
    <n v="4"/>
    <n v="5"/>
    <n v="10"/>
    <n v="2"/>
    <n v="70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MULTIMETRO DIGITAL"/>
    <s v="41113630"/>
    <s v="MÍNIMA CUANTÍA"/>
    <n v="4"/>
    <n v="5"/>
    <n v="10"/>
    <n v="2"/>
    <n v="190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PINZA AMPERIMETRICA"/>
    <s v="41113601"/>
    <s v="MÍNIMA CUANTÍA"/>
    <n v="4"/>
    <n v="5"/>
    <n v="10"/>
    <n v="1"/>
    <n v="130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PROBADOR DE CABLE Y ESCANER DE CABLES DE RED"/>
    <s v="20121400"/>
    <s v="MÍNIMA CUANTÍA"/>
    <n v="4"/>
    <n v="5"/>
    <n v="10"/>
    <n v="1"/>
    <n v="450000"/>
    <s v="Unidad"/>
    <s v="NO SOLICITADAS"/>
  </r>
  <r>
    <x v="12"/>
    <x v="35"/>
    <s v="02-01-01-004-008-02"/>
    <s v="Activos fijos - Instrumentos y aparatos de medición, verificación, análisis, de navegación y para otros fines (excepto instrumentos ópticos); instrumentos de control de procesos industriales, sus partes, piezas y accesorios"/>
    <s v="TERMOHIGOMETRO"/>
    <s v="41112200"/>
    <s v="MÍNIMA CUANTÍA"/>
    <n v="4"/>
    <n v="5"/>
    <n v="10"/>
    <n v="3"/>
    <n v="765000"/>
    <s v="Unidad"/>
    <s v="NO SOLICITADAS"/>
  </r>
  <r>
    <x v="12"/>
    <x v="35"/>
    <s v="02-01-01-004-008-03"/>
    <s v="Activos fijos - Instrumentos ópticos y equipo fotográfico; partes, piezas y accesorios"/>
    <s v="LUPA LED CON BRAZO ARTICULAR "/>
    <s v="41111700"/>
    <s v="MÍNIMA CUANTÍA"/>
    <n v="4"/>
    <n v="5"/>
    <n v="10"/>
    <n v="1"/>
    <n v="295000"/>
    <s v="Unidad"/>
    <s v="NO SOLICITADAS"/>
  </r>
  <r>
    <x v="12"/>
    <x v="39"/>
    <s v="02-01-01-004-009-09-3"/>
    <s v="Activos fijos - Vehículos n. C. P. Sin propulsión mecánica"/>
    <s v="CARRO RODANTE PARA HERRAMIENTAS"/>
    <s v="24112401"/>
    <s v="MÍNIMA CUANTÍA"/>
    <n v="4"/>
    <n v="5"/>
    <n v="10"/>
    <n v="1"/>
    <n v="1800000"/>
    <s v="Unidad"/>
    <s v="NO SOLICITADAS"/>
  </r>
  <r>
    <x v="12"/>
    <x v="4"/>
    <s v="02-02-01-003-008-09"/>
    <s v="Materiales y suministros - Otros artículos manufacturados n. C. P."/>
    <s v="BASTON DE INSPECCION VEHICULAR CON LINTERNA"/>
    <s v="49161707"/>
    <s v="MÍNIMA CUANTÍA"/>
    <n v="4"/>
    <n v="5"/>
    <n v="10"/>
    <n v="2"/>
    <n v="240000"/>
    <s v="Unidad"/>
    <s v="NO SOLICITADAS"/>
  </r>
  <r>
    <x v="12"/>
    <x v="5"/>
    <s v="02-02-01-004-002"/>
    <s v="Materiales y suministros - Productos metálicos elaborados (excepto maquinaria y equipo)"/>
    <s v="AZADONES CON CABO DE MADERA"/>
    <s v="27112002"/>
    <s v="MÍNIMA CUANTÍA"/>
    <n v="4"/>
    <n v="5"/>
    <n v="10"/>
    <n v="6"/>
    <n v="210000"/>
    <s v="Unidad"/>
    <s v="NO SOLICITADAS"/>
  </r>
  <r>
    <x v="12"/>
    <x v="5"/>
    <s v="02-02-01-004-002"/>
    <s v="Materiales y suministros - Productos metálicos elaborados (excepto maquinaria y equipo)"/>
    <s v="HACHAS CON CABO DE MADERA"/>
    <s v="27112005"/>
    <s v="MÍNIMA CUANTÍA"/>
    <n v="4"/>
    <n v="5"/>
    <n v="10"/>
    <n v="3"/>
    <n v="135000"/>
    <s v="Unidad"/>
    <s v="NO SOLICITADAS"/>
  </r>
  <r>
    <x v="12"/>
    <x v="5"/>
    <s v="02-02-01-004-002"/>
    <s v="Materiales y suministros - Productos metálicos elaborados (excepto maquinaria y equipo)"/>
    <s v="HOYADORA CON CABO DE MADERA"/>
    <s v="23101505"/>
    <s v="MÍNIMA CUANTÍA"/>
    <n v="4"/>
    <n v="5"/>
    <n v="10"/>
    <n v="5"/>
    <n v="425000"/>
    <s v="Unidad"/>
    <s v="NO SOLICITADAS"/>
  </r>
  <r>
    <x v="12"/>
    <x v="5"/>
    <s v="02-02-01-004-002"/>
    <s v="Materiales y suministros - Productos metálicos elaborados (excepto maquinaria y equipo)"/>
    <s v="MACHETES "/>
    <s v="27112001"/>
    <s v="MÍNIMA CUANTÍA"/>
    <n v="4"/>
    <n v="5"/>
    <n v="10"/>
    <n v="30"/>
    <n v="750000"/>
    <s v="Unidad"/>
    <s v="NO SOLICITADAS"/>
  </r>
  <r>
    <x v="12"/>
    <x v="5"/>
    <s v="02-02-01-004-002"/>
    <s v="Materiales y suministros - Productos metálicos elaborados (excepto maquinaria y equipo)"/>
    <s v="PALA CUADRADRA CON CABO DE MADERA"/>
    <s v="22101701"/>
    <s v="MÍNIMA CUANTÍA"/>
    <n v="4"/>
    <n v="5"/>
    <n v="10"/>
    <n v="13"/>
    <n v="715000"/>
    <s v="Unidad"/>
    <s v="NO SOLICITADAS"/>
  </r>
  <r>
    <x v="12"/>
    <x v="5"/>
    <s v="02-02-01-004-002"/>
    <s v="Materiales y suministros - Productos metálicos elaborados (excepto maquinaria y equipo)"/>
    <s v="PELA CABLE "/>
    <s v="27112151"/>
    <s v="MÍNIMA CUANTÍA"/>
    <n v="4"/>
    <n v="5"/>
    <n v="10"/>
    <n v="11"/>
    <n v="220000"/>
    <s v="Unidad"/>
    <s v="NO SOLICITADAS"/>
  </r>
  <r>
    <x v="12"/>
    <x v="65"/>
    <s v="02-02-01-004-006-02"/>
    <s v="Materiales y suministros - Aparatos de control eléctrico y distribución de electricidad y sus partes y piezas"/>
    <s v="CARGADOR DE BATERIAS PARA PLANTAS ELECTRICAS."/>
    <n v="26111704"/>
    <s v="MÍNIMA CUANTÍA"/>
    <n v="4"/>
    <n v="5"/>
    <n v="10"/>
    <n v="3"/>
    <n v="960000"/>
    <s v="Unidad"/>
    <s v="NO SOLICITADAS"/>
  </r>
  <r>
    <x v="12"/>
    <x v="65"/>
    <s v="02-02-01-004-006-05"/>
    <s v="Materiales y suministros - Lámparas eléctricas de incandescencia o descarga; lámparas de arco, equipo para alumbrado eléctrico; sus partes y piezas"/>
    <s v="LAMPARA LED PARA MANTENIMIENTO 1200 LM"/>
    <s v="39111610"/>
    <s v="MÍNIMA CUANTÍA"/>
    <n v="4"/>
    <n v="5"/>
    <n v="10"/>
    <n v="3"/>
    <n v="555000"/>
    <s v="Unidad"/>
    <s v="NO SOLICITADAS"/>
  </r>
  <r>
    <x v="12"/>
    <x v="65"/>
    <s v="02-02-01-004-006-05"/>
    <s v="Materiales y suministros - Lámparas eléctricas de incandescencia o descarga; lámparas de arco, equipo para alumbrado eléctrico; sus partes y piezas"/>
    <s v="LAMPARA LED PARA MANTENIMIENTO 300LM"/>
    <s v="39111610"/>
    <s v="MÍNIMA CUANTÍA"/>
    <n v="4"/>
    <n v="5"/>
    <n v="10"/>
    <n v="1"/>
    <n v="180000"/>
    <s v="Unidad"/>
    <s v="NO SOLICITADAS"/>
  </r>
  <r>
    <x v="12"/>
    <x v="27"/>
    <s v="02-02-01-002-007"/>
    <s v="Materiales y suministros - Artículos textiles (excepto prendas de vestir)"/>
    <s v="BLACKOUT ENROLLABLE"/>
    <s v="52131602"/>
    <s v="MÍNIMA CUANTÍA"/>
    <n v="4"/>
    <n v="5"/>
    <n v="10"/>
    <n v="1"/>
    <n v="1806000"/>
    <s v="GLOBAL"/>
    <s v="NO SOLICITADAS"/>
  </r>
  <r>
    <x v="12"/>
    <x v="27"/>
    <s v="02-02-01-002-007"/>
    <s v="Materiales y suministros - Artículos textiles (excepto prendas de vestir)"/>
    <s v="BLACKOUT ENROLLABLE"/>
    <s v="52131602"/>
    <s v="MÍNIMA CUANTÍA"/>
    <n v="4"/>
    <n v="5"/>
    <n v="10"/>
    <n v="1"/>
    <n v="1490000"/>
    <s v="GLOBAL"/>
    <s v="NO SOLICITADAS"/>
  </r>
  <r>
    <x v="12"/>
    <x v="27"/>
    <s v="02-02-01-002-007"/>
    <s v="Materiales y suministros - Artículos textiles (excepto prendas de vestir)"/>
    <s v="CORTINA - PERSIANA ENROLLABLE"/>
    <s v="52131602"/>
    <s v="MÍNIMA CUANTÍA"/>
    <n v="4"/>
    <n v="5"/>
    <n v="10"/>
    <n v="1"/>
    <n v="6510000"/>
    <s v="GLOBAL"/>
    <s v="NO SOLICITADAS"/>
  </r>
  <r>
    <x v="12"/>
    <x v="14"/>
    <s v="02-02-02-008-007-01-5"/>
    <s v="Adquisición de servicios - Servicios de mantenimiento y reparación de otra maquinaria y otro equipo"/>
    <s v="MANTENIMIENTO UPS"/>
    <s v="72154100"/>
    <s v="MÍNIMA CUANTÍA"/>
    <n v="4"/>
    <n v="5"/>
    <n v="10"/>
    <n v="1"/>
    <n v="32449396"/>
    <s v="GLOBAL"/>
    <s v="NO SOLICITADAS"/>
  </r>
  <r>
    <x v="12"/>
    <x v="4"/>
    <s v="02-02-01-003-008-09"/>
    <s v="Materiales y suministros - Otros artículos manufacturados n. C. P."/>
    <s v="LETRAS MURALES Y ESCUDOS FACHADA ESIAF"/>
    <s v="55121700"/>
    <s v="MÍNIMA CUANTÍA"/>
    <n v="4"/>
    <n v="5"/>
    <n v="10"/>
    <n v="1"/>
    <n v="5750000"/>
    <s v="GLOBAL"/>
    <s v="NO SOLICITADAS"/>
  </r>
  <r>
    <x v="12"/>
    <x v="26"/>
    <s v="02-02-01-004-009-06"/>
    <s v="Materiales y suministros - Aeronaves y naves espaciales, y sus partes y piezas"/>
    <s v="HELICES PARA MAVIC 2 PRO"/>
    <s v="25131700"/>
    <s v="MÍNIMA CUANTÍA"/>
    <n v="4"/>
    <n v="5"/>
    <n v="10"/>
    <n v="5"/>
    <n v="988235"/>
    <s v="Unidad"/>
    <s v="NO SOLICITADAS"/>
  </r>
  <r>
    <x v="12"/>
    <x v="67"/>
    <s v="02-02-02-005-004-02-5"/>
    <s v="Adquisición de servicios - Servicios generales de construcción de tuberías y cables locales, y obras conexas"/>
    <s v="MANTENIMIENTO RED DE GASES HOSPITALARIOS"/>
    <s v="72154019"/>
    <s v="MÍNIMA CUANTÍA"/>
    <n v="4"/>
    <n v="5"/>
    <n v="10"/>
    <n v="1"/>
    <n v="7679363.9299999997"/>
    <s v="GLOBAL"/>
    <s v="NO SOLICITADAS"/>
  </r>
  <r>
    <x v="12"/>
    <x v="72"/>
    <s v="02-02-02-010"/>
    <s v="Adquisición de servicios - Viáticos de los funcionarios en comisión"/>
    <s v="AUXILIO DE MARCHA ABRIL"/>
    <n v="90111503"/>
    <s v="SOLICITUD DE INFORMACIÓN A LOS PROVEEDORES"/>
    <n v="1"/>
    <n v="12"/>
    <n v="10"/>
    <n v="1"/>
    <n v="5611241"/>
    <s v="GLOBAL"/>
    <s v="NO SOLICITADAS"/>
  </r>
  <r>
    <x v="12"/>
    <x v="72"/>
    <s v="02-02-02-010"/>
    <s v="Adquisición de servicios - Viáticos de los funcionarios en comisión"/>
    <s v="AUXILIO DE MARCHA AGOSTO"/>
    <n v="90111503"/>
    <s v="SOLICITUD DE INFORMACIÓN A LOS PROVEEDORES"/>
    <n v="1"/>
    <n v="12"/>
    <n v="10"/>
    <n v="1"/>
    <n v="260073"/>
    <s v="GLOBAL"/>
    <s v="NO SOLICITADAS"/>
  </r>
  <r>
    <x v="12"/>
    <x v="72"/>
    <s v="02-02-02-010"/>
    <s v="Adquisición de servicios - Viáticos de los funcionarios en comisión"/>
    <s v="AUXILIO DE MARCHA ENERO"/>
    <n v="90111503"/>
    <s v="SOLICITUD DE INFORMACIÓN A LOS PROVEEDORES"/>
    <n v="1"/>
    <n v="12"/>
    <n v="10"/>
    <n v="1"/>
    <n v="4870793"/>
    <s v="GLOBAL"/>
    <s v="NO SOLICITADAS"/>
  </r>
  <r>
    <x v="12"/>
    <x v="72"/>
    <s v="02-02-02-010"/>
    <s v="Adquisición de servicios - Viáticos de los funcionarios en comisión"/>
    <s v="AUXILIO DE MARCHA JULIO"/>
    <n v="90111503"/>
    <s v="SOLICITUD DE INFORMACIÓN A LOS PROVEEDORES"/>
    <n v="1"/>
    <n v="12"/>
    <n v="10"/>
    <n v="1"/>
    <n v="8675061"/>
    <s v="GLOBAL"/>
    <s v="NO SOLICITADAS"/>
  </r>
  <r>
    <x v="12"/>
    <x v="72"/>
    <s v="02-02-02-010"/>
    <s v="Adquisición de servicios - Viáticos de los funcionarios en comisión"/>
    <s v="AUXILIO DE MARCHA JUNIO"/>
    <n v="90111503"/>
    <s v="SOLICITUD DE INFORMACIÓN A LOS PROVEEDORES"/>
    <n v="1"/>
    <n v="12"/>
    <n v="10"/>
    <n v="1"/>
    <n v="700146"/>
    <s v="GLOBAL"/>
    <s v="NO SOLICITADAS"/>
  </r>
  <r>
    <x v="12"/>
    <x v="72"/>
    <s v="02-02-02-010"/>
    <s v="Adquisición de servicios - Viáticos de los funcionarios en comisión"/>
    <s v="AUXILIO DE MARCHA MARZO"/>
    <n v="90111503"/>
    <s v="SOLICITUD DE INFORMACIÓN A LOS PROVEEDORES"/>
    <n v="1"/>
    <n v="12"/>
    <n v="10"/>
    <n v="1"/>
    <n v="3066268"/>
    <s v="GLOBAL"/>
    <s v="NO SOLICITADAS"/>
  </r>
  <r>
    <x v="12"/>
    <x v="72"/>
    <s v="02-02-02-010"/>
    <s v="Adquisición de servicios - Viáticos de los funcionarios en comisión"/>
    <s v="AUXILIO DE MARCHA MAYO"/>
    <n v="90111503"/>
    <s v="SOLICITUD DE INFORMACIÓN A LOS PROVEEDORES"/>
    <n v="1"/>
    <n v="12"/>
    <n v="10"/>
    <n v="1"/>
    <n v="933528"/>
    <s v="GLOBAL"/>
    <s v="NO SOLICITADAS"/>
  </r>
  <r>
    <x v="12"/>
    <x v="72"/>
    <s v="02-02-02-010"/>
    <s v="Adquisición de servicios - Viáticos de los funcionarios en comisión"/>
    <s v="AUXILIO DE MARCHA NOVIEMBRE"/>
    <n v="90111503"/>
    <s v="SOLICITUD DE INFORMACIÓN A LOS PROVEEDORES"/>
    <n v="0"/>
    <n v="0"/>
    <n v="10"/>
    <n v="1"/>
    <n v="3775710"/>
    <s v="GLOBAL"/>
    <s v="NO SOLICITADAS"/>
  </r>
  <r>
    <x v="12"/>
    <x v="20"/>
    <s v="02-02-02-008-004-01"/>
    <s v="Adquisición de servicios - Servicios de telefonía y otras telecomunicaciones"/>
    <s v="PAGO SERVICIO DE TELEFONÍA FIJA DEL 02-MARZO AL 01-ABRIL SEGÚN FACTURAS BEC-289516995 - BEC 2899486188 -  BEC 289517838 - BEC 289517820 - BEC - 289485342 - BEC - 289485342 - BEC - 289471938 - BEC - 289485776 - BEC - 289496671 - BEC - 289471513 - BEC"/>
    <s v="81161707"/>
    <s v="SOLICITUD DE INFORMACIÓN A LOS PROVEEDORES"/>
    <n v="1"/>
    <n v="12"/>
    <n v="10"/>
    <n v="1"/>
    <n v="565067"/>
    <s v="GLOBAL"/>
    <s v="NO SOLICITADAS"/>
  </r>
  <r>
    <x v="12"/>
    <x v="20"/>
    <s v="02-02-02-008-004-01"/>
    <s v="Adquisición de servicios - Servicios de telefonía y otras telecomunicaciones"/>
    <s v="PAGO SERVICIO TELEFONÍA FIJA CONSUMO MES ABRIL 2023 CACOM-1"/>
    <s v="81161707"/>
    <s v="SOLICITUD DE INFORMACIÓN A LOS PROVEEDORES"/>
    <n v="1"/>
    <n v="12"/>
    <n v="10"/>
    <n v="1"/>
    <n v="560170"/>
    <s v="GLOBAL"/>
    <s v="NO SOLICITADAS"/>
  </r>
  <r>
    <x v="12"/>
    <x v="20"/>
    <s v="02-02-02-008-004-01"/>
    <s v="Adquisición de servicios - Servicios de telefonía y otras telecomunicaciones"/>
    <s v="PAGO SERVICIO TELEFONÍA FIJA CONSUMO MES AGOSTO 2023"/>
    <s v="81161707"/>
    <s v="SOLICITUD DE INFORMACIÓN A LOS PROVEEDORES"/>
    <n v="1"/>
    <n v="12"/>
    <n v="10"/>
    <n v="1"/>
    <n v="646716"/>
    <s v="GLOBAL"/>
    <s v="NO SOLICITADAS"/>
  </r>
  <r>
    <x v="12"/>
    <x v="20"/>
    <s v="02-02-02-008-004-01"/>
    <s v="Adquisición de servicios - Servicios de telefonía y otras telecomunicaciones"/>
    <s v="PAGO SERVICIO TELEFONÍA FIJA CONSUMO MES DICIEMBRE"/>
    <s v="81161707"/>
    <s v="SOLICITUD DE INFORMACIÓN A LOS PROVEEDORES"/>
    <n v="1"/>
    <n v="12"/>
    <n v="10"/>
    <n v="1"/>
    <n v="614128"/>
    <s v="GLOBAL"/>
    <s v="NO SOLICITADAS"/>
  </r>
  <r>
    <x v="12"/>
    <x v="20"/>
    <s v="02-02-02-008-004-01"/>
    <s v="Adquisición de servicios - Servicios de telefonía y otras telecomunicaciones"/>
    <s v="PAGO SERVICIO TELEFONÍA FIJA CONSUMO MES ENERO 2023"/>
    <s v="81161707"/>
    <s v="SOLICITUD DE INFORMACIÓN A LOS PROVEEDORES"/>
    <n v="1"/>
    <n v="12"/>
    <n v="10"/>
    <n v="1"/>
    <n v="374354"/>
    <s v="GLOBAL"/>
    <s v="NO SOLICITADAS"/>
  </r>
  <r>
    <x v="12"/>
    <x v="20"/>
    <s v="02-02-02-008-004-01"/>
    <s v="Adquisición de servicios - Servicios de telefonía y otras telecomunicaciones"/>
    <s v="PAGO SERVICIO TELEFONÍA FIJA CONSUMO MES FEBRERO 2023"/>
    <s v="81161707"/>
    <s v="SOLICITUD DE INFORMACIÓN A LOS PROVEEDORES"/>
    <n v="1"/>
    <n v="12"/>
    <n v="10"/>
    <n v="1"/>
    <n v="567292"/>
    <s v="GLOBAL"/>
    <s v="NO SOLICITADAS"/>
  </r>
  <r>
    <x v="12"/>
    <x v="20"/>
    <s v="02-02-02-008-004-01"/>
    <s v="Adquisición de servicios - Servicios de telefonía y otras telecomunicaciones"/>
    <s v="PAGO SERVICIO TELEFONIA FIJA CONSUMO MES JULIO 2023 CACOM-1"/>
    <s v="81161707"/>
    <s v="SOLICITUD DE INFORMACIÓN A LOS PROVEEDORES"/>
    <n v="1"/>
    <n v="12"/>
    <n v="10"/>
    <n v="1"/>
    <n v="156640"/>
    <s v="GLOBAL"/>
    <s v="NO SOLICITADAS"/>
  </r>
  <r>
    <x v="12"/>
    <x v="20"/>
    <s v="02-02-02-008-004-01"/>
    <s v="Adquisición de servicios - Servicios de telefonía y otras telecomunicaciones"/>
    <s v="PAGO SERVICIO TELEFONÍA FIJA CONSUMO MES MAYO 2023"/>
    <s v="81161707"/>
    <s v="SOLICITUD DE INFORMACIÓN A LOS PROVEEDORES"/>
    <n v="1"/>
    <n v="12"/>
    <n v="10"/>
    <n v="1"/>
    <n v="563780"/>
    <s v="GLOBAL"/>
    <s v="NO SOLICITADAS"/>
  </r>
  <r>
    <x v="12"/>
    <x v="20"/>
    <s v="02-02-02-008-004-01"/>
    <s v="Adquisición de servicios - Servicios de telefonía y otras telecomunicaciones"/>
    <s v="PAGO SERVICIO TELEFONÍA FIJA CONSUMO MES SEPTIEMBRE"/>
    <s v="81161707"/>
    <s v="SOLICITUD DE INFORMACIÓN A LOS PROVEEDORES"/>
    <n v="1"/>
    <n v="12"/>
    <n v="10"/>
    <n v="1"/>
    <n v="15470"/>
    <s v="GLOBAL"/>
    <s v="NO SOLICITADAS"/>
  </r>
  <r>
    <x v="12"/>
    <x v="20"/>
    <s v="02-02-02-008-004-01"/>
    <s v="Adquisición de servicios - Servicios de telefonía y otras telecomunicaciones"/>
    <s v="PAGO SERVICIO TELEFONÍA FIJA CORRESPONDIENTE AL MES DE JUNIO SEGÚN FACTURAS 308775051 - 308816705 - 308817387 - 308756725 - 308753045 - 308816340 - 308817082 - 308756319 - 308770325  - 308807302 - 308765672 - 308774226 - 308811039 - 5808-000000310091"/>
    <s v="81161707"/>
    <s v="SOLICITUD DE INFORMACIÓN A LOS PROVEEDORES"/>
    <n v="1"/>
    <n v="12"/>
    <n v="10"/>
    <n v="1"/>
    <n v="236042"/>
    <s v="GLOBAL"/>
    <s v="NO SOLICITADAS"/>
  </r>
  <r>
    <x v="12"/>
    <x v="70"/>
    <s v="02-02-02-009-004-01"/>
    <s v="Adquisición de servicios - Servicios de alcantarillado, servicios de limpieza, tratamiento de aguas residuales y tanques sépticos"/>
    <s v="PAGO SERVICIO DE RECOLECCIÓN, TRANSPORTE Y DISPONSICIÓN FINAL DE RESIDUOS SOLIDOS ORDINARIOS FACTURA BIO 9176 MES MAYO"/>
    <s v="76121500"/>
    <s v="SOLICITUD DE INFORMACIÓN A LOS PROVEEDORES"/>
    <n v="1"/>
    <n v="12"/>
    <n v="10"/>
    <n v="1"/>
    <n v="6395879"/>
    <s v="GLOBAL"/>
    <s v="NO SOLICITADAS"/>
  </r>
  <r>
    <x v="12"/>
    <x v="70"/>
    <s v="02-02-02-009-004-01"/>
    <s v="Adquisición de servicios - Servicios de alcantarillado, servicios de limpieza, tratamiento de aguas residuales y tanques sépticos"/>
    <s v="PAGO SERVICIO DE RECOLECCIÓN, TRANSPORTE Y DISPOSICIÓN FINAL DE RESIDUOS ORDINARIOS ENERO"/>
    <s v="76121500"/>
    <s v="SOLICITUD DE INFORMACIÓN A LOS PROVEEDORES"/>
    <n v="1"/>
    <n v="12"/>
    <n v="10"/>
    <n v="1"/>
    <n v="6283024"/>
    <s v="GLOBAL"/>
    <s v="NO SOLICITADAS"/>
  </r>
  <r>
    <x v="12"/>
    <x v="70"/>
    <s v="02-02-02-009-004-01"/>
    <s v="Adquisición de servicios - Servicios de alcantarillado, servicios de limpieza, tratamiento de aguas residuales y tanques sépticos"/>
    <s v="SERVICIO DE ASEO (RECOLECCIÓN DE BASURAS)"/>
    <s v="76121500"/>
    <s v="SOLICITUD DE INFORMACIÓN A LOS PROVEEDORES"/>
    <n v="1"/>
    <n v="12"/>
    <n v="10"/>
    <n v="1"/>
    <n v="6395878.0300000003"/>
    <s v="GLOBAL"/>
    <s v="NO SOLICITADAS"/>
  </r>
  <r>
    <x v="12"/>
    <x v="70"/>
    <s v="02-02-02-009-004-01"/>
    <s v="Adquisición de servicios - Servicios de alcantarillado, servicios de limpieza, tratamiento de aguas residuales y tanques sépticos"/>
    <s v="SERVICIO DE RECOLECCION,  _x000a_TRANSPORTE Y DISPOSICION FINAL DE RESIDUOS  SOLIDOS ORDINARIOS.MES NOVIEMBRE"/>
    <s v="76121500"/>
    <s v="SOLICITUD DE INFORMACIÓN A LOS PROVEEDORES"/>
    <n v="1"/>
    <n v="12"/>
    <n v="16"/>
    <n v="1"/>
    <n v="6441288.9999999981"/>
    <s v="GLOBAL"/>
    <s v="NO SOLICITADAS"/>
  </r>
  <r>
    <x v="12"/>
    <x v="70"/>
    <s v="02-02-02-009-004-01"/>
    <s v="Adquisición de servicios - Servicios de alcantarillado, servicios de limpieza, tratamiento de aguas residuales y tanques sépticos"/>
    <s v="SERVICIO DE RECOLECCIÓN, TRANSPORTE Y DISPOSICIÓN FINAL DE RESIDUOS SÓLIDOS CORRESPONDIENTE AL MES DE JULIO, SEGÚN FACTURA BIO 10192"/>
    <n v="0"/>
    <s v="SOLICITUD DE INFORMACIÓN A LOS PROVEEDORES"/>
    <n v="1"/>
    <n v="12"/>
    <n v="10"/>
    <n v="1"/>
    <n v="807885.97"/>
    <s v="GLOBAL"/>
    <s v="NO SOLICITADAS"/>
  </r>
  <r>
    <x v="12"/>
    <x v="70"/>
    <s v="02-02-02-009-004-01"/>
    <s v="Adquisición de servicios - Servicios de alcantarillado, servicios de limpieza, tratamiento de aguas residuales y tanques sépticos"/>
    <s v="SERVICIO DE RECOLECCIÓN, TRANSPORTE Y DISPOSICIÓN FINAL DE RESIDUOS SÓLIDOS CORRESPONDIENTE AL MES DE JULIO, SEGÚN FACTURA BIO 10192"/>
    <s v="76121500"/>
    <s v="SOLICITUD DE INFORMACIÓN A LOS PROVEEDORES"/>
    <n v="1"/>
    <n v="12"/>
    <n v="16"/>
    <n v="1"/>
    <n v="5587960.1900000004"/>
    <s v="GLOBAL"/>
    <s v="NO SOLICITADAS"/>
  </r>
  <r>
    <x v="12"/>
    <x v="70"/>
    <s v="02-02-02-009-004-01"/>
    <s v="Adquisición de servicios - Servicios de alcantarillado, servicios de limpieza, tratamiento de aguas residuales y tanques sépticos"/>
    <s v="SERVICIO DE RECOLECCIÓN, TRANSPORTE Y DISPOSICIÓN FINAL DE RESIDUOS SÓLIDOS ORDINARIOS"/>
    <s v="76121500"/>
    <s v="SOLICITUD DE INFORMACIÓN A LOS PROVEEDORES"/>
    <n v="1"/>
    <n v="12"/>
    <n v="10"/>
    <n v="1"/>
    <n v="6278103"/>
    <s v="GLOBAL"/>
    <s v="NO SOLICITADAS"/>
  </r>
  <r>
    <x v="12"/>
    <x v="70"/>
    <s v="02-02-02-009-004-01"/>
    <s v="Adquisición de servicios - Servicios de alcantarillado, servicios de limpieza, tratamiento de aguas residuales y tanques sépticos"/>
    <s v="SERVICIO DE RECOLECCIÓN, TRANSPORTE Y DISPOSICIÓN FINAL DE RESIDUOS SOLIDOS ORDINARIOS CONSUMO MES ABRIL 2023"/>
    <s v="76121500"/>
    <s v="SOLICITUD DE INFORMACIÓN A LOS PROVEEDORES"/>
    <n v="1"/>
    <n v="12"/>
    <n v="10"/>
    <n v="1"/>
    <n v="6278103"/>
    <s v="GLOBAL"/>
    <s v="NO SOLICITADAS"/>
  </r>
  <r>
    <x v="12"/>
    <x v="70"/>
    <s v="02-02-02-009-004-01"/>
    <s v="Adquisición de servicios - Servicios de alcantarillado, servicios de limpieza, tratamiento de aguas residuales y tanques sépticos"/>
    <s v="SERVICIO DE RECOLECCIÓN, TRANSPORTE Y DISPOSICIÓN FINAL DE RESIDUOS SOLIDOS ORDINARIOS MES FEBRERO 2023"/>
    <s v="76121500"/>
    <s v="SOLICITUD DE INFORMACIÓN A LOS PROVEEDORES"/>
    <n v="1"/>
    <n v="12"/>
    <n v="10"/>
    <n v="1"/>
    <n v="6278103"/>
    <s v="GLOBAL"/>
    <s v="NO SOLICITADAS"/>
  </r>
  <r>
    <x v="12"/>
    <x v="70"/>
    <s v="02-02-02-009-004-01"/>
    <s v="Adquisición de servicios - Servicios de alcantarillado, servicios de limpieza, tratamiento de aguas residuales y tanques sépticos"/>
    <s v="SERVICIO DE RECOLECCION, TRANSPORTE Y DISPOSICION FINAL DE RESIDUOS SOLIDOS ORDINARIOS PERIODO FACTURADO: OCTUBRE DE 2023"/>
    <s v="76121500"/>
    <s v="SOLICITUD DE INFORMACIÓN A LOS PROVEEDORES"/>
    <n v="1"/>
    <n v="12"/>
    <n v="16"/>
    <n v="1"/>
    <n v="6441289"/>
    <s v="GLOBAL"/>
    <s v="NO SOLICITADAS"/>
  </r>
  <r>
    <x v="12"/>
    <x v="70"/>
    <s v="02-02-02-009-004-01"/>
    <s v="Adquisición de servicios - Servicios de alcantarillado, servicios de limpieza, tratamiento de aguas residuales y tanques sépticos"/>
    <s v="SERVICIO DE RECOLECCION, TRANSPORTE Y DISPOSICION FINAL DE RESIDUOS SOLIDOS ORDINARIOS._x000a_PERIODO FACTURADO: AGOSTO DE 2023"/>
    <s v="76121500"/>
    <s v="SOLICITUD DE INFORMACIÓN A LOS PROVEEDORES"/>
    <n v="1"/>
    <n v="12"/>
    <n v="16"/>
    <n v="1"/>
    <n v="6395846.1600000001"/>
    <s v="GLOBAL"/>
    <s v="NO SOLICITADAS"/>
  </r>
  <r>
    <x v="12"/>
    <x v="70"/>
    <s v="02-02-02-009-004-01"/>
    <s v="Adquisición de servicios - Servicios de alcantarillado, servicios de limpieza, tratamiento de aguas residuales y tanques sépticos"/>
    <s v="SERVICIO DE RECOLECCION, TRANSPORTE Y DISPOSICION FINAL DE RESIDUOS SOLIDOS ORDINARIOS._x000a_PERIODO FACTURADO: SEPTIEMBRE DE 2023"/>
    <s v="76121500"/>
    <s v="SOLICITUD DE INFORMACIÓN A LOS PROVEEDORES"/>
    <n v="1"/>
    <n v="12"/>
    <n v="16"/>
    <n v="1"/>
    <n v="6441289"/>
    <s v="GLOBAL"/>
    <s v="NO SOLICITADAS"/>
  </r>
  <r>
    <x v="12"/>
    <x v="70"/>
    <s v="02-02-02-009-004-01"/>
    <s v="Adquisición de servicios - Servicios de alcantarillado, servicios de limpieza, tratamiento de aguas residuales y tanques sépticos"/>
    <s v="SERVICIO DE RECOLECCIÓN, TRANSPORTE Y DISPOSICIÓN FINAL DE RESIUDOS SOLIDOS ORDINARIOS MES DICIEMBRE 2022"/>
    <s v="76121500"/>
    <s v="SOLICITUD DE INFORMACIÓN A LOS PROVEEDORES"/>
    <n v="1"/>
    <n v="12"/>
    <n v="10"/>
    <n v="1"/>
    <n v="6283024"/>
    <s v="GLOBAL"/>
    <s v="NO SOLICITADAS"/>
  </r>
  <r>
    <x v="12"/>
    <x v="6"/>
    <s v="02-02-01-002-006"/>
    <s v="Materiales y suministros - Hilados e hilos; tejidos de fibras textiles incluso afelpados"/>
    <s v="CONO APTAN COLOR ROJO #40 X 5000 YARDAS"/>
    <n v="11151507"/>
    <s v="MÍNIMA CUANTÍA"/>
    <n v="9"/>
    <n v="9"/>
    <n v="10"/>
    <n v="2"/>
    <n v="178500"/>
    <s v="Unidad"/>
    <s v="NO SOLICITADAS"/>
  </r>
  <r>
    <x v="12"/>
    <x v="27"/>
    <s v="02-02-01-002-007"/>
    <s v="Materiales y suministros - Artículos textiles (excepto prendas de vestir)"/>
    <s v="DE BLOGGER DE UN CE"/>
    <n v="24101611"/>
    <s v="MÍNIMA CUANTÍA"/>
    <n v="9"/>
    <s v="NO SOLICITADAS"/>
    <n v="10"/>
    <n v="57"/>
    <n v="237405"/>
    <s v="Metro"/>
    <s v="NO SOLICITADAS"/>
  </r>
  <r>
    <x v="12"/>
    <x v="27"/>
    <s v="02-02-01-002-007"/>
    <s v="Materiales y suministros - Artículos textiles (excepto prendas de vestir)"/>
    <s v="LONA HURACAN ROJA"/>
    <n v="31152106"/>
    <s v="MÍNIMA CUANTÍA"/>
    <n v="9"/>
    <s v="NO SOLICITADAS"/>
    <n v="10"/>
    <n v="170"/>
    <n v="10823050"/>
    <s v="Metro"/>
    <s v="NO SOLICITADAS"/>
  </r>
  <r>
    <x v="12"/>
    <x v="27"/>
    <s v="02-02-01-002-007"/>
    <s v="Materiales y suministros - Artículos textiles (excepto prendas de vestir)"/>
    <s v="PANA NEVADA"/>
    <n v="11162117"/>
    <s v="MÍNIMA CUANTÍA"/>
    <n v="9"/>
    <s v="NO SOLICITADAS"/>
    <n v="10"/>
    <n v="50"/>
    <n v="4165000"/>
    <s v="Metro"/>
    <s v="NO SOLICITADAS"/>
  </r>
  <r>
    <x v="12"/>
    <x v="27"/>
    <s v="02-02-01-002-007"/>
    <s v="Materiales y suministros - Artículos textiles (excepto prendas de vestir)"/>
    <s v="REATA 1´´ ROJA "/>
    <n v="24101611"/>
    <s v="MÍNIMA CUANTÍA"/>
    <n v="9"/>
    <s v="NO SOLICITADAS"/>
    <n v="10"/>
    <n v="30"/>
    <n v="71400"/>
    <s v="Metro"/>
    <s v="NO SOLICITADAS"/>
  </r>
  <r>
    <x v="12"/>
    <x v="27"/>
    <s v="02-02-01-002-007"/>
    <s v="Materiales y suministros - Artículos textiles (excepto prendas de vestir)"/>
    <s v="REATA 2´´ ROJA "/>
    <n v="11162113"/>
    <s v="MÍNIMA CUANTÍA"/>
    <n v="9"/>
    <s v="NO SOLICITADAS"/>
    <n v="10"/>
    <n v="30"/>
    <n v="71400"/>
    <s v="Metro"/>
    <s v="NO SOLICITADAS"/>
  </r>
  <r>
    <x v="12"/>
    <x v="27"/>
    <s v="02-02-01-002-007"/>
    <s v="Materiales y suministros - Artículos textiles (excepto prendas de vestir)"/>
    <s v="ROLLO DE VELCRO 1&quot;   ROLLO X 25 METROS POR CADA 3 AERONAVE"/>
    <n v="11162114"/>
    <s v="MÍNIMA CUANTÍA"/>
    <n v="9"/>
    <s v="NO SOLICITADAS"/>
    <n v="10"/>
    <n v="25"/>
    <n v="2528750"/>
    <s v="Rollo"/>
    <s v="NO SOLICITADAS"/>
  </r>
  <r>
    <x v="12"/>
    <x v="27"/>
    <s v="02-02-01-002-007"/>
    <s v="Materiales y suministros - Artículos textiles (excepto prendas de vestir)"/>
    <s v="VELCRO 2&quot; ROLLO X 25 METROS"/>
    <n v="11162114"/>
    <s v="MÍNIMA CUANTÍA"/>
    <n v="9"/>
    <s v="NO SOLICITADAS"/>
    <n v="10"/>
    <n v="25"/>
    <n v="1933750"/>
    <s v="Rollo"/>
    <s v="NO SOLICITADAS"/>
  </r>
  <r>
    <x v="12"/>
    <x v="2"/>
    <s v="02-02-01-003-006-03"/>
    <s v="Materiales y suministros - Semimanufacturas de plástico"/>
    <s v="ESPUMA DE 10 CM ROSADA POR CADA 5 AERONAVES "/>
    <n v="13111302"/>
    <s v="MÍNIMA CUANTÍA"/>
    <n v="9"/>
    <s v="NO SOLICITADAS"/>
    <n v="10"/>
    <n v="21"/>
    <n v="5975109"/>
    <s v="LAMINA"/>
    <s v="NO SOLICITADAS"/>
  </r>
  <r>
    <x v="12"/>
    <x v="2"/>
    <s v="02-02-01-003-006-03"/>
    <s v="Materiales y suministros - Semimanufacturas de plástico"/>
    <s v="THERMOLON "/>
    <n v="46181547"/>
    <s v="MÍNIMA CUANTÍA"/>
    <n v="9"/>
    <s v="NO SOLICITADAS"/>
    <n v="10"/>
    <n v="61"/>
    <n v="1546167"/>
    <s v="Metro"/>
    <s v="NO SOLICITADAS"/>
  </r>
  <r>
    <x v="12"/>
    <x v="5"/>
    <s v="02-02-01-004-002"/>
    <s v="Materiales y suministros - Productos metálicos elaborados (excepto maquinaria y equipo)"/>
    <s v="TRABILLAS METALICAS DE 2´´ "/>
    <n v="53141504"/>
    <s v="MÍNIMA CUANTÍA"/>
    <n v="9"/>
    <s v="NO SOLICITADAS"/>
    <n v="10"/>
    <n v="52"/>
    <n v="253708"/>
    <s v="Unidad"/>
    <s v="NO SOLICITADAS"/>
  </r>
  <r>
    <x v="12"/>
    <x v="25"/>
    <s v="02-01-01-004-010-04"/>
    <s v="Activos fijos - Equipo militar y de seguridad"/>
    <s v="CONTAINER TARRO PARACAIDAS -  CONTAINER DRAG"/>
    <s v="25201900"/>
    <s v="SELECCIÓN ABREVIADA MENOR CUANTÍA"/>
    <n v="3"/>
    <n v="5"/>
    <n v="10"/>
    <n v="4"/>
    <n v="98400000"/>
    <s v="Unidad"/>
    <s v="NO SOLICITADAS"/>
  </r>
  <r>
    <x v="12"/>
    <x v="24"/>
    <s v="02-02-01-004-010"/>
    <s v="Materiales y suministros - Partes Piezas y Accesorios de Equipo Militr y Policía"/>
    <s v="CINCHA"/>
    <s v="25201900"/>
    <s v="SELECCIÓN ABREVIADA MENOR CUANTÍA"/>
    <n v="3"/>
    <n v="5"/>
    <n v="10"/>
    <n v="12"/>
    <n v="38400000"/>
    <s v="Unidad"/>
    <s v="NO SOLICITADAS"/>
  </r>
  <r>
    <x v="12"/>
    <x v="24"/>
    <s v="02-02-01-004-010"/>
    <s v="Materiales y suministros - Partes Piezas y Accesorios de Equipo Militr y Policía"/>
    <s v="CIRCLIP"/>
    <s v="25201900"/>
    <s v="SELECCIÓN ABREVIADA MENOR CUANTÍA"/>
    <n v="3"/>
    <n v="5"/>
    <n v="10"/>
    <n v="47"/>
    <n v="258500"/>
    <s v="Unidad"/>
    <s v="NO SOLICITADAS"/>
  </r>
  <r>
    <x v="12"/>
    <x v="24"/>
    <s v="02-02-01-004-010"/>
    <s v="Materiales y suministros - Partes Piezas y Accesorios de Equipo Militr y Policía"/>
    <s v="CUPULA CP5"/>
    <s v="25201900"/>
    <s v="SELECCIÓN ABREVIADA MENOR CUANTÍA"/>
    <n v="3"/>
    <n v="5"/>
    <n v="10"/>
    <n v="14"/>
    <n v="43400000"/>
    <s v="Unidad"/>
    <s v="NO SOLICITADAS"/>
  </r>
  <r>
    <x v="12"/>
    <x v="24"/>
    <s v="02-02-01-004-010"/>
    <s v="Materiales y suministros - Partes Piezas y Accesorios de Equipo Militr y Policía"/>
    <s v="CUPULA TELA EXTRACTOR DEL PARACAIDAS"/>
    <s v="25201900"/>
    <s v="SELECCIÓN ABREVIADA MENOR CUANTÍA"/>
    <n v="3"/>
    <n v="5"/>
    <n v="10"/>
    <n v="12"/>
    <n v="42600000"/>
    <s v="Unidad"/>
    <s v="NO SOLICITADAS"/>
  </r>
  <r>
    <x v="12"/>
    <x v="24"/>
    <s v="02-02-01-004-010"/>
    <s v="Materiales y suministros - Partes Piezas y Accesorios de Equipo Militr y Policía"/>
    <s v="LIGAS DE CAUCHO"/>
    <s v="25201900"/>
    <s v="SELECCIÓN ABREVIADA MENOR CUANTÍA"/>
    <n v="3"/>
    <n v="5"/>
    <n v="10"/>
    <n v="15683"/>
    <n v="7841500"/>
    <s v="Unidad"/>
    <s v="NO SOLICITADAS"/>
  </r>
  <r>
    <x v="12"/>
    <x v="24"/>
    <s v="02-02-01-004-010"/>
    <s v="Materiales y suministros - Partes Piezas y Accesorios de Equipo Militr y Policía"/>
    <s v="MUÑON GIRADOR"/>
    <s v="25201900"/>
    <s v="SELECCIÓN ABREVIADA MENOR CUANTÍA"/>
    <n v="3"/>
    <n v="5"/>
    <n v="10"/>
    <n v="1"/>
    <n v="6600000"/>
    <s v="Unidad"/>
    <s v="NO SOLICITADAS"/>
  </r>
  <r>
    <x v="12"/>
    <x v="24"/>
    <s v="02-02-01-004-010"/>
    <s v="Materiales y suministros - Partes Piezas y Accesorios de Equipo Militr y Policía"/>
    <s v="PARACAIDAS DE FRENADO"/>
    <s v="25201900"/>
    <s v="SELECCIÓN ABREVIADA MENOR CUANTÍA"/>
    <n v="3"/>
    <n v="5"/>
    <n v="10"/>
    <n v="9"/>
    <n v="202500000"/>
    <s v="Unidad"/>
    <s v="NO SOLICITADAS"/>
  </r>
  <r>
    <x v="12"/>
    <x v="69"/>
    <s v="02-02-02-009-003-01"/>
    <s v="Adquisición de servicios - Servicios de salud humana"/>
    <s v="EXAMENES MEDICOS OCUPACIONALES PERSONAL CIVIL Y UN PERSONAL MILITAR CACOM 1"/>
    <s v="85121502"/>
    <s v="MÍNIMA CUANTÍA"/>
    <n v="4"/>
    <n v="6"/>
    <n v="10"/>
    <n v="1"/>
    <n v="9999180"/>
    <s v="GLOBAL"/>
    <s v="NO SOLICITADAS"/>
  </r>
  <r>
    <x v="12"/>
    <x v="3"/>
    <s v="02-02-01-003-005-02"/>
    <s v="Materiales y suministros - Productos farmacéuticos"/>
    <s v="SERVICIO SUMINISTRO OXIGENO MEDICINAL"/>
    <s v="12141904"/>
    <s v="MÍNIMA CUANTÍA"/>
    <n v="2"/>
    <n v="6"/>
    <n v="10"/>
    <n v="1"/>
    <n v="495000"/>
    <s v="Unidad"/>
    <s v="NO SOLICITADAS"/>
  </r>
  <r>
    <x v="12"/>
    <x v="31"/>
    <s v="02-02-02-008-003-05"/>
    <s v="Adquisición de servicios - Servicios veterinarios"/>
    <s v="SERVICIOS MEDICOS ESPECIALIZADOS PARA PERROS"/>
    <s v="70122009"/>
    <s v="MÍNIMA CUANTÍA"/>
    <n v="2"/>
    <n v="6"/>
    <n v="10"/>
    <n v="1"/>
    <n v="6469600"/>
    <s v="GLOBAL"/>
    <s v="NO SOLICITADAS"/>
  </r>
  <r>
    <x v="12"/>
    <x v="70"/>
    <s v="02-02-02-009-004-03"/>
    <s v="Adquisición de servicios - Servicios de tratamiento y disposición de desechos"/>
    <s v="DISPOSICION RESIDUOS BIOLOGICOS Y DE CADAVERES"/>
    <s v="76121900"/>
    <s v="MÍNIMA CUANTÍA"/>
    <n v="2"/>
    <n v="6"/>
    <n v="10"/>
    <n v="1"/>
    <n v="2993400"/>
    <s v="GLOBAL"/>
    <s v="NO SOLICITADAS"/>
  </r>
  <r>
    <x v="12"/>
    <x v="14"/>
    <s v="02-02-02-008-007-01-5"/>
    <s v="Adquisición de servicios - Servicios de mantenimiento y reparación de otra maquinaria y otro equipo"/>
    <s v="SERVICIO MANTENIMIENTO EQUIPOS MEDICOS  CANINOS"/>
    <s v="72151802"/>
    <s v="MÍNIMA CUANTÍA"/>
    <n v="2"/>
    <n v="6"/>
    <n v="10"/>
    <n v="1"/>
    <n v="1992000"/>
    <s v="GLOBAL"/>
    <s v="NO SOLICITADAS"/>
  </r>
  <r>
    <x v="12"/>
    <x v="35"/>
    <s v="02-01-01-004-008-02"/>
    <s v="Activos fijos - Instrumentos y aparatos de medición, verificación, análisis, de navegación y para otros fines (excepto instrumentos ópticos); instrumentos de control de procesos industriales, sus partes, piezas y accesorios"/>
    <s v="TERMOHIDRÓMETRO"/>
    <n v="41121710"/>
    <s v="SELECCIÓN ABREVIADA SUBASTA INVERSA (NO DISPONIBLE)"/>
    <n v="4"/>
    <n v="5"/>
    <n v="10"/>
    <n v="1"/>
    <n v="370151.88"/>
    <s v="GLOBAL"/>
    <s v="NO SOLICITADAS"/>
  </r>
  <r>
    <x v="12"/>
    <x v="59"/>
    <s v="02-02-01-001-006-03"/>
    <s v="Materiales y suministros - Piedras preciosas y semipreciosas; piedra pómez, piedra esmeril; abrasivos naturales; otros minerales"/>
    <s v="TALCO INDUSTRIAL "/>
    <n v="11101518"/>
    <s v="SELECCIÓN ABREVIADA SUBASTA INVERSA (NO DISPONIBLE)"/>
    <n v="4"/>
    <n v="5"/>
    <n v="10"/>
    <n v="1"/>
    <n v="48164.06"/>
    <s v="GLOBAL"/>
    <s v="NO SOLICITADAS"/>
  </r>
  <r>
    <x v="12"/>
    <x v="6"/>
    <s v="02-02-01-002-006"/>
    <s v="Materiales y suministros - Hilados e hilos; tejidos de fibras textiles incluso afelpados"/>
    <s v="CAÑAMO PLANO PARAFINADO "/>
    <n v="11121801"/>
    <s v="SELECCIÓN ABREVIADA SUBASTA INVERSA (NO DISPONIBLE)"/>
    <n v="4"/>
    <n v="5"/>
    <n v="10"/>
    <n v="1"/>
    <n v="212714.88"/>
    <s v="GLOBAL"/>
    <s v="NO SOLICITADAS"/>
  </r>
  <r>
    <x v="12"/>
    <x v="27"/>
    <s v="02-02-01-002-007"/>
    <s v="Materiales y suministros - Artículos textiles (excepto prendas de vestir)"/>
    <s v="PAÑO DE LIMPIEZA EN TELA "/>
    <n v="53131624"/>
    <s v="SELECCIÓN ABREVIADA SUBASTA INVERSA (NO DISPONIBLE)"/>
    <n v="4"/>
    <n v="5"/>
    <n v="10"/>
    <n v="1"/>
    <n v="2027322.08"/>
    <s v="GLOBAL"/>
    <s v="NO SOLICITADAS"/>
  </r>
  <r>
    <x v="12"/>
    <x v="27"/>
    <s v="02-02-01-002-007"/>
    <s v="Materiales y suministros - Artículos textiles (excepto prendas de vestir)"/>
    <s v="PAÑOS DE LIMPIEZA PARA SUPERFICIES ESTRUCTURALES AMS 3819 "/>
    <n v="53131624"/>
    <s v="SELECCIÓN ABREVIADA SUBASTA INVERSA (NO DISPONIBLE)"/>
    <n v="4"/>
    <n v="5"/>
    <n v="10"/>
    <n v="1"/>
    <n v="1643292.42"/>
    <s v="GLOBAL"/>
    <s v="NO SOLICITADAS"/>
  </r>
  <r>
    <x v="12"/>
    <x v="27"/>
    <s v="02-02-01-002-007"/>
    <s v="Materiales y suministros - Artículos textiles (excepto prendas de vestir)"/>
    <s v="TELA,FRANELA"/>
    <n v="31191504"/>
    <s v="SELECCIÓN ABREVIADA SUBASTA INVERSA (NO DISPONIBLE)"/>
    <n v="4"/>
    <n v="5"/>
    <n v="10"/>
    <n v="1"/>
    <n v="23255194.200000003"/>
    <s v="GLOBAL"/>
    <s v="NO SOLICITADAS"/>
  </r>
  <r>
    <x v="12"/>
    <x v="0"/>
    <s v="02-02-01-003-002-01"/>
    <s v="Materiales y suministros - Pasta de papel, papel y cartón"/>
    <s v="CAJAS DE CARTÓN "/>
    <n v="24121503"/>
    <s v="SELECCIÓN ABREVIADA SUBASTA INVERSA (NO DISPONIBLE)"/>
    <n v="4"/>
    <n v="5"/>
    <n v="10"/>
    <n v="1"/>
    <n v="2805877.2"/>
    <s v="GLOBAL"/>
    <s v="NO SOLICITADAS"/>
  </r>
  <r>
    <x v="12"/>
    <x v="0"/>
    <s v="02-02-01-003-002-01"/>
    <s v="Materiales y suministros - Pasta de papel, papel y cartón"/>
    <s v="CINTA DE ENMASCARAR"/>
    <n v="31201503"/>
    <s v="SELECCIÓN ABREVIADA SUBASTA INVERSA (NO DISPONIBLE)"/>
    <n v="4"/>
    <n v="5"/>
    <n v="10"/>
    <n v="1"/>
    <n v="3180344.02"/>
    <s v="GLOBAL"/>
    <s v="NO SOLICITADAS"/>
  </r>
  <r>
    <x v="12"/>
    <x v="0"/>
    <s v="02-02-01-003-002-01"/>
    <s v="Materiales y suministros - Pasta de papel, papel y cartón"/>
    <s v="PAPEL MADERA "/>
    <n v="14111525"/>
    <s v="SELECCIÓN ABREVIADA SUBASTA INVERSA (NO DISPONIBLE)"/>
    <n v="4"/>
    <n v="5"/>
    <n v="10"/>
    <n v="1"/>
    <n v="1782303.46"/>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S"/>
    <n v="12181601"/>
    <s v="SELECCIÓN ABREVIADA SUBASTA INVERSA (NO DISPONIBLE)"/>
    <n v="4"/>
    <n v="5"/>
    <n v="10"/>
    <n v="1"/>
    <n v="26263990.199999999"/>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S"/>
    <n v="15121520"/>
    <s v="SELECCIÓN ABREVIADA SUBASTA INVERSA (NO DISPONIBLE)"/>
    <n v="4"/>
    <n v="5"/>
    <n v="10"/>
    <n v="1"/>
    <n v="3764260.36"/>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S"/>
    <n v="15121520"/>
    <s v="SELECCIÓN ABREVIADA SUBASTA INVERSA (NO DISPONIBLE)"/>
    <n v="4"/>
    <n v="5"/>
    <n v="10"/>
    <n v="1"/>
    <n v="4488943.6399999997"/>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TRONES ESTANDAR PARA PRUEBAS NDT DE ACEITE"/>
    <n v="15121500"/>
    <s v="SELECCIÓN ABREVIADA SUBASTA INVERSA (NO DISPONIBLE)"/>
    <n v="4"/>
    <n v="5"/>
    <n v="10"/>
    <n v="1"/>
    <n v="18691853.600000001"/>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PECTROMETRIC OIL STANDARD "/>
    <n v="15121500"/>
    <s v="SELECCIÓN ABREVIADA SUBASTA INVERSA (NO DISPONIBLE)"/>
    <n v="4"/>
    <n v="5"/>
    <n v="10"/>
    <n v="1"/>
    <n v="9660567.5600000005"/>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n v="31211800"/>
    <s v="SELECCIÓN ABREVIADA SUBASTA INVERSA (NO DISPONIBLE)"/>
    <n v="4"/>
    <n v="5"/>
    <n v="10"/>
    <n v="1"/>
    <n v="9375781.5199999996"/>
    <s v="GLOBAL"/>
    <s v="NO SOLICITADAS"/>
  </r>
  <r>
    <x v="12"/>
    <x v="1"/>
    <s v="02-02-01-003-003-04"/>
    <s v="Materiales y suministros - Gas de petróleo y otros hidrocarburos gaseosos (excepto gas natural)"/>
    <s v="GAS BUTANO"/>
    <n v="15111505"/>
    <s v="SELECCIÓN ABREVIADA SUBASTA INVERSA (NO DISPONIBLE)"/>
    <n v="4"/>
    <n v="5"/>
    <n v="10"/>
    <n v="1"/>
    <n v="78750"/>
    <s v="GLOBAL"/>
    <s v="NO SOLICITADAS"/>
  </r>
  <r>
    <x v="12"/>
    <x v="7"/>
    <s v="02-02-01-003-004-01"/>
    <s v="Materiales y suministros - Químicos orgánicos básicos"/>
    <s v="ALCOHOL ANTISEPTICO"/>
    <n v="12352100"/>
    <s v="SELECCIÓN ABREVIADA SUBASTA INVERSA (NO DISPONIBLE)"/>
    <n v="4"/>
    <n v="5"/>
    <n v="10"/>
    <n v="1"/>
    <n v="1430577.54"/>
    <s v="GLOBAL"/>
    <s v="NO SOLICITADAS"/>
  </r>
  <r>
    <x v="12"/>
    <x v="7"/>
    <s v="02-02-01-003-004-01"/>
    <s v="Materiales y suministros - Químicos orgánicos básicos"/>
    <s v="ALCOHOL ISOPROPILICO"/>
    <n v="12352100"/>
    <s v="SELECCIÓN ABREVIADA SUBASTA INVERSA (NO DISPONIBLE)"/>
    <n v="4"/>
    <n v="5"/>
    <n v="10"/>
    <n v="1"/>
    <n v="11257931.5"/>
    <s v="GLOBAL"/>
    <s v="NO SOLICITADAS"/>
  </r>
  <r>
    <x v="12"/>
    <x v="7"/>
    <s v="02-02-01-003-004-01"/>
    <s v="Materiales y suministros - Químicos orgánicos básicos"/>
    <s v="METIL ETIL CETONA"/>
    <n v="12352115"/>
    <s v="SELECCIÓN ABREVIADA SUBASTA INVERSA (NO DISPONIBLE)"/>
    <n v="4"/>
    <n v="5"/>
    <n v="10"/>
    <n v="1"/>
    <n v="1468945.52"/>
    <s v="GLOBAL"/>
    <s v="NO SOLICITADAS"/>
  </r>
  <r>
    <x v="12"/>
    <x v="7"/>
    <s v="02-02-01-003-004-01"/>
    <s v="Materiales y suministros - Químicos orgánicos básicos"/>
    <s v="REFRIGERANTE AIRE ACONDICIONADO"/>
    <n v="24131513"/>
    <s v="SELECCIÓN ABREVIADA SUBASTA INVERSA (NO DISPONIBLE)"/>
    <n v="4"/>
    <n v="5"/>
    <n v="10"/>
    <n v="1"/>
    <n v="1048530.42"/>
    <s v="GLOBAL"/>
    <s v="NO SOLICITADAS"/>
  </r>
  <r>
    <x v="12"/>
    <x v="7"/>
    <s v="02-02-01-003-004-02"/>
    <s v="Materiales y suministros - Productos químicos inorgánicos básicos n. C. P."/>
    <s v="AGUA PARA BATERIAS "/>
    <n v="41104213"/>
    <s v="SELECCIÓN ABREVIADA SUBASTA INVERSA (NO DISPONIBLE)"/>
    <n v="4"/>
    <n v="5"/>
    <n v="10"/>
    <n v="1"/>
    <n v="210000"/>
    <s v="GLOBAL"/>
    <s v="NO SOLICITADAS"/>
  </r>
  <r>
    <x v="12"/>
    <x v="7"/>
    <s v="02-02-01-003-004-07"/>
    <s v="Materiales y suministros - Plásticos en formas primarias"/>
    <s v="SILICONAS"/>
    <n v="31201601"/>
    <s v="SELECCIÓN ABREVIADA SUBASTA INVERSA (NO DISPONIBLE)"/>
    <n v="4"/>
    <n v="5"/>
    <n v="10"/>
    <n v="1"/>
    <n v="2065456.82"/>
    <s v="GLOBAL"/>
    <s v="NO SOLICITADAS"/>
  </r>
  <r>
    <x v="12"/>
    <x v="3"/>
    <s v="02-02-01-003-005-01"/>
    <s v="Materiales y suministros - Pinturas y barnices y productos relacionados; colores para la pintura artística; tintas"/>
    <s v="AEROSOL "/>
    <n v="31211507"/>
    <s v="SELECCIÓN ABREVIADA SUBASTA INVERSA (NO DISPONIBLE)"/>
    <n v="4"/>
    <n v="5"/>
    <n v="10"/>
    <n v="1"/>
    <n v="1987204.8"/>
    <s v="GLOBAL"/>
    <s v="NO SOLICITADAS"/>
  </r>
  <r>
    <x v="12"/>
    <x v="3"/>
    <s v="02-02-01-003-005-01"/>
    <s v="Materiales y suministros - Pinturas y barnices y productos relacionados; colores para la pintura artística; tintas"/>
    <s v="PINTURAS"/>
    <n v="31121510"/>
    <s v="SELECCIÓN ABREVIADA SUBASTA INVERSA (NO DISPONIBLE)"/>
    <n v="4"/>
    <n v="5"/>
    <n v="10"/>
    <n v="1"/>
    <n v="54666907.82"/>
    <s v="GLOBAL"/>
    <s v="NO SOLICITADAS"/>
  </r>
  <r>
    <x v="12"/>
    <x v="3"/>
    <s v="02-02-01-003-005-01"/>
    <s v="Materiales y suministros - Pinturas y barnices y productos relacionados; colores para la pintura artística; tintas"/>
    <s v="REMOVEDOR "/>
    <n v="31211801"/>
    <s v="SELECCIÓN ABREVIADA SUBASTA INVERSA (NO DISPONIBLE)"/>
    <n v="4"/>
    <n v="5"/>
    <n v="10"/>
    <n v="1"/>
    <n v="7019707.6600000001"/>
    <s v="GLOBAL"/>
    <s v="NO SOLICITADAS"/>
  </r>
  <r>
    <x v="12"/>
    <x v="3"/>
    <s v="02-02-01-003-005-03"/>
    <s v="Materiales y suministros - Jabón, preparados para limpieza, perfumes y preparados de tocador"/>
    <s v="LIMPIA PARABRISAS"/>
    <n v="25202504"/>
    <s v="SELECCIÓN ABREVIADA SUBASTA INVERSA (NO DISPONIBLE)"/>
    <n v="4"/>
    <n v="5"/>
    <n v="10"/>
    <n v="1"/>
    <n v="3476208.96"/>
    <s v="GLOBAL"/>
    <s v="NO SOLICITADAS"/>
  </r>
  <r>
    <x v="12"/>
    <x v="3"/>
    <s v="02-02-01-003-005-03"/>
    <s v="Materiales y suministros - Jabón, preparados para limpieza, perfumes y preparados de tocador"/>
    <s v="PAÑO PREHUMEDECIDO"/>
    <n v="53131624"/>
    <s v="SELECCIÓN ABREVIADA SUBASTA INVERSA (NO DISPONIBLE)"/>
    <n v="4"/>
    <n v="5"/>
    <n v="10"/>
    <n v="1"/>
    <n v="2713047.68"/>
    <s v="GLOBAL"/>
    <s v="NO SOLICITADAS"/>
  </r>
  <r>
    <x v="12"/>
    <x v="3"/>
    <s v="02-02-01-003-005-03"/>
    <s v="Materiales y suministros - Jabón, preparados para limpieza, perfumes y preparados de tocador"/>
    <s v="SHAMPU PARA AERONAVES "/>
    <n v="53131608"/>
    <s v="SELECCIÓN ABREVIADA SUBASTA INVERSA (NO DISPONIBLE)"/>
    <n v="4"/>
    <n v="5"/>
    <n v="10"/>
    <n v="1"/>
    <n v="15014241.9"/>
    <s v="GLOBAL"/>
    <s v="NO SOLICITADAS"/>
  </r>
  <r>
    <x v="12"/>
    <x v="3"/>
    <s v="02-02-01-003-005-04"/>
    <s v="Materiales y suministros - Productos químicos n. C. P."/>
    <s v="ADHESIVOS"/>
    <n v="31201601"/>
    <s v="SELECCIÓN ABREVIADA SUBASTA INVERSA (NO DISPONIBLE)"/>
    <n v="4"/>
    <n v="5"/>
    <n v="10"/>
    <n v="1"/>
    <n v="14162566.039999999"/>
    <s v="GLOBAL"/>
    <s v="NO SOLICITADAS"/>
  </r>
  <r>
    <x v="12"/>
    <x v="3"/>
    <s v="02-02-01-003-005-04"/>
    <s v="Materiales y suministros - Productos químicos n. C. P."/>
    <s v="COMPONENTE ABRASIVO LIMPIADOR DE BUJIAS"/>
    <n v="15121514"/>
    <s v="SELECCIÓN ABREVIADA SUBASTA INVERSA (NO DISPONIBLE)"/>
    <n v="4"/>
    <n v="5"/>
    <n v="10"/>
    <n v="1"/>
    <n v="27791712.199999999"/>
    <s v="GLOBAL"/>
    <s v="NO SOLICITADAS"/>
  </r>
  <r>
    <x v="12"/>
    <x v="3"/>
    <s v="02-02-01-003-005-04"/>
    <s v="Materiales y suministros - Productos químicos n. C. P."/>
    <s v="COMPONENTE ANTI CORROSIÓN MIL-PRF-16173E"/>
    <n v="12164201"/>
    <s v="SELECCIÓN ABREVIADA SUBASTA INVERSA (NO DISPONIBLE)"/>
    <n v="4"/>
    <n v="5"/>
    <n v="10"/>
    <n v="1"/>
    <n v="2424529.8000000003"/>
    <s v="GLOBAL"/>
    <s v="NO SOLICITADAS"/>
  </r>
  <r>
    <x v="12"/>
    <x v="3"/>
    <s v="02-02-01-003-005-04"/>
    <s v="Materiales y suministros - Productos químicos n. C. P."/>
    <s v="COMPUESTO ANTI ADHERENTE MIL-T-83483"/>
    <n v="15121520"/>
    <s v="SELECCIÓN ABREVIADA SUBASTA INVERSA (NO DISPONIBLE)"/>
    <n v="4"/>
    <n v="5"/>
    <n v="10"/>
    <n v="1"/>
    <n v="1070454.98"/>
    <s v="GLOBAL"/>
    <s v="NO SOLICITADAS"/>
  </r>
  <r>
    <x v="12"/>
    <x v="3"/>
    <s v="02-02-01-003-005-04"/>
    <s v="Materiales y suministros - Productos químicos n. C. P."/>
    <s v="COMPUESTO ANTI CONGELANTE A BASE DE NIQUEL Y GRAFITO "/>
    <n v="15121807"/>
    <s v="SELECCIÓN ABREVIADA SUBASTA INVERSA (NO DISPONIBLE)"/>
    <n v="4"/>
    <n v="5"/>
    <n v="10"/>
    <n v="1"/>
    <n v="1447137.58"/>
    <s v="GLOBAL"/>
    <s v="NO SOLICITADAS"/>
  </r>
  <r>
    <x v="12"/>
    <x v="3"/>
    <s v="02-02-01-003-005-04"/>
    <s v="Materiales y suministros - Productos químicos n. C. P."/>
    <s v="COMPUESTO ANTICORROSIÓN  ARDROX AV 40"/>
    <n v="12164201"/>
    <s v="SELECCIÓN ABREVIADA SUBASTA INVERSA (NO DISPONIBLE)"/>
    <n v="4"/>
    <n v="5"/>
    <n v="10"/>
    <n v="1"/>
    <n v="5384578.6399999997"/>
    <s v="GLOBAL"/>
    <s v="NO SOLICITADAS"/>
  </r>
  <r>
    <x v="12"/>
    <x v="3"/>
    <s v="02-02-01-003-005-04"/>
    <s v="Materiales y suministros - Productos químicos n. C. P."/>
    <s v="COMPUESTO CONDUCTOR"/>
    <n v="12181601"/>
    <s v="SELECCIÓN ABREVIADA SUBASTA INVERSA (NO DISPONIBLE)"/>
    <n v="4"/>
    <n v="5"/>
    <n v="10"/>
    <n v="1"/>
    <n v="1520841.42"/>
    <s v="GLOBAL"/>
    <s v="NO SOLICITADAS"/>
  </r>
  <r>
    <x v="12"/>
    <x v="3"/>
    <s v="02-02-01-003-005-04"/>
    <s v="Materiales y suministros - Productos químicos n. C. P."/>
    <s v="COMPUESTO DE LIMPIEZA  P/N 6850-01-371-8048"/>
    <n v="47131821"/>
    <s v="SELECCIÓN ABREVIADA SUBASTA INVERSA (NO DISPONIBLE)"/>
    <n v="4"/>
    <n v="5"/>
    <n v="10"/>
    <n v="1"/>
    <n v="3294631.62"/>
    <s v="GLOBAL"/>
    <s v="NO SOLICITADAS"/>
  </r>
  <r>
    <x v="12"/>
    <x v="3"/>
    <s v="02-02-01-003-005-04"/>
    <s v="Materiales y suministros - Productos químicos n. C. P."/>
    <s v="COMPUESTO DE SELLADO ASTM-D5363"/>
    <n v="60122202"/>
    <s v="SELECCIÓN ABREVIADA SUBASTA INVERSA (NO DISPONIBLE)"/>
    <n v="4"/>
    <n v="5"/>
    <n v="10"/>
    <n v="1"/>
    <n v="2688674.1000000006"/>
    <s v="GLOBAL"/>
    <s v="NO SOLICITADAS"/>
  </r>
  <r>
    <x v="12"/>
    <x v="3"/>
    <s v="02-02-01-003-005-04"/>
    <s v="Materiales y suministros - Productos químicos n. C. P."/>
    <s v="COMPUESTO LUBRICANTE ALTA TEMPERATURA"/>
    <n v="15121514"/>
    <s v="SELECCIÓN ABREVIADA SUBASTA INVERSA (NO DISPONIBLE)"/>
    <n v="4"/>
    <n v="5"/>
    <n v="10"/>
    <n v="1"/>
    <n v="822870.72"/>
    <s v="GLOBAL"/>
    <s v="NO SOLICITADAS"/>
  </r>
  <r>
    <x v="12"/>
    <x v="3"/>
    <s v="02-02-01-003-005-04"/>
    <s v="Materiales y suministros - Productos químicos n. C. P."/>
    <s v="COMPUESTO PARA ACABADOS EN POLIURETANO "/>
    <n v="60122202"/>
    <s v="SELECCIÓN ABREVIADA SUBASTA INVERSA (NO DISPONIBLE)"/>
    <n v="4"/>
    <n v="5"/>
    <n v="10"/>
    <n v="1"/>
    <n v="3819188.38"/>
    <s v="GLOBAL"/>
    <s v="NO SOLICITADAS"/>
  </r>
  <r>
    <x v="12"/>
    <x v="3"/>
    <s v="02-02-01-003-005-04"/>
    <s v="Materiales y suministros - Productos químicos n. C. P."/>
    <s v="ENDURECEDOR  X-20"/>
    <n v="12191602"/>
    <s v="SELECCIÓN ABREVIADA SUBASTA INVERSA (NO DISPONIBLE)"/>
    <n v="4"/>
    <n v="5"/>
    <n v="10"/>
    <n v="1"/>
    <n v="1125383"/>
    <s v="GLOBAL"/>
    <s v="NO SOLICITADAS"/>
  </r>
  <r>
    <x v="12"/>
    <x v="3"/>
    <s v="02-02-01-003-005-04"/>
    <s v="Materiales y suministros - Productos químicos n. C. P."/>
    <s v="FIJADOR"/>
    <n v="12352500"/>
    <s v="SELECCIÓN ABREVIADA SUBASTA INVERSA (NO DISPONIBLE)"/>
    <n v="4"/>
    <n v="5"/>
    <n v="10"/>
    <n v="1"/>
    <n v="4192722.24"/>
    <s v="GLOBAL"/>
    <s v="NO SOLICITADAS"/>
  </r>
  <r>
    <x v="12"/>
    <x v="3"/>
    <s v="02-02-01-003-005-04"/>
    <s v="Materiales y suministros - Productos químicos n. C. P."/>
    <s v="INDICADOR DE CALIDAD IQI RADIOGRAFIA"/>
    <n v="41111808"/>
    <s v="SELECCIÓN ABREVIADA SUBASTA INVERSA (NO DISPONIBLE)"/>
    <n v="4"/>
    <n v="5"/>
    <n v="10"/>
    <n v="1"/>
    <n v="1097160.96"/>
    <s v="GLOBAL"/>
    <s v="NO SOLICITADAS"/>
  </r>
  <r>
    <x v="12"/>
    <x v="3"/>
    <s v="02-02-01-003-005-04"/>
    <s v="Materiales y suministros - Productos químicos n. C. P."/>
    <s v="INHIBIDOR DE CORROSION"/>
    <n v="12164201"/>
    <s v="SELECCIÓN ABREVIADA SUBASTA INVERSA (NO DISPONIBLE)"/>
    <n v="4"/>
    <n v="5"/>
    <n v="10"/>
    <n v="1"/>
    <n v="5189123.5199999996"/>
    <s v="GLOBAL"/>
    <s v="NO SOLICITADAS"/>
  </r>
  <r>
    <x v="12"/>
    <x v="3"/>
    <s v="02-02-01-003-005-04"/>
    <s v="Materiales y suministros - Productos químicos n. C. P."/>
    <s v="INHIBIDOR DE LA ADHESIÓN AL HIELO "/>
    <n v="12164201"/>
    <s v="SELECCIÓN ABREVIADA SUBASTA INVERSA (NO DISPONIBLE)"/>
    <n v="4"/>
    <n v="5"/>
    <n v="10"/>
    <n v="1"/>
    <n v="6658768.7599999998"/>
    <s v="GLOBAL"/>
    <s v="NO SOLICITADAS"/>
  </r>
  <r>
    <x v="12"/>
    <x v="3"/>
    <s v="02-02-01-003-005-04"/>
    <s v="Materiales y suministros - Productos químicos n. C. P."/>
    <s v="LIMPIA CONTACTO SECO LIMPIADOR QUIMICO"/>
    <n v="12163800"/>
    <s v="SELECCIÓN ABREVIADA SUBASTA INVERSA (NO DISPONIBLE)"/>
    <n v="4"/>
    <n v="5"/>
    <n v="10"/>
    <n v="1"/>
    <n v="1179048"/>
    <s v="GLOBAL"/>
    <s v="NO SOLICITADAS"/>
  </r>
  <r>
    <x v="12"/>
    <x v="3"/>
    <s v="02-02-01-003-005-04"/>
    <s v="Materiales y suministros - Productos químicos n. C. P."/>
    <s v="LIMPIA PLASTICOS Y ACRILICOS"/>
    <n v="47131805"/>
    <s v="SELECCIÓN ABREVIADA SUBASTA INVERSA (NO DISPONIBLE)"/>
    <n v="4"/>
    <n v="5"/>
    <n v="10"/>
    <n v="1"/>
    <n v="1611105.3"/>
    <s v="GLOBAL"/>
    <s v="NO SOLICITADAS"/>
  </r>
  <r>
    <x v="12"/>
    <x v="3"/>
    <s v="02-02-01-003-005-04"/>
    <s v="Materiales y suministros - Productos químicos n. C. P."/>
    <s v="MICROBMONITOR 2"/>
    <n v="49241704"/>
    <s v="SELECCIÓN ABREVIADA SUBASTA INVERSA (NO DISPONIBLE)"/>
    <n v="4"/>
    <n v="5"/>
    <n v="10"/>
    <n v="1"/>
    <n v="9536717.120000001"/>
    <s v="GLOBAL"/>
    <s v="NO SOLICITADAS"/>
  </r>
  <r>
    <x v="12"/>
    <x v="3"/>
    <s v="02-02-01-003-005-04"/>
    <s v="Materiales y suministros - Productos químicos n. C. P."/>
    <s v="PASTA PARA SOLDAR"/>
    <n v="23271802"/>
    <s v="SELECCIÓN ABREVIADA SUBASTA INVERSA (NO DISPONIBLE)"/>
    <n v="4"/>
    <n v="5"/>
    <n v="10"/>
    <n v="1"/>
    <n v="2631530.3000000003"/>
    <s v="GLOBAL"/>
    <s v="NO SOLICITADAS"/>
  </r>
  <r>
    <x v="12"/>
    <x v="3"/>
    <s v="02-02-01-003-005-04"/>
    <s v="Materiales y suministros - Productos químicos n. C. P."/>
    <s v="PEGANTE DE CONTACTO"/>
    <n v="31201601"/>
    <s v="SELECCIÓN ABREVIADA SUBASTA INVERSA (NO DISPONIBLE)"/>
    <n v="4"/>
    <n v="5"/>
    <n v="10"/>
    <n v="1"/>
    <n v="414001"/>
    <s v="GLOBAL"/>
    <s v="NO SOLICITADAS"/>
  </r>
  <r>
    <x v="12"/>
    <x v="3"/>
    <s v="02-02-01-003-005-04"/>
    <s v="Materiales y suministros - Productos químicos n. C. P."/>
    <s v="PENETRANTE FLUORESCENTE POSTEMULSIFICABLE NIVEL 3"/>
    <n v="15121514"/>
    <s v="SELECCIÓN ABREVIADA SUBASTA INVERSA (NO DISPONIBLE)"/>
    <n v="4"/>
    <n v="5"/>
    <n v="10"/>
    <n v="1"/>
    <n v="2212981.12"/>
    <s v="GLOBAL"/>
    <s v="NO SOLICITADAS"/>
  </r>
  <r>
    <x v="12"/>
    <x v="3"/>
    <s v="02-02-01-003-005-04"/>
    <s v="Materiales y suministros - Productos químicos n. C. P."/>
    <s v="PLIOBOND 220"/>
    <n v="15121513"/>
    <s v="SELECCIÓN ABREVIADA SUBASTA INVERSA (NO DISPONIBLE)"/>
    <n v="4"/>
    <n v="5"/>
    <n v="10"/>
    <n v="1"/>
    <n v="702985.36"/>
    <s v="GLOBAL"/>
    <s v="NO SOLICITADAS"/>
  </r>
  <r>
    <x v="12"/>
    <x v="3"/>
    <s v="02-02-01-003-005-04"/>
    <s v="Materiales y suministros - Productos químicos n. C. P."/>
    <s v="PRIMER "/>
    <n v="31211504"/>
    <s v="SELECCIÓN ABREVIADA SUBASTA INVERSA (NO DISPONIBLE)"/>
    <n v="4"/>
    <n v="5"/>
    <n v="10"/>
    <n v="1"/>
    <n v="4408469.24"/>
    <s v="GLOBAL"/>
    <s v="NO SOLICITADAS"/>
  </r>
  <r>
    <x v="12"/>
    <x v="3"/>
    <s v="02-02-01-003-005-04"/>
    <s v="Materiales y suministros - Productos químicos n. C. P."/>
    <s v="PULIDOR DE PLASTICO "/>
    <n v="47131806"/>
    <s v="SELECCIÓN ABREVIADA SUBASTA INVERSA (NO DISPONIBLE)"/>
    <n v="4"/>
    <n v="5"/>
    <n v="10"/>
    <n v="1"/>
    <n v="885262.42"/>
    <s v="GLOBAL"/>
    <s v="NO SOLICITADAS"/>
  </r>
  <r>
    <x v="12"/>
    <x v="3"/>
    <s v="02-02-01-003-005-04"/>
    <s v="Materiales y suministros - Productos químicos n. C. P."/>
    <s v="RECUBRIMIENTO PARA RADOMES Y MATERIAL COMPUESTO"/>
    <n v="12164901"/>
    <s v="SELECCIÓN ABREVIADA SUBASTA INVERSA (NO DISPONIBLE)"/>
    <n v="4"/>
    <n v="5"/>
    <n v="10"/>
    <n v="1"/>
    <n v="2846227.72"/>
    <s v="GLOBAL"/>
    <s v="NO SOLICITADAS"/>
  </r>
  <r>
    <x v="12"/>
    <x v="3"/>
    <s v="02-02-01-003-005-04"/>
    <s v="Materiales y suministros - Productos químicos n. C. P."/>
    <s v="REMOVEDOR PARA END"/>
    <n v="45141501"/>
    <s v="SELECCIÓN ABREVIADA SUBASTA INVERSA (NO DISPONIBLE)"/>
    <n v="4"/>
    <n v="5"/>
    <n v="10"/>
    <n v="1"/>
    <n v="2577302"/>
    <s v="GLOBAL"/>
    <s v="NO SOLICITADAS"/>
  </r>
  <r>
    <x v="12"/>
    <x v="3"/>
    <s v="02-02-01-003-005-04"/>
    <s v="Materiales y suministros - Productos químicos n. C. P."/>
    <s v="REPARACIÓN DE ARRANQUE DEICE"/>
    <n v="12181601"/>
    <s v="SELECCIÓN ABREVIADA SUBASTA INVERSA (NO DISPONIBLE)"/>
    <n v="4"/>
    <n v="5"/>
    <n v="10"/>
    <n v="1"/>
    <n v="7059708.3200000003"/>
    <s v="GLOBAL"/>
    <s v="NO SOLICITADAS"/>
  </r>
  <r>
    <x v="12"/>
    <x v="3"/>
    <s v="02-02-01-003-005-04"/>
    <s v="Materiales y suministros - Productos químicos n. C. P."/>
    <s v="RESINA PARA EL RECUBRIMIENTO Y PRETRATAMIENTO DE METALES "/>
    <n v="31211504"/>
    <s v="SELECCIÓN ABREVIADA SUBASTA INVERSA (NO DISPONIBLE)"/>
    <n v="4"/>
    <n v="5"/>
    <n v="10"/>
    <n v="1"/>
    <n v="2021607.7"/>
    <s v="GLOBAL"/>
    <s v="NO SOLICITADAS"/>
  </r>
  <r>
    <x v="12"/>
    <x v="3"/>
    <s v="02-02-01-003-005-04"/>
    <s v="Materiales y suministros - Productos químicos n. C. P."/>
    <s v="REVELADOR PARA PLACAS RADIOGRAFICAS"/>
    <n v="45141501"/>
    <s v="SELECCIÓN ABREVIADA SUBASTA INVERSA (NO DISPONIBLE)"/>
    <n v="4"/>
    <n v="5"/>
    <n v="10"/>
    <n v="1"/>
    <n v="1453085.2"/>
    <s v="GLOBAL"/>
    <s v="NO SOLICITADAS"/>
  </r>
  <r>
    <x v="12"/>
    <x v="3"/>
    <s v="02-02-01-003-005-04"/>
    <s v="Materiales y suministros - Productos químicos n. C. P."/>
    <s v="REVESTIMIENTO PWC07-012 ANTICORROSION "/>
    <n v="12164201"/>
    <s v="SELECCIÓN ABREVIADA SUBASTA INVERSA (NO DISPONIBLE)"/>
    <n v="4"/>
    <n v="5"/>
    <n v="10"/>
    <n v="1"/>
    <n v="2775789.24"/>
    <s v="GLOBAL"/>
    <s v="NO SOLICITADAS"/>
  </r>
  <r>
    <x v="12"/>
    <x v="3"/>
    <s v="02-02-01-003-005-04"/>
    <s v="Materiales y suministros - Productos químicos n. C. P."/>
    <s v="SELLANTE ESTRUCTURAL"/>
    <n v="31211704"/>
    <s v="SELECCIÓN ABREVIADA SUBASTA INVERSA (NO DISPONIBLE)"/>
    <n v="4"/>
    <n v="5"/>
    <n v="10"/>
    <n v="1"/>
    <n v="19137225.379999999"/>
    <s v="GLOBAL"/>
    <s v="NO SOLICITADAS"/>
  </r>
  <r>
    <x v="12"/>
    <x v="3"/>
    <s v="02-02-01-003-005-04"/>
    <s v="Materiales y suministros - Productos químicos n. C. P."/>
    <s v="SOLUCION QUIMICA PARA REVESTIMIENTO DE ALUMINIO Y SUS ALEACIONES "/>
    <n v="41116105"/>
    <s v="SELECCIÓN ABREVIADA SUBASTA INVERSA (NO DISPONIBLE)"/>
    <n v="4"/>
    <n v="5"/>
    <n v="10"/>
    <n v="1"/>
    <n v="756397.32000000007"/>
    <s v="GLOBAL"/>
    <s v="NO SOLICITADAS"/>
  </r>
  <r>
    <x v="12"/>
    <x v="3"/>
    <s v="02-02-01-003-005-04"/>
    <s v="Materiales y suministros - Productos químicos n. C. P."/>
    <s v="SOLVENTE  MIL-PRF-680"/>
    <n v="12191602"/>
    <s v="SELECCIÓN ABREVIADA SUBASTA INVERSA (NO DISPONIBLE)"/>
    <n v="4"/>
    <n v="5"/>
    <n v="10"/>
    <n v="1"/>
    <n v="1508363.08"/>
    <s v="GLOBAL"/>
    <s v="NO SOLICITADAS"/>
  </r>
  <r>
    <x v="12"/>
    <x v="3"/>
    <s v="02-02-01-003-005-04"/>
    <s v="Materiales y suministros - Productos químicos n. C. P."/>
    <s v="SUSPENSIÓN DE PARTÍCULAS MAGNÉTICAS FLUORESCENTES BASE ACEITE"/>
    <n v="15121514"/>
    <s v="SELECCIÓN ABREVIADA SUBASTA INVERSA (NO DISPONIBLE)"/>
    <n v="4"/>
    <n v="5"/>
    <n v="10"/>
    <n v="1"/>
    <n v="3063607.4"/>
    <s v="GLOBAL"/>
    <s v="NO SOLICITADAS"/>
  </r>
  <r>
    <x v="12"/>
    <x v="3"/>
    <s v="02-02-01-003-005-04"/>
    <s v="Materiales y suministros - Productos químicos n. C. P."/>
    <s v="TORQUE SEAL "/>
    <n v="31211703"/>
    <s v="SELECCIÓN ABREVIADA SUBASTA INVERSA (NO DISPONIBLE)"/>
    <n v="4"/>
    <n v="5"/>
    <n v="10"/>
    <n v="1"/>
    <n v="2675262.8000000003"/>
    <s v="GLOBAL"/>
    <s v="NO SOLICITADAS"/>
  </r>
  <r>
    <x v="12"/>
    <x v="2"/>
    <s v="02-02-01-003-006-02"/>
    <s v="Materiales y suministros - Otros productos de caucho"/>
    <s v="KIT DE REPARACIÓN DE PARCHES RÁPIDOS DE DESCONGELANTE INFLABLE"/>
    <n v="20121702"/>
    <s v="SELECCIÓN ABREVIADA SUBASTA INVERSA (NO DISPONIBLE)"/>
    <n v="4"/>
    <n v="5"/>
    <n v="10"/>
    <n v="1"/>
    <n v="5558575.6799999997"/>
    <s v="GLOBAL"/>
    <s v="NO SOLICITADAS"/>
  </r>
  <r>
    <x v="12"/>
    <x v="2"/>
    <s v="02-02-01-003-006-02"/>
    <s v="Materiales y suministros - Otros productos de caucho"/>
    <s v="OJAL DE GOMA"/>
    <n v="42171605"/>
    <s v="SELECCIÓN ABREVIADA SUBASTA INVERSA (NO DISPONIBLE)"/>
    <n v="4"/>
    <n v="5"/>
    <n v="10"/>
    <n v="1"/>
    <n v="2345927.92"/>
    <s v="GLOBAL"/>
    <s v="NO SOLICITADAS"/>
  </r>
  <r>
    <x v="12"/>
    <x v="2"/>
    <s v="02-02-01-003-006-03"/>
    <s v="Materiales y suministros - Semimanufacturas de plástico"/>
    <s v="MICROESFERAS PLASTICAS PARA REMOVER PINTURA"/>
    <n v="31261601"/>
    <s v="SELECCIÓN ABREVIADA SUBASTA INVERSA (NO DISPONIBLE)"/>
    <n v="4"/>
    <n v="5"/>
    <n v="10"/>
    <n v="1"/>
    <n v="1559909.12"/>
    <s v="GLOBAL"/>
    <s v="NO SOLICITADAS"/>
  </r>
  <r>
    <x v="12"/>
    <x v="2"/>
    <s v="02-02-01-003-006-03"/>
    <s v="Materiales y suministros - Semimanufacturas de plástico"/>
    <s v="PELÍCULA RX CARESTREAM"/>
    <n v="13111203"/>
    <s v="SELECCIÓN ABREVIADA SUBASTA INVERSA (NO DISPONIBLE)"/>
    <n v="4"/>
    <n v="5"/>
    <n v="10"/>
    <n v="1"/>
    <n v="2859055.92"/>
    <s v="GLOBAL"/>
    <s v="NO SOLICITADAS"/>
  </r>
  <r>
    <x v="12"/>
    <x v="2"/>
    <s v="02-02-01-003-006-03"/>
    <s v="Materiales y suministros - Semimanufacturas de plástico"/>
    <s v="PIPETA DE TRANSFERENCIA"/>
    <n v="41121500"/>
    <s v="SELECCIÓN ABREVIADA SUBASTA INVERSA (NO DISPONIBLE)"/>
    <n v="4"/>
    <n v="5"/>
    <n v="10"/>
    <n v="1"/>
    <n v="804094.9"/>
    <s v="GLOBAL"/>
    <s v="NO SOLICITADAS"/>
  </r>
  <r>
    <x v="12"/>
    <x v="2"/>
    <s v="02-02-01-003-006-03"/>
    <s v="Materiales y suministros - Semimanufacturas de plástico"/>
    <s v="PLASTICO DE BURBUJA"/>
    <n v="31261601"/>
    <s v="SELECCIÓN ABREVIADA SUBASTA INVERSA (NO DISPONIBLE)"/>
    <n v="4"/>
    <n v="5"/>
    <n v="10"/>
    <n v="1"/>
    <n v="786485.28"/>
    <s v="GLOBAL"/>
    <s v="NO SOLICITADAS"/>
  </r>
  <r>
    <x v="12"/>
    <x v="2"/>
    <s v="02-02-01-003-006-03"/>
    <s v="Materiales y suministros - Semimanufacturas de plástico"/>
    <s v="POLIETILENO STRETCH "/>
    <n v="31261601"/>
    <s v="SELECCIÓN ABREVIADA SUBASTA INVERSA (NO DISPONIBLE)"/>
    <n v="4"/>
    <n v="5"/>
    <n v="10"/>
    <n v="1"/>
    <n v="1431160.64"/>
    <s v="GLOBAL"/>
    <s v="NO SOLICITADAS"/>
  </r>
  <r>
    <x v="12"/>
    <x v="2"/>
    <s v="02-02-01-003-006-04"/>
    <s v="Materiales y suministros - Productos de empaque y envasado, de plástico"/>
    <s v="BOLSA CON CIERRE HERMÉTICO "/>
    <n v="24111503"/>
    <s v="SELECCIÓN ABREVIADA SUBASTA INVERSA (NO DISPONIBLE)"/>
    <n v="4"/>
    <n v="5"/>
    <n v="10"/>
    <n v="1"/>
    <n v="184959.32"/>
    <s v="GLOBAL"/>
    <s v="NO SOLICITADAS"/>
  </r>
  <r>
    <x v="12"/>
    <x v="2"/>
    <s v="02-02-01-003-006-04"/>
    <s v="Materiales y suministros - Productos de empaque y envasado, de plástico"/>
    <s v="FRASCO CITOQUIMICO"/>
    <n v="41104100"/>
    <s v="SELECCIÓN ABREVIADA SUBASTA INVERSA (NO DISPONIBLE)"/>
    <n v="4"/>
    <n v="5"/>
    <n v="10"/>
    <n v="1"/>
    <n v="1138211.2"/>
    <s v="GLOBAL"/>
    <s v="NO SOLICITADAS"/>
  </r>
  <r>
    <x v="12"/>
    <x v="2"/>
    <s v="02-02-01-003-006-04"/>
    <s v="Materiales y suministros - Productos de empaque y envasado, de plástico"/>
    <s v="PORTA MUESTRAS"/>
    <n v="41104017"/>
    <s v="SELECCIÓN ABREVIADA SUBASTA INVERSA (NO DISPONIBLE)"/>
    <n v="4"/>
    <n v="5"/>
    <n v="10"/>
    <n v="1"/>
    <n v="2012861.2"/>
    <s v="GLOBAL"/>
    <s v="NO SOLICITADAS"/>
  </r>
  <r>
    <x v="12"/>
    <x v="2"/>
    <s v="02-02-01-003-006-09"/>
    <s v="Materiales y suministros - Otros productos plásticos"/>
    <s v="BLOQUE DE TEFLON "/>
    <n v="30161906"/>
    <s v="SELECCIÓN ABREVIADA SUBASTA INVERSA (NO DISPONIBLE)"/>
    <n v="4"/>
    <n v="5"/>
    <n v="10"/>
    <n v="1"/>
    <n v="3189090.52"/>
    <s v="GLOBAL"/>
    <s v="NO SOLICITADAS"/>
  </r>
  <r>
    <x v="12"/>
    <x v="2"/>
    <s v="02-02-01-003-006-09"/>
    <s v="Materiales y suministros - Otros productos plásticos"/>
    <s v="BRIDAS "/>
    <n v="10141601"/>
    <s v="SELECCIÓN ABREVIADA SUBASTA INVERSA (NO DISPONIBLE)"/>
    <n v="4"/>
    <n v="5"/>
    <n v="10"/>
    <n v="1"/>
    <n v="1412734.68"/>
    <s v="GLOBAL"/>
    <s v="NO SOLICITADAS"/>
  </r>
  <r>
    <x v="12"/>
    <x v="2"/>
    <s v="02-02-01-003-006-09"/>
    <s v="Materiales y suministros - Otros productos plásticos"/>
    <s v="CINTAS"/>
    <n v="31191507"/>
    <s v="SELECCIÓN ABREVIADA SUBASTA INVERSA (NO DISPONIBLE)"/>
    <n v="4"/>
    <n v="5"/>
    <n v="10"/>
    <n v="1"/>
    <n v="7780186.6799999997"/>
    <s v="GLOBAL"/>
    <s v="NO SOLICITADAS"/>
  </r>
  <r>
    <x v="12"/>
    <x v="2"/>
    <s v="02-02-01-003-006-09"/>
    <s v="Materiales y suministros - Otros productos plásticos"/>
    <s v="EMPALME CONDUCTOR  "/>
    <n v="39121718"/>
    <s v="SELECCIÓN ABREVIADA SUBASTA INVERSA (NO DISPONIBLE)"/>
    <n v="4"/>
    <n v="5"/>
    <n v="10"/>
    <n v="1"/>
    <n v="951502.58000000007"/>
    <s v="GLOBAL"/>
    <s v="NO SOLICITADAS"/>
  </r>
  <r>
    <x v="12"/>
    <x v="2"/>
    <s v="02-02-01-003-006-09"/>
    <s v="Materiales y suministros - Otros productos plásticos"/>
    <s v="JUEGO DE TUBOS  TERMOENCOGIBLE"/>
    <n v="39121721"/>
    <s v="SELECCIÓN ABREVIADA SUBASTA INVERSA (NO DISPONIBLE)"/>
    <n v="4"/>
    <n v="5"/>
    <n v="10"/>
    <n v="1"/>
    <n v="4657802.8000000007"/>
    <s v="GLOBAL"/>
    <s v="NO SOLICITADAS"/>
  </r>
  <r>
    <x v="12"/>
    <x v="2"/>
    <s v="02-02-01-003-006-09"/>
    <s v="Materiales y suministros - Otros productos plásticos"/>
    <s v="KIT AMARRAS PLASTICAS STRAP"/>
    <n v="10141601"/>
    <s v="SELECCIÓN ABREVIADA SUBASTA INVERSA (NO DISPONIBLE)"/>
    <n v="4"/>
    <n v="5"/>
    <n v="10"/>
    <n v="1"/>
    <n v="100000"/>
    <s v="GLOBAL"/>
    <s v="NO SOLICITADAS"/>
  </r>
  <r>
    <x v="12"/>
    <x v="2"/>
    <s v="02-02-01-003-006-09"/>
    <s v="Materiales y suministros - Otros productos plásticos"/>
    <s v="TARRO ATOMIZADOR"/>
    <n v="40141742"/>
    <s v="SELECCIÓN ABREVIADA SUBASTA INVERSA (NO DISPONIBLE)"/>
    <n v="4"/>
    <n v="5"/>
    <n v="10"/>
    <n v="1"/>
    <n v="630447.72"/>
    <s v="GLOBAL"/>
    <s v="NO SOLICITADAS"/>
  </r>
  <r>
    <x v="12"/>
    <x v="61"/>
    <s v="02-02-01-003-007-01"/>
    <s v="Materiales y suministros - Vidrio y productos de vidrio"/>
    <s v="JARRA DE VIDRIO CLARO Y BRILLANTE"/>
    <n v="24112601"/>
    <s v="SELECCIÓN ABREVIADA SUBASTA INVERSA (NO DISPONIBLE)"/>
    <n v="4"/>
    <n v="5"/>
    <n v="10"/>
    <n v="1"/>
    <n v="544032.29999999993"/>
    <s v="GLOBAL"/>
    <s v="NO SOLICITADAS"/>
  </r>
  <r>
    <x v="12"/>
    <x v="61"/>
    <s v="02-02-01-003-007-01"/>
    <s v="Materiales y suministros - Vidrio y productos de vidrio"/>
    <s v="MICRO ESFERAS DE VIDRIO"/>
    <n v="31261601"/>
    <s v="SELECCIÓN ABREVIADA SUBASTA INVERSA (NO DISPONIBLE)"/>
    <n v="4"/>
    <n v="5"/>
    <n v="10"/>
    <n v="1"/>
    <n v="1339030.8400000001"/>
    <s v="GLOBAL"/>
    <s v="NO SOLICITADAS"/>
  </r>
  <r>
    <x v="12"/>
    <x v="61"/>
    <s v="02-02-01-003-007-01"/>
    <s v="Materiales y suministros - Vidrio y productos de vidrio"/>
    <s v="PROBETA DE 500 ML"/>
    <n v="41121710"/>
    <s v="SELECCIÓN ABREVIADA SUBASTA INVERSA (NO DISPONIBLE)"/>
    <n v="4"/>
    <n v="5"/>
    <n v="10"/>
    <n v="1"/>
    <n v="959665.9800000001"/>
    <s v="GLOBAL"/>
    <s v="NO SOLICITADAS"/>
  </r>
  <r>
    <x v="12"/>
    <x v="61"/>
    <s v="02-02-01-003-007-09"/>
    <s v="Materiales y suministros - Otros productos minerales no metálicos n. C. P."/>
    <s v="ALMOHADILLA PARA DISCO LIJADORA ROTO ORBITAL"/>
    <n v="11101502"/>
    <s v="SELECCIÓN ABREVIADA SUBASTA INVERSA (NO DISPONIBLE)"/>
    <n v="4"/>
    <n v="5"/>
    <n v="10"/>
    <n v="1"/>
    <n v="612488.24"/>
    <s v="GLOBAL"/>
    <s v="NO SOLICITADAS"/>
  </r>
  <r>
    <x v="12"/>
    <x v="61"/>
    <s v="02-02-01-003-007-09"/>
    <s v="Materiales y suministros - Otros productos minerales no metálicos n. C. P."/>
    <s v="ALMOHADILLA PARA LIJADORA MKITA Y DEWALT DE 5&quot;"/>
    <n v="11101502"/>
    <s v="SELECCIÓN ABREVIADA SUBASTA INVERSA (NO DISPONIBLE)"/>
    <n v="4"/>
    <n v="5"/>
    <n v="10"/>
    <n v="1"/>
    <n v="636978.43999999994"/>
    <s v="GLOBAL"/>
    <s v="NO SOLICITADAS"/>
  </r>
  <r>
    <x v="12"/>
    <x v="61"/>
    <s v="02-02-01-003-007-09"/>
    <s v="Materiales y suministros - Otros productos minerales no metálicos n. C. P."/>
    <s v="CINTA PARA LIJADORA ROTATORIA (TODOS LOS GRANOS)"/>
    <n v="31191506"/>
    <s v="SELECCIÓN ABREVIADA SUBASTA INVERSA (NO DISPONIBLE)"/>
    <n v="4"/>
    <n v="5"/>
    <n v="10"/>
    <n v="1"/>
    <n v="934709.29999999993"/>
    <s v="GLOBAL"/>
    <s v="NO SOLICITADAS"/>
  </r>
  <r>
    <x v="12"/>
    <x v="61"/>
    <s v="02-02-01-003-007-09"/>
    <s v="Materiales y suministros - Otros productos minerales no metálicos n. C. P."/>
    <s v="DISCO MORADO LIBRE DE POLVO "/>
    <n v="27112838"/>
    <s v="SELECCIÓN ABREVIADA SUBASTA INVERSA (NO DISPONIBLE)"/>
    <n v="4"/>
    <n v="5"/>
    <n v="10"/>
    <n v="1"/>
    <n v="443855.72"/>
    <s v="GLOBAL"/>
    <s v="NO SOLICITADAS"/>
  </r>
  <r>
    <x v="12"/>
    <x v="61"/>
    <s v="02-02-01-003-007-09"/>
    <s v="Materiales y suministros - Otros productos minerales no metálicos n. C. P."/>
    <s v="DISCO PARA TRONZADORA  "/>
    <n v="31191506"/>
    <s v="SELECCIÓN ABREVIADA SUBASTA INVERSA (NO DISPONIBLE)"/>
    <n v="4"/>
    <n v="5"/>
    <n v="10"/>
    <n v="1"/>
    <n v="1063574.3999999999"/>
    <s v="GLOBAL"/>
    <s v="NO SOLICITADAS"/>
  </r>
  <r>
    <x v="12"/>
    <x v="61"/>
    <s v="02-02-01-003-007-09"/>
    <s v="Materiales y suministros - Otros productos minerales no metálicos n. C. P."/>
    <s v="DISCOS ABRASIVOS "/>
    <n v="31191506"/>
    <s v="SELECCIÓN ABREVIADA SUBASTA INVERSA (NO DISPONIBLE)"/>
    <n v="4"/>
    <n v="5"/>
    <n v="10"/>
    <n v="1"/>
    <n v="3277605.1"/>
    <s v="GLOBAL"/>
    <s v="NO SOLICITADAS"/>
  </r>
  <r>
    <x v="12"/>
    <x v="61"/>
    <s v="02-02-01-003-007-09"/>
    <s v="Materiales y suministros - Otros productos minerales no metálicos n. C. P."/>
    <s v="DISCOS DE LIJADO ROLOC"/>
    <n v="27112742"/>
    <s v="SELECCIÓN ABREVIADA SUBASTA INVERSA (NO DISPONIBLE)"/>
    <n v="4"/>
    <n v="5"/>
    <n v="10"/>
    <n v="1"/>
    <n v="6603490.8799999999"/>
    <s v="GLOBAL"/>
    <s v="NO SOLICITADAS"/>
  </r>
  <r>
    <x v="12"/>
    <x v="61"/>
    <s v="02-02-01-003-007-09"/>
    <s v="Materiales y suministros - Otros productos minerales no metálicos n. C. P."/>
    <s v="ESTERAS ABRASIVAS "/>
    <n v="27111918"/>
    <s v="SELECCIÓN ABREVIADA SUBASTA INVERSA (NO DISPONIBLE)"/>
    <n v="4"/>
    <n v="5"/>
    <n v="10"/>
    <n v="1"/>
    <n v="3885778.4000000004"/>
    <s v="GLOBAL"/>
    <s v="NO SOLICITADAS"/>
  </r>
  <r>
    <x v="12"/>
    <x v="61"/>
    <s v="02-02-01-003-007-09"/>
    <s v="Materiales y suministros - Otros productos minerales no metálicos n. C. P."/>
    <s v="GRAFITO"/>
    <n v="15121513"/>
    <s v="SELECCIÓN ABREVIADA SUBASTA INVERSA (NO DISPONIBLE)"/>
    <n v="4"/>
    <n v="5"/>
    <n v="10"/>
    <n v="1"/>
    <n v="759895.92"/>
    <s v="GLOBAL"/>
    <s v="NO SOLICITADAS"/>
  </r>
  <r>
    <x v="12"/>
    <x v="61"/>
    <s v="02-02-01-003-007-09"/>
    <s v="Materiales y suministros - Otros productos minerales no metálicos n. C. P."/>
    <s v="LIJA DE GRANO"/>
    <n v="27111918"/>
    <s v="SELECCIÓN ABREVIADA SUBASTA INVERSA (NO DISPONIBLE)"/>
    <n v="4"/>
    <n v="5"/>
    <n v="10"/>
    <n v="1"/>
    <n v="629398.14"/>
    <s v="GLOBAL"/>
    <s v="NO SOLICITADAS"/>
  </r>
  <r>
    <x v="12"/>
    <x v="61"/>
    <s v="02-02-01-003-007-09"/>
    <s v="Materiales y suministros - Otros productos minerales no metálicos n. C. P."/>
    <s v="LIJAS DE OXIDO DE ALUMINIO"/>
    <n v="27111918"/>
    <s v="SELECCIÓN ABREVIADA SUBASTA INVERSA (NO DISPONIBLE)"/>
    <n v="4"/>
    <n v="5"/>
    <n v="10"/>
    <n v="1"/>
    <n v="501932.48"/>
    <s v="GLOBAL"/>
    <s v="NO SOLICITADAS"/>
  </r>
  <r>
    <x v="12"/>
    <x v="4"/>
    <s v="02-02-01-003-008-09"/>
    <s v="Materiales y suministros - Otros artículos manufacturados n. C. P."/>
    <s v="BROCHAS"/>
    <n v="31211904"/>
    <s v="SELECCIÓN ABREVIADA SUBASTA INVERSA (NO DISPONIBLE)"/>
    <n v="4"/>
    <n v="5"/>
    <n v="10"/>
    <n v="1"/>
    <n v="809809.28"/>
    <s v="GLOBAL"/>
    <s v="NO SOLICITADAS"/>
  </r>
  <r>
    <x v="12"/>
    <x v="4"/>
    <s v="02-02-01-003-008-09"/>
    <s v="Materiales y suministros - Otros artículos manufacturados n. C. P."/>
    <s v="CEPILLOS"/>
    <n v="27111900"/>
    <s v="SELECCIÓN ABREVIADA SUBASTA INVERSA (NO DISPONIBLE)"/>
    <n v="4"/>
    <n v="5"/>
    <n v="10"/>
    <n v="1"/>
    <n v="1750349.58"/>
    <s v="GLOBAL"/>
    <s v="NO SOLICITADAS"/>
  </r>
  <r>
    <x v="12"/>
    <x v="62"/>
    <s v="02-02-01-004-001"/>
    <s v="Materiales y suministros - Metales básicos"/>
    <s v="ANGULOS"/>
    <n v="30101504"/>
    <s v="SELECCIÓN ABREVIADA SUBASTA INVERSA (NO DISPONIBLE)"/>
    <n v="4"/>
    <n v="5"/>
    <n v="10"/>
    <n v="1"/>
    <n v="3670031.4"/>
    <s v="GLOBAL"/>
    <s v="NO SOLICITADAS"/>
  </r>
  <r>
    <x v="12"/>
    <x v="62"/>
    <s v="02-02-01-004-001"/>
    <s v="Materiales y suministros - Metales básicos"/>
    <s v="BARRA DURALUMINIODIAMETRO 1&quot; "/>
    <n v="30102006"/>
    <s v="SELECCIÓN ABREVIADA SUBASTA INVERSA (NO DISPONIBLE)"/>
    <n v="4"/>
    <n v="5"/>
    <n v="10"/>
    <n v="1"/>
    <n v="757913.38"/>
    <s v="GLOBAL"/>
    <s v="NO SOLICITADAS"/>
  </r>
  <r>
    <x v="12"/>
    <x v="62"/>
    <s v="02-02-01-004-001"/>
    <s v="Materiales y suministros - Metales básicos"/>
    <s v="LAMINAS"/>
    <n v="30102004"/>
    <s v="SELECCIÓN ABREVIADA SUBASTA INVERSA (NO DISPONIBLE)"/>
    <n v="4"/>
    <n v="5"/>
    <n v="10"/>
    <n v="1"/>
    <n v="2215663.38"/>
    <s v="GLOBAL"/>
    <s v="NO SOLICITADAS"/>
  </r>
  <r>
    <x v="12"/>
    <x v="62"/>
    <s v="02-02-01-004-001"/>
    <s v="Materiales y suministros - Metales básicos"/>
    <s v="NUCLEO DE SOLDADURA ESTAÑO RECINA"/>
    <n v="23271802"/>
    <s v="SELECCIÓN ABREVIADA SUBASTA INVERSA (NO DISPONIBLE)"/>
    <n v="4"/>
    <n v="5"/>
    <n v="10"/>
    <n v="1"/>
    <n v="1282236.8999999999"/>
    <s v="GLOBAL"/>
    <s v="NO SOLICITADAS"/>
  </r>
  <r>
    <x v="12"/>
    <x v="62"/>
    <s v="02-02-01-004-001"/>
    <s v="Materiales y suministros - Metales básicos"/>
    <s v="PERFIL 1 1/2&quot; X 1 1/2&quot; CALIBRE .18"/>
    <n v="30102304"/>
    <s v="SELECCIÓN ABREVIADA SUBASTA INVERSA (NO DISPONIBLE)"/>
    <n v="4"/>
    <n v="5"/>
    <n v="10"/>
    <n v="1"/>
    <n v="699020.28"/>
    <s v="GLOBAL"/>
    <s v="NO SOLICITADAS"/>
  </r>
  <r>
    <x v="12"/>
    <x v="62"/>
    <s v="02-02-01-004-001"/>
    <s v="Materiales y suministros - Metales básicos"/>
    <s v="PLACA DURALUMINIO FORMATO 1M X 1M XESPESOR 1/2&quot; ASTM A36"/>
    <n v="30102004"/>
    <s v="SELECCIÓN ABREVIADA SUBASTA INVERSA (NO DISPONIBLE)"/>
    <n v="4"/>
    <n v="5"/>
    <n v="10"/>
    <n v="1"/>
    <n v="2332283.38"/>
    <s v="GLOBAL"/>
    <s v="NO SOLICITADAS"/>
  </r>
  <r>
    <x v="12"/>
    <x v="62"/>
    <s v="02-02-01-004-001"/>
    <s v="Materiales y suministros - Metales básicos"/>
    <s v="PLATINA"/>
    <n v="31231402"/>
    <s v="SELECCIÓN ABREVIADA SUBASTA INVERSA (NO DISPONIBLE)"/>
    <n v="4"/>
    <n v="5"/>
    <n v="10"/>
    <n v="1"/>
    <n v="3027455.2"/>
    <s v="GLOBAL"/>
    <s v="NO SOLICITADAS"/>
  </r>
  <r>
    <x v="12"/>
    <x v="62"/>
    <s v="02-02-01-004-001"/>
    <s v="Materiales y suministros - Metales básicos"/>
    <s v="SOLDADURA "/>
    <n v="23271812"/>
    <s v="SELECCIÓN ABREVIADA SUBASTA INVERSA (NO DISPONIBLE)"/>
    <n v="4"/>
    <n v="5"/>
    <n v="10"/>
    <n v="1"/>
    <n v="2086914.9"/>
    <s v="GLOBAL"/>
    <s v="NO SOLICITADAS"/>
  </r>
  <r>
    <x v="12"/>
    <x v="62"/>
    <s v="02-02-01-004-001"/>
    <s v="Materiales y suministros - Metales básicos"/>
    <s v="TUBO GALVANIZADO "/>
    <n v="40171527"/>
    <s v="SELECCIÓN ABREVIADA SUBASTA INVERSA (NO DISPONIBLE)"/>
    <n v="4"/>
    <n v="5"/>
    <n v="10"/>
    <n v="1"/>
    <n v="3757496.4"/>
    <s v="GLOBAL"/>
    <s v="NO SOLICITADAS"/>
  </r>
  <r>
    <x v="12"/>
    <x v="62"/>
    <s v="02-02-01-004-001"/>
    <s v="Materiales y suministros - Metales básicos"/>
    <s v="VARILLA"/>
    <n v="30102403"/>
    <s v="SELECCIÓN ABREVIADA SUBASTA INVERSA (NO DISPONIBLE)"/>
    <n v="4"/>
    <n v="5"/>
    <n v="10"/>
    <n v="1"/>
    <n v="1629064.78"/>
    <s v="GLOBAL"/>
    <s v="NO SOLICITADAS"/>
  </r>
  <r>
    <x v="12"/>
    <x v="5"/>
    <s v="02-02-01-004-002"/>
    <s v="Materiales y suministros - Productos metálicos elaborados (excepto maquinaria y equipo)"/>
    <s v="ALAMBRE DE FRENADO"/>
    <n v="26121500"/>
    <s v="SELECCIÓN ABREVIADA SUBASTA INVERSA (NO DISPONIBLE)"/>
    <n v="4"/>
    <n v="5"/>
    <n v="10"/>
    <n v="1"/>
    <n v="2754331.16"/>
    <s v="GLOBAL"/>
    <s v="NO SOLICITADAS"/>
  </r>
  <r>
    <x v="12"/>
    <x v="5"/>
    <s v="02-02-01-004-002"/>
    <s v="Materiales y suministros - Productos metálicos elaborados (excepto maquinaria y equipo)"/>
    <s v="ALAMBRE DE SEGURIDAD"/>
    <n v="26121500"/>
    <s v="SELECCIÓN ABREVIADA SUBASTA INVERSA (NO DISPONIBLE)"/>
    <n v="4"/>
    <n v="5"/>
    <n v="10"/>
    <n v="1"/>
    <n v="2332166.7599999998"/>
    <s v="GLOBAL"/>
    <s v="NO SOLICITADAS"/>
  </r>
  <r>
    <x v="12"/>
    <x v="5"/>
    <s v="02-02-01-004-002"/>
    <s v="Materiales y suministros - Productos metálicos elaborados (excepto maquinaria y equipo)"/>
    <s v="ANILLO RETENEDOR"/>
    <n v="31163202"/>
    <s v="SELECCIÓN ABREVIADA SUBASTA INVERSA (NO DISPONIBLE)"/>
    <n v="4"/>
    <n v="5"/>
    <n v="10"/>
    <n v="1"/>
    <n v="746717.86"/>
    <s v="GLOBAL"/>
    <s v="NO SOLICITADAS"/>
  </r>
  <r>
    <x v="12"/>
    <x v="5"/>
    <s v="02-02-01-004-002"/>
    <s v="Materiales y suministros - Productos metálicos elaborados (excepto maquinaria y equipo)"/>
    <s v="ARANDELA "/>
    <n v="31161801"/>
    <s v="SELECCIÓN ABREVIADA SUBASTA INVERSA (NO DISPONIBLE)"/>
    <n v="4"/>
    <n v="5"/>
    <n v="10"/>
    <n v="1"/>
    <n v="130614.39999999999"/>
    <s v="GLOBAL"/>
    <s v="NO SOLICITADAS"/>
  </r>
  <r>
    <x v="12"/>
    <x v="5"/>
    <s v="02-02-01-004-002"/>
    <s v="Materiales y suministros - Productos metálicos elaborados (excepto maquinaria y equipo)"/>
    <s v="BALDE ACERO INOXIDABLE"/>
    <n v="47121804"/>
    <s v="SELECCIÓN ABREVIADA SUBASTA INVERSA (NO DISPONIBLE)"/>
    <n v="4"/>
    <n v="5"/>
    <n v="10"/>
    <n v="1"/>
    <n v="1778338.38"/>
    <s v="GLOBAL"/>
    <s v="NO SOLICITADAS"/>
  </r>
  <r>
    <x v="12"/>
    <x v="5"/>
    <s v="02-02-01-004-002"/>
    <s v="Materiales y suministros - Productos metálicos elaborados (excepto maquinaria y equipo)"/>
    <s v="BALINERAS P/N SSRI-1214ZZ"/>
    <n v="31171539"/>
    <s v="SELECCIÓN ABREVIADA SUBASTA INVERSA (NO DISPONIBLE)"/>
    <n v="4"/>
    <n v="5"/>
    <n v="10"/>
    <n v="1"/>
    <n v="5506796.4000000004"/>
    <s v="GLOBAL"/>
    <s v="NO SOLICITADAS"/>
  </r>
  <r>
    <x v="12"/>
    <x v="5"/>
    <s v="02-02-01-004-002"/>
    <s v="Materiales y suministros - Productos metálicos elaborados (excepto maquinaria y equipo)"/>
    <s v="BROCA DE EXTENSION  12 PULGADAS HSS"/>
    <n v="27112845"/>
    <s v="SELECCIÓN ABREVIADA SUBASTA INVERSA (NO DISPONIBLE)"/>
    <n v="4"/>
    <n v="5"/>
    <n v="10"/>
    <n v="1"/>
    <n v="2527155.4"/>
    <s v="GLOBAL"/>
    <s v="NO SOLICITADAS"/>
  </r>
  <r>
    <x v="12"/>
    <x v="5"/>
    <s v="02-02-01-004-002"/>
    <s v="Materiales y suministros - Productos metálicos elaborados (excepto maquinaria y equipo)"/>
    <s v="BROCA PARA METAL CON ALEACION DE COBALTO"/>
    <n v="27112845"/>
    <s v="SELECCIÓN ABREVIADA SUBASTA INVERSA (NO DISPONIBLE)"/>
    <n v="4"/>
    <n v="5"/>
    <n v="10"/>
    <n v="1"/>
    <n v="299013.68"/>
    <s v="GLOBAL"/>
    <s v="NO SOLICITADAS"/>
  </r>
  <r>
    <x v="12"/>
    <x v="5"/>
    <s v="02-02-01-004-002"/>
    <s v="Materiales y suministros - Productos metálicos elaborados (excepto maquinaria y equipo)"/>
    <s v="BROCA PARA METAL DE TITANIO"/>
    <n v="27112845"/>
    <s v="SELECCIÓN ABREVIADA SUBASTA INVERSA (NO DISPONIBLE)"/>
    <n v="4"/>
    <n v="5"/>
    <n v="10"/>
    <n v="1"/>
    <n v="1032087"/>
    <s v="GLOBAL"/>
    <s v="NO SOLICITADAS"/>
  </r>
  <r>
    <x v="12"/>
    <x v="5"/>
    <s v="02-02-01-004-002"/>
    <s v="Materiales y suministros - Productos metálicos elaborados (excepto maquinaria y equipo)"/>
    <s v="BROCA PARA METAL HSS"/>
    <n v="27112845"/>
    <s v="SELECCIÓN ABREVIADA SUBASTA INVERSA (NO DISPONIBLE)"/>
    <n v="4"/>
    <n v="5"/>
    <n v="10"/>
    <n v="1"/>
    <n v="699720"/>
    <s v="GLOBAL"/>
    <s v="NO SOLICITADAS"/>
  </r>
  <r>
    <x v="12"/>
    <x v="5"/>
    <s v="02-02-01-004-002"/>
    <s v="Materiales y suministros - Productos metálicos elaborados (excepto maquinaria y equipo)"/>
    <s v="CANDADO DE SEGURIDAD GRANDE "/>
    <n v="46171501"/>
    <s v="SELECCIÓN ABREVIADA SUBASTA INVERSA (NO DISPONIBLE)"/>
    <n v="4"/>
    <n v="5"/>
    <n v="10"/>
    <n v="1"/>
    <n v="757680.14"/>
    <s v="GLOBAL"/>
    <s v="NO SOLICITADAS"/>
  </r>
  <r>
    <x v="12"/>
    <x v="5"/>
    <s v="02-02-01-004-002"/>
    <s v="Materiales y suministros - Productos metálicos elaborados (excepto maquinaria y equipo)"/>
    <s v="DISCO HOJA DE SIERRA"/>
    <n v="27112838"/>
    <s v="SELECCIÓN ABREVIADA SUBASTA INVERSA (NO DISPONIBLE)"/>
    <n v="4"/>
    <n v="5"/>
    <n v="10"/>
    <n v="1"/>
    <n v="5713913.5199999996"/>
    <s v="GLOBAL"/>
    <s v="NO SOLICITADAS"/>
  </r>
  <r>
    <x v="12"/>
    <x v="5"/>
    <s v="02-02-01-004-002"/>
    <s v="Materiales y suministros - Productos metálicos elaborados (excepto maquinaria y equipo)"/>
    <s v="DISCOS DE CORTE "/>
    <n v="31191506"/>
    <s v="SELECCIÓN ABREVIADA SUBASTA INVERSA (NO DISPONIBLE)"/>
    <n v="4"/>
    <n v="5"/>
    <n v="10"/>
    <n v="1"/>
    <n v="2763544.14"/>
    <s v="GLOBAL"/>
    <s v="NO SOLICITADAS"/>
  </r>
  <r>
    <x v="12"/>
    <x v="5"/>
    <s v="02-02-01-004-002"/>
    <s v="Materiales y suministros - Productos metálicos elaborados (excepto maquinaria y equipo)"/>
    <s v="ELECTRODOS"/>
    <n v="39121436"/>
    <s v="SELECCIÓN ABREVIADA SUBASTA INVERSA (NO DISPONIBLE)"/>
    <n v="4"/>
    <n v="5"/>
    <n v="10"/>
    <n v="1"/>
    <n v="6996850.1399999997"/>
    <s v="GLOBAL"/>
    <s v="NO SOLICITADAS"/>
  </r>
  <r>
    <x v="12"/>
    <x v="5"/>
    <s v="02-02-01-004-002"/>
    <s v="Materiales y suministros - Productos metálicos elaborados (excepto maquinaria y equipo)"/>
    <s v="PLACA DE TUERCA (FLANCHE)"/>
    <n v="27111702"/>
    <s v="SELECCIÓN ABREVIADA SUBASTA INVERSA (NO DISPONIBLE)"/>
    <n v="4"/>
    <n v="5"/>
    <n v="10"/>
    <n v="1"/>
    <n v="1659735.84"/>
    <s v="GLOBAL"/>
    <s v="NO SOLICITADAS"/>
  </r>
  <r>
    <x v="12"/>
    <x v="5"/>
    <s v="02-02-01-004-002"/>
    <s v="Materiales y suministros - Productos metálicos elaborados (excepto maquinaria y equipo)"/>
    <s v="PORTAELECTRODOS "/>
    <n v="23271810"/>
    <s v="SELECCIÓN ABREVIADA SUBASTA INVERSA (NO DISPONIBLE)"/>
    <n v="4"/>
    <n v="5"/>
    <n v="10"/>
    <n v="1"/>
    <n v="1399090.1400000001"/>
    <s v="GLOBAL"/>
    <s v="NO SOLICITADAS"/>
  </r>
  <r>
    <x v="12"/>
    <x v="5"/>
    <s v="02-02-01-004-002"/>
    <s v="Materiales y suministros - Productos metálicos elaborados (excepto maquinaria y equipo)"/>
    <s v="REMACHES "/>
    <n v="31162200"/>
    <s v="SELECCIÓN ABREVIADA SUBASTA INVERSA (NO DISPONIBLE)"/>
    <n v="4"/>
    <n v="5"/>
    <n v="10"/>
    <n v="1"/>
    <n v="23925059.48"/>
    <s v="GLOBAL"/>
    <s v="NO SOLICITADAS"/>
  </r>
  <r>
    <x v="12"/>
    <x v="5"/>
    <s v="02-02-01-004-002"/>
    <s v="Materiales y suministros - Productos metálicos elaborados (excepto maquinaria y equipo)"/>
    <s v="SOLDADURA ELECTRICA"/>
    <n v="23271812"/>
    <s v="SELECCIÓN ABREVIADA SUBASTA INVERSA (NO DISPONIBLE)"/>
    <n v="4"/>
    <n v="5"/>
    <n v="10"/>
    <n v="1"/>
    <n v="512894.76"/>
    <s v="GLOBAL"/>
    <s v="NO SOLICITADAS"/>
  </r>
  <r>
    <x v="12"/>
    <x v="5"/>
    <s v="02-02-01-004-002"/>
    <s v="Materiales y suministros - Productos metálicos elaborados (excepto maquinaria y equipo)"/>
    <s v="SOPORTE DISCO ROLOCK"/>
    <n v="23232101"/>
    <s v="SELECCIÓN ABREVIADA SUBASTA INVERSA (NO DISPONIBLE)"/>
    <n v="4"/>
    <n v="5"/>
    <n v="10"/>
    <n v="1"/>
    <n v="1864987.04"/>
    <s v="GLOBAL"/>
    <s v="NO SOLICITADAS"/>
  </r>
  <r>
    <x v="12"/>
    <x v="5"/>
    <s v="02-02-01-004-002"/>
    <s v="Materiales y suministros - Productos metálicos elaborados (excepto maquinaria y equipo)"/>
    <s v="TERMINALES "/>
    <s v="39121432"/>
    <s v="SELECCIÓN ABREVIADA SUBASTA INVERSA (NO DISPONIBLE)"/>
    <n v="4"/>
    <n v="5"/>
    <n v="10"/>
    <n v="1"/>
    <n v="299596.78000000003"/>
    <s v="GLOBAL"/>
    <s v="NO SOLICITADAS"/>
  </r>
  <r>
    <x v="12"/>
    <x v="5"/>
    <s v="02-02-01-004-002"/>
    <s v="Materiales y suministros - Productos metálicos elaborados (excepto maquinaria y equipo)"/>
    <s v="TORNILLOS"/>
    <n v="31161505"/>
    <s v="SELECCIÓN ABREVIADA SUBASTA INVERSA (NO DISPONIBLE)"/>
    <n v="4"/>
    <n v="5"/>
    <n v="10"/>
    <n v="1"/>
    <n v="6320804"/>
    <s v="GLOBAL"/>
    <s v="NO SOLICITADAS"/>
  </r>
  <r>
    <x v="12"/>
    <x v="5"/>
    <s v="02-02-01-004-002"/>
    <s v="Materiales y suministros - Productos metálicos elaborados (excepto maquinaria y equipo)"/>
    <s v="TUERCA "/>
    <n v="31161701"/>
    <s v="SELECCIÓN ABREVIADA SUBASTA INVERSA (NO DISPONIBLE)"/>
    <n v="4"/>
    <n v="5"/>
    <n v="10"/>
    <n v="1"/>
    <n v="776106.1"/>
    <s v="GLOBAL"/>
    <s v="NO SOLICITADAS"/>
  </r>
  <r>
    <x v="12"/>
    <x v="34"/>
    <s v="02-02-01-004-003-03"/>
    <s v="Materiales y suministros - Cojinetes, engranajes, ruedas de fricción y elementos de transmisión y sus partes y piezas"/>
    <s v="RODAMIENTO LINEAL"/>
    <n v="31171506"/>
    <s v="SELECCIÓN ABREVIADA SUBASTA INVERSA (NO DISPONIBLE)"/>
    <n v="4"/>
    <n v="5"/>
    <n v="10"/>
    <n v="1"/>
    <n v="92013.18"/>
    <s v="GLOBAL"/>
    <s v="NO SOLICITADAS"/>
  </r>
  <r>
    <x v="12"/>
    <x v="65"/>
    <s v="02-02-01-004-006-02"/>
    <s v="Materiales y suministros - Aparatos de control eléctrico y distribución de electricidad y sus partes y piezas"/>
    <s v="CLAVIJAS DE SEGURIDAD DE 20A"/>
    <n v="32141108"/>
    <s v="SELECCIÓN ABREVIADA SUBASTA INVERSA (NO DISPONIBLE)"/>
    <n v="4"/>
    <n v="5"/>
    <n v="10"/>
    <n v="1"/>
    <n v="2529021.3200000003"/>
    <s v="GLOBAL"/>
    <s v="NO SOLICITADAS"/>
  </r>
  <r>
    <x v="12"/>
    <x v="65"/>
    <s v="02-02-01-004-006-02"/>
    <s v="Materiales y suministros - Aparatos de control eléctrico y distribución de electricidad y sus partes y piezas"/>
    <s v="CONTACTOR ELÉCTRICO 3RT1055-6"/>
    <n v="39121529"/>
    <s v="SELECCIÓN ABREVIADA SUBASTA INVERSA (NO DISPONIBLE)"/>
    <n v="4"/>
    <n v="5"/>
    <n v="10"/>
    <n v="1"/>
    <n v="3109555.68"/>
    <s v="GLOBAL"/>
    <s v="NO SOLICITADAS"/>
  </r>
  <r>
    <x v="12"/>
    <x v="65"/>
    <s v="02-02-01-004-006-03"/>
    <s v="Materiales y suministros - Hilos y cables aislados; cable de fibra óptica"/>
    <s v="CABLE DE CONEXION CORRIENTES EDDY"/>
    <n v="32151904"/>
    <s v="SELECCIÓN ABREVIADA SUBASTA INVERSA (NO DISPONIBLE)"/>
    <n v="4"/>
    <n v="5"/>
    <n v="10"/>
    <n v="1"/>
    <n v="2549429.8199999998"/>
    <s v="GLOBAL"/>
    <s v="NO SOLICITADAS"/>
  </r>
  <r>
    <x v="12"/>
    <x v="65"/>
    <s v="02-02-01-004-006-03"/>
    <s v="Materiales y suministros - Hilos y cables aislados; cable de fibra óptica"/>
    <s v="CABLE DE CONEXION ULTRASONIDO"/>
    <n v="43223303"/>
    <s v="SELECCIÓN ABREVIADA SUBASTA INVERSA (NO DISPONIBLE)"/>
    <n v="4"/>
    <n v="5"/>
    <n v="10"/>
    <n v="1"/>
    <n v="2406337.08"/>
    <s v="GLOBAL"/>
    <s v="NO SOLICITADAS"/>
  </r>
  <r>
    <x v="12"/>
    <x v="65"/>
    <s v="02-02-01-004-006-03"/>
    <s v="Materiales y suministros - Hilos y cables aislados; cable de fibra óptica"/>
    <s v="CABLE ENCAUCHETADO "/>
    <n v="32151904"/>
    <s v="SELECCIÓN ABREVIADA SUBASTA INVERSA (NO DISPONIBLE)"/>
    <n v="4"/>
    <n v="5"/>
    <n v="10"/>
    <n v="1"/>
    <n v="3842978.86"/>
    <s v="GLOBAL"/>
    <s v="NO SOLICITADAS"/>
  </r>
  <r>
    <x v="12"/>
    <x v="65"/>
    <s v="02-02-01-004-006-04"/>
    <s v="Materiales y suministros - Acumuladores, pilas y baterías primarias y sus partes y piezas"/>
    <s v="BATERIAS"/>
    <n v="26111702"/>
    <s v="SELECCIÓN ABREVIADA SUBASTA INVERSA (NO DISPONIBLE)"/>
    <n v="4"/>
    <n v="5"/>
    <n v="10"/>
    <n v="1"/>
    <n v="1154421.3799999999"/>
    <s v="GLOBAL"/>
    <s v="NO SOLICITADAS"/>
  </r>
  <r>
    <x v="12"/>
    <x v="65"/>
    <s v="02-02-01-004-006-05"/>
    <s v="Materiales y suministros - Lámparas eléctricas de incandescencia o descarga; lámparas de arco, equipo para alumbrado eléctrico; sus partes y piezas"/>
    <s v="BOMBILLOS"/>
    <n v="39112501"/>
    <s v="SELECCIÓN ABREVIADA SUBASTA INVERSA (NO DISPONIBLE)"/>
    <n v="4"/>
    <n v="5"/>
    <n v="10"/>
    <n v="1"/>
    <n v="11853023.560000001"/>
    <s v="GLOBAL"/>
    <s v="NO SOLICITADAS"/>
  </r>
  <r>
    <x v="12"/>
    <x v="65"/>
    <s v="02-02-01-004-006-05"/>
    <s v="Materiales y suministros - Lámparas eléctricas de incandescencia o descarga; lámparas de arco, equipo para alumbrado eléctrico; sus partes y piezas"/>
    <s v="LAMPARAS"/>
    <n v="39112501"/>
    <s v="SELECCIÓN ABREVIADA SUBASTA INVERSA (NO DISPONIBLE)"/>
    <n v="4"/>
    <n v="5"/>
    <n v="10"/>
    <n v="1"/>
    <n v="11999031.800000001"/>
    <s v="GLOBAL"/>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PATRON DE CALIBRACION CONDUCTIVIDAD PARA CORRIENTES INDUCIDAS  CREF5-01293242100"/>
    <n v="12142208"/>
    <s v="SELECCIÓN ABREVIADA SUBASTA INVERSA (NO DISPONIBLE)"/>
    <n v="4"/>
    <n v="5"/>
    <n v="10"/>
    <n v="1"/>
    <n v="3498483.38"/>
    <s v="GLOBAL"/>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PATRON DE CALIBRACION PARA ULTRASONIDO"/>
    <n v="20121325"/>
    <s v="SELECCIÓN ABREVIADA SUBASTA INVERSA (NO DISPONIBLE)"/>
    <n v="4"/>
    <n v="5"/>
    <n v="10"/>
    <n v="1"/>
    <n v="11660026.140000001"/>
    <s v="GLOBAL"/>
    <s v="NO SOLICITADAS"/>
  </r>
  <r>
    <x v="12"/>
    <x v="67"/>
    <s v="02-02-02-005-004-02-5"/>
    <s v="Adquisición de servicios - Servicios generales de construcción de tuberías y cables locales, y obras conexas"/>
    <s v="SERVICIO DE OPERACIÓN, MANTENIMIENTO CORRECTIVO Y PREVENTIVO PTAR - PTAP"/>
    <s v="77121704"/>
    <s v="MÍNIMA CUANTÍA"/>
    <n v="2"/>
    <n v="6"/>
    <n v="10"/>
    <n v="1"/>
    <n v="69042876"/>
    <s v="GLOBAL"/>
    <s v="NO SOLICITADAS"/>
  </r>
  <r>
    <x v="12"/>
    <x v="67"/>
    <s v="02-02-02-005-004-02-5"/>
    <s v="Adquisición de servicios - Servicios generales de construcción de tuberías y cables locales, y obras conexas"/>
    <s v="SERVICIO DE OPERACIÓN, MANTENIMIENTO CORRECTIVO Y PREVENTIVO PTAR - PTAP"/>
    <s v="83101506"/>
    <s v="MÍNIMA CUANTÍA"/>
    <n v="2"/>
    <n v="6"/>
    <n v="10"/>
    <n v="1"/>
    <n v="18000000"/>
    <s v="GLOBAL"/>
    <s v="NO SOLICITADAS"/>
  </r>
  <r>
    <x v="12"/>
    <x v="67"/>
    <s v="02-02-02-005-004-02-5"/>
    <s v="Adquisición de servicios - Servicios generales de construcción de tuberías y cables locales, y obras conexas"/>
    <s v="SERVICIO DE OPERACIÓN, MANTENIMIENTO CORRECTIVO Y PREVENTIVO PTAR - PTAP"/>
    <s v="83101506"/>
    <s v="MÍNIMA CUANTÍA"/>
    <n v="2"/>
    <n v="6"/>
    <n v="16"/>
    <n v="1"/>
    <n v="20309403.639999997"/>
    <s v="GLOBAL"/>
    <s v="NO SOLICITADAS"/>
  </r>
  <r>
    <x v="12"/>
    <x v="67"/>
    <s v="02-02-02-005-004-02-5"/>
    <s v="Adquisición de servicios - Servicios generales de construcción de tuberías y cables locales, y obras conexas"/>
    <s v="SERVICIO LIMPIEZA REDES DE ALCANTARILLADO "/>
    <s v="83101506"/>
    <s v="MÍNIMA CUANTÍA"/>
    <n v="2"/>
    <n v="6"/>
    <n v="16"/>
    <n v="1"/>
    <n v="6475504"/>
    <s v="GLOBAL"/>
    <s v="NO SOLICITADAS"/>
  </r>
  <r>
    <x v="12"/>
    <x v="0"/>
    <s v="02-02-01-003-002-01"/>
    <s v="Materiales y suministros - Pasta de papel, papel y cartón"/>
    <s v="PAPEL HIGIÉNICO"/>
    <s v="14111704"/>
    <s v="MÍNIMA CUANTÍA"/>
    <n v="6"/>
    <n v="4"/>
    <n v="10"/>
    <n v="850"/>
    <n v="3034500"/>
    <s v="Unidad"/>
    <s v="NO SOLICITADAS"/>
  </r>
  <r>
    <x v="12"/>
    <x v="0"/>
    <s v="02-02-01-003-002-01"/>
    <s v="Materiales y suministros - Pasta de papel, papel y cartón"/>
    <s v="PAPEL HIGIÉNICO INDUSTRIAL"/>
    <s v="14111704"/>
    <s v="MÍNIMA CUANTÍA"/>
    <n v="6"/>
    <n v="4"/>
    <n v="10"/>
    <n v="50"/>
    <n v="1981350"/>
    <s v="Unidad"/>
    <s v="NO SOLICITADAS"/>
  </r>
  <r>
    <x v="12"/>
    <x v="0"/>
    <s v="02-02-01-003-002-01"/>
    <s v="Materiales y suministros - Pasta de papel, papel y cartón"/>
    <s v="TOALLA DE MANOS  HOJA DOBLE 1 FAJO POR 150 HOJAS "/>
    <s v="52121704"/>
    <s v="MÍNIMA CUANTÍA"/>
    <n v="6"/>
    <n v="4"/>
    <n v="10"/>
    <n v="170"/>
    <n v="1476790"/>
    <s v="Unidad"/>
    <s v="NO SOLICITADAS"/>
  </r>
  <r>
    <x v="12"/>
    <x v="0"/>
    <s v="02-02-01-003-002-01"/>
    <s v="Materiales y suministros - Pasta de papel, papel y cartón"/>
    <s v="TOALLA DE MANOS DESECHABLE"/>
    <s v="52121704"/>
    <s v="MÍNIMA CUANTÍA"/>
    <n v="6"/>
    <n v="4"/>
    <n v="10"/>
    <n v="707"/>
    <n v="4879714"/>
    <s v="Unidad"/>
    <s v="NO SOLICITADAS"/>
  </r>
  <r>
    <x v="12"/>
    <x v="0"/>
    <s v="02-02-01-003-002-01"/>
    <s v="Materiales y suministros - Pasta de papel, papel y cartón"/>
    <s v="TOALLA DESECHABLE"/>
    <s v="14111703"/>
    <s v="MÍNIMA CUANTÍA"/>
    <n v="6"/>
    <n v="4"/>
    <n v="16"/>
    <n v="25"/>
    <n v="714000"/>
    <s v="Unidad"/>
    <s v="NO SOLICITADAS"/>
  </r>
  <r>
    <x v="12"/>
    <x v="0"/>
    <s v="02-02-01-003-002-01"/>
    <s v="Materiales y suministros - Pasta de papel, papel y cartón"/>
    <s v="TOALLAS ABSORBENTES MULTIUSOS"/>
    <s v="47131502"/>
    <s v="MÍNIMA CUANTÍA"/>
    <n v="6"/>
    <n v="4"/>
    <n v="10"/>
    <n v="6"/>
    <n v="91392"/>
    <s v="Unidad"/>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s v="47131821"/>
    <s v="MÍNIMA CUANTÍA"/>
    <n v="6"/>
    <n v="4"/>
    <n v="10"/>
    <n v="10"/>
    <n v="392700"/>
    <s v="Unidad"/>
    <s v="NO SOLICITADAS"/>
  </r>
  <r>
    <x v="12"/>
    <x v="7"/>
    <s v="02-02-01-003-004-02"/>
    <s v="Materiales y suministros - Productos químicos inorgánicos básicos n. C. P."/>
    <s v="HIPOCLORITO"/>
    <s v="47131807"/>
    <s v="MÍNIMA CUANTÍA"/>
    <n v="6"/>
    <n v="4"/>
    <n v="16"/>
    <n v="403"/>
    <n v="3356990"/>
    <s v="Unidad"/>
    <s v="NO SOLICITADAS"/>
  </r>
  <r>
    <x v="12"/>
    <x v="3"/>
    <s v="02-02-01-003-005-03"/>
    <s v="Materiales y suministros - Jabón, preparados para limpieza, perfumes y preparados de tocador"/>
    <s v="AMBIENTADOR AEROSOL"/>
    <s v="47131700"/>
    <s v="MÍNIMA CUANTÍA"/>
    <n v="6"/>
    <n v="4"/>
    <n v="16"/>
    <n v="25"/>
    <n v="238000"/>
    <s v="Unidad"/>
    <s v="NO SOLICITADAS"/>
  </r>
  <r>
    <x v="12"/>
    <x v="3"/>
    <s v="02-02-01-003-005-03"/>
    <s v="Materiales y suministros - Jabón, preparados para limpieza, perfumes y preparados de tocador"/>
    <s v="CERA ROJA"/>
    <s v="47131801"/>
    <s v="MÍNIMA CUANTÍA"/>
    <n v="6"/>
    <n v="4"/>
    <n v="10"/>
    <n v="12"/>
    <n v="157080"/>
    <s v="Unidad"/>
    <s v="NO SOLICITADAS"/>
  </r>
  <r>
    <x v="12"/>
    <x v="3"/>
    <s v="02-02-01-003-005-03"/>
    <s v="Materiales y suministros - Jabón, preparados para limpieza, perfumes y preparados de tocador"/>
    <s v="CERA SELLADORA"/>
    <s v="47131801"/>
    <s v="MÍNIMA CUANTÍA"/>
    <n v="6"/>
    <n v="4"/>
    <n v="10"/>
    <n v="17"/>
    <n v="708050"/>
    <s v="Unidad"/>
    <s v="NO SOLICITADAS"/>
  </r>
  <r>
    <x v="12"/>
    <x v="3"/>
    <s v="02-02-01-003-005-03"/>
    <s v="Materiales y suministros - Jabón, preparados para limpieza, perfumes y preparados de tocador"/>
    <s v="DETERGENTE LIQUIDO LAVADORA"/>
    <s v="53131608"/>
    <s v="MÍNIMA CUANTÍA"/>
    <n v="6"/>
    <n v="4"/>
    <n v="10"/>
    <n v="63"/>
    <n v="5472810"/>
    <s v="Unidad"/>
    <s v="NO SOLICITADAS"/>
  </r>
  <r>
    <x v="12"/>
    <x v="3"/>
    <s v="02-02-01-003-005-03"/>
    <s v="Materiales y suministros - Jabón, preparados para limpieza, perfumes y preparados de tocador"/>
    <s v="DETERGENTE LIQUIDO MULTIUSO _x0009__x0009_"/>
    <s v="53131608"/>
    <s v="MÍNIMA CUANTÍA"/>
    <n v="6"/>
    <n v="4"/>
    <n v="10"/>
    <n v="40"/>
    <n v="2713200"/>
    <s v="Unidad"/>
    <s v="NO SOLICITADAS"/>
  </r>
  <r>
    <x v="12"/>
    <x v="3"/>
    <s v="02-02-01-003-005-03"/>
    <s v="Materiales y suministros - Jabón, preparados para limpieza, perfumes y preparados de tocador"/>
    <s v="JABON EN BARRA "/>
    <s v="53131608"/>
    <s v="MÍNIMA CUANTÍA"/>
    <n v="6"/>
    <n v="4"/>
    <n v="16"/>
    <n v="20"/>
    <n v="166600"/>
    <s v="Unidad"/>
    <s v="NO SOLICITADAS"/>
  </r>
  <r>
    <x v="12"/>
    <x v="3"/>
    <s v="02-02-01-003-005-03"/>
    <s v="Materiales y suministros - Jabón, preparados para limpieza, perfumes y preparados de tocador"/>
    <s v="JABON LAVALOSA "/>
    <s v="53131608"/>
    <s v="MÍNIMA CUANTÍA"/>
    <n v="6"/>
    <n v="4"/>
    <n v="10"/>
    <n v="20"/>
    <n v="90440"/>
    <s v="Unidad"/>
    <s v="NO SOLICITADAS"/>
  </r>
  <r>
    <x v="12"/>
    <x v="3"/>
    <s v="02-02-01-003-005-03"/>
    <s v="Materiales y suministros - Jabón, preparados para limpieza, perfumes y preparados de tocador"/>
    <s v="JABON LAVALOZA"/>
    <s v="53131608"/>
    <s v="MÍNIMA CUANTÍA"/>
    <n v="6"/>
    <n v="4"/>
    <n v="10"/>
    <n v="20"/>
    <n v="133280"/>
    <s v="Unidad"/>
    <s v="NO SOLICITADAS"/>
  </r>
  <r>
    <x v="12"/>
    <x v="3"/>
    <s v="02-02-01-003-005-03"/>
    <s v="Materiales y suministros - Jabón, preparados para limpieza, perfumes y preparados de tocador"/>
    <s v="JABÓN LIQUIDO LAVALOZA_x0009_"/>
    <s v="53131608"/>
    <s v="MÍNIMA CUANTÍA"/>
    <n v="6"/>
    <n v="4"/>
    <n v="10"/>
    <n v="15"/>
    <n v="67830"/>
    <s v="Unidad"/>
    <s v="NO SOLICITADAS"/>
  </r>
  <r>
    <x v="12"/>
    <x v="3"/>
    <s v="02-02-01-003-005-03"/>
    <s v="Materiales y suministros - Jabón, preparados para limpieza, perfumes y preparados de tocador"/>
    <s v="JABON LIQUIDO PARA LAVAR"/>
    <s v="53131608"/>
    <s v="MÍNIMA CUANTÍA"/>
    <n v="6"/>
    <n v="4"/>
    <n v="16"/>
    <n v="470"/>
    <n v="9228450"/>
    <s v="Unidad"/>
    <s v="NO SOLICITADAS"/>
  </r>
  <r>
    <x v="12"/>
    <x v="3"/>
    <s v="02-02-01-003-005-03"/>
    <s v="Materiales y suministros - Jabón, preparados para limpieza, perfumes y preparados de tocador"/>
    <s v="JABON MANOS LIQUIDO"/>
    <s v="53131608"/>
    <s v="MÍNIMA CUANTÍA"/>
    <n v="6"/>
    <n v="4"/>
    <n v="16"/>
    <n v="290"/>
    <n v="862750"/>
    <s v="Unidad"/>
    <s v="NO SOLICITADAS"/>
  </r>
  <r>
    <x v="12"/>
    <x v="3"/>
    <s v="02-02-01-003-005-03"/>
    <s v="Materiales y suministros - Jabón, preparados para limpieza, perfumes y preparados de tocador"/>
    <s v="JABON POLVO"/>
    <s v="53131608"/>
    <s v="MÍNIMA CUANTÍA"/>
    <n v="6"/>
    <n v="4"/>
    <n v="16"/>
    <n v="450"/>
    <n v="9424800"/>
    <s v="Unidad"/>
    <s v="NO SOLICITADAS"/>
  </r>
  <r>
    <x v="12"/>
    <x v="3"/>
    <s v="02-02-01-003-005-03"/>
    <s v="Materiales y suministros - Jabón, preparados para limpieza, perfumes y preparados de tocador"/>
    <s v="LIMPIAPISOS (AMBIENTADOR)"/>
    <s v="47131801"/>
    <s v="MÍNIMA CUANTÍA"/>
    <n v="6"/>
    <n v="4"/>
    <n v="16"/>
    <n v="409"/>
    <n v="3650325"/>
    <s v="Unidad"/>
    <s v="NO SOLICITADAS"/>
  </r>
  <r>
    <x v="12"/>
    <x v="3"/>
    <s v="02-02-01-003-005-03"/>
    <s v="Materiales y suministros - Jabón, preparados para limpieza, perfumes y preparados de tocador"/>
    <s v="LIMPIAPISOS DESINFECTANTE"/>
    <s v="47131801"/>
    <s v="MÍNIMA CUANTÍA"/>
    <n v="6"/>
    <n v="4"/>
    <n v="10"/>
    <n v="115"/>
    <n v="1204280"/>
    <s v="Unidad"/>
    <s v="NO SOLICITADAS"/>
  </r>
  <r>
    <x v="12"/>
    <x v="3"/>
    <s v="02-02-01-003-005-03"/>
    <s v="Materiales y suministros - Jabón, preparados para limpieza, perfumes y preparados de tocador"/>
    <s v="LIQUIDO LIMPIAVIDRIOS"/>
    <s v="47131824"/>
    <s v="MÍNIMA CUANTÍA"/>
    <n v="6"/>
    <n v="4"/>
    <n v="10"/>
    <n v="100"/>
    <n v="416500"/>
    <s v="Unidad"/>
    <s v="NO SOLICITADAS"/>
  </r>
  <r>
    <x v="12"/>
    <x v="3"/>
    <s v="02-02-01-003-005-03"/>
    <s v="Materiales y suministros - Jabón, preparados para limpieza, perfumes y preparados de tocador"/>
    <s v="QUITAMANCHAS"/>
    <s v="12161900"/>
    <s v="MÍNIMA CUANTÍA"/>
    <n v="6"/>
    <n v="4"/>
    <n v="16"/>
    <n v="12"/>
    <n v="271320"/>
    <s v="Unidad"/>
    <s v="NO SOLICITADAS"/>
  </r>
  <r>
    <x v="12"/>
    <x v="3"/>
    <s v="02-02-01-003-005-03"/>
    <s v="Materiales y suministros - Jabón, preparados para limpieza, perfumes y preparados de tocador"/>
    <s v="SUAVIZANTE"/>
    <s v="47131800"/>
    <s v="MÍNIMA CUANTÍA"/>
    <n v="6"/>
    <n v="4"/>
    <n v="16"/>
    <n v="24"/>
    <n v="342720"/>
    <s v="Unidad"/>
    <s v="NO SOLICITADAS"/>
  </r>
  <r>
    <x v="12"/>
    <x v="3"/>
    <s v="02-02-01-003-005-03"/>
    <s v="Materiales y suministros - Jabón, preparados para limpieza, perfumes y preparados de tocador"/>
    <s v="VINAGRE BLANCO PARA LIMPIEZA "/>
    <s v="53131608"/>
    <s v="MÍNIMA CUANTÍA"/>
    <n v="6"/>
    <n v="4"/>
    <n v="10"/>
    <n v="15"/>
    <n v="473025"/>
    <s v="Unidad"/>
    <s v="NO SOLICITADAS"/>
  </r>
  <r>
    <x v="12"/>
    <x v="2"/>
    <s v="02-02-01-003-006-02"/>
    <s v="Materiales y suministros - Otros productos de caucho"/>
    <s v="DESTAPADOR PARA SANITARIO (CHUPA)"/>
    <s v="47131700"/>
    <s v="MÍNIMA CUANTÍA"/>
    <n v="6"/>
    <n v="4"/>
    <n v="16"/>
    <n v="5"/>
    <n v="32725"/>
    <s v="Unidad"/>
    <s v="NO SOLICITADAS"/>
  </r>
  <r>
    <x v="12"/>
    <x v="2"/>
    <s v="02-02-01-003-006-02"/>
    <s v="Materiales y suministros - Otros productos de caucho"/>
    <s v="GUANTES"/>
    <s v="46181504"/>
    <s v="MÍNIMA CUANTÍA"/>
    <n v="6"/>
    <n v="4"/>
    <n v="10"/>
    <n v="100"/>
    <n v="345100"/>
    <s v="Unidad"/>
    <s v="NO SOLICITADAS"/>
  </r>
  <r>
    <x v="12"/>
    <x v="2"/>
    <s v="02-02-01-003-006-02"/>
    <s v="Materiales y suministros - Otros productos de caucho"/>
    <s v="GUANTES DE LATEX"/>
    <s v="46181504"/>
    <s v="MÍNIMA CUANTÍA"/>
    <n v="6"/>
    <n v="4"/>
    <n v="10"/>
    <n v="4"/>
    <n v="90440"/>
    <s v="Caja"/>
    <s v="NO SOLICITADAS"/>
  </r>
  <r>
    <x v="12"/>
    <x v="2"/>
    <s v="02-02-01-003-006-02"/>
    <s v="Materiales y suministros - Otros productos de caucho"/>
    <s v="PARES GUANTES DE CAUCHO "/>
    <s v="48102107"/>
    <s v="MÍNIMA CUANTÍA"/>
    <n v="6"/>
    <n v="4"/>
    <n v="10"/>
    <n v="20"/>
    <n v="214200"/>
    <s v="Unidad"/>
    <s v="NO SOLICITADAS"/>
  </r>
  <r>
    <x v="12"/>
    <x v="2"/>
    <s v="02-02-01-003-006-04"/>
    <s v="Materiales y suministros - Productos de empaque y envasado, de plástico"/>
    <s v="BOLSA BASURA "/>
    <s v="47121701"/>
    <s v="MÍNIMA CUANTÍA"/>
    <n v="6"/>
    <n v="4"/>
    <n v="10"/>
    <n v="108"/>
    <n v="591192"/>
    <s v="Unidad"/>
    <s v="NO SOLICITADAS"/>
  </r>
  <r>
    <x v="12"/>
    <x v="2"/>
    <s v="02-02-01-003-006-04"/>
    <s v="Materiales y suministros - Productos de empaque y envasado, de plástico"/>
    <s v="BOLSAS DE BASURA GRANDES"/>
    <s v="24111500"/>
    <s v="MÍNIMA CUANTÍA"/>
    <n v="6"/>
    <n v="4"/>
    <n v="10"/>
    <n v="300"/>
    <n v="2320500"/>
    <s v="GLOBAL"/>
    <s v="NO SOLICITADAS"/>
  </r>
  <r>
    <x v="12"/>
    <x v="2"/>
    <s v="02-02-01-003-006-04"/>
    <s v="Materiales y suministros - Productos de empaque y envasado, de plástico"/>
    <s v="BOLSAS DE BASURA MEDIANA"/>
    <s v="47121701"/>
    <s v="MÍNIMA CUANTÍA"/>
    <n v="6"/>
    <n v="4"/>
    <n v="10"/>
    <n v="600"/>
    <n v="2856000"/>
    <s v="Unidad"/>
    <s v="NO SOLICITADAS"/>
  </r>
  <r>
    <x v="12"/>
    <x v="2"/>
    <s v="02-02-01-003-006-09"/>
    <s v="Materiales y suministros - Otros productos plásticos"/>
    <s v="BALDE"/>
    <s v="47121804"/>
    <s v="MÍNIMA CUANTÍA"/>
    <n v="6"/>
    <n v="4"/>
    <n v="16"/>
    <n v="12"/>
    <n v="111384"/>
    <s v="Unidad"/>
    <s v="NO SOLICITADAS"/>
  </r>
  <r>
    <x v="12"/>
    <x v="2"/>
    <s v="02-02-01-003-006-09"/>
    <s v="Materiales y suministros - Otros productos plásticos"/>
    <s v="CARRO CON BALDE EXPRIMIDOR "/>
    <s v="47121500"/>
    <s v="MÍNIMA CUANTÍA"/>
    <n v="6"/>
    <n v="4"/>
    <n v="16"/>
    <n v="1"/>
    <n v="180880"/>
    <s v="Unidad"/>
    <s v="NO SOLICITADAS"/>
  </r>
  <r>
    <x v="12"/>
    <x v="2"/>
    <s v="02-02-01-003-006-09"/>
    <s v="Materiales y suministros - Otros productos plásticos"/>
    <s v="RECOGEDOR"/>
    <s v="47131611"/>
    <s v="MÍNIMA CUANTÍA"/>
    <n v="6"/>
    <n v="4"/>
    <n v="10"/>
    <n v="50"/>
    <n v="368900"/>
    <s v="Unidad"/>
    <s v="NO SOLICITADAS"/>
  </r>
  <r>
    <x v="12"/>
    <x v="4"/>
    <s v="02-02-01-003-008-09"/>
    <s v="Materiales y suministros - Otros artículos manufacturados n. C. P."/>
    <s v="CEPILLO ESCURRIDOR "/>
    <s v="47131615"/>
    <s v="MÍNIMA CUANTÍA"/>
    <n v="6"/>
    <n v="4"/>
    <n v="10"/>
    <n v="30"/>
    <n v="349860"/>
    <s v="Unidad"/>
    <s v="NO SOLICITADAS"/>
  </r>
  <r>
    <x v="12"/>
    <x v="4"/>
    <s v="02-02-01-003-008-09"/>
    <s v="Materiales y suministros - Otros artículos manufacturados n. C. P."/>
    <s v="CEPILLO PARA INODORO"/>
    <s v="27113000"/>
    <s v="MÍNIMA CUANTÍA"/>
    <n v="6"/>
    <n v="4"/>
    <n v="16"/>
    <n v="24"/>
    <n v="185640"/>
    <s v="Unidad"/>
    <s v="NO SOLICITADAS"/>
  </r>
  <r>
    <x v="12"/>
    <x v="4"/>
    <s v="02-02-01-003-008-09"/>
    <s v="Materiales y suministros - Otros artículos manufacturados n. C. P."/>
    <s v="CEPILLO PISOS DURO "/>
    <s v="55101516"/>
    <s v="MÍNIMA CUANTÍA"/>
    <n v="6"/>
    <n v="4"/>
    <n v="10"/>
    <n v="117"/>
    <n v="1113840"/>
    <s v="Unidad"/>
    <s v="NO SOLICITADAS"/>
  </r>
  <r>
    <x v="12"/>
    <x v="4"/>
    <s v="02-02-01-003-008-09"/>
    <s v="Materiales y suministros - Otros artículos manufacturados n. C. P."/>
    <s v="CEPILLO SANITARIO  CON BASE "/>
    <s v="47131608"/>
    <s v="MÍNIMA CUANTÍA"/>
    <n v="6"/>
    <n v="4"/>
    <n v="10"/>
    <n v="50"/>
    <n v="386750"/>
    <s v="Unidad"/>
    <s v="NO SOLICITADAS"/>
  </r>
  <r>
    <x v="12"/>
    <x v="4"/>
    <s v="02-02-01-003-008-09"/>
    <s v="Materiales y suministros - Otros artículos manufacturados n. C. P."/>
    <s v="ESCOBA  RASTRILLO"/>
    <s v="27112027"/>
    <s v="MÍNIMA CUANTÍA"/>
    <n v="6"/>
    <n v="4"/>
    <n v="10"/>
    <n v="200"/>
    <n v="3332000"/>
    <s v="Unidad"/>
    <s v="NO SOLICITADAS"/>
  </r>
  <r>
    <x v="12"/>
    <x v="4"/>
    <s v="02-02-01-003-008-09"/>
    <s v="Materiales y suministros - Otros artículos manufacturados n. C. P."/>
    <s v="ESCOBA RASTRILLO "/>
    <s v="27112003"/>
    <s v="MÍNIMA CUANTÍA"/>
    <n v="6"/>
    <n v="4"/>
    <n v="10"/>
    <n v="30"/>
    <n v="499800"/>
    <s v="Unidad"/>
    <s v="NO SOLICITADAS"/>
  </r>
  <r>
    <x v="12"/>
    <x v="4"/>
    <s v="02-02-01-003-008-09"/>
    <s v="Materiales y suministros - Otros artículos manufacturados n. C. P."/>
    <s v="ESCOBA RASTRILLO _x0009__x0009_"/>
    <s v="27112003"/>
    <s v="MÍNIMA CUANTÍA"/>
    <n v="6"/>
    <n v="4"/>
    <n v="10"/>
    <n v="13"/>
    <n v="216580"/>
    <s v="Unidad"/>
    <s v="NO SOLICITADAS"/>
  </r>
  <r>
    <x v="12"/>
    <x v="4"/>
    <s v="02-02-01-003-008-09"/>
    <s v="Materiales y suministros - Otros artículos manufacturados n. C. P."/>
    <s v="ESCOBAS"/>
    <s v="47131615"/>
    <s v="MÍNIMA CUANTÍA"/>
    <n v="6"/>
    <n v="4"/>
    <n v="10"/>
    <n v="80"/>
    <n v="809200"/>
    <s v="Unidad"/>
    <s v="NO SOLICITADAS"/>
  </r>
  <r>
    <x v="12"/>
    <x v="4"/>
    <s v="02-02-01-003-008-09"/>
    <s v="Materiales y suministros - Otros artículos manufacturados n. C. P."/>
    <s v="ESCOBAS"/>
    <s v="47131604"/>
    <s v="MÍNIMA CUANTÍA"/>
    <n v="6"/>
    <n v="4"/>
    <n v="16"/>
    <n v="279"/>
    <n v="2822085"/>
    <s v="Unidad"/>
    <s v="NO SOLICITADAS"/>
  </r>
  <r>
    <x v="12"/>
    <x v="4"/>
    <s v="02-02-01-003-008-09"/>
    <s v="Materiales y suministros - Otros artículos manufacturados n. C. P."/>
    <s v="ESCOBAS_x0009__x0009_"/>
    <s v="47131600"/>
    <s v="MÍNIMA CUANTÍA"/>
    <n v="6"/>
    <n v="4"/>
    <n v="10"/>
    <n v="170"/>
    <n v="1719550"/>
    <s v="Unidad"/>
    <s v="NO SOLICITADAS"/>
  </r>
  <r>
    <x v="12"/>
    <x v="4"/>
    <s v="02-02-01-003-008-09"/>
    <s v="Materiales y suministros - Otros artículos manufacturados n. C. P."/>
    <s v="TRAPEADORES"/>
    <s v="47131600"/>
    <s v="MÍNIMA CUANTÍA"/>
    <n v="6"/>
    <n v="4"/>
    <n v="10"/>
    <n v="170"/>
    <n v="2528750"/>
    <s v="Unidad"/>
    <s v="NO SOLICITADAS"/>
  </r>
  <r>
    <x v="12"/>
    <x v="4"/>
    <s v="02-02-01-003-008-09"/>
    <s v="Materiales y suministros - Otros artículos manufacturados n. C. P."/>
    <s v="TRAPEADORES"/>
    <s v="47131618"/>
    <s v="MÍNIMA CUANTÍA"/>
    <n v="6"/>
    <n v="4"/>
    <n v="16"/>
    <n v="270"/>
    <n v="4016250"/>
    <s v="Unidad"/>
    <s v="NO SOLICITADAS"/>
  </r>
  <r>
    <x v="12"/>
    <x v="4"/>
    <s v="02-02-01-003-008-09"/>
    <s v="Materiales y suministros - Otros artículos manufacturados n. C. P."/>
    <s v="TRAPEROS"/>
    <s v="47131617"/>
    <s v="MÍNIMA CUANTÍA"/>
    <n v="6"/>
    <n v="4"/>
    <n v="10"/>
    <n v="80"/>
    <n v="1190000"/>
    <s v="Unidad"/>
    <s v="NO SOLICITADAS"/>
  </r>
  <r>
    <x v="12"/>
    <x v="5"/>
    <s v="02-02-01-004-002"/>
    <s v="Materiales y suministros - Productos metálicos elaborados (excepto maquinaria y equipo)"/>
    <s v="ESPONJA PARA LAVAR LOZA"/>
    <s v="47131603"/>
    <s v="MÍNIMA CUANTÍA"/>
    <n v="6"/>
    <n v="4"/>
    <n v="10"/>
    <n v="67"/>
    <n v="159460"/>
    <s v="Unidad"/>
    <s v="NO SOLICITADAS"/>
  </r>
  <r>
    <x v="12"/>
    <x v="27"/>
    <s v="02-02-01-002-007"/>
    <s v="Materiales y suministros - Artículos textiles (excepto prendas de vestir)"/>
    <s v="PAÑOS DE LIMPIEZA"/>
    <n v="53131624"/>
    <s v="MÍNIMA CUANTÍA"/>
    <n v="6"/>
    <n v="4"/>
    <n v="10"/>
    <n v="10"/>
    <n v="351050"/>
    <s v="Unidad"/>
    <s v="NO SOLICITADAS"/>
  </r>
  <r>
    <x v="12"/>
    <x v="0"/>
    <s v="02-02-01-003-002-01"/>
    <s v="Materiales y suministros - Pasta de papel, papel y cartón"/>
    <s v="PAPEL DE ARROZ "/>
    <n v="60121149"/>
    <s v="MÍNIMA CUANTÍA"/>
    <n v="6"/>
    <n v="4"/>
    <n v="10"/>
    <n v="10"/>
    <n v="1065050"/>
    <s v="Unidad"/>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
    <n v="12191501"/>
    <s v="MÍNIMA CUANTÍA"/>
    <n v="6"/>
    <n v="4"/>
    <n v="10"/>
    <n v="4"/>
    <n v="7235200"/>
    <s v="Unidad"/>
    <s v="NO SOLICITADAS"/>
  </r>
  <r>
    <x v="12"/>
    <x v="3"/>
    <s v="02-02-01-003-005-03"/>
    <s v="Materiales y suministros - Jabón, preparados para limpieza, perfumes y preparados de tocador"/>
    <s v="JABON DE MANOS LIQUIDO DESENGRASANTE "/>
    <n v="53131608"/>
    <s v="MÍNIMA CUANTÍA"/>
    <n v="6"/>
    <n v="4"/>
    <n v="10"/>
    <n v="270"/>
    <n v="5301450"/>
    <s v="Unidad"/>
    <s v="NO SOLICITADAS"/>
  </r>
  <r>
    <x v="12"/>
    <x v="3"/>
    <s v="02-02-01-003-005-03"/>
    <s v="Materiales y suministros - Jabón, preparados para limpieza, perfumes y preparados de tocador"/>
    <s v="LIMPIA GRASA Y SUCIEDAD"/>
    <n v="47131821"/>
    <s v="MÍNIMA CUANTÍA"/>
    <n v="6"/>
    <n v="4"/>
    <n v="10"/>
    <n v="196"/>
    <n v="2099160"/>
    <s v="Unidad"/>
    <s v="NO SOLICITADAS"/>
  </r>
  <r>
    <x v="12"/>
    <x v="3"/>
    <s v="02-02-01-003-005-03"/>
    <s v="Materiales y suministros - Jabón, preparados para limpieza, perfumes y preparados de tocador"/>
    <s v="PAÑOS DE LIMPIEZA HUMEDOS"/>
    <n v="53131624"/>
    <s v="MÍNIMA CUANTÍA"/>
    <n v="6"/>
    <n v="4"/>
    <n v="10"/>
    <n v="14"/>
    <n v="249900"/>
    <s v="Unidad"/>
    <s v="NO SOLICITADAS"/>
  </r>
  <r>
    <x v="12"/>
    <x v="2"/>
    <s v="02-02-01-003-006-09"/>
    <s v="Materiales y suministros - Otros productos plásticos"/>
    <s v="SABRA INDUSTRIAL"/>
    <n v="47121803"/>
    <s v="MÍNIMA CUANTÍA"/>
    <n v="6"/>
    <n v="4"/>
    <n v="10"/>
    <n v="3"/>
    <n v="535500"/>
    <s v="Unidad"/>
    <s v="NO SOLICITADAS"/>
  </r>
  <r>
    <x v="12"/>
    <x v="5"/>
    <s v="02-02-01-004-002"/>
    <s v="Materiales y suministros - Productos metálicos elaborados (excepto maquinaria y equipo)"/>
    <s v="ESPONJA ABRASIVAPARA LIMPIEZA"/>
    <n v="47121803"/>
    <s v="MÍNIMA CUANTÍA"/>
    <n v="6"/>
    <n v="4"/>
    <n v="10"/>
    <n v="13"/>
    <n v="649740"/>
    <s v="Unidad"/>
    <s v="NO SOLICITADAS"/>
  </r>
  <r>
    <x v="12"/>
    <x v="73"/>
    <s v="08-01-02-001"/>
    <s v="Impuestos - Impuesto predial"/>
    <s v="PAGO IMPUESTO PREDIAL VIGENCIA 2023 ALCALDÍA PUERTO BOYACA ( PREDIO  VELASQUEZ)"/>
    <s v="93161602"/>
    <s v="SOLICITUD DE INFORMACIÓN A LOS PROVEEDORES"/>
    <n v="1"/>
    <n v="12"/>
    <n v="10"/>
    <n v="1"/>
    <n v="19239196"/>
    <s v="GLOBAL"/>
    <s v="NO SOLICITADAS"/>
  </r>
  <r>
    <x v="12"/>
    <x v="73"/>
    <s v="08-01-02-001"/>
    <s v="Impuestos - Impuesto predial"/>
    <s v="PAGO IMPUESTO PREDIAL, SOBRETASA AMBIENTAL CAR Y SOBRETASA BOMBERIL 2023"/>
    <s v="93161602"/>
    <s v="SOLICITUD DE INFORMACIÓN A LOS PROVEEDORES"/>
    <n v="1"/>
    <n v="12"/>
    <n v="10"/>
    <n v="1"/>
    <n v="649103172"/>
    <s v="GLOBAL"/>
    <s v="NO SOLICITADAS"/>
  </r>
  <r>
    <x v="12"/>
    <x v="77"/>
    <s v="08-03"/>
    <s v="Tasas y derechos administrativos"/>
    <s v="PAGO IMPUESTO PREDIAL, SOBRETASA AMBIENTAL CAR Y SOBRETASA BOMBERIL 2023"/>
    <s v="93161600"/>
    <s v="SOLICITUD DE INFORMACIÓN A LOS PROVEEDORES"/>
    <n v="1"/>
    <n v="12"/>
    <n v="10"/>
    <n v="1"/>
    <n v="104729252"/>
    <s v="GLOBAL"/>
    <s v="NO SOLICITADAS"/>
  </r>
  <r>
    <x v="12"/>
    <x v="77"/>
    <s v="08-03"/>
    <s v="Tasas y derechos administrativos"/>
    <s v="SALDOO SOBRETASA AMBIENTAL CAR  Y SOBRETASA BOMBERIL PREDIAL"/>
    <s v="93161600"/>
    <s v="SOLICITUD DE INFORMACIÓN A LOS PROVEEDORES"/>
    <n v="1"/>
    <n v="12"/>
    <n v="10"/>
    <n v="1"/>
    <n v="1033748"/>
    <s v="GLOBAL"/>
    <s v="NO SOLICITADAS"/>
  </r>
  <r>
    <x v="12"/>
    <x v="71"/>
    <s v="02-02-02-009-005-01"/>
    <s v="Adquisición de servicios - Servicios proporcionados por organizaciones gremiales, comerciales y organizaciones de empleadores y de profesionales"/>
    <s v="PAGO ACINPRO POR LA EMISORA AL AIRE 94.1 FM DEL CACOM-1 - FACTURA DIF 14693"/>
    <s v="80121604"/>
    <s v="SOLICITUD DE INFORMACIÓN A LOS PROVEEDORES"/>
    <n v="1"/>
    <n v="12"/>
    <n v="10"/>
    <n v="1"/>
    <n v="5138388"/>
    <s v="GLOBAL"/>
    <s v="NO SOLICITADAS"/>
  </r>
  <r>
    <x v="12"/>
    <x v="71"/>
    <s v="02-02-02-009-005-01"/>
    <s v="Adquisición de servicios - Servicios proporcionados por organizaciones gremiales, comerciales y organizaciones de empleadores y de profesionales"/>
    <s v="PAGO SAYCO POR LA EMISORA AL AIRE 94.1 FM DEL CACOM-1 - FACTURA FE 38386"/>
    <s v="80121604"/>
    <s v="SOLICITUD DE INFORMACIÓN A LOS PROVEEDORES"/>
    <n v="1"/>
    <n v="12"/>
    <n v="10"/>
    <n v="1"/>
    <n v="8352000"/>
    <s v="GLOBAL"/>
    <s v="NO SOLICITADAS"/>
  </r>
  <r>
    <x v="12"/>
    <x v="76"/>
    <s v="08-01-02-006"/>
    <s v="Impuestos - Impuesto sobre vehículos automotores"/>
    <s v="PAGO IMPUESTO SEMAFORIZACIÓN DE LOS VEHÍCULOS DE PLACA GCW749-GCW846-GCW884-GCW885"/>
    <s v="93161600"/>
    <s v="SOLICITUD DE INFORMACIÓN A LOS PROVEEDORES"/>
    <n v="1"/>
    <n v="12"/>
    <n v="10"/>
    <n v="1"/>
    <n v="268000"/>
    <s v="GLOBAL"/>
    <s v="NO SOLICITADAS"/>
  </r>
  <r>
    <x v="12"/>
    <x v="48"/>
    <s v="02-01-01-003-008-01-1"/>
    <s v="Activos fijos - Asientos"/>
    <s v="SILLA PARA PELUQUERIA"/>
    <s v="56111806"/>
    <s v="MÍNIMA CUANTÍA"/>
    <n v="3"/>
    <n v="6"/>
    <n v="10"/>
    <n v="3"/>
    <n v="5712000"/>
    <s v="Unidad"/>
    <s v="NO SOLICITADAS"/>
  </r>
  <r>
    <x v="12"/>
    <x v="48"/>
    <s v="02-01-01-003-008-01-4"/>
    <s v="Activos fijos - Otros muebles n. C. P."/>
    <s v="PEINADORES O TOCADORES DE MADERA"/>
    <s v="56101537"/>
    <s v="MÍNIMA CUANTÍA"/>
    <n v="3"/>
    <n v="6"/>
    <n v="10"/>
    <n v="3"/>
    <n v="3570000"/>
    <s v="Unidad"/>
    <s v="NO SOLICITADAS"/>
  </r>
  <r>
    <x v="12"/>
    <x v="36"/>
    <s v="02-01-01-004-004-08"/>
    <s v="Activos fijos - Aparatos de uso doméstico y sus partes y piezas"/>
    <s v="MAQUINA PATILLERA"/>
    <s v="52141705"/>
    <s v="MÍNIMA CUANTÍA"/>
    <n v="3"/>
    <n v="6"/>
    <n v="16"/>
    <n v="2"/>
    <n v="618800"/>
    <s v="Unidad"/>
    <s v="NO SOLICITADAS"/>
  </r>
  <r>
    <x v="12"/>
    <x v="36"/>
    <s v="02-01-01-004-004-08"/>
    <s v="Activos fijos - Aparatos de uso doméstico y sus partes y piezas"/>
    <s v="MAQUINA PELUQUERIA PROFESIONAL"/>
    <s v="23141608"/>
    <s v="MÍNIMA CUANTÍA"/>
    <n v="3"/>
    <n v="6"/>
    <n v="10"/>
    <n v="2"/>
    <n v="2380000"/>
    <s v="Unidad"/>
    <s v="NO SOLICITADAS"/>
  </r>
  <r>
    <x v="12"/>
    <x v="36"/>
    <s v="02-01-01-004-004-08"/>
    <s v="Activos fijos - Aparatos de uso doméstico y sus partes y piezas"/>
    <s v="MAQUINAS DE CORTE PELUQUERIA"/>
    <s v="23141608"/>
    <s v="MÍNIMA CUANTÍA"/>
    <n v="3"/>
    <n v="6"/>
    <n v="16"/>
    <n v="1"/>
    <n v="446250"/>
    <s v="Unidad"/>
    <s v="NO SOLICITADAS"/>
  </r>
  <r>
    <x v="12"/>
    <x v="36"/>
    <s v="02-01-01-004-004-08"/>
    <s v="Activos fijos - Aparatos de uso doméstico y sus partes y piezas"/>
    <s v="SECADORES PELUQUERIA _x0009_"/>
    <s v="52141703"/>
    <s v="MÍNIMA CUANTÍA"/>
    <n v="3"/>
    <n v="6"/>
    <n v="16"/>
    <n v="1"/>
    <n v="195000"/>
    <s v="Unidad"/>
    <s v="NO SOLICITADAS"/>
  </r>
  <r>
    <x v="12"/>
    <x v="27"/>
    <s v="02-02-01-002-007"/>
    <s v="Materiales y suministros - Artículos textiles (excepto prendas de vestir)"/>
    <s v="CAPAS PELUQUERIA PROFESIONAL_x0009_"/>
    <s v="53131642"/>
    <s v="MÍNIMA CUANTÍA"/>
    <n v="3"/>
    <n v="6"/>
    <n v="16"/>
    <n v="6"/>
    <n v="149940"/>
    <s v="Unidad"/>
    <s v="NO SOLICITADAS"/>
  </r>
  <r>
    <x v="12"/>
    <x v="0"/>
    <s v="02-02-01-003-002-01"/>
    <s v="Materiales y suministros - Pasta de papel, papel y cartón"/>
    <s v="TIRAS DE CUELLO BARBERIA"/>
    <s v="53131624"/>
    <s v="MÍNIMA CUANTÍA"/>
    <n v="3"/>
    <n v="6"/>
    <n v="16"/>
    <n v="16"/>
    <n v="447993"/>
    <s v="Unidad"/>
    <s v="NO SOLICITADAS"/>
  </r>
  <r>
    <x v="12"/>
    <x v="3"/>
    <s v="02-02-01-003-005-03"/>
    <s v="Materiales y suministros - Jabón, preparados para limpieza, perfumes y preparados de tocador"/>
    <s v="CERA  FIJADORA CAPILAR "/>
    <s v="53131602"/>
    <s v="MÍNIMA CUANTÍA"/>
    <n v="3"/>
    <n v="6"/>
    <n v="16"/>
    <n v="1"/>
    <n v="20520"/>
    <s v="Unidad"/>
    <s v="NO SOLICITADAS"/>
  </r>
  <r>
    <x v="12"/>
    <x v="3"/>
    <s v="02-02-01-003-005-03"/>
    <s v="Materiales y suministros - Jabón, preparados para limpieza, perfumes y preparados de tocador"/>
    <s v="CREMA DE MANOS "/>
    <s v="53131607"/>
    <s v="MÍNIMA CUANTÍA"/>
    <n v="3"/>
    <n v="6"/>
    <n v="16"/>
    <n v="22"/>
    <n v="769692"/>
    <s v="Unidad"/>
    <s v="NO SOLICITADAS"/>
  </r>
  <r>
    <x v="12"/>
    <x v="3"/>
    <s v="02-02-01-003-005-03"/>
    <s v="Materiales y suministros - Jabón, preparados para limpieza, perfumes y preparados de tocador"/>
    <s v="LOCION ANTISEPTICA MENTOLADA AZUL"/>
    <s v="53131607"/>
    <s v="MÍNIMA CUANTÍA"/>
    <n v="3"/>
    <n v="6"/>
    <n v="16"/>
    <n v="2"/>
    <n v="63784"/>
    <s v="Unidad"/>
    <s v="NO SOLICITADAS"/>
  </r>
  <r>
    <x v="12"/>
    <x v="2"/>
    <s v="02-02-01-003-006-09"/>
    <s v="Materiales y suministros - Otros productos plásticos"/>
    <s v="ATOMIZADOR PROFESIONAL DE PELUQUERIA"/>
    <s v="40141742"/>
    <s v="MÍNIMA CUANTÍA"/>
    <n v="3"/>
    <n v="6"/>
    <n v="16"/>
    <n v="12"/>
    <n v="178500"/>
    <s v="Unidad"/>
    <s v="NO SOLICITADAS"/>
  </r>
  <r>
    <x v="12"/>
    <x v="2"/>
    <s v="02-02-01-003-006-09"/>
    <s v="Materiales y suministros - Otros productos plásticos"/>
    <s v="GUARDIANES ( RECOLECTOR RESIDUOS)"/>
    <s v="76121901"/>
    <s v="MÍNIMA CUANTÍA"/>
    <n v="3"/>
    <n v="6"/>
    <n v="16"/>
    <n v="11"/>
    <n v="138754"/>
    <s v="Unidad"/>
    <s v="NO SOLICITADAS"/>
  </r>
  <r>
    <x v="12"/>
    <x v="4"/>
    <s v="02-02-01-003-008-09"/>
    <s v="Materiales y suministros - Otros artículos manufacturados n. C. P."/>
    <s v="CEPILLO PULIDOR PELUQUERIA"/>
    <s v="53131635"/>
    <s v="MÍNIMA CUANTÍA"/>
    <n v="3"/>
    <n v="6"/>
    <n v="16"/>
    <n v="8"/>
    <n v="90440"/>
    <s v="Unidad"/>
    <s v="NO SOLICITADAS"/>
  </r>
  <r>
    <x v="12"/>
    <x v="4"/>
    <s v="02-02-01-003-008-09"/>
    <s v="Materiales y suministros - Otros artículos manufacturados n. C. P."/>
    <s v="PEINE PROFESIONAL D ECARBONO PARA PELUQUERIA_x0009__x0009_"/>
    <s v="53131604"/>
    <s v="MÍNIMA CUANTÍA"/>
    <n v="3"/>
    <n v="6"/>
    <n v="16"/>
    <n v="11"/>
    <n v="75922"/>
    <s v="Unidad"/>
    <s v="NO SOLICITADAS"/>
  </r>
  <r>
    <x v="12"/>
    <x v="5"/>
    <s v="02-02-01-004-002"/>
    <s v="Materiales y suministros - Productos metálicos elaborados (excepto maquinaria y equipo)"/>
    <s v="NAVAJA BARBERA DE MADERA RASURADORA"/>
    <s v="53131603"/>
    <s v="MÍNIMA CUANTÍA"/>
    <n v="3"/>
    <n v="6"/>
    <n v="16"/>
    <n v="6"/>
    <n v="149940"/>
    <s v="Unidad"/>
    <s v="NO SOLICITADAS"/>
  </r>
  <r>
    <x v="12"/>
    <x v="5"/>
    <s v="02-02-01-004-002"/>
    <s v="Materiales y suministros - Productos metálicos elaborados (excepto maquinaria y equipo)"/>
    <s v="TIJERAS DE CORTE PELUQUERIA"/>
    <s v="27111531"/>
    <s v="MÍNIMA CUANTÍA"/>
    <n v="3"/>
    <n v="6"/>
    <n v="16"/>
    <n v="6"/>
    <n v="689010"/>
    <s v="Unidad"/>
    <s v="NO SOLICITADAS"/>
  </r>
  <r>
    <x v="12"/>
    <x v="63"/>
    <s v="02-02-01-004-004-08"/>
    <s v="Materiales y suministros - Aparatos de uso doméstico y sus partes y piezas"/>
    <s v="CUCHILLA AFEITAR NAVAJA PATILLERA"/>
    <s v="52141705"/>
    <s v="MÍNIMA CUANTÍA"/>
    <n v="3"/>
    <n v="6"/>
    <n v="16"/>
    <n v="162"/>
    <n v="2602530"/>
    <s v="Kit"/>
    <s v="NO SOLICITADAS"/>
  </r>
  <r>
    <x v="12"/>
    <x v="63"/>
    <s v="02-02-01-004-004-08"/>
    <s v="Materiales y suministros - Aparatos de uso doméstico y sus partes y piezas"/>
    <s v="DISPENSADOR DE TIRAS PARA CUELLO"/>
    <s v="44121631"/>
    <s v="MÍNIMA CUANTÍA"/>
    <n v="3"/>
    <n v="6"/>
    <n v="16"/>
    <n v="6"/>
    <n v="89607"/>
    <s v="Unidad"/>
    <s v="NO SOLICITADAS"/>
  </r>
  <r>
    <x v="12"/>
    <x v="63"/>
    <s v="02-02-01-004-004-08"/>
    <s v="Materiales y suministros - Aparatos de uso doméstico y sus partes y piezas"/>
    <s v="KIT GUIA CORTE CUCHILLA DE CORTE_x0009_"/>
    <s v="52141705"/>
    <s v="MÍNIMA CUANTÍA"/>
    <n v="3"/>
    <n v="6"/>
    <n v="16"/>
    <n v="17"/>
    <n v="1314950"/>
    <s v="Unidad"/>
    <s v="NO SOLICITADAS"/>
  </r>
  <r>
    <x v="12"/>
    <x v="63"/>
    <s v="02-02-01-004-004-08"/>
    <s v="Materiales y suministros - Aparatos de uso doméstico y sus partes y piezas"/>
    <s v="REPUESTO CUCHILLA MAQUINA PATILLERA"/>
    <s v="52141705"/>
    <s v="MÍNIMA CUANTÍA"/>
    <n v="3"/>
    <n v="6"/>
    <n v="16"/>
    <n v="1"/>
    <n v="99960"/>
    <s v="Unidad"/>
    <s v="NO SOLICITADAS"/>
  </r>
  <r>
    <x v="12"/>
    <x v="63"/>
    <s v="02-02-01-004-004-08"/>
    <s v="Materiales y suministros - Aparatos de uso doméstico y sus partes y piezas"/>
    <s v="REPUESTO CUCHILLA MAQUINA PELUQUERIA"/>
    <s v="52141705"/>
    <s v="MÍNIMA CUANTÍA"/>
    <n v="3"/>
    <n v="6"/>
    <n v="10"/>
    <n v="5"/>
    <n v="1279250"/>
    <s v="Unidad"/>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BARRERA FRENADO"/>
    <s v="15121504"/>
    <s v="SELECCIÓN ABREVIADA SUBASTA INVERSA (NO DISPONIBLE)"/>
    <n v="4"/>
    <n v="5"/>
    <n v="10"/>
    <n v="1"/>
    <n v="8675361.8000000007"/>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ROTECTOR MULTIUSOS WD-40 _x0009__x0009_"/>
    <s v="15121514"/>
    <s v="SELECCIÓN ABREVIADA SUBASTA INVERSA (NO DISPONIBLE)"/>
    <n v="4"/>
    <n v="5"/>
    <n v="10"/>
    <n v="1"/>
    <n v="400000"/>
    <s v="Unidad"/>
    <s v="NO SOLICITADAS"/>
  </r>
  <r>
    <x v="12"/>
    <x v="1"/>
    <s v="02-02-01-003-003-04"/>
    <s v="Materiales y suministros - Gas de petróleo y otros hidrocarburos gaseosos (excepto gas natural)"/>
    <s v="GAS BUTANO"/>
    <s v="15111505"/>
    <s v="SELECCIÓN ABREVIADA SUBASTA INVERSA (NO DISPONIBLE)"/>
    <n v="4"/>
    <n v="5"/>
    <n v="10"/>
    <n v="1"/>
    <n v="138746.29999999999"/>
    <s v="GLOBAL"/>
    <s v="NO SOLICITADAS"/>
  </r>
  <r>
    <x v="12"/>
    <x v="7"/>
    <s v="02-02-01-003-004-01"/>
    <s v="Materiales y suministros - Químicos orgánicos básicos"/>
    <s v="ALCOHOL ISOPROPILICO"/>
    <s v="15121804"/>
    <s v="SELECCIÓN ABREVIADA SUBASTA INVERSA (NO DISPONIBLE)"/>
    <n v="4"/>
    <n v="5"/>
    <n v="10"/>
    <n v="1"/>
    <n v="1200000"/>
    <s v="Unidad"/>
    <s v="NO SOLICITADAS"/>
  </r>
  <r>
    <x v="12"/>
    <x v="7"/>
    <s v="02-02-01-003-004-02"/>
    <s v="Materiales y suministros - Productos químicos inorgánicos básicos n. C. P."/>
    <s v="AGUA PARA BATERIA"/>
    <s v="41104213"/>
    <s v="SELECCIÓN ABREVIADA SUBASTA INVERSA (NO DISPONIBLE)"/>
    <n v="4"/>
    <n v="5"/>
    <n v="10"/>
    <n v="1"/>
    <n v="478524.48"/>
    <s v="GLOBAL"/>
    <s v="NO SOLICITADAS"/>
  </r>
  <r>
    <x v="12"/>
    <x v="3"/>
    <s v="02-02-01-003-005-04"/>
    <s v="Materiales y suministros - Productos químicos n. C. P."/>
    <s v="LIMPIA CONTACTO SECO LIMPIADOR QUIMICO "/>
    <s v="15121804"/>
    <s v="SELECCIÓN ABREVIADA SUBASTA INVERSA (NO DISPONIBLE)"/>
    <n v="4"/>
    <n v="5"/>
    <n v="10"/>
    <n v="1"/>
    <n v="1200000"/>
    <s v="GLOBAL"/>
    <s v="NO SOLICITADAS"/>
  </r>
  <r>
    <x v="12"/>
    <x v="3"/>
    <s v="02-02-01-003-005-04"/>
    <s v="Materiales y suministros - Productos químicos n. C. P."/>
    <s v="LIMPIADOR RADIADORES  POR GALON"/>
    <s v="47131821"/>
    <s v="SELECCIÓN ABREVIADA SUBASTA INVERSA (NO DISPONIBLE)"/>
    <n v="4"/>
    <n v="5"/>
    <n v="10"/>
    <n v="1"/>
    <n v="324670.08000000002"/>
    <s v="GLOBAL"/>
    <s v="NO SOLICITADAS"/>
  </r>
  <r>
    <x v="12"/>
    <x v="2"/>
    <s v="02-02-01-003-006-09"/>
    <s v="Materiales y suministros - Otros productos plásticos"/>
    <s v="KIT AMARRAS PLASTICAS STRAP "/>
    <s v="27112132"/>
    <s v="SELECCIÓN ABREVIADA SUBASTA INVERSA (NO DISPONIBLE)"/>
    <n v="4"/>
    <n v="5"/>
    <n v="10"/>
    <n v="1"/>
    <n v="121811.23999999999"/>
    <s v="GLOBAL"/>
    <s v="NO SOLICITADAS"/>
  </r>
  <r>
    <x v="12"/>
    <x v="65"/>
    <s v="02-02-01-004-006-04"/>
    <s v="Materiales y suministros - Acumuladores, pilas y baterías primarias y sus partes y piezas"/>
    <s v="BATERIAS"/>
    <s v="26111702"/>
    <s v="SELECCIÓN ABREVIADA SUBASTA INVERSA (NO DISPONIBLE)"/>
    <n v="4"/>
    <n v="5"/>
    <n v="16"/>
    <n v="1"/>
    <n v="252132.44"/>
    <s v="GLOBAL"/>
    <s v="NO SOLICITADAS"/>
  </r>
  <r>
    <x v="12"/>
    <x v="77"/>
    <s v="08-03"/>
    <s v="Tasas y derechos administrativos"/>
    <s v="PAGO A LA CAR FACTURA 15773 POR CONCEPTO DE TASA RETRIBUTIVA CORRESPONDIENTE A LA PLANTA DE TRATAMIENTO DE AGUA RESIDUAL DE LA ESIMA DEL AÑO 2022"/>
    <n v="93161600"/>
    <s v="SOLICITUD DE INFORMACIÓN A LOS PROVEEDORES"/>
    <n v="1"/>
    <n v="12"/>
    <n v="10"/>
    <n v="1"/>
    <n v="1157842"/>
    <s v="GLOBAL"/>
    <s v="NO SOLICITADAS"/>
  </r>
  <r>
    <x v="12"/>
    <x v="77"/>
    <s v="08-03"/>
    <s v="Tasas y derechos administrativos"/>
    <s v="PAGO A LA CAR POR SEGUIMIENTO AMBIENTAL ALJIBE CACOM-1 AUTO DRBM No.04236000130"/>
    <s v="93151510"/>
    <s v="SOLICITUD DE INFORMACIÓN A LOS PROVEEDORES"/>
    <n v="1"/>
    <n v="12"/>
    <n v="10"/>
    <n v="1"/>
    <n v="1157826"/>
    <s v="GLOBAL"/>
    <s v="NO SOLICITADAS"/>
  </r>
  <r>
    <x v="12"/>
    <x v="77"/>
    <s v="08-03"/>
    <s v="Tasas y derechos administrativos"/>
    <s v="PAGO A LA CAR POR VISITAS SEGUIMIENTO A LA PTAR DE LA ESIMA AUTO DRBM No.04236000101"/>
    <s v="93151510"/>
    <s v="SOLICITUD DE INFORMACIÓN A LOS PROVEEDORES"/>
    <n v="1"/>
    <n v="12"/>
    <n v="10"/>
    <n v="1"/>
    <n v="1073122"/>
    <s v="GLOBAL"/>
    <s v="NO SOLICITADAS"/>
  </r>
  <r>
    <x v="12"/>
    <x v="77"/>
    <s v="08-03"/>
    <s v="Tasas y derechos administrativos"/>
    <s v="PAGO EVALUCIÓN AMBIENTAL"/>
    <s v="93151510"/>
    <s v="SOLICITUD DE INFORMACIÓN A LOS PROVEEDORES"/>
    <n v="1"/>
    <n v="12"/>
    <n v="10"/>
    <n v="1"/>
    <n v="158173"/>
    <s v="GLOBAL"/>
    <s v="NO SOLICITADAS"/>
  </r>
  <r>
    <x v="12"/>
    <x v="77"/>
    <s v="08-03"/>
    <s v="Tasas y derechos administrativos"/>
    <s v="PAGO POR CONCEPTO SEGUIMIENTO AMBIENTAL AUTO DRBM No.0423600086"/>
    <s v="93151510"/>
    <s v="SOLICITUD DE INFORMACIÓN A LOS PROVEEDORES"/>
    <n v="1"/>
    <n v="12"/>
    <n v="10"/>
    <n v="1"/>
    <n v="1073122"/>
    <s v="GLOBAL"/>
    <s v="NO SOLICITADAS"/>
  </r>
  <r>
    <x v="12"/>
    <x v="77"/>
    <s v="08-03"/>
    <s v="Tasas y derechos administrativos"/>
    <s v="PAGO TASAS POR UTILIZACIÓN DE AGUA  A LA CAR POR ALJIBE FACTURA 202202403 Y POR POZOS FACTURA 202202309"/>
    <n v="93161600"/>
    <s v="SOLICITUD DE INFORMACIÓN A LOS PROVEEDORES"/>
    <n v="1"/>
    <n v="12"/>
    <n v="10"/>
    <n v="1"/>
    <n v="910740"/>
    <s v="GLOBAL"/>
    <s v="NO SOLICITADAS"/>
  </r>
  <r>
    <x v="12"/>
    <x v="77"/>
    <s v="08-03"/>
    <s v="Tasas y derechos administrativos"/>
    <s v="PAGO TASAS POR UTILIZACIÓN DE AGUAS FRA No.202103797-No.202103796-No.202003712"/>
    <s v="93151510"/>
    <s v="SOLICITUD DE INFORMACIÓN A LOS PROVEEDORES"/>
    <n v="1"/>
    <n v="12"/>
    <n v="10"/>
    <n v="1"/>
    <n v="762384"/>
    <s v="GLOBAL"/>
    <s v="NO SOLICITADAS"/>
  </r>
  <r>
    <x v="12"/>
    <x v="77"/>
    <s v="08-03"/>
    <s v="Tasas y derechos administrativos"/>
    <s v="TRAMITE PARA EXPEDIR EL CERTIFICADO DE LA SIJIN PARA LA CHATARRIZACIÓN DE VEHÍCULOS PLACAS LTC066 AMBULANCIA MAZDA- 18-L0190 TRACTOR JOHN DERRE - 6-7225 CATERPILLAR MAQ.AMARILLA- RUJ-81D MOTOCICLETA YAMAHA"/>
    <n v="86141504"/>
    <s v="SOLICITUD DE INFORMACIÓN A LOS PROVEEDORES"/>
    <n v="1"/>
    <n v="12"/>
    <n v="10"/>
    <n v="1"/>
    <n v="266668"/>
    <s v="GLOBAL"/>
    <s v="NO SOLICITADAS"/>
  </r>
  <r>
    <x v="12"/>
    <x v="72"/>
    <s v="02-02-02-010"/>
    <s v="Adquisición de servicios - Viáticos de los funcionarios en comisión"/>
    <s v="VIÁTICOS COMISIÓN OPERATIVA ANTIDRON C-UAS - ABRIL"/>
    <n v="90111503"/>
    <s v="SOLICITUD DE INFORMACIÓN A LOS PROVEEDORES"/>
    <n v="1"/>
    <n v="12"/>
    <n v="10"/>
    <n v="1"/>
    <n v="2835000"/>
    <s v="GLOBAL"/>
    <s v="NO SOLICITADAS"/>
  </r>
  <r>
    <x v="12"/>
    <x v="72"/>
    <s v="02-02-02-010"/>
    <s v="Adquisición de servicios - Viáticos de los funcionarios en comisión"/>
    <s v="VIÁTICOS COMISIÓN OPERATIVA ANTIDRON C-UAS - AGOSTO"/>
    <n v="90111503"/>
    <s v="SOLICITUD DE INFORMACIÓN A LOS PROVEEDORES"/>
    <n v="1"/>
    <n v="12"/>
    <n v="10"/>
    <n v="1"/>
    <n v="3920000"/>
    <s v="GLOBAL"/>
    <s v="NO SOLICITADAS"/>
  </r>
  <r>
    <x v="12"/>
    <x v="72"/>
    <s v="02-02-02-010"/>
    <s v="Adquisición de servicios - Viáticos de los funcionarios en comisión"/>
    <s v="VIÁTICOS COMISIÓN OPERATIVA ANTIDRON C-UAS - FEBRERO"/>
    <n v="90111503"/>
    <s v="SOLICITUD DE INFORMACIÓN A LOS PROVEEDORES"/>
    <n v="1"/>
    <n v="12"/>
    <n v="10"/>
    <n v="1"/>
    <n v="2940000"/>
    <s v="GLOBAL"/>
    <s v="NO SOLICITADAS"/>
  </r>
  <r>
    <x v="12"/>
    <x v="72"/>
    <s v="02-02-02-010"/>
    <s v="Adquisición de servicios - Viáticos de los funcionarios en comisión"/>
    <s v="VIÁTICOS COMISIÓN OPERATIVA ANTIDRON C-UAS - JULIO"/>
    <n v="90111503"/>
    <s v="SOLICITUD DE INFORMACIÓN A LOS PROVEEDORES"/>
    <n v="1"/>
    <n v="12"/>
    <n v="10"/>
    <n v="1"/>
    <n v="5880000"/>
    <s v="GLOBAL"/>
    <s v="NO SOLICITADAS"/>
  </r>
  <r>
    <x v="12"/>
    <x v="72"/>
    <s v="02-02-02-010"/>
    <s v="Adquisición de servicios - Viáticos de los funcionarios en comisión"/>
    <s v="VIÁTICOS COMISIÓN OPERATIVA ANTIDRON C-UAS - JUNIO"/>
    <n v="90111503"/>
    <s v="SOLICITUD DE INFORMACIÓN A LOS PROVEEDORES"/>
    <n v="1"/>
    <n v="12"/>
    <n v="10"/>
    <n v="1"/>
    <n v="3920000"/>
    <s v="GLOBAL"/>
    <s v="NO SOLICITADAS"/>
  </r>
  <r>
    <x v="12"/>
    <x v="72"/>
    <s v="02-02-02-010"/>
    <s v="Adquisición de servicios - Viáticos de los funcionarios en comisión"/>
    <s v="VIÁTICOS COMISIÓN OPERATIVA ANTIDRON C-UAS - MARZO"/>
    <n v="90111503"/>
    <s v="SOLICITUD DE INFORMACIÓN A LOS PROVEEDORES"/>
    <n v="1"/>
    <n v="12"/>
    <n v="10"/>
    <n v="1"/>
    <n v="1365000"/>
    <s v="GLOBAL"/>
    <s v="NO SOLICITADAS"/>
  </r>
  <r>
    <x v="12"/>
    <x v="72"/>
    <s v="02-02-02-010"/>
    <s v="Adquisición de servicios - Viáticos de los funcionarios en comisión"/>
    <s v="VIÁTICOS COMISIÓN OPERATIVA ANTIDRON C-UAS - NOVIEMBRE"/>
    <n v="90111503"/>
    <s v="SOLICITUD DE INFORMACIÓN A LOS PROVEEDORES"/>
    <n v="1"/>
    <n v="12"/>
    <n v="10"/>
    <n v="1"/>
    <n v="3780000"/>
    <s v="GLOBAL"/>
    <s v="NO SOLICITADAS"/>
  </r>
  <r>
    <x v="12"/>
    <x v="72"/>
    <s v="02-02-02-010"/>
    <s v="Adquisición de servicios - Viáticos de los funcionarios en comisión"/>
    <s v="VIÁTICOS COMISIÓN OPERATIVA ANTIDRON C-UAS - OCTUBRE"/>
    <n v="90111503"/>
    <s v="SOLICITUD DE INFORMACIÓN A LOS PROVEEDORES"/>
    <n v="1"/>
    <n v="12"/>
    <n v="10"/>
    <n v="1"/>
    <n v="3920000"/>
    <s v="GLOBAL"/>
    <s v="NO SOLICITADAS"/>
  </r>
  <r>
    <x v="12"/>
    <x v="72"/>
    <s v="02-02-02-010"/>
    <s v="Adquisición de servicios - Viáticos de los funcionarios en comisión"/>
    <s v="VIÁTICOS COMISIÓN OPERATIVA ANTIDRON C-UAS - SEPTIEMBRE"/>
    <n v="90111503"/>
    <s v="SOLICITUD DE INFORMACIÓN A LOS PROVEEDORES"/>
    <n v="1"/>
    <n v="12"/>
    <n v="10"/>
    <n v="1"/>
    <n v="3920000"/>
    <s v="GLOBAL"/>
    <s v="NO SOLICITADAS"/>
  </r>
  <r>
    <x v="12"/>
    <x v="72"/>
    <s v="02-02-02-010"/>
    <s v="Adquisición de servicios - Viáticos de los funcionarios en comisión"/>
    <s v="VIÁTICOS COMISIÓN OPERATIVA ANTIDRON C-UAS DICIEMBRE"/>
    <n v="90111503"/>
    <s v="SOLICITUD DE INFORMACIÓN A LOS PROVEEDORES"/>
    <n v="1"/>
    <n v="12"/>
    <n v="10"/>
    <n v="1"/>
    <n v="4200000"/>
    <s v="GLOBAL"/>
    <s v="NO SOLICITADAS"/>
  </r>
  <r>
    <x v="12"/>
    <x v="2"/>
    <s v="02-02-01-003-006-02"/>
    <s v="Materiales y suministros - Otros productos de caucho"/>
    <s v="TAPETE DE ENTRADA TRAFICO PESADO MEDIDAS DE 4 METROS X 2.5 METROS INCLUYE LOGO"/>
    <s v="52101508"/>
    <s v="MÍNIMA CUANTÍA"/>
    <n v="5"/>
    <n v="4"/>
    <n v="10"/>
    <n v="1"/>
    <n v="2561530"/>
    <s v="Unidad"/>
    <s v="NO SOLICITADAS"/>
  </r>
  <r>
    <x v="12"/>
    <x v="2"/>
    <s v="02-02-01-003-006-02"/>
    <s v="Materiales y suministros - Otros productos de caucho"/>
    <s v="TAPETE DE ENTRADA TRAFICO PESADO MEDIDAS DE 4 METROS X 3 METROS INCLUYE LOGO"/>
    <s v="52101508"/>
    <s v="MÍNIMA CUANTÍA"/>
    <n v="5"/>
    <n v="4"/>
    <n v="10"/>
    <n v="1"/>
    <n v="3055399"/>
    <s v="Unidad"/>
    <s v="NO SOLICITADAS"/>
  </r>
  <r>
    <x v="12"/>
    <x v="3"/>
    <s v="02-02-01-003-005-01"/>
    <s v="Materiales y suministros - Pinturas y barnices y productos relacionados; colores para la pintura artística; tintas"/>
    <s v="TINTA PARA IMPRESORAS"/>
    <n v="44103103"/>
    <s v="MÍNIMA CUANTÍA"/>
    <n v="4"/>
    <n v="5"/>
    <n v="10"/>
    <n v="1"/>
    <n v="1576000"/>
    <s v="GLOBAL"/>
    <s v="NO SOLICITADAS"/>
  </r>
  <r>
    <x v="12"/>
    <x v="2"/>
    <s v="02-02-01-003-006-09"/>
    <s v="Materiales y suministros - Otros productos plásticos"/>
    <s v="TONER IMPRESORAS"/>
    <n v="44103103"/>
    <s v="MÍNIMA CUANTÍA"/>
    <n v="4"/>
    <n v="5"/>
    <n v="10"/>
    <n v="1"/>
    <n v="18318023"/>
    <s v="GLOBAL"/>
    <s v="NO SOLICITADAS"/>
  </r>
  <r>
    <x v="12"/>
    <x v="4"/>
    <s v="02-02-01-003-008-09"/>
    <s v="Materiales y suministros - Otros artículos manufacturados n. C. P."/>
    <s v="CINTA IMPRESORAS  "/>
    <n v="44103100"/>
    <s v="MÍNIMA CUANTÍA"/>
    <n v="4"/>
    <n v="5"/>
    <n v="10"/>
    <n v="1"/>
    <n v="108000"/>
    <s v="GLOBAL"/>
    <s v="NO SOLICITADAS"/>
  </r>
  <r>
    <x v="12"/>
    <x v="64"/>
    <s v="02-02-01-004-005-02"/>
    <s v="Materiales y suministros - Maquinaria de informática y sus partes, piezas y accesorios"/>
    <s v="UNIDAD DE IMAGEN "/>
    <n v="44103120"/>
    <s v="MÍNIMA CUANTÍA"/>
    <n v="4"/>
    <n v="5"/>
    <n v="10"/>
    <n v="1"/>
    <n v="796000"/>
    <s v="GLOBAL"/>
    <s v="NO SOLICITADAS"/>
  </r>
  <r>
    <x v="12"/>
    <x v="35"/>
    <s v="02-01-01-004-008-02"/>
    <s v="Activos fijos - Instrumentos y aparatos de medición, verificación, análisis, de navegación y para otros fines (excepto instrumentos ópticos); instrumentos de control de procesos industriales, sus partes, piezas y accesorios"/>
    <s v="POWER SENSOR "/>
    <n v="41111900"/>
    <s v="MÍNIMA CUANTÍA"/>
    <n v="4"/>
    <n v="5"/>
    <n v="10"/>
    <n v="1"/>
    <n v="47816580"/>
    <s v="Unidad"/>
    <s v="NO SOLICITADAS"/>
  </r>
  <r>
    <x v="12"/>
    <x v="67"/>
    <s v="02-02-02-005-004-01-1"/>
    <s v="Adquisición de servicios - Servicios generales de construcción de edificaciones residenciales"/>
    <s v="MANTENIMIENTO VIVIENDA FISCAL Y BARRACAS "/>
    <s v="72102900"/>
    <s v="MÍNIMA CUANTÍA"/>
    <n v="4"/>
    <n v="5"/>
    <n v="16"/>
    <n v="1"/>
    <n v="9768143.25"/>
    <s v="GLOBAL"/>
    <s v="SI APROBADAS"/>
  </r>
  <r>
    <x v="12"/>
    <x v="67"/>
    <s v="02-02-02-005-004-02-5"/>
    <s v="Adquisición de servicios - Servicios generales de construcción de tuberías y cables locales, y obras conexas"/>
    <s v="SERVICIO DE OPERACIÓN, MANTENIMIENTO CORRECTIVO Y PREVENTIVO PTAR - PTAP"/>
    <n v="77121704"/>
    <s v="MÍNIMA CUANTÍA"/>
    <n v="4"/>
    <n v="5"/>
    <n v="10"/>
    <n v="1"/>
    <n v="28066150"/>
    <s v="GLOBAL"/>
    <s v="SI APROBADAS"/>
  </r>
  <r>
    <x v="12"/>
    <x v="15"/>
    <s v="02-02-02-008-005-03"/>
    <s v="Adquisición de servicios - Servicios de limpieza"/>
    <s v="SERVICIO DE ASEO Y LIMPIEZA INSTALACIONES ESM"/>
    <s v="76111501"/>
    <s v="MÍNIMA CUANTÍA"/>
    <n v="4"/>
    <n v="5"/>
    <n v="10"/>
    <n v="1"/>
    <n v="7567598.6600000001"/>
    <s v="GLOBAL"/>
    <s v="SI APROBADAS"/>
  </r>
  <r>
    <x v="12"/>
    <x v="14"/>
    <s v="02-02-02-008-007-01-5"/>
    <s v="Adquisición de servicios - Servicios de mantenimiento y reparación de otra maquinaria y otro equipo"/>
    <s v="MANTENIMIENTO PREVENTIVO Y CORRECTIVO A TODO COSTO DEL SIMULADOR 172 REDBIRD DE LA FAC ATD FAC 740 (AMARRE VF 2024)"/>
    <s v="72151802"/>
    <s v="MÍNIMA CUANTÍA"/>
    <n v="4"/>
    <n v="5"/>
    <n v="10"/>
    <n v="1"/>
    <n v="9023370"/>
    <s v="GLOBAL"/>
    <s v="SI APROBADAS"/>
  </r>
  <r>
    <x v="12"/>
    <x v="29"/>
    <s v="02-02-02-008-002-01"/>
    <s v="Adquisición de servicios - Servicios jurídicos"/>
    <s v=" SERVICIOS PROFESIONALES DE UN ABOGADO "/>
    <s v="80101500"/>
    <s v="CONTRATACIÓN DIRECTA"/>
    <n v="6"/>
    <n v="6"/>
    <n v="10"/>
    <n v="1"/>
    <n v="34611132"/>
    <s v="GLOBAL"/>
    <s v="NO SOLICITADAS"/>
  </r>
  <r>
    <x v="12"/>
    <x v="56"/>
    <s v="02-01-01-004-007-03"/>
    <s v="Activos fijos - Radiorreceptores y receptores de televisión; aparatos para la grabación y reproducción de sonido y video; micrófonos, altavoces, amplificadores, etc."/>
    <s v="VIDEO BEAM (3.600 Lumens)"/>
    <n v="45111616"/>
    <s v="MÍNIMA CUANTÍA"/>
    <n v="6"/>
    <n v="4"/>
    <n v="10"/>
    <n v="7"/>
    <n v="21700000"/>
    <s v="Unidad"/>
    <s v="NO SOLICITADAS"/>
  </r>
  <r>
    <x v="12"/>
    <x v="56"/>
    <s v="02-01-01-004-007-03"/>
    <s v="Activos fijos - Radiorreceptores y receptores de televisión; aparatos para la grabación y reproducción de sonido y video; micrófonos, altavoces, amplificadores, etc."/>
    <s v="VIDEO BEAM (5.200 Lumens)"/>
    <n v="45111616"/>
    <s v="MÍNIMA CUANTÍA"/>
    <n v="6"/>
    <n v="4"/>
    <n v="10"/>
    <n v="1"/>
    <n v="15500000"/>
    <s v="Unidad"/>
    <s v="NO SOLICITADAS"/>
  </r>
  <r>
    <x v="12"/>
    <x v="15"/>
    <s v="02-02-02-008-005-03"/>
    <s v="Adquisición de servicios - Servicios de limpieza"/>
    <s v="SERVICIO ASEO INSTALACIONES C1"/>
    <s v="76111501"/>
    <s v="MÍNIMA CUANTÍA"/>
    <n v="7"/>
    <n v="1"/>
    <n v="16"/>
    <n v="1"/>
    <n v="16634836.91"/>
    <s v="GLOBAL"/>
    <s v="SI APROBADAS"/>
  </r>
  <r>
    <x v="12"/>
    <x v="31"/>
    <s v="02-02-02-008-003-05"/>
    <s v="Adquisición de servicios - Servicios veterinarios"/>
    <s v="SERVICIOS MEDICOS VETERINARIOS ESPECIALIZADOS"/>
    <s v="70122009"/>
    <s v="MÍNIMA CUANTÍA"/>
    <n v="7"/>
    <n v="5"/>
    <n v="10"/>
    <n v="1"/>
    <n v="3508000"/>
    <s v="GLOBAL"/>
    <s v="SI APROBADAS"/>
  </r>
  <r>
    <x v="12"/>
    <x v="3"/>
    <s v="02-02-01-003-005-01"/>
    <s v="Materiales y suministros - Pinturas y barnices y productos relacionados; colores para la pintura artística; tintas"/>
    <s v="PINTURA TIPO TRAFICO AMARILLO"/>
    <n v="31211500"/>
    <s v="SELECCIÓN ABREVIADA - ACUERDO MARCO"/>
    <n v="6"/>
    <n v="7"/>
    <n v="10"/>
    <n v="100"/>
    <n v="35176400"/>
    <s v="CUÑETE"/>
    <s v="NO SOLICITADAS"/>
  </r>
  <r>
    <x v="12"/>
    <x v="3"/>
    <s v="02-02-01-003-005-01"/>
    <s v="Materiales y suministros - Pinturas y barnices y productos relacionados; colores para la pintura artística; tintas"/>
    <s v="PINTURA TIPO TRAFICO BLANCO"/>
    <n v="31211500"/>
    <s v="SELECCIÓN ABREVIADA - ACUERDO MARCO"/>
    <n v="6"/>
    <n v="7"/>
    <n v="10"/>
    <n v="300"/>
    <n v="101263050"/>
    <s v="CUÑETE"/>
    <s v="NO SOLICITADAS"/>
  </r>
  <r>
    <x v="12"/>
    <x v="3"/>
    <s v="02-02-01-003-005-01"/>
    <s v="Materiales y suministros - Pinturas y barnices y productos relacionados; colores para la pintura artística; tintas"/>
    <s v="PINTURA TIPO TRAFICO NEGRO"/>
    <n v="31211500"/>
    <s v="SELECCIÓN ABREVIADA - ACUERDO MARCO"/>
    <n v="6"/>
    <n v="7"/>
    <n v="10"/>
    <n v="50"/>
    <n v="15719900"/>
    <s v="CUÑETE"/>
    <s v="NO SOLICITADAS"/>
  </r>
  <r>
    <x v="12"/>
    <x v="3"/>
    <s v="02-02-01-003-005-01"/>
    <s v="Materiales y suministros - Pinturas y barnices y productos relacionados; colores para la pintura artística; tintas"/>
    <s v="PINTURA TIPO TRAFICO ROJO"/>
    <n v="31211500"/>
    <s v="SELECCIÓN ABREVIADA - ACUERDO MARCO"/>
    <n v="6"/>
    <n v="7"/>
    <n v="10"/>
    <n v="10"/>
    <n v="3778250"/>
    <s v="CUÑETE"/>
    <s v="NO SOLICITADAS"/>
  </r>
  <r>
    <x v="12"/>
    <x v="61"/>
    <s v="02-02-01-003-007-01"/>
    <s v="Materiales y suministros - Vidrio y productos de vidrio"/>
    <s v="MICROESFERAS"/>
    <n v="31191513"/>
    <s v="SELECCIÓN ABREVIADA - ACUERDO MARCO"/>
    <n v="6"/>
    <n v="7"/>
    <n v="10"/>
    <n v="210"/>
    <n v="51279480"/>
    <s v="BULTO X 25KG"/>
    <s v="NO SOLICITADAS"/>
  </r>
  <r>
    <x v="12"/>
    <x v="14"/>
    <s v="02-02-02-008-007-01-5"/>
    <s v="Adquisición de servicios - Servicios de mantenimiento y reparación de otra maquinaria y otro equipo"/>
    <s v="MANTENIMIENTO EQUIPO DE PINTURA PINTA RAYAS "/>
    <n v="72151802"/>
    <s v="MÍNIMA CUANTÍA"/>
    <n v="7"/>
    <n v="4"/>
    <n v="10"/>
    <n v="1"/>
    <n v="22203020"/>
    <s v="GLOBAL"/>
    <s v="NO SOLICITADAS"/>
  </r>
  <r>
    <x v="12"/>
    <x v="15"/>
    <s v="02-02-02-008-005-09-7"/>
    <s v="Adquisición de servicios - Servicios de mantenimiento y cuidado del paisaje"/>
    <s v="SERVICIO PODA ARBOLES"/>
    <n v="70111503"/>
    <s v="MÍNIMA CUANTÍA"/>
    <n v="7"/>
    <n v="4"/>
    <n v="10"/>
    <n v="1"/>
    <n v="22967000"/>
    <s v="GLOBAL"/>
    <s v="NO SOLICITADAS"/>
  </r>
  <r>
    <x v="12"/>
    <x v="14"/>
    <s v="02-02-02-008-007-01-5"/>
    <s v="Adquisición de servicios - Servicios de mantenimiento y reparación de otra maquinaria y otro equipo"/>
    <s v="MANTENIMIENTO PLANTA ELECTRICA (TRANSFERENCIA ACCOFA)"/>
    <s v="72101517"/>
    <s v="MÍNIMA CUANTÍA"/>
    <n v="7"/>
    <n v="4"/>
    <n v="10"/>
    <n v="1"/>
    <n v="29956159.850000001"/>
    <s v="GLOBAL"/>
    <s v="NO SOLICITADAS"/>
  </r>
  <r>
    <x v="12"/>
    <x v="14"/>
    <s v="02-02-02-008-007-01-5"/>
    <s v="Adquisición de servicios - Servicios de mantenimiento y reparación de otra maquinaria y otro equipo"/>
    <s v="MANTENIMIENTO EQUIPO  CONVERTIDOR DE FRECUENCIA"/>
    <n v="73152108"/>
    <s v="MÍNIMA CUANTÍA"/>
    <n v="7"/>
    <n v="4"/>
    <n v="10"/>
    <n v="1"/>
    <n v="21122500"/>
    <s v="GLOBAL"/>
    <s v="NO SOLICITADAS"/>
  </r>
  <r>
    <x v="12"/>
    <x v="7"/>
    <s v="02-02-01-003-004-02"/>
    <s v="Materiales y suministros - Productos químicos inorgánicos básicos n. C. P."/>
    <s v="CLARIFICADOR "/>
    <n v="49241712"/>
    <s v="MÍNIMA CUANTÍA"/>
    <n v="7"/>
    <n v="4"/>
    <n v="10"/>
    <n v="28"/>
    <n v="159236"/>
    <s v="Litro"/>
    <s v="NO SOLICITADAS"/>
  </r>
  <r>
    <x v="12"/>
    <x v="7"/>
    <s v="02-02-01-003-004-02"/>
    <s v="Materiales y suministros - Productos químicos inorgánicos básicos n. C. P."/>
    <s v="CLORO GRANULADO 68% "/>
    <n v="49241712"/>
    <s v="MÍNIMA CUANTÍA"/>
    <n v="7"/>
    <n v="4"/>
    <n v="10"/>
    <n v="876"/>
    <n v="10076628"/>
    <s v="Kilogramo"/>
    <s v="NO SOLICITADAS"/>
  </r>
  <r>
    <x v="12"/>
    <x v="7"/>
    <s v="02-02-01-003-004-02"/>
    <s v="Materiales y suministros - Productos químicos inorgánicos básicos n. C. P."/>
    <s v="CLORO GRANULADO 90%"/>
    <n v="49241712"/>
    <s v="MÍNIMA CUANTÍA"/>
    <n v="7"/>
    <n v="4"/>
    <n v="10"/>
    <n v="451"/>
    <n v="3479014"/>
    <s v="Kilogramo"/>
    <s v="NO SOLICITADAS"/>
  </r>
  <r>
    <x v="12"/>
    <x v="7"/>
    <s v="02-02-01-003-004-02"/>
    <s v="Materiales y suministros - Productos químicos inorgánicos básicos n. C. P."/>
    <s v="PIPETA CLORO GASEOSO"/>
    <n v="49241712"/>
    <s v="MÍNIMA CUANTÍA"/>
    <n v="7"/>
    <n v="4"/>
    <n v="10"/>
    <n v="3"/>
    <n v="2468280"/>
    <s v="Unidad"/>
    <s v="NO SOLICITADAS"/>
  </r>
  <r>
    <x v="12"/>
    <x v="3"/>
    <s v="02-02-01-003-005-04"/>
    <s v="Materiales y suministros - Productos químicos n. C. P."/>
    <s v="ALGUICIDA"/>
    <n v="49241712"/>
    <s v="MÍNIMA CUANTÍA"/>
    <n v="7"/>
    <n v="4"/>
    <n v="10"/>
    <n v="218"/>
    <n v="1591836"/>
    <s v="Litro"/>
    <s v="NO SOLICITADAS"/>
  </r>
  <r>
    <x v="12"/>
    <x v="48"/>
    <s v="02-01-01-003-008-01-4"/>
    <s v="Activos fijos - Otros muebles n. C. P."/>
    <s v="ADQUISICIÓN DE ESTIBAS ESTANDAR Y ESTIBAS ESPECIALES BOMBAS PARA EL CORRECTO ALMACENAMIENTO Y SEGURIDAD EN LOS DEPOSITOS DE ARMAMENTO DE LA FAC.  "/>
    <n v="24112700"/>
    <s v="SELECCIÓN ABREVIADA MENOR CUANTÍA"/>
    <n v="8"/>
    <n v="3"/>
    <n v="10"/>
    <n v="1"/>
    <n v="212796563.38999999"/>
    <s v="GLOBAL"/>
    <s v="NO SOLICITADAS"/>
  </r>
  <r>
    <x v="12"/>
    <x v="27"/>
    <s v="02-02-01-002-007"/>
    <s v="Materiales y suministros - Artículos textiles (excepto prendas de vestir)"/>
    <s v="PAÑO DE LIMPIEZA EN TELA"/>
    <n v="53131624"/>
    <s v="SELECCIÓN ABREVIADA MENOR CUANTÍA"/>
    <n v="8"/>
    <n v="8"/>
    <n v="10"/>
    <n v="2"/>
    <n v="506830.52"/>
    <n v="0"/>
    <s v="NO SOLICITADAS"/>
  </r>
  <r>
    <x v="12"/>
    <x v="27"/>
    <s v="02-02-01-002-007"/>
    <s v="Materiales y suministros - Artículos textiles (excepto prendas de vestir)"/>
    <s v="PAÑOS DE LIMPIEZA PARA SUPERFICIES ESTRUCTURALES AMS 3819"/>
    <n v="53131624"/>
    <s v="SELECCIÓN ABREVIADA MENOR CUANTÍA"/>
    <n v="9"/>
    <n v="2"/>
    <n v="10"/>
    <n v="4"/>
    <n v="939024.24"/>
    <n v="0"/>
    <s v="NO SOLICITADAS"/>
  </r>
  <r>
    <x v="12"/>
    <x v="27"/>
    <s v="02-02-01-002-007"/>
    <s v="Materiales y suministros - Artículos textiles (excepto prendas de vestir)"/>
    <s v="TELA, FRANELA"/>
    <n v="47131500"/>
    <s v="SELECCIÓN ABREVIADA MENOR CUANTÍA"/>
    <n v="0"/>
    <n v="0"/>
    <n v="10"/>
    <n v="1"/>
    <n v="7751731.4000000004"/>
    <n v="0"/>
    <s v="NO SOLICITADAS"/>
  </r>
  <r>
    <x v="12"/>
    <x v="0"/>
    <s v="02-02-01-003-002-01"/>
    <s v="Materiales y suministros - Pasta de papel, papel y cartón"/>
    <s v="CINTA DE ENMASCARAR"/>
    <n v="31201503"/>
    <s v="SELECCIÓN ABREVIADA MENOR CUANTÍA"/>
    <n v="0"/>
    <n v="0"/>
    <n v="10"/>
    <n v="18"/>
    <n v="484905.96"/>
    <n v="0"/>
    <s v="NO SOLICITADAS"/>
  </r>
  <r>
    <x v="12"/>
    <x v="0"/>
    <s v="02-02-01-003-002-01"/>
    <s v="Materiales y suministros - Pasta de papel, papel y cartón"/>
    <s v="CINTA DE ENMASCARAR VERDE 7510015045272 DE 1 1/2¨ X 55 MTS"/>
    <n v="31201503"/>
    <s v="SELECCIÓN ABREVIADA MENOR CUANTÍA"/>
    <n v="0"/>
    <n v="0"/>
    <n v="10"/>
    <n v="16"/>
    <n v="431027.52"/>
    <n v="0"/>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ROTECTOR MULTIUSOS WD-40 Contenido:11 ONZAS"/>
    <n v="15121520"/>
    <s v="SELECCIÓN ABREVIADA MENOR CUANTÍA"/>
    <n v="9"/>
    <n v="2"/>
    <n v="10"/>
    <n v="6"/>
    <n v="2693222.2800000003"/>
    <n v="0"/>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ROTECTOR MULTIUSOS WD-40 Contenido:11 ONZAS"/>
    <n v="15121520"/>
    <s v="SELECCIÓN ABREVIADA MENOR CUANTÍA"/>
    <n v="9"/>
    <n v="2"/>
    <n v="10"/>
    <n v="13"/>
    <n v="5835314.9400000004"/>
    <n v="0"/>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ACRÍLICO LA UNIDAD COMPRENDE CANECA 55 GALONES"/>
    <n v="31211800"/>
    <s v="SELECCIÓN ABREVIADA MENOR CUANTÍA"/>
    <n v="0"/>
    <n v="0"/>
    <n v="10"/>
    <n v="1"/>
    <n v="2383013.08"/>
    <n v="0"/>
    <s v="NO SOLICITADAS"/>
  </r>
  <r>
    <x v="12"/>
    <x v="7"/>
    <s v="02-02-01-003-004-07"/>
    <s v="Materiales y suministros - Plásticos en formas primarias"/>
    <s v="SILICONA GRIS METAL PLASTICO, DE ALTA RESISTENCIA MECANICA, LA UNIDAD COMPRENDE TUBO EN PRESENTACION DE 50 ML O 51 GR "/>
    <n v="31201601"/>
    <s v="SELECCIÓN ABREVIADA MENOR CUANTÍA"/>
    <n v="9"/>
    <n v="2"/>
    <n v="10"/>
    <n v="3"/>
    <n v="74870.040000000008"/>
    <n v="0"/>
    <s v="NO SOLICITADAS"/>
  </r>
  <r>
    <x v="12"/>
    <x v="7"/>
    <s v="02-02-01-003-004-07"/>
    <s v="Materiales y suministros - Plásticos en formas primarias"/>
    <s v="SILICONA ROJA LA UNIDAD COMPRENDE PRESENTACION POR TUBO DE 50 ML O 51 GRAMOS"/>
    <n v="31201601"/>
    <s v="SELECCIÓN ABREVIADA MENOR CUANTÍA"/>
    <n v="9"/>
    <n v="2"/>
    <n v="10"/>
    <n v="5"/>
    <n v="106124.2"/>
    <n v="0"/>
    <s v="NO SOLICITADAS"/>
  </r>
  <r>
    <x v="12"/>
    <x v="3"/>
    <s v="02-02-01-003-005-01"/>
    <s v="Materiales y suministros - Pinturas y barnices y productos relacionados; colores para la pintura artística; tintas"/>
    <s v="NEGRO BRILLANTE EN POLIURETANO LA UNIDAD INCLUYE CATALIZADOR Y DISOLVENTE POL-980"/>
    <n v="31121510"/>
    <s v="SELECCIÓN ABREVIADA MENOR CUANTÍA"/>
    <n v="0"/>
    <n v="0"/>
    <n v="10"/>
    <n v="4"/>
    <n v="2502198.7200000002"/>
    <n v="0"/>
    <s v="NO SOLICITADAS"/>
  </r>
  <r>
    <x v="12"/>
    <x v="3"/>
    <s v="02-02-01-003-005-01"/>
    <s v="Materiales y suministros - Pinturas y barnices y productos relacionados; colores para la pintura artística; tintas"/>
    <s v="PINTURA BARNIZ 70.000 POLIORETANO AUT-BPIXELL0011 PRESENTACIÓN POR GALON"/>
    <n v="31121510"/>
    <s v="SELECCIÓN ABREVIADA MENOR CUANTÍA"/>
    <n v="0"/>
    <n v="0"/>
    <n v="10"/>
    <n v="6"/>
    <n v="3709215.7199999997"/>
    <n v="0"/>
    <s v="NO SOLICITADAS"/>
  </r>
  <r>
    <x v="12"/>
    <x v="3"/>
    <s v="02-02-01-003-005-01"/>
    <s v="Materiales y suministros - Pinturas y barnices y productos relacionados; colores para la pintura artística; tintas"/>
    <s v="PINTURA DE ALUMINIO PLATA NIQUEL POLIESTER LA UNIDAD INCLUYE CATALIZADOR Y DISOLVENTE POL-946"/>
    <n v="31121510"/>
    <s v="SELECCIÓN ABREVIADA MENOR CUANTÍA"/>
    <n v="0"/>
    <n v="0"/>
    <n v="10"/>
    <n v="2"/>
    <n v="1652738.64"/>
    <n v="0"/>
    <s v="NO SOLICITADAS"/>
  </r>
  <r>
    <x v="12"/>
    <x v="3"/>
    <s v="02-02-01-003-005-01"/>
    <s v="Materiales y suministros - Pinturas y barnices y productos relacionados; colores para la pintura artística; tintas"/>
    <s v="PINTURA DE AMARILLO PURO POLIURETANO LA UNIDAD INCLUYE CATALIZADOR Y DISOLVENTE POL-915"/>
    <n v="31121510"/>
    <s v="SELECCIÓN ABREVIADA MENOR CUANTÍA"/>
    <n v="0"/>
    <n v="0"/>
    <n v="10"/>
    <n v="1"/>
    <n v="958033.3"/>
    <n v="0"/>
    <s v="NO SOLICITADAS"/>
  </r>
  <r>
    <x v="12"/>
    <x v="3"/>
    <s v="02-02-01-003-005-01"/>
    <s v="Materiales y suministros - Pinturas y barnices y productos relacionados; colores para la pintura artística; tintas"/>
    <s v="PINTURA DE AZUL PURO POLIURETANO LA UNIDAD INCLUYE CATALIZADOR Y DISOLVENTE POL-930"/>
    <n v="31121510"/>
    <s v="SELECCIÓN ABREVIADA MENOR CUANTÍA"/>
    <n v="0"/>
    <n v="0"/>
    <n v="10"/>
    <n v="1"/>
    <n v="1724926.42"/>
    <n v="0"/>
    <s v="NO SOLICITADAS"/>
  </r>
  <r>
    <x v="12"/>
    <x v="3"/>
    <s v="02-02-01-003-005-01"/>
    <s v="Materiales y suministros - Pinturas y barnices y productos relacionados; colores para la pintura artística; tintas"/>
    <s v="PINTURA DE BLANCO PURO POLIURETANO LA UNIDAD INCLUYE CATALIZADOR Y DISOLVENTE POL-940"/>
    <n v="31121510"/>
    <s v="SELECCIÓN ABREVIADA MENOR CUANTÍA"/>
    <n v="0"/>
    <n v="0"/>
    <n v="10"/>
    <n v="4"/>
    <n v="2231173.84"/>
    <n v="0"/>
    <s v="NO SOLICITADAS"/>
  </r>
  <r>
    <x v="12"/>
    <x v="3"/>
    <s v="02-02-01-003-005-01"/>
    <s v="Materiales y suministros - Pinturas y barnices y productos relacionados; colores para la pintura artística; tintas"/>
    <s v="PINTURA DE ROJO LIMPIO POLIURETANO LA UNIDAD INCLUYE CATALIZADOR Y DISOLVENTE POL-950"/>
    <n v="31121510"/>
    <s v="SELECCIÓN ABREVIADA MENOR CUANTÍA"/>
    <n v="0"/>
    <n v="0"/>
    <n v="10"/>
    <n v="1"/>
    <n v="647474.24"/>
    <n v="0"/>
    <s v="NO SOLICITADAS"/>
  </r>
  <r>
    <x v="12"/>
    <x v="3"/>
    <s v="02-02-01-003-005-04"/>
    <s v="Materiales y suministros - Productos químicos n. C. P."/>
    <s v="ADHESIVO MIL-A- 46146 TUBO 90ML"/>
    <s v="31201600"/>
    <s v="SELECCIÓN ABREVIADA MENOR CUANTÍA"/>
    <n v="0"/>
    <n v="0"/>
    <n v="10"/>
    <n v="2"/>
    <n v="918032.64"/>
    <n v="0"/>
    <s v="NO SOLICITADAS"/>
  </r>
  <r>
    <x v="12"/>
    <x v="3"/>
    <s v="02-02-01-003-005-04"/>
    <s v="Materiales y suministros - Productos químicos n. C. P."/>
    <s v="ENDURECEDOR  X-20 LA UNIDAD COMPRENDE 01 GALON"/>
    <n v="31121510"/>
    <s v="SELECCIÓN ABREVIADA MENOR CUANTÍA"/>
    <n v="0"/>
    <n v="0"/>
    <n v="10"/>
    <n v="1"/>
    <n v="562691.5"/>
    <n v="0"/>
    <s v="NO SOLICITADAS"/>
  </r>
  <r>
    <x v="12"/>
    <x v="3"/>
    <s v="02-02-01-003-005-04"/>
    <s v="Materiales y suministros - Productos químicos n. C. P."/>
    <s v="LIMPIA CONTACTO SECO LIMPIADOR QUIMICO"/>
    <n v="15121804"/>
    <s v="SELECCIÓN ABREVIADA MENOR CUANTÍA"/>
    <n v="9"/>
    <n v="2"/>
    <n v="10"/>
    <n v="1"/>
    <n v="198254"/>
    <n v="0"/>
    <s v="NO SOLICITADAS"/>
  </r>
  <r>
    <x v="12"/>
    <x v="3"/>
    <s v="02-02-01-003-005-04"/>
    <s v="Materiales y suministros - Productos químicos n. C. P."/>
    <s v="LIMPIADOR RADIADORES POR GALON"/>
    <n v="47131821"/>
    <s v="SELECCIÓN ABREVIADA MENOR CUANTÍA"/>
    <n v="9"/>
    <n v="2"/>
    <n v="10"/>
    <n v="2"/>
    <n v="324670.08000000002"/>
    <s v="Unidad"/>
    <s v="NO SOLICITADAS"/>
  </r>
  <r>
    <x v="12"/>
    <x v="2"/>
    <s v="02-02-01-003-006-03"/>
    <s v="Materiales y suministros - Semimanufacturas de plástico"/>
    <s v=" POLIETILENO STRETCH CALIBRE 8, 30 CMS. X 400 METROS POR ROLLO"/>
    <n v="13111201"/>
    <s v="SELECCIÓN ABREVIADA MENOR CUANTÍA"/>
    <n v="0"/>
    <n v="0"/>
    <n v="10"/>
    <n v="2"/>
    <n v="110089.28"/>
    <n v="0"/>
    <s v="NO SOLICITADAS"/>
  </r>
  <r>
    <x v="12"/>
    <x v="2"/>
    <s v="02-02-01-003-006-09"/>
    <s v="Materiales y suministros - Otros productos plásticos"/>
    <s v="CINTA ANTIDESLIZANTE"/>
    <n v="31201513"/>
    <s v="SELECCIÓN ABREVIADA MENOR CUANTÍA"/>
    <n v="9"/>
    <n v="2"/>
    <n v="10"/>
    <n v="1"/>
    <n v="204668.1"/>
    <n v="0"/>
    <s v="NO SOLICITADAS"/>
  </r>
  <r>
    <x v="12"/>
    <x v="2"/>
    <s v="02-02-01-003-006-09"/>
    <s v="Materiales y suministros - Otros productos plásticos"/>
    <s v="CINTA TEFLON DE 1/2 PULGADA"/>
    <n v="31201515"/>
    <s v="SELECCIÓN ABREVIADA MENOR CUANTÍA"/>
    <n v="9"/>
    <n v="2"/>
    <n v="10"/>
    <n v="1"/>
    <n v="11778.62"/>
    <n v="0"/>
    <s v="NO SOLICITADAS"/>
  </r>
  <r>
    <x v="12"/>
    <x v="61"/>
    <s v="02-02-01-003-007-09"/>
    <s v="Materiales y suministros - Otros productos minerales no metálicos n. C. P."/>
    <s v="DISCOS ABRASIVOS GRANO 220 PARA ROTOORBITAL Velcrode 5&quot;X5 Huecos Grano 220 RDVRO0220005, CAJA X 50 UNDS"/>
    <n v="31191506"/>
    <s v="SELECCIÓN ABREVIADA MENOR CUANTÍA"/>
    <n v="0"/>
    <n v="0"/>
    <n v="10"/>
    <n v="4"/>
    <n v="1393375.76"/>
    <n v="0"/>
    <s v="NO SOLICITADAS"/>
  </r>
  <r>
    <x v="12"/>
    <x v="61"/>
    <s v="02-02-01-003-007-09"/>
    <s v="Materiales y suministros - Otros productos minerales no metálicos n. C. P."/>
    <s v="DISCOS ABRASIVOS GRANO 80 PARA ROTO ORBITAL Velcrode 5&quot;X5 Huecos Grano 80 RDVRO0080005, CAJA X 50 UNDS"/>
    <n v="31191506"/>
    <s v="SELECCIÓN ABREVIADA MENOR CUANTÍA"/>
    <n v="0"/>
    <n v="0"/>
    <n v="10"/>
    <n v="6"/>
    <n v="2090063.6400000001"/>
    <n v="0"/>
    <s v="NO SOLICITADAS"/>
  </r>
  <r>
    <x v="12"/>
    <x v="61"/>
    <s v="02-02-01-003-007-09"/>
    <s v="Materiales y suministros - Otros productos minerales no metálicos n. C. P."/>
    <s v="LIJAS DE OXIDO DE ALUMINIO No. 320"/>
    <n v="27111918"/>
    <s v="SELECCIÓN ABREVIADA MENOR CUANTÍA"/>
    <n v="9"/>
    <n v="2"/>
    <n v="10"/>
    <n v="1"/>
    <n v="20058.64"/>
    <n v="0"/>
    <s v="NO SOLICITADAS"/>
  </r>
  <r>
    <x v="12"/>
    <x v="5"/>
    <s v="02-02-01-004-002"/>
    <s v="Materiales y suministros - Productos metálicos elaborados (excepto maquinaria y equipo)"/>
    <s v="CINTA DE ALUMINIO 2&quot; COMPRENDE UN ROLLO DE 2¨ PULGADAS DE ANCHO X 45 METROS DE LARGO"/>
    <n v="31201530"/>
    <s v="SELECCIÓN ABREVIADA MENOR CUANTÍA"/>
    <n v="0"/>
    <n v="0"/>
    <n v="10"/>
    <n v="1"/>
    <n v="561292.06000000006"/>
    <n v="0"/>
    <s v="NO SOLICITADAS"/>
  </r>
  <r>
    <x v="12"/>
    <x v="39"/>
    <s v="02-01-01-004-009-06"/>
    <s v="Activos fijos - Aeronaves y naves espaciales, y sus partes y piezas"/>
    <s v=" ADQUISICIÓN SISTEMAS DE VIGILANCIA AÉREA REMOTA (DRONES) PARA LA SEGURIDAD Y VIGILANCIA DE LAS UMA CON KIT DE ACCESORIOS Y/O REPUESTOS."/>
    <n v="25131707"/>
    <s v="MÍNIMA CUANTÍA"/>
    <n v="9"/>
    <n v="2"/>
    <n v="10"/>
    <n v="1"/>
    <n v="68620000"/>
    <s v="GLOBAL"/>
    <s v="NO SOLICITADAS"/>
  </r>
  <r>
    <x v="12"/>
    <x v="48"/>
    <s v="02-01-01-003-008-01-1"/>
    <s v="Activos fijos - Asientos"/>
    <s v="SILLA DE OFICINA"/>
    <s v="56112100"/>
    <s v="MÍNIMA CUANTÍA"/>
    <n v="9"/>
    <n v="2"/>
    <n v="10"/>
    <n v="13"/>
    <n v="11179870"/>
    <s v="Unidad"/>
    <s v="NO SOLICITADAS"/>
  </r>
  <r>
    <x v="12"/>
    <x v="48"/>
    <s v="02-01-01-003-008-01-3"/>
    <s v="Activos fijos - Muebles de madera, del tipo utilizado en la cocina"/>
    <s v="MUEBLE PARA COCINA"/>
    <s v="56121400"/>
    <s v="MÍNIMA CUANTÍA"/>
    <n v="9"/>
    <n v="2"/>
    <n v="10"/>
    <n v="1"/>
    <n v="2579990"/>
    <s v="Unidad"/>
    <s v="NO SOLICITADAS"/>
  </r>
  <r>
    <x v="12"/>
    <x v="48"/>
    <s v="02-01-01-003-008-01-4"/>
    <s v="Activos fijos - Otros muebles n. C. P."/>
    <s v="MESA COMEDOR"/>
    <n v="56101500"/>
    <s v="MÍNIMA CUANTÍA"/>
    <n v="9"/>
    <n v="2"/>
    <n v="10"/>
    <n v="1"/>
    <n v="3499990"/>
    <s v="Unidad"/>
    <s v="NO SOLICITADAS"/>
  </r>
  <r>
    <x v="12"/>
    <x v="78"/>
    <s v="02-01-01-006-002-03-1-01"/>
    <s v="Activos fijos - Paquetes de software"/>
    <s v="LICENCIA PROFESIONAL PLUS PREPAR3D V.6 "/>
    <n v="43232502"/>
    <s v="MÍNIMA CUANTÍA"/>
    <n v="9"/>
    <n v="2"/>
    <n v="10"/>
    <n v="1"/>
    <n v="17550000"/>
    <s v="GLOBAL"/>
    <s v="NO SOLICITADAS"/>
  </r>
  <r>
    <x v="12"/>
    <x v="78"/>
    <s v="02-01-01-006-002-03-1-01"/>
    <s v="Activos fijos - Paquetes de software"/>
    <s v="LICENCIA PROFESIONAL PREPAR3D V.6  "/>
    <n v="43232502"/>
    <s v="MÍNIMA CUANTÍA"/>
    <n v="9"/>
    <n v="2"/>
    <n v="10"/>
    <n v="3"/>
    <n v="4436442"/>
    <s v="GLOBAL"/>
    <s v="NO SOLICITADAS"/>
  </r>
  <r>
    <x v="12"/>
    <x v="0"/>
    <s v="02-02-01-003-002-01"/>
    <s v="Materiales y suministros - Pasta de papel, papel y cartón"/>
    <s v="PAPEL VELUMOIDE"/>
    <n v="24141514"/>
    <s v="MÍNIMA CUANTÍA"/>
    <n v="9"/>
    <n v="2"/>
    <n v="10"/>
    <n v="1"/>
    <n v="240380"/>
    <s v="GLOBAL"/>
    <s v="NO SOLICITADAS"/>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RESERVANTE - ACEITE PARA MOTOR"/>
    <n v="15121520"/>
    <s v="MÍNIMA CUANTÍA"/>
    <n v="9"/>
    <n v="2"/>
    <n v="10"/>
    <n v="1"/>
    <n v="4641000"/>
    <s v="GLOBAL"/>
    <s v="NO SOLICITADAS"/>
  </r>
  <r>
    <x v="12"/>
    <x v="7"/>
    <s v="02-02-01-003-004-02"/>
    <s v="Materiales y suministros - Productos químicos inorgánicos básicos n. C. P."/>
    <s v="BOLSA DESECANTE ACTIVADA - BOLSA DE HUMEDAD"/>
    <n v="24111500"/>
    <s v="MÍNIMA CUANTÍA"/>
    <n v="9"/>
    <n v="2"/>
    <n v="10"/>
    <n v="1"/>
    <n v="1904000"/>
    <s v="GLOBAL"/>
    <s v="NO SOLICITADAS"/>
  </r>
  <r>
    <x v="12"/>
    <x v="3"/>
    <s v="02-02-01-003-005-01"/>
    <s v="Materiales y suministros - Pinturas y barnices y productos relacionados; colores para la pintura artística; tintas"/>
    <s v="PINTURA"/>
    <n v="31121510"/>
    <s v="MÍNIMA CUANTÍA"/>
    <n v="0"/>
    <n v="0"/>
    <n v="10"/>
    <n v="1"/>
    <n v="2082500"/>
    <s v="GLOBAL"/>
    <s v="NO SOLICITADAS"/>
  </r>
  <r>
    <x v="12"/>
    <x v="3"/>
    <s v="02-02-01-003-005-04"/>
    <s v="Materiales y suministros - Productos químicos n. C. P."/>
    <s v="ADHESIVO TRASPARENTE"/>
    <n v="31201601"/>
    <s v="MÍNIMA CUANTÍA"/>
    <n v="9"/>
    <n v="2"/>
    <n v="10"/>
    <n v="1"/>
    <n v="89250"/>
    <s v="GLOBAL"/>
    <s v="NO SOLICITADAS"/>
  </r>
  <r>
    <x v="12"/>
    <x v="3"/>
    <s v="02-02-01-003-005-04"/>
    <s v="Materiales y suministros - Productos químicos n. C. P."/>
    <s v="COMPONENTE PARA PREVENIR LA CORROSIÓN"/>
    <s v="15121800"/>
    <s v="MÍNIMA CUANTÍA"/>
    <n v="0"/>
    <n v="0"/>
    <n v="10"/>
    <n v="1"/>
    <n v="1428000"/>
    <s v="GLOBAL"/>
    <s v="NO SOLICITADAS"/>
  </r>
  <r>
    <x v="12"/>
    <x v="3"/>
    <s v="02-02-01-003-005-04"/>
    <s v="Materiales y suministros - Productos químicos n. C. P."/>
    <s v="INDICADOR HUMEDAD - CINTA DE COLOR QUE MUESTRA COLOR"/>
    <n v="41111951"/>
    <s v="MÍNIMA CUANTÍA"/>
    <n v="0"/>
    <n v="0"/>
    <n v="10"/>
    <n v="1"/>
    <n v="416500"/>
    <s v="GLOBAL"/>
    <s v="NO SOLICITADAS"/>
  </r>
  <r>
    <x v="12"/>
    <x v="2"/>
    <s v="02-02-01-003-006-02"/>
    <s v="Materiales y suministros - Otros productos de caucho"/>
    <s v="MANGUERA"/>
    <n v="40142002"/>
    <s v="MÍNIMA CUANTÍA"/>
    <n v="9"/>
    <n v="2"/>
    <n v="10"/>
    <n v="1"/>
    <n v="6479550"/>
    <s v="GLOBAL"/>
    <s v="NO SOLICITADAS"/>
  </r>
  <r>
    <x v="12"/>
    <x v="2"/>
    <s v="02-02-01-003-006-09"/>
    <s v="Materiales y suministros - Otros productos plásticos"/>
    <s v="CINTA DOBLE FAZ"/>
    <n v="31201505"/>
    <s v="MÍNIMA CUANTÍA"/>
    <n v="9"/>
    <n v="2"/>
    <n v="10"/>
    <n v="1"/>
    <n v="952000"/>
    <s v="Rollo"/>
    <s v="NO SOLICITADAS"/>
  </r>
  <r>
    <x v="12"/>
    <x v="2"/>
    <s v="02-02-01-003-006-09"/>
    <s v="Materiales y suministros - Otros productos plásticos"/>
    <s v="MATERIAL BARRERA IMPERMEABLE"/>
    <s v="24112900"/>
    <s v="MÍNIMA CUANTÍA"/>
    <n v="9"/>
    <n v="2"/>
    <n v="10"/>
    <n v="1"/>
    <n v="5355000"/>
    <s v="Rollo"/>
    <s v="NO SOLICITADAS"/>
  </r>
  <r>
    <x v="12"/>
    <x v="5"/>
    <s v="02-02-01-004-002"/>
    <s v="Materiales y suministros - Productos metálicos elaborados (excepto maquinaria y equipo)"/>
    <s v="ABRAZADERA DE PRESION"/>
    <n v="40173803"/>
    <s v="MÍNIMA CUANTÍA"/>
    <n v="9"/>
    <n v="2"/>
    <n v="10"/>
    <n v="1"/>
    <n v="496825"/>
    <s v="GLOBAL"/>
    <s v="NO SOLICITADAS"/>
  </r>
  <r>
    <x v="12"/>
    <x v="5"/>
    <s v="02-02-01-004-002"/>
    <s v="Materiales y suministros - Productos metálicos elaborados (excepto maquinaria y equipo)"/>
    <s v="ACOPLE OMEGA N.2 CON ELASTOMERO"/>
    <n v="40172607"/>
    <s v="MÍNIMA CUANTÍA"/>
    <n v="9"/>
    <n v="2"/>
    <n v="10"/>
    <n v="1"/>
    <n v="2023000"/>
    <s v="GLOBAL"/>
    <s v="NO SOLICITADAS"/>
  </r>
  <r>
    <x v="12"/>
    <x v="5"/>
    <s v="02-02-01-004-002"/>
    <s v="Materiales y suministros - Productos metálicos elaborados (excepto maquinaria y equipo)"/>
    <s v="ADAPTADOR MACHO"/>
    <n v="40171700"/>
    <s v="MÍNIMA CUANTÍA"/>
    <n v="9"/>
    <n v="2"/>
    <n v="10"/>
    <n v="1"/>
    <n v="83300"/>
    <s v="GLOBAL"/>
    <s v="NO SOLICITADAS"/>
  </r>
  <r>
    <x v="12"/>
    <x v="5"/>
    <s v="02-02-01-004-002"/>
    <s v="Materiales y suministros - Productos metálicos elaborados (excepto maquinaria y equipo)"/>
    <s v="BUSHING DE ACERO"/>
    <n v="40171700"/>
    <s v="MÍNIMA CUANTÍA"/>
    <n v="9"/>
    <n v="2"/>
    <n v="10"/>
    <n v="1"/>
    <n v="18802"/>
    <s v="GLOBAL"/>
    <s v="NO SOLICITADAS"/>
  </r>
  <r>
    <x v="12"/>
    <x v="5"/>
    <s v="02-02-01-004-002"/>
    <s v="Materiales y suministros - Productos metálicos elaborados (excepto maquinaria y equipo)"/>
    <s v="GUAYA"/>
    <n v="31152200"/>
    <s v="MÍNIMA CUANTÍA"/>
    <n v="9"/>
    <n v="2"/>
    <n v="10"/>
    <n v="1"/>
    <n v="9424800"/>
    <s v="GLOBAL"/>
    <s v="NO SOLICITADAS"/>
  </r>
  <r>
    <x v="12"/>
    <x v="5"/>
    <s v="02-02-01-004-002"/>
    <s v="Materiales y suministros - Productos metálicos elaborados (excepto maquinaria y equipo)"/>
    <s v="PUNTA GRAFADA"/>
    <n v="40141734"/>
    <s v="MÍNIMA CUANTÍA"/>
    <n v="9"/>
    <n v="2"/>
    <n v="10"/>
    <n v="1"/>
    <n v="399840"/>
    <s v="GLOBAL"/>
    <s v="NO SOLICITADAS"/>
  </r>
  <r>
    <x v="12"/>
    <x v="5"/>
    <s v="02-02-01-004-002"/>
    <s v="Materiales y suministros - Productos metálicos elaborados (excepto maquinaria y equipo)"/>
    <s v="PUNTAS PHILLIS"/>
    <n v="27111734"/>
    <s v="MÍNIMA CUANTÍA"/>
    <n v="9"/>
    <n v="2"/>
    <n v="10"/>
    <n v="1"/>
    <n v="204680"/>
    <s v="GLOBAL"/>
    <s v="NO SOLICITADAS"/>
  </r>
  <r>
    <x v="12"/>
    <x v="5"/>
    <s v="02-02-01-004-002"/>
    <s v="Materiales y suministros - Productos metálicos elaborados (excepto maquinaria y equipo)"/>
    <s v="TORNILLOS AVELLANADOS 100°"/>
    <s v="31161500"/>
    <s v="MÍNIMA CUANTÍA"/>
    <n v="9"/>
    <n v="2"/>
    <n v="10"/>
    <n v="1"/>
    <n v="2024785"/>
    <s v="GLOBAL"/>
    <s v="NO SOLICITADAS"/>
  </r>
  <r>
    <x v="12"/>
    <x v="65"/>
    <s v="02-02-01-004-006-02"/>
    <s v="Materiales y suministros - Aparatos de control eléctrico y distribución de electricidad y sus partes y piezas"/>
    <s v="TABLERO ENCHUFE"/>
    <n v="39121308"/>
    <s v="MÍNIMA CUANTÍA"/>
    <n v="9"/>
    <n v="2"/>
    <n v="10"/>
    <n v="1"/>
    <n v="41650"/>
    <s v="GLOBAL"/>
    <s v="NO SOLICITADAS"/>
  </r>
  <r>
    <x v="12"/>
    <x v="65"/>
    <s v="02-02-01-004-006-02"/>
    <s v="Materiales y suministros - Aparatos de control eléctrico y distribución de electricidad y sus partes y piezas"/>
    <s v="TACO MONOPOLAR"/>
    <n v="39121633"/>
    <s v="MÍNIMA CUANTÍA"/>
    <n v="9"/>
    <n v="2"/>
    <n v="10"/>
    <n v="1"/>
    <n v="38913"/>
    <s v="GLOBAL"/>
    <s v="NO SOLICITADAS"/>
  </r>
  <r>
    <x v="12"/>
    <x v="66"/>
    <s v="02-02-01-004-008-02"/>
    <s v="Materiales y suministros - Instrumentos y aparatos de medición, verificación, análisis, de navegación y para otros fines (excepto instrumentos ópticos); instrumentos de control de procesos industriales, sus partes, piezas y accesorios"/>
    <s v="MANOMETRO"/>
    <n v="41103311"/>
    <s v="MÍNIMA CUANTÍA"/>
    <n v="9"/>
    <n v="2"/>
    <n v="10"/>
    <n v="1"/>
    <n v="1142400"/>
    <s v="GLOBAL"/>
    <s v="NO SOLICITADAS"/>
  </r>
  <r>
    <x v="12"/>
    <x v="53"/>
    <s v="02-01-01-001-002-11"/>
    <s v="Activos fijos - Otros edificios distintos a viviendas otros edificios no residenciales"/>
    <s v="MANTENIMIENTO  RANCHO DE TROPA "/>
    <n v="72101500"/>
    <s v="SELECCIÓN ABREVIADA MENOR CUANTÍA"/>
    <n v="9"/>
    <n v="2"/>
    <n v="10"/>
    <n v="1"/>
    <n v="901617329.51999998"/>
    <s v="GLOBAL"/>
    <s v="NO SOLICITADAS"/>
  </r>
  <r>
    <x v="12"/>
    <x v="53"/>
    <s v="02-01-01-001-002-11"/>
    <s v="Activos fijos - Otros edificios distintos a viviendas otros edificios no residenciales"/>
    <s v="MANTENIMIENTO  RANCHO DE TROPA "/>
    <n v="72101500"/>
    <s v="SELECCIÓN ABREVIADA MENOR CUANTÍA"/>
    <n v="9"/>
    <n v="2"/>
    <n v="10"/>
    <n v="1"/>
    <n v="10070000"/>
    <s v="GLOBAL"/>
    <s v="NO SOLICITADAS"/>
  </r>
  <r>
    <x v="12"/>
    <x v="48"/>
    <s v="02-01-01-003-008-01-4"/>
    <s v="Activos fijos - Otros muebles n. C. P."/>
    <s v="LINEA AUTOSERVICIO"/>
    <n v="48102102"/>
    <s v="SELECCIÓN ABREVIADA MENOR CUANTÍA"/>
    <n v="9"/>
    <n v="2"/>
    <n v="10"/>
    <n v="1"/>
    <n v="29236780.34"/>
    <s v="GLOBAL"/>
    <s v="NO SOLICITADAS"/>
  </r>
  <r>
    <x v="12"/>
    <x v="37"/>
    <s v="02-01-01-004-003-09"/>
    <s v="Activos fijos - Otras máquinas para usos generales y sus partes y piezas"/>
    <s v="CAMPANA RANCHO SOLDADOS"/>
    <n v="48101820"/>
    <s v="SELECCIÓN ABREVIADA MENOR CUANTÍA"/>
    <n v="9"/>
    <n v="2"/>
    <n v="10"/>
    <n v="1"/>
    <n v="39145890.140000001"/>
    <s v="GLOBAL"/>
    <s v="NO SOLICITADAS"/>
  </r>
  <r>
    <x v="12"/>
    <x v="37"/>
    <s v="02-01-01-004-003-09"/>
    <s v="Activos fijos - Otras máquinas para usos generales y sus partes y piezas"/>
    <s v="CUARTO FRIO DE CONGELACIÓN DE 5,10 X 1,85 X 2,35"/>
    <n v="24131503"/>
    <s v="SELECCIÓN ABREVIADA MENOR CUANTÍA"/>
    <n v="9"/>
    <n v="2"/>
    <n v="10"/>
    <n v="1"/>
    <n v="82207000.469999999"/>
    <s v="Unidad"/>
    <s v="NO SOLICITADAS"/>
  </r>
  <r>
    <x v="12"/>
    <x v="37"/>
    <s v="02-01-01-004-003-09"/>
    <s v="Activos fijos - Otras máquinas para usos generales y sus partes y piezas"/>
    <s v="CUARTO FRIO DE CONSERVACIÓN DE 4.50 X 1.85 X 2.35 "/>
    <n v="24131503"/>
    <s v="SELECCIÓN ABREVIADA MENOR CUANTÍA"/>
    <n v="9"/>
    <n v="2"/>
    <n v="10"/>
    <n v="1"/>
    <n v="80217000.359999999"/>
    <s v="Unidad"/>
    <s v="NO SOLICITADAS"/>
  </r>
  <r>
    <x v="12"/>
    <x v="48"/>
    <s v="02-01-01-003-008-01-4"/>
    <s v="Activos fijos - Otros muebles n. C. P."/>
    <s v="CARPA TIPO HANGAR"/>
    <n v="49121503"/>
    <s v="MÍNIMA CUANTÍA"/>
    <n v="9"/>
    <n v="10"/>
    <n v="10"/>
    <n v="1"/>
    <n v="9520000"/>
    <s v="Unidad"/>
    <s v="NO SOLICITADAS"/>
  </r>
  <r>
    <x v="12"/>
    <x v="48"/>
    <s v="02-01-01-003-008-01-4"/>
    <s v="Activos fijos - Otros muebles n. C. P."/>
    <s v="CARPAS - LONA MEMBRANA ARQUITECTONICA PISCINA SUBOFICIALES"/>
    <s v="95131701"/>
    <s v="MÍNIMA CUANTÍA"/>
    <n v="0"/>
    <n v="0"/>
    <n v="10"/>
    <n v="1"/>
    <n v="11455272"/>
    <s v="Unidad"/>
    <s v="NO SOLICITADAS"/>
  </r>
  <r>
    <x v="12"/>
    <x v="48"/>
    <s v="02-01-01-003-008-01-4"/>
    <s v="Activos fijos - Otros muebles n. C. P."/>
    <s v="CARPAS - LONA MEMBRANA ARQUITECTONICA PISCINA SUBOFICIALES"/>
    <s v="95131701"/>
    <s v="MÍNIMA CUANTÍA"/>
    <n v="0"/>
    <n v="0"/>
    <n v="16"/>
    <n v="1"/>
    <n v="5865163"/>
    <s v="Unidad"/>
    <s v="NO SOLICITADAS"/>
  </r>
  <r>
    <x v="12"/>
    <x v="48"/>
    <s v="02-01-01-003-008-01-4"/>
    <s v="Activos fijos - Otros muebles n. C. P."/>
    <s v="LONA PARA MEMBRANA ARQUITECTONICA"/>
    <n v="95131701"/>
    <s v="MÍNIMA CUANTÍA"/>
    <n v="9"/>
    <n v="10"/>
    <n v="10"/>
    <n v="1"/>
    <n v="35700000"/>
    <s v="Unidad"/>
    <s v="NO SOLICITADAS"/>
  </r>
  <r>
    <x v="12"/>
    <x v="14"/>
    <s v="02-02-02-008-007-01-5"/>
    <s v="Adquisición de servicios - Servicios de mantenimiento y reparación de otra maquinaria y otro equipo"/>
    <s v="MANTENIMIENTO MEMBRANA ARQUITECTONICA"/>
    <n v="72154003"/>
    <s v="MÍNIMA CUANTÍA"/>
    <n v="9"/>
    <n v="10"/>
    <n v="10"/>
    <n v="1"/>
    <n v="2737000"/>
    <s v="GLOBAL"/>
    <s v="NO SOLICITADAS"/>
  </r>
  <r>
    <x v="12"/>
    <x v="14"/>
    <s v="02-02-02-008-007-01-5"/>
    <s v="Adquisición de servicios - Servicios de mantenimiento y reparación de otra maquinaria y otro equipo"/>
    <s v="MANTENIMIENTO MEMBRANA ARQUITECTONICA"/>
    <n v="72154003"/>
    <s v="MÍNIMA CUANTÍA"/>
    <n v="9"/>
    <n v="10"/>
    <n v="16"/>
    <n v="1"/>
    <n v="4143580"/>
    <s v="GLOBAL"/>
    <s v="NO SOLICITADAS"/>
  </r>
  <r>
    <x v="12"/>
    <x v="67"/>
    <s v="02-02-02-005-004-02-9"/>
    <s v="Adquisición de servicios - Servicios generales de construcción de otras obras de ingeniería civil"/>
    <s v="MANTENIMIENTO DE LA TORRE MULTIPROPÓSITO DE ASALTO AÉREO Y PARACAIDISMO"/>
    <n v="72101500"/>
    <s v="MÍNIMA CUANTÍA"/>
    <n v="0"/>
    <n v="0"/>
    <n v="10"/>
    <n v="1"/>
    <n v="71915605.049999997"/>
    <s v="GLOBAL"/>
    <s v="NO SOLICITADAS"/>
  </r>
  <r>
    <x v="12"/>
    <x v="48"/>
    <s v="02-01-01-003-008-01-1"/>
    <s v="Activos fijos - Asientos"/>
    <s v="SILLAS DE OFICINA ERGONOMICAS"/>
    <s v="56112100"/>
    <s v="MÍNIMA CUANTÍA"/>
    <n v="11"/>
    <n v="1"/>
    <n v="10"/>
    <n v="236"/>
    <n v="96288000"/>
    <s v="Unidad"/>
    <s v="NO SOLICITADAS"/>
  </r>
  <r>
    <x v="12"/>
    <x v="37"/>
    <s v="02-01-01-004-003-09"/>
    <s v="Activos fijos - Otras máquinas para usos generales y sus partes y piezas"/>
    <s v="AIRE ACONDICIONADO"/>
    <s v="40101902"/>
    <s v="MÍNIMA CUANTÍA"/>
    <n v="12"/>
    <n v="1"/>
    <n v="10"/>
    <n v="6.8634974888208991"/>
    <n v="29163000.829999998"/>
    <s v="Unidad"/>
    <s v="NO SOLICITADAS"/>
  </r>
  <r>
    <x v="12"/>
    <x v="37"/>
    <s v="02-01-01-004-003-09"/>
    <s v="Activos fijos - Otras máquinas para usos generales y sus partes y piezas"/>
    <s v="AIRE ACONDICIONADO"/>
    <s v="40101902"/>
    <s v="MÍNIMA CUANTÍA"/>
    <n v="12"/>
    <n v="1"/>
    <n v="16"/>
    <n v="1"/>
    <n v="4249000"/>
    <s v="Unidad"/>
    <s v="NO SOLICITADAS"/>
  </r>
  <r>
    <x v="12"/>
    <x v="37"/>
    <s v="02-01-01-004-003-09"/>
    <s v="Activos fijos - Otras máquinas para usos generales y sus partes y piezas"/>
    <s v="AIRE ACONDICIONADO"/>
    <n v="24131503"/>
    <s v="MÍNIMA CUANTÍA"/>
    <n v="12"/>
    <n v="1"/>
    <n v="10"/>
    <n v="4.1365025111791009"/>
    <n v="17575999.170000002"/>
    <s v="Unidad"/>
    <s v="NO SOLICITADAS"/>
  </r>
  <r>
    <x v="12"/>
    <x v="77"/>
    <s v="08-03"/>
    <s v="Tasas y derechos administrativos"/>
    <s v="GASTOS NOTARIALES POR ESCRITURACIÓN DE DONACIÓN PREDIO "/>
    <n v="93161600"/>
    <s v="SOLICITUD DE INFORMACIÓN A LOS PROVEEDORES"/>
    <n v="0"/>
    <n v="0"/>
    <n v="10"/>
    <n v="1"/>
    <n v="2361538"/>
    <s v="GLOBAL"/>
    <s v="NO SOLICITADAS"/>
  </r>
  <r>
    <x v="12"/>
    <x v="52"/>
    <s v="02-01-01-001-001-07"/>
    <s v="Activos fijos - Viviendas viviendas para personal militar"/>
    <s v="SALDO MTTO VIVIENDAS"/>
    <n v="0"/>
    <n v="0"/>
    <n v="0"/>
    <n v="0"/>
    <n v="16"/>
    <n v="1"/>
    <n v="0.24"/>
    <n v="0"/>
    <s v=""/>
  </r>
  <r>
    <x v="12"/>
    <x v="8"/>
    <s v="02-02-01-002-001-02"/>
    <s v="Materiales y suministros - Preparaciones y conservas de pescado, crustáceos, moluscos y demás invertebrados acuáticos"/>
    <s v="SALDO VIVERES"/>
    <n v="0"/>
    <n v="0"/>
    <n v="0"/>
    <n v="0"/>
    <n v="16"/>
    <n v="1"/>
    <n v="100"/>
    <n v="0"/>
    <s v=""/>
  </r>
  <r>
    <x v="12"/>
    <x v="8"/>
    <s v="02-02-01-002-001-05"/>
    <s v="Materiales y suministros - Aceites y grasas animales y vegetales"/>
    <s v="SALDO VIVERES"/>
    <n v="0"/>
    <n v="0"/>
    <n v="0"/>
    <n v="0"/>
    <n v="16"/>
    <n v="1"/>
    <n v="300"/>
    <n v="0"/>
    <s v=""/>
  </r>
  <r>
    <x v="12"/>
    <x v="9"/>
    <s v="02-02-01-002-002"/>
    <s v="Materiales y suministros - Productos lácteos y ovoproductos"/>
    <s v="SALDO VIVERES"/>
    <n v="0"/>
    <n v="0"/>
    <n v="0"/>
    <n v="0"/>
    <n v="16"/>
    <n v="1"/>
    <n v="69.299999999813735"/>
    <n v="0"/>
    <s v=""/>
  </r>
  <r>
    <x v="12"/>
    <x v="10"/>
    <s v="02-02-01-002-003-04"/>
    <s v="Materiales y suministros - Productos de panadería"/>
    <s v="SALDO VIVERES"/>
    <n v="0"/>
    <n v="0"/>
    <n v="0"/>
    <n v="0"/>
    <n v="16"/>
    <n v="1"/>
    <n v="400"/>
    <n v="0"/>
    <s v=""/>
  </r>
  <r>
    <x v="12"/>
    <x v="10"/>
    <s v="02-02-01-002-003-05"/>
    <s v="Materiales y suministros - Azúcar"/>
    <s v="SALDO VIVERES"/>
    <n v="0"/>
    <n v="0"/>
    <n v="0"/>
    <n v="0"/>
    <n v="16"/>
    <n v="1"/>
    <n v="1039.9000000000233"/>
    <n v="0"/>
    <s v=""/>
  </r>
  <r>
    <x v="12"/>
    <x v="10"/>
    <s v="02-02-01-002-003-06"/>
    <s v="Materiales y suministros - Cacao, chocolate y confitería"/>
    <s v="SALDO VIVERES"/>
    <n v="0"/>
    <n v="0"/>
    <n v="0"/>
    <n v="0"/>
    <n v="16"/>
    <n v="1"/>
    <n v="3014.8499999999767"/>
    <n v="0"/>
    <s v=""/>
  </r>
  <r>
    <x v="12"/>
    <x v="10"/>
    <s v="02-02-01-002-003-09"/>
    <s v="Materiales y suministros - Otros productos alimenticios n. C. P."/>
    <s v="SALDO VIVERES"/>
    <n v="0"/>
    <n v="0"/>
    <n v="0"/>
    <n v="0"/>
    <n v="16"/>
    <n v="1"/>
    <n v="5657.6700000000419"/>
    <n v="0"/>
    <s v=""/>
  </r>
  <r>
    <x v="12"/>
    <x v="11"/>
    <s v="02-02-01-002-004-04"/>
    <s v="Materiales y suministros - Bebidas no alcohólicas; aguas minerales embotelladas"/>
    <s v="SALDO VIVERES"/>
    <n v="0"/>
    <n v="0"/>
    <n v="0"/>
    <n v="0"/>
    <n v="16"/>
    <n v="1"/>
    <n v="6796.2999999998137"/>
    <n v="0"/>
    <s v=""/>
  </r>
  <r>
    <x v="12"/>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ALDO MATERIALES DE CONSTRUCCION"/>
    <n v="0"/>
    <n v="0"/>
    <n v="0"/>
    <n v="0"/>
    <n v="16"/>
    <n v="1"/>
    <n v="0.06"/>
    <n v="0"/>
    <s v=""/>
  </r>
  <r>
    <x v="12"/>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SALDO MATERIALES DE CONSTRUCCION"/>
    <n v="0"/>
    <n v="0"/>
    <n v="0"/>
    <n v="0"/>
    <n v="16"/>
    <n v="1"/>
    <n v="0.57999999999999996"/>
    <n v="0"/>
    <s v=""/>
  </r>
  <r>
    <x v="12"/>
    <x v="65"/>
    <s v="02-02-01-004-006-04"/>
    <s v="Materiales y suministros - Acumuladores, pilas y baterías primarias y sus partes y piezas"/>
    <s v="SALDO CTO 060 BATERIAS"/>
    <n v="0"/>
    <n v="0"/>
    <n v="0"/>
    <n v="0"/>
    <n v="16"/>
    <n v="1"/>
    <n v="17867.560000000001"/>
    <n v="0"/>
    <s v=""/>
  </r>
  <r>
    <x v="12"/>
    <x v="14"/>
    <s v="02-02-02-008-007-01-5"/>
    <s v="Adquisición de servicios - Servicios de mantenimiento y reparación de otra maquinaria y otro equipo"/>
    <s v="SALDO MANTENIMIENTO ENSERES"/>
    <n v="0"/>
    <n v="0"/>
    <n v="0"/>
    <n v="0"/>
    <n v="16"/>
    <n v="1"/>
    <n v="1760"/>
    <s v="GLOBAL"/>
    <s v=""/>
  </r>
  <r>
    <x v="12"/>
    <x v="70"/>
    <s v="02-02-02-009-004-01"/>
    <s v="Adquisición de servicios - Servicios de alcantarillado, servicios de limpieza, tratamiento de aguas residuales y tanques sépticos"/>
    <s v="SALDO SERVICIO DE ASEO (RECOLECCIÓN DE BASURAS)"/>
    <n v="0"/>
    <n v="0"/>
    <n v="0"/>
    <n v="0"/>
    <n v="16"/>
    <n v="1"/>
    <n v="42326.65"/>
    <s v="GLOBAL"/>
    <s v=""/>
  </r>
  <r>
    <x v="12"/>
    <x v="75"/>
    <s v="08-01-02-004"/>
    <s v="Impuestos - Impuesto de alumbrado público"/>
    <s v="SALDO IMPUESTO DE ALUMBRADO PÚBLICO "/>
    <n v="93161600"/>
    <n v="0"/>
    <n v="0"/>
    <n v="0"/>
    <n v="10"/>
    <n v="1"/>
    <n v="9300519.9499999993"/>
    <s v="GLOBAL"/>
    <s v=""/>
  </r>
  <r>
    <x v="12"/>
    <x v="76"/>
    <s v="08-01-02-006"/>
    <s v="Impuestos - Impuesto sobre vehículos automotores"/>
    <s v="SALDO IMPUESTO VEHICULOS"/>
    <s v="93161600"/>
    <s v="SOLICITUD DE INFORMACIÓN A LOS PROVEEDORES"/>
    <n v="1"/>
    <n v="12"/>
    <n v="10"/>
    <n v="1"/>
    <n v="1337632"/>
    <s v="GLOBAL"/>
    <s v="NO SOLICITADAS"/>
  </r>
  <r>
    <x v="12"/>
    <x v="77"/>
    <s v="08-03"/>
    <s v="Tasas y derechos administrativos"/>
    <s v="SALDO PAGOS Y TRAMITES AMBIENTALES CAR - CORPOBOYACA"/>
    <s v="93151510"/>
    <s v="SOLICITUD DE INFORMACIÓN A LOS PROVEEDORES"/>
    <n v="0"/>
    <n v="0"/>
    <n v="10"/>
    <n v="1"/>
    <n v="5845253"/>
    <s v="GLOBAL"/>
    <s v=""/>
  </r>
  <r>
    <x v="12"/>
    <x v="77"/>
    <s v="08-03"/>
    <s v="Tasas y derechos administrativos"/>
    <s v="SALDO TRASPASOS Y CANCELACION MATRICULAS"/>
    <n v="86141504"/>
    <s v="SOLICITUD DE INFORMACIÓN A LOS PROVEEDORES"/>
    <n v="1"/>
    <n v="12"/>
    <n v="10"/>
    <n v="1"/>
    <n v="233332"/>
    <s v="GLOBAL"/>
    <s v="NO SOLICITADAS"/>
  </r>
  <r>
    <x v="12"/>
    <x v="79"/>
    <s v="01-01-03-027"/>
    <s v="Planta permanente - Partida alimentación soldados"/>
    <s v=" CUOTA BÁSICA "/>
    <s v="10000000"/>
    <s v="SOLICITUD DE INFORMACIÓN A LOS PROVEEDORES"/>
    <n v="1"/>
    <n v="12"/>
    <n v="10"/>
    <n v="1"/>
    <n v="98717682"/>
    <s v="GLOBAL"/>
    <s v="NO SOLICITADAS"/>
  </r>
  <r>
    <x v="12"/>
    <x v="80"/>
    <s v="01-01-03-035"/>
    <s v="Planta permanente - Alimentación alumnos"/>
    <s v="SUMINISTRO ALIMENTACIÓN ALUMNOS Y_x000a_CADETES "/>
    <s v="90101501_x000a_90101604"/>
    <s v="CONTRATACIÓN DIRECTA  "/>
    <n v="2"/>
    <n v="10"/>
    <n v="10"/>
    <n v="1"/>
    <n v="104475"/>
    <s v="GLOBAL"/>
    <s v="NO SOLICITADAS"/>
  </r>
  <r>
    <x v="13"/>
    <x v="4"/>
    <s v="02-02-01-003-008-05"/>
    <s v="Materiales y suministros - Juegos y Juguetes"/>
    <s v="MORDEDORES_x000a_"/>
    <s v="10111301"/>
    <s v="MÍNIMA CUANTÍA"/>
    <n v="0"/>
    <n v="0"/>
    <n v="10"/>
    <n v="14"/>
    <n v="3360000"/>
    <s v="Unidad"/>
    <s v=""/>
  </r>
  <r>
    <x v="13"/>
    <x v="4"/>
    <s v="02-02-01-003-008-05"/>
    <s v="Materiales y suministros - Juegos y Juguetes"/>
    <s v="PELOTA CON CORREA DE NYLON PARA"/>
    <s v="10111301"/>
    <s v="MÍNIMA CUANTÍA"/>
    <n v="0"/>
    <n v="0"/>
    <n v="10"/>
    <n v="14"/>
    <n v="308000"/>
    <s v="Unidad"/>
    <s v=""/>
  </r>
  <r>
    <x v="13"/>
    <x v="4"/>
    <s v="02-02-01-003-008-09"/>
    <s v="Materiales y suministros - Otros artículos manufacturados n. C. P."/>
    <s v="CEPILLO DE ACICALAMIENTO PARA CANINO_x000a_"/>
    <s v="10111302"/>
    <s v="MÍNIMA CUANTÍA"/>
    <n v="0"/>
    <n v="0"/>
    <n v="10"/>
    <n v="17"/>
    <n v="365500"/>
    <s v="Unidad"/>
    <s v=""/>
  </r>
  <r>
    <x v="13"/>
    <x v="5"/>
    <s v="02-02-01-004-002"/>
    <s v="Materiales y suministros - Productos metálicos elaborados (excepto maquinaria y equipo)"/>
    <s v="JUEGO X CUATRO HERRADURAS_x000a__x000a_"/>
    <s v="10141503"/>
    <s v="MÍNIMA CUANTÍA"/>
    <n v="0"/>
    <n v="0"/>
    <n v="10"/>
    <n v="69"/>
    <n v="1656000"/>
    <s v="Juego"/>
    <s v=""/>
  </r>
  <r>
    <x v="13"/>
    <x v="27"/>
    <s v="02-02-01-002-007"/>
    <s v="Materiales y suministros - Artículos textiles (excepto prendas de vestir)"/>
    <s v="&quot;TRAILLA EN LONA TUBULAR PARA CANINOS RAZAS GRANDES DE 1.50MTS&quot;_x000a__x000a__x000a__x000a_"/>
    <s v="10141606"/>
    <s v="MÍNIMA CUANTÍA"/>
    <n v="0"/>
    <n v="0"/>
    <n v="10"/>
    <n v="22"/>
    <n v="1131508.3999999999"/>
    <s v="Unidad"/>
    <s v=""/>
  </r>
  <r>
    <x v="13"/>
    <x v="27"/>
    <s v="02-02-01-002-007"/>
    <s v="Materiales y suministros - Artículos textiles (excepto prendas de vestir)"/>
    <s v="MATERIALES CONSTRUCCIÓN - FERRETERIA Y ACCESORIOS_x000a_"/>
    <s v="11162116"/>
    <s v="SELECCIÓN ABREVIADA - ACUERDO MARCO"/>
    <n v="0"/>
    <n v="0"/>
    <n v="16"/>
    <n v="1"/>
    <n v="99007.2"/>
    <s v="GLOBAL"/>
    <s v=""/>
  </r>
  <r>
    <x v="13"/>
    <x v="7"/>
    <s v="02-02-01-003-004-01"/>
    <s v="Materiales y suministros - Químicos orgánicos básicos"/>
    <s v="ALCOHOL INDUSTRIAL. PRESENTACION  GALON X 3785 CC_x000a_"/>
    <s v="12352104"/>
    <s v="MÍNIMA CUANTÍA"/>
    <n v="0"/>
    <n v="0"/>
    <n v="10"/>
    <n v="20"/>
    <n v="191580"/>
    <s v="Galón"/>
    <s v=""/>
  </r>
  <r>
    <x v="13"/>
    <x v="7"/>
    <s v="02-02-01-003-004-01"/>
    <s v="Materiales y suministros - Químicos orgánicos básicos"/>
    <s v="ALCOHOL X 750 CM _x000a_"/>
    <s v="12352104"/>
    <s v="MÍNIMA CUANTÍA"/>
    <n v="0"/>
    <n v="0"/>
    <n v="10"/>
    <n v="26"/>
    <n v="1296386"/>
    <s v="Unidad"/>
    <s v=""/>
  </r>
  <r>
    <x v="13"/>
    <x v="4"/>
    <s v="02-02-01-003-008-09"/>
    <s v="Materiales y suministros - Otros artículos manufacturados n. C. P."/>
    <s v="TERMO_x000a_"/>
    <s v="13101723"/>
    <s v="MÍNIMA CUANTÍA"/>
    <n v="0"/>
    <n v="0"/>
    <n v="10"/>
    <n v="1"/>
    <n v="40861.100000000006"/>
    <s v="Unidad"/>
    <s v=""/>
  </r>
  <r>
    <x v="13"/>
    <x v="0"/>
    <s v="02-02-01-003-002-01"/>
    <s v="Materiales y suministros - Pasta de papel, papel y cartón"/>
    <s v="RESMA PAPEL OFICIO_x000a_"/>
    <s v="14111506"/>
    <s v="MÍNIMA CUANTÍA"/>
    <n v="0"/>
    <n v="0"/>
    <n v="10"/>
    <n v="1"/>
    <n v="807649.82000000007"/>
    <s v="Resma"/>
    <s v=""/>
  </r>
  <r>
    <x v="13"/>
    <x v="0"/>
    <s v="02-02-01-003-002-01"/>
    <s v="Materiales y suministros - Pasta de papel, papel y cartón"/>
    <s v=" PAPEL OPALINA _x000a_|"/>
    <s v="14111506"/>
    <s v="MÍNIMA CUANTÍA"/>
    <n v="0"/>
    <n v="0"/>
    <n v="10"/>
    <n v="8"/>
    <n v="96000"/>
    <s v="Docena"/>
    <s v=""/>
  </r>
  <r>
    <x v="13"/>
    <x v="0"/>
    <s v="02-02-01-003-002-01"/>
    <s v="Materiales y suministros - Pasta de papel, papel y cartón"/>
    <s v="RESMA PAPEL CARTA_x000a_"/>
    <s v="14111506"/>
    <s v="MÍNIMA CUANTÍA"/>
    <n v="0"/>
    <n v="0"/>
    <n v="10"/>
    <n v="240"/>
    <n v="3600000"/>
    <s v="Resma"/>
    <s v=""/>
  </r>
  <r>
    <x v="13"/>
    <x v="0"/>
    <s v="02-02-01-003-002-01"/>
    <s v="Materiales y suministros - Pasta de papel, papel y cartón"/>
    <s v="HOJAS DE PAPEL OPALINA_x000a_"/>
    <s v="14111519"/>
    <s v="MÍNIMA CUANTÍA"/>
    <n v="0"/>
    <n v="0"/>
    <n v="10"/>
    <n v="100"/>
    <n v="40000"/>
    <s v="Unidad"/>
    <s v=""/>
  </r>
  <r>
    <x v="13"/>
    <x v="2"/>
    <s v="02-02-01-003-006-09"/>
    <s v="Materiales y suministros - Otros productos plásticos"/>
    <s v="PAPEL CONTACT TRANSPARENTE X 20 METROS_x000a_"/>
    <s v="14111616"/>
    <s v="MÍNIMA CUANTÍA"/>
    <n v="0"/>
    <n v="0"/>
    <n v="10"/>
    <n v="2"/>
    <n v="291312"/>
    <s v="Unidad"/>
    <s v=""/>
  </r>
  <r>
    <x v="13"/>
    <x v="0"/>
    <s v="02-02-01-003-002-01"/>
    <s v="Materiales y suministros - Pasta de papel, papel y cartón"/>
    <s v="TOALLA PAPEL PARA MANOS NATURAL TIPO ROLLO POR 100 MTS_x000a_"/>
    <s v="14111703"/>
    <s v="MÍNIMA CUANTÍA"/>
    <n v="0"/>
    <n v="0"/>
    <n v="10"/>
    <n v="20"/>
    <n v="620000"/>
    <s v="Rollo"/>
    <s v=""/>
  </r>
  <r>
    <x v="13"/>
    <x v="0"/>
    <s v="02-02-01-003-002-01"/>
    <s v="Materiales y suministros - Pasta de papel, papel y cartón"/>
    <s v="TOALLAS PARA MANOS EN Z TRIPLE HOJA NATURAL X150 UND _x000a_"/>
    <s v="14111703"/>
    <s v="MÍNIMA CUANTÍA"/>
    <n v="0"/>
    <n v="0"/>
    <n v="10"/>
    <n v="179"/>
    <n v="4475000"/>
    <s v="Rollo"/>
    <s v=""/>
  </r>
  <r>
    <x v="13"/>
    <x v="0"/>
    <s v="02-02-01-003-002-01"/>
    <s v="Materiales y suministros - Pasta de papel, papel y cartón"/>
    <s v="PAPEL HIGIENICO ROLLO _x000a_"/>
    <s v="14111704"/>
    <s v="MÍNIMA CUANTÍA"/>
    <n v="0"/>
    <n v="0"/>
    <n v="10"/>
    <n v="84"/>
    <n v="243600"/>
    <s v="Unidad"/>
    <s v=""/>
  </r>
  <r>
    <x v="13"/>
    <x v="0"/>
    <s v="02-02-01-003-002-01"/>
    <s v="Materiales y suministros - Pasta de papel, papel y cartón"/>
    <s v="PAPEL HIGIENICO INSTITUCIONAL X ROLLO_x000a_"/>
    <s v="14111704"/>
    <s v="MÍNIMA CUANTÍA"/>
    <n v="0"/>
    <n v="0"/>
    <n v="10"/>
    <n v="4"/>
    <n v="48950"/>
    <s v="Unidad"/>
    <s v=""/>
  </r>
  <r>
    <x v="13"/>
    <x v="0"/>
    <s v="02-02-01-003-002-01"/>
    <s v="Materiales y suministros - Pasta de papel, papel y cartón"/>
    <s v="PAPEL HIGIENICO JUMBO POR 400 METROS PAQUETE _x000a_"/>
    <s v="14111704"/>
    <s v="MÍNIMA CUANTÍA"/>
    <n v="0"/>
    <n v="0"/>
    <n v="10"/>
    <n v="80"/>
    <n v="6400000"/>
    <s v="Paquete"/>
    <s v=""/>
  </r>
  <r>
    <x v="13"/>
    <x v="0"/>
    <s v="02-02-01-003-002-01"/>
    <s v="Materiales y suministros - Pasta de papel, papel y cartón"/>
    <s v="PAPEL HIGIENICO TRIPLE HOJA_x000a_"/>
    <s v="14111704"/>
    <s v="MÍNIMA CUANTÍA"/>
    <n v="0"/>
    <n v="0"/>
    <n v="10"/>
    <n v="250"/>
    <n v="9250000"/>
    <s v="Paquete"/>
    <s v=""/>
  </r>
  <r>
    <x v="13"/>
    <x v="0"/>
    <s v="02-02-01-003-002-01"/>
    <s v="Materiales y suministros - Pasta de papel, papel y cartón"/>
    <s v="LIBRO DE ACTAS 400 FOLIOS_x000a__x000a__x000a_"/>
    <s v="14111812"/>
    <s v="MÍNIMA CUANTÍA"/>
    <n v="0"/>
    <n v="0"/>
    <n v="10"/>
    <n v="15"/>
    <n v="375000"/>
    <s v="Unidad"/>
    <s v=""/>
  </r>
  <r>
    <x v="13"/>
    <x v="0"/>
    <s v="02-02-01-003-002-01"/>
    <s v="Materiales y suministros - Pasta de papel, papel y cartón"/>
    <s v="LIBRO ACTAS 300 FOLIOS ECON. OFICIO_x000a_"/>
    <s v="14111812"/>
    <s v="MÍNIMA CUANTÍA"/>
    <n v="0"/>
    <n v="0"/>
    <n v="10"/>
    <n v="15"/>
    <n v="510000"/>
    <s v="Litro"/>
    <s v=""/>
  </r>
  <r>
    <x v="13"/>
    <x v="0"/>
    <s v="02-02-01-003-002-01"/>
    <s v="Materiales y suministros - Pasta de papel, papel y cartón"/>
    <s v="LIBRO ACTAS 200 FOLIOS ECON. OFICIO_x000a_"/>
    <s v="14111813"/>
    <s v="MÍNIMA CUANTÍA"/>
    <n v="0"/>
    <n v="0"/>
    <n v="10"/>
    <n v="20"/>
    <n v="540000"/>
    <s v="Litro"/>
    <s v=""/>
  </r>
  <r>
    <x v="13"/>
    <x v="0"/>
    <s v="02-02-01-003-002-01"/>
    <s v="Materiales y suministros - Pasta de papel, papel y cartón"/>
    <s v="LIBRO ACTAS 100 FOLIOS ECON. OFICIO_x000a_"/>
    <s v="14111814"/>
    <s v="MÍNIMA CUANTÍA"/>
    <n v="0"/>
    <n v="0"/>
    <n v="10"/>
    <n v="15"/>
    <n v="300000"/>
    <s v="Litro"/>
    <s v=""/>
  </r>
  <r>
    <x v="13"/>
    <x v="7"/>
    <s v="02-02-01-003-004-02"/>
    <s v="Materiales y suministros - Productos químicos inorgánicos básicos n. C. P."/>
    <s v="MATERIALES CONSTRUCCIÓN - GAS REFRIGERANTE, QUÍMICOS ORGÁNICOS BÁSICOS, PRODUCTOS QUÍMICOS INORGÁNICOS BÁSICOS N. C. P._x000a_"/>
    <s v="15111509"/>
    <s v="SELECCIÓN ABREVIADA - ACUERDO MARCO"/>
    <n v="0"/>
    <n v="0"/>
    <n v="16"/>
    <n v="1"/>
    <n v="5120911.25"/>
    <s v="GLOBAL"/>
    <s v=""/>
  </r>
  <r>
    <x v="13"/>
    <x v="5"/>
    <s v="02-02-01-004-002"/>
    <s v="Materiales y suministros - Productos metálicos elaborados (excepto maquinaria y equipo)"/>
    <s v="CUCHILLA PARA GUADAÑA_x000a__x000a__x000a_"/>
    <s v="22101703"/>
    <s v="MÍNIMA CUANTÍA"/>
    <n v="0"/>
    <n v="0"/>
    <n v="10"/>
    <n v="28"/>
    <n v="402556"/>
    <s v="Unidad"/>
    <s v=""/>
  </r>
  <r>
    <x v="13"/>
    <x v="34"/>
    <s v="02-02-01-004-003-09"/>
    <s v="Materiales y suministros - Otras máquinas para usos generales y sus partes y piezas"/>
    <s v="MATERIALES DE CONSTRUCCIÓN- FERRETERIA Y ACCESORIOS - OTRAS MÁQUINAS PARA USOS GENERALES Y SUS PARTES Y PIEZAS_x000a_"/>
    <s v="23101510"/>
    <s v="SELECCIÓN ABREVIADA - ACUERDO MARCO"/>
    <n v="0"/>
    <n v="0"/>
    <n v="16"/>
    <n v="1"/>
    <n v="123758.84"/>
    <s v="GLOBAL"/>
    <s v=""/>
  </r>
  <r>
    <x v="13"/>
    <x v="36"/>
    <s v="02-01-01-004-004-01"/>
    <s v="Activos fijos - Maquinaria agropecuaria o silvícola y sus partes y piezas"/>
    <s v="SOPLADORA_x000a__x000a_"/>
    <s v="23151601"/>
    <s v="MÍNIMA CUANTÍA"/>
    <n v="0"/>
    <n v="0"/>
    <n v="10"/>
    <n v="1"/>
    <n v="1871044"/>
    <s v="Rollo"/>
    <s v=""/>
  </r>
  <r>
    <x v="13"/>
    <x v="63"/>
    <s v="02-02-01-004-004-01"/>
    <s v="Materiales y suministros - Maquinaria agropecuaria o silvícola y sus partes y piezas"/>
    <s v="YOYO PARA GUADAÑA FS 280_x000a__x000a_"/>
    <s v="23153138"/>
    <s v="MÍNIMA CUANTÍA"/>
    <n v="0"/>
    <n v="0"/>
    <n v="10"/>
    <n v="1"/>
    <n v="69000"/>
    <s v="Unidad"/>
    <s v=""/>
  </r>
  <r>
    <x v="13"/>
    <x v="36"/>
    <s v="02-01-01-004-004-02"/>
    <s v="Activos fijos - Máquinas herramientas y sus partes, piezas y accesorios"/>
    <s v="HERRAMIENTAS CONSTRUCCIÓN - FERRETERIA Y ACCESORIOS_x000a_"/>
    <s v="23241411"/>
    <s v="SELECCIÓN ABREVIADA - ACUERDO MARCO"/>
    <n v="0"/>
    <n v="0"/>
    <n v="10"/>
    <n v="1"/>
    <n v="10050882.67"/>
    <s v="GLOBAL"/>
    <s v=""/>
  </r>
  <r>
    <x v="13"/>
    <x v="63"/>
    <s v="02-02-01-004-004-02"/>
    <s v="Materiales y suministros - Máquinas herramientas y sus partes, piezas y accesorios"/>
    <s v="MATERIALES DE CONSTRUCCIÓN - FERRETERIA Y ACCESORIOS_x000a_"/>
    <s v="23271806"/>
    <s v="SELECCIÓN ABREVIADA - ACUERDO MARCO"/>
    <n v="0"/>
    <n v="0"/>
    <n v="16"/>
    <n v="1"/>
    <n v="82505.45"/>
    <s v="GLOBAL"/>
    <s v=""/>
  </r>
  <r>
    <x v="13"/>
    <x v="26"/>
    <s v="02-02-01-004-009-01"/>
    <s v="Materiales y suministros - Vehículos automotores, remolques y semirremolques; y sus partes, piezas y accesorios"/>
    <s v="VEHÍCULOS N.C.P. SIN PROPULSIÓN MECÁNICA_x000a_"/>
    <s v="24101507"/>
    <s v="SELECCIÓN ABREVIADA - ACUERDO MARCO"/>
    <n v="0"/>
    <n v="0"/>
    <n v="16"/>
    <n v="1"/>
    <n v="54453.599999999999"/>
    <s v="GLOBAL"/>
    <s v=""/>
  </r>
  <r>
    <x v="13"/>
    <x v="2"/>
    <s v="02-02-01-003-006-09"/>
    <s v="Materiales y suministros - Otros productos plásticos"/>
    <s v="PAPELERA PEDAL  X 12 LT BLANCA_x000a_"/>
    <s v="24101510"/>
    <s v="MÍNIMA CUANTÍA"/>
    <n v="0"/>
    <n v="0"/>
    <n v="10"/>
    <n v="38"/>
    <n v="3115658"/>
    <s v="Unidad"/>
    <s v=""/>
  </r>
  <r>
    <x v="13"/>
    <x v="0"/>
    <s v="02-02-01-003-002-01"/>
    <s v="Materiales y suministros - Pasta de papel, papel y cartón"/>
    <s v="CAJA PARA ARCHIVO CENTRAL REFERENCIA X-200_x000a__x000a__x000a_"/>
    <s v="24121503"/>
    <s v="MÍNIMA CUANTÍA"/>
    <n v="0"/>
    <n v="0"/>
    <n v="10"/>
    <n v="700"/>
    <n v="2100000"/>
    <s v="Unidad"/>
    <s v=""/>
  </r>
  <r>
    <x v="13"/>
    <x v="63"/>
    <s v="02-02-01-004-004-01"/>
    <s v="Materiales y suministros - Maquinaria agropecuaria o silvícola y sus partes y piezas"/>
    <s v="BUJIA PARA GUADAÑA_x000a_"/>
    <s v="26101732"/>
    <s v="MÍNIMA CUANTÍA"/>
    <n v="0"/>
    <n v="0"/>
    <n v="10"/>
    <n v="9"/>
    <n v="306000"/>
    <s v="Unidad"/>
    <s v=""/>
  </r>
  <r>
    <x v="13"/>
    <x v="65"/>
    <s v="02-02-01-004-006-04"/>
    <s v="Materiales y suministros - Acumuladores, pilas y baterías primarias y sus partes y piezas"/>
    <s v="BATERIAS PARA VEHICULOS_x000a_"/>
    <s v="26111703"/>
    <s v="MÍNIMA CUANTÍA"/>
    <n v="0"/>
    <n v="0"/>
    <n v="10"/>
    <n v="1"/>
    <n v="16743143.759999998"/>
    <s v="GLOBAL"/>
    <s v=""/>
  </r>
  <r>
    <x v="13"/>
    <x v="5"/>
    <s v="02-02-01-004-002"/>
    <s v="Materiales y suministros - Productos metálicos elaborados (excepto maquinaria y equipo)"/>
    <s v="REPUESTO DE CUCHILLA PARA MÁQUINA DE PELUQUERÍA_x000a_"/>
    <s v="27111502"/>
    <s v="MÍNIMA CUANTÍA"/>
    <n v="0"/>
    <n v="0"/>
    <n v="10"/>
    <n v="1"/>
    <n v="188700"/>
    <s v="Unidad"/>
    <s v=""/>
  </r>
  <r>
    <x v="13"/>
    <x v="4"/>
    <s v="02-02-01-003-008-09"/>
    <s v="Materiales y suministros - Otros artículos manufacturados n. C. P."/>
    <s v="BARBERA PARA HOJA DE CUCHILLA_x000a_"/>
    <s v="27111502"/>
    <s v="MÍNIMA CUANTÍA"/>
    <n v="0"/>
    <n v="0"/>
    <n v="10"/>
    <n v="4"/>
    <n v="111700"/>
    <s v="Unidad"/>
    <s v=""/>
  </r>
  <r>
    <x v="13"/>
    <x v="36"/>
    <s v="02-01-01-004-004-01"/>
    <s v="Activos fijos - Maquinaria agropecuaria o silvícola y sus partes y piezas"/>
    <s v="GUADAÑADORA , 2.6 HP_x000a__x000a__x000a_"/>
    <s v="27112006"/>
    <s v="MÍNIMA CUANTÍA"/>
    <n v="0"/>
    <n v="0"/>
    <n v="10"/>
    <n v="2"/>
    <n v="4455430"/>
    <s v="Unidad"/>
    <s v=""/>
  </r>
  <r>
    <x v="13"/>
    <x v="63"/>
    <s v="02-02-01-004-004-08"/>
    <s v="Materiales y suministros - Aparatos de uso doméstico y sus partes y piezas"/>
    <s v="CALENTADOR DUCHA ELECTRICA 110V_x000a_"/>
    <s v="30181503"/>
    <s v="SELECCIÓN ABREVIADA - ACUERDO MARCO"/>
    <n v="0"/>
    <n v="0"/>
    <n v="10"/>
    <n v="8"/>
    <n v="880000"/>
    <s v="Unidad"/>
    <s v=""/>
  </r>
  <r>
    <x v="13"/>
    <x v="37"/>
    <s v="02-01-01-004-003-05"/>
    <s v="Activos fijos - Equipo de elevación y manipulación y sus partes y piezas"/>
    <s v="ESCALERAS Y EQUIPOS DE ELEVACIÓN_x000a_"/>
    <s v="30191501"/>
    <s v="SELECCIÓN ABREVIADA - ACUERDO MARCO"/>
    <n v="0"/>
    <n v="0"/>
    <n v="16"/>
    <n v="1"/>
    <n v="594041.9"/>
    <s v="GLOBAL"/>
    <s v=""/>
  </r>
  <r>
    <x v="13"/>
    <x v="27"/>
    <s v="02-02-01-002-007"/>
    <s v="Materiales y suministros - Artículos textiles (excepto prendas de vestir)"/>
    <s v="MANILA LAZO GAND NYLON 10 MM X 20 METROS_x000a__x000a__x000a_"/>
    <s v="31151504"/>
    <s v="MÍNIMA CUANTÍA"/>
    <n v="0"/>
    <n v="0"/>
    <n v="10"/>
    <n v="4"/>
    <n v="463898.4"/>
    <s v="Unidad"/>
    <s v=""/>
  </r>
  <r>
    <x v="13"/>
    <x v="7"/>
    <s v="02-02-01-003-004-07"/>
    <s v="Materiales y suministros - Plásticos en formas primarias"/>
    <s v="_x000a_NYLON HILO CORTE REDORNDO_x000a__x000a_"/>
    <s v="31151504"/>
    <s v="MÍNIMA CUANTÍA"/>
    <n v="0"/>
    <n v="0"/>
    <n v="10"/>
    <n v="7"/>
    <n v="766633"/>
    <s v="Unidad"/>
    <s v=""/>
  </r>
  <r>
    <x v="13"/>
    <x v="5"/>
    <s v="02-02-01-004-002"/>
    <s v="Materiales y suministros - Productos metálicos elaborados (excepto maquinaria y equipo)"/>
    <s v="ROLLO CONCERTINA 45 CM DIAMETRO_x000a__x000a_"/>
    <s v="31152001"/>
    <s v="MÍNIMA CUANTÍA"/>
    <n v="0"/>
    <n v="0"/>
    <n v="10"/>
    <n v="7"/>
    <n v="1946000"/>
    <s v="Rollo"/>
    <s v=""/>
  </r>
  <r>
    <x v="13"/>
    <x v="5"/>
    <s v="02-02-01-004-002"/>
    <s v="Materiales y suministros - Productos metálicos elaborados (excepto maquinaria y equipo)"/>
    <s v="GUAYA ACERADA DE 1/4 SILICONADA  X METRO_x000a_"/>
    <s v="31152206"/>
    <s v="MÍNIMA CUANTÍA"/>
    <n v="0"/>
    <n v="0"/>
    <n v="10"/>
    <n v="2"/>
    <n v="446000"/>
    <s v="Metro"/>
    <s v=""/>
  </r>
  <r>
    <x v="13"/>
    <x v="5"/>
    <s v="02-02-01-004-002"/>
    <s v="Materiales y suministros - Productos metálicos elaborados (excepto maquinaria y equipo)"/>
    <s v="GANCHO PORTA CARNET TIPO CAIMAN_x000a_"/>
    <s v="31162604"/>
    <s v="MÍNIMA CUANTÍA"/>
    <n v="0"/>
    <n v="0"/>
    <n v="16"/>
    <n v="4"/>
    <n v="316540"/>
    <s v="Unidad"/>
    <s v=""/>
  </r>
  <r>
    <x v="13"/>
    <x v="0"/>
    <s v="02-02-01-003-002-01"/>
    <s v="Materiales y suministros - Pasta de papel, papel y cartón"/>
    <s v="MATERIALES CONSTRUCCIÓN - PASTA DE PAPEL, PAPEL Y CARTON_x000a_"/>
    <s v="31201503"/>
    <s v="SELECCIÓN ABREVIADA - ACUERDO MARCO"/>
    <n v="0"/>
    <n v="0"/>
    <n v="16"/>
    <n v="1"/>
    <n v="371706.93"/>
    <s v="GLOBAL"/>
    <s v=""/>
  </r>
  <r>
    <x v="13"/>
    <x v="0"/>
    <s v="02-02-01-003-002-01"/>
    <s v="Materiales y suministros - Pasta de papel, papel y cartón"/>
    <s v="CINTA DE ENMASCARAR_x000a_"/>
    <s v="31201503"/>
    <s v="SELECCIÓN ABREVIADA - ACUERDO MARCO"/>
    <n v="0"/>
    <n v="0"/>
    <n v="10"/>
    <n v="2"/>
    <n v="25000"/>
    <s v="Unidad"/>
    <s v=""/>
  </r>
  <r>
    <x v="13"/>
    <x v="2"/>
    <s v="02-02-01-003-006-09"/>
    <s v="Materiales y suministros - Otros productos plásticos"/>
    <s v="CINTA TRANSPARENTE / CINTA ADHESIVA DOBLE CARA 05MM X 19 MM P/N 70217-01024-044_x000a__x000a_"/>
    <s v="31201512"/>
    <s v="MÍNIMA CUANTÍA"/>
    <n v="0"/>
    <n v="0"/>
    <n v="10"/>
    <n v="8"/>
    <n v="175296"/>
    <s v="Unidad"/>
    <s v=""/>
  </r>
  <r>
    <x v="13"/>
    <x v="2"/>
    <s v="02-02-01-003-006-09"/>
    <s v="Materiales y suministros - Otros productos plásticos"/>
    <s v="CINTA GRUESA ADDHESIVA 48 MM X 100 MTS TRANSPARENTE_x000a_"/>
    <s v="31201512"/>
    <s v="MÍNIMA CUANTÍA"/>
    <n v="0"/>
    <n v="0"/>
    <n v="10"/>
    <n v="30"/>
    <n v="283110"/>
    <s v="Rollo"/>
    <s v=""/>
  </r>
  <r>
    <x v="13"/>
    <x v="2"/>
    <s v="02-02-01-003-006-09"/>
    <s v="Materiales y suministros - Otros productos plásticos"/>
    <s v="CINTA TRANPARENTE 12MM X5 MTRS 12 ROLLOS _x000a_"/>
    <s v="31201512"/>
    <s v="MÍNIMA CUANTÍA"/>
    <n v="0"/>
    <n v="0"/>
    <n v="10"/>
    <n v="36"/>
    <n v="55692"/>
    <s v="Rollo"/>
    <s v=""/>
  </r>
  <r>
    <x v="13"/>
    <x v="2"/>
    <s v="02-02-01-003-006-09"/>
    <s v="Materiales y suministros - Otros productos plásticos"/>
    <s v="CINTA ANTIDESLIZANTE PARA ESCALERAS X 5 METROS_x000a_"/>
    <s v="31201513"/>
    <s v="SELECCIÓN ABREVIADA - ACUERDO MARCO"/>
    <n v="0"/>
    <n v="0"/>
    <n v="10"/>
    <n v="15"/>
    <n v="525000"/>
    <s v="Rollo"/>
    <s v=""/>
  </r>
  <r>
    <x v="13"/>
    <x v="0"/>
    <s v="02-02-01-003-002-01"/>
    <s v="Materiales y suministros - Pasta de papel, papel y cartón"/>
    <s v="CINTA DE ENMASCARAR 24MM X 40M_x000a_"/>
    <s v="31201515"/>
    <s v="SELECCIÓN ABREVIADA - ACUERDO MARCO"/>
    <n v="0"/>
    <n v="0"/>
    <n v="10"/>
    <n v="7"/>
    <n v="140000"/>
    <s v="Rollo"/>
    <s v=""/>
  </r>
  <r>
    <x v="13"/>
    <x v="0"/>
    <s v="02-02-01-003-002-01"/>
    <s v="Materiales y suministros - Pasta de papel, papel y cartón"/>
    <s v="CINTA DE ENMASCARAR 18MM X 40M_x000a_"/>
    <s v="31201515"/>
    <s v="SELECCIÓN ABREVIADA - ACUERDO MARCO"/>
    <n v="0"/>
    <n v="0"/>
    <n v="10"/>
    <n v="7"/>
    <n v="105000"/>
    <s v="Rollo"/>
    <s v=""/>
  </r>
  <r>
    <x v="13"/>
    <x v="3"/>
    <s v="02-02-01-003-005-04"/>
    <s v="Materiales y suministros - Productos químicos n. C. P."/>
    <s v="PEGANTE LÍQUIDO_x000a__x000a_"/>
    <s v="31201616"/>
    <s v="MÍNIMA CUANTÍA"/>
    <n v="0"/>
    <n v="0"/>
    <n v="10"/>
    <n v="10"/>
    <n v="70780"/>
    <s v="Unidad"/>
    <s v=""/>
  </r>
  <r>
    <x v="13"/>
    <x v="3"/>
    <s v="02-02-01-003-005-01"/>
    <s v="Materiales y suministros - Pinturas y barnices y productos relacionados; colores para la pintura artística; tintas"/>
    <s v="ESMALTE SINTETICO COLOR AMARILLO CROMO"/>
    <s v="31211501"/>
    <s v="SELECCIÓN ABREVIADA - ACUERDO MARCO"/>
    <n v="0"/>
    <n v="0"/>
    <n v="10"/>
    <n v="4"/>
    <n v="400000"/>
    <s v="Galón"/>
    <s v=""/>
  </r>
  <r>
    <x v="13"/>
    <x v="3"/>
    <s v="02-02-01-003-005-01"/>
    <s v="Materiales y suministros - Pinturas y barnices y productos relacionados; colores para la pintura artística; tintas"/>
    <s v="ESMALTE SINTETICO COLOR NEGRO"/>
    <s v="31211501"/>
    <s v="SELECCIÓN ABREVIADA - ACUERDO MARCO"/>
    <n v="0"/>
    <n v="0"/>
    <n v="10"/>
    <n v="4"/>
    <n v="520000"/>
    <s v="Galón"/>
    <s v=""/>
  </r>
  <r>
    <x v="13"/>
    <x v="4"/>
    <s v="02-02-01-003-008-09"/>
    <s v="Materiales y suministros - Otros artículos manufacturados n. C. P."/>
    <s v="BROCHAS DE 2 PULGADA  _x000a_"/>
    <s v="31211904"/>
    <s v="SELECCIÓN ABREVIADA - ACUERDO MARCO"/>
    <n v="0"/>
    <n v="0"/>
    <n v="10"/>
    <n v="5"/>
    <n v="40000"/>
    <s v="Unidad"/>
    <s v=""/>
  </r>
  <r>
    <x v="13"/>
    <x v="4"/>
    <s v="02-02-01-003-008-09"/>
    <s v="Materiales y suministros - Otros artículos manufacturados n. C. P."/>
    <s v="BROCHAS DE 3 PULGADA  _x000a_"/>
    <s v="31211904"/>
    <s v="SELECCIÓN ABREVIADA - ACUERDO MARCO"/>
    <n v="0"/>
    <n v="0"/>
    <n v="10"/>
    <n v="5"/>
    <n v="50000"/>
    <s v="Unidad"/>
    <s v=""/>
  </r>
  <r>
    <x v="13"/>
    <x v="4"/>
    <s v="02-02-01-003-008-09"/>
    <s v="Materiales y suministros - Otros artículos manufacturados n. C. P."/>
    <s v="BROCHA PARA PELUQUERÍA_x000a_"/>
    <s v="31211904"/>
    <s v="MÍNIMA CUANTÍA"/>
    <n v="0"/>
    <n v="0"/>
    <n v="10"/>
    <n v="3"/>
    <n v="60000"/>
    <s v="Unidad"/>
    <s v=""/>
  </r>
  <r>
    <x v="13"/>
    <x v="4"/>
    <s v="02-02-01-003-008-09"/>
    <s v="Materiales y suministros - Otros artículos manufacturados n. C. P."/>
    <s v="OTROS ARTÍCULOS MANUFACTURADOS N.C.P._x000a_"/>
    <s v="31211904"/>
    <s v="SELECCIÓN ABREVIADA - ACUERDO MARCO"/>
    <n v="0"/>
    <n v="0"/>
    <n v="16"/>
    <n v="1"/>
    <n v="1242589.78"/>
    <s v="GLOBAL"/>
    <s v=""/>
  </r>
  <r>
    <x v="13"/>
    <x v="4"/>
    <s v="02-02-01-003-008-09"/>
    <s v="Materiales y suministros - Otros artículos manufacturados n. C. P."/>
    <s v="RODILLO PARA PINTAR_x000a_"/>
    <s v="31211906"/>
    <s v="SELECCIÓN ABREVIADA - ACUERDO MARCO"/>
    <n v="0"/>
    <n v="0"/>
    <n v="10"/>
    <n v="10"/>
    <n v="150000"/>
    <s v="Unidad"/>
    <s v=""/>
  </r>
  <r>
    <x v="13"/>
    <x v="34"/>
    <s v="02-02-01-004-003-09"/>
    <s v="Materiales y suministros - Otras máquinas para usos generales y sus partes y piezas"/>
    <s v="FILTROS PARA VEHICULOS_x000a_"/>
    <s v="31241806"/>
    <s v="MÍNIMA CUANTÍA"/>
    <n v="0"/>
    <n v="0"/>
    <n v="10"/>
    <n v="1"/>
    <n v="1994994.47"/>
    <s v="GLOBAL"/>
    <s v=""/>
  </r>
  <r>
    <x v="13"/>
    <x v="65"/>
    <s v="02-02-01-004-006-05"/>
    <s v="Materiales y suministros - Lámparas eléctricas de incandescencia o descarga; lámparas de arco, equipo para alumbrado eléctrico; sus partes y piezas"/>
    <s v="REFLECTOR 200W_x000a_"/>
    <s v="39111827"/>
    <s v="SELECCIÓN ABREVIADA - ACUERDO MARCO"/>
    <n v="0"/>
    <n v="0"/>
    <n v="10"/>
    <n v="8"/>
    <n v="1280000"/>
    <s v="Unidad"/>
    <s v=""/>
  </r>
  <r>
    <x v="13"/>
    <x v="5"/>
    <s v="02-02-01-004-002"/>
    <s v="Materiales y suministros - Productos metálicos elaborados (excepto maquinaria y equipo)"/>
    <s v="MATERIALES DE CONSTRUCCIÓN - PRODUCTOS METALICOS ELABORADOS_x000a_"/>
    <s v="39121321"/>
    <s v="SELECCIÓN ABREVIADA - ACUERDO MARCO"/>
    <n v="0"/>
    <n v="0"/>
    <n v="10"/>
    <n v="1"/>
    <n v="14128810.060000001"/>
    <s v="GLOBAL"/>
    <s v=""/>
  </r>
  <r>
    <x v="13"/>
    <x v="65"/>
    <s v="02-02-01-004-006-02"/>
    <s v="Materiales y suministros - Aparatos de control eléctrico y distribución de electricidad y sus partes y piezas"/>
    <s v="MATERIALES DE CONSTRUCCIÓN - APARATOS DE CONTROL ELECTRICO Y DISTRIBUCIÓN DE ELECTRICIDAD Y SUS PARTES Y PIEZAS_x000a_"/>
    <s v="39121601"/>
    <s v="SELECCIÓN ABREVIADA - ACUERDO MARCO"/>
    <n v="0"/>
    <n v="0"/>
    <n v="16"/>
    <n v="1"/>
    <n v="59780203.920000002"/>
    <s v="GLOBAL"/>
    <s v=""/>
  </r>
  <r>
    <x v="13"/>
    <x v="65"/>
    <s v="02-02-01-004-006-02"/>
    <s v="Materiales y suministros - Aparatos de control eléctrico y distribución de electricidad y sus partes y piezas"/>
    <s v="PARARRAYOS POLIMÉRICO 10 KA – 15KV_x000a_"/>
    <s v="39121621"/>
    <s v="SELECCIÓN ABREVIADA - ACUERDO MARCO"/>
    <n v="0"/>
    <n v="0"/>
    <n v="10"/>
    <n v="6"/>
    <n v="900000"/>
    <s v="Unidad"/>
    <s v=""/>
  </r>
  <r>
    <x v="13"/>
    <x v="65"/>
    <s v="02-02-01-004-006-02"/>
    <s v="Materiales y suministros - Aparatos de control eléctrico y distribución de electricidad y sus partes y piezas"/>
    <s v="REGULADOR DE VOLTAJE  110V _x000a_"/>
    <s v="39121635"/>
    <s v="SELECCIÓN ABREVIADA - ACUERDO MARCO"/>
    <n v="0"/>
    <n v="0"/>
    <n v="10"/>
    <n v="6"/>
    <n v="660000"/>
    <s v="Unidad"/>
    <s v=""/>
  </r>
  <r>
    <x v="13"/>
    <x v="65"/>
    <s v="02-02-01-004-006-02"/>
    <s v="Materiales y suministros - Aparatos de control eléctrico y distribución de electricidad y sus partes y piezas"/>
    <s v="REGULADOR DE VOLTAJE  220 V_x000a_"/>
    <s v="39121635"/>
    <s v="SELECCIÓN ABREVIADA - ACUERDO MARCO"/>
    <n v="0"/>
    <n v="0"/>
    <n v="10"/>
    <n v="2"/>
    <n v="240000"/>
    <s v="Unidad"/>
    <s v=""/>
  </r>
  <r>
    <x v="13"/>
    <x v="38"/>
    <s v="02-01-01-004-006-02"/>
    <s v="Activos fijos - Aparatos de control eléctrico y distribución de electricidad y sus partes y piezas"/>
    <s v="REGULADOR DE VOLTAJE 1000VA_x000a_"/>
    <s v="39121635"/>
    <s v="SELECCIÓN ABREVIADA - ACUERDO MARCO"/>
    <n v="0"/>
    <n v="0"/>
    <n v="10"/>
    <n v="2"/>
    <n v="560000"/>
    <s v="Unidad"/>
    <s v=""/>
  </r>
  <r>
    <x v="13"/>
    <x v="37"/>
    <s v="02-01-01-004-003-09"/>
    <s v="Activos fijos - Otras máquinas para usos generales y sus partes y piezas"/>
    <s v="ADQUISICION E INSTALACION DE AIRES ACONDICIONADOS DE 12.000 BTU PARA EDIFICIO T-27_x000a_"/>
    <s v="40101701"/>
    <s v="MÍNIMA CUANTÍA"/>
    <n v="0"/>
    <n v="0"/>
    <n v="10"/>
    <n v="2"/>
    <n v="5900000"/>
    <s v="Unidad"/>
    <s v=""/>
  </r>
  <r>
    <x v="13"/>
    <x v="37"/>
    <s v="02-01-01-004-003-09"/>
    <s v="Activos fijos - Otras máquinas para usos generales y sus partes y piezas"/>
    <s v="ADQUISICION E INSTALACION DE AIRES ACONDICIONADOS DE 24.000 BTU PARA EDIFICIO T-27_x000a_"/>
    <s v="40101701"/>
    <s v="MÍNIMA CUANTÍA"/>
    <n v="0"/>
    <n v="0"/>
    <n v="10"/>
    <n v="1"/>
    <n v="4600000"/>
    <s v="Unidad"/>
    <s v=""/>
  </r>
  <r>
    <x v="13"/>
    <x v="37"/>
    <s v="02-01-01-004-003-02"/>
    <s v="Activos fijos - Bombas, compresores, motores de fuerza hidráulica y motores de potencia neumática y válvulas y sus partes y piezas"/>
    <s v="EQUIPO DE CONSTRUCCION - BOMBAS_x000a_"/>
    <s v="40151601"/>
    <s v="SELECCIÓN ABREVIADA - ACUERDO MARCO"/>
    <n v="0"/>
    <n v="0"/>
    <n v="16"/>
    <n v="1"/>
    <n v="953050.91"/>
    <s v="GLOBAL"/>
    <s v=""/>
  </r>
  <r>
    <x v="13"/>
    <x v="2"/>
    <s v="02-02-01-003-006-03"/>
    <s v="Materiales y suministros - Semimanufacturas de plástico"/>
    <s v="MATERIALES Y SUMINISTROS - PVC_x000a_"/>
    <s v="40171708"/>
    <s v="SELECCIÓN ABREVIADA - ACUERDO MARCO"/>
    <n v="0"/>
    <n v="0"/>
    <n v="16"/>
    <n v="1"/>
    <n v="30160342.27"/>
    <s v="GLOBAL"/>
    <s v=""/>
  </r>
  <r>
    <x v="13"/>
    <x v="66"/>
    <s v="02-02-01-004-008-02"/>
    <s v="Materiales y suministros - Instrumentos y aparatos de medición, verificación, análisis, de navegación y para otros fines (excepto instrumentos ópticos); instrumentos de control de procesos industriales, sus partes, piezas y accesorios"/>
    <s v="MATERIALES DE CONSTRUCCIÓN - INSTRUMENTOS Y APARATOS DE MEDICIÓN, VERIFICACIÓN, ANALISIS, DE NAVEGACIÓN, SUS PARTES Y SUS PIEZAS_x000a_"/>
    <s v="41103310"/>
    <s v="SELECCIÓN ABREVIADA - ACUERDO MARCO"/>
    <n v="0"/>
    <n v="0"/>
    <n v="16"/>
    <n v="1"/>
    <n v="1845379"/>
    <s v="GLOBAL"/>
    <s v=""/>
  </r>
  <r>
    <x v="13"/>
    <x v="37"/>
    <s v="02-01-01-004-003-09"/>
    <s v="Activos fijos - Otras máquinas para usos generales y sus partes y piezas"/>
    <s v="DESHUMIFICADOR"/>
    <s v="41112106"/>
    <s v="MÍNIMA CUANTÍA"/>
    <n v="0"/>
    <n v="0"/>
    <n v="10"/>
    <n v="1"/>
    <n v="5700000"/>
    <s v="Unidad"/>
    <s v=""/>
  </r>
  <r>
    <x v="13"/>
    <x v="3"/>
    <s v="02-02-01-003-005-03"/>
    <s v="Materiales y suministros - Jabón, preparados para limpieza, perfumes y preparados de tocador"/>
    <s v="ECTOPARASITICIDA  LIQUIDO X 1000ML_x000a__x000a__x000a_"/>
    <s v="41116140"/>
    <s v="MÍNIMA CUANTÍA"/>
    <n v="0"/>
    <n v="0"/>
    <n v="10"/>
    <n v="4"/>
    <n v="1116489.8"/>
    <s v="Unidad"/>
    <s v=""/>
  </r>
  <r>
    <x v="13"/>
    <x v="3"/>
    <s v="02-02-01-003-005-02"/>
    <s v="Materiales y suministros - Productos farmacéuticos"/>
    <s v="ECTOPARASITICIDA EXTERNO, TABLETA 20-40 KG_x000a__x000a__x000a_"/>
    <s v="41116140"/>
    <s v="MÍNIMA CUANTÍA"/>
    <n v="0"/>
    <n v="0"/>
    <n v="10"/>
    <n v="76"/>
    <n v="10427608.880000001"/>
    <s v="Unidad"/>
    <s v=""/>
  </r>
  <r>
    <x v="13"/>
    <x v="3"/>
    <s v="02-02-01-003-005-02"/>
    <s v="Materiales y suministros - Productos farmacéuticos"/>
    <s v="CREMA UNGUENTO ANTIINFLAMATORIA, ANTOFLOGISTICA Y ANALGESICA_x000a__x000a__x000a__x000a_"/>
    <s v="42121604"/>
    <s v="MÍNIMA CUANTÍA"/>
    <n v="0"/>
    <n v="0"/>
    <n v="10"/>
    <n v="12"/>
    <n v="672782.04"/>
    <s v="Unidad"/>
    <s v=""/>
  </r>
  <r>
    <x v="13"/>
    <x v="3"/>
    <s v="02-02-01-003-005-02"/>
    <s v="Materiales y suministros - Productos farmacéuticos"/>
    <s v="LIMPIADOR AURICULAR INDICADO PARA PERROS_x000a__x000a__x000a__x000a_"/>
    <s v="42121606"/>
    <s v="MÍNIMA CUANTÍA"/>
    <n v="0"/>
    <n v="0"/>
    <n v="10"/>
    <n v="12"/>
    <n v="508690.07999999996"/>
    <s v="Unidad"/>
    <s v=""/>
  </r>
  <r>
    <x v="13"/>
    <x v="3"/>
    <s v="02-02-01-003-005-02"/>
    <s v="Materiales y suministros - Productos farmacéuticos"/>
    <s v="DESINFECTANTE YODOFORO, X GALON_x000a__x000a_"/>
    <s v="42121606"/>
    <s v="MÍNIMA CUANTÍA"/>
    <n v="0"/>
    <n v="0"/>
    <n v="10"/>
    <n v="4"/>
    <n v="762468.28"/>
    <s v="Unidad"/>
    <s v=""/>
  </r>
  <r>
    <x v="13"/>
    <x v="3"/>
    <s v="02-02-01-003-005-02"/>
    <s v="Materiales y suministros - Productos farmacéuticos"/>
    <s v="UNGÜENTO PARA EL CONTROL DE NUCHE _x000a_"/>
    <s v="42121606"/>
    <s v="MÍNIMA CUANTÍA"/>
    <n v="0"/>
    <n v="0"/>
    <n v="10"/>
    <n v="8"/>
    <n v="360443.28"/>
    <s v="Unidad"/>
    <s v=""/>
  </r>
  <r>
    <x v="13"/>
    <x v="3"/>
    <s v="02-02-01-003-005-02"/>
    <s v="Materiales y suministros - Productos farmacéuticos"/>
    <s v="ANTIPARASITARIO EXTERNO 1%_x000a__x000a_"/>
    <s v="42121606"/>
    <s v="MÍNIMA CUANTÍA"/>
    <n v="0"/>
    <n v="0"/>
    <n v="10"/>
    <n v="10"/>
    <n v="891212.70000000007"/>
    <s v="Unidad"/>
    <s v=""/>
  </r>
  <r>
    <x v="13"/>
    <x v="3"/>
    <s v="02-02-01-003-005-03"/>
    <s v="Materiales y suministros - Jabón, preparados para limpieza, perfumes y preparados de tocador"/>
    <s v="SHAMPOO ANTISEPTICO. FRASCO X 240ML_x000a__x000a__x000a__x000a_"/>
    <s v="42121606"/>
    <s v="MÍNIMA CUANTÍA"/>
    <n v="0"/>
    <n v="0"/>
    <n v="10"/>
    <n v="48"/>
    <n v="2481789.12"/>
    <s v="Unidad"/>
    <s v=""/>
  </r>
  <r>
    <x v="13"/>
    <x v="3"/>
    <s v="02-02-01-003-005-03"/>
    <s v="Materiales y suministros - Jabón, preparados para limpieza, perfumes y preparados de tocador"/>
    <s v="CHAMPÚ PARA EQUINOS_x000a__x000a__x000a_"/>
    <s v="42121606"/>
    <s v="MÍNIMA CUANTÍA"/>
    <n v="0"/>
    <n v="0"/>
    <n v="10"/>
    <n v="12"/>
    <n v="1618376.7600000002"/>
    <s v="Unidad"/>
    <s v=""/>
  </r>
  <r>
    <x v="13"/>
    <x v="3"/>
    <s v="02-02-01-003-005-03"/>
    <s v="Materiales y suministros - Jabón, preparados para limpieza, perfumes y preparados de tocador"/>
    <s v="JABON DESINFECTANTE PARA PERRO_x000a__x000a__x000a_"/>
    <s v="42121606"/>
    <s v="MÍNIMA CUANTÍA"/>
    <n v="0"/>
    <n v="0"/>
    <n v="10"/>
    <n v="48"/>
    <n v="678830.88"/>
    <s v="Unidad"/>
    <s v=""/>
  </r>
  <r>
    <x v="13"/>
    <x v="55"/>
    <s v="02-01-01-004-005-01"/>
    <s v="Activos fijos - Máquinas para oficina y contabilidad, y sus partes y accesorios"/>
    <s v="ADQUISICION DE DESTRUCTOR DE PAPEL 10 HOJAS _x000a_"/>
    <s v="44101603"/>
    <s v="MÍNIMA CUANTÍA"/>
    <n v="0"/>
    <n v="0"/>
    <n v="10"/>
    <n v="1"/>
    <n v="1808800"/>
    <s v="Unidad"/>
    <s v=""/>
  </r>
  <r>
    <x v="13"/>
    <x v="2"/>
    <s v="02-02-01-003-006-09"/>
    <s v="Materiales y suministros - Otros productos plásticos"/>
    <s v=" ADQUISICIÓN DE TONER CARTRIDGE CB435/CB436/CE285A/CE278A PARA IMPRESORA DE EDIFICIO T-27_x000a_"/>
    <s v="44103103"/>
    <s v="MÍNIMA CUANTÍA"/>
    <n v="0"/>
    <n v="0"/>
    <n v="10"/>
    <n v="2"/>
    <n v="216000"/>
    <s v="Unidad"/>
    <s v=""/>
  </r>
  <r>
    <x v="13"/>
    <x v="5"/>
    <s v="02-02-01-004-002"/>
    <s v="Materiales y suministros - Productos metálicos elaborados (excepto maquinaria y equipo)"/>
    <s v="TIJERAS_x000a_"/>
    <s v="44121618"/>
    <s v="MÍNIMA CUANTÍA"/>
    <n v="0"/>
    <n v="0"/>
    <n v="10"/>
    <n v="10"/>
    <n v="80920"/>
    <s v="Unidad"/>
    <s v=""/>
  </r>
  <r>
    <x v="13"/>
    <x v="5"/>
    <s v="02-02-01-004-002"/>
    <s v="Materiales y suministros - Productos metálicos elaborados (excepto maquinaria y equipo)"/>
    <s v="KIT DE TIJERAS PROFESIONALES PARA CORTE DE CABELLO_x000a_"/>
    <s v="44121618"/>
    <s v="MÍNIMA CUANTÍA"/>
    <n v="0"/>
    <n v="0"/>
    <n v="10"/>
    <n v="2"/>
    <n v="197000"/>
    <s v="Kit"/>
    <s v=""/>
  </r>
  <r>
    <x v="13"/>
    <x v="4"/>
    <s v="02-02-01-003-008-09"/>
    <s v="Materiales y suministros - Otros artículos manufacturados n. C. P."/>
    <s v="CAJA DE LAPICES NEGROS X 12 UND_x000a_"/>
    <s v="44121702"/>
    <s v="MÍNIMA CUANTÍA"/>
    <n v="0"/>
    <n v="0"/>
    <n v="10"/>
    <n v="60"/>
    <n v="60000"/>
    <s v="Caja"/>
    <s v=""/>
  </r>
  <r>
    <x v="13"/>
    <x v="4"/>
    <s v="02-02-01-003-008-09"/>
    <s v="Materiales y suministros - Otros artículos manufacturados n. C. P."/>
    <s v="LAPIZ NEGRO NO2  PUNTA 05 EN CAJA DE 12 UND_x000a_"/>
    <s v="44121702"/>
    <s v="MÍNIMA CUANTÍA"/>
    <n v="0"/>
    <n v="0"/>
    <n v="10"/>
    <n v="50"/>
    <n v="50000"/>
    <s v="Caja"/>
    <s v=""/>
  </r>
  <r>
    <x v="13"/>
    <x v="4"/>
    <s v="02-02-01-003-008-09"/>
    <s v="Materiales y suministros - Otros artículos manufacturados n. C. P."/>
    <s v="BOLIGRAFO NEGRO SEMI GEL PUNTA 0,7 CAJA POR 12_x000a_"/>
    <s v="44121702"/>
    <s v="MÍNIMA CUANTÍA"/>
    <n v="0"/>
    <n v="0"/>
    <n v="10"/>
    <n v="480"/>
    <n v="417120"/>
    <s v="Caja"/>
    <s v=""/>
  </r>
  <r>
    <x v="13"/>
    <x v="4"/>
    <s v="02-02-01-003-008-09"/>
    <s v="Materiales y suministros - Otros artículos manufacturados n. C. P."/>
    <s v="CAJA MARCADORES NEGRO_x000a_"/>
    <s v="44121708"/>
    <s v="MÍNIMA CUANTÍA"/>
    <n v="0"/>
    <n v="0"/>
    <n v="10"/>
    <n v="40"/>
    <n v="138040"/>
    <s v="Caja"/>
    <s v=""/>
  </r>
  <r>
    <x v="13"/>
    <x v="4"/>
    <s v="02-02-01-003-008-09"/>
    <s v="Materiales y suministros - Otros artículos manufacturados n. C. P."/>
    <s v="ALMOHADILLA DACTILAR _x000a_"/>
    <s v="44121905"/>
    <s v="MÍNIMA CUANTÍA"/>
    <n v="0"/>
    <n v="0"/>
    <n v="10"/>
    <n v="4"/>
    <n v="162792"/>
    <s v="Unidad"/>
    <s v=""/>
  </r>
  <r>
    <x v="13"/>
    <x v="0"/>
    <s v="02-02-01-003-002-01"/>
    <s v="Materiales y suministros - Pasta de papel, papel y cartón"/>
    <s v="CARPETA TIPO 4 ALETAS EN CARTULINA DESACIDIFICADA_x000a__x000a__x000a_"/>
    <s v="44122003"/>
    <s v="MÍNIMA CUANTÍA"/>
    <n v="0"/>
    <n v="0"/>
    <n v="10"/>
    <n v="3000"/>
    <n v="6900000"/>
    <s v="Unidad"/>
    <s v=""/>
  </r>
  <r>
    <x v="13"/>
    <x v="0"/>
    <s v="02-02-01-003-002-01"/>
    <s v="Materiales y suministros - Pasta de papel, papel y cartón"/>
    <s v="ADQUISICIÓN DE CARPETA OFICIO CON GANCHO LEGAJADOR COLOR NEGRA_x000a_"/>
    <s v="44122003"/>
    <s v="MÍNIMA CUANTÍA"/>
    <n v="0"/>
    <n v="0"/>
    <n v="10"/>
    <n v="50"/>
    <n v="400000"/>
    <s v="Paquete"/>
    <s v=""/>
  </r>
  <r>
    <x v="13"/>
    <x v="2"/>
    <s v="02-02-01-003-006-09"/>
    <s v="Materiales y suministros - Otros productos plásticos"/>
    <s v="_x000a_PORTA CARNET VERTICAL_x000a__x000a_"/>
    <s v="44122012"/>
    <s v="MÍNIMA CUANTÍA"/>
    <n v="0"/>
    <n v="0"/>
    <n v="16"/>
    <n v="327"/>
    <n v="319152"/>
    <s v="Unidad"/>
    <s v=""/>
  </r>
  <r>
    <x v="13"/>
    <x v="2"/>
    <s v="02-02-01-003-006-09"/>
    <s v="Materiales y suministros - Otros productos plásticos"/>
    <s v="_x000a_PORTA CARNET HORIZONTAL_x000a__x000a_"/>
    <s v="44122012"/>
    <s v="MÍNIMA CUANTÍA"/>
    <n v="0"/>
    <n v="0"/>
    <n v="16"/>
    <n v="320"/>
    <n v="320000"/>
    <s v="Unidad"/>
    <s v=""/>
  </r>
  <r>
    <x v="13"/>
    <x v="2"/>
    <s v="02-02-01-003-006-09"/>
    <s v="Materiales y suministros - Otros productos plásticos"/>
    <s v="BOLSILLO ACETATO PARA LAMINACION 110 X 80MM X 500 UNIDADES._x000a_"/>
    <s v="44122025"/>
    <s v="MÍNIMA CUANTÍA"/>
    <n v="0"/>
    <n v="0"/>
    <n v="10"/>
    <n v="5"/>
    <n v="130900"/>
    <s v="Paquete"/>
    <s v=""/>
  </r>
  <r>
    <x v="13"/>
    <x v="64"/>
    <s v="02-02-01-004-005-02"/>
    <s v="Materiales y suministros - Maquinaria de informática y sus partes, piezas y accesorios"/>
    <s v="PRESENTADOR LASER TARGUS_x000a_"/>
    <s v="45111810"/>
    <s v="MÍNIMA CUANTÍA"/>
    <n v="0"/>
    <n v="0"/>
    <n v="10"/>
    <n v="1"/>
    <n v="200000"/>
    <s v="Unidad"/>
    <s v=""/>
  </r>
  <r>
    <x v="13"/>
    <x v="13"/>
    <s v="02-02-01-002-008"/>
    <s v="Materiales y suministros - Dotación (prendas de vestir y calzado)"/>
    <s v="GUANTE DOMESTICO CON LABRADO EN LA PALMA _x000a_"/>
    <s v="46181504"/>
    <s v="MÍNIMA CUANTÍA"/>
    <n v="0"/>
    <n v="0"/>
    <n v="10"/>
    <n v="99"/>
    <n v="485100"/>
    <s v="Par"/>
    <s v=""/>
  </r>
  <r>
    <x v="13"/>
    <x v="38"/>
    <s v="02-01-01-004-006-09"/>
    <s v="Activos fijos - Otro equipo eléctrico y sus partes y piezas"/>
    <s v="SISTEMA DE ALARMA DETEECCIÓN DE INCENDIOS"/>
    <n v="46191505"/>
    <s v="MÍNIMA CUANTÍA"/>
    <n v="0"/>
    <n v="0"/>
    <n v="10"/>
    <n v="1"/>
    <n v="5296071.0999999996"/>
    <s v="Unidad"/>
    <s v=""/>
  </r>
  <r>
    <x v="13"/>
    <x v="37"/>
    <s v="02-01-01-004-003-09"/>
    <s v="Activos fijos - Otras máquinas para usos generales y sus partes y piezas"/>
    <s v="ADQUISICIÓN EXTINTORES_x000a_"/>
    <s v="46191601"/>
    <s v="MÍNIMA CUANTÍA"/>
    <n v="0"/>
    <n v="0"/>
    <n v="10"/>
    <n v="57"/>
    <n v="3984300"/>
    <s v="Unidad"/>
    <s v=""/>
  </r>
  <r>
    <x v="13"/>
    <x v="2"/>
    <s v="02-02-01-003-006-04"/>
    <s v="Materiales y suministros - Productos de empaque y envasado, de plástico"/>
    <s v="BOLSA DE BASURA EXTRA JUMBO_x000a_"/>
    <s v="47121701"/>
    <s v="MÍNIMA CUANTÍA"/>
    <n v="0"/>
    <n v="0"/>
    <n v="10"/>
    <n v="18"/>
    <n v="149724"/>
    <s v="Unidad"/>
    <s v=""/>
  </r>
  <r>
    <x v="13"/>
    <x v="2"/>
    <s v="02-02-01-003-006-04"/>
    <s v="Materiales y suministros - Productos de empaque y envasado, de plástico"/>
    <s v="PAQUETE DE BOLSA DE BASURA NEGRA 90X120 CM X 10 UNIDADES_x000a_"/>
    <s v="47121701"/>
    <s v="MÍNIMA CUANTÍA"/>
    <n v="0"/>
    <n v="0"/>
    <n v="10"/>
    <n v="523"/>
    <n v="4350314"/>
    <s v="Paquete"/>
    <s v=""/>
  </r>
  <r>
    <x v="13"/>
    <x v="2"/>
    <s v="02-02-01-003-006-04"/>
    <s v="Materiales y suministros - Productos de empaque y envasado, de plástico"/>
    <s v="PAQUETE BOLSA DE BASURA ROJA PARA DESECHOS CONTAMINANTES X 10 UNIDADES 60 X 40 CM_x000a_"/>
    <s v="47121701"/>
    <s v="MÍNIMA CUANTÍA"/>
    <n v="0"/>
    <n v="0"/>
    <n v="10"/>
    <n v="15"/>
    <n v="55335"/>
    <s v="Paquete"/>
    <s v=""/>
  </r>
  <r>
    <x v="13"/>
    <x v="2"/>
    <s v="02-02-01-003-006-09"/>
    <s v="Materiales y suministros - Otros productos plásticos"/>
    <s v="CANECA DE BASURA CON RUEDAS_x000a_"/>
    <s v="47121702"/>
    <s v="MÍNIMA CUANTÍA"/>
    <n v="0"/>
    <n v="0"/>
    <n v="10"/>
    <n v="1"/>
    <n v="366758"/>
    <s v="Unidad"/>
    <s v=""/>
  </r>
  <r>
    <x v="13"/>
    <x v="27"/>
    <s v="02-02-01-002-007"/>
    <s v="Materiales y suministros - Artículos textiles (excepto prendas de vestir)"/>
    <s v="BAYETILLA BLANCA 70X100 EN DULCE ABRIGO_x000a_"/>
    <s v="47131501"/>
    <s v="MÍNIMA CUANTÍA"/>
    <n v="0"/>
    <n v="0"/>
    <n v="10"/>
    <n v="80"/>
    <n v="640000"/>
    <s v="Unidad"/>
    <s v=""/>
  </r>
  <r>
    <x v="13"/>
    <x v="27"/>
    <s v="02-02-01-002-007"/>
    <s v="Materiales y suministros - Artículos textiles (excepto prendas de vestir)"/>
    <s v="PANO MICROFIBRA 35X35CM X 6UND _x000a_"/>
    <s v="47131502"/>
    <s v="MÍNIMA CUANTÍA"/>
    <n v="0"/>
    <n v="0"/>
    <n v="10"/>
    <n v="5"/>
    <n v="118000"/>
    <s v="Paquete"/>
    <s v=""/>
  </r>
  <r>
    <x v="13"/>
    <x v="4"/>
    <s v="02-02-01-003-008-09"/>
    <s v="Materiales y suministros - Otros artículos manufacturados n. C. P."/>
    <s v="ESCOBON_x000a_"/>
    <s v="47131604"/>
    <s v="MÍNIMA CUANTÍA"/>
    <n v="0"/>
    <n v="0"/>
    <n v="10"/>
    <n v="1"/>
    <n v="4000"/>
    <s v="Unidad"/>
    <s v=""/>
  </r>
  <r>
    <x v="13"/>
    <x v="4"/>
    <s v="02-02-01-003-008-09"/>
    <s v="Materiales y suministros - Otros artículos manufacturados n. C. P."/>
    <s v="CHUPA PARA SANITARIO, TIPO CAMPANA SENCILLA, CON MANGO FABRICADO EN PLASTICO_x000a_"/>
    <s v="47131604"/>
    <s v="MÍNIMA CUANTÍA"/>
    <n v="0"/>
    <n v="0"/>
    <n v="10"/>
    <n v="15"/>
    <n v="105000"/>
    <s v="Unidad"/>
    <s v=""/>
  </r>
  <r>
    <x v="13"/>
    <x v="4"/>
    <s v="02-02-01-003-008-09"/>
    <s v="Materiales y suministros - Otros artículos manufacturados n. C. P."/>
    <s v="ESCOBA _x000a_"/>
    <s v="47131604"/>
    <s v="MÍNIMA CUANTÍA"/>
    <n v="0"/>
    <n v="0"/>
    <n v="10"/>
    <n v="200"/>
    <n v="2032996"/>
    <s v="Unidad"/>
    <s v=""/>
  </r>
  <r>
    <x v="13"/>
    <x v="4"/>
    <s v="02-02-01-003-008-09"/>
    <s v="Materiales y suministros - Otros artículos manufacturados n. C. P."/>
    <s v="ESCOBON"/>
    <s v="47131604"/>
    <s v="MÍNIMA CUANTÍA"/>
    <n v="0"/>
    <n v="0"/>
    <n v="10"/>
    <n v="3"/>
    <n v="120000"/>
    <s v="Unidad"/>
    <s v=""/>
  </r>
  <r>
    <x v="13"/>
    <x v="4"/>
    <s v="02-02-01-003-008-09"/>
    <s v="Materiales y suministros - Otros artículos manufacturados n. C. P."/>
    <s v="CEPILLO PARA BARRIDO DE CALLES_x000a_"/>
    <s v="47131605"/>
    <s v="MÍNIMA CUANTÍA"/>
    <n v="0"/>
    <n v="0"/>
    <n v="10"/>
    <n v="100"/>
    <n v="2350000"/>
    <s v="Unidad"/>
    <s v=""/>
  </r>
  <r>
    <x v="13"/>
    <x v="4"/>
    <s v="02-02-01-003-008-09"/>
    <s v="Materiales y suministros - Otros artículos manufacturados n. C. P."/>
    <s v="CEPILLO PARA PAREDES Y TECHO TELARAÑERO _x000a_"/>
    <s v="47131605"/>
    <s v="MÍNIMA CUANTÍA"/>
    <n v="0"/>
    <n v="0"/>
    <n v="10"/>
    <n v="50"/>
    <n v="450000"/>
    <s v="Unidad"/>
    <s v=""/>
  </r>
  <r>
    <x v="13"/>
    <x v="4"/>
    <s v="02-02-01-003-008-09"/>
    <s v="Materiales y suministros - Otros artículos manufacturados n. C. P."/>
    <s v="CEPILLO SANITARIO _x000a_"/>
    <s v="47131605"/>
    <s v="MÍNIMA CUANTÍA"/>
    <n v="0"/>
    <n v="0"/>
    <n v="10"/>
    <n v="30"/>
    <n v="165000"/>
    <s v="Unidad"/>
    <s v=""/>
  </r>
  <r>
    <x v="13"/>
    <x v="4"/>
    <s v="02-02-01-003-008-09"/>
    <s v="Materiales y suministros - Otros artículos manufacturados n. C. P."/>
    <s v="CEPILLO PARA LIMPIEZA DE INODORO_x000a_"/>
    <s v="47131605"/>
    <s v="MÍNIMA CUANTÍA"/>
    <n v="0"/>
    <n v="0"/>
    <n v="10"/>
    <n v="5"/>
    <n v="57500"/>
    <s v="Unidad"/>
    <s v=""/>
  </r>
  <r>
    <x v="13"/>
    <x v="4"/>
    <s v="02-02-01-003-008-09"/>
    <s v="Materiales y suministros - Otros artículos manufacturados n. C. P."/>
    <s v="CEPILLO DE MANO_x000a_"/>
    <s v="47131605"/>
    <s v="MÍNIMA CUANTÍA"/>
    <n v="0"/>
    <n v="0"/>
    <n v="10"/>
    <n v="45"/>
    <n v="270000"/>
    <s v="Unidad"/>
    <s v=""/>
  </r>
  <r>
    <x v="13"/>
    <x v="4"/>
    <s v="02-02-01-003-008-09"/>
    <s v="Materiales y suministros - Otros artículos manufacturados n. C. P."/>
    <s v="RECOGEDORES DE BASURA CON MANGO_x000a_"/>
    <s v="47131611"/>
    <s v="MÍNIMA CUANTÍA"/>
    <n v="0"/>
    <n v="0"/>
    <n v="10"/>
    <n v="20"/>
    <n v="395000"/>
    <s v="Unidad"/>
    <s v=""/>
  </r>
  <r>
    <x v="13"/>
    <x v="4"/>
    <s v="02-02-01-003-008-09"/>
    <s v="Materiales y suministros - Otros artículos manufacturados n. C. P."/>
    <s v="RECOGEDOR DE PLASTICO RIGIDO RESISTENTE_x000a_"/>
    <s v="47131611"/>
    <s v="MÍNIMA CUANTÍA"/>
    <n v="0"/>
    <n v="0"/>
    <n v="10"/>
    <n v="23"/>
    <n v="230000"/>
    <s v="Unidad"/>
    <s v=""/>
  </r>
  <r>
    <x v="13"/>
    <x v="4"/>
    <s v="02-02-01-003-008-09"/>
    <s v="Materiales y suministros - Otros artículos manufacturados n. C. P."/>
    <s v="TRAPERO EN  ALGODÓN,  300 GRAMOS _x000a_"/>
    <s v="47131618"/>
    <s v="MÍNIMA CUANTÍA"/>
    <n v="0"/>
    <n v="0"/>
    <n v="10"/>
    <n v="220"/>
    <n v="3080000"/>
    <s v="Unidad"/>
    <s v=""/>
  </r>
  <r>
    <x v="13"/>
    <x v="2"/>
    <s v="02-02-01-003-006-09"/>
    <s v="Materiales y suministros - Otros productos plásticos"/>
    <s v="&quot;GUARDIAN HOSPITALARIO_x000a__x000a_"/>
    <s v="47131703"/>
    <s v="MÍNIMA CUANTÍA"/>
    <n v="0"/>
    <n v="0"/>
    <n v="10"/>
    <n v="3"/>
    <n v="37020"/>
    <s v="Unidad"/>
    <s v=""/>
  </r>
  <r>
    <x v="13"/>
    <x v="3"/>
    <s v="02-02-01-003-005-03"/>
    <s v="Materiales y suministros - Jabón, preparados para limpieza, perfumes y preparados de tocador"/>
    <s v="REPUESTO AMBIENTADOR ACEITE X2 UD X 350GM _x000a_"/>
    <s v="47131706"/>
    <s v="MÍNIMA CUANTÍA"/>
    <n v="0"/>
    <n v="0"/>
    <n v="10"/>
    <n v="50"/>
    <n v="2800000"/>
    <s v="Par"/>
    <s v=""/>
  </r>
  <r>
    <x v="13"/>
    <x v="3"/>
    <s v="02-02-01-003-005-03"/>
    <s v="Materiales y suministros - Jabón, preparados para limpieza, perfumes y preparados de tocador"/>
    <s v="AMBIENTADOR EN AEROSOL DESINFECTANTE AROMAS VARIADOS, PRESENTACION DE 400 C.C._x000a_"/>
    <s v="47131706"/>
    <s v="MÍNIMA CUANTÍA"/>
    <n v="0"/>
    <n v="0"/>
    <n v="10"/>
    <n v="99"/>
    <n v="1485000"/>
    <s v="Unidad"/>
    <s v=""/>
  </r>
  <r>
    <x v="13"/>
    <x v="3"/>
    <s v="02-02-01-003-005-03"/>
    <s v="Materiales y suministros - Jabón, preparados para limpieza, perfumes y preparados de tocador"/>
    <s v="CERA LIQUIDA EMULSIONADA, AUTOBRILLANTE, ANTIDESLIZANTE DE ALTA RESISTENCIA_x000a_"/>
    <s v="47131802"/>
    <s v="MÍNIMA CUANTÍA"/>
    <n v="0"/>
    <n v="0"/>
    <n v="10"/>
    <n v="100"/>
    <n v="1890000"/>
    <s v="Galón"/>
    <s v=""/>
  </r>
  <r>
    <x v="13"/>
    <x v="3"/>
    <s v="02-02-01-003-005-03"/>
    <s v="Materiales y suministros - Jabón, preparados para limpieza, perfumes y preparados de tocador"/>
    <s v="CERA PARA PISOS LIQUIDA POLIMERICA, AUTOBRILLANTE, EMPAQUE EN POLIETILENO, CON FRAGANCIA, PRSEENTACION POR 3750 CC / COLOR ROJO_x000a_"/>
    <s v="47131802"/>
    <s v="MÍNIMA CUANTÍA"/>
    <n v="0"/>
    <n v="0"/>
    <n v="10"/>
    <n v="100"/>
    <n v="1890000"/>
    <s v="Galón"/>
    <s v=""/>
  </r>
  <r>
    <x v="13"/>
    <x v="3"/>
    <s v="02-02-01-003-005-03"/>
    <s v="Materiales y suministros - Jabón, preparados para limpieza, perfumes y preparados de tocador"/>
    <s v="BLANQUEADOR X 10 LITROS_x000a_"/>
    <s v="47131803"/>
    <s v="MÍNIMA CUANTÍA"/>
    <n v="0"/>
    <n v="0"/>
    <n v="10"/>
    <n v="5"/>
    <n v="85000"/>
    <s v="Unidad"/>
    <s v=""/>
  </r>
  <r>
    <x v="13"/>
    <x v="3"/>
    <s v="02-02-01-003-005-03"/>
    <s v="Materiales y suministros - Jabón, preparados para limpieza, perfumes y preparados de tocador"/>
    <s v="HIPOCLORITO * 20 LITROS_x000a_"/>
    <s v="47131803"/>
    <s v="MÍNIMA CUANTÍA"/>
    <n v="0"/>
    <n v="0"/>
    <n v="10"/>
    <n v="15"/>
    <n v="300000"/>
    <s v="Unidad"/>
    <s v=""/>
  </r>
  <r>
    <x v="13"/>
    <x v="3"/>
    <s v="02-02-01-003-005-03"/>
    <s v="Materiales y suministros - Jabón, preparados para limpieza, perfumes y preparados de tocador"/>
    <s v="LUSTRAMUEBLE, PRESENTACION LIQUIDA_x000a_"/>
    <s v="47131806"/>
    <s v="MÍNIMA CUANTÍA"/>
    <n v="0"/>
    <n v="0"/>
    <n v="10"/>
    <n v="20"/>
    <n v="110000"/>
    <s v="Unidad"/>
    <s v=""/>
  </r>
  <r>
    <x v="13"/>
    <x v="3"/>
    <s v="02-02-01-003-005-03"/>
    <s v="Materiales y suministros - Jabón, preparados para limpieza, perfumes y preparados de tocador"/>
    <s v="BLANQUEADOR DESINFECTANTE EN GALON_x000a_"/>
    <s v="47131807"/>
    <s v="MÍNIMA CUANTÍA"/>
    <n v="0"/>
    <n v="0"/>
    <n v="10"/>
    <n v="140"/>
    <n v="2380000"/>
    <s v="Galón"/>
    <s v=""/>
  </r>
  <r>
    <x v="13"/>
    <x v="7"/>
    <s v="02-02-01-003-004-05"/>
    <s v="Materiales y suministros - Productos químicos básicos diversos"/>
    <s v="MATERIALES CONSTRUCCIÓN - QUIMICOS_x000a_"/>
    <s v="47131821"/>
    <s v="SELECCIÓN ABREVIADA - ACUERDO MARCO"/>
    <n v="0"/>
    <n v="0"/>
    <n v="16"/>
    <n v="1"/>
    <n v="66000"/>
    <s v="GLOBAL"/>
    <s v=""/>
  </r>
  <r>
    <x v="13"/>
    <x v="36"/>
    <s v="02-01-01-004-004-01"/>
    <s v="Activos fijos - Maquinaria agropecuaria o silvícola y sus partes y piezas"/>
    <s v=" PODADORA DE ALTURA  HT 105_x000a__x000a__x000a_"/>
    <s v="47132102"/>
    <s v="MÍNIMA CUANTÍA"/>
    <n v="0"/>
    <n v="0"/>
    <n v="10"/>
    <n v="1"/>
    <n v="3804508"/>
    <s v="Kit"/>
    <s v=""/>
  </r>
  <r>
    <x v="13"/>
    <x v="37"/>
    <s v="02-01-01-004-003-09"/>
    <s v="Activos fijos - Otras máquinas para usos generales y sus partes y piezas"/>
    <s v="ADQUISICIÓN DE DISPENSADORES DE AGUA FRIA, AMBIENTE Y CALIENTE PARA EDIFICIO T-27_x000a_"/>
    <s v="48101714"/>
    <s v="MÍNIMA CUANTÍA"/>
    <n v="0"/>
    <n v="0"/>
    <n v="10"/>
    <n v="1"/>
    <n v="699000"/>
    <s v="Unidad"/>
    <s v=""/>
  </r>
  <r>
    <x v="13"/>
    <x v="2"/>
    <s v="02-02-01-003-006-09"/>
    <s v="Materiales y suministros - Otros productos plásticos"/>
    <s v="MOLINILLO ESPUMOSO_x000a_"/>
    <s v="48101813"/>
    <s v="MÍNIMA CUANTÍA"/>
    <n v="0"/>
    <n v="0"/>
    <n v="10"/>
    <n v="2"/>
    <n v="12980"/>
    <s v="Unidad"/>
    <s v=""/>
  </r>
  <r>
    <x v="13"/>
    <x v="3"/>
    <s v="02-02-01-003-005-02"/>
    <s v="Materiales y suministros - Productos farmacéuticos"/>
    <s v="VITAMINA SUPLEMENTO NUTRICIONAL  PARA PERRO_x000a__x000a__x000a__x000a_"/>
    <s v="51191905"/>
    <s v="MÍNIMA CUANTÍA"/>
    <n v="0"/>
    <n v="0"/>
    <n v="10"/>
    <n v="114"/>
    <n v="1310958.96"/>
    <s v="Unidad"/>
    <s v=""/>
  </r>
  <r>
    <x v="13"/>
    <x v="27"/>
    <s v="02-02-01-002-007"/>
    <s v="Materiales y suministros - Artículos textiles (excepto prendas de vestir)"/>
    <s v="ADQUISICION E INSTALACION DE 03 BLACKOUTS DE 180X180PARA EL  EDIFICIO T-27_x000a_"/>
    <s v="52131602"/>
    <s v="MÍNIMA CUANTÍA"/>
    <n v="0"/>
    <n v="0"/>
    <n v="10"/>
    <n v="3"/>
    <n v="660000"/>
    <s v="Unidad"/>
    <s v=""/>
  </r>
  <r>
    <x v="13"/>
    <x v="27"/>
    <s v="02-02-01-002-007"/>
    <s v="Materiales y suministros - Artículos textiles (excepto prendas de vestir)"/>
    <s v="ADQUISICION E INSTALACION DE 01 BLACKOUT DE 150X180 PARA EL  EDIFICIO T-27_x000a_"/>
    <s v="52131602"/>
    <s v="MÍNIMA CUANTÍA"/>
    <n v="0"/>
    <n v="0"/>
    <n v="10"/>
    <n v="1"/>
    <n v="200000"/>
    <s v="Unidad"/>
    <s v=""/>
  </r>
  <r>
    <x v="13"/>
    <x v="27"/>
    <s v="02-02-01-002-007"/>
    <s v="Materiales y suministros - Artículos textiles (excepto prendas de vestir)"/>
    <s v="ADQUISICION E INSTALACION DE 02 BLACKOUTS  DE 200X180 PARA EL  EDIFICIO T-27_x000a_"/>
    <s v="52131602"/>
    <s v="MÍNIMA CUANTÍA"/>
    <n v="0"/>
    <n v="0"/>
    <n v="10"/>
    <n v="2"/>
    <n v="932898"/>
    <s v="Unidad"/>
    <s v=""/>
  </r>
  <r>
    <x v="13"/>
    <x v="63"/>
    <s v="02-02-01-004-004-08"/>
    <s v="Materiales y suministros - Aparatos de uso doméstico y sus partes y piezas"/>
    <s v="MÁQUINA DE PELUQUERÍA_x000a_"/>
    <s v="52141704"/>
    <s v="MÍNIMA CUANTÍA"/>
    <n v="0"/>
    <n v="0"/>
    <n v="10"/>
    <n v="3"/>
    <n v="789684"/>
    <s v="Unidad"/>
    <s v=""/>
  </r>
  <r>
    <x v="13"/>
    <x v="63"/>
    <s v="02-02-01-004-004-08"/>
    <s v="Materiales y suministros - Aparatos de uso doméstico y sus partes y piezas"/>
    <s v="CALENTADOR DE AMBIENTE EN ACEITE_x000a_"/>
    <s v="52141802"/>
    <s v="MÍNIMA CUANTÍA"/>
    <n v="0"/>
    <n v="0"/>
    <n v="10"/>
    <n v="5"/>
    <n v="5831000"/>
    <s v="Unidad"/>
    <s v=""/>
  </r>
  <r>
    <x v="13"/>
    <x v="5"/>
    <s v="02-02-01-004-002"/>
    <s v="Materiales y suministros - Productos metálicos elaborados (excepto maquinaria y equipo)"/>
    <s v="RALLADOR TRADICIONAL_x000a_"/>
    <s v="52151603"/>
    <s v="MÍNIMA CUANTÍA"/>
    <n v="0"/>
    <n v="0"/>
    <n v="10"/>
    <n v="2"/>
    <n v="65780"/>
    <s v="Unidad"/>
    <s v=""/>
  </r>
  <r>
    <x v="13"/>
    <x v="2"/>
    <s v="02-02-01-003-006-09"/>
    <s v="Materiales y suministros - Otros productos plásticos"/>
    <s v="COLADOR 19 CM_x000a_"/>
    <s v="52151604"/>
    <s v="MÍNIMA CUANTÍA"/>
    <n v="0"/>
    <n v="0"/>
    <n v="10"/>
    <n v="2"/>
    <n v="32780"/>
    <s v="Unidad"/>
    <s v=""/>
  </r>
  <r>
    <x v="13"/>
    <x v="2"/>
    <s v="02-02-01-003-006-09"/>
    <s v="Materiales y suministros - Otros productos plásticos"/>
    <s v="COLADOR CAFE BLANCO TELA 13 X 22 CM_x000a_"/>
    <s v="52151604"/>
    <s v="MÍNIMA CUANTÍA"/>
    <n v="0"/>
    <n v="0"/>
    <n v="10"/>
    <n v="4"/>
    <n v="43560"/>
    <s v="Unidad"/>
    <s v=""/>
  </r>
  <r>
    <x v="13"/>
    <x v="2"/>
    <s v="02-02-01-003-006-09"/>
    <s v="Materiales y suministros - Otros productos plásticos"/>
    <s v="SET X3 TABLAS PARA PICAR 25.3CM 29CM 35CM_x000a_"/>
    <s v="52151606"/>
    <s v="MÍNIMA CUANTÍA"/>
    <n v="0"/>
    <n v="0"/>
    <n v="10"/>
    <n v="1"/>
    <n v="32880"/>
    <s v="Juego"/>
    <s v=""/>
  </r>
  <r>
    <x v="13"/>
    <x v="5"/>
    <s v="02-02-01-004-002"/>
    <s v="Materiales y suministros - Productos metálicos elaborados (excepto maquinaria y equipo)"/>
    <s v="PINZA PARA SERVIR 23 CM ACERO INOX_x000a_"/>
    <s v="52151611"/>
    <s v="MÍNIMA CUANTÍA"/>
    <n v="0"/>
    <n v="0"/>
    <n v="10"/>
    <n v="1"/>
    <n v="29590"/>
    <s v="Unidad"/>
    <s v=""/>
  </r>
  <r>
    <x v="13"/>
    <x v="5"/>
    <s v="02-02-01-004-002"/>
    <s v="Materiales y suministros - Productos metálicos elaborados (excepto maquinaria y equipo)"/>
    <s v="ESPÁTULA PARA COCINAR_x000a_"/>
    <s v="52151616"/>
    <s v="MÍNIMA CUANTÍA"/>
    <n v="0"/>
    <n v="0"/>
    <n v="10"/>
    <n v="2"/>
    <n v="19140"/>
    <s v="Unidad"/>
    <s v=""/>
  </r>
  <r>
    <x v="13"/>
    <x v="5"/>
    <s v="02-02-01-004-002"/>
    <s v="Materiales y suministros - Productos metálicos elaborados (excepto maquinaria y equipo)"/>
    <s v="CUCHARON MANGO MADERA_x000a_"/>
    <s v="52151701"/>
    <s v="MÍNIMA CUANTÍA"/>
    <n v="0"/>
    <n v="0"/>
    <n v="10"/>
    <n v="2"/>
    <n v="37180"/>
    <s v="Unidad"/>
    <s v=""/>
  </r>
  <r>
    <x v="13"/>
    <x v="5"/>
    <s v="02-02-01-004-002"/>
    <s v="Materiales y suministros - Productos metálicos elaborados (excepto maquinaria y equipo)"/>
    <s v="SET DE CUBIERTOS (TENEDOR-CUCHARA-CUCHILLO)_x000a_"/>
    <s v="52151709"/>
    <s v="MÍNIMA CUANTÍA"/>
    <n v="0"/>
    <n v="0"/>
    <n v="10"/>
    <n v="50"/>
    <n v="1750000"/>
    <s v="Juego"/>
    <s v=""/>
  </r>
  <r>
    <x v="13"/>
    <x v="5"/>
    <s v="02-02-01-004-002"/>
    <s v="Materiales y suministros - Productos metálicos elaborados (excepto maquinaria y equipo)"/>
    <s v="SET X3 SARTENES TEFLON 20, 24 Y 26CM + 1 MANGO REMOVIBLE_x000a_"/>
    <s v="52151802"/>
    <s v="MÍNIMA CUANTÍA"/>
    <n v="0"/>
    <n v="0"/>
    <n v="10"/>
    <n v="1"/>
    <n v="212760"/>
    <s v="Juego"/>
    <s v=""/>
  </r>
  <r>
    <x v="13"/>
    <x v="5"/>
    <s v="02-02-01-004-002"/>
    <s v="Materiales y suministros - Productos metálicos elaborados (excepto maquinaria y equipo)"/>
    <s v="CHOCOLATERA 2,2LT 21 CM ACERO _x000a_"/>
    <s v="52151807"/>
    <s v="MÍNIMA CUANTÍA"/>
    <n v="0"/>
    <n v="0"/>
    <n v="10"/>
    <n v="2"/>
    <n v="417780"/>
    <s v="GLOBAL"/>
    <s v=""/>
  </r>
  <r>
    <x v="13"/>
    <x v="5"/>
    <s v="02-02-01-004-002"/>
    <s v="Materiales y suministros - Productos metálicos elaborados (excepto maquinaria y equipo)"/>
    <s v="JUEGO DE OLLAS 7 PIEZAS_x000a_"/>
    <s v="52151807"/>
    <s v="MÍNIMA CUANTÍA"/>
    <n v="0"/>
    <n v="0"/>
    <n v="10"/>
    <n v="1"/>
    <n v="384890"/>
    <s v="Unidad"/>
    <s v=""/>
  </r>
  <r>
    <x v="13"/>
    <x v="5"/>
    <s v="02-02-01-004-002"/>
    <s v="Materiales y suministros - Productos metálicos elaborados (excepto maquinaria y equipo)"/>
    <s v="OLLA A PRESION_x000a_"/>
    <s v="52151808"/>
    <s v="MÍNIMA CUANTÍA"/>
    <n v="0"/>
    <n v="0"/>
    <n v="10"/>
    <n v="1"/>
    <n v="359700"/>
    <s v="Unidad"/>
    <s v=""/>
  </r>
  <r>
    <x v="13"/>
    <x v="3"/>
    <s v="02-02-01-003-005-03"/>
    <s v="Materiales y suministros - Jabón, preparados para limpieza, perfumes y preparados de tocador"/>
    <s v="GEL FIJADOR X 1000 GRAMOS O CREMA PARA PEINAR_x000a_"/>
    <s v="53131602"/>
    <s v="MÍNIMA CUANTÍA"/>
    <n v="0"/>
    <n v="0"/>
    <n v="10"/>
    <n v="4"/>
    <n v="64444"/>
    <s v="Unidad"/>
    <s v=""/>
  </r>
  <r>
    <x v="13"/>
    <x v="3"/>
    <s v="02-02-01-003-005-03"/>
    <s v="Materiales y suministros - Jabón, preparados para limpieza, perfumes y preparados de tocador"/>
    <s v="RINSE O BÁLSAMO A BASE DE HIERBAS_x000a_"/>
    <s v="53131602"/>
    <s v="MÍNIMA CUANTÍA"/>
    <n v="0"/>
    <n v="0"/>
    <n v="10"/>
    <n v="10"/>
    <n v="700000"/>
    <s v="Galón"/>
    <s v=""/>
  </r>
  <r>
    <x v="13"/>
    <x v="3"/>
    <s v="02-02-01-003-005-03"/>
    <s v="Materiales y suministros - Jabón, preparados para limpieza, perfumes y preparados de tocador"/>
    <s v="SHAMPOO PARA PELUQUERÍA_x000a_"/>
    <s v="53131602"/>
    <s v="MÍNIMA CUANTÍA"/>
    <n v="0"/>
    <n v="0"/>
    <n v="10"/>
    <n v="8"/>
    <n v="400000"/>
    <s v="Galón"/>
    <s v=""/>
  </r>
  <r>
    <x v="13"/>
    <x v="4"/>
    <s v="02-02-01-003-008-09"/>
    <s v="Materiales y suministros - Otros artículos manufacturados n. C. P."/>
    <s v="PEINETA EN CARBONO DIENTES ANCHOS Y TUPIDOS_x000a_"/>
    <s v="53131604"/>
    <s v="MÍNIMA CUANTÍA"/>
    <n v="0"/>
    <n v="0"/>
    <n v="10"/>
    <n v="5"/>
    <n v="60000"/>
    <s v="Paquete"/>
    <s v=""/>
  </r>
  <r>
    <x v="13"/>
    <x v="3"/>
    <s v="02-02-01-003-005-03"/>
    <s v="Materiales y suministros - Jabón, preparados para limpieza, perfumes y preparados de tocador"/>
    <s v="JABON LIQUIDO PARA MANOS ANTIBACTERIAL _x000a_"/>
    <s v="53131608"/>
    <s v="MÍNIMA CUANTÍA"/>
    <n v="0"/>
    <n v="0"/>
    <n v="10"/>
    <n v="150"/>
    <n v="1200000"/>
    <s v="Unidad"/>
    <s v=""/>
  </r>
  <r>
    <x v="13"/>
    <x v="3"/>
    <s v="02-02-01-003-005-03"/>
    <s v="Materiales y suministros - Jabón, preparados para limpieza, perfumes y preparados de tocador"/>
    <s v="JABON LAVAPLATOS TIPO CREMA_x000a_"/>
    <s v="53131608"/>
    <s v="MÍNIMA CUANTÍA"/>
    <n v="0"/>
    <n v="0"/>
    <n v="10"/>
    <n v="100"/>
    <n v="600000"/>
    <s v="Unidad"/>
    <s v=""/>
  </r>
  <r>
    <x v="13"/>
    <x v="3"/>
    <s v="02-02-01-003-005-03"/>
    <s v="Materiales y suministros - Jabón, preparados para limpieza, perfumes y preparados de tocador"/>
    <s v="JABON LIQUIDO PARA MANOS ESPUMOSO INDIVIDUAL_x000a_"/>
    <s v="53131608"/>
    <s v="MÍNIMA CUANTÍA"/>
    <n v="0"/>
    <n v="0"/>
    <n v="10"/>
    <n v="60"/>
    <n v="720000"/>
    <s v="Unidad"/>
    <s v=""/>
  </r>
  <r>
    <x v="13"/>
    <x v="3"/>
    <s v="02-02-01-003-005-03"/>
    <s v="Materiales y suministros - Jabón, preparados para limpieza, perfumes y preparados de tocador"/>
    <s v="JABON LIQUIDO PARA MANOS ESPUMOSO X GALON_x000a_"/>
    <s v="53131608"/>
    <s v="MÍNIMA CUANTÍA"/>
    <n v="0"/>
    <n v="0"/>
    <n v="10"/>
    <n v="105"/>
    <n v="2625000"/>
    <s v="Galón"/>
    <s v=""/>
  </r>
  <r>
    <x v="13"/>
    <x v="3"/>
    <s v="02-02-01-003-005-03"/>
    <s v="Materiales y suministros - Jabón, preparados para limpieza, perfumes y preparados de tocador"/>
    <s v="JABON HOTEL AVENA 8 GRAMOS X PAQUETE 24_x000a_"/>
    <s v="53131608"/>
    <s v="MÍNIMA CUANTÍA"/>
    <n v="0"/>
    <n v="0"/>
    <n v="10"/>
    <n v="100"/>
    <n v="1100000"/>
    <s v="Paquete"/>
    <s v=""/>
  </r>
  <r>
    <x v="13"/>
    <x v="3"/>
    <s v="02-02-01-003-005-03"/>
    <s v="Materiales y suministros - Jabón, preparados para limpieza, perfumes y preparados de tocador"/>
    <s v="DETERGENTE EN POLVO_x000a_"/>
    <s v="53131608"/>
    <s v="MÍNIMA CUANTÍA"/>
    <n v="0"/>
    <n v="0"/>
    <n v="10"/>
    <n v="600"/>
    <n v="6600000"/>
    <s v="Unidad"/>
    <s v=""/>
  </r>
  <r>
    <x v="13"/>
    <x v="63"/>
    <s v="02-02-01-004-004-08"/>
    <s v="Materiales y suministros - Aparatos de uso doméstico y sus partes y piezas"/>
    <s v="MAQUINA PELUQUEAR _x000a_"/>
    <s v="53131643"/>
    <s v="MÍNIMA CUANTÍA"/>
    <n v="0"/>
    <n v="0"/>
    <n v="10"/>
    <n v="2"/>
    <n v="526456"/>
    <s v="Unidad"/>
    <s v=""/>
  </r>
  <r>
    <x v="13"/>
    <x v="48"/>
    <s v="02-01-01-003-008-01-4"/>
    <s v="Activos fijos - Otros muebles n. C. P."/>
    <s v="ADQUISICIÓN DE LOCKRS DE VUELO PARA EDIFICIO T-27_x000a_"/>
    <s v="56101520"/>
    <s v="MÍNIMA CUANTÍA"/>
    <n v="0"/>
    <n v="0"/>
    <n v="10"/>
    <n v="22"/>
    <n v="12304600"/>
    <s v="Unidad"/>
    <s v=""/>
  </r>
  <r>
    <x v="13"/>
    <x v="48"/>
    <s v="02-01-01-003-008-01-2"/>
    <s v="Activos fijos - Muebles, del tipo utilizado en oficinas"/>
    <s v="ESCRITORIO COMPUTADORES_x000a_"/>
    <s v="56101703"/>
    <s v="MÍNIMA CUANTÍA"/>
    <n v="0"/>
    <n v="0"/>
    <n v="10"/>
    <n v="1"/>
    <n v="304900"/>
    <s v="Unidad"/>
    <s v=""/>
  </r>
  <r>
    <x v="13"/>
    <x v="3"/>
    <s v="02-02-01-003-005-04"/>
    <s v="Materiales y suministros - Productos químicos n. C. P."/>
    <s v="PEGANTE BARRA 40 GRS_x000a_"/>
    <s v="60105704"/>
    <s v="MÍNIMA CUANTÍA"/>
    <n v="0"/>
    <n v="0"/>
    <n v="10"/>
    <n v="10"/>
    <n v="64860"/>
    <s v="Unidad"/>
    <s v=""/>
  </r>
  <r>
    <x v="13"/>
    <x v="2"/>
    <s v="02-02-01-003-006-09"/>
    <s v="Materiales y suministros - Otros productos plásticos"/>
    <s v="BORRADOR DE NATA PZ - 20  CAJA X 60 _x000a_"/>
    <s v="60121534"/>
    <s v="MÍNIMA CUANTÍA"/>
    <n v="0"/>
    <n v="0"/>
    <n v="10"/>
    <n v="120"/>
    <n v="120000"/>
    <s v="Caja"/>
    <s v=""/>
  </r>
  <r>
    <x v="13"/>
    <x v="4"/>
    <s v="02-02-01-003-008-09"/>
    <s v="Materiales y suministros - Otros artículos manufacturados n. C. P."/>
    <s v="SILBATOS PITO FOX40 CLASSIC _x000a_"/>
    <s v="60131105"/>
    <s v="MÍNIMA CUANTÍA"/>
    <n v="0"/>
    <n v="0"/>
    <n v="16"/>
    <n v="1"/>
    <n v="5410.22"/>
    <s v="Unidad"/>
    <s v=""/>
  </r>
  <r>
    <x v="13"/>
    <x v="5"/>
    <s v="02-02-01-004-002"/>
    <s v="Materiales y suministros - Productos metálicos elaborados (excepto maquinaria y equipo)"/>
    <s v="CUCHILLO X5 UND ACERO MANGO NEGRO CON RAC_x000a_"/>
    <s v="80131504"/>
    <s v="MÍNIMA CUANTÍA"/>
    <n v="0"/>
    <n v="0"/>
    <n v="10"/>
    <n v="2"/>
    <n v="131780"/>
    <s v="Juego"/>
    <s v=""/>
  </r>
  <r>
    <x v="13"/>
    <x v="10"/>
    <s v="02-02-01-002-003-03"/>
    <s v="Materiales y suministros - Preparaciones utilizadas en la alimentación de animales"/>
    <s v="SUPLEMENTO PARA EQUINOS DE ALTO DESEMPEÑO, POTROS EN CRECIMIENTO Y YEGUAS EN GESTACIÓN Y LACTANCIA_x000a_"/>
    <s v="10122100"/>
    <s v="MÍNIMA CUANTÍA"/>
    <n v="0"/>
    <n v="0"/>
    <n v="10"/>
    <n v="108"/>
    <n v="9018000"/>
    <s v="Unidad"/>
    <s v=""/>
  </r>
  <r>
    <x v="13"/>
    <x v="2"/>
    <s v="02-02-01-003-006-04"/>
    <s v="Materiales y suministros - Productos de empaque y envasado, de plástico"/>
    <s v="JARRA .3LT GRIS_x000a__x000a__x000a_"/>
    <s v="10122100"/>
    <s v="MÍNIMA CUANTÍA"/>
    <n v="0"/>
    <n v="0"/>
    <n v="10"/>
    <n v="1"/>
    <n v="34500"/>
    <s v="Unidad"/>
    <s v=""/>
  </r>
  <r>
    <x v="13"/>
    <x v="7"/>
    <s v="02-02-01-003-004-06"/>
    <s v="Materiales y suministros - Abonos y plaguicidas"/>
    <s v="INSECTICIDA EN AEROSOL_x000a_"/>
    <s v="10191500"/>
    <s v="MÍNIMA CUANTÍA"/>
    <n v="0"/>
    <n v="0"/>
    <n v="10"/>
    <n v="100"/>
    <n v="2100000"/>
    <s v="Unidad"/>
    <s v=""/>
  </r>
  <r>
    <x v="13"/>
    <x v="58"/>
    <s v="02-02-01-001-005"/>
    <s v="Materiales y suministros - Piedra, arena y arcilla"/>
    <s v="MATERIALES CONSTRUCCIÓN - ARENA_x000a_"/>
    <s v="11111700"/>
    <s v="SELECCIÓN ABREVIADA - ACUERDO MARCO"/>
    <n v="0"/>
    <n v="0"/>
    <n v="16"/>
    <n v="1"/>
    <n v="2544458.62"/>
    <s v="GLOBAL"/>
    <s v=""/>
  </r>
  <r>
    <x v="13"/>
    <x v="60"/>
    <s v="02-02-01-003-001"/>
    <s v="Materiales y suministros - Productos de madera, corcho, cestería y espartería"/>
    <s v="MATERIALES CONSTRUCCIÓN - MADERA_x000a_"/>
    <s v="11121600"/>
    <s v="SELECCIÓN ABREVIADA - ACUERDO MARCO"/>
    <n v="0"/>
    <n v="0"/>
    <n v="10"/>
    <n v="1"/>
    <n v="14653006.84"/>
    <s v="GLOBAL"/>
    <s v=""/>
  </r>
  <r>
    <x v="13"/>
    <x v="62"/>
    <s v="02-02-01-004-001"/>
    <s v="Materiales y suministros - Metales básicos"/>
    <s v="MATERIALES DE CONSTRUCCIÓN - METALES BÁSICOS_x000a_"/>
    <s v="11171500"/>
    <s v="SELECCIÓN ABREVIADA - ACUERDO MARCO"/>
    <n v="0"/>
    <n v="0"/>
    <n v="16"/>
    <n v="1"/>
    <n v="5393002.75"/>
    <s v="GLOBAL"/>
    <s v=""/>
  </r>
  <r>
    <x v="13"/>
    <x v="0"/>
    <s v="02-02-01-003-002-01"/>
    <s v="Materiales y suministros - Pasta de papel, papel y cartón"/>
    <s v="PAPEL  KIMBERLY BLANCO TAMAÑO CARTA X100_x000a_"/>
    <s v="14111500"/>
    <s v="MÍNIMA CUANTÍA"/>
    <n v="0"/>
    <n v="0"/>
    <n v="10"/>
    <n v="5"/>
    <n v="195832"/>
    <s v="Paquete"/>
    <s v=""/>
  </r>
  <r>
    <x v="13"/>
    <x v="36"/>
    <s v="02-01-01-004-004-01"/>
    <s v="Activos fijos - Maquinaria agropecuaria o silvícola y sus partes y piezas"/>
    <s v="FUMIGADORA  CAPACIDAD DE 20 LITROS_x000a__x000a__x000a_"/>
    <s v="21101800"/>
    <s v="MÍNIMA CUANTÍA"/>
    <n v="0"/>
    <n v="0"/>
    <n v="10"/>
    <n v="1"/>
    <n v="2599868"/>
    <s v="Unidad"/>
    <s v=""/>
  </r>
  <r>
    <x v="13"/>
    <x v="61"/>
    <s v="02-02-01-003-007-03"/>
    <s v="Materiales y suministros - Productos refractarios y productos estructurales no refractarios de arcilla"/>
    <s v="MATERIALES Y SUMINISTROS - FERRETERIA Y ACCESORIOS - LADRILLOS_x000a_"/>
    <s v="30131600"/>
    <s v="SELECCIÓN ABREVIADA - ACUERDO MARCO"/>
    <n v="0"/>
    <n v="0"/>
    <n v="16"/>
    <n v="1"/>
    <n v="10900061.949999999"/>
    <s v="GLOBAL"/>
    <s v=""/>
  </r>
  <r>
    <x v="13"/>
    <x v="5"/>
    <s v="02-02-01-004-002"/>
    <s v="Materiales y suministros - Productos metálicos elaborados (excepto maquinaria y equipo)"/>
    <s v="CLAVOS PARA HERRAR_x000a__x000a_"/>
    <s v="31162000"/>
    <s v="MÍNIMA CUANTÍA"/>
    <n v="0"/>
    <n v="0"/>
    <n v="10"/>
    <n v="20"/>
    <n v="520000"/>
    <s v="Caja"/>
    <s v=""/>
  </r>
  <r>
    <x v="13"/>
    <x v="3"/>
    <s v="02-02-01-003-005-01"/>
    <s v="Materiales y suministros - Pinturas y barnices y productos relacionados; colores para la pintura artística; tintas"/>
    <s v="LACA EN AEROSOL BRILLANTE"/>
    <s v="31211501"/>
    <s v="SELECCIÓN ABREVIADA - ACUERDO MARCO"/>
    <n v="0"/>
    <n v="0"/>
    <n v="10"/>
    <n v="10"/>
    <n v="150000"/>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MATERIALES CONSTRUCCIÓN - ACEITES, THINNER Y QUIMICOS_x000a_"/>
    <s v="31211800"/>
    <s v="SELECCIÓN ABREVIADA - ACUERDO MARCO"/>
    <n v="0"/>
    <n v="0"/>
    <n v="16"/>
    <n v="1"/>
    <n v="384080.04"/>
    <s v="GLOBAL"/>
    <s v=""/>
  </r>
  <r>
    <x v="13"/>
    <x v="38"/>
    <s v="02-01-01-004-006-05"/>
    <s v="Activos fijos - Lámparas eléctricas de incandescencia o descarga; lámparas de arco, equipo para alumbrado eléctrico; sus partes y piezas"/>
    <s v="LAMPARAS BOMBILLAS TIPO LED_x000a_"/>
    <s v="39101600"/>
    <s v="SELECCIÓN ABREVIADA - ACUERDO MARCO"/>
    <n v="0"/>
    <n v="0"/>
    <n v="10"/>
    <n v="20"/>
    <n v="600000"/>
    <s v="Unidad"/>
    <s v=""/>
  </r>
  <r>
    <x v="13"/>
    <x v="13"/>
    <s v="02-02-01-002-008"/>
    <s v="Materiales y suministros - Dotación (prendas de vestir y calzado)"/>
    <s v="CAJA DE GUANTES DESECHABLE NITRILO POR 100 UNIDADES_x000a_"/>
    <s v="42132200"/>
    <s v="MÍNIMA CUANTÍA"/>
    <n v="0"/>
    <n v="0"/>
    <n v="10"/>
    <n v="30"/>
    <n v="1797000"/>
    <s v="Caja"/>
    <s v=""/>
  </r>
  <r>
    <x v="13"/>
    <x v="13"/>
    <s v="02-02-01-002-008"/>
    <s v="Materiales y suministros - Dotación (prendas de vestir y calzado)"/>
    <s v="CAJA DE GUANTES DE LATEX POR 100 UNIDADES _x000a_"/>
    <s v="42132200"/>
    <s v="MÍNIMA CUANTÍA"/>
    <n v="0"/>
    <n v="0"/>
    <n v="10"/>
    <n v="50"/>
    <n v="1995000"/>
    <s v="Caja"/>
    <s v=""/>
  </r>
  <r>
    <x v="13"/>
    <x v="27"/>
    <s v="02-02-01-002-007"/>
    <s v="Materiales y suministros - Artículos textiles (excepto prendas de vestir)"/>
    <s v="LIMPION DE TOALLA MICROFIBRA 90 X 60 CM SURTIDO_x000a_"/>
    <s v="47131500"/>
    <s v="MÍNIMA CUANTÍA"/>
    <n v="0"/>
    <n v="0"/>
    <n v="10"/>
    <n v="100"/>
    <n v="600000"/>
    <s v="Unidad"/>
    <s v=""/>
  </r>
  <r>
    <x v="13"/>
    <x v="2"/>
    <s v="02-02-01-003-006-02"/>
    <s v="Materiales y suministros - Otros productos de caucho"/>
    <s v="CHUPA PARA SANITARIO_x000a_"/>
    <s v="47131600"/>
    <s v="MÍNIMA CUANTÍA"/>
    <n v="0"/>
    <n v="0"/>
    <n v="10"/>
    <n v="4"/>
    <n v="39032"/>
    <s v="Unidad"/>
    <s v=""/>
  </r>
  <r>
    <x v="13"/>
    <x v="3"/>
    <s v="02-02-01-003-005-03"/>
    <s v="Materiales y suministros - Jabón, preparados para limpieza, perfumes y preparados de tocador"/>
    <s v="SUAVIZANTE DE ROPA CON FRAGANCIA GALON_x000a_"/>
    <s v="47131800"/>
    <s v="MÍNIMA CUANTÍA"/>
    <n v="0"/>
    <n v="0"/>
    <n v="10"/>
    <n v="70"/>
    <n v="3850000"/>
    <s v="Unidad"/>
    <s v=""/>
  </r>
  <r>
    <x v="13"/>
    <x v="3"/>
    <s v="02-02-01-003-005-03"/>
    <s v="Materiales y suministros - Jabón, preparados para limpieza, perfumes y preparados de tocador"/>
    <s v="DESENGRASANTE MULTISUPERFICIES _x000a_"/>
    <s v="47131800"/>
    <s v="MÍNIMA CUANTÍA"/>
    <n v="0"/>
    <n v="0"/>
    <n v="10"/>
    <n v="150"/>
    <n v="3630000"/>
    <s v="Unidad"/>
    <s v=""/>
  </r>
  <r>
    <x v="13"/>
    <x v="3"/>
    <s v="02-02-01-003-005-03"/>
    <s v="Materiales y suministros - Jabón, preparados para limpieza, perfumes y preparados de tocador"/>
    <s v="LIMPIADOR DESINFECTANTE  MULTIUSOS ANTIBACTERIAL  LIQUIDO CON FRAGANCIAS VARIADAS_x000a_"/>
    <s v="47131800"/>
    <s v="MÍNIMA CUANTÍA"/>
    <n v="0"/>
    <n v="0"/>
    <n v="10"/>
    <n v="200"/>
    <n v="3300000"/>
    <s v="Unidad"/>
    <s v=""/>
  </r>
  <r>
    <x v="13"/>
    <x v="3"/>
    <s v="02-02-01-003-005-03"/>
    <s v="Materiales y suministros - Jabón, preparados para limpieza, perfumes y preparados de tocador"/>
    <s v="LIMPIAVIDRIO X 500 CC/PISTOLA_x000a_"/>
    <s v="47131800"/>
    <s v="MÍNIMA CUANTÍA"/>
    <n v="0"/>
    <n v="0"/>
    <n v="10"/>
    <n v="200"/>
    <n v="1100000"/>
    <s v="Unidad"/>
    <s v=""/>
  </r>
  <r>
    <x v="13"/>
    <x v="7"/>
    <s v="02-02-01-003-004-02"/>
    <s v="Materiales y suministros - Productos químicos inorgánicos básicos n. C. P."/>
    <s v="CREOLINA_x000a_"/>
    <s v="47131800"/>
    <s v="MÍNIMA CUANTÍA"/>
    <n v="0"/>
    <n v="0"/>
    <n v="10"/>
    <n v="60"/>
    <n v="1720740"/>
    <s v="Galón"/>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ECOLOGICO X GALON_x000a_"/>
    <s v="47131800"/>
    <s v="MÍNIMA CUANTÍA"/>
    <n v="0"/>
    <n v="0"/>
    <n v="10"/>
    <n v="21"/>
    <n v="954618"/>
    <s v="Galón"/>
    <s v=""/>
  </r>
  <r>
    <x v="13"/>
    <x v="3"/>
    <s v="02-02-01-003-005-02"/>
    <s v="Materiales y suministros - Productos farmacéuticos"/>
    <s v="ANTIPARASITARIO INTERNO PARA PERROS _x000a__x000a__x000a_"/>
    <s v="51101700"/>
    <s v="MÍNIMA CUANTÍA"/>
    <n v="0"/>
    <n v="0"/>
    <n v="10"/>
    <n v="12"/>
    <n v="760947.84"/>
    <s v="Unidad"/>
    <s v=""/>
  </r>
  <r>
    <x v="13"/>
    <x v="3"/>
    <s v="02-02-01-003-005-02"/>
    <s v="Materiales y suministros - Productos farmacéuticos"/>
    <s v="ANTISÉPTICO, ANTIMICÓTICO, FUNGICIDA_x000a_&quot;_x000a_"/>
    <s v="51101800"/>
    <s v="MÍNIMA CUANTÍA"/>
    <n v="0"/>
    <n v="0"/>
    <n v="10"/>
    <n v="5"/>
    <n v="602181.9"/>
    <s v="Unidad"/>
    <s v=""/>
  </r>
  <r>
    <x v="13"/>
    <x v="3"/>
    <s v="02-02-01-003-005-02"/>
    <s v="Materiales y suministros - Productos farmacéuticos"/>
    <s v="VACUNAS DE REFUERZO ANUAL_x000a__x000a__x000a_"/>
    <s v="51201600"/>
    <s v="MÍNIMA CUANTÍA"/>
    <n v="0"/>
    <n v="0"/>
    <n v="10"/>
    <n v="20"/>
    <n v="3283035.6"/>
    <s v="Caja"/>
    <s v=""/>
  </r>
  <r>
    <x v="13"/>
    <x v="53"/>
    <s v="02-01-01-001-002-10"/>
    <s v="Activos fijos - Otros edificios distintos a viviendas edificios y estructuras para fines militares"/>
    <s v="MNATENIMIENTO Y ADECUACIÓN SHELTERS OMEGA"/>
    <s v="72101500"/>
    <s v="MÍNIMA CUANTÍA"/>
    <n v="0"/>
    <n v="0"/>
    <n v="10"/>
    <n v="1"/>
    <n v="117417404.47"/>
    <s v="Unidad"/>
    <s v=""/>
  </r>
  <r>
    <x v="13"/>
    <x v="52"/>
    <s v="02-01-01-001-001-07"/>
    <s v="Activos fijos - Viviendas viviendas para personal militar"/>
    <s v="MANTENIMIENTO DE VIVIENDA_x000a_"/>
    <s v="72102900"/>
    <s v="SELECCIÓN ABREVIADA MENOR CUANTÍA"/>
    <n v="0"/>
    <n v="0"/>
    <n v="16"/>
    <n v="1"/>
    <n v="165672863.79000002"/>
    <s v="Unidad"/>
    <s v=""/>
  </r>
  <r>
    <x v="13"/>
    <x v="53"/>
    <s v="02-01-01-001-002-10"/>
    <s v="Activos fijos - Otros edificios distintos a viviendas edificios y estructuras para fines militares"/>
    <s v="MANTENIMIENTO, ADECUACIÓN Y MEJORAMIENTO DE BIENES INMUEBLES DEL COMANDO AEREO DE COMBATE NO. 2"/>
    <s v="72103300"/>
    <s v="SELECCIÓN ABREVIADA MENOR CUANTÍA"/>
    <n v="0"/>
    <n v="0"/>
    <n v="10"/>
    <n v="1"/>
    <n v="229995500.12"/>
    <s v="Unidad"/>
    <s v=""/>
  </r>
  <r>
    <x v="13"/>
    <x v="53"/>
    <s v="02-01-01-001-002-10"/>
    <s v="Activos fijos - Otros edificios distintos a viviendas edificios y estructuras para fines militares"/>
    <s v="MANTENIMIENTO, ADECUACIÓN Y MEJORAMIENTO DE LAS INSTALACIONES DEL ALMACEN MISCELANEOS DEL CACOM-2"/>
    <s v="72103300"/>
    <s v="SELECCIÓN ABREVIADA MENOR CUANTÍA"/>
    <n v="0"/>
    <n v="0"/>
    <n v="10"/>
    <n v="1"/>
    <n v="212739815.65000001"/>
    <s v="Unidad"/>
    <s v=""/>
  </r>
  <r>
    <x v="13"/>
    <x v="53"/>
    <s v="02-01-01-001-002-10"/>
    <s v="Activos fijos - Otros edificios distintos a viviendas edificios y estructuras para fines militares"/>
    <s v="MANTENIMIENTO DEPOSITOS DE ARMAMENTO"/>
    <s v="72103300"/>
    <s v="SELECCIÓN ABREVIADA MENOR CUANTÍA"/>
    <n v="0"/>
    <n v="0"/>
    <n v="10"/>
    <n v="1"/>
    <n v="19991317.280000001"/>
    <s v="Unidad"/>
    <s v=""/>
  </r>
  <r>
    <x v="13"/>
    <x v="19"/>
    <s v="02-02-02-006-009-01"/>
    <s v="Adquisición de servicios - Servicios de distribución de electricidad, y servicios de distribución de gas (por cuenta propia)"/>
    <s v="ENERGIA ESM"/>
    <s v="39112403"/>
    <s v="MÍNIMA CUANTÍA"/>
    <n v="0"/>
    <n v="0"/>
    <n v="10"/>
    <n v="1"/>
    <n v="20000000"/>
    <s v="GLOBAL"/>
    <s v=""/>
  </r>
  <r>
    <x v="13"/>
    <x v="14"/>
    <s v="02-02-02-008-007-01-1"/>
    <s v="Adquisición de servicios - Servicios de mantenimiento y reparación de productos metálicos elaborados, excepto maquinaria y equipo"/>
    <s v="MANTENIMIENTO Y RECARGA DE EXTINTORES _x000a_"/>
    <s v="46191601"/>
    <s v="MÍNIMA CUANTÍA"/>
    <n v="0"/>
    <n v="0"/>
    <n v="10"/>
    <n v="1"/>
    <n v="11781586.92"/>
    <s v="GLOBAL"/>
    <s v=""/>
  </r>
  <r>
    <x v="13"/>
    <x v="15"/>
    <s v="02-02-02-008-005-09-7"/>
    <s v="Adquisición de servicios - Servicios de mantenimiento y cuidado del paisaje"/>
    <s v="SERVICIO DE MANTENIMIENTO DE ZONAS VERDES Y PODA DE ARBOLES DEL COMANDO AÉREO DE COMBATE NO.2 VIGENCIA FUTURA 2023_x000a_"/>
    <s v="70111710"/>
    <s v="MÍNIMA CUANTÍA"/>
    <n v="0"/>
    <n v="0"/>
    <n v="10"/>
    <n v="1"/>
    <n v="54105333.329999998"/>
    <s v="GLOBAL"/>
    <s v=""/>
  </r>
  <r>
    <x v="13"/>
    <x v="15"/>
    <s v="02-02-02-008-005-09-7"/>
    <s v="Adquisición de servicios - Servicios de mantenimiento y cuidado del paisaje"/>
    <s v="SERVICIO DE MANTENIMIENTO DE ZONAS VERDES Y PODA DE ARBOLES DEL COMANDO AÉREO DE COMBATE NO.2 VIGENCIA 2023_x000a_"/>
    <s v="70111710"/>
    <s v="SELECCIÓN ABREVIADA MENOR CUANTÍA"/>
    <n v="0"/>
    <n v="0"/>
    <n v="10"/>
    <n v="1"/>
    <n v="84823000"/>
    <s v="GLOBAL"/>
    <s v=""/>
  </r>
  <r>
    <x v="13"/>
    <x v="15"/>
    <s v="02-02-02-008-005-09-7"/>
    <s v="Adquisición de servicios - Servicios de mantenimiento y cuidado del paisaje"/>
    <s v="SERVICIO DE MANTENIMIENTO DE ZONAS VERDES Y PODA DE ARBOLES DEL COMANDO AÉREO DE COMBATE NO.2 AMARRE 2024_x000a_"/>
    <s v="70111710"/>
    <s v="SELECCIÓN ABREVIADA MENOR CUANTÍA"/>
    <n v="0"/>
    <n v="0"/>
    <n v="10"/>
    <n v="1"/>
    <n v="9911774"/>
    <s v="GLOBAL"/>
    <s v=""/>
  </r>
  <r>
    <x v="13"/>
    <x v="15"/>
    <s v="02-02-02-008-005-03"/>
    <s v="Adquisición de servicios - Servicios de limpieza"/>
    <s v="SERVICIOS MEDIO AMBIENTALES (FUMIGACIÓN, LAVADO DE TANQUES) PARA EL COMANDO AÉREO DE COMBATE NO.2_x000a_"/>
    <s v="70111712"/>
    <s v="MÍNIMA CUANTÍA"/>
    <n v="0"/>
    <n v="0"/>
    <n v="10"/>
    <n v="1"/>
    <n v="6492204"/>
    <s v="GLOBAL"/>
    <s v=""/>
  </r>
  <r>
    <x v="13"/>
    <x v="15"/>
    <s v="02-02-02-008-005-03"/>
    <s v="Adquisición de servicios - Servicios de limpieza"/>
    <s v="SERVICIOS MEDIO AMBIENTALES (FUMIGACIÓN, LAVADO DE TANQUES) PARA EL COMANDO AÉREO DE COMBATE NO.2 Y ESM_x000a_"/>
    <s v="70111712"/>
    <s v="MÍNIMA CUANTÍA"/>
    <n v="0"/>
    <n v="0"/>
    <n v="10"/>
    <n v="1"/>
    <n v="5000000"/>
    <s v="GLOBAL"/>
    <s v=""/>
  </r>
  <r>
    <x v="13"/>
    <x v="31"/>
    <s v="02-02-02-008-003-05"/>
    <s v="Adquisición de servicios - Servicios veterinarios"/>
    <s v="OTROS SERVICIOS DE CUIDADO ANIMAL CANINO, (CONSULTA, CONTROL, EXAMENES DE LABORATORIO, HOSPITALIZACION, TOMA DE EXAMENES, PARA LOS SEMOVIENTES, 19 CANINOS Y PEQUEÑAS CIRUGIAS_x000a_"/>
    <s v="70122005"/>
    <s v="MÍNIMA CUANTÍA"/>
    <n v="0"/>
    <n v="0"/>
    <n v="10"/>
    <n v="1"/>
    <n v="12987000"/>
    <s v="GLOBAL"/>
    <s v=""/>
  </r>
  <r>
    <x v="13"/>
    <x v="31"/>
    <s v="02-02-02-008-003-05"/>
    <s v="Adquisición de servicios - Servicios veterinarios"/>
    <s v="SERVICIO ATENCION VETERINARIA PARA EQUINOS A TODO COSTO, (CONSULTA, CONTROL, EXAMENES DE LABORATORIO, HOSPITALIZACION, TOMA DE EXAMENES, PARA LOS SEMOVIENTES, 21 EQUINOS Y PEQUEÑAS CIRUGIAS_x000a_"/>
    <s v="70122005"/>
    <s v="MÍNIMA CUANTÍA"/>
    <n v="0"/>
    <n v="0"/>
    <n v="10"/>
    <n v="1"/>
    <n v="13000000"/>
    <s v="GLOBAL"/>
    <s v=""/>
  </r>
  <r>
    <x v="13"/>
    <x v="67"/>
    <s v="02-02-02-005-004-02-5"/>
    <s v="Adquisición de servicios - Servicios generales de construcción de tuberías y cables locales, y obras conexas"/>
    <s v="SERVICIO DE MANTENIMIENTO DE SISTEMAS DE EXTRACCION DE AGUA DEL COMANDO AÉREO DE COMBATE NO.2 _x000a_"/>
    <s v="70171707"/>
    <s v="MÍNIMA CUANTÍA"/>
    <n v="0"/>
    <n v="0"/>
    <n v="10"/>
    <n v="1"/>
    <n v="44490530"/>
    <s v="GLOBAL"/>
    <s v=""/>
  </r>
  <r>
    <x v="13"/>
    <x v="67"/>
    <s v="02-02-02-005-004-01-2"/>
    <s v="Adquisición de servicios - Servicios generales de construcción de edificaciones no residenciales"/>
    <s v="SERVICIO DE MANTENIMIENTO  DEL EDIFICIO T-27_x000a_"/>
    <s v="72101507"/>
    <s v="SELECCIÓN ABREVIADA MENOR CUANTÍA"/>
    <n v="0"/>
    <n v="0"/>
    <n v="10"/>
    <n v="1"/>
    <n v="49337808.32"/>
    <s v="GLOBAL"/>
    <s v=""/>
  </r>
  <r>
    <x v="13"/>
    <x v="15"/>
    <s v="02-02-02-008-005-03"/>
    <s v="Adquisición de servicios - Servicios de limpieza"/>
    <s v="SERVICIO DE FUMIGACION CPMS_x000a_"/>
    <s v="72102103"/>
    <s v="MÍNIMA CUANTÍA"/>
    <n v="0"/>
    <n v="0"/>
    <n v="10"/>
    <n v="1"/>
    <n v="500000"/>
    <s v="GLOBAL"/>
    <s v=""/>
  </r>
  <r>
    <x v="13"/>
    <x v="14"/>
    <s v="02-02-02-008-007-01-5"/>
    <s v="Adquisición de servicios - Servicios de mantenimiento y reparación de otra maquinaria y otro equipo"/>
    <s v="MANTENIMIENTO UPS CACOM-2_x000a_"/>
    <s v="72151514"/>
    <s v="MÍNIMA CUANTÍA"/>
    <n v="0"/>
    <n v="0"/>
    <n v="10"/>
    <n v="1"/>
    <n v="56846300"/>
    <s v="GLOBAL"/>
    <s v=""/>
  </r>
  <r>
    <x v="13"/>
    <x v="15"/>
    <s v="02-02-02-008-005-03"/>
    <s v="Adquisición de servicios - Servicios de limpieza"/>
    <s v="MANTENIMIENTO Y LAVADO DE TANQUES_x000a_"/>
    <s v="72154055"/>
    <s v="MÍNIMA CUANTÍA"/>
    <n v="0"/>
    <n v="0"/>
    <n v="10"/>
    <n v="1"/>
    <n v="1600000"/>
    <s v="GLOBAL"/>
    <s v=""/>
  </r>
  <r>
    <x v="13"/>
    <x v="67"/>
    <s v="02-02-02-005-004-02-2"/>
    <s v="Adquisición de servicios - Servicios generales de construcción de puentes, carreteras elevadas y túneles"/>
    <s v="SERVICIO DE MANTENIMIENTO PREVENTIVO Y RECUPERATIVO  DE TANQUES AÉREO  PTAP  CACOM-2_x000a_"/>
    <s v="72154056"/>
    <s v="SELECCIÓN ABREVIADA MENOR CUANTÍA"/>
    <n v="0"/>
    <n v="0"/>
    <n v="16"/>
    <n v="1"/>
    <n v="89996394.560000002"/>
    <s v="GLOBAL"/>
    <s v=""/>
  </r>
  <r>
    <x v="13"/>
    <x v="67"/>
    <s v="02-02-02-005-004-02-2"/>
    <s v="Adquisición de servicios - Servicios generales de construcción de puentes, carreteras elevadas y túneles"/>
    <s v="SERVICIO DE MANTENIMIENTO PREVENTIVO Y RECUPERATIVO  DE TANQUES SUBTERRANEOS Y TANQUE FLOCULADOR Y SEDIMENTADOR PTAP  CACOM-2_x000a_"/>
    <s v="72154056"/>
    <s v="SELECCIÓN ABREVIADA MENOR CUANTÍA"/>
    <n v="0"/>
    <n v="0"/>
    <n v="10"/>
    <n v="1"/>
    <n v="184879154.25999999"/>
    <s v="GLOBAL"/>
    <s v=""/>
  </r>
  <r>
    <x v="13"/>
    <x v="14"/>
    <s v="02-02-02-008-007-01-5"/>
    <s v="Adquisición de servicios - Servicios de mantenimiento y reparación de otra maquinaria y otro equipo"/>
    <s v="MANTENIMIENTO COMPRESOR _x000a_"/>
    <s v="72154101"/>
    <s v="MÍNIMA CUANTÍA"/>
    <n v="0"/>
    <n v="0"/>
    <n v="10"/>
    <n v="1"/>
    <n v="3995250"/>
    <s v="GLOBAL"/>
    <s v=""/>
  </r>
  <r>
    <x v="13"/>
    <x v="14"/>
    <s v="02-02-02-008-007-01-5"/>
    <s v="Adquisición de servicios - Servicios de mantenimiento y reparación de otra maquinaria y otro equipo"/>
    <s v="MANTENIMIENTO PLANTAS ELECTRICAS _x000a_"/>
    <s v="72154302"/>
    <s v="SELECCIÓN ABREVIADA MENOR CUANTÍA"/>
    <n v="0"/>
    <n v="0"/>
    <n v="10"/>
    <n v="1"/>
    <n v="50000000"/>
    <s v="GLOBAL"/>
    <s v=""/>
  </r>
  <r>
    <x v="13"/>
    <x v="14"/>
    <s v="02-02-02-008-007-01-5"/>
    <s v="Adquisición de servicios - Servicios de mantenimiento y reparación de otra maquinaria y otro equipo"/>
    <s v="MANTENIMIENTO PREVENTIVO DISPENSADORES DE JUGO _x000a_"/>
    <s v="73152101"/>
    <s v="SELECCIÓN ABREVIADA MENOR CUANTÍA"/>
    <n v="0"/>
    <n v="0"/>
    <n v="10"/>
    <n v="1"/>
    <n v="3000000"/>
    <s v="GLOBAL"/>
    <s v=""/>
  </r>
  <r>
    <x v="13"/>
    <x v="14"/>
    <s v="02-02-02-008-007-01-5"/>
    <s v="Adquisición de servicios - Servicios de mantenimiento y reparación de otra maquinaria y otro equipo"/>
    <s v="MANTENIMIENTO DE CUARTOS FRIOS DE REFRIGERACION Y CUARTOS DE CONGELACION _x000a_"/>
    <s v="73152101"/>
    <s v="MÍNIMA CUANTÍA"/>
    <n v="0"/>
    <n v="0"/>
    <n v="10"/>
    <n v="1"/>
    <n v="15000000"/>
    <s v="GLOBAL"/>
    <s v=""/>
  </r>
  <r>
    <x v="13"/>
    <x v="14"/>
    <s v="02-02-02-008-007-01-5"/>
    <s v="Adquisición de servicios - Servicios de mantenimiento y reparación de otra maquinaria y otro equipo"/>
    <s v="MANTENIMIENTO PREVENTIVO CALDERA GRUSE_x000a_"/>
    <s v="73152101"/>
    <s v="SELECCIÓN ABREVIADA MENOR CUANTÍA"/>
    <n v="0"/>
    <n v="0"/>
    <n v="10"/>
    <n v="1"/>
    <n v="5000000"/>
    <s v="GLOBAL"/>
    <s v=""/>
  </r>
  <r>
    <x v="13"/>
    <x v="14"/>
    <s v="02-02-02-008-007-01-5"/>
    <s v="Adquisición de servicios - Servicios de mantenimiento y reparación de otra maquinaria y otro equipo"/>
    <s v="MANTENIIMIENTO DE EQUIPOS DE COCINA_x000a_"/>
    <s v="73152101"/>
    <s v="SELECCIÓN ABREVIADA MENOR CUANTÍA"/>
    <n v="0"/>
    <n v="0"/>
    <n v="10"/>
    <n v="1"/>
    <n v="15000000"/>
    <s v="GLOBAL"/>
    <s v=""/>
  </r>
  <r>
    <x v="13"/>
    <x v="14"/>
    <s v="02-02-02-008-007-01-5"/>
    <s v="Adquisición de servicios - Servicios de mantenimiento y reparación de otra maquinaria y otro equipo"/>
    <s v="MANTENIMIENTO EQUIPOS DE CARPINTERIA_x000a_"/>
    <s v="73152101"/>
    <s v="MÍNIMA CUANTÍA"/>
    <n v="0"/>
    <n v="0"/>
    <n v="10"/>
    <n v="1"/>
    <n v="9999940"/>
    <s v="GLOBAL"/>
    <s v=""/>
  </r>
  <r>
    <x v="13"/>
    <x v="14"/>
    <s v="02-02-02-008-007-01-5"/>
    <s v="Adquisición de servicios - Servicios de mantenimiento y reparación de otra maquinaria y otro equipo"/>
    <s v="MANTENIMIENTO TRANSFORMADORES _x000a_"/>
    <s v="73152108"/>
    <s v="SELECCIÓN ABREVIADA MENOR CUANTÍA"/>
    <n v="0"/>
    <n v="0"/>
    <n v="10"/>
    <n v="1"/>
    <n v="30000000"/>
    <s v="GLOBAL"/>
    <s v=""/>
  </r>
  <r>
    <x v="13"/>
    <x v="14"/>
    <s v="02-02-02-008-007-01-5"/>
    <s v="Adquisición de servicios - Servicios de mantenimiento y reparación de otra maquinaria y otro equipo"/>
    <s v="MANTENIMIENTO DE SUBESTACIONES ELECTRICAS _x000a_"/>
    <s v="73152108"/>
    <s v="MÍNIMA CUANTÍA"/>
    <n v="0"/>
    <n v="0"/>
    <n v="10"/>
    <n v="1"/>
    <n v="35000000"/>
    <s v="GLOBAL"/>
    <s v=""/>
  </r>
  <r>
    <x v="13"/>
    <x v="15"/>
    <s v="02-02-02-008-005-03"/>
    <s v="Adquisición de servicios - Servicios de limpieza"/>
    <s v="SERVICIO DE ASEO Y LIMPIEZA A TODO COSTO PARA LAS INSTALACIONES DEL CACOM-2  Y SANIDAD VIGENCIA FUTURA 2023_x000a_"/>
    <s v="76111501"/>
    <s v="SELECCIÓN ABREVIADA MENOR CUANTÍA"/>
    <n v="0"/>
    <n v="0"/>
    <n v="10"/>
    <n v="1"/>
    <n v="122148004"/>
    <s v="GLOBAL"/>
    <s v=""/>
  </r>
  <r>
    <x v="13"/>
    <x v="15"/>
    <s v="02-02-02-008-005-03"/>
    <s v="Adquisición de servicios - Servicios de limpieza"/>
    <s v="SERVICIO DE ASEO Y LIMPIEZA A TODO COSTO PARA LAS INSTALACIONES DEL CACOM-2  Y SANIDAD VIGENCIA  2023_x000a_"/>
    <s v="76111501"/>
    <s v="MÍNIMA CUANTÍA"/>
    <n v="0"/>
    <n v="0"/>
    <n v="10"/>
    <n v="1"/>
    <n v="18732299"/>
    <s v="GLOBAL"/>
    <s v=""/>
  </r>
  <r>
    <x v="13"/>
    <x v="15"/>
    <s v="02-02-02-008-005-03"/>
    <s v="Adquisición de servicios - Servicios de limpieza"/>
    <s v="SERVICIO DE ASEO Y LIMPIEZA A TODO COSTO PARA LAS INSTALACIONES DEL CACOM-2  Y SANIDAD VIGENCIA FUTURA 2023_x000a_"/>
    <s v="76111501"/>
    <s v="MÍNIMA CUANTÍA"/>
    <n v="0"/>
    <n v="0"/>
    <n v="10"/>
    <n v="1"/>
    <n v="1880200"/>
    <s v="GLOBAL"/>
    <s v=""/>
  </r>
  <r>
    <x v="13"/>
    <x v="15"/>
    <s v="02-02-02-008-005-03"/>
    <s v="Adquisición de servicios - Servicios de limpieza"/>
    <s v="SERVICIO DE ASEO Y LIMPIEZA A TODO COSTO PARA LAS INSTALACIONES DEL CACOM-2  Y SANIDAD VIGENCIA  2023_x000a_"/>
    <s v="76111501"/>
    <s v="MÍNIMA CUANTÍA"/>
    <n v="0"/>
    <n v="0"/>
    <n v="10"/>
    <n v="1"/>
    <n v="81634000"/>
    <s v="GLOBAL"/>
    <s v=""/>
  </r>
  <r>
    <x v="13"/>
    <x v="70"/>
    <s v="02-02-02-009-004-01"/>
    <s v="Adquisición de servicios - Servicios de alcantarillado, servicios de limpieza, tratamiento de aguas residuales y tanques sépticos"/>
    <s v="RECOLECCION RESIDUOS SOLIDOS_x000a_"/>
    <s v="76121501"/>
    <s v="SOLICITUD DE INFORMACIÓN A LOS PROVEEDORES"/>
    <n v="0"/>
    <n v="0"/>
    <n v="16"/>
    <n v="1"/>
    <n v="60000000"/>
    <s v="GLOBAL"/>
    <s v=""/>
  </r>
  <r>
    <x v="13"/>
    <x v="70"/>
    <s v="02-02-02-009-004-01"/>
    <s v="Adquisición de servicios - Servicios de alcantarillado, servicios de limpieza, tratamiento de aguas residuales y tanques sépticos"/>
    <s v="RECOLECCIÓN DE RESIDUOS SOLIDOS CACOM-2"/>
    <s v="76122001"/>
    <s v="SOLICITUD DE INFORMACIÓN A LOS PROVEEDORES"/>
    <n v="0"/>
    <n v="0"/>
    <n v="10"/>
    <n v="1"/>
    <n v="13489311"/>
    <s v="GLOBAL"/>
    <s v=""/>
  </r>
  <r>
    <x v="13"/>
    <x v="31"/>
    <s v="02-02-02-008-003-04-4"/>
    <s v="Adquisición de servicios - Servicios de ensayo y análisis técnicos"/>
    <s v="SERVICIO DE ANALISIS FISICO QUIMICO Y BACTERIOLOGICO DE AGUA POTABLE Y RESIDUAL  PARA EL COMANDO AEREO DE COMBATE NO.2  VIGENCIA FUTURA 2023_x000a_"/>
    <s v="77121707"/>
    <s v="MÍNIMA CUANTÍA"/>
    <n v="0"/>
    <n v="0"/>
    <n v="10"/>
    <n v="1"/>
    <n v="13523160"/>
    <s v="GLOBAL"/>
    <s v=""/>
  </r>
  <r>
    <x v="13"/>
    <x v="31"/>
    <s v="02-02-02-008-003-04-4"/>
    <s v="Adquisición de servicios - Servicios de ensayo y análisis técnicos"/>
    <s v="SERVICIO DE ANALISIS FISICO QUIMICO Y BACTERIOLOGICO DE AGUA POTABLE Y RESIDUAL  PARA EL COMANDO AEREO DE COMBATE N.2 AMARRE 2024_x000a_"/>
    <s v="77121707"/>
    <s v="MÍNIMA CUANTÍA"/>
    <n v="0"/>
    <n v="0"/>
    <n v="10"/>
    <n v="1"/>
    <n v="2484720"/>
    <s v="GLOBAL"/>
    <s v=""/>
  </r>
  <r>
    <x v="13"/>
    <x v="33"/>
    <s v="02-02-02-006-005-01"/>
    <s v="Adquisición de servicios - Servicios de transporte de carga por vía terrestre"/>
    <s v="SERVICIO DE TRANSPORTE DE CARGA COMO SOPORTE LOGISTICO DESDE EL CACOM 2 HASTA EL CERRO MILITAR EL TIGRE_x000a__x000a_"/>
    <s v="78101802"/>
    <s v="MÍNIMA CUANTÍA"/>
    <n v="0"/>
    <n v="0"/>
    <n v="10"/>
    <n v="1"/>
    <n v="26790000"/>
    <s v="GLOBAL"/>
    <s v=""/>
  </r>
  <r>
    <x v="13"/>
    <x v="33"/>
    <s v="02-02-02-006-005-01"/>
    <s v="Adquisición de servicios - Servicios de transporte de carga por vía terrestre"/>
    <s v="SERVICIO DE TRANSPORTE DE CARGA COMO SOPORTE LOGISTICO DESDE EL CACOM 2 HASTA EL CERRO MILITAR EL TIGRE AMARRE VF 2024_x000a__x000a__x000a_"/>
    <s v="78101802"/>
    <s v="MÍNIMA CUANTÍA"/>
    <n v="0"/>
    <n v="0"/>
    <n v="10"/>
    <n v="1"/>
    <n v="4800000"/>
    <s v="GLOBAL"/>
    <s v=""/>
  </r>
  <r>
    <x v="13"/>
    <x v="50"/>
    <s v="02-02-02-006-008"/>
    <s v="Adquisición de servicios - Servicios postales y de mensajería"/>
    <s v="SERVICIO DE MENSAJERÍA Y/O CORREO CERTIFICADO, ENCOMIENDA Y PAQUETERÍA CON DESTINO URBANO, DEPARTAMENTAL, NACIONAL Y DE DIFÍCIL ACCESO PARA EL COMANDO AÉREO DE COMBATE NO 2_x000a_"/>
    <s v="78102203"/>
    <s v="MÍNIMA CUANTÍA"/>
    <n v="0"/>
    <n v="0"/>
    <n v="10"/>
    <n v="1"/>
    <n v="2004550"/>
    <s v="GLOBAL"/>
    <s v=""/>
  </r>
  <r>
    <x v="13"/>
    <x v="31"/>
    <s v="02-02-02-008-003-04-4"/>
    <s v="Adquisición de servicios - Servicios de ensayo y análisis técnicos"/>
    <s v="REVISION TECNICOMECANICA Y DE GASES _x000a__x000a_"/>
    <s v="78181505"/>
    <s v="SOLICITUD DE INFORMACIÓN A LOS PROVEEDORES"/>
    <n v="0"/>
    <n v="0"/>
    <n v="10"/>
    <n v="1"/>
    <n v="13525428"/>
    <s v="GLOBAL"/>
    <s v=""/>
  </r>
  <r>
    <x v="13"/>
    <x v="14"/>
    <s v="02-02-02-008-007-01-4"/>
    <s v="Adquisición de servicios - Servicios de mantenimiento y reparación de maquinaria y equipo de transporte"/>
    <s v="MANTENIMIENTO PREVENTIVO Y CORRECTIVO DE VEHICULOS_x000a_"/>
    <s v="78181507"/>
    <s v="SOLICITUD DE INFORMACIÓN A LOS PROVEEDORES"/>
    <n v="0"/>
    <n v="0"/>
    <n v="10"/>
    <n v="1"/>
    <n v="500000"/>
    <s v="GLOBAL"/>
    <s v=""/>
  </r>
  <r>
    <x v="13"/>
    <x v="14"/>
    <s v="02-02-02-008-007-01-4"/>
    <s v="Adquisición de servicios - Servicios de mantenimiento y reparación de maquinaria y equipo de transporte"/>
    <s v="SERVICIO DE MANTENIMIENTO PREVENTIVO Y CORRECTIVO A TODO COSTO DEL PARQUE AUTOMOTOR Y EQUIPO AGRÍCOLA DEL CACOM-2,  VIGENCIA FUTURA 2023_x000a_"/>
    <s v="78181507"/>
    <s v="SOLICITUD DE INFORMACIÓN A LOS PROVEEDORES"/>
    <n v="0"/>
    <n v="0"/>
    <n v="10"/>
    <n v="1"/>
    <n v="500000"/>
    <s v="GLOBAL"/>
    <s v=""/>
  </r>
  <r>
    <x v="13"/>
    <x v="14"/>
    <s v="02-02-02-008-007-01-4"/>
    <s v="Adquisición de servicios - Servicios de mantenimiento y reparación de maquinaria y equipo de transporte"/>
    <s v="SERVICIO DE MANTENIMIENTO PREVENTIVO Y CORRECTIVO A TODO COSTO DEL PARQUE AUTOMOTOR Y EQUIPO AGRÍCOLA DEL CACOM-2,  VIGENCIA 2023_x000a_"/>
    <s v="78181507"/>
    <s v="SOLICITUD DE INFORMACIÓN A LOS PROVEEDORES"/>
    <n v="0"/>
    <n v="0"/>
    <n v="10"/>
    <n v="1"/>
    <n v="500000"/>
    <s v="GLOBAL"/>
    <s v=""/>
  </r>
  <r>
    <x v="13"/>
    <x v="14"/>
    <s v="02-02-02-008-007-01-4"/>
    <s v="Adquisición de servicios - Servicios de mantenimiento y reparación de maquinaria y equipo de transporte"/>
    <s v="SERVICIO DE MANTENIMIENTO PREVENTIVO Y CORRECTIVO A TODO COSTO DEL PARQUE AUTOMOTOR Y EQUIPO AGRÍCOLA DEL CACOM-2,  AMARRE 2024_x000a_"/>
    <s v="78181507"/>
    <s v="SOLICITUD DE INFORMACIÓN A LOS PROVEEDORES"/>
    <n v="0"/>
    <n v="0"/>
    <n v="10"/>
    <n v="1"/>
    <n v="500000"/>
    <s v="GLOBAL"/>
    <s v=""/>
  </r>
  <r>
    <x v="13"/>
    <x v="14"/>
    <s v="02-02-02-008-007-01-4"/>
    <s v="Adquisición de servicios - Servicios de mantenimiento y reparación de maquinaria y equipo de transporte"/>
    <s v="SERVICIO DE MANTENIMIENTO PREVENTIVO Y CORRECTIVO A TODO COSTO DEL PARQUE AUTOMOTOR Y EQUIPO AGRÍCOLA DEL CACOM-2,  VIGENCIA FUTURA 2023_x000a_"/>
    <s v="78181507"/>
    <s v="SOLICITUD DE INFORMACIÓN A LOS PROVEEDORES"/>
    <n v="0"/>
    <n v="0"/>
    <n v="10"/>
    <n v="1"/>
    <n v="48150000"/>
    <s v="GLOBAL"/>
    <s v=""/>
  </r>
  <r>
    <x v="13"/>
    <x v="14"/>
    <s v="02-02-02-008-007-01-4"/>
    <s v="Adquisición de servicios - Servicios de mantenimiento y reparación de maquinaria y equipo de transporte"/>
    <s v="SERVICIO DE MANTENIMIENTO PREVENTIVO Y CORRECTIVO A TODO COSTO DEL PARQUE AUTOMOTOR Y EQUIPO AGRÍCOLA DEL CACOM-2,  VIGENCIA 2023_x000a_"/>
    <s v="78181507"/>
    <s v="MÍNIMA CUANTÍA"/>
    <n v="0"/>
    <n v="0"/>
    <n v="10"/>
    <n v="1"/>
    <n v="114724572"/>
    <s v="GLOBAL"/>
    <s v=""/>
  </r>
  <r>
    <x v="13"/>
    <x v="14"/>
    <s v="02-02-02-008-007-01-4"/>
    <s v="Adquisición de servicios - Servicios de mantenimiento y reparación de maquinaria y equipo de transporte"/>
    <s v="SERVICIO DE MANTENIMIENTO PREVENTIVO Y CORRECTIVO A TODO COSTO DEL PARQUE AUTOMOTOR Y EQUIPO AGRÍCOLA DEL CACOM-2,  AMARRE 2024_x000a_"/>
    <s v="78181507"/>
    <s v="SOLICITUD DE INFORMACIÓN A LOS PROVEEDORES"/>
    <n v="0"/>
    <n v="0"/>
    <n v="10"/>
    <n v="1"/>
    <n v="10000000"/>
    <s v="GLOBAL"/>
    <s v=""/>
  </r>
  <r>
    <x v="13"/>
    <x v="72"/>
    <s v="02-02-02-010"/>
    <s v="Adquisición de servicios - Viáticos de los funcionarios en comisión"/>
    <s v="AUXILIO DE MARCHA"/>
    <s v="80131504"/>
    <s v="SOLICITUD DE INFORMACIÓN A LOS PROVEEDORES"/>
    <n v="0"/>
    <n v="0"/>
    <n v="10"/>
    <n v="1"/>
    <n v="12000000"/>
    <s v="GLOBAL"/>
    <s v=""/>
  </r>
  <r>
    <x v="13"/>
    <x v="72"/>
    <s v="02-02-02-010"/>
    <s v="Adquisición de servicios - Viáticos de los funcionarios en comisión"/>
    <s v="VIATICOS_x000a_"/>
    <s v="80131504"/>
    <s v="SOLICITUD DE INFORMACIÓN A LOS PROVEEDORES"/>
    <n v="0"/>
    <n v="0"/>
    <n v="10"/>
    <n v="1"/>
    <n v="1000000"/>
    <s v="GLOBAL"/>
    <s v=""/>
  </r>
  <r>
    <x v="13"/>
    <x v="72"/>
    <s v="02-02-02-010"/>
    <s v="Adquisición de servicios - Viáticos de los funcionarios en comisión"/>
    <s v="VIATICOS CACOM-2"/>
    <s v="80131504"/>
    <s v="SOLICITUD DE INFORMACIÓN A LOS PROVEEDORES"/>
    <n v="0"/>
    <n v="0"/>
    <n v="10"/>
    <n v="1"/>
    <n v="899756000"/>
    <s v="GLOBAL"/>
    <s v=""/>
  </r>
  <r>
    <x v="13"/>
    <x v="17"/>
    <s v="02-02-02-007-003-01"/>
    <s v="Adquisición de servicios - Servicios de arrendamiento o alquiler de maquinaria y equipo sin operario"/>
    <s v="SERVICIO DE OUTSOURCING IMPRESIÓN_x000a_"/>
    <s v="80161801"/>
    <s v="MÍNIMA CUANTÍA"/>
    <n v="0"/>
    <n v="0"/>
    <n v="10"/>
    <n v="1"/>
    <n v="500000"/>
    <s v="GLOBAL"/>
    <s v=""/>
  </r>
  <r>
    <x v="13"/>
    <x v="17"/>
    <s v="02-02-02-007-003-01"/>
    <s v="Adquisición de servicios - Servicios de arrendamiento o alquiler de maquinaria y equipo sin operario"/>
    <s v="SERVICIO DE ARRENDAMIENTO DE IMPRESORAS, FOTOCOPIADO Y ESCANER VIG 2023_x000a_"/>
    <s v="80161801"/>
    <s v="MÍNIMA CUANTÍA"/>
    <n v="0"/>
    <n v="0"/>
    <n v="10"/>
    <n v="1"/>
    <n v="4000000"/>
    <s v="GLOBAL"/>
    <s v=""/>
  </r>
  <r>
    <x v="13"/>
    <x v="17"/>
    <s v="02-02-02-007-003-01"/>
    <s v="Adquisición de servicios - Servicios de arrendamiento o alquiler de maquinaria y equipo sin operario"/>
    <s v="SERVICIO DE ARRENDAMIENTO DE IMPRESORAS, FOTOCOPIADO Y ESCANER VIG 2023_x000a_"/>
    <s v="80161801"/>
    <s v="MÍNIMA CUANTÍA"/>
    <n v="0"/>
    <n v="0"/>
    <n v="10"/>
    <n v="1"/>
    <n v="1750000"/>
    <s v="GLOBAL"/>
    <s v=""/>
  </r>
  <r>
    <x v="13"/>
    <x v="17"/>
    <s v="02-02-02-007-003-01"/>
    <s v="Adquisición de servicios - Servicios de arrendamiento o alquiler de maquinaria y equipo sin operario"/>
    <s v="SERVICIO DE ARRENDAMIENTO DE IMPRESORAS, FOTOCOPIADO Y ESCANER VIG 2023_x000a_"/>
    <s v="80161801"/>
    <s v="MÍNIMA CUANTÍA"/>
    <n v="0"/>
    <n v="0"/>
    <n v="10"/>
    <n v="1"/>
    <n v="43995671"/>
    <s v="GLOBAL"/>
    <s v=""/>
  </r>
  <r>
    <x v="13"/>
    <x v="17"/>
    <s v="02-02-02-007-003-01"/>
    <s v="Adquisición de servicios - Servicios de arrendamiento o alquiler de maquinaria y equipo sin operario"/>
    <s v="SERVICIO DE ARRENDAMIENTO DE IMPRESORAS, FOTOCOPIADO Y ESCANER VIG 2023_x000a_"/>
    <s v="80161801"/>
    <s v="MÍNIMA CUANTÍA"/>
    <n v="0"/>
    <n v="0"/>
    <n v="10"/>
    <n v="1"/>
    <n v="1000000"/>
    <s v="GLOBAL"/>
    <s v=""/>
  </r>
  <r>
    <x v="13"/>
    <x v="17"/>
    <s v="02-02-02-007-003-01"/>
    <s v="Adquisición de servicios - Servicios de arrendamiento o alquiler de maquinaria y equipo sin operario"/>
    <s v="SERVICIO DE ARRENDAMIENTO DE IMPRESORAS, FOTOCOPIADO Y ESCANER AMARRE 2024_x000a_"/>
    <s v="80161801"/>
    <s v="MÍNIMA CUANTÍA"/>
    <n v="0"/>
    <n v="0"/>
    <n v="10"/>
    <n v="1"/>
    <n v="750000"/>
    <s v="GLOBAL"/>
    <s v=""/>
  </r>
  <r>
    <x v="13"/>
    <x v="14"/>
    <s v="02-02-02-008-007-01-5"/>
    <s v="Adquisición de servicios - Servicios de mantenimiento y reparación de otra maquinaria y otro equipo"/>
    <s v="MANTENIMIENTO A TODO COSTO DE BÁSCULAS DEL DESPACHO DEL COMANDO AÉREO DE COMBATE NO 2_x000a_"/>
    <s v="81141504"/>
    <s v="MÍNIMA CUANTÍA"/>
    <n v="0"/>
    <n v="0"/>
    <n v="10"/>
    <n v="1"/>
    <n v="6069000"/>
    <s v="GLOBAL"/>
    <s v=""/>
  </r>
  <r>
    <x v="13"/>
    <x v="67"/>
    <s v="02-02-02-005-004-02-5"/>
    <s v="Adquisición de servicios - Servicios generales de construcción de tuberías y cables locales, y obras conexas"/>
    <s v="SERVICIO DE OPERACIÓN Y MANTENIMIENTO DE: PLANTA DE TRATAMIENTO DE AGUA POTABLE “PTAP”, PLANTAS DE TRATAMIENTO DE AGUAS RESIDUALES “PTAR”, CENTROS DE ENTRENAMIENTO ACUÁTICOS Y ELECTROBOMBAS DEL CACOM-2 VIGENCIA FUTURA 2023_x000a_"/>
    <s v="83101506"/>
    <s v="MÍNIMA CUANTÍA"/>
    <n v="0"/>
    <n v="0"/>
    <n v="10"/>
    <n v="1"/>
    <n v="107941542.36"/>
    <s v="GLOBAL"/>
    <s v=""/>
  </r>
  <r>
    <x v="13"/>
    <x v="67"/>
    <s v="02-02-02-005-004-02-5"/>
    <s v="Adquisición de servicios - Servicios generales de construcción de tuberías y cables locales, y obras conexas"/>
    <s v="SERVICIO DE OPERACIÓN Y MANTENIMIENTO DE: PLANTA DE TRATAMIENTO DE AGUA POTABLE “PTAP”, PLANTAS DE TRATAMIENTO DE AGUAS RESIDUALES “PTAR”, CENTROS DE ENTRENAMIENTO ACUÁTICOS Y ELECTROBOMBAS DEL CACOM-2 VIGENCIA 2023_x000a_"/>
    <s v="83101506"/>
    <s v="SELECCIÓN ABREVIADA MENOR CUANTÍA"/>
    <n v="0"/>
    <n v="0"/>
    <n v="10"/>
    <n v="1"/>
    <n v="65758500"/>
    <s v="GLOBAL"/>
    <s v=""/>
  </r>
  <r>
    <x v="13"/>
    <x v="67"/>
    <s v="02-02-02-005-004-02-5"/>
    <s v="Adquisición de servicios - Servicios generales de construcción de tuberías y cables locales, y obras conexas"/>
    <s v="SERVICIO DE OPERACIÓN Y MANTENIMIENTO DE: PLANTA DE TRATAMIENTO DE AGUA POTABLE “PTAP”, PLANTAS DE TRATAMIENTO DE AGUAS RESIDUALES “PTAR”, CENTROS DE ENTRENAMIENTO ACUÁTICOS Y ELECTROBOMBAS DEL CACOM-2 AMARRE 2024_x000a_"/>
    <s v="83101506"/>
    <s v="SELECCIÓN ABREVIADA MENOR CUANTÍA"/>
    <n v="0"/>
    <n v="0"/>
    <n v="10"/>
    <n v="1"/>
    <n v="58882100"/>
    <s v="GLOBAL"/>
    <s v=""/>
  </r>
  <r>
    <x v="13"/>
    <x v="19"/>
    <s v="02-02-02-006-009-01"/>
    <s v="Adquisición de servicios - Servicios de distribución de electricidad, y servicios de distribución de gas (por cuenta propia)"/>
    <s v="GAS CACOM-2_x000a_"/>
    <s v="83101601"/>
    <s v="SOLICITUD DE INFORMACIÓN A LOS PROVEEDORES"/>
    <n v="0"/>
    <n v="0"/>
    <n v="10"/>
    <n v="1"/>
    <n v="50000000"/>
    <s v="GLOBAL"/>
    <s v=""/>
  </r>
  <r>
    <x v="13"/>
    <x v="19"/>
    <s v="02-02-02-006-009-01"/>
    <s v="Adquisición de servicios - Servicios de distribución de electricidad, y servicios de distribución de gas (por cuenta propia)"/>
    <s v="GAS CACOM-2_x000a_"/>
    <s v="83101601"/>
    <s v="SOLICITUD DE INFORMACIÓN A LOS PROVEEDORES"/>
    <n v="0"/>
    <n v="0"/>
    <n v="16"/>
    <n v="1"/>
    <n v="38000000"/>
    <s v="GLOBAL"/>
    <s v=""/>
  </r>
  <r>
    <x v="13"/>
    <x v="19"/>
    <s v="02-02-02-006-009-01"/>
    <s v="Adquisición de servicios - Servicios de distribución de electricidad, y servicios de distribución de gas (por cuenta propia)"/>
    <s v="ENERGIA E ILUMINACION C-2_x000a_"/>
    <s v="83101803"/>
    <s v="SOLICITUD DE INFORMACIÓN A LOS PROVEEDORES"/>
    <n v="0"/>
    <n v="0"/>
    <n v="10"/>
    <n v="1"/>
    <n v="767700273.95000005"/>
    <s v="GLOBAL"/>
    <s v=""/>
  </r>
  <r>
    <x v="13"/>
    <x v="19"/>
    <s v="02-02-02-006-009-01"/>
    <s v="Adquisición de servicios - Servicios de distribución de electricidad, y servicios de distribución de gas (por cuenta propia)"/>
    <s v="ENERGIA E ILUMINACION C-2_x000a_"/>
    <s v="83101803"/>
    <s v="SOLICITUD DE INFORMACIÓN A LOS PROVEEDORES"/>
    <n v="0"/>
    <n v="0"/>
    <n v="16"/>
    <n v="1"/>
    <n v="1193077304.05"/>
    <s v="GLOBAL"/>
    <s v=""/>
  </r>
  <r>
    <x v="13"/>
    <x v="19"/>
    <s v="02-02-02-006-009-01"/>
    <s v="Adquisición de servicios - Servicios de distribución de electricidad, y servicios de distribución de gas (por cuenta propia)"/>
    <s v="ENERGIA CERRO EL TIGRE_x000a_"/>
    <s v="83101803"/>
    <s v="SOLICITUD DE INFORMACIÓN A LOS PROVEEDORES"/>
    <n v="0"/>
    <n v="0"/>
    <n v="10"/>
    <n v="1"/>
    <n v="84000000"/>
    <s v="GLOBAL"/>
    <s v=""/>
  </r>
  <r>
    <x v="13"/>
    <x v="75"/>
    <s v="08-01-02-004"/>
    <s v="Impuestos - Impuesto de alumbrado público"/>
    <s v="ALUMBRADO PUBLICO   CACOM-2"/>
    <s v="83101807"/>
    <s v="SOLICITUD DE INFORMACIÓN A LOS PROVEEDORES"/>
    <n v="0"/>
    <n v="0"/>
    <n v="10"/>
    <n v="1"/>
    <n v="274703952"/>
    <s v="GLOBAL"/>
    <s v=""/>
  </r>
  <r>
    <x v="13"/>
    <x v="20"/>
    <s v="02-02-02-008-004-01"/>
    <s v="Adquisición de servicios - Servicios de telefonía y otras telecomunicaciones"/>
    <s v="PAGO SERVICIO TELEFONIA_x000a_"/>
    <s v="83111501"/>
    <s v="SOLICITUD DE INFORMACIÓN A LOS PROVEEDORES"/>
    <n v="0"/>
    <n v="0"/>
    <n v="10"/>
    <n v="1"/>
    <n v="6484948.3200000003"/>
    <s v="GLOBAL"/>
    <s v=""/>
  </r>
  <r>
    <x v="13"/>
    <x v="69"/>
    <s v="02-02-02-009-003-01"/>
    <s v="Adquisición de servicios - Servicios de salud humana"/>
    <s v="EXAMENES MEDICOS OCUPACIONALES PERSONAL CIVIL Y UN PERSONAL MILITAR CACOM2"/>
    <s v="85101706"/>
    <s v="MÍNIMA CUANTÍA"/>
    <n v="0"/>
    <n v="0"/>
    <n v="10"/>
    <n v="1"/>
    <n v="10000000"/>
    <s v="GLOBAL"/>
    <s v=""/>
  </r>
  <r>
    <x v="13"/>
    <x v="73"/>
    <s v="08-01-02-001"/>
    <s v="Impuestos - Impuesto predial"/>
    <s v="IMPUESTO PREDIAL BELLO HORIZONTE_x000a_ "/>
    <s v="93161701"/>
    <s v="SOLICITUD DE INFORMACIÓN A LOS PROVEEDORES"/>
    <n v="0"/>
    <n v="0"/>
    <n v="10"/>
    <n v="1"/>
    <n v="32300244"/>
    <s v="GLOBAL"/>
    <s v=""/>
  </r>
  <r>
    <x v="13"/>
    <x v="19"/>
    <s v="02-02-02-006-009-01"/>
    <s v="Adquisición de servicios - Servicios de distribución de electricidad, y servicios de distribución de gas (por cuenta propia)"/>
    <s v="GAS EL TIGRE"/>
    <s v="12142100"/>
    <s v="SOLICITUD DE INFORMACIÓN A LOS PROVEEDORES"/>
    <n v="0"/>
    <n v="0"/>
    <n v="10"/>
    <n v="1"/>
    <n v="5596450"/>
    <s v="GLOBAL"/>
    <s v=""/>
  </r>
  <r>
    <x v="13"/>
    <x v="15"/>
    <s v="02-02-02-008-005-09-7"/>
    <s v="Adquisición de servicios - Servicios de mantenimiento y cuidado del paisaje"/>
    <s v="MANTENIMIENTO ZONAS VERDES_x000a_"/>
    <s v="70111500"/>
    <s v="SELECCIÓN ABREVIADA MENOR CUANTÍA"/>
    <n v="0"/>
    <n v="0"/>
    <n v="10"/>
    <n v="1"/>
    <n v="500000"/>
    <s v="GLOBAL"/>
    <s v=""/>
  </r>
  <r>
    <x v="13"/>
    <x v="67"/>
    <s v="02-02-02-005-004-05"/>
    <s v="Adquisición de servicios - Servicios especiales de construcción"/>
    <s v="SERVICIO DE MANO DE OBRA, EQUIPO Y HERRAMIENTAS PARA TRABAJOS DE MANTENIMIENTO DE BIENES INMUEBLES DEL COMANDO AÉREO COMBATE DE NO. 2  VIG FUTURA 2023_x000a_"/>
    <s v="72101500"/>
    <s v="MÍNIMA CUANTÍA"/>
    <n v="0"/>
    <n v="0"/>
    <n v="10"/>
    <n v="1"/>
    <n v="81600000"/>
    <s v="GLOBAL"/>
    <s v=""/>
  </r>
  <r>
    <x v="13"/>
    <x v="67"/>
    <s v="02-02-02-005-004-05"/>
    <s v="Adquisición de servicios - Servicios especiales de construcción"/>
    <s v="SERVICIO DE MANO DE OBRA, EQUIPO Y HERRAMIENTAS PARA TRABAJOS DE MANTENIMIENTO DE BIENES INMUEBLES DEL COMANDO AÉREO COMBATE DE NO. 2  AMARRE 2024_x000a_"/>
    <s v="72101500"/>
    <s v="MÍNIMA CUANTÍA"/>
    <n v="0"/>
    <n v="0"/>
    <n v="10"/>
    <n v="1"/>
    <n v="11000000"/>
    <s v="GLOBAL"/>
    <s v=""/>
  </r>
  <r>
    <x v="13"/>
    <x v="67"/>
    <s v="02-02-02-005-004-03"/>
    <s v="Adquisición de servicios - Servicios de preparación del terreno"/>
    <s v="MANTENIMIENTO Y ADECUACIÓN DEL POLIGONO AÉREO DEL CACOM-2"/>
    <s v="72101500"/>
    <s v="MÍNIMA CUANTÍA"/>
    <n v="0"/>
    <n v="0"/>
    <n v="10"/>
    <n v="1"/>
    <n v="49998305.280000001"/>
    <s v="GLOBAL"/>
    <s v=""/>
  </r>
  <r>
    <x v="13"/>
    <x v="67"/>
    <s v="02-02-02-005-004-01-2"/>
    <s v="Adquisición de servicios - Servicios generales de construcción de edificaciones no residenciales"/>
    <s v="MANTENIMIENTO Y ADECUACIÓN SHELTERS OMEGA"/>
    <s v="72101500"/>
    <s v="SELECCIÓN ABREVIADA MENOR CUANTÍA"/>
    <n v="0"/>
    <n v="0"/>
    <n v="10"/>
    <n v="1"/>
    <n v="69514079.700000003"/>
    <s v="GLOBAL"/>
    <s v=""/>
  </r>
  <r>
    <x v="13"/>
    <x v="67"/>
    <s v="02-02-02-005-004-01-2"/>
    <s v="Adquisición de servicios - Servicios generales de construcción de edificaciones no residenciales"/>
    <s v="MANTENIMIENTO INFRAESTRUCTURA CPMS_x000a_"/>
    <s v="72101500"/>
    <s v="SELECCIÓN ABREVIADA MENOR CUANTÍA"/>
    <n v="0"/>
    <n v="0"/>
    <n v="10"/>
    <n v="1"/>
    <n v="20498980.390000001"/>
    <s v="GLOBAL"/>
    <s v=""/>
  </r>
  <r>
    <x v="13"/>
    <x v="67"/>
    <s v="02-02-02-005-004-01-1"/>
    <s v="Adquisición de servicios - Servicios generales de construcción de edificaciones residenciales"/>
    <s v="MANTENIMIENTO DE VIVIENDA_x000a_"/>
    <s v="72102900"/>
    <s v="SELECCIÓN ABREVIADA MENOR CUANTÍA"/>
    <n v="0"/>
    <n v="0"/>
    <n v="16"/>
    <n v="1"/>
    <n v="84266555.339999989"/>
    <s v="GLOBAL"/>
    <s v=""/>
  </r>
  <r>
    <x v="13"/>
    <x v="14"/>
    <s v="02-02-02-008-007-01-5"/>
    <s v="Adquisición de servicios - Servicios de mantenimiento y reparación de otra maquinaria y otro equipo"/>
    <s v="MANTENIMIENTO NEVERAS VERTICALES_x000a_"/>
    <s v="72102900"/>
    <s v="MÍNIMA CUANTÍA"/>
    <n v="0"/>
    <n v="0"/>
    <n v="16"/>
    <n v="1"/>
    <n v="580720"/>
    <s v="GLOBAL"/>
    <s v=""/>
  </r>
  <r>
    <x v="13"/>
    <x v="67"/>
    <s v="02-02-02-005-004-01-2"/>
    <s v="Adquisición de servicios - Servicios generales de construcción de edificaciones no residenciales"/>
    <s v="MANTENIMIENTO DEPOSITOS DE ARMAMENTO CACOM-2"/>
    <s v="72103300"/>
    <s v="SELECCIÓN ABREVIADA MENOR CUANTÍA"/>
    <n v="0"/>
    <n v="0"/>
    <n v="10"/>
    <n v="1"/>
    <n v="89943486.979999989"/>
    <s v="GLOBAL"/>
    <s v=""/>
  </r>
  <r>
    <x v="13"/>
    <x v="67"/>
    <s v="02-02-02-005-004-01-2"/>
    <s v="Adquisición de servicios - Servicios generales de construcción de edificaciones no residenciales"/>
    <s v="MANTENIMIENTO, ADECUACIÓN Y MEJORAMIENTO DE LAS INSTALACIONES DEL ALMACEN MISCELANEOS DEL CACOM-2"/>
    <s v="72103300"/>
    <s v="SELECCIÓN ABREVIADA MENOR CUANTÍA"/>
    <n v="0"/>
    <n v="0"/>
    <n v="10"/>
    <n v="1"/>
    <n v="37242164.270000003"/>
    <s v="GLOBAL"/>
    <s v=""/>
  </r>
  <r>
    <x v="13"/>
    <x v="67"/>
    <s v="02-02-02-005-004-01-2"/>
    <s v="Adquisición de servicios - Servicios generales de construcción de edificaciones no residenciales"/>
    <s v="MANTENIMIENTO, ADECUACIÓN Y MEJORAMIENTO DE BIENES INMUEBLES DEL COMANDO AEREO DE COMBATE NO. 2"/>
    <s v="72103300"/>
    <s v="SELECCIÓN ABREVIADA MENOR CUANTÍA"/>
    <n v="0"/>
    <n v="0"/>
    <n v="10"/>
    <n v="1"/>
    <n v="69996799.670000002"/>
    <s v="GLOBAL"/>
    <s v=""/>
  </r>
  <r>
    <x v="13"/>
    <x v="14"/>
    <s v="02-02-02-008-007-01-5"/>
    <s v="Adquisición de servicios - Servicios de mantenimiento y reparación de otra maquinaria y otro equipo"/>
    <s v="MANTENIMIENTO DE SISTEMA DE PROTECCION CONTRA DESCARGAS PARARRAYOS_x000a_"/>
    <s v="72151500"/>
    <s v="MÍNIMA CUANTÍA"/>
    <n v="0"/>
    <n v="0"/>
    <n v="16"/>
    <n v="1"/>
    <n v="30000000"/>
    <s v="GLOBAL"/>
    <s v=""/>
  </r>
  <r>
    <x v="13"/>
    <x v="67"/>
    <s v="02-02-02-005-004-06"/>
    <s v="Adquisición de servicios - Servicios de instalaciones"/>
    <s v="MANTENIMIENTO SISTEMA ELECTRICO DE DISTRIBUCION DE MEDIA Y BAJA TENSION _x000a_"/>
    <s v="72151500"/>
    <s v="MÍNIMA CUANTÍA"/>
    <n v="0"/>
    <n v="0"/>
    <n v="10"/>
    <n v="1"/>
    <n v="30000000"/>
    <s v="GLOBAL"/>
    <s v=""/>
  </r>
  <r>
    <x v="13"/>
    <x v="67"/>
    <s v="02-02-02-005-004-06"/>
    <s v="Adquisición de servicios - Servicios de instalaciones"/>
    <s v="MANTENIMIENTO REDES ELECTRICAS _x000a_"/>
    <s v="72151500"/>
    <s v="SELECCIÓN ABREVIADA MENOR CUANTÍA"/>
    <n v="0"/>
    <n v="0"/>
    <n v="10"/>
    <n v="1"/>
    <n v="50000000"/>
    <s v="GLOBAL"/>
    <s v=""/>
  </r>
  <r>
    <x v="13"/>
    <x v="14"/>
    <s v="02-02-02-008-007-01-5"/>
    <s v="Adquisición de servicios - Servicios de mantenimiento y reparación de otra maquinaria y otro equipo"/>
    <s v="MANTENIMIENTO EQUIPO AGRICOLA_x000a__x000a_"/>
    <s v="72151800"/>
    <s v="MÍNIMA CUANTÍA"/>
    <n v="0"/>
    <n v="0"/>
    <n v="10"/>
    <n v="1"/>
    <n v="23803078.530000001"/>
    <s v="GLOBAL"/>
    <s v=""/>
  </r>
  <r>
    <x v="13"/>
    <x v="16"/>
    <s v="02-02-02-006-004"/>
    <s v="Adquisición de servicios - Servicios de transporte de pasajeros"/>
    <s v="TIQUETES PARA TRANSPORTE TERRESTRE VIG FUTURA 2023_x000a_"/>
    <s v="78111800"/>
    <s v="MÍNIMA CUANTÍA"/>
    <n v="0"/>
    <n v="0"/>
    <n v="10"/>
    <n v="1"/>
    <n v="28000000"/>
    <s v="GLOBAL"/>
    <s v=""/>
  </r>
  <r>
    <x v="13"/>
    <x v="16"/>
    <s v="02-02-02-006-004"/>
    <s v="Adquisición de servicios - Servicios de transporte de pasajeros"/>
    <s v="TIQUETES PARA TRANSPORTE TERRESTRE VIGENCIA AMARRE 2024_x000a_"/>
    <s v="78111800"/>
    <s v="MÍNIMA CUANTÍA"/>
    <n v="0"/>
    <n v="0"/>
    <n v="10"/>
    <n v="1"/>
    <n v="2500000"/>
    <s v="GLOBAL"/>
    <s v=""/>
  </r>
  <r>
    <x v="13"/>
    <x v="20"/>
    <s v="02-02-02-008-004-02"/>
    <s v="Adquisición de servicios - Servicios de telecomunicaciones a través de internet"/>
    <s v="SERVICIO DE INTERNET CPMS_x000a_"/>
    <s v="81112100"/>
    <s v="SOLICITUD DE INFORMACIÓN A LOS PROVEEDORES"/>
    <n v="0"/>
    <n v="0"/>
    <n v="10"/>
    <n v="1"/>
    <n v="1622500"/>
    <s v="GLOBAL"/>
    <s v=""/>
  </r>
  <r>
    <x v="13"/>
    <x v="19"/>
    <s v="02-02-02-006-009-01"/>
    <s v="Adquisición de servicios - Servicios de distribución de electricidad, y servicios de distribución de gas (por cuenta propia)"/>
    <s v="SERVICIO DE ENERGIA_x000a_"/>
    <s v="83101800"/>
    <s v="SOLICITUD DE INFORMACIÓN A LOS PROVEEDORES"/>
    <n v="0"/>
    <n v="0"/>
    <n v="10"/>
    <n v="1"/>
    <n v="13000000"/>
    <s v="GLOBAL"/>
    <s v=""/>
  </r>
  <r>
    <x v="13"/>
    <x v="77"/>
    <s v="08-03"/>
    <s v="Tasas y derechos administrativos"/>
    <s v="PAGO DE IMPUESTOS    &quot; CONCESIÓN Y TASAS RETRIBUTIVAS POR VERTIMIENTO DE AGUA &quot;CORMACARENA_x000a_"/>
    <s v="93161800"/>
    <s v="SOLICITUD DE INFORMACIÓN A LOS PROVEEDORES"/>
    <n v="0"/>
    <n v="0"/>
    <n v="10"/>
    <n v="1"/>
    <n v="687916"/>
    <s v="GLOBAL"/>
    <s v=""/>
  </r>
  <r>
    <x v="13"/>
    <x v="2"/>
    <s v="02-02-01-003-006-09"/>
    <s v="Materiales y suministros - Otros productos plásticos"/>
    <s v="AMARRAS 15CM"/>
    <s v="10141601"/>
    <s v="SELECCIÓN ABREVIADA SUBASTA INVERSA (NO DISPONIBLE)"/>
    <n v="0"/>
    <n v="0"/>
    <n v="10"/>
    <n v="10"/>
    <n v="220483.20000000001"/>
    <s v="Unidad"/>
    <s v=""/>
  </r>
  <r>
    <x v="13"/>
    <x v="65"/>
    <s v="02-02-01-004-006-09"/>
    <s v="Materiales y suministros - Otro equipo eléctrico y sus partes y piezas"/>
    <s v="ELECTRODOS DE BARRA CAJA X 50 UND (ELECTROD ROD)"/>
    <s v="11101507"/>
    <s v="SELECCIÓN ABREVIADA SUBASTA INVERSA (NO DISPONIBLE)"/>
    <n v="0"/>
    <n v="0"/>
    <n v="10"/>
    <n v="3"/>
    <n v="3150000"/>
    <s v="Unidad"/>
    <s v=""/>
  </r>
  <r>
    <x v="13"/>
    <x v="65"/>
    <s v="02-02-01-004-006-09"/>
    <s v="Materiales y suministros - Otro equipo eléctrico y sus partes y piezas"/>
    <s v="ELECTRODOS DE DISCO CAJA X 500 UND (ELECTROD DISC)"/>
    <s v="11101507"/>
    <s v="SELECCIÓN ABREVIADA SUBASTA INVERSA (NO DISPONIBLE)"/>
    <n v="0"/>
    <n v="0"/>
    <n v="10"/>
    <n v="1"/>
    <n v="1050000"/>
    <s v="Unidad"/>
    <s v=""/>
  </r>
  <r>
    <x v="13"/>
    <x v="7"/>
    <s v="02-02-01-003-004-02"/>
    <s v="Materiales y suministros - Productos químicos inorgánicos básicos n. C. P."/>
    <s v="NITROGENO GASEOSO INDUSTRIAL (2900 - 3000 PSI) (AMARRE VIEGENCIAS FUTURAS - 2024)"/>
    <s v="12141903"/>
    <s v="SELECCIÓN ABREVIADA SUBASTA INVERSA (NO DISPONIBLE)"/>
    <n v="0"/>
    <n v="0"/>
    <n v="10"/>
    <n v="60"/>
    <n v="960000"/>
    <s v="Metro cúbico"/>
    <s v=""/>
  </r>
  <r>
    <x v="13"/>
    <x v="7"/>
    <s v="02-02-01-003-004-02"/>
    <s v="Materiales y suministros - Productos químicos inorgánicos básicos n. C. P."/>
    <s v="NITROGENO GASEOSO INDUSTRIAL (2900 - 3000 PSI)"/>
    <s v="12141903"/>
    <s v="SELECCIÓN ABREVIADA SUBASTA INVERSA (NO DISPONIBLE)"/>
    <n v="0"/>
    <n v="0"/>
    <n v="10"/>
    <n v="550"/>
    <n v="10013850"/>
    <s v="Metro cúbico"/>
    <s v=""/>
  </r>
  <r>
    <x v="13"/>
    <x v="7"/>
    <s v="02-02-01-003-004-02"/>
    <s v="Materiales y suministros - Productos químicos inorgánicos básicos n. C. P."/>
    <s v="OXIGENO GASEOSO INDUSTRIAL (2900 - 3000 PSI)"/>
    <s v="12141904"/>
    <s v="SELECCIÓN ABREVIADA SUBASTA INVERSA (NO DISPONIBLE)"/>
    <n v="0"/>
    <n v="0"/>
    <n v="10"/>
    <n v="940"/>
    <n v="16611210"/>
    <s v="Metro cúbico"/>
    <s v=""/>
  </r>
  <r>
    <x v="13"/>
    <x v="7"/>
    <s v="02-02-01-003-004-02"/>
    <s v="Materiales y suministros - Productos químicos inorgánicos básicos n. C. P."/>
    <s v="OXIGENO GASEOSO INDUSTRIAL (2900 - 3000 PSI) (AMARRE VIEGENCIAS FUTURAS - 2024)"/>
    <s v="12141904"/>
    <s v="SELECCIÓN ABREVIADA SUBASTA INVERSA (NO DISPONIBLE)"/>
    <n v="0"/>
    <n v="0"/>
    <n v="10"/>
    <n v="80"/>
    <n v="1200000"/>
    <s v="Metro cúbico"/>
    <s v=""/>
  </r>
  <r>
    <x v="13"/>
    <x v="3"/>
    <s v="02-02-01-003-005-03"/>
    <s v="Materiales y suministros - Jabón, preparados para limpieza, perfumes y preparados de tocador"/>
    <s v="LIMPIADOR DIELECTRICO P/N 10229146"/>
    <s v="12161803"/>
    <s v="SELECCIÓN ABREVIADA SUBASTA INVERSA (NO DISPONIBLE)"/>
    <n v="0"/>
    <n v="0"/>
    <n v="10"/>
    <n v="19"/>
    <n v="1020841.5"/>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RBAN 27 L"/>
    <s v="12164201"/>
    <s v="SELECCIÓN ABREVIADA SUBASTA INVERSA (NO DISPONIBLE)"/>
    <n v="0"/>
    <n v="0"/>
    <n v="10"/>
    <n v="5"/>
    <n v="650000"/>
    <s v="Unidad"/>
    <s v=""/>
  </r>
  <r>
    <x v="13"/>
    <x v="7"/>
    <s v="02-02-01-003-004-01"/>
    <s v="Materiales y suministros - Químicos orgánicos básicos"/>
    <s v="ALCOHOL DESNATURALIZADO INDUSTRIAL 70%"/>
    <s v="12352104"/>
    <s v="SELECCIÓN ABREVIADA SUBASTA INVERSA (NO DISPONIBLE)"/>
    <n v="0"/>
    <n v="0"/>
    <n v="10"/>
    <n v="9"/>
    <n v="730207.79999999993"/>
    <s v="Unidad"/>
    <s v=""/>
  </r>
  <r>
    <x v="13"/>
    <x v="3"/>
    <s v="02-02-01-003-005-04"/>
    <s v="Materiales y suministros - Productos químicos n. C. P."/>
    <s v="SILICONA GRIS X 70ML"/>
    <s v="12352310"/>
    <s v="SELECCIÓN ABREVIADA SUBASTA INVERSA (NO DISPONIBLE)"/>
    <n v="0"/>
    <n v="0"/>
    <n v="10"/>
    <n v="10"/>
    <n v="250000"/>
    <s v="Unidad"/>
    <s v=""/>
  </r>
  <r>
    <x v="13"/>
    <x v="3"/>
    <s v="02-02-01-003-005-04"/>
    <s v="Materiales y suministros - Productos químicos n. C. P."/>
    <s v="SILICONA P/N RTV157 "/>
    <s v="12352310"/>
    <s v="SELECCIÓN ABREVIADA SUBASTA INVERSA (NO DISPONIBLE)"/>
    <n v="0"/>
    <n v="0"/>
    <n v="10"/>
    <n v="10"/>
    <n v="2500000"/>
    <s v="Unidad"/>
    <s v=""/>
  </r>
  <r>
    <x v="13"/>
    <x v="3"/>
    <s v="02-02-01-003-005-04"/>
    <s v="Materiales y suministros - Productos químicos n. C. P."/>
    <s v="SILICONA BLANCA DOW CORNING"/>
    <s v="12352310"/>
    <s v="SELECCIÓN ABREVIADA SUBASTA INVERSA (NO DISPONIBLE)"/>
    <n v="0"/>
    <n v="0"/>
    <n v="10"/>
    <n v="17"/>
    <n v="2040000"/>
    <s v="Unidad"/>
    <s v=""/>
  </r>
  <r>
    <x v="13"/>
    <x v="3"/>
    <s v="02-02-01-003-005-04"/>
    <s v="Materiales y suministros - Productos químicos n. C. P."/>
    <s v="SILICONA ROJA ALTA TEMPERATURA"/>
    <s v="12352310"/>
    <s v="SELECCIÓN ABREVIADA SUBASTA INVERSA (NO DISPONIBLE)"/>
    <n v="0"/>
    <n v="0"/>
    <n v="10"/>
    <n v="10"/>
    <n v="150000"/>
    <s v="Unidad"/>
    <s v=""/>
  </r>
  <r>
    <x v="13"/>
    <x v="3"/>
    <s v="02-02-01-003-005-04"/>
    <s v="Materiales y suministros - Productos químicos n. C. P."/>
    <s v="SILICONA TRANSPARENTE TIPO MARINE "/>
    <s v="12352310"/>
    <s v="SELECCIÓN ABREVIADA SUBASTA INVERSA (NO DISPONIBLE)"/>
    <n v="0"/>
    <n v="0"/>
    <n v="10"/>
    <n v="120"/>
    <n v="24000000"/>
    <s v="Unidad"/>
    <s v=""/>
  </r>
  <r>
    <x v="13"/>
    <x v="7"/>
    <s v="02-02-01-003-004-01"/>
    <s v="Materiales y suministros - Químicos orgánicos básicos"/>
    <s v="ACETILENO INDUSTRIAL (AMARRE VIEGENCIAS FUTURAS - 2024)"/>
    <s v="15111506"/>
    <s v="SELECCIÓN ABREVIADA SUBASTA INVERSA (NO DISPONIBLE)"/>
    <n v="0"/>
    <n v="0"/>
    <n v="10"/>
    <n v="4"/>
    <n v="189060"/>
    <s v="Kilogramo"/>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ISO 46"/>
    <s v="15121504"/>
    <s v="SELECCIÓN ABREVIADA SUBASTA INVERSA (NO DISPONIBLE)"/>
    <n v="0"/>
    <n v="0"/>
    <n v="10"/>
    <n v="6"/>
    <n v="3000000"/>
    <s v="Galón"/>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TEXAMATIC FLUID"/>
    <s v="15121504"/>
    <s v="SELECCIÓN ABREVIADA SUBASTA INVERSA (NO DISPONIBLE)"/>
    <n v="0"/>
    <n v="0"/>
    <n v="10"/>
    <n v="55"/>
    <n v="2475000"/>
    <s v="Galón"/>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TEXAMATIC"/>
    <s v="15121504"/>
    <s v="SELECCIÓN ABREVIADA SUBASTA INVERSA (NO DISPONIBLE)"/>
    <n v="0"/>
    <n v="0"/>
    <n v="10"/>
    <n v="6"/>
    <n v="300000"/>
    <s v="Galón"/>
    <s v=""/>
  </r>
  <r>
    <x v="13"/>
    <x v="3"/>
    <s v="02-02-01-003-005-03"/>
    <s v="Materiales y suministros - Jabón, preparados para limpieza, perfumes y preparados de tocador"/>
    <s v="SHAMPOO AERONAUTICO "/>
    <s v="15121517"/>
    <s v="SELECCIÓN ABREVIADA SUBASTA INVERSA (NO DISPONIBLE)"/>
    <n v="0"/>
    <n v="0"/>
    <n v="10"/>
    <n v="220"/>
    <n v="43236793.600000001"/>
    <s v="Galón"/>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PROPOSITO WD-40"/>
    <s v="15121520"/>
    <s v="SELECCIÓN ABREVIADA SUBASTA INVERSA (NO DISPONIBLE)"/>
    <n v="0"/>
    <n v="0"/>
    <n v="10"/>
    <n v="200"/>
    <n v="7000000"/>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12-100 (SPECTROMETRIC OIL STANDARD D12-100) 240 ML"/>
    <s v="15121806"/>
    <s v="SELECCIÓN ABREVIADA SUBASTA INVERSA (NO DISPONIBLE)"/>
    <n v="0"/>
    <n v="0"/>
    <n v="10"/>
    <n v="2"/>
    <n v="1000000"/>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12-5 (SPECTROMETRIC OIL STANDARD D12-5 )240 ML_x000a_"/>
    <s v="15121806"/>
    <s v="SELECCIÓN ABREVIADA SUBASTA INVERSA (NO DISPONIBLE)"/>
    <n v="0"/>
    <n v="0"/>
    <n v="10"/>
    <n v="1"/>
    <n v="496783.66"/>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19-0 (SPECTROMETRIC OIL STANDARD D19-0 ) 240 ML"/>
    <s v="15121806"/>
    <s v="SELECCIÓN ABREVIADA SUBASTA INVERSA (NO DISPONIBLE)"/>
    <n v="0"/>
    <n v="0"/>
    <n v="10"/>
    <n v="1"/>
    <n v="500000"/>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TÁNDAR ESPECTOFOTOMETRICO D3-100 (SPECTROMETRIC OIL STANDARD D3-100) 240 ML"/>
    <s v="15121806"/>
    <s v="SELECCIÓN ABREVIADA SUBASTA INVERSA (NO DISPONIBLE)"/>
    <n v="0"/>
    <n v="0"/>
    <n v="10"/>
    <n v="2"/>
    <n v="1000000"/>
    <s v="Unidad"/>
    <s v=""/>
  </r>
  <r>
    <x v="13"/>
    <x v="36"/>
    <s v="02-01-01-004-004-02"/>
    <s v="Activos fijos - Máquinas herramientas y sus partes, piezas y accesorios"/>
    <s v="VEHICULO UTILITARIO GATOR TE 4X2"/>
    <s v="20102305"/>
    <s v="SELECCIÓN ABREVIADA SUBASTA INVERSA (NO DISPONIBLE)"/>
    <n v="0"/>
    <n v="0"/>
    <n v="10"/>
    <n v="1"/>
    <n v="86358300"/>
    <s v="Unidad"/>
    <s v=""/>
  </r>
  <r>
    <x v="13"/>
    <x v="5"/>
    <s v="02-02-01-004-002"/>
    <s v="Materiales y suministros - Productos metálicos elaborados (excepto maquinaria y equipo)"/>
    <s v="BROCA HSS-27"/>
    <s v="20111614"/>
    <s v="SELECCIÓN ABREVIADA SUBASTA INVERSA (NO DISPONIBLE)"/>
    <n v="0"/>
    <n v="0"/>
    <n v="10"/>
    <n v="50"/>
    <n v="1000000"/>
    <s v="Unidad"/>
    <s v=""/>
  </r>
  <r>
    <x v="13"/>
    <x v="5"/>
    <s v="02-02-01-004-002"/>
    <s v="Materiales y suministros - Productos metálicos elaborados (excepto maquinaria y equipo)"/>
    <s v="BROCA HSS-5/32"/>
    <s v="20111614"/>
    <s v="SELECCIÓN ABREVIADA SUBASTA INVERSA (NO DISPONIBLE)"/>
    <n v="0"/>
    <n v="0"/>
    <n v="10"/>
    <n v="50"/>
    <n v="200000"/>
    <s v="Unidad"/>
    <s v=""/>
  </r>
  <r>
    <x v="13"/>
    <x v="5"/>
    <s v="02-02-01-004-002"/>
    <s v="Materiales y suministros - Productos metálicos elaborados (excepto maquinaria y equipo)"/>
    <s v="BROCA BC-21"/>
    <s v="20111614"/>
    <s v="SELECCIÓN ABREVIADA SUBASTA INVERSA (NO DISPONIBLE)"/>
    <n v="0"/>
    <n v="0"/>
    <n v="10"/>
    <n v="100"/>
    <n v="1000000"/>
    <s v="Unidad"/>
    <s v=""/>
  </r>
  <r>
    <x v="13"/>
    <x v="5"/>
    <s v="02-02-01-004-002"/>
    <s v="Materiales y suministros - Productos metálicos elaborados (excepto maquinaria y equipo)"/>
    <s v="BROCA HSS-3/16"/>
    <s v="20111614"/>
    <s v="SELECCIÓN ABREVIADA SUBASTA INVERSA (NO DISPONIBLE)"/>
    <n v="0"/>
    <n v="0"/>
    <n v="10"/>
    <n v="50"/>
    <n v="250000"/>
    <s v="Unidad"/>
    <s v=""/>
  </r>
  <r>
    <x v="13"/>
    <x v="5"/>
    <s v="02-02-01-004-002"/>
    <s v="Materiales y suministros - Productos metálicos elaborados (excepto maquinaria y equipo)"/>
    <s v="RETENEDOR PARA BROCA 18-DS-40"/>
    <s v="20111614"/>
    <s v="SELECCIÓN ABREVIADA SUBASTA INVERSA (NO DISPONIBLE)"/>
    <n v="0"/>
    <n v="0"/>
    <n v="10"/>
    <n v="6"/>
    <n v="90000"/>
    <s v="Unidad"/>
    <s v=""/>
  </r>
  <r>
    <x v="13"/>
    <x v="5"/>
    <s v="02-02-01-004-002"/>
    <s v="Materiales y suministros - Productos metálicos elaborados (excepto maquinaria y equipo)"/>
    <s v="RETENEDOR PARA BROCA  18-DS-30"/>
    <s v="20111614"/>
    <s v="SELECCIÓN ABREVIADA SUBASTA INVERSA (NO DISPONIBLE)"/>
    <n v="0"/>
    <n v="0"/>
    <n v="10"/>
    <n v="6"/>
    <n v="90000"/>
    <s v="Unidad"/>
    <s v=""/>
  </r>
  <r>
    <x v="13"/>
    <x v="5"/>
    <s v="02-02-01-004-002"/>
    <s v="Materiales y suministros - Productos metálicos elaborados (excepto maquinaria y equipo)"/>
    <s v="RETENEDOR PARA BROCA 18-DS-21"/>
    <s v="20111614"/>
    <s v="SELECCIÓN ABREVIADA SUBASTA INVERSA (NO DISPONIBLE)"/>
    <n v="0"/>
    <n v="0"/>
    <n v="10"/>
    <n v="6"/>
    <n v="90000"/>
    <s v="Unidad"/>
    <s v=""/>
  </r>
  <r>
    <x v="13"/>
    <x v="5"/>
    <s v="02-02-01-004-002"/>
    <s v="Materiales y suministros - Productos metálicos elaborados (excepto maquinaria y equipo)"/>
    <s v="RETENEDOR PARA BROCA 18-DS-10 "/>
    <s v="20111614"/>
    <s v="SELECCIÓN ABREVIADA SUBASTA INVERSA (NO DISPONIBLE)"/>
    <n v="0"/>
    <n v="0"/>
    <n v="10"/>
    <n v="6"/>
    <n v="90000"/>
    <s v="Unidad"/>
    <s v=""/>
  </r>
  <r>
    <x v="13"/>
    <x v="5"/>
    <s v="02-02-01-004-002"/>
    <s v="Materiales y suministros - Productos metálicos elaborados (excepto maquinaria y equipo)"/>
    <s v="KIT DE ESTAMPADORES PARA REMACHADORA"/>
    <s v="20111614"/>
    <s v="SELECCIÓN ABREVIADA SUBASTA INVERSA (NO DISPONIBLE)"/>
    <n v="0"/>
    <n v="0"/>
    <n v="10"/>
    <n v="5"/>
    <n v="2500000"/>
    <s v="Unidad"/>
    <s v=""/>
  </r>
  <r>
    <x v="13"/>
    <x v="5"/>
    <s v="02-02-01-004-002"/>
    <s v="Materiales y suministros - Productos metálicos elaborados (excepto maquinaria y equipo)"/>
    <s v="BROCA HSS-3/32"/>
    <s v="20111614"/>
    <s v="SELECCIÓN ABREVIADA SUBASTA INVERSA (NO DISPONIBLE)"/>
    <n v="0"/>
    <n v="0"/>
    <n v="10"/>
    <n v="50"/>
    <n v="200000"/>
    <s v="Unidad"/>
    <s v=""/>
  </r>
  <r>
    <x v="13"/>
    <x v="5"/>
    <s v="02-02-01-004-002"/>
    <s v="Materiales y suministros - Productos metálicos elaborados (excepto maquinaria y equipo)"/>
    <s v="BROCA BC-40"/>
    <s v="20111614"/>
    <s v="SELECCIÓN ABREVIADA SUBASTA INVERSA (NO DISPONIBLE)"/>
    <n v="0"/>
    <n v="0"/>
    <n v="10"/>
    <n v="100"/>
    <n v="2000000"/>
    <s v="Unidad"/>
    <s v=""/>
  </r>
  <r>
    <x v="13"/>
    <x v="5"/>
    <s v="02-02-01-004-002"/>
    <s v="Materiales y suministros - Productos metálicos elaborados (excepto maquinaria y equipo)"/>
    <s v="BROCA HSS-1/8"/>
    <s v="20111614"/>
    <s v="SELECCIÓN ABREVIADA SUBASTA INVERSA (NO DISPONIBLE)"/>
    <n v="0"/>
    <n v="0"/>
    <n v="10"/>
    <n v="50"/>
    <n v="200000"/>
    <s v="Unidad"/>
    <s v=""/>
  </r>
  <r>
    <x v="13"/>
    <x v="5"/>
    <s v="02-02-01-004-002"/>
    <s v="Materiales y suministros - Productos metálicos elaborados (excepto maquinaria y equipo)"/>
    <s v="BROCA HSS-30"/>
    <s v="20111614"/>
    <s v="SELECCIÓN ABREVIADA SUBASTA INVERSA (NO DISPONIBLE)"/>
    <n v="0"/>
    <n v="0"/>
    <n v="10"/>
    <n v="50"/>
    <n v="1000000"/>
    <s v="Unidad"/>
    <s v=""/>
  </r>
  <r>
    <x v="13"/>
    <x v="36"/>
    <s v="02-01-01-004-004-02"/>
    <s v="Activos fijos - Máquinas herramientas y sus partes, piezas y accesorios"/>
    <s v="GATO HIDRAULICO 10 TONELADAS"/>
    <s v="24101612"/>
    <s v="SELECCIÓN ABREVIADA SUBASTA INVERSA (NO DISPONIBLE)"/>
    <n v="0"/>
    <n v="0"/>
    <n v="10"/>
    <n v="2"/>
    <n v="73637200"/>
    <s v="Unidad"/>
    <s v=""/>
  </r>
  <r>
    <x v="13"/>
    <x v="2"/>
    <s v="02-02-01-003-006-09"/>
    <s v="Materiales y suministros - Otros productos plásticos"/>
    <s v="&quot;GAVETA PLASTICA MODULAR ABIERTA PS-09&quot;"/>
    <s v="24102004"/>
    <s v="SELECCIÓN ABREVIADA SUBASTA INVERSA (NO DISPONIBLE)"/>
    <n v="0"/>
    <n v="0"/>
    <n v="10"/>
    <n v="429"/>
    <n v="15014609.609999999"/>
    <s v="Unidad"/>
    <s v=""/>
  </r>
  <r>
    <x v="13"/>
    <x v="2"/>
    <s v="02-02-01-003-006-09"/>
    <s v="Materiales y suministros - Otros productos plásticos"/>
    <s v="&quot;GAVETA PLASTICA MODULAR ABIERTA PS-07&quot;"/>
    <s v="24102004"/>
    <s v="SELECCIÓN ABREVIADA SUBASTA INVERSA (NO DISPONIBLE)"/>
    <n v="0"/>
    <n v="0"/>
    <n v="10"/>
    <n v="52"/>
    <n v="1931955.48"/>
    <s v="Unidad"/>
    <s v=""/>
  </r>
  <r>
    <x v="13"/>
    <x v="63"/>
    <s v="02-02-01-004-004-02"/>
    <s v="Materiales y suministros - Máquinas herramientas y sus partes, piezas y accesorios"/>
    <s v="EXTRACTOR DE ESTIBAS"/>
    <s v="24102105"/>
    <s v="SELECCIÓN ABREVIADA SUBASTA INVERSA (NO DISPONIBLE)"/>
    <n v="0"/>
    <n v="0"/>
    <n v="10"/>
    <n v="1"/>
    <n v="508138.33"/>
    <s v="Unidad"/>
    <s v=""/>
  </r>
  <r>
    <x v="13"/>
    <x v="2"/>
    <s v="02-02-01-003-006-04"/>
    <s v="Materiales y suministros - Productos de empaque y envasado, de plástico"/>
    <s v="BOLSA / PROTECTOR HERMÉTICO 7X14 CMS (TIPO ZIPLOC)"/>
    <s v="24111514"/>
    <s v="SELECCIÓN ABREVIADA SUBASTA INVERSA (NO DISPONIBLE)"/>
    <n v="0"/>
    <n v="0"/>
    <n v="10"/>
    <n v="1000"/>
    <n v="148750"/>
    <s v="Unidad"/>
    <s v=""/>
  </r>
  <r>
    <x v="13"/>
    <x v="2"/>
    <s v="02-02-01-003-006-04"/>
    <s v="Materiales y suministros - Productos de empaque y envasado, de plástico"/>
    <s v="BOLSA / PROTECTOR HERMÉTICO 14X16  CMS (TIPO ZIPLOC)"/>
    <s v="24111514"/>
    <s v="SELECCIÓN ABREVIADA SUBASTA INVERSA (NO DISPONIBLE)"/>
    <n v="0"/>
    <n v="0"/>
    <n v="10"/>
    <n v="1002"/>
    <n v="197935.08"/>
    <s v="Unidad"/>
    <s v=""/>
  </r>
  <r>
    <x v="13"/>
    <x v="2"/>
    <s v="02-02-01-003-006-04"/>
    <s v="Materiales y suministros - Productos de empaque y envasado, de plástico"/>
    <s v="BOLSA / PROTECTOR HERMÉTICO 25X35 CMS (TIPO ZIPLOC)"/>
    <s v="24111514"/>
    <s v="SELECCIÓN ABREVIADA SUBASTA INVERSA (NO DISPONIBLE)"/>
    <n v="0"/>
    <n v="0"/>
    <n v="10"/>
    <n v="1000"/>
    <n v="322490"/>
    <s v="Unidad"/>
    <s v=""/>
  </r>
  <r>
    <x v="13"/>
    <x v="61"/>
    <s v="02-02-01-003-007-01"/>
    <s v="Materiales y suministros - Vidrio y productos de vidrio"/>
    <s v="JARRA DE VIDRIO TRANSPARENTE REF: BLSH40913XX"/>
    <s v="24112601"/>
    <s v="SELECCIÓN ABREVIADA SUBASTA INVERSA (NO DISPONIBLE)"/>
    <n v="0"/>
    <n v="0"/>
    <n v="10"/>
    <n v="1"/>
    <n v="90106.8"/>
    <s v="Unidad"/>
    <s v=""/>
  </r>
  <r>
    <x v="13"/>
    <x v="7"/>
    <s v="02-02-01-003-004-08"/>
    <s v="Materiales y suministros - Caucho sintético y facticio derivado del petróleo, mezclas de estos cauchos con caucho natural y gomas naturales similares, en formas primarias o en planchas, hojas o tiras"/>
    <s v="BOLSA DE LIENZO CON CORDON X 100"/>
    <s v="24121502"/>
    <s v="SELECCIÓN ABREVIADA SUBASTA INVERSA (NO DISPONIBLE)"/>
    <n v="0"/>
    <n v="0"/>
    <n v="10"/>
    <n v="1"/>
    <n v="157074.04999999999"/>
    <s v="Unidad"/>
    <s v=""/>
  </r>
  <r>
    <x v="13"/>
    <x v="7"/>
    <s v="02-02-01-003-004-01"/>
    <s v="Materiales y suministros - Químicos orgánicos básicos"/>
    <s v="REFRIGERANTE R134A PARA SISTEMAS DE AIRE ACONDICIONADO"/>
    <s v="24131513"/>
    <s v="SELECCIÓN ABREVIADA SUBASTA INVERSA (NO DISPONIBLE)"/>
    <n v="0"/>
    <n v="0"/>
    <n v="10"/>
    <n v="5"/>
    <n v="4881510.8999999994"/>
    <s v="Unidad"/>
    <s v=""/>
  </r>
  <r>
    <x v="13"/>
    <x v="2"/>
    <s v="02-02-01-003-006-04"/>
    <s v="Materiales y suministros - Productos de empaque y envasado, de plástico"/>
    <s v="BOLSAS DE BURBUJA"/>
    <s v="24141601"/>
    <s v="SELECCIÓN ABREVIADA SUBASTA INVERSA (NO DISPONIBLE)"/>
    <n v="0"/>
    <n v="0"/>
    <n v="10"/>
    <n v="161"/>
    <n v="462881.44"/>
    <s v="Unidad"/>
    <s v=""/>
  </r>
  <r>
    <x v="13"/>
    <x v="2"/>
    <s v="02-02-01-003-006-01"/>
    <s v="Materiales y suministros - Llantas de caucho y neumáticos (cámaras de aire)"/>
    <s v="LLANTAS REF. 215/75 R 17.5"/>
    <s v="25172503"/>
    <s v="SELECCIÓN ABREVIADA SUBASTA INVERSA (NO DISPONIBLE)"/>
    <n v="0"/>
    <n v="0"/>
    <n v="10"/>
    <n v="1"/>
    <n v="2154127.0499999998"/>
    <s v="Unidad"/>
    <s v=""/>
  </r>
  <r>
    <x v="13"/>
    <x v="2"/>
    <s v="02-02-01-003-006-01"/>
    <s v="Materiales y suministros - Llantas de caucho y neumáticos (cámaras de aire)"/>
    <s v="LLANTAS REF. 205/75 R 17.5"/>
    <s v="25172503"/>
    <s v="SELECCIÓN ABREVIADA SUBASTA INVERSA (NO DISPONIBLE)"/>
    <n v="0"/>
    <n v="0"/>
    <n v="10"/>
    <n v="4"/>
    <n v="4000000"/>
    <s v="Unidad"/>
    <s v=""/>
  </r>
  <r>
    <x v="13"/>
    <x v="2"/>
    <s v="02-02-01-003-006-01"/>
    <s v="Materiales y suministros - Llantas de caucho y neumáticos (cámaras de aire)"/>
    <s v="LLANTAS PARA CAMIONES PESADOS REFERENCIA 295/80R22,5"/>
    <s v="25172503"/>
    <s v="SELECCIÓN ABREVIADA SUBASTA INVERSA (NO DISPONIBLE)"/>
    <n v="0"/>
    <n v="0"/>
    <n v="10"/>
    <n v="2"/>
    <n v="3400000"/>
    <s v="Unidad"/>
    <s v=""/>
  </r>
  <r>
    <x v="13"/>
    <x v="2"/>
    <s v="02-02-01-003-006-01"/>
    <s v="Materiales y suministros - Llantas de caucho y neumáticos (cámaras de aire)"/>
    <s v="LLANTA P/N 5,00-8"/>
    <s v="25172504"/>
    <s v="SELECCIÓN ABREVIADA SUBASTA INVERSA (NO DISPONIBLE)"/>
    <n v="0"/>
    <n v="0"/>
    <n v="10"/>
    <n v="2"/>
    <n v="640000"/>
    <s v="Unidad"/>
    <s v=""/>
  </r>
  <r>
    <x v="13"/>
    <x v="2"/>
    <s v="02-02-01-003-006-01"/>
    <s v="Materiales y suministros - Llantas de caucho y neumáticos (cámaras de aire)"/>
    <s v="NEUMATICO P/N 5,00-8"/>
    <s v="25172504"/>
    <s v="SELECCIÓN ABREVIADA SUBASTA INVERSA (NO DISPONIBLE)"/>
    <n v="0"/>
    <n v="0"/>
    <n v="10"/>
    <n v="8"/>
    <n v="640000"/>
    <s v="Unidad"/>
    <s v=""/>
  </r>
  <r>
    <x v="13"/>
    <x v="2"/>
    <s v="02-02-01-003-006-01"/>
    <s v="Materiales y suministros - Llantas de caucho y neumáticos (cámaras de aire)"/>
    <s v="LLANTA P/N  6,00-9"/>
    <s v="25172504"/>
    <s v="SELECCIÓN ABREVIADA SUBASTA INVERSA (NO DISPONIBLE)"/>
    <n v="0"/>
    <n v="0"/>
    <n v="10"/>
    <n v="14"/>
    <n v="6300000"/>
    <s v="Unidad"/>
    <s v=""/>
  </r>
  <r>
    <x v="13"/>
    <x v="2"/>
    <s v="02-02-01-003-006-01"/>
    <s v="Materiales y suministros - Llantas de caucho y neumáticos (cámaras de aire)"/>
    <s v="NEUMATICO P/N 6,00-9"/>
    <s v="25172504"/>
    <s v="SELECCIÓN ABREVIADA SUBASTA INVERSA (NO DISPONIBLE)"/>
    <n v="0"/>
    <n v="0"/>
    <n v="10"/>
    <n v="10"/>
    <n v="900000"/>
    <s v="Unidad"/>
    <s v=""/>
  </r>
  <r>
    <x v="13"/>
    <x v="2"/>
    <s v="02-02-01-003-006-01"/>
    <s v="Materiales y suministros - Llantas de caucho y neumáticos (cámaras de aire)"/>
    <s v="LLANTA SELLO MATIC P/N 27X11.00 R14"/>
    <s v="25172504"/>
    <s v="SELECCIÓN ABREVIADA SUBASTA INVERSA (NO DISPONIBLE)"/>
    <n v="0"/>
    <n v="0"/>
    <n v="10"/>
    <n v="2"/>
    <n v="1700000"/>
    <s v="Unidad"/>
    <s v=""/>
  </r>
  <r>
    <x v="13"/>
    <x v="2"/>
    <s v="02-02-01-003-006-01"/>
    <s v="Materiales y suministros - Llantas de caucho y neumáticos (cámaras de aire)"/>
    <s v="LLANTA SELLO MATIC P/N 27X9.00R14"/>
    <s v="25172504"/>
    <s v="SELECCIÓN ABREVIADA SUBASTA INVERSA (NO DISPONIBLE)"/>
    <n v="0"/>
    <n v="0"/>
    <n v="10"/>
    <n v="2"/>
    <n v="1500000"/>
    <s v="Unidad"/>
    <s v=""/>
  </r>
  <r>
    <x v="13"/>
    <x v="2"/>
    <s v="02-02-01-003-006-01"/>
    <s v="Materiales y suministros - Llantas de caucho y neumáticos (cámaras de aire)"/>
    <s v="LLANTA SELLOMATIC P/N 25X13.00X9"/>
    <s v="25172504"/>
    <s v="SELECCIÓN ABREVIADA SUBASTA INVERSA (NO DISPONIBLE)"/>
    <n v="0"/>
    <n v="0"/>
    <n v="10"/>
    <n v="5"/>
    <n v="2400000"/>
    <s v="Unidad"/>
    <s v=""/>
  </r>
  <r>
    <x v="13"/>
    <x v="2"/>
    <s v="02-02-01-003-006-01"/>
    <s v="Materiales y suministros - Llantas de caucho y neumáticos (cámaras de aire)"/>
    <s v="LLANTA SELLOMATIC P/N 20.5X8.0-10"/>
    <s v="25172504"/>
    <s v="SELECCIÓN ABREVIADA SUBASTA INVERSA (NO DISPONIBLE)"/>
    <n v="0"/>
    <n v="0"/>
    <n v="10"/>
    <n v="1"/>
    <n v="400000"/>
    <s v="Unidad"/>
    <s v=""/>
  </r>
  <r>
    <x v="13"/>
    <x v="2"/>
    <s v="02-02-01-003-006-01"/>
    <s v="Materiales y suministros - Llantas de caucho y neumáticos (cámaras de aire)"/>
    <s v="LLANTA SELLOMATIC P/N 22.5X10-8"/>
    <s v="25172504"/>
    <s v="SELECCIÓN ABREVIADA SUBASTA INVERSA (NO DISPONIBLE)"/>
    <n v="0"/>
    <n v="0"/>
    <n v="10"/>
    <n v="4"/>
    <n v="1800000"/>
    <s v="Unidad"/>
    <s v=""/>
  </r>
  <r>
    <x v="13"/>
    <x v="2"/>
    <s v="02-02-01-003-006-01"/>
    <s v="Materiales y suministros - Llantas de caucho y neumáticos (cámaras de aire)"/>
    <s v="LLANTA CON NEUMATICO P/N 8.25-15"/>
    <s v="25172504"/>
    <s v="SELECCIÓN ABREVIADA SUBASTA INVERSA (NO DISPONIBLE)"/>
    <n v="0"/>
    <n v="0"/>
    <n v="10"/>
    <n v="6"/>
    <n v="6600000"/>
    <s v="Unidad"/>
    <s v=""/>
  </r>
  <r>
    <x v="13"/>
    <x v="2"/>
    <s v="02-02-01-003-006-01"/>
    <s v="Materiales y suministros - Llantas de caucho y neumáticos (cámaras de aire)"/>
    <s v="LLANTA CON NEUMATICO P/N 28X9-15NHS"/>
    <s v="25172504"/>
    <s v="SELECCIÓN ABREVIADA SUBASTA INVERSA (NO DISPONIBLE)"/>
    <n v="0"/>
    <n v="0"/>
    <n v="10"/>
    <n v="4"/>
    <n v="2720000"/>
    <s v="Unidad"/>
    <s v=""/>
  </r>
  <r>
    <x v="13"/>
    <x v="2"/>
    <s v="02-02-01-003-006-01"/>
    <s v="Materiales y suministros - Llantas de caucho y neumáticos (cámaras de aire)"/>
    <s v="LLANTA CON NEUMATICO P/N 400-8"/>
    <s v="25172504"/>
    <s v="SELECCIÓN ABREVIADA SUBASTA INVERSA (NO DISPONIBLE)"/>
    <n v="0"/>
    <n v="0"/>
    <n v="10"/>
    <n v="6"/>
    <n v="1200000"/>
    <s v="Unidad"/>
    <s v=""/>
  </r>
  <r>
    <x v="13"/>
    <x v="2"/>
    <s v="02-02-01-003-006-01"/>
    <s v="Materiales y suministros - Llantas de caucho y neumáticos (cámaras de aire)"/>
    <s v="LLANTA CON NEUMATICO P/N 6.90X9"/>
    <s v="25172504"/>
    <s v="SELECCIÓN ABREVIADA SUBASTA INVERSA (NO DISPONIBLE)"/>
    <n v="0"/>
    <n v="0"/>
    <n v="10"/>
    <n v="8"/>
    <n v="2400000"/>
    <s v="Unidad"/>
    <s v=""/>
  </r>
  <r>
    <x v="13"/>
    <x v="2"/>
    <s v="02-02-01-003-006-01"/>
    <s v="Materiales y suministros - Llantas de caucho y neumáticos (cámaras de aire)"/>
    <s v="LLANTA P/N 8.75-16.5"/>
    <s v="25172504"/>
    <s v="SELECCIÓN ABREVIADA SUBASTA INVERSA (NO DISPONIBLE)"/>
    <n v="0"/>
    <n v="0"/>
    <n v="10"/>
    <n v="8"/>
    <n v="5520000"/>
    <s v="Unidad"/>
    <s v=""/>
  </r>
  <r>
    <x v="13"/>
    <x v="2"/>
    <s v="02-02-01-003-006-01"/>
    <s v="Materiales y suministros - Llantas de caucho y neumáticos (cámaras de aire)"/>
    <s v="NEUMATICO P/N 8.75-16.5"/>
    <s v="25172504"/>
    <s v="SELECCIÓN ABREVIADA SUBASTA INVERSA (NO DISPONIBLE)"/>
    <n v="0"/>
    <n v="0"/>
    <n v="10"/>
    <n v="8"/>
    <n v="800000"/>
    <s v="Unidad"/>
    <s v=""/>
  </r>
  <r>
    <x v="13"/>
    <x v="2"/>
    <s v="02-02-01-003-006-01"/>
    <s v="Materiales y suministros - Llantas de caucho y neumáticos (cámaras de aire)"/>
    <s v="LLANTA MACIZA P/N 400-8"/>
    <s v="25172504"/>
    <s v="SELECCIÓN ABREVIADA SUBASTA INVERSA (NO DISPONIBLE)"/>
    <n v="0"/>
    <n v="0"/>
    <n v="10"/>
    <n v="4"/>
    <n v="1600000"/>
    <s v="Unidad"/>
    <s v=""/>
  </r>
  <r>
    <x v="13"/>
    <x v="2"/>
    <s v="02-02-01-003-006-01"/>
    <s v="Materiales y suministros - Llantas de caucho y neumáticos (cámaras de aire)"/>
    <s v="LLANTA MACIZA MONARCH P/N 5,00-8"/>
    <s v="25172504"/>
    <s v="SELECCIÓN ABREVIADA SUBASTA INVERSA (NO DISPONIBLE)"/>
    <n v="0"/>
    <n v="0"/>
    <n v="10"/>
    <n v="4"/>
    <n v="2000000"/>
    <s v="Unidad"/>
    <s v=""/>
  </r>
  <r>
    <x v="13"/>
    <x v="2"/>
    <s v="02-02-01-003-006-01"/>
    <s v="Materiales y suministros - Llantas de caucho y neumáticos (cámaras de aire)"/>
    <s v="JUEGO DE REPARACIÓN DE NEUMÁTICOS"/>
    <s v="25172511"/>
    <s v="SELECCIÓN ABREVIADA SUBASTA INVERSA (NO DISPONIBLE)"/>
    <n v="0"/>
    <n v="0"/>
    <n v="10"/>
    <n v="5"/>
    <n v="200000"/>
    <s v="Unidad"/>
    <s v=""/>
  </r>
  <r>
    <x v="13"/>
    <x v="65"/>
    <s v="02-02-01-004-006-09"/>
    <s v="Materiales y suministros - Otro equipo eléctrico y sus partes y piezas"/>
    <s v="MOTOR DE ARRANQUE"/>
    <s v="25173902"/>
    <s v="SELECCIÓN ABREVIADA SUBASTA INVERSA (NO DISPONIBLE)"/>
    <n v="0"/>
    <n v="0"/>
    <n v="10"/>
    <n v="2"/>
    <n v="4000000"/>
    <s v="Unidad"/>
    <s v=""/>
  </r>
  <r>
    <x v="13"/>
    <x v="7"/>
    <s v="02-02-01-003-004-01"/>
    <s v="Materiales y suministros - Químicos orgánicos básicos"/>
    <s v="REFRIGERANTE DE RADIADOR FREEZETONE"/>
    <s v="25174004"/>
    <s v="SELECCIÓN ABREVIADA SUBASTA INVERSA (NO DISPONIBLE)"/>
    <n v="0"/>
    <n v="0"/>
    <n v="10"/>
    <n v="25"/>
    <n v="4113056.5"/>
    <s v="Galón"/>
    <s v=""/>
  </r>
  <r>
    <x v="13"/>
    <x v="63"/>
    <s v="02-02-01-004-004-09"/>
    <s v="Materiales y suministros - Otra maquinaria para usos especiales y sus partes y piezas"/>
    <s v="BOQUILLA PARA ABASTECIMIENTO DE COMBUSTIBLE P/N 64200"/>
    <s v="25191506"/>
    <s v="SELECCIÓN ABREVIADA SUBASTA INVERSA (NO DISPONIBLE)"/>
    <n v="0"/>
    <n v="0"/>
    <n v="10"/>
    <n v="1"/>
    <n v="1810894.8599999999"/>
    <s v="Unidad"/>
    <s v=""/>
  </r>
  <r>
    <x v="13"/>
    <x v="36"/>
    <s v="02-01-01-004-004-02"/>
    <s v="Activos fijos - Máquinas herramientas y sus partes, piezas y accesorios"/>
    <s v="&quot;RED BOX RB25A AERONAVE POTENCIA DE ARRANQUE&quot;"/>
    <s v="25191709"/>
    <s v="SELECCIÓN ABREVIADA SUBASTA INVERSA (NO DISPONIBLE)"/>
    <n v="0"/>
    <n v="0"/>
    <n v="10"/>
    <n v="2"/>
    <n v="17754800"/>
    <s v="Unidad"/>
    <s v=""/>
  </r>
  <r>
    <x v="13"/>
    <x v="36"/>
    <s v="02-01-01-004-004-02"/>
    <s v="Activos fijos - Máquinas herramientas y sus partes, piezas y accesorios"/>
    <s v="HIDROLAVADORA 5HP INDUSTRIAL "/>
    <s v="26101111"/>
    <s v="SELECCIÓN ABREVIADA SUBASTA INVERSA (NO DISPONIBLE)"/>
    <n v="0"/>
    <n v="0"/>
    <n v="10"/>
    <n v="1"/>
    <n v="19516000"/>
    <s v="Unidad"/>
    <s v=""/>
  </r>
  <r>
    <x v="13"/>
    <x v="65"/>
    <s v="02-02-01-004-006-09"/>
    <s v="Materiales y suministros - Otro equipo eléctrico y sus partes y piezas"/>
    <s v="ALTERNATOR DELCO REMY"/>
    <s v="26101302"/>
    <s v="SELECCIÓN ABREVIADA SUBASTA INVERSA (NO DISPONIBLE)"/>
    <n v="0"/>
    <n v="0"/>
    <n v="10"/>
    <n v="1"/>
    <n v="498848.23"/>
    <s v="Unidad"/>
    <s v=""/>
  </r>
  <r>
    <x v="13"/>
    <x v="65"/>
    <s v="02-02-01-004-006-09"/>
    <s v="Materiales y suministros - Otro equipo eléctrico y sus partes y piezas"/>
    <s v="ALTERNADOR"/>
    <s v="26101302"/>
    <s v="SELECCIÓN ABREVIADA SUBASTA INVERSA (NO DISPONIBLE)"/>
    <n v="0"/>
    <n v="0"/>
    <n v="10"/>
    <n v="2"/>
    <n v="1600000"/>
    <s v="Unidad"/>
    <s v=""/>
  </r>
  <r>
    <x v="13"/>
    <x v="2"/>
    <s v="02-02-01-003-006-02"/>
    <s v="Materiales y suministros - Otros productos de caucho"/>
    <s v="CORREA MOTOR P/N A34"/>
    <s v="26111504"/>
    <s v="SELECCIÓN ABREVIADA SUBASTA INVERSA (NO DISPONIBLE)"/>
    <n v="0"/>
    <n v="0"/>
    <n v="10"/>
    <n v="1"/>
    <n v="45000"/>
    <s v="Unidad"/>
    <s v=""/>
  </r>
  <r>
    <x v="13"/>
    <x v="2"/>
    <s v="02-02-01-003-006-02"/>
    <s v="Materiales y suministros - Otros productos de caucho"/>
    <s v="CORREA MOTOR P/N D125X148517585"/>
    <s v="26111504"/>
    <s v="SELECCIÓN ABREVIADA SUBASTA INVERSA (NO DISPONIBLE)"/>
    <n v="0"/>
    <n v="0"/>
    <n v="10"/>
    <n v="1"/>
    <n v="100000"/>
    <s v="Unidad"/>
    <s v=""/>
  </r>
  <r>
    <x v="13"/>
    <x v="2"/>
    <s v="02-02-01-003-006-02"/>
    <s v="Materiales y suministros - Otros productos de caucho"/>
    <s v="CORREA MOTOR P/N 13A1065"/>
    <s v="26111504"/>
    <s v="SELECCIÓN ABREVIADA SUBASTA INVERSA (NO DISPONIBLE)"/>
    <n v="0"/>
    <n v="0"/>
    <n v="10"/>
    <n v="5"/>
    <n v="225000"/>
    <s v="Unidad"/>
    <s v=""/>
  </r>
  <r>
    <x v="13"/>
    <x v="2"/>
    <s v="02-02-01-003-006-02"/>
    <s v="Materiales y suministros - Otros productos de caucho"/>
    <s v="CORREA MOTOR P/N PK 1240"/>
    <s v="26111504"/>
    <s v="SELECCIÓN ABREVIADA SUBASTA INVERSA (NO DISPONIBLE)"/>
    <n v="0"/>
    <n v="0"/>
    <n v="10"/>
    <n v="1"/>
    <n v="120000"/>
    <s v="Unidad"/>
    <s v=""/>
  </r>
  <r>
    <x v="13"/>
    <x v="2"/>
    <s v="02-02-01-003-006-02"/>
    <s v="Materiales y suministros - Otros productos de caucho"/>
    <s v="CORREA MOTOR P/N 5503 A95"/>
    <s v="26111504"/>
    <s v="SELECCIÓN ABREVIADA SUBASTA INVERSA (NO DISPONIBLE)"/>
    <n v="0"/>
    <n v="0"/>
    <n v="10"/>
    <n v="1"/>
    <n v="100000"/>
    <s v="Unidad"/>
    <s v=""/>
  </r>
  <r>
    <x v="13"/>
    <x v="2"/>
    <s v="02-02-01-003-006-02"/>
    <s v="Materiales y suministros - Otros productos de caucho"/>
    <s v="CORREA MOTOR TRASERO P/N R123441"/>
    <s v="26111504"/>
    <s v="SELECCIÓN ABREVIADA SUBASTA INVERSA (NO DISPONIBLE)"/>
    <n v="0"/>
    <n v="0"/>
    <n v="10"/>
    <n v="1"/>
    <n v="150000"/>
    <s v="Unidad"/>
    <s v=""/>
  </r>
  <r>
    <x v="13"/>
    <x v="2"/>
    <s v="02-02-01-003-006-02"/>
    <s v="Materiales y suministros - Otros productos de caucho"/>
    <s v="CORREA MOTOR P/N 8PK1755"/>
    <s v="26111504"/>
    <s v="SELECCIÓN ABREVIADA SUBASTA INVERSA (NO DISPONIBLE)"/>
    <n v="0"/>
    <n v="0"/>
    <n v="10"/>
    <n v="2"/>
    <n v="240000"/>
    <s v="Unidad"/>
    <s v=""/>
  </r>
  <r>
    <x v="13"/>
    <x v="2"/>
    <s v="02-02-01-003-006-02"/>
    <s v="Materiales y suministros - Otros productos de caucho"/>
    <s v="CORREA MOTOR P/N 10PK1600"/>
    <s v="26111504"/>
    <s v="SELECCIÓN ABREVIADA SUBASTA INVERSA (NO DISPONIBLE)"/>
    <n v="0"/>
    <n v="0"/>
    <n v="10"/>
    <n v="2"/>
    <n v="200000"/>
    <s v="Unidad"/>
    <s v=""/>
  </r>
  <r>
    <x v="13"/>
    <x v="2"/>
    <s v="02-02-01-003-006-02"/>
    <s v="Materiales y suministros - Otros productos de caucho"/>
    <s v="CORREA MOTOR P/N 265779"/>
    <s v="26111504"/>
    <s v="SELECCIÓN ABREVIADA SUBASTA INVERSA (NO DISPONIBLE)"/>
    <n v="0"/>
    <n v="0"/>
    <n v="10"/>
    <n v="1"/>
    <n v="118932.77"/>
    <s v="Unidad"/>
    <s v=""/>
  </r>
  <r>
    <x v="13"/>
    <x v="2"/>
    <s v="02-02-01-003-006-02"/>
    <s v="Materiales y suministros - Otros productos de caucho"/>
    <s v="CORREA MOTOR P/N 04120-21757"/>
    <s v="26111504"/>
    <s v="SELECCIÓN ABREVIADA SUBASTA INVERSA (NO DISPONIBLE)"/>
    <n v="0"/>
    <n v="0"/>
    <n v="10"/>
    <n v="1"/>
    <n v="100000"/>
    <s v="Unidad"/>
    <s v=""/>
  </r>
  <r>
    <x v="13"/>
    <x v="2"/>
    <s v="02-02-01-003-006-02"/>
    <s v="Materiales y suministros - Otros productos de caucho"/>
    <s v="CORREA ALTERNADOR P/N 17400"/>
    <s v="26111504"/>
    <s v="SELECCIÓN ABREVIADA SUBASTA INVERSA (NO DISPONIBLE)"/>
    <n v="0"/>
    <n v="0"/>
    <n v="10"/>
    <n v="3"/>
    <n v="150000"/>
    <s v="Unidad"/>
    <s v=""/>
  </r>
  <r>
    <x v="13"/>
    <x v="2"/>
    <s v="02-02-01-003-006-02"/>
    <s v="Materiales y suministros - Otros productos de caucho"/>
    <s v="CORREA ALTERNADOR P/N 30-682-00"/>
    <s v="26111504"/>
    <s v="SELECCIÓN ABREVIADA SUBASTA INVERSA (NO DISPONIBLE)"/>
    <n v="0"/>
    <n v="0"/>
    <n v="10"/>
    <n v="2"/>
    <n v="160000"/>
    <s v="Unidad"/>
    <s v=""/>
  </r>
  <r>
    <x v="13"/>
    <x v="2"/>
    <s v="02-02-01-003-006-02"/>
    <s v="Materiales y suministros - Otros productos de caucho"/>
    <s v="CORREA ALTERNADOR P/N 11A1360"/>
    <s v="26111504"/>
    <s v="SELECCIÓN ABREVIADA SUBASTA INVERSA (NO DISPONIBLE)"/>
    <n v="0"/>
    <n v="0"/>
    <n v="10"/>
    <n v="2"/>
    <n v="200000"/>
    <s v="Unidad"/>
    <s v=""/>
  </r>
  <r>
    <x v="13"/>
    <x v="65"/>
    <s v="02-02-01-004-006-04"/>
    <s v="Materiales y suministros - Acumuladores, pilas y baterías primarias y sus partes y piezas"/>
    <s v="BATERIA S-JIAN 3,7 V 18650 LION BATERRY 4200 MAH 15,64WH"/>
    <s v="26111701"/>
    <s v="SELECCIÓN ABREVIADA SUBASTA INVERSA (NO DISPONIBLE)"/>
    <n v="0"/>
    <n v="0"/>
    <n v="10"/>
    <n v="30"/>
    <n v="300000"/>
    <s v="Unidad"/>
    <s v=""/>
  </r>
  <r>
    <x v="13"/>
    <x v="65"/>
    <s v="02-02-01-004-006-04"/>
    <s v="Materiales y suministros - Acumuladores, pilas y baterías primarias y sus partes y piezas"/>
    <s v="BATERÍA ALCALINA AA (PILAS AA)"/>
    <s v="26111702"/>
    <s v="SELECCIÓN ABREVIADA SUBASTA INVERSA (NO DISPONIBLE)"/>
    <n v="0"/>
    <n v="0"/>
    <n v="10"/>
    <n v="400"/>
    <n v="2600000"/>
    <s v="Unidad"/>
    <s v=""/>
  </r>
  <r>
    <x v="13"/>
    <x v="65"/>
    <s v="02-02-01-004-006-04"/>
    <s v="Materiales y suministros - Acumuladores, pilas y baterías primarias y sus partes y piezas"/>
    <s v="BATERÍA ALCALINA AAA (PILAS AAA)"/>
    <s v="26111702"/>
    <s v="SELECCIÓN ABREVIADA SUBASTA INVERSA (NO DISPONIBLE)"/>
    <n v="0"/>
    <n v="0"/>
    <n v="10"/>
    <n v="220"/>
    <n v="1100000"/>
    <s v="Unidad"/>
    <s v=""/>
  </r>
  <r>
    <x v="13"/>
    <x v="65"/>
    <s v="02-02-01-004-006-04"/>
    <s v="Materiales y suministros - Acumuladores, pilas y baterías primarias y sus partes y piezas"/>
    <s v="CARGADOR DE BATERIA"/>
    <s v="26111704"/>
    <s v="SELECCIÓN ABREVIADA SUBASTA INVERSA (NO DISPONIBLE)"/>
    <n v="0"/>
    <n v="0"/>
    <n v="10"/>
    <n v="1"/>
    <n v="1900000"/>
    <s v="Unidad"/>
    <s v=""/>
  </r>
  <r>
    <x v="13"/>
    <x v="65"/>
    <s v="02-02-01-004-006-04"/>
    <s v="Materiales y suministros - Acumuladores, pilas y baterías primarias y sus partes y piezas"/>
    <s v="CARGADOR ADAPTADOR"/>
    <s v="26111704"/>
    <s v="SELECCIÓN ABREVIADA SUBASTA INVERSA (NO DISPONIBLE)"/>
    <n v="0"/>
    <n v="0"/>
    <n v="10"/>
    <n v="1"/>
    <n v="298824.95"/>
    <s v="Unidad"/>
    <s v=""/>
  </r>
  <r>
    <x v="13"/>
    <x v="63"/>
    <s v="02-02-01-004-004-02"/>
    <s v="Materiales y suministros - Máquinas herramientas y sus partes, piezas y accesorios"/>
    <s v="CARGADOR DE BATERIAS"/>
    <s v="26111704"/>
    <s v="SELECCIÓN ABREVIADA SUBASTA INVERSA (NO DISPONIBLE)"/>
    <n v="0"/>
    <n v="0"/>
    <n v="10"/>
    <n v="3"/>
    <n v="965685"/>
    <s v="Unidad"/>
    <s v=""/>
  </r>
  <r>
    <x v="13"/>
    <x v="65"/>
    <s v="02-02-01-004-006-04"/>
    <s v="Materiales y suministros - Acumuladores, pilas y baterías primarias y sus partes y piezas"/>
    <s v="BATERIAS 9 V"/>
    <s v="26111709"/>
    <s v="SELECCIÓN ABREVIADA SUBASTA INVERSA (NO DISPONIBLE)"/>
    <n v="0"/>
    <n v="0"/>
    <n v="10"/>
    <n v="10"/>
    <n v="200000"/>
    <s v="Unidad"/>
    <s v=""/>
  </r>
  <r>
    <x v="13"/>
    <x v="65"/>
    <s v="02-02-01-004-006-04"/>
    <s v="Materiales y suministros - Acumuladores, pilas y baterías primarias y sus partes y piezas"/>
    <s v="BATERIAS P/N DCB205"/>
    <s v="26111711"/>
    <s v="SELECCIÓN ABREVIADA SUBASTA INVERSA (NO DISPONIBLE)"/>
    <n v="0"/>
    <n v="0"/>
    <n v="10"/>
    <n v="5"/>
    <n v="3500000"/>
    <s v="Unidad"/>
    <s v=""/>
  </r>
  <r>
    <x v="13"/>
    <x v="65"/>
    <s v="02-02-01-004-006-04"/>
    <s v="Materiales y suministros - Acumuladores, pilas y baterías primarias y sus partes y piezas"/>
    <s v="BATERIA DURACELL NI-MH 4000 MAH 10,8 VOLTS"/>
    <s v="26111721"/>
    <s v="SELECCIÓN ABREVIADA SUBASTA INVERSA (NO DISPONIBLE)"/>
    <n v="0"/>
    <n v="0"/>
    <n v="10"/>
    <n v="2"/>
    <n v="600000"/>
    <s v="Unidad"/>
    <s v=""/>
  </r>
  <r>
    <x v="13"/>
    <x v="65"/>
    <s v="02-02-01-004-006-04"/>
    <s v="Materiales y suministros - Acumuladores, pilas y baterías primarias y sus partes y piezas"/>
    <s v="POWER SMART – 10,8 V 4000 MAH NI-MH"/>
    <s v="26111721"/>
    <s v="SELECCIÓN ABREVIADA SUBASTA INVERSA (NO DISPONIBLE)"/>
    <n v="0"/>
    <n v="0"/>
    <n v="10"/>
    <n v="1"/>
    <n v="200000"/>
    <s v="Unidad"/>
    <s v=""/>
  </r>
  <r>
    <x v="13"/>
    <x v="65"/>
    <s v="02-02-01-004-006-04"/>
    <s v="Materiales y suministros - Acumuladores, pilas y baterías primarias y sus partes y piezas"/>
    <s v="BATERIA 31 MHD"/>
    <s v="26111801"/>
    <s v="SELECCIÓN ABREVIADA SUBASTA INVERSA (NO DISPONIBLE)"/>
    <n v="0"/>
    <n v="0"/>
    <n v="10"/>
    <n v="2"/>
    <n v="1800000"/>
    <s v="Unidad"/>
    <s v=""/>
  </r>
  <r>
    <x v="13"/>
    <x v="65"/>
    <s v="02-02-01-004-006-04"/>
    <s v="Materiales y suministros - Acumuladores, pilas y baterías primarias y sus partes y piezas"/>
    <s v="BATERIA 48800"/>
    <s v="26111801"/>
    <s v="SELECCIÓN ABREVIADA SUBASTA INVERSA (NO DISPONIBLE)"/>
    <n v="0"/>
    <n v="0"/>
    <n v="10"/>
    <n v="7"/>
    <n v="3500000"/>
    <s v="Unidad"/>
    <s v=""/>
  </r>
  <r>
    <x v="13"/>
    <x v="65"/>
    <s v="02-02-01-004-006-04"/>
    <s v="Materiales y suministros - Acumuladores, pilas y baterías primarias y sus partes y piezas"/>
    <s v="BATERIA 4D"/>
    <s v="26111801"/>
    <s v="SELECCIÓN ABREVIADA SUBASTA INVERSA (NO DISPONIBLE)"/>
    <n v="0"/>
    <n v="0"/>
    <n v="10"/>
    <n v="8"/>
    <n v="7200000"/>
    <s v="Unidad"/>
    <s v=""/>
  </r>
  <r>
    <x v="13"/>
    <x v="65"/>
    <s v="02-02-01-004-006-04"/>
    <s v="Materiales y suministros - Acumuladores, pilas y baterías primarias y sus partes y piezas"/>
    <s v="BATERIA NS-40D-PD  560 AMP"/>
    <s v="26111801"/>
    <s v="SELECCIÓN ABREVIADA SUBASTA INVERSA (NO DISPONIBLE)"/>
    <n v="0"/>
    <n v="0"/>
    <n v="10"/>
    <n v="7"/>
    <n v="1750000"/>
    <s v="Unidad"/>
    <s v=""/>
  </r>
  <r>
    <x v="13"/>
    <x v="65"/>
    <s v="02-02-01-004-006-04"/>
    <s v="Materiales y suministros - Acumuladores, pilas y baterías primarias y sus partes y piezas"/>
    <s v="BATERIA 31H1200"/>
    <s v="26111801"/>
    <s v="SELECCIÓN ABREVIADA SUBASTA INVERSA (NO DISPONIBLE)"/>
    <n v="0"/>
    <n v="0"/>
    <n v="10"/>
    <n v="20"/>
    <n v="14000000"/>
    <s v="Unidad"/>
    <s v=""/>
  </r>
  <r>
    <x v="13"/>
    <x v="65"/>
    <s v="02-02-01-004-006-02"/>
    <s v="Materiales y suministros - Aparatos de control eléctrico y distribución de electricidad y sus partes y piezas"/>
    <s v="BELT,V RIBBET ALTERNATOR P/N 3911560"/>
    <s v="26111801"/>
    <s v="SELECCIÓN ABREVIADA SUBASTA INVERSA (NO DISPONIBLE)"/>
    <n v="0"/>
    <n v="0"/>
    <n v="10"/>
    <n v="4"/>
    <n v="400000"/>
    <s v="Unidad"/>
    <s v=""/>
  </r>
  <r>
    <x v="13"/>
    <x v="65"/>
    <s v="02-02-01-004-006-03"/>
    <s v="Materiales y suministros - Hilos y cables aislados; cable de fibra óptica"/>
    <s v="CABLE PARA FOTOCELDA DE 25 PIES"/>
    <s v="26121604"/>
    <s v="SELECCIÓN ABREVIADA SUBASTA INVERSA (NO DISPONIBLE)"/>
    <n v="0"/>
    <n v="0"/>
    <n v="10"/>
    <n v="3"/>
    <n v="4500000"/>
    <s v="Unidad"/>
    <s v=""/>
  </r>
  <r>
    <x v="13"/>
    <x v="65"/>
    <s v="02-02-01-004-006-03"/>
    <s v="Materiales y suministros - Hilos y cables aislados; cable de fibra óptica"/>
    <s v="CABLE PARA TACOMETRO DE 25 PIES"/>
    <s v="26121604"/>
    <s v="SELECCIÓN ABREVIADA SUBASTA INVERSA (NO DISPONIBLE)"/>
    <n v="0"/>
    <n v="0"/>
    <n v="10"/>
    <n v="3"/>
    <n v="4500000"/>
    <s v="Unidad"/>
    <s v=""/>
  </r>
  <r>
    <x v="13"/>
    <x v="65"/>
    <s v="02-02-01-004-006-03"/>
    <s v="Materiales y suministros - Hilos y cables aislados; cable de fibra óptica"/>
    <s v="CABLE, RADIO FREQUENCY"/>
    <s v="26121623"/>
    <s v="SELECCIÓN ABREVIADA SUBASTA INVERSA (NO DISPONIBLE)"/>
    <n v="0"/>
    <n v="0"/>
    <n v="10"/>
    <n v="1"/>
    <n v="1800000"/>
    <s v="Unidad"/>
    <s v=""/>
  </r>
  <r>
    <x v="13"/>
    <x v="65"/>
    <s v="02-02-01-004-006-03"/>
    <s v="Materiales y suministros - Hilos y cables aislados; cable de fibra óptica"/>
    <s v="CABLE, PODER, ELECTRICO DE 28VDC PARA PLANTAS GENERADORAS"/>
    <s v="26121629"/>
    <s v="SELECCIÓN ABREVIADA SUBASTA INVERSA (NO DISPONIBLE)"/>
    <n v="0"/>
    <n v="0"/>
    <n v="10"/>
    <n v="1"/>
    <n v="5157664.46"/>
    <s v="Unidad"/>
    <s v=""/>
  </r>
  <r>
    <x v="13"/>
    <x v="65"/>
    <s v="02-02-01-004-006-03"/>
    <s v="Materiales y suministros - Hilos y cables aislados; cable de fibra óptica"/>
    <s v="CABLE 115V  PLANTAS GENERADORAS"/>
    <s v="26121629"/>
    <s v="SELECCIÓN ABREVIADA SUBASTA INVERSA (NO DISPONIBLE)"/>
    <n v="0"/>
    <n v="0"/>
    <n v="10"/>
    <n v="1"/>
    <n v="5000000"/>
    <s v="Unidad"/>
    <s v=""/>
  </r>
  <r>
    <x v="13"/>
    <x v="2"/>
    <s v="02-02-01-003-006-09"/>
    <s v="Materiales y suministros - Otros productos plásticos"/>
    <s v="FLYBACK DIODO"/>
    <s v="26121629"/>
    <s v="SELECCIÓN ABREVIADA SUBASTA INVERSA (NO DISPONIBLE)"/>
    <n v="0"/>
    <n v="0"/>
    <n v="10"/>
    <n v="5"/>
    <n v="366186.8"/>
    <s v="Unidad"/>
    <s v=""/>
  </r>
  <r>
    <x v="13"/>
    <x v="5"/>
    <s v="02-02-01-004-002"/>
    <s v="Materiales y suministros - Productos metálicos elaborados (excepto maquinaria y equipo)"/>
    <s v="BISTURI INDUSTRIAL CON CUCHILLAS"/>
    <s v="27111503"/>
    <s v="SELECCIÓN ABREVIADA SUBASTA INVERSA (NO DISPONIBLE)"/>
    <n v="0"/>
    <n v="0"/>
    <n v="10"/>
    <n v="6"/>
    <n v="180000"/>
    <s v="Unidad"/>
    <s v=""/>
  </r>
  <r>
    <x v="13"/>
    <x v="61"/>
    <s v="02-02-01-003-007-09"/>
    <s v="Materiales y suministros - Otros productos minerales no metálicos n. C. P."/>
    <s v="LIJA ADHESIVA DE 6&quot; DIÁMETRO 180"/>
    <s v="27112742"/>
    <s v="SELECCIÓN ABREVIADA SUBASTA INVERSA (NO DISPONIBLE)"/>
    <n v="0"/>
    <n v="0"/>
    <n v="10"/>
    <n v="100"/>
    <n v="600000"/>
    <s v="Unidad"/>
    <s v=""/>
  </r>
  <r>
    <x v="13"/>
    <x v="61"/>
    <s v="02-02-01-003-007-09"/>
    <s v="Materiales y suministros - Otros productos minerales no metálicos n. C. P."/>
    <s v="LIJA ADHESIVA DE 6&quot; DIÁMETRO 320"/>
    <s v="27112742"/>
    <s v="SELECCIÓN ABREVIADA SUBASTA INVERSA (NO DISPONIBLE)"/>
    <n v="0"/>
    <n v="0"/>
    <n v="10"/>
    <n v="100"/>
    <n v="620000"/>
    <s v="Unidad"/>
    <s v=""/>
  </r>
  <r>
    <x v="13"/>
    <x v="61"/>
    <s v="02-02-01-003-007-09"/>
    <s v="Materiales y suministros - Otros productos minerales no metálicos n. C. P."/>
    <s v="LIJA ADHESIVA DE 6&quot; DIÁMETRO 220"/>
    <s v="27112742"/>
    <s v="SELECCIÓN ABREVIADA SUBASTA INVERSA (NO DISPONIBLE)"/>
    <n v="0"/>
    <n v="0"/>
    <n v="10"/>
    <n v="100"/>
    <n v="620000"/>
    <s v="Unidad"/>
    <s v=""/>
  </r>
  <r>
    <x v="13"/>
    <x v="61"/>
    <s v="02-02-01-003-007-09"/>
    <s v="Materiales y suministros - Otros productos minerales no metálicos n. C. P."/>
    <s v="LIJA ADHESIVA DE 6&quot; DIÁMETRO 80_x000a_"/>
    <s v="27112742"/>
    <s v="SELECCIÓN ABREVIADA SUBASTA INVERSA (NO DISPONIBLE)"/>
    <n v="0"/>
    <n v="0"/>
    <n v="10"/>
    <n v="100"/>
    <n v="800000"/>
    <s v="Unidad"/>
    <s v=""/>
  </r>
  <r>
    <x v="13"/>
    <x v="5"/>
    <s v="02-02-01-004-002"/>
    <s v="Materiales y suministros - Productos metálicos elaborados (excepto maquinaria y equipo)"/>
    <s v="LAMINA DURALUMINIO 2024 -T3 CAL 0,020"/>
    <s v="30102006"/>
    <s v="SELECCIÓN ABREVIADA SUBASTA INVERSA (NO DISPONIBLE)"/>
    <n v="0"/>
    <n v="0"/>
    <n v="10"/>
    <n v="1"/>
    <n v="900000"/>
    <s v="Unidad"/>
    <s v=""/>
  </r>
  <r>
    <x v="13"/>
    <x v="5"/>
    <s v="02-02-01-004-002"/>
    <s v="Materiales y suministros - Productos metálicos elaborados (excepto maquinaria y equipo)"/>
    <s v="LAMINA DURALUMINIO 2024 -T3 CAL 0,080"/>
    <s v="30102006"/>
    <s v="SELECCIÓN ABREVIADA SUBASTA INVERSA (NO DISPONIBLE)"/>
    <n v="0"/>
    <n v="0"/>
    <n v="10"/>
    <n v="1"/>
    <n v="1200000"/>
    <s v="Unidad"/>
    <s v=""/>
  </r>
  <r>
    <x v="13"/>
    <x v="5"/>
    <s v="02-02-01-004-002"/>
    <s v="Materiales y suministros - Productos metálicos elaborados (excepto maquinaria y equipo)"/>
    <s v="LAMINA DURALUMINIO 2024 -T3 CAL 0,063"/>
    <s v="30102006"/>
    <s v="SELECCIÓN ABREVIADA SUBASTA INVERSA (NO DISPONIBLE)"/>
    <n v="0"/>
    <n v="0"/>
    <n v="10"/>
    <n v="1"/>
    <n v="1150000"/>
    <s v="Unidad"/>
    <s v=""/>
  </r>
  <r>
    <x v="13"/>
    <x v="5"/>
    <s v="02-02-01-004-002"/>
    <s v="Materiales y suministros - Productos metálicos elaborados (excepto maquinaria y equipo)"/>
    <s v="LAMINA DURALUMINIO 2024 -T3 CAL 0,032"/>
    <s v="30102006"/>
    <s v="SELECCIÓN ABREVIADA SUBASTA INVERSA (NO DISPONIBLE)"/>
    <n v="0"/>
    <n v="0"/>
    <n v="10"/>
    <n v="5"/>
    <n v="5000000"/>
    <s v="Unidad"/>
    <s v=""/>
  </r>
  <r>
    <x v="13"/>
    <x v="5"/>
    <s v="02-02-01-004-002"/>
    <s v="Materiales y suministros - Productos metálicos elaborados (excepto maquinaria y equipo)"/>
    <s v="LAMINA DURALUMINIO 2024 -T3 CAL 0,050"/>
    <s v="30102006"/>
    <s v="SELECCIÓN ABREVIADA SUBASTA INVERSA (NO DISPONIBLE)"/>
    <n v="0"/>
    <n v="0"/>
    <n v="10"/>
    <n v="2"/>
    <n v="2200000"/>
    <s v="Unidad"/>
    <s v=""/>
  </r>
  <r>
    <x v="13"/>
    <x v="5"/>
    <s v="02-02-01-004-002"/>
    <s v="Materiales y suministros - Productos metálicos elaborados (excepto maquinaria y equipo)"/>
    <s v="LAMINA DURALUMINIO 2024 -T3 CAL 0,040"/>
    <s v="30102006"/>
    <s v="SELECCIÓN ABREVIADA SUBASTA INVERSA (NO DISPONIBLE)"/>
    <n v="0"/>
    <n v="0"/>
    <n v="10"/>
    <n v="3"/>
    <n v="3150000"/>
    <s v="Unidad"/>
    <s v=""/>
  </r>
  <r>
    <x v="13"/>
    <x v="5"/>
    <s v="02-02-01-004-002"/>
    <s v="Materiales y suministros - Productos metálicos elaborados (excepto maquinaria y equipo)"/>
    <s v="LAMINA DURALUMINIO 7075 -T6 CAL 0,025"/>
    <s v="30102006"/>
    <s v="SELECCIÓN ABREVIADA SUBASTA INVERSA (NO DISPONIBLE)"/>
    <n v="0"/>
    <n v="0"/>
    <n v="10"/>
    <n v="2"/>
    <n v="1900000"/>
    <s v="Unidad"/>
    <s v=""/>
  </r>
  <r>
    <x v="13"/>
    <x v="5"/>
    <s v="02-02-01-004-002"/>
    <s v="Materiales y suministros - Productos metálicos elaborados (excepto maquinaria y equipo)"/>
    <s v="LAMINA DURALUMINIO 7075 -T6 CAL 0,040"/>
    <s v="30102006"/>
    <s v="SELECCIÓN ABREVIADA SUBASTA INVERSA (NO DISPONIBLE)"/>
    <n v="0"/>
    <n v="0"/>
    <n v="10"/>
    <n v="1"/>
    <n v="950000"/>
    <s v="Unidad"/>
    <s v=""/>
  </r>
  <r>
    <x v="13"/>
    <x v="5"/>
    <s v="02-02-01-004-002"/>
    <s v="Materiales y suministros - Productos metálicos elaborados (excepto maquinaria y equipo)"/>
    <s v="CADENA PARA JALAR - 20'"/>
    <s v="31151614"/>
    <s v="SELECCIÓN ABREVIADA SUBASTA INVERSA (NO DISPONIBLE)"/>
    <n v="0"/>
    <n v="0"/>
    <n v="10"/>
    <n v="1"/>
    <n v="200000"/>
    <s v="Unidad"/>
    <s v=""/>
  </r>
  <r>
    <x v="13"/>
    <x v="5"/>
    <s v="02-02-01-004-002"/>
    <s v="Materiales y suministros - Productos metálicos elaborados (excepto maquinaria y equipo)"/>
    <s v="REMACHE AVELLANADO 5/32 MS20426AD5-4"/>
    <s v="31162203"/>
    <s v="SELECCIÓN ABREVIADA SUBASTA INVERSA (NO DISPONIBLE)"/>
    <n v="0"/>
    <n v="0"/>
    <n v="10"/>
    <n v="100"/>
    <n v="200000"/>
    <s v="Unidad"/>
    <s v=""/>
  </r>
  <r>
    <x v="13"/>
    <x v="5"/>
    <s v="02-02-01-004-002"/>
    <s v="Materiales y suministros - Productos metálicos elaborados (excepto maquinaria y equipo)"/>
    <s v="REMACHE CHERRY UNIVERSAL OVERSIZE CR3243-4-2"/>
    <s v="31162203"/>
    <s v="SELECCIÓN ABREVIADA SUBASTA INVERSA (NO DISPONIBLE)"/>
    <n v="0"/>
    <n v="0"/>
    <n v="10"/>
    <n v="200"/>
    <n v="400000"/>
    <s v="Unidad"/>
    <s v=""/>
  </r>
  <r>
    <x v="13"/>
    <x v="5"/>
    <s v="02-02-01-004-002"/>
    <s v="Materiales y suministros - Productos metálicos elaborados (excepto maquinaria y equipo)"/>
    <s v="REMACHE CHERRY AVELLANADO NOMINAL CR3212-3-2"/>
    <s v="31162203"/>
    <s v="SELECCIÓN ABREVIADA SUBASTA INVERSA (NO DISPONIBLE)"/>
    <n v="0"/>
    <n v="0"/>
    <n v="10"/>
    <n v="300"/>
    <n v="600000"/>
    <s v="Unidad"/>
    <s v=""/>
  </r>
  <r>
    <x v="13"/>
    <x v="5"/>
    <s v="02-02-01-004-002"/>
    <s v="Materiales y suministros - Productos metálicos elaborados (excepto maquinaria y equipo)"/>
    <s v="REMACHE CHERRY AVELLANADO NOMINAL CR3212-3-3"/>
    <s v="31162203"/>
    <s v="SELECCIÓN ABREVIADA SUBASTA INVERSA (NO DISPONIBLE)"/>
    <n v="0"/>
    <n v="0"/>
    <n v="10"/>
    <n v="300"/>
    <n v="600000"/>
    <s v="Unidad"/>
    <s v=""/>
  </r>
  <r>
    <x v="13"/>
    <x v="5"/>
    <s v="02-02-01-004-002"/>
    <s v="Materiales y suministros - Productos metálicos elaborados (excepto maquinaria y equipo)"/>
    <s v="REMACHE CHERRY UNIVERSAL NOMINAL CR3552-4-2"/>
    <s v="31162203"/>
    <s v="SELECCIÓN ABREVIADA SUBASTA INVERSA (NO DISPONIBLE)"/>
    <n v="0"/>
    <n v="0"/>
    <n v="10"/>
    <n v="300"/>
    <n v="600000"/>
    <s v="Unidad"/>
    <s v=""/>
  </r>
  <r>
    <x v="13"/>
    <x v="5"/>
    <s v="02-02-01-004-002"/>
    <s v="Materiales y suministros - Productos metálicos elaborados (excepto maquinaria y equipo)"/>
    <s v="REMACHE CHERRY UNIVERSAL NOMINAL CR3552-4-3"/>
    <s v="31162203"/>
    <s v="SELECCIÓN ABREVIADA SUBASTA INVERSA (NO DISPONIBLE)"/>
    <n v="0"/>
    <n v="0"/>
    <n v="10"/>
    <n v="100"/>
    <n v="200000"/>
    <s v="Unidad"/>
    <s v=""/>
  </r>
  <r>
    <x v="13"/>
    <x v="5"/>
    <s v="02-02-01-004-002"/>
    <s v="Materiales y suministros - Productos metálicos elaborados (excepto maquinaria y equipo)"/>
    <s v="REMACHE CHERRY AVELLANADO NOMINAL CR264SS-3-4"/>
    <s v="31162203"/>
    <s v="SELECCIÓN ABREVIADA SUBASTA INVERSA (NO DISPONIBLE)"/>
    <n v="0"/>
    <n v="0"/>
    <n v="10"/>
    <n v="300"/>
    <n v="600000"/>
    <s v="Unidad"/>
    <s v=""/>
  </r>
  <r>
    <x v="13"/>
    <x v="5"/>
    <s v="02-02-01-004-002"/>
    <s v="Materiales y suministros - Productos metálicos elaborados (excepto maquinaria y equipo)"/>
    <s v="REMACHE CHERRY AVELLANADO NOMINAL CR3212-4-2"/>
    <s v="31162203"/>
    <s v="SELECCIÓN ABREVIADA SUBASTA INVERSA (NO DISPONIBLE)"/>
    <n v="0"/>
    <n v="0"/>
    <n v="10"/>
    <n v="30"/>
    <n v="60000"/>
    <s v="Unidad"/>
    <s v=""/>
  </r>
  <r>
    <x v="13"/>
    <x v="5"/>
    <s v="02-02-01-004-002"/>
    <s v="Materiales y suministros - Productos metálicos elaborados (excepto maquinaria y equipo)"/>
    <s v="REMACHE CHERRY AVELLANADO NOMINAL CR3212-4-4"/>
    <s v="31162203"/>
    <s v="SELECCIÓN ABREVIADA SUBASTA INVERSA (NO DISPONIBLE)"/>
    <n v="0"/>
    <n v="0"/>
    <n v="10"/>
    <n v="150"/>
    <n v="300000"/>
    <s v="Unidad"/>
    <s v=""/>
  </r>
  <r>
    <x v="13"/>
    <x v="5"/>
    <s v="02-02-01-004-002"/>
    <s v="Materiales y suministros - Productos metálicos elaborados (excepto maquinaria y equipo)"/>
    <s v="REMACHE UNIVERSAL MONEL 1/8 MS20615-5M-3"/>
    <s v="31162203"/>
    <s v="SELECCIÓN ABREVIADA SUBASTA INVERSA (NO DISPONIBLE)"/>
    <n v="0"/>
    <n v="0"/>
    <n v="10"/>
    <n v="1"/>
    <n v="300000"/>
    <s v="Unidad"/>
    <s v=""/>
  </r>
  <r>
    <x v="13"/>
    <x v="5"/>
    <s v="02-02-01-004-002"/>
    <s v="Materiales y suministros - Productos metálicos elaborados (excepto maquinaria y equipo)"/>
    <s v="REMACHE UNIVERSAL MONEL 1/8 MS20615-5M-4"/>
    <s v="31162203"/>
    <s v="SELECCIÓN ABREVIADA SUBASTA INVERSA (NO DISPONIBLE)"/>
    <n v="0"/>
    <n v="0"/>
    <n v="10"/>
    <n v="1"/>
    <n v="300000"/>
    <s v="Unidad"/>
    <s v=""/>
  </r>
  <r>
    <x v="13"/>
    <x v="5"/>
    <s v="02-02-01-004-002"/>
    <s v="Materiales y suministros - Productos metálicos elaborados (excepto maquinaria y equipo)"/>
    <s v="REMACHES PARA REPARACIONES AERONÁUTICAS MS20427-4-3"/>
    <s v="31162203"/>
    <s v="SELECCIÓN ABREVIADA SUBASTA INVERSA (NO DISPONIBLE)"/>
    <n v="0"/>
    <n v="0"/>
    <n v="10"/>
    <n v="1"/>
    <n v="300000"/>
    <s v="Unidad"/>
    <s v=""/>
  </r>
  <r>
    <x v="13"/>
    <x v="5"/>
    <s v="02-02-01-004-002"/>
    <s v="Materiales y suministros - Productos metálicos elaborados (excepto maquinaria y equipo)"/>
    <s v="REMACHES PARA REPARACIONES AERONÁUTICAS MS20427-4-4 "/>
    <s v="31162203"/>
    <s v="SELECCIÓN ABREVIADA SUBASTA INVERSA (NO DISPONIBLE)"/>
    <n v="0"/>
    <n v="0"/>
    <n v="10"/>
    <n v="2"/>
    <n v="600000"/>
    <s v="Unidad"/>
    <s v=""/>
  </r>
  <r>
    <x v="13"/>
    <x v="5"/>
    <s v="02-02-01-004-002"/>
    <s v="Materiales y suministros - Productos metálicos elaborados (excepto maquinaria y equipo)"/>
    <s v="REMACHES PARA REPARACIONES AERONÁUTICAS MS20427-4-5"/>
    <s v="31162203"/>
    <s v="SELECCIÓN ABREVIADA SUBASTA INVERSA (NO DISPONIBLE)"/>
    <n v="0"/>
    <n v="0"/>
    <n v="10"/>
    <n v="1"/>
    <n v="300000"/>
    <s v="Unidad"/>
    <s v=""/>
  </r>
  <r>
    <x v="13"/>
    <x v="5"/>
    <s v="02-02-01-004-002"/>
    <s v="Materiales y suministros - Productos metálicos elaborados (excepto maquinaria y equipo)"/>
    <s v="REMACHES PARA REPARACIONES AERONÁUTICAS MS20427-5-3"/>
    <s v="31162203"/>
    <s v="SELECCIÓN ABREVIADA SUBASTA INVERSA (NO DISPONIBLE)"/>
    <n v="0"/>
    <n v="0"/>
    <n v="10"/>
    <n v="2"/>
    <n v="600000"/>
    <s v="Unidad"/>
    <s v=""/>
  </r>
  <r>
    <x v="13"/>
    <x v="5"/>
    <s v="02-02-01-004-002"/>
    <s v="Materiales y suministros - Productos metálicos elaborados (excepto maquinaria y equipo)"/>
    <s v="REMACHES PARA REPARACIONES AERONÁUTICAS MS20427-5-4"/>
    <s v="31162203"/>
    <s v="SELECCIÓN ABREVIADA SUBASTA INVERSA (NO DISPONIBLE)"/>
    <n v="0"/>
    <n v="0"/>
    <n v="10"/>
    <n v="1"/>
    <n v="300000"/>
    <s v="Unidad"/>
    <s v=""/>
  </r>
  <r>
    <x v="13"/>
    <x v="5"/>
    <s v="02-02-01-004-002"/>
    <s v="Materiales y suministros - Productos metálicos elaborados (excepto maquinaria y equipo)"/>
    <s v="REMACHES PARA REPARACIONES AERONÁUTICAS MS20427-5-5"/>
    <s v="31162203"/>
    <s v="SELECCIÓN ABREVIADA SUBASTA INVERSA (NO DISPONIBLE)"/>
    <n v="0"/>
    <n v="0"/>
    <n v="10"/>
    <n v="1"/>
    <n v="300000"/>
    <s v="Unidad"/>
    <s v=""/>
  </r>
  <r>
    <x v="13"/>
    <x v="5"/>
    <s v="02-02-01-004-002"/>
    <s v="Materiales y suministros - Productos metálicos elaborados (excepto maquinaria y equipo)"/>
    <s v="REMACHES PARA REPARACIONES AERONÁUTICAS MS20615-4M-3"/>
    <s v="31162203"/>
    <s v="SELECCIÓN ABREVIADA SUBASTA INVERSA (NO DISPONIBLE)"/>
    <n v="0"/>
    <n v="0"/>
    <n v="10"/>
    <n v="1"/>
    <n v="299738.53999999998"/>
    <s v="Unidad"/>
    <s v=""/>
  </r>
  <r>
    <x v="13"/>
    <x v="5"/>
    <s v="02-02-01-004-002"/>
    <s v="Materiales y suministros - Productos metálicos elaborados (excepto maquinaria y equipo)"/>
    <s v="REMACHES PARA REPARACIONES AERONÁUTICAS MS20615-4M-4"/>
    <s v="31162203"/>
    <s v="SELECCIÓN ABREVIADA SUBASTA INVERSA (NO DISPONIBLE)"/>
    <n v="0"/>
    <n v="0"/>
    <n v="10"/>
    <n v="1"/>
    <n v="300000"/>
    <s v="Unidad"/>
    <s v=""/>
  </r>
  <r>
    <x v="13"/>
    <x v="2"/>
    <s v="02-02-01-003-006-02"/>
    <s v="Materiales y suministros - Otros productos de caucho"/>
    <s v="RUEDA 3&quot;"/>
    <s v="31162702"/>
    <s v="SELECCIÓN ABREVIADA SUBASTA INVERSA (NO DISPONIBLE)"/>
    <n v="0"/>
    <n v="0"/>
    <n v="10"/>
    <n v="20"/>
    <n v="1000000"/>
    <s v="Unidad"/>
    <s v=""/>
  </r>
  <r>
    <x v="13"/>
    <x v="2"/>
    <s v="02-02-01-003-006-02"/>
    <s v="Materiales y suministros - Otros productos de caucho"/>
    <s v="RUEDA CAPACIDAD 160KG"/>
    <s v="31162702"/>
    <s v="SELECCIÓN ABREVIADA SUBASTA INVERSA (NO DISPONIBLE)"/>
    <n v="0"/>
    <n v="0"/>
    <n v="10"/>
    <n v="20"/>
    <n v="600000"/>
    <s v="Unidad"/>
    <s v=""/>
  </r>
  <r>
    <x v="13"/>
    <x v="5"/>
    <s v="02-02-01-004-002"/>
    <s v="Materiales y suministros - Productos metálicos elaborados (excepto maquinaria y equipo)"/>
    <s v="DISCO DE LIJADO 2&quot;"/>
    <s v="31191506"/>
    <s v="SELECCIÓN ABREVIADA SUBASTA INVERSA (NO DISPONIBLE)"/>
    <n v="0"/>
    <n v="0"/>
    <n v="10"/>
    <n v="1"/>
    <n v="400000"/>
    <s v="Unidad"/>
    <s v=""/>
  </r>
  <r>
    <x v="13"/>
    <x v="5"/>
    <s v="02-02-01-004-002"/>
    <s v="Materiales y suministros - Productos metálicos elaborados (excepto maquinaria y equipo)"/>
    <s v="DISCO DE LIJADO 3&quot;"/>
    <s v="31191506"/>
    <s v="SELECCIÓN ABREVIADA SUBASTA INVERSA (NO DISPONIBLE)"/>
    <n v="0"/>
    <n v="0"/>
    <n v="10"/>
    <n v="1"/>
    <n v="400000"/>
    <s v="Unidad"/>
    <s v=""/>
  </r>
  <r>
    <x v="13"/>
    <x v="5"/>
    <s v="02-02-01-004-002"/>
    <s v="Materiales y suministros - Productos metálicos elaborados (excepto maquinaria y equipo)"/>
    <s v="DISCO DE CORTE"/>
    <s v="31191506"/>
    <s v="SELECCIÓN ABREVIADA SUBASTA INVERSA (NO DISPONIBLE)"/>
    <n v="0"/>
    <n v="0"/>
    <n v="10"/>
    <n v="2"/>
    <n v="700000"/>
    <s v="Unidad"/>
    <s v=""/>
  </r>
  <r>
    <x v="13"/>
    <x v="0"/>
    <s v="02-02-01-003-002-01"/>
    <s v="Materiales y suministros - Pasta de papel, papel y cartón"/>
    <s v="CINTA DE ENMASCARAR DE 1/2 &quot;"/>
    <s v="31201503"/>
    <s v="SELECCIÓN ABREVIADA SUBASTA INVERSA (NO DISPONIBLE)"/>
    <n v="0"/>
    <n v="0"/>
    <n v="10"/>
    <n v="20"/>
    <n v="160000"/>
    <s v="Unidad"/>
    <s v=""/>
  </r>
  <r>
    <x v="13"/>
    <x v="0"/>
    <s v="02-02-01-003-002-01"/>
    <s v="Materiales y suministros - Pasta de papel, papel y cartón"/>
    <s v="CINTA DE ENMASCARAR 24MM X 40M"/>
    <s v="31201503"/>
    <s v="SELECCIÓN ABREVIADA SUBASTA INVERSA (NO DISPONIBLE)"/>
    <n v="0"/>
    <n v="0"/>
    <n v="10"/>
    <n v="50"/>
    <n v="500000"/>
    <s v="Unidad"/>
    <s v=""/>
  </r>
  <r>
    <x v="13"/>
    <x v="0"/>
    <s v="02-02-01-003-002-01"/>
    <s v="Materiales y suministros - Pasta de papel, papel y cartón"/>
    <s v="CINTA DE ENMASCARAR 18MM X 40M"/>
    <s v="31201503"/>
    <s v="SELECCIÓN ABREVIADA SUBASTA INVERSA (NO DISPONIBLE)"/>
    <n v="0"/>
    <n v="0"/>
    <n v="10"/>
    <n v="100"/>
    <n v="1000000"/>
    <s v="Unidad"/>
    <s v=""/>
  </r>
  <r>
    <x v="13"/>
    <x v="0"/>
    <s v="02-02-01-003-002-01"/>
    <s v="Materiales y suministros - Pasta de papel, papel y cartón"/>
    <s v="CINTA KRAFT REFORZADA INDUSTRIAL - 2,7 PULGADAS X 375 PIES"/>
    <s v="31201515"/>
    <s v="SELECCIÓN ABREVIADA SUBASTA INVERSA (NO DISPONIBLE)"/>
    <n v="0"/>
    <n v="0"/>
    <n v="10"/>
    <n v="10"/>
    <n v="1500000"/>
    <s v="Unidad"/>
    <s v=""/>
  </r>
  <r>
    <x v="13"/>
    <x v="3"/>
    <s v="02-02-01-003-005-01"/>
    <s v="Materiales y suministros - Pinturas y barnices y productos relacionados; colores para la pintura artística; tintas"/>
    <s v="MATERIALES Y SUMINISTROS - PINTURAS, BARNICES, SOLVENTES, ANTICORROSIVOS_x000a_"/>
    <s v="31211505"/>
    <s v="SELECCIÓN ABREVIADA SUBASTA INVERSA (NO DISPONIBLE)"/>
    <n v="0"/>
    <n v="0"/>
    <n v="10"/>
    <n v="1"/>
    <n v="79076149.239999995"/>
    <s v="GLOBAL"/>
    <s v=""/>
  </r>
  <r>
    <x v="13"/>
    <x v="3"/>
    <s v="02-02-01-003-005-04"/>
    <s v="Materiales y suministros - Productos químicos n. C. P."/>
    <s v="ADHESIVO INSTANTÁNEO UNIVERSAL 3G"/>
    <s v="31201619"/>
    <s v="SELECCIÓN ABREVIADA SUBASTA INVERSA (NO DISPONIBLE)"/>
    <n v="0"/>
    <n v="0"/>
    <n v="10"/>
    <n v="60"/>
    <n v="660000"/>
    <s v="Unidad"/>
    <s v=""/>
  </r>
  <r>
    <x v="13"/>
    <x v="3"/>
    <s v="02-02-01-003-005-04"/>
    <s v="Materiales y suministros - Productos químicos n. C. P."/>
    <s v="ADHESIVO EN AEROSOL - CLÁSICO"/>
    <s v="31201621"/>
    <s v="SELECCIÓN ABREVIADA SUBASTA INVERSA (NO DISPONIBLE)"/>
    <n v="0"/>
    <n v="0"/>
    <n v="10"/>
    <n v="36"/>
    <n v="3240000"/>
    <s v="Unidad"/>
    <s v=""/>
  </r>
  <r>
    <x v="13"/>
    <x v="3"/>
    <s v="02-02-01-003-005-01"/>
    <s v="Materiales y suministros - Pinturas y barnices y productos relacionados; colores para la pintura artística; tintas"/>
    <s v="PINTURA EPOXICA AMARILLA"/>
    <s v="31211518"/>
    <s v="SELECCIÓN ABREVIADA SUBASTA INVERSA (NO DISPONIBLE)"/>
    <n v="0"/>
    <n v="0"/>
    <n v="10"/>
    <n v="4"/>
    <n v="1080000"/>
    <s v="Galón"/>
    <s v=""/>
  </r>
  <r>
    <x v="13"/>
    <x v="3"/>
    <s v="02-02-01-003-005-01"/>
    <s v="Materiales y suministros - Pinturas y barnices y productos relacionados; colores para la pintura artística; tintas"/>
    <s v="PINTURA GRIS "/>
    <s v="31211510"/>
    <s v="SELECCIÓN ABREVIADA SUBASTA INVERSA (NO DISPONIBLE)"/>
    <n v="0"/>
    <n v="0"/>
    <n v="10"/>
    <n v="4"/>
    <n v="4400000"/>
    <s v="Galón"/>
    <s v=""/>
  </r>
  <r>
    <x v="13"/>
    <x v="3"/>
    <s v="02-02-01-003-005-01"/>
    <s v="Materiales y suministros - Pinturas y barnices y productos relacionados; colores para la pintura artística; tintas"/>
    <s v="PINTURA GRIS PARA EXTERIORES_x000a_"/>
    <s v="31211501"/>
    <s v="SELECCIÓN ABREVIADA SUBASTA INVERSA (NO DISPONIBLE)"/>
    <n v="0"/>
    <n v="0"/>
    <n v="10"/>
    <n v="2"/>
    <n v="900000"/>
    <s v="Caneca"/>
    <s v=""/>
  </r>
  <r>
    <x v="13"/>
    <x v="3"/>
    <s v="02-02-01-003-005-01"/>
    <s v="Materiales y suministros - Pinturas y barnices y productos relacionados; colores para la pintura artística; tintas"/>
    <s v="PINTURA GRIS TEFLON "/>
    <s v="31211510"/>
    <s v="SELECCIÓN ABREVIADA SUBASTA INVERSA (NO DISPONIBLE)"/>
    <n v="0"/>
    <n v="0"/>
    <n v="10"/>
    <n v="4"/>
    <n v="4400000"/>
    <s v="Galón"/>
    <s v=""/>
  </r>
  <r>
    <x v="13"/>
    <x v="3"/>
    <s v="02-02-01-003-005-01"/>
    <s v="Materiales y suministros - Pinturas y barnices y productos relacionados; colores para la pintura artística; tintas"/>
    <s v="PINTURA KORAZA BLANCO ALMENDRA_x000a_"/>
    <s v="31211502"/>
    <s v="SELECCIÓN ABREVIADA SUBASTA INVERSA (NO DISPONIBLE)"/>
    <n v="0"/>
    <n v="0"/>
    <n v="10"/>
    <n v="3"/>
    <n v="1455000"/>
    <s v="Caneca"/>
    <s v=""/>
  </r>
  <r>
    <x v="13"/>
    <x v="3"/>
    <s v="02-02-01-003-005-01"/>
    <s v="Materiales y suministros - Pinturas y barnices y productos relacionados; colores para la pintura artística; tintas"/>
    <s v="PINTURA KORAZA VERDE_x000a_"/>
    <s v="31211502"/>
    <s v="SELECCIÓN ABREVIADA SUBASTA INVERSA (NO DISPONIBLE)"/>
    <n v="0"/>
    <n v="0"/>
    <n v="10"/>
    <n v="2"/>
    <n v="970000"/>
    <s v="Caneca"/>
    <s v=""/>
  </r>
  <r>
    <x v="13"/>
    <x v="3"/>
    <s v="02-02-01-003-005-01"/>
    <s v="Materiales y suministros - Pinturas y barnices y productos relacionados; colores para la pintura artística; tintas"/>
    <s v="PINTURA NEGRA "/>
    <s v="31211510"/>
    <s v="SELECCIÓN ABREVIADA SUBASTA INVERSA (NO DISPONIBLE)"/>
    <n v="0"/>
    <n v="0"/>
    <n v="10"/>
    <n v="4"/>
    <n v="4400000"/>
    <s v="Galón"/>
    <s v=""/>
  </r>
  <r>
    <x v="13"/>
    <x v="3"/>
    <s v="02-02-01-003-005-01"/>
    <s v="Materiales y suministros - Pinturas y barnices y productos relacionados; colores para la pintura artística; tintas"/>
    <s v="PINTURA NEGRA ANTIDESLIZANTE"/>
    <s v="31211510"/>
    <s v="SELECCIÓN ABREVIADA SUBASTA INVERSA (NO DISPONIBLE)"/>
    <n v="0"/>
    <n v="0"/>
    <n v="10"/>
    <n v="3"/>
    <n v="5400000"/>
    <s v="Galón"/>
    <s v=""/>
  </r>
  <r>
    <x v="13"/>
    <x v="3"/>
    <s v="02-02-01-003-005-01"/>
    <s v="Materiales y suministros - Pinturas y barnices y productos relacionados; colores para la pintura artística; tintas"/>
    <s v="PINTURA NEGRA TEFLON"/>
    <s v="31211510"/>
    <s v="SELECCIÓN ABREVIADA SUBASTA INVERSA (NO DISPONIBLE)"/>
    <n v="0"/>
    <n v="0"/>
    <n v="10"/>
    <n v="4"/>
    <n v="4400000"/>
    <s v="Galón"/>
    <s v=""/>
  </r>
  <r>
    <x v="13"/>
    <x v="3"/>
    <s v="02-02-01-003-005-01"/>
    <s v="Materiales y suministros - Pinturas y barnices y productos relacionados; colores para la pintura artística; tintas"/>
    <s v="PINTURA POLIURETANO AMARILLO "/>
    <s v="31211510"/>
    <s v="SELECCIÓN ABREVIADA SUBASTA INVERSA (NO DISPONIBLE)"/>
    <n v="0"/>
    <n v="0"/>
    <n v="10"/>
    <n v="3"/>
    <n v="6150000"/>
    <s v="Galón"/>
    <s v=""/>
  </r>
  <r>
    <x v="13"/>
    <x v="3"/>
    <s v="02-02-01-003-005-01"/>
    <s v="Materiales y suministros - Pinturas y barnices y productos relacionados; colores para la pintura artística; tintas"/>
    <s v="PINTURA POLIURETANO AZUL"/>
    <s v="31211510"/>
    <s v="SELECCIÓN ABREVIADA SUBASTA INVERSA (NO DISPONIBLE)"/>
    <n v="0"/>
    <n v="0"/>
    <n v="10"/>
    <n v="2"/>
    <n v="2800000"/>
    <s v="Galón"/>
    <s v=""/>
  </r>
  <r>
    <x v="13"/>
    <x v="3"/>
    <s v="02-02-01-003-005-01"/>
    <s v="Materiales y suministros - Pinturas y barnices y productos relacionados; colores para la pintura artística; tintas"/>
    <s v="PINTURA POLIURETANO BLANCO "/>
    <s v="31211510"/>
    <s v="SELECCIÓN ABREVIADA SUBASTA INVERSA (NO DISPONIBLE)"/>
    <n v="0"/>
    <n v="0"/>
    <n v="10"/>
    <n v="3"/>
    <n v="3600000"/>
    <s v="Galón"/>
    <s v=""/>
  </r>
  <r>
    <x v="13"/>
    <x v="3"/>
    <s v="02-02-01-003-005-01"/>
    <s v="Materiales y suministros - Pinturas y barnices y productos relacionados; colores para la pintura artística; tintas"/>
    <s v="PINTURA POLIURETANO BLANCO SEMI BRILLANTE"/>
    <s v="31211510"/>
    <s v="SELECCIÓN ABREVIADA SUBASTA INVERSA (NO DISPONIBLE)"/>
    <n v="0"/>
    <n v="0"/>
    <n v="10"/>
    <n v="2"/>
    <n v="2600000"/>
    <s v="Galón"/>
    <s v=""/>
  </r>
  <r>
    <x v="13"/>
    <x v="3"/>
    <s v="02-02-01-003-005-01"/>
    <s v="Materiales y suministros - Pinturas y barnices y productos relacionados; colores para la pintura artística; tintas"/>
    <s v="PINTURA POLIURETANO GRIS CLARO SEMI BRILLANTE"/>
    <s v="31211510"/>
    <s v="SELECCIÓN ABREVIADA SUBASTA INVERSA (NO DISPONIBLE)"/>
    <n v="0"/>
    <n v="0"/>
    <n v="10"/>
    <n v="4"/>
    <n v="5200000"/>
    <s v="Galón"/>
    <s v=""/>
  </r>
  <r>
    <x v="13"/>
    <x v="3"/>
    <s v="02-02-01-003-005-01"/>
    <s v="Materiales y suministros - Pinturas y barnices y productos relacionados; colores para la pintura artística; tintas"/>
    <s v="PINTURA POLIURETANO GRIS OSCURO P/N: C201-1018G / FS16440"/>
    <s v="31211510"/>
    <s v="SELECCIÓN ABREVIADA SUBASTA INVERSA (NO DISPONIBLE)"/>
    <n v="0"/>
    <n v="0"/>
    <n v="10"/>
    <n v="5"/>
    <n v="6000000"/>
    <s v="Galón"/>
    <s v=""/>
  </r>
  <r>
    <x v="13"/>
    <x v="3"/>
    <s v="02-02-01-003-005-01"/>
    <s v="Materiales y suministros - Pinturas y barnices y productos relacionados; colores para la pintura artística; tintas"/>
    <s v="PINTURA POLIURETANO GRIS OSCURO SEMI BRILLANTE P/N: C202-1070G / FS26173"/>
    <s v="31211510"/>
    <s v="SELECCIÓN ABREVIADA SUBASTA INVERSA (NO DISPONIBLE)"/>
    <n v="0"/>
    <n v="0"/>
    <n v="10"/>
    <n v="5"/>
    <n v="6500000"/>
    <s v="Galón"/>
    <s v=""/>
  </r>
  <r>
    <x v="13"/>
    <x v="3"/>
    <s v="02-02-01-003-005-01"/>
    <s v="Materiales y suministros - Pinturas y barnices y productos relacionados; colores para la pintura artística; tintas"/>
    <s v="PINTURA POLIURETANO GRIS P/N: C201-1011G / FS16473"/>
    <s v="31211510"/>
    <s v="SELECCIÓN ABREVIADA SUBASTA INVERSA (NO DISPONIBLE)"/>
    <n v="0"/>
    <n v="0"/>
    <n v="10"/>
    <n v="5"/>
    <n v="6000000"/>
    <s v="Galón"/>
    <s v=""/>
  </r>
  <r>
    <x v="13"/>
    <x v="3"/>
    <s v="02-02-01-003-005-01"/>
    <s v="Materiales y suministros - Pinturas y barnices y productos relacionados; colores para la pintura artística; tintas"/>
    <s v="PINTURA POLIURETANO GRIS P/N: C203-1003G / FS36375"/>
    <s v="31211510"/>
    <s v="SELECCIÓN ABREVIADA SUBASTA INVERSA (NO DISPONIBLE)"/>
    <n v="0"/>
    <n v="0"/>
    <n v="10"/>
    <n v="2"/>
    <n v="2600000"/>
    <s v="Galón"/>
    <s v=""/>
  </r>
  <r>
    <x v="13"/>
    <x v="3"/>
    <s v="02-02-01-003-005-01"/>
    <s v="Materiales y suministros - Pinturas y barnices y productos relacionados; colores para la pintura artística; tintas"/>
    <s v="PINTURA POLIURETANO NEGRO SEMI BRILLANTE P/N: C202-1005G / FS27038"/>
    <s v="31211510"/>
    <s v="SELECCIÓN ABREVIADA SUBASTA INVERSA (NO DISPONIBLE)"/>
    <n v="0"/>
    <n v="0"/>
    <n v="10"/>
    <n v="3"/>
    <n v="3900000"/>
    <s v="Galón"/>
    <s v=""/>
  </r>
  <r>
    <x v="13"/>
    <x v="3"/>
    <s v="02-02-01-003-005-01"/>
    <s v="Materiales y suministros - Pinturas y barnices y productos relacionados; colores para la pintura artística; tintas"/>
    <s v="PINTURA POLIURETANO ROJO P/N: C201-1021G / FS11350"/>
    <s v="31211510"/>
    <s v="SELECCIÓN ABREVIADA SUBASTA INVERSA (NO DISPONIBLE)"/>
    <n v="0"/>
    <n v="0"/>
    <n v="10"/>
    <n v="3"/>
    <n v="6150000"/>
    <s v="Galón"/>
    <s v=""/>
  </r>
  <r>
    <x v="13"/>
    <x v="3"/>
    <s v="02-02-01-003-005-01"/>
    <s v="Materiales y suministros - Pinturas y barnices y productos relacionados; colores para la pintura artística; tintas"/>
    <s v="PINTURA POLIURETANO ROJO SEMI BRILLANTE P/N: C202-1049G / FS21136"/>
    <s v="31211510"/>
    <s v="SELECCIÓN ABREVIADA SUBASTA INVERSA (NO DISPONIBLE)"/>
    <n v="0"/>
    <n v="0"/>
    <n v="10"/>
    <n v="2"/>
    <n v="4200000"/>
    <s v="Galón"/>
    <s v=""/>
  </r>
  <r>
    <x v="13"/>
    <x v="3"/>
    <s v="02-02-01-003-005-01"/>
    <s v="Materiales y suministros - Pinturas y barnices y productos relacionados; colores para la pintura artística; tintas"/>
    <s v="PINTURA TRAFICO AMARILLA"/>
    <s v="31211522"/>
    <s v="SELECCIÓN ABREVIADA SUBASTA INVERSA (NO DISPONIBLE)"/>
    <n v="0"/>
    <n v="0"/>
    <n v="10"/>
    <n v="5"/>
    <n v="592500"/>
    <s v="Galón"/>
    <s v=""/>
  </r>
  <r>
    <x v="13"/>
    <x v="3"/>
    <s v="02-02-01-003-005-01"/>
    <s v="Materiales y suministros - Pinturas y barnices y productos relacionados; colores para la pintura artística; tintas"/>
    <s v="PINTURA VINILO NEGRO"/>
    <s v="31211502"/>
    <s v="SELECCIÓN ABREVIADA SUBASTA INVERSA (NO DISPONIBLE)"/>
    <n v="0"/>
    <n v="0"/>
    <n v="10"/>
    <n v="2"/>
    <n v="180000"/>
    <s v="Unidad"/>
    <s v=""/>
  </r>
  <r>
    <x v="13"/>
    <x v="3"/>
    <s v="02-02-01-003-005-01"/>
    <s v="Materiales y suministros - Pinturas y barnices y productos relacionados; colores para la pintura artística; tintas"/>
    <s v="PINTURAS CPMS"/>
    <s v="31211500"/>
    <s v="SELECCIÓN ABREVIADA SUBASTA INVERSA (NO DISPONIBLE)"/>
    <n v="0"/>
    <n v="0"/>
    <n v="10"/>
    <n v="1"/>
    <n v="3936000"/>
    <s v="GLOBAL"/>
    <s v=""/>
  </r>
  <r>
    <x v="13"/>
    <x v="3"/>
    <s v="02-02-01-003-005-01"/>
    <s v="Materiales y suministros - Pinturas y barnices y productos relacionados; colores para la pintura artística; tintas"/>
    <s v="PRIMER AMARILLO ANTICORROSIVO - BASE IMPRIMANTE P/N: P-1004B"/>
    <s v="31211510"/>
    <s v="SELECCIÓN ABREVIADA SUBASTA INVERSA (NO DISPONIBLE)"/>
    <n v="0"/>
    <n v="0"/>
    <n v="10"/>
    <n v="3"/>
    <n v="2100000"/>
    <s v="Galón"/>
    <s v=""/>
  </r>
  <r>
    <x v="13"/>
    <x v="3"/>
    <s v="02-02-01-003-005-01"/>
    <s v="Materiales y suministros - Pinturas y barnices y productos relacionados; colores para la pintura artística; tintas"/>
    <s v="PRIMER CONDUCTIVO ANTISTATIC P/N: P-1002G"/>
    <s v="31211510"/>
    <s v="SELECCIÓN ABREVIADA SUBASTA INVERSA (NO DISPONIBLE)"/>
    <n v="0"/>
    <n v="0"/>
    <n v="10"/>
    <n v="2"/>
    <n v="2200000"/>
    <s v="Galón"/>
    <s v=""/>
  </r>
  <r>
    <x v="13"/>
    <x v="3"/>
    <s v="02-02-01-003-005-01"/>
    <s v="Materiales y suministros - Pinturas y barnices y productos relacionados; colores para la pintura artística; tintas"/>
    <s v="PRIMER FUEL TANK P/N: 20P1-21 / P-1042G"/>
    <s v="31211510"/>
    <s v="SELECCIÓN ABREVIADA SUBASTA INVERSA (NO DISPONIBLE)"/>
    <n v="0"/>
    <n v="0"/>
    <n v="10"/>
    <n v="5"/>
    <n v="4250000"/>
    <s v="Galón"/>
    <s v=""/>
  </r>
  <r>
    <x v="13"/>
    <x v="3"/>
    <s v="02-02-01-003-005-01"/>
    <s v="Materiales y suministros - Pinturas y barnices y productos relacionados; colores para la pintura artística; tintas"/>
    <s v="PRIMER PARA MATERIAL COMPUESTO"/>
    <s v="31211510"/>
    <s v="SELECCIÓN ABREVIADA SUBASTA INVERSA (NO DISPONIBLE)"/>
    <n v="0"/>
    <n v="0"/>
    <n v="10"/>
    <n v="4"/>
    <n v="4000000"/>
    <s v="Galón"/>
    <s v=""/>
  </r>
  <r>
    <x v="13"/>
    <x v="3"/>
    <s v="02-02-01-003-005-01"/>
    <s v="Materiales y suministros - Pinturas y barnices y productos relacionados; colores para la pintura artística; tintas"/>
    <s v="PRIMER VERDE - BASE IMPRIMANTE P/N: P-1000RB"/>
    <s v="31211510"/>
    <s v="SELECCIÓN ABREVIADA SUBASTA INVERSA (NO DISPONIBLE)"/>
    <n v="0"/>
    <n v="0"/>
    <n v="10"/>
    <n v="2"/>
    <n v="1400000"/>
    <s v="Galón"/>
    <s v=""/>
  </r>
  <r>
    <x v="13"/>
    <x v="3"/>
    <s v="02-02-01-003-005-01"/>
    <s v="Materiales y suministros - Pinturas y barnices y productos relacionados; colores para la pintura artística; tintas"/>
    <s v="REMOVEDOR DE PINTURA X 1 GALÓN"/>
    <s v="31211801"/>
    <s v="SELECCIÓN ABREVIADA SUBASTA INVERSA (NO DISPONIBLE)"/>
    <n v="0"/>
    <n v="0"/>
    <n v="10"/>
    <n v="30"/>
    <n v="13500000"/>
    <s v="Galón"/>
    <s v=""/>
  </r>
  <r>
    <x v="13"/>
    <x v="3"/>
    <s v="02-02-01-003-005-01"/>
    <s v="Materiales y suministros - Pinturas y barnices y productos relacionados; colores para la pintura artística; tintas"/>
    <s v="RESINA EPOXICA EPON 828 KIT EPICURE3223"/>
    <s v="11121502"/>
    <s v="SELECCIÓN ABREVIADA SUBASTA INVERSA (NO DISPONIBLE)"/>
    <n v="0"/>
    <n v="0"/>
    <n v="10"/>
    <n v="1"/>
    <n v="799219.48"/>
    <s v="Galón"/>
    <s v=""/>
  </r>
  <r>
    <x v="13"/>
    <x v="3"/>
    <s v="02-02-01-003-005-01"/>
    <s v="Materiales y suministros - Pinturas y barnices y productos relacionados; colores para la pintura artística; tintas"/>
    <s v="SELLANTE PRC 1422 A1/2"/>
    <s v="31211704"/>
    <s v="SELECCIÓN ABREVIADA SUBASTA INVERSA (NO DISPONIBLE)"/>
    <n v="0"/>
    <n v="0"/>
    <n v="10"/>
    <n v="8"/>
    <n v="3680000"/>
    <s v="Unidad"/>
    <s v=""/>
  </r>
  <r>
    <x v="13"/>
    <x v="3"/>
    <s v="02-02-01-003-005-01"/>
    <s v="Materiales y suministros - Pinturas y barnices y productos relacionados; colores para la pintura artística; tintas"/>
    <s v="SELLANTE PRC 1422 A2"/>
    <s v="31211704"/>
    <s v="SELECCIÓN ABREVIADA SUBASTA INVERSA (NO DISPONIBLE)"/>
    <n v="0"/>
    <n v="0"/>
    <n v="10"/>
    <n v="8"/>
    <n v="3680000"/>
    <s v="Unidad"/>
    <s v=""/>
  </r>
  <r>
    <x v="13"/>
    <x v="3"/>
    <s v="02-02-01-003-005-01"/>
    <s v="Materiales y suministros - Pinturas y barnices y productos relacionados; colores para la pintura artística; tintas"/>
    <s v="SELLANTE PRC 1425 B2"/>
    <s v="31211704"/>
    <s v="SELECCIÓN ABREVIADA SUBASTA INVERSA (NO DISPONIBLE)"/>
    <n v="0"/>
    <n v="0"/>
    <n v="10"/>
    <n v="8"/>
    <n v="4800000"/>
    <s v="Unidad"/>
    <s v=""/>
  </r>
  <r>
    <x v="13"/>
    <x v="3"/>
    <s v="02-02-01-003-005-04"/>
    <s v="Materiales y suministros - Productos químicos n. C. P."/>
    <s v="ADHESIVO 9320NA"/>
    <s v="31211704"/>
    <s v="SELECCIÓN ABREVIADA SUBASTA INVERSA (NO DISPONIBLE)"/>
    <n v="0"/>
    <n v="0"/>
    <n v="10"/>
    <n v="1"/>
    <n v="900000"/>
    <s v="Unidad"/>
    <s v=""/>
  </r>
  <r>
    <x v="13"/>
    <x v="3"/>
    <s v="02-02-01-003-005-04"/>
    <s v="Materiales y suministros - Productos químicos n. C. P."/>
    <s v="ADHESIVO 956"/>
    <s v="31211704"/>
    <s v="SELECCIÓN ABREVIADA SUBASTA INVERSA (NO DISPONIBLE)"/>
    <n v="0"/>
    <n v="0"/>
    <n v="10"/>
    <n v="1"/>
    <n v="900000"/>
    <s v="Unidad"/>
    <s v=""/>
  </r>
  <r>
    <x v="13"/>
    <x v="3"/>
    <s v="02-02-01-003-005-04"/>
    <s v="Materiales y suministros - Productos químicos n. C. P."/>
    <s v="ADHESIVO 934"/>
    <s v="31211704"/>
    <s v="SELECCIÓN ABREVIADA SUBASTA INVERSA (NO DISPONIBLE)"/>
    <n v="0"/>
    <n v="0"/>
    <n v="10"/>
    <n v="2"/>
    <n v="1800000"/>
    <s v="Unidad"/>
    <s v=""/>
  </r>
  <r>
    <x v="13"/>
    <x v="3"/>
    <s v="02-02-01-003-005-04"/>
    <s v="Materiales y suministros - Productos químicos n. C. P."/>
    <s v="ADHESIVO 9309.3NA"/>
    <s v="31211704"/>
    <s v="SELECCIÓN ABREVIADA SUBASTA INVERSA (NO DISPONIBLE)"/>
    <n v="0"/>
    <n v="0"/>
    <n v="10"/>
    <n v="3"/>
    <n v="4800000"/>
    <s v="Unidad"/>
    <s v=""/>
  </r>
  <r>
    <x v="13"/>
    <x v="3"/>
    <s v="02-02-01-003-005-04"/>
    <s v="Materiales y suministros - Productos químicos n. C. P."/>
    <s v="ADHESIVO 960"/>
    <s v="31211704"/>
    <s v="SELECCIÓN ABREVIADA SUBASTA INVERSA (NO DISPONIBLE)"/>
    <n v="0"/>
    <n v="0"/>
    <n v="10"/>
    <n v="1"/>
    <n v="132517.13"/>
    <s v="Unidad"/>
    <s v=""/>
  </r>
  <r>
    <x v="13"/>
    <x v="3"/>
    <s v="02-02-01-003-005-01"/>
    <s v="Materiales y suministros - Pinturas y barnices y productos relacionados; colores para la pintura artística; tintas"/>
    <s v="SELLANTE PRC 1428 B2"/>
    <s v="31211704"/>
    <s v="SELECCIÓN ABREVIADA SUBASTA INVERSA (NO DISPONIBLE)"/>
    <n v="0"/>
    <n v="0"/>
    <n v="10"/>
    <n v="8"/>
    <n v="5200000"/>
    <s v="Unidad"/>
    <s v=""/>
  </r>
  <r>
    <x v="13"/>
    <x v="4"/>
    <s v="02-02-01-003-008-09"/>
    <s v="Materiales y suministros - Otros artículos manufacturados n. C. P."/>
    <s v="BROCHA 1  1/2&quot;"/>
    <s v="31211904"/>
    <s v="SELECCIÓN ABREVIADA SUBASTA INVERSA (NO DISPONIBLE)"/>
    <n v="0"/>
    <n v="0"/>
    <n v="10"/>
    <n v="55"/>
    <n v="385000"/>
    <s v="Unidad"/>
    <s v=""/>
  </r>
  <r>
    <x v="13"/>
    <x v="4"/>
    <s v="02-02-01-003-008-09"/>
    <s v="Materiales y suministros - Otros artículos manufacturados n. C. P."/>
    <s v="BROCHA 1 &quot; "/>
    <s v="31211904"/>
    <s v="SELECCIÓN ABREVIADA SUBASTA INVERSA (NO DISPONIBLE)"/>
    <n v="0"/>
    <n v="0"/>
    <n v="10"/>
    <n v="85"/>
    <n v="425000"/>
    <s v="Unidad"/>
    <s v=""/>
  </r>
  <r>
    <x v="13"/>
    <x v="4"/>
    <s v="02-02-01-003-008-09"/>
    <s v="Materiales y suministros - Otros artículos manufacturados n. C. P."/>
    <s v="BROCHA 2 &quot; "/>
    <s v="31211904"/>
    <s v="SELECCIÓN ABREVIADA SUBASTA INVERSA (NO DISPONIBLE)"/>
    <n v="0"/>
    <n v="0"/>
    <n v="10"/>
    <n v="55"/>
    <n v="440000"/>
    <s v="Unidad"/>
    <s v=""/>
  </r>
  <r>
    <x v="13"/>
    <x v="36"/>
    <s v="02-01-01-004-004-02"/>
    <s v="Activos fijos - Máquinas herramientas y sus partes, piezas y accesorios"/>
    <s v="PISTOLAS DE PINTURA"/>
    <s v="31211908"/>
    <s v="SELECCIÓN ABREVIADA SUBASTA INVERSA (NO DISPONIBLE)"/>
    <n v="0"/>
    <n v="0"/>
    <n v="10"/>
    <n v="2"/>
    <n v="5188400"/>
    <s v="Unidad"/>
    <s v=""/>
  </r>
  <r>
    <x v="13"/>
    <x v="7"/>
    <s v="02-02-01-003-004-08"/>
    <s v="Materiales y suministros - Caucho sintético y facticio derivado del petróleo, mezclas de estos cauchos con caucho natural y gomas naturales similares, en formas primarias o en planchas, hojas o tiras"/>
    <s v="ACCESORIOS O RING "/>
    <s v="32101509"/>
    <s v="SELECCIÓN ABREVIADA SUBASTA INVERSA (NO DISPONIBLE)"/>
    <n v="0"/>
    <n v="0"/>
    <n v="10"/>
    <n v="1"/>
    <n v="176242.03"/>
    <s v="Unidad"/>
    <s v=""/>
  </r>
  <r>
    <x v="13"/>
    <x v="65"/>
    <s v="02-02-01-004-006-02"/>
    <s v="Materiales y suministros - Aparatos de control eléctrico y distribución de electricidad y sus partes y piezas"/>
    <s v="BOARD PC CONTROL 180294A PARA LOS TUNGAR, GPU"/>
    <s v="32101509"/>
    <s v="SELECCIÓN ABREVIADA SUBASTA INVERSA (NO DISPONIBLE)"/>
    <n v="0"/>
    <n v="0"/>
    <n v="10"/>
    <n v="2"/>
    <n v="6600000"/>
    <s v="Unidad"/>
    <s v=""/>
  </r>
  <r>
    <x v="13"/>
    <x v="65"/>
    <s v="02-02-01-004-006-02"/>
    <s v="Materiales y suministros - Aparatos de control eléctrico y distribución de electricidad y sus partes y piezas"/>
    <s v="RESISTOR AJUSTABLE"/>
    <s v="32101509"/>
    <s v="SELECCIÓN ABREVIADA SUBASTA INVERSA (NO DISPONIBLE)"/>
    <n v="0"/>
    <n v="0"/>
    <n v="10"/>
    <n v="5"/>
    <n v="500000"/>
    <s v="Unidad"/>
    <s v=""/>
  </r>
  <r>
    <x v="13"/>
    <x v="65"/>
    <s v="02-02-01-004-006-02"/>
    <s v="Materiales y suministros - Aparatos de control eléctrico y distribución de electricidad y sus partes y piezas"/>
    <s v="RECTIFICADOR, DISPOSITIVO SEMICONDUCTOR"/>
    <s v="32101509"/>
    <s v="SELECCIÓN ABREVIADA SUBASTA INVERSA (NO DISPONIBLE)"/>
    <n v="0"/>
    <n v="0"/>
    <n v="10"/>
    <n v="7"/>
    <n v="70000"/>
    <s v="Unidad"/>
    <s v=""/>
  </r>
  <r>
    <x v="13"/>
    <x v="65"/>
    <s v="02-02-01-004-006-02"/>
    <s v="Materiales y suministros - Aparatos de control eléctrico y distribución de electricidad y sus partes y piezas"/>
    <s v="RECTIFICADOR ARRANCADOR"/>
    <s v="32101509"/>
    <s v="SELECCIÓN ABREVIADA SUBASTA INVERSA (NO DISPONIBLE)"/>
    <n v="0"/>
    <n v="0"/>
    <n v="10"/>
    <n v="3"/>
    <n v="240000"/>
    <s v="Unidad"/>
    <s v=""/>
  </r>
  <r>
    <x v="13"/>
    <x v="65"/>
    <s v="02-02-01-004-006-02"/>
    <s v="Materiales y suministros - Aparatos de control eléctrico y distribución de electricidad y sus partes y piezas"/>
    <s v="P.C BOARD OVER VOLTAGE"/>
    <s v="32101509"/>
    <s v="SELECCIÓN ABREVIADA SUBASTA INVERSA (NO DISPONIBLE)"/>
    <n v="0"/>
    <n v="0"/>
    <n v="10"/>
    <n v="3"/>
    <n v="1950000"/>
    <s v="Unidad"/>
    <s v=""/>
  </r>
  <r>
    <x v="13"/>
    <x v="65"/>
    <s v="02-02-01-004-006-02"/>
    <s v="Materiales y suministros - Aparatos de control eléctrico y distribución de electricidad y sus partes y piezas"/>
    <s v="RELAY,CONTROL"/>
    <s v="32101509"/>
    <s v="SELECCIÓN ABREVIADA SUBASTA INVERSA (NO DISPONIBLE)"/>
    <n v="0"/>
    <n v="0"/>
    <n v="10"/>
    <n v="3"/>
    <n v="1500000"/>
    <s v="Unidad"/>
    <s v=""/>
  </r>
  <r>
    <x v="13"/>
    <x v="65"/>
    <s v="02-02-01-004-006-02"/>
    <s v="Materiales y suministros - Aparatos de control eléctrico y distribución de electricidad y sus partes y piezas"/>
    <s v="TERMINALES DE POTENCIA 600VAC PARA GPU 600"/>
    <s v="32101509"/>
    <s v="SELECCIÓN ABREVIADA SUBASTA INVERSA (NO DISPONIBLE)"/>
    <n v="0"/>
    <n v="0"/>
    <n v="10"/>
    <n v="1"/>
    <n v="1600000"/>
    <s v="Unidad"/>
    <s v=""/>
  </r>
  <r>
    <x v="13"/>
    <x v="65"/>
    <s v="02-02-01-004-006-02"/>
    <s v="Materiales y suministros - Aparatos de control eléctrico y distribución de electricidad y sus partes y piezas"/>
    <s v="UNIDAD CONTROL DE VELOCIDAD P/N CW673C-17"/>
    <s v="32101509"/>
    <s v="SELECCIÓN ABREVIADA SUBASTA INVERSA (NO DISPONIBLE)"/>
    <n v="0"/>
    <n v="0"/>
    <n v="10"/>
    <n v="5"/>
    <n v="4500000"/>
    <s v="Unidad"/>
    <s v=""/>
  </r>
  <r>
    <x v="13"/>
    <x v="65"/>
    <s v="02-02-01-004-006-02"/>
    <s v="Materiales y suministros - Aparatos de control eléctrico y distribución de electricidad y sus partes y piezas"/>
    <s v="CIRCUIT CARD ASSY BOARD ,PC OVERVOLT / UNDERVOLT"/>
    <s v="32101509"/>
    <s v="SELECCIÓN ABREVIADA SUBASTA INVERSA (NO DISPONIBLE)"/>
    <n v="0"/>
    <n v="0"/>
    <n v="10"/>
    <n v="3"/>
    <n v="6000000"/>
    <s v="Unidad"/>
    <s v=""/>
  </r>
  <r>
    <x v="13"/>
    <x v="65"/>
    <s v="02-02-01-004-006-02"/>
    <s v="Materiales y suministros - Aparatos de control eléctrico y distribución de electricidad y sus partes y piezas"/>
    <s v="REGULADOR ELECTRICO DEL GOVERNOR"/>
    <s v="32101509"/>
    <s v="SELECCIÓN ABREVIADA SUBASTA INVERSA (NO DISPONIBLE)"/>
    <n v="0"/>
    <n v="0"/>
    <n v="10"/>
    <n v="2"/>
    <n v="1300000"/>
    <s v="Unidad"/>
    <s v=""/>
  </r>
  <r>
    <x v="13"/>
    <x v="65"/>
    <s v="02-02-01-004-006-02"/>
    <s v="Materiales y suministros - Aparatos de control eléctrico y distribución de electricidad y sus partes y piezas"/>
    <s v="SOLENOIDE DEL ACELERADOR"/>
    <s v="32101509"/>
    <s v="SELECCIÓN ABREVIADA SUBASTA INVERSA (NO DISPONIBLE)"/>
    <n v="0"/>
    <n v="0"/>
    <n v="10"/>
    <n v="1"/>
    <n v="490451.35"/>
    <s v="Unidad"/>
    <s v=""/>
  </r>
  <r>
    <x v="13"/>
    <x v="65"/>
    <s v="02-02-01-004-006-02"/>
    <s v="Materiales y suministros - Aparatos de control eléctrico y distribución de electricidad y sus partes y piezas"/>
    <s v="PORTA ESCOBILLA ALTERNADOR"/>
    <s v="32101509"/>
    <s v="SELECCIÓN ABREVIADA SUBASTA INVERSA (NO DISPONIBLE)"/>
    <n v="0"/>
    <n v="0"/>
    <n v="10"/>
    <n v="5"/>
    <n v="500000"/>
    <s v="Unidad"/>
    <s v=""/>
  </r>
  <r>
    <x v="13"/>
    <x v="65"/>
    <s v="02-02-01-004-006-09"/>
    <s v="Materiales y suministros - Otro equipo eléctrico y sus partes y piezas"/>
    <s v="CAPACITOR DE AIRE/ REF: CBB60"/>
    <s v="32121509"/>
    <s v="SELECCIÓN ABREVIADA SUBASTA INVERSA (NO DISPONIBLE)"/>
    <n v="0"/>
    <n v="0"/>
    <n v="10"/>
    <n v="3"/>
    <n v="75000"/>
    <s v="Unidad"/>
    <s v=""/>
  </r>
  <r>
    <x v="13"/>
    <x v="65"/>
    <s v="02-02-01-004-006-09"/>
    <s v="Materiales y suministros - Otro equipo eléctrico y sus partes y piezas"/>
    <s v="CAPACITOR DE AIRE/ REF: CD60"/>
    <s v="32121509"/>
    <s v="SELECCIÓN ABREVIADA SUBASTA INVERSA (NO DISPONIBLE)"/>
    <n v="0"/>
    <n v="0"/>
    <n v="10"/>
    <n v="3"/>
    <n v="60000"/>
    <s v="Unidad"/>
    <s v=""/>
  </r>
  <r>
    <x v="13"/>
    <x v="65"/>
    <s v="02-02-01-004-006-09"/>
    <s v="Materiales y suministros - Otro equipo eléctrico y sus partes y piezas"/>
    <s v="CAPACITORES DE AIRE PARA VENTILADORES"/>
    <s v="32121509"/>
    <s v="SELECCIÓN ABREVIADA SUBASTA INVERSA (NO DISPONIBLE)"/>
    <n v="0"/>
    <n v="0"/>
    <n v="10"/>
    <n v="4"/>
    <n v="28000"/>
    <s v="Unidad"/>
    <s v=""/>
  </r>
  <r>
    <x v="13"/>
    <x v="65"/>
    <s v="02-02-01-004-006-05"/>
    <s v="Materiales y suministros - Lámparas eléctricas de incandescencia o descarga; lámparas de arco, equipo para alumbrado eléctrico; sus partes y piezas"/>
    <s v="BOMBILLAS LED"/>
    <s v="39101601"/>
    <s v="SELECCIÓN ABREVIADA SUBASTA INVERSA (NO DISPONIBLE)"/>
    <n v="0"/>
    <n v="0"/>
    <n v="10"/>
    <n v="2"/>
    <n v="235236.82"/>
    <s v="Unidad"/>
    <s v=""/>
  </r>
  <r>
    <x v="13"/>
    <x v="65"/>
    <s v="02-02-01-004-006-05"/>
    <s v="Materiales y suministros - Lámparas eléctricas de incandescencia o descarga; lámparas de arco, equipo para alumbrado eléctrico; sus partes y piezas"/>
    <s v="LINTERNA"/>
    <s v="39111610"/>
    <s v="SELECCIÓN ABREVIADA SUBASTA INVERSA (NO DISPONIBLE)"/>
    <n v="0"/>
    <n v="0"/>
    <n v="10"/>
    <n v="3"/>
    <n v="2403723.84"/>
    <s v="Unidad"/>
    <s v=""/>
  </r>
  <r>
    <x v="13"/>
    <x v="38"/>
    <s v="02-01-01-004-006-05"/>
    <s v="Activos fijos - Lámparas eléctricas de incandescencia o descarga; lámparas de arco, equipo para alumbrado eléctrico; sus partes y piezas"/>
    <s v="LÁMPARA MANUAL LED UV"/>
    <s v="39112006"/>
    <s v="SELECCIÓN ABREVIADA SUBASTA INVERSA (NO DISPONIBLE)"/>
    <n v="0"/>
    <n v="0"/>
    <n v="10"/>
    <n v="1"/>
    <n v="8996400"/>
    <s v="Unidad"/>
    <s v=""/>
  </r>
  <r>
    <x v="13"/>
    <x v="65"/>
    <s v="02-02-01-004-006-02"/>
    <s v="Materiales y suministros - Aparatos de control eléctrico y distribución de electricidad y sus partes y piezas"/>
    <s v="CONECTOR, PLUG, ELECTRICO 115VAC  PLANTAS HOBART"/>
    <s v="39121431"/>
    <s v="SELECCIÓN ABREVIADA SUBASTA INVERSA (NO DISPONIBLE)"/>
    <n v="0"/>
    <n v="0"/>
    <n v="10"/>
    <n v="3"/>
    <n v="4500000"/>
    <s v="Unidad"/>
    <s v=""/>
  </r>
  <r>
    <x v="13"/>
    <x v="65"/>
    <s v="02-02-01-004-006-02"/>
    <s v="Materiales y suministros - Aparatos de control eléctrico y distribución de electricidad y sus partes y piezas"/>
    <s v="CONECTOR, PLUG, ELECTRICO 28 VDC  PLANTAS HOBART"/>
    <s v="39121431"/>
    <s v="SELECCIÓN ABREVIADA SUBASTA INVERSA (NO DISPONIBLE)"/>
    <n v="0"/>
    <n v="0"/>
    <n v="10"/>
    <n v="6"/>
    <n v="9000000"/>
    <s v="Unidad"/>
    <s v=""/>
  </r>
  <r>
    <x v="13"/>
    <x v="5"/>
    <s v="02-02-01-004-002"/>
    <s v="Materiales y suministros - Productos metálicos elaborados (excepto maquinaria y equipo)"/>
    <s v="TERMINAL EN BRONCE "/>
    <s v="39121432"/>
    <s v="SELECCIÓN ABREVIADA SUBASTA INVERSA (NO DISPONIBLE)"/>
    <n v="0"/>
    <n v="0"/>
    <n v="10"/>
    <n v="20"/>
    <n v="200000"/>
    <s v="Unidad"/>
    <s v=""/>
  </r>
  <r>
    <x v="13"/>
    <x v="65"/>
    <s v="02-02-01-004-006-02"/>
    <s v="Materiales y suministros - Aparatos de control eléctrico y distribución de electricidad y sus partes y piezas"/>
    <s v="SOLENOIDE DE PARADA MOTOR DIESEL 12VDC"/>
    <s v="39121633"/>
    <s v="SELECCIÓN ABREVIADA SUBASTA INVERSA (NO DISPONIBLE)"/>
    <n v="0"/>
    <n v="0"/>
    <n v="10"/>
    <n v="2"/>
    <n v="1000000"/>
    <s v="Unidad"/>
    <s v=""/>
  </r>
  <r>
    <x v="13"/>
    <x v="65"/>
    <s v="02-02-01-004-006-02"/>
    <s v="Materiales y suministros - Aparatos de control eléctrico y distribución de electricidad y sus partes y piezas"/>
    <s v="UNIDAD DE CONTROL DEL GOVERNADOR "/>
    <s v="39121633"/>
    <s v="SELECCIÓN ABREVIADA SUBASTA INVERSA (NO DISPONIBLE)"/>
    <n v="0"/>
    <n v="0"/>
    <n v="10"/>
    <n v="4"/>
    <n v="20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REGULADOR DE VOLTAJE PLANTAS HOBART"/>
    <s v="39121635"/>
    <s v="SELECCIÓN ABREVIADA SUBASTA INVERSA (NO DISPONIBLE)"/>
    <n v="0"/>
    <n v="0"/>
    <n v="10"/>
    <n v="2"/>
    <n v="600000"/>
    <s v="Unidad"/>
    <s v=""/>
  </r>
  <r>
    <x v="13"/>
    <x v="65"/>
    <s v="02-02-01-004-006-02"/>
    <s v="Materiales y suministros - Aparatos de control eléctrico y distribución de electricidad y sus partes y piezas"/>
    <s v="RELE DE CORRIENTE DIRECTA 24VDC"/>
    <s v="39122319"/>
    <s v="SELECCIÓN ABREVIADA SUBASTA INVERSA (NO DISPONIBLE)"/>
    <n v="0"/>
    <n v="0"/>
    <n v="10"/>
    <n v="5"/>
    <n v="175000"/>
    <s v="Unidad"/>
    <s v=""/>
  </r>
  <r>
    <x v="13"/>
    <x v="65"/>
    <s v="02-02-01-004-006-02"/>
    <s v="Materiales y suministros - Aparatos de control eléctrico y distribución de electricidad y sus partes y piezas"/>
    <s v="RELE DE CORRIENTE DIRECTA 12 VDC"/>
    <s v="39122319"/>
    <s v="SELECCIÓN ABREVIADA SUBASTA INVERSA (NO DISPONIBLE)"/>
    <n v="0"/>
    <n v="0"/>
    <n v="10"/>
    <n v="5"/>
    <n v="175000"/>
    <s v="Unidad"/>
    <s v=""/>
  </r>
  <r>
    <x v="13"/>
    <x v="4"/>
    <s v="02-02-01-003-008-09"/>
    <s v="Materiales y suministros - Otros artículos manufacturados n. C. P."/>
    <s v="ATOMIZADOR"/>
    <s v="40141742"/>
    <s v="SELECCIÓN ABREVIADA SUBASTA INVERSA (NO DISPONIBLE)"/>
    <n v="0"/>
    <n v="0"/>
    <n v="10"/>
    <n v="10"/>
    <n v="67461.099999999991"/>
    <s v="Unidad"/>
    <s v=""/>
  </r>
  <r>
    <x v="13"/>
    <x v="34"/>
    <s v="02-02-01-004-003-02"/>
    <s v="Materiales y suministros - Bombas, compresores, motores de fuerza hidráulica y motores de potencia neumática y válvulas y sus partes y piezas"/>
    <s v="BOMBA DE PLÁSTICO PARA TAMBOS"/>
    <s v="40151506"/>
    <s v="SELECCIÓN ABREVIADA SUBASTA INVERSA (NO DISPONIBLE)"/>
    <n v="0"/>
    <n v="0"/>
    <n v="10"/>
    <n v="3"/>
    <n v="240000"/>
    <s v="Unidad"/>
    <s v=""/>
  </r>
  <r>
    <x v="13"/>
    <x v="34"/>
    <s v="02-02-01-004-003-02"/>
    <s v="Materiales y suministros - Bombas, compresores, motores de fuerza hidráulica y motores de potencia neumática y válvulas y sus partes y piezas"/>
    <s v="BOMBA DE AGUA PAR MOTOR 1104D-44TA 1104C-44 1104C-E44"/>
    <s v="40151533"/>
    <s v="SELECCIÓN ABREVIADA SUBASTA INVERSA (NO DISPONIBLE)"/>
    <n v="0"/>
    <n v="0"/>
    <n v="10"/>
    <n v="2"/>
    <n v="1000000"/>
    <s v="Unidad"/>
    <s v=""/>
  </r>
  <r>
    <x v="13"/>
    <x v="34"/>
    <s v="02-02-01-004-003-02"/>
    <s v="Materiales y suministros - Bombas, compresores, motores de fuerza hidráulica y motores de potencia neumática y válvulas y sus partes y piezas"/>
    <s v="BOMBA DE COMBUSTIBLE MECANICA PARA MOTORES 4BT Y 6BT"/>
    <s v="40151533"/>
    <s v="SELECCIÓN ABREVIADA SUBASTA INVERSA (NO DISPONIBLE)"/>
    <n v="0"/>
    <n v="0"/>
    <n v="10"/>
    <n v="3"/>
    <n v="600000"/>
    <s v="Unidad"/>
    <s v=""/>
  </r>
  <r>
    <x v="13"/>
    <x v="34"/>
    <s v="02-02-01-004-003-02"/>
    <s v="Materiales y suministros - Bombas, compresores, motores de fuerza hidráulica y motores de potencia neumática y válvulas y sus partes y piezas"/>
    <s v="BOMBA HIDRAULICA P/N P39-5300"/>
    <s v="40151533"/>
    <s v="SELECCIÓN ABREVIADA SUBASTA INVERSA (NO DISPONIBLE)"/>
    <n v="0"/>
    <n v="0"/>
    <n v="10"/>
    <n v="2"/>
    <n v="6000000"/>
    <s v="Unidad"/>
    <s v=""/>
  </r>
  <r>
    <x v="13"/>
    <x v="34"/>
    <s v="02-02-01-004-003-02"/>
    <s v="Materiales y suministros - Bombas, compresores, motores de fuerza hidráulica y motores de potencia neumática y válvulas y sus partes y piezas"/>
    <s v="BOMBA DE INYECCION "/>
    <s v="40151533"/>
    <s v="SELECCIÓN ABREVIADA SUBASTA INVERSA (NO DISPONIBLE)"/>
    <n v="0"/>
    <n v="0"/>
    <n v="10"/>
    <n v="1"/>
    <n v="4662052.97"/>
    <s v="Unidad"/>
    <s v=""/>
  </r>
  <r>
    <x v="13"/>
    <x v="34"/>
    <s v="02-02-01-004-003-02"/>
    <s v="Materiales y suministros - Bombas, compresores, motores de fuerza hidráulica y motores de potencia neumática y válvulas y sus partes y piezas"/>
    <s v="BOMBA DE COMBUSTIBLE ELECTRICA PARA MOTOR DIESEL"/>
    <s v="40151533"/>
    <s v="SELECCIÓN ABREVIADA SUBASTA INVERSA (NO DISPONIBLE)"/>
    <n v="0"/>
    <n v="0"/>
    <n v="10"/>
    <n v="2"/>
    <n v="1000000"/>
    <s v="Unidad"/>
    <s v=""/>
  </r>
  <r>
    <x v="13"/>
    <x v="34"/>
    <s v="02-02-01-004-003-09"/>
    <s v="Materiales y suministros - Otras máquinas para usos generales y sus partes y piezas"/>
    <s v="FILTRO DE ACEITE P/N 48444000"/>
    <s v="40161504"/>
    <s v="SELECCIÓN ABREVIADA SUBASTA INVERSA (NO DISPONIBLE)"/>
    <n v="0"/>
    <n v="0"/>
    <n v="10"/>
    <n v="1"/>
    <n v="100000"/>
    <s v="Unidad"/>
    <s v=""/>
  </r>
  <r>
    <x v="13"/>
    <x v="34"/>
    <s v="02-02-01-004-003-09"/>
    <s v="Materiales y suministros - Otras máquinas para usos generales y sus partes y piezas"/>
    <s v="FILTRO DE AIRE P/N HC-1763"/>
    <s v="40161505"/>
    <s v="SELECCIÓN ABREVIADA SUBASTA INVERSA (NO DISPONIBLE)"/>
    <n v="0"/>
    <n v="0"/>
    <n v="10"/>
    <n v="2"/>
    <n v="400000"/>
    <s v="Unidad"/>
    <s v=""/>
  </r>
  <r>
    <x v="13"/>
    <x v="34"/>
    <s v="02-02-01-004-003-09"/>
    <s v="Materiales y suministros - Otras máquinas para usos generales y sus partes y piezas"/>
    <s v="FILTRO P/N K3492"/>
    <s v="40161505"/>
    <s v="SELECCIÓN ABREVIADA SUBASTA INVERSA (NO DISPONIBLE)"/>
    <n v="0"/>
    <n v="0"/>
    <n v="10"/>
    <n v="2"/>
    <n v="300000"/>
    <s v="Unidad"/>
    <s v=""/>
  </r>
  <r>
    <x v="13"/>
    <x v="34"/>
    <s v="02-02-01-004-003-09"/>
    <s v="Materiales y suministros - Otras máquinas para usos generales y sus partes y piezas"/>
    <s v="FILTER RETURM P/N HC-1906-01"/>
    <s v="40161505"/>
    <s v="SELECCIÓN ABREVIADA SUBASTA INVERSA (NO DISPONIBLE)"/>
    <n v="0"/>
    <n v="0"/>
    <n v="10"/>
    <n v="2"/>
    <n v="300000"/>
    <s v="Unidad"/>
    <s v=""/>
  </r>
  <r>
    <x v="13"/>
    <x v="34"/>
    <s v="02-02-01-004-003-09"/>
    <s v="Materiales y suministros - Otras máquinas para usos generales y sus partes y piezas"/>
    <s v="ASSEMBLY FILTER P/N HC-1454"/>
    <s v="40161505"/>
    <s v="SELECCIÓN ABREVIADA SUBASTA INVERSA (NO DISPONIBLE)"/>
    <n v="0"/>
    <n v="0"/>
    <n v="10"/>
    <n v="2"/>
    <n v="300000"/>
    <s v="Unidad"/>
    <s v=""/>
  </r>
  <r>
    <x v="13"/>
    <x v="34"/>
    <s v="02-02-01-004-003-09"/>
    <s v="Materiales y suministros - Otras máquinas para usos generales y sus partes y piezas"/>
    <s v="KIT FILTER ELEMENT P/N K-1414"/>
    <s v="40161505"/>
    <s v="SELECCIÓN ABREVIADA SUBASTA INVERSA (NO DISPONIBLE)"/>
    <n v="0"/>
    <n v="0"/>
    <n v="10"/>
    <n v="2"/>
    <n v="300000"/>
    <s v="Unidad"/>
    <s v=""/>
  </r>
  <r>
    <x v="13"/>
    <x v="34"/>
    <s v="02-02-01-004-003-09"/>
    <s v="Materiales y suministros - Otras máquinas para usos generales y sus partes y piezas"/>
    <s v="FILTRO DE AIRE TESTER HYD P/N HC 1763"/>
    <s v="40161509"/>
    <s v="SELECCIÓN ABREVIADA SUBASTA INVERSA (NO DISPONIBLE)"/>
    <n v="0"/>
    <n v="0"/>
    <n v="10"/>
    <n v="3"/>
    <n v="570000"/>
    <s v="Unidad"/>
    <s v=""/>
  </r>
  <r>
    <x v="13"/>
    <x v="34"/>
    <s v="02-02-01-004-003-09"/>
    <s v="Materiales y suministros - Otras máquinas para usos generales y sus partes y piezas"/>
    <s v="FILTRO DE COMBUSTIBLE P/N M801101"/>
    <s v="40161509"/>
    <s v="SELECCIÓN ABREVIADA SUBASTA INVERSA (NO DISPONIBLE)"/>
    <n v="0"/>
    <n v="0"/>
    <n v="10"/>
    <n v="3"/>
    <n v="210000"/>
    <s v="Unidad"/>
    <s v=""/>
  </r>
  <r>
    <x v="13"/>
    <x v="34"/>
    <s v="02-02-01-004-003-09"/>
    <s v="Materiales y suministros - Otras máquinas para usos generales y sus partes y piezas"/>
    <s v="FILTRO TRAMPA P/N 26561117"/>
    <s v="40161509"/>
    <s v="SELECCIÓN ABREVIADA SUBASTA INVERSA (NO DISPONIBLE)"/>
    <n v="0"/>
    <n v="0"/>
    <n v="10"/>
    <n v="2"/>
    <n v="240000"/>
    <s v="Unidad"/>
    <s v=""/>
  </r>
  <r>
    <x v="13"/>
    <x v="34"/>
    <s v="02-02-01-004-003-09"/>
    <s v="Materiales y suministros - Otras máquinas para usos generales y sus partes y piezas"/>
    <s v="FILTRO DE AIRE P/N PA1779_x000a_"/>
    <s v="40161509"/>
    <s v="SELECCIÓN ABREVIADA SUBASTA INVERSA (NO DISPONIBLE)"/>
    <n v="0"/>
    <n v="0"/>
    <n v="10"/>
    <n v="3"/>
    <n v="1200000"/>
    <s v="Unidad"/>
    <s v=""/>
  </r>
  <r>
    <x v="13"/>
    <x v="34"/>
    <s v="02-02-01-004-003-09"/>
    <s v="Materiales y suministros - Otras máquinas para usos generales y sus partes y piezas"/>
    <s v="FILTRO DE COMBUSTIBLE P/N FS19519"/>
    <s v="40161509"/>
    <s v="SELECCIÓN ABREVIADA SUBASTA INVERSA (NO DISPONIBLE)"/>
    <n v="0"/>
    <n v="0"/>
    <n v="10"/>
    <n v="2"/>
    <n v="320000"/>
    <s v="Unidad"/>
    <s v=""/>
  </r>
  <r>
    <x v="13"/>
    <x v="34"/>
    <s v="02-02-01-004-003-09"/>
    <s v="Materiales y suministros - Otras máquinas para usos generales y sus partes y piezas"/>
    <s v="FILTRO DE AIRE INTERNO P/N  P182059"/>
    <s v="40161509"/>
    <s v="SELECCIÓN ABREVIADA SUBASTA INVERSA (NO DISPONIBLE)"/>
    <n v="0"/>
    <n v="0"/>
    <n v="10"/>
    <n v="2"/>
    <n v="560000"/>
    <s v="Unidad"/>
    <s v=""/>
  </r>
  <r>
    <x v="13"/>
    <x v="34"/>
    <s v="02-02-01-004-003-09"/>
    <s v="Materiales y suministros - Otras máquinas para usos generales y sus partes y piezas"/>
    <s v="FILTRO COMBUSTIBLE P/N BF 988"/>
    <s v="40161509"/>
    <s v="SELECCIÓN ABREVIADA SUBASTA INVERSA (NO DISPONIBLE)"/>
    <n v="0"/>
    <n v="0"/>
    <n v="10"/>
    <n v="2"/>
    <n v="200000"/>
    <s v="Unidad"/>
    <s v=""/>
  </r>
  <r>
    <x v="13"/>
    <x v="34"/>
    <s v="02-02-01-004-003-09"/>
    <s v="Materiales y suministros - Otras máquinas para usos generales y sus partes y piezas"/>
    <s v="FILTRO DE AIRE P/N DA7811"/>
    <s v="40161509"/>
    <s v="SELECCIÓN ABREVIADA SUBASTA INVERSA (NO DISPONIBLE)"/>
    <n v="0"/>
    <n v="0"/>
    <n v="10"/>
    <n v="2"/>
    <n v="200000"/>
    <s v="Unidad"/>
    <s v=""/>
  </r>
  <r>
    <x v="13"/>
    <x v="34"/>
    <s v="02-02-01-004-003-09"/>
    <s v="Materiales y suministros - Otras máquinas para usos generales y sus partes y piezas"/>
    <s v="FILTRO DE COMBUSTIBLE P/N BF7674"/>
    <s v="40161509"/>
    <s v="SELECCIÓN ABREVIADA SUBASTA INVERSA (NO DISPONIBLE)"/>
    <n v="0"/>
    <n v="0"/>
    <n v="10"/>
    <n v="2"/>
    <n v="300000"/>
    <s v="Unidad"/>
    <s v=""/>
  </r>
  <r>
    <x v="13"/>
    <x v="34"/>
    <s v="02-02-01-004-003-09"/>
    <s v="Materiales y suministros - Otras máquinas para usos generales y sus partes y piezas"/>
    <s v="FILTRO DE COMBUSTIBLE P/N 4816636"/>
    <s v="40161509"/>
    <s v="SELECCIÓN ABREVIADA SUBASTA INVERSA (NO DISPONIBLE)"/>
    <n v="0"/>
    <n v="0"/>
    <n v="10"/>
    <n v="3"/>
    <n v="390000"/>
    <s v="Unidad"/>
    <s v=""/>
  </r>
  <r>
    <x v="13"/>
    <x v="34"/>
    <s v="02-02-01-004-003-09"/>
    <s v="Materiales y suministros - Otras máquinas para usos generales y sus partes y piezas"/>
    <s v="FILTRO COMBUSTIBLE P/N PF-981"/>
    <s v="40161509"/>
    <s v="SELECCIÓN ABREVIADA SUBASTA INVERSA (NO DISPONIBLE)"/>
    <n v="0"/>
    <n v="0"/>
    <n v="10"/>
    <n v="2"/>
    <n v="140000"/>
    <s v="Unidad"/>
    <s v=""/>
  </r>
  <r>
    <x v="13"/>
    <x v="34"/>
    <s v="02-02-01-004-003-09"/>
    <s v="Materiales y suministros - Otras máquinas para usos generales y sus partes y piezas"/>
    <s v="FILTRO DE COMBUSTIBLE ELEMENT P/N 26560201"/>
    <s v="40161509"/>
    <s v="SELECCIÓN ABREVIADA SUBASTA INVERSA (NO DISPONIBLE)"/>
    <n v="0"/>
    <n v="0"/>
    <n v="10"/>
    <n v="3"/>
    <n v="420000"/>
    <s v="Unidad"/>
    <s v=""/>
  </r>
  <r>
    <x v="13"/>
    <x v="34"/>
    <s v="02-02-01-004-003-09"/>
    <s v="Materiales y suministros - Otras máquinas para usos generales y sus partes y piezas"/>
    <s v="FILTRO DE COMBUSTIBLE P/N MF-928S"/>
    <s v="40161509"/>
    <s v="SELECCIÓN ABREVIADA SUBASTA INVERSA (NO DISPONIBLE)"/>
    <n v="0"/>
    <n v="0"/>
    <n v="10"/>
    <n v="1"/>
    <n v="31129.919999999998"/>
    <s v="Unidad"/>
    <s v=""/>
  </r>
  <r>
    <x v="13"/>
    <x v="34"/>
    <s v="02-02-01-004-003-09"/>
    <s v="Materiales y suministros - Otras máquinas para usos generales y sus partes y piezas"/>
    <s v="FILTRO DE COMBUSTIBLE P/N 02113831"/>
    <s v="40161513"/>
    <s v="SELECCIÓN ABREVIADA SUBASTA INVERSA (NO DISPONIBLE)"/>
    <n v="0"/>
    <n v="0"/>
    <n v="10"/>
    <n v="2"/>
    <n v="26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ÓMETRO TOTAL ACERO INOXIDABLE 2.5 DE 5000 PSI"/>
    <s v="41103311"/>
    <s v="SELECCIÓN ABREVIADA SUBASTA INVERSA (NO DISPONIBLE)"/>
    <n v="0"/>
    <n v="0"/>
    <n v="10"/>
    <n v="8"/>
    <n v="7784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OMETRO 500 PSI"/>
    <s v="41103311"/>
    <s v="SELECCIÓN ABREVIADA SUBASTA INVERSA (NO DISPONIBLE)"/>
    <n v="0"/>
    <n v="0"/>
    <n v="10"/>
    <n v="1"/>
    <n v="971661.55"/>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OMETRO 350 PSI"/>
    <s v="41103311"/>
    <s v="SELECCIÓN ABREVIADA SUBASTA INVERSA (NO DISPONIBLE)"/>
    <n v="0"/>
    <n v="0"/>
    <n v="10"/>
    <n v="1"/>
    <n v="10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ÓMETRO TOTAL ACERO INOXIDABLE  2,5&quot;  CONEXIÓN TRASERA 1/2” NPT CALIBRABLE 0-60 PSI"/>
    <s v="41103311"/>
    <s v="SELECCIÓN ABREVIADA SUBASTA INVERSA (NO DISPONIBLE)"/>
    <n v="0"/>
    <n v="0"/>
    <n v="10"/>
    <n v="1"/>
    <n v="5575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ÓMETRO TOTAL ACERO INOXIDABLE 2,5&quot;,  CONEXIÓN TRASERA 1/2” NPT CALIBRABLE 0-15 PSI"/>
    <s v="41103311"/>
    <s v="SELECCIÓN ABREVIADA SUBASTA INVERSA (NO DISPONIBLE)"/>
    <n v="0"/>
    <n v="0"/>
    <n v="10"/>
    <n v="1"/>
    <n v="512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ÓMETRO TOTAL ACERO INOXIDABLE 2.5 1.500 PSI"/>
    <s v="41103311"/>
    <s v="SELECCIÓN ABREVIADA SUBASTA INVERSA (NO DISPONIBLE)"/>
    <n v="0"/>
    <n v="0"/>
    <n v="10"/>
    <n v="4"/>
    <n v="3892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ANOMETRO 0-6000 PSI"/>
    <s v="41103311"/>
    <s v="SELECCIÓN ABREVIADA SUBASTA INVERSA (NO DISPONIBLE)"/>
    <n v="0"/>
    <n v="0"/>
    <n v="10"/>
    <n v="1"/>
    <n v="2000000"/>
    <s v="Unidad"/>
    <s v=""/>
  </r>
  <r>
    <x v="13"/>
    <x v="36"/>
    <s v="02-01-01-004-004-02"/>
    <s v="Activos fijos - Máquinas herramientas y sus partes, piezas y accesorios"/>
    <s v="EQUIPO CORRIENTES EDDY NORTEC 600S"/>
    <s v="41103327"/>
    <s v="SELECCIÓN ABREVIADA SUBASTA INVERSA (NO DISPONIBLE)"/>
    <n v="0"/>
    <n v="0"/>
    <n v="10"/>
    <n v="1"/>
    <n v="30511600"/>
    <s v="Unidad"/>
    <s v=""/>
  </r>
  <r>
    <x v="13"/>
    <x v="13"/>
    <s v="02-02-01-002-008"/>
    <s v="Materiales y suministros - Dotación (prendas de vestir y calzado)"/>
    <s v="GUANTE DE NITRILO RESISTENTES PARA TRABAJO PESADO TALLA M MEDIANO P/N: GLOVE7 LB X CAJA"/>
    <s v="41103406"/>
    <s v="SELECCIÓN ABREVIADA SUBASTA INVERSA (NO DISPONIBLE)"/>
    <n v="0"/>
    <n v="0"/>
    <n v="10"/>
    <n v="33"/>
    <n v="3403059.66"/>
    <s v="Unidad"/>
    <s v=""/>
  </r>
  <r>
    <x v="13"/>
    <x v="2"/>
    <s v="02-02-01-003-006-04"/>
    <s v="Materiales y suministros - Productos de empaque y envasado, de plástico"/>
    <s v="PORTA MUESTRAS (M90200 / P-10524) X 500 UD X PAQUETE"/>
    <s v="41104019"/>
    <s v="SELECCIÓN ABREVIADA SUBASTA INVERSA (NO DISPONIBLE)"/>
    <n v="0"/>
    <n v="0"/>
    <n v="10"/>
    <n v="1"/>
    <n v="685605.87"/>
    <s v="Unidad"/>
    <s v=""/>
  </r>
  <r>
    <x v="13"/>
    <x v="36"/>
    <s v="02-01-01-004-004-02"/>
    <s v="Activos fijos - Máquinas herramientas y sus partes, piezas y accesorios"/>
    <s v="KIT DE PESAJE PARA AERONAVES LIGERAS Y MEDIANAS."/>
    <s v="41111516"/>
    <s v="SELECCIÓN ABREVIADA SUBASTA INVERSA (NO DISPONIBLE)"/>
    <n v="0"/>
    <n v="0"/>
    <n v="10"/>
    <n v="1"/>
    <n v="575841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REGLA ESPACIADORA DE REMACHES"/>
    <s v="41111617"/>
    <s v="SELECCIÓN ABREVIADA SUBASTA INVERSA (NO DISPONIBLE)"/>
    <n v="0"/>
    <n v="0"/>
    <n v="10"/>
    <n v="2"/>
    <n v="400000"/>
    <s v="Unidad"/>
    <s v=""/>
  </r>
  <r>
    <x v="13"/>
    <x v="66"/>
    <s v="02-02-01-004-008-03"/>
    <s v="Materiales y suministros - Instrumentos ópticos y equipo fotográfico; partes, piezas y accesorios"/>
    <s v="LUPA DE 10X"/>
    <s v="41111714"/>
    <s v="SELECCIÓN ABREVIADA SUBASTA INVERSA (NO DISPONIBLE)"/>
    <n v="0"/>
    <n v="0"/>
    <n v="10"/>
    <n v="6"/>
    <n v="3210872.2800000003"/>
    <s v="Unidad"/>
    <s v=""/>
  </r>
  <r>
    <x v="13"/>
    <x v="65"/>
    <s v="02-02-01-004-006-09"/>
    <s v="Materiales y suministros - Otro equipo eléctrico y sus partes y piezas"/>
    <s v="STANDARD QQI, KSC-230 (FLAW DEPTH 30% OF SHIM)"/>
    <s v="41111803"/>
    <s v="SELECCIÓN ABREVIADA SUBASTA INVERSA (NO DISPONIBLE)"/>
    <n v="0"/>
    <n v="0"/>
    <n v="10"/>
    <n v="4"/>
    <n v="1200000"/>
    <s v="Unidad"/>
    <s v=""/>
  </r>
  <r>
    <x v="13"/>
    <x v="65"/>
    <s v="02-02-01-004-006-09"/>
    <s v="Materiales y suministros - Otro equipo eléctrico y sus partes y piezas"/>
    <s v="MINIATURE QQI, KSC4-230 (FLAW DEPTH 30% OF SHIM) FOUR CIRCLES"/>
    <s v="41111803"/>
    <s v="SELECCIÓN ABREVIADA SUBASTA INVERSA (NO DISPONIBLE)"/>
    <n v="0"/>
    <n v="0"/>
    <n v="10"/>
    <n v="4"/>
    <n v="1800000"/>
    <s v="Unidad"/>
    <s v=""/>
  </r>
  <r>
    <x v="13"/>
    <x v="65"/>
    <s v="02-02-01-004-006-09"/>
    <s v="Materiales y suministros - Otro equipo eléctrico y sus partes y piezas"/>
    <s v="VARIABLE  QQI, KSCT-234 (FLAW DEPTH 20%,30%, 40% OF SHIM)"/>
    <s v="41111803"/>
    <s v="SELECCIÓN ABREVIADA SUBASTA INVERSA (NO DISPONIBLE)"/>
    <n v="0"/>
    <n v="0"/>
    <n v="10"/>
    <n v="4"/>
    <n v="22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VOLTIMETRO ANALOGO AC VOLTS REF:W8105A-4"/>
    <s v="41113637"/>
    <s v="SELECCIÓN ABREVIADA SUBASTA INVERSA (NO DISPONIBLE)"/>
    <n v="0"/>
    <n v="0"/>
    <n v="10"/>
    <n v="4"/>
    <n v="40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VOLTIMETRO ANALOGO DC VOLTS REF: 400642-3"/>
    <s v="41113637"/>
    <s v="SELECCIÓN ABREVIADA SUBASTA INVERSA (NO DISPONIBLE)"/>
    <n v="0"/>
    <n v="0"/>
    <n v="10"/>
    <n v="4"/>
    <n v="40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AMPERIMETRO AC  DE 0 A 600 HZ"/>
    <s v="41113637"/>
    <s v="SELECCIÓN ABREVIADA SUBASTA INVERSA (NO DISPONIBLE)"/>
    <n v="0"/>
    <n v="0"/>
    <n v="10"/>
    <n v="4"/>
    <n v="34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ACELEROMETRO 991D-1"/>
    <s v="41113639"/>
    <s v="SELECCIÓN ABREVIADA SUBASTA INVERSA (NO DISPONIBLE)"/>
    <n v="0"/>
    <n v="0"/>
    <n v="10"/>
    <n v="3"/>
    <n v="5400000"/>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MEDIDOR 283167, TIPO DE MARCADO DE FRECUENCIA"/>
    <s v="41115305"/>
    <s v="SELECCIÓN ABREVIADA SUBASTA INVERSA (NO DISPONIBLE)"/>
    <n v="0"/>
    <n v="0"/>
    <n v="10"/>
    <n v="4"/>
    <n v="3600000"/>
    <s v="Unidad"/>
    <s v=""/>
  </r>
  <r>
    <x v="13"/>
    <x v="36"/>
    <s v="02-01-01-004-004-02"/>
    <s v="Activos fijos - Máquinas herramientas y sus partes, piezas y accesorios"/>
    <s v="MEDIDOR FRECUENCIA ELECTRICA"/>
    <s v="41115305"/>
    <s v="SELECCIÓN ABREVIADA SUBASTA INVERSA (NO DISPONIBLE)"/>
    <n v="0"/>
    <n v="0"/>
    <n v="10"/>
    <n v="1"/>
    <n v="26882100"/>
    <s v="Unidad"/>
    <s v=""/>
  </r>
  <r>
    <x v="13"/>
    <x v="63"/>
    <s v="02-02-01-004-004-02"/>
    <s v="Materiales y suministros - Máquinas herramientas y sus partes, piezas y accesorios"/>
    <s v="APLICADOR LARGO CON ALGODON X100 UND"/>
    <s v="42141502"/>
    <s v="SELECCIÓN ABREVIADA SUBASTA INVERSA (NO DISPONIBLE)"/>
    <n v="0"/>
    <n v="0"/>
    <n v="10"/>
    <n v="10"/>
    <n v="68175.100000000006"/>
    <s v="Unidad"/>
    <s v=""/>
  </r>
  <r>
    <x v="13"/>
    <x v="66"/>
    <s v="02-02-01-004-008-02"/>
    <s v="Materiales y suministros - Instrumentos y aparatos de medición, verificación, análisis, de navegación y para otros fines (excepto instrumentos ópticos); instrumentos de control de procesos industriales, sus partes, piezas y accesorios"/>
    <s v="TRANSPORTADOR PARA HELICE"/>
    <s v="44111806"/>
    <s v="SELECCIÓN ABREVIADA SUBASTA INVERSA (NO DISPONIBLE)"/>
    <n v="0"/>
    <n v="0"/>
    <n v="10"/>
    <n v="3"/>
    <n v="210000"/>
    <s v="Unidad"/>
    <s v=""/>
  </r>
  <r>
    <x v="13"/>
    <x v="0"/>
    <s v="02-02-01-003-002-01"/>
    <s v="Materiales y suministros - Pasta de papel, papel y cartón"/>
    <s v="SOBRE PORTA DOCUMENTOS ADHESIVO"/>
    <s v="44121503"/>
    <s v="SELECCIÓN ABREVIADA SUBASTA INVERSA (NO DISPONIBLE)"/>
    <n v="0"/>
    <n v="0"/>
    <n v="10"/>
    <n v="513"/>
    <n v="1659257.46"/>
    <s v="Unidad"/>
    <s v=""/>
  </r>
  <r>
    <x v="13"/>
    <x v="5"/>
    <s v="02-02-01-004-002"/>
    <s v="Materiales y suministros - Productos metálicos elaborados (excepto maquinaria y equipo)"/>
    <s v="TIJERAS"/>
    <s v="44121618"/>
    <s v="SELECCIÓN ABREVIADA SUBASTA INVERSA (NO DISPONIBLE)"/>
    <n v="0"/>
    <n v="0"/>
    <n v="10"/>
    <n v="2"/>
    <n v="560000"/>
    <s v="Unidad"/>
    <s v=""/>
  </r>
  <r>
    <x v="13"/>
    <x v="13"/>
    <s v="02-02-01-002-008"/>
    <s v="Materiales y suministros - Dotación (prendas de vestir y calzado)"/>
    <s v="GUANTES M-PACT LARGE MILITAR"/>
    <s v="46181504"/>
    <s v="SELECCIÓN ABREVIADA SUBASTA INVERSA (NO DISPONIBLE)"/>
    <n v="0"/>
    <n v="0"/>
    <n v="10"/>
    <n v="19"/>
    <n v="3083167.43"/>
    <s v="Par"/>
    <s v=""/>
  </r>
  <r>
    <x v="13"/>
    <x v="13"/>
    <s v="02-02-01-002-008"/>
    <s v="Materiales y suministros - Dotación (prendas de vestir y calzado)"/>
    <s v="GUANTES RECUBIERTOS DE NITRILO NEGRO NITRISOL"/>
    <s v="46181504"/>
    <s v="SELECCIÓN ABREVIADA SUBASTA INVERSA (NO DISPONIBLE)"/>
    <n v="0"/>
    <n v="0"/>
    <n v="10"/>
    <n v="14"/>
    <n v="551212.76"/>
    <s v="Par"/>
    <s v=""/>
  </r>
  <r>
    <x v="13"/>
    <x v="6"/>
    <s v="02-02-01-002-006"/>
    <s v="Materiales y suministros - Hilados e hilos; tejidos de fibras textiles incluso afelpados"/>
    <s v="EQUIPO DE PERNOCTA DE A-29"/>
    <s v="46181547"/>
    <s v="SELECCIÓN ABREVIADA SUBASTA INVERSA (NO DISPONIBLE)"/>
    <n v="0"/>
    <n v="0"/>
    <n v="10"/>
    <n v="9"/>
    <n v="25189920"/>
    <s v="Unidad"/>
    <s v=""/>
  </r>
  <r>
    <x v="13"/>
    <x v="6"/>
    <s v="02-02-01-002-006"/>
    <s v="Materiales y suministros - Hilados e hilos; tejidos de fibras textiles incluso afelpados"/>
    <s v="EQUIPO DE PERNOCTA DE T-27"/>
    <s v="46181547"/>
    <s v="SELECCIÓN ABREVIADA SUBASTA INVERSA (NO DISPONIBLE)"/>
    <n v="0"/>
    <n v="0"/>
    <n v="10"/>
    <n v="7"/>
    <n v="17493000"/>
    <s v="Unidad"/>
    <s v=""/>
  </r>
  <r>
    <x v="13"/>
    <x v="6"/>
    <s v="02-02-01-002-006"/>
    <s v="Materiales y suministros - Hilados e hilos; tejidos de fibras textiles incluso afelpados"/>
    <s v="EQUIPO DE PERNOCTA DE SA2-37 A/B"/>
    <s v="46181547"/>
    <s v="SELECCIÓN ABREVIADA SUBASTA INVERSA (NO DISPONIBLE)"/>
    <n v="0"/>
    <n v="0"/>
    <n v="10"/>
    <n v="3"/>
    <n v="6925800"/>
    <s v="Unidad"/>
    <s v=""/>
  </r>
  <r>
    <x v="13"/>
    <x v="6"/>
    <s v="02-02-01-002-006"/>
    <s v="Materiales y suministros - Hilados e hilos; tejidos de fibras textiles incluso afelpados"/>
    <s v="EQUIPO DE PERNOCTA DE HERMES 900"/>
    <s v="46181547"/>
    <s v="SELECCIÓN ABREVIADA SUBASTA INVERSA (NO DISPONIBLE)"/>
    <n v="0"/>
    <n v="0"/>
    <n v="10"/>
    <n v="4"/>
    <n v="8535632"/>
    <s v="Unidad"/>
    <s v=""/>
  </r>
  <r>
    <x v="13"/>
    <x v="6"/>
    <s v="02-02-01-002-006"/>
    <s v="Materiales y suministros - Hilados e hilos; tejidos de fibras textiles incluso afelpados"/>
    <s v="EQUIPO DE PERNOCTA DE HERMES 450"/>
    <s v="46181547"/>
    <s v="SELECCIÓN ABREVIADA SUBASTA INVERSA (NO DISPONIBLE)"/>
    <n v="0"/>
    <n v="0"/>
    <n v="10"/>
    <n v="2"/>
    <n v="4593400"/>
    <s v="Unidad"/>
    <s v=""/>
  </r>
  <r>
    <x v="13"/>
    <x v="13"/>
    <s v="02-02-01-002-008"/>
    <s v="Materiales y suministros - Dotación (prendas de vestir y calzado)"/>
    <s v="GAFAS DE SEGURIDAD BOLLE TRACKER II AHUMADAS P/N: 1270TRACPSF"/>
    <s v="46181804"/>
    <s v="SELECCIÓN ABREVIADA SUBASTA INVERSA (NO DISPONIBLE)"/>
    <n v="0"/>
    <n v="0"/>
    <n v="10"/>
    <n v="7"/>
    <n v="736663.54999999993"/>
    <s v="Unidad"/>
    <s v=""/>
  </r>
  <r>
    <x v="13"/>
    <x v="13"/>
    <s v="02-02-01-002-008"/>
    <s v="Materiales y suministros - Dotación (prendas de vestir y calzado)"/>
    <s v="GAFAS  SEGURIDAD TRANSPÁRENTES"/>
    <s v="46181804"/>
    <s v="SELECCIÓN ABREVIADA SUBASTA INVERSA (NO DISPONIBLE)"/>
    <n v="0"/>
    <n v="0"/>
    <n v="10"/>
    <n v="17"/>
    <n v="672930.72000000009"/>
    <s v="Unidad"/>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INHIBIDOR DE CORROSION / ALODINE 5700 X 1 GALÓN"/>
    <s v="47101606"/>
    <s v="SELECCIÓN ABREVIADA SUBASTA INVERSA (NO DISPONIBLE)"/>
    <n v="0"/>
    <n v="0"/>
    <n v="10"/>
    <n v="30"/>
    <n v="11400000"/>
    <s v="Galón"/>
    <s v=""/>
  </r>
  <r>
    <x v="13"/>
    <x v="7"/>
    <s v="02-02-01-003-004-01"/>
    <s v="Materiales y suministros - Químicos orgánicos básicos"/>
    <s v="ALUMIPREM X 1 GALÓN"/>
    <s v="47101606"/>
    <s v="SELECCIÓN ABREVIADA SUBASTA INVERSA (NO DISPONIBLE)"/>
    <n v="0"/>
    <n v="0"/>
    <n v="10"/>
    <n v="3"/>
    <n v="1679281.59"/>
    <s v="Galón"/>
    <s v=""/>
  </r>
  <r>
    <x v="13"/>
    <x v="6"/>
    <s v="02-02-01-002-006"/>
    <s v="Materiales y suministros - Hilados e hilos; tejidos de fibras textiles incluso afelpados"/>
    <s v="ESPONJAS O ESPONJILLAS / SABRA X 5 METROS "/>
    <s v="47121803"/>
    <s v="SELECCIÓN ABREVIADA SUBASTA INVERSA (NO DISPONIBLE)"/>
    <n v="0"/>
    <n v="0"/>
    <n v="10"/>
    <n v="8"/>
    <n v="1163106"/>
    <s v="Unidad"/>
    <s v=""/>
  </r>
  <r>
    <x v="13"/>
    <x v="5"/>
    <s v="02-02-01-004-002"/>
    <s v="Materiales y suministros - Productos metálicos elaborados (excepto maquinaria y equipo)"/>
    <s v="BALDE METALICO  12 LITROS EN ACERO INOXIDABLE "/>
    <s v="47121804"/>
    <s v="SELECCIÓN ABREVIADA SUBASTA INVERSA (NO DISPONIBLE)"/>
    <n v="0"/>
    <n v="0"/>
    <n v="10"/>
    <n v="8"/>
    <n v="600000"/>
    <s v="Unidad"/>
    <s v=""/>
  </r>
  <r>
    <x v="13"/>
    <x v="0"/>
    <s v="02-02-01-003-002-01"/>
    <s v="Materiales y suministros - Pasta de papel, papel y cartón"/>
    <s v="PAÑO / TOALLA LIMPIADORA INDUSTRIALE WYPALL X80"/>
    <s v="47131502"/>
    <s v="SELECCIÓN ABREVIADA SUBASTA INVERSA (NO DISPONIBLE)"/>
    <n v="0"/>
    <n v="0"/>
    <n v="10"/>
    <n v="148"/>
    <n v="9823973.5999999996"/>
    <s v="Unidad"/>
    <s v=""/>
  </r>
  <r>
    <x v="13"/>
    <x v="0"/>
    <s v="02-02-01-003-002-01"/>
    <s v="Materiales y suministros - Pasta de papel, papel y cartón"/>
    <s v="PAÑO KIMTECH 11X21 CM CAJAS DE 280 UNI / ANÁLISIS ACEITE "/>
    <s v="47131502"/>
    <s v="SELECCIÓN ABREVIADA SUBASTA INVERSA (NO DISPONIBLE)"/>
    <n v="0"/>
    <n v="0"/>
    <n v="10"/>
    <n v="8"/>
    <n v="459682.72"/>
    <s v="Unidad"/>
    <s v=""/>
  </r>
  <r>
    <x v="13"/>
    <x v="3"/>
    <s v="02-02-01-003-005-03"/>
    <s v="Materiales y suministros - Jabón, preparados para limpieza, perfumes y preparados de tocador"/>
    <s v="LIMPIADOR DE CARLINGAS SPRAY PRIST AEROSOL TARRO 13 OZ. (368, 5 G) "/>
    <s v="47131824"/>
    <s v="SELECCIÓN ABREVIADA SUBASTA INVERSA (NO DISPONIBLE)"/>
    <n v="0"/>
    <n v="0"/>
    <n v="10"/>
    <n v="339"/>
    <n v="22819290.060000002"/>
    <s v="Unidad"/>
    <s v=""/>
  </r>
  <r>
    <x v="13"/>
    <x v="27"/>
    <s v="02-02-01-002-007"/>
    <s v="Materiales y suministros - Artículos textiles (excepto prendas de vestir)"/>
    <s v="CINTURÓN REFLECTIVO COLOR VERDE O AMARILLO TALLA M/L"/>
    <s v="53102501"/>
    <s v="SELECCIÓN ABREVIADA SUBASTA INVERSA (NO DISPONIBLE)"/>
    <n v="0"/>
    <n v="0"/>
    <n v="10"/>
    <n v="14"/>
    <n v="289850.68"/>
    <s v="Unidad"/>
    <s v=""/>
  </r>
  <r>
    <x v="13"/>
    <x v="0"/>
    <s v="02-02-01-003-002-01"/>
    <s v="Materiales y suministros - Pasta de papel, papel y cartón"/>
    <s v="ELIX TOALLITAS LIMPIEZA X CAJA"/>
    <s v="53131624"/>
    <s v="SELECCIÓN ABREVIADA SUBASTA INVERSA (NO DISPONIBLE)"/>
    <n v="0"/>
    <n v="0"/>
    <n v="10"/>
    <n v="5"/>
    <n v="1296808.45"/>
    <s v="Unidad"/>
    <s v=""/>
  </r>
  <r>
    <x v="13"/>
    <x v="36"/>
    <s v="02-01-01-004-004-02"/>
    <s v="Activos fijos - Máquinas herramientas y sus partes, piezas y accesorios"/>
    <s v="COMPRESIOMETRO DE CILINDROS"/>
    <s v="60104707"/>
    <s v="SELECCIÓN ABREVIADA SUBASTA INVERSA (NO DISPONIBLE)"/>
    <n v="0"/>
    <n v="0"/>
    <n v="10"/>
    <n v="2"/>
    <n v="2808400"/>
    <s v="Unidad"/>
    <s v=""/>
  </r>
  <r>
    <x v="13"/>
    <x v="63"/>
    <s v="02-02-01-004-004-02"/>
    <s v="Materiales y suministros - Máquinas herramientas y sus partes, piezas y accesorios"/>
    <s v="BOMBA DE VACIO"/>
    <s v="20141600"/>
    <s v="SELECCIÓN ABREVIADA SUBASTA INVERSA (NO DISPONIBLE)"/>
    <n v="0"/>
    <n v="0"/>
    <n v="10"/>
    <n v="1"/>
    <n v="583933"/>
    <s v="Unidad"/>
    <s v=""/>
  </r>
  <r>
    <x v="13"/>
    <x v="5"/>
    <s v="02-02-01-004-002"/>
    <s v="Materiales y suministros - Productos metálicos elaborados (excepto maquinaria y equipo)"/>
    <s v="LAMINA DURALUMINIO 2024 -T3 CAL 0,025"/>
    <s v="30102000"/>
    <s v="SELECCIÓN ABREVIADA SUBASTA INVERSA (NO DISPONIBLE)"/>
    <n v="0"/>
    <n v="0"/>
    <n v="10"/>
    <n v="5"/>
    <n v="4750000"/>
    <s v="Unidad"/>
    <s v=""/>
  </r>
  <r>
    <x v="13"/>
    <x v="65"/>
    <s v="02-02-01-004-006-03"/>
    <s v="Materiales y suministros - Hilos y cables aislados; cable de fibra óptica"/>
    <s v="KIT DE CABLE Y FELULA ,032"/>
    <s v="31152000"/>
    <s v="SELECCIÓN ABREVIADA SUBASTA INVERSA (NO DISPONIBLE)"/>
    <n v="0"/>
    <n v="0"/>
    <n v="10"/>
    <n v="1"/>
    <n v="450000"/>
    <s v="Unidad"/>
    <s v=""/>
  </r>
  <r>
    <x v="13"/>
    <x v="3"/>
    <s v="02-02-01-003-005-04"/>
    <s v="Materiales y suministros - Productos químicos n. C. P."/>
    <s v="PEGANTE 3M 1300 ADHESIVO ELASTICO "/>
    <s v="31201600"/>
    <s v="SELECCIÓN ABREVIADA SUBASTA INVERSA (NO DISPONIBLE)"/>
    <n v="0"/>
    <n v="0"/>
    <n v="10"/>
    <n v="50"/>
    <n v="6000000"/>
    <s v="Unidad"/>
    <s v=""/>
  </r>
  <r>
    <x v="13"/>
    <x v="7"/>
    <s v="02-02-01-003-004-01"/>
    <s v="Materiales y suministros - Químicos orgánicos básicos"/>
    <s v="ALCOHOL ISOPROPILICO  X 55 GALONES"/>
    <s v="31211800"/>
    <s v="SELECCIÓN ABREVIADA SUBASTA INVERSA (NO DISPONIBLE)"/>
    <n v="0"/>
    <n v="0"/>
    <n v="10"/>
    <n v="3"/>
    <n v="1359584.52"/>
    <s v="Caneca"/>
    <s v=""/>
  </r>
  <r>
    <x v="13"/>
    <x v="7"/>
    <s v="02-02-01-003-004-01"/>
    <s v="Materiales y suministros - Químicos orgánicos básicos"/>
    <s v="THINNER LIQUIDO CANECA X 55 GALONES"/>
    <s v="31211800"/>
    <s v="SELECCIÓN ABREVIADA SUBASTA INVERSA (NO DISPONIBLE)"/>
    <n v="0"/>
    <n v="0"/>
    <n v="10"/>
    <n v="2"/>
    <n v="2310000"/>
    <s v="Caneca"/>
    <s v=""/>
  </r>
  <r>
    <x v="13"/>
    <x v="5"/>
    <s v="02-02-01-004-002"/>
    <s v="Materiales y suministros - Productos metálicos elaborados (excepto maquinaria y equipo)"/>
    <s v="ANILLO RETENEDOR (LOCK RETAINING STUD)"/>
    <s v="39121700"/>
    <s v="SELECCIÓN ABREVIADA SUBASTA INVERSA (NO DISPONIBLE)"/>
    <n v="0"/>
    <n v="0"/>
    <n v="10"/>
    <n v="200"/>
    <n v="300000"/>
    <s v="Unidad"/>
    <s v=""/>
  </r>
  <r>
    <x v="13"/>
    <x v="10"/>
    <s v="02-02-01-002-003-03"/>
    <s v="Materiales y suministros - Preparaciones utilizadas en la alimentación de animales"/>
    <s v="APOYO ALIMENTO CONCENTRADO EQUINOS CACOM2"/>
    <s v="10122100"/>
    <s v="SELECCIÓN ABREVIADA SUBASTA INVERSA (NO DISPONIBLE)"/>
    <n v="0"/>
    <n v="0"/>
    <n v="10"/>
    <n v="1"/>
    <n v="46980305.689999998"/>
    <s v="GLOBAL"/>
    <s v=""/>
  </r>
  <r>
    <x v="13"/>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 TIEMPOS"/>
    <s v="15121501"/>
    <s v="SELECCIÓN ABREVIADA SUBASTA INVERSA (NO DISPONIBLE)"/>
    <n v="0"/>
    <n v="0"/>
    <n v="10"/>
    <n v="15"/>
    <n v="487500"/>
    <s v="Unidad"/>
    <s v=""/>
  </r>
  <r>
    <x v="13"/>
    <x v="36"/>
    <s v="02-01-01-004-004-09"/>
    <s v="Activos fijos - Otra maquinaria para usos especiales y sus partes y piezas"/>
    <s v="ADQUISICIÓN HIDROLAVADORA ELECTRICA 1800 PSI"/>
    <s v="26101111"/>
    <s v="SELECCIÓN ABREVIADA SUBASTA INVERSA (NO DISPONIBLE)"/>
    <n v="0"/>
    <n v="0"/>
    <n v="10"/>
    <n v="1"/>
    <n v="677642"/>
    <s v="Unidad"/>
    <s v=""/>
  </r>
  <r>
    <x v="13"/>
    <x v="36"/>
    <s v="02-01-01-004-004-02"/>
    <s v="Activos fijos - Máquinas herramientas y sus partes, piezas y accesorios"/>
    <s v="JUEGO DE DESTORNILLADORES"/>
    <s v="27111701"/>
    <s v="SELECCIÓN ABREVIADA SUBASTA INVERSA (NO DISPONIBLE)"/>
    <n v="0"/>
    <n v="0"/>
    <n v="10"/>
    <n v="1"/>
    <n v="135000"/>
    <s v="Unidad"/>
    <s v=""/>
  </r>
  <r>
    <x v="13"/>
    <x v="36"/>
    <s v="02-01-01-004-004-02"/>
    <s v="Activos fijos - Máquinas herramientas y sus partes, piezas y accesorios"/>
    <s v="LLAVE DE FILTRO"/>
    <s v="27111729"/>
    <s v="SELECCIÓN ABREVIADA SUBASTA INVERSA (NO DISPONIBLE)"/>
    <n v="0"/>
    <n v="0"/>
    <n v="10"/>
    <n v="1"/>
    <n v="33500"/>
    <s v="Unidad"/>
    <s v=""/>
  </r>
  <r>
    <x v="13"/>
    <x v="36"/>
    <s v="02-01-01-004-004-02"/>
    <s v="Activos fijos - Máquinas herramientas y sus partes, piezas y accesorios"/>
    <s v="JUEGO DE LLAVES HEXAGONALES"/>
    <s v="27111729"/>
    <s v="SELECCIÓN ABREVIADA SUBASTA INVERSA (NO DISPONIBLE)"/>
    <n v="0"/>
    <n v="0"/>
    <n v="10"/>
    <n v="1"/>
    <n v="70000"/>
    <s v="Unidad"/>
    <s v=""/>
  </r>
  <r>
    <x v="13"/>
    <x v="36"/>
    <s v="02-01-01-004-004-02"/>
    <s v="Activos fijos - Máquinas herramientas y sus partes, piezas y accesorios"/>
    <s v="JUEGO DE COPAS - RATCHET 1/2"/>
    <s v="27111729"/>
    <s v="SELECCIÓN ABREVIADA SUBASTA INVERSA (NO DISPONIBLE)"/>
    <n v="0"/>
    <n v="0"/>
    <n v="10"/>
    <n v="1"/>
    <n v="182000"/>
    <s v="Unidad"/>
    <s v=""/>
  </r>
  <r>
    <x v="13"/>
    <x v="36"/>
    <s v="02-01-01-004-004-02"/>
    <s v="Activos fijos - Máquinas herramientas y sus partes, piezas y accesorios"/>
    <s v="RATCHET EXPANDIBLE 1/2"/>
    <s v="27111729"/>
    <s v="SELECCIÓN ABREVIADA SUBASTA INVERSA (NO DISPONIBLE)"/>
    <n v="0"/>
    <n v="0"/>
    <n v="10"/>
    <n v="2"/>
    <n v="205000"/>
    <s v="Unidad"/>
    <s v=""/>
  </r>
  <r>
    <x v="13"/>
    <x v="36"/>
    <s v="02-01-01-004-004-02"/>
    <s v="Activos fijos - Máquinas herramientas y sus partes, piezas y accesorios"/>
    <s v="JUEGO DE LLAVES COMBINADAS"/>
    <s v="27111729"/>
    <s v="SELECCIÓN ABREVIADA SUBASTA INVERSA (NO DISPONIBLE)"/>
    <n v="0"/>
    <n v="0"/>
    <n v="10"/>
    <n v="1"/>
    <n v="255000"/>
    <s v="Unidad"/>
    <s v=""/>
  </r>
  <r>
    <x v="13"/>
    <x v="36"/>
    <s v="02-01-01-004-004-02"/>
    <s v="Activos fijos - Máquinas herramientas y sus partes, piezas y accesorios"/>
    <s v="ALICATE HOMBRESOLO BOCA RECTA"/>
    <s v="27112111"/>
    <s v="SELECCIÓN ABREVIADA SUBASTA INVERSA (NO DISPONIBLE)"/>
    <n v="0"/>
    <n v="0"/>
    <n v="10"/>
    <n v="2"/>
    <n v="91600"/>
    <s v="Unidad"/>
    <s v=""/>
  </r>
  <r>
    <x v="13"/>
    <x v="3"/>
    <s v="02-02-01-003-005-01"/>
    <s v="Materiales y suministros - Pinturas y barnices y productos relacionados; colores para la pintura artística; tintas"/>
    <s v="SELLANTE PRC 1440 A1/2"/>
    <s v="31211704"/>
    <s v="SELECCIÓN ABREVIADA SUBASTA INVERSA (NO DISPONIBLE)"/>
    <n v="0"/>
    <n v="0"/>
    <n v="10"/>
    <n v="8"/>
    <n v="3040000"/>
    <s v="Unidad"/>
    <s v=""/>
  </r>
  <r>
    <x v="13"/>
    <x v="3"/>
    <s v="02-02-01-003-005-01"/>
    <s v="Materiales y suministros - Pinturas y barnices y productos relacionados; colores para la pintura artística; tintas"/>
    <s v="SELLANTE PRC 1440 A2"/>
    <s v="31211704"/>
    <s v="SELECCIÓN ABREVIADA SUBASTA INVERSA (NO DISPONIBLE)"/>
    <n v="0"/>
    <n v="0"/>
    <n v="10"/>
    <n v="8"/>
    <n v="3040000"/>
    <s v="Unidad"/>
    <s v=""/>
  </r>
  <r>
    <x v="13"/>
    <x v="3"/>
    <s v="02-02-01-003-005-01"/>
    <s v="Materiales y suministros - Pinturas y barnices y productos relacionados; colores para la pintura artística; tintas"/>
    <s v="SELLANTE PRC 1440 B1/2"/>
    <s v="31211704"/>
    <s v="SELECCIÓN ABREVIADA SUBASTA INVERSA (NO DISPONIBLE)"/>
    <n v="0"/>
    <n v="0"/>
    <n v="10"/>
    <n v="20"/>
    <n v="7200000"/>
    <s v="Unidad"/>
    <s v=""/>
  </r>
  <r>
    <x v="13"/>
    <x v="3"/>
    <s v="02-02-01-003-005-01"/>
    <s v="Materiales y suministros - Pinturas y barnices y productos relacionados; colores para la pintura artística; tintas"/>
    <s v="SELLANTE PRC 1440 B2"/>
    <s v="31211704"/>
    <s v="SELECCIÓN ABREVIADA SUBASTA INVERSA (NO DISPONIBLE)"/>
    <n v="0"/>
    <n v="0"/>
    <n v="10"/>
    <n v="20"/>
    <n v="7200000"/>
    <s v="Unidad"/>
    <s v=""/>
  </r>
  <r>
    <x v="13"/>
    <x v="3"/>
    <s v="02-02-01-003-005-01"/>
    <s v="Materiales y suministros - Pinturas y barnices y productos relacionados; colores para la pintura artística; tintas"/>
    <s v="SELLANTE PRC 870 B2"/>
    <s v="31211704"/>
    <s v="SELECCIÓN ABREVIADA SUBASTA INVERSA (NO DISPONIBLE)"/>
    <n v="0"/>
    <n v="0"/>
    <n v="10"/>
    <n v="8"/>
    <n v="4000000"/>
    <s v="Unidad"/>
    <s v=""/>
  </r>
  <r>
    <x v="13"/>
    <x v="4"/>
    <s v="02-02-01-003-008-09"/>
    <s v="Materiales y suministros - Otros artículos manufacturados n. C. P."/>
    <s v="RODILLO DE FELPA"/>
    <s v="31211906"/>
    <s v="SELECCIÓN ABREVIADA SUBASTA INVERSA (NO DISPONIBLE)"/>
    <n v="0"/>
    <n v="0"/>
    <n v="10"/>
    <n v="10"/>
    <n v="185000"/>
    <s v="Unidad"/>
    <s v=""/>
  </r>
  <r>
    <x v="13"/>
    <x v="65"/>
    <s v="02-02-01-004-006-05"/>
    <s v="Materiales y suministros - Lámparas eléctricas de incandescencia o descarga; lámparas de arco, equipo para alumbrado eléctrico; sus partes y piezas"/>
    <s v="REFLECTOR LED 100 W"/>
    <s v="39111611"/>
    <s v="SELECCIÓN ABREVIADA SUBASTA INVERSA (NO DISPONIBLE)"/>
    <n v="0"/>
    <n v="0"/>
    <n v="10"/>
    <n v="8"/>
    <n v="1440000"/>
    <s v="Unidad"/>
    <s v=""/>
  </r>
  <r>
    <x v="13"/>
    <x v="65"/>
    <s v="02-02-01-004-006-05"/>
    <s v="Materiales y suministros - Lámparas eléctricas de incandescencia o descarga; lámparas de arco, equipo para alumbrado eléctrico; sus partes y piezas"/>
    <s v="PANEL LED REDONDO 18 W"/>
    <s v="39111611"/>
    <s v="SELECCIÓN ABREVIADA SUBASTA INVERSA (NO DISPONIBLE)"/>
    <n v="0"/>
    <n v="0"/>
    <n v="10"/>
    <n v="20"/>
    <n v="744000"/>
    <s v="Unidad"/>
    <s v=""/>
  </r>
  <r>
    <x v="13"/>
    <x v="65"/>
    <s v="02-02-01-004-006-05"/>
    <s v="Materiales y suministros - Lámparas eléctricas de incandescencia o descarga; lámparas de arco, equipo para alumbrado eléctrico; sus partes y piezas"/>
    <s v="PANEL LED REDONDO 24 W"/>
    <s v="39111611"/>
    <s v="SELECCIÓN ABREVIADA SUBASTA INVERSA (NO DISPONIBLE)"/>
    <n v="0"/>
    <n v="0"/>
    <n v="10"/>
    <n v="15"/>
    <n v="757500"/>
    <s v="Unidad"/>
    <s v=""/>
  </r>
  <r>
    <x v="13"/>
    <x v="65"/>
    <s v="02-02-01-004-006-05"/>
    <s v="Materiales y suministros - Lámparas eléctricas de incandescencia o descarga; lámparas de arco, equipo para alumbrado eléctrico; sus partes y piezas"/>
    <s v="LINTERNA DE TRABAJO RECARGABLE"/>
    <s v="39111611"/>
    <s v="SELECCIÓN ABREVIADA SUBASTA INVERSA (NO DISPONIBLE)"/>
    <n v="0"/>
    <n v="0"/>
    <n v="10"/>
    <n v="1"/>
    <n v="279999.93"/>
    <s v="Unidad"/>
    <s v=""/>
  </r>
  <r>
    <x v="13"/>
    <x v="65"/>
    <s v="02-02-01-004-006-05"/>
    <s v="Materiales y suministros - Lámparas eléctricas de incandescencia o descarga; lámparas de arco, equipo para alumbrado eléctrico; sus partes y piezas"/>
    <s v="BOMBILLO AHORRADOR"/>
    <s v="39112501"/>
    <s v="SELECCIÓN ABREVIADA SUBASTA INVERSA (NO DISPONIBLE)"/>
    <n v="0"/>
    <n v="0"/>
    <n v="10"/>
    <n v="20"/>
    <n v="350000"/>
    <s v="Unidad"/>
    <s v=""/>
  </r>
  <r>
    <x v="13"/>
    <x v="65"/>
    <s v="02-02-01-004-006-02"/>
    <s v="Materiales y suministros - Aparatos de control eléctrico y distribución de electricidad y sus partes y piezas"/>
    <s v="EXTENSIÓN ELECTRICA 30 MTS"/>
    <s v="39121440"/>
    <s v="SELECCIÓN ABREVIADA SUBASTA INVERSA (NO DISPONIBLE)"/>
    <n v="0"/>
    <n v="0"/>
    <n v="10"/>
    <n v="2"/>
    <n v="500000"/>
    <s v="Unidad"/>
    <s v=""/>
  </r>
  <r>
    <x v="13"/>
    <x v="2"/>
    <s v="02-02-01-003-006-02"/>
    <s v="Materiales y suministros - Otros productos de caucho"/>
    <s v="MANGUERA TIPO SWAN"/>
    <s v="40142008"/>
    <s v="SELECCIÓN ABREVIADA SUBASTA INVERSA (NO DISPONIBLE)"/>
    <n v="0"/>
    <n v="0"/>
    <n v="10"/>
    <n v="1"/>
    <n v="138000"/>
    <s v="Unidad"/>
    <s v=""/>
  </r>
  <r>
    <x v="13"/>
    <x v="78"/>
    <s v="02-01-01-006-002-03-1-01"/>
    <s v="Activos fijos - Paquetes de software"/>
    <s v="ADQUISICIÓN DE SOFTWARE PARA EL MANTENIMIENTO CORRRECTIVO A TODO COSTO DEL  SIMULADOR FTD C-208B CARAVAN FASE 2_x000a_"/>
    <s v="43231513"/>
    <s v="SELECCIÓN ABREVIADA SUBASTA INVERSA (NO DISPONIBLE)"/>
    <n v="0"/>
    <n v="0"/>
    <n v="10"/>
    <n v="1"/>
    <n v="69959663.870000005"/>
    <s v="GLOBAL"/>
    <s v=""/>
  </r>
  <r>
    <x v="13"/>
    <x v="48"/>
    <s v="02-01-01-003-008-01-2"/>
    <s v="Activos fijos - Muebles, del tipo utilizado en oficinas"/>
    <s v="ESCRITORIO PARA OFICINA"/>
    <s v="56101703"/>
    <s v="SELECCIÓN ABREVIADA SUBASTA INVERSA (NO DISPONIBLE)"/>
    <n v="0"/>
    <n v="0"/>
    <n v="10"/>
    <n v="6"/>
    <n v="2999400"/>
    <s v="Unidad"/>
    <s v=""/>
  </r>
  <r>
    <x v="13"/>
    <x v="48"/>
    <s v="02-01-01-003-008-01-1"/>
    <s v="Activos fijos - Asientos"/>
    <s v="SILLA ERGONOMICA PARA OFICINA"/>
    <s v="56112102"/>
    <s v="SELECCIÓN ABREVIADA SUBASTA INVERSA (NO DISPONIBLE)"/>
    <n v="0"/>
    <n v="0"/>
    <n v="10"/>
    <n v="12"/>
    <n v="3526800"/>
    <s v="Unidad"/>
    <s v=""/>
  </r>
  <r>
    <x v="13"/>
    <x v="55"/>
    <s v="02-01-01-004-005-02"/>
    <s v="Activos fijos - Maquinaria de informática y sus partes, piezas y accesorios"/>
    <s v="ADQUISICIÓN DE EQUIPOS DE COMPUTO PARA EL MANTENIMIENTO CORRRECTIVO A TODO COSTO DEL  SIMULADOR FTD C-208B CARAVAN FASE 2_x000a_"/>
    <s v="43211500"/>
    <s v="SELECCIÓN ABREVIADA SUBASTA INVERSA (NO DISPONIBLE)"/>
    <n v="0"/>
    <n v="0"/>
    <n v="10"/>
    <n v="1"/>
    <n v="22000000"/>
    <s v="GLOBAL"/>
    <s v=""/>
  </r>
  <r>
    <x v="13"/>
    <x v="14"/>
    <s v="02-02-02-008-007-01-5"/>
    <s v="Adquisición de servicios - Servicios de mantenimiento y reparación de otra maquinaria y otro equipo"/>
    <s v="MANTENIMIENTO VEHICULO UTILITARIO (CARRO GOLF EZGO) SERIE 1325795"/>
    <s v="20102305"/>
    <s v="SELECCIÓN ABREVIADA MENOR CUANTÍA"/>
    <n v="0"/>
    <n v="0"/>
    <n v="10"/>
    <n v="1"/>
    <n v="2500000"/>
    <s v="GLOBAL"/>
    <s v=""/>
  </r>
  <r>
    <x v="13"/>
    <x v="14"/>
    <s v="02-02-02-008-007-01-5"/>
    <s v="Adquisición de servicios - Servicios de mantenimiento y reparación de otra maquinaria y otro equipo"/>
    <s v="MANTENIMIENTO LEVANTA BOMBAS MJ SERIE 111761814105000000"/>
    <s v="20102306"/>
    <s v="SELECCIÓN ABREVIADA MENOR CUANTÍA"/>
    <n v="0"/>
    <n v="0"/>
    <n v="10"/>
    <n v="1"/>
    <n v="5000000"/>
    <s v="GLOBAL"/>
    <s v=""/>
  </r>
  <r>
    <x v="13"/>
    <x v="14"/>
    <s v="02-02-02-008-007-01-5"/>
    <s v="Adquisición de servicios - Servicios de mantenimiento y reparación de otra maquinaria y otro equipo"/>
    <s v="MANTENIMIENTO BANCO TRANSPORTE TANQUES COMBUSTIBLE SERIE 3EB0947"/>
    <s v="20102306"/>
    <s v="SELECCIÓN ABREVIADA MENOR CUANTÍA"/>
    <n v="0"/>
    <n v="0"/>
    <n v="10"/>
    <n v="1"/>
    <n v="1000000"/>
    <s v="GLOBAL"/>
    <s v=""/>
  </r>
  <r>
    <x v="13"/>
    <x v="14"/>
    <s v="02-02-02-008-007-01-5"/>
    <s v="Adquisición de servicios - Servicios de mantenimiento y reparación de otra maquinaria y otro equipo"/>
    <s v="MANTENIMIENTO BANCO TRANSPORTE TANQUES COMBUSTIBLE SERIE 3EB0948"/>
    <s v="20102306"/>
    <s v="SELECCIÓN ABREVIADA MENOR CUANTÍA"/>
    <n v="0"/>
    <n v="0"/>
    <n v="10"/>
    <n v="1"/>
    <n v="1000000"/>
    <s v="GLOBAL"/>
    <s v=""/>
  </r>
  <r>
    <x v="13"/>
    <x v="14"/>
    <s v="02-02-02-008-007-01-5"/>
    <s v="Adquisición de servicios - Servicios de mantenimiento y reparación de otra maquinaria y otro equipo"/>
    <s v="MANTENIMIENTO CARGO LOADER 15T SERIE C15I13024"/>
    <s v="20102306"/>
    <s v="SELECCIÓN ABREVIADA MENOR CUANTÍA"/>
    <n v="0"/>
    <n v="0"/>
    <n v="10"/>
    <n v="1"/>
    <n v="3297248.7199999997"/>
    <s v="GLOBAL"/>
    <s v=""/>
  </r>
  <r>
    <x v="13"/>
    <x v="14"/>
    <s v="02-02-02-008-007-01-5"/>
    <s v="Adquisición de servicios - Servicios de mantenimiento y reparación de otra maquinaria y otro equipo"/>
    <s v="MANTENIMIENTO DOLLY CENTER FUSELAGE SERIE 1"/>
    <s v="23152203"/>
    <s v="SELECCIÓN ABREVIADA MENOR CUANTÍA"/>
    <n v="0"/>
    <n v="0"/>
    <n v="10"/>
    <n v="1"/>
    <n v="1500000"/>
    <s v="GLOBAL"/>
    <s v=""/>
  </r>
  <r>
    <x v="13"/>
    <x v="14"/>
    <s v="02-02-02-008-007-01-5"/>
    <s v="Adquisición de servicios - Servicios de mantenimiento y reparación de otra maquinaria y otro equipo"/>
    <s v="MANTENIMIENTO PUENTE GRUA MODELO PG-AA SERIE 3EB4498"/>
    <s v="24101619"/>
    <s v="SELECCIÓN ABREVIADA MENOR CUANTÍA"/>
    <n v="0"/>
    <n v="0"/>
    <n v="10"/>
    <n v="1"/>
    <n v="2000000"/>
    <s v="GLOBAL"/>
    <s v=""/>
  </r>
  <r>
    <x v="13"/>
    <x v="14"/>
    <s v="02-02-02-008-007-01-5"/>
    <s v="Adquisición de servicios - Servicios de mantenimiento y reparación de otra maquinaria y otro equipo"/>
    <s v="MANTENIMIENTO PUENTE GRUA MONORRIEL SERIE 3EB0813"/>
    <s v="24101619"/>
    <s v="SELECCIÓN ABREVIADA MENOR CUANTÍA"/>
    <n v="0"/>
    <n v="0"/>
    <n v="10"/>
    <n v="1"/>
    <n v="1500000"/>
    <s v="GLOBAL"/>
    <s v=""/>
  </r>
  <r>
    <x v="13"/>
    <x v="14"/>
    <s v="02-02-02-008-007-01-5"/>
    <s v="Adquisición de servicios - Servicios de mantenimiento y reparación de otra maquinaria y otro equipo"/>
    <s v="MANTENIMIENTO BARREDORA INTERNACIONAL SERIE 201303SNQ66582HSP"/>
    <s v="25101919"/>
    <s v="SELECCIÓN ABREVIADA MENOR CUANTÍA"/>
    <n v="0"/>
    <n v="0"/>
    <n v="10"/>
    <n v="1"/>
    <n v="20000000"/>
    <s v="GLOBAL"/>
    <s v=""/>
  </r>
  <r>
    <x v="13"/>
    <x v="14"/>
    <s v="02-02-02-008-007-01-5"/>
    <s v="Adquisición de servicios - Servicios de mantenimiento y reparación de otra maquinaria y otro equipo"/>
    <s v="MANTENIMIENTO BARREDORA TENNANT SERIE 3EB0824"/>
    <s v="25101919"/>
    <s v="SELECCIÓN ABREVIADA MENOR CUANTÍA"/>
    <n v="0"/>
    <n v="0"/>
    <n v="10"/>
    <n v="1"/>
    <n v="8000000"/>
    <s v="GLOBAL"/>
    <s v=""/>
  </r>
  <r>
    <x v="13"/>
    <x v="14"/>
    <s v="02-02-02-008-007-01-5"/>
    <s v="Adquisición de servicios - Servicios de mantenimiento y reparación de otra maquinaria y otro equipo"/>
    <s v="MANTENIMIENTO TRACTOR TUG SERIE 2018379"/>
    <s v="25191509"/>
    <s v="SELECCIÓN ABREVIADA MENOR CUANTÍA"/>
    <n v="0"/>
    <n v="0"/>
    <n v="10"/>
    <n v="1"/>
    <n v="5500000"/>
    <s v="GLOBAL"/>
    <s v=""/>
  </r>
  <r>
    <x v="13"/>
    <x v="14"/>
    <s v="02-02-02-008-007-01-5"/>
    <s v="Adquisición de servicios - Servicios de mantenimiento y reparación de otra maquinaria y otro equipo"/>
    <s v="MANTENIMIENTO GENERADOR DE ILUMINACION SERIE 10876"/>
    <s v="26111601"/>
    <s v="SELECCIÓN ABREVIADA MENOR CUANTÍA"/>
    <n v="0"/>
    <n v="0"/>
    <n v="10"/>
    <n v="1"/>
    <n v="2000000"/>
    <s v="GLOBAL"/>
    <s v=""/>
  </r>
  <r>
    <x v="13"/>
    <x v="14"/>
    <s v="02-02-02-008-007-01-5"/>
    <s v="Adquisición de servicios - Servicios de mantenimiento y reparación de otra maquinaria y otro equipo"/>
    <s v="MANTENIMIENTO PLANTA AUXILIAR 28 DC 75 KVA SERIE 212PS17756"/>
    <s v="26111601"/>
    <s v="SELECCIÓN ABREVIADA MENOR CUANTÍA"/>
    <n v="0"/>
    <n v="0"/>
    <n v="10"/>
    <n v="1"/>
    <n v="10000000"/>
    <s v="GLOBAL"/>
    <s v=""/>
  </r>
  <r>
    <x v="13"/>
    <x v="14"/>
    <s v="02-02-02-008-007-01-5"/>
    <s v="Adquisición de servicios - Servicios de mantenimiento y reparación de otra maquinaria y otro equipo"/>
    <s v="MANTENIMIENTO PLANTA AUXILIAR 115VAC/28DC 60 KVA SERIE 79PSO2064"/>
    <s v="26111601"/>
    <s v="SELECCIÓN ABREVIADA MENOR CUANTÍA"/>
    <n v="0"/>
    <n v="0"/>
    <n v="10"/>
    <n v="1"/>
    <n v="10000000"/>
    <s v="GLOBAL"/>
    <s v=""/>
  </r>
  <r>
    <x v="13"/>
    <x v="14"/>
    <s v="02-02-02-008-007-01-5"/>
    <s v="Adquisición de servicios - Servicios de mantenimiento y reparación de otra maquinaria y otro equipo"/>
    <s v="MANTENIMIENTO GROUND POWER GPU 600 SERIE 303PSO7555"/>
    <s v="26111601"/>
    <s v="SELECCIÓN ABREVIADA MENOR CUANTÍA"/>
    <n v="0"/>
    <n v="0"/>
    <n v="10"/>
    <n v="1"/>
    <n v="4000000"/>
    <s v="GLOBAL"/>
    <s v=""/>
  </r>
  <r>
    <x v="13"/>
    <x v="14"/>
    <s v="02-02-02-008-007-01-5"/>
    <s v="Adquisición de servicios - Servicios de mantenimiento y reparación de otra maquinaria y otro equipo"/>
    <s v="MANTENIMIENTO PLANTA AUXILIAR 28 DC 75 KVA SERIE 208PS13286"/>
    <s v="26111601"/>
    <s v="SELECCIÓN ABREVIADA MENOR CUANTÍA"/>
    <n v="0"/>
    <n v="0"/>
    <n v="10"/>
    <n v="1"/>
    <n v="10000000"/>
    <s v="GLOBAL"/>
    <s v=""/>
  </r>
  <r>
    <x v="13"/>
    <x v="14"/>
    <s v="02-02-02-008-007-01-5"/>
    <s v="Adquisición de servicios - Servicios de mantenimiento y reparación de otra maquinaria y otro equipo"/>
    <s v="MANTENIMIENTO PLANTA AUXILIAR 115VAC/28DC 75 KVA SERIE KZO0687"/>
    <s v="26111601"/>
    <s v="SELECCIÓN ABREVIADA MENOR CUANTÍA"/>
    <n v="0"/>
    <n v="0"/>
    <n v="10"/>
    <n v="1"/>
    <n v="10000000"/>
    <s v="GLOBAL"/>
    <s v=""/>
  </r>
  <r>
    <x v="13"/>
    <x v="14"/>
    <s v="02-02-02-008-007-01-5"/>
    <s v="Adquisición de servicios - Servicios de mantenimiento y reparación de otra maquinaria y otro equipo"/>
    <s v="MANTENIMIENTO GENERADOR DE ILUMINACION SERIE FPEG20946"/>
    <s v="26111601"/>
    <s v="SELECCIÓN ABREVIADA MENOR CUANTÍA"/>
    <n v="0"/>
    <n v="0"/>
    <n v="10"/>
    <n v="1"/>
    <n v="3000000"/>
    <s v="GLOBAL"/>
    <s v=""/>
  </r>
  <r>
    <x v="13"/>
    <x v="14"/>
    <s v="02-02-02-008-007-01-5"/>
    <s v="Adquisición de servicios - Servicios de mantenimiento y reparación de otra maquinaria y otro equipo"/>
    <s v="MANTENIMIENTO ESCALERA 500 LBS SERIE 3EB0937"/>
    <s v="30162101"/>
    <s v="SELECCIÓN ABREVIADA MENOR CUANTÍA"/>
    <n v="0"/>
    <n v="0"/>
    <n v="10"/>
    <n v="1"/>
    <n v="2000000"/>
    <s v="GLOBAL"/>
    <s v=""/>
  </r>
  <r>
    <x v="13"/>
    <x v="14"/>
    <s v="02-02-02-008-007-01-5"/>
    <s v="Adquisición de servicios - Servicios de mantenimiento y reparación de otra maquinaria y otro equipo"/>
    <s v="MANTENIMIENTO ESCALERA 500 LBS SERIE ANH-0214"/>
    <s v="30162101"/>
    <s v="SELECCIÓN ABREVIADA MENOR CUANTÍA"/>
    <n v="0"/>
    <n v="0"/>
    <n v="10"/>
    <n v="1"/>
    <n v="2000000"/>
    <s v="GLOBAL"/>
    <s v=""/>
  </r>
  <r>
    <x v="13"/>
    <x v="14"/>
    <s v="02-02-02-008-007-01-5"/>
    <s v="Adquisición de servicios - Servicios de mantenimiento y reparación de otra maquinaria y otro equipo"/>
    <s v="MANTENIMIENTO COMPRESOR SNAPON HORIZONTAL SERIE JAC11105-001"/>
    <s v="40151601"/>
    <s v="SELECCIÓN ABREVIADA MENOR CUANTÍA"/>
    <n v="0"/>
    <n v="0"/>
    <n v="10"/>
    <n v="1"/>
    <n v="2800000"/>
    <s v="GLOBAL"/>
    <s v=""/>
  </r>
  <r>
    <x v="13"/>
    <x v="31"/>
    <s v="02-02-02-008-003-04-4"/>
    <s v="Adquisición de servicios - Servicios de ensayo y análisis técnicos"/>
    <s v="PRUEBAS HIDROSTATICAS BOTELLAS OXIGENO"/>
    <n v="81141504"/>
    <s v="SELECCIÓN ABREVIADA MENOR CUANTÍA"/>
    <n v="0"/>
    <n v="0"/>
    <n v="10"/>
    <n v="1"/>
    <n v="21852600"/>
    <s v="GLOBAL"/>
    <s v=""/>
  </r>
  <r>
    <x v="13"/>
    <x v="15"/>
    <s v="02-02-02-008-005-03"/>
    <s v="Adquisición de servicios - Servicios de limpieza"/>
    <s v="SERVICIO DE FUMIGACIÓN  Y CONTROL BIOLOGICO DE PLAGAS Y VECTORES"/>
    <s v="72102103"/>
    <s v="MÍNIMA CUANTÍA"/>
    <n v="0"/>
    <n v="0"/>
    <n v="10"/>
    <n v="1"/>
    <n v="3500000"/>
    <s v="GLOBAL"/>
    <s v=""/>
  </r>
  <r>
    <x v="13"/>
    <x v="15"/>
    <s v="02-02-02-008-005-03"/>
    <s v="Adquisición de servicios - Servicios de limpieza"/>
    <s v="SERVICIO DE ASEO PARA LA FTC-OMEGA"/>
    <s v="76111501"/>
    <s v="SELECCIÓN ABREVIADA MENOR CUANTÍA"/>
    <n v="0"/>
    <n v="0"/>
    <n v="10"/>
    <n v="1"/>
    <n v="15674196"/>
    <s v="GLOBAL"/>
    <s v=""/>
  </r>
  <r>
    <x v="13"/>
    <x v="14"/>
    <s v="02-02-02-008-007-01-4"/>
    <s v="Adquisición de servicios - Servicios de mantenimiento y reparación de maquinaria y equipo de transporte"/>
    <s v="MANTENIMIENTO DE VEHICULOS"/>
    <s v="78181507"/>
    <s v="SELECCIÓN ABREVIADA MENOR CUANTÍA"/>
    <n v="0"/>
    <n v="0"/>
    <n v="10"/>
    <n v="1"/>
    <n v="15525428"/>
    <s v="GLOBAL"/>
    <s v=""/>
  </r>
  <r>
    <x v="13"/>
    <x v="72"/>
    <s v="02-02-02-010"/>
    <s v="Adquisición de servicios - Viáticos de los funcionarios en comisión"/>
    <s v="VIÁTICOS"/>
    <s v="92111810"/>
    <s v="SOLICITUD DE INFORMACIÓN A LOS PROVEEDORES"/>
    <n v="0"/>
    <n v="0"/>
    <n v="10"/>
    <n v="1"/>
    <n v="131110000"/>
    <s v="GLOBAL"/>
    <s v=""/>
  </r>
  <r>
    <x v="13"/>
    <x v="69"/>
    <s v="02-02-02-009-003-01"/>
    <s v="Adquisición de servicios - Servicios de salud humana"/>
    <s v="EXAMENES MEDICOS OCUPACIONALES PERSONAL CIVIL Y UN PERSONAL MILITAR CACOM 2"/>
    <s v="85121502"/>
    <s v="MÍNIMA CUANTÍA"/>
    <n v="0"/>
    <n v="0"/>
    <n v="10"/>
    <n v="1"/>
    <n v="10000000"/>
    <s v="GLOBAL"/>
    <s v=""/>
  </r>
  <r>
    <x v="13"/>
    <x v="67"/>
    <s v="02-02-02-005-004-01-2"/>
    <s v="Adquisición de servicios - Servicios generales de construcción de edificaciones no residenciales"/>
    <s v="MANTENIMIENTO PREVENTIVO Y CORRECTIVODE LAS INSTALACIONES DEL RADAR SAN JOSÉ"/>
    <s v="72101507"/>
    <s v="SELECCIÓN ABREVIADA MENOR CUANTÍA"/>
    <n v="0"/>
    <n v="0"/>
    <n v="10"/>
    <n v="1"/>
    <n v="29857301.050000001"/>
    <s v="GLOBAL"/>
    <s v=""/>
  </r>
  <r>
    <x v="13"/>
    <x v="67"/>
    <s v="02-02-02-005-004-01-2"/>
    <s v="Adquisición de servicios - Servicios generales de construcción de edificaciones no residenciales"/>
    <s v="MANTENIMIENTO TORRES RADAR "/>
    <s v="72103302"/>
    <s v="SELECCIÓN ABREVIADA MENOR CUANTÍA"/>
    <n v="0"/>
    <n v="0"/>
    <n v="10"/>
    <n v="1"/>
    <n v="50258396.530000001"/>
    <s v="GLOBAL"/>
    <s v=""/>
  </r>
  <r>
    <x v="13"/>
    <x v="14"/>
    <s v="02-02-02-008-007-01-5"/>
    <s v="Adquisición de servicios - Servicios de mantenimiento y reparación de otra maquinaria y otro equipo"/>
    <s v="MANTENIMIENTO CORRRECTIVO A TODO COSTO DEL  SIMULADOR FTD C-208B CARAVAN FASE 2_x000a_"/>
    <s v="72151802"/>
    <s v="MÍNIMA CUANTÍA"/>
    <n v="0"/>
    <n v="0"/>
    <n v="10"/>
    <n v="1"/>
    <n v="183259999.87"/>
    <s v="GLOBAL"/>
    <s v=""/>
  </r>
  <r>
    <x v="13"/>
    <x v="14"/>
    <s v="02-02-02-008-007-01-5"/>
    <s v="Adquisición de servicios - Servicios de mantenimiento y reparación de otra maquinaria y otro equipo"/>
    <s v="MANTENIMIENTO DE LOS SISTEMAS PORTATILES DE AYUDAS AEROPORTUARIAS_x000a_"/>
    <n v="72153202"/>
    <s v="SELECCIÓN ABREVIADA MENOR CUANTÍA"/>
    <n v="0"/>
    <n v="0"/>
    <n v="10"/>
    <n v="1"/>
    <n v="129999999.97"/>
    <s v="GLOBAL"/>
    <s v=""/>
  </r>
  <r>
    <x v="13"/>
    <x v="14"/>
    <s v="02-02-02-008-007-01-5"/>
    <s v="Adquisición de servicios - Servicios de mantenimiento y reparación de otra maquinaria y otro equipo"/>
    <s v="MANTENIMIENTO PREVENTIVO Y CORRECTIVO ELECTROBOMBAS DEL SITIO RADAR SAN JOSÉ"/>
    <s v="72154109"/>
    <s v="SELECCIÓN ABREVIADA MENOR CUANTÍA"/>
    <n v="0"/>
    <n v="0"/>
    <n v="10"/>
    <n v="1"/>
    <n v="1000000"/>
    <s v="GLOBAL"/>
    <s v=""/>
  </r>
  <r>
    <x v="13"/>
    <x v="14"/>
    <s v="02-02-02-008-007-01-4"/>
    <s v="Adquisición de servicios - Servicios de mantenimiento y reparación de maquinaria y equipo de transporte"/>
    <s v="MANTENIMIENTO VEHICULO COMUNICACIONES"/>
    <s v="78181507"/>
    <s v="SELECCIÓN ABREVIADA MENOR CUANTÍA"/>
    <n v="0"/>
    <n v="0"/>
    <n v="10"/>
    <n v="1"/>
    <n v="4000000"/>
    <s v="GLOBAL"/>
    <s v=""/>
  </r>
  <r>
    <x v="13"/>
    <x v="14"/>
    <s v="02-02-02-008-007-01-4"/>
    <s v="Adquisición de servicios - Servicios de mantenimiento y reparación de maquinaria y equipo de transporte"/>
    <s v="MANTENIMIENTO PREVENTIVO Y CORRECTIVO CAMIONETA RADAR"/>
    <s v="78181507"/>
    <s v="SELECCIÓN ABREVIADA MENOR CUANTÍA"/>
    <n v="0"/>
    <n v="0"/>
    <n v="10"/>
    <n v="1"/>
    <n v="4000000"/>
    <s v="GLOBAL"/>
    <s v=""/>
  </r>
  <r>
    <x v="13"/>
    <x v="14"/>
    <s v="02-02-02-008-007-01-4"/>
    <s v="Adquisición de servicios - Servicios de mantenimiento y reparación de maquinaria y equipo de transporte"/>
    <s v="MANTENIMIENTO PREVENTIVO Y CORRECTIVO MONTACARGA 5 TONELADAS"/>
    <s v="78181508"/>
    <s v="SELECCIÓN ABREVIADA MENOR CUANTÍA"/>
    <n v="0"/>
    <n v="0"/>
    <n v="10"/>
    <n v="1"/>
    <n v="3999947"/>
    <s v="GLOBAL"/>
    <s v=""/>
  </r>
  <r>
    <x v="13"/>
    <x v="19"/>
    <s v="02-02-02-006-009-01"/>
    <s v="Adquisición de servicios - Servicios de distribución de electricidad, y servicios de distribución de gas (por cuenta propia)"/>
    <s v="CONSUMO ENERGÍA ELÉCTRICA ESTACIÓN RADAR SAN JOSÉ "/>
    <s v="83101803"/>
    <s v="SELECCIÓN ABREVIADA MENOR CUANTÍA"/>
    <n v="0"/>
    <n v="0"/>
    <n v="10"/>
    <n v="1"/>
    <n v="463645286"/>
    <s v="GLOBAL"/>
    <s v=""/>
  </r>
  <r>
    <x v="13"/>
    <x v="75"/>
    <s v="08-01-02-004"/>
    <s v="Impuestos - Impuesto de alumbrado público"/>
    <s v="IMPUESTO DE ALUMBRADO PUBLICO ESTACIÓN RADAR SAN JOSÉ_x000a_"/>
    <s v="93151510"/>
    <s v="SELECCIÓN ABREVIADA MENOR CUANTÍA"/>
    <n v="0"/>
    <n v="0"/>
    <n v="10"/>
    <n v="1"/>
    <n v="500000"/>
    <s v="GLOBAL"/>
    <s v=""/>
  </r>
  <r>
    <x v="13"/>
    <x v="37"/>
    <s v="02-01-01-004-003-09"/>
    <s v="Activos fijos - Otras máquinas para usos generales y sus partes y piezas"/>
    <s v="AIRES ACONDICIONADOS RADAR"/>
    <n v="0"/>
    <n v="0"/>
    <n v="0"/>
    <n v="0"/>
    <n v="10"/>
    <n v="2"/>
    <n v="5900000"/>
    <s v="Unidad"/>
    <s v=""/>
  </r>
  <r>
    <x v="13"/>
    <x v="26"/>
    <s v="02-02-01-004-009-06"/>
    <s v="Materiales y suministros - Aeronaves y naves espaciales, y sus partes y piezas"/>
    <s v="DISECANTES"/>
    <n v="0"/>
    <s v="SELECCIÓN ABREVIADA MENOR CUANTÍA"/>
    <n v="0"/>
    <n v="0"/>
    <n v="10"/>
    <n v="56"/>
    <n v="280000000"/>
    <s v="Unidad"/>
    <s v=""/>
  </r>
  <r>
    <x v="13"/>
    <x v="33"/>
    <s v="02-02-02-006-005-01"/>
    <s v="Adquisición de servicios - Servicios de transporte de carga por vía terrestre"/>
    <s v="ACARREO EL TIGRE"/>
    <n v="0"/>
    <s v="MÍNIMA CUANTÍA"/>
    <n v="0"/>
    <n v="0"/>
    <n v="10"/>
    <n v="1"/>
    <n v="4181000"/>
    <s v="GLOBAL"/>
    <s v=""/>
  </r>
  <r>
    <x v="13"/>
    <x v="10"/>
    <s v="02-02-01-002-003-03"/>
    <s v="Materiales y suministros - Preparaciones utilizadas en la alimentación de animales"/>
    <s v="MELAZA SEMOVIENTES"/>
    <n v="0"/>
    <s v="MÍNIMA CUANTÍA"/>
    <n v="0"/>
    <n v="0"/>
    <n v="10"/>
    <n v="1"/>
    <n v="45810000"/>
    <s v="GLOBAL"/>
    <s v=""/>
  </r>
  <r>
    <x v="13"/>
    <x v="55"/>
    <s v="02-01-01-004-005-02"/>
    <s v="Activos fijos - Maquinaria de informática y sus partes, piezas y accesorios"/>
    <s v="ESTACIÓN VIRTUAL PARA VUELOS EN FORMACIÓN"/>
    <n v="43211518"/>
    <s v="LICITACIÓN PÚBLICA"/>
    <n v="0"/>
    <n v="0"/>
    <n v="10"/>
    <n v="1"/>
    <n v="40820000"/>
    <n v="0"/>
    <s v=""/>
  </r>
  <r>
    <x v="13"/>
    <x v="56"/>
    <s v="02-01-01-004-007-03"/>
    <s v="Activos fijos - Radiorreceptores y receptores de televisión; aparatos para la grabación y reproducción de sonido y video; micrófonos, altavoces, amplificadores, etc."/>
    <s v="PROYECTOR HUD"/>
    <n v="45111609"/>
    <s v="LICITACIÓN PÚBLICA"/>
    <n v="0"/>
    <n v="0"/>
    <n v="10"/>
    <n v="1"/>
    <n v="32300000"/>
    <n v="0"/>
    <s v=""/>
  </r>
  <r>
    <x v="13"/>
    <x v="78"/>
    <s v="02-01-01-006-002-03-1-01"/>
    <s v="Activos fijos - Paquetes de software"/>
    <s v="SOFTWARE SISTEMA VISUAL FTD A-29"/>
    <n v="43232601"/>
    <s v="LICITACIÓN PÚBLICA"/>
    <n v="0"/>
    <n v="0"/>
    <n v="10"/>
    <n v="1"/>
    <n v="137110000"/>
    <n v="0"/>
    <s v=""/>
  </r>
  <r>
    <x v="13"/>
    <x v="35"/>
    <s v="02-01-01-004-008-02"/>
    <s v="Activos fijos - Instrumentos y aparatos de medición, verificación, análisis, de navegación y para otros fines (excepto instrumentos ópticos); instrumentos de control de procesos industriales, sus partes, piezas y accesorios"/>
    <s v="GPS GARMIN MODELO 625"/>
    <n v="32101656"/>
    <s v="LICITACIÓN PÚBLICA"/>
    <n v="0"/>
    <n v="0"/>
    <n v="10"/>
    <n v="1"/>
    <n v="80000000"/>
    <n v="0"/>
    <s v=""/>
  </r>
  <r>
    <x v="13"/>
    <x v="14"/>
    <s v="02-02-02-008-007-01-5"/>
    <s v="Adquisición de servicios - Servicios de mantenimiento y reparación de otra maquinaria y otro equipo"/>
    <s v="SERVICIOS DE MANTENIMIENTO A TODO COSTO  PARA LA MODERNIZACIÓN DEL SIMULADOR FTD A-29 - CACOM-2"/>
    <n v="72151802"/>
    <s v="LICITACIÓN PÚBLICA"/>
    <n v="0"/>
    <n v="0"/>
    <n v="10"/>
    <n v="1"/>
    <n v="209770000"/>
    <s v="GLOBAL"/>
    <s v=""/>
  </r>
  <r>
    <x v="13"/>
    <x v="61"/>
    <s v="02-02-01-003-007-04"/>
    <s v="Materiales y suministros - Yeso, cal y cemento"/>
    <s v="MATERIALES DE COSTRUCCIÓN_x000a_"/>
    <n v="0"/>
    <s v="SELECCIÓN ABREVIADA - ACUERDO MARCO"/>
    <n v="0"/>
    <n v="0"/>
    <n v="16"/>
    <n v="1"/>
    <n v="13610600"/>
    <n v="0"/>
    <s v=""/>
  </r>
  <r>
    <x v="13"/>
    <x v="60"/>
    <s v="02-02-01-003-001"/>
    <s v="Materiales y suministros - Productos de madera, corcho, cestería y espartería"/>
    <s v="MATERIALES DE COSTRUCCIÓN MADERA_x000a_"/>
    <n v="0"/>
    <s v="SELECCIÓN ABREVIADA - ACUERDO MARCO"/>
    <n v="0"/>
    <n v="0"/>
    <n v="16"/>
    <n v="1"/>
    <n v="9922684.0399999991"/>
    <n v="0"/>
    <s v=""/>
  </r>
  <r>
    <x v="13"/>
    <x v="15"/>
    <s v="02-02-02-008-005-03"/>
    <s v="Adquisición de servicios - Servicios de limpieza"/>
    <s v="Servicio Integral de aseo y limpieza a todo costo para las instalaciones de la Fuerza de Tarea Coniunta OMEGA (FTC OMEGA. "/>
    <n v="76111501"/>
    <s v="SELECCIÓN ABREVIADA MENOR CUANTÍA"/>
    <n v="0"/>
    <n v="0"/>
    <n v="10"/>
    <n v="1"/>
    <n v="9251775.7400000002"/>
    <s v="GLOBAL"/>
    <s v=""/>
  </r>
  <r>
    <x v="13"/>
    <x v="0"/>
    <s v="02-02-01-003-002-01"/>
    <s v="Materiales y suministros - Pasta de papel, papel y cartón"/>
    <s v="CPA 26 GRUTE SOBRA"/>
    <n v="0"/>
    <n v="0"/>
    <n v="0"/>
    <n v="0"/>
    <n v="16"/>
    <n v="1"/>
    <n v="3293.07"/>
    <n v="0"/>
    <s v=""/>
  </r>
  <r>
    <x v="13"/>
    <x v="66"/>
    <s v="02-02-01-004-008-02"/>
    <s v="Materiales y suministros - Instrumentos y aparatos de medición, verificación, análisis, de navegación y para otros fines (excepto instrumentos ópticos); instrumentos de control de procesos industriales, sus partes, piezas y accesorios"/>
    <s v="CPA 26 GRUTE SOBRA"/>
    <n v="0"/>
    <n v="0"/>
    <n v="0"/>
    <n v="0"/>
    <n v="16"/>
    <n v="1"/>
    <n v="1621"/>
    <n v="0"/>
    <s v=""/>
  </r>
  <r>
    <x v="13"/>
    <x v="27"/>
    <s v="02-02-01-002-007"/>
    <s v="Materiales y suministros - Artículos textiles (excepto prendas de vestir)"/>
    <s v="BANDERAS"/>
    <n v="0"/>
    <s v="MÍNIMA CUANTÍA"/>
    <n v="0"/>
    <n v="0"/>
    <n v="10"/>
    <n v="5"/>
    <n v="2300000"/>
    <n v="0"/>
    <s v=""/>
  </r>
  <r>
    <x v="13"/>
    <x v="29"/>
    <s v="02-02-02-008-002-01"/>
    <s v="Adquisición de servicios - Servicios jurídicos"/>
    <s v="CONTRATACION DE DOS PROFESIONALES, PARA DECOP (ASESORES JURIDICOS)"/>
    <n v="12506030"/>
    <s v="CONTRATACIÓN DIRECTA"/>
    <n v="0"/>
    <n v="0"/>
    <n v="10"/>
    <n v="1"/>
    <n v="24779571"/>
    <s v="GLOBAL"/>
    <s v=""/>
  </r>
  <r>
    <x v="13"/>
    <x v="48"/>
    <s v="02-01-01-003-008-01-4"/>
    <s v="Activos fijos - Otros muebles n. C. P."/>
    <s v="Adquisición de Estibas Estandar y Estibas Especiales Bombas para el correcto almacenamiento y seguridad en los depositos de Armamento de la FAC.  "/>
    <n v="24112700"/>
    <s v="SELECCIÓN ABREVIADA SUBASTA INVERSA (NO DISPONIBLE)"/>
    <n v="0"/>
    <n v="0"/>
    <n v="10"/>
    <n v="1"/>
    <n v="282329225.5"/>
    <n v="0"/>
    <s v=""/>
  </r>
  <r>
    <x v="13"/>
    <x v="38"/>
    <s v="02-01-01-004-006-02"/>
    <s v="Activos fijos - Aparatos de control eléctrico y distribución de electricidad y sus partes y piezas"/>
    <s v="Adquisición e Instalación del Sistema de  Pararrayos a los Depósitos de Armamento FAC, de acuerdo a la Norma Técnica Colombiana de Protección Contra Rayos (NTC 4552)."/>
    <n v="39121621"/>
    <s v="MÍNIMA CUANTÍA"/>
    <n v="0"/>
    <n v="0"/>
    <n v="10"/>
    <n v="1"/>
    <n v="52955000"/>
    <n v="0"/>
    <s v=""/>
  </r>
  <r>
    <x v="13"/>
    <x v="62"/>
    <s v="02-02-01-004-001"/>
    <s v="Materiales y suministros - Metales básicos"/>
    <s v="SOBRA"/>
    <n v="0"/>
    <n v="0"/>
    <n v="0"/>
    <n v="0"/>
    <n v="16"/>
    <n v="1"/>
    <n v="6997.25"/>
    <n v="0"/>
    <s v=""/>
  </r>
  <r>
    <x v="13"/>
    <x v="60"/>
    <s v="02-02-01-003-001"/>
    <s v="Materiales y suministros - Productos de madera, corcho, cestería y espartería"/>
    <s v="SALDO"/>
    <n v="0"/>
    <s v="SELECCIÓN ABREVIADA - ACUERDO MARCO"/>
    <n v="0"/>
    <n v="0"/>
    <n v="16"/>
    <n v="1"/>
    <n v="77315.960000000006"/>
    <n v="0"/>
    <s v=""/>
  </r>
  <r>
    <x v="13"/>
    <x v="3"/>
    <s v="02-02-01-003-005-01"/>
    <s v="Materiales y suministros - Pinturas y barnices y productos relacionados; colores para la pintura artística; tintas"/>
    <s v="TEFLON LIQUIDO PARA SELLAMIENTO DE ROSCAS  P/N 56747"/>
    <s v="31201612"/>
    <s v="SELECCIÓN ABREVIADA SUBASTA INVERSA (NO DISPONIBLE)"/>
    <n v="0"/>
    <n v="0"/>
    <n v="10"/>
    <n v="5"/>
    <n v="400000"/>
    <s v="Unidad"/>
    <s v=""/>
  </r>
  <r>
    <x v="13"/>
    <x v="54"/>
    <s v="02-01-01-001-003-18"/>
    <s v="Activos fijos - Otras estructuras otras obras de ingeniería civil"/>
    <s v="ADECUACIÓN MINI CANCHA DE FUTBOL Y AULAS COLEGIO"/>
    <n v="0"/>
    <s v="SELECCIÓN ABREVIADA MENOR CUANTÍA"/>
    <n v="0"/>
    <n v="0"/>
    <n v="10"/>
    <n v="1"/>
    <n v="239993768.68000001"/>
    <n v="0"/>
    <s v=""/>
  </r>
  <r>
    <x v="13"/>
    <x v="67"/>
    <s v="02-02-02-005-004-02-7"/>
    <s v="Adquisición de servicios - Servicios generales de construcciones deportivas al aire libre"/>
    <s v="ADECUACIÓN MINI CANCHA DE FUTBOL Y AULAS COLEGIO"/>
    <n v="0"/>
    <s v="SELECCIÓN ABREVIADA MENOR CUANTÍA"/>
    <n v="0"/>
    <n v="0"/>
    <n v="10"/>
    <n v="1"/>
    <n v="37994919.530000001"/>
    <s v="GLOBAL"/>
    <s v=""/>
  </r>
  <r>
    <x v="13"/>
    <x v="67"/>
    <s v="02-02-02-005-004-02-5"/>
    <s v="Adquisición de servicios - Servicios generales de construcción de tuberías y cables locales, y obras conexas"/>
    <s v="MANTENIMIENTO POZO"/>
    <n v="0"/>
    <s v="SELECCIÓN ABREVIADA MENOR CUANTÍA"/>
    <n v="0"/>
    <n v="0"/>
    <n v="10"/>
    <n v="1"/>
    <n v="38352273.399999999"/>
    <s v="GLOBAL"/>
    <s v=""/>
  </r>
  <r>
    <x v="13"/>
    <x v="62"/>
    <s v="02-02-01-004-001"/>
    <s v="Materiales y suministros - Metales básicos"/>
    <s v="TUBO DE ALUMINIO CALIBRE 1/4 P/N WWT -700/4X.250 (TRAMO DE 2 METROS)"/>
    <n v="40171607"/>
    <s v="SELECCIÓN ABREVIADA SUBASTA INVERSA (NO DISPONIBLE)"/>
    <n v="0"/>
    <n v="0"/>
    <n v="10"/>
    <n v="3"/>
    <n v="1624350"/>
    <n v="0"/>
    <s v=""/>
  </r>
  <r>
    <x v="13"/>
    <x v="62"/>
    <s v="02-02-01-004-001"/>
    <s v="Materiales y suministros - Metales básicos"/>
    <s v="TUBO DE ALUMINIO CALIBRE 5/16 P/N WWT -700/4X.313  (TRAMO DE 2 METROS)_x0009_"/>
    <n v="40171607"/>
    <s v="SELECCIÓN ABREVIADA SUBASTA INVERSA (NO DISPONIBLE)"/>
    <n v="0"/>
    <n v="0"/>
    <n v="10"/>
    <n v="3"/>
    <n v="2100000"/>
    <n v="0"/>
    <s v=""/>
  </r>
  <r>
    <x v="13"/>
    <x v="62"/>
    <s v="02-02-01-004-001"/>
    <s v="Materiales y suministros - Metales básicos"/>
    <s v="TUBO DE ALUMINIO CALIBRE 1/2 P/N WWT-700/4X.500  (TRAMO DE 2 METROS)"/>
    <n v="40171607"/>
    <s v="SELECCIÓN ABREVIADA SUBASTA INVERSA (NO DISPONIBLE)"/>
    <n v="0"/>
    <n v="0"/>
    <n v="10"/>
    <n v="3"/>
    <n v="2188627.44"/>
    <n v="0"/>
    <s v=""/>
  </r>
  <r>
    <x v="13"/>
    <x v="62"/>
    <s v="02-02-01-004-001"/>
    <s v="Materiales y suministros - Metales básicos"/>
    <s v="TUBE NUT P/N AN818-4D"/>
    <n v="40182706"/>
    <s v="SELECCIÓN ABREVIADA SUBASTA INVERSA (NO DISPONIBLE)"/>
    <n v="0"/>
    <n v="0"/>
    <n v="10"/>
    <n v="22"/>
    <n v="440000"/>
    <n v="0"/>
    <s v=""/>
  </r>
  <r>
    <x v="13"/>
    <x v="62"/>
    <s v="02-02-01-004-001"/>
    <s v="Materiales y suministros - Metales básicos"/>
    <s v="TUBE NUT P/N AN818-5D"/>
    <n v="40182706"/>
    <s v="SELECCIÓN ABREVIADA SUBASTA INVERSA (NO DISPONIBLE)"/>
    <n v="0"/>
    <n v="0"/>
    <n v="10"/>
    <n v="22"/>
    <n v="440000"/>
    <n v="0"/>
    <s v=""/>
  </r>
  <r>
    <x v="13"/>
    <x v="62"/>
    <s v="02-02-01-004-001"/>
    <s v="Materiales y suministros - Metales básicos"/>
    <s v="TUBE NUT P/N AN818-8D"/>
    <n v="40182706"/>
    <s v="SELECCIÓN ABREVIADA SUBASTA INVERSA (NO DISPONIBLE)"/>
    <n v="0"/>
    <n v="0"/>
    <n v="10"/>
    <n v="12"/>
    <n v="240000"/>
    <n v="0"/>
    <s v=""/>
  </r>
  <r>
    <x v="13"/>
    <x v="62"/>
    <s v="02-02-01-004-001"/>
    <s v="Materiales y suministros - Metales básicos"/>
    <s v="SLEEVE CLINCH P/N MS20819-4D"/>
    <n v="40182706"/>
    <s v="SELECCIÓN ABREVIADA SUBASTA INVERSA (NO DISPONIBLE)"/>
    <n v="0"/>
    <n v="0"/>
    <n v="10"/>
    <n v="22"/>
    <n v="220000"/>
    <n v="0"/>
    <s v=""/>
  </r>
  <r>
    <x v="13"/>
    <x v="62"/>
    <s v="02-02-01-004-001"/>
    <s v="Materiales y suministros - Metales básicos"/>
    <s v="SLEEVE CLINCH P/N MS20819-5D"/>
    <n v="40182706"/>
    <s v="SELECCIÓN ABREVIADA SUBASTA INVERSA (NO DISPONIBLE)"/>
    <n v="0"/>
    <n v="0"/>
    <n v="10"/>
    <n v="22"/>
    <n v="220000"/>
    <n v="0"/>
    <s v=""/>
  </r>
  <r>
    <x v="13"/>
    <x v="62"/>
    <s v="02-02-01-004-001"/>
    <s v="Materiales y suministros - Metales básicos"/>
    <s v="SLEEVE CLINCH P/N MS20819-8D"/>
    <n v="40182706"/>
    <s v="SELECCIÓN ABREVIADA SUBASTA INVERSA (NO DISPONIBLE)"/>
    <n v="0"/>
    <n v="0"/>
    <n v="10"/>
    <n v="12"/>
    <n v="120000"/>
    <n v="0"/>
    <s v=""/>
  </r>
  <r>
    <x v="13"/>
    <x v="62"/>
    <s v="02-02-01-004-001"/>
    <s v="Materiales y suministros - Metales básicos"/>
    <s v="TUBE NUT P/N MS21921-D4"/>
    <n v="40182706"/>
    <s v="SELECCIÓN ABREVIADA SUBASTA INVERSA (NO DISPONIBLE)"/>
    <n v="0"/>
    <n v="0"/>
    <n v="10"/>
    <n v="22"/>
    <n v="440000"/>
    <n v="0"/>
    <s v=""/>
  </r>
  <r>
    <x v="13"/>
    <x v="62"/>
    <s v="02-02-01-004-001"/>
    <s v="Materiales y suministros - Metales básicos"/>
    <s v="TUBE NUT P/N MS21921-D5"/>
    <n v="40182706"/>
    <s v="SELECCIÓN ABREVIADA SUBASTA INVERSA (NO DISPONIBLE)"/>
    <n v="0"/>
    <n v="0"/>
    <n v="10"/>
    <n v="22"/>
    <n v="440000"/>
    <n v="0"/>
    <s v=""/>
  </r>
  <r>
    <x v="13"/>
    <x v="62"/>
    <s v="02-02-01-004-001"/>
    <s v="Materiales y suministros - Metales básicos"/>
    <s v="TUBE NUT P/N MS21921-D8"/>
    <n v="40182706"/>
    <s v="SELECCIÓN ABREVIADA SUBASTA INVERSA (NO DISPONIBLE)"/>
    <n v="0"/>
    <n v="0"/>
    <n v="10"/>
    <n v="12"/>
    <n v="240000"/>
    <n v="0"/>
    <s v=""/>
  </r>
  <r>
    <x v="13"/>
    <x v="62"/>
    <s v="02-02-01-004-001"/>
    <s v="Materiales y suministros - Metales básicos"/>
    <s v="SLEEVE CLINCH P/N MS21922-D4"/>
    <n v="40182706"/>
    <s v="SELECCIÓN ABREVIADA SUBASTA INVERSA (NO DISPONIBLE)"/>
    <n v="0"/>
    <n v="0"/>
    <n v="10"/>
    <n v="22"/>
    <n v="220000"/>
    <n v="0"/>
    <s v=""/>
  </r>
  <r>
    <x v="13"/>
    <x v="62"/>
    <s v="02-02-01-004-001"/>
    <s v="Materiales y suministros - Metales básicos"/>
    <s v="SLEEVE CLINCH P/N MS21922-D5"/>
    <n v="40182706"/>
    <s v="SELECCIÓN ABREVIADA SUBASTA INVERSA (NO DISPONIBLE)"/>
    <n v="0"/>
    <n v="0"/>
    <n v="10"/>
    <n v="22"/>
    <n v="220000"/>
    <n v="0"/>
    <s v=""/>
  </r>
  <r>
    <x v="13"/>
    <x v="62"/>
    <s v="02-02-01-004-001"/>
    <s v="Materiales y suministros - Metales básicos"/>
    <s v="SLEEVE CLINCH P/N MS21922-D8"/>
    <n v="40182706"/>
    <s v="SELECCIÓN ABREVIADA SUBASTA INVERSA (NO DISPONIBLE)"/>
    <n v="0"/>
    <n v="0"/>
    <n v="10"/>
    <n v="12"/>
    <n v="120000"/>
    <n v="0"/>
    <s v=""/>
  </r>
  <r>
    <x v="13"/>
    <x v="3"/>
    <s v="02-02-01-003-005-04"/>
    <s v="Materiales y suministros - Productos químicos n. C. P."/>
    <s v="SILICONA BLANCA DOW CORNING P/N _x0009_RTV780"/>
    <n v="12352310"/>
    <s v="SELECCIÓN ABREVIADA SUBASTA INVERSA (NO DISPONIBLE)"/>
    <n v="0"/>
    <n v="0"/>
    <n v="10"/>
    <n v="12"/>
    <n v="5727022.5600000005"/>
    <n v="0"/>
    <s v=""/>
  </r>
  <r>
    <x v="13"/>
    <x v="52"/>
    <s v="02-01-01-001-001-07"/>
    <s v="Activos fijos - Viviendas viviendas para personal militar"/>
    <s v="MANTENIMIENTO Alojamientos soldados No.1"/>
    <n v="0"/>
    <s v="SELECCIÓN ABREVIADA MENOR CUANTÍA"/>
    <n v="0"/>
    <n v="0"/>
    <n v="10"/>
    <n v="1"/>
    <n v="258066038.71000001"/>
    <n v="0"/>
    <s v=""/>
  </r>
  <r>
    <x v="13"/>
    <x v="52"/>
    <s v="02-01-01-001-001-07"/>
    <s v="Activos fijos - Viviendas viviendas para personal militar"/>
    <s v="Mantenimiento Alojamientos reacción soldadoS"/>
    <n v="0"/>
    <s v="SELECCIÓN ABREVIADA MENOR CUANTÍA"/>
    <n v="0"/>
    <n v="0"/>
    <n v="10"/>
    <n v="1"/>
    <n v="53728278.310000002"/>
    <n v="0"/>
    <s v=""/>
  </r>
  <r>
    <x v="13"/>
    <x v="67"/>
    <s v="02-02-02-005-004-01-1"/>
    <s v="Adquisición de servicios - Servicios generales de construcción de edificaciones residenciales"/>
    <s v="Mantenimiento Alojamientos reacción soldados"/>
    <n v="0"/>
    <s v="SELECCIÓN ABREVIADA MENOR CUANTÍA"/>
    <n v="0"/>
    <n v="0"/>
    <n v="10"/>
    <n v="1"/>
    <n v="28183844.720000003"/>
    <s v="GLOBAL"/>
    <s v=""/>
  </r>
  <r>
    <x v="13"/>
    <x v="53"/>
    <s v="02-01-01-001-002-10"/>
    <s v="Activos fijos - Otros edificios distintos a viviendas edificios y estructuras para fines militares"/>
    <s v="Mantenimiento a las Baterías sanitaras y cocina rancho de tropa de los soldados"/>
    <n v="0"/>
    <s v="SELECCIÓN ABREVIADA MENOR CUANTÍA"/>
    <n v="0"/>
    <n v="0"/>
    <n v="10"/>
    <n v="1"/>
    <n v="100091183.11"/>
    <n v="0"/>
    <s v=""/>
  </r>
  <r>
    <x v="13"/>
    <x v="67"/>
    <s v="02-02-02-005-004-01-2"/>
    <s v="Adquisición de servicios - Servicios generales de construcción de edificaciones no residenciales"/>
    <s v="Mantenimiento a las Baterías sanitaras y cocina rancho de tropa de los soldados"/>
    <n v="0"/>
    <s v="SELECCIÓN ABREVIADA MENOR CUANTÍA"/>
    <n v="0"/>
    <n v="0"/>
    <n v="10"/>
    <n v="1"/>
    <n v="9893973.2899999991"/>
    <s v="GLOBAL"/>
    <s v=""/>
  </r>
  <r>
    <x v="13"/>
    <x v="48"/>
    <s v="02-01-01-003-008-01-4"/>
    <s v="Activos fijos - Otros muebles n. C. P."/>
    <s v="Adquisición camarote de dos pisos en madera"/>
    <n v="0"/>
    <s v="MÍNIMA CUANTÍA"/>
    <n v="0"/>
    <n v="0"/>
    <n v="10"/>
    <n v="15"/>
    <n v="34500000"/>
    <n v="0"/>
    <s v=""/>
  </r>
  <r>
    <x v="13"/>
    <x v="36"/>
    <s v="02-01-01-004-004-08"/>
    <s v="Activos fijos - Aparatos de uso doméstico y sus partes y piezas"/>
    <s v="ADQUISICIÓN, INSTALACIÓN Y PUESTA ENFUNCIONAMIENTO A TODO COSTO, DEL SISTEMA DE EXTRACCIÓN Y VENTILACIÓN PARA LA COCINA DEL CASINO DE OFICIALES DEL COMANDOAÉREO DE COMBATE NO. 2"/>
    <n v="48101820"/>
    <s v="MÍNIMA CUANTÍA"/>
    <n v="0"/>
    <n v="0"/>
    <n v="10"/>
    <n v="1"/>
    <n v="42185500"/>
    <n v="0"/>
    <s v=""/>
  </r>
  <r>
    <x v="13"/>
    <x v="67"/>
    <s v="02-02-02-005-004-05"/>
    <s v="Adquisición de servicios - Servicios especiales de construcción"/>
    <s v="SERVICIO DE MANO DE OBRA CUADRILLAS PARA REALIZAR EL MANTENIMIENTO BARRACA 6 ZONA SUBOFICIALES"/>
    <n v="0"/>
    <s v="MÍNIMA CUANTÍA"/>
    <n v="0"/>
    <n v="0"/>
    <n v="10"/>
    <n v="1"/>
    <n v="11250000"/>
    <s v="GLOBAL"/>
    <s v=""/>
  </r>
  <r>
    <x v="13"/>
    <x v="67"/>
    <s v="02-02-02-005-004-05"/>
    <s v="Adquisición de servicios - Servicios especiales de construcción"/>
    <s v="SERVICIO DE MANO DE OBRA CUADRILLAS PARA REALIZAR EL MANTENIMIENTO DE LAS BARRACAS DE REACCIÓN tripulantes (zona Oficiales)"/>
    <n v="0"/>
    <s v="MÍNIMA CUANTÍA"/>
    <n v="0"/>
    <n v="0"/>
    <n v="10"/>
    <n v="1"/>
    <n v="11250000"/>
    <s v="GLOBAL"/>
    <s v=""/>
  </r>
  <r>
    <x v="13"/>
    <x v="67"/>
    <s v="02-02-02-005-004-05"/>
    <s v="Adquisición de servicios - Servicios especiales de construcción"/>
    <s v="SERVICIO DE MANO DE OBRA CUADRILLAS PARA REALIZAR EL MANTENIMIENTO BARRACA 5 ZONA OFICIALES"/>
    <n v="0"/>
    <s v="MÍNIMA CUANTÍA"/>
    <n v="0"/>
    <n v="0"/>
    <n v="10"/>
    <n v="1"/>
    <n v="11250000"/>
    <s v="GLOBAL"/>
    <s v=""/>
  </r>
  <r>
    <x v="13"/>
    <x v="67"/>
    <s v="02-02-02-005-004-05"/>
    <s v="Adquisición de servicios - Servicios especiales de construcción"/>
    <s v="SERVICIO DE MANO DE OBRA CUADRILLAS PARA REALIZAR EL MANTENIMIENTO BARRACA 5 ZONA OFICIALES"/>
    <n v="0"/>
    <s v="MÍNIMA CUANTÍA"/>
    <n v="0"/>
    <n v="0"/>
    <n v="10"/>
    <n v="1"/>
    <n v="11184335.75"/>
    <s v="GLOBAL"/>
    <s v=""/>
  </r>
  <r>
    <x v="13"/>
    <x v="56"/>
    <s v="02-01-01-004-007-03"/>
    <s v="Activos fijos - Radiorreceptores y receptores de televisión; aparatos para la grabación y reproducción de sonido y video; micrófonos, altavoces, amplificadores, etc."/>
    <s v="Adquisición televisor 70&quot; smartv"/>
    <n v="0"/>
    <s v="MÍNIMA CUANTÍA"/>
    <n v="0"/>
    <n v="0"/>
    <n v="10"/>
    <n v="1"/>
    <n v="4482373"/>
    <n v="0"/>
    <s v=""/>
  </r>
  <r>
    <x v="13"/>
    <x v="63"/>
    <s v="02-02-01-004-004-08"/>
    <s v="Materiales y suministros - Aparatos de uso doméstico y sus partes y piezas"/>
    <s v="Adquisición máquina de peluquear"/>
    <n v="0"/>
    <s v="MÍNIMA CUANTÍA"/>
    <n v="0"/>
    <n v="0"/>
    <n v="10"/>
    <n v="3"/>
    <n v="1370880"/>
    <n v="0"/>
    <s v=""/>
  </r>
  <r>
    <x v="13"/>
    <x v="55"/>
    <s v="02-01-01-004-005-02"/>
    <s v="Activos fijos - Maquinaria de informática y sus partes, piezas y accesorios"/>
    <s v="Adquisición consola videojuegos"/>
    <n v="0"/>
    <s v="MÍNIMA CUANTÍA"/>
    <n v="0"/>
    <n v="0"/>
    <n v="10"/>
    <n v="1"/>
    <n v="4578287"/>
    <n v="0"/>
    <s v=""/>
  </r>
  <r>
    <x v="13"/>
    <x v="65"/>
    <s v="02-02-01-004-006-02"/>
    <s v="Materiales y suministros - Aparatos de control eléctrico y distribución de electricidad y sus partes y piezas"/>
    <s v="Adquisición Regulador De Voltaje De 3000va Reales Con 8 Tomas"/>
    <n v="0"/>
    <s v="MÍNIMA CUANTÍA"/>
    <n v="0"/>
    <n v="0"/>
    <n v="10"/>
    <n v="15"/>
    <n v="5551350"/>
    <n v="0"/>
    <s v=""/>
  </r>
  <r>
    <x v="13"/>
    <x v="36"/>
    <s v="02-01-01-004-004-08"/>
    <s v="Activos fijos - Aparatos de uso doméstico y sus partes y piezas"/>
    <s v="Adquisición ducha eléctrica"/>
    <n v="0"/>
    <s v="MÍNIMA CUANTÍA"/>
    <n v="0"/>
    <n v="0"/>
    <n v="10"/>
    <n v="16"/>
    <n v="2340016"/>
    <n v="0"/>
    <s v=""/>
  </r>
  <r>
    <x v="13"/>
    <x v="36"/>
    <s v="02-01-01-004-004-08"/>
    <s v="Activos fijos - Aparatos de uso doméstico y sus partes y piezas"/>
    <s v="Adquisición horno microhondas"/>
    <n v="0"/>
    <s v="MÍNIMA CUANTÍA"/>
    <n v="0"/>
    <n v="0"/>
    <n v="10"/>
    <n v="2"/>
    <n v="1392300"/>
    <n v="0"/>
    <s v=""/>
  </r>
  <r>
    <x v="13"/>
    <x v="36"/>
    <s v="02-01-01-004-004-08"/>
    <s v="Activos fijos - Aparatos de uso doméstico y sus partes y piezas"/>
    <s v="Adquisición nevera"/>
    <n v="0"/>
    <s v="MÍNIMA CUANTÍA"/>
    <n v="0"/>
    <n v="0"/>
    <n v="10"/>
    <n v="2"/>
    <n v="4857998"/>
    <n v="0"/>
    <s v=""/>
  </r>
  <r>
    <x v="13"/>
    <x v="36"/>
    <s v="02-01-01-004-004-08"/>
    <s v="Activos fijos - Aparatos de uso doméstico y sus partes y piezas"/>
    <s v="Adquisición congelador"/>
    <n v="0"/>
    <s v="MÍNIMA CUANTÍA"/>
    <n v="0"/>
    <n v="0"/>
    <n v="10"/>
    <n v="1"/>
    <n v="3231802"/>
    <n v="0"/>
    <s v=""/>
  </r>
  <r>
    <x v="13"/>
    <x v="36"/>
    <s v="02-01-01-004-004-08"/>
    <s v="Activos fijos - Aparatos de uso doméstico y sus partes y piezas"/>
    <s v="Adquisición estufa industrial "/>
    <n v="0"/>
    <s v="MÍNIMA CUANTÍA"/>
    <n v="0"/>
    <n v="0"/>
    <n v="10"/>
    <n v="1"/>
    <n v="12435500"/>
    <n v="0"/>
    <s v=""/>
  </r>
  <r>
    <x v="13"/>
    <x v="36"/>
    <s v="02-01-01-004-004-08"/>
    <s v="Activos fijos - Aparatos de uso doméstico y sus partes y piezas"/>
    <s v="Adquisición CALENTADOR CALEFACTOR DE ACEITE"/>
    <n v="0"/>
    <s v="MÍNIMA CUANTÍA"/>
    <n v="0"/>
    <n v="0"/>
    <n v="10"/>
    <n v="16"/>
    <n v="19040000"/>
    <n v="0"/>
    <s v=""/>
  </r>
  <r>
    <x v="13"/>
    <x v="4"/>
    <s v="02-02-01-003-008-09"/>
    <s v="Materiales y suministros - Otros artículos manufacturados n. C. P."/>
    <s v="Adquisición termo para bebida caliente"/>
    <n v="0"/>
    <s v="MÍNIMA CUANTÍA"/>
    <n v="0"/>
    <n v="0"/>
    <n v="10"/>
    <n v="2"/>
    <n v="456484"/>
    <n v="0"/>
    <s v=""/>
  </r>
  <r>
    <x v="13"/>
    <x v="63"/>
    <s v="02-02-01-004-004-08"/>
    <s v="Materiales y suministros - Aparatos de uso doméstico y sus partes y piezas"/>
    <s v="Adqusición plancha sandwichera 3 en 1"/>
    <n v="0"/>
    <s v="MÍNIMA CUANTÍA"/>
    <n v="0"/>
    <n v="0"/>
    <n v="10"/>
    <n v="2"/>
    <n v="809200"/>
    <n v="0"/>
    <s v=""/>
  </r>
  <r>
    <x v="13"/>
    <x v="56"/>
    <s v="02-01-01-004-007-03"/>
    <s v="Activos fijos - Radiorreceptores y receptores de televisión; aparatos para la grabación y reproducción de sonido y video; micrófonos, altavoces, amplificadores, etc."/>
    <s v="Adquisición televisor 70&quot; smartv"/>
    <n v="0"/>
    <s v="MÍNIMA CUANTÍA"/>
    <n v="0"/>
    <n v="0"/>
    <n v="10"/>
    <n v="1"/>
    <n v="4482373"/>
    <n v="0"/>
    <s v=""/>
  </r>
  <r>
    <x v="13"/>
    <x v="63"/>
    <s v="02-02-01-004-004-08"/>
    <s v="Materiales y suministros - Aparatos de uso doméstico y sus partes y piezas"/>
    <s v="Adquisición máquina de peluquear"/>
    <n v="0"/>
    <s v="MÍNIMA CUANTÍA"/>
    <n v="0"/>
    <n v="0"/>
    <n v="10"/>
    <n v="1"/>
    <n v="424019.08"/>
    <n v="0"/>
    <s v=""/>
  </r>
  <r>
    <x v="13"/>
    <x v="55"/>
    <s v="02-01-01-004-005-02"/>
    <s v="Activos fijos - Maquinaria de informática y sus partes, piezas y accesorios"/>
    <s v="Adquisición consola videojuegos"/>
    <n v="0"/>
    <s v="MÍNIMA CUANTÍA"/>
    <n v="0"/>
    <n v="0"/>
    <n v="10"/>
    <n v="1"/>
    <n v="4578287"/>
    <n v="0"/>
    <s v=""/>
  </r>
  <r>
    <x v="13"/>
    <x v="37"/>
    <s v="02-01-01-004-003-09"/>
    <s v="Activos fijos - Otras máquinas para usos generales y sus partes y piezas"/>
    <s v="Adquisición Aire acondicionado 18000 BTU"/>
    <n v="0"/>
    <s v="MÍNIMA CUANTÍA"/>
    <n v="0"/>
    <n v="0"/>
    <n v="10"/>
    <n v="1"/>
    <n v="3499000"/>
    <n v="0"/>
    <s v=""/>
  </r>
  <r>
    <x v="13"/>
    <x v="36"/>
    <s v="02-01-01-004-004-08"/>
    <s v="Activos fijos - Aparatos de uso doméstico y sus partes y piezas"/>
    <s v="Adquisición estufa eléctrica "/>
    <n v="0"/>
    <s v="MÍNIMA CUANTÍA"/>
    <n v="0"/>
    <n v="0"/>
    <n v="10"/>
    <n v="1"/>
    <n v="325584"/>
    <n v="0"/>
    <s v=""/>
  </r>
  <r>
    <x v="13"/>
    <x v="4"/>
    <s v="02-02-01-003-008-09"/>
    <s v="Materiales y suministros - Otros artículos manufacturados n. C. P."/>
    <s v="Adquisición TERMO CON LLAVE DISPENSADORA BEBIDAS FRIAS 22 LITROS"/>
    <n v="0"/>
    <s v="MÍNIMA CUANTÍA"/>
    <n v="0"/>
    <n v="0"/>
    <n v="10"/>
    <n v="2"/>
    <n v="749938"/>
    <n v="0"/>
    <s v=""/>
  </r>
  <r>
    <x v="13"/>
    <x v="36"/>
    <s v="02-01-01-004-004-08"/>
    <s v="Activos fijos - Aparatos de uso doméstico y sus partes y piezas"/>
    <s v="Adquisición horno microhondas"/>
    <n v="0"/>
    <s v="MÍNIMA CUANTÍA"/>
    <n v="0"/>
    <n v="0"/>
    <n v="10"/>
    <n v="1"/>
    <n v="696150"/>
    <n v="0"/>
    <s v=""/>
  </r>
  <r>
    <x v="13"/>
    <x v="36"/>
    <s v="02-01-01-004-004-08"/>
    <s v="Activos fijos - Aparatos de uso doméstico y sus partes y piezas"/>
    <s v="Adquisición nevera"/>
    <n v="0"/>
    <s v="MÍNIMA CUANTÍA"/>
    <n v="0"/>
    <n v="0"/>
    <n v="10"/>
    <n v="1"/>
    <n v="2428999"/>
    <n v="0"/>
    <s v=""/>
  </r>
  <r>
    <x v="13"/>
    <x v="5"/>
    <s v="02-02-01-004-002"/>
    <s v="Materiales y suministros - Productos metálicos elaborados (excepto maquinaria y equipo)"/>
    <s v="Adquisición CUCHARA SOPA X 12 UNID"/>
    <n v="0"/>
    <s v="MÍNIMA CUANTÍA"/>
    <n v="0"/>
    <n v="0"/>
    <n v="10"/>
    <n v="13"/>
    <n v="64974"/>
    <n v="0"/>
    <s v=""/>
  </r>
  <r>
    <x v="13"/>
    <x v="2"/>
    <s v="02-02-01-003-006-09"/>
    <s v="Materiales y suministros - Otros productos plásticos"/>
    <s v="Adquisición RECIPIENTE PLASTICO RECTANGULAR 1,6L CON DIVISIONES"/>
    <n v="0"/>
    <s v="MÍNIMA CUANTÍA"/>
    <n v="0"/>
    <n v="0"/>
    <n v="10"/>
    <n v="20"/>
    <n v="880600"/>
    <n v="0"/>
    <s v=""/>
  </r>
  <r>
    <x v="13"/>
    <x v="56"/>
    <s v="02-01-01-004-007-03"/>
    <s v="Activos fijos - Radiorreceptores y receptores de televisión; aparatos para la grabación y reproducción de sonido y video; micrófonos, altavoces, amplificadores, etc."/>
    <s v="Adquisición MINICOMPONENTE 2000 WATTS "/>
    <n v="0"/>
    <s v="MÍNIMA CUANTÍA"/>
    <n v="0"/>
    <n v="0"/>
    <n v="10"/>
    <n v="1"/>
    <n v="2968900"/>
    <n v="0"/>
    <s v=""/>
  </r>
  <r>
    <x v="13"/>
    <x v="4"/>
    <s v="02-02-01-003-008-04"/>
    <s v="Materiales y suministros -Articulos Deportivos"/>
    <s v="Adquisición BALON FUTBOL #3 BLANCO"/>
    <n v="0"/>
    <s v="MÍNIMA CUANTÍA"/>
    <n v="0"/>
    <n v="0"/>
    <n v="10"/>
    <n v="1"/>
    <n v="74851"/>
    <n v="0"/>
    <s v=""/>
  </r>
  <r>
    <x v="13"/>
    <x v="36"/>
    <s v="02-01-01-004-004-09"/>
    <s v="Activos fijos - Otra maquinaria para usos especiales y sus partes y piezas"/>
    <s v="Aduisición hidrolavadora"/>
    <n v="0"/>
    <s v="MÍNIMA CUANTÍA"/>
    <n v="0"/>
    <n v="0"/>
    <n v="10"/>
    <n v="1"/>
    <n v="1445017"/>
    <n v="0"/>
    <s v=""/>
  </r>
  <r>
    <x v="13"/>
    <x v="37"/>
    <s v="02-01-01-004-003-09"/>
    <s v="Activos fijos - Otras máquinas para usos generales y sus partes y piezas"/>
    <s v="ADQUISICIÓN DE AIRES ACONDICIONADOS"/>
    <n v="0"/>
    <n v="0"/>
    <n v="0"/>
    <n v="0"/>
    <n v="16"/>
    <n v="12"/>
    <n v="44998500"/>
    <n v="0"/>
    <s v=""/>
  </r>
  <r>
    <x v="13"/>
    <x v="37"/>
    <s v="02-01-01-004-003-09"/>
    <s v="Activos fijos - Otras máquinas para usos generales y sus partes y piezas"/>
    <s v="AIRES ACONDICIONADOS   "/>
    <n v="0"/>
    <n v="0"/>
    <n v="0"/>
    <n v="0"/>
    <n v="10"/>
    <n v="13"/>
    <n v="39000000"/>
    <n v="0"/>
    <s v=""/>
  </r>
  <r>
    <x v="13"/>
    <x v="37"/>
    <s v="02-01-01-004-003-09"/>
    <s v="Activos fijos - Otras máquinas para usos generales y sus partes y piezas"/>
    <s v="AIRES ACONDICIONADOS   "/>
    <n v="0"/>
    <n v="0"/>
    <n v="0"/>
    <n v="0"/>
    <n v="10"/>
    <n v="9"/>
    <n v="31500000"/>
    <n v="0"/>
    <s v=""/>
  </r>
  <r>
    <x v="13"/>
    <x v="14"/>
    <s v="02-02-02-008-007-01-5"/>
    <s v="Adquisición de servicios - Servicios de mantenimiento y reparación de otra maquinaria y otro equipo"/>
    <s v="MANTENIMIENTO PLANTAS ELECTRICAS _x000a_"/>
    <n v="0"/>
    <n v="0"/>
    <n v="0"/>
    <n v="0"/>
    <n v="10"/>
    <n v="1"/>
    <n v="112451614.71000001"/>
    <s v="GLOBAL"/>
    <s v=""/>
  </r>
  <r>
    <x v="13"/>
    <x v="36"/>
    <s v="02-01-01-004-004-08"/>
    <s v="Activos fijos - Aparatos de uso doméstico y sus partes y piezas"/>
    <s v="SECADORA ELÉCTRICA 23KG"/>
    <n v="0"/>
    <n v="0"/>
    <n v="0"/>
    <n v="0"/>
    <n v="10"/>
    <n v="2"/>
    <n v="13530062"/>
    <n v="0"/>
    <s v=""/>
  </r>
  <r>
    <x v="13"/>
    <x v="4"/>
    <s v="02-02-01-003-008-09"/>
    <s v="Materiales y suministros - Otros artículos manufacturados n. C. P."/>
    <s v="TERMO BEBIDA CALIENTE"/>
    <n v="0"/>
    <n v="0"/>
    <n v="0"/>
    <n v="0"/>
    <n v="10"/>
    <n v="1"/>
    <n v="228241.88"/>
    <n v="0"/>
    <s v=""/>
  </r>
  <r>
    <x v="13"/>
    <x v="67"/>
    <s v="02-02-02-005-004-02-2"/>
    <s v="Adquisición de servicios - Servicios generales de construcción de puentes, carreteras elevadas y túneles"/>
    <s v="SALDO"/>
    <n v="0"/>
    <n v="0"/>
    <n v="0"/>
    <n v="0"/>
    <n v="16"/>
    <n v="1"/>
    <n v="2026.49"/>
    <s v="GLOBAL"/>
    <s v=""/>
  </r>
  <r>
    <x v="13"/>
    <x v="52"/>
    <s v="02-01-01-001-001-07"/>
    <s v="Activos fijos - Viviendas viviendas para personal militar"/>
    <s v="CPA 63 SOBRA"/>
    <n v="0"/>
    <n v="0"/>
    <n v="0"/>
    <n v="0"/>
    <n v="16"/>
    <n v="1"/>
    <n v="3875.39"/>
    <n v="0"/>
    <s v=""/>
  </r>
  <r>
    <x v="13"/>
    <x v="67"/>
    <s v="02-02-02-005-004-01-1"/>
    <s v="Adquisición de servicios - Servicios generales de construcción de edificaciones residenciales"/>
    <s v="CPA 63 SOBRA"/>
    <n v="0"/>
    <n v="0"/>
    <n v="0"/>
    <n v="0"/>
    <n v="16"/>
    <n v="1"/>
    <n v="7482.44"/>
    <s v="GLOBAL"/>
    <s v=""/>
  </r>
  <r>
    <x v="13"/>
    <x v="79"/>
    <s v="01-01-03-027"/>
    <s v="Planta permanente - Partida alimentación soldados"/>
    <s v=" CUOTA BÁSICA "/>
    <s v="10000000"/>
    <s v="SOLICITUD DE INFORMACIÓN A LOS PROVEEDORES"/>
    <n v="1"/>
    <n v="12"/>
    <n v="10"/>
    <n v="1"/>
    <n v="77349506"/>
    <s v="GLOBAL"/>
    <s v="NO SOLICITADAS"/>
  </r>
  <r>
    <x v="13"/>
    <x v="80"/>
    <s v="01-01-03-035"/>
    <s v="Planta permanente - Alimentación alumnos"/>
    <s v="SUMINISTRO ALIMENTACIÓN ALUMNOS Y_x000a_CADETES "/>
    <s v="90101501_x000a_90101604"/>
    <s v="CONTRATACIÓN DIRECTA  "/>
    <n v="2"/>
    <n v="10"/>
    <n v="10"/>
    <n v="1"/>
    <n v="26120"/>
    <s v="GLOBAL"/>
    <s v="NO SOLICITADAS"/>
  </r>
  <r>
    <x v="14"/>
    <x v="2"/>
    <s v="02-02-01-003-006-09"/>
    <s v="Materiales y suministros - Otros productos plásticos"/>
    <s v="GUACAL MANEJO FAUNA"/>
    <s v="10131603"/>
    <s v="SELECCIÓN ABREVIADA - ACUERDO MARCO"/>
    <n v="4"/>
    <n v="2"/>
    <n v="10"/>
    <n v="1"/>
    <n v="279999.86"/>
    <s v="Unidad"/>
    <s v="NO SOLICITADAS"/>
  </r>
  <r>
    <x v="14"/>
    <x v="7"/>
    <s v="02-02-01-003-004-06"/>
    <s v="Materiales y suministros - Abonos y plaguicidas"/>
    <s v="FUNGICIDA"/>
    <s v="10171702"/>
    <s v="SELECCIÓN ABREVIADA - ACUERDO MARCO"/>
    <n v="4"/>
    <n v="2"/>
    <n v="10"/>
    <n v="2"/>
    <n v="228515.3"/>
    <s v="Litro"/>
    <s v="NO SOLICITADAS"/>
  </r>
  <r>
    <x v="14"/>
    <x v="7"/>
    <s v="02-02-01-003-004-06"/>
    <s v="Materiales y suministros - Abonos y plaguicidas"/>
    <s v="INSECTICIDA-"/>
    <s v="10191509"/>
    <s v="SELECCIÓN ABREVIADA - ACUERDO MARCO"/>
    <n v="4"/>
    <n v="2"/>
    <n v="10"/>
    <n v="15"/>
    <n v="556189.19999999995"/>
    <s v="Litro"/>
    <s v="NO SOLICITADAS"/>
  </r>
  <r>
    <x v="14"/>
    <x v="61"/>
    <s v="02-02-01-003-007-04"/>
    <s v="Materiales y suministros - Yeso, cal y cemento"/>
    <s v="YESO 25 KG"/>
    <s v="11111601"/>
    <s v="SELECCIÓN ABREVIADA - ACUERDO MARCO"/>
    <n v="4"/>
    <n v="2"/>
    <n v="10"/>
    <n v="4"/>
    <n v="192498"/>
    <s v="Unidad"/>
    <s v="NO SOLICITADAS"/>
  </r>
  <r>
    <x v="14"/>
    <x v="61"/>
    <s v="02-02-01-003-007-09"/>
    <s v="Materiales y suministros - Otros productos minerales no metálicos n. C. P."/>
    <s v="MANTO ASFALTICO"/>
    <s v="12164902"/>
    <s v="SELECCIÓN ABREVIADA - ACUERDO MARCO"/>
    <n v="4"/>
    <n v="2"/>
    <n v="10"/>
    <n v="4"/>
    <n v="1041408"/>
    <s v="Unidad"/>
    <s v="NO SOLICITADAS"/>
  </r>
  <r>
    <x v="14"/>
    <x v="6"/>
    <s v="02-02-01-002-006"/>
    <s v="Materiales y suministros - Hilados e hilos; tejidos de fibras textiles incluso afelpados"/>
    <s v="NYLON PARA GUADAÑA  X 500MTS"/>
    <s v="13111010"/>
    <s v="SELECCIÓN ABREVIADA - ACUERDO MARCO"/>
    <n v="4"/>
    <n v="2"/>
    <n v="10"/>
    <n v="13"/>
    <n v="2850885.0500000003"/>
    <s v="Unidad"/>
    <s v="NO SOLICITADAS"/>
  </r>
  <r>
    <x v="14"/>
    <x v="0"/>
    <s v="02-02-01-003-002-01"/>
    <s v="Materiales y suministros - Pasta de papel, papel y cartón"/>
    <s v="RESMA DE PAPEL TAMAÑO OFICIO"/>
    <s v="14111507"/>
    <s v="MÍNIMA CUANTÍA"/>
    <n v="2"/>
    <n v="2"/>
    <n v="10"/>
    <n v="20"/>
    <n v="390000"/>
    <s v="Unidad"/>
    <s v="NO SOLICITADAS"/>
  </r>
  <r>
    <x v="14"/>
    <x v="0"/>
    <s v="02-02-01-003-002-01"/>
    <s v="Materiales y suministros - Pasta de papel, papel y cartón"/>
    <s v=" TAMAÑO CARTA"/>
    <s v="14111507"/>
    <s v="MÍNIMA CUANTÍA"/>
    <n v="2"/>
    <n v="2"/>
    <n v="10"/>
    <n v="20"/>
    <n v="318000"/>
    <s v="Unidad"/>
    <s v="NO SOLICITADAS"/>
  </r>
  <r>
    <x v="14"/>
    <x v="0"/>
    <s v="02-02-01-003-002-01"/>
    <s v="Materiales y suministros - Pasta de papel, papel y cartón"/>
    <s v="PAQUETE DE HOJAS KIMBERLY"/>
    <s v="14111507"/>
    <s v="MÍNIMA CUANTÍA"/>
    <n v="2"/>
    <n v="2"/>
    <n v="10"/>
    <n v="5"/>
    <n v="54500"/>
    <s v="Unidad"/>
    <s v="NO SOLICITADAS"/>
  </r>
  <r>
    <x v="14"/>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100 FOLIOS"/>
    <s v="14111531"/>
    <s v="MÍNIMA CUANTÍA"/>
    <n v="2"/>
    <n v="2"/>
    <n v="10"/>
    <n v="3"/>
    <n v="36000"/>
    <s v="Unidad"/>
    <s v="NO SOLICITADAS"/>
  </r>
  <r>
    <x v="14"/>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DE 200 FOLIOS_x000a_"/>
    <s v="14111531"/>
    <s v="MÍNIMA CUANTÍA"/>
    <n v="2"/>
    <n v="2"/>
    <n v="10"/>
    <n v="20"/>
    <n v="310000"/>
    <s v="Unidad"/>
    <s v="NO SOLICITADAS"/>
  </r>
  <r>
    <x v="14"/>
    <x v="7"/>
    <s v="02-02-01-003-004-01"/>
    <s v="Materiales y suministros - Químicos orgánicos básicos"/>
    <s v="GAS SOLDAR MAPP "/>
    <s v="15111509"/>
    <s v="SELECCIÓN ABREVIADA - ACUERDO MARCO"/>
    <n v="4"/>
    <n v="2"/>
    <n v="10"/>
    <n v="2"/>
    <n v="82080"/>
    <s v="Unidad"/>
    <s v="NO SOLICITADAS"/>
  </r>
  <r>
    <x v="14"/>
    <x v="2"/>
    <s v="02-02-01-003-006-03"/>
    <s v="Materiales y suministros - Semimanufacturas de plástico"/>
    <s v="TAPONES DE 1/2&quot; SOLDADO"/>
    <s v="20111702"/>
    <s v="SELECCIÓN ABREVIADA - ACUERDO MARCO"/>
    <n v="4"/>
    <n v="2"/>
    <n v="10"/>
    <n v="30"/>
    <n v="11550.599999999999"/>
    <s v="Unidad"/>
    <s v="NO SOLICITADAS"/>
  </r>
  <r>
    <x v="14"/>
    <x v="63"/>
    <s v="02-02-01-004-004-01"/>
    <s v="Materiales y suministros - Maquinaria agropecuaria o silvícola y sus partes y piezas"/>
    <s v="ASPERSORES PARA JARDIN "/>
    <s v="21101803"/>
    <s v="SELECCIÓN ABREVIADA - ACUERDO MARCO"/>
    <n v="4"/>
    <n v="2"/>
    <n v="10"/>
    <n v="33"/>
    <n v="739187.13"/>
    <s v="Unidad"/>
    <s v="NO SOLICITADAS"/>
  </r>
  <r>
    <x v="14"/>
    <x v="2"/>
    <s v="02-02-01-003-006-03"/>
    <s v="Materiales y suministros - Semimanufacturas de plástico"/>
    <s v="POLISOMBRA NEGRA X 100 MTS"/>
    <s v="21102305"/>
    <s v="SELECCIÓN ABREVIADA - ACUERDO MARCO"/>
    <n v="4"/>
    <n v="2"/>
    <n v="10"/>
    <n v="2"/>
    <n v="975000"/>
    <s v="Metro"/>
    <s v="NO SOLICITADAS"/>
  </r>
  <r>
    <x v="14"/>
    <x v="5"/>
    <s v="02-02-01-004-002"/>
    <s v="Materiales y suministros - Productos metálicos elaborados (excepto maquinaria y equipo)"/>
    <s v="_x000a_BISTURI MEDIANO_x000a_"/>
    <s v="22101703"/>
    <s v="MÍNIMA CUANTÍA"/>
    <n v="2"/>
    <n v="2"/>
    <n v="10"/>
    <n v="3"/>
    <n v="6900"/>
    <s v="Unidad"/>
    <s v="NO SOLICITADAS"/>
  </r>
  <r>
    <x v="14"/>
    <x v="36"/>
    <s v="02-01-01-004-004-02"/>
    <s v="Activos fijos - Máquinas herramientas y sus partes, piezas y accesorios"/>
    <s v="TALADRO PERCUTOR 1/2-PULG 20V INALAMBRICO"/>
    <s v="23101502"/>
    <s v="SELECCIÓN ABREVIADA - ACUERDO MARCO"/>
    <n v="4"/>
    <n v="2"/>
    <n v="10"/>
    <n v="1"/>
    <n v="523692"/>
    <s v="Unidad"/>
    <s v="NO SOLICITADAS"/>
  </r>
  <r>
    <x v="14"/>
    <x v="5"/>
    <s v="02-02-01-004-002"/>
    <s v="Materiales y suministros - Productos metálicos elaborados (excepto maquinaria y equipo)"/>
    <s v="SOPORTE AIRE ACONDICIONADO HASTA 24000 BTU"/>
    <s v="23153130"/>
    <s v="SELECCIÓN ABREVIADA - ACUERDO MARCO"/>
    <n v="4"/>
    <n v="2"/>
    <n v="10"/>
    <n v="10"/>
    <n v="840960"/>
    <s v="Unidad"/>
    <s v="NO SOLICITADAS"/>
  </r>
  <r>
    <x v="14"/>
    <x v="63"/>
    <s v="02-02-01-004-004-01"/>
    <s v="Materiales y suministros - Maquinaria agropecuaria o silvícola y sus partes y piezas"/>
    <s v="YOYO PARA GUADAÑA "/>
    <s v="23153138"/>
    <s v="SELECCIÓN ABREVIADA - ACUERDO MARCO"/>
    <n v="4"/>
    <n v="2"/>
    <n v="10"/>
    <n v="40"/>
    <n v="1247999.6000000001"/>
    <s v="Unidad"/>
    <s v="NO SOLICITADAS"/>
  </r>
  <r>
    <x v="14"/>
    <x v="2"/>
    <s v="02-02-01-003-006-09"/>
    <s v="Materiales y suministros - Otros productos plásticos"/>
    <s v="PUNTO ECOLÓGICO PARA RECICLAJE DE 100 LITROS CON 3 CANECAS. "/>
    <s v="24101510"/>
    <s v="SELECCIÓN ABREVIADA - ACUERDO MARCO"/>
    <n v="4"/>
    <n v="2"/>
    <n v="10"/>
    <n v="5"/>
    <n v="1992562.5"/>
    <s v="Unidad"/>
    <s v="NO SOLICITADAS"/>
  </r>
  <r>
    <x v="14"/>
    <x v="2"/>
    <s v="02-02-01-003-006-09"/>
    <s v="Materiales y suministros - Otros productos plásticos"/>
    <s v="CONTENEDOR PRACTIWAGON (CARRO)"/>
    <s v="24101510"/>
    <s v="SELECCIÓN ABREVIADA - ACUERDO MARCO"/>
    <n v="4"/>
    <n v="2"/>
    <n v="10"/>
    <n v="1"/>
    <n v="662143.19999999995"/>
    <s v="Unidad"/>
    <s v="NO SOLICITADAS"/>
  </r>
  <r>
    <x v="14"/>
    <x v="2"/>
    <s v="02-02-01-003-006-04"/>
    <s v="Materiales y suministros - Productos de empaque y envasado, de plástico"/>
    <s v="BOLSA PLASTICA EN COLOR BLANCO DE 100CMX100CM CALIBRE 1,8_x000a_"/>
    <s v="24111503"/>
    <s v="SELECCIÓN ABREVIADA - ACUERDO MARCO"/>
    <n v="4"/>
    <n v="2"/>
    <n v="10"/>
    <n v="2083"/>
    <n v="1152940.5"/>
    <s v="Unidad"/>
    <s v="NO SOLICITADAS"/>
  </r>
  <r>
    <x v="14"/>
    <x v="2"/>
    <s v="02-02-01-003-006-04"/>
    <s v="Materiales y suministros - Productos de empaque y envasado, de plástico"/>
    <s v="BOLSA PLASTICA EN COLOR VERDE DE 100CMX100CM CALIBRE 1,9"/>
    <s v="24111503"/>
    <s v="SELECCIÓN ABREVIADA - ACUERDO MARCO"/>
    <n v="4"/>
    <n v="2"/>
    <n v="10"/>
    <n v="2091"/>
    <n v="871528.8"/>
    <s v="Unidad"/>
    <s v="NO SOLICITADAS"/>
  </r>
  <r>
    <x v="14"/>
    <x v="2"/>
    <s v="02-02-01-003-006-04"/>
    <s v="Materiales y suministros - Productos de empaque y envasado, de plástico"/>
    <s v="BOLSA PLASTICA EN COLOR NEGRO DE 100CMX100CM CALIBRE 1,8_x000a__x000a_"/>
    <s v="24111503"/>
    <s v="SELECCIÓN ABREVIADA - ACUERDO MARCO"/>
    <n v="4"/>
    <n v="2"/>
    <n v="10"/>
    <n v="2090"/>
    <n v="849376"/>
    <s v="Unidad"/>
    <s v="NO SOLICITADAS"/>
  </r>
  <r>
    <x v="14"/>
    <x v="2"/>
    <s v="02-02-01-003-006-04"/>
    <s v="Materiales y suministros - Productos de empaque y envasado, de plástico"/>
    <s v="BOLSA PLASTICA EN COLOR ROJO DE 40CMX40CM CALIBRE 1,9"/>
    <s v="24111503"/>
    <s v="SELECCIÓN ABREVIADA - ACUERDO MARCO"/>
    <n v="4"/>
    <n v="2"/>
    <n v="10"/>
    <n v="700"/>
    <n v="198240"/>
    <s v="Unidad"/>
    <s v="NO SOLICITADAS"/>
  </r>
  <r>
    <x v="14"/>
    <x v="2"/>
    <s v="02-02-01-003-006-04"/>
    <s v="Materiales y suministros - Productos de empaque y envasado, de plástico"/>
    <s v="BOLSAS PLASTICAS PARA VIVERO 20X10 CM"/>
    <s v="24111503"/>
    <s v="SELECCIÓN ABREVIADA - ACUERDO MARCO"/>
    <n v="4"/>
    <n v="2"/>
    <n v="10"/>
    <n v="1600"/>
    <n v="189440"/>
    <s v="Unidad"/>
    <s v="NO SOLICITADAS"/>
  </r>
  <r>
    <x v="14"/>
    <x v="37"/>
    <s v="02-01-01-004-003-09"/>
    <s v="Activos fijos - Otras máquinas para usos generales y sus partes y piezas"/>
    <s v="ADQUISICION DE CUARTO FRIO PARA CONSERVACION  _x000a_"/>
    <s v="24131503"/>
    <s v="SELECCIÓN ABREVIADA MENOR CUANTÍA"/>
    <n v="2"/>
    <n v="5"/>
    <n v="10"/>
    <n v="2"/>
    <n v="53570503.700000003"/>
    <s v="GLOBAL"/>
    <s v="NO SOLICITADAS"/>
  </r>
  <r>
    <x v="14"/>
    <x v="37"/>
    <s v="02-01-01-004-003-09"/>
    <s v="Activos fijos - Otras máquinas para usos generales y sus partes y piezas"/>
    <s v="ADQUISICION DE CUARTO FRIO PARA CONGELACION_x000a_"/>
    <s v="24131503"/>
    <s v="SELECCIÓN ABREVIADA MENOR CUANTÍA"/>
    <n v="2"/>
    <n v="5"/>
    <n v="10"/>
    <n v="2"/>
    <n v="53570503.700000003"/>
    <s v="GLOBAL"/>
    <s v="NO SOLICITADAS"/>
  </r>
  <r>
    <x v="14"/>
    <x v="7"/>
    <s v="02-02-01-003-004-01"/>
    <s v="Materiales y suministros - Químicos orgánicos básicos"/>
    <s v="CILINDRO R410 15 KG"/>
    <s v="24131513"/>
    <s v="SELECCIÓN ABREVIADA - ACUERDO MARCO"/>
    <n v="4"/>
    <n v="2"/>
    <n v="10"/>
    <n v="6"/>
    <n v="3902097.4799999995"/>
    <s v="Unidad"/>
    <s v="NO SOLICITADAS"/>
  </r>
  <r>
    <x v="14"/>
    <x v="7"/>
    <s v="02-02-01-003-004-01"/>
    <s v="Materiales y suministros - Químicos orgánicos básicos"/>
    <s v="CILINDRO R22 15 KG"/>
    <s v="24131513"/>
    <s v="SELECCIÓN ABREVIADA - ACUERDO MARCO"/>
    <n v="4"/>
    <n v="2"/>
    <n v="10"/>
    <n v="5"/>
    <n v="3291637.5"/>
    <s v="Unidad"/>
    <s v="NO SOLICITADAS"/>
  </r>
  <r>
    <x v="14"/>
    <x v="26"/>
    <s v="02-02-01-004-009-01"/>
    <s v="Materiales y suministros - Vehículos automotores, remolques y semirremolques; y sus partes, piezas y accesorios"/>
    <s v="REPUESTOS DE TREN TRACCION DE VEHICULOS"/>
    <s v="25172113"/>
    <s v="MÍNIMA CUANTÍA"/>
    <n v="3"/>
    <n v="3"/>
    <n v="10"/>
    <n v="1"/>
    <n v="3000000"/>
    <s v="GLOBAL"/>
    <s v="NO SOLICITADAS"/>
  </r>
  <r>
    <x v="14"/>
    <x v="36"/>
    <s v="02-01-01-004-004-02"/>
    <s v="Activos fijos - Máquinas herramientas y sus partes, piezas y accesorios"/>
    <s v="PISTOLA NEUMATICA DE IMPACTO 1/2 CON 10 MTS DE MANGUERA CON ACOPLES"/>
    <s v="25191703"/>
    <s v="SELECCIÓN ABREVIADA - ACUERDO MARCO"/>
    <n v="4"/>
    <n v="2"/>
    <n v="10"/>
    <n v="1"/>
    <n v="431373.6"/>
    <s v="Unidad"/>
    <s v="NO SOLICITADAS"/>
  </r>
  <r>
    <x v="14"/>
    <x v="65"/>
    <s v="02-02-01-004-006-04"/>
    <s v="Materiales y suministros - Acumuladores, pilas y baterías primarias y sus partes y piezas"/>
    <s v="BATERIAS ALCALINAS AA X 24 UND"/>
    <s v="26111701"/>
    <s v="SELECCIÓN ABREVIADA - ACUERDO MARCO"/>
    <n v="4"/>
    <n v="2"/>
    <n v="10"/>
    <n v="1"/>
    <n v="55296"/>
    <s v="Unidad"/>
    <s v="NO SOLICITADAS"/>
  </r>
  <r>
    <x v="14"/>
    <x v="65"/>
    <s v="02-02-01-004-006-04"/>
    <s v="Materiales y suministros - Acumuladores, pilas y baterías primarias y sus partes y piezas"/>
    <s v="BATERÍAS 9V RECARGABLE_x000a_"/>
    <s v="26111701"/>
    <s v="SELECCIÓN ABREVIADA - ACUERDO MARCO"/>
    <n v="4"/>
    <n v="2"/>
    <n v="10"/>
    <n v="1"/>
    <n v="49536"/>
    <s v="Unidad"/>
    <s v="NO SOLICITADAS"/>
  </r>
  <r>
    <x v="14"/>
    <x v="65"/>
    <s v="02-02-01-004-006-04"/>
    <s v="Materiales y suministros - Acumuladores, pilas y baterías primarias y sus partes y piezas"/>
    <s v="BATERIAS RECARGABLES AA 2000 MAH X 8 UND"/>
    <s v="26111701"/>
    <s v="SELECCIÓN ABREVIADA - ACUERDO MARCO"/>
    <n v="4"/>
    <n v="2"/>
    <n v="10"/>
    <n v="1"/>
    <n v="79920"/>
    <s v="Unidad"/>
    <s v="NO SOLICITADAS"/>
  </r>
  <r>
    <x v="14"/>
    <x v="65"/>
    <s v="02-02-01-004-006-04"/>
    <s v="Materiales y suministros - Acumuladores, pilas y baterías primarias y sus partes y piezas"/>
    <s v="BATERIAS RECARGABLES AA 2800 MAH  X 28 UND"/>
    <s v="26111701"/>
    <s v="SELECCIÓN ABREVIADA - ACUERDO MARCO"/>
    <n v="4"/>
    <n v="2"/>
    <n v="10"/>
    <n v="1"/>
    <n v="192024"/>
    <s v="Unidad"/>
    <s v="NO SOLICITADAS"/>
  </r>
  <r>
    <x v="14"/>
    <x v="65"/>
    <s v="02-02-01-004-006-02"/>
    <s v="Materiales y suministros - Aparatos de control eléctrico y distribución de electricidad y sus partes y piezas"/>
    <s v="CARGADOR UNIVERSAL PARA BATERÍAS AA Y AAA."/>
    <s v="26111704"/>
    <s v="SELECCIÓN ABREVIADA - ACUERDO MARCO"/>
    <n v="4"/>
    <n v="2"/>
    <n v="10"/>
    <n v="1"/>
    <n v="103680"/>
    <s v="Unidad"/>
    <s v="NO SOLICITADAS"/>
  </r>
  <r>
    <x v="14"/>
    <x v="38"/>
    <s v="02-01-01-004-006-09"/>
    <s v="Activos fijos - Otro equipo eléctrico y sus partes y piezas"/>
    <s v="CARGADOR DE BATERIAS PARA CARRO Y MOTO "/>
    <s v="26111704"/>
    <s v="SELECCIÓN ABREVIADA - ACUERDO MARCO"/>
    <n v="4"/>
    <n v="2"/>
    <n v="10"/>
    <n v="1"/>
    <n v="224399.73"/>
    <s v="Unidad"/>
    <s v="NO SOLICITADAS"/>
  </r>
  <r>
    <x v="14"/>
    <x v="62"/>
    <s v="02-02-01-004-001"/>
    <s v="Materiales y suministros - Metales básicos"/>
    <s v="ALAMBRE QUEMADO X KILOGRAMO"/>
    <s v="26121520"/>
    <s v="SELECCIÓN ABREVIADA - ACUERDO MARCO"/>
    <n v="4"/>
    <n v="2"/>
    <n v="10"/>
    <n v="2"/>
    <n v="27417.599999999999"/>
    <s v="Kilogramo"/>
    <s v="NO SOLICITADAS"/>
  </r>
  <r>
    <x v="14"/>
    <x v="65"/>
    <s v="02-02-01-004-006-03"/>
    <s v="Materiales y suministros - Hilos y cables aislados; cable de fibra óptica"/>
    <s v="CABLE CONCENTRICO 3*8+8"/>
    <s v="26121613"/>
    <s v="SELECCIÓN ABREVIADA - ACUERDO MARCO"/>
    <n v="4"/>
    <n v="2"/>
    <n v="10"/>
    <n v="70"/>
    <n v="739170.6"/>
    <s v="Metro"/>
    <s v="NO SOLICITADAS"/>
  </r>
  <r>
    <x v="14"/>
    <x v="65"/>
    <s v="02-02-01-004-006-03"/>
    <s v="Materiales y suministros - Hilos y cables aislados; cable de fibra óptica"/>
    <s v="CABLE ENCACUCHETADO 4*10 "/>
    <s v="26121613"/>
    <s v="SELECCIÓN ABREVIADA - ACUERDO MARCO"/>
    <n v="4"/>
    <n v="2"/>
    <n v="10"/>
    <n v="40"/>
    <n v="445421.60000000003"/>
    <s v="Metro"/>
    <s v="NO SOLICITADAS"/>
  </r>
  <r>
    <x v="14"/>
    <x v="65"/>
    <s v="02-02-01-004-006-03"/>
    <s v="Materiales y suministros - Hilos y cables aislados; cable de fibra óptica"/>
    <s v="CABLE 7 HILOS AWG THHN 10"/>
    <s v="26121613"/>
    <s v="SELECCIÓN ABREVIADA - ACUERDO MARCO"/>
    <n v="4"/>
    <n v="2"/>
    <n v="10"/>
    <n v="141"/>
    <n v="812160"/>
    <s v="Metro"/>
    <s v="NO SOLICITADAS"/>
  </r>
  <r>
    <x v="14"/>
    <x v="65"/>
    <s v="02-02-01-004-006-03"/>
    <s v="Materiales y suministros - Hilos y cables aislados; cable de fibra óptica"/>
    <s v="CABLE 7 HILOS AWG THHN 12"/>
    <s v="26121613"/>
    <s v="SELECCIÓN ABREVIADA - ACUERDO MARCO"/>
    <n v="4"/>
    <n v="2"/>
    <n v="10"/>
    <n v="140"/>
    <n v="483840"/>
    <s v="Metro"/>
    <s v="NO SOLICITADAS"/>
  </r>
  <r>
    <x v="14"/>
    <x v="65"/>
    <s v="02-02-01-004-006-03"/>
    <s v="Materiales y suministros - Hilos y cables aislados; cable de fibra óptica"/>
    <s v="CABLE 7 HILOS AWG THHN 8"/>
    <s v="26121613"/>
    <s v="SELECCIÓN ABREVIADA - ACUERDO MARCO"/>
    <n v="4"/>
    <n v="2"/>
    <n v="10"/>
    <n v="70"/>
    <n v="564480"/>
    <s v="Metro"/>
    <s v="NO SOLICITADAS"/>
  </r>
  <r>
    <x v="14"/>
    <x v="65"/>
    <s v="02-02-01-004-006-03"/>
    <s v="Materiales y suministros - Hilos y cables aislados; cable de fibra óptica"/>
    <s v="CABLE 7 HILOS AWG THHN 6"/>
    <s v="26121613"/>
    <s v="SELECCIÓN ABREVIADA - ACUERDO MARCO"/>
    <n v="4"/>
    <n v="2"/>
    <n v="10"/>
    <n v="50"/>
    <n v="496800"/>
    <s v="Metro"/>
    <s v="NO SOLICITADAS"/>
  </r>
  <r>
    <x v="14"/>
    <x v="65"/>
    <s v="02-02-01-004-006-03"/>
    <s v="Materiales y suministros - Hilos y cables aislados; cable de fibra óptica"/>
    <s v="CABLE 7 HILOS AWG THHN 4"/>
    <s v="26121613"/>
    <s v="SELECCIÓN ABREVIADA - ACUERDO MARCO"/>
    <n v="4"/>
    <n v="2"/>
    <n v="10"/>
    <n v="41"/>
    <n v="425097.43"/>
    <s v="Metro"/>
    <s v="NO SOLICITADAS"/>
  </r>
  <r>
    <x v="14"/>
    <x v="65"/>
    <s v="02-02-01-004-006-03"/>
    <s v="Materiales y suministros - Hilos y cables aislados; cable de fibra óptica"/>
    <s v="CABLE STP DÚPLEX AWG 2*12_x000a_"/>
    <s v="26121613"/>
    <s v="SELECCIÓN ABREVIADA - ACUERDO MARCO"/>
    <n v="4"/>
    <n v="2"/>
    <n v="10"/>
    <n v="85"/>
    <n v="733296.70000000007"/>
    <s v="Metro"/>
    <s v="NO SOLICITADAS"/>
  </r>
  <r>
    <x v="14"/>
    <x v="63"/>
    <s v="02-02-01-004-004-02"/>
    <s v="Materiales y suministros - Máquinas herramientas y sus partes, piezas y accesorios"/>
    <s v="JUEGO DE DESTORNILLADORES DE 6 PZS MIXTO, DIELECTRICO 1000V"/>
    <s v="27111701"/>
    <s v="SELECCIÓN ABREVIADA - ACUERDO MARCO"/>
    <n v="4"/>
    <n v="2"/>
    <n v="10"/>
    <n v="1"/>
    <n v="107519.83"/>
    <s v="Unidad"/>
    <s v="NO SOLICITADAS"/>
  </r>
  <r>
    <x v="14"/>
    <x v="63"/>
    <s v="02-02-01-004-004-02"/>
    <s v="Materiales y suministros - Máquinas herramientas y sus partes, piezas y accesorios"/>
    <s v="JUEGOS DE LLAVES MIXTAS 3/8&quot; A 1-1/4&quot; DE 14 PZS"/>
    <s v="27111729"/>
    <s v="SELECCIÓN ABREVIADA - ACUERDO MARCO"/>
    <n v="4"/>
    <n v="2"/>
    <n v="10"/>
    <n v="1"/>
    <n v="107519.83"/>
    <s v="Unidad"/>
    <s v="NO SOLICITADAS"/>
  </r>
  <r>
    <x v="14"/>
    <x v="5"/>
    <s v="02-02-01-004-002"/>
    <s v="Materiales y suministros - Productos metálicos elaborados (excepto maquinaria y equipo)"/>
    <s v="JUEGO DE LLAVES HEXAGONALES (ALLEN) MÉTRICAS 9 PZS LARGAS"/>
    <s v="27111729"/>
    <s v="SELECCIÓN ABREVIADA - ACUERDO MARCO"/>
    <n v="4"/>
    <n v="2"/>
    <n v="10"/>
    <n v="1"/>
    <n v="57600"/>
    <s v="Unidad"/>
    <s v="NO SOLICITADAS"/>
  </r>
  <r>
    <x v="14"/>
    <x v="2"/>
    <s v="02-02-01-003-006-09"/>
    <s v="Materiales y suministros - Otros productos plásticos"/>
    <s v="LLAVE SENCILLA PARA LAVAMANOS"/>
    <s v="27111751"/>
    <s v="SELECCIÓN ABREVIADA - ACUERDO MARCO"/>
    <n v="4"/>
    <n v="2"/>
    <n v="10"/>
    <n v="5"/>
    <n v="383243.75"/>
    <s v="Unidad"/>
    <s v="NO SOLICITADAS"/>
  </r>
  <r>
    <x v="14"/>
    <x v="61"/>
    <s v="02-02-01-003-007-09"/>
    <s v="Materiales y suministros - Otros productos minerales no metálicos n. C. P."/>
    <s v="LIJA DE AGUA NO.150"/>
    <s v="27111918"/>
    <s v="SELECCIÓN ABREVIADA - ACUERDO MARCO"/>
    <n v="4"/>
    <n v="2"/>
    <n v="10"/>
    <n v="50"/>
    <n v="58491.999999999993"/>
    <s v="Unidad"/>
    <s v="NO SOLICITADAS"/>
  </r>
  <r>
    <x v="14"/>
    <x v="61"/>
    <s v="02-02-01-003-007-09"/>
    <s v="Materiales y suministros - Otros productos minerales no metálicos n. C. P."/>
    <s v="LIJA DE AGUA NO.100"/>
    <s v="27111918"/>
    <s v="SELECCIÓN ABREVIADA - ACUERDO MARCO"/>
    <n v="4"/>
    <n v="2"/>
    <n v="10"/>
    <n v="50"/>
    <n v="64943.499999999993"/>
    <s v="Unidad"/>
    <s v="NO SOLICITADAS"/>
  </r>
  <r>
    <x v="14"/>
    <x v="61"/>
    <s v="02-02-01-003-007-09"/>
    <s v="Materiales y suministros - Otros productos minerales no metálicos n. C. P."/>
    <s v="LIJA DE AGUA NO.120"/>
    <s v="27111918"/>
    <s v="SELECCIÓN ABREVIADA - ACUERDO MARCO"/>
    <n v="4"/>
    <n v="2"/>
    <n v="10"/>
    <n v="41"/>
    <n v="47963.439999999995"/>
    <s v="Unidad"/>
    <s v="NO SOLICITADAS"/>
  </r>
  <r>
    <x v="14"/>
    <x v="61"/>
    <s v="02-02-01-003-007-09"/>
    <s v="Materiales y suministros - Otros productos minerales no metálicos n. C. P."/>
    <s v="LIJA DE AGUA NO.240"/>
    <s v="27111918"/>
    <s v="SELECCIÓN ABREVIADA - ACUERDO MARCO"/>
    <n v="4"/>
    <n v="2"/>
    <n v="10"/>
    <n v="41"/>
    <n v="47257.83"/>
    <s v="Unidad"/>
    <s v="NO SOLICITADAS"/>
  </r>
  <r>
    <x v="14"/>
    <x v="61"/>
    <s v="02-02-01-003-007-09"/>
    <s v="Materiales y suministros - Otros productos minerales no metálicos n. C. P."/>
    <s v="LIJA DE AGUA NO.360"/>
    <s v="27111918"/>
    <s v="SELECCIÓN ABREVIADA - ACUERDO MARCO"/>
    <n v="4"/>
    <n v="2"/>
    <n v="10"/>
    <n v="40"/>
    <n v="46105.200000000004"/>
    <s v="Unidad"/>
    <s v="NO SOLICITADAS"/>
  </r>
  <r>
    <x v="14"/>
    <x v="36"/>
    <s v="02-01-01-004-004-01"/>
    <s v="Activos fijos - Maquinaria agropecuaria o silvícola y sus partes y piezas"/>
    <s v="GUADAÑA"/>
    <s v="27112006"/>
    <s v="MÍNIMA CUANTÍA"/>
    <n v="2"/>
    <n v="3"/>
    <n v="10"/>
    <n v="4"/>
    <n v="15559964"/>
    <s v="Unidad"/>
    <s v="NO SOLICITADAS"/>
  </r>
  <r>
    <x v="14"/>
    <x v="36"/>
    <s v="02-01-01-004-004-01"/>
    <s v="Activos fijos - Maquinaria agropecuaria o silvícola y sus partes y piezas"/>
    <s v="MOTOSIERRA TELESCOPICA"/>
    <s v="27112019"/>
    <s v="SELECCIÓN ABREVIADA - ACUERDO MARCO"/>
    <n v="4"/>
    <n v="2"/>
    <n v="10"/>
    <n v="1"/>
    <n v="760000"/>
    <s v="Unidad"/>
    <s v="NO SOLICITADAS"/>
  </r>
  <r>
    <x v="14"/>
    <x v="36"/>
    <s v="02-01-01-004-004-01"/>
    <s v="Activos fijos - Maquinaria agropecuaria o silvícola y sus partes y piezas"/>
    <s v="CORTASETOS"/>
    <s v="27112035"/>
    <s v="SELECCIÓN ABREVIADA - ACUERDO MARCO"/>
    <n v="4"/>
    <n v="2"/>
    <n v="10"/>
    <n v="1"/>
    <n v="1481040"/>
    <s v="Unidad"/>
    <s v="NO SOLICITADAS"/>
  </r>
  <r>
    <x v="14"/>
    <x v="5"/>
    <s v="02-02-01-004-002"/>
    <s v="Materiales y suministros - Productos metálicos elaborados (excepto maquinaria y equipo)"/>
    <s v="PINZAS PARA ATRAPAR SERPIENTES"/>
    <s v="27112105"/>
    <s v="SELECCIÓN ABREVIADA - ACUERDO MARCO"/>
    <n v="4"/>
    <n v="2"/>
    <n v="10"/>
    <n v="1"/>
    <n v="310079.73"/>
    <s v="Unidad"/>
    <s v="NO SOLICITADAS"/>
  </r>
  <r>
    <x v="14"/>
    <x v="63"/>
    <s v="02-02-01-004-004-02"/>
    <s v="Materiales y suministros - Máquinas herramientas y sus partes, piezas y accesorios"/>
    <s v="CORTA TUBOS MEDIANO"/>
    <s v="27112501"/>
    <s v="SELECCIÓN ABREVIADA - ACUERDO MARCO"/>
    <n v="4"/>
    <n v="2"/>
    <n v="10"/>
    <n v="1"/>
    <n v="16945.599999999999"/>
    <s v="Unidad"/>
    <s v="NO SOLICITADAS"/>
  </r>
  <r>
    <x v="14"/>
    <x v="5"/>
    <s v="02-02-01-004-002"/>
    <s v="Materiales y suministros - Productos metálicos elaborados (excepto maquinaria y equipo)"/>
    <s v="HOJAS DE SEGUETA BIMETÁLICA"/>
    <s v="27112802"/>
    <s v="SELECCIÓN ABREVIADA - ACUERDO MARCO"/>
    <n v="4"/>
    <n v="2"/>
    <n v="10"/>
    <n v="10"/>
    <n v="70465.7"/>
    <s v="Unidad"/>
    <s v="NO SOLICITADAS"/>
  </r>
  <r>
    <x v="14"/>
    <x v="5"/>
    <s v="02-02-01-004-002"/>
    <s v="Materiales y suministros - Productos metálicos elaborados (excepto maquinaria y equipo)"/>
    <s v="HOJAS SEGUETA 18 T X 12&quot;"/>
    <s v="27112802"/>
    <s v="SELECCIÓN ABREVIADA - ACUERDO MARCO"/>
    <n v="4"/>
    <n v="2"/>
    <n v="10"/>
    <n v="20"/>
    <n v="140931.4"/>
    <s v="Unidad"/>
    <s v="NO SOLICITADAS"/>
  </r>
  <r>
    <x v="14"/>
    <x v="5"/>
    <s v="02-02-01-004-002"/>
    <s v="Materiales y suministros - Productos metálicos elaborados (excepto maquinaria y equipo)"/>
    <s v="DISCO DE CORTE PARA METÁLICO 4&quot;1/2_x000a_"/>
    <s v="27112838"/>
    <s v="SELECCIÓN ABREVIADA - ACUERDO MARCO"/>
    <n v="4"/>
    <n v="2"/>
    <n v="10"/>
    <n v="2"/>
    <n v="13363.2"/>
    <s v="Unidad"/>
    <s v="NO SOLICITADAS"/>
  </r>
  <r>
    <x v="14"/>
    <x v="5"/>
    <s v="02-02-01-004-002"/>
    <s v="Materiales y suministros - Productos metálicos elaborados (excepto maquinaria y equipo)"/>
    <s v="DISCO DE CORTE PARA MURO 4&quot;1/2"/>
    <s v="27112838"/>
    <s v="SELECCIÓN ABREVIADA - ACUERDO MARCO"/>
    <n v="4"/>
    <n v="2"/>
    <n v="10"/>
    <n v="4"/>
    <n v="74880.52"/>
    <s v="Unidad"/>
    <s v="NO SOLICITADAS"/>
  </r>
  <r>
    <x v="14"/>
    <x v="5"/>
    <s v="02-02-01-004-002"/>
    <s v="Materiales y suministros - Productos metálicos elaborados (excepto maquinaria y equipo)"/>
    <s v="DISCO DIAMANTADO TURBO 4-1/2&quot;"/>
    <s v="27112838"/>
    <s v="SELECCIÓN ABREVIADA - ACUERDO MARCO"/>
    <n v="4"/>
    <n v="2"/>
    <n v="10"/>
    <n v="1"/>
    <n v="14688.41"/>
    <s v="Unidad"/>
    <s v="NO SOLICITADAS"/>
  </r>
  <r>
    <x v="14"/>
    <x v="5"/>
    <s v="02-02-01-004-002"/>
    <s v="Materiales y suministros - Productos metálicos elaborados (excepto maquinaria y equipo)"/>
    <s v="JUEGO BROCAS 16 PZAS MIXTAS MADERA / MURO / METAL"/>
    <s v="27112845"/>
    <s v="SELECCIÓN ABREVIADA - ACUERDO MARCO"/>
    <n v="4"/>
    <n v="2"/>
    <n v="10"/>
    <n v="2"/>
    <n v="146667.01999999999"/>
    <s v="Unidad"/>
    <s v="NO SOLICITADAS"/>
  </r>
  <r>
    <x v="14"/>
    <x v="65"/>
    <s v="02-02-01-004-006-04"/>
    <s v="Materiales y suministros - Acumuladores, pilas y baterías primarias y sus partes y piezas"/>
    <s v="BATERIA ULTRA LITHIUM 123 3V"/>
    <s v="27112845"/>
    <s v="SELECCIÓN ABREVIADA - ACUERDO MARCO"/>
    <n v="4"/>
    <n v="2"/>
    <n v="10"/>
    <n v="19"/>
    <n v="155040"/>
    <s v="Unidad"/>
    <s v="NO SOLICITADAS"/>
  </r>
  <r>
    <x v="14"/>
    <x v="62"/>
    <s v="02-02-01-004-001"/>
    <s v="Materiales y suministros - Metales básicos"/>
    <s v="OMEGA PARA PVC 2-5/16 X 3/4&quot; X 0.35MM X 2.44M"/>
    <s v="30101704"/>
    <s v="SELECCIÓN ABREVIADA - ACUERDO MARCO"/>
    <n v="4"/>
    <n v="2"/>
    <n v="10"/>
    <n v="85"/>
    <n v="346580.7"/>
    <s v="Unidad"/>
    <s v="NO SOLICITADAS"/>
  </r>
  <r>
    <x v="14"/>
    <x v="2"/>
    <s v="02-02-01-003-006-03"/>
    <s v="Materiales y suministros - Semimanufacturas de plástico"/>
    <s v="LAMINA PVC 6 M X 25 CM, COLOR BLANCO"/>
    <s v="30102015"/>
    <s v="SELECCIÓN ABREVIADA - ACUERDO MARCO"/>
    <n v="4"/>
    <n v="2"/>
    <n v="10"/>
    <n v="430"/>
    <n v="21919899.300000001"/>
    <s v="Unidad"/>
    <s v="NO SOLICITADAS"/>
  </r>
  <r>
    <x v="14"/>
    <x v="61"/>
    <s v="02-02-01-003-007-04"/>
    <s v="Materiales y suministros - Yeso, cal y cemento"/>
    <s v="CEMENTO GRIS X 50KILOS"/>
    <s v="30111601"/>
    <s v="SELECCIÓN ABREVIADA - ACUERDO MARCO"/>
    <n v="4"/>
    <n v="2"/>
    <n v="10"/>
    <n v="50"/>
    <n v="1602168.5"/>
    <s v="Unidad"/>
    <s v="NO SOLICITADAS"/>
  </r>
  <r>
    <x v="14"/>
    <x v="61"/>
    <s v="02-02-01-003-007-05"/>
    <s v="Materiales y suministros - Artículos de concreto, cemento y yeso"/>
    <s v="LAMINA DE DRYWALL"/>
    <s v="30161503"/>
    <s v="SELECCIÓN ABREVIADA - ACUERDO MARCO"/>
    <n v="4"/>
    <n v="2"/>
    <n v="10"/>
    <n v="33"/>
    <n v="1461240"/>
    <s v="Unidad"/>
    <s v="NO SOLICITADAS"/>
  </r>
  <r>
    <x v="14"/>
    <x v="2"/>
    <s v="02-02-01-003-006-09"/>
    <s v="Materiales y suministros - Otros productos plásticos"/>
    <s v="DUCHA SENCILLA"/>
    <s v="30181503"/>
    <s v="SELECCIÓN ABREVIADA - ACUERDO MARCO"/>
    <n v="4"/>
    <n v="2"/>
    <n v="10"/>
    <n v="9"/>
    <n v="142833.60000000001"/>
    <s v="Unidad"/>
    <s v="NO SOLICITADAS"/>
  </r>
  <r>
    <x v="14"/>
    <x v="61"/>
    <s v="02-02-01-003-007-02"/>
    <s v="Materiales y suministros - Artículos de cerámica no estructural"/>
    <s v="SANITARIOS 2 PIEZAS"/>
    <s v="30181505"/>
    <s v="SELECCIÓN ABREVIADA - ACUERDO MARCO"/>
    <n v="4"/>
    <n v="2"/>
    <n v="10"/>
    <n v="6"/>
    <n v="1129342.5"/>
    <s v="Unidad"/>
    <s v="NO SOLICITADAS"/>
  </r>
  <r>
    <x v="14"/>
    <x v="61"/>
    <s v="02-02-01-003-007-02"/>
    <s v="Materiales y suministros - Artículos de cerámica no estructural"/>
    <s v="ORINALES DE COLGAR CON GRIFERÍA"/>
    <s v="30181506"/>
    <s v="SELECCIÓN ABREVIADA - ACUERDO MARCO"/>
    <n v="4"/>
    <n v="2"/>
    <n v="10"/>
    <n v="5"/>
    <n v="1079182.45"/>
    <s v="Unidad"/>
    <s v="NO SOLICITADAS"/>
  </r>
  <r>
    <x v="14"/>
    <x v="34"/>
    <s v="02-02-01-004-003-02"/>
    <s v="Materiales y suministros - Bombas, compresores, motores de fuerza hidráulica y motores de potencia neumática y válvulas y sus partes y piezas"/>
    <s v="LLAVE TERMINAL 1/2&quot; BRONCE ANCHO 9.4 ALTO 15.6"/>
    <s v="30181701"/>
    <s v="SELECCIÓN ABREVIADA - ACUERDO MARCO"/>
    <n v="4"/>
    <n v="2"/>
    <n v="10"/>
    <n v="20"/>
    <n v="645120"/>
    <s v="Unidad"/>
    <s v="NO SOLICITADAS"/>
  </r>
  <r>
    <x v="14"/>
    <x v="34"/>
    <s v="02-02-01-004-003-02"/>
    <s v="Materiales y suministros - Bombas, compresores, motores de fuerza hidráulica y motores de potencia neumática y válvulas y sus partes y piezas"/>
    <s v="LLAVE TERMINAL 1/2&quot; PASTA"/>
    <s v="30181701"/>
    <s v="SELECCIÓN ABREVIADA - ACUERDO MARCO"/>
    <n v="4"/>
    <n v="2"/>
    <n v="10"/>
    <n v="19"/>
    <n v="134267.29999999999"/>
    <s v="Unidad"/>
    <s v="NO SOLICITADAS"/>
  </r>
  <r>
    <x v="14"/>
    <x v="34"/>
    <s v="02-02-01-004-003-02"/>
    <s v="Materiales y suministros - Bombas, compresores, motores de fuerza hidráulica y motores de potencia neumática y válvulas y sus partes y piezas"/>
    <s v="GRIFERÍA SANITARIA"/>
    <s v="30181804"/>
    <s v="SELECCIÓN ABREVIADA - ACUERDO MARCO"/>
    <n v="4"/>
    <n v="2"/>
    <n v="10"/>
    <n v="15"/>
    <n v="809204.70000000007"/>
    <s v="Unidad"/>
    <s v="NO SOLICITADAS"/>
  </r>
  <r>
    <x v="14"/>
    <x v="34"/>
    <s v="02-02-01-004-003-02"/>
    <s v="Materiales y suministros - Bombas, compresores, motores de fuerza hidráulica y motores de potencia neumática y válvulas y sus partes y piezas"/>
    <s v="PULSORES AHORRADORES PARA LAVAMANOS"/>
    <s v="30181804"/>
    <s v="SELECCIÓN ABREVIADA - ACUERDO MARCO"/>
    <n v="4"/>
    <n v="2"/>
    <n v="10"/>
    <n v="10"/>
    <n v="425088"/>
    <s v="Unidad"/>
    <s v="NO SOLICITADAS"/>
  </r>
  <r>
    <x v="14"/>
    <x v="34"/>
    <s v="02-02-01-004-003-02"/>
    <s v="Materiales y suministros - Bombas, compresores, motores de fuerza hidráulica y motores de potencia neumática y válvulas y sus partes y piezas"/>
    <s v="PULSORES AHORRADORES PARA ORINALES"/>
    <s v="30181804"/>
    <s v="SELECCIÓN ABREVIADA - ACUERDO MARCO"/>
    <n v="4"/>
    <n v="2"/>
    <n v="10"/>
    <n v="8"/>
    <n v="635904"/>
    <s v="Unidad"/>
    <s v="NO SOLICITADAS"/>
  </r>
  <r>
    <x v="14"/>
    <x v="62"/>
    <s v="02-02-01-004-001"/>
    <s v="Materiales y suministros - Metales básicos"/>
    <s v="ALAMBRE CALIBRE 18 GALVANIZADO X KILOGRAMO"/>
    <s v="30264305"/>
    <s v="SELECCIÓN ABREVIADA - ACUERDO MARCO"/>
    <n v="4"/>
    <n v="2"/>
    <n v="10"/>
    <n v="4"/>
    <n v="70259.28"/>
    <s v="Unidad"/>
    <s v="NO SOLICITADAS"/>
  </r>
  <r>
    <x v="14"/>
    <x v="5"/>
    <s v="02-02-01-004-002"/>
    <s v="Materiales y suministros - Productos metálicos elaborados (excepto maquinaria y equipo)"/>
    <s v="TORNILLOS DRYWALL 2&quot; CAJA"/>
    <s v="31161509"/>
    <s v="SELECCIÓN ABREVIADA - ACUERDO MARCO"/>
    <n v="4"/>
    <n v="2"/>
    <n v="10"/>
    <n v="4"/>
    <n v="168481.16"/>
    <s v="Unidad"/>
    <s v="NO SOLICITADAS"/>
  </r>
  <r>
    <x v="14"/>
    <x v="5"/>
    <s v="02-02-01-004-002"/>
    <s v="Materiales y suministros - Productos metálicos elaborados (excepto maquinaria y equipo)"/>
    <s v="TORNILLOS DRYWALL 3&quot; CAJA"/>
    <s v="31161509"/>
    <s v="SELECCIÓN ABREVIADA - ACUERDO MARCO"/>
    <n v="4"/>
    <n v="2"/>
    <n v="10"/>
    <n v="4"/>
    <n v="155518.72"/>
    <s v="Unidad"/>
    <s v="NO SOLICITADAS"/>
  </r>
  <r>
    <x v="14"/>
    <x v="5"/>
    <s v="02-02-01-004-002"/>
    <s v="Materiales y suministros - Productos metálicos elaborados (excepto maquinaria y equipo)"/>
    <s v="REMACHE 5-4 NATURAL"/>
    <s v="31162201"/>
    <s v="SELECCIÓN ABREVIADA - ACUERDO MARCO"/>
    <n v="4"/>
    <n v="2"/>
    <n v="10"/>
    <n v="200"/>
    <n v="27648"/>
    <s v="Unidad"/>
    <s v="NO SOLICITADAS"/>
  </r>
  <r>
    <x v="14"/>
    <x v="5"/>
    <s v="02-02-01-004-002"/>
    <s v="Materiales y suministros - Productos metálicos elaborados (excepto maquinaria y equipo)"/>
    <s v="CERRADURA CROMADA"/>
    <s v="31162402"/>
    <s v="SELECCIÓN ABREVIADA - ACUERDO MARCO"/>
    <n v="4"/>
    <n v="2"/>
    <n v="10"/>
    <n v="9"/>
    <n v="530328.6"/>
    <s v="Unidad"/>
    <s v="NO SOLICITADAS"/>
  </r>
  <r>
    <x v="14"/>
    <x v="5"/>
    <s v="02-02-01-004-002"/>
    <s v="Materiales y suministros - Productos metálicos elaborados (excepto maquinaria y equipo)"/>
    <s v="CERRADURA DE SOBREPONER 50 MM"/>
    <s v="31162402"/>
    <s v="SELECCIÓN ABREVIADA - ACUERDO MARCO"/>
    <n v="4"/>
    <n v="2"/>
    <n v="10"/>
    <n v="1"/>
    <n v="200524.49"/>
    <s v="Unidad"/>
    <s v="NO SOLICITADAS"/>
  </r>
  <r>
    <x v="14"/>
    <x v="5"/>
    <s v="02-02-01-004-002"/>
    <s v="Materiales y suministros - Productos metálicos elaborados (excepto maquinaria y equipo)"/>
    <s v="BISAGRA OMEGA DE ALUMINIO 3 &quot; COLOR NATURAL"/>
    <s v="31162403"/>
    <s v="SELECCIÓN ABREVIADA - ACUERDO MARCO"/>
    <n v="4"/>
    <n v="2"/>
    <n v="10"/>
    <n v="2"/>
    <n v="5845.2"/>
    <s v="Unidad"/>
    <s v="NO SOLICITADAS"/>
  </r>
  <r>
    <x v="14"/>
    <x v="5"/>
    <s v="02-02-01-004-002"/>
    <s v="Materiales y suministros - Productos metálicos elaborados (excepto maquinaria y equipo)"/>
    <s v="BISAGRA ITALIANA 35 MM"/>
    <s v="31162403"/>
    <s v="SELECCIÓN ABREVIADA - ACUERDO MARCO"/>
    <n v="4"/>
    <n v="2"/>
    <n v="10"/>
    <n v="2"/>
    <n v="26726.400000000001"/>
    <s v="Unidad"/>
    <s v="NO SOLICITADAS"/>
  </r>
  <r>
    <x v="14"/>
    <x v="5"/>
    <s v="02-02-01-004-002"/>
    <s v="Materiales y suministros - Productos metálicos elaborados (excepto maquinaria y equipo)"/>
    <s v="JUEGO DE ACOPLES RÁPIDOS COMPRESOR PARA MANGUERA ¼''"/>
    <s v="31163003"/>
    <s v="SELECCIÓN ABREVIADA - ACUERDO MARCO"/>
    <n v="4"/>
    <n v="2"/>
    <n v="10"/>
    <n v="1"/>
    <n v="10848.04"/>
    <s v="Unidad"/>
    <s v="NO SOLICITADAS"/>
  </r>
  <r>
    <x v="14"/>
    <x v="2"/>
    <s v="02-02-01-003-006-09"/>
    <s v="Materiales y suministros - Otros productos plásticos"/>
    <s v="CINTA AUTO FUNDENTE ELÉCTRICA"/>
    <s v="31201502"/>
    <s v="SELECCIÓN ABREVIADA - ACUERDO MARCO"/>
    <n v="4"/>
    <n v="2"/>
    <n v="10"/>
    <n v="9"/>
    <n v="513778.68"/>
    <s v="Unidad"/>
    <s v="NO SOLICITADAS"/>
  </r>
  <r>
    <x v="14"/>
    <x v="2"/>
    <s v="02-02-01-003-006-09"/>
    <s v="Materiales y suministros - Otros productos plásticos"/>
    <s v="CINTA AISLANTE 20M X 19MM"/>
    <s v="31201502"/>
    <s v="SELECCIÓN ABREVIADA - ACUERDO MARCO"/>
    <n v="4"/>
    <n v="2"/>
    <n v="10"/>
    <n v="12"/>
    <n v="270484.08"/>
    <s v="Unidad"/>
    <s v="NO SOLICITADAS"/>
  </r>
  <r>
    <x v="14"/>
    <x v="61"/>
    <s v="02-02-01-003-007-01"/>
    <s v="Materiales y suministros - Vidrio y productos de vidrio"/>
    <s v="CINTA MALLA X ROLLO DE 100 MTS"/>
    <s v="31201507"/>
    <s v="SELECCIÓN ABREVIADA - ACUERDO MARCO"/>
    <n v="4"/>
    <n v="2"/>
    <n v="10"/>
    <n v="2"/>
    <n v="118485.48"/>
    <s v="Unidad"/>
    <s v="NO SOLICITADAS"/>
  </r>
  <r>
    <x v="14"/>
    <x v="2"/>
    <s v="02-02-01-003-006-09"/>
    <s v="Materiales y suministros - Otros productos plásticos"/>
    <s v="CINTA PELIGRO ROLLO X 500 MTS"/>
    <s v="31201516"/>
    <s v="SELECCIÓN ABREVIADA - ACUERDO MARCO"/>
    <n v="4"/>
    <n v="2"/>
    <n v="10"/>
    <n v="2"/>
    <n v="75291.3"/>
    <s v="Unidad"/>
    <s v="NO SOLICITADAS"/>
  </r>
  <r>
    <x v="14"/>
    <x v="2"/>
    <s v="02-02-01-003-006-09"/>
    <s v="Materiales y suministros - Otros productos plásticos"/>
    <s v="CINTA TEFLON"/>
    <s v="31201519"/>
    <s v="SELECCIÓN ABREVIADA - ACUERDO MARCO"/>
    <n v="4"/>
    <n v="2"/>
    <n v="10"/>
    <n v="16"/>
    <n v="71885.279999999999"/>
    <s v="Unidad"/>
    <s v="NO SOLICITADAS"/>
  </r>
  <r>
    <x v="14"/>
    <x v="61"/>
    <s v="02-02-01-003-007-04"/>
    <s v="Materiales y suministros - Yeso, cal y cemento"/>
    <s v="PEGANTE PARA  CERAMICA POR BOLSAS DE 25KILOS"/>
    <s v="31201607"/>
    <s v="SELECCIÓN ABREVIADA - ACUERDO MARCO"/>
    <n v="4"/>
    <n v="2"/>
    <n v="10"/>
    <n v="72"/>
    <n v="2725878.96"/>
    <s v="Unidad"/>
    <s v="NO SOLICITADAS"/>
  </r>
  <r>
    <x v="14"/>
    <x v="3"/>
    <s v="02-02-01-003-005-04"/>
    <s v="Materiales y suministros - Productos químicos n. C. P."/>
    <s v="SOLDADURA PVC X 1/4 GALON"/>
    <s v="31201610"/>
    <s v="SELECCIÓN ABREVIADA - ACUERDO MARCO"/>
    <n v="4"/>
    <n v="2"/>
    <n v="10"/>
    <n v="2"/>
    <n v="199019.68"/>
    <s v="Unidad"/>
    <s v="NO SOLICITADAS"/>
  </r>
  <r>
    <x v="14"/>
    <x v="3"/>
    <s v="02-02-01-003-005-04"/>
    <s v="Materiales y suministros - Productos químicos n. C. P."/>
    <s v="PEGANTE DE CONTACTO X GALÓN"/>
    <s v="31201610"/>
    <s v="SELECCIÓN ABREVIADA - ACUERDO MARCO"/>
    <n v="4"/>
    <n v="2"/>
    <n v="10"/>
    <n v="2"/>
    <n v="190501.02"/>
    <s v="Unidad"/>
    <s v="NO SOLICITADAS"/>
  </r>
  <r>
    <x v="14"/>
    <x v="3"/>
    <s v="02-02-01-003-005-04"/>
    <s v="Materiales y suministros - Productos químicos n. C. P."/>
    <s v="PEGANTE PARA MADERA X 1 GALÓN"/>
    <s v="31201610"/>
    <s v="SELECCIÓN ABREVIADA - ACUERDO MARCO"/>
    <n v="4"/>
    <n v="2"/>
    <n v="10"/>
    <n v="2"/>
    <n v="189169.96"/>
    <s v="Unidad"/>
    <s v="NO SOLICITADAS"/>
  </r>
  <r>
    <x v="14"/>
    <x v="3"/>
    <s v="02-02-01-003-005-04"/>
    <s v="Materiales y suministros - Productos químicos n. C. P."/>
    <s v="PEGANTE PARA PAPEL X 480 GR_x000a_"/>
    <s v="31201610"/>
    <s v="MÍNIMA CUANTÍA"/>
    <n v="2"/>
    <n v="2"/>
    <n v="10"/>
    <n v="3"/>
    <n v="56100"/>
    <s v="Unidad"/>
    <s v="NO SOLICITADAS"/>
  </r>
  <r>
    <x v="14"/>
    <x v="3"/>
    <s v="02-02-01-003-005-01"/>
    <s v="Materiales y suministros - Pinturas y barnices y productos relacionados; colores para la pintura artística; tintas"/>
    <s v="PINTURA VINILO BLANCO ALMENDRA TIPO 1, CUÑETE 5 GALONES -EXTERIOR"/>
    <s v="31211502"/>
    <s v="SELECCIÓN ABREVIADA - ACUERDO MARCO"/>
    <n v="4"/>
    <n v="2"/>
    <n v="10"/>
    <n v="62"/>
    <n v="20847401.419999998"/>
    <s v="Unidad"/>
    <s v="NO SOLICITADAS"/>
  </r>
  <r>
    <x v="14"/>
    <x v="3"/>
    <s v="02-02-01-003-005-01"/>
    <s v="Materiales y suministros - Pinturas y barnices y productos relacionados; colores para la pintura artística; tintas"/>
    <s v="PINTURA VINILO BLANCO TIPO 1, CUÑETE X 5 GALONES- INTERIOR"/>
    <s v="31211502"/>
    <s v="SELECCIÓN ABREVIADA - ACUERDO MARCO"/>
    <n v="4"/>
    <n v="2"/>
    <n v="10"/>
    <n v="71"/>
    <n v="20889432.559999999"/>
    <s v="Unidad"/>
    <s v="NO SOLICITADAS"/>
  </r>
  <r>
    <x v="14"/>
    <x v="3"/>
    <s v="02-02-01-003-005-01"/>
    <s v="Materiales y suministros - Pinturas y barnices y productos relacionados; colores para la pintura artística; tintas"/>
    <s v="PINTURA VINILO GRIS BASALTO TIPO 1, CUÑETE X 5 GALONES"/>
    <s v="31211502"/>
    <s v="SELECCIÓN ABREVIADA - ACUERDO MARCO"/>
    <n v="4"/>
    <n v="2"/>
    <n v="10"/>
    <n v="10"/>
    <n v="3152328.8"/>
    <s v="Unidad"/>
    <s v="NO SOLICITADAS"/>
  </r>
  <r>
    <x v="14"/>
    <x v="3"/>
    <s v="02-02-01-003-005-01"/>
    <s v="Materiales y suministros - Pinturas y barnices y productos relacionados; colores para la pintura artística; tintas"/>
    <s v="PINTURA DEMARCACIÓN NEGRA"/>
    <s v="31211505"/>
    <s v="SELECCIÓN ABREVIADA - ACUERDO MARCO"/>
    <n v="4"/>
    <n v="2"/>
    <n v="10"/>
    <n v="2"/>
    <n v="282744"/>
    <s v="GALON"/>
    <s v="NO SOLICITADAS"/>
  </r>
  <r>
    <x v="14"/>
    <x v="3"/>
    <s v="02-02-01-003-005-01"/>
    <s v="Materiales y suministros - Pinturas y barnices y productos relacionados; colores para la pintura artística; tintas"/>
    <s v="PINTURA DEMARCACIÓN AMARILLO"/>
    <s v="31211505"/>
    <s v="SELECCIÓN ABREVIADA - ACUERDO MARCO"/>
    <n v="4"/>
    <n v="2"/>
    <n v="10"/>
    <n v="20"/>
    <n v="2161248.4"/>
    <s v="GALON"/>
    <s v="NO SOLICITADAS"/>
  </r>
  <r>
    <x v="14"/>
    <x v="3"/>
    <s v="02-02-01-003-005-01"/>
    <s v="Materiales y suministros - Pinturas y barnices y productos relacionados; colores para la pintura artística; tintas"/>
    <s v="PINTURA DEMARCACIÓN BLANCA"/>
    <s v="31211505"/>
    <s v="SELECCIÓN ABREVIADA - ACUERDO MARCO"/>
    <n v="4"/>
    <n v="2"/>
    <n v="10"/>
    <n v="4"/>
    <n v="461066.32"/>
    <s v="GALON"/>
    <s v="NO SOLICITADAS"/>
  </r>
  <r>
    <x v="14"/>
    <x v="3"/>
    <s v="02-02-01-003-005-01"/>
    <s v="Materiales y suministros - Pinturas y barnices y productos relacionados; colores para la pintura artística; tintas"/>
    <s v="PINTURA IGNIFUGA BLANCA"/>
    <s v="31211505"/>
    <s v="SELECCIÓN ABREVIADA - ACUERDO MARCO"/>
    <n v="4"/>
    <n v="2"/>
    <n v="10"/>
    <n v="10"/>
    <n v="1958394.9"/>
    <s v="GALON"/>
    <s v="NO SOLICITADAS"/>
  </r>
  <r>
    <x v="14"/>
    <x v="4"/>
    <s v="02-02-01-003-008-09"/>
    <s v="Materiales y suministros - Otros artículos manufacturados n. C. P."/>
    <s v="BROCHA DE 4&quot;"/>
    <s v="31211904"/>
    <s v="SELECCIÓN ABREVIADA - ACUERDO MARCO"/>
    <n v="4"/>
    <n v="2"/>
    <n v="10"/>
    <n v="26"/>
    <n v="357386.38"/>
    <s v="Unidad"/>
    <s v="NO SOLICITADAS"/>
  </r>
  <r>
    <x v="14"/>
    <x v="4"/>
    <s v="02-02-01-003-008-09"/>
    <s v="Materiales y suministros - Otros artículos manufacturados n. C. P."/>
    <s v="BROCHA 2&quot;_x000a_"/>
    <s v="31211904"/>
    <s v="SELECCIÓN ABREVIADA - ACUERDO MARCO"/>
    <n v="4"/>
    <n v="2"/>
    <n v="10"/>
    <n v="23"/>
    <n v="106834.08"/>
    <s v="Unidad"/>
    <s v="NO SOLICITADAS"/>
  </r>
  <r>
    <x v="14"/>
    <x v="4"/>
    <s v="02-02-01-003-008-09"/>
    <s v="Materiales y suministros - Otros artículos manufacturados n. C. P."/>
    <s v="BROCHA DE 3&quot;"/>
    <s v="31211904"/>
    <s v="SELECCIÓN ABREVIADA - ACUERDO MARCO"/>
    <n v="4"/>
    <n v="2"/>
    <n v="10"/>
    <n v="27"/>
    <n v="227602.71"/>
    <s v="Unidad"/>
    <s v="NO SOLICITADAS"/>
  </r>
  <r>
    <x v="14"/>
    <x v="4"/>
    <s v="02-02-01-003-008-09"/>
    <s v="Materiales y suministros - Otros artículos manufacturados n. C. P."/>
    <s v="RODILLO DE FELPA PROFESIONAL DE 9 PULGADAS"/>
    <s v="31211906"/>
    <s v="SELECCIÓN ABREVIADA - ACUERDO MARCO"/>
    <n v="4"/>
    <n v="2"/>
    <n v="10"/>
    <n v="26"/>
    <n v="459564.82"/>
    <s v="Unidad"/>
    <s v="NO SOLICITADAS"/>
  </r>
  <r>
    <x v="14"/>
    <x v="61"/>
    <s v="02-02-01-003-007-01"/>
    <s v="Materiales y suministros - Vidrio y productos de vidrio"/>
    <s v="GLOBO P25"/>
    <s v="39101802"/>
    <s v="SELECCIÓN ABREVIADA - ACUERDO MARCO"/>
    <n v="4"/>
    <n v="2"/>
    <n v="10"/>
    <n v="4"/>
    <n v="302358.40000000002"/>
    <s v="Unidad"/>
    <s v="NO SOLICITADAS"/>
  </r>
  <r>
    <x v="14"/>
    <x v="38"/>
    <s v="02-01-01-004-006-02"/>
    <s v="Activos fijos - Aparatos de control eléctrico y distribución de electricidad y sus partes y piezas"/>
    <s v="UPS 2KVA"/>
    <s v="39121011"/>
    <s v="SELECCIÓN ABREVIADA - ACUERDO MARCO"/>
    <n v="4"/>
    <n v="2"/>
    <n v="10"/>
    <n v="3"/>
    <n v="5960277.5999999996"/>
    <s v="Unidad"/>
    <s v="NO SOLICITADAS"/>
  </r>
  <r>
    <x v="14"/>
    <x v="65"/>
    <s v="02-02-01-004-006-02"/>
    <s v="Materiales y suministros - Aparatos de control eléctrico y distribución de electricidad y sus partes y piezas"/>
    <s v="CAJA DE 24 CTOS TRIFÁSICO (3F-5H)"/>
    <s v="39121303"/>
    <s v="SELECCIÓN ABREVIADA - ACUERDO MARCO"/>
    <n v="4"/>
    <n v="2"/>
    <n v="10"/>
    <n v="2"/>
    <n v="213120.44"/>
    <s v="Unidad"/>
    <s v="NO SOLICITADAS"/>
  </r>
  <r>
    <x v="14"/>
    <x v="65"/>
    <s v="02-02-01-004-006-02"/>
    <s v="Materiales y suministros - Aparatos de control eléctrico y distribución de electricidad y sus partes y piezas"/>
    <s v="CAJA PVC 2400(4X4)"/>
    <s v="39121308"/>
    <s v="SELECCIÓN ABREVIADA - ACUERDO MARCO"/>
    <n v="4"/>
    <n v="2"/>
    <n v="10"/>
    <n v="7"/>
    <n v="11847.85"/>
    <s v="Unidad"/>
    <s v="NO SOLICITADAS"/>
  </r>
  <r>
    <x v="14"/>
    <x v="65"/>
    <s v="02-02-01-004-006-02"/>
    <s v="Materiales y suministros - Aparatos de control eléctrico y distribución de electricidad y sus partes y piezas"/>
    <s v="CAJA PVC 5800(2*4)"/>
    <s v="39121308"/>
    <s v="SELECCIÓN ABREVIADA - ACUERDO MARCO"/>
    <n v="4"/>
    <n v="2"/>
    <n v="10"/>
    <n v="18"/>
    <n v="22521.06"/>
    <s v="Unidad"/>
    <s v="NO SOLICITADAS"/>
  </r>
  <r>
    <x v="14"/>
    <x v="65"/>
    <s v="02-02-01-004-006-02"/>
    <s v="Materiales y suministros - Aparatos de control eléctrico y distribución de electricidad y sus partes y piezas"/>
    <s v="TOMA PARA INCRUSTAR 3*20 AMP"/>
    <s v="39121308"/>
    <s v="SELECCIÓN ABREVIADA - ACUERDO MARCO"/>
    <n v="4"/>
    <n v="2"/>
    <n v="10"/>
    <n v="4"/>
    <n v="52318.12"/>
    <s v="Unidad"/>
    <s v="NO SOLICITADAS"/>
  </r>
  <r>
    <x v="14"/>
    <x v="65"/>
    <s v="02-02-01-004-006-02"/>
    <s v="Materiales y suministros - Aparatos de control eléctrico y distribución de electricidad y sus partes y piezas"/>
    <s v="TOMA PARA INCRUSTAR 3*50 AMP"/>
    <s v="39121308"/>
    <s v="SELECCIÓN ABREVIADA - ACUERDO MARCO"/>
    <n v="4"/>
    <n v="2"/>
    <n v="10"/>
    <n v="3"/>
    <n v="42480.149999999994"/>
    <s v="Unidad"/>
    <s v="NO SOLICITADAS"/>
  </r>
  <r>
    <x v="14"/>
    <x v="65"/>
    <s v="02-02-01-004-006-02"/>
    <s v="Materiales y suministros - Aparatos de control eléctrico y distribución de electricidad y sus partes y piezas"/>
    <s v="CLAVIJA EN CAUCHO CON POLO A TIERRA 110 V"/>
    <s v="39121402"/>
    <s v="SELECCIÓN ABREVIADA - ACUERDO MARCO"/>
    <n v="4"/>
    <n v="2"/>
    <n v="10"/>
    <n v="4"/>
    <n v="35351.760000000002"/>
    <s v="Unidad"/>
    <s v="NO SOLICITADAS"/>
  </r>
  <r>
    <x v="14"/>
    <x v="65"/>
    <s v="02-02-01-004-006-02"/>
    <s v="Materiales y suministros - Aparatos de control eléctrico y distribución de electricidad y sus partes y piezas"/>
    <s v="TOMACORRIENTE DOBLE 110V"/>
    <s v="39121416"/>
    <s v="SELECCIÓN ABREVIADA - ACUERDO MARCO"/>
    <n v="4"/>
    <n v="2"/>
    <n v="10"/>
    <n v="31"/>
    <n v="156413.6"/>
    <s v="Unidad"/>
    <s v="NO SOLICITADAS"/>
  </r>
  <r>
    <x v="14"/>
    <x v="65"/>
    <s v="02-02-01-004-006-02"/>
    <s v="Materiales y suministros - Aparatos de control eléctrico y distribución de electricidad y sus partes y piezas"/>
    <s v="PROTECTOR DE VOLTAJE 220 AC AIRE ACONDICIONADO_x000a_"/>
    <s v="39121634"/>
    <s v="SELECCIÓN ABREVIADA - ACUERDO MARCO"/>
    <n v="4"/>
    <n v="2"/>
    <n v="10"/>
    <n v="6"/>
    <n v="207739.74"/>
    <s v="Unidad"/>
    <s v="NO SOLICITADAS"/>
  </r>
  <r>
    <x v="14"/>
    <x v="65"/>
    <s v="02-02-01-004-006-02"/>
    <s v="Materiales y suministros - Aparatos de control eléctrico y distribución de electricidad y sus partes y piezas"/>
    <s v="FUSIBLES 15 KV 5 AMP"/>
    <s v="39121634"/>
    <s v="SELECCIÓN ABREVIADA - ACUERDO MARCO"/>
    <n v="4"/>
    <n v="2"/>
    <n v="10"/>
    <n v="4"/>
    <n v="52074.400000000001"/>
    <s v="Unidad"/>
    <s v="NO SOLICITADAS"/>
  </r>
  <r>
    <x v="14"/>
    <x v="65"/>
    <s v="02-02-01-004-006-02"/>
    <s v="Materiales y suministros - Aparatos de control eléctrico y distribución de electricidad y sus partes y piezas"/>
    <s v="FUSIBLES 15 KV 10 AMP"/>
    <s v="39121634"/>
    <s v="SELECCIÓN ABREVIADA - ACUERDO MARCO"/>
    <n v="4"/>
    <n v="2"/>
    <n v="10"/>
    <n v="4"/>
    <n v="25803"/>
    <s v="Unidad"/>
    <s v="NO SOLICITADAS"/>
  </r>
  <r>
    <x v="14"/>
    <x v="65"/>
    <s v="02-02-01-004-006-02"/>
    <s v="Materiales y suministros - Aparatos de control eléctrico y distribución de electricidad y sus partes y piezas"/>
    <s v="FUSIBLES 15 KV 30 AMP"/>
    <s v="39121634"/>
    <s v="SELECCIÓN ABREVIADA - ACUERDO MARCO"/>
    <n v="4"/>
    <n v="2"/>
    <n v="10"/>
    <n v="4"/>
    <n v="38246.400000000001"/>
    <s v="Unidad"/>
    <s v="NO SOLICITADAS"/>
  </r>
  <r>
    <x v="14"/>
    <x v="65"/>
    <s v="02-02-01-004-006-02"/>
    <s v="Materiales y suministros - Aparatos de control eléctrico y distribución de electricidad y sus partes y piezas"/>
    <s v="FUSIBLES 15 KV 80 AMP"/>
    <s v="39121634"/>
    <s v="SELECCIÓN ABREVIADA - ACUERDO MARCO"/>
    <n v="4"/>
    <n v="2"/>
    <n v="10"/>
    <n v="4"/>
    <n v="54241.16"/>
    <s v="Unidad"/>
    <s v="NO SOLICITADAS"/>
  </r>
  <r>
    <x v="14"/>
    <x v="65"/>
    <s v="02-02-01-004-006-02"/>
    <s v="Materiales y suministros - Aparatos de control eléctrico y distribución de electricidad y sus partes y piezas"/>
    <s v="FUSIBLES 15 KV 100 AMP"/>
    <s v="39121634"/>
    <s v="SELECCIÓN ABREVIADA - ACUERDO MARCO"/>
    <n v="4"/>
    <n v="2"/>
    <n v="10"/>
    <n v="4"/>
    <n v="53281.52"/>
    <s v="Unidad"/>
    <s v="NO SOLICITADAS"/>
  </r>
  <r>
    <x v="14"/>
    <x v="65"/>
    <s v="02-02-01-004-006-02"/>
    <s v="Materiales y suministros - Aparatos de control eléctrico y distribución de electricidad y sus partes y piezas"/>
    <s v="TACO BIPOLAR ENCHUFABLE 30 AMP"/>
    <s v="39121640"/>
    <s v="SELECCIÓN ABREVIADA - ACUERDO MARCO"/>
    <n v="4"/>
    <n v="2"/>
    <n v="10"/>
    <n v="3"/>
    <n v="39658.409999999996"/>
    <s v="Unidad"/>
    <s v="NO SOLICITADAS"/>
  </r>
  <r>
    <x v="14"/>
    <x v="65"/>
    <s v="02-02-01-004-006-02"/>
    <s v="Materiales y suministros - Aparatos de control eléctrico y distribución de electricidad y sus partes y piezas"/>
    <s v="TACO BIPOLAR ENCHUFABLE 40 AMP"/>
    <s v="39121640"/>
    <s v="SELECCIÓN ABREVIADA - ACUERDO MARCO"/>
    <n v="4"/>
    <n v="2"/>
    <n v="10"/>
    <n v="3"/>
    <n v="38159.01"/>
    <s v="Unidad"/>
    <s v="NO SOLICITADAS"/>
  </r>
  <r>
    <x v="14"/>
    <x v="65"/>
    <s v="02-02-01-004-006-02"/>
    <s v="Materiales y suministros - Aparatos de control eléctrico y distribución de electricidad y sus partes y piezas"/>
    <s v="TACO MONOPOLAR ENCHUFABLE 20 AMP"/>
    <s v="39121640"/>
    <s v="SELECCIÓN ABREVIADA - ACUERDO MARCO"/>
    <n v="4"/>
    <n v="2"/>
    <n v="10"/>
    <n v="3"/>
    <n v="43509"/>
    <s v="Unidad"/>
    <s v="NO SOLICITADAS"/>
  </r>
  <r>
    <x v="14"/>
    <x v="65"/>
    <s v="02-02-01-004-006-02"/>
    <s v="Materiales y suministros - Aparatos de control eléctrico y distribución de electricidad y sus partes y piezas"/>
    <s v="TACO TRIPOLAR ENCHUFABLE 50 AMP"/>
    <s v="39121640"/>
    <s v="SELECCIÓN ABREVIADA - ACUERDO MARCO"/>
    <n v="4"/>
    <n v="2"/>
    <n v="10"/>
    <n v="3"/>
    <n v="311041.26"/>
    <s v="Unidad"/>
    <s v="NO SOLICITADAS"/>
  </r>
  <r>
    <x v="14"/>
    <x v="65"/>
    <s v="02-02-01-004-006-02"/>
    <s v="Materiales y suministros - Aparatos de control eléctrico y distribución de electricidad y sus partes y piezas"/>
    <s v="TACO BIPOLAR ENCHUFABLE 50 AMP"/>
    <s v="39121640"/>
    <s v="SELECCIÓN ABREVIADA - ACUERDO MARCO"/>
    <n v="4"/>
    <n v="2"/>
    <n v="10"/>
    <n v="3"/>
    <n v="219383.64"/>
    <s v="Unidad"/>
    <s v="NO SOLICITADAS"/>
  </r>
  <r>
    <x v="14"/>
    <x v="65"/>
    <s v="02-02-01-004-006-02"/>
    <s v="Materiales y suministros - Aparatos de control eléctrico y distribución de electricidad y sus partes y piezas"/>
    <s v="TACO TRIPOLAR ENCHUFABLE 60 AMP"/>
    <s v="39121640"/>
    <s v="SELECCIÓN ABREVIADA - ACUERDO MARCO"/>
    <n v="4"/>
    <n v="2"/>
    <n v="10"/>
    <n v="3"/>
    <n v="322559.49"/>
    <s v="Unidad"/>
    <s v="NO SOLICITADAS"/>
  </r>
  <r>
    <x v="14"/>
    <x v="61"/>
    <s v="02-02-01-003-007-02"/>
    <s v="Materiales y suministros - Artículos de cerámica no estructural"/>
    <s v="ROSETA 200W BLANCA CERAMICA 15 A"/>
    <s v="39121730"/>
    <s v="SELECCIÓN ABREVIADA - ACUERDO MARCO"/>
    <n v="4"/>
    <n v="2"/>
    <n v="10"/>
    <n v="25"/>
    <n v="63617.499999999993"/>
    <s v="Unidad"/>
    <s v="NO SOLICITADAS"/>
  </r>
  <r>
    <x v="14"/>
    <x v="63"/>
    <s v="02-02-01-004-004-08"/>
    <s v="Materiales y suministros - Aparatos de uso doméstico y sus partes y piezas"/>
    <s v="EXTRACTOR INSCRUSTAR BAÑO"/>
    <s v="40101502"/>
    <s v="SELECCIÓN ABREVIADA - ACUERDO MARCO"/>
    <n v="4"/>
    <n v="2"/>
    <n v="10"/>
    <n v="2"/>
    <n v="213120.44"/>
    <s v="Unidad"/>
    <s v="NO SOLICITADAS"/>
  </r>
  <r>
    <x v="14"/>
    <x v="34"/>
    <s v="02-02-01-004-003-02"/>
    <s v="Materiales y suministros - Bombas, compresores, motores de fuerza hidráulica y motores de potencia neumática y válvulas y sus partes y piezas"/>
    <s v="CHEQUE HORIZONTAL 1/2”"/>
    <s v="40141609"/>
    <s v="SELECCIÓN ABREVIADA - ACUERDO MARCO"/>
    <n v="4"/>
    <n v="2"/>
    <n v="10"/>
    <n v="13"/>
    <n v="464256"/>
    <s v="Unidad"/>
    <s v="NO SOLICITADAS"/>
  </r>
  <r>
    <x v="14"/>
    <x v="34"/>
    <s v="02-02-01-004-003-02"/>
    <s v="Materiales y suministros - Bombas, compresores, motores de fuerza hidráulica y motores de potencia neumática y válvulas y sus partes y piezas"/>
    <s v="CHEQUE HORIZONTAL 1”"/>
    <s v="40141609"/>
    <s v="SELECCIÓN ABREVIADA - ACUERDO MARCO"/>
    <n v="4"/>
    <n v="2"/>
    <n v="10"/>
    <n v="10"/>
    <n v="599998"/>
    <s v="Unidad"/>
    <s v="NO SOLICITADAS"/>
  </r>
  <r>
    <x v="14"/>
    <x v="34"/>
    <s v="02-02-01-004-003-02"/>
    <s v="Materiales y suministros - Bombas, compresores, motores de fuerza hidráulica y motores de potencia neumática y válvulas y sus partes y piezas"/>
    <s v="CHEQUE DE 3&quot; FLUJO HORIZONTAL EXTREMO BRIDADO"/>
    <s v="40141609"/>
    <s v="SELECCIÓN ABREVIADA - ACUERDO MARCO"/>
    <n v="4"/>
    <n v="2"/>
    <n v="10"/>
    <n v="2"/>
    <n v="156960.04"/>
    <s v="Unidad"/>
    <s v="NO SOLICITADAS"/>
  </r>
  <r>
    <x v="14"/>
    <x v="2"/>
    <s v="02-02-01-003-006-03"/>
    <s v="Materiales y suministros - Semimanufacturas de plástico"/>
    <s v="CONTROL PVC 1&quot;"/>
    <s v="40141609"/>
    <s v="SELECCIÓN ABREVIADA - ACUERDO MARCO"/>
    <n v="4"/>
    <n v="2"/>
    <n v="10"/>
    <n v="15"/>
    <n v="501036"/>
    <s v="Unidad"/>
    <s v="NO SOLICITADAS"/>
  </r>
  <r>
    <x v="14"/>
    <x v="2"/>
    <s v="02-02-01-003-006-03"/>
    <s v="Materiales y suministros - Semimanufacturas de plástico"/>
    <s v="CONTROL PVC 1/2 CIERRE RÁPIDO"/>
    <s v="40141609"/>
    <s v="SELECCIÓN ABREVIADA - ACUERDO MARCO"/>
    <n v="4"/>
    <n v="2"/>
    <n v="10"/>
    <n v="30"/>
    <n v="517344.9"/>
    <s v="Unidad"/>
    <s v="NO SOLICITADAS"/>
  </r>
  <r>
    <x v="14"/>
    <x v="2"/>
    <s v="02-02-01-003-006-03"/>
    <s v="Materiales y suministros - Semimanufacturas de plástico"/>
    <s v="CONTROL CIERRE RÁPIDO 2&quot; PVC"/>
    <s v="40141609"/>
    <s v="SELECCIÓN ABREVIADA - ACUERDO MARCO"/>
    <n v="4"/>
    <n v="2"/>
    <n v="10"/>
    <n v="15"/>
    <n v="980808.45000000007"/>
    <s v="Unidad"/>
    <s v="NO SOLICITADAS"/>
  </r>
  <r>
    <x v="14"/>
    <x v="2"/>
    <s v="02-02-01-003-006-03"/>
    <s v="Materiales y suministros - Semimanufacturas de plástico"/>
    <s v="BUJE SANITARIO 2 * 1 1/2"/>
    <s v="40141720"/>
    <s v="SELECCIÓN ABREVIADA - ACUERDO MARCO"/>
    <n v="4"/>
    <n v="2"/>
    <n v="10"/>
    <n v="20"/>
    <n v="50464"/>
    <s v="Unidad"/>
    <s v="NO SOLICITADAS"/>
  </r>
  <r>
    <x v="14"/>
    <x v="2"/>
    <s v="02-02-01-003-006-03"/>
    <s v="Materiales y suministros - Semimanufacturas de plástico"/>
    <s v="CONECTOR CINTA-MANGUERA RIEGO GOTEO 1/2"/>
    <s v="40141734"/>
    <s v="SELECCIÓN ABREVIADA - ACUERDO MARCO"/>
    <n v="4"/>
    <n v="2"/>
    <n v="10"/>
    <n v="110"/>
    <n v="105600"/>
    <s v="Unidad"/>
    <s v="NO SOLICITADAS"/>
  </r>
  <r>
    <x v="14"/>
    <x v="37"/>
    <s v="02-01-01-004-003-02"/>
    <s v="Activos fijos - Bombas, compresores, motores de fuerza hidráulica y motores de potencia neumática y válvulas y sus partes y piezas"/>
    <s v="BOMBA DOSIFICADORA PARA CLORO"/>
    <s v="40151505"/>
    <s v="SELECCIÓN ABREVIADA - ACUERDO MARCO"/>
    <n v="4"/>
    <n v="2"/>
    <n v="10"/>
    <n v="1"/>
    <n v="1345344.88"/>
    <s v="Unidad"/>
    <s v="NO SOLICITADAS"/>
  </r>
  <r>
    <x v="14"/>
    <x v="37"/>
    <s v="02-01-01-004-003-02"/>
    <s v="Activos fijos - Bombas, compresores, motores de fuerza hidráulica y motores de potencia neumática y válvulas y sus partes y piezas"/>
    <s v="MOTOBOMBA PARA PISCINA DE 5 HP DE CAUDAL TRIFASICA CON TRAMPA DE PELO"/>
    <s v="40151533"/>
    <s v="SELECCIÓN ABREVIADA - ACUERDO MARCO"/>
    <n v="4"/>
    <n v="2"/>
    <n v="10"/>
    <n v="2"/>
    <n v="5415000.04"/>
    <s v="Unidad"/>
    <s v="NO SOLICITADAS"/>
  </r>
  <r>
    <x v="14"/>
    <x v="37"/>
    <s v="02-01-01-004-003-02"/>
    <s v="Activos fijos - Bombas, compresores, motores de fuerza hidráulica y motores de potencia neumática y válvulas y sus partes y piezas"/>
    <s v="MOTOBOMBA PARA JACUZZI DE 1,5 HP DE CAUDAL DE 110 VOLTIOS"/>
    <s v="40151533"/>
    <s v="SELECCIÓN ABREVIADA - ACUERDO MARCO"/>
    <n v="4"/>
    <n v="2"/>
    <n v="10"/>
    <n v="1"/>
    <n v="803520"/>
    <s v="Unidad"/>
    <s v="NO SOLICITADAS"/>
  </r>
  <r>
    <x v="14"/>
    <x v="2"/>
    <s v="02-02-01-003-006-03"/>
    <s v="Materiales y suministros - Semimanufacturas de plástico"/>
    <s v="CODO 3/4 X 90"/>
    <s v="40172808"/>
    <s v="SELECCIÓN ABREVIADA - ACUERDO MARCO"/>
    <n v="4"/>
    <n v="2"/>
    <n v="10"/>
    <n v="40"/>
    <n v="45912.799999999996"/>
    <s v="Unidad"/>
    <s v="NO SOLICITADAS"/>
  </r>
  <r>
    <x v="14"/>
    <x v="2"/>
    <s v="02-02-01-003-006-03"/>
    <s v="Materiales y suministros - Semimanufacturas de plástico"/>
    <s v="CODOS DE 1/2 X 90_x000a__x000a_"/>
    <s v="40172808"/>
    <s v="SELECCIÓN ABREVIADA - ACUERDO MARCO"/>
    <n v="4"/>
    <n v="2"/>
    <n v="10"/>
    <n v="40"/>
    <n v="25640"/>
    <s v="Unidad"/>
    <s v="NO SOLICITADAS"/>
  </r>
  <r>
    <x v="14"/>
    <x v="2"/>
    <s v="02-02-01-003-006-03"/>
    <s v="Materiales y suministros - Semimanufacturas de plástico"/>
    <s v="CODO 1/2 X 45"/>
    <s v="40172808"/>
    <s v="SELECCIÓN ABREVIADA - ACUERDO MARCO"/>
    <n v="4"/>
    <n v="2"/>
    <n v="10"/>
    <n v="41"/>
    <n v="46411.590000000004"/>
    <s v="Unidad"/>
    <s v="NO SOLICITADAS"/>
  </r>
  <r>
    <x v="14"/>
    <x v="2"/>
    <s v="02-02-01-003-006-03"/>
    <s v="Materiales y suministros - Semimanufacturas de plástico"/>
    <s v="CODO SANITARIO 2&quot; "/>
    <s v="40172808"/>
    <s v="SELECCIÓN ABREVIADA - ACUERDO MARCO"/>
    <n v="4"/>
    <n v="2"/>
    <n v="10"/>
    <n v="15"/>
    <n v="65922.150000000009"/>
    <s v="Unidad"/>
    <s v="NO SOLICITADAS"/>
  </r>
  <r>
    <x v="14"/>
    <x v="2"/>
    <s v="02-02-01-003-006-03"/>
    <s v="Materiales y suministros - Semimanufacturas de plástico"/>
    <s v="CODO 1 X 90"/>
    <s v="40172808"/>
    <s v="SELECCIÓN ABREVIADA - ACUERDO MARCO"/>
    <n v="4"/>
    <n v="2"/>
    <n v="10"/>
    <n v="40"/>
    <n v="82824.799999999988"/>
    <s v="Unidad"/>
    <s v="NO SOLICITADAS"/>
  </r>
  <r>
    <x v="14"/>
    <x v="2"/>
    <s v="02-02-01-003-006-03"/>
    <s v="Materiales y suministros - Semimanufacturas de plástico"/>
    <s v="BUJE REDUCTOR 3/4 X 1/2"/>
    <s v="40173608"/>
    <s v="SELECCIÓN ABREVIADA - ACUERDO MARCO"/>
    <n v="4"/>
    <n v="2"/>
    <n v="10"/>
    <n v="20"/>
    <n v="12634.400000000001"/>
    <s v="Unidad"/>
    <s v="NO SOLICITADAS"/>
  </r>
  <r>
    <x v="14"/>
    <x v="2"/>
    <s v="02-02-01-003-006-03"/>
    <s v="Materiales y suministros - Semimanufacturas de plástico"/>
    <s v="T DE 1/2&quot;"/>
    <s v="40174608"/>
    <s v="SELECCIÓN ABREVIADA - ACUERDO MARCO"/>
    <n v="4"/>
    <n v="2"/>
    <n v="10"/>
    <n v="40"/>
    <n v="35356.799999999996"/>
    <s v="Unidad"/>
    <s v="NO SOLICITADAS"/>
  </r>
  <r>
    <x v="14"/>
    <x v="2"/>
    <s v="02-02-01-003-006-03"/>
    <s v="Materiales y suministros - Semimanufacturas de plástico"/>
    <s v="T DE 2&quot;"/>
    <s v="40174608"/>
    <s v="SELECCIÓN ABREVIADA - ACUERDO MARCO"/>
    <n v="4"/>
    <n v="2"/>
    <n v="10"/>
    <n v="20"/>
    <n v="320096"/>
    <s v="Unidad"/>
    <s v="NO SOLICITADAS"/>
  </r>
  <r>
    <x v="14"/>
    <x v="2"/>
    <s v="02-02-01-003-006-03"/>
    <s v="Materiales y suministros - Semimanufacturas de plástico"/>
    <s v="UNIONES UNIVERSALES DE 1/2&quot; PVC"/>
    <s v="40174908"/>
    <s v="SELECCIÓN ABREVIADA - ACUERDO MARCO"/>
    <n v="4"/>
    <n v="2"/>
    <n v="10"/>
    <n v="20"/>
    <n v="73713.8"/>
    <s v="Unidad"/>
    <s v="NO SOLICITADAS"/>
  </r>
  <r>
    <x v="14"/>
    <x v="2"/>
    <s v="02-02-01-003-006-03"/>
    <s v="Materiales y suministros - Semimanufacturas de plástico"/>
    <s v="UNIONES UNIVERSALES DE 1&quot;"/>
    <s v="40174908"/>
    <s v="SELECCIÓN ABREVIADA - ACUERDO MARCO"/>
    <n v="4"/>
    <n v="2"/>
    <n v="10"/>
    <n v="20"/>
    <n v="198594.19999999998"/>
    <s v="Unidad"/>
    <s v="NO SOLICITADAS"/>
  </r>
  <r>
    <x v="14"/>
    <x v="2"/>
    <s v="02-02-01-003-006-03"/>
    <s v="Materiales y suministros - Semimanufacturas de plástico"/>
    <s v="UNIONES UNIVERSALES DE 2&quot;"/>
    <s v="40174908"/>
    <s v="SELECCIÓN ABREVIADA - ACUERDO MARCO"/>
    <n v="4"/>
    <n v="2"/>
    <n v="10"/>
    <n v="20"/>
    <n v="1045634.2"/>
    <s v="Unidad"/>
    <s v="NO SOLICITADAS"/>
  </r>
  <r>
    <x v="14"/>
    <x v="2"/>
    <s v="02-02-01-003-006-03"/>
    <s v="Materiales y suministros - Semimanufacturas de plástico"/>
    <s v="UNIÓN PVC 1/2"/>
    <s v="40174908"/>
    <s v="SELECCIÓN ABREVIADA - ACUERDO MARCO"/>
    <n v="4"/>
    <n v="2"/>
    <n v="10"/>
    <n v="20"/>
    <n v="10528.599999999999"/>
    <s v="Unidad"/>
    <s v="NO SOLICITADAS"/>
  </r>
  <r>
    <x v="14"/>
    <x v="2"/>
    <s v="02-02-01-003-006-03"/>
    <s v="Materiales y suministros - Semimanufacturas de plástico"/>
    <s v="UNIÓN PVC 1&quot;"/>
    <s v="40174908"/>
    <s v="SELECCIÓN ABREVIADA - ACUERDO MARCO"/>
    <n v="4"/>
    <n v="2"/>
    <n v="10"/>
    <n v="20"/>
    <n v="50461.599999999999"/>
    <s v="Unidad"/>
    <s v="NO SOLICITADAS"/>
  </r>
  <r>
    <x v="14"/>
    <x v="2"/>
    <s v="02-02-01-003-006-03"/>
    <s v="Materiales y suministros - Semimanufacturas de plástico"/>
    <s v="UNIÓN PVC 2&quot; DE PRESIÓN"/>
    <s v="40174908"/>
    <s v="SELECCIÓN ABREVIADA - ACUERDO MARCO"/>
    <n v="4"/>
    <n v="2"/>
    <n v="10"/>
    <n v="20"/>
    <n v="204281.4"/>
    <s v="Unidad"/>
    <s v="NO SOLICITADAS"/>
  </r>
  <r>
    <x v="14"/>
    <x v="2"/>
    <s v="02-02-01-003-006-03"/>
    <s v="Materiales y suministros - Semimanufacturas de plástico"/>
    <s v="TUBO PVC DE PRESIÒN DE 1/2"/>
    <s v="40183002"/>
    <s v="SELECCIÓN ABREVIADA - ACUERDO MARCO"/>
    <n v="4"/>
    <n v="2"/>
    <n v="10"/>
    <n v="15"/>
    <n v="344454.45"/>
    <s v="Unidad"/>
    <s v="NO SOLICITADAS"/>
  </r>
  <r>
    <x v="14"/>
    <x v="2"/>
    <s v="02-02-01-003-006-03"/>
    <s v="Materiales y suministros - Semimanufacturas de plástico"/>
    <s v="TUBO PVC DE PRESIÒN DE 1"/>
    <s v="40183002"/>
    <s v="SELECCIÓN ABREVIADA - ACUERDO MARCO"/>
    <n v="4"/>
    <n v="2"/>
    <n v="10"/>
    <n v="15"/>
    <n v="687954.15"/>
    <s v="Unidad"/>
    <s v="NO SOLICITADAS"/>
  </r>
  <r>
    <x v="14"/>
    <x v="2"/>
    <s v="02-02-01-003-006-03"/>
    <s v="Materiales y suministros - Semimanufacturas de plástico"/>
    <s v="TUBO PVC DE PRESIÒN DE 2"/>
    <s v="40183002"/>
    <s v="SELECCIÓN ABREVIADA - ACUERDO MARCO"/>
    <n v="4"/>
    <n v="2"/>
    <n v="10"/>
    <n v="15"/>
    <n v="1656680.5499999998"/>
    <s v="Unidad"/>
    <s v="NO SOLICITADAS"/>
  </r>
  <r>
    <x v="14"/>
    <x v="35"/>
    <s v="02-01-01-004-008-02"/>
    <s v="Activos fijos - Instrumentos y aparatos de medición, verificación, análisis, de navegación y para otros fines (excepto instrumentos ópticos); instrumentos de control de procesos industriales, sus partes, piezas y accesorios"/>
    <s v="KIT MANOMETRO CON MANGUERAS R410"/>
    <s v="41103311"/>
    <s v="SELECCIÓN ABREVIADA - ACUERDO MARCO"/>
    <n v="4"/>
    <n v="2"/>
    <n v="10"/>
    <n v="1"/>
    <n v="487280.8"/>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
    <s v="41104210"/>
    <s v="SELECCIÓN ABREVIADA - ACUERDO MARCO"/>
    <n v="1"/>
    <n v="2"/>
    <n v="10"/>
    <n v="12"/>
    <n v="515508"/>
    <s v="Unidad"/>
    <s v="NO SOLICITADAS"/>
  </r>
  <r>
    <x v="14"/>
    <x v="3"/>
    <s v="02-02-01-003-005-03"/>
    <s v="Materiales y suministros - Jabón, preparados para limpieza, perfumes y preparados de tocador"/>
    <s v="SUAVIZANTE PARA ROPA"/>
    <s v="41104211"/>
    <s v="SELECCIÓN ABREVIADA - ACUERDO MARCO"/>
    <n v="1"/>
    <n v="2"/>
    <n v="10"/>
    <n v="5"/>
    <n v="282030"/>
    <s v="Unidad"/>
    <s v="NO SOLICITADAS"/>
  </r>
  <r>
    <x v="14"/>
    <x v="66"/>
    <s v="02-02-01-004-008-02"/>
    <s v="Materiales y suministros - Instrumentos y aparatos de medición, verificación, análisis, de navegación y para otros fines (excepto instrumentos ópticos); instrumentos de control de procesos industriales, sus partes, piezas y accesorios"/>
    <s v="CALIBRADOR DE AIRE PARA LLANTAS"/>
    <s v="41112414"/>
    <s v="SELECCIÓN ABREVIADA - ACUERDO MARCO"/>
    <n v="4"/>
    <n v="2"/>
    <n v="10"/>
    <n v="1"/>
    <n v="24479.73"/>
    <s v="Unidad"/>
    <s v="NO SOLICITADAS"/>
  </r>
  <r>
    <x v="14"/>
    <x v="64"/>
    <s v="02-02-01-004-005-02"/>
    <s v="Materiales y suministros - Maquinaria de informática y sus partes, piezas y accesorios"/>
    <s v="UNIDAD DE IMAGEN LEXMARK 52D0Z00"/>
    <s v="44101703"/>
    <s v="MÍNIMA CUANTÍA"/>
    <n v="2"/>
    <n v="2"/>
    <n v="10"/>
    <n v="2"/>
    <n v="820000"/>
    <s v="Unidad"/>
    <s v="NO SOLICITADAS"/>
  </r>
  <r>
    <x v="14"/>
    <x v="2"/>
    <s v="02-02-01-003-006-09"/>
    <s v="Materiales y suministros - Otros productos plásticos"/>
    <s v="CARTUCHO DE TINTA PARA FOTOCOPIADORA RISO"/>
    <s v="44103103"/>
    <s v="MÍNIMA CUANTÍA"/>
    <n v="2"/>
    <n v="2"/>
    <n v="10"/>
    <n v="3"/>
    <n v="540000"/>
    <s v="Unidad"/>
    <s v="NO SOLICITADAS"/>
  </r>
  <r>
    <x v="14"/>
    <x v="2"/>
    <s v="02-02-01-003-006-09"/>
    <s v="Materiales y suministros - Otros productos plásticos"/>
    <s v="TONER LEXMARK 52D4X00 NEGRO"/>
    <s v="44103103"/>
    <s v="MÍNIMA CUANTÍA"/>
    <n v="2"/>
    <n v="2"/>
    <n v="10"/>
    <n v="2"/>
    <n v="2400000"/>
    <s v="Unidad"/>
    <s v="NO SOLICITADAS"/>
  </r>
  <r>
    <x v="14"/>
    <x v="4"/>
    <s v="02-02-01-003-008-09"/>
    <s v="Materiales y suministros - Otros artículos manufacturados n. C. P."/>
    <s v="BORRADORES DE TABLERO"/>
    <s v="44111912"/>
    <s v="MÍNIMA CUANTÍA"/>
    <n v="2"/>
    <n v="2"/>
    <n v="10"/>
    <n v="10"/>
    <n v="21000"/>
    <s v="Unidad"/>
    <s v="NO SOLICITADAS"/>
  </r>
  <r>
    <x v="14"/>
    <x v="0"/>
    <s v="02-02-01-003-002-01"/>
    <s v="Materiales y suministros - Pasta de papel, papel y cartón"/>
    <s v="SOBRES DE MANILA TAMAÑO OFICIO_x000a_"/>
    <s v="44121503"/>
    <s v="MÍNIMA CUANTÍA"/>
    <n v="2"/>
    <n v="2"/>
    <n v="10"/>
    <n v="50"/>
    <n v="15000"/>
    <s v="Unidad"/>
    <s v="NO SOLICITADAS"/>
  </r>
  <r>
    <x v="14"/>
    <x v="0"/>
    <s v="02-02-01-003-002-01"/>
    <s v="Materiales y suministros - Pasta de papel, papel y cartón"/>
    <s v="SOBRES DE MANILA TAMAÑO CARTA _x000a_"/>
    <s v="44121503"/>
    <s v="MÍNIMA CUANTÍA"/>
    <n v="2"/>
    <n v="2"/>
    <n v="10"/>
    <n v="139"/>
    <n v="29190"/>
    <s v="Unidad"/>
    <s v="NO SOLICITADAS"/>
  </r>
  <r>
    <x v="14"/>
    <x v="0"/>
    <s v="02-02-01-003-002-01"/>
    <s v="Materiales y suministros - Pasta de papel, papel y cartón"/>
    <s v="SOBRES DE MANILA TAMAÑO GIGANTE_x000a_"/>
    <s v="44121503"/>
    <s v="MÍNIMA CUANTÍA"/>
    <n v="2"/>
    <n v="2"/>
    <n v="10"/>
    <n v="137"/>
    <n v="54800"/>
    <s v="Unidad"/>
    <s v="NO SOLICITADAS"/>
  </r>
  <r>
    <x v="14"/>
    <x v="64"/>
    <s v="02-02-01-004-005-01"/>
    <s v="Materiales y suministros - Máquinas para oficina y contabilidad, y sus partes y accesorios"/>
    <s v="GRAPADORAS_x000a_"/>
    <s v="44121615"/>
    <s v="MÍNIMA CUANTÍA"/>
    <n v="2"/>
    <n v="2"/>
    <n v="10"/>
    <n v="2"/>
    <n v="36600"/>
    <s v="Unidad"/>
    <s v="NO SOLICITADAS"/>
  </r>
  <r>
    <x v="14"/>
    <x v="5"/>
    <s v="02-02-01-004-002"/>
    <s v="Materiales y suministros - Productos metálicos elaborados (excepto maquinaria y equipo)"/>
    <s v="TIJERAS GRANDES"/>
    <s v="44121618"/>
    <s v="MÍNIMA CUANTÍA"/>
    <n v="2"/>
    <n v="2"/>
    <n v="10"/>
    <n v="2"/>
    <n v="14800"/>
    <s v="Unidad"/>
    <s v="NO SOLICITADAS"/>
  </r>
  <r>
    <x v="14"/>
    <x v="5"/>
    <s v="02-02-01-004-002"/>
    <s v="Materiales y suministros - Productos metálicos elaborados (excepto maquinaria y equipo)"/>
    <s v="TIJERA PARA JARDINERIA"/>
    <s v="44121618"/>
    <s v="SELECCIÓN ABREVIADA - ACUERDO MARCO"/>
    <n v="4"/>
    <n v="2"/>
    <n v="10"/>
    <n v="1"/>
    <n v="40941.18"/>
    <s v="Unidad"/>
    <s v="NO SOLICITADAS"/>
  </r>
  <r>
    <x v="14"/>
    <x v="4"/>
    <s v="02-02-01-003-008-09"/>
    <s v="Materiales y suministros - Otros artículos manufacturados n. C. P."/>
    <s v="BOLIGRAFOS NEGROS"/>
    <s v="44121701"/>
    <s v="MÍNIMA CUANTÍA"/>
    <n v="2"/>
    <n v="2"/>
    <n v="10"/>
    <n v="60"/>
    <n v="42000"/>
    <s v="Unidad"/>
    <s v="NO SOLICITADAS"/>
  </r>
  <r>
    <x v="14"/>
    <x v="4"/>
    <s v="02-02-01-003-008-09"/>
    <s v="Materiales y suministros - Otros artículos manufacturados n. C. P."/>
    <s v="CAJAS DE LAPICES NEGRO X 12"/>
    <s v="44121706"/>
    <s v="MÍNIMA CUANTÍA"/>
    <n v="2"/>
    <n v="2"/>
    <n v="10"/>
    <n v="10"/>
    <n v="81000"/>
    <s v="Unidad"/>
    <s v="NO SOLICITADAS"/>
  </r>
  <r>
    <x v="14"/>
    <x v="4"/>
    <s v="02-02-01-003-008-09"/>
    <s v="Materiales y suministros - Otros artículos manufacturados n. C. P."/>
    <s v="MARCADOR PERMANENTE NEGRO "/>
    <s v="44121708"/>
    <s v="MÍNIMA CUANTÍA"/>
    <n v="2"/>
    <n v="2"/>
    <n v="10"/>
    <n v="4"/>
    <n v="6000"/>
    <s v="Unidad"/>
    <s v="NO SOLICITADAS"/>
  </r>
  <r>
    <x v="14"/>
    <x v="4"/>
    <s v="02-02-01-003-008-09"/>
    <s v="Materiales y suministros - Otros artículos manufacturados n. C. P."/>
    <s v="MARCADOR BORRABLE AZUL"/>
    <s v="44121708"/>
    <s v="MÍNIMA CUANTÍA"/>
    <n v="2"/>
    <n v="2"/>
    <n v="10"/>
    <n v="16"/>
    <n v="24000"/>
    <s v="Unidad"/>
    <s v="NO SOLICITADAS"/>
  </r>
  <r>
    <x v="14"/>
    <x v="4"/>
    <s v="02-02-01-003-008-09"/>
    <s v="Materiales y suministros - Otros artículos manufacturados n. C. P."/>
    <s v="MARCADOR BORRABLE NEGRO"/>
    <s v="44121708"/>
    <s v="MÍNIMA CUANTÍA"/>
    <n v="2"/>
    <n v="2"/>
    <n v="10"/>
    <n v="17"/>
    <n v="25500"/>
    <s v="Unidad"/>
    <s v="NO SOLICITADAS"/>
  </r>
  <r>
    <x v="14"/>
    <x v="4"/>
    <s v="02-02-01-003-008-09"/>
    <s v="Materiales y suministros - Otros artículos manufacturados n. C. P."/>
    <s v="MARCADOR BORRABLE ROJO_x000a_"/>
    <s v="44121708"/>
    <s v="MÍNIMA CUANTÍA"/>
    <n v="2"/>
    <n v="2"/>
    <n v="10"/>
    <n v="17"/>
    <n v="25500"/>
    <s v="Unidad"/>
    <s v="NO SOLICITADAS"/>
  </r>
  <r>
    <x v="14"/>
    <x v="4"/>
    <s v="02-02-01-003-008-09"/>
    <s v="Materiales y suministros - Otros artículos manufacturados n. C. P."/>
    <s v="RESALTADORES CAJA X 12"/>
    <s v="44121716"/>
    <s v="MÍNIMA CUANTÍA"/>
    <n v="2"/>
    <n v="2"/>
    <n v="10"/>
    <n v="4"/>
    <n v="72000"/>
    <s v="Unidad"/>
    <s v="NO SOLICITADAS"/>
  </r>
  <r>
    <x v="14"/>
    <x v="2"/>
    <s v="02-02-01-003-006-02"/>
    <s v="Materiales y suministros - Otros productos de caucho"/>
    <s v="BORRADOR NATA"/>
    <s v="44121804"/>
    <s v="MÍNIMA CUANTÍA"/>
    <n v="2"/>
    <n v="2"/>
    <n v="10"/>
    <n v="19"/>
    <n v="7600"/>
    <s v="Unidad"/>
    <s v="NO SOLICITADAS"/>
  </r>
  <r>
    <x v="14"/>
    <x v="2"/>
    <s v="02-02-01-003-006-09"/>
    <s v="Materiales y suministros - Otros productos plásticos"/>
    <s v="TABLAS PLASTICAS CON GANCHO PISA PAPEL_x000a_"/>
    <s v="44122012"/>
    <s v="MÍNIMA CUANTÍA"/>
    <n v="2"/>
    <n v="2"/>
    <n v="10"/>
    <n v="2"/>
    <n v="21000"/>
    <s v="Unidad"/>
    <s v="NO SOLICITADAS"/>
  </r>
  <r>
    <x v="14"/>
    <x v="2"/>
    <s v="02-02-01-003-006-09"/>
    <s v="Materiales y suministros - Otros productos plásticos"/>
    <s v="BOLSA DE GANCHOS LEGAJADORES"/>
    <s v="44122016"/>
    <s v="MÍNIMA CUANTÍA"/>
    <n v="2"/>
    <n v="2"/>
    <n v="10"/>
    <n v="4"/>
    <n v="11600"/>
    <s v="Unidad"/>
    <s v="NO SOLICITADAS"/>
  </r>
  <r>
    <x v="14"/>
    <x v="5"/>
    <s v="02-02-01-004-002"/>
    <s v="Materiales y suministros - Productos metálicos elaborados (excepto maquinaria y equipo)"/>
    <s v="CAJAS DE CLIPS X 100"/>
    <s v="44122104"/>
    <s v="MÍNIMA CUANTÍA"/>
    <n v="2"/>
    <n v="2"/>
    <n v="10"/>
    <n v="6"/>
    <n v="10200"/>
    <s v="Unidad"/>
    <s v="NO SOLICITADAS"/>
  </r>
  <r>
    <x v="14"/>
    <x v="5"/>
    <s v="02-02-01-004-002"/>
    <s v="Materiales y suministros - Productos metálicos elaborados (excepto maquinaria y equipo)"/>
    <s v="CHINCHE METALICO X 50 UNIDADES"/>
    <s v="44122121"/>
    <s v="MÍNIMA CUANTÍA"/>
    <n v="2"/>
    <n v="2"/>
    <n v="10"/>
    <n v="4"/>
    <n v="6000"/>
    <s v="Unidad"/>
    <s v="NO SOLICITADAS"/>
  </r>
  <r>
    <x v="14"/>
    <x v="38"/>
    <s v="02-01-01-004-006-09"/>
    <s v="Activos fijos - Otro equipo eléctrico y sus partes y piezas"/>
    <s v="SISTEMA DE ALARMA CONTRA INCENDIOS"/>
    <s v="46191505"/>
    <s v="MÍNIMA CUANTÍA"/>
    <n v="2"/>
    <n v="2"/>
    <n v="10"/>
    <n v="1"/>
    <n v="11980061.58"/>
    <s v="Unidad"/>
    <s v="NO SOLICITADAS"/>
  </r>
  <r>
    <x v="14"/>
    <x v="37"/>
    <s v="02-01-01-004-003-09"/>
    <s v="Activos fijos - Otras máquinas para usos generales y sus partes y piezas"/>
    <s v="EXTINTOR ABC 10 LBS"/>
    <s v="46191601"/>
    <s v="MÍNIMA CUANTÍA"/>
    <n v="2"/>
    <n v="3"/>
    <n v="10"/>
    <n v="26"/>
    <n v="1040000"/>
    <s v="Unidad"/>
    <s v="NO SOLICITADAS"/>
  </r>
  <r>
    <x v="14"/>
    <x v="37"/>
    <s v="02-01-01-004-003-09"/>
    <s v="Activos fijos - Otras máquinas para usos generales y sus partes y piezas"/>
    <s v="EXTINTOR ABC 20 LBS"/>
    <s v="46191601"/>
    <s v="MÍNIMA CUANTÍA"/>
    <n v="2"/>
    <n v="3"/>
    <n v="10"/>
    <n v="17"/>
    <n v="850000"/>
    <s v="Unidad"/>
    <s v="NO SOLICITADAS"/>
  </r>
  <r>
    <x v="14"/>
    <x v="37"/>
    <s v="02-01-01-004-003-09"/>
    <s v="Activos fijos - Otras máquinas para usos generales y sus partes y piezas"/>
    <s v="EXTINTOR ABC 75 LBS"/>
    <s v="46191601"/>
    <s v="MÍNIMA CUANTÍA"/>
    <n v="2"/>
    <n v="3"/>
    <n v="10"/>
    <n v="6"/>
    <n v="4500000"/>
    <s v="Unidad"/>
    <s v="NO SOLICITADAS"/>
  </r>
  <r>
    <x v="14"/>
    <x v="37"/>
    <s v="02-01-01-004-003-09"/>
    <s v="Activos fijos - Otras máquinas para usos generales y sus partes y piezas"/>
    <s v="EXTINTOR ABC 150 LBS"/>
    <s v="46191601"/>
    <s v="MÍNIMA CUANTÍA"/>
    <n v="2"/>
    <n v="3"/>
    <n v="10"/>
    <n v="9"/>
    <n v="9450000"/>
    <s v="Unidad"/>
    <s v="NO SOLICITADAS"/>
  </r>
  <r>
    <x v="14"/>
    <x v="37"/>
    <s v="02-01-01-004-003-09"/>
    <s v="Activos fijos - Otras máquinas para usos generales y sus partes y piezas"/>
    <s v="EXTINTOR CO2 5 LBS"/>
    <s v="46191601"/>
    <s v="MÍNIMA CUANTÍA"/>
    <n v="2"/>
    <n v="3"/>
    <n v="10"/>
    <n v="12"/>
    <n v="2520000"/>
    <s v="Unidad"/>
    <s v="NO SOLICITADAS"/>
  </r>
  <r>
    <x v="14"/>
    <x v="37"/>
    <s v="02-01-01-004-003-09"/>
    <s v="Activos fijos - Otras máquinas para usos generales y sus partes y piezas"/>
    <s v="EXTINTOR CO2 10 LBS_x000a_"/>
    <s v="46191601"/>
    <s v="MÍNIMA CUANTÍA"/>
    <n v="2"/>
    <n v="3"/>
    <n v="10"/>
    <n v="12"/>
    <n v="3480000"/>
    <s v="Unidad"/>
    <s v="NO SOLICITADAS"/>
  </r>
  <r>
    <x v="14"/>
    <x v="37"/>
    <s v="02-01-01-004-003-09"/>
    <s v="Activos fijos - Otras máquinas para usos generales y sus partes y piezas"/>
    <s v="EXTINTOR CO2 50 LBS_x000a_"/>
    <s v="46191601"/>
    <s v="MÍNIMA CUANTÍA"/>
    <n v="2"/>
    <n v="3"/>
    <n v="10"/>
    <n v="3"/>
    <n v="6300000"/>
    <s v="Unidad"/>
    <s v="NO SOLICITADAS"/>
  </r>
  <r>
    <x v="14"/>
    <x v="37"/>
    <s v="02-01-01-004-003-09"/>
    <s v="Activos fijos - Otras máquinas para usos generales y sus partes y piezas"/>
    <s v="EXTINTOR TIPO K"/>
    <s v="46191601"/>
    <s v="MÍNIMA CUANTÍA"/>
    <n v="2"/>
    <n v="3"/>
    <n v="10"/>
    <n v="6"/>
    <n v="960000"/>
    <s v="Unidad"/>
    <s v="NO SOLICITADAS"/>
  </r>
  <r>
    <x v="14"/>
    <x v="37"/>
    <s v="02-01-01-004-003-09"/>
    <s v="Activos fijos - Otras máquinas para usos generales y sus partes y piezas"/>
    <s v="EXTINTOR SOLKAFLAM 2500 GR"/>
    <s v="46191601"/>
    <s v="MÍNIMA CUANTÍA"/>
    <n v="2"/>
    <n v="3"/>
    <n v="10"/>
    <n v="9"/>
    <n v="450000"/>
    <s v="Unidad"/>
    <s v="NO SOLICITADAS"/>
  </r>
  <r>
    <x v="14"/>
    <x v="37"/>
    <s v="02-01-01-004-003-02"/>
    <s v="Activos fijos - Bombas, compresores, motores de fuerza hidráulica y motores de potencia neumática y válvulas y sus partes y piezas"/>
    <s v="AIREADOR DE POTENCIA 7,5 HP, 60 HZ, 1732 RPM, REGENERATIVO PARA PTAR. "/>
    <s v="47101543"/>
    <s v="SELECCIÓN ABREVIADA - ACUERDO MARCO"/>
    <n v="4"/>
    <n v="2"/>
    <n v="10"/>
    <n v="1"/>
    <n v="2580525"/>
    <s v="Unidad"/>
    <s v="NO SOLICITADAS"/>
  </r>
  <r>
    <x v="14"/>
    <x v="4"/>
    <s v="02-02-01-003-008-09"/>
    <s v="Materiales y suministros - Otros artículos manufacturados n. C. P."/>
    <s v="ESCOBA DE CERDA SUAVE"/>
    <s v="47131604"/>
    <s v="SELECCIÓN ABREVIADA - ACUERDO MARCO"/>
    <n v="1"/>
    <n v="2"/>
    <n v="10"/>
    <n v="11"/>
    <n v="115588"/>
    <s v="Unidad"/>
    <s v="NO SOLICITADAS"/>
  </r>
  <r>
    <x v="14"/>
    <x v="4"/>
    <s v="02-02-01-003-008-09"/>
    <s v="Materiales y suministros - Otros artículos manufacturados n. C. P."/>
    <s v="TRAPEROS"/>
    <s v="47131618"/>
    <s v="SELECCIÓN ABREVIADA - ACUERDO MARCO"/>
    <n v="1"/>
    <n v="2"/>
    <n v="10"/>
    <n v="6"/>
    <n v="92604"/>
    <s v="Unidad"/>
    <s v="NO SOLICITADAS"/>
  </r>
  <r>
    <x v="14"/>
    <x v="3"/>
    <s v="02-02-01-003-005-03"/>
    <s v="Materiales y suministros - Jabón, preparados para limpieza, perfumes y preparados de tocador"/>
    <s v="BLANQUEADOR "/>
    <s v="47131807"/>
    <s v="SELECCIÓN ABREVIADA - ACUERDO MARCO"/>
    <n v="1"/>
    <n v="2"/>
    <n v="10"/>
    <n v="12"/>
    <n v="272748"/>
    <s v="Unidad"/>
    <s v="NO SOLICITADAS"/>
  </r>
  <r>
    <x v="14"/>
    <x v="7"/>
    <s v="02-02-01-003-004-02"/>
    <s v="Materiales y suministros - Productos químicos inorgánicos básicos n. C. P."/>
    <s v="ÁCIDO MURIÁTICO"/>
    <s v="47131831"/>
    <s v="SELECCIÓN ABREVIADA - ACUERDO MARCO"/>
    <n v="1"/>
    <n v="2"/>
    <n v="10"/>
    <n v="5"/>
    <n v="149940"/>
    <s v="GALON"/>
    <s v="NO SOLICITADAS"/>
  </r>
  <r>
    <x v="14"/>
    <x v="34"/>
    <s v="02-02-01-004-003-09"/>
    <s v="Materiales y suministros - Otras máquinas para usos generales y sus partes y piezas"/>
    <s v="CONTROL UNIVERSAL PARA AIRE ACONDICIONADOS"/>
    <s v="52161525"/>
    <s v="SELECCIÓN ABREVIADA - ACUERDO MARCO"/>
    <n v="4"/>
    <n v="2"/>
    <n v="10"/>
    <n v="1"/>
    <n v="72576"/>
    <s v="Unidad"/>
    <s v="NO SOLICITADAS"/>
  </r>
  <r>
    <x v="14"/>
    <x v="3"/>
    <s v="02-02-01-003-005-03"/>
    <s v="Materiales y suministros - Jabón, preparados para limpieza, perfumes y preparados de tocador"/>
    <s v="JABON EN BARRA PARA ROPA "/>
    <s v="53131608"/>
    <s v="SELECCIÓN ABREVIADA - ACUERDO MARCO"/>
    <n v="1"/>
    <n v="2"/>
    <n v="10"/>
    <n v="24"/>
    <n v="93672"/>
    <s v="Unidad"/>
    <s v="NO SOLICITADAS"/>
  </r>
  <r>
    <x v="14"/>
    <x v="3"/>
    <s v="02-02-01-003-005-03"/>
    <s v="Materiales y suministros - Jabón, preparados para limpieza, perfumes y preparados de tocador"/>
    <s v="JABON LIQUIDO PARA MANOS"/>
    <s v="53131608"/>
    <s v="SELECCIÓN ABREVIADA - ACUERDO MARCO"/>
    <n v="1"/>
    <n v="2"/>
    <n v="10"/>
    <n v="36"/>
    <n v="227052"/>
    <s v="Unidad"/>
    <s v="NO SOLICITADAS"/>
  </r>
  <r>
    <x v="14"/>
    <x v="3"/>
    <s v="02-02-01-003-005-03"/>
    <s v="Materiales y suministros - Jabón, preparados para limpieza, perfumes y preparados de tocador"/>
    <s v="JABON EN POLVO"/>
    <s v="53131608"/>
    <s v="SELECCIÓN ABREVIADA - ACUERDO MARCO"/>
    <n v="1"/>
    <n v="2"/>
    <n v="10"/>
    <n v="9"/>
    <n v="1891386"/>
    <s v="Unidad"/>
    <s v="NO SOLICITADAS"/>
  </r>
  <r>
    <x v="14"/>
    <x v="48"/>
    <s v="02-01-01-003-008-01-2"/>
    <s v="Activos fijos - Muebles, del tipo utilizado en oficinas"/>
    <s v="ESCRITORIO EN FORMA DE L  GRIS CLARO (ESTANDAR FAC) PARA TRABAJO DE OFICINA "/>
    <s v="56101703"/>
    <s v="MÍNIMA CUANTÍA"/>
    <n v="2"/>
    <n v="2"/>
    <n v="10"/>
    <n v="30"/>
    <n v="27000000"/>
    <s v="Unidad"/>
    <s v="NO SOLICITADAS"/>
  </r>
  <r>
    <x v="14"/>
    <x v="7"/>
    <s v="02-02-01-003-004-06"/>
    <s v="Materiales y suministros - Abonos y plaguicidas"/>
    <s v="HERBICIDA"/>
    <s v="10171700"/>
    <s v="SELECCIÓN ABREVIADA - ACUERDO MARCO"/>
    <n v="4"/>
    <n v="2"/>
    <n v="10"/>
    <n v="25"/>
    <n v="777573.5"/>
    <s v="Litro"/>
    <s v="NO SOLICITADAS"/>
  </r>
  <r>
    <x v="14"/>
    <x v="0"/>
    <s v="02-02-01-003-002-01"/>
    <s v="Materiales y suministros - Pasta de papel, papel y cartón"/>
    <s v="NOTAS ADHESIVAS"/>
    <s v="14111800"/>
    <s v="MÍNIMA CUANTÍA"/>
    <n v="2"/>
    <n v="2"/>
    <n v="10"/>
    <n v="10"/>
    <n v="32000"/>
    <s v="Unidad"/>
    <s v="NO SOLICITADAS"/>
  </r>
  <r>
    <x v="14"/>
    <x v="63"/>
    <s v="02-02-01-004-004-01"/>
    <s v="Materiales y suministros - Maquinaria agropecuaria o silvícola y sus partes y piezas"/>
    <s v="FUMIGADORA DE 20 LITROS DE ESPALDA_x000a_"/>
    <s v="21101800"/>
    <s v="SELECCIÓN ABREVIADA - ACUERDO MARCO"/>
    <n v="4"/>
    <n v="2"/>
    <n v="10"/>
    <n v="1"/>
    <n v="204000"/>
    <s v="Unidad"/>
    <s v="NO SOLICITADAS"/>
  </r>
  <r>
    <x v="14"/>
    <x v="63"/>
    <s v="02-02-01-004-004-02"/>
    <s v="Materiales y suministros - Máquinas herramientas y sus partes, piezas y accesorios"/>
    <s v="PISTOLA PARA PINTAR PROFESIONAL "/>
    <s v="23153100"/>
    <s v="SELECCIÓN ABREVIADA - ACUERDO MARCO"/>
    <n v="4"/>
    <n v="2"/>
    <n v="10"/>
    <n v="1"/>
    <n v="110399.63"/>
    <s v="Unidad"/>
    <s v="NO SOLICITADAS"/>
  </r>
  <r>
    <x v="14"/>
    <x v="5"/>
    <s v="02-02-01-004-002"/>
    <s v="Materiales y suministros - Productos metálicos elaborados (excepto maquinaria y equipo)"/>
    <s v="SOLDADURA ELECTRICA 6011 1/8 PG X 5 KILOS"/>
    <s v="23271800"/>
    <s v="SELECCIÓN ABREVIADA - ACUERDO MARCO"/>
    <n v="4"/>
    <n v="2"/>
    <n v="10"/>
    <n v="1"/>
    <n v="78336"/>
    <s v="Unidad"/>
    <s v="NO SOLICITADAS"/>
  </r>
  <r>
    <x v="14"/>
    <x v="26"/>
    <s v="02-02-01-004-009-01"/>
    <s v="Materiales y suministros - Vehículos automotores, remolques y semirremolques; y sus partes, piezas y accesorios"/>
    <s v="REPUESTOS SISTEMA DE FRENOS DE VEHICULOS Y SUS COMPONENTES "/>
    <s v="25171700"/>
    <s v="MÍNIMA CUANTÍA"/>
    <n v="3"/>
    <n v="3"/>
    <n v="10"/>
    <n v="1"/>
    <n v="3000000"/>
    <s v="GLOBAL"/>
    <s v="NO SOLICITADAS"/>
  </r>
  <r>
    <x v="14"/>
    <x v="26"/>
    <s v="02-02-01-004-009-01"/>
    <s v="Materiales y suministros - Vehículos automotores, remolques y semirremolques; y sus partes, piezas y accesorios"/>
    <s v="REPUESTOS PARA SISTEMA ELECTRICO DE VEHICULOS "/>
    <s v="25175000"/>
    <s v="MÍNIMA CUANTÍA"/>
    <n v="3"/>
    <n v="3"/>
    <n v="10"/>
    <n v="1"/>
    <n v="3000000"/>
    <s v="GLOBAL"/>
    <s v="NO SOLICITADAS"/>
  </r>
  <r>
    <x v="14"/>
    <x v="26"/>
    <s v="02-02-01-004-009-01"/>
    <s v="Materiales y suministros - Vehículos automotores, remolques y semirremolques; y sus partes, piezas y accesorios"/>
    <s v="REPUESTOS Y PARTES PARA MOTOR DE VEHICULOS"/>
    <s v="26101700"/>
    <s v="MÍNIMA CUANTÍA"/>
    <n v="3"/>
    <n v="3"/>
    <n v="10"/>
    <n v="1"/>
    <n v="3000000"/>
    <s v="GLOBAL"/>
    <s v="NO SOLICITADAS"/>
  </r>
  <r>
    <x v="14"/>
    <x v="65"/>
    <s v="02-02-01-004-006-04"/>
    <s v="Materiales y suministros - Acumuladores, pilas y baterías primarias y sus partes y piezas"/>
    <s v="BATERIA ALCALINAS AAA X 6"/>
    <s v="26111700"/>
    <s v="SELECCIÓN ABREVIADA - ACUERDO MARCO"/>
    <n v="4"/>
    <n v="2"/>
    <n v="10"/>
    <n v="1"/>
    <n v="23328"/>
    <s v="Unidad"/>
    <s v="NO SOLICITADAS"/>
  </r>
  <r>
    <x v="14"/>
    <x v="2"/>
    <s v="02-02-01-003-006-03"/>
    <s v="Materiales y suministros - Semimanufacturas de plástico"/>
    <s v="RACOR MANGUERA JARDÍN PLÁSTICO 1/2 PULGADA "/>
    <s v="27112800"/>
    <s v="SELECCIÓN ABREVIADA - ACUERDO MARCO"/>
    <n v="4"/>
    <n v="2"/>
    <n v="10"/>
    <n v="225"/>
    <n v="179997.75"/>
    <s v="Unidad"/>
    <s v="NO SOLICITADAS"/>
  </r>
  <r>
    <x v="14"/>
    <x v="36"/>
    <s v="02-01-01-004-004-02"/>
    <s v="Activos fijos - Máquinas herramientas y sus partes, piezas y accesorios"/>
    <s v="PERTIGA DIELECTRICA TELESCOPICA 12 METROS, 9 SECCIONES TRIANGULAR"/>
    <s v="27113300"/>
    <s v="SELECCIÓN ABREVIADA - ACUERDO MARCO"/>
    <n v="4"/>
    <n v="2"/>
    <n v="10"/>
    <n v="1"/>
    <n v="1716967.5"/>
    <s v="Unidad"/>
    <s v="NO SOLICITADAS"/>
  </r>
  <r>
    <x v="14"/>
    <x v="62"/>
    <s v="02-02-01-004-001"/>
    <s v="Materiales y suministros - Metales básicos"/>
    <s v="ANGULO CORNISA 30X20 MM 1MTS"/>
    <s v="30101500"/>
    <s v="SELECCIÓN ABREVIADA - ACUERDO MARCO"/>
    <n v="4"/>
    <n v="2"/>
    <n v="10"/>
    <n v="211"/>
    <n v="506397.88999999996"/>
    <s v="Unidad"/>
    <s v="NO SOLICITADAS"/>
  </r>
  <r>
    <x v="14"/>
    <x v="62"/>
    <s v="02-02-01-004-001"/>
    <s v="Materiales y suministros - Metales básicos"/>
    <s v="ANGULO METÁLICO GALVANIZADO 1&quot;X1&quot; X 2,44"/>
    <s v="30101500"/>
    <s v="SELECCIÓN ABREVIADA - ACUERDO MARCO"/>
    <n v="4"/>
    <n v="2"/>
    <n v="10"/>
    <n v="71"/>
    <n v="376243.20000000001"/>
    <s v="Kilogramo"/>
    <s v="NO SOLICITADAS"/>
  </r>
  <r>
    <x v="14"/>
    <x v="61"/>
    <s v="02-02-01-003-007-04"/>
    <s v="Materiales y suministros - Yeso, cal y cemento"/>
    <s v="CEMENTO BLANCO X 25 KILOS"/>
    <s v="30111600"/>
    <s v="SELECCIÓN ABREVIADA - ACUERDO MARCO"/>
    <n v="4"/>
    <n v="2"/>
    <n v="10"/>
    <n v="5"/>
    <n v="154747.95000000001"/>
    <s v="Unidad"/>
    <s v="NO SOLICITADAS"/>
  </r>
  <r>
    <x v="14"/>
    <x v="5"/>
    <s v="02-02-01-004-002"/>
    <s v="Materiales y suministros - Productos metálicos elaborados (excepto maquinaria y equipo)"/>
    <s v="TORNILLO CABEZA LENTEJA PUNTA AGUDA 8X9/16"/>
    <s v="31161500"/>
    <s v="SELECCIÓN ABREVIADA - ACUERDO MARCO"/>
    <n v="4"/>
    <n v="2"/>
    <n v="10"/>
    <n v="1000"/>
    <n v="99010"/>
    <s v="Unidad"/>
    <s v="NO SOLICITADAS"/>
  </r>
  <r>
    <x v="14"/>
    <x v="5"/>
    <s v="02-02-01-004-002"/>
    <s v="Materiales y suministros - Productos metálicos elaborados (excepto maquinaria y equipo)"/>
    <s v="TORNILLO CUBIERTA ESTRUCTURA MADERA 4&quot;"/>
    <s v="31161500"/>
    <s v="SELECCIÓN ABREVIADA - ACUERDO MARCO"/>
    <n v="4"/>
    <n v="2"/>
    <n v="10"/>
    <n v="13"/>
    <n v="5241.5999999999995"/>
    <s v="Unidad"/>
    <s v="NO SOLICITADAS"/>
  </r>
  <r>
    <x v="14"/>
    <x v="5"/>
    <s v="02-02-01-004-002"/>
    <s v="Materiales y suministros - Productos metálicos elaborados (excepto maquinaria y equipo)"/>
    <s v="TORNILLO CUBIERTA ESTRUCTURA METAL 4&quot;"/>
    <s v="31161500"/>
    <s v="SELECCIÓN ABREVIADA - ACUERDO MARCO"/>
    <n v="4"/>
    <n v="2"/>
    <n v="10"/>
    <n v="5"/>
    <n v="4032"/>
    <s v="Unidad"/>
    <s v="NO SOLICITADAS"/>
  </r>
  <r>
    <x v="14"/>
    <x v="5"/>
    <s v="02-02-01-004-002"/>
    <s v="Materiales y suministros - Productos metálicos elaborados (excepto maquinaria y equipo)"/>
    <s v="TORNILLO ESTRUCTURA PUNTA AGUDA 7X7"/>
    <s v="31161500"/>
    <s v="SELECCIÓN ABREVIADA - ACUERDO MARCO"/>
    <n v="4"/>
    <n v="2"/>
    <n v="10"/>
    <n v="1000"/>
    <n v="79970"/>
    <s v="Unidad"/>
    <s v="NO SOLICITADAS"/>
  </r>
  <r>
    <x v="14"/>
    <x v="2"/>
    <s v="02-02-01-003-006-09"/>
    <s v="Materiales y suministros - Otros productos plásticos"/>
    <s v="CHAZO PLÁSTICO CON TORNILLO 1/4 X 500 UNIDADES_x000a_"/>
    <s v="31162400"/>
    <s v="SELECCIÓN ABREVIADA - ACUERDO MARCO"/>
    <n v="4"/>
    <n v="2"/>
    <n v="10"/>
    <n v="5"/>
    <n v="85016"/>
    <s v="Unidad"/>
    <s v="NO SOLICITADAS"/>
  </r>
  <r>
    <x v="14"/>
    <x v="2"/>
    <s v="02-02-01-003-006-09"/>
    <s v="Materiales y suministros - Otros productos plásticos"/>
    <s v="CHAZO PLÁSTICO 3/8 TORNILLO X 500 UNIDADES"/>
    <s v="31162400"/>
    <s v="SELECCIÓN ABREVIADA - ACUERDO MARCO"/>
    <n v="4"/>
    <n v="2"/>
    <n v="10"/>
    <n v="3"/>
    <n v="279999.39"/>
    <s v="Unidad"/>
    <s v="NO SOLICITADAS"/>
  </r>
  <r>
    <x v="14"/>
    <x v="2"/>
    <s v="02-02-01-003-006-09"/>
    <s v="Materiales y suministros - Otros productos plásticos"/>
    <s v="CHAZO PLÁSTICO CON TORNILLO 5/16 X 500 UNIDADES"/>
    <s v="31162400"/>
    <s v="SELECCIÓN ABREVIADA - ACUERDO MARCO"/>
    <n v="4"/>
    <n v="2"/>
    <n v="10"/>
    <n v="3"/>
    <n v="199600.14"/>
    <s v="Unidad"/>
    <s v="NO SOLICITADAS"/>
  </r>
  <r>
    <x v="14"/>
    <x v="2"/>
    <s v="02-02-01-003-006-09"/>
    <s v="Materiales y suministros - Otros productos plásticos"/>
    <s v="CINTA TRANSPARENTE ANCHA 48MM X 200M_x000a_"/>
    <s v="31201500"/>
    <s v="MÍNIMA CUANTÍA"/>
    <n v="2"/>
    <n v="2"/>
    <n v="10"/>
    <n v="3"/>
    <n v="36000"/>
    <s v="Unidad"/>
    <s v="NO SOLICITADAS"/>
  </r>
  <r>
    <x v="14"/>
    <x v="2"/>
    <s v="02-02-01-003-006-09"/>
    <s v="Materiales y suministros - Otros productos plásticos"/>
    <s v="CINTA TRANSPARENTE DELGADA 12 X 40_x000a__x000a_"/>
    <s v="31201500"/>
    <s v="MÍNIMA CUANTÍA"/>
    <n v="2"/>
    <n v="2"/>
    <n v="10"/>
    <n v="10"/>
    <n v="15000"/>
    <s v="Unidad"/>
    <s v="NO SOLICITADAS"/>
  </r>
  <r>
    <x v="14"/>
    <x v="3"/>
    <s v="02-02-01-003-005-01"/>
    <s v="Materiales y suministros - Pinturas y barnices y productos relacionados; colores para la pintura artística; tintas"/>
    <s v="BASE BLANCA X GALÓN"/>
    <s v="31211500"/>
    <s v="SELECCIÓN ABREVIADA - ACUERDO MARCO"/>
    <n v="4"/>
    <n v="2"/>
    <n v="10"/>
    <n v="5"/>
    <n v="281615.09999999998"/>
    <s v="GALON"/>
    <s v="NO SOLICITADAS"/>
  </r>
  <r>
    <x v="14"/>
    <x v="3"/>
    <s v="02-02-01-003-005-01"/>
    <s v="Materiales y suministros - Pinturas y barnices y productos relacionados; colores para la pintura artística; tintas"/>
    <s v="ANTICORROSIVO IMPERMEABILIZANTE PARA CHASÍS GRIS 1/4"/>
    <s v="31211500"/>
    <s v="SELECCIÓN ABREVIADA - ACUERDO MARCO"/>
    <n v="4"/>
    <n v="2"/>
    <n v="10"/>
    <n v="11"/>
    <n v="465573.24"/>
    <s v="Unidad"/>
    <s v="NO SOLICITADAS"/>
  </r>
  <r>
    <x v="14"/>
    <x v="3"/>
    <s v="02-02-01-003-005-01"/>
    <s v="Materiales y suministros - Pinturas y barnices y productos relacionados; colores para la pintura artística; tintas"/>
    <s v="PINTURA ANTICORROSIVO X GALÓN COLOR AZUL"/>
    <s v="31211500"/>
    <s v="SELECCIÓN ABREVIADA - ACUERDO MARCO"/>
    <n v="4"/>
    <n v="2"/>
    <n v="10"/>
    <n v="10"/>
    <n v="589316"/>
    <s v="GALON"/>
    <s v="NO SOLICITADAS"/>
  </r>
  <r>
    <x v="14"/>
    <x v="3"/>
    <s v="02-02-01-003-005-01"/>
    <s v="Materiales y suministros - Pinturas y barnices y productos relacionados; colores para la pintura artística; tintas"/>
    <s v="BASE WENGUÉ X GALÓN"/>
    <s v="31211500"/>
    <s v="SELECCIÓN ABREVIADA - ACUERDO MARCO"/>
    <n v="4"/>
    <n v="2"/>
    <n v="10"/>
    <n v="5"/>
    <n v="439273.25"/>
    <s v="GALON"/>
    <s v="NO SOLICITADAS"/>
  </r>
  <r>
    <x v="14"/>
    <x v="3"/>
    <s v="02-02-01-003-005-01"/>
    <s v="Materiales y suministros - Pinturas y barnices y productos relacionados; colores para la pintura artística; tintas"/>
    <s v="PINTURA ESMALTE BLANCA"/>
    <s v="31211500"/>
    <s v="SELECCIÓN ABREVIADA - ACUERDO MARCO"/>
    <n v="4"/>
    <n v="2"/>
    <n v="10"/>
    <n v="6"/>
    <n v="464918.88"/>
    <s v="GALON"/>
    <s v="NO SOLICITADAS"/>
  </r>
  <r>
    <x v="14"/>
    <x v="3"/>
    <s v="02-02-01-003-005-01"/>
    <s v="Materiales y suministros - Pinturas y barnices y productos relacionados; colores para la pintura artística; tintas"/>
    <s v="PINTURA ESMALTE NEGRA"/>
    <s v="31211500"/>
    <s v="SELECCIÓN ABREVIADA - ACUERDO MARCO"/>
    <n v="4"/>
    <n v="2"/>
    <n v="10"/>
    <n v="5"/>
    <n v="387432.39999999997"/>
    <s v="GALON"/>
    <s v="NO SOLICITADAS"/>
  </r>
  <r>
    <x v="14"/>
    <x v="3"/>
    <s v="02-02-01-003-005-01"/>
    <s v="Materiales y suministros - Pinturas y barnices y productos relacionados; colores para la pintura artística; tintas"/>
    <s v="ESTUCO PLÁSTICO X CUÑETE 5 GALONES"/>
    <s v="31211700"/>
    <s v="SELECCIÓN ABREVIADA - ACUERDO MARCO"/>
    <n v="4"/>
    <n v="2"/>
    <n v="10"/>
    <n v="31"/>
    <n v="2547887.52"/>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X CANECAS DE 55 GLS"/>
    <s v="31211800"/>
    <s v="SELECCIÓN ABREVIADA - ACUERDO MARCO"/>
    <n v="4"/>
    <n v="2"/>
    <n v="10"/>
    <n v="2"/>
    <n v="2287947"/>
    <s v="Unidad"/>
    <s v="NO SOLICITADAS"/>
  </r>
  <r>
    <x v="14"/>
    <x v="65"/>
    <s v="02-02-01-004-006-05"/>
    <s v="Materiales y suministros - Lámparas eléctricas de incandescencia o descarga; lámparas de arco, equipo para alumbrado eléctrico; sus partes y piezas"/>
    <s v="TUBOS LEDS 24 W"/>
    <s v="39101600"/>
    <s v="SELECCIÓN ABREVIADA - ACUERDO MARCO"/>
    <n v="4"/>
    <n v="2"/>
    <n v="10"/>
    <n v="4"/>
    <n v="44926.8"/>
    <s v="Unidad"/>
    <s v="NO SOLICITADAS"/>
  </r>
  <r>
    <x v="14"/>
    <x v="65"/>
    <s v="02-02-01-004-006-05"/>
    <s v="Materiales y suministros - Lámparas eléctricas de incandescencia o descarga; lámparas de arco, equipo para alumbrado eléctrico; sus partes y piezas"/>
    <s v="PANEL LEDS 60*60 48W CON DRIVER MULTIVOLTAGE"/>
    <s v="39101600"/>
    <s v="SELECCIÓN ABREVIADA - ACUERDO MARCO"/>
    <n v="4"/>
    <n v="2"/>
    <n v="10"/>
    <n v="25"/>
    <n v="2231272.25"/>
    <s v="Unidad"/>
    <s v="NO SOLICITADAS"/>
  </r>
  <r>
    <x v="14"/>
    <x v="65"/>
    <s v="02-02-01-004-006-05"/>
    <s v="Materiales y suministros - Lámparas eléctricas de incandescencia o descarga; lámparas de arco, equipo para alumbrado eléctrico; sus partes y piezas"/>
    <s v="LÁMPARAS LEDS REDONDAS PARA EMPOTRAR 24W"/>
    <s v="39101600"/>
    <s v="SELECCIÓN ABREVIADA - ACUERDO MARCO"/>
    <n v="4"/>
    <n v="2"/>
    <n v="10"/>
    <n v="45"/>
    <n v="1147522.95"/>
    <s v="Unidad"/>
    <s v="NO SOLICITADAS"/>
  </r>
  <r>
    <x v="14"/>
    <x v="65"/>
    <s v="02-02-01-004-006-01"/>
    <s v="Materiales y suministros - Motores, generadores y transformadores eléctricos y sus partes y piezas"/>
    <s v="BALASTO 2X48 W"/>
    <s v="39101900"/>
    <s v="SELECCIÓN ABREVIADA - ACUERDO MARCO"/>
    <n v="4"/>
    <n v="2"/>
    <n v="10"/>
    <n v="2"/>
    <n v="110317.75999999999"/>
    <s v="Unidad"/>
    <s v="NO SOLICITADAS"/>
  </r>
  <r>
    <x v="14"/>
    <x v="5"/>
    <s v="02-02-01-004-002"/>
    <s v="Materiales y suministros - Productos metálicos elaborados (excepto maquinaria y equipo)"/>
    <s v="VIGUETA PARA PVC 1-1/2 X 3/4&quot; X 0.35MM X 2.44M"/>
    <s v="39121400"/>
    <s v="SELECCIÓN ABREVIADA - ACUERDO MARCO"/>
    <n v="4"/>
    <n v="2"/>
    <n v="10"/>
    <n v="110"/>
    <n v="506112.20000000007"/>
    <s v="Unidad"/>
    <s v="NO SOLICITADAS"/>
  </r>
  <r>
    <x v="14"/>
    <x v="65"/>
    <s v="02-02-01-004-006-02"/>
    <s v="Materiales y suministros - Aparatos de control eléctrico y distribución de electricidad y sus partes y piezas"/>
    <s v="JUEGOS TOMAS Y CLAVIJAS INDUSTRIAL VCP 63 AMPERIOS"/>
    <s v="39121400"/>
    <s v="SELECCIÓN ABREVIADA - ACUERDO MARCO"/>
    <n v="4"/>
    <n v="2"/>
    <n v="10"/>
    <n v="4"/>
    <n v="296959.28000000003"/>
    <s v="Unidad"/>
    <s v="NO SOLICITADAS"/>
  </r>
  <r>
    <x v="14"/>
    <x v="65"/>
    <s v="02-02-01-004-006-02"/>
    <s v="Materiales y suministros - Aparatos de control eléctrico y distribución de electricidad y sus partes y piezas"/>
    <s v="INTERRUPTOR SENCILLO"/>
    <s v="39122200"/>
    <s v="SELECCIÓN ABREVIADA - ACUERDO MARCO"/>
    <n v="4"/>
    <n v="2"/>
    <n v="10"/>
    <n v="10"/>
    <n v="93334.1"/>
    <s v="Unidad"/>
    <s v="NO SOLICITADAS"/>
  </r>
  <r>
    <x v="14"/>
    <x v="65"/>
    <s v="02-02-01-004-006-02"/>
    <s v="Materiales y suministros - Aparatos de control eléctrico y distribución de electricidad y sus partes y piezas"/>
    <s v="INTERRUPTOR MIXTO"/>
    <s v="39122200"/>
    <s v="SELECCIÓN ABREVIADA - ACUERDO MARCO"/>
    <n v="4"/>
    <n v="2"/>
    <n v="10"/>
    <n v="10"/>
    <n v="133327.6"/>
    <s v="Unidad"/>
    <s v="NO SOLICITADAS"/>
  </r>
  <r>
    <x v="14"/>
    <x v="4"/>
    <s v="02-02-01-003-008-09"/>
    <s v="Materiales y suministros - Otros artículos manufacturados n. C. P."/>
    <s v="VÁLVULA TIPO GRIFO PARA TERMO."/>
    <s v="40141600"/>
    <s v="SELECCIÓN ABREVIADA - ACUERDO MARCO"/>
    <n v="4"/>
    <n v="2"/>
    <n v="10"/>
    <n v="1"/>
    <n v="36864"/>
    <s v="Unidad"/>
    <s v="NO SOLICITADAS"/>
  </r>
  <r>
    <x v="14"/>
    <x v="34"/>
    <s v="02-02-01-004-003-02"/>
    <s v="Materiales y suministros - Bombas, compresores, motores de fuerza hidráulica y motores de potencia neumática y válvulas y sus partes y piezas"/>
    <s v="VÁLVULA DE ENTRADA TANQUE SANITARIO EN PVC"/>
    <s v="40141600"/>
    <s v="SELECCIÓN ABREVIADA - ACUERDO MARCO"/>
    <n v="4"/>
    <n v="2"/>
    <n v="10"/>
    <n v="12"/>
    <n v="476003.76"/>
    <s v="Unidad"/>
    <s v="NO SOLICITADAS"/>
  </r>
  <r>
    <x v="14"/>
    <x v="34"/>
    <s v="02-02-01-004-003-02"/>
    <s v="Materiales y suministros - Bombas, compresores, motores de fuerza hidráulica y motores de potencia neumática y válvulas y sus partes y piezas"/>
    <s v="VÁLVULA PARA ORINAL"/>
    <s v="40141600"/>
    <s v="SELECCIÓN ABREVIADA - ACUERDO MARCO"/>
    <n v="4"/>
    <n v="2"/>
    <n v="10"/>
    <n v="3"/>
    <n v="233280.93"/>
    <s v="Unidad"/>
    <s v="NO SOLICITADAS"/>
  </r>
  <r>
    <x v="14"/>
    <x v="2"/>
    <s v="02-02-01-003-006-09"/>
    <s v="Materiales y suministros - Otros productos plásticos"/>
    <s v="MEZCLADOR PARA LAVAMANOS DE 4”  NORMA NTC1644(A112,18,1M)"/>
    <s v="40141700"/>
    <s v="SELECCIÓN ABREVIADA - ACUERDO MARCO"/>
    <n v="4"/>
    <n v="2"/>
    <n v="10"/>
    <n v="6"/>
    <n v="233849.27999999997"/>
    <s v="Unidad"/>
    <s v="NO SOLICITADAS"/>
  </r>
  <r>
    <x v="14"/>
    <x v="2"/>
    <s v="02-02-01-003-006-09"/>
    <s v="Materiales y suministros - Otros productos plásticos"/>
    <s v="MEZCLADOR PARA LAVAPLATOS DE 8” NORMA NTC1644(A112,18,1M)"/>
    <s v="40141700"/>
    <s v="SELECCIÓN ABREVIADA - ACUERDO MARCO"/>
    <n v="4"/>
    <n v="2"/>
    <n v="10"/>
    <n v="6"/>
    <n v="433512"/>
    <s v="Unidad"/>
    <s v="NO SOLICITADAS"/>
  </r>
  <r>
    <x v="14"/>
    <x v="2"/>
    <s v="02-02-01-003-006-03"/>
    <s v="Materiales y suministros - Semimanufacturas de plástico"/>
    <s v="MANGUERA PLASTICA PARA RIEGO 1 DE PULGADA POR 100 MTS"/>
    <s v="40142000"/>
    <s v="SELECCIÓN ABREVIADA - ACUERDO MARCO"/>
    <n v="4"/>
    <n v="2"/>
    <n v="10"/>
    <n v="2"/>
    <n v="237067.04"/>
    <s v="Metro"/>
    <s v="NO SOLICITADAS"/>
  </r>
  <r>
    <x v="14"/>
    <x v="2"/>
    <s v="02-02-01-003-006-03"/>
    <s v="Materiales y suministros - Semimanufacturas de plástico"/>
    <s v="MANGUERA PLASTICA SWAN PARA RIEGO 1/2 DE PULGADA POR 100 MTS"/>
    <s v="40142000"/>
    <s v="SELECCIÓN ABREVIADA - ACUERDO MARCO"/>
    <n v="4"/>
    <n v="2"/>
    <n v="10"/>
    <n v="2"/>
    <n v="329788.79999999999"/>
    <s v="Metro"/>
    <s v="NO SOLICITADAS"/>
  </r>
  <r>
    <x v="14"/>
    <x v="2"/>
    <s v="02-02-01-003-006-03"/>
    <s v="Materiales y suministros - Semimanufacturas de plástico"/>
    <s v="CINTA PARA RIEGO ROLLO DE 1000 METROS GOTERO CADA 20CM"/>
    <s v="40142000"/>
    <s v="SELECCIÓN ABREVIADA - ACUERDO MARCO"/>
    <n v="4"/>
    <n v="2"/>
    <n v="10"/>
    <n v="1"/>
    <n v="86399.71"/>
    <s v="Unidad"/>
    <s v="NO SOLICITADAS"/>
  </r>
  <r>
    <x v="14"/>
    <x v="34"/>
    <s v="02-02-01-004-003-02"/>
    <s v="Materiales y suministros - Bombas, compresores, motores de fuerza hidráulica y motores de potencia neumática y válvulas y sus partes y piezas"/>
    <s v="COMPRESOR  12000 R410 220 MONOFASICO_x000a_"/>
    <s v="40151600"/>
    <s v="SELECCIÓN ABREVIADA - ACUERDO MARCO"/>
    <n v="4"/>
    <n v="2"/>
    <n v="10"/>
    <n v="1"/>
    <n v="506989.35"/>
    <s v="Unidad"/>
    <s v="NO SOLICITADAS"/>
  </r>
  <r>
    <x v="14"/>
    <x v="34"/>
    <s v="02-02-01-004-003-02"/>
    <s v="Materiales y suministros - Bombas, compresores, motores de fuerza hidráulica y motores de potencia neumática y válvulas y sus partes y piezas"/>
    <s v="COMPRESOR  24000 R410 220 MONOFASICO"/>
    <s v="40151600"/>
    <s v="SELECCIÓN ABREVIADA - ACUERDO MARCO"/>
    <n v="4"/>
    <n v="2"/>
    <n v="10"/>
    <n v="1"/>
    <n v="968997.15"/>
    <s v="Unidad"/>
    <s v="NO SOLICITADAS"/>
  </r>
  <r>
    <x v="14"/>
    <x v="26"/>
    <s v="02-02-01-004-009-01"/>
    <s v="Materiales y suministros - Vehículos automotores, remolques y semirremolques; y sus partes, piezas y accesorios"/>
    <s v="FILTROS PARA VEHICULOS PARQUE AUTOMOTOR"/>
    <s v="40161500"/>
    <s v="MÍNIMA CUANTÍA"/>
    <n v="3"/>
    <n v="3"/>
    <n v="10"/>
    <n v="1"/>
    <n v="8000000"/>
    <s v="GLOBAL"/>
    <s v="NO SOLICITADAS"/>
  </r>
  <r>
    <x v="14"/>
    <x v="60"/>
    <s v="02-02-01-003-001"/>
    <s v="Materiales y suministros - Productos de madera, corcho, cestería y espartería"/>
    <s v="TABLERO  CUADRICULADO 120 X 80 CM"/>
    <s v="44111900"/>
    <s v="MÍNIMA CUANTÍA"/>
    <n v="2"/>
    <n v="2"/>
    <n v="10"/>
    <n v="1"/>
    <n v="125000"/>
    <s v="Unidad"/>
    <s v="NO SOLICITADAS"/>
  </r>
  <r>
    <x v="14"/>
    <x v="0"/>
    <s v="02-02-01-003-002-01"/>
    <s v="Materiales y suministros - Pasta de papel, papel y cartón"/>
    <s v="CARPETA 4 ALETA BLANCA PARA ARCHIVO"/>
    <s v="44122000"/>
    <s v="MÍNIMA CUANTÍA"/>
    <n v="2"/>
    <n v="2"/>
    <n v="10"/>
    <n v="80"/>
    <n v="264000"/>
    <s v="Unidad"/>
    <s v="NO SOLICITADAS"/>
  </r>
  <r>
    <x v="14"/>
    <x v="4"/>
    <s v="02-02-01-003-008-09"/>
    <s v="Materiales y suministros - Otros artículos manufacturados n. C. P."/>
    <s v="CEPILLO  BARRE CALLE "/>
    <s v="47131600"/>
    <s v="SELECCIÓN ABREVIADA - ACUERDO MARCO"/>
    <n v="1"/>
    <n v="2"/>
    <n v="10"/>
    <n v="7"/>
    <n v="300713"/>
    <s v="Unidad"/>
    <s v="NO SOLICITADAS"/>
  </r>
  <r>
    <x v="14"/>
    <x v="48"/>
    <s v="02-01-01-003-008-01-1"/>
    <s v="Activos fijos - Asientos"/>
    <s v="SILLA ERGONOMICA PARA TRABAJO DE OFICINA_x000a_"/>
    <s v="56112100"/>
    <s v="MÍNIMA CUANTÍA"/>
    <n v="2"/>
    <n v="2"/>
    <n v="10"/>
    <n v="30"/>
    <n v="13500000"/>
    <s v="Unidad"/>
    <s v="NO SOLICITADAS"/>
  </r>
  <r>
    <x v="14"/>
    <x v="48"/>
    <s v="02-01-01-003-008-01-1"/>
    <s v="Activos fijos - Asientos"/>
    <s v="SILLA ERGONOMICA PARA TRABAJO DE OFICINA- GERENCIAL"/>
    <s v="56112100"/>
    <s v="MÍNIMA CUANTÍA"/>
    <n v="2"/>
    <n v="2"/>
    <n v="10"/>
    <n v="1"/>
    <n v="800000"/>
    <s v="Unidad"/>
    <s v="NO SOLICITADAS"/>
  </r>
  <r>
    <x v="14"/>
    <x v="3"/>
    <s v="02-02-01-003-005-01"/>
    <s v="Materiales y suministros - Pinturas y barnices y productos relacionados; colores para la pintura artística; tintas"/>
    <s v="TINTA EPSON   Y T6644 (YELLOW)_x000a_"/>
    <s v="60121800"/>
    <s v="MÍNIMA CUANTÍA"/>
    <n v="2"/>
    <n v="2"/>
    <n v="10"/>
    <n v="3"/>
    <n v="105000"/>
    <s v="Unidad"/>
    <s v="NO SOLICITADAS"/>
  </r>
  <r>
    <x v="14"/>
    <x v="3"/>
    <s v="02-02-01-003-005-01"/>
    <s v="Materiales y suministros - Pinturas y barnices y productos relacionados; colores para la pintura artística; tintas"/>
    <s v="TINTA EPSON  C T6642(CIAN) "/>
    <s v="60121800"/>
    <s v="MÍNIMA CUANTÍA"/>
    <n v="2"/>
    <n v="2"/>
    <n v="10"/>
    <n v="3"/>
    <n v="75000"/>
    <s v="Unidad"/>
    <s v="NO SOLICITADAS"/>
  </r>
  <r>
    <x v="14"/>
    <x v="3"/>
    <s v="02-02-01-003-005-01"/>
    <s v="Materiales y suministros - Pinturas y barnices y productos relacionados; colores para la pintura artística; tintas"/>
    <s v="TINTA EPSON  M T6643 (MAGENTA) "/>
    <s v="60121800"/>
    <s v="MÍNIMA CUANTÍA"/>
    <n v="2"/>
    <n v="2"/>
    <n v="10"/>
    <n v="3"/>
    <n v="90000"/>
    <s v="Unidad"/>
    <s v="NO SOLICITADAS"/>
  </r>
  <r>
    <x v="14"/>
    <x v="3"/>
    <s v="02-02-01-003-005-01"/>
    <s v="Materiales y suministros - Pinturas y barnices y productos relacionados; colores para la pintura artística; tintas"/>
    <s v="_x000a_TINTA EPSON   BK T6641 (BLACK)_x000a_"/>
    <s v="60121800"/>
    <s v="MÍNIMA CUANTÍA"/>
    <n v="2"/>
    <n v="2"/>
    <n v="10"/>
    <n v="3"/>
    <n v="105000"/>
    <s v="Unidad"/>
    <s v="NO SOLICITADAS"/>
  </r>
  <r>
    <x v="14"/>
    <x v="3"/>
    <s v="02-02-01-003-005-01"/>
    <s v="Materiales y suministros - Pinturas y barnices y productos relacionados; colores para la pintura artística; tintas"/>
    <s v="BOTELLA TINTA EPSON NEGRA T504120-AL"/>
    <s v="60121800"/>
    <s v="MÍNIMA CUANTÍA"/>
    <n v="2"/>
    <n v="2"/>
    <n v="10"/>
    <n v="3"/>
    <n v="162000"/>
    <s v="Unidad"/>
    <s v="NO SOLICITADAS"/>
  </r>
  <r>
    <x v="14"/>
    <x v="3"/>
    <s v="02-02-01-003-005-01"/>
    <s v="Materiales y suministros - Pinturas y barnices y productos relacionados; colores para la pintura artística; tintas"/>
    <s v="BOTELLA TINTA EPSON CIAN T504220-AL"/>
    <s v="60121800"/>
    <s v="MÍNIMA CUANTÍA"/>
    <n v="2"/>
    <n v="2"/>
    <n v="10"/>
    <n v="3"/>
    <n v="135000"/>
    <s v="Unidad"/>
    <s v="NO SOLICITADAS"/>
  </r>
  <r>
    <x v="14"/>
    <x v="3"/>
    <s v="02-02-01-003-005-01"/>
    <s v="Materiales y suministros - Pinturas y barnices y productos relacionados; colores para la pintura artística; tintas"/>
    <s v="BOTELLA TINTA EPSON MAGENTA T504320-AL"/>
    <s v="60121800"/>
    <s v="MÍNIMA CUANTÍA"/>
    <n v="2"/>
    <n v="2"/>
    <n v="10"/>
    <n v="3"/>
    <n v="135000"/>
    <s v="Unidad"/>
    <s v="NO SOLICITADAS"/>
  </r>
  <r>
    <x v="14"/>
    <x v="3"/>
    <s v="02-02-01-003-005-01"/>
    <s v="Materiales y suministros - Pinturas y barnices y productos relacionados; colores para la pintura artística; tintas"/>
    <s v="BOTELLA TINTA EPSON AMARILLA T504420-AL"/>
    <s v="60121800"/>
    <s v="MÍNIMA CUANTÍA"/>
    <n v="2"/>
    <n v="2"/>
    <n v="10"/>
    <n v="3"/>
    <n v="147000"/>
    <s v="Unidad"/>
    <s v="NO SOLICITADAS"/>
  </r>
  <r>
    <x v="14"/>
    <x v="81"/>
    <s v="02-01-01-001-004"/>
    <s v="Activos fijos - Mejoras de tierras y terrenos"/>
    <s v="MANTENIMIENTO MALLA PERIMETRAL - APOYO"/>
    <s v="72103300"/>
    <s v="SELECCIÓN ABREVIADA MENOR CUANTÍA"/>
    <n v="2"/>
    <n v="5"/>
    <n v="10"/>
    <n v="1"/>
    <n v="187843717.46000001"/>
    <s v="GLOBAL"/>
    <s v="NO SOLICITADAS"/>
  </r>
  <r>
    <x v="14"/>
    <x v="19"/>
    <s v="02-02-02-006-009-01"/>
    <s v="Adquisición de servicios - Servicios de distribución de electricidad, y servicios de distribución de gas (por cuenta propia)"/>
    <s v="SERVICIO DE ENERGIA DE LA UNIDAD MES ENERO PERIODO ( 1 AL 31 DIC 2022)"/>
    <s v="83101800"/>
    <s v="SOLICITUD DE INFORMACIÓN A LOS PROVEEDORES"/>
    <n v="1"/>
    <n v="12"/>
    <n v="10"/>
    <n v="1"/>
    <n v="97263666"/>
    <s v="GLOBAL"/>
    <s v="NO SOLICITADAS"/>
  </r>
  <r>
    <x v="14"/>
    <x v="19"/>
    <s v="02-02-02-006-009-01"/>
    <s v="Adquisición de servicios - Servicios de distribución de electricidad, y servicios de distribución de gas (por cuenta propia)"/>
    <s v="SERVICIO DE ENERGIA UNIDAD - SISTEMA CONVENCIONAL. MES FEBRERO 2023."/>
    <s v="83101800"/>
    <s v="SOLICITUD DE INFORMACIÓN A LOS PROVEEDORES"/>
    <n v="1"/>
    <n v="12"/>
    <n v="10"/>
    <n v="1"/>
    <n v="104538330"/>
    <s v="GLOBAL"/>
    <s v="NO SOLICITADAS"/>
  </r>
  <r>
    <x v="14"/>
    <x v="19"/>
    <s v="02-02-02-006-009-01"/>
    <s v="Adquisición de servicios - Servicios de distribución de electricidad, y servicios de distribución de gas (por cuenta propia)"/>
    <s v="SERVICIO DE ENERGIA UNIDAD. SISTEMA SOLAR. MES FEBRERO 2023."/>
    <s v="83101800"/>
    <s v="SOLICITUD DE INFORMACIÓN A LOS PROVEEDORES"/>
    <n v="1"/>
    <n v="12"/>
    <n v="10"/>
    <n v="1"/>
    <n v="33974146"/>
    <s v="GLOBAL"/>
    <s v="NO SOLICITADAS"/>
  </r>
  <r>
    <x v="14"/>
    <x v="19"/>
    <s v="02-02-02-006-009-01"/>
    <s v="Adquisición de servicios - Servicios de distribución de electricidad, y servicios de distribución de gas (por cuenta propia)"/>
    <s v="SERVICIO DE ENERGIA UNIDAD. SISTEMA SOLAR. MES MARZO 2023."/>
    <s v="83101800"/>
    <s v="SOLICITUD DE INFORMACIÓN A LOS PROVEEDORES"/>
    <n v="1"/>
    <n v="12"/>
    <n v="10"/>
    <n v="1"/>
    <n v="221580"/>
    <s v="GLOBAL"/>
    <s v="NO SOLICITADAS"/>
  </r>
  <r>
    <x v="14"/>
    <x v="19"/>
    <s v="02-02-02-006-009-01"/>
    <s v="Adquisición de servicios - Servicios de distribución de electricidad, y servicios de distribución de gas (por cuenta propia)"/>
    <s v="SERVICIO DE ENERGIA UNIDAD - SISTEMA CONVENCIONAL. MES MARZO 2023."/>
    <s v="83101800"/>
    <s v="SOLICITUD DE INFORMACIÓN A LOS PROVEEDORES"/>
    <n v="1"/>
    <n v="12"/>
    <n v="10"/>
    <n v="1"/>
    <n v="72959425"/>
    <s v="GLOBAL"/>
    <s v="NO SOLICITADAS"/>
  </r>
  <r>
    <x v="14"/>
    <x v="19"/>
    <s v="02-02-02-006-009-01"/>
    <s v="Adquisición de servicios - Servicios de distribución de electricidad, y servicios de distribución de gas (por cuenta propia)"/>
    <s v="SERVICIO DE ENERGIA UNIDAD."/>
    <s v="83101800"/>
    <s v="SOLICITUD DE INFORMACIÓN A LOS PROVEEDORES"/>
    <n v="1"/>
    <n v="12"/>
    <n v="10"/>
    <n v="1"/>
    <n v="119688911"/>
    <s v="GLOBAL"/>
    <s v="NO SOLICITADAS"/>
  </r>
  <r>
    <x v="14"/>
    <x v="19"/>
    <s v="02-02-02-006-009-01"/>
    <s v="Adquisición de servicios - Servicios de distribución de electricidad, y servicios de distribución de gas (por cuenta propia)"/>
    <s v="SERVICIO DE ENERGIA UNIDAD MAYO 2023"/>
    <s v="83101800"/>
    <s v="SOLICITUD DE INFORMACIÓN A LOS PROVEEDORES"/>
    <n v="1"/>
    <n v="12"/>
    <n v="10"/>
    <n v="1"/>
    <n v="93541273"/>
    <s v="GLOBAL"/>
    <s v="NO SOLICITADAS"/>
  </r>
  <r>
    <x v="14"/>
    <x v="19"/>
    <s v="02-02-02-006-009-01"/>
    <s v="Adquisición de servicios - Servicios de distribución de electricidad, y servicios de distribución de gas (por cuenta propia)"/>
    <s v="PAGO CARGO DE RESPALDO DE ENERGÍA DE ACUERDO A CONTRATO N°RP-001-2023"/>
    <s v="83101800"/>
    <s v="SOLICITUD DE INFORMACIÓN A LOS PROVEEDORES"/>
    <n v="1"/>
    <n v="12"/>
    <n v="10"/>
    <n v="1"/>
    <n v="82372"/>
    <s v="GLOBAL"/>
    <s v="NO SOLICITADAS"/>
  </r>
  <r>
    <x v="14"/>
    <x v="19"/>
    <s v="02-02-02-006-009-01"/>
    <s v="Adquisición de servicios - Servicios de distribución de electricidad, y servicios de distribución de gas (por cuenta propia)"/>
    <s v="SERVICIO DE ENERGIA UNIDAD."/>
    <s v="83101800"/>
    <s v="SOLICITUD DE INFORMACIÓN A LOS PROVEEDORES"/>
    <n v="1"/>
    <n v="12"/>
    <n v="10"/>
    <n v="1"/>
    <n v="125894544"/>
    <s v="GLOBAL"/>
    <s v="NO SOLICITADAS"/>
  </r>
  <r>
    <x v="14"/>
    <x v="19"/>
    <s v="02-02-02-006-009-01"/>
    <s v="Adquisición de servicios - Servicios de distribución de electricidad, y servicios de distribución de gas (por cuenta propia)"/>
    <s v="SERVICIO DE ENERGÍA UNIDAD - NOVIEMBRE"/>
    <s v="83101800"/>
    <s v="SOLICITUD DE INFORMACIÓN A LOS PROVEEDORES"/>
    <n v="1"/>
    <n v="12"/>
    <n v="10"/>
    <n v="1"/>
    <n v="45701196.689999998"/>
    <s v="GLOBAL"/>
    <s v="NO SOLICITADAS"/>
  </r>
  <r>
    <x v="14"/>
    <x v="19"/>
    <s v="02-02-02-006-009-01"/>
    <s v="Adquisición de servicios - Servicios de distribución de electricidad, y servicios de distribución de gas (por cuenta propia)"/>
    <s v="SERVICIO DE ENERGIA CUIDADELA"/>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IA UNIDAD - CONVENCIONAL Y SOLAR"/>
    <s v="83101800"/>
    <s v="SOLICITUD DE INFORMACIÓN A LOS PROVEEDORES"/>
    <n v="1"/>
    <n v="12"/>
    <n v="16"/>
    <n v="1"/>
    <n v="144243079"/>
    <s v="GLOBAL"/>
    <s v="NO SOLICITADAS"/>
  </r>
  <r>
    <x v="14"/>
    <x v="19"/>
    <s v="02-02-02-006-009-01"/>
    <s v="Adquisición de servicios - Servicios de distribución de electricidad, y servicios de distribución de gas (por cuenta propia)"/>
    <s v="SERVICIO DE ENERGIA CIUDADELA"/>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IA UNIDAD: CONVENCIONAL Y SOLAR"/>
    <s v="83101800"/>
    <s v="SOLICITUD DE INFORMACIÓN A LOS PROVEEDORES"/>
    <n v="1"/>
    <n v="12"/>
    <n v="16"/>
    <n v="1"/>
    <n v="170742272"/>
    <s v="GLOBAL"/>
    <s v="NO SOLICITADAS"/>
  </r>
  <r>
    <x v="14"/>
    <x v="19"/>
    <s v="02-02-02-006-009-01"/>
    <s v="Adquisición de servicios - Servicios de distribución de electricidad, y servicios de distribución de gas (por cuenta propia)"/>
    <s v="SERVICIO DE ENERGIA APTOS CIUDADELA"/>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ÍA UNIDAD"/>
    <s v="83101800"/>
    <s v="SOLICITUD DE INFORMACIÓN A LOS PROVEEDORES"/>
    <n v="1"/>
    <n v="12"/>
    <n v="16"/>
    <n v="1"/>
    <n v="65633913.310000002"/>
    <s v="GLOBAL"/>
    <s v="NO SOLICITADAS"/>
  </r>
  <r>
    <x v="14"/>
    <x v="19"/>
    <s v="02-02-02-006-009-01"/>
    <s v="Adquisición de servicios - Servicios de distribución de electricidad, y servicios de distribución de gas (por cuenta propia)"/>
    <s v="SOBRANTE ENERGIA"/>
    <s v="83101800"/>
    <n v="0"/>
    <n v="0"/>
    <n v="0"/>
    <n v="16"/>
    <n v="1"/>
    <n v="0.04"/>
    <s v="GLOBAL"/>
    <s v=""/>
  </r>
  <r>
    <x v="14"/>
    <x v="19"/>
    <s v="02-02-02-006-009-01"/>
    <s v="Adquisición de servicios - Servicios de distribución de electricidad, y servicios de distribución de gas (por cuenta propia)"/>
    <s v="SERVICIO DE ENERGIA APTOS CIUDADELA"/>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IA UNIDAD CORRESPONDIENTES A LOS PERIODOS: 01 AL 30 NOVIEMBRE 2023 - DEL 01 AL 15 DICIEMBRE 2023 VALOR ESTIMADO."/>
    <s v="83101800"/>
    <s v="SOLICITUD DE INFORMACIÓN A LOS PROVEEDORES"/>
    <n v="1"/>
    <n v="12"/>
    <n v="16"/>
    <n v="1"/>
    <n v="29994466"/>
    <s v="GLOBAL"/>
    <s v="NO SOLICITADAS"/>
  </r>
  <r>
    <x v="14"/>
    <x v="15"/>
    <s v="02-02-02-008-005-09-7"/>
    <s v="Adquisición de servicios - Servicios de mantenimiento y cuidado del paisaje"/>
    <s v="SERVICIO DE JARDINERIA Y PODA V.F -2023"/>
    <s v="70111703"/>
    <s v="MÍNIMA CUANTÍA"/>
    <n v="1"/>
    <n v="10"/>
    <n v="10"/>
    <n v="1"/>
    <n v="72925230"/>
    <s v="GLOBAL"/>
    <s v="SI APROBADAS"/>
  </r>
  <r>
    <x v="14"/>
    <x v="15"/>
    <s v="02-02-02-008-005-09-7"/>
    <s v="Adquisición de servicios - Servicios de mantenimiento y cuidado del paisaje"/>
    <s v="SERVICIO DE JARDINERIA Y PODA - AMARRE  V.F. 2024"/>
    <s v="70111703"/>
    <s v="MÍNIMA CUANTÍA"/>
    <n v="11"/>
    <n v="2"/>
    <n v="10"/>
    <n v="1"/>
    <n v="32227200"/>
    <s v="GLOBAL"/>
    <s v="SI EN TRAMITE"/>
  </r>
  <r>
    <x v="14"/>
    <x v="31"/>
    <s v="02-02-02-008-003-05"/>
    <s v="Adquisición de servicios - Servicios veterinarios"/>
    <s v="SERVICIOS MÉDICOS HOSPITALIZACIÓN VETERINARIOS - AMARRE V.F. 2024_x000a_"/>
    <s v="70122009"/>
    <s v="MÍNIMA CUANTÍA"/>
    <n v="11"/>
    <n v="1"/>
    <n v="16"/>
    <n v="1"/>
    <n v="5000000"/>
    <s v="GLOBAL"/>
    <s v="SI EN TRAMITE"/>
  </r>
  <r>
    <x v="14"/>
    <x v="31"/>
    <s v="02-02-02-008-003-05"/>
    <s v="Adquisición de servicios - Servicios veterinarios"/>
    <s v="SERVICIOS MÉDICOS HOSPITALIZACIÓN VETERINARIOS VF 2023_x000a_"/>
    <s v="70122009"/>
    <s v="MÍNIMA CUANTÍA"/>
    <n v="1"/>
    <n v="10"/>
    <n v="16"/>
    <n v="1"/>
    <n v="10000000"/>
    <s v="GLOBAL"/>
    <s v="SI APROBADAS"/>
  </r>
  <r>
    <x v="14"/>
    <x v="31"/>
    <s v="02-02-02-008-003-04-4"/>
    <s v="Adquisición de servicios - Servicios de ensayo y análisis técnicos"/>
    <s v="SERVICIOS PARA LA REALIZACIÓN DEL ANÁLISIS FISICOQUÍMICO Y MICROBIOLÓGICO DE  MUESTRAS DE AGUA POTABLE, POZO  FUNDO  Y LA UTILIZADA PARA LAS PISCINAS DEL COMANDO AEREO DE COMBATE Nº 3 - AMARRE  V.F. 2024"/>
    <s v="70171501"/>
    <s v="MÍNIMA CUANTÍA"/>
    <n v="11"/>
    <n v="2"/>
    <n v="10"/>
    <n v="1"/>
    <n v="3389596"/>
    <s v="GLOBAL"/>
    <s v="SI APROBADAS"/>
  </r>
  <r>
    <x v="14"/>
    <x v="31"/>
    <s v="02-02-02-008-003-04-4"/>
    <s v="Adquisición de servicios - Servicios de ensayo y análisis técnicos"/>
    <s v="SERVICIOS PARA LA REALIZACIÓN DEL ANÁLISIS FISICOQUÍMICO Y MICROBIOLÓGICO DE  MUESTRAS DE AGUA POTABLE, POZO  FUNDO  Y LA UTILIZADA PARA LAS PISCINAS DEL COMANDO AEREO DE COMBATE Nº 3 VF 2023_x000a__x000a_"/>
    <s v="70171501"/>
    <s v="MÍNIMA CUANTÍA"/>
    <n v="1"/>
    <n v="10"/>
    <n v="10"/>
    <n v="1"/>
    <n v="11957834"/>
    <s v="GLOBAL"/>
    <s v="SI EN TRAMITE"/>
  </r>
  <r>
    <x v="14"/>
    <x v="14"/>
    <s v="02-02-02-008-007-01-1"/>
    <s v="Adquisición de servicios - Servicios de mantenimiento y reparación de productos metálicos elaborados, excepto maquinaria y equipo"/>
    <s v="MANTENIMIENTO DE EXTINTORES"/>
    <s v="72101509"/>
    <s v="MÍNIMA CUANTÍA"/>
    <n v="2"/>
    <n v="3"/>
    <n v="16"/>
    <n v="1"/>
    <n v="3000000"/>
    <s v="GLOBAL"/>
    <s v="NO SOLICITADAS"/>
  </r>
  <r>
    <x v="14"/>
    <x v="14"/>
    <s v="02-02-02-008-007-01-1"/>
    <s v="Adquisición de servicios - Servicios de mantenimiento y reparación de productos metálicos elaborados, excepto maquinaria y equipo"/>
    <s v="RECARGA DE EXTINTORES"/>
    <s v="72101516"/>
    <s v="MÍNIMA CUANTÍA"/>
    <n v="2"/>
    <n v="3"/>
    <n v="16"/>
    <n v="1"/>
    <n v="3000000"/>
    <s v="GLOBAL"/>
    <s v="NO SOLICITADAS"/>
  </r>
  <r>
    <x v="14"/>
    <x v="14"/>
    <s v="02-02-02-008-007-03-6"/>
    <s v="Adquisición de servicios - Servicios de instalación de maquinaria y aparatos eléctricos n. C. P."/>
    <s v="SERVICIO DE INSTALACION CUARTOS FRIOS CASINO DE OFICIALES Y SUBOFICIALES"/>
    <s v="72151207"/>
    <s v="SELECCIÓN ABREVIADA MENOR CUANTÍA"/>
    <n v="2"/>
    <n v="5"/>
    <n v="10"/>
    <n v="1"/>
    <n v="29942537.239999998"/>
    <s v="GLOBAL"/>
    <s v="NO SOLICITADAS"/>
  </r>
  <r>
    <x v="14"/>
    <x v="14"/>
    <s v="02-02-02-008-007-01-5"/>
    <s v="Adquisición de servicios - Servicios de mantenimiento y reparación de otra maquinaria y otro equipo"/>
    <s v="MANTENIMIENTO UPS"/>
    <s v="72151514"/>
    <s v="MÍNIMA CUANTÍA"/>
    <n v="3"/>
    <n v="5"/>
    <n v="10"/>
    <n v="1"/>
    <n v="416500"/>
    <s v="GLOBAL"/>
    <s v="NO SOLICITADAS"/>
  </r>
  <r>
    <x v="14"/>
    <x v="67"/>
    <s v="02-02-02-005-004-06"/>
    <s v="Adquisición de servicios - Servicios de instalaciones"/>
    <s v="SERVICIO INSTALACIÓN SISTEMA ALARMA CONTRA INCENDIOS"/>
    <s v="72151703"/>
    <s v="MÍNIMA CUANTÍA"/>
    <n v="2"/>
    <n v="2"/>
    <n v="10"/>
    <n v="1"/>
    <n v="2114128.5099999998"/>
    <s v="GLOBAL"/>
    <s v="NO SOLICITADAS"/>
  </r>
  <r>
    <x v="14"/>
    <x v="14"/>
    <s v="02-02-02-008-007-01-5"/>
    <s v="Adquisición de servicios - Servicios de mantenimiento y reparación de otra maquinaria y otro equipo"/>
    <s v="MANTENIMIENTO SISTEMAS DE BOMBEO"/>
    <s v="72154103"/>
    <s v="MÍNIMA CUANTÍA"/>
    <n v="2"/>
    <n v="4"/>
    <n v="10"/>
    <n v="1"/>
    <n v="8389500"/>
    <s v="GLOBAL"/>
    <s v="NO SOLICITADAS"/>
  </r>
  <r>
    <x v="14"/>
    <x v="19"/>
    <s v="02-02-02-006-009-01"/>
    <s v="Adquisición de servicios - Servicios de distribución de electricidad, y servicios de distribución de gas (por cuenta propia)"/>
    <s v="SERVICIO DE ENERGIA CUIDADELA DEL 06 DIC 2022 AL 05 ENERO 2023"/>
    <s v="83101800"/>
    <s v="SOLICITUD DE INFORMACIÓN A LOS PROVEEDORES"/>
    <n v="1"/>
    <n v="12"/>
    <n v="16"/>
    <n v="1"/>
    <n v="63780"/>
    <s v="GLOBAL"/>
    <s v="NO SOLICITADAS"/>
  </r>
  <r>
    <x v="14"/>
    <x v="19"/>
    <s v="02-02-02-006-009-01"/>
    <s v="Adquisición de servicios - Servicios de distribución de electricidad, y servicios de distribución de gas (por cuenta propia)"/>
    <s v="SERVICIO DE ENERGIA DE LA UNIDAD MES ENERO PERIODO ( 1 AL 31 DIC 2022)"/>
    <s v="83101800"/>
    <s v="SOLICITUD DE INFORMACIÓN A LOS PROVEEDORES"/>
    <n v="1"/>
    <n v="12"/>
    <n v="16"/>
    <n v="1"/>
    <n v="5008550"/>
    <s v="GLOBAL"/>
    <s v="NO SOLICITADAS"/>
  </r>
  <r>
    <x v="14"/>
    <x v="19"/>
    <s v="02-02-02-006-009-01"/>
    <s v="Adquisición de servicios - Servicios de distribución de electricidad, y servicios de distribución de gas (por cuenta propia)"/>
    <s v="SERVICIO DE ENERGIA CUIDADELA FEBRERO. PERIODO ( 06 DE ENERO AL 6 DE FEBR 2023.)"/>
    <s v="83101800"/>
    <s v="SOLICITUD DE INFORMACIÓN A LOS PROVEEDORES"/>
    <n v="1"/>
    <n v="12"/>
    <n v="16"/>
    <n v="1"/>
    <n v="97600"/>
    <s v="GLOBAL"/>
    <s v="NO SOLICITADAS"/>
  </r>
  <r>
    <x v="14"/>
    <x v="19"/>
    <s v="02-02-02-006-009-01"/>
    <s v="Adquisición de servicios - Servicios de distribución de electricidad, y servicios de distribución de gas (por cuenta propia)"/>
    <s v="SERVICIO DE ENERGIA CIUDADELA DEL 05 FEBRERO AL 06 DE MARZO 2023. FACTURA DE MARZO 2023."/>
    <s v="83101800"/>
    <s v="SOLICITUD DE INFORMACIÓN A LOS PROVEEDORES"/>
    <n v="1"/>
    <n v="12"/>
    <n v="16"/>
    <n v="1"/>
    <n v="97600"/>
    <s v="GLOBAL"/>
    <s v="NO SOLICITADAS"/>
  </r>
  <r>
    <x v="14"/>
    <x v="19"/>
    <s v="02-02-02-006-009-01"/>
    <s v="Adquisición de servicios - Servicios de distribución de electricidad, y servicios de distribución de gas (por cuenta propia)"/>
    <s v="SERVICIO DE ENERGIA UNIDAD. SISTEMA SOLAR. MES MARZO 2023."/>
    <s v="83101800"/>
    <s v="SOLICITUD DE INFORMACIÓN A LOS PROVEEDORES"/>
    <n v="1"/>
    <n v="12"/>
    <n v="16"/>
    <n v="1"/>
    <n v="45059114"/>
    <s v="GLOBAL"/>
    <s v="NO SOLICITADAS"/>
  </r>
  <r>
    <x v="14"/>
    <x v="19"/>
    <s v="02-02-02-006-009-01"/>
    <s v="Adquisición de servicios - Servicios de distribución de electricidad, y servicios de distribución de gas (por cuenta propia)"/>
    <s v="SERVICIO DE ENERGIA CIUDADELA DEL 06 DE MARZO 2023 05 ABRIL 2023."/>
    <s v="83101800"/>
    <s v="SOLICITUD DE INFORMACIÓN A LOS PROVEEDORES"/>
    <n v="1"/>
    <n v="12"/>
    <n v="16"/>
    <n v="1"/>
    <n v="97600"/>
    <s v="GLOBAL"/>
    <s v="NO SOLICITADAS"/>
  </r>
  <r>
    <x v="14"/>
    <x v="19"/>
    <s v="02-02-02-006-009-01"/>
    <s v="Adquisición de servicios - Servicios de distribución de electricidad, y servicios de distribución de gas (por cuenta propia)"/>
    <s v="SERVICIO DE ENERGIA UNIDAD."/>
    <s v="83101800"/>
    <s v="SOLICITUD DE INFORMACIÓN A LOS PROVEEDORES"/>
    <n v="1"/>
    <n v="12"/>
    <n v="16"/>
    <n v="1"/>
    <n v="28395409"/>
    <s v="GLOBAL"/>
    <s v="NO SOLICITADAS"/>
  </r>
  <r>
    <x v="14"/>
    <x v="19"/>
    <s v="02-02-02-006-009-01"/>
    <s v="Adquisición de servicios - Servicios de distribución de electricidad, y servicios de distribución de gas (por cuenta propia)"/>
    <s v="SERVICIO DE ENERGIA CIUDADELA. PERIODO: 5 ABRIL 2023 AL 5 MAYO 2023."/>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IA UNIDAD MAYO 2023"/>
    <s v="83101800"/>
    <s v="SOLICITUD DE INFORMACIÓN A LOS PROVEEDORES"/>
    <n v="1"/>
    <n v="12"/>
    <n v="16"/>
    <n v="1"/>
    <n v="43919938"/>
    <s v="GLOBAL"/>
    <s v="NO SOLICITADAS"/>
  </r>
  <r>
    <x v="14"/>
    <x v="19"/>
    <s v="02-02-02-006-009-01"/>
    <s v="Adquisición de servicios - Servicios de distribución de electricidad, y servicios de distribución de gas (por cuenta propia)"/>
    <s v="SERVICIO DE ENERGIA APTOS CIUDADELA"/>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IA UNIDAD."/>
    <s v="83101800"/>
    <s v="SOLICITUD DE INFORMACIÓN A LOS PROVEEDORES"/>
    <n v="1"/>
    <n v="12"/>
    <n v="16"/>
    <n v="1"/>
    <n v="34066652"/>
    <s v="GLOBAL"/>
    <s v="NO SOLICITADAS"/>
  </r>
  <r>
    <x v="14"/>
    <x v="19"/>
    <s v="02-02-02-006-009-01"/>
    <s v="Adquisición de servicios - Servicios de distribución de electricidad, y servicios de distribución de gas (por cuenta propia)"/>
    <s v="SERVICIO DE ENERGIA APTOS CUIDADELA - PERIODO: DEL 6 DE JUNIO AL 6 JULIO 2023"/>
    <s v="83101800"/>
    <s v="SOLICITUD DE INFORMACIÓN A LOS PROVEEDORES"/>
    <n v="1"/>
    <n v="12"/>
    <n v="16"/>
    <n v="1"/>
    <n v="110000"/>
    <s v="GLOBAL"/>
    <s v="NO SOLICITADAS"/>
  </r>
  <r>
    <x v="14"/>
    <x v="19"/>
    <s v="02-02-02-006-009-01"/>
    <s v="Adquisición de servicios - Servicios de distribución de electricidad, y servicios de distribución de gas (por cuenta propia)"/>
    <s v="SERVICIO DE ENERGIA UNIDAD"/>
    <s v="83101800"/>
    <s v="SOLICITUD DE INFORMACIÓN A LOS PROVEEDORES"/>
    <n v="1"/>
    <n v="12"/>
    <n v="16"/>
    <n v="1"/>
    <n v="56149120.25"/>
    <s v="GLOBAL"/>
    <s v="NO SOLICITADAS"/>
  </r>
  <r>
    <x v="14"/>
    <x v="19"/>
    <s v="02-02-02-006-009-01"/>
    <s v="Adquisición de servicios - Servicios de distribución de electricidad, y servicios de distribución de gas (por cuenta propia)"/>
    <s v="SERVICIO DE ENERGIA APTO CUIDADELA"/>
    <s v="83101800"/>
    <s v="SOLICITUD DE INFORMACIÓN A LOS PROVEEDORES"/>
    <n v="1"/>
    <n v="12"/>
    <n v="16"/>
    <n v="1"/>
    <n v="113600"/>
    <s v="GLOBAL"/>
    <s v="NO SOLICITADAS"/>
  </r>
  <r>
    <x v="14"/>
    <x v="19"/>
    <s v="02-02-02-006-009-01"/>
    <s v="Adquisición de servicios - Servicios de distribución de electricidad, y servicios de distribución de gas (por cuenta propia)"/>
    <s v="SERVICIO DE ENERGIA UNIDAD : CONVENCIONAL - SOLAR DEL PERIODO: AGOSTO 2023"/>
    <s v="83101800"/>
    <s v="SOLICITUD DE INFORMACIÓN A LOS PROVEEDORES"/>
    <n v="1"/>
    <n v="12"/>
    <n v="16"/>
    <n v="1"/>
    <n v="146927244"/>
    <s v="GLOBAL"/>
    <s v="NO SOLICITADAS"/>
  </r>
  <r>
    <x v="14"/>
    <x v="14"/>
    <s v="02-02-02-008-007-01-5"/>
    <s v="Adquisición de servicios - Servicios de mantenimiento y reparación de otra maquinaria y otro equipo"/>
    <s v="MANTENIMIENTO ESTUFA DE 6 PUESTOS CON HORNO_x000a_"/>
    <s v="73152106"/>
    <s v="MÍNIMA CUANTÍA"/>
    <n v="1"/>
    <n v="3"/>
    <n v="16"/>
    <n v="1"/>
    <n v="1190000"/>
    <s v="GLOBAL"/>
    <s v="NO SOLICITADAS"/>
  </r>
  <r>
    <x v="14"/>
    <x v="14"/>
    <s v="02-02-02-008-007-01-5"/>
    <s v="Adquisición de servicios - Servicios de mantenimiento y reparación de otra maquinaria y otro equipo"/>
    <s v="MANTENIMIENTO PLANCHA ASADORA"/>
    <s v="73152106"/>
    <s v="MÍNIMA CUANTÍA"/>
    <n v="1"/>
    <n v="3"/>
    <n v="16"/>
    <n v="1"/>
    <n v="416500"/>
    <s v="GLOBAL"/>
    <s v="NO SOLICITADAS"/>
  </r>
  <r>
    <x v="14"/>
    <x v="14"/>
    <s v="02-02-02-008-007-01-5"/>
    <s v="Adquisición de servicios - Servicios de mantenimiento y reparación de otra maquinaria y otro equipo"/>
    <s v="MANTENIMIENTO CELDAS SUBESTACION "/>
    <s v="73152108"/>
    <s v="MÍNIMA CUANTÍA"/>
    <n v="3"/>
    <n v="5"/>
    <n v="10"/>
    <n v="1"/>
    <n v="51289000"/>
    <s v="GLOBAL"/>
    <s v="NO SOLICITADAS"/>
  </r>
  <r>
    <x v="14"/>
    <x v="14"/>
    <s v="02-02-02-008-007-01-5"/>
    <s v="Adquisición de servicios - Servicios de mantenimiento y reparación de otra maquinaria y otro equipo"/>
    <s v="MANTENIMIENTO TRANSFORMADORES - ADICIÓN -"/>
    <s v="73152108"/>
    <s v="MÍNIMA CUANTÍA"/>
    <n v="0"/>
    <n v="0"/>
    <n v="10"/>
    <n v="1"/>
    <n v="1350000"/>
    <s v="GLOBAL"/>
    <s v="NO SOLICITADAS"/>
  </r>
  <r>
    <x v="14"/>
    <x v="14"/>
    <s v="02-02-02-008-007-01-5"/>
    <s v="Adquisición de servicios - Servicios de mantenimiento y reparación de otra maquinaria y otro equipo"/>
    <s v="MANTENIMIENTO TRANSFORMADORES - ADICIÓN -"/>
    <s v="73152108"/>
    <s v="MÍNIMA CUANTÍA"/>
    <n v="2"/>
    <n v="3"/>
    <n v="16"/>
    <n v="1"/>
    <n v="14339500"/>
    <s v="GLOBAL"/>
    <s v="NO SOLICITADAS"/>
  </r>
  <r>
    <x v="14"/>
    <x v="14"/>
    <s v="02-02-02-008-007-01-5"/>
    <s v="Adquisición de servicios - Servicios de mantenimiento y reparación de otra maquinaria y otro equipo"/>
    <s v="MANTENIMIENTO TRANSFORMADORES"/>
    <s v="73152108"/>
    <s v="MÍNIMA CUANTÍA"/>
    <n v="2"/>
    <n v="3"/>
    <n v="10"/>
    <n v="1"/>
    <n v="24258864"/>
    <s v="GLOBAL"/>
    <s v="NO SOLICITADAS"/>
  </r>
  <r>
    <x v="14"/>
    <x v="14"/>
    <s v="02-02-02-008-007-01-5"/>
    <s v="Adquisición de servicios - Servicios de mantenimiento y reparación de otra maquinaria y otro equipo"/>
    <s v="MANTENIMIENTO PLANTAS ELECTRICAS"/>
    <s v="73152108"/>
    <s v="MÍNIMA CUANTÍA"/>
    <n v="3"/>
    <n v="4"/>
    <n v="10"/>
    <n v="1"/>
    <n v="21546025.010000002"/>
    <s v="GLOBAL"/>
    <s v="NO SOLICITADAS"/>
  </r>
  <r>
    <x v="14"/>
    <x v="14"/>
    <s v="02-02-02-008-007-01-5"/>
    <s v="Adquisición de servicios - Servicios de mantenimiento y reparación de otra maquinaria y otro equipo"/>
    <s v="MANTENIMIENTO EQUIPO DE PERIFONEO CACOM-3 _x000a_"/>
    <s v="73152108"/>
    <s v="MÍNIMA CUANTÍA"/>
    <n v="2"/>
    <n v="4"/>
    <n v="16"/>
    <n v="1"/>
    <n v="1970000"/>
    <s v="GLOBAL"/>
    <s v="NO SOLICITADAS"/>
  </r>
  <r>
    <x v="14"/>
    <x v="14"/>
    <s v="02-02-02-008-007-01-5"/>
    <s v="Adquisición de servicios - Servicios de mantenimiento y reparación de otra maquinaria y otro equipo"/>
    <s v="MANTENIMIENTO EQUIPO DE PERIFONEO CACOM-3 _x000a_"/>
    <s v="73152108"/>
    <s v="MÍNIMA CUANTÍA"/>
    <n v="2"/>
    <n v="4"/>
    <n v="10"/>
    <n v="1"/>
    <n v="1600000"/>
    <s v="GLOBAL"/>
    <s v="NO SOLICITADAS"/>
  </r>
  <r>
    <x v="14"/>
    <x v="14"/>
    <s v="02-02-02-008-007-01-5"/>
    <s v="Adquisición de servicios - Servicios de mantenimiento y reparación de otra maquinaria y otro equipo"/>
    <s v="MANTENIMIENTO EQUIPOS DE AUDIO Y VIDEO DEL CACOM-3"/>
    <s v="73152108"/>
    <s v="MÍNIMA CUANTÍA"/>
    <n v="2"/>
    <n v="4"/>
    <n v="10"/>
    <n v="1"/>
    <n v="3570000"/>
    <s v="GLOBAL"/>
    <s v="NO SOLICITADAS"/>
  </r>
  <r>
    <x v="14"/>
    <x v="70"/>
    <s v="02-02-02-009-004-05"/>
    <s v="Adquisición de servicios - Servicios de saneamiento y similares"/>
    <s v="MANTENIMIENTO LAVADO Y DESINFECCIÓN DE TANQUES DE ALMACENAMIENTO DE AGUA POTABLE 500 LITROS_x000a_"/>
    <s v="76101503"/>
    <s v="MÍNIMA CUANTÍA"/>
    <n v="2"/>
    <n v="4"/>
    <n v="10"/>
    <n v="1"/>
    <n v="2380000"/>
    <s v="GLOBAL"/>
    <s v="NO SOLICITADAS"/>
  </r>
  <r>
    <x v="14"/>
    <x v="70"/>
    <s v="02-02-02-009-004-05"/>
    <s v="Adquisición de servicios - Servicios de saneamiento y similares"/>
    <s v="MANTENIMIENTO LAVADO Y DESINFECCIÓN DE TANQUES DE ALMACENAMIENTO DE AGUA POTABLE 1000 LITROS"/>
    <s v="76101503"/>
    <s v="MÍNIMA CUANTÍA"/>
    <n v="2"/>
    <n v="4"/>
    <n v="10"/>
    <n v="1"/>
    <n v="2975000"/>
    <s v="GLOBAL"/>
    <s v="NO SOLICITADAS"/>
  </r>
  <r>
    <x v="14"/>
    <x v="70"/>
    <s v="02-02-02-009-004-05"/>
    <s v="Adquisición de servicios - Servicios de saneamiento y similares"/>
    <s v="MANTENIMIENTO LAVADO Y DESINFECCIÓN DE TANQUES DE ALMACENAMIENTO DE AGUA POTABLE 2000 LITROS"/>
    <s v="76101503"/>
    <s v="MÍNIMA CUANTÍA"/>
    <n v="2"/>
    <n v="4"/>
    <n v="10"/>
    <n v="1"/>
    <n v="1142400"/>
    <s v="GLOBAL"/>
    <s v="NO SOLICITADAS"/>
  </r>
  <r>
    <x v="14"/>
    <x v="70"/>
    <s v="02-02-02-009-004-05"/>
    <s v="Adquisición de servicios - Servicios de saneamiento y similares"/>
    <s v="MANTENIMIENTO LAVADO Y DESINFECCIÓN DE TANQUES DE ALMACENAMIENTO DE AGUA POTABLE DE 5 M3"/>
    <s v="76101503"/>
    <s v="MÍNIMA CUANTÍA"/>
    <n v="2"/>
    <n v="4"/>
    <n v="10"/>
    <n v="1"/>
    <n v="856800"/>
    <s v="GLOBAL"/>
    <s v="NO SOLICITADAS"/>
  </r>
  <r>
    <x v="14"/>
    <x v="70"/>
    <s v="02-02-02-009-004-05"/>
    <s v="Adquisición de servicios - Servicios de saneamiento y similares"/>
    <s v="MANTENIMIENTO LAVADO Y DESINFECCIÓN DE TANQUES DE ALMACENAMIENTO DE AGUA POTABLE 25 M3"/>
    <s v="76101503"/>
    <s v="MÍNIMA CUANTÍA"/>
    <n v="2"/>
    <n v="4"/>
    <n v="10"/>
    <n v="1"/>
    <n v="2380000"/>
    <s v="GLOBAL"/>
    <s v="NO SOLICITADAS"/>
  </r>
  <r>
    <x v="14"/>
    <x v="15"/>
    <s v="02-02-02-008-005-03"/>
    <s v="Adquisición de servicios - Servicios de limpieza"/>
    <s v="SERVICIO DE LAVADO, DESINFECCIÓN Y SECADO DE SILLAS Y TAPETES DEL AUDITORIO AWATAWA"/>
    <s v="76111505"/>
    <s v="MÍNIMA CUANTÍA"/>
    <n v="2"/>
    <n v="4"/>
    <n v="16"/>
    <n v="1"/>
    <n v="3906000"/>
    <s v="GLOBAL"/>
    <s v="NO SOLICITADAS"/>
  </r>
  <r>
    <x v="14"/>
    <x v="77"/>
    <s v="08-03"/>
    <s v="Tasas y derechos administrativos"/>
    <s v="CERTIFICADO USO DEL SUELO"/>
    <s v="77102001"/>
    <s v="SOLICITUD DE INFORMACIÓN A LOS PROVEEDORES"/>
    <n v="1"/>
    <n v="12"/>
    <n v="10"/>
    <n v="1"/>
    <n v="438984"/>
    <s v="GLOBAL"/>
    <s v="NO SOLICITADAS"/>
  </r>
  <r>
    <x v="14"/>
    <x v="31"/>
    <s v="02-02-02-008-003-04-4"/>
    <s v="Adquisición de servicios - Servicios de ensayo y análisis técnicos"/>
    <s v="REVISION TECNOMECANICA"/>
    <s v="78181505"/>
    <s v="MÍNIMA CUANTÍA"/>
    <n v="1"/>
    <n v="11"/>
    <n v="16"/>
    <n v="1"/>
    <n v="8198812"/>
    <s v="GLOBAL"/>
    <s v="NO SOLICITADAS"/>
  </r>
  <r>
    <x v="14"/>
    <x v="14"/>
    <s v="02-02-02-008-007-01-4"/>
    <s v="Adquisición de servicios - Servicios de mantenimiento y reparación de maquinaria y equipo de transporte"/>
    <s v="MANTENIMIENTO DE VEHICULOS - AMARRE  V.F. 2024"/>
    <s v="78181507"/>
    <s v="MÍNIMA CUANTÍA"/>
    <n v="5"/>
    <n v="5"/>
    <n v="10"/>
    <n v="1"/>
    <n v="10000000"/>
    <s v="GLOBAL"/>
    <s v="SI EN TRAMITE"/>
  </r>
  <r>
    <x v="14"/>
    <x v="14"/>
    <s v="02-02-02-008-007-01-4"/>
    <s v="Adquisición de servicios - Servicios de mantenimiento y reparación de maquinaria y equipo de transporte"/>
    <s v="MANTENIMIENTO DE VEHICULOS VF 2023"/>
    <s v="78181507"/>
    <s v="MÍNIMA CUANTÍA"/>
    <n v="1"/>
    <n v="5"/>
    <n v="10"/>
    <n v="1"/>
    <n v="60000000"/>
    <s v="GLOBAL"/>
    <s v="SI APROBADAS"/>
  </r>
  <r>
    <x v="14"/>
    <x v="14"/>
    <s v="02-02-02-008-007-01-4"/>
    <s v="Adquisición de servicios - Servicios de mantenimiento y reparación de maquinaria y equipo de transporte"/>
    <s v="MANTENIMIENTO CAMIONETA -APOYO"/>
    <s v="78181507"/>
    <s v="MÍNIMA CUANTÍA"/>
    <n v="3"/>
    <n v="2"/>
    <n v="10"/>
    <n v="1"/>
    <n v="38000000"/>
    <s v="GLOBAL"/>
    <s v="SI EN TRAMITE"/>
  </r>
  <r>
    <x v="14"/>
    <x v="14"/>
    <s v="02-02-02-008-007-01-4"/>
    <s v="Adquisición de servicios - Servicios de mantenimiento y reparación de maquinaria y equipo de transporte"/>
    <s v="MANTENIMIENTO DE VEHICULOS -APOYO -"/>
    <s v="78181507"/>
    <s v="MÍNIMA CUANTÍA"/>
    <n v="5"/>
    <n v="5"/>
    <n v="10"/>
    <n v="1"/>
    <n v="17000000"/>
    <s v="GLOBAL"/>
    <s v="SI EN TRAMITE"/>
  </r>
  <r>
    <x v="14"/>
    <x v="67"/>
    <s v="02-02-02-005-004-02-4"/>
    <s v="Adquisición de servicios - Servicios generales de construcción de tuberías para la conducción de gas a larga distancia, líneas de comunicación y cables de poder"/>
    <s v="MANTENIMIENTO DE REDES ELECTRICAS"/>
    <s v="81102402"/>
    <s v="MÍNIMA CUANTÍA"/>
    <n v="2"/>
    <n v="3"/>
    <n v="10"/>
    <n v="1"/>
    <n v="7197120"/>
    <s v="GLOBAL"/>
    <s v="NO SOLICITADAS"/>
  </r>
  <r>
    <x v="14"/>
    <x v="14"/>
    <s v="02-02-02-008-007-01-5"/>
    <s v="Adquisición de servicios - Servicios de mantenimiento y reparación de otra maquinaria y otro equipo"/>
    <s v="MANTENIMIENTO RED DE VOZ Y DATOS"/>
    <s v="81111803"/>
    <s v="MÍNIMA CUANTÍA"/>
    <n v="2"/>
    <n v="4"/>
    <n v="10"/>
    <n v="1"/>
    <n v="23999999.73"/>
    <s v="GLOBAL"/>
    <s v="NO SOLICITADAS"/>
  </r>
  <r>
    <x v="14"/>
    <x v="31"/>
    <s v="02-02-02-008-003-09"/>
    <s v="Adquisición de servicios - Otros servicios profesionales y técnicos n. C. P."/>
    <s v="REALIZACIÓN DE ESTUDIOS Y PLANES AMBIENTALES"/>
    <s v="81151804"/>
    <s v="MÍNIMA CUANTÍA"/>
    <n v="1"/>
    <n v="3"/>
    <n v="10"/>
    <n v="1"/>
    <n v="19456500"/>
    <s v="GLOBAL"/>
    <s v="NO SOLICITADAS"/>
  </r>
  <r>
    <x v="14"/>
    <x v="67"/>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 AMARRE  V.F. 2024"/>
    <s v="83101506"/>
    <s v="SELECCIÓN ABREVIADA MENOR CUANTÍA"/>
    <n v="8"/>
    <n v="4"/>
    <n v="10"/>
    <n v="1"/>
    <n v="23369542"/>
    <s v="GLOBAL"/>
    <s v="SI APROBADAS"/>
  </r>
  <r>
    <x v="14"/>
    <x v="67"/>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
    <s v="83101506"/>
    <s v="SELECCIÓN ABREVIADA MENOR CUANTÍA"/>
    <n v="8"/>
    <n v="4"/>
    <n v="16"/>
    <n v="1"/>
    <n v="31237178"/>
    <s v="GLOBAL"/>
    <s v="SI APROBADAS"/>
  </r>
  <r>
    <x v="14"/>
    <x v="67"/>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_x000a_"/>
    <s v="83101506"/>
    <s v="SELECCIÓN ABREVIADA MENOR CUANTÍA"/>
    <n v="1"/>
    <n v="7"/>
    <n v="10"/>
    <n v="1"/>
    <n v="13689760"/>
    <s v="GLOBAL"/>
    <s v="SI APROBADAS"/>
  </r>
  <r>
    <x v="14"/>
    <x v="67"/>
    <s v="02-02-02-005-004-02-5"/>
    <s v="Adquisición de servicios - Servicios generales de construcción de tuberías y cables locales, y obras conexas"/>
    <s v="SERVICIO DE OPERACIÓN A TODO COSTO DE LA PLANTA DE TRATAMIENTO DE AGUA RESIDUAL Y CENTRO DE ENTRENAMIENTO ACUATICOS DE OFICIALES Y SUBOFICIALES, SERVICIO DE MANTENIMIENTO EN LA PLANTA DE TRATAMIENTO DE AGUA POTABLE. VF 2023_x000a_"/>
    <s v="83101506"/>
    <s v="SELECCIÓN ABREVIADA MENOR CUANTÍA"/>
    <n v="1"/>
    <n v="7"/>
    <n v="10"/>
    <n v="1"/>
    <n v="119943670"/>
    <s v="GLOBAL"/>
    <s v="SI APROBADAS"/>
  </r>
  <r>
    <x v="14"/>
    <x v="19"/>
    <s v="02-02-02-006-009-01"/>
    <s v="Adquisición de servicios - Servicios de distribución de electricidad, y servicios de distribución de gas (por cuenta propia)"/>
    <s v="SERVICIO DE GAS NATURAL PERIODO 24 OCTUBRE AL 22 NOVIEMBRE"/>
    <s v="83101601"/>
    <s v="SOLICITUD DE INFORMACIÓN A LOS PROVEEDORES"/>
    <n v="1"/>
    <n v="12"/>
    <n v="10"/>
    <n v="1"/>
    <n v="6108659"/>
    <s v="GLOBAL"/>
    <s v="NO SOLICITADAS"/>
  </r>
  <r>
    <x v="14"/>
    <x v="19"/>
    <s v="02-02-02-006-009-01"/>
    <s v="Adquisición de servicios - Servicios de distribución de electricidad, y servicios de distribución de gas (por cuenta propia)"/>
    <s v="SERVICIO DE GAS NATURAL MES ENERO (PERIODO 22/NOV - 23/DIC)"/>
    <s v="83101601"/>
    <s v="SOLICITUD DE INFORMACIÓN A LOS PROVEEDORES"/>
    <n v="1"/>
    <n v="12"/>
    <n v="10"/>
    <n v="1"/>
    <n v="7155906"/>
    <s v="GLOBAL"/>
    <s v="NO SOLICITADAS"/>
  </r>
  <r>
    <x v="14"/>
    <x v="19"/>
    <s v="02-02-02-006-009-01"/>
    <s v="Adquisición de servicios - Servicios de distribución de electricidad, y servicios de distribución de gas (por cuenta propia)"/>
    <s v="SERVICIO DE GAS UNIDAD DEL 24/DIC - 23/ENE"/>
    <s v="83101601"/>
    <s v="SOLICITUD DE INFORMACIÓN A LOS PROVEEDORES"/>
    <n v="1"/>
    <n v="12"/>
    <n v="10"/>
    <n v="1"/>
    <n v="7389506"/>
    <s v="GLOBAL"/>
    <s v="NO SOLICITADAS"/>
  </r>
  <r>
    <x v="14"/>
    <x v="19"/>
    <s v="02-02-02-006-009-01"/>
    <s v="Adquisición de servicios - Servicios de distribución de electricidad, y servicios de distribución de gas (por cuenta propia)"/>
    <s v="SERVICIO DE GAS DE LA UNIDAD. DEL 24 ENERO AL 22 FEBRERO 2023. FACTURA FEBRERO 2023."/>
    <s v="83101601"/>
    <s v="SOLICITUD DE INFORMACIÓN A LOS PROVEEDORES"/>
    <n v="1"/>
    <n v="12"/>
    <n v="10"/>
    <n v="1"/>
    <n v="7149854"/>
    <s v="GLOBAL"/>
    <s v="NO SOLICITADAS"/>
  </r>
  <r>
    <x v="14"/>
    <x v="19"/>
    <s v="02-02-02-006-009-01"/>
    <s v="Adquisición de servicios - Servicios de distribución de electricidad, y servicios de distribución de gas (por cuenta propia)"/>
    <s v="SERVICIO DE GAS UNIDAD"/>
    <s v="83101601"/>
    <s v="SOLICITUD DE INFORMACIÓN A LOS PROVEEDORES"/>
    <n v="1"/>
    <n v="12"/>
    <n v="10"/>
    <n v="1"/>
    <n v="7725884"/>
    <s v="GLOBAL"/>
    <s v="NO SOLICITADAS"/>
  </r>
  <r>
    <x v="14"/>
    <x v="19"/>
    <s v="02-02-02-006-009-01"/>
    <s v="Adquisición de servicios - Servicios de distribución de electricidad, y servicios de distribución de gas (por cuenta propia)"/>
    <s v="SERVICIO DE GAS UNIDAD. PERIODO: 25/MAR - 24/ABR 2023"/>
    <s v="83101601"/>
    <s v="SOLICITUD DE INFORMACIÓN A LOS PROVEEDORES"/>
    <n v="1"/>
    <n v="12"/>
    <n v="10"/>
    <n v="1"/>
    <n v="7214087"/>
    <s v="GLOBAL"/>
    <s v="NO SOLICITADAS"/>
  </r>
  <r>
    <x v="14"/>
    <x v="19"/>
    <s v="02-02-02-006-009-01"/>
    <s v="Adquisición de servicios - Servicios de distribución de electricidad, y servicios de distribución de gas (por cuenta propia)"/>
    <s v="REVISIONES PERIODICAS DE INSTALACIONES INTERNAS DE GAS APTOS CIUDADELA 20 DE JULIO."/>
    <s v="83101601"/>
    <s v="SOLICITUD DE INFORMACIÓN A LOS PROVEEDORES"/>
    <n v="1"/>
    <n v="12"/>
    <n v="10"/>
    <n v="1"/>
    <n v="870098"/>
    <s v="GLOBAL"/>
    <s v="NO SOLICITADAS"/>
  </r>
  <r>
    <x v="14"/>
    <x v="19"/>
    <s v="02-02-02-006-009-01"/>
    <s v="Adquisición de servicios - Servicios de distribución de electricidad, y servicios de distribución de gas (por cuenta propia)"/>
    <s v="SERVICIO DE GAS UNIDAD. PERIODO: 25/ABR - 25/MAY 2023"/>
    <s v="83101601"/>
    <s v="SOLICITUD DE INFORMACIÓN A LOS PROVEEDORES"/>
    <n v="1"/>
    <n v="12"/>
    <n v="10"/>
    <n v="1"/>
    <n v="7719461"/>
    <s v="GLOBAL"/>
    <s v="NO SOLICITADAS"/>
  </r>
  <r>
    <x v="14"/>
    <x v="19"/>
    <s v="02-02-02-006-009-01"/>
    <s v="Adquisición de servicios - Servicios de distribución de electricidad, y servicios de distribución de gas (por cuenta propia)"/>
    <s v="SERVICIO GAS NATURAL 26/MAY - 23/JUN"/>
    <s v="83101601"/>
    <s v="SOLICITUD DE INFORMACIÓN A LOS PROVEEDORES"/>
    <n v="1"/>
    <n v="12"/>
    <n v="10"/>
    <n v="1"/>
    <n v="6508055"/>
    <s v="GLOBAL"/>
    <s v="NO SOLICITADAS"/>
  </r>
  <r>
    <x v="14"/>
    <x v="19"/>
    <s v="02-02-02-006-009-01"/>
    <s v="Adquisición de servicios - Servicios de distribución de electricidad, y servicios de distribución de gas (por cuenta propia)"/>
    <s v="SERVICIO DE GAS UNIDAD"/>
    <s v="83101601"/>
    <s v="SOLICITUD DE INFORMACIÓN A LOS PROVEEDORES"/>
    <n v="1"/>
    <n v="12"/>
    <n v="10"/>
    <n v="1"/>
    <n v="5905083"/>
    <s v="GLOBAL"/>
    <s v="NO SOLICITADAS"/>
  </r>
  <r>
    <x v="14"/>
    <x v="19"/>
    <s v="02-02-02-006-009-01"/>
    <s v="Adquisición de servicios - Servicios de distribución de electricidad, y servicios de distribución de gas (por cuenta propia)"/>
    <s v="SERVICIO DE GAS UNIDAD"/>
    <s v="83101601"/>
    <s v="SOLICITUD DE INFORMACIÓN A LOS PROVEEDORES"/>
    <n v="1"/>
    <n v="12"/>
    <n v="10"/>
    <n v="1"/>
    <n v="5678672"/>
    <s v="GLOBAL"/>
    <s v="NO SOLICITADAS"/>
  </r>
  <r>
    <x v="14"/>
    <x v="19"/>
    <s v="02-02-02-006-009-01"/>
    <s v="Adquisición de servicios - Servicios de distribución de electricidad, y servicios de distribución de gas (por cuenta propia)"/>
    <s v="SERVICIO DE GAS UNIDAD"/>
    <s v="83101601"/>
    <s v="SOLICITUD DE INFORMACIÓN A LOS PROVEEDORES"/>
    <n v="1"/>
    <n v="12"/>
    <n v="10"/>
    <n v="1"/>
    <n v="5634483"/>
    <s v="GLOBAL"/>
    <s v="NO SOLICITADAS"/>
  </r>
  <r>
    <x v="14"/>
    <x v="19"/>
    <s v="02-02-02-006-009-01"/>
    <s v="Adquisición de servicios - Servicios de distribución de electricidad, y servicios de distribución de gas (por cuenta propia)"/>
    <s v="SERVICIO GAS UNIDAD PERIODO: AGOSTO 2023"/>
    <s v="83101601"/>
    <s v="SOLICITUD DE INFORMACIÓN A LOS PROVEEDORES"/>
    <n v="1"/>
    <n v="12"/>
    <n v="10"/>
    <n v="1"/>
    <n v="6253003"/>
    <s v="GLOBAL"/>
    <s v="NO SOLICITADAS"/>
  </r>
  <r>
    <x v="14"/>
    <x v="20"/>
    <s v="02-02-02-008-004-01"/>
    <s v="Adquisición de servicios - Servicios de telefonía y otras telecomunicaciones"/>
    <s v="SERVICIO PBX DE LA UNIDAD - ENERO PERIODO DICIEMBRE"/>
    <s v="83111501"/>
    <s v="SOLICITUD DE INFORMACIÓN A LOS PROVEEDORES"/>
    <n v="1"/>
    <n v="12"/>
    <n v="16"/>
    <n v="1"/>
    <n v="922250"/>
    <s v="GLOBAL"/>
    <s v="NO SOLICITADAS"/>
  </r>
  <r>
    <x v="14"/>
    <x v="20"/>
    <s v="02-02-02-008-004-01"/>
    <s v="Adquisición de servicios - Servicios de telefonía y otras telecomunicaciones"/>
    <s v="SERVICIO DE TELEFONIA FIJA UNIDAD DEL 01 AL 31 ENERO 2023"/>
    <s v="83111501"/>
    <s v="SOLICITUD DE INFORMACIÓN A LOS PROVEEDORES"/>
    <n v="1"/>
    <n v="12"/>
    <n v="16"/>
    <n v="1"/>
    <n v="922250"/>
    <s v="GLOBAL"/>
    <s v="NO SOLICITADAS"/>
  </r>
  <r>
    <x v="14"/>
    <x v="20"/>
    <s v="02-02-02-008-004-01"/>
    <s v="Adquisición de servicios - Servicios de telefonía y otras telecomunicaciones"/>
    <s v="SERVICIO DE TELEFONÍA FIJA DEL 01 AL 28 DE FEBRERO 2023. FACTURA DEL MES DE MARZO 2023."/>
    <s v="83111501"/>
    <s v="SOLICITUD DE INFORMACIÓN A LOS PROVEEDORES"/>
    <n v="1"/>
    <n v="12"/>
    <n v="16"/>
    <n v="1"/>
    <n v="922250"/>
    <s v="GLOBAL"/>
    <s v="NO SOLICITADAS"/>
  </r>
  <r>
    <x v="14"/>
    <x v="20"/>
    <s v="02-02-02-008-004-01"/>
    <s v="Adquisición de servicios - Servicios de telefonía y otras telecomunicaciones"/>
    <s v="SERVICIO DE PBX UNIDAD"/>
    <s v="83111501"/>
    <s v="SOLICITUD DE INFORMACIÓN A LOS PROVEEDORES"/>
    <n v="1"/>
    <n v="12"/>
    <n v="16"/>
    <n v="1"/>
    <n v="922250"/>
    <s v="GLOBAL"/>
    <s v="NO SOLICITADAS"/>
  </r>
  <r>
    <x v="14"/>
    <x v="20"/>
    <s v="02-02-02-008-004-01"/>
    <s v="Adquisición de servicios - Servicios de telefonía y otras telecomunicaciones"/>
    <s v="SERVICIO DE TELEFONIA PBX UNIDAD DEL 01 AL 30 DE ABRIL 2023"/>
    <s v="83111501"/>
    <s v="SOLICITUD DE INFORMACIÓN A LOS PROVEEDORES"/>
    <n v="1"/>
    <n v="12"/>
    <n v="16"/>
    <n v="1"/>
    <n v="922250"/>
    <s v="GLOBAL"/>
    <s v="NO SOLICITADAS"/>
  </r>
  <r>
    <x v="14"/>
    <x v="20"/>
    <s v="02-02-02-008-004-01"/>
    <s v="Adquisición de servicios - Servicios de telefonía y otras telecomunicaciones"/>
    <s v="SERVICIO DE TELEFONIA FIJA UNIDAD. DEL 01 AL 31 DE MAYO 2023."/>
    <s v="83111501"/>
    <s v="SOLICITUD DE INFORMACIÓN A LOS PROVEEDORES"/>
    <n v="1"/>
    <n v="12"/>
    <n v="16"/>
    <n v="1"/>
    <n v="922250"/>
    <s v="GLOBAL"/>
    <s v="NO SOLICITADAS"/>
  </r>
  <r>
    <x v="14"/>
    <x v="20"/>
    <s v="02-02-02-008-004-01"/>
    <s v="Adquisición de servicios - Servicios de telefonía y otras telecomunicaciones"/>
    <s v="SERVICIO DE TELEFONIA FIJA JUN1-30 JUN"/>
    <s v="83111501"/>
    <s v="SOLICITUD DE INFORMACIÓN A LOS PROVEEDORES"/>
    <n v="1"/>
    <n v="12"/>
    <n v="16"/>
    <n v="1"/>
    <n v="922250"/>
    <s v="GLOBAL"/>
    <s v="NO SOLICITADAS"/>
  </r>
  <r>
    <x v="14"/>
    <x v="20"/>
    <s v="02-02-02-008-004-01"/>
    <s v="Adquisición de servicios - Servicios de telefonía y otras telecomunicaciones"/>
    <s v="SERVICIO DE TELEFONIA FIJA - DEL 01 AL 31 DE JULIO 2023"/>
    <s v="83111501"/>
    <s v="SOLICITUD DE INFORMACIÓN A LOS PROVEEDORES"/>
    <n v="1"/>
    <n v="12"/>
    <n v="16"/>
    <n v="1"/>
    <n v="83047"/>
    <s v="GLOBAL"/>
    <s v="NO SOLICITADAS"/>
  </r>
  <r>
    <x v="14"/>
    <x v="20"/>
    <s v="02-02-02-008-004-01"/>
    <s v="Adquisición de servicios - Servicios de telefonía y otras telecomunicaciones"/>
    <s v="SERVICIO DE TELEFONIA FIJA (PBX) CORRESPONDIENTE AL MES DE AGOSTO 2023"/>
    <s v="83111501"/>
    <s v="SOLICITUD DE INFORMACIÓN A LOS PROVEEDORES"/>
    <n v="1"/>
    <n v="12"/>
    <n v="16"/>
    <n v="1"/>
    <n v="922812"/>
    <s v="GLOBAL"/>
    <s v="NO SOLICITADAS"/>
  </r>
  <r>
    <x v="14"/>
    <x v="20"/>
    <s v="02-02-02-008-004-01"/>
    <s v="Adquisición de servicios - Servicios de telefonía y otras telecomunicaciones"/>
    <s v="PAGO SERVICIO DE TELEFONÍA FIJA FACT.MCL51602941"/>
    <s v="83111501"/>
    <s v="SOLICITUD DE INFORMACIÓN A LOS PROVEEDORES"/>
    <n v="1"/>
    <n v="12"/>
    <n v="16"/>
    <n v="1"/>
    <n v="922250"/>
    <s v="GLOBAL"/>
    <s v="NO SOLICITADAS"/>
  </r>
  <r>
    <x v="14"/>
    <x v="20"/>
    <s v="02-02-02-008-004-01"/>
    <s v="Adquisición de servicios - Servicios de telefonía y otras telecomunicaciones"/>
    <s v="SERVICIO DE TELEFONIA FIJA UNIDAD"/>
    <s v="83111501"/>
    <s v="SOLICITUD DE INFORMACIÓN A LOS PROVEEDORES"/>
    <n v="1"/>
    <n v="12"/>
    <n v="16"/>
    <n v="1"/>
    <n v="928883"/>
    <s v="GLOBAL"/>
    <s v="NO SOLICITADAS"/>
  </r>
  <r>
    <x v="14"/>
    <x v="20"/>
    <s v="02-02-02-008-004-01"/>
    <s v="Adquisición de servicios - Servicios de telefonía y otras telecomunicaciones"/>
    <s v="SERVICIO DE TELEFONIA FIJA"/>
    <s v="83111501"/>
    <s v="SOLICITUD DE INFORMACIÓN A LOS PROVEEDORES"/>
    <n v="1"/>
    <n v="12"/>
    <n v="16"/>
    <n v="1"/>
    <n v="937972"/>
    <s v="GLOBAL"/>
    <s v="NO SOLICITADAS"/>
  </r>
  <r>
    <x v="14"/>
    <x v="77"/>
    <s v="08-03"/>
    <s v="Tasas y derechos administrativos"/>
    <s v="PAGO EVALUACION AGUAS SUBTERRÁNEAS SEGUN SEGUN AUTO 000053 DE MARZO 6 DE 2023"/>
    <s v="93151510"/>
    <s v="SOLICITUD DE INFORMACIÓN A LOS PROVEEDORES"/>
    <n v="1"/>
    <n v="12"/>
    <n v="10"/>
    <n v="1"/>
    <n v="9322285"/>
    <s v="GLOBAL"/>
    <s v="NO SOLICITADAS"/>
  </r>
  <r>
    <x v="14"/>
    <x v="77"/>
    <s v="08-03"/>
    <s v="Tasas y derechos administrativos"/>
    <s v="PAGO TASAS RETRIBUTIVAS DE ENERO A DICIEMBRE 2022."/>
    <s v="93151510"/>
    <s v="SOLICITUD DE INFORMACIÓN A LOS PROVEEDORES"/>
    <n v="1"/>
    <n v="12"/>
    <n v="10"/>
    <n v="1"/>
    <n v="795294"/>
    <s v="GLOBAL"/>
    <s v="NO SOLICITADAS"/>
  </r>
  <r>
    <x v="14"/>
    <x v="76"/>
    <s v="08-01-02-006"/>
    <s v="Impuestos - Impuesto sobre vehículos automotores"/>
    <s v="IMPUESTOS VEHICULOS"/>
    <s v="93161601"/>
    <s v="SOLICITUD DE INFORMACIÓN A LOS PROVEEDORES"/>
    <n v="1"/>
    <n v="12"/>
    <n v="10"/>
    <n v="1"/>
    <n v="724100"/>
    <s v="GLOBAL"/>
    <s v="NO SOLICITADAS"/>
  </r>
  <r>
    <x v="14"/>
    <x v="73"/>
    <s v="08-01-02-001"/>
    <s v="Impuestos - Impuesto predial"/>
    <s v="IMPUESTO PREDIAL UNIFICADO DE LA CIUDAD DE BARRANQUILLA. PERIODO:2023"/>
    <s v="93161602"/>
    <s v="SOLICITUD DE INFORMACIÓN A LOS PROVEEDORES"/>
    <n v="1"/>
    <n v="12"/>
    <n v="10"/>
    <n v="1"/>
    <n v="3931200"/>
    <s v="GLOBAL"/>
    <s v="NO SOLICITADAS"/>
  </r>
  <r>
    <x v="14"/>
    <x v="73"/>
    <s v="08-01-02-001"/>
    <s v="Impuestos - Impuesto predial"/>
    <s v="PAGO IMPUESTO PREDIAL UNIFICADO 2023 - MUNICIPIO DE JUAN DE ACOSTA"/>
    <s v="93161602"/>
    <s v="SOLICITUD DE INFORMACIÓN A LOS PROVEEDORES"/>
    <n v="1"/>
    <n v="12"/>
    <n v="10"/>
    <n v="1"/>
    <n v="536508"/>
    <s v="GLOBAL"/>
    <s v="NO SOLICITADAS"/>
  </r>
  <r>
    <x v="14"/>
    <x v="73"/>
    <s v="08-01-02-001"/>
    <s v="Impuestos - Impuesto predial"/>
    <s v="PAGO IMPUESTO PREDIAL UNIFICADO 2023 - MUNICIPIO DE MALAMBO."/>
    <s v="93161602"/>
    <s v="SOLICITUD DE INFORMACIÓN A LOS PROVEEDORES"/>
    <n v="1"/>
    <n v="12"/>
    <n v="10"/>
    <n v="1"/>
    <n v="12353659"/>
    <s v="GLOBAL"/>
    <s v="NO SOLICITADAS"/>
  </r>
  <r>
    <x v="14"/>
    <x v="73"/>
    <s v="08-01-02-001"/>
    <s v="Impuestos - Impuesto predial"/>
    <s v="IMPUESTO PREDIAL SOLEDAD 2023 - MATRICULA INMOBILIARIA 041-12343."/>
    <s v="93161602"/>
    <s v="SOLICITUD DE INFORMACIÓN A LOS PROVEEDORES"/>
    <n v="1"/>
    <n v="12"/>
    <n v="10"/>
    <n v="1"/>
    <n v="189247450"/>
    <s v="GLOBAL"/>
    <s v="NO SOLICITADAS"/>
  </r>
  <r>
    <x v="14"/>
    <x v="15"/>
    <s v="02-02-02-008-005-03"/>
    <s v="Adquisición de servicios - Servicios de limpieza"/>
    <s v="LOS SERVICIOS DE ESPECIALISTAS EN CONTROL Y ERRADICACIÓN DE PLAGAS (FUMIGACIÓN Y DESRATIZACIÓN EN TODOS LOS SECTORES ADMINISTRATIVOS Y RESIDENCIALES  DE LA UNIDAD _x000a_"/>
    <s v="25175000"/>
    <s v="MÍNIMA CUANTÍA"/>
    <n v="2"/>
    <n v="9"/>
    <n v="10"/>
    <n v="1"/>
    <n v="10503297"/>
    <s v="GLOBAL"/>
    <s v="NO SOLICITADAS"/>
  </r>
  <r>
    <x v="14"/>
    <x v="67"/>
    <s v="02-02-02-005-004-05"/>
    <s v="Adquisición de servicios - Servicios especiales de construcción"/>
    <s v="SERVICIO DE MANO OBRA CON CUADRILLAS V. F. - 2023_x000a_"/>
    <s v="72101500"/>
    <s v="MÍNIMA CUANTÍA"/>
    <n v="1"/>
    <n v="9"/>
    <n v="10"/>
    <n v="1"/>
    <n v="84000000"/>
    <s v="GLOBAL"/>
    <s v="SI APROBADAS"/>
  </r>
  <r>
    <x v="14"/>
    <x v="67"/>
    <s v="02-02-02-005-004-05"/>
    <s v="Adquisición de servicios - Servicios especiales de construcción"/>
    <s v="SERVICIO DE MANO OBRA CON CUADRILLAS "/>
    <s v="72101500"/>
    <s v="MÍNIMA CUANTÍA"/>
    <n v="1"/>
    <n v="9"/>
    <n v="16"/>
    <n v="1"/>
    <n v="1569982"/>
    <s v="GLOBAL"/>
    <s v="SI APROBADAS"/>
  </r>
  <r>
    <x v="14"/>
    <x v="67"/>
    <s v="02-02-02-005-004-05"/>
    <s v="Adquisición de servicios - Servicios especiales de construcción"/>
    <s v="SERVICIO DE MANO OBRA CON CUADRILLAS "/>
    <s v="72101500"/>
    <s v="MÍNIMA CUANTÍA"/>
    <n v="10"/>
    <n v="2"/>
    <n v="10"/>
    <n v="1"/>
    <n v="16555087"/>
    <s v="GLOBAL"/>
    <s v="SI EN TRAMITE"/>
  </r>
  <r>
    <x v="14"/>
    <x v="67"/>
    <s v="02-02-02-005-004-05"/>
    <s v="Adquisición de servicios - Servicios especiales de construcción"/>
    <s v="SERVICIO DE MANO OBRA CON CUADRILLAS -AMARRE 2024"/>
    <s v="72101500"/>
    <s v="MÍNIMA CUANTÍA"/>
    <n v="10"/>
    <n v="2"/>
    <n v="10"/>
    <n v="1"/>
    <n v="14000000"/>
    <s v="GLOBAL"/>
    <s v="SI EN TRAMITE"/>
  </r>
  <r>
    <x v="14"/>
    <x v="67"/>
    <s v="02-02-02-005-004-01-2"/>
    <s v="Adquisición de servicios - Servicios generales de construcción de edificaciones no residenciales"/>
    <s v="ADECUACION ESPACIO PARA INSTALACION DE CUARTOS FRIOS CASINO OFICIALES Y SUBOFICIALES"/>
    <s v="72102900"/>
    <s v="SELECCIÓN ABREVIADA MENOR CUANTÍA"/>
    <n v="2"/>
    <n v="5"/>
    <n v="10"/>
    <n v="1"/>
    <n v="248916282.73999998"/>
    <s v="GLOBAL"/>
    <s v="NO SOLICITADAS"/>
  </r>
  <r>
    <x v="14"/>
    <x v="67"/>
    <s v="02-02-02-005-004-01-1"/>
    <s v="Adquisición de servicios - Servicios generales de construcción de edificaciones residenciales"/>
    <s v="MANTENIMIENTO RECUPERATIVO  INFRAESTRUCTURA Y EQUIPOS NO AERONÁUTICOS ALOJAMIENTOS MILITARES CASADOS DEL CACOM3 - APOYO_x000a__x000a_"/>
    <s v="72102900"/>
    <s v="SELECCIÓN ABREVIADA MENOR CUANTÍA"/>
    <n v="2"/>
    <n v="5"/>
    <n v="10"/>
    <n v="1"/>
    <n v="242475052.93000001"/>
    <s v="GLOBAL"/>
    <s v="NO SOLICITADAS"/>
  </r>
  <r>
    <x v="14"/>
    <x v="67"/>
    <s v="02-02-02-005-004-02-5"/>
    <s v="Adquisición de servicios - Servicios generales de construcción de tuberías y cables locales, y obras conexas"/>
    <s v="MANTENIMIENTO DE REDES DE ACUEDUCTO  -_x000a_"/>
    <s v="72103300"/>
    <s v="MÍNIMA CUANTÍA"/>
    <n v="2"/>
    <n v="4"/>
    <n v="10"/>
    <n v="1"/>
    <n v="7934917.6200000001"/>
    <s v="GLOBAL"/>
    <s v="NO SOLICITADAS"/>
  </r>
  <r>
    <x v="14"/>
    <x v="67"/>
    <s v="02-02-02-005-004-01-2"/>
    <s v="Adquisición de servicios - Servicios generales de construcción de edificaciones no residenciales"/>
    <s v="MANTENIMIENTO MALLA PERIMETRAL"/>
    <s v="72103300"/>
    <s v="SELECCIÓN ABREVIADA MENOR CUANTÍA"/>
    <n v="2"/>
    <n v="5"/>
    <n v="10"/>
    <n v="1"/>
    <n v="103126142.38000001"/>
    <s v="GLOBAL"/>
    <s v="NO SOLICITADAS"/>
  </r>
  <r>
    <x v="14"/>
    <x v="14"/>
    <s v="02-02-02-008-007-02-9"/>
    <s v="Adquisición de servicios - Servicios de mantenimiento y reparación de otros bienes n. C. P."/>
    <s v="SERVICIO DE MANTENIMIENTO DE LAS MAQUINAS DEL GIMNASIO"/>
    <s v="72151800"/>
    <s v="MÍNIMA CUANTÍA"/>
    <n v="2"/>
    <n v="4"/>
    <n v="16"/>
    <n v="1"/>
    <n v="2331517"/>
    <s v="GLOBAL"/>
    <s v="NO SOLICITADAS"/>
  </r>
  <r>
    <x v="14"/>
    <x v="15"/>
    <s v="02-02-02-008-005-09-7"/>
    <s v="Adquisición de servicios - Servicios de mantenimiento y cuidado del paisaje"/>
    <s v="SERVICIO DE JARDINERIA Y PODA - ADICIÓN"/>
    <s v="70111703"/>
    <s v="MÍNIMA CUANTÍA"/>
    <n v="1"/>
    <n v="9"/>
    <n v="16"/>
    <n v="1"/>
    <n v="226264"/>
    <s v="GLOBAL"/>
    <s v="SI APROBADAS"/>
  </r>
  <r>
    <x v="14"/>
    <x v="15"/>
    <s v="02-02-02-008-005-09-7"/>
    <s v="Adquisición de servicios - Servicios de mantenimiento y cuidado del paisaje"/>
    <s v="SERVICIO DE JARDINERIA Y PODA - ADICIÓN"/>
    <s v="70111703"/>
    <s v="SELECCIÓN ABREVIADA - ACUERDO MARCO"/>
    <n v="1"/>
    <n v="9"/>
    <n v="10"/>
    <n v="1"/>
    <n v="6935336"/>
    <s v="GLOBAL"/>
    <s v="SI APROBADAS"/>
  </r>
  <r>
    <x v="14"/>
    <x v="15"/>
    <s v="02-02-02-008-005-03"/>
    <s v="Adquisición de servicios - Servicios de limpieza"/>
    <s v="SERVICIO DE ASEO PARA EL CACOM-3 "/>
    <s v="76111500"/>
    <s v="SELECCIÓN ABREVIADA - ACUERDO MARCO"/>
    <n v="1"/>
    <n v="9"/>
    <n v="16"/>
    <n v="1"/>
    <n v="3040841"/>
    <s v="GLOBAL"/>
    <s v="SI APROBADAS"/>
  </r>
  <r>
    <x v="14"/>
    <x v="15"/>
    <s v="02-02-02-008-005-03"/>
    <s v="Adquisición de servicios - Servicios de limpieza"/>
    <s v="SERVICIO DE ASEO PARA EL CACOM-3 -"/>
    <s v="76111500"/>
    <s v="SELECCIÓN ABREVIADA - ACUERDO MARCO"/>
    <n v="6"/>
    <n v="6"/>
    <n v="10"/>
    <n v="1"/>
    <n v="89252449.769999996"/>
    <s v="GLOBAL"/>
    <s v="SI APROBADAS"/>
  </r>
  <r>
    <x v="14"/>
    <x v="15"/>
    <s v="02-02-02-008-005-03"/>
    <s v="Adquisición de servicios - Servicios de limpieza"/>
    <s v="SERVICIO DE ASEO PARA EL CACOM-3 V.F 2023_x000a_"/>
    <s v="76111500"/>
    <s v="SELECCIÓN ABREVIADA - ACUERDO MARCO"/>
    <n v="1"/>
    <n v="5"/>
    <n v="10"/>
    <n v="1"/>
    <n v="85297042.799999997"/>
    <s v="GLOBAL"/>
    <s v="SI APROBADAS"/>
  </r>
  <r>
    <x v="14"/>
    <x v="70"/>
    <s v="02-02-02-009-004-03"/>
    <s v="Adquisición de servicios - Servicios de tratamiento y disposición de desechos"/>
    <s v="SERVICIOS DE TRANSPORTE Y DISPOSICIÓN DE LOS RESIDUOS PELIGROSOS"/>
    <s v="76121900"/>
    <s v="MÍNIMA CUANTÍA"/>
    <n v="2"/>
    <n v="10"/>
    <n v="10"/>
    <n v="1"/>
    <n v="7996800"/>
    <s v="GLOBAL"/>
    <s v="NO SOLICITADAS"/>
  </r>
  <r>
    <x v="14"/>
    <x v="16"/>
    <s v="02-02-02-006-004"/>
    <s v="Adquisición de servicios - Servicios de transporte de pasajeros"/>
    <s v="PASAJES TERRESTRES NACIONALES - AMARRE V.F. 2024"/>
    <s v="78111800"/>
    <s v="MÍNIMA CUANTÍA"/>
    <n v="2"/>
    <n v="10"/>
    <n v="10"/>
    <n v="1"/>
    <n v="2730000"/>
    <s v="GLOBAL"/>
    <s v="NO SOLICITADAS"/>
  </r>
  <r>
    <x v="14"/>
    <x v="16"/>
    <s v="02-02-02-006-004"/>
    <s v="Adquisición de servicios - Servicios de transporte de pasajeros"/>
    <s v="PASAJES TERRESTRES NACIONALES"/>
    <s v="78111800"/>
    <s v="MÍNIMA CUANTÍA"/>
    <n v="2"/>
    <n v="10"/>
    <n v="10"/>
    <n v="1"/>
    <n v="13500000"/>
    <s v="GLOBAL"/>
    <s v="NO SOLICITADAS"/>
  </r>
  <r>
    <x v="14"/>
    <x v="70"/>
    <s v="02-02-02-009-004-01"/>
    <s v="Adquisición de servicios - Servicios de alcantarillado, servicios de limpieza, tratamiento de aguas residuales y tanques sépticos"/>
    <s v="SERVICIO DE ASEO, ACUEDUCTO Y ALCANTARILLADO APTOS CIUDADELA"/>
    <s v="76121500"/>
    <s v="SOLICITUD DE INFORMACIÓN A LOS PROVEEDORES"/>
    <n v="1"/>
    <n v="12"/>
    <n v="10"/>
    <n v="1"/>
    <n v="387856"/>
    <s v="GLOBAL"/>
    <s v="NO SOLICITADAS"/>
  </r>
  <r>
    <x v="14"/>
    <x v="70"/>
    <s v="02-02-02-009-004-01"/>
    <s v="Adquisición de servicios - Servicios de alcantarillado, servicios de limpieza, tratamiento de aguas residuales y tanques sépticos"/>
    <s v="SERVICIO DE ASEO UNIDAD"/>
    <s v="76121500"/>
    <s v="SOLICITUD DE INFORMACIÓN A LOS PROVEEDORES"/>
    <n v="1"/>
    <n v="12"/>
    <n v="10"/>
    <n v="1"/>
    <n v="3957149.8"/>
    <s v="GLOBAL"/>
    <s v="NO SOLICITADAS"/>
  </r>
  <r>
    <x v="14"/>
    <x v="70"/>
    <s v="02-02-02-009-004-01"/>
    <s v="Adquisición de servicios - Servicios de alcantarillado, servicios de limpieza, tratamiento de aguas residuales y tanques sépticos"/>
    <s v="SERVICIO DE ASEO, ALCANTARILLADO Y ACUEDUCTO CUIDADELA."/>
    <s v="76121500"/>
    <s v="SOLICITUD DE INFORMACIÓN A LOS PROVEEDORES"/>
    <n v="1"/>
    <n v="12"/>
    <n v="10"/>
    <n v="1"/>
    <n v="337403"/>
    <s v="GLOBAL"/>
    <s v="NO SOLICITADAS"/>
  </r>
  <r>
    <x v="14"/>
    <x v="70"/>
    <s v="02-02-02-009-004-01"/>
    <s v="Adquisición de servicios - Servicios de alcantarillado, servicios de limpieza, tratamiento de aguas residuales y tanques sépticos"/>
    <s v="SERVICIO DE ASEO DE LA UNIDAD. PERIODO: 01 AL 31 DIC 2022."/>
    <s v="76121500"/>
    <s v="SOLICITUD DE INFORMACIÓN A LOS PROVEEDORES"/>
    <n v="1"/>
    <n v="12"/>
    <n v="10"/>
    <n v="1"/>
    <n v="4327680"/>
    <s v="GLOBAL"/>
    <s v="NO SOLICITADAS"/>
  </r>
  <r>
    <x v="14"/>
    <x v="70"/>
    <s v="02-02-02-009-004-01"/>
    <s v="Adquisición de servicios - Servicios de alcantarillado, servicios de limpieza, tratamiento de aguas residuales y tanques sépticos"/>
    <s v="SERVICIO DE ASEO, ACUEDUCTO Y ALCANTARILLADO APARTAMENTOS CUIDADELA."/>
    <s v="76121500"/>
    <s v="SOLICITUD DE INFORMACIÓN A LOS PROVEEDORES"/>
    <n v="1"/>
    <n v="12"/>
    <n v="10"/>
    <n v="1"/>
    <n v="365771"/>
    <s v="GLOBAL"/>
    <s v="NO SOLICITADAS"/>
  </r>
  <r>
    <x v="14"/>
    <x v="70"/>
    <s v="02-02-02-009-004-01"/>
    <s v="Adquisición de servicios - Servicios de alcantarillado, servicios de limpieza, tratamiento de aguas residuales y tanques sépticos"/>
    <s v="SERVICIO DE ASEO UNIDAD. DEL 01 AL 30 DE ENERO 2023."/>
    <s v="76121500"/>
    <s v="SOLICITUD DE INFORMACIÓN A LOS PROVEEDORES"/>
    <n v="1"/>
    <n v="12"/>
    <n v="10"/>
    <n v="1"/>
    <n v="4404770"/>
    <s v="GLOBAL"/>
    <s v="NO SOLICITADAS"/>
  </r>
  <r>
    <x v="14"/>
    <x v="70"/>
    <s v="02-02-02-009-004-01"/>
    <s v="Adquisición de servicios - Servicios de alcantarillado, servicios de limpieza, tratamiento de aguas residuales y tanques sépticos"/>
    <s v="SERVICIO DE ACUEDUCTO, ASEO Y ALCANTARILLADO DE CIUDADELA DEL 23 ENERO AL 23 FEBRERO 2023. FACTURA MARZO 2023."/>
    <s v="76121500"/>
    <s v="SOLICITUD DE INFORMACIÓN A LOS PROVEEDORES"/>
    <n v="1"/>
    <n v="12"/>
    <n v="10"/>
    <n v="1"/>
    <n v="358012"/>
    <s v="GLOBAL"/>
    <s v="NO SOLICITADAS"/>
  </r>
  <r>
    <x v="14"/>
    <x v="70"/>
    <s v="02-02-02-009-004-01"/>
    <s v="Adquisición de servicios - Servicios de alcantarillado, servicios de limpieza, tratamiento de aguas residuales y tanques sépticos"/>
    <s v="SERVICIO DE ASEO UNIDAD. DEL 01 AL 28 DE FEBRERO 2023. FACTURA DEL MES DE MARZO 2023."/>
    <s v="76121500"/>
    <s v="SOLICITUD DE INFORMACIÓN A LOS PROVEEDORES"/>
    <n v="1"/>
    <n v="12"/>
    <n v="10"/>
    <n v="1"/>
    <n v="3256500"/>
    <s v="GLOBAL"/>
    <s v="NO SOLICITADAS"/>
  </r>
  <r>
    <x v="14"/>
    <x v="70"/>
    <s v="02-02-02-009-004-01"/>
    <s v="Adquisición de servicios - Servicios de alcantarillado, servicios de limpieza, tratamiento de aguas residuales y tanques sépticos"/>
    <s v="SERVICIO DE ACUEDUCTO ASEO Y ALCANTARILLADO CUIDADELA. 57496-57497-57498-57499-57500-57501-57502- 57503-57504-57505-57506-57507-57508-57509- 57510-57511"/>
    <s v="76121500"/>
    <s v="SOLICITUD DE INFORMACIÓN A LOS PROVEEDORES"/>
    <n v="1"/>
    <n v="12"/>
    <n v="10"/>
    <n v="1"/>
    <n v="370583"/>
    <s v="GLOBAL"/>
    <s v="NO SOLICITADAS"/>
  </r>
  <r>
    <x v="14"/>
    <x v="70"/>
    <s v="02-02-02-009-004-01"/>
    <s v="Adquisición de servicios - Servicios de alcantarillado, servicios de limpieza, tratamiento de aguas residuales y tanques sépticos"/>
    <s v="SERVICIO DE ASEO UNIDAD. PERIODO 01-03-2023 30-03-2023"/>
    <s v="76121500"/>
    <s v="SOLICITUD DE INFORMACIÓN A LOS PROVEEDORES"/>
    <n v="1"/>
    <n v="12"/>
    <n v="10"/>
    <n v="1"/>
    <n v="4552030"/>
    <s v="GLOBAL"/>
    <s v="NO SOLICITADAS"/>
  </r>
  <r>
    <x v="14"/>
    <x v="70"/>
    <s v="02-02-02-009-004-01"/>
    <s v="Adquisición de servicios - Servicios de alcantarillado, servicios de limpieza, tratamiento de aguas residuales y tanques sépticos"/>
    <s v="SERVICIO DE ACUEDUCTO, ASEO Y ALCANTARILLADO DE CIUDADELA"/>
    <s v="76121500"/>
    <s v="SOLICITUD DE INFORMACIÓN A LOS PROVEEDORES"/>
    <n v="1"/>
    <n v="12"/>
    <n v="10"/>
    <n v="1"/>
    <n v="376260"/>
    <s v="GLOBAL"/>
    <s v="NO SOLICITADAS"/>
  </r>
  <r>
    <x v="14"/>
    <x v="70"/>
    <s v="02-02-02-009-004-01"/>
    <s v="Adquisición de servicios - Servicios de alcantarillado, servicios de limpieza, tratamiento de aguas residuales y tanques sépticos"/>
    <s v="SERVICIO DE ASEO UNIDAD. PERIODO DEL 01 AL 30 DE ABRIL 2023."/>
    <s v="76121500"/>
    <s v="SOLICITUD DE INFORMACIÓN A LOS PROVEEDORES"/>
    <n v="1"/>
    <n v="12"/>
    <n v="10"/>
    <n v="1"/>
    <n v="3256500"/>
    <s v="GLOBAL"/>
    <s v="NO SOLICITADAS"/>
  </r>
  <r>
    <x v="14"/>
    <x v="70"/>
    <s v="02-02-02-009-004-01"/>
    <s v="Adquisición de servicios - Servicios de alcantarillado, servicios de limpieza, tratamiento de aguas residuales y tanques sépticos"/>
    <s v="SERVICIO DE ACUEDUCTO, ALCANTARILLADO Y ASEO DE LOS APARTAMENTOS DE CUIDADELA. PERIODO: JUNIO 2023."/>
    <s v="76121500"/>
    <s v="SOLICITUD DE INFORMACIÓN A LOS PROVEEDORES"/>
    <n v="1"/>
    <n v="12"/>
    <n v="10"/>
    <n v="1"/>
    <n v="481176"/>
    <s v="GLOBAL"/>
    <s v="NO SOLICITADAS"/>
  </r>
  <r>
    <x v="14"/>
    <x v="70"/>
    <s v="02-02-02-009-004-01"/>
    <s v="Adquisición de servicios - Servicios de alcantarillado, servicios de limpieza, tratamiento de aguas residuales y tanques sépticos"/>
    <s v="PAGO SERVICIO DE ASEO UNIDAD. PERIODO FACTURADO JUNIO 2023"/>
    <s v="76121500"/>
    <s v="SOLICITUD DE INFORMACIÓN A LOS PROVEEDORES"/>
    <n v="1"/>
    <n v="12"/>
    <n v="10"/>
    <n v="1"/>
    <n v="3261600"/>
    <s v="GLOBAL"/>
    <s v="NO SOLICITADAS"/>
  </r>
  <r>
    <x v="14"/>
    <x v="70"/>
    <s v="02-02-02-009-004-01"/>
    <s v="Adquisición de servicios - Servicios de alcantarillado, servicios de limpieza, tratamiento de aguas residuales y tanques sépticos"/>
    <s v="SERVICIO DE ASEO, ALCANTARILLADO Y ACUEDUCTO APTOS CUIDADELA"/>
    <s v="76121500"/>
    <s v="SOLICITUD DE INFORMACIÓN A LOS PROVEEDORES"/>
    <n v="1"/>
    <n v="12"/>
    <n v="10"/>
    <n v="1"/>
    <n v="378289"/>
    <s v="GLOBAL"/>
    <s v="NO SOLICITADAS"/>
  </r>
  <r>
    <x v="14"/>
    <x v="70"/>
    <s v="02-02-02-009-004-01"/>
    <s v="Adquisición de servicios - Servicios de alcantarillado, servicios de limpieza, tratamiento de aguas residuales y tanques sépticos"/>
    <s v="SERVICIO DE ASEO UNIDAD PERIODO JULIO 2023"/>
    <s v="76121500"/>
    <s v="SOLICITUD DE INFORMACIÓN A LOS PROVEEDORES"/>
    <n v="1"/>
    <n v="12"/>
    <n v="10"/>
    <n v="1"/>
    <n v="3331860"/>
    <s v="GLOBAL"/>
    <s v="NO SOLICITADAS"/>
  </r>
  <r>
    <x v="14"/>
    <x v="70"/>
    <s v="02-02-02-009-004-01"/>
    <s v="Adquisición de servicios - Servicios de alcantarillado, servicios de limpieza, tratamiento de aguas residuales y tanques sépticos"/>
    <s v="SERVICIO DE ASEO, ALCANTARILLADO Y ACUEDUCTO APTOS CUIDADELA"/>
    <s v="76121500"/>
    <s v="SOLICITUD DE INFORMACIÓN A LOS PROVEEDORES"/>
    <n v="1"/>
    <n v="12"/>
    <n v="10"/>
    <n v="1"/>
    <n v="375293"/>
    <s v="GLOBAL"/>
    <s v="NO SOLICITADAS"/>
  </r>
  <r>
    <x v="14"/>
    <x v="70"/>
    <s v="02-02-02-009-004-01"/>
    <s v="Adquisición de servicios - Servicios de alcantarillado, servicios de limpieza, tratamiento de aguas residuales y tanques sépticos"/>
    <s v="SERVICIO DE ACUEDUCTO, ASEO Y ALCANTARILLADO APARTAMENTOS CIUDADELA"/>
    <s v="76121500"/>
    <s v="SOLICITUD DE INFORMACIÓN A LOS PROVEEDORES"/>
    <n v="1"/>
    <n v="12"/>
    <n v="10"/>
    <n v="1"/>
    <n v="378864"/>
    <s v="GLOBAL"/>
    <s v="NO SOLICITADAS"/>
  </r>
  <r>
    <x v="14"/>
    <x v="70"/>
    <s v="02-02-02-009-004-01"/>
    <s v="Adquisición de servicios - Servicios de alcantarillado, servicios de limpieza, tratamiento de aguas residuales y tanques sépticos"/>
    <s v="SERVICIO DE ASEO UNIDAD"/>
    <s v="76121500"/>
    <s v="SOLICITUD DE INFORMACIÓN A LOS PROVEEDORES"/>
    <n v="1"/>
    <n v="12"/>
    <n v="10"/>
    <n v="1"/>
    <n v="4664540"/>
    <s v="GLOBAL"/>
    <s v="NO SOLICITADAS"/>
  </r>
  <r>
    <x v="14"/>
    <x v="70"/>
    <s v="02-02-02-009-004-01"/>
    <s v="Adquisición de servicios - Servicios de alcantarillado, servicios de limpieza, tratamiento de aguas residuales y tanques sépticos"/>
    <s v="SERVICIO DE ALCANTARILLADO, ACUEDUCTO Y ASEO APARTAMENTOS CIUDADELA."/>
    <s v="76121500"/>
    <s v="SOLICITUD DE INFORMACIÓN A LOS PROVEEDORES"/>
    <n v="1"/>
    <n v="12"/>
    <n v="10"/>
    <n v="1"/>
    <n v="378784"/>
    <s v="GLOBAL"/>
    <s v="NO SOLICITADAS"/>
  </r>
  <r>
    <x v="14"/>
    <x v="70"/>
    <s v="02-02-02-009-004-01"/>
    <s v="Adquisición de servicios - Servicios de alcantarillado, servicios de limpieza, tratamiento de aguas residuales y tanques sépticos"/>
    <s v="SERVICIO DE ACUEDUCTO APTOS CIUDADELA"/>
    <s v="76121500"/>
    <s v="SOLICITUD DE INFORMACIÓN A LOS PROVEEDORES"/>
    <n v="1"/>
    <n v="12"/>
    <n v="10"/>
    <n v="1"/>
    <n v="378784"/>
    <s v="GLOBAL"/>
    <s v="NO SOLICITADAS"/>
  </r>
  <r>
    <x v="14"/>
    <x v="70"/>
    <s v="02-02-02-009-004-01"/>
    <s v="Adquisición de servicios - Servicios de alcantarillado, servicios de limpieza, tratamiento de aguas residuales y tanques sépticos"/>
    <s v="SERVICIO DE ASEO UNIDAD"/>
    <s v="76121500"/>
    <s v="SOLICITUD DE INFORMACIÓN A LOS PROVEEDORES"/>
    <n v="1"/>
    <n v="12"/>
    <n v="10"/>
    <n v="1"/>
    <n v="6600400"/>
    <s v="GLOBAL"/>
    <s v="NO SOLICITADAS"/>
  </r>
  <r>
    <x v="14"/>
    <x v="70"/>
    <s v="02-02-02-009-004-01"/>
    <s v="Adquisición de servicios - Servicios de alcantarillado, servicios de limpieza, tratamiento de aguas residuales y tanques sépticos"/>
    <s v="PAGO SERVICIO DE ASEO UNIDAD DEL MES DE AGOSTO 2023"/>
    <s v="76121500"/>
    <s v="SOLICITUD DE INFORMACIÓN A LOS PROVEEDORES"/>
    <n v="1"/>
    <n v="12"/>
    <n v="10"/>
    <n v="1"/>
    <n v="3336290"/>
    <s v="GLOBAL"/>
    <s v="NO SOLICITADAS"/>
  </r>
  <r>
    <x v="14"/>
    <x v="18"/>
    <s v="02-02-02-007-002-02-1"/>
    <s v="Adquisición de servicios - Servicios de administración de bienes inmuebles a comisión o por contrato"/>
    <s v="ADMINISTRACION LOTES DE JUAN DE ACOSTA"/>
    <s v="80131800"/>
    <s v="SOLICITUD DE INFORMACIÓN A LOS PROVEEDORES"/>
    <n v="1"/>
    <n v="12"/>
    <n v="10"/>
    <n v="1"/>
    <n v="2400000"/>
    <s v="GLOBAL"/>
    <s v="NO SOLICITADAS"/>
  </r>
  <r>
    <x v="14"/>
    <x v="72"/>
    <s v="02-02-02-010"/>
    <s v="Adquisición de servicios - Viáticos de los funcionarios en comisión"/>
    <s v="AUXILIO DE MARCHA OD046"/>
    <s v="78111800"/>
    <s v="SOLICITUD DE INFORMACIÓN A LOS PROVEEDORES"/>
    <n v="1"/>
    <n v="12"/>
    <n v="10"/>
    <n v="1"/>
    <n v="76691"/>
    <s v="GLOBAL"/>
    <s v="NO SOLICITADAS"/>
  </r>
  <r>
    <x v="14"/>
    <x v="72"/>
    <s v="02-02-02-010"/>
    <s v="Adquisición de servicios - Viáticos de los funcionarios en comisión"/>
    <s v="AUXILIO DE MARCHA OD046"/>
    <s v="78111800"/>
    <s v="SOLICITUD DE INFORMACIÓN A LOS PROVEEDORES"/>
    <n v="1"/>
    <n v="12"/>
    <n v="10"/>
    <n v="1"/>
    <n v="96691"/>
    <s v="GLOBAL"/>
    <s v="NO SOLICITADAS"/>
  </r>
  <r>
    <x v="14"/>
    <x v="72"/>
    <s v="02-02-02-010"/>
    <s v="Adquisición de servicios - Viáticos de los funcionarios en comisión"/>
    <s v="AUXILIO DE MARCHA OD046"/>
    <s v="78111800"/>
    <s v="SOLICITUD DE INFORMACIÓN A LOS PROVEEDORES"/>
    <n v="1"/>
    <n v="12"/>
    <n v="10"/>
    <n v="1"/>
    <n v="136691"/>
    <s v="GLOBAL"/>
    <s v="NO SOLICITADAS"/>
  </r>
  <r>
    <x v="14"/>
    <x v="72"/>
    <s v="02-02-02-010"/>
    <s v="Adquisición de servicios - Viáticos de los funcionarios en comisión"/>
    <s v="AUXILIO DE MARCHA OD046"/>
    <s v="78111800"/>
    <s v="SOLICITUD DE INFORMACIÓN A LOS PROVEEDORES"/>
    <n v="1"/>
    <n v="12"/>
    <n v="10"/>
    <n v="1"/>
    <n v="96691"/>
    <s v="GLOBAL"/>
    <s v="NO SOLICITADAS"/>
  </r>
  <r>
    <x v="14"/>
    <x v="72"/>
    <s v="02-02-02-010"/>
    <s v="Adquisición de servicios - Viáticos de los funcionarios en comisión"/>
    <s v="AUXILIO DE MARCHA OD046"/>
    <s v="78111800"/>
    <s v="SOLICITUD DE INFORMACIÓN A LOS PROVEEDORES"/>
    <n v="1"/>
    <n v="12"/>
    <n v="10"/>
    <n v="1"/>
    <n v="76691"/>
    <s v="GLOBAL"/>
    <s v="NO SOLICITADAS"/>
  </r>
  <r>
    <x v="14"/>
    <x v="72"/>
    <s v="02-02-02-010"/>
    <s v="Adquisición de servicios - Viáticos de los funcionarios en comisión"/>
    <s v="AUXILIO DE MARCHA OD046"/>
    <s v="78111800"/>
    <s v="SOLICITUD DE INFORMACIÓN A LOS PROVEEDORES"/>
    <n v="1"/>
    <n v="12"/>
    <n v="10"/>
    <n v="1"/>
    <n v="24691"/>
    <s v="GLOBAL"/>
    <s v="NO SOLICITADAS"/>
  </r>
  <r>
    <x v="14"/>
    <x v="72"/>
    <s v="02-02-02-010"/>
    <s v="Adquisición de servicios - Viáticos de los funcionarios en comisión"/>
    <s v="AUXILIO DE MARCHA OD046"/>
    <s v="78111800"/>
    <s v="SOLICITUD DE INFORMACIÓN A LOS PROVEEDORES"/>
    <n v="1"/>
    <n v="12"/>
    <n v="10"/>
    <n v="1"/>
    <n v="41691"/>
    <s v="GLOBAL"/>
    <s v="NO SOLICITADAS"/>
  </r>
  <r>
    <x v="14"/>
    <x v="72"/>
    <s v="02-02-02-010"/>
    <s v="Adquisición de servicios - Viáticos de los funcionarios en comisión"/>
    <s v="AUXILIO DE MARCHA OD046"/>
    <s v="78111800"/>
    <s v="SOLICITUD DE INFORMACIÓN A LOS PROVEEDORES"/>
    <n v="1"/>
    <n v="12"/>
    <n v="10"/>
    <n v="1"/>
    <n v="41691"/>
    <s v="GLOBAL"/>
    <s v="NO SOLICITADAS"/>
  </r>
  <r>
    <x v="14"/>
    <x v="72"/>
    <s v="02-02-02-010"/>
    <s v="Adquisición de servicios - Viáticos de los funcionarios en comisión"/>
    <s v="AUXILIO DE MARCHA OD046"/>
    <s v="78111800"/>
    <s v="SOLICITUD DE INFORMACIÓN A LOS PROVEEDORES"/>
    <n v="1"/>
    <n v="12"/>
    <n v="10"/>
    <n v="1"/>
    <n v="176691"/>
    <s v="GLOBAL"/>
    <s v="NO SOLICITADAS"/>
  </r>
  <r>
    <x v="14"/>
    <x v="72"/>
    <s v="02-02-02-010"/>
    <s v="Adquisición de servicios - Viáticos de los funcionarios en comisión"/>
    <s v="AUXILIO DE MARCHA OD046"/>
    <s v="78111800"/>
    <s v="SOLICITUD DE INFORMACIÓN A LOS PROVEEDORES"/>
    <n v="1"/>
    <n v="12"/>
    <n v="10"/>
    <n v="1"/>
    <n v="24691"/>
    <s v="GLOBAL"/>
    <s v="NO SOLICITADAS"/>
  </r>
  <r>
    <x v="14"/>
    <x v="72"/>
    <s v="02-02-02-010"/>
    <s v="Adquisición de servicios - Viáticos de los funcionarios en comisión"/>
    <s v="AUXILIO DE MARCHA OD046"/>
    <s v="78111800"/>
    <s v="SOLICITUD DE INFORMACIÓN A LOS PROVEEDORES"/>
    <n v="1"/>
    <n v="12"/>
    <n v="10"/>
    <n v="1"/>
    <n v="46691"/>
    <s v="GLOBAL"/>
    <s v="NO SOLICITADAS"/>
  </r>
  <r>
    <x v="14"/>
    <x v="72"/>
    <s v="02-02-02-010"/>
    <s v="Adquisición de servicios - Viáticos de los funcionarios en comisión"/>
    <s v="AUXILIO DE MARCHA OD046"/>
    <s v="78111800"/>
    <s v="SOLICITUD DE INFORMACIÓN A LOS PROVEEDORES"/>
    <n v="1"/>
    <n v="12"/>
    <n v="10"/>
    <n v="1"/>
    <n v="24691"/>
    <s v="GLOBAL"/>
    <s v="NO SOLICITADAS"/>
  </r>
  <r>
    <x v="14"/>
    <x v="72"/>
    <s v="02-02-02-010"/>
    <s v="Adquisición de servicios - Viáticos de los funcionarios en comisión"/>
    <s v="AUXILIO DE MARCHA OD046"/>
    <s v="78111800"/>
    <s v="SOLICITUD DE INFORMACIÓN A LOS PROVEEDORES"/>
    <n v="1"/>
    <n v="12"/>
    <n v="10"/>
    <n v="1"/>
    <n v="176691"/>
    <s v="GLOBAL"/>
    <s v="NO SOLICITADAS"/>
  </r>
  <r>
    <x v="14"/>
    <x v="72"/>
    <s v="02-02-02-010"/>
    <s v="Adquisición de servicios - Viáticos de los funcionarios en comisión"/>
    <s v="AUXILIO DE MARCHA OD046"/>
    <s v="78111800"/>
    <s v="SOLICITUD DE INFORMACIÓN A LOS PROVEEDORES"/>
    <n v="1"/>
    <n v="12"/>
    <n v="10"/>
    <n v="1"/>
    <n v="24691"/>
    <s v="GLOBAL"/>
    <s v="NO SOLICITADAS"/>
  </r>
  <r>
    <x v="14"/>
    <x v="72"/>
    <s v="02-02-02-010"/>
    <s v="Adquisición de servicios - Viáticos de los funcionarios en comisión"/>
    <s v="AUXILIO DE MARCHA OD046"/>
    <s v="78111800"/>
    <s v="SOLICITUD DE INFORMACIÓN A LOS PROVEEDORES"/>
    <n v="1"/>
    <n v="12"/>
    <n v="10"/>
    <n v="1"/>
    <n v="76691"/>
    <s v="GLOBAL"/>
    <s v="NO SOLICITADAS"/>
  </r>
  <r>
    <x v="14"/>
    <x v="72"/>
    <s v="02-02-02-010"/>
    <s v="Adquisición de servicios - Viáticos de los funcionarios en comisión"/>
    <s v="AUXILIO DE MARCHA OD046"/>
    <s v="78111800"/>
    <s v="SOLICITUD DE INFORMACIÓN A LOS PROVEEDORES"/>
    <n v="1"/>
    <n v="12"/>
    <n v="10"/>
    <n v="1"/>
    <n v="46691"/>
    <s v="GLOBAL"/>
    <s v="NO SOLICITADAS"/>
  </r>
  <r>
    <x v="14"/>
    <x v="72"/>
    <s v="02-02-02-010"/>
    <s v="Adquisición de servicios - Viáticos de los funcionarios en comisión"/>
    <s v="AUXILIO DE MARCHA OD046"/>
    <s v="78111800"/>
    <s v="SOLICITUD DE INFORMACIÓN A LOS PROVEEDORES"/>
    <n v="1"/>
    <n v="12"/>
    <n v="10"/>
    <n v="1"/>
    <n v="24691"/>
    <s v="GLOBAL"/>
    <s v="NO SOLICITADAS"/>
  </r>
  <r>
    <x v="14"/>
    <x v="72"/>
    <s v="02-02-02-010"/>
    <s v="Adquisición de servicios - Viáticos de los funcionarios en comisión"/>
    <s v="AUXILIO DE MARCHA OD046"/>
    <s v="78111800"/>
    <s v="SOLICITUD DE INFORMACIÓN A LOS PROVEEDORES"/>
    <n v="1"/>
    <n v="12"/>
    <n v="10"/>
    <n v="1"/>
    <n v="24691"/>
    <s v="GLOBAL"/>
    <s v="NO SOLICITADAS"/>
  </r>
  <r>
    <x v="14"/>
    <x v="72"/>
    <s v="02-02-02-010"/>
    <s v="Adquisición de servicios - Viáticos de los funcionarios en comisión"/>
    <s v="AUXILIO DE MARCHA OD046"/>
    <s v="78111800"/>
    <s v="SOLICITUD DE INFORMACIÓN A LOS PROVEEDORES"/>
    <n v="1"/>
    <n v="12"/>
    <n v="10"/>
    <n v="1"/>
    <n v="21691"/>
    <s v="GLOBAL"/>
    <s v="NO SOLICITADAS"/>
  </r>
  <r>
    <x v="14"/>
    <x v="72"/>
    <s v="02-02-02-010"/>
    <s v="Adquisición de servicios - Viáticos de los funcionarios en comisión"/>
    <s v="AUXILIO DE MARCHA OD046"/>
    <s v="78111800"/>
    <s v="SOLICITUD DE INFORMACIÓN A LOS PROVEEDORES"/>
    <n v="1"/>
    <n v="12"/>
    <n v="10"/>
    <n v="1"/>
    <n v="86691"/>
    <s v="GLOBAL"/>
    <s v="NO SOLICITADAS"/>
  </r>
  <r>
    <x v="14"/>
    <x v="72"/>
    <s v="02-02-02-010"/>
    <s v="Adquisición de servicios - Viáticos de los funcionarios en comisión"/>
    <s v="AUXILIO DE MARCHA OD 001"/>
    <s v="78111800"/>
    <s v="SOLICITUD DE INFORMACIÓN A LOS PROVEEDORES"/>
    <n v="1"/>
    <n v="12"/>
    <n v="10"/>
    <n v="1"/>
    <n v="18581"/>
    <s v="GLOBAL"/>
    <s v="NO SOLICITADAS"/>
  </r>
  <r>
    <x v="14"/>
    <x v="72"/>
    <s v="02-02-02-010"/>
    <s v="Adquisición de servicios - Viáticos de los funcionarios en comisión"/>
    <s v="AUXILIO DE MARCHA OD 001"/>
    <s v="78111800"/>
    <s v="SOLICITUD DE INFORMACIÓN A LOS PROVEEDORES"/>
    <n v="1"/>
    <n v="12"/>
    <n v="10"/>
    <n v="1"/>
    <n v="90581"/>
    <s v="GLOBAL"/>
    <s v="NO SOLICITADAS"/>
  </r>
  <r>
    <x v="14"/>
    <x v="72"/>
    <s v="02-02-02-010"/>
    <s v="Adquisición de servicios - Viáticos de los funcionarios en comisión"/>
    <s v="AUXILIO DE MARCHA OD 001"/>
    <s v="78111800"/>
    <s v="SOLICITUD DE INFORMACIÓN A LOS PROVEEDORES"/>
    <n v="1"/>
    <n v="12"/>
    <n v="10"/>
    <n v="1"/>
    <n v="80581"/>
    <s v="GLOBAL"/>
    <s v="NO SOLICITADAS"/>
  </r>
  <r>
    <x v="14"/>
    <x v="72"/>
    <s v="02-02-02-010"/>
    <s v="Adquisición de servicios - Viáticos de los funcionarios en comisión"/>
    <s v="AUXILIO DE MARCHA OD 001"/>
    <s v="78111800"/>
    <s v="SOLICITUD DE INFORMACIÓN A LOS PROVEEDORES"/>
    <n v="1"/>
    <n v="12"/>
    <n v="10"/>
    <n v="1"/>
    <n v="175581"/>
    <s v="GLOBAL"/>
    <s v="NO SOLICITADAS"/>
  </r>
  <r>
    <x v="14"/>
    <x v="72"/>
    <s v="02-02-02-010"/>
    <s v="Adquisición de servicios - Viáticos de los funcionarios en comisión"/>
    <s v="AUXILIO DE MARCHA OD 001"/>
    <s v="78111800"/>
    <s v="SOLICITUD DE INFORMACIÓN A LOS PROVEEDORES"/>
    <n v="1"/>
    <n v="12"/>
    <n v="10"/>
    <n v="1"/>
    <n v="80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70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70581"/>
    <s v="GLOBAL"/>
    <s v="NO SOLICITADAS"/>
  </r>
  <r>
    <x v="14"/>
    <x v="72"/>
    <s v="02-02-02-010"/>
    <s v="Adquisición de servicios - Viáticos de los funcionarios en comisión"/>
    <s v="AUXILIO DE MARCHA OD 005"/>
    <s v="78111800"/>
    <s v="SOLICITUD DE INFORMACIÓN A LOS PROVEEDORES"/>
    <n v="1"/>
    <n v="12"/>
    <n v="10"/>
    <n v="1"/>
    <n v="80581"/>
    <s v="GLOBAL"/>
    <s v="NO SOLICITADAS"/>
  </r>
  <r>
    <x v="14"/>
    <x v="72"/>
    <s v="02-02-02-010"/>
    <s v="Adquisición de servicios - Viáticos de los funcionarios en comisión"/>
    <s v="AUXILIO DE MARCHA OD 005"/>
    <s v="78111800"/>
    <s v="SOLICITUD DE INFORMACIÓN A LOS PROVEEDORES"/>
    <n v="1"/>
    <n v="12"/>
    <n v="10"/>
    <n v="1"/>
    <n v="70581"/>
    <s v="GLOBAL"/>
    <s v="NO SOLICITADAS"/>
  </r>
  <r>
    <x v="14"/>
    <x v="72"/>
    <s v="02-02-02-010"/>
    <s v="Adquisición de servicios - Viáticos de los funcionarios en comisión"/>
    <s v="AUXILIO DE MARCHA OD 005"/>
    <s v="78111800"/>
    <s v="SOLICITUD DE INFORMACIÓN A LOS PROVEEDORES"/>
    <n v="1"/>
    <n v="12"/>
    <n v="10"/>
    <n v="1"/>
    <n v="80581"/>
    <s v="GLOBAL"/>
    <s v="NO SOLICITADAS"/>
  </r>
  <r>
    <x v="14"/>
    <x v="72"/>
    <s v="02-02-02-010"/>
    <s v="Adquisición de servicios - Viáticos de los funcionarios en comisión"/>
    <s v="AUXILIO DE MARCHA OD 005"/>
    <s v="78111800"/>
    <s v="SOLICITUD DE INFORMACIÓN A LOS PROVEEDORES"/>
    <n v="1"/>
    <n v="12"/>
    <n v="10"/>
    <n v="1"/>
    <n v="60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70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75581"/>
    <s v="GLOBAL"/>
    <s v="NO SOLICITADAS"/>
  </r>
  <r>
    <x v="14"/>
    <x v="72"/>
    <s v="02-02-02-010"/>
    <s v="Adquisición de servicios - Viáticos de los funcionarios en comisión"/>
    <s v="AUXILIO DE MARCHA OD 005"/>
    <s v="78111800"/>
    <s v="SOLICITUD DE INFORMACIÓN A LOS PROVEEDORES"/>
    <n v="1"/>
    <n v="12"/>
    <n v="10"/>
    <n v="1"/>
    <n v="70581"/>
    <s v="GLOBAL"/>
    <s v="NO SOLICITADAS"/>
  </r>
  <r>
    <x v="14"/>
    <x v="72"/>
    <s v="02-02-02-010"/>
    <s v="Adquisición de servicios - Viáticos de los funcionarios en comisión"/>
    <s v="AUXILIO DE MARCHA OD 005"/>
    <s v="78111800"/>
    <s v="SOLICITUD DE INFORMACIÓN A LOS PROVEEDORES"/>
    <n v="1"/>
    <n v="12"/>
    <n v="10"/>
    <n v="1"/>
    <n v="70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18581"/>
    <s v="GLOBAL"/>
    <s v="NO SOLICITADAS"/>
  </r>
  <r>
    <x v="14"/>
    <x v="72"/>
    <s v="02-02-02-010"/>
    <s v="Adquisición de servicios - Viáticos de los funcionarios en comisión"/>
    <s v="AUXILIO DE MARCHA OD 005"/>
    <s v="78111800"/>
    <s v="SOLICITUD DE INFORMACIÓN A LOS PROVEEDORES"/>
    <n v="1"/>
    <n v="12"/>
    <n v="10"/>
    <n v="1"/>
    <n v="35581"/>
    <s v="GLOBAL"/>
    <s v="NO SOLICITADAS"/>
  </r>
  <r>
    <x v="14"/>
    <x v="72"/>
    <s v="02-02-02-010"/>
    <s v="Adquisición de servicios - Viáticos de los funcionarios en comisión"/>
    <s v="AUXILIO DE MARCHA CUARTO CONTINGENTE DE 2021 OD.010 DEL 08 DE MARZO 2023."/>
    <s v="78111800"/>
    <s v="SOLICITUD DE INFORMACIÓN A LOS PROVEEDORES"/>
    <n v="1"/>
    <n v="12"/>
    <n v="10"/>
    <n v="1"/>
    <n v="40581"/>
    <s v="GLOBAL"/>
    <s v="NO SOLICITADAS"/>
  </r>
  <r>
    <x v="14"/>
    <x v="72"/>
    <s v="02-02-02-010"/>
    <s v="Adquisición de servicios - Viáticos de los funcionarios en comisión"/>
    <s v="AUXILIO DE MARCHA CUARTO CONTINGENTE DE 2021 OD.010 DEL 08 DE MARZO 2023."/>
    <s v="78111800"/>
    <s v="SOLICITUD DE INFORMACIÓN A LOS PROVEEDORES"/>
    <n v="1"/>
    <n v="12"/>
    <n v="10"/>
    <n v="1"/>
    <n v="15581"/>
    <s v="GLOBAL"/>
    <s v="NO SOLICITADAS"/>
  </r>
  <r>
    <x v="14"/>
    <x v="72"/>
    <s v="02-02-02-010"/>
    <s v="Adquisición de servicios - Viáticos de los funcionarios en comisión"/>
    <s v="AUXILIO DE MARCHA CUARTO CONTINGENTE DE 2021 OD.010 DEL 08 DE MARZO 2023."/>
    <s v="78111800"/>
    <s v="SOLICITUD DE INFORMACIÓN A LOS PROVEEDORES"/>
    <n v="1"/>
    <n v="12"/>
    <n v="10"/>
    <n v="1"/>
    <n v="70581"/>
    <s v="GLOBAL"/>
    <s v="NO SOLICITADAS"/>
  </r>
  <r>
    <x v="14"/>
    <x v="72"/>
    <s v="02-02-02-010"/>
    <s v="Adquisición de servicios - Viáticos de los funcionarios en comisión"/>
    <s v="AUXILIO DE MARCHA SEGUNDO CONTINGENTE DE 2022 BACHILLER OD.010 DEL 08 DE MARZO 2023."/>
    <s v="78111800"/>
    <s v="SOLICITUD DE INFORMACIÓN A LOS PROVEEDORES"/>
    <n v="1"/>
    <n v="12"/>
    <n v="10"/>
    <n v="1"/>
    <n v="35581"/>
    <s v="GLOBAL"/>
    <s v="NO SOLICITADAS"/>
  </r>
  <r>
    <x v="14"/>
    <x v="72"/>
    <s v="02-02-02-010"/>
    <s v="Adquisición de servicios - Viáticos de los funcionarios en comisión"/>
    <s v="AUXILIO DE MARCHA SEGUNDO CONTINGENTE DE 2022 BACHILLER OD.010 DEL 08 DE MARZO 2023."/>
    <s v="78111800"/>
    <s v="SOLICITUD DE INFORMACIÓN A LOS PROVEEDORES"/>
    <n v="1"/>
    <n v="12"/>
    <n v="10"/>
    <n v="1"/>
    <n v="70581"/>
    <s v="GLOBAL"/>
    <s v="NO SOLICITADAS"/>
  </r>
  <r>
    <x v="14"/>
    <x v="72"/>
    <s v="02-02-02-010"/>
    <s v="Adquisición de servicios - Viáticos de los funcionarios en comisión"/>
    <s v="AUXILIO DE MARCHA SEGUNDO CONTINGENTE DE 2022 BACHILLER OD.010 DEL 08 DE MARZO 2023."/>
    <s v="78111800"/>
    <s v="SOLICITUD DE INFORMACIÓN A LOS PROVEEDORES"/>
    <n v="1"/>
    <n v="12"/>
    <n v="10"/>
    <n v="1"/>
    <n v="40581"/>
    <s v="GLOBAL"/>
    <s v="NO SOLICITADAS"/>
  </r>
  <r>
    <x v="14"/>
    <x v="72"/>
    <s v="02-02-02-010"/>
    <s v="Adquisición de servicios - Viáticos de los funcionarios en comisión"/>
    <s v="AUXILIO DE MARCHA OD 016"/>
    <s v="78111800"/>
    <s v="SOLICITUD DE INFORMACIÓN A LOS PROVEEDORES"/>
    <n v="1"/>
    <n v="12"/>
    <n v="10"/>
    <n v="1"/>
    <n v="51691"/>
    <s v="GLOBAL"/>
    <s v="NO SOLICITADAS"/>
  </r>
  <r>
    <x v="14"/>
    <x v="72"/>
    <s v="02-02-02-010"/>
    <s v="Adquisición de servicios - Viáticos de los funcionarios en comisión"/>
    <s v="AUXILIO DE MARCHA OD 016"/>
    <s v="78111800"/>
    <s v="SOLICITUD DE INFORMACIÓN A LOS PROVEEDORES"/>
    <n v="1"/>
    <n v="12"/>
    <n v="10"/>
    <n v="1"/>
    <n v="22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66691"/>
    <s v="GLOBAL"/>
    <s v="NO SOLICITADAS"/>
  </r>
  <r>
    <x v="14"/>
    <x v="72"/>
    <s v="02-02-02-010"/>
    <s v="Adquisición de servicios - Viáticos de los funcionarios en comisión"/>
    <s v="AUXILIO DE MARCHA OD 016"/>
    <s v="78111800"/>
    <s v="SOLICITUD DE INFORMACIÓN A LOS PROVEEDORES"/>
    <n v="1"/>
    <n v="12"/>
    <n v="10"/>
    <n v="1"/>
    <n v="22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22691"/>
    <s v="GLOBAL"/>
    <s v="NO SOLICITADAS"/>
  </r>
  <r>
    <x v="14"/>
    <x v="72"/>
    <s v="02-02-02-010"/>
    <s v="Adquisición de servicios - Viáticos de los funcionarios en comisión"/>
    <s v="AUXILIO DE MARCHA OD 016"/>
    <s v="78111800"/>
    <s v="SOLICITUD DE INFORMACIÓN A LOS PROVEEDORES"/>
    <n v="1"/>
    <n v="12"/>
    <n v="10"/>
    <n v="1"/>
    <n v="26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51691"/>
    <s v="GLOBAL"/>
    <s v="NO SOLICITADAS"/>
  </r>
  <r>
    <x v="14"/>
    <x v="72"/>
    <s v="02-02-02-010"/>
    <s v="Adquisición de servicios - Viáticos de los funcionarios en comisión"/>
    <s v="AUXILIO DE MARCHA OD 016"/>
    <s v="78111800"/>
    <s v="SOLICITUD DE INFORMACIÓN A LOS PROVEEDORES"/>
    <n v="1"/>
    <n v="12"/>
    <n v="10"/>
    <n v="1"/>
    <n v="22691"/>
    <s v="GLOBAL"/>
    <s v="NO SOLICITADAS"/>
  </r>
  <r>
    <x v="14"/>
    <x v="72"/>
    <s v="02-02-02-010"/>
    <s v="Adquisición de servicios - Viáticos de los funcionarios en comisión"/>
    <s v="AUXILIO DE MARCHA OD 016"/>
    <s v="78111800"/>
    <s v="SOLICITUD DE INFORMACIÓN A LOS PROVEEDORES"/>
    <n v="1"/>
    <n v="12"/>
    <n v="10"/>
    <n v="1"/>
    <n v="22691"/>
    <s v="GLOBAL"/>
    <s v="NO SOLICITADAS"/>
  </r>
  <r>
    <x v="14"/>
    <x v="72"/>
    <s v="02-02-02-010"/>
    <s v="Adquisición de servicios - Viáticos de los funcionarios en comisión"/>
    <s v="AUXILIO DE MARCHA OD 016"/>
    <s v="78111800"/>
    <s v="SOLICITUD DE INFORMACIÓN A LOS PROVEEDORES"/>
    <n v="1"/>
    <n v="12"/>
    <n v="10"/>
    <n v="1"/>
    <n v="28691"/>
    <s v="GLOBAL"/>
    <s v="NO SOLICITADAS"/>
  </r>
  <r>
    <x v="14"/>
    <x v="72"/>
    <s v="02-02-02-010"/>
    <s v="Adquisición de servicios - Viáticos de los funcionarios en comisión"/>
    <s v="AUXILIO DE MARCHA OD 016"/>
    <s v="78111800"/>
    <s v="SOLICITUD DE INFORMACIÓN A LOS PROVEEDORES"/>
    <n v="1"/>
    <n v="12"/>
    <n v="10"/>
    <n v="1"/>
    <n v="28691"/>
    <s v="GLOBAL"/>
    <s v="NO SOLICITADAS"/>
  </r>
  <r>
    <x v="14"/>
    <x v="72"/>
    <s v="02-02-02-010"/>
    <s v="Adquisición de servicios - Viáticos de los funcionarios en comisión"/>
    <s v="AUXILIO DE MARCHA OD 016"/>
    <s v="78111800"/>
    <s v="SOLICITUD DE INFORMACIÓN A LOS PROVEEDORES"/>
    <n v="1"/>
    <n v="12"/>
    <n v="10"/>
    <n v="1"/>
    <n v="24691"/>
    <s v="GLOBAL"/>
    <s v="NO SOLICITADAS"/>
  </r>
  <r>
    <x v="14"/>
    <x v="72"/>
    <s v="02-02-02-010"/>
    <s v="Adquisición de servicios - Viáticos de los funcionarios en comisión"/>
    <s v="AUXILIO DE MARCHA OD 016"/>
    <s v="78111800"/>
    <s v="SOLICITUD DE INFORMACIÓN A LOS PROVEEDORES"/>
    <n v="1"/>
    <n v="12"/>
    <n v="10"/>
    <n v="1"/>
    <n v="26691"/>
    <s v="GLOBAL"/>
    <s v="NO SOLICITADAS"/>
  </r>
  <r>
    <x v="14"/>
    <x v="72"/>
    <s v="02-02-02-010"/>
    <s v="Adquisición de servicios - Viáticos de los funcionarios en comisión"/>
    <s v="AUXILIO DE MARCHA OD 016"/>
    <s v="78111800"/>
    <s v="SOLICITUD DE INFORMACIÓN A LOS PROVEEDORES"/>
    <n v="1"/>
    <n v="12"/>
    <n v="10"/>
    <n v="1"/>
    <n v="24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24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6"/>
    <s v="78111800"/>
    <s v="SOLICITUD DE INFORMACIÓN A LOS PROVEEDORES"/>
    <n v="1"/>
    <n v="12"/>
    <n v="10"/>
    <n v="1"/>
    <n v="22691"/>
    <s v="GLOBAL"/>
    <s v="NO SOLICITADAS"/>
  </r>
  <r>
    <x v="14"/>
    <x v="72"/>
    <s v="02-02-02-010"/>
    <s v="Adquisición de servicios - Viáticos de los funcionarios en comisión"/>
    <s v="AUXILIO DE MARCHA OD 016"/>
    <s v="78111800"/>
    <s v="SOLICITUD DE INFORMACIÓN A LOS PROVEEDORES"/>
    <n v="1"/>
    <n v="12"/>
    <n v="10"/>
    <n v="1"/>
    <n v="86691"/>
    <s v="GLOBAL"/>
    <s v="NO SOLICITADAS"/>
  </r>
  <r>
    <x v="14"/>
    <x v="72"/>
    <s v="02-02-02-010"/>
    <s v="Adquisición de servicios - Viáticos de los funcionarios en comisión"/>
    <s v="AUXILIO DE MARCHA OD 016"/>
    <s v="78111800"/>
    <s v="SOLICITUD DE INFORMACIÓN A LOS PROVEEDORES"/>
    <n v="1"/>
    <n v="12"/>
    <n v="10"/>
    <n v="1"/>
    <n v="36691"/>
    <s v="GLOBAL"/>
    <s v="NO SOLICITADAS"/>
  </r>
  <r>
    <x v="14"/>
    <x v="72"/>
    <s v="02-02-02-010"/>
    <s v="Adquisición de servicios - Viáticos de los funcionarios en comisión"/>
    <s v="AUXILIO DE MARCHA OD 016"/>
    <s v="78111800"/>
    <s v="SOLICITUD DE INFORMACIÓN A LOS PROVEEDORES"/>
    <n v="1"/>
    <n v="12"/>
    <n v="10"/>
    <n v="1"/>
    <n v="76691"/>
    <s v="GLOBAL"/>
    <s v="NO SOLICITADAS"/>
  </r>
  <r>
    <x v="14"/>
    <x v="72"/>
    <s v="02-02-02-010"/>
    <s v="Adquisición de servicios - Viáticos de los funcionarios en comisión"/>
    <s v="AUXILIO DE MARCHA OD. 018 DEL 15 DE MAYO 2023. Quinto Contingente de 2021 R."/>
    <s v="78111800"/>
    <s v="SOLICITUD DE INFORMACIÓN A LOS PROVEEDORES"/>
    <n v="1"/>
    <n v="12"/>
    <n v="10"/>
    <n v="1"/>
    <n v="120581"/>
    <s v="GLOBAL"/>
    <s v="NO SOLICITADAS"/>
  </r>
  <r>
    <x v="14"/>
    <x v="72"/>
    <s v="02-02-02-010"/>
    <s v="Adquisición de servicios - Viáticos de los funcionarios en comisión"/>
    <s v="AUXILIO DE MARCHA OD. 018 DEL 15 DE MAYO 2023. Quinto Contingente de 2021 R."/>
    <s v="78111800"/>
    <s v="SOLICITUD DE INFORMACIÓN A LOS PROVEEDORES"/>
    <n v="1"/>
    <n v="12"/>
    <n v="10"/>
    <n v="1"/>
    <n v="120581"/>
    <s v="GLOBAL"/>
    <s v="NO SOLICITADAS"/>
  </r>
  <r>
    <x v="14"/>
    <x v="72"/>
    <s v="02-02-02-010"/>
    <s v="Adquisición de servicios - Viáticos de los funcionarios en comisión"/>
    <s v="AUXILIO DE MARCHA OD. 021 DEL 24 DE MAYO 2023. Primer Contingente de 2022 Regulares."/>
    <s v="78111800"/>
    <s v="SOLICITUD DE INFORMACIÓN A LOS PROVEEDORES"/>
    <n v="1"/>
    <n v="12"/>
    <n v="10"/>
    <n v="1"/>
    <n v="76691"/>
    <s v="GLOBAL"/>
    <s v="NO SOLICITADAS"/>
  </r>
  <r>
    <x v="14"/>
    <x v="72"/>
    <s v="02-02-02-010"/>
    <s v="Adquisición de servicios - Viáticos de los funcionarios en comisión"/>
    <s v="AUXILIO DE MARCHA OD. 021 DEL 24 MAYO 2023.Primer Contingente de 2022 Regulares"/>
    <s v="78111800"/>
    <s v="SOLICITUD DE INFORMACIÓN A LOS PROVEEDORES"/>
    <n v="1"/>
    <n v="12"/>
    <n v="10"/>
    <n v="1"/>
    <n v="22691"/>
    <s v="GLOBAL"/>
    <s v="NO SOLICITADAS"/>
  </r>
  <r>
    <x v="14"/>
    <x v="72"/>
    <s v="02-02-02-010"/>
    <s v="Adquisición de servicios - Viáticos de los funcionarios en comisión"/>
    <s v="AUXILIO DE MARCHA OD024"/>
    <s v="78111800"/>
    <s v="SOLICITUD DE INFORMACIÓN A LOS PROVEEDORES"/>
    <n v="1"/>
    <n v="12"/>
    <n v="10"/>
    <n v="1"/>
    <n v="24691"/>
    <s v="GLOBAL"/>
    <s v="NO SOLICITADAS"/>
  </r>
  <r>
    <x v="14"/>
    <x v="72"/>
    <s v="02-02-02-010"/>
    <s v="Adquisición de servicios - Viáticos de los funcionarios en comisión"/>
    <s v="AUXILIO DE MARCHA OD024"/>
    <s v="78111800"/>
    <s v="SOLICITUD DE INFORMACIÓN A LOS PROVEEDORES"/>
    <n v="1"/>
    <n v="12"/>
    <n v="10"/>
    <n v="1"/>
    <n v="76691"/>
    <s v="GLOBAL"/>
    <s v="NO SOLICITADAS"/>
  </r>
  <r>
    <x v="14"/>
    <x v="72"/>
    <s v="02-02-02-010"/>
    <s v="Adquisición de servicios - Viáticos de los funcionarios en comisión"/>
    <s v="AUXILIO DE MARCHA OD024"/>
    <s v="78111800"/>
    <s v="SOLICITUD DE INFORMACIÓN A LOS PROVEEDORES"/>
    <n v="1"/>
    <n v="12"/>
    <n v="10"/>
    <n v="1"/>
    <n v="36691"/>
    <s v="GLOBAL"/>
    <s v="NO SOLICITADAS"/>
  </r>
  <r>
    <x v="14"/>
    <x v="72"/>
    <s v="02-02-02-010"/>
    <s v="Adquisición de servicios - Viáticos de los funcionarios en comisión"/>
    <s v="AUXILIO DE MARCHA OD024"/>
    <s v="78111800"/>
    <s v="SOLICITUD DE INFORMACIÓN A LOS PROVEEDORES"/>
    <n v="1"/>
    <n v="12"/>
    <n v="10"/>
    <n v="1"/>
    <n v="26691"/>
    <s v="GLOBAL"/>
    <s v="NO SOLICITADAS"/>
  </r>
  <r>
    <x v="14"/>
    <x v="72"/>
    <s v="02-02-02-010"/>
    <s v="Adquisición de servicios - Viáticos de los funcionarios en comisión"/>
    <s v="AUXILIO DE MARCHA OD024"/>
    <s v="78111800"/>
    <s v="SOLICITUD DE INFORMACIÓN A LOS PROVEEDORES"/>
    <n v="1"/>
    <n v="12"/>
    <n v="10"/>
    <n v="1"/>
    <n v="24691"/>
    <s v="GLOBAL"/>
    <s v="NO SOLICITADAS"/>
  </r>
  <r>
    <x v="14"/>
    <x v="72"/>
    <s v="02-02-02-010"/>
    <s v="Adquisición de servicios - Viáticos de los funcionarios en comisión"/>
    <s v="AUXILIO DE MARCHA OD024"/>
    <s v="78111800"/>
    <s v="SOLICITUD DE INFORMACIÓN A LOS PROVEEDORES"/>
    <n v="1"/>
    <n v="12"/>
    <n v="10"/>
    <n v="1"/>
    <n v="36691"/>
    <s v="GLOBAL"/>
    <s v="NO SOLICITADAS"/>
  </r>
  <r>
    <x v="14"/>
    <x v="72"/>
    <s v="02-02-02-010"/>
    <s v="Adquisición de servicios - Viáticos de los funcionarios en comisión"/>
    <s v="AUXILIO DE MARCHA OD024"/>
    <s v="78111800"/>
    <s v="SOLICITUD DE INFORMACIÓN A LOS PROVEEDORES"/>
    <n v="1"/>
    <n v="12"/>
    <n v="10"/>
    <n v="1"/>
    <n v="36691"/>
    <s v="GLOBAL"/>
    <s v="NO SOLICITADAS"/>
  </r>
  <r>
    <x v="14"/>
    <x v="72"/>
    <s v="02-02-02-010"/>
    <s v="Adquisición de servicios - Viáticos de los funcionarios en comisión"/>
    <s v="AUXILIO DE MARCHA OD024"/>
    <s v="78111800"/>
    <s v="SOLICITUD DE INFORMACIÓN A LOS PROVEEDORES"/>
    <n v="1"/>
    <n v="12"/>
    <n v="10"/>
    <n v="1"/>
    <n v="36691"/>
    <s v="GLOBAL"/>
    <s v="NO SOLICITADAS"/>
  </r>
  <r>
    <x v="14"/>
    <x v="72"/>
    <s v="02-02-02-010"/>
    <s v="Adquisición de servicios - Viáticos de los funcionarios en comisión"/>
    <s v="AUXILIO DE MARCHA OD024"/>
    <s v="78111800"/>
    <s v="SOLICITUD DE INFORMACIÓN A LOS PROVEEDORES"/>
    <n v="1"/>
    <n v="12"/>
    <n v="10"/>
    <n v="1"/>
    <n v="22691"/>
    <s v="GLOBAL"/>
    <s v="NO SOLICITADAS"/>
  </r>
  <r>
    <x v="14"/>
    <x v="72"/>
    <s v="02-02-02-010"/>
    <s v="Adquisición de servicios - Viáticos de los funcionarios en comisión"/>
    <s v="AUXILIO DE MARCHA OD029"/>
    <s v="78111800"/>
    <s v="SOLICITUD DE INFORMACIÓN A LOS PROVEEDORES"/>
    <n v="1"/>
    <n v="12"/>
    <n v="10"/>
    <n v="1"/>
    <n v="76691"/>
    <s v="GLOBAL"/>
    <s v="NO SOLICITADAS"/>
  </r>
  <r>
    <x v="14"/>
    <x v="72"/>
    <s v="02-02-02-010"/>
    <s v="Adquisición de servicios - Viáticos de los funcionarios en comisión"/>
    <s v="AUXILIO DE MARCHA OD029"/>
    <s v="78111800"/>
    <s v="SOLICITUD DE INFORMACIÓN A LOS PROVEEDORES"/>
    <n v="1"/>
    <n v="12"/>
    <n v="10"/>
    <n v="1"/>
    <n v="24691"/>
    <s v="GLOBAL"/>
    <s v="NO SOLICITADAS"/>
  </r>
  <r>
    <x v="14"/>
    <x v="72"/>
    <s v="02-02-02-010"/>
    <s v="Adquisición de servicios - Viáticos de los funcionarios en comisión"/>
    <s v="AUXILIO DE MARCHA OD029"/>
    <s v="78111800"/>
    <s v="SOLICITUD DE INFORMACIÓN A LOS PROVEEDORES"/>
    <n v="1"/>
    <n v="12"/>
    <n v="10"/>
    <n v="1"/>
    <n v="25691"/>
    <s v="GLOBAL"/>
    <s v="NO SOLICITADAS"/>
  </r>
  <r>
    <x v="14"/>
    <x v="72"/>
    <s v="02-02-02-010"/>
    <s v="Adquisición de servicios - Viáticos de los funcionarios en comisión"/>
    <s v="AUXILIO DE MARCHA OD029"/>
    <s v="78111800"/>
    <s v="SOLICITUD DE INFORMACIÓN A LOS PROVEEDORES"/>
    <n v="1"/>
    <n v="12"/>
    <n v="10"/>
    <n v="1"/>
    <n v="76691"/>
    <s v="GLOBAL"/>
    <s v="NO SOLICITADAS"/>
  </r>
  <r>
    <x v="14"/>
    <x v="72"/>
    <s v="02-02-02-010"/>
    <s v="Adquisición de servicios - Viáticos de los funcionarios en comisión"/>
    <s v="AUXILIO DE MARCHA OD029"/>
    <s v="78111800"/>
    <s v="SOLICITUD DE INFORMACIÓN A LOS PROVEEDORES"/>
    <n v="1"/>
    <n v="12"/>
    <n v="10"/>
    <n v="1"/>
    <n v="24691"/>
    <s v="GLOBAL"/>
    <s v="NO SOLICITADAS"/>
  </r>
  <r>
    <x v="14"/>
    <x v="72"/>
    <s v="02-02-02-010"/>
    <s v="Adquisición de servicios - Viáticos de los funcionarios en comisión"/>
    <s v="AUXILIO DE MARCHA OD029"/>
    <s v="78111800"/>
    <s v="SOLICITUD DE INFORMACIÓN A LOS PROVEEDORES"/>
    <n v="1"/>
    <n v="12"/>
    <n v="10"/>
    <n v="1"/>
    <n v="24691"/>
    <s v="GLOBAL"/>
    <s v="NO SOLICITADAS"/>
  </r>
  <r>
    <x v="14"/>
    <x v="72"/>
    <s v="02-02-02-010"/>
    <s v="Adquisición de servicios - Viáticos de los funcionarios en comisión"/>
    <s v="AUXILIO DE MARCHA OD029"/>
    <s v="78111800"/>
    <s v="SOLICITUD DE INFORMACIÓN A LOS PROVEEDORES"/>
    <n v="1"/>
    <n v="12"/>
    <n v="10"/>
    <n v="1"/>
    <n v="76691"/>
    <s v="GLOBAL"/>
    <s v="NO SOLICITADAS"/>
  </r>
  <r>
    <x v="14"/>
    <x v="72"/>
    <s v="02-02-02-010"/>
    <s v="Adquisición de servicios - Viáticos de los funcionarios en comisión"/>
    <s v="AUXILIO DE MARCHA OD029"/>
    <s v="78111800"/>
    <s v="SOLICITUD DE INFORMACIÓN A LOS PROVEEDORES"/>
    <n v="1"/>
    <n v="12"/>
    <n v="10"/>
    <n v="1"/>
    <n v="24691"/>
    <s v="GLOBAL"/>
    <s v="NO SOLICITADAS"/>
  </r>
  <r>
    <x v="14"/>
    <x v="72"/>
    <s v="02-02-02-010"/>
    <s v="Adquisición de servicios - Viáticos de los funcionarios en comisión"/>
    <s v="AUXILIO DE MARCHA OD029"/>
    <s v="78111800"/>
    <s v="SOLICITUD DE INFORMACIÓN A LOS PROVEEDORES"/>
    <n v="1"/>
    <n v="12"/>
    <n v="10"/>
    <n v="1"/>
    <n v="76691"/>
    <s v="GLOBAL"/>
    <s v="NO SOLICITADAS"/>
  </r>
  <r>
    <x v="14"/>
    <x v="72"/>
    <s v="02-02-02-010"/>
    <s v="Adquisición de servicios - Viáticos de los funcionarios en comisión"/>
    <s v="AUXILIO DE MARCHA OD029"/>
    <s v="78111800"/>
    <s v="SOLICITUD DE INFORMACIÓN A LOS PROVEEDORES"/>
    <n v="1"/>
    <n v="12"/>
    <n v="10"/>
    <n v="1"/>
    <n v="76691"/>
    <s v="GLOBAL"/>
    <s v="NO SOLICITADAS"/>
  </r>
  <r>
    <x v="14"/>
    <x v="72"/>
    <s v="02-02-02-010"/>
    <s v="Adquisición de servicios - Viáticos de los funcionarios en comisión"/>
    <s v="AUXILIO DE MARCHA OD029"/>
    <s v="78111800"/>
    <s v="SOLICITUD DE INFORMACIÓN A LOS PROVEEDORES"/>
    <n v="1"/>
    <n v="12"/>
    <n v="10"/>
    <n v="1"/>
    <n v="96691"/>
    <s v="GLOBAL"/>
    <s v="NO SOLICITADAS"/>
  </r>
  <r>
    <x v="14"/>
    <x v="72"/>
    <s v="02-02-02-010"/>
    <s v="Adquisición de servicios - Viáticos de los funcionarios en comisión"/>
    <s v="AUXILIO DE MARCHA OD029"/>
    <s v="78111800"/>
    <s v="SOLICITUD DE INFORMACIÓN A LOS PROVEEDORES"/>
    <n v="1"/>
    <n v="12"/>
    <n v="10"/>
    <n v="1"/>
    <n v="66691"/>
    <s v="GLOBAL"/>
    <s v="NO SOLICITADAS"/>
  </r>
  <r>
    <x v="14"/>
    <x v="72"/>
    <s v="02-02-02-010"/>
    <s v="Adquisición de servicios - Viáticos de los funcionarios en comisión"/>
    <s v="AUXILIO DE MARCHA OD029"/>
    <s v="78111800"/>
    <s v="SOLICITUD DE INFORMACIÓN A LOS PROVEEDORES"/>
    <n v="1"/>
    <n v="12"/>
    <n v="10"/>
    <n v="1"/>
    <n v="36691"/>
    <s v="GLOBAL"/>
    <s v="NO SOLICITADAS"/>
  </r>
  <r>
    <x v="14"/>
    <x v="72"/>
    <s v="02-02-02-010"/>
    <s v="Adquisición de servicios - Viáticos de los funcionarios en comisión"/>
    <s v="AUXILIO DE MARCHA OD029"/>
    <s v="78111800"/>
    <s v="SOLICITUD DE INFORMACIÓN A LOS PROVEEDORES"/>
    <n v="1"/>
    <n v="12"/>
    <n v="10"/>
    <n v="1"/>
    <n v="24691"/>
    <s v="GLOBAL"/>
    <s v="NO SOLICITADAS"/>
  </r>
  <r>
    <x v="14"/>
    <x v="72"/>
    <s v="02-02-02-010"/>
    <s v="Adquisición de servicios - Viáticos de los funcionarios en comisión"/>
    <s v="AUXILIO DE MARCHA OD029"/>
    <s v="78111800"/>
    <s v="SOLICITUD DE INFORMACIÓN A LOS PROVEEDORES"/>
    <n v="1"/>
    <n v="12"/>
    <n v="10"/>
    <n v="1"/>
    <n v="86691"/>
    <s v="GLOBAL"/>
    <s v="NO SOLICITADAS"/>
  </r>
  <r>
    <x v="14"/>
    <x v="72"/>
    <s v="02-02-02-010"/>
    <s v="Adquisición de servicios - Viáticos de los funcionarios en comisión"/>
    <s v="AUXILIO DE MARCHA OD031"/>
    <s v="78111800"/>
    <s v="SOLICITUD DE INFORMACIÓN A LOS PROVEEDORES"/>
    <n v="1"/>
    <n v="12"/>
    <n v="10"/>
    <n v="1"/>
    <n v="76691"/>
    <s v="GLOBAL"/>
    <s v="NO SOLICITADAS"/>
  </r>
  <r>
    <x v="14"/>
    <x v="72"/>
    <s v="02-02-02-010"/>
    <s v="Adquisición de servicios - Viáticos de los funcionarios en comisión"/>
    <s v="AUXILIO DE MARCHA OD031"/>
    <s v="78111800"/>
    <s v="SOLICITUD DE INFORMACIÓN A LOS PROVEEDORES"/>
    <n v="1"/>
    <n v="12"/>
    <n v="10"/>
    <n v="1"/>
    <n v="76691"/>
    <s v="GLOBAL"/>
    <s v="NO SOLICITADAS"/>
  </r>
  <r>
    <x v="14"/>
    <x v="72"/>
    <s v="02-02-02-010"/>
    <s v="Adquisición de servicios - Viáticos de los funcionarios en comisión"/>
    <s v="AUXILIO DE MARCHA OD031"/>
    <s v="78111800"/>
    <s v="SOLICITUD DE INFORMACIÓN A LOS PROVEEDORES"/>
    <n v="1"/>
    <n v="12"/>
    <n v="10"/>
    <n v="1"/>
    <n v="24691"/>
    <s v="GLOBAL"/>
    <s v="NO SOLICITADAS"/>
  </r>
  <r>
    <x v="14"/>
    <x v="72"/>
    <s v="02-02-02-010"/>
    <s v="Adquisición de servicios - Viáticos de los funcionarios en comisión"/>
    <s v="AUXILIO DE MARCHA OD031"/>
    <s v="78111800"/>
    <s v="SOLICITUD DE INFORMACIÓN A LOS PROVEEDORES"/>
    <n v="1"/>
    <n v="12"/>
    <n v="10"/>
    <n v="1"/>
    <n v="76691"/>
    <s v="GLOBAL"/>
    <s v="NO SOLICITADAS"/>
  </r>
  <r>
    <x v="14"/>
    <x v="72"/>
    <s v="02-02-02-010"/>
    <s v="Adquisición de servicios - Viáticos de los funcionarios en comisión"/>
    <s v="AUXILIO DE MARCHA OD031"/>
    <s v="78111800"/>
    <s v="SOLICITUD DE INFORMACIÓN A LOS PROVEEDORES"/>
    <n v="1"/>
    <n v="12"/>
    <n v="10"/>
    <n v="1"/>
    <n v="86691"/>
    <s v="GLOBAL"/>
    <s v="NO SOLICITADAS"/>
  </r>
  <r>
    <x v="14"/>
    <x v="72"/>
    <s v="02-02-02-010"/>
    <s v="Adquisición de servicios - Viáticos de los funcionarios en comisión"/>
    <s v="AUXILIO DE MARCHA OD031"/>
    <s v="78111800"/>
    <s v="SOLICITUD DE INFORMACIÓN A LOS PROVEEDORES"/>
    <n v="1"/>
    <n v="12"/>
    <n v="10"/>
    <n v="1"/>
    <n v="96691"/>
    <s v="GLOBAL"/>
    <s v="NO SOLICITADAS"/>
  </r>
  <r>
    <x v="14"/>
    <x v="72"/>
    <s v="02-02-02-010"/>
    <s v="Adquisición de servicios - Viáticos de los funcionarios en comisión"/>
    <s v="AUXILIO DE MARCHA OD031"/>
    <s v="78111800"/>
    <s v="SOLICITUD DE INFORMACIÓN A LOS PROVEEDORES"/>
    <n v="1"/>
    <n v="12"/>
    <n v="10"/>
    <n v="1"/>
    <n v="76691"/>
    <s v="GLOBAL"/>
    <s v="NO SOLICITADAS"/>
  </r>
  <r>
    <x v="14"/>
    <x v="72"/>
    <s v="02-02-02-010"/>
    <s v="Adquisición de servicios - Viáticos de los funcionarios en comisión"/>
    <s v="AUXILIO DE MARCHA OD031"/>
    <s v="78111800"/>
    <s v="SOLICITUD DE INFORMACIÓN A LOS PROVEEDORES"/>
    <n v="1"/>
    <n v="12"/>
    <n v="10"/>
    <n v="1"/>
    <n v="116691"/>
    <s v="GLOBAL"/>
    <s v="NO SOLICITADAS"/>
  </r>
  <r>
    <x v="14"/>
    <x v="72"/>
    <s v="02-02-02-010"/>
    <s v="Adquisición de servicios - Viáticos de los funcionarios en comisión"/>
    <s v="AUXILIO DE MARCHA OD031"/>
    <s v="78111800"/>
    <s v="SOLICITUD DE INFORMACIÓN A LOS PROVEEDORES"/>
    <n v="1"/>
    <n v="12"/>
    <n v="10"/>
    <n v="1"/>
    <n v="86691"/>
    <s v="GLOBAL"/>
    <s v="NO SOLICITADAS"/>
  </r>
  <r>
    <x v="14"/>
    <x v="19"/>
    <s v="02-02-02-006-009-02"/>
    <s v="Adquisición de servicios - Servicios de distribución de agua (por cuenta propia)"/>
    <s v="ACUEDUCTO "/>
    <s v="83101500"/>
    <s v="SOLICITUD DE INFORMACIÓN A LOS PROVEEDORES"/>
    <n v="1"/>
    <n v="12"/>
    <n v="16"/>
    <n v="1"/>
    <n v="8604278.9399999976"/>
    <s v="GLOBAL"/>
    <s v="NO SOLICITADAS"/>
  </r>
  <r>
    <x v="14"/>
    <x v="67"/>
    <s v="02-02-02-005-004-02-5"/>
    <s v="Adquisición de servicios - Servicios generales de construcción de tuberías y cables locales, y obras conexas"/>
    <s v="MANTENIMIENTO DE REDES DE ALCANTARILLADO SANITARIO Y PLUVIAL_x000a_"/>
    <s v="83101500"/>
    <s v="MÍNIMA CUANTÍA"/>
    <n v="2"/>
    <n v="4"/>
    <n v="10"/>
    <n v="1"/>
    <n v="7021000"/>
    <s v="GLOBAL"/>
    <s v="NO SOLICITADAS"/>
  </r>
  <r>
    <x v="14"/>
    <x v="19"/>
    <s v="02-02-02-006-009-02"/>
    <s v="Adquisición de servicios - Servicios de distribución de agua (por cuenta propia)"/>
    <s v="SERVICIO DE ACUEDUCTO UNIDAD"/>
    <s v="83101500"/>
    <s v="SOLICITUD DE INFORMACIÓN A LOS PROVEEDORES"/>
    <n v="1"/>
    <n v="12"/>
    <n v="16"/>
    <n v="1"/>
    <n v="13039225.619999999"/>
    <s v="GLOBAL"/>
    <s v="NO SOLICITADAS"/>
  </r>
  <r>
    <x v="14"/>
    <x v="19"/>
    <s v="02-02-02-006-009-02"/>
    <s v="Adquisición de servicios - Servicios de distribución de agua (por cuenta propia)"/>
    <s v="PAGO SERVICIO DE ACUEDUCTO UNIDAD"/>
    <s v="83101500"/>
    <s v="SOLICITUD DE INFORMACIÓN A LOS PROVEEDORES"/>
    <n v="1"/>
    <n v="12"/>
    <n v="16"/>
    <n v="1"/>
    <n v="9311784.4000000004"/>
    <s v="GLOBAL"/>
    <s v="NO SOLICITADAS"/>
  </r>
  <r>
    <x v="14"/>
    <x v="19"/>
    <s v="02-02-02-006-009-02"/>
    <s v="Adquisición de servicios - Servicios de distribución de agua (por cuenta propia)"/>
    <s v="SERVICIO DE ACUEDUCTO UNIDAD - PERIODO: 15 sep al 14 oct 2023."/>
    <s v="83101500"/>
    <s v="SOLICITUD DE INFORMACIÓN A LOS PROVEEDORES"/>
    <n v="1"/>
    <n v="12"/>
    <n v="16"/>
    <n v="1"/>
    <n v="15069103.439999999"/>
    <s v="GLOBAL"/>
    <s v="NO SOLICITADAS"/>
  </r>
  <r>
    <x v="14"/>
    <x v="19"/>
    <s v="02-02-02-006-009-02"/>
    <s v="Adquisición de servicios - Servicios de distribución de agua (por cuenta propia)"/>
    <s v="SERVICIO AGUA MES ENERO PERIODO DICIEMBRE ( 16 NOV-16 DIC)"/>
    <s v="83101500"/>
    <s v="SOLICITUD DE INFORMACIÓN A LOS PROVEEDORES"/>
    <n v="1"/>
    <n v="12"/>
    <n v="16"/>
    <n v="1"/>
    <n v="13005420"/>
    <s v="GLOBAL"/>
    <s v="NO SOLICITADAS"/>
  </r>
  <r>
    <x v="14"/>
    <x v="19"/>
    <s v="02-02-02-006-009-02"/>
    <s v="Adquisición de servicios - Servicios de distribución de agua (por cuenta propia)"/>
    <s v="SERVICIO AGUA MES FEBRERO PERIODO FACTURADO (16 dic al 16 ene)"/>
    <s v="83101500"/>
    <s v="SOLICITUD DE INFORMACIÓN A LOS PROVEEDORES"/>
    <n v="1"/>
    <n v="12"/>
    <n v="16"/>
    <n v="1"/>
    <n v="12999153"/>
    <s v="GLOBAL"/>
    <s v="NO SOLICITADAS"/>
  </r>
  <r>
    <x v="14"/>
    <x v="19"/>
    <s v="02-02-02-006-009-02"/>
    <s v="Adquisición de servicios - Servicios de distribución de agua (por cuenta propia)"/>
    <s v="SERVICIO DE ACUEDUCTO UNIDAD DEL 16 ENERO AL 15 DE FEBRERO 2023. FACTURA MARZO 2023"/>
    <s v="83101500"/>
    <s v="SOLICITUD DE INFORMACIÓN A LOS PROVEEDORES"/>
    <n v="1"/>
    <n v="12"/>
    <n v="16"/>
    <n v="1"/>
    <n v="7843286"/>
    <s v="GLOBAL"/>
    <s v="NO SOLICITADAS"/>
  </r>
  <r>
    <x v="14"/>
    <x v="19"/>
    <s v="02-02-02-006-009-02"/>
    <s v="Adquisición de servicios - Servicios de distribución de agua (por cuenta propia)"/>
    <s v="SERVICIO DE ACUEDUCTO UNIDAD. PERIODO: 15 feb al 16 mar 2023."/>
    <s v="83101500"/>
    <s v="SOLICITUD DE INFORMACIÓN A LOS PROVEEDORES"/>
    <n v="1"/>
    <n v="12"/>
    <n v="16"/>
    <n v="1"/>
    <n v="11304591"/>
    <s v="GLOBAL"/>
    <s v="NO SOLICITADAS"/>
  </r>
  <r>
    <x v="14"/>
    <x v="19"/>
    <s v="02-02-02-006-009-02"/>
    <s v="Adquisición de servicios - Servicios de distribución de agua (por cuenta propia)"/>
    <s v="SERVICIO DE ACUEDUCTO UNIDAD. PERIODO DEL 15 MARZO AL 15 ABRIL 2023"/>
    <s v="83101500"/>
    <s v="SOLICITUD DE INFORMACIÓN A LOS PROVEEDORES"/>
    <n v="1"/>
    <n v="12"/>
    <n v="16"/>
    <n v="1"/>
    <n v="13810900"/>
    <s v="GLOBAL"/>
    <s v="NO SOLICITADAS"/>
  </r>
  <r>
    <x v="14"/>
    <x v="19"/>
    <s v="02-02-02-006-009-02"/>
    <s v="Adquisición de servicios - Servicios de distribución de agua (por cuenta propia)"/>
    <s v="SERVICIO DE ACUEDUCTO UNIDAD. PERIODO: 15 abr al 16 may 2023"/>
    <s v="83101500"/>
    <s v="SOLICITUD DE INFORMACIÓN A LOS PROVEEDORES"/>
    <n v="1"/>
    <n v="12"/>
    <n v="16"/>
    <n v="1"/>
    <n v="13581465"/>
    <s v="GLOBAL"/>
    <s v="NO SOLICITADAS"/>
  </r>
  <r>
    <x v="14"/>
    <x v="19"/>
    <s v="02-02-02-006-009-02"/>
    <s v="Adquisición de servicios - Servicios de distribución de agua (por cuenta propia)"/>
    <s v="SERVICIO DE ACUEDUCTO UNIDAD PERIODO 16 may al 15 jun"/>
    <s v="83101500"/>
    <s v="SOLICITUD DE INFORMACIÓN A LOS PROVEEDORES"/>
    <n v="1"/>
    <n v="12"/>
    <n v="16"/>
    <n v="1"/>
    <n v="11558635"/>
    <s v="GLOBAL"/>
    <s v="NO SOLICITADAS"/>
  </r>
  <r>
    <x v="14"/>
    <x v="19"/>
    <s v="02-02-02-006-009-02"/>
    <s v="Adquisición de servicios - Servicios de distribución de agua (por cuenta propia)"/>
    <s v="SERVICIO DE ACUEDUCTO UNIDAD"/>
    <s v="83101500"/>
    <s v="SOLICITUD DE INFORMACIÓN A LOS PROVEEDORES"/>
    <n v="1"/>
    <n v="12"/>
    <n v="16"/>
    <n v="1"/>
    <n v="11918323"/>
    <s v="GLOBAL"/>
    <s v="NO SOLICITADAS"/>
  </r>
  <r>
    <x v="14"/>
    <x v="19"/>
    <s v="02-02-02-006-009-01"/>
    <s v="Adquisición de servicios - Servicios de distribución de electricidad, y servicios de distribución de gas (por cuenta propia)"/>
    <s v="SERVICIO DE ENERGIA UNIDAD"/>
    <s v="83101800"/>
    <s v="SOLICITUD DE INFORMACIÓN A LOS PROVEEDORES"/>
    <n v="1"/>
    <n v="12"/>
    <n v="10"/>
    <n v="1"/>
    <n v="87873248.75"/>
    <s v="GLOBAL"/>
    <s v="NO SOLICITADAS"/>
  </r>
  <r>
    <x v="14"/>
    <x v="19"/>
    <s v="02-02-02-006-009-01"/>
    <s v="Adquisición de servicios - Servicios de distribución de electricidad, y servicios de distribución de gas (por cuenta propia)"/>
    <s v="SERVICIO DE ENERGIA UNIDAD CORRESPONDIENTES A LOS PERIODOS: 01 AL 30 NOVIEMBRE 2023 - DEL 01 AL 15 DICIEMBRE 2023 VALOR ESTIMADO."/>
    <s v="83101800"/>
    <s v="SOLICITUD DE INFORMACIÓN A LOS PROVEEDORES"/>
    <n v="1"/>
    <n v="12"/>
    <n v="10"/>
    <n v="1"/>
    <n v="208544700"/>
    <s v="GLOBAL"/>
    <s v="NO SOLICITADAS"/>
  </r>
  <r>
    <x v="14"/>
    <x v="2"/>
    <s v="02-02-01-003-006-09"/>
    <s v="Materiales y suministros - Otros productos plásticos"/>
    <s v="BRIDAS UV NEGRAS 14 PULGADAS X PAQUETE 1000 UNIDADES P/N: S-5833_x000a_"/>
    <s v="10141601"/>
    <s v="SELECCIÓN ABREVIADA SUBASTA INVERSA (NO DISPONIBLE)"/>
    <n v="2"/>
    <n v="4"/>
    <n v="10"/>
    <n v="1"/>
    <n v="914360.3"/>
    <s v="Unidad"/>
    <s v="NO SOLICITADAS"/>
  </r>
  <r>
    <x v="14"/>
    <x v="2"/>
    <s v="02-02-01-003-006-09"/>
    <s v="Materiales y suministros - Otros productos plásticos"/>
    <s v="AMARRE CORREDILLA PLASTICO T8 20 CM_x000a_"/>
    <s v="10141601"/>
    <s v="SELECCIÓN ABREVIADA SUBASTA INVERSA (NO DISPONIBLE)"/>
    <n v="2"/>
    <n v="4"/>
    <n v="10"/>
    <n v="500"/>
    <n v="214200"/>
    <s v="Unidad"/>
    <s v="NO SOLICITADAS"/>
  </r>
  <r>
    <x v="14"/>
    <x v="2"/>
    <s v="02-02-01-003-006-09"/>
    <s v="Materiales y suministros - Otros productos plásticos"/>
    <s v="AMARRE CORREDILLA PLASTICO T4 10 CM_x000a_"/>
    <s v="10141601"/>
    <s v="SELECCIÓN ABREVIADA SUBASTA INVERSA (NO DISPONIBLE)"/>
    <n v="2"/>
    <n v="4"/>
    <n v="10"/>
    <n v="511"/>
    <n v="139860.69999999998"/>
    <s v="Unidad"/>
    <s v="NO SOLICITADAS"/>
  </r>
  <r>
    <x v="14"/>
    <x v="2"/>
    <s v="02-02-01-003-006-09"/>
    <s v="Materiales y suministros - Otros productos plásticos"/>
    <s v="AMARRE CORREDILLA PLASTICO T12 30 CM_x000a_"/>
    <s v="10141601"/>
    <s v="SELECCIÓN ABREVIADA SUBASTA INVERSA (NO DISPONIBLE)"/>
    <n v="2"/>
    <n v="4"/>
    <n v="10"/>
    <n v="500"/>
    <n v="243950"/>
    <s v="Unidad"/>
    <s v="NO SOLICITADAS"/>
  </r>
  <r>
    <x v="14"/>
    <x v="2"/>
    <s v="02-02-01-003-006-09"/>
    <s v="Materiales y suministros - Otros productos plásticos"/>
    <s v="BRIDAS UV NEGRAS 5 PULGADAS PAQUETE 1000 UNIDADES P/N: S-12394_x000a_"/>
    <s v="10141601"/>
    <s v="SELECCIÓN ABREVIADA SUBASTA INVERSA (NO DISPONIBLE)"/>
    <n v="2"/>
    <n v="4"/>
    <n v="10"/>
    <n v="1"/>
    <n v="279685.7"/>
    <s v="Unidad"/>
    <s v="NO SOLICITADAS"/>
  </r>
  <r>
    <x v="14"/>
    <x v="2"/>
    <s v="02-02-01-003-006-09"/>
    <s v="Materiales y suministros - Otros productos plásticos"/>
    <s v="BRIDAS UV NEGRAS 8 PULGADAS X PAQUETE 1000 UNIDADES P/N: S-5831_x000a_"/>
    <s v="10141601"/>
    <s v="SELECCIÓN ABREVIADA SUBASTA INVERSA (NO DISPONIBLE)"/>
    <n v="2"/>
    <n v="4"/>
    <n v="10"/>
    <n v="1"/>
    <n v="301200.90000000002"/>
    <s v="Unidad"/>
    <s v="NO SOLICITADAS"/>
  </r>
  <r>
    <x v="14"/>
    <x v="7"/>
    <s v="02-02-01-003-004-02"/>
    <s v="Materiales y suministros - Productos químicos inorgánicos básicos n. C. P."/>
    <s v="NITROGENO  INDUSTRIAL X METRO CUBICO"/>
    <s v="12141903"/>
    <s v="MÍNIMA CUANTÍA"/>
    <n v="1"/>
    <n v="2"/>
    <n v="10"/>
    <n v="494"/>
    <n v="7642180"/>
    <s v="METRO CUBICO"/>
    <s v="NO SOLICITADAS"/>
  </r>
  <r>
    <x v="14"/>
    <x v="7"/>
    <s v="02-02-01-003-004-02"/>
    <s v="Materiales y suministros - Productos químicos inorgánicos básicos n. C. P."/>
    <s v="OXIGENO INDUSTRIAL"/>
    <s v="12141904"/>
    <s v="MÍNIMA CUANTÍA"/>
    <n v="1"/>
    <n v="2"/>
    <n v="10"/>
    <n v="159"/>
    <n v="2270520"/>
    <s v="METRO CUBICO"/>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DESPLAZADOR DE HUMEDAD 3 P/N: 09-26300 X GALON_x000a_"/>
    <s v="12181601"/>
    <s v="SELECCIÓN ABREVIADA SUBASTA INVERSA (NO DISPONIBLE)"/>
    <n v="2"/>
    <n v="4"/>
    <n v="10"/>
    <n v="5"/>
    <n v="3442253.5"/>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ROTECTOR E INHIBIDOR DE CORROSION  PRESENTACION EN CANECA 55 GALONES _x000a_"/>
    <s v="12181601"/>
    <s v="SELECCIÓN ABREVIADA SUBASTA INVERSA (NO DISPONIBLE)"/>
    <n v="2"/>
    <n v="4"/>
    <n v="10"/>
    <n v="1"/>
    <n v="8175407.0999999996"/>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DESPLAZADOR DE HUMEDAD 2 P/N: 09-26100 X GALON_x000a_"/>
    <s v="12181601"/>
    <s v="SELECCIÓN ABREVIADA SUBASTA INVERSA (NO DISPONIBLE)"/>
    <n v="2"/>
    <n v="4"/>
    <n v="10"/>
    <n v="1"/>
    <n v="103268.2"/>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DESPLAZADOR DE HUMEDAD  1 P/N: 09-25900 X GALON_x000a_"/>
    <s v="12181601"/>
    <s v="SELECCIÓN ABREVIADA SUBASTA INVERSA (NO DISPONIBLE)"/>
    <n v="2"/>
    <n v="4"/>
    <n v="10"/>
    <n v="1"/>
    <n v="103268.2"/>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NOSTAN S-21 PRESENTACION 250 ML_x000a_"/>
    <s v="12181601"/>
    <s v="SELECCIÓN ABREVIADA SUBASTA INVERSA (NO DISPONIBLE)"/>
    <n v="2"/>
    <n v="4"/>
    <n v="10"/>
    <n v="2"/>
    <n v="3786508.6"/>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CABLES  MIL-PRF-32033 (VVL800) 5 GL_x000a_"/>
    <s v="12181601"/>
    <s v="SELECCIÓN ABREVIADA SUBASTA INVERSA (NO DISPONIBLE)"/>
    <n v="2"/>
    <n v="4"/>
    <n v="10"/>
    <n v="2"/>
    <n v="3184106.8"/>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MIL-PRF-32033A TIPO I CLASE 2 (PROLUBEII) 12,5 OZ_x000a_"/>
    <s v="12181601"/>
    <s v="SELECCIÓN ABREVIADA SUBASTA INVERSA (NO DISPONIBLE)"/>
    <n v="2"/>
    <n v="4"/>
    <n v="10"/>
    <n v="20"/>
    <n v="2495668"/>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N: RL68H,(PARA MAQUINA DE FREON)_x000a_"/>
    <s v="12181601"/>
    <s v="SELECCIÓN ABREVIADA SUBASTA INVERSA (NO DISPONIBLE)"/>
    <n v="2"/>
    <n v="4"/>
    <n v="10"/>
    <n v="10"/>
    <n v="3012009"/>
    <s v="Litro"/>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INHIBIDOR DE CORROSION MULTIUSO  P/N 70196  (PENETRANTE, LIBERADOR DE PIEZAS ATASCADAS Y DESPLAZADOR DE HUMEDAD)  _x000a_"/>
    <s v="12181601"/>
    <s v="SELECCIÓN ABREVIADA SUBASTA INVERSA (NO DISPONIBLE)"/>
    <n v="2"/>
    <n v="4"/>
    <n v="10"/>
    <n v="3"/>
    <n v="309804.59999999998"/>
    <s v="GALON"/>
    <s v="NO SOLICITADAS"/>
  </r>
  <r>
    <x v="14"/>
    <x v="7"/>
    <s v="02-02-01-003-004-01"/>
    <s v="Materiales y suministros - Químicos orgánicos básicos"/>
    <s v="ALCOHOL ISOPROPILICO 90%-100%  CANECA 55 GALONES_x000a_"/>
    <s v="12352104"/>
    <s v="SELECCIÓN ABREVIADA SUBASTA INVERSA (NO DISPONIBLE)"/>
    <n v="2"/>
    <n v="4"/>
    <n v="10"/>
    <n v="1"/>
    <n v="4453444.0999999996"/>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VENTE METIL ETIL CETONA P/N: ASTM D740_x000a_"/>
    <s v="12352115"/>
    <s v="SELECCIÓN ABREVIADA SUBASTA INVERSA (NO DISPONIBLE)"/>
    <n v="2"/>
    <n v="4"/>
    <n v="10"/>
    <n v="30"/>
    <n v="3872736"/>
    <s v="GALON"/>
    <s v="NO SOLICITADAS"/>
  </r>
  <r>
    <x v="14"/>
    <x v="7"/>
    <s v="02-02-01-003-004-01"/>
    <s v="Materiales y suministros - Químicos orgánicos básicos"/>
    <s v="METIL ISOBUTIL CETONA_x000a_"/>
    <s v="12352115"/>
    <s v="SELECCIÓN ABREVIADA SUBASTA INVERSA (NO DISPONIBLE)"/>
    <n v="2"/>
    <n v="4"/>
    <n v="10"/>
    <n v="4"/>
    <n v="484092"/>
    <s v="GALON"/>
    <s v="NO SOLICITADAS"/>
  </r>
  <r>
    <x v="14"/>
    <x v="2"/>
    <s v="02-02-01-003-006-02"/>
    <s v="Materiales y suministros - Otros productos de caucho"/>
    <s v="TUBO TERMORRETRÁCTIL 1/2&quot; P/N: 11-01300_x000a_"/>
    <s v="13101606"/>
    <s v="SELECCIÓN ABREVIADA SUBASTA INVERSA (NO DISPONIBLE)"/>
    <n v="2"/>
    <n v="4"/>
    <n v="10"/>
    <n v="1"/>
    <n v="23669.1"/>
    <s v="Unidad"/>
    <s v="NO SOLICITADAS"/>
  </r>
  <r>
    <x v="14"/>
    <x v="2"/>
    <s v="02-02-01-003-006-02"/>
    <s v="Materiales y suministros - Otros productos de caucho"/>
    <s v="TUBO TERMORRETRÁCTIL 1/4&quot; P/N: 11-01100_x000a_"/>
    <s v="13101606"/>
    <s v="SELECCIÓN ABREVIADA SUBASTA INVERSA (NO DISPONIBLE)"/>
    <n v="2"/>
    <n v="4"/>
    <n v="10"/>
    <n v="1"/>
    <n v="19361.3"/>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VENTE NAPHTHA  P/N   TT-N-95 PRESENTACION X GALON       _x000a_"/>
    <s v="15101503"/>
    <s v="SELECCIÓN ABREVIADA SUBASTA INVERSA (NO DISPONIBLE)"/>
    <n v="2"/>
    <n v="4"/>
    <n v="10"/>
    <n v="1"/>
    <n v="266774.2"/>
    <s v="GALON"/>
    <s v="NO SOLICITADAS"/>
  </r>
  <r>
    <x v="14"/>
    <x v="7"/>
    <s v="02-02-01-003-004-01"/>
    <s v="Materiales y suministros - Químicos orgánicos básicos"/>
    <s v="ACETILENO ALTA PUREZA (AA)"/>
    <s v="15111506"/>
    <s v="MÍNIMA CUANTÍA"/>
    <n v="2"/>
    <n v="4"/>
    <n v="10"/>
    <n v="7"/>
    <n v="541450"/>
    <s v="Kilogramo"/>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HIDRÁULICO DE AVIACIÓN RESISTENTE AL FUEGO P/N: 500-B4 1/4 GALON_x000a_"/>
    <s v="15121504"/>
    <s v="SELECCIÓN ABREVIADA SUBASTA INVERSA (NO DISPONIBLE)"/>
    <n v="2"/>
    <n v="4"/>
    <n v="10"/>
    <n v="22"/>
    <n v="10034270.4"/>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MIL-PFR-23699G  GRADO HTS 560 1/4_x000a_"/>
    <s v="15121508"/>
    <s v="SELECCIÓN ABREVIADA SUBASTA INVERSA (NO DISPONIBLE)"/>
    <n v="2"/>
    <n v="4"/>
    <n v="10"/>
    <n v="137"/>
    <n v="33011944.699999999"/>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15W40 X GALON_x000a_"/>
    <s v="15121508"/>
    <s v="SELECCIÓN ABREVIADA SUBASTA INVERSA (NO DISPONIBLE)"/>
    <n v="2"/>
    <n v="4"/>
    <n v="10"/>
    <n v="12"/>
    <n v="1290912"/>
    <s v="Unidad"/>
    <s v="NO SOLICITADAS"/>
  </r>
  <r>
    <x v="14"/>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BLANCA X 1 KG"/>
    <s v="15121520"/>
    <s v="SELECCIÓN ABREVIADA - ACUERDO MARCO"/>
    <n v="4"/>
    <n v="2"/>
    <n v="10"/>
    <n v="2"/>
    <n v="22655.7"/>
    <s v="Kilogramo"/>
    <s v="NO SOLICITADAS"/>
  </r>
  <r>
    <x v="14"/>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P/N: VV-P-236  X LIBRA_x000a_"/>
    <s v="15121520"/>
    <s v="SELECCIÓN ABREVIADA SUBASTA INVERSA (NO DISPONIBLE)"/>
    <n v="2"/>
    <n v="4"/>
    <n v="10"/>
    <n v="1"/>
    <n v="142538.20000000001"/>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GRAFITO PETROLATUM ANTI ADHERENTE X 500 GRAMOS_x000a_"/>
    <s v="15121902"/>
    <s v="SELECCIÓN ABREVIADA SUBASTA INVERSA (NO DISPONIBLE)"/>
    <n v="2"/>
    <n v="4"/>
    <n v="10"/>
    <n v="3"/>
    <n v="567987"/>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P/N: DC-55 5,3 OZ_x000a_"/>
    <s v="15121902"/>
    <s v="SELECCIÓN ABREVIADA SUBASTA INVERSA (NO DISPONIBLE)"/>
    <n v="2"/>
    <n v="4"/>
    <n v="10"/>
    <n v="1"/>
    <n v="387261.7"/>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BAJA TEMPERATURA  33 LIGHT TUBO 5,3 OZ, COLOR BLANCO RANGO DE TEMPERATURAS DESDE -73 °C A +180 °C  P/N 5565450-28_x000a_"/>
    <s v="15121902"/>
    <s v="SELECCIÓN ABREVIADA SUBASTA INVERSA (NO DISPONIBLE)"/>
    <n v="2"/>
    <n v="4"/>
    <n v="10"/>
    <n v="25"/>
    <n v="6203767.5"/>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ITHIUM P/N: WG516_x000a_"/>
    <s v="15121902"/>
    <s v="SELECCIÓN ABREVIADA SUBASTA INVERSA (NO DISPONIBLE)"/>
    <n v="2"/>
    <n v="4"/>
    <n v="10"/>
    <n v="2"/>
    <n v="258182.39999999999"/>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UBRICANTE  51102 NIQUEL ANTISIZE  X LIBRA_x000a_"/>
    <s v="15121902"/>
    <s v="SELECCIÓN ABREVIADA SUBASTA INVERSA (NO DISPONIBLE)"/>
    <n v="2"/>
    <n v="4"/>
    <n v="10"/>
    <n v="1"/>
    <n v="296893.09999999998"/>
    <s v="Unidad"/>
    <s v="NO SOLICITADAS"/>
  </r>
  <r>
    <x v="14"/>
    <x v="5"/>
    <s v="02-02-01-004-002"/>
    <s v="Materiales y suministros - Productos metálicos elaborados (excepto maquinaria y equipo)"/>
    <s v="RASPADORES DE SELLANTE PART 16582_x000a_"/>
    <s v="20121503"/>
    <s v="SELECCIÓN ABREVIADA SUBASTA INVERSA (NO DISPONIBLE)"/>
    <n v="2"/>
    <n v="4"/>
    <n v="10"/>
    <n v="10"/>
    <n v="649502"/>
    <s v="Unidad"/>
    <s v="NO SOLICITADAS"/>
  </r>
  <r>
    <x v="14"/>
    <x v="5"/>
    <s v="02-02-01-004-002"/>
    <s v="Materiales y suministros - Productos metálicos elaborados (excepto maquinaria y equipo)"/>
    <s v="CORTADOR TIPO BISTURÍ INDUSTRIAL EN METAL CON BLOQUEO DE LA CUCHILLA_x000a_"/>
    <s v="22101703"/>
    <s v="SELECCIÓN ABREVIADA SUBASTA INVERSA (NO DISPONIBLE)"/>
    <n v="2"/>
    <n v="4"/>
    <n v="10"/>
    <n v="1"/>
    <n v="216484.8"/>
    <s v="Unidad"/>
    <s v="NO SOLICITADAS"/>
  </r>
  <r>
    <x v="14"/>
    <x v="36"/>
    <s v="02-01-01-004-004-02"/>
    <s v="Activos fijos - Máquinas herramientas y sus partes, piezas y accesorios"/>
    <s v="ESMERILADORA ANGULAR DE ALTA RESISTENCIA  Y RENDIMIENTO CON GATILLO EN LA ENPUÑADURA,4,5/5 IN VOLTAGE:120V,POTENCIA:2,30,DIMENSIONES: 5 X 18 X 6 IN, RPM:9000/MIN_x000a_"/>
    <s v="23101506"/>
    <s v="MÍNIMA CUANTÍA"/>
    <n v="1"/>
    <n v="2"/>
    <n v="10"/>
    <n v="1"/>
    <n v="550000"/>
    <s v="Unidad"/>
    <s v="NO SOLICITADAS"/>
  </r>
  <r>
    <x v="14"/>
    <x v="5"/>
    <s v="02-02-01-004-002"/>
    <s v="Materiales y suministros - Productos metálicos elaborados (excepto maquinaria y equipo)"/>
    <s v="CUCHILLAS PARA CORTAR PLASTICO P/N:  12-03314_x000a_"/>
    <s v="23151901"/>
    <s v="SELECCIÓN ABREVIADA SUBASTA INVERSA (NO DISPONIBLE)"/>
    <n v="2"/>
    <n v="4"/>
    <n v="10"/>
    <n v="4"/>
    <n v="294406"/>
    <s v="Unidad"/>
    <s v="NO SOLICITADAS"/>
  </r>
  <r>
    <x v="14"/>
    <x v="5"/>
    <s v="02-02-01-004-002"/>
    <s v="Materiales y suministros - Productos metálicos elaborados (excepto maquinaria y equipo)"/>
    <s v="BRAZO RECOGEDOR MAGNÉTICO TELESCÓPICO CON IMAN _x000a_"/>
    <s v="23153414"/>
    <s v="SELECCIÓN ABREVIADA SUBASTA INVERSA (NO DISPONIBLE)"/>
    <n v="2"/>
    <n v="4"/>
    <n v="10"/>
    <n v="1"/>
    <n v="108242.4"/>
    <s v="Unidad"/>
    <s v="NO SOLICITADAS"/>
  </r>
  <r>
    <x v="14"/>
    <x v="36"/>
    <s v="02-01-01-004-004-02"/>
    <s v="Activos fijos - Máquinas herramientas y sus partes, piezas y accesorios"/>
    <s v="KIT DE CAUTÍN INALÁMBRICO 248821_x000a_"/>
    <s v="23271806"/>
    <s v="MÍNIMA CUANTÍA"/>
    <n v="1"/>
    <n v="2"/>
    <n v="10"/>
    <n v="1"/>
    <n v="1075000"/>
    <s v="Unidad"/>
    <s v="NO SOLICITADAS"/>
  </r>
  <r>
    <x v="14"/>
    <x v="2"/>
    <s v="02-02-01-003-006-09"/>
    <s v="Materiales y suministros - Otros productos plásticos"/>
    <s v="PLASTICO PARA ENMASCARAR Y PINTAR LOS AVIONES  EN ROLLO (4.87 METROS X 106 METROS)_x000a_"/>
    <s v="24112902"/>
    <s v="SELECCIÓN ABREVIADA SUBASTA INVERSA (NO DISPONIBLE)"/>
    <n v="2"/>
    <n v="4"/>
    <n v="10"/>
    <n v="5"/>
    <n v="1344640.5"/>
    <s v="Unidad"/>
    <s v="NO SOLICITADAS"/>
  </r>
  <r>
    <x v="14"/>
    <x v="7"/>
    <s v="02-02-01-003-004-01"/>
    <s v="Materiales y suministros - Químicos orgánicos básicos"/>
    <s v="REFRIGERANTE FREON (P/N R134A) N/M 1102771  30LB_x000a_"/>
    <s v="24131513"/>
    <s v="SELECCIÓN ABREVIADA SUBASTA INVERSA (NO DISPONIBLE)"/>
    <n v="2"/>
    <n v="4"/>
    <n v="10"/>
    <n v="4"/>
    <n v="2633327.2000000002"/>
    <s v="Unidad"/>
    <s v="NO SOLICITADAS"/>
  </r>
  <r>
    <x v="14"/>
    <x v="2"/>
    <s v="02-02-01-003-006-03"/>
    <s v="Materiales y suministros - Semimanufacturas de plástico"/>
    <s v="392 PIEZAS TUBO TERMORRETRÁCTIL 7 COLORES 9 TAMAÑOS"/>
    <s v="24141510"/>
    <s v="MÍNIMA CUANTÍA"/>
    <n v="1"/>
    <n v="2"/>
    <n v="10"/>
    <n v="5"/>
    <n v="450000"/>
    <s v="Unidad"/>
    <s v="NO SOLICITADAS"/>
  </r>
  <r>
    <x v="14"/>
    <x v="2"/>
    <s v="02-02-01-003-006-01"/>
    <s v="Materiales y suministros - Llantas de caucho y neumáticos (cámaras de aire)"/>
    <s v="LLANTA VEHICULO REFULLER 295*80 R22.5 "/>
    <s v="25172503"/>
    <s v="MÍNIMA CUANTÍA"/>
    <n v="1"/>
    <n v="3"/>
    <n v="10"/>
    <n v="8"/>
    <n v="15754800"/>
    <s v="Unidad"/>
    <s v="NO SOLICITADAS"/>
  </r>
  <r>
    <x v="14"/>
    <x v="2"/>
    <s v="02-02-01-003-006-01"/>
    <s v="Materiales y suministros - Llantas de caucho y neumáticos (cámaras de aire)"/>
    <s v="LLANTAS: AT 26 - 11 - 12_x000a_"/>
    <s v="25172503"/>
    <s v="MÍNIMA CUANTÍA"/>
    <n v="1"/>
    <n v="3"/>
    <n v="10"/>
    <n v="4"/>
    <n v="5520600"/>
    <s v="Unidad"/>
    <s v="NO SOLICITADAS"/>
  </r>
  <r>
    <x v="14"/>
    <x v="37"/>
    <s v="02-01-01-004-003-09"/>
    <s v="Activos fijos - Otras máquinas para usos generales y sus partes y piezas"/>
    <s v="AIRE ACONDICIONADO TIPO PISO TECHO 5 TONELADAS INVERTE"/>
    <s v="40101701"/>
    <s v="MÍNIMA CUANTÍA"/>
    <n v="8"/>
    <n v="2"/>
    <n v="10"/>
    <n v="2"/>
    <n v="20048882"/>
    <s v="Unidad"/>
    <s v="NO SOLICITADAS"/>
  </r>
  <r>
    <x v="14"/>
    <x v="37"/>
    <s v="02-01-01-004-003-09"/>
    <s v="Activos fijos - Otras máquinas para usos generales y sus partes y piezas"/>
    <s v="VENTILADOR INDUSTRIAL MÓVIL 36 PULGADAS BRA-36  DIAMETRO 36&quot; "/>
    <s v="25174001"/>
    <s v="MÍNIMA CUANTÍA"/>
    <n v="1"/>
    <n v="2"/>
    <n v="10"/>
    <n v="1"/>
    <n v="2033000"/>
    <s v="Unidad"/>
    <s v="NO SOLICITADAS"/>
  </r>
  <r>
    <x v="14"/>
    <x v="65"/>
    <s v="02-02-01-004-006-04"/>
    <s v="Materiales y suministros - Acumuladores, pilas y baterías primarias y sus partes y piezas"/>
    <s v="BATERIAS RECARGABLES PARA EQUIPO DE ULTRASONIDO KRAUTKRARMER P/N BAT-NM-D2_x000a_"/>
    <s v="26111701"/>
    <s v="SELECCIÓN ABREVIADA SUBASTA INVERSA (NO DISPONIBLE)"/>
    <n v="2"/>
    <n v="4"/>
    <n v="10"/>
    <n v="2"/>
    <n v="139848.79999999999"/>
    <s v="Unidad"/>
    <s v="NO SOLICITADAS"/>
  </r>
  <r>
    <x v="14"/>
    <x v="65"/>
    <s v="02-02-01-004-006-04"/>
    <s v="Materiales y suministros - Acumuladores, pilas y baterías primarias y sus partes y piezas"/>
    <s v="PILA AAA LITIO RECARGABLE X4UND_x000a_"/>
    <s v="26111701"/>
    <s v="SELECCIÓN ABREVIADA - ACUERDO MARCO"/>
    <n v="4"/>
    <n v="2"/>
    <n v="10"/>
    <n v="2"/>
    <n v="95006.399999999994"/>
    <s v="Unidad"/>
    <s v="NO SOLICITADAS"/>
  </r>
  <r>
    <x v="14"/>
    <x v="65"/>
    <s v="02-02-01-004-006-04"/>
    <s v="Materiales y suministros - Acumuladores, pilas y baterías primarias y sus partes y piezas"/>
    <s v="PILA AA  DE LITIO RECARGABLE X4UND_x000a_"/>
    <s v="26111701"/>
    <s v="SELECCIÓN ABREVIADA - ACUERDO MARCO"/>
    <n v="4"/>
    <n v="2"/>
    <n v="10"/>
    <n v="2"/>
    <n v="88785.600000000006"/>
    <s v="Unidad"/>
    <s v="NO SOLICITADAS"/>
  </r>
  <r>
    <x v="14"/>
    <x v="62"/>
    <s v="02-02-01-004-001"/>
    <s v="Materiales y suministros - Metales básicos"/>
    <s v="ALAMBRE DE COBRE 32 AWG PRESENTACION POR CARRETE  1 KG._x000a_"/>
    <s v="26121520"/>
    <s v="SELECCIÓN ABREVIADA SUBASTA INVERSA (NO DISPONIBLE)"/>
    <n v="2"/>
    <n v="4"/>
    <n v="10"/>
    <n v="1"/>
    <n v="494825.8"/>
    <s v="Unidad"/>
    <s v="NO SOLICITADAS"/>
  </r>
  <r>
    <x v="14"/>
    <x v="65"/>
    <s v="02-02-01-004-006-03"/>
    <s v="Materiales y suministros - Hilos y cables aislados; cable de fibra óptica"/>
    <s v="AERONAVE CABLE AWG 22_x000a_"/>
    <s v="26121640"/>
    <s v="SELECCIÓN ABREVIADA SUBASTA INVERSA (NO DISPONIBLE)"/>
    <n v="2"/>
    <n v="4"/>
    <n v="10"/>
    <n v="60"/>
    <n v="309876"/>
    <s v="Unidad"/>
    <s v="NO SOLICITADAS"/>
  </r>
  <r>
    <x v="14"/>
    <x v="65"/>
    <s v="02-02-01-004-006-03"/>
    <s v="Materiales y suministros - Hilos y cables aislados; cable de fibra óptica"/>
    <s v="AERONAVE CABLE AWG 20_x000a_"/>
    <s v="26121640"/>
    <s v="SELECCIÓN ABREVIADA SUBASTA INVERSA (NO DISPONIBLE)"/>
    <n v="2"/>
    <n v="4"/>
    <n v="10"/>
    <n v="60"/>
    <n v="366282"/>
    <s v="Unidad"/>
    <s v="NO SOLICITADAS"/>
  </r>
  <r>
    <x v="14"/>
    <x v="65"/>
    <s v="02-02-01-004-006-03"/>
    <s v="Materiales y suministros - Hilos y cables aislados; cable de fibra óptica"/>
    <s v="CABLE TEFZEL/BLINDAJE Y REVESTIMIENTO  X ROLLO_x000a_"/>
    <s v="26121640"/>
    <s v="SELECCIÓN ABREVIADA SUBASTA INVERSA (NO DISPONIBLE)"/>
    <n v="2"/>
    <n v="4"/>
    <n v="10"/>
    <n v="15"/>
    <n v="403410"/>
    <s v="Unidad"/>
    <s v="NO SOLICITADAS"/>
  </r>
  <r>
    <x v="14"/>
    <x v="5"/>
    <s v="02-02-01-004-002"/>
    <s v="Materiales y suministros - Productos metálicos elaborados (excepto maquinaria y equipo)"/>
    <s v="GRATA EN ALUMINIO CIRCULAR DE 6 PULGADAS_x000a_"/>
    <s v="27111907"/>
    <s v="SELECCIÓN ABREVIADA SUBASTA INVERSA (NO DISPONIBLE)"/>
    <n v="2"/>
    <n v="4"/>
    <n v="10"/>
    <n v="1"/>
    <n v="38972.5"/>
    <s v="Unidad"/>
    <s v="NO SOLICITADAS"/>
  </r>
  <r>
    <x v="14"/>
    <x v="61"/>
    <s v="02-02-01-003-007-09"/>
    <s v="Materiales y suministros - Otros productos minerales no metálicos n. C. P."/>
    <s v="LIJA DE DISCO 5&quot; DE DIAMETRO  CAJA POR 50 UNIDADES  GRANO 220_x000a_"/>
    <s v="27112742"/>
    <s v="SELECCIÓN ABREVIADA - ACUERDO MARCO"/>
    <n v="4"/>
    <n v="2"/>
    <n v="10"/>
    <n v="40"/>
    <n v="6739200"/>
    <s v="Unidad"/>
    <s v="NO SOLICITADAS"/>
  </r>
  <r>
    <x v="14"/>
    <x v="61"/>
    <s v="02-02-01-003-007-09"/>
    <s v="Materiales y suministros - Otros productos minerales no metálicos n. C. P."/>
    <s v="LIJA DE DISCO 5&quot; DE DIAMETRO  CAJA POR 50 UNIDADES  GRANO 180_x000a_"/>
    <s v="27112742"/>
    <s v="SELECCIÓN ABREVIADA - ACUERDO MARCO"/>
    <n v="4"/>
    <n v="2"/>
    <n v="10"/>
    <n v="30"/>
    <n v="5875200"/>
    <s v="Unidad"/>
    <s v="NO SOLICITADAS"/>
  </r>
  <r>
    <x v="14"/>
    <x v="61"/>
    <s v="02-02-01-003-007-09"/>
    <s v="Materiales y suministros - Otros productos minerales no metálicos n. C. P."/>
    <s v="LIJA ADHESIVA P 240 P/N: 09-01578 X 100 UNIDADES_x000a_"/>
    <s v="27112742"/>
    <s v="SELECCIÓN ABREVIADA SUBASTA INVERSA (NO DISPONIBLE)"/>
    <n v="2"/>
    <n v="4"/>
    <n v="10"/>
    <n v="4"/>
    <n v="1656575.2"/>
    <s v="Unidad"/>
    <s v="NO SOLICITADAS"/>
  </r>
  <r>
    <x v="14"/>
    <x v="61"/>
    <s v="02-02-01-003-007-09"/>
    <s v="Materiales y suministros - Otros productos minerales no metálicos n. C. P."/>
    <s v="LIJA ADHESIVA P 180 P/N: 09-01576 X 100 UNIDADES _x000a_"/>
    <s v="27112742"/>
    <s v="SELECCIÓN ABREVIADA SUBASTA INVERSA (NO DISPONIBLE)"/>
    <n v="2"/>
    <n v="4"/>
    <n v="10"/>
    <n v="1"/>
    <n v="484068.2"/>
    <s v="Unidad"/>
    <s v="NO SOLICITADAS"/>
  </r>
  <r>
    <x v="14"/>
    <x v="61"/>
    <s v="02-02-01-003-007-09"/>
    <s v="Materiales y suministros - Otros productos minerales no metálicos n. C. P."/>
    <s v="LIJA ADHESIVA P120 P/N: 09-01560 X 100 UNIDADES _x000a_"/>
    <s v="27112742"/>
    <s v="SELECCIÓN ABREVIADA SUBASTA INVERSA (NO DISPONIBLE)"/>
    <n v="2"/>
    <n v="4"/>
    <n v="10"/>
    <n v="1"/>
    <n v="484068.2"/>
    <s v="Unidad"/>
    <s v="NO SOLICITADAS"/>
  </r>
  <r>
    <x v="14"/>
    <x v="5"/>
    <s v="02-02-01-004-002"/>
    <s v="Materiales y suministros - Productos metálicos elaborados (excepto maquinaria y equipo)"/>
    <s v="BROCA COBALTO 3/16&quot;  POR UNIDAD"/>
    <s v="27112841"/>
    <s v="SELECCIÓN ABREVIADA - ACUERDO MARCO"/>
    <n v="4"/>
    <n v="2"/>
    <n v="10"/>
    <n v="95"/>
    <n v="736905.5"/>
    <s v="Unidad"/>
    <s v="NO SOLICITADAS"/>
  </r>
  <r>
    <x v="14"/>
    <x v="5"/>
    <s v="02-02-01-004-002"/>
    <s v="Materiales y suministros - Productos metálicos elaborados (excepto maquinaria y equipo)"/>
    <s v="BROCA COBALTO NUMERO 21 POR UNIDAD"/>
    <s v="27112841"/>
    <s v="SELECCIÓN ABREVIADA - ACUERDO MARCO"/>
    <n v="4"/>
    <n v="2"/>
    <n v="10"/>
    <n v="95"/>
    <n v="1039698.05"/>
    <s v="Unidad"/>
    <s v="NO SOLICITADAS"/>
  </r>
  <r>
    <x v="14"/>
    <x v="5"/>
    <s v="02-02-01-004-002"/>
    <s v="Materiales y suministros - Productos metálicos elaborados (excepto maquinaria y equipo)"/>
    <s v="BROCA COBALTO NUMERO 27 POR UNIDAD"/>
    <s v="27112841"/>
    <s v="SELECCIÓN ABREVIADA - ACUERDO MARCO"/>
    <n v="4"/>
    <n v="2"/>
    <n v="10"/>
    <n v="95"/>
    <n v="1048832.3"/>
    <s v="Unidad"/>
    <s v="NO SOLICITADAS"/>
  </r>
  <r>
    <x v="14"/>
    <x v="5"/>
    <s v="02-02-01-004-002"/>
    <s v="Materiales y suministros - Productos metálicos elaborados (excepto maquinaria y equipo)"/>
    <s v="BROCA COBALTO 5/32&quot; POR UNIDAD_x000a_"/>
    <s v="27112841"/>
    <s v="SELECCIÓN ABREVIADA - ACUERDO MARCO"/>
    <n v="4"/>
    <n v="2"/>
    <n v="10"/>
    <n v="95"/>
    <n v="541193.15"/>
    <s v="Unidad"/>
    <s v="NO SOLICITADAS"/>
  </r>
  <r>
    <x v="14"/>
    <x v="5"/>
    <s v="02-02-01-004-002"/>
    <s v="Materiales y suministros - Productos metálicos elaborados (excepto maquinaria y equipo)"/>
    <s v="BROCA COBALTO 1/8&quot; POR UNIDAD_x000a_"/>
    <s v="27112841"/>
    <s v="SELECCIÓN ABREVIADA - ACUERDO MARCO"/>
    <n v="4"/>
    <n v="2"/>
    <n v="10"/>
    <n v="96"/>
    <n v="430365.12"/>
    <s v="Unidad"/>
    <s v="NO SOLICITADAS"/>
  </r>
  <r>
    <x v="14"/>
    <x v="5"/>
    <s v="02-02-01-004-002"/>
    <s v="Materiales y suministros - Productos metálicos elaborados (excepto maquinaria y equipo)"/>
    <s v="BROCA COBALTO NUMERO 30 POR UNIDAD_x000a_"/>
    <s v="27112841"/>
    <s v="SELECCIÓN ABREVIADA - ACUERDO MARCO"/>
    <n v="4"/>
    <n v="2"/>
    <n v="10"/>
    <n v="95"/>
    <n v="1012295.2999999999"/>
    <s v="Unidad"/>
    <s v="NO SOLICITADAS"/>
  </r>
  <r>
    <x v="14"/>
    <x v="5"/>
    <s v="02-02-01-004-002"/>
    <s v="Materiales y suministros - Productos metálicos elaborados (excepto maquinaria y equipo)"/>
    <s v="BROCA COBALTO 3/32&quot;  POR UNIDAD_x000a_"/>
    <s v="27112841"/>
    <s v="SELECCIÓN ABREVIADA - ACUERDO MARCO"/>
    <n v="4"/>
    <n v="2"/>
    <n v="10"/>
    <n v="95"/>
    <n v="368543"/>
    <s v="Unidad"/>
    <s v="NO SOLICITADAS"/>
  </r>
  <r>
    <x v="14"/>
    <x v="5"/>
    <s v="02-02-01-004-002"/>
    <s v="Materiales y suministros - Productos metálicos elaborados (excepto maquinaria y equipo)"/>
    <s v="BROCA COBALTO NUMERO 40 POR UNIDAD_x000a_"/>
    <s v="27112841"/>
    <s v="SELECCIÓN ABREVIADA - ACUERDO MARCO"/>
    <n v="4"/>
    <n v="2"/>
    <n v="10"/>
    <n v="92"/>
    <n v="1051008"/>
    <s v="Unidad"/>
    <s v="NO SOLICITADAS"/>
  </r>
  <r>
    <x v="14"/>
    <x v="5"/>
    <s v="02-02-01-004-002"/>
    <s v="Materiales y suministros - Productos metálicos elaborados (excepto maquinaria y equipo)"/>
    <s v="JUEGO DE BROCAS P/N 02-10225 ( KIT)_x000a_"/>
    <s v="27112845"/>
    <s v="SELECCIÓN ABREVIADA SUBASTA INVERSA (NO DISPONIBLE)"/>
    <n v="2"/>
    <n v="4"/>
    <n v="10"/>
    <n v="1"/>
    <n v="2088664.2"/>
    <s v="Unidad"/>
    <s v="NO SOLICITADAS"/>
  </r>
  <r>
    <x v="14"/>
    <x v="5"/>
    <s v="02-02-01-004-002"/>
    <s v="Materiales y suministros - Productos metálicos elaborados (excepto maquinaria y equipo)"/>
    <s v="ACOPLAMIENTO DE LÍNEA DE AIRE P/N: AHC21D_x000a_"/>
    <s v="27131613"/>
    <s v="SELECCIÓN ABREVIADA SUBASTA INVERSA (NO DISPONIBLE)"/>
    <n v="2"/>
    <n v="4"/>
    <n v="10"/>
    <n v="10"/>
    <n v="995792"/>
    <s v="Unidad"/>
    <s v="NO SOLICITADAS"/>
  </r>
  <r>
    <x v="14"/>
    <x v="5"/>
    <s v="02-02-01-004-002"/>
    <s v="Materiales y suministros - Productos metálicos elaborados (excepto maquinaria y equipo)"/>
    <s v="ACOPLAMIENTO DE LÍNEA DE AIRE P/N: AHC21FD_x000a_"/>
    <s v="27131613"/>
    <s v="SELECCIÓN ABREVIADA SUBASTA INVERSA (NO DISPONIBLE)"/>
    <n v="2"/>
    <n v="4"/>
    <n v="10"/>
    <n v="4"/>
    <n v="200919.6"/>
    <s v="Unidad"/>
    <s v="NO SOLICITADAS"/>
  </r>
  <r>
    <x v="14"/>
    <x v="5"/>
    <s v="02-02-01-004-002"/>
    <s v="Materiales y suministros - Productos metálicos elaborados (excepto maquinaria y equipo)"/>
    <s v="ACOPLAMIENTO DE LÍNEA DE AIRE P/N: AHC21MD_x000a_"/>
    <s v="27131613"/>
    <s v="SELECCIÓN ABREVIADA SUBASTA INVERSA (NO DISPONIBLE)"/>
    <n v="2"/>
    <n v="4"/>
    <n v="10"/>
    <n v="4"/>
    <n v="200919.6"/>
    <s v="Unidad"/>
    <s v="NO SOLICITADAS"/>
  </r>
  <r>
    <x v="14"/>
    <x v="36"/>
    <s v="02-01-01-004-004-02"/>
    <s v="Activos fijos - Máquinas herramientas y sus partes, piezas y accesorios"/>
    <s v="EQUIPO OXICORTE  (TIPO HCW20H)"/>
    <s v="27141001"/>
    <s v="MÍNIMA CUANTÍA"/>
    <n v="1"/>
    <n v="2"/>
    <n v="10"/>
    <n v="1"/>
    <n v="1035000"/>
    <s v="Unidad"/>
    <s v="NO SOLICITADAS"/>
  </r>
  <r>
    <x v="14"/>
    <x v="63"/>
    <s v="02-02-01-004-004-02"/>
    <s v="Materiales y suministros - Máquinas herramientas y sus partes, piezas y accesorios"/>
    <s v="KIT DE ACCESORIOS PARA MOTOTOOL MAYOR O IGUAL A 256 PIEZAS_x000a_"/>
    <s v="27141001"/>
    <s v="SELECCIÓN ABREVIADA SUBASTA INVERSA (NO DISPONIBLE)"/>
    <n v="2"/>
    <n v="4"/>
    <n v="10"/>
    <n v="1"/>
    <n v="199003.7"/>
    <s v="Unidad"/>
    <s v="NO SOLICITADAS"/>
  </r>
  <r>
    <x v="14"/>
    <x v="62"/>
    <s v="02-02-01-004-001"/>
    <s v="Materiales y suministros - Metales básicos"/>
    <s v="LAMINA PARA AVIACION CON TRATAMIENTO TERMICO 2024 T3 CALIBRE 0,040_x000a_"/>
    <s v="30102006"/>
    <s v="SELECCIÓN ABREVIADA SUBASTA INVERSA (NO DISPONIBLE)"/>
    <n v="2"/>
    <n v="4"/>
    <n v="10"/>
    <n v="1"/>
    <n v="1452204.6"/>
    <s v="Unidad"/>
    <s v="NO SOLICITADAS"/>
  </r>
  <r>
    <x v="14"/>
    <x v="62"/>
    <s v="02-02-01-004-001"/>
    <s v="Materiales y suministros - Metales básicos"/>
    <s v="LAMINA PARA AVIACION CON TRATAMIENTO TERMICO 2024 T3 CALIBRE 0,032_x000a_"/>
    <s v="30102006"/>
    <s v="SELECCIÓN ABREVIADA SUBASTA INVERSA (NO DISPONIBLE)"/>
    <n v="2"/>
    <n v="4"/>
    <n v="10"/>
    <n v="1"/>
    <n v="1237064.5"/>
    <s v="Unidad"/>
    <s v="NO SOLICITADAS"/>
  </r>
  <r>
    <x v="14"/>
    <x v="3"/>
    <s v="02-02-01-003-005-04"/>
    <s v="Materiales y suministros - Productos químicos n. C. P."/>
    <s v="SILICONA ROJA ALTA TEMPERATURA TUBO DE 2,8 OZ   P/N RTV106_x000a_"/>
    <s v="31133710"/>
    <s v="SELECCIÓN ABREVIADA SUBASTA INVERSA (NO DISPONIBLE)"/>
    <n v="2"/>
    <n v="4"/>
    <n v="10"/>
    <n v="15"/>
    <n v="6607534.5"/>
    <s v="Unidad"/>
    <s v="NO SOLICITADAS"/>
  </r>
  <r>
    <x v="14"/>
    <x v="3"/>
    <s v="02-02-01-003-005-04"/>
    <s v="Materiales y suministros - Productos químicos n. C. P."/>
    <s v="SELLANTE SILICONA NEGRA P/N 780RTV _x000a_"/>
    <s v="31133710"/>
    <s v="SELECCIÓN ABREVIADA SUBASTA INVERSA (NO DISPONIBLE)"/>
    <n v="2"/>
    <n v="4"/>
    <n v="10"/>
    <n v="14"/>
    <n v="2343562.1999999997"/>
    <s v="Unidad"/>
    <s v="NO SOLICITADAS"/>
  </r>
  <r>
    <x v="14"/>
    <x v="3"/>
    <s v="02-02-01-003-005-04"/>
    <s v="Materiales y suministros - Productos químicos n. C. P."/>
    <s v="SILICONA BLANCA P/N: RTV102_x000a_"/>
    <s v="31133710"/>
    <s v="SELECCIÓN ABREVIADA SUBASTA INVERSA (NO DISPONIBLE)"/>
    <n v="2"/>
    <n v="4"/>
    <n v="10"/>
    <n v="6"/>
    <n v="969112.20000000007"/>
    <s v="Unidad"/>
    <s v="NO SOLICITADAS"/>
  </r>
  <r>
    <x v="14"/>
    <x v="3"/>
    <s v="02-02-01-003-005-04"/>
    <s v="Materiales y suministros - Productos químicos n. C. P."/>
    <s v="SILICONA GRIS P/N: RTV157_x000a_"/>
    <s v="31133710"/>
    <s v="SELECCIÓN ABREVIADA SUBASTA INVERSA (NO DISPONIBLE)"/>
    <n v="2"/>
    <n v="4"/>
    <n v="10"/>
    <n v="8"/>
    <n v="6656479.2000000002"/>
    <s v="Unidad"/>
    <s v="NO SOLICITADAS"/>
  </r>
  <r>
    <x v="14"/>
    <x v="5"/>
    <s v="02-02-01-004-002"/>
    <s v="Materiales y suministros - Productos metálicos elaborados (excepto maquinaria y equipo)"/>
    <s v="ADAPTADOR DE LLENADO DE OXÍGENO PARA AVIONES P/N: 173784_x000a_"/>
    <s v="31163003"/>
    <s v="SELECCIÓN ABREVIADA SUBASTA INVERSA (NO DISPONIBLE)"/>
    <n v="2"/>
    <n v="4"/>
    <n v="10"/>
    <n v="1"/>
    <n v="10391365.6"/>
    <s v="Unidad"/>
    <s v="NO SOLICITADAS"/>
  </r>
  <r>
    <x v="14"/>
    <x v="61"/>
    <s v="02-02-01-003-007-09"/>
    <s v="Materiales y suministros - Otros productos minerales no metálicos n. C. P."/>
    <s v="DISCOS ABRASIVO DE CERDAS PARA ELIMINACIÓN DE SELLADOR P/N 96939_x000a_"/>
    <s v="31191506"/>
    <s v="SELECCIÓN ABREVIADA SUBASTA INVERSA (NO DISPONIBLE)"/>
    <n v="2"/>
    <n v="4"/>
    <n v="10"/>
    <n v="48"/>
    <n v="4078939.1999999997"/>
    <s v="Unidad"/>
    <s v="NO SOLICITADAS"/>
  </r>
  <r>
    <x v="14"/>
    <x v="2"/>
    <s v="02-02-01-003-006-09"/>
    <s v="Materiales y suministros - Otros productos plásticos"/>
    <s v="CINTA AISLANTE NEGRA PARA ELECTRICIDAD DE 1 PULGADA DE ESPESOR POR ROLLO."/>
    <s v="31201502"/>
    <s v="SELECCIÓN ABREVIADA - ACUERDO MARCO"/>
    <n v="4"/>
    <n v="2"/>
    <n v="10"/>
    <n v="3"/>
    <n v="12014.61"/>
    <s v="Unidad"/>
    <s v="NO SOLICITADAS"/>
  </r>
  <r>
    <x v="14"/>
    <x v="0"/>
    <s v="02-02-01-003-002-01"/>
    <s v="Materiales y suministros - Pasta de papel, papel y cartón"/>
    <s v="CINTA DE ENMASCARAR  VERDE 1/2&quot;_x000a_"/>
    <s v="31201503"/>
    <s v="SELECCIÓN ABREVIADA - ACUERDO MARCO"/>
    <n v="4"/>
    <n v="2"/>
    <n v="10"/>
    <n v="200"/>
    <n v="1360028"/>
    <s v="Unidad"/>
    <s v="NO SOLICITADAS"/>
  </r>
  <r>
    <x v="14"/>
    <x v="0"/>
    <s v="02-02-01-003-002-01"/>
    <s v="Materiales y suministros - Pasta de papel, papel y cartón"/>
    <s v="CINTA DE ENMASCARAR VERDE 1&quot;_x000a_"/>
    <s v="31201503"/>
    <s v="SELECCIÓN ABREVIADA - ACUERDO MARCO"/>
    <n v="4"/>
    <n v="2"/>
    <n v="10"/>
    <n v="300"/>
    <n v="3023934"/>
    <s v="Unidad"/>
    <s v="NO SOLICITADAS"/>
  </r>
  <r>
    <x v="14"/>
    <x v="0"/>
    <s v="02-02-01-003-002-01"/>
    <s v="Materiales y suministros - Pasta de papel, papel y cartón"/>
    <s v="CINTA DE ENMASCARAR VERDE 2 &quot;X40  MTS_x000a_"/>
    <s v="31201503"/>
    <s v="SELECCIÓN ABREVIADA - ACUERDO MARCO"/>
    <n v="4"/>
    <n v="2"/>
    <n v="10"/>
    <n v="100"/>
    <n v="2007411"/>
    <s v="Unidad"/>
    <s v="NO SOLICITADAS"/>
  </r>
  <r>
    <x v="14"/>
    <x v="61"/>
    <s v="02-02-01-003-007-01"/>
    <s v="Materiales y suministros - Vidrio y productos de vidrio"/>
    <s v="CINTA TELA FIBRA DE VIDRIO  2&quot; P/N: 09-01341 X 40 METROS_x000a_"/>
    <s v="31201507"/>
    <s v="SELECCIÓN ABREVIADA SUBASTA INVERSA (NO DISPONIBLE)"/>
    <n v="2"/>
    <n v="4"/>
    <n v="10"/>
    <n v="2"/>
    <n v="2345061.6"/>
    <s v="Unidad"/>
    <s v="NO SOLICITADAS"/>
  </r>
  <r>
    <x v="14"/>
    <x v="6"/>
    <s v="02-02-01-002-006"/>
    <s v="Materiales y suministros - Hilados e hilos; tejidos de fibras textiles incluso afelpados"/>
    <s v="CINTAS DE CORDONES DE NYLON X ROLLOS 500 YARDAS P/N: 11-12160_x000a_"/>
    <s v="31201509"/>
    <s v="SELECCIÓN ABREVIADA SUBASTA INVERSA (NO DISPONIBLE)"/>
    <n v="2"/>
    <n v="4"/>
    <n v="10"/>
    <n v="1"/>
    <n v="376504.1"/>
    <s v="Unidad"/>
    <s v="NO SOLICITADAS"/>
  </r>
  <r>
    <x v="14"/>
    <x v="5"/>
    <s v="02-02-01-004-002"/>
    <s v="Materiales y suministros - Productos metálicos elaborados (excepto maquinaria y equipo)"/>
    <s v="CINTA DE ALUMINIO COLOR PLATEADO QUE CUMPLE LA NORMA MIL-T-11291 DE 2&quot; POR ROLLO, PARA USO AERONAUTICO  P/N 09-01383_x000a_"/>
    <s v="31201521"/>
    <s v="SELECCIÓN ABREVIADA SUBASTA INVERSA (NO DISPONIBLE)"/>
    <n v="2"/>
    <n v="4"/>
    <n v="10"/>
    <n v="2"/>
    <n v="779354.8"/>
    <s v="Unidad"/>
    <s v="NO SOLICITADAS"/>
  </r>
  <r>
    <x v="14"/>
    <x v="2"/>
    <s v="02-02-01-003-006-09"/>
    <s v="Materiales y suministros - Otros productos plásticos"/>
    <s v="CINTA ALTA RESISTENCIA GRIS  48 MM X 54 METROS P/N: 09-30900_x000a_"/>
    <s v="31201531"/>
    <s v="SELECCIÓN ABREVIADA SUBASTA INVERSA (NO DISPONIBLE)"/>
    <n v="2"/>
    <n v="4"/>
    <n v="10"/>
    <n v="5"/>
    <n v="672350"/>
    <s v="Unidad"/>
    <s v="NO SOLICITADAS"/>
  </r>
  <r>
    <x v="14"/>
    <x v="3"/>
    <s v="02-02-01-003-005-01"/>
    <s v="Materiales y suministros - Pinturas y barnices y productos relacionados; colores para la pintura artística; tintas"/>
    <s v="PINTURA MIL-PRF-85285 NEGRO SEMI BRILLANTE: REFERENCIA DE COLOR 27038 (PARTE A &amp; B POR GALON COMPLETO)_x000a_"/>
    <s v="31211504"/>
    <s v="SELECCIÓN ABREVIADA SUBASTA INVERSA (NO DISPONIBLE)"/>
    <n v="2"/>
    <n v="4"/>
    <n v="10"/>
    <n v="3"/>
    <n v="7383688.1999999993"/>
    <s v="Unidad"/>
    <s v="NO SOLICITADAS"/>
  </r>
  <r>
    <x v="14"/>
    <x v="3"/>
    <s v="02-02-01-003-005-01"/>
    <s v="Materiales y suministros - Pinturas y barnices y productos relacionados; colores para la pintura artística; tintas"/>
    <s v="PINTURA MIL-PRF-85285  GRIS CLARO: REFERENCIA DE COLOR 16473 (PARTE A &amp; B POR GALON COMPLETO)_x000a_"/>
    <s v="31211504"/>
    <s v="SELECCIÓN ABREVIADA SUBASTA INVERSA (NO DISPONIBLE)"/>
    <n v="2"/>
    <n v="4"/>
    <n v="10"/>
    <n v="3"/>
    <n v="7383688.1999999993"/>
    <s v="Unidad"/>
    <s v="NO SOLICITADAS"/>
  </r>
  <r>
    <x v="14"/>
    <x v="3"/>
    <s v="02-02-01-003-005-01"/>
    <s v="Materiales y suministros - Pinturas y barnices y productos relacionados; colores para la pintura artística; tintas"/>
    <s v="PINTURA MIL-PRF-85285 GRIS OSCURO: REFERENCIA DE COLOR 26118 (PARTE A &amp; B POR GALON COMPLETO)_x000a_"/>
    <s v="31211504"/>
    <s v="SELECCIÓN ABREVIADA SUBASTA INVERSA (NO DISPONIBLE)"/>
    <n v="2"/>
    <n v="4"/>
    <n v="10"/>
    <n v="10"/>
    <n v="24612294"/>
    <s v="Unidad"/>
    <s v="NO SOLICITADAS"/>
  </r>
  <r>
    <x v="14"/>
    <x v="3"/>
    <s v="02-02-01-003-005-01"/>
    <s v="Materiales y suministros - Pinturas y barnices y productos relacionados; colores para la pintura artística; tintas"/>
    <s v="PINTURA ESMALTE PARA MAQUINARIA PESADA AMARILLO 11271"/>
    <s v="31211504"/>
    <s v="SELECCIÓN ABREVIADA - ACUERDO MARCO"/>
    <n v="4"/>
    <n v="2"/>
    <n v="10"/>
    <n v="1"/>
    <n v="104706.4"/>
    <s v="GALON"/>
    <s v="NO SOLICITADAS"/>
  </r>
  <r>
    <x v="14"/>
    <x v="3"/>
    <s v="02-02-01-003-005-01"/>
    <s v="Materiales y suministros - Pinturas y barnices y productos relacionados; colores para la pintura artística; tintas"/>
    <s v="PINTURA MIL-PRF-85285  GRIS CLARO: REFERENCIA DE COLOR 26493 (PARTE A &amp; B POR GALON COMPLETO)_x000a_"/>
    <s v="31211504"/>
    <s v="SELECCIÓN ABREVIADA SUBASTA INVERSA (NO DISPONIBLE)"/>
    <n v="2"/>
    <n v="4"/>
    <n v="10"/>
    <n v="8"/>
    <n v="19689835.199999999"/>
    <s v="Unidad"/>
    <s v="NO SOLICITADAS"/>
  </r>
  <r>
    <x v="14"/>
    <x v="3"/>
    <s v="02-02-01-003-005-01"/>
    <s v="Materiales y suministros - Pinturas y barnices y productos relacionados; colores para la pintura artística; tintas"/>
    <s v="PINTURA BLANCA EN AEROSOL PARA HELICES HARZELL F75KXW10309-4311_x000a_"/>
    <s v="31211504"/>
    <s v="SELECCIÓN ABREVIADA SUBASTA INVERSA (NO DISPONIBLE)"/>
    <n v="2"/>
    <n v="4"/>
    <n v="10"/>
    <n v="5"/>
    <n v="1348924.5"/>
    <s v="Unidad"/>
    <s v="NO SOLICITADAS"/>
  </r>
  <r>
    <x v="14"/>
    <x v="3"/>
    <s v="02-02-01-003-005-01"/>
    <s v="Materiales y suministros - Pinturas y barnices y productos relacionados; colores para la pintura artística; tintas"/>
    <s v="PINTURA NEGRA EN AEROSOL PARA HELICES HARZELL F75KXB9958-4311 KIT_x000a_"/>
    <s v="31211504"/>
    <s v="SELECCIÓN ABREVIADA SUBASTA INVERSA (NO DISPONIBLE)"/>
    <n v="2"/>
    <n v="4"/>
    <n v="10"/>
    <n v="5"/>
    <n v="1348924.5"/>
    <s v="Unidad"/>
    <s v="NO SOLICITADAS"/>
  </r>
  <r>
    <x v="14"/>
    <x v="3"/>
    <s v="02-02-01-003-005-01"/>
    <s v="Materiales y suministros - Pinturas y barnices y productos relacionados; colores para la pintura artística; tintas"/>
    <s v="PINTURA MIL-PRF-85285 ROJA : REFERENCIA DE COLOR 21136 (PARTE A &amp; B POR GALON COMPLETO)_x000a_"/>
    <s v="31211504"/>
    <s v="SELECCIÓN ABREVIADA SUBASTA INVERSA (NO DISPONIBLE)"/>
    <n v="2"/>
    <n v="4"/>
    <n v="10"/>
    <n v="1"/>
    <n v="2461229.4"/>
    <s v="Unidad"/>
    <s v="NO SOLICITADAS"/>
  </r>
  <r>
    <x v="14"/>
    <x v="3"/>
    <s v="02-02-01-003-005-01"/>
    <s v="Materiales y suministros - Pinturas y barnices y productos relacionados; colores para la pintura artística; tintas"/>
    <s v="PINTURA MIL-PRF-85285 BLANCO : REFERENCIA DE COLOR 27925 (PARTE A &amp; B POR GALON COMPLETO)_x000a_"/>
    <s v="31211504"/>
    <s v="SELECCIÓN ABREVIADA SUBASTA INVERSA (NO DISPONIBLE)"/>
    <n v="2"/>
    <n v="4"/>
    <n v="10"/>
    <n v="1"/>
    <n v="2461229.4"/>
    <s v="Unidad"/>
    <s v="NO SOLICITADAS"/>
  </r>
  <r>
    <x v="14"/>
    <x v="3"/>
    <s v="02-02-01-003-005-01"/>
    <s v="Materiales y suministros - Pinturas y barnices y productos relacionados; colores para la pintura artística; tintas"/>
    <s v="PINTURA MIL-PRF-85285 BLANCO : REFERENCIA DE COLOR 17925 (PARTE A &amp; B POR GALON COMPLETO)_x000a_"/>
    <s v="31211504"/>
    <s v="SELECCIÓN ABREVIADA SUBASTA INVERSA (NO DISPONIBLE)"/>
    <n v="2"/>
    <n v="4"/>
    <n v="10"/>
    <n v="1"/>
    <n v="2461229.4"/>
    <s v="Unidad"/>
    <s v="NO SOLICITADAS"/>
  </r>
  <r>
    <x v="14"/>
    <x v="3"/>
    <s v="02-02-01-003-005-01"/>
    <s v="Materiales y suministros - Pinturas y barnices y productos relacionados; colores para la pintura artística; tintas"/>
    <s v="PINTURA MIL-PRF-85285 AMARILLO : REFERENCIA DE COLOR 23655 (PARTE A &amp; B POR GALON COMPLETO)_x000a_"/>
    <s v="31211504"/>
    <s v="SELECCIÓN ABREVIADA SUBASTA INVERSA (NO DISPONIBLE)"/>
    <n v="2"/>
    <n v="4"/>
    <n v="10"/>
    <n v="1"/>
    <n v="2461229.4"/>
    <s v="Unidad"/>
    <s v="NO SOLICITADAS"/>
  </r>
  <r>
    <x v="14"/>
    <x v="3"/>
    <s v="02-02-01-003-005-01"/>
    <s v="Materiales y suministros - Pinturas y barnices y productos relacionados; colores para la pintura artística; tintas"/>
    <s v="PINTURA MIL-PRF-85285 AZUL : REFERENCIA DE COLOR 25183 (PARTE A &amp; B POR GALON COMPLETO)_x000a_"/>
    <s v="31211504"/>
    <s v="SELECCIÓN ABREVIADA SUBASTA INVERSA (NO DISPONIBLE)"/>
    <n v="2"/>
    <n v="4"/>
    <n v="10"/>
    <n v="1"/>
    <n v="2461229.4"/>
    <s v="Unidad"/>
    <s v="NO SOLICITADAS"/>
  </r>
  <r>
    <x v="14"/>
    <x v="3"/>
    <s v="02-02-01-003-005-01"/>
    <s v="Materiales y suministros - Pinturas y barnices y productos relacionados; colores para la pintura artística; tintas"/>
    <s v="PINTURA ANTIDESLIZANTE NEGRO TIPO II : REFERENCIA A-A-59166 TIPO II BLACK 37038_x000a_"/>
    <s v="31211504"/>
    <s v="SELECCIÓN ABREVIADA SUBASTA INVERSA (NO DISPONIBLE)"/>
    <n v="2"/>
    <n v="4"/>
    <n v="10"/>
    <n v="1"/>
    <n v="2461229.4"/>
    <s v="Unidad"/>
    <s v="NO SOLICITADAS"/>
  </r>
  <r>
    <x v="14"/>
    <x v="3"/>
    <s v="02-02-01-003-005-01"/>
    <s v="Materiales y suministros - Pinturas y barnices y productos relacionados; colores para la pintura artística; tintas"/>
    <s v="PINTURA GRIS EN AEROSOL PARA HELICES HARZELL F75KXA10445-4311_x000a_"/>
    <s v="31211504"/>
    <s v="SELECCIÓN ABREVIADA SUBASTA INVERSA (NO DISPONIBLE)"/>
    <n v="2"/>
    <n v="4"/>
    <n v="10"/>
    <n v="1"/>
    <n v="807641.1"/>
    <s v="Unidad"/>
    <s v="NO SOLICITADAS"/>
  </r>
  <r>
    <x v="14"/>
    <x v="3"/>
    <s v="02-02-01-003-005-01"/>
    <s v="Materiales y suministros - Pinturas y barnices y productos relacionados; colores para la pintura artística; tintas"/>
    <s v="PINTURA PARA TRENES DE ATERRIZAJE MIL-PRF-85285E TIPO IV CLASE H , BASE WHITE  CM 0844000 , CATALIZADOR CM0844 H01, ACTIVATED REDUCER CM0844AR4._x000a_"/>
    <s v="31211504"/>
    <s v="SELECCIÓN ABREVIADA SUBASTA INVERSA (NO DISPONIBLE)"/>
    <n v="2"/>
    <n v="4"/>
    <n v="10"/>
    <n v="2"/>
    <n v="6058409"/>
    <s v="Unidad"/>
    <s v="NO SOLICITADAS"/>
  </r>
  <r>
    <x v="14"/>
    <x v="3"/>
    <s v="02-02-01-003-005-01"/>
    <s v="Materiales y suministros - Pinturas y barnices y productos relacionados; colores para la pintura artística; tintas"/>
    <s v="PINTURA MIL-PRF-85285 NEGRO MATE : REFERENCIA DE COLOR 37038 (PARTE A &amp; B POR GALON COMPLETO)_x000a_"/>
    <s v="31211504"/>
    <s v="SELECCIÓN ABREVIADA SUBASTA INVERSA (NO DISPONIBLE)"/>
    <n v="2"/>
    <n v="4"/>
    <n v="10"/>
    <n v="2"/>
    <n v="4922458.8"/>
    <s v="Unidad"/>
    <s v="NO SOLICITADAS"/>
  </r>
  <r>
    <x v="14"/>
    <x v="3"/>
    <s v="02-02-01-003-005-01"/>
    <s v="Materiales y suministros - Pinturas y barnices y productos relacionados; colores para la pintura artística; tintas"/>
    <s v="PINTURA MIL-PRF-85285 GRIS OSCURO: REFERENCIA DE COLOR 16251 (PARTE A &amp; B POR GALON COMPLETO)_x000a_"/>
    <s v="31211504"/>
    <s v="SELECCIÓN ABREVIADA SUBASTA INVERSA (NO DISPONIBLE)"/>
    <n v="2"/>
    <n v="4"/>
    <n v="10"/>
    <n v="2"/>
    <n v="4922458.8"/>
    <s v="Unidad"/>
    <s v="NO SOLICITADAS"/>
  </r>
  <r>
    <x v="14"/>
    <x v="3"/>
    <s v="02-02-01-003-005-01"/>
    <s v="Materiales y suministros - Pinturas y barnices y productos relacionados; colores para la pintura artística; tintas"/>
    <s v="PINTURA MIL-PRF-85285  GRIS CLARO: REFERENCIA DE COLOR 16515 (PARTE A &amp; B POR GALON COMPLETO)_x000a_"/>
    <s v="31211504"/>
    <s v="SELECCIÓN ABREVIADA SUBASTA INVERSA (NO DISPONIBLE)"/>
    <n v="2"/>
    <n v="4"/>
    <n v="10"/>
    <n v="2"/>
    <n v="4922458.8"/>
    <s v="Unidad"/>
    <s v="NO SOLICITADAS"/>
  </r>
  <r>
    <x v="14"/>
    <x v="3"/>
    <s v="02-02-01-003-005-01"/>
    <s v="Materiales y suministros - Pinturas y barnices y productos relacionados; colores para la pintura artística; tintas"/>
    <s v="PINTURA NEGRA PARA CUARTO OSCURO _x000a_"/>
    <s v="31211504"/>
    <s v="SELECCIÓN ABREVIADA SUBASTA INVERSA (NO DISPONIBLE)"/>
    <n v="2"/>
    <n v="4"/>
    <n v="10"/>
    <n v="2"/>
    <n v="312398.8"/>
    <s v="GALON"/>
    <s v="NO SOLICITADAS"/>
  </r>
  <r>
    <x v="14"/>
    <x v="3"/>
    <s v="02-02-01-003-005-04"/>
    <s v="Materiales y suministros - Productos químicos n. C. P."/>
    <s v="PRIMER REFERENCIA  TT-P-1757 TIPO I AMARILLO CLARO EN SPRAY_x000a_"/>
    <s v="31211704"/>
    <s v="SELECCIÓN ABREVIADA SUBASTA INVERSA (NO DISPONIBLE)"/>
    <n v="2"/>
    <n v="4"/>
    <n v="10"/>
    <n v="4"/>
    <n v="489470.8"/>
    <s v="Unidad"/>
    <s v="NO SOLICITADAS"/>
  </r>
  <r>
    <x v="14"/>
    <x v="3"/>
    <s v="02-02-01-003-005-04"/>
    <s v="Materiales y suministros - Productos químicos n. C. P."/>
    <s v="PRIMER AEROSOL P/N: TT-P-1757B_x000a_"/>
    <s v="31211704"/>
    <s v="SELECCIÓN ABREVIADA SUBASTA INVERSA (NO DISPONIBLE)"/>
    <n v="2"/>
    <n v="4"/>
    <n v="10"/>
    <n v="7"/>
    <n v="993602.40000000014"/>
    <s v="Unidad"/>
    <s v="NO SOLICITADAS"/>
  </r>
  <r>
    <x v="14"/>
    <x v="3"/>
    <s v="02-02-01-003-005-04"/>
    <s v="Materiales y suministros - Productos químicos n. C. P."/>
    <s v="PRIMER ANTIESTATICO: REFERENCIA BMS 10-21 TIPO II - TIPO IV, (PARTE A &amp; B POR GALON COMPLETO)_x000a_"/>
    <s v="31211704"/>
    <s v="SELECCIÓN ABREVIADA SUBASTA INVERSA (NO DISPONIBLE)"/>
    <n v="2"/>
    <n v="4"/>
    <n v="10"/>
    <n v="2"/>
    <n v="6656503"/>
    <s v="Unidad"/>
    <s v="NO SOLICITADAS"/>
  </r>
  <r>
    <x v="14"/>
    <x v="3"/>
    <s v="02-02-01-003-005-04"/>
    <s v="Materiales y suministros - Productos químicos n. C. P."/>
    <s v="PRIMER: REFERENCIA  MIL-PRF-23377K TIPO I CLASE C2 PARTE A CM0724933  &amp;  PARTE B CM0120933 _x000a_"/>
    <s v="31211704"/>
    <s v="SELECCIÓN ABREVIADA SUBASTA INVERSA (NO DISPONIBLE)"/>
    <n v="2"/>
    <n v="4"/>
    <n v="10"/>
    <n v="14"/>
    <n v="25353521.199999999"/>
    <s v="Unidad"/>
    <s v="NO SOLICITADAS"/>
  </r>
  <r>
    <x v="14"/>
    <x v="3"/>
    <s v="02-02-01-003-005-04"/>
    <s v="Materiales y suministros - Productos químicos n. C. P."/>
    <s v="PRIMER LIQUIDO P/N: MIL-PRF-23377G _x000a_"/>
    <s v="31211704"/>
    <s v="SELECCIÓN ABREVIADA SUBASTA INVERSA (NO DISPONIBLE)"/>
    <n v="2"/>
    <n v="4"/>
    <n v="10"/>
    <n v="2"/>
    <n v="3132460.8"/>
    <s v="GALON"/>
    <s v="NO SOLICITADAS"/>
  </r>
  <r>
    <x v="14"/>
    <x v="3"/>
    <s v="02-02-01-003-005-04"/>
    <s v="Materiales y suministros - Productos químicos n. C. P."/>
    <s v="PRIMER PARA MATERIAL COMPUESTO BMS 10-103, (PARTE A &amp; B POR GALON COMPLETO)_x000a_"/>
    <s v="31211704"/>
    <s v="SELECCIÓN ABREVIADA SUBASTA INVERSA (NO DISPONIBLE)"/>
    <n v="2"/>
    <n v="4"/>
    <n v="10"/>
    <n v="1"/>
    <n v="3426140.9"/>
    <s v="Unidad"/>
    <s v="NO SOLICITADAS"/>
  </r>
  <r>
    <x v="14"/>
    <x v="3"/>
    <s v="02-02-01-003-005-01"/>
    <s v="Materiales y suministros - Pinturas y barnices y productos relacionados; colores para la pintura artística; tintas"/>
    <s v="BARNIZ  TRANSPARENTE DE POLIURRETANO P/N C201-1033B  (KIT PARTE A &amp; B, POR GALON C/U)_x000a_"/>
    <s v="31211705"/>
    <s v="SELECCIÓN ABREVIADA SUBASTA INVERSA (NO DISPONIBLE)"/>
    <n v="2"/>
    <n v="4"/>
    <n v="10"/>
    <n v="2"/>
    <n v="4922458.8"/>
    <s v="Unidad"/>
    <s v="NO SOLICITADAS"/>
  </r>
  <r>
    <x v="14"/>
    <x v="4"/>
    <s v="02-02-01-003-008-09"/>
    <s v="Materiales y suministros - Otros artículos manufacturados n. C. P."/>
    <s v="BROCHA 2&quot; PARA PEGAMENTO_x000a_"/>
    <s v="31211904"/>
    <s v="SELECCIÓN ABREVIADA - ACUERDO MARCO"/>
    <n v="4"/>
    <n v="2"/>
    <n v="10"/>
    <n v="15"/>
    <n v="69674.399999999994"/>
    <s v="Unidad"/>
    <s v="NO SOLICITADAS"/>
  </r>
  <r>
    <x v="14"/>
    <x v="4"/>
    <s v="02-02-01-003-008-09"/>
    <s v="Materiales y suministros - Otros artículos manufacturados n. C. P."/>
    <s v="BROCHA  DE  1&quot; PARA PEGAMENTO_x000a_"/>
    <s v="31211904"/>
    <s v="SELECCIÓN ABREVIADA - ACUERDO MARCO"/>
    <n v="4"/>
    <n v="2"/>
    <n v="10"/>
    <n v="15"/>
    <n v="45933.45"/>
    <s v="Unidad"/>
    <s v="NO SOLICITADAS"/>
  </r>
  <r>
    <x v="14"/>
    <x v="5"/>
    <s v="02-02-01-004-002"/>
    <s v="Materiales y suministros - Productos metálicos elaborados (excepto maquinaria y equipo)"/>
    <s v="ANILLO TERMINAL P/N: MS25036-150_x000a_"/>
    <s v="39121405"/>
    <s v="SELECCIÓN ABREVIADA SUBASTA INVERSA (NO DISPONIBLE)"/>
    <n v="2"/>
    <n v="4"/>
    <n v="10"/>
    <n v="8"/>
    <n v="58928.800000000003"/>
    <s v="Unidad"/>
    <s v="NO SOLICITADAS"/>
  </r>
  <r>
    <x v="14"/>
    <x v="5"/>
    <s v="02-02-01-004-002"/>
    <s v="Materiales y suministros - Productos metálicos elaborados (excepto maquinaria y equipo)"/>
    <s v="ANILLO TERMINAL P/N: MS25036-109_x000a_"/>
    <s v="39121405"/>
    <s v="SELECCIÓN ABREVIADA SUBASTA INVERSA (NO DISPONIBLE)"/>
    <n v="2"/>
    <n v="4"/>
    <n v="10"/>
    <n v="8"/>
    <n v="55406.400000000001"/>
    <s v="Unidad"/>
    <s v="NO SOLICITADAS"/>
  </r>
  <r>
    <x v="14"/>
    <x v="5"/>
    <s v="02-02-01-004-002"/>
    <s v="Materiales y suministros - Productos metálicos elaborados (excepto maquinaria y equipo)"/>
    <s v="ANILLO TERMINAL P/N: MS25036-106_x000a_"/>
    <s v="39121405"/>
    <s v="SELECCIÓN ABREVIADA SUBASTA INVERSA (NO DISPONIBLE)"/>
    <n v="2"/>
    <n v="4"/>
    <n v="10"/>
    <n v="8"/>
    <n v="52645.599999999999"/>
    <s v="Unidad"/>
    <s v="NO SOLICITADAS"/>
  </r>
  <r>
    <x v="14"/>
    <x v="5"/>
    <s v="02-02-01-004-002"/>
    <s v="Materiales y suministros - Productos metálicos elaborados (excepto maquinaria y equipo)"/>
    <s v="ANILLO TERMINAL P/N: MS25036-113_x000a_"/>
    <s v="39121405"/>
    <s v="SELECCIÓN ABREVIADA SUBASTA INVERSA (NO DISPONIBLE)"/>
    <n v="2"/>
    <n v="4"/>
    <n v="10"/>
    <n v="8"/>
    <n v="55406.400000000001"/>
    <s v="Unidad"/>
    <s v="NO SOLICITADAS"/>
  </r>
  <r>
    <x v="14"/>
    <x v="5"/>
    <s v="02-02-01-004-002"/>
    <s v="Materiales y suministros - Productos metálicos elaborados (excepto maquinaria y equipo)"/>
    <s v="ANILLO TERMINAL P/N: MS25036-154_x000a_"/>
    <s v="39121405"/>
    <s v="SELECCIÓN ABREVIADA SUBASTA INVERSA (NO DISPONIBLE)"/>
    <n v="2"/>
    <n v="4"/>
    <n v="10"/>
    <n v="8"/>
    <n v="31225.599999999999"/>
    <s v="Unidad"/>
    <s v="NO SOLICITADAS"/>
  </r>
  <r>
    <x v="14"/>
    <x v="2"/>
    <s v="02-02-01-003-006-02"/>
    <s v="Materiales y suministros - Otros productos de caucho"/>
    <s v="EMPALME P/N: CTM20_x000a_"/>
    <s v="39121409"/>
    <s v="SELECCIÓN ABREVIADA SUBASTA INVERSA (NO DISPONIBLE)"/>
    <n v="2"/>
    <n v="4"/>
    <n v="10"/>
    <n v="8"/>
    <n v="2538698.4"/>
    <s v="Unidad"/>
    <s v="NO SOLICITADAS"/>
  </r>
  <r>
    <x v="14"/>
    <x v="2"/>
    <s v="02-02-01-003-006-02"/>
    <s v="Materiales y suministros - Otros productos de caucho"/>
    <s v="EMPALME P/N: M81714/65-16-1_x000a_"/>
    <s v="39121409"/>
    <s v="SELECCIÓN ABREVIADA SUBASTA INVERSA (NO DISPONIBLE)"/>
    <n v="2"/>
    <n v="4"/>
    <n v="10"/>
    <n v="30"/>
    <n v="8390571"/>
    <s v="Unidad"/>
    <s v="NO SOLICITADAS"/>
  </r>
  <r>
    <x v="14"/>
    <x v="2"/>
    <s v="02-02-01-003-006-02"/>
    <s v="Materiales y suministros - Otros productos de caucho"/>
    <s v="EMPALME P/N: M81824/-1-1_x000a_"/>
    <s v="39121409"/>
    <s v="SELECCIÓN ABREVIADA SUBASTA INVERSA (NO DISPONIBLE)"/>
    <n v="2"/>
    <n v="4"/>
    <n v="10"/>
    <n v="10"/>
    <n v="301189"/>
    <s v="Unidad"/>
    <s v="NO SOLICITADAS"/>
  </r>
  <r>
    <x v="14"/>
    <x v="65"/>
    <s v="02-02-01-004-006-02"/>
    <s v="Materiales y suministros - Aparatos de control eléctrico y distribución de electricidad y sus partes y piezas"/>
    <s v="EXTENSION ELECTRICA  CON MULTI TOMA DE 10 MTS_x000a_"/>
    <s v="39121440"/>
    <s v="SELECCIÓN ABREVIADA - ACUERDO MARCO"/>
    <n v="4"/>
    <n v="2"/>
    <n v="10"/>
    <n v="1"/>
    <n v="149605.6"/>
    <s v="Unidad"/>
    <s v="NO SOLICITADAS"/>
  </r>
  <r>
    <x v="14"/>
    <x v="65"/>
    <s v="02-02-01-004-006-02"/>
    <s v="Materiales y suministros - Aparatos de control eléctrico y distribución de electricidad y sus partes y piezas"/>
    <s v="EXTENSION ELECTRICA 30 M CALIBRE 10_x000a_"/>
    <s v="39121440"/>
    <s v="SELECCIÓN ABREVIADA - ACUERDO MARCO"/>
    <n v="4"/>
    <n v="2"/>
    <n v="10"/>
    <n v="1"/>
    <n v="272145.59999999998"/>
    <s v="Unidad"/>
    <s v="NO SOLICITADAS"/>
  </r>
  <r>
    <x v="14"/>
    <x v="2"/>
    <s v="02-02-01-003-006-02"/>
    <s v="Materiales y suministros - Otros productos de caucho"/>
    <s v="BOQUILLAS TERMINALES ELÉCTRICAS P7N: MS25171-4S_x000a_"/>
    <s v="39121719"/>
    <s v="SELECCIÓN ABREVIADA SUBASTA INVERSA (NO DISPONIBLE)"/>
    <n v="2"/>
    <n v="4"/>
    <n v="10"/>
    <n v="2"/>
    <n v="53788"/>
    <s v="Unidad"/>
    <s v="NO SOLICITADAS"/>
  </r>
  <r>
    <x v="14"/>
    <x v="4"/>
    <s v="02-02-01-003-008-09"/>
    <s v="Materiales y suministros - Otros artículos manufacturados n. C. P."/>
    <s v="ATOMIZADOR TRANSPARENTE DE PLASTICO DE 750 ML.  RESISTENTE A QUIMICOS,  PARA USO CON SOLVENTES  _x000a_"/>
    <s v="40141742"/>
    <s v="SELECCIÓN ABREVIADA - ACUERDO MARCO"/>
    <n v="4"/>
    <n v="2"/>
    <n v="10"/>
    <n v="30"/>
    <n v="120960"/>
    <s v="Unidad"/>
    <s v="NO SOLICITADAS"/>
  </r>
  <r>
    <x v="14"/>
    <x v="4"/>
    <s v="02-02-01-003-008-09"/>
    <s v="Materiales y suministros - Otros artículos manufacturados n. C. P."/>
    <s v="ATOMIZADOR TRANSPARENTE DE PLASTICO DE 950 ML.  RESISTENTE A QUIMICOS,  PARA USO CON SOLVENTES  _x000a_"/>
    <s v="40141742"/>
    <s v="SELECCIÓN ABREVIADA - ACUERDO MARCO"/>
    <n v="4"/>
    <n v="2"/>
    <n v="10"/>
    <n v="30"/>
    <n v="326412.3"/>
    <s v="Unidad"/>
    <s v="NO SOLICITADAS"/>
  </r>
  <r>
    <x v="14"/>
    <x v="34"/>
    <s v="02-02-01-004-003-02"/>
    <s v="Materiales y suministros - Bombas, compresores, motores de fuerza hidráulica y motores de potencia neumática y válvulas y sus partes y piezas"/>
    <s v="BOMBA EXTRACTORA DE LÍQUIDOS DE 1&quot; PULGADA DE DIAMETRO DE TUBO Y RESISTENTE A LUBRICANTES P/N 16857_x000a_"/>
    <s v="40151524"/>
    <s v="SELECCIÓN ABREVIADA SUBASTA INVERSA (NO DISPONIBLE)"/>
    <n v="2"/>
    <n v="4"/>
    <n v="10"/>
    <n v="1"/>
    <n v="263549.3"/>
    <s v="Unidad"/>
    <s v="NO SOLICITADAS"/>
  </r>
  <r>
    <x v="14"/>
    <x v="0"/>
    <s v="02-02-01-003-002-01"/>
    <s v="Materiales y suministros - Pasta de papel, papel y cartón"/>
    <s v="FILTROS DE PAPEL CONICOS DE 125 MICRAS PARA PINTURA"/>
    <s v="40161524"/>
    <s v="SELECCIÓN ABREVIADA - ACUERDO MARCO"/>
    <n v="4"/>
    <n v="2"/>
    <n v="10"/>
    <n v="114"/>
    <n v="355755.24"/>
    <s v="Unidad"/>
    <s v="NO SOLICITADAS"/>
  </r>
  <r>
    <x v="14"/>
    <x v="0"/>
    <s v="02-02-01-003-002-01"/>
    <s v="Materiales y suministros - Pasta de papel, papel y cartón"/>
    <s v="FILTROS DE PAPEL CONICOS DE 190 MICRAS PARA PINTURA_x000a_"/>
    <s v="40161524"/>
    <s v="SELECCIÓN ABREVIADA - ACUERDO MARCO"/>
    <n v="4"/>
    <n v="2"/>
    <n v="10"/>
    <n v="113"/>
    <n v="368878.32999999996"/>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
    <s v="41104210"/>
    <s v="SELECCIÓN ABREVIADA - ACUERDO MARCO"/>
    <n v="1"/>
    <n v="2"/>
    <n v="10"/>
    <n v="52"/>
    <n v="2233868"/>
    <s v="Unidad"/>
    <s v="NO SOLICITADAS"/>
  </r>
  <r>
    <x v="14"/>
    <x v="7"/>
    <s v="02-02-01-003-004-02"/>
    <s v="Materiales y suministros - Productos químicos inorgánicos básicos n. C. P."/>
    <s v="AGUA DESMINERALIZADA PARA BATERIAS : CAJA X 24 UNIDADES 500CC "/>
    <s v="41104213"/>
    <s v="SELECCIÓN ABREVIADA - ACUERDO MARCO"/>
    <n v="4"/>
    <n v="2"/>
    <n v="10"/>
    <n v="4"/>
    <n v="336384"/>
    <s v="Unidad"/>
    <s v="NO SOLICITADAS"/>
  </r>
  <r>
    <x v="14"/>
    <x v="35"/>
    <s v="02-01-01-004-008-02"/>
    <s v="Activos fijos - Instrumentos y aparatos de medición, verificación, análisis, de navegación y para otros fines (excepto instrumentos ópticos); instrumentos de control de procesos industriales, sus partes, piezas y accesorios"/>
    <s v="BALANZA ANALITICA DIGITAL DE LABORATORIO DE 0,01 GRAMOS PRECISIÓN. CAPACIDAD MAYOR A 1500 GRAMOS Y MENOR DE 3000 GRAMOS"/>
    <s v="41111517"/>
    <s v="MÍNIMA CUANTÍA"/>
    <n v="1"/>
    <n v="2"/>
    <n v="10"/>
    <n v="1"/>
    <n v="1330000"/>
    <s v="Unidad"/>
    <s v="NO SOLICITADAS"/>
  </r>
  <r>
    <x v="14"/>
    <x v="66"/>
    <s v="02-02-01-004-008-02"/>
    <s v="Materiales y suministros - Instrumentos y aparatos de medición, verificación, análisis, de navegación y para otros fines (excepto instrumentos ópticos); instrumentos de control de procesos industriales, sus partes, piezas y accesorios"/>
    <s v="GALGAS, FEELER, US/METRICO P/N: FB335_x000a_"/>
    <s v="41111617"/>
    <s v="SELECCIÓN ABREVIADA SUBASTA INVERSA (NO DISPONIBLE)"/>
    <n v="2"/>
    <n v="4"/>
    <n v="10"/>
    <n v="1"/>
    <n v="149952.4474"/>
    <s v="Unidad"/>
    <s v="NO SOLICITADAS"/>
  </r>
  <r>
    <x v="14"/>
    <x v="66"/>
    <s v="02-02-01-004-008-02"/>
    <s v="Materiales y suministros - Instrumentos y aparatos de medición, verificación, análisis, de navegación y para otros fines (excepto instrumentos ópticos); instrumentos de control de procesos industriales, sus partes, piezas y accesorios"/>
    <s v="CALIBRADOR DE REMACHE PART 14056_x000a_"/>
    <s v="41111621"/>
    <s v="SELECCIÓN ABREVIADA SUBASTA INVERSA (NO DISPONIBLE)"/>
    <n v="2"/>
    <n v="4"/>
    <n v="10"/>
    <n v="15"/>
    <n v="1486387.35"/>
    <s v="Unidad"/>
    <s v="NO SOLICITADAS"/>
  </r>
  <r>
    <x v="14"/>
    <x v="66"/>
    <s v="02-02-01-004-008-02"/>
    <s v="Materiales y suministros - Instrumentos y aparatos de medición, verificación, análisis, de navegación y para otros fines (excepto instrumentos ópticos); instrumentos de control de procesos industriales, sus partes, piezas y accesorios"/>
    <s v="MEDIDOR DE PRESIÓN DE NEUMÁTICOS SERVICIO PESADO 160 PSI_x000a_"/>
    <s v="41112414"/>
    <s v="SELECCIÓN ABREVIADA SUBASTA INVERSA (NO DISPONIBLE)"/>
    <n v="2"/>
    <n v="4"/>
    <n v="10"/>
    <n v="2"/>
    <n v="279697.59999999998"/>
    <s v="Unidad"/>
    <s v="NO SOLICITADAS"/>
  </r>
  <r>
    <x v="14"/>
    <x v="2"/>
    <s v="02-02-01-003-006-02"/>
    <s v="Materiales y suministros - Otros productos de caucho"/>
    <s v="GUANTE DE NITRILO PSD-NI8-L PRESENTACION POR CAJAS DE 100 PARES, TALLAS 8-9 P/N 01-00598  _x000a_"/>
    <s v="46181541"/>
    <s v="SELECCIÓN ABREVIADA SUBASTA INVERSA (NO DISPONIBLE)"/>
    <n v="2"/>
    <n v="4"/>
    <n v="10"/>
    <n v="5"/>
    <n v="887442.5"/>
    <s v="Unidad"/>
    <s v="NO SOLICITADAS"/>
  </r>
  <r>
    <x v="14"/>
    <x v="2"/>
    <s v="02-02-01-003-006-02"/>
    <s v="Materiales y suministros - Otros productos de caucho"/>
    <s v="GUANTES LATEX TRABAJO PESADO AZUL P/N: 01-01402 CAJA_x000a_"/>
    <s v="46181541"/>
    <s v="SELECCIÓN ABREVIADA SUBASTA INVERSA (NO DISPONIBLE)"/>
    <n v="2"/>
    <n v="4"/>
    <n v="10"/>
    <n v="6"/>
    <n v="1613568.5999999999"/>
    <s v="Unidad"/>
    <s v="NO SOLICITADAS"/>
  </r>
  <r>
    <x v="14"/>
    <x v="3"/>
    <s v="02-02-01-003-005-04"/>
    <s v="Materiales y suministros - Productos químicos n. C. P."/>
    <s v="LIMPIADOR Y PROTECTOR DE CUERO  P/N 141532 PRESENTACION DE 175 CC_x000a_"/>
    <s v="47131805"/>
    <s v="SELECCIÓN ABREVIADA SUBASTA INVERSA (NO DISPONIBLE)"/>
    <n v="2"/>
    <n v="4"/>
    <n v="10"/>
    <n v="4"/>
    <n v="137040.4"/>
    <s v="Unidad"/>
    <s v="NO SOLICITADAS"/>
  </r>
  <r>
    <x v="14"/>
    <x v="3"/>
    <s v="02-02-01-003-005-03"/>
    <s v="Materiales y suministros - Jabón, preparados para limpieza, perfumes y preparados de tocador"/>
    <s v="LIQUIDO LIMPIEZA PARA PARABRISAS P/N: 16058112_x000a_"/>
    <s v="47131824"/>
    <s v="SELECCIÓN ABREVIADA SUBASTA INVERSA (NO DISPONIBLE)"/>
    <n v="2"/>
    <n v="4"/>
    <n v="10"/>
    <n v="6"/>
    <n v="472168.19999999995"/>
    <s v="Unidad"/>
    <s v="NO SOLICITADAS"/>
  </r>
  <r>
    <x v="14"/>
    <x v="3"/>
    <s v="02-02-01-003-005-03"/>
    <s v="Materiales y suministros - Jabón, preparados para limpieza, perfumes y preparados de tocador"/>
    <s v="LIMPIADOR DE MANOS / DESENGRASANTE  BIODEGRADABLE, SIN DISOLVENTES DEL PETRÓLEO GALON X 3,78 LT"/>
    <s v="53131608"/>
    <s v="SELECCIÓN ABREVIADA - ACUERDO MARCO"/>
    <n v="4"/>
    <n v="2"/>
    <n v="10"/>
    <n v="10"/>
    <n v="476000"/>
    <s v="Unidad"/>
    <s v="NO SOLICITADAS"/>
  </r>
  <r>
    <x v="14"/>
    <x v="0"/>
    <s v="02-02-01-003-002-01"/>
    <s v="Materiales y suministros - Pasta de papel, papel y cartón"/>
    <s v="PAPEL KRAFT MIL B-121 DE 1 METRO DE ANCHO POR ROLLO DE 100 METROS_x000a_"/>
    <s v="60121124"/>
    <s v="SELECCIÓN ABREVIADA SUBASTA INVERSA (NO DISPONIBLE)"/>
    <n v="2"/>
    <n v="4"/>
    <n v="10"/>
    <n v="3"/>
    <n v="509903.10000000003"/>
    <s v="Unidad"/>
    <s v="NO SOLICITADAS"/>
  </r>
  <r>
    <x v="14"/>
    <x v="3"/>
    <s v="02-02-01-003-005-04"/>
    <s v="Materiales y suministros - Productos químicos n. C. P."/>
    <s v="REVELADOR  SKD-S2 AEROSOL_x000a_"/>
    <s v="12161500"/>
    <s v="SELECCIÓN ABREVIADA SUBASTA INVERSA (NO DISPONIBLE)"/>
    <n v="2"/>
    <n v="4"/>
    <n v="10"/>
    <n v="4"/>
    <n v="724376.8"/>
    <s v="Unidad"/>
    <s v="NO SOLICITADAS"/>
  </r>
  <r>
    <x v="14"/>
    <x v="3"/>
    <s v="02-02-01-003-005-04"/>
    <s v="Materiales y suministros - Productos químicos n. C. P."/>
    <s v="TINTAS PENETRANTES  ZL-27A AEROSOL_x000a_"/>
    <s v="12161500"/>
    <s v="SELECCIÓN ABREVIADA SUBASTA INVERSA (NO DISPONIBLE)"/>
    <n v="2"/>
    <n v="4"/>
    <n v="10"/>
    <n v="4"/>
    <n v="724376.8"/>
    <s v="Unidad"/>
    <s v="NO SOLICITADAS"/>
  </r>
  <r>
    <x v="14"/>
    <x v="3"/>
    <s v="02-02-01-003-005-04"/>
    <s v="Materiales y suministros - Productos químicos n. C. P."/>
    <s v="PARTICULAS MAGNETICAS  14AM AEROSOL_x000a_"/>
    <s v="12161500"/>
    <s v="SELECCIÓN ABREVIADA SUBASTA INVERSA (NO DISPONIBLE)"/>
    <n v="2"/>
    <n v="4"/>
    <n v="10"/>
    <n v="10"/>
    <n v="1908879"/>
    <s v="Unidad"/>
    <s v="NO SOLICITADAS"/>
  </r>
  <r>
    <x v="14"/>
    <x v="3"/>
    <s v="02-02-01-003-005-04"/>
    <s v="Materiales y suministros - Productos químicos n. C. P."/>
    <s v="PARTICULAS MAGNETICAS  14AM CANECA POR 5 GALONES_x000a_"/>
    <s v="12161500"/>
    <s v="SELECCIÓN ABREVIADA SUBASTA INVERSA (NO DISPONIBLE)"/>
    <n v="2"/>
    <n v="4"/>
    <n v="10"/>
    <n v="1"/>
    <n v="9005848.5999999996"/>
    <s v="Unidad"/>
    <s v="NO SOLICITADAS"/>
  </r>
  <r>
    <x v="14"/>
    <x v="3"/>
    <s v="02-02-01-003-005-04"/>
    <s v="Materiales y suministros - Productos químicos n. C. P."/>
    <s v="ENDURECEDOR DE POLIURETANO P/N: CM0578520_x000a_"/>
    <s v="12161600"/>
    <s v="SELECCIÓN ABREVIADA SUBASTA INVERSA (NO DISPONIBLE)"/>
    <n v="2"/>
    <n v="4"/>
    <n v="10"/>
    <n v="2"/>
    <n v="5579719.5999999996"/>
    <s v="GALON"/>
    <s v="NO SOLICITADAS"/>
  </r>
  <r>
    <x v="14"/>
    <x v="3"/>
    <s v="02-02-01-003-005-04"/>
    <s v="Materiales y suministros - Productos químicos n. C. P."/>
    <s v="INHIBIDOR DE CORROSION SP-400 EN  AEROSOL 16 OZ_x000a_"/>
    <s v="12163600"/>
    <s v="SELECCIÓN ABREVIADA SUBASTA INVERSA (NO DISPONIBLE)"/>
    <n v="2"/>
    <n v="4"/>
    <n v="10"/>
    <n v="21"/>
    <n v="1336215.3"/>
    <s v="Unidad"/>
    <s v="NO SOLICITADAS"/>
  </r>
  <r>
    <x v="14"/>
    <x v="3"/>
    <s v="02-02-01-003-005-04"/>
    <s v="Materiales y suministros - Productos químicos n. C. P."/>
    <s v="INHIBIDOR DE CORROSION P/N: MIL-DTL-85054D_x000a_"/>
    <s v="12163600"/>
    <s v="SELECCIÓN ABREVIADA SUBASTA INVERSA (NO DISPONIBLE)"/>
    <n v="2"/>
    <n v="4"/>
    <n v="10"/>
    <n v="2"/>
    <n v="881004.6"/>
    <s v="GALON"/>
    <s v="NO SOLICITADAS"/>
  </r>
  <r>
    <x v="14"/>
    <x v="3"/>
    <s v="02-02-01-003-005-04"/>
    <s v="Materiales y suministros - Productos químicos n. C. P."/>
    <s v="INHIBIDOR DE CORROSIÓN P/N COR-BAN27L_x000a_"/>
    <s v="12163600"/>
    <s v="SELECCIÓN ABREVIADA SUBASTA INVERSA (NO DISPONIBLE)"/>
    <n v="2"/>
    <n v="4"/>
    <n v="10"/>
    <n v="1"/>
    <n v="1223617.5"/>
    <s v="GALON"/>
    <s v="NO SOLICITADAS"/>
  </r>
  <r>
    <x v="14"/>
    <x v="3"/>
    <s v="02-02-01-003-005-04"/>
    <s v="Materiales y suministros - Productos químicos n. C. P."/>
    <s v="INHIBIDOR DE CORROSION CA-1000_x000a_"/>
    <s v="12163600"/>
    <s v="SELECCIÓN ABREVIADA SUBASTA INVERSA (NO DISPONIBLE)"/>
    <n v="2"/>
    <n v="4"/>
    <n v="10"/>
    <n v="4"/>
    <n v="3719797.2"/>
    <s v="Unidad"/>
    <s v="NO SOLICITADAS"/>
  </r>
  <r>
    <x v="14"/>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INHIBIDOR DE CORROSIÓN MIL-PRF-81309H TIPO II_x000a_"/>
    <s v="12163600"/>
    <s v="SELECCIÓN ABREVIADA SUBASTA INVERSA (NO DISPONIBLE)"/>
    <n v="2"/>
    <n v="4"/>
    <n v="10"/>
    <n v="15"/>
    <n v="12263128.5"/>
    <s v="GALON"/>
    <s v="NO SOLICITADAS"/>
  </r>
  <r>
    <x v="14"/>
    <x v="2"/>
    <s v="02-02-01-003-006-09"/>
    <s v="Materiales y suministros - Otros productos plásticos"/>
    <s v="LAMINA DE POLICARBONATO TRASPARENTE DE 4 MM MEDIDAS ESTANDAR_x000a_"/>
    <s v="13102000"/>
    <s v="SELECCIÓN ABREVIADA SUBASTA INVERSA (NO DISPONIBLE)"/>
    <n v="2"/>
    <n v="4"/>
    <n v="10"/>
    <n v="1"/>
    <n v="699208.3"/>
    <s v="Unidad"/>
    <s v="NO SOLICITADAS"/>
  </r>
  <r>
    <x v="14"/>
    <x v="48"/>
    <s v="02-01-01-003-008-01-4"/>
    <s v="Activos fijos - Otros muebles n. C. P."/>
    <s v="CARRO DE SERVICIO ABIERTO 300 LB _x000a_"/>
    <s v="23152200"/>
    <s v="MÍNIMA CUANTÍA"/>
    <n v="1"/>
    <n v="1"/>
    <n v="10"/>
    <n v="1"/>
    <n v="604450"/>
    <s v="GLOBAL"/>
    <s v="NO SOLICITADAS"/>
  </r>
  <r>
    <x v="14"/>
    <x v="36"/>
    <s v="02-01-01-004-004-02"/>
    <s v="Activos fijos - Máquinas herramientas y sus partes, piezas y accesorios"/>
    <s v="SOLDADOR DE ALTA FRECUENCIA  DE ALUMINIO TIG AMPERAJE: 10 -250 AMP , VOLTAGE:95-270V, FRECUENCIA:50/60HZ, PESO:32KG, ELECTRODOS: 6013,7018,6011,SS.., DIMENSIONES: 52CM(ALTO)-74CM(ANCHO)-42CM(LARGO), CICLO DE TRABAJO 40°C;50%._x000a_"/>
    <s v="23271400"/>
    <s v="MÍNIMA CUANTÍA"/>
    <n v="1"/>
    <n v="1"/>
    <n v="10"/>
    <n v="1"/>
    <n v="11140000"/>
    <s v="Unidad"/>
    <s v="NO SOLICITADAS"/>
  </r>
  <r>
    <x v="14"/>
    <x v="5"/>
    <s v="02-02-01-004-002"/>
    <s v="Materiales y suministros - Productos metálicos elaborados (excepto maquinaria y equipo)"/>
    <s v="PHILLIPS #1 P/N: SDM221IRB_x000a_"/>
    <s v="27112800"/>
    <s v="SELECCIÓN ABREVIADA SUBASTA INVERSA (NO DISPONIBLE)"/>
    <n v="2"/>
    <n v="4"/>
    <n v="10"/>
    <n v="6"/>
    <n v="197421"/>
    <s v="Unidad"/>
    <s v="NO SOLICITADAS"/>
  </r>
  <r>
    <x v="14"/>
    <x v="5"/>
    <s v="02-02-01-004-002"/>
    <s v="Materiales y suministros - Productos metálicos elaborados (excepto maquinaria y equipo)"/>
    <s v="PUNTA TORQ-SET ESTANDAR GUÍA 1/4&quot; NO 8_x000a_"/>
    <s v="27112800"/>
    <s v="SELECCIÓN ABREVIADA SUBASTA INVERSA (NO DISPONIBLE)"/>
    <n v="2"/>
    <n v="4"/>
    <n v="10"/>
    <n v="8"/>
    <n v="145465.60000000001"/>
    <s v="Unidad"/>
    <s v="NO SOLICITADAS"/>
  </r>
  <r>
    <x v="14"/>
    <x v="5"/>
    <s v="02-02-01-004-002"/>
    <s v="Materiales y suministros - Productos metálicos elaborados (excepto maquinaria y equipo)"/>
    <s v="PUNTA TORQ-SET ESTANDAR GUÍA 1/4&quot; NO 6_x000a_"/>
    <s v="27112800"/>
    <s v="SELECCIÓN ABREVIADA SUBASTA INVERSA (NO DISPONIBLE)"/>
    <n v="2"/>
    <n v="4"/>
    <n v="10"/>
    <n v="8"/>
    <n v="145465.60000000001"/>
    <s v="Unidad"/>
    <s v="NO SOLICITADAS"/>
  </r>
  <r>
    <x v="14"/>
    <x v="5"/>
    <s v="02-02-01-004-002"/>
    <s v="Materiales y suministros - Productos metálicos elaborados (excepto maquinaria y equipo)"/>
    <s v="212-10A PUNTA TORQ-SET 5/16'' #10_x000a_"/>
    <s v="27112800"/>
    <s v="SELECCIÓN ABREVIADA SUBASTA INVERSA (NO DISPONIBLE)"/>
    <n v="2"/>
    <n v="4"/>
    <n v="10"/>
    <n v="6"/>
    <n v="109099.20000000001"/>
    <s v="Unidad"/>
    <s v="NO SOLICITADAS"/>
  </r>
  <r>
    <x v="14"/>
    <x v="5"/>
    <s v="02-02-01-004-002"/>
    <s v="Materiales y suministros - Productos metálicos elaborados (excepto maquinaria y equipo)"/>
    <s v="212-8A  PUNTA TORQ-SET 5/16'' #8_x000a_"/>
    <s v="27112800"/>
    <s v="SELECCIÓN ABREVIADA SUBASTA INVERSA (NO DISPONIBLE)"/>
    <n v="2"/>
    <n v="4"/>
    <n v="10"/>
    <n v="6"/>
    <n v="109099.20000000001"/>
    <s v="Unidad"/>
    <s v="NO SOLICITADAS"/>
  </r>
  <r>
    <x v="14"/>
    <x v="5"/>
    <s v="02-02-01-004-002"/>
    <s v="Materiales y suministros - Productos metálicos elaborados (excepto maquinaria y equipo)"/>
    <s v="PUNTAS TORQ-SET P/N 28-758ACR_x000a_"/>
    <s v="27112800"/>
    <s v="SELECCIÓN ABREVIADA SUBASTA INVERSA (NO DISPONIBLE)"/>
    <n v="2"/>
    <n v="4"/>
    <n v="10"/>
    <n v="30"/>
    <n v="545496"/>
    <s v="Unidad"/>
    <s v="NO SOLICITADAS"/>
  </r>
  <r>
    <x v="14"/>
    <x v="5"/>
    <s v="02-02-01-004-002"/>
    <s v="Materiales y suministros - Productos metálicos elaborados (excepto maquinaria y equipo)"/>
    <s v="PUNTA TORQ-SET ESTANDAR GUÍA 1/4&quot; NO 10_x000a_"/>
    <s v="27112800"/>
    <s v="SELECCIÓN ABREVIADA SUBASTA INVERSA (NO DISPONIBLE)"/>
    <n v="2"/>
    <n v="4"/>
    <n v="10"/>
    <n v="8"/>
    <n v="145465.60000000001"/>
    <s v="Unidad"/>
    <s v="NO SOLICITADAS"/>
  </r>
  <r>
    <x v="14"/>
    <x v="5"/>
    <s v="02-02-01-004-002"/>
    <s v="Materiales y suministros - Productos metálicos elaborados (excepto maquinaria y equipo)"/>
    <s v="PUNTAS PHILIPS NUMERO 2 P/N 28-802X_x000a_"/>
    <s v="27112800"/>
    <s v="SELECCIÓN ABREVIADA SUBASTA INVERSA (NO DISPONIBLE)"/>
    <n v="2"/>
    <n v="4"/>
    <n v="10"/>
    <n v="60"/>
    <n v="441966"/>
    <s v="Unidad"/>
    <s v="NO SOLICITADAS"/>
  </r>
  <r>
    <x v="14"/>
    <x v="5"/>
    <s v="02-02-01-004-002"/>
    <s v="Materiales y suministros - Productos metálicos elaborados (excepto maquinaria y equipo)"/>
    <s v="COPA 12 PUNTAS PROFUNDA 1 1/8&quot;_x000a_"/>
    <s v="27112800"/>
    <s v="SELECCIÓN ABREVIADA SUBASTA INVERSA (NO DISPONIBLE)"/>
    <n v="2"/>
    <n v="4"/>
    <n v="10"/>
    <n v="1"/>
    <n v="145477.5"/>
    <s v="Unidad"/>
    <s v="NO SOLICITADAS"/>
  </r>
  <r>
    <x v="14"/>
    <x v="5"/>
    <s v="02-02-01-004-002"/>
    <s v="Materiales y suministros - Productos metálicos elaborados (excepto maquinaria y equipo)"/>
    <s v="PUNTAS PHILIPS NUMERO 2 P/N 28-002XACR _x000a_"/>
    <s v="27112800"/>
    <s v="SELECCIÓN ABREVIADA SUBASTA INVERSA (NO DISPONIBLE)"/>
    <n v="2"/>
    <n v="4"/>
    <n v="10"/>
    <n v="60"/>
    <n v="441966"/>
    <s v="Unidad"/>
    <s v="NO SOLICITADAS"/>
  </r>
  <r>
    <x v="14"/>
    <x v="36"/>
    <s v="02-01-01-004-004-02"/>
    <s v="Activos fijos - Máquinas herramientas y sus partes, piezas y accesorios"/>
    <s v="JUEGO DE PUAS PARA TRABAJO PESADO T P/N: SGLASA604BO"/>
    <s v="27113200"/>
    <s v="MÍNIMA CUANTÍA"/>
    <n v="1"/>
    <n v="2"/>
    <n v="10"/>
    <n v="1"/>
    <n v="254000"/>
    <s v="Unidad"/>
    <s v="NO SOLICITADAS"/>
  </r>
  <r>
    <x v="14"/>
    <x v="63"/>
    <s v="02-02-01-004-004-02"/>
    <s v="Materiales y suministros - Máquinas herramientas y sus partes, piezas y accesorios"/>
    <s v="DUPLICADOR DE HUECOS DE METAL P/N ATI532/A/SET ( KIT)_x000a_"/>
    <s v="27113300"/>
    <s v="SELECCIÓN ABREVIADA SUBASTA INVERSA (NO DISPONIBLE)"/>
    <n v="2"/>
    <n v="4"/>
    <n v="10"/>
    <n v="2"/>
    <n v="1071404.6000000001"/>
    <s v="Unidad"/>
    <s v="NO SOLICITADAS"/>
  </r>
  <r>
    <x v="14"/>
    <x v="34"/>
    <s v="02-02-01-004-003-02"/>
    <s v="Materiales y suministros - Bombas, compresores, motores de fuerza hidráulica y motores de potencia neumática y válvulas y sus partes y piezas"/>
    <s v="MANDRIL DE AIRE DE DOBLE PIE P/N: GA460B_x000a_"/>
    <s v="27131600"/>
    <s v="SELECCIÓN ABREVIADA SUBASTA INVERSA (NO DISPONIBLE)"/>
    <n v="2"/>
    <n v="4"/>
    <n v="10"/>
    <n v="2"/>
    <n v="570129"/>
    <s v="Unidad"/>
    <s v="NO SOLICITADAS"/>
  </r>
  <r>
    <x v="14"/>
    <x v="5"/>
    <s v="02-02-01-004-002"/>
    <s v="Materiales y suministros - Productos metálicos elaborados (excepto maquinaria y equipo)"/>
    <s v="ALAMBRE DE FRENADO DIAMETRO 0.025 PRESENTACION POR ROLLO P/N MS20995C25_x000a_"/>
    <s v="30265100"/>
    <s v="SELECCIÓN ABREVIADA SUBASTA INVERSA (NO DISPONIBLE)"/>
    <n v="2"/>
    <n v="4"/>
    <n v="10"/>
    <n v="5"/>
    <n v="454639.5"/>
    <s v="Unidad"/>
    <s v="NO SOLICITADAS"/>
  </r>
  <r>
    <x v="14"/>
    <x v="5"/>
    <s v="02-02-01-004-002"/>
    <s v="Materiales y suministros - Productos metálicos elaborados (excepto maquinaria y equipo)"/>
    <s v="ALAMBRE DE FRENADO DIAMETRO 0.032 PRESENTACION POR ROLLO P/N MS20995_x000a_"/>
    <s v="30265100"/>
    <s v="SELECCIÓN ABREVIADA SUBASTA INVERSA (NO DISPONIBLE)"/>
    <n v="2"/>
    <n v="4"/>
    <n v="10"/>
    <n v="7"/>
    <n v="636495.29999999993"/>
    <s v="Unidad"/>
    <s v="NO SOLICITADAS"/>
  </r>
  <r>
    <x v="14"/>
    <x v="5"/>
    <s v="02-02-01-004-002"/>
    <s v="Materiales y suministros - Productos metálicos elaborados (excepto maquinaria y equipo)"/>
    <s v="REMACHE CR3212 -4-03 BOLSA X100 UNIDADES_x000a_"/>
    <s v="31162200"/>
    <s v="SELECCIÓN ABREVIADA SUBASTA INVERSA (NO DISPONIBLE)"/>
    <n v="2"/>
    <n v="4"/>
    <n v="10"/>
    <n v="3"/>
    <n v="831310.20000000007"/>
    <s v="Unidad"/>
    <s v="NO SOLICITADAS"/>
  </r>
  <r>
    <x v="14"/>
    <x v="5"/>
    <s v="02-02-01-004-002"/>
    <s v="Materiales y suministros - Productos metálicos elaborados (excepto maquinaria y equipo)"/>
    <s v="REMACHE SOLIDO NAS 1097AD3-6 X LIBRA_x000a_"/>
    <s v="31162200"/>
    <s v="SELECCIÓN ABREVIADA SUBASTA INVERSA (NO DISPONIBLE)"/>
    <n v="2"/>
    <n v="4"/>
    <n v="10"/>
    <n v="2"/>
    <n v="1125740"/>
    <s v="Unidad"/>
    <s v="NO SOLICITADAS"/>
  </r>
  <r>
    <x v="14"/>
    <x v="5"/>
    <s v="02-02-01-004-002"/>
    <s v="Materiales y suministros - Productos metálicos elaborados (excepto maquinaria y equipo)"/>
    <s v="REMACHE SOLIDO NAS 1097AD4-4 X LIBRA_x000a_"/>
    <s v="31162200"/>
    <s v="SELECCIÓN ABREVIADA SUBASTA INVERSA (NO DISPONIBLE)"/>
    <n v="2"/>
    <n v="4"/>
    <n v="10"/>
    <n v="2"/>
    <n v="640791.19999999995"/>
    <s v="Unidad"/>
    <s v="NO SOLICITADAS"/>
  </r>
  <r>
    <x v="14"/>
    <x v="5"/>
    <s v="02-02-01-004-002"/>
    <s v="Materiales y suministros - Productos metálicos elaborados (excepto maquinaria y equipo)"/>
    <s v="REMACHE SOLIDO NAS 1097AD4-6 X LIBRA_x000a_"/>
    <s v="31162200"/>
    <s v="SELECCIÓN ABREVIADA SUBASTA INVERSA (NO DISPONIBLE)"/>
    <n v="2"/>
    <n v="4"/>
    <n v="10"/>
    <n v="2"/>
    <n v="640791.19999999995"/>
    <s v="Unidad"/>
    <s v="NO SOLICITADAS"/>
  </r>
  <r>
    <x v="14"/>
    <x v="5"/>
    <s v="02-02-01-004-002"/>
    <s v="Materiales y suministros - Productos metálicos elaborados (excepto maquinaria y equipo)"/>
    <s v="REMACHE SOLIDO NAS 1097AD5-6 X LIBRA_x000a_"/>
    <s v="31162200"/>
    <s v="SELECCIÓN ABREVIADA SUBASTA INVERSA (NO DISPONIBLE)"/>
    <n v="2"/>
    <n v="4"/>
    <n v="10"/>
    <n v="2"/>
    <n v="640791.19999999995"/>
    <s v="Unidad"/>
    <s v="NO SOLICITADAS"/>
  </r>
  <r>
    <x v="14"/>
    <x v="5"/>
    <s v="02-02-01-004-002"/>
    <s v="Materiales y suministros - Productos metálicos elaborados (excepto maquinaria y equipo)"/>
    <s v="REMACHE CR3242 -4-03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2 -4-04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3 -4-03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2 -4-04_x000a_"/>
    <s v="31162200"/>
    <s v="SELECCIÓN ABREVIADA SUBASTA INVERSA (NO DISPONIBLE)"/>
    <n v="2"/>
    <n v="4"/>
    <n v="10"/>
    <n v="101"/>
    <n v="280042.69999999995"/>
    <s v="Unidad"/>
    <s v="NO SOLICITADAS"/>
  </r>
  <r>
    <x v="14"/>
    <x v="5"/>
    <s v="02-02-01-004-002"/>
    <s v="Materiales y suministros - Productos metálicos elaborados (excepto maquinaria y equipo)"/>
    <s v="REMACHE CR3212 -5-03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2 -5-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3 -5-03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3 -4-04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3 -4-04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2 -4-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3 -4-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2 -5-03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3 -4-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3 -5-03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3 -5-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2 -5-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2 -5-04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3 -4-03_x000a_"/>
    <s v="31162200"/>
    <s v="SELECCIÓN ABREVIADA SUBASTA INVERSA (NO DISPONIBLE)"/>
    <n v="2"/>
    <n v="4"/>
    <n v="10"/>
    <n v="101"/>
    <n v="445904.89999999997"/>
    <s v="Unidad"/>
    <s v="NO SOLICITADAS"/>
  </r>
  <r>
    <x v="14"/>
    <x v="5"/>
    <s v="02-02-01-004-002"/>
    <s v="Materiales y suministros - Productos metálicos elaborados (excepto maquinaria y equipo)"/>
    <s v="REMACHE CR3242 -5-04_x000a_"/>
    <s v="31162200"/>
    <s v="SELECCIÓN ABREVIADA SUBASTA INVERSA (NO DISPONIBLE)"/>
    <n v="2"/>
    <n v="4"/>
    <n v="10"/>
    <n v="101"/>
    <n v="437491.60000000003"/>
    <s v="Unidad"/>
    <s v="NO SOLICITADAS"/>
  </r>
  <r>
    <x v="14"/>
    <x v="5"/>
    <s v="02-02-01-004-002"/>
    <s v="Materiales y suministros - Productos metálicos elaborados (excepto maquinaria y equipo)"/>
    <s v="REMACHE CR3243 -5-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13 -5-04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2 -4-02_x000a_"/>
    <s v="31162200"/>
    <s v="SELECCIÓN ABREVIADA SUBASTA INVERSA (NO DISPONIBLE)"/>
    <n v="2"/>
    <n v="4"/>
    <n v="10"/>
    <n v="101"/>
    <n v="419463.10000000003"/>
    <s v="Unidad"/>
    <s v="NO SOLICITADAS"/>
  </r>
  <r>
    <x v="14"/>
    <x v="5"/>
    <s v="02-02-01-004-002"/>
    <s v="Materiales y suministros - Productos metálicos elaborados (excepto maquinaria y equipo)"/>
    <s v="REMACHE CR3243 -5-04_x000a_"/>
    <s v="31162200"/>
    <s v="SELECCIÓN ABREVIADA SUBASTA INVERSA (NO DISPONIBLE)"/>
    <n v="2"/>
    <n v="4"/>
    <n v="10"/>
    <n v="101"/>
    <n v="419463.10000000003"/>
    <s v="Unidad"/>
    <s v="NO SOLICITADAS"/>
  </r>
  <r>
    <x v="14"/>
    <x v="61"/>
    <s v="02-02-01-003-007-09"/>
    <s v="Materiales y suministros - Otros productos minerales no metálicos n. C. P."/>
    <s v="SABRA ABRASIVA P/N: 7447 VFN  PLIEGO 158MMX 224 MM_x000a_"/>
    <s v="31191500"/>
    <s v="SELECCIÓN ABREVIADA SUBASTA INVERSA (NO DISPONIBLE)"/>
    <n v="2"/>
    <n v="4"/>
    <n v="10"/>
    <n v="2"/>
    <n v="753008.2"/>
    <s v="Unidad"/>
    <s v="NO SOLICITADAS"/>
  </r>
  <r>
    <x v="14"/>
    <x v="3"/>
    <s v="02-02-01-003-005-04"/>
    <s v="Materiales y suministros - Productos químicos n. C. P."/>
    <s v="ADHESIVO POLIMIDA DE SILICIO P/N: 5413-19MM"/>
    <s v="31201600"/>
    <s v="SELECCIÓN ABREVIADA SUBASTA INVERSA (NO DISPONIBLE)"/>
    <n v="2"/>
    <n v="4"/>
    <n v="10"/>
    <n v="5"/>
    <n v="6118087.5"/>
    <s v="Unidad"/>
    <s v="NO SOLICITADAS"/>
  </r>
  <r>
    <x v="14"/>
    <x v="3"/>
    <s v="02-02-01-003-005-04"/>
    <s v="Materiales y suministros - Productos químicos n. C. P."/>
    <s v="ADHESIVO POLIMIDA DE SILICIO P/N: 5413-50MM"/>
    <s v="31201600"/>
    <s v="SELECCIÓN ABREVIADA SUBASTA INVERSA (NO DISPONIBLE)"/>
    <n v="2"/>
    <n v="4"/>
    <n v="10"/>
    <n v="5"/>
    <n v="1766912"/>
    <s v="Unidad"/>
    <s v="NO SOLICITADAS"/>
  </r>
  <r>
    <x v="14"/>
    <x v="3"/>
    <s v="02-02-01-003-005-04"/>
    <s v="Materiales y suministros - Productos químicos n. C. P."/>
    <s v="ADHESIVO EPOXICO 960FNA, PARTE A&amp;B ( KIT)_x000a_"/>
    <s v="31201600"/>
    <s v="SELECCIÓN ABREVIADA SUBASTA INVERSA (NO DISPONIBLE)"/>
    <n v="2"/>
    <n v="4"/>
    <n v="10"/>
    <n v="3"/>
    <n v="7341740.6999999993"/>
    <s v="Unidad"/>
    <s v="NO SOLICITADAS"/>
  </r>
  <r>
    <x v="14"/>
    <x v="3"/>
    <s v="02-02-01-003-005-04"/>
    <s v="Materiales y suministros - Productos químicos n. C. P."/>
    <s v="SELLANTE PRC P/N: PR-1422 B2_x000a_"/>
    <s v="31201600"/>
    <s v="SELECCIÓN ABREVIADA SUBASTA INVERSA (NO DISPONIBLE)"/>
    <n v="2"/>
    <n v="4"/>
    <n v="10"/>
    <n v="3"/>
    <n v="3524018.4000000004"/>
    <s v="Unidad"/>
    <s v="NO SOLICITADAS"/>
  </r>
  <r>
    <x v="14"/>
    <x v="3"/>
    <s v="02-02-01-003-005-04"/>
    <s v="Materiales y suministros - Productos químicos n. C. P."/>
    <s v="SELLANTE PR 1425 B2 PARTE A&amp;B_x000a_"/>
    <s v="31201600"/>
    <s v="SELECCIÓN ABREVIADA SUBASTA INVERSA (NO DISPONIBLE)"/>
    <n v="2"/>
    <n v="4"/>
    <n v="10"/>
    <n v="14"/>
    <n v="17130645"/>
    <s v="Unidad"/>
    <s v="NO SOLICITADAS"/>
  </r>
  <r>
    <x v="14"/>
    <x v="3"/>
    <s v="02-02-01-003-005-04"/>
    <s v="Materiales y suministros - Productos químicos n. C. P."/>
    <s v="ADHESIVO EPOXICO P/N: EA9394_x000a_"/>
    <s v="31201600"/>
    <s v="SELECCIÓN ABREVIADA SUBASTA INVERSA (NO DISPONIBLE)"/>
    <n v="2"/>
    <n v="4"/>
    <n v="10"/>
    <n v="1"/>
    <n v="2789859.8"/>
    <s v="Unidad"/>
    <s v="NO SOLICITADAS"/>
  </r>
  <r>
    <x v="14"/>
    <x v="3"/>
    <s v="02-02-01-003-005-04"/>
    <s v="Materiales y suministros - Productos químicos n. C. P."/>
    <s v="SELLANTE PR 1440 B2 PARTE A&amp;B_x000a_"/>
    <s v="31201600"/>
    <s v="SELECCIÓN ABREVIADA SUBASTA INVERSA (NO DISPONIBLE)"/>
    <n v="2"/>
    <n v="4"/>
    <n v="10"/>
    <n v="77"/>
    <n v="67837354.200000003"/>
    <s v="Unidad"/>
    <s v="NO SOLICITADAS"/>
  </r>
  <r>
    <x v="14"/>
    <x v="3"/>
    <s v="02-02-01-003-005-04"/>
    <s v="Materiales y suministros - Productos químicos n. C. P."/>
    <s v="SELLANTE PR 1422 A2 PARTE A&amp;B_x000a_"/>
    <s v="31201600"/>
    <s v="SELECCIÓN ABREVIADA SUBASTA INVERSA (NO DISPONIBLE)"/>
    <n v="2"/>
    <n v="4"/>
    <n v="10"/>
    <n v="12"/>
    <n v="14096073.600000001"/>
    <s v="Unidad"/>
    <s v="NO SOLICITADAS"/>
  </r>
  <r>
    <x v="14"/>
    <x v="3"/>
    <s v="02-02-01-003-005-04"/>
    <s v="Materiales y suministros - Productos químicos n. C. P."/>
    <s v="ADHESIVO EPOXICO 9309,3NA, PARTE A&amp;B ( KIT)_x000a_"/>
    <s v="31201600"/>
    <s v="SELECCIÓN ABREVIADA SUBASTA INVERSA (NO DISPONIBLE)"/>
    <n v="2"/>
    <n v="4"/>
    <n v="10"/>
    <n v="4"/>
    <n v="9788987.5999999996"/>
    <s v="Unidad"/>
    <s v="NO SOLICITADAS"/>
  </r>
  <r>
    <x v="14"/>
    <x v="3"/>
    <s v="02-02-01-003-005-04"/>
    <s v="Materiales y suministros - Productos químicos n. C. P."/>
    <s v="PREPARADOR PARA SUPERFICIES DE ALUMINIO    SAE-AMS 1640_x000a_"/>
    <s v="31201600"/>
    <s v="SELECCIÓN ABREVIADA SUBASTA INVERSA (NO DISPONIBLE)"/>
    <n v="2"/>
    <n v="4"/>
    <n v="10"/>
    <n v="4"/>
    <n v="5677585.2000000002"/>
    <s v="GALON"/>
    <s v="NO SOLICITADAS"/>
  </r>
  <r>
    <x v="14"/>
    <x v="3"/>
    <s v="02-02-01-003-005-04"/>
    <s v="Materiales y suministros - Productos químicos n. C. P."/>
    <s v="ADHESIVO P/N: 1300L_x000a_"/>
    <s v="31201600"/>
    <s v="SELECCIÓN ABREVIADA SUBASTA INVERSA (NO DISPONIBLE)"/>
    <n v="2"/>
    <n v="4"/>
    <n v="10"/>
    <n v="4"/>
    <n v="2153566.7999999998"/>
    <s v="Unidad"/>
    <s v="NO SOLICITADAS"/>
  </r>
  <r>
    <x v="14"/>
    <x v="3"/>
    <s v="02-02-01-003-005-04"/>
    <s v="Materiales y suministros - Productos químicos n. C. P."/>
    <s v="ADHESIVO P/N: 495 X 20 GRAMOS_x000a_"/>
    <s v="31201600"/>
    <s v="SELECCIÓN ABREVIADA SUBASTA INVERSA (NO DISPONIBLE)"/>
    <n v="2"/>
    <n v="4"/>
    <n v="10"/>
    <n v="4"/>
    <n v="371994"/>
    <s v="Unidad"/>
    <s v="NO SOLICITADAS"/>
  </r>
  <r>
    <x v="14"/>
    <x v="5"/>
    <s v="02-02-01-004-002"/>
    <s v="Materiales y suministros - Productos metálicos elaborados (excepto maquinaria y equipo)"/>
    <s v="TAPÓN RACOR HEMBRA  3/8-24 P/N: AN929-3_x000a_"/>
    <s v="40173500"/>
    <s v="SELECCIÓN ABREVIADA SUBASTA INVERSA (NO DISPONIBLE)"/>
    <n v="2"/>
    <n v="4"/>
    <n v="10"/>
    <n v="4"/>
    <n v="294406"/>
    <s v="Unidad"/>
    <s v="NO SOLICITADAS"/>
  </r>
  <r>
    <x v="14"/>
    <x v="5"/>
    <s v="02-02-01-004-002"/>
    <s v="Materiales y suministros - Productos metálicos elaborados (excepto maquinaria y equipo)"/>
    <s v="TAPÓN RACOR MACHO 9/16-18 P/N: AN806-6D_x000a_"/>
    <s v="40173500"/>
    <s v="SELECCIÓN ABREVIADA SUBASTA INVERSA (NO DISPONIBLE)"/>
    <n v="2"/>
    <n v="4"/>
    <n v="10"/>
    <n v="6"/>
    <n v="322156.80000000005"/>
    <s v="Unidad"/>
    <s v="NO SOLICITADAS"/>
  </r>
  <r>
    <x v="14"/>
    <x v="5"/>
    <s v="02-02-01-004-002"/>
    <s v="Materiales y suministros - Productos metálicos elaborados (excepto maquinaria y equipo)"/>
    <s v="TAPÓN RACOR HEMBRA 1-1/16-12 P/N: AN929-12_x000a_"/>
    <s v="40173500"/>
    <s v="SELECCIÓN ABREVIADA SUBASTA INVERSA (NO DISPONIBLE)"/>
    <n v="2"/>
    <n v="4"/>
    <n v="10"/>
    <n v="4"/>
    <n v="640791.19999999995"/>
    <s v="Unidad"/>
    <s v="NO SOLICITADAS"/>
  </r>
  <r>
    <x v="14"/>
    <x v="5"/>
    <s v="02-02-01-004-002"/>
    <s v="Materiales y suministros - Productos metálicos elaborados (excepto maquinaria y equipo)"/>
    <s v="TAPÓN RACOR HEMBRA 7/8-14 P/N: AN929-10_x000a_"/>
    <s v="40173500"/>
    <s v="SELECCIÓN ABREVIADA SUBASTA INVERSA (NO DISPONIBLE)"/>
    <n v="2"/>
    <n v="4"/>
    <n v="10"/>
    <n v="4"/>
    <n v="197444.8"/>
    <s v="Unidad"/>
    <s v="NO SOLICITADAS"/>
  </r>
  <r>
    <x v="14"/>
    <x v="5"/>
    <s v="02-02-01-004-002"/>
    <s v="Materiales y suministros - Productos metálicos elaborados (excepto maquinaria y equipo)"/>
    <s v="TAPÓN RACOR HEMBRA 7/16-20 P/N: AN929-4_x000a_"/>
    <s v="40173500"/>
    <s v="SELECCIÓN ABREVIADA SUBASTA INVERSA (NO DISPONIBLE)"/>
    <n v="2"/>
    <n v="4"/>
    <n v="10"/>
    <n v="4"/>
    <n v="86584.4"/>
    <s v="Unidad"/>
    <s v="NO SOLICITADAS"/>
  </r>
  <r>
    <x v="14"/>
    <x v="5"/>
    <s v="02-02-01-004-002"/>
    <s v="Materiales y suministros - Productos metálicos elaborados (excepto maquinaria y equipo)"/>
    <s v="TAPÓN RACOR HEMBRA 5/16-24 P/N: AN929-2_x000a_"/>
    <s v="40173500"/>
    <s v="SELECCIÓN ABREVIADA SUBASTA INVERSA (NO DISPONIBLE)"/>
    <n v="2"/>
    <n v="4"/>
    <n v="10"/>
    <n v="4"/>
    <n v="69258"/>
    <s v="Unidad"/>
    <s v="NO SOLICITADAS"/>
  </r>
  <r>
    <x v="14"/>
    <x v="5"/>
    <s v="02-02-01-004-002"/>
    <s v="Materiales y suministros - Productos metálicos elaborados (excepto maquinaria y equipo)"/>
    <s v="TAPÓN RACOR MACHO  1/2-20 P/N: AN806-5D_x000a_"/>
    <s v="40173500"/>
    <s v="SELECCIÓN ABREVIADA SUBASTA INVERSA (NO DISPONIBLE)"/>
    <n v="2"/>
    <n v="4"/>
    <n v="10"/>
    <n v="4"/>
    <n v="86584.4"/>
    <s v="Unidad"/>
    <s v="NO SOLICITADAS"/>
  </r>
  <r>
    <x v="14"/>
    <x v="5"/>
    <s v="02-02-01-004-002"/>
    <s v="Materiales y suministros - Productos metálicos elaborados (excepto maquinaria y equipo)"/>
    <s v="TAPÓN RACOR MACHO 7/16-20 P/N: AN806-4D_x000a_"/>
    <s v="40173500"/>
    <s v="SELECCIÓN ABREVIADA SUBASTA INVERSA (NO DISPONIBLE)"/>
    <n v="2"/>
    <n v="4"/>
    <n v="10"/>
    <n v="4"/>
    <n v="86584.4"/>
    <s v="Unidad"/>
    <s v="NO SOLICITADAS"/>
  </r>
  <r>
    <x v="14"/>
    <x v="5"/>
    <s v="02-02-01-004-002"/>
    <s v="Materiales y suministros - Productos metálicos elaborados (excepto maquinaria y equipo)"/>
    <s v="TAPÓN RACOR MACHO3/8-24 P/N: AN806-3D_x000a_"/>
    <s v="40173500"/>
    <s v="SELECCIÓN ABREVIADA SUBASTA INVERSA (NO DISPONIBLE)"/>
    <n v="2"/>
    <n v="4"/>
    <n v="10"/>
    <n v="4"/>
    <n v="86584.4"/>
    <s v="Unidad"/>
    <s v="NO SOLICITADAS"/>
  </r>
  <r>
    <x v="14"/>
    <x v="5"/>
    <s v="02-02-01-004-002"/>
    <s v="Materiales y suministros - Productos metálicos elaborados (excepto maquinaria y equipo)"/>
    <s v="TAPÓN RACOR MACHO3/4-16 P/N: AN806-8D_x000a_"/>
    <s v="40173500"/>
    <s v="SELECCIÓN ABREVIADA SUBASTA INVERSA (NO DISPONIBLE)"/>
    <n v="2"/>
    <n v="4"/>
    <n v="10"/>
    <n v="1"/>
    <n v="23383.5"/>
    <s v="Unidad"/>
    <s v="NO SOLICITADAS"/>
  </r>
  <r>
    <x v="14"/>
    <x v="5"/>
    <s v="02-02-01-004-002"/>
    <s v="Materiales y suministros - Productos metálicos elaborados (excepto maquinaria y equipo)"/>
    <s v="TAPÓN RACOR MACHO 5/16-24 P/N: AN806-2D_x000a_"/>
    <s v="40173500"/>
    <s v="SELECCIÓN ABREVIADA SUBASTA INVERSA (NO DISPONIBLE)"/>
    <n v="2"/>
    <n v="4"/>
    <n v="10"/>
    <n v="4"/>
    <n v="519554"/>
    <s v="Unidad"/>
    <s v="NO SOLICITADAS"/>
  </r>
  <r>
    <x v="14"/>
    <x v="5"/>
    <s v="02-02-01-004-002"/>
    <s v="Materiales y suministros - Productos metálicos elaborados (excepto maquinaria y equipo)"/>
    <s v="TAPÓN RACOR HEMBRA 1-5/16-12 P/N: AN929-16_x000a_"/>
    <s v="40173500"/>
    <s v="SELECCIÓN ABREVIADA SUBASTA INVERSA (NO DISPONIBLE)"/>
    <n v="2"/>
    <n v="4"/>
    <n v="10"/>
    <n v="5"/>
    <n v="800989"/>
    <s v="Unidad"/>
    <s v="NO SOLICITADAS"/>
  </r>
  <r>
    <x v="14"/>
    <x v="66"/>
    <s v="02-02-01-004-008-02"/>
    <s v="Materiales y suministros - Instrumentos y aparatos de medición, verificación, análisis, de navegación y para otros fines (excepto instrumentos ópticos); instrumentos de control de procesos industriales, sus partes, piezas y accesorios"/>
    <s v="CALIBRADOR DE ESPESOR  JUEGO DE CALIBRADOR DE ESPESOR EN PULG./MÉTRICO. *PARA AJUSTAR EL REGULADOR DE VELOCIDAD *INCLUYE* 25 HOJAS DE 1/2X3&quot;&quot; EN TAMAÑOS DE 0,0015&quot;&quot; MAS 0,002&quot;&quot; EN INCREMENTOS DE 0,001&quot;&quot;_x000a__x000a_"/>
    <s v="41111600"/>
    <s v="MÍNIMA CUANTÍA"/>
    <n v="1"/>
    <n v="2"/>
    <n v="10"/>
    <n v="4"/>
    <n v="380000"/>
    <s v="Unidad"/>
    <s v="NO SOLICITADAS"/>
  </r>
  <r>
    <x v="14"/>
    <x v="7"/>
    <s v="02-02-01-003-004-01"/>
    <s v="Materiales y suministros - Químicos orgánicos básicos"/>
    <s v="CONCETRADO LIQUIDO DETERGENTE (BIOCIDA)  P/N SUPERSOL-10  N/M 1816385_x000a_"/>
    <s v="42281600"/>
    <s v="SELECCIÓN ABREVIADA SUBASTA INVERSA (NO DISPONIBLE)"/>
    <n v="2"/>
    <n v="4"/>
    <n v="10"/>
    <n v="15"/>
    <n v="5227908"/>
    <s v="GALON"/>
    <s v="NO SOLICITADAS"/>
  </r>
  <r>
    <x v="14"/>
    <x v="7"/>
    <s v="02-02-01-003-004-01"/>
    <s v="Materiales y suministros - Químicos orgánicos básicos"/>
    <s v="BIOCIDAD FUELKATHON FP 1.5 REFERENCIA MEP13-078 BIOCIDA PARA COMBUSTIBLE _x000a_CPC SECTION 01_x000a_"/>
    <s v="42281600"/>
    <s v="SELECCIÓN ABREVIADA SUBASTA INVERSA (NO DISPONIBLE)"/>
    <n v="2"/>
    <n v="4"/>
    <n v="10"/>
    <n v="3"/>
    <n v="5518398.9000000004"/>
    <s v="GALON"/>
    <s v="NO SOLICITADAS"/>
  </r>
  <r>
    <x v="14"/>
    <x v="27"/>
    <s v="02-02-01-002-007"/>
    <s v="Materiales y suministros - Artículos textiles (excepto prendas de vestir)"/>
    <s v="TAPABOCAS P/N: 09-01496_x000a_"/>
    <s v="46182000"/>
    <s v="SELECCIÓN ABREVIADA SUBASTA INVERSA (NO DISPONIBLE)"/>
    <n v="2"/>
    <n v="4"/>
    <n v="10"/>
    <n v="30"/>
    <n v="161364"/>
    <s v="Unidad"/>
    <s v="NO SOLICITADAS"/>
  </r>
  <r>
    <x v="14"/>
    <x v="27"/>
    <s v="02-02-01-002-007"/>
    <s v="Materiales y suministros - Artículos textiles (excepto prendas de vestir)"/>
    <s v="TRAPO ESPECIAL PARA USO DE PINTURAS TACK CLOTH  17X36 PULGADAS_x000a_"/>
    <s v="47131500"/>
    <s v="SELECCIÓN ABREVIADA SUBASTA INVERSA (NO DISPONIBLE)"/>
    <n v="2"/>
    <n v="4"/>
    <n v="10"/>
    <n v="100"/>
    <n v="731850"/>
    <s v="Unidad"/>
    <s v="NO SOLICITADAS"/>
  </r>
  <r>
    <x v="14"/>
    <x v="27"/>
    <s v="02-02-01-002-007"/>
    <s v="Materiales y suministros - Artículos textiles (excepto prendas de vestir)"/>
    <s v="MATERIAL ABSORBENTE PAÑOS OLEOFILICOS_x000a_"/>
    <s v="47131500"/>
    <s v="SELECCIÓN ABREVIADA - ACUERDO MARCO"/>
    <n v="4"/>
    <n v="2"/>
    <n v="10"/>
    <n v="500"/>
    <n v="1275385"/>
    <s v="Unidad"/>
    <s v="NO SOLICITADAS"/>
  </r>
  <r>
    <x v="14"/>
    <x v="27"/>
    <s v="02-02-01-002-007"/>
    <s v="Materiales y suministros - Artículos textiles (excepto prendas de vestir)"/>
    <s v="TRAPO COSIDO DE 25 CM X 25 CM BULTO POR 50 KG_x000a_"/>
    <s v="47131500"/>
    <s v="SELECCIÓN ABREVIADA - ACUERDO MARCO"/>
    <n v="4"/>
    <n v="2"/>
    <n v="10"/>
    <n v="13"/>
    <n v="1942638.75"/>
    <s v="Unidad"/>
    <s v="NO SOLICITADAS"/>
  </r>
  <r>
    <x v="14"/>
    <x v="0"/>
    <s v="02-02-01-003-002-01"/>
    <s v="Materiales y suministros - Pasta de papel, papel y cartón"/>
    <s v="PAÑO / PAPEL LIMPIEZA ABSORBENTE X 80, COLOR BLANCO DE POLIPROPILENO Y CELULOSA, 80 PAÑOS 28X42CM CAJA POR 6 ROLLOS, _x000a_"/>
    <s v="47131500"/>
    <s v="SELECCIÓN ABREVIADA - ACUERDO MARCO"/>
    <n v="4"/>
    <n v="2"/>
    <n v="10"/>
    <n v="14"/>
    <n v="4756427.2"/>
    <s v="Unidad"/>
    <s v="NO SOLICITADAS"/>
  </r>
  <r>
    <x v="14"/>
    <x v="4"/>
    <s v="02-02-01-003-008-09"/>
    <s v="Materiales y suministros - Otros artículos manufacturados n. C. P."/>
    <s v="CEPILLO DE LAVADO P/N: 703P_x000a_"/>
    <s v="47131600"/>
    <s v="SELECCIÓN ABREVIADA SUBASTA INVERSA (NO DISPONIBLE)"/>
    <n v="2"/>
    <n v="4"/>
    <n v="10"/>
    <n v="4"/>
    <n v="1075712.3999999999"/>
    <s v="Unidad"/>
    <s v="NO SOLICITADAS"/>
  </r>
  <r>
    <x v="14"/>
    <x v="4"/>
    <s v="02-02-01-003-008-09"/>
    <s v="Materiales y suministros - Otros artículos manufacturados n. C. P."/>
    <s v="CEPILLO CON MANGO DE AGARRE DE CERDA PLASTICA DE 1 ANCHO POR  2&quot; DE LARGO EN EL AREA DE LAS CERDAS DEL CEPILLO._x000a_"/>
    <s v="47131600"/>
    <s v="SELECCIÓN ABREVIADA - ACUERDO MARCO"/>
    <n v="4"/>
    <n v="2"/>
    <n v="10"/>
    <n v="5"/>
    <n v="34000.700000000004"/>
    <s v="Unidad"/>
    <s v="NO SOLICITADAS"/>
  </r>
  <r>
    <x v="14"/>
    <x v="3"/>
    <s v="02-02-01-003-005-03"/>
    <s v="Materiales y suministros - Jabón, preparados para limpieza, perfumes y preparados de tocador"/>
    <s v="CHAMPÚ: MIL-PRF-85570 TIPO II  O MIL-PRF-87937 TIPO IV _x000a_"/>
    <s v="47131800"/>
    <s v="SELECCIÓN ABREVIADA SUBASTA INVERSA (NO DISPONIBLE)"/>
    <n v="2"/>
    <n v="4"/>
    <n v="10"/>
    <n v="165"/>
    <n v="17084413.5"/>
    <s v="GALON"/>
    <s v="NO SOLICITADAS"/>
  </r>
  <r>
    <x v="14"/>
    <x v="7"/>
    <s v="02-02-01-003-004-01"/>
    <s v="Materiales y suministros - Químicos orgánicos básicos"/>
    <s v="ALODINE 5700 "/>
    <n v="30151802"/>
    <s v="SELECCIÓN ABREVIADA SUBASTA INVERSA (NO DISPONIBLE)"/>
    <n v="2"/>
    <n v="4"/>
    <n v="10"/>
    <n v="4"/>
    <n v="2265426.7999999998"/>
    <s v="GALON"/>
    <s v="NO SOLICITADAS"/>
  </r>
  <r>
    <x v="14"/>
    <x v="5"/>
    <s v="02-02-01-004-002"/>
    <s v="Materiales y suministros - Productos metálicos elaborados (excepto maquinaria y equipo)"/>
    <s v="BISTURÍ MEDIANO"/>
    <s v="22101703"/>
    <s v="MÍNIMA CUANTÍA"/>
    <n v="2"/>
    <n v="2"/>
    <n v="10"/>
    <n v="5"/>
    <n v="11500"/>
    <s v="Unidad"/>
    <s v="NO SOLICITADAS"/>
  </r>
  <r>
    <x v="14"/>
    <x v="36"/>
    <s v="02-01-01-004-004-02"/>
    <s v="Activos fijos - Máquinas herramientas y sus partes, piezas y accesorios"/>
    <s v="TALADRO PERCUTOR 1/2-PULG 20V INALAMBRICO"/>
    <s v="23101502"/>
    <s v="SELECCIÓN ABREVIADA - ACUERDO MARCO"/>
    <n v="4"/>
    <n v="2"/>
    <n v="10"/>
    <n v="2"/>
    <n v="981922.5"/>
    <s v="Unidad"/>
    <s v="NO SOLICITADAS"/>
  </r>
  <r>
    <x v="14"/>
    <x v="63"/>
    <s v="02-02-01-004-004-02"/>
    <s v="Materiales y suministros - Máquinas herramientas y sus partes, piezas y accesorios"/>
    <s v="CAUTIN PARA SOLDAR ESTAÑO"/>
    <s v="23271806"/>
    <s v="SELECCIÓN ABREVIADA - ACUERDO MARCO"/>
    <n v="4"/>
    <n v="2"/>
    <n v="10"/>
    <n v="2"/>
    <n v="216960.8"/>
    <s v="Unidad"/>
    <s v="NO SOLICITADAS"/>
  </r>
  <r>
    <x v="14"/>
    <x v="3"/>
    <s v="02-02-01-003-005-04"/>
    <s v="Materiales y suministros - Productos químicos n. C. P."/>
    <s v="PASTA DE CAUTIN"/>
    <s v="23271816"/>
    <s v="SELECCIÓN ABREVIADA - ACUERDO MARCO"/>
    <n v="4"/>
    <n v="2"/>
    <n v="10"/>
    <n v="2"/>
    <n v="54719.06"/>
    <s v="Unidad"/>
    <s v="NO SOLICITADAS"/>
  </r>
  <r>
    <x v="14"/>
    <x v="62"/>
    <s v="02-02-01-004-001"/>
    <s v="Materiales y suministros - Metales básicos"/>
    <s v="ALAMBRE DE CAUTIN"/>
    <s v="23271818"/>
    <s v="SELECCIÓN ABREVIADA - ACUERDO MARCO"/>
    <n v="4"/>
    <n v="2"/>
    <n v="10"/>
    <n v="1"/>
    <n v="29919.46"/>
    <s v="Unidad"/>
    <s v="NO SOLICITADAS"/>
  </r>
  <r>
    <x v="14"/>
    <x v="26"/>
    <s v="02-02-01-004-009-09-3"/>
    <s v="Materiales y suministros - Vehículos n. C. P. Sin propulsión mecánica"/>
    <s v="CARRETILLA"/>
    <s v="24101507"/>
    <s v="SELECCIÓN ABREVIADA - ACUERDO MARCO"/>
    <n v="4"/>
    <n v="2"/>
    <n v="10"/>
    <n v="1"/>
    <n v="217378.73"/>
    <s v="Unidad"/>
    <s v="NO SOLICITADAS"/>
  </r>
  <r>
    <x v="14"/>
    <x v="63"/>
    <s v="02-02-01-004-004-02"/>
    <s v="Materiales y suministros - Máquinas herramientas y sus partes, piezas y accesorios"/>
    <s v="JUEGO DE DESTORNILLADORES 8PZS_x000a_"/>
    <s v="27111701"/>
    <s v="SELECCIÓN ABREVIADA - ACUERDO MARCO"/>
    <n v="4"/>
    <n v="2"/>
    <n v="10"/>
    <n v="1"/>
    <n v="71999.759999999995"/>
    <s v="Unidad"/>
    <s v="NO SOLICITADAS"/>
  </r>
  <r>
    <x v="14"/>
    <x v="4"/>
    <s v="02-02-01-003-008-09"/>
    <s v="Materiales y suministros - Otros artículos manufacturados n. C. P."/>
    <s v="CEPILLO CERDAS METALICAS INDUSTRIAL LARGO 25 - ALTO 5 - ANCHO 2.5 (CMS)"/>
    <s v="27111907"/>
    <s v="SELECCIÓN ABREVIADA - ACUERDO MARCO"/>
    <n v="4"/>
    <n v="2"/>
    <n v="10"/>
    <n v="5"/>
    <n v="47595.25"/>
    <s v="Unidad"/>
    <s v="NO SOLICITADAS"/>
  </r>
  <r>
    <x v="14"/>
    <x v="5"/>
    <s v="02-02-01-004-002"/>
    <s v="Materiales y suministros - Productos metálicos elaborados (excepto maquinaria y equipo)"/>
    <s v="LIMA TRIANGULAR CON MANGO LARGO 6 PULGADAS"/>
    <s v="27111933"/>
    <s v="SELECCIÓN ABREVIADA - ACUERDO MARCO"/>
    <n v="4"/>
    <n v="2"/>
    <n v="10"/>
    <n v="2"/>
    <n v="24479.72"/>
    <s v="Unidad"/>
    <s v="NO SOLICITADAS"/>
  </r>
  <r>
    <x v="14"/>
    <x v="5"/>
    <s v="02-02-01-004-002"/>
    <s v="Materiales y suministros - Productos metálicos elaborados (excepto maquinaria y equipo)"/>
    <s v="MACHETE"/>
    <s v="27112001"/>
    <s v="SELECCIÓN ABREVIADA - ACUERDO MARCO"/>
    <n v="4"/>
    <n v="2"/>
    <n v="10"/>
    <n v="4"/>
    <n v="194938.88"/>
    <s v="Unidad"/>
    <s v="NO SOLICITADAS"/>
  </r>
  <r>
    <x v="14"/>
    <x v="5"/>
    <s v="02-02-01-004-002"/>
    <s v="Materiales y suministros - Productos metálicos elaborados (excepto maquinaria y equipo)"/>
    <s v="AZADON"/>
    <s v="27112002"/>
    <s v="SELECCIÓN ABREVIADA - ACUERDO MARCO"/>
    <n v="4"/>
    <n v="2"/>
    <n v="10"/>
    <n v="2"/>
    <n v="74964.960000000006"/>
    <s v="Unidad"/>
    <s v="NO SOLICITADAS"/>
  </r>
  <r>
    <x v="14"/>
    <x v="5"/>
    <s v="02-02-01-004-002"/>
    <s v="Materiales y suministros - Productos metálicos elaborados (excepto maquinaria y equipo)"/>
    <s v="PALA"/>
    <s v="27112004"/>
    <s v="SELECCIÓN ABREVIADA - ACUERDO MARCO"/>
    <n v="4"/>
    <n v="2"/>
    <n v="10"/>
    <n v="2"/>
    <n v="63522.48"/>
    <s v="Unidad"/>
    <s v="NO SOLICITADAS"/>
  </r>
  <r>
    <x v="14"/>
    <x v="36"/>
    <s v="02-01-01-004-004-02"/>
    <s v="Activos fijos - Máquinas herramientas y sus partes, piezas y accesorios"/>
    <s v="POLICHADORA, PULIDORA, ELECTRICA 7&quot; DE 1300 WT CON KIT DE ACCESORIOS_x000a_"/>
    <s v="27112702"/>
    <s v="SELECCIÓN ABREVIADA - ACUERDO MARCO"/>
    <n v="4"/>
    <n v="2"/>
    <n v="10"/>
    <n v="1"/>
    <n v="269814.89"/>
    <s v="Unidad"/>
    <s v="NO SOLICITADAS"/>
  </r>
  <r>
    <x v="14"/>
    <x v="3"/>
    <s v="02-02-01-003-005-04"/>
    <s v="Materiales y suministros - Productos químicos n. C. P."/>
    <s v="SILICONA METALES 300ML"/>
    <s v="31133710"/>
    <s v="SELECCIÓN ABREVIADA - ACUERDO MARCO"/>
    <n v="4"/>
    <n v="2"/>
    <n v="10"/>
    <n v="2"/>
    <n v="36859.54"/>
    <s v="Unidad"/>
    <s v="NO SOLICITADAS"/>
  </r>
  <r>
    <x v="14"/>
    <x v="61"/>
    <s v="02-02-01-003-007-09"/>
    <s v="Materiales y suministros - Otros productos minerales no metálicos n. C. P."/>
    <s v="JUEGO DE DISCOS PARA PULIR "/>
    <s v="31191506"/>
    <s v="SELECCIÓN ABREVIADA - ACUERDO MARCO"/>
    <n v="4"/>
    <n v="2"/>
    <n v="10"/>
    <n v="1"/>
    <n v="42840"/>
    <s v="Unidad"/>
    <s v="NO SOLICITADAS"/>
  </r>
  <r>
    <x v="14"/>
    <x v="3"/>
    <s v="02-02-01-003-005-01"/>
    <s v="Materiales y suministros - Pinturas y barnices y productos relacionados; colores para la pintura artística; tintas"/>
    <s v="PINTURA VINILO BLANCO ALMENDRA TIPO 1, CUÑETE 5 GALONES EXTERIOR"/>
    <s v="31211502"/>
    <s v="SELECCIÓN ABREVIADA - ACUERDO MARCO"/>
    <n v="4"/>
    <n v="2"/>
    <n v="10"/>
    <n v="2"/>
    <n v="672496.82"/>
    <s v="Unidad"/>
    <s v="NO SOLICITADAS"/>
  </r>
  <r>
    <x v="14"/>
    <x v="3"/>
    <s v="02-02-01-003-005-01"/>
    <s v="Materiales y suministros - Pinturas y barnices y productos relacionados; colores para la pintura artística; tintas"/>
    <s v="PINTURA DEMARCACION AMARILLO_x000a_"/>
    <s v="31211505"/>
    <s v="SELECCIÓN ABREVIADA - ACUERDO MARCO"/>
    <n v="4"/>
    <n v="2"/>
    <n v="10"/>
    <n v="4"/>
    <n v="461066.32"/>
    <s v="GALON"/>
    <s v="NO SOLICITADAS"/>
  </r>
  <r>
    <x v="14"/>
    <x v="3"/>
    <s v="02-02-01-003-005-01"/>
    <s v="Materiales y suministros - Pinturas y barnices y productos relacionados; colores para la pintura artística; tintas"/>
    <s v="PINTURA DEMARCACION NEGRA"/>
    <s v="31211505"/>
    <s v="SELECCIÓN ABREVIADA - ACUERDO MARCO"/>
    <n v="4"/>
    <n v="2"/>
    <n v="10"/>
    <n v="3"/>
    <n v="276172.34999999998"/>
    <s v="GALON"/>
    <s v="NO SOLICITADAS"/>
  </r>
  <r>
    <x v="14"/>
    <x v="4"/>
    <s v="02-02-01-003-008-09"/>
    <s v="Materiales y suministros - Otros artículos manufacturados n. C. P."/>
    <s v="RODILLO DE FELPA PROFESIONAL DE 9 PULGADAS"/>
    <s v="31211906"/>
    <s v="SELECCIÓN ABREVIADA - ACUERDO MARCO"/>
    <n v="4"/>
    <n v="2"/>
    <n v="10"/>
    <n v="5"/>
    <n v="88377.85"/>
    <s v="Unidad"/>
    <s v="NO SOLICITADAS"/>
  </r>
  <r>
    <x v="14"/>
    <x v="65"/>
    <s v="02-02-01-004-006-05"/>
    <s v="Materiales y suministros - Lámparas eléctricas de incandescencia o descarga; lámparas de arco, equipo para alumbrado eléctrico; sus partes y piezas"/>
    <s v="LÁMPARAS LEDS DE EXTERIOR 200W"/>
    <s v="39112102"/>
    <s v="SELECCIÓN ABREVIADA - ACUERDO MARCO"/>
    <n v="4"/>
    <n v="2"/>
    <n v="10"/>
    <n v="6"/>
    <n v="645118.98"/>
    <s v="Unidad"/>
    <s v="NO SOLICITADAS"/>
  </r>
  <r>
    <x v="14"/>
    <x v="37"/>
    <s v="02-01-01-004-003-09"/>
    <s v="Activos fijos - Otras máquinas para usos generales y sus partes y piezas"/>
    <s v="AIRES ACONDICIONADOS 18.000 BTU"/>
    <s v="40101701"/>
    <s v="MÍNIMA CUANTÍA"/>
    <n v="2"/>
    <n v="3"/>
    <n v="10"/>
    <n v="3"/>
    <n v="7754700"/>
    <s v="Unidad"/>
    <s v="NO SOLICITADAS"/>
  </r>
  <r>
    <x v="14"/>
    <x v="3"/>
    <s v="02-02-01-003-005-04"/>
    <s v="Materiales y suministros - Productos químicos n. C. P."/>
    <s v="REMOVEDOR DE ÓXIDO (INTEMPERIE)  1 GALON"/>
    <s v="47101606"/>
    <s v="SELECCIÓN ABREVIADA - ACUERDO MARCO"/>
    <n v="4"/>
    <n v="2"/>
    <n v="10"/>
    <n v="8"/>
    <n v="842398.64"/>
    <s v="Unidad"/>
    <s v="NO SOLICITADAS"/>
  </r>
  <r>
    <x v="14"/>
    <x v="7"/>
    <s v="02-02-01-003-004-06"/>
    <s v="Materiales y suministros - Abonos y plaguicidas"/>
    <s v="HERBICIDA"/>
    <s v="10171700"/>
    <s v="SELECCIÓN ABREVIADA - ACUERDO MARCO"/>
    <n v="4"/>
    <n v="2"/>
    <n v="10"/>
    <n v="4"/>
    <n v="145976.44"/>
    <s v="Litro"/>
    <s v="NO SOLICITADAS"/>
  </r>
  <r>
    <x v="14"/>
    <x v="63"/>
    <s v="02-02-01-004-004-02"/>
    <s v="Materiales y suministros - Máquinas herramientas y sus partes, piezas y accesorios"/>
    <s v="PISTOLA PARA PINTAR PROFESIONAL"/>
    <s v="23153100"/>
    <s v="SELECCIÓN ABREVIADA - ACUERDO MARCO"/>
    <n v="4"/>
    <n v="2"/>
    <n v="10"/>
    <n v="2"/>
    <n v="207360.84"/>
    <s v="Unidad"/>
    <s v="NO SOLICITADAS"/>
  </r>
  <r>
    <x v="14"/>
    <x v="5"/>
    <s v="02-02-01-004-002"/>
    <s v="Materiales y suministros - Productos metálicos elaborados (excepto maquinaria y equipo)"/>
    <s v="PUNTAS PARA MULTIMETRO"/>
    <s v="27112800"/>
    <s v="SELECCIÓN ABREVIADA - ACUERDO MARCO"/>
    <n v="4"/>
    <n v="2"/>
    <n v="10"/>
    <n v="1"/>
    <n v="16577.18"/>
    <s v="Unidad"/>
    <s v="NO SOLICITADAS"/>
  </r>
  <r>
    <x v="14"/>
    <x v="5"/>
    <s v="02-02-01-004-002"/>
    <s v="Materiales y suministros - Productos metálicos elaborados (excepto maquinaria y equipo)"/>
    <s v="ALAMBRE DE FRENADO DIAMETRO 0.032 PRESENTACION POR ROLLO P/N MS20995_x000a_"/>
    <s v="30265100"/>
    <s v="SELECCIÓN ABREVIADA SUBASTA INVERSA (NO DISPONIBLE)"/>
    <n v="2"/>
    <n v="4"/>
    <n v="10"/>
    <n v="2"/>
    <n v="181855.8"/>
    <s v="Unidad"/>
    <s v="NO SOLICITADAS"/>
  </r>
  <r>
    <x v="14"/>
    <x v="3"/>
    <s v="02-02-01-003-005-01"/>
    <s v="Materiales y suministros - Pinturas y barnices y productos relacionados; colores para la pintura artística; tintas"/>
    <s v="PINTURA EPOXICA GRIS"/>
    <s v="31211500"/>
    <s v="SELECCIÓN ABREVIADA - ACUERDO MARCO"/>
    <n v="4"/>
    <n v="2"/>
    <n v="10"/>
    <n v="3"/>
    <n v="613588.44000000006"/>
    <s v="GALON"/>
    <s v="NO SOLICITADAS"/>
  </r>
  <r>
    <x v="14"/>
    <x v="3"/>
    <s v="02-02-01-003-005-01"/>
    <s v="Materiales y suministros - Pinturas y barnices y productos relacionados; colores para la pintura artística; tintas"/>
    <s v="ANTICORROSIVO AEROSOL GALVANIZADO 345ML/CM3"/>
    <s v="31211500"/>
    <s v="SELECCIÓN ABREVIADA - ACUERDO MARCO"/>
    <n v="4"/>
    <n v="2"/>
    <n v="10"/>
    <n v="4"/>
    <n v="153915.56"/>
    <s v="Unidad"/>
    <s v="NO SOLICITADAS"/>
  </r>
  <r>
    <x v="14"/>
    <x v="3"/>
    <s v="02-02-01-003-005-01"/>
    <s v="Materiales y suministros - Pinturas y barnices y productos relacionados; colores para la pintura artística; tintas"/>
    <s v="ANTICORROSIVO AEROSOL NEGRO MATE"/>
    <s v="31211500"/>
    <s v="SELECCIÓN ABREVIADA - ACUERDO MARCO"/>
    <n v="4"/>
    <n v="2"/>
    <n v="10"/>
    <n v="4"/>
    <n v="107648.36"/>
    <s v="Unidad"/>
    <s v="NO SOLICITADAS"/>
  </r>
  <r>
    <x v="14"/>
    <x v="3"/>
    <s v="02-02-01-003-005-01"/>
    <s v="Materiales y suministros - Pinturas y barnices y productos relacionados; colores para la pintura artística; tintas"/>
    <s v="PINTURA ANTICORROSIVA GRIS"/>
    <s v="31211500"/>
    <s v="SELECCIÓN ABREVIADA - ACUERDO MARCO"/>
    <n v="4"/>
    <n v="2"/>
    <n v="10"/>
    <n v="3"/>
    <n v="189387.78"/>
    <s v="GALON"/>
    <s v="NO SOLICITADAS"/>
  </r>
  <r>
    <x v="14"/>
    <x v="3"/>
    <s v="02-02-01-003-005-01"/>
    <s v="Materiales y suministros - Pinturas y barnices y productos relacionados; colores para la pintura artística; tintas"/>
    <s v="PINTURA ANTICORROSIVA VERDE OLIVA"/>
    <s v="31211500"/>
    <s v="SELECCIÓN ABREVIADA - ACUERDO MARCO"/>
    <n v="4"/>
    <n v="2"/>
    <n v="10"/>
    <n v="3"/>
    <n v="176794.8"/>
    <s v="GALON"/>
    <s v="NO SOLICITADAS"/>
  </r>
  <r>
    <x v="14"/>
    <x v="34"/>
    <s v="02-02-01-004-003-02"/>
    <s v="Materiales y suministros - Bombas, compresores, motores de fuerza hidráulica y motores de potencia neumática y válvulas y sus partes y piezas"/>
    <s v="COMPRESOR AIRE 50 LTS"/>
    <s v="40151600"/>
    <s v="SELECCIÓN ABREVIADA - ACUERDO MARCO"/>
    <n v="4"/>
    <n v="2"/>
    <n v="10"/>
    <n v="1"/>
    <n v="796500.02"/>
    <s v="Unidad"/>
    <s v="NO SOLICITADAS"/>
  </r>
  <r>
    <x v="14"/>
    <x v="48"/>
    <s v="02-01-01-003-008-01-1"/>
    <s v="Activos fijos - Asientos"/>
    <s v="SILLA ERGONOMICA PARA TRABAJO DE OFICINA"/>
    <s v="56112100"/>
    <s v="MÍNIMA CUANTÍA"/>
    <n v="2"/>
    <n v="2"/>
    <n v="10"/>
    <n v="6"/>
    <n v="2700000"/>
    <s v="Unidad"/>
    <s v="NO SOLICITADAS"/>
  </r>
  <r>
    <x v="14"/>
    <x v="14"/>
    <s v="02-02-02-008-007-01-4"/>
    <s v="Adquisición de servicios - Servicios de mantenimiento y reparación de maquinaria y equipo de transporte"/>
    <s v="MANTENIMIENTO DE VEHICULOS -CCON-1_x000a_"/>
    <s v="78181507"/>
    <s v="MÍNIMA CUANTÍA"/>
    <n v="5"/>
    <n v="5"/>
    <n v="10"/>
    <n v="1"/>
    <n v="4062120"/>
    <s v="GLOBAL"/>
    <s v="NO SOLICITADAS"/>
  </r>
  <r>
    <x v="14"/>
    <x v="72"/>
    <s v="02-02-02-010"/>
    <s v="Adquisición de servicios - Viáticos de los funcionarios en comisión"/>
    <s v="VIÁTICOS DE LOS FUNCIONARIOS EN COMISIÓN_x000a_"/>
    <s v="90121500"/>
    <s v="SOLICITUD DE INFORMACIÓN A LOS PROVEEDORES"/>
    <n v="5"/>
    <n v="5"/>
    <n v="10"/>
    <n v="1"/>
    <n v="1780000"/>
    <s v="GLOBAL"/>
    <s v="NO SOLICITADAS"/>
  </r>
  <r>
    <x v="14"/>
    <x v="79"/>
    <s v="01-01-03-027"/>
    <s v="Planta permanente - Partida alimentación soldados"/>
    <s v=" CUOTA BÁSICA "/>
    <s v="10000000"/>
    <s v="SOLICITUD DE INFORMACIÓN A LOS PROVEEDORES"/>
    <n v="1"/>
    <n v="12"/>
    <n v="10"/>
    <n v="1"/>
    <n v="41966708"/>
    <s v="GLOBAL"/>
    <s v="NO SOLICITADAS"/>
  </r>
  <r>
    <x v="14"/>
    <x v="14"/>
    <s v="02-02-02-008-007-01-5"/>
    <s v="Adquisición de servicios - Servicios de mantenimiento y reparación de otra maquinaria y otro equipo"/>
    <s v="MANTENIMIENTO AIRE ACONDICIONADO PORTATIL P/N: GX484000-3930"/>
    <s v="72101511"/>
    <s v="SELECCIÓN ABREVIADA MENOR CUANTÍA"/>
    <n v="2"/>
    <n v="4"/>
    <n v="10"/>
    <n v="1"/>
    <n v="1216127.6399999999"/>
    <s v="GLOBAL"/>
    <s v="NO SOLICITADAS"/>
  </r>
  <r>
    <x v="14"/>
    <x v="14"/>
    <s v="02-02-02-008-007-01-5"/>
    <s v="Adquisición de servicios - Servicios de mantenimiento y reparación de otra maquinaria y otro equipo"/>
    <s v="MANTENIMIENTO AIRE ACONDICIONADO PORTATIL P/N: GX484000-3930"/>
    <s v="72101511"/>
    <s v="SELECCIÓN ABREVIADA MENOR CUANTÍA"/>
    <n v="2"/>
    <n v="4"/>
    <n v="10"/>
    <n v="1"/>
    <n v="1216127.6399999999"/>
    <s v="GLOBAL"/>
    <s v="NO SOLICITADAS"/>
  </r>
  <r>
    <x v="14"/>
    <x v="14"/>
    <s v="02-02-02-008-007-01-5"/>
    <s v="Adquisición de servicios - Servicios de mantenimiento y reparación de otra maquinaria y otro equipo"/>
    <s v="MANTENIMIENTO AIRE ACONDICIONADO PORTATIL P/N: LA484000-2300_x000a_"/>
    <s v="72101511"/>
    <s v="SELECCIÓN ABREVIADA MENOR CUANTÍA"/>
    <n v="2"/>
    <n v="4"/>
    <n v="10"/>
    <n v="1"/>
    <n v="1034501.51"/>
    <s v="GLOBAL"/>
    <s v="NO SOLICITADAS"/>
  </r>
  <r>
    <x v="14"/>
    <x v="14"/>
    <s v="02-02-02-008-007-01-5"/>
    <s v="Adquisición de servicios - Servicios de mantenimiento y reparación de otra maquinaria y otro equipo"/>
    <s v="MANTENIMIENTO AIRE ACONDICIONADO PORTATIL P/N: GX484000-3930_x000a_"/>
    <s v="72101511"/>
    <s v="SELECCIÓN ABREVIADA MENOR CUANTÍA"/>
    <n v="2"/>
    <n v="4"/>
    <n v="10"/>
    <n v="1"/>
    <n v="1216127.6399999999"/>
    <s v="GLOBAL"/>
    <s v="NO SOLICITADAS"/>
  </r>
  <r>
    <x v="14"/>
    <x v="14"/>
    <s v="02-02-02-008-007-01-5"/>
    <s v="Adquisición de servicios - Servicios de mantenimiento y reparación de otra maquinaria y otro equipo"/>
    <s v="MANTENIMIENTO PREVENTIVO ANUAL REFLECTOR DE ILUMINACION, S/N: 0016NTL04, MODELO:8500XL,  N° FAC AME-1515"/>
    <s v="72151511"/>
    <s v="SELECCIÓN ABREVIADA MENOR CUANTÍA"/>
    <n v="2"/>
    <n v="4"/>
    <n v="10"/>
    <n v="1"/>
    <n v="2269178.87"/>
    <s v="GLOBAL"/>
    <s v="NO SOLICITADAS"/>
  </r>
  <r>
    <x v="14"/>
    <x v="14"/>
    <s v="02-02-02-008-007-01-5"/>
    <s v="Adquisición de servicios - Servicios de mantenimiento y reparación de otra maquinaria y otro equipo"/>
    <s v="MANTENIMIENTO PREVENTIVO ANUAL TANQUE RECUPERADOR COMBUSTIBLE, S/N:C3EB003,  N° FAC ANE-4302"/>
    <s v="72154056"/>
    <s v="SELECCIÓN ABREVIADA MENOR CUANTÍA"/>
    <n v="2"/>
    <n v="4"/>
    <n v="10"/>
    <n v="1"/>
    <n v="2429562.31"/>
    <s v="GLOBAL"/>
    <s v="NO SOLICITADAS"/>
  </r>
  <r>
    <x v="14"/>
    <x v="14"/>
    <s v="02-02-02-008-007-01-5"/>
    <s v="Adquisición de servicios - Servicios de mantenimiento y reparación de otra maquinaria y otro equipo"/>
    <s v="MANTENIMIENTO PREVENTIVO   ANUAL COMPRESOR DE AIRE SERIE 1.7330.40040/1025, N° FAC  TME 3229_x000a_"/>
    <s v="72154101"/>
    <s v="SELECCIÓN ABREVIADA MENOR CUANTÍA"/>
    <n v="2"/>
    <n v="4"/>
    <n v="10"/>
    <n v="1"/>
    <n v="2309942.3199999998"/>
    <s v="GLOBAL"/>
    <s v="NO SOLICITADAS"/>
  </r>
  <r>
    <x v="14"/>
    <x v="14"/>
    <s v="02-02-02-008-007-01-5"/>
    <s v="Adquisición de servicios - Servicios de mantenimiento y reparación de otra maquinaria y otro equipo"/>
    <s v="MANTENIMIENTO UNIDAD DE PODER DE TIERRA FOXCART P/N: MODEL 2000_x000a_"/>
    <s v="73152101"/>
    <s v="SELECCIÓN ABREVIADA MENOR CUANTÍA"/>
    <n v="2"/>
    <n v="4"/>
    <n v="10"/>
    <n v="1"/>
    <n v="3174948.56"/>
    <s v="GLOBAL"/>
    <s v="NO SOLICITADAS"/>
  </r>
  <r>
    <x v="14"/>
    <x v="14"/>
    <s v="02-02-02-008-007-01-5"/>
    <s v="Adquisición de servicios - Servicios de mantenimiento y reparación de otra maquinaria y otro equipo"/>
    <s v="MANTENIMIENTO UNIDAD DE PODER DE TIERRA FOXCART P/N: MODEL 2000"/>
    <s v="73152101"/>
    <s v="SELECCIÓN ABREVIADA MENOR CUANTÍA"/>
    <n v="2"/>
    <n v="4"/>
    <n v="10"/>
    <n v="1"/>
    <n v="3174948.56"/>
    <s v="GLOBAL"/>
    <s v="NO SOLICITADAS"/>
  </r>
  <r>
    <x v="14"/>
    <x v="14"/>
    <s v="02-02-02-008-007-01-5"/>
    <s v="Adquisición de servicios - Servicios de mantenimiento y reparación de otra maquinaria y otro equipo"/>
    <s v="MANTENIMIENTO BOMBA DE AIRE CON CONECTOR PRINCIPAL  (5 TON/4.5 METRICO TON) (CE) P/N: 02A0520C0110"/>
    <s v="73152101"/>
    <s v="SELECCIÓN ABREVIADA MENOR CUANTÍA"/>
    <n v="2"/>
    <n v="4"/>
    <n v="10"/>
    <n v="1"/>
    <n v="1179724.3500000001"/>
    <s v="GLOBAL"/>
    <s v="NO SOLICITADAS"/>
  </r>
  <r>
    <x v="14"/>
    <x v="14"/>
    <s v="02-02-02-008-007-01-5"/>
    <s v="Adquisición de servicios - Servicios de mantenimiento y reparación de otra maquinaria y otro equipo"/>
    <s v="MANTENIMIENTO GRUA IZADA DE MOTOR_x000a_"/>
    <s v="73152101"/>
    <s v="SELECCIÓN ABREVIADA MENOR CUANTÍA"/>
    <n v="2"/>
    <n v="4"/>
    <n v="10"/>
    <n v="1"/>
    <n v="1331511.23"/>
    <s v="GLOBAL"/>
    <s v="NO SOLICITADAS"/>
  </r>
  <r>
    <x v="14"/>
    <x v="14"/>
    <s v="02-02-02-008-007-01-5"/>
    <s v="Adquisición de servicios - Servicios de mantenimiento y reparación de otra maquinaria y otro equipo"/>
    <s v="MANTENIMIENTO PREVENTIVO   ANUAL HIDROLAVADORA DE AERONAVES MOD ADWS-11 NO. SERIE 13110075,  N° FAC  AMD-037"/>
    <s v="73152101"/>
    <s v="SELECCIÓN ABREVIADA MENOR CUANTÍA"/>
    <n v="2"/>
    <n v="4"/>
    <n v="10"/>
    <n v="1"/>
    <n v="1916743.71"/>
    <s v="GLOBAL"/>
    <s v="NO SOLICITADAS"/>
  </r>
  <r>
    <x v="14"/>
    <x v="14"/>
    <s v="02-02-02-008-007-01-5"/>
    <s v="Adquisición de servicios - Servicios de mantenimiento y reparación de otra maquinaria y otro equipo"/>
    <s v="MANTENIMIENTO CARRO MÓVIL DE TRANSFERENCIA DE COMBUSTIBLE (20 GPM/76 LPM) P/N: 07-3000-1921_x000a_"/>
    <s v="73152101"/>
    <s v="SELECCIÓN ABREVIADA MENOR CUANTÍA"/>
    <n v="2"/>
    <n v="4"/>
    <n v="10"/>
    <n v="1"/>
    <n v="1342880.49"/>
    <s v="GLOBAL"/>
    <s v="NO SOLICITADAS"/>
  </r>
  <r>
    <x v="14"/>
    <x v="14"/>
    <s v="02-02-02-008-007-01-5"/>
    <s v="Adquisición de servicios - Servicios de mantenimiento y reparación de otra maquinaria y otro equipo"/>
    <s v="MANTENIMIENTO CARRO DRENADOR DE COMBUSTIBLE_x000a_"/>
    <s v="73152101"/>
    <s v="SELECCIÓN ABREVIADA MENOR CUANTÍA"/>
    <n v="2"/>
    <n v="4"/>
    <n v="10"/>
    <n v="1"/>
    <n v="1769587.12"/>
    <s v="GLOBAL"/>
    <s v="NO SOLICITADAS"/>
  </r>
  <r>
    <x v="14"/>
    <x v="14"/>
    <s v="02-02-02-008-007-01-5"/>
    <s v="Adquisición de servicios - Servicios de mantenimiento y reparación de otra maquinaria y otro equipo"/>
    <s v="MANTENIMIENTO PREVENTIVO ANUAL A LAVADORA DE AVIONES S/N:  81-0091-003, N° FAC AME-0064_x000a_"/>
    <s v="73152101"/>
    <s v="SELECCIÓN ABREVIADA MENOR CUANTÍA"/>
    <n v="2"/>
    <n v="4"/>
    <n v="10"/>
    <n v="1"/>
    <n v="4261429.2699999996"/>
    <s v="GLOBAL"/>
    <s v="NO SOLICITADAS"/>
  </r>
  <r>
    <x v="14"/>
    <x v="14"/>
    <s v="02-02-02-008-007-01-5"/>
    <s v="Adquisición de servicios - Servicios de mantenimiento y reparación de otra maquinaria y otro equipo"/>
    <s v="MANTENIMIENTO PREVENTIVO A ESCALERA  ACCESO B-767 Y B-707, S/N:03H29EA01, N°FAC :ANI-0338_x000a_"/>
    <s v="73152101"/>
    <s v="SELECCIÓN ABREVIADA MENOR CUANTÍA"/>
    <n v="2"/>
    <n v="4"/>
    <n v="10"/>
    <n v="1"/>
    <n v="274177.19"/>
    <s v="GLOBAL"/>
    <s v="NO SOLICITADAS"/>
  </r>
  <r>
    <x v="14"/>
    <x v="14"/>
    <s v="02-02-02-008-007-01-5"/>
    <s v="Adquisición de servicios - Servicios de mantenimiento y reparación de otra maquinaria y otro equipo"/>
    <s v="MANTENIMIENTO PREVENTIVO A ESCALERA  ACCESO C-40 , P/N:10000-12,S/N;121,N°FAC :ANH-0241_x000a_"/>
    <s v="73152101"/>
    <s v="SELECCIÓN ABREVIADA MENOR CUANTÍA"/>
    <n v="2"/>
    <n v="4"/>
    <n v="10"/>
    <n v="1"/>
    <n v="541328.62"/>
    <s v="GLOBAL"/>
    <s v="NO SOLICITADAS"/>
  </r>
  <r>
    <x v="14"/>
    <x v="14"/>
    <s v="02-02-02-008-007-01-5"/>
    <s v="Adquisición de servicios - Servicios de mantenimiento y reparación de otra maquinaria y otro equipo"/>
    <s v="MANTENIMIENTO PREVENTIVO A VENTILADOR , S/N:C3EB008, N°FAC- TNE-01_x000a_"/>
    <s v="73152101"/>
    <s v="SELECCIÓN ABREVIADA MENOR CUANTÍA"/>
    <n v="2"/>
    <n v="4"/>
    <n v="10"/>
    <n v="1"/>
    <n v="864125.64"/>
    <s v="GLOBAL"/>
    <s v="NO SOLICITADAS"/>
  </r>
  <r>
    <x v="14"/>
    <x v="14"/>
    <s v="02-02-02-008-007-01-5"/>
    <s v="Adquisición de servicios - Servicios de mantenimiento y reparación de otra maquinaria y otro equipo"/>
    <s v="MANTENIMIENTO ESCURRIDOR DE ACEITE P/N: 3939_x000a_"/>
    <s v="73152101"/>
    <s v="SELECCIÓN ABREVIADA MENOR CUANTÍA"/>
    <n v="2"/>
    <n v="4"/>
    <n v="10"/>
    <n v="1"/>
    <n v="1761880.68"/>
    <s v="GLOBAL"/>
    <s v="NO SOLICITADAS"/>
  </r>
  <r>
    <x v="14"/>
    <x v="14"/>
    <s v="02-02-02-008-007-01-5"/>
    <s v="Adquisición de servicios - Servicios de mantenimiento y reparación de otra maquinaria y otro equipo"/>
    <s v="MANTENIMIENTO ESCURRIDOR DE ACEITE P/N: 3939_x000a_"/>
    <s v="73152101"/>
    <s v="SELECCIÓN ABREVIADA MENOR CUANTÍA"/>
    <n v="2"/>
    <n v="4"/>
    <n v="10"/>
    <n v="1"/>
    <n v="1761880.68"/>
    <s v="GLOBAL"/>
    <s v="NO SOLICITADAS"/>
  </r>
  <r>
    <x v="14"/>
    <x v="14"/>
    <s v="02-02-02-008-007-01-5"/>
    <s v="Adquisición de servicios - Servicios de mantenimiento y reparación de otra maquinaria y otro equipo"/>
    <s v="MANTENIMIENTO PREVENTIVO A VENTILADOR , S/N:C3EB007, N°FAC- TNE-02_x000a_"/>
    <s v="73152101"/>
    <s v="SELECCIÓN ABREVIADA MENOR CUANTÍA"/>
    <n v="2"/>
    <n v="4"/>
    <n v="10"/>
    <n v="1"/>
    <n v="883454.81"/>
    <s v="GLOBAL"/>
    <s v="NO SOLICITADAS"/>
  </r>
  <r>
    <x v="14"/>
    <x v="14"/>
    <s v="02-02-02-008-007-01-5"/>
    <s v="Adquisición de servicios - Servicios de mantenimiento y reparación de otra maquinaria y otro equipo"/>
    <s v="MANTENIMIENTO ESLINGA DE MOTOR (JT15D-5D) ULTRA P/N: 08-0114-4010_x000a_"/>
    <s v="73152101"/>
    <s v="SELECCIÓN ABREVIADA MENOR CUANTÍA"/>
    <n v="2"/>
    <n v="4"/>
    <n v="10"/>
    <n v="1"/>
    <n v="1294274.94"/>
    <s v="GLOBAL"/>
    <s v="NO SOLICITADAS"/>
  </r>
  <r>
    <x v="14"/>
    <x v="14"/>
    <s v="02-02-02-008-007-01-5"/>
    <s v="Adquisición de servicios - Servicios de mantenimiento y reparación de otra maquinaria y otro equipo"/>
    <s v="MANTENIMIENTO PREVENTIVO ANUAL PLANTA ELECTRICA (SR 560) SERIE:134717-09-04- MODELO: GTA-200_x000a_"/>
    <s v="73152108"/>
    <s v="SELECCIÓN ABREVIADA MENOR CUANTÍA"/>
    <n v="2"/>
    <n v="4"/>
    <n v="10"/>
    <n v="1"/>
    <n v="2676204.09"/>
    <s v="GLOBAL"/>
    <s v="NO SOLICITADAS"/>
  </r>
  <r>
    <x v="14"/>
    <x v="14"/>
    <s v="02-02-02-008-007-01-5"/>
    <s v="Adquisición de servicios - Servicios de mantenimiento y reparación de otra maquinaria y otro equipo"/>
    <s v="MANTENIMIENTO PREVENTIVO ANUAL (1000 HORAS) PLANTA AUXILIAR  TLD 28 VDC-115 VC (60 KVA)  MODELO GPU-406T S/N T60769 FAC AMD-0290_x000a_"/>
    <s v="73152108"/>
    <s v="SELECCIÓN ABREVIADA MENOR CUANTÍA"/>
    <n v="2"/>
    <n v="4"/>
    <n v="10"/>
    <n v="1"/>
    <n v="3240342.63"/>
    <s v="GLOBAL"/>
    <s v="NO SOLICITADAS"/>
  </r>
  <r>
    <x v="14"/>
    <x v="14"/>
    <s v="02-02-02-008-007-01-5"/>
    <s v="Adquisición de servicios - Servicios de mantenimiento y reparación de otra maquinaria y otro equipo"/>
    <s v="MANTENIMIENTO PREVENTIVO ANUAL( 3000 HORAS) PLANTA AUXILIAR MODELO 308PS12146 NO. FAC AMD-0171_x000a_"/>
    <s v="73152108"/>
    <s v="SELECCIÓN ABREVIADA MENOR CUANTÍA"/>
    <n v="2"/>
    <n v="4"/>
    <n v="10"/>
    <n v="1"/>
    <n v="3984729.28"/>
    <s v="GLOBAL"/>
    <s v="NO SOLICITADAS"/>
  </r>
  <r>
    <x v="14"/>
    <x v="14"/>
    <s v="02-02-02-008-007-01-5"/>
    <s v="Adquisición de servicios - Servicios de mantenimiento y reparación de otra maquinaria y otro equipo"/>
    <s v="MANTENIMIENTO PREVENTIVO ANUAL (3000 HORAS) PLANTA AUXILIAR MODELO 308PS13520 N° FAC AMD-0169 _x000a_"/>
    <s v="73152108"/>
    <s v="SELECCIÓN ABREVIADA MENOR CUANTÍA"/>
    <n v="2"/>
    <n v="4"/>
    <n v="10"/>
    <n v="1"/>
    <n v="3892031.85"/>
    <s v="GLOBAL"/>
    <s v="NO SOLICITADAS"/>
  </r>
  <r>
    <x v="14"/>
    <x v="14"/>
    <s v="02-02-02-008-007-01-5"/>
    <s v="Adquisición de servicios - Servicios de mantenimiento y reparación de otra maquinaria y otro equipo"/>
    <s v="MANTENIMIENTO PREVENTIVO ANUAL (3000 HORAS) PLANTA AUXILIAR MODELO 308PS13520 N° FAC AMD-0170"/>
    <s v="73152108"/>
    <s v="SELECCIÓN ABREVIADA MENOR CUANTÍA"/>
    <n v="2"/>
    <n v="4"/>
    <n v="10"/>
    <n v="1"/>
    <n v="3566428.81"/>
    <s v="GLOBAL"/>
    <s v="NO SOLICITADAS"/>
  </r>
  <r>
    <x v="14"/>
    <x v="14"/>
    <s v="02-02-02-008-007-01-5"/>
    <s v="Adquisición de servicios - Servicios de mantenimiento y reparación de otra maquinaria y otro equipo"/>
    <s v="MANTENIMIENTO PREVENTIVO ANUAL (1000 HORAS) PLANTA AUXILIAR  MODELO 308PS13520 NO. FAC AMD-0135"/>
    <s v="73152108"/>
    <s v="SELECCIÓN ABREVIADA MENOR CUANTÍA"/>
    <n v="2"/>
    <n v="4"/>
    <n v="10"/>
    <n v="1"/>
    <n v="3334184.84"/>
    <s v="GLOBAL"/>
    <s v="NO SOLICITADAS"/>
  </r>
  <r>
    <x v="14"/>
    <x v="14"/>
    <s v="02-02-02-008-007-01-4"/>
    <s v="Adquisición de servicios - Servicios de mantenimiento y reparación de maquinaria y equipo de transporte"/>
    <s v="MANTENIMIENTO PREVENTIVO ANUAL GRUA TIPO ARAÑA DE 3,9 TONELADAS MODELO URW547C4U S/N 50W5154  FAC TME-2951_x000a_"/>
    <s v="78181500"/>
    <s v="SELECCIÓN ABREVIADA MENOR CUANTÍA"/>
    <n v="2"/>
    <n v="4"/>
    <n v="10"/>
    <n v="1"/>
    <n v="3825647.7"/>
    <s v="GLOBAL"/>
    <s v="NO SOLICITADAS"/>
  </r>
  <r>
    <x v="14"/>
    <x v="14"/>
    <s v="02-02-02-008-007-01-4"/>
    <s v="Adquisición de servicios - Servicios de mantenimiento y reparación de maquinaria y equipo de transporte"/>
    <s v="MANTENIMIENTO PREVENTIVO  VEHICULO ARMAMENTO RANGER CREW, S/N: S/S,  MODELO: RGR-12 900D,   N°FAC AMD-0994_x000a_"/>
    <s v="78181500"/>
    <s v="SELECCIÓN ABREVIADA MENOR CUANTÍA"/>
    <n v="2"/>
    <n v="4"/>
    <n v="10"/>
    <n v="1"/>
    <n v="3503857.42"/>
    <s v="GLOBAL"/>
    <s v="NO SOLICITADAS"/>
  </r>
  <r>
    <x v="14"/>
    <x v="14"/>
    <s v="02-02-02-008-007-01-4"/>
    <s v="Adquisición de servicios - Servicios de mantenimiento y reparación de maquinaria y equipo de transporte"/>
    <s v="MANTENIMIENTO PREVENTIVO ANUAL AERONAVE GRUA VEHICULO MODELO AP8600 ,  SERIE A81050-1097D, N° FAC AME-0564_x000a_"/>
    <s v="78181500"/>
    <s v="SELECCIÓN ABREVIADA MENOR CUANTÍA"/>
    <n v="2"/>
    <n v="4"/>
    <n v="10"/>
    <n v="1"/>
    <n v="3793925.87"/>
    <s v="GLOBAL"/>
    <s v="NO SOLICITADAS"/>
  </r>
  <r>
    <x v="14"/>
    <x v="14"/>
    <s v="02-02-02-008-007-01-4"/>
    <s v="Adquisición de servicios - Servicios de mantenimiento y reparación de maquinaria y equipo de transporte"/>
    <s v="MANTENIMIENTO PREVENTIVO ANUAL AERONAVE GRUA VEHICULO MODELO AP8600EZ ,  SERIE A83553- 509D, N° FAC AME-0557_x000a_"/>
    <s v="78181500"/>
    <s v="SELECCIÓN ABREVIADA MENOR CUANTÍA"/>
    <n v="2"/>
    <n v="4"/>
    <n v="10"/>
    <n v="1"/>
    <n v="3676029"/>
    <s v="GLOBAL"/>
    <s v="NO SOLICITADAS"/>
  </r>
  <r>
    <x v="14"/>
    <x v="14"/>
    <s v="02-02-02-008-007-01-4"/>
    <s v="Adquisición de servicios - Servicios de mantenimiento y reparación de maquinaria y equipo de transporte"/>
    <s v="MANTENIMIENTO PREVENTIVO   ANUAL (2000 HORAS ) MONTACARGA  S/N:  780, N° FAC  AMD-0955_x000a_"/>
    <s v="78181500"/>
    <s v="SELECCIÓN ABREVIADA MENOR CUANTÍA"/>
    <n v="2"/>
    <n v="4"/>
    <n v="10"/>
    <n v="1"/>
    <n v="6453972.1399999997"/>
    <s v="GLOBAL"/>
    <s v="NO SOLICITADAS"/>
  </r>
  <r>
    <x v="14"/>
    <x v="14"/>
    <s v="02-02-02-008-007-01-4"/>
    <s v="Adquisición de servicios - Servicios de mantenimiento y reparación de maquinaria y equipo de transporte"/>
    <s v="MANTENIMIENTO PREVENTIVO ANUAL (1000 HORAS) TRACTOR  N/S 16593 , N° FAC AMG-0540_x000a_"/>
    <s v="78181500"/>
    <s v="SELECCIÓN ABREVIADA MENOR CUANTÍA"/>
    <n v="2"/>
    <n v="4"/>
    <n v="10"/>
    <n v="1"/>
    <n v="6071923.8300000001"/>
    <s v="GLOBAL"/>
    <s v="NO SOLICITADAS"/>
  </r>
  <r>
    <x v="14"/>
    <x v="14"/>
    <s v="02-02-02-008-007-01-4"/>
    <s v="Adquisición de servicios - Servicios de mantenimiento y reparación de maquinaria y equipo de transporte"/>
    <s v="MANTENIMIENTO PREVENTIVO ANUAL (2000 HORAS)  TRACTOR  S/N:21624,  MODELO: B1700HSD,  N° FAC  AMD-0568_x000a_"/>
    <s v="78181500"/>
    <s v="SELECCIÓN ABREVIADA MENOR CUANTÍA"/>
    <n v="2"/>
    <n v="4"/>
    <n v="10"/>
    <n v="1"/>
    <n v="6684857.1299999999"/>
    <s v="GLOBAL"/>
    <s v="NO SOLICITADAS"/>
  </r>
  <r>
    <x v="14"/>
    <x v="14"/>
    <s v="02-02-02-008-007-01-4"/>
    <s v="Adquisición de servicios - Servicios de mantenimiento y reparación de maquinaria y equipo de transporte"/>
    <s v="MANTENIMIENTO PREVENTIVO ANUAL (2000 HORAS) TRACTOR  S/N: 14371,  N°FAC  AMD- 0530_x000a_"/>
    <s v="78181500"/>
    <s v="SELECCIÓN ABREVIADA MENOR CUANTÍA"/>
    <n v="2"/>
    <n v="4"/>
    <n v="10"/>
    <n v="1"/>
    <n v="5318386.08"/>
    <s v="GLOBAL"/>
    <s v="NO SOLICITADAS"/>
  </r>
  <r>
    <x v="14"/>
    <x v="14"/>
    <s v="02-02-02-008-007-01-4"/>
    <s v="Adquisición de servicios - Servicios de mantenimiento y reparación de maquinaria y equipo de transporte"/>
    <s v="MANTENIMIENTO PREVENTIVO ANUAL (3000 HORAS) TRACTOR  S/N: 2018637, N° FAC  AMD-0556_x000a_"/>
    <s v="78181500"/>
    <s v="SELECCIÓN ABREVIADA MENOR CUANTÍA"/>
    <n v="2"/>
    <n v="4"/>
    <n v="10"/>
    <n v="1"/>
    <n v="4844817.25"/>
    <s v="GLOBAL"/>
    <s v="NO SOLICITADAS"/>
  </r>
  <r>
    <x v="14"/>
    <x v="14"/>
    <s v="02-02-02-008-007-01-4"/>
    <s v="Adquisición de servicios - Servicios de mantenimiento y reparación de maquinaria y equipo de transporte"/>
    <s v="MANTENIMIENTO PREVENTIVO   ANUAL  CARRO REMOLQUE AERONAVES  SR 560, MODELO: JP30L, S/N: 8320110802, N° FAC AME-0562_x000a_"/>
    <s v="78181500"/>
    <s v="SELECCIÓN ABREVIADA MENOR CUANTÍA"/>
    <n v="2"/>
    <n v="4"/>
    <n v="10"/>
    <n v="1"/>
    <n v="4403562.87"/>
    <s v="GLOBAL"/>
    <s v="NO SOLICITADAS"/>
  </r>
  <r>
    <x v="14"/>
    <x v="14"/>
    <s v="02-02-02-008-007-01-4"/>
    <s v="Adquisición de servicios - Servicios de mantenimiento y reparación de maquinaria y equipo de transporte"/>
    <s v="MANTENIMIENTO PREVENTIVO   ANUAL CARRO REMOLQUE AERONAVES  SR 560, MODELO: JP30L,S/N: 8320110801,N°FAC AME-0561_x000a_"/>
    <s v="78181500"/>
    <s v="SELECCIÓN ABREVIADA MENOR CUANTÍA"/>
    <n v="2"/>
    <n v="4"/>
    <n v="10"/>
    <n v="1"/>
    <n v="4634823.9000000004"/>
    <s v="GLOBAL"/>
    <s v="NO SOLICITADAS"/>
  </r>
  <r>
    <x v="14"/>
    <x v="14"/>
    <s v="02-02-02-008-007-01-4"/>
    <s v="Adquisición de servicios - Servicios de mantenimiento y reparación de maquinaria y equipo de transporte"/>
    <s v="MANTENIMIENTO PREVENTIVO ANUAL (3000 HORAS) MONTACARGA S/N: G006V03193C, N° FAC  AMD-0977_x000a_"/>
    <s v="78181500"/>
    <s v="SELECCIÓN ABREVIADA MENOR CUANTÍA"/>
    <n v="2"/>
    <n v="4"/>
    <n v="10"/>
    <n v="1"/>
    <n v="3848957.42"/>
    <s v="GLOBAL"/>
    <s v="NO SOLICITADAS"/>
  </r>
  <r>
    <x v="14"/>
    <x v="14"/>
    <s v="02-02-02-008-007-01-4"/>
    <s v="Adquisición de servicios - Servicios de mantenimiento y reparación de maquinaria y equipo de transporte"/>
    <s v="MANTENIMIENTO PREVENTIVO   ANUAL (3000 HORAS) MONTACARGA  S/N: 114687,  N° FAC AMG-0936_x000a_"/>
    <s v="78181500"/>
    <s v="SELECCIÓN ABREVIADA MENOR CUANTÍA"/>
    <n v="2"/>
    <n v="4"/>
    <n v="10"/>
    <n v="1"/>
    <n v="6191788.96"/>
    <s v="GLOBAL"/>
    <s v="NO SOLICITADAS"/>
  </r>
  <r>
    <x v="14"/>
    <x v="14"/>
    <s v="02-02-02-008-007-01-4"/>
    <s v="Adquisición de servicios - Servicios de mantenimiento y reparación de maquinaria y equipo de transporte"/>
    <s v="MANTENIMIENTO PREVENTIVO  CARRO  DIESEL HUMMER, S/N:157402, MODELO:G40 - G  ,N° FAC AMD-0980_x000a_"/>
    <s v="78181500"/>
    <s v="SELECCIÓN ABREVIADA MENOR CUANTÍA"/>
    <n v="2"/>
    <n v="4"/>
    <n v="10"/>
    <n v="1"/>
    <n v="3494675.38"/>
    <s v="GLOBAL"/>
    <s v="NO SOLICITADAS"/>
  </r>
  <r>
    <x v="14"/>
    <x v="14"/>
    <s v="02-02-02-008-007-01-4"/>
    <s v="Adquisición de servicios - Servicios de mantenimiento y reparación de maquinaria y equipo de transporte"/>
    <s v="MANTENIMIENTO TRONAIR 05-7008-3400 SKYDROL AERONAVE HPU P/N: 05-7008-3400_x000a_"/>
    <s v="78181500"/>
    <s v="SELECCIÓN ABREVIADA MENOR CUANTÍA"/>
    <n v="2"/>
    <n v="4"/>
    <n v="10"/>
    <n v="1"/>
    <n v="1790891.69"/>
    <s v="GLOBAL"/>
    <s v="NO SOLICITADAS"/>
  </r>
  <r>
    <x v="14"/>
    <x v="14"/>
    <s v="02-02-02-008-007-01-4"/>
    <s v="Adquisición de servicios - Servicios de mantenimiento y reparación de maquinaria y equipo de transporte"/>
    <s v="MANTENIMIENTO PREVENTIVO  CARRO LEVANTA BOMBAS, S/N: AC - 4001/99,MODELO:MJ-1C, N°FAC AMD-0984_x000a_"/>
    <s v="78181500"/>
    <s v="SELECCIÓN ABREVIADA MENOR CUANTÍA"/>
    <n v="2"/>
    <n v="4"/>
    <n v="10"/>
    <n v="1"/>
    <n v="3528971.18"/>
    <s v="GLOBAL"/>
    <s v="NO SOLICITADAS"/>
  </r>
  <r>
    <x v="14"/>
    <x v="14"/>
    <s v="02-02-02-008-007-01-4"/>
    <s v="Adquisición de servicios - Servicios de mantenimiento y reparación de maquinaria y equipo de transporte"/>
    <s v="MANTENIMIENTO PREVENTIVO  CARRO LEVANTA BOMBAS, S/N:Z40035-001 , MODELO:MJ-1C, N°FAC AMD-0965_x000a_"/>
    <s v="78181500"/>
    <s v="SELECCIÓN ABREVIADA MENOR CUANTÍA"/>
    <n v="2"/>
    <n v="4"/>
    <n v="10"/>
    <n v="1"/>
    <n v="5787885.1100000003"/>
    <s v="GLOBAL"/>
    <s v="NO SOLICITADAS"/>
  </r>
  <r>
    <x v="14"/>
    <x v="14"/>
    <s v="02-02-02-008-007-01-4"/>
    <s v="Adquisición de servicios - Servicios de mantenimiento y reparación de maquinaria y equipo de transporte"/>
    <s v="MANTENIMIENTO PREVENTIVO  CARRO LEVANTA BOMBAS,S/N: 10599240,MODELO:MJ-1B, N°FAC AMD-0963_x000a_"/>
    <s v="78181500"/>
    <s v="SELECCIÓN ABREVIADA MENOR CUANTÍA"/>
    <n v="2"/>
    <n v="4"/>
    <n v="10"/>
    <n v="1"/>
    <n v="4084713.08"/>
    <s v="GLOBAL"/>
    <s v="NO SOLICITADAS"/>
  </r>
  <r>
    <x v="14"/>
    <x v="69"/>
    <s v="02-02-02-009-003-01"/>
    <s v="Adquisición de servicios - Servicios de salud humana"/>
    <s v="EXAMENES MEDICOS OCUPACIONALES PERSONAL CIVIL Y UN PERSONAL MILITAR CACOM 3"/>
    <s v="85121502"/>
    <s v="MÍNIMA CUANTÍA"/>
    <n v="2"/>
    <n v="3"/>
    <n v="10"/>
    <n v="1"/>
    <n v="10500000"/>
    <s v="GLOBAL"/>
    <s v="NO SOLICITADAS"/>
  </r>
  <r>
    <x v="14"/>
    <x v="14"/>
    <s v="02-02-02-008-007-01-5"/>
    <s v="Adquisición de servicios - Servicios de mantenimiento y reparación de otra maquinaria y otro equipo"/>
    <s v="MANTENIMIENTO  CORRECTIVO AIRES ACONDICIONADOS MINI SPLIT E INDUSTRIALES DE 5 TON. RADAR"/>
    <s v="72101511"/>
    <s v="MÍNIMA CUANTÍA"/>
    <n v="2"/>
    <n v="5"/>
    <n v="10"/>
    <n v="1"/>
    <n v="4100000"/>
    <s v="GLOBAL"/>
    <s v="NO SOLICITADAS"/>
  </r>
  <r>
    <x v="14"/>
    <x v="14"/>
    <s v="02-02-02-008-007-01-1"/>
    <s v="Adquisición de servicios - Servicios de mantenimiento y reparación de productos metálicos elaborados, excepto maquinaria y equipo"/>
    <s v="MANTENIMIENTO  CONTENEDORES RADAR LA FLOR"/>
    <s v="72111003"/>
    <s v="SELECCIÓN ABREVIADA MENOR CUANTÍA"/>
    <n v="2"/>
    <n v="5"/>
    <n v="10"/>
    <n v="1"/>
    <n v="72257600.809999987"/>
    <s v="GLOBAL"/>
    <s v="NO SOLICITADAS"/>
  </r>
  <r>
    <x v="14"/>
    <x v="14"/>
    <s v="02-02-02-008-007-01-5"/>
    <s v="Adquisición de servicios - Servicios de mantenimiento y reparación de otra maquinaria y otro equipo"/>
    <s v="MANTENIMIENTO PREVENTIVO Y CORRECTIVO COMPRESOR"/>
    <s v="72154101"/>
    <s v="MÍNIMA CUANTÍA"/>
    <n v="2"/>
    <n v="5"/>
    <n v="10"/>
    <n v="1"/>
    <n v="466480"/>
    <s v="GLOBAL"/>
    <s v="NO SOLICITADAS"/>
  </r>
  <r>
    <x v="14"/>
    <x v="14"/>
    <s v="02-02-02-008-007-01-5"/>
    <s v="Adquisición de servicios - Servicios de mantenimiento y reparación de otra maquinaria y otro equipo"/>
    <s v="MANTENIMIENTO PREVENTIVO Y CORRECTIVO HIDROLAVADORAS"/>
    <s v="73152101"/>
    <s v="MÍNIMA CUANTÍA"/>
    <n v="2"/>
    <n v="5"/>
    <n v="10"/>
    <n v="1"/>
    <n v="1433519"/>
    <s v="GLOBAL"/>
    <s v="NO SOLICITADAS"/>
  </r>
  <r>
    <x v="14"/>
    <x v="14"/>
    <s v="02-02-02-008-007-01-4"/>
    <s v="Adquisición de servicios - Servicios de mantenimiento y reparación de maquinaria y equipo de transporte"/>
    <s v="MANTENIMIENTO VEHICULOS - RADAR "/>
    <s v="78181507"/>
    <s v="MÍNIMA CUANTÍA"/>
    <n v="5"/>
    <n v="5"/>
    <n v="10"/>
    <n v="1"/>
    <n v="8000000"/>
    <s v="GLOBAL"/>
    <s v="NO SOLICITADAS"/>
  </r>
  <r>
    <x v="14"/>
    <x v="75"/>
    <s v="08-01-02-004"/>
    <s v="Impuestos - Impuesto de alumbrado público"/>
    <s v="SERVICIO DE ENERGIA RADAR DEL 22 NOV AL 21 DIC 2022."/>
    <s v="93161601"/>
    <s v="SOLICITUD DE INFORMACIÓN A LOS PROVEEDORES"/>
    <n v="1"/>
    <n v="12"/>
    <n v="10"/>
    <n v="1"/>
    <n v="5976907"/>
    <s v="GLOBAL"/>
    <s v="NO SOLICITADAS"/>
  </r>
  <r>
    <x v="14"/>
    <x v="75"/>
    <s v="08-01-02-004"/>
    <s v="Impuestos - Impuesto de alumbrado público"/>
    <s v="SERVICIO DE ENERGIA RADAR FEBRERO DEL PERIODO (31 DIC 2022 AL 19 ENERO 2023."/>
    <s v="93161601"/>
    <s v="SOLICITUD DE INFORMACIÓN A LOS PROVEEDORES"/>
    <n v="1"/>
    <n v="12"/>
    <n v="10"/>
    <n v="1"/>
    <n v="4616689"/>
    <s v="GLOBAL"/>
    <s v="NO SOLICITADAS"/>
  </r>
  <r>
    <x v="14"/>
    <x v="75"/>
    <s v="08-01-02-004"/>
    <s v="Impuestos - Impuesto de alumbrado público"/>
    <s v="SERVICIO DE ENERGIA DEL RADAR. DEL 31 ENERO AL 22 DE FEBRERO 2023. FACTURA DEL MES DE MARZO 2023."/>
    <s v="93161601"/>
    <s v="SOLICITUD DE INFORMACIÓN A LOS PROVEEDORES"/>
    <n v="1"/>
    <n v="12"/>
    <n v="10"/>
    <n v="1"/>
    <n v="5404514"/>
    <s v="GLOBAL"/>
    <s v="NO SOLICITADAS"/>
  </r>
  <r>
    <x v="14"/>
    <x v="75"/>
    <s v="08-01-02-004"/>
    <s v="Impuestos - Impuesto de alumbrado público"/>
    <s v="SERVICIO DE ENERGIA RADAR. PERIODO: 21 FEBRERO 2023 - 24 MARZO 2023"/>
    <s v="93161601"/>
    <s v="SOLICITUD DE INFORMACIÓN A LOS PROVEEDORES"/>
    <n v="1"/>
    <n v="12"/>
    <n v="10"/>
    <n v="1"/>
    <n v="4786178"/>
    <s v="GLOBAL"/>
    <s v="NO SOLICITADAS"/>
  </r>
  <r>
    <x v="14"/>
    <x v="75"/>
    <s v="08-01-02-004"/>
    <s v="Impuestos - Impuesto de alumbrado público"/>
    <s v="SERVICIO DE ENERGIA RADAR. PERIODO: DEL 31 MARZO AL 24 ABRIL 2023"/>
    <s v="93161601"/>
    <s v="SOLICITUD DE INFORMACIÓN A LOS PROVEEDORES"/>
    <n v="1"/>
    <n v="12"/>
    <n v="10"/>
    <n v="1"/>
    <n v="4880014"/>
    <s v="GLOBAL"/>
    <s v="NO SOLICITADAS"/>
  </r>
  <r>
    <x v="14"/>
    <x v="75"/>
    <s v="08-01-02-004"/>
    <s v="Impuestos - Impuesto de alumbrado público"/>
    <s v="SERVICIO DE ENERGIA RADAR CON 32 DIAS FACTURADOS"/>
    <s v="93161601"/>
    <s v="SOLICITUD DE INFORMACIÓN A LOS PROVEEDORES"/>
    <n v="1"/>
    <n v="12"/>
    <n v="10"/>
    <n v="1"/>
    <n v="7120620"/>
    <s v="GLOBAL"/>
    <s v="NO SOLICITADAS"/>
  </r>
  <r>
    <x v="14"/>
    <x v="75"/>
    <s v="08-01-02-004"/>
    <s v="Impuestos - Impuesto de alumbrado público"/>
    <s v="SERVICIO DE ENERGIA RADAR LA FLOR. PERIODO DEL 24 DE MAYO AL 21 DE JUNIO 2023."/>
    <s v="93161601"/>
    <s v="SOLICITUD DE INFORMACIÓN A LOS PROVEEDORES"/>
    <n v="1"/>
    <n v="12"/>
    <n v="10"/>
    <n v="1"/>
    <n v="5494360"/>
    <s v="GLOBAL"/>
    <s v="NO SOLICITADAS"/>
  </r>
  <r>
    <x v="14"/>
    <x v="75"/>
    <s v="08-01-02-004"/>
    <s v="Impuestos - Impuesto de alumbrado público"/>
    <s v="SERVICIO DE ENERGIA RADAR DEL 21 DE JUNIO 2023 AL 20 DE JULIO 2023."/>
    <s v="93161601"/>
    <s v="SOLICITUD DE INFORMACIÓN A LOS PROVEEDORES"/>
    <n v="1"/>
    <n v="12"/>
    <n v="10"/>
    <n v="1"/>
    <n v="5941723"/>
    <s v="GLOBAL"/>
    <s v="NO SOLICITADAS"/>
  </r>
  <r>
    <x v="14"/>
    <x v="75"/>
    <s v="08-01-02-004"/>
    <s v="Impuestos - Impuesto de alumbrado público"/>
    <s v="SERVICIO DE ENERGÍA DEL RADAR."/>
    <s v="93161601"/>
    <s v="SOLICITUD DE INFORMACIÓN A LOS PROVEEDORES"/>
    <n v="1"/>
    <n v="12"/>
    <n v="10"/>
    <n v="1"/>
    <n v="5703311"/>
    <s v="GLOBAL"/>
    <s v="NO SOLICITADAS"/>
  </r>
  <r>
    <x v="14"/>
    <x v="75"/>
    <s v="08-01-02-004"/>
    <s v="Impuestos - Impuesto de alumbrado público"/>
    <s v="IMPUESTO DE ALUMBRADO PUBLICO "/>
    <s v="93161601"/>
    <s v="SOLICITUD DE INFORMACIÓN A LOS PROVEEDORES"/>
    <n v="1"/>
    <n v="12"/>
    <n v="10"/>
    <n v="1"/>
    <n v="65000000"/>
    <s v="GLOBAL"/>
    <s v="NO SOLICITADAS"/>
  </r>
  <r>
    <x v="14"/>
    <x v="67"/>
    <s v="02-02-02-005-004-01-2"/>
    <s v="Adquisición de servicios - Servicios generales de construcción de edificaciones no residenciales"/>
    <s v="MANTENIMIENTO  ZONAS VILLA RADAR"/>
    <s v="72102900"/>
    <s v="SELECCIÓN ABREVIADA MENOR CUANTÍA"/>
    <n v="2"/>
    <n v="5"/>
    <n v="10"/>
    <n v="1"/>
    <n v="77592082.669999987"/>
    <s v="GLOBAL"/>
    <s v="NO SOLICITADAS"/>
  </r>
  <r>
    <x v="14"/>
    <x v="67"/>
    <s v="02-02-02-005-004-01-2"/>
    <s v="Adquisición de servicios - Servicios generales de construcción de edificaciones no residenciales"/>
    <s v="MANTENIMIENTO ZONA OPERATIVA RADAR"/>
    <s v="72102900"/>
    <s v="SELECCIÓN ABREVIADA MENOR CUANTÍA"/>
    <n v="2"/>
    <n v="5"/>
    <n v="10"/>
    <n v="1"/>
    <n v="38796000.890000008"/>
    <s v="GLOBAL"/>
    <s v="NO SOLICITADAS"/>
  </r>
  <r>
    <x v="14"/>
    <x v="19"/>
    <s v="02-02-02-006-009-01"/>
    <s v="Adquisición de servicios - Servicios de distribución de electricidad, y servicios de distribución de gas (por cuenta propia)"/>
    <s v="SERVICIO DE ENERGIA RADAR DEL 22 NOV AL 21 DIC 2022."/>
    <s v="83101800"/>
    <s v="SOLICITUD DE INFORMACIÓN A LOS PROVEEDORES"/>
    <n v="1"/>
    <n v="12"/>
    <n v="10"/>
    <n v="1"/>
    <n v="20834039"/>
    <s v="GLOBAL"/>
    <s v="NO SOLICITADAS"/>
  </r>
  <r>
    <x v="14"/>
    <x v="19"/>
    <s v="02-02-02-006-009-01"/>
    <s v="Adquisición de servicios - Servicios de distribución de electricidad, y servicios de distribución de gas (por cuenta propia)"/>
    <s v="SERVICIO DE ENERGIA RADAR FEBRERO DEL PERIODO (31 DIC 2022 AL 19 ENERO 2023."/>
    <s v="83101800"/>
    <s v="SOLICITUD DE INFORMACIÓN A LOS PROVEEDORES"/>
    <n v="1"/>
    <n v="12"/>
    <n v="10"/>
    <n v="1"/>
    <n v="30759161"/>
    <s v="GLOBAL"/>
    <s v="NO SOLICITADAS"/>
  </r>
  <r>
    <x v="14"/>
    <x v="19"/>
    <s v="02-02-02-006-009-01"/>
    <s v="Adquisición de servicios - Servicios de distribución de electricidad, y servicios de distribución de gas (por cuenta propia)"/>
    <s v="SERVICIO DE ENERGIA DEL RADAR. DEL 31 ENERO AL 22 DE FEBRERO 2023. FACTURA DEL MES DE MARZO 2023."/>
    <s v="83101800"/>
    <s v="SOLICITUD DE INFORMACIÓN A LOS PROVEEDORES"/>
    <n v="1"/>
    <n v="12"/>
    <n v="10"/>
    <n v="1"/>
    <n v="36030096"/>
    <s v="GLOBAL"/>
    <s v="NO SOLICITADAS"/>
  </r>
  <r>
    <x v="14"/>
    <x v="19"/>
    <s v="02-02-02-006-009-01"/>
    <s v="Adquisición de servicios - Servicios de distribución de electricidad, y servicios de distribución de gas (por cuenta propia)"/>
    <s v="SERVICIO DE ENERGIA RADAR. PERIODO: 21 FEBRERO 2023 - 24 MARZO 2023"/>
    <s v="83101800"/>
    <s v="SOLICITUD DE INFORMACIÓN A LOS PROVEEDORES"/>
    <n v="1"/>
    <n v="12"/>
    <n v="10"/>
    <n v="1"/>
    <n v="31907852"/>
    <s v="GLOBAL"/>
    <s v="NO SOLICITADAS"/>
  </r>
  <r>
    <x v="14"/>
    <x v="19"/>
    <s v="02-02-02-006-009-01"/>
    <s v="Adquisición de servicios - Servicios de distribución de electricidad, y servicios de distribución de gas (por cuenta propia)"/>
    <s v="SERVICIO DE ENERGIA RADAR. PERIODO: DEL 31 MARZO AL 24 ABRIL 2023"/>
    <s v="83101800"/>
    <s v="SOLICITUD DE INFORMACIÓN A LOS PROVEEDORES"/>
    <n v="1"/>
    <n v="12"/>
    <n v="10"/>
    <n v="1"/>
    <n v="32533426"/>
    <s v="GLOBAL"/>
    <s v="NO SOLICITADAS"/>
  </r>
  <r>
    <x v="14"/>
    <x v="19"/>
    <s v="02-02-02-006-009-01"/>
    <s v="Adquisición de servicios - Servicios de distribución de electricidad, y servicios de distribución de gas (por cuenta propia)"/>
    <s v="SERVICIO DE ENERGIA RADAR CON 32 DIAS FACTURADOS"/>
    <s v="83101800"/>
    <s v="SOLICITUD DE INFORMACIÓN A LOS PROVEEDORES"/>
    <n v="1"/>
    <n v="12"/>
    <n v="10"/>
    <n v="1"/>
    <n v="47470820"/>
    <s v="GLOBAL"/>
    <s v="NO SOLICITADAS"/>
  </r>
  <r>
    <x v="14"/>
    <x v="19"/>
    <s v="02-02-02-006-009-01"/>
    <s v="Adquisición de servicios - Servicios de distribución de electricidad, y servicios de distribución de gas (por cuenta propia)"/>
    <s v="SERVICIO DE ENERGIA RADAR LA FLOR. PERIODO DEL 24 DE MAYO AL 21 DE JUNIO 2023."/>
    <s v="83101800"/>
    <s v="SOLICITUD DE INFORMACIÓN A LOS PROVEEDORES"/>
    <n v="1"/>
    <n v="12"/>
    <n v="10"/>
    <n v="1"/>
    <n v="35076840"/>
    <s v="GLOBAL"/>
    <s v="NO SOLICITADAS"/>
  </r>
  <r>
    <x v="14"/>
    <x v="19"/>
    <s v="02-02-02-006-009-01"/>
    <s v="Adquisición de servicios - Servicios de distribución de electricidad, y servicios de distribución de gas (por cuenta propia)"/>
    <s v="SERVICIO DE ENERGIA RADAR DEL 21 DE JUNIO 2023 AL 20 DE JULIO 2023."/>
    <s v="83101800"/>
    <s v="SOLICITUD DE INFORMACIÓN A LOS PROVEEDORES"/>
    <n v="1"/>
    <n v="12"/>
    <n v="10"/>
    <n v="1"/>
    <n v="39611487"/>
    <s v="GLOBAL"/>
    <s v="NO SOLICITADAS"/>
  </r>
  <r>
    <x v="14"/>
    <x v="19"/>
    <s v="02-02-02-006-009-01"/>
    <s v="Adquisición de servicios - Servicios de distribución de electricidad, y servicios de distribución de gas (por cuenta propia)"/>
    <s v="SERVICIO DE ENERGÍA DEL RADAR."/>
    <s v="83101800"/>
    <s v="SOLICITUD DE INFORMACIÓN A LOS PROVEEDORES"/>
    <n v="1"/>
    <n v="12"/>
    <n v="10"/>
    <n v="1"/>
    <n v="38022079"/>
    <s v="GLOBAL"/>
    <s v="NO SOLICITADAS"/>
  </r>
  <r>
    <x v="14"/>
    <x v="19"/>
    <s v="02-02-02-006-009-01"/>
    <s v="Adquisición de servicios - Servicios de distribución de electricidad, y servicios de distribución de gas (por cuenta propia)"/>
    <s v="SERVICIO DE ENERGIA RADAR"/>
    <s v="83101800"/>
    <s v="SOLICITUD DE INFORMACIÓN A LOS PROVEEDORES"/>
    <n v="1"/>
    <n v="12"/>
    <n v="10"/>
    <n v="1"/>
    <n v="23671122"/>
    <s v="GLOBAL"/>
    <s v="NO SOLICITADAS"/>
  </r>
  <r>
    <x v="14"/>
    <x v="75"/>
    <s v="08-01-02-004"/>
    <s v="Impuestos - Impuesto de alumbrado público"/>
    <s v="SERVICIO DE ENERGIA RADAR"/>
    <s v="83101800"/>
    <s v="SOLICITUD DE INFORMACIÓN A LOS PROVEEDORES"/>
    <n v="1"/>
    <n v="12"/>
    <n v="10"/>
    <n v="1"/>
    <n v="3550668"/>
    <s v="GLOBAL"/>
    <s v="NO SOLICITADAS"/>
  </r>
  <r>
    <x v="14"/>
    <x v="19"/>
    <s v="02-02-02-006-009-01"/>
    <s v="Adquisición de servicios - Servicios de distribución de electricidad, y servicios de distribución de gas (por cuenta propia)"/>
    <s v="SERVICIO DE ENERGIA RADAR DEL 22/09/2023 HASTA 24/10/2023"/>
    <s v="83101800"/>
    <s v="SOLICITUD DE INFORMACIÓN A LOS PROVEEDORES"/>
    <n v="1"/>
    <n v="12"/>
    <n v="10"/>
    <n v="1"/>
    <n v="21561480"/>
    <s v="GLOBAL"/>
    <s v="NO SOLICITADAS"/>
  </r>
  <r>
    <x v="14"/>
    <x v="75"/>
    <s v="08-01-02-004"/>
    <s v="Impuestos - Impuesto de alumbrado público"/>
    <s v="SERVICIO DE ENERGIA RADAR DEL 22/09/2023 HASTA 24/10/2023"/>
    <s v="83101800"/>
    <s v="SOLICITUD DE INFORMACIÓN A LOS PROVEEDORES"/>
    <n v="1"/>
    <n v="12"/>
    <n v="10"/>
    <n v="1"/>
    <n v="3234220"/>
    <s v="GLOBAL"/>
    <s v="NO SOLICITADAS"/>
  </r>
  <r>
    <x v="14"/>
    <x v="19"/>
    <s v="02-02-02-006-009-01"/>
    <s v="Adquisición de servicios - Servicios de distribución de electricidad, y servicios de distribución de gas (por cuenta propia)"/>
    <s v="SERVICIO DE ENERGIA RADAR"/>
    <s v="83101800"/>
    <s v="SOLICITUD DE INFORMACIÓN A LOS PROVEEDORES"/>
    <n v="1"/>
    <n v="12"/>
    <n v="10"/>
    <n v="1"/>
    <n v="41273426"/>
    <s v="GLOBAL"/>
    <s v="NO SOLICITADAS"/>
  </r>
  <r>
    <x v="14"/>
    <x v="75"/>
    <s v="08-01-02-004"/>
    <s v="Impuestos - Impuesto de alumbrado público"/>
    <s v="SERVICIO DE ENERGIA RADAR"/>
    <s v="83101800"/>
    <s v="SOLICITUD DE INFORMACIÓN A LOS PROVEEDORES"/>
    <n v="1"/>
    <n v="12"/>
    <n v="10"/>
    <n v="1"/>
    <n v="6191014"/>
    <s v="GLOBAL"/>
    <s v="NO SOLICITADAS"/>
  </r>
  <r>
    <x v="14"/>
    <x v="14"/>
    <s v="02-02-02-008-007-01-4"/>
    <s v="Adquisición de servicios - Servicios de mantenimiento y reparación de maquinaria y equipo de transporte"/>
    <s v="MANTENIMIENTO PREVENTIVO Y CORRECTIVO ANUAL ( 2000 HORAS) BARREDORA MODELO: 800-D, S/N:800-6126,   N° FAC AMD-0806"/>
    <n v="78181500"/>
    <s v="SELECCIÓN ABREVIADA MENOR CUANTÍA"/>
    <n v="5"/>
    <n v="2"/>
    <n v="10"/>
    <n v="1"/>
    <n v="34528522.350000001"/>
    <s v="GLOBAL"/>
    <s v="NO SOLICITADAS"/>
  </r>
  <r>
    <x v="14"/>
    <x v="14"/>
    <s v="02-02-02-008-007-01-5"/>
    <s v="Adquisición de servicios - Servicios de mantenimiento y reparación de otra maquinaria y otro equipo"/>
    <s v="MANTENIMIENTO PREVENTIVO A PUENTE GRUA DE  2 TON, P/N:EDST,M -2W, S/N: C3EA017,N° FAC  TME-2951"/>
    <n v="24101619"/>
    <s v="SELECCIÓN ABREVIADA MENOR CUANTÍA"/>
    <n v="5"/>
    <n v="2"/>
    <n v="10"/>
    <n v="1"/>
    <n v="6321128.8700000001"/>
    <s v="GLOBAL"/>
    <s v="NO SOLICITADAS"/>
  </r>
  <r>
    <x v="14"/>
    <x v="14"/>
    <s v="02-02-02-008-007-01-4"/>
    <s v="Adquisición de servicios - Servicios de mantenimiento y reparación de maquinaria y equipo de transporte"/>
    <s v="MANTENIMIENTO PREVENTIVO ANUAL DE LLANTA CARRETEO HELICOPTERO, S/N:670, N°FAC-1261"/>
    <n v="25202205"/>
    <s v="SELECCIÓN ABREVIADA MENOR CUANTÍA"/>
    <n v="5"/>
    <n v="2"/>
    <n v="10"/>
    <n v="1"/>
    <n v="1267146.51"/>
    <s v="GLOBAL"/>
    <s v="NO SOLICITADAS"/>
  </r>
  <r>
    <x v="14"/>
    <x v="14"/>
    <s v="02-02-02-008-007-01-4"/>
    <s v="Adquisición de servicios - Servicios de mantenimiento y reparación de maquinaria y equipo de transporte"/>
    <s v="MANTENIMIENTO PREVENTIVO ANUAL DE LLANTA CARRETEO HELICOPTERO, S/N:671, N°FAC-1262"/>
    <n v="25202205"/>
    <s v="SELECCIÓN ABREVIADA MENOR CUANTÍA"/>
    <n v="5"/>
    <n v="2"/>
    <n v="10"/>
    <n v="1"/>
    <n v="1277159.17"/>
    <s v="GLOBAL"/>
    <s v="NO SOLICITADAS"/>
  </r>
  <r>
    <x v="14"/>
    <x v="14"/>
    <s v="02-02-02-008-007-01-5"/>
    <s v="Adquisición de servicios - Servicios de mantenimiento y reparación de otra maquinaria y otro equipo"/>
    <s v="MANTENIMIENTO PREVENTIVO ANUAL ( 2000 HORAS) REFLECTOR DE ILUMINACION, S/N: 0317MXL09, MODELO: MAXI-LITE M8, N°FAC AMD-1528"/>
    <n v="72151511"/>
    <s v="SELECCIÓN ABREVIADA MENOR CUANTÍA"/>
    <n v="5"/>
    <n v="2"/>
    <n v="10"/>
    <n v="1"/>
    <n v="7290030.4400000004"/>
    <s v="GLOBAL"/>
    <s v="NO SOLICITADAS"/>
  </r>
  <r>
    <x v="14"/>
    <x v="7"/>
    <s v="02-02-01-003-004-02"/>
    <s v="Materiales y suministros - Productos químicos inorgánicos básicos n. C. P."/>
    <s v="NITROGENO INDUSTRIAL X METRO CUBICO"/>
    <n v="12141903"/>
    <s v="MÍNIMA CUANTÍA"/>
    <n v="5"/>
    <n v="2"/>
    <n v="10"/>
    <n v="38"/>
    <n v="587860"/>
    <s v="METRO CUBICO"/>
    <s v="NO SOLICITADAS"/>
  </r>
  <r>
    <x v="14"/>
    <x v="7"/>
    <s v="02-02-01-003-004-02"/>
    <s v="Materiales y suministros - Productos químicos inorgánicos básicos n. C. P."/>
    <s v="OXIGENO INDUSTRIAL"/>
    <n v="12141904"/>
    <s v="MÍNIMA CUANTÍA"/>
    <n v="5"/>
    <n v="2"/>
    <n v="10"/>
    <n v="53"/>
    <n v="756840"/>
    <s v="METRO CUBICO"/>
    <s v="NO SOLICITADAS"/>
  </r>
  <r>
    <x v="14"/>
    <x v="53"/>
    <s v="02-01-01-001-002-11"/>
    <s v="Activos fijos - Otros edificios distintos a viviendas otros edificios no residenciales"/>
    <s v="MANTENIMIENTO MAYOR CUBIERTAY ESTRUCTURA DE CUBIERTAHANGAR DE REACCIÓN SR-560"/>
    <n v="72101507"/>
    <s v="SELECCIÓN ABREVIADA MENOR CUANTÍA"/>
    <n v="6"/>
    <n v="3"/>
    <n v="10"/>
    <n v="1"/>
    <n v="493987596.24000001"/>
    <s v="GLOBAL"/>
    <s v="NO SOLICITADAS"/>
  </r>
  <r>
    <x v="14"/>
    <x v="67"/>
    <s v="02-02-02-005-004-01-2"/>
    <s v="Adquisición de servicios - Servicios generales de construcción de edificaciones no residenciales"/>
    <s v="MANTENIMIENTO MAYOR CUBIERTAY ESTRUCTURA DE CUBIERTA HANGAR DE REACCIÓN SR-560"/>
    <n v="72101507"/>
    <s v="SELECCIÓN ABREVIADA MENOR CUANTÍA"/>
    <n v="6"/>
    <n v="3"/>
    <n v="10"/>
    <n v="1"/>
    <n v="136869861.53"/>
    <s v="GLOBAL"/>
    <s v="NO SOLICITADAS"/>
  </r>
  <r>
    <x v="14"/>
    <x v="73"/>
    <s v="08-01-02-001"/>
    <s v="Impuestos - Impuesto predial"/>
    <s v="IMPUESTO PREDIAL SOLEDAD 2023 - MATRICULA INMOBILIARIA 041-51843"/>
    <s v="93161602"/>
    <s v="SOLICITUD DE INFORMACIÓN A LOS PROVEEDORES"/>
    <n v="6"/>
    <n v="1"/>
    <n v="10"/>
    <n v="1"/>
    <n v="128288000"/>
    <s v="GLOBAL"/>
    <s v="NO SOLICITADAS"/>
  </r>
  <r>
    <x v="14"/>
    <x v="31"/>
    <s v="02-02-02-008-003-03"/>
    <s v="Adquisición de servicios - Servicios de ingeniería"/>
    <s v="PRESTACIÓN DE SERVICIOS PROFESIONALES PARA EL DIAGNOSTICO, FORMULACIÓN Y ESTRUCTURACIÓN DE LOS PROYECTOS DE INFRAESTRUCTURA DEL COMANDO AÉREO DE COMBATE N°3."/>
    <n v="81101500"/>
    <s v="CONTRATACIÓN DIRECTA"/>
    <n v="6"/>
    <n v="1"/>
    <n v="10"/>
    <n v="1"/>
    <n v="12000000"/>
    <s v="GLOBAL"/>
    <s v="NO SOLICITADAS"/>
  </r>
  <r>
    <x v="14"/>
    <x v="36"/>
    <s v="02-01-01-004-004-09"/>
    <s v="Activos fijos - Otra maquinaria para usos especiales y sus partes y piezas"/>
    <s v="SOPLADORAS"/>
    <n v="23151601"/>
    <s v="SELECCIÓN ABREVIADA - ACUERDO MARCO"/>
    <n v="4"/>
    <n v="2"/>
    <n v="10"/>
    <n v="2"/>
    <n v="5217996"/>
    <s v="Unidad"/>
    <s v="NO SOLICITADAS"/>
  </r>
  <r>
    <x v="14"/>
    <x v="55"/>
    <s v="02-01-01-004-005-02"/>
    <s v="Activos fijos - Maquinaria de informática y sus partes, piezas y accesorios"/>
    <s v="PC PUNTOS DE VENTA"/>
    <n v="43211500"/>
    <s v="SELECCIÓN ABREVIADA - ACUERDO MARCO"/>
    <n v="4"/>
    <n v="2"/>
    <n v="10"/>
    <n v="5"/>
    <n v="27250000"/>
    <s v="Unidad"/>
    <s v="NO SOLICITADAS"/>
  </r>
  <r>
    <x v="14"/>
    <x v="48"/>
    <s v="02-01-01-003-008-01-4"/>
    <s v="Activos fijos - Otros muebles n. C. P."/>
    <s v="ESTIBAS ESTANDAR ALMACEN ARMAMENTO AEREO Y TERRESTRE"/>
    <n v="24112700"/>
    <s v="MÍNIMA CUANTÍA"/>
    <n v="8"/>
    <n v="2"/>
    <n v="10"/>
    <n v="35"/>
    <n v="31500000"/>
    <s v="Unidad"/>
    <s v="NO SOLICITADAS"/>
  </r>
  <r>
    <x v="14"/>
    <x v="48"/>
    <s v="02-01-01-003-008-01-4"/>
    <s v="Activos fijos - Otros muebles n. C. P."/>
    <s v="ADQUISICIÓN DE ESTIBAS ESPECIALES DE BOMBAS DE 250 LB PARA EL CORRECTO ALMACENAMIENTO Y SEGURIDAD EN LOS DEPÓSITOS DE ARMAMENTO DE LA FAC.  "/>
    <n v="24112700"/>
    <s v="MÍNIMA CUANTÍA"/>
    <n v="8"/>
    <n v="2"/>
    <n v="10"/>
    <n v="49"/>
    <n v="41449449.369999997"/>
    <s v="Unidad"/>
    <s v="NO SOLICITADAS"/>
  </r>
  <r>
    <x v="14"/>
    <x v="48"/>
    <s v="02-01-01-003-008-01-4"/>
    <s v="Activos fijos - Otros muebles n. C. P."/>
    <s v="ADQUISICIÓN DE ESTIBAS ESPECIALES DE BOMBAS DE 500 LB PARA EL CORRECTO ALMACENAMIENTO Y SEGURIDAD EN LOS DEPÓSITOS DE ARMAMENTO DE LA FAC.  "/>
    <n v="24112700"/>
    <s v="MÍNIMA CUANTÍA"/>
    <n v="8"/>
    <n v="2"/>
    <n v="10"/>
    <n v="28"/>
    <n v="25844840"/>
    <s v="Unidad"/>
    <s v="NO SOLICITADAS"/>
  </r>
  <r>
    <x v="14"/>
    <x v="39"/>
    <s v="02-01-01-004-009-06"/>
    <s v="Activos fijos - Aeronaves y naves espaciales, y sus partes y piezas"/>
    <s v=" ADQUISICIÓN SISTEMAS DE VIGILANCIA AÉREA REMOTA (DRONES) PARA LA SEGURIDAD Y VIGILANCIA DE LAS UMA CON KIT DE ACCESORIOS Y/O REPUESTOS."/>
    <n v="25131707"/>
    <s v="MÍNIMA CUANTÍA"/>
    <n v="8"/>
    <n v="2"/>
    <n v="10"/>
    <n v="1"/>
    <n v="74099999.329999998"/>
    <s v="Unidad"/>
    <s v="NO SOLICITADAS"/>
  </r>
  <r>
    <x v="14"/>
    <x v="48"/>
    <s v="02-01-01-003-008-01-4"/>
    <s v="Activos fijos - Otros muebles n. C. P."/>
    <s v="CARRO DE LIMPIEZA"/>
    <n v="47121800"/>
    <s v="SELECCIÓN ABREVIADA - ACUERDO MARCO"/>
    <n v="5"/>
    <n v="2"/>
    <n v="10"/>
    <n v="2"/>
    <n v="1761200"/>
    <s v="Unidad"/>
    <s v="NO SOLICITADAS"/>
  </r>
  <r>
    <x v="14"/>
    <x v="2"/>
    <s v="02-02-01-003-006-09"/>
    <s v="Materiales y suministros - Otros productos plásticos"/>
    <s v="BALDE ESCURRIDOR"/>
    <n v="47121806"/>
    <s v="SELECCIÓN ABREVIADA - ACUERDO MARCO"/>
    <n v="5"/>
    <n v="2"/>
    <n v="10"/>
    <n v="2"/>
    <n v="1094800"/>
    <s v="Unidad"/>
    <s v="NO SOLICITADAS"/>
  </r>
  <r>
    <x v="14"/>
    <x v="52"/>
    <s v="02-01-01-001-001-07"/>
    <s v="Activos fijos - Viviendas viviendas para personal militar"/>
    <s v="MANTENIMIENTOS ACABADOS EN GENERAL DE LA VIVIENDA FISCAL OFICIAL No.15"/>
    <n v="72102900"/>
    <s v="SELECCIÓN ABREVIADA MENOR CUANTÍA"/>
    <n v="8"/>
    <n v="4"/>
    <n v="10"/>
    <n v="1"/>
    <n v="124000000"/>
    <s v="GLOBAL"/>
    <s v="NO SOLICITADAS"/>
  </r>
  <r>
    <x v="14"/>
    <x v="52"/>
    <s v="02-01-01-001-001-09"/>
    <s v="Activos fijos - Viviendas otros edificios utilizados como residencia"/>
    <s v="MANTENIMIENTOS ACABADOS EN GENERAL DEL ALOJAMIENTO SOLDADOS No. 1"/>
    <n v="72102900"/>
    <s v="SELECCIÓN ABREVIADA MENOR CUANTÍA"/>
    <n v="8"/>
    <n v="4"/>
    <n v="10"/>
    <n v="1"/>
    <n v="202800000"/>
    <s v="GLOBAL"/>
    <s v="NO SOLICITADAS"/>
  </r>
  <r>
    <x v="14"/>
    <x v="52"/>
    <s v="02-01-01-001-001-09"/>
    <s v="Activos fijos - Viviendas otros edificios utilizados como residencia"/>
    <s v="MANTENIMIENTOS ACABADOS EN GENERAL DEL ALOJAMIENTO SUBOFICIALES No.2"/>
    <n v="72102900"/>
    <s v="SELECCIÓN ABREVIADA MENOR CUANTÍA"/>
    <n v="8"/>
    <n v="4"/>
    <n v="10"/>
    <n v="1"/>
    <n v="218000000"/>
    <s v="GLOBAL"/>
    <s v="NO SOLICITADAS"/>
  </r>
  <r>
    <x v="14"/>
    <x v="53"/>
    <s v="02-01-01-001-002-08"/>
    <s v="Activos fijos - Otros edificios distintos a viviendas edificios relacionados con la salud"/>
    <s v="MANTENIMIENTO Y ACTUALIZACIÓN ACABADOS ESM  81052 EN CUMPLIMIENTO A LA RESOLUCIÓN 3100 DE 2019, PARA CENTROS DE SALUD."/>
    <n v="72102900"/>
    <s v="SELECCIÓN ABREVIADA MENOR CUANTÍA"/>
    <n v="8"/>
    <n v="4"/>
    <n v="10"/>
    <n v="1"/>
    <n v="300000000"/>
    <s v="GLOBAL"/>
    <s v="NO SOLICITADAS"/>
  </r>
  <r>
    <x v="14"/>
    <x v="67"/>
    <s v="02-02-02-005-004-01-1"/>
    <s v="Adquisición de servicios - Servicios generales de construcción de edificaciones residenciales"/>
    <s v="MANTENIMIENTOS ACABADOS EN GENERAL DEL ALOJAMIENTO SOLDADOS No. 1"/>
    <n v="72102900"/>
    <s v="SELECCIÓN ABREVIADA MENOR CUANTÍA"/>
    <n v="8"/>
    <n v="4"/>
    <n v="10"/>
    <n v="1"/>
    <n v="57200000"/>
    <s v="GLOBAL"/>
    <s v="NO SOLICITADAS"/>
  </r>
  <r>
    <x v="14"/>
    <x v="67"/>
    <s v="02-02-02-005-004-01-1"/>
    <s v="Adquisición de servicios - Servicios generales de construcción de edificaciones residenciales"/>
    <s v="MANTENIMIENTOS ACABADOS EN GENERAL DEL ALOJAMIENTO SUBOFICIALES No.2"/>
    <n v="72102900"/>
    <s v="SELECCIÓN ABREVIADA MENOR CUANTÍA"/>
    <n v="8"/>
    <n v="4"/>
    <n v="10"/>
    <n v="1"/>
    <n v="62000000"/>
    <s v="GLOBAL"/>
    <s v="NO SOLICITADAS"/>
  </r>
  <r>
    <x v="14"/>
    <x v="67"/>
    <s v="02-02-02-005-004-01-1"/>
    <s v="Adquisición de servicios - Servicios generales de construcción de edificaciones residenciales"/>
    <s v="MANTENIMIENTOS ACABADOS EN GENERAL DE LA VIVIENDA FISCAL OFICIAL No.15"/>
    <n v="72102900"/>
    <s v="SELECCIÓN ABREVIADA MENOR CUANTÍA"/>
    <n v="8"/>
    <n v="4"/>
    <n v="10"/>
    <n v="1"/>
    <n v="36000000"/>
    <s v="GLOBAL"/>
    <s v="NO SOLICITADAS"/>
  </r>
  <r>
    <x v="14"/>
    <x v="67"/>
    <s v="02-02-02-005-004-01-2"/>
    <s v="Adquisición de servicios - Servicios generales de construcción de edificaciones no residenciales"/>
    <s v="MANTENIMIENTO Y ACTUALIZACIÓN ACABADOS ESM  81052 EN CUMPLIMIENTO A LA RESOLUCIÓN 3100 DE 2019, PARA CENTROS DE SALUD."/>
    <n v="72102900"/>
    <s v="SELECCIÓN ABREVIADA MENOR CUANTÍA"/>
    <n v="8"/>
    <n v="4"/>
    <n v="10"/>
    <n v="1"/>
    <n v="140000000"/>
    <s v="GLOBAL"/>
    <s v="NO SOLICITADAS"/>
  </r>
  <r>
    <x v="14"/>
    <x v="52"/>
    <s v="02-01-01-001-001-04"/>
    <s v="Activos fijos - Viviendas viviendas móviles"/>
    <s v="CONTAINER BAÑOS 20 PIES, 6.05 MTS LARGO X 2,44 MTS ANCHO X 2,59 MTS ALTO "/>
    <n v="24112800"/>
    <s v="SELECCIÓN ABREVIADA MENOR CUANTÍA"/>
    <n v="8"/>
    <n v="4"/>
    <n v="10"/>
    <n v="1"/>
    <n v="110241600"/>
    <s v="Unidad"/>
    <s v="NO SOLICITADAS"/>
  </r>
  <r>
    <x v="14"/>
    <x v="52"/>
    <s v="02-01-01-001-001-04"/>
    <s v="Activos fijos - Viviendas viviendas móviles"/>
    <s v="CONTAINER COCINA, SALA COMEDOR 40 PIES, 12.19 MTS LARGO X 2,44 MTS ANCHO X 2,59 MTS ALTO "/>
    <n v="24112800"/>
    <s v="SELECCIÓN ABREVIADA MENOR CUANTÍA"/>
    <n v="8"/>
    <n v="4"/>
    <n v="10"/>
    <n v="1"/>
    <n v="110241600"/>
    <s v="Unidad"/>
    <s v="NO SOLICITADAS"/>
  </r>
  <r>
    <x v="14"/>
    <x v="52"/>
    <s v="02-01-01-001-001-04"/>
    <s v="Activos fijos - Viviendas viviendas móviles"/>
    <s v="CONTAINER HABITACIONAL 40 PIES, 12.19 MTS LARGO X 2,44 MTS ANCHO X 2,59 MTS ALTO"/>
    <n v="24112800"/>
    <s v="SELECCIÓN ABREVIADA MENOR CUANTÍA"/>
    <n v="8"/>
    <n v="4"/>
    <n v="10"/>
    <n v="1"/>
    <n v="110241600"/>
    <s v="Unidad"/>
    <s v="NO SOLICITADAS"/>
  </r>
  <r>
    <x v="14"/>
    <x v="48"/>
    <s v="02-01-01-003-008-01-1"/>
    <s v="Activos fijos - Asientos"/>
    <s v="SOFA CAMA "/>
    <n v="56101502"/>
    <s v="SELECCIÓN ABREVIADA MENOR CUANTÍA"/>
    <n v="8"/>
    <n v="4"/>
    <n v="10"/>
    <n v="2"/>
    <n v="5093200"/>
    <s v="Unidad"/>
    <s v="NO SOLICITADAS"/>
  </r>
  <r>
    <x v="14"/>
    <x v="48"/>
    <s v="02-01-01-003-008-01-4"/>
    <s v="Activos fijos - Otros muebles n. C. P."/>
    <s v="CAMAROTE DOS PISOS"/>
    <n v="56101500"/>
    <s v="SELECCIÓN ABREVIADA MENOR CUANTÍA"/>
    <n v="8"/>
    <n v="4"/>
    <n v="10"/>
    <n v="3"/>
    <n v="4284000"/>
    <s v="Unidad"/>
    <s v="NO SOLICITADAS"/>
  </r>
  <r>
    <x v="14"/>
    <x v="48"/>
    <s v="02-01-01-003-008-01-4"/>
    <s v="Activos fijos - Otros muebles n. C. P."/>
    <s v="ARMARIOS PLASTICOS "/>
    <n v="30161801"/>
    <s v="SELECCIÓN ABREVIADA MENOR CUANTÍA"/>
    <n v="8"/>
    <n v="4"/>
    <n v="10"/>
    <n v="3"/>
    <n v="1785000"/>
    <s v="Unidad"/>
    <s v="NO SOLICITADAS"/>
  </r>
  <r>
    <x v="14"/>
    <x v="48"/>
    <s v="02-01-01-003-008-01-4"/>
    <s v="Activos fijos - Otros muebles n. C. P."/>
    <s v="COMEDOR 06 PUESTOS"/>
    <n v="56101543"/>
    <s v="SELECCIÓN ABREVIADA MENOR CUANTÍA"/>
    <n v="8"/>
    <n v="4"/>
    <n v="10"/>
    <n v="1"/>
    <n v="2856000"/>
    <s v="Unidad"/>
    <s v="NO SOLICITADAS"/>
  </r>
  <r>
    <x v="14"/>
    <x v="48"/>
    <s v="02-01-01-003-008-01-5"/>
    <s v="Activos fijos - Somieres, colchones con muelles, rellenos o guarnecidos interiormente con cualquier material, de caucho o plásticos celulares, recubiertos o no"/>
    <s v="COLCHON "/>
    <n v="56101508"/>
    <s v="SELECCIÓN ABREVIADA MENOR CUANTÍA"/>
    <n v="8"/>
    <n v="4"/>
    <n v="10"/>
    <n v="6"/>
    <n v="8568000"/>
    <s v="Unidad"/>
    <s v="NO SOLICITADAS"/>
  </r>
  <r>
    <x v="14"/>
    <x v="37"/>
    <s v="02-01-01-004-003-09"/>
    <s v="Activos fijos - Otras máquinas para usos generales y sus partes y piezas"/>
    <s v="AIRE ACONDICIONADO "/>
    <n v="40101701"/>
    <s v="SELECCIÓN ABREVIADA MENOR CUANTÍA"/>
    <n v="8"/>
    <n v="4"/>
    <n v="10"/>
    <n v="4"/>
    <n v="11757200"/>
    <s v="Unidad"/>
    <s v="NO SOLICITADAS"/>
  </r>
  <r>
    <x v="14"/>
    <x v="36"/>
    <s v="02-01-01-004-004-08"/>
    <s v="Activos fijos - Aparatos de uso doméstico y sus partes y piezas"/>
    <s v="NEVERA "/>
    <n v="52141501"/>
    <s v="SELECCIÓN ABREVIADA MENOR CUANTÍA"/>
    <n v="8"/>
    <n v="4"/>
    <n v="10"/>
    <n v="1"/>
    <n v="4165000"/>
    <s v="Unidad"/>
    <s v="NO SOLICITADAS"/>
  </r>
  <r>
    <x v="14"/>
    <x v="36"/>
    <s v="02-01-01-004-004-08"/>
    <s v="Activos fijos - Aparatos de uso doméstico y sus partes y piezas"/>
    <s v="ESTUFA ELECTRICA CON HORNO "/>
    <n v="52141500"/>
    <s v="SELECCIÓN ABREVIADA MENOR CUANTÍA"/>
    <n v="8"/>
    <n v="4"/>
    <n v="10"/>
    <n v="1"/>
    <n v="1428000"/>
    <s v="Unidad"/>
    <s v="NO SOLICITADAS"/>
  </r>
  <r>
    <x v="14"/>
    <x v="36"/>
    <s v="02-01-01-004-004-08"/>
    <s v="Activos fijos - Aparatos de uso doméstico y sus partes y piezas"/>
    <s v="LAVADORA"/>
    <n v="47111500"/>
    <s v="SELECCIÓN ABREVIADA MENOR CUANTÍA"/>
    <n v="8"/>
    <n v="4"/>
    <n v="10"/>
    <n v="1"/>
    <n v="5236000"/>
    <s v="Unidad"/>
    <s v="NO SOLICITADAS"/>
  </r>
  <r>
    <x v="14"/>
    <x v="56"/>
    <s v="02-01-01-004-007-03"/>
    <s v="Activos fijos - Radiorreceptores y receptores de televisión; aparatos para la grabación y reproducción de sonido y video; micrófonos, altavoces, amplificadores, etc."/>
    <s v="TV SMAR TV  4K 60&quot; "/>
    <n v="52161505"/>
    <s v="SELECCIÓN ABREVIADA MENOR CUANTÍA"/>
    <n v="8"/>
    <n v="4"/>
    <n v="10"/>
    <n v="1"/>
    <n v="2856000"/>
    <s v="Unidad"/>
    <s v="NO SOLICITADAS"/>
  </r>
  <r>
    <x v="14"/>
    <x v="2"/>
    <s v="02-02-01-003-006-09"/>
    <s v="Materiales y suministros - Otros productos plásticos"/>
    <s v="TANQUE DE AGUA 1000 LTS"/>
    <n v="20142900"/>
    <s v="SELECCIÓN ABREVIADA MENOR CUANTÍA"/>
    <n v="8"/>
    <n v="4"/>
    <n v="10"/>
    <n v="1"/>
    <n v="1190000"/>
    <s v="Unidad"/>
    <s v="NO SOLICITADAS"/>
  </r>
  <r>
    <x v="14"/>
    <x v="67"/>
    <s v="02-02-02-005-004-01-1"/>
    <s v="Adquisición de servicios - Servicios generales de construcción de edificaciones residenciales"/>
    <s v="MANTENIMIENTO Y REPARACION DE  CUBIERTAS DE LA INFRAESTRUCTURA NO AERONAUTICA DEL CACOM-3 EDIFICIO DE ALOJAMIENTO (MOKANA), ALOJAMIENTOS  OFICIALES Y SUBOFICALES"/>
    <n v="72103300"/>
    <s v="SELECCIÓN ABREVIADA MENOR CUANTÍA"/>
    <n v="8"/>
    <n v="4"/>
    <n v="10"/>
    <n v="1"/>
    <n v="647000000"/>
    <s v="GLOBAL"/>
    <s v="NO SOLICITADAS"/>
  </r>
  <r>
    <x v="14"/>
    <x v="67"/>
    <s v="02-02-02-005-004-01-2"/>
    <s v="Adquisición de servicios - Servicios generales de construcción de edificaciones no residenciales"/>
    <s v="MANTENIMIENTO Y REPARACION DE  CUBIERTAS DE LA INFRAESTRUCTURA NO AERONAUTICA DEL CACOM-3 EDIFICIOS AREAS ADMINISTRATIVAS Y DE BIENESTAR."/>
    <n v="72103300"/>
    <s v="SELECCIÓN ABREVIADA MENOR CUANTÍA"/>
    <n v="8"/>
    <n v="4"/>
    <n v="10"/>
    <n v="1"/>
    <n v="398000000"/>
    <s v="GLOBAL"/>
    <s v="NO SOLICITADAS"/>
  </r>
  <r>
    <x v="14"/>
    <x v="14"/>
    <s v="02-02-02-008-007-01-4"/>
    <s v="Adquisición de servicios - Servicios de mantenimiento y reparación de maquinaria y equipo de transporte"/>
    <s v="MANTENIMIENTO PREVENTIVO  VEHICULO ARMAMENTO RANGER CREW, S/N: S/S,  MODELO: RGR-12 900D,   N°FAC AMD-0994 - ADICIÓN -"/>
    <s v="78181500"/>
    <s v="SELECCIÓN ABREVIADA MENOR CUANTÍA"/>
    <n v="5"/>
    <n v="2"/>
    <n v="10"/>
    <n v="1"/>
    <n v="547000"/>
    <s v="GLOBAL"/>
    <s v="NO SOLICITADAS"/>
  </r>
  <r>
    <x v="14"/>
    <x v="14"/>
    <s v="02-02-02-008-007-01-4"/>
    <s v="Adquisición de servicios - Servicios de mantenimiento y reparación de maquinaria y equipo de transporte"/>
    <s v="MANTENIMIENTO PREVENTIVO  CARRO  DIESEL HUMMER, S/N:157402, MODELO:G40 - G  ,N° FAC AMD-0980 - ADICIÓN -"/>
    <s v="78181500"/>
    <s v="SELECCIÓN ABREVIADA MENOR CUANTÍA"/>
    <n v="5"/>
    <n v="2"/>
    <n v="10"/>
    <n v="1"/>
    <n v="1000000"/>
    <s v="GLOBAL"/>
    <s v="NO SOLICITADAS"/>
  </r>
  <r>
    <x v="14"/>
    <x v="14"/>
    <s v="02-02-02-008-007-01-4"/>
    <s v="Adquisición de servicios - Servicios de mantenimiento y reparación de maquinaria y equipo de transporte"/>
    <s v="MANTENIMIENTO PREVENTIVO  CARRO LEVANTA BOMBAS, S/N: AC - 4001/99,MODELO:MJ-1C, N°FAC AMD-0984 - ADICIÓN -"/>
    <s v="78181500"/>
    <s v="SELECCIÓN ABREVIADA MENOR CUANTÍA"/>
    <n v="5"/>
    <n v="2"/>
    <n v="10"/>
    <n v="1"/>
    <n v="1000000"/>
    <s v="GLOBAL"/>
    <s v="NO SOLICITADAS"/>
  </r>
  <r>
    <x v="14"/>
    <x v="14"/>
    <s v="02-02-02-008-007-01-5"/>
    <s v="Adquisición de servicios - Servicios de mantenimiento y reparación de otra maquinaria y otro equipo"/>
    <s v="MANTENIMIENTO PREVENTIVO   ANUAL COMPRESOR DE AIRE SERIE 1.7330.40040/1025, N° FAC  TME 3229 - ADICIÓN -"/>
    <s v="72154101"/>
    <s v="SELECCIÓN ABREVIADA MENOR CUANTÍA"/>
    <n v="5"/>
    <n v="2"/>
    <n v="10"/>
    <n v="1"/>
    <n v="36453000"/>
    <s v="GLOBAL"/>
    <s v="NO SOLICITADAS"/>
  </r>
  <r>
    <x v="14"/>
    <x v="14"/>
    <s v="02-02-02-008-007-01-5"/>
    <s v="Adquisición de servicios - Servicios de mantenimiento y reparación de otra maquinaria y otro equipo"/>
    <s v="MANTENIMIENTO PREVENTIVO   ANUAL HIDROLAVADORA DE AERONAVES MOD ADWS-11 NO. SERIE 13110075,  N° FAC  AMD-037 - ADICIÓN -"/>
    <s v="73152101"/>
    <s v="SELECCIÓN ABREVIADA MENOR CUANTÍA"/>
    <n v="5"/>
    <n v="2"/>
    <n v="10"/>
    <n v="1"/>
    <n v="1000000"/>
    <s v="GLOBAL"/>
    <s v="NO SOLICITADAS"/>
  </r>
  <r>
    <x v="14"/>
    <x v="37"/>
    <s v="02-01-01-004-003-09"/>
    <s v="Activos fijos - Otras máquinas para usos generales y sus partes y piezas"/>
    <s v="ADQUISICIÓN EQUIPO PORTATIL RECARGA SISTEMA AIRE ACONDICIONADO"/>
    <n v="40101700"/>
    <s v="MÍNIMA CUANTÍA"/>
    <n v="9"/>
    <n v="2"/>
    <n v="10"/>
    <n v="1"/>
    <n v="28000000"/>
    <s v="Unidad"/>
    <s v="NO SOLICITADAS"/>
  </r>
  <r>
    <x v="14"/>
    <x v="37"/>
    <s v="02-01-01-004-003-09"/>
    <s v="Activos fijos - Otras máquinas para usos generales y sus partes y piezas"/>
    <s v="AIRES ACONDICIONADOS DE 12000 BTU"/>
    <n v="40101701"/>
    <s v="MÍNIMA CUANTÍA"/>
    <n v="9"/>
    <n v="2"/>
    <n v="10"/>
    <n v="8"/>
    <n v="14257152"/>
    <s v="Unidad"/>
    <s v="NO SOLICITADAS"/>
  </r>
  <r>
    <x v="14"/>
    <x v="48"/>
    <s v="02-01-01-003-008-01-4"/>
    <s v="Activos fijos - Otros muebles n. C. P."/>
    <s v="ADQUISICIÓN  DE UNA LÍNEA DE SERVICIO PARA EL RANCHO DE TROPA "/>
    <n v="48102000"/>
    <s v="MÍNIMA CUANTÍA"/>
    <n v="9"/>
    <n v="2"/>
    <n v="10"/>
    <n v="1"/>
    <n v="15000000"/>
    <s v="Unidad"/>
    <s v="NO SOLICITADAS"/>
  </r>
  <r>
    <x v="14"/>
    <x v="37"/>
    <s v="02-01-01-004-003-09"/>
    <s v="Activos fijos - Otras máquinas para usos generales y sus partes y piezas"/>
    <s v="ADQUISICION EXTRACTORA  AIRE TIPO HONGO  DE 24” PARA CASINO OFICIALES"/>
    <n v="40101502"/>
    <s v="MÍNIMA CUANTÍA"/>
    <n v="9"/>
    <n v="2"/>
    <n v="10"/>
    <n v="1"/>
    <n v="3850000"/>
    <s v="Unidad"/>
    <s v="NO SOLICITADAS"/>
  </r>
  <r>
    <x v="14"/>
    <x v="37"/>
    <s v="02-01-01-004-003-09"/>
    <s v="Activos fijos - Otras máquinas para usos generales y sus partes y piezas"/>
    <s v="ADQUISICION EXTRACTORA  AIRE TIPO HONGO  DE 16” PARA RANCHO DE TROPA"/>
    <n v="40101502"/>
    <s v="MÍNIMA CUANTÍA"/>
    <n v="9"/>
    <n v="2"/>
    <n v="10"/>
    <n v="1"/>
    <n v="4000000"/>
    <s v="Unidad"/>
    <s v="NO SOLICITADAS"/>
  </r>
  <r>
    <x v="14"/>
    <x v="14"/>
    <s v="02-02-02-008-007-03-1"/>
    <s v="Adquisición de servicios - Servicios de instalación de productos metálicos elaborados, excepto maquinaria y equipo"/>
    <s v="INSTALACION  DE UNA LÍNEA DE SERVICIO PARA EL RANCHO DE TROPA"/>
    <n v="72154017"/>
    <s v="MÍNIMA CUANTÍA"/>
    <n v="9"/>
    <n v="2"/>
    <n v="10"/>
    <n v="1"/>
    <n v="450000"/>
    <s v="GLOBAL"/>
    <s v="NO SOLICITADAS"/>
  </r>
  <r>
    <x v="14"/>
    <x v="14"/>
    <s v="02-02-02-008-007-03-6"/>
    <s v="Adquisición de servicios - Servicios de instalación de maquinaria y aparatos eléctricos n. C. P."/>
    <s v="INSTALACION DE LOS EXTRACTORES DE AIRE"/>
    <n v="72153609"/>
    <s v="MÍNIMA CUANTÍA"/>
    <n v="9"/>
    <n v="2"/>
    <n v="10"/>
    <n v="1"/>
    <n v="500000"/>
    <s v="GLOBAL"/>
    <s v="NO SOLICITADAS"/>
  </r>
  <r>
    <x v="14"/>
    <x v="37"/>
    <s v="02-01-01-004-003-02"/>
    <s v="Activos fijos - Bombas, compresores, motores de fuerza hidráulica y motores de potencia neumática y válvulas y sus partes y piezas"/>
    <s v="TANQUE ALMACENAMIENTO 20000 LTS"/>
    <n v="20142902"/>
    <s v="MÍNIMA CUANTÍA"/>
    <n v="9"/>
    <n v="2"/>
    <n v="10"/>
    <n v="1"/>
    <n v="26775000"/>
    <s v="Unidad"/>
    <s v="NO SOLICITADAS"/>
  </r>
  <r>
    <x v="14"/>
    <x v="37"/>
    <s v="02-01-01-004-003-02"/>
    <s v="Activos fijos - Bombas, compresores, motores de fuerza hidráulica y motores de potencia neumática y válvulas y sus partes y piezas"/>
    <s v="BOMBA HIDRONEUMATICA"/>
    <n v="40151510"/>
    <s v="MÍNIMA CUANTÍA"/>
    <n v="9"/>
    <n v="2"/>
    <n v="10"/>
    <n v="1"/>
    <n v="856800"/>
    <s v="Unidad"/>
    <s v="NO SOLICITADAS"/>
  </r>
  <r>
    <x v="14"/>
    <x v="14"/>
    <s v="02-02-02-008-007-03-9"/>
    <s v="Adquisición de servicios - Servicios de instalación de otros bienes n. C. P."/>
    <s v="SERVICIO INSTALACION, LOGISTICA Y TRANSPORTE"/>
    <n v="72154022"/>
    <s v="MÍNIMA CUANTÍA"/>
    <n v="9"/>
    <n v="2"/>
    <n v="10"/>
    <n v="1"/>
    <n v="47498850"/>
    <s v="GLOBAL"/>
    <s v="NO SOLICITADAS"/>
  </r>
  <r>
    <x v="14"/>
    <x v="53"/>
    <s v="02-01-01-001-002-11"/>
    <s v="Activos fijos - Otros edificios distintos a viviendas otros edificios no residenciales"/>
    <s v="MANTENIMIENTO Y ADECUACION DE LAS INSTALACIONES DEL COMEDOR SOLDADOS - APOYO -"/>
    <n v="72102900"/>
    <s v="SELECCIÓN ABREVIADA MENOR CUANTÍA"/>
    <n v="9"/>
    <n v="2"/>
    <n v="10"/>
    <n v="1"/>
    <n v="50718043"/>
    <s v="GLOBAL"/>
    <s v="NO SOLICITADAS"/>
  </r>
  <r>
    <x v="14"/>
    <x v="53"/>
    <s v="02-01-01-001-002-11"/>
    <s v="Activos fijos - Otros edificios distintos a viviendas otros edificios no residenciales"/>
    <s v="MANTENIMIENTO Y ADECUACION DE LAS INSTALACIONES DE LA COCINA  RANCHO DE TROPA -APOYO -"/>
    <n v="72102900"/>
    <s v="SELECCIÓN ABREVIADA MENOR CUANTÍA"/>
    <n v="9"/>
    <n v="2"/>
    <n v="10"/>
    <n v="1"/>
    <n v="269239362"/>
    <s v="GLOBAL"/>
    <s v="NO SOLICITADAS"/>
  </r>
  <r>
    <x v="14"/>
    <x v="67"/>
    <s v="02-02-02-005-004-01-2"/>
    <s v="Adquisición de servicios - Servicios generales de construcción de edificaciones no residenciales"/>
    <s v="MANTENIMIENTO Y ADECUACION DE LAS INSTALACIONES DE LA COCINA  RANCHO DE TROPA  -APOYO -"/>
    <n v="72102900"/>
    <s v="SELECCIÓN ABREVIADA MENOR CUANTÍA"/>
    <n v="9"/>
    <n v="2"/>
    <n v="10"/>
    <n v="1"/>
    <n v="30760638"/>
    <s v="GLOBAL"/>
    <s v="NO SOLICITADAS"/>
  </r>
  <r>
    <x v="14"/>
    <x v="67"/>
    <s v="02-02-02-005-004-01-2"/>
    <s v="Adquisición de servicios - Servicios generales de construcción de edificaciones no residenciales"/>
    <s v="MANTENIMIENTO Y ADECUACION DE LAS INSTALACIONES DEL COMEDOR SOLDADOS -APOYO -"/>
    <n v="72102900"/>
    <s v="SELECCIÓN ABREVIADA MENOR CUANTÍA"/>
    <n v="9"/>
    <n v="2"/>
    <n v="10"/>
    <n v="1"/>
    <n v="9281956"/>
    <s v="GLOBAL"/>
    <s v="NO SOLICITADAS"/>
  </r>
  <r>
    <x v="14"/>
    <x v="37"/>
    <s v="02-01-01-004-003-09"/>
    <s v="Activos fijos - Otras máquinas para usos generales y sus partes y piezas"/>
    <s v="ADQUISICION DE CUARTO FRIO PARA CONSERVACION - APOYO -"/>
    <n v="24131503"/>
    <s v="SELECCIÓN ABREVIADA MENOR CUANTÍA"/>
    <n v="9"/>
    <n v="2"/>
    <n v="10"/>
    <n v="1"/>
    <n v="58905000"/>
    <s v="Unidad"/>
    <s v="NO SOLICITADAS"/>
  </r>
  <r>
    <x v="14"/>
    <x v="37"/>
    <s v="02-01-01-004-003-09"/>
    <s v="Activos fijos - Otras máquinas para usos generales y sus partes y piezas"/>
    <s v="ADQUISICION DE CUARTO FRIO PARA CONGELACION - APOYO -"/>
    <n v="24131503"/>
    <s v="SELECCIÓN ABREVIADA MENOR CUANTÍA"/>
    <n v="9"/>
    <n v="2"/>
    <n v="10"/>
    <n v="1"/>
    <n v="58905000"/>
    <s v="Unidad"/>
    <s v="NO SOLICITADAS"/>
  </r>
  <r>
    <x v="14"/>
    <x v="67"/>
    <s v="02-02-02-005-004-01-2"/>
    <s v="Adquisición de servicios - Servicios generales de construcción de edificaciones no residenciales"/>
    <s v="ADECUACION ESPACIO PARA INSTALACION DE CUARTOS FROS RANCHO DE TROPAS - APOYO -"/>
    <n v="72102900"/>
    <s v="SELECCIÓN ABREVIADA MENOR CUANTÍA"/>
    <n v="9"/>
    <n v="2"/>
    <n v="10"/>
    <n v="1"/>
    <n v="40770000"/>
    <s v="GLOBAL"/>
    <s v="NO SOLICITADAS"/>
  </r>
  <r>
    <x v="14"/>
    <x v="14"/>
    <s v="02-02-02-008-007-03-6"/>
    <s v="Adquisición de servicios - Servicios de instalación de maquinaria y aparatos eléctricos n. C. P."/>
    <s v="SERVICIO DE INSTALACION CUARTOS FRIOS RANCHO DE TROPAS - APOYO -"/>
    <n v="72151207"/>
    <s v="SELECCIÓN ABREVIADA MENOR CUANTÍA"/>
    <n v="9"/>
    <n v="2"/>
    <n v="10"/>
    <n v="1"/>
    <n v="21420000"/>
    <s v="GLOBAL"/>
    <s v="NO SOLICITADAS"/>
  </r>
  <r>
    <x v="14"/>
    <x v="72"/>
    <s v="02-02-02-010"/>
    <s v="Adquisición de servicios - Viáticos de los funcionarios en comisión"/>
    <s v="GRUCO / URIBIA / 02-01-2023 AL 05-01-2023 COMISIÓN OPERATIVA A-29B"/>
    <s v="90121500"/>
    <s v="SOLICITUD DE INFORMACIÓN A LOS PROVEEDORES"/>
    <n v="2"/>
    <n v="3"/>
    <n v="10"/>
    <n v="1"/>
    <n v="228000"/>
    <s v="GLOBAL"/>
    <s v="NO SOLICITADAS"/>
  </r>
  <r>
    <x v="14"/>
    <x v="72"/>
    <s v="02-02-02-010"/>
    <s v="Adquisición de servicios - Viáticos de los funcionarios en comisión"/>
    <s v="GRUCO / URIBIA / 02-01-2023 AL 05-01-2023 COMISIÓN OPERATIVA A-29B"/>
    <s v="90121500"/>
    <s v="SOLICITUD DE INFORMACIÓN A LOS PROVEEDORES"/>
    <n v="2"/>
    <n v="3"/>
    <n v="10"/>
    <n v="1"/>
    <n v="228000"/>
    <s v="GLOBAL"/>
    <s v="NO SOLICITADAS"/>
  </r>
  <r>
    <x v="14"/>
    <x v="72"/>
    <s v="02-02-02-010"/>
    <s v="Adquisición de servicios - Viáticos de los funcionarios en comisión"/>
    <s v="GRUCO / URIBIA / 02-01-2023 AL 05-01-2023 COMISIÓN OPERATIVA A-29B"/>
    <s v="90121500"/>
    <s v="SOLICITUD DE INFORMACIÓN A LOS PROVEEDORES"/>
    <n v="2"/>
    <n v="3"/>
    <n v="10"/>
    <n v="1"/>
    <n v="228000"/>
    <s v="GLOBAL"/>
    <s v="NO SOLICITADAS"/>
  </r>
  <r>
    <x v="14"/>
    <x v="72"/>
    <s v="02-02-02-010"/>
    <s v="Adquisición de servicios - Viáticos de los funcionarios en comisión"/>
    <s v="GRUCO / URIBIA / 02-01-2023 AL 05-01-2023 COMISIÓN OPERATIVA A-29B"/>
    <s v="90121500"/>
    <s v="SOLICITUD DE INFORMACIÓN A LOS PROVEEDORES"/>
    <n v="2"/>
    <n v="3"/>
    <n v="10"/>
    <n v="1"/>
    <n v="228000"/>
    <s v="GLOBAL"/>
    <s v="NO SOLICITADAS"/>
  </r>
  <r>
    <x v="14"/>
    <x v="72"/>
    <s v="02-02-02-010"/>
    <s v="Adquisición de servicios - Viáticos de los funcionarios en comisión"/>
    <s v="GRUCO / CAUCASIA / 02-01-2023 AL 05-01-2023 COMISION OPERATIVA BLART-CAUCASÍA"/>
    <s v="90121500"/>
    <s v="SOLICITUD DE INFORMACIÓN A LOS PROVEEDORES"/>
    <n v="2"/>
    <n v="3"/>
    <n v="10"/>
    <n v="1"/>
    <n v="228000"/>
    <s v="GLOBAL"/>
    <s v="NO SOLICITADAS"/>
  </r>
  <r>
    <x v="14"/>
    <x v="72"/>
    <s v="02-02-02-010"/>
    <s v="Adquisición de servicios - Viáticos de los funcionarios en comisión"/>
    <s v="GRUCO / CAUCASIA / 02-01-2023 AL 05-01-2023 COMISION OPERATIVA BLART-CAUCASÍA"/>
    <s v="90121500"/>
    <s v="SOLICITUD DE INFORMACIÓN A LOS PROVEEDORES"/>
    <n v="2"/>
    <n v="3"/>
    <n v="10"/>
    <n v="1"/>
    <n v="228000"/>
    <s v="GLOBAL"/>
    <s v="NO SOLICITADAS"/>
  </r>
  <r>
    <x v="14"/>
    <x v="72"/>
    <s v="02-02-02-010"/>
    <s v="Adquisición de servicios - Viáticos de los funcionarios en comisión"/>
    <s v="GRUCO / CAUCASIA / 02-01-2023 AL 05-01-2023 COMISION OPERATIVA BLART-CAUCASÍA"/>
    <s v="90121500"/>
    <s v="SOLICITUD DE INFORMACIÓN A LOS PROVEEDORES"/>
    <n v="2"/>
    <n v="3"/>
    <n v="10"/>
    <n v="1"/>
    <n v="228000"/>
    <s v="GLOBAL"/>
    <s v="NO SOLICITADAS"/>
  </r>
  <r>
    <x v="14"/>
    <x v="72"/>
    <s v="02-02-02-010"/>
    <s v="Adquisición de servicios - Viáticos de los funcionarios en comisión"/>
    <s v="GRUCO / ALBANIA / 02-01-2023 AL 05-01-2023 COMISION OPERATIVA BLART-DRAKO"/>
    <s v="90121500"/>
    <s v="SOLICITUD DE INFORMACIÓN A LOS PROVEEDORES"/>
    <n v="2"/>
    <n v="3"/>
    <n v="10"/>
    <n v="1"/>
    <n v="228000"/>
    <s v="GLOBAL"/>
    <s v="NO SOLICITADAS"/>
  </r>
  <r>
    <x v="14"/>
    <x v="72"/>
    <s v="02-02-02-010"/>
    <s v="Adquisición de servicios - Viáticos de los funcionarios en comisión"/>
    <s v="GRUCO / ALBANIA / 02-01-2023 AL 05-01-2023 COMISION OPERATIVA BLART-DRAKO"/>
    <s v="90121500"/>
    <s v="SOLICITUD DE INFORMACIÓN A LOS PROVEEDORES"/>
    <n v="2"/>
    <n v="3"/>
    <n v="10"/>
    <n v="1"/>
    <n v="228000"/>
    <s v="GLOBAL"/>
    <s v="NO SOLICITADAS"/>
  </r>
  <r>
    <x v="14"/>
    <x v="72"/>
    <s v="02-02-02-010"/>
    <s v="Adquisición de servicios - Viáticos de los funcionarios en comisión"/>
    <s v="GRUCO / ALBANIA / 02-01-2023 AL 05-01-2023 COMISION OPERATIVA BLART-DRAKO"/>
    <s v="90121500"/>
    <s v="SOLICITUD DE INFORMACIÓN A LOS PROVEEDORES"/>
    <n v="2"/>
    <n v="3"/>
    <n v="10"/>
    <n v="1"/>
    <n v="228000"/>
    <s v="GLOBAL"/>
    <s v="NO SOLICITADAS"/>
  </r>
  <r>
    <x v="14"/>
    <x v="72"/>
    <s v="02-02-02-010"/>
    <s v="Adquisición de servicios - Viáticos de los funcionarios en comisión"/>
    <s v="GRUCO / ALBANIA / 02-01-2023 AL 05-01-2023 COMISION OPERATIVA BLART-DRAKO"/>
    <s v="90121500"/>
    <s v="SOLICITUD DE INFORMACIÓN A LOS PROVEEDORES"/>
    <n v="2"/>
    <n v="3"/>
    <n v="10"/>
    <n v="1"/>
    <n v="228000"/>
    <s v="GLOBAL"/>
    <s v="NO SOLICITADAS"/>
  </r>
  <r>
    <x v="14"/>
    <x v="72"/>
    <s v="02-02-02-010"/>
    <s v="Adquisición de servicios - Viáticos de los funcionarios en comisión"/>
    <s v="GRUCO - 02-01-2022 AL 05-01-2022 - CAUCASIA - COMISION OPERATIVA BLART-CAUCASÍA"/>
    <s v="90121500"/>
    <s v="SOLICITUD DE INFORMACIÓN A LOS PROVEEDORES"/>
    <n v="2"/>
    <n v="3"/>
    <n v="10"/>
    <n v="1"/>
    <n v="228000"/>
    <s v="GLOBAL"/>
    <s v="NO SOLICITADAS"/>
  </r>
  <r>
    <x v="14"/>
    <x v="72"/>
    <s v="02-02-02-010"/>
    <s v="Adquisición de servicios - Viáticos de los funcionarios en comisión"/>
    <s v="GRUCO / ALBANIA / 02-01-2023 AL 05-01-2023 COMISION OPERATIVA BLART-DRAKO"/>
    <s v="90121500"/>
    <s v="SOLICITUD DE INFORMACIÓN A LOS PROVEEDORES"/>
    <n v="2"/>
    <n v="3"/>
    <n v="10"/>
    <n v="1"/>
    <n v="228000"/>
    <s v="GLOBAL"/>
    <s v="NO SOLICITADAS"/>
  </r>
  <r>
    <x v="14"/>
    <x v="72"/>
    <s v="02-02-02-010"/>
    <s v="Adquisición de servicios - Viáticos de los funcionarios en comisión"/>
    <s v="GRUSE / BARRANCABERMEJA / 02-01-2023 AL 05-01-2023 COMISIÓN OPERADOR CUAS - BARRANCBERMEJA ..."/>
    <s v="90121500"/>
    <s v="SOLICITUD DE INFORMACIÓN A LOS PROVEEDORES"/>
    <n v="2"/>
    <n v="3"/>
    <n v="10"/>
    <n v="1"/>
    <n v="420000"/>
    <s v="GLOBAL"/>
    <s v="NO SOLICITADAS"/>
  </r>
  <r>
    <x v="14"/>
    <x v="72"/>
    <s v="02-02-02-010"/>
    <s v="Adquisición de servicios - Viáticos de los funcionarios en comisión"/>
    <s v="GRUCO / SANTA ROSA / 02-01-2023 AL 07-01-2023 COMISIÓN OPERATIVA BELL 212 FAC 4007"/>
    <s v="90121500"/>
    <s v="SOLICITUD DE INFORMACIÓN A LOS PROVEEDORES"/>
    <n v="2"/>
    <n v="3"/>
    <n v="10"/>
    <n v="1"/>
    <n v="380000"/>
    <s v="GLOBAL"/>
    <s v="NO SOLICITADAS"/>
  </r>
  <r>
    <x v="14"/>
    <x v="72"/>
    <s v="02-02-02-010"/>
    <s v="Adquisición de servicios - Viáticos de los funcionarios en comisión"/>
    <s v="GRUCO / SANTA ROSA / 02-01-2023 AL 07-01-2023 COMISIÓN OPERATIVA BELL 212 FAC 4007"/>
    <s v="90121500"/>
    <s v="SOLICITUD DE INFORMACIÓN A LOS PROVEEDORES"/>
    <n v="2"/>
    <n v="3"/>
    <n v="10"/>
    <n v="1"/>
    <n v="380000"/>
    <s v="GLOBAL"/>
    <s v="NO SOLICITADAS"/>
  </r>
  <r>
    <x v="14"/>
    <x v="72"/>
    <s v="02-02-02-010"/>
    <s v="Adquisición de servicios - Viáticos de los funcionarios en comisión"/>
    <s v="GRUCO / SANTA ROSA / 02-01-2023 AL 07-01-2023 COMISIÓN OPERATIVA BELL 212 FAC 4007"/>
    <s v="90121500"/>
    <s v="SOLICITUD DE INFORMACIÓN A LOS PROVEEDORES"/>
    <n v="2"/>
    <n v="3"/>
    <n v="10"/>
    <n v="1"/>
    <n v="380000"/>
    <s v="GLOBAL"/>
    <s v="NO SOLICITADAS"/>
  </r>
  <r>
    <x v="14"/>
    <x v="72"/>
    <s v="02-02-02-010"/>
    <s v="Adquisición de servicios - Viáticos de los funcionarios en comisión"/>
    <s v="GRUCO / SANTA ROSA / 02-01-2023 AL 07-01-2023 COMISIÓN OPERATIVA BELL 212 FAC 4007"/>
    <s v="90121500"/>
    <s v="SOLICITUD DE INFORMACIÓN A LOS PROVEEDORES"/>
    <n v="2"/>
    <n v="3"/>
    <n v="10"/>
    <n v="1"/>
    <n v="380000"/>
    <s v="GLOBAL"/>
    <s v="NO SOLICITADAS"/>
  </r>
  <r>
    <x v="14"/>
    <x v="72"/>
    <s v="02-02-02-010"/>
    <s v="Adquisición de servicios - Viáticos de los funcionarios en comisión"/>
    <s v="GRUTE / PUERTO BOLIVAR / 02-01-2023 AL 09-01-2022 APOYO Y TANQUEO DE AERONAVES A29"/>
    <s v="90121500"/>
    <s v="SOLICITUD DE INFORMACIÓN A LOS PROVEEDORES"/>
    <n v="2"/>
    <n v="3"/>
    <n v="10"/>
    <n v="1"/>
    <n v="380000"/>
    <s v="GLOBAL"/>
    <s v="NO SOLICITADAS"/>
  </r>
  <r>
    <x v="14"/>
    <x v="72"/>
    <s v="02-02-02-010"/>
    <s v="Adquisición de servicios - Viáticos de los funcionarios en comisión"/>
    <s v="GRUTE / PUERTO BOLIVAR / 02-01-2023 AL 09-01-2022 APOYO Y TANQUEO DE AERONAVES A29"/>
    <s v="90121500"/>
    <s v="SOLICITUD DE INFORMACIÓN A LOS PROVEEDORES"/>
    <n v="2"/>
    <n v="3"/>
    <n v="10"/>
    <n v="1"/>
    <n v="380000"/>
    <s v="GLOBAL"/>
    <s v="NO SOLICITADAS"/>
  </r>
  <r>
    <x v="14"/>
    <x v="72"/>
    <s v="02-02-02-010"/>
    <s v="Adquisición de servicios - Viáticos de los funcionarios en comisión"/>
    <s v="GRUAL - 02-01-2023 AL 15-01-2023 - LA FLOR - LOGISTICA Y MANTENIMIENTO RADAR TPS 78"/>
    <s v="90121500"/>
    <s v="SOLICITUD DE INFORMACIÓN A LOS PROVEEDORES"/>
    <n v="2"/>
    <n v="3"/>
    <n v="10"/>
    <n v="1"/>
    <n v="988000"/>
    <s v="GLOBAL"/>
    <s v="NO SOLICITADAS"/>
  </r>
  <r>
    <x v="14"/>
    <x v="72"/>
    <s v="02-02-02-010"/>
    <s v="Adquisición de servicios - Viáticos de los funcionarios en comisión"/>
    <s v="GRUAL - 02-01-2023 AL 15-01-2023 - LA FLOR - LOGISTICA Y MANTENIMIENTO RADAR TPS 78"/>
    <s v="90121500"/>
    <s v="SOLICITUD DE INFORMACIÓN A LOS PROVEEDORES"/>
    <n v="2"/>
    <n v="3"/>
    <n v="10"/>
    <n v="1"/>
    <n v="988000"/>
    <s v="GLOBAL"/>
    <s v="NO SOLICITADAS"/>
  </r>
  <r>
    <x v="14"/>
    <x v="72"/>
    <s v="02-02-02-010"/>
    <s v="Adquisición de servicios - Viáticos de los funcionarios en comisión"/>
    <s v="GRUAL - 02-01-2023 AL 20-01-2023 - RIOHACHA - MANTENIMIENTO RADAR EQUIPO TPS70 Y EQUIPOS ASOCIADO..."/>
    <s v="90121500"/>
    <s v="SOLICITUD DE INFORMACIÓN A LOS PROVEEDORES"/>
    <n v="2"/>
    <n v="3"/>
    <n v="10"/>
    <n v="1"/>
    <n v="1216000"/>
    <s v="GLOBAL"/>
    <s v="NO SOLICITADAS"/>
  </r>
  <r>
    <x v="14"/>
    <x v="72"/>
    <s v="02-02-02-010"/>
    <s v="Adquisición de servicios - Viáticos de los funcionarios en comisión"/>
    <s v="GRUCO - 02-01-2023 AL 05-01-2023- RIOHACHA - CONTROL DEL ESPACIO AEREO MEDIANTE EL EQUIPO TPS-70 ..."/>
    <s v="90121500"/>
    <s v="SOLICITUD DE INFORMACIÓN A LOS PROVEEDORES"/>
    <n v="2"/>
    <n v="3"/>
    <n v="10"/>
    <n v="1"/>
    <n v="228000"/>
    <s v="GLOBAL"/>
    <s v="NO SOLICITADAS"/>
  </r>
  <r>
    <x v="14"/>
    <x v="72"/>
    <s v="02-02-02-010"/>
    <s v="Adquisición de servicios - Viáticos de los funcionarios en comisión"/>
    <s v="GRUCO - 02-01-2023 AL 05-01-2023- RIOHACHA - CONTROL DEL ESPACIO AEREO MEDIANTE EL EQUIPO TPS-70 ..."/>
    <s v="90121500"/>
    <s v="SOLICITUD DE INFORMACIÓN A LOS PROVEEDORES"/>
    <n v="2"/>
    <n v="3"/>
    <n v="10"/>
    <n v="1"/>
    <n v="228000"/>
    <s v="GLOBAL"/>
    <s v="NO SOLICITADAS"/>
  </r>
  <r>
    <x v="14"/>
    <x v="72"/>
    <s v="02-02-02-010"/>
    <s v="Adquisición de servicios - Viáticos de los funcionarios en comisión"/>
    <s v="GRUCO - 02-01-2023 AL 16-01-2023 - URIBIA - CONTROL DEL ESPACIO AEREO MEDIANTE EL EQUIPO TPS-78 P..."/>
    <s v="90121500"/>
    <s v="SOLICITUD DE INFORMACIÓN A LOS PROVEEDORES"/>
    <n v="2"/>
    <n v="3"/>
    <n v="10"/>
    <n v="1"/>
    <n v="1064000"/>
    <s v="GLOBAL"/>
    <s v="NO SOLICITADAS"/>
  </r>
  <r>
    <x v="14"/>
    <x v="72"/>
    <s v="02-02-02-010"/>
    <s v="Adquisición de servicios - Viáticos de los funcionarios en comisión"/>
    <s v="GRUCO - 02-01-2023 AL 16-01-2023 - URIBIA - CONTROL DEL ESPACIO AEREO MEDIANTE EL EQUIPO TPS-78 P..."/>
    <s v="90121500"/>
    <s v="SOLICITUD DE INFORMACIÓN A LOS PROVEEDORES"/>
    <n v="2"/>
    <n v="3"/>
    <n v="10"/>
    <n v="1"/>
    <n v="1064000"/>
    <s v="GLOBAL"/>
    <s v="NO SOLICITADAS"/>
  </r>
  <r>
    <x v="14"/>
    <x v="72"/>
    <s v="02-02-02-010"/>
    <s v="Adquisición de servicios - Viáticos de los funcionarios en comisión"/>
    <s v="GRUSE - 02-01-2023 AL 05-01-2023 - RIOHACHA - SEGURIDAD PAC-RHC"/>
    <s v="90121500"/>
    <s v="SOLICITUD DE INFORMACIÓN A LOS PROVEEDORES"/>
    <n v="2"/>
    <n v="3"/>
    <n v="10"/>
    <n v="1"/>
    <n v="228000"/>
    <s v="GLOBAL"/>
    <s v="NO SOLICITADAS"/>
  </r>
  <r>
    <x v="14"/>
    <x v="72"/>
    <s v="02-02-02-010"/>
    <s v="Adquisición de servicios - Viáticos de los funcionarios en comisión"/>
    <s v="GRUCO / URIBIA / 01-01-2023 AL 02-01-2023 COMISIÓN OPERATIVA A-29B"/>
    <s v="90121500"/>
    <s v="SOLICITUD DE INFORMACIÓN A LOS PROVEEDORES"/>
    <n v="2"/>
    <n v="3"/>
    <n v="10"/>
    <n v="1"/>
    <n v="76000"/>
    <s v="GLOBAL"/>
    <s v="NO SOLICITADAS"/>
  </r>
  <r>
    <x v="14"/>
    <x v="72"/>
    <s v="02-02-02-010"/>
    <s v="Adquisición de servicios - Viáticos de los funcionarios en comisión"/>
    <s v="GRUCO / URIBIA / 01-01-2023 AL 02-01-2023 COMISIÓN OPERATIVA A-29B"/>
    <s v="90121500"/>
    <s v="SOLICITUD DE INFORMACIÓN A LOS PROVEEDORES"/>
    <n v="2"/>
    <n v="3"/>
    <n v="10"/>
    <n v="1"/>
    <n v="76000"/>
    <s v="GLOBAL"/>
    <s v="NO SOLICITADAS"/>
  </r>
  <r>
    <x v="14"/>
    <x v="72"/>
    <s v="02-02-02-010"/>
    <s v="Adquisición de servicios - Viáticos de los funcionarios en comisión"/>
    <s v="GRUCO / URIBIA / 01-01-2023 AL 02-01-2023 COMISIÓN OPERATIVA A-29B"/>
    <s v="90121500"/>
    <s v="SOLICITUD DE INFORMACIÓN A LOS PROVEEDORES"/>
    <n v="2"/>
    <n v="3"/>
    <n v="10"/>
    <n v="1"/>
    <n v="76000"/>
    <s v="GLOBAL"/>
    <s v="NO SOLICITADAS"/>
  </r>
  <r>
    <x v="14"/>
    <x v="72"/>
    <s v="02-02-02-010"/>
    <s v="Adquisición de servicios - Viáticos de los funcionarios en comisión"/>
    <s v="GRUCO / URIBIA / 01-01-2023 AL 02-01-2023 COMISIÓN OPERATIVA A-29B"/>
    <s v="90121500"/>
    <s v="SOLICITUD DE INFORMACIÓN A LOS PROVEEDORES"/>
    <n v="2"/>
    <n v="3"/>
    <n v="10"/>
    <n v="1"/>
    <n v="76000"/>
    <s v="GLOBAL"/>
    <s v="NO SOLICITADAS"/>
  </r>
  <r>
    <x v="14"/>
    <x v="72"/>
    <s v="02-02-02-010"/>
    <s v="Adquisición de servicios - Viáticos de los funcionarios en comisión"/>
    <s v="GRUCO / CAUCASIA / 01-01-2023 AL 02-01-2023 COMISION OPERATIVA BLART-CAUCASÍA"/>
    <s v="90121500"/>
    <s v="SOLICITUD DE INFORMACIÓN A LOS PROVEEDORES"/>
    <n v="2"/>
    <n v="3"/>
    <n v="10"/>
    <n v="1"/>
    <n v="76000"/>
    <s v="GLOBAL"/>
    <s v="NO SOLICITADAS"/>
  </r>
  <r>
    <x v="14"/>
    <x v="72"/>
    <s v="02-02-02-010"/>
    <s v="Adquisición de servicios - Viáticos de los funcionarios en comisión"/>
    <s v="GRUCO / CAUCASIA / 01-01-2023 AL 02-01-2023 COMISION OPERATIVA BLART-CAUCASÍA"/>
    <s v="90121500"/>
    <s v="SOLICITUD DE INFORMACIÓN A LOS PROVEEDORES"/>
    <n v="2"/>
    <n v="3"/>
    <n v="10"/>
    <n v="1"/>
    <n v="76000"/>
    <s v="GLOBAL"/>
    <s v="NO SOLICITADAS"/>
  </r>
  <r>
    <x v="14"/>
    <x v="72"/>
    <s v="02-02-02-010"/>
    <s v="Adquisición de servicios - Viáticos de los funcionarios en comisión"/>
    <s v="GRUCO / CAUCASIA / 01-01-2023 AL 02-01-2023 COMISION OPERATIVA BLART-CAUCASÍA"/>
    <s v="90121500"/>
    <s v="SOLICITUD DE INFORMACIÓN A LOS PROVEEDORES"/>
    <n v="2"/>
    <n v="3"/>
    <n v="10"/>
    <n v="1"/>
    <n v="76000"/>
    <s v="GLOBAL"/>
    <s v="NO SOLICITADAS"/>
  </r>
  <r>
    <x v="14"/>
    <x v="72"/>
    <s v="02-02-02-010"/>
    <s v="Adquisición de servicios - Viáticos de los funcionarios en comisión"/>
    <s v="GRUCO / ALBANIA / 01-01-2023 AL 02-01-2023 COMISION OPERATIVA BLART-DRAKO"/>
    <s v="90121500"/>
    <s v="SOLICITUD DE INFORMACIÓN A LOS PROVEEDORES"/>
    <n v="2"/>
    <n v="3"/>
    <n v="10"/>
    <n v="1"/>
    <n v="76000"/>
    <s v="GLOBAL"/>
    <s v="NO SOLICITADAS"/>
  </r>
  <r>
    <x v="14"/>
    <x v="72"/>
    <s v="02-02-02-010"/>
    <s v="Adquisición de servicios - Viáticos de los funcionarios en comisión"/>
    <s v="GRUCO / ALBANIA / 01-01-2023 AL 02-01-2023 COMISION OPERATIVA BLART-DRAKO"/>
    <s v="90121500"/>
    <s v="SOLICITUD DE INFORMACIÓN A LOS PROVEEDORES"/>
    <n v="2"/>
    <n v="3"/>
    <n v="10"/>
    <n v="1"/>
    <n v="76000"/>
    <s v="GLOBAL"/>
    <s v="NO SOLICITADAS"/>
  </r>
  <r>
    <x v="14"/>
    <x v="72"/>
    <s v="02-02-02-010"/>
    <s v="Adquisición de servicios - Viáticos de los funcionarios en comisión"/>
    <s v="GRUCO / ALBANIA / 01-01-2023 AL 02-01-2023 COMISION OPERATIVA BLART-DRAKO"/>
    <s v="90121500"/>
    <s v="SOLICITUD DE INFORMACIÓN A LOS PROVEEDORES"/>
    <n v="2"/>
    <n v="3"/>
    <n v="10"/>
    <n v="1"/>
    <n v="76000"/>
    <s v="GLOBAL"/>
    <s v="NO SOLICITADAS"/>
  </r>
  <r>
    <x v="14"/>
    <x v="72"/>
    <s v="02-02-02-010"/>
    <s v="Adquisición de servicios - Viáticos de los funcionarios en comisión"/>
    <s v="GRUCO / ALBANIA / 01-01-2023 AL 02-01-2023 COMISION OPERATIVA BLART-DRAKO"/>
    <s v="90121500"/>
    <s v="SOLICITUD DE INFORMACIÓN A LOS PROVEEDORES"/>
    <n v="2"/>
    <n v="3"/>
    <n v="10"/>
    <n v="1"/>
    <n v="76000"/>
    <s v="GLOBAL"/>
    <s v="NO SOLICITADAS"/>
  </r>
  <r>
    <x v="14"/>
    <x v="72"/>
    <s v="02-02-02-010"/>
    <s v="Adquisición de servicios - Viáticos de los funcionarios en comisión"/>
    <s v="GRUCO - 01-01-2022 AL 02-01-2022 - CAUCASIA - COMISION OPERATIVA BLART-CAUCASÍA"/>
    <s v="90121500"/>
    <s v="SOLICITUD DE INFORMACIÓN A LOS PROVEEDORES"/>
    <n v="2"/>
    <n v="3"/>
    <n v="10"/>
    <n v="1"/>
    <n v="76000"/>
    <s v="GLOBAL"/>
    <s v="NO SOLICITADAS"/>
  </r>
  <r>
    <x v="14"/>
    <x v="72"/>
    <s v="02-02-02-010"/>
    <s v="Adquisición de servicios - Viáticos de los funcionarios en comisión"/>
    <s v="GRUCO / ALBANIA / 01-01-2023 AL 02-01-2023 COMISION OPERATIVA BLART-DRAKO"/>
    <s v="90121500"/>
    <s v="SOLICITUD DE INFORMACIÓN A LOS PROVEEDORES"/>
    <n v="2"/>
    <n v="3"/>
    <n v="10"/>
    <n v="1"/>
    <n v="76000"/>
    <s v="GLOBAL"/>
    <s v="NO SOLICITADAS"/>
  </r>
  <r>
    <x v="14"/>
    <x v="72"/>
    <s v="02-02-02-010"/>
    <s v="Adquisición de servicios - Viáticos de los funcionarios en comisión"/>
    <s v="GRUSE / BARRANCABERMEJA / 01-01-2023 AL 02-01-2023 COMISIÓN OPERADOR CUAS - BARRANCBERMEJA ..."/>
    <s v="90121500"/>
    <s v="SOLICITUD DE INFORMACIÓN A LOS PROVEEDORES"/>
    <n v="2"/>
    <n v="3"/>
    <n v="10"/>
    <n v="1"/>
    <n v="140000"/>
    <s v="GLOBAL"/>
    <s v="NO SOLICITADAS"/>
  </r>
  <r>
    <x v="14"/>
    <x v="72"/>
    <s v="02-02-02-010"/>
    <s v="Adquisición de servicios - Viáticos de los funcionarios en comisión"/>
    <s v="GRUCO / SANTA ROSA / 01-01-2023 AL 02-01-20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 01-01-2023 AL 02-01-20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 01-01-2023 AL 02-01-20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 01-01-2023 AL 02-01-2023 COMISIÓN OPERATIVA BELL 212 FAC 4007"/>
    <s v="90121500"/>
    <s v="SOLICITUD DE INFORMACIÓN A LOS PROVEEDORES"/>
    <n v="2"/>
    <n v="3"/>
    <n v="10"/>
    <n v="1"/>
    <n v="76000"/>
    <s v="GLOBAL"/>
    <s v="NO SOLICITADAS"/>
  </r>
  <r>
    <x v="14"/>
    <x v="72"/>
    <s v="02-02-02-010"/>
    <s v="Adquisición de servicios - Viáticos de los funcionarios en comisión"/>
    <s v="GRUTE / PUERTO BOLIVAR / 01-01-2023 AL 02-01-2022 APOYO Y TANQUEO DE AERONAVES A29"/>
    <s v="90121500"/>
    <s v="SOLICITUD DE INFORMACIÓN A LOS PROVEEDORES"/>
    <n v="2"/>
    <n v="3"/>
    <n v="10"/>
    <n v="1"/>
    <n v="76000"/>
    <s v="GLOBAL"/>
    <s v="NO SOLICITADAS"/>
  </r>
  <r>
    <x v="14"/>
    <x v="72"/>
    <s v="02-02-02-010"/>
    <s v="Adquisición de servicios - Viáticos de los funcionarios en comisión"/>
    <s v="GRUTE / PUERTO BOLIVAR / 01-01-2023 AL 02-01-2022 APOYO Y TANQUEO DE AERONAVES A29"/>
    <s v="90121500"/>
    <s v="SOLICITUD DE INFORMACIÓN A LOS PROVEEDORES"/>
    <n v="2"/>
    <n v="3"/>
    <n v="10"/>
    <n v="1"/>
    <n v="76000"/>
    <s v="GLOBAL"/>
    <s v="NO SOLICITADAS"/>
  </r>
  <r>
    <x v="14"/>
    <x v="72"/>
    <s v="02-02-02-010"/>
    <s v="Adquisición de servicios - Viáticos de los funcionarios en comisión"/>
    <s v="GRUAL - 01-01-2023 AL 02-01-2023 - LA FLOR - LOGISTICA Y MANTENIMIENTO RADAR TPS 78"/>
    <s v="90121500"/>
    <s v="SOLICITUD DE INFORMACIÓN A LOS PROVEEDORES"/>
    <n v="2"/>
    <n v="3"/>
    <n v="10"/>
    <n v="1"/>
    <n v="76000"/>
    <s v="GLOBAL"/>
    <s v="NO SOLICITADAS"/>
  </r>
  <r>
    <x v="14"/>
    <x v="72"/>
    <s v="02-02-02-010"/>
    <s v="Adquisición de servicios - Viáticos de los funcionarios en comisión"/>
    <s v="GRUAL - 01-01-2023 AL 02-01-2023 - LA FLOR - LOGISTICA Y MANTENIMIENTO RADAR TPS 78"/>
    <s v="90121500"/>
    <s v="SOLICITUD DE INFORMACIÓN A LOS PROVEEDORES"/>
    <n v="2"/>
    <n v="3"/>
    <n v="10"/>
    <n v="1"/>
    <n v="76000"/>
    <s v="GLOBAL"/>
    <s v="NO SOLICITADAS"/>
  </r>
  <r>
    <x v="14"/>
    <x v="72"/>
    <s v="02-02-02-010"/>
    <s v="Adquisición de servicios - Viáticos de los funcionarios en comisión"/>
    <s v="GRUAL - 01-01-2023 AL 02-01-2023 - RIOHACHA - MANTENIMIENTO RADAR EQUIPO TPS70 Y EQUIPOS ASOCIADO..."/>
    <s v="90121500"/>
    <s v="SOLICITUD DE INFORMACIÓN A LOS PROVEEDORES"/>
    <n v="2"/>
    <n v="3"/>
    <n v="10"/>
    <n v="1"/>
    <n v="76000"/>
    <s v="GLOBAL"/>
    <s v="NO SOLICITADAS"/>
  </r>
  <r>
    <x v="14"/>
    <x v="72"/>
    <s v="02-02-02-010"/>
    <s v="Adquisición de servicios - Viáticos de los funcionarios en comisión"/>
    <s v="1010212077GRUCO - 01-01-2023 AL 02-01-2023- RIOHACHA - CONTROL DEL ESPACIO AEREO MEDIANTE EL EQUI..."/>
    <s v="90121500"/>
    <s v="SOLICITUD DE INFORMACIÓN A LOS PROVEEDORES"/>
    <n v="2"/>
    <n v="3"/>
    <n v="10"/>
    <n v="1"/>
    <n v="76000"/>
    <s v="GLOBAL"/>
    <s v="NO SOLICITADAS"/>
  </r>
  <r>
    <x v="14"/>
    <x v="72"/>
    <s v="02-02-02-010"/>
    <s v="Adquisición de servicios - Viáticos de los funcionarios en comisión"/>
    <s v="GRUCO - 01-01-2023 AL 02-01-2023- RIOHACHA - CONTROL DEL ESPACIO AEREO MEDIANTE EL EQUIPO TPS-70 ..."/>
    <s v="90121500"/>
    <s v="SOLICITUD DE INFORMACIÓN A LOS PROVEEDORES"/>
    <n v="2"/>
    <n v="3"/>
    <n v="10"/>
    <n v="1"/>
    <n v="76000"/>
    <s v="GLOBAL"/>
    <s v="NO SOLICITADAS"/>
  </r>
  <r>
    <x v="14"/>
    <x v="72"/>
    <s v="02-02-02-010"/>
    <s v="Adquisición de servicios - Viáticos de los funcionarios en comisión"/>
    <s v="GRUCO - 01-01-2023 AL 02-01-2023 - URIBIA - CONTROL DEL ESPACIO AEREO MEDIANTE EL EQUIPO TPS-78 P..."/>
    <s v="90121500"/>
    <s v="SOLICITUD DE INFORMACIÓN A LOS PROVEEDORES"/>
    <n v="2"/>
    <n v="3"/>
    <n v="10"/>
    <n v="1"/>
    <n v="76000"/>
    <s v="GLOBAL"/>
    <s v="NO SOLICITADAS"/>
  </r>
  <r>
    <x v="14"/>
    <x v="72"/>
    <s v="02-02-02-010"/>
    <s v="Adquisición de servicios - Viáticos de los funcionarios en comisión"/>
    <s v="GRUCO - 01-01-2023 AL 02-01-2023 - URIBIA - CONTROL DEL ESPACIO AEREO MEDIANTE EL EQUIPO TPS-78 P..."/>
    <s v="90121500"/>
    <s v="SOLICITUD DE INFORMACIÓN A LOS PROVEEDORES"/>
    <n v="2"/>
    <n v="3"/>
    <n v="10"/>
    <n v="1"/>
    <n v="76000"/>
    <s v="GLOBAL"/>
    <s v="NO SOLICITADAS"/>
  </r>
  <r>
    <x v="14"/>
    <x v="72"/>
    <s v="02-02-02-010"/>
    <s v="Adquisición de servicios - Viáticos de los funcionarios en comisión"/>
    <s v="GRUSE - 01-01-2023 AL 02-01-2023 - RIOHACHA - SEGURIDAD PAC-RHC"/>
    <s v="90121500"/>
    <s v="SOLICITUD DE INFORMACIÓN A LOS PROVEEDORES"/>
    <n v="2"/>
    <n v="3"/>
    <n v="10"/>
    <n v="1"/>
    <n v="76000"/>
    <s v="GLOBAL"/>
    <s v="NO SOLICITADAS"/>
  </r>
  <r>
    <x v="14"/>
    <x v="72"/>
    <s v="02-02-02-010"/>
    <s v="Adquisición de servicios - Viáticos de los funcionarios en comisión"/>
    <s v="PRORROGA PRESENTACIÒN OFICIAL SUBALTERNA EN COMANDO CONJUNTO ESTRATÈGICO DE TRANSICIÒN COMO PARTE..."/>
    <s v="90121500"/>
    <s v="SOLICITUD DE INFORMACIÓN A LOS PROVEEDORES"/>
    <n v="2"/>
    <n v="3"/>
    <n v="10"/>
    <n v="1"/>
    <n v="304000"/>
    <s v="GLOBAL"/>
    <s v="NO SOLICITADAS"/>
  </r>
  <r>
    <x v="14"/>
    <x v="72"/>
    <s v="02-02-02-010"/>
    <s v="Adquisición de servicios - Viáticos de los funcionarios en comisión"/>
    <s v="GRUCO - 05-01-2023 AL 06-01-2023 - ALBANIA - COMISION OPERATIVA BLART-DRAKO"/>
    <s v="90121500"/>
    <s v="SOLICITUD DE INFORMACIÓN A LOS PROVEEDORES"/>
    <n v="2"/>
    <n v="3"/>
    <n v="10"/>
    <n v="1"/>
    <n v="76000"/>
    <s v="GLOBAL"/>
    <s v="NO SOLICITADAS"/>
  </r>
  <r>
    <x v="14"/>
    <x v="72"/>
    <s v="02-02-02-010"/>
    <s v="Adquisición de servicios - Viáticos de los funcionarios en comisión"/>
    <s v="GRUCO - 05-01-2023 AL 06-01-2023 - ALBANIA - COMISION OPERATIVA BLART-DRAKO"/>
    <s v="90121500"/>
    <s v="SOLICITUD DE INFORMACIÓN A LOS PROVEEDORES"/>
    <n v="2"/>
    <n v="3"/>
    <n v="10"/>
    <n v="1"/>
    <n v="76000"/>
    <s v="GLOBAL"/>
    <s v="NO SOLICITADAS"/>
  </r>
  <r>
    <x v="14"/>
    <x v="72"/>
    <s v="02-02-02-010"/>
    <s v="Adquisición de servicios - Viáticos de los funcionarios en comisión"/>
    <s v="GRUCO - 05-01-2023 AL 06-01-2023 - ALBANIA - COMISION OPERATIVA BLART-DRAKO"/>
    <s v="90121500"/>
    <s v="SOLICITUD DE INFORMACIÓN A LOS PROVEEDORES"/>
    <n v="2"/>
    <n v="3"/>
    <n v="10"/>
    <n v="1"/>
    <n v="76000"/>
    <s v="GLOBAL"/>
    <s v="NO SOLICITADAS"/>
  </r>
  <r>
    <x v="14"/>
    <x v="72"/>
    <s v="02-02-02-010"/>
    <s v="Adquisición de servicios - Viáticos de los funcionarios en comisión"/>
    <s v="GRUCO - 05-01-2023 AL 06-01-2023 - ALBANIA - COMISION OPERATIVA BLART-DRAKO"/>
    <s v="90121500"/>
    <s v="SOLICITUD DE INFORMACIÓN A LOS PROVEEDORES"/>
    <n v="2"/>
    <n v="3"/>
    <n v="10"/>
    <n v="1"/>
    <n v="76000"/>
    <s v="GLOBAL"/>
    <s v="NO SOLICITADAS"/>
  </r>
  <r>
    <x v="14"/>
    <x v="72"/>
    <s v="02-02-02-010"/>
    <s v="Adquisición de servicios - Viáticos de los funcionarios en comisión"/>
    <s v="GRUCO - 05-01-2023 AL 06-01-2023 - ALBANIA - COMISION OPERATIVA BLART-DRAKO"/>
    <s v="90121500"/>
    <s v="SOLICITUD DE INFORMACIÓN A LOS PROVEEDORES"/>
    <n v="2"/>
    <n v="3"/>
    <n v="10"/>
    <n v="1"/>
    <n v="76000"/>
    <s v="GLOBAL"/>
    <s v="NO SOLICITADAS"/>
  </r>
  <r>
    <x v="14"/>
    <x v="72"/>
    <s v="02-02-02-010"/>
    <s v="Adquisición de servicios - Viáticos de los funcionarios en comisión"/>
    <s v="GRUSE - 04-01-2023 AL 15-01-2023 - BARRANCABERMEJA - OPERADOR C-UAS"/>
    <s v="90121500"/>
    <s v="SOLICITUD DE INFORMACIÓN A LOS PROVEEDORES"/>
    <n v="2"/>
    <n v="3"/>
    <n v="10"/>
    <n v="1"/>
    <n v="1540000"/>
    <s v="GLOBAL"/>
    <s v="NO SOLICITADAS"/>
  </r>
  <r>
    <x v="14"/>
    <x v="72"/>
    <s v="02-02-02-010"/>
    <s v="Adquisición de servicios - Viáticos de los funcionarios en comisión"/>
    <s v="GRUCO / RIOHACHA / 05-01-2023 AL 06-01-2023 CONTROL DEL ESPACIO AEREO MEDIANTE EL EQUIPO TPS-70 P..."/>
    <s v="90121500"/>
    <s v="SOLICITUD DE INFORMACIÓN A LOS PROVEEDORES"/>
    <n v="2"/>
    <n v="3"/>
    <n v="10"/>
    <n v="1"/>
    <n v="76000"/>
    <s v="GLOBAL"/>
    <s v="NO SOLICITADAS"/>
  </r>
  <r>
    <x v="14"/>
    <x v="72"/>
    <s v="02-02-02-010"/>
    <s v="Adquisición de servicios - Viáticos de los funcionarios en comisión"/>
    <s v="GRUCO / RIOHACHA / 05-01-2023 AL 06-01-2023 CONTROL DEL ESPACIO AEREO MEDIANTE EL EQUIPO TPS-70 P..."/>
    <s v="90121500"/>
    <s v="SOLICITUD DE INFORMACIÓN A LOS PROVEEDORES"/>
    <n v="2"/>
    <n v="3"/>
    <n v="10"/>
    <n v="1"/>
    <n v="76000"/>
    <s v="GLOBAL"/>
    <s v="NO SOLICITADAS"/>
  </r>
  <r>
    <x v="14"/>
    <x v="72"/>
    <s v="02-02-02-010"/>
    <s v="Adquisición de servicios - Viáticos de los funcionarios en comisión"/>
    <s v="GRUCO / RIOHACHA / 05-01-2023 AL 19-01-2023 CONTROL DEL ESPACIO AEREO MEDIANTE EL EQUIPO TPS-70 P..."/>
    <s v="90121500"/>
    <s v="SOLICITUD DE INFORMACIÓN A LOS PROVEEDORES"/>
    <n v="2"/>
    <n v="3"/>
    <n v="10"/>
    <n v="1"/>
    <n v="1064000"/>
    <s v="GLOBAL"/>
    <s v="NO SOLICITADAS"/>
  </r>
  <r>
    <x v="14"/>
    <x v="72"/>
    <s v="02-02-02-010"/>
    <s v="Adquisición de servicios - Viáticos de los funcionarios en comisión"/>
    <s v="GRUCO / URIBIA / 05-01-2023 AL 13-01-2023 COMSION OPERATIVA A-29B CONTROL DEL ESPACIO AEREO"/>
    <s v="90121500"/>
    <s v="SOLICITUD DE INFORMACIÓN A LOS PROVEEDORES"/>
    <n v="2"/>
    <n v="3"/>
    <n v="10"/>
    <n v="1"/>
    <n v="532000"/>
    <s v="GLOBAL"/>
    <s v="NO SOLICITADAS"/>
  </r>
  <r>
    <x v="14"/>
    <x v="72"/>
    <s v="02-02-02-010"/>
    <s v="Adquisición de servicios - Viáticos de los funcionarios en comisión"/>
    <s v="GRUCO / URIBIA / 05-01-2023 AL 14-01-2023 COMSION OPERATIVA A-29B CONTROL DEL ESPACIO AEREO"/>
    <s v="90121500"/>
    <s v="SOLICITUD DE INFORMACIÓN A LOS PROVEEDORES"/>
    <n v="2"/>
    <n v="3"/>
    <n v="10"/>
    <n v="1"/>
    <n v="608000"/>
    <s v="GLOBAL"/>
    <s v="NO SOLICITADAS"/>
  </r>
  <r>
    <x v="14"/>
    <x v="72"/>
    <s v="02-02-02-010"/>
    <s v="Adquisición de servicios - Viáticos de los funcionarios en comisión"/>
    <s v="GRUCO / URIBIA / 05-01-2023 AL 14-01-2023 COMSION OPERATIVA A-29B CONTROL DEL ESPACIO AEREO"/>
    <s v="90121500"/>
    <s v="SOLICITUD DE INFORMACIÓN A LOS PROVEEDORES"/>
    <n v="2"/>
    <n v="3"/>
    <n v="10"/>
    <n v="1"/>
    <n v="608000"/>
    <s v="GLOBAL"/>
    <s v="NO SOLICITADAS"/>
  </r>
  <r>
    <x v="14"/>
    <x v="72"/>
    <s v="02-02-02-010"/>
    <s v="Adquisición de servicios - Viáticos de los funcionarios en comisión"/>
    <s v="GRUSE / RIOHACHA / 05-01-2023 AL 06-01-2023 SEGURIDAD PAC-RHC"/>
    <s v="90121500"/>
    <s v="SOLICITUD DE INFORMACIÓN A LOS PROVEEDORES"/>
    <n v="2"/>
    <n v="3"/>
    <n v="10"/>
    <n v="1"/>
    <n v="76000"/>
    <s v="GLOBAL"/>
    <s v="NO SOLICITADAS"/>
  </r>
  <r>
    <x v="14"/>
    <x v="72"/>
    <s v="02-02-02-010"/>
    <s v="Adquisición de servicios - Viáticos de los funcionarios en comisión"/>
    <s v="GRUCO / CAUCASIA / 05-01-2023 AL 19-01-2023 COMISION OPERATIVA BLART - SATURNO / CACUCASIA."/>
    <s v="90121500"/>
    <s v="SOLICITUD DE INFORMACIÓN A LOS PROVEEDORES"/>
    <n v="2"/>
    <n v="3"/>
    <n v="10"/>
    <n v="1"/>
    <n v="1064000"/>
    <s v="GLOBAL"/>
    <s v="NO SOLICITADAS"/>
  </r>
  <r>
    <x v="14"/>
    <x v="72"/>
    <s v="02-02-02-010"/>
    <s v="Adquisición de servicios - Viáticos de los funcionarios en comisión"/>
    <s v="GRUCO / CAUCASIA / 05-01-2023 AL 19-01-2023 COMISION OPERATIVA BLART - SATURNO / CACUCASIA."/>
    <s v="90121500"/>
    <s v="SOLICITUD DE INFORMACIÓN A LOS PROVEEDORES"/>
    <n v="2"/>
    <n v="3"/>
    <n v="10"/>
    <n v="1"/>
    <n v="1064000"/>
    <s v="GLOBAL"/>
    <s v="NO SOLICITADAS"/>
  </r>
  <r>
    <x v="14"/>
    <x v="72"/>
    <s v="02-02-02-010"/>
    <s v="Adquisición de servicios - Viáticos de los funcionarios en comisión"/>
    <s v="GRUCO / RIOHACHA / 06-01-2023 AL 19-01-2023 CONTROL DEL ESPACIO AEREO MEDIANTE EL EQUIPO TPS-70 P..."/>
    <s v="90121500"/>
    <s v="SOLICITUD DE INFORMACIÓN A LOS PROVEEDORES"/>
    <n v="2"/>
    <n v="3"/>
    <n v="10"/>
    <n v="1"/>
    <n v="988000"/>
    <s v="GLOBAL"/>
    <s v="NO SOLICITADAS"/>
  </r>
  <r>
    <x v="14"/>
    <x v="72"/>
    <s v="02-02-02-010"/>
    <s v="Adquisición de servicios - Viáticos de los funcionarios en comisión"/>
    <s v="GRUCO / ALBANIA / 06-01-2023 AL 14-01-2023 COMISIÓN OPERATIVA TRIPULACION BLARP DRAKO/TANNIN"/>
    <s v="90121500"/>
    <s v="SOLICITUD DE INFORMACIÓN A LOS PROVEEDORES"/>
    <n v="2"/>
    <n v="3"/>
    <n v="10"/>
    <n v="1"/>
    <n v="608000"/>
    <s v="GLOBAL"/>
    <s v="NO SOLICITADAS"/>
  </r>
  <r>
    <x v="14"/>
    <x v="72"/>
    <s v="02-02-02-010"/>
    <s v="Adquisición de servicios - Viáticos de los funcionarios en comisión"/>
    <s v="GRUCO / ALBANIA / 06-01-2023 AL 19-01-2023 TRIPULACION BLART SKLM"/>
    <s v="90121500"/>
    <s v="SOLICITUD DE INFORMACIÓN A LOS PROVEEDORES"/>
    <n v="2"/>
    <n v="3"/>
    <n v="10"/>
    <n v="1"/>
    <n v="988000"/>
    <s v="GLOBAL"/>
    <s v="NO SOLICITADAS"/>
  </r>
  <r>
    <x v="14"/>
    <x v="72"/>
    <s v="02-02-02-010"/>
    <s v="Adquisición de servicios - Viáticos de los funcionarios en comisión"/>
    <s v="GRUCO / ALBANIA / 06-01-2023 AL 19-01-2023 TRIPULACION BLART SKLM"/>
    <s v="90121500"/>
    <s v="SOLICITUD DE INFORMACIÓN A LOS PROVEEDORES"/>
    <n v="2"/>
    <n v="3"/>
    <n v="10"/>
    <n v="1"/>
    <n v="988000"/>
    <s v="GLOBAL"/>
    <s v="NO SOLICITADAS"/>
  </r>
  <r>
    <x v="14"/>
    <x v="72"/>
    <s v="02-02-02-010"/>
    <s v="Adquisición de servicios - Viáticos de los funcionarios en comisión"/>
    <s v="GRUCO / ALBANIA / 06-01-2023 AL 19-01-2023 TRIPULACION BLART SKLM"/>
    <s v="90121500"/>
    <s v="SOLICITUD DE INFORMACIÓN A LOS PROVEEDORES"/>
    <n v="2"/>
    <n v="3"/>
    <n v="10"/>
    <n v="1"/>
    <n v="988000"/>
    <s v="GLOBAL"/>
    <s v="NO SOLICITADAS"/>
  </r>
  <r>
    <x v="14"/>
    <x v="72"/>
    <s v="02-02-02-010"/>
    <s v="Adquisición de servicios - Viáticos de los funcionarios en comisión"/>
    <s v="GRUCO / ALBANIA / 06-01-2023 AL 19-01-2023 TRIPULACION BLART SKLM"/>
    <s v="90121500"/>
    <s v="SOLICITUD DE INFORMACIÓN A LOS PROVEEDORES"/>
    <n v="2"/>
    <n v="3"/>
    <n v="10"/>
    <n v="1"/>
    <n v="988000"/>
    <s v="GLOBAL"/>
    <s v="NO SOLICITADAS"/>
  </r>
  <r>
    <x v="14"/>
    <x v="72"/>
    <s v="02-02-02-010"/>
    <s v="Adquisición de servicios - Viáticos de los funcionarios en comisión"/>
    <s v="GRUCO / SANTA ROSA / 07-01-2023 AL 13-01-2023 COMISIÓN OPERTIVA BELL 212 FAC 4007"/>
    <s v="90121500"/>
    <s v="SOLICITUD DE INFORMACIÓN A LOS PROVEEDORES"/>
    <n v="2"/>
    <n v="3"/>
    <n v="10"/>
    <n v="1"/>
    <n v="456000"/>
    <s v="GLOBAL"/>
    <s v="NO SOLICITADAS"/>
  </r>
  <r>
    <x v="14"/>
    <x v="72"/>
    <s v="02-02-02-010"/>
    <s v="Adquisición de servicios - Viáticos de los funcionarios en comisión"/>
    <s v="GRUCO / SANTA ROSA / 07-01-2023 AL 13-01-2023 COMISIÓN OPERTIVA BELL 212 FAC 4007"/>
    <s v="90121500"/>
    <s v="SOLICITUD DE INFORMACIÓN A LOS PROVEEDORES"/>
    <n v="2"/>
    <n v="3"/>
    <n v="10"/>
    <n v="1"/>
    <n v="456000"/>
    <s v="GLOBAL"/>
    <s v="NO SOLICITADAS"/>
  </r>
  <r>
    <x v="14"/>
    <x v="72"/>
    <s v="02-02-02-010"/>
    <s v="Adquisición de servicios - Viáticos de los funcionarios en comisión"/>
    <s v="GRUCO / SANTA ROSA / 07-01-2023 AL 13-01-2023 COMISIÓN OPERTIVA BELL 212 FAC 4007"/>
    <s v="90121500"/>
    <s v="SOLICITUD DE INFORMACIÓN A LOS PROVEEDORES"/>
    <n v="2"/>
    <n v="3"/>
    <n v="10"/>
    <n v="1"/>
    <n v="456000"/>
    <s v="GLOBAL"/>
    <s v="NO SOLICITADAS"/>
  </r>
  <r>
    <x v="14"/>
    <x v="72"/>
    <s v="02-02-02-010"/>
    <s v="Adquisición de servicios - Viáticos de los funcionarios en comisión"/>
    <s v="GRUCO / SANTA ROSA / 07-01-2023 AL 13-01-2023 COMISIÓN OPERTIVA BELL 212 FAC 4007"/>
    <s v="90121500"/>
    <s v="SOLICITUD DE INFORMACIÓN A LOS PROVEEDORES"/>
    <n v="2"/>
    <n v="3"/>
    <n v="10"/>
    <n v="1"/>
    <n v="456000"/>
    <s v="GLOBAL"/>
    <s v="NO SOLICITADAS"/>
  </r>
  <r>
    <x v="14"/>
    <x v="72"/>
    <s v="02-02-02-010"/>
    <s v="Adquisición de servicios - Viáticos de los funcionarios en comisión"/>
    <s v="GRUTE / PUERTO BOLIVAR / 07-01-2023 AL 20-01-2023 DESPACHO Y TANQUEO DE LAS AERONAVES A-29"/>
    <s v="90121500"/>
    <s v="SOLICITUD DE INFORMACIÓN A LOS PROVEEDORES"/>
    <n v="2"/>
    <n v="3"/>
    <n v="10"/>
    <n v="1"/>
    <n v="988000"/>
    <s v="GLOBAL"/>
    <s v="NO SOLICITADAS"/>
  </r>
  <r>
    <x v="14"/>
    <x v="72"/>
    <s v="02-02-02-010"/>
    <s v="Adquisición de servicios - Viáticos de los funcionarios en comisión"/>
    <s v="GRUTE / PUERTO BOLIVAR / 07-01-2023 AL 20-01-2023 DESPACHO Y TANQUEO DE LAS AERONAVES A-29"/>
    <s v="90121500"/>
    <s v="SOLICITUD DE INFORMACIÓN A LOS PROVEEDORES"/>
    <n v="2"/>
    <n v="3"/>
    <n v="10"/>
    <n v="1"/>
    <n v="988000"/>
    <s v="GLOBAL"/>
    <s v="NO SOLICITADAS"/>
  </r>
  <r>
    <x v="14"/>
    <x v="72"/>
    <s v="02-02-02-010"/>
    <s v="Adquisición de servicios - Viáticos de los funcionarios en comisión"/>
    <s v="GRUSE / PUERTO BOLIVAR / 07-01-2023 AL 20-01-2023 SEGURIDAD DEL COMPONENTE FISICO A ESTACION DE C..."/>
    <s v="90121500"/>
    <s v="SOLICITUD DE INFORMACIÓN A LOS PROVEEDORES"/>
    <n v="2"/>
    <n v="3"/>
    <n v="10"/>
    <n v="1"/>
    <n v="760000"/>
    <s v="GLOBAL"/>
    <s v="NO SOLICITADAS"/>
  </r>
  <r>
    <x v="14"/>
    <x v="72"/>
    <s v="02-02-02-010"/>
    <s v="Adquisición de servicios - Viáticos de los funcionarios en comisión"/>
    <s v="EBAPR / MELGAR / 10-01-2023 AL 14-01-2023 SEMINARIO ESTANDARIZADORES FAC"/>
    <s v="90121500"/>
    <s v="SOLICITUD DE INFORMACIÓN A LOS PROVEEDORES"/>
    <n v="2"/>
    <n v="3"/>
    <n v="10"/>
    <n v="1"/>
    <n v="304000"/>
    <s v="GLOBAL"/>
    <s v="NO SOLICITADAS"/>
  </r>
  <r>
    <x v="14"/>
    <x v="72"/>
    <s v="02-02-02-010"/>
    <s v="Adquisición de servicios - Viáticos de los funcionarios en comisión"/>
    <s v="EBAPR / APIAY / 11-01-2023 AL 26-01-2023 COMISIÓN OPERATIVA FVR-90"/>
    <s v="90121500"/>
    <s v="SOLICITUD DE INFORMACIÓN A LOS PROVEEDORES"/>
    <n v="2"/>
    <n v="3"/>
    <n v="10"/>
    <n v="1"/>
    <n v="1140000"/>
    <s v="GLOBAL"/>
    <s v="NO SOLICITADAS"/>
  </r>
  <r>
    <x v="14"/>
    <x v="72"/>
    <s v="02-02-02-010"/>
    <s v="Adquisición de servicios - Viáticos de los funcionarios en comisión"/>
    <s v="EBAPR / APIAY / 11-01-2023 AL 26-01-2023 COMISIÓN OPERATIVA FVR-90"/>
    <s v="90121500"/>
    <s v="SOLICITUD DE INFORMACIÓN A LOS PROVEEDORES"/>
    <n v="2"/>
    <n v="3"/>
    <n v="10"/>
    <n v="1"/>
    <n v="1140000"/>
    <s v="GLOBAL"/>
    <s v="NO SOLICITADAS"/>
  </r>
  <r>
    <x v="14"/>
    <x v="72"/>
    <s v="02-02-02-010"/>
    <s v="Adquisición de servicios - Viáticos de los funcionarios en comisión"/>
    <s v="COMANDO / BOGOTÁ / 13-01-2023 AL 14-01-2023 ASISTENCIA CEREMONIA CIVILES DESTACADOS"/>
    <s v="90121500"/>
    <s v="SOLICITUD DE INFORMACIÓN A LOS PROVEEDORES"/>
    <n v="2"/>
    <n v="3"/>
    <n v="10"/>
    <n v="1"/>
    <n v="76000"/>
    <s v="GLOBAL"/>
    <s v="NO SOLICITADAS"/>
  </r>
  <r>
    <x v="14"/>
    <x v="72"/>
    <s v="02-02-02-010"/>
    <s v="Adquisición de servicios - Viáticos de los funcionarios en comisión"/>
    <s v="GRUCO / URIBIA / 13-01-2023 AL 23-01-2023 COMISIÓN OPERATIVA A-29"/>
    <s v="90121500"/>
    <s v="SOLICITUD DE INFORMACIÓN A LOS PROVEEDORES"/>
    <n v="2"/>
    <n v="3"/>
    <n v="10"/>
    <n v="1"/>
    <n v="760000"/>
    <s v="GLOBAL"/>
    <s v="NO SOLICITADAS"/>
  </r>
  <r>
    <x v="14"/>
    <x v="72"/>
    <s v="02-02-02-010"/>
    <s v="Adquisición de servicios - Viáticos de los funcionarios en comisión"/>
    <s v="GRUAL / RIOHACHA / 13-01-2023 AL 19-01-2023 MANTENIMIENTO RADAR EQUIPO TPS70"/>
    <s v="90121500"/>
    <s v="SOLICITUD DE INFORMACIÓN A LOS PROVEEDORES"/>
    <n v="2"/>
    <n v="3"/>
    <n v="10"/>
    <n v="1"/>
    <n v="380000"/>
    <s v="GLOBAL"/>
    <s v="NO SOLICITADAS"/>
  </r>
  <r>
    <x v="14"/>
    <x v="72"/>
    <s v="02-02-02-010"/>
    <s v="Adquisición de servicios - Viáticos de los funcionarios en comisión"/>
    <s v="GRUCO / SANTA ROSA / 13-01-2023 AL 14-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3-01-2023 AL 14-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3-01-2023 AL 14-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3-01-2023 AL 14-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4-01-2023 AL 15-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4-01-2023 AL 15-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4-01-2023 AL 15-01-2023 COMISIÓN OPERTIVA BELL 212 FAC 4007"/>
    <s v="90121500"/>
    <s v="SOLICITUD DE INFORMACIÓN A LOS PROVEEDORES"/>
    <n v="2"/>
    <n v="3"/>
    <n v="10"/>
    <n v="1"/>
    <n v="76000"/>
    <s v="GLOBAL"/>
    <s v="NO SOLICITADAS"/>
  </r>
  <r>
    <x v="14"/>
    <x v="72"/>
    <s v="02-02-02-010"/>
    <s v="Adquisición de servicios - Viáticos de los funcionarios en comisión"/>
    <s v="GRUCO / SANTA ROSA / 14-01-2023 AL 15-01-2023 COMISIÓN OPERTIVA BELL 212 FAC 4007"/>
    <s v="90121500"/>
    <s v="SOLICITUD DE INFORMACIÓN A LOS PROVEEDORES"/>
    <n v="2"/>
    <n v="3"/>
    <n v="10"/>
    <n v="1"/>
    <n v="76000"/>
    <s v="GLOBAL"/>
    <s v="NO SOLICITADAS"/>
  </r>
  <r>
    <x v="14"/>
    <x v="72"/>
    <s v="02-02-02-010"/>
    <s v="Adquisición de servicios - Viáticos de los funcionarios en comisión"/>
    <s v="GRUIA / ALBANIA / 14-01-2023 AL 20-01-2023 COMISIÓN OPERATIVA TRIPULACION BLART-LA MINA"/>
    <s v="90121500"/>
    <s v="SOLICITUD DE INFORMACIÓN A LOS PROVEEDORES"/>
    <n v="2"/>
    <n v="3"/>
    <n v="10"/>
    <n v="1"/>
    <n v="456000"/>
    <s v="GLOBAL"/>
    <s v="NO SOLICITADAS"/>
  </r>
  <r>
    <x v="14"/>
    <x v="72"/>
    <s v="02-02-02-010"/>
    <s v="Adquisición de servicios - Viáticos de los funcionarios en comisión"/>
    <s v="GRUCO / URIBIA / 14-01-2023 AL 23-01-2023 COMISIÓN OPERATIVA A-29B"/>
    <s v="90121500"/>
    <s v="SOLICITUD DE INFORMACIÓN A LOS PROVEEDORES"/>
    <n v="2"/>
    <n v="3"/>
    <n v="10"/>
    <n v="1"/>
    <n v="684000"/>
    <s v="GLOBAL"/>
    <s v="NO SOLICITADAS"/>
  </r>
  <r>
    <x v="14"/>
    <x v="72"/>
    <s v="02-02-02-010"/>
    <s v="Adquisición de servicios - Viáticos de los funcionarios en comisión"/>
    <s v="GRUCO / URIBIA / 14-01-2023 AL 23-01-2023 COMISIÓN OPERATIVA A-29B"/>
    <s v="90121500"/>
    <s v="SOLICITUD DE INFORMACIÓN A LOS PROVEEDORES"/>
    <n v="2"/>
    <n v="3"/>
    <n v="10"/>
    <n v="1"/>
    <n v="684000"/>
    <s v="GLOBAL"/>
    <s v="NO SOLICITADAS"/>
  </r>
  <r>
    <x v="14"/>
    <x v="72"/>
    <s v="02-02-02-010"/>
    <s v="Adquisición de servicios - Viáticos de los funcionarios en comisión"/>
    <s v="GRUAL / LA FLOR 15-01-23 AL 18-01-23 LOGISTICA Y MANTENIMIENTO RADAR TPS 78"/>
    <s v="90121500"/>
    <s v="SOLICITUD DE INFORMACIÓN A LOS PROVEEDORES"/>
    <n v="2"/>
    <n v="3"/>
    <n v="10"/>
    <n v="1"/>
    <n v="228000"/>
    <s v="GLOBAL"/>
    <s v="NO SOLICITADAS"/>
  </r>
  <r>
    <x v="14"/>
    <x v="72"/>
    <s v="02-02-02-010"/>
    <s v="Adquisición de servicios - Viáticos de los funcionarios en comisión"/>
    <s v="GRUAL / LA FLOR 15-01-23 AL 18-01-23 LOGISTICA Y MANTENIMIENTO RADAR TPS 78"/>
    <s v="90121500"/>
    <s v="SOLICITUD DE INFORMACIÓN A LOS PROVEEDORES"/>
    <n v="2"/>
    <n v="3"/>
    <n v="10"/>
    <n v="1"/>
    <n v="228000"/>
    <s v="GLOBAL"/>
    <s v="NO SOLICITADAS"/>
  </r>
  <r>
    <x v="14"/>
    <x v="72"/>
    <s v="02-02-02-010"/>
    <s v="Adquisición de servicios - Viáticos de los funcionarios en comisión"/>
    <s v="GRUCO / APIAY 16-01-23 AL 29-01-23 COMISION OPERATIVA A29B PREPARACION RFR-23"/>
    <s v="90121500"/>
    <s v="SOLICITUD DE INFORMACIÓN A LOS PROVEEDORES"/>
    <n v="2"/>
    <n v="3"/>
    <n v="10"/>
    <n v="1"/>
    <n v="988000"/>
    <s v="GLOBAL"/>
    <s v="NO SOLICITADAS"/>
  </r>
  <r>
    <x v="14"/>
    <x v="72"/>
    <s v="02-02-02-010"/>
    <s v="Adquisición de servicios - Viáticos de los funcionarios en comisión"/>
    <s v="GRUCO / APIAY 16-01-23 AL 29-01-23 COMISION OPERATIVA A29B PREPARACION RFR-23"/>
    <s v="90121500"/>
    <s v="SOLICITUD DE INFORMACIÓN A LOS PROVEEDORES"/>
    <n v="2"/>
    <n v="3"/>
    <n v="10"/>
    <n v="1"/>
    <n v="988000"/>
    <s v="GLOBAL"/>
    <s v="NO SOLICITADAS"/>
  </r>
  <r>
    <x v="14"/>
    <x v="72"/>
    <s v="02-02-02-010"/>
    <s v="Adquisición de servicios - Viáticos de los funcionarios en comisión"/>
    <s v="GRUCO / APIAY 16-01-23 AL 29-01-23 COMISION OPERATIVA A29B PREPARACION RFR-23"/>
    <s v="90121500"/>
    <s v="SOLICITUD DE INFORMACIÓN A LOS PROVEEDORES"/>
    <n v="2"/>
    <n v="3"/>
    <n v="10"/>
    <n v="1"/>
    <n v="836000"/>
    <s v="GLOBAL"/>
    <s v="NO SOLICITADAS"/>
  </r>
  <r>
    <x v="14"/>
    <x v="72"/>
    <s v="02-02-02-010"/>
    <s v="Adquisición de servicios - Viáticos de los funcionarios en comisión"/>
    <s v="GRUCO / APIAY 16-01-23 AL 29-01-23 COMISION OPERATIVA A29B PREPARACION RFR-23"/>
    <s v="90121500"/>
    <s v="SOLICITUD DE INFORMACIÓN A LOS PROVEEDORES"/>
    <n v="2"/>
    <n v="3"/>
    <n v="10"/>
    <n v="1"/>
    <n v="836000"/>
    <s v="GLOBAL"/>
    <s v="NO SOLICITADAS"/>
  </r>
  <r>
    <x v="14"/>
    <x v="72"/>
    <s v="02-02-02-010"/>
    <s v="Adquisición de servicios - Viáticos de los funcionarios en comisión"/>
    <s v="GRUCO / BOGOTA 16-01-23 AL 20-01-23 COMISIÓN DE VUELO DEBIDO A REQUISITOS PARA ASCENSO"/>
    <s v="90121500"/>
    <s v="SOLICITUD DE INFORMACIÓN A LOS PROVEEDORES"/>
    <n v="2"/>
    <n v="3"/>
    <n v="10"/>
    <n v="1"/>
    <n v="304000"/>
    <s v="GLOBAL"/>
    <s v="NO SOLICITADAS"/>
  </r>
  <r>
    <x v="14"/>
    <x v="72"/>
    <s v="02-02-02-010"/>
    <s v="Adquisición de servicios - Viáticos de los funcionarios en comisión"/>
    <s v="GRUCO / URIBIA 16-01-23 AL 18-01-23 CONTROL DEL ESPACIO AÉREO OPERANDO EQUIPO TPS-78"/>
    <s v="90121500"/>
    <s v="SOLICITUD DE INFORMACIÓN A LOS PROVEEDORES"/>
    <n v="2"/>
    <n v="3"/>
    <n v="10"/>
    <n v="1"/>
    <n v="152000"/>
    <s v="GLOBAL"/>
    <s v="NO SOLICITADAS"/>
  </r>
  <r>
    <x v="14"/>
    <x v="72"/>
    <s v="02-02-02-010"/>
    <s v="Adquisición de servicios - Viáticos de los funcionarios en comisión"/>
    <s v="GRUCO / URIBIA 16-01-23 AL 18-01-23 CONTROL DEL ESPACIO AÉREO OPERANDO EQUIPO TPS-78"/>
    <s v="90121500"/>
    <s v="SOLICITUD DE INFORMACIÓN A LOS PROVEEDORES"/>
    <n v="2"/>
    <n v="3"/>
    <n v="10"/>
    <n v="1"/>
    <n v="152000"/>
    <s v="GLOBAL"/>
    <s v="NO SOLICITADAS"/>
  </r>
  <r>
    <x v="14"/>
    <x v="72"/>
    <s v="02-02-02-010"/>
    <s v="Adquisición de servicios - Viáticos de los funcionarios en comisión"/>
    <s v="GRUSE / BARRANCABERMEJA 15-01-23 AL 19-01-23 OPERADOR EQUIPO C-UAS"/>
    <s v="90121500"/>
    <s v="SOLICITUD DE INFORMACIÓN A LOS PROVEEDORES"/>
    <n v="2"/>
    <n v="3"/>
    <n v="10"/>
    <n v="1"/>
    <n v="560000"/>
    <s v="GLOBAL"/>
    <s v="NO SOLICITADAS"/>
  </r>
  <r>
    <x v="14"/>
    <x v="72"/>
    <s v="02-02-02-010"/>
    <s v="Adquisición de servicios - Viáticos de los funcionarios en comisión"/>
    <s v="GRUCO / RIOACHA 18-01-23 AL 06-02-23 COMISION OPERATIVA RADAR TPS-70"/>
    <s v="90121500"/>
    <s v="SOLICITUD DE INFORMACIÓN A LOS PROVEEDORES"/>
    <n v="2"/>
    <n v="3"/>
    <n v="10"/>
    <n v="1"/>
    <n v="1444000"/>
    <s v="GLOBAL"/>
    <s v="NO SOLICITADAS"/>
  </r>
  <r>
    <x v="14"/>
    <x v="72"/>
    <s v="02-02-02-010"/>
    <s v="Adquisición de servicios - Viáticos de los funcionarios en comisión"/>
    <s v="GRUCO / URIBIA 18-ENE-2023 AL 11-FEB-23 EFECTUA CONTROL DEL ESPACIO AÉREO OPERANDO EL EQUIPO TPS-..."/>
    <s v="90121500"/>
    <s v="SOLICITUD DE INFORMACIÓN A LOS PROVEEDORES"/>
    <n v="2"/>
    <n v="3"/>
    <n v="10"/>
    <n v="1"/>
    <n v="1824000"/>
    <s v="GLOBAL"/>
    <s v="NO SOLICITADAS"/>
  </r>
  <r>
    <x v="14"/>
    <x v="72"/>
    <s v="02-02-02-010"/>
    <s v="Adquisición de servicios - Viáticos de los funcionarios en comisión"/>
    <s v="GRUCO / URIBIA 18-ENE-2023 AL 11-FEB-23 EFECTUA CONTROL DEL ESPACIO AÉREO OPERANDO EL EQUIPO TPS-..."/>
    <s v="90121500"/>
    <s v="SOLICITUD DE INFORMACIÓN A LOS PROVEEDORES"/>
    <n v="2"/>
    <n v="3"/>
    <n v="10"/>
    <n v="1"/>
    <n v="1824000"/>
    <s v="GLOBAL"/>
    <s v="NO SOLICITADAS"/>
  </r>
  <r>
    <x v="14"/>
    <x v="72"/>
    <s v="02-02-02-010"/>
    <s v="Adquisición de servicios - Viáticos de los funcionarios en comisión"/>
    <s v="GRUCO / RIOACHA DEL 18-ENE-23 AL 03-FEB-23 EFECTUA CONTROL DEL ESPACIO AÉREO OPERANDO EL EQUIPO T..."/>
    <s v="90121500"/>
    <s v="SOLICITUD DE INFORMACIÓN A LOS PROVEEDORES"/>
    <n v="2"/>
    <n v="3"/>
    <n v="10"/>
    <n v="1"/>
    <n v="1216000"/>
    <s v="GLOBAL"/>
    <s v="NO SOLICITADAS"/>
  </r>
  <r>
    <x v="14"/>
    <x v="72"/>
    <s v="02-02-02-010"/>
    <s v="Adquisición de servicios - Viáticos de los funcionarios en comisión"/>
    <s v="GRUAL / URIBIA 18-ENE-23 AL 05-FEB-23 MANTENIMIENTO EQUIPO RADAR TPS-78"/>
    <s v="90121500"/>
    <s v="SOLICITUD DE INFORMACIÓN A LOS PROVEEDORES"/>
    <n v="2"/>
    <n v="3"/>
    <n v="10"/>
    <n v="1"/>
    <n v="1368000"/>
    <s v="GLOBAL"/>
    <s v="NO SOLICITADAS"/>
  </r>
  <r>
    <x v="14"/>
    <x v="72"/>
    <s v="02-02-02-010"/>
    <s v="Adquisición de servicios - Viáticos de los funcionarios en comisión"/>
    <s v="GRUAL / URIBIA 18-ENE-23 AL 05-FEB-23 MANTENIMIENTO EQUIPO RADAR TPS-78"/>
    <s v="90121500"/>
    <s v="SOLICITUD DE INFORMACIÓN A LOS PROVEEDORES"/>
    <n v="2"/>
    <n v="3"/>
    <n v="10"/>
    <n v="1"/>
    <n v="1368000"/>
    <s v="GLOBAL"/>
    <s v="NO SOLICITADAS"/>
  </r>
  <r>
    <x v="14"/>
    <x v="72"/>
    <s v="02-02-02-010"/>
    <s v="Adquisición de servicios - Viáticos de los funcionarios en comisión"/>
    <s v="GRUAL / RIOHACHA 18-ENE-23 AL 03-FEB-23 MANTENIMIENTO RADAR EQUIPO TPS70 Y EQUIPOS ASOCIADOS"/>
    <s v="90121500"/>
    <s v="SOLICITUD DE INFORMACIÓN A LOS PROVEEDORES"/>
    <n v="2"/>
    <n v="3"/>
    <n v="10"/>
    <n v="1"/>
    <n v="1216000"/>
    <s v="GLOBAL"/>
    <s v="NO SOLICITADAS"/>
  </r>
  <r>
    <x v="14"/>
    <x v="72"/>
    <s v="02-02-02-010"/>
    <s v="Adquisición de servicios - Viáticos de los funcionarios en comisión"/>
    <s v="GRUSE / RIOHACHA 18-ENE-23 AL 03-FEB-23 SEGURIDAD PAC RHC"/>
    <s v="90121500"/>
    <s v="SOLICITUD DE INFORMACIÓN A LOS PROVEEDORES"/>
    <n v="2"/>
    <n v="3"/>
    <n v="10"/>
    <n v="1"/>
    <n v="1216000"/>
    <s v="GLOBAL"/>
    <s v="NO SOLICITADAS"/>
  </r>
  <r>
    <x v="14"/>
    <x v="72"/>
    <s v="02-02-02-010"/>
    <s v="Adquisición de servicios - Viáticos de los funcionarios en comisión"/>
    <s v="CRUCO / CAUCASIA 19-ENE-23 AL 06-FEB-23 COMISION OPERATIVA TIPULACIÓN BLART-CAUCASÍA"/>
    <s v="90121500"/>
    <s v="SOLICITUD DE INFORMACIÓN A LOS PROVEEDORES"/>
    <n v="2"/>
    <n v="3"/>
    <n v="10"/>
    <n v="1"/>
    <n v="1064000"/>
    <s v="GLOBAL"/>
    <s v="NO SOLICITADAS"/>
  </r>
  <r>
    <x v="14"/>
    <x v="72"/>
    <s v="02-02-02-010"/>
    <s v="Adquisición de servicios - Viáticos de los funcionarios en comisión"/>
    <s v="CRUCO / CAUCASIA 19-ENE-23 AL 06-FEB-23 COMISION OPERATIVA TIPULACIÓN BLART-CAUCASÍA"/>
    <s v="90121500"/>
    <s v="SOLICITUD DE INFORMACIÓN A LOS PROVEEDORES"/>
    <n v="2"/>
    <n v="3"/>
    <n v="10"/>
    <n v="1"/>
    <n v="1064000"/>
    <s v="GLOBAL"/>
    <s v="NO SOLICITADAS"/>
  </r>
  <r>
    <x v="14"/>
    <x v="72"/>
    <s v="02-02-02-010"/>
    <s v="Adquisición de servicios - Viáticos de los funcionarios en comisión"/>
    <s v="CRUCO / CAUCASIA 19-ENE-23 AL 06-FEB-23 COMISION OPERATIVA TIPULACIÓN BLART-CAUCASÍA"/>
    <s v="90121500"/>
    <s v="SOLICITUD DE INFORMACIÓN A LOS PROVEEDORES"/>
    <n v="2"/>
    <n v="3"/>
    <n v="10"/>
    <n v="1"/>
    <n v="1064000"/>
    <s v="GLOBAL"/>
    <s v="NO SOLICITADAS"/>
  </r>
  <r>
    <x v="14"/>
    <x v="72"/>
    <s v="02-02-02-010"/>
    <s v="Adquisición de servicios - Viáticos de los funcionarios en comisión"/>
    <s v="GRUCO / ALBANIA 19-ENE-23 AL 20-ENE-23 TRIPULACION BLART LA MINA"/>
    <s v="90121500"/>
    <s v="SOLICITUD DE INFORMACIÓN A LOS PROVEEDORES"/>
    <n v="2"/>
    <n v="3"/>
    <n v="10"/>
    <n v="1"/>
    <n v="76000"/>
    <s v="GLOBAL"/>
    <s v="NO SOLICITADAS"/>
  </r>
  <r>
    <x v="14"/>
    <x v="72"/>
    <s v="02-02-02-010"/>
    <s v="Adquisición de servicios - Viáticos de los funcionarios en comisión"/>
    <s v="GRUCO / ALBANIA 19-ENE-23 AL 20-ENE-23 TRIPULACION BLART LA MINA"/>
    <s v="90121500"/>
    <s v="SOLICITUD DE INFORMACIÓN A LOS PROVEEDORES"/>
    <n v="2"/>
    <n v="3"/>
    <n v="10"/>
    <n v="1"/>
    <n v="76000"/>
    <s v="GLOBAL"/>
    <s v="NO SOLICITADAS"/>
  </r>
  <r>
    <x v="14"/>
    <x v="72"/>
    <s v="02-02-02-010"/>
    <s v="Adquisición de servicios - Viáticos de los funcionarios en comisión"/>
    <s v="GRUCO / ALBANIA 19-ENE-23 AL 20-ENE-23 TRIPULACION BLART LA MINA"/>
    <s v="90121500"/>
    <s v="SOLICITUD DE INFORMACIÓN A LOS PROVEEDORES"/>
    <n v="2"/>
    <n v="3"/>
    <n v="10"/>
    <n v="1"/>
    <n v="76000"/>
    <s v="GLOBAL"/>
    <s v="NO SOLICITADAS"/>
  </r>
  <r>
    <x v="14"/>
    <x v="72"/>
    <s v="02-02-02-010"/>
    <s v="Adquisición de servicios - Viáticos de los funcionarios en comisión"/>
    <s v="GRUCO / ALBANIA 19-ENE-23 AL 20-ENE-23 TRIPULACION BLART LA MINA"/>
    <s v="90121500"/>
    <s v="SOLICITUD DE INFORMACIÓN A LOS PROVEEDORES"/>
    <n v="2"/>
    <n v="3"/>
    <n v="10"/>
    <n v="1"/>
    <n v="76000"/>
    <s v="GLOBAL"/>
    <s v="NO SOLICITADAS"/>
  </r>
  <r>
    <x v="14"/>
    <x v="72"/>
    <s v="02-02-02-010"/>
    <s v="Adquisición de servicios - Viáticos de los funcionarios en comisión"/>
    <s v="GRUSE / BARRANCABERMEJA 19-ENE-23 AL 21-ENE-23 OPERADOR EQUIPO C-UAS"/>
    <s v="90121500"/>
    <s v="SOLICITUD DE INFORMACIÓN A LOS PROVEEDORES"/>
    <n v="2"/>
    <n v="3"/>
    <n v="10"/>
    <n v="1"/>
    <n v="280000"/>
    <s v="GLOBAL"/>
    <s v="NO SOLICITADAS"/>
  </r>
  <r>
    <x v="14"/>
    <x v="72"/>
    <s v="02-02-02-010"/>
    <s v="Adquisición de servicios - Viáticos de los funcionarios en comisión"/>
    <s v="GRUAL / RIOHACHA 20-ENE-23 AL 05-FEB-23 MANTENIMIENTO EQUIPO RADAR TPS-70"/>
    <s v="90121500"/>
    <s v="SOLICITUD DE INFORMACIÓN A LOS PROVEEDORES"/>
    <n v="2"/>
    <n v="3"/>
    <n v="10"/>
    <n v="1"/>
    <n v="1216000"/>
    <s v="GLOBAL"/>
    <s v="NO SOLICITADAS"/>
  </r>
  <r>
    <x v="14"/>
    <x v="72"/>
    <s v="02-02-02-010"/>
    <s v="Adquisición de servicios - Viáticos de los funcionarios en comisión"/>
    <s v="GRUCO / ALBANIA 20-01-23 AL 06-FEB-23 COMISION OPERATIVA BLART TANNIN SCANEAGLE"/>
    <s v="90121500"/>
    <s v="SOLICITUD DE INFORMACIÓN A LOS PROVEEDORES"/>
    <n v="2"/>
    <n v="3"/>
    <n v="10"/>
    <n v="1"/>
    <n v="1140000"/>
    <s v="GLOBAL"/>
    <s v="NO SOLICITADAS"/>
  </r>
  <r>
    <x v="14"/>
    <x v="72"/>
    <s v="02-02-02-010"/>
    <s v="Adquisición de servicios - Viáticos de los funcionarios en comisión"/>
    <s v="GRUCO / ALBANIA 20-01-23 AL 06-FEB-23 COMISION OPERATIVA BLART TANNIN SCANEAGLE"/>
    <s v="90121500"/>
    <s v="SOLICITUD DE INFORMACIÓN A LOS PROVEEDORES"/>
    <n v="2"/>
    <n v="3"/>
    <n v="10"/>
    <n v="1"/>
    <n v="1140000"/>
    <s v="GLOBAL"/>
    <s v="NO SOLICITADAS"/>
  </r>
  <r>
    <x v="14"/>
    <x v="72"/>
    <s v="02-02-02-010"/>
    <s v="Adquisición de servicios - Viáticos de los funcionarios en comisión"/>
    <s v="GRUCO / ALBANIA 20-01-23 AL 06-FEB-23 COMISION OPERATIVA BLART TANNIN SCANEAGLE"/>
    <s v="90121500"/>
    <s v="SOLICITUD DE INFORMACIÓN A LOS PROVEEDORES"/>
    <n v="2"/>
    <n v="3"/>
    <n v="10"/>
    <n v="1"/>
    <n v="1140000"/>
    <s v="GLOBAL"/>
    <s v="NO SOLICITADAS"/>
  </r>
  <r>
    <x v="14"/>
    <x v="72"/>
    <s v="02-02-02-010"/>
    <s v="Adquisición de servicios - Viáticos de los funcionarios en comisión"/>
    <s v="GRUCO / ALBANIA 20-01-23 AL 06-FEB-23 COMISION OPERATIVA BLART TANNIN SCANEAGLE"/>
    <s v="90121500"/>
    <s v="SOLICITUD DE INFORMACIÓN A LOS PROVEEDORES"/>
    <n v="2"/>
    <n v="3"/>
    <n v="10"/>
    <n v="1"/>
    <n v="1140000"/>
    <s v="GLOBAL"/>
    <s v="NO SOLICITADAS"/>
  </r>
  <r>
    <x v="14"/>
    <x v="72"/>
    <s v="02-02-02-010"/>
    <s v="Adquisición de servicios - Viáticos de los funcionarios en comisión"/>
    <s v="GRUCO / ALBANIA 20-ENE-23 AL 21-ENE-23 TRIPULACION BLART LA MINA"/>
    <s v="90121500"/>
    <s v="SOLICITUD DE INFORMACIÓN A LOS PROVEEDORES"/>
    <n v="2"/>
    <n v="3"/>
    <n v="10"/>
    <n v="1"/>
    <n v="76000"/>
    <s v="GLOBAL"/>
    <s v="NO SOLICITADAS"/>
  </r>
  <r>
    <x v="14"/>
    <x v="72"/>
    <s v="02-02-02-010"/>
    <s v="Adquisición de servicios - Viáticos de los funcionarios en comisión"/>
    <s v="GRUCO / ALBANIA 20-ENE-23 AL 21-ENE-23 TRIPULACION BLART LA MINA"/>
    <s v="90121500"/>
    <s v="SOLICITUD DE INFORMACIÓN A LOS PROVEEDORES"/>
    <n v="2"/>
    <n v="3"/>
    <n v="10"/>
    <n v="1"/>
    <n v="76000"/>
    <s v="GLOBAL"/>
    <s v="NO SOLICITADAS"/>
  </r>
  <r>
    <x v="14"/>
    <x v="72"/>
    <s v="02-02-02-010"/>
    <s v="Adquisición de servicios - Viáticos de los funcionarios en comisión"/>
    <s v="GRUCO / ALBANIA 20-ENE-23 AL 21-ENE-23 TRIPULACION BLART LA MINA"/>
    <s v="90121500"/>
    <s v="SOLICITUD DE INFORMACIÓN A LOS PROVEEDORES"/>
    <n v="2"/>
    <n v="3"/>
    <n v="10"/>
    <n v="1"/>
    <n v="76000"/>
    <s v="GLOBAL"/>
    <s v="NO SOLICITADAS"/>
  </r>
  <r>
    <x v="14"/>
    <x v="72"/>
    <s v="02-02-02-010"/>
    <s v="Adquisición de servicios - Viáticos de los funcionarios en comisión"/>
    <s v="GRUCO / ALBANIA 20-ENE-23 AL 21-ENE-23 TRIPULACION BLART LA MINA"/>
    <s v="90121500"/>
    <s v="SOLICITUD DE INFORMACIÓN A LOS PROVEEDORES"/>
    <n v="2"/>
    <n v="3"/>
    <n v="10"/>
    <n v="1"/>
    <n v="76000"/>
    <s v="GLOBAL"/>
    <s v="NO SOLICITADAS"/>
  </r>
  <r>
    <x v="14"/>
    <x v="72"/>
    <s v="02-02-02-010"/>
    <s v="Adquisición de servicios - Viáticos de los funcionarios en comisión"/>
    <s v="GRUCO / ALBANIA / 20-01-2023 AL 21-01-2023 COMISIÓN OPERATIVA TRIPULACION BLART-LA MINA"/>
    <s v="90121500"/>
    <s v="SOLICITUD DE INFORMACIÓN A LOS PROVEEDORES"/>
    <n v="2"/>
    <n v="3"/>
    <n v="10"/>
    <n v="1"/>
    <n v="76000"/>
    <s v="GLOBAL"/>
    <s v="NO SOLICITADAS"/>
  </r>
  <r>
    <x v="14"/>
    <x v="72"/>
    <s v="02-02-02-010"/>
    <s v="Adquisición de servicios - Viáticos de los funcionarios en comisión"/>
    <s v="GRUTE / ALBANIA 20-ENE-23 AL 23-ENE-23 DESPACHO Y TANQUEO DE LAS AERONAVES A-29"/>
    <s v="90121500"/>
    <s v="SOLICITUD DE INFORMACIÓN A LOS PROVEEDORES"/>
    <n v="2"/>
    <n v="3"/>
    <n v="10"/>
    <n v="1"/>
    <n v="228000"/>
    <s v="GLOBAL"/>
    <s v="NO SOLICITADAS"/>
  </r>
  <r>
    <x v="14"/>
    <x v="72"/>
    <s v="02-02-02-010"/>
    <s v="Adquisición de servicios - Viáticos de los funcionarios en comisión"/>
    <s v="GRUTE / ALBANIA 20-ENE-23 AL 23-ENE-23 DESPACHO Y TANQUEO DE LAS AERONAVES A-29"/>
    <s v="90121500"/>
    <s v="SOLICITUD DE INFORMACIÓN A LOS PROVEEDORES"/>
    <n v="2"/>
    <n v="3"/>
    <n v="10"/>
    <n v="1"/>
    <n v="228000"/>
    <s v="GLOBAL"/>
    <s v="NO SOLICITADAS"/>
  </r>
  <r>
    <x v="14"/>
    <x v="72"/>
    <s v="02-02-02-010"/>
    <s v="Adquisición de servicios - Viáticos de los funcionarios en comisión"/>
    <s v="GRUCO / BOGOTA 23-ENE-23 AL 27-ENE-23 COMISIÓN DE VUELO DEBIDO A REQUISITOS PARA ASCENSO"/>
    <s v="90121500"/>
    <s v="SOLICITUD DE INFORMACIÓN A LOS PROVEEDORES"/>
    <n v="2"/>
    <n v="3"/>
    <n v="10"/>
    <n v="1"/>
    <n v="304000"/>
    <s v="GLOBAL"/>
    <s v="NO SOLICITADAS"/>
  </r>
  <r>
    <x v="14"/>
    <x v="72"/>
    <s v="02-02-02-010"/>
    <s v="Adquisición de servicios - Viáticos de los funcionarios en comisión"/>
    <s v="GRUCO / ALBANIA 21-ENE-23 AL 22-ENE-23 TRIPULACION BLART LA MINA"/>
    <s v="90121500"/>
    <s v="SOLICITUD DE INFORMACIÓN A LOS PROVEEDORES"/>
    <n v="2"/>
    <n v="3"/>
    <n v="10"/>
    <n v="1"/>
    <n v="76000"/>
    <s v="GLOBAL"/>
    <s v="NO SOLICITADAS"/>
  </r>
  <r>
    <x v="14"/>
    <x v="72"/>
    <s v="02-02-02-010"/>
    <s v="Adquisición de servicios - Viáticos de los funcionarios en comisión"/>
    <s v="GRUCO / ALBANIA 21-ENE-23 AL 22-ENE-23 TRIPULACION BLART LA MINA"/>
    <s v="90121500"/>
    <s v="SOLICITUD DE INFORMACIÓN A LOS PROVEEDORES"/>
    <n v="2"/>
    <n v="3"/>
    <n v="10"/>
    <n v="1"/>
    <n v="76000"/>
    <s v="GLOBAL"/>
    <s v="NO SOLICITADAS"/>
  </r>
  <r>
    <x v="14"/>
    <x v="72"/>
    <s v="02-02-02-010"/>
    <s v="Adquisición de servicios - Viáticos de los funcionarios en comisión"/>
    <s v="GRUCO / ALBANIA 21-ENE-23 AL 22-ENE-23 TRIPULACION BLART LA MINA"/>
    <s v="90121500"/>
    <s v="SOLICITUD DE INFORMACIÓN A LOS PROVEEDORES"/>
    <n v="2"/>
    <n v="3"/>
    <n v="10"/>
    <n v="1"/>
    <n v="76000"/>
    <s v="GLOBAL"/>
    <s v="NO SOLICITADAS"/>
  </r>
  <r>
    <x v="14"/>
    <x v="72"/>
    <s v="02-02-02-010"/>
    <s v="Adquisición de servicios - Viáticos de los funcionarios en comisión"/>
    <s v="GRUCO / ALBANIA 21-ENE-23 AL 22-ENE-23 TRIPULACION BLART LA MINA"/>
    <s v="90121500"/>
    <s v="SOLICITUD DE INFORMACIÓN A LOS PROVEEDORES"/>
    <n v="2"/>
    <n v="3"/>
    <n v="10"/>
    <n v="1"/>
    <n v="76000"/>
    <s v="GLOBAL"/>
    <s v="NO SOLICITADAS"/>
  </r>
  <r>
    <x v="14"/>
    <x v="72"/>
    <s v="02-02-02-010"/>
    <s v="Adquisición de servicios - Viáticos de los funcionarios en comisión"/>
    <s v="GRUCO / ALBANIA 21-ENE-23 AL 22-ENE-23 TRIPULACION BLART LA MINA"/>
    <s v="90121500"/>
    <s v="SOLICITUD DE INFORMACIÓN A LOS PROVEEDORES"/>
    <n v="2"/>
    <n v="3"/>
    <n v="10"/>
    <n v="1"/>
    <n v="76000"/>
    <s v="GLOBAL"/>
    <s v="NO SOLICITADAS"/>
  </r>
  <r>
    <x v="14"/>
    <x v="72"/>
    <s v="02-02-02-010"/>
    <s v="Adquisición de servicios - Viáticos de los funcionarios en comisión"/>
    <s v="GRUSE / BARRANCABERMEJA 21-ENE-23 AL 24-ENE-23 OPERADOR EQUIPO C-UAS"/>
    <s v="90121500"/>
    <s v="SOLICITUD DE INFORMACIÓN A LOS PROVEEDORES"/>
    <n v="2"/>
    <n v="3"/>
    <n v="10"/>
    <n v="1"/>
    <n v="420000"/>
    <s v="GLOBAL"/>
    <s v="NO SOLICITADAS"/>
  </r>
  <r>
    <x v="14"/>
    <x v="72"/>
    <s v="02-02-02-010"/>
    <s v="Adquisición de servicios - Viáticos de los funcionarios en comisión"/>
    <s v="GRUCO / URIBIA 23-ENE-23 AL 01-FEB-23 COMISIÓN OPERATIVA A-29B"/>
    <s v="90121500"/>
    <s v="SOLICITUD DE INFORMACIÓN A LOS PROVEEDORES"/>
    <n v="2"/>
    <n v="3"/>
    <n v="10"/>
    <n v="1"/>
    <n v="532000"/>
    <s v="GLOBAL"/>
    <s v="NO SOLICITADAS"/>
  </r>
  <r>
    <x v="14"/>
    <x v="72"/>
    <s v="02-02-02-010"/>
    <s v="Adquisición de servicios - Viáticos de los funcionarios en comisión"/>
    <s v="GRUCO / URIBIA 23-ENE-23 AL 01-FEB-23 COMISIÓN OPERATIVA A-29B"/>
    <s v="90121500"/>
    <s v="SOLICITUD DE INFORMACIÓN A LOS PROVEEDORES"/>
    <n v="2"/>
    <n v="3"/>
    <n v="10"/>
    <n v="1"/>
    <n v="684000"/>
    <s v="GLOBAL"/>
    <s v="NO SOLICITADAS"/>
  </r>
  <r>
    <x v="14"/>
    <x v="72"/>
    <s v="02-02-02-010"/>
    <s v="Adquisición de servicios - Viáticos de los funcionarios en comisión"/>
    <s v="GRUCO / URIBIA 23-ENE-23 AL 01-FEB-23 COMISIÓN OPERATIVA A-29B"/>
    <s v="90121500"/>
    <s v="SOLICITUD DE INFORMACIÓN A LOS PROVEEDORES"/>
    <n v="2"/>
    <n v="3"/>
    <n v="10"/>
    <n v="1"/>
    <n v="684000"/>
    <s v="GLOBAL"/>
    <s v="NO SOLICITADAS"/>
  </r>
  <r>
    <x v="14"/>
    <x v="72"/>
    <s v="02-02-02-010"/>
    <s v="Adquisición de servicios - Viáticos de los funcionarios en comisión"/>
    <s v="GRUTE / URIBIA 23-ENE-23 AL 06-FEB-23 APOYO DESPACHO Y TANQUEO AVIONES A-29"/>
    <s v="90121500"/>
    <s v="SOLICITUD DE INFORMACIÓN A LOS PROVEEDORES"/>
    <n v="2"/>
    <n v="3"/>
    <n v="10"/>
    <n v="1"/>
    <n v="1064000"/>
    <s v="GLOBAL"/>
    <s v="NO SOLICITADAS"/>
  </r>
  <r>
    <x v="14"/>
    <x v="72"/>
    <s v="02-02-02-010"/>
    <s v="Adquisición de servicios - Viáticos de los funcionarios en comisión"/>
    <s v="GRUTE / URIBIA 23-ENE-23 AL 06-FEB-23 APOYO DESPACHO Y TANQUEO AVIONES A-29"/>
    <s v="90121500"/>
    <s v="SOLICITUD DE INFORMACIÓN A LOS PROVEEDORES"/>
    <n v="2"/>
    <n v="3"/>
    <n v="10"/>
    <n v="1"/>
    <n v="1064000"/>
    <s v="GLOBAL"/>
    <s v="NO SOLICITADAS"/>
  </r>
  <r>
    <x v="14"/>
    <x v="72"/>
    <s v="02-02-02-010"/>
    <s v="Adquisición de servicios - Viáticos de los funcionarios en comisión"/>
    <s v="GRUCO / BOGOTÁ 23-ENE-23 AL 27-ENE-23 COMISIÓN DE VUELO DEBIDO A REQUISITOS PARA ASCENSO"/>
    <s v="90121500"/>
    <s v="SOLICITUD DE INFORMACIÓN A LOS PROVEEDORES"/>
    <n v="2"/>
    <n v="3"/>
    <n v="10"/>
    <n v="1"/>
    <n v="304000"/>
    <s v="GLOBAL"/>
    <s v="NO SOLICITADAS"/>
  </r>
  <r>
    <x v="14"/>
    <x v="72"/>
    <s v="02-02-02-010"/>
    <s v="Adquisición de servicios - Viáticos de los funcionarios en comisión"/>
    <s v="GRUCO / CACOM-6 LETICIA 23-ENE-23 AL 30-ENE-23 OPERACIÓN ZEUS GREEN"/>
    <s v="90121500"/>
    <s v="SOLICITUD DE INFORMACIÓN A LOS PROVEEDORES"/>
    <n v="2"/>
    <n v="3"/>
    <n v="10"/>
    <n v="1"/>
    <n v="456000"/>
    <s v="GLOBAL"/>
    <s v="NO SOLICITADAS"/>
  </r>
  <r>
    <x v="14"/>
    <x v="72"/>
    <s v="02-02-02-010"/>
    <s v="Adquisición de servicios - Viáticos de los funcionarios en comisión"/>
    <s v="GRUCO / CACOM-6 LETICIA 23-ENE-23 AL 30-ENE-23 OPERACIÓN ZEUS GREEN"/>
    <s v="90121500"/>
    <s v="SOLICITUD DE INFORMACIÓN A LOS PROVEEDORES"/>
    <n v="2"/>
    <n v="3"/>
    <n v="10"/>
    <n v="1"/>
    <n v="456000"/>
    <s v="GLOBAL"/>
    <s v="NO SOLICITADAS"/>
  </r>
  <r>
    <x v="14"/>
    <x v="72"/>
    <s v="02-02-02-010"/>
    <s v="Adquisición de servicios - Viáticos de los funcionarios en comisión"/>
    <s v="GRUCO / CACOM-6 LETICIA 23-ENE-23 AL 30-ENE-23 OPERACIÓN ZEUS GREEN"/>
    <s v="90121500"/>
    <s v="SOLICITUD DE INFORMACIÓN A LOS PROVEEDORES"/>
    <n v="2"/>
    <n v="3"/>
    <n v="10"/>
    <n v="1"/>
    <n v="456000"/>
    <s v="GLOBAL"/>
    <s v="NO SOLICITADAS"/>
  </r>
  <r>
    <x v="14"/>
    <x v="72"/>
    <s v="02-02-02-010"/>
    <s v="Adquisición de servicios - Viáticos de los funcionarios en comisión"/>
    <s v="GRUCO / CACOM-6 LETICIA 23-ENE-23 AL 30-ENE-23 OPERACIÓN ZEUS GREEN"/>
    <s v="90121500"/>
    <s v="SOLICITUD DE INFORMACIÓN A LOS PROVEEDORES"/>
    <n v="2"/>
    <n v="3"/>
    <n v="10"/>
    <n v="1"/>
    <n v="456000"/>
    <s v="GLOBAL"/>
    <s v="NO SOLICITADAS"/>
  </r>
  <r>
    <x v="14"/>
    <x v="72"/>
    <s v="02-02-02-010"/>
    <s v="Adquisición de servicios - Viáticos de los funcionarios en comisión"/>
    <s v="GRUCO / CACOM-6 LETICIA 23-ENE-23 AL 30-ENE-23 OPERACIÓN ZEUS GREEN"/>
    <s v="90121500"/>
    <s v="SOLICITUD DE INFORMACIÓN A LOS PROVEEDORES"/>
    <n v="2"/>
    <n v="3"/>
    <n v="10"/>
    <n v="1"/>
    <n v="456000"/>
    <s v="GLOBAL"/>
    <s v="NO SOLICITADAS"/>
  </r>
  <r>
    <x v="14"/>
    <x v="72"/>
    <s v="02-02-02-010"/>
    <s v="Adquisición de servicios - Viáticos de los funcionarios en comisión"/>
    <s v="GRUCO / CACOM-6 LETICIA 23-ENE-23 AL 30-ENE-23 OPERACIÓN ZEUS GREEN"/>
    <s v="90121500"/>
    <s v="SOLICITUD DE INFORMACIÓN A LOS PROVEEDORES"/>
    <n v="2"/>
    <n v="3"/>
    <n v="10"/>
    <n v="1"/>
    <n v="456000"/>
    <s v="GLOBAL"/>
    <s v="NO SOLICITADAS"/>
  </r>
  <r>
    <x v="14"/>
    <x v="72"/>
    <s v="02-02-02-010"/>
    <s v="Adquisición de servicios - Viáticos de los funcionarios en comisión"/>
    <s v="GRUCO / URIBIA 23-ENE-23 AL 24-ENE-23 COMISIÓN OPERATIVA A-29"/>
    <s v="90121500"/>
    <s v="SOLICITUD DE INFORMACIÓN A LOS PROVEEDORES"/>
    <n v="2"/>
    <n v="3"/>
    <n v="10"/>
    <n v="1"/>
    <n v="76000"/>
    <s v="GLOBAL"/>
    <s v="NO SOLICITADAS"/>
  </r>
  <r>
    <x v="14"/>
    <x v="72"/>
    <s v="02-02-02-010"/>
    <s v="Adquisición de servicios - Viáticos de los funcionarios en comisión"/>
    <s v="GRUSE / URIBIA 24-ENE-23 AL 06-FEB-23 SEGURIDAD PERSONAL, AERONAVES E INSTALACIONES DE FUNCIONARI..."/>
    <s v="90121500"/>
    <s v="SOLICITUD DE INFORMACIÓN A LOS PROVEEDORES"/>
    <n v="2"/>
    <n v="3"/>
    <n v="10"/>
    <n v="1"/>
    <n v="760000"/>
    <s v="GLOBAL"/>
    <s v="NO SOLICITADAS"/>
  </r>
  <r>
    <x v="14"/>
    <x v="72"/>
    <s v="02-02-02-010"/>
    <s v="Adquisición de servicios - Viáticos de los funcionarios en comisión"/>
    <s v="GRUSE / BARRANCABERMEJA 24-ENE-23 AL 26-ENE-23 OPERADOR EQUIPO C-UAS"/>
    <s v="90121500"/>
    <s v="SOLICITUD DE INFORMACIÓN A LOS PROVEEDORES"/>
    <n v="2"/>
    <n v="3"/>
    <n v="10"/>
    <n v="1"/>
    <n v="280000"/>
    <s v="GLOBAL"/>
    <s v="NO SOLICITADAS"/>
  </r>
  <r>
    <x v="14"/>
    <x v="72"/>
    <s v="02-02-02-010"/>
    <s v="Adquisición de servicios - Viáticos de los funcionarios en comisión"/>
    <s v="GRUCO / URIBIA 24-ENE-23 AL 25-ENE-23 COMISIÓN OPERATIVA A-29"/>
    <s v="90121500"/>
    <s v="SOLICITUD DE INFORMACIÓN A LOS PROVEEDORES"/>
    <n v="2"/>
    <n v="3"/>
    <n v="10"/>
    <n v="1"/>
    <n v="76000"/>
    <s v="GLOBAL"/>
    <s v="NO SOLICITADAS"/>
  </r>
  <r>
    <x v="14"/>
    <x v="72"/>
    <s v="02-02-02-010"/>
    <s v="Adquisición de servicios - Viáticos de los funcionarios en comisión"/>
    <s v="GRUCO / BOGOTÁ 26-01-23 AL 28-01-23 TRASLADO AERONAVE POR MANTENIMIENTO"/>
    <s v="90121500"/>
    <s v="SOLICITUD DE INFORMACIÓN A LOS PROVEEDORES"/>
    <n v="2"/>
    <n v="3"/>
    <n v="10"/>
    <n v="1"/>
    <n v="152000"/>
    <s v="GLOBAL"/>
    <s v="NO SOLICITADAS"/>
  </r>
  <r>
    <x v="14"/>
    <x v="72"/>
    <s v="02-02-02-010"/>
    <s v="Adquisición de servicios - Viáticos de los funcionarios en comisión"/>
    <s v="GRUCO / BOGOTÁ 26-01-23 AL 28-01-23 TRASLADO AERONAVE POR MANTENIMIENTO"/>
    <s v="90121500"/>
    <s v="SOLICITUD DE INFORMACIÓN A LOS PROVEEDORES"/>
    <n v="2"/>
    <n v="3"/>
    <n v="10"/>
    <n v="1"/>
    <n v="152000"/>
    <s v="GLOBAL"/>
    <s v="NO SOLICITADAS"/>
  </r>
  <r>
    <x v="14"/>
    <x v="72"/>
    <s v="02-02-02-010"/>
    <s v="Adquisición de servicios - Viáticos de los funcionarios en comisión"/>
    <s v="GRUTE / BOGOTÁ 26-01-23 AL 08-02-23 SUPERVISION TRABAJOS FASE 5 FAC5760 EN LA EMPRESA CENTRAL AER..."/>
    <s v="90121500"/>
    <s v="SOLICITUD DE INFORMACIÓN A LOS PROVEEDORES"/>
    <n v="2"/>
    <n v="3"/>
    <n v="10"/>
    <n v="1"/>
    <n v="988000"/>
    <s v="GLOBAL"/>
    <s v="NO SOLICITADAS"/>
  </r>
  <r>
    <x v="14"/>
    <x v="72"/>
    <s v="02-02-02-010"/>
    <s v="Adquisición de servicios - Viáticos de los funcionarios en comisión"/>
    <s v="GRUCO / VILLAVICENCIO 30-ENE-23 AL 24-FEB-23 COMSION OPERATIVA A-29B PREPARACION RED FLAG"/>
    <s v="90121500"/>
    <s v="SOLICITUD DE INFORMACIÓN A LOS PROVEEDORES"/>
    <n v="2"/>
    <n v="3"/>
    <n v="10"/>
    <n v="1"/>
    <n v="1900000"/>
    <s v="GLOBAL"/>
    <s v="NO SOLICITADAS"/>
  </r>
  <r>
    <x v="14"/>
    <x v="72"/>
    <s v="02-02-02-010"/>
    <s v="Adquisición de servicios - Viáticos de los funcionarios en comisión"/>
    <s v="GRUCO / VILLAVICENCIO 30-ENE-23 AL 17-FEB-23 COMSION OPERATIVA A-29B PREPARACION RED FLAG"/>
    <s v="90121500"/>
    <s v="SOLICITUD DE INFORMACIÓN A LOS PROVEEDORES"/>
    <n v="2"/>
    <n v="3"/>
    <n v="10"/>
    <n v="1"/>
    <n v="1368000"/>
    <s v="GLOBAL"/>
    <s v="NO SOLICITADAS"/>
  </r>
  <r>
    <x v="14"/>
    <x v="72"/>
    <s v="02-02-02-010"/>
    <s v="Adquisición de servicios - Viáticos de los funcionarios en comisión"/>
    <s v="GRUCO / LETICIA 29-ENE-23 AL 31-ENE-23 OPERACIÓN ZEUS GREEN"/>
    <s v="90121500"/>
    <s v="SOLICITUD DE INFORMACIÓN A LOS PROVEEDORES"/>
    <n v="2"/>
    <n v="3"/>
    <n v="10"/>
    <n v="1"/>
    <n v="152000"/>
    <s v="GLOBAL"/>
    <s v="NO SOLICITADAS"/>
  </r>
  <r>
    <x v="14"/>
    <x v="72"/>
    <s v="02-02-02-010"/>
    <s v="Adquisición de servicios - Viáticos de los funcionarios en comisión"/>
    <s v="GRUCO / LETICIA 29-ENE-23 AL 31-ENE-23 OPERACIÓN ZEUS GREEN"/>
    <s v="90121500"/>
    <s v="SOLICITUD DE INFORMACIÓN A LOS PROVEEDORES"/>
    <n v="2"/>
    <n v="3"/>
    <n v="10"/>
    <n v="1"/>
    <n v="152000"/>
    <s v="GLOBAL"/>
    <s v="NO SOLICITADAS"/>
  </r>
  <r>
    <x v="14"/>
    <x v="72"/>
    <s v="02-02-02-010"/>
    <s v="Adquisición de servicios - Viáticos de los funcionarios en comisión"/>
    <s v="GRUCO / LETICIA 29-ENE-23 AL 31-ENE-23 OPERACIÓN ZEUS GREEN"/>
    <s v="90121500"/>
    <s v="SOLICITUD DE INFORMACIÓN A LOS PROVEEDORES"/>
    <n v="2"/>
    <n v="3"/>
    <n v="10"/>
    <n v="1"/>
    <n v="152000"/>
    <s v="GLOBAL"/>
    <s v="NO SOLICITADAS"/>
  </r>
  <r>
    <x v="14"/>
    <x v="72"/>
    <s v="02-02-02-010"/>
    <s v="Adquisición de servicios - Viáticos de los funcionarios en comisión"/>
    <s v="GRUCO / LETICIA 29-ENE-23 AL 31-ENE-23 OPERACIÓN ZEUS GREEN"/>
    <s v="90121500"/>
    <s v="SOLICITUD DE INFORMACIÓN A LOS PROVEEDORES"/>
    <n v="2"/>
    <n v="3"/>
    <n v="10"/>
    <n v="1"/>
    <n v="152000"/>
    <s v="GLOBAL"/>
    <s v="NO SOLICITADAS"/>
  </r>
  <r>
    <x v="14"/>
    <x v="72"/>
    <s v="02-02-02-010"/>
    <s v="Adquisición de servicios - Viáticos de los funcionarios en comisión"/>
    <s v="GRUCO / LETICIA 29-ENE-23 AL 31-ENE-23 OPERACIÓN ZEUS GREEN"/>
    <s v="90121500"/>
    <s v="SOLICITUD DE INFORMACIÓN A LOS PROVEEDORES"/>
    <n v="2"/>
    <n v="3"/>
    <n v="10"/>
    <n v="1"/>
    <n v="152000"/>
    <s v="GLOBAL"/>
    <s v="NO SOLICITADAS"/>
  </r>
  <r>
    <x v="14"/>
    <x v="72"/>
    <s v="02-02-02-010"/>
    <s v="Adquisición de servicios - Viáticos de los funcionarios en comisión"/>
    <s v="GRUCO / LETICIA 29-ENE-23 AL 31-ENE-23 OPERACIÓN ZEUS GREEN"/>
    <s v="90121500"/>
    <s v="SOLICITUD DE INFORMACIÓN A LOS PROVEEDORES"/>
    <n v="2"/>
    <n v="3"/>
    <n v="10"/>
    <n v="1"/>
    <n v="152000"/>
    <s v="GLOBAL"/>
    <s v="NO SOLICITADAS"/>
  </r>
  <r>
    <x v="14"/>
    <x v="72"/>
    <s v="02-02-02-010"/>
    <s v="Adquisición de servicios - Viáticos de los funcionarios en comisión"/>
    <s v="GRUCO / VILLAVICENCIO 29-ENE-23 AL 10-MAR-23 COMISIÓN OPERATIVA A-29B PREPARACIÓN RFR-23"/>
    <s v="90121500"/>
    <s v="SOLICITUD DE INFORMACIÓN A LOS PROVEEDORES"/>
    <n v="2"/>
    <n v="3"/>
    <n v="10"/>
    <n v="1"/>
    <n v="3040000"/>
    <s v="GLOBAL"/>
    <s v="NO SOLICITADAS"/>
  </r>
  <r>
    <x v="14"/>
    <x v="72"/>
    <s v="02-02-02-010"/>
    <s v="Adquisición de servicios - Viáticos de los funcionarios en comisión"/>
    <s v="GRUCO / VILLAVICENCIO 29-ENE-23 AL 10-MAR-23 COMISIÓN OPERATIVA A-29B PREPARACIÓN RFR-23"/>
    <s v="90121500"/>
    <s v="SOLICITUD DE INFORMACIÓN A LOS PROVEEDORES"/>
    <n v="2"/>
    <n v="3"/>
    <n v="10"/>
    <n v="1"/>
    <n v="3040000"/>
    <s v="GLOBAL"/>
    <s v="NO SOLICITADAS"/>
  </r>
  <r>
    <x v="14"/>
    <x v="72"/>
    <s v="02-02-02-010"/>
    <s v="Adquisición de servicios - Viáticos de los funcionarios en comisión"/>
    <s v="GRUCO / URIBIA 29-ENE-23 AL 29-ENE-23 OPERACIÓN J-2 EN APOYO ARC INTERDICCION DE EMBARCACION ILEG..."/>
    <s v="90121500"/>
    <s v="SOLICITUD DE INFORMACIÓN A LOS PROVEEDORES"/>
    <n v="2"/>
    <n v="3"/>
    <n v="10"/>
    <n v="1"/>
    <n v="38000"/>
    <s v="GLOBAL"/>
    <s v="NO SOLICITADAS"/>
  </r>
  <r>
    <x v="14"/>
    <x v="72"/>
    <s v="02-02-02-010"/>
    <s v="Adquisición de servicios - Viáticos de los funcionarios en comisión"/>
    <s v="GRUCO / URIBIA 29-ENE-23 AL 29-ENE-23 OPERACIÓN J-2 EN APOYO ARC INTERDICCION DE EMBARCACION ILEG..."/>
    <s v="90121500"/>
    <s v="SOLICITUD DE INFORMACIÓN A LOS PROVEEDORES"/>
    <n v="2"/>
    <n v="3"/>
    <n v="10"/>
    <n v="1"/>
    <n v="38000"/>
    <s v="GLOBAL"/>
    <s v="NO SOLICITADAS"/>
  </r>
  <r>
    <x v="14"/>
    <x v="72"/>
    <s v="02-02-02-010"/>
    <s v="Adquisición de servicios - Viáticos de los funcionarios en comisión"/>
    <s v="GRUCO / URIBIA 29-ENE-23 AL 29-ENE-23 OPERACIÓN J-2 EN APOYO ARC INTERDICCION DE EMBARCACION ILEG..."/>
    <s v="90121500"/>
    <s v="SOLICITUD DE INFORMACIÓN A LOS PROVEEDORES"/>
    <n v="2"/>
    <n v="3"/>
    <n v="10"/>
    <n v="1"/>
    <n v="38000"/>
    <s v="GLOBAL"/>
    <s v="NO SOLICITADAS"/>
  </r>
  <r>
    <x v="14"/>
    <x v="72"/>
    <s v="02-02-02-010"/>
    <s v="Adquisición de servicios - Viáticos de los funcionarios en comisión"/>
    <s v="GRUCO / URIBIA 29-ENE-23 AL 29-ENE-23 OPERACIÓN J-2 EN APOYO ARC INTERDICCION DE EMBARCACION ILEG..."/>
    <s v="90121500"/>
    <s v="SOLICITUD DE INFORMACIÓN A LOS PROVEEDORES"/>
    <n v="2"/>
    <n v="3"/>
    <n v="10"/>
    <n v="1"/>
    <n v="38000"/>
    <s v="GLOBAL"/>
    <s v="NO SOLICITADAS"/>
  </r>
  <r>
    <x v="14"/>
    <x v="72"/>
    <s v="02-02-02-010"/>
    <s v="Adquisición de servicios - Viáticos de los funcionarios en comisión"/>
    <s v="GRUCO / URIBIA 29-ENE-23 AL 29-ENE-23 OPERACIÓN J-2 EN APOYO ARC INTERDICCION DE EMBARCACION ILEG..."/>
    <s v="90121500"/>
    <s v="SOLICITUD DE INFORMACIÓN A LOS PROVEEDORES"/>
    <n v="2"/>
    <n v="3"/>
    <n v="10"/>
    <n v="1"/>
    <n v="38000"/>
    <s v="GLOBAL"/>
    <s v="NO SOLICITADAS"/>
  </r>
  <r>
    <x v="14"/>
    <x v="72"/>
    <s v="02-02-02-010"/>
    <s v="Adquisición de servicios - Viáticos de los funcionarios en comisión"/>
    <s v="GRUCO / URIBIA 29-ENE-23 AL 29-ENE-23 OPERACIÓN J-2 EN APOYO ARC INTERDICCION DE EMBARCACION ILEG..."/>
    <s v="90121500"/>
    <s v="SOLICITUD DE INFORMACIÓN A LOS PROVEEDORES"/>
    <n v="2"/>
    <n v="3"/>
    <n v="10"/>
    <n v="1"/>
    <n v="38000"/>
    <s v="GLOBAL"/>
    <s v="NO SOLICITADAS"/>
  </r>
  <r>
    <x v="14"/>
    <x v="72"/>
    <s v="02-02-02-010"/>
    <s v="Adquisición de servicios - Viáticos de los funcionarios en comisión"/>
    <s v="PASAPORTE N°3 CADENA PRESUPUESTAL RELEVO LA FLOR FAC 4006 SEGUN ORDEN DEL DÍA"/>
    <s v="90121500"/>
    <s v="SOLICITUD DE INFORMACIÓN A LOS PROVEEDORES"/>
    <n v="2"/>
    <n v="3"/>
    <n v="10"/>
    <n v="1"/>
    <n v="76000"/>
    <s v="GLOBAL"/>
    <s v="NO SOLICITADAS"/>
  </r>
  <r>
    <x v="14"/>
    <x v="72"/>
    <s v="02-02-02-010"/>
    <s v="Adquisición de servicios - Viáticos de los funcionarios en comisión"/>
    <s v="PASAPORTE N°3 CADENA PRESUPUESTAL RELEVO LA FLOR FAC 4006 SEGUN ORDEN DEL DÍA 012 DEL 18 ENERO 2023"/>
    <s v="90121500"/>
    <s v="SOLICITUD DE INFORMACIÓN A LOS PROVEEDORES"/>
    <n v="2"/>
    <n v="3"/>
    <n v="10"/>
    <n v="1"/>
    <n v="76000"/>
    <s v="GLOBAL"/>
    <s v="NO SOLICITADAS"/>
  </r>
  <r>
    <x v="14"/>
    <x v="72"/>
    <s v="02-02-02-010"/>
    <s v="Adquisición de servicios - Viáticos de los funcionarios en comisión"/>
    <s v="PASAPORTE N°3 CADENA PRESUPUESTAL RELEVO LA FLOR FAC 4006 SEGUN ORDEN DEL DÍA 012 DEL 18 ENERO 2023"/>
    <s v="90121500"/>
    <s v="SOLICITUD DE INFORMACIÓN A LOS PROVEEDORES"/>
    <n v="2"/>
    <n v="3"/>
    <n v="10"/>
    <n v="1"/>
    <n v="76000"/>
    <s v="GLOBAL"/>
    <s v="NO SOLICITADAS"/>
  </r>
  <r>
    <x v="14"/>
    <x v="72"/>
    <s v="02-02-02-010"/>
    <s v="Adquisición de servicios - Viáticos de los funcionarios en comisión"/>
    <s v="PASAPORTE N°4 CADENA PRESUPUESTAL RELEVO LA FLOR FAC 4006"/>
    <s v="90121500"/>
    <s v="SOLICITUD DE INFORMACIÓN A LOS PROVEEDORES"/>
    <n v="2"/>
    <n v="3"/>
    <n v="10"/>
    <n v="1"/>
    <n v="76000"/>
    <s v="GLOBAL"/>
    <s v="NO SOLICITADAS"/>
  </r>
  <r>
    <x v="14"/>
    <x v="72"/>
    <s v="02-02-02-010"/>
    <s v="Adquisición de servicios - Viáticos de los funcionarios en comisión"/>
    <s v="PASAPORTE N°4 CADENA PRESUPUESTAL RELEVO LA FLOR FAC 4006"/>
    <s v="90121500"/>
    <s v="SOLICITUD DE INFORMACIÓN A LOS PROVEEDORES"/>
    <n v="2"/>
    <n v="3"/>
    <n v="10"/>
    <n v="1"/>
    <n v="76000"/>
    <s v="GLOBAL"/>
    <s v="NO SOLICITADAS"/>
  </r>
  <r>
    <x v="14"/>
    <x v="72"/>
    <s v="02-02-02-010"/>
    <s v="Adquisición de servicios - Viáticos de los funcionarios en comisión"/>
    <s v="PASAPORTE N°4 CADENA PRESUPUESTAL RELEVO LA FLOR FAC 4006"/>
    <s v="90121500"/>
    <s v="SOLICITUD DE INFORMACIÓN A LOS PROVEEDORES"/>
    <n v="2"/>
    <n v="3"/>
    <n v="10"/>
    <n v="1"/>
    <n v="76000"/>
    <s v="GLOBAL"/>
    <s v="NO SOLICITADAS"/>
  </r>
  <r>
    <x v="14"/>
    <x v="72"/>
    <s v="02-02-02-010"/>
    <s v="Adquisición de servicios - Viáticos de los funcionarios en comisión"/>
    <s v="PASAPORTE N°4 CADENA PRESUPUESTAL RELEVO LA FLOR FAC 4006"/>
    <s v="90121500"/>
    <s v="SOLICITUD DE INFORMACIÓN A LOS PROVEEDORES"/>
    <n v="2"/>
    <n v="3"/>
    <n v="10"/>
    <n v="1"/>
    <n v="76000"/>
    <s v="GLOBAL"/>
    <s v="NO SOLICITADAS"/>
  </r>
  <r>
    <x v="14"/>
    <x v="72"/>
    <s v="02-02-02-010"/>
    <s v="Adquisición de servicios - Viáticos de los funcionarios en comisión"/>
    <s v="PASAPORTE N°4 CADENA PRESUPUESTAL RELEVO LA FLOR FAC 4006"/>
    <s v="90121500"/>
    <s v="SOLICITUD DE INFORMACIÓN A LOS PROVEEDORES"/>
    <n v="2"/>
    <n v="3"/>
    <n v="10"/>
    <n v="1"/>
    <n v="76000"/>
    <s v="GLOBAL"/>
    <s v="NO SOLICITADAS"/>
  </r>
  <r>
    <x v="14"/>
    <x v="72"/>
    <s v="02-02-02-010"/>
    <s v="Adquisición de servicios - Viáticos de los funcionarios en comisión"/>
    <s v="GRUAL / RIOHACHA 30-ENE-23 AL 01-FEB-23 TRANSPORTE TRANK TRAILER - MANTENIMIENTO ELECTRICO Y ACUE..."/>
    <s v="90121500"/>
    <s v="SOLICITUD DE INFORMACIÓN A LOS PROVEEDORES"/>
    <n v="2"/>
    <n v="3"/>
    <n v="10"/>
    <n v="1"/>
    <n v="152000"/>
    <s v="GLOBAL"/>
    <s v="NO SOLICITADAS"/>
  </r>
  <r>
    <x v="14"/>
    <x v="72"/>
    <s v="02-02-02-010"/>
    <s v="Adquisición de servicios - Viáticos de los funcionarios en comisión"/>
    <s v="GRUAL / RIOHACHA 30-ENE-23 AL 01-FEB-23 TRANSPORTE TRANK TRAILER - MANTENIMIENTO ELECTRICO Y ACUE..."/>
    <s v="90121500"/>
    <s v="SOLICITUD DE INFORMACIÓN A LOS PROVEEDORES"/>
    <n v="2"/>
    <n v="3"/>
    <n v="10"/>
    <n v="1"/>
    <n v="152000"/>
    <s v="GLOBAL"/>
    <s v="NO SOLICITADAS"/>
  </r>
  <r>
    <x v="14"/>
    <x v="72"/>
    <s v="02-02-02-010"/>
    <s v="Adquisición de servicios - Viáticos de los funcionarios en comisión"/>
    <s v="GRUAL / RIOHACHA 30-ENE-23 AL 01-FEB-23 TRANSPORTE TRANK TRAILER - MANTENIMIENTO ELECTRICO Y ACUE..."/>
    <s v="90121500"/>
    <s v="SOLICITUD DE INFORMACIÓN A LOS PROVEEDORES"/>
    <n v="2"/>
    <n v="3"/>
    <n v="10"/>
    <n v="1"/>
    <n v="152000"/>
    <s v="GLOBAL"/>
    <s v="NO SOLICITADAS"/>
  </r>
  <r>
    <x v="14"/>
    <x v="72"/>
    <s v="02-02-02-010"/>
    <s v="Adquisición de servicios - Viáticos de los funcionarios en comisión"/>
    <s v="GRUCO / COVEÑAS 31-ENE-23 AL 01-FEB-23 APOYO EJERCICIO AGUAS ABIERTAS"/>
    <s v="90121500"/>
    <s v="SOLICITUD DE INFORMACIÓN A LOS PROVEEDORES"/>
    <n v="2"/>
    <n v="3"/>
    <n v="10"/>
    <n v="1"/>
    <n v="76000"/>
    <s v="GLOBAL"/>
    <s v="NO SOLICITADAS"/>
  </r>
  <r>
    <x v="14"/>
    <x v="72"/>
    <s v="02-02-02-010"/>
    <s v="Adquisición de servicios - Viáticos de los funcionarios en comisión"/>
    <s v="GRUTE / BOGOTÁ 05-FEB-23 AL 11-FEB-23 REVISION DIRECTRICES PASLO 2024-2025"/>
    <s v="90121500"/>
    <s v="SOLICITUD DE INFORMACIÓN A LOS PROVEEDORES"/>
    <n v="2"/>
    <n v="3"/>
    <n v="10"/>
    <n v="1"/>
    <n v="456000"/>
    <s v="GLOBAL"/>
    <s v="NO SOLICITADAS"/>
  </r>
  <r>
    <x v="14"/>
    <x v="72"/>
    <s v="02-02-02-010"/>
    <s v="Adquisición de servicios - Viáticos de los funcionarios en comisión"/>
    <s v="GRUCO / URIBIA 01-FEB-23 AL 09-FEB-23 COMISIÓN OPERATIVA EQUIPO A-29B"/>
    <s v="90121500"/>
    <s v="SOLICITUD DE INFORMACIÓN A LOS PROVEEDORES"/>
    <n v="2"/>
    <n v="3"/>
    <n v="10"/>
    <n v="1"/>
    <n v="608000"/>
    <s v="GLOBAL"/>
    <s v="NO SOLICITADAS"/>
  </r>
  <r>
    <x v="14"/>
    <x v="72"/>
    <s v="02-02-02-010"/>
    <s v="Adquisición de servicios - Viáticos de los funcionarios en comisión"/>
    <s v="GRUCO / URIBIA 01-FEB-23 AL 09-FEB-23 COMISIÓN OPERATIVA EQUIPO A-29B"/>
    <s v="90121500"/>
    <s v="SOLICITUD DE INFORMACIÓN A LOS PROVEEDORES"/>
    <n v="2"/>
    <n v="3"/>
    <n v="10"/>
    <n v="1"/>
    <n v="608000"/>
    <s v="GLOBAL"/>
    <s v="NO SOLICITADAS"/>
  </r>
  <r>
    <x v="14"/>
    <x v="72"/>
    <s v="02-02-02-010"/>
    <s v="Adquisición de servicios - Viáticos de los funcionarios en comisión"/>
    <s v="GRUCO / URIBIA 01-FEB-23 AL 09-FEB-23 COMISIÓN OPERATIVA EQUIPO A-29B"/>
    <s v="90121500"/>
    <s v="SOLICITUD DE INFORMACIÓN A LOS PROVEEDORES"/>
    <n v="2"/>
    <n v="3"/>
    <n v="10"/>
    <n v="1"/>
    <n v="608000"/>
    <s v="GLOBAL"/>
    <s v="NO SOLICITADAS"/>
  </r>
  <r>
    <x v="14"/>
    <x v="72"/>
    <s v="02-02-02-010"/>
    <s v="Adquisición de servicios - Viáticos de los funcionarios en comisión"/>
    <s v="GRUCO / PUERTO SALGAR 01-FEB-23 AL 03-FEB-23 OPERACIÓN ZEUS GREEN"/>
    <s v="90121500"/>
    <s v="SOLICITUD DE INFORMACIÓN A LOS PROVEEDORES"/>
    <n v="2"/>
    <n v="3"/>
    <n v="10"/>
    <n v="1"/>
    <n v="152000"/>
    <s v="GLOBAL"/>
    <s v="NO SOLICITADAS"/>
  </r>
  <r>
    <x v="14"/>
    <x v="72"/>
    <s v="02-02-02-010"/>
    <s v="Adquisición de servicios - Viáticos de los funcionarios en comisión"/>
    <s v="GRUCO / PUERTO SALGAR 01-FEB-23 AL 03-FEB-23 OPERACIÓN ZEUS GREEN"/>
    <s v="90121500"/>
    <s v="SOLICITUD DE INFORMACIÓN A LOS PROVEEDORES"/>
    <n v="2"/>
    <n v="3"/>
    <n v="10"/>
    <n v="1"/>
    <n v="152000"/>
    <s v="GLOBAL"/>
    <s v="NO SOLICITADAS"/>
  </r>
  <r>
    <x v="14"/>
    <x v="72"/>
    <s v="02-02-02-010"/>
    <s v="Adquisición de servicios - Viáticos de los funcionarios en comisión"/>
    <s v="GRUCO / PUERTO SALGAR 01-FEB-23 AL 03-FEB-23 OPERACIÓN ZEUS GREEN"/>
    <s v="90121500"/>
    <s v="SOLICITUD DE INFORMACIÓN A LOS PROVEEDORES"/>
    <n v="2"/>
    <n v="3"/>
    <n v="10"/>
    <n v="1"/>
    <n v="152000"/>
    <s v="GLOBAL"/>
    <s v="NO SOLICITADAS"/>
  </r>
  <r>
    <x v="14"/>
    <x v="72"/>
    <s v="02-02-02-010"/>
    <s v="Adquisición de servicios - Viáticos de los funcionarios en comisión"/>
    <s v="GRUCO / PUERTO SALGAR 01-FEB-23 AL 03-FEB-23 OPERACIÓN ZEUS GREEN"/>
    <s v="90121500"/>
    <s v="SOLICITUD DE INFORMACIÓN A LOS PROVEEDORES"/>
    <n v="2"/>
    <n v="3"/>
    <n v="10"/>
    <n v="1"/>
    <n v="152000"/>
    <s v="GLOBAL"/>
    <s v="NO SOLICITADAS"/>
  </r>
  <r>
    <x v="14"/>
    <x v="72"/>
    <s v="02-02-02-010"/>
    <s v="Adquisición de servicios - Viáticos de los funcionarios en comisión"/>
    <s v="GRUCO / PUERTO SALGAR 01-FEB-23 AL 03-FEB-23 OPERACIÓN ZEUS GREEN"/>
    <s v="90121500"/>
    <s v="SOLICITUD DE INFORMACIÓN A LOS PROVEEDORES"/>
    <n v="2"/>
    <n v="3"/>
    <n v="10"/>
    <n v="1"/>
    <n v="152000"/>
    <s v="GLOBAL"/>
    <s v="NO SOLICITADAS"/>
  </r>
  <r>
    <x v="14"/>
    <x v="72"/>
    <s v="02-02-02-010"/>
    <s v="Adquisición de servicios - Viáticos de los funcionarios en comisión"/>
    <s v="GRUCO / PUERTO SALGAR 01-FEB-23 AL 03-FEB-23 OPERACIÓN ZEUS GREEN"/>
    <s v="90121500"/>
    <s v="SOLICITUD DE INFORMACIÓN A LOS PROVEEDORES"/>
    <n v="2"/>
    <n v="3"/>
    <n v="10"/>
    <n v="1"/>
    <n v="152000"/>
    <s v="GLOBAL"/>
    <s v="NO SOLICITADAS"/>
  </r>
  <r>
    <x v="14"/>
    <x v="72"/>
    <s v="02-02-02-010"/>
    <s v="Adquisición de servicios - Viáticos de los funcionarios en comisión"/>
    <s v="GRUCO / CAUCASIA 02-FEB-23 AL 21-FEB-23 COMISIÓN OPERATIVA RPA BLART DRAKO SKCU"/>
    <s v="90121500"/>
    <s v="SOLICITUD DE INFORMACIÓN A LOS PROVEEDORES"/>
    <n v="2"/>
    <n v="3"/>
    <n v="10"/>
    <n v="1"/>
    <n v="1368000"/>
    <s v="GLOBAL"/>
    <s v="NO SOLICITADAS"/>
  </r>
  <r>
    <x v="14"/>
    <x v="72"/>
    <s v="02-02-02-010"/>
    <s v="Adquisición de servicios - Viáticos de los funcionarios en comisión"/>
    <s v="GRUCO / CAUCASIA 02-FEB-23 AL 21-FEB-23 COMISIÓN OPERATIVA RPA BLART DRAKO SKCU"/>
    <s v="90121500"/>
    <s v="SOLICITUD DE INFORMACIÓN A LOS PROVEEDORES"/>
    <n v="2"/>
    <n v="3"/>
    <n v="10"/>
    <n v="1"/>
    <n v="1368000"/>
    <s v="GLOBAL"/>
    <s v="NO SOLICITADAS"/>
  </r>
  <r>
    <x v="14"/>
    <x v="72"/>
    <s v="02-02-02-010"/>
    <s v="Adquisición de servicios - Viáticos de los funcionarios en comisión"/>
    <s v="ESM / MALAMBO 02-FEB-23 AL 07-FEB-23 COMISIÓN MEDICO MILITAR CACOM-3"/>
    <s v="90121500"/>
    <s v="SOLICITUD DE INFORMACIÓN A LOS PROVEEDORES"/>
    <n v="2"/>
    <n v="3"/>
    <n v="10"/>
    <n v="1"/>
    <n v="380000"/>
    <s v="GLOBAL"/>
    <s v="NO SOLICITADAS"/>
  </r>
  <r>
    <x v="14"/>
    <x v="72"/>
    <s v="02-02-02-010"/>
    <s v="Adquisición de servicios - Viáticos de los funcionarios en comisión"/>
    <s v="GRUAL / RIOACHA 03-FEB-23 AL 04-FEB-23 MANTENIMIENTO RADAR EQUIPO TPS70 Y EQUIPOS ASOCIADOS"/>
    <s v="90121500"/>
    <s v="SOLICITUD DE INFORMACIÓN A LOS PROVEEDORES"/>
    <n v="2"/>
    <n v="3"/>
    <n v="10"/>
    <n v="1"/>
    <n v="76000"/>
    <s v="GLOBAL"/>
    <s v="NO SOLICITADAS"/>
  </r>
  <r>
    <x v="14"/>
    <x v="72"/>
    <s v="02-02-02-010"/>
    <s v="Adquisición de servicios - Viáticos de los funcionarios en comisión"/>
    <s v="GRUSE / RIOHACHA 03-FEB-23 AL 04-FEB-23 SEGURIDAD PAC RIOHACHA"/>
    <s v="90121500"/>
    <s v="SOLICITUD DE INFORMACIÓN A LOS PROVEEDORES"/>
    <n v="2"/>
    <n v="3"/>
    <n v="10"/>
    <n v="1"/>
    <n v="76000"/>
    <s v="GLOBAL"/>
    <s v="NO SOLICITADAS"/>
  </r>
  <r>
    <x v="14"/>
    <x v="72"/>
    <s v="02-02-02-010"/>
    <s v="Adquisición de servicios - Viáticos de los funcionarios en comisión"/>
    <s v="GRUCO / PUERTO SALGAR 03-FEB-23 AL 06-FEB-23 COMISIÓN OPERATIVA DE INTERDICCIÓN AÉREA"/>
    <s v="90121500"/>
    <s v="SOLICITUD DE INFORMACIÓN A LOS PROVEEDORES"/>
    <n v="2"/>
    <n v="3"/>
    <n v="10"/>
    <n v="1"/>
    <n v="228000"/>
    <s v="GLOBAL"/>
    <s v="NO SOLICITADAS"/>
  </r>
  <r>
    <x v="14"/>
    <x v="72"/>
    <s v="02-02-02-010"/>
    <s v="Adquisición de servicios - Viáticos de los funcionarios en comisión"/>
    <s v="GRUCO / PUERTO SALGAR 03-FEB-23 AL 06-FEB-23 COMISIÓN OPERATIVA DE INTERDICCIÓN AÉREA"/>
    <s v="90121500"/>
    <s v="SOLICITUD DE INFORMACIÓN A LOS PROVEEDORES"/>
    <n v="2"/>
    <n v="3"/>
    <n v="10"/>
    <n v="1"/>
    <n v="228000"/>
    <s v="GLOBAL"/>
    <s v="NO SOLICITADAS"/>
  </r>
  <r>
    <x v="14"/>
    <x v="72"/>
    <s v="02-02-02-010"/>
    <s v="Adquisición de servicios - Viáticos de los funcionarios en comisión"/>
    <s v="GRUCO / PUERTO SALGAR 03-FEB-23 AL 06-FEB-23 COMISIÓN OPERATIVA DE INTERDICCIÓN AÉREA"/>
    <s v="90121500"/>
    <s v="SOLICITUD DE INFORMACIÓN A LOS PROVEEDORES"/>
    <n v="2"/>
    <n v="3"/>
    <n v="10"/>
    <n v="1"/>
    <n v="228000"/>
    <s v="GLOBAL"/>
    <s v="NO SOLICITADAS"/>
  </r>
  <r>
    <x v="14"/>
    <x v="72"/>
    <s v="02-02-02-010"/>
    <s v="Adquisición de servicios - Viáticos de los funcionarios en comisión"/>
    <s v="GRUCO / PUERTO SALGAR 03-FEB-23 AL 06-FEB-23 COMISIÓN OPERATIVA DE INTERDICCIÓN AÉREA"/>
    <s v="90121500"/>
    <s v="SOLICITUD DE INFORMACIÓN A LOS PROVEEDORES"/>
    <n v="2"/>
    <n v="3"/>
    <n v="10"/>
    <n v="1"/>
    <n v="228000"/>
    <s v="GLOBAL"/>
    <s v="NO SOLICITADAS"/>
  </r>
  <r>
    <x v="14"/>
    <x v="72"/>
    <s v="02-02-02-010"/>
    <s v="Adquisición de servicios - Viáticos de los funcionarios en comisión"/>
    <s v="GRUCO / PUERTO SALGAR 03-FEB-23 AL 06-FEB-23 COMISIÓN OPERATIVA DE INTERDICCIÓN AÉREA"/>
    <s v="90121500"/>
    <s v="SOLICITUD DE INFORMACIÓN A LOS PROVEEDORES"/>
    <n v="2"/>
    <n v="3"/>
    <n v="10"/>
    <n v="1"/>
    <n v="228000"/>
    <s v="GLOBAL"/>
    <s v="NO SOLICITADAS"/>
  </r>
  <r>
    <x v="14"/>
    <x v="72"/>
    <s v="02-02-02-010"/>
    <s v="Adquisición de servicios - Viáticos de los funcionarios en comisión"/>
    <s v="GRUCO / PUERTO SALGAR 03-FEB-23 AL 06-FEB-23 COMISIÓN OPERATIVA DE INTERDICCIÓN AÉREA"/>
    <s v="90121500"/>
    <s v="SOLICITUD DE INFORMACIÓN A LOS PROVEEDORES"/>
    <n v="2"/>
    <n v="3"/>
    <n v="10"/>
    <n v="1"/>
    <n v="228000"/>
    <s v="GLOBAL"/>
    <s v="NO SOLICITADAS"/>
  </r>
  <r>
    <x v="14"/>
    <x v="72"/>
    <s v="02-02-02-010"/>
    <s v="Adquisición de servicios - Viáticos de los funcionarios en comisión"/>
    <s v="GRUTE / BOGOTA 06-FEB-23 AL 08-FEB-23 supervisión Contrato mantemiento SR560 FAC 5760"/>
    <s v="90121500"/>
    <s v="SOLICITUD DE INFORMACIÓN A LOS PROVEEDORES"/>
    <n v="2"/>
    <n v="3"/>
    <n v="10"/>
    <n v="1"/>
    <n v="152000"/>
    <s v="GLOBAL"/>
    <s v="NO SOLICITADAS"/>
  </r>
  <r>
    <x v="14"/>
    <x v="72"/>
    <s v="02-02-02-010"/>
    <s v="Adquisición de servicios - Viáticos de los funcionarios en comisión"/>
    <s v="GRUSE / RIOHACHA 04-EFB-23 AL 16-FEB-23 SEGURIDAD PAC-RCH"/>
    <s v="90121500"/>
    <s v="SOLICITUD DE INFORMACIÓN A LOS PROVEEDORES"/>
    <n v="2"/>
    <n v="3"/>
    <n v="10"/>
    <n v="1"/>
    <n v="1064000"/>
    <s v="GLOBAL"/>
    <s v="NO SOLICITADAS"/>
  </r>
  <r>
    <x v="14"/>
    <x v="72"/>
    <s v="02-02-02-010"/>
    <s v="Adquisición de servicios - Viáticos de los funcionarios en comisión"/>
    <s v="GRUCO / RIOACHA 03-FEB-23 AL 20-FEB-23 COMISIÓN OPERATIVA OCA PAC-RHC"/>
    <s v="90121500"/>
    <s v="SOLICITUD DE INFORMACIÓN A LOS PROVEEDORES"/>
    <n v="2"/>
    <n v="3"/>
    <n v="10"/>
    <n v="1"/>
    <n v="1292000"/>
    <s v="GLOBAL"/>
    <s v="NO SOLICITADAS"/>
  </r>
  <r>
    <x v="14"/>
    <x v="72"/>
    <s v="02-02-02-010"/>
    <s v="Adquisición de servicios - Viáticos de los funcionarios en comisión"/>
    <s v="GRUCO / RIOHACHA 03-FEB-23 AL 04-FEB-23 COMISION OPERATIVA OCA PAC"/>
    <s v="90121500"/>
    <s v="SOLICITUD DE INFORMACIÓN A LOS PROVEEDORES"/>
    <n v="2"/>
    <n v="3"/>
    <n v="10"/>
    <n v="1"/>
    <n v="76000"/>
    <s v="GLOBAL"/>
    <s v="NO SOLICITADAS"/>
  </r>
  <r>
    <x v="14"/>
    <x v="72"/>
    <s v="02-02-02-010"/>
    <s v="Adquisición de servicios - Viáticos de los funcionarios en comisión"/>
    <s v="GRUCO / RIOHACHA 04-FEB AL 16-FEB-23 COMISION OPERATIVA SVA PAC RHC"/>
    <s v="90121500"/>
    <s v="SOLICITUD DE INFORMACIÓN A LOS PROVEEDORES"/>
    <n v="2"/>
    <n v="3"/>
    <n v="10"/>
    <n v="1"/>
    <n v="912000"/>
    <s v="GLOBAL"/>
    <s v="NO SOLICITADAS"/>
  </r>
  <r>
    <x v="14"/>
    <x v="72"/>
    <s v="02-02-02-010"/>
    <s v="Adquisición de servicios - Viáticos de los funcionarios en comisión"/>
    <s v="GRUAL / RIOHACHA 04-FEB-23 AL 20-FEB-23 MANTENIMIENTO RADAR EQUIPO TPS70 Y EQUIPOS ASOCIADOS"/>
    <s v="90121500"/>
    <s v="SOLICITUD DE INFORMACIÓN A LOS PROVEEDORES"/>
    <n v="2"/>
    <n v="3"/>
    <n v="10"/>
    <n v="1"/>
    <n v="1216000"/>
    <s v="GLOBAL"/>
    <s v="NO SOLICITADAS"/>
  </r>
  <r>
    <x v="14"/>
    <x v="72"/>
    <s v="02-02-02-010"/>
    <s v="Adquisición de servicios - Viáticos de los funcionarios en comisión"/>
    <s v="GRUEA / BOGOTA 05-FEB-23 AL 08-FEB-23 MTT OPERATIONAL PLANING - PUBLIC AFFAIRS OTAN"/>
    <s v="90121500"/>
    <s v="SOLICITUD DE INFORMACIÓN A LOS PROVEEDORES"/>
    <n v="2"/>
    <n v="3"/>
    <n v="10"/>
    <n v="1"/>
    <n v="228000"/>
    <s v="GLOBAL"/>
    <s v="NO SOLICITADAS"/>
  </r>
  <r>
    <x v="14"/>
    <x v="72"/>
    <s v="02-02-02-010"/>
    <s v="Adquisición de servicios - Viáticos de los funcionarios en comisión"/>
    <s v="GRUEA / BOGOTA 05-FEB-23 AL 08-FEB-23 MTT OPERATIONAL PLANING - PUBLIC AFFAIRS OTAN"/>
    <s v="90121500"/>
    <s v="SOLICITUD DE INFORMACIÓN A LOS PROVEEDORES"/>
    <n v="2"/>
    <n v="3"/>
    <n v="10"/>
    <n v="1"/>
    <n v="228000"/>
    <s v="GLOBAL"/>
    <s v="NO SOLICITADAS"/>
  </r>
  <r>
    <x v="14"/>
    <x v="72"/>
    <s v="02-02-02-010"/>
    <s v="Adquisición de servicios - Viáticos de los funcionarios en comisión"/>
    <s v="GRUEA / BOGOTA 05-FEB-23 AL 08-FEB-23 MTT OPERATIONAL PLANING - PUBLIC AFFAIRS OTAN"/>
    <s v="90121500"/>
    <s v="SOLICITUD DE INFORMACIÓN A LOS PROVEEDORES"/>
    <n v="2"/>
    <n v="3"/>
    <n v="10"/>
    <n v="1"/>
    <n v="228000"/>
    <s v="GLOBAL"/>
    <s v="NO SOLICITADAS"/>
  </r>
  <r>
    <x v="14"/>
    <x v="72"/>
    <s v="02-02-02-010"/>
    <s v="Adquisición de servicios - Viáticos de los funcionarios en comisión"/>
    <s v="GRUEA / BOGOTA 05-FEB-23 AL 08-FEB-23 MTT OPERATIONAL PLANING - PUBLIC AFFAIRS OTAN"/>
    <s v="90121500"/>
    <s v="SOLICITUD DE INFORMACIÓN A LOS PROVEEDORES"/>
    <n v="2"/>
    <n v="3"/>
    <n v="10"/>
    <n v="1"/>
    <n v="228000"/>
    <s v="GLOBAL"/>
    <s v="NO SOLICITADAS"/>
  </r>
  <r>
    <x v="14"/>
    <x v="72"/>
    <s v="02-02-02-010"/>
    <s v="Adquisición de servicios - Viáticos de los funcionarios en comisión"/>
    <s v="ESMAY / ORIHUECO 04-FEB-23 AL 05-FEB-23 ACOMPAÑAMIENTO PSICOSOCIAL FAMILIA SOLDADO SERRANO"/>
    <s v="90121500"/>
    <s v="SOLICITUD DE INFORMACIÓN A LOS PROVEEDORES"/>
    <n v="2"/>
    <n v="3"/>
    <n v="10"/>
    <n v="1"/>
    <n v="76000"/>
    <s v="GLOBAL"/>
    <s v="NO SOLICITADAS"/>
  </r>
  <r>
    <x v="14"/>
    <x v="72"/>
    <s v="02-02-02-010"/>
    <s v="Adquisición de servicios - Viáticos de los funcionarios en comisión"/>
    <s v="GRUSE / URIBIA 03-FEB-23 AL 17-FEB-23 SEGURIDAD AERONAVES Y COMBUSTIBLE."/>
    <s v="90121500"/>
    <s v="SOLICITUD DE INFORMACIÓN A LOS PROVEEDORES"/>
    <n v="2"/>
    <n v="3"/>
    <n v="10"/>
    <n v="1"/>
    <n v="836000"/>
    <s v="GLOBAL"/>
    <s v="NO SOLICITADAS"/>
  </r>
  <r>
    <x v="14"/>
    <x v="72"/>
    <s v="02-02-02-010"/>
    <s v="Adquisición de servicios - Viáticos de los funcionarios en comisión"/>
    <s v="GRUAL / URIBIA 05-FEB-23 AL 10-FEB-23 MANTENIMIENTO EQUIPO RADAR TPS-78"/>
    <s v="90121500"/>
    <s v="SOLICITUD DE INFORMACIÓN A LOS PROVEEDORES"/>
    <n v="2"/>
    <n v="3"/>
    <n v="10"/>
    <n v="1"/>
    <n v="380000"/>
    <s v="GLOBAL"/>
    <s v="NO SOLICITADAS"/>
  </r>
  <r>
    <x v="14"/>
    <x v="72"/>
    <s v="02-02-02-010"/>
    <s v="Adquisición de servicios - Viáticos de los funcionarios en comisión"/>
    <s v="GRUAL / URIBIA 05-FEB-23 AL 10-FEB-23 MANTENIMIENTO EQUIPO RADAR TPS-78"/>
    <s v="90121500"/>
    <s v="SOLICITUD DE INFORMACIÓN A LOS PROVEEDORES"/>
    <n v="2"/>
    <n v="3"/>
    <n v="10"/>
    <n v="1"/>
    <n v="380000"/>
    <s v="GLOBAL"/>
    <s v="NO SOLICITADAS"/>
  </r>
  <r>
    <x v="14"/>
    <x v="72"/>
    <s v="02-02-02-010"/>
    <s v="Adquisición de servicios - Viáticos de los funcionarios en comisión"/>
    <s v="GRUCO / ALBANIA 06-FEB-23 AL 08-FEB- 23COMISION OPERATIVA TIPULACIÓN BLART- DRAKO"/>
    <s v="90121500"/>
    <s v="SOLICITUD DE INFORMACIÓN A LOS PROVEEDORES"/>
    <n v="2"/>
    <n v="3"/>
    <n v="10"/>
    <n v="1"/>
    <n v="76000"/>
    <s v="GLOBAL"/>
    <s v="NO SOLICITADAS"/>
  </r>
  <r>
    <x v="14"/>
    <x v="72"/>
    <s v="02-02-02-010"/>
    <s v="Adquisición de servicios - Viáticos de los funcionarios en comisión"/>
    <s v="GRUTE / URIBIA 06-FEB-23 AL 07-FEB-23 APOYO DESPACHO Y TANQUEO AVIONES A-29"/>
    <s v="90121500"/>
    <s v="SOLICITUD DE INFORMACIÓN A LOS PROVEEDORES"/>
    <n v="2"/>
    <n v="3"/>
    <n v="10"/>
    <n v="1"/>
    <n v="76000"/>
    <s v="GLOBAL"/>
    <s v="NO SOLICITADAS"/>
  </r>
  <r>
    <x v="14"/>
    <x v="72"/>
    <s v="02-02-02-010"/>
    <s v="Adquisición de servicios - Viáticos de los funcionarios en comisión"/>
    <s v="GRUTE / URIBIA 06-FEB-23 AL 07-FEB-23 APOYO DESPACHO Y TANQUEO AVIONES A-29"/>
    <s v="90121500"/>
    <s v="SOLICITUD DE INFORMACIÓN A LOS PROVEEDORES"/>
    <n v="2"/>
    <n v="3"/>
    <n v="10"/>
    <n v="1"/>
    <n v="76000"/>
    <s v="GLOBAL"/>
    <s v="NO SOLICITADAS"/>
  </r>
  <r>
    <x v="14"/>
    <x v="72"/>
    <s v="02-02-02-010"/>
    <s v="Adquisición de servicios - Viáticos de los funcionarios en comisión"/>
    <s v="GRUCO / SOLANO 06-FEB-23 AL 07-FEB-23 OPERACIÓN ZEUS GREEN"/>
    <s v="90121500"/>
    <s v="SOLICITUD DE INFORMACIÓN A LOS PROVEEDORES"/>
    <n v="2"/>
    <n v="3"/>
    <n v="10"/>
    <n v="1"/>
    <n v="76000"/>
    <s v="GLOBAL"/>
    <s v="NO SOLICITADAS"/>
  </r>
  <r>
    <x v="14"/>
    <x v="72"/>
    <s v="02-02-02-010"/>
    <s v="Adquisición de servicios - Viáticos de los funcionarios en comisión"/>
    <s v="GRUCO / SOLANO 06-FEB-23 AL 07-FEB-23 OPERACIÓN ZEUS GREEN"/>
    <s v="90121500"/>
    <s v="SOLICITUD DE INFORMACIÓN A LOS PROVEEDORES"/>
    <n v="2"/>
    <n v="3"/>
    <n v="10"/>
    <n v="1"/>
    <n v="76000"/>
    <s v="GLOBAL"/>
    <s v="NO SOLICITADAS"/>
  </r>
  <r>
    <x v="14"/>
    <x v="72"/>
    <s v="02-02-02-010"/>
    <s v="Adquisición de servicios - Viáticos de los funcionarios en comisión"/>
    <s v="GRUCO / SOLANO 06-FEB-23 AL 07-FEB-23 OPERACIÓN ZEUS GREEN"/>
    <s v="90121500"/>
    <s v="SOLICITUD DE INFORMACIÓN A LOS PROVEEDORES"/>
    <n v="2"/>
    <n v="3"/>
    <n v="10"/>
    <n v="1"/>
    <n v="76000"/>
    <s v="GLOBAL"/>
    <s v="NO SOLICITADAS"/>
  </r>
  <r>
    <x v="14"/>
    <x v="72"/>
    <s v="02-02-02-010"/>
    <s v="Adquisición de servicios - Viáticos de los funcionarios en comisión"/>
    <s v="GRUCO / SOLANO 06-FEB-23 AL 07-FEB-23 OPERACIÓN ZEUS GREEN"/>
    <s v="90121500"/>
    <s v="SOLICITUD DE INFORMACIÓN A LOS PROVEEDORES"/>
    <n v="2"/>
    <n v="3"/>
    <n v="10"/>
    <n v="1"/>
    <n v="76000"/>
    <s v="GLOBAL"/>
    <s v="NO SOLICITADAS"/>
  </r>
  <r>
    <x v="14"/>
    <x v="72"/>
    <s v="02-02-02-010"/>
    <s v="Adquisición de servicios - Viáticos de los funcionarios en comisión"/>
    <s v="GRUCO / SOLANO 06-FEB-23 AL 07-FEB-23 OPERACIÓN ZEUS GREEN"/>
    <s v="90121500"/>
    <s v="SOLICITUD DE INFORMACIÓN A LOS PROVEEDORES"/>
    <n v="2"/>
    <n v="3"/>
    <n v="10"/>
    <n v="1"/>
    <n v="76000"/>
    <s v="GLOBAL"/>
    <s v="NO SOLICITADAS"/>
  </r>
  <r>
    <x v="14"/>
    <x v="72"/>
    <s v="02-02-02-010"/>
    <s v="Adquisición de servicios - Viáticos de los funcionarios en comisión"/>
    <s v="GRUCO / SOLANO 06-FEB-23 AL 07-FEB-23 OPERACIÓN ZEUS GREEN"/>
    <s v="90121500"/>
    <s v="SOLICITUD DE INFORMACIÓN A LOS PROVEEDORES"/>
    <n v="2"/>
    <n v="3"/>
    <n v="10"/>
    <n v="1"/>
    <n v="76000"/>
    <s v="GLOBAL"/>
    <s v="NO SOLICITADAS"/>
  </r>
  <r>
    <x v="14"/>
    <x v="72"/>
    <s v="02-02-02-010"/>
    <s v="Adquisición de servicios - Viáticos de los funcionarios en comisión"/>
    <s v="GRUCO / ALBANIA 06-FEB-23 22-FEB-23 COMISIÓN OPERATIVA TIPULACIÓN BLART- DRAKO"/>
    <s v="90121500"/>
    <s v="SOLICITUD DE INFORMACIÓN A LOS PROVEEDORES"/>
    <n v="2"/>
    <n v="3"/>
    <n v="10"/>
    <n v="1"/>
    <n v="1140000"/>
    <s v="GLOBAL"/>
    <s v="NO SOLICITADAS"/>
  </r>
  <r>
    <x v="14"/>
    <x v="72"/>
    <s v="02-02-02-010"/>
    <s v="Adquisición de servicios - Viáticos de los funcionarios en comisión"/>
    <s v="GRUCO / ALBANIA 06-FEB-23 22-FEB-23 COMISIÓN OPERATIVA TIPULACIÓN BLART- DRAKO"/>
    <s v="90121500"/>
    <s v="SOLICITUD DE INFORMACIÓN A LOS PROVEEDORES"/>
    <n v="2"/>
    <n v="3"/>
    <n v="10"/>
    <n v="1"/>
    <n v="1140000"/>
    <s v="GLOBAL"/>
    <s v="NO SOLICITADAS"/>
  </r>
  <r>
    <x v="14"/>
    <x v="72"/>
    <s v="02-02-02-010"/>
    <s v="Adquisición de servicios - Viáticos de los funcionarios en comisión"/>
    <s v="GRUCO / ALBANIA 06-FEB-23 22-FEB-23 COMISIÓN OPERATIVA TIPULACIÓN BLART- DRAKO"/>
    <s v="90121500"/>
    <s v="SOLICITUD DE INFORMACIÓN A LOS PROVEEDORES"/>
    <n v="2"/>
    <n v="3"/>
    <n v="10"/>
    <n v="1"/>
    <n v="1140000"/>
    <s v="GLOBAL"/>
    <s v="NO SOLICITADAS"/>
  </r>
  <r>
    <x v="14"/>
    <x v="72"/>
    <s v="02-02-02-010"/>
    <s v="Adquisición de servicios - Viáticos de los funcionarios en comisión"/>
    <s v="GRUCO / ALBANIA 06-FEB-23 22-FEB-23 COMISIÓN OPERATIVA TIPULACIÓN BLART- DRAKO"/>
    <s v="90121500"/>
    <s v="SOLICITUD DE INFORMACIÓN A LOS PROVEEDORES"/>
    <n v="2"/>
    <n v="3"/>
    <n v="10"/>
    <n v="1"/>
    <n v="1140000"/>
    <s v="GLOBAL"/>
    <s v="NO SOLICITADAS"/>
  </r>
  <r>
    <x v="14"/>
    <x v="72"/>
    <s v="02-02-02-010"/>
    <s v="Adquisición de servicios - Viáticos de los funcionarios en comisión"/>
    <s v="GRUCO / ALBANIA 07-FEB-23 AL 22-FEB-23 COMISION OPERATIVA TIPULACIÓN BLART- DRAKO"/>
    <s v="90121500"/>
    <s v="SOLICITUD DE INFORMACIÓN A LOS PROVEEDORES"/>
    <n v="2"/>
    <n v="3"/>
    <n v="10"/>
    <n v="1"/>
    <n v="1140000"/>
    <s v="GLOBAL"/>
    <s v="NO SOLICITADAS"/>
  </r>
  <r>
    <x v="14"/>
    <x v="72"/>
    <s v="02-02-02-010"/>
    <s v="Adquisición de servicios - Viáticos de los funcionarios en comisión"/>
    <s v="GRUCO / SOLANO 07-FEB-23 09-FEB-23 COMISIÓN OPERATIVA POR TRASPORTE DE APOYO LOGÍSTICO DESTACADO ..."/>
    <s v="90121500"/>
    <s v="SOLICITUD DE INFORMACIÓN A LOS PROVEEDORES"/>
    <n v="2"/>
    <n v="3"/>
    <n v="10"/>
    <n v="1"/>
    <n v="152000"/>
    <s v="GLOBAL"/>
    <s v="NO SOLICITADAS"/>
  </r>
  <r>
    <x v="14"/>
    <x v="72"/>
    <s v="02-02-02-010"/>
    <s v="Adquisición de servicios - Viáticos de los funcionarios en comisión"/>
    <s v="GRUCO / SOLANO 07-FEB-23 09-FEB-23 COMISIÓN OPERATIVA POR TRASPORTE DE APOYO LOGÍSTICO DESTACADO ..."/>
    <s v="90121500"/>
    <s v="SOLICITUD DE INFORMACIÓN A LOS PROVEEDORES"/>
    <n v="2"/>
    <n v="3"/>
    <n v="10"/>
    <n v="1"/>
    <n v="152000"/>
    <s v="GLOBAL"/>
    <s v="NO SOLICITADAS"/>
  </r>
  <r>
    <x v="14"/>
    <x v="72"/>
    <s v="02-02-02-010"/>
    <s v="Adquisición de servicios - Viáticos de los funcionarios en comisión"/>
    <s v="GRUCO / SOLANO 07-FEB-23 09-FEB-23 COMISIÓN OPERATIVA POR TRASPORTE DE APOYO LOGÍSTICO DESTACADO ..."/>
    <s v="90121500"/>
    <s v="SOLICITUD DE INFORMACIÓN A LOS PROVEEDORES"/>
    <n v="2"/>
    <n v="3"/>
    <n v="10"/>
    <n v="1"/>
    <n v="152000"/>
    <s v="GLOBAL"/>
    <s v="NO SOLICITADAS"/>
  </r>
  <r>
    <x v="14"/>
    <x v="72"/>
    <s v="02-02-02-010"/>
    <s v="Adquisición de servicios - Viáticos de los funcionarios en comisión"/>
    <s v="GRUCO / SOLANO 07-FEB-23 09-FEB-23 COMISIÓN OPERATIVA POR TRASPORTE DE APOYO LOGÍSTICO DESTACADO ..."/>
    <s v="90121500"/>
    <s v="SOLICITUD DE INFORMACIÓN A LOS PROVEEDORES"/>
    <n v="2"/>
    <n v="3"/>
    <n v="10"/>
    <n v="1"/>
    <n v="152000"/>
    <s v="GLOBAL"/>
    <s v="NO SOLICITADAS"/>
  </r>
  <r>
    <x v="14"/>
    <x v="72"/>
    <s v="02-02-02-010"/>
    <s v="Adquisición de servicios - Viáticos de los funcionarios en comisión"/>
    <s v="GRUTE / URIBIA 07-FEB-23 AL 08-FEB-23 APOYO DESPACHO Y TANQUEO AVIONES A-29"/>
    <s v="90121500"/>
    <s v="SOLICITUD DE INFORMACIÓN A LOS PROVEEDORES"/>
    <n v="2"/>
    <n v="3"/>
    <n v="10"/>
    <n v="1"/>
    <n v="76000"/>
    <s v="GLOBAL"/>
    <s v="NO SOLICITADAS"/>
  </r>
  <r>
    <x v="14"/>
    <x v="72"/>
    <s v="02-02-02-010"/>
    <s v="Adquisición de servicios - Viáticos de los funcionarios en comisión"/>
    <s v="GRUTE / URIBIA 07-FEB-23 AL 08-FEB-23 APOYO DESPACHO Y TANQUEO AVIONES A-29"/>
    <s v="90121500"/>
    <s v="SOLICITUD DE INFORMACIÓN A LOS PROVEEDORES"/>
    <n v="2"/>
    <n v="3"/>
    <n v="10"/>
    <n v="1"/>
    <n v="76000"/>
    <s v="GLOBAL"/>
    <s v="NO SOLICITADAS"/>
  </r>
  <r>
    <x v="14"/>
    <x v="72"/>
    <s v="02-02-02-010"/>
    <s v="Adquisición de servicios - Viáticos de los funcionarios en comisión"/>
    <s v="GRUEA / BOGOTÁ 08-FEB-23 AL 09-FEB-23 MTT OPERATIONAL PLANING - PUBLIC AFFAIRS OTAN"/>
    <s v="90121500"/>
    <s v="SOLICITUD DE INFORMACIÓN A LOS PROVEEDORES"/>
    <n v="2"/>
    <n v="3"/>
    <n v="10"/>
    <n v="1"/>
    <n v="76000"/>
    <s v="GLOBAL"/>
    <s v="NO SOLICITADAS"/>
  </r>
  <r>
    <x v="14"/>
    <x v="72"/>
    <s v="02-02-02-010"/>
    <s v="Adquisición de servicios - Viáticos de los funcionarios en comisión"/>
    <s v="GRUEA / BOGOTÁ 08-FEB-23 AL 09-FEB-23 MTT OPERATIONAL PLANING - PUBLIC AFFAIRS OTAN"/>
    <s v="90121500"/>
    <s v="SOLICITUD DE INFORMACIÓN A LOS PROVEEDORES"/>
    <n v="2"/>
    <n v="3"/>
    <n v="10"/>
    <n v="1"/>
    <n v="76000"/>
    <s v="GLOBAL"/>
    <s v="NO SOLICITADAS"/>
  </r>
  <r>
    <x v="14"/>
    <x v="72"/>
    <s v="02-02-02-010"/>
    <s v="Adquisición de servicios - Viáticos de los funcionarios en comisión"/>
    <s v="GRUEA / BOGOTÁ 08-FEB-23 AL 09-FEB-23 MTT OPERATIONAL PLANING - PUBLIC AFFAIRS OTAN"/>
    <s v="90121500"/>
    <s v="SOLICITUD DE INFORMACIÓN A LOS PROVEEDORES"/>
    <n v="2"/>
    <n v="3"/>
    <n v="10"/>
    <n v="1"/>
    <n v="76000"/>
    <s v="GLOBAL"/>
    <s v="NO SOLICITADAS"/>
  </r>
  <r>
    <x v="14"/>
    <x v="72"/>
    <s v="02-02-02-010"/>
    <s v="Adquisición de servicios - Viáticos de los funcionarios en comisión"/>
    <s v="GRUEA / BOGOTÁ 08-FEB-23 AL 09-FEB-23 MTT OPERATIONAL PLANING - PUBLIC AFFAIRS OTAN"/>
    <s v="90121500"/>
    <s v="SOLICITUD DE INFORMACIÓN A LOS PROVEEDORES"/>
    <n v="2"/>
    <n v="3"/>
    <n v="10"/>
    <n v="1"/>
    <n v="76000"/>
    <s v="GLOBAL"/>
    <s v="NO SOLICITADAS"/>
  </r>
  <r>
    <x v="14"/>
    <x v="72"/>
    <s v="02-02-02-010"/>
    <s v="Adquisición de servicios - Viáticos de los funcionarios en comisión"/>
    <s v="GRUCO / SOLANO 07-FEB-23 AL 08-FEB-23 OPERACIÓN ZEUS GREEN"/>
    <s v="90121500"/>
    <s v="SOLICITUD DE INFORMACIÓN A LOS PROVEEDORES"/>
    <n v="2"/>
    <n v="3"/>
    <n v="10"/>
    <n v="1"/>
    <n v="76000"/>
    <s v="GLOBAL"/>
    <s v="NO SOLICITADAS"/>
  </r>
  <r>
    <x v="14"/>
    <x v="72"/>
    <s v="02-02-02-010"/>
    <s v="Adquisición de servicios - Viáticos de los funcionarios en comisión"/>
    <s v="GRUCO / SOLANO 07-FEB-23 AL 08-FEB-23 OPERACIÓN ZEUS GREEN"/>
    <s v="90121500"/>
    <s v="SOLICITUD DE INFORMACIÓN A LOS PROVEEDORES"/>
    <n v="2"/>
    <n v="3"/>
    <n v="10"/>
    <n v="1"/>
    <n v="76000"/>
    <s v="GLOBAL"/>
    <s v="NO SOLICITADAS"/>
  </r>
  <r>
    <x v="14"/>
    <x v="72"/>
    <s v="02-02-02-010"/>
    <s v="Adquisición de servicios - Viáticos de los funcionarios en comisión"/>
    <s v="GRUCO / SOLANO 07-FEB-23 AL 08-FEB-23 OPERACIÓN ZEUS GREEN"/>
    <s v="90121500"/>
    <s v="SOLICITUD DE INFORMACIÓN A LOS PROVEEDORES"/>
    <n v="2"/>
    <n v="3"/>
    <n v="10"/>
    <n v="1"/>
    <n v="76000"/>
    <s v="GLOBAL"/>
    <s v="NO SOLICITADAS"/>
  </r>
  <r>
    <x v="14"/>
    <x v="72"/>
    <s v="02-02-02-010"/>
    <s v="Adquisición de servicios - Viáticos de los funcionarios en comisión"/>
    <s v="GRUCO / SOLANO 07-FEB-23 AL 08-FEB-23 OPERACIÓN ZEUS GREEN"/>
    <s v="90121500"/>
    <s v="SOLICITUD DE INFORMACIÓN A LOS PROVEEDORES"/>
    <n v="2"/>
    <n v="3"/>
    <n v="10"/>
    <n v="1"/>
    <n v="76000"/>
    <s v="GLOBAL"/>
    <s v="NO SOLICITADAS"/>
  </r>
  <r>
    <x v="14"/>
    <x v="72"/>
    <s v="02-02-02-010"/>
    <s v="Adquisición de servicios - Viáticos de los funcionarios en comisión"/>
    <s v="GRUCO / SOLANO 07-FEB-23 AL 08-FEB-23 OPERACIÓN ZEUS GREEN"/>
    <s v="90121500"/>
    <s v="SOLICITUD DE INFORMACIÓN A LOS PROVEEDORES"/>
    <n v="2"/>
    <n v="3"/>
    <n v="10"/>
    <n v="1"/>
    <n v="76000"/>
    <s v="GLOBAL"/>
    <s v="NO SOLICITADAS"/>
  </r>
  <r>
    <x v="14"/>
    <x v="72"/>
    <s v="02-02-02-010"/>
    <s v="Adquisición de servicios - Viáticos de los funcionarios en comisión"/>
    <s v="GRUCO / SOLANO 07-FEB-23 AL 08-FEB-23 OPERACIÓN ZEUS GREEN"/>
    <s v="90121500"/>
    <s v="SOLICITUD DE INFORMACIÓN A LOS PROVEEDORES"/>
    <n v="2"/>
    <n v="3"/>
    <n v="10"/>
    <n v="1"/>
    <n v="76000"/>
    <s v="GLOBAL"/>
    <s v="NO SOLICITADAS"/>
  </r>
  <r>
    <x v="14"/>
    <x v="72"/>
    <s v="02-02-02-010"/>
    <s v="Adquisición de servicios - Viáticos de los funcionarios en comisión"/>
    <s v="GRUCO / SOLANO 07-FEB-23 AL 08-FEB-23 APOYO MANTENIMIENTO AERONAVE SR-560 FAC5763- OPERACIÓN ZEUS..."/>
    <s v="90121500"/>
    <s v="SOLICITUD DE INFORMACIÓN A LOS PROVEEDORES"/>
    <n v="2"/>
    <n v="3"/>
    <n v="10"/>
    <n v="1"/>
    <n v="76000"/>
    <s v="GLOBAL"/>
    <s v="NO SOLICITADAS"/>
  </r>
  <r>
    <x v="14"/>
    <x v="72"/>
    <s v="02-02-02-010"/>
    <s v="Adquisición de servicios - Viáticos de los funcionarios en comisión"/>
    <s v="GRUCO / URIBIA 08-FEB-23 AL 10-FEB-23 APOYO DESPACHO Y TANQUEO AVIONES A-29"/>
    <s v="90121500"/>
    <s v="SOLICITUD DE INFORMACIÓN A LOS PROVEEDORES"/>
    <n v="2"/>
    <n v="3"/>
    <n v="10"/>
    <n v="1"/>
    <n v="152000"/>
    <s v="GLOBAL"/>
    <s v="NO SOLICITADAS"/>
  </r>
  <r>
    <x v="14"/>
    <x v="72"/>
    <s v="02-02-02-010"/>
    <s v="Adquisición de servicios - Viáticos de los funcionarios en comisión"/>
    <s v="GRUCO / URIBIA 08-FEB-23 AL 10-FEB-23 APOYO DESPACHO Y TANQUEO AVIONES A-29"/>
    <s v="90121500"/>
    <s v="SOLICITUD DE INFORMACIÓN A LOS PROVEEDORES"/>
    <n v="2"/>
    <n v="3"/>
    <n v="10"/>
    <n v="1"/>
    <n v="152000"/>
    <s v="GLOBAL"/>
    <s v="NO SOLICITADAS"/>
  </r>
  <r>
    <x v="14"/>
    <x v="72"/>
    <s v="02-02-02-010"/>
    <s v="Adquisición de servicios - Viáticos de los funcionarios en comisión"/>
    <s v="GRUCO / URIBIA 09-FEB-23 AL 10-FEB-23 COMISION OPERATIVA EQUIPO A-29B"/>
    <s v="90121500"/>
    <s v="SOLICITUD DE INFORMACIÓN A LOS PROVEEDORES"/>
    <n v="2"/>
    <n v="3"/>
    <n v="10"/>
    <n v="1"/>
    <n v="76000"/>
    <s v="GLOBAL"/>
    <s v="NO SOLICITADAS"/>
  </r>
  <r>
    <x v="14"/>
    <x v="72"/>
    <s v="02-02-02-010"/>
    <s v="Adquisición de servicios - Viáticos de los funcionarios en comisión"/>
    <s v="GRUCO / URIBIA 09-FEB-23 AL 10-FEB-23 COMISION OPERATIVA EQUIPO A-29B"/>
    <s v="90121500"/>
    <s v="SOLICITUD DE INFORMACIÓN A LOS PROVEEDORES"/>
    <n v="2"/>
    <n v="3"/>
    <n v="10"/>
    <n v="1"/>
    <n v="76000"/>
    <s v="GLOBAL"/>
    <s v="NO SOLICITADAS"/>
  </r>
  <r>
    <x v="14"/>
    <x v="72"/>
    <s v="02-02-02-010"/>
    <s v="Adquisición de servicios - Viáticos de los funcionarios en comisión"/>
    <s v="GRUCO / MONTERÍA 09-FEB-23 AL 09-FEB-23 MISIÓN TRANSPORTE PERSONAL BELL 212 FAC 4006"/>
    <s v="90121500"/>
    <s v="SOLICITUD DE INFORMACIÓN A LOS PROVEEDORES"/>
    <n v="2"/>
    <n v="3"/>
    <n v="10"/>
    <n v="1"/>
    <n v="38000"/>
    <s v="GLOBAL"/>
    <s v="NO SOLICITADAS"/>
  </r>
  <r>
    <x v="14"/>
    <x v="72"/>
    <s v="02-02-02-010"/>
    <s v="Adquisición de servicios - Viáticos de los funcionarios en comisión"/>
    <s v="GRUCO / MONTERÍA 09-FEB-23 AL 09-FEB-23 MISIÓN TRANSPORTE PERSONAL BELL 212 FAC 4006"/>
    <s v="90121500"/>
    <s v="SOLICITUD DE INFORMACIÓN A LOS PROVEEDORES"/>
    <n v="2"/>
    <n v="3"/>
    <n v="10"/>
    <n v="1"/>
    <n v="38000"/>
    <s v="GLOBAL"/>
    <s v="NO SOLICITADAS"/>
  </r>
  <r>
    <x v="14"/>
    <x v="72"/>
    <s v="02-02-02-010"/>
    <s v="Adquisición de servicios - Viáticos de los funcionarios en comisión"/>
    <s v="GRUCO / MONTERÍA 09-FEB-23 AL 09-FEB-23 MISIÓN TRANSPORTE PERSONAL BELL 212 FAC 4006"/>
    <s v="90121500"/>
    <s v="SOLICITUD DE INFORMACIÓN A LOS PROVEEDORES"/>
    <n v="2"/>
    <n v="3"/>
    <n v="10"/>
    <n v="1"/>
    <n v="38000"/>
    <s v="GLOBAL"/>
    <s v="NO SOLICITADAS"/>
  </r>
  <r>
    <x v="14"/>
    <x v="72"/>
    <s v="02-02-02-010"/>
    <s v="Adquisición de servicios - Viáticos de los funcionarios en comisión"/>
    <s v="GRUCO / MONTERÍA 09-FEB-23 AL 09-FEB-23 MISIÓN TRANSPORTE PERSONAL BELL 212 FAC 4006"/>
    <s v="90121500"/>
    <s v="SOLICITUD DE INFORMACIÓN A LOS PROVEEDORES"/>
    <n v="2"/>
    <n v="3"/>
    <n v="10"/>
    <n v="1"/>
    <n v="38000"/>
    <s v="GLOBAL"/>
    <s v="NO SOLICITADAS"/>
  </r>
  <r>
    <x v="14"/>
    <x v="72"/>
    <s v="02-02-02-010"/>
    <s v="Adquisición de servicios - Viáticos de los funcionarios en comisión"/>
    <s v="GRUCO / MONTERÍA 09-FEB-23 AL 09-FEB-23 MISIÓN TRANSPORTE PERSONAL BELL 212 FAC 4006"/>
    <s v="90121500"/>
    <s v="SOLICITUD DE INFORMACIÓN A LOS PROVEEDORES"/>
    <n v="2"/>
    <n v="3"/>
    <n v="10"/>
    <n v="1"/>
    <n v="38000"/>
    <s v="GLOBAL"/>
    <s v="NO SOLICITADAS"/>
  </r>
  <r>
    <x v="14"/>
    <x v="72"/>
    <s v="02-02-02-010"/>
    <s v="Adquisición de servicios - Viáticos de los funcionarios en comisión"/>
    <s v="GRUCO / URIBIA 09-FEB-23 AL 16-FEB-23 COMISIÓN OPERATIVA A-29B"/>
    <s v="90121500"/>
    <s v="SOLICITUD DE INFORMACIÓN A LOS PROVEEDORES"/>
    <n v="2"/>
    <n v="3"/>
    <n v="10"/>
    <n v="1"/>
    <n v="532000"/>
    <s v="GLOBAL"/>
    <s v="NO SOLICITADAS"/>
  </r>
  <r>
    <x v="14"/>
    <x v="72"/>
    <s v="02-02-02-010"/>
    <s v="Adquisición de servicios - Viáticos de los funcionarios en comisión"/>
    <s v="GRUCO / MONTERIA 09-FEB-23 AL 09-FEB-23 CUMPLIMIENTO OPERACIÓN TAURUS EN MONTERIA - ESDEF 314 -GR..."/>
    <s v="90121500"/>
    <s v="SOLICITUD DE INFORMACIÓN A LOS PROVEEDORES"/>
    <n v="2"/>
    <n v="3"/>
    <n v="10"/>
    <n v="1"/>
    <n v="38000"/>
    <s v="GLOBAL"/>
    <s v="NO SOLICITADAS"/>
  </r>
  <r>
    <x v="14"/>
    <x v="72"/>
    <s v="02-02-02-010"/>
    <s v="Adquisición de servicios - Viáticos de los funcionarios en comisión"/>
    <s v="GRUCO / URIBIA 10-FEB-23 AL 14-FEB-23 MANTENIMIENTO EQUIPO RADAR TPS-78"/>
    <s v="90121500"/>
    <s v="SOLICITUD DE INFORMACIÓN A LOS PROVEEDORES"/>
    <n v="2"/>
    <n v="3"/>
    <n v="10"/>
    <n v="1"/>
    <n v="228000"/>
    <s v="GLOBAL"/>
    <s v="NO SOLICITADAS"/>
  </r>
  <r>
    <x v="14"/>
    <x v="72"/>
    <s v="02-02-02-010"/>
    <s v="Adquisición de servicios - Viáticos de los funcionarios en comisión"/>
    <s v="GRUCO / URIBIA 10-FEB-23 AL 14-FEB-23 MANTENIMIENTO EQUIPO RADAR TPS-78"/>
    <s v="90121500"/>
    <s v="SOLICITUD DE INFORMACIÓN A LOS PROVEEDORES"/>
    <n v="2"/>
    <n v="3"/>
    <n v="10"/>
    <n v="1"/>
    <n v="228000"/>
    <s v="GLOBAL"/>
    <s v="NO SOLICITADAS"/>
  </r>
  <r>
    <x v="14"/>
    <x v="72"/>
    <s v="02-02-02-010"/>
    <s v="Adquisición de servicios - Viáticos de los funcionarios en comisión"/>
    <s v="GRUCO / URIBIA 10-FEB-23 AL 16-FEB-23 COMISIÓN OPERATIVA A-29B"/>
    <s v="90121500"/>
    <s v="SOLICITUD DE INFORMACIÓN A LOS PROVEEDORES"/>
    <n v="2"/>
    <n v="3"/>
    <n v="10"/>
    <n v="1"/>
    <n v="456000"/>
    <s v="GLOBAL"/>
    <s v="NO SOLICITADAS"/>
  </r>
  <r>
    <x v="14"/>
    <x v="72"/>
    <s v="02-02-02-010"/>
    <s v="Adquisición de servicios - Viáticos de los funcionarios en comisión"/>
    <s v="GRUCO / URIBIA 10-FEB-23 AL 16-FEB-23 COMISIÓN OPERATIVA A-29B"/>
    <s v="90121500"/>
    <s v="SOLICITUD DE INFORMACIÓN A LOS PROVEEDORES"/>
    <n v="2"/>
    <n v="3"/>
    <n v="10"/>
    <n v="1"/>
    <n v="456000"/>
    <s v="GLOBAL"/>
    <s v="NO SOLICITADAS"/>
  </r>
  <r>
    <x v="14"/>
    <x v="72"/>
    <s v="02-02-02-010"/>
    <s v="Adquisición de servicios - Viáticos de los funcionarios en comisión"/>
    <s v="GRUTE / URIBIA 10-FEB-23 14-FEB-23 APOYO DESPACHO Y TANQUEO AVIONES A-29"/>
    <s v="90121500"/>
    <s v="SOLICITUD DE INFORMACIÓN A LOS PROVEEDORES"/>
    <n v="2"/>
    <n v="3"/>
    <n v="10"/>
    <n v="1"/>
    <n v="304000"/>
    <s v="GLOBAL"/>
    <s v="NO SOLICITADAS"/>
  </r>
  <r>
    <x v="14"/>
    <x v="72"/>
    <s v="02-02-02-010"/>
    <s v="Adquisición de servicios - Viáticos de los funcionarios en comisión"/>
    <s v="GRUTE / URIBIA 10-FEB-23 14-FEB-23 APOYO DESPACHO Y TANQUEO AVIONES A-29"/>
    <s v="90121500"/>
    <s v="SOLICITUD DE INFORMACIÓN A LOS PROVEEDORES"/>
    <n v="2"/>
    <n v="3"/>
    <n v="10"/>
    <n v="1"/>
    <n v="304000"/>
    <s v="GLOBAL"/>
    <s v="NO SOLICITADAS"/>
  </r>
  <r>
    <x v="14"/>
    <x v="72"/>
    <s v="02-02-02-010"/>
    <s v="Adquisición de servicios - Viáticos de los funcionarios en comisión"/>
    <s v="GRUCO / URIBIA 11-FEB-23 AL 14-FEB-23 CONTROL DEL ESPACIO AÉREO OPERANDO EQUIPO TPS-78"/>
    <s v="90121500"/>
    <s v="SOLICITUD DE INFORMACIÓN A LOS PROVEEDORES"/>
    <n v="2"/>
    <n v="3"/>
    <n v="10"/>
    <n v="1"/>
    <n v="152000"/>
    <s v="GLOBAL"/>
    <s v="NO SOLICITADAS"/>
  </r>
  <r>
    <x v="14"/>
    <x v="72"/>
    <s v="02-02-02-010"/>
    <s v="Adquisición de servicios - Viáticos de los funcionarios en comisión"/>
    <s v="GRUCO / URIBIA 11-FEB-23 AL 14-FEB-23 CONTROL DEL ESPACIO AÉREO OPERANDO EQUIPO TPS-78"/>
    <s v="90121500"/>
    <s v="SOLICITUD DE INFORMACIÓN A LOS PROVEEDORES"/>
    <n v="2"/>
    <n v="3"/>
    <n v="10"/>
    <n v="1"/>
    <n v="152000"/>
    <s v="GLOBAL"/>
    <s v="NO SOLICITADAS"/>
  </r>
  <r>
    <x v="14"/>
    <x v="72"/>
    <s v="02-02-02-010"/>
    <s v="Adquisición de servicios - Viáticos de los funcionarios en comisión"/>
    <s v="GRUSE / PUERTO SALGAR 12-FEB-23 AL 12-MAR-23 APOYO INSTRUCCIÓN Y BASE DEL 1° CONTIGENTE DE 2023"/>
    <s v="90121500"/>
    <s v="SOLICITUD DE INFORMACIÓN A LOS PROVEEDORES"/>
    <n v="2"/>
    <n v="3"/>
    <n v="10"/>
    <n v="1"/>
    <n v="2128000"/>
    <s v="GLOBAL"/>
    <s v="NO SOLICITADAS"/>
  </r>
  <r>
    <x v="14"/>
    <x v="72"/>
    <s v="02-02-02-010"/>
    <s v="Adquisición de servicios - Viáticos de los funcionarios en comisión"/>
    <s v="GRUCO / URIBIA 13-FEB-23 AL 08-MAR-23 CONTROL DEL ESPACIO AEREO MEDIANTE EL EQUIPO TPS-78 PAC LFR"/>
    <s v="90121500"/>
    <s v="SOLICITUD DE INFORMACIÓN A LOS PROVEEDORES"/>
    <n v="2"/>
    <n v="3"/>
    <n v="10"/>
    <n v="1"/>
    <n v="1748000"/>
    <s v="GLOBAL"/>
    <s v="NO SOLICITADAS"/>
  </r>
  <r>
    <x v="14"/>
    <x v="72"/>
    <s v="02-02-02-010"/>
    <s v="Adquisición de servicios - Viáticos de los funcionarios en comisión"/>
    <s v="GRUCO / URIBIA 13-FEB-23 AL 08-MAR-23 CONTROL DEL ESPACIO AEREO MEDIANTE EL EQUIPO TPS-78 PAC LFR"/>
    <s v="90121500"/>
    <s v="SOLICITUD DE INFORMACIÓN A LOS PROVEEDORES"/>
    <n v="2"/>
    <n v="3"/>
    <n v="10"/>
    <n v="1"/>
    <n v="1748000"/>
    <s v="GLOBAL"/>
    <s v="NO SOLICITADAS"/>
  </r>
  <r>
    <x v="14"/>
    <x v="72"/>
    <s v="02-02-02-010"/>
    <s v="Adquisición de servicios - Viáticos de los funcionarios en comisión"/>
    <s v="GRUAL / URIBIA 13-FEB-23 AL 10-MAR-23 MANTENIMIENTO RADAR EQUIPO TPS78 Y EQUIPOS ASOCIADOS"/>
    <s v="90121500"/>
    <s v="SOLICITUD DE INFORMACIÓN A LOS PROVEEDORES"/>
    <n v="2"/>
    <n v="3"/>
    <n v="10"/>
    <n v="1"/>
    <n v="1748000"/>
    <s v="GLOBAL"/>
    <s v="NO SOLICITADAS"/>
  </r>
  <r>
    <x v="14"/>
    <x v="72"/>
    <s v="02-02-02-010"/>
    <s v="Adquisición de servicios - Viáticos de los funcionarios en comisión"/>
    <s v="GRUAL / URIBIA 13-FEB-23 AL 10-MAR-23 MANTENIMIENTO RADAR EQUIPO TPS78 Y EQUIPOS ASOCIADOS"/>
    <s v="90121500"/>
    <s v="SOLICITUD DE INFORMACIÓN A LOS PROVEEDORES"/>
    <n v="2"/>
    <n v="3"/>
    <n v="10"/>
    <n v="1"/>
    <n v="1748000"/>
    <s v="GLOBAL"/>
    <s v="NO SOLICITADAS"/>
  </r>
  <r>
    <x v="14"/>
    <x v="72"/>
    <s v="02-02-02-010"/>
    <s v="Adquisición de servicios - Viáticos de los funcionarios en comisión"/>
    <s v="GRUCO / RIOHACHA 13-FEB-23 AL 13-FEB-23 RELEVO A LA FLOR FAC 4006."/>
    <s v="90121500"/>
    <s v="SOLICITUD DE INFORMACIÓN A LOS PROVEEDORES"/>
    <n v="2"/>
    <n v="3"/>
    <n v="10"/>
    <n v="1"/>
    <n v="38000"/>
    <s v="GLOBAL"/>
    <s v="NO SOLICITADAS"/>
  </r>
  <r>
    <x v="14"/>
    <x v="72"/>
    <s v="02-02-02-010"/>
    <s v="Adquisición de servicios - Viáticos de los funcionarios en comisión"/>
    <s v="GRUCO / RIOHACHA 13-FEB-23 AL 13-FEB-23 RELEVO A LA FLOR FAC 4006."/>
    <s v="90121500"/>
    <s v="SOLICITUD DE INFORMACIÓN A LOS PROVEEDORES"/>
    <n v="2"/>
    <n v="3"/>
    <n v="10"/>
    <n v="1"/>
    <n v="38000"/>
    <s v="GLOBAL"/>
    <s v="NO SOLICITADAS"/>
  </r>
  <r>
    <x v="14"/>
    <x v="72"/>
    <s v="02-02-02-010"/>
    <s v="Adquisición de servicios - Viáticos de los funcionarios en comisión"/>
    <s v="GRUCO / RIOHACHA 13-FEB-23 AL 13-FEB-23 RELEVO A LA FLOR FAC 4006."/>
    <s v="90121500"/>
    <s v="SOLICITUD DE INFORMACIÓN A LOS PROVEEDORES"/>
    <n v="2"/>
    <n v="3"/>
    <n v="10"/>
    <n v="1"/>
    <n v="38000"/>
    <s v="GLOBAL"/>
    <s v="NO SOLICITADAS"/>
  </r>
  <r>
    <x v="14"/>
    <x v="72"/>
    <s v="02-02-02-010"/>
    <s v="Adquisición de servicios - Viáticos de los funcionarios en comisión"/>
    <s v="GRUCO / RIOHACHA 13-FEB-23 AL 13-FEB-23 RELEVO A LA FLOR FAC 4006."/>
    <s v="90121500"/>
    <s v="SOLICITUD DE INFORMACIÓN A LOS PROVEEDORES"/>
    <n v="2"/>
    <n v="3"/>
    <n v="10"/>
    <n v="1"/>
    <n v="38000"/>
    <s v="GLOBAL"/>
    <s v="NO SOLICITADAS"/>
  </r>
  <r>
    <x v="14"/>
    <x v="72"/>
    <s v="02-02-02-010"/>
    <s v="Adquisición de servicios - Viáticos de los funcionarios en comisión"/>
    <s v="GRUSE / PUERTO SALGAR 12-MAR-23 AL 31-MAR-23 APOYO PROCESO DE CAPACITACIÓN DEL PRIMER CONTINGENTE..."/>
    <s v="90121500"/>
    <s v="SOLICITUD DE INFORMACIÓN A LOS PROVEEDORES"/>
    <n v="2"/>
    <n v="3"/>
    <n v="10"/>
    <n v="1"/>
    <n v="1444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CO / URIBIA 14-FEB-23 AL 14-FEB-23 SITE SURVEY PACARP-PUERTO BOLIVAR"/>
    <s v="90121500"/>
    <s v="SOLICITUD DE INFORMACIÓN A LOS PROVEEDORES"/>
    <n v="2"/>
    <n v="3"/>
    <n v="10"/>
    <n v="1"/>
    <n v="38000"/>
    <s v="GLOBAL"/>
    <s v="NO SOLICITADAS"/>
  </r>
  <r>
    <x v="14"/>
    <x v="72"/>
    <s v="02-02-02-010"/>
    <s v="Adquisición de servicios - Viáticos de los funcionarios en comisión"/>
    <s v="GRUTE / URIBIA 14-FEB-23 AL 26-FEB-23 TANQUEADOR Y DESPACHADOR COMISION OPERATIVA A-29"/>
    <s v="90121500"/>
    <s v="SOLICITUD DE INFORMACIÓN A LOS PROVEEDORES"/>
    <n v="2"/>
    <n v="3"/>
    <n v="10"/>
    <n v="1"/>
    <n v="912000"/>
    <s v="GLOBAL"/>
    <s v="NO SOLICITADAS"/>
  </r>
  <r>
    <x v="14"/>
    <x v="72"/>
    <s v="02-02-02-010"/>
    <s v="Adquisición de servicios - Viáticos de los funcionarios en comisión"/>
    <s v="GRUTE / URIBIA 14-FEB-23 AL 26-FEB-23 TANQUEADOR Y DESPACHADOR COMISION OPERATIVA A-29"/>
    <s v="90121500"/>
    <s v="SOLICITUD DE INFORMACIÓN A LOS PROVEEDORES"/>
    <n v="2"/>
    <n v="3"/>
    <n v="10"/>
    <n v="1"/>
    <n v="912000"/>
    <s v="GLOBAL"/>
    <s v="NO SOLICITADAS"/>
  </r>
  <r>
    <x v="14"/>
    <x v="72"/>
    <s v="02-02-02-010"/>
    <s v="Adquisición de servicios - Viáticos de los funcionarios en comisión"/>
    <s v="GRUAL / BOGOTÁ 15-FEB-23 AL 18-FEB-23 PRESENTACIÒN DIFRA SUPERVISOR DE CONTRATO DE ACUERDO A OFIC..."/>
    <s v="90121500"/>
    <s v="SOLICITUD DE INFORMACIÓN A LOS PROVEEDORES"/>
    <n v="2"/>
    <n v="3"/>
    <n v="10"/>
    <n v="1"/>
    <n v="228000"/>
    <s v="GLOBAL"/>
    <s v="NO SOLICITADAS"/>
  </r>
  <r>
    <x v="14"/>
    <x v="72"/>
    <s v="02-02-02-010"/>
    <s v="Adquisición de servicios - Viáticos de los funcionarios en comisión"/>
    <s v="EBART / BOGOTÁ 16-FEB-23 AL 17-FEB-23 REUNIÓN CON GRUEA DE CATAM PARA VERIFICACIÓN DE LOS SIMULAD..."/>
    <s v="90121500"/>
    <s v="SOLICITUD DE INFORMACIÓN A LOS PROVEEDORES"/>
    <n v="2"/>
    <n v="3"/>
    <n v="10"/>
    <n v="1"/>
    <n v="76000"/>
    <s v="GLOBAL"/>
    <s v="NO SOLICITADAS"/>
  </r>
  <r>
    <x v="14"/>
    <x v="72"/>
    <s v="02-02-02-010"/>
    <s v="Adquisición de servicios - Viáticos de los funcionarios en comisión"/>
    <s v="GRUCO / RIOHACHA 16-FEB-23 AL 20-FEB-23 COMISION OPERATIVA SVA PAC RHC"/>
    <s v="90121500"/>
    <s v="SOLICITUD DE INFORMACIÓN A LOS PROVEEDORES"/>
    <n v="2"/>
    <n v="3"/>
    <n v="10"/>
    <n v="1"/>
    <n v="304000"/>
    <s v="GLOBAL"/>
    <s v="NO SOLICITADAS"/>
  </r>
  <r>
    <x v="14"/>
    <x v="72"/>
    <s v="02-02-02-010"/>
    <s v="Adquisición de servicios - Viáticos de los funcionarios en comisión"/>
    <s v="GRUCO / CAUCACIA 16-FEB-23 AL 06-MAR-23 COMISIÓN OPERATIVA BLART - SATURNO"/>
    <s v="90121500"/>
    <s v="SOLICITUD DE INFORMACIÓN A LOS PROVEEDORES"/>
    <n v="2"/>
    <n v="3"/>
    <n v="10"/>
    <n v="1"/>
    <n v="1292000"/>
    <s v="GLOBAL"/>
    <s v="NO SOLICITADAS"/>
  </r>
  <r>
    <x v="14"/>
    <x v="72"/>
    <s v="02-02-02-010"/>
    <s v="Adquisición de servicios - Viáticos de los funcionarios en comisión"/>
    <s v="GRUCO / URIBIA 16-FEB-23 AL 24-FEB-23 COMISION OPERATIVA EQUIPO A-29B"/>
    <s v="90121500"/>
    <s v="SOLICITUD DE INFORMACIÓN A LOS PROVEEDORES"/>
    <n v="2"/>
    <n v="3"/>
    <n v="10"/>
    <n v="1"/>
    <n v="608000"/>
    <s v="GLOBAL"/>
    <s v="NO SOLICITADAS"/>
  </r>
  <r>
    <x v="14"/>
    <x v="72"/>
    <s v="02-02-02-010"/>
    <s v="Adquisición de servicios - Viáticos de los funcionarios en comisión"/>
    <s v="GRUCO / URIBIA 16-FEB-23 AL 24-FEB-23 COMISION OPERATIVA EQUIPO A-29B"/>
    <s v="90121500"/>
    <s v="SOLICITUD DE INFORMACIÓN A LOS PROVEEDORES"/>
    <n v="2"/>
    <n v="3"/>
    <n v="10"/>
    <n v="1"/>
    <n v="532000"/>
    <s v="GLOBAL"/>
    <s v="NO SOLICITADAS"/>
  </r>
  <r>
    <x v="14"/>
    <x v="72"/>
    <s v="02-02-02-010"/>
    <s v="Adquisición de servicios - Viáticos de los funcionarios en comisión"/>
    <s v="GRUCO / URIBIA 16-FEB-23 AL 24-FEB-23 COMISION OPERATIVA EQUIPO A-29B"/>
    <s v="90121500"/>
    <s v="SOLICITUD DE INFORMACIÓN A LOS PROVEEDORES"/>
    <n v="2"/>
    <n v="3"/>
    <n v="10"/>
    <n v="1"/>
    <n v="532000"/>
    <s v="GLOBAL"/>
    <s v="NO SOLICITADAS"/>
  </r>
  <r>
    <x v="14"/>
    <x v="72"/>
    <s v="02-02-02-010"/>
    <s v="Adquisición de servicios - Viáticos de los funcionarios en comisión"/>
    <s v="SEGURIDAD PAC RHC. PASAPORTE 8 POR CADENA PRESUPUESTAL."/>
    <s v="90121500"/>
    <s v="SOLICITUD DE INFORMACIÓN A LOS PROVEEDORES"/>
    <n v="2"/>
    <n v="3"/>
    <n v="10"/>
    <n v="1"/>
    <n v="1064000"/>
    <s v="GLOBAL"/>
    <s v="NO SOLICITADAS"/>
  </r>
  <r>
    <x v="14"/>
    <x v="72"/>
    <s v="02-02-02-010"/>
    <s v="Adquisición de servicios - Viáticos de los funcionarios en comisión"/>
    <s v="GRUCO / VILLAVICENCIO 20-FEB-23 AL 24-FEB-23 COMSION OPERATIVA A-29B PREPARACION RED FLAG"/>
    <s v="90121500"/>
    <s v="SOLICITUD DE INFORMACIÓN A LOS PROVEEDORES"/>
    <n v="2"/>
    <n v="3"/>
    <n v="10"/>
    <n v="1"/>
    <n v="304000"/>
    <s v="GLOBAL"/>
    <s v="NO SOLICITADAS"/>
  </r>
  <r>
    <x v="14"/>
    <x v="72"/>
    <s v="02-02-02-010"/>
    <s v="Adquisición de servicios - Viáticos de los funcionarios en comisión"/>
    <s v="GRUAL / RIOHACHA 20-FEB-23 AL 06-MAR-23 MANTENIMIENTO RADAR EQUIPO TPS70 Y EQUIPOS ASOCIADOS"/>
    <s v="90121500"/>
    <s v="SOLICITUD DE INFORMACIÓN A LOS PROVEEDORES"/>
    <n v="2"/>
    <n v="3"/>
    <n v="10"/>
    <n v="1"/>
    <n v="1064000"/>
    <s v="GLOBAL"/>
    <s v="NO SOLICITADAS"/>
  </r>
  <r>
    <x v="14"/>
    <x v="72"/>
    <s v="02-02-02-010"/>
    <s v="Adquisición de servicios - Viáticos de los funcionarios en comisión"/>
    <s v="GRUCO / RIOHACHA 20-FEB-23 AL 06-MAR-23 OPERACIÓN EQUIPO TPS-70"/>
    <s v="90121500"/>
    <s v="SOLICITUD DE INFORMACIÓN A LOS PROVEEDORES"/>
    <n v="2"/>
    <n v="3"/>
    <n v="10"/>
    <n v="1"/>
    <n v="1064000"/>
    <s v="GLOBAL"/>
    <s v="NO SOLICITADAS"/>
  </r>
  <r>
    <x v="14"/>
    <x v="72"/>
    <s v="02-02-02-010"/>
    <s v="Adquisición de servicios - Viáticos de los funcionarios en comisión"/>
    <s v="GRUCO / RIOHACHA 20-FEB-23 AL 06-MAR-23 OPERACIÓN EQUIPO TPS-70"/>
    <s v="90121500"/>
    <s v="SOLICITUD DE INFORMACIÓN A LOS PROVEEDORES"/>
    <n v="2"/>
    <n v="3"/>
    <n v="10"/>
    <n v="1"/>
    <n v="1064000"/>
    <s v="GLOBAL"/>
    <s v="NO SOLICITADAS"/>
  </r>
  <r>
    <x v="14"/>
    <x v="72"/>
    <s v="02-02-02-010"/>
    <s v="Adquisición de servicios - Viáticos de los funcionarios en comisión"/>
    <s v="GRUAL / MALAMBO 20-FEB-23 AL 25-FEB-23 PRESTAR SERVICIO DE DISPONIBLE DEL VUELO EN EL EQUIPO BELL..."/>
    <s v="90121500"/>
    <s v="SOLICITUD DE INFORMACIÓN A LOS PROVEEDORES"/>
    <n v="2"/>
    <n v="3"/>
    <n v="10"/>
    <n v="1"/>
    <n v="380000"/>
    <s v="GLOBAL"/>
    <s v="NO SOLICITADAS"/>
  </r>
  <r>
    <x v="14"/>
    <x v="72"/>
    <s v="02-02-02-010"/>
    <s v="Adquisición de servicios - Viáticos de los funcionarios en comisión"/>
    <s v="GRUAL / 24-FEB-23 AL 28-FEB-23 MANTENIMIENTO PREVENTIVO DE EQUIPOS PARA GARANTIZAR COMUNICACIONES..."/>
    <s v="90121500"/>
    <s v="SOLICITUD DE INFORMACIÓN A LOS PROVEEDORES"/>
    <n v="2"/>
    <n v="3"/>
    <n v="10"/>
    <n v="1"/>
    <n v="304000"/>
    <s v="GLOBAL"/>
    <s v="NO SOLICITADAS"/>
  </r>
  <r>
    <x v="14"/>
    <x v="72"/>
    <s v="02-02-02-010"/>
    <s v="Adquisición de servicios - Viáticos de los funcionarios en comisión"/>
    <s v="GRUSE / RIOHACHA 21-FEB-23 AL 06-MAR-23 SEGURIDAD PAC-RHC"/>
    <s v="90121500"/>
    <s v="SOLICITUD DE INFORMACIÓN A LOS PROVEEDORES"/>
    <n v="2"/>
    <n v="3"/>
    <n v="10"/>
    <n v="1"/>
    <n v="988000"/>
    <s v="GLOBAL"/>
    <s v="NO SOLICITADAS"/>
  </r>
  <r>
    <x v="14"/>
    <x v="72"/>
    <s v="02-02-02-010"/>
    <s v="Adquisición de servicios - Viáticos de los funcionarios en comisión"/>
    <s v="GRUSE / RIOHACHA 21-FEB-23 AL 26-FEB-23 PRESTAR SEGURIDAD AL SEÑOR CR. VEGA COMANDANTE CACOM3, EN..."/>
    <s v="90121500"/>
    <s v="SOLICITUD DE INFORMACIÓN A LOS PROVEEDORES"/>
    <n v="2"/>
    <n v="3"/>
    <n v="10"/>
    <n v="1"/>
    <n v="420000"/>
    <s v="GLOBAL"/>
    <s v="NO SOLICITADAS"/>
  </r>
  <r>
    <x v="14"/>
    <x v="72"/>
    <s v="02-02-02-010"/>
    <s v="Adquisición de servicios - Viáticos de los funcionarios en comisión"/>
    <s v="GRUSE / RIOHACHA 21-FEB-23 AL 26-FEB-23 PRESTAR SEGURIDAD AL SEÑOR CR. VEGA COMANDANTE CACOM3, EN..."/>
    <s v="90121500"/>
    <s v="SOLICITUD DE INFORMACIÓN A LOS PROVEEDORES"/>
    <n v="2"/>
    <n v="3"/>
    <n v="10"/>
    <n v="1"/>
    <n v="420000"/>
    <s v="GLOBAL"/>
    <s v="NO SOLICITADAS"/>
  </r>
  <r>
    <x v="14"/>
    <x v="72"/>
    <s v="02-02-02-010"/>
    <s v="Adquisición de servicios - Viáticos de los funcionarios en comisión"/>
    <s v="GRUCO / ALBANIA 22-FEB-23 AL 23-FEB-23 COMISION OPERATIVA TIPULACIÓN BLART- DRAKO"/>
    <s v="90121500"/>
    <s v="SOLICITUD DE INFORMACIÓN A LOS PROVEEDORES"/>
    <n v="2"/>
    <n v="3"/>
    <n v="10"/>
    <n v="1"/>
    <n v="76000"/>
    <s v="GLOBAL"/>
    <s v="NO SOLICITADAS"/>
  </r>
  <r>
    <x v="14"/>
    <x v="72"/>
    <s v="02-02-02-010"/>
    <s v="Adquisición de servicios - Viáticos de los funcionarios en comisión"/>
    <s v="GRUCO / ALBANIA 22-FEB-23 AL 23-FEB-23 COMISION OPERATIVA TIPULACIÓN BLART- DRAKO"/>
    <s v="90121500"/>
    <s v="SOLICITUD DE INFORMACIÓN A LOS PROVEEDORES"/>
    <n v="2"/>
    <n v="3"/>
    <n v="10"/>
    <n v="1"/>
    <n v="76000"/>
    <s v="GLOBAL"/>
    <s v="NO SOLICITADAS"/>
  </r>
  <r>
    <x v="14"/>
    <x v="72"/>
    <s v="02-02-02-010"/>
    <s v="Adquisición de servicios - Viáticos de los funcionarios en comisión"/>
    <s v="GRUCO / ALBANIA 22-FEB-23 AL 23-FEB-23 COMISION OPERATIVA TIPULACIÓN BLART- DRAKO"/>
    <s v="90121500"/>
    <s v="SOLICITUD DE INFORMACIÓN A LOS PROVEEDORES"/>
    <n v="2"/>
    <n v="3"/>
    <n v="10"/>
    <n v="1"/>
    <n v="76000"/>
    <s v="GLOBAL"/>
    <s v="NO SOLICITADAS"/>
  </r>
  <r>
    <x v="14"/>
    <x v="72"/>
    <s v="02-02-02-010"/>
    <s v="Adquisición de servicios - Viáticos de los funcionarios en comisión"/>
    <s v="GRUCO / ALBANIA 22-FEB-23 AL 23-FEB-23 COMISION OPERATIVA TIPULACIÓN BLART- DRAKO"/>
    <s v="90121500"/>
    <s v="SOLICITUD DE INFORMACIÓN A LOS PROVEEDORES"/>
    <n v="2"/>
    <n v="3"/>
    <n v="10"/>
    <n v="1"/>
    <n v="76000"/>
    <s v="GLOBAL"/>
    <s v="NO SOLICITADAS"/>
  </r>
  <r>
    <x v="14"/>
    <x v="72"/>
    <s v="02-02-02-010"/>
    <s v="Adquisición de servicios - Viáticos de los funcionarios en comisión"/>
    <s v="GRUCO / ALBANIA 22-FEB-23 AL 23-FEB-23 COMISION OPERATIVA TIPULACIÓN BLART- DRAKO"/>
    <s v="90121500"/>
    <s v="SOLICITUD DE INFORMACIÓN A LOS PROVEEDORES"/>
    <n v="2"/>
    <n v="3"/>
    <n v="10"/>
    <n v="1"/>
    <n v="76000"/>
    <s v="GLOBAL"/>
    <s v="NO SOLICITADAS"/>
  </r>
  <r>
    <x v="14"/>
    <x v="72"/>
    <s v="02-02-02-010"/>
    <s v="Adquisición de servicios - Viáticos de los funcionarios en comisión"/>
    <s v="GRUCO / CAUCASIA 22-FEB-23 AL 06-MAR-23 COMISION OPERATIVA TIPULACIÓN BLART-CAUCASÍA"/>
    <s v="90121500"/>
    <s v="SOLICITUD DE INFORMACIÓN A LOS PROVEEDORES"/>
    <n v="2"/>
    <n v="3"/>
    <n v="10"/>
    <n v="1"/>
    <n v="836000"/>
    <s v="GLOBAL"/>
    <s v="NO SOLICITADAS"/>
  </r>
  <r>
    <x v="14"/>
    <x v="72"/>
    <s v="02-02-02-010"/>
    <s v="Adquisición de servicios - Viáticos de los funcionarios en comisión"/>
    <s v="GRUCO / CAUCASIA 22-FEB-23 AL 06-MAR-23 COMISION OPERATIVA TIPULACIÓN BLART-CAUCASÍA"/>
    <s v="90121500"/>
    <s v="SOLICITUD DE INFORMACIÓN A LOS PROVEEDORES"/>
    <n v="2"/>
    <n v="3"/>
    <n v="10"/>
    <n v="1"/>
    <n v="836000"/>
    <s v="GLOBAL"/>
    <s v="NO SOLICITADAS"/>
  </r>
  <r>
    <x v="14"/>
    <x v="72"/>
    <s v="02-02-02-010"/>
    <s v="Adquisición de servicios - Viáticos de los funcionarios en comisión"/>
    <s v="GRUCO / CAUCASIA 22-FEB-23 AL 06-MAR-23 COMISION OPERATIVA TIPULACIÓN BLART-CAUCASÍA"/>
    <s v="90121500"/>
    <s v="SOLICITUD DE INFORMACIÓN A LOS PROVEEDORES"/>
    <n v="2"/>
    <n v="3"/>
    <n v="10"/>
    <n v="1"/>
    <n v="836000"/>
    <s v="GLOBAL"/>
    <s v="NO SOLICITADAS"/>
  </r>
  <r>
    <x v="14"/>
    <x v="72"/>
    <s v="02-02-02-010"/>
    <s v="Adquisición de servicios - Viáticos de los funcionarios en comisión"/>
    <s v="GRUAL / ALBANIA 23-FEB-23 AL 23-FEB-23 Cambio filtros 02 plantas de energia principal la mina"/>
    <s v="90121500"/>
    <s v="SOLICITUD DE INFORMACIÓN A LOS PROVEEDORES"/>
    <n v="2"/>
    <n v="3"/>
    <n v="10"/>
    <n v="1"/>
    <n v="38000"/>
    <s v="GLOBAL"/>
    <s v="NO SOLICITADAS"/>
  </r>
  <r>
    <x v="14"/>
    <x v="72"/>
    <s v="02-02-02-010"/>
    <s v="Adquisición de servicios - Viáticos de los funcionarios en comisión"/>
    <s v="GRUAL / ALBANIA 23-FEB-23 AL 23-FEB-23 Cambio filtros 02 plantas de energia principal la mina"/>
    <s v="90121500"/>
    <s v="SOLICITUD DE INFORMACIÓN A LOS PROVEEDORES"/>
    <n v="2"/>
    <n v="3"/>
    <n v="10"/>
    <n v="1"/>
    <n v="38000"/>
    <s v="GLOBAL"/>
    <s v="NO SOLICITADAS"/>
  </r>
  <r>
    <x v="14"/>
    <x v="72"/>
    <s v="02-02-02-010"/>
    <s v="Adquisición de servicios - Viáticos de los funcionarios en comisión"/>
    <s v="GRUCO / URIBIA 23-FEB-23 AL 06-MAR-23 COMISIÓN OPERATIVA A-29B"/>
    <s v="90121500"/>
    <s v="SOLICITUD DE INFORMACIÓN A LOS PROVEEDORES"/>
    <n v="2"/>
    <n v="3"/>
    <n v="10"/>
    <n v="1"/>
    <n v="760000"/>
    <s v="GLOBAL"/>
    <s v="NO SOLICITADAS"/>
  </r>
  <r>
    <x v="14"/>
    <x v="72"/>
    <s v="02-02-02-010"/>
    <s v="Adquisición de servicios - Viáticos de los funcionarios en comisión"/>
    <s v="GRUCO / URIBIA 23-FEB-23 AL 06-MAR-23 COMISIÓN OPERATIVA A-29B"/>
    <s v="90121500"/>
    <s v="SOLICITUD DE INFORMACIÓN A LOS PROVEEDORES"/>
    <n v="2"/>
    <n v="3"/>
    <n v="10"/>
    <n v="1"/>
    <n v="836000"/>
    <s v="GLOBAL"/>
    <s v="NO SOLICITADAS"/>
  </r>
  <r>
    <x v="14"/>
    <x v="72"/>
    <s v="02-02-02-010"/>
    <s v="Adquisición de servicios - Viáticos de los funcionarios en comisión"/>
    <s v="GRUCO / URIBIA 23-FEB-23 AL 06-MAR-23 COMISIÓN OPERATIVA A-29B"/>
    <s v="90121500"/>
    <s v="SOLICITUD DE INFORMACIÓN A LOS PROVEEDORES"/>
    <n v="2"/>
    <n v="3"/>
    <n v="10"/>
    <n v="1"/>
    <n v="836000"/>
    <s v="GLOBAL"/>
    <s v="NO SOLICITADAS"/>
  </r>
  <r>
    <x v="14"/>
    <x v="72"/>
    <s v="02-02-02-010"/>
    <s v="Adquisición de servicios - Viáticos de los funcionarios en comisión"/>
    <s v="GRUTE / VILLAVICENCIO 23-FEB-23 AL 26-FEB-23 ENTRENAMIENTO MTT CSAR-1"/>
    <s v="90121500"/>
    <s v="SOLICITUD DE INFORMACIÓN A LOS PROVEEDORES"/>
    <n v="2"/>
    <n v="3"/>
    <n v="10"/>
    <n v="1"/>
    <n v="152000"/>
    <s v="GLOBAL"/>
    <s v="NO SOLICITADAS"/>
  </r>
  <r>
    <x v="14"/>
    <x v="72"/>
    <s v="02-02-02-010"/>
    <s v="Adquisición de servicios - Viáticos de los funcionarios en comisión"/>
    <s v="GRUTE / VILLAVICENCIO 23-FEB-23 AL 26-FEB-23 ENTRENAMIENTO MTT CSAR-1"/>
    <s v="90121500"/>
    <s v="SOLICITUD DE INFORMACIÓN A LOS PROVEEDORES"/>
    <n v="2"/>
    <n v="3"/>
    <n v="10"/>
    <n v="1"/>
    <n v="152000"/>
    <s v="GLOBAL"/>
    <s v="NO SOLICITADAS"/>
  </r>
  <r>
    <x v="14"/>
    <x v="72"/>
    <s v="02-02-02-010"/>
    <s v="Adquisición de servicios - Viáticos de los funcionarios en comisión"/>
    <s v="GRUTE / VILLAVICENCIO 23-FEB-23 AL 26-FEB-23 ENTRENAMIENTO MTT CSAR-1"/>
    <s v="90121500"/>
    <s v="SOLICITUD DE INFORMACIÓN A LOS PROVEEDORES"/>
    <n v="2"/>
    <n v="3"/>
    <n v="10"/>
    <n v="1"/>
    <n v="152000"/>
    <s v="GLOBAL"/>
    <s v="NO SOLICITADAS"/>
  </r>
  <r>
    <x v="14"/>
    <x v="72"/>
    <s v="02-02-02-010"/>
    <s v="Adquisición de servicios - Viáticos de los funcionarios en comisión"/>
    <s v="GRUCO / ALBANIA 23-FEB-23 AL 06-MAR-23 COMISION OPERATIVA TIPULACIÓN BLART- DRAKO"/>
    <s v="90121500"/>
    <s v="SOLICITUD DE INFORMACIÓN A LOS PROVEEDORES"/>
    <n v="2"/>
    <n v="3"/>
    <n v="10"/>
    <n v="1"/>
    <n v="836000"/>
    <s v="GLOBAL"/>
    <s v="NO SOLICITADAS"/>
  </r>
  <r>
    <x v="14"/>
    <x v="72"/>
    <s v="02-02-02-010"/>
    <s v="Adquisición de servicios - Viáticos de los funcionarios en comisión"/>
    <s v="GRUCO / ALBANIA 23-FEB-23 AL 06-MAR-23 COMISION OPERATIVA TIPULACIÓN BLART- DRAKO"/>
    <s v="90121500"/>
    <s v="SOLICITUD DE INFORMACIÓN A LOS PROVEEDORES"/>
    <n v="2"/>
    <n v="3"/>
    <n v="10"/>
    <n v="1"/>
    <n v="836000"/>
    <s v="GLOBAL"/>
    <s v="NO SOLICITADAS"/>
  </r>
  <r>
    <x v="14"/>
    <x v="72"/>
    <s v="02-02-02-010"/>
    <s v="Adquisición de servicios - Viáticos de los funcionarios en comisión"/>
    <s v="GRUCO / ALBANIA 23-FEB-23 AL 06-MAR-23 COMISION OPERATIVA TIPULACIÓN BLART- DRAKO"/>
    <s v="90121500"/>
    <s v="SOLICITUD DE INFORMACIÓN A LOS PROVEEDORES"/>
    <n v="2"/>
    <n v="3"/>
    <n v="10"/>
    <n v="1"/>
    <n v="836000"/>
    <s v="GLOBAL"/>
    <s v="NO SOLICITADAS"/>
  </r>
  <r>
    <x v="14"/>
    <x v="72"/>
    <s v="02-02-02-010"/>
    <s v="Adquisición de servicios - Viáticos de los funcionarios en comisión"/>
    <s v="GRUCO / ALBANIA 23-FEB-23 AL 06-MAR-23 COMISION OPERATIVA TIPULACIÓN BLART- DRAKO"/>
    <s v="90121500"/>
    <s v="SOLICITUD DE INFORMACIÓN A LOS PROVEEDORES"/>
    <n v="2"/>
    <n v="3"/>
    <n v="10"/>
    <n v="1"/>
    <n v="836000"/>
    <s v="GLOBAL"/>
    <s v="NO SOLICITADAS"/>
  </r>
  <r>
    <x v="14"/>
    <x v="72"/>
    <s v="02-02-02-010"/>
    <s v="Adquisición de servicios - Viáticos de los funcionarios en comisión"/>
    <s v="GRUCO / ALBANIA 23-FEB-23 AL 06-MAR-23 COMISION OPERATIVA TIPULACIÓN BLART- DRAKO"/>
    <s v="90121500"/>
    <s v="SOLICITUD DE INFORMACIÓN A LOS PROVEEDORES"/>
    <n v="2"/>
    <n v="3"/>
    <n v="10"/>
    <n v="1"/>
    <n v="836000"/>
    <s v="GLOBAL"/>
    <s v="NO SOLICITADAS"/>
  </r>
  <r>
    <x v="14"/>
    <x v="72"/>
    <s v="02-02-02-010"/>
    <s v="Adquisición de servicios - Viáticos de los funcionarios en comisión"/>
    <s v="GRUCO / VILLAVICENCIO 25-FEB-23 AL 03-MAR-23 ENTRENAMIENTO MTT CSAR-1"/>
    <s v="90121500"/>
    <s v="SOLICITUD DE INFORMACIÓN A LOS PROVEEDORES"/>
    <n v="2"/>
    <n v="3"/>
    <n v="10"/>
    <n v="1"/>
    <n v="456000"/>
    <s v="GLOBAL"/>
    <s v="NO SOLICITADAS"/>
  </r>
  <r>
    <x v="14"/>
    <x v="72"/>
    <s v="02-02-02-010"/>
    <s v="Adquisición de servicios - Viáticos de los funcionarios en comisión"/>
    <s v="GRUCO / VILLAVICENCIO 25-FEB-23 AL 03-MAR-23 ENTRENAMIENTO MTT CSAR-1"/>
    <s v="90121500"/>
    <s v="SOLICITUD DE INFORMACIÓN A LOS PROVEEDORES"/>
    <n v="2"/>
    <n v="3"/>
    <n v="10"/>
    <n v="1"/>
    <n v="456000"/>
    <s v="GLOBAL"/>
    <s v="NO SOLICITADAS"/>
  </r>
  <r>
    <x v="14"/>
    <x v="72"/>
    <s v="02-02-02-010"/>
    <s v="Adquisición de servicios - Viáticos de los funcionarios en comisión"/>
    <s v="GRUCO / VILLAVICENCIO 25-FEB-23 AL 03-MAR-23 ENTRENAMIENTO MTT CSAR-1"/>
    <s v="90121500"/>
    <s v="SOLICITUD DE INFORMACIÓN A LOS PROVEEDORES"/>
    <n v="2"/>
    <n v="3"/>
    <n v="10"/>
    <n v="1"/>
    <n v="456000"/>
    <s v="GLOBAL"/>
    <s v="NO SOLICITADAS"/>
  </r>
  <r>
    <x v="14"/>
    <x v="72"/>
    <s v="02-02-02-010"/>
    <s v="Adquisición de servicios - Viáticos de los funcionarios en comisión"/>
    <s v="GRUCO / VILLAVICENCIO 25-FEB-23 AL 03-MAR-23 ENTRENAMIENTO MTT CSAR-1"/>
    <s v="90121500"/>
    <s v="SOLICITUD DE INFORMACIÓN A LOS PROVEEDORES"/>
    <n v="2"/>
    <n v="3"/>
    <n v="10"/>
    <n v="1"/>
    <n v="456000"/>
    <s v="GLOBAL"/>
    <s v="NO SOLICITADAS"/>
  </r>
  <r>
    <x v="14"/>
    <x v="72"/>
    <s v="02-02-02-010"/>
    <s v="Adquisición de servicios - Viáticos de los funcionarios en comisión"/>
    <s v="GRUCO / VILLAVICENCIO 24-FEB-23 AL 10-MAR-23 COMISION OPERATIVA A-29 CACOM-2"/>
    <s v="90121500"/>
    <s v="SOLICITUD DE INFORMACIÓN A LOS PROVEEDORES"/>
    <n v="2"/>
    <n v="3"/>
    <n v="10"/>
    <n v="1"/>
    <n v="1064000"/>
    <s v="GLOBAL"/>
    <s v="NO SOLICITADAS"/>
  </r>
  <r>
    <x v="14"/>
    <x v="72"/>
    <s v="02-02-02-010"/>
    <s v="Adquisición de servicios - Viáticos de los funcionarios en comisión"/>
    <s v="GRUCO / VILLAVICENCIO 24-FEB-23 AL 10-MAR-23 COMISION OPERATIVA A-29 CACOM-2"/>
    <s v="90121500"/>
    <s v="SOLICITUD DE INFORMACIÓN A LOS PROVEEDORES"/>
    <n v="2"/>
    <n v="3"/>
    <n v="10"/>
    <n v="1"/>
    <n v="1064000"/>
    <s v="GLOBAL"/>
    <s v="NO SOLICITADAS"/>
  </r>
  <r>
    <x v="14"/>
    <x v="72"/>
    <s v="02-02-02-010"/>
    <s v="Adquisición de servicios - Viáticos de los funcionarios en comisión"/>
    <s v="GRUAL / CAUCACIA 24-FEB-23 AL 28-FEB-23 MANTENIMIENTO EQUIPOS DE COMUNICACIÓN PACART CAUCASIA - T..."/>
    <s v="90121500"/>
    <s v="SOLICITUD DE INFORMACIÓN A LOS PROVEEDORES"/>
    <n v="2"/>
    <n v="3"/>
    <n v="10"/>
    <n v="1"/>
    <n v="304000"/>
    <s v="GLOBAL"/>
    <s v="NO SOLICITADAS"/>
  </r>
  <r>
    <x v="14"/>
    <x v="72"/>
    <s v="02-02-02-010"/>
    <s v="Adquisición de servicios - Viáticos de los funcionarios en comisión"/>
    <s v="GRUAL / CAUCACIA 24-FEB-23 AL 28-FEB-23 MANTENIMIENTO EQUIPOS DE COMUNICACIÓN PACART CAUCASIA - T..."/>
    <s v="90121500"/>
    <s v="SOLICITUD DE INFORMACIÓN A LOS PROVEEDORES"/>
    <n v="2"/>
    <n v="3"/>
    <n v="10"/>
    <n v="1"/>
    <n v="304000"/>
    <s v="GLOBAL"/>
    <s v="NO SOLICITADAS"/>
  </r>
  <r>
    <x v="14"/>
    <x v="72"/>
    <s v="02-02-02-010"/>
    <s v="Adquisición de servicios - Viáticos de los funcionarios en comisión"/>
    <s v="GRUCO / VILLAVICENCIO 24-FEB-23 AL 25-FEB-23 COMSION OPERATIVA A-29B PREPARACION RED FLAG"/>
    <s v="90121500"/>
    <s v="SOLICITUD DE INFORMACIÓN A LOS PROVEEDORES"/>
    <n v="2"/>
    <n v="3"/>
    <n v="10"/>
    <n v="1"/>
    <n v="76000"/>
    <s v="GLOBAL"/>
    <s v="NO SOLICITADAS"/>
  </r>
  <r>
    <x v="14"/>
    <x v="72"/>
    <s v="02-02-02-010"/>
    <s v="Adquisición de servicios - Viáticos de los funcionarios en comisión"/>
    <s v="GRUCO / VILLAVICENCIO 24-FEB-23 AL 25-FEB-23 COMSION OPERATIVA A-29B PREPARACION RED FLAG"/>
    <s v="90121500"/>
    <s v="SOLICITUD DE INFORMACIÓN A LOS PROVEEDORES"/>
    <n v="2"/>
    <n v="3"/>
    <n v="10"/>
    <n v="1"/>
    <n v="76000"/>
    <s v="GLOBAL"/>
    <s v="NO SOLICITADAS"/>
  </r>
  <r>
    <x v="14"/>
    <x v="72"/>
    <s v="02-02-02-010"/>
    <s v="Adquisición de servicios - Viáticos de los funcionarios en comisión"/>
    <s v="GRUTE / URIBIA 26-FEB-23 AL 01-MAR-23 TANQUEADOR Y DESPACHADOR COMISION OPERATIVA A-29"/>
    <s v="90121500"/>
    <s v="SOLICITUD DE INFORMACIÓN A LOS PROVEEDORES"/>
    <n v="2"/>
    <n v="3"/>
    <n v="10"/>
    <n v="1"/>
    <n v="228000"/>
    <s v="GLOBAL"/>
    <s v="NO SOLICITADAS"/>
  </r>
  <r>
    <x v="14"/>
    <x v="72"/>
    <s v="02-02-02-010"/>
    <s v="Adquisición de servicios - Viáticos de los funcionarios en comisión"/>
    <s v="GRUTE / URIBIA 26-FEB-23 AL 01-MAR-23 TANQUEADOR Y DESPACHADOR COMISION OPERATIVA A-29"/>
    <s v="90121500"/>
    <s v="SOLICITUD DE INFORMACIÓN A LOS PROVEEDORES"/>
    <n v="2"/>
    <n v="3"/>
    <n v="10"/>
    <n v="1"/>
    <n v="228000"/>
    <s v="GLOBAL"/>
    <s v="NO SOLICITADAS"/>
  </r>
  <r>
    <x v="14"/>
    <x v="72"/>
    <s v="02-02-02-010"/>
    <s v="Adquisición de servicios - Viáticos de los funcionarios en comisión"/>
    <s v="GRUSE / SANTA MARTA 28-FEB-23 AL 05-MAR-23 PRESTAR SEGURIDAD AL SEÑOR MG PABLO ENRIQUE GARCIA VAE..."/>
    <s v="90121500"/>
    <s v="SOLICITUD DE INFORMACIÓN A LOS PROVEEDORES"/>
    <n v="2"/>
    <n v="3"/>
    <n v="10"/>
    <n v="1"/>
    <n v="700000"/>
    <s v="GLOBAL"/>
    <s v="NO SOLICITADAS"/>
  </r>
  <r>
    <x v="14"/>
    <x v="72"/>
    <s v="02-02-02-010"/>
    <s v="Adquisición de servicios - Viáticos de los funcionarios en comisión"/>
    <s v="GRUSE / URIBIA 01-MAR-23 AL 06-MAR-23 SEGURIDAD AERONAVES Y COMBUSTIBLES."/>
    <s v="90121500"/>
    <s v="SOLICITUD DE INFORMACIÓN A LOS PROVEEDORES"/>
    <n v="2"/>
    <n v="3"/>
    <n v="10"/>
    <n v="1"/>
    <n v="380000"/>
    <s v="GLOBAL"/>
    <s v="NO SOLICITADAS"/>
  </r>
  <r>
    <x v="14"/>
    <x v="72"/>
    <s v="02-02-02-010"/>
    <s v="Adquisición de servicios - Viáticos de los funcionarios en comisión"/>
    <s v="GRUTE / URIBIA 01-MAR-23 AL 06-MAR-23 TANQUEADOR Y DESPACHADOR COMISION OPERATIVA A-29"/>
    <s v="90121500"/>
    <s v="SOLICITUD DE INFORMACIÓN A LOS PROVEEDORES"/>
    <n v="2"/>
    <n v="3"/>
    <n v="10"/>
    <n v="1"/>
    <n v="380000"/>
    <s v="GLOBAL"/>
    <s v="NO SOLICITADAS"/>
  </r>
  <r>
    <x v="14"/>
    <x v="72"/>
    <s v="02-02-02-010"/>
    <s v="Adquisición de servicios - Viáticos de los funcionarios en comisión"/>
    <s v="GRUTE / URIBIA 01-MAR-23 AL 06-MAR-23 TANQUEADOR Y DESPACHADOR COMISION OPERATIVA A-29"/>
    <s v="90121500"/>
    <s v="SOLICITUD DE INFORMACIÓN A LOS PROVEEDORES"/>
    <n v="2"/>
    <n v="3"/>
    <n v="10"/>
    <n v="1"/>
    <n v="380000"/>
    <s v="GLOBAL"/>
    <s v="NO SOLICITADAS"/>
  </r>
  <r>
    <x v="14"/>
    <x v="72"/>
    <s v="02-02-02-010"/>
    <s v="Adquisición de servicios - Viáticos de los funcionarios en comisión"/>
    <s v="GRUCO / BOGOTÁ 01-MAR-23 AL 02-MAR-23 ASISTENCIA REUNIÓN COFAC"/>
    <s v="90121500"/>
    <s v="SOLICITUD DE INFORMACIÓN A LOS PROVEEDORES"/>
    <n v="2"/>
    <n v="3"/>
    <n v="10"/>
    <n v="1"/>
    <n v="76000"/>
    <s v="GLOBAL"/>
    <s v="NO SOLICITADAS"/>
  </r>
  <r>
    <x v="14"/>
    <x v="72"/>
    <s v="02-02-02-010"/>
    <s v="Adquisición de servicios - Viáticos de los funcionarios en comisión"/>
    <s v="GRUCO / BOGOTÁ 01-MAR-23 AL 02-MAR-23 ASISTENCIA REUNIÓN COFAC"/>
    <s v="90121500"/>
    <s v="SOLICITUD DE INFORMACIÓN A LOS PROVEEDORES"/>
    <n v="2"/>
    <n v="3"/>
    <n v="10"/>
    <n v="1"/>
    <n v="76000"/>
    <s v="GLOBAL"/>
    <s v="NO SOLICITADAS"/>
  </r>
  <r>
    <x v="14"/>
    <x v="72"/>
    <s v="02-02-02-010"/>
    <s v="Adquisición de servicios - Viáticos de los funcionarios en comisión"/>
    <s v="GRUAL / RIOHACHA 02-MAR-23 AL 07-MAR-23 MANTENIMIENTO PREVENTIVO DE EQUIPOS PARA GARANTIZAR COMUN..."/>
    <s v="90121500"/>
    <s v="SOLICITUD DE INFORMACIÓN A LOS PROVEEDORES"/>
    <n v="2"/>
    <n v="3"/>
    <n v="10"/>
    <n v="1"/>
    <n v="380000"/>
    <s v="GLOBAL"/>
    <s v="NO SOLICITADAS"/>
  </r>
  <r>
    <x v="14"/>
    <x v="72"/>
    <s v="02-02-02-010"/>
    <s v="Adquisición de servicios - Viáticos de los funcionarios en comisión"/>
    <s v="GRUCO / BOGOTÁ 02-MAR-23 AL 03-MAR-23 ASISTENCIA REUNIÓN COFAC"/>
    <s v="90121500"/>
    <s v="SOLICITUD DE INFORMACIÓN A LOS PROVEEDORES"/>
    <n v="2"/>
    <n v="3"/>
    <n v="10"/>
    <n v="1"/>
    <n v="76000"/>
    <s v="GLOBAL"/>
    <s v="NO SOLICITADAS"/>
  </r>
  <r>
    <x v="14"/>
    <x v="72"/>
    <s v="02-02-02-010"/>
    <s v="Adquisición de servicios - Viáticos de los funcionarios en comisión"/>
    <s v="GRUCO / BOGOTÁ 02-MAR-23 AL 03-MAR-23 ASISTENCIA REUNIÓN COFAC"/>
    <s v="90121500"/>
    <s v="SOLICITUD DE INFORMACIÓN A LOS PROVEEDORES"/>
    <n v="2"/>
    <n v="3"/>
    <n v="10"/>
    <n v="1"/>
    <n v="76000"/>
    <s v="GLOBAL"/>
    <s v="NO SOLICITADAS"/>
  </r>
  <r>
    <x v="14"/>
    <x v="72"/>
    <s v="02-02-02-010"/>
    <s v="Adquisición de servicios - Viáticos de los funcionarios en comisión"/>
    <s v="GRUCO / MONTERIA 02-MAR-23 AL 02-MAR-23 Reunión Corporación Autónoma Regional de los valles del..."/>
    <s v="90121500"/>
    <s v="SOLICITUD DE INFORMACIÓN A LOS PROVEEDORES"/>
    <n v="2"/>
    <n v="3"/>
    <n v="10"/>
    <n v="1"/>
    <n v="38000"/>
    <s v="GLOBAL"/>
    <s v="NO SOLICITADAS"/>
  </r>
  <r>
    <x v="14"/>
    <x v="72"/>
    <s v="02-02-02-010"/>
    <s v="Adquisición de servicios - Viáticos de los funcionarios en comisión"/>
    <s v="GRUAL / RIOHACHA-URIBIA 02-MAR-23 AL 07-MAR-23 MANTENIMIENTO EQUIPO RADAR TPS-70CUMPLIMIENTO, SI..."/>
    <s v="90121500"/>
    <s v="SOLICITUD DE INFORMACIÓN A LOS PROVEEDORES"/>
    <n v="2"/>
    <n v="3"/>
    <n v="10"/>
    <n v="1"/>
    <n v="380000"/>
    <s v="GLOBAL"/>
    <s v="NO SOLICITADAS"/>
  </r>
  <r>
    <x v="14"/>
    <x v="72"/>
    <s v="02-02-02-010"/>
    <s v="Adquisición de servicios - Viáticos de los funcionarios en comisión"/>
    <s v="GRUAL / RIOHACHA-URIBIA 02-MAR-23 AL 07-MAR-23 MANTENIMIENTO EQUIPO RADAR TPS-70CUMPLIMIENTO, SI..."/>
    <s v="90121500"/>
    <s v="SOLICITUD DE INFORMACIÓN A LOS PROVEEDORES"/>
    <n v="2"/>
    <n v="3"/>
    <n v="10"/>
    <n v="1"/>
    <n v="380000"/>
    <s v="GLOBAL"/>
    <s v="NO SOLICITADAS"/>
  </r>
  <r>
    <x v="14"/>
    <x v="72"/>
    <s v="02-02-02-010"/>
    <s v="Adquisición de servicios - Viáticos de los funcionarios en comisión"/>
    <s v="GRUCO / MONTERIA 02-MAR-23 AL 02-MAR-23 TRANSPORTE DE PERSONAL Y CARGA"/>
    <s v="90121500"/>
    <s v="SOLICITUD DE INFORMACIÓN A LOS PROVEEDORES"/>
    <n v="2"/>
    <n v="3"/>
    <n v="10"/>
    <n v="1"/>
    <n v="38000"/>
    <s v="GLOBAL"/>
    <s v="NO SOLICITADAS"/>
  </r>
  <r>
    <x v="14"/>
    <x v="72"/>
    <s v="02-02-02-010"/>
    <s v="Adquisición de servicios - Viáticos de los funcionarios en comisión"/>
    <s v="GRUCO / MONTERIA 02-MAR-23 AL 02-MAR-23 TRANSPORTE DE PERSONAL Y CARGA"/>
    <s v="90121500"/>
    <s v="SOLICITUD DE INFORMACIÓN A LOS PROVEEDORES"/>
    <n v="2"/>
    <n v="3"/>
    <n v="10"/>
    <n v="1"/>
    <n v="38000"/>
    <s v="GLOBAL"/>
    <s v="NO SOLICITADAS"/>
  </r>
  <r>
    <x v="14"/>
    <x v="72"/>
    <s v="02-02-02-010"/>
    <s v="Adquisición de servicios - Viáticos de los funcionarios en comisión"/>
    <s v="GRUCO / MONTERIA 02-MAR-23 AL 02-MAR-23 TRANSPORTE DE PERSONAL Y CARGA"/>
    <s v="90121500"/>
    <s v="SOLICITUD DE INFORMACIÓN A LOS PROVEEDORES"/>
    <n v="2"/>
    <n v="3"/>
    <n v="10"/>
    <n v="1"/>
    <n v="38000"/>
    <s v="GLOBAL"/>
    <s v="NO SOLICITADAS"/>
  </r>
  <r>
    <x v="14"/>
    <x v="72"/>
    <s v="02-02-02-010"/>
    <s v="Adquisición de servicios - Viáticos de los funcionarios en comisión"/>
    <s v="GRUCO / MONTERIA 02-MAR-23 AL 02-MAR-23 TRANSPORTE DE PERSONAL Y CARGA"/>
    <s v="90121500"/>
    <s v="SOLICITUD DE INFORMACIÓN A LOS PROVEEDORES"/>
    <n v="2"/>
    <n v="3"/>
    <n v="10"/>
    <n v="1"/>
    <n v="38000"/>
    <s v="GLOBAL"/>
    <s v="NO SOLICITADAS"/>
  </r>
  <r>
    <x v="14"/>
    <x v="72"/>
    <s v="02-02-02-010"/>
    <s v="Adquisición de servicios - Viáticos de los funcionarios en comisión"/>
    <s v="GRUTE / BOGOTA 03-MAR-23 AL 16-MAR-23 COMISION CENTRAL CHARTER FASE 5 FAC 5760"/>
    <s v="90121500"/>
    <s v="SOLICITUD DE INFORMACIÓN A LOS PROVEEDORES"/>
    <n v="2"/>
    <n v="3"/>
    <n v="10"/>
    <n v="1"/>
    <n v="988000"/>
    <s v="GLOBAL"/>
    <s v="NO SOLICITADAS"/>
  </r>
  <r>
    <x v="14"/>
    <x v="72"/>
    <s v="02-02-02-010"/>
    <s v="Adquisición de servicios - Viáticos de los funcionarios en comisión"/>
    <s v="GRUCO / CAUCACIA 05-MAR23 AL 21-MAR-23 COMISIÓN OPERATIVA TIPULACIÓN BLART-CAUCASÍA"/>
    <s v="90121500"/>
    <s v="SOLICITUD DE INFORMACIÓN A LOS PROVEEDORES"/>
    <n v="2"/>
    <n v="3"/>
    <n v="10"/>
    <n v="1"/>
    <n v="760000"/>
    <s v="GLOBAL"/>
    <s v="NO SOLICITADAS"/>
  </r>
  <r>
    <x v="14"/>
    <x v="72"/>
    <s v="02-02-02-010"/>
    <s v="Adquisición de servicios - Viáticos de los funcionarios en comisión"/>
    <s v="GRUCO / CAUCACIA 05-MAR23 AL 21-MAR-23 COMISIÓN OPERATIVA TIPULACIÓN BLART-CAUCASÍA"/>
    <s v="90121500"/>
    <s v="SOLICITUD DE INFORMACIÓN A LOS PROVEEDORES"/>
    <n v="2"/>
    <n v="3"/>
    <n v="10"/>
    <n v="1"/>
    <n v="1216000"/>
    <s v="GLOBAL"/>
    <s v="NO SOLICITADAS"/>
  </r>
  <r>
    <x v="14"/>
    <x v="72"/>
    <s v="02-02-02-010"/>
    <s v="Adquisición de servicios - Viáticos de los funcionarios en comisión"/>
    <s v="GRUTE / URIBIA 06-MAR-23 AL 21-MAR-23 TANQUEADOR Y DESPACHADOR COMISION OPERATIVA A-29"/>
    <s v="90121500"/>
    <s v="SOLICITUD DE INFORMACIÓN A LOS PROVEEDORES"/>
    <n v="2"/>
    <n v="3"/>
    <n v="10"/>
    <n v="1"/>
    <n v="836000"/>
    <s v="GLOBAL"/>
    <s v="NO SOLICITADAS"/>
  </r>
  <r>
    <x v="14"/>
    <x v="72"/>
    <s v="02-02-02-010"/>
    <s v="Adquisición de servicios - Viáticos de los funcionarios en comisión"/>
    <s v="GRUTE / URIBIA 06-MAR-23 AL 21-MAR-23 TANQUEADOR Y DESPACHADOR COMISION OPERATIVA A-29"/>
    <s v="90121500"/>
    <s v="SOLICITUD DE INFORMACIÓN A LOS PROVEEDORES"/>
    <n v="2"/>
    <n v="3"/>
    <n v="10"/>
    <n v="1"/>
    <n v="836000"/>
    <s v="GLOBAL"/>
    <s v="NO SOLICITADAS"/>
  </r>
  <r>
    <x v="14"/>
    <x v="72"/>
    <s v="02-02-02-010"/>
    <s v="Adquisición de servicios - Viáticos de los funcionarios en comisión"/>
    <s v="GRUCO / URIBIA 06-MAR-23 AL 16-MAR-23 COMISIÓN OPERATIVA EQUIPO A-29B"/>
    <s v="90121500"/>
    <s v="SOLICITUD DE INFORMACIÓN A LOS PROVEEDORES"/>
    <n v="2"/>
    <n v="3"/>
    <n v="10"/>
    <n v="1"/>
    <n v="608000"/>
    <s v="GLOBAL"/>
    <s v="NO SOLICITADAS"/>
  </r>
  <r>
    <x v="14"/>
    <x v="72"/>
    <s v="02-02-02-010"/>
    <s v="Adquisición de servicios - Viáticos de los funcionarios en comisión"/>
    <s v="GRUCO / URIBIA 06-MAR-23 AL 16-MAR-23 COMISIÓN OPERATIVA EQUIPO A-29B"/>
    <s v="90121500"/>
    <s v="SOLICITUD DE INFORMACIÓN A LOS PROVEEDORES"/>
    <n v="2"/>
    <n v="3"/>
    <n v="10"/>
    <n v="1"/>
    <n v="456000"/>
    <s v="GLOBAL"/>
    <s v="NO SOLICITADAS"/>
  </r>
  <r>
    <x v="14"/>
    <x v="72"/>
    <s v="02-02-02-010"/>
    <s v="Adquisición de servicios - Viáticos de los funcionarios en comisión"/>
    <s v="GRUCO / URIBIA 06-MAR-23 AL 16-MAR-23 COMISIÓN OPERATIVA EQUIPO A-29B"/>
    <s v="90121500"/>
    <s v="SOLICITUD DE INFORMACIÓN A LOS PROVEEDORES"/>
    <n v="2"/>
    <n v="3"/>
    <n v="10"/>
    <n v="1"/>
    <n v="608000"/>
    <s v="GLOBAL"/>
    <s v="NO SOLICITADAS"/>
  </r>
  <r>
    <x v="14"/>
    <x v="72"/>
    <s v="02-02-02-010"/>
    <s v="Adquisición de servicios - Viáticos de los funcionarios en comisión"/>
    <s v="GRUCO / URIBIA 06-MAR-23 AL 07-MAR-23 COMISIÓN OPERATIVA A-29B"/>
    <s v="90121500"/>
    <s v="SOLICITUD DE INFORMACIÓN A LOS PROVEEDORES"/>
    <n v="2"/>
    <n v="3"/>
    <n v="10"/>
    <n v="1"/>
    <n v="76000"/>
    <s v="GLOBAL"/>
    <s v="NO SOLICITADAS"/>
  </r>
  <r>
    <x v="14"/>
    <x v="72"/>
    <s v="02-02-02-010"/>
    <s v="Adquisición de servicios - Viáticos de los funcionarios en comisión"/>
    <s v="GRUCO / URIBIA 06-MAR-23 AL 07-MAR-23 COMISIÓN OPERATIVA A-29B"/>
    <s v="90121500"/>
    <s v="SOLICITUD DE INFORMACIÓN A LOS PROVEEDORES"/>
    <n v="2"/>
    <n v="3"/>
    <n v="10"/>
    <n v="1"/>
    <n v="76000"/>
    <s v="GLOBAL"/>
    <s v="NO SOLICITADAS"/>
  </r>
  <r>
    <x v="14"/>
    <x v="72"/>
    <s v="02-02-02-010"/>
    <s v="Adquisición de servicios - Viáticos de los funcionarios en comisión"/>
    <s v="GRUCO / ALBANIA 06-MAR-23 AL 20-MAR-23 COMISION OPERATIVA TIPULACIÓN BLART- DRAKO"/>
    <s v="90121500"/>
    <s v="SOLICITUD DE INFORMACIÓN A LOS PROVEEDORES"/>
    <n v="2"/>
    <n v="3"/>
    <n v="10"/>
    <n v="1"/>
    <n v="456000"/>
    <s v="GLOBAL"/>
    <s v="NO SOLICITADAS"/>
  </r>
  <r>
    <x v="14"/>
    <x v="72"/>
    <s v="02-02-02-010"/>
    <s v="Adquisición de servicios - Viáticos de los funcionarios en comisión"/>
    <s v="GRUCO / ALBANIA 06-MAR-23 AL 20-MAR-23 COMISION OPERATIVA TIPULACIÓN BLART- DRAKO"/>
    <s v="90121500"/>
    <s v="SOLICITUD DE INFORMACIÓN A LOS PROVEEDORES"/>
    <n v="2"/>
    <n v="3"/>
    <n v="10"/>
    <n v="1"/>
    <n v="1064000"/>
    <s v="GLOBAL"/>
    <s v="NO SOLICITADAS"/>
  </r>
  <r>
    <x v="14"/>
    <x v="72"/>
    <s v="02-02-02-010"/>
    <s v="Adquisición de servicios - Viáticos de los funcionarios en comisión"/>
    <s v="GRUCO / ALBANIA 06-MAR-23 AL 20-MAR-23 COMISION OPERATIVA TIPULACIÓN BLART- DRAKO"/>
    <s v="90121500"/>
    <s v="SOLICITUD DE INFORMACIÓN A LOS PROVEEDORES"/>
    <n v="2"/>
    <n v="3"/>
    <n v="10"/>
    <n v="1"/>
    <n v="1064000"/>
    <s v="GLOBAL"/>
    <s v="NO SOLICITADAS"/>
  </r>
  <r>
    <x v="14"/>
    <x v="72"/>
    <s v="02-02-02-010"/>
    <s v="Adquisición de servicios - Viáticos de los funcionarios en comisión"/>
    <s v="GRUCO / ALBANIA 06-MAR-23 AL 20-MAR-23 COMISION OPERATIVA TIPULACIÓN BLART- DRAKO"/>
    <s v="90121500"/>
    <s v="SOLICITUD DE INFORMACIÓN A LOS PROVEEDORES"/>
    <n v="2"/>
    <n v="3"/>
    <n v="10"/>
    <n v="1"/>
    <n v="1064000"/>
    <s v="GLOBAL"/>
    <s v="NO SOLICITADAS"/>
  </r>
  <r>
    <x v="14"/>
    <x v="72"/>
    <s v="02-02-02-010"/>
    <s v="Adquisición de servicios - Viáticos de los funcionarios en comisión"/>
    <s v="GRUCO / RIOHACHA 06-MAR-23 AL 07-MAR-23 COMISIÓN OPERATIVA SVA PAC RHC"/>
    <s v="90121500"/>
    <s v="SOLICITUD DE INFORMACIÓN A LOS PROVEEDORES"/>
    <n v="2"/>
    <n v="3"/>
    <n v="10"/>
    <n v="1"/>
    <n v="76000"/>
    <s v="GLOBAL"/>
    <s v="NO SOLICITADAS"/>
  </r>
  <r>
    <x v="14"/>
    <x v="72"/>
    <s v="02-02-02-010"/>
    <s v="Adquisición de servicios - Viáticos de los funcionarios en comisión"/>
    <s v="GRUCO / RIOHACHA 06-MAR-23 AL 07-MAR-23 COMISIÓN OPERATIVA SVA PAC RHC"/>
    <s v="90121500"/>
    <s v="SOLICITUD DE INFORMACIÓN A LOS PROVEEDORES"/>
    <n v="2"/>
    <n v="3"/>
    <n v="10"/>
    <n v="1"/>
    <n v="76000"/>
    <s v="GLOBAL"/>
    <s v="NO SOLICITADAS"/>
  </r>
  <r>
    <x v="14"/>
    <x v="72"/>
    <s v="02-02-02-010"/>
    <s v="Adquisición de servicios - Viáticos de los funcionarios en comisión"/>
    <s v="GRUAL / RIOHACHA 06-MAR-23 AL 07-MAR-23 MANTENIMIENTO RADAR EQUIPO TPS70 Y EQUIPOS ASOCIADOS"/>
    <s v="90121500"/>
    <s v="SOLICITUD DE INFORMACIÓN A LOS PROVEEDORES"/>
    <n v="2"/>
    <n v="3"/>
    <n v="10"/>
    <n v="1"/>
    <n v="76000"/>
    <s v="GLOBAL"/>
    <s v="NO SOLICITADAS"/>
  </r>
  <r>
    <x v="14"/>
    <x v="72"/>
    <s v="02-02-02-010"/>
    <s v="Adquisición de servicios - Viáticos de los funcionarios en comisión"/>
    <s v="GRUCO / URIBIA 06-MAR-23 AL 07-MAR-23 COMISIÓN OPERATIVA A-29B"/>
    <s v="90121500"/>
    <s v="SOLICITUD DE INFORMACIÓN A LOS PROVEEDORES"/>
    <n v="2"/>
    <n v="3"/>
    <n v="10"/>
    <n v="1"/>
    <n v="76000"/>
    <s v="GLOBAL"/>
    <s v="NO SOLICITADAS"/>
  </r>
  <r>
    <x v="14"/>
    <x v="72"/>
    <s v="02-02-02-010"/>
    <s v="Adquisición de servicios - Viáticos de los funcionarios en comisión"/>
    <s v="GRUTE / URIBIA 06-MAR-23 AL 08-MAR-23 TANQUEADOR Y DESPACHADOR COMISION OPERATIVA A-29"/>
    <s v="90121500"/>
    <s v="SOLICITUD DE INFORMACIÓN A LOS PROVEEDORES"/>
    <n v="2"/>
    <n v="3"/>
    <n v="10"/>
    <n v="1"/>
    <n v="152000"/>
    <s v="GLOBAL"/>
    <s v="NO SOLICITADAS"/>
  </r>
  <r>
    <x v="14"/>
    <x v="72"/>
    <s v="02-02-02-010"/>
    <s v="Adquisición de servicios - Viáticos de los funcionarios en comisión"/>
    <s v="GRUTE / URIBIA 06-MAR-23 AL 08-MAR-23 TANQUEADOR Y DESPACHADOR COMISION OPERATIVA A-29"/>
    <s v="90121500"/>
    <s v="SOLICITUD DE INFORMACIÓN A LOS PROVEEDORES"/>
    <n v="2"/>
    <n v="3"/>
    <n v="10"/>
    <n v="1"/>
    <n v="152000"/>
    <s v="GLOBAL"/>
    <s v="NO SOLICITADAS"/>
  </r>
  <r>
    <x v="14"/>
    <x v="72"/>
    <s v="02-02-02-010"/>
    <s v="Adquisición de servicios - Viáticos de los funcionarios en comisión"/>
    <s v="GRUAL / RIOHACHA 07-MAR-23 AL 21-MAR-23 MANTENIMIENTO RADAR EQUIPO TPS-70 Y EQUIPOS ASOCIADOS."/>
    <s v="90121500"/>
    <s v="SOLICITUD DE INFORMACIÓN A LOS PROVEEDORES"/>
    <n v="2"/>
    <n v="3"/>
    <n v="10"/>
    <n v="1"/>
    <n v="1064000"/>
    <s v="GLOBAL"/>
    <s v="NO SOLICITADAS"/>
  </r>
  <r>
    <x v="14"/>
    <x v="72"/>
    <s v="02-02-02-010"/>
    <s v="Adquisición de servicios - Viáticos de los funcionarios en comisión"/>
    <s v="GRUCO / ALBANIA 07-MAR-23 AL 12-MAR-23 COMISIÓN OPERATIVA TIPULACIÓN BLART- DRAKO"/>
    <s v="90121500"/>
    <s v="SOLICITUD DE INFORMACIÓN A LOS PROVEEDORES"/>
    <n v="2"/>
    <n v="3"/>
    <n v="10"/>
    <n v="1"/>
    <n v="380000"/>
    <s v="GLOBAL"/>
    <s v="NO SOLICITADAS"/>
  </r>
  <r>
    <x v="14"/>
    <x v="72"/>
    <s v="02-02-02-010"/>
    <s v="Adquisición de servicios - Viáticos de los funcionarios en comisión"/>
    <s v="GRUCO / RIOHACHA 07-MAR-23 AL 21-MAR-23 COMISIÓN OPERATIVA CONTROL Y VIGILANCIA DEL ESPACIO AÉRE..."/>
    <s v="90121500"/>
    <s v="SOLICITUD DE INFORMACIÓN A LOS PROVEEDORES"/>
    <n v="2"/>
    <n v="3"/>
    <n v="10"/>
    <n v="1"/>
    <n v="1064000"/>
    <s v="GLOBAL"/>
    <s v="NO SOLICITADAS"/>
  </r>
  <r>
    <x v="14"/>
    <x v="72"/>
    <s v="02-02-02-010"/>
    <s v="Adquisición de servicios - Viáticos de los funcionarios en comisión"/>
    <s v="GRUSE / RIOHACHA 07-MAR-23 AL 21-MAR-23 SEGURIDAD DEL COMPONENTE FISICO PUESTO AVANZADO DE CONTRO..."/>
    <s v="90121500"/>
    <s v="SOLICITUD DE INFORMACIÓN A LOS PROVEEDORES"/>
    <n v="2"/>
    <n v="3"/>
    <n v="10"/>
    <n v="1"/>
    <n v="988000"/>
    <s v="GLOBAL"/>
    <s v="NO SOLICITADAS"/>
  </r>
  <r>
    <x v="14"/>
    <x v="72"/>
    <s v="02-02-02-010"/>
    <s v="Adquisición de servicios - Viáticos de los funcionarios en comisión"/>
    <s v="GRUCO / RIOHACHA 07-MAR-23 AL 21-MAR-23 CONTROL DEL ESPACIO AEREO MEDIANTE EL EQUIPO TPS 70"/>
    <s v="90121500"/>
    <s v="SOLICITUD DE INFORMACIÓN A LOS PROVEEDORES"/>
    <n v="2"/>
    <n v="3"/>
    <n v="10"/>
    <n v="1"/>
    <n v="1064000"/>
    <s v="GLOBAL"/>
    <s v="NO SOLICITADAS"/>
  </r>
  <r>
    <x v="14"/>
    <x v="72"/>
    <s v="02-02-02-010"/>
    <s v="Adquisición de servicios - Viáticos de los funcionarios en comisión"/>
    <s v="GRUCO / URIBIA 07-MAR-23 AL 08-MAR-23 COMISIÓN OPERATIVA A-29B"/>
    <s v="90121500"/>
    <s v="SOLICITUD DE INFORMACIÓN A LOS PROVEEDORES"/>
    <n v="2"/>
    <n v="3"/>
    <n v="10"/>
    <n v="1"/>
    <n v="76000"/>
    <s v="GLOBAL"/>
    <s v="NO SOLICITADAS"/>
  </r>
  <r>
    <x v="14"/>
    <x v="72"/>
    <s v="02-02-02-010"/>
    <s v="Adquisición de servicios - Viáticos de los funcionarios en comisión"/>
    <s v="GRUCO / URIBIA 08-MAR-23 AL 22-MAR-23 ACTIVACIÓN PACARP-PUERTO BOLIVAR"/>
    <s v="90121500"/>
    <s v="SOLICITUD DE INFORMACIÓN A LOS PROVEEDORES"/>
    <n v="2"/>
    <n v="3"/>
    <n v="10"/>
    <n v="1"/>
    <n v="456000"/>
    <s v="GLOBAL"/>
    <s v="NO SOLICITADAS"/>
  </r>
  <r>
    <x v="14"/>
    <x v="72"/>
    <s v="02-02-02-010"/>
    <s v="Adquisición de servicios - Viáticos de los funcionarios en comisión"/>
    <s v="GRUAL / URIBIA 08-MAR-23 AL 31-MAR-23 LOGISTICA Y MANTENIMIENTO RADAR TPS 78"/>
    <s v="90121500"/>
    <s v="SOLICITUD DE INFORMACIÓN A LOS PROVEEDORES"/>
    <n v="2"/>
    <n v="3"/>
    <n v="10"/>
    <n v="1"/>
    <n v="1520000"/>
    <s v="GLOBAL"/>
    <s v="NO SOLICITADAS"/>
  </r>
  <r>
    <x v="14"/>
    <x v="72"/>
    <s v="02-02-02-010"/>
    <s v="Adquisición de servicios - Viáticos de los funcionarios en comisión"/>
    <s v="GRUAL / URIBIA 08-MAR-23 AL 31-MAR-23 LOGISTICA Y MANTENIMIENTO RADAR TPS 78"/>
    <s v="90121500"/>
    <s v="SOLICITUD DE INFORMACIÓN A LOS PROVEEDORES"/>
    <n v="2"/>
    <n v="3"/>
    <n v="10"/>
    <n v="1"/>
    <n v="1520000"/>
    <s v="GLOBAL"/>
    <s v="NO SOLICITADAS"/>
  </r>
  <r>
    <x v="14"/>
    <x v="72"/>
    <s v="02-02-02-010"/>
    <s v="Adquisición de servicios - Viáticos de los funcionarios en comisión"/>
    <s v="GRUCO / URIBIA 08-MAR-23 AL 02-ABR-23 CONTROL DEL ESPACIO AEREO MEDIANTE EL EQUIPO TPS 78"/>
    <s v="90121500"/>
    <s v="SOLICITUD DE INFORMACIÓN A LOS PROVEEDORES"/>
    <n v="2"/>
    <n v="3"/>
    <n v="10"/>
    <n v="1"/>
    <n v="1520000"/>
    <s v="GLOBAL"/>
    <s v="NO SOLICITADAS"/>
  </r>
  <r>
    <x v="14"/>
    <x v="72"/>
    <s v="02-02-02-010"/>
    <s v="Adquisición de servicios - Viáticos de los funcionarios en comisión"/>
    <s v="GRUCO / URIBIA 08-MAR-23 AL 02-ABR-23 CONTROL DEL ESPACIO AEREO MEDIANTE EL EQUIPO TPS 78"/>
    <s v="90121500"/>
    <s v="SOLICITUD DE INFORMACIÓN A LOS PROVEEDORES"/>
    <n v="2"/>
    <n v="3"/>
    <n v="10"/>
    <n v="1"/>
    <n v="1520000"/>
    <s v="GLOBAL"/>
    <s v="NO SOLICITADAS"/>
  </r>
  <r>
    <x v="14"/>
    <x v="72"/>
    <s v="02-02-02-010"/>
    <s v="Adquisición de servicios - Viáticos de los funcionarios en comisión"/>
    <s v="GRUCO / URIBIA 08-MAR-23 AL 08-MAR-23 MISIÓN TRANSPORTE PERSONALY RELEVO LA FLOR BELL 212 FAC 400..."/>
    <s v="90121500"/>
    <s v="SOLICITUD DE INFORMACIÓN A LOS PROVEEDORES"/>
    <n v="2"/>
    <n v="3"/>
    <n v="10"/>
    <n v="1"/>
    <n v="38000"/>
    <s v="GLOBAL"/>
    <s v="NO SOLICITADAS"/>
  </r>
  <r>
    <x v="14"/>
    <x v="72"/>
    <s v="02-02-02-010"/>
    <s v="Adquisición de servicios - Viáticos de los funcionarios en comisión"/>
    <s v="GRUCO / URIBIA 08-MAR-23 AL 08-MAR-23 MISIÓN TRANSPORTE PERSONALY RELEVO LA FLOR BELL 212 FAC 400..."/>
    <s v="90121500"/>
    <s v="SOLICITUD DE INFORMACIÓN A LOS PROVEEDORES"/>
    <n v="2"/>
    <n v="3"/>
    <n v="10"/>
    <n v="1"/>
    <n v="38000"/>
    <s v="GLOBAL"/>
    <s v="NO SOLICITADAS"/>
  </r>
  <r>
    <x v="14"/>
    <x v="72"/>
    <s v="02-02-02-010"/>
    <s v="Adquisición de servicios - Viáticos de los funcionarios en comisión"/>
    <s v="GRUCO / URIBIA 08-MAR-23 AL 08-MAR-23 MISIÓN TRANSPORTE PERSONALY RELEVO LA FLOR BELL 212 FAC 400..."/>
    <s v="90121500"/>
    <s v="SOLICITUD DE INFORMACIÓN A LOS PROVEEDORES"/>
    <n v="2"/>
    <n v="3"/>
    <n v="10"/>
    <n v="1"/>
    <n v="38000"/>
    <s v="GLOBAL"/>
    <s v="NO SOLICITADAS"/>
  </r>
  <r>
    <x v="14"/>
    <x v="72"/>
    <s v="02-02-02-010"/>
    <s v="Adquisición de servicios - Viáticos de los funcionarios en comisión"/>
    <s v="GRUCO / URIBIA 08-MAR-23 AL 08-MAR-23 MISIÓN TRANSPORTE PERSONALY RELEVO LA FLOR BELL 212 FAC 400..."/>
    <s v="90121500"/>
    <s v="SOLICITUD DE INFORMACIÓN A LOS PROVEEDORES"/>
    <n v="2"/>
    <n v="3"/>
    <n v="10"/>
    <n v="1"/>
    <n v="38000"/>
    <s v="GLOBAL"/>
    <s v="NO SOLICITADAS"/>
  </r>
  <r>
    <x v="14"/>
    <x v="72"/>
    <s v="02-02-02-010"/>
    <s v="Adquisición de servicios - Viáticos de los funcionarios en comisión"/>
    <s v="GRUCO / URIBIA 08-MAR-23 AL 08-MAR-23 MISIÓN TRANSPORTE PERSONALY RELEVO LA FLOR BELL 212 FAC 400..."/>
    <s v="90121500"/>
    <s v="SOLICITUD DE INFORMACIÓN A LOS PROVEEDORES"/>
    <n v="2"/>
    <n v="3"/>
    <n v="10"/>
    <n v="1"/>
    <n v="38000"/>
    <s v="GLOBAL"/>
    <s v="NO SOLICITADAS"/>
  </r>
  <r>
    <x v="14"/>
    <x v="72"/>
    <s v="02-02-02-010"/>
    <s v="Adquisición de servicios - Viáticos de los funcionarios en comisión"/>
    <s v="GRUSE / CARTAGENA 08-MAR-23 AL 08-MAR-23 PRESTAR SEGURIDAD AL SEÑOR CR. VEGA CDTE CACOM-3"/>
    <s v="90121500"/>
    <s v="SOLICITUD DE INFORMACIÓN A LOS PROVEEDORES"/>
    <n v="2"/>
    <n v="3"/>
    <n v="10"/>
    <n v="1"/>
    <n v="38000"/>
    <s v="GLOBAL"/>
    <s v="NO SOLICITADAS"/>
  </r>
  <r>
    <x v="14"/>
    <x v="72"/>
    <s v="02-02-02-010"/>
    <s v="Adquisición de servicios - Viáticos de los funcionarios en comisión"/>
    <s v="GRUSE / URIBIA 08-MAR-23 22-MAR-23 SEGURIDAD AERONAVES Y COMBUSTIBLE."/>
    <s v="90121500"/>
    <s v="SOLICITUD DE INFORMACIÓN A LOS PROVEEDORES"/>
    <n v="2"/>
    <n v="3"/>
    <n v="10"/>
    <n v="1"/>
    <n v="836000"/>
    <s v="GLOBAL"/>
    <s v="NO SOLICITADAS"/>
  </r>
  <r>
    <x v="14"/>
    <x v="72"/>
    <s v="02-02-02-010"/>
    <s v="Adquisición de servicios - Viáticos de los funcionarios en comisión"/>
    <s v="GRUCO / SANTA ROSA 10-MAR-23 AL 10-MAR-23 MISIÓN TRANSPORTE DE MUNICIÓN .50 BELL 212 FAC 4007"/>
    <s v="90121500"/>
    <s v="SOLICITUD DE INFORMACIÓN A LOS PROVEEDORES"/>
    <n v="2"/>
    <n v="3"/>
    <n v="10"/>
    <n v="1"/>
    <n v="38000"/>
    <s v="GLOBAL"/>
    <s v="NO SOLICITADAS"/>
  </r>
  <r>
    <x v="14"/>
    <x v="72"/>
    <s v="02-02-02-010"/>
    <s v="Adquisición de servicios - Viáticos de los funcionarios en comisión"/>
    <s v="GRUCO / SANTA ROSA 10-MAR-23 AL 10-MAR-23 MISIÓN TRANSPORTE DE MUNICIÓN .50 BELL 212 FAC 4007"/>
    <s v="90121500"/>
    <s v="SOLICITUD DE INFORMACIÓN A LOS PROVEEDORES"/>
    <n v="2"/>
    <n v="3"/>
    <n v="10"/>
    <n v="1"/>
    <n v="38000"/>
    <s v="GLOBAL"/>
    <s v="NO SOLICITADAS"/>
  </r>
  <r>
    <x v="14"/>
    <x v="72"/>
    <s v="02-02-02-010"/>
    <s v="Adquisición de servicios - Viáticos de los funcionarios en comisión"/>
    <s v="GRUCO / SANTA ROSA 10-MAR-23 AL 10-MAR-23 MISIÓN TRANSPORTE DE MUNICIÓN .50 BELL 212 FAC 4007"/>
    <s v="90121500"/>
    <s v="SOLICITUD DE INFORMACIÓN A LOS PROVEEDORES"/>
    <n v="2"/>
    <n v="3"/>
    <n v="10"/>
    <n v="1"/>
    <n v="38000"/>
    <s v="GLOBAL"/>
    <s v="NO SOLICITADAS"/>
  </r>
  <r>
    <x v="14"/>
    <x v="72"/>
    <s v="02-02-02-010"/>
    <s v="Adquisición de servicios - Viáticos de los funcionarios en comisión"/>
    <s v="GRUCO / SANTA ROSA 10-MAR-23 AL 10-MAR-23 MISIÓN TRANSPORTE DE MUNICIÓN .50 BELL 212 FAC 4007"/>
    <s v="90121500"/>
    <s v="SOLICITUD DE INFORMACIÓN A LOS PROVEEDORES"/>
    <n v="2"/>
    <n v="3"/>
    <n v="10"/>
    <n v="1"/>
    <n v="38000"/>
    <s v="GLOBAL"/>
    <s v="NO SOLICITADAS"/>
  </r>
  <r>
    <x v="14"/>
    <x v="72"/>
    <s v="02-02-02-010"/>
    <s v="Adquisición de servicios - Viáticos de los funcionarios en comisión"/>
    <s v="GRUCO / VILLAVICENCIO 10-MAR-23 AL 14-MAR-23 Preparación ejercicio RED FLAG RESCUE-23"/>
    <s v="90121500"/>
    <s v="SOLICITUD DE INFORMACIÓN A LOS PROVEEDORES"/>
    <n v="2"/>
    <n v="3"/>
    <n v="10"/>
    <n v="1"/>
    <n v="304000"/>
    <s v="GLOBAL"/>
    <s v="NO SOLICITADAS"/>
  </r>
  <r>
    <x v="14"/>
    <x v="72"/>
    <s v="02-02-02-010"/>
    <s v="Adquisición de servicios - Viáticos de los funcionarios en comisión"/>
    <s v="GRUCO / VILLAVICENCIO 10-MAR-23 AL 14-MAR-23 Preparación ejercicio RED FLAG RESCUE-23"/>
    <s v="90121500"/>
    <s v="SOLICITUD DE INFORMACIÓN A LOS PROVEEDORES"/>
    <n v="2"/>
    <n v="3"/>
    <n v="10"/>
    <n v="1"/>
    <n v="304000"/>
    <s v="GLOBAL"/>
    <s v="NO SOLICITADAS"/>
  </r>
  <r>
    <x v="14"/>
    <x v="72"/>
    <s v="02-02-02-010"/>
    <s v="Adquisición de servicios - Viáticos de los funcionarios en comisión"/>
    <s v="EBAPR / BOGOTÁ 10-MAR-23 AL 11-MAR-23 COMISIÓN COMO INSTRUCTOR RPA EN SIMULADORES CATAM"/>
    <s v="90121500"/>
    <s v="SOLICITUD DE INFORMACIÓN A LOS PROVEEDORES"/>
    <n v="2"/>
    <n v="3"/>
    <n v="10"/>
    <n v="1"/>
    <n v="76000"/>
    <s v="GLOBAL"/>
    <s v="NO SOLICITADAS"/>
  </r>
  <r>
    <x v="14"/>
    <x v="72"/>
    <s v="02-02-02-010"/>
    <s v="Adquisición de servicios - Viáticos de los funcionarios en comisión"/>
    <s v="GRUCO / VILLAVICENCIO 10-MAR-23 AL 14-MAR-23 Preparación ejercicio RED FLAG RESCUE-23"/>
    <s v="90121500"/>
    <s v="SOLICITUD DE INFORMACIÓN A LOS PROVEEDORES"/>
    <n v="2"/>
    <n v="3"/>
    <n v="10"/>
    <n v="1"/>
    <n v="152000"/>
    <s v="GLOBAL"/>
    <s v="NO SOLICITADAS"/>
  </r>
  <r>
    <x v="14"/>
    <x v="72"/>
    <s v="02-02-02-010"/>
    <s v="Adquisición de servicios - Viáticos de los funcionarios en comisión"/>
    <s v="GRUCO / ALBANIA 12-MAR-23 AL 20-MAR-23 COMISION OPERATIVA TIPULACIÓN BLART- DRAKO"/>
    <s v="90121500"/>
    <s v="SOLICITUD DE INFORMACIÓN A LOS PROVEEDORES"/>
    <n v="2"/>
    <n v="3"/>
    <n v="10"/>
    <n v="1"/>
    <n v="608000"/>
    <s v="GLOBAL"/>
    <s v="NO SOLICITADAS"/>
  </r>
  <r>
    <x v="14"/>
    <x v="72"/>
    <s v="02-02-02-010"/>
    <s v="Adquisición de servicios - Viáticos de los funcionarios en comisión"/>
    <s v="GRUCO / COVEÑAS 13-MAR-23 AL 23-MAR-23 COMISION OPERATIVA PRESTAMO FAC5059"/>
    <s v="90121500"/>
    <s v="SOLICITUD DE INFORMACIÓN A LOS PROVEEDORES"/>
    <n v="2"/>
    <n v="3"/>
    <n v="10"/>
    <n v="1"/>
    <n v="608000"/>
    <s v="GLOBAL"/>
    <s v="NO SOLICITADAS"/>
  </r>
  <r>
    <x v="14"/>
    <x v="72"/>
    <s v="02-02-02-010"/>
    <s v="Adquisición de servicios - Viáticos de los funcionarios en comisión"/>
    <s v="GRUCO / COVEÑAS 13-MAR-23 AL 23-MAR-23 COMISION OPERATIVA PRESTAMO FAC5059"/>
    <s v="90121500"/>
    <s v="SOLICITUD DE INFORMACIÓN A LOS PROVEEDORES"/>
    <n v="2"/>
    <n v="3"/>
    <n v="10"/>
    <n v="1"/>
    <n v="608000"/>
    <s v="GLOBAL"/>
    <s v="NO SOLICITADAS"/>
  </r>
  <r>
    <x v="14"/>
    <x v="72"/>
    <s v="02-02-02-010"/>
    <s v="Adquisición de servicios - Viáticos de los funcionarios en comisión"/>
    <s v="GRUCO / COVEÑAS 13-MAR-23 AL 23-MAR-23 COMISION OPERATIVA PRESTAMO FAC5059"/>
    <s v="90121500"/>
    <s v="SOLICITUD DE INFORMACIÓN A LOS PROVEEDORES"/>
    <n v="2"/>
    <n v="3"/>
    <n v="10"/>
    <n v="1"/>
    <n v="608000"/>
    <s v="GLOBAL"/>
    <s v="NO SOLICITADAS"/>
  </r>
  <r>
    <x v="14"/>
    <x v="72"/>
    <s v="02-02-02-010"/>
    <s v="Adquisición de servicios - Viáticos de los funcionarios en comisión"/>
    <s v="GRUCO / COVEÑAS 13-MAR-23 AL 23-MAR-23 COMISION OPERATIVA PRESTAMO FAC5059"/>
    <s v="90121500"/>
    <s v="SOLICITUD DE INFORMACIÓN A LOS PROVEEDORES"/>
    <n v="2"/>
    <n v="3"/>
    <n v="10"/>
    <n v="1"/>
    <n v="456000"/>
    <s v="GLOBAL"/>
    <s v="NO SOLICITADAS"/>
  </r>
  <r>
    <x v="14"/>
    <x v="72"/>
    <s v="02-02-02-010"/>
    <s v="Adquisición de servicios - Viáticos de los funcionarios en comisión"/>
    <s v="GRUCO / URIBIA 14-MAR-23 AL 23-MAR-23 COMISIÓN OPERATIVA A-29B"/>
    <s v="90121500"/>
    <s v="SOLICITUD DE INFORMACIÓN A LOS PROVEEDORES"/>
    <n v="2"/>
    <n v="3"/>
    <n v="10"/>
    <n v="1"/>
    <n v="684000"/>
    <s v="GLOBAL"/>
    <s v="NO SOLICITADAS"/>
  </r>
  <r>
    <x v="14"/>
    <x v="72"/>
    <s v="02-02-02-010"/>
    <s v="Adquisición de servicios - Viáticos de los funcionarios en comisión"/>
    <s v="GRUCO / ARJONA 15-MAR-23 AL 17-MAR-23 EJERCICIO UNITAS CON LA ARMADA NACIONAL"/>
    <s v="90121500"/>
    <s v="SOLICITUD DE INFORMACIÓN A LOS PROVEEDORES"/>
    <n v="2"/>
    <n v="3"/>
    <n v="10"/>
    <n v="1"/>
    <n v="152000"/>
    <s v="GLOBAL"/>
    <s v="NO SOLICITADAS"/>
  </r>
  <r>
    <x v="14"/>
    <x v="72"/>
    <s v="02-02-02-010"/>
    <s v="Adquisición de servicios - Viáticos de los funcionarios en comisión"/>
    <s v="GRUCO / CAUCASIA 15-MAR-23 AL 29-MAR-23 COMISIÓN OPERATIVA RPA EN CAUCASIA ANTIOQUIA"/>
    <s v="90121500"/>
    <s v="SOLICITUD DE INFORMACIÓN A LOS PROVEEDORES"/>
    <n v="2"/>
    <n v="3"/>
    <n v="10"/>
    <n v="1"/>
    <n v="1064000"/>
    <s v="GLOBAL"/>
    <s v="NO SOLICITADAS"/>
  </r>
  <r>
    <x v="14"/>
    <x v="72"/>
    <s v="02-02-02-010"/>
    <s v="Adquisición de servicios - Viáticos de los funcionarios en comisión"/>
    <s v="GRUCO / CAUCASIA 15-MAR-23 AL 29-MAR-23 COMISIÓN OPERATIVA RPA EN CAUCASIA ANTIOQUIA"/>
    <s v="90121500"/>
    <s v="SOLICITUD DE INFORMACIÓN A LOS PROVEEDORES"/>
    <n v="2"/>
    <n v="3"/>
    <n v="10"/>
    <n v="1"/>
    <n v="1064000"/>
    <s v="GLOBAL"/>
    <s v="NO SOLICITADAS"/>
  </r>
  <r>
    <x v="14"/>
    <x v="72"/>
    <s v="02-02-02-010"/>
    <s v="Adquisición de servicios - Viáticos de los funcionarios en comisión"/>
    <s v="GRUCO / URIBIA 15-MAR-23 AL 24-MAR-23 COMISIÓN OPERATIVA A-29B"/>
    <s v="90121500"/>
    <s v="SOLICITUD DE INFORMACIÓN A LOS PROVEEDORES"/>
    <n v="2"/>
    <n v="3"/>
    <n v="10"/>
    <n v="1"/>
    <n v="684000"/>
    <s v="GLOBAL"/>
    <s v="NO SOLICITADAS"/>
  </r>
  <r>
    <x v="14"/>
    <x v="72"/>
    <s v="02-02-02-010"/>
    <s v="Adquisición de servicios - Viáticos de los funcionarios en comisión"/>
    <s v="GRUCO / URIBIA 15-MAR-23 AL 24-MAR-23 COMISIÓN OPERATIVA A-29B"/>
    <s v="90121500"/>
    <s v="SOLICITUD DE INFORMACIÓN A LOS PROVEEDORES"/>
    <n v="2"/>
    <n v="3"/>
    <n v="10"/>
    <n v="1"/>
    <n v="608000"/>
    <s v="GLOBAL"/>
    <s v="NO SOLICITADAS"/>
  </r>
  <r>
    <x v="14"/>
    <x v="72"/>
    <s v="02-02-02-010"/>
    <s v="Adquisición de servicios - Viáticos de los funcionarios en comisión"/>
    <s v="GRUCO / CALI 15-MAR-23 AL 28-MAR-23 CONTROL DEL ESPACIO AEREO AÉREO MEDIANTE EL EQUIPO SR-560"/>
    <s v="90121500"/>
    <s v="SOLICITUD DE INFORMACIÓN A LOS PROVEEDORES"/>
    <n v="2"/>
    <n v="3"/>
    <n v="10"/>
    <n v="1"/>
    <n v="988000"/>
    <s v="GLOBAL"/>
    <s v="NO SOLICITADAS"/>
  </r>
  <r>
    <x v="14"/>
    <x v="72"/>
    <s v="02-02-02-010"/>
    <s v="Adquisición de servicios - Viáticos de los funcionarios en comisión"/>
    <s v="GRUCO / CALI 15-MAR-23 AL 28-MAR-23 CONTROL DEL ESPACIO AEREO AÉREO MEDIANTE EL EQUIPO SR-560"/>
    <s v="90121500"/>
    <s v="SOLICITUD DE INFORMACIÓN A LOS PROVEEDORES"/>
    <n v="2"/>
    <n v="3"/>
    <n v="10"/>
    <n v="1"/>
    <n v="988000"/>
    <s v="GLOBAL"/>
    <s v="NO SOLICITADAS"/>
  </r>
  <r>
    <x v="14"/>
    <x v="72"/>
    <s v="02-02-02-010"/>
    <s v="Adquisición de servicios - Viáticos de los funcionarios en comisión"/>
    <s v="GRUCO / CALI 15-MAR-23 AL 28-MAR-23 CONTROL DEL ESPACIO AEREO AÉREO MEDIANTE EL EQUIPO SR-560"/>
    <s v="90121500"/>
    <s v="SOLICITUD DE INFORMACIÓN A LOS PROVEEDORES"/>
    <n v="2"/>
    <n v="3"/>
    <n v="10"/>
    <n v="1"/>
    <n v="988000"/>
    <s v="GLOBAL"/>
    <s v="NO SOLICITADAS"/>
  </r>
  <r>
    <x v="14"/>
    <x v="72"/>
    <s v="02-02-02-010"/>
    <s v="Adquisición de servicios - Viáticos de los funcionarios en comisión"/>
    <s v="GRUCO / CALI 15-MAR-23 AL 28-MAR-23 CONTROL DEL ESPACIO AEREO AÉREO MEDIANTE EL EQUIPO SR-560"/>
    <s v="90121500"/>
    <s v="SOLICITUD DE INFORMACIÓN A LOS PROVEEDORES"/>
    <n v="2"/>
    <n v="3"/>
    <n v="10"/>
    <n v="1"/>
    <n v="988000"/>
    <s v="GLOBAL"/>
    <s v="NO SOLICITADAS"/>
  </r>
  <r>
    <x v="14"/>
    <x v="72"/>
    <s v="02-02-02-010"/>
    <s v="Adquisición de servicios - Viáticos de los funcionarios en comisión"/>
    <s v="GRUCO / CALI 15-MAR-23 AL 28-MAR-23 CONTROL DEL ESPACIO AEREO AÉREO MEDIANTE EL EQUIPO SR-560"/>
    <s v="90121500"/>
    <s v="SOLICITUD DE INFORMACIÓN A LOS PROVEEDORES"/>
    <n v="2"/>
    <n v="3"/>
    <n v="10"/>
    <n v="1"/>
    <n v="988000"/>
    <s v="GLOBAL"/>
    <s v="NO SOLICITADAS"/>
  </r>
  <r>
    <x v="14"/>
    <x v="72"/>
    <s v="02-02-02-010"/>
    <s v="Adquisición de servicios - Viáticos de los funcionarios en comisión"/>
    <s v="GRUCO / CALI 15-MAR-23 AL 28-MAR-23 CONTROL DEL ESPACIO AEREO AÉREO MEDIANTE EL EQUIPO SR-560"/>
    <s v="90121500"/>
    <s v="SOLICITUD DE INFORMACIÓN A LOS PROVEEDORES"/>
    <n v="2"/>
    <n v="3"/>
    <n v="10"/>
    <n v="1"/>
    <n v="988000"/>
    <s v="GLOBAL"/>
    <s v="NO SOLICITADAS"/>
  </r>
  <r>
    <x v="14"/>
    <x v="72"/>
    <s v="02-02-02-010"/>
    <s v="Adquisición de servicios - Viáticos de los funcionarios en comisión"/>
    <s v="GRUCO / COVEÑAS 18-MAR-23 AL 22-MAR-23 Ejercicio aguas abiertas"/>
    <s v="90121500"/>
    <s v="SOLICITUD DE INFORMACIÓN A LOS PROVEEDORES"/>
    <n v="2"/>
    <n v="3"/>
    <n v="10"/>
    <n v="1"/>
    <n v="560000"/>
    <s v="GLOBAL"/>
    <s v="NO SOLICITADAS"/>
  </r>
  <r>
    <x v="14"/>
    <x v="72"/>
    <s v="02-02-02-010"/>
    <s v="Adquisición de servicios - Viáticos de los funcionarios en comisión"/>
    <s v="GRUCO / COVEÑAS 18-MAR-23 AL 22-MAR-23 Ejercicio aguas abiertas"/>
    <s v="90121500"/>
    <s v="SOLICITUD DE INFORMACIÓN A LOS PROVEEDORES"/>
    <n v="2"/>
    <n v="3"/>
    <n v="10"/>
    <n v="1"/>
    <n v="560000"/>
    <s v="GLOBAL"/>
    <s v="NO SOLICITADAS"/>
  </r>
  <r>
    <x v="14"/>
    <x v="72"/>
    <s v="02-02-02-010"/>
    <s v="Adquisición de servicios - Viáticos de los funcionarios en comisión"/>
    <s v="GRUCO / COVEÑAS 18-MAR-23 AL 22-MAR-23 Ejercicio aguas abiertas"/>
    <s v="90121500"/>
    <s v="SOLICITUD DE INFORMACIÓN A LOS PROVEEDORES"/>
    <n v="2"/>
    <n v="3"/>
    <n v="10"/>
    <n v="1"/>
    <n v="560000"/>
    <s v="GLOBAL"/>
    <s v="NO SOLICITADAS"/>
  </r>
  <r>
    <x v="14"/>
    <x v="72"/>
    <s v="02-02-02-010"/>
    <s v="Adquisición de servicios - Viáticos de los funcionarios en comisión"/>
    <s v="GRUCO / COVEÑAS 18-MAR-23 AL 22-MAR-23 Ejercicio aguas abiertas"/>
    <s v="90121500"/>
    <s v="SOLICITUD DE INFORMACIÓN A LOS PROVEEDORES"/>
    <n v="2"/>
    <n v="3"/>
    <n v="10"/>
    <n v="1"/>
    <n v="560000"/>
    <s v="GLOBAL"/>
    <s v="NO SOLICITADAS"/>
  </r>
  <r>
    <x v="14"/>
    <x v="72"/>
    <s v="02-02-02-010"/>
    <s v="Adquisición de servicios - Viáticos de los funcionarios en comisión"/>
    <s v="GRUCO / COVEÑAS 18-MAR-23 AL 22-MAR-23 Ejercicio aguas abiertas"/>
    <s v="90121500"/>
    <s v="SOLICITUD DE INFORMACIÓN A LOS PROVEEDORES"/>
    <n v="2"/>
    <n v="3"/>
    <n v="10"/>
    <n v="1"/>
    <n v="560000"/>
    <s v="GLOBAL"/>
    <s v="NO SOLICITADAS"/>
  </r>
  <r>
    <x v="14"/>
    <x v="72"/>
    <s v="02-02-02-010"/>
    <s v="Adquisición de servicios - Viáticos de los funcionarios en comisión"/>
    <s v="GRUCO / COVEÑAS 18-MAR-23 AL 22-MAR-23 Ejercicio aguas abiertas"/>
    <s v="90121500"/>
    <s v="SOLICITUD DE INFORMACIÓN A LOS PROVEEDORES"/>
    <n v="2"/>
    <n v="3"/>
    <n v="10"/>
    <n v="1"/>
    <n v="560000"/>
    <s v="GLOBAL"/>
    <s v="NO SOLICITADAS"/>
  </r>
  <r>
    <x v="14"/>
    <x v="72"/>
    <s v="02-02-02-010"/>
    <s v="Adquisición de servicios - Viáticos de los funcionarios en comisión"/>
    <s v="GRUAL / COVEÑAS 17-MAR-23 AL 23-MAR-23 ACTIVIDADES LOGÍSTICAS EJERCICIO DE AGUAS ABIERTAS POSEIDÓ..."/>
    <s v="90121500"/>
    <s v="SOLICITUD DE INFORMACIÓN A LOS PROVEEDORES"/>
    <n v="2"/>
    <n v="3"/>
    <n v="10"/>
    <n v="1"/>
    <n v="840000"/>
    <s v="GLOBAL"/>
    <s v="NO SOLICITADAS"/>
  </r>
  <r>
    <x v="14"/>
    <x v="72"/>
    <s v="02-02-02-010"/>
    <s v="Adquisición de servicios - Viáticos de los funcionarios en comisión"/>
    <s v="GRUAL / COVEÑAS 17-MAR-23 AL 23-MAR-23 ACTIVIDADES LOGÍSTICAS EJERCICIO DE AGUAS ABIERTAS POSEIDÓ..."/>
    <s v="90121500"/>
    <s v="SOLICITUD DE INFORMACIÓN A LOS PROVEEDORES"/>
    <n v="2"/>
    <n v="3"/>
    <n v="10"/>
    <n v="1"/>
    <n v="840000"/>
    <s v="GLOBAL"/>
    <s v="NO SOLICITADAS"/>
  </r>
  <r>
    <x v="14"/>
    <x v="72"/>
    <s v="02-02-02-010"/>
    <s v="Adquisición de servicios - Viáticos de los funcionarios en comisión"/>
    <s v="GRUAL / COVEÑAS 17-MAR-23 AL 23-MAR-23 ACTIVIDADES LOGÍSTICAS EJERCICIO DE AGUAS ABIERTAS POSEIDÓ..."/>
    <s v="90121500"/>
    <s v="SOLICITUD DE INFORMACIÓN A LOS PROVEEDORES"/>
    <n v="2"/>
    <n v="3"/>
    <n v="10"/>
    <n v="1"/>
    <n v="840000"/>
    <s v="GLOBAL"/>
    <s v="NO SOLICITADAS"/>
  </r>
  <r>
    <x v="14"/>
    <x v="72"/>
    <s v="02-02-02-010"/>
    <s v="Adquisición de servicios - Viáticos de los funcionarios en comisión"/>
    <s v="GRUSE / TURBACO 17-MAR-23 AL 18-MAR-23 SEGURIDAD COMANDANTE CACOM3, EN CUMPLIMIENTO DE FUNCIONES ..."/>
    <s v="90121500"/>
    <s v="SOLICITUD DE INFORMACIÓN A LOS PROVEEDORES"/>
    <n v="2"/>
    <n v="3"/>
    <n v="10"/>
    <n v="1"/>
    <n v="14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CO / COVEÑAS 18-MAR-23 AL 22-MAR-23 EJERCICIO OPERACIONAL AGUAS ABIERTAS &quot;POSEIDON&quot;"/>
    <s v="90121500"/>
    <s v="SOLICITUD DE INFORMACIÓN A LOS PROVEEDORES"/>
    <n v="2"/>
    <n v="3"/>
    <n v="10"/>
    <n v="1"/>
    <n v="560000"/>
    <s v="GLOBAL"/>
    <s v="NO SOLICITADAS"/>
  </r>
  <r>
    <x v="14"/>
    <x v="72"/>
    <s v="02-02-02-010"/>
    <s v="Adquisición de servicios - Viáticos de los funcionarios en comisión"/>
    <s v="GRUTE / BOGOTÁ 17-MAR-23 AL 22-MAR-23 COMISION CENTRAL CHARTER FASE 5 FAC 5760-5762"/>
    <s v="90121500"/>
    <s v="SOLICITUD DE INFORMACIÓN A LOS PROVEEDORES"/>
    <n v="2"/>
    <n v="3"/>
    <n v="10"/>
    <n v="1"/>
    <n v="380000"/>
    <s v="GLOBAL"/>
    <s v="NO SOLICITADAS"/>
  </r>
  <r>
    <x v="14"/>
    <x v="72"/>
    <s v="02-02-02-010"/>
    <s v="Adquisición de servicios - Viáticos de los funcionarios en comisión"/>
    <s v="GRUCO / ALBANIA 20-MAR-23 AL 22-MAR-23 COMISION OPERATIVA BLAPR-LA MINA"/>
    <s v="90121500"/>
    <s v="SOLICITUD DE INFORMACIÓN A LOS PROVEEDORES"/>
    <n v="2"/>
    <n v="3"/>
    <n v="10"/>
    <n v="1"/>
    <n v="152000"/>
    <s v="GLOBAL"/>
    <s v="NO SOLICITADAS"/>
  </r>
  <r>
    <x v="14"/>
    <x v="72"/>
    <s v="02-02-02-010"/>
    <s v="Adquisición de servicios - Viáticos de los funcionarios en comisión"/>
    <s v="GRUCO / ALBANIA 20-MAR-23 AL 22-MAR-23 COMISION OPERATIVA BLAPR-LA MINA"/>
    <s v="90121500"/>
    <s v="SOLICITUD DE INFORMACIÓN A LOS PROVEEDORES"/>
    <n v="2"/>
    <n v="3"/>
    <n v="10"/>
    <n v="1"/>
    <n v="152000"/>
    <s v="GLOBAL"/>
    <s v="NO SOLICITADAS"/>
  </r>
  <r>
    <x v="14"/>
    <x v="72"/>
    <s v="02-02-02-010"/>
    <s v="Adquisición de servicios - Viáticos de los funcionarios en comisión"/>
    <s v="GRUCO / MALAMBO 18-MAR-23 AL 24-MAR-23 COMISION OPERATIVA FAC5071"/>
    <s v="90121500"/>
    <s v="SOLICITUD DE INFORMACIÓN A LOS PROVEEDORES"/>
    <n v="2"/>
    <n v="3"/>
    <n v="10"/>
    <n v="1"/>
    <n v="456000"/>
    <s v="GLOBAL"/>
    <s v="NO SOLICITADAS"/>
  </r>
  <r>
    <x v="14"/>
    <x v="72"/>
    <s v="02-02-02-010"/>
    <s v="Adquisición de servicios - Viáticos de los funcionarios en comisión"/>
    <s v="GRUCO / MALAMBO 18-MAR-23 AL 24-MAR-23 COMISION OPERATIVA FAC5071"/>
    <s v="90121500"/>
    <s v="SOLICITUD DE INFORMACIÓN A LOS PROVEEDORES"/>
    <n v="2"/>
    <n v="3"/>
    <n v="10"/>
    <n v="1"/>
    <n v="456000"/>
    <s v="GLOBAL"/>
    <s v="NO SOLICITADAS"/>
  </r>
  <r>
    <x v="14"/>
    <x v="72"/>
    <s v="02-02-02-010"/>
    <s v="Adquisición de servicios - Viáticos de los funcionarios en comisión"/>
    <s v="GRUTE / MELGAR 18-MAR-23 AL 29-MAR-23 RECIBIR REGISTROS HISTORICOS Y PAPELERIA DEL B-212 FAC 4018"/>
    <s v="90121500"/>
    <s v="SOLICITUD DE INFORMACIÓN A LOS PROVEEDORES"/>
    <n v="2"/>
    <n v="3"/>
    <n v="10"/>
    <n v="1"/>
    <n v="228000"/>
    <s v="GLOBAL"/>
    <s v="NO SOLICITADAS"/>
  </r>
  <r>
    <x v="14"/>
    <x v="72"/>
    <s v="02-02-02-010"/>
    <s v="Adquisición de servicios - Viáticos de los funcionarios en comisión"/>
    <s v="GRUTE / MELGAR 18-MAR-23 AL 29-MAR-23 RECIBIR REGISTROS HISTORICOS Y PAPELERIA DEL B-212 FAC 4018"/>
    <s v="90121500"/>
    <s v="SOLICITUD DE INFORMACIÓN A LOS PROVEEDORES"/>
    <n v="2"/>
    <n v="3"/>
    <n v="10"/>
    <n v="1"/>
    <n v="456000"/>
    <s v="GLOBAL"/>
    <s v="NO SOLICITADAS"/>
  </r>
  <r>
    <x v="14"/>
    <x v="72"/>
    <s v="02-02-02-010"/>
    <s v="Adquisición de servicios - Viáticos de los funcionarios en comisión"/>
    <s v="GRUCO / COVEÑAS 18-MAR-23 AL 22-MAR-23 EJERCICIO DE AGUAS ABIERTAS POSEIDON."/>
    <s v="90121500"/>
    <s v="SOLICITUD DE INFORMACIÓN A LOS PROVEEDORES"/>
    <n v="2"/>
    <n v="3"/>
    <n v="10"/>
    <n v="1"/>
    <n v="560000"/>
    <s v="GLOBAL"/>
    <s v="NO SOLICITADAS"/>
  </r>
  <r>
    <x v="14"/>
    <x v="72"/>
    <s v="02-02-02-010"/>
    <s v="Adquisición de servicios - Viáticos de los funcionarios en comisión"/>
    <s v="GRUTE / URIBIA 19-MAR-23 AL 10-ABR-23 DESPACHO Y TANQUEO DE LAS AERONAVES DE A-29"/>
    <s v="90121500"/>
    <s v="SOLICITUD DE INFORMACIÓN A LOS PROVEEDORES"/>
    <n v="2"/>
    <n v="3"/>
    <n v="10"/>
    <n v="1"/>
    <n v="1216000"/>
    <s v="GLOBAL"/>
    <s v="NO SOLICITADAS"/>
  </r>
  <r>
    <x v="14"/>
    <x v="72"/>
    <s v="02-02-02-010"/>
    <s v="Adquisición de servicios - Viáticos de los funcionarios en comisión"/>
    <s v="GRUTE / URIBIA 19-MAR-23 AL 10-ABR-23 DESPACHO Y TANQUEO DE LAS AERONAVES DE A-29"/>
    <s v="90121500"/>
    <s v="SOLICITUD DE INFORMACIÓN A LOS PROVEEDORES"/>
    <n v="2"/>
    <n v="3"/>
    <n v="10"/>
    <n v="1"/>
    <n v="1216000"/>
    <s v="GLOBAL"/>
    <s v="NO SOLICITADAS"/>
  </r>
  <r>
    <x v="14"/>
    <x v="72"/>
    <s v="02-02-02-010"/>
    <s v="Adquisición de servicios - Viáticos de los funcionarios en comisión"/>
    <s v="GRUCO - CAUCASIA 21-MAR-23 AL 23-MAR-23 COMISIÓN OPERATIVA BLART SATURNO"/>
    <s v="90121500"/>
    <s v="SOLICITUD DE INFORMACIÓN A LOS PROVEEDORES"/>
    <n v="2"/>
    <n v="3"/>
    <n v="10"/>
    <n v="1"/>
    <n v="152000"/>
    <s v="GLOBAL"/>
    <s v="NO SOLICITADAS"/>
  </r>
  <r>
    <x v="14"/>
    <x v="72"/>
    <s v="02-02-02-010"/>
    <s v="Adquisición de servicios - Viáticos de los funcionarios en comisión"/>
    <s v="GRUCO / ALBANIA 20-MAR AL 05-ABR-23 COMISION OPERATIVA TIPULACIÓN BLART- DRAKO"/>
    <s v="90121500"/>
    <s v="SOLICITUD DE INFORMACIÓN A LOS PROVEEDORES"/>
    <n v="2"/>
    <n v="3"/>
    <n v="10"/>
    <n v="1"/>
    <n v="152000"/>
    <s v="GLOBAL"/>
    <s v="NO SOLICITADAS"/>
  </r>
  <r>
    <x v="14"/>
    <x v="72"/>
    <s v="02-02-02-010"/>
    <s v="Adquisición de servicios - Viáticos de los funcionarios en comisión"/>
    <s v="GRUCO / ALBANIA 20-MAR AL 05-ABR-23 COMISION OPERATIVA TIPULACIÓN BLART- DRAKO"/>
    <s v="90121500"/>
    <s v="SOLICITUD DE INFORMACIÓN A LOS PROVEEDORES"/>
    <n v="2"/>
    <n v="3"/>
    <n v="10"/>
    <n v="1"/>
    <n v="1216000"/>
    <s v="GLOBAL"/>
    <s v="NO SOLICITADAS"/>
  </r>
  <r>
    <x v="14"/>
    <x v="72"/>
    <s v="02-02-02-010"/>
    <s v="Adquisición de servicios - Viáticos de los funcionarios en comisión"/>
    <s v="GRUCO / ALBANIA 20-MAR AL 05-ABR-23 COMISION OPERATIVA TIPULACIÓN BLART- DRAKO"/>
    <s v="90121500"/>
    <s v="SOLICITUD DE INFORMACIÓN A LOS PROVEEDORES"/>
    <n v="2"/>
    <n v="3"/>
    <n v="10"/>
    <n v="1"/>
    <n v="1216000"/>
    <s v="GLOBAL"/>
    <s v="NO SOLICITADAS"/>
  </r>
  <r>
    <x v="14"/>
    <x v="72"/>
    <s v="02-02-02-010"/>
    <s v="Adquisición de servicios - Viáticos de los funcionarios en comisión"/>
    <s v="GRUSE / RIOHACHA 21-MAR-23 AL 04-ABR-23 SEGURIDAD PAC-RHC"/>
    <s v="90121500"/>
    <s v="SOLICITUD DE INFORMACIÓN A LOS PROVEEDORES"/>
    <n v="2"/>
    <n v="3"/>
    <n v="10"/>
    <n v="1"/>
    <n v="1064000"/>
    <s v="GLOBAL"/>
    <s v="NO SOLICITADAS"/>
  </r>
  <r>
    <x v="14"/>
    <x v="72"/>
    <s v="02-02-02-010"/>
    <s v="Adquisición de servicios - Viáticos de los funcionarios en comisión"/>
    <s v="GRUCO / RIOHACHA 20-MAR-23 AL 06-ABR-23 CONTROL DEL ESPACIO AEREO MEDIANTE EL EQUIPO TPS-70"/>
    <s v="90121500"/>
    <s v="SOLICITUD DE INFORMACIÓN A LOS PROVEEDORES"/>
    <n v="2"/>
    <n v="3"/>
    <n v="10"/>
    <n v="1"/>
    <n v="1292000"/>
    <s v="GLOBAL"/>
    <s v="NO SOLICITADAS"/>
  </r>
  <r>
    <x v="14"/>
    <x v="72"/>
    <s v="02-02-02-010"/>
    <s v="Adquisición de servicios - Viáticos de los funcionarios en comisión"/>
    <s v="GRUCO / RIOHACHA 21-MAR-23 AL 05-ABR-23 CONTROL DEL ESPACIO AEREO MEDIANTE EL EQUIPO TPS70"/>
    <s v="90121500"/>
    <s v="SOLICITUD DE INFORMACIÓN A LOS PROVEEDORES"/>
    <n v="2"/>
    <n v="3"/>
    <n v="10"/>
    <n v="1"/>
    <n v="1140000"/>
    <s v="GLOBAL"/>
    <s v="NO SOLICITADAS"/>
  </r>
  <r>
    <x v="14"/>
    <x v="72"/>
    <s v="02-02-02-010"/>
    <s v="Adquisición de servicios - Viáticos de los funcionarios en comisión"/>
    <s v="GRUAL / RIOHACHA 21-MAR-23 AL 28-MAR-23 MANTENIMIENTO RADAR EQUIPO TPS70 Y EQUIPOS ASOCIADOS"/>
    <s v="90121500"/>
    <s v="SOLICITUD DE INFORMACIÓN A LOS PROVEEDORES"/>
    <n v="2"/>
    <n v="3"/>
    <n v="10"/>
    <n v="1"/>
    <n v="532000"/>
    <s v="GLOBAL"/>
    <s v="NO SOLICITADAS"/>
  </r>
  <r>
    <x v="14"/>
    <x v="72"/>
    <s v="02-02-02-010"/>
    <s v="Adquisición de servicios - Viáticos de los funcionarios en comisión"/>
    <s v="GRUCO / ALBANIA 22-MAR-23 AL 23-MAR-23 COMISION OPERATIVA TIPULACIÓN BLART- DRAKO"/>
    <s v="90121500"/>
    <s v="SOLICITUD DE INFORMACIÓN A LOS PROVEEDORES"/>
    <n v="2"/>
    <n v="3"/>
    <n v="10"/>
    <n v="1"/>
    <n v="76000"/>
    <s v="GLOBAL"/>
    <s v="NO SOLICITADAS"/>
  </r>
  <r>
    <x v="14"/>
    <x v="72"/>
    <s v="02-02-02-010"/>
    <s v="Adquisición de servicios - Viáticos de los funcionarios en comisión"/>
    <s v="GRUCO / ALBANIA 22-MAR-23 AL 23-MAR-23 COMISION OPERATIVA TIPULACIÓN BLART- DRAKO"/>
    <s v="90121500"/>
    <s v="SOLICITUD DE INFORMACIÓN A LOS PROVEEDORES"/>
    <n v="2"/>
    <n v="3"/>
    <n v="10"/>
    <n v="1"/>
    <n v="76000"/>
    <s v="GLOBAL"/>
    <s v="NO SOLICITADAS"/>
  </r>
  <r>
    <x v="14"/>
    <x v="72"/>
    <s v="02-02-02-010"/>
    <s v="Adquisición de servicios - Viáticos de los funcionarios en comisión"/>
    <s v="GRUCO / ALBANIA 22-MAR-23 AL 23-MAR-23 COMISION OPERATIVA TIPULACIÓN BLART- DRAKO"/>
    <s v="90121500"/>
    <s v="SOLICITUD DE INFORMACIÓN A LOS PROVEEDORES"/>
    <n v="2"/>
    <n v="3"/>
    <n v="10"/>
    <n v="1"/>
    <n v="76000"/>
    <s v="GLOBAL"/>
    <s v="NO SOLICITADAS"/>
  </r>
  <r>
    <x v="14"/>
    <x v="72"/>
    <s v="02-02-02-010"/>
    <s v="Adquisición de servicios - Viáticos de los funcionarios en comisión"/>
    <s v="GRUCO / MELGAR 22-MAR-23 AL 28-MAR-23 COMISIÓN OPERATIVA TRASLADO FAC 4018 BELL 212"/>
    <s v="90121500"/>
    <s v="SOLICITUD DE INFORMACIÓN A LOS PROVEEDORES"/>
    <n v="2"/>
    <n v="3"/>
    <n v="10"/>
    <n v="1"/>
    <n v="456000"/>
    <s v="GLOBAL"/>
    <s v="NO SOLICITADAS"/>
  </r>
  <r>
    <x v="14"/>
    <x v="72"/>
    <s v="02-02-02-010"/>
    <s v="Adquisición de servicios - Viáticos de los funcionarios en comisión"/>
    <s v="GRUAL / RIOHACHA 23-MAR-23 AL 26-MAR-23 Transporte de personal - - Puntos electricos para la jor..."/>
    <s v="90121500"/>
    <s v="SOLICITUD DE INFORMACIÓN A LOS PROVEEDORES"/>
    <n v="2"/>
    <n v="3"/>
    <n v="10"/>
    <n v="1"/>
    <n v="228000"/>
    <s v="GLOBAL"/>
    <s v="NO SOLICITADAS"/>
  </r>
  <r>
    <x v="14"/>
    <x v="72"/>
    <s v="02-02-02-010"/>
    <s v="Adquisición de servicios - Viáticos de los funcionarios en comisión"/>
    <s v="GRUAL / RIOHACHA 23-MAR-23 AL 26-MAR-23 Transporte de personal - - Puntos electricos para la jor..."/>
    <s v="90121500"/>
    <s v="SOLICITUD DE INFORMACIÓN A LOS PROVEEDORES"/>
    <n v="2"/>
    <n v="3"/>
    <n v="10"/>
    <n v="1"/>
    <n v="228000"/>
    <s v="GLOBAL"/>
    <s v="NO SOLICITADAS"/>
  </r>
  <r>
    <x v="14"/>
    <x v="72"/>
    <s v="02-02-02-010"/>
    <s v="Adquisición de servicios - Viáticos de los funcionarios en comisión"/>
    <s v="GRUAL / RIOHACHA 23-MAR-23 AL 26-MAR-23 Transporte de personal - - Puntos electricos para la jor..."/>
    <s v="90121500"/>
    <s v="SOLICITUD DE INFORMACIÓN A LOS PROVEEDORES"/>
    <n v="2"/>
    <n v="3"/>
    <n v="10"/>
    <n v="1"/>
    <n v="38000"/>
    <s v="GLOBAL"/>
    <s v="NO SOLICITADAS"/>
  </r>
  <r>
    <x v="14"/>
    <x v="72"/>
    <s v="02-02-02-010"/>
    <s v="Adquisición de servicios - Viáticos de los funcionarios en comisión"/>
    <s v="GRUCO / CAUCACIA 22-MAR-23 AL 04-ABR-23 COMISIÓN OPERATIVA RPA EN CAUCASIA ANTIOQUIA"/>
    <s v="90121500"/>
    <s v="SOLICITUD DE INFORMACIÓN A LOS PROVEEDORES"/>
    <n v="2"/>
    <n v="3"/>
    <n v="10"/>
    <n v="1"/>
    <n v="912000"/>
    <s v="GLOBAL"/>
    <s v="NO SOLICITADAS"/>
  </r>
  <r>
    <x v="14"/>
    <x v="72"/>
    <s v="02-02-02-010"/>
    <s v="Adquisición de servicios - Viáticos de los funcionarios en comisión"/>
    <s v="GRUCO / ALBANIA 23-MAR-23 AL 05-ABR-23 COMISIÓN OPERATIVA TIPULACIÓN BLARP TANNIN-RAKO"/>
    <s v="90121500"/>
    <s v="SOLICITUD DE INFORMACIÓN A LOS PROVEEDORES"/>
    <n v="2"/>
    <n v="3"/>
    <n v="10"/>
    <n v="1"/>
    <n v="988000"/>
    <s v="GLOBAL"/>
    <s v="NO SOLICITADAS"/>
  </r>
  <r>
    <x v="14"/>
    <x v="72"/>
    <s v="02-02-02-010"/>
    <s v="Adquisición de servicios - Viáticos de los funcionarios en comisión"/>
    <s v="GRUCO / ALBANIA 23-MAR-23 AL 05-ABR-23 COMISIÓN OPERATIVA TIPULACIÓN BLARP TANNIN-RAKO"/>
    <s v="90121500"/>
    <s v="SOLICITUD DE INFORMACIÓN A LOS PROVEEDORES"/>
    <n v="2"/>
    <n v="3"/>
    <n v="10"/>
    <n v="1"/>
    <n v="988000"/>
    <s v="GLOBAL"/>
    <s v="NO SOLICITADAS"/>
  </r>
  <r>
    <x v="14"/>
    <x v="72"/>
    <s v="02-02-02-010"/>
    <s v="Adquisición de servicios - Viáticos de los funcionarios en comisión"/>
    <s v="GRUCO / URIBIA 23-MAR-23 AL 04-ABR-23 COMISION OPERATIVA EQUIPO A-29B"/>
    <s v="90121500"/>
    <s v="SOLICITUD DE INFORMACIÓN A LOS PROVEEDORES"/>
    <n v="2"/>
    <n v="3"/>
    <n v="10"/>
    <n v="1"/>
    <n v="760000"/>
    <s v="GLOBAL"/>
    <s v="NO SOLICITADAS"/>
  </r>
  <r>
    <x v="14"/>
    <x v="72"/>
    <s v="02-02-02-010"/>
    <s v="Adquisición de servicios - Viáticos de los funcionarios en comisión"/>
    <s v="GRUCO / URIBIA 23-MAR-23 AL 04-ABR-23 COMISION OPERATIVA EQUIPO A-29B"/>
    <s v="90121500"/>
    <s v="SOLICITUD DE INFORMACIÓN A LOS PROVEEDORES"/>
    <n v="2"/>
    <n v="3"/>
    <n v="10"/>
    <n v="1"/>
    <n v="836000"/>
    <s v="GLOBAL"/>
    <s v="NO SOLICITADAS"/>
  </r>
  <r>
    <x v="14"/>
    <x v="72"/>
    <s v="02-02-02-010"/>
    <s v="Adquisición de servicios - Viáticos de los funcionarios en comisión"/>
    <s v="GRUCO / URIBIA 23-MAR-23 AL 04-ABR-23 COMISION OPERATIVA EQUIPO A-29B"/>
    <s v="90121500"/>
    <s v="SOLICITUD DE INFORMACIÓN A LOS PROVEEDORES"/>
    <n v="2"/>
    <n v="3"/>
    <n v="10"/>
    <n v="1"/>
    <n v="836000"/>
    <s v="GLOBAL"/>
    <s v="NO SOLICITADAS"/>
  </r>
  <r>
    <x v="14"/>
    <x v="72"/>
    <s v="02-02-02-010"/>
    <s v="Adquisición de servicios - Viáticos de los funcionarios en comisión"/>
    <s v="DEAIN / RIOHACHA 23-MAR-23 AL 26-MAR-23 AVANZADA JORNADA APOYO AL DESARROLLO"/>
    <s v="90121500"/>
    <s v="SOLICITUD DE INFORMACIÓN A LOS PROVEEDORES"/>
    <n v="2"/>
    <n v="3"/>
    <n v="10"/>
    <n v="1"/>
    <n v="228000"/>
    <s v="GLOBAL"/>
    <s v="NO SOLICITADAS"/>
  </r>
  <r>
    <x v="14"/>
    <x v="72"/>
    <s v="02-02-02-010"/>
    <s v="Adquisición de servicios - Viáticos de los funcionarios en comisión"/>
    <s v="DEAIN / RIOHACHA 23-MAR-23 AL 26-MAR-23 AVANZADA JORNADA APOYO AL DESARROLLO"/>
    <s v="90121500"/>
    <s v="SOLICITUD DE INFORMACIÓN A LOS PROVEEDORES"/>
    <n v="2"/>
    <n v="3"/>
    <n v="10"/>
    <n v="1"/>
    <n v="228000"/>
    <s v="GLOBAL"/>
    <s v="NO SOLICITADAS"/>
  </r>
  <r>
    <x v="14"/>
    <x v="72"/>
    <s v="02-02-02-010"/>
    <s v="Adquisición de servicios - Viáticos de los funcionarios en comisión"/>
    <s v="DEAIN / RIOHACHA 23-MAR-23 AL 26-MAR-23 AVANZADA JORNADA APOYO AL DESARROLLO"/>
    <s v="90121500"/>
    <s v="SOLICITUD DE INFORMACIÓN A LOS PROVEEDORES"/>
    <n v="2"/>
    <n v="3"/>
    <n v="10"/>
    <n v="1"/>
    <n v="228000"/>
    <s v="GLOBAL"/>
    <s v="NO SOLICITADAS"/>
  </r>
  <r>
    <x v="14"/>
    <x v="72"/>
    <s v="02-02-02-010"/>
    <s v="Adquisición de servicios - Viáticos de los funcionarios en comisión"/>
    <s v="DEAIN / RIOHACHA 23-MAR-23 AL 26-MAR-23 AVANZADA JORNADA APOYO AL DESARROLLO"/>
    <s v="90121500"/>
    <s v="SOLICITUD DE INFORMACIÓN A LOS PROVEEDORES"/>
    <n v="2"/>
    <n v="3"/>
    <n v="10"/>
    <n v="1"/>
    <n v="228000"/>
    <s v="GLOBAL"/>
    <s v="NO SOLICITADAS"/>
  </r>
  <r>
    <x v="14"/>
    <x v="72"/>
    <s v="02-02-02-010"/>
    <s v="Adquisición de servicios - Viáticos de los funcionarios en comisión"/>
    <s v="GRUCO / CAUCACIA 23-MAR-23 AL 24-MAR-23 COMISIÓN OPERATIVA BLART SATURNO"/>
    <s v="90121500"/>
    <s v="SOLICITUD DE INFORMACIÓN A LOS PROVEEDORES"/>
    <n v="2"/>
    <n v="3"/>
    <n v="10"/>
    <n v="1"/>
    <n v="76000"/>
    <s v="GLOBAL"/>
    <s v="NO SOLICITADAS"/>
  </r>
  <r>
    <x v="14"/>
    <x v="72"/>
    <s v="02-02-02-010"/>
    <s v="Adquisición de servicios - Viáticos de los funcionarios en comisión"/>
    <s v="GRUSE / RIOHACHA 23-MAR-23 AL 26-MAR-23 APOYO SEGURIDAD PERSONAL JORNADA APOYO AL DESARROLLO"/>
    <s v="90121500"/>
    <s v="SOLICITUD DE INFORMACIÓN A LOS PROVEEDORES"/>
    <n v="2"/>
    <n v="3"/>
    <n v="10"/>
    <n v="1"/>
    <n v="152000"/>
    <s v="GLOBAL"/>
    <s v="NO SOLICITADAS"/>
  </r>
  <r>
    <x v="14"/>
    <x v="72"/>
    <s v="02-02-02-010"/>
    <s v="Adquisición de servicios - Viáticos de los funcionarios en comisión"/>
    <s v="GRUCO / ALBANIA 24-MAR-23 AL 06-ABR-23 COMISIÓN OPERATIVA RPA BLART LA MINA"/>
    <s v="90121500"/>
    <s v="SOLICITUD DE INFORMACIÓN A LOS PROVEEDORES"/>
    <n v="2"/>
    <n v="3"/>
    <n v="10"/>
    <n v="1"/>
    <n v="988000"/>
    <s v="GLOBAL"/>
    <s v="NO SOLICITADAS"/>
  </r>
  <r>
    <x v="14"/>
    <x v="72"/>
    <s v="02-02-02-010"/>
    <s v="Adquisición de servicios - Viáticos de los funcionarios en comisión"/>
    <s v="GRUCO / URIBIA 08-MAR-23 AL 22-MAR-23 ACTIVACIÓN PACARP-PUERTO BOLIVAR."/>
    <s v="90121500"/>
    <s v="SOLICITUD DE INFORMACIÓN A LOS PROVEEDORES"/>
    <n v="2"/>
    <n v="3"/>
    <n v="10"/>
    <n v="1"/>
    <n v="456000"/>
    <s v="GLOBAL"/>
    <s v="NO SOLICITADAS"/>
  </r>
  <r>
    <x v="14"/>
    <x v="72"/>
    <s v="02-02-02-010"/>
    <s v="Adquisición de servicios - Viáticos de los funcionarios en comisión"/>
    <s v="GRUTE / MELGAR 25-MAR-23 AL 28-MAR-23 SEGURIDAD AERONAVES Y COMBUSTIBLE."/>
    <s v="90121500"/>
    <s v="SOLICITUD DE INFORMACIÓN A LOS PROVEEDORES"/>
    <n v="2"/>
    <n v="3"/>
    <n v="10"/>
    <n v="1"/>
    <n v="152000"/>
    <s v="GLOBAL"/>
    <s v="NO SOLICITADAS"/>
  </r>
  <r>
    <x v="14"/>
    <x v="72"/>
    <s v="02-02-02-010"/>
    <s v="Adquisición de servicios - Viáticos de los funcionarios en comisión"/>
    <s v="GRUCO / MEGLAR 26-MAR-23 AL 27-MAR-23 COMISION OPERATIVA"/>
    <s v="90121500"/>
    <s v="SOLICITUD DE INFORMACIÓN A LOS PROVEEDORES"/>
    <n v="2"/>
    <n v="3"/>
    <n v="10"/>
    <n v="1"/>
    <n v="76000"/>
    <s v="GLOBAL"/>
    <s v="NO SOLICITADAS"/>
  </r>
  <r>
    <x v="14"/>
    <x v="72"/>
    <s v="02-02-02-010"/>
    <s v="Adquisición de servicios - Viáticos de los funcionarios en comisión"/>
    <s v="GRUCO / MEGLAR 26-MAR-23 AL 27-MAR-23 COMISION OPERATIVA"/>
    <s v="90121500"/>
    <s v="SOLICITUD DE INFORMACIÓN A LOS PROVEEDORES"/>
    <n v="2"/>
    <n v="3"/>
    <n v="10"/>
    <n v="1"/>
    <n v="76000"/>
    <s v="GLOBAL"/>
    <s v="NO SOLICITADAS"/>
  </r>
  <r>
    <x v="14"/>
    <x v="72"/>
    <s v="02-02-02-010"/>
    <s v="Adquisición de servicios - Viáticos de los funcionarios en comisión"/>
    <s v="GRUCO / MEGLAR 26-MAR-23 AL 27-MAR-23 COMISION OPERATIVA"/>
    <s v="90121500"/>
    <s v="SOLICITUD DE INFORMACIÓN A LOS PROVEEDORES"/>
    <n v="2"/>
    <n v="3"/>
    <n v="10"/>
    <n v="1"/>
    <n v="76000"/>
    <s v="GLOBAL"/>
    <s v="NO SOLICITADAS"/>
  </r>
  <r>
    <x v="14"/>
    <x v="72"/>
    <s v="02-02-02-010"/>
    <s v="Adquisición de servicios - Viáticos de los funcionarios en comisión"/>
    <s v="GRUCO / MELGAR 27-MAR-23 AL 28-MAR-23 COMISIÓN OPERATIVA"/>
    <s v="90121500"/>
    <s v="SOLICITUD DE INFORMACIÓN A LOS PROVEEDORES"/>
    <n v="2"/>
    <n v="3"/>
    <n v="10"/>
    <n v="1"/>
    <n v="76000"/>
    <s v="GLOBAL"/>
    <s v="NO SOLICITADAS"/>
  </r>
  <r>
    <x v="14"/>
    <x v="72"/>
    <s v="02-02-02-010"/>
    <s v="Adquisición de servicios - Viáticos de los funcionarios en comisión"/>
    <s v="GRUCO / MELGAR 27-MAR-23 AL 28-MAR-23 COMISIÓN OPERATIVA"/>
    <s v="90121500"/>
    <s v="SOLICITUD DE INFORMACIÓN A LOS PROVEEDORES"/>
    <n v="2"/>
    <n v="3"/>
    <n v="10"/>
    <n v="1"/>
    <n v="76000"/>
    <s v="GLOBAL"/>
    <s v="NO SOLICITADAS"/>
  </r>
  <r>
    <x v="14"/>
    <x v="72"/>
    <s v="02-02-02-010"/>
    <s v="Adquisición de servicios - Viáticos de los funcionarios en comisión"/>
    <s v="GRUCO / MELGAR 27-MAR-23 AL 28-MAR-23 COMISIÓN OPERATIVA"/>
    <s v="90121500"/>
    <s v="SOLICITUD DE INFORMACIÓN A LOS PROVEEDORES"/>
    <n v="2"/>
    <n v="3"/>
    <n v="10"/>
    <n v="1"/>
    <n v="76000"/>
    <s v="GLOBAL"/>
    <s v="NO SOLICITADAS"/>
  </r>
  <r>
    <x v="14"/>
    <x v="72"/>
    <s v="02-02-02-010"/>
    <s v="Adquisición de servicios - Viáticos de los funcionarios en comisión"/>
    <s v="GRUCO / MELGAR 27-MAR-23 AL 28-MAR-23 COMISIÓN OPERATIVA"/>
    <s v="90121500"/>
    <s v="SOLICITUD DE INFORMACIÓN A LOS PROVEEDORES"/>
    <n v="2"/>
    <n v="3"/>
    <n v="10"/>
    <n v="1"/>
    <n v="76000"/>
    <s v="GLOBAL"/>
    <s v="NO SOLICITADAS"/>
  </r>
  <r>
    <x v="14"/>
    <x v="72"/>
    <s v="02-02-02-010"/>
    <s v="Adquisición de servicios - Viáticos de los funcionarios en comisión"/>
    <s v="GRUTE / MALAMBO 27-MAR-23 AL 31-MAR-23 Mantenimiento de componentes dinámicos Fase 600 HRS"/>
    <s v="90121500"/>
    <s v="SOLICITUD DE INFORMACIÓN A LOS PROVEEDORES"/>
    <n v="2"/>
    <n v="3"/>
    <n v="10"/>
    <n v="1"/>
    <n v="304000"/>
    <s v="GLOBAL"/>
    <s v="NO SOLICITADAS"/>
  </r>
  <r>
    <x v="14"/>
    <x v="72"/>
    <s v="02-02-02-010"/>
    <s v="Adquisición de servicios - Viáticos de los funcionarios en comisión"/>
    <s v="GRUCO / URIBIA 28-MAR-23 AL 20-ABR-23 OPERATIVA LA PAC-FLR"/>
    <s v="90121500"/>
    <s v="SOLICITUD DE INFORMACIÓN A LOS PROVEEDORES"/>
    <n v="2"/>
    <n v="3"/>
    <n v="10"/>
    <n v="1"/>
    <n v="1748000"/>
    <s v="GLOBAL"/>
    <s v="NO SOLICITADAS"/>
  </r>
  <r>
    <x v="14"/>
    <x v="72"/>
    <s v="02-02-02-010"/>
    <s v="Adquisición de servicios - Viáticos de los funcionarios en comisión"/>
    <s v="GRUCO / URIBIA 28-MAR-23 AL 20-ABR-23 OPERATIVA LA PAC-FLR"/>
    <s v="90121500"/>
    <s v="SOLICITUD DE INFORMACIÓN A LOS PROVEEDORES"/>
    <n v="2"/>
    <n v="3"/>
    <n v="10"/>
    <n v="1"/>
    <n v="1748000"/>
    <s v="GLOBAL"/>
    <s v="NO SOLICITADAS"/>
  </r>
  <r>
    <x v="14"/>
    <x v="72"/>
    <s v="02-02-02-010"/>
    <s v="Adquisición de servicios - Viáticos de los funcionarios en comisión"/>
    <s v="GRUAL / URIBIA 28-MAR AL 15-ABR-23 MANTENIMIENTO EQUIPO RADAR TPS-78 Y EQUIPOS ASOCIADOS."/>
    <s v="90121500"/>
    <s v="SOLICITUD DE INFORMACIÓN A LOS PROVEEDORES"/>
    <n v="2"/>
    <n v="3"/>
    <n v="10"/>
    <n v="1"/>
    <n v="1368000"/>
    <s v="GLOBAL"/>
    <s v="NO SOLICITADAS"/>
  </r>
  <r>
    <x v="14"/>
    <x v="72"/>
    <s v="02-02-02-010"/>
    <s v="Adquisición de servicios - Viáticos de los funcionarios en comisión"/>
    <s v="GRUAL / URIBIA 28-MAR AL 15-ABR-23 MANTENIMIENTO EQUIPO RADAR TPS-78 Y EQUIPOS ASOCIADOS."/>
    <s v="90121500"/>
    <s v="SOLICITUD DE INFORMACIÓN A LOS PROVEEDORES"/>
    <n v="2"/>
    <n v="3"/>
    <n v="10"/>
    <n v="1"/>
    <n v="1368000"/>
    <s v="GLOBAL"/>
    <s v="NO SOLICITADAS"/>
  </r>
  <r>
    <x v="14"/>
    <x v="72"/>
    <s v="02-02-02-010"/>
    <s v="Adquisición de servicios - Viáticos de los funcionarios en comisión"/>
    <s v="GRUAL / PUERTO SALGAR 30-MAR-23 AL 31-MAR-2023 TRANSPORTE MATERIAL DE INTENDENCIA DEL PERSONAL DE..."/>
    <s v="90121500"/>
    <s v="SOLICITUD DE INFORMACIÓN A LOS PROVEEDORES"/>
    <n v="2"/>
    <n v="3"/>
    <n v="10"/>
    <n v="1"/>
    <n v="140000"/>
    <s v="GLOBAL"/>
    <s v="NO SOLICITADAS"/>
  </r>
  <r>
    <x v="14"/>
    <x v="72"/>
    <s v="02-02-02-010"/>
    <s v="Adquisición de servicios - Viáticos de los funcionarios en comisión"/>
    <s v="GRUAL / RIOHACHA 28-MAR-23 AL 19-ABR-23 MANTENIMIENTO RADAR EQUIPO TPS-70 Y EQUIPOS ASOCIADOS"/>
    <s v="90121500"/>
    <s v="SOLICITUD DE INFORMACIÓN A LOS PROVEEDORES"/>
    <n v="2"/>
    <n v="3"/>
    <n v="10"/>
    <n v="1"/>
    <n v="1672000"/>
    <s v="GLOBAL"/>
    <s v="NO SOLICITADAS"/>
  </r>
  <r>
    <x v="14"/>
    <x v="72"/>
    <s v="02-02-02-010"/>
    <s v="Adquisición de servicios - Viáticos de los funcionarios en comisión"/>
    <s v="GRUCO / CALI 28-MAR-23 AL 31-MAR-23 CONTROL DEL ESPACIO AEREO MEDIANTE EL EQUIPO SR-560"/>
    <s v="90121500"/>
    <s v="SOLICITUD DE INFORMACIÓN A LOS PROVEEDORES"/>
    <n v="2"/>
    <n v="3"/>
    <n v="10"/>
    <n v="1"/>
    <n v="228000"/>
    <s v="GLOBAL"/>
    <s v="NO SOLICITADAS"/>
  </r>
  <r>
    <x v="14"/>
    <x v="72"/>
    <s v="02-02-02-010"/>
    <s v="Adquisición de servicios - Viáticos de los funcionarios en comisión"/>
    <s v="GRUCO / CALI 28-MAR-23 AL 31-MAR-23 CONTROL DEL ESPACIO AEREO MEDIANTE EL EQUIPO SR-560"/>
    <s v="90121500"/>
    <s v="SOLICITUD DE INFORMACIÓN A LOS PROVEEDORES"/>
    <n v="2"/>
    <n v="3"/>
    <n v="10"/>
    <n v="1"/>
    <n v="228000"/>
    <s v="GLOBAL"/>
    <s v="NO SOLICITADAS"/>
  </r>
  <r>
    <x v="14"/>
    <x v="72"/>
    <s v="02-02-02-010"/>
    <s v="Adquisición de servicios - Viáticos de los funcionarios en comisión"/>
    <s v="GRUCO / CALI 28-MAR-23 AL 31-MAR-23 CONTROL DEL ESPACIO AEREO MEDIANTE EL EQUIPO SR-560"/>
    <s v="90121500"/>
    <s v="SOLICITUD DE INFORMACIÓN A LOS PROVEEDORES"/>
    <n v="2"/>
    <n v="3"/>
    <n v="10"/>
    <n v="1"/>
    <n v="228000"/>
    <s v="GLOBAL"/>
    <s v="NO SOLICITADAS"/>
  </r>
  <r>
    <x v="14"/>
    <x v="72"/>
    <s v="02-02-02-010"/>
    <s v="Adquisición de servicios - Viáticos de los funcionarios en comisión"/>
    <s v="GRUCO / CALI 28-MAR-23 AL 31-MAR-23 CONTROL DEL ESPACIO AEREO MEDIANTE EL EQUIPO SR-560"/>
    <s v="90121500"/>
    <s v="SOLICITUD DE INFORMACIÓN A LOS PROVEEDORES"/>
    <n v="2"/>
    <n v="3"/>
    <n v="10"/>
    <n v="1"/>
    <n v="228000"/>
    <s v="GLOBAL"/>
    <s v="NO SOLICITADAS"/>
  </r>
  <r>
    <x v="14"/>
    <x v="72"/>
    <s v="02-02-02-010"/>
    <s v="Adquisición de servicios - Viáticos de los funcionarios en comisión"/>
    <s v="GRUCO / CALI 28-MAR-23 AL 31-MAR-23 CONTROL DEL ESPACIO AEREO MEDIANTE EL EQUIPO SR-560"/>
    <s v="90121500"/>
    <s v="SOLICITUD DE INFORMACIÓN A LOS PROVEEDORES"/>
    <n v="2"/>
    <n v="3"/>
    <n v="10"/>
    <n v="1"/>
    <n v="228000"/>
    <s v="GLOBAL"/>
    <s v="NO SOLICITADAS"/>
  </r>
  <r>
    <x v="14"/>
    <x v="72"/>
    <s v="02-02-02-010"/>
    <s v="Adquisición de servicios - Viáticos de los funcionarios en comisión"/>
    <s v="GRUCO / CALI 28-MAR-23 AL 31-MAR-23 CONTROL DEL ESPACIO AEREO MEDIANTE EL EQUIPO SR-560"/>
    <s v="90121500"/>
    <s v="SOLICITUD DE INFORMACIÓN A LOS PROVEEDORES"/>
    <n v="2"/>
    <n v="3"/>
    <n v="10"/>
    <n v="1"/>
    <n v="228000"/>
    <s v="GLOBAL"/>
    <s v="NO SOLICITADAS"/>
  </r>
  <r>
    <x v="14"/>
    <x v="72"/>
    <s v="02-02-02-010"/>
    <s v="Adquisición de servicios - Viáticos de los funcionarios en comisión"/>
    <s v="GRUCO / MONTERIA 28-MAR-23 AL 28-MAR-23 EJECUTAR OPERACIÓN TAURUS EN EL AEROPUERTO LOS GARZONES."/>
    <s v="90121500"/>
    <s v="SOLICITUD DE INFORMACIÓN A LOS PROVEEDORES"/>
    <n v="2"/>
    <n v="3"/>
    <n v="10"/>
    <n v="1"/>
    <n v="38000"/>
    <s v="GLOBAL"/>
    <s v="NO SOLICITADAS"/>
  </r>
  <r>
    <x v="14"/>
    <x v="72"/>
    <s v="02-02-02-010"/>
    <s v="Adquisición de servicios - Viáticos de los funcionarios en comisión"/>
    <s v="GRUCO / MONTERIA 28-MAR-23 AL 28-MAR-23 EJECUTAR OPERACIÓN TAURUS EN EL AEROPUERTO LOS GARZONES."/>
    <s v="90121500"/>
    <s v="SOLICITUD DE INFORMACIÓN A LOS PROVEEDORES"/>
    <n v="2"/>
    <n v="3"/>
    <n v="10"/>
    <n v="1"/>
    <n v="38000"/>
    <s v="GLOBAL"/>
    <s v="NO SOLICITADAS"/>
  </r>
  <r>
    <x v="14"/>
    <x v="72"/>
    <s v="02-02-02-010"/>
    <s v="Adquisición de servicios - Viáticos de los funcionarios en comisión"/>
    <s v="GRUAL / PUERTO SALGAR 31-MAR-23 AL 01-ABR-23 TRANSPORTE MATERIAL DE INTENDENCIA DEL PERSONAL DE S..."/>
    <s v="90121500"/>
    <s v="SOLICITUD DE INFORMACIÓN A LOS PROVEEDORES"/>
    <n v="2"/>
    <n v="3"/>
    <n v="10"/>
    <n v="1"/>
    <n v="76000"/>
    <s v="GLOBAL"/>
    <s v="NO SOLICITADAS"/>
  </r>
  <r>
    <x v="14"/>
    <x v="72"/>
    <s v="02-02-02-010"/>
    <s v="Adquisición de servicios - Viáticos de los funcionarios en comisión"/>
    <s v="GRUCO / CAUCACIA 29-MAR-23 AL 04-ABR-23 COMISION OPERATIVA TIPULACIÓN BLART-CAUCASÍA"/>
    <s v="90121500"/>
    <s v="SOLICITUD DE INFORMACIÓN A LOS PROVEEDORES"/>
    <n v="2"/>
    <n v="3"/>
    <n v="10"/>
    <n v="1"/>
    <n v="456000"/>
    <s v="GLOBAL"/>
    <s v="NO SOLICITADAS"/>
  </r>
  <r>
    <x v="14"/>
    <x v="72"/>
    <s v="02-02-02-010"/>
    <s v="Adquisición de servicios - Viáticos de los funcionarios en comisión"/>
    <s v="GRUCO / CAUCACIA 29-MAR-23 AL 04-ABR-23 COMISION OPERATIVA TIPULACIÓN BLART-CAUCASÍA"/>
    <s v="90121500"/>
    <s v="SOLICITUD DE INFORMACIÓN A LOS PROVEEDORES"/>
    <n v="2"/>
    <n v="3"/>
    <n v="10"/>
    <n v="1"/>
    <n v="456000"/>
    <s v="GLOBAL"/>
    <s v="NO SOLICITADAS"/>
  </r>
  <r>
    <x v="14"/>
    <x v="72"/>
    <s v="02-02-02-010"/>
    <s v="Adquisición de servicios - Viáticos de los funcionarios en comisión"/>
    <s v="GRUCO / SANTA ROSA DEL SUR 29-MAR-23 AL 08-ABR-23 COMISIÓN OPERATIVA BELL 212 FAC 4007"/>
    <s v="90121500"/>
    <s v="SOLICITUD DE INFORMACIÓN A LOS PROVEEDORES"/>
    <n v="2"/>
    <n v="3"/>
    <n v="10"/>
    <n v="1"/>
    <n v="532000"/>
    <s v="GLOBAL"/>
    <s v="NO SOLICITADAS"/>
  </r>
  <r>
    <x v="14"/>
    <x v="72"/>
    <s v="02-02-02-010"/>
    <s v="Adquisición de servicios - Viáticos de los funcionarios en comisión"/>
    <s v="GRUCO / SANTA ROSA DEL SUR 29-MAR-23 AL 08-ABR-23 COMISIÓN OPERATIVA BELL 212 FAC 4007"/>
    <s v="90121500"/>
    <s v="SOLICITUD DE INFORMACIÓN A LOS PROVEEDORES"/>
    <n v="2"/>
    <n v="3"/>
    <n v="10"/>
    <n v="1"/>
    <n v="532000"/>
    <s v="GLOBAL"/>
    <s v="NO SOLICITADAS"/>
  </r>
  <r>
    <x v="14"/>
    <x v="72"/>
    <s v="02-02-02-010"/>
    <s v="Adquisición de servicios - Viáticos de los funcionarios en comisión"/>
    <s v="GRUCO / SANTA ROSA DEL SUR 29-MAR-23 AL 08-ABR-23 COMISIÓN OPERATIVA BELL 212 FAC 4007"/>
    <s v="90121500"/>
    <s v="SOLICITUD DE INFORMACIÓN A LOS PROVEEDORES"/>
    <n v="2"/>
    <n v="3"/>
    <n v="10"/>
    <n v="1"/>
    <n v="532000"/>
    <s v="GLOBAL"/>
    <s v="NO SOLICITADAS"/>
  </r>
  <r>
    <x v="14"/>
    <x v="72"/>
    <s v="02-02-02-010"/>
    <s v="Adquisición de servicios - Viáticos de los funcionarios en comisión"/>
    <s v="GRUCO / SANTA ROSA DEL SUR 29-MAR-23 AL 08-ABR-23 COMISIÓN OPERATIVA BELL 212 FAC 4007"/>
    <s v="90121500"/>
    <s v="SOLICITUD DE INFORMACIÓN A LOS PROVEEDORES"/>
    <n v="2"/>
    <n v="3"/>
    <n v="10"/>
    <n v="1"/>
    <n v="532000"/>
    <s v="GLOBAL"/>
    <s v="NO SOLICITADAS"/>
  </r>
  <r>
    <x v="14"/>
    <x v="72"/>
    <s v="02-02-02-010"/>
    <s v="Adquisición de servicios - Viáticos de los funcionarios en comisión"/>
    <s v="GRUCO / PUERTO SALGAR 29-MAR-23 AL 30-MAR-23 COMISIÓN VUELO DE COMPROBACIÓN FAC 4007"/>
    <s v="90121500"/>
    <s v="SOLICITUD DE INFORMACIÓN A LOS PROVEEDORES"/>
    <n v="2"/>
    <n v="3"/>
    <n v="10"/>
    <n v="1"/>
    <n v="76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PUERTO SALGAR 30-MAR-23 AL 30-MAR-23 TRANSPORTE DE PERSONAL Y CARGA"/>
    <s v="90121500"/>
    <s v="SOLICITUD DE INFORMACIÓN A LOS PROVEEDORES"/>
    <n v="2"/>
    <n v="3"/>
    <n v="10"/>
    <n v="1"/>
    <n v="38000"/>
    <s v="GLOBAL"/>
    <s v="NO SOLICITADAS"/>
  </r>
  <r>
    <x v="14"/>
    <x v="72"/>
    <s v="02-02-02-010"/>
    <s v="Adquisición de servicios - Viáticos de los funcionarios en comisión"/>
    <s v="GRUCO / URIBIA 03-ABR-23 AL 11-ABR-23 COMISIÓN OPERATIVA A-29B"/>
    <s v="90121500"/>
    <s v="SOLICITUD DE INFORMACIÓN A LOS PROVEEDORES"/>
    <n v="2"/>
    <n v="3"/>
    <n v="10"/>
    <n v="1"/>
    <n v="608000"/>
    <s v="GLOBAL"/>
    <s v="NO SOLICITADAS"/>
  </r>
  <r>
    <x v="14"/>
    <x v="72"/>
    <s v="02-02-02-010"/>
    <s v="Adquisición de servicios - Viáticos de los funcionarios en comisión"/>
    <s v="GRUCO / URIBIA 03-ABR-23 AL 11-ABR-23 COMISIÓN OPERATIVA A-29B"/>
    <s v="90121500"/>
    <s v="SOLICITUD DE INFORMACIÓN A LOS PROVEEDORES"/>
    <n v="2"/>
    <n v="3"/>
    <n v="10"/>
    <n v="1"/>
    <n v="608000"/>
    <s v="GLOBAL"/>
    <s v="NO SOLICITADAS"/>
  </r>
  <r>
    <x v="14"/>
    <x v="72"/>
    <s v="02-02-02-010"/>
    <s v="Adquisición de servicios - Viáticos de los funcionarios en comisión"/>
    <s v="GRUCO / URIBIA 03-ABR-23 AL 11-ABR-23 COMISIÓN OPERATIVA A-29B"/>
    <s v="90121500"/>
    <s v="SOLICITUD DE INFORMACIÓN A LOS PROVEEDORES"/>
    <n v="2"/>
    <n v="3"/>
    <n v="10"/>
    <n v="1"/>
    <n v="608000"/>
    <s v="GLOBAL"/>
    <s v="NO SOLICITADAS"/>
  </r>
  <r>
    <x v="14"/>
    <x v="72"/>
    <s v="02-02-02-010"/>
    <s v="Adquisición de servicios - Viáticos de los funcionarios en comisión"/>
    <s v="GRUSE / RIOHACHA 04-ABR-23 AL 05-ABR-23 SEGURIDAD PAC-RHC"/>
    <s v="90121500"/>
    <s v="SOLICITUD DE INFORMACIÓN A LOS PROVEEDORES"/>
    <n v="2"/>
    <n v="3"/>
    <n v="10"/>
    <n v="1"/>
    <n v="76000"/>
    <s v="GLOBAL"/>
    <s v="NO SOLICITADAS"/>
  </r>
  <r>
    <x v="14"/>
    <x v="72"/>
    <s v="02-02-02-010"/>
    <s v="Adquisición de servicios - Viáticos de los funcionarios en comisión"/>
    <s v="GRUCO / CAUCACIA 04-ABR-23 AL 20-ABR-23 COMISIÓN OPERATIVA TRIPULACIÓN BLART-CAUCASIA"/>
    <s v="90121500"/>
    <s v="SOLICITUD DE INFORMACIÓN A LOS PROVEEDORES"/>
    <n v="2"/>
    <n v="3"/>
    <n v="10"/>
    <n v="1"/>
    <n v="1216000"/>
    <s v="GLOBAL"/>
    <s v="NO SOLICITADAS"/>
  </r>
  <r>
    <x v="14"/>
    <x v="72"/>
    <s v="02-02-02-010"/>
    <s v="Adquisición de servicios - Viáticos de los funcionarios en comisión"/>
    <s v="GRUCO / CAUCACIA 04-ABR-23 AL 20-ABR-23 COMISIÓN OPERATIVA TRIPULACIÓN BLART-CAUCASIA"/>
    <s v="90121500"/>
    <s v="SOLICITUD DE INFORMACIÓN A LOS PROVEEDORES"/>
    <n v="2"/>
    <n v="3"/>
    <n v="10"/>
    <n v="1"/>
    <n v="1216000"/>
    <s v="GLOBAL"/>
    <s v="NO SOLICITADAS"/>
  </r>
  <r>
    <x v="14"/>
    <x v="72"/>
    <s v="02-02-02-010"/>
    <s v="Adquisición de servicios - Viáticos de los funcionarios en comisión"/>
    <s v="GRUTE / URIBIA 04-ABR-23 AL 19-ABR-23 TANQUEADOR Y DESPACHADOR COMISION OPERATIVA A-29"/>
    <s v="90121500"/>
    <s v="SOLICITUD DE INFORMACIÓN A LOS PROVEEDORES"/>
    <n v="2"/>
    <n v="3"/>
    <n v="10"/>
    <n v="1"/>
    <n v="1140000"/>
    <s v="GLOBAL"/>
    <s v="NO SOLICITADAS"/>
  </r>
  <r>
    <x v="14"/>
    <x v="72"/>
    <s v="02-02-02-010"/>
    <s v="Adquisición de servicios - Viáticos de los funcionarios en comisión"/>
    <s v="GRUTE / URIBIA 04-ABR-23 AL 19-ABR-23 TANQUEADOR Y DESPACHADOR COMISION OPERATIVA A-29"/>
    <s v="90121500"/>
    <s v="SOLICITUD DE INFORMACIÓN A LOS PROVEEDORES"/>
    <n v="2"/>
    <n v="3"/>
    <n v="10"/>
    <n v="1"/>
    <n v="1140000"/>
    <s v="GLOBAL"/>
    <s v="NO SOLICITADAS"/>
  </r>
  <r>
    <x v="14"/>
    <x v="72"/>
    <s v="02-02-02-010"/>
    <s v="Adquisición de servicios - Viáticos de los funcionarios en comisión"/>
    <s v="GRUSE / URIBIA 04-ABR-23 AL 18-ABR-23 SEGURIDAD DE LA ZDS"/>
    <s v="90121500"/>
    <s v="SOLICITUD DE INFORMACIÓN A LOS PROVEEDORES"/>
    <n v="2"/>
    <n v="3"/>
    <n v="10"/>
    <n v="1"/>
    <n v="1064000"/>
    <s v="GLOBAL"/>
    <s v="NO SOLICITADAS"/>
  </r>
  <r>
    <x v="14"/>
    <x v="72"/>
    <s v="02-02-02-010"/>
    <s v="Adquisición de servicios - Viáticos de los funcionarios en comisión"/>
    <s v="GRUCO / SANTA ROSA DEL SUR 05-ABR-23 AL 12-ABR-23 COMISIÓN OPERATIVA BELL 212 FAC 4007"/>
    <s v="90121500"/>
    <s v="SOLICITUD DE INFORMACIÓN A LOS PROVEEDORES"/>
    <n v="2"/>
    <n v="3"/>
    <n v="10"/>
    <n v="1"/>
    <n v="532000"/>
    <s v="GLOBAL"/>
    <s v="NO SOLICITADAS"/>
  </r>
  <r>
    <x v="14"/>
    <x v="72"/>
    <s v="02-02-02-010"/>
    <s v="Adquisición de servicios - Viáticos de los funcionarios en comisión"/>
    <s v="GRUCO / SANTA ROSA DEL SUR 05-ABR-23 AL 12-ABR-23 COMISIÓN OPERATIVA BELL 212 FAC 4007"/>
    <s v="90121500"/>
    <s v="SOLICITUD DE INFORMACIÓN A LOS PROVEEDORES"/>
    <n v="2"/>
    <n v="3"/>
    <n v="10"/>
    <n v="1"/>
    <n v="532000"/>
    <s v="GLOBAL"/>
    <s v="NO SOLICITADAS"/>
  </r>
  <r>
    <x v="14"/>
    <x v="72"/>
    <s v="02-02-02-010"/>
    <s v="Adquisición de servicios - Viáticos de los funcionarios en comisión"/>
    <s v="GRUCO / SANTA ROSA DEL SUR 05-ABR-23 AL 12-ABR-23 COMISIÓN OPERATIVA BELL 212 FAC 4007"/>
    <s v="90121500"/>
    <s v="SOLICITUD DE INFORMACIÓN A LOS PROVEEDORES"/>
    <n v="2"/>
    <n v="3"/>
    <n v="10"/>
    <n v="1"/>
    <n v="532000"/>
    <s v="GLOBAL"/>
    <s v="NO SOLICITADAS"/>
  </r>
  <r>
    <x v="14"/>
    <x v="72"/>
    <s v="02-02-02-010"/>
    <s v="Adquisición de servicios - Viáticos de los funcionarios en comisión"/>
    <s v="GRUCO / SANTA ROSA DEL SUR 05-ABR-23 AL 12-ABR-23 COMISIÓN OPERATIVA BELL 212 FAC 4007"/>
    <s v="90121500"/>
    <s v="SOLICITUD DE INFORMACIÓN A LOS PROVEEDORES"/>
    <n v="2"/>
    <n v="3"/>
    <n v="10"/>
    <n v="1"/>
    <n v="532000"/>
    <s v="GLOBAL"/>
    <s v="NO SOLICITADAS"/>
  </r>
  <r>
    <x v="14"/>
    <x v="72"/>
    <s v="02-02-02-010"/>
    <s v="Adquisición de servicios - Viáticos de los funcionarios en comisión"/>
    <s v="GRUTE / VILLAVICENCIO 09-ABR-23 AL 21-ABR-23 ENTRENAMIENTO MTT CSAR-2"/>
    <s v="90121500"/>
    <s v="SOLICITUD DE INFORMACIÓN A LOS PROVEEDORES"/>
    <n v="2"/>
    <n v="3"/>
    <n v="10"/>
    <n v="1"/>
    <n v="912000"/>
    <s v="GLOBAL"/>
    <s v="NO SOLICITADAS"/>
  </r>
  <r>
    <x v="14"/>
    <x v="72"/>
    <s v="02-02-02-010"/>
    <s v="Adquisición de servicios - Viáticos de los funcionarios en comisión"/>
    <s v="GRUTE / VILLAVICENCIO 09-ABR-23 AL 21-ABR-23 ENTRENAMIENTO MTT CSAR-2"/>
    <s v="90121500"/>
    <s v="SOLICITUD DE INFORMACIÓN A LOS PROVEEDORES"/>
    <n v="2"/>
    <n v="3"/>
    <n v="10"/>
    <n v="1"/>
    <n v="912000"/>
    <s v="GLOBAL"/>
    <s v="NO SOLICITADAS"/>
  </r>
  <r>
    <x v="14"/>
    <x v="72"/>
    <s v="02-02-02-010"/>
    <s v="Adquisición de servicios - Viáticos de los funcionarios en comisión"/>
    <s v="GRUTE / VILLAVICENCIO 09-ABR-23 AL 21-ABR-23 ENTRENAMIENTO MTT CSAR-2"/>
    <s v="90121500"/>
    <s v="SOLICITUD DE INFORMACIÓN A LOS PROVEEDORES"/>
    <n v="2"/>
    <n v="3"/>
    <n v="10"/>
    <n v="1"/>
    <n v="912000"/>
    <s v="GLOBAL"/>
    <s v="NO SOLICITADAS"/>
  </r>
  <r>
    <x v="14"/>
    <x v="72"/>
    <s v="02-02-02-010"/>
    <s v="Adquisición de servicios - Viáticos de los funcionarios en comisión"/>
    <s v="GRUTE / VILLAVICENCIO 09-ABR-23 AL 21-ABR-23 ENTRENAMIENTO MTT CSAR-2"/>
    <s v="90121500"/>
    <s v="SOLICITUD DE INFORMACIÓN A LOS PROVEEDORES"/>
    <n v="2"/>
    <n v="3"/>
    <n v="10"/>
    <n v="1"/>
    <n v="912000"/>
    <s v="GLOBAL"/>
    <s v="NO SOLICITADAS"/>
  </r>
  <r>
    <x v="14"/>
    <x v="72"/>
    <s v="02-02-02-010"/>
    <s v="Adquisición de servicios - Viáticos de los funcionarios en comisión"/>
    <s v="GRUCO / RIOHACHA 05-ABR-23 AL 20-ABR-23 CONTROL DEL ESPACIO AÉREO MEDIANTE EL EQUIPO TPS-70"/>
    <s v="90121500"/>
    <s v="SOLICITUD DE INFORMACIÓN A LOS PROVEEDORES"/>
    <n v="2"/>
    <n v="3"/>
    <n v="10"/>
    <n v="1"/>
    <n v="1140000"/>
    <s v="GLOBAL"/>
    <s v="NO SOLICITADAS"/>
  </r>
  <r>
    <x v="14"/>
    <x v="72"/>
    <s v="02-02-02-010"/>
    <s v="Adquisición de servicios - Viáticos de los funcionarios en comisión"/>
    <s v="GRUCO / RIOHACHA 05-ABR-23 AL 20-ABR-23 CONTROL DEL ESPACIO AÉREO MEDIANTE EL EQUIPO TPS-70"/>
    <s v="90121500"/>
    <s v="SOLICITUD DE INFORMACIÓN A LOS PROVEEDORES"/>
    <n v="2"/>
    <n v="3"/>
    <n v="10"/>
    <n v="1"/>
    <n v="1140000"/>
    <s v="GLOBAL"/>
    <s v="NO SOLICITADAS"/>
  </r>
  <r>
    <x v="14"/>
    <x v="72"/>
    <s v="02-02-02-010"/>
    <s v="Adquisición de servicios - Viáticos de los funcionarios en comisión"/>
    <s v="GRUCO / ALBANIA 05-ABR-23 AL 19-ABR-23 COMISIÓN OPERATIVA TIPULACIÓN BLART- DRAKO"/>
    <s v="90121500"/>
    <s v="SOLICITUD DE INFORMACIÓN A LOS PROVEEDORES"/>
    <n v="2"/>
    <n v="3"/>
    <n v="10"/>
    <n v="1"/>
    <n v="1064000"/>
    <s v="GLOBAL"/>
    <s v="NO SOLICITADAS"/>
  </r>
  <r>
    <x v="14"/>
    <x v="72"/>
    <s v="02-02-02-010"/>
    <s v="Adquisición de servicios - Viáticos de los funcionarios en comisión"/>
    <s v="GRUCO / ALBANIA 05-ABR-23 AL 19-ABR-23 COMISIÓN OPERATIVA TIPULACIÓN BLART- DRAKO"/>
    <s v="90121500"/>
    <s v="SOLICITUD DE INFORMACIÓN A LOS PROVEEDORES"/>
    <n v="2"/>
    <n v="3"/>
    <n v="10"/>
    <n v="1"/>
    <n v="1064000"/>
    <s v="GLOBAL"/>
    <s v="NO SOLICITADAS"/>
  </r>
  <r>
    <x v="14"/>
    <x v="72"/>
    <s v="02-02-02-010"/>
    <s v="Adquisición de servicios - Viáticos de los funcionarios en comisión"/>
    <s v="GRUCO / ALBANIA 05-ABR-23 AL 19-ABR-23 COMISIÓN OPERATIVA TIPULACIÓN BLART- DRAKO"/>
    <s v="90121500"/>
    <s v="SOLICITUD DE INFORMACIÓN A LOS PROVEEDORES"/>
    <n v="2"/>
    <n v="3"/>
    <n v="10"/>
    <n v="1"/>
    <n v="1064000"/>
    <s v="GLOBAL"/>
    <s v="NO SOLICITADAS"/>
  </r>
  <r>
    <x v="14"/>
    <x v="72"/>
    <s v="02-02-02-010"/>
    <s v="Adquisición de servicios - Viáticos de los funcionarios en comisión"/>
    <s v="GRUCO / ALBANIA 05-ABR-23 AL 19-ABR-23 COMISIÓN OPERATIVA TIPULACIÓN BLART- DRAKO"/>
    <s v="90121500"/>
    <s v="SOLICITUD DE INFORMACIÓN A LOS PROVEEDORES"/>
    <n v="2"/>
    <n v="3"/>
    <n v="10"/>
    <n v="1"/>
    <n v="1064000"/>
    <s v="GLOBAL"/>
    <s v="NO SOLICITADAS"/>
  </r>
  <r>
    <x v="14"/>
    <x v="72"/>
    <s v="02-02-02-010"/>
    <s v="Adquisición de servicios - Viáticos de los funcionarios en comisión"/>
    <s v="GRUCO-ALBANIA-09-04-2023 AL 11-04-2023-REUNIÓN FORMALIZACIÓN CONVENIO CERREJÓN."/>
    <s v="90121500"/>
    <s v="SOLICITUD DE INFORMACIÓN A LOS PROVEEDORES"/>
    <n v="2"/>
    <n v="3"/>
    <n v="10"/>
    <n v="1"/>
    <n v="152000"/>
    <s v="GLOBAL"/>
    <s v="NO SOLICITADAS"/>
  </r>
  <r>
    <x v="14"/>
    <x v="72"/>
    <s v="02-02-02-010"/>
    <s v="Adquisición de servicios - Viáticos de los funcionarios en comisión"/>
    <s v="GRUCO-BOGOTA-10-04-2023 AL 12-04-2023-PROCESO PLANTA CASA MILITAR"/>
    <s v="90121500"/>
    <s v="SOLICITUD DE INFORMACIÓN A LOS PROVEEDORES"/>
    <n v="2"/>
    <n v="3"/>
    <n v="10"/>
    <n v="1"/>
    <n v="152000"/>
    <s v="GLOBAL"/>
    <s v="NO SOLICITADAS"/>
  </r>
  <r>
    <x v="14"/>
    <x v="72"/>
    <s v="02-02-02-010"/>
    <s v="Adquisición de servicios - Viáticos de los funcionarios en comisión"/>
    <s v="GRUCO-1VILLAVICENCIO-10-04-2023 AL 21-04-2023-COMISION OPERATIVA A29B"/>
    <s v="90121500"/>
    <s v="SOLICITUD DE INFORMACIÓN A LOS PROVEEDORES"/>
    <n v="2"/>
    <n v="3"/>
    <n v="10"/>
    <n v="1"/>
    <n v="836000"/>
    <s v="GLOBAL"/>
    <s v="NO SOLICITADAS"/>
  </r>
  <r>
    <x v="14"/>
    <x v="72"/>
    <s v="02-02-02-010"/>
    <s v="Adquisición de servicios - Viáticos de los funcionarios en comisión"/>
    <s v="GRUCO-VILLAVICENCIO-10-04-2023 AL 21-04-2023-COMISION OPERATIVA A29B"/>
    <s v="90121500"/>
    <s v="SOLICITUD DE INFORMACIÓN A LOS PROVEEDORES"/>
    <n v="2"/>
    <n v="3"/>
    <n v="10"/>
    <n v="1"/>
    <n v="836000"/>
    <s v="GLOBAL"/>
    <s v="NO SOLICITADAS"/>
  </r>
  <r>
    <x v="14"/>
    <x v="72"/>
    <s v="02-02-02-010"/>
    <s v="Adquisición de servicios - Viáticos de los funcionarios en comisión"/>
    <s v="GRUCO-1VILLAVICENCIO-10-04-2023 AL 21-04-2023-COMISION OPERATIVA A29B"/>
    <s v="90121500"/>
    <s v="SOLICITUD DE INFORMACIÓN A LOS PROVEEDORES"/>
    <n v="2"/>
    <n v="3"/>
    <n v="10"/>
    <n v="1"/>
    <n v="684000"/>
    <s v="GLOBAL"/>
    <s v="NO SOLICITADAS"/>
  </r>
  <r>
    <x v="14"/>
    <x v="72"/>
    <s v="02-02-02-010"/>
    <s v="Adquisición de servicios - Viáticos de los funcionarios en comisión"/>
    <s v="GRUCO-VILLAVICENCIO-10-04-2023 AL 21-04-2023-COMISION OPERATIVA A29B"/>
    <s v="90121500"/>
    <s v="SOLICITUD DE INFORMACIÓN A LOS PROVEEDORES"/>
    <n v="2"/>
    <n v="3"/>
    <n v="10"/>
    <n v="1"/>
    <n v="836000"/>
    <s v="GLOBAL"/>
    <s v="NO SOLICITADAS"/>
  </r>
  <r>
    <x v="14"/>
    <x v="72"/>
    <s v="02-02-02-010"/>
    <s v="Adquisición de servicios - Viáticos de los funcionarios en comisión"/>
    <s v="GRUSE-RIOHACHA-05-04-2023 AL 20-05-2023-SEGURIDAD PAC."/>
    <s v="90121500"/>
    <s v="SOLICITUD DE INFORMACIÓN A LOS PROVEEDORES"/>
    <n v="2"/>
    <n v="3"/>
    <n v="10"/>
    <n v="1"/>
    <n v="1216000"/>
    <s v="GLOBAL"/>
    <s v="NO SOLICITADAS"/>
  </r>
  <r>
    <x v="14"/>
    <x v="72"/>
    <s v="02-02-02-010"/>
    <s v="Adquisición de servicios - Viáticos de los funcionarios en comisión"/>
    <s v="GRUCO / URIBIA 11-ABR-23 AL 19-ABR-23 COMISIÓN OPERATIVA PUERTO BOLIVAR A-29B"/>
    <s v="90121500"/>
    <s v="SOLICITUD DE INFORMACIÓN A LOS PROVEEDORES"/>
    <n v="2"/>
    <n v="3"/>
    <n v="10"/>
    <n v="1"/>
    <n v="532000"/>
    <s v="GLOBAL"/>
    <s v="NO SOLICITADAS"/>
  </r>
  <r>
    <x v="14"/>
    <x v="72"/>
    <s v="02-02-02-010"/>
    <s v="Adquisición de servicios - Viáticos de los funcionarios en comisión"/>
    <s v="GRUCO / URIBIA 11-ABR-23 AL 19-ABR-23 COMISIÓN OPERATIVA PUERTO BOLIVAR A-29B"/>
    <s v="90121500"/>
    <s v="SOLICITUD DE INFORMACIÓN A LOS PROVEEDORES"/>
    <n v="2"/>
    <n v="3"/>
    <n v="10"/>
    <n v="1"/>
    <n v="608000"/>
    <s v="GLOBAL"/>
    <s v="NO SOLICITADAS"/>
  </r>
  <r>
    <x v="14"/>
    <x v="72"/>
    <s v="02-02-02-010"/>
    <s v="Adquisición de servicios - Viáticos de los funcionarios en comisión"/>
    <s v="GRUCO / URIBIA 11-ABR-23 AL 19-ABR-23 COMISIÓN OPERATIVA PUERTO BOLIVAR A-29B"/>
    <s v="90121500"/>
    <s v="SOLICITUD DE INFORMACIÓN A LOS PROVEEDORES"/>
    <n v="2"/>
    <n v="3"/>
    <n v="10"/>
    <n v="1"/>
    <n v="608000"/>
    <s v="GLOBAL"/>
    <s v="NO SOLICITADAS"/>
  </r>
  <r>
    <x v="14"/>
    <x v="72"/>
    <s v="02-02-02-010"/>
    <s v="Adquisición de servicios - Viáticos de los funcionarios en comisión"/>
    <s v="GRUTE / BOGOTA 11-ABR-23 AL 21-ABR -23 COMISION CENTRAL CHARTER FASE 5 FAC 5760-5762"/>
    <s v="90121500"/>
    <s v="SOLICITUD DE INFORMACIÓN A LOS PROVEEDORES"/>
    <n v="2"/>
    <n v="3"/>
    <n v="10"/>
    <n v="1"/>
    <n v="760000"/>
    <s v="GLOBAL"/>
    <s v="NO SOLICITADAS"/>
  </r>
  <r>
    <x v="14"/>
    <x v="72"/>
    <s v="02-02-02-010"/>
    <s v="Adquisición de servicios - Viáticos de los funcionarios en comisión"/>
    <s v="GRUCO / ALBANIA 11-ABR-23 AL 12-ABR-23 REUNIÓN FORMALIZACIÓN CONVENIO CERREJON"/>
    <s v="90121500"/>
    <s v="SOLICITUD DE INFORMACIÓN A LOS PROVEEDORES"/>
    <n v="2"/>
    <n v="3"/>
    <n v="10"/>
    <n v="1"/>
    <n v="76000"/>
    <s v="GLOBAL"/>
    <s v="NO SOLICITADAS"/>
  </r>
  <r>
    <x v="14"/>
    <x v="72"/>
    <s v="02-02-02-010"/>
    <s v="Adquisición de servicios - Viáticos de los funcionarios en comisión"/>
    <s v="GRUCO / SANTA ROSA DEL SUR 12-ABR-23 AL 13-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2-ABR-23 AL 13-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2-ABR-23 AL 13-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2-ABR-23 AL 13-ABR-23 COMISIÓN OPERATIVA BELL 212 FAC 4007"/>
    <s v="90121500"/>
    <s v="SOLICITUD DE INFORMACIÓN A LOS PROVEEDORES"/>
    <n v="2"/>
    <n v="3"/>
    <n v="10"/>
    <n v="1"/>
    <n v="76000"/>
    <s v="GLOBAL"/>
    <s v="NO SOLICITADAS"/>
  </r>
  <r>
    <x v="14"/>
    <x v="72"/>
    <s v="02-02-02-010"/>
    <s v="Adquisición de servicios - Viáticos de los funcionarios en comisión"/>
    <s v="GRUCO / ALBANIA 12-ABR AL 13-ABR REUNIÓN FORMALIZACIÓN CONVENIO CERREJON"/>
    <s v="90121500"/>
    <s v="SOLICITUD DE INFORMACIÓN A LOS PROVEEDORES"/>
    <n v="2"/>
    <n v="3"/>
    <n v="10"/>
    <n v="1"/>
    <n v="76000"/>
    <s v="GLOBAL"/>
    <s v="NO SOLICITADAS"/>
  </r>
  <r>
    <x v="14"/>
    <x v="72"/>
    <s v="02-02-02-010"/>
    <s v="Adquisición de servicios - Viáticos de los funcionarios en comisión"/>
    <s v="GRUCO / BOGOTÁ 13-ABR-23 AL 18-ABR-23 PROCESO PLANTA CASA MILITAR"/>
    <s v="90121500"/>
    <s v="SOLICITUD DE INFORMACIÓN A LOS PROVEEDORES"/>
    <n v="2"/>
    <n v="3"/>
    <n v="10"/>
    <n v="1"/>
    <n v="380000"/>
    <s v="GLOBAL"/>
    <s v="NO SOLICITADAS"/>
  </r>
  <r>
    <x v="14"/>
    <x v="72"/>
    <s v="02-02-02-010"/>
    <s v="Adquisición de servicios - Viáticos de los funcionarios en comisión"/>
    <s v="GRUCO / ALBANIA 13-ABR-23 AL 14-ABR-23 REUNIÓN FORMALIZACIÓN CONVENIO CERREJÓN"/>
    <s v="90121500"/>
    <s v="SOLICITUD DE INFORMACIÓN A LOS PROVEEDORES"/>
    <n v="2"/>
    <n v="3"/>
    <n v="10"/>
    <n v="1"/>
    <n v="76000"/>
    <s v="GLOBAL"/>
    <s v="NO SOLICITADAS"/>
  </r>
  <r>
    <x v="14"/>
    <x v="72"/>
    <s v="02-02-02-010"/>
    <s v="Adquisición de servicios - Viáticos de los funcionarios en comisión"/>
    <s v="GRUCO / SANTA ROSA DEL SUR 13-ABR-23 AL 14-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3-ABR-23 AL 14-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3-ABR-23 AL 14-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3-ABR-23 AL 14-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4-ABR-23 AL 15-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4-ABR-23 AL 15-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4-ABR-23 AL 15-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4-ABR-23 AL 15-ABR-23 COMISIÓN OPERATIVA BELL 212 FAC 4007"/>
    <s v="90121500"/>
    <s v="SOLICITUD DE INFORMACIÓN A LOS PROVEEDORES"/>
    <n v="2"/>
    <n v="3"/>
    <n v="10"/>
    <n v="1"/>
    <n v="76000"/>
    <s v="GLOBAL"/>
    <s v="NO SOLICITADAS"/>
  </r>
  <r>
    <x v="14"/>
    <x v="72"/>
    <s v="02-02-02-010"/>
    <s v="Adquisición de servicios - Viáticos de los funcionarios en comisión"/>
    <s v="GRUAL / RIOHACHA 15-ABR-23 AL 17-ABR-23 TRANSPORTE DE VEHICULOS- RECOGER TANK TRAILER"/>
    <s v="90121500"/>
    <s v="SOLICITUD DE INFORMACIÓN A LOS PROVEEDORES"/>
    <n v="2"/>
    <n v="3"/>
    <n v="10"/>
    <n v="1"/>
    <n v="152000"/>
    <s v="GLOBAL"/>
    <s v="NO SOLICITADAS"/>
  </r>
  <r>
    <x v="14"/>
    <x v="72"/>
    <s v="02-02-02-010"/>
    <s v="Adquisición de servicios - Viáticos de los funcionarios en comisión"/>
    <s v="GRUTE / URIBIA 15-ABR-23 AL 17-ABR-23 ENTREGA Y CAMBIO DE EQUIPO FARE NUEVO"/>
    <s v="90121500"/>
    <s v="SOLICITUD DE INFORMACIÓN A LOS PROVEEDORES"/>
    <n v="2"/>
    <n v="3"/>
    <n v="10"/>
    <n v="1"/>
    <n v="152000"/>
    <s v="GLOBAL"/>
    <s v="NO SOLICITADAS"/>
  </r>
  <r>
    <x v="14"/>
    <x v="72"/>
    <s v="02-02-02-010"/>
    <s v="Adquisición de servicios - Viáticos de los funcionarios en comisión"/>
    <s v="GRUAL / URIBIA 15-ABR-23 AL 21-ABR-23 MANTENIMIENTO EQUIPO RADAR TPS-78 Y EQUIPOS ASOCIADOS."/>
    <s v="90121500"/>
    <s v="SOLICITUD DE INFORMACIÓN A LOS PROVEEDORES"/>
    <n v="2"/>
    <n v="3"/>
    <n v="10"/>
    <n v="1"/>
    <n v="456000"/>
    <s v="GLOBAL"/>
    <s v="NO SOLICITADAS"/>
  </r>
  <r>
    <x v="14"/>
    <x v="72"/>
    <s v="02-02-02-010"/>
    <s v="Adquisición de servicios - Viáticos de los funcionarios en comisión"/>
    <s v="GRUAL / URIBIA 15-ABR-23 AL 21-ABR-23 MANTENIMIENTO EQUIPO RADAR TPS-78 Y EQUIPOS ASOCIADOS."/>
    <s v="90121500"/>
    <s v="SOLICITUD DE INFORMACIÓN A LOS PROVEEDORES"/>
    <n v="2"/>
    <n v="3"/>
    <n v="10"/>
    <n v="1"/>
    <n v="456000"/>
    <s v="GLOBAL"/>
    <s v="NO SOLICITADAS"/>
  </r>
  <r>
    <x v="14"/>
    <x v="72"/>
    <s v="02-02-02-010"/>
    <s v="Adquisición de servicios - Viáticos de los funcionarios en comisión"/>
    <s v="GRUCO / SANTA ROSA DEL SUR 15-ABR-23 AL 16-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5-ABR-23 AL 16-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5-ABR-23 AL 16-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5-ABR-23 AL 16-ABR-23 COMISIÓN OPERATIVA BELL 212 FAC 4007"/>
    <s v="90121500"/>
    <s v="SOLICITUD DE INFORMACIÓN A LOS PROVEEDORES"/>
    <n v="2"/>
    <n v="3"/>
    <n v="10"/>
    <n v="1"/>
    <n v="76000"/>
    <s v="GLOBAL"/>
    <s v="NO SOLICITADAS"/>
  </r>
  <r>
    <x v="14"/>
    <x v="72"/>
    <s v="02-02-02-010"/>
    <s v="Adquisición de servicios - Viáticos de los funcionarios en comisión"/>
    <s v="GRUCO / SANTA ROSA DEL SUR 16-ABR-23 AL 22-ABR-23 COMISIÓN DE ORDEN PUBLICO FAC 4007 FTC MARTE."/>
    <s v="90121500"/>
    <s v="SOLICITUD DE INFORMACIÓN A LOS PROVEEDORES"/>
    <n v="2"/>
    <n v="3"/>
    <n v="10"/>
    <n v="1"/>
    <n v="456000"/>
    <s v="GLOBAL"/>
    <s v="NO SOLICITADAS"/>
  </r>
  <r>
    <x v="14"/>
    <x v="72"/>
    <s v="02-02-02-010"/>
    <s v="Adquisición de servicios - Viáticos de los funcionarios en comisión"/>
    <s v="GRUCO / SANTA ROSA DEL SUR 16-ABR-23 AL 22-ABR-23 COMISIÓN DE ORDEN PUBLICO FAC 4007 FTC MARTE."/>
    <s v="90121500"/>
    <s v="SOLICITUD DE INFORMACIÓN A LOS PROVEEDORES"/>
    <n v="2"/>
    <n v="3"/>
    <n v="10"/>
    <n v="1"/>
    <n v="456000"/>
    <s v="GLOBAL"/>
    <s v="NO SOLICITADAS"/>
  </r>
  <r>
    <x v="14"/>
    <x v="72"/>
    <s v="02-02-02-010"/>
    <s v="Adquisición de servicios - Viáticos de los funcionarios en comisión"/>
    <s v="GRUCO / SANTA ROSA DEL SUR 16-ABR-23 AL 22-ABR-23 COMISIÓN DE ORDEN PUBLICO FAC 4007 FTC MARTE."/>
    <s v="90121500"/>
    <s v="SOLICITUD DE INFORMACIÓN A LOS PROVEEDORES"/>
    <n v="2"/>
    <n v="3"/>
    <n v="10"/>
    <n v="1"/>
    <n v="456000"/>
    <s v="GLOBAL"/>
    <s v="NO SOLICITADAS"/>
  </r>
  <r>
    <x v="14"/>
    <x v="72"/>
    <s v="02-02-02-010"/>
    <s v="Adquisición de servicios - Viáticos de los funcionarios en comisión"/>
    <s v="GRUCO / SANTA ROSA DEL SUR 16-ABR-23 AL 22-ABR-23 COMISIÓN DE ORDEN PUBLICO FAC 4007 FTC MARTE."/>
    <s v="90121500"/>
    <s v="SOLICITUD DE INFORMACIÓN A LOS PROVEEDORES"/>
    <n v="2"/>
    <n v="3"/>
    <n v="10"/>
    <n v="1"/>
    <n v="456000"/>
    <s v="GLOBAL"/>
    <s v="NO SOLICITADAS"/>
  </r>
  <r>
    <x v="14"/>
    <x v="72"/>
    <s v="02-02-02-010"/>
    <s v="Adquisición de servicios - Viáticos de los funcionarios en comisión"/>
    <s v="GRUSE / PUERTO SALGAR 23-ABR-23 AL 28-ABR EJERCICIO OPERACIONAL VULCANO"/>
    <s v="90121500"/>
    <s v="SOLICITUD DE INFORMACIÓN A LOS PROVEEDORES"/>
    <n v="2"/>
    <n v="3"/>
    <n v="10"/>
    <n v="1"/>
    <n v="380000"/>
    <s v="GLOBAL"/>
    <s v="NO SOLICITADAS"/>
  </r>
  <r>
    <x v="14"/>
    <x v="72"/>
    <s v="02-02-02-010"/>
    <s v="Adquisición de servicios - Viáticos de los funcionarios en comisión"/>
    <s v="GRUSE / PUERTO SALGAR 23-ABR-23 AL 28-ABR EJERCICIO OPERACIONAL VULCANO"/>
    <s v="90121500"/>
    <s v="SOLICITUD DE INFORMACIÓN A LOS PROVEEDORES"/>
    <n v="2"/>
    <n v="3"/>
    <n v="10"/>
    <n v="1"/>
    <n v="380000"/>
    <s v="GLOBAL"/>
    <s v="NO SOLICITADAS"/>
  </r>
  <r>
    <x v="14"/>
    <x v="72"/>
    <s v="02-02-02-010"/>
    <s v="Adquisición de servicios - Viáticos de los funcionarios en comisión"/>
    <s v="GRUSE / PUERTO SALGAR 17-ABR-23 AL 22-ABR-23 COMPETENCIAS ANIVERSARIO SDBA ESIMA"/>
    <s v="90121500"/>
    <s v="SOLICITUD DE INFORMACIÓN A LOS PROVEEDORES"/>
    <n v="2"/>
    <n v="3"/>
    <n v="10"/>
    <n v="1"/>
    <n v="380000"/>
    <s v="GLOBAL"/>
    <s v="NO SOLICITADAS"/>
  </r>
  <r>
    <x v="14"/>
    <x v="72"/>
    <s v="02-02-02-010"/>
    <s v="Adquisición de servicios - Viáticos de los funcionarios en comisión"/>
    <s v="GRUSE / PUERTO SALGAR 17-ABR-23 AL 22-ABR-23 COMPETENCIAS ANIVERSARIO SDBA ESIMA"/>
    <s v="90121500"/>
    <s v="SOLICITUD DE INFORMACIÓN A LOS PROVEEDORES"/>
    <n v="2"/>
    <n v="3"/>
    <n v="10"/>
    <n v="1"/>
    <n v="380000"/>
    <s v="GLOBAL"/>
    <s v="NO SOLICITADAS"/>
  </r>
  <r>
    <x v="14"/>
    <x v="72"/>
    <s v="02-02-02-010"/>
    <s v="Adquisición de servicios - Viáticos de los funcionarios en comisión"/>
    <s v="GRUSE / PUERTO SALGAR 17-ABR-23 AL 22-ABR-23 COMPETENCIAS ANIVERSARIO SDBA ESIMA"/>
    <s v="90121500"/>
    <s v="SOLICITUD DE INFORMACIÓN A LOS PROVEEDORES"/>
    <n v="2"/>
    <n v="3"/>
    <n v="10"/>
    <n v="1"/>
    <n v="380000"/>
    <s v="GLOBAL"/>
    <s v="NO SOLICITADAS"/>
  </r>
  <r>
    <x v="14"/>
    <x v="72"/>
    <s v="02-02-02-010"/>
    <s v="Adquisición de servicios - Viáticos de los funcionarios en comisión"/>
    <s v="GRUSE / URIBIA 18-ABR-23 AL 19-ABR-23 SEGURIDAD DE LA ZDS"/>
    <s v="90121500"/>
    <s v="SOLICITUD DE INFORMACIÓN A LOS PROVEEDORES"/>
    <n v="2"/>
    <n v="3"/>
    <n v="10"/>
    <n v="1"/>
    <n v="70000"/>
    <s v="GLOBAL"/>
    <s v="NO SOLICITADAS"/>
  </r>
  <r>
    <x v="14"/>
    <x v="72"/>
    <s v="02-02-02-010"/>
    <s v="Adquisición de servicios - Viáticos de los funcionarios en comisión"/>
    <s v="GRUCO / URIBIA 19-ABR-23 AL 26-ABR-23 COMISION OPERATIVA A-29B"/>
    <s v="90121500"/>
    <s v="SOLICITUD DE INFORMACIÓN A LOS PROVEEDORES"/>
    <n v="2"/>
    <n v="3"/>
    <n v="10"/>
    <n v="1"/>
    <n v="420000"/>
    <s v="GLOBAL"/>
    <s v="NO SOLICITADAS"/>
  </r>
  <r>
    <x v="14"/>
    <x v="72"/>
    <s v="02-02-02-010"/>
    <s v="Adquisición de servicios - Viáticos de los funcionarios en comisión"/>
    <s v="GRUCO / URIBIA 19-ABR-23 AL 26-ABR-23 COMISION OPERATIVA A-29B"/>
    <s v="90121500"/>
    <s v="SOLICITUD DE INFORMACIÓN A LOS PROVEEDORES"/>
    <n v="2"/>
    <n v="3"/>
    <n v="10"/>
    <n v="1"/>
    <n v="490000"/>
    <s v="GLOBAL"/>
    <s v="NO SOLICITADAS"/>
  </r>
  <r>
    <x v="14"/>
    <x v="72"/>
    <s v="02-02-02-010"/>
    <s v="Adquisición de servicios - Viáticos de los funcionarios en comisión"/>
    <s v="GRUCO / URIBIA 19-ABR-23 AL 26-ABR-23 COMISION OPERATIVA A-29B"/>
    <s v="90121500"/>
    <s v="SOLICITUD DE INFORMACIÓN A LOS PROVEEDORES"/>
    <n v="2"/>
    <n v="3"/>
    <n v="10"/>
    <n v="1"/>
    <n v="490000"/>
    <s v="GLOBAL"/>
    <s v="NO SOLICITADAS"/>
  </r>
  <r>
    <x v="14"/>
    <x v="72"/>
    <s v="02-02-02-010"/>
    <s v="Adquisición de servicios - Viáticos de los funcionarios en comisión"/>
    <s v="GRUCO / ALBANIA 19-ABR-23 AL 21-ABR-23 COMISIÓN OPERATIVA TIPULACIÓN BLART- DRAKO"/>
    <s v="90121500"/>
    <s v="SOLICITUD DE INFORMACIÓN A LOS PROVEEDORES"/>
    <n v="2"/>
    <n v="3"/>
    <n v="10"/>
    <n v="1"/>
    <n v="140000"/>
    <s v="GLOBAL"/>
    <s v="NO SOLICITADAS"/>
  </r>
  <r>
    <x v="14"/>
    <x v="72"/>
    <s v="02-02-02-010"/>
    <s v="Adquisición de servicios - Viáticos de los funcionarios en comisión"/>
    <s v="GRUCO / ALBANIA 19-ABR-23 AL 21-ABR-23 COMISIÓN OPERATIVA TIPULACIÓN BLART- DRAKO"/>
    <s v="90121500"/>
    <s v="SOLICITUD DE INFORMACIÓN A LOS PROVEEDORES"/>
    <n v="2"/>
    <n v="3"/>
    <n v="10"/>
    <n v="1"/>
    <n v="140000"/>
    <s v="GLOBAL"/>
    <s v="NO SOLICITADAS"/>
  </r>
  <r>
    <x v="14"/>
    <x v="72"/>
    <s v="02-02-02-010"/>
    <s v="Adquisición de servicios - Viáticos de los funcionarios en comisión"/>
    <s v="GRUCO / ALBANIA 19-ABR-23 AL 21-ABR-23 COMISIÓN OPERATIVA TIPULACIÓN BLART- DRAKO"/>
    <s v="90121500"/>
    <s v="SOLICITUD DE INFORMACIÓN A LOS PROVEEDORES"/>
    <n v="2"/>
    <n v="3"/>
    <n v="10"/>
    <n v="1"/>
    <n v="140000"/>
    <s v="GLOBAL"/>
    <s v="NO SOLICITADAS"/>
  </r>
  <r>
    <x v="14"/>
    <x v="72"/>
    <s v="02-02-02-010"/>
    <s v="Adquisición de servicios - Viáticos de los funcionarios en comisión"/>
    <s v="GRUCO / ALBANIA 19-ABR-23 AL 21-ABR-23 COMISIÓN OPERATIVA TIPULACIÓN BLART- DRAKO"/>
    <s v="90121500"/>
    <s v="SOLICITUD DE INFORMACIÓN A LOS PROVEEDORES"/>
    <n v="2"/>
    <n v="3"/>
    <n v="10"/>
    <n v="1"/>
    <n v="140000"/>
    <s v="GLOBAL"/>
    <s v="NO SOLICITADAS"/>
  </r>
  <r>
    <x v="14"/>
    <x v="72"/>
    <s v="02-02-02-010"/>
    <s v="Adquisición de servicios - Viáticos de los funcionarios en comisión"/>
    <s v="GRUAL / RIOHACHA 19-ABR-23 AL 21-ABR-23 MANTENIMIENTO RADAR EQUIPO TPS70 Y EQUIPOS ASOCIADOS"/>
    <s v="90121500"/>
    <s v="SOLICITUD DE INFORMACIÓN A LOS PROVEEDORES"/>
    <n v="2"/>
    <n v="3"/>
    <n v="10"/>
    <n v="1"/>
    <n v="140000"/>
    <s v="GLOBAL"/>
    <s v="NO SOLICITADAS"/>
  </r>
  <r>
    <x v="14"/>
    <x v="72"/>
    <s v="02-02-02-010"/>
    <s v="Adquisición de servicios - Viáticos de los funcionarios en comisión"/>
    <s v="GRUCO / URIBIA 19-ABR-23 AL 20-ABR-23 COMISION OPERATIVA EQUIPO A-29B"/>
    <s v="90121500"/>
    <s v="SOLICITUD DE INFORMACIÓN A LOS PROVEEDORES"/>
    <n v="2"/>
    <n v="3"/>
    <n v="10"/>
    <n v="1"/>
    <n v="70000"/>
    <s v="GLOBAL"/>
    <s v="NO SOLICITADAS"/>
  </r>
  <r>
    <x v="14"/>
    <x v="72"/>
    <s v="02-02-02-010"/>
    <s v="Adquisición de servicios - Viáticos de los funcionarios en comisión"/>
    <s v="GRUSE / URIBIA 19-ABR-23 AL 20-ABR-23 SEGURIDAD DE LA ZDS"/>
    <s v="90121500"/>
    <s v="SOLICITUD DE INFORMACIÓN A LOS PROVEEDORES"/>
    <n v="2"/>
    <n v="3"/>
    <n v="10"/>
    <n v="1"/>
    <n v="70000"/>
    <s v="GLOBAL"/>
    <s v="NO SOLICITADAS"/>
  </r>
  <r>
    <x v="14"/>
    <x v="72"/>
    <s v="02-02-02-010"/>
    <s v="Adquisición de servicios - Viáticos de los funcionarios en comisión"/>
    <s v="GRUTE / URIBIA 19-ABR-23 AL 21-ABR-23 DESPACHO Y TANQUEO DE AERONAVES A-29."/>
    <s v="90121500"/>
    <s v="SOLICITUD DE INFORMACIÓN A LOS PROVEEDORES"/>
    <n v="2"/>
    <n v="3"/>
    <n v="10"/>
    <n v="1"/>
    <n v="140000"/>
    <s v="GLOBAL"/>
    <s v="NO SOLICITADAS"/>
  </r>
  <r>
    <x v="14"/>
    <x v="72"/>
    <s v="02-02-02-010"/>
    <s v="Adquisición de servicios - Viáticos de los funcionarios en comisión"/>
    <s v="GRUTE / URIBIA 19-ABR-23 AL 21-ABR-23 DESPACHO Y TANQUEO DE AERONAVES A-29."/>
    <s v="90121500"/>
    <s v="SOLICITUD DE INFORMACIÓN A LOS PROVEEDORES"/>
    <n v="2"/>
    <n v="3"/>
    <n v="10"/>
    <n v="1"/>
    <n v="140000"/>
    <s v="GLOBAL"/>
    <s v="NO SOLICITADAS"/>
  </r>
  <r>
    <x v="14"/>
    <x v="72"/>
    <s v="02-02-02-010"/>
    <s v="Adquisición de servicios - Viáticos de los funcionarios en comisión"/>
    <s v="GRUCO / CAUCASIA 20-ABR-23 AL 22-ABR-23 COMISION OPERATIVA TIPULACIÓN BLART-CAUCASÍA"/>
    <s v="90121500"/>
    <s v="SOLICITUD DE INFORMACIÓN A LOS PROVEEDORES"/>
    <n v="2"/>
    <n v="3"/>
    <n v="10"/>
    <n v="1"/>
    <n v="140000"/>
    <s v="GLOBAL"/>
    <s v="NO SOLICITADAS"/>
  </r>
  <r>
    <x v="14"/>
    <x v="72"/>
    <s v="02-02-02-010"/>
    <s v="Adquisición de servicios - Viáticos de los funcionarios en comisión"/>
    <s v="GRUCO / CAUCASIA 20-ABR-23 AL 22-ABR-23 COMISION OPERATIVA TIPULACIÓN BLART-CAUCASÍA"/>
    <s v="90121500"/>
    <s v="SOLICITUD DE INFORMACIÓN A LOS PROVEEDORES"/>
    <n v="2"/>
    <n v="3"/>
    <n v="10"/>
    <n v="1"/>
    <n v="140000"/>
    <s v="GLOBAL"/>
    <s v="NO SOLICITADAS"/>
  </r>
  <r>
    <x v="14"/>
    <x v="72"/>
    <s v="02-02-02-010"/>
    <s v="Adquisición de servicios - Viáticos de los funcionarios en comisión"/>
    <s v="GRUCO / RIOHACHA 20-ABR-23 AL 21-ABR-23 CONTROL DEL ESPACIO AÉREO MEDIANTE EL EQUIPO TPS-70"/>
    <s v="90121500"/>
    <s v="SOLICITUD DE INFORMACIÓN A LOS PROVEEDORES"/>
    <n v="2"/>
    <n v="3"/>
    <n v="10"/>
    <n v="1"/>
    <n v="70000"/>
    <s v="GLOBAL"/>
    <s v="NO SOLICITADAS"/>
  </r>
  <r>
    <x v="14"/>
    <x v="72"/>
    <s v="02-02-02-010"/>
    <s v="Adquisición de servicios - Viáticos de los funcionarios en comisión"/>
    <s v="GRUCO / RIOHACHA 20-ABR-23 AL 21-ABR-23 CONTROL DEL ESPACIO AÉREO MEDIANTE EL EQUIPO TPS-70"/>
    <s v="90121500"/>
    <s v="SOLICITUD DE INFORMACIÓN A LOS PROVEEDORES"/>
    <n v="2"/>
    <n v="3"/>
    <n v="10"/>
    <n v="1"/>
    <n v="70000"/>
    <s v="GLOBAL"/>
    <s v="NO SOLICITADAS"/>
  </r>
  <r>
    <x v="14"/>
    <x v="72"/>
    <s v="02-02-02-010"/>
    <s v="Adquisición de servicios - Viáticos de los funcionarios en comisión"/>
    <s v="GRUCO / URIBIA 20-ABR-23 AL 22-ABR-23 COMISION OPERATIVA LA FLOR"/>
    <s v="90121500"/>
    <s v="SOLICITUD DE INFORMACIÓN A LOS PROVEEDORES"/>
    <n v="2"/>
    <n v="3"/>
    <n v="10"/>
    <n v="1"/>
    <n v="140000"/>
    <s v="GLOBAL"/>
    <s v="NO SOLICITADAS"/>
  </r>
  <r>
    <x v="14"/>
    <x v="72"/>
    <s v="02-02-02-010"/>
    <s v="Adquisición de servicios - Viáticos de los funcionarios en comisión"/>
    <s v="GRUCO / URIBIA 20-ABR-23 AL 22-ABR-23 COMISION OPERATIVA LA FLOR"/>
    <s v="90121500"/>
    <s v="SOLICITUD DE INFORMACIÓN A LOS PROVEEDORES"/>
    <n v="2"/>
    <n v="3"/>
    <n v="10"/>
    <n v="1"/>
    <n v="140000"/>
    <s v="GLOBAL"/>
    <s v="NO SOLICITADAS"/>
  </r>
  <r>
    <x v="14"/>
    <x v="72"/>
    <s v="02-02-02-010"/>
    <s v="Adquisición de servicios - Viáticos de los funcionarios en comisión"/>
    <s v="GRUAL / ROHACHA 21-ABR-23 AL 21-ABR-23 Reparación y mantenimiento del microbús Nissan Urvan asign..."/>
    <s v="90121500"/>
    <s v="SOLICITUD DE INFORMACIÓN A LOS PROVEEDORES"/>
    <n v="2"/>
    <n v="3"/>
    <n v="10"/>
    <n v="1"/>
    <n v="35000"/>
    <s v="GLOBAL"/>
    <s v="NO SOLICITADAS"/>
  </r>
  <r>
    <x v="14"/>
    <x v="72"/>
    <s v="02-02-02-010"/>
    <s v="Adquisición de servicios - Viáticos de los funcionarios en comisión"/>
    <s v="GRUSE / URIBIA 20-ABR-23 AL 23-ABR-23 SEGURIDAD DE LA ZDS"/>
    <s v="90121500"/>
    <s v="SOLICITUD DE INFORMACIÓN A LOS PROVEEDORES"/>
    <n v="2"/>
    <n v="3"/>
    <n v="10"/>
    <n v="1"/>
    <n v="210000"/>
    <s v="GLOBAL"/>
    <s v="NO SOLICITADAS"/>
  </r>
  <r>
    <x v="14"/>
    <x v="72"/>
    <s v="02-02-02-010"/>
    <s v="Adquisición de servicios - Viáticos de los funcionarios en comisión"/>
    <s v="GRUSE / RIOHACHA 21-ABR-23 AL 05-MAY-23 SEGURIDAD PAC RIOHACHA"/>
    <s v="90121500"/>
    <s v="SOLICITUD DE INFORMACIÓN A LOS PROVEEDORES"/>
    <n v="2"/>
    <n v="3"/>
    <n v="10"/>
    <n v="1"/>
    <n v="980000"/>
    <s v="GLOBAL"/>
    <s v="NO SOLICITADAS"/>
  </r>
  <r>
    <x v="14"/>
    <x v="72"/>
    <s v="02-02-02-010"/>
    <s v="Adquisición de servicios - Viáticos de los funcionarios en comisión"/>
    <s v="GRUAL / URIBIA 21-ABR-23 AL 22-ABR-23 MANTENIMIENTO EQUIPO RADAR TPS-78 Y EQUIPOS ASOCIADOS."/>
    <s v="90121500"/>
    <s v="SOLICITUD DE INFORMACIÓN A LOS PROVEEDORES"/>
    <n v="2"/>
    <n v="3"/>
    <n v="10"/>
    <n v="1"/>
    <n v="70000"/>
    <s v="GLOBAL"/>
    <s v="NO SOLICITADAS"/>
  </r>
  <r>
    <x v="14"/>
    <x v="72"/>
    <s v="02-02-02-010"/>
    <s v="Adquisición de servicios - Viáticos de los funcionarios en comisión"/>
    <s v="GRUAL / URIBIA 21-ABR-23 AL 22-ABR-23 MANTENIMIENTO EQUIPO RADAR TPS-78 Y EQUIPOS ASOCIADOS."/>
    <s v="90121500"/>
    <s v="SOLICITUD DE INFORMACIÓN A LOS PROVEEDORES"/>
    <n v="2"/>
    <n v="3"/>
    <n v="10"/>
    <n v="1"/>
    <n v="70000"/>
    <s v="GLOBAL"/>
    <s v="NO SOLICITADAS"/>
  </r>
  <r>
    <x v="14"/>
    <x v="72"/>
    <s v="02-02-02-010"/>
    <s v="Adquisición de servicios - Viáticos de los funcionarios en comisión"/>
    <s v="GRUCO / RIOHACHA 21-ABR-23 AL 08-MAY-23 CONTROL DEL ESPACIO AÉREO MEDIANTE EL EQUIPO TPS-70"/>
    <s v="90121500"/>
    <s v="SOLICITUD DE INFORMACIÓN A LOS PROVEEDORES"/>
    <n v="2"/>
    <n v="3"/>
    <n v="10"/>
    <n v="1"/>
    <n v="1050000"/>
    <s v="GLOBAL"/>
    <s v="NO SOLICITADAS"/>
  </r>
  <r>
    <x v="14"/>
    <x v="72"/>
    <s v="02-02-02-010"/>
    <s v="Adquisición de servicios - Viáticos de los funcionarios en comisión"/>
    <s v="GRUCO / RIOHACHA 21-ABR-23 AL 08-MAY-23 CONTROL DEL ESPACIO AÉREO MEDIANTE EL EQUIPO TPS-70"/>
    <s v="90121500"/>
    <s v="SOLICITUD DE INFORMACIÓN A LOS PROVEEDORES"/>
    <n v="2"/>
    <n v="3"/>
    <n v="10"/>
    <n v="1"/>
    <n v="1050000"/>
    <s v="GLOBAL"/>
    <s v="NO SOLICITADAS"/>
  </r>
  <r>
    <x v="14"/>
    <x v="72"/>
    <s v="02-02-02-010"/>
    <s v="Adquisición de servicios - Viáticos de los funcionarios en comisión"/>
    <s v="GRUAL / RIOHACHA 21-ABR-23 AL 06-MAY-23 MANTENIMIENTO RADAR EQUIPO TPS70 Y EQUIPOS ASOCIADOS ..."/>
    <s v="90121500"/>
    <s v="SOLICITUD DE INFORMACIÓN A LOS PROVEEDORES"/>
    <n v="2"/>
    <n v="3"/>
    <n v="10"/>
    <n v="1"/>
    <n v="1050000"/>
    <s v="GLOBAL"/>
    <s v="NO SOLICITADAS"/>
  </r>
  <r>
    <x v="14"/>
    <x v="72"/>
    <s v="02-02-02-010"/>
    <s v="Adquisición de servicios - Viáticos de los funcionarios en comisión"/>
    <s v="GRUCO / URIBIA 22-ABR-23 AL 24-ABR-23 COMISION OPERATIVA LA FLOR"/>
    <s v="90121500"/>
    <s v="SOLICITUD DE INFORMACIÓN A LOS PROVEEDORES"/>
    <n v="2"/>
    <n v="3"/>
    <n v="10"/>
    <n v="1"/>
    <n v="140000"/>
    <s v="GLOBAL"/>
    <s v="NO SOLICITADAS"/>
  </r>
  <r>
    <x v="14"/>
    <x v="72"/>
    <s v="02-02-02-010"/>
    <s v="Adquisición de servicios - Viáticos de los funcionarios en comisión"/>
    <s v="GRUCO / URIBIA 22-ABR-23 AL 24-ABR-23 COMISION OPERATIVA LA FLOR"/>
    <s v="90121500"/>
    <s v="SOLICITUD DE INFORMACIÓN A LOS PROVEEDORES"/>
    <n v="2"/>
    <n v="3"/>
    <n v="10"/>
    <n v="1"/>
    <n v="140000"/>
    <s v="GLOBAL"/>
    <s v="NO SOLICITADAS"/>
  </r>
  <r>
    <x v="14"/>
    <x v="72"/>
    <s v="02-02-02-010"/>
    <s v="Adquisición de servicios - Viáticos de los funcionarios en comisión"/>
    <s v="GRUCO / PUERTO CARREÑO 22-ABR-23 AL 26-ABR-23 CONTROL DEL ESPACIO AÉREO MEDIANTE EL EQUIPO SR-56..."/>
    <s v="90121500"/>
    <s v="SOLICITUD DE INFORMACIÓN A LOS PROVEEDORES"/>
    <n v="2"/>
    <n v="3"/>
    <n v="10"/>
    <n v="1"/>
    <n v="280000"/>
    <s v="GLOBAL"/>
    <s v="NO SOLICITADAS"/>
  </r>
  <r>
    <x v="14"/>
    <x v="72"/>
    <s v="02-02-02-010"/>
    <s v="Adquisición de servicios - Viáticos de los funcionarios en comisión"/>
    <s v="GRUCO / PUERTO CARREÑO 22-ABR-23 AL 26-ABR-23 CONTROL DEL ESPACIO AÉREO MEDIANTE EL EQUIPO SR-56..."/>
    <s v="90121500"/>
    <s v="SOLICITUD DE INFORMACIÓN A LOS PROVEEDORES"/>
    <n v="2"/>
    <n v="3"/>
    <n v="10"/>
    <n v="1"/>
    <n v="280000"/>
    <s v="GLOBAL"/>
    <s v="NO SOLICITADAS"/>
  </r>
  <r>
    <x v="14"/>
    <x v="72"/>
    <s v="02-02-02-010"/>
    <s v="Adquisición de servicios - Viáticos de los funcionarios en comisión"/>
    <s v="GRUCO / PUERTO CARREÑO 22-ABR-23 AL 26-ABR-23 CONTROL DEL ESPACIO AÉREO MEDIANTE EL EQUIPO SR-56..."/>
    <s v="90121500"/>
    <s v="SOLICITUD DE INFORMACIÓN A LOS PROVEEDORES"/>
    <n v="2"/>
    <n v="3"/>
    <n v="10"/>
    <n v="1"/>
    <n v="280000"/>
    <s v="GLOBAL"/>
    <s v="NO SOLICITADAS"/>
  </r>
  <r>
    <x v="14"/>
    <x v="72"/>
    <s v="02-02-02-010"/>
    <s v="Adquisición de servicios - Viáticos de los funcionarios en comisión"/>
    <s v="GRUCO / PUERTO CARREÑO 22-ABR-23 AL 26-ABR-23 CONTROL DEL ESPACIO AÉREO MEDIANTE EL EQUIPO SR-56..."/>
    <s v="90121500"/>
    <s v="SOLICITUD DE INFORMACIÓN A LOS PROVEEDORES"/>
    <n v="2"/>
    <n v="3"/>
    <n v="10"/>
    <n v="1"/>
    <n v="280000"/>
    <s v="GLOBAL"/>
    <s v="NO SOLICITADAS"/>
  </r>
  <r>
    <x v="14"/>
    <x v="72"/>
    <s v="02-02-02-010"/>
    <s v="Adquisición de servicios - Viáticos de los funcionarios en comisión"/>
    <s v="GRUCO / PUERTO CARREÑO 22-ABR-23 AL 26-ABR-23 CONTROL DEL ESPACIO AÉREO MEDIANTE EL EQUIPO SR-56..."/>
    <s v="90121500"/>
    <s v="SOLICITUD DE INFORMACIÓN A LOS PROVEEDORES"/>
    <n v="2"/>
    <n v="3"/>
    <n v="10"/>
    <n v="1"/>
    <n v="280000"/>
    <s v="GLOBAL"/>
    <s v="NO SOLICITADAS"/>
  </r>
  <r>
    <x v="14"/>
    <x v="72"/>
    <s v="02-02-02-010"/>
    <s v="Adquisición de servicios - Viáticos de los funcionarios en comisión"/>
    <s v="GRUCO / PUERTO CARREÑO 22-ABR-23 AL 26-ABR-23 CONTROL DEL ESPACIO AÉREO MEDIANTE EL EQUIPO SR-56..."/>
    <s v="90121500"/>
    <s v="SOLICITUD DE INFORMACIÓN A LOS PROVEEDORES"/>
    <n v="2"/>
    <n v="3"/>
    <n v="10"/>
    <n v="1"/>
    <n v="280000"/>
    <s v="GLOBAL"/>
    <s v="NO SOLICITADAS"/>
  </r>
  <r>
    <x v="14"/>
    <x v="72"/>
    <s v="02-02-02-010"/>
    <s v="Adquisición de servicios - Viáticos de los funcionarios en comisión"/>
    <s v="GRUCO / ALBANIA 21-ABR-23 AL 05-MAY-23 COMISIÓN OPERATIVA BLART TANIN"/>
    <s v="90121500"/>
    <s v="SOLICITUD DE INFORMACIÓN A LOS PROVEEDORES"/>
    <n v="2"/>
    <n v="3"/>
    <n v="10"/>
    <n v="1"/>
    <n v="980000"/>
    <s v="GLOBAL"/>
    <s v="NO SOLICITADAS"/>
  </r>
  <r>
    <x v="14"/>
    <x v="72"/>
    <s v="02-02-02-010"/>
    <s v="Adquisición de servicios - Viáticos de los funcionarios en comisión"/>
    <s v="GRUCO / ALBANIA 21-ABR-23 AL 05-MAY-23 COMISIÓN OPERATIVA BLART TANIN"/>
    <s v="90121500"/>
    <s v="SOLICITUD DE INFORMACIÓN A LOS PROVEEDORES"/>
    <n v="2"/>
    <n v="3"/>
    <n v="10"/>
    <n v="1"/>
    <n v="980000"/>
    <s v="GLOBAL"/>
    <s v="NO SOLICITADAS"/>
  </r>
  <r>
    <x v="14"/>
    <x v="72"/>
    <s v="02-02-02-010"/>
    <s v="Adquisición de servicios - Viáticos de los funcionarios en comisión"/>
    <s v="GRUCO / ALBANIA 21-ABR-23 AL 05-MAY-23 COMISIÓN OPERATIVA BLART TANIN"/>
    <s v="90121500"/>
    <s v="SOLICITUD DE INFORMACIÓN A LOS PROVEEDORES"/>
    <n v="2"/>
    <n v="3"/>
    <n v="10"/>
    <n v="1"/>
    <n v="980000"/>
    <s v="GLOBAL"/>
    <s v="NO SOLICITADAS"/>
  </r>
  <r>
    <x v="14"/>
    <x v="72"/>
    <s v="02-02-02-010"/>
    <s v="Adquisición de servicios - Viáticos de los funcionarios en comisión"/>
    <s v="GRUCO / ALBANIA 21-ABR-23 AL 05-MAY-23 COMISIÓN OPERATIVA BLART TANIN"/>
    <s v="90121500"/>
    <s v="SOLICITUD DE INFORMACIÓN A LOS PROVEEDORES"/>
    <n v="2"/>
    <n v="3"/>
    <n v="10"/>
    <n v="1"/>
    <n v="980000"/>
    <s v="GLOBAL"/>
    <s v="NO SOLICITADAS"/>
  </r>
  <r>
    <x v="14"/>
    <x v="72"/>
    <s v="02-02-02-010"/>
    <s v="Adquisición de servicios - Viáticos de los funcionarios en comisión"/>
    <s v="GRUCO / ALBANIA 21-ABR-23 AL 05-MAY-23 COMISIÓN OPERATIVA BLART TANIN"/>
    <s v="90121500"/>
    <s v="SOLICITUD DE INFORMACIÓN A LOS PROVEEDORES"/>
    <n v="2"/>
    <n v="3"/>
    <n v="10"/>
    <n v="1"/>
    <n v="980000"/>
    <s v="GLOBAL"/>
    <s v="NO SOLICITADAS"/>
  </r>
  <r>
    <x v="14"/>
    <x v="72"/>
    <s v="02-02-02-010"/>
    <s v="Adquisición de servicios - Viáticos de los funcionarios en comisión"/>
    <s v="GRUSE / MADRID 23-ABR-23 AL 28-ABR-23 SEMINARIO TALLER CONMEMORACIÓN NONAGÉSIMO SEXTO ANIVERSARIO..."/>
    <s v="90121500"/>
    <s v="SOLICITUD DE INFORMACIÓN A LOS PROVEEDORES"/>
    <n v="2"/>
    <n v="3"/>
    <n v="10"/>
    <n v="1"/>
    <n v="280000"/>
    <s v="GLOBAL"/>
    <s v="NO SOLICITADAS"/>
  </r>
  <r>
    <x v="14"/>
    <x v="72"/>
    <s v="02-02-02-010"/>
    <s v="Adquisición de servicios - Viáticos de los funcionarios en comisión"/>
    <s v="GRUSE / MADRID 23-ABR-23 AL 28-ABR-23 SEMINARIO TALLER CONMEMORACIÓN NONAGÉSIMO SEXTO ANIVERSARIO..."/>
    <s v="90121500"/>
    <s v="SOLICITUD DE INFORMACIÓN A LOS PROVEEDORES"/>
    <n v="2"/>
    <n v="3"/>
    <n v="10"/>
    <n v="1"/>
    <n v="280000"/>
    <s v="GLOBAL"/>
    <s v="NO SOLICITADAS"/>
  </r>
  <r>
    <x v="14"/>
    <x v="72"/>
    <s v="02-02-02-010"/>
    <s v="Adquisición de servicios - Viáticos de los funcionarios en comisión"/>
    <s v="GRUTE / URIBIA 21-ABR-23 AL 24-ABR-23 DESPACHO Y TANQUEO DE AERONAVES A-29."/>
    <s v="90121500"/>
    <s v="SOLICITUD DE INFORMACIÓN A LOS PROVEEDORES"/>
    <n v="2"/>
    <n v="3"/>
    <n v="10"/>
    <n v="1"/>
    <n v="140000"/>
    <s v="GLOBAL"/>
    <s v="NO SOLICITADAS"/>
  </r>
  <r>
    <x v="14"/>
    <x v="72"/>
    <s v="02-02-02-010"/>
    <s v="Adquisición de servicios - Viáticos de los funcionarios en comisión"/>
    <s v="GRUTE / URIBIA 21-ABR-23 AL 24-ABR-23 DESPACHO Y TANQUEO DE AERONAVES A-29."/>
    <s v="90121500"/>
    <s v="SOLICITUD DE INFORMACIÓN A LOS PROVEEDORES"/>
    <n v="2"/>
    <n v="3"/>
    <n v="10"/>
    <n v="1"/>
    <n v="140000"/>
    <s v="GLOBAL"/>
    <s v="NO SOLICITADAS"/>
  </r>
  <r>
    <x v="14"/>
    <x v="72"/>
    <s v="02-02-02-010"/>
    <s v="Adquisición de servicios - Viáticos de los funcionarios en comisión"/>
    <s v="GRUCO / MARANDÚA 22-ABR-23 AL 26-ABR-23 COMISION OPERATIVA A29B"/>
    <s v="90121500"/>
    <s v="SOLICITUD DE INFORMACIÓN A LOS PROVEEDORES"/>
    <n v="2"/>
    <n v="3"/>
    <n v="10"/>
    <n v="1"/>
    <n v="140000"/>
    <s v="GLOBAL"/>
    <s v="NO SOLICITADAS"/>
  </r>
  <r>
    <x v="14"/>
    <x v="72"/>
    <s v="02-02-02-010"/>
    <s v="Adquisición de servicios - Viáticos de los funcionarios en comisión"/>
    <s v="GRUCO / CAUCASIA 22-ABR-23 AL 05-MAY-23 COMISIÓN OPERATIVA BLART SATURNO"/>
    <s v="90121500"/>
    <s v="SOLICITUD DE INFORMACIÓN A LOS PROVEEDORES"/>
    <n v="2"/>
    <n v="3"/>
    <n v="10"/>
    <n v="1"/>
    <n v="770000"/>
    <s v="GLOBAL"/>
    <s v="NO SOLICITADAS"/>
  </r>
  <r>
    <x v="14"/>
    <x v="72"/>
    <s v="02-02-02-010"/>
    <s v="Adquisición de servicios - Viáticos de los funcionarios en comisión"/>
    <s v="GRUCO / CAUCASIA 22-ABR-23 AL 05-MAY-23 COMISIÓN OPERATIVA BLART SATURNO"/>
    <s v="90121500"/>
    <s v="SOLICITUD DE INFORMACIÓN A LOS PROVEEDORES"/>
    <n v="2"/>
    <n v="3"/>
    <n v="10"/>
    <n v="1"/>
    <n v="770000"/>
    <s v="GLOBAL"/>
    <s v="NO SOLICITADAS"/>
  </r>
  <r>
    <x v="14"/>
    <x v="72"/>
    <s v="02-02-02-010"/>
    <s v="Adquisición de servicios - Viáticos de los funcionarios en comisión"/>
    <s v="GRUCO / CAUCASIA 22-ABR-23 AL 05-MAY-23 COMISIÓN OPERATIVA BLART SATURNO"/>
    <s v="90121500"/>
    <s v="SOLICITUD DE INFORMACIÓN A LOS PROVEEDORES"/>
    <n v="2"/>
    <n v="3"/>
    <n v="10"/>
    <n v="1"/>
    <n v="770000"/>
    <s v="GLOBAL"/>
    <s v="NO SOLICITADAS"/>
  </r>
  <r>
    <x v="14"/>
    <x v="72"/>
    <s v="02-02-02-010"/>
    <s v="Adquisición de servicios - Viáticos de los funcionarios en comisión"/>
    <s v="GRUCO / CAUCASIA 22-ABR-23 AL 05-MAY-23 COMISIÓN OPERATIVA BLART SATURNO"/>
    <s v="90121500"/>
    <s v="SOLICITUD DE INFORMACIÓN A LOS PROVEEDORES"/>
    <n v="2"/>
    <n v="3"/>
    <n v="10"/>
    <n v="1"/>
    <n v="770000"/>
    <s v="GLOBAL"/>
    <s v="NO SOLICITADAS"/>
  </r>
  <r>
    <x v="14"/>
    <x v="72"/>
    <s v="02-02-02-010"/>
    <s v="Adquisición de servicios - Viáticos de los funcionarios en comisión"/>
    <s v="GRUCO / SANTA ROSA DEL SUR 22-ABR-23 AL 23-ABR-23 COMISION DE ORDEN PUBLICO FAC 4007 FTC MARTE."/>
    <s v="90121500"/>
    <s v="SOLICITUD DE INFORMACIÓN A LOS PROVEEDORES"/>
    <n v="2"/>
    <n v="3"/>
    <n v="10"/>
    <n v="1"/>
    <n v="70000"/>
    <s v="GLOBAL"/>
    <s v="NO SOLICITADAS"/>
  </r>
  <r>
    <x v="14"/>
    <x v="72"/>
    <s v="02-02-02-010"/>
    <s v="Adquisición de servicios - Viáticos de los funcionarios en comisión"/>
    <s v="GRUCO / SANTA ROSA DEL SUR 22-ABR-23 AL 23-ABR-23 COMISION DE ORDEN PUBLICO FAC 4007 FTC MARTE."/>
    <s v="90121500"/>
    <s v="SOLICITUD DE INFORMACIÓN A LOS PROVEEDORES"/>
    <n v="2"/>
    <n v="3"/>
    <n v="10"/>
    <n v="1"/>
    <n v="70000"/>
    <s v="GLOBAL"/>
    <s v="NO SOLICITADAS"/>
  </r>
  <r>
    <x v="14"/>
    <x v="72"/>
    <s v="02-02-02-010"/>
    <s v="Adquisición de servicios - Viáticos de los funcionarios en comisión"/>
    <s v="GRUCO / SANTA ROSA DEL SUR 22-ABR-23 AL 23-ABR-23 COMISION DE ORDEN PUBLICO FAC 4007 FTC MARTE."/>
    <s v="90121500"/>
    <s v="SOLICITUD DE INFORMACIÓN A LOS PROVEEDORES"/>
    <n v="2"/>
    <n v="3"/>
    <n v="10"/>
    <n v="1"/>
    <n v="70000"/>
    <s v="GLOBAL"/>
    <s v="NO SOLICITADAS"/>
  </r>
  <r>
    <x v="14"/>
    <x v="72"/>
    <s v="02-02-02-010"/>
    <s v="Adquisición de servicios - Viáticos de los funcionarios en comisión"/>
    <s v="GRUCO / SANTA ROSA DEL SUR 22-ABR-23 AL 23-ABR-23 COMISION DE ORDEN PUBLICO FAC 4007 FTC MARTE."/>
    <s v="90121500"/>
    <s v="SOLICITUD DE INFORMACIÓN A LOS PROVEEDORES"/>
    <n v="2"/>
    <n v="3"/>
    <n v="10"/>
    <n v="1"/>
    <n v="70000"/>
    <s v="GLOBAL"/>
    <s v="NO SOLICITADAS"/>
  </r>
  <r>
    <x v="14"/>
    <x v="72"/>
    <s v="02-02-02-010"/>
    <s v="Adquisición de servicios - Viáticos de los funcionarios en comisión"/>
    <s v="GRUTE / URIBIA 23-ABR-23 AL 08-MAY-23 APOYO DESPACHO Y TANQUEO ELEMENTO A-29 EN PUERTO BOLIVAR"/>
    <s v="90121500"/>
    <s v="SOLICITUD DE INFORMACIÓN A LOS PROVEEDORES"/>
    <n v="2"/>
    <n v="3"/>
    <n v="10"/>
    <n v="1"/>
    <n v="700000"/>
    <s v="GLOBAL"/>
    <s v="NO SOLICITADAS"/>
  </r>
  <r>
    <x v="14"/>
    <x v="72"/>
    <s v="02-02-02-010"/>
    <s v="Adquisición de servicios - Viáticos de los funcionarios en comisión"/>
    <s v="GRUTE / URIBIA 23-ABR-23 AL 08-MAY-23 APOYO DESPACHO Y TANQUEO ELEMENTO A-29 EN PUERTO BOLIVAR"/>
    <s v="90121500"/>
    <s v="SOLICITUD DE INFORMACIÓN A LOS PROVEEDORES"/>
    <n v="2"/>
    <n v="3"/>
    <n v="10"/>
    <n v="1"/>
    <n v="700000"/>
    <s v="GLOBAL"/>
    <s v="NO SOLICITADAS"/>
  </r>
  <r>
    <x v="14"/>
    <x v="72"/>
    <s v="02-02-02-010"/>
    <s v="Adquisición de servicios - Viáticos de los funcionarios en comisión"/>
    <s v="GRUCO / BAYUNCA 23-ABR-23 AL 23-ABR-23 OPERACIÓN TAURUS"/>
    <s v="90121500"/>
    <s v="SOLICITUD DE INFORMACIÓN A LOS PROVEEDORES"/>
    <n v="2"/>
    <n v="3"/>
    <n v="10"/>
    <n v="1"/>
    <n v="35000"/>
    <s v="GLOBAL"/>
    <s v="NO SOLICITADAS"/>
  </r>
  <r>
    <x v="14"/>
    <x v="72"/>
    <s v="02-02-02-010"/>
    <s v="Adquisición de servicios - Viáticos de los funcionarios en comisión"/>
    <s v="GRUAL / URIBIA 22-ABR-23 AL 24-ABR-23 MANTENIMIENTO EQUIPO RADAR TPS-78 Y EQUIPOS ASOCIADOS."/>
    <s v="90121500"/>
    <s v="SOLICITUD DE INFORMACIÓN A LOS PROVEEDORES"/>
    <n v="2"/>
    <n v="3"/>
    <n v="10"/>
    <n v="1"/>
    <n v="140000"/>
    <s v="GLOBAL"/>
    <s v="NO SOLICITADAS"/>
  </r>
  <r>
    <x v="14"/>
    <x v="72"/>
    <s v="02-02-02-010"/>
    <s v="Adquisición de servicios - Viáticos de los funcionarios en comisión"/>
    <s v="GRUAL / URIBIA 22-ABR-23 AL 24-ABR-23 MANTENIMIENTO EQUIPO RADAR TPS-78 Y EQUIPOS ASOCIADOS."/>
    <s v="90121500"/>
    <s v="SOLICITUD DE INFORMACIÓN A LOS PROVEEDORES"/>
    <n v="2"/>
    <n v="3"/>
    <n v="10"/>
    <n v="1"/>
    <n v="140000"/>
    <s v="GLOBAL"/>
    <s v="NO SOLICITADAS"/>
  </r>
  <r>
    <x v="14"/>
    <x v="72"/>
    <s v="02-02-02-010"/>
    <s v="Adquisición de servicios - Viáticos de los funcionarios en comisión"/>
    <s v="GRUAL / URIBIA 24-ABR-23 AL 18-MAY-23 MANTENIMIENTO RADAR EQUIPO TPS 78 Y EQUIPOS ASOCIADOS"/>
    <s v="90121500"/>
    <s v="SOLICITUD DE INFORMACIÓN A LOS PROVEEDORES"/>
    <n v="2"/>
    <n v="3"/>
    <n v="10"/>
    <n v="1"/>
    <n v="1680000"/>
    <s v="GLOBAL"/>
    <s v="NO SOLICITADAS"/>
  </r>
  <r>
    <x v="14"/>
    <x v="72"/>
    <s v="02-02-02-010"/>
    <s v="Adquisición de servicios - Viáticos de los funcionarios en comisión"/>
    <s v="GRUAL / URIBIA 24-ABR-23 AL 18-MAY-23 MANTENIMIENTO RADAR EQUIPO TPS 78 Y EQUIPOS ASOCIADOS"/>
    <s v="90121500"/>
    <s v="SOLICITUD DE INFORMACIÓN A LOS PROVEEDORES"/>
    <n v="2"/>
    <n v="3"/>
    <n v="10"/>
    <n v="1"/>
    <n v="1680000"/>
    <s v="GLOBAL"/>
    <s v="NO SOLICITADAS"/>
  </r>
  <r>
    <x v="14"/>
    <x v="72"/>
    <s v="02-02-02-010"/>
    <s v="Adquisición de servicios - Viáticos de los funcionarios en comisión"/>
    <s v="GRUCO / URIBIA 24-ABR-23 AL 15-MAY-23 CONTROL DE ESPACIO AÉREO MEDIANTE EQUIPO TPS-78"/>
    <s v="90121500"/>
    <s v="SOLICITUD DE INFORMACIÓN A LOS PROVEEDORES"/>
    <n v="2"/>
    <n v="3"/>
    <n v="10"/>
    <n v="1"/>
    <n v="1470000"/>
    <s v="GLOBAL"/>
    <s v="NO SOLICITADAS"/>
  </r>
  <r>
    <x v="14"/>
    <x v="72"/>
    <s v="02-02-02-010"/>
    <s v="Adquisición de servicios - Viáticos de los funcionarios en comisión"/>
    <s v="GRUCO / URIBIA 24-ABR-23 AL 15-MAY-23 CONTROL DE ESPACIO AÉREO MEDIANTE EQUIPO TPS-78"/>
    <s v="90121500"/>
    <s v="SOLICITUD DE INFORMACIÓN A LOS PROVEEDORES"/>
    <n v="2"/>
    <n v="3"/>
    <n v="10"/>
    <n v="1"/>
    <n v="1470000"/>
    <s v="GLOBAL"/>
    <s v="NO SOLICITADAS"/>
  </r>
  <r>
    <x v="14"/>
    <x v="72"/>
    <s v="02-02-02-010"/>
    <s v="Adquisición de servicios - Viáticos de los funcionarios en comisión"/>
    <s v="DEDHU / BOGOTÁ 25-ABR-23 AL 29-ABR-23 Asistencia presencial Seminario integral de reentrenamiento..."/>
    <s v="90121500"/>
    <s v="SOLICITUD DE INFORMACIÓN A LOS PROVEEDORES"/>
    <n v="2"/>
    <n v="3"/>
    <n v="10"/>
    <n v="1"/>
    <n v="280000"/>
    <s v="GLOBAL"/>
    <s v="NO SOLICITADAS"/>
  </r>
  <r>
    <x v="14"/>
    <x v="72"/>
    <s v="02-02-02-010"/>
    <s v="Adquisición de servicios - Viáticos de los funcionarios en comisión"/>
    <s v="DEDHU / BOGOTÁ 25-ABR-23 AL 29-ABR-23 Asistencia presencial Seminario integral de reentrenamiento..."/>
    <s v="90121500"/>
    <s v="SOLICITUD DE INFORMACIÓN A LOS PROVEEDORES"/>
    <n v="2"/>
    <n v="3"/>
    <n v="10"/>
    <n v="1"/>
    <n v="280000"/>
    <s v="GLOBAL"/>
    <s v="NO SOLICITADAS"/>
  </r>
  <r>
    <x v="14"/>
    <x v="72"/>
    <s v="02-02-02-010"/>
    <s v="Adquisición de servicios - Viáticos de los funcionarios en comisión"/>
    <s v="GRUCO / SANTA ROSA DEL SUR 25-ABR-23 AL 05-MAY-23 COMISIÓN OPERTIVA BELL 212 FAC 4007"/>
    <s v="90121500"/>
    <s v="SOLICITUD DE INFORMACIÓN A LOS PROVEEDORES"/>
    <n v="2"/>
    <n v="3"/>
    <n v="10"/>
    <n v="1"/>
    <n v="700000"/>
    <s v="GLOBAL"/>
    <s v="NO SOLICITADAS"/>
  </r>
  <r>
    <x v="14"/>
    <x v="72"/>
    <s v="02-02-02-010"/>
    <s v="Adquisición de servicios - Viáticos de los funcionarios en comisión"/>
    <s v="GRUCO / SANTA ROSA DEL SUR 25-ABR-23 AL 05-MAY-23 COMISIÓN OPERTIVA BELL 212 FAC 4007"/>
    <s v="90121500"/>
    <s v="SOLICITUD DE INFORMACIÓN A LOS PROVEEDORES"/>
    <n v="2"/>
    <n v="3"/>
    <n v="10"/>
    <n v="1"/>
    <n v="700000"/>
    <s v="GLOBAL"/>
    <s v="NO SOLICITADAS"/>
  </r>
  <r>
    <x v="14"/>
    <x v="72"/>
    <s v="02-02-02-010"/>
    <s v="Adquisición de servicios - Viáticos de los funcionarios en comisión"/>
    <s v="GRUCO / SANTA ROSA DEL SUR 25-ABR-23 AL 05-MAY-23 COMISIÓN OPERTIVA BELL 212 FAC 4007"/>
    <s v="90121500"/>
    <s v="SOLICITUD DE INFORMACIÓN A LOS PROVEEDORES"/>
    <n v="2"/>
    <n v="3"/>
    <n v="10"/>
    <n v="1"/>
    <n v="700000"/>
    <s v="GLOBAL"/>
    <s v="NO SOLICITADAS"/>
  </r>
  <r>
    <x v="14"/>
    <x v="72"/>
    <s v="02-02-02-010"/>
    <s v="Adquisición de servicios - Viáticos de los funcionarios en comisión"/>
    <s v="GRUCO / SANTA ROSA DEL SUR 25-ABR-23 AL 05-MAY-23 COMISIÓN OPERTIVA BELL 212 FAC 4007"/>
    <s v="90121500"/>
    <s v="SOLICITUD DE INFORMACIÓN A LOS PROVEEDORES"/>
    <n v="2"/>
    <n v="3"/>
    <n v="10"/>
    <n v="1"/>
    <n v="700000"/>
    <s v="GLOBAL"/>
    <s v="NO SOLICITADAS"/>
  </r>
  <r>
    <x v="14"/>
    <x v="72"/>
    <s v="02-02-02-010"/>
    <s v="Adquisición de servicios - Viáticos de los funcionarios en comisión"/>
    <s v="GRUCO / URIBIA 26-ABR-23 AL 27-ABR-23 COMISION OPERATIVA A-29B"/>
    <s v="90121500"/>
    <s v="SOLICITUD DE INFORMACIÓN A LOS PROVEEDORES"/>
    <n v="2"/>
    <n v="3"/>
    <n v="10"/>
    <n v="1"/>
    <n v="70000"/>
    <s v="GLOBAL"/>
    <s v="NO SOLICITADAS"/>
  </r>
  <r>
    <x v="14"/>
    <x v="72"/>
    <s v="02-02-02-010"/>
    <s v="Adquisición de servicios - Viáticos de los funcionarios en comisión"/>
    <s v="GRUCO / URIBIA 26-ABR-23 AL 27-ABR-23 COMISION OPERATIVA A-29B"/>
    <s v="90121500"/>
    <s v="SOLICITUD DE INFORMACIÓN A LOS PROVEEDORES"/>
    <n v="2"/>
    <n v="3"/>
    <n v="10"/>
    <n v="1"/>
    <n v="70000"/>
    <s v="GLOBAL"/>
    <s v="NO SOLICITADAS"/>
  </r>
  <r>
    <x v="14"/>
    <x v="72"/>
    <s v="02-02-02-010"/>
    <s v="Adquisición de servicios - Viáticos de los funcionarios en comisión"/>
    <s v="GRUCO / URIBIA 26-ABR-23 AL 27-ABR-23 COMISION OPERATIVA A-29B"/>
    <s v="90121500"/>
    <s v="SOLICITUD DE INFORMACIÓN A LOS PROVEEDORES"/>
    <n v="2"/>
    <n v="3"/>
    <n v="10"/>
    <n v="1"/>
    <n v="70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GRUCO / COVEÑAS 26-ABR-23 AL 26-ABR-23 ASISTENCIA REUNIÓN FUERZA NAVAL DEL CARIBE"/>
    <s v="90121500"/>
    <s v="SOLICITUD DE INFORMACIÓN A LOS PROVEEDORES"/>
    <n v="2"/>
    <n v="3"/>
    <n v="10"/>
    <n v="1"/>
    <n v="35000"/>
    <s v="GLOBAL"/>
    <s v="NO SOLICITADAS"/>
  </r>
  <r>
    <x v="14"/>
    <x v="72"/>
    <s v="02-02-02-010"/>
    <s v="Adquisición de servicios - Viáticos de los funcionarios en comisión"/>
    <s v="COMISION OPERATIVA A-29B - PASAPORTE N°19 CADENA PRESUPUESTAL"/>
    <s v="90121500"/>
    <s v="SOLICITUD DE INFORMACIÓN A LOS PROVEEDORES"/>
    <n v="2"/>
    <n v="3"/>
    <n v="10"/>
    <n v="1"/>
    <n v="76000"/>
    <s v="GLOBAL"/>
    <s v="NO SOLICITADAS"/>
  </r>
  <r>
    <x v="14"/>
    <x v="72"/>
    <s v="02-02-02-010"/>
    <s v="Adquisición de servicios - Viáticos de los funcionarios en comisión"/>
    <s v="GRUSE / MONTERIA 02-MAY-23 AL 05-MAY-23 VISITAS DE INCORPORACIÓN"/>
    <s v="90121500"/>
    <s v="SOLICITUD DE INFORMACIÓN A LOS PROVEEDORES"/>
    <n v="2"/>
    <n v="3"/>
    <n v="10"/>
    <n v="1"/>
    <n v="420000"/>
    <s v="GLOBAL"/>
    <s v="NO SOLICITADAS"/>
  </r>
  <r>
    <x v="14"/>
    <x v="72"/>
    <s v="02-02-02-010"/>
    <s v="Adquisición de servicios - Viáticos de los funcionarios en comisión"/>
    <s v="GRUCO / URIBIA 27-ABR-23 AL 06-MAY-23 COMISION OPERATIVA EQUIPO A-29B"/>
    <s v="90121500"/>
    <s v="SOLICITUD DE INFORMACIÓN A LOS PROVEEDORES"/>
    <n v="2"/>
    <n v="3"/>
    <n v="10"/>
    <n v="1"/>
    <n v="490000"/>
    <s v="GLOBAL"/>
    <s v="NO SOLICITADAS"/>
  </r>
  <r>
    <x v="14"/>
    <x v="72"/>
    <s v="02-02-02-010"/>
    <s v="Adquisición de servicios - Viáticos de los funcionarios en comisión"/>
    <s v="GRUCO / URIBIA 27-ABR-23 AL 06-MAY-23 COMISION OPERATIVA EQUIPO A-29B"/>
    <s v="90121500"/>
    <s v="SOLICITUD DE INFORMACIÓN A LOS PROVEEDORES"/>
    <n v="2"/>
    <n v="3"/>
    <n v="10"/>
    <n v="1"/>
    <n v="630000"/>
    <s v="GLOBAL"/>
    <s v="NO SOLICITADAS"/>
  </r>
  <r>
    <x v="14"/>
    <x v="72"/>
    <s v="02-02-02-010"/>
    <s v="Adquisición de servicios - Viáticos de los funcionarios en comisión"/>
    <s v="GRUCO / URIBIA 27-ABR-23 AL 06-MAY-23 COMISION OPERATIVA EQUIPO A-29B"/>
    <s v="90121500"/>
    <s v="SOLICITUD DE INFORMACIÓN A LOS PROVEEDORES"/>
    <n v="2"/>
    <n v="3"/>
    <n v="10"/>
    <n v="1"/>
    <n v="560000"/>
    <s v="GLOBAL"/>
    <s v="NO SOLICITADAS"/>
  </r>
  <r>
    <x v="14"/>
    <x v="72"/>
    <s v="02-02-02-010"/>
    <s v="Adquisición de servicios - Viáticos de los funcionarios en comisión"/>
    <s v="GRUCO / URIBIA 27-ABR-23 AL 06-MAY-23 COMISION OPERATIVA EQUIPO A-29B"/>
    <s v="90121500"/>
    <s v="SOLICITUD DE INFORMACIÓN A LOS PROVEEDORES"/>
    <n v="2"/>
    <n v="3"/>
    <n v="10"/>
    <n v="1"/>
    <n v="560000"/>
    <s v="GLOBAL"/>
    <s v="NO SOLICITADAS"/>
  </r>
  <r>
    <x v="14"/>
    <x v="72"/>
    <s v="02-02-02-010"/>
    <s v="Adquisición de servicios - Viáticos de los funcionarios en comisión"/>
    <s v="GRUTE / MALAMBO 27-ABR-23 AL 28-ABR-23 Apoyo técnico al CACOM-3 en la revision de los computadore..."/>
    <s v="90121500"/>
    <s v="SOLICITUD DE INFORMACIÓN A LOS PROVEEDORES"/>
    <n v="2"/>
    <n v="3"/>
    <n v="10"/>
    <n v="1"/>
    <n v="70000"/>
    <s v="GLOBAL"/>
    <s v="NO SOLICITADAS"/>
  </r>
  <r>
    <x v="14"/>
    <x v="72"/>
    <s v="02-02-02-010"/>
    <s v="Adquisición de servicios - Viáticos de los funcionarios en comisión"/>
    <s v="GRUTE / MALAMBO 27-ABR-23 AL 28-ABR-23 Apoyo técnico al CACOM-3 en la revision de los computadore..."/>
    <s v="90121500"/>
    <s v="SOLICITUD DE INFORMACIÓN A LOS PROVEEDORES"/>
    <n v="2"/>
    <n v="3"/>
    <n v="10"/>
    <n v="1"/>
    <n v="70000"/>
    <s v="GLOBAL"/>
    <s v="NO SOLICITADAS"/>
  </r>
  <r>
    <x v="14"/>
    <x v="72"/>
    <s v="02-02-02-010"/>
    <s v="Adquisición de servicios - Viáticos de los funcionarios en comisión"/>
    <s v="GRUCO / URIBIA 27-ABR-23 AL 28-ABR-23 COMISION OPERATIVA A-29B"/>
    <s v="90121500"/>
    <s v="SOLICITUD DE INFORMACIÓN A LOS PROVEEDORES"/>
    <n v="2"/>
    <n v="3"/>
    <n v="10"/>
    <n v="1"/>
    <n v="70000"/>
    <s v="GLOBAL"/>
    <s v="NO SOLICITADAS"/>
  </r>
  <r>
    <x v="14"/>
    <x v="72"/>
    <s v="02-02-02-010"/>
    <s v="Adquisición de servicios - Viáticos de los funcionarios en comisión"/>
    <s v="GRUCO / SAN ANDRES ISLA 27-ABR-23 AL 28-ABR-23 CONTROL DEL ESPACIO AÉREO MEDIANTE EL EQUIPO SR-56..."/>
    <s v="90121500"/>
    <s v="SOLICITUD DE INFORMACIÓN A LOS PROVEEDORES"/>
    <n v="2"/>
    <n v="3"/>
    <n v="10"/>
    <n v="1"/>
    <n v="70000"/>
    <s v="GLOBAL"/>
    <s v="NO SOLICITADAS"/>
  </r>
  <r>
    <x v="14"/>
    <x v="72"/>
    <s v="02-02-02-010"/>
    <s v="Adquisición de servicios - Viáticos de los funcionarios en comisión"/>
    <s v="GRUCO / SAN ANDRES ISLA 27-ABR-23 AL 28-ABR-23 CONTROL DEL ESPACIO AÉREO MEDIANTE EL EQUIPO SR-56..."/>
    <s v="90121500"/>
    <s v="SOLICITUD DE INFORMACIÓN A LOS PROVEEDORES"/>
    <n v="2"/>
    <n v="3"/>
    <n v="10"/>
    <n v="1"/>
    <n v="70000"/>
    <s v="GLOBAL"/>
    <s v="NO SOLICITADAS"/>
  </r>
  <r>
    <x v="14"/>
    <x v="72"/>
    <s v="02-02-02-010"/>
    <s v="Adquisición de servicios - Viáticos de los funcionarios en comisión"/>
    <s v="GRUCO / SAN ANDRES ISLA 27-ABR-23 AL 28-ABR-23 CONTROL DEL ESPACIO AÉREO MEDIANTE EL EQUIPO SR-56..."/>
    <s v="90121500"/>
    <s v="SOLICITUD DE INFORMACIÓN A LOS PROVEEDORES"/>
    <n v="2"/>
    <n v="3"/>
    <n v="10"/>
    <n v="1"/>
    <n v="70000"/>
    <s v="GLOBAL"/>
    <s v="NO SOLICITADAS"/>
  </r>
  <r>
    <x v="14"/>
    <x v="72"/>
    <s v="02-02-02-010"/>
    <s v="Adquisición de servicios - Viáticos de los funcionarios en comisión"/>
    <s v="GRUCO / SAN ANDRES ISLA 27-ABR-23 AL 28-ABR-23 CONTROL DEL ESPACIO AÉREO MEDIANTE EL EQUIPO SR-56..."/>
    <s v="90121500"/>
    <s v="SOLICITUD DE INFORMACIÓN A LOS PROVEEDORES"/>
    <n v="2"/>
    <n v="3"/>
    <n v="10"/>
    <n v="1"/>
    <n v="70000"/>
    <s v="GLOBAL"/>
    <s v="NO SOLICITADAS"/>
  </r>
  <r>
    <x v="14"/>
    <x v="72"/>
    <s v="02-02-02-010"/>
    <s v="Adquisición de servicios - Viáticos de los funcionarios en comisión"/>
    <s v="GRUCO / SAN ANDRES ISLA 27-ABR-23 AL 28-ABR-23 CONTROL DEL ESPACIO AÉREO MEDIANTE EL EQUIPO SR-56..."/>
    <s v="90121500"/>
    <s v="SOLICITUD DE INFORMACIÓN A LOS PROVEEDORES"/>
    <n v="2"/>
    <n v="3"/>
    <n v="10"/>
    <n v="1"/>
    <n v="70000"/>
    <s v="GLOBAL"/>
    <s v="NO SOLICITADAS"/>
  </r>
  <r>
    <x v="14"/>
    <x v="72"/>
    <s v="02-02-02-010"/>
    <s v="Adquisición de servicios - Viáticos de los funcionarios en comisión"/>
    <s v="GRUCO / SAN ANDRES ISLA 27-ABR-23 AL 28-ABR-23 CONTROL DEL ESPACIO AÉREO MEDIANTE EL EQUIPO SR-56..."/>
    <s v="90121500"/>
    <s v="SOLICITUD DE INFORMACIÓN A LOS PROVEEDORES"/>
    <n v="2"/>
    <n v="3"/>
    <n v="10"/>
    <n v="1"/>
    <n v="70000"/>
    <s v="GLOBAL"/>
    <s v="NO SOLICITADAS"/>
  </r>
  <r>
    <x v="14"/>
    <x v="72"/>
    <s v="02-02-02-010"/>
    <s v="Adquisición de servicios - Viáticos de los funcionarios en comisión"/>
    <s v="GRUCO / BOGOTÁ 01-MAY-23 AL 05-MAY-23 COMISIÓN MTT &quot;JOINT TERMINAL ATTACK CONTROLLER&quot; OTAN"/>
    <s v="90121500"/>
    <s v="SOLICITUD DE INFORMACIÓN A LOS PROVEEDORES"/>
    <n v="2"/>
    <n v="3"/>
    <n v="10"/>
    <n v="1"/>
    <n v="280000"/>
    <s v="GLOBAL"/>
    <s v="NO SOLICITADAS"/>
  </r>
  <r>
    <x v="14"/>
    <x v="72"/>
    <s v="02-02-02-010"/>
    <s v="Adquisición de servicios - Viáticos de los funcionarios en comisión"/>
    <s v="GRUTE / BOGOTÁ 28-ABR-23 AL 12-MAY-23 COMISION CENTRAL CHARTER FASE 5 FAC 5760-5762"/>
    <s v="90121500"/>
    <s v="SOLICITUD DE INFORMACIÓN A LOS PROVEEDORES"/>
    <n v="2"/>
    <n v="3"/>
    <n v="10"/>
    <n v="1"/>
    <n v="980000"/>
    <s v="GLOBAL"/>
    <s v="NO SOLICITADAS"/>
  </r>
  <r>
    <x v="14"/>
    <x v="72"/>
    <s v="02-02-02-010"/>
    <s v="Adquisición de servicios - Viáticos de los funcionarios en comisión"/>
    <s v="GRUSE / TURBACO 28-ABR-23 AL 28-ABR-23 SEGURIDAD AL SEÑOR COMANDANTE CACOM3, EN CUMPLIMIENTO DE F..."/>
    <s v="90121500"/>
    <s v="SOLICITUD DE INFORMACIÓN A LOS PROVEEDORES"/>
    <n v="2"/>
    <n v="3"/>
    <n v="10"/>
    <n v="1"/>
    <n v="35000"/>
    <s v="GLOBAL"/>
    <s v="NO SOLICITADAS"/>
  </r>
  <r>
    <x v="14"/>
    <x v="72"/>
    <s v="02-02-02-010"/>
    <s v="Adquisición de servicios - Viáticos de los funcionarios en comisión"/>
    <s v="GRUCO / BOGOTA 02-MAY-23 AL 05-MAY-23 COMISION OPERATIVA MTT"/>
    <s v="90121500"/>
    <s v="SOLICITUD DE INFORMACIÓN A LOS PROVEEDORES"/>
    <n v="2"/>
    <n v="3"/>
    <n v="10"/>
    <n v="1"/>
    <n v="210000"/>
    <s v="GLOBAL"/>
    <s v="NO SOLICITADAS"/>
  </r>
  <r>
    <x v="14"/>
    <x v="72"/>
    <s v="02-02-02-010"/>
    <s v="Adquisición de servicios - Viáticos de los funcionarios en comisión"/>
    <s v="GRUEA / BOGOTA 03-MAY-23 AL 06-MAY-23 SEMINARIO DE ESTANDARIZACIÓN PROGRAMA LENGUAS EXTRANJERAS D..."/>
    <s v="90121500"/>
    <s v="SOLICITUD DE INFORMACIÓN A LOS PROVEEDORES"/>
    <n v="2"/>
    <n v="3"/>
    <n v="10"/>
    <n v="1"/>
    <n v="210000"/>
    <s v="GLOBAL"/>
    <s v="NO SOLICITADAS"/>
  </r>
  <r>
    <x v="14"/>
    <x v="72"/>
    <s v="02-02-02-010"/>
    <s v="Adquisición de servicios - Viáticos de los funcionarios en comisión"/>
    <s v="GRUAL / RIOHACHA 05-MAY-23 AL 06-MAY-23 RELEVO DE PERSONAL PAC RHC"/>
    <s v="90121500"/>
    <s v="SOLICITUD DE INFORMACIÓN A LOS PROVEEDORES"/>
    <n v="2"/>
    <n v="3"/>
    <n v="10"/>
    <n v="1"/>
    <n v="70000"/>
    <s v="GLOBAL"/>
    <s v="NO SOLICITADAS"/>
  </r>
  <r>
    <x v="14"/>
    <x v="72"/>
    <s v="02-02-02-010"/>
    <s v="Adquisición de servicios - Viáticos de los funcionarios en comisión"/>
    <s v="GRUCO / CAUCASIA 03-MAY-23 AL 20-MAY-23 COMISION OPERATIVA TIPULACIÓN BLART"/>
    <s v="90121500"/>
    <s v="SOLICITUD DE INFORMACIÓN A LOS PROVEEDORES"/>
    <n v="2"/>
    <n v="3"/>
    <n v="10"/>
    <n v="1"/>
    <n v="1190000"/>
    <s v="GLOBAL"/>
    <s v="NO SOLICITADAS"/>
  </r>
  <r>
    <x v="14"/>
    <x v="72"/>
    <s v="02-02-02-010"/>
    <s v="Adquisición de servicios - Viáticos de los funcionarios en comisión"/>
    <s v="GRUCO / CAUCASIA 03-MAY-23 AL 20-MAY-23 COMISION OPERATIVA TIPULACIÓN BLART"/>
    <s v="90121500"/>
    <s v="SOLICITUD DE INFORMACIÓN A LOS PROVEEDORES"/>
    <n v="2"/>
    <n v="3"/>
    <n v="10"/>
    <n v="1"/>
    <n v="1190000"/>
    <s v="GLOBAL"/>
    <s v="NO SOLICITADAS"/>
  </r>
  <r>
    <x v="14"/>
    <x v="72"/>
    <s v="02-02-02-010"/>
    <s v="Adquisición de servicios - Viáticos de los funcionarios en comisión"/>
    <s v="GRUTE / URIBIA 03-MAY-23 AL 18-MAY-23 DESPACHO Y TANQUEO DE LAS AERONAVES DE A-29"/>
    <s v="90121500"/>
    <s v="SOLICITUD DE INFORMACIÓN A LOS PROVEEDORES"/>
    <n v="2"/>
    <n v="3"/>
    <n v="10"/>
    <n v="1"/>
    <n v="1050000"/>
    <s v="GLOBAL"/>
    <s v="NO SOLICITADAS"/>
  </r>
  <r>
    <x v="14"/>
    <x v="72"/>
    <s v="02-02-02-010"/>
    <s v="Adquisición de servicios - Viáticos de los funcionarios en comisión"/>
    <s v="GRUTE / URIBIA 03-MAY-23 AL 18-MAY-23 DESPACHO Y TANQUEO DE LAS AERONAVES DE A-29"/>
    <s v="90121500"/>
    <s v="SOLICITUD DE INFORMACIÓN A LOS PROVEEDORES"/>
    <n v="2"/>
    <n v="3"/>
    <n v="10"/>
    <n v="1"/>
    <n v="1050000"/>
    <s v="GLOBAL"/>
    <s v="NO SOLICITADAS"/>
  </r>
  <r>
    <x v="14"/>
    <x v="72"/>
    <s v="02-02-02-010"/>
    <s v="Adquisición de servicios - Viáticos de los funcionarios en comisión"/>
    <s v="GRUIA / CAUCASIA 03-MAY-23 AL 20-MAY-23 COMISIÓN OPERATIVA TRIPULACION BLART-SATURNO"/>
    <s v="90121500"/>
    <s v="SOLICITUD DE INFORMACIÓN A LOS PROVEEDORES"/>
    <n v="2"/>
    <n v="3"/>
    <n v="10"/>
    <n v="1"/>
    <n v="1190000"/>
    <s v="GLOBAL"/>
    <s v="NO SOLICITADAS"/>
  </r>
  <r>
    <x v="14"/>
    <x v="72"/>
    <s v="02-02-02-010"/>
    <s v="Adquisición de servicios - Viáticos de los funcionarios en comisión"/>
    <s v="GRUSE / URIBIA 03-MAY-23 AL 18-MAY-23 SEGURIDAD PERSONAL, AERONAVES E INSTALACIONES PUERTO BOLIVA..."/>
    <s v="90121500"/>
    <s v="SOLICITUD DE INFORMACIÓN A LOS PROVEEDORES"/>
    <n v="2"/>
    <n v="3"/>
    <n v="10"/>
    <n v="1"/>
    <n v="1050000"/>
    <s v="GLOBAL"/>
    <s v="NO SOLICITADAS"/>
  </r>
  <r>
    <x v="14"/>
    <x v="72"/>
    <s v="02-02-02-010"/>
    <s v="Adquisición de servicios - Viáticos de los funcionarios en comisión"/>
    <s v="GRUSE / RIOHACHA 05-MAY-23 AL 06-MAY-23 SEGURIDAD PAC RIOHACHA"/>
    <s v="90121500"/>
    <s v="SOLICITUD DE INFORMACIÓN A LOS PROVEEDORES"/>
    <n v="2"/>
    <n v="3"/>
    <n v="10"/>
    <n v="1"/>
    <n v="70000"/>
    <s v="GLOBAL"/>
    <s v="NO SOLICITADAS"/>
  </r>
  <r>
    <x v="14"/>
    <x v="72"/>
    <s v="02-02-02-010"/>
    <s v="Adquisición de servicios - Viáticos de los funcionarios en comisión"/>
    <s v="GRUCO / ALBANIA 04-MAY-23 AL 06-MAY-23 COMISION OPERATIVA TIPULACIÓN BLART- DRAKO"/>
    <s v="90121500"/>
    <s v="SOLICITUD DE INFORMACIÓN A LOS PROVEEDORES"/>
    <n v="2"/>
    <n v="3"/>
    <n v="10"/>
    <n v="1"/>
    <n v="140000"/>
    <s v="GLOBAL"/>
    <s v="NO SOLICITADAS"/>
  </r>
  <r>
    <x v="14"/>
    <x v="72"/>
    <s v="02-02-02-010"/>
    <s v="Adquisición de servicios - Viáticos de los funcionarios en comisión"/>
    <s v="GRUCO / ALBANIA 04-MAY-23 AL 06-MAY-23 COMISION OPERATIVA TIPULACIÓN BLART- DRAKO"/>
    <s v="90121500"/>
    <s v="SOLICITUD DE INFORMACIÓN A LOS PROVEEDORES"/>
    <n v="2"/>
    <n v="3"/>
    <n v="10"/>
    <n v="1"/>
    <n v="140000"/>
    <s v="GLOBAL"/>
    <s v="NO SOLICITADAS"/>
  </r>
  <r>
    <x v="14"/>
    <x v="72"/>
    <s v="02-02-02-010"/>
    <s v="Adquisición de servicios - Viáticos de los funcionarios en comisión"/>
    <s v="GRUSE / RIOHACHA 05-MAY-23 AL 19-MAY-23 COMANDANTE SEGURIDAD PAC-RHC"/>
    <s v="90121500"/>
    <s v="SOLICITUD DE INFORMACIÓN A LOS PROVEEDORES"/>
    <n v="2"/>
    <n v="3"/>
    <n v="10"/>
    <n v="1"/>
    <n v="980000"/>
    <s v="GLOBAL"/>
    <s v="NO SOLICITADAS"/>
  </r>
  <r>
    <x v="14"/>
    <x v="72"/>
    <s v="02-02-02-010"/>
    <s v="Adquisición de servicios - Viáticos de los funcionarios en comisión"/>
    <s v="GRUAL / RIOHACHA 06-MAY-23 AL 19-MAY-23 MANTENIMIENTO RADAR EQUIPO TPS70 Y EQUIPOS ASOCIADOS"/>
    <s v="90121500"/>
    <s v="SOLICITUD DE INFORMACIÓN A LOS PROVEEDORES"/>
    <n v="2"/>
    <n v="3"/>
    <n v="10"/>
    <n v="1"/>
    <n v="910000"/>
    <s v="GLOBAL"/>
    <s v="NO SOLICITADAS"/>
  </r>
  <r>
    <x v="14"/>
    <x v="72"/>
    <s v="02-02-02-010"/>
    <s v="Adquisición de servicios - Viáticos de los funcionarios en comisión"/>
    <s v="GRUCO / RIOHACHA 05-MAY-23 AL 23-MAY-23 COMISION OPERATIVA PAC RHC"/>
    <s v="90121500"/>
    <s v="SOLICITUD DE INFORMACIÓN A LOS PROVEEDORES"/>
    <n v="2"/>
    <n v="3"/>
    <n v="10"/>
    <n v="1"/>
    <n v="1260000"/>
    <s v="GLOBAL"/>
    <s v="NO SOLICITADAS"/>
  </r>
  <r>
    <x v="14"/>
    <x v="72"/>
    <s v="02-02-02-010"/>
    <s v="Adquisición de servicios - Viáticos de los funcionarios en comisión"/>
    <s v="GRUCO / RIOHACHA 05-MAY-23 AL 23-MAY-23 COMISION OPERATIVA PAC RHC"/>
    <s v="90121500"/>
    <s v="SOLICITUD DE INFORMACIÓN A LOS PROVEEDORES"/>
    <n v="2"/>
    <n v="3"/>
    <n v="10"/>
    <n v="1"/>
    <n v="1260000"/>
    <s v="GLOBAL"/>
    <s v="NO SOLICITADAS"/>
  </r>
  <r>
    <x v="14"/>
    <x v="72"/>
    <s v="02-02-02-010"/>
    <s v="Adquisición de servicios - Viáticos de los funcionarios en comisión"/>
    <s v="GRUSE / PALOMINO 05-MAY-23 AL 07-MAY-23 SEGURIDAD AL SEÑOR COMANDANTE CACOM3, EN CUMPLIMIENTO DE ..."/>
    <s v="90121500"/>
    <s v="SOLICITUD DE INFORMACIÓN A LOS PROVEEDORES"/>
    <n v="2"/>
    <n v="3"/>
    <n v="10"/>
    <n v="1"/>
    <n v="280000"/>
    <s v="GLOBAL"/>
    <s v="NO SOLICITADAS"/>
  </r>
  <r>
    <x v="14"/>
    <x v="72"/>
    <s v="02-02-02-010"/>
    <s v="Adquisición de servicios - Viáticos de los funcionarios en comisión"/>
    <s v="GRUSE / PALOMINO 05-MAY-23 AL 07-MAY-23 SEGURIDAD AL SEÑOR COMANDANTE CACOM3, EN CUMPLIMIENTO DE ..."/>
    <s v="90121500"/>
    <s v="SOLICITUD DE INFORMACIÓN A LOS PROVEEDORES"/>
    <n v="2"/>
    <n v="3"/>
    <n v="10"/>
    <n v="1"/>
    <n v="280000"/>
    <s v="GLOBAL"/>
    <s v="NO SOLICITADAS"/>
  </r>
  <r>
    <x v="14"/>
    <x v="72"/>
    <s v="02-02-02-010"/>
    <s v="Adquisición de servicios - Viáticos de los funcionarios en comisión"/>
    <s v="GRUCO / ALBANIA 05-MAY-23 AL 19-MAY-23 COMISIÓN OPERATIVA TIPULACIÓN BLART- DRAKO"/>
    <s v="90121500"/>
    <s v="SOLICITUD DE INFORMACIÓN A LOS PROVEEDORES"/>
    <n v="2"/>
    <n v="3"/>
    <n v="10"/>
    <n v="1"/>
    <n v="980000"/>
    <s v="GLOBAL"/>
    <s v="NO SOLICITADAS"/>
  </r>
  <r>
    <x v="14"/>
    <x v="72"/>
    <s v="02-02-02-010"/>
    <s v="Adquisición de servicios - Viáticos de los funcionarios en comisión"/>
    <s v="GRUCO / ALBANIA 05-MAY-23 AL 19-MAY-23 COMISIÓN OPERATIVA TIPULACIÓN BLART- DRAKO"/>
    <s v="90121500"/>
    <s v="SOLICITUD DE INFORMACIÓN A LOS PROVEEDORES"/>
    <n v="2"/>
    <n v="3"/>
    <n v="10"/>
    <n v="1"/>
    <n v="980000"/>
    <s v="GLOBAL"/>
    <s v="NO SOLICITADAS"/>
  </r>
  <r>
    <x v="14"/>
    <x v="72"/>
    <s v="02-02-02-010"/>
    <s v="Adquisición de servicios - Viáticos de los funcionarios en comisión"/>
    <s v="GRUCO / ALBANIA 05-MAY-23 AL 19-MAY-23 COMISIÓN OPERATIVA TIPULACIÓN BLART- DRAKO"/>
    <s v="90121500"/>
    <s v="SOLICITUD DE INFORMACIÓN A LOS PROVEEDORES"/>
    <n v="2"/>
    <n v="3"/>
    <n v="10"/>
    <n v="1"/>
    <n v="980000"/>
    <s v="GLOBAL"/>
    <s v="NO SOLICITADAS"/>
  </r>
  <r>
    <x v="14"/>
    <x v="72"/>
    <s v="02-02-02-010"/>
    <s v="Adquisición de servicios - Viáticos de los funcionarios en comisión"/>
    <s v="GRUCO / ALBANIA 05-MAY-23 AL 19-MAY-23 COMISIÓN OPERATIVA TIPULACIÓN BLART- DRAKO"/>
    <s v="90121500"/>
    <s v="SOLICITUD DE INFORMACIÓN A LOS PROVEEDORES"/>
    <n v="2"/>
    <n v="3"/>
    <n v="10"/>
    <n v="1"/>
    <n v="980000"/>
    <s v="GLOBAL"/>
    <s v="NO SOLICITADAS"/>
  </r>
  <r>
    <x v="14"/>
    <x v="72"/>
    <s v="02-02-02-010"/>
    <s v="Adquisición de servicios - Viáticos de los funcionarios en comisión"/>
    <s v="GRUCO / ALBANIA 05-MAY-23 AL 19-MAY-23 COMISION OPERATIVA TIPULACIÓN BLART- DRAKO"/>
    <s v="90121500"/>
    <s v="SOLICITUD DE INFORMACIÓN A LOS PROVEEDORES"/>
    <n v="2"/>
    <n v="3"/>
    <n v="10"/>
    <n v="1"/>
    <n v="980000"/>
    <s v="GLOBAL"/>
    <s v="NO SOLICITADAS"/>
  </r>
  <r>
    <x v="14"/>
    <x v="72"/>
    <s v="02-02-02-010"/>
    <s v="Adquisición de servicios - Viáticos de los funcionarios en comisión"/>
    <s v="GRUCO / SANTA ROSA DEL SUR 05-MAY-23 AL 07-MAY-23 COMISIÓN OPERTIVA BELL 212 FAC 4007"/>
    <s v="90121500"/>
    <s v="SOLICITUD DE INFORMACIÓN A LOS PROVEEDORES"/>
    <n v="2"/>
    <n v="3"/>
    <n v="10"/>
    <n v="1"/>
    <n v="140000"/>
    <s v="GLOBAL"/>
    <s v="NO SOLICITADAS"/>
  </r>
  <r>
    <x v="14"/>
    <x v="72"/>
    <s v="02-02-02-010"/>
    <s v="Adquisición de servicios - Viáticos de los funcionarios en comisión"/>
    <s v="GRUCO / SANTA ROSA DEL SUR 05-MAY-23 AL 07-MAY-23 COMISIÓN OPERTIVA BELL 212 FAC 4007"/>
    <s v="90121500"/>
    <s v="SOLICITUD DE INFORMACIÓN A LOS PROVEEDORES"/>
    <n v="2"/>
    <n v="3"/>
    <n v="10"/>
    <n v="1"/>
    <n v="140000"/>
    <s v="GLOBAL"/>
    <s v="NO SOLICITADAS"/>
  </r>
  <r>
    <x v="14"/>
    <x v="72"/>
    <s v="02-02-02-010"/>
    <s v="Adquisición de servicios - Viáticos de los funcionarios en comisión"/>
    <s v="GRUCO / SANTA ROSA DEL SUR 05-MAY-23 AL 07-MAY-23 COMISIÓN OPERTIVA BELL 212 FAC 4007"/>
    <s v="90121500"/>
    <s v="SOLICITUD DE INFORMACIÓN A LOS PROVEEDORES"/>
    <n v="2"/>
    <n v="3"/>
    <n v="10"/>
    <n v="1"/>
    <n v="140000"/>
    <s v="GLOBAL"/>
    <s v="NO SOLICITADAS"/>
  </r>
  <r>
    <x v="14"/>
    <x v="72"/>
    <s v="02-02-02-010"/>
    <s v="Adquisición de servicios - Viáticos de los funcionarios en comisión"/>
    <s v="GRUCO / SANTA ROSA DEL SUR 05-MAY-23 AL 07-MAY-23 COMISIÓN OPERTIVA BELL 212 FAC 4007"/>
    <s v="90121500"/>
    <s v="SOLICITUD DE INFORMACIÓN A LOS PROVEEDORES"/>
    <n v="2"/>
    <n v="3"/>
    <n v="10"/>
    <n v="1"/>
    <n v="140000"/>
    <s v="GLOBAL"/>
    <s v="NO SOLICITADAS"/>
  </r>
  <r>
    <x v="14"/>
    <x v="72"/>
    <s v="02-02-02-010"/>
    <s v="Adquisición de servicios - Viáticos de los funcionarios en comisión"/>
    <s v="GRUCO / ALBANIA 05-MAY-23 AL 06-MAY-23 TRIPULACION BLART LA MINA"/>
    <s v="90121500"/>
    <s v="SOLICITUD DE INFORMACIÓN A LOS PROVEEDORES"/>
    <n v="2"/>
    <n v="3"/>
    <n v="10"/>
    <n v="1"/>
    <n v="70000"/>
    <s v="GLOBAL"/>
    <s v="NO SOLICITADAS"/>
  </r>
  <r>
    <x v="14"/>
    <x v="72"/>
    <s v="02-02-02-010"/>
    <s v="Adquisición de servicios - Viáticos de los funcionarios en comisión"/>
    <s v="GRUCO / ALBANIA 05-MAY-23 AL 06-MAY-23 TRIPULACION BLART LA MINA"/>
    <s v="90121500"/>
    <s v="SOLICITUD DE INFORMACIÓN A LOS PROVEEDORES"/>
    <n v="2"/>
    <n v="3"/>
    <n v="10"/>
    <n v="1"/>
    <n v="70000"/>
    <s v="GLOBAL"/>
    <s v="NO SOLICITADAS"/>
  </r>
  <r>
    <x v="14"/>
    <x v="72"/>
    <s v="02-02-02-010"/>
    <s v="Adquisición de servicios - Viáticos de los funcionarios en comisión"/>
    <s v="GRUCO / ALBANIA 05-MAY-23 AL 06-MAY-23 TRIPULACION BLART LA MINA"/>
    <s v="90121500"/>
    <s v="SOLICITUD DE INFORMACIÓN A LOS PROVEEDORES"/>
    <n v="2"/>
    <n v="3"/>
    <n v="10"/>
    <n v="1"/>
    <n v="70000"/>
    <s v="GLOBAL"/>
    <s v="NO SOLICITADAS"/>
  </r>
  <r>
    <x v="14"/>
    <x v="72"/>
    <s v="02-02-02-010"/>
    <s v="Adquisición de servicios - Viáticos de los funcionarios en comisión"/>
    <s v="GRUCO / ALBANIA 05-MAY-23 AL 06-MAY-23 TRIPULACION BLART LA MINA"/>
    <s v="90121500"/>
    <s v="SOLICITUD DE INFORMACIÓN A LOS PROVEEDORES"/>
    <n v="2"/>
    <n v="3"/>
    <n v="10"/>
    <n v="1"/>
    <n v="70000"/>
    <s v="GLOBAL"/>
    <s v="NO SOLICITADAS"/>
  </r>
  <r>
    <x v="14"/>
    <x v="72"/>
    <s v="02-02-02-010"/>
    <s v="Adquisición de servicios - Viáticos de los funcionarios en comisión"/>
    <s v="GRUCO / ALBANIA 05-MAY-23 AL 06-MAY-23 TRIPULACION BLART LA MINA"/>
    <s v="90121500"/>
    <s v="SOLICITUD DE INFORMACIÓN A LOS PROVEEDORES"/>
    <n v="2"/>
    <n v="3"/>
    <n v="10"/>
    <n v="1"/>
    <n v="70000"/>
    <s v="GLOBAL"/>
    <s v="NO SOLICITADAS"/>
  </r>
  <r>
    <x v="14"/>
    <x v="72"/>
    <s v="02-02-02-010"/>
    <s v="Adquisición de servicios - Viáticos de los funcionarios en comisión"/>
    <s v="GRUSE / PALOMINO 07-MAY-23 AL 07-MAY-23 SEGURIDAD AL COMANDANTE CACOM3, EN CUMPLIMIENTO DE FUNCIO..."/>
    <s v="90121500"/>
    <s v="SOLICITUD DE INFORMACIÓN A LOS PROVEEDORES"/>
    <n v="2"/>
    <n v="3"/>
    <n v="10"/>
    <n v="1"/>
    <n v="35000"/>
    <s v="GLOBAL"/>
    <s v="NO SOLICITADAS"/>
  </r>
  <r>
    <x v="14"/>
    <x v="72"/>
    <s v="02-02-02-010"/>
    <s v="Adquisición de servicios - Viáticos de los funcionarios en comisión"/>
    <s v="GRUSE / PALOMINO 07-MAY-23 AL 07-MAY-23 SEGURIDAD AL COMANDANTE CACOM3, EN CUMPLIMIENTO DE FUNCIO..."/>
    <s v="90121500"/>
    <s v="SOLICITUD DE INFORMACIÓN A LOS PROVEEDORES"/>
    <n v="2"/>
    <n v="3"/>
    <n v="10"/>
    <n v="1"/>
    <n v="35000"/>
    <s v="GLOBAL"/>
    <s v="NO SOLICITADAS"/>
  </r>
  <r>
    <x v="14"/>
    <x v="72"/>
    <s v="02-02-02-010"/>
    <s v="Adquisición de servicios - Viáticos de los funcionarios en comisión"/>
    <s v="GRUCO / URIBIA 06-MAY-23 AL 09-MAY-23 COMISION OPERATIVA EQUIPO A-29B"/>
    <s v="90121500"/>
    <s v="SOLICITUD DE INFORMACIÓN A LOS PROVEEDORES"/>
    <n v="2"/>
    <n v="3"/>
    <n v="10"/>
    <n v="1"/>
    <n v="210000"/>
    <s v="GLOBAL"/>
    <s v="NO SOLICITADAS"/>
  </r>
  <r>
    <x v="14"/>
    <x v="72"/>
    <s v="02-02-02-010"/>
    <s v="Adquisición de servicios - Viáticos de los funcionarios en comisión"/>
    <s v="GRUCO / URIBIA 06-MAY-23 AL 09-MAY-23 COMISION OPERATIVA EQUIPO A-29B"/>
    <s v="90121500"/>
    <s v="SOLICITUD DE INFORMACIÓN A LOS PROVEEDORES"/>
    <n v="2"/>
    <n v="3"/>
    <n v="10"/>
    <n v="1"/>
    <n v="210000"/>
    <s v="GLOBAL"/>
    <s v="NO SOLICITADAS"/>
  </r>
  <r>
    <x v="14"/>
    <x v="72"/>
    <s v="02-02-02-010"/>
    <s v="Adquisición de servicios - Viáticos de los funcionarios en comisión"/>
    <s v="GRUTE / BOGOTÁ 10-MAY-23 AL 13-MAY-23 SUPERVISIÓN CONTRATO FASE MAYOR SR- 560"/>
    <s v="90121500"/>
    <s v="SOLICITUD DE INFORMACIÓN A LOS PROVEEDORES"/>
    <n v="2"/>
    <n v="3"/>
    <n v="10"/>
    <n v="1"/>
    <n v="210000"/>
    <s v="GLOBAL"/>
    <s v="NO SOLICITADAS"/>
  </r>
  <r>
    <x v="14"/>
    <x v="72"/>
    <s v="02-02-02-010"/>
    <s v="Adquisición de servicios - Viáticos de los funcionarios en comisión"/>
    <s v="GRUCO / URIBIA 09-MAY23 AL 18-MAY-23 COMISIÓN OPERATIVA EQUIPO A-29B"/>
    <s v="90121500"/>
    <s v="SOLICITUD DE INFORMACIÓN A LOS PROVEEDORES"/>
    <n v="2"/>
    <n v="3"/>
    <n v="10"/>
    <n v="1"/>
    <n v="420000"/>
    <s v="GLOBAL"/>
    <s v="NO SOLICITADAS"/>
  </r>
  <r>
    <x v="14"/>
    <x v="72"/>
    <s v="02-02-02-010"/>
    <s v="Adquisición de servicios - Viáticos de los funcionarios en comisión"/>
    <s v="GRUCO / URIBIA 09-MAY23 AL 18-MAY-23 COMISIÓN OPERATIVA EQUIPO A-29B"/>
    <s v="90121500"/>
    <s v="SOLICITUD DE INFORMACIÓN A LOS PROVEEDORES"/>
    <n v="2"/>
    <n v="3"/>
    <n v="10"/>
    <n v="1"/>
    <n v="490000"/>
    <s v="GLOBAL"/>
    <s v="NO SOLICITADAS"/>
  </r>
  <r>
    <x v="14"/>
    <x v="72"/>
    <s v="02-02-02-010"/>
    <s v="Adquisición de servicios - Viáticos de los funcionarios en comisión"/>
    <s v="GRUCO / URIBIA 09-MAY23 AL 18-MAY-23 COMISIÓN OPERATIVA EQUIPO A-29B"/>
    <s v="90121500"/>
    <s v="SOLICITUD DE INFORMACIÓN A LOS PROVEEDORES"/>
    <n v="2"/>
    <n v="3"/>
    <n v="10"/>
    <n v="1"/>
    <n v="420000"/>
    <s v="GLOBAL"/>
    <s v="NO SOLICITADAS"/>
  </r>
  <r>
    <x v="14"/>
    <x v="72"/>
    <s v="02-02-02-010"/>
    <s v="Adquisición de servicios - Viáticos de los funcionarios en comisión"/>
    <s v="DEDHU / VALLEDUPAR 10-MAY-23 AL 12-MAY-23 COMISIÓN VISITAS DOMICILIARIAS INCORPORACION CURSO ADMI..."/>
    <s v="90121500"/>
    <s v="SOLICITUD DE INFORMACIÓN A LOS PROVEEDORES"/>
    <n v="2"/>
    <n v="3"/>
    <n v="10"/>
    <n v="1"/>
    <n v="280000"/>
    <s v="GLOBAL"/>
    <s v="NO SOLICITADAS"/>
  </r>
  <r>
    <x v="14"/>
    <x v="72"/>
    <s v="02-02-02-010"/>
    <s v="Adquisición de servicios - Viáticos de los funcionarios en comisión"/>
    <s v="GRUTE / AGUACHICA 11-MAY-23 AL 15-MAY-23 REVISTA MATERIAL DESCONCENTRADO Y PUNTOS DE CUSTODIA ARM..."/>
    <s v="90121500"/>
    <s v="SOLICITUD DE INFORMACIÓN A LOS PROVEEDORES"/>
    <n v="2"/>
    <n v="3"/>
    <n v="10"/>
    <n v="1"/>
    <n v="280000"/>
    <s v="GLOBAL"/>
    <s v="NO SOLICITADAS"/>
  </r>
  <r>
    <x v="14"/>
    <x v="72"/>
    <s v="02-02-02-010"/>
    <s v="Adquisición de servicios - Viáticos de los funcionarios en comisión"/>
    <s v="GRUTE / AGUACHICA 11-MAY-23 AL 15-MAY-23 REVISTA MATERIAL DESCONCENTRADO Y PUNTOS DE CUSTODIA ARM..."/>
    <s v="90121500"/>
    <s v="SOLICITUD DE INFORMACIÓN A LOS PROVEEDORES"/>
    <n v="2"/>
    <n v="3"/>
    <n v="10"/>
    <n v="1"/>
    <n v="280000"/>
    <s v="GLOBAL"/>
    <s v="NO SOLICITADAS"/>
  </r>
  <r>
    <x v="14"/>
    <x v="72"/>
    <s v="02-02-02-010"/>
    <s v="Adquisición de servicios - Viáticos de los funcionarios en comisión"/>
    <s v="GRUAL / BOGOTA 12-MAY-23 AL 15-MAY-23 RECOGER VEHICULO ASIGNADO SANIDAD CACOM-3"/>
    <s v="90121500"/>
    <s v="SOLICITUD DE INFORMACIÓN A LOS PROVEEDORES"/>
    <n v="2"/>
    <n v="3"/>
    <n v="10"/>
    <n v="1"/>
    <n v="336000"/>
    <s v="GLOBAL"/>
    <s v="NO SOLICITADAS"/>
  </r>
  <r>
    <x v="14"/>
    <x v="72"/>
    <s v="02-02-02-010"/>
    <s v="Adquisición de servicios - Viáticos de los funcionarios en comisión"/>
    <s v="GRUCO / SANTA ROSA DEL SUR 11-MAY-23 AL 23-MAY-23 COMISIÓN OPERATIVA BELL 212 FAC 4007"/>
    <s v="90121500"/>
    <s v="SOLICITUD DE INFORMACIÓN A LOS PROVEEDORES"/>
    <n v="2"/>
    <n v="3"/>
    <n v="10"/>
    <n v="1"/>
    <n v="840000"/>
    <s v="GLOBAL"/>
    <s v="NO SOLICITADAS"/>
  </r>
  <r>
    <x v="14"/>
    <x v="72"/>
    <s v="02-02-02-010"/>
    <s v="Adquisición de servicios - Viáticos de los funcionarios en comisión"/>
    <s v="GRUCO / SANTA ROSA DEL SUR 11-MAY-23 AL 23-MAY-23 COMISIÓN OPERATIVA BELL 212 FAC 4007"/>
    <s v="90121500"/>
    <s v="SOLICITUD DE INFORMACIÓN A LOS PROVEEDORES"/>
    <n v="2"/>
    <n v="3"/>
    <n v="10"/>
    <n v="1"/>
    <n v="840000"/>
    <s v="GLOBAL"/>
    <s v="NO SOLICITADAS"/>
  </r>
  <r>
    <x v="14"/>
    <x v="72"/>
    <s v="02-02-02-010"/>
    <s v="Adquisición de servicios - Viáticos de los funcionarios en comisión"/>
    <s v="GRUCO / SANTA ROSA DEL SUR 11-MAY-23 AL 23-MAY-23 COMISIÓN OPERATIVA BELL 212 FAC 4007"/>
    <s v="90121500"/>
    <s v="SOLICITUD DE INFORMACIÓN A LOS PROVEEDORES"/>
    <n v="2"/>
    <n v="3"/>
    <n v="10"/>
    <n v="1"/>
    <n v="840000"/>
    <s v="GLOBAL"/>
    <s v="NO SOLICITADAS"/>
  </r>
  <r>
    <x v="14"/>
    <x v="72"/>
    <s v="02-02-02-010"/>
    <s v="Adquisición de servicios - Viáticos de los funcionarios en comisión"/>
    <s v="GRUCO / SANTA ROSA DEL SUR 11-MAY-23 AL 23-MAY-23 COMISIÓN OPERATIVA BELL 212 FAC 4007"/>
    <s v="90121500"/>
    <s v="SOLICITUD DE INFORMACIÓN A LOS PROVEEDORES"/>
    <n v="2"/>
    <n v="3"/>
    <n v="10"/>
    <n v="1"/>
    <n v="840000"/>
    <s v="GLOBAL"/>
    <s v="NO SOLICITADAS"/>
  </r>
  <r>
    <x v="14"/>
    <x v="72"/>
    <s v="02-02-02-010"/>
    <s v="Adquisición de servicios - Viáticos de los funcionarios en comisión"/>
    <s v="GRUAL / MALAMBO 12-MAY-23 AL 19-MAY-23 DISPONIBILIDAD DE VUELO EQUIPO B-212 Y APOYO FASES FAC 400..."/>
    <s v="90121500"/>
    <s v="SOLICITUD DE INFORMACIÓN A LOS PROVEEDORES"/>
    <n v="2"/>
    <n v="3"/>
    <n v="10"/>
    <n v="1"/>
    <n v="490000"/>
    <s v="GLOBAL"/>
    <s v="NO SOLICITADAS"/>
  </r>
  <r>
    <x v="14"/>
    <x v="72"/>
    <s v="02-02-02-010"/>
    <s v="Adquisición de servicios - Viáticos de los funcionarios en comisión"/>
    <s v="ORICO / BOGOTÁ 14-MAY-23 AL 19-MAY-23 SEMINARIO ACTUALIZACIÓN AUDITORÍA FORENSE"/>
    <s v="90121500"/>
    <s v="SOLICITUD DE INFORMACIÓN A LOS PROVEEDORES"/>
    <n v="2"/>
    <n v="3"/>
    <n v="10"/>
    <n v="1"/>
    <n v="560000"/>
    <s v="GLOBAL"/>
    <s v="NO SOLICITADAS"/>
  </r>
  <r>
    <x v="14"/>
    <x v="72"/>
    <s v="02-02-02-010"/>
    <s v="Adquisición de servicios - Viáticos de los funcionarios en comisión"/>
    <s v="GRUAL / ALBANIA 17-MAY-23 AL 17-MAY-23 TRASLADO VEHÍCULO A ALBANIA - LA MINA"/>
    <s v="90121500"/>
    <s v="SOLICITUD DE INFORMACIÓN A LOS PROVEEDORES"/>
    <n v="2"/>
    <n v="3"/>
    <n v="10"/>
    <n v="1"/>
    <n v="35000"/>
    <s v="GLOBAL"/>
    <s v="NO SOLICITADAS"/>
  </r>
  <r>
    <x v="14"/>
    <x v="72"/>
    <s v="02-02-02-010"/>
    <s v="Adquisición de servicios - Viáticos de los funcionarios en comisión"/>
    <s v="GRUAL / RIOHACHA 15-MAY-23 AL 17-MAR-23 TRASLADO VEHICULO TANK TRAILER A PUERTO BOLIVAR"/>
    <s v="90121500"/>
    <s v="SOLICITUD DE INFORMACIÓN A LOS PROVEEDORES"/>
    <n v="2"/>
    <n v="3"/>
    <n v="10"/>
    <n v="1"/>
    <n v="140000"/>
    <s v="GLOBAL"/>
    <s v="NO SOLICITADAS"/>
  </r>
  <r>
    <x v="14"/>
    <x v="72"/>
    <s v="02-02-02-010"/>
    <s v="Adquisición de servicios - Viáticos de los funcionarios en comisión"/>
    <s v="GRUAL / RIOHACHA 13-MAY-23 AL 19-MAY-23 MANTENIMIENTO EQUIPOS DE COMUNICACIONES Y PROGRAMACIÓN RE..."/>
    <s v="90121500"/>
    <s v="SOLICITUD DE INFORMACIÓN A LOS PROVEEDORES"/>
    <n v="2"/>
    <n v="3"/>
    <n v="10"/>
    <n v="1"/>
    <n v="420000"/>
    <s v="GLOBAL"/>
    <s v="NO SOLICITADAS"/>
  </r>
  <r>
    <x v="14"/>
    <x v="72"/>
    <s v="02-02-02-010"/>
    <s v="Adquisición de servicios - Viáticos de los funcionarios en comisión"/>
    <s v="GRUAL / RIOHACHA 13-MAY-23 AL 19-MAY-23 MANTENIMIENTO EQUIPOS DE COMUNICACIONES Y PROGRAMACIÓN RE..."/>
    <s v="90121500"/>
    <s v="SOLICITUD DE INFORMACIÓN A LOS PROVEEDORES"/>
    <n v="2"/>
    <n v="3"/>
    <n v="10"/>
    <n v="1"/>
    <n v="420000"/>
    <s v="GLOBAL"/>
    <s v="NO SOLICITADAS"/>
  </r>
  <r>
    <x v="14"/>
    <x v="72"/>
    <s v="02-02-02-010"/>
    <s v="Adquisición de servicios - Viáticos de los funcionarios en comisión"/>
    <s v="GRUCO / SAN ANDRES 12-MAY-23 AL 13-MAY-23 CONTROL DEL ESPACIO AÉREO MEDIANTE EL EQUIPO SR-560"/>
    <s v="90121500"/>
    <s v="SOLICITUD DE INFORMACIÓN A LOS PROVEEDORES"/>
    <n v="2"/>
    <n v="3"/>
    <n v="10"/>
    <n v="1"/>
    <n v="70000"/>
    <s v="GLOBAL"/>
    <s v="NO SOLICITADAS"/>
  </r>
  <r>
    <x v="14"/>
    <x v="72"/>
    <s v="02-02-02-010"/>
    <s v="Adquisición de servicios - Viáticos de los funcionarios en comisión"/>
    <s v="GRUCO / SAN ANDRES 12-MAY-23 AL 13-MAY-23 CONTROL DEL ESPACIO AÉREO MEDIANTE EL EQUIPO SR-560"/>
    <s v="90121500"/>
    <s v="SOLICITUD DE INFORMACIÓN A LOS PROVEEDORES"/>
    <n v="2"/>
    <n v="3"/>
    <n v="10"/>
    <n v="1"/>
    <n v="70000"/>
    <s v="GLOBAL"/>
    <s v="NO SOLICITADAS"/>
  </r>
  <r>
    <x v="14"/>
    <x v="72"/>
    <s v="02-02-02-010"/>
    <s v="Adquisición de servicios - Viáticos de los funcionarios en comisión"/>
    <s v="GRUCO / SAN ANDRES 12-MAY-23 AL 13-MAY-23 CONTROL DEL ESPACIO AÉREO MEDIANTE EL EQUIPO SR-560"/>
    <s v="90121500"/>
    <s v="SOLICITUD DE INFORMACIÓN A LOS PROVEEDORES"/>
    <n v="2"/>
    <n v="3"/>
    <n v="10"/>
    <n v="1"/>
    <n v="70000"/>
    <s v="GLOBAL"/>
    <s v="NO SOLICITADAS"/>
  </r>
  <r>
    <x v="14"/>
    <x v="72"/>
    <s v="02-02-02-010"/>
    <s v="Adquisición de servicios - Viáticos de los funcionarios en comisión"/>
    <s v="GRUCO / SAN ANDRES 12-MAY-23 AL 13-MAY-23 CONTROL DEL ESPACIO AÉREO MEDIANTE EL EQUIPO SR-560"/>
    <s v="90121500"/>
    <s v="SOLICITUD DE INFORMACIÓN A LOS PROVEEDORES"/>
    <n v="2"/>
    <n v="3"/>
    <n v="10"/>
    <n v="1"/>
    <n v="70000"/>
    <s v="GLOBAL"/>
    <s v="NO SOLICITADAS"/>
  </r>
  <r>
    <x v="14"/>
    <x v="72"/>
    <s v="02-02-02-010"/>
    <s v="Adquisición de servicios - Viáticos de los funcionarios en comisión"/>
    <s v="GRUCO / SAN ANDRES 12-MAY-23 AL 13-MAY-23 CONTROL DEL ESPACIO AÉREO MEDIANTE EL EQUIPO SR-560"/>
    <s v="90121500"/>
    <s v="SOLICITUD DE INFORMACIÓN A LOS PROVEEDORES"/>
    <n v="2"/>
    <n v="3"/>
    <n v="10"/>
    <n v="1"/>
    <n v="70000"/>
    <s v="GLOBAL"/>
    <s v="NO SOLICITADAS"/>
  </r>
  <r>
    <x v="14"/>
    <x v="72"/>
    <s v="02-02-02-010"/>
    <s v="Adquisición de servicios - Viáticos de los funcionarios en comisión"/>
    <s v="GRUCO / SAN ANDRES 12-MAY-23 AL 13-MAY-23 CONTROL DEL ESPACIO AÉREO MEDIANTE EL EQUIPO SR-560"/>
    <s v="90121500"/>
    <s v="SOLICITUD DE INFORMACIÓN A LOS PROVEEDORES"/>
    <n v="2"/>
    <n v="3"/>
    <n v="10"/>
    <n v="1"/>
    <n v="70000"/>
    <s v="GLOBAL"/>
    <s v="NO SOLICITADAS"/>
  </r>
  <r>
    <x v="14"/>
    <x v="72"/>
    <s v="02-02-02-010"/>
    <s v="Adquisición de servicios - Viáticos de los funcionarios en comisión"/>
    <s v="GRUCO / URIBIA 15-MAY-23 AL 18-MAY-23 CONTROL DE ESPACIO AÉREO MEDIANTE EQUIPO TPS-78"/>
    <s v="90121500"/>
    <s v="SOLICITUD DE INFORMACIÓN A LOS PROVEEDORES"/>
    <n v="2"/>
    <n v="3"/>
    <n v="10"/>
    <n v="1"/>
    <n v="210000"/>
    <s v="GLOBAL"/>
    <s v="NO SOLICITADAS"/>
  </r>
  <r>
    <x v="14"/>
    <x v="72"/>
    <s v="02-02-02-010"/>
    <s v="Adquisición de servicios - Viáticos de los funcionarios en comisión"/>
    <s v="GRUCO / URIBIA 15-MAY-23 AL 18-MAY-23 CONTROL DE ESPACIO AÉREO MEDIANTE EQUIPO TPS-78"/>
    <s v="90121500"/>
    <s v="SOLICITUD DE INFORMACIÓN A LOS PROVEEDORES"/>
    <n v="2"/>
    <n v="3"/>
    <n v="10"/>
    <n v="1"/>
    <n v="210000"/>
    <s v="GLOBAL"/>
    <s v="NO SOLICITADAS"/>
  </r>
  <r>
    <x v="14"/>
    <x v="72"/>
    <s v="02-02-02-010"/>
    <s v="Adquisición de servicios - Viáticos de los funcionarios en comisión"/>
    <s v="GRUCO / URIBIA 15-MAY-23 AL 25-MAY-23 COMISION OPERATIVA MTT"/>
    <s v="90121500"/>
    <s v="SOLICITUD DE INFORMACIÓN A LOS PROVEEDORES"/>
    <n v="2"/>
    <n v="3"/>
    <n v="10"/>
    <n v="1"/>
    <n v="490000"/>
    <s v="GLOBAL"/>
    <s v="NO SOLICITADAS"/>
  </r>
  <r>
    <x v="14"/>
    <x v="72"/>
    <s v="02-02-02-010"/>
    <s v="Adquisición de servicios - Viáticos de los funcionarios en comisión"/>
    <s v="GRUCO / URIBIA 15-MAY-23 AL 25-MAY-23 COMISION OPERATIVA MTT"/>
    <s v="90121500"/>
    <s v="SOLICITUD DE INFORMACIÓN A LOS PROVEEDORES"/>
    <n v="2"/>
    <n v="3"/>
    <n v="10"/>
    <n v="1"/>
    <n v="70000"/>
    <s v="GLOBAL"/>
    <s v="NO SOLICITADAS"/>
  </r>
  <r>
    <x v="14"/>
    <x v="72"/>
    <s v="02-02-02-010"/>
    <s v="Adquisición de servicios - Viáticos de los funcionarios en comisión"/>
    <s v="GRUCO / TURBANA 16-MAY-23 AL 19-MAY-23 COMISIÓN ASISTENCIA A REUNIÓN EJERCICIO CONJUNTO UNITAS"/>
    <s v="90121500"/>
    <s v="SOLICITUD DE INFORMACIÓN A LOS PROVEEDORES"/>
    <n v="2"/>
    <n v="3"/>
    <n v="10"/>
    <n v="1"/>
    <n v="420000"/>
    <s v="GLOBAL"/>
    <s v="NO SOLICITADAS"/>
  </r>
  <r>
    <x v="14"/>
    <x v="72"/>
    <s v="02-02-02-010"/>
    <s v="Adquisición de servicios - Viáticos de los funcionarios en comisión"/>
    <s v="GRUSE / TURBACO 17-MAY-23 AL 18-MAY-23 SEGURIDAD PERSONAL DEL CDTE COFAC(E)"/>
    <s v="90121500"/>
    <s v="SOLICITUD DE INFORMACIÓN A LOS PROVEEDORES"/>
    <n v="2"/>
    <n v="3"/>
    <n v="10"/>
    <n v="1"/>
    <n v="70000"/>
    <s v="GLOBAL"/>
    <s v="NO SOLICITADAS"/>
  </r>
  <r>
    <x v="14"/>
    <x v="72"/>
    <s v="02-02-02-010"/>
    <s v="Adquisición de servicios - Viáticos de los funcionarios en comisión"/>
    <s v="GRUSE / TURBACO 17-MAY-23 AL 18-MAY-23 SEGURIDAD PERSONAL DEL CDTE COFAC(E)"/>
    <s v="90121500"/>
    <s v="SOLICITUD DE INFORMACIÓN A LOS PROVEEDORES"/>
    <n v="2"/>
    <n v="3"/>
    <n v="10"/>
    <n v="1"/>
    <n v="70000"/>
    <s v="GLOBAL"/>
    <s v="NO SOLICITADAS"/>
  </r>
  <r>
    <x v="14"/>
    <x v="72"/>
    <s v="02-02-02-010"/>
    <s v="Adquisición de servicios - Viáticos de los funcionarios en comisión"/>
    <s v="GRUCO / URIBIA 18-MAY-23 AL 26-MAY-23 COMISIÓN OPERATIVA EQUIPO A-29B"/>
    <s v="90121500"/>
    <s v="SOLICITUD DE INFORMACIÓN A LOS PROVEEDORES"/>
    <n v="2"/>
    <n v="3"/>
    <n v="10"/>
    <n v="1"/>
    <n v="420000"/>
    <s v="GLOBAL"/>
    <s v="NO SOLICITADAS"/>
  </r>
  <r>
    <x v="14"/>
    <x v="72"/>
    <s v="02-02-02-010"/>
    <s v="Adquisición de servicios - Viáticos de los funcionarios en comisión"/>
    <s v="GRUCO / URIBIA 18-MAY-23 AL 26-MAY-23 COMISIÓN OPERATIVA EQUIPO A-29B"/>
    <s v="90121500"/>
    <s v="SOLICITUD DE INFORMACIÓN A LOS PROVEEDORES"/>
    <n v="2"/>
    <n v="3"/>
    <n v="10"/>
    <n v="1"/>
    <n v="420000"/>
    <s v="GLOBAL"/>
    <s v="NO SOLICITADAS"/>
  </r>
  <r>
    <x v="14"/>
    <x v="72"/>
    <s v="02-02-02-010"/>
    <s v="Adquisición de servicios - Viáticos de los funcionarios en comisión"/>
    <s v="GRUTE / URIBIA 18-MAY-23 AL 21-MAY-23 DESPACHO Y TANQUEO DE LAS AERONAVES DE A-29"/>
    <s v="90121500"/>
    <s v="SOLICITUD DE INFORMACIÓN A LOS PROVEEDORES"/>
    <n v="2"/>
    <n v="3"/>
    <n v="10"/>
    <n v="1"/>
    <n v="210000"/>
    <s v="GLOBAL"/>
    <s v="NO SOLICITADAS"/>
  </r>
  <r>
    <x v="14"/>
    <x v="72"/>
    <s v="02-02-02-010"/>
    <s v="Adquisición de servicios - Viáticos de los funcionarios en comisión"/>
    <s v="GRUTE / URIBIA 18-MAY-23 AL 21-MAY-23 DESPACHO Y TANQUEO DE LAS AERONAVES DE A-29"/>
    <s v="90121500"/>
    <s v="SOLICITUD DE INFORMACIÓN A LOS PROVEEDORES"/>
    <n v="2"/>
    <n v="3"/>
    <n v="10"/>
    <n v="1"/>
    <n v="210000"/>
    <s v="GLOBAL"/>
    <s v="NO SOLICITADAS"/>
  </r>
  <r>
    <x v="14"/>
    <x v="72"/>
    <s v="02-02-02-010"/>
    <s v="Adquisición de servicios - Viáticos de los funcionarios en comisión"/>
    <s v="GRUAL / URIBIA 18-MAY-23 AL 19-MAY-23 MANTENIMIENTO RADAR EQUIPO TPS-78 Y EQUIPOS ASOCIADOS"/>
    <s v="90121500"/>
    <s v="SOLICITUD DE INFORMACIÓN A LOS PROVEEDORES"/>
    <n v="2"/>
    <n v="3"/>
    <n v="10"/>
    <n v="1"/>
    <n v="70000"/>
    <s v="GLOBAL"/>
    <s v="NO SOLICITADAS"/>
  </r>
  <r>
    <x v="14"/>
    <x v="72"/>
    <s v="02-02-02-010"/>
    <s v="Adquisición de servicios - Viáticos de los funcionarios en comisión"/>
    <s v="GRUAL / URIBIA 18-MAY-23 AL 19-MAY-23 MANTENIMIENTO RADAR EQUIPO TPS-78 Y EQUIPOS ASOCIADOS"/>
    <s v="90121500"/>
    <s v="SOLICITUD DE INFORMACIÓN A LOS PROVEEDORES"/>
    <n v="2"/>
    <n v="3"/>
    <n v="10"/>
    <n v="1"/>
    <n v="70000"/>
    <s v="GLOBAL"/>
    <s v="NO SOLICITADAS"/>
  </r>
  <r>
    <x v="14"/>
    <x v="72"/>
    <s v="02-02-02-010"/>
    <s v="Adquisición de servicios - Viáticos de los funcionarios en comisión"/>
    <s v="GRUSE / RIOHACHA 19-MAY-23 AL 23-MAY-23 COMANDANTE SEGURIDAD PAC-RHC"/>
    <s v="90121500"/>
    <s v="SOLICITUD DE INFORMACIÓN A LOS PROVEEDORES"/>
    <n v="2"/>
    <n v="3"/>
    <n v="10"/>
    <n v="1"/>
    <n v="280000"/>
    <s v="GLOBAL"/>
    <s v="NO SOLICITADAS"/>
  </r>
  <r>
    <x v="14"/>
    <x v="72"/>
    <s v="02-02-02-010"/>
    <s v="Adquisición de servicios - Viáticos de los funcionarios en comisión"/>
    <s v="GRUAL / RIOHACHA 19-MAY-23 AL 23-MAY-23 MANTENIMIENTO RADAR EQUIPO TPS70 Y EQUIPOS ASOCIADOS"/>
    <s v="90121500"/>
    <s v="SOLICITUD DE INFORMACIÓN A LOS PROVEEDORES"/>
    <n v="2"/>
    <n v="3"/>
    <n v="10"/>
    <n v="1"/>
    <n v="280000"/>
    <s v="GLOBAL"/>
    <s v="NO SOLICITADAS"/>
  </r>
  <r>
    <x v="14"/>
    <x v="72"/>
    <s v="02-02-02-010"/>
    <s v="Adquisición de servicios - Viáticos de los funcionarios en comisión"/>
    <s v="GRUSE / URIBIA 18-MAY-23 AL 21-MAY-23 SEGURIDAD PERSONAL, AERONAVES E INSTALACIONES DE FUNCIONARI..."/>
    <s v="90121500"/>
    <s v="SOLICITUD DE INFORMACIÓN A LOS PROVEEDORES"/>
    <n v="2"/>
    <n v="3"/>
    <n v="10"/>
    <n v="1"/>
    <n v="210000"/>
    <s v="GLOBAL"/>
    <s v="NO SOLICITADAS"/>
  </r>
  <r>
    <x v="14"/>
    <x v="72"/>
    <s v="02-02-02-010"/>
    <s v="Adquisición de servicios - Viáticos de los funcionarios en comisión"/>
    <s v="GRUCO / URIBIA 18-MAY-23 AL 19-MAY-23 CONTROL DE ESPACIO AÉREO MEDIANTE EQUIPO TPS-78"/>
    <s v="90121500"/>
    <s v="SOLICITUD DE INFORMACIÓN A LOS PROVEEDORES"/>
    <n v="2"/>
    <n v="3"/>
    <n v="10"/>
    <n v="1"/>
    <n v="70000"/>
    <s v="GLOBAL"/>
    <s v="NO SOLICITADAS"/>
  </r>
  <r>
    <x v="14"/>
    <x v="72"/>
    <s v="02-02-02-010"/>
    <s v="Adquisición de servicios - Viáticos de los funcionarios en comisión"/>
    <s v="GRUCO / URIBIA 18-MAY-23 AL 19-MAY-23 CONTROL DE ESPACIO AÉREO MEDIANTE EQUIPO TPS-78"/>
    <s v="90121500"/>
    <s v="SOLICITUD DE INFORMACIÓN A LOS PROVEEDORES"/>
    <n v="2"/>
    <n v="3"/>
    <n v="10"/>
    <n v="1"/>
    <n v="70000"/>
    <s v="GLOBAL"/>
    <s v="NO SOLICITADAS"/>
  </r>
  <r>
    <x v="14"/>
    <x v="72"/>
    <s v="02-02-02-010"/>
    <s v="Adquisición de servicios - Viáticos de los funcionarios en comisión"/>
    <s v="SEGURIDAD COMANDANTE FAC. PASAPORTE N°22 CADENA PRESUPUESTAL"/>
    <s v="90121500"/>
    <s v="SOLICITUD DE INFORMACIÓN A LOS PROVEEDORES"/>
    <n v="2"/>
    <n v="3"/>
    <n v="10"/>
    <n v="1"/>
    <n v="140000"/>
    <s v="GLOBAL"/>
    <s v="NO SOLICITADAS"/>
  </r>
  <r>
    <x v="14"/>
    <x v="72"/>
    <s v="02-02-02-010"/>
    <s v="Adquisición de servicios - Viáticos de los funcionarios en comisión"/>
    <s v="SEGURIDAD COMANDANTE FAC. PASAPORTE N°22 CADENA PRESUPUESTAL"/>
    <s v="90121500"/>
    <s v="SOLICITUD DE INFORMACIÓN A LOS PROVEEDORES"/>
    <n v="2"/>
    <n v="3"/>
    <n v="10"/>
    <n v="1"/>
    <n v="140000"/>
    <s v="GLOBAL"/>
    <s v="NO SOLICITADAS"/>
  </r>
  <r>
    <x v="14"/>
    <x v="72"/>
    <s v="02-02-02-010"/>
    <s v="Adquisición de servicios - Viáticos de los funcionarios en comisión"/>
    <s v="GRUCO / MEDELLIN 21-MAY-23 AL 25-MAY-23 REUNIÓN DE PLANEAMIENTO EN FRONTERAS CON PANAMA COAES"/>
    <s v="90121500"/>
    <s v="SOLICITUD DE INFORMACIÓN A LOS PROVEEDORES"/>
    <n v="2"/>
    <n v="3"/>
    <n v="10"/>
    <n v="1"/>
    <n v="280000"/>
    <s v="GLOBAL"/>
    <s v="NO SOLICITADAS"/>
  </r>
  <r>
    <x v="14"/>
    <x v="72"/>
    <s v="02-02-02-010"/>
    <s v="Adquisición de servicios - Viáticos de los funcionarios en comisión"/>
    <s v="GRUCO / URIBIA 19-MAY-23 AL 08-JUN-23 CONTROL DEL ESPACIO AÉREO MEDIANTE EQUIPO TPS-78"/>
    <s v="90121500"/>
    <s v="SOLICITUD DE INFORMACIÓN A LOS PROVEEDORES"/>
    <n v="2"/>
    <n v="3"/>
    <n v="10"/>
    <n v="1"/>
    <n v="1400000"/>
    <s v="GLOBAL"/>
    <s v="NO SOLICITADAS"/>
  </r>
  <r>
    <x v="14"/>
    <x v="72"/>
    <s v="02-02-02-010"/>
    <s v="Adquisición de servicios - Viáticos de los funcionarios en comisión"/>
    <s v="GRUCO / URIBIA 19-MAY-23 AL 08-JUN-23 CONTROL DEL ESPACIO AÉREO MEDIANTE EQUIPO TPS-78"/>
    <s v="90121500"/>
    <s v="SOLICITUD DE INFORMACIÓN A LOS PROVEEDORES"/>
    <n v="2"/>
    <n v="3"/>
    <n v="10"/>
    <n v="1"/>
    <n v="1400000"/>
    <s v="GLOBAL"/>
    <s v="NO SOLICITADAS"/>
  </r>
  <r>
    <x v="14"/>
    <x v="72"/>
    <s v="02-02-02-010"/>
    <s v="Adquisición de servicios - Viáticos de los funcionarios en comisión"/>
    <s v="GRUAL / RIOHACHA 23-MAY-23 AL 05-JUN-23 MANTENIMIENTO RADAR EQUIPO TPS70 Y EQUIPOS ASOCIADOS"/>
    <s v="90121500"/>
    <s v="SOLICITUD DE INFORMACIÓN A LOS PROVEEDORES"/>
    <n v="2"/>
    <n v="3"/>
    <n v="10"/>
    <n v="1"/>
    <n v="840000"/>
    <s v="GLOBAL"/>
    <s v="NO SOLICITADAS"/>
  </r>
  <r>
    <x v="14"/>
    <x v="72"/>
    <s v="02-02-02-010"/>
    <s v="Adquisición de servicios - Viáticos de los funcionarios en comisión"/>
    <s v="GRUAL / URIBIA 19-MAY-23 AL 05-JUN-23 LOGISTICA Y MANTENIMIENTO RADAR TPS 78"/>
    <s v="90121500"/>
    <s v="SOLICITUD DE INFORMACIÓN A LOS PROVEEDORES"/>
    <n v="2"/>
    <n v="3"/>
    <n v="10"/>
    <n v="1"/>
    <n v="1190000"/>
    <s v="GLOBAL"/>
    <s v="NO SOLICITADAS"/>
  </r>
  <r>
    <x v="14"/>
    <x v="72"/>
    <s v="02-02-02-010"/>
    <s v="Adquisición de servicios - Viáticos de los funcionarios en comisión"/>
    <s v="GRUAL / URIBIA 19-MAY-23 AL 05-JUN-23 LOGISTICA Y MANTENIMIENTO RADAR TPS 78"/>
    <s v="90121500"/>
    <s v="SOLICITUD DE INFORMACIÓN A LOS PROVEEDORES"/>
    <n v="2"/>
    <n v="3"/>
    <n v="10"/>
    <n v="1"/>
    <n v="1190000"/>
    <s v="GLOBAL"/>
    <s v="NO SOLICITADAS"/>
  </r>
  <r>
    <x v="14"/>
    <x v="72"/>
    <s v="02-02-02-010"/>
    <s v="Adquisición de servicios - Viáticos de los funcionarios en comisión"/>
    <s v="GRUTE / BOGOTA 22-MAY-23 AL 02-JUN-23 TRABAJOS DE MANTENIMIENTO EN EL FAC 5761 Y FAC 5760 REALIZA..."/>
    <s v="90121500"/>
    <s v="SOLICITUD DE INFORMACIÓN A LOS PROVEEDORES"/>
    <n v="2"/>
    <n v="3"/>
    <n v="10"/>
    <n v="1"/>
    <n v="770000"/>
    <s v="GLOBAL"/>
    <s v="NO SOLICITADAS"/>
  </r>
  <r>
    <x v="14"/>
    <x v="72"/>
    <s v="02-02-02-010"/>
    <s v="Adquisición de servicios - Viáticos de los funcionarios en comisión"/>
    <s v="GRUCO / ALBANIA 19-MAY-23 AL 02-JUN-23 COMISION OPERATIVA TIPULACIÓN BLART- DRAKO"/>
    <s v="90121500"/>
    <s v="SOLICITUD DE INFORMACIÓN A LOS PROVEEDORES"/>
    <n v="2"/>
    <n v="3"/>
    <n v="10"/>
    <n v="1"/>
    <n v="980000"/>
    <s v="GLOBAL"/>
    <s v="NO SOLICITADAS"/>
  </r>
  <r>
    <x v="14"/>
    <x v="72"/>
    <s v="02-02-02-010"/>
    <s v="Adquisición de servicios - Viáticos de los funcionarios en comisión"/>
    <s v="GRUCO / ALBANIA 19-MAY-23 AL 02-JUN-23 COMISION OPERATIVA TIPULACIÓN BLART- DRAKO"/>
    <s v="90121500"/>
    <s v="SOLICITUD DE INFORMACIÓN A LOS PROVEEDORES"/>
    <n v="2"/>
    <n v="3"/>
    <n v="10"/>
    <n v="1"/>
    <n v="980000"/>
    <s v="GLOBAL"/>
    <s v="NO SOLICITADAS"/>
  </r>
  <r>
    <x v="14"/>
    <x v="72"/>
    <s v="02-02-02-010"/>
    <s v="Adquisición de servicios - Viáticos de los funcionarios en comisión"/>
    <s v="GRUCO / ALBANIA 19-MAY-23 AL 02-JUN-23 COMISION OPERATIVA TIPULACIÓN BLART- DRAKO"/>
    <s v="90121500"/>
    <s v="SOLICITUD DE INFORMACIÓN A LOS PROVEEDORES"/>
    <n v="2"/>
    <n v="3"/>
    <n v="10"/>
    <n v="1"/>
    <n v="980000"/>
    <s v="GLOBAL"/>
    <s v="NO SOLICITADAS"/>
  </r>
  <r>
    <x v="14"/>
    <x v="72"/>
    <s v="02-02-02-010"/>
    <s v="Adquisición de servicios - Viáticos de los funcionarios en comisión"/>
    <s v="GRUCO / ALBANIA 19-MAY-23 AL 02-JUN-23 COMISION OPERATIVA TIPULACIÓN BLART- DRAKO"/>
    <s v="90121500"/>
    <s v="SOLICITUD DE INFORMACIÓN A LOS PROVEEDORES"/>
    <n v="2"/>
    <n v="3"/>
    <n v="10"/>
    <n v="1"/>
    <n v="980000"/>
    <s v="GLOBAL"/>
    <s v="NO SOLICITADAS"/>
  </r>
  <r>
    <x v="14"/>
    <x v="72"/>
    <s v="02-02-02-010"/>
    <s v="Adquisición de servicios - Viáticos de los funcionarios en comisión"/>
    <s v="GRUCO / ALBANIA 19-MAY-23 AL 02-JUN-23 COMISION OPERATIVA TIPULACIÓN BLART- DRAKO"/>
    <s v="90121500"/>
    <s v="SOLICITUD DE INFORMACIÓN A LOS PROVEEDORES"/>
    <n v="2"/>
    <n v="3"/>
    <n v="10"/>
    <n v="1"/>
    <n v="350000"/>
    <s v="GLOBAL"/>
    <s v="NO SOLICITADAS"/>
  </r>
  <r>
    <x v="14"/>
    <x v="72"/>
    <s v="02-02-02-010"/>
    <s v="Adquisición de servicios - Viáticos de los funcionarios en comisión"/>
    <s v="GRUAL / RIOHACHA 20-MAY-23 AL 21-MAY-23 TRASLADO VEHICULO CAMIONETA A PUERTO BOLIVAR"/>
    <s v="90121500"/>
    <s v="SOLICITUD DE INFORMACIÓN A LOS PROVEEDORES"/>
    <n v="2"/>
    <n v="3"/>
    <n v="10"/>
    <n v="1"/>
    <n v="70000"/>
    <s v="GLOBAL"/>
    <s v="NO SOLICITADAS"/>
  </r>
  <r>
    <x v="14"/>
    <x v="72"/>
    <s v="02-02-02-010"/>
    <s v="Adquisición de servicios - Viáticos de los funcionarios en comisión"/>
    <s v="GRUCO / CAUCASIA 20-MAY-23 AL 03-JUN-23 COMISION OPERATIVA TIPULACIÓN BLART- CAUCASIA"/>
    <s v="90121500"/>
    <s v="SOLICITUD DE INFORMACIÓN A LOS PROVEEDORES"/>
    <n v="2"/>
    <n v="3"/>
    <n v="10"/>
    <n v="1"/>
    <n v="910000"/>
    <s v="GLOBAL"/>
    <s v="NO SOLICITADAS"/>
  </r>
  <r>
    <x v="14"/>
    <x v="72"/>
    <s v="02-02-02-010"/>
    <s v="Adquisición de servicios - Viáticos de los funcionarios en comisión"/>
    <s v="GRUCO / CAUCASIA 20-MAY-23 AL 03-JUN-23 COMISION OPERATIVA TIPULACIÓN BLART- CAUCASIA"/>
    <s v="90121500"/>
    <s v="SOLICITUD DE INFORMACIÓN A LOS PROVEEDORES"/>
    <n v="2"/>
    <n v="3"/>
    <n v="10"/>
    <n v="1"/>
    <n v="910000"/>
    <s v="GLOBAL"/>
    <s v="NO SOLICITADAS"/>
  </r>
  <r>
    <x v="14"/>
    <x v="72"/>
    <s v="02-02-02-010"/>
    <s v="Adquisición de servicios - Viáticos de los funcionarios en comisión"/>
    <s v="GRUCO / CAUCASIA 20-MAY-23 AL 03-JUN-23 COMISION OPERATIVA TIPULACIÓN BLART- CAUCASIA"/>
    <s v="90121500"/>
    <s v="SOLICITUD DE INFORMACIÓN A LOS PROVEEDORES"/>
    <n v="2"/>
    <n v="3"/>
    <n v="10"/>
    <n v="1"/>
    <n v="910000"/>
    <s v="GLOBAL"/>
    <s v="NO SOLICITADAS"/>
  </r>
  <r>
    <x v="14"/>
    <x v="72"/>
    <s v="02-02-02-010"/>
    <s v="Adquisición de servicios - Viáticos de los funcionarios en comisión"/>
    <s v="GRUCO / CAUCASIA 20-MAY-23 AL 03-JUN-23 COMISION OPERATIVA TIPULACIÓN BLART- CAUCASIA"/>
    <s v="90121500"/>
    <s v="SOLICITUD DE INFORMACIÓN A LOS PROVEEDORES"/>
    <n v="2"/>
    <n v="3"/>
    <n v="10"/>
    <n v="1"/>
    <n v="910000"/>
    <s v="GLOBAL"/>
    <s v="NO SOLICITADAS"/>
  </r>
  <r>
    <x v="14"/>
    <x v="72"/>
    <s v="02-02-02-010"/>
    <s v="Adquisición de servicios - Viáticos de los funcionarios en comisión"/>
    <s v="GRUCO / BOGOTA 22-MAY-23 AL 26-MAY-23 SEMINARIO COMANDANTES DE ESCUADRÓN"/>
    <s v="90121500"/>
    <s v="SOLICITUD DE INFORMACIÓN A LOS PROVEEDORES"/>
    <n v="2"/>
    <n v="3"/>
    <n v="10"/>
    <n v="1"/>
    <n v="280000"/>
    <s v="GLOBAL"/>
    <s v="NO SOLICITADAS"/>
  </r>
  <r>
    <x v="14"/>
    <x v="72"/>
    <s v="02-02-02-010"/>
    <s v="Adquisición de servicios - Viáticos de los funcionarios en comisión"/>
    <s v="GRUCO / BOGOTA 22-MAY-23 AL 26-MAY-23 SEMINARIO COMANDANTES DE ESCUADRÓN"/>
    <s v="90121500"/>
    <s v="SOLICITUD DE INFORMACIÓN A LOS PROVEEDORES"/>
    <n v="2"/>
    <n v="3"/>
    <n v="10"/>
    <n v="1"/>
    <n v="280000"/>
    <s v="GLOBAL"/>
    <s v="NO SOLICITADAS"/>
  </r>
  <r>
    <x v="14"/>
    <x v="72"/>
    <s v="02-02-02-010"/>
    <s v="Adquisición de servicios - Viáticos de los funcionarios en comisión"/>
    <s v="GRUCO / BOGOTA 22-MAY-23 AL 26-MAY-23 SEMINARIO COMANDANTES DE ESCUADRÓN"/>
    <s v="90121500"/>
    <s v="SOLICITUD DE INFORMACIÓN A LOS PROVEEDORES"/>
    <n v="2"/>
    <n v="3"/>
    <n v="10"/>
    <n v="1"/>
    <n v="280000"/>
    <s v="GLOBAL"/>
    <s v="NO SOLICITADAS"/>
  </r>
  <r>
    <x v="14"/>
    <x v="72"/>
    <s v="02-02-02-010"/>
    <s v="Adquisición de servicios - Viáticos de los funcionarios en comisión"/>
    <s v="GRUCO / CAUCASIA 20-MAY-23 AL 21-MAY-23 COMISION OPERATIVA TRIPULACION BLART-SATURNO"/>
    <s v="90121500"/>
    <s v="SOLICITUD DE INFORMACIÓN A LOS PROVEEDORES"/>
    <n v="2"/>
    <n v="3"/>
    <n v="10"/>
    <n v="1"/>
    <n v="70000"/>
    <s v="GLOBAL"/>
    <s v="NO SOLICITADAS"/>
  </r>
  <r>
    <x v="14"/>
    <x v="72"/>
    <s v="02-02-02-010"/>
    <s v="Adquisición de servicios - Viáticos de los funcionarios en comisión"/>
    <s v="GRUCO / CAUCASIA 20-MAY-23 AL 21-MAY-23 COMISION OPERATIVA TIPULACIÓN BLART-CAUCASÍA"/>
    <s v="90121500"/>
    <s v="SOLICITUD DE INFORMACIÓN A LOS PROVEEDORES"/>
    <n v="2"/>
    <n v="3"/>
    <n v="10"/>
    <n v="1"/>
    <n v="70000"/>
    <s v="GLOBAL"/>
    <s v="NO SOLICITADAS"/>
  </r>
  <r>
    <x v="14"/>
    <x v="72"/>
    <s v="02-02-02-010"/>
    <s v="Adquisición de servicios - Viáticos de los funcionarios en comisión"/>
    <s v="GRUCO / CAUCASIA 20-MAY-23 AL 21-MAY-23 COMISION OPERATIVA TIPULACIÓN BLART-CAUCASÍA"/>
    <s v="90121500"/>
    <s v="SOLICITUD DE INFORMACIÓN A LOS PROVEEDORES"/>
    <n v="2"/>
    <n v="3"/>
    <n v="10"/>
    <n v="1"/>
    <n v="70000"/>
    <s v="GLOBAL"/>
    <s v="NO SOLICITADAS"/>
  </r>
  <r>
    <x v="14"/>
    <x v="72"/>
    <s v="02-02-02-010"/>
    <s v="Adquisición de servicios - Viáticos de los funcionarios en comisión"/>
    <s v="GRUSE / URIBIA 21-MAY-23 AL 02-JUN-23 SEGURIDAD PERSONAL, AERONAVES E INSTALACIONES DE LA FAC COM..."/>
    <s v="90121500"/>
    <s v="SOLICITUD DE INFORMACIÓN A LOS PROVEEDORES"/>
    <n v="2"/>
    <n v="3"/>
    <n v="10"/>
    <n v="1"/>
    <n v="840000"/>
    <s v="GLOBAL"/>
    <s v="NO SOLICITADAS"/>
  </r>
  <r>
    <x v="14"/>
    <x v="72"/>
    <s v="02-02-02-010"/>
    <s v="Adquisición de servicios - Viáticos de los funcionarios en comisión"/>
    <s v="GRUTE / URIBIA 21-MAY-23 AL 05-JUN-23 TANQUEADOR Y DESPACHADOR COMISION OPERATIVA A-29"/>
    <s v="90121500"/>
    <s v="SOLICITUD DE INFORMACIÓN A LOS PROVEEDORES"/>
    <n v="2"/>
    <n v="3"/>
    <n v="10"/>
    <n v="1"/>
    <n v="1050000"/>
    <s v="GLOBAL"/>
    <s v="NO SOLICITADAS"/>
  </r>
  <r>
    <x v="14"/>
    <x v="72"/>
    <s v="02-02-02-010"/>
    <s v="Adquisición de servicios - Viáticos de los funcionarios en comisión"/>
    <s v="GRUTE / URIBIA 21-MAY-23 AL 05-JUN-23 TANQUEADOR Y DESPACHADOR COMISION OPERATIVA A-29"/>
    <s v="90121500"/>
    <s v="SOLICITUD DE INFORMACIÓN A LOS PROVEEDORES"/>
    <n v="2"/>
    <n v="3"/>
    <n v="10"/>
    <n v="1"/>
    <n v="1050000"/>
    <s v="GLOBAL"/>
    <s v="NO SOLICITADAS"/>
  </r>
  <r>
    <x v="14"/>
    <x v="72"/>
    <s v="02-02-02-010"/>
    <s v="Adquisición de servicios - Viáticos de los funcionarios en comisión"/>
    <s v="GRUIA / CAUCASIA 21-MAY-23 AL 22-MAY-23 COMISION OPERATIVA TRIPULACION BLART-SATURNO"/>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SECOM / SANTA MARTA 22-MAY-23 AL 23-MAY-23 ASISTENCIA SEMINARIO HIBRIDO MUJERES DE PAZ"/>
    <s v="90121500"/>
    <s v="SOLICITUD DE INFORMACIÓN A LOS PROVEEDORES"/>
    <n v="2"/>
    <n v="3"/>
    <n v="10"/>
    <n v="1"/>
    <n v="70000"/>
    <s v="GLOBAL"/>
    <s v="NO SOLICITADAS"/>
  </r>
  <r>
    <x v="14"/>
    <x v="72"/>
    <s v="02-02-02-010"/>
    <s v="Adquisición de servicios - Viáticos de los funcionarios en comisión"/>
    <s v="GRUSE / BOGOTA 22-MAY-23 AL 25-MAY-23 Tramites Adminsitrativos Embajada Comisión Exterior"/>
    <s v="90121500"/>
    <s v="SOLICITUD DE INFORMACIÓN A LOS PROVEEDORES"/>
    <n v="2"/>
    <n v="3"/>
    <n v="10"/>
    <n v="1"/>
    <n v="210000"/>
    <s v="GLOBAL"/>
    <s v="NO SOLICITADAS"/>
  </r>
  <r>
    <x v="14"/>
    <x v="72"/>
    <s v="02-02-02-010"/>
    <s v="Adquisición de servicios - Viáticos de los funcionarios en comisión"/>
    <s v="GRUSE / CIENAGA 22-MAY-23 AL 23-MAY-23 PRESTAR SEGURIDAD COFAC"/>
    <s v="90121500"/>
    <s v="SOLICITUD DE INFORMACIÓN A LOS PROVEEDORES"/>
    <n v="2"/>
    <n v="3"/>
    <n v="10"/>
    <n v="1"/>
    <n v="70000"/>
    <s v="GLOBAL"/>
    <s v="NO SOLICITADAS"/>
  </r>
  <r>
    <x v="14"/>
    <x v="72"/>
    <s v="02-02-02-010"/>
    <s v="Adquisición de servicios - Viáticos de los funcionarios en comisión"/>
    <s v="GRUSE / CIENAGA 22-MAY-23 AL 23-MAY-23 PRESTAR SEGURIDAD COFAC"/>
    <s v="90121500"/>
    <s v="SOLICITUD DE INFORMACIÓN A LOS PROVEEDORES"/>
    <n v="2"/>
    <n v="3"/>
    <n v="10"/>
    <n v="1"/>
    <n v="70000"/>
    <s v="GLOBAL"/>
    <s v="NO SOLICITADAS"/>
  </r>
  <r>
    <x v="14"/>
    <x v="72"/>
    <s v="02-02-02-010"/>
    <s v="Adquisición de servicios - Viáticos de los funcionarios en comisión"/>
    <s v="GRUCO / SANTA ROSA DEL SUR 23-MAY-23 AL 24-MAY-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23-MAY-23 AL 24-MAY-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23-MAY-23 AL 24-MAY-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23-MAY-23 AL 24-MAY-23 COMISIÓN OPERATIVA BELL 212 FAC 4007"/>
    <s v="90121500"/>
    <s v="SOLICITUD DE INFORMACIÓN A LOS PROVEEDORES"/>
    <n v="2"/>
    <n v="3"/>
    <n v="10"/>
    <n v="1"/>
    <n v="70000"/>
    <s v="GLOBAL"/>
    <s v="NO SOLICITADAS"/>
  </r>
  <r>
    <x v="14"/>
    <x v="72"/>
    <s v="02-02-02-010"/>
    <s v="Adquisición de servicios - Viáticos de los funcionarios en comisión"/>
    <s v="GRUCO / RIOHACHA 24-MAY-23 AL 08-JUN-23 CONTROL Y VIGILANCIA DEL ESPACIO AEREO MEDIANTE EL EQUIP..."/>
    <s v="90121500"/>
    <s v="SOLICITUD DE INFORMACIÓN A LOS PROVEEDORES"/>
    <n v="2"/>
    <n v="3"/>
    <n v="10"/>
    <n v="1"/>
    <n v="1050000"/>
    <s v="GLOBAL"/>
    <s v="NO SOLICITADAS"/>
  </r>
  <r>
    <x v="14"/>
    <x v="72"/>
    <s v="02-02-02-010"/>
    <s v="Adquisición de servicios - Viáticos de los funcionarios en comisión"/>
    <s v="GRUCO / RIOHACHA 24-MAY-23 AL 08-JUN-23 CONTROL Y VIGILANCIA DEL ESPACIO AEREO MEDIANTE EL EQUIP..."/>
    <s v="90121500"/>
    <s v="SOLICITUD DE INFORMACIÓN A LOS PROVEEDORES"/>
    <n v="2"/>
    <n v="3"/>
    <n v="10"/>
    <n v="1"/>
    <n v="1050000"/>
    <s v="GLOBAL"/>
    <s v="NO SOLICITADAS"/>
  </r>
  <r>
    <x v="14"/>
    <x v="72"/>
    <s v="02-02-02-010"/>
    <s v="Adquisición de servicios - Viáticos de los funcionarios en comisión"/>
    <s v="GRUSE / RIOHACHA 23-MAY-23 AL 24-MAY-23 COMANDANTE SEGURIDAD PAC-RHC"/>
    <s v="90121500"/>
    <s v="SOLICITUD DE INFORMACIÓN A LOS PROVEEDORES"/>
    <n v="2"/>
    <n v="3"/>
    <n v="10"/>
    <n v="1"/>
    <n v="70000"/>
    <s v="GLOBAL"/>
    <s v="NO SOLICITADAS"/>
  </r>
  <r>
    <x v="14"/>
    <x v="72"/>
    <s v="02-02-02-010"/>
    <s v="Adquisición de servicios - Viáticos de los funcionarios en comisión"/>
    <s v="GRUCO / RIOHACHA 23-MAY-23 AL 24-MAY-23 CONTROL Y VIGILANCIA DEL ESPACIO AEREO MEDIANTE EL EQUIP..."/>
    <s v="90121500"/>
    <s v="SOLICITUD DE INFORMACIÓN A LOS PROVEEDORES"/>
    <n v="2"/>
    <n v="3"/>
    <n v="10"/>
    <n v="1"/>
    <n v="70000"/>
    <s v="GLOBAL"/>
    <s v="NO SOLICITADAS"/>
  </r>
  <r>
    <x v="14"/>
    <x v="72"/>
    <s v="02-02-02-010"/>
    <s v="Adquisición de servicios - Viáticos de los funcionarios en comisión"/>
    <s v="GRUCO / RIOHACHA 23-MAY-23 AL 24-MAY-23 CONTROL Y VIGILANCIA DEL ESPACIO AEREO MEDIANTE EL EQUIP..."/>
    <s v="90121500"/>
    <s v="SOLICITUD DE INFORMACIÓN A LOS PROVEEDORES"/>
    <n v="2"/>
    <n v="3"/>
    <n v="10"/>
    <n v="1"/>
    <n v="70000"/>
    <s v="GLOBAL"/>
    <s v="NO SOLICITADAS"/>
  </r>
  <r>
    <x v="14"/>
    <x v="72"/>
    <s v="02-02-02-010"/>
    <s v="Adquisición de servicios - Viáticos de los funcionarios en comisión"/>
    <s v="GRUSE / RIOHACHA 24-MAY-23 AL 08-JUN-23 SEGURIDAD RADAR RIOHACHA."/>
    <s v="90121500"/>
    <s v="SOLICITUD DE INFORMACIÓN A LOS PROVEEDORES"/>
    <n v="2"/>
    <n v="3"/>
    <n v="10"/>
    <n v="1"/>
    <n v="1050000"/>
    <s v="GLOBAL"/>
    <s v="NO SOLICITADAS"/>
  </r>
  <r>
    <x v="14"/>
    <x v="72"/>
    <s v="02-02-02-010"/>
    <s v="Adquisición de servicios - Viáticos de los funcionarios en comisión"/>
    <s v="GRUCO / SANTA ROSA DEL SUR 24-MAY-23 AL 25-MAY-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24-MAY-23 AL 25-MAY-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24-MAY-23 AL 25-MAY-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24-MAY-23 AL 25-MAY-23 COMISIÓN OPERATIVA BELL 212 FAC 4007"/>
    <s v="90121500"/>
    <s v="SOLICITUD DE INFORMACIÓN A LOS PROVEEDORES"/>
    <n v="2"/>
    <n v="3"/>
    <n v="10"/>
    <n v="1"/>
    <n v="70000"/>
    <s v="GLOBAL"/>
    <s v="NO SOLICITADAS"/>
  </r>
  <r>
    <x v="14"/>
    <x v="72"/>
    <s v="02-02-02-010"/>
    <s v="Adquisición de servicios - Viáticos de los funcionarios en comisión"/>
    <s v="GRUIA / ALBANIA 24-MAY-23 AL 02-JUN-23 COMISION OPERATIVA TRIPULACION BLART- TANIN"/>
    <s v="90121500"/>
    <s v="SOLICITUD DE INFORMACIÓN A LOS PROVEEDORES"/>
    <n v="2"/>
    <n v="3"/>
    <n v="10"/>
    <n v="1"/>
    <n v="280000"/>
    <s v="GLOBAL"/>
    <s v="NO SOLICITADAS"/>
  </r>
  <r>
    <x v="14"/>
    <x v="72"/>
    <s v="02-02-02-010"/>
    <s v="Adquisición de servicios - Viáticos de los funcionarios en comisión"/>
    <s v="ORICO / BOGOTÁ 29-MAY-23 AL 02-JUN-23 SEMINARIO ACTUALIZACIÓN AUDITOR INTERNO"/>
    <s v="90121500"/>
    <s v="SOLICITUD DE INFORMACIÓN A LOS PROVEEDORES"/>
    <n v="2"/>
    <n v="3"/>
    <n v="10"/>
    <n v="1"/>
    <n v="280000"/>
    <s v="GLOBAL"/>
    <s v="NO SOLICITADAS"/>
  </r>
  <r>
    <x v="14"/>
    <x v="72"/>
    <s v="02-02-02-010"/>
    <s v="Adquisición de servicios - Viáticos de los funcionarios en comisión"/>
    <s v="GRUCO / SANTA ROSA DEL SUR 25-MAY-23 AL 05-JUN-23 COMISION DE ORDEN PUBLICO FAC 4007 EN APOYO A L..."/>
    <s v="90121500"/>
    <s v="SOLICITUD DE INFORMACIÓN A LOS PROVEEDORES"/>
    <n v="2"/>
    <n v="3"/>
    <n v="10"/>
    <n v="1"/>
    <n v="770000"/>
    <s v="GLOBAL"/>
    <s v="NO SOLICITADAS"/>
  </r>
  <r>
    <x v="14"/>
    <x v="72"/>
    <s v="02-02-02-010"/>
    <s v="Adquisición de servicios - Viáticos de los funcionarios en comisión"/>
    <s v="GRUCO / SANTA ROSA DEL SUR 25-MAY-23 AL 05-JUN-23 COMISION DE ORDEN PUBLICO FAC 4007 EN APOYO A L..."/>
    <s v="90121500"/>
    <s v="SOLICITUD DE INFORMACIÓN A LOS PROVEEDORES"/>
    <n v="2"/>
    <n v="3"/>
    <n v="10"/>
    <n v="1"/>
    <n v="770000"/>
    <s v="GLOBAL"/>
    <s v="NO SOLICITADAS"/>
  </r>
  <r>
    <x v="14"/>
    <x v="72"/>
    <s v="02-02-02-010"/>
    <s v="Adquisición de servicios - Viáticos de los funcionarios en comisión"/>
    <s v="GRUCO / SANTA ROSA DEL SUR 25-MAY-23 AL 05-JUN-23 COMISION DE ORDEN PUBLICO FAC 4007 EN APOYO A L..."/>
    <s v="90121500"/>
    <s v="SOLICITUD DE INFORMACIÓN A LOS PROVEEDORES"/>
    <n v="2"/>
    <n v="3"/>
    <n v="10"/>
    <n v="1"/>
    <n v="770000"/>
    <s v="GLOBAL"/>
    <s v="NO SOLICITADAS"/>
  </r>
  <r>
    <x v="14"/>
    <x v="72"/>
    <s v="02-02-02-010"/>
    <s v="Adquisición de servicios - Viáticos de los funcionarios en comisión"/>
    <s v="GRUCO / SANTA ROSA DEL SUR 25-MAY-23 AL 05-JUN-23 COMISION DE ORDEN PUBLICO FAC 4007 EN APOYO A L..."/>
    <s v="90121500"/>
    <s v="SOLICITUD DE INFORMACIÓN A LOS PROVEEDORES"/>
    <n v="2"/>
    <n v="3"/>
    <n v="10"/>
    <n v="1"/>
    <n v="770000"/>
    <s v="GLOBAL"/>
    <s v="NO SOLICITADAS"/>
  </r>
  <r>
    <x v="14"/>
    <x v="72"/>
    <s v="02-02-02-010"/>
    <s v="Adquisición de servicios - Viáticos de los funcionarios en comisión"/>
    <s v="GRUCO / URIBIA 25-MAY-23 AL 05-JUN-23 COMISIÓN OPERATIVA A-29B"/>
    <s v="90121500"/>
    <s v="SOLICITUD DE INFORMACIÓN A LOS PROVEEDORES"/>
    <n v="2"/>
    <n v="3"/>
    <n v="10"/>
    <n v="1"/>
    <n v="770000"/>
    <s v="GLOBAL"/>
    <s v="NO SOLICITADAS"/>
  </r>
  <r>
    <x v="14"/>
    <x v="72"/>
    <s v="02-02-02-010"/>
    <s v="Adquisición de servicios - Viáticos de los funcionarios en comisión"/>
    <s v="GRUCO / URIBIA 25-MAY-23 AL 05-JUN-23 COMISIÓN OPERATIVA A-29B"/>
    <s v="90121500"/>
    <s v="SOLICITUD DE INFORMACIÓN A LOS PROVEEDORES"/>
    <n v="2"/>
    <n v="3"/>
    <n v="10"/>
    <n v="1"/>
    <n v="770000"/>
    <s v="GLOBAL"/>
    <s v="NO SOLICITADAS"/>
  </r>
  <r>
    <x v="14"/>
    <x v="72"/>
    <s v="02-02-02-010"/>
    <s v="Adquisición de servicios - Viáticos de los funcionarios en comisión"/>
    <s v="GRUCO / URIBIA 25-MAY-23 AL 05-JUN-23 COMISIÓN OPERATIVA A-29B"/>
    <s v="90121500"/>
    <s v="SOLICITUD DE INFORMACIÓN A LOS PROVEEDORES"/>
    <n v="2"/>
    <n v="3"/>
    <n v="10"/>
    <n v="1"/>
    <n v="770000"/>
    <s v="GLOBAL"/>
    <s v="NO SOLICITADAS"/>
  </r>
  <r>
    <x v="14"/>
    <x v="72"/>
    <s v="02-02-02-010"/>
    <s v="Adquisición de servicios - Viáticos de los funcionarios en comisión"/>
    <s v="GRUCO / MALAMBO 25-MAY-23 AL 28-MAY-23 COMISIÓN REVISIÓN EQUIPO DE RP´S CACOM-3"/>
    <s v="90121500"/>
    <s v="SOLICITUD DE INFORMACIÓN A LOS PROVEEDORES"/>
    <n v="2"/>
    <n v="3"/>
    <n v="10"/>
    <n v="1"/>
    <n v="210000"/>
    <s v="GLOBAL"/>
    <s v="NO SOLICITADAS"/>
  </r>
  <r>
    <x v="14"/>
    <x v="72"/>
    <s v="02-02-02-010"/>
    <s v="Adquisición de servicios - Viáticos de los funcionarios en comisión"/>
    <s v="GRUTE / MALAMBO 29-MAY-23 AL 06-JUN-23 Apoyo técnico al CACOM-3 con inspección estructural en aer..."/>
    <s v="90121500"/>
    <s v="SOLICITUD DE INFORMACIÓN A LOS PROVEEDORES"/>
    <n v="2"/>
    <n v="3"/>
    <n v="10"/>
    <n v="1"/>
    <n v="560000"/>
    <s v="GLOBAL"/>
    <s v="NO SOLICITADAS"/>
  </r>
  <r>
    <x v="14"/>
    <x v="72"/>
    <s v="02-02-02-010"/>
    <s v="Adquisición de servicios - Viáticos de los funcionarios en comisión"/>
    <s v="GRUTE / MALAMBO 29-MAY-23 AL 06-JUN-23 Apoyo técnico al CACOM-3 con inspección estructural en aer..."/>
    <s v="90121500"/>
    <s v="SOLICITUD DE INFORMACIÓN A LOS PROVEEDORES"/>
    <n v="2"/>
    <n v="3"/>
    <n v="10"/>
    <n v="1"/>
    <n v="560000"/>
    <s v="GLOBAL"/>
    <s v="NO SOLICITADAS"/>
  </r>
  <r>
    <x v="14"/>
    <x v="72"/>
    <s v="02-02-02-010"/>
    <s v="Adquisición de servicios - Viáticos de los funcionarios en comisión"/>
    <s v="DEDHU / CARTAGENA 29-MAY-23 AL 02-JUN-23 ASISTENCIA PRESENCIAL CONGRESO COLOMBIANO DE MEDICINA DE..."/>
    <s v="90121500"/>
    <s v="SOLICITUD DE INFORMACIÓN A LOS PROVEEDORES"/>
    <n v="2"/>
    <n v="3"/>
    <n v="10"/>
    <n v="1"/>
    <n v="280000"/>
    <s v="GLOBAL"/>
    <s v="NO SOLICITADAS"/>
  </r>
  <r>
    <x v="14"/>
    <x v="72"/>
    <s v="02-02-02-010"/>
    <s v="Adquisición de servicios - Viáticos de los funcionarios en comisión"/>
    <s v="DEDHU / CARTAGENA 29-MAY-23 AL 02-JUN-23 ASISTENCIA PRESENCIAL CONGRESO COLOMBIANO DE MEDICINA DE..."/>
    <s v="90121500"/>
    <s v="SOLICITUD DE INFORMACIÓN A LOS PROVEEDORES"/>
    <n v="2"/>
    <n v="3"/>
    <n v="10"/>
    <n v="1"/>
    <n v="280000"/>
    <s v="GLOBAL"/>
    <s v="NO SOLICITADAS"/>
  </r>
  <r>
    <x v="14"/>
    <x v="72"/>
    <s v="02-02-02-010"/>
    <s v="Adquisición de servicios - Viáticos de los funcionarios en comisión"/>
    <s v="EBAPR / MALAMBO 31-MAY-23 AL 09-JUN-23 INSTRUCTOR CONTROL ANUAL FVR-90"/>
    <s v="90121500"/>
    <s v="SOLICITUD DE INFORMACIÓN A LOS PROVEEDORES"/>
    <n v="2"/>
    <n v="3"/>
    <n v="10"/>
    <n v="1"/>
    <n v="63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CO / RIOHACHA 31-MAY-23 AL 02-JUN-23 DESARROLLO OPERACIÓN JANO"/>
    <s v="90121500"/>
    <s v="SOLICITUD DE INFORMACIÓN A LOS PROVEEDORES"/>
    <n v="2"/>
    <n v="3"/>
    <n v="10"/>
    <n v="1"/>
    <n v="140000"/>
    <s v="GLOBAL"/>
    <s v="NO SOLICITADAS"/>
  </r>
  <r>
    <x v="14"/>
    <x v="72"/>
    <s v="02-02-02-010"/>
    <s v="Adquisición de servicios - Viáticos de los funcionarios en comisión"/>
    <s v="GRUSE / URIBIA 02-JUN-23 AL 05-JUN-23 SEGURIDAD PERSONAL, AERONAVES E INSTALACIONES DE LA FAC COM..."/>
    <s v="90121500"/>
    <s v="SOLICITUD DE INFORMACIÓN A LOS PROVEEDORES"/>
    <n v="2"/>
    <n v="3"/>
    <n v="10"/>
    <n v="1"/>
    <n v="210000"/>
    <s v="GLOBAL"/>
    <s v="NO SOLICITADAS"/>
  </r>
  <r>
    <x v="14"/>
    <x v="72"/>
    <s v="02-02-02-010"/>
    <s v="Adquisición de servicios - Viáticos de los funcionarios en comisión"/>
    <s v="GRUCO / ALBANIA 02-JUN-23 AL 08-JUN-23 COMISION OPERATIVA TIPULACIÓN BLART- DRAKO"/>
    <s v="90121500"/>
    <s v="SOLICITUD DE INFORMACIÓN A LOS PROVEEDORES"/>
    <n v="2"/>
    <n v="3"/>
    <n v="10"/>
    <n v="1"/>
    <n v="420000"/>
    <s v="GLOBAL"/>
    <s v="NO SOLICITADAS"/>
  </r>
  <r>
    <x v="14"/>
    <x v="72"/>
    <s v="02-02-02-010"/>
    <s v="Adquisición de servicios - Viáticos de los funcionarios en comisión"/>
    <s v="GRUCO / ALBANIA 02-JUN-23 AL 08-JUN-23 COMISION OPERATIVA TIPULACIÓN BLART- DRAKO"/>
    <s v="90121500"/>
    <s v="SOLICITUD DE INFORMACIÓN A LOS PROVEEDORES"/>
    <n v="2"/>
    <n v="3"/>
    <n v="10"/>
    <n v="1"/>
    <n v="420000"/>
    <s v="GLOBAL"/>
    <s v="NO SOLICITADAS"/>
  </r>
  <r>
    <x v="14"/>
    <x v="72"/>
    <s v="02-02-02-010"/>
    <s v="Adquisición de servicios - Viáticos de los funcionarios en comisión"/>
    <s v="GRUCO / ALBANIA 02-JUN-23 AL 08-JUN-23 COMISION OPERATIVA TIPULACIÓN BLART- DRAKO"/>
    <s v="90121500"/>
    <s v="SOLICITUD DE INFORMACIÓN A LOS PROVEEDORES"/>
    <n v="2"/>
    <n v="3"/>
    <n v="10"/>
    <n v="1"/>
    <n v="420000"/>
    <s v="GLOBAL"/>
    <s v="NO SOLICITADAS"/>
  </r>
  <r>
    <x v="14"/>
    <x v="72"/>
    <s v="02-02-02-010"/>
    <s v="Adquisición de servicios - Viáticos de los funcionarios en comisión"/>
    <s v="GRUCO / ALBANIA 02-JUN-23 AL 08-JUN-23 COMISION OPERATIVA TIPULACIÓN BLART- DRAKO"/>
    <s v="90121500"/>
    <s v="SOLICITUD DE INFORMACIÓN A LOS PROVEEDORES"/>
    <n v="2"/>
    <n v="3"/>
    <n v="10"/>
    <n v="1"/>
    <n v="420000"/>
    <s v="GLOBAL"/>
    <s v="NO SOLICITADAS"/>
  </r>
  <r>
    <x v="14"/>
    <x v="72"/>
    <s v="02-02-02-010"/>
    <s v="Adquisición de servicios - Viáticos de los funcionarios en comisión"/>
    <s v="GRUCO / ALBANIA 02-JUN-23 AL 08-JUN-23 COMISION OPERATIVA TIPULACIÓN BLART- DRAKO"/>
    <s v="90121500"/>
    <s v="SOLICITUD DE INFORMACIÓN A LOS PROVEEDORES"/>
    <n v="2"/>
    <n v="3"/>
    <n v="10"/>
    <n v="1"/>
    <n v="420000"/>
    <s v="GLOBAL"/>
    <s v="NO SOLICITADAS"/>
  </r>
  <r>
    <x v="14"/>
    <x v="72"/>
    <s v="02-02-02-010"/>
    <s v="Adquisición de servicios - Viáticos de los funcionarios en comisión"/>
    <s v="GRUCO / CAUCASIA 03-JUN-23 AL 07-JUN-23 COMISION OPERATIVA TIPULACIÓN BLART- CAUCASIA"/>
    <s v="90121500"/>
    <s v="SOLICITUD DE INFORMACIÓN A LOS PROVEEDORES"/>
    <n v="2"/>
    <n v="3"/>
    <n v="10"/>
    <n v="1"/>
    <n v="280000"/>
    <s v="GLOBAL"/>
    <s v="NO SOLICITADAS"/>
  </r>
  <r>
    <x v="14"/>
    <x v="72"/>
    <s v="02-02-02-010"/>
    <s v="Adquisición de servicios - Viáticos de los funcionarios en comisión"/>
    <s v="GRUCO / CAUCASIA 03-JUN-23 AL 07-JUN-23 COMISION OPERATIVA TIPULACIÓN BLART- CAUCASIA"/>
    <s v="90121500"/>
    <s v="SOLICITUD DE INFORMACIÓN A LOS PROVEEDORES"/>
    <n v="2"/>
    <n v="3"/>
    <n v="10"/>
    <n v="1"/>
    <n v="280000"/>
    <s v="GLOBAL"/>
    <s v="NO SOLICITADAS"/>
  </r>
  <r>
    <x v="14"/>
    <x v="72"/>
    <s v="02-02-02-010"/>
    <s v="Adquisición de servicios - Viáticos de los funcionarios en comisión"/>
    <s v="GRUCO / CAUCASIA 03-JUN-23 AL 07-JUN-23 COMISION OPERATIVA TIPULACIÓN BLART- CAUCASIA"/>
    <s v="90121500"/>
    <s v="SOLICITUD DE INFORMACIÓN A LOS PROVEEDORES"/>
    <n v="2"/>
    <n v="3"/>
    <n v="10"/>
    <n v="1"/>
    <n v="280000"/>
    <s v="GLOBAL"/>
    <s v="NO SOLICITADAS"/>
  </r>
  <r>
    <x v="14"/>
    <x v="72"/>
    <s v="02-02-02-010"/>
    <s v="Adquisición de servicios - Viáticos de los funcionarios en comisión"/>
    <s v="GRUCO / CAUCASIA 03-JUN-23 AL 07-JUN-23 COMISION OPERATIVA TIPULACIÓN BLART- CAUCASIA"/>
    <s v="90121500"/>
    <s v="SOLICITUD DE INFORMACIÓN A LOS PROVEEDORES"/>
    <n v="2"/>
    <n v="3"/>
    <n v="10"/>
    <n v="1"/>
    <n v="280000"/>
    <s v="GLOBAL"/>
    <s v="NO SOLICITADAS"/>
  </r>
  <r>
    <x v="14"/>
    <x v="72"/>
    <s v="02-02-02-010"/>
    <s v="Adquisición de servicios - Viáticos de los funcionarios en comisión"/>
    <s v="GRUSE / TURBACO 02-JUN-23 AL 04-JUN-23 SEGURIDAD PERSONAL CDTE COFAC"/>
    <s v="90121500"/>
    <s v="SOLICITUD DE INFORMACIÓN A LOS PROVEEDORES"/>
    <n v="2"/>
    <n v="3"/>
    <n v="10"/>
    <n v="1"/>
    <n v="280000"/>
    <s v="GLOBAL"/>
    <s v="NO SOLICITADAS"/>
  </r>
  <r>
    <x v="14"/>
    <x v="72"/>
    <s v="02-02-02-010"/>
    <s v="Adquisición de servicios - Viáticos de los funcionarios en comisión"/>
    <s v="GRUCO / SANTA ROSA DEL SUR 05-JUN-23 AL 09-JUN-23 COMISION DE ORDEN PUBLICO FAC 4007 EN APOYO A L..."/>
    <s v="90121500"/>
    <s v="SOLICITUD DE INFORMACIÓN A LOS PROVEEDORES"/>
    <n v="2"/>
    <n v="3"/>
    <n v="10"/>
    <n v="1"/>
    <n v="280000"/>
    <s v="GLOBAL"/>
    <s v="NO SOLICITADAS"/>
  </r>
  <r>
    <x v="14"/>
    <x v="72"/>
    <s v="02-02-02-010"/>
    <s v="Adquisición de servicios - Viáticos de los funcionarios en comisión"/>
    <s v="GRUCO / SANTA ROSA DEL SUR 05-JUN-23 AL 09-JUN-23 COMISION DE ORDEN PUBLICO FAC 4007 EN APOYO A L..."/>
    <s v="90121500"/>
    <s v="SOLICITUD DE INFORMACIÓN A LOS PROVEEDORES"/>
    <n v="2"/>
    <n v="3"/>
    <n v="10"/>
    <n v="1"/>
    <n v="280000"/>
    <s v="GLOBAL"/>
    <s v="NO SOLICITADAS"/>
  </r>
  <r>
    <x v="14"/>
    <x v="72"/>
    <s v="02-02-02-010"/>
    <s v="Adquisición de servicios - Viáticos de los funcionarios en comisión"/>
    <s v="GRUCO / SANTA ROSA DEL SUR 05-JUN-23 AL 09-JUN-23 COMISION DE ORDEN PUBLICO FAC 4007 EN APOYO A L..."/>
    <s v="90121500"/>
    <s v="SOLICITUD DE INFORMACIÓN A LOS PROVEEDORES"/>
    <n v="2"/>
    <n v="3"/>
    <n v="10"/>
    <n v="1"/>
    <n v="280000"/>
    <s v="GLOBAL"/>
    <s v="NO SOLICITADAS"/>
  </r>
  <r>
    <x v="14"/>
    <x v="72"/>
    <s v="02-02-02-010"/>
    <s v="Adquisición de servicios - Viáticos de los funcionarios en comisión"/>
    <s v="GRUCO / SANTA ROSA DEL SUR 05-JUN-23 AL 09-JUN-23 COMISION DE ORDEN PUBLICO FAC 4007 EN APOYO A L..."/>
    <s v="90121500"/>
    <s v="SOLICITUD DE INFORMACIÓN A LOS PROVEEDORES"/>
    <n v="2"/>
    <n v="3"/>
    <n v="10"/>
    <n v="1"/>
    <n v="280000"/>
    <s v="GLOBAL"/>
    <s v="NO SOLICITADAS"/>
  </r>
  <r>
    <x v="14"/>
    <x v="72"/>
    <s v="02-02-02-010"/>
    <s v="Adquisición de servicios - Viáticos de los funcionarios en comisión"/>
    <s v="GRUCO / URIBIA 05-JUN-23 AL 14-JUN-23 COMISION OPERATIVA A-29"/>
    <s v="90121500"/>
    <s v="SOLICITUD DE INFORMACIÓN A LOS PROVEEDORES"/>
    <n v="2"/>
    <n v="3"/>
    <n v="10"/>
    <n v="1"/>
    <n v="560000"/>
    <s v="GLOBAL"/>
    <s v="NO SOLICITADAS"/>
  </r>
  <r>
    <x v="14"/>
    <x v="72"/>
    <s v="02-02-02-010"/>
    <s v="Adquisición de servicios - Viáticos de los funcionarios en comisión"/>
    <s v="GRUCO / URIBIA 05-JUN-23 AL 14-JUN-23 COMISION OPERATIVA A-29"/>
    <s v="90121500"/>
    <s v="SOLICITUD DE INFORMACIÓN A LOS PROVEEDORES"/>
    <n v="2"/>
    <n v="3"/>
    <n v="10"/>
    <n v="1"/>
    <n v="490000"/>
    <s v="GLOBAL"/>
    <s v="NO SOLICITADAS"/>
  </r>
  <r>
    <x v="14"/>
    <x v="72"/>
    <s v="02-02-02-010"/>
    <s v="Adquisición de servicios - Viáticos de los funcionarios en comisión"/>
    <s v="GRUCO / URIBIA 05-JUN-23 AL 14-JUN-23 COMISION OPERATIVA A-29"/>
    <s v="90121500"/>
    <s v="SOLICITUD DE INFORMACIÓN A LOS PROVEEDORES"/>
    <n v="2"/>
    <n v="3"/>
    <n v="10"/>
    <n v="1"/>
    <n v="630000"/>
    <s v="GLOBAL"/>
    <s v="NO SOLICITADAS"/>
  </r>
  <r>
    <x v="14"/>
    <x v="72"/>
    <s v="02-02-02-010"/>
    <s v="Adquisición de servicios - Viáticos de los funcionarios en comisión"/>
    <s v="GRUAL / RIOHACHA 05-JUN-23 AL 08-JUN-23 MANTENIMIENTO RADAR EQUIPO TPS70 Y EQUIPOS ASOCIADOS"/>
    <s v="90121500"/>
    <s v="SOLICITUD DE INFORMACIÓN A LOS PROVEEDORES"/>
    <n v="2"/>
    <n v="3"/>
    <n v="10"/>
    <n v="1"/>
    <n v="210000"/>
    <s v="GLOBAL"/>
    <s v="NO SOLICITADAS"/>
  </r>
  <r>
    <x v="14"/>
    <x v="72"/>
    <s v="02-02-02-010"/>
    <s v="Adquisición de servicios - Viáticos de los funcionarios en comisión"/>
    <s v="GRUSE / URIBIA 05-JUN-23 AL 07-JUN-23 SEGURIDAD PERSONAL, AERONAVES E INSTALACIONES DE LA FAC COM..."/>
    <s v="90121500"/>
    <s v="SOLICITUD DE INFORMACIÓN A LOS PROVEEDORES"/>
    <n v="2"/>
    <n v="3"/>
    <n v="10"/>
    <n v="1"/>
    <n v="140000"/>
    <s v="GLOBAL"/>
    <s v="NO SOLICITADAS"/>
  </r>
  <r>
    <x v="14"/>
    <x v="72"/>
    <s v="02-02-02-010"/>
    <s v="Adquisición de servicios - Viáticos de los funcionarios en comisión"/>
    <s v="GRUTE / BOGOTA 05-JUN-23 AL 19-JUN-23 SUPERVISION TRABAJOS FASE 5 FAC 5760 Y FAC 5762 EN CENTRAL ..."/>
    <s v="90121500"/>
    <s v="SOLICITUD DE INFORMACIÓN A LOS PROVEEDORES"/>
    <n v="2"/>
    <n v="3"/>
    <n v="10"/>
    <n v="1"/>
    <n v="980000"/>
    <s v="GLOBAL"/>
    <s v="NO SOLICITADAS"/>
  </r>
  <r>
    <x v="14"/>
    <x v="72"/>
    <s v="02-02-02-010"/>
    <s v="Adquisición de servicios - Viáticos de los funcionarios en comisión"/>
    <s v="GRUTE / URIBIA 05-JUN-23 AL 07-JUN-23 TANQUEADOR Y DESPACHADOR COMISION OPERATIVA A-29"/>
    <s v="90121500"/>
    <s v="SOLICITUD DE INFORMACIÓN A LOS PROVEEDORES"/>
    <n v="2"/>
    <n v="3"/>
    <n v="10"/>
    <n v="1"/>
    <n v="140000"/>
    <s v="GLOBAL"/>
    <s v="NO SOLICITADAS"/>
  </r>
  <r>
    <x v="14"/>
    <x v="72"/>
    <s v="02-02-02-010"/>
    <s v="Adquisición de servicios - Viáticos de los funcionarios en comisión"/>
    <s v="GRUTE / URIBIA 05-JUN-23 AL 07-JUN-23 TANQUEADOR Y DESPACHADOR COMISION OPERATIVA A-29"/>
    <s v="90121500"/>
    <s v="SOLICITUD DE INFORMACIÓN A LOS PROVEEDORES"/>
    <n v="2"/>
    <n v="3"/>
    <n v="10"/>
    <n v="1"/>
    <n v="140000"/>
    <s v="GLOBAL"/>
    <s v="NO SOLICITADAS"/>
  </r>
  <r>
    <x v="14"/>
    <x v="72"/>
    <s v="02-02-02-010"/>
    <s v="Adquisición de servicios - Viáticos de los funcionarios en comisión"/>
    <s v="GRUAL / URIBIA 05-JUN-23 AL 08-JUN-23 LOGISTICA Y MANTENIMIENTO RADAR TPS 78"/>
    <s v="90121500"/>
    <s v="SOLICITUD DE INFORMACIÓN A LOS PROVEEDORES"/>
    <n v="2"/>
    <n v="3"/>
    <n v="10"/>
    <n v="1"/>
    <n v="210000"/>
    <s v="GLOBAL"/>
    <s v="NO SOLICITADAS"/>
  </r>
  <r>
    <x v="14"/>
    <x v="72"/>
    <s v="02-02-02-010"/>
    <s v="Adquisición de servicios - Viáticos de los funcionarios en comisión"/>
    <s v="GRUAL / URIBIA 05-JUN-23 AL 08-JUN-23 LOGISTICA Y MANTENIMIENTO RADAR TPS 78"/>
    <s v="90121500"/>
    <s v="SOLICITUD DE INFORMACIÓN A LOS PROVEEDORES"/>
    <n v="2"/>
    <n v="3"/>
    <n v="10"/>
    <n v="1"/>
    <n v="210000"/>
    <s v="GLOBAL"/>
    <s v="NO SOLICITADAS"/>
  </r>
  <r>
    <x v="14"/>
    <x v="72"/>
    <s v="02-02-02-010"/>
    <s v="Adquisición de servicios - Viáticos de los funcionarios en comisión"/>
    <s v="GRUCO / URIBIA 05-JUN-23 AL 06-JUN-23 COMISIÓN OPERATIVA A-29B"/>
    <s v="90121500"/>
    <s v="SOLICITUD DE INFORMACIÓN A LOS PROVEEDORES"/>
    <n v="2"/>
    <n v="3"/>
    <n v="10"/>
    <n v="1"/>
    <n v="70000"/>
    <s v="GLOBAL"/>
    <s v="NO SOLICITADAS"/>
  </r>
  <r>
    <x v="14"/>
    <x v="72"/>
    <s v="02-02-02-010"/>
    <s v="Adquisición de servicios - Viáticos de los funcionarios en comisión"/>
    <s v="GRUAL / RIOHACHA 07-JUN-23 LA 09-JUN-23 RELEVO DE PERSONAL"/>
    <s v="90121500"/>
    <s v="SOLICITUD DE INFORMACIÓN A LOS PROVEEDORES"/>
    <n v="2"/>
    <n v="3"/>
    <n v="10"/>
    <n v="1"/>
    <n v="140000"/>
    <s v="GLOBAL"/>
    <s v="NO SOLICITADAS"/>
  </r>
  <r>
    <x v="14"/>
    <x v="72"/>
    <s v="02-02-02-010"/>
    <s v="Adquisición de servicios - Viáticos de los funcionarios en comisión"/>
    <s v="GRUCO / ALBANIA 07-JUN-23 AL 21-JUN-23 COMISION OPERATIVA TIPULACIÓN BLAPR TANNIN-DRAKO"/>
    <s v="90121500"/>
    <s v="SOLICITUD DE INFORMACIÓN A LOS PROVEEDORES"/>
    <n v="2"/>
    <n v="3"/>
    <n v="10"/>
    <n v="1"/>
    <n v="280000"/>
    <s v="GLOBAL"/>
    <s v="NO SOLICITADAS"/>
  </r>
  <r>
    <x v="14"/>
    <x v="72"/>
    <s v="02-02-02-010"/>
    <s v="Adquisición de servicios - Viáticos de los funcionarios en comisión"/>
    <s v="GRUCO / ALBANIA 07-JUN-23 AL 21-JUN-23 COMISION OPERATIVA TIPULACIÓN BLAPR TANNIN-DRAKO"/>
    <s v="90121500"/>
    <s v="SOLICITUD DE INFORMACIÓN A LOS PROVEEDORES"/>
    <n v="2"/>
    <n v="3"/>
    <n v="10"/>
    <n v="1"/>
    <n v="700000"/>
    <s v="GLOBAL"/>
    <s v="NO SOLICITADAS"/>
  </r>
  <r>
    <x v="14"/>
    <x v="72"/>
    <s v="02-02-02-010"/>
    <s v="Adquisición de servicios - Viáticos de los funcionarios en comisión"/>
    <s v="GRUCO / ALBANIA 07-JUN-23 AL 21-JUN-23 COMISION OPERATIVA TIPULACIÓN BLAPR TANNIN-DRAKO"/>
    <s v="90121500"/>
    <s v="SOLICITUD DE INFORMACIÓN A LOS PROVEEDORES"/>
    <n v="2"/>
    <n v="3"/>
    <n v="10"/>
    <n v="1"/>
    <n v="980000"/>
    <s v="GLOBAL"/>
    <s v="NO SOLICITADAS"/>
  </r>
  <r>
    <x v="14"/>
    <x v="72"/>
    <s v="02-02-02-010"/>
    <s v="Adquisición de servicios - Viáticos de los funcionarios en comisión"/>
    <s v="GRUCO / ALBANIA 07-JUN-23 AL 21-JUN-23 COMISION OPERATIVA TIPULACIÓN BLAPR TANNIN-DRAKO"/>
    <s v="90121500"/>
    <s v="SOLICITUD DE INFORMACIÓN A LOS PROVEEDORES"/>
    <n v="2"/>
    <n v="3"/>
    <n v="10"/>
    <n v="1"/>
    <n v="980000"/>
    <s v="GLOBAL"/>
    <s v="NO SOLICITADAS"/>
  </r>
  <r>
    <x v="14"/>
    <x v="72"/>
    <s v="02-02-02-010"/>
    <s v="Adquisición de servicios - Viáticos de los funcionarios en comisión"/>
    <s v="GRUCO / ALBANIA 07-JUN-23 AL 21-JUN-23 COMISION OPERATIVA TIPULACIÓN BLAPR TANNIN-DRAKO"/>
    <s v="90121500"/>
    <s v="SOLICITUD DE INFORMACIÓN A LOS PROVEEDORES"/>
    <n v="2"/>
    <n v="3"/>
    <n v="10"/>
    <n v="1"/>
    <n v="980000"/>
    <s v="GLOBAL"/>
    <s v="NO SOLICITADAS"/>
  </r>
  <r>
    <x v="14"/>
    <x v="72"/>
    <s v="02-02-02-010"/>
    <s v="Adquisición de servicios - Viáticos de los funcionarios en comisión"/>
    <s v="GRUSE / RIOHACHA 07-JUN-23 AL 21-JUN-23 SEGURIDAD PERSONAL, INSTALACIONES Y FUNCIONARIOS FAC."/>
    <s v="90121500"/>
    <s v="SOLICITUD DE INFORMACIÓN A LOS PROVEEDORES"/>
    <n v="2"/>
    <n v="3"/>
    <n v="10"/>
    <n v="1"/>
    <n v="910000"/>
    <s v="GLOBAL"/>
    <s v="NO SOLICITADAS"/>
  </r>
  <r>
    <x v="14"/>
    <x v="72"/>
    <s v="02-02-02-010"/>
    <s v="Adquisición de servicios - Viáticos de los funcionarios en comisión"/>
    <s v="GRUAL / RIOHACHA 07-JUN-23 AL 22-JUN-23 MANTENIMIENTO RADAR EQUIPO TPS70 Y EQUIPOS ASOCIADOS"/>
    <s v="90121500"/>
    <s v="SOLICITUD DE INFORMACIÓN A LOS PROVEEDORES"/>
    <n v="2"/>
    <n v="3"/>
    <n v="10"/>
    <n v="1"/>
    <n v="980000"/>
    <s v="GLOBAL"/>
    <s v="NO SOLICITADAS"/>
  </r>
  <r>
    <x v="14"/>
    <x v="72"/>
    <s v="02-02-02-010"/>
    <s v="Adquisición de servicios - Viáticos de los funcionarios en comisión"/>
    <s v="GRUSE / URIBIA 07-JUN-23 AL 08-JUN-23 SEGURIDAD PERSONAL, AERONAVES E INSTALACIONES DE LA FAC COM..."/>
    <s v="90121500"/>
    <s v="SOLICITUD DE INFORMACIÓN A LOS PROVEEDORES"/>
    <n v="2"/>
    <n v="3"/>
    <n v="10"/>
    <n v="1"/>
    <n v="70000"/>
    <s v="GLOBAL"/>
    <s v="NO SOLICITADAS"/>
  </r>
  <r>
    <x v="14"/>
    <x v="72"/>
    <s v="02-02-02-010"/>
    <s v="Adquisición de servicios - Viáticos de los funcionarios en comisión"/>
    <s v="GRUCO / RIOHACHA 07-JUN-23 AL 22-JUN-23 CONTROL DEL ESPACIO AÉREO MEDIANTE EQUIPO TPS-70"/>
    <s v="90121500"/>
    <s v="SOLICITUD DE INFORMACIÓN A LOS PROVEEDORES"/>
    <n v="2"/>
    <n v="3"/>
    <n v="10"/>
    <n v="1"/>
    <n v="1050000"/>
    <s v="GLOBAL"/>
    <s v="NO SOLICITADAS"/>
  </r>
  <r>
    <x v="14"/>
    <x v="72"/>
    <s v="02-02-02-010"/>
    <s v="Adquisición de servicios - Viáticos de los funcionarios en comisión"/>
    <s v="GRUCO / RIOHACHA 07-JUN-23 AL 22-JUN-23 CONTROL DEL ESPACIO AÉREO MEDIANTE EQUIPO TPS-70"/>
    <s v="90121500"/>
    <s v="SOLICITUD DE INFORMACIÓN A LOS PROVEEDORES"/>
    <n v="2"/>
    <n v="3"/>
    <n v="10"/>
    <n v="1"/>
    <n v="980000"/>
    <s v="GLOBAL"/>
    <s v="NO SOLICITADAS"/>
  </r>
  <r>
    <x v="14"/>
    <x v="72"/>
    <s v="02-02-02-010"/>
    <s v="Adquisición de servicios - Viáticos de los funcionarios en comisión"/>
    <s v="GRUTE / URIBIA 07-JUN-23 AL 09-JUN-23 TANQUEADOR Y DESPACHADOR COMISION OPERATIVA A-29"/>
    <s v="90121500"/>
    <s v="SOLICITUD DE INFORMACIÓN A LOS PROVEEDORES"/>
    <n v="2"/>
    <n v="3"/>
    <n v="10"/>
    <n v="1"/>
    <n v="140000"/>
    <s v="GLOBAL"/>
    <s v="NO SOLICITADAS"/>
  </r>
  <r>
    <x v="14"/>
    <x v="72"/>
    <s v="02-02-02-010"/>
    <s v="Adquisición de servicios - Viáticos de los funcionarios en comisión"/>
    <s v="GRUTE / URIBIA 07-JUN-23 AL 09-JUN-23 TANQUEADOR Y DESPACHADOR COMISION OPERATIVA A-29"/>
    <s v="90121500"/>
    <s v="SOLICITUD DE INFORMACIÓN A LOS PROVEEDORES"/>
    <n v="2"/>
    <n v="3"/>
    <n v="10"/>
    <n v="1"/>
    <n v="140000"/>
    <s v="GLOBAL"/>
    <s v="NO SOLICITADAS"/>
  </r>
  <r>
    <x v="14"/>
    <x v="72"/>
    <s v="02-02-02-010"/>
    <s v="Adquisición de servicios - Viáticos de los funcionarios en comisión"/>
    <s v="GRUSE / URIBIA 07-JUN-23 AL 23-JUN-23 SEGURIDAD DE LA ZDS"/>
    <s v="90121500"/>
    <s v="SOLICITUD DE INFORMACIÓN A LOS PROVEEDORES"/>
    <n v="2"/>
    <n v="3"/>
    <n v="10"/>
    <n v="1"/>
    <n v="1120000"/>
    <s v="GLOBAL"/>
    <s v="NO SOLICITADAS"/>
  </r>
  <r>
    <x v="14"/>
    <x v="72"/>
    <s v="02-02-02-010"/>
    <s v="Adquisición de servicios - Viáticos de los funcionarios en comisión"/>
    <s v="EBAPR / ALBANIA 07-JUN-23 AL 21-JUN-23 COMISION INSTRUCCIÓN BLAPR TANNIN-DRAKO"/>
    <s v="90121500"/>
    <s v="SOLICITUD DE INFORMACIÓN A LOS PROVEEDORES"/>
    <n v="2"/>
    <n v="3"/>
    <n v="10"/>
    <n v="1"/>
    <n v="980000"/>
    <s v="GLOBAL"/>
    <s v="NO SOLICITADAS"/>
  </r>
  <r>
    <x v="14"/>
    <x v="72"/>
    <s v="02-02-02-010"/>
    <s v="Adquisición de servicios - Viáticos de los funcionarios en comisión"/>
    <s v="GRUCO / CAUCASIA 07-JUN-23 AL 09-JUN-23 COMISION OPERATIVA TIPULACIÓN BLART- CAUCASIA"/>
    <s v="90121500"/>
    <s v="SOLICITUD DE INFORMACIÓN A LOS PROVEEDORES"/>
    <n v="2"/>
    <n v="3"/>
    <n v="10"/>
    <n v="1"/>
    <n v="140000"/>
    <s v="GLOBAL"/>
    <s v="NO SOLICITADAS"/>
  </r>
  <r>
    <x v="14"/>
    <x v="72"/>
    <s v="02-02-02-010"/>
    <s v="Adquisición de servicios - Viáticos de los funcionarios en comisión"/>
    <s v="GRUCO / CAUCASIA 07-JUN-23 AL 09-JUN-23 COMISION OPERATIVA TIPULACIÓN BLART- CAUCASIA"/>
    <s v="90121500"/>
    <s v="SOLICITUD DE INFORMACIÓN A LOS PROVEEDORES"/>
    <n v="2"/>
    <n v="3"/>
    <n v="10"/>
    <n v="1"/>
    <n v="140000"/>
    <s v="GLOBAL"/>
    <s v="NO SOLICITADAS"/>
  </r>
  <r>
    <x v="14"/>
    <x v="72"/>
    <s v="02-02-02-010"/>
    <s v="Adquisición de servicios - Viáticos de los funcionarios en comisión"/>
    <s v="GRUCO / CAUCASIA 07-JUN-23 AL 09-JUN-23 COMISION OPERATIVA TIPULACIÓN BLART- CAUCASIA"/>
    <s v="90121500"/>
    <s v="SOLICITUD DE INFORMACIÓN A LOS PROVEEDORES"/>
    <n v="2"/>
    <n v="3"/>
    <n v="10"/>
    <n v="1"/>
    <n v="140000"/>
    <s v="GLOBAL"/>
    <s v="NO SOLICITADAS"/>
  </r>
  <r>
    <x v="14"/>
    <x v="72"/>
    <s v="02-02-02-010"/>
    <s v="Adquisición de servicios - Viáticos de los funcionarios en comisión"/>
    <s v="GRUCO / CAUCASIA 07-JUN-23 AL 09-JUN-23 COMISION OPERATIVA TIPULACIÓN BLART- CAUCASIA"/>
    <s v="90121500"/>
    <s v="SOLICITUD DE INFORMACIÓN A LOS PROVEEDORES"/>
    <n v="2"/>
    <n v="3"/>
    <n v="10"/>
    <n v="1"/>
    <n v="140000"/>
    <s v="GLOBAL"/>
    <s v="NO SOLICITADAS"/>
  </r>
  <r>
    <x v="14"/>
    <x v="72"/>
    <s v="02-02-02-010"/>
    <s v="Adquisición de servicios - Viáticos de los funcionarios en comisión"/>
    <s v="GRUSE / RIOHACHA 08-JUN-23 AL 09-JUN-23 SEGURIDAD PAC RIOHACHA"/>
    <s v="90121500"/>
    <s v="SOLICITUD DE INFORMACIÓN A LOS PROVEEDORES"/>
    <n v="2"/>
    <n v="3"/>
    <n v="10"/>
    <n v="1"/>
    <n v="70000"/>
    <s v="GLOBAL"/>
    <s v="NO SOLICITADAS"/>
  </r>
  <r>
    <x v="14"/>
    <x v="72"/>
    <s v="02-02-02-010"/>
    <s v="Adquisición de servicios - Viáticos de los funcionarios en comisión"/>
    <s v="GRUCO / RIOHACHA 08-JUN-23 AL 09-JUN-23 CONTROL Y VIGILANCIA DEL ESPACIO AEREO MEDIANTE EL EQUIP..."/>
    <s v="90121500"/>
    <s v="SOLICITUD DE INFORMACIÓN A LOS PROVEEDORES"/>
    <n v="2"/>
    <n v="3"/>
    <n v="10"/>
    <n v="1"/>
    <n v="70000"/>
    <s v="GLOBAL"/>
    <s v="NO SOLICITADAS"/>
  </r>
  <r>
    <x v="14"/>
    <x v="72"/>
    <s v="02-02-02-010"/>
    <s v="Adquisición de servicios - Viáticos de los funcionarios en comisión"/>
    <s v="GRUCO / URIBIA 08-JUN-23 AL 13-JUN-23 CONTROL DEL ESPACIO AEREO MEDIANTE EL EQUIPO TPS 78"/>
    <s v="90121500"/>
    <s v="SOLICITUD DE INFORMACIÓN A LOS PROVEEDORES"/>
    <n v="2"/>
    <n v="3"/>
    <n v="10"/>
    <n v="1"/>
    <n v="210000"/>
    <s v="GLOBAL"/>
    <s v="NO SOLICITADAS"/>
  </r>
  <r>
    <x v="14"/>
    <x v="72"/>
    <s v="02-02-02-010"/>
    <s v="Adquisición de servicios - Viáticos de los funcionarios en comisión"/>
    <s v="GRUCO / URIBIA 08-JUN-23 AL 13-JUN-23 CONTROL DEL ESPACIO AEREO MEDIANTE EL EQUIPO TPS 78"/>
    <s v="90121500"/>
    <s v="SOLICITUD DE INFORMACIÓN A LOS PROVEEDORES"/>
    <n v="2"/>
    <n v="3"/>
    <n v="10"/>
    <n v="1"/>
    <n v="210000"/>
    <s v="GLOBAL"/>
    <s v="NO SOLICITADAS"/>
  </r>
  <r>
    <x v="14"/>
    <x v="72"/>
    <s v="02-02-02-010"/>
    <s v="Adquisición de servicios - Viáticos de los funcionarios en comisión"/>
    <s v="GRUAL / URIBIA 08-JUN-23 AL 13-JUN-23 LOGISTICA Y MANTENIMIENTO RADAR TPS 78"/>
    <s v="90121500"/>
    <s v="SOLICITUD DE INFORMACIÓN A LOS PROVEEDORES"/>
    <n v="2"/>
    <n v="3"/>
    <n v="10"/>
    <n v="1"/>
    <n v="210000"/>
    <s v="GLOBAL"/>
    <s v="NO SOLICITADAS"/>
  </r>
  <r>
    <x v="14"/>
    <x v="72"/>
    <s v="02-02-02-010"/>
    <s v="Adquisición de servicios - Viáticos de los funcionarios en comisión"/>
    <s v="GRUAL / URIBIA 08-JUN-23 AL 13-JUN-23 LOGISTICA Y MANTENIMIENTO RADAR TPS 78"/>
    <s v="90121500"/>
    <s v="SOLICITUD DE INFORMACIÓN A LOS PROVEEDORES"/>
    <n v="2"/>
    <n v="3"/>
    <n v="10"/>
    <n v="1"/>
    <n v="140000"/>
    <s v="GLOBAL"/>
    <s v="NO SOLICITADAS"/>
  </r>
  <r>
    <x v="14"/>
    <x v="72"/>
    <s v="02-02-02-010"/>
    <s v="Adquisición de servicios - Viáticos de los funcionarios en comisión"/>
    <s v="GRUAL / RIOHACHA 08-JUN-23 AL 09-JUN-23 MANTENIMIENTO RADAR EQUIPO TPS70 Y EQUIPOS ASOCIADOS"/>
    <s v="90121500"/>
    <s v="SOLICITUD DE INFORMACIÓN A LOS PROVEEDORES"/>
    <n v="2"/>
    <n v="3"/>
    <n v="10"/>
    <n v="1"/>
    <n v="70000"/>
    <s v="GLOBAL"/>
    <s v="NO SOLICITADAS"/>
  </r>
  <r>
    <x v="14"/>
    <x v="72"/>
    <s v="02-02-02-010"/>
    <s v="Adquisición de servicios - Viáticos de los funcionarios en comisión"/>
    <s v="GRUCO / RIOHACHA 08-JUN-23 AL 09-JUN-23 COMISION OPERATIVA TIPULACIÓN BLART- DRAKO"/>
    <s v="90121500"/>
    <s v="SOLICITUD DE INFORMACIÓN A LOS PROVEEDORES"/>
    <n v="2"/>
    <n v="3"/>
    <n v="10"/>
    <n v="1"/>
    <n v="70000"/>
    <s v="GLOBAL"/>
    <s v="NO SOLICITADAS"/>
  </r>
  <r>
    <x v="14"/>
    <x v="72"/>
    <s v="02-02-02-010"/>
    <s v="Adquisición de servicios - Viáticos de los funcionarios en comisión"/>
    <s v="GRUCO / RIOHACHA 08-JUN-23 AL 09-JUN-23 COMISION OPERATIVA TIPULACIÓN BLART- DRAKO"/>
    <s v="90121500"/>
    <s v="SOLICITUD DE INFORMACIÓN A LOS PROVEEDORES"/>
    <n v="2"/>
    <n v="3"/>
    <n v="10"/>
    <n v="1"/>
    <n v="70000"/>
    <s v="GLOBAL"/>
    <s v="NO SOLICITADAS"/>
  </r>
  <r>
    <x v="14"/>
    <x v="72"/>
    <s v="02-02-02-010"/>
    <s v="Adquisición de servicios - Viáticos de los funcionarios en comisión"/>
    <s v="GRUCO / RIOHACHA 08-JUN-23 AL 09-JUN-23 COMISION OPERATIVA TIPULACIÓN BLART- DRAKO"/>
    <s v="90121500"/>
    <s v="SOLICITUD DE INFORMACIÓN A LOS PROVEEDORES"/>
    <n v="2"/>
    <n v="3"/>
    <n v="10"/>
    <n v="1"/>
    <n v="70000"/>
    <s v="GLOBAL"/>
    <s v="NO SOLICITADAS"/>
  </r>
  <r>
    <x v="14"/>
    <x v="72"/>
    <s v="02-02-02-010"/>
    <s v="Adquisición de servicios - Viáticos de los funcionarios en comisión"/>
    <s v="GRUCO / RIOHACHA 08-JUN-23 AL 09-JUN-23 COMISION OPERATIVA TIPULACIÓN BLART- DRAKO"/>
    <s v="90121500"/>
    <s v="SOLICITUD DE INFORMACIÓN A LOS PROVEEDORES"/>
    <n v="2"/>
    <n v="3"/>
    <n v="10"/>
    <n v="1"/>
    <n v="70000"/>
    <s v="GLOBAL"/>
    <s v="NO SOLICITADAS"/>
  </r>
  <r>
    <x v="14"/>
    <x v="72"/>
    <s v="02-02-02-010"/>
    <s v="Adquisición de servicios - Viáticos de los funcionarios en comisión"/>
    <s v="GRUTE / URIBIA 07-JUN-23 AL 24- JUN-23 APOYO, TANQUEO Y DESPACHO COMISION ELEMENTO A-29"/>
    <s v="90121500"/>
    <s v="SOLICITUD DE INFORMACIÓN A LOS PROVEEDORES"/>
    <n v="2"/>
    <n v="3"/>
    <n v="10"/>
    <n v="1"/>
    <n v="1120000"/>
    <s v="GLOBAL"/>
    <s v="NO SOLICITADAS"/>
  </r>
  <r>
    <x v="14"/>
    <x v="72"/>
    <s v="02-02-02-010"/>
    <s v="Adquisición de servicios - Viáticos de los funcionarios en comisión"/>
    <s v="GRUTE / URIBIA 07-JUN-23 AL 24- JUN-23 APOYO, TANQUEO Y DESPACHO COMISION ELEMENTO A-29"/>
    <s v="90121500"/>
    <s v="SOLICITUD DE INFORMACIÓN A LOS PROVEEDORES"/>
    <n v="2"/>
    <n v="3"/>
    <n v="10"/>
    <n v="1"/>
    <n v="1120000"/>
    <s v="GLOBAL"/>
    <s v="NO SOLICITADAS"/>
  </r>
  <r>
    <x v="14"/>
    <x v="72"/>
    <s v="02-02-02-010"/>
    <s v="Adquisición de servicios - Viáticos de los funcionarios en comisión"/>
    <s v="GRUCO / MALAMBO 11-JUN-23 AL 17-JUN-23 INSTRUCTOR EQUIPO SR-560"/>
    <s v="90121500"/>
    <s v="SOLICITUD DE INFORMACIÓN A LOS PROVEEDORES"/>
    <n v="2"/>
    <n v="3"/>
    <n v="10"/>
    <n v="1"/>
    <n v="420000"/>
    <s v="GLOBAL"/>
    <s v="NO SOLICITADAS"/>
  </r>
  <r>
    <x v="14"/>
    <x v="72"/>
    <s v="02-02-02-010"/>
    <s v="Adquisición de servicios - Viáticos de los funcionarios en comisión"/>
    <s v="GRUCO / URIBIA 10-JUN-23 AL 05-JUL-23 CONTROL DEL ESPACIO AÉREO MEDIANTE EQUIPO TPS-78"/>
    <s v="90121500"/>
    <s v="SOLICITUD DE INFORMACIÓN A LOS PROVEEDORES"/>
    <n v="2"/>
    <n v="3"/>
    <n v="10"/>
    <n v="1"/>
    <n v="1750000"/>
    <s v="GLOBAL"/>
    <s v="NO SOLICITADAS"/>
  </r>
  <r>
    <x v="14"/>
    <x v="72"/>
    <s v="02-02-02-010"/>
    <s v="Adquisición de servicios - Viáticos de los funcionarios en comisión"/>
    <s v="GRUCO / URIBIA 10-JUN-23 AL 05-JUL-23 CONTROL DEL ESPACIO AÉREO MEDIANTE EQUIPO TPS-78"/>
    <s v="90121500"/>
    <s v="SOLICITUD DE INFORMACIÓN A LOS PROVEEDORES"/>
    <n v="2"/>
    <n v="3"/>
    <n v="10"/>
    <n v="1"/>
    <n v="1750000"/>
    <s v="GLOBAL"/>
    <s v="NO SOLICITADAS"/>
  </r>
  <r>
    <x v="14"/>
    <x v="72"/>
    <s v="02-02-02-010"/>
    <s v="Adquisición de servicios - Viáticos de los funcionarios en comisión"/>
    <s v="GRUAL / URIBIA 10-JUN-23 AL 30-JUN-23 MANTENIMIENTO RADAR EQUIPO TPS78 Y EQUIPOS ASOCIADOS"/>
    <s v="90121500"/>
    <s v="SOLICITUD DE INFORMACIÓN A LOS PROVEEDORES"/>
    <n v="2"/>
    <n v="3"/>
    <n v="10"/>
    <n v="1"/>
    <n v="1400000"/>
    <s v="GLOBAL"/>
    <s v="NO SOLICITADAS"/>
  </r>
  <r>
    <x v="14"/>
    <x v="72"/>
    <s v="02-02-02-010"/>
    <s v="Adquisición de servicios - Viáticos de los funcionarios en comisión"/>
    <s v="GRUAL / URIBIA 10-JUN-23 AL 30-JUN-23 MANTENIMIENTO RADAR EQUIPO TPS78 Y EQUIPOS ASOCIADOS"/>
    <s v="90121500"/>
    <s v="SOLICITUD DE INFORMACIÓN A LOS PROVEEDORES"/>
    <n v="2"/>
    <n v="3"/>
    <n v="10"/>
    <n v="1"/>
    <n v="1400000"/>
    <s v="GLOBAL"/>
    <s v="NO SOLICITADAS"/>
  </r>
  <r>
    <x v="14"/>
    <x v="72"/>
    <s v="02-02-02-010"/>
    <s v="Adquisición de servicios - Viáticos de los funcionarios en comisión"/>
    <s v="GRUCO / URIBIA 13-JUN AL 22-JUN-23 COMISIÓN OPERATIVA A-29B"/>
    <s v="90121500"/>
    <s v="SOLICITUD DE INFORMACIÓN A LOS PROVEEDORES"/>
    <n v="2"/>
    <n v="3"/>
    <n v="10"/>
    <n v="1"/>
    <n v="560000"/>
    <s v="GLOBAL"/>
    <s v="NO SOLICITADAS"/>
  </r>
  <r>
    <x v="14"/>
    <x v="72"/>
    <s v="02-02-02-010"/>
    <s v="Adquisición de servicios - Viáticos de los funcionarios en comisión"/>
    <s v="GRUCO / URIBIA 13-JUN AL 22-JUN-23 COMISIÓN OPERATIVA A-29B"/>
    <s v="90121500"/>
    <s v="SOLICITUD DE INFORMACIÓN A LOS PROVEEDORES"/>
    <n v="2"/>
    <n v="3"/>
    <n v="10"/>
    <n v="1"/>
    <n v="560000"/>
    <s v="GLOBAL"/>
    <s v="NO SOLICITADAS"/>
  </r>
  <r>
    <x v="14"/>
    <x v="72"/>
    <s v="02-02-02-010"/>
    <s v="Adquisición de servicios - Viáticos de los funcionarios en comisión"/>
    <s v="GRUCO / URIBIA 13-JUN AL 22-JUN-23 COMISIÓN OPERATIVA A-29B"/>
    <s v="90121500"/>
    <s v="SOLICITUD DE INFORMACIÓN A LOS PROVEEDORES"/>
    <n v="2"/>
    <n v="3"/>
    <n v="10"/>
    <n v="1"/>
    <n v="490000"/>
    <s v="GLOBAL"/>
    <s v="NO SOLICITADAS"/>
  </r>
  <r>
    <x v="14"/>
    <x v="72"/>
    <s v="02-02-02-010"/>
    <s v="Adquisición de servicios - Viáticos de los funcionarios en comisión"/>
    <s v="GRUCO / SANTA ROSA DEL SUR 13-JUN-23 AL 26-JUN-23 COMISIÓN OPERATIVA BELL 212 FAC 4007"/>
    <s v="90121500"/>
    <s v="SOLICITUD DE INFORMACIÓN A LOS PROVEEDORES"/>
    <n v="2"/>
    <n v="3"/>
    <n v="10"/>
    <n v="1"/>
    <n v="910000"/>
    <s v="GLOBAL"/>
    <s v="NO SOLICITADAS"/>
  </r>
  <r>
    <x v="14"/>
    <x v="72"/>
    <s v="02-02-02-010"/>
    <s v="Adquisición de servicios - Viáticos de los funcionarios en comisión"/>
    <s v="GRUCO / SANTA ROSA DEL SUR 13-JUN-23 AL 26-JUN-23 COMISIÓN OPERATIVA BELL 212 FAC 4007"/>
    <s v="90121500"/>
    <s v="SOLICITUD DE INFORMACIÓN A LOS PROVEEDORES"/>
    <n v="2"/>
    <n v="3"/>
    <n v="10"/>
    <n v="1"/>
    <n v="910000"/>
    <s v="GLOBAL"/>
    <s v="NO SOLICITADAS"/>
  </r>
  <r>
    <x v="14"/>
    <x v="72"/>
    <s v="02-02-02-010"/>
    <s v="Adquisición de servicios - Viáticos de los funcionarios en comisión"/>
    <s v="GRUCO / SANTA ROSA DEL SUR 13-JUN-23 AL 26-JUN-23 COMISIÓN OPERATIVA BELL 212 FAC 4007"/>
    <s v="90121500"/>
    <s v="SOLICITUD DE INFORMACIÓN A LOS PROVEEDORES"/>
    <n v="2"/>
    <n v="3"/>
    <n v="10"/>
    <n v="1"/>
    <n v="910000"/>
    <s v="GLOBAL"/>
    <s v="NO SOLICITADAS"/>
  </r>
  <r>
    <x v="14"/>
    <x v="72"/>
    <s v="02-02-02-010"/>
    <s v="Adquisición de servicios - Viáticos de los funcionarios en comisión"/>
    <s v="GRUCO / SANTA ROSA DEL SUR 13-JUN-23 AL 26-JUN-23 COMISIÓN OPERATIVA BELL 212 FAC 4007"/>
    <s v="90121500"/>
    <s v="SOLICITUD DE INFORMACIÓN A LOS PROVEEDORES"/>
    <n v="2"/>
    <n v="3"/>
    <n v="10"/>
    <n v="1"/>
    <n v="910000"/>
    <s v="GLOBAL"/>
    <s v="NO SOLICITADAS"/>
  </r>
  <r>
    <x v="14"/>
    <x v="72"/>
    <s v="02-02-02-010"/>
    <s v="Adquisición de servicios - Viáticos de los funcionarios en comisión"/>
    <s v="GRUCO / LA FLOR 10-JUN-23 AL 11-JUN-23 TRANSPORTE DE PERSONAL Y CARGA A LA FLOR FAC 4006"/>
    <s v="90121500"/>
    <s v="SOLICITUD DE INFORMACIÓN A LOS PROVEEDORES"/>
    <n v="2"/>
    <n v="3"/>
    <n v="10"/>
    <n v="1"/>
    <n v="70000"/>
    <s v="GLOBAL"/>
    <s v="NO SOLICITADAS"/>
  </r>
  <r>
    <x v="14"/>
    <x v="72"/>
    <s v="02-02-02-010"/>
    <s v="Adquisición de servicios - Viáticos de los funcionarios en comisión"/>
    <s v="GRUCO / LA FLOR 10-JUN-23 AL 11-JUN-23 TRANSPORTE DE PERSONAL Y CARGA A LA FLOR FAC 4006"/>
    <s v="90121500"/>
    <s v="SOLICITUD DE INFORMACIÓN A LOS PROVEEDORES"/>
    <n v="2"/>
    <n v="3"/>
    <n v="10"/>
    <n v="1"/>
    <n v="70000"/>
    <s v="GLOBAL"/>
    <s v="NO SOLICITADAS"/>
  </r>
  <r>
    <x v="14"/>
    <x v="72"/>
    <s v="02-02-02-010"/>
    <s v="Adquisición de servicios - Viáticos de los funcionarios en comisión"/>
    <s v="GRUCO / LA FLOR 10-JUN-23 AL 11-JUN-23 TRANSPORTE DE PERSONAL Y CARGA A LA FLOR FAC 4006"/>
    <s v="90121500"/>
    <s v="SOLICITUD DE INFORMACIÓN A LOS PROVEEDORES"/>
    <n v="2"/>
    <n v="3"/>
    <n v="10"/>
    <n v="1"/>
    <n v="70000"/>
    <s v="GLOBAL"/>
    <s v="NO SOLICITADAS"/>
  </r>
  <r>
    <x v="14"/>
    <x v="72"/>
    <s v="02-02-02-010"/>
    <s v="Adquisición de servicios - Viáticos de los funcionarios en comisión"/>
    <s v="GRUCO / LA FLOR 10-JUN-23 AL 11-JUN-23 TRANSPORTE DE PERSONAL Y CARGA A LA FLOR FAC 4006"/>
    <s v="90121500"/>
    <s v="SOLICITUD DE INFORMACIÓN A LOS PROVEEDORES"/>
    <n v="2"/>
    <n v="3"/>
    <n v="10"/>
    <n v="1"/>
    <n v="70000"/>
    <s v="GLOBAL"/>
    <s v="NO SOLICITADAS"/>
  </r>
  <r>
    <x v="14"/>
    <x v="72"/>
    <s v="02-02-02-010"/>
    <s v="Adquisición de servicios - Viáticos de los funcionarios en comisión"/>
    <s v="GRUAL / PTO SALGAR 12-JUN-23 AL 13-JUN-23 Recoger 17 tulas con material de intendencia correspond..."/>
    <s v="90121500"/>
    <s v="SOLICITUD DE INFORMACIÓN A LOS PROVEEDORES"/>
    <n v="2"/>
    <n v="3"/>
    <n v="10"/>
    <n v="1"/>
    <n v="100000"/>
    <s v="GLOBAL"/>
    <s v="NO SOLICITADAS"/>
  </r>
  <r>
    <x v="14"/>
    <x v="72"/>
    <s v="02-02-02-010"/>
    <s v="Adquisición de servicios - Viáticos de los funcionarios en comisión"/>
    <s v="GRUCO / MALAMBO 12-JUN-23 AL 20-JUN-23 DISPONIBILIDAD DE VUELO"/>
    <s v="90121500"/>
    <s v="SOLICITUD DE INFORMACIÓN A LOS PROVEEDORES"/>
    <n v="2"/>
    <n v="3"/>
    <n v="10"/>
    <n v="1"/>
    <n v="560000"/>
    <s v="GLOBAL"/>
    <s v="NO SOLICITADAS"/>
  </r>
  <r>
    <x v="14"/>
    <x v="72"/>
    <s v="02-02-02-010"/>
    <s v="Adquisición de servicios - Viáticos de los funcionarios en comisión"/>
    <s v="GRUCO / ALBANIA 11-JUN-23 AL 16-JUN-23 COMISION OPERATIVA TIPULACIÓN BLART- DRAKO"/>
    <s v="90121500"/>
    <s v="SOLICITUD DE INFORMACIÓN A LOS PROVEEDORES"/>
    <n v="2"/>
    <n v="3"/>
    <n v="10"/>
    <n v="1"/>
    <n v="350000"/>
    <s v="GLOBAL"/>
    <s v="NO SOLICITADAS"/>
  </r>
  <r>
    <x v="14"/>
    <x v="72"/>
    <s v="02-02-02-010"/>
    <s v="Adquisición de servicios - Viáticos de los funcionarios en comisión"/>
    <s v="GRUCO / ALBANIA 13-JUN-23 AL 21-JUN-23 COMISIÓN OPERATIVA TIPULACIÓN BLART- DRAKO"/>
    <s v="90121500"/>
    <s v="SOLICITUD DE INFORMACIÓN A LOS PROVEEDORES"/>
    <n v="2"/>
    <n v="3"/>
    <n v="10"/>
    <n v="1"/>
    <n v="560000"/>
    <s v="GLOBAL"/>
    <s v="NO SOLICITADAS"/>
  </r>
  <r>
    <x v="14"/>
    <x v="72"/>
    <s v="02-02-02-010"/>
    <s v="Adquisición de servicios - Viáticos de los funcionarios en comisión"/>
    <s v="GRUCO / PUERTO BOLIVAR 13-JUN-23 AL 14-JUN-23 COMISION OPERATIVA A29B"/>
    <s v="90121500"/>
    <s v="SOLICITUD DE INFORMACIÓN A LOS PROVEEDORES"/>
    <n v="2"/>
    <n v="3"/>
    <n v="10"/>
    <n v="1"/>
    <n v="70000"/>
    <s v="GLOBAL"/>
    <s v="NO SOLICITADAS"/>
  </r>
  <r>
    <x v="14"/>
    <x v="72"/>
    <s v="02-02-02-010"/>
    <s v="Adquisición de servicios - Viáticos de los funcionarios en comisión"/>
    <s v="GRUCO / CAUCASIA 13-JUN-23 AL 26-JUN-23 COMISION OPERATIVA TIPULACIÓN BLART-CAUCASÍA"/>
    <s v="90121500"/>
    <s v="SOLICITUD DE INFORMACIÓN A LOS PROVEEDORES"/>
    <n v="2"/>
    <n v="3"/>
    <n v="10"/>
    <n v="1"/>
    <n v="910000"/>
    <s v="GLOBAL"/>
    <s v="NO SOLICITADAS"/>
  </r>
  <r>
    <x v="14"/>
    <x v="72"/>
    <s v="02-02-02-010"/>
    <s v="Adquisición de servicios - Viáticos de los funcionarios en comisión"/>
    <s v="GRUCO / CAUCASIA 13-JUN-23 AL 26-JUN-23 COMISION OPERATIVA TIPULACIÓN BLART-CAUCASÍA"/>
    <s v="90121500"/>
    <s v="SOLICITUD DE INFORMACIÓN A LOS PROVEEDORES"/>
    <n v="2"/>
    <n v="3"/>
    <n v="10"/>
    <n v="1"/>
    <n v="910000"/>
    <s v="GLOBAL"/>
    <s v="NO SOLICITADAS"/>
  </r>
  <r>
    <x v="14"/>
    <x v="72"/>
    <s v="02-02-02-010"/>
    <s v="Adquisición de servicios - Viáticos de los funcionarios en comisión"/>
    <s v="Grual / Puerto Salgar 14-Jun-23 al 14-Jun-23 Recoger 17 tulas con material de intendencia corresp..."/>
    <s v="90121500"/>
    <s v="SOLICITUD DE INFORMACIÓN A LOS PROVEEDORES"/>
    <n v="2"/>
    <n v="3"/>
    <n v="10"/>
    <n v="1"/>
    <n v="35000"/>
    <s v="GLOBAL"/>
    <s v="NO SOLICITADAS"/>
  </r>
  <r>
    <x v="14"/>
    <x v="72"/>
    <s v="02-02-02-010"/>
    <s v="Adquisición de servicios - Viáticos de los funcionarios en comisión"/>
    <s v="CACOM-3 / MALAMBO 16-06-23 AL 21-06-23 Apoyo bomberos CACOM 3"/>
    <s v="90121500"/>
    <s v="SOLICITUD DE INFORMACIÓN A LOS PROVEEDORES"/>
    <n v="2"/>
    <n v="3"/>
    <n v="10"/>
    <n v="1"/>
    <n v="280000"/>
    <s v="GLOBAL"/>
    <s v="NO SOLICITADAS"/>
  </r>
  <r>
    <x v="14"/>
    <x v="72"/>
    <s v="02-02-02-010"/>
    <s v="Adquisición de servicios - Viáticos de los funcionarios en comisión"/>
    <s v="CACOM-3 / CALI DEL 16-JUN-23 AL 19-JUN-23 CONTROL DEL ESPACIO AÉREO MEDIANTE EQUIPO SR-560 ..."/>
    <s v="90121500"/>
    <s v="SOLICITUD DE INFORMACIÓN A LOS PROVEEDORES"/>
    <n v="2"/>
    <n v="3"/>
    <n v="10"/>
    <n v="1"/>
    <n v="210000"/>
    <s v="GLOBAL"/>
    <s v="NO SOLICITADAS"/>
  </r>
  <r>
    <x v="14"/>
    <x v="72"/>
    <s v="02-02-02-010"/>
    <s v="Adquisición de servicios - Viáticos de los funcionarios en comisión"/>
    <s v="CACOM-3 / CALI DEL 16-JUN-23 AL 19-JUN-23 CONTROL DEL ESPACIO AÉREO MEDIANTE EQUIPO SR-560 ..."/>
    <s v="90121500"/>
    <s v="SOLICITUD DE INFORMACIÓN A LOS PROVEEDORES"/>
    <n v="2"/>
    <n v="3"/>
    <n v="10"/>
    <n v="1"/>
    <n v="210000"/>
    <s v="GLOBAL"/>
    <s v="NO SOLICITADAS"/>
  </r>
  <r>
    <x v="14"/>
    <x v="72"/>
    <s v="02-02-02-010"/>
    <s v="Adquisición de servicios - Viáticos de los funcionarios en comisión"/>
    <s v="CACOM-3 / CALI DEL 16-JUN-23 AL 19-JUN-23 CONTROL DEL ESPACIO AÉREO MEDIANTE EQUIPO SR-560 ..."/>
    <s v="90121500"/>
    <s v="SOLICITUD DE INFORMACIÓN A LOS PROVEEDORES"/>
    <n v="2"/>
    <n v="3"/>
    <n v="10"/>
    <n v="1"/>
    <n v="210000"/>
    <s v="GLOBAL"/>
    <s v="NO SOLICITADAS"/>
  </r>
  <r>
    <x v="14"/>
    <x v="72"/>
    <s v="02-02-02-010"/>
    <s v="Adquisición de servicios - Viáticos de los funcionarios en comisión"/>
    <s v="CACOM-3 / CALI DEL 16-JUN-23 AL 19-JUN-23 CONTROL DEL ESPACIO AÉREO MEDIANTE EQUIPO SR-560 ..."/>
    <s v="90121500"/>
    <s v="SOLICITUD DE INFORMACIÓN A LOS PROVEEDORES"/>
    <n v="2"/>
    <n v="3"/>
    <n v="10"/>
    <n v="1"/>
    <n v="210000"/>
    <s v="GLOBAL"/>
    <s v="NO SOLICITADAS"/>
  </r>
  <r>
    <x v="14"/>
    <x v="72"/>
    <s v="02-02-02-010"/>
    <s v="Adquisición de servicios - Viáticos de los funcionarios en comisión"/>
    <s v="CACOM-3 / CALI DEL 16-JUN-23 AL 19-JUN-23 CONTROL DEL ESPACIO AÉREO MEDIANTE EQUIPO SR-560 ..."/>
    <s v="90121500"/>
    <s v="SOLICITUD DE INFORMACIÓN A LOS PROVEEDORES"/>
    <n v="2"/>
    <n v="3"/>
    <n v="10"/>
    <n v="1"/>
    <n v="210000"/>
    <s v="GLOBAL"/>
    <s v="NO SOLICITADAS"/>
  </r>
  <r>
    <x v="14"/>
    <x v="72"/>
    <s v="02-02-02-010"/>
    <s v="Adquisición de servicios - Viáticos de los funcionarios en comisión"/>
    <s v="CACOM-3 / CALI DEL 16-JUN-23 AL 19-JUN-23 CONTROL DEL ESPACIO AÉREO MEDIANTE EQUIPO SR-560 ..."/>
    <s v="90121500"/>
    <s v="SOLICITUD DE INFORMACIÓN A LOS PROVEEDORES"/>
    <n v="2"/>
    <n v="3"/>
    <n v="10"/>
    <n v="1"/>
    <n v="210000"/>
    <s v="GLOBAL"/>
    <s v="NO SOLICITADAS"/>
  </r>
  <r>
    <x v="14"/>
    <x v="72"/>
    <s v="02-02-02-010"/>
    <s v="Adquisición de servicios - Viáticos de los funcionarios en comisión"/>
    <s v="GRUSE-RIOHACHA-SEGURIDAD PERSONAL E INSTALACIONES DE FUNCIONARIOS DE LA FUERZA AEREA COMISIONADOS..."/>
    <s v="90121500"/>
    <s v="SOLICITUD DE INFORMACIÓN A LOS PROVEEDORES"/>
    <n v="2"/>
    <n v="3"/>
    <n v="10"/>
    <n v="1"/>
    <n v="910000"/>
    <s v="GLOBAL"/>
    <s v="NO SOLICITADAS"/>
  </r>
  <r>
    <x v="14"/>
    <x v="72"/>
    <s v="02-02-02-010"/>
    <s v="Adquisición de servicios - Viáticos de los funcionarios en comisión"/>
    <s v="GRUCO-ALBANIA-COMISIÓN OPERATIVA TRIPULACION BLART-CAUCASIA-20-06-2023 AL 04-07-2023."/>
    <s v="90121500"/>
    <s v="SOLICITUD DE INFORMACIÓN A LOS PROVEEDORES"/>
    <n v="2"/>
    <n v="3"/>
    <n v="10"/>
    <n v="1"/>
    <n v="980000"/>
    <s v="GLOBAL"/>
    <s v="NO SOLICITADAS"/>
  </r>
  <r>
    <x v="14"/>
    <x v="72"/>
    <s v="02-02-02-010"/>
    <s v="Adquisición de servicios - Viáticos de los funcionarios en comisión"/>
    <s v="GRUCO-ALBANIA-COMISIÓN OPERATIVA TRIPULACION BLART-CAUCASIA-20-06-2023 AL 04-07-2023."/>
    <s v="90121500"/>
    <s v="SOLICITUD DE INFORMACIÓN A LOS PROVEEDORES"/>
    <n v="2"/>
    <n v="3"/>
    <n v="10"/>
    <n v="1"/>
    <n v="980000"/>
    <s v="GLOBAL"/>
    <s v="NO SOLICITADAS"/>
  </r>
  <r>
    <x v="14"/>
    <x v="72"/>
    <s v="02-02-02-010"/>
    <s v="Adquisición de servicios - Viáticos de los funcionarios en comisión"/>
    <s v="GRUCO-ALBANIA-COMISIÓN OPERATIVA TRIPULACION BLART-CAUCASIA-20-06-2023 AL 04-07-2023."/>
    <s v="90121500"/>
    <s v="SOLICITUD DE INFORMACIÓN A LOS PROVEEDORES"/>
    <n v="2"/>
    <n v="3"/>
    <n v="10"/>
    <n v="1"/>
    <n v="980000"/>
    <s v="GLOBAL"/>
    <s v="NO SOLICITADAS"/>
  </r>
  <r>
    <x v="14"/>
    <x v="72"/>
    <s v="02-02-02-010"/>
    <s v="Adquisición de servicios - Viáticos de los funcionarios en comisión"/>
    <s v="GRUAL-RIOHACHA-MANTENIMIENTO RADAR EQUIPO TPS70 Y EQUIPOS ASOCIADOS-20-06-2023 AL 28-06-2023"/>
    <s v="90121500"/>
    <s v="SOLICITUD DE INFORMACIÓN A LOS PROVEEDORES"/>
    <n v="2"/>
    <n v="3"/>
    <n v="10"/>
    <n v="1"/>
    <n v="560000"/>
    <s v="GLOBAL"/>
    <s v="NO SOLICITADAS"/>
  </r>
  <r>
    <x v="14"/>
    <x v="72"/>
    <s v="02-02-02-010"/>
    <s v="Adquisición de servicios - Viáticos de los funcionarios en comisión"/>
    <s v="GRUAL-LA MINA-RELEVO PERSONAL-20-06-2023 AL 21-06-2023"/>
    <s v="90121500"/>
    <s v="SOLICITUD DE INFORMACIÓN A LOS PROVEEDORES"/>
    <n v="2"/>
    <n v="3"/>
    <n v="10"/>
    <n v="1"/>
    <n v="70000"/>
    <s v="GLOBAL"/>
    <s v="NO SOLICITADAS"/>
  </r>
  <r>
    <x v="14"/>
    <x v="72"/>
    <s v="02-02-02-010"/>
    <s v="Adquisición de servicios - Viáticos de los funcionarios en comisión"/>
    <s v="GRUCO-RIOHACHA-20-06-2023 AL 10-07-2023-CONTROL DEL ESPACIO AÉREO MEDIANTE EQUIPO TPS-70"/>
    <s v="90121500"/>
    <s v="SOLICITUD DE INFORMACIÓN A LOS PROVEEDORES"/>
    <n v="2"/>
    <n v="3"/>
    <n v="10"/>
    <n v="1"/>
    <n v="1400000"/>
    <s v="GLOBAL"/>
    <s v="NO SOLICITADAS"/>
  </r>
  <r>
    <x v="14"/>
    <x v="72"/>
    <s v="02-02-02-010"/>
    <s v="Adquisición de servicios - Viáticos de los funcionarios en comisión"/>
    <s v="GRUCO-ALBANIA-16-06-2023 AL 17-06-2023-COMISION OPERATIVA TIPULACIÓN BLART- DRAKO"/>
    <s v="90121500"/>
    <s v="SOLICITUD DE INFORMACIÓN A LOS PROVEEDORES"/>
    <n v="2"/>
    <n v="3"/>
    <n v="10"/>
    <n v="1"/>
    <n v="70000"/>
    <s v="GLOBAL"/>
    <s v="NO SOLICITADAS"/>
  </r>
  <r>
    <x v="14"/>
    <x v="72"/>
    <s v="02-02-02-010"/>
    <s v="Adquisición de servicios - Viáticos de los funcionarios en comisión"/>
    <s v="GRUCO - URIBIA - 21-06-2023 AL 29-30-06-2023 - COMISION OPERATIVA A29B"/>
    <s v="90121500"/>
    <s v="SOLICITUD DE INFORMACIÓN A LOS PROVEEDORES"/>
    <n v="2"/>
    <n v="3"/>
    <n v="10"/>
    <n v="1"/>
    <n v="490000"/>
    <s v="GLOBAL"/>
    <s v="NO SOLICITADAS"/>
  </r>
  <r>
    <x v="14"/>
    <x v="72"/>
    <s v="02-02-02-010"/>
    <s v="Adquisición de servicios - Viáticos de los funcionarios en comisión"/>
    <s v="GRUCO - URIBIA - 21-06-2023 AL 29-30-06-2023 - COMISION OPERATIVA A29B"/>
    <s v="90121500"/>
    <s v="SOLICITUD DE INFORMACIÓN A LOS PROVEEDORES"/>
    <n v="2"/>
    <n v="3"/>
    <n v="10"/>
    <n v="1"/>
    <n v="350000"/>
    <s v="GLOBAL"/>
    <s v="NO SOLICITADAS"/>
  </r>
  <r>
    <x v="14"/>
    <x v="72"/>
    <s v="02-02-02-010"/>
    <s v="Adquisición de servicios - Viáticos de los funcionarios en comisión"/>
    <s v="GRUCO - URIBIA - 21-06-2023 AL 29-30-06-2023 - COMISION OPERATIVA A29B"/>
    <s v="90121500"/>
    <s v="SOLICITUD DE INFORMACIÓN A LOS PROVEEDORES"/>
    <n v="2"/>
    <n v="3"/>
    <n v="10"/>
    <n v="1"/>
    <n v="420000"/>
    <s v="GLOBAL"/>
    <s v="NO SOLICITADAS"/>
  </r>
  <r>
    <x v="14"/>
    <x v="72"/>
    <s v="02-02-02-010"/>
    <s v="Adquisición de servicios - Viáticos de los funcionarios en comisión"/>
    <s v="GRUCO - VALLEDUPAR - 21-06-2023 AL 23-06-2023 - COMISIÓN OPERATIVA TAURUS"/>
    <s v="90121500"/>
    <s v="SOLICITUD DE INFORMACIÓN A LOS PROVEEDORES"/>
    <n v="2"/>
    <n v="3"/>
    <n v="10"/>
    <n v="1"/>
    <n v="140000"/>
    <s v="GLOBAL"/>
    <s v="NO SOLICITADAS"/>
  </r>
  <r>
    <x v="14"/>
    <x v="72"/>
    <s v="02-02-02-010"/>
    <s v="Adquisición de servicios - Viáticos de los funcionarios en comisión"/>
    <s v="GRUCO - ALBANIA - 21-06-2023 AL 22-06-2023 - COMISIÓN OPERATIVA TIPULACIÓN BLART- DRAKO"/>
    <s v="90121500"/>
    <s v="SOLICITUD DE INFORMACIÓN A LOS PROVEEDORES"/>
    <n v="2"/>
    <n v="3"/>
    <n v="10"/>
    <n v="1"/>
    <n v="70000"/>
    <s v="GLOBAL"/>
    <s v="NO SOLICITADAS"/>
  </r>
  <r>
    <x v="14"/>
    <x v="72"/>
    <s v="02-02-02-010"/>
    <s v="Adquisición de servicios - Viáticos de los funcionarios en comisión"/>
    <s v="GRUCO - MARANDUA - 21-06-2023 AL 26-06-2023 - CONTROL DEL ESPACIO AEREO MEDIANTE EL EQUIPO SR560"/>
    <s v="90121500"/>
    <s v="SOLICITUD DE INFORMACIÓN A LOS PROVEEDORES"/>
    <n v="2"/>
    <n v="3"/>
    <n v="10"/>
    <n v="1"/>
    <n v="350000"/>
    <s v="GLOBAL"/>
    <s v="NO SOLICITADAS"/>
  </r>
  <r>
    <x v="14"/>
    <x v="72"/>
    <s v="02-02-02-010"/>
    <s v="Adquisición de servicios - Viáticos de los funcionarios en comisión"/>
    <s v="GRUCO - MARANDUA - 21-06-2023 AL 26-06-2023 - CONTROL DEL ESPACIO AEREO MEDIANTE EL EQUIPO SR560"/>
    <s v="90121500"/>
    <s v="SOLICITUD DE INFORMACIÓN A LOS PROVEEDORES"/>
    <n v="2"/>
    <n v="3"/>
    <n v="10"/>
    <n v="1"/>
    <n v="350000"/>
    <s v="GLOBAL"/>
    <s v="NO SOLICITADAS"/>
  </r>
  <r>
    <x v="14"/>
    <x v="72"/>
    <s v="02-02-02-010"/>
    <s v="Adquisición de servicios - Viáticos de los funcionarios en comisión"/>
    <s v="GRUCO - MARANDUA - 21-06-2023 AL 26-06-2023 - CONTROL DEL ESPACIO AEREO MEDIANTE EL EQUIPO SR560"/>
    <s v="90121500"/>
    <s v="SOLICITUD DE INFORMACIÓN A LOS PROVEEDORES"/>
    <n v="2"/>
    <n v="3"/>
    <n v="10"/>
    <n v="1"/>
    <n v="350000"/>
    <s v="GLOBAL"/>
    <s v="NO SOLICITADAS"/>
  </r>
  <r>
    <x v="14"/>
    <x v="72"/>
    <s v="02-02-02-010"/>
    <s v="Adquisición de servicios - Viáticos de los funcionarios en comisión"/>
    <s v="GRUCO - MARANDUA - 21-06-2023 AL 26-06-2023 - CONTROL DEL ESPACIO AEREO MEDIANTE EL EQUIPO SR560"/>
    <s v="90121500"/>
    <s v="SOLICITUD DE INFORMACIÓN A LOS PROVEEDORES"/>
    <n v="2"/>
    <n v="3"/>
    <n v="10"/>
    <n v="1"/>
    <n v="350000"/>
    <s v="GLOBAL"/>
    <s v="NO SOLICITADAS"/>
  </r>
  <r>
    <x v="14"/>
    <x v="72"/>
    <s v="02-02-02-010"/>
    <s v="Adquisición de servicios - Viáticos de los funcionarios en comisión"/>
    <s v="GRUCO - MARANDUA - 21-06-2023 AL 26-06-2023 - CONTROL DEL ESPACIO AEREO MEDIANTE EL EQUIPO SR560"/>
    <s v="90121500"/>
    <s v="SOLICITUD DE INFORMACIÓN A LOS PROVEEDORES"/>
    <n v="2"/>
    <n v="3"/>
    <n v="10"/>
    <n v="1"/>
    <n v="350000"/>
    <s v="GLOBAL"/>
    <s v="NO SOLICITADAS"/>
  </r>
  <r>
    <x v="14"/>
    <x v="72"/>
    <s v="02-02-02-010"/>
    <s v="Adquisición de servicios - Viáticos de los funcionarios en comisión"/>
    <s v="GRUCO - MARANDUA - 21-06-2023 AL 26-06-2023 - CONTROL DEL ESPACIO AEREO MEDIANTE EL EQUIPO SR560"/>
    <s v="90121500"/>
    <s v="SOLICITUD DE INFORMACIÓN A LOS PROVEEDORES"/>
    <n v="2"/>
    <n v="3"/>
    <n v="10"/>
    <n v="1"/>
    <n v="350000"/>
    <s v="GLOBAL"/>
    <s v="NO SOLICITADAS"/>
  </r>
  <r>
    <x v="14"/>
    <x v="72"/>
    <s v="02-02-02-010"/>
    <s v="Adquisición de servicios - Viáticos de los funcionarios en comisión"/>
    <s v="GRUCO - RIOHACHA - 22-06-2023 AL 26-06-2023 - CONTROL DEL ESPACIO AÉREO OPERANDO EQUIPO TPS-70"/>
    <s v="90121500"/>
    <s v="SOLICITUD DE INFORMACIÓN A LOS PROVEEDORES"/>
    <n v="2"/>
    <n v="3"/>
    <n v="10"/>
    <n v="1"/>
    <n v="210000"/>
    <s v="GLOBAL"/>
    <s v="NO SOLICITADAS"/>
  </r>
  <r>
    <x v="14"/>
    <x v="72"/>
    <s v="02-02-02-010"/>
    <s v="Adquisición de servicios - Viáticos de los funcionarios en comisión"/>
    <s v="GRUCO - ALBANIA - 22-06-2023 AL 07-07-2023 - COMISION OPERATIVA TIPULACIÓN BLART- DRAKO"/>
    <s v="90121500"/>
    <s v="SOLICITUD DE INFORMACIÓN A LOS PROVEEDORES"/>
    <n v="2"/>
    <n v="3"/>
    <n v="10"/>
    <n v="1"/>
    <n v="1050000"/>
    <s v="GLOBAL"/>
    <s v="NO SOLICITADAS"/>
  </r>
  <r>
    <x v="14"/>
    <x v="72"/>
    <s v="02-02-02-010"/>
    <s v="Adquisición de servicios - Viáticos de los funcionarios en comisión"/>
    <s v="GRUSE-PUERTO BOLIVAR-23-06-2023 AL 07-07-2023"/>
    <s v="90121500"/>
    <s v="SOLICITUD DE INFORMACIÓN A LOS PROVEEDORES"/>
    <n v="2"/>
    <n v="3"/>
    <n v="10"/>
    <n v="1"/>
    <n v="980000"/>
    <s v="GLOBAL"/>
    <s v="NO SOLICITADAS"/>
  </r>
  <r>
    <x v="14"/>
    <x v="72"/>
    <s v="02-02-02-010"/>
    <s v="Adquisición de servicios - Viáticos de los funcionarios en comisión"/>
    <s v="GRUTE - BOGOTA - 26-06-2023 AL 07-07-2023 - TRABAJOS DE MANTENIMIENTO EN EL FAC 5760 Y FAC 5762 R..."/>
    <s v="90121500"/>
    <s v="SOLICITUD DE INFORMACIÓN A LOS PROVEEDORES"/>
    <n v="2"/>
    <n v="3"/>
    <n v="10"/>
    <n v="1"/>
    <n v="770000"/>
    <s v="GLOBAL"/>
    <s v="NO SOLICITADAS"/>
  </r>
  <r>
    <x v="14"/>
    <x v="72"/>
    <s v="02-02-02-010"/>
    <s v="Adquisición de servicios - Viáticos de los funcionarios en comisión"/>
    <s v="GRUTE - 23-06-2023 AL 07-07-2023 - PUERTO BOLIVAR - DESPACHO Y TANQUEO DE AERONAVES A-29."/>
    <s v="90121500"/>
    <s v="SOLICITUD DE INFORMACIÓN A LOS PROVEEDORES"/>
    <n v="2"/>
    <n v="3"/>
    <n v="10"/>
    <n v="1"/>
    <n v="980000"/>
    <s v="GLOBAL"/>
    <s v="NO SOLICITADAS"/>
  </r>
  <r>
    <x v="14"/>
    <x v="72"/>
    <s v="02-02-02-010"/>
    <s v="Adquisición de servicios - Viáticos de los funcionarios en comisión"/>
    <s v="GRUTE - 23-06-2023 AL 07-07-2023 - PUERTO BOLIVAR - DESPACHO Y TANQUEO DE AERONAVES A-29."/>
    <s v="90121500"/>
    <s v="SOLICITUD DE INFORMACIÓN A LOS PROVEEDORES"/>
    <n v="2"/>
    <n v="3"/>
    <n v="10"/>
    <n v="1"/>
    <n v="980000"/>
    <s v="GLOBAL"/>
    <s v="NO SOLICITADAS"/>
  </r>
  <r>
    <x v="14"/>
    <x v="72"/>
    <s v="02-02-02-010"/>
    <s v="Adquisición de servicios - Viáticos de los funcionarios en comisión"/>
    <s v="GRUSE - 26-06-2023 AL 30-06-2023 - RIOHACHA - ESCOLTA JEMFA"/>
    <s v="90121500"/>
    <s v="SOLICITUD DE INFORMACIÓN A LOS PROVEEDORES"/>
    <n v="2"/>
    <n v="3"/>
    <n v="10"/>
    <n v="1"/>
    <n v="140000"/>
    <s v="GLOBAL"/>
    <s v="NO SOLICITADAS"/>
  </r>
  <r>
    <x v="14"/>
    <x v="72"/>
    <s v="02-02-02-010"/>
    <s v="Adquisición de servicios - Viáticos de los funcionarios en comisión"/>
    <s v="COMANDO - 24-06-2023 AL 25-06-2023 - ASISTENCIA REUNIÓN TERRITORIALIZACION POLITICA DEFENSA PUBLI..."/>
    <s v="90121500"/>
    <s v="SOLICITUD DE INFORMACIÓN A LOS PROVEEDORES"/>
    <n v="2"/>
    <n v="3"/>
    <n v="10"/>
    <n v="1"/>
    <n v="140000"/>
    <s v="GLOBAL"/>
    <s v="NO SOLICITADAS"/>
  </r>
  <r>
    <x v="14"/>
    <x v="72"/>
    <s v="02-02-02-010"/>
    <s v="Adquisición de servicios - Viáticos de los funcionarios en comisión"/>
    <s v="GRUCO - 25-06-2023 AL 10-07-2023 - RIOHACHA - CONTROL DEL ESPACIO AEREO MEDIANTE EL EQUIPO TPS 70"/>
    <s v="90121500"/>
    <s v="SOLICITUD DE INFORMACIÓN A LOS PROVEEDORES"/>
    <n v="2"/>
    <n v="3"/>
    <n v="10"/>
    <n v="1"/>
    <n v="1050000"/>
    <s v="GLOBAL"/>
    <s v="NO SOLICITADAS"/>
  </r>
  <r>
    <x v="14"/>
    <x v="72"/>
    <s v="02-02-02-010"/>
    <s v="Adquisición de servicios - Viáticos de los funcionarios en comisión"/>
    <s v="GRUCO - 26-06-2023 AL 29-06-2023 - MARANDUA - CONTROL DEL ESPACIO AEREO MEDIANTE EL EQUIPO SR560"/>
    <s v="90121500"/>
    <s v="SOLICITUD DE INFORMACIÓN A LOS PROVEEDORES"/>
    <n v="2"/>
    <n v="3"/>
    <n v="10"/>
    <n v="1"/>
    <n v="210000"/>
    <s v="GLOBAL"/>
    <s v="NO SOLICITADAS"/>
  </r>
  <r>
    <x v="14"/>
    <x v="72"/>
    <s v="02-02-02-010"/>
    <s v="Adquisición de servicios - Viáticos de los funcionarios en comisión"/>
    <s v="GRUCO - 26-06-2023 AL 29-06-2023 - MARANDUA - CONTROL DEL ESPACIO AEREO MEDIANTE EL EQUIPO SR560"/>
    <s v="90121500"/>
    <s v="SOLICITUD DE INFORMACIÓN A LOS PROVEEDORES"/>
    <n v="2"/>
    <n v="3"/>
    <n v="10"/>
    <n v="1"/>
    <n v="210000"/>
    <s v="GLOBAL"/>
    <s v="NO SOLICITADAS"/>
  </r>
  <r>
    <x v="14"/>
    <x v="72"/>
    <s v="02-02-02-010"/>
    <s v="Adquisición de servicios - Viáticos de los funcionarios en comisión"/>
    <s v="GRUCO - 26-06-2023 AL 29-06-2023 - MARANDUA - CONTROL DEL ESPACIO AEREO MEDIANTE EL EQUIPO SR560"/>
    <s v="90121500"/>
    <s v="SOLICITUD DE INFORMACIÓN A LOS PROVEEDORES"/>
    <n v="2"/>
    <n v="3"/>
    <n v="10"/>
    <n v="1"/>
    <n v="210000"/>
    <s v="GLOBAL"/>
    <s v="NO SOLICITADAS"/>
  </r>
  <r>
    <x v="14"/>
    <x v="72"/>
    <s v="02-02-02-010"/>
    <s v="Adquisición de servicios - Viáticos de los funcionarios en comisión"/>
    <s v="GRUCO - 26-06-2023 AL 29-06-2023 - MARANDUA - CONTROL DEL ESPACIO AEREO MEDIANTE EL EQUIPO SR560"/>
    <s v="90121500"/>
    <s v="SOLICITUD DE INFORMACIÓN A LOS PROVEEDORES"/>
    <n v="2"/>
    <n v="3"/>
    <n v="10"/>
    <n v="1"/>
    <n v="210000"/>
    <s v="GLOBAL"/>
    <s v="NO SOLICITADAS"/>
  </r>
  <r>
    <x v="14"/>
    <x v="72"/>
    <s v="02-02-02-010"/>
    <s v="Adquisición de servicios - Viáticos de los funcionarios en comisión"/>
    <s v="GRUCO - 26-06-2023 AL 29-06-2023 - MARANDUA - CONTROL DEL ESPACIO AEREO MEDIANTE EL EQUIPO SR560"/>
    <s v="90121500"/>
    <s v="SOLICITUD DE INFORMACIÓN A LOS PROVEEDORES"/>
    <n v="2"/>
    <n v="3"/>
    <n v="10"/>
    <n v="1"/>
    <n v="210000"/>
    <s v="GLOBAL"/>
    <s v="NO SOLICITADAS"/>
  </r>
  <r>
    <x v="14"/>
    <x v="72"/>
    <s v="02-02-02-010"/>
    <s v="Adquisición de servicios - Viáticos de los funcionarios en comisión"/>
    <s v="GRUCO - 26-06-2023 AL 29-06-2023 - MARANDUA - CONTROL DEL ESPACIO AEREO MEDIANTE EL EQUIPO SR560"/>
    <s v="90121500"/>
    <s v="SOLICITUD DE INFORMACIÓN A LOS PROVEEDORES"/>
    <n v="2"/>
    <n v="3"/>
    <n v="10"/>
    <n v="1"/>
    <n v="210000"/>
    <s v="GLOBAL"/>
    <s v="NO SOLICITADAS"/>
  </r>
  <r>
    <x v="14"/>
    <x v="72"/>
    <s v="02-02-02-010"/>
    <s v="Adquisición de servicios - Viáticos de los funcionarios en comisión"/>
    <s v="GRUIA - CAUCASIA - 26-06-2023 AL 11-07-2023 - COMISION OPERATIVA TRIPULACION BLART-SATURNO"/>
    <s v="90121500"/>
    <s v="SOLICITUD DE INFORMACIÓN A LOS PROVEEDORES"/>
    <n v="2"/>
    <n v="3"/>
    <n v="10"/>
    <n v="1"/>
    <n v="1050000"/>
    <s v="GLOBAL"/>
    <s v="NO SOLICITADAS"/>
  </r>
  <r>
    <x v="14"/>
    <x v="72"/>
    <s v="02-02-02-010"/>
    <s v="Adquisición de servicios - Viáticos de los funcionarios en comisión"/>
    <s v="GRUCO - SANTA ROSA - 26-06-2023 AL 07-07-2023 - COMISION OPERATIVA BELL 212 FAC 4007"/>
    <s v="90121500"/>
    <s v="SOLICITUD DE INFORMACIÓN A LOS PROVEEDORES"/>
    <n v="2"/>
    <n v="3"/>
    <n v="10"/>
    <n v="1"/>
    <n v="770000"/>
    <s v="GLOBAL"/>
    <s v="NO SOLICITADAS"/>
  </r>
  <r>
    <x v="14"/>
    <x v="72"/>
    <s v="02-02-02-010"/>
    <s v="Adquisición de servicios - Viáticos de los funcionarios en comisión"/>
    <s v="GRUCO - SANTA ROSA - 26-06-2023 AL 07-07-2023 - COMISION OPERATIVA BELL 212 FAC 4007"/>
    <s v="90121500"/>
    <s v="SOLICITUD DE INFORMACIÓN A LOS PROVEEDORES"/>
    <n v="2"/>
    <n v="3"/>
    <n v="10"/>
    <n v="1"/>
    <n v="770000"/>
    <s v="GLOBAL"/>
    <s v="NO SOLICITADAS"/>
  </r>
  <r>
    <x v="14"/>
    <x v="72"/>
    <s v="02-02-02-010"/>
    <s v="Adquisición de servicios - Viáticos de los funcionarios en comisión"/>
    <s v="GRUCO - SANTA ROSA - 26-06-2023 AL 07-07-2023 - COMISION OPERATIVA BELL 212 FAC 4007"/>
    <s v="90121500"/>
    <s v="SOLICITUD DE INFORMACIÓN A LOS PROVEEDORES"/>
    <n v="2"/>
    <n v="3"/>
    <n v="10"/>
    <n v="1"/>
    <n v="770000"/>
    <s v="GLOBAL"/>
    <s v="NO SOLICITADAS"/>
  </r>
  <r>
    <x v="14"/>
    <x v="72"/>
    <s v="02-02-02-010"/>
    <s v="Adquisición de servicios - Viáticos de los funcionarios en comisión"/>
    <s v="GRUCO - SANTA ROSA - 26-06-2023 AL 07-07-2023 - COMISION OPERATIVA BELL 212 FAC 4007"/>
    <s v="90121500"/>
    <s v="SOLICITUD DE INFORMACIÓN A LOS PROVEEDORES"/>
    <n v="2"/>
    <n v="3"/>
    <n v="10"/>
    <n v="1"/>
    <n v="770000"/>
    <s v="GLOBAL"/>
    <s v="NO SOLICITADAS"/>
  </r>
  <r>
    <x v="14"/>
    <x v="72"/>
    <s v="02-02-02-010"/>
    <s v="Adquisición de servicios - Viáticos de los funcionarios en comisión"/>
    <s v="GRUCO - 26-06-2023 AL 30-06-2023 - RIOHACHA - COMISION DE TRANSPORTE DE PERSONAL FAC 4006."/>
    <s v="90121500"/>
    <s v="SOLICITUD DE INFORMACIÓN A LOS PROVEEDORES"/>
    <n v="2"/>
    <n v="3"/>
    <n v="10"/>
    <n v="1"/>
    <n v="140000"/>
    <s v="GLOBAL"/>
    <s v="NO SOLICITADAS"/>
  </r>
  <r>
    <x v="14"/>
    <x v="72"/>
    <s v="02-02-02-010"/>
    <s v="Adquisición de servicios - Viáticos de los funcionarios en comisión"/>
    <s v="GRUCO - 26-06-2023 AL 30-06-2023 - RIOHACHA - COMISION DE TRANSPORTE DE PERSONAL FAC 4006."/>
    <s v="90121500"/>
    <s v="SOLICITUD DE INFORMACIÓN A LOS PROVEEDORES"/>
    <n v="2"/>
    <n v="3"/>
    <n v="10"/>
    <n v="1"/>
    <n v="140000"/>
    <s v="GLOBAL"/>
    <s v="NO SOLICITADAS"/>
  </r>
  <r>
    <x v="14"/>
    <x v="72"/>
    <s v="02-02-02-010"/>
    <s v="Adquisición de servicios - Viáticos de los funcionarios en comisión"/>
    <s v="GRUCO - 26-06-2023 AL 30-06-2023 - RIOHACHA - COMISION DE TRANSPORTE DE PERSONAL FAC 4006."/>
    <s v="90121500"/>
    <s v="SOLICITUD DE INFORMACIÓN A LOS PROVEEDORES"/>
    <n v="2"/>
    <n v="3"/>
    <n v="10"/>
    <n v="1"/>
    <n v="140000"/>
    <s v="GLOBAL"/>
    <s v="NO SOLICITADAS"/>
  </r>
  <r>
    <x v="14"/>
    <x v="72"/>
    <s v="02-02-02-010"/>
    <s v="Adquisición de servicios - Viáticos de los funcionarios en comisión"/>
    <s v="GRUCO - 26-06-2023 AL 30-06-2023 - RIOHACHA - COMISION DE TRANSPORTE DE PERSONAL FAC 4006."/>
    <s v="90121500"/>
    <s v="SOLICITUD DE INFORMACIÓN A LOS PROVEEDORES"/>
    <n v="2"/>
    <n v="3"/>
    <n v="10"/>
    <n v="1"/>
    <n v="140000"/>
    <s v="GLOBAL"/>
    <s v="NO SOLICITADAS"/>
  </r>
  <r>
    <x v="14"/>
    <x v="72"/>
    <s v="02-02-02-010"/>
    <s v="Adquisición de servicios - Viáticos de los funcionarios en comisión"/>
    <s v="COMANDO - 26-06-2023 AL 28-06-2023 - RIOHACHA - ESCOLTA COMANDANTE FAC ( E), SR. MG SILVA."/>
    <s v="90121500"/>
    <s v="SOLICITUD DE INFORMACIÓN A LOS PROVEEDORES"/>
    <n v="2"/>
    <n v="3"/>
    <n v="10"/>
    <n v="1"/>
    <n v="140000"/>
    <s v="GLOBAL"/>
    <s v="NO SOLICITADAS"/>
  </r>
  <r>
    <x v="14"/>
    <x v="72"/>
    <s v="02-02-02-010"/>
    <s v="Adquisición de servicios - Viáticos de los funcionarios en comisión"/>
    <s v="GRUCO - 26-06-2023 AL 10-07-2023 - CAUCASIA - COMISION OPERATIVA TIPULACIÓN BLART-CAUCASÍA"/>
    <s v="90121500"/>
    <s v="SOLICITUD DE INFORMACIÓN A LOS PROVEEDORES"/>
    <n v="2"/>
    <n v="3"/>
    <n v="10"/>
    <n v="1"/>
    <n v="980000"/>
    <s v="GLOBAL"/>
    <s v="NO SOLICITADAS"/>
  </r>
  <r>
    <x v="14"/>
    <x v="72"/>
    <s v="02-02-02-010"/>
    <s v="Adquisición de servicios - Viáticos de los funcionarios en comisión"/>
    <s v="COMANDO - 26-06-2023 AL 28-06-2023 - RIOHACHA - ASISTENCIA REUNION CONSEJO DE SEGURIDAD MIN DEFEN..."/>
    <s v="90121500"/>
    <s v="SOLICITUD DE INFORMACIÓN A LOS PROVEEDORES"/>
    <n v="2"/>
    <n v="3"/>
    <n v="10"/>
    <n v="1"/>
    <n v="140000"/>
    <s v="GLOBAL"/>
    <s v="NO SOLICITADAS"/>
  </r>
  <r>
    <x v="14"/>
    <x v="72"/>
    <s v="02-02-02-010"/>
    <s v="Adquisición de servicios - Viáticos de los funcionarios en comisión"/>
    <s v="GRUAL / ALBANIA / 29-JUN-02-JUL-2023 TRANSPORTE DE PERSONAL REVISIÒN SISTEMA ELECTRICO BLAPR TAN..."/>
    <s v="90121500"/>
    <s v="SOLICITUD DE INFORMACIÓN A LOS PROVEEDORES"/>
    <n v="2"/>
    <n v="3"/>
    <n v="10"/>
    <n v="1"/>
    <n v="210000"/>
    <s v="GLOBAL"/>
    <s v="NO SOLICITADAS"/>
  </r>
  <r>
    <x v="14"/>
    <x v="72"/>
    <s v="02-02-02-010"/>
    <s v="Adquisición de servicios - Viáticos de los funcionarios en comisión"/>
    <s v="GRUAL / ALBANIA / 29-JUN-02-JUL-2023 TRANSPORTE DE PERSONAL REVISIÒN SISTEMA ELECTRICO BLAPR TAN..."/>
    <s v="90121500"/>
    <s v="SOLICITUD DE INFORMACIÓN A LOS PROVEEDORES"/>
    <n v="2"/>
    <n v="3"/>
    <n v="10"/>
    <n v="1"/>
    <n v="210000"/>
    <s v="GLOBAL"/>
    <s v="NO SOLICITADAS"/>
  </r>
  <r>
    <x v="14"/>
    <x v="72"/>
    <s v="02-02-02-010"/>
    <s v="Adquisición de servicios - Viáticos de los funcionarios en comisión"/>
    <s v="GRUAL / RIOHACHA 29-JUN-AL 10-JUL-2023 MANTENIMIENTO RADAR EQUIPO TPS70 Y EQUIPOS ASOCIADOS"/>
    <s v="90121500"/>
    <s v="SOLICITUD DE INFORMACIÓN A LOS PROVEEDORES"/>
    <n v="2"/>
    <n v="3"/>
    <n v="10"/>
    <n v="1"/>
    <n v="770000"/>
    <s v="GLOBAL"/>
    <s v="NO SOLICITADAS"/>
  </r>
  <r>
    <x v="14"/>
    <x v="72"/>
    <s v="02-02-02-010"/>
    <s v="Adquisición de servicios - Viáticos de los funcionarios en comisión"/>
    <s v="GRUCO 31- ESCOM 312 / URIBIA 29-JUN AL 07-JUL 2023 COMISION OPERATIVA EQUIPO A-29B"/>
    <s v="90121500"/>
    <s v="SOLICITUD DE INFORMACIÓN A LOS PROVEEDORES"/>
    <n v="2"/>
    <n v="3"/>
    <n v="10"/>
    <n v="1"/>
    <n v="560000"/>
    <s v="GLOBAL"/>
    <s v="NO SOLICITADAS"/>
  </r>
  <r>
    <x v="14"/>
    <x v="72"/>
    <s v="02-02-02-010"/>
    <s v="Adquisición de servicios - Viáticos de los funcionarios en comisión"/>
    <s v="GRUCO 31- ESCOM 312 / URIBIA 29-JUN AL 07-JUL 2023 COMISION OPERATIVA EQUIPO A-29B"/>
    <s v="90121500"/>
    <s v="SOLICITUD DE INFORMACIÓN A LOS PROVEEDORES"/>
    <n v="2"/>
    <n v="3"/>
    <n v="10"/>
    <n v="1"/>
    <n v="490000"/>
    <s v="GLOBAL"/>
    <s v="NO SOLICITADAS"/>
  </r>
  <r>
    <x v="14"/>
    <x v="72"/>
    <s v="02-02-02-010"/>
    <s v="Adquisición de servicios - Viáticos de los funcionarios en comisión"/>
    <s v="GRUCO 31- ESCOM 312 / URIBIA 29-JUN AL 07-JUL 2023 COMISION OPERATIVA EQUIPO A-29B"/>
    <s v="90121500"/>
    <s v="SOLICITUD DE INFORMACIÓN A LOS PROVEEDORES"/>
    <n v="2"/>
    <n v="3"/>
    <n v="10"/>
    <n v="1"/>
    <n v="560000"/>
    <s v="GLOBAL"/>
    <s v="NO SOLICITADAS"/>
  </r>
  <r>
    <x v="14"/>
    <x v="72"/>
    <s v="02-02-02-010"/>
    <s v="Adquisición de servicios - Viáticos de los funcionarios en comisión"/>
    <s v="GRUAL / URIBIA 30-JUN-23 AL 05-JUL-23 MANTENIMIENTO RADAR EQUIPO TPS78 Y EQUIPOS ASOCIADOS"/>
    <s v="90121500"/>
    <s v="SOLICITUD DE INFORMACIÓN A LOS PROVEEDORES"/>
    <n v="2"/>
    <n v="3"/>
    <n v="10"/>
    <n v="1"/>
    <n v="350000"/>
    <s v="GLOBAL"/>
    <s v="NO SOLICITADAS"/>
  </r>
  <r>
    <x v="14"/>
    <x v="72"/>
    <s v="02-02-02-010"/>
    <s v="Adquisición de servicios - Viáticos de los funcionarios en comisión"/>
    <s v="GRUAL / URIBIA 30-JUN-23 AL 05-JUL-23 MANTENIMIENTO RADAR EQUIPO TPS78 Y EQUIPOS ASOCIADOS"/>
    <s v="90121500"/>
    <s v="SOLICITUD DE INFORMACIÓN A LOS PROVEEDORES"/>
    <n v="2"/>
    <n v="3"/>
    <n v="10"/>
    <n v="1"/>
    <n v="350000"/>
    <s v="GLOBAL"/>
    <s v="NO SOLICITADAS"/>
  </r>
  <r>
    <x v="14"/>
    <x v="72"/>
    <s v="02-02-02-010"/>
    <s v="Adquisición de servicios - Viáticos de los funcionarios en comisión"/>
    <s v="GRUSE 35 / CARTAGENA DEL 03-JUL AL 04-JUL 2023 ESCOLTA COMANDO CACOM-3"/>
    <s v="90121500"/>
    <s v="SOLICITUD DE INFORMACIÓN A LOS PROVEEDORES"/>
    <n v="2"/>
    <n v="3"/>
    <n v="10"/>
    <n v="1"/>
    <n v="70000"/>
    <s v="GLOBAL"/>
    <s v="NO SOLICITADAS"/>
  </r>
  <r>
    <x v="14"/>
    <x v="72"/>
    <s v="02-02-02-010"/>
    <s v="Adquisición de servicios - Viáticos de los funcionarios en comisión"/>
    <s v="GRUCO / ALBANIA DEL 03-JUL AL 07-JUL 2023 COMISIÓN OPERATIVA TRIPULACIÓN BLART - DRACO"/>
    <s v="90121500"/>
    <s v="SOLICITUD DE INFORMACIÓN A LOS PROVEEDORES"/>
    <n v="2"/>
    <n v="3"/>
    <n v="10"/>
    <n v="1"/>
    <n v="280000"/>
    <s v="GLOBAL"/>
    <s v="NO SOLICITADAS"/>
  </r>
  <r>
    <x v="14"/>
    <x v="72"/>
    <s v="02-02-02-010"/>
    <s v="Adquisición de servicios - Viáticos de los funcionarios en comisión"/>
    <s v="GRUCO / ALBANIA DEL 03-JUL AL 07-JUL 2023 COMISIÓN OPERATIVA TRIPULACIÓN BLART - DRACO"/>
    <s v="90121500"/>
    <s v="SOLICITUD DE INFORMACIÓN A LOS PROVEEDORES"/>
    <n v="2"/>
    <n v="3"/>
    <n v="10"/>
    <n v="1"/>
    <n v="280000"/>
    <s v="GLOBAL"/>
    <s v="NO SOLICITADAS"/>
  </r>
  <r>
    <x v="14"/>
    <x v="72"/>
    <s v="02-02-02-010"/>
    <s v="Adquisición de servicios - Viáticos de los funcionarios en comisión"/>
    <s v="GRUCO 31 / CALI DEL 03-JUL AL 04-JUL DESPLIEGUE OPERACIONAL DE ACUERDO A ORDENES COAES MEDIANTE O..."/>
    <s v="90121500"/>
    <s v="SOLICITUD DE INFORMACIÓN A LOS PROVEEDORES"/>
    <n v="2"/>
    <n v="3"/>
    <n v="10"/>
    <n v="1"/>
    <n v="70000"/>
    <s v="GLOBAL"/>
    <s v="NO SOLICITADAS"/>
  </r>
  <r>
    <x v="14"/>
    <x v="72"/>
    <s v="02-02-02-010"/>
    <s v="Adquisición de servicios - Viáticos de los funcionarios en comisión"/>
    <s v="GRUCO 31 / CALI DEL 03-JUL AL 04-JUL DESPLIEGUE OPERACIONAL DE ACUERDO A ORDENES COAES MEDIANTE O..."/>
    <s v="90121500"/>
    <s v="SOLICITUD DE INFORMACIÓN A LOS PROVEEDORES"/>
    <n v="2"/>
    <n v="3"/>
    <n v="10"/>
    <n v="1"/>
    <n v="70000"/>
    <s v="GLOBAL"/>
    <s v="NO SOLICITADAS"/>
  </r>
  <r>
    <x v="14"/>
    <x v="72"/>
    <s v="02-02-02-010"/>
    <s v="Adquisición de servicios - Viáticos de los funcionarios en comisión"/>
    <s v="GRUCO 31 / CALI DEL 03-JUL AL 04-JUL DESPLIEGUE OPERACIONAL DE ACUERDO A ORDENES COAES MEDIANTE O..."/>
    <s v="90121500"/>
    <s v="SOLICITUD DE INFORMACIÓN A LOS PROVEEDORES"/>
    <n v="2"/>
    <n v="3"/>
    <n v="10"/>
    <n v="1"/>
    <n v="70000"/>
    <s v="GLOBAL"/>
    <s v="NO SOLICITADAS"/>
  </r>
  <r>
    <x v="14"/>
    <x v="72"/>
    <s v="02-02-02-010"/>
    <s v="Adquisición de servicios - Viáticos de los funcionarios en comisión"/>
    <s v="GRUCO 31 / CALI DEL 03-JUL AL 04-JUL DESPLIEGUE OPERACIONAL DE ACUERDO A ORDENES COAES MEDIANTE O..."/>
    <s v="90121500"/>
    <s v="SOLICITUD DE INFORMACIÓN A LOS PROVEEDORES"/>
    <n v="2"/>
    <n v="3"/>
    <n v="10"/>
    <n v="1"/>
    <n v="70000"/>
    <s v="GLOBAL"/>
    <s v="NO SOLICITADAS"/>
  </r>
  <r>
    <x v="14"/>
    <x v="72"/>
    <s v="02-02-02-010"/>
    <s v="Adquisición de servicios - Viáticos de los funcionarios en comisión"/>
    <s v="GRUCO 31 / CALI DEL 03-JUL AL 04-JUL DESPLIEGUE OPERACIONAL DE ACUERDO A ORDENES COAES MEDIANTE O..."/>
    <s v="90121500"/>
    <s v="SOLICITUD DE INFORMACIÓN A LOS PROVEEDORES"/>
    <n v="2"/>
    <n v="3"/>
    <n v="10"/>
    <n v="1"/>
    <n v="70000"/>
    <s v="GLOBAL"/>
    <s v="NO SOLICITADAS"/>
  </r>
  <r>
    <x v="14"/>
    <x v="72"/>
    <s v="02-02-02-010"/>
    <s v="Adquisición de servicios - Viáticos de los funcionarios en comisión"/>
    <s v="GRUCO 31 / CALI DEL 03-JUL AL 04-JUL DESPLIEGUE OPERACIONAL DE ACUERDO A ORDENES COAES MEDIANTE O..."/>
    <s v="90121500"/>
    <s v="SOLICITUD DE INFORMACIÓN A LOS PROVEEDORES"/>
    <n v="2"/>
    <n v="3"/>
    <n v="10"/>
    <n v="1"/>
    <n v="70000"/>
    <s v="GLOBAL"/>
    <s v="NO SOLICITADAS"/>
  </r>
  <r>
    <x v="14"/>
    <x v="72"/>
    <s v="02-02-02-010"/>
    <s v="Adquisición de servicios - Viáticos de los funcionarios en comisión"/>
    <s v="GRUCO / ALBANIA DEL 04-JUL AL 08-JUL 2023 COMISION OPERATIVA TIPULACIÓN BLART- DRAKOY 04-JUL AL 0..."/>
    <s v="90121500"/>
    <s v="SOLICITUD DE INFORMACIÓN A LOS PROVEEDORES"/>
    <n v="2"/>
    <n v="3"/>
    <n v="10"/>
    <n v="1"/>
    <n v="210000"/>
    <s v="GLOBAL"/>
    <s v="NO SOLICITADAS"/>
  </r>
  <r>
    <x v="14"/>
    <x v="72"/>
    <s v="02-02-02-010"/>
    <s v="Adquisición de servicios - Viáticos de los funcionarios en comisión"/>
    <s v="GRUCO / ALBANIA DEL 04-JUL AL 08-JUL 2023 COMISION OPERATIVA TIPULACIÓN BLART- DRAKOY 04-JUL AL 0..."/>
    <s v="90121500"/>
    <s v="SOLICITUD DE INFORMACIÓN A LOS PROVEEDORES"/>
    <n v="2"/>
    <n v="3"/>
    <n v="10"/>
    <n v="1"/>
    <n v="210000"/>
    <s v="GLOBAL"/>
    <s v="NO SOLICITADAS"/>
  </r>
  <r>
    <x v="14"/>
    <x v="72"/>
    <s v="02-02-02-010"/>
    <s v="Adquisición de servicios - Viáticos de los funcionarios en comisión"/>
    <s v="GRUCO / ALBANIA DEL 04-JUL AL 08-JUL 2023 COMISION OPERATIVA TIPULACIÓN BLART- DRAKOY 04-JUL AL 0..."/>
    <s v="90121500"/>
    <s v="SOLICITUD DE INFORMACIÓN A LOS PROVEEDORES"/>
    <n v="2"/>
    <n v="3"/>
    <n v="10"/>
    <n v="1"/>
    <n v="140000"/>
    <s v="GLOBAL"/>
    <s v="NO SOLICITADAS"/>
  </r>
  <r>
    <x v="14"/>
    <x v="72"/>
    <s v="02-02-02-010"/>
    <s v="Adquisición de servicios - Viáticos de los funcionarios en comisión"/>
    <s v="GRUSE 35 / RIOHACHA DEL 05-JUL AL 09-JUL 2023 SEGURIDAD PERSONAL E INSTALACIONES DE FUNCIONARIOS ..."/>
    <s v="90121500"/>
    <s v="SOLICITUD DE INFORMACIÓN A LOS PROVEEDORES"/>
    <n v="2"/>
    <n v="3"/>
    <n v="10"/>
    <n v="1"/>
    <n v="280000"/>
    <s v="GLOBAL"/>
    <s v="NO SOLICITADAS"/>
  </r>
  <r>
    <x v="14"/>
    <x v="72"/>
    <s v="02-02-02-010"/>
    <s v="Adquisición de servicios - Viáticos de los funcionarios en comisión"/>
    <s v="GRUCO 31 / LA FLOR DEL 05-JUL AL 26-JUL 2023 CONTROL Y VIGILANCIA DEL ESPACIO AEREO MEDIANTE EL ..."/>
    <s v="90121500"/>
    <s v="SOLICITUD DE INFORMACIÓN A LOS PROVEEDORES"/>
    <n v="2"/>
    <n v="3"/>
    <n v="10"/>
    <n v="1"/>
    <n v="1470000"/>
    <s v="GLOBAL"/>
    <s v="NO SOLICITADAS"/>
  </r>
  <r>
    <x v="14"/>
    <x v="72"/>
    <s v="02-02-02-010"/>
    <s v="Adquisición de servicios - Viáticos de los funcionarios en comisión"/>
    <s v="GRUCO 31 / LA FLOR DEL 05-JUL AL 26-JUL 2023 CONTROL Y VIGILANCIA DEL ESPACIO AEREO MEDIANTE EL ..."/>
    <s v="90121500"/>
    <s v="SOLICITUD DE INFORMACIÓN A LOS PROVEEDORES"/>
    <n v="2"/>
    <n v="3"/>
    <n v="10"/>
    <n v="1"/>
    <n v="1470000"/>
    <s v="GLOBAL"/>
    <s v="NO SOLICITADAS"/>
  </r>
  <r>
    <x v="14"/>
    <x v="72"/>
    <s v="02-02-02-010"/>
    <s v="Adquisición de servicios - Viáticos de los funcionarios en comisión"/>
    <s v="GRUAL / URIBIA DEL 05-JUL AL 06-JUL 2023 MANTENIMIENTO RADAR EQUIPO TPS78 Y EQUIPOS ASOCIADOS"/>
    <s v="90121500"/>
    <s v="SOLICITUD DE INFORMACIÓN A LOS PROVEEDORES"/>
    <n v="2"/>
    <n v="3"/>
    <n v="10"/>
    <n v="1"/>
    <n v="70000"/>
    <s v="GLOBAL"/>
    <s v="NO SOLICITADAS"/>
  </r>
  <r>
    <x v="14"/>
    <x v="72"/>
    <s v="02-02-02-010"/>
    <s v="Adquisición de servicios - Viáticos de los funcionarios en comisión"/>
    <s v="GRUAL / URIBIA DEL 05-JUL AL 06-JUL 2023 MANTENIMIENTO RADAR EQUIPO TPS78 Y EQUIPOS ASOCIADOS"/>
    <s v="90121500"/>
    <s v="SOLICITUD DE INFORMACIÓN A LOS PROVEEDORES"/>
    <n v="2"/>
    <n v="3"/>
    <n v="10"/>
    <n v="1"/>
    <n v="70000"/>
    <s v="GLOBAL"/>
    <s v="NO SOLICITADAS"/>
  </r>
  <r>
    <x v="14"/>
    <x v="72"/>
    <s v="02-02-02-010"/>
    <s v="Adquisición de servicios - Viáticos de los funcionarios en comisión"/>
    <s v="GRUCO 31 / RIOHACHA DEL 05-JUL AL 06-JUL-2023 COMISION RELEVO LA FLOR FAC 4006"/>
    <s v="90121500"/>
    <s v="SOLICITUD DE INFORMACIÓN A LOS PROVEEDORES"/>
    <n v="2"/>
    <n v="3"/>
    <n v="10"/>
    <n v="1"/>
    <n v="35000"/>
    <s v="GLOBAL"/>
    <s v="NO SOLICITADAS"/>
  </r>
  <r>
    <x v="14"/>
    <x v="72"/>
    <s v="02-02-02-010"/>
    <s v="Adquisición de servicios - Viáticos de los funcionarios en comisión"/>
    <s v="GRUCO 31 / RIOHACHA DEL 05-JUL AL 06-JUL-2023 COMISION RELEVO LA FLOR FAC 4006"/>
    <s v="90121500"/>
    <s v="SOLICITUD DE INFORMACIÓN A LOS PROVEEDORES"/>
    <n v="2"/>
    <n v="3"/>
    <n v="10"/>
    <n v="1"/>
    <n v="35000"/>
    <s v="GLOBAL"/>
    <s v="NO SOLICITADAS"/>
  </r>
  <r>
    <x v="14"/>
    <x v="72"/>
    <s v="02-02-02-010"/>
    <s v="Adquisición de servicios - Viáticos de los funcionarios en comisión"/>
    <s v="GRUCO 31 / RIOHACHA DEL 05-JUL AL 06-JUL-2023 COMISION RELEVO LA FLOR FAC 4006"/>
    <s v="90121500"/>
    <s v="SOLICITUD DE INFORMACIÓN A LOS PROVEEDORES"/>
    <n v="2"/>
    <n v="3"/>
    <n v="10"/>
    <n v="1"/>
    <n v="35000"/>
    <s v="GLOBAL"/>
    <s v="NO SOLICITADAS"/>
  </r>
  <r>
    <x v="14"/>
    <x v="72"/>
    <s v="02-02-02-010"/>
    <s v="Adquisición de servicios - Viáticos de los funcionarios en comisión"/>
    <s v="GRUCO 31 / RIOHACHA DEL 05-JUL AL 06-JUL-2023 COMISION RELEVO LA FLOR FAC 4006"/>
    <s v="90121500"/>
    <s v="SOLICITUD DE INFORMACIÓN A LOS PROVEEDORES"/>
    <n v="2"/>
    <n v="3"/>
    <n v="10"/>
    <n v="1"/>
    <n v="35000"/>
    <s v="GLOBAL"/>
    <s v="NO SOLICITADAS"/>
  </r>
  <r>
    <x v="14"/>
    <x v="72"/>
    <s v="02-02-02-010"/>
    <s v="Adquisición de servicios - Viáticos de los funcionarios en comisión"/>
    <s v="GRUCO 31 / LA FLOR DEL 05-JUL AL 06-JUL 2023 CONTROL Y VIGILANCIA DEL ESPACIO AEREO MEDIANTE EL ..."/>
    <s v="90121500"/>
    <s v="SOLICITUD DE INFORMACIÓN A LOS PROVEEDORES"/>
    <n v="2"/>
    <n v="3"/>
    <n v="10"/>
    <n v="1"/>
    <n v="70000"/>
    <s v="GLOBAL"/>
    <s v="NO SOLICITADAS"/>
  </r>
  <r>
    <x v="14"/>
    <x v="72"/>
    <s v="02-02-02-010"/>
    <s v="Adquisición de servicios - Viáticos de los funcionarios en comisión"/>
    <s v="GRUCO 31 / LA FLOR DEL 05-JUL AL 06-JUL 2023 CONTROL Y VIGILANCIA DEL ESPACIO AEREO MEDIANTE EL ..."/>
    <s v="90121500"/>
    <s v="SOLICITUD DE INFORMACIÓN A LOS PROVEEDORES"/>
    <n v="2"/>
    <n v="3"/>
    <n v="10"/>
    <n v="1"/>
    <n v="70000"/>
    <s v="GLOBAL"/>
    <s v="NO SOLICITADAS"/>
  </r>
  <r>
    <x v="14"/>
    <x v="72"/>
    <s v="02-02-02-010"/>
    <s v="Adquisición de servicios - Viáticos de los funcionarios en comisión"/>
    <s v="GRUIA -32 / ALBANIA DEL 06-JUL AL 21-JUL 2023 TECNICO DE INTELIGENCIA Y RECONOCIMIENTO T.I.R"/>
    <s v="90121500"/>
    <s v="SOLICITUD DE INFORMACIÓN A LOS PROVEEDORES"/>
    <n v="2"/>
    <n v="3"/>
    <n v="10"/>
    <n v="1"/>
    <n v="1050000"/>
    <s v="GLOBAL"/>
    <s v="NO SOLICITADAS"/>
  </r>
  <r>
    <x v="14"/>
    <x v="72"/>
    <s v="02-02-02-010"/>
    <s v="Adquisición de servicios - Viáticos de los funcionarios en comisión"/>
    <s v="GRUAL / URIBIA DEL 06-JUL AL 26-JUL 2023 MANTENIMIENTO RADAR EQUIPO TPS-78 Y EQUIPOS ASOCIADOS"/>
    <s v="90121500"/>
    <s v="SOLICITUD DE INFORMACIÓN A LOS PROVEEDORES"/>
    <n v="2"/>
    <n v="3"/>
    <n v="10"/>
    <n v="1"/>
    <n v="1400000"/>
    <s v="GLOBAL"/>
    <s v="NO SOLICITADAS"/>
  </r>
  <r>
    <x v="14"/>
    <x v="72"/>
    <s v="02-02-02-010"/>
    <s v="Adquisición de servicios - Viáticos de los funcionarios en comisión"/>
    <s v="GRUAL / URIBIA DEL 06-JUL AL 26-JUL 2023 MANTENIMIENTO RADAR EQUIPO TPS-78 Y EQUIPOS ASOCIADOS"/>
    <s v="90121500"/>
    <s v="SOLICITUD DE INFORMACIÓN A LOS PROVEEDORES"/>
    <n v="2"/>
    <n v="3"/>
    <n v="10"/>
    <n v="1"/>
    <n v="1400000"/>
    <s v="GLOBAL"/>
    <s v="NO SOLICITADAS"/>
  </r>
  <r>
    <x v="14"/>
    <x v="72"/>
    <s v="02-02-02-010"/>
    <s v="Adquisición de servicios - Viáticos de los funcionarios en comisión"/>
    <s v="GRUAL / RIOHACHA 10-JUL AL 11-JUL REALIZAR EL RELEVO DE 15 FUNCIONARIOS EN COMISION EN LA RUTA LA..."/>
    <s v="90121500"/>
    <s v="SOLICITUD DE INFORMACIÓN A LOS PROVEEDORES"/>
    <n v="2"/>
    <n v="3"/>
    <n v="10"/>
    <n v="1"/>
    <n v="70000"/>
    <s v="GLOBAL"/>
    <s v="NO SOLICITADAS"/>
  </r>
  <r>
    <x v="14"/>
    <x v="72"/>
    <s v="02-02-02-010"/>
    <s v="Adquisición de servicios - Viáticos de los funcionarios en comisión"/>
    <s v="GRUAL / RIOHACHA 10-JUL AL 11-JUL REALIZAR EL RELEVO DE 15 FUNCIONARIOS EN COMISION EN LA RUTA LA..."/>
    <s v="90121500"/>
    <s v="SOLICITUD DE INFORMACIÓN A LOS PROVEEDORES"/>
    <n v="2"/>
    <n v="3"/>
    <n v="10"/>
    <n v="1"/>
    <n v="70000"/>
    <s v="GLOBAL"/>
    <s v="NO SOLICITADAS"/>
  </r>
  <r>
    <x v="14"/>
    <x v="72"/>
    <s v="02-02-02-010"/>
    <s v="Adquisición de servicios - Viáticos de los funcionarios en comisión"/>
    <s v="GRUCO / CAUCASIA 07-JUL AL 24-JUL COMISION OPERATIVA BLAPR SATURNO"/>
    <s v="90121500"/>
    <s v="SOLICITUD DE INFORMACIÓN A LOS PROVEEDORES"/>
    <n v="2"/>
    <n v="3"/>
    <n v="10"/>
    <n v="1"/>
    <n v="1120000"/>
    <s v="GLOBAL"/>
    <s v="NO SOLICITADAS"/>
  </r>
  <r>
    <x v="14"/>
    <x v="72"/>
    <s v="02-02-02-010"/>
    <s v="Adquisición de servicios - Viáticos de los funcionarios en comisión"/>
    <s v="GRUCO 31 / URIBIA 07-JUL AL 17-JUL COMISIÓN OPERATIVA A-29B"/>
    <s v="90121500"/>
    <s v="SOLICITUD DE INFORMACIÓN A LOS PROVEEDORES"/>
    <n v="2"/>
    <n v="3"/>
    <n v="10"/>
    <n v="1"/>
    <n v="700000"/>
    <s v="GLOBAL"/>
    <s v="NO SOLICITADAS"/>
  </r>
  <r>
    <x v="14"/>
    <x v="72"/>
    <s v="02-02-02-010"/>
    <s v="Adquisición de servicios - Viáticos de los funcionarios en comisión"/>
    <s v="GRUCO 31 / URIBIA 07-JUL AL 17-JUL COMISIÓN OPERATIVA A-29B"/>
    <s v="90121500"/>
    <s v="SOLICITUD DE INFORMACIÓN A LOS PROVEEDORES"/>
    <n v="2"/>
    <n v="3"/>
    <n v="10"/>
    <n v="1"/>
    <n v="770000"/>
    <s v="GLOBAL"/>
    <s v="NO SOLICITADAS"/>
  </r>
  <r>
    <x v="14"/>
    <x v="72"/>
    <s v="02-02-02-010"/>
    <s v="Adquisición de servicios - Viáticos de los funcionarios en comisión"/>
    <s v="GRUCO 31 / URIBIA 07-JUL AL 17-JUL COMISIÓN OPERATIVA A-29B"/>
    <s v="90121500"/>
    <s v="SOLICITUD DE INFORMACIÓN A LOS PROVEEDORES"/>
    <n v="2"/>
    <n v="3"/>
    <n v="10"/>
    <n v="1"/>
    <n v="700000"/>
    <s v="GLOBAL"/>
    <s v="NO SOLICITADAS"/>
  </r>
  <r>
    <x v="14"/>
    <x v="72"/>
    <s v="02-02-02-010"/>
    <s v="Adquisición de servicios - Viáticos de los funcionarios en comisión"/>
    <s v="GRUCO / ALBANIA DEL 07-JUL AL 21-JUL 2023 COMISION OPERATIVA TIPULACIÓN BLART- DRAKO"/>
    <s v="90121500"/>
    <s v="SOLICITUD DE INFORMACIÓN A LOS PROVEEDORES"/>
    <n v="2"/>
    <n v="3"/>
    <n v="10"/>
    <n v="1"/>
    <n v="980000"/>
    <s v="GLOBAL"/>
    <s v="NO SOLICITADAS"/>
  </r>
  <r>
    <x v="14"/>
    <x v="72"/>
    <s v="02-02-02-010"/>
    <s v="Adquisición de servicios - Viáticos de los funcionarios en comisión"/>
    <s v="GRUCO / ALBANIA DEL 07-JUL AL 21-JUL 2023 COMISION OPERATIVA TIPULACIÓN BLART- DRAKO"/>
    <s v="90121500"/>
    <s v="SOLICITUD DE INFORMACIÓN A LOS PROVEEDORES"/>
    <n v="2"/>
    <n v="3"/>
    <n v="10"/>
    <n v="1"/>
    <n v="980000"/>
    <s v="GLOBAL"/>
    <s v="NO SOLICITADAS"/>
  </r>
  <r>
    <x v="14"/>
    <x v="72"/>
    <s v="02-02-02-010"/>
    <s v="Adquisición de servicios - Viáticos de los funcionarios en comisión"/>
    <s v="GRUCO / ALBANIA DEL 07-JUL AL 21-JUL 2023 COMISION OPERATIVA TIPULACIÓN BLART- DRAKO"/>
    <s v="90121500"/>
    <s v="SOLICITUD DE INFORMACIÓN A LOS PROVEEDORES"/>
    <n v="2"/>
    <n v="3"/>
    <n v="10"/>
    <n v="1"/>
    <n v="980000"/>
    <s v="GLOBAL"/>
    <s v="NO SOLICITADAS"/>
  </r>
  <r>
    <x v="14"/>
    <x v="72"/>
    <s v="02-02-02-010"/>
    <s v="Adquisición de servicios - Viáticos de los funcionarios en comisión"/>
    <s v="GRUTE / PUERTO BOLIVAR 7-JUL AL 10-JUL DESPACHO Y TANQUEO DE AERONAVES A-29."/>
    <s v="90121500"/>
    <s v="SOLICITUD DE INFORMACIÓN A LOS PROVEEDORES"/>
    <n v="2"/>
    <n v="3"/>
    <n v="10"/>
    <n v="1"/>
    <n v="210000"/>
    <s v="GLOBAL"/>
    <s v="NO SOLICITADAS"/>
  </r>
  <r>
    <x v="14"/>
    <x v="72"/>
    <s v="02-02-02-010"/>
    <s v="Adquisición de servicios - Viáticos de los funcionarios en comisión"/>
    <s v="GRUTE / PUERTO BOLIVAR 7-JUL AL 10-JUL DESPACHO Y TANQUEO DE AERONAVES A-29."/>
    <s v="90121500"/>
    <s v="SOLICITUD DE INFORMACIÓN A LOS PROVEEDORES"/>
    <n v="2"/>
    <n v="3"/>
    <n v="10"/>
    <n v="1"/>
    <n v="210000"/>
    <s v="GLOBAL"/>
    <s v="NO SOLICITADAS"/>
  </r>
  <r>
    <x v="14"/>
    <x v="72"/>
    <s v="02-02-02-010"/>
    <s v="Adquisición de servicios - Viáticos de los funcionarios en comisión"/>
    <s v="GRUSE 35 / PUERTO BOLIVAR 7-JUL AL 10-JUL SEGURIDAD AERONAVES Y COMBUSTIBLE."/>
    <s v="90121500"/>
    <s v="SOLICITUD DE INFORMACIÓN A LOS PROVEEDORES"/>
    <n v="2"/>
    <n v="3"/>
    <n v="10"/>
    <n v="1"/>
    <n v="210000"/>
    <s v="GLOBAL"/>
    <s v="NO SOLICITADAS"/>
  </r>
  <r>
    <x v="14"/>
    <x v="72"/>
    <s v="02-02-02-010"/>
    <s v="Adquisición de servicios - Viáticos de los funcionarios en comisión"/>
    <s v="GRUCO / SANTA ROSA DEL SUR DEL 9-JUL AL 17-JUL COMISIÓN OPERATIVA BELL 212 FAC 4007"/>
    <s v="90121500"/>
    <s v="SOLICITUD DE INFORMACIÓN A LOS PROVEEDORES"/>
    <n v="2"/>
    <n v="3"/>
    <n v="10"/>
    <n v="1"/>
    <n v="560000"/>
    <s v="GLOBAL"/>
    <s v="NO SOLICITADAS"/>
  </r>
  <r>
    <x v="14"/>
    <x v="72"/>
    <s v="02-02-02-010"/>
    <s v="Adquisición de servicios - Viáticos de los funcionarios en comisión"/>
    <s v="GRUCO / SANTA ROSA DEL SUR DEL 9-JUL AL 17-JUL COMISIÓN OPERATIVA BELL 212 FAC 4007"/>
    <s v="90121500"/>
    <s v="SOLICITUD DE INFORMACIÓN A LOS PROVEEDORES"/>
    <n v="2"/>
    <n v="3"/>
    <n v="10"/>
    <n v="1"/>
    <n v="560000"/>
    <s v="GLOBAL"/>
    <s v="NO SOLICITADAS"/>
  </r>
  <r>
    <x v="14"/>
    <x v="72"/>
    <s v="02-02-02-010"/>
    <s v="Adquisición de servicios - Viáticos de los funcionarios en comisión"/>
    <s v="GRUCO / SANTA ROSA DEL SUR DEL 9-JUL AL 17-JUL COMISIÓN OPERATIVA BELL 212 FAC 4007"/>
    <s v="90121500"/>
    <s v="SOLICITUD DE INFORMACIÓN A LOS PROVEEDORES"/>
    <n v="2"/>
    <n v="3"/>
    <n v="10"/>
    <n v="1"/>
    <n v="560000"/>
    <s v="GLOBAL"/>
    <s v="NO SOLICITADAS"/>
  </r>
  <r>
    <x v="14"/>
    <x v="72"/>
    <s v="02-02-02-010"/>
    <s v="Adquisición de servicios - Viáticos de los funcionarios en comisión"/>
    <s v="GRUCO / SANTA ROSA DEL SUR DEL 9-JUL AL 17-JUL COMISIÓN OPERATIVA BELL 212 FAC 4007"/>
    <s v="90121500"/>
    <s v="SOLICITUD DE INFORMACIÓN A LOS PROVEEDORES"/>
    <n v="2"/>
    <n v="3"/>
    <n v="10"/>
    <n v="1"/>
    <n v="560000"/>
    <s v="GLOBAL"/>
    <s v="NO SOLICITADAS"/>
  </r>
  <r>
    <x v="14"/>
    <x v="72"/>
    <s v="02-02-02-010"/>
    <s v="Adquisición de servicios - Viáticos de los funcionarios en comisión"/>
    <s v="GRUCO / CAUCASIA DEL 9-JUL AL 24-JUL COMISIÓN OPERATIVA TIPULACIÓN BLART- CAUCASIA"/>
    <s v="90121500"/>
    <s v="SOLICITUD DE INFORMACIÓN A LOS PROVEEDORES"/>
    <n v="2"/>
    <n v="3"/>
    <n v="10"/>
    <n v="1"/>
    <n v="560000"/>
    <s v="GLOBAL"/>
    <s v="NO SOLICITADAS"/>
  </r>
  <r>
    <x v="14"/>
    <x v="72"/>
    <s v="02-02-02-010"/>
    <s v="Adquisición de servicios - Viáticos de los funcionarios en comisión"/>
    <s v="GRUCO / CAUCASIA DEL 9-JUL AL 24-JUL COMISIÓN OPERATIVA TIPULACIÓN BLART- CAUCASIA"/>
    <s v="90121500"/>
    <s v="SOLICITUD DE INFORMACIÓN A LOS PROVEEDORES"/>
    <n v="2"/>
    <n v="3"/>
    <n v="10"/>
    <n v="1"/>
    <n v="560000"/>
    <s v="GLOBAL"/>
    <s v="NO SOLICITADAS"/>
  </r>
  <r>
    <x v="14"/>
    <x v="72"/>
    <s v="02-02-02-010"/>
    <s v="Adquisición de servicios - Viáticos de los funcionarios en comisión"/>
    <s v="GRUAL / RIOHACHA DEL 10-JUL AL 13-JUL TRABAJOS ELECTRICOS"/>
    <s v="90121500"/>
    <s v="SOLICITUD DE INFORMACIÓN A LOS PROVEEDORES"/>
    <n v="2"/>
    <n v="3"/>
    <n v="10"/>
    <n v="1"/>
    <n v="210000"/>
    <s v="GLOBAL"/>
    <s v="NO SOLICITADAS"/>
  </r>
  <r>
    <x v="14"/>
    <x v="72"/>
    <s v="02-02-02-010"/>
    <s v="Adquisición de servicios - Viáticos de los funcionarios en comisión"/>
    <s v="GRUCO / URIBIA DEL 7-JUL AL 8-JUL COMISIÓN OPERATIVA EQUIPO A-29B"/>
    <s v="90121500"/>
    <s v="SOLICITUD DE INFORMACIÓN A LOS PROVEEDORES"/>
    <n v="2"/>
    <n v="3"/>
    <n v="10"/>
    <n v="1"/>
    <n v="70000"/>
    <s v="GLOBAL"/>
    <s v="NO SOLICITADAS"/>
  </r>
  <r>
    <x v="14"/>
    <x v="72"/>
    <s v="02-02-02-010"/>
    <s v="Adquisición de servicios - Viáticos de los funcionarios en comisión"/>
    <s v="GRUCO / URIBIA DEL 7-JUL AL 8-JUL COMISIÓN OPERATIVA EQUIPO A-29B"/>
    <s v="90121500"/>
    <s v="SOLICITUD DE INFORMACIÓN A LOS PROVEEDORES"/>
    <n v="2"/>
    <n v="3"/>
    <n v="10"/>
    <n v="1"/>
    <n v="70000"/>
    <s v="GLOBAL"/>
    <s v="NO SOLICITADAS"/>
  </r>
  <r>
    <x v="14"/>
    <x v="72"/>
    <s v="02-02-02-010"/>
    <s v="Adquisición de servicios - Viáticos de los funcionarios en comisión"/>
    <s v="GRUSE / RIOHACHA DEL 10-JUL AL 24-JUL SEGURIDAD PERSONAL E INSTALACIONES DE FUNCIONARIOS DE LA FU..."/>
    <s v="90121500"/>
    <s v="SOLICITUD DE INFORMACIÓN A LOS PROVEEDORES"/>
    <n v="2"/>
    <n v="3"/>
    <n v="10"/>
    <n v="1"/>
    <n v="980000"/>
    <s v="GLOBAL"/>
    <s v="NO SOLICITADAS"/>
  </r>
  <r>
    <x v="14"/>
    <x v="72"/>
    <s v="02-02-02-010"/>
    <s v="Adquisición de servicios - Viáticos de los funcionarios en comisión"/>
    <s v="GRUAL / RIOHACHA DEL 10-JUL AL 14-JUL MANTENIMIENTO RADAR EQUIPO TPS70 Y EQUIPOS ASOCIADOS"/>
    <s v="90121500"/>
    <s v="SOLICITUD DE INFORMACIÓN A LOS PROVEEDORES"/>
    <n v="2"/>
    <n v="3"/>
    <n v="10"/>
    <n v="1"/>
    <n v="280000"/>
    <s v="GLOBAL"/>
    <s v="NO SOLICITADAS"/>
  </r>
  <r>
    <x v="14"/>
    <x v="72"/>
    <s v="02-02-02-010"/>
    <s v="Adquisición de servicios - Viáticos de los funcionarios en comisión"/>
    <s v="DEDHU / BOGOTA DEL 10-JUL AL 13-JUL SEMINARIO TALENTO HUMANO, DE ACUERDO DIRECTIVA No. FAC-S-2023..."/>
    <s v="90121500"/>
    <s v="SOLICITUD DE INFORMACIÓN A LOS PROVEEDORES"/>
    <n v="2"/>
    <n v="3"/>
    <n v="10"/>
    <n v="1"/>
    <n v="210000"/>
    <s v="GLOBAL"/>
    <s v="NO SOLICITADAS"/>
  </r>
  <r>
    <x v="14"/>
    <x v="72"/>
    <s v="02-02-02-010"/>
    <s v="Adquisición de servicios - Viáticos de los funcionarios en comisión"/>
    <s v="GRUTE / PUERTO BOLIVAR DEL 10-JUL AL 11-JUL DESPACHO Y TANQUEO DE AERONAVES A-29."/>
    <s v="90121500"/>
    <s v="SOLICITUD DE INFORMACIÓN A LOS PROVEEDORES"/>
    <n v="2"/>
    <n v="3"/>
    <n v="10"/>
    <n v="1"/>
    <n v="70000"/>
    <s v="GLOBAL"/>
    <s v="NO SOLICITADAS"/>
  </r>
  <r>
    <x v="14"/>
    <x v="72"/>
    <s v="02-02-02-010"/>
    <s v="Adquisición de servicios - Viáticos de los funcionarios en comisión"/>
    <s v="GRUTE / PUERTO BOLIVAR DEL 10-JUL AL 11-JUL DESPACHO Y TANQUEO DE AERONAVES A-29."/>
    <s v="90121500"/>
    <s v="SOLICITUD DE INFORMACIÓN A LOS PROVEEDORES"/>
    <n v="2"/>
    <n v="3"/>
    <n v="10"/>
    <n v="1"/>
    <n v="70000"/>
    <s v="GLOBAL"/>
    <s v="NO SOLICITADAS"/>
  </r>
  <r>
    <x v="14"/>
    <x v="72"/>
    <s v="02-02-02-010"/>
    <s v="Adquisición de servicios - Viáticos de los funcionarios en comisión"/>
    <s v="GRUSE / PUERTO BOLIVAR 10-JUL AL 11-JUL SEGURIDAD AERONAVES Y COMBUSTIBLE."/>
    <s v="90121500"/>
    <s v="SOLICITUD DE INFORMACIÓN A LOS PROVEEDORES"/>
    <n v="2"/>
    <n v="3"/>
    <n v="10"/>
    <n v="1"/>
    <n v="70000"/>
    <s v="GLOBAL"/>
    <s v="NO SOLICITADAS"/>
  </r>
  <r>
    <x v="14"/>
    <x v="72"/>
    <s v="02-02-02-010"/>
    <s v="Adquisición de servicios - Viáticos de los funcionarios en comisión"/>
    <s v="ESDEF314 / RIOHACHA DEL 10-JUL AL 24-JUL CONTROL DEL ESPACIO AÉREO OPERANDO EQUIPO TPS-70"/>
    <s v="90121500"/>
    <s v="SOLICITUD DE INFORMACIÓN A LOS PROVEEDORES"/>
    <n v="2"/>
    <n v="3"/>
    <n v="10"/>
    <n v="1"/>
    <n v="980000"/>
    <s v="GLOBAL"/>
    <s v="NO SOLICITADAS"/>
  </r>
  <r>
    <x v="14"/>
    <x v="72"/>
    <s v="02-02-02-010"/>
    <s v="Adquisición de servicios - Viáticos de los funcionarios en comisión"/>
    <s v="ESDEF314 / RIOHACHA DEL 10-JUL AL 24-JUL CONTROL DEL ESPACIO AÉREO OPERANDO EQUIPO TPS-70"/>
    <s v="90121500"/>
    <s v="SOLICITUD DE INFORMACIÓN A LOS PROVEEDORES"/>
    <n v="2"/>
    <n v="3"/>
    <n v="10"/>
    <n v="1"/>
    <n v="980000"/>
    <s v="GLOBAL"/>
    <s v="NO SOLICITADAS"/>
  </r>
  <r>
    <x v="14"/>
    <x v="72"/>
    <s v="02-02-02-010"/>
    <s v="Adquisición de servicios - Viáticos de los funcionarios en comisión"/>
    <s v="ESDEF314 / RIOHACHA 10-JUL AL 11-JUL CONTROL DEL ESPACIO AÉREO OPERANDO EQUIPO TPS-70"/>
    <s v="90121500"/>
    <s v="SOLICITUD DE INFORMACIÓN A LOS PROVEEDORES"/>
    <n v="2"/>
    <n v="3"/>
    <n v="10"/>
    <n v="1"/>
    <n v="70000"/>
    <s v="GLOBAL"/>
    <s v="NO SOLICITADAS"/>
  </r>
  <r>
    <x v="14"/>
    <x v="72"/>
    <s v="02-02-02-010"/>
    <s v="Adquisición de servicios - Viáticos de los funcionarios en comisión"/>
    <s v="ESDEF314 / RIOHACHA 10-JUL AL 11-JUL CONTROL DEL ESPACIO AÉREO OPERANDO EQUIPO TPS-70"/>
    <s v="90121500"/>
    <s v="SOLICITUD DE INFORMACIÓN A LOS PROVEEDORES"/>
    <n v="2"/>
    <n v="3"/>
    <n v="10"/>
    <n v="1"/>
    <n v="70000"/>
    <s v="GLOBAL"/>
    <s v="NO SOLICITADAS"/>
  </r>
  <r>
    <x v="14"/>
    <x v="72"/>
    <s v="02-02-02-010"/>
    <s v="Adquisición de servicios - Viáticos de los funcionarios en comisión"/>
    <s v="GRUSE / SAN ANDRES 11-JUL AL 16-JUL FORTALECER LA SEGURIDAD DURANTE EL FALLO DE LA HAYA ENTRE COL..."/>
    <s v="90121500"/>
    <s v="SOLICITUD DE INFORMACIÓN A LOS PROVEEDORES"/>
    <n v="2"/>
    <n v="3"/>
    <n v="10"/>
    <n v="1"/>
    <n v="350000"/>
    <s v="GLOBAL"/>
    <s v="NO SOLICITADAS"/>
  </r>
  <r>
    <x v="14"/>
    <x v="72"/>
    <s v="02-02-02-010"/>
    <s v="Adquisición de servicios - Viáticos de los funcionarios en comisión"/>
    <s v="GRUTE / PURTO BOLIVAR 11-JUL AL 12-JUL DESPACHO Y TANQUEO DE AERONAVES A-29."/>
    <s v="90121500"/>
    <s v="SOLICITUD DE INFORMACIÓN A LOS PROVEEDORES"/>
    <n v="2"/>
    <n v="3"/>
    <n v="10"/>
    <n v="1"/>
    <n v="70000"/>
    <s v="GLOBAL"/>
    <s v="NO SOLICITADAS"/>
  </r>
  <r>
    <x v="14"/>
    <x v="72"/>
    <s v="02-02-02-010"/>
    <s v="Adquisición de servicios - Viáticos de los funcionarios en comisión"/>
    <s v="GRUTE / PURTO BOLIVAR 11-JUL AL 12-JUL DESPACHO Y TANQUEO DE AERONAVES A-29."/>
    <s v="90121500"/>
    <s v="SOLICITUD DE INFORMACIÓN A LOS PROVEEDORES"/>
    <n v="2"/>
    <n v="3"/>
    <n v="10"/>
    <n v="1"/>
    <n v="70000"/>
    <s v="GLOBAL"/>
    <s v="NO SOLICITADAS"/>
  </r>
  <r>
    <x v="14"/>
    <x v="72"/>
    <s v="02-02-02-010"/>
    <s v="Adquisición de servicios - Viáticos de los funcionarios en comisión"/>
    <s v="GRUSE / PUERTO BOLIVAR 11-JUL AL 12-JUL SEGURIDAD AERONAVES Y COMBUSTIBLE."/>
    <s v="90121500"/>
    <s v="SOLICITUD DE INFORMACIÓN A LOS PROVEEDORES"/>
    <n v="2"/>
    <n v="3"/>
    <n v="10"/>
    <n v="1"/>
    <n v="70000"/>
    <s v="GLOBAL"/>
    <s v="NO SOLICITADAS"/>
  </r>
  <r>
    <x v="14"/>
    <x v="72"/>
    <s v="02-02-02-010"/>
    <s v="Adquisición de servicios - Viáticos de los funcionarios en comisión"/>
    <s v="GRUPO TÉCNICO / PUERTO BOLIVAR DEL 12-JUL AL 15-JUL DESPACHO Y TANQUEO DE AERONAVES A-29."/>
    <s v="90121500"/>
    <s v="SOLICITUD DE INFORMACIÓN A LOS PROVEEDORES"/>
    <n v="2"/>
    <n v="3"/>
    <n v="10"/>
    <n v="1"/>
    <n v="210000"/>
    <s v="GLOBAL"/>
    <s v="NO SOLICITADAS"/>
  </r>
  <r>
    <x v="14"/>
    <x v="72"/>
    <s v="02-02-02-010"/>
    <s v="Adquisición de servicios - Viáticos de los funcionarios en comisión"/>
    <s v="GRUPO TÉCNICO / PUERTO BOLIVAR DEL 12-JUL AL 15-JUL DESPACHO Y TANQUEO DE AERONAVES A-29."/>
    <s v="90121500"/>
    <s v="SOLICITUD DE INFORMACIÓN A LOS PROVEEDORES"/>
    <n v="2"/>
    <n v="3"/>
    <n v="10"/>
    <n v="1"/>
    <n v="210000"/>
    <s v="GLOBAL"/>
    <s v="NO SOLICITADAS"/>
  </r>
  <r>
    <x v="14"/>
    <x v="72"/>
    <s v="02-02-02-010"/>
    <s v="Adquisición de servicios - Viáticos de los funcionarios en comisión"/>
    <s v="Grual / Planeta Rica 13-jul al 13-jul 2023 Instalación de la tarjeta de peaje TIE del vehículo ca..."/>
    <s v="90121500"/>
    <s v="SOLICITUD DE INFORMACIÓN A LOS PROVEEDORES"/>
    <n v="2"/>
    <n v="3"/>
    <n v="10"/>
    <n v="1"/>
    <n v="35000"/>
    <s v="GLOBAL"/>
    <s v="NO SOLICITADAS"/>
  </r>
  <r>
    <x v="14"/>
    <x v="72"/>
    <s v="02-02-02-010"/>
    <s v="Adquisición de servicios - Viáticos de los funcionarios en comisión"/>
    <s v="GRUSE / PUERTO BOLIVAR 12-JUL AL 14-JUL SEGURIDAD AERONAVES Y COMBUSTIBLE"/>
    <s v="90121500"/>
    <s v="SOLICITUD DE INFORMACIÓN A LOS PROVEEDORES"/>
    <n v="2"/>
    <n v="3"/>
    <n v="10"/>
    <n v="1"/>
    <n v="140000"/>
    <s v="GLOBAL"/>
    <s v="NO SOLICITADAS"/>
  </r>
  <r>
    <x v="14"/>
    <x v="72"/>
    <s v="02-02-02-010"/>
    <s v="Adquisición de servicios - Viáticos de los funcionarios en comisión"/>
    <s v="GRUCO / SAN ANDRES ISLA 12-JUL AL 14-JUL CONTROL DEL ESPACIO AEREO MEDIANTE EQUIPO SR-560"/>
    <s v="90121500"/>
    <s v="SOLICITUD DE INFORMACIÓN A LOS PROVEEDORES"/>
    <n v="2"/>
    <n v="3"/>
    <n v="10"/>
    <n v="1"/>
    <n v="280000"/>
    <s v="GLOBAL"/>
    <s v="NO SOLICITADAS"/>
  </r>
  <r>
    <x v="14"/>
    <x v="72"/>
    <s v="02-02-02-010"/>
    <s v="Adquisición de servicios - Viáticos de los funcionarios en comisión"/>
    <s v="GRUCO / SAN ANDRES ISLA 12-JUL AL 14-JUL CONTROL DEL ESPACIO AEREO MEDIANTE EQUIPO SR-560"/>
    <s v="90121500"/>
    <s v="SOLICITUD DE INFORMACIÓN A LOS PROVEEDORES"/>
    <n v="2"/>
    <n v="3"/>
    <n v="10"/>
    <n v="1"/>
    <n v="280000"/>
    <s v="GLOBAL"/>
    <s v="NO SOLICITADAS"/>
  </r>
  <r>
    <x v="14"/>
    <x v="72"/>
    <s v="02-02-02-010"/>
    <s v="Adquisición de servicios - Viáticos de los funcionarios en comisión"/>
    <s v="GRUCO / SAN ANDRES ISLA 12-JUL AL 14-JUL CONTROL DEL ESPACIO AEREO MEDIANTE EQUIPO SR-560"/>
    <s v="90121500"/>
    <s v="SOLICITUD DE INFORMACIÓN A LOS PROVEEDORES"/>
    <n v="2"/>
    <n v="3"/>
    <n v="10"/>
    <n v="1"/>
    <n v="140000"/>
    <s v="GLOBAL"/>
    <s v="NO SOLICITADAS"/>
  </r>
  <r>
    <x v="14"/>
    <x v="72"/>
    <s v="02-02-02-010"/>
    <s v="Adquisición de servicios - Viáticos de los funcionarios en comisión"/>
    <s v="GRUCO / SAN ANDRES ISLA 12-JUL AL 14-JUL CONTROL DEL ESPACIO AEREO MEDIANTE EQUIPO SR-560"/>
    <s v="90121500"/>
    <s v="SOLICITUD DE INFORMACIÓN A LOS PROVEEDORES"/>
    <n v="2"/>
    <n v="3"/>
    <n v="10"/>
    <n v="1"/>
    <n v="280000"/>
    <s v="GLOBAL"/>
    <s v="NO SOLICITADAS"/>
  </r>
  <r>
    <x v="14"/>
    <x v="72"/>
    <s v="02-02-02-010"/>
    <s v="Adquisición de servicios - Viáticos de los funcionarios en comisión"/>
    <s v="GRUCO / SAN ANDRES ISLA 12-JUL AL 14-JUL CONTROL DEL ESPACIO AEREO MEDIANTE EQUIPO SR-560"/>
    <s v="90121500"/>
    <s v="SOLICITUD DE INFORMACIÓN A LOS PROVEEDORES"/>
    <n v="2"/>
    <n v="3"/>
    <n v="10"/>
    <n v="1"/>
    <n v="280000"/>
    <s v="GLOBAL"/>
    <s v="NO SOLICITADAS"/>
  </r>
  <r>
    <x v="14"/>
    <x v="72"/>
    <s v="02-02-02-010"/>
    <s v="Adquisición de servicios - Viáticos de los funcionarios en comisión"/>
    <s v="GRUCO / SAN ANDRES ISLA 12-JUL AL 14-JUL CONTROL DEL ESPACIO AEREO MEDIANTE EQUIPO SR-560"/>
    <s v="90121500"/>
    <s v="SOLICITUD DE INFORMACIÓN A LOS PROVEEDORES"/>
    <n v="2"/>
    <n v="3"/>
    <n v="10"/>
    <n v="1"/>
    <n v="280000"/>
    <s v="GLOBAL"/>
    <s v="NO SOLICITADAS"/>
  </r>
  <r>
    <x v="14"/>
    <x v="72"/>
    <s v="02-02-02-010"/>
    <s v="Adquisición de servicios - Viáticos de los funcionarios en comisión"/>
    <s v="GRUTE / BOGOTA 13-JUL-23 AL 21-JUL-23 APOYO DE MANTENIMIENTO AERONAVES MUSEO FUERZAS MILITARES"/>
    <s v="90121500"/>
    <s v="SOLICITUD DE INFORMACIÓN A LOS PROVEEDORES"/>
    <n v="2"/>
    <n v="3"/>
    <n v="10"/>
    <n v="1"/>
    <n v="560000"/>
    <s v="GLOBAL"/>
    <s v="NO SOLICITADAS"/>
  </r>
  <r>
    <x v="14"/>
    <x v="72"/>
    <s v="02-02-02-010"/>
    <s v="Adquisición de servicios - Viáticos de los funcionarios en comisión"/>
    <s v="GRUAL / PLANETA RICA 14-JUL-23 AL 15-JUL-23 REVISIÓN DEL DAÑO ODÓMETRO DE LA MOTOCICLETA DE PUER..."/>
    <s v="90121500"/>
    <s v="SOLICITUD DE INFORMACIÓN A LOS PROVEEDORES"/>
    <n v="2"/>
    <n v="3"/>
    <n v="10"/>
    <n v="1"/>
    <n v="70000"/>
    <s v="GLOBAL"/>
    <s v="NO SOLICITADAS"/>
  </r>
  <r>
    <x v="14"/>
    <x v="72"/>
    <s v="02-02-02-010"/>
    <s v="Adquisición de servicios - Viáticos de los funcionarios en comisión"/>
    <s v="GRUAL / PLANETA RICA 14-JUL-23 AL 15-JUL-23 REVISIÓN DEL DAÑO ODÓMETRO DE LA MOTOCICLETA DE PUER..."/>
    <s v="90121500"/>
    <s v="SOLICITUD DE INFORMACIÓN A LOS PROVEEDORES"/>
    <n v="2"/>
    <n v="3"/>
    <n v="10"/>
    <n v="1"/>
    <n v="70000"/>
    <s v="GLOBAL"/>
    <s v="NO SOLICITADAS"/>
  </r>
  <r>
    <x v="14"/>
    <x v="72"/>
    <s v="02-02-02-010"/>
    <s v="Adquisición de servicios - Viáticos de los funcionarios en comisión"/>
    <s v="GRUTE / URIBIA 14-JUL-23 AL 29-JUL-23 DESPACHO Y TANQUEO DE LAS AERONAVES A-29"/>
    <s v="90121500"/>
    <s v="SOLICITUD DE INFORMACIÓN A LOS PROVEEDORES"/>
    <n v="2"/>
    <n v="3"/>
    <n v="10"/>
    <n v="1"/>
    <n v="490000"/>
    <s v="GLOBAL"/>
    <s v="NO SOLICITADAS"/>
  </r>
  <r>
    <x v="14"/>
    <x v="72"/>
    <s v="02-02-02-010"/>
    <s v="Adquisición de servicios - Viáticos de los funcionarios en comisión"/>
    <s v="GRUTE / URIBIA 14-JUL-23 AL 29-JUL-23 DESPACHO Y TANQUEO DE LAS AERONAVES A-29"/>
    <s v="90121500"/>
    <s v="SOLICITUD DE INFORMACIÓN A LOS PROVEEDORES"/>
    <n v="2"/>
    <n v="3"/>
    <n v="10"/>
    <n v="1"/>
    <n v="490000"/>
    <s v="GLOBAL"/>
    <s v="NO SOLICITADAS"/>
  </r>
  <r>
    <x v="14"/>
    <x v="72"/>
    <s v="02-02-02-010"/>
    <s v="Adquisición de servicios - Viáticos de los funcionarios en comisión"/>
    <s v="GRUAL / RIOHACHA 14-JUL-23 AL 17-JUL-23 MANTENIMIENTO RADAR EQUIPO TPS70 Y EQUIPOS ASOCIADOS"/>
    <s v="90121500"/>
    <s v="SOLICITUD DE INFORMACIÓN A LOS PROVEEDORES"/>
    <n v="2"/>
    <n v="3"/>
    <n v="10"/>
    <n v="1"/>
    <n v="210000"/>
    <s v="GLOBAL"/>
    <s v="NO SOLICITADAS"/>
  </r>
  <r>
    <x v="14"/>
    <x v="72"/>
    <s v="02-02-02-010"/>
    <s v="Adquisición de servicios - Viáticos de los funcionarios en comisión"/>
    <s v="GRUCO / SAN ANDRES 14-JUL-23 AL 15-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SAN ANDRES 14-JUL-23 AL 15-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SAN ANDRES 14-JUL-23 AL 15-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SAN ANDRES 14-JUL-23 AL 15-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SAN ANDRES 14-JUL-23 AL 15-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SAN ANDRES 14-JUL-23 AL 15-JUL-23 CONTROL DEL ESPACIO AEREO MEDIANTE EQUIPO SR-560"/>
    <s v="90121500"/>
    <s v="SOLICITUD DE INFORMACIÓN A LOS PROVEEDORES"/>
    <n v="2"/>
    <n v="3"/>
    <n v="10"/>
    <n v="1"/>
    <n v="70000"/>
    <s v="GLOBAL"/>
    <s v="NO SOLICITADAS"/>
  </r>
  <r>
    <x v="14"/>
    <x v="72"/>
    <s v="02-02-02-010"/>
    <s v="Adquisición de servicios - Viáticos de los funcionarios en comisión"/>
    <s v="GRUSE / SAN ANDRES 16-JUL-23 AL 21-JUL-23 FORTALECER LA SEGURIDAD DURANTE EL DESFILE 20 DE JULIO ..."/>
    <s v="90121500"/>
    <s v="SOLICITUD DE INFORMACIÓN A LOS PROVEEDORES"/>
    <n v="2"/>
    <n v="3"/>
    <n v="10"/>
    <n v="1"/>
    <n v="700000"/>
    <s v="GLOBAL"/>
    <s v="NO SOLICITADAS"/>
  </r>
  <r>
    <x v="14"/>
    <x v="72"/>
    <s v="02-02-02-010"/>
    <s v="Adquisición de servicios - Viáticos de los funcionarios en comisión"/>
    <s v="GRUCO / SAN ANDRES 15-JUL-23 AL 20-JUL-23 CONTROL DEL ESPACIO AEREO MEDIANTE EQUIPO SR-560"/>
    <s v="90121500"/>
    <s v="SOLICITUD DE INFORMACIÓN A LOS PROVEEDORES"/>
    <n v="2"/>
    <n v="3"/>
    <n v="10"/>
    <n v="1"/>
    <n v="560000"/>
    <s v="GLOBAL"/>
    <s v="NO SOLICITADAS"/>
  </r>
  <r>
    <x v="14"/>
    <x v="72"/>
    <s v="02-02-02-010"/>
    <s v="Adquisición de servicios - Viáticos de los funcionarios en comisión"/>
    <s v="GRUCO / SAN ANDRES 15-JUL-23 AL 20-JUL-23 CONTROL DEL ESPACIO AEREO MEDIANTE EQUIPO SR-560"/>
    <s v="90121500"/>
    <s v="SOLICITUD DE INFORMACIÓN A LOS PROVEEDORES"/>
    <n v="2"/>
    <n v="3"/>
    <n v="10"/>
    <n v="1"/>
    <n v="560000"/>
    <s v="GLOBAL"/>
    <s v="NO SOLICITADAS"/>
  </r>
  <r>
    <x v="14"/>
    <x v="72"/>
    <s v="02-02-02-010"/>
    <s v="Adquisición de servicios - Viáticos de los funcionarios en comisión"/>
    <s v="GRUCO / SAN ANDRES 15-JUL-23 AL 20-JUL-23 CONTROL DEL ESPACIO AEREO MEDIANTE EQUIPO SR-560"/>
    <s v="90121500"/>
    <s v="SOLICITUD DE INFORMACIÓN A LOS PROVEEDORES"/>
    <n v="2"/>
    <n v="3"/>
    <n v="10"/>
    <n v="1"/>
    <n v="560000"/>
    <s v="GLOBAL"/>
    <s v="NO SOLICITADAS"/>
  </r>
  <r>
    <x v="14"/>
    <x v="72"/>
    <s v="02-02-02-010"/>
    <s v="Adquisición de servicios - Viáticos de los funcionarios en comisión"/>
    <s v="GRUCO / SAN ANDRES 15-JUL-23 AL 20-JUL-23 CONTROL DEL ESPACIO AEREO MEDIANTE EQUIPO SR-560"/>
    <s v="90121500"/>
    <s v="SOLICITUD DE INFORMACIÓN A LOS PROVEEDORES"/>
    <n v="2"/>
    <n v="3"/>
    <n v="10"/>
    <n v="1"/>
    <n v="560000"/>
    <s v="GLOBAL"/>
    <s v="NO SOLICITADAS"/>
  </r>
  <r>
    <x v="14"/>
    <x v="72"/>
    <s v="02-02-02-010"/>
    <s v="Adquisición de servicios - Viáticos de los funcionarios en comisión"/>
    <s v="GRUCO / SAN ANDRES 15-JUL-23 AL 20-JUL-23 CONTROL DEL ESPACIO AEREO MEDIANTE EQUIPO SR-560"/>
    <s v="90121500"/>
    <s v="SOLICITUD DE INFORMACIÓN A LOS PROVEEDORES"/>
    <n v="2"/>
    <n v="3"/>
    <n v="10"/>
    <n v="1"/>
    <n v="560000"/>
    <s v="GLOBAL"/>
    <s v="NO SOLICITADAS"/>
  </r>
  <r>
    <x v="14"/>
    <x v="72"/>
    <s v="02-02-02-010"/>
    <s v="Adquisición de servicios - Viáticos de los funcionarios en comisión"/>
    <s v="GRUCO / SAN ANDRES 15-JUL-23 AL 20-JUL-23 CONTROL DEL ESPACIO AEREO MEDIANTE EQUIPO SR-560"/>
    <s v="90121500"/>
    <s v="SOLICITUD DE INFORMACIÓN A LOS PROVEEDORES"/>
    <n v="2"/>
    <n v="3"/>
    <n v="10"/>
    <n v="1"/>
    <n v="560000"/>
    <s v="GLOBAL"/>
    <s v="NO SOLICITADAS"/>
  </r>
  <r>
    <x v="14"/>
    <x v="72"/>
    <s v="02-02-02-010"/>
    <s v="Adquisición de servicios - Viáticos de los funcionarios en comisión"/>
    <s v="GRUCO / CAUCASIA 147-JUL-23 AL 29-JUL-23 COMISION OPERATIVA TIPULACIÓN BLART-CAUCASÍA"/>
    <s v="90121500"/>
    <s v="SOLICITUD DE INFORMACIÓN A LOS PROVEEDORES"/>
    <n v="2"/>
    <n v="3"/>
    <n v="10"/>
    <n v="1"/>
    <n v="840000"/>
    <s v="GLOBAL"/>
    <s v="NO SOLICITADAS"/>
  </r>
  <r>
    <x v="14"/>
    <x v="72"/>
    <s v="02-02-02-010"/>
    <s v="Adquisición de servicios - Viáticos de los funcionarios en comisión"/>
    <s v="GRUCO / CAUCASIA 147-JUL-23 AL 29-JUL-23 COMISION OPERATIVA TIPULACIÓN BLART-CAUCASÍA"/>
    <s v="90121500"/>
    <s v="SOLICITUD DE INFORMACIÓN A LOS PROVEEDORES"/>
    <n v="2"/>
    <n v="3"/>
    <n v="10"/>
    <n v="1"/>
    <n v="840000"/>
    <s v="GLOBAL"/>
    <s v="NO SOLICITADAS"/>
  </r>
  <r>
    <x v="14"/>
    <x v="72"/>
    <s v="02-02-02-010"/>
    <s v="Adquisición de servicios - Viáticos de los funcionarios en comisión"/>
    <s v="GRUCO / SANTA ROSA DEL SUR 17-JUL-23 AL 28-JUL-23 COMISIÓN OPERATIVA BELL 212 FAC 4007"/>
    <s v="90121500"/>
    <s v="SOLICITUD DE INFORMACIÓN A LOS PROVEEDORES"/>
    <n v="2"/>
    <n v="3"/>
    <n v="10"/>
    <n v="1"/>
    <n v="490000"/>
    <s v="GLOBAL"/>
    <s v="NO SOLICITADAS"/>
  </r>
  <r>
    <x v="14"/>
    <x v="72"/>
    <s v="02-02-02-010"/>
    <s v="Adquisición de servicios - Viáticos de los funcionarios en comisión"/>
    <s v="GRUCO / SANTA ROSA DEL SUR 17-JUL-23 AL 28-JUL-23 COMISIÓN OPERATIVA BELL 212 FAC 4007"/>
    <s v="90121500"/>
    <s v="SOLICITUD DE INFORMACIÓN A LOS PROVEEDORES"/>
    <n v="2"/>
    <n v="3"/>
    <n v="10"/>
    <n v="1"/>
    <n v="490000"/>
    <s v="GLOBAL"/>
    <s v="NO SOLICITADAS"/>
  </r>
  <r>
    <x v="14"/>
    <x v="72"/>
    <s v="02-02-02-010"/>
    <s v="Adquisición de servicios - Viáticos de los funcionarios en comisión"/>
    <s v="GRUCO / SANTA ROSA DEL SUR 17-JUL-23 AL 28-JUL-23 COMISIÓN OPERATIVA BELL 212 FAC 4007"/>
    <s v="90121500"/>
    <s v="SOLICITUD DE INFORMACIÓN A LOS PROVEEDORES"/>
    <n v="2"/>
    <n v="3"/>
    <n v="10"/>
    <n v="1"/>
    <n v="490000"/>
    <s v="GLOBAL"/>
    <s v="NO SOLICITADAS"/>
  </r>
  <r>
    <x v="14"/>
    <x v="72"/>
    <s v="02-02-02-010"/>
    <s v="Adquisición de servicios - Viáticos de los funcionarios en comisión"/>
    <s v="GRUCO / SANTA ROSA DEL SUR 17-JUL-23 AL 28-JUL-23 COMISIÓN OPERATIVA BELL 212 FAC 4007"/>
    <s v="90121500"/>
    <s v="SOLICITUD DE INFORMACIÓN A LOS PROVEEDORES"/>
    <n v="2"/>
    <n v="3"/>
    <n v="10"/>
    <n v="1"/>
    <n v="490000"/>
    <s v="GLOBAL"/>
    <s v="NO SOLICITADAS"/>
  </r>
  <r>
    <x v="14"/>
    <x v="72"/>
    <s v="02-02-02-010"/>
    <s v="Adquisición de servicios - Viáticos de los funcionarios en comisión"/>
    <s v="GRUCO / URIBIA 17-JUL-23 AL 18-JUL-23 COMISIÓN OPERATIVA A-29B"/>
    <s v="90121500"/>
    <s v="SOLICITUD DE INFORMACIÓN A LOS PROVEEDORES"/>
    <n v="2"/>
    <n v="3"/>
    <n v="10"/>
    <n v="1"/>
    <n v="70000"/>
    <s v="GLOBAL"/>
    <s v="NO SOLICITADAS"/>
  </r>
  <r>
    <x v="14"/>
    <x v="72"/>
    <s v="02-02-02-010"/>
    <s v="Adquisición de servicios - Viáticos de los funcionarios en comisión"/>
    <s v="GRUCO / URIBIA 17-JUL-23 AL 18-JUL-23 COMISIÓN OPERATIVA A-29B"/>
    <s v="90121500"/>
    <s v="SOLICITUD DE INFORMACIÓN A LOS PROVEEDORES"/>
    <n v="2"/>
    <n v="3"/>
    <n v="10"/>
    <n v="1"/>
    <n v="70000"/>
    <s v="GLOBAL"/>
    <s v="NO SOLICITADAS"/>
  </r>
  <r>
    <x v="14"/>
    <x v="72"/>
    <s v="02-02-02-010"/>
    <s v="Adquisición de servicios - Viáticos de los funcionarios en comisión"/>
    <s v="GRUAL / RIOHACHA 17-JUL-23 AL 31-JUL-23 MANTENIMIENTO RADAR EQUIPO TPS70 Y EQUIPOS ASOCIADOS"/>
    <s v="90121500"/>
    <s v="SOLICITUD DE INFORMACIÓN A LOS PROVEEDORES"/>
    <n v="2"/>
    <n v="3"/>
    <n v="10"/>
    <n v="1"/>
    <n v="980000"/>
    <s v="GLOBAL"/>
    <s v="NO SOLICITADAS"/>
  </r>
  <r>
    <x v="14"/>
    <x v="72"/>
    <s v="02-02-02-010"/>
    <s v="Adquisición de servicios - Viáticos de los funcionarios en comisión"/>
    <s v="GRUCO / SANTA ROSA DEL SUR 17-JUL-23 AL 18-JUL-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17-JUL-23 AL 18-JUL-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17-JUL-23 AL 18-JUL-23 COMISIÓN OPERATIVA BELL 212 FAC 4007"/>
    <s v="90121500"/>
    <s v="SOLICITUD DE INFORMACIÓN A LOS PROVEEDORES"/>
    <n v="2"/>
    <n v="3"/>
    <n v="10"/>
    <n v="1"/>
    <n v="70000"/>
    <s v="GLOBAL"/>
    <s v="NO SOLICITADAS"/>
  </r>
  <r>
    <x v="14"/>
    <x v="72"/>
    <s v="02-02-02-010"/>
    <s v="Adquisición de servicios - Viáticos de los funcionarios en comisión"/>
    <s v="GRUCO / SANTA ROSA DEL SUR 17-JUL-23 AL 18-JUL-23 COMISIÓN OPERATIVA BELL 212 FAC 4007"/>
    <s v="90121500"/>
    <s v="SOLICITUD DE INFORMACIÓN A LOS PROVEEDORES"/>
    <n v="2"/>
    <n v="3"/>
    <n v="10"/>
    <n v="1"/>
    <n v="70000"/>
    <s v="GLOBAL"/>
    <s v="NO SOLICITADAS"/>
  </r>
  <r>
    <x v="14"/>
    <x v="72"/>
    <s v="02-02-02-010"/>
    <s v="Adquisición de servicios - Viáticos de los funcionarios en comisión"/>
    <s v="GRUCO / COROZAL 17-JUL-23 AL 18-JUL-23 PERSONAL EN TRÁNSITO PARA RELEVO DE TRIPULACIÓN Y COMISIÓN..."/>
    <s v="90121500"/>
    <s v="SOLICITUD DE INFORMACIÓN A LOS PROVEEDORES"/>
    <n v="2"/>
    <n v="3"/>
    <n v="10"/>
    <n v="1"/>
    <n v="70000"/>
    <s v="GLOBAL"/>
    <s v="NO SOLICITADAS"/>
  </r>
  <r>
    <x v="14"/>
    <x v="72"/>
    <s v="02-02-02-010"/>
    <s v="Adquisición de servicios - Viáticos de los funcionarios en comisión"/>
    <s v="GRUCO / COROZAL 17-JUL-23 AL 18-JUL-23 PERSONAL EN TRÁNSITO PARA RELEVO DE TRIPULACIÓN Y COMISIÓN..."/>
    <s v="90121500"/>
    <s v="SOLICITUD DE INFORMACIÓN A LOS PROVEEDORES"/>
    <n v="2"/>
    <n v="3"/>
    <n v="10"/>
    <n v="1"/>
    <n v="70000"/>
    <s v="GLOBAL"/>
    <s v="NO SOLICITADAS"/>
  </r>
  <r>
    <x v="14"/>
    <x v="72"/>
    <s v="02-02-02-010"/>
    <s v="Adquisición de servicios - Viáticos de los funcionarios en comisión"/>
    <s v="GRUCO / COROZAL 17-JUL-23 AL 18-JUL-23 PERSONAL EN TRÁNSITO PARA RELEVO DE TRIPULACIÓN Y COMISIÓN..."/>
    <s v="90121500"/>
    <s v="SOLICITUD DE INFORMACIÓN A LOS PROVEEDORES"/>
    <n v="2"/>
    <n v="3"/>
    <n v="10"/>
    <n v="1"/>
    <n v="70000"/>
    <s v="GLOBAL"/>
    <s v="NO SOLICITADAS"/>
  </r>
  <r>
    <x v="14"/>
    <x v="72"/>
    <s v="02-02-02-010"/>
    <s v="Adquisición de servicios - Viáticos de los funcionarios en comisión"/>
    <s v="GRUCO / URIBIA 18-JUL-23 AL 28-JUL-23 COMISION OPERATIVA A29B"/>
    <s v="90121500"/>
    <s v="SOLICITUD DE INFORMACIÓN A LOS PROVEEDORES"/>
    <n v="2"/>
    <n v="3"/>
    <n v="10"/>
    <n v="1"/>
    <n v="490000"/>
    <s v="GLOBAL"/>
    <s v="NO SOLICITADAS"/>
  </r>
  <r>
    <x v="14"/>
    <x v="72"/>
    <s v="02-02-02-010"/>
    <s v="Adquisición de servicios - Viáticos de los funcionarios en comisión"/>
    <s v="GRUCO / URIBIA 18-JUL-23 AL 28-JUL-23 COMISION OPERATIVA A29B"/>
    <s v="90121500"/>
    <s v="SOLICITUD DE INFORMACIÓN A LOS PROVEEDORES"/>
    <n v="2"/>
    <n v="3"/>
    <n v="10"/>
    <n v="1"/>
    <n v="560000"/>
    <s v="GLOBAL"/>
    <s v="NO SOLICITADAS"/>
  </r>
  <r>
    <x v="14"/>
    <x v="72"/>
    <s v="02-02-02-010"/>
    <s v="Adquisición de servicios - Viáticos de los funcionarios en comisión"/>
    <s v="GRUCO / URIBIA 18-JUL-23 AL 28-JUL-23 COMISION OPERATIVA A29B"/>
    <s v="90121500"/>
    <s v="SOLICITUD DE INFORMACIÓN A LOS PROVEEDORES"/>
    <n v="2"/>
    <n v="3"/>
    <n v="10"/>
    <n v="1"/>
    <n v="490000"/>
    <s v="GLOBAL"/>
    <s v="NO SOLICITADAS"/>
  </r>
  <r>
    <x v="14"/>
    <x v="72"/>
    <s v="02-02-02-010"/>
    <s v="Adquisición de servicios - Viáticos de los funcionarios en comisión"/>
    <s v="GRUCO / URIBIA 18-JUL-23 AL 28-JUL-23 COMISION OPERATIVA A29B"/>
    <s v="90121500"/>
    <s v="SOLICITUD DE INFORMACIÓN A LOS PROVEEDORES"/>
    <n v="2"/>
    <n v="3"/>
    <n v="10"/>
    <n v="1"/>
    <n v="560000"/>
    <s v="GLOBAL"/>
    <s v="NO SOLICITADAS"/>
  </r>
  <r>
    <x v="14"/>
    <x v="72"/>
    <s v="02-02-02-010"/>
    <s v="Adquisición de servicios - Viáticos de los funcionarios en comisión"/>
    <s v="GRUCO / COROZAL 18-JUL-23 AL 20-JUL-23 COMISION FAC 4006 COROZAL"/>
    <s v="90121500"/>
    <s v="SOLICITUD DE INFORMACIÓN A LOS PROVEEDORES"/>
    <n v="2"/>
    <n v="3"/>
    <n v="10"/>
    <n v="1"/>
    <n v="70000"/>
    <s v="GLOBAL"/>
    <s v="NO SOLICITADAS"/>
  </r>
  <r>
    <x v="14"/>
    <x v="72"/>
    <s v="02-02-02-010"/>
    <s v="Adquisición de servicios - Viáticos de los funcionarios en comisión"/>
    <s v="GRUCO / COROZAL 18-JUL-23 AL 20-JUL-23 COMISION FAC 4006 COROZAL"/>
    <s v="90121500"/>
    <s v="SOLICITUD DE INFORMACIÓN A LOS PROVEEDORES"/>
    <n v="2"/>
    <n v="3"/>
    <n v="10"/>
    <n v="1"/>
    <n v="70000"/>
    <s v="GLOBAL"/>
    <s v="NO SOLICITADAS"/>
  </r>
  <r>
    <x v="14"/>
    <x v="72"/>
    <s v="02-02-02-010"/>
    <s v="Adquisición de servicios - Viáticos de los funcionarios en comisión"/>
    <s v="GRUCO / COROZAL 18-JUL-23 AL 20-JUL-23 COMISION FAC 4006 COROZAL"/>
    <s v="90121500"/>
    <s v="SOLICITUD DE INFORMACIÓN A LOS PROVEEDORES"/>
    <n v="2"/>
    <n v="3"/>
    <n v="10"/>
    <n v="1"/>
    <n v="70000"/>
    <s v="GLOBAL"/>
    <s v="NO SOLICITADAS"/>
  </r>
  <r>
    <x v="14"/>
    <x v="72"/>
    <s v="02-02-02-010"/>
    <s v="Adquisición de servicios - Viáticos de los funcionarios en comisión"/>
    <s v="GRUCO / COROZAL 18-JUL AL 18-JUL-23 COMISIÓN OPERATIVA C-95 FAC 1271 EN APOYO A ESCOT-313"/>
    <s v="90121500"/>
    <s v="SOLICITUD DE INFORMACIÓN A LOS PROVEEDORES"/>
    <n v="2"/>
    <n v="3"/>
    <n v="10"/>
    <n v="1"/>
    <n v="35000"/>
    <s v="GLOBAL"/>
    <s v="NO SOLICITADAS"/>
  </r>
  <r>
    <x v="14"/>
    <x v="72"/>
    <s v="02-02-02-010"/>
    <s v="Adquisición de servicios - Viáticos de los funcionarios en comisión"/>
    <s v="GRUCO / COROZAL 18-JUL AL 18-JUL-23 COMISIÓN OPERATIVA C-95 FAC 1271 EN APOYO A ESCOT-313"/>
    <s v="90121500"/>
    <s v="SOLICITUD DE INFORMACIÓN A LOS PROVEEDORES"/>
    <n v="2"/>
    <n v="3"/>
    <n v="10"/>
    <n v="1"/>
    <n v="35000"/>
    <s v="GLOBAL"/>
    <s v="NO SOLICITADAS"/>
  </r>
  <r>
    <x v="14"/>
    <x v="72"/>
    <s v="02-02-02-010"/>
    <s v="Adquisición de servicios - Viáticos de los funcionarios en comisión"/>
    <s v="GRUCO / COROZAL 18-JUL AL 18-JUL-23 COMISIÓN OPERATIVA C-95 FAC 1271 EN APOYO A ESCOT-313"/>
    <s v="90121500"/>
    <s v="SOLICITUD DE INFORMACIÓN A LOS PROVEEDORES"/>
    <n v="2"/>
    <n v="3"/>
    <n v="10"/>
    <n v="1"/>
    <n v="35000"/>
    <s v="GLOBAL"/>
    <s v="NO SOLICITADAS"/>
  </r>
  <r>
    <x v="14"/>
    <x v="72"/>
    <s v="02-02-02-010"/>
    <s v="Adquisición de servicios - Viáticos de los funcionarios en comisión"/>
    <s v="GRUCO / COROZAL 18-JUL-23 AL 20-JUL-23 COMISION FAC 4006 COROZAL"/>
    <s v="90121500"/>
    <s v="SOLICITUD DE INFORMACIÓN A LOS PROVEEDORES"/>
    <n v="2"/>
    <n v="3"/>
    <n v="10"/>
    <n v="1"/>
    <n v="70000"/>
    <s v="GLOBAL"/>
    <s v="NO SOLICITADAS"/>
  </r>
  <r>
    <x v="14"/>
    <x v="72"/>
    <s v="02-02-02-010"/>
    <s v="Adquisición de servicios - Viáticos de los funcionarios en comisión"/>
    <s v="GRUCO / COROZAL 18-JUL-23 AL 20-JUL-23 COMISION FAC 4006 COROZAL"/>
    <s v="90121500"/>
    <s v="SOLICITUD DE INFORMACIÓN A LOS PROVEEDORES"/>
    <n v="2"/>
    <n v="3"/>
    <n v="10"/>
    <n v="1"/>
    <n v="70000"/>
    <s v="GLOBAL"/>
    <s v="NO SOLICITADAS"/>
  </r>
  <r>
    <x v="14"/>
    <x v="72"/>
    <s v="02-02-02-010"/>
    <s v="Adquisición de servicios - Viáticos de los funcionarios en comisión"/>
    <s v="GRUTE/ COROZAL 19/07/2023 AL 02/08/2023 Comisión de apoyo de técnico de mantenimiento para el FAC..."/>
    <s v="90121500"/>
    <s v="SOLICITUD DE INFORMACIÓN A LOS PROVEEDORES"/>
    <n v="2"/>
    <n v="3"/>
    <n v="10"/>
    <n v="1"/>
    <n v="980000"/>
    <s v="GLOBAL"/>
    <s v="NO SOLICITADAS"/>
  </r>
  <r>
    <x v="14"/>
    <x v="72"/>
    <s v="02-02-02-010"/>
    <s v="Adquisición de servicios - Viáticos de los funcionarios en comisión"/>
    <s v="GRUCO / SAN ANDRES 20-JUL-23 AL 21-JUL-23 CONTROL DEL ESPACIO AÉREO MEDIANTE EQUIPO SR-560"/>
    <s v="90121500"/>
    <s v="SOLICITUD DE INFORMACIÓN A LOS PROVEEDORES"/>
    <n v="2"/>
    <n v="3"/>
    <n v="10"/>
    <n v="1"/>
    <n v="140000"/>
    <s v="GLOBAL"/>
    <s v="NO SOLICITADAS"/>
  </r>
  <r>
    <x v="14"/>
    <x v="72"/>
    <s v="02-02-02-010"/>
    <s v="Adquisición de servicios - Viáticos de los funcionarios en comisión"/>
    <s v="GRUCO / SAN ANDRES 20-JUL-23 AL 21-JUL-23 CONTROL DEL ESPACIO AÉREO MEDIANTE EQUIPO SR-560"/>
    <s v="90121500"/>
    <s v="SOLICITUD DE INFORMACIÓN A LOS PROVEEDORES"/>
    <n v="2"/>
    <n v="3"/>
    <n v="10"/>
    <n v="1"/>
    <n v="140000"/>
    <s v="GLOBAL"/>
    <s v="NO SOLICITADAS"/>
  </r>
  <r>
    <x v="14"/>
    <x v="72"/>
    <s v="02-02-02-010"/>
    <s v="Adquisición de servicios - Viáticos de los funcionarios en comisión"/>
    <s v="GRUCO / SAN ANDRES 20-JUL-23 AL 21-JUL-23 CONTROL DEL ESPACIO AÉREO MEDIANTE EQUIPO SR-560"/>
    <s v="90121500"/>
    <s v="SOLICITUD DE INFORMACIÓN A LOS PROVEEDORES"/>
    <n v="2"/>
    <n v="3"/>
    <n v="10"/>
    <n v="1"/>
    <n v="140000"/>
    <s v="GLOBAL"/>
    <s v="NO SOLICITADAS"/>
  </r>
  <r>
    <x v="14"/>
    <x v="72"/>
    <s v="02-02-02-010"/>
    <s v="Adquisición de servicios - Viáticos de los funcionarios en comisión"/>
    <s v="GRUCO / SAN ANDRES 20-JUL-23 AL 21-JUL-23 CONTROL DEL ESPACIO AÉREO MEDIANTE EQUIPO SR-560"/>
    <s v="90121500"/>
    <s v="SOLICITUD DE INFORMACIÓN A LOS PROVEEDORES"/>
    <n v="2"/>
    <n v="3"/>
    <n v="10"/>
    <n v="1"/>
    <n v="140000"/>
    <s v="GLOBAL"/>
    <s v="NO SOLICITADAS"/>
  </r>
  <r>
    <x v="14"/>
    <x v="72"/>
    <s v="02-02-02-010"/>
    <s v="Adquisición de servicios - Viáticos de los funcionarios en comisión"/>
    <s v="GRUCO / SAN ANDRES 20-JUL-23 AL 21-JUL-23 CONTROL DEL ESPACIO AÉREO MEDIANTE EQUIPO SR-560"/>
    <s v="90121500"/>
    <s v="SOLICITUD DE INFORMACIÓN A LOS PROVEEDORES"/>
    <n v="2"/>
    <n v="3"/>
    <n v="10"/>
    <n v="1"/>
    <n v="140000"/>
    <s v="GLOBAL"/>
    <s v="NO SOLICITADAS"/>
  </r>
  <r>
    <x v="14"/>
    <x v="72"/>
    <s v="02-02-02-010"/>
    <s v="Adquisición de servicios - Viáticos de los funcionarios en comisión"/>
    <s v="GRUCO / SAN ANDRES 20-JUL-23 AL 21-JUL-23 CONTROL DEL ESPACIO AÉREO MEDIANTE EQUIPO SR-560"/>
    <s v="90121500"/>
    <s v="SOLICITUD DE INFORMACIÓN A LOS PROVEEDORES"/>
    <n v="2"/>
    <n v="3"/>
    <n v="10"/>
    <n v="1"/>
    <n v="140000"/>
    <s v="GLOBAL"/>
    <s v="NO SOLICITADAS"/>
  </r>
  <r>
    <x v="14"/>
    <x v="72"/>
    <s v="02-02-02-010"/>
    <s v="Adquisición de servicios - Viáticos de los funcionarios en comisión"/>
    <s v="GRUCO / CALI 20-JUL-23 AL 21-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CALI 20-JUL-23 AL 21-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CALI 20-JUL-23 AL 21-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CALI 20-JUL-23 AL 21-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CALI 20-JUL-23 AL 21-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CALI 20-JUL-23 AL 21-JUL-23 CONTROL DEL ESPACIO AEREO MEDIANTE EQUIPO SR-560"/>
    <s v="90121500"/>
    <s v="SOLICITUD DE INFORMACIÓN A LOS PROVEEDORES"/>
    <n v="2"/>
    <n v="3"/>
    <n v="10"/>
    <n v="1"/>
    <n v="70000"/>
    <s v="GLOBAL"/>
    <s v="NO SOLICITADAS"/>
  </r>
  <r>
    <x v="14"/>
    <x v="72"/>
    <s v="02-02-02-010"/>
    <s v="Adquisición de servicios - Viáticos de los funcionarios en comisión"/>
    <s v="GRUCO / ALBANIA 21-JUL-23 AL 05-AGO-23 COMISIÓN OPERATIVA TIPULACIÓN BLART- DRAKO"/>
    <s v="90121500"/>
    <s v="SOLICITUD DE INFORMACIÓN A LOS PROVEEDORES"/>
    <n v="2"/>
    <n v="3"/>
    <n v="10"/>
    <n v="1"/>
    <n v="1050000"/>
    <s v="GLOBAL"/>
    <s v="NO SOLICITADAS"/>
  </r>
  <r>
    <x v="14"/>
    <x v="72"/>
    <s v="02-02-02-010"/>
    <s v="Adquisición de servicios - Viáticos de los funcionarios en comisión"/>
    <s v="GRUCO / ALBANIA 21-JUL-23 AL 05-AGO-23 COMISIÓN OPERATIVA TIPULACIÓN BLART- DRAKO"/>
    <s v="90121500"/>
    <s v="SOLICITUD DE INFORMACIÓN A LOS PROVEEDORES"/>
    <n v="2"/>
    <n v="3"/>
    <n v="10"/>
    <n v="1"/>
    <n v="1050000"/>
    <s v="GLOBAL"/>
    <s v="NO SOLICITADAS"/>
  </r>
  <r>
    <x v="14"/>
    <x v="72"/>
    <s v="02-02-02-010"/>
    <s v="Adquisición de servicios - Viáticos de los funcionarios en comisión"/>
    <s v="GRUCO / ALBANIA 21-JUL-23 AL 05-AGO-23 COMISIÓN OPERATIVA TIPULACIÓN BLART- DRAKO"/>
    <s v="90121500"/>
    <s v="SOLICITUD DE INFORMACIÓN A LOS PROVEEDORES"/>
    <n v="2"/>
    <n v="3"/>
    <n v="10"/>
    <n v="1"/>
    <n v="1050000"/>
    <s v="GLOBAL"/>
    <s v="NO SOLICITADAS"/>
  </r>
  <r>
    <x v="14"/>
    <x v="72"/>
    <s v="02-02-02-010"/>
    <s v="Adquisición de servicios - Viáticos de los funcionarios en comisión"/>
    <s v="GRUCO / ALBANIA 21-JUL-23 AL 05-AGO-23 COMISIÓN OPERATIVA TIPULACIÓN BLART- DRAKO"/>
    <s v="90121500"/>
    <s v="SOLICITUD DE INFORMACIÓN A LOS PROVEEDORES"/>
    <n v="2"/>
    <n v="3"/>
    <n v="10"/>
    <n v="1"/>
    <n v="1050000"/>
    <s v="GLOBAL"/>
    <s v="NO SOLICITADAS"/>
  </r>
  <r>
    <x v="14"/>
    <x v="72"/>
    <s v="02-02-02-010"/>
    <s v="Adquisición de servicios - Viáticos de los funcionarios en comisión"/>
    <s v="GRUTE / BOGOTA 21-JUL-23 AL 28-JUL-23 COMISIÓN VERIFICACIÓN MATERIALES CONTRATADOS PARA EL EQUIPO..."/>
    <s v="90121500"/>
    <s v="SOLICITUD DE INFORMACIÓN A LOS PROVEEDORES"/>
    <n v="2"/>
    <n v="3"/>
    <n v="10"/>
    <n v="1"/>
    <n v="420000"/>
    <s v="GLOBAL"/>
    <s v="NO SOLICITADAS"/>
  </r>
  <r>
    <x v="14"/>
    <x v="72"/>
    <s v="02-02-02-010"/>
    <s v="Adquisición de servicios - Viáticos de los funcionarios en comisión"/>
    <s v="GRUTE / BOGOTA 21-JUL-23 AL 01-AGO-23 APOYO DE MANTENIMIENTO AERONAVES MUSEO FUERZAS MILITARES"/>
    <s v="90121500"/>
    <s v="SOLICITUD DE INFORMACIÓN A LOS PROVEEDORES"/>
    <n v="2"/>
    <n v="3"/>
    <n v="10"/>
    <n v="1"/>
    <n v="770000"/>
    <s v="GLOBAL"/>
    <s v="NO SOLICITADAS"/>
  </r>
  <r>
    <x v="14"/>
    <x v="72"/>
    <s v="02-02-02-010"/>
    <s v="Adquisición de servicios - Viáticos de los funcionarios en comisión"/>
    <s v="GRUSE / URIBIA 21-JUL-23 AL 03-AGO-23 SEGURIDAD DE LA ZDS"/>
    <s v="90121500"/>
    <s v="SOLICITUD DE INFORMACIÓN A LOS PROVEEDORES"/>
    <n v="2"/>
    <n v="3"/>
    <n v="10"/>
    <n v="1"/>
    <n v="910000"/>
    <s v="GLOBAL"/>
    <s v="NO SOLICITADAS"/>
  </r>
  <r>
    <x v="14"/>
    <x v="72"/>
    <s v="02-02-02-010"/>
    <s v="Adquisición de servicios - Viáticos de los funcionarios en comisión"/>
    <s v="GRUTE / URIBIA 21-JUL-23 AL 05-AGO-23 DESPACHO Y TANQUEO DE AERONAVES A-29."/>
    <s v="90121500"/>
    <s v="SOLICITUD DE INFORMACIÓN A LOS PROVEEDORES"/>
    <n v="2"/>
    <n v="3"/>
    <n v="10"/>
    <n v="1"/>
    <n v="1050000"/>
    <s v="GLOBAL"/>
    <s v="NO SOLICITADAS"/>
  </r>
  <r>
    <x v="14"/>
    <x v="72"/>
    <s v="02-02-02-010"/>
    <s v="Adquisición de servicios - Viáticos de los funcionarios en comisión"/>
    <s v="GRUTE / URIBIA 21-JUL-23 AL 05-AGO-23 DESPACHO Y TANQUEO DE AERONAVES A-29."/>
    <s v="90121500"/>
    <s v="SOLICITUD DE INFORMACIÓN A LOS PROVEEDORES"/>
    <n v="2"/>
    <n v="3"/>
    <n v="10"/>
    <n v="1"/>
    <n v="1050000"/>
    <s v="GLOBAL"/>
    <s v="NO SOLICITADAS"/>
  </r>
  <r>
    <x v="14"/>
    <x v="72"/>
    <s v="02-02-02-010"/>
    <s v="Adquisición de servicios - Viáticos de los funcionarios en comisión"/>
    <s v="GRUCO / CALI 21-JUL-23 AL 24-JUL-23 CONTROL DEL ESPACIO AEREO MEDIANTE EQUIPO SR-560"/>
    <s v="90121500"/>
    <s v="SOLICITUD DE INFORMACIÓN A LOS PROVEEDORES"/>
    <n v="2"/>
    <n v="3"/>
    <n v="10"/>
    <n v="1"/>
    <n v="210000"/>
    <s v="GLOBAL"/>
    <s v="NO SOLICITADAS"/>
  </r>
  <r>
    <x v="14"/>
    <x v="72"/>
    <s v="02-02-02-010"/>
    <s v="Adquisición de servicios - Viáticos de los funcionarios en comisión"/>
    <s v="GRUCO / CALI 21-JUL-23 AL 24-JUL-23 CONTROL DEL ESPACIO AEREO MEDIANTE EQUIPO SR-560"/>
    <s v="90121500"/>
    <s v="SOLICITUD DE INFORMACIÓN A LOS PROVEEDORES"/>
    <n v="2"/>
    <n v="3"/>
    <n v="10"/>
    <n v="1"/>
    <n v="210000"/>
    <s v="GLOBAL"/>
    <s v="NO SOLICITADAS"/>
  </r>
  <r>
    <x v="14"/>
    <x v="72"/>
    <s v="02-02-02-010"/>
    <s v="Adquisición de servicios - Viáticos de los funcionarios en comisión"/>
    <s v="GRUCO / CALI 21-JUL-23 AL 24-JUL-23 CONTROL DEL ESPACIO AEREO MEDIANTE EQUIPO SR-560"/>
    <s v="90121500"/>
    <s v="SOLICITUD DE INFORMACIÓN A LOS PROVEEDORES"/>
    <n v="2"/>
    <n v="3"/>
    <n v="10"/>
    <n v="1"/>
    <n v="210000"/>
    <s v="GLOBAL"/>
    <s v="NO SOLICITADAS"/>
  </r>
  <r>
    <x v="14"/>
    <x v="72"/>
    <s v="02-02-02-010"/>
    <s v="Adquisición de servicios - Viáticos de los funcionarios en comisión"/>
    <s v="GRUCO / CALI 21-JUL-23 AL 24-JUL-23 CONTROL DEL ESPACIO AEREO MEDIANTE EQUIPO SR-560"/>
    <s v="90121500"/>
    <s v="SOLICITUD DE INFORMACIÓN A LOS PROVEEDORES"/>
    <n v="2"/>
    <n v="3"/>
    <n v="10"/>
    <n v="1"/>
    <n v="210000"/>
    <s v="GLOBAL"/>
    <s v="NO SOLICITADAS"/>
  </r>
  <r>
    <x v="14"/>
    <x v="72"/>
    <s v="02-02-02-010"/>
    <s v="Adquisición de servicios - Viáticos de los funcionarios en comisión"/>
    <s v="GRUCO / CALI 21-JUL-23 AL 24-JUL-23 CONTROL DEL ESPACIO AEREO MEDIANTE EQUIPO SR-560"/>
    <s v="90121500"/>
    <s v="SOLICITUD DE INFORMACIÓN A LOS PROVEEDORES"/>
    <n v="2"/>
    <n v="3"/>
    <n v="10"/>
    <n v="1"/>
    <n v="210000"/>
    <s v="GLOBAL"/>
    <s v="NO SOLICITADAS"/>
  </r>
  <r>
    <x v="14"/>
    <x v="72"/>
    <s v="02-02-02-010"/>
    <s v="Adquisición de servicios - Viáticos de los funcionarios en comisión"/>
    <s v="GRUCO / CALI 21-JUL-23 AL 24-JUL-23 CONTROL DEL ESPACIO AEREO MEDIANTE EQUIPO SR-560"/>
    <s v="90121500"/>
    <s v="SOLICITUD DE INFORMACIÓN A LOS PROVEEDORES"/>
    <n v="2"/>
    <n v="3"/>
    <n v="10"/>
    <n v="1"/>
    <n v="210000"/>
    <s v="GLOBAL"/>
    <s v="NO SOLICITADAS"/>
  </r>
  <r>
    <x v="14"/>
    <x v="72"/>
    <s v="02-02-02-010"/>
    <s v="Adquisición de servicios - Viáticos de los funcionarios en comisión"/>
    <s v="GRUAL / COROZAL 24 JULIO 2023 - 24 JULIO 2023 TRANSPORTE DE PERSONAL"/>
    <s v="90121500"/>
    <s v="SOLICITUD DE INFORMACIÓN A LOS PROVEEDORES"/>
    <n v="2"/>
    <n v="3"/>
    <n v="10"/>
    <n v="1"/>
    <n v="35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TE/ COROZAL 24 JULIO 2023 AL 27 JULIO 2023 Apoyo técnico de mantenimiento para efectuar cambio..."/>
    <s v="90121500"/>
    <s v="SOLICITUD DE INFORMACIÓN A LOS PROVEEDORES"/>
    <n v="2"/>
    <n v="3"/>
    <n v="10"/>
    <n v="1"/>
    <n v="210000"/>
    <s v="GLOBAL"/>
    <s v="NO SOLICITADAS"/>
  </r>
  <r>
    <x v="14"/>
    <x v="72"/>
    <s v="02-02-02-010"/>
    <s v="Adquisición de servicios - Viáticos de los funcionarios en comisión"/>
    <s v="GRUSE / TURBACO 24 JULIO 2023 AL 25 JULIO 2023 PRESTAR SEGURIDAD CDTE FAC, CUMPLIENDO FUNCIONES D..."/>
    <s v="90121500"/>
    <s v="SOLICITUD DE INFORMACIÓN A LOS PROVEEDORES"/>
    <n v="2"/>
    <n v="3"/>
    <n v="10"/>
    <n v="1"/>
    <n v="140000"/>
    <s v="GLOBAL"/>
    <s v="NO SOLICITADAS"/>
  </r>
  <r>
    <x v="14"/>
    <x v="72"/>
    <s v="02-02-02-010"/>
    <s v="Adquisición de servicios - Viáticos de los funcionarios en comisión"/>
    <s v="GRUSE / TURBACO 24 JULIO 2023 AL 25 JULIO 2023 PRESTAR SEGURIDAD CDTE FAC, CUMPLIENDO FUNCIONES D..."/>
    <s v="90121500"/>
    <s v="SOLICITUD DE INFORMACIÓN A LOS PROVEEDORES"/>
    <n v="2"/>
    <n v="3"/>
    <n v="10"/>
    <n v="1"/>
    <n v="140000"/>
    <s v="GLOBAL"/>
    <s v="NO SOLICITADAS"/>
  </r>
  <r>
    <x v="14"/>
    <x v="72"/>
    <s v="02-02-02-010"/>
    <s v="Adquisición de servicios - Viáticos de los funcionarios en comisión"/>
    <s v="GRUCO/RIOHACHA 24 JULIO 2023 AL 09 AGOSTO 2023 CONTROL DEL ESPACIO AEREO MEDIANTE EQUIPO TPS-70"/>
    <s v="90121500"/>
    <s v="SOLICITUD DE INFORMACIÓN A LOS PROVEEDORES"/>
    <n v="2"/>
    <n v="3"/>
    <n v="10"/>
    <n v="1"/>
    <n v="1050000"/>
    <s v="GLOBAL"/>
    <s v="NO SOLICITADAS"/>
  </r>
  <r>
    <x v="14"/>
    <x v="72"/>
    <s v="02-02-02-010"/>
    <s v="Adquisición de servicios - Viáticos de los funcionarios en comisión"/>
    <s v="GRUCO/RIOHACHA 24 JULIO 2023 AL 09 AGOSTO 2023 CONTROL DEL ESPACIO AEREO MEDIANTE EQUIPO TPS-70"/>
    <s v="90121500"/>
    <s v="SOLICITUD DE INFORMACIÓN A LOS PROVEEDORES"/>
    <n v="2"/>
    <n v="3"/>
    <n v="10"/>
    <n v="1"/>
    <n v="1050000"/>
    <s v="GLOBAL"/>
    <s v="NO SOLICITADAS"/>
  </r>
  <r>
    <x v="14"/>
    <x v="72"/>
    <s v="02-02-02-010"/>
    <s v="Adquisición de servicios - Viáticos de los funcionarios en comisión"/>
    <s v="GRUCO/ RIOHACHA 24 JUL AL 25 JULCONTROL DEL ESPACIO AEREO MEDIANTE EQUIPO TPS-70"/>
    <s v="90121500"/>
    <s v="SOLICITUD DE INFORMACIÓN A LOS PROVEEDORES"/>
    <n v="2"/>
    <n v="3"/>
    <n v="10"/>
    <n v="1"/>
    <n v="70000"/>
    <s v="GLOBAL"/>
    <s v="NO SOLICITADAS"/>
  </r>
  <r>
    <x v="14"/>
    <x v="72"/>
    <s v="02-02-02-010"/>
    <s v="Adquisición de servicios - Viáticos de los funcionarios en comisión"/>
    <s v="GRUCO/ RIOHACHA 24 JUL AL 25 JULCONTROL DEL ESPACIO AEREO MEDIANTE EQUIPO TPS-70"/>
    <s v="90121500"/>
    <s v="SOLICITUD DE INFORMACIÓN A LOS PROVEEDORES"/>
    <n v="2"/>
    <n v="3"/>
    <n v="10"/>
    <n v="1"/>
    <n v="70000"/>
    <s v="GLOBAL"/>
    <s v="NO SOLICITADAS"/>
  </r>
  <r>
    <x v="14"/>
    <x v="72"/>
    <s v="02-02-02-010"/>
    <s v="Adquisición de servicios - Viáticos de los funcionarios en comisión"/>
    <s v="GRUTE / MALAMBO 24 JULIO 2023 AL 29 JULIO 2023 Acompañamiento para reparación de 02 palas de Bell..."/>
    <s v="90121500"/>
    <s v="SOLICITUD DE INFORMACIÓN A LOS PROVEEDORES"/>
    <n v="2"/>
    <n v="3"/>
    <n v="10"/>
    <n v="1"/>
    <n v="350000"/>
    <s v="GLOBAL"/>
    <s v="NO SOLICITADAS"/>
  </r>
  <r>
    <x v="14"/>
    <x v="72"/>
    <s v="02-02-02-010"/>
    <s v="Adquisición de servicios - Viáticos de los funcionarios en comisión"/>
    <s v="GRUSE/RIOHACHA 24 JULIO 2023 AL 31 DE JULIO 2023 SEGURIDAD PERSONAL E INSTALACIONES DE FUNCIONARI..."/>
    <s v="90121500"/>
    <s v="SOLICITUD DE INFORMACIÓN A LOS PROVEEDORES"/>
    <n v="2"/>
    <n v="3"/>
    <n v="10"/>
    <n v="1"/>
    <n v="350000"/>
    <s v="GLOBAL"/>
    <s v="NO SOLICITADAS"/>
  </r>
  <r>
    <x v="14"/>
    <x v="72"/>
    <s v="02-02-02-010"/>
    <s v="Adquisición de servicios - Viáticos de los funcionarios en comisión"/>
    <s v="COMANDO/ VALLEDUPAR 25 JULIO 2023 AL 25 JULIO 2023 ASISTENCIA VISITAS PEDAGOGICAS CFBTN - POLITIC..."/>
    <s v="90121500"/>
    <s v="SOLICITUD DE INFORMACIÓN A LOS PROVEEDORES"/>
    <n v="2"/>
    <n v="3"/>
    <n v="10"/>
    <n v="1"/>
    <n v="35000"/>
    <s v="GLOBAL"/>
    <s v="NO SOLICITADAS"/>
  </r>
  <r>
    <x v="14"/>
    <x v="72"/>
    <s v="02-02-02-010"/>
    <s v="Adquisición de servicios - Viáticos de los funcionarios en comisión"/>
    <s v="GRUEA/BOGOTA 31 JULIO 2023 AL 04 DE AGOSTO 2023 XVI TALLER DE ESTANDARIZACIÓN DE DOCTRINA"/>
    <s v="90121500"/>
    <s v="SOLICITUD DE INFORMACIÓN A LOS PROVEEDORES"/>
    <n v="2"/>
    <n v="3"/>
    <n v="10"/>
    <n v="1"/>
    <n v="280000"/>
    <s v="GLOBAL"/>
    <s v="NO SOLICITADAS"/>
  </r>
  <r>
    <x v="14"/>
    <x v="72"/>
    <s v="02-02-02-010"/>
    <s v="Adquisición de servicios - Viáticos de los funcionarios en comisión"/>
    <s v="GRUEA/BOGOTA 31 JULIO 2023 AL 04 DE AGOSTO 2023 XVI TALLER DE ESTANDARIZACIÓN DE DOCTRINA"/>
    <s v="90121500"/>
    <s v="SOLICITUD DE INFORMACIÓN A LOS PROVEEDORES"/>
    <n v="2"/>
    <n v="3"/>
    <n v="10"/>
    <n v="1"/>
    <n v="280000"/>
    <s v="GLOBAL"/>
    <s v="NO SOLICITADAS"/>
  </r>
  <r>
    <x v="14"/>
    <x v="72"/>
    <s v="02-02-02-010"/>
    <s v="Adquisición de servicios - Viáticos de los funcionarios en comisión"/>
    <s v="GRUEA/BOGOTA 31 JULIO 2023 AL 04 DE AGOSTO 2023 XVI TALLER DE ESTANDARIZACIÓN DE DOCTRINA"/>
    <s v="90121500"/>
    <s v="SOLICITUD DE INFORMACIÓN A LOS PROVEEDORES"/>
    <n v="2"/>
    <n v="3"/>
    <n v="10"/>
    <n v="1"/>
    <n v="280000"/>
    <s v="GLOBAL"/>
    <s v="NO SOLICITADAS"/>
  </r>
  <r>
    <x v="14"/>
    <x v="72"/>
    <s v="02-02-02-010"/>
    <s v="Adquisición de servicios - Viáticos de los funcionarios en comisión"/>
    <s v="GRUCO / URIBIA 25-JUL-23 AL 04-AGO-23 COMISION OPERATIVA A-29B"/>
    <s v="90121500"/>
    <s v="SOLICITUD DE INFORMACIÓN A LOS PROVEEDORES"/>
    <n v="2"/>
    <n v="3"/>
    <n v="10"/>
    <n v="1"/>
    <n v="630000"/>
    <s v="GLOBAL"/>
    <s v="NO SOLICITADAS"/>
  </r>
  <r>
    <x v="14"/>
    <x v="72"/>
    <s v="02-02-02-010"/>
    <s v="Adquisición de servicios - Viáticos de los funcionarios en comisión"/>
    <s v="GRUCO / URIBIA 25-JUL-23 AL 04-AGO-23 COMISION OPERATIVA A-29B"/>
    <s v="90121500"/>
    <s v="SOLICITUD DE INFORMACIÓN A LOS PROVEEDORES"/>
    <n v="2"/>
    <n v="3"/>
    <n v="10"/>
    <n v="1"/>
    <n v="630000"/>
    <s v="GLOBAL"/>
    <s v="NO SOLICITADAS"/>
  </r>
  <r>
    <x v="14"/>
    <x v="72"/>
    <s v="02-02-02-010"/>
    <s v="Adquisición de servicios - Viáticos de los funcionarios en comisión"/>
    <s v="GRUCO / URIBIA 25-JUL-23 AL 04-AGO-23 COMISION OPERATIVA A-29B"/>
    <s v="90121500"/>
    <s v="SOLICITUD DE INFORMACIÓN A LOS PROVEEDORES"/>
    <n v="2"/>
    <n v="3"/>
    <n v="10"/>
    <n v="1"/>
    <n v="700000"/>
    <s v="GLOBAL"/>
    <s v="NO SOLICITADAS"/>
  </r>
  <r>
    <x v="14"/>
    <x v="72"/>
    <s v="02-02-02-010"/>
    <s v="Adquisición de servicios - Viáticos de los funcionarios en comisión"/>
    <s v="GRUTE / BOGOTA 25-JUL-23 AL 28-JUL-23 Supervision contrato fase mayor SR- 560"/>
    <s v="90121500"/>
    <s v="SOLICITUD DE INFORMACIÓN A LOS PROVEEDORES"/>
    <n v="2"/>
    <n v="3"/>
    <n v="10"/>
    <n v="1"/>
    <n v="210000"/>
    <s v="GLOBAL"/>
    <s v="NO SOLICITADAS"/>
  </r>
  <r>
    <x v="14"/>
    <x v="72"/>
    <s v="02-02-02-010"/>
    <s v="Adquisición de servicios - Viáticos de los funcionarios en comisión"/>
    <s v="GRUAL / URIBIA 26-JUL-23 AL 28-JUL-23 MANTENIMIENTO RADAR EQUIPO TPS-78 Y EQUIPOS ASOCIADOS"/>
    <s v="90121500"/>
    <s v="SOLICITUD DE INFORMACIÓN A LOS PROVEEDORES"/>
    <n v="2"/>
    <n v="3"/>
    <n v="10"/>
    <n v="1"/>
    <n v="70000"/>
    <s v="GLOBAL"/>
    <s v="NO SOLICITADAS"/>
  </r>
  <r>
    <x v="14"/>
    <x v="72"/>
    <s v="02-02-02-010"/>
    <s v="Adquisición de servicios - Viáticos de los funcionarios en comisión"/>
    <s v="GRUAL / URIBIA 26-JUL-23 AL 28-JUL-23 MANTENIMIENTO RADAR EQUIPO TPS-78 Y EQUIPOS ASOCIADOS"/>
    <s v="90121500"/>
    <s v="SOLICITUD DE INFORMACIÓN A LOS PROVEEDORES"/>
    <n v="2"/>
    <n v="3"/>
    <n v="10"/>
    <n v="1"/>
    <n v="70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CO / VALLEDUPAR 25-JUL-23 AL 25-JUL-23 EFECTUAR COMISION OPERATIVA REUNION CON EL COMANDO GENE..."/>
    <s v="90121500"/>
    <s v="SOLICITUD DE INFORMACIÓN A LOS PROVEEDORES"/>
    <n v="2"/>
    <n v="3"/>
    <n v="10"/>
    <n v="1"/>
    <n v="35000"/>
    <s v="GLOBAL"/>
    <s v="NO SOLICITADAS"/>
  </r>
  <r>
    <x v="14"/>
    <x v="72"/>
    <s v="02-02-02-010"/>
    <s v="Adquisición de servicios - Viáticos de los funcionarios en comisión"/>
    <s v="GRUTE/COROZAL 26 JULIO 2023 AL 30 JULIO 2023 APOYO TECNICO MANTTO"/>
    <s v="90121500"/>
    <s v="SOLICITUD DE INFORMACIÓN A LOS PROVEEDORES"/>
    <n v="2"/>
    <n v="3"/>
    <n v="10"/>
    <n v="1"/>
    <n v="280000"/>
    <s v="GLOBAL"/>
    <s v="NO SOLICITADAS"/>
  </r>
  <r>
    <x v="14"/>
    <x v="72"/>
    <s v="02-02-02-010"/>
    <s v="Adquisición de servicios - Viáticos de los funcionarios en comisión"/>
    <s v="GRUCO/ URIBIA 26 JULIO 2023 AL 28 JULIO 2023 CONTROL DEL ESPACIO AÉREO OPERANDO EQUIPO TPS-78"/>
    <s v="90121500"/>
    <s v="SOLICITUD DE INFORMACIÓN A LOS PROVEEDORES"/>
    <n v="2"/>
    <n v="3"/>
    <n v="10"/>
    <n v="1"/>
    <n v="70000"/>
    <s v="GLOBAL"/>
    <s v="NO SOLICITADAS"/>
  </r>
  <r>
    <x v="14"/>
    <x v="72"/>
    <s v="02-02-02-010"/>
    <s v="Adquisición de servicios - Viáticos de los funcionarios en comisión"/>
    <s v="GRUCO/ URIBIA 26 JULIO 2023 AL 28 JULIO 2023 CONTROL DEL ESPACIO AÉREO OPERANDO EQUIPO TPS-78"/>
    <s v="90121500"/>
    <s v="SOLICITUD DE INFORMACIÓN A LOS PROVEEDORES"/>
    <n v="2"/>
    <n v="3"/>
    <n v="10"/>
    <n v="1"/>
    <n v="70000"/>
    <s v="GLOBAL"/>
    <s v="NO SOLICITADAS"/>
  </r>
  <r>
    <x v="14"/>
    <x v="72"/>
    <s v="02-02-02-010"/>
    <s v="Adquisición de servicios - Viáticos de los funcionarios en comisión"/>
    <s v="GRUAL / URIBIA 27-JUL-23 AL 15-AGO-23 LOGISTICA Y MANTENIMIENTO RADAR TPS 78"/>
    <s v="90121500"/>
    <s v="SOLICITUD DE INFORMACIÓN A LOS PROVEEDORES"/>
    <n v="2"/>
    <n v="3"/>
    <n v="10"/>
    <n v="1"/>
    <n v="1330000"/>
    <s v="GLOBAL"/>
    <s v="NO SOLICITADAS"/>
  </r>
  <r>
    <x v="14"/>
    <x v="72"/>
    <s v="02-02-02-010"/>
    <s v="Adquisición de servicios - Viáticos de los funcionarios en comisión"/>
    <s v="GRUAL / URIBIA 27-JUL-23 AL 15-AGO-23 LOGISTICA Y MANTENIMIENTO RADAR TPS 78"/>
    <s v="90121500"/>
    <s v="SOLICITUD DE INFORMACIÓN A LOS PROVEEDORES"/>
    <n v="2"/>
    <n v="3"/>
    <n v="10"/>
    <n v="1"/>
    <n v="1330000"/>
    <s v="GLOBAL"/>
    <s v="NO SOLICITADAS"/>
  </r>
  <r>
    <x v="14"/>
    <x v="72"/>
    <s v="02-02-02-010"/>
    <s v="Adquisición de servicios - Viáticos de los funcionarios en comisión"/>
    <s v="GRUTE / COROZAL 27-JUL-23 AL 01-AGO-2023 Apoyo técnico de mantenimiento para efectuar cambio de m..."/>
    <s v="90121500"/>
    <s v="SOLICITUD DE INFORMACIÓN A LOS PROVEEDORES"/>
    <n v="2"/>
    <n v="3"/>
    <n v="10"/>
    <n v="1"/>
    <n v="350000"/>
    <s v="GLOBAL"/>
    <s v="NO SOLICITADAS"/>
  </r>
  <r>
    <x v="14"/>
    <x v="72"/>
    <s v="02-02-02-010"/>
    <s v="Adquisición de servicios - Viáticos de los funcionarios en comisión"/>
    <s v="GRUTE / COROZAL 27-JUL-23 AL 01-AGO-2023 Apoyo técnico de mantenimiento para efectuar cambio de m..."/>
    <s v="90121500"/>
    <s v="SOLICITUD DE INFORMACIÓN A LOS PROVEEDORES"/>
    <n v="2"/>
    <n v="3"/>
    <n v="10"/>
    <n v="1"/>
    <n v="350000"/>
    <s v="GLOBAL"/>
    <s v="NO SOLICITADAS"/>
  </r>
  <r>
    <x v="14"/>
    <x v="72"/>
    <s v="02-02-02-010"/>
    <s v="Adquisición de servicios - Viáticos de los funcionarios en comisión"/>
    <s v="GRUTE / COROZAL 27-JUL-23 AL 01-AGO-2023 Apoyo técnico de mantenimiento para efectuar cambio de m..."/>
    <s v="90121500"/>
    <s v="SOLICITUD DE INFORMACIÓN A LOS PROVEEDORES"/>
    <n v="2"/>
    <n v="3"/>
    <n v="10"/>
    <n v="1"/>
    <n v="350000"/>
    <s v="GLOBAL"/>
    <s v="NO SOLICITADAS"/>
  </r>
  <r>
    <x v="14"/>
    <x v="72"/>
    <s v="02-02-02-010"/>
    <s v="Adquisición de servicios - Viáticos de los funcionarios en comisión"/>
    <s v="GRUTE / COROZAL 27-JUL-23 AL 01-AGO-2023 Apoyo técnico de mantenimiento para efectuar cambio de m..."/>
    <s v="90121500"/>
    <s v="SOLICITUD DE INFORMACIÓN A LOS PROVEEDORES"/>
    <n v="2"/>
    <n v="3"/>
    <n v="10"/>
    <n v="1"/>
    <n v="350000"/>
    <s v="GLOBAL"/>
    <s v="NO SOLICITADAS"/>
  </r>
  <r>
    <x v="14"/>
    <x v="72"/>
    <s v="02-02-02-010"/>
    <s v="Adquisición de servicios - Viáticos de los funcionarios en comisión"/>
    <s v="GRUTE / COROZAL 27-JUL-23 AL 01-AGO-2023 Apoyo técnico de mantenimiento para efectuar cambio de m..."/>
    <s v="90121500"/>
    <s v="SOLICITUD DE INFORMACIÓN A LOS PROVEEDORES"/>
    <n v="2"/>
    <n v="3"/>
    <n v="10"/>
    <n v="1"/>
    <n v="70000"/>
    <s v="GLOBAL"/>
    <s v="NO SOLICITADAS"/>
  </r>
  <r>
    <x v="14"/>
    <x v="72"/>
    <s v="02-02-02-010"/>
    <s v="Adquisición de servicios - Viáticos de los funcionarios en comisión"/>
    <s v="GRUTE / COROZAL 27-JUL-23 AL 01-AGO-2023 Apoyo técnico de mantenimiento para efectuar cambio de m..."/>
    <s v="90121500"/>
    <s v="SOLICITUD DE INFORMACIÓN A LOS PROVEEDORES"/>
    <n v="2"/>
    <n v="3"/>
    <n v="10"/>
    <n v="1"/>
    <n v="70000"/>
    <s v="GLOBAL"/>
    <s v="NO SOLICITADAS"/>
  </r>
  <r>
    <x v="14"/>
    <x v="72"/>
    <s v="02-02-02-010"/>
    <s v="Adquisición de servicios - Viáticos de los funcionarios en comisión"/>
    <s v="GRUCO / URIBIA 27-JUL-23 AL 19-AGO-23 CONTROL DEL ESPACIO AEREO MEDIANTE EQUIPO TPS-78"/>
    <s v="90121500"/>
    <s v="SOLICITUD DE INFORMACIÓN A LOS PROVEEDORES"/>
    <n v="2"/>
    <n v="3"/>
    <n v="10"/>
    <n v="1"/>
    <n v="1610000"/>
    <s v="GLOBAL"/>
    <s v="NO SOLICITADAS"/>
  </r>
  <r>
    <x v="14"/>
    <x v="72"/>
    <s v="02-02-02-010"/>
    <s v="Adquisición de servicios - Viáticos de los funcionarios en comisión"/>
    <s v="GRUCO / URIBIA 27-JUL-23 AL 19-AGO-23 CONTROL DEL ESPACIO AEREO MEDIANTE EQUIPO TPS-78"/>
    <s v="90121500"/>
    <s v="SOLICITUD DE INFORMACIÓN A LOS PROVEEDORES"/>
    <n v="2"/>
    <n v="3"/>
    <n v="10"/>
    <n v="1"/>
    <n v="1610000"/>
    <s v="GLOBAL"/>
    <s v="NO SOLICITADAS"/>
  </r>
  <r>
    <x v="14"/>
    <x v="72"/>
    <s v="02-02-02-010"/>
    <s v="Adquisición de servicios - Viáticos de los funcionarios en comisión"/>
    <s v="GRUAL / COROZAL 28-JUL-23 AL 28-JUL-23 TRANSPORTE DE PERSONAL"/>
    <s v="90121500"/>
    <s v="SOLICITUD DE INFORMACIÓN A LOS PROVEEDORES"/>
    <n v="2"/>
    <n v="3"/>
    <n v="10"/>
    <n v="1"/>
    <n v="35000"/>
    <s v="GLOBAL"/>
    <s v="NO SOLICITADAS"/>
  </r>
  <r>
    <x v="14"/>
    <x v="72"/>
    <s v="02-02-02-010"/>
    <s v="Adquisición de servicios - Viáticos de los funcionarios en comisión"/>
    <s v="GRUTE / MALAMBO 29-JUL-23 AL 01-AGO-23 Inspector esctructuras FAC-4001"/>
    <s v="90121500"/>
    <s v="SOLICITUD DE INFORMACIÓN A LOS PROVEEDORES"/>
    <n v="2"/>
    <n v="3"/>
    <n v="10"/>
    <n v="1"/>
    <n v="210000"/>
    <s v="GLOBAL"/>
    <s v="NO SOLICITADAS"/>
  </r>
  <r>
    <x v="14"/>
    <x v="72"/>
    <s v="02-02-02-010"/>
    <s v="Adquisición de servicios - Viáticos de los funcionarios en comisión"/>
    <s v="GRUTE / COROZAL 29-JUL-23 AL 05-AGO-23 Apoyo técnico de mantenimiento para efectuar cambio de mot..."/>
    <s v="90121500"/>
    <s v="SOLICITUD DE INFORMACIÓN A LOS PROVEEDORES"/>
    <n v="2"/>
    <n v="3"/>
    <n v="10"/>
    <n v="1"/>
    <n v="490000"/>
    <s v="GLOBAL"/>
    <s v="NO SOLICITADAS"/>
  </r>
  <r>
    <x v="14"/>
    <x v="72"/>
    <s v="02-02-02-010"/>
    <s v="Adquisición de servicios - Viáticos de los funcionarios en comisión"/>
    <s v="GRUSE / RIOHACHA 29-JUL-23 AL 12-AGO-23 SEGURIDAD PERSONAL E INSTALACIONES DE FUNCIONARIOS DE LA ..."/>
    <s v="90121500"/>
    <s v="SOLICITUD DE INFORMACIÓN A LOS PROVEEDORES"/>
    <n v="2"/>
    <n v="3"/>
    <n v="10"/>
    <n v="1"/>
    <n v="700000"/>
    <s v="GLOBAL"/>
    <s v="NO SOLICITADAS"/>
  </r>
  <r>
    <x v="14"/>
    <x v="72"/>
    <s v="02-02-02-010"/>
    <s v="Adquisición de servicios - Viáticos de los funcionarios en comisión"/>
    <s v="GRUCO / ALBANIA 28-JUL-23 AL 30-JUL-23 COMISION OPERATIVA TIPULACIÓN BLAPR TANNIN-DRAKO"/>
    <s v="90121500"/>
    <s v="SOLICITUD DE INFORMACIÓN A LOS PROVEEDORES"/>
    <n v="2"/>
    <n v="3"/>
    <n v="10"/>
    <n v="1"/>
    <n v="140000"/>
    <s v="GLOBAL"/>
    <s v="NO SOLICITADAS"/>
  </r>
  <r>
    <x v="14"/>
    <x v="72"/>
    <s v="02-02-02-010"/>
    <s v="Adquisición de servicios - Viáticos de los funcionarios en comisión"/>
    <s v="GRUAL / RIOHACHA 29-JUL-23 AL 29-JUL-23 TRANSPORTE RELEVO DE PERSONAL"/>
    <s v="90121500"/>
    <s v="SOLICITUD DE INFORMACIÓN A LOS PROVEEDORES"/>
    <n v="2"/>
    <n v="3"/>
    <n v="10"/>
    <n v="1"/>
    <n v="35000"/>
    <s v="GLOBAL"/>
    <s v="NO SOLICITADAS"/>
  </r>
  <r>
    <x v="14"/>
    <x v="72"/>
    <s v="02-02-02-010"/>
    <s v="Adquisición de servicios - Viáticos de los funcionarios en comisión"/>
    <s v="GRUCO / CAUCASIA 29-JUL-23 AL 03-AGO-23 COMISION OPERATIVA TIPULACIÓN BLART-CAUCASÍA"/>
    <s v="90121500"/>
    <s v="SOLICITUD DE INFORMACIÓN A LOS PROVEEDORES"/>
    <n v="2"/>
    <n v="3"/>
    <n v="10"/>
    <n v="1"/>
    <n v="210000"/>
    <s v="GLOBAL"/>
    <s v="NO SOLICITADAS"/>
  </r>
  <r>
    <x v="14"/>
    <x v="72"/>
    <s v="02-02-02-010"/>
    <s v="Adquisición de servicios - Viáticos de los funcionarios en comisión"/>
    <s v="GRUTE / COROZAL 30-JUL-23 AL 05-AGO-23 APOYO TECNICO MANTTO FAC 4006"/>
    <s v="90121500"/>
    <s v="SOLICITUD DE INFORMACIÓN A LOS PROVEEDORES"/>
    <n v="2"/>
    <n v="3"/>
    <n v="10"/>
    <n v="1"/>
    <n v="420000"/>
    <s v="GLOBAL"/>
    <s v="NO SOLICITADAS"/>
  </r>
  <r>
    <x v="14"/>
    <x v="72"/>
    <s v="02-02-02-010"/>
    <s v="Adquisición de servicios - Viáticos de los funcionarios en comisión"/>
    <s v="GRUCO / ALBANIA 30-JUL-23 AL 31-JUL-23 COMISION OPERATIVA TIPULACIÓN BLAPR TANNIN-DRAKO"/>
    <s v="90121500"/>
    <s v="SOLICITUD DE INFORMACIÓN A LOS PROVEEDORES"/>
    <n v="2"/>
    <n v="3"/>
    <n v="10"/>
    <n v="1"/>
    <n v="70000"/>
    <s v="GLOBAL"/>
    <s v="NO SOLICITADAS"/>
  </r>
  <r>
    <x v="14"/>
    <x v="72"/>
    <s v="02-02-02-010"/>
    <s v="Adquisición de servicios - Viáticos de los funcionarios en comisión"/>
    <s v="GRUCO / COROZAL 30-JUL-23 AL 08-AGO-23 COMISION FAC 4006 COROZAL"/>
    <s v="90121500"/>
    <s v="SOLICITUD DE INFORMACIÓN A LOS PROVEEDORES"/>
    <n v="2"/>
    <n v="3"/>
    <n v="10"/>
    <n v="1"/>
    <n v="420000"/>
    <s v="GLOBAL"/>
    <s v="NO SOLICITADAS"/>
  </r>
  <r>
    <x v="14"/>
    <x v="72"/>
    <s v="02-02-02-010"/>
    <s v="Adquisición de servicios - Viáticos de los funcionarios en comisión"/>
    <s v="GRUCO / COROZAL 30-JUL-23 AL 08-AGO-23 COMISION FAC 4006 COROZAL"/>
    <s v="90121500"/>
    <s v="SOLICITUD DE INFORMACIÓN A LOS PROVEEDORES"/>
    <n v="2"/>
    <n v="3"/>
    <n v="10"/>
    <n v="1"/>
    <n v="420000"/>
    <s v="GLOBAL"/>
    <s v="NO SOLICITADAS"/>
  </r>
  <r>
    <x v="14"/>
    <x v="72"/>
    <s v="02-02-02-010"/>
    <s v="Adquisición de servicios - Viáticos de los funcionarios en comisión"/>
    <s v="GRUTE / BOGOTA 01-AGO-23 AL 04-AGO-23 APOYO MANTENIMIENTO AERONAVES MUSEO FUERZAS MILITARES"/>
    <s v="90121500"/>
    <s v="SOLICITUD DE INFORMACIÓN A LOS PROVEEDORES"/>
    <n v="2"/>
    <n v="3"/>
    <n v="10"/>
    <n v="1"/>
    <n v="210000"/>
    <s v="GLOBAL"/>
    <s v="NO SOLICITADAS"/>
  </r>
  <r>
    <x v="14"/>
    <x v="72"/>
    <s v="02-02-02-010"/>
    <s v="Adquisición de servicios - Viáticos de los funcionarios en comisión"/>
    <s v="GRUCO / SANTA ROSA DEL SUR 01-AGO-23 AL 12-AGO-23 COMISION OPERATIVA DE ORDEN PUBLICO FAC 4007."/>
    <s v="90121500"/>
    <s v="SOLICITUD DE INFORMACIÓN A LOS PROVEEDORES"/>
    <n v="2"/>
    <n v="3"/>
    <n v="10"/>
    <n v="1"/>
    <n v="560000"/>
    <s v="GLOBAL"/>
    <s v="NO SOLICITADAS"/>
  </r>
  <r>
    <x v="14"/>
    <x v="72"/>
    <s v="02-02-02-010"/>
    <s v="Adquisición de servicios - Viáticos de los funcionarios en comisión"/>
    <s v="GRUCO / SANTA ROSA DEL SUR 01-AGO-23 AL 12-AGO-23 COMISION OPERATIVA DE ORDEN PUBLICO FAC 4007."/>
    <s v="90121500"/>
    <s v="SOLICITUD DE INFORMACIÓN A LOS PROVEEDORES"/>
    <n v="2"/>
    <n v="3"/>
    <n v="10"/>
    <n v="1"/>
    <n v="560000"/>
    <s v="GLOBAL"/>
    <s v="NO SOLICITADAS"/>
  </r>
  <r>
    <x v="14"/>
    <x v="72"/>
    <s v="02-02-02-010"/>
    <s v="Adquisición de servicios - Viáticos de los funcionarios en comisión"/>
    <s v="GRUCO / SANTA ROSA DEL SUR 01-AGO-23 AL 12-AGO-23 COMISION OPERATIVA DE ORDEN PUBLICO FAC 4007."/>
    <s v="90121500"/>
    <s v="SOLICITUD DE INFORMACIÓN A LOS PROVEEDORES"/>
    <n v="2"/>
    <n v="3"/>
    <n v="10"/>
    <n v="1"/>
    <n v="560000"/>
    <s v="GLOBAL"/>
    <s v="NO SOLICITADAS"/>
  </r>
  <r>
    <x v="14"/>
    <x v="72"/>
    <s v="02-02-02-010"/>
    <s v="Adquisición de servicios - Viáticos de los funcionarios en comisión"/>
    <s v="GRUCO / SANTA ROSA DEL SUR 01-AGO-23 AL 12-AGO-23 COMISION OPERATIVA DE ORDEN PUBLICO FAC 4007."/>
    <s v="90121500"/>
    <s v="SOLICITUD DE INFORMACIÓN A LOS PROVEEDORES"/>
    <n v="2"/>
    <n v="3"/>
    <n v="10"/>
    <n v="1"/>
    <n v="560000"/>
    <s v="GLOBAL"/>
    <s v="NO SOLICITADAS"/>
  </r>
  <r>
    <x v="14"/>
    <x v="72"/>
    <s v="02-02-02-010"/>
    <s v="Adquisición de servicios - Viáticos de los funcionarios en comisión"/>
    <s v="GRUAL / RIOHACHA 01-AGO-23 AL 10-AGO-23 MANTENIMIENTO RADAR EQUIPO TPS70 Y EQUIPOS ASOCIADOS"/>
    <s v="90121500"/>
    <s v="SOLICITUD DE INFORMACIÓN A LOS PROVEEDORES"/>
    <n v="2"/>
    <n v="3"/>
    <n v="10"/>
    <n v="1"/>
    <n v="630000"/>
    <s v="GLOBAL"/>
    <s v="NO SOLICITADAS"/>
  </r>
  <r>
    <x v="14"/>
    <x v="72"/>
    <s v="02-02-02-010"/>
    <s v="Adquisición de servicios - Viáticos de los funcionarios en comisión"/>
    <s v="GRUCO / LETICIA 01-AGO-23 AL 10-AGO-23 CONTROL DEL ESPACIO AEREO MEDIANTE EQUIPO SR-560"/>
    <s v="90121500"/>
    <s v="SOLICITUD DE INFORMACIÓN A LOS PROVEEDORES"/>
    <n v="2"/>
    <n v="3"/>
    <n v="10"/>
    <n v="1"/>
    <n v="490000"/>
    <s v="GLOBAL"/>
    <s v="NO SOLICITADAS"/>
  </r>
  <r>
    <x v="14"/>
    <x v="72"/>
    <s v="02-02-02-010"/>
    <s v="Adquisición de servicios - Viáticos de los funcionarios en comisión"/>
    <s v="GRUCO / LETICIA 01-AGO-23 AL 10-AGO-23 CONTROL DEL ESPACIO AEREO MEDIANTE EQUIPO SR-560"/>
    <s v="90121500"/>
    <s v="SOLICITUD DE INFORMACIÓN A LOS PROVEEDORES"/>
    <n v="2"/>
    <n v="3"/>
    <n v="10"/>
    <n v="1"/>
    <n v="490000"/>
    <s v="GLOBAL"/>
    <s v="NO SOLICITADAS"/>
  </r>
  <r>
    <x v="14"/>
    <x v="72"/>
    <s v="02-02-02-010"/>
    <s v="Adquisición de servicios - Viáticos de los funcionarios en comisión"/>
    <s v="GRUCO / LETICIA 01-AGO-23 AL 10-AGO-23 CONTROL DEL ESPACIO AEREO MEDIANTE EQUIPO SR-560"/>
    <s v="90121500"/>
    <s v="SOLICITUD DE INFORMACIÓN A LOS PROVEEDORES"/>
    <n v="2"/>
    <n v="3"/>
    <n v="10"/>
    <n v="1"/>
    <n v="490000"/>
    <s v="GLOBAL"/>
    <s v="NO SOLICITADAS"/>
  </r>
  <r>
    <x v="14"/>
    <x v="72"/>
    <s v="02-02-02-010"/>
    <s v="Adquisición de servicios - Viáticos de los funcionarios en comisión"/>
    <s v="GRUCO / LETICIA 01-AGO-23 AL 10-AGO-23 CONTROL DEL ESPACIO AEREO MEDIANTE EQUIPO SR-560"/>
    <s v="90121500"/>
    <s v="SOLICITUD DE INFORMACIÓN A LOS PROVEEDORES"/>
    <n v="2"/>
    <n v="3"/>
    <n v="10"/>
    <n v="1"/>
    <n v="490000"/>
    <s v="GLOBAL"/>
    <s v="NO SOLICITADAS"/>
  </r>
  <r>
    <x v="14"/>
    <x v="72"/>
    <s v="02-02-02-010"/>
    <s v="Adquisición de servicios - Viáticos de los funcionarios en comisión"/>
    <s v="GRUCO / LETICIA 01-AGO-23 AL 10-AGO-23 CONTROL DEL ESPACIO AEREO MEDIANTE EQUIPO SR-560"/>
    <s v="90121500"/>
    <s v="SOLICITUD DE INFORMACIÓN A LOS PROVEEDORES"/>
    <n v="2"/>
    <n v="3"/>
    <n v="10"/>
    <n v="1"/>
    <n v="490000"/>
    <s v="GLOBAL"/>
    <s v="NO SOLICITADAS"/>
  </r>
  <r>
    <x v="14"/>
    <x v="72"/>
    <s v="02-02-02-010"/>
    <s v="Adquisición de servicios - Viáticos de los funcionarios en comisión"/>
    <s v="GRUCO / LETICIA 01-AGO-23 AL 10-AGO-23 CONTROL DEL ESPACIO AEREO MEDIANTE EQUIPO SR-560"/>
    <s v="90121500"/>
    <s v="SOLICITUD DE INFORMACIÓN A LOS PROVEEDORES"/>
    <n v="2"/>
    <n v="3"/>
    <n v="10"/>
    <n v="1"/>
    <n v="490000"/>
    <s v="GLOBAL"/>
    <s v="NO SOLICITADAS"/>
  </r>
  <r>
    <x v="14"/>
    <x v="72"/>
    <s v="02-02-02-010"/>
    <s v="Adquisición de servicios - Viáticos de los funcionarios en comisión"/>
    <s v="GRUCO / PUERTO SALGAR 01-AGO-23 AL 30-AGO-23 EJERCICIO OPERACIONAL RELAMPAGO VII"/>
    <s v="90121500"/>
    <s v="SOLICITUD DE INFORMACIÓN A LOS PROVEEDORES"/>
    <n v="2"/>
    <n v="3"/>
    <n v="10"/>
    <n v="1"/>
    <n v="1120000"/>
    <s v="GLOBAL"/>
    <s v="NO SOLICITADAS"/>
  </r>
  <r>
    <x v="14"/>
    <x v="72"/>
    <s v="02-02-02-010"/>
    <s v="Adquisición de servicios - Viáticos de los funcionarios en comisión"/>
    <s v="GRUCO / CAUCASIA 01-AGO-23 AL 12-AGO-23 COMISIÓN OPERATIVA TIPULACIÓN BLART-CAUCASÍA"/>
    <s v="90121500"/>
    <s v="SOLICITUD DE INFORMACIÓN A LOS PROVEEDORES"/>
    <n v="2"/>
    <n v="3"/>
    <n v="10"/>
    <n v="1"/>
    <n v="770000"/>
    <s v="GLOBAL"/>
    <s v="NO SOLICITADAS"/>
  </r>
  <r>
    <x v="14"/>
    <x v="72"/>
    <s v="02-02-02-010"/>
    <s v="Adquisición de servicios - Viáticos de los funcionarios en comisión"/>
    <s v="GRUTE / COROZAL 01-AGO-23 AL 05-AGO-23 Apoyo técnico de mantenimiento para efectuar cambio de mot..."/>
    <s v="90121500"/>
    <s v="SOLICITUD DE INFORMACIÓN A LOS PROVEEDORES"/>
    <n v="2"/>
    <n v="3"/>
    <n v="10"/>
    <n v="1"/>
    <n v="280000"/>
    <s v="GLOBAL"/>
    <s v="NO SOLICITADAS"/>
  </r>
  <r>
    <x v="14"/>
    <x v="72"/>
    <s v="02-02-02-010"/>
    <s v="Adquisición de servicios - Viáticos de los funcionarios en comisión"/>
    <s v="GRUTE / COROZAL 01-AGO-23 AL 05-AGO-23 Apoyo técnico de mantenimiento para efectuar cambio de mot..."/>
    <s v="90121500"/>
    <s v="SOLICITUD DE INFORMACIÓN A LOS PROVEEDORES"/>
    <n v="2"/>
    <n v="3"/>
    <n v="10"/>
    <n v="1"/>
    <n v="280000"/>
    <s v="GLOBAL"/>
    <s v="NO SOLICITADAS"/>
  </r>
  <r>
    <x v="14"/>
    <x v="72"/>
    <s v="02-02-02-010"/>
    <s v="Adquisición de servicios - Viáticos de los funcionarios en comisión"/>
    <s v="GRUTE / COROZAL 01-AGO-23 AL 05-AGO-23 Apoyo técnico de mantenimiento para efectuar cambio de mot..."/>
    <s v="90121500"/>
    <s v="SOLICITUD DE INFORMACIÓN A LOS PROVEEDORES"/>
    <n v="2"/>
    <n v="3"/>
    <n v="10"/>
    <n v="1"/>
    <n v="280000"/>
    <s v="GLOBAL"/>
    <s v="NO SOLICITADAS"/>
  </r>
  <r>
    <x v="14"/>
    <x v="72"/>
    <s v="02-02-02-010"/>
    <s v="Adquisición de servicios - Viáticos de los funcionarios en comisión"/>
    <s v="GRUTE / COROZAL 01-AGO-23 AL 05-AGO-23 Apoyo técnico de mantenimiento para efectuar cambio de mot..."/>
    <s v="90121500"/>
    <s v="SOLICITUD DE INFORMACIÓN A LOS PROVEEDORES"/>
    <n v="2"/>
    <n v="3"/>
    <n v="10"/>
    <n v="1"/>
    <n v="280000"/>
    <s v="GLOBAL"/>
    <s v="NO SOLICITADAS"/>
  </r>
  <r>
    <x v="14"/>
    <x v="72"/>
    <s v="02-02-02-010"/>
    <s v="Adquisición de servicios - Viáticos de los funcionarios en comisión"/>
    <s v="GRUTE / COROZAL 01-AGO-23 AL 05-AGO-23 Apoyo técnico de mantenimiento para efectuar cambio de mot..."/>
    <s v="90121500"/>
    <s v="SOLICITUD DE INFORMACIÓN A LOS PROVEEDORES"/>
    <n v="2"/>
    <n v="3"/>
    <n v="10"/>
    <n v="1"/>
    <n v="210000"/>
    <s v="GLOBAL"/>
    <s v="NO SOLICITADAS"/>
  </r>
  <r>
    <x v="14"/>
    <x v="72"/>
    <s v="02-02-02-010"/>
    <s v="Adquisición de servicios - Viáticos de los funcionarios en comisión"/>
    <s v="GRUCO/ URIBIA 03 AGO AL 04 AGO 2023 COMISION OPERATIVA A-29B"/>
    <s v="90121500"/>
    <s v="SOLICITUD DE INFORMACIÓN A LOS PROVEEDORES"/>
    <n v="2"/>
    <n v="3"/>
    <n v="10"/>
    <n v="1"/>
    <n v="70000"/>
    <s v="GLOBAL"/>
    <s v="NO SOLICITADAS"/>
  </r>
  <r>
    <x v="14"/>
    <x v="72"/>
    <s v="02-02-02-010"/>
    <s v="Adquisición de servicios - Viáticos de los funcionarios en comisión"/>
    <s v="GRUSE/ PUERTO BOLIVAR 03 AGO AL 08 AGO 2023 SEGURIDAD DE LA ZDS"/>
    <s v="90121500"/>
    <s v="SOLICITUD DE INFORMACIÓN A LOS PROVEEDORES"/>
    <n v="2"/>
    <n v="3"/>
    <n v="10"/>
    <n v="1"/>
    <n v="350000"/>
    <s v="GLOBAL"/>
    <s v="NO SOLICITADAS"/>
  </r>
  <r>
    <x v="14"/>
    <x v="72"/>
    <s v="02-02-02-010"/>
    <s v="Adquisición de servicios - Viáticos de los funcionarios en comisión"/>
    <s v="GRUAL/ SUCRE 05 AGOS AL 05 AGOS 2023 TRANSPORTE DE PERSONBAL Y MATERIAL"/>
    <s v="90121500"/>
    <s v="SOLICITUD DE INFORMACIÓN A LOS PROVEEDORES"/>
    <n v="2"/>
    <n v="3"/>
    <n v="10"/>
    <n v="1"/>
    <n v="35000"/>
    <s v="GLOBAL"/>
    <s v="NO SOLICITADAS"/>
  </r>
  <r>
    <x v="14"/>
    <x v="72"/>
    <s v="02-02-02-010"/>
    <s v="Adquisición de servicios - Viáticos de los funcionarios en comisión"/>
    <s v="GRUAL/ SUCRE 05 AGOS AL 05 AGOS 2023 TRANSPORTE DE PERSONBAL Y MATERIAL"/>
    <s v="90121500"/>
    <s v="SOLICITUD DE INFORMACIÓN A LOS PROVEEDORES"/>
    <n v="2"/>
    <n v="3"/>
    <n v="10"/>
    <n v="1"/>
    <n v="35000"/>
    <s v="GLOBAL"/>
    <s v="NO SOLICITADAS"/>
  </r>
  <r>
    <x v="14"/>
    <x v="72"/>
    <s v="02-02-02-010"/>
    <s v="Adquisición de servicios - Viáticos de los funcionarios en comisión"/>
    <s v="GRUCO/RIOHACHA 07 AGO AL 14 AGO 2023 CONTROL DEL ESPACIO AÉREO OPERANDO EQUIPO TPS-70"/>
    <s v="90121500"/>
    <s v="SOLICITUD DE INFORMACIÓN A LOS PROVEEDORES"/>
    <n v="2"/>
    <n v="3"/>
    <n v="10"/>
    <n v="1"/>
    <n v="490000"/>
    <s v="GLOBAL"/>
    <s v="NO SOLICITADAS"/>
  </r>
  <r>
    <x v="14"/>
    <x v="72"/>
    <s v="02-02-02-010"/>
    <s v="Adquisición de servicios - Viáticos de los funcionarios en comisión"/>
    <s v="GRUCO/RIOHACHA 07 AGO AL 14 AGO 2023 CONTROL DEL ESPACIO AÉREO OPERANDO EQUIPO TPS-70"/>
    <s v="90121500"/>
    <s v="SOLICITUD DE INFORMACIÓN A LOS PROVEEDORES"/>
    <n v="2"/>
    <n v="3"/>
    <n v="10"/>
    <n v="1"/>
    <n v="490000"/>
    <s v="GLOBAL"/>
    <s v="NO SOLICITADAS"/>
  </r>
  <r>
    <x v="14"/>
    <x v="72"/>
    <s v="02-02-02-010"/>
    <s v="Adquisición de servicios - Viáticos de los funcionarios en comisión"/>
    <s v="GRUCO/ RIOHACHA 07 AGO AL 10 AGO 2023 REUNION AEROPUERTO ALMIRANTE PADILLA, OPERACION NOCTURNA AE..."/>
    <s v="90121500"/>
    <s v="SOLICITUD DE INFORMACIÓN A LOS PROVEEDORES"/>
    <n v="2"/>
    <n v="3"/>
    <n v="10"/>
    <n v="1"/>
    <n v="210000"/>
    <s v="GLOBAL"/>
    <s v="NO SOLICITADAS"/>
  </r>
  <r>
    <x v="14"/>
    <x v="72"/>
    <s v="02-02-02-010"/>
    <s v="Adquisición de servicios - Viáticos de los funcionarios en comisión"/>
    <s v="GRUCO/ RIOHACHA 07 AGO AL 10 AGO 2023 REUNION AEROPUERTO ALMIRANTE PADILLA, OPERACION NOCTURNA AE..."/>
    <s v="90121500"/>
    <s v="SOLICITUD DE INFORMACIÓN A LOS PROVEEDORES"/>
    <n v="2"/>
    <n v="3"/>
    <n v="10"/>
    <n v="1"/>
    <n v="210000"/>
    <s v="GLOBAL"/>
    <s v="NO SOLICITADAS"/>
  </r>
  <r>
    <x v="14"/>
    <x v="72"/>
    <s v="02-02-02-010"/>
    <s v="Adquisición de servicios - Viáticos de los funcionarios en comisión"/>
    <s v="GRUCO/MALAMBO 08 AGO AL 21 AGO 2023 COMISIÓN SR-560"/>
    <s v="90121500"/>
    <s v="SOLICITUD DE INFORMACIÓN A LOS PROVEEDORES"/>
    <n v="2"/>
    <n v="3"/>
    <n v="10"/>
    <n v="1"/>
    <n v="910000"/>
    <s v="GLOBAL"/>
    <s v="NO SOLICITADAS"/>
  </r>
  <r>
    <x v="14"/>
    <x v="72"/>
    <s v="02-02-02-010"/>
    <s v="Adquisición de servicios - Viáticos de los funcionarios en comisión"/>
    <s v="GRUCO/MALAMBO 08 AGO AL 21 AGO 2023 COMISIÓN SR-560"/>
    <s v="90121500"/>
    <s v="SOLICITUD DE INFORMACIÓN A LOS PROVEEDORES"/>
    <n v="2"/>
    <n v="3"/>
    <n v="10"/>
    <n v="1"/>
    <n v="910000"/>
    <s v="GLOBAL"/>
    <s v="NO SOLICITADAS"/>
  </r>
  <r>
    <x v="14"/>
    <x v="72"/>
    <s v="02-02-02-010"/>
    <s v="Adquisición de servicios - Viáticos de los funcionarios en comisión"/>
    <s v="GRUCO/ PUERTO SALGAR 07 AGO AL 03 SEP 2023 EJERCICIO OPERACIONAL RELAMPAGO VII"/>
    <s v="90121500"/>
    <s v="SOLICITUD DE INFORMACIÓN A LOS PROVEEDORES"/>
    <n v="2"/>
    <n v="3"/>
    <n v="10"/>
    <n v="1"/>
    <n v="1890000"/>
    <s v="GLOBAL"/>
    <s v="NO SOLICITADAS"/>
  </r>
  <r>
    <x v="14"/>
    <x v="72"/>
    <s v="02-02-02-010"/>
    <s v="Adquisición de servicios - Viáticos de los funcionarios en comisión"/>
    <s v="GRUAL/RIOACHA 07 AGO AL 08 AGO 2023 TRANSPORTE RELEVO DE PERSONAL"/>
    <s v="90121500"/>
    <s v="SOLICITUD DE INFORMACIÓN A LOS PROVEEDORES"/>
    <n v="2"/>
    <n v="3"/>
    <n v="10"/>
    <n v="1"/>
    <n v="70000"/>
    <s v="GLOBAL"/>
    <s v="NO SOLICITADAS"/>
  </r>
  <r>
    <x v="14"/>
    <x v="72"/>
    <s v="02-02-02-010"/>
    <s v="Adquisición de servicios - Viáticos de los funcionarios en comisión"/>
    <s v="GRUCO / URIBIA 04-AGO-23 AL 10-AGO-23 COMISIÓN OPERATIVA A-29B"/>
    <s v="90121500"/>
    <s v="SOLICITUD DE INFORMACIÓN A LOS PROVEEDORES"/>
    <n v="2"/>
    <n v="3"/>
    <n v="10"/>
    <n v="1"/>
    <n v="70000"/>
    <s v="GLOBAL"/>
    <s v="NO SOLICITADAS"/>
  </r>
  <r>
    <x v="14"/>
    <x v="72"/>
    <s v="02-02-02-010"/>
    <s v="Adquisición de servicios - Viáticos de los funcionarios en comisión"/>
    <s v="GRUCO / URIBIA 04-AGO-23 AL 10-AGO-23 COMISIÓN OPERATIVA A-29B"/>
    <s v="90121500"/>
    <s v="SOLICITUD DE INFORMACIÓN A LOS PROVEEDORES"/>
    <n v="2"/>
    <n v="3"/>
    <n v="10"/>
    <n v="1"/>
    <n v="420000"/>
    <s v="GLOBAL"/>
    <s v="NO SOLICITADAS"/>
  </r>
  <r>
    <x v="14"/>
    <x v="72"/>
    <s v="02-02-02-010"/>
    <s v="Adquisición de servicios - Viáticos de los funcionarios en comisión"/>
    <s v="GRUCO / URIBIA 04-AGO-23 AL 10-AGO-23 COMISIÓN OPERATIVA A-29B"/>
    <s v="90121500"/>
    <s v="SOLICITUD DE INFORMACIÓN A LOS PROVEEDORES"/>
    <n v="2"/>
    <n v="3"/>
    <n v="10"/>
    <n v="1"/>
    <n v="420000"/>
    <s v="GLOBAL"/>
    <s v="NO SOLICITADAS"/>
  </r>
  <r>
    <x v="14"/>
    <x v="72"/>
    <s v="02-02-02-010"/>
    <s v="Adquisición de servicios - Viáticos de los funcionarios en comisión"/>
    <s v="GRUCO / URIBIA 04-AGO-23 AL 10-AGO-23 COMISIÓN OPERATIVA A-29B"/>
    <s v="90121500"/>
    <s v="SOLICITUD DE INFORMACIÓN A LOS PROVEEDORES"/>
    <n v="2"/>
    <n v="3"/>
    <n v="10"/>
    <n v="1"/>
    <n v="420000"/>
    <s v="GLOBAL"/>
    <s v="NO SOLICITADAS"/>
  </r>
  <r>
    <x v="14"/>
    <x v="72"/>
    <s v="02-02-02-010"/>
    <s v="Adquisición de servicios - Viáticos de los funcionarios en comisión"/>
    <s v="GRUCO/ALBANIA 05 AGO AL 08 AGO 2023 COMISION OPERATIVA TIPULACIÓN BLART- DRAKO"/>
    <s v="90121500"/>
    <s v="SOLICITUD DE INFORMACIÓN A LOS PROVEEDORES"/>
    <n v="2"/>
    <n v="3"/>
    <n v="10"/>
    <n v="1"/>
    <n v="210000"/>
    <s v="GLOBAL"/>
    <s v="NO SOLICITADAS"/>
  </r>
  <r>
    <x v="14"/>
    <x v="72"/>
    <s v="02-02-02-010"/>
    <s v="Adquisición de servicios - Viáticos de los funcionarios en comisión"/>
    <s v="GRUCO/ALBANIA 05 AGO AL 08 AGO 2023 COMISION OPERATIVA TIPULACIÓN BLART- DRAKO"/>
    <s v="90121500"/>
    <s v="SOLICITUD DE INFORMACIÓN A LOS PROVEEDORES"/>
    <n v="2"/>
    <n v="3"/>
    <n v="10"/>
    <n v="1"/>
    <n v="210000"/>
    <s v="GLOBAL"/>
    <s v="NO SOLICITADAS"/>
  </r>
  <r>
    <x v="14"/>
    <x v="72"/>
    <s v="02-02-02-010"/>
    <s v="Adquisición de servicios - Viáticos de los funcionarios en comisión"/>
    <s v="GRUCO/ALBANIA 05 AGO AL 08 AGO 2023 COMISION OPERATIVA TIPULACIÓN BLART- DRAKO"/>
    <s v="90121500"/>
    <s v="SOLICITUD DE INFORMACIÓN A LOS PROVEEDORES"/>
    <n v="2"/>
    <n v="3"/>
    <n v="10"/>
    <n v="1"/>
    <n v="210000"/>
    <s v="GLOBAL"/>
    <s v="NO SOLICITADAS"/>
  </r>
  <r>
    <x v="14"/>
    <x v="72"/>
    <s v="02-02-02-010"/>
    <s v="Adquisición de servicios - Viáticos de los funcionarios en comisión"/>
    <s v="GRUCO/ALBANIA 05 AGO AL 08 AGO 2023 COMISION OPERATIVA TIPULACIÓN BLART- DRAKO"/>
    <s v="90121500"/>
    <s v="SOLICITUD DE INFORMACIÓN A LOS PROVEEDORES"/>
    <n v="2"/>
    <n v="3"/>
    <n v="10"/>
    <n v="1"/>
    <n v="210000"/>
    <s v="GLOBAL"/>
    <s v="NO SOLICITADAS"/>
  </r>
  <r>
    <x v="14"/>
    <x v="72"/>
    <s v="02-02-02-010"/>
    <s v="Adquisición de servicios - Viáticos de los funcionarios en comisión"/>
    <s v="GRUCO/ALBANIA 07 AGO AL 18 AGO 2023 COMISION OPERATIVA TIPULACIÓN BLART- DRAKO"/>
    <s v="90121500"/>
    <s v="SOLICITUD DE INFORMACIÓN A LOS PROVEEDORES"/>
    <n v="2"/>
    <n v="3"/>
    <n v="10"/>
    <n v="1"/>
    <n v="770000"/>
    <s v="GLOBAL"/>
    <s v="NO SOLICITADAS"/>
  </r>
  <r>
    <x v="14"/>
    <x v="72"/>
    <s v="02-02-02-010"/>
    <s v="Adquisición de servicios - Viáticos de los funcionarios en comisión"/>
    <s v="GRUCO/ALBANIA 07 AGO AL 18 AGO 2023 COMISION OPERATIVA TIPULACIÓN BLART- DRAKO"/>
    <s v="90121500"/>
    <s v="SOLICITUD DE INFORMACIÓN A LOS PROVEEDORES"/>
    <n v="2"/>
    <n v="3"/>
    <n v="10"/>
    <n v="1"/>
    <n v="770000"/>
    <s v="GLOBAL"/>
    <s v="NO SOLICITADAS"/>
  </r>
  <r>
    <x v="14"/>
    <x v="72"/>
    <s v="02-02-02-010"/>
    <s v="Adquisición de servicios - Viáticos de los funcionarios en comisión"/>
    <s v="GRUCO/ALBANIA 07 AGO AL 18 AGO 2023 COMISION OPERATIVA TIPULACIÓN BLART- DRAKO"/>
    <s v="90121500"/>
    <s v="SOLICITUD DE INFORMACIÓN A LOS PROVEEDORES"/>
    <n v="2"/>
    <n v="3"/>
    <n v="10"/>
    <n v="1"/>
    <n v="770000"/>
    <s v="GLOBAL"/>
    <s v="NO SOLICITADAS"/>
  </r>
  <r>
    <x v="14"/>
    <x v="72"/>
    <s v="02-02-02-010"/>
    <s v="Adquisición de servicios - Viáticos de los funcionarios en comisión"/>
    <s v="GRUCO/ALBANIA 07 AGO AL 18 AGO 2023 COMISION OPERATIVA TIPULACIÓN BLART- DRAKO"/>
    <s v="90121500"/>
    <s v="SOLICITUD DE INFORMACIÓN A LOS PROVEEDORES"/>
    <n v="2"/>
    <n v="3"/>
    <n v="10"/>
    <n v="1"/>
    <n v="770000"/>
    <s v="GLOBAL"/>
    <s v="NO SOLICITADAS"/>
  </r>
  <r>
    <x v="14"/>
    <x v="72"/>
    <s v="02-02-02-010"/>
    <s v="Adquisición de servicios - Viáticos de los funcionarios en comisión"/>
    <s v="GRUTE / PUERTO BOLIVAR 05 AGO AL 08 AGO 2023 DESPACHO Y TANQUEO DE AERONAVES A-29"/>
    <s v="90121500"/>
    <s v="SOLICITUD DE INFORMACIÓN A LOS PROVEEDORES"/>
    <n v="2"/>
    <n v="3"/>
    <n v="10"/>
    <n v="1"/>
    <n v="210000"/>
    <s v="GLOBAL"/>
    <s v="NO SOLICITADAS"/>
  </r>
  <r>
    <x v="14"/>
    <x v="72"/>
    <s v="02-02-02-010"/>
    <s v="Adquisición de servicios - Viáticos de los funcionarios en comisión"/>
    <s v="GRUTE / PUERTO BOLIVAR 05 AGO AL 08 AGO 2023 DESPACHO Y TANQUEO DE AERONAVES A-29"/>
    <s v="90121500"/>
    <s v="SOLICITUD DE INFORMACIÓN A LOS PROVEEDORES"/>
    <n v="2"/>
    <n v="3"/>
    <n v="10"/>
    <n v="1"/>
    <n v="210000"/>
    <s v="GLOBAL"/>
    <s v="NO SOLICITADAS"/>
  </r>
  <r>
    <x v="14"/>
    <x v="72"/>
    <s v="02-02-02-010"/>
    <s v="Adquisición de servicios - Viáticos de los funcionarios en comisión"/>
    <s v="GRUTE / PUERTO BOLIVAR 07 AGO AL 21 AGO 2023 DESPACHO Y TANQUEO DE AERONAVES A-29"/>
    <s v="90121500"/>
    <s v="SOLICITUD DE INFORMACIÓN A LOS PROVEEDORES"/>
    <n v="2"/>
    <n v="3"/>
    <n v="10"/>
    <n v="1"/>
    <n v="980000"/>
    <s v="GLOBAL"/>
    <s v="NO SOLICITADAS"/>
  </r>
  <r>
    <x v="14"/>
    <x v="72"/>
    <s v="02-02-02-010"/>
    <s v="Adquisición de servicios - Viáticos de los funcionarios en comisión"/>
    <s v="GRUTE / PUERTO BOLIVAR 07 AGO AL 21 AGO 2023 DESPACHO Y TANQUEO DE AERONAVES A-29"/>
    <s v="90121500"/>
    <s v="SOLICITUD DE INFORMACIÓN A LOS PROVEEDORES"/>
    <n v="2"/>
    <n v="3"/>
    <n v="10"/>
    <n v="1"/>
    <n v="980000"/>
    <s v="GLOBAL"/>
    <s v="NO SOLICITADAS"/>
  </r>
  <r>
    <x v="14"/>
    <x v="72"/>
    <s v="02-02-02-010"/>
    <s v="Adquisición de servicios - Viáticos de los funcionarios en comisión"/>
    <s v="GRUSE / PUERTO BOLIVAR 07 AGO AL 21 AGO SEGURIDAD ZDS PUERTO BOLIVAR"/>
    <s v="90121500"/>
    <s v="SOLICITUD DE INFORMACIÓN A LOS PROVEEDORES"/>
    <n v="2"/>
    <n v="3"/>
    <n v="10"/>
    <n v="1"/>
    <n v="910000"/>
    <s v="GLOBAL"/>
    <s v="NO SOLICITADAS"/>
  </r>
  <r>
    <x v="14"/>
    <x v="72"/>
    <s v="02-02-02-010"/>
    <s v="Adquisición de servicios - Viáticos de los funcionarios en comisión"/>
    <s v="GRUCO - MALAMBO- 07-08-2023 AL 13-08-2023-COMISIÓN OPERATIVA APOYO DISPONIBILIDAD A-29B"/>
    <s v="90121500"/>
    <s v="SOLICITUD DE INFORMACIÓN A LOS PROVEEDORES"/>
    <n v="2"/>
    <n v="3"/>
    <n v="10"/>
    <n v="1"/>
    <n v="420000"/>
    <s v="GLOBAL"/>
    <s v="NO SOLICITADAS"/>
  </r>
  <r>
    <x v="14"/>
    <x v="72"/>
    <s v="02-02-02-010"/>
    <s v="Adquisición de servicios - Viáticos de los funcionarios en comisión"/>
    <s v="GRUAL - RIOHACHA - 10-08-2023 AL 16-08-2023 - Apoyo Oficial Mantenimiento Radar de la Estación Ra..."/>
    <s v="90121500"/>
    <s v="SOLICITUD DE INFORMACIÓN A LOS PROVEEDORES"/>
    <n v="2"/>
    <n v="3"/>
    <n v="10"/>
    <n v="1"/>
    <n v="420000"/>
    <s v="GLOBAL"/>
    <s v="NO SOLICITADAS"/>
  </r>
  <r>
    <x v="14"/>
    <x v="72"/>
    <s v="02-02-02-010"/>
    <s v="Adquisición de servicios - Viáticos de los funcionarios en comisión"/>
    <s v="GRUAL - RIOHACHA - 16-08-2023 AL 23-08-2023 - Apoyo Oficial Mantenimiento Radar de la Estación Ra..."/>
    <s v="90121500"/>
    <s v="SOLICITUD DE INFORMACIÓN A LOS PROVEEDORES"/>
    <n v="2"/>
    <n v="3"/>
    <n v="10"/>
    <n v="1"/>
    <n v="490000"/>
    <s v="GLOBAL"/>
    <s v="NO SOLICITADAS"/>
  </r>
  <r>
    <x v="14"/>
    <x v="72"/>
    <s v="02-02-02-010"/>
    <s v="Adquisición de servicios - Viáticos de los funcionarios en comisión"/>
    <s v="GRUTE-BOGOTA-08-08-2023 AL 11-08-2023-APOYO MANTENIMIENTO AERONAVES MUSEO FUERZAS MILITARES"/>
    <s v="90121500"/>
    <s v="SOLICITUD DE INFORMACIÓN A LOS PROVEEDORES"/>
    <n v="2"/>
    <n v="3"/>
    <n v="10"/>
    <n v="1"/>
    <n v="210000"/>
    <s v="GLOBAL"/>
    <s v="NO SOLICITADAS"/>
  </r>
  <r>
    <x v="14"/>
    <x v="72"/>
    <s v="02-02-02-010"/>
    <s v="Adquisición de servicios - Viáticos de los funcionarios en comisión"/>
    <s v="GRUSE / RIOHACHA 07 AGO AL 21 AGO 2023 SEGURIDAD PAC-RHC"/>
    <s v="90121500"/>
    <s v="SOLICITUD DE INFORMACIÓN A LOS PROVEEDORES"/>
    <n v="2"/>
    <n v="3"/>
    <n v="10"/>
    <n v="1"/>
    <n v="980000"/>
    <s v="GLOBAL"/>
    <s v="NO SOLICITADAS"/>
  </r>
  <r>
    <x v="14"/>
    <x v="72"/>
    <s v="02-02-02-010"/>
    <s v="Adquisición de servicios - Viáticos de los funcionarios en comisión"/>
    <s v="GRUCO / URIBIA 10-AGO-23 AL 11-AGO-23 COMISION OPERATIVA A29B"/>
    <s v="90121500"/>
    <s v="SOLICITUD DE INFORMACIÓN A LOS PROVEEDORES"/>
    <n v="2"/>
    <n v="3"/>
    <n v="10"/>
    <n v="1"/>
    <n v="70000"/>
    <s v="GLOBAL"/>
    <s v="NO SOLICITADAS"/>
  </r>
  <r>
    <x v="14"/>
    <x v="72"/>
    <s v="02-02-02-010"/>
    <s v="Adquisición de servicios - Viáticos de los funcionarios en comisión"/>
    <s v="GRUCO / URIBIA 10-AGO-23 AL 11-AGO-23 COMISION OPERATIVA A29B"/>
    <s v="90121500"/>
    <s v="SOLICITUD DE INFORMACIÓN A LOS PROVEEDORES"/>
    <n v="2"/>
    <n v="3"/>
    <n v="10"/>
    <n v="1"/>
    <n v="70000"/>
    <s v="GLOBAL"/>
    <s v="NO SOLICITADAS"/>
  </r>
  <r>
    <x v="14"/>
    <x v="72"/>
    <s v="02-02-02-010"/>
    <s v="Adquisición de servicios - Viáticos de los funcionarios en comisión"/>
    <s v="GRUCO / URIBIA 11-AGO-23 AL 18-AGO-23 COMISION OPERATIVA A29B"/>
    <s v="90121500"/>
    <s v="SOLICITUD DE INFORMACIÓN A LOS PROVEEDORES"/>
    <n v="2"/>
    <n v="3"/>
    <n v="10"/>
    <n v="1"/>
    <n v="490000"/>
    <s v="GLOBAL"/>
    <s v="NO SOLICITADAS"/>
  </r>
  <r>
    <x v="14"/>
    <x v="72"/>
    <s v="02-02-02-010"/>
    <s v="Adquisición de servicios - Viáticos de los funcionarios en comisión"/>
    <s v="GRUCO / URIBIA 11-AGO-23 AL 18-AGO-23 COMISION OPERATIVA A29B"/>
    <s v="90121500"/>
    <s v="SOLICITUD DE INFORMACIÓN A LOS PROVEEDORES"/>
    <n v="2"/>
    <n v="3"/>
    <n v="10"/>
    <n v="1"/>
    <n v="490000"/>
    <s v="GLOBAL"/>
    <s v="NO SOLICITADAS"/>
  </r>
  <r>
    <x v="14"/>
    <x v="72"/>
    <s v="02-02-02-010"/>
    <s v="Adquisición de servicios - Viáticos de los funcionarios en comisión"/>
    <s v="GRUCO / CAUCASIA 13-AGO-23 AL 26-AGO-23 COMISION OPERATIVA TIPULACIÓN PACAPR TANNIN-DRAKO"/>
    <s v="90121500"/>
    <s v="SOLICITUD DE INFORMACIÓN A LOS PROVEEDORES"/>
    <n v="2"/>
    <n v="3"/>
    <n v="10"/>
    <n v="1"/>
    <n v="910000"/>
    <s v="GLOBAL"/>
    <s v="NO SOLICITADAS"/>
  </r>
  <r>
    <x v="14"/>
    <x v="72"/>
    <s v="02-02-02-010"/>
    <s v="Adquisición de servicios - Viáticos de los funcionarios en comisión"/>
    <s v="GRUTE / MALAMBO 11-AGO-23 AL 16-AGO-23 EFECTUAR BALANCEO DINAMICO A LA HELICE, AERONAVE A-29 FAC ..."/>
    <s v="90121500"/>
    <s v="SOLICITUD DE INFORMACIÓN A LOS PROVEEDORES"/>
    <n v="2"/>
    <n v="3"/>
    <n v="10"/>
    <n v="1"/>
    <n v="350000"/>
    <s v="GLOBAL"/>
    <s v="NO SOLICITADAS"/>
  </r>
  <r>
    <x v="14"/>
    <x v="72"/>
    <s v="02-02-02-010"/>
    <s v="Adquisición de servicios - Viáticos de los funcionarios en comisión"/>
    <s v="COMISIÓN OPERATIVA TIPULACIÓN BLART- CAUCASIA - OD.135"/>
    <s v="90121500"/>
    <s v="SOLICITUD DE INFORMACIÓN A LOS PROVEEDORES"/>
    <n v="2"/>
    <n v="3"/>
    <n v="10"/>
    <n v="1"/>
    <n v="70000"/>
    <s v="GLOBAL"/>
    <s v="NO SOLICITADAS"/>
  </r>
  <r>
    <x v="14"/>
    <x v="72"/>
    <s v="02-02-02-010"/>
    <s v="Adquisición de servicios - Viáticos de los funcionarios en comisión"/>
    <s v="COMISIÓN OPERATIVA TIPULACIÓN BLART- CAUCASIA"/>
    <s v="90121500"/>
    <s v="SOLICITUD DE INFORMACIÓN A LOS PROVEEDORES"/>
    <n v="2"/>
    <n v="3"/>
    <n v="10"/>
    <n v="1"/>
    <n v="70000"/>
    <s v="GLOBAL"/>
    <s v="NO SOLICITADAS"/>
  </r>
  <r>
    <x v="14"/>
    <x v="72"/>
    <s v="02-02-02-010"/>
    <s v="Adquisición de servicios - Viáticos de los funcionarios en comisión"/>
    <s v="GRUCO / PUERTO SALGAR 13-AGO-23 AL 02-SEP-23 EJERCICIO OPERACIONAL ANGEL DE LOS ANDES Y RELAMPAGO..."/>
    <s v="90121500"/>
    <s v="SOLICITUD DE INFORMACIÓN A LOS PROVEEDORES"/>
    <n v="2"/>
    <n v="3"/>
    <n v="10"/>
    <n v="1"/>
    <n v="1400000"/>
    <s v="GLOBAL"/>
    <s v="NO SOLICITADAS"/>
  </r>
  <r>
    <x v="14"/>
    <x v="72"/>
    <s v="02-02-02-010"/>
    <s v="Adquisición de servicios - Viáticos de los funcionarios en comisión"/>
    <s v="GRUCO / PUERTO SALGAR 13-AGO-23 AL 02-SEP-23 EJERCICIO OPERACIONAL ANGEL DE LOS ANDES Y RELAMPAGO..."/>
    <s v="90121500"/>
    <s v="SOLICITUD DE INFORMACIÓN A LOS PROVEEDORES"/>
    <n v="2"/>
    <n v="3"/>
    <n v="10"/>
    <n v="1"/>
    <n v="980000"/>
    <s v="GLOBAL"/>
    <s v="NO SOLICITADAS"/>
  </r>
  <r>
    <x v="14"/>
    <x v="72"/>
    <s v="02-02-02-010"/>
    <s v="Adquisición de servicios - Viáticos de los funcionarios en comisión"/>
    <s v="GRUCO / PUERTO SALGAR 13-AGO-23 AL 02-SEP-23 EJERCICIO OPERACIONAL ANGEL DE LOS ANDES Y RELAMPAGO..."/>
    <s v="90121500"/>
    <s v="SOLICITUD DE INFORMACIÓN A LOS PROVEEDORES"/>
    <n v="2"/>
    <n v="3"/>
    <n v="10"/>
    <n v="1"/>
    <n v="266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CONTROL DEL ESPACIO AEREO MEDIANTE EQUIPO SR-560 - PASAPORTE N°34 CADENA PRESUPUESTAL"/>
    <s v="90121500"/>
    <s v="SOLICITUD DE INFORMACIÓN A LOS PROVEEDORES"/>
    <n v="2"/>
    <n v="3"/>
    <n v="10"/>
    <n v="1"/>
    <n v="70000"/>
    <s v="GLOBAL"/>
    <s v="NO SOLICITADAS"/>
  </r>
  <r>
    <x v="14"/>
    <x v="72"/>
    <s v="02-02-02-010"/>
    <s v="Adquisición de servicios - Viáticos de los funcionarios en comisión"/>
    <s v="GRUCO / RIOHACHA 14-AGO-23 AL 22-AGO-23 CONTROL DEL ESPACIO AÉREO MEDIANTE EQUIPO TPS-70"/>
    <s v="90121500"/>
    <s v="SOLICITUD DE INFORMACIÓN A LOS PROVEEDORES"/>
    <n v="2"/>
    <n v="3"/>
    <n v="10"/>
    <n v="1"/>
    <n v="560000"/>
    <s v="GLOBAL"/>
    <s v="NO SOLICITADAS"/>
  </r>
  <r>
    <x v="14"/>
    <x v="72"/>
    <s v="02-02-02-010"/>
    <s v="Adquisición de servicios - Viáticos de los funcionarios en comisión"/>
    <s v="GRUCO / RIOHACHA 14-AGO-23 AL 22-AGO-23 CONTROL DEL ESPACIO AÉREO MEDIANTE EQUIPO TPS-70"/>
    <s v="90121500"/>
    <s v="SOLICITUD DE INFORMACIÓN A LOS PROVEEDORES"/>
    <n v="2"/>
    <n v="3"/>
    <n v="10"/>
    <n v="1"/>
    <n v="560000"/>
    <s v="GLOBAL"/>
    <s v="NO SOLICITADAS"/>
  </r>
  <r>
    <x v="14"/>
    <x v="72"/>
    <s v="02-02-02-010"/>
    <s v="Adquisición de servicios - Viáticos de los funcionarios en comisión"/>
    <s v="GRUCO / RIOHACHA 14-AGO-23 AL 15-AGO-23 CONTROL DEL ESPACIO AEREO MEDIANTE EQUIPO TPS-70"/>
    <s v="90121500"/>
    <s v="SOLICITUD DE INFORMACIÓN A LOS PROVEEDORES"/>
    <n v="2"/>
    <n v="3"/>
    <n v="10"/>
    <n v="1"/>
    <n v="70000"/>
    <s v="GLOBAL"/>
    <s v="NO SOLICITADAS"/>
  </r>
  <r>
    <x v="14"/>
    <x v="72"/>
    <s v="02-02-02-010"/>
    <s v="Adquisición de servicios - Viáticos de los funcionarios en comisión"/>
    <s v="GRUCO / CAUCASIA 15-AGO-23 AL 26-AGO-23 COMISION OPERATIVA BLART SATURNO SCANEAGLE"/>
    <s v="90121500"/>
    <s v="SOLICITUD DE INFORMACIÓN A LOS PROVEEDORES"/>
    <n v="2"/>
    <n v="3"/>
    <n v="10"/>
    <n v="1"/>
    <n v="770000"/>
    <s v="GLOBAL"/>
    <s v="NO SOLICITADAS"/>
  </r>
  <r>
    <x v="14"/>
    <x v="72"/>
    <s v="02-02-02-010"/>
    <s v="Adquisición de servicios - Viáticos de los funcionarios en comisión"/>
    <s v="GRUAL / URIBIA 15-AGO-23 AL 18-AGO-23 LOGISTICA Y MANTENIMIENTO RADAR TPS 78"/>
    <s v="90121500"/>
    <s v="SOLICITUD DE INFORMACIÓN A LOS PROVEEDORES"/>
    <n v="2"/>
    <n v="3"/>
    <n v="10"/>
    <n v="1"/>
    <n v="210000"/>
    <s v="GLOBAL"/>
    <s v="NO SOLICITADAS"/>
  </r>
  <r>
    <x v="14"/>
    <x v="72"/>
    <s v="02-02-02-010"/>
    <s v="Adquisición de servicios - Viáticos de los funcionarios en comisión"/>
    <s v="GRUAL / URIBIA 15-AGO-23 AL 18-AGO-23 LOGISTICA Y MANTENIMIENTO RADAR TPS 78"/>
    <s v="90121500"/>
    <s v="SOLICITUD DE INFORMACIÓN A LOS PROVEEDORES"/>
    <n v="2"/>
    <n v="3"/>
    <n v="10"/>
    <n v="1"/>
    <n v="210000"/>
    <s v="GLOBAL"/>
    <s v="NO SOLICITADAS"/>
  </r>
  <r>
    <x v="14"/>
    <x v="72"/>
    <s v="02-02-02-010"/>
    <s v="Adquisición de servicios - Viáticos de los funcionarios en comisión"/>
    <s v="GRUCO / CAUCASIA 15-AGO-23 AL 17-AGO-23 COMISIÓN OPERATIVA BLART SATURNO"/>
    <s v="90121500"/>
    <s v="SOLICITUD DE INFORMACIÓN A LOS PROVEEDORES"/>
    <n v="2"/>
    <n v="3"/>
    <n v="10"/>
    <n v="1"/>
    <n v="140000"/>
    <s v="GLOBAL"/>
    <s v="NO SOLICITADAS"/>
  </r>
  <r>
    <x v="14"/>
    <x v="72"/>
    <s v="02-02-02-010"/>
    <s v="Adquisición de servicios - Viáticos de los funcionarios en comisión"/>
    <s v="GRUTE / BOGOTA 15-AGO-23 AL 25-AGO-23 SUPERVISION INSPECCIÓN FAC 5762 Y FAC 5760 EN CENTRAL AEROS..."/>
    <s v="90121500"/>
    <s v="SOLICITUD DE INFORMACIÓN A LOS PROVEEDORES"/>
    <n v="2"/>
    <n v="3"/>
    <n v="10"/>
    <n v="1"/>
    <n v="700000"/>
    <s v="GLOBAL"/>
    <s v="NO SOLICITADAS"/>
  </r>
  <r>
    <x v="14"/>
    <x v="72"/>
    <s v="02-02-02-010"/>
    <s v="Adquisición de servicios - Viáticos de los funcionarios en comisión"/>
    <s v="GRUSE / BOGOTA 15-AGO-23 AL 17-AGO-23 Recogida elementos GRUSE-35 almancen FAC"/>
    <s v="90121500"/>
    <s v="SOLICITUD DE INFORMACIÓN A LOS PROVEEDORES"/>
    <n v="2"/>
    <n v="3"/>
    <n v="10"/>
    <n v="1"/>
    <n v="140000"/>
    <s v="GLOBAL"/>
    <s v="NO SOLICITADAS"/>
  </r>
  <r>
    <x v="14"/>
    <x v="72"/>
    <s v="02-02-02-010"/>
    <s v="Adquisición de servicios - Viáticos de los funcionarios en comisión"/>
    <s v="GRUCO/SANTA ROSA DEL SUR 16 AGO AL 26 AGO COMISIÓN OPERTIVA BELL 212 FAC 4007"/>
    <s v="90121500"/>
    <s v="SOLICITUD DE INFORMACIÓN A LOS PROVEEDORES"/>
    <n v="2"/>
    <n v="3"/>
    <n v="10"/>
    <n v="1"/>
    <n v="210000"/>
    <s v="GLOBAL"/>
    <s v="NO SOLICITADAS"/>
  </r>
  <r>
    <x v="14"/>
    <x v="72"/>
    <s v="02-02-02-010"/>
    <s v="Adquisición de servicios - Viáticos de los funcionarios en comisión"/>
    <s v="GRUCO/SANTA ROSA DEL SUR 16 AGO AL 26 AGO COMISIÓN OPERTIVA BELL 212 FAC 4007"/>
    <s v="90121500"/>
    <s v="SOLICITUD DE INFORMACIÓN A LOS PROVEEDORES"/>
    <n v="2"/>
    <n v="3"/>
    <n v="10"/>
    <n v="1"/>
    <n v="210000"/>
    <s v="GLOBAL"/>
    <s v="NO SOLICITADAS"/>
  </r>
  <r>
    <x v="14"/>
    <x v="72"/>
    <s v="02-02-02-010"/>
    <s v="Adquisición de servicios - Viáticos de los funcionarios en comisión"/>
    <s v="GRUCO/SANTA ROSA DEL SUR 16 AGO AL 26 AGO COMISIÓN OPERTIVA BELL 212 FAC 4007"/>
    <s v="90121500"/>
    <s v="SOLICITUD DE INFORMACIÓN A LOS PROVEEDORES"/>
    <n v="2"/>
    <n v="3"/>
    <n v="10"/>
    <n v="1"/>
    <n v="210000"/>
    <s v="GLOBAL"/>
    <s v="NO SOLICITADAS"/>
  </r>
  <r>
    <x v="14"/>
    <x v="72"/>
    <s v="02-02-02-010"/>
    <s v="Adquisición de servicios - Viáticos de los funcionarios en comisión"/>
    <s v="GRUCO/SANTA ROSA DEL SUR 16 AGO AL 26 AGO COMISIÓN OPERTIVA BELL 212 FAC 4007"/>
    <s v="90121500"/>
    <s v="SOLICITUD DE INFORMACIÓN A LOS PROVEEDORES"/>
    <n v="2"/>
    <n v="3"/>
    <n v="10"/>
    <n v="1"/>
    <n v="210000"/>
    <s v="GLOBAL"/>
    <s v="NO SOLICITADAS"/>
  </r>
  <r>
    <x v="14"/>
    <x v="72"/>
    <s v="02-02-02-010"/>
    <s v="Adquisición de servicios - Viáticos de los funcionarios en comisión"/>
    <s v="GRUTE / MALAMBO 16 AGO AL 21 AGO EFECTUAR BALANCEO DINAMICO A LA HELICE AERONAVE A-29"/>
    <s v="90121500"/>
    <s v="SOLICITUD DE INFORMACIÓN A LOS PROVEEDORES"/>
    <n v="2"/>
    <n v="3"/>
    <n v="10"/>
    <n v="1"/>
    <n v="210000"/>
    <s v="GLOBAL"/>
    <s v="NO SOLICITADAS"/>
  </r>
  <r>
    <x v="14"/>
    <x v="72"/>
    <s v="02-02-02-010"/>
    <s v="Adquisición de servicios - Viáticos de los funcionarios en comisión"/>
    <s v="GRUAL LA FLOR 18 AGO AL 22 AGO 2023 LOGISTICA Y MANTENIMIENTO RADAR TPS 78"/>
    <s v="90121500"/>
    <s v="SOLICITUD DE INFORMACIÓN A LOS PROVEEDORES"/>
    <n v="2"/>
    <n v="3"/>
    <n v="10"/>
    <n v="1"/>
    <n v="70000"/>
    <s v="GLOBAL"/>
    <s v="NO SOLICITADAS"/>
  </r>
  <r>
    <x v="14"/>
    <x v="72"/>
    <s v="02-02-02-010"/>
    <s v="Adquisición de servicios - Viáticos de los funcionarios en comisión"/>
    <s v="GRUAL LA FLOR 18 AGO AL 22 AGO 2023 LOGISTICA Y MANTENIMIENTO RADAR TPS 78"/>
    <s v="90121500"/>
    <s v="SOLICITUD DE INFORMACIÓN A LOS PROVEEDORES"/>
    <n v="2"/>
    <n v="3"/>
    <n v="10"/>
    <n v="1"/>
    <n v="70000"/>
    <s v="GLOBAL"/>
    <s v="NO SOLICITADAS"/>
  </r>
  <r>
    <x v="14"/>
    <x v="72"/>
    <s v="02-02-02-010"/>
    <s v="Adquisición de servicios - Viáticos de los funcionarios en comisión"/>
    <s v="GRUCO ALBANIA 18 AGO AL 22 AGO 2023 COMISION OPERATIVA TRIPULACION RPA BLART DRAKO"/>
    <s v="90121500"/>
    <s v="SOLICITUD DE INFORMACIÓN A LOS PROVEEDORES"/>
    <n v="2"/>
    <n v="3"/>
    <n v="10"/>
    <n v="1"/>
    <n v="280000"/>
    <s v="GLOBAL"/>
    <s v="NO SOLICITADAS"/>
  </r>
  <r>
    <x v="14"/>
    <x v="72"/>
    <s v="02-02-02-010"/>
    <s v="Adquisición de servicios - Viáticos de los funcionarios en comisión"/>
    <s v="GRUCO ALBANIA 18 AGO AL 22 AGO 2023 COMISION OPERATIVA TRIPULACION RPA BLART DRAKO"/>
    <s v="90121500"/>
    <s v="SOLICITUD DE INFORMACIÓN A LOS PROVEEDORES"/>
    <n v="2"/>
    <n v="3"/>
    <n v="10"/>
    <n v="1"/>
    <n v="280000"/>
    <s v="GLOBAL"/>
    <s v="NO SOLICITADAS"/>
  </r>
  <r>
    <x v="14"/>
    <x v="72"/>
    <s v="02-02-02-010"/>
    <s v="Adquisición de servicios - Viáticos de los funcionarios en comisión"/>
    <s v="GRUCO ALBANIA 18 AGO AL 22 AGO 2023 COMISION OPERATIVA TRIPULACION RPA BLART DRAKO"/>
    <s v="90121500"/>
    <s v="SOLICITUD DE INFORMACIÓN A LOS PROVEEDORES"/>
    <n v="2"/>
    <n v="3"/>
    <n v="10"/>
    <n v="1"/>
    <n v="280000"/>
    <s v="GLOBAL"/>
    <s v="NO SOLICITADAS"/>
  </r>
  <r>
    <x v="14"/>
    <x v="72"/>
    <s v="02-02-02-010"/>
    <s v="Adquisición de servicios - Viáticos de los funcionarios en comisión"/>
    <s v="GRUCO ALBANIA 18 AGO AL 22 AGO 2023 COMISION OPERATIVA TRIPULACION RPA BLART DRAKO"/>
    <s v="90121500"/>
    <s v="SOLICITUD DE INFORMACIÓN A LOS PROVEEDORES"/>
    <n v="2"/>
    <n v="3"/>
    <n v="10"/>
    <n v="1"/>
    <n v="280000"/>
    <s v="GLOBAL"/>
    <s v="NO SOLICITADAS"/>
  </r>
  <r>
    <x v="14"/>
    <x v="72"/>
    <s v="02-02-02-010"/>
    <s v="Adquisición de servicios - Viáticos de los funcionarios en comisión"/>
    <s v="GRUAL/AGUACHICA 22 AGO AL 23 AGO 2023 TRANSPORTE DE CARGA DE MATERIAL PARA EL GRUPO DE SEGURIDAD ..."/>
    <s v="90121500"/>
    <s v="SOLICITUD DE INFORMACIÓN A LOS PROVEEDORES"/>
    <n v="2"/>
    <n v="3"/>
    <n v="10"/>
    <n v="1"/>
    <n v="70000"/>
    <s v="GLOBAL"/>
    <s v="NO SOLICITADAS"/>
  </r>
  <r>
    <x v="14"/>
    <x v="72"/>
    <s v="02-02-02-010"/>
    <s v="Adquisición de servicios - Viáticos de los funcionarios en comisión"/>
    <s v="GRUCO / URIBIA 19 AGO AL 8 SEP 2023 CONTROL DEL ESPACIO AEREO MEDIANTE EQUIPO TPS-78"/>
    <s v="90121500"/>
    <s v="SOLICITUD DE INFORMACIÓN A LOS PROVEEDORES"/>
    <n v="2"/>
    <n v="3"/>
    <n v="10"/>
    <n v="1"/>
    <n v="1400000"/>
    <s v="GLOBAL"/>
    <s v="NO SOLICITADAS"/>
  </r>
  <r>
    <x v="14"/>
    <x v="72"/>
    <s v="02-02-02-010"/>
    <s v="Adquisición de servicios - Viáticos de los funcionarios en comisión"/>
    <s v="GRUCO / URIBIA 19 AGO AL 8 SEP 2023 CONTROL DEL ESPACIO AEREO MEDIANTE EQUIPO TPS-78"/>
    <s v="90121500"/>
    <s v="SOLICITUD DE INFORMACIÓN A LOS PROVEEDORES"/>
    <n v="2"/>
    <n v="3"/>
    <n v="10"/>
    <n v="1"/>
    <n v="1400000"/>
    <s v="GLOBAL"/>
    <s v="NO SOLICITADAS"/>
  </r>
  <r>
    <x v="14"/>
    <x v="72"/>
    <s v="02-02-02-010"/>
    <s v="Adquisición de servicios - Viáticos de los funcionarios en comisión"/>
    <s v="GRUTE / PUERTO BOLIVAR 21 AGO AL 24 AGO 2023 TANQUEADOR Y DESPACHADOR COMISION OPERATIVA A-29"/>
    <s v="90121500"/>
    <s v="SOLICITUD DE INFORMACIÓN A LOS PROVEEDORES"/>
    <n v="2"/>
    <n v="3"/>
    <n v="10"/>
    <n v="1"/>
    <n v="210000"/>
    <s v="GLOBAL"/>
    <s v="NO SOLICITADAS"/>
  </r>
  <r>
    <x v="14"/>
    <x v="72"/>
    <s v="02-02-02-010"/>
    <s v="Adquisición de servicios - Viáticos de los funcionarios en comisión"/>
    <s v="GRUTE / PUERTO BOLIVAR 21 AGO AL 24 AGO 2023 TANQUEADOR Y DESPACHADOR COMISION OPERATIVA A-29"/>
    <s v="90121500"/>
    <s v="SOLICITUD DE INFORMACIÓN A LOS PROVEEDORES"/>
    <n v="2"/>
    <n v="3"/>
    <n v="10"/>
    <n v="1"/>
    <n v="210000"/>
    <s v="GLOBAL"/>
    <s v="NO SOLICITADAS"/>
  </r>
  <r>
    <x v="14"/>
    <x v="72"/>
    <s v="02-02-02-010"/>
    <s v="Adquisición de servicios - Viáticos de los funcionarios en comisión"/>
    <s v="GRUAL / URIBIA 19 AGO AL 8 SEP 2023 MANTENIMIENTO RADAR EQUIPO TPS78 Y EQUIPOS ASOCIADOS"/>
    <s v="90121500"/>
    <s v="SOLICITUD DE INFORMACIÓN A LOS PROVEEDORES"/>
    <n v="2"/>
    <n v="3"/>
    <n v="10"/>
    <n v="1"/>
    <n v="1400000"/>
    <s v="GLOBAL"/>
    <s v="NO SOLICITADAS"/>
  </r>
  <r>
    <x v="14"/>
    <x v="72"/>
    <s v="02-02-02-010"/>
    <s v="Adquisición de servicios - Viáticos de los funcionarios en comisión"/>
    <s v="GRUAL / URIBIA 19 AGO AL 8 SEP 2023 MANTENIMIENTO RADAR EQUIPO TPS78 Y EQUIPOS ASOCIADOS"/>
    <s v="90121500"/>
    <s v="SOLICITUD DE INFORMACIÓN A LOS PROVEEDORES"/>
    <n v="2"/>
    <n v="3"/>
    <n v="10"/>
    <n v="1"/>
    <n v="1400000"/>
    <s v="GLOBAL"/>
    <s v="NO SOLICITADAS"/>
  </r>
  <r>
    <x v="14"/>
    <x v="72"/>
    <s v="02-02-02-010"/>
    <s v="Adquisición de servicios - Viáticos de los funcionarios en comisión"/>
    <s v="GRUSE/RIOHACHA 21 AGO AL 23 AGO 2023 SEGURIDAD PAC-RHC"/>
    <s v="90121500"/>
    <s v="SOLICITUD DE INFORMACIÓN A LOS PROVEEDORES"/>
    <n v="2"/>
    <n v="3"/>
    <n v="10"/>
    <n v="1"/>
    <n v="140000"/>
    <s v="GLOBAL"/>
    <s v="NO SOLICITADAS"/>
  </r>
  <r>
    <x v="14"/>
    <x v="72"/>
    <s v="02-02-02-010"/>
    <s v="Adquisición de servicios - Viáticos de los funcionarios en comisión"/>
    <s v="GRUAL/ RIOHACHA 22 AGO AL 06 SEP MANTENIMIENTO RADAR TPS-70 Y EQUIPOS ASOCIADOS"/>
    <s v="90121500"/>
    <s v="SOLICITUD DE INFORMACIÓN A LOS PROVEEDORES"/>
    <n v="2"/>
    <n v="3"/>
    <n v="10"/>
    <n v="1"/>
    <n v="1050000"/>
    <s v="GLOBAL"/>
    <s v="NO SOLICITADAS"/>
  </r>
  <r>
    <x v="14"/>
    <x v="72"/>
    <s v="02-02-02-010"/>
    <s v="Adquisición de servicios - Viáticos de los funcionarios en comisión"/>
    <s v="GRUCO / RIOHACHA 22 AGO AL 23 AGO 2023 REUNION AEROPUERTO ALMIRANTE PADILLA SKRH"/>
    <s v="90121500"/>
    <s v="SOLICITUD DE INFORMACIÓN A LOS PROVEEDORES"/>
    <n v="2"/>
    <n v="3"/>
    <n v="10"/>
    <n v="1"/>
    <n v="70000"/>
    <s v="GLOBAL"/>
    <s v="NO SOLICITADAS"/>
  </r>
  <r>
    <x v="14"/>
    <x v="72"/>
    <s v="02-02-02-010"/>
    <s v="Adquisición de servicios - Viáticos de los funcionarios en comisión"/>
    <s v="GRUSE/ BOGOTA 22 AGO AL 25 AGO RECOGER EN ALMACEN COFAC Y TRASLADAR A CACOM 3 MATERIAL DEL GRUSE ..."/>
    <s v="90121500"/>
    <s v="SOLICITUD DE INFORMACIÓN A LOS PROVEEDORES"/>
    <n v="2"/>
    <n v="3"/>
    <n v="10"/>
    <n v="1"/>
    <n v="210000"/>
    <s v="GLOBAL"/>
    <s v="NO SOLICITADAS"/>
  </r>
  <r>
    <x v="14"/>
    <x v="72"/>
    <s v="02-02-02-010"/>
    <s v="Adquisición de servicios - Viáticos de los funcionarios en comisión"/>
    <s v="GRUCO/ALBANIA 22 AGO AL 30 AGO COMISION OPERATIVA TIPULACIÓN BLART- DRAKO"/>
    <s v="90121500"/>
    <s v="SOLICITUD DE INFORMACIÓN A LOS PROVEEDORES"/>
    <n v="2"/>
    <n v="3"/>
    <n v="10"/>
    <n v="1"/>
    <n v="560000"/>
    <s v="GLOBAL"/>
    <s v="NO SOLICITADAS"/>
  </r>
  <r>
    <x v="14"/>
    <x v="72"/>
    <s v="02-02-02-010"/>
    <s v="Adquisición de servicios - Viáticos de los funcionarios en comisión"/>
    <s v="GRUCO / ALBANIA 22 AGO AL 06 SEP COMISION OPERATIVA TIPULACIÓN BLART- DRAKO"/>
    <s v="90121500"/>
    <s v="SOLICITUD DE INFORMACIÓN A LOS PROVEEDORES"/>
    <n v="2"/>
    <n v="3"/>
    <n v="10"/>
    <n v="1"/>
    <n v="1050000"/>
    <s v="GLOBAL"/>
    <s v="NO SOLICITADAS"/>
  </r>
  <r>
    <x v="14"/>
    <x v="72"/>
    <s v="02-02-02-010"/>
    <s v="Adquisición de servicios - Viáticos de los funcionarios en comisión"/>
    <s v="GRUCO / ALBANIA 22 AGO AL 06 SEP COMISION OPERATIVA TIPULACIÓN BLART- DRAKO"/>
    <s v="90121500"/>
    <s v="SOLICITUD DE INFORMACIÓN A LOS PROVEEDORES"/>
    <n v="2"/>
    <n v="3"/>
    <n v="10"/>
    <n v="1"/>
    <n v="1050000"/>
    <s v="GLOBAL"/>
    <s v="NO SOLICITADAS"/>
  </r>
  <r>
    <x v="14"/>
    <x v="72"/>
    <s v="02-02-02-010"/>
    <s v="Adquisición de servicios - Viáticos de los funcionarios en comisión"/>
    <s v="GRUCO / ALBANIA 22 AGO AL 06 SEP COMISION OPERATIVA TIPULACIÓN BLART- DRAKO"/>
    <s v="90121500"/>
    <s v="SOLICITUD DE INFORMACIÓN A LOS PROVEEDORES"/>
    <n v="2"/>
    <n v="3"/>
    <n v="10"/>
    <n v="1"/>
    <n v="1050000"/>
    <s v="GLOBAL"/>
    <s v="NO SOLICITADAS"/>
  </r>
  <r>
    <x v="14"/>
    <x v="72"/>
    <s v="02-02-02-010"/>
    <s v="Adquisición de servicios - Viáticos de los funcionarios en comisión"/>
    <s v="GRUCO / ALBANIA 22 AGO AL 06 SEP COMISION OPERATIVA TIPULACIÓN BLART- DRAKO"/>
    <s v="90121500"/>
    <s v="SOLICITUD DE INFORMACIÓN A LOS PROVEEDORES"/>
    <n v="2"/>
    <n v="3"/>
    <n v="10"/>
    <n v="1"/>
    <n v="770000"/>
    <s v="GLOBAL"/>
    <s v="NO SOLICITADAS"/>
  </r>
  <r>
    <x v="14"/>
    <x v="72"/>
    <s v="02-02-02-010"/>
    <s v="Adquisición de servicios - Viáticos de los funcionarios en comisión"/>
    <s v="GRUCO/ URIBIA 22 AGO AL 25 AGO CONTROL DEL ESPACIO AÉREO MEDIANTE EQUIPO SR-560"/>
    <s v="90121500"/>
    <s v="SOLICITUD DE INFORMACIÓN A LOS PROVEEDORES"/>
    <n v="2"/>
    <n v="3"/>
    <n v="10"/>
    <n v="1"/>
    <n v="140000"/>
    <s v="GLOBAL"/>
    <s v="NO SOLICITADAS"/>
  </r>
  <r>
    <x v="14"/>
    <x v="72"/>
    <s v="02-02-02-010"/>
    <s v="Adquisición de servicios - Viáticos de los funcionarios en comisión"/>
    <s v="GRUCO/ URIBIA 22 AGO AL 25 AGO CONTROL DEL ESPACIO AÉREO MEDIANTE EQUIPO SR-560"/>
    <s v="90121500"/>
    <s v="SOLICITUD DE INFORMACIÓN A LOS PROVEEDORES"/>
    <n v="2"/>
    <n v="3"/>
    <n v="10"/>
    <n v="1"/>
    <n v="140000"/>
    <s v="GLOBAL"/>
    <s v="NO SOLICITADAS"/>
  </r>
  <r>
    <x v="14"/>
    <x v="72"/>
    <s v="02-02-02-010"/>
    <s v="Adquisición de servicios - Viáticos de los funcionarios en comisión"/>
    <s v="GRUCO/ URIBIA 22 AGO AL 25 AGO CONTROL DEL ESPACIO AÉREO MEDIANTE EQUIPO SR-560"/>
    <s v="90121500"/>
    <s v="SOLICITUD DE INFORMACIÓN A LOS PROVEEDORES"/>
    <n v="2"/>
    <n v="3"/>
    <n v="10"/>
    <n v="1"/>
    <n v="140000"/>
    <s v="GLOBAL"/>
    <s v="NO SOLICITADAS"/>
  </r>
  <r>
    <x v="14"/>
    <x v="72"/>
    <s v="02-02-02-010"/>
    <s v="Adquisición de servicios - Viáticos de los funcionarios en comisión"/>
    <s v="GRUCO/ URIBIA 22 AGO AL 25 AGO CONTROL DEL ESPACIO AÉREO MEDIANTE EQUIPO SR-560"/>
    <s v="90121500"/>
    <s v="SOLICITUD DE INFORMACIÓN A LOS PROVEEDORES"/>
    <n v="2"/>
    <n v="3"/>
    <n v="10"/>
    <n v="1"/>
    <n v="140000"/>
    <s v="GLOBAL"/>
    <s v="NO SOLICITADAS"/>
  </r>
  <r>
    <x v="14"/>
    <x v="72"/>
    <s v="02-02-02-010"/>
    <s v="Adquisición de servicios - Viáticos de los funcionarios en comisión"/>
    <s v="GRUCO/ URIBIA 22 AGO AL 25 AGO CONTROL DEL ESPACIO AÉREO MEDIANTE EQUIPO SR-560"/>
    <s v="90121500"/>
    <s v="SOLICITUD DE INFORMACIÓN A LOS PROVEEDORES"/>
    <n v="2"/>
    <n v="3"/>
    <n v="10"/>
    <n v="1"/>
    <n v="140000"/>
    <s v="GLOBAL"/>
    <s v="NO SOLICITADAS"/>
  </r>
  <r>
    <x v="14"/>
    <x v="72"/>
    <s v="02-02-02-010"/>
    <s v="Adquisición de servicios - Viáticos de los funcionarios en comisión"/>
    <s v="GRUCO/ URIBIA 22 AGO AL 25 AGO CONTROL DEL ESPACIO AÉREO MEDIANTE EQUIPO SR-560"/>
    <s v="90121500"/>
    <s v="SOLICITUD DE INFORMACIÓN A LOS PROVEEDORES"/>
    <n v="2"/>
    <n v="3"/>
    <n v="10"/>
    <n v="1"/>
    <n v="140000"/>
    <s v="GLOBAL"/>
    <s v="NO SOLICITADAS"/>
  </r>
  <r>
    <x v="14"/>
    <x v="72"/>
    <s v="02-02-02-010"/>
    <s v="Adquisición de servicios - Viáticos de los funcionarios en comisión"/>
    <s v="GRUAL/ GUADUAS 23 AGO AL 25 AGO 2023 TRANSPORTE DE CARGA DE MATERIAL PARA EL GRUPO DE SEGURIDAD Y..."/>
    <s v="90121500"/>
    <s v="SOLICITUD DE INFORMACIÓN A LOS PROVEEDORES"/>
    <n v="2"/>
    <n v="3"/>
    <n v="10"/>
    <n v="1"/>
    <n v="140000"/>
    <s v="GLOBAL"/>
    <s v="NO SOLICITADAS"/>
  </r>
  <r>
    <x v="14"/>
    <x v="72"/>
    <s v="02-02-02-010"/>
    <s v="Adquisición de servicios - Viáticos de los funcionarios en comisión"/>
    <s v="RIOHACHA/GRUSE 23 AGO AL 06 SEPT SEGURIDAD PAC-RHC"/>
    <s v="90121500"/>
    <s v="SOLICITUD DE INFORMACIÓN A LOS PROVEEDORES"/>
    <n v="2"/>
    <n v="3"/>
    <n v="10"/>
    <n v="1"/>
    <n v="980000"/>
    <s v="GLOBAL"/>
    <s v="NO SOLICITADAS"/>
  </r>
  <r>
    <x v="14"/>
    <x v="72"/>
    <s v="02-02-02-010"/>
    <s v="Adquisición de servicios - Viáticos de los funcionarios en comisión"/>
    <s v="GRUSE / RIOHACHA 23 AGO AL 24 AGO REUNION AEROPUERTO ALMIRANTE PADILLA SKRH"/>
    <s v="90121500"/>
    <s v="SOLICITUD DE INFORMACIÓN A LOS PROVEEDORES"/>
    <n v="2"/>
    <n v="3"/>
    <n v="10"/>
    <n v="1"/>
    <n v="70000"/>
    <s v="GLOBAL"/>
    <s v="NO SOLICITADAS"/>
  </r>
  <r>
    <x v="14"/>
    <x v="72"/>
    <s v="02-02-02-010"/>
    <s v="Adquisición de servicios - Viáticos de los funcionarios en comisión"/>
    <s v="GRUSE / RIOHACHA 23 AGO AL 08 SEPT CONTROL DEL ESPACIO AEREO MEDIANTE EQUIPO TPS-70"/>
    <s v="90121500"/>
    <s v="SOLICITUD DE INFORMACIÓN A LOS PROVEEDORES"/>
    <n v="2"/>
    <n v="3"/>
    <n v="10"/>
    <n v="1"/>
    <n v="1120000"/>
    <s v="GLOBAL"/>
    <s v="NO SOLICITADAS"/>
  </r>
  <r>
    <x v="14"/>
    <x v="72"/>
    <s v="02-02-02-010"/>
    <s v="Adquisición de servicios - Viáticos de los funcionarios en comisión"/>
    <s v="GRUSE / RIOHACHA 23 AGO AL 08 SEPT CONTROL DEL ESPACIO AEREO MEDIANTE EQUIPO TPS-70"/>
    <s v="90121500"/>
    <s v="SOLICITUD DE INFORMACIÓN A LOS PROVEEDORES"/>
    <n v="2"/>
    <n v="3"/>
    <n v="10"/>
    <n v="1"/>
    <n v="1120000"/>
    <s v="GLOBAL"/>
    <s v="NO SOLICITADAS"/>
  </r>
  <r>
    <x v="14"/>
    <x v="72"/>
    <s v="02-02-02-010"/>
    <s v="Adquisición de servicios - Viáticos de los funcionarios en comisión"/>
    <s v="GRUCO/ URIBIA 23 AGO AL 01 SEP 2023 COMISION OPERATIVA A-29"/>
    <s v="90121500"/>
    <s v="SOLICITUD DE INFORMACIÓN A LOS PROVEEDORES"/>
    <n v="2"/>
    <n v="3"/>
    <n v="10"/>
    <n v="1"/>
    <n v="560000"/>
    <s v="GLOBAL"/>
    <s v="NO SOLICITADAS"/>
  </r>
  <r>
    <x v="14"/>
    <x v="72"/>
    <s v="02-02-02-010"/>
    <s v="Adquisición de servicios - Viáticos de los funcionarios en comisión"/>
    <s v="GRUCO/ URIBIA 23 AGO AL 01 SEP 2023 COMISION OPERATIVA A-29"/>
    <s v="90121500"/>
    <s v="SOLICITUD DE INFORMACIÓN A LOS PROVEEDORES"/>
    <n v="2"/>
    <n v="3"/>
    <n v="10"/>
    <n v="1"/>
    <n v="490000"/>
    <s v="GLOBAL"/>
    <s v="NO SOLICITADAS"/>
  </r>
  <r>
    <x v="14"/>
    <x v="72"/>
    <s v="02-02-02-010"/>
    <s v="Adquisición de servicios - Viáticos de los funcionarios en comisión"/>
    <s v="GRUCO/ URIBIA 23 AGO AL 01 SEP 2023 COMISION OPERATIVA A-29"/>
    <s v="90121500"/>
    <s v="SOLICITUD DE INFORMACIÓN A LOS PROVEEDORES"/>
    <n v="2"/>
    <n v="3"/>
    <n v="10"/>
    <n v="1"/>
    <n v="490000"/>
    <s v="GLOBAL"/>
    <s v="NO SOLICITADAS"/>
  </r>
  <r>
    <x v="14"/>
    <x v="72"/>
    <s v="02-02-02-010"/>
    <s v="Adquisición de servicios - Viáticos de los funcionarios en comisión"/>
    <s v="BOGOTA/DEDHU 24 AGO AL 26 AGO 2023 CONGRESO FAMILIA Y GÉNERO"/>
    <s v="90121500"/>
    <s v="SOLICITUD DE INFORMACIÓN A LOS PROVEEDORES"/>
    <n v="2"/>
    <n v="3"/>
    <n v="10"/>
    <n v="1"/>
    <n v="140000"/>
    <s v="GLOBAL"/>
    <s v="NO SOLICITADAS"/>
  </r>
  <r>
    <x v="14"/>
    <x v="72"/>
    <s v="02-02-02-010"/>
    <s v="Adquisición de servicios - Viáticos de los funcionarios en comisión"/>
    <s v="GRUSE/ URIBIA 24 AGO A 09 SEPT COMISION DE SEGURIDAD PUERTO BOLIVAR"/>
    <s v="90121500"/>
    <s v="SOLICITUD DE INFORMACIÓN A LOS PROVEEDORES"/>
    <n v="2"/>
    <n v="3"/>
    <n v="10"/>
    <n v="1"/>
    <n v="1050000"/>
    <s v="GLOBAL"/>
    <s v="NO SOLICITADAS"/>
  </r>
  <r>
    <x v="14"/>
    <x v="72"/>
    <s v="02-02-02-010"/>
    <s v="Adquisición de servicios - Viáticos de los funcionarios en comisión"/>
    <s v="GRUCO / SANTA ROSA DEL SUR 24 AGO AL 09 SEP COMISIÓN OPERTIVA BELL 212 FAC 4007"/>
    <s v="90121500"/>
    <s v="SOLICITUD DE INFORMACIÓN A LOS PROVEEDORES"/>
    <n v="2"/>
    <n v="3"/>
    <n v="10"/>
    <n v="1"/>
    <n v="1050000"/>
    <s v="GLOBAL"/>
    <s v="NO SOLICITADAS"/>
  </r>
  <r>
    <x v="14"/>
    <x v="72"/>
    <s v="02-02-02-010"/>
    <s v="Adquisición de servicios - Viáticos de los funcionarios en comisión"/>
    <s v="GRUCO / SANTA ROSA DEL SUR 24 AGO AL 09 SEP COMISIÓN OPERTIVA BELL 212 FAC 4007"/>
    <s v="90121500"/>
    <s v="SOLICITUD DE INFORMACIÓN A LOS PROVEEDORES"/>
    <n v="2"/>
    <n v="3"/>
    <n v="10"/>
    <n v="1"/>
    <n v="1050000"/>
    <s v="GLOBAL"/>
    <s v="NO SOLICITADAS"/>
  </r>
  <r>
    <x v="14"/>
    <x v="72"/>
    <s v="02-02-02-010"/>
    <s v="Adquisición de servicios - Viáticos de los funcionarios en comisión"/>
    <s v="GRUCO / SANTA ROSA DEL SUR 24 AGO AL 09 SEP COMISIÓN OPERTIVA BELL 212 FAC 4007"/>
    <s v="90121500"/>
    <s v="SOLICITUD DE INFORMACIÓN A LOS PROVEEDORES"/>
    <n v="2"/>
    <n v="3"/>
    <n v="10"/>
    <n v="1"/>
    <n v="1050000"/>
    <s v="GLOBAL"/>
    <s v="NO SOLICITADAS"/>
  </r>
  <r>
    <x v="14"/>
    <x v="72"/>
    <s v="02-02-02-010"/>
    <s v="Adquisición de servicios - Viáticos de los funcionarios en comisión"/>
    <s v="GRUCO / SANTA ROSA DEL SUR 24 AGO AL 09 SEP COMISIÓN OPERTIVA BELL 212 FAC 4007"/>
    <s v="90121500"/>
    <s v="SOLICITUD DE INFORMACIÓN A LOS PROVEEDORES"/>
    <n v="2"/>
    <n v="3"/>
    <n v="10"/>
    <n v="1"/>
    <n v="1050000"/>
    <s v="GLOBAL"/>
    <s v="NO SOLICITADAS"/>
  </r>
  <r>
    <x v="14"/>
    <x v="72"/>
    <s v="02-02-02-010"/>
    <s v="Adquisición de servicios - Viáticos de los funcionarios en comisión"/>
    <s v="GRUCO/CALI 24 AGO AL 27 AGO CONTROL DEL ESPACIO AEREO MEDIANTE EQUIPO SR-560."/>
    <s v="90121500"/>
    <s v="SOLICITUD DE INFORMACIÓN A LOS PROVEEDORES"/>
    <n v="2"/>
    <n v="3"/>
    <n v="10"/>
    <n v="1"/>
    <n v="140000"/>
    <s v="GLOBAL"/>
    <s v="NO SOLICITADAS"/>
  </r>
  <r>
    <x v="14"/>
    <x v="72"/>
    <s v="02-02-02-010"/>
    <s v="Adquisición de servicios - Viáticos de los funcionarios en comisión"/>
    <s v="GRUCO/CALI 24 AGO AL 27 AGO CONTROL DEL ESPACIO AEREO MEDIANTE EQUIPO SR-560."/>
    <s v="90121500"/>
    <s v="SOLICITUD DE INFORMACIÓN A LOS PROVEEDORES"/>
    <n v="2"/>
    <n v="3"/>
    <n v="10"/>
    <n v="1"/>
    <n v="140000"/>
    <s v="GLOBAL"/>
    <s v="NO SOLICITADAS"/>
  </r>
  <r>
    <x v="14"/>
    <x v="72"/>
    <s v="02-02-02-010"/>
    <s v="Adquisición de servicios - Viáticos de los funcionarios en comisión"/>
    <s v="GRUCO/ RIOHACHA 24 AGO AL 25 AGO 2023 REUNION AEROPUERTO ALMIRANTE PADILLA SKRH"/>
    <s v="90121500"/>
    <s v="SOLICITUD DE INFORMACIÓN A LOS PROVEEDORES"/>
    <n v="2"/>
    <n v="3"/>
    <n v="10"/>
    <n v="1"/>
    <n v="70000"/>
    <s v="GLOBAL"/>
    <s v="NO SOLICITADAS"/>
  </r>
  <r>
    <x v="14"/>
    <x v="72"/>
    <s v="02-02-02-010"/>
    <s v="Adquisición de servicios - Viáticos de los funcionarios en comisión"/>
    <s v="GRUTE / PUERTO BOLIVAR 24 AGO AL 25 AGO 2023 TANQUEADOR Y DESPACHADOR COMISION OPERATIVA A-29"/>
    <s v="90121500"/>
    <s v="SOLICITUD DE INFORMACIÓN A LOS PROVEEDORES"/>
    <n v="2"/>
    <n v="3"/>
    <n v="10"/>
    <n v="1"/>
    <n v="70000"/>
    <s v="GLOBAL"/>
    <s v="NO SOLICITADAS"/>
  </r>
  <r>
    <x v="14"/>
    <x v="72"/>
    <s v="02-02-02-010"/>
    <s v="Adquisición de servicios - Viáticos de los funcionarios en comisión"/>
    <s v="GRUTE / PUERTO BOLIVAR 24 AGO AL 25 AGO 2023 TANQUEADOR Y DESPACHADOR COMISION OPERATIVA A-29"/>
    <s v="90121500"/>
    <s v="SOLICITUD DE INFORMACIÓN A LOS PROVEEDORES"/>
    <n v="2"/>
    <n v="3"/>
    <n v="10"/>
    <n v="1"/>
    <n v="70000"/>
    <s v="GLOBAL"/>
    <s v="NO SOLICITADAS"/>
  </r>
  <r>
    <x v="14"/>
    <x v="72"/>
    <s v="02-02-02-010"/>
    <s v="Adquisición de servicios - Viáticos de los funcionarios en comisión"/>
    <s v="GRUTE/CALI 24 AGO AL 28 AGO 2023 APOYO TECNICO DE MANTENIMIENTO FAC 5764"/>
    <s v="90121500"/>
    <s v="SOLICITUD DE INFORMACIÓN A LOS PROVEEDORES"/>
    <n v="2"/>
    <n v="3"/>
    <n v="10"/>
    <n v="1"/>
    <n v="140000"/>
    <s v="GLOBAL"/>
    <s v="NO SOLICITADAS"/>
  </r>
  <r>
    <x v="14"/>
    <x v="72"/>
    <s v="02-02-02-010"/>
    <s v="Adquisición de servicios - Viáticos de los funcionarios en comisión"/>
    <s v="GRUAL/AGUACHICA 25 AGO AL 26 AGO 2023TRANSPORTE DE CARGA DE MATERIAL PARA EL GRUPO DE SEGURIDAD Y..."/>
    <s v="90121500"/>
    <s v="SOLICITUD DE INFORMACIÓN A LOS PROVEEDORES"/>
    <n v="2"/>
    <n v="3"/>
    <n v="10"/>
    <n v="1"/>
    <n v="70000"/>
    <s v="GLOBAL"/>
    <s v="NO SOLICITADAS"/>
  </r>
  <r>
    <x v="14"/>
    <x v="72"/>
    <s v="02-02-02-010"/>
    <s v="Adquisición de servicios - Viáticos de los funcionarios en comisión"/>
    <s v="GRUCO/ MARANDUA 25 AGO AL 29 AGO 2023 CONTROL DEL ESPACIO AEREO MEDIANTE EQUIPO SR-560."/>
    <s v="90121500"/>
    <s v="SOLICITUD DE INFORMACIÓN A LOS PROVEEDORES"/>
    <n v="2"/>
    <n v="3"/>
    <n v="10"/>
    <n v="1"/>
    <n v="280000"/>
    <s v="GLOBAL"/>
    <s v="NO SOLICITADAS"/>
  </r>
  <r>
    <x v="14"/>
    <x v="72"/>
    <s v="02-02-02-010"/>
    <s v="Adquisición de servicios - Viáticos de los funcionarios en comisión"/>
    <s v="GRUCO/ MARANDUA 25 AGO AL 29 AGO 2023 CONTROL DEL ESPACIO AEREO MEDIANTE EQUIPO SR-560."/>
    <s v="90121500"/>
    <s v="SOLICITUD DE INFORMACIÓN A LOS PROVEEDORES"/>
    <n v="2"/>
    <n v="3"/>
    <n v="10"/>
    <n v="1"/>
    <n v="280000"/>
    <s v="GLOBAL"/>
    <s v="NO SOLICITADAS"/>
  </r>
  <r>
    <x v="14"/>
    <x v="72"/>
    <s v="02-02-02-010"/>
    <s v="Adquisición de servicios - Viáticos de los funcionarios en comisión"/>
    <s v="GRUCO/ MARANDUA 25 AGO AL 29 AGO 2023 CONTROL DEL ESPACIO AEREO MEDIANTE EQUIPO SR-560."/>
    <s v="90121500"/>
    <s v="SOLICITUD DE INFORMACIÓN A LOS PROVEEDORES"/>
    <n v="2"/>
    <n v="3"/>
    <n v="10"/>
    <n v="1"/>
    <n v="280000"/>
    <s v="GLOBAL"/>
    <s v="NO SOLICITADAS"/>
  </r>
  <r>
    <x v="14"/>
    <x v="72"/>
    <s v="02-02-02-010"/>
    <s v="Adquisición de servicios - Viáticos de los funcionarios en comisión"/>
    <s v="GRUCO/ MARANDUA 25 AGO AL 29 AGO 2023 CONTROL DEL ESPACIO AEREO MEDIANTE EQUIPO SR-560."/>
    <s v="90121500"/>
    <s v="SOLICITUD DE INFORMACIÓN A LOS PROVEEDORES"/>
    <n v="2"/>
    <n v="3"/>
    <n v="10"/>
    <n v="1"/>
    <n v="280000"/>
    <s v="GLOBAL"/>
    <s v="NO SOLICITADAS"/>
  </r>
  <r>
    <x v="14"/>
    <x v="72"/>
    <s v="02-02-02-010"/>
    <s v="Adquisición de servicios - Viáticos de los funcionarios en comisión"/>
    <s v="GRUCO/ MARANDUA 25 AGO AL 29 AGO 2023 CONTROL DEL ESPACIO AEREO MEDIANTE EQUIPO SR-560."/>
    <s v="90121500"/>
    <s v="SOLICITUD DE INFORMACIÓN A LOS PROVEEDORES"/>
    <n v="2"/>
    <n v="3"/>
    <n v="10"/>
    <n v="1"/>
    <n v="280000"/>
    <s v="GLOBAL"/>
    <s v="NO SOLICITADAS"/>
  </r>
  <r>
    <x v="14"/>
    <x v="72"/>
    <s v="02-02-02-010"/>
    <s v="Adquisición de servicios - Viáticos de los funcionarios en comisión"/>
    <s v="GRUCO/ MARANDUA 25 AGO AL 29 AGO 2023 CONTROL DEL ESPACIO AEREO MEDIANTE EQUIPO SR-560."/>
    <s v="90121500"/>
    <s v="SOLICITUD DE INFORMACIÓN A LOS PROVEEDORES"/>
    <n v="2"/>
    <n v="3"/>
    <n v="10"/>
    <n v="1"/>
    <n v="280000"/>
    <s v="GLOBAL"/>
    <s v="NO SOLICITADAS"/>
  </r>
  <r>
    <x v="14"/>
    <x v="72"/>
    <s v="02-02-02-010"/>
    <s v="Adquisición de servicios - Viáticos de los funcionarios en comisión"/>
    <s v="GRUTE/ PUERTO BOLIVAR 25 AGO AL 09 SEP 2023 DESPACHO Y TANQUEO DE LAS AERONAVES DE A-29"/>
    <s v="90121500"/>
    <s v="SOLICITUD DE INFORMACIÓN A LOS PROVEEDORES"/>
    <n v="2"/>
    <n v="3"/>
    <n v="10"/>
    <n v="1"/>
    <n v="1050000"/>
    <s v="GLOBAL"/>
    <s v="NO SOLICITADAS"/>
  </r>
  <r>
    <x v="14"/>
    <x v="72"/>
    <s v="02-02-02-010"/>
    <s v="Adquisición de servicios - Viáticos de los funcionarios en comisión"/>
    <s v="GRUTE/ PUERTO BOLIVAR 25 AGO AL 09 SEP 2023 DESPACHO Y TANQUEO DE LAS AERONAVES DE A-29"/>
    <s v="90121500"/>
    <s v="SOLICITUD DE INFORMACIÓN A LOS PROVEEDORES"/>
    <n v="2"/>
    <n v="3"/>
    <n v="10"/>
    <n v="1"/>
    <n v="1050000"/>
    <s v="GLOBAL"/>
    <s v="NO SOLICITADAS"/>
  </r>
  <r>
    <x v="14"/>
    <x v="72"/>
    <s v="02-02-02-010"/>
    <s v="Adquisición de servicios - Viáticos de los funcionarios en comisión"/>
    <s v="GRUCO / CAUCASIA 26 AGO AL 08 SEP 2023COMISION OPERATIVA TIPULACIÓN BLART-CAUCASÍA"/>
    <s v="90121500"/>
    <s v="SOLICITUD DE INFORMACIÓN A LOS PROVEEDORES"/>
    <n v="2"/>
    <n v="3"/>
    <n v="10"/>
    <n v="1"/>
    <n v="910000"/>
    <s v="GLOBAL"/>
    <s v="NO SOLICITADAS"/>
  </r>
  <r>
    <x v="14"/>
    <x v="72"/>
    <s v="02-02-02-010"/>
    <s v="Adquisición de servicios - Viáticos de los funcionarios en comisión"/>
    <s v="GRUCO / CAUCASIA 26 AGO AL 08 SEP 2023COMISION OPERATIVA TIPULACIÓN BLART-CAUCASÍA"/>
    <s v="90121500"/>
    <s v="SOLICITUD DE INFORMACIÓN A LOS PROVEEDORES"/>
    <n v="2"/>
    <n v="3"/>
    <n v="10"/>
    <n v="1"/>
    <n v="910000"/>
    <s v="GLOBAL"/>
    <s v="NO SOLICITADAS"/>
  </r>
  <r>
    <x v="14"/>
    <x v="72"/>
    <s v="02-02-02-010"/>
    <s v="Adquisición de servicios - Viáticos de los funcionarios en comisión"/>
    <s v="GRUCO / CAUCASIA 26 AGO AL 08 SEP 2023COMISION OPERATIVA TIPULACIÓN BLART-CAUCASÍA"/>
    <s v="90121500"/>
    <s v="SOLICITUD DE INFORMACIÓN A LOS PROVEEDORES"/>
    <n v="2"/>
    <n v="3"/>
    <n v="10"/>
    <n v="1"/>
    <n v="910000"/>
    <s v="GLOBAL"/>
    <s v="NO SOLICITADAS"/>
  </r>
  <r>
    <x v="14"/>
    <x v="72"/>
    <s v="02-02-02-010"/>
    <s v="Adquisición de servicios - Viáticos de los funcionarios en comisión"/>
    <s v="GRUAL/ GUAJIRA 30 AGO AL 31 AGO 2023 Transporte de motocicleta para cambio en Puerto Bolívar (GRU..."/>
    <s v="90121500"/>
    <s v="SOLICITUD DE INFORMACIÓN A LOS PROVEEDORES"/>
    <n v="2"/>
    <n v="3"/>
    <n v="10"/>
    <n v="1"/>
    <n v="70000"/>
    <s v="GLOBAL"/>
    <s v="NO SOLICITADAS"/>
  </r>
  <r>
    <x v="14"/>
    <x v="72"/>
    <s v="02-02-02-010"/>
    <s v="Adquisición de servicios - Viáticos de los funcionarios en comisión"/>
    <s v="GRUCO/URIBIA 31 AGO AL 08 SEP 2023 COMISIÓN OPERATIVA A-29B"/>
    <s v="90121500"/>
    <s v="SOLICITUD DE INFORMACIÓN A LOS PROVEEDORES"/>
    <n v="2"/>
    <n v="3"/>
    <n v="10"/>
    <n v="1"/>
    <n v="490000"/>
    <s v="GLOBAL"/>
    <s v="NO SOLICITADAS"/>
  </r>
  <r>
    <x v="14"/>
    <x v="72"/>
    <s v="02-02-02-010"/>
    <s v="Adquisición de servicios - Viáticos de los funcionarios en comisión"/>
    <s v="GRUCO/URIBIA 31 AGO AL 08 SEP 2023 COMISIÓN OPERATIVA A-29B"/>
    <s v="90121500"/>
    <s v="SOLICITUD DE INFORMACIÓN A LOS PROVEEDORES"/>
    <n v="2"/>
    <n v="3"/>
    <n v="10"/>
    <n v="1"/>
    <n v="490000"/>
    <s v="GLOBAL"/>
    <s v="NO SOLICITADAS"/>
  </r>
  <r>
    <x v="14"/>
    <x v="72"/>
    <s v="02-02-02-010"/>
    <s v="Adquisición de servicios - Viáticos de los funcionarios en comisión"/>
    <s v="GRUCO/ALBANIA 01 SEP AL 15 SEP 2023 COMISION OPERATIVA TIPULACIÓN BLART-LA MINA"/>
    <s v="90121500"/>
    <s v="SOLICITUD DE INFORMACIÓN A LOS PROVEEDORES"/>
    <n v="2"/>
    <n v="3"/>
    <n v="10"/>
    <n v="1"/>
    <n v="980000"/>
    <s v="GLOBAL"/>
    <s v="NO SOLICITADAS"/>
  </r>
  <r>
    <x v="14"/>
    <x v="72"/>
    <s v="02-02-02-010"/>
    <s v="Adquisición de servicios - Viáticos de los funcionarios en comisión"/>
    <s v="GRUCO/URIBIA 01 SEP AL 04 SEP 2023 COMISION OPERATIVA A-29"/>
    <s v="90121500"/>
    <s v="SOLICITUD DE INFORMACIÓN A LOS PROVEEDORES"/>
    <n v="2"/>
    <n v="3"/>
    <n v="10"/>
    <n v="1"/>
    <n v="210000"/>
    <s v="GLOBAL"/>
    <s v="NO SOLICITADAS"/>
  </r>
  <r>
    <x v="14"/>
    <x v="72"/>
    <s v="02-02-02-010"/>
    <s v="Adquisición de servicios - Viáticos de los funcionarios en comisión"/>
    <s v="GRUTE/BOGOTA 04 SEP AL 15 SEP 2023 SUPERVISION TRABAJOS FASE 5 FAC 5760 Y FAC 5762 EN CENTRAL AER..."/>
    <s v="90121500"/>
    <s v="SOLICITUD DE INFORMACIÓN A LOS PROVEEDORES"/>
    <n v="2"/>
    <n v="3"/>
    <n v="10"/>
    <n v="1"/>
    <n v="814000"/>
    <s v="GLOBAL"/>
    <s v="NO SOLICITADAS"/>
  </r>
  <r>
    <x v="14"/>
    <x v="72"/>
    <s v="02-02-02-010"/>
    <s v="Adquisición de servicios - Viáticos de los funcionarios en comisión"/>
    <s v="GRUAL/MALAMBO 04 SEP AL 08 SEP 2023 Supervisión de contratos de mantenimiento eléctrico del CACOM..."/>
    <s v="90121500"/>
    <s v="SOLICITUD DE INFORMACIÓN A LOS PROVEEDORES"/>
    <n v="2"/>
    <n v="3"/>
    <n v="10"/>
    <n v="1"/>
    <n v="296000"/>
    <s v="GLOBAL"/>
    <s v="NO SOLICITADAS"/>
  </r>
  <r>
    <x v="14"/>
    <x v="72"/>
    <s v="02-02-02-010"/>
    <s v="Adquisición de servicios - Viáticos de los funcionarios en comisión"/>
    <s v="GRUCO/URIBIA 04 SEP AL 06 SEP 2023 COMISION OPERATIVA A-29"/>
    <s v="90121500"/>
    <s v="SOLICITUD DE INFORMACIÓN A LOS PROVEEDORES"/>
    <n v="2"/>
    <n v="3"/>
    <n v="10"/>
    <n v="1"/>
    <n v="148000"/>
    <s v="GLOBAL"/>
    <s v="NO SOLICITADAS"/>
  </r>
  <r>
    <x v="14"/>
    <x v="72"/>
    <s v="02-02-02-010"/>
    <s v="Adquisición de servicios - Viáticos de los funcionarios en comisión"/>
    <s v="GRUCO/CHINU 04 SEP AL 06 SEP 2023 ACTIVIDAD DE ACCIÓN INTEGRAL, COMUNIDADES ÉTNICAS."/>
    <s v="90121500"/>
    <s v="SOLICITUD DE INFORMACIÓN A LOS PROVEEDORES"/>
    <n v="2"/>
    <n v="3"/>
    <n v="10"/>
    <n v="1"/>
    <n v="148000"/>
    <s v="GLOBAL"/>
    <s v="NO SOLICITADAS"/>
  </r>
  <r>
    <x v="14"/>
    <x v="72"/>
    <s v="02-02-02-010"/>
    <s v="Adquisición de servicios - Viáticos de los funcionarios en comisión"/>
    <s v="GRUCO/CHINU 04 SEP AL 06 SEP 2023 ACTIVIDAD DE ACCIÓN INTEGRAL, COMUNIDADES ÉTNICAS."/>
    <s v="90121500"/>
    <s v="SOLICITUD DE INFORMACIÓN A LOS PROVEEDORES"/>
    <n v="2"/>
    <n v="3"/>
    <n v="10"/>
    <n v="1"/>
    <n v="148000"/>
    <s v="GLOBAL"/>
    <s v="NO SOLICITADAS"/>
  </r>
  <r>
    <x v="14"/>
    <x v="72"/>
    <s v="02-02-02-010"/>
    <s v="Adquisición de servicios - Viáticos de los funcionarios en comisión"/>
    <s v="GRUSE/RIOHACHA 06 SEP AL 07 SEP 2023 SEGURIDAD PAC-RHC"/>
    <s v="90121500"/>
    <s v="SOLICITUD DE INFORMACIÓN A LOS PROVEEDORES"/>
    <n v="2"/>
    <n v="3"/>
    <n v="10"/>
    <n v="1"/>
    <n v="74000"/>
    <s v="GLOBAL"/>
    <s v="NO SOLICITADAS"/>
  </r>
  <r>
    <x v="14"/>
    <x v="72"/>
    <s v="02-02-02-010"/>
    <s v="Adquisición de servicios - Viáticos de los funcionarios en comisión"/>
    <s v="GRUCO/URIBIA 06 SEP AL 18 SEP 2023 COMISION OPERATIVA EQUIPO A-29B"/>
    <s v="90121500"/>
    <s v="SOLICITUD DE INFORMACIÓN A LOS PROVEEDORES"/>
    <n v="2"/>
    <n v="3"/>
    <n v="10"/>
    <n v="1"/>
    <n v="888000"/>
    <s v="GLOBAL"/>
    <s v="NO SOLICITADAS"/>
  </r>
  <r>
    <x v="14"/>
    <x v="72"/>
    <s v="02-02-02-010"/>
    <s v="Adquisición de servicios - Viáticos de los funcionarios en comisión"/>
    <s v="GRUCO/URIBIA 06 SEP AL 18 SEP 2023 COMISION OPERATIVA EQUIPO A-29B"/>
    <s v="90121500"/>
    <s v="SOLICITUD DE INFORMACIÓN A LOS PROVEEDORES"/>
    <n v="2"/>
    <n v="3"/>
    <n v="10"/>
    <n v="1"/>
    <n v="740000"/>
    <s v="GLOBAL"/>
    <s v="NO SOLICITADAS"/>
  </r>
  <r>
    <x v="14"/>
    <x v="72"/>
    <s v="02-02-02-010"/>
    <s v="Adquisición de servicios - Viáticos de los funcionarios en comisión"/>
    <s v="GRUCO/URIBIA 06 SEP AL 18 SEP 2023 COMISION OPERATIVA EQUIPO A-29B"/>
    <s v="90121500"/>
    <s v="SOLICITUD DE INFORMACIÓN A LOS PROVEEDORES"/>
    <n v="2"/>
    <n v="3"/>
    <n v="10"/>
    <n v="1"/>
    <n v="740000"/>
    <s v="GLOBAL"/>
    <s v="NO SOLICITADAS"/>
  </r>
  <r>
    <x v="14"/>
    <x v="72"/>
    <s v="02-02-02-010"/>
    <s v="Adquisición de servicios - Viáticos de los funcionarios en comisión"/>
    <s v="GRUCO/ALBANIA 06 SEP AL 07 SEP 2023 COMISION OPERATIVA TIPULACIÓN BLART- DRAKO"/>
    <s v="90121500"/>
    <s v="SOLICITUD DE INFORMACIÓN A LOS PROVEEDORES"/>
    <n v="2"/>
    <n v="3"/>
    <n v="10"/>
    <n v="1"/>
    <n v="74000"/>
    <s v="GLOBAL"/>
    <s v="NO SOLICITADAS"/>
  </r>
  <r>
    <x v="14"/>
    <x v="72"/>
    <s v="02-02-02-010"/>
    <s v="Adquisición de servicios - Viáticos de los funcionarios en comisión"/>
    <s v="GRUCO/ALBANIA 06 SEP AL 07 SEP 2023 COMISION OPERATIVA TIPULACIÓN BLART- DRAKO"/>
    <s v="90121500"/>
    <s v="SOLICITUD DE INFORMACIÓN A LOS PROVEEDORES"/>
    <n v="2"/>
    <n v="3"/>
    <n v="10"/>
    <n v="1"/>
    <n v="74000"/>
    <s v="GLOBAL"/>
    <s v="NO SOLICITADAS"/>
  </r>
  <r>
    <x v="14"/>
    <x v="72"/>
    <s v="02-02-02-010"/>
    <s v="Adquisición de servicios - Viáticos de los funcionarios en comisión"/>
    <s v="GRUCO/ALBANIA 06 SEP AL 07 SEP 2023 COMISION OPERATIVA TIPULACIÓN BLART- DRAKO"/>
    <s v="90121500"/>
    <s v="SOLICITUD DE INFORMACIÓN A LOS PROVEEDORES"/>
    <n v="2"/>
    <n v="3"/>
    <n v="10"/>
    <n v="1"/>
    <n v="74000"/>
    <s v="GLOBAL"/>
    <s v="NO SOLICITADAS"/>
  </r>
  <r>
    <x v="14"/>
    <x v="72"/>
    <s v="02-02-02-010"/>
    <s v="Adquisición de servicios - Viáticos de los funcionarios en comisión"/>
    <s v="GRUAL/RIOHACHA 06 SEP AL 20 SEP 2023 MANTENIMIENTO RADAR TPS-70 Y EQUIPOS ASOCIADOS"/>
    <s v="90121500"/>
    <s v="SOLICITUD DE INFORMACIÓN A LOS PROVEEDORES"/>
    <n v="2"/>
    <n v="3"/>
    <n v="10"/>
    <n v="1"/>
    <n v="1036000"/>
    <s v="GLOBAL"/>
    <s v="NO SOLICITADAS"/>
  </r>
  <r>
    <x v="14"/>
    <x v="72"/>
    <s v="02-02-02-010"/>
    <s v="Adquisición de servicios - Viáticos de los funcionarios en comisión"/>
    <s v="GRUCO/ALBANIA 07 SEP AL 21 SEP 2023 COMISIÓN OPERATIVA TIPULACIÓN BLART- DRAKO"/>
    <s v="90121500"/>
    <s v="SOLICITUD DE INFORMACIÓN A LOS PROVEEDORES"/>
    <n v="2"/>
    <n v="3"/>
    <n v="10"/>
    <n v="1"/>
    <n v="962000"/>
    <s v="GLOBAL"/>
    <s v="NO SOLICITADAS"/>
  </r>
  <r>
    <x v="14"/>
    <x v="72"/>
    <s v="02-02-02-010"/>
    <s v="Adquisición de servicios - Viáticos de los funcionarios en comisión"/>
    <s v="GRUCO/ALBANIA 07 SEP AL 21 SEP 2023 COMISIÓN OPERATIVA TIPULACIÓN BLART- DRAKO"/>
    <s v="90121500"/>
    <s v="SOLICITUD DE INFORMACIÓN A LOS PROVEEDORES"/>
    <n v="2"/>
    <n v="3"/>
    <n v="10"/>
    <n v="1"/>
    <n v="962000"/>
    <s v="GLOBAL"/>
    <s v="NO SOLICITADAS"/>
  </r>
  <r>
    <x v="14"/>
    <x v="72"/>
    <s v="02-02-02-010"/>
    <s v="Adquisición de servicios - Viáticos de los funcionarios en comisión"/>
    <s v="GRUCO/ALBANIA 07 SEP AL 21 SEP 2023 COMISIÓN OPERATIVA TIPULACIÓN BLART- DRAKO"/>
    <s v="90121500"/>
    <s v="SOLICITUD DE INFORMACIÓN A LOS PROVEEDORES"/>
    <n v="2"/>
    <n v="3"/>
    <n v="10"/>
    <n v="1"/>
    <n v="962000"/>
    <s v="GLOBAL"/>
    <s v="NO SOLICITADAS"/>
  </r>
  <r>
    <x v="14"/>
    <x v="72"/>
    <s v="02-02-02-010"/>
    <s v="Adquisición de servicios - Viáticos de los funcionarios en comisión"/>
    <s v="GRUCO/ALBANIA 07 SEP AL 21 SEP 2023 COMISIÓN OPERATIVA TIPULACIÓN BLART- DRAKO"/>
    <s v="90121500"/>
    <s v="SOLICITUD DE INFORMACIÓN A LOS PROVEEDORES"/>
    <n v="2"/>
    <n v="3"/>
    <n v="10"/>
    <n v="1"/>
    <n v="962000"/>
    <s v="GLOBAL"/>
    <s v="NO SOLICITADAS"/>
  </r>
  <r>
    <x v="14"/>
    <x v="72"/>
    <s v="02-02-02-010"/>
    <s v="Adquisición de servicios - Viáticos de los funcionarios en comisión"/>
    <s v="GRUSE/RIOHACHA 07 SEP AL 10 SEP 2023 SEGURIDAD PAC-RHC"/>
    <s v="90121500"/>
    <s v="SOLICITUD DE INFORMACIÓN A LOS PROVEEDORES"/>
    <n v="2"/>
    <n v="3"/>
    <n v="10"/>
    <n v="1"/>
    <n v="222000"/>
    <s v="GLOBAL"/>
    <s v="NO SOLICITADAS"/>
  </r>
  <r>
    <x v="14"/>
    <x v="72"/>
    <s v="02-02-02-010"/>
    <s v="Adquisición de servicios - Viáticos de los funcionarios en comisión"/>
    <s v="GRUSE/URIBIA 09 SEP AL 11 SEP 2023COMISION DE SEGURIDAD PUERTO BOLIVAR"/>
    <s v="90121500"/>
    <s v="SOLICITUD DE INFORMACIÓN A LOS PROVEEDORES"/>
    <n v="2"/>
    <n v="3"/>
    <n v="10"/>
    <n v="1"/>
    <n v="148000"/>
    <s v="GLOBAL"/>
    <s v="NO SOLICITADAS"/>
  </r>
  <r>
    <x v="14"/>
    <x v="72"/>
    <s v="02-02-02-010"/>
    <s v="Adquisición de servicios - Viáticos de los funcionarios en comisión"/>
    <s v="GRUCO/SANTA ROSA DEL SUR 8 SEP AL 21 SEP 2023 COMISIÓN OPERATIVA BELL 212 FAC 4007"/>
    <s v="90121500"/>
    <s v="SOLICITUD DE INFORMACIÓN A LOS PROVEEDORES"/>
    <n v="2"/>
    <n v="3"/>
    <n v="10"/>
    <n v="1"/>
    <n v="962000"/>
    <s v="GLOBAL"/>
    <s v="NO SOLICITADAS"/>
  </r>
  <r>
    <x v="14"/>
    <x v="72"/>
    <s v="02-02-02-010"/>
    <s v="Adquisición de servicios - Viáticos de los funcionarios en comisión"/>
    <s v="GRUCO/SANTA ROSA DEL SUR 8 SEP AL 21 SEP 2023 COMISIÓN OPERATIVA BELL 212 FAC 4007"/>
    <s v="90121500"/>
    <s v="SOLICITUD DE INFORMACIÓN A LOS PROVEEDORES"/>
    <n v="2"/>
    <n v="3"/>
    <n v="10"/>
    <n v="1"/>
    <n v="962000"/>
    <s v="GLOBAL"/>
    <s v="NO SOLICITADAS"/>
  </r>
  <r>
    <x v="14"/>
    <x v="72"/>
    <s v="02-02-02-010"/>
    <s v="Adquisición de servicios - Viáticos de los funcionarios en comisión"/>
    <s v="GRUCO/SANTA ROSA DEL SUR 8 SEP AL 21 SEP 2023 COMISIÓN OPERATIVA BELL 212 FAC 4007"/>
    <s v="90121500"/>
    <s v="SOLICITUD DE INFORMACIÓN A LOS PROVEEDORES"/>
    <n v="2"/>
    <n v="3"/>
    <n v="10"/>
    <n v="1"/>
    <n v="962000"/>
    <s v="GLOBAL"/>
    <s v="NO SOLICITADAS"/>
  </r>
  <r>
    <x v="14"/>
    <x v="72"/>
    <s v="02-02-02-010"/>
    <s v="Adquisición de servicios - Viáticos de los funcionarios en comisión"/>
    <s v="GRUCO/SANTA ROSA DEL SUR 8 SEP AL 21 SEP 2023 COMISIÓN OPERATIVA BELL 212 FAC 4007"/>
    <s v="90121500"/>
    <s v="SOLICITUD DE INFORMACIÓN A LOS PROVEEDORES"/>
    <n v="2"/>
    <n v="3"/>
    <n v="10"/>
    <n v="1"/>
    <n v="962000"/>
    <s v="GLOBAL"/>
    <s v="NO SOLICITADAS"/>
  </r>
  <r>
    <x v="14"/>
    <x v="72"/>
    <s v="02-02-02-010"/>
    <s v="Adquisición de servicios - Viáticos de los funcionarios en comisión"/>
    <s v="GRUCO/RIOHACHA 10 SEP AL 13 SEP 2023 CONTROL DEL ESPACIO AEREO MEDIANTE EQUIPO TPS-70"/>
    <s v="90121500"/>
    <s v="SOLICITUD DE INFORMACIÓN A LOS PROVEEDORES"/>
    <n v="2"/>
    <n v="3"/>
    <n v="10"/>
    <n v="1"/>
    <n v="222000"/>
    <s v="GLOBAL"/>
    <s v="NO SOLICITADAS"/>
  </r>
  <r>
    <x v="14"/>
    <x v="72"/>
    <s v="02-02-02-010"/>
    <s v="Adquisición de servicios - Viáticos de los funcionarios en comisión"/>
    <s v="GRUCO/ RIOHACHA 8 SEP AL 10 SEP 2023 CONTROL DEL ESPACIO AEREO MEDIANTE EQUIPO TPS-70"/>
    <s v="90121500"/>
    <s v="SOLICITUD DE INFORMACIÓN A LOS PROVEEDORES"/>
    <n v="2"/>
    <n v="3"/>
    <n v="10"/>
    <n v="1"/>
    <n v="148000"/>
    <s v="GLOBAL"/>
    <s v="NO SOLICITADAS"/>
  </r>
  <r>
    <x v="14"/>
    <x v="72"/>
    <s v="02-02-02-010"/>
    <s v="Adquisición de servicios - Viáticos de los funcionarios en comisión"/>
    <s v="GRUCO/ RIOHACHA 8 SEP AL 10 SEP 2023 CONTROL DEL ESPACIO AEREO MEDIANTE EQUIPO TPS-70"/>
    <s v="90121500"/>
    <s v="SOLICITUD DE INFORMACIÓN A LOS PROVEEDORES"/>
    <n v="2"/>
    <n v="3"/>
    <n v="10"/>
    <n v="1"/>
    <n v="148000"/>
    <s v="GLOBAL"/>
    <s v="NO SOLICITADAS"/>
  </r>
  <r>
    <x v="14"/>
    <x v="72"/>
    <s v="02-02-02-010"/>
    <s v="Adquisición de servicios - Viáticos de los funcionarios en comisión"/>
    <s v="GRUCO/ URIBIA 08 SEP AL 11 SEP 2023 CONTROL DEL ESPACIO AEREO MEDIANTE EQUIPO TPS-78"/>
    <s v="90121500"/>
    <s v="SOLICITUD DE INFORMACIÓN A LOS PROVEEDORES"/>
    <n v="2"/>
    <n v="3"/>
    <n v="10"/>
    <n v="1"/>
    <n v="222000"/>
    <s v="GLOBAL"/>
    <s v="NO SOLICITADAS"/>
  </r>
  <r>
    <x v="14"/>
    <x v="72"/>
    <s v="02-02-02-010"/>
    <s v="Adquisición de servicios - Viáticos de los funcionarios en comisión"/>
    <s v="GRUCO/ URIBIA 08 SEP AL 11 SEP 2023 CONTROL DEL ESPACIO AEREO MEDIANTE EQUIPO TPS-78"/>
    <s v="90121500"/>
    <s v="SOLICITUD DE INFORMACIÓN A LOS PROVEEDORES"/>
    <n v="2"/>
    <n v="3"/>
    <n v="10"/>
    <n v="1"/>
    <n v="222000"/>
    <s v="GLOBAL"/>
    <s v="NO SOLICITADAS"/>
  </r>
  <r>
    <x v="14"/>
    <x v="72"/>
    <s v="02-02-02-010"/>
    <s v="Adquisición de servicios - Viáticos de los funcionarios en comisión"/>
    <s v="GRUCO/RIOHACHA 10 SEP AL 25 SEP 2023 CONTROL DEL ESPACIO AEREO MEDIANTE EQUIPO TPS-70"/>
    <s v="90121500"/>
    <s v="SOLICITUD DE INFORMACIÓN A LOS PROVEEDORES"/>
    <n v="2"/>
    <n v="3"/>
    <n v="10"/>
    <n v="1"/>
    <n v="1110000"/>
    <s v="GLOBAL"/>
    <s v="NO SOLICITADAS"/>
  </r>
  <r>
    <x v="14"/>
    <x v="72"/>
    <s v="02-02-02-010"/>
    <s v="Adquisición de servicios - Viáticos de los funcionarios en comisión"/>
    <s v="GRUAL/URIBIA 08 SEP AL 11 SEP MANTENIMIENTO RADAR EQUIPO TPS78 Y EQUIPOS ASOCIADOS"/>
    <s v="90121500"/>
    <s v="SOLICITUD DE INFORMACIÓN A LOS PROVEEDORES"/>
    <n v="2"/>
    <n v="3"/>
    <n v="10"/>
    <n v="1"/>
    <n v="148000"/>
    <s v="GLOBAL"/>
    <s v="NO SOLICITADAS"/>
  </r>
  <r>
    <x v="14"/>
    <x v="72"/>
    <s v="02-02-02-010"/>
    <s v="Adquisición de servicios - Viáticos de los funcionarios en comisión"/>
    <s v="GRUAL/URIBIA 08 SEP AL 11 SEP MANTENIMIENTO RADAR EQUIPO TPS78 Y EQUIPOS ASOCIADOS"/>
    <s v="90121500"/>
    <s v="SOLICITUD DE INFORMACIÓN A LOS PROVEEDORES"/>
    <n v="2"/>
    <n v="3"/>
    <n v="10"/>
    <n v="1"/>
    <n v="148000"/>
    <s v="GLOBAL"/>
    <s v="NO SOLICITADAS"/>
  </r>
  <r>
    <x v="14"/>
    <x v="72"/>
    <s v="02-02-02-010"/>
    <s v="Adquisición de servicios - Viáticos de los funcionarios en comisión"/>
    <s v="GRUCO/ CAUCASIA 08 SEP AL 09 SEP 2023 COMISION OPERATIVA TIPULACIÓN BLART-CAUCASÍA"/>
    <s v="90121500"/>
    <s v="SOLICITUD DE INFORMACIÓN A LOS PROVEEDORES"/>
    <n v="2"/>
    <n v="3"/>
    <n v="10"/>
    <n v="1"/>
    <n v="74000"/>
    <s v="GLOBAL"/>
    <s v="NO SOLICITADAS"/>
  </r>
  <r>
    <x v="14"/>
    <x v="72"/>
    <s v="02-02-02-010"/>
    <s v="Adquisición de servicios - Viáticos de los funcionarios en comisión"/>
    <s v="GRUCO/ CAUCASIA 08 SEP AL 09 SEP 2023 COMISION OPERATIVA TIPULACIÓN BLART-CAUCASÍA"/>
    <s v="90121500"/>
    <s v="SOLICITUD DE INFORMACIÓN A LOS PROVEEDORES"/>
    <n v="2"/>
    <n v="3"/>
    <n v="10"/>
    <n v="1"/>
    <n v="74000"/>
    <s v="GLOBAL"/>
    <s v="NO SOLICITADAS"/>
  </r>
  <r>
    <x v="14"/>
    <x v="72"/>
    <s v="02-02-02-010"/>
    <s v="Adquisición de servicios - Viáticos de los funcionarios en comisión"/>
    <s v="GRUCO/ CAUCASIA 08 SEP AL 09 SEP 2023 COMISION OPERATIVA TIPULACIÓN BLART-CAUCASÍA"/>
    <s v="90121500"/>
    <s v="SOLICITUD DE INFORMACIÓN A LOS PROVEEDORES"/>
    <n v="2"/>
    <n v="3"/>
    <n v="10"/>
    <n v="1"/>
    <n v="74000"/>
    <s v="GLOBAL"/>
    <s v="NO SOLICITADAS"/>
  </r>
  <r>
    <x v="14"/>
    <x v="72"/>
    <s v="02-02-02-010"/>
    <s v="Adquisición de servicios - Viáticos de los funcionarios en comisión"/>
    <s v="GRUCO/RIOHACHA 09 SEP AL 11 SEP COMISION OPERATIVA BELL 212 FAC 4006"/>
    <s v="90121500"/>
    <s v="SOLICITUD DE INFORMACIÓN A LOS PROVEEDORES"/>
    <n v="2"/>
    <n v="3"/>
    <n v="10"/>
    <n v="1"/>
    <n v="148000"/>
    <s v="GLOBAL"/>
    <s v="NO SOLICITADAS"/>
  </r>
  <r>
    <x v="14"/>
    <x v="72"/>
    <s v="02-02-02-010"/>
    <s v="Adquisición de servicios - Viáticos de los funcionarios en comisión"/>
    <s v="GRUCO/RIOHACHA 09 SEP AL 11 SEP COMISION OPERATIVA BELL 212 FAC 4006"/>
    <s v="90121500"/>
    <s v="SOLICITUD DE INFORMACIÓN A LOS PROVEEDORES"/>
    <n v="2"/>
    <n v="3"/>
    <n v="10"/>
    <n v="1"/>
    <n v="148000"/>
    <s v="GLOBAL"/>
    <s v="NO SOLICITADAS"/>
  </r>
  <r>
    <x v="14"/>
    <x v="72"/>
    <s v="02-02-02-010"/>
    <s v="Adquisición de servicios - Viáticos de los funcionarios en comisión"/>
    <s v="GRUCO/RIOHACHA 09 SEP AL 11 SEP COMISION OPERATIVA BELL 212 FAC 4006"/>
    <s v="90121500"/>
    <s v="SOLICITUD DE INFORMACIÓN A LOS PROVEEDORES"/>
    <n v="2"/>
    <n v="3"/>
    <n v="10"/>
    <n v="1"/>
    <n v="148000"/>
    <s v="GLOBAL"/>
    <s v="NO SOLICITADAS"/>
  </r>
  <r>
    <x v="14"/>
    <x v="72"/>
    <s v="02-02-02-010"/>
    <s v="Adquisición de servicios - Viáticos de los funcionarios en comisión"/>
    <s v="GRUCO/RIOHACHA 09 SEP AL 11 SEP COMISION OPERATIVA BELL 212 FAC 4006"/>
    <s v="90121500"/>
    <s v="SOLICITUD DE INFORMACIÓN A LOS PROVEEDORES"/>
    <n v="2"/>
    <n v="3"/>
    <n v="10"/>
    <n v="1"/>
    <n v="148000"/>
    <s v="GLOBAL"/>
    <s v="NO SOLICITADAS"/>
  </r>
  <r>
    <x v="14"/>
    <x v="72"/>
    <s v="02-02-02-010"/>
    <s v="Adquisición de servicios - Viáticos de los funcionarios en comisión"/>
    <s v="GRUAL/URIBIA 10 SEP AL 04 OCT MANTENIMIENTO RADAR EQUIPO TPS78 Y EQUIPOS ASOCIADOS"/>
    <s v="90121500"/>
    <s v="SOLICITUD DE INFORMACIÓN A LOS PROVEEDORES"/>
    <n v="2"/>
    <n v="3"/>
    <n v="10"/>
    <n v="1"/>
    <n v="1776000"/>
    <s v="GLOBAL"/>
    <s v="NO SOLICITADAS"/>
  </r>
  <r>
    <x v="14"/>
    <x v="72"/>
    <s v="02-02-02-010"/>
    <s v="Adquisición de servicios - Viáticos de los funcionarios en comisión"/>
    <s v="GRUAL/URIBIA 10 SEP AL 04 OCT MANTENIMIENTO RADAR EQUIPO TPS78 Y EQUIPOS ASOCIADOS"/>
    <s v="90121500"/>
    <s v="SOLICITUD DE INFORMACIÓN A LOS PROVEEDORES"/>
    <n v="2"/>
    <n v="3"/>
    <n v="10"/>
    <n v="1"/>
    <n v="1776000"/>
    <s v="GLOBAL"/>
    <s v="NO SOLICITADAS"/>
  </r>
  <r>
    <x v="14"/>
    <x v="72"/>
    <s v="02-02-02-010"/>
    <s v="Adquisición de servicios - Viáticos de los funcionarios en comisión"/>
    <s v="GRUSE/RIOHACHA 09 SEP AL 23 SEP 2023 SEGURIDAD ZDS PAC-RHC"/>
    <s v="90121500"/>
    <s v="SOLICITUD DE INFORMACIÓN A LOS PROVEEDORES"/>
    <n v="2"/>
    <n v="3"/>
    <n v="10"/>
    <n v="1"/>
    <n v="1036000"/>
    <s v="GLOBAL"/>
    <s v="NO SOLICITADAS"/>
  </r>
  <r>
    <x v="14"/>
    <x v="72"/>
    <s v="02-02-02-010"/>
    <s v="Adquisición de servicios - Viáticos de los funcionarios en comisión"/>
    <s v="GRUSE/PUERTO SALGAR 10 SEP AL 17 SEP 2023 APOYO AL PERSONAL DE LA IBASE Y RECIBIR LOS SOLDADOS AS..."/>
    <s v="90121500"/>
    <s v="SOLICITUD DE INFORMACIÓN A LOS PROVEEDORES"/>
    <n v="2"/>
    <n v="3"/>
    <n v="10"/>
    <n v="1"/>
    <n v="444000"/>
    <s v="GLOBAL"/>
    <s v="NO SOLICITADAS"/>
  </r>
  <r>
    <x v="14"/>
    <x v="72"/>
    <s v="02-02-02-010"/>
    <s v="Adquisición de servicios - Viáticos de los funcionarios en comisión"/>
    <s v="GRUSE / PUERTO BOLIVAR 11 SEP AL 13 SEP 2023 COMISION DE SEGURIDAD PUERTO BOLIVAR"/>
    <s v="90121500"/>
    <s v="SOLICITUD DE INFORMACIÓN A LOS PROVEEDORES"/>
    <n v="2"/>
    <n v="3"/>
    <n v="10"/>
    <n v="1"/>
    <n v="148000"/>
    <s v="GLOBAL"/>
    <s v="NO SOLICITADAS"/>
  </r>
  <r>
    <x v="14"/>
    <x v="72"/>
    <s v="02-02-02-010"/>
    <s v="Adquisición de servicios - Viáticos de los funcionarios en comisión"/>
    <s v="GRUTE/PUERTO BOLIVAR 09 SEP AL 11 SEP 2023 DESPACHO Y TANQUEO DE LAS AERONAVES DE A-29"/>
    <s v="90121500"/>
    <s v="SOLICITUD DE INFORMACIÓN A LOS PROVEEDORES"/>
    <n v="2"/>
    <n v="3"/>
    <n v="10"/>
    <n v="1"/>
    <n v="148000"/>
    <s v="GLOBAL"/>
    <s v="NO SOLICITADAS"/>
  </r>
  <r>
    <x v="14"/>
    <x v="72"/>
    <s v="02-02-02-010"/>
    <s v="Adquisición de servicios - Viáticos de los funcionarios en comisión"/>
    <s v="GRUTE/PUERTO BOLIVAR 09 SEP AL 11 SEP 2023 DESPACHO Y TANQUEO DE LAS AERONAVES DE A-29"/>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RIOHACHA 09 SEP AL 11 SEP 2023 OPERACIÓN SERPIENTE-DRAKO-2023"/>
    <s v="90121500"/>
    <s v="SOLICITUD DE INFORMACIÓN A LOS PROVEEDORES"/>
    <n v="2"/>
    <n v="3"/>
    <n v="10"/>
    <n v="1"/>
    <n v="148000"/>
    <s v="GLOBAL"/>
    <s v="NO SOLICITADAS"/>
  </r>
  <r>
    <x v="14"/>
    <x v="72"/>
    <s v="02-02-02-010"/>
    <s v="Adquisición de servicios - Viáticos de los funcionarios en comisión"/>
    <s v="GRUCO/CAUCASIA 09 SEL AL 22 SEP 2023 COMISION OPERATIVA TRIPULACIÓN BLART-CAUCASIA"/>
    <s v="90121500"/>
    <s v="SOLICITUD DE INFORMACIÓN A LOS PROVEEDORES"/>
    <n v="2"/>
    <n v="3"/>
    <n v="10"/>
    <n v="1"/>
    <n v="962000"/>
    <s v="GLOBAL"/>
    <s v="NO SOLICITADAS"/>
  </r>
  <r>
    <x v="14"/>
    <x v="72"/>
    <s v="02-02-02-010"/>
    <s v="Adquisición de servicios - Viáticos de los funcionarios en comisión"/>
    <s v="GRUCO/CAUCASIA 09 SEL AL 22 SEP 2023 COMISION OPERATIVA TRIPULACIÓN BLART-CAUCASIA"/>
    <s v="90121500"/>
    <s v="SOLICITUD DE INFORMACIÓN A LOS PROVEEDORES"/>
    <n v="2"/>
    <n v="3"/>
    <n v="10"/>
    <n v="1"/>
    <n v="962000"/>
    <s v="GLOBAL"/>
    <s v="NO SOLICITADAS"/>
  </r>
  <r>
    <x v="14"/>
    <x v="72"/>
    <s v="02-02-02-010"/>
    <s v="Adquisición de servicios - Viáticos de los funcionarios en comisión"/>
    <s v="GRUCO/URIBIA 10 SEP AL 03 OCT 2023 CONTROL DEL ESPACIO AEREO MEDIANTE EQUIPO TPS-78"/>
    <s v="90121500"/>
    <s v="SOLICITUD DE INFORMACIÓN A LOS PROVEEDORES"/>
    <n v="2"/>
    <n v="3"/>
    <n v="10"/>
    <n v="1"/>
    <n v="1702000"/>
    <s v="GLOBAL"/>
    <s v="NO SOLICITADAS"/>
  </r>
  <r>
    <x v="14"/>
    <x v="72"/>
    <s v="02-02-02-010"/>
    <s v="Adquisición de servicios - Viáticos de los funcionarios en comisión"/>
    <s v="GRUCO/URIBIA 10 SEP AL 03 OCT 2023 CONTROL DEL ESPACIO AEREO MEDIANTE EQUIPO TPS-78"/>
    <s v="90121500"/>
    <s v="SOLICITUD DE INFORMACIÓN A LOS PROVEEDORES"/>
    <n v="2"/>
    <n v="3"/>
    <n v="10"/>
    <n v="1"/>
    <n v="1702000"/>
    <s v="GLOBAL"/>
    <s v="NO SOLICITADAS"/>
  </r>
  <r>
    <x v="14"/>
    <x v="72"/>
    <s v="02-02-02-010"/>
    <s v="Adquisición de servicios - Viáticos de los funcionarios en comisión"/>
    <s v="GRUCO/ RIOHACHA 09 SEP AL 10 SEP 2023OPERACIÓN SERPIENTE-DRAKO-2023"/>
    <s v="90121500"/>
    <s v="SOLICITUD DE INFORMACIÓN A LOS PROVEEDORES"/>
    <n v="2"/>
    <n v="3"/>
    <n v="10"/>
    <n v="1"/>
    <n v="74000"/>
    <s v="GLOBAL"/>
    <s v="NO SOLICITADAS"/>
  </r>
  <r>
    <x v="14"/>
    <x v="72"/>
    <s v="02-02-02-010"/>
    <s v="Adquisición de servicios - Viáticos de los funcionarios en comisión"/>
    <s v="GRUCO/ RIOHACHA 09 SEP AL 10 SEP 2023OPERACIÓN SERPIENTE-DRAKO-2023"/>
    <s v="90121500"/>
    <s v="SOLICITUD DE INFORMACIÓN A LOS PROVEEDORES"/>
    <n v="2"/>
    <n v="3"/>
    <n v="10"/>
    <n v="1"/>
    <n v="74000"/>
    <s v="GLOBAL"/>
    <s v="NO SOLICITADAS"/>
  </r>
  <r>
    <x v="14"/>
    <x v="72"/>
    <s v="02-02-02-010"/>
    <s v="Adquisición de servicios - Viáticos de los funcionarios en comisión"/>
    <s v="GRUSE/RIOHACHA 10 SEP AL 11 SEP 2023 SEGURIDAD PAC-RHC"/>
    <s v="90121500"/>
    <s v="SOLICITUD DE INFORMACIÓN A LOS PROVEEDORES"/>
    <n v="2"/>
    <n v="3"/>
    <n v="10"/>
    <n v="1"/>
    <n v="74000"/>
    <s v="GLOBAL"/>
    <s v="NO SOLICITADAS"/>
  </r>
  <r>
    <x v="14"/>
    <x v="72"/>
    <s v="02-02-02-010"/>
    <s v="Adquisición de servicios - Viáticos de los funcionarios en comisión"/>
    <s v="GRUTE / PUERTO BOLIVAR 11 SEP AL 13 SEP 2023DESPACHO Y TANQUEO DE LAS AERONAVES DE A-29"/>
    <s v="90121500"/>
    <s v="SOLICITUD DE INFORMACIÓN A LOS PROVEEDORES"/>
    <n v="2"/>
    <n v="3"/>
    <n v="10"/>
    <n v="1"/>
    <n v="148000"/>
    <s v="GLOBAL"/>
    <s v="NO SOLICITADAS"/>
  </r>
  <r>
    <x v="14"/>
    <x v="72"/>
    <s v="02-02-02-010"/>
    <s v="Adquisición de servicios - Viáticos de los funcionarios en comisión"/>
    <s v="GRUTE / PUERTO BOLIVAR 11 SEP AL 13 SEP 2023DESPACHO Y TANQUEO DE LAS AERONAVES DE A-29"/>
    <s v="90121500"/>
    <s v="SOLICITUD DE INFORMACIÓN A LOS PROVEEDORES"/>
    <n v="2"/>
    <n v="3"/>
    <n v="10"/>
    <n v="1"/>
    <n v="148000"/>
    <s v="GLOBAL"/>
    <s v="NO SOLICITADAS"/>
  </r>
  <r>
    <x v="14"/>
    <x v="72"/>
    <s v="02-02-02-010"/>
    <s v="Adquisición de servicios - Viáticos de los funcionarios en comisión"/>
    <s v="GRUIA/BOGOTA 12 SEP AL 15 SEP 2023 SEMINARIO CONTRAINTELIGENCIA"/>
    <s v="90121500"/>
    <s v="SOLICITUD DE INFORMACIÓN A LOS PROVEEDORES"/>
    <n v="2"/>
    <n v="3"/>
    <n v="10"/>
    <n v="1"/>
    <n v="222000"/>
    <s v="GLOBAL"/>
    <s v="NO SOLICITADAS"/>
  </r>
  <r>
    <x v="14"/>
    <x v="72"/>
    <s v="02-02-02-010"/>
    <s v="Adquisición de servicios - Viáticos de los funcionarios en comisión"/>
    <s v="GRUIA/BOGOTA 12 SEP AL 15 SEP 2023 SEMINARIO CONTRAINTELIGENCIA"/>
    <s v="90121500"/>
    <s v="SOLICITUD DE INFORMACIÓN A LOS PROVEEDORES"/>
    <n v="2"/>
    <n v="3"/>
    <n v="10"/>
    <n v="1"/>
    <n v="222000"/>
    <s v="GLOBAL"/>
    <s v="NO SOLICITADAS"/>
  </r>
  <r>
    <x v="14"/>
    <x v="72"/>
    <s v="02-02-02-010"/>
    <s v="Adquisición de servicios - Viáticos de los funcionarios en comisión"/>
    <s v="GRUTE/PUERTO BOLIVAR 13 SEP AL 24 SEP 2023 DESPACHO Y TANQUEO DE AERONAVES A-29"/>
    <s v="90121500"/>
    <s v="SOLICITUD DE INFORMACIÓN A LOS PROVEEDORES"/>
    <n v="2"/>
    <n v="3"/>
    <n v="10"/>
    <n v="1"/>
    <n v="814000"/>
    <s v="GLOBAL"/>
    <s v="NO SOLICITADAS"/>
  </r>
  <r>
    <x v="14"/>
    <x v="72"/>
    <s v="02-02-02-010"/>
    <s v="Adquisición de servicios - Viáticos de los funcionarios en comisión"/>
    <s v="GRUTE/PUERTO BOLIVAR 13 SEP AL 24 SEP 2023 DESPACHO Y TANQUEO DE AERONAVES A-29"/>
    <s v="90121500"/>
    <s v="SOLICITUD DE INFORMACIÓN A LOS PROVEEDORES"/>
    <n v="2"/>
    <n v="3"/>
    <n v="10"/>
    <n v="1"/>
    <n v="814000"/>
    <s v="GLOBAL"/>
    <s v="NO SOLICITADAS"/>
  </r>
  <r>
    <x v="14"/>
    <x v="72"/>
    <s v="02-02-02-010"/>
    <s v="Adquisición de servicios - Viáticos de los funcionarios en comisión"/>
    <s v="GRUCO/RIOHACHA 13 SEP AL 18 SEP 2023 CONTROL DEL ESPACIO AEREO MEDIANTE EQUIPO TPS-70"/>
    <s v="90121500"/>
    <s v="SOLICITUD DE INFORMACIÓN A LOS PROVEEDORES"/>
    <n v="2"/>
    <n v="3"/>
    <n v="10"/>
    <n v="1"/>
    <n v="370000"/>
    <s v="GLOBAL"/>
    <s v="NO SOLICITADAS"/>
  </r>
  <r>
    <x v="14"/>
    <x v="72"/>
    <s v="02-02-02-010"/>
    <s v="Adquisición de servicios - Viáticos de los funcionarios en comisión"/>
    <s v="GRUAL/RIOHACHA 14 SEP AL 14 SEP 2023 Transporte de personal militar y civil de la empresa EPM par..."/>
    <s v="90121500"/>
    <s v="SOLICITUD DE INFORMACIÓN A LOS PROVEEDORES"/>
    <n v="2"/>
    <n v="3"/>
    <n v="10"/>
    <n v="1"/>
    <n v="37000"/>
    <s v="GLOBAL"/>
    <s v="NO SOLICITADAS"/>
  </r>
  <r>
    <x v="14"/>
    <x v="72"/>
    <s v="02-02-02-010"/>
    <s v="Adquisición de servicios - Viáticos de los funcionarios en comisión"/>
    <s v="GRUCO/ALBANIA 15 SEP AL 16 SEP 2023 COMISION OPERATIVA TIPULACIÓN BLART-LA MINA"/>
    <s v="90121500"/>
    <s v="SOLICITUD DE INFORMACIÓN A LOS PROVEEDORES"/>
    <n v="2"/>
    <n v="3"/>
    <n v="10"/>
    <n v="1"/>
    <n v="74000"/>
    <s v="GLOBAL"/>
    <s v="NO SOLICITADAS"/>
  </r>
  <r>
    <x v="14"/>
    <x v="72"/>
    <s v="02-02-02-010"/>
    <s v="Adquisición de servicios - Viáticos de los funcionarios en comisión"/>
    <s v="GRUSE/PUERTO SALGAR 18 SEP AL 21 SEP RECOLECCION DE INTENDENCIA MILITAR PARA SOLDADOS"/>
    <s v="90121500"/>
    <s v="SOLICITUD DE INFORMACIÓN A LOS PROVEEDORES"/>
    <n v="2"/>
    <n v="3"/>
    <n v="10"/>
    <n v="1"/>
    <n v="148000"/>
    <s v="GLOBAL"/>
    <s v="NO SOLICITADAS"/>
  </r>
  <r>
    <x v="14"/>
    <x v="72"/>
    <s v="02-02-02-010"/>
    <s v="Adquisición de servicios - Viáticos de los funcionarios en comisión"/>
    <s v="GRUCO/PUERTO BOLIVAR 18 SEP AL 19 SEP COMISION OPERATIVA ORDEN PUBLICO EQUIPO A-29 B"/>
    <s v="90121500"/>
    <s v="SOLICITUD DE INFORMACIÓN A LOS PROVEEDORES"/>
    <n v="2"/>
    <n v="3"/>
    <n v="10"/>
    <n v="1"/>
    <n v="74000"/>
    <s v="GLOBAL"/>
    <s v="NO SOLICITADAS"/>
  </r>
  <r>
    <x v="14"/>
    <x v="72"/>
    <s v="02-02-02-010"/>
    <s v="Adquisición de servicios - Viáticos de los funcionarios en comisión"/>
    <s v="GRUCO/PUERTO BOLIVAR 18 SEP AL 19 SEP COMISION OPERATIVA ORDEN PUBLICO EQUIPO A-29 B"/>
    <s v="90121500"/>
    <s v="SOLICITUD DE INFORMACIÓN A LOS PROVEEDORES"/>
    <n v="2"/>
    <n v="3"/>
    <n v="10"/>
    <n v="1"/>
    <n v="74000"/>
    <s v="GLOBAL"/>
    <s v="NO SOLICITADAS"/>
  </r>
  <r>
    <x v="14"/>
    <x v="72"/>
    <s v="02-02-02-010"/>
    <s v="Adquisición de servicios - Viáticos de los funcionarios en comisión"/>
    <s v="GRUSE/PUERTO BOLIVAR 16 SEP AL 25 SEP SEGURIDAD DE LA ZDS"/>
    <s v="90121500"/>
    <s v="SOLICITUD DE INFORMACIÓN A LOS PROVEEDORES"/>
    <n v="2"/>
    <n v="3"/>
    <n v="10"/>
    <n v="1"/>
    <n v="666000"/>
    <s v="GLOBAL"/>
    <s v="NO SOLICITADAS"/>
  </r>
  <r>
    <x v="14"/>
    <x v="72"/>
    <s v="02-02-02-010"/>
    <s v="Adquisición de servicios - Viáticos de los funcionarios en comisión"/>
    <s v="GRUCO/ALBANIA 16 SEP AL 18 SEP COMISION OPERATIVA TIPULACIÓN BLART-LA MINA"/>
    <s v="90121500"/>
    <s v="SOLICITUD DE INFORMACIÓN A LOS PROVEEDORES"/>
    <n v="2"/>
    <n v="3"/>
    <n v="10"/>
    <n v="1"/>
    <n v="148000"/>
    <s v="GLOBAL"/>
    <s v="NO SOLICITADAS"/>
  </r>
  <r>
    <x v="14"/>
    <x v="72"/>
    <s v="02-02-02-010"/>
    <s v="Adquisición de servicios - Viáticos de los funcionarios en comisión"/>
    <s v="GRUAL / PUERTO SALGAR 18 SEP AL 18 SEP Recoger las tulas de soldados en las instalaciones del (CA..."/>
    <s v="90121500"/>
    <s v="SOLICITUD DE INFORMACIÓN A LOS PROVEEDORES"/>
    <n v="2"/>
    <n v="3"/>
    <n v="10"/>
    <n v="1"/>
    <n v="37000"/>
    <s v="GLOBAL"/>
    <s v="NO SOLICITADAS"/>
  </r>
  <r>
    <x v="14"/>
    <x v="72"/>
    <s v="02-02-02-010"/>
    <s v="Adquisición de servicios - Viáticos de los funcionarios en comisión"/>
    <s v="GRUCO/ALBANIA 18 SEP AL 25 SEP 2023 COMISIÓN OPERATIVA BLART LA MINA(TANIN)"/>
    <s v="90121500"/>
    <s v="SOLICITUD DE INFORMACIÓN A LOS PROVEEDORES"/>
    <n v="2"/>
    <n v="3"/>
    <n v="10"/>
    <n v="1"/>
    <n v="518000"/>
    <s v="GLOBAL"/>
    <s v="NO SOLICITADAS"/>
  </r>
  <r>
    <x v="14"/>
    <x v="72"/>
    <s v="02-02-02-010"/>
    <s v="Adquisición de servicios - Viáticos de los funcionarios en comisión"/>
    <s v="GRUCO/URIBIA 18 SEP AL 19 SEP 2023 COMISION OPERATIVA EQUIPO A-29B"/>
    <s v="90121500"/>
    <s v="SOLICITUD DE INFORMACIÓN A LOS PROVEEDORES"/>
    <n v="2"/>
    <n v="3"/>
    <n v="10"/>
    <n v="1"/>
    <n v="74000"/>
    <s v="GLOBAL"/>
    <s v="NO SOLICITADAS"/>
  </r>
  <r>
    <x v="14"/>
    <x v="72"/>
    <s v="02-02-02-010"/>
    <s v="Adquisición de servicios - Viáticos de los funcionarios en comisión"/>
    <s v="GRUCO / URIBIA 18 SEP AL 26 SEP 2023 COMISIÓN OPERATIVA A-29B"/>
    <s v="90121500"/>
    <s v="SOLICITUD DE INFORMACIÓN A LOS PROVEEDORES"/>
    <n v="2"/>
    <n v="3"/>
    <n v="10"/>
    <n v="1"/>
    <n v="444000"/>
    <s v="GLOBAL"/>
    <s v="NO SOLICITADAS"/>
  </r>
  <r>
    <x v="14"/>
    <x v="72"/>
    <s v="02-02-02-010"/>
    <s v="Adquisición de servicios - Viáticos de los funcionarios en comisión"/>
    <s v="GRUCO / URIBIA 18 SEP AL 26 SEP 2023 COMISIÓN OPERATIVA A-29B"/>
    <s v="90121500"/>
    <s v="SOLICITUD DE INFORMACIÓN A LOS PROVEEDORES"/>
    <n v="2"/>
    <n v="3"/>
    <n v="10"/>
    <n v="1"/>
    <n v="592000"/>
    <s v="GLOBAL"/>
    <s v="NO SOLICITADAS"/>
  </r>
  <r>
    <x v="14"/>
    <x v="72"/>
    <s v="02-02-02-010"/>
    <s v="Adquisición de servicios - Viáticos de los funcionarios en comisión"/>
    <s v="GRUCO / URIBIA 18 SEP AL 26 SEP 2023 COMISIÓN OPERATIVA A-29B"/>
    <s v="90121500"/>
    <s v="SOLICITUD DE INFORMACIÓN A LOS PROVEEDORES"/>
    <n v="2"/>
    <n v="3"/>
    <n v="10"/>
    <n v="1"/>
    <n v="518000"/>
    <s v="GLOBAL"/>
    <s v="NO SOLICITADAS"/>
  </r>
  <r>
    <x v="14"/>
    <x v="72"/>
    <s v="02-02-02-010"/>
    <s v="Adquisición de servicios - Viáticos de los funcionarios en comisión"/>
    <s v="GRUCO / URIBIA 18 SEP AL 26 SEP 2023 COMISIÓN OPERATIVA A-29B"/>
    <s v="90121500"/>
    <s v="SOLICITUD DE INFORMACIÓN A LOS PROVEEDORES"/>
    <n v="2"/>
    <n v="3"/>
    <n v="10"/>
    <n v="1"/>
    <n v="518000"/>
    <s v="GLOBAL"/>
    <s v="NO SOLICITADAS"/>
  </r>
  <r>
    <x v="14"/>
    <x v="72"/>
    <s v="02-02-02-010"/>
    <s v="Adquisición de servicios - Viáticos de los funcionarios en comisión"/>
    <s v="GRUCO/ CIENAGA 18 SEP AL 18 SEP 2023 OPERACIÓN TAURUS"/>
    <s v="90121500"/>
    <s v="SOLICITUD DE INFORMACIÓN A LOS PROVEEDORES"/>
    <n v="2"/>
    <n v="3"/>
    <n v="10"/>
    <n v="1"/>
    <n v="37000"/>
    <s v="GLOBAL"/>
    <s v="NO SOLICITADAS"/>
  </r>
  <r>
    <x v="14"/>
    <x v="72"/>
    <s v="02-02-02-010"/>
    <s v="Adquisición de servicios - Viáticos de los funcionarios en comisión"/>
    <s v="GRUCO/ CIENAGA 18 SEP AL 18 SEP 2023 OPERACIÓN TAURUS"/>
    <s v="90121500"/>
    <s v="SOLICITUD DE INFORMACIÓN A LOS PROVEEDORES"/>
    <n v="2"/>
    <n v="3"/>
    <n v="10"/>
    <n v="1"/>
    <n v="37000"/>
    <s v="GLOBAL"/>
    <s v="NO SOLICITADAS"/>
  </r>
  <r>
    <x v="14"/>
    <x v="72"/>
    <s v="02-02-02-010"/>
    <s v="Adquisición de servicios - Viáticos de los funcionarios en comisión"/>
    <s v="GRUCO/BARRANQUILLA 18 SEP AL 03 OCT 2023 COMISION PAC RIOHACHA"/>
    <s v="90121500"/>
    <s v="SOLICITUD DE INFORMACIÓN A LOS PROVEEDORES"/>
    <n v="2"/>
    <n v="3"/>
    <n v="10"/>
    <n v="1"/>
    <n v="1110000"/>
    <s v="GLOBAL"/>
    <s v="NO SOLICITADAS"/>
  </r>
  <r>
    <x v="14"/>
    <x v="72"/>
    <s v="02-02-02-010"/>
    <s v="Adquisición de servicios - Viáticos de los funcionarios en comisión"/>
    <s v="GRUCO/ APIAY 18 SEP AL 21 SEP 2023 CONTROL DEL ESPACIO AÉREO MEDIANTE EQUIPO SR-560"/>
    <s v="90121500"/>
    <s v="SOLICITUD DE INFORMACIÓN A LOS PROVEEDORES"/>
    <n v="2"/>
    <n v="3"/>
    <n v="10"/>
    <n v="1"/>
    <n v="222000"/>
    <s v="GLOBAL"/>
    <s v="NO SOLICITADAS"/>
  </r>
  <r>
    <x v="14"/>
    <x v="72"/>
    <s v="02-02-02-010"/>
    <s v="Adquisición de servicios - Viáticos de los funcionarios en comisión"/>
    <s v="GRUCO/ APIAY 18 SEP AL 21 SEP 2023 CONTROL DEL ESPACIO AÉREO MEDIANTE EQUIPO SR-560"/>
    <s v="90121500"/>
    <s v="SOLICITUD DE INFORMACIÓN A LOS PROVEEDORES"/>
    <n v="2"/>
    <n v="3"/>
    <n v="10"/>
    <n v="1"/>
    <n v="222000"/>
    <s v="GLOBAL"/>
    <s v="NO SOLICITADAS"/>
  </r>
  <r>
    <x v="14"/>
    <x v="72"/>
    <s v="02-02-02-010"/>
    <s v="Adquisición de servicios - Viáticos de los funcionarios en comisión"/>
    <s v="GRUCO/ APIAY 18 SEP AL 21 SEP 2023 CONTROL DEL ESPACIO AÉREO MEDIANTE EQUIPO SR-560"/>
    <s v="90121500"/>
    <s v="SOLICITUD DE INFORMACIÓN A LOS PROVEEDORES"/>
    <n v="2"/>
    <n v="3"/>
    <n v="10"/>
    <n v="1"/>
    <n v="222000"/>
    <s v="GLOBAL"/>
    <s v="NO SOLICITADAS"/>
  </r>
  <r>
    <x v="14"/>
    <x v="72"/>
    <s v="02-02-02-010"/>
    <s v="Adquisición de servicios - Viáticos de los funcionarios en comisión"/>
    <s v="GRUCO/ APIAY 18 SEP AL 21 SEP 2023 CONTROL DEL ESPACIO AÉREO MEDIANTE EQUIPO SR-560"/>
    <s v="90121500"/>
    <s v="SOLICITUD DE INFORMACIÓN A LOS PROVEEDORES"/>
    <n v="2"/>
    <n v="3"/>
    <n v="10"/>
    <n v="1"/>
    <n v="222000"/>
    <s v="GLOBAL"/>
    <s v="NO SOLICITADAS"/>
  </r>
  <r>
    <x v="14"/>
    <x v="72"/>
    <s v="02-02-02-010"/>
    <s v="Adquisición de servicios - Viáticos de los funcionarios en comisión"/>
    <s v="GRUCO/ APIAY 18 SEP AL 21 SEP 2023 CONTROL DEL ESPACIO AÉREO MEDIANTE EQUIPO SR-560"/>
    <s v="90121500"/>
    <s v="SOLICITUD DE INFORMACIÓN A LOS PROVEEDORES"/>
    <n v="2"/>
    <n v="3"/>
    <n v="10"/>
    <n v="1"/>
    <n v="222000"/>
    <s v="GLOBAL"/>
    <s v="NO SOLICITADAS"/>
  </r>
  <r>
    <x v="14"/>
    <x v="72"/>
    <s v="02-02-02-010"/>
    <s v="Adquisición de servicios - Viáticos de los funcionarios en comisión"/>
    <s v="GRUCO/ APIAY 18 SEP AL 21 SEP 2023 CONTROL DEL ESPACIO AÉREO MEDIANTE EQUIPO SR-560"/>
    <s v="90121500"/>
    <s v="SOLICITUD DE INFORMACIÓN A LOS PROVEEDORES"/>
    <n v="2"/>
    <n v="3"/>
    <n v="10"/>
    <n v="1"/>
    <n v="222000"/>
    <s v="GLOBAL"/>
    <s v="NO SOLICITADAS"/>
  </r>
  <r>
    <x v="14"/>
    <x v="72"/>
    <s v="02-02-02-010"/>
    <s v="Adquisición de servicios - Viáticos de los funcionarios en comisión"/>
    <s v="GRUAL/PUERTO SALGAR 19 SEP AL 20 SEP 2023 Recoger las tulas de soldados en las instalaciones del ..."/>
    <s v="90121500"/>
    <s v="SOLICITUD DE INFORMACIÓN A LOS PROVEEDORES"/>
    <n v="2"/>
    <n v="3"/>
    <n v="10"/>
    <n v="1"/>
    <n v="74000"/>
    <s v="GLOBAL"/>
    <s v="NO SOLICITADAS"/>
  </r>
  <r>
    <x v="14"/>
    <x v="72"/>
    <s v="02-02-02-010"/>
    <s v="Adquisición de servicios - Viáticos de los funcionarios en comisión"/>
    <s v="GRUAL/RIOHACHA 20 SEP AL 03 OCT 2023 MANTENIMIENTO RADAR EQUIPO TPS70 Y EQUIPOS ASOCIADOS"/>
    <s v="90121500"/>
    <s v="SOLICITUD DE INFORMACIÓN A LOS PROVEEDORES"/>
    <n v="2"/>
    <n v="3"/>
    <n v="10"/>
    <n v="1"/>
    <n v="962000"/>
    <s v="GLOBAL"/>
    <s v="NO SOLICITADAS"/>
  </r>
  <r>
    <x v="14"/>
    <x v="72"/>
    <s v="02-02-02-010"/>
    <s v="Adquisición de servicios - Viáticos de los funcionarios en comisión"/>
    <s v="GRUTE/ AGUACHICA 21 SEP AL 25 SEP 2023 REALIZAR LA VERIFICACION DEL MATERIAL RESERVADO PERTENECIE..."/>
    <s v="90121500"/>
    <s v="SOLICITUD DE INFORMACIÓN A LOS PROVEEDORES"/>
    <n v="2"/>
    <n v="3"/>
    <n v="10"/>
    <n v="1"/>
    <n v="296000"/>
    <s v="GLOBAL"/>
    <s v="NO SOLICITADAS"/>
  </r>
  <r>
    <x v="14"/>
    <x v="72"/>
    <s v="02-02-02-010"/>
    <s v="Adquisición de servicios - Viáticos de los funcionarios en comisión"/>
    <s v="GRUTE/ AGUACHICA 21 SEP AL 25 SEP 2023 REALIZAR LA VERIFICACION DEL MATERIAL RESERVADO PERTENECIE..."/>
    <s v="90121500"/>
    <s v="SOLICITUD DE INFORMACIÓN A LOS PROVEEDORES"/>
    <n v="2"/>
    <n v="3"/>
    <n v="10"/>
    <n v="1"/>
    <n v="296000"/>
    <s v="GLOBAL"/>
    <s v="NO SOLICITADAS"/>
  </r>
  <r>
    <x v="14"/>
    <x v="72"/>
    <s v="02-02-02-010"/>
    <s v="Adquisición de servicios - Viáticos de los funcionarios en comisión"/>
    <s v="GRUCO/ALBANIA 20 SEP AL 25 SEP COMISION OPERATIVA TRIPULACION BLART-DRAKO"/>
    <s v="90121500"/>
    <s v="SOLICITUD DE INFORMACIÓN A LOS PROVEEDORES"/>
    <n v="2"/>
    <n v="3"/>
    <n v="10"/>
    <n v="1"/>
    <n v="370000"/>
    <s v="GLOBAL"/>
    <s v="NO SOLICITADAS"/>
  </r>
  <r>
    <x v="14"/>
    <x v="72"/>
    <s v="02-02-02-010"/>
    <s v="Adquisición de servicios - Viáticos de los funcionarios en comisión"/>
    <s v="GRUCO/ALBANIA 20 SEP AL 25 SEP COMISION OPERATIVA TRIPULACION BLART-DRAKO"/>
    <s v="90121500"/>
    <s v="SOLICITUD DE INFORMACIÓN A LOS PROVEEDORES"/>
    <n v="2"/>
    <n v="3"/>
    <n v="10"/>
    <n v="1"/>
    <n v="370000"/>
    <s v="GLOBAL"/>
    <s v="NO SOLICITADAS"/>
  </r>
  <r>
    <x v="14"/>
    <x v="72"/>
    <s v="02-02-02-010"/>
    <s v="Adquisición de servicios - Viáticos de los funcionarios en comisión"/>
    <s v="GRUCO/ALBANIA 20 SEP AL 25 SEP COMISION OPERATIVA TRIPULACION BLART-DRAKO"/>
    <s v="90121500"/>
    <s v="SOLICITUD DE INFORMACIÓN A LOS PROVEEDORES"/>
    <n v="2"/>
    <n v="3"/>
    <n v="10"/>
    <n v="1"/>
    <n v="370000"/>
    <s v="GLOBAL"/>
    <s v="NO SOLICITADAS"/>
  </r>
  <r>
    <x v="14"/>
    <x v="72"/>
    <s v="02-02-02-010"/>
    <s v="Adquisición de servicios - Viáticos de los funcionarios en comisión"/>
    <s v="GRUCO/ALBANIA 20 SEP AL 25 SEP COMISION OPERATIVA TRIPULACION BLART-DRAKO"/>
    <s v="90121500"/>
    <s v="SOLICITUD DE INFORMACIÓN A LOS PROVEEDORES"/>
    <n v="2"/>
    <n v="3"/>
    <n v="10"/>
    <n v="1"/>
    <n v="370000"/>
    <s v="GLOBAL"/>
    <s v="NO SOLICITADAS"/>
  </r>
  <r>
    <x v="14"/>
    <x v="72"/>
    <s v="02-02-02-010"/>
    <s v="Adquisición de servicios - Viáticos de los funcionarios en comisión"/>
    <s v="GRUCO/APIAY 21 SEP AL 22 SEP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1 SEP AL 22 SEP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1 SEP AL 22 SEP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1 SEP AL 22 SEP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1 SEP AL 22 SEP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1 SEP AL 22 SEP CONTROL DEL ESPACIO AÉREO MEDIANTE EQUIPO SR-560"/>
    <s v="90121500"/>
    <s v="SOLICITUD DE INFORMACIÓN A LOS PROVEEDORES"/>
    <n v="2"/>
    <n v="3"/>
    <n v="10"/>
    <n v="1"/>
    <n v="74000"/>
    <s v="GLOBAL"/>
    <s v="NO SOLICITADAS"/>
  </r>
  <r>
    <x v="14"/>
    <x v="72"/>
    <s v="02-02-02-010"/>
    <s v="Adquisición de servicios - Viáticos de los funcionarios en comisión"/>
    <s v="GRUCO/ SANTA ROSA DEL SUR 21 SEP AL 03 OCT COMISION OPERATIVA BELL 212 FAC 4007"/>
    <s v="90121500"/>
    <s v="SOLICITUD DE INFORMACIÓN A LOS PROVEEDORES"/>
    <n v="2"/>
    <n v="3"/>
    <n v="10"/>
    <n v="1"/>
    <n v="888000"/>
    <s v="GLOBAL"/>
    <s v="NO SOLICITADAS"/>
  </r>
  <r>
    <x v="14"/>
    <x v="72"/>
    <s v="02-02-02-010"/>
    <s v="Adquisición de servicios - Viáticos de los funcionarios en comisión"/>
    <s v="GRUCO/ SANTA ROSA DEL SUR 21 SEP AL 03 OCT COMISION OPERATIVA BELL 212 FAC 4007"/>
    <s v="90121500"/>
    <s v="SOLICITUD DE INFORMACIÓN A LOS PROVEEDORES"/>
    <n v="2"/>
    <n v="3"/>
    <n v="10"/>
    <n v="1"/>
    <n v="888000"/>
    <s v="GLOBAL"/>
    <s v="NO SOLICITADAS"/>
  </r>
  <r>
    <x v="14"/>
    <x v="72"/>
    <s v="02-02-02-010"/>
    <s v="Adquisición de servicios - Viáticos de los funcionarios en comisión"/>
    <s v="GRUCO/ SANTA ROSA DEL SUR 21 SEP AL 03 OCT COMISION OPERATIVA BELL 212 FAC 4007"/>
    <s v="90121500"/>
    <s v="SOLICITUD DE INFORMACIÓN A LOS PROVEEDORES"/>
    <n v="2"/>
    <n v="3"/>
    <n v="10"/>
    <n v="1"/>
    <n v="888000"/>
    <s v="GLOBAL"/>
    <s v="NO SOLICITADAS"/>
  </r>
  <r>
    <x v="14"/>
    <x v="72"/>
    <s v="02-02-02-010"/>
    <s v="Adquisición de servicios - Viáticos de los funcionarios en comisión"/>
    <s v="GRUCO/ SANTA ROSA DEL SUR 21 SEP AL 03 OCT COMISION OPERATIVA BELL 212 FAC 4007"/>
    <s v="90121500"/>
    <s v="SOLICITUD DE INFORMACIÓN A LOS PROVEEDORES"/>
    <n v="2"/>
    <n v="3"/>
    <n v="10"/>
    <n v="1"/>
    <n v="888000"/>
    <s v="GLOBAL"/>
    <s v="NO SOLICITADAS"/>
  </r>
  <r>
    <x v="14"/>
    <x v="72"/>
    <s v="02-02-02-010"/>
    <s v="Adquisición de servicios - Viáticos de los funcionarios en comisión"/>
    <s v="GRUCO/CIENAGA 21 SEP AL 21 SEP OPERACIÓN TAURUS"/>
    <s v="90121500"/>
    <s v="SOLICITUD DE INFORMACIÓN A LOS PROVEEDORES"/>
    <n v="2"/>
    <n v="3"/>
    <n v="10"/>
    <n v="1"/>
    <n v="37000"/>
    <s v="GLOBAL"/>
    <s v="NO SOLICITADAS"/>
  </r>
  <r>
    <x v="14"/>
    <x v="72"/>
    <s v="02-02-02-010"/>
    <s v="Adquisición de servicios - Viáticos de los funcionarios en comisión"/>
    <s v="GRUCO/CIENAGA 21 SEP AL 21 SEP OPERACIÓN TAURUS"/>
    <s v="90121500"/>
    <s v="SOLICITUD DE INFORMACIÓN A LOS PROVEEDORES"/>
    <n v="2"/>
    <n v="3"/>
    <n v="10"/>
    <n v="1"/>
    <n v="37000"/>
    <s v="GLOBAL"/>
    <s v="NO SOLICITADAS"/>
  </r>
  <r>
    <x v="14"/>
    <x v="72"/>
    <s v="02-02-02-010"/>
    <s v="Adquisición de servicios - Viáticos de los funcionarios en comisión"/>
    <s v="GRUCO7BOGOTA 21 SEP AL 24 SEP PRESENTACIÓN BOGOTA POR COMISION AL EXTERIOR"/>
    <s v="90121500"/>
    <s v="SOLICITUD DE INFORMACIÓN A LOS PROVEEDORES"/>
    <n v="2"/>
    <n v="3"/>
    <n v="10"/>
    <n v="1"/>
    <n v="222000"/>
    <s v="GLOBAL"/>
    <s v="NO SOLICITADAS"/>
  </r>
  <r>
    <x v="14"/>
    <x v="72"/>
    <s v="02-02-02-010"/>
    <s v="Adquisición de servicios - Viáticos de los funcionarios en comisión"/>
    <s v="GRUCO7BOGOTA 21 SEP AL 24 SEP PRESENTACIÓN BOGOTA POR COMISION AL EXTERIOR"/>
    <s v="90121500"/>
    <s v="SOLICITUD DE INFORMACIÓN A LOS PROVEEDORES"/>
    <n v="2"/>
    <n v="3"/>
    <n v="10"/>
    <n v="1"/>
    <n v="222000"/>
    <s v="GLOBAL"/>
    <s v="NO SOLICITADAS"/>
  </r>
  <r>
    <x v="14"/>
    <x v="72"/>
    <s v="02-02-02-010"/>
    <s v="Adquisición de servicios - Viáticos de los funcionarios en comisión"/>
    <s v="GRUAL/ RIOHACHA 25 SEP AL 30 SEP 2023 Recoger el TankTrailer / Transporte de Elemnetos / Transpo..."/>
    <s v="90121500"/>
    <s v="SOLICITUD DE INFORMACIÓN A LOS PROVEEDORES"/>
    <n v="2"/>
    <n v="3"/>
    <n v="10"/>
    <n v="1"/>
    <n v="370000"/>
    <s v="GLOBAL"/>
    <s v="NO SOLICITADAS"/>
  </r>
  <r>
    <x v="14"/>
    <x v="72"/>
    <s v="02-02-02-010"/>
    <s v="Adquisición de servicios - Viáticos de los funcionarios en comisión"/>
    <s v="GRUAL/ RIOHACHA 25 SEP AL 30 SEP 2023 Recoger el TankTrailer / Transporte de Elemnetos / Transpo..."/>
    <s v="90121500"/>
    <s v="SOLICITUD DE INFORMACIÓN A LOS PROVEEDORES"/>
    <n v="2"/>
    <n v="3"/>
    <n v="10"/>
    <n v="1"/>
    <n v="370000"/>
    <s v="GLOBAL"/>
    <s v="NO SOLICITADAS"/>
  </r>
  <r>
    <x v="14"/>
    <x v="72"/>
    <s v="02-02-02-010"/>
    <s v="Adquisición de servicios - Viáticos de los funcionarios en comisión"/>
    <s v="GRUAL/ RIOHACHA 25 SEP AL 30 SEP 2023 Recoger el TankTrailer / Transporte de Elemnetos / Transpo..."/>
    <s v="90121500"/>
    <s v="SOLICITUD DE INFORMACIÓN A LOS PROVEEDORES"/>
    <n v="2"/>
    <n v="3"/>
    <n v="10"/>
    <n v="1"/>
    <n v="370000"/>
    <s v="GLOBAL"/>
    <s v="NO SOLICITADAS"/>
  </r>
  <r>
    <x v="14"/>
    <x v="72"/>
    <s v="02-02-02-010"/>
    <s v="Adquisición de servicios - Viáticos de los funcionarios en comisión"/>
    <s v="GRUAL/ RIOHACHA 25 SEP AL 30 SEP 2023 Recoger el TankTrailer / Transporte de Elemnetos / Transpo..."/>
    <s v="90121500"/>
    <s v="SOLICITUD DE INFORMACIÓN A LOS PROVEEDORES"/>
    <n v="2"/>
    <n v="3"/>
    <n v="10"/>
    <n v="1"/>
    <n v="370000"/>
    <s v="GLOBAL"/>
    <s v="NO SOLICITADAS"/>
  </r>
  <r>
    <x v="14"/>
    <x v="72"/>
    <s v="02-02-02-010"/>
    <s v="Adquisición de servicios - Viáticos de los funcionarios en comisión"/>
    <s v="GRUCO/CAUCASIA 22 SEP AL 24 SEP 2023 COMISION OPERATIVA TRIPULACIÓN BLART-CAUCASIA"/>
    <s v="90121500"/>
    <s v="SOLICITUD DE INFORMACIÓN A LOS PROVEEDORES"/>
    <n v="2"/>
    <n v="3"/>
    <n v="10"/>
    <n v="1"/>
    <n v="148000"/>
    <s v="GLOBAL"/>
    <s v="NO SOLICITADAS"/>
  </r>
  <r>
    <x v="14"/>
    <x v="72"/>
    <s v="02-02-02-010"/>
    <s v="Adquisición de servicios - Viáticos de los funcionarios en comisión"/>
    <s v="GRUCO/CAUCASIA 22 SEP AL 24 SEP 2023 COMISION OPERATIVA TRIPULACIÓN BLART-CAUCASIA"/>
    <s v="90121500"/>
    <s v="SOLICITUD DE INFORMACIÓN A LOS PROVEEDORES"/>
    <n v="2"/>
    <n v="3"/>
    <n v="10"/>
    <n v="1"/>
    <n v="148000"/>
    <s v="GLOBAL"/>
    <s v="NO SOLICITADAS"/>
  </r>
  <r>
    <x v="14"/>
    <x v="72"/>
    <s v="02-02-02-010"/>
    <s v="Adquisición de servicios - Viáticos de los funcionarios en comisión"/>
    <s v="GRUCO/CIENAGA 22 SEP AL 22 SEP 2023 OPERACIÓN TAURUS"/>
    <s v="90121500"/>
    <s v="SOLICITUD DE INFORMACIÓN A LOS PROVEEDORES"/>
    <n v="2"/>
    <n v="3"/>
    <n v="10"/>
    <n v="1"/>
    <n v="37000"/>
    <s v="GLOBAL"/>
    <s v="NO SOLICITADAS"/>
  </r>
  <r>
    <x v="14"/>
    <x v="72"/>
    <s v="02-02-02-010"/>
    <s v="Adquisición de servicios - Viáticos de los funcionarios en comisión"/>
    <s v="GRUCO/CIENAGA 22 SEP AL 22 SEP 2023 OPERACIÓN TAURUS"/>
    <s v="90121500"/>
    <s v="SOLICITUD DE INFORMACIÓN A LOS PROVEEDORES"/>
    <n v="2"/>
    <n v="3"/>
    <n v="10"/>
    <n v="1"/>
    <n v="37000"/>
    <s v="GLOBAL"/>
    <s v="NO SOLICITADAS"/>
  </r>
  <r>
    <x v="14"/>
    <x v="72"/>
    <s v="02-02-02-010"/>
    <s v="Adquisición de servicios - Viáticos de los funcionarios en comisión"/>
    <s v="GRUCO/APIAY 22 SEP AL 23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2 SEP AL 23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2 SEP AL 23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2 SEP AL 23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2 SEP AL 23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2 SEP AL 23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TE/BOGOTA 23 SEP 02 OCT SUPERVISION INSPECCIÓN FAC 5762 Y FAC 5760 EN CENTRAL AEROSPACE, BOGOT..."/>
    <s v="90121500"/>
    <s v="SOLICITUD DE INFORMACIÓN A LOS PROVEEDORES"/>
    <n v="2"/>
    <n v="3"/>
    <n v="10"/>
    <n v="1"/>
    <n v="666000"/>
    <s v="GLOBAL"/>
    <s v="NO SOLICITADAS"/>
  </r>
  <r>
    <x v="14"/>
    <x v="72"/>
    <s v="02-02-02-010"/>
    <s v="Adquisición de servicios - Viáticos de los funcionarios en comisión"/>
    <s v="GRUTE/URIBIA APOYO, TANQUEO Y DESPACHO COMISION ELEMENTO A-29"/>
    <s v="90121500"/>
    <s v="SOLICITUD DE INFORMACIÓN A LOS PROVEEDORES"/>
    <n v="2"/>
    <n v="3"/>
    <n v="10"/>
    <n v="1"/>
    <n v="148000"/>
    <s v="GLOBAL"/>
    <s v="NO SOLICITADAS"/>
  </r>
  <r>
    <x v="14"/>
    <x v="72"/>
    <s v="02-02-02-010"/>
    <s v="Adquisición de servicios - Viáticos de los funcionarios en comisión"/>
    <s v="GRUTE/URIBIA APOYO, TANQUEO Y DESPACHO COMISION ELEMENTO A-29"/>
    <s v="90121500"/>
    <s v="SOLICITUD DE INFORMACIÓN A LOS PROVEEDORES"/>
    <n v="2"/>
    <n v="3"/>
    <n v="10"/>
    <n v="1"/>
    <n v="148000"/>
    <s v="GLOBAL"/>
    <s v="NO SOLICITADAS"/>
  </r>
  <r>
    <x v="14"/>
    <x v="72"/>
    <s v="02-02-02-010"/>
    <s v="Adquisición de servicios - Viáticos de los funcionarios en comisión"/>
    <s v="GRUCO/ CAUCASIA 24 SEP AL 08 OCT 2023 COMISION OPERATIVA TIPULACIÓN BLART- CACUCACIA"/>
    <s v="90121500"/>
    <s v="SOLICITUD DE INFORMACIÓN A LOS PROVEEDORES"/>
    <n v="2"/>
    <n v="3"/>
    <n v="10"/>
    <n v="1"/>
    <n v="1036000"/>
    <s v="GLOBAL"/>
    <s v="NO SOLICITADAS"/>
  </r>
  <r>
    <x v="14"/>
    <x v="72"/>
    <s v="02-02-02-010"/>
    <s v="Adquisición de servicios - Viáticos de los funcionarios en comisión"/>
    <s v="GRUCO/ CAUCASIA 24 SEP AL 08 OCT 2023 COMISION OPERATIVA TIPULACIÓN BLART- CACUCACIA"/>
    <s v="90121500"/>
    <s v="SOLICITUD DE INFORMACIÓN A LOS PROVEEDORES"/>
    <n v="2"/>
    <n v="3"/>
    <n v="10"/>
    <n v="1"/>
    <n v="1036000"/>
    <s v="GLOBAL"/>
    <s v="NO SOLICITADAS"/>
  </r>
  <r>
    <x v="14"/>
    <x v="72"/>
    <s v="02-02-02-010"/>
    <s v="Adquisición de servicios - Viáticos de los funcionarios en comisión"/>
    <s v="GRUCO/ CAUCASIA 24 SEP AL 08 OCT 2023 COMISION OPERATIVA TIPULACIÓN BLART- CACUCACIA"/>
    <s v="90121500"/>
    <s v="SOLICITUD DE INFORMACIÓN A LOS PROVEEDORES"/>
    <n v="2"/>
    <n v="3"/>
    <n v="10"/>
    <n v="1"/>
    <n v="1036000"/>
    <s v="GLOBAL"/>
    <s v="NO SOLICITADAS"/>
  </r>
  <r>
    <x v="14"/>
    <x v="72"/>
    <s v="02-02-02-010"/>
    <s v="Adquisición de servicios - Viáticos de los funcionarios en comisión"/>
    <s v="GRUCO/APIAY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APIAY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SE/ RIOHACHA 23 SEP AL 25 SEP 2023 SEGURIDAD ZDS PAC-RHC"/>
    <s v="90121500"/>
    <s v="SOLICITUD DE INFORMACIÓN A LOS PROVEEDORES"/>
    <n v="2"/>
    <n v="3"/>
    <n v="10"/>
    <n v="1"/>
    <n v="148000"/>
    <s v="GLOBAL"/>
    <s v="NO SOLICITADAS"/>
  </r>
  <r>
    <x v="14"/>
    <x v="72"/>
    <s v="02-02-02-010"/>
    <s v="Adquisición de servicios - Viáticos de los funcionarios en comisión"/>
    <s v="GRUSE/PUERTO BOLIVAR 26 SEP AL 10 DE OCT 2023 SEGURIDAD DE LA ZONA DESCONCENTRADA"/>
    <s v="90121500"/>
    <s v="SOLICITUD DE INFORMACIÓN A LOS PROVEEDORES"/>
    <n v="2"/>
    <n v="3"/>
    <n v="10"/>
    <n v="1"/>
    <n v="666000"/>
    <s v="GLOBAL"/>
    <s v="NO SOLICITADAS"/>
  </r>
  <r>
    <x v="14"/>
    <x v="72"/>
    <s v="02-02-02-010"/>
    <s v="Adquisición de servicios - Viáticos de los funcionarios en comisión"/>
    <s v="GRUCO/ CIENAGA 23 SEP AL 23 SEP 2023 OPERACIÓN TAURUS"/>
    <s v="90121500"/>
    <s v="SOLICITUD DE INFORMACIÓN A LOS PROVEEDORES"/>
    <n v="2"/>
    <n v="3"/>
    <n v="10"/>
    <n v="1"/>
    <n v="1110000"/>
    <s v="GLOBAL"/>
    <s v="NO SOLICITADAS"/>
  </r>
  <r>
    <x v="14"/>
    <x v="72"/>
    <s v="02-02-02-010"/>
    <s v="Adquisición de servicios - Viáticos de los funcionarios en comisión"/>
    <s v="GRUCO/ CIENAGA 23 SEP AL 23 SEP 2023 OPERACIÓN TAURUS"/>
    <s v="90121500"/>
    <s v="SOLICITUD DE INFORMACIÓN A LOS PROVEEDORES"/>
    <n v="2"/>
    <n v="3"/>
    <n v="10"/>
    <n v="1"/>
    <n v="148000"/>
    <s v="GLOBAL"/>
    <s v="NO SOLICITADAS"/>
  </r>
  <r>
    <x v="14"/>
    <x v="72"/>
    <s v="02-02-02-010"/>
    <s v="Adquisición de servicios - Viáticos de los funcionarios en comisión"/>
    <s v="GRUSE/RIOHACHA 25 SEP AL 10 OCT 2023 SEGURIDAD ZDS RIO HACHA"/>
    <s v="90121500"/>
    <s v="SOLICITUD DE INFORMACIÓN A LOS PROVEEDORES"/>
    <n v="2"/>
    <n v="3"/>
    <n v="10"/>
    <n v="1"/>
    <n v="148000"/>
    <s v="GLOBAL"/>
    <s v="NO SOLICITADAS"/>
  </r>
  <r>
    <x v="14"/>
    <x v="72"/>
    <s v="02-02-02-010"/>
    <s v="Adquisición de servicios - Viáticos de los funcionarios en comisión"/>
    <s v="GRUCO/URIBIA 25 SEP AL 27 SEP 2023 COMISIÓN OPERATIVA A-29B"/>
    <s v="90121500"/>
    <s v="SOLICITUD DE INFORMACIÓN A LOS PROVEEDORES"/>
    <n v="2"/>
    <n v="3"/>
    <n v="10"/>
    <n v="1"/>
    <n v="592000"/>
    <s v="GLOBAL"/>
    <s v="NO SOLICITADAS"/>
  </r>
  <r>
    <x v="14"/>
    <x v="72"/>
    <s v="02-02-02-010"/>
    <s v="Adquisición de servicios - Viáticos de los funcionarios en comisión"/>
    <s v="GRUCO/URIBIA 25 SEP AL 27 SEP 2023 COMISIÓN OPERATIVA A-29B"/>
    <s v="90121500"/>
    <s v="SOLICITUD DE INFORMACIÓN A LOS PROVEEDORES"/>
    <n v="2"/>
    <n v="3"/>
    <n v="10"/>
    <n v="1"/>
    <n v="74000"/>
    <s v="GLOBAL"/>
    <s v="NO SOLICITADAS"/>
  </r>
  <r>
    <x v="14"/>
    <x v="72"/>
    <s v="02-02-02-010"/>
    <s v="Adquisición de servicios - Viáticos de los funcionarios en comisión"/>
    <s v="GRUCO/RIOHACHA 25 SEP AL 03 OCT 2023 CONTROL DEL ESPACIO AÉREO MEDIANTE ESQUIPO TPS-70"/>
    <s v="90121500"/>
    <s v="SOLICITUD DE INFORMACIÓN A LOS PROVEEDORES"/>
    <n v="2"/>
    <n v="3"/>
    <n v="10"/>
    <n v="1"/>
    <n v="74000"/>
    <s v="GLOBAL"/>
    <s v="NO SOLICITADAS"/>
  </r>
  <r>
    <x v="14"/>
    <x v="72"/>
    <s v="02-02-02-010"/>
    <s v="Adquisición de servicios - Viáticos de los funcionarios en comisión"/>
    <s v="GRUCO/PUERTO BOLIVAR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PUERTO BOLIVAR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PUERTO BOLIVAR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PUERTO BOLIVAR 23 SEP AL 24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PUERTO BOLIVAR 23 SEP AL 24 SEP 2023 CONTROL DEL ESPACIO AÉREO MEDIANTE EQUIPO SR-560"/>
    <s v="90121500"/>
    <s v="SOLICITUD DE INFORMACIÓN A LOS PROVEEDORES"/>
    <n v="2"/>
    <n v="3"/>
    <n v="10"/>
    <n v="1"/>
    <n v="1036000"/>
    <s v="GLOBAL"/>
    <s v="NO SOLICITADAS"/>
  </r>
  <r>
    <x v="14"/>
    <x v="72"/>
    <s v="02-02-02-010"/>
    <s v="Adquisición de servicios - Viáticos de los funcionarios en comisión"/>
    <s v="GRUCO/PUERTO BOLIVAR 23 SEP AL 24 SEP 2023 CONTROL DEL ESPACIO AÉREO MEDIANTE EQUIPO SR-560"/>
    <s v="90121500"/>
    <s v="SOLICITUD DE INFORMACIÓN A LOS PROVEEDORES"/>
    <n v="2"/>
    <n v="3"/>
    <n v="10"/>
    <n v="1"/>
    <n v="1036000"/>
    <s v="GLOBAL"/>
    <s v="NO SOLICITADAS"/>
  </r>
  <r>
    <x v="14"/>
    <x v="72"/>
    <s v="02-02-02-010"/>
    <s v="Adquisición de servicios - Viáticos de los funcionarios en comisión"/>
    <s v="GRUCO/ALBANIA 25 SEP AL 09 OCT 2023 COMISIÓN OPERATIVA TRIPULACION BLART-DRAKO"/>
    <s v="90121500"/>
    <s v="SOLICITUD DE INFORMACIÓN A LOS PROVEEDORES"/>
    <n v="2"/>
    <n v="3"/>
    <n v="10"/>
    <n v="1"/>
    <n v="1036000"/>
    <s v="GLOBAL"/>
    <s v="NO SOLICITADAS"/>
  </r>
  <r>
    <x v="14"/>
    <x v="72"/>
    <s v="02-02-02-010"/>
    <s v="Adquisición de servicios - Viáticos de los funcionarios en comisión"/>
    <s v="GRUCO/ALBANIA 25 SEP AL 09 OCT 2023 COMISIÓN OPERATIVA TRIPULACION BLART-DRAKO"/>
    <s v="90121500"/>
    <s v="SOLICITUD DE INFORMACIÓN A LOS PROVEEDORES"/>
    <n v="2"/>
    <n v="3"/>
    <n v="10"/>
    <n v="1"/>
    <n v="1036000"/>
    <s v="GLOBAL"/>
    <s v="NO SOLICITADAS"/>
  </r>
  <r>
    <x v="14"/>
    <x v="72"/>
    <s v="02-02-02-010"/>
    <s v="Adquisición de servicios - Viáticos de los funcionarios en comisión"/>
    <s v="GRUCO/ALBANIA 25 SEP AL 09 OCT 2023 COMISIÓN OPERATIVA TRIPULACION BLART-DRAKO"/>
    <s v="90121500"/>
    <s v="SOLICITUD DE INFORMACIÓN A LOS PROVEEDORES"/>
    <n v="2"/>
    <n v="3"/>
    <n v="10"/>
    <n v="1"/>
    <n v="74000"/>
    <s v="GLOBAL"/>
    <s v="NO SOLICITADAS"/>
  </r>
  <r>
    <x v="14"/>
    <x v="72"/>
    <s v="02-02-02-010"/>
    <s v="Adquisición de servicios - Viáticos de los funcionarios en comisión"/>
    <s v="GRUCO/ALBANIA 25 SEP AL 09 OCT 2023 COMISIÓN OPERATIVA TRIPULACION BLART-DRAKO"/>
    <s v="90121500"/>
    <s v="SOLICITUD DE INFORMACIÓN A LOS PROVEEDORES"/>
    <n v="2"/>
    <n v="3"/>
    <n v="10"/>
    <n v="1"/>
    <n v="37000"/>
    <s v="GLOBAL"/>
    <s v="NO SOLICITADAS"/>
  </r>
  <r>
    <x v="14"/>
    <x v="72"/>
    <s v="02-02-02-010"/>
    <s v="Adquisición de servicios - Viáticos de los funcionarios en comisión"/>
    <s v="GRUSE/PUERTO BOLIVAR 25 SEP AL 26 SEP 2023 SEGURIDAD DE LA ZDS"/>
    <s v="90121500"/>
    <s v="SOLICITUD DE INFORMACIÓN A LOS PROVEEDORES"/>
    <n v="2"/>
    <n v="3"/>
    <n v="10"/>
    <n v="1"/>
    <n v="37000"/>
    <s v="GLOBAL"/>
    <s v="NO SOLICITADAS"/>
  </r>
  <r>
    <x v="14"/>
    <x v="72"/>
    <s v="02-02-02-010"/>
    <s v="Adquisición de servicios - Viáticos de los funcionarios en comisión"/>
    <s v="GRUCO/ CIENAGA 24 SEP AL 24 SEP 2023 OPERACIÓN TAURUS"/>
    <s v="90121500"/>
    <s v="SOLICITUD DE INFORMACIÓN A LOS PROVEEDORES"/>
    <n v="2"/>
    <n v="3"/>
    <n v="10"/>
    <n v="1"/>
    <n v="37000"/>
    <s v="GLOBAL"/>
    <s v="NO SOLICITADAS"/>
  </r>
  <r>
    <x v="14"/>
    <x v="72"/>
    <s v="02-02-02-010"/>
    <s v="Adquisición de servicios - Viáticos de los funcionarios en comisión"/>
    <s v="GRUCO/ CIENAGA 24 SEP AL 24 SEP 2023 OPERACIÓN TAURUS"/>
    <s v="90121500"/>
    <s v="SOLICITUD DE INFORMACIÓN A LOS PROVEEDORES"/>
    <n v="2"/>
    <n v="3"/>
    <n v="10"/>
    <n v="1"/>
    <n v="37000"/>
    <s v="GLOBAL"/>
    <s v="NO SOLICITADAS"/>
  </r>
  <r>
    <x v="14"/>
    <x v="72"/>
    <s v="02-02-02-010"/>
    <s v="Adquisición de servicios - Viáticos de los funcionarios en comisión"/>
    <s v="GRUCO/CIENAGA 25 SEP AL 25 SEP 2023 OPERACIÓN TAURUS"/>
    <s v="90121500"/>
    <s v="SOLICITUD DE INFORMACIÓN A LOS PROVEEDORES"/>
    <n v="2"/>
    <n v="3"/>
    <n v="10"/>
    <n v="1"/>
    <n v="666000"/>
    <s v="GLOBAL"/>
    <s v="NO SOLICITADAS"/>
  </r>
  <r>
    <x v="14"/>
    <x v="72"/>
    <s v="02-02-02-010"/>
    <s v="Adquisición de servicios - Viáticos de los funcionarios en comisión"/>
    <s v="GRUCO/CIENAGA 25 SEP AL 25 SEP 2023 OPERACIÓN TAURUS"/>
    <s v="90121500"/>
    <s v="SOLICITUD DE INFORMACIÓN A LOS PROVEEDORES"/>
    <n v="2"/>
    <n v="3"/>
    <n v="10"/>
    <n v="1"/>
    <n v="740000"/>
    <s v="GLOBAL"/>
    <s v="NO SOLICITADAS"/>
  </r>
  <r>
    <x v="14"/>
    <x v="72"/>
    <s v="02-02-02-010"/>
    <s v="Adquisición de servicios - Viáticos de los funcionarios en comisión"/>
    <s v="GRUTE/PUERTO BOLIVAR 26 SEP AL 10 OCT 2023 REVISTA TRIMESTRAL, DEPACHADOR Y TANQUEADOR DEL GRUPO ..."/>
    <s v="90121500"/>
    <s v="SOLICITUD DE INFORMACIÓN A LOS PROVEEDORES"/>
    <n v="2"/>
    <n v="3"/>
    <n v="10"/>
    <n v="1"/>
    <n v="740000"/>
    <s v="GLOBAL"/>
    <s v="NO SOLICITADAS"/>
  </r>
  <r>
    <x v="14"/>
    <x v="72"/>
    <s v="02-02-02-010"/>
    <s v="Adquisición de servicios - Viáticos de los funcionarios en comisión"/>
    <s v="GRUTE/PUERTO BOLIVAR 26 SEP AL 10 OCT 2023 REVISTA TRIMESTRAL, DEPACHADOR Y TANQUEADOR DEL GRUPO ..."/>
    <s v="90121500"/>
    <s v="SOLICITUD DE INFORMACIÓN A LOS PROVEEDORES"/>
    <n v="2"/>
    <n v="3"/>
    <n v="10"/>
    <n v="1"/>
    <n v="74000"/>
    <s v="GLOBAL"/>
    <s v="NO SOLICITADAS"/>
  </r>
  <r>
    <x v="14"/>
    <x v="72"/>
    <s v="02-02-02-010"/>
    <s v="Adquisición de servicios - Viáticos de los funcionarios en comisión"/>
    <s v="GRUTE/PUERTO BOLIVAR 26 SEP AL 10 OCT 2023 REVISTA TRIMESTRAL, DEPACHADOR Y TANQUEADOR DEL GRUPO ..."/>
    <s v="90121500"/>
    <s v="SOLICITUD DE INFORMACIÓN A LOS PROVEEDORES"/>
    <n v="2"/>
    <n v="3"/>
    <n v="10"/>
    <n v="1"/>
    <n v="74000"/>
    <s v="GLOBAL"/>
    <s v="NO SOLICITADAS"/>
  </r>
  <r>
    <x v="14"/>
    <x v="72"/>
    <s v="02-02-02-010"/>
    <s v="Adquisición de servicios - Viáticos de los funcionarios en comisión"/>
    <s v="GRUCO/URIBIA 26 SEP AL 27 SEP 2023 COMISIÓN OPERATIVA A-29B"/>
    <s v="90121500"/>
    <s v="SOLICITUD DE INFORMACIÓN A LOS PROVEEDORES"/>
    <n v="2"/>
    <n v="3"/>
    <n v="10"/>
    <n v="1"/>
    <n v="74000"/>
    <s v="GLOBAL"/>
    <s v="NO SOLICITADAS"/>
  </r>
  <r>
    <x v="14"/>
    <x v="72"/>
    <s v="02-02-02-010"/>
    <s v="Adquisición de servicios - Viáticos de los funcionarios en comisión"/>
    <s v="GRUCO/URIBIA 26 SEP AL 27 SEP 2023 COMISIÓN OPERATIVA A-29B"/>
    <s v="90121500"/>
    <s v="SOLICITUD DE INFORMACIÓN A LOS PROVEEDORES"/>
    <n v="2"/>
    <n v="3"/>
    <n v="10"/>
    <n v="1"/>
    <n v="74000"/>
    <s v="GLOBAL"/>
    <s v="NO SOLICITADAS"/>
  </r>
  <r>
    <x v="14"/>
    <x v="72"/>
    <s v="02-02-02-010"/>
    <s v="Adquisición de servicios - Viáticos de los funcionarios en comisión"/>
    <s v="GRUCO/URIBIA 27 SEP AL 28 SEP 2023 COMISIÓN OPERATIVA A-29B"/>
    <s v="90121500"/>
    <s v="SOLICITUD DE INFORMACIÓN A LOS PROVEEDORES"/>
    <n v="2"/>
    <n v="3"/>
    <n v="10"/>
    <n v="1"/>
    <n v="592000"/>
    <s v="GLOBAL"/>
    <s v="NO SOLICITADAS"/>
  </r>
  <r>
    <x v="14"/>
    <x v="72"/>
    <s v="02-02-02-010"/>
    <s v="Adquisición de servicios - Viáticos de los funcionarios en comisión"/>
    <s v="GRUCO/URIBIA 27 SEP AL 28 SEP 2023 COMISIÓN OPERATIVA A-29B"/>
    <s v="90121500"/>
    <s v="SOLICITUD DE INFORMACIÓN A LOS PROVEEDORES"/>
    <n v="2"/>
    <n v="3"/>
    <n v="10"/>
    <n v="1"/>
    <n v="518000"/>
    <s v="GLOBAL"/>
    <s v="NO SOLICITADAS"/>
  </r>
  <r>
    <x v="14"/>
    <x v="72"/>
    <s v="02-02-02-010"/>
    <s v="Adquisición de servicios - Viáticos de los funcionarios en comisión"/>
    <s v="GRUCO/URIBIA 27 SEP AL 05 OCT 2023 COMISIÓN OPERATIVA A-29B"/>
    <s v="90121500"/>
    <s v="SOLICITUD DE INFORMACIÓN A LOS PROVEEDORES"/>
    <n v="2"/>
    <n v="3"/>
    <n v="10"/>
    <n v="1"/>
    <n v="592000"/>
    <s v="GLOBAL"/>
    <s v="NO SOLICITADAS"/>
  </r>
  <r>
    <x v="14"/>
    <x v="72"/>
    <s v="02-02-02-010"/>
    <s v="Adquisición de servicios - Viáticos de los funcionarios en comisión"/>
    <s v="GRUCO/URIBIA 27 SEP AL 05 OCT 2023 COMISIÓN OPERATIVA A-29B"/>
    <s v="90121500"/>
    <s v="SOLICITUD DE INFORMACIÓN A LOS PROVEEDORES"/>
    <n v="2"/>
    <n v="3"/>
    <n v="10"/>
    <n v="1"/>
    <n v="74000"/>
    <s v="GLOBAL"/>
    <s v="NO SOLICITADAS"/>
  </r>
  <r>
    <x v="14"/>
    <x v="72"/>
    <s v="02-02-02-010"/>
    <s v="Adquisición de servicios - Viáticos de los funcionarios en comisión"/>
    <s v="GRUCO/URIBIA 27 SEP AL 05 OCT 2023 COMISIÓN OPERATIVA A-29B"/>
    <s v="90121500"/>
    <s v="SOLICITUD DE INFORMACIÓN A LOS PROVEEDORES"/>
    <n v="2"/>
    <n v="3"/>
    <n v="10"/>
    <n v="1"/>
    <n v="74000"/>
    <s v="GLOBAL"/>
    <s v="NO SOLICITADAS"/>
  </r>
  <r>
    <x v="14"/>
    <x v="72"/>
    <s v="02-02-02-010"/>
    <s v="Adquisición de servicios - Viáticos de los funcionarios en comisión"/>
    <s v="GRUAL/ALBANIA 28 SEP AL 29 SEP 2023 VERIFICACIÓN FALLA RED SATELITAL BLART LA MINA"/>
    <s v="90121500"/>
    <s v="SOLICITUD DE INFORMACIÓN A LOS PROVEEDORES"/>
    <n v="2"/>
    <n v="3"/>
    <n v="10"/>
    <n v="1"/>
    <n v="37000"/>
    <s v="GLOBAL"/>
    <s v="NO SOLICITADAS"/>
  </r>
  <r>
    <x v="14"/>
    <x v="72"/>
    <s v="02-02-02-010"/>
    <s v="Adquisición de servicios - Viáticos de los funcionarios en comisión"/>
    <s v="GRUAL/ALBANIA 28 SEP AL 29 SEP 2023 VERIFICACIÓN FALLA RED SATELITAL BLART LA MINA"/>
    <s v="90121500"/>
    <s v="SOLICITUD DE INFORMACIÓN A LOS PROVEEDORES"/>
    <n v="2"/>
    <n v="3"/>
    <n v="10"/>
    <n v="1"/>
    <n v="37000"/>
    <s v="GLOBAL"/>
    <s v="NO SOLICITADAS"/>
  </r>
  <r>
    <x v="14"/>
    <x v="72"/>
    <s v="02-02-02-010"/>
    <s v="Adquisición de servicios - Viáticos de los funcionarios en comisión"/>
    <s v="GRUCO/BOGOTA 28 SEP AL 29 SEP 2023 CONTROL DEL ESPACIO AÉREO MEDIANTE EQUIPO SR-560"/>
    <s v="90121500"/>
    <s v="SOLICITUD DE INFORMACIÓN A LOS PROVEEDORES"/>
    <n v="2"/>
    <n v="3"/>
    <n v="10"/>
    <n v="1"/>
    <n v="1110000"/>
    <s v="GLOBAL"/>
    <s v="NO SOLICITADAS"/>
  </r>
  <r>
    <x v="14"/>
    <x v="72"/>
    <s v="02-02-02-010"/>
    <s v="Adquisición de servicios - Viáticos de los funcionarios en comisión"/>
    <s v="GRUCO/BOGOTA 28 SEP AL 29 SEP 2023 CONTROL DEL ESPACIO AÉREO MEDIANTE EQUIPO SR-560"/>
    <s v="90121500"/>
    <s v="SOLICITUD DE INFORMACIÓN A LOS PROVEEDORES"/>
    <n v="2"/>
    <n v="3"/>
    <n v="10"/>
    <n v="1"/>
    <n v="1702000"/>
    <s v="GLOBAL"/>
    <s v="NO SOLICITADAS"/>
  </r>
  <r>
    <x v="14"/>
    <x v="72"/>
    <s v="02-02-02-010"/>
    <s v="Adquisición de servicios - Viáticos de los funcionarios en comisión"/>
    <s v="GRUCO/BOGOTA 28 SEP AL 29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BOGOTA 28 SEP AL 29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CO/BOGOTA 28 SEP AL 29 SEP 2023 CONTROL DEL ESPACIO AÉREO MEDIANTE EQUIPO SR-560"/>
    <s v="90121500"/>
    <s v="SOLICITUD DE INFORMACIÓN A LOS PROVEEDORES"/>
    <n v="2"/>
    <n v="3"/>
    <n v="10"/>
    <n v="1"/>
    <n v="74000"/>
    <s v="GLOBAL"/>
    <s v="NO SOLICITADAS"/>
  </r>
  <r>
    <x v="14"/>
    <x v="72"/>
    <s v="02-02-02-010"/>
    <s v="Adquisición de servicios - Viáticos de los funcionarios en comisión"/>
    <s v="GRUAL/ LA FLOR 02 OCT AL 23 OCT LOGISTICA Y MANTENIMIENTO RADAR TPS 78"/>
    <s v="90121500"/>
    <s v="SOLICITUD DE INFORMACIÓN A LOS PROVEEDORES"/>
    <n v="2"/>
    <n v="3"/>
    <n v="10"/>
    <n v="1"/>
    <n v="1480000"/>
    <s v="GLOBAL"/>
    <s v="NO SOLICITADAS"/>
  </r>
  <r>
    <x v="14"/>
    <x v="72"/>
    <s v="02-02-02-010"/>
    <s v="Adquisición de servicios - Viáticos de los funcionarios en comisión"/>
    <s v="GRUCO/RIOHACHA 02 OCT AL 03 OCT RELEVO A LA FLOR FAC 4006"/>
    <s v="90121500"/>
    <s v="SOLICITUD DE INFORMACIÓN A LOS PROVEEDORES"/>
    <n v="2"/>
    <n v="3"/>
    <n v="10"/>
    <n v="1"/>
    <n v="74000"/>
    <s v="GLOBAL"/>
    <s v="NO SOLICITADAS"/>
  </r>
  <r>
    <x v="14"/>
    <x v="72"/>
    <s v="02-02-02-010"/>
    <s v="Adquisición de servicios - Viáticos de los funcionarios en comisión"/>
    <s v="GRUCO/RIOHACHA 02 OCT AL 03 OCT RELEVO A LA FLOR FAC 4006"/>
    <s v="90121500"/>
    <s v="SOLICITUD DE INFORMACIÓN A LOS PROVEEDORES"/>
    <n v="2"/>
    <n v="3"/>
    <n v="10"/>
    <n v="1"/>
    <n v="74000"/>
    <s v="GLOBAL"/>
    <s v="NO SOLICITADAS"/>
  </r>
  <r>
    <x v="14"/>
    <x v="72"/>
    <s v="02-02-02-010"/>
    <s v="Adquisición de servicios - Viáticos de los funcionarios en comisión"/>
    <s v="GRUCO/RIOHACHA 02 OCT AL 03 OCT RELEVO A LA FLOR FAC 4006"/>
    <s v="90121500"/>
    <s v="SOLICITUD DE INFORMACIÓN A LOS PROVEEDORES"/>
    <n v="2"/>
    <n v="3"/>
    <n v="10"/>
    <n v="1"/>
    <n v="74000"/>
    <s v="GLOBAL"/>
    <s v="NO SOLICITADAS"/>
  </r>
  <r>
    <x v="14"/>
    <x v="72"/>
    <s v="02-02-02-010"/>
    <s v="Adquisición de servicios - Viáticos de los funcionarios en comisión"/>
    <s v="GRUCO/RIOHACHA 02 OCT AL 03 OCT RELEVO A LA FLOR FAC 4006"/>
    <s v="90121500"/>
    <s v="SOLICITUD DE INFORMACIÓN A LOS PROVEEDORES"/>
    <n v="2"/>
    <n v="3"/>
    <n v="10"/>
    <n v="1"/>
    <n v="74000"/>
    <s v="GLOBAL"/>
    <s v="NO SOLICITADAS"/>
  </r>
  <r>
    <x v="14"/>
    <x v="72"/>
    <s v="02-02-02-010"/>
    <s v="Adquisición de servicios - Viáticos de los funcionarios en comisión"/>
    <s v="GRUCO/URIBIA 03 OCT AL 24 OCT 2023 VIGILANCIA Y CONTROL DEL ESPACIO AÉREO MEDIANTE EQUIPO TPS-78"/>
    <s v="90121500"/>
    <s v="SOLICITUD DE INFORMACIÓN A LOS PROVEEDORES"/>
    <n v="2"/>
    <n v="3"/>
    <n v="10"/>
    <n v="1"/>
    <n v="1554000"/>
    <s v="GLOBAL"/>
    <s v="NO SOLICITADAS"/>
  </r>
  <r>
    <x v="14"/>
    <x v="72"/>
    <s v="02-02-02-010"/>
    <s v="Adquisición de servicios - Viáticos de los funcionarios en comisión"/>
    <s v="GRUAL/RIOHAHA 03 OCT AL 17 OCT 2023 MANTENIMIENTO RADAR TPS-70 Y EQUIPOS ASOCIADOS"/>
    <s v="90121500"/>
    <s v="SOLICITUD DE INFORMACIÓN A LOS PROVEEDORES"/>
    <n v="2"/>
    <n v="3"/>
    <n v="10"/>
    <n v="1"/>
    <n v="1036000"/>
    <s v="GLOBAL"/>
    <s v="NO SOLICITADAS"/>
  </r>
  <r>
    <x v="14"/>
    <x v="72"/>
    <s v="02-02-02-010"/>
    <s v="Adquisición de servicios - Viáticos de los funcionarios en comisión"/>
    <s v="GRUCO/SANTA ROSA DEL SUR 03 OCT AL 04 OCT 2023 COMISION OPERATIVA BELL 212 FAC 4007"/>
    <s v="90121500"/>
    <s v="SOLICITUD DE INFORMACIÓN A LOS PROVEEDORES"/>
    <n v="2"/>
    <n v="3"/>
    <n v="10"/>
    <n v="1"/>
    <n v="74000"/>
    <s v="GLOBAL"/>
    <s v="NO SOLICITADAS"/>
  </r>
  <r>
    <x v="14"/>
    <x v="72"/>
    <s v="02-02-02-010"/>
    <s v="Adquisición de servicios - Viáticos de los funcionarios en comisión"/>
    <s v="GRUCO/SANTA ROSA DEL SUR 03 OCT AL 04 OCT 2023 COMISION OPERATIVA BELL 212 FAC 4007"/>
    <s v="90121500"/>
    <s v="SOLICITUD DE INFORMACIÓN A LOS PROVEEDORES"/>
    <n v="2"/>
    <n v="3"/>
    <n v="10"/>
    <n v="1"/>
    <n v="74000"/>
    <s v="GLOBAL"/>
    <s v="NO SOLICITADAS"/>
  </r>
  <r>
    <x v="14"/>
    <x v="72"/>
    <s v="02-02-02-010"/>
    <s v="Adquisición de servicios - Viáticos de los funcionarios en comisión"/>
    <s v="GRUCO/SANTA ROSA DEL SUR 03 OCT AL 04 OCT 2023 COMISION OPERATIVA BELL 212 FAC 4007"/>
    <s v="90121500"/>
    <s v="SOLICITUD DE INFORMACIÓN A LOS PROVEEDORES"/>
    <n v="2"/>
    <n v="3"/>
    <n v="10"/>
    <n v="1"/>
    <n v="74000"/>
    <s v="GLOBAL"/>
    <s v="NO SOLICITADAS"/>
  </r>
  <r>
    <x v="14"/>
    <x v="72"/>
    <s v="02-02-02-010"/>
    <s v="Adquisición de servicios - Viáticos de los funcionarios en comisión"/>
    <s v="GRUCO/SANTA ROSA DEL SUR 03 OCT AL 04 OCT 2023 COMISION OPERATIVA BELL 212 FAC 4007"/>
    <s v="90121500"/>
    <s v="SOLICITUD DE INFORMACIÓN A LOS PROVEEDORES"/>
    <n v="2"/>
    <n v="3"/>
    <n v="10"/>
    <n v="1"/>
    <n v="74000"/>
    <s v="GLOBAL"/>
    <s v="NO SOLICITADAS"/>
  </r>
  <r>
    <x v="14"/>
    <x v="72"/>
    <s v="02-02-02-010"/>
    <s v="Adquisición de servicios - Viáticos de los funcionarios en comisión"/>
    <s v="GRUCO/RIOHACHA 03 OCT AL 19 OCT 2023 VIGILANCIA Y CONTROL DEL ESPACIO AÉREO MEDIANTE EQUIPO TPS-7..."/>
    <s v="90121500"/>
    <s v="SOLICITUD DE INFORMACIÓN A LOS PROVEEDORES"/>
    <n v="2"/>
    <n v="3"/>
    <n v="10"/>
    <n v="1"/>
    <n v="740000"/>
    <s v="GLOBAL"/>
    <s v="NO SOLICITADAS"/>
  </r>
  <r>
    <x v="14"/>
    <x v="72"/>
    <s v="02-02-02-010"/>
    <s v="Adquisición de servicios - Viáticos de los funcionarios en comisión"/>
    <s v="GRUCO/RIOHACHA 03 OCT AL 05 OCT OPERACIÓN TAURUS"/>
    <s v="90121500"/>
    <s v="SOLICITUD DE INFORMACIÓN A LOS PROVEEDORES"/>
    <n v="2"/>
    <n v="3"/>
    <n v="10"/>
    <n v="1"/>
    <n v="148000"/>
    <s v="GLOBAL"/>
    <s v="NO SOLICITADAS"/>
  </r>
  <r>
    <x v="14"/>
    <x v="72"/>
    <s v="02-02-02-010"/>
    <s v="Adquisición de servicios - Viáticos de los funcionarios en comisión"/>
    <s v="GRUCO/URIBIA 03 OCT AL 04 OCT 2023 VIGILANCIA Y CONTROL DEL ESPACIO AÉREO MEDIANTE EQUIPO TPS-78"/>
    <s v="90121500"/>
    <s v="SOLICITUD DE INFORMACIÓN A LOS PROVEEDORES"/>
    <n v="2"/>
    <n v="3"/>
    <n v="10"/>
    <n v="1"/>
    <n v="74000"/>
    <s v="GLOBAL"/>
    <s v="NO SOLICITADAS"/>
  </r>
  <r>
    <x v="14"/>
    <x v="72"/>
    <s v="02-02-02-010"/>
    <s v="Adquisición de servicios - Viáticos de los funcionarios en comisión"/>
    <s v="GRUAL/RIOHACHA 03 OCT AL 04 OCT 2023 MANTENIMIENTO EQUIPO TPS-70"/>
    <s v="90121500"/>
    <s v="SOLICITUD DE INFORMACIÓN A LOS PROVEEDORES"/>
    <n v="2"/>
    <n v="3"/>
    <n v="10"/>
    <n v="1"/>
    <n v="74000"/>
    <s v="GLOBAL"/>
    <s v="NO SOLICITADAS"/>
  </r>
  <r>
    <x v="14"/>
    <x v="72"/>
    <s v="02-02-02-010"/>
    <s v="Adquisición de servicios - Viáticos de los funcionarios en comisión"/>
    <s v="GRUCO/RIOHACHA 03 OCT AL 04 OCT VIGILANCIA Y CONTROL DEL ESPACIO AÉREO MEDIANTE EQUIPO TPS-70"/>
    <s v="90121500"/>
    <s v="SOLICITUD DE INFORMACIÓN A LOS PROVEEDORES"/>
    <n v="2"/>
    <n v="3"/>
    <n v="10"/>
    <n v="1"/>
    <n v="74000"/>
    <s v="GLOBAL"/>
    <s v="NO SOLICITADAS"/>
  </r>
  <r>
    <x v="14"/>
    <x v="72"/>
    <s v="02-02-02-010"/>
    <s v="Adquisición de servicios - Viáticos de los funcionarios en comisión"/>
    <s v="GRUCO/RIOHACHA 03 OCT AL 04 OCT 2023 RELEVO A LA FLOR FAC 4006"/>
    <s v="90121500"/>
    <s v="SOLICITUD DE INFORMACIÓN A LOS PROVEEDORES"/>
    <n v="2"/>
    <n v="3"/>
    <n v="10"/>
    <n v="1"/>
    <n v="74000"/>
    <s v="GLOBAL"/>
    <s v="NO SOLICITADAS"/>
  </r>
  <r>
    <x v="14"/>
    <x v="72"/>
    <s v="02-02-02-010"/>
    <s v="Adquisición de servicios - Viáticos de los funcionarios en comisión"/>
    <s v="GRUCO/RIOHACHA 03 OCT AL 04 OCT 2023 RELEVO A LA FLOR FAC 4006"/>
    <s v="90121500"/>
    <s v="SOLICITUD DE INFORMACIÓN A LOS PROVEEDORES"/>
    <n v="2"/>
    <n v="3"/>
    <n v="10"/>
    <n v="1"/>
    <n v="74000"/>
    <s v="GLOBAL"/>
    <s v="NO SOLICITADAS"/>
  </r>
  <r>
    <x v="14"/>
    <x v="72"/>
    <s v="02-02-02-010"/>
    <s v="Adquisición de servicios - Viáticos de los funcionarios en comisión"/>
    <s v="GRUCO/RIOHACHA 03 OCT AL 04 OCT 2023 RELEVO A LA FLOR FAC 4006"/>
    <s v="90121500"/>
    <s v="SOLICITUD DE INFORMACIÓN A LOS PROVEEDORES"/>
    <n v="2"/>
    <n v="3"/>
    <n v="10"/>
    <n v="1"/>
    <n v="74000"/>
    <s v="GLOBAL"/>
    <s v="NO SOLICITADAS"/>
  </r>
  <r>
    <x v="14"/>
    <x v="72"/>
    <s v="02-02-02-010"/>
    <s v="Adquisición de servicios - Viáticos de los funcionarios en comisión"/>
    <s v="GRUCO/RIOHACHA 03 OCT AL 04 OCT 2023 RELEVO A LA FLOR FAC 4006"/>
    <s v="90121500"/>
    <s v="SOLICITUD DE INFORMACIÓN A LOS PROVEEDORES"/>
    <n v="2"/>
    <n v="3"/>
    <n v="10"/>
    <n v="1"/>
    <n v="74000"/>
    <s v="GLOBAL"/>
    <s v="NO SOLICITADAS"/>
  </r>
  <r>
    <x v="14"/>
    <x v="72"/>
    <s v="02-02-02-010"/>
    <s v="Adquisición de servicios - Viáticos de los funcionarios en comisión"/>
    <s v="GRUSE/URIBIA 04 OCT AL 10 OCT SEGURIDAD COMPONENTE FISICO FAC"/>
    <s v="90121500"/>
    <s v="SOLICITUD DE INFORMACIÓN A LOS PROVEEDORES"/>
    <n v="2"/>
    <n v="3"/>
    <n v="10"/>
    <n v="1"/>
    <n v="370000"/>
    <s v="GLOBAL"/>
    <s v="NO SOLICITADAS"/>
  </r>
  <r>
    <x v="14"/>
    <x v="72"/>
    <s v="02-02-02-010"/>
    <s v="Adquisición de servicios - Viáticos de los funcionarios en comisión"/>
    <s v="GRUCO/URIBIA 04 OCT AL 05 OCT 2023 VIGILANCIA Y CONTROL DEL ESPACIO AÉREO MEDIANTE EQUIPO TPS-78"/>
    <s v="90121500"/>
    <s v="SOLICITUD DE INFORMACIÓN A LOS PROVEEDORES"/>
    <n v="2"/>
    <n v="3"/>
    <n v="10"/>
    <n v="1"/>
    <n v="74000"/>
    <s v="GLOBAL"/>
    <s v="NO SOLICITADAS"/>
  </r>
  <r>
    <x v="14"/>
    <x v="72"/>
    <s v="02-02-02-010"/>
    <s v="Adquisición de servicios - Viáticos de los funcionarios en comisión"/>
    <s v="GRUAL/RIOHACHA 04 OCT AL 05 OCT 2023 MANTENIMIENTO EQUIPO TPS-70"/>
    <s v="90121500"/>
    <s v="SOLICITUD DE INFORMACIÓN A LOS PROVEEDORES"/>
    <n v="2"/>
    <n v="3"/>
    <n v="10"/>
    <n v="1"/>
    <n v="74000"/>
    <s v="GLOBAL"/>
    <s v="NO SOLICITADAS"/>
  </r>
  <r>
    <x v="14"/>
    <x v="72"/>
    <s v="02-02-02-010"/>
    <s v="Adquisición de servicios - Viáticos de los funcionarios en comisión"/>
    <s v="GRUCO/RIOHACHA 04 OCT AL 05 OCT 2023 VIGILANCIA Y CONTROL DEL ESPACIO AÉREO MEDIANTE EQUIPO TPS-7..."/>
    <s v="90121500"/>
    <s v="SOLICITUD DE INFORMACIÓN A LOS PROVEEDORES"/>
    <n v="2"/>
    <n v="3"/>
    <n v="10"/>
    <n v="1"/>
    <n v="74000"/>
    <s v="GLOBAL"/>
    <s v="NO SOLICITADAS"/>
  </r>
  <r>
    <x v="14"/>
    <x v="72"/>
    <s v="02-02-02-010"/>
    <s v="Adquisición de servicios - Viáticos de los funcionarios en comisión"/>
    <s v="GRUCO/RIOHACHA 04 OCT AL 05 OCT 2023 RELEVO A LA FLOR FAC 4006"/>
    <s v="90121500"/>
    <s v="SOLICITUD DE INFORMACIÓN A LOS PROVEEDORES"/>
    <n v="2"/>
    <n v="3"/>
    <n v="10"/>
    <n v="1"/>
    <n v="74000"/>
    <s v="GLOBAL"/>
    <s v="NO SOLICITADAS"/>
  </r>
  <r>
    <x v="14"/>
    <x v="72"/>
    <s v="02-02-02-010"/>
    <s v="Adquisición de servicios - Viáticos de los funcionarios en comisión"/>
    <s v="GRUCO/RIOHACHA 04 OCT AL 05 OCT 2023 RELEVO A LA FLOR FAC 4006"/>
    <s v="90121500"/>
    <s v="SOLICITUD DE INFORMACIÓN A LOS PROVEEDORES"/>
    <n v="2"/>
    <n v="3"/>
    <n v="10"/>
    <n v="1"/>
    <n v="74000"/>
    <s v="GLOBAL"/>
    <s v="NO SOLICITADAS"/>
  </r>
  <r>
    <x v="14"/>
    <x v="72"/>
    <s v="02-02-02-010"/>
    <s v="Adquisición de servicios - Viáticos de los funcionarios en comisión"/>
    <s v="GRUCO/RIOHACHA 04 OCT AL 05 OCT 2023 RELEVO A LA FLOR FAC 4006"/>
    <s v="90121500"/>
    <s v="SOLICITUD DE INFORMACIÓN A LOS PROVEEDORES"/>
    <n v="2"/>
    <n v="3"/>
    <n v="10"/>
    <n v="1"/>
    <n v="74000"/>
    <s v="GLOBAL"/>
    <s v="NO SOLICITADAS"/>
  </r>
  <r>
    <x v="14"/>
    <x v="72"/>
    <s v="02-02-02-010"/>
    <s v="Adquisición de servicios - Viáticos de los funcionarios en comisión"/>
    <s v="GRUCO/RIOHACHA 04 OCT AL 05 OCT 2023 RELEVO A LA FLOR FAC 4006"/>
    <s v="90121500"/>
    <s v="SOLICITUD DE INFORMACIÓN A LOS PROVEEDORES"/>
    <n v="2"/>
    <n v="3"/>
    <n v="10"/>
    <n v="1"/>
    <n v="74000"/>
    <s v="GLOBAL"/>
    <s v="NO SOLICITADAS"/>
  </r>
  <r>
    <x v="14"/>
    <x v="72"/>
    <s v="02-02-02-010"/>
    <s v="Adquisición de servicios - Viáticos de los funcionarios en comisión"/>
    <s v="GRUAL/MALAMBO 04 OCT AL 06 OCT 2023&quot;Mantenimiento Y Reparacion de Cubiertas de la Infraestructura..."/>
    <s v="90121500"/>
    <s v="SOLICITUD DE INFORMACIÓN A LOS PROVEEDORES"/>
    <n v="2"/>
    <n v="3"/>
    <n v="10"/>
    <n v="1"/>
    <n v="148000"/>
    <s v="GLOBAL"/>
    <s v="NO SOLICITADAS"/>
  </r>
  <r>
    <x v="14"/>
    <x v="72"/>
    <s v="02-02-02-010"/>
    <s v="Adquisición de servicios - Viáticos de los funcionarios en comisión"/>
    <s v="ESMAY/MELGAR 06 OCT AL 07 OCT 2023 Asistencia encuentro de liderazgo Suboficiales Alta JerarquíaE..."/>
    <s v="90121500"/>
    <s v="SOLICITUD DE INFORMACIÓN A LOS PROVEEDORES"/>
    <n v="2"/>
    <n v="3"/>
    <n v="10"/>
    <n v="1"/>
    <n v="74000"/>
    <s v="GLOBAL"/>
    <s v="NO SOLICITADAS"/>
  </r>
  <r>
    <x v="14"/>
    <x v="72"/>
    <s v="02-02-02-010"/>
    <s v="Adquisición de servicios - Viáticos de los funcionarios en comisión"/>
    <s v="GRUCO/URIBIA 05 OCT 11 OCT 2023 COMISIÓN OPERATIVA A-29"/>
    <s v="90121500"/>
    <s v="SOLICITUD DE INFORMACIÓN A LOS PROVEEDORES"/>
    <n v="2"/>
    <n v="3"/>
    <n v="10"/>
    <n v="1"/>
    <n v="444000"/>
    <s v="GLOBAL"/>
    <s v="NO SOLICITADAS"/>
  </r>
  <r>
    <x v="14"/>
    <x v="72"/>
    <s v="02-02-02-010"/>
    <s v="Adquisición de servicios - Viáticos de los funcionarios en comisión"/>
    <s v="GRUCO/URIBIA 05 OCT 11 OCT 2023 COMISIÓN OPERATIVA A-29"/>
    <s v="90121500"/>
    <s v="SOLICITUD DE INFORMACIÓN A LOS PROVEEDORES"/>
    <n v="2"/>
    <n v="3"/>
    <n v="10"/>
    <n v="1"/>
    <n v="444000"/>
    <s v="GLOBAL"/>
    <s v="NO SOLICITADAS"/>
  </r>
  <r>
    <x v="14"/>
    <x v="72"/>
    <s v="02-02-02-010"/>
    <s v="Adquisición de servicios - Viáticos de los funcionarios en comisión"/>
    <s v="GRUCO/URIBIA 05 OCT 11 OCT 2023 COMISIÓN OPERATIVA A-29"/>
    <s v="90121500"/>
    <s v="SOLICITUD DE INFORMACIÓN A LOS PROVEEDORES"/>
    <n v="2"/>
    <n v="3"/>
    <n v="10"/>
    <n v="1"/>
    <n v="444000"/>
    <s v="GLOBAL"/>
    <s v="NO SOLICITADAS"/>
  </r>
  <r>
    <x v="14"/>
    <x v="72"/>
    <s v="02-02-02-010"/>
    <s v="Adquisición de servicios - Viáticos de los funcionarios en comisión"/>
    <s v="GRUTE/PUERTO BOLIVAR 06 OCT -12 OCT 2023DESPACHO Y TANQUEO DE LAS AERONAVES DE A-29"/>
    <s v="90121500"/>
    <s v="SOLICITUD DE INFORMACIÓN A LOS PROVEEDORES"/>
    <n v="2"/>
    <n v="3"/>
    <n v="10"/>
    <n v="1"/>
    <n v="444000"/>
    <s v="GLOBAL"/>
    <s v="NO SOLICITADAS"/>
  </r>
  <r>
    <x v="14"/>
    <x v="72"/>
    <s v="02-02-02-010"/>
    <s v="Adquisición de servicios - Viáticos de los funcionarios en comisión"/>
    <s v="GRUTE/PUERTO BOLIVAR 06 OCT -12 OCT 2023DESPACHO Y TANQUEO DE LAS AERONAVES DE A-29"/>
    <s v="90121500"/>
    <s v="SOLICITUD DE INFORMACIÓN A LOS PROVEEDORES"/>
    <n v="2"/>
    <n v="3"/>
    <n v="10"/>
    <n v="1"/>
    <n v="444000"/>
    <s v="GLOBAL"/>
    <s v="NO SOLICITADAS"/>
  </r>
  <r>
    <x v="14"/>
    <x v="72"/>
    <s v="02-02-02-010"/>
    <s v="Adquisición de servicios - Viáticos de los funcionarios en comisión"/>
    <s v="GRUCO/CAUCASIA 08 OCT AL 10 OCT 2023 COMISION OPERATIVA TIPULACIÓN BLART- CACUCACIA"/>
    <s v="90121500"/>
    <s v="SOLICITUD DE INFORMACIÓN A LOS PROVEEDORES"/>
    <n v="2"/>
    <n v="3"/>
    <n v="10"/>
    <n v="1"/>
    <n v="148000"/>
    <s v="GLOBAL"/>
    <s v="NO SOLICITADAS"/>
  </r>
  <r>
    <x v="14"/>
    <x v="72"/>
    <s v="02-02-02-010"/>
    <s v="Adquisición de servicios - Viáticos de los funcionarios en comisión"/>
    <s v="GRUCO/CAUCASIA 08 OCT AL 10 OCT 2023 COMISION OPERATIVA TIPULACIÓN BLART- CACUCACIA"/>
    <s v="90121500"/>
    <s v="SOLICITUD DE INFORMACIÓN A LOS PROVEEDORES"/>
    <n v="2"/>
    <n v="3"/>
    <n v="10"/>
    <n v="1"/>
    <n v="148000"/>
    <s v="GLOBAL"/>
    <s v="NO SOLICITADAS"/>
  </r>
  <r>
    <x v="14"/>
    <x v="72"/>
    <s v="02-02-02-010"/>
    <s v="Adquisición de servicios - Viáticos de los funcionarios en comisión"/>
    <s v="GRUCO/ALBANIA 09 OCT AL 13 OCT COMISIÓN OPERATIVA TRIPULACION BLART-DRAKO"/>
    <s v="90121500"/>
    <s v="SOLICITUD DE INFORMACIÓN A LOS PROVEEDORES"/>
    <n v="2"/>
    <n v="3"/>
    <n v="10"/>
    <n v="1"/>
    <n v="296000"/>
    <s v="GLOBAL"/>
    <s v="NO SOLICITADAS"/>
  </r>
  <r>
    <x v="14"/>
    <x v="72"/>
    <s v="02-02-02-010"/>
    <s v="Adquisición de servicios - Viáticos de los funcionarios en comisión"/>
    <s v="GRUCO/ALBANIA 09 OCT AL 13 OCT COMISIÓN OPERATIVA TRIPULACION BLART-DRAKO"/>
    <s v="90121500"/>
    <s v="SOLICITUD DE INFORMACIÓN A LOS PROVEEDORES"/>
    <n v="2"/>
    <n v="3"/>
    <n v="10"/>
    <n v="1"/>
    <n v="296000"/>
    <s v="GLOBAL"/>
    <s v="NO SOLICITADAS"/>
  </r>
  <r>
    <x v="14"/>
    <x v="72"/>
    <s v="02-02-02-010"/>
    <s v="Adquisición de servicios - Viáticos de los funcionarios en comisión"/>
    <s v="GRUCO/ALBANIA 09 OCT AL 13 OCT COMISIÓN OPERATIVA TRIPULACION BLART-DRAKO"/>
    <s v="90121500"/>
    <s v="SOLICITUD DE INFORMACIÓN A LOS PROVEEDORES"/>
    <n v="2"/>
    <n v="3"/>
    <n v="10"/>
    <n v="1"/>
    <n v="296000"/>
    <s v="GLOBAL"/>
    <s v="NO SOLICITADAS"/>
  </r>
  <r>
    <x v="14"/>
    <x v="72"/>
    <s v="02-02-02-010"/>
    <s v="Adquisición de servicios - Viáticos de los funcionarios en comisión"/>
    <s v="GRUCO/ALBANIA 09 OCT AL 13 OCT COMISIÓN OPERATIVA TRIPULACION BLART-DRAKO"/>
    <s v="90121500"/>
    <s v="SOLICITUD DE INFORMACIÓN A LOS PROVEEDORES"/>
    <n v="2"/>
    <n v="3"/>
    <n v="10"/>
    <n v="1"/>
    <n v="296000"/>
    <s v="GLOBAL"/>
    <s v="NO SOLICITADAS"/>
  </r>
  <r>
    <x v="14"/>
    <x v="72"/>
    <s v="02-02-02-010"/>
    <s v="Adquisición de servicios - Viáticos de los funcionarios en comisión"/>
    <s v="GRUCO/SANTA ROSA DEL SUR 09 OCT AL 24 OCT 2023 COMISIÓN DESTACADA EN SANTA ROSA DEL SUR"/>
    <s v="90121500"/>
    <s v="SOLICITUD DE INFORMACIÓN A LOS PROVEEDORES"/>
    <n v="2"/>
    <n v="3"/>
    <n v="10"/>
    <n v="1"/>
    <n v="962000"/>
    <s v="GLOBAL"/>
    <s v="NO SOLICITADAS"/>
  </r>
  <r>
    <x v="14"/>
    <x v="72"/>
    <s v="02-02-02-010"/>
    <s v="Adquisición de servicios - Viáticos de los funcionarios en comisión"/>
    <s v="GRUCO/SANTA ROSA DEL SUR 09 OCT AL 24 OCT 2023 COMISIÓN DESTACADA EN SANTA ROSA DEL SUR"/>
    <s v="90121500"/>
    <s v="SOLICITUD DE INFORMACIÓN A LOS PROVEEDORES"/>
    <n v="2"/>
    <n v="3"/>
    <n v="10"/>
    <n v="1"/>
    <n v="962000"/>
    <s v="GLOBAL"/>
    <s v="NO SOLICITADAS"/>
  </r>
  <r>
    <x v="14"/>
    <x v="72"/>
    <s v="02-02-02-010"/>
    <s v="Adquisición de servicios - Viáticos de los funcionarios en comisión"/>
    <s v="GRUCO/SANTA ROSA DEL SUR 09 OCT AL 24 OCT 2023 COMISIÓN DESTACADA EN SANTA ROSA DEL SUR"/>
    <s v="90121500"/>
    <s v="SOLICITUD DE INFORMACIÓN A LOS PROVEEDORES"/>
    <n v="2"/>
    <n v="3"/>
    <n v="10"/>
    <n v="1"/>
    <n v="962000"/>
    <s v="GLOBAL"/>
    <s v="NO SOLICITADAS"/>
  </r>
  <r>
    <x v="14"/>
    <x v="72"/>
    <s v="02-02-02-010"/>
    <s v="Adquisición de servicios - Viáticos de los funcionarios en comisión"/>
    <s v="GRUCO/SANTA ROSA DEL SUR 09 OCT AL 24 OCT 2023 COMISIÓN DESTACADA EN SANTA ROSA DEL SUR"/>
    <s v="90121500"/>
    <s v="SOLICITUD DE INFORMACIÓN A LOS PROVEEDORES"/>
    <n v="2"/>
    <n v="3"/>
    <n v="10"/>
    <n v="1"/>
    <n v="962000"/>
    <s v="GLOBAL"/>
    <s v="NO SOLICITADAS"/>
  </r>
  <r>
    <x v="14"/>
    <x v="72"/>
    <s v="02-02-02-010"/>
    <s v="Adquisición de servicios - Viáticos de los funcionarios en comisión"/>
    <s v="GRUCO/AGUACHICA 09 OCT AL 11 OCT 2023 COMISIÓN DESTACADA EN SANTA ROSA DEL SUR"/>
    <s v="90121500"/>
    <s v="SOLICITUD DE INFORMACIÓN A LOS PROVEEDORES"/>
    <n v="2"/>
    <n v="3"/>
    <n v="10"/>
    <n v="1"/>
    <n v="74000"/>
    <s v="GLOBAL"/>
    <s v="NO SOLICITADAS"/>
  </r>
  <r>
    <x v="14"/>
    <x v="72"/>
    <s v="02-02-02-010"/>
    <s v="Adquisición de servicios - Viáticos de los funcionarios en comisión"/>
    <s v="GRUTE/BOGOTA 10 OCT AL 19 OCT SUPERVISION TRABAJOS DE MANTENIMIENTO FASE MAYOR DE LAS AERONAVES F..."/>
    <s v="90121500"/>
    <s v="SOLICITUD DE INFORMACIÓN A LOS PROVEEDORES"/>
    <n v="2"/>
    <n v="3"/>
    <n v="10"/>
    <n v="1"/>
    <n v="666000"/>
    <s v="GLOBAL"/>
    <s v="NO SOLICITADAS"/>
  </r>
  <r>
    <x v="14"/>
    <x v="72"/>
    <s v="02-02-02-010"/>
    <s v="Adquisición de servicios - Viáticos de los funcionarios en comisión"/>
    <s v="GRUTE/BOGOTA 11 OCT AL 16 OCT 2023 TRANSPORTE FUSELAJE A-37B HASTA EL MUSEO AEROESPACIAL"/>
    <s v="90121500"/>
    <s v="SOLICITUD DE INFORMACIÓN A LOS PROVEEDORES"/>
    <n v="2"/>
    <n v="3"/>
    <n v="10"/>
    <n v="1"/>
    <n v="222000"/>
    <s v="GLOBAL"/>
    <s v="NO SOLICITADAS"/>
  </r>
  <r>
    <x v="14"/>
    <x v="72"/>
    <s v="02-02-02-010"/>
    <s v="Adquisición de servicios - Viáticos de los funcionarios en comisión"/>
    <s v="GRUSE/URIBIA 10 OCT AL 24 OCT 2023 SEGURIDAD COMPONENTE FISICO FAC"/>
    <s v="90121500"/>
    <s v="SOLICITUD DE INFORMACIÓN A LOS PROVEEDORES"/>
    <n v="2"/>
    <n v="3"/>
    <n v="10"/>
    <n v="1"/>
    <n v="1036000"/>
    <s v="GLOBAL"/>
    <s v="NO SOLICITADAS"/>
  </r>
  <r>
    <x v="14"/>
    <x v="72"/>
    <s v="02-02-02-010"/>
    <s v="Adquisición de servicios - Viáticos de los funcionarios en comisión"/>
    <s v="GRUTE/MALAMBO 10 OCT AL 14 OCT Apoyo de Pruebas a sistemas de armamento electronico ESARM"/>
    <s v="90121500"/>
    <s v="SOLICITUD DE INFORMACIÓN A LOS PROVEEDORES"/>
    <n v="2"/>
    <n v="3"/>
    <n v="10"/>
    <n v="1"/>
    <n v="296000"/>
    <s v="GLOBAL"/>
    <s v="NO SOLICITADAS"/>
  </r>
  <r>
    <x v="14"/>
    <x v="72"/>
    <s v="02-02-02-010"/>
    <s v="Adquisición de servicios - Viáticos de los funcionarios en comisión"/>
    <s v="GRUCO/MALAMBO 10 OCT AL 11 OCT COMISION OPERATIVA DE VUELO PARA ACTUALIZACION PANORAMA DE RIESGOS"/>
    <s v="90121500"/>
    <s v="SOLICITUD DE INFORMACIÓN A LOS PROVEEDORES"/>
    <n v="2"/>
    <n v="3"/>
    <n v="10"/>
    <n v="1"/>
    <n v="74000"/>
    <s v="GLOBAL"/>
    <s v="NO SOLICITADAS"/>
  </r>
  <r>
    <x v="14"/>
    <x v="72"/>
    <s v="02-02-02-010"/>
    <s v="Adquisición de servicios - Viáticos de los funcionarios en comisión"/>
    <s v="GRUCO/CAUCASIA 10 OCT AL 24 OCT 2023 COMISION OPERATIVA TIPULACIÓN BLART- CAUCASIA"/>
    <s v="90121500"/>
    <s v="SOLICITUD DE INFORMACIÓN A LOS PROVEEDORES"/>
    <n v="2"/>
    <n v="3"/>
    <n v="10"/>
    <n v="1"/>
    <n v="1036000"/>
    <s v="GLOBAL"/>
    <s v="NO SOLICITADAS"/>
  </r>
  <r>
    <x v="14"/>
    <x v="72"/>
    <s v="02-02-02-010"/>
    <s v="Adquisición de servicios - Viáticos de los funcionarios en comisión"/>
    <s v="GRUCO/CAUCASIA 10 OCT AL 24 OCT 2023 COMISION OPERATIVA TIPULACIÓN BLART- CAUCASIA"/>
    <s v="90121500"/>
    <s v="SOLICITUD DE INFORMACIÓN A LOS PROVEEDORES"/>
    <n v="2"/>
    <n v="3"/>
    <n v="10"/>
    <n v="1"/>
    <n v="1036000"/>
    <s v="GLOBAL"/>
    <s v="NO SOLICITADAS"/>
  </r>
  <r>
    <x v="14"/>
    <x v="72"/>
    <s v="02-02-02-010"/>
    <s v="Adquisición de servicios - Viáticos de los funcionarios en comisión"/>
    <s v="GRUSE/RIOHACHA 11 OCT AL 19 OCT 2023 SEGURIDAD ZDS RIO HACHA"/>
    <s v="90121500"/>
    <s v="SOLICITUD DE INFORMACIÓN A LOS PROVEEDORES"/>
    <n v="2"/>
    <n v="3"/>
    <n v="10"/>
    <n v="1"/>
    <n v="592000"/>
    <s v="GLOBAL"/>
    <s v="NO SOLICITADAS"/>
  </r>
  <r>
    <x v="14"/>
    <x v="72"/>
    <s v="02-02-02-010"/>
    <s v="Adquisición de servicios - Viáticos de los funcionarios en comisión"/>
    <s v="GRUCO/TURBACO 10 OCT AL 12 OCT 2023 PLANEAMIENTO OPERACIÓN CCOES"/>
    <s v="90121500"/>
    <s v="SOLICITUD DE INFORMACIÓN A LOS PROVEEDORES"/>
    <n v="2"/>
    <n v="3"/>
    <n v="10"/>
    <n v="1"/>
    <n v="148000"/>
    <s v="GLOBAL"/>
    <s v="NO SOLICITADAS"/>
  </r>
  <r>
    <x v="14"/>
    <x v="72"/>
    <s v="02-02-02-010"/>
    <s v="Adquisición de servicios - Viáticos de los funcionarios en comisión"/>
    <s v="GRUCO/URIBIA 11 OCT AL 18 OCT 2023 COMISION OPERATIVA A-29B"/>
    <s v="90121500"/>
    <s v="SOLICITUD DE INFORMACIÓN A LOS PROVEEDORES"/>
    <n v="2"/>
    <n v="3"/>
    <n v="10"/>
    <n v="1"/>
    <n v="518000"/>
    <s v="GLOBAL"/>
    <s v="NO SOLICITADAS"/>
  </r>
  <r>
    <x v="14"/>
    <x v="72"/>
    <s v="02-02-02-010"/>
    <s v="Adquisición de servicios - Viáticos de los funcionarios en comisión"/>
    <s v="GRUCO/URIBIA 11 OCT AL 18 OCT 2023 COMISION OPERATIVA A-29B"/>
    <s v="90121500"/>
    <s v="SOLICITUD DE INFORMACIÓN A LOS PROVEEDORES"/>
    <n v="2"/>
    <n v="3"/>
    <n v="10"/>
    <n v="1"/>
    <n v="370000"/>
    <s v="GLOBAL"/>
    <s v="NO SOLICITADAS"/>
  </r>
  <r>
    <x v="14"/>
    <x v="72"/>
    <s v="02-02-02-010"/>
    <s v="Adquisición de servicios - Viáticos de los funcionarios en comisión"/>
    <s v="GRUCO/URIBIA 11 OCT AL 18 OCT 2023 COMISION OPERATIVA A-29B"/>
    <s v="90121500"/>
    <s v="SOLICITUD DE INFORMACIÓN A LOS PROVEEDORES"/>
    <n v="2"/>
    <n v="3"/>
    <n v="10"/>
    <n v="1"/>
    <n v="518000"/>
    <s v="GLOBAL"/>
    <s v="NO SOLICITADAS"/>
  </r>
  <r>
    <x v="14"/>
    <x v="72"/>
    <s v="02-02-02-010"/>
    <s v="Adquisición de servicios - Viáticos de los funcionarios en comisión"/>
    <s v="11 OCT AL 11 OCT 2023 COMISION PALANQUERO TRANSPORTE DE PASAJEROS Y CARGA"/>
    <s v="90121500"/>
    <s v="SOLICITUD DE INFORMACIÓN A LOS PROVEEDORES"/>
    <n v="2"/>
    <n v="3"/>
    <n v="10"/>
    <n v="1"/>
    <n v="37000"/>
    <s v="GLOBAL"/>
    <s v="NO SOLICITADAS"/>
  </r>
  <r>
    <x v="14"/>
    <x v="72"/>
    <s v="02-02-02-010"/>
    <s v="Adquisición de servicios - Viáticos de los funcionarios en comisión"/>
    <s v="11 OCT AL 11 OCT 2023 COMISION PALANQUERO TRANSPORTE DE PASAJEROS Y CARGA"/>
    <s v="90121500"/>
    <s v="SOLICITUD DE INFORMACIÓN A LOS PROVEEDORES"/>
    <n v="2"/>
    <n v="3"/>
    <n v="10"/>
    <n v="1"/>
    <n v="37000"/>
    <s v="GLOBAL"/>
    <s v="NO SOLICITADAS"/>
  </r>
  <r>
    <x v="14"/>
    <x v="72"/>
    <s v="02-02-02-010"/>
    <s v="Adquisición de servicios - Viáticos de los funcionarios en comisión"/>
    <s v="11 OCT AL 11 OCT 2023 COMISION PALANQUERO TRANSPORTE DE PASAJEROS Y CARGA"/>
    <s v="90121500"/>
    <s v="SOLICITUD DE INFORMACIÓN A LOS PROVEEDORES"/>
    <n v="2"/>
    <n v="3"/>
    <n v="10"/>
    <n v="1"/>
    <n v="37000"/>
    <s v="GLOBAL"/>
    <s v="NO SOLICITADAS"/>
  </r>
  <r>
    <x v="14"/>
    <x v="72"/>
    <s v="02-02-02-010"/>
    <s v="Adquisición de servicios - Viáticos de los funcionarios en comisión"/>
    <s v="GRUTE/MALAMBO EFECTUAR CARGA Y TRANPOPRTE DEL EQUIPO A-37 FAC2186CON LA CAMA BAJA HACIA EL MUSEO ..."/>
    <s v="90121500"/>
    <s v="SOLICITUD DE INFORMACIÓN A LOS PROVEEDORES"/>
    <n v="2"/>
    <n v="3"/>
    <n v="10"/>
    <n v="1"/>
    <n v="296000"/>
    <s v="GLOBAL"/>
    <s v="NO SOLICITADAS"/>
  </r>
  <r>
    <x v="14"/>
    <x v="72"/>
    <s v="02-02-02-010"/>
    <s v="Adquisición de servicios - Viáticos de los funcionarios en comisión"/>
    <s v="GRUTE/URIBIA 12 OCT AL 26 OCT APOYO, DESPACHO Y TANQUEO ELEMENTO A-29"/>
    <s v="90121500"/>
    <s v="SOLICITUD DE INFORMACIÓN A LOS PROVEEDORES"/>
    <n v="2"/>
    <n v="3"/>
    <n v="10"/>
    <n v="1"/>
    <n v="1036000"/>
    <s v="GLOBAL"/>
    <s v="NO SOLICITADAS"/>
  </r>
  <r>
    <x v="14"/>
    <x v="72"/>
    <s v="02-02-02-010"/>
    <s v="Adquisición de servicios - Viáticos de los funcionarios en comisión"/>
    <s v="GRUTE/URIBIA 12 OCT AL 26 OCT APOYO, DESPACHO Y TANQUEO ELEMENTO A-29"/>
    <s v="90121500"/>
    <s v="SOLICITUD DE INFORMACIÓN A LOS PROVEEDORES"/>
    <n v="2"/>
    <n v="3"/>
    <n v="10"/>
    <n v="1"/>
    <n v="1036000"/>
    <s v="GLOBAL"/>
    <s v="NO SOLICITADAS"/>
  </r>
  <r>
    <x v="14"/>
    <x v="72"/>
    <s v="02-02-02-010"/>
    <s v="Adquisición de servicios - Viáticos de los funcionarios en comisión"/>
    <s v="GRUAL/RIOHACHA 12 OCT AL 12 OCT 2023REALIZAR TRANSPORTE DE CARGA Y REPUESTOS EN APOYO A MANTENIMI..."/>
    <s v="90121500"/>
    <s v="SOLICITUD DE INFORMACIÓN A LOS PROVEEDORES"/>
    <n v="2"/>
    <n v="3"/>
    <n v="10"/>
    <n v="1"/>
    <n v="37000"/>
    <s v="GLOBAL"/>
    <s v="NO SOLICITADAS"/>
  </r>
  <r>
    <x v="14"/>
    <x v="72"/>
    <s v="02-02-02-010"/>
    <s v="Adquisición de servicios - Viáticos de los funcionarios en comisión"/>
    <s v="GRUCO/ALBANIA 12 OCT AL 25 OCT 2023 COMISIÓN OPERATIVA TIPULACIÓN BLART- DRAKO"/>
    <s v="90121500"/>
    <s v="SOLICITUD DE INFORMACIÓN A LOS PROVEEDORES"/>
    <n v="2"/>
    <n v="3"/>
    <n v="10"/>
    <n v="1"/>
    <n v="592000"/>
    <s v="GLOBAL"/>
    <s v="NO SOLICITADAS"/>
  </r>
  <r>
    <x v="14"/>
    <x v="72"/>
    <s v="02-02-02-010"/>
    <s v="Adquisición de servicios - Viáticos de los funcionarios en comisión"/>
    <s v="COMISIÓN OPERATIVA TRIPULACION BLART-DRAKO"/>
    <s v="90121500"/>
    <s v="SOLICITUD DE INFORMACIÓN A LOS PROVEEDORES"/>
    <n v="2"/>
    <n v="3"/>
    <n v="10"/>
    <n v="1"/>
    <n v="74000"/>
    <s v="GLOBAL"/>
    <s v="NO SOLICITADAS"/>
  </r>
  <r>
    <x v="14"/>
    <x v="72"/>
    <s v="02-02-02-010"/>
    <s v="Adquisición de servicios - Viáticos de los funcionarios en comisión"/>
    <s v="COMISIÓN OPERATIVA TRIPULACION BLART-DRAKO"/>
    <s v="90121500"/>
    <s v="SOLICITUD DE INFORMACIÓN A LOS PROVEEDORES"/>
    <n v="2"/>
    <n v="3"/>
    <n v="10"/>
    <n v="1"/>
    <n v="74000"/>
    <s v="GLOBAL"/>
    <s v="NO SOLICITADAS"/>
  </r>
  <r>
    <x v="14"/>
    <x v="72"/>
    <s v="02-02-02-010"/>
    <s v="Adquisición de servicios - Viáticos de los funcionarios en comisión"/>
    <s v="COMISIÓN OPERATIVA TRIPULACION BLART-DRAKO"/>
    <s v="90121500"/>
    <s v="SOLICITUD DE INFORMACIÓN A LOS PROVEEDORES"/>
    <n v="2"/>
    <n v="3"/>
    <n v="10"/>
    <n v="1"/>
    <n v="74000"/>
    <s v="GLOBAL"/>
    <s v="NO SOLICITADAS"/>
  </r>
  <r>
    <x v="14"/>
    <x v="72"/>
    <s v="02-02-02-010"/>
    <s v="Adquisición de servicios - Viáticos de los funcionarios en comisión"/>
    <s v="COMISIÓN OPERATIVA TRIPULACION BLART-DRAKO"/>
    <s v="90121500"/>
    <s v="SOLICITUD DE INFORMACIÓN A LOS PROVEEDORES"/>
    <n v="2"/>
    <n v="3"/>
    <n v="10"/>
    <n v="1"/>
    <n v="74000"/>
    <s v="GLOBAL"/>
    <s v="NO SOLICITADAS"/>
  </r>
  <r>
    <x v="14"/>
    <x v="72"/>
    <s v="02-02-02-010"/>
    <s v="Adquisición de servicios - Viáticos de los funcionarios en comisión"/>
    <s v="PINTURA AVIONES MUSEO AEROESPACIAL"/>
    <s v="90121500"/>
    <s v="SOLICITUD DE INFORMACIÓN A LOS PROVEEDORES"/>
    <n v="2"/>
    <n v="3"/>
    <n v="10"/>
    <n v="1"/>
    <n v="740000"/>
    <s v="GLOBAL"/>
    <s v="NO SOLICITADAS"/>
  </r>
  <r>
    <x v="14"/>
    <x v="72"/>
    <s v="02-02-02-010"/>
    <s v="Adquisición de servicios - Viáticos de los funcionarios en comisión"/>
    <s v="VIGILANCIA Y CONTROL DEL ESPACIO AÉREO MEDIANTE EQUIPO SR-560"/>
    <s v="90121500"/>
    <s v="SOLICITUD DE INFORMACIÓN A LOS PROVEEDORES"/>
    <n v="2"/>
    <n v="3"/>
    <n v="10"/>
    <n v="1"/>
    <n v="37000"/>
    <s v="GLOBAL"/>
    <s v="NO SOLICITADAS"/>
  </r>
  <r>
    <x v="14"/>
    <x v="72"/>
    <s v="02-02-02-010"/>
    <s v="Adquisición de servicios - Viáticos de los funcionarios en comisión"/>
    <s v="VIGILANCIA Y CONTROL DEL ESPACIO AÉREO MEDIANTE EQUIPO SR-560"/>
    <s v="90121500"/>
    <s v="SOLICITUD DE INFORMACIÓN A LOS PROVEEDORES"/>
    <n v="2"/>
    <n v="3"/>
    <n v="10"/>
    <n v="1"/>
    <n v="37000"/>
    <s v="GLOBAL"/>
    <s v="NO SOLICITADAS"/>
  </r>
  <r>
    <x v="14"/>
    <x v="72"/>
    <s v="02-02-02-010"/>
    <s v="Adquisición de servicios - Viáticos de los funcionarios en comisión"/>
    <s v="VIGILANCIA Y CONTROL DEL ESPACIO AÉREO MEDIANTE EQUIPO SR-560"/>
    <s v="90121500"/>
    <s v="SOLICITUD DE INFORMACIÓN A LOS PROVEEDORES"/>
    <n v="2"/>
    <n v="3"/>
    <n v="10"/>
    <n v="1"/>
    <n v="37000"/>
    <s v="GLOBAL"/>
    <s v="NO SOLICITADAS"/>
  </r>
  <r>
    <x v="14"/>
    <x v="72"/>
    <s v="02-02-02-010"/>
    <s v="Adquisición de servicios - Viáticos de los funcionarios en comisión"/>
    <s v="VIGILANCIA Y CONTROL DEL ESPACIO AÉREO MEDIANTE EQUIPO SR-560"/>
    <s v="90121500"/>
    <s v="SOLICITUD DE INFORMACIÓN A LOS PROVEEDORES"/>
    <n v="2"/>
    <n v="3"/>
    <n v="10"/>
    <n v="1"/>
    <n v="37000"/>
    <s v="GLOBAL"/>
    <s v="NO SOLICITADAS"/>
  </r>
  <r>
    <x v="14"/>
    <x v="72"/>
    <s v="02-02-02-010"/>
    <s v="Adquisición de servicios - Viáticos de los funcionarios en comisión"/>
    <s v="VIGILANCIA Y CONTROL DEL ESPACIO AÉREO MEDIANTE EQUIPO SR-560"/>
    <s v="90121500"/>
    <s v="SOLICITUD DE INFORMACIÓN A LOS PROVEEDORES"/>
    <n v="2"/>
    <n v="3"/>
    <n v="10"/>
    <n v="1"/>
    <n v="37000"/>
    <s v="GLOBAL"/>
    <s v="NO SOLICITADAS"/>
  </r>
  <r>
    <x v="14"/>
    <x v="72"/>
    <s v="02-02-02-010"/>
    <s v="Adquisición de servicios - Viáticos de los funcionarios en comisión"/>
    <s v="VIGILANCIA Y CONTROL DEL ESPACIO AÉREO MEDIANTE EQUIPO SR-560"/>
    <s v="90121500"/>
    <s v="SOLICITUD DE INFORMACIÓN A LOS PROVEEDORES"/>
    <n v="2"/>
    <n v="3"/>
    <n v="10"/>
    <n v="1"/>
    <n v="37000"/>
    <s v="GLOBAL"/>
    <s v="NO SOLICITADAS"/>
  </r>
  <r>
    <x v="14"/>
    <x v="72"/>
    <s v="02-02-02-010"/>
    <s v="Adquisición de servicios - Viáticos de los funcionarios en comisión"/>
    <s v="GRUTE/MALAMABO 15 OCT AL 18 OCT Apoyo a pruebas de sistemas de armamento electrónico ESARM"/>
    <s v="90121500"/>
    <s v="SOLICITUD DE INFORMACIÓN A LOS PROVEEDORES"/>
    <n v="2"/>
    <n v="3"/>
    <n v="10"/>
    <n v="1"/>
    <n v="222000"/>
    <s v="GLOBAL"/>
    <s v="NO SOLICITADAS"/>
  </r>
  <r>
    <x v="14"/>
    <x v="72"/>
    <s v="02-02-02-010"/>
    <s v="Adquisición de servicios - Viáticos de los funcionarios en comisión"/>
    <s v="GRUCO/ALBANIA 15 OCT AL 20 OCT COMISIÓN OPERATIVA TRIPULACION BLART-DRAKO"/>
    <s v="90121500"/>
    <s v="SOLICITUD DE INFORMACIÓN A LOS PROVEEDORES"/>
    <n v="2"/>
    <n v="3"/>
    <n v="10"/>
    <n v="1"/>
    <n v="370000"/>
    <s v="GLOBAL"/>
    <s v="NO SOLICITADAS"/>
  </r>
  <r>
    <x v="14"/>
    <x v="72"/>
    <s v="02-02-02-010"/>
    <s v="Adquisición de servicios - Viáticos de los funcionarios en comisión"/>
    <s v="GRUCO/ALBANIA 15 OCT AL 20 OCT COMISIÓN OPERATIVA TRIPULACION BLART-DRAKO"/>
    <s v="90121500"/>
    <s v="SOLICITUD DE INFORMACIÓN A LOS PROVEEDORES"/>
    <n v="2"/>
    <n v="3"/>
    <n v="10"/>
    <n v="1"/>
    <n v="370000"/>
    <s v="GLOBAL"/>
    <s v="NO SOLICITADAS"/>
  </r>
  <r>
    <x v="14"/>
    <x v="72"/>
    <s v="02-02-02-010"/>
    <s v="Adquisición de servicios - Viáticos de los funcionarios en comisión"/>
    <s v="GRUCO/ALBANIA 15 OCT AL 24 OCT 2023 COMISIÓN OPERATIVA TRIPULACION BLART-DRAKO"/>
    <s v="90121500"/>
    <s v="SOLICITUD DE INFORMACIÓN A LOS PROVEEDORES"/>
    <n v="2"/>
    <n v="3"/>
    <n v="10"/>
    <n v="1"/>
    <n v="666000"/>
    <s v="GLOBAL"/>
    <s v="NO SOLICITADAS"/>
  </r>
  <r>
    <x v="14"/>
    <x v="72"/>
    <s v="02-02-02-010"/>
    <s v="Adquisición de servicios - Viáticos de los funcionarios en comisión"/>
    <s v="GRUCO/ALBANIA 15 OCT AL 24 OCT 2023 COMISIÓN OPERATIVA TRIPULACION BLART-DRAKO"/>
    <s v="90121500"/>
    <s v="SOLICITUD DE INFORMACIÓN A LOS PROVEEDORES"/>
    <n v="2"/>
    <n v="3"/>
    <n v="10"/>
    <n v="1"/>
    <n v="370000"/>
    <s v="GLOBAL"/>
    <s v="NO SOLICITADAS"/>
  </r>
  <r>
    <x v="14"/>
    <x v="72"/>
    <s v="02-02-02-010"/>
    <s v="Adquisición de servicios - Viáticos de los funcionarios en comisión"/>
    <s v="GRUCO/URIBIA 16 OCT AL 23 OCT COMISION OPERATIVA A-29B"/>
    <s v="90121500"/>
    <s v="SOLICITUD DE INFORMACIÓN A LOS PROVEEDORES"/>
    <n v="2"/>
    <n v="3"/>
    <n v="10"/>
    <n v="1"/>
    <n v="370000"/>
    <s v="GLOBAL"/>
    <s v="NO SOLICITADAS"/>
  </r>
  <r>
    <x v="14"/>
    <x v="72"/>
    <s v="02-02-02-010"/>
    <s v="Adquisición de servicios - Viáticos de los funcionarios en comisión"/>
    <s v="GRUCO/URIBIA 16 OCT AL 23 OCT COMISION OPERATIVA A-29B"/>
    <s v="90121500"/>
    <s v="SOLICITUD DE INFORMACIÓN A LOS PROVEEDORES"/>
    <n v="2"/>
    <n v="3"/>
    <n v="10"/>
    <n v="1"/>
    <n v="518000"/>
    <s v="GLOBAL"/>
    <s v="NO SOLICITADAS"/>
  </r>
  <r>
    <x v="14"/>
    <x v="72"/>
    <s v="02-02-02-010"/>
    <s v="Adquisición de servicios - Viáticos de los funcionarios en comisión"/>
    <s v="GRUCO/URIBIA 16 OCT AL 23 OCT COMISION OPERATIVA A-29B"/>
    <s v="90121500"/>
    <s v="SOLICITUD DE INFORMACIÓN A LOS PROVEEDORES"/>
    <n v="2"/>
    <n v="3"/>
    <n v="10"/>
    <n v="1"/>
    <n v="518000"/>
    <s v="GLOBAL"/>
    <s v="NO SOLICITADAS"/>
  </r>
  <r>
    <x v="14"/>
    <x v="72"/>
    <s v="02-02-02-010"/>
    <s v="Adquisición de servicios - Viáticos de los funcionarios en comisión"/>
    <s v="GRUCO/URIBIA 16 OCT AL 23 OCT COMISION OPERATIVA A-29B"/>
    <s v="90121500"/>
    <s v="SOLICITUD DE INFORMACIÓN A LOS PROVEEDORES"/>
    <n v="2"/>
    <n v="3"/>
    <n v="10"/>
    <n v="1"/>
    <n v="370000"/>
    <s v="GLOBAL"/>
    <s v="NO SOLICITADAS"/>
  </r>
  <r>
    <x v="14"/>
    <x v="72"/>
    <s v="02-02-02-010"/>
    <s v="Adquisición de servicios - Viáticos de los funcionarios en comisión"/>
    <s v="GRUAL/RIOHACHA 17 OCT AL 20 OCT MANTENIMIENTO RADAR TPS-70 Y EQUIPOS ASOCIADOS"/>
    <s v="90121500"/>
    <s v="SOLICITUD DE INFORMACIÓN A LOS PROVEEDORES"/>
    <n v="2"/>
    <n v="3"/>
    <n v="10"/>
    <n v="1"/>
    <n v="222000"/>
    <s v="GLOBAL"/>
    <s v="NO SOLICITADAS"/>
  </r>
  <r>
    <x v="14"/>
    <x v="72"/>
    <s v="02-02-02-010"/>
    <s v="Adquisición de servicios - Viáticos de los funcionarios en comisión"/>
    <s v="ESMAY/BOGOTA 17 OCT AL 20 OCT 2023 ASISTENCIA SEMINARIO JURIDICO OPERACIONAL"/>
    <s v="90121500"/>
    <s v="SOLICITUD DE INFORMACIÓN A LOS PROVEEDORES"/>
    <n v="2"/>
    <n v="3"/>
    <n v="10"/>
    <n v="1"/>
    <n v="420000"/>
    <s v="GLOBAL"/>
    <s v="NO SOLICITADAS"/>
  </r>
  <r>
    <x v="14"/>
    <x v="72"/>
    <s v="02-02-02-010"/>
    <s v="Adquisición de servicios - Viáticos de los funcionarios en comisión"/>
    <s v="ESMAY/BOGOTA 17 OCT AL 20 OCT 2023 ASISTENCIA SEMINARIO JURIDICO OPERACIONAL"/>
    <s v="90121500"/>
    <s v="SOLICITUD DE INFORMACIÓN A LOS PROVEEDORES"/>
    <n v="2"/>
    <n v="3"/>
    <n v="10"/>
    <n v="1"/>
    <n v="420000"/>
    <s v="GLOBAL"/>
    <s v="NO SOLICITADAS"/>
  </r>
  <r>
    <x v="14"/>
    <x v="72"/>
    <s v="02-02-02-010"/>
    <s v="Adquisición de servicios - Viáticos de los funcionarios en comisión"/>
    <s v="GRUCO/RIOHACHA 17 OCT AL 20 OCT VIGILANCIA Y CONTROL DEL ESPACIO AÉREO MEDIANTE EQUIPO TPS-70"/>
    <s v="90121500"/>
    <s v="SOLICITUD DE INFORMACIÓN A LOS PROVEEDORES"/>
    <n v="2"/>
    <n v="3"/>
    <n v="10"/>
    <n v="1"/>
    <n v="148000"/>
    <s v="GLOBAL"/>
    <s v="NO SOLICITADAS"/>
  </r>
  <r>
    <x v="14"/>
    <x v="72"/>
    <s v="02-02-02-010"/>
    <s v="Adquisición de servicios - Viáticos de los funcionarios en comisión"/>
    <s v="GRUTE/BOGOTA 16 OCT AL 18 OCT TRANSPORTE FUSELAJE A-37B HASTA EL MUSEO AEROESPACIAL"/>
    <s v="90121500"/>
    <s v="SOLICITUD DE INFORMACIÓN A LOS PROVEEDORES"/>
    <n v="2"/>
    <n v="3"/>
    <n v="10"/>
    <n v="1"/>
    <n v="74000"/>
    <s v="GLOBAL"/>
    <s v="NO SOLICITADAS"/>
  </r>
  <r>
    <x v="14"/>
    <x v="72"/>
    <s v="02-02-02-010"/>
    <s v="Adquisición de servicios - Viáticos de los funcionarios en comisión"/>
    <s v="GRUAL/RIOHACHA 18 OCT AL 25 OCT 2023 APOYO Y ACOMPAÑAMIENTO TRABAJOS MANTENIMIENTO RED AIRE TIERR..."/>
    <s v="90121500"/>
    <s v="SOLICITUD DE INFORMACIÓN A LOS PROVEEDORES"/>
    <n v="2"/>
    <n v="3"/>
    <n v="10"/>
    <n v="1"/>
    <n v="518000"/>
    <s v="GLOBAL"/>
    <s v="NO SOLICITADAS"/>
  </r>
  <r>
    <x v="14"/>
    <x v="72"/>
    <s v="02-02-02-010"/>
    <s v="Adquisición de servicios - Viáticos de los funcionarios en comisión"/>
    <s v="GRUSE/RIOHACHA 19 OCT AL 20 OCT 2023 SEGURIDAD ZDS RIO HACHA"/>
    <s v="90121500"/>
    <s v="SOLICITUD DE INFORMACIÓN A LOS PROVEEDORES"/>
    <n v="2"/>
    <n v="3"/>
    <n v="10"/>
    <n v="1"/>
    <n v="74000"/>
    <s v="GLOBAL"/>
    <s v="NO SOLICITADAS"/>
  </r>
  <r>
    <x v="14"/>
    <x v="72"/>
    <s v="02-02-02-010"/>
    <s v="Adquisición de servicios - Viáticos de los funcionarios en comisión"/>
    <s v="GRUCO/CIENAGA 19 OCT AL 19 OCT OPERACIÓN TAURUS"/>
    <s v="90121500"/>
    <s v="SOLICITUD DE INFORMACIÓN A LOS PROVEEDORES"/>
    <n v="2"/>
    <n v="3"/>
    <n v="10"/>
    <n v="1"/>
    <n v="37000"/>
    <s v="GLOBAL"/>
    <s v="NO SOLICITADAS"/>
  </r>
  <r>
    <x v="14"/>
    <x v="72"/>
    <s v="02-02-02-010"/>
    <s v="Adquisición de servicios - Viáticos de los funcionarios en comisión"/>
    <s v="GRUCO/CIENAGA 19 OCT AL 19 OCT OPERACIÓN TAURUS"/>
    <s v="90121500"/>
    <s v="SOLICITUD DE INFORMACIÓN A LOS PROVEEDORES"/>
    <n v="2"/>
    <n v="3"/>
    <n v="10"/>
    <n v="1"/>
    <n v="37000"/>
    <s v="GLOBAL"/>
    <s v="NO SOLICITADAS"/>
  </r>
  <r>
    <x v="14"/>
    <x v="72"/>
    <s v="02-02-02-010"/>
    <s v="Adquisición de servicios - Viáticos de los funcionarios en comisión"/>
    <s v="GRUCO/CIENAGA 19 OCT AL 19 OCT OPERACIÓN TAURUS"/>
    <s v="90121500"/>
    <s v="SOLICITUD DE INFORMACIÓN A LOS PROVEEDORES"/>
    <n v="2"/>
    <n v="3"/>
    <n v="10"/>
    <n v="1"/>
    <n v="37000"/>
    <s v="GLOBAL"/>
    <s v="NO SOLICITADAS"/>
  </r>
  <r>
    <x v="14"/>
    <x v="72"/>
    <s v="02-02-02-010"/>
    <s v="Adquisición de servicios - Viáticos de los funcionarios en comisión"/>
    <s v="GRUCO/RIOHACHA 19 OCT AL 23 OCT VIGILANCIA Y CONTROL DEL ESPACIO AÉREO MEDIANTE EQUIPO TPS-70"/>
    <s v="90121500"/>
    <s v="SOLICITUD DE INFORMACIÓN A LOS PROVEEDORES"/>
    <n v="2"/>
    <n v="3"/>
    <n v="10"/>
    <n v="1"/>
    <n v="296000"/>
    <s v="GLOBAL"/>
    <s v="NO SOLICITADAS"/>
  </r>
  <r>
    <x v="14"/>
    <x v="72"/>
    <s v="02-02-02-010"/>
    <s v="Adquisición de servicios - Viáticos de los funcionarios en comisión"/>
    <s v="GRUSE/RIOHACHA 20 OCT AL 23 OCT 2023 SEGURIDAD ZDS RIOHACHA"/>
    <s v="90121500"/>
    <s v="SOLICITUD DE INFORMACIÓN A LOS PROVEEDORES"/>
    <n v="2"/>
    <n v="3"/>
    <n v="10"/>
    <n v="1"/>
    <n v="222000"/>
    <s v="GLOBAL"/>
    <s v="NO SOLICITADAS"/>
  </r>
  <r>
    <x v="14"/>
    <x v="72"/>
    <s v="02-02-02-010"/>
    <s v="Adquisición de servicios - Viáticos de los funcionarios en comisión"/>
    <s v="GRUTE/ALBANIA 20 OCT AL 25 OCT 2023 COMISION INSPECTOR SCANEAGLE BLART DRAKO"/>
    <s v="90121500"/>
    <s v="SOLICITUD DE INFORMACIÓN A LOS PROVEEDORES"/>
    <n v="2"/>
    <n v="3"/>
    <n v="10"/>
    <n v="1"/>
    <n v="370000"/>
    <s v="GLOBAL"/>
    <s v="NO SOLICITADAS"/>
  </r>
  <r>
    <x v="14"/>
    <x v="72"/>
    <s v="02-02-02-010"/>
    <s v="Adquisición de servicios - Viáticos de los funcionarios en comisión"/>
    <s v="GRUCO/TURBACO 20 OCT AL 20 OCT OPERACIÓN TAURUS"/>
    <s v="90121500"/>
    <s v="SOLICITUD DE INFORMACIÓN A LOS PROVEEDORES"/>
    <n v="2"/>
    <n v="3"/>
    <n v="10"/>
    <n v="1"/>
    <n v="37000"/>
    <s v="GLOBAL"/>
    <s v="NO SOLICITADAS"/>
  </r>
  <r>
    <x v="14"/>
    <x v="72"/>
    <s v="02-02-02-010"/>
    <s v="Adquisición de servicios - Viáticos de los funcionarios en comisión"/>
    <s v="GRUCO/TURBACO 20 OCT AL 20 OCT OPERACIÓN TAURUS"/>
    <s v="90121500"/>
    <s v="SOLICITUD DE INFORMACIÓN A LOS PROVEEDORES"/>
    <n v="2"/>
    <n v="3"/>
    <n v="10"/>
    <n v="1"/>
    <n v="37000"/>
    <s v="GLOBAL"/>
    <s v="NO SOLICITADAS"/>
  </r>
  <r>
    <x v="14"/>
    <x v="72"/>
    <s v="02-02-02-010"/>
    <s v="Adquisición de servicios - Viáticos de los funcionarios en comisión"/>
    <s v="GRUCO/TURBACO 20 OCT AL 20 OCT OPERACIÓN TAURUS"/>
    <s v="90121500"/>
    <s v="SOLICITUD DE INFORMACIÓN A LOS PROVEEDORES"/>
    <n v="2"/>
    <n v="3"/>
    <n v="10"/>
    <n v="1"/>
    <n v="37000"/>
    <s v="GLOBAL"/>
    <s v="NO SOLICITADAS"/>
  </r>
  <r>
    <x v="14"/>
    <x v="72"/>
    <s v="02-02-02-010"/>
    <s v="Adquisición de servicios - Viáticos de los funcionarios en comisión"/>
    <s v="GRUCO/RIOHACHA 20 COT AL 23 OCT VIGILANCIA Y CONTROL DEL ESPACIO AÉREO MEDIANTE EQUIPO TPS-70"/>
    <s v="90121500"/>
    <s v="SOLICITUD DE INFORMACIÓN A LOS PROVEEDORES"/>
    <n v="2"/>
    <n v="3"/>
    <n v="10"/>
    <n v="1"/>
    <n v="222000"/>
    <s v="GLOBAL"/>
    <s v="NO SOLICITADAS"/>
  </r>
  <r>
    <x v="14"/>
    <x v="72"/>
    <s v="02-02-02-010"/>
    <s v="Adquisición de servicios - Viáticos de los funcionarios en comisión"/>
    <s v="GRUTE/BOGOTA 20 OCT AL 02 NOV SUPERVISION INSPECCIÓN FAC 5762 Y FAC 5760 EN CENTRAL AEROSPACE"/>
    <s v="90121500"/>
    <s v="SOLICITUD DE INFORMACIÓN A LOS PROVEEDORES"/>
    <n v="2"/>
    <n v="3"/>
    <n v="10"/>
    <n v="1"/>
    <n v="962000"/>
    <s v="GLOBAL"/>
    <s v="NO SOLICITADAS"/>
  </r>
  <r>
    <x v="14"/>
    <x v="72"/>
    <s v="02-02-02-010"/>
    <s v="Adquisición de servicios - Viáticos de los funcionarios en comisión"/>
    <s v="GRUAL/RIOHACHA 20 OCT AL 23 OCT MANTENIMIENTO RADAR TPS-70 Y EQUIPOS ASOCIADOS"/>
    <s v="90121500"/>
    <s v="SOLICITUD DE INFORMACIÓN A LOS PROVEEDORES"/>
    <n v="2"/>
    <n v="3"/>
    <n v="10"/>
    <n v="1"/>
    <n v="222000"/>
    <s v="GLOBAL"/>
    <s v="NO SOLICITADAS"/>
  </r>
  <r>
    <x v="14"/>
    <x v="72"/>
    <s v="02-02-02-010"/>
    <s v="Adquisición de servicios - Viáticos de los funcionarios en comisión"/>
    <s v="GRUTE/BOGOTA 23 OCT AL 03 NO PINTURA AVIONES MUSEO AEROESPACIAL"/>
    <s v="90121500"/>
    <s v="SOLICITUD DE INFORMACIÓN A LOS PROVEEDORES"/>
    <n v="2"/>
    <n v="3"/>
    <n v="10"/>
    <n v="1"/>
    <n v="814000"/>
    <s v="GLOBAL"/>
    <s v="NO SOLICITADAS"/>
  </r>
  <r>
    <x v="14"/>
    <x v="72"/>
    <s v="02-02-02-010"/>
    <s v="Adquisición de servicios - Viáticos de los funcionarios en comisión"/>
    <s v="GRUTE/BOGOTA 23 OCT AL 03 NO PINTURA AVIONES MUSEO AEROESPACIAL"/>
    <s v="90121500"/>
    <s v="SOLICITUD DE INFORMACIÓN A LOS PROVEEDORES"/>
    <n v="2"/>
    <n v="3"/>
    <n v="10"/>
    <n v="1"/>
    <n v="814000"/>
    <s v="GLOBAL"/>
    <s v="NO SOLICITADAS"/>
  </r>
  <r>
    <x v="14"/>
    <x v="72"/>
    <s v="02-02-02-010"/>
    <s v="Adquisición de servicios - Viáticos de los funcionarios en comisión"/>
    <s v="GRUCO/URIBIA 23 OCT AL 07 NOV COMISIÓN OPERATIVA EQUIPO A-29B"/>
    <s v="90121500"/>
    <s v="SOLICITUD DE INFORMACIÓN A LOS PROVEEDORES"/>
    <n v="2"/>
    <n v="3"/>
    <n v="10"/>
    <n v="1"/>
    <n v="1110000"/>
    <s v="GLOBAL"/>
    <s v="NO SOLICITADAS"/>
  </r>
  <r>
    <x v="14"/>
    <x v="72"/>
    <s v="02-02-02-010"/>
    <s v="Adquisición de servicios - Viáticos de los funcionarios en comisión"/>
    <s v="GRUCO/URIBIA 23 OCT AL 07 NOV COMISIÓN OPERATIVA EQUIPO A-29B"/>
    <s v="90121500"/>
    <s v="SOLICITUD DE INFORMACIÓN A LOS PROVEEDORES"/>
    <n v="2"/>
    <n v="3"/>
    <n v="10"/>
    <n v="1"/>
    <n v="1110000"/>
    <s v="GLOBAL"/>
    <s v="NO SOLICITADAS"/>
  </r>
  <r>
    <x v="14"/>
    <x v="72"/>
    <s v="02-02-02-010"/>
    <s v="Adquisición de servicios - Viáticos de los funcionarios en comisión"/>
    <s v="GRUCO/URIBIA 23 OCT AL 07 NOV COMISIÓN OPERATIVA EQUIPO A-29B"/>
    <s v="90121500"/>
    <s v="SOLICITUD DE INFORMACIÓN A LOS PROVEEDORES"/>
    <n v="2"/>
    <n v="3"/>
    <n v="10"/>
    <n v="1"/>
    <n v="518000"/>
    <s v="GLOBAL"/>
    <s v="NO SOLICITADAS"/>
  </r>
  <r>
    <x v="14"/>
    <x v="72"/>
    <s v="02-02-02-010"/>
    <s v="Adquisición de servicios - Viáticos de los funcionarios en comisión"/>
    <s v="GRUAL/LA FLOR 23 OCT AL 24 OCT LOGISTICA Y MANTENIMIENTO RADAR TPS 78"/>
    <s v="90121500"/>
    <s v="SOLICITUD DE INFORMACIÓN A LOS PROVEEDORES"/>
    <n v="2"/>
    <n v="3"/>
    <n v="10"/>
    <n v="1"/>
    <n v="74000"/>
    <s v="GLOBAL"/>
    <s v="NO SOLICITADAS"/>
  </r>
  <r>
    <x v="14"/>
    <x v="72"/>
    <s v="02-02-02-010"/>
    <s v="Adquisición de servicios - Viáticos de los funcionarios en comisión"/>
    <s v="GRUAL/LA FLOR 23 OCT AL 24 OCT LOGISTICA Y MANTENIMIENTO RADAR TPS 78"/>
    <s v="90121500"/>
    <s v="SOLICITUD DE INFORMACIÓN A LOS PROVEEDORES"/>
    <n v="2"/>
    <n v="3"/>
    <n v="10"/>
    <n v="1"/>
    <n v="74000"/>
    <s v="GLOBAL"/>
    <s v="NO SOLICITADAS"/>
  </r>
  <r>
    <x v="14"/>
    <x v="72"/>
    <s v="02-02-02-010"/>
    <s v="Adquisición de servicios - Viáticos de los funcionarios en comisión"/>
    <s v="GRUCO/RIOHACHA 23 OCT AL 08 NOV VIGILANCIA Y CONTROL DEL ESPACIO AÉREO MEDIANTE EQUIPO TPS-70"/>
    <s v="90121500"/>
    <s v="SOLICITUD DE INFORMACIÓN A LOS PROVEEDORES"/>
    <n v="2"/>
    <n v="3"/>
    <n v="10"/>
    <n v="1"/>
    <n v="1184000"/>
    <s v="GLOBAL"/>
    <s v="NO SOLICITADAS"/>
  </r>
  <r>
    <x v="14"/>
    <x v="72"/>
    <s v="02-02-02-010"/>
    <s v="Adquisición de servicios - Viáticos de los funcionarios en comisión"/>
    <s v="GRUCO/SANTA ROSA DEL SUR 23 OCT AL 03 NOV COMISIÓN OPERATIVA BELL 212 FAC 4006"/>
    <s v="90121500"/>
    <s v="SOLICITUD DE INFORMACIÓN A LOS PROVEEDORES"/>
    <n v="2"/>
    <n v="3"/>
    <n v="10"/>
    <n v="1"/>
    <n v="814000"/>
    <s v="GLOBAL"/>
    <s v="NO SOLICITADAS"/>
  </r>
  <r>
    <x v="14"/>
    <x v="72"/>
    <s v="02-02-02-010"/>
    <s v="Adquisición de servicios - Viáticos de los funcionarios en comisión"/>
    <s v="GRUCO/SANTA ROSA DEL SUR 23 OCT AL 03 NOV COMISIÓN OPERATIVA BELL 212 FAC 4006"/>
    <s v="90121500"/>
    <s v="SOLICITUD DE INFORMACIÓN A LOS PROVEEDORES"/>
    <n v="2"/>
    <n v="3"/>
    <n v="10"/>
    <n v="1"/>
    <n v="814000"/>
    <s v="GLOBAL"/>
    <s v="NO SOLICITADAS"/>
  </r>
  <r>
    <x v="14"/>
    <x v="72"/>
    <s v="02-02-02-010"/>
    <s v="Adquisición de servicios - Viáticos de los funcionarios en comisión"/>
    <s v="GRUCO/SANTA ROSA DEL SUR 23 OCT AL 03 NOV COMISIÓN OPERATIVA BELL 212 FAC 4006"/>
    <s v="90121500"/>
    <s v="SOLICITUD DE INFORMACIÓN A LOS PROVEEDORES"/>
    <n v="2"/>
    <n v="3"/>
    <n v="10"/>
    <n v="1"/>
    <n v="814000"/>
    <s v="GLOBAL"/>
    <s v="NO SOLICITADAS"/>
  </r>
  <r>
    <x v="14"/>
    <x v="72"/>
    <s v="02-02-02-010"/>
    <s v="Adquisición de servicios - Viáticos de los funcionarios en comisión"/>
    <s v="GRUCO/SANTA ROSA DEL SUR 23 OCT AL 03 NOV COMISIÓN OPERATIVA BELL 212 FAC 4006"/>
    <s v="90121500"/>
    <s v="SOLICITUD DE INFORMACIÓN A LOS PROVEEDORES"/>
    <n v="2"/>
    <n v="3"/>
    <n v="10"/>
    <n v="1"/>
    <n v="814000"/>
    <s v="GLOBAL"/>
    <s v="NO SOLICITADAS"/>
  </r>
  <r>
    <x v="14"/>
    <x v="72"/>
    <s v="02-02-02-010"/>
    <s v="Adquisición de servicios - Viáticos de los funcionarios en comisión"/>
    <s v="GRUCO/RIOHACHA 23 OCT AL 04 NOV VIGILANCIA Y CONTROL DEL ESPACIO AÉREO MEDIANTE EQUIPO TPS-70"/>
    <s v="90121500"/>
    <s v="SOLICITUD DE INFORMACIÓN A LOS PROVEEDORES"/>
    <n v="2"/>
    <n v="3"/>
    <n v="10"/>
    <n v="1"/>
    <n v="888000"/>
    <s v="GLOBAL"/>
    <s v="NO SOLICITADAS"/>
  </r>
  <r>
    <x v="14"/>
    <x v="72"/>
    <s v="02-02-02-010"/>
    <s v="Adquisición de servicios - Viáticos de los funcionarios en comisión"/>
    <s v="GRUAL/RIOHACHA 23 OCT AL 08 NOV ACTIVIDADES LOGÍSTICAS Y DE MANTENIMIENTO EQUIPO RADAR TPS 70"/>
    <s v="90121500"/>
    <s v="SOLICITUD DE INFORMACIÓN A LOS PROVEEDORES"/>
    <n v="2"/>
    <n v="3"/>
    <n v="10"/>
    <n v="1"/>
    <n v="1184000"/>
    <s v="GLOBAL"/>
    <s v="NO SOLICITADAS"/>
  </r>
  <r>
    <x v="14"/>
    <x v="72"/>
    <s v="02-02-02-010"/>
    <s v="Adquisición de servicios - Viáticos de los funcionarios en comisión"/>
    <s v="GRUSE/RIOHACHA 23 OCT AL 05 NOV 2023 COMISION DE SEGURIDAD PAC-RHC"/>
    <s v="90121500"/>
    <s v="SOLICITUD DE INFORMACIÓN A LOS PROVEEDORES"/>
    <n v="2"/>
    <n v="3"/>
    <n v="10"/>
    <n v="1"/>
    <n v="962000"/>
    <s v="GLOBAL"/>
    <s v="NO SOLICITADAS"/>
  </r>
  <r>
    <x v="14"/>
    <x v="72"/>
    <s v="02-02-02-010"/>
    <s v="Adquisición de servicios - Viáticos de los funcionarios en comisión"/>
    <s v="GRUCO/TUBARA 21 OCT AL 21 OCT 2023 OPERACIÓN AURORA"/>
    <s v="90121500"/>
    <s v="SOLICITUD DE INFORMACIÓN A LOS PROVEEDORES"/>
    <n v="2"/>
    <n v="3"/>
    <n v="10"/>
    <n v="1"/>
    <n v="37000"/>
    <s v="GLOBAL"/>
    <s v="NO SOLICITADAS"/>
  </r>
  <r>
    <x v="14"/>
    <x v="72"/>
    <s v="02-02-02-010"/>
    <s v="Adquisición de servicios - Viáticos de los funcionarios en comisión"/>
    <s v="GRUCO/CIENGA 21 OCT AL 21 OCT 2023 OPERACIÓN AURORA"/>
    <s v="90121500"/>
    <s v="SOLICITUD DE INFORMACIÓN A LOS PROVEEDORES"/>
    <n v="2"/>
    <n v="3"/>
    <n v="10"/>
    <n v="1"/>
    <n v="37000"/>
    <s v="GLOBAL"/>
    <s v="NO SOLICITADAS"/>
  </r>
  <r>
    <x v="14"/>
    <x v="72"/>
    <s v="02-02-02-010"/>
    <s v="Adquisición de servicios - Viáticos de los funcionarios en comisión"/>
    <s v="GRUCO/CIENGA 21 OCT AL 21 OCT 2023 OPERACIÓN AURORA"/>
    <s v="90121500"/>
    <s v="SOLICITUD DE INFORMACIÓN A LOS PROVEEDORES"/>
    <n v="2"/>
    <n v="3"/>
    <n v="10"/>
    <n v="1"/>
    <n v="37000"/>
    <s v="GLOBAL"/>
    <s v="NO SOLICITADAS"/>
  </r>
  <r>
    <x v="14"/>
    <x v="72"/>
    <s v="02-02-02-010"/>
    <s v="Adquisición de servicios - Viáticos de los funcionarios en comisión"/>
    <s v="gruco/cienaga 22 oct al 22 oct"/>
    <s v="90121500"/>
    <s v="SOLICITUD DE INFORMACIÓN A LOS PROVEEDORES"/>
    <n v="2"/>
    <n v="3"/>
    <n v="10"/>
    <n v="1"/>
    <n v="37000"/>
    <s v="GLOBAL"/>
    <s v="NO SOLICITADAS"/>
  </r>
  <r>
    <x v="14"/>
    <x v="72"/>
    <s v="02-02-02-010"/>
    <s v="Adquisición de servicios - Viáticos de los funcionarios en comisión"/>
    <s v="gruco/cienaga 22 oct al 22 oct"/>
    <s v="90121500"/>
    <s v="SOLICITUD DE INFORMACIÓN A LOS PROVEEDORES"/>
    <n v="2"/>
    <n v="3"/>
    <n v="10"/>
    <n v="1"/>
    <n v="37000"/>
    <s v="GLOBAL"/>
    <s v="NO SOLICITADAS"/>
  </r>
  <r>
    <x v="14"/>
    <x v="72"/>
    <s v="02-02-02-010"/>
    <s v="Adquisición de servicios - Viáticos de los funcionarios en comisión"/>
    <s v="gruco/cienaga 22 oct al 22 oct"/>
    <s v="90121500"/>
    <s v="SOLICITUD DE INFORMACIÓN A LOS PROVEEDORES"/>
    <n v="2"/>
    <n v="3"/>
    <n v="10"/>
    <n v="1"/>
    <n v="37000"/>
    <s v="GLOBAL"/>
    <s v="NO SOLICITADAS"/>
  </r>
  <r>
    <x v="14"/>
    <x v="72"/>
    <s v="02-02-02-010"/>
    <s v="Adquisición de servicios - Viáticos de los funcionarios en comisión"/>
    <s v="GRUTE/MALAMBO 24 OCT AL 05 NOV 2023 EFECTUAR INSPECCION DE RADIOBALIZAS A LA FLOTA BELL 212 RAPAZ..."/>
    <s v="90121500"/>
    <s v="SOLICITUD DE INFORMACIÓN A LOS PROVEEDORES"/>
    <n v="2"/>
    <n v="3"/>
    <n v="10"/>
    <n v="1"/>
    <n v="518000"/>
    <s v="GLOBAL"/>
    <s v="NO SOLICITADAS"/>
  </r>
  <r>
    <x v="14"/>
    <x v="72"/>
    <s v="02-02-02-010"/>
    <s v="Adquisición de servicios - Viáticos de los funcionarios en comisión"/>
    <s v="GRUTE/MALAMBO 24 OCT AL 05 NOV 2023 EFECTUAR INSPECCION DE RADIOBALIZAS A LA FLOTA BELL 212 RAPAZ..."/>
    <s v="90121500"/>
    <s v="SOLICITUD DE INFORMACIÓN A LOS PROVEEDORES"/>
    <n v="2"/>
    <n v="3"/>
    <n v="10"/>
    <n v="1"/>
    <n v="518000"/>
    <s v="GLOBAL"/>
    <s v="NO SOLICITADAS"/>
  </r>
  <r>
    <x v="14"/>
    <x v="72"/>
    <s v="02-02-02-010"/>
    <s v="Adquisición de servicios - Viáticos de los funcionarios en comisión"/>
    <s v="GRUCO/URIBIA 24 OCT AL 14 NOV 2023 VIGILANCIA Y CONTROL DEL ESPACIO AÉREO MEDIANTE EQUIPO TPS-78"/>
    <s v="90121500"/>
    <s v="SOLICITUD DE INFORMACIÓN A LOS PROVEEDORES"/>
    <n v="2"/>
    <n v="3"/>
    <n v="10"/>
    <n v="1"/>
    <n v="1554000"/>
    <s v="GLOBAL"/>
    <s v="NO SOLICITADAS"/>
  </r>
  <r>
    <x v="14"/>
    <x v="72"/>
    <s v="02-02-02-010"/>
    <s v="Adquisición de servicios - Viáticos de los funcionarios en comisión"/>
    <s v="GRUCO/URIBIA 24 OCT AL 14 NOV 2023 VIGILANCIA Y CONTROL DEL ESPACIO AÉREO MEDIANTE EQUIPO TPS-78"/>
    <s v="90121500"/>
    <s v="SOLICITUD DE INFORMACIÓN A LOS PROVEEDORES"/>
    <n v="2"/>
    <n v="3"/>
    <n v="10"/>
    <n v="1"/>
    <n v="1554000"/>
    <s v="GLOBAL"/>
    <s v="NO SOLICITADAS"/>
  </r>
  <r>
    <x v="14"/>
    <x v="72"/>
    <s v="02-02-02-010"/>
    <s v="Adquisición de servicios - Viáticos de los funcionarios en comisión"/>
    <s v="GRUAL/URIBIA 24 OCT AL 14 NOV MANTENIMIENTO RADAR EQUIPO TPS78 Y EQUIPOS ASOCIADOS"/>
    <s v="90121500"/>
    <s v="SOLICITUD DE INFORMACIÓN A LOS PROVEEDORES"/>
    <n v="2"/>
    <n v="3"/>
    <n v="10"/>
    <n v="1"/>
    <n v="1554000"/>
    <s v="GLOBAL"/>
    <s v="NO SOLICITADAS"/>
  </r>
  <r>
    <x v="14"/>
    <x v="72"/>
    <s v="02-02-02-010"/>
    <s v="Adquisición de servicios - Viáticos de los funcionarios en comisión"/>
    <s v="GRUAL/URIBIA 24 OCT AL 14 NOV MANTENIMIENTO RADAR EQUIPO TPS78 Y EQUIPOS ASOCIADOS"/>
    <s v="90121500"/>
    <s v="SOLICITUD DE INFORMACIÓN A LOS PROVEEDORES"/>
    <n v="2"/>
    <n v="3"/>
    <n v="10"/>
    <n v="1"/>
    <n v="1554000"/>
    <s v="GLOBAL"/>
    <s v="NO SOLICITADAS"/>
  </r>
  <r>
    <x v="14"/>
    <x v="72"/>
    <s v="02-02-02-010"/>
    <s v="Adquisición de servicios - Viáticos de los funcionarios en comisión"/>
    <s v="GRUTE/AGUACHICA 24 OCT AL 31 OCT Realizar la revista del material de armamento aéreo del CACOM-3 ..."/>
    <s v="90121500"/>
    <s v="SOLICITUD DE INFORMACIÓN A LOS PROVEEDORES"/>
    <n v="2"/>
    <n v="3"/>
    <n v="10"/>
    <n v="1"/>
    <n v="362000"/>
    <s v="GLOBAL"/>
    <s v="NO SOLICITADAS"/>
  </r>
  <r>
    <x v="14"/>
    <x v="72"/>
    <s v="02-02-02-010"/>
    <s v="Adquisición de servicios - Viáticos de los funcionarios en comisión"/>
    <s v="GRUTE/AGUACHICA 24 OCT AL 31 OCT Realizar la revista del material de armamento aéreo del CACOM-3 ..."/>
    <s v="90121500"/>
    <s v="SOLICITUD DE INFORMACIÓN A LOS PROVEEDORES"/>
    <n v="2"/>
    <n v="3"/>
    <n v="10"/>
    <n v="1"/>
    <n v="362000"/>
    <s v="GLOBAL"/>
    <s v="NO SOLICITADAS"/>
  </r>
  <r>
    <x v="14"/>
    <x v="72"/>
    <s v="02-02-02-010"/>
    <s v="Adquisición de servicios - Viáticos de los funcionarios en comisión"/>
    <s v="GRUCO/CAUCASIA 24 OCT AL 25 OCT 2023 COMISION OPERATIVA TIPULACIÓN BLART- CAUCASIA"/>
    <s v="90121500"/>
    <s v="SOLICITUD DE INFORMACIÓN A LOS PROVEEDORES"/>
    <n v="2"/>
    <n v="3"/>
    <n v="10"/>
    <n v="1"/>
    <n v="74000"/>
    <s v="GLOBAL"/>
    <s v="NO SOLICITADAS"/>
  </r>
  <r>
    <x v="14"/>
    <x v="72"/>
    <s v="02-02-02-010"/>
    <s v="Adquisición de servicios - Viáticos de los funcionarios en comisión"/>
    <s v="GRUCO/CAUCASIA 24 OCT AL 25 OCT 2023 COMISION OPERATIVA TIPULACIÓN BLART- CAUCASIA"/>
    <s v="90121500"/>
    <s v="SOLICITUD DE INFORMACIÓN A LOS PROVEEDORES"/>
    <n v="2"/>
    <n v="3"/>
    <n v="10"/>
    <n v="1"/>
    <n v="74000"/>
    <s v="GLOBAL"/>
    <s v="NO SOLICITADAS"/>
  </r>
  <r>
    <x v="14"/>
    <x v="72"/>
    <s v="02-02-02-010"/>
    <s v="Adquisición de servicios - Viáticos de los funcionarios en comisión"/>
    <s v="GRUSE/URIBIA 24 OCT AL 27 OCT 2023 SEGURIDAD COMPONENTE FISICO FAC"/>
    <s v="90121500"/>
    <s v="SOLICITUD DE INFORMACIÓN A LOS PROVEEDORES"/>
    <n v="2"/>
    <n v="3"/>
    <n v="10"/>
    <n v="1"/>
    <n v="222000"/>
    <s v="GLOBAL"/>
    <s v="NO SOLICITADAS"/>
  </r>
  <r>
    <x v="14"/>
    <x v="72"/>
    <s v="02-02-02-010"/>
    <s v="Adquisición de servicios - Viáticos de los funcionarios en comisión"/>
    <s v="GRUCO/ALBANIA 250OCT AL 05 NOV COMISION OPERATIVA SCANEAGLE BLART DRAKO"/>
    <s v="90121500"/>
    <s v="SOLICITUD DE INFORMACIÓN A LOS PROVEEDORES"/>
    <n v="2"/>
    <n v="3"/>
    <n v="10"/>
    <n v="1"/>
    <n v="814000"/>
    <s v="GLOBAL"/>
    <s v="NO SOLICITADAS"/>
  </r>
  <r>
    <x v="14"/>
    <x v="72"/>
    <s v="02-02-02-010"/>
    <s v="Adquisición de servicios - Viáticos de los funcionarios en comisión"/>
    <s v="GRUTE/MELGAR 25 OCT AL 27 OCT 2023 SEMINARIO INSPECTORES MANTENIMIENTO HELICÓPTEROS"/>
    <s v="90121500"/>
    <s v="SOLICITUD DE INFORMACIÓN A LOS PROVEEDORES"/>
    <n v="2"/>
    <n v="3"/>
    <n v="10"/>
    <n v="1"/>
    <n v="148000"/>
    <s v="GLOBAL"/>
    <s v="NO SOLICITADAS"/>
  </r>
  <r>
    <x v="14"/>
    <x v="72"/>
    <s v="02-02-02-010"/>
    <s v="Adquisición de servicios - Viáticos de los funcionarios en comisión"/>
    <s v="GRUCO/CAUCASIA 25 OCT AL 08 NOV COMISIÓN OPERTIVA RPA PACAPR TANNIN DRAKO"/>
    <s v="90121500"/>
    <s v="SOLICITUD DE INFORMACIÓN A LOS PROVEEDORES"/>
    <n v="2"/>
    <n v="3"/>
    <n v="10"/>
    <n v="1"/>
    <n v="1036000"/>
    <s v="GLOBAL"/>
    <s v="NO SOLICITADAS"/>
  </r>
  <r>
    <x v="14"/>
    <x v="72"/>
    <s v="02-02-02-010"/>
    <s v="Adquisición de servicios - Viáticos de los funcionarios en comisión"/>
    <s v="GRUCO/CAUCASIA 25 OCT AL 08 NOV COMISIÓN OPERTIVA RPA PACAPR TANNIN DRAKO"/>
    <s v="90121500"/>
    <s v="SOLICITUD DE INFORMACIÓN A LOS PROVEEDORES"/>
    <n v="2"/>
    <n v="3"/>
    <n v="10"/>
    <n v="1"/>
    <n v="1036000"/>
    <s v="GLOBAL"/>
    <s v="NO SOLICITADAS"/>
  </r>
  <r>
    <x v="14"/>
    <x v="72"/>
    <s v="02-02-02-010"/>
    <s v="Adquisición de servicios - Viáticos de los funcionarios en comisión"/>
    <s v="GRUCO/CAUCASIA COMISION OPERATIVA RPA PACAPR TANNIN DRAKO"/>
    <s v="90121500"/>
    <s v="SOLICITUD DE INFORMACIÓN A LOS PROVEEDORES"/>
    <n v="2"/>
    <n v="3"/>
    <n v="10"/>
    <n v="1"/>
    <n v="1036000"/>
    <s v="GLOBAL"/>
    <s v="NO SOLICITADAS"/>
  </r>
  <r>
    <x v="14"/>
    <x v="72"/>
    <s v="02-02-02-010"/>
    <s v="Adquisición de servicios - Viáticos de los funcionarios en comisión"/>
    <s v="GRUTE/URIBIA 26 OCT AL 27 OCT 2023 APOYO DESPACHO Y TANQUEO ELEMENTO A-29"/>
    <s v="90121500"/>
    <s v="SOLICITUD DE INFORMACIÓN A LOS PROVEEDORES"/>
    <n v="2"/>
    <n v="3"/>
    <n v="10"/>
    <n v="1"/>
    <n v="74000"/>
    <s v="GLOBAL"/>
    <s v="NO SOLICITADAS"/>
  </r>
  <r>
    <x v="14"/>
    <x v="72"/>
    <s v="02-02-02-010"/>
    <s v="Adquisición de servicios - Viáticos de los funcionarios en comisión"/>
    <s v="GRUTE/URIBIA 26 OCT AL 27 OCT 2023 APOYO DESPACHO Y TANQUEO ELEMENTO A-29"/>
    <s v="90121500"/>
    <s v="SOLICITUD DE INFORMACIÓN A LOS PROVEEDORES"/>
    <n v="2"/>
    <n v="3"/>
    <n v="10"/>
    <n v="1"/>
    <n v="74000"/>
    <s v="GLOBAL"/>
    <s v="NO SOLICITADAS"/>
  </r>
  <r>
    <x v="14"/>
    <x v="72"/>
    <s v="02-02-02-010"/>
    <s v="Adquisición de servicios - Viáticos de los funcionarios en comisión"/>
    <s v="GRUAL RIOHACHA 26 OCT AL 06 NOV MANTENIMIENTO Y VERIFICACION SISTEMAS DE COMUNICACIONES SITIOS Á..."/>
    <s v="90121500"/>
    <s v="SOLICITUD DE INFORMACIÓN A LOS PROVEEDORES"/>
    <n v="2"/>
    <n v="3"/>
    <n v="10"/>
    <n v="1"/>
    <n v="740000"/>
    <s v="GLOBAL"/>
    <s v="NO SOLICITADAS"/>
  </r>
  <r>
    <x v="14"/>
    <x v="72"/>
    <s v="02-02-02-010"/>
    <s v="Adquisición de servicios - Viáticos de los funcionarios en comisión"/>
    <s v="GRUAL RIOHACHA 26 OCT AL 06 NOV MANTENIMIENTO Y VERIFICACION SISTEMAS DE COMUNICACIONES SITIOS Á..."/>
    <s v="90121500"/>
    <s v="SOLICITUD DE INFORMACIÓN A LOS PROVEEDORES"/>
    <n v="2"/>
    <n v="3"/>
    <n v="10"/>
    <n v="1"/>
    <n v="740000"/>
    <s v="GLOBAL"/>
    <s v="NO SOLICITADAS"/>
  </r>
  <r>
    <x v="14"/>
    <x v="72"/>
    <s v="02-02-02-010"/>
    <s v="Adquisición de servicios - Viáticos de los funcionarios en comisión"/>
    <s v="GRUSE/URIBIA 27 OCT AL 11 NOV SEGURIDAD COMPONENTE FISICO FAC"/>
    <s v="90121500"/>
    <s v="SOLICITUD DE INFORMACIÓN A LOS PROVEEDORES"/>
    <n v="2"/>
    <n v="3"/>
    <n v="10"/>
    <n v="1"/>
    <n v="592000"/>
    <s v="GLOBAL"/>
    <s v="NO SOLICITADAS"/>
  </r>
  <r>
    <x v="14"/>
    <x v="72"/>
    <s v="02-02-02-010"/>
    <s v="Adquisición de servicios - Viáticos de los funcionarios en comisión"/>
    <s v="ESMAY/BOGOTA 26 OCT AL 27 OCT 2023 COMISIÓN OPERATIVA ESCIN"/>
    <s v="90121500"/>
    <s v="SOLICITUD DE INFORMACIÓN A LOS PROVEEDORES"/>
    <n v="2"/>
    <n v="3"/>
    <n v="10"/>
    <n v="1"/>
    <n v="76000"/>
    <s v="GLOBAL"/>
    <s v="NO SOLICITADAS"/>
  </r>
  <r>
    <x v="14"/>
    <x v="72"/>
    <s v="02-02-02-010"/>
    <s v="Adquisición de servicios - Viáticos de los funcionarios en comisión"/>
    <s v="GRUCO/ALBANIA 27 OCT AL 05 NOV COMISIÓN OPERATIVA TRIPULACION BLART-DRAKO"/>
    <s v="90121500"/>
    <s v="SOLICITUD DE INFORMACIÓN A LOS PROVEEDORES"/>
    <n v="2"/>
    <n v="3"/>
    <n v="10"/>
    <n v="1"/>
    <n v="666000"/>
    <s v="GLOBAL"/>
    <s v="NO SOLICITADAS"/>
  </r>
  <r>
    <x v="14"/>
    <x v="72"/>
    <s v="02-02-02-010"/>
    <s v="Adquisición de servicios - Viáticos de los funcionarios en comisión"/>
    <s v="GRUCO/ALBANIA 27 OCT AL 05 NOV COMISIÓN OPERATIVA TRIPULACION BLART-DRAKO"/>
    <s v="90121500"/>
    <s v="SOLICITUD DE INFORMACIÓN A LOS PROVEEDORES"/>
    <n v="2"/>
    <n v="3"/>
    <n v="10"/>
    <n v="1"/>
    <n v="666000"/>
    <s v="GLOBAL"/>
    <s v="NO SOLICITADAS"/>
  </r>
  <r>
    <x v="14"/>
    <x v="72"/>
    <s v="02-02-02-010"/>
    <s v="Adquisición de servicios - Viáticos de los funcionarios en comisión"/>
    <s v="GRUCO/ALBANIA 27 OCT AL 05 NOV COMISIÓN OPERATIVA TRIPULACION BLART-DRAKO"/>
    <s v="90121500"/>
    <s v="SOLICITUD DE INFORMACIÓN A LOS PROVEEDORES"/>
    <n v="2"/>
    <n v="3"/>
    <n v="10"/>
    <n v="1"/>
    <n v="666000"/>
    <s v="GLOBAL"/>
    <s v="NO SOLICITADAS"/>
  </r>
  <r>
    <x v="14"/>
    <x v="72"/>
    <s v="02-02-02-010"/>
    <s v="Adquisición de servicios - Viáticos de los funcionarios en comisión"/>
    <s v="GRUTE /URIBIA 27 OCT AL 28 OCT 2023 APOYO DESPACHO Y TANQUEO ELEMENTO A-29"/>
    <s v="90121500"/>
    <s v="SOLICITUD DE INFORMACIÓN A LOS PROVEEDORES"/>
    <n v="2"/>
    <n v="3"/>
    <n v="10"/>
    <n v="1"/>
    <n v="74000"/>
    <s v="GLOBAL"/>
    <s v="NO SOLICITADAS"/>
  </r>
  <r>
    <x v="14"/>
    <x v="72"/>
    <s v="02-02-02-010"/>
    <s v="Adquisición de servicios - Viáticos de los funcionarios en comisión"/>
    <s v="GRUTE /URIBIA 27 OCT AL 28 OCT 2023 APOYO DESPACHO Y TANQUEO ELEMENTO A-29"/>
    <s v="90121500"/>
    <s v="SOLICITUD DE INFORMACIÓN A LOS PROVEEDORES"/>
    <n v="2"/>
    <n v="3"/>
    <n v="10"/>
    <n v="1"/>
    <n v="74000"/>
    <s v="GLOBAL"/>
    <s v="NO SOLICITADAS"/>
  </r>
  <r>
    <x v="14"/>
    <x v="72"/>
    <s v="02-02-02-010"/>
    <s v="Adquisición de servicios - Viáticos de los funcionarios en comisión"/>
    <s v="GRUTE/URIBIA 28 OCT AL 11 NOV DESPACHO Y TANQUEO DE AERONAVES A-29"/>
    <s v="90121500"/>
    <s v="SOLICITUD DE INFORMACIÓN A LOS PROVEEDORES"/>
    <n v="2"/>
    <n v="3"/>
    <n v="10"/>
    <n v="1"/>
    <n v="988000"/>
    <s v="GLOBAL"/>
    <s v="NO SOLICITADAS"/>
  </r>
  <r>
    <x v="14"/>
    <x v="72"/>
    <s v="02-02-02-010"/>
    <s v="Adquisición de servicios - Viáticos de los funcionarios en comisión"/>
    <s v="GRUTE/URIBIA 28 OCT AL 11 NOV DESPACHO Y TANQUEO DE AERONAVES A-29"/>
    <s v="90121500"/>
    <s v="SOLICITUD DE INFORMACIÓN A LOS PROVEEDORES"/>
    <n v="2"/>
    <n v="3"/>
    <n v="10"/>
    <n v="1"/>
    <n v="988000"/>
    <s v="GLOBAL"/>
    <s v="NO SOLICITADAS"/>
  </r>
  <r>
    <x v="14"/>
    <x v="72"/>
    <s v="02-02-02-010"/>
    <s v="Adquisición de servicios - Viáticos de los funcionarios en comisión"/>
    <s v="ESMAY/SAN JUAN DEL CESAR 30 OCT AL 03 NOV REALIZAR VISITAS DOMICILIARIAS AL PERSONAL DE ASPIRANTE..."/>
    <s v="90121500"/>
    <s v="SOLICITUD DE INFORMACIÓN A LOS PROVEEDORES"/>
    <n v="2"/>
    <n v="3"/>
    <n v="10"/>
    <n v="1"/>
    <n v="420000"/>
    <s v="GLOBAL"/>
    <s v="NO SOLICITADAS"/>
  </r>
  <r>
    <x v="14"/>
    <x v="72"/>
    <s v="02-02-02-010"/>
    <s v="Adquisición de servicios - Viáticos de los funcionarios en comisión"/>
    <s v="GRUCO/URIBIA 30 OCT AL 01 NOV COMISIÓN OPERATIVA EQUIPO A-29B"/>
    <s v="90121500"/>
    <s v="SOLICITUD DE INFORMACIÓN A LOS PROVEEDORES"/>
    <n v="2"/>
    <n v="3"/>
    <n v="10"/>
    <n v="1"/>
    <n v="152000"/>
    <s v="GLOBAL"/>
    <s v="NO SOLICITADAS"/>
  </r>
  <r>
    <x v="14"/>
    <x v="72"/>
    <s v="02-02-02-010"/>
    <s v="Adquisición de servicios - Viáticos de los funcionarios en comisión"/>
    <s v="GRUCO/PUERTO BOLIVAR VIGILANCIA Y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VIGILANCIA Y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VIGILANCIA Y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VIGILANCIA Y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VIGILANCIA Y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VIGILANCIA Y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30OCT AL 30 OCT Comisión operativa A-29B"/>
    <s v="90121500"/>
    <s v="SOLICITUD DE INFORMACIÓN A LOS PROVEEDORES"/>
    <n v="2"/>
    <n v="3"/>
    <n v="10"/>
    <n v="1"/>
    <n v="532000"/>
    <s v="GLOBAL"/>
    <s v="NO SOLICITADAS"/>
  </r>
  <r>
    <x v="14"/>
    <x v="72"/>
    <s v="02-02-02-010"/>
    <s v="Adquisición de servicios - Viáticos de los funcionarios en comisión"/>
    <s v="GRUCO/BUENAVISTA 31 OCT AL 02 NOV COMISION OPERATIVA FAC 4019"/>
    <s v="90121500"/>
    <s v="SOLICITUD DE INFORMACIÓN A LOS PROVEEDORES"/>
    <n v="2"/>
    <n v="3"/>
    <n v="10"/>
    <n v="1"/>
    <n v="152000"/>
    <s v="GLOBAL"/>
    <s v="NO SOLICITADAS"/>
  </r>
  <r>
    <x v="14"/>
    <x v="72"/>
    <s v="02-02-02-010"/>
    <s v="Adquisición de servicios - Viáticos de los funcionarios en comisión"/>
    <s v="GRUCO/BUENAVISTA 31 OCT AL 02 NOV COMISION OPERATIVA FAC 4019"/>
    <s v="90121500"/>
    <s v="SOLICITUD DE INFORMACIÓN A LOS PROVEEDORES"/>
    <n v="2"/>
    <n v="3"/>
    <n v="10"/>
    <n v="1"/>
    <n v="152000"/>
    <s v="GLOBAL"/>
    <s v="NO SOLICITADAS"/>
  </r>
  <r>
    <x v="14"/>
    <x v="72"/>
    <s v="02-02-02-010"/>
    <s v="Adquisición de servicios - Viáticos de los funcionarios en comisión"/>
    <s v="GRUCO/BUENAVISTA 31 OCT AL 02 NOV COMISION OPERATIVA FAC 4019"/>
    <s v="90121500"/>
    <s v="SOLICITUD DE INFORMACIÓN A LOS PROVEEDORES"/>
    <n v="2"/>
    <n v="3"/>
    <n v="10"/>
    <n v="1"/>
    <n v="152000"/>
    <s v="GLOBAL"/>
    <s v="NO SOLICITADAS"/>
  </r>
  <r>
    <x v="14"/>
    <x v="72"/>
    <s v="02-02-02-010"/>
    <s v="Adquisición de servicios - Viáticos de los funcionarios en comisión"/>
    <s v="GRUCO/BUENAVISTA 31 OCT AL 02 NOV COMISION OPERATIVA FAC 4019"/>
    <s v="90121500"/>
    <s v="SOLICITUD DE INFORMACIÓN A LOS PROVEEDORES"/>
    <n v="2"/>
    <n v="3"/>
    <n v="10"/>
    <n v="1"/>
    <n v="152000"/>
    <s v="GLOBAL"/>
    <s v="NO SOLICITADAS"/>
  </r>
  <r>
    <x v="14"/>
    <x v="72"/>
    <s v="02-02-02-010"/>
    <s v="Adquisición de servicios - Viáticos de los funcionarios en comisión"/>
    <s v="GRUCO/BUENAVISTA 31 OCT AL 02 NOV COMISION OPERATIVA FAC 4019"/>
    <s v="90121500"/>
    <s v="SOLICITUD DE INFORMACIÓN A LOS PROVEEDORES"/>
    <n v="2"/>
    <n v="3"/>
    <n v="10"/>
    <n v="1"/>
    <n v="152000"/>
    <s v="GLOBAL"/>
    <s v="NO SOLICITADAS"/>
  </r>
  <r>
    <x v="14"/>
    <x v="72"/>
    <s v="02-02-02-010"/>
    <s v="Adquisición de servicios - Viáticos de los funcionarios en comisión"/>
    <s v="GRUCO/BUENAVISTA 31 OCT AL 02 NOV COMISION OPERATIVA FAC 4019"/>
    <s v="90121500"/>
    <s v="SOLICITUD DE INFORMACIÓN A LOS PROVEEDORES"/>
    <n v="2"/>
    <n v="3"/>
    <n v="10"/>
    <n v="1"/>
    <n v="152000"/>
    <s v="GLOBAL"/>
    <s v="NO SOLICITADAS"/>
  </r>
  <r>
    <x v="14"/>
    <x v="72"/>
    <s v="02-02-02-010"/>
    <s v="Adquisición de servicios - Viáticos de los funcionarios en comisión"/>
    <s v="COMANDO/BOGOTA 01 NOV AL 06 NOV ASISTENCIA REUNIÓN DE COMANDANTES"/>
    <s v="90121500"/>
    <s v="SOLICITUD DE INFORMACIÓN A LOS PROVEEDORES"/>
    <n v="2"/>
    <n v="3"/>
    <n v="10"/>
    <n v="1"/>
    <n v="228000"/>
    <s v="GLOBAL"/>
    <s v="NO SOLICITADAS"/>
  </r>
  <r>
    <x v="14"/>
    <x v="72"/>
    <s v="02-02-02-010"/>
    <s v="Adquisición de servicios - Viáticos de los funcionarios en comisión"/>
    <s v="GRUEA/MAICAO 07 NOV AL 15 NOV VISITAS DOMICILIARIAS PARA LOS ASPIRANTES A CURSO DE OFICIALES Y SU..."/>
    <s v="90121500"/>
    <s v="SOLICITUD DE INFORMACIÓN A LOS PROVEEDORES"/>
    <n v="2"/>
    <n v="3"/>
    <n v="10"/>
    <n v="1"/>
    <n v="420000"/>
    <s v="GLOBAL"/>
    <s v="NO SOLICITADAS"/>
  </r>
  <r>
    <x v="14"/>
    <x v="72"/>
    <s v="02-02-02-010"/>
    <s v="Adquisición de servicios - Viáticos de los funcionarios en comisión"/>
    <s v="GRUSE/SUCRE 06 NOV AL 11 NOV VISITAS DOMICILIARIAS PROCESO DE INCORPORACION CURSO N 100 REGULAR D..."/>
    <s v="90121500"/>
    <s v="SOLICITUD DE INFORMACIÓN A LOS PROVEEDORES"/>
    <n v="2"/>
    <n v="3"/>
    <n v="10"/>
    <n v="1"/>
    <n v="700000"/>
    <s v="GLOBAL"/>
    <s v="NO SOLICITADAS"/>
  </r>
  <r>
    <x v="14"/>
    <x v="72"/>
    <s v="02-02-02-010"/>
    <s v="Adquisición de servicios - Viáticos de los funcionarios en comisión"/>
    <s v="ESMAY/BOGOTA 01 NOV AL 02 NOV Asistencia Reunión de comandantes 2023"/>
    <s v="90121500"/>
    <s v="SOLICITUD DE INFORMACIÓN A LOS PROVEEDORES"/>
    <n v="2"/>
    <n v="3"/>
    <n v="10"/>
    <n v="1"/>
    <n v="76000"/>
    <s v="GLOBAL"/>
    <s v="NO SOLICITADAS"/>
  </r>
  <r>
    <x v="14"/>
    <x v="72"/>
    <s v="02-02-02-010"/>
    <s v="Adquisición de servicios - Viáticos de los funcionarios en comisión"/>
    <s v="GRUCO/URIBIA 01 NOV AL 07 NOV COMISIÓN OPERATIVA EQUIPO A-29B"/>
    <s v="90121500"/>
    <s v="SOLICITUD DE INFORMACIÓN A LOS PROVEEDORES"/>
    <n v="2"/>
    <n v="3"/>
    <n v="10"/>
    <n v="1"/>
    <n v="456000"/>
    <s v="GLOBAL"/>
    <s v="NO SOLICITADAS"/>
  </r>
  <r>
    <x v="14"/>
    <x v="72"/>
    <s v="02-02-02-010"/>
    <s v="Adquisición de servicios - Viáticos de los funcionarios en comisión"/>
    <s v="GRUTE/MADRID 01 NOV AL 07 NOV ENTREGA DEL HELICÓPTERO FAC 4006 POR FASE 5000 hrs / 5AÑOS, LA CUAL..."/>
    <s v="90121500"/>
    <s v="SOLICITUD DE INFORMACIÓN A LOS PROVEEDORES"/>
    <n v="2"/>
    <n v="3"/>
    <n v="10"/>
    <n v="1"/>
    <n v="228000"/>
    <s v="GLOBAL"/>
    <s v="NO SOLICITADAS"/>
  </r>
  <r>
    <x v="14"/>
    <x v="72"/>
    <s v="02-02-02-010"/>
    <s v="Adquisición de servicios - Viáticos de los funcionarios en comisión"/>
    <s v="GRUCO/BUENAVISTA 02 NOV AL 07 NOV COMISION OPERATIVA FAC 4019"/>
    <s v="90121500"/>
    <s v="SOLICITUD DE INFORMACIÓN A LOS PROVEEDORES"/>
    <n v="2"/>
    <n v="3"/>
    <n v="10"/>
    <n v="1"/>
    <n v="152000"/>
    <s v="GLOBAL"/>
    <s v="NO SOLICITADAS"/>
  </r>
  <r>
    <x v="14"/>
    <x v="72"/>
    <s v="02-02-02-010"/>
    <s v="Adquisición de servicios - Viáticos de los funcionarios en comisión"/>
    <s v="GRUCO/BUENAVISTA 02 NOV AL 07 NOV COMISION OPERATIVA FAC 4019"/>
    <s v="90121500"/>
    <s v="SOLICITUD DE INFORMACIÓN A LOS PROVEEDORES"/>
    <n v="2"/>
    <n v="3"/>
    <n v="10"/>
    <n v="1"/>
    <n v="152000"/>
    <s v="GLOBAL"/>
    <s v="NO SOLICITADAS"/>
  </r>
  <r>
    <x v="14"/>
    <x v="72"/>
    <s v="02-02-02-010"/>
    <s v="Adquisición de servicios - Viáticos de los funcionarios en comisión"/>
    <s v="GRUCO/BUENAVISTA 02 NOV AL 07 NOV COMISION OPERATIVA FAC 4019"/>
    <s v="90121500"/>
    <s v="SOLICITUD DE INFORMACIÓN A LOS PROVEEDORES"/>
    <n v="2"/>
    <n v="3"/>
    <n v="10"/>
    <n v="1"/>
    <n v="152000"/>
    <s v="GLOBAL"/>
    <s v="NO SOLICITADAS"/>
  </r>
  <r>
    <x v="14"/>
    <x v="72"/>
    <s v="02-02-02-010"/>
    <s v="Adquisición de servicios - Viáticos de los funcionarios en comisión"/>
    <s v="GRUCO/BUENAVISTA 02 NOV AL 07 NOV COMISION OPERATIVA FAC 4019"/>
    <s v="90121500"/>
    <s v="SOLICITUD DE INFORMACIÓN A LOS PROVEEDORES"/>
    <n v="2"/>
    <n v="3"/>
    <n v="10"/>
    <n v="1"/>
    <n v="152000"/>
    <s v="GLOBAL"/>
    <s v="NO SOLICITADAS"/>
  </r>
  <r>
    <x v="14"/>
    <x v="72"/>
    <s v="02-02-02-010"/>
    <s v="Adquisición de servicios - Viáticos de los funcionarios en comisión"/>
    <s v="GRUCO/BUENAVISTA 02 NOV AL 07 NOV COMISION OPERATIVA FAC 4019"/>
    <s v="90121500"/>
    <s v="SOLICITUD DE INFORMACIÓN A LOS PROVEEDORES"/>
    <n v="2"/>
    <n v="3"/>
    <n v="10"/>
    <n v="1"/>
    <n v="152000"/>
    <s v="GLOBAL"/>
    <s v="NO SOLICITADAS"/>
  </r>
  <r>
    <x v="14"/>
    <x v="72"/>
    <s v="02-02-02-010"/>
    <s v="Adquisición de servicios - Viáticos de los funcionarios en comisión"/>
    <s v="GRUCO/BUENAVISTA 02 NOV AL 07 NOV COMISION OPERATIVA FAC 4019"/>
    <s v="90121500"/>
    <s v="SOLICITUD DE INFORMACIÓN A LOS PROVEEDORES"/>
    <n v="2"/>
    <n v="3"/>
    <n v="10"/>
    <n v="1"/>
    <n v="152000"/>
    <s v="GLOBAL"/>
    <s v="NO SOLICITADAS"/>
  </r>
  <r>
    <x v="14"/>
    <x v="72"/>
    <s v="02-02-02-010"/>
    <s v="Adquisición de servicios - Viáticos de los funcionarios en comisión"/>
    <s v="SEGURIDAD ENVIO FUSELAJE A-37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SEGURIDAD ENVIO FUSELAJE A-37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SEGURIDAD ENVIO FUSELAJE A-37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SEGURIDAD ENVIO FUSELAJE A-37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COMISION OPERATIVA TRIPULACION BLART-DRAKO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COMISION OPERATIVA TRIPULACION BLART-DRAKO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COMISION OPERATIVA TRIPULACION BLART-DRAKO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COMISION OPERATIVA TRIPULACION BLART-DRAKO - PASAPORTE N°46 CADENA PRESUPUESTAL DE ACUERDO A OFICIO HERMES FAC-S-2023-079243-AG."/>
    <s v="90121500"/>
    <s v="SOLICITUD DE INFORMACIÓN A LOS PROVEEDORES"/>
    <n v="2"/>
    <n v="3"/>
    <n v="10"/>
    <n v="1"/>
    <n v="74000"/>
    <s v="GLOBAL"/>
    <s v="NO SOLICITADAS"/>
  </r>
  <r>
    <x v="14"/>
    <x v="72"/>
    <s v="02-02-02-010"/>
    <s v="Adquisición de servicios - Viáticos de los funcionarios en comisión"/>
    <s v="GRUTE/BOGOTA 03 NOV AL 15 NOV PINTURA AVIONES MUSEO AEROESPACIAL"/>
    <s v="90121500"/>
    <s v="SOLICITUD DE INFORMACIÓN A LOS PROVEEDORES"/>
    <n v="2"/>
    <n v="3"/>
    <n v="10"/>
    <n v="1"/>
    <n v="836000"/>
    <s v="GLOBAL"/>
    <s v="NO SOLICITADAS"/>
  </r>
  <r>
    <x v="14"/>
    <x v="72"/>
    <s v="02-02-02-010"/>
    <s v="Adquisición de servicios - Viáticos de los funcionarios en comisión"/>
    <s v="GRUTE/BOGOTA 03 NOV AL 15 NOV PINTURA AVIONES MUSEO AEROESPACIAL"/>
    <s v="90121500"/>
    <s v="SOLICITUD DE INFORMACIÓN A LOS PROVEEDORES"/>
    <n v="2"/>
    <n v="3"/>
    <n v="10"/>
    <n v="1"/>
    <n v="836000"/>
    <s v="GLOBAL"/>
    <s v="NO SOLICITADAS"/>
  </r>
  <r>
    <x v="14"/>
    <x v="72"/>
    <s v="02-02-02-010"/>
    <s v="Adquisición de servicios - Viáticos de los funcionarios en comisión"/>
    <s v="GRUCO/BOGOTA 03 NOV AL 07 NOV COMISIÓN OPERATIVA BELL 212 FAC 4006"/>
    <s v="90121500"/>
    <s v="SOLICITUD DE INFORMACIÓN A LOS PROVEEDORES"/>
    <n v="2"/>
    <n v="3"/>
    <n v="10"/>
    <n v="1"/>
    <n v="76000"/>
    <s v="GLOBAL"/>
    <s v="NO SOLICITADAS"/>
  </r>
  <r>
    <x v="14"/>
    <x v="72"/>
    <s v="02-02-02-010"/>
    <s v="Adquisición de servicios - Viáticos de los funcionarios en comisión"/>
    <s v="GRUCO/BOGOTA 03 NOV AL 07 NOV COMISIÓN OPERATIVA BELL 212 FAC 4006"/>
    <s v="90121500"/>
    <s v="SOLICITUD DE INFORMACIÓN A LOS PROVEEDORES"/>
    <n v="2"/>
    <n v="3"/>
    <n v="10"/>
    <n v="1"/>
    <n v="76000"/>
    <s v="GLOBAL"/>
    <s v="NO SOLICITADAS"/>
  </r>
  <r>
    <x v="14"/>
    <x v="72"/>
    <s v="02-02-02-010"/>
    <s v="Adquisición de servicios - Viáticos de los funcionarios en comisión"/>
    <s v="GRUCO/BOGOTA 03 NOV AL 07 NOV COMISIÓN OPERATIVA BELL 212 FAC 4006"/>
    <s v="90121500"/>
    <s v="SOLICITUD DE INFORMACIÓN A LOS PROVEEDORES"/>
    <n v="2"/>
    <n v="3"/>
    <n v="10"/>
    <n v="1"/>
    <n v="76000"/>
    <s v="GLOBAL"/>
    <s v="NO SOLICITADAS"/>
  </r>
  <r>
    <x v="14"/>
    <x v="72"/>
    <s v="02-02-02-010"/>
    <s v="Adquisición de servicios - Viáticos de los funcionarios en comisión"/>
    <s v="GRUCO/BOGOTA 03 NOV AL 07 NOV COMISIÓN OPERATIVA BELL 212 FAC 4006"/>
    <s v="90121500"/>
    <s v="SOLICITUD DE INFORMACIÓN A LOS PROVEEDORES"/>
    <n v="2"/>
    <n v="3"/>
    <n v="10"/>
    <n v="1"/>
    <n v="76000"/>
    <s v="GLOBAL"/>
    <s v="NO SOLICITADAS"/>
  </r>
  <r>
    <x v="14"/>
    <x v="72"/>
    <s v="02-02-02-010"/>
    <s v="Adquisición de servicios - Viáticos de los funcionarios en comisión"/>
    <s v="GRUTE/BOGOTA 07 NOV AL 17 NOV REALIZAR ENTREGA DEL FAC 5764 EL CUAL SE LE VA A REALIZAR FASE 5, S..."/>
    <s v="90121500"/>
    <s v="SOLICITUD DE INFORMACIÓN A LOS PROVEEDORES"/>
    <n v="2"/>
    <n v="3"/>
    <n v="10"/>
    <n v="1"/>
    <n v="760000"/>
    <s v="GLOBAL"/>
    <s v="NO SOLICITADAS"/>
  </r>
  <r>
    <x v="14"/>
    <x v="72"/>
    <s v="02-02-02-010"/>
    <s v="Adquisición de servicios - Viáticos de los funcionarios en comisión"/>
    <s v="GRUCO/URIBIA 07 NOV AL 14 NOV 2023 COMISIÓN OPERATIVA A-29"/>
    <s v="90121500"/>
    <s v="SOLICITUD DE INFORMACIÓN A LOS PROVEEDORES"/>
    <n v="2"/>
    <n v="3"/>
    <n v="10"/>
    <n v="1"/>
    <n v="532000"/>
    <s v="GLOBAL"/>
    <s v="NO SOLICITADAS"/>
  </r>
  <r>
    <x v="14"/>
    <x v="72"/>
    <s v="02-02-02-010"/>
    <s v="Adquisición de servicios - Viáticos de los funcionarios en comisión"/>
    <s v="GRUCO/URIBIA 07 NOV AL 14 NOV 2023 COMISIÓN OPERATIVA A-29"/>
    <s v="90121500"/>
    <s v="SOLICITUD DE INFORMACIÓN A LOS PROVEEDORES"/>
    <n v="2"/>
    <n v="3"/>
    <n v="10"/>
    <n v="1"/>
    <n v="456000"/>
    <s v="GLOBAL"/>
    <s v="NO SOLICITADAS"/>
  </r>
  <r>
    <x v="14"/>
    <x v="72"/>
    <s v="02-02-02-010"/>
    <s v="Adquisición de servicios - Viáticos de los funcionarios en comisión"/>
    <s v="GRUCO/URIBIA 07 NOV AL 14 NOV 2023 COMISIÓN OPERATIVA A-29"/>
    <s v="90121500"/>
    <s v="SOLICITUD DE INFORMACIÓN A LOS PROVEEDORES"/>
    <n v="2"/>
    <n v="3"/>
    <n v="10"/>
    <n v="1"/>
    <n v="532000"/>
    <s v="GLOBAL"/>
    <s v="NO SOLICITADAS"/>
  </r>
  <r>
    <x v="14"/>
    <x v="72"/>
    <s v="02-02-02-010"/>
    <s v="Adquisición de servicios - Viáticos de los funcionarios en comisión"/>
    <s v="GRUSE/RIOHACHA 07 NOV AL 09 NOV COMISION DE SEGURIDAD PAC-RHC"/>
    <s v="90121500"/>
    <s v="SOLICITUD DE INFORMACIÓN A LOS PROVEEDORES"/>
    <n v="2"/>
    <n v="3"/>
    <n v="10"/>
    <n v="1"/>
    <n v="152000"/>
    <s v="GLOBAL"/>
    <s v="NO SOLICITADAS"/>
  </r>
  <r>
    <x v="14"/>
    <x v="72"/>
    <s v="02-02-02-010"/>
    <s v="Adquisición de servicios - Viáticos de los funcionarios en comisión"/>
    <s v="GRUCO/RIOHACHA 07 NOV A 09 NOV COMISION OPERATIVA FAC 4019 TRANSPORTE"/>
    <s v="90121500"/>
    <s v="SOLICITUD DE INFORMACIÓN A LOS PROVEEDORES"/>
    <n v="2"/>
    <n v="3"/>
    <n v="10"/>
    <n v="1"/>
    <n v="152000"/>
    <s v="GLOBAL"/>
    <s v="NO SOLICITADAS"/>
  </r>
  <r>
    <x v="14"/>
    <x v="72"/>
    <s v="02-02-02-010"/>
    <s v="Adquisición de servicios - Viáticos de los funcionarios en comisión"/>
    <s v="GRUCO/RIOHACHA 07 NOV A 09 NOV COMISION OPERATIVA FAC 4019 TRANSPORTE"/>
    <s v="90121500"/>
    <s v="SOLICITUD DE INFORMACIÓN A LOS PROVEEDORES"/>
    <n v="2"/>
    <n v="3"/>
    <n v="10"/>
    <n v="1"/>
    <n v="152000"/>
    <s v="GLOBAL"/>
    <s v="NO SOLICITADAS"/>
  </r>
  <r>
    <x v="14"/>
    <x v="72"/>
    <s v="02-02-02-010"/>
    <s v="Adquisición de servicios - Viáticos de los funcionarios en comisión"/>
    <s v="GRUCO/RIOHACHA 07 NOV A 09 NOV COMISION OPERATIVA FAC 4019 TRANSPORTE"/>
    <s v="90121500"/>
    <s v="SOLICITUD DE INFORMACIÓN A LOS PROVEEDORES"/>
    <n v="2"/>
    <n v="3"/>
    <n v="10"/>
    <n v="1"/>
    <n v="152000"/>
    <s v="GLOBAL"/>
    <s v="NO SOLICITADAS"/>
  </r>
  <r>
    <x v="14"/>
    <x v="72"/>
    <s v="02-02-02-010"/>
    <s v="Adquisición de servicios - Viáticos de los funcionarios en comisión"/>
    <s v="GRUCO/RIOHACHA 07 NOV A 09 NOV COMISION OPERATIVA FAC 4019 TRANSPORTE"/>
    <s v="90121500"/>
    <s v="SOLICITUD DE INFORMACIÓN A LOS PROVEEDORES"/>
    <n v="2"/>
    <n v="3"/>
    <n v="10"/>
    <n v="1"/>
    <n v="152000"/>
    <s v="GLOBAL"/>
    <s v="NO SOLICITADAS"/>
  </r>
  <r>
    <x v="14"/>
    <x v="72"/>
    <s v="02-02-02-010"/>
    <s v="Adquisición de servicios - Viáticos de los funcionarios en comisión"/>
    <s v="GRUSE/PUERTO BOLIVAR 05 NOV AL 24 NOV SEGURIDAD ZDS PUERTO BOLIVAR"/>
    <s v="90121500"/>
    <s v="SOLICITUD DE INFORMACIÓN A LOS PROVEEDORES"/>
    <n v="2"/>
    <n v="3"/>
    <n v="10"/>
    <n v="1"/>
    <n v="1444000"/>
    <s v="GLOBAL"/>
    <s v="NO SOLICITADAS"/>
  </r>
  <r>
    <x v="14"/>
    <x v="72"/>
    <s v="02-02-02-010"/>
    <s v="Adquisición de servicios - Viáticos de los funcionarios en comisión"/>
    <s v="GRUCO/ALBANIA 05 NOV AL 09 NOV COMISION OPERATIVA RPA BLAPR DRAKO"/>
    <s v="90121500"/>
    <s v="SOLICITUD DE INFORMACIÓN A LOS PROVEEDORES"/>
    <n v="2"/>
    <n v="3"/>
    <n v="10"/>
    <n v="1"/>
    <n v="304000"/>
    <s v="GLOBAL"/>
    <s v="NO SOLICITADAS"/>
  </r>
  <r>
    <x v="14"/>
    <x v="72"/>
    <s v="02-02-02-010"/>
    <s v="Adquisición de servicios - Viáticos de los funcionarios en comisión"/>
    <s v="GRUCO/ALBANIA 05 NOV AL 09 NOV COMISION OPERATIVA RPA BLAPR DRAKO"/>
    <s v="90121500"/>
    <s v="SOLICITUD DE INFORMACIÓN A LOS PROVEEDORES"/>
    <n v="2"/>
    <n v="3"/>
    <n v="10"/>
    <n v="1"/>
    <n v="304000"/>
    <s v="GLOBAL"/>
    <s v="NO SOLICITADAS"/>
  </r>
  <r>
    <x v="14"/>
    <x v="72"/>
    <s v="02-02-02-010"/>
    <s v="Adquisición de servicios - Viáticos de los funcionarios en comisión"/>
    <s v="GRUCO/ALBANIA 05 NOV AL 09 NOV COMISION OPERATIVA RPA BLAPR DRAKO"/>
    <s v="90121500"/>
    <s v="SOLICITUD DE INFORMACIÓN A LOS PROVEEDORES"/>
    <n v="2"/>
    <n v="3"/>
    <n v="10"/>
    <n v="1"/>
    <n v="304000"/>
    <s v="GLOBAL"/>
    <s v="NO SOLICITADAS"/>
  </r>
  <r>
    <x v="14"/>
    <x v="72"/>
    <s v="02-02-02-010"/>
    <s v="Adquisición de servicios - Viáticos de los funcionarios en comisión"/>
    <s v="GRUCO/ALBANIA 05 NOV AL 09 NOV COMISION OPERATIVA RPA BLAPR DRAKO"/>
    <s v="90121500"/>
    <s v="SOLICITUD DE INFORMACIÓN A LOS PROVEEDORES"/>
    <n v="2"/>
    <n v="3"/>
    <n v="10"/>
    <n v="1"/>
    <n v="304000"/>
    <s v="GLOBAL"/>
    <s v="NO SOLICITADAS"/>
  </r>
  <r>
    <x v="14"/>
    <x v="72"/>
    <s v="02-02-02-010"/>
    <s v="Adquisición de servicios - Viáticos de los funcionarios en comisión"/>
    <s v="GRUAL/AGUACHICA transporte de 02 toneladas de intendencia militar reintegrada al Almacén Miscelán..."/>
    <s v="90121500"/>
    <s v="SOLICITUD DE INFORMACIÓN A LOS PROVEEDORES"/>
    <n v="2"/>
    <n v="3"/>
    <n v="10"/>
    <n v="1"/>
    <n v="115000"/>
    <s v="GLOBAL"/>
    <s v="NO SOLICITADAS"/>
  </r>
  <r>
    <x v="14"/>
    <x v="72"/>
    <s v="02-02-02-010"/>
    <s v="Adquisición de servicios - Viáticos de los funcionarios en comisión"/>
    <s v="GRUAL/BOGOTA 08 NOV AL 11 NOV Reintegro de intendencia militar /recolección gorras beisboleras p..."/>
    <s v="90121500"/>
    <s v="SOLICITUD DE INFORMACIÓN A LOS PROVEEDORES"/>
    <n v="2"/>
    <n v="3"/>
    <n v="10"/>
    <n v="1"/>
    <n v="228000"/>
    <s v="GLOBAL"/>
    <s v="NO SOLICITADAS"/>
  </r>
  <r>
    <x v="14"/>
    <x v="72"/>
    <s v="02-02-02-010"/>
    <s v="Adquisición de servicios - Viáticos de los funcionarios en comisión"/>
    <s v="GRUCO/RIOHACHA 04 NOV AL 09 NOV VIGILANCIA Y CONTROL DEL ESPACIO AÉREO MEDIANTE EQUIPO TPS-70"/>
    <s v="90121500"/>
    <s v="SOLICITUD DE INFORMACIÓN A LOS PROVEEDORES"/>
    <n v="2"/>
    <n v="3"/>
    <n v="10"/>
    <n v="1"/>
    <n v="380000"/>
    <s v="GLOBAL"/>
    <s v="NO SOLICITADAS"/>
  </r>
  <r>
    <x v="14"/>
    <x v="72"/>
    <s v="02-02-02-010"/>
    <s v="Adquisición de servicios - Viáticos de los funcionarios en comisión"/>
    <s v="GRUCO/RIOHACHA 04 NOV AL 05 NOV 2023 VIGILANCIA Y CONTROL DEL ESPACIO AÉREO MEDIANTE EQUIPO TPS-7..."/>
    <s v="90121500"/>
    <s v="SOLICITUD DE INFORMACIÓN A LOS PROVEEDORES"/>
    <n v="2"/>
    <n v="3"/>
    <n v="10"/>
    <n v="1"/>
    <n v="76000"/>
    <s v="GLOBAL"/>
    <s v="NO SOLICITADAS"/>
  </r>
  <r>
    <x v="14"/>
    <x v="72"/>
    <s v="02-02-02-010"/>
    <s v="Adquisición de servicios - Viáticos de los funcionarios en comisión"/>
    <s v="GRUCO/ALBANIA 07 NOV AL 25 NOV COMISION OPERATIVA BLART DRACO ALBANIA-GUAJIRA"/>
    <s v="90121500"/>
    <s v="SOLICITUD DE INFORMACIÓN A LOS PROVEEDORES"/>
    <n v="2"/>
    <n v="3"/>
    <n v="10"/>
    <n v="1"/>
    <n v="1368000"/>
    <s v="GLOBAL"/>
    <s v="NO SOLICITADAS"/>
  </r>
  <r>
    <x v="14"/>
    <x v="72"/>
    <s v="02-02-02-010"/>
    <s v="Adquisición de servicios - Viáticos de los funcionarios en comisión"/>
    <s v="GRUSE/RIOHACHA 05 NOV AL 07 NOV COMISION DE SEGURIDAD PAC-RHC"/>
    <s v="90121500"/>
    <s v="SOLICITUD DE INFORMACIÓN A LOS PROVEEDORES"/>
    <n v="2"/>
    <n v="3"/>
    <n v="10"/>
    <n v="1"/>
    <n v="152000"/>
    <s v="GLOBAL"/>
    <s v="NO SOLICITADAS"/>
  </r>
  <r>
    <x v="14"/>
    <x v="72"/>
    <s v="02-02-02-010"/>
    <s v="Adquisición de servicios - Viáticos de los funcionarios en comisión"/>
    <s v="GRUCO/CAUCACIA 08 NOV AL 22 NOV COMISION OPERATIVA TIPULACIÓN BLART- CACUCACIA"/>
    <s v="90121500"/>
    <s v="SOLICITUD DE INFORMACIÓN A LOS PROVEEDORES"/>
    <n v="2"/>
    <n v="3"/>
    <n v="10"/>
    <n v="1"/>
    <n v="836000"/>
    <s v="GLOBAL"/>
    <s v="NO SOLICITADAS"/>
  </r>
  <r>
    <x v="14"/>
    <x v="72"/>
    <s v="02-02-02-010"/>
    <s v="Adquisición de servicios - Viáticos de los funcionarios en comisión"/>
    <s v="GRUCO/CAUCACIA 08 NOV AL 22 NOV COMISION OPERATIVA TIPULACIÓN BLART- CACUCACIA"/>
    <s v="90121500"/>
    <s v="SOLICITUD DE INFORMACIÓN A LOS PROVEEDORES"/>
    <n v="2"/>
    <n v="3"/>
    <n v="10"/>
    <n v="1"/>
    <n v="836000"/>
    <s v="GLOBAL"/>
    <s v="NO SOLICITADAS"/>
  </r>
  <r>
    <x v="14"/>
    <x v="72"/>
    <s v="02-02-02-010"/>
    <s v="Adquisición de servicios - Viáticos de los funcionarios en comisión"/>
    <s v="GRUTE/BOGOTA 08 NOV AL 16 NOV SUPERVISION TRABAJOS FASE 5 AERONAVE FAC 5760 Y FAC 5762 EN CENTRAL..."/>
    <s v="90121500"/>
    <s v="SOLICITUD DE INFORMACIÓN A LOS PROVEEDORES"/>
    <n v="2"/>
    <n v="3"/>
    <n v="10"/>
    <n v="1"/>
    <n v="608000"/>
    <s v="GLOBAL"/>
    <s v="NO SOLICITADAS"/>
  </r>
  <r>
    <x v="14"/>
    <x v="72"/>
    <s v="02-02-02-010"/>
    <s v="Adquisición de servicios - Viáticos de los funcionarios en comisión"/>
    <s v="GRUTE/MELGAR 09 NOV AL 05 DIC Recuperacion de 03 Helicopteros HUEY II BUHOS"/>
    <s v="90121500"/>
    <s v="SOLICITUD DE INFORMACIÓN A LOS PROVEEDORES"/>
    <n v="2"/>
    <n v="3"/>
    <n v="10"/>
    <n v="1"/>
    <n v="1976000"/>
    <s v="GLOBAL"/>
    <s v="NO SOLICITADAS"/>
  </r>
  <r>
    <x v="14"/>
    <x v="72"/>
    <s v="02-02-02-010"/>
    <s v="Adquisición de servicios - Viáticos de los funcionarios en comisión"/>
    <s v="GRUCO/BOGOTA 08 NOV AL 10 NOV OPERACIÓN ZEUZ"/>
    <s v="90121500"/>
    <s v="SOLICITUD DE INFORMACIÓN A LOS PROVEEDORES"/>
    <n v="2"/>
    <n v="3"/>
    <n v="10"/>
    <n v="1"/>
    <n v="152000"/>
    <s v="GLOBAL"/>
    <s v="NO SOLICITADAS"/>
  </r>
  <r>
    <x v="14"/>
    <x v="72"/>
    <s v="02-02-02-010"/>
    <s v="Adquisición de servicios - Viáticos de los funcionarios en comisión"/>
    <s v="GRUCO/BOGOTA 08 NOV AL 09 NOV DESPLAZAMIENTO AERONAVE CENTRAL CHARTER DE COLOMBIA S.A FAC-5764"/>
    <s v="90121500"/>
    <s v="SOLICITUD DE INFORMACIÓN A LOS PROVEEDORES"/>
    <n v="2"/>
    <n v="3"/>
    <n v="10"/>
    <n v="1"/>
    <n v="76000"/>
    <s v="GLOBAL"/>
    <s v="NO SOLICITADAS"/>
  </r>
  <r>
    <x v="14"/>
    <x v="72"/>
    <s v="02-02-02-010"/>
    <s v="Adquisición de servicios - Viáticos de los funcionarios en comisión"/>
    <s v="GRUCO/RIOHACHA 08 NOV AL 09 NOV VIGILANCIA Y CONTROL DEL ESPACIO AÉREO MEDIANTE EQUIPO TPS-70"/>
    <s v="90121500"/>
    <s v="SOLICITUD DE INFORMACIÓN A LOS PROVEEDORES"/>
    <n v="2"/>
    <n v="3"/>
    <n v="10"/>
    <n v="1"/>
    <n v="76000"/>
    <s v="GLOBAL"/>
    <s v="NO SOLICITADAS"/>
  </r>
  <r>
    <x v="14"/>
    <x v="72"/>
    <s v="02-02-02-010"/>
    <s v="Adquisición de servicios - Viáticos de los funcionarios en comisión"/>
    <s v="GRUAL/RIOHACHA 08 NOV AL 09 NOV ACTIVIDADES LOGÍSTICAS Y DE MANTENIMIENTO EQUIPO RADAR TPS 70"/>
    <s v="90121500"/>
    <s v="SOLICITUD DE INFORMACIÓN A LOS PROVEEDORES"/>
    <n v="2"/>
    <n v="3"/>
    <n v="10"/>
    <n v="1"/>
    <n v="76000"/>
    <s v="GLOBAL"/>
    <s v="NO SOLICITADAS"/>
  </r>
  <r>
    <x v="14"/>
    <x v="72"/>
    <s v="02-02-02-010"/>
    <s v="Adquisición de servicios - Viáticos de los funcionarios en comisión"/>
    <s v="GRUCO/CAUCASIA 8 NOV AL 09 NOV COMISIÓN OPERTIVA RPA PACAPR TANNIN DRAKO"/>
    <s v="90121500"/>
    <s v="SOLICITUD DE INFORMACIÓN A LOS PROVEEDORES"/>
    <n v="2"/>
    <n v="3"/>
    <n v="10"/>
    <n v="1"/>
    <n v="76000"/>
    <s v="GLOBAL"/>
    <s v="NO SOLICITADAS"/>
  </r>
  <r>
    <x v="14"/>
    <x v="72"/>
    <s v="02-02-02-010"/>
    <s v="Adquisición de servicios - Viáticos de los funcionarios en comisión"/>
    <s v="GRUCO/CAUCASIA 8 NOV AL 09 NOV COMISIÓN OPERTIVA RPA PACAPR TANNIN DRAKO"/>
    <s v="90121500"/>
    <s v="SOLICITUD DE INFORMACIÓN A LOS PROVEEDORES"/>
    <n v="2"/>
    <n v="3"/>
    <n v="10"/>
    <n v="1"/>
    <n v="76000"/>
    <s v="GLOBAL"/>
    <s v="NO SOLICITADAS"/>
  </r>
  <r>
    <x v="14"/>
    <x v="72"/>
    <s v="02-02-02-010"/>
    <s v="Adquisición de servicios - Viáticos de los funcionarios en comisión"/>
    <s v="GRUCO/CAUCASIA 8 NOV AL 09 NOV COMISIÓN OPERTIVA RPA PACAPR TANNIN DRAKO"/>
    <s v="90121500"/>
    <s v="SOLICITUD DE INFORMACIÓN A LOS PROVEEDORES"/>
    <n v="2"/>
    <n v="3"/>
    <n v="10"/>
    <n v="1"/>
    <n v="76000"/>
    <s v="GLOBAL"/>
    <s v="NO SOLICITADAS"/>
  </r>
  <r>
    <x v="14"/>
    <x v="72"/>
    <s v="02-02-02-010"/>
    <s v="Adquisición de servicios - Viáticos de los funcionarios en comisión"/>
    <s v="GRUCO/ALBANIA 09 NOV AL 13 NOV 2023 COMISIÓN OPERATIVA TIPULACIÓN BLART- DRAKO"/>
    <s v="90121500"/>
    <s v="SOLICITUD DE INFORMACIÓN A LOS PROVEEDORES"/>
    <n v="2"/>
    <n v="3"/>
    <n v="10"/>
    <n v="1"/>
    <n v="76000"/>
    <s v="GLOBAL"/>
    <s v="NO SOLICITADAS"/>
  </r>
  <r>
    <x v="14"/>
    <x v="72"/>
    <s v="02-02-02-010"/>
    <s v="Adquisición de servicios - Viáticos de los funcionarios en comisión"/>
    <s v="DEDHU/MONTERIA 09 NOV AL 11 NOV COMISIÓN VISITAS DOMICILIARIAS PERSONAL DE ASPIRANTES A CURSO SUB..."/>
    <s v="90121500"/>
    <s v="SOLICITUD DE INFORMACIÓN A LOS PROVEEDORES"/>
    <n v="2"/>
    <n v="3"/>
    <n v="10"/>
    <n v="1"/>
    <n v="280000"/>
    <s v="GLOBAL"/>
    <s v="NO SOLICITADAS"/>
  </r>
  <r>
    <x v="14"/>
    <x v="72"/>
    <s v="02-02-02-010"/>
    <s v="Adquisición de servicios - Viáticos de los funcionarios en comisión"/>
    <s v="GRUCO/RIOHACHA 09 NOV AL 10 NOV COMISION OPERATIVA FAC 4019 TRANSPORTE"/>
    <s v="90121500"/>
    <s v="SOLICITUD DE INFORMACIÓN A LOS PROVEEDORES"/>
    <n v="2"/>
    <n v="3"/>
    <n v="10"/>
    <n v="1"/>
    <n v="76000"/>
    <s v="GLOBAL"/>
    <s v="NO SOLICITADAS"/>
  </r>
  <r>
    <x v="14"/>
    <x v="72"/>
    <s v="02-02-02-010"/>
    <s v="Adquisición de servicios - Viáticos de los funcionarios en comisión"/>
    <s v="GRUCO/RIOHACHA 09 NOV AL 10 NOV COMISION OPERATIVA FAC 4019 TRANSPORTE"/>
    <s v="90121500"/>
    <s v="SOLICITUD DE INFORMACIÓN A LOS PROVEEDORES"/>
    <n v="2"/>
    <n v="3"/>
    <n v="10"/>
    <n v="1"/>
    <n v="76000"/>
    <s v="GLOBAL"/>
    <s v="NO SOLICITADAS"/>
  </r>
  <r>
    <x v="14"/>
    <x v="72"/>
    <s v="02-02-02-010"/>
    <s v="Adquisición de servicios - Viáticos de los funcionarios en comisión"/>
    <s v="GRUCO/RIOHACHA 09 NOV AL 10 NOV COMISION OPERATIVA FAC 4019 TRANSPORTE"/>
    <s v="90121500"/>
    <s v="SOLICITUD DE INFORMACIÓN A LOS PROVEEDORES"/>
    <n v="2"/>
    <n v="3"/>
    <n v="10"/>
    <n v="1"/>
    <n v="76000"/>
    <s v="GLOBAL"/>
    <s v="NO SOLICITADAS"/>
  </r>
  <r>
    <x v="14"/>
    <x v="72"/>
    <s v="02-02-02-010"/>
    <s v="Adquisición de servicios - Viáticos de los funcionarios en comisión"/>
    <s v="GRUCO/ALBANIA 09 NOV AL 10 NOV COMISION OPERATIVA RPA BLAPR DRAKO"/>
    <s v="90121500"/>
    <s v="SOLICITUD DE INFORMACIÓN A LOS PROVEEDORES"/>
    <n v="2"/>
    <n v="3"/>
    <n v="10"/>
    <n v="1"/>
    <n v="76000"/>
    <s v="GLOBAL"/>
    <s v="NO SOLICITADAS"/>
  </r>
  <r>
    <x v="14"/>
    <x v="72"/>
    <s v="02-02-02-010"/>
    <s v="Adquisición de servicios - Viáticos de los funcionarios en comisión"/>
    <s v="GRUCO/ALBANIA 09 NOV AL 10 NOV COMISION OPERATIVA RPA BLAPR DRAKO"/>
    <s v="90121500"/>
    <s v="SOLICITUD DE INFORMACIÓN A LOS PROVEEDORES"/>
    <n v="2"/>
    <n v="3"/>
    <n v="10"/>
    <n v="1"/>
    <n v="76000"/>
    <s v="GLOBAL"/>
    <s v="NO SOLICITADAS"/>
  </r>
  <r>
    <x v="14"/>
    <x v="72"/>
    <s v="02-02-02-010"/>
    <s v="Adquisición de servicios - Viáticos de los funcionarios en comisión"/>
    <s v="GRUAL/RIOHACHA 09 NOV AL 10 NOV ACTIVIDADES LOGÍSTICAS Y DE MANTENIMIENTO EQUIPO RADAR TPS 70"/>
    <s v="90121500"/>
    <s v="SOLICITUD DE INFORMACIÓN A LOS PROVEEDORES"/>
    <n v="2"/>
    <n v="3"/>
    <n v="10"/>
    <n v="1"/>
    <n v="76000"/>
    <s v="GLOBAL"/>
    <s v="NO SOLICITADAS"/>
  </r>
  <r>
    <x v="14"/>
    <x v="72"/>
    <s v="02-02-02-010"/>
    <s v="Adquisición de servicios - Viáticos de los funcionarios en comisión"/>
    <s v="GRUCO/CAUCASIA 09 NOV AL 10 NOV COMISIÓN OPERTIVA RPA PACAPR TANNIN DRAKO"/>
    <s v="90121500"/>
    <s v="SOLICITUD DE INFORMACIÓN A LOS PROVEEDORES"/>
    <n v="2"/>
    <n v="3"/>
    <n v="10"/>
    <n v="1"/>
    <n v="76000"/>
    <s v="GLOBAL"/>
    <s v="NO SOLICITADAS"/>
  </r>
  <r>
    <x v="14"/>
    <x v="72"/>
    <s v="02-02-02-010"/>
    <s v="Adquisición de servicios - Viáticos de los funcionarios en comisión"/>
    <s v="GRUCO/CAUCASIA 09 NOV AL 10 NOV COMISIÓN OPERTIVA RPA PACAPR TANNIN DRAKO"/>
    <s v="90121500"/>
    <s v="SOLICITUD DE INFORMACIÓN A LOS PROVEEDORES"/>
    <n v="2"/>
    <n v="3"/>
    <n v="10"/>
    <n v="1"/>
    <n v="76000"/>
    <s v="GLOBAL"/>
    <s v="NO SOLICITADAS"/>
  </r>
  <r>
    <x v="14"/>
    <x v="72"/>
    <s v="02-02-02-010"/>
    <s v="Adquisición de servicios - Viáticos de los funcionarios en comisión"/>
    <s v="GRUCO/CAUCASIA 09 NOV AL 10 NOV COMISIÓN OPERTIVA RPA PACAPR TANNIN DRAKO"/>
    <s v="90121500"/>
    <s v="SOLICITUD DE INFORMACIÓN A LOS PROVEEDORES"/>
    <n v="2"/>
    <n v="3"/>
    <n v="10"/>
    <n v="1"/>
    <n v="76000"/>
    <s v="GLOBAL"/>
    <s v="NO SOLICITADAS"/>
  </r>
  <r>
    <x v="14"/>
    <x v="72"/>
    <s v="02-02-02-010"/>
    <s v="Adquisición de servicios - Viáticos de los funcionarios en comisión"/>
    <s v="GRUCO/RIOHACHA 09 NOV AL 10 NOV VIGILANCIA Y CONTROL DEL ESPACIO AÉREO MEDIANTE EQUIPO TPS-70"/>
    <s v="90121500"/>
    <s v="SOLICITUD DE INFORMACIÓN A LOS PROVEEDORES"/>
    <n v="2"/>
    <n v="3"/>
    <n v="10"/>
    <n v="1"/>
    <n v="76000"/>
    <s v="GLOBAL"/>
    <s v="NO SOLICITADAS"/>
  </r>
  <r>
    <x v="14"/>
    <x v="72"/>
    <s v="02-02-02-010"/>
    <s v="Adquisición de servicios - Viáticos de los funcionarios en comisión"/>
    <s v="GRUCO/RIOHACHA 09 NOV AL 10 NOV VIGILANCIA Y CONTROL DEL ESPACIO AÉREO MEDIANTE EQUIPO TPS-70"/>
    <s v="90121500"/>
    <s v="SOLICITUD DE INFORMACIÓN A LOS PROVEEDORES"/>
    <n v="2"/>
    <n v="3"/>
    <n v="10"/>
    <n v="1"/>
    <n v="76000"/>
    <s v="GLOBAL"/>
    <s v="NO SOLICITADAS"/>
  </r>
  <r>
    <x v="14"/>
    <x v="72"/>
    <s v="02-02-02-010"/>
    <s v="Adquisición de servicios - Viáticos de los funcionarios en comisión"/>
    <s v="GRUSE/RIOHACHA 09 NOV AL 10 NOV COMISION DE SEGURIDAD PAC-RHC"/>
    <s v="90121500"/>
    <s v="SOLICITUD DE INFORMACIÓN A LOS PROVEEDORES"/>
    <n v="2"/>
    <n v="3"/>
    <n v="10"/>
    <n v="1"/>
    <n v="76000"/>
    <s v="GLOBAL"/>
    <s v="NO SOLICITADAS"/>
  </r>
  <r>
    <x v="14"/>
    <x v="72"/>
    <s v="02-02-02-010"/>
    <s v="Adquisición de servicios - Viáticos de los funcionarios en comisión"/>
    <s v="GRUCO/RIOHACHA 09 NOV AL 10 NOV COMISION OPERATIVA FAC 4019 TRANSPORTE"/>
    <s v="90121500"/>
    <s v="SOLICITUD DE INFORMACIÓN A LOS PROVEEDORES"/>
    <n v="2"/>
    <n v="3"/>
    <n v="10"/>
    <n v="1"/>
    <n v="76000"/>
    <s v="GLOBAL"/>
    <s v="NO SOLICITADAS"/>
  </r>
  <r>
    <x v="14"/>
    <x v="72"/>
    <s v="02-02-02-010"/>
    <s v="Adquisición de servicios - Viáticos de los funcionarios en comisión"/>
    <s v="GRUCO/RIOHACHA 09 NOV AL 23 NOV COMISIÓN OPERATIVA TRIPULACIÓN BLART- DRAKO"/>
    <s v="90121500"/>
    <s v="SOLICITUD DE INFORMACIÓN A LOS PROVEEDORES"/>
    <n v="2"/>
    <n v="3"/>
    <n v="10"/>
    <n v="1"/>
    <n v="1064000"/>
    <s v="GLOBAL"/>
    <s v="NO SOLICITADAS"/>
  </r>
  <r>
    <x v="14"/>
    <x v="72"/>
    <s v="02-02-02-010"/>
    <s v="Adquisición de servicios - Viáticos de los funcionarios en comisión"/>
    <s v="GRUCO/RIOHACHA 09 NOV AL 23 NOV COMISIÓN OPERATIVA TRIPULACIÓN BLART- DRAKO"/>
    <s v="90121500"/>
    <s v="SOLICITUD DE INFORMACIÓN A LOS PROVEEDORES"/>
    <n v="2"/>
    <n v="3"/>
    <n v="10"/>
    <n v="1"/>
    <n v="1064000"/>
    <s v="GLOBAL"/>
    <s v="NO SOLICITADAS"/>
  </r>
  <r>
    <x v="14"/>
    <x v="72"/>
    <s v="02-02-02-010"/>
    <s v="Adquisición de servicios - Viáticos de los funcionarios en comisión"/>
    <s v="GRUCO/RIOHACHA 09 NOV AL 23 NOV COMISIÓN OPERATIVA TRIPULACIÓN BLART- DRAKO"/>
    <s v="90121500"/>
    <s v="SOLICITUD DE INFORMACIÓN A LOS PROVEEDORES"/>
    <n v="2"/>
    <n v="3"/>
    <n v="10"/>
    <n v="1"/>
    <n v="1064000"/>
    <s v="GLOBAL"/>
    <s v="NO SOLICITADAS"/>
  </r>
  <r>
    <x v="14"/>
    <x v="72"/>
    <s v="02-02-02-010"/>
    <s v="Adquisición de servicios - Viáticos de los funcionarios en comisión"/>
    <s v="GRUCO/URIBIA 14 NOV AL 21 NOV COMISION OPERATIVA A-29B"/>
    <s v="90121500"/>
    <s v="SOLICITUD DE INFORMACIÓN A LOS PROVEEDORES"/>
    <n v="2"/>
    <n v="3"/>
    <n v="10"/>
    <n v="1"/>
    <n v="456000"/>
    <s v="GLOBAL"/>
    <s v="NO SOLICITADAS"/>
  </r>
  <r>
    <x v="14"/>
    <x v="72"/>
    <s v="02-02-02-010"/>
    <s v="Adquisición de servicios - Viáticos de los funcionarios en comisión"/>
    <s v="GRUCO/URIBIA 14 NOV AL 21 NOV COMISION OPERATIVA A-29B"/>
    <s v="90121500"/>
    <s v="SOLICITUD DE INFORMACIÓN A LOS PROVEEDORES"/>
    <n v="2"/>
    <n v="3"/>
    <n v="10"/>
    <n v="1"/>
    <n v="608000"/>
    <s v="GLOBAL"/>
    <s v="NO SOLICITADAS"/>
  </r>
  <r>
    <x v="14"/>
    <x v="72"/>
    <s v="02-02-02-010"/>
    <s v="Adquisición de servicios - Viáticos de los funcionarios en comisión"/>
    <s v="GRUCO/URIBIA 14 NOV AL 21 NOV COMISION OPERATIVA A-29B"/>
    <s v="90121500"/>
    <s v="SOLICITUD DE INFORMACIÓN A LOS PROVEEDORES"/>
    <n v="2"/>
    <n v="3"/>
    <n v="10"/>
    <n v="1"/>
    <n v="456000"/>
    <s v="GLOBAL"/>
    <s v="NO SOLICITADAS"/>
  </r>
  <r>
    <x v="14"/>
    <x v="72"/>
    <s v="02-02-02-010"/>
    <s v="Adquisición de servicios - Viáticos de los funcionarios en comisión"/>
    <s v="GRUAL/RIOHACHA 10 NOV AL 22 NOV MANTENIMIENTO RADAR TPS-70 Y EQUIPOS ASOCIADOS"/>
    <s v="90121500"/>
    <s v="SOLICITUD DE INFORMACIÓN A LOS PROVEEDORES"/>
    <n v="2"/>
    <n v="3"/>
    <n v="10"/>
    <n v="1"/>
    <n v="912000"/>
    <s v="GLOBAL"/>
    <s v="NO SOLICITADAS"/>
  </r>
  <r>
    <x v="14"/>
    <x v="72"/>
    <s v="02-02-02-010"/>
    <s v="Adquisición de servicios - Viáticos de los funcionarios en comisión"/>
    <s v="GRUTE PUERTO BOLIVAR10 NOV AL 23 NOV TANQUEADOR Y DESPACHADOR COMISION OPERATIVA A-29"/>
    <s v="90121500"/>
    <s v="SOLICITUD DE INFORMACIÓN A LOS PROVEEDORES"/>
    <n v="2"/>
    <n v="3"/>
    <n v="10"/>
    <n v="1"/>
    <n v="988000"/>
    <s v="GLOBAL"/>
    <s v="NO SOLICITADAS"/>
  </r>
  <r>
    <x v="14"/>
    <x v="72"/>
    <s v="02-02-02-010"/>
    <s v="Adquisición de servicios - Viáticos de los funcionarios en comisión"/>
    <s v="GRUTE PUERTO BOLIVAR10 NOV AL 23 NOV TANQUEADOR Y DESPACHADOR COMISION OPERATIVA A-29"/>
    <s v="90121500"/>
    <s v="SOLICITUD DE INFORMACIÓN A LOS PROVEEDORES"/>
    <n v="2"/>
    <n v="3"/>
    <n v="10"/>
    <n v="1"/>
    <n v="988000"/>
    <s v="GLOBAL"/>
    <s v="NO SOLICITADAS"/>
  </r>
  <r>
    <x v="14"/>
    <x v="72"/>
    <s v="02-02-02-010"/>
    <s v="Adquisición de servicios - Viáticos de los funcionarios en comisión"/>
    <s v="GRUCO/BOGOTA 13 NOV AL 22 NOV EJERCICIO OPERACIONAL J23"/>
    <s v="90121500"/>
    <s v="SOLICITUD DE INFORMACIÓN A LOS PROVEEDORES"/>
    <n v="2"/>
    <n v="3"/>
    <n v="10"/>
    <n v="1"/>
    <n v="684000"/>
    <s v="GLOBAL"/>
    <s v="NO SOLICITADAS"/>
  </r>
  <r>
    <x v="14"/>
    <x v="72"/>
    <s v="02-02-02-010"/>
    <s v="Adquisición de servicios - Viáticos de los funcionarios en comisión"/>
    <s v="GRUSE/RIOHACHA 10 NOV AL 24 NOV SEGURIDAD PAC-RHC"/>
    <s v="90121500"/>
    <s v="SOLICITUD DE INFORMACIÓN A LOS PROVEEDORES"/>
    <n v="2"/>
    <n v="3"/>
    <n v="10"/>
    <n v="1"/>
    <n v="1064000"/>
    <s v="GLOBAL"/>
    <s v="NO SOLICITADAS"/>
  </r>
  <r>
    <x v="14"/>
    <x v="72"/>
    <s v="02-02-02-010"/>
    <s v="Adquisición de servicios - Viáticos de los funcionarios en comisión"/>
    <s v="GRUCO/RIOHACHA 10 NOV AL 22 NOV VIGILANCIA Y CONTROL DEL ESPACIO AÉREO MEDIANTE EQUIPO TPS-70"/>
    <s v="90121500"/>
    <s v="SOLICITUD DE INFORMACIÓN A LOS PROVEEDORES"/>
    <n v="2"/>
    <n v="3"/>
    <n v="10"/>
    <n v="1"/>
    <n v="836000"/>
    <s v="GLOBAL"/>
    <s v="NO SOLICITADAS"/>
  </r>
  <r>
    <x v="14"/>
    <x v="72"/>
    <s v="02-02-02-010"/>
    <s v="Adquisición de servicios - Viáticos de los funcionarios en comisión"/>
    <s v="GRUCO/RIOHACHA 10 NOV AL 22 NOV VIGILANCIA Y CONTROL DEL ESPACIO AÉREO MEDIANTE EQUIPO TPS-70"/>
    <s v="90121500"/>
    <s v="SOLICITUD DE INFORMACIÓN A LOS PROVEEDORES"/>
    <n v="2"/>
    <n v="3"/>
    <n v="10"/>
    <n v="1"/>
    <n v="836000"/>
    <s v="GLOBAL"/>
    <s v="NO SOLICITADAS"/>
  </r>
  <r>
    <x v="14"/>
    <x v="72"/>
    <s v="02-02-02-010"/>
    <s v="Adquisición de servicios - Viáticos de los funcionarios en comisión"/>
    <s v="GRUSE/FUNDACION 14 NOV AL 18 NOV VISITAS DOMICILIARIAS ASPIRANTES CURSO OFICIALES Y SUBOFICIALES"/>
    <s v="90121500"/>
    <s v="SOLICITUD DE INFORMACIÓN A LOS PROVEEDORES"/>
    <n v="2"/>
    <n v="3"/>
    <n v="10"/>
    <n v="1"/>
    <n v="420000"/>
    <s v="GLOBAL"/>
    <s v="NO SOLICITADAS"/>
  </r>
  <r>
    <x v="14"/>
    <x v="72"/>
    <s v="02-02-02-010"/>
    <s v="Adquisición de servicios - Viáticos de los funcionarios en comisión"/>
    <s v="GRUCO/RIOHACHA 10 NOV AL 11 NOV COMISION OPERATIVA FAC 4019 TRANSPORTE"/>
    <s v="90121500"/>
    <s v="SOLICITUD DE INFORMACIÓN A LOS PROVEEDORES"/>
    <n v="2"/>
    <n v="3"/>
    <n v="10"/>
    <n v="1"/>
    <n v="76000"/>
    <s v="GLOBAL"/>
    <s v="NO SOLICITADAS"/>
  </r>
  <r>
    <x v="14"/>
    <x v="72"/>
    <s v="02-02-02-010"/>
    <s v="Adquisición de servicios - Viáticos de los funcionarios en comisión"/>
    <s v="GRUCO/RIOHACHA 10 NOV AL 11 NOV COMISION OPERATIVA FAC 4019 TRANSPORTE"/>
    <s v="90121500"/>
    <s v="SOLICITUD DE INFORMACIÓN A LOS PROVEEDORES"/>
    <n v="2"/>
    <n v="3"/>
    <n v="10"/>
    <n v="1"/>
    <n v="76000"/>
    <s v="GLOBAL"/>
    <s v="NO SOLICITADAS"/>
  </r>
  <r>
    <x v="14"/>
    <x v="72"/>
    <s v="02-02-02-010"/>
    <s v="Adquisición de servicios - Viáticos de los funcionarios en comisión"/>
    <s v="GRUCO/RIOHACHA 10 NOV AL 11 NOV COMISION OPERATIVA FAC 4019 TRANSPORTE"/>
    <s v="90121500"/>
    <s v="SOLICITUD DE INFORMACIÓN A LOS PROVEEDORES"/>
    <n v="2"/>
    <n v="3"/>
    <n v="10"/>
    <n v="1"/>
    <n v="76000"/>
    <s v="GLOBAL"/>
    <s v="NO SOLICITADAS"/>
  </r>
  <r>
    <x v="14"/>
    <x v="72"/>
    <s v="02-02-02-010"/>
    <s v="Adquisición de servicios - Viáticos de los funcionarios en comisión"/>
    <s v="GRUCO/RIOHACHA 10 NOV AL 11 NOV COMISION OPERATIVA FAC 4019 TRANSPORTE"/>
    <s v="90121500"/>
    <s v="SOLICITUD DE INFORMACIÓN A LOS PROVEEDORES"/>
    <n v="2"/>
    <n v="3"/>
    <n v="10"/>
    <n v="1"/>
    <n v="74000"/>
    <s v="GLOBAL"/>
    <s v="NO SOLICITADAS"/>
  </r>
  <r>
    <x v="14"/>
    <x v="72"/>
    <s v="02-02-02-010"/>
    <s v="Adquisición de servicios - Viáticos de los funcionarios en comisión"/>
    <s v="GRUTE/MALAMBO 10 AL 16 NOV TRABAJOS MOTOR TP6T-3B"/>
    <s v="90121500"/>
    <s v="SOLICITUD DE INFORMACIÓN A LOS PROVEEDORES"/>
    <n v="2"/>
    <n v="3"/>
    <n v="10"/>
    <n v="1"/>
    <n v="456000"/>
    <s v="GLOBAL"/>
    <s v="NO SOLICITADAS"/>
  </r>
  <r>
    <x v="14"/>
    <x v="72"/>
    <s v="02-02-02-010"/>
    <s v="Adquisición de servicios - Viáticos de los funcionarios en comisión"/>
    <s v="GRUTE/MALAMBO 10 AL 16 NOV TRABAJOS MOTOR TP6T-3B"/>
    <s v="90121500"/>
    <s v="SOLICITUD DE INFORMACIÓN A LOS PROVEEDORES"/>
    <n v="2"/>
    <n v="3"/>
    <n v="10"/>
    <n v="1"/>
    <n v="456000"/>
    <s v="GLOBAL"/>
    <s v="NO SOLICITADAS"/>
  </r>
  <r>
    <x v="14"/>
    <x v="72"/>
    <s v="02-02-02-010"/>
    <s v="Adquisición de servicios - Viáticos de los funcionarios en comisión"/>
    <s v="DEDHU/BOLIVAR 14 NOV AL 18 NOV VISITAS DOMICILIARIAS ASPIRANTES CURSO SUBOFICIALES"/>
    <s v="90121500"/>
    <s v="SOLICITUD DE INFORMACIÓN A LOS PROVEEDORES"/>
    <n v="2"/>
    <n v="3"/>
    <n v="10"/>
    <n v="1"/>
    <n v="560000"/>
    <s v="GLOBAL"/>
    <s v="NO SOLICITADAS"/>
  </r>
  <r>
    <x v="14"/>
    <x v="72"/>
    <s v="02-02-02-010"/>
    <s v="Adquisición de servicios - Viáticos de los funcionarios en comisión"/>
    <s v="ESMAY/BOGOTA 13 NOV AL 22 NOV EJERCICIO OPERACIONALSIMULADO J23"/>
    <s v="90121500"/>
    <s v="SOLICITUD DE INFORMACIÓN A LOS PROVEEDORES"/>
    <n v="2"/>
    <n v="3"/>
    <n v="10"/>
    <n v="1"/>
    <n v="684000"/>
    <s v="GLOBAL"/>
    <s v="NO SOLICITADAS"/>
  </r>
  <r>
    <x v="14"/>
    <x v="72"/>
    <s v="02-02-02-010"/>
    <s v="Adquisición de servicios - Viáticos de los funcionarios en comisión"/>
    <s v="DEDHU/SINCELEJO 11 NOV AL 13 NOV COMISIÓN VISITAS DOMICILIARIAS PERSONAL DE ASPIRANTES A CURSO SU..."/>
    <s v="90121500"/>
    <s v="SOLICITUD DE INFORMACIÓN A LOS PROVEEDORES"/>
    <n v="2"/>
    <n v="3"/>
    <n v="10"/>
    <n v="1"/>
    <n v="280000"/>
    <s v="GLOBAL"/>
    <s v="NO SOLICITADAS"/>
  </r>
  <r>
    <x v="14"/>
    <x v="72"/>
    <s v="02-02-02-010"/>
    <s v="Adquisición de servicios - Viáticos de los funcionarios en comisión"/>
    <s v="GRUCO/ALBANIA 13 NOV AL 16 NOV COMISIÓN OPERATIVA TIPULACIÓN BLART- DRAKO"/>
    <s v="90121500"/>
    <s v="SOLICITUD DE INFORMACIÓN A LOS PROVEEDORES"/>
    <n v="2"/>
    <n v="3"/>
    <n v="10"/>
    <n v="1"/>
    <n v="228000"/>
    <s v="GLOBAL"/>
    <s v="NO SOLICITADAS"/>
  </r>
  <r>
    <x v="14"/>
    <x v="72"/>
    <s v="02-02-02-010"/>
    <s v="Adquisición de servicios - Viáticos de los funcionarios en comisión"/>
    <s v="GRUIA/BOGOTA SEMINARIO INTERNACIONAL DE DOCTRINA VERSIÓN XIV"/>
    <s v="90121500"/>
    <s v="SOLICITUD DE INFORMACIÓN A LOS PROVEEDORES"/>
    <n v="2"/>
    <n v="3"/>
    <n v="10"/>
    <n v="1"/>
    <n v="152000"/>
    <s v="GLOBAL"/>
    <s v="NO SOLICITADAS"/>
  </r>
  <r>
    <x v="14"/>
    <x v="72"/>
    <s v="02-02-02-010"/>
    <s v="Adquisición de servicios - Viáticos de los funcionarios en comisión"/>
    <s v="GRUCO/PUERTO BOLIVAR 13 NOV AL 13 NOV VIGILANCIA Y CONTROL DEL ESPACIO AÉREO MEDIANTE EQUIPO SR-5..."/>
    <s v="90121500"/>
    <s v="SOLICITUD DE INFORMACIÓN A LOS PROVEEDORES"/>
    <n v="2"/>
    <n v="3"/>
    <n v="10"/>
    <n v="1"/>
    <n v="38000"/>
    <s v="GLOBAL"/>
    <s v="NO SOLICITADAS"/>
  </r>
  <r>
    <x v="14"/>
    <x v="72"/>
    <s v="02-02-02-010"/>
    <s v="Adquisición de servicios - Viáticos de los funcionarios en comisión"/>
    <s v="GRUCO/PUERTO BOLIVAR 13 NOV AL 13 NOV VIGILANCIA Y CONTROL DEL ESPACIO AÉREO MEDIANTE EQUIPO SR-5..."/>
    <s v="90121500"/>
    <s v="SOLICITUD DE INFORMACIÓN A LOS PROVEEDORES"/>
    <n v="2"/>
    <n v="3"/>
    <n v="10"/>
    <n v="1"/>
    <n v="38000"/>
    <s v="GLOBAL"/>
    <s v="NO SOLICITADAS"/>
  </r>
  <r>
    <x v="14"/>
    <x v="72"/>
    <s v="02-02-02-010"/>
    <s v="Adquisición de servicios - Viáticos de los funcionarios en comisión"/>
    <s v="GRUCO/PUERTO BOLIVAR 13 NOV AL 13 NOV VIGILANCIA Y CONTROL DEL ESPACIO AÉREO MEDIANTE EQUIPO SR-5..."/>
    <s v="90121500"/>
    <s v="SOLICITUD DE INFORMACIÓN A LOS PROVEEDORES"/>
    <n v="2"/>
    <n v="3"/>
    <n v="10"/>
    <n v="1"/>
    <n v="38000"/>
    <s v="GLOBAL"/>
    <s v="NO SOLICITADAS"/>
  </r>
  <r>
    <x v="14"/>
    <x v="72"/>
    <s v="02-02-02-010"/>
    <s v="Adquisición de servicios - Viáticos de los funcionarios en comisión"/>
    <s v="GRUCO/PUERTO BOLIVAR 13 NOV AL 13 NOV VIGILANCIA Y CONTROL DEL ESPACIO AÉREO MEDIANTE EQUIPO SR-5..."/>
    <s v="90121500"/>
    <s v="SOLICITUD DE INFORMACIÓN A LOS PROVEEDORES"/>
    <n v="2"/>
    <n v="3"/>
    <n v="10"/>
    <n v="1"/>
    <n v="38000"/>
    <s v="GLOBAL"/>
    <s v="NO SOLICITADAS"/>
  </r>
  <r>
    <x v="14"/>
    <x v="72"/>
    <s v="02-02-02-010"/>
    <s v="Adquisición de servicios - Viáticos de los funcionarios en comisión"/>
    <s v="GRUCO/PUERTO BOLIVAR 13 NOV AL 13 NOV VIGILANCIA Y CONTROL DEL ESPACIO AÉREO MEDIANTE EQUIPO SR-5..."/>
    <s v="90121500"/>
    <s v="SOLICITUD DE INFORMACIÓN A LOS PROVEEDORES"/>
    <n v="2"/>
    <n v="3"/>
    <n v="10"/>
    <n v="1"/>
    <n v="38000"/>
    <s v="GLOBAL"/>
    <s v="NO SOLICITADAS"/>
  </r>
  <r>
    <x v="14"/>
    <x v="72"/>
    <s v="02-02-02-010"/>
    <s v="Adquisición de servicios - Viáticos de los funcionarios en comisión"/>
    <s v="GRUCO/PUERTO BOLIVAR 13 NOV AL 13 NOV VIGILANCIA Y CONTROL DEL ESPACIO AÉREO MEDIANTE EQUIPO SR-5..."/>
    <s v="90121500"/>
    <s v="SOLICITUD DE INFORMACIÓN A LOS PROVEEDORES"/>
    <n v="2"/>
    <n v="3"/>
    <n v="10"/>
    <n v="1"/>
    <n v="38000"/>
    <s v="GLOBAL"/>
    <s v="NO SOLICITADAS"/>
  </r>
  <r>
    <x v="14"/>
    <x v="72"/>
    <s v="02-02-02-010"/>
    <s v="Adquisición de servicios - Viáticos de los funcionarios en comisión"/>
    <s v="GRUCO/SANTA ROSA DEL SUR 14 NOV AL 24 NOV COMISIÓN OPERATIVA FAC 4007"/>
    <s v="90121500"/>
    <s v="SOLICITUD DE INFORMACIÓN A LOS PROVEEDORES"/>
    <n v="2"/>
    <n v="3"/>
    <n v="10"/>
    <n v="1"/>
    <n v="152000"/>
    <s v="GLOBAL"/>
    <s v="NO SOLICITADAS"/>
  </r>
  <r>
    <x v="14"/>
    <x v="72"/>
    <s v="02-02-02-010"/>
    <s v="Adquisición de servicios - Viáticos de los funcionarios en comisión"/>
    <s v="GRUCO/SANTA ROSA DEL SUR 14 NOV AL 24 NOV COMISIÓN OPERATIVA FAC 4007"/>
    <s v="90121500"/>
    <s v="SOLICITUD DE INFORMACIÓN A LOS PROVEEDORES"/>
    <n v="2"/>
    <n v="3"/>
    <n v="10"/>
    <n v="1"/>
    <n v="152000"/>
    <s v="GLOBAL"/>
    <s v="NO SOLICITADAS"/>
  </r>
  <r>
    <x v="14"/>
    <x v="72"/>
    <s v="02-02-02-010"/>
    <s v="Adquisición de servicios - Viáticos de los funcionarios en comisión"/>
    <s v="GRUCO/SANTA ROSA DEL SUR 14 NOV AL 24 NOV COMISIÓN OPERATIVA FAC 4007"/>
    <s v="90121500"/>
    <s v="SOLICITUD DE INFORMACIÓN A LOS PROVEEDORES"/>
    <n v="2"/>
    <n v="3"/>
    <n v="10"/>
    <n v="1"/>
    <n v="152000"/>
    <s v="GLOBAL"/>
    <s v="NO SOLICITADAS"/>
  </r>
  <r>
    <x v="14"/>
    <x v="72"/>
    <s v="02-02-02-010"/>
    <s v="Adquisición de servicios - Viáticos de los funcionarios en comisión"/>
    <s v="GRUCO/SANTA ROSA DEL SUR 14 NOV AL 24 NOV COMISIÓN OPERATIVA FAC 4007"/>
    <s v="90121500"/>
    <s v="SOLICITUD DE INFORMACIÓN A LOS PROVEEDORES"/>
    <n v="2"/>
    <n v="3"/>
    <n v="10"/>
    <n v="1"/>
    <n v="152000"/>
    <s v="GLOBAL"/>
    <s v="NO SOLICITADAS"/>
  </r>
  <r>
    <x v="14"/>
    <x v="72"/>
    <s v="02-02-02-010"/>
    <s v="Adquisición de servicios - Viáticos de los funcionarios en comisión"/>
    <s v="GRUCO/RIOHACHA 14 NOV AL 15 NOV COMISIÓN OPERATIVA FAC 4019 RELEVO LA FLOR"/>
    <s v="90121500"/>
    <s v="SOLICITUD DE INFORMACIÓN A LOS PROVEEDORES"/>
    <n v="2"/>
    <n v="3"/>
    <n v="10"/>
    <n v="1"/>
    <n v="38000"/>
    <s v="GLOBAL"/>
    <s v="NO SOLICITADAS"/>
  </r>
  <r>
    <x v="14"/>
    <x v="72"/>
    <s v="02-02-02-010"/>
    <s v="Adquisición de servicios - Viáticos de los funcionarios en comisión"/>
    <s v="GRUCO/RIOHACHA 14 NOV AL 15 NOV COMISIÓN OPERATIVA FAC 4019 RELEVO LA FLOR"/>
    <s v="90121500"/>
    <s v="SOLICITUD DE INFORMACIÓN A LOS PROVEEDORES"/>
    <n v="2"/>
    <n v="3"/>
    <n v="10"/>
    <n v="1"/>
    <n v="38000"/>
    <s v="GLOBAL"/>
    <s v="NO SOLICITADAS"/>
  </r>
  <r>
    <x v="14"/>
    <x v="72"/>
    <s v="02-02-02-010"/>
    <s v="Adquisición de servicios - Viáticos de los funcionarios en comisión"/>
    <s v="GRUCO/RIOHACHA 14 NOV AL 15 NOV COMISIÓN OPERATIVA FAC 4019 RELEVO LA FLOR"/>
    <s v="90121500"/>
    <s v="SOLICITUD DE INFORMACIÓN A LOS PROVEEDORES"/>
    <n v="2"/>
    <n v="3"/>
    <n v="10"/>
    <n v="1"/>
    <n v="38000"/>
    <s v="GLOBAL"/>
    <s v="NO SOLICITADAS"/>
  </r>
  <r>
    <x v="14"/>
    <x v="72"/>
    <s v="02-02-02-010"/>
    <s v="Adquisición de servicios - Viáticos de los funcionarios en comisión"/>
    <s v="GRUCO/RIOHACHA 14 NOV AL 15 NOV COMISIÓN OPERATIVA FAC 4019 RELEVO LA FLOR"/>
    <s v="90121500"/>
    <s v="SOLICITUD DE INFORMACIÓN A LOS PROVEEDORES"/>
    <n v="2"/>
    <n v="3"/>
    <n v="10"/>
    <n v="1"/>
    <n v="38000"/>
    <s v="GLOBAL"/>
    <s v="NO SOLICITADAS"/>
  </r>
  <r>
    <x v="14"/>
    <x v="72"/>
    <s v="02-02-02-010"/>
    <s v="Adquisición de servicios - Viáticos de los funcionarios en comisión"/>
    <s v="GRUCO/URIBIA 14 NOV A 05 DIC VIGILANCIA Y CONTROL DEL ESPACIO AÉREO MEDIANTE EQUIPO TPS-78B"/>
    <s v="90121500"/>
    <s v="SOLICITUD DE INFORMACIÓN A LOS PROVEEDORES"/>
    <n v="2"/>
    <n v="3"/>
    <n v="10"/>
    <n v="1"/>
    <n v="1596000"/>
    <s v="GLOBAL"/>
    <s v="NO SOLICITADAS"/>
  </r>
  <r>
    <x v="14"/>
    <x v="72"/>
    <s v="02-02-02-010"/>
    <s v="Adquisición de servicios - Viáticos de los funcionarios en comisión"/>
    <s v="GRUCO/URIBIA 14 NOV A 05 DIC VIGILANCIA Y CONTROL DEL ESPACIO AÉREO MEDIANTE EQUIPO TPS-78B"/>
    <s v="90121500"/>
    <s v="SOLICITUD DE INFORMACIÓN A LOS PROVEEDORES"/>
    <n v="2"/>
    <n v="3"/>
    <n v="10"/>
    <n v="1"/>
    <n v="1596000"/>
    <s v="GLOBAL"/>
    <s v="NO SOLICITADAS"/>
  </r>
  <r>
    <x v="14"/>
    <x v="72"/>
    <s v="02-02-02-010"/>
    <s v="Adquisición de servicios - Viáticos de los funcionarios en comisión"/>
    <s v="GRUAL/URIBIA 14 NOV AL 05 MANTENIMIENTO RADAR TPS-78 Y EQUIPOS ASOCIADOS"/>
    <s v="90121500"/>
    <s v="SOLICITUD DE INFORMACIÓN A LOS PROVEEDORES"/>
    <n v="2"/>
    <n v="3"/>
    <n v="10"/>
    <n v="1"/>
    <n v="1596000"/>
    <s v="GLOBAL"/>
    <s v="NO SOLICITADAS"/>
  </r>
  <r>
    <x v="14"/>
    <x v="72"/>
    <s v="02-02-02-010"/>
    <s v="Adquisición de servicios - Viáticos de los funcionarios en comisión"/>
    <s v="GRUAL/URIBIA 14 NOV AL 05 MANTENIMIENTO RADAR TPS-78 Y EQUIPOS ASOCIADOS"/>
    <s v="90121500"/>
    <s v="SOLICITUD DE INFORMACIÓN A LOS PROVEEDORES"/>
    <n v="2"/>
    <n v="3"/>
    <n v="10"/>
    <n v="1"/>
    <n v="1596000"/>
    <s v="GLOBAL"/>
    <s v="NO SOLICITADAS"/>
  </r>
  <r>
    <x v="14"/>
    <x v="72"/>
    <s v="02-02-02-010"/>
    <s v="Adquisición de servicios - Viáticos de los funcionarios en comisión"/>
    <s v="GRUCO/BOGOTA 14 NOV AL 18 NOV COMISIÓN SEMINARIO INTERNACIONAL DE OPERACIONES AEREAS Y ESPACIALES"/>
    <s v="90121500"/>
    <s v="SOLICITUD DE INFORMACIÓN A LOS PROVEEDORES"/>
    <n v="2"/>
    <n v="3"/>
    <n v="10"/>
    <n v="1"/>
    <n v="304000"/>
    <s v="GLOBAL"/>
    <s v="NO SOLICITADAS"/>
  </r>
  <r>
    <x v="14"/>
    <x v="72"/>
    <s v="02-02-02-010"/>
    <s v="Adquisición de servicios - Viáticos de los funcionarios en comisión"/>
    <s v="COMISION OPERATIVA A-29B DEL 14 AL 15 NOVIEMBRE 2023 - CADENA PRESUPUESTAL ACTA N° FAC-S-2023-083914-AG"/>
    <s v="90121500"/>
    <s v="SOLICITUD DE INFORMACIÓN A LOS PROVEEDORES"/>
    <n v="2"/>
    <n v="3"/>
    <n v="10"/>
    <n v="1"/>
    <n v="76000"/>
    <s v="GLOBAL"/>
    <s v="NO SOLICITADAS"/>
  </r>
  <r>
    <x v="14"/>
    <x v="72"/>
    <s v="02-02-02-010"/>
    <s v="Adquisición de servicios - Viáticos de los funcionarios en comisión"/>
    <s v="COMISION OPERATIVA A-29B DEL 14 AL 15 NOVIEMBRE 2023 - CADENA PRESUPUESTAL ACTA N° FAC-S-2023-083914-AG"/>
    <s v="90121500"/>
    <s v="SOLICITUD DE INFORMACIÓN A LOS PROVEEDORES"/>
    <n v="2"/>
    <n v="3"/>
    <n v="10"/>
    <n v="1"/>
    <n v="76000"/>
    <s v="GLOBAL"/>
    <s v="NO SOLICITADAS"/>
  </r>
  <r>
    <x v="14"/>
    <x v="72"/>
    <s v="02-02-02-010"/>
    <s v="Adquisición de servicios - Viáticos de los funcionarios en comisión"/>
    <s v="DEDHU/VALLEDUPAR 16 NOV AL 17 NOV VISITAS DOMICILIARIAS ASPIRANTES CURSO SUBOFICIALES"/>
    <s v="90121500"/>
    <s v="SOLICITUD DE INFORMACIÓN A LOS PROVEEDORES"/>
    <n v="2"/>
    <n v="3"/>
    <n v="10"/>
    <n v="1"/>
    <n v="140000"/>
    <s v="GLOBAL"/>
    <s v="NO SOLICITADAS"/>
  </r>
  <r>
    <x v="14"/>
    <x v="72"/>
    <s v="02-02-02-010"/>
    <s v="Adquisición de servicios - Viáticos de los funcionarios en comisión"/>
    <s v="GRUCO/ALBANIA 16 NOV AL 23 NOV COMISIÓN OPERATIVA TRIPULACION BLART-DRAKO"/>
    <s v="90121500"/>
    <s v="SOLICITUD DE INFORMACIÓN A LOS PROVEEDORES"/>
    <n v="2"/>
    <n v="3"/>
    <n v="10"/>
    <n v="1"/>
    <n v="532000"/>
    <s v="GLOBAL"/>
    <s v="NO SOLICITADAS"/>
  </r>
  <r>
    <x v="14"/>
    <x v="72"/>
    <s v="02-02-02-010"/>
    <s v="Adquisición de servicios - Viáticos de los funcionarios en comisión"/>
    <s v="GRUTE/BOGOTA 16 NOV AL 30 NOV COMISION SUPERVISION TRABAJOS MANTENIMIENTO SR 560 EN BOGOTA FAC 57..."/>
    <s v="90121500"/>
    <s v="SOLICITUD DE INFORMACIÓN A LOS PROVEEDORES"/>
    <n v="2"/>
    <n v="3"/>
    <n v="10"/>
    <n v="1"/>
    <n v="1064000"/>
    <s v="GLOBAL"/>
    <s v="NO SOLICITADAS"/>
  </r>
  <r>
    <x v="14"/>
    <x v="72"/>
    <s v="02-02-02-010"/>
    <s v="Adquisición de servicios - Viáticos de los funcionarios en comisión"/>
    <s v="GRUTE/BOGOTA 18 NOV AL 01 DIC SUPERVISIÓN TRABAJOS DE MANTENIMIENTO FASE MAYOR DE LAS AERONAVES F..."/>
    <s v="90121500"/>
    <s v="SOLICITUD DE INFORMACIÓN A LOS PROVEEDORES"/>
    <n v="2"/>
    <n v="3"/>
    <n v="10"/>
    <n v="1"/>
    <n v="988000"/>
    <s v="GLOBAL"/>
    <s v="NO SOLICITADAS"/>
  </r>
  <r>
    <x v="14"/>
    <x v="72"/>
    <s v="02-02-02-010"/>
    <s v="Adquisición de servicios - Viáticos de los funcionarios en comisión"/>
    <s v="GRUSE/TURBACO 18 NOV AL 12 DIC CUMPLIR MISION DE PROTECCION A PERSONAJES, PRESTANDO SEGURIDAD AL ..."/>
    <s v="90121500"/>
    <s v="SOLICITUD DE INFORMACIÓN A LOS PROVEEDORES"/>
    <n v="2"/>
    <n v="3"/>
    <n v="10"/>
    <n v="1"/>
    <n v="560000"/>
    <s v="GLOBAL"/>
    <s v="NO SOLICITADAS"/>
  </r>
  <r>
    <x v="14"/>
    <x v="72"/>
    <s v="02-02-02-010"/>
    <s v="Adquisición de servicios - Viáticos de los funcionarios en comisión"/>
    <s v="GRUCO/URIBIA 21 NOV AL 28 NOV COMISIÓN OPERATIVA EQUIPO A-29B"/>
    <s v="90121500"/>
    <s v="SOLICITUD DE INFORMACIÓN A LOS PROVEEDORES"/>
    <n v="2"/>
    <n v="3"/>
    <n v="10"/>
    <n v="1"/>
    <n v="532000"/>
    <s v="GLOBAL"/>
    <s v="NO SOLICITADAS"/>
  </r>
  <r>
    <x v="14"/>
    <x v="72"/>
    <s v="02-02-02-010"/>
    <s v="Adquisición de servicios - Viáticos de los funcionarios en comisión"/>
    <s v="GRUCO/URIBIA 21 NOV AL 28 NOV COMISIÓN OPERATIVA EQUIPO A-29B"/>
    <s v="90121500"/>
    <s v="SOLICITUD DE INFORMACIÓN A LOS PROVEEDORES"/>
    <n v="2"/>
    <n v="3"/>
    <n v="10"/>
    <n v="1"/>
    <n v="456000"/>
    <s v="GLOBAL"/>
    <s v="NO SOLICITADAS"/>
  </r>
  <r>
    <x v="14"/>
    <x v="72"/>
    <s v="02-02-02-010"/>
    <s v="Adquisición de servicios - Viáticos de los funcionarios en comisión"/>
    <s v="GRUCO/URIBIA 21 NOV AL 28 NOV COMISIÓN OPERATIVA EQUIPO A-29B"/>
    <s v="90121500"/>
    <s v="SOLICITUD DE INFORMACIÓN A LOS PROVEEDORES"/>
    <n v="2"/>
    <n v="3"/>
    <n v="10"/>
    <n v="1"/>
    <n v="456000"/>
    <s v="GLOBAL"/>
    <s v="NO SOLICITADAS"/>
  </r>
  <r>
    <x v="14"/>
    <x v="72"/>
    <s v="02-02-02-010"/>
    <s v="Adquisición de servicios - Viáticos de los funcionarios en comisión"/>
    <s v="GRUTE/BOGOTA 18 NOV AL 25 NOV TRANSPORTE DE MATERIAL AERONAUTICO ENTRE CENTROS DE MANTENIMIENTO E..."/>
    <s v="90121500"/>
    <s v="SOLICITUD DE INFORMACIÓN A LOS PROVEEDORES"/>
    <n v="2"/>
    <n v="3"/>
    <n v="10"/>
    <n v="1"/>
    <n v="532000"/>
    <s v="GLOBAL"/>
    <s v="NO SOLICITADAS"/>
  </r>
  <r>
    <x v="14"/>
    <x v="72"/>
    <s v="02-02-02-010"/>
    <s v="Adquisición de servicios - Viáticos de los funcionarios en comisión"/>
    <s v="DEDHU/FUNDACION 21 NOV AL 25 NOV DIVULGACIÓN PROGRAMAS DE INCORPORACIÓN"/>
    <s v="90121500"/>
    <s v="SOLICITUD DE INFORMACIÓN A LOS PROVEEDORES"/>
    <n v="2"/>
    <n v="3"/>
    <n v="10"/>
    <n v="1"/>
    <n v="560000"/>
    <s v="GLOBAL"/>
    <s v="NO SOLICITADAS"/>
  </r>
  <r>
    <x v="14"/>
    <x v="72"/>
    <s v="02-02-02-010"/>
    <s v="Adquisición de servicios - Viáticos de los funcionarios en comisión"/>
    <s v="GRUCO/CAUCASIA 21 NOV AL 05 DIC COMISIÓN OPERATIVA TIPULACIÓN BLARP CAUCASIA ANTIOQUIA"/>
    <s v="90121500"/>
    <s v="SOLICITUD DE INFORMACIÓN A LOS PROVEEDORES"/>
    <n v="2"/>
    <n v="3"/>
    <n v="10"/>
    <n v="1"/>
    <n v="1064000"/>
    <s v="GLOBAL"/>
    <s v="NO SOLICITADAS"/>
  </r>
  <r>
    <x v="14"/>
    <x v="72"/>
    <s v="02-02-02-010"/>
    <s v="Adquisición de servicios - Viáticos de los funcionarios en comisión"/>
    <s v="GRUCO/CAUCASIA 21 NOV AL 05 DIC COMISIÓN OPERATIVA TIPULACIÓN BLARP CAUCASIA ANTIOQUIA"/>
    <s v="90121500"/>
    <s v="SOLICITUD DE INFORMACIÓN A LOS PROVEEDORES"/>
    <n v="2"/>
    <n v="3"/>
    <n v="10"/>
    <n v="1"/>
    <n v="1064000"/>
    <s v="GLOBAL"/>
    <s v="NO SOLICITADAS"/>
  </r>
  <r>
    <x v="14"/>
    <x v="72"/>
    <s v="02-02-02-010"/>
    <s v="Adquisición de servicios - Viáticos de los funcionarios en comisión"/>
    <s v="GRUCO/URIBIA 21 NOV AL 22 NOV COMISION OPERATIVA A-29B"/>
    <s v="90121500"/>
    <s v="SOLICITUD DE INFORMACIÓN A LOS PROVEEDORES"/>
    <n v="2"/>
    <n v="3"/>
    <n v="10"/>
    <n v="1"/>
    <n v="76000"/>
    <s v="GLOBAL"/>
    <s v="NO SOLICITADAS"/>
  </r>
  <r>
    <x v="14"/>
    <x v="72"/>
    <s v="02-02-02-010"/>
    <s v="Adquisición de servicios - Viáticos de los funcionarios en comisión"/>
    <s v="GRUCO/URIBIA 21 NOV AL 22 NOV COMISION OPERATIVA A-29B"/>
    <s v="90121500"/>
    <s v="SOLICITUD DE INFORMACIÓN A LOS PROVEEDORES"/>
    <n v="2"/>
    <n v="3"/>
    <n v="10"/>
    <n v="1"/>
    <n v="76000"/>
    <s v="GLOBAL"/>
    <s v="NO SOLICITADAS"/>
  </r>
  <r>
    <x v="14"/>
    <x v="72"/>
    <s v="02-02-02-010"/>
    <s v="Adquisición de servicios - Viáticos de los funcionarios en comisión"/>
    <s v="GRUAL/RIOHACHA 22 NOV AL 05 DIC MANTENIMIENTO RADAR EQUIPO TPS 70 Y EQUIPOS ASOCIADOS"/>
    <s v="90121500"/>
    <s v="SOLICITUD DE INFORMACIÓN A LOS PROVEEDORES"/>
    <n v="2"/>
    <n v="3"/>
    <n v="10"/>
    <n v="1"/>
    <n v="988000"/>
    <s v="GLOBAL"/>
    <s v="NO SOLICITADAS"/>
  </r>
  <r>
    <x v="14"/>
    <x v="72"/>
    <s v="02-02-02-010"/>
    <s v="Adquisición de servicios - Viáticos de los funcionarios en comisión"/>
    <s v="GRUCO/RIOHACHA 22 NOV AL 05 DIC VIGILANCIA Y CONTROL DEL ESPACIO AÉREO MEDIANTE EQUIPO TPS-70"/>
    <s v="90121500"/>
    <s v="SOLICITUD DE INFORMACIÓN A LOS PROVEEDORES"/>
    <n v="2"/>
    <n v="3"/>
    <n v="10"/>
    <n v="1"/>
    <n v="988000"/>
    <s v="GLOBAL"/>
    <s v="NO SOLICITADAS"/>
  </r>
  <r>
    <x v="14"/>
    <x v="72"/>
    <s v="02-02-02-010"/>
    <s v="Adquisición de servicios - Viáticos de los funcionarios en comisión"/>
    <s v="GRUCO/RIOHACHA 22 NOV AL 05 DIC VIGILANCIA Y CONTROL DEL ESPACIO AÉREO MEDIANTE EQUIPO TPS-70"/>
    <s v="90121500"/>
    <s v="SOLICITUD DE INFORMACIÓN A LOS PROVEEDORES"/>
    <n v="2"/>
    <n v="3"/>
    <n v="10"/>
    <n v="1"/>
    <n v="988000"/>
    <s v="GLOBAL"/>
    <s v="NO SOLICITADAS"/>
  </r>
  <r>
    <x v="14"/>
    <x v="72"/>
    <s v="02-02-02-010"/>
    <s v="Adquisición de servicios - Viáticos de los funcionarios en comisión"/>
    <s v="GRUCO/ALBANIA 23 NOV AL 24 NOV COMISIÓN OPERATIVA TRIPULACION BLART-DRAKO"/>
    <s v="90121500"/>
    <s v="SOLICITUD DE INFORMACIÓN A LOS PROVEEDORES"/>
    <n v="2"/>
    <n v="3"/>
    <n v="10"/>
    <n v="1"/>
    <n v="76000"/>
    <s v="GLOBAL"/>
    <s v="NO SOLICITADAS"/>
  </r>
  <r>
    <x v="14"/>
    <x v="72"/>
    <s v="02-02-02-010"/>
    <s v="Adquisición de servicios - Viáticos de los funcionarios en comisión"/>
    <s v="GRUCO/ALBANIA 23 NOV AL 24 NOV COMISIÓN OPERATIVA TRIPULACIÓN BLART- DRAKO"/>
    <s v="90121500"/>
    <s v="SOLICITUD DE INFORMACIÓN A LOS PROVEEDORES"/>
    <n v="2"/>
    <n v="3"/>
    <n v="10"/>
    <n v="1"/>
    <n v="76000"/>
    <s v="GLOBAL"/>
    <s v="NO SOLICITADAS"/>
  </r>
  <r>
    <x v="14"/>
    <x v="72"/>
    <s v="02-02-02-010"/>
    <s v="Adquisición de servicios - Viáticos de los funcionarios en comisión"/>
    <s v="GRUCO/ALBANIA 23 NOV AL 24 NOV COMISIÓN OPERATIVA TRIPULACIÓN BLART- DRAKO"/>
    <s v="90121500"/>
    <s v="SOLICITUD DE INFORMACIÓN A LOS PROVEEDORES"/>
    <n v="2"/>
    <n v="3"/>
    <n v="10"/>
    <n v="1"/>
    <n v="76000"/>
    <s v="GLOBAL"/>
    <s v="NO SOLICITADAS"/>
  </r>
  <r>
    <x v="14"/>
    <x v="72"/>
    <s v="02-02-02-010"/>
    <s v="Adquisición de servicios - Viáticos de los funcionarios en comisión"/>
    <s v="GRUCO/ALBANIA 23 NOV AL 24 NOV COMISIÓN OPERATIVA TRIPULACIÓN BLART- DRAKO"/>
    <s v="90121500"/>
    <s v="SOLICITUD DE INFORMACIÓN A LOS PROVEEDORES"/>
    <n v="2"/>
    <n v="3"/>
    <n v="10"/>
    <n v="1"/>
    <n v="76000"/>
    <s v="GLOBAL"/>
    <s v="NO SOLICITADAS"/>
  </r>
  <r>
    <x v="14"/>
    <x v="72"/>
    <s v="02-02-02-010"/>
    <s v="Adquisición de servicios - Viáticos de los funcionarios en comisión"/>
    <s v="GRUTE/PUERTO BOLIVAR 23 NOV AL 06 DIC DESPACHO Y TANQUEO DE AERONAVES A-29"/>
    <s v="90121500"/>
    <s v="SOLICITUD DE INFORMACIÓN A LOS PROVEEDORES"/>
    <n v="2"/>
    <n v="3"/>
    <n v="10"/>
    <n v="1"/>
    <n v="760000"/>
    <s v="GLOBAL"/>
    <s v="NO SOLICITADAS"/>
  </r>
  <r>
    <x v="14"/>
    <x v="72"/>
    <s v="02-02-02-010"/>
    <s v="Adquisición de servicios - Viáticos de los funcionarios en comisión"/>
    <s v="GRUTE/PUERTO BOLIVAR 23 NOV AL 06 DIC DESPACHO Y TANQUEO DE AERONAVES A-29"/>
    <s v="90121500"/>
    <s v="SOLICITUD DE INFORMACIÓN A LOS PROVEEDORES"/>
    <n v="2"/>
    <n v="3"/>
    <n v="10"/>
    <n v="1"/>
    <n v="760000"/>
    <s v="GLOBAL"/>
    <s v="NO SOLICITADAS"/>
  </r>
  <r>
    <x v="14"/>
    <x v="72"/>
    <s v="02-02-02-010"/>
    <s v="Adquisición de servicios - Viáticos de los funcionarios en comisión"/>
    <s v="GRUCO/TRES ESQUINAS 25 NOV AL 02 DIC COMISION OPERATIVA COELUM"/>
    <s v="90121500"/>
    <s v="SOLICITUD DE INFORMACIÓN A LOS PROVEEDORES"/>
    <n v="2"/>
    <n v="3"/>
    <n v="10"/>
    <n v="1"/>
    <n v="532000"/>
    <s v="GLOBAL"/>
    <s v="NO SOLICITADAS"/>
  </r>
  <r>
    <x v="14"/>
    <x v="72"/>
    <s v="02-02-02-010"/>
    <s v="Adquisición de servicios - Viáticos de los funcionarios en comisión"/>
    <s v="GRUSE/PUERTO BOLIVAR 27 NOV AL 29 NOV ESCOLTA SEGURIDAD RELEVO PTO BOLIVAR-RIOACHA"/>
    <s v="90121500"/>
    <s v="SOLICITUD DE INFORMACIÓN A LOS PROVEEDORES"/>
    <n v="2"/>
    <n v="3"/>
    <n v="10"/>
    <n v="1"/>
    <n v="152000"/>
    <s v="GLOBAL"/>
    <s v="NO SOLICITADAS"/>
  </r>
  <r>
    <x v="14"/>
    <x v="72"/>
    <s v="02-02-02-010"/>
    <s v="Adquisición de servicios - Viáticos de los funcionarios en comisión"/>
    <s v="GRUSE/RIOHACHA SEGURIDAD 24 NOV AL 27 NOV PAC-RHC"/>
    <s v="90121500"/>
    <s v="SOLICITUD DE INFORMACIÓN A LOS PROVEEDORES"/>
    <n v="2"/>
    <n v="3"/>
    <n v="10"/>
    <n v="1"/>
    <n v="228000"/>
    <s v="GLOBAL"/>
    <s v="NO SOLICITADAS"/>
  </r>
  <r>
    <x v="14"/>
    <x v="72"/>
    <s v="02-02-02-010"/>
    <s v="Adquisición de servicios - Viáticos de los funcionarios en comisión"/>
    <s v="ESMAY/SANTA ROSA DEL SUR 24 NOV AL 24 NOV CONSEJO DE SEGURIDAD"/>
    <s v="90121500"/>
    <s v="SOLICITUD DE INFORMACIÓN A LOS PROVEEDORES"/>
    <n v="2"/>
    <n v="3"/>
    <n v="10"/>
    <n v="1"/>
    <n v="38000"/>
    <s v="GLOBAL"/>
    <s v="NO SOLICITADAS"/>
  </r>
  <r>
    <x v="14"/>
    <x v="72"/>
    <s v="02-02-02-010"/>
    <s v="Adquisición de servicios - Viáticos de los funcionarios en comisión"/>
    <s v="GRUSE/PUERTO BOLIVAR 24 NOV AL 27 NOV SEGURIDAD ZDS PUERTO BOLIVAR"/>
    <s v="90121500"/>
    <s v="SOLICITUD DE INFORMACIÓN A LOS PROVEEDORES"/>
    <n v="2"/>
    <n v="3"/>
    <n v="10"/>
    <n v="1"/>
    <n v="228000"/>
    <s v="GLOBAL"/>
    <s v="NO SOLICITADAS"/>
  </r>
  <r>
    <x v="14"/>
    <x v="72"/>
    <s v="02-02-02-010"/>
    <s v="Adquisición de servicios - Viáticos de los funcionarios en comisión"/>
    <s v="GRUCO/ALBANIA 24 NOV AL 25 NOV COMISIÓN OPERATIVA TRIPULACION BLART-DRAKO"/>
    <s v="90121500"/>
    <s v="SOLICITUD DE INFORMACIÓN A LOS PROVEEDORES"/>
    <n v="2"/>
    <n v="3"/>
    <n v="10"/>
    <n v="1"/>
    <n v="76000"/>
    <s v="GLOBAL"/>
    <s v="NO SOLICITADAS"/>
  </r>
  <r>
    <x v="14"/>
    <x v="72"/>
    <s v="02-02-02-010"/>
    <s v="Adquisición de servicios - Viáticos de los funcionarios en comisión"/>
    <s v="GRUCO/ALBANIA 24 NOV AL 25 NOV COMISIÓN OPERATIVA TRIPULACION BLART-DRAKO"/>
    <s v="90121500"/>
    <s v="SOLICITUD DE INFORMACIÓN A LOS PROVEEDORES"/>
    <n v="2"/>
    <n v="3"/>
    <n v="10"/>
    <n v="1"/>
    <n v="76000"/>
    <s v="GLOBAL"/>
    <s v="NO SOLICITADAS"/>
  </r>
  <r>
    <x v="14"/>
    <x v="72"/>
    <s v="02-02-02-010"/>
    <s v="Adquisición de servicios - Viáticos de los funcionarios en comisión"/>
    <s v="GRUCO/ALBANIA 24 NOV AL 25 NOV COMISIÓN OPERATIVA TRIPULACION BLART-DRAKO"/>
    <s v="90121500"/>
    <s v="SOLICITUD DE INFORMACIÓN A LOS PROVEEDORES"/>
    <n v="2"/>
    <n v="3"/>
    <n v="10"/>
    <n v="1"/>
    <n v="76000"/>
    <s v="GLOBAL"/>
    <s v="NO SOLICITADAS"/>
  </r>
  <r>
    <x v="14"/>
    <x v="72"/>
    <s v="02-02-02-010"/>
    <s v="Adquisición de servicios - Viáticos de los funcionarios en comisión"/>
    <s v="GRUCO/AGUACHICA 24 NOV AL 24 NOV TRANSPORTE DE PASAJEROS COMANDO DE LA UNIDAD"/>
    <s v="90121500"/>
    <s v="SOLICITUD DE INFORMACIÓN A LOS PROVEEDORES"/>
    <n v="2"/>
    <n v="3"/>
    <n v="10"/>
    <n v="1"/>
    <n v="38000"/>
    <s v="GLOBAL"/>
    <s v="NO SOLICITADAS"/>
  </r>
  <r>
    <x v="14"/>
    <x v="72"/>
    <s v="02-02-02-010"/>
    <s v="Adquisición de servicios - Viáticos de los funcionarios en comisión"/>
    <s v="GRUCO/AGUACHICA 24 NOV AL 24 NOV TRANSPORTE DE PASAJEROS COMANDO DE LA UNIDAD"/>
    <s v="90121500"/>
    <s v="SOLICITUD DE INFORMACIÓN A LOS PROVEEDORES"/>
    <n v="2"/>
    <n v="3"/>
    <n v="10"/>
    <n v="1"/>
    <n v="38000"/>
    <s v="GLOBAL"/>
    <s v="NO SOLICITADAS"/>
  </r>
  <r>
    <x v="14"/>
    <x v="72"/>
    <s v="02-02-02-010"/>
    <s v="Adquisición de servicios - Viáticos de los funcionarios en comisión"/>
    <s v="GRUCO/AGUACHICA 24 NOV AL 24 NOV TRANSPORTE DE PASAJEROS COMANDO DE LA UNIDAD"/>
    <s v="90121500"/>
    <s v="SOLICITUD DE INFORMACIÓN A LOS PROVEEDORES"/>
    <n v="2"/>
    <n v="3"/>
    <n v="10"/>
    <n v="1"/>
    <n v="38000"/>
    <s v="GLOBAL"/>
    <s v="NO SOLICITADAS"/>
  </r>
  <r>
    <x v="14"/>
    <x v="72"/>
    <s v="02-02-02-010"/>
    <s v="Adquisición de servicios - Viáticos de los funcionarios en comisión"/>
    <s v="GRUCO/AGUACHICA 24 NOV AL 24 NOV TRANSPORTE DE PASAJEROS COMANDO DE LA UNIDAD"/>
    <s v="90121500"/>
    <s v="SOLICITUD DE INFORMACIÓN A LOS PROVEEDORES"/>
    <n v="2"/>
    <n v="3"/>
    <n v="10"/>
    <n v="1"/>
    <n v="38000"/>
    <s v="GLOBAL"/>
    <s v="NO SOLICITADAS"/>
  </r>
  <r>
    <x v="14"/>
    <x v="72"/>
    <s v="02-02-02-010"/>
    <s v="Adquisición de servicios - Viáticos de los funcionarios en comisión"/>
    <s v="GRUAL/RIOHACHA 27 NOV AL 29 NOV TRANSPORTE DE PERSONAL / MANTENIMIENTO INSTALACIONES RADAR"/>
    <s v="90121500"/>
    <s v="SOLICITUD DE INFORMACIÓN A LOS PROVEEDORES"/>
    <n v="2"/>
    <n v="3"/>
    <n v="10"/>
    <n v="1"/>
    <n v="152000"/>
    <s v="GLOBAL"/>
    <s v="NO SOLICITADAS"/>
  </r>
  <r>
    <x v="14"/>
    <x v="72"/>
    <s v="02-02-02-010"/>
    <s v="Adquisición de servicios - Viáticos de los funcionarios en comisión"/>
    <s v="GRUAL/RIOHACHA 27 NOV AL 29 NOV TRANSPORTE DE PERSONAL / MANTENIMIENTO INSTALACIONES RADAR"/>
    <s v="90121500"/>
    <s v="SOLICITUD DE INFORMACIÓN A LOS PROVEEDORES"/>
    <n v="2"/>
    <n v="3"/>
    <n v="10"/>
    <n v="1"/>
    <n v="152000"/>
    <s v="GLOBAL"/>
    <s v="NO SOLICITADAS"/>
  </r>
  <r>
    <x v="14"/>
    <x v="72"/>
    <s v="02-02-02-010"/>
    <s v="Adquisición de servicios - Viáticos de los funcionarios en comisión"/>
    <s v="GRUAL/RIOHACHA 27 NOV AL 29 NOV TRANSPORTE DE PERSONAL / MANTENIMIENTO INSTALACIONES RADAR"/>
    <s v="90121500"/>
    <s v="SOLICITUD DE INFORMACIÓN A LOS PROVEEDORES"/>
    <n v="2"/>
    <n v="3"/>
    <n v="10"/>
    <n v="1"/>
    <n v="152000"/>
    <s v="GLOBAL"/>
    <s v="NO SOLICITADAS"/>
  </r>
  <r>
    <x v="14"/>
    <x v="72"/>
    <s v="02-02-02-010"/>
    <s v="Adquisición de servicios - Viáticos de los funcionarios en comisión"/>
    <s v="GRUCO/PUERTO BOLIVAR 24 NOV AL 24 NOV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24 NOV AL 24 NOV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24 NOV AL 24 NOV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24 NOV AL 24 NOV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24 NOV AL 24 NOV CONTROL DEL ESPACIO AÉREO MEDIANTE EQUIPO SR-560"/>
    <s v="90121500"/>
    <s v="SOLICITUD DE INFORMACIÓN A LOS PROVEEDORES"/>
    <n v="2"/>
    <n v="3"/>
    <n v="10"/>
    <n v="1"/>
    <n v="38000"/>
    <s v="GLOBAL"/>
    <s v="NO SOLICITADAS"/>
  </r>
  <r>
    <x v="14"/>
    <x v="72"/>
    <s v="02-02-02-010"/>
    <s v="Adquisición de servicios - Viáticos de los funcionarios en comisión"/>
    <s v="GRUCO/PUERTO BOLIVAR 24 NOV AL 24 NOV CONTROL DEL ESPACIO AÉREO MEDIANTE EQUIPO SR-560"/>
    <s v="90121500"/>
    <s v="SOLICITUD DE INFORMACIÓN A LOS PROVEEDORES"/>
    <n v="2"/>
    <n v="3"/>
    <n v="10"/>
    <n v="1"/>
    <n v="38000"/>
    <s v="GLOBAL"/>
    <s v="NO SOLICITADAS"/>
  </r>
  <r>
    <x v="14"/>
    <x v="72"/>
    <s v="02-02-02-010"/>
    <s v="Adquisición de servicios - Viáticos de los funcionarios en comisión"/>
    <s v="ESMAY/BOGOTA COMISIÓN DE VUELO EQUIPO E-135 BJ DE ACUERDO A RADIOGRAMA FAC-S-2023-007776-RD DEL 0..."/>
    <s v="90121500"/>
    <s v="SOLICITUD DE INFORMACIÓN A LOS PROVEEDORES"/>
    <n v="2"/>
    <n v="3"/>
    <n v="10"/>
    <n v="1"/>
    <n v="1520000"/>
    <s v="GLOBAL"/>
    <s v="NO SOLICITADAS"/>
  </r>
  <r>
    <x v="14"/>
    <x v="72"/>
    <s v="02-02-02-010"/>
    <s v="Adquisición de servicios - Viáticos de los funcionarios en comisión"/>
    <s v="GRUTE/BOGOTA 25 NOV AL 29 NOV TRANSPORTE DE MATERIAL AERONAUTICO ENTRE CENTROS DE MANTENIMIENTO E..."/>
    <s v="90121500"/>
    <s v="SOLICITUD DE INFORMACIÓN A LOS PROVEEDORES"/>
    <n v="2"/>
    <n v="3"/>
    <n v="10"/>
    <n v="1"/>
    <n v="304000"/>
    <s v="GLOBAL"/>
    <s v="NO SOLICITADAS"/>
  </r>
  <r>
    <x v="14"/>
    <x v="72"/>
    <s v="02-02-02-010"/>
    <s v="Adquisición de servicios - Viáticos de los funcionarios en comisión"/>
    <s v="GRUSE/TURBACO 26 DIC AL 14 DIC CUMPLIR MISION DE PROTECCION A PERSONAJES, PRESTANDO SEGURIDAD AL ..."/>
    <s v="90121500"/>
    <s v="SOLICITUD DE INFORMACIÓN A LOS PROVEEDORES"/>
    <n v="2"/>
    <n v="3"/>
    <n v="10"/>
    <n v="1"/>
    <n v="1960000"/>
    <s v="GLOBAL"/>
    <s v="NO SOLICITADAS"/>
  </r>
  <r>
    <x v="14"/>
    <x v="72"/>
    <s v="02-02-02-010"/>
    <s v="Adquisición de servicios - Viáticos de los funcionarios en comisión"/>
    <s v="GRUCO/ALBANIA 25 NOV AL 08 DIC COMISION OPERATIVA BLAPR LA MINA"/>
    <s v="90121500"/>
    <s v="SOLICITUD DE INFORMACIÓN A LOS PROVEEDORES"/>
    <n v="2"/>
    <n v="3"/>
    <n v="10"/>
    <n v="1"/>
    <n v="988000"/>
    <s v="GLOBAL"/>
    <s v="NO SOLICITADAS"/>
  </r>
  <r>
    <x v="14"/>
    <x v="72"/>
    <s v="02-02-02-010"/>
    <s v="Adquisición de servicios - Viáticos de los funcionarios en comisión"/>
    <s v="GRUCO/ALBANIA 25 NOV AL 08 DIC COMISION OPERATIVA BLAPR LA MINA"/>
    <s v="90121500"/>
    <s v="SOLICITUD DE INFORMACIÓN A LOS PROVEEDORES"/>
    <n v="2"/>
    <n v="3"/>
    <n v="10"/>
    <n v="1"/>
    <n v="988000"/>
    <s v="GLOBAL"/>
    <s v="NO SOLICITADAS"/>
  </r>
  <r>
    <x v="14"/>
    <x v="72"/>
    <s v="02-02-02-010"/>
    <s v="Adquisición de servicios - Viáticos de los funcionarios en comisión"/>
    <s v="GRUCO/ALBANIA 25 NOV AL 08 DIC COMISION OPERATIVA BLAPR LA MINA"/>
    <s v="90121500"/>
    <s v="SOLICITUD DE INFORMACIÓN A LOS PROVEEDORES"/>
    <n v="2"/>
    <n v="3"/>
    <n v="10"/>
    <n v="1"/>
    <n v="988000"/>
    <s v="GLOBAL"/>
    <s v="NO SOLICITADAS"/>
  </r>
  <r>
    <x v="14"/>
    <x v="72"/>
    <s v="02-02-02-010"/>
    <s v="Adquisición de servicios - Viáticos de los funcionarios en comisión"/>
    <s v="GRUCO/ALBANIA 25 NOV AL 08 DIC COMISION OPERATIVA BLAPR LA MINA"/>
    <s v="90121500"/>
    <s v="SOLICITUD DE INFORMACIÓN A LOS PROVEEDORES"/>
    <n v="2"/>
    <n v="3"/>
    <n v="10"/>
    <n v="1"/>
    <n v="988000"/>
    <s v="GLOBAL"/>
    <s v="NO SOLICITADAS"/>
  </r>
  <r>
    <x v="14"/>
    <x v="72"/>
    <s v="02-02-02-010"/>
    <s v="Adquisición de servicios - Viáticos de los funcionarios en comisión"/>
    <s v="GRUCO/ALBANIA 25 NOV AL 08 DIC COMISION OPERATIVA BLAPR LA MINA"/>
    <s v="90121500"/>
    <s v="SOLICITUD DE INFORMACIÓN A LOS PROVEEDORES"/>
    <n v="2"/>
    <n v="3"/>
    <n v="10"/>
    <n v="1"/>
    <n v="988000"/>
    <s v="GLOBAL"/>
    <s v="NO SOLICITADAS"/>
  </r>
  <r>
    <x v="14"/>
    <x v="72"/>
    <s v="02-02-02-010"/>
    <s v="Adquisición de servicios - Viáticos de los funcionarios en comisión"/>
    <s v="GRUAL/CAUCASIA26 NOV AL 15 DIC MANTENIMIENTO PREVENTIVO Y CORRECTIVO, VERIFICACIÓN, INSPECCIÓN SI..."/>
    <s v="90121500"/>
    <s v="SOLICITUD DE INFORMACIÓN A LOS PROVEEDORES"/>
    <n v="2"/>
    <n v="3"/>
    <n v="10"/>
    <n v="1"/>
    <n v="1444000"/>
    <s v="GLOBAL"/>
    <s v="NO SOLICITADAS"/>
  </r>
  <r>
    <x v="14"/>
    <x v="72"/>
    <s v="02-02-02-010"/>
    <s v="Adquisición de servicios - Viáticos de los funcionarios en comisión"/>
    <s v="GRUAL/CAUCASIA26 NOV AL 15 DIC MANTENIMIENTO PREVENTIVO Y CORRECTIVO, VERIFICACIÓN, INSPECCIÓN SI..."/>
    <s v="90121500"/>
    <s v="SOLICITUD DE INFORMACIÓN A LOS PROVEEDORES"/>
    <n v="2"/>
    <n v="3"/>
    <n v="10"/>
    <n v="1"/>
    <n v="1444000"/>
    <s v="GLOBAL"/>
    <s v="NO SOLICITADAS"/>
  </r>
  <r>
    <x v="14"/>
    <x v="72"/>
    <s v="02-02-02-010"/>
    <s v="Adquisición de servicios - Viáticos de los funcionarios en comisión"/>
    <s v="ESMAY/CAUCASIA RIOHACHA 26 NOV AL 05 DIC SUPERVISIÓN DE TRABAJOS EN TORRES DE COMUNICACIÓN."/>
    <s v="90121500"/>
    <s v="SOLICITUD DE INFORMACIÓN A LOS PROVEEDORES"/>
    <n v="2"/>
    <n v="3"/>
    <n v="10"/>
    <n v="1"/>
    <n v="684000"/>
    <s v="GLOBAL"/>
    <s v="NO SOLICITADAS"/>
  </r>
  <r>
    <x v="14"/>
    <x v="72"/>
    <s v="02-02-02-010"/>
    <s v="Adquisición de servicios - Viáticos de los funcionarios en comisión"/>
    <s v="GRUSE/RIOHACHA 27 NOV AL 06 DIC SEGURIDAD ZDS RIO HACHA"/>
    <s v="90121500"/>
    <s v="SOLICITUD DE INFORMACIÓN A LOS PROVEEDORES"/>
    <n v="2"/>
    <n v="3"/>
    <n v="10"/>
    <n v="1"/>
    <n v="608000"/>
    <s v="GLOBAL"/>
    <s v="NO SOLICITADAS"/>
  </r>
  <r>
    <x v="14"/>
    <x v="72"/>
    <s v="02-02-02-010"/>
    <s v="Adquisición de servicios - Viáticos de los funcionarios en comisión"/>
    <s v="GRUSE/RIOHACHA 27 NOV AL 29 NOV ESCOLTA SEGURIDAD RELEVO RIOHACHA"/>
    <s v="90121500"/>
    <s v="SOLICITUD DE INFORMACIÓN A LOS PROVEEDORES"/>
    <n v="2"/>
    <n v="3"/>
    <n v="10"/>
    <n v="1"/>
    <n v="152000"/>
    <s v="GLOBAL"/>
    <s v="NO SOLICITADAS"/>
  </r>
  <r>
    <x v="14"/>
    <x v="72"/>
    <s v="02-02-02-010"/>
    <s v="Adquisición de servicios - Viáticos de los funcionarios en comisión"/>
    <s v="GRUTE/BOGOTA 27 OCT AL 10 DIC SUPERVISION INSPECCIÓN FAC 5762 Y FAC 5760 EN CENTRAL AEROSPACE"/>
    <s v="90121500"/>
    <s v="SOLICITUD DE INFORMACIÓN A LOS PROVEEDORES"/>
    <n v="2"/>
    <n v="3"/>
    <n v="10"/>
    <n v="1"/>
    <n v="988000"/>
    <s v="GLOBAL"/>
    <s v="NO SOLICITADAS"/>
  </r>
  <r>
    <x v="14"/>
    <x v="72"/>
    <s v="02-02-02-010"/>
    <s v="Adquisición de servicios - Viáticos de los funcionarios en comisión"/>
    <s v="GRUSE/ RIOHACHA 27 NOV AL 29 NOV SEGURIDAD PAC-RHC"/>
    <s v="90121500"/>
    <s v="SOLICITUD DE INFORMACIÓN A LOS PROVEEDORES"/>
    <n v="2"/>
    <n v="3"/>
    <n v="10"/>
    <n v="1"/>
    <n v="152000"/>
    <s v="GLOBAL"/>
    <s v="NO SOLICITADAS"/>
  </r>
  <r>
    <x v="14"/>
    <x v="72"/>
    <s v="02-02-02-010"/>
    <s v="Adquisición de servicios - Viáticos de los funcionarios en comisión"/>
    <s v="GRUSE/PUERTO BOLIVAR 27 NOV AL 10 DIC SEGURIDAD AERONAVES Y COMBUSTIBLE."/>
    <s v="90121500"/>
    <s v="SOLICITUD DE INFORMACIÓN A LOS PROVEEDORES"/>
    <n v="2"/>
    <n v="3"/>
    <n v="10"/>
    <n v="1"/>
    <n v="380000"/>
    <s v="GLOBAL"/>
    <s v="NO SOLICITADAS"/>
  </r>
  <r>
    <x v="14"/>
    <x v="72"/>
    <s v="02-02-02-010"/>
    <s v="Adquisición de servicios - Viáticos de los funcionarios en comisión"/>
    <s v="GRUTE/MALAMBO 27 NOV AL 02 DIC INSPECCION Y EMSAMBLE"/>
    <s v="90121500"/>
    <s v="SOLICITUD DE INFORMACIÓN A LOS PROVEEDORES"/>
    <n v="2"/>
    <n v="3"/>
    <n v="10"/>
    <n v="1"/>
    <n v="380000"/>
    <s v="GLOBAL"/>
    <s v="NO SOLICITADAS"/>
  </r>
  <r>
    <x v="14"/>
    <x v="72"/>
    <s v="02-02-02-010"/>
    <s v="Adquisición de servicios - Viáticos de los funcionarios en comisión"/>
    <s v="GRUSE/BOGOTA 01 DIC AL 05 DIC ACOMPAÑAMIENTO SOLDADOS CITA PSIQUIATRIA"/>
    <s v="90121500"/>
    <s v="SOLICITUD DE INFORMACIÓN A LOS PROVEEDORES"/>
    <n v="2"/>
    <n v="3"/>
    <n v="10"/>
    <n v="1"/>
    <n v="228000"/>
    <s v="GLOBAL"/>
    <s v="NO SOLICITADAS"/>
  </r>
  <r>
    <x v="14"/>
    <x v="72"/>
    <s v="02-02-02-010"/>
    <s v="Adquisición de servicios - Viáticos de los funcionarios en comisión"/>
    <s v="GRUCO/URIBIA 28 NOV AL 05 DIC COMISIÓN OPERATIVA A-29B"/>
    <s v="90121500"/>
    <s v="SOLICITUD DE INFORMACIÓN A LOS PROVEEDORES"/>
    <n v="2"/>
    <n v="3"/>
    <n v="10"/>
    <n v="1"/>
    <n v="532000"/>
    <s v="GLOBAL"/>
    <s v="NO SOLICITADAS"/>
  </r>
  <r>
    <x v="14"/>
    <x v="72"/>
    <s v="02-02-02-010"/>
    <s v="Adquisición de servicios - Viáticos de los funcionarios en comisión"/>
    <s v="GRUCO/URIBIA 28 NOV AL 05 DIC COMISIÓN OPERATIVA A-29B"/>
    <s v="90121500"/>
    <s v="SOLICITUD DE INFORMACIÓN A LOS PROVEEDORES"/>
    <n v="2"/>
    <n v="3"/>
    <n v="10"/>
    <n v="1"/>
    <n v="532000"/>
    <s v="GLOBAL"/>
    <s v="NO SOLICITADAS"/>
  </r>
  <r>
    <x v="14"/>
    <x v="72"/>
    <s v="02-02-02-010"/>
    <s v="Adquisición de servicios - Viáticos de los funcionarios en comisión"/>
    <s v="GRUCO/URIBIA 28 NOV AL 05 DIC COMISIÓN OPERATIVA A-29B"/>
    <s v="90121500"/>
    <s v="SOLICITUD DE INFORMACIÓN A LOS PROVEEDORES"/>
    <n v="2"/>
    <n v="3"/>
    <n v="10"/>
    <n v="1"/>
    <n v="532000"/>
    <s v="GLOBAL"/>
    <s v="NO SOLICITADAS"/>
  </r>
  <r>
    <x v="14"/>
    <x v="72"/>
    <s v="02-02-02-010"/>
    <s v="Adquisición de servicios - Viáticos de los funcionarios en comisión"/>
    <s v="GRUCO/URIBIA 28 NOV AL 05 DIC COMISIÓN OPERATIVA A-29B"/>
    <s v="90121500"/>
    <s v="SOLICITUD DE INFORMACIÓN A LOS PROVEEDORES"/>
    <n v="2"/>
    <n v="3"/>
    <n v="10"/>
    <n v="1"/>
    <n v="532000"/>
    <s v="GLOBAL"/>
    <s v="NO SOLICITADAS"/>
  </r>
  <r>
    <x v="14"/>
    <x v="72"/>
    <s v="02-02-02-010"/>
    <s v="Adquisición de servicios - Viáticos de los funcionarios en comisión"/>
    <s v="GRUSE/RIOHACHA 29 NOV AL 29 NOV ESCOLTA SEGURIDAD RELEVO RIOHACHA"/>
    <s v="90121500"/>
    <s v="SOLICITUD DE INFORMACIÓN A LOS PROVEEDORES"/>
    <n v="2"/>
    <n v="3"/>
    <n v="10"/>
    <n v="1"/>
    <n v="38000"/>
    <s v="GLOBAL"/>
    <s v="NO SOLICITADAS"/>
  </r>
  <r>
    <x v="14"/>
    <x v="72"/>
    <s v="02-02-02-010"/>
    <s v="Adquisición de servicios - Viáticos de los funcionarios en comisión"/>
    <s v="GRUSE/RIOHACHA 29 NOV AL 29 NOV ESCOLTA SEGURIDAD RELEVO RIOHACHA"/>
    <s v="90121500"/>
    <s v="SOLICITUD DE INFORMACIÓN A LOS PROVEEDORES"/>
    <n v="2"/>
    <n v="3"/>
    <n v="10"/>
    <n v="1"/>
    <n v="38000"/>
    <s v="GLOBAL"/>
    <s v="NO SOLICITADAS"/>
  </r>
  <r>
    <x v="14"/>
    <x v="72"/>
    <s v="02-02-02-010"/>
    <s v="Adquisición de servicios - Viáticos de los funcionarios en comisión"/>
    <s v="GRUTE/BOGOTA 29 NOV AL 02 DIC SUPERVISIÓN CONTRATO FASE MAYOR SR560 FAC 5760 210-00-A-COFAC-DILOA..."/>
    <s v="90121500"/>
    <s v="SOLICITUD DE INFORMACIÓN A LOS PROVEEDORES"/>
    <n v="2"/>
    <n v="3"/>
    <n v="10"/>
    <n v="1"/>
    <n v="228000"/>
    <s v="GLOBAL"/>
    <s v="NO SOLICITADAS"/>
  </r>
  <r>
    <x v="14"/>
    <x v="72"/>
    <s v="02-02-02-010"/>
    <s v="Adquisición de servicios - Viáticos de los funcionarios en comisión"/>
    <s v="GRUIA/CARTAGENA 28 NOV AL 01 DIC COORDINADOR OPERACIONAL FISCALIA / FNC"/>
    <s v="90121500"/>
    <s v="SOLICITUD DE INFORMACIÓN A LOS PROVEEDORES"/>
    <n v="2"/>
    <n v="3"/>
    <n v="10"/>
    <n v="1"/>
    <n v="152000"/>
    <s v="GLOBAL"/>
    <s v="NO SOLICITADAS"/>
  </r>
  <r>
    <x v="14"/>
    <x v="72"/>
    <s v="02-02-02-010"/>
    <s v="Adquisición de servicios - Viáticos de los funcionarios en comisión"/>
    <s v="GRUIA/CARTAGENA 28 NOV AL 01 DIC COORDINADOR OPERACIONAL FISCALIA / FNC"/>
    <s v="90121500"/>
    <s v="SOLICITUD DE INFORMACIÓN A LOS PROVEEDORES"/>
    <n v="2"/>
    <n v="3"/>
    <n v="10"/>
    <n v="1"/>
    <n v="152000"/>
    <s v="GLOBAL"/>
    <s v="NO SOLICITADAS"/>
  </r>
  <r>
    <x v="14"/>
    <x v="72"/>
    <s v="02-02-02-010"/>
    <s v="Adquisición de servicios - Viáticos de los funcionarios en comisión"/>
    <s v="GRUSE/CARTAGENA 29 NOV AL 29 NOV ESPECTROMETRÍA VUELO FAC"/>
    <s v="90121500"/>
    <s v="SOLICITUD DE INFORMACIÓN A LOS PROVEEDORES"/>
    <n v="2"/>
    <n v="3"/>
    <n v="10"/>
    <n v="1"/>
    <n v="38000"/>
    <s v="GLOBAL"/>
    <s v="NO SOLICITADAS"/>
  </r>
  <r>
    <x v="14"/>
    <x v="72"/>
    <s v="02-02-02-010"/>
    <s v="Adquisición de servicios - Viáticos de los funcionarios en comisión"/>
    <s v="GRUTE/BOGOTA 29 NOV AL 09 DIC TRANSPORTE DE MATERIAL AERONAUTICO ENTRE CENTROS DE MANTENIMIENTO E..."/>
    <s v="90121500"/>
    <s v="SOLICITUD DE INFORMACIÓN A LOS PROVEEDORES"/>
    <n v="2"/>
    <n v="3"/>
    <n v="10"/>
    <n v="1"/>
    <n v="304000"/>
    <s v="GLOBAL"/>
    <s v="NO SOLICITADAS"/>
  </r>
  <r>
    <x v="14"/>
    <x v="72"/>
    <s v="02-02-02-010"/>
    <s v="Adquisición de servicios - Viáticos de los funcionarios en comisión"/>
    <s v="GRUTE/MARANDUA 30 NOV AL 08 DIC EJERCICIO LIVE FIRE 2023"/>
    <s v="90121500"/>
    <s v="SOLICITUD DE INFORMACIÓN A LOS PROVEEDORES"/>
    <n v="2"/>
    <n v="3"/>
    <n v="10"/>
    <n v="1"/>
    <n v="380000"/>
    <s v="GLOBAL"/>
    <s v="NO SOLICITADAS"/>
  </r>
  <r>
    <x v="14"/>
    <x v="72"/>
    <s v="02-02-02-010"/>
    <s v="Adquisición de servicios - Viáticos de los funcionarios en comisión"/>
    <s v="GRUTE/MARANDUA 30 NOV AL 08 DIC EJERCICIO LIVE FIRE 2023"/>
    <s v="90121500"/>
    <s v="SOLICITUD DE INFORMACIÓN A LOS PROVEEDORES"/>
    <n v="2"/>
    <n v="3"/>
    <n v="10"/>
    <n v="1"/>
    <n v="380000"/>
    <s v="GLOBAL"/>
    <s v="NO SOLICITADAS"/>
  </r>
  <r>
    <x v="14"/>
    <x v="72"/>
    <s v="02-02-02-010"/>
    <s v="Adquisición de servicios - Viáticos de los funcionarios en comisión"/>
    <s v="GRUTE/MARANDUA 30 NOV AL 08 DIC EJERCICIO LIVE FIRE 2023"/>
    <s v="90121500"/>
    <s v="SOLICITUD DE INFORMACIÓN A LOS PROVEEDORES"/>
    <n v="2"/>
    <n v="3"/>
    <n v="10"/>
    <n v="1"/>
    <n v="380000"/>
    <s v="GLOBAL"/>
    <s v="NO SOLICITADAS"/>
  </r>
  <r>
    <x v="14"/>
    <x v="72"/>
    <s v="02-02-02-010"/>
    <s v="Adquisición de servicios - Viáticos de los funcionarios en comisión"/>
    <s v="GRUCO/BOGOTA 30 NOV AL 04 DIC ESTANDARIZACIÓN PROCEDIMIENTO ABD"/>
    <s v="90121500"/>
    <s v="SOLICITUD DE INFORMACIÓN A LOS PROVEEDORES"/>
    <n v="2"/>
    <n v="3"/>
    <n v="10"/>
    <n v="1"/>
    <n v="304000"/>
    <s v="GLOBAL"/>
    <s v="NO SOLICITADAS"/>
  </r>
  <r>
    <x v="14"/>
    <x v="72"/>
    <s v="02-02-02-010"/>
    <s v="Adquisición de servicios - Viáticos de los funcionarios en comisión"/>
    <s v="GRUCO/MARANDUA 03 DIC AL 08 DIC COMISIÓN OPERATIVA A-29 LIVE FIRE"/>
    <s v="90121500"/>
    <s v="SOLICITUD DE INFORMACIÓN A LOS PROVEEDORES"/>
    <n v="2"/>
    <n v="3"/>
    <n v="10"/>
    <n v="1"/>
    <n v="380000"/>
    <s v="GLOBAL"/>
    <s v="NO SOLICITADAS"/>
  </r>
  <r>
    <x v="14"/>
    <x v="72"/>
    <s v="02-02-02-010"/>
    <s v="Adquisición de servicios - Viáticos de los funcionarios en comisión"/>
    <s v="GRUCO/MARANDUA 03 DIC AL 08 DIC COMISIÓN OPERATIVA A-29 LIVE FIRE"/>
    <s v="90121500"/>
    <s v="SOLICITUD DE INFORMACIÓN A LOS PROVEEDORES"/>
    <n v="2"/>
    <n v="3"/>
    <n v="10"/>
    <n v="1"/>
    <n v="380000"/>
    <s v="GLOBAL"/>
    <s v="NO SOLICITADAS"/>
  </r>
  <r>
    <x v="14"/>
    <x v="72"/>
    <s v="02-02-02-010"/>
    <s v="Adquisición de servicios - Viáticos de los funcionarios en comisión"/>
    <s v="GRUTE/BOGOTA 04 DIC AL 19 DIC REALIZAR SUPERVICION Y CONTROL DE LOS TRABAJOS REALIZADOS EN LAS AE..."/>
    <s v="90121500"/>
    <s v="SOLICITUD DE INFORMACIÓN A LOS PROVEEDORES"/>
    <n v="2"/>
    <n v="3"/>
    <n v="10"/>
    <n v="1"/>
    <n v="1140000"/>
    <s v="GLOBAL"/>
    <s v="NO SOLICITADAS"/>
  </r>
  <r>
    <x v="14"/>
    <x v="72"/>
    <s v="02-02-02-010"/>
    <s v="Adquisición de servicios - Viáticos de los funcionarios en comisión"/>
    <s v="GRUCO/TRES ESQUINAS 02 DIC AL 03 DIC COMISION OPERATIVA COELUM"/>
    <s v="90121500"/>
    <s v="SOLICITUD DE INFORMACIÓN A LOS PROVEEDORES"/>
    <n v="2"/>
    <n v="3"/>
    <n v="10"/>
    <n v="1"/>
    <n v="76000"/>
    <s v="GLOBAL"/>
    <s v="NO SOLICITADAS"/>
  </r>
  <r>
    <x v="14"/>
    <x v="72"/>
    <s v="02-02-02-010"/>
    <s v="Adquisición de servicios - Viáticos de los funcionarios en comisión"/>
    <s v="GRUSE/PUERTO BOLIVAR 02 DIC AL 11 DIC SEGURIDAD DE LA ZDS"/>
    <s v="90121500"/>
    <s v="SOLICITUD DE INFORMACIÓN A LOS PROVEEDORES"/>
    <n v="2"/>
    <n v="3"/>
    <n v="10"/>
    <n v="1"/>
    <n v="684000"/>
    <s v="GLOBAL"/>
    <s v="NO SOLICITADAS"/>
  </r>
  <r>
    <x v="14"/>
    <x v="72"/>
    <s v="02-02-02-010"/>
    <s v="Adquisición de servicios - Viáticos de los funcionarios en comisión"/>
    <s v="GRUCO/SANTA ROSA 02 DIC AL 13 DIC COMISIÓN OPERTIVA BELL 212 FAC 4007"/>
    <s v="90121500"/>
    <s v="SOLICITUD DE INFORMACIÓN A LOS PROVEEDORES"/>
    <n v="2"/>
    <n v="3"/>
    <n v="10"/>
    <n v="1"/>
    <n v="684000"/>
    <s v="GLOBAL"/>
    <s v="NO SOLICITADAS"/>
  </r>
  <r>
    <x v="14"/>
    <x v="72"/>
    <s v="02-02-02-010"/>
    <s v="Adquisición de servicios - Viáticos de los funcionarios en comisión"/>
    <s v="GRUCO/SANTA ROSA 02 DIC AL 13 DIC COMISIÓN OPERTIVA BELL 212 FAC 4007"/>
    <s v="90121500"/>
    <s v="SOLICITUD DE INFORMACIÓN A LOS PROVEEDORES"/>
    <n v="2"/>
    <n v="3"/>
    <n v="10"/>
    <n v="1"/>
    <n v="684000"/>
    <s v="GLOBAL"/>
    <s v="NO SOLICITADAS"/>
  </r>
  <r>
    <x v="14"/>
    <x v="72"/>
    <s v="02-02-02-010"/>
    <s v="Adquisición de servicios - Viáticos de los funcionarios en comisión"/>
    <s v="GRUCO/SANTA ROSA 02 DIC AL 13 DIC COMISIÓN OPERTIVA BELL 212 FAC 4007"/>
    <s v="90121500"/>
    <s v="SOLICITUD DE INFORMACIÓN A LOS PROVEEDORES"/>
    <n v="2"/>
    <n v="3"/>
    <n v="10"/>
    <n v="1"/>
    <n v="684000"/>
    <s v="GLOBAL"/>
    <s v="NO SOLICITADAS"/>
  </r>
  <r>
    <x v="14"/>
    <x v="72"/>
    <s v="02-02-02-010"/>
    <s v="Adquisición de servicios - Viáticos de los funcionarios en comisión"/>
    <s v="GRUCO/SANTA ROSA 02 DIC AL 13 DIC COMISIÓN OPERTIVA BELL 212 FAC 4007"/>
    <s v="90121500"/>
    <s v="SOLICITUD DE INFORMACIÓN A LOS PROVEEDORES"/>
    <n v="2"/>
    <n v="3"/>
    <n v="10"/>
    <n v="1"/>
    <n v="684000"/>
    <s v="GLOBAL"/>
    <s v="NO SOLICITADAS"/>
  </r>
  <r>
    <x v="14"/>
    <x v="72"/>
    <s v="02-02-02-010"/>
    <s v="Adquisición de servicios - Viáticos de los funcionarios en comisión"/>
    <s v="GRUTE/PUERTO 03 DIC AL 16 DIC BOLIVAR DESPACHO Y TANQUEO DE LAS AERONAVES DE A-29"/>
    <s v="90121500"/>
    <s v="SOLICITUD DE INFORMACIÓN A LOS PROVEEDORES"/>
    <n v="2"/>
    <n v="3"/>
    <n v="10"/>
    <n v="1"/>
    <n v="988000"/>
    <s v="GLOBAL"/>
    <s v="NO SOLICITADAS"/>
  </r>
  <r>
    <x v="14"/>
    <x v="72"/>
    <s v="02-02-02-010"/>
    <s v="Adquisición de servicios - Viáticos de los funcionarios en comisión"/>
    <s v="GRUTE/PUERTO 03 DIC AL 16 DIC BOLIVAR DESPACHO Y TANQUEO DE LAS AERONAVES DE A-29"/>
    <s v="90121500"/>
    <s v="SOLICITUD DE INFORMACIÓN A LOS PROVEEDORES"/>
    <n v="2"/>
    <n v="3"/>
    <n v="10"/>
    <n v="1"/>
    <n v="988000"/>
    <s v="GLOBAL"/>
    <s v="NO SOLICITADAS"/>
  </r>
  <r>
    <x v="14"/>
    <x v="72"/>
    <s v="02-02-02-010"/>
    <s v="Adquisición de servicios - Viáticos de los funcionarios en comisión"/>
    <s v="GRUTE/PUERTO BOLIVAR 03 DIC AL 08 DIC REVISTA TRIMESTRAL DE COMBUSTIBLE PROCEDIMIENTOS Y PRACTICA..."/>
    <s v="90121500"/>
    <s v="SOLICITUD DE INFORMACIÓN A LOS PROVEEDORES"/>
    <n v="2"/>
    <n v="3"/>
    <n v="10"/>
    <n v="1"/>
    <n v="380000"/>
    <s v="GLOBAL"/>
    <s v="NO SOLICITADAS"/>
  </r>
  <r>
    <x v="14"/>
    <x v="72"/>
    <s v="02-02-02-010"/>
    <s v="Adquisición de servicios - Viáticos de los funcionarios en comisión"/>
    <s v="GRUCO/PUERTO SALGAR 03 DIC AL 06 DIC COMISION OPERATIVA B-212 RECOBRO DE CAPACIDADES"/>
    <s v="90121500"/>
    <s v="SOLICITUD DE INFORMACIÓN A LOS PROVEEDORES"/>
    <n v="2"/>
    <n v="3"/>
    <n v="10"/>
    <n v="1"/>
    <n v="228000"/>
    <s v="GLOBAL"/>
    <s v="NO SOLICITADAS"/>
  </r>
  <r>
    <x v="14"/>
    <x v="72"/>
    <s v="02-02-02-010"/>
    <s v="Adquisición de servicios - Viáticos de los funcionarios en comisión"/>
    <s v="DEDHU/RIOHACHA 05 DIC AL 09 DIC APOYO DIVULGACIÓN PROCESOS DEI NCORPORACIÓN"/>
    <s v="90121500"/>
    <s v="SOLICITUD DE INFORMACIÓN A LOS PROVEEDORES"/>
    <n v="2"/>
    <n v="3"/>
    <n v="10"/>
    <n v="1"/>
    <n v="560000"/>
    <s v="GLOBAL"/>
    <s v="NO SOLICITADAS"/>
  </r>
  <r>
    <x v="14"/>
    <x v="72"/>
    <s v="02-02-02-010"/>
    <s v="Adquisición de servicios - Viáticos de los funcionarios en comisión"/>
    <s v="GRUCO/PUERTO BOLIVAR 04 DIC AL 04 DIC CONTROL DEL ESPACIO AEREO MEDIANTE EQUIPO SR-560"/>
    <s v="90121500"/>
    <s v="SOLICITUD DE INFORMACIÓN A LOS PROVEEDORES"/>
    <n v="2"/>
    <n v="3"/>
    <n v="10"/>
    <n v="1"/>
    <n v="38000"/>
    <s v="GLOBAL"/>
    <s v="NO SOLICITADAS"/>
  </r>
  <r>
    <x v="14"/>
    <x v="72"/>
    <s v="02-02-02-010"/>
    <s v="Adquisición de servicios - Viáticos de los funcionarios en comisión"/>
    <s v="GRUCO/PUERTO BOLIVAR 04 DIC AL 04 DIC CONTROL DEL ESPACIO AEREO MEDIANTE EQUIPO SR-560"/>
    <s v="90121500"/>
    <s v="SOLICITUD DE INFORMACIÓN A LOS PROVEEDORES"/>
    <n v="2"/>
    <n v="3"/>
    <n v="10"/>
    <n v="1"/>
    <n v="38000"/>
    <s v="GLOBAL"/>
    <s v="NO SOLICITADAS"/>
  </r>
  <r>
    <x v="14"/>
    <x v="72"/>
    <s v="02-02-02-010"/>
    <s v="Adquisición de servicios - Viáticos de los funcionarios en comisión"/>
    <s v="GRUCO/PUERTO BOLIVAR 04 DIC AL 04 DIC CONTROL DEL ESPACIO AEREO MEDIANTE EQUIPO SR-560"/>
    <s v="90121500"/>
    <s v="SOLICITUD DE INFORMACIÓN A LOS PROVEEDORES"/>
    <n v="2"/>
    <n v="3"/>
    <n v="10"/>
    <n v="1"/>
    <n v="38000"/>
    <s v="GLOBAL"/>
    <s v="NO SOLICITADAS"/>
  </r>
  <r>
    <x v="14"/>
    <x v="72"/>
    <s v="02-02-02-010"/>
    <s v="Adquisición de servicios - Viáticos de los funcionarios en comisión"/>
    <s v="GRUCO/PUERTO BOLIVAR 04 DIC AL 04 DIC CONTROL DEL ESPACIO AEREO MEDIANTE EQUIPO SR-560"/>
    <s v="90121500"/>
    <s v="SOLICITUD DE INFORMACIÓN A LOS PROVEEDORES"/>
    <n v="2"/>
    <n v="3"/>
    <n v="10"/>
    <n v="1"/>
    <n v="38000"/>
    <s v="GLOBAL"/>
    <s v="NO SOLICITADAS"/>
  </r>
  <r>
    <x v="14"/>
    <x v="72"/>
    <s v="02-02-02-010"/>
    <s v="Adquisición de servicios - Viáticos de los funcionarios en comisión"/>
    <s v="GRUCO/PUERTO BOLIVAR 04 DIC AL 04 DIC CONTROL DEL ESPACIO AEREO MEDIANTE EQUIPO SR-560"/>
    <s v="90121500"/>
    <s v="SOLICITUD DE INFORMACIÓN A LOS PROVEEDORES"/>
    <n v="2"/>
    <n v="3"/>
    <n v="10"/>
    <n v="1"/>
    <n v="38000"/>
    <s v="GLOBAL"/>
    <s v="NO SOLICITADAS"/>
  </r>
  <r>
    <x v="14"/>
    <x v="72"/>
    <s v="02-02-02-010"/>
    <s v="Adquisición de servicios - Viáticos de los funcionarios en comisión"/>
    <s v="GRUCO/PUERTO BOLIVAR 04 DIC AL 04 DIC CONTROL DEL ESPACIO AEREO MEDIANTE EQUIPO SR-560"/>
    <s v="90121500"/>
    <s v="SOLICITUD DE INFORMACIÓN A LOS PROVEEDORES"/>
    <n v="2"/>
    <n v="3"/>
    <n v="10"/>
    <n v="1"/>
    <n v="38000"/>
    <s v="GLOBAL"/>
    <s v="NO SOLICITADAS"/>
  </r>
  <r>
    <x v="14"/>
    <x v="72"/>
    <s v="02-02-02-010"/>
    <s v="Adquisición de servicios - Viáticos de los funcionarios en comisión"/>
    <s v="GRUTE/BOGOTA 04 DIC AL 15 DIC SUPERVISIÓN TRABAJOS DE MANTENIMIENTO FASE MAYOR DE LAS AERONAVES F..."/>
    <s v="90121500"/>
    <s v="SOLICITUD DE INFORMACIÓN A LOS PROVEEDORES"/>
    <n v="2"/>
    <n v="3"/>
    <n v="10"/>
    <n v="1"/>
    <n v="836000"/>
    <s v="GLOBAL"/>
    <s v="NO SOLICITADAS"/>
  </r>
  <r>
    <x v="14"/>
    <x v="72"/>
    <s v="02-02-02-010"/>
    <s v="Adquisición de servicios - Viáticos de los funcionarios en comisión"/>
    <s v="GRUCO/MAICAO 04 DIC AL 06 DIC ACTIVIDAD DE ACCIÓN INTEGRAL, COMUNIDADES ÉTNICAS."/>
    <s v="90121500"/>
    <s v="SOLICITUD DE INFORMACIÓN A LOS PROVEEDORES"/>
    <n v="2"/>
    <n v="3"/>
    <n v="10"/>
    <n v="1"/>
    <n v="280000"/>
    <s v="GLOBAL"/>
    <s v="NO SOLICITADAS"/>
  </r>
  <r>
    <x v="14"/>
    <x v="72"/>
    <s v="02-02-02-010"/>
    <s v="Adquisición de servicios - Viáticos de los funcionarios en comisión"/>
    <s v="GRUCO/MAICAO 04 DIC AL 06 DIC ACTIVIDAD DE ACCIÓN INTEGRAL, COMUNIDADES ÉTNICAS."/>
    <s v="90121500"/>
    <s v="SOLICITUD DE INFORMACIÓN A LOS PROVEEDORES"/>
    <n v="2"/>
    <n v="3"/>
    <n v="10"/>
    <n v="1"/>
    <n v="280000"/>
    <s v="GLOBAL"/>
    <s v="NO SOLICITADAS"/>
  </r>
  <r>
    <x v="14"/>
    <x v="72"/>
    <s v="02-02-02-010"/>
    <s v="Adquisición de servicios - Viáticos de los funcionarios en comisión"/>
    <s v="GRUCO/MAICAO 04 DIC AL 06 DIC ACTIVIDAD DE ACCIÓN INTEGRAL, COMUNIDADES ÉTNICAS."/>
    <s v="90121500"/>
    <s v="SOLICITUD DE INFORMACIÓN A LOS PROVEEDORES"/>
    <n v="2"/>
    <n v="3"/>
    <n v="10"/>
    <n v="1"/>
    <n v="280000"/>
    <s v="GLOBAL"/>
    <s v="NO SOLICITADAS"/>
  </r>
  <r>
    <x v="14"/>
    <x v="72"/>
    <s v="02-02-02-010"/>
    <s v="Adquisición de servicios - Viáticos de los funcionarios en comisión"/>
    <s v="GRUCO/MAICAO 04 DIC AL 06 DIC ACTIVIDAD DE ACCIÓN INTEGRAL, COMUNIDADES ÉTNICAS."/>
    <s v="90121500"/>
    <s v="SOLICITUD DE INFORMACIÓN A LOS PROVEEDORES"/>
    <n v="2"/>
    <n v="3"/>
    <n v="10"/>
    <n v="1"/>
    <n v="280000"/>
    <s v="GLOBAL"/>
    <s v="NO SOLICITADAS"/>
  </r>
  <r>
    <x v="14"/>
    <x v="72"/>
    <s v="02-02-02-010"/>
    <s v="Adquisición de servicios - Viáticos de los funcionarios en comisión"/>
    <s v="GRUCO/MAICAO 04 DIC AL 06 DIC ACTIVIDAD DE ACCIÓN INTEGRAL, COMUNIDADES ÉTNICAS."/>
    <s v="90121500"/>
    <s v="SOLICITUD DE INFORMACIÓN A LOS PROVEEDORES"/>
    <n v="2"/>
    <n v="3"/>
    <n v="10"/>
    <n v="1"/>
    <n v="280000"/>
    <s v="GLOBAL"/>
    <s v="NO SOLICITADAS"/>
  </r>
  <r>
    <x v="14"/>
    <x v="72"/>
    <s v="02-02-02-010"/>
    <s v="Adquisición de servicios - Viáticos de los funcionarios en comisión"/>
    <s v="GRUAL/URIBIA 05 DIC AL 09 DIC MANTENIMIENTO RADAR EQUIPO TPS78 Y EQUIPOS ASOCIADOS"/>
    <s v="90121500"/>
    <s v="SOLICITUD DE INFORMACIÓN A LOS PROVEEDORES"/>
    <n v="2"/>
    <n v="3"/>
    <n v="10"/>
    <n v="1"/>
    <n v="304000"/>
    <s v="GLOBAL"/>
    <s v="NO SOLICITADAS"/>
  </r>
  <r>
    <x v="14"/>
    <x v="72"/>
    <s v="02-02-02-010"/>
    <s v="Adquisición de servicios - Viáticos de los funcionarios en comisión"/>
    <s v="GRUAL/URIBIA 05 DIC AL 09 DIC MANTENIMIENTO RADAR EQUIPO TPS78 Y EQUIPOS ASOCIADOS"/>
    <s v="90121500"/>
    <s v="SOLICITUD DE INFORMACIÓN A LOS PROVEEDORES"/>
    <n v="2"/>
    <n v="3"/>
    <n v="10"/>
    <n v="1"/>
    <n v="304000"/>
    <s v="GLOBAL"/>
    <s v="NO SOLICITADAS"/>
  </r>
  <r>
    <x v="14"/>
    <x v="72"/>
    <s v="02-02-02-010"/>
    <s v="Adquisición de servicios - Viáticos de los funcionarios en comisión"/>
    <s v="GRUCO/URIBIA 05 DIC AL 06 DIC COMISIÓN OPERATIVA A-29B"/>
    <s v="90121500"/>
    <s v="SOLICITUD DE INFORMACIÓN A LOS PROVEEDORES"/>
    <n v="2"/>
    <n v="3"/>
    <n v="10"/>
    <n v="1"/>
    <n v="76000"/>
    <s v="GLOBAL"/>
    <s v="NO SOLICITADAS"/>
  </r>
  <r>
    <x v="14"/>
    <x v="72"/>
    <s v="02-02-02-010"/>
    <s v="Adquisición de servicios - Viáticos de los funcionarios en comisión"/>
    <s v="GRUCO/URIBIA 05 DIC AL 06 DIC COMISIÓN OPERATIVA A-29B"/>
    <s v="90121500"/>
    <s v="SOLICITUD DE INFORMACIÓN A LOS PROVEEDORES"/>
    <n v="2"/>
    <n v="3"/>
    <n v="10"/>
    <n v="1"/>
    <n v="76000"/>
    <s v="GLOBAL"/>
    <s v="NO SOLICITADAS"/>
  </r>
  <r>
    <x v="14"/>
    <x v="72"/>
    <s v="02-02-02-010"/>
    <s v="Adquisición de servicios - Viáticos de los funcionarios en comisión"/>
    <s v="GRUCO/PUERTO BOLIVAR 05 DIC AL 05 DIC CONTROL DEL ESPACIO AEREO MEDIANTE EQUIPO SR 560"/>
    <s v="90121500"/>
    <s v="SOLICITUD DE INFORMACIÓN A LOS PROVEEDORES"/>
    <n v="2"/>
    <n v="3"/>
    <n v="10"/>
    <n v="1"/>
    <n v="38000"/>
    <s v="GLOBAL"/>
    <s v="NO SOLICITADAS"/>
  </r>
  <r>
    <x v="14"/>
    <x v="72"/>
    <s v="02-02-02-010"/>
    <s v="Adquisición de servicios - Viáticos de los funcionarios en comisión"/>
    <s v="GRUCO/PUERTO BOLIVAR 05 DIC AL 05 DIC CONTROL DEL ESPACIO AEREO MEDIANTE EQUIPO SR 560"/>
    <s v="90121500"/>
    <s v="SOLICITUD DE INFORMACIÓN A LOS PROVEEDORES"/>
    <n v="2"/>
    <n v="3"/>
    <n v="10"/>
    <n v="1"/>
    <n v="38000"/>
    <s v="GLOBAL"/>
    <s v="NO SOLICITADAS"/>
  </r>
  <r>
    <x v="14"/>
    <x v="72"/>
    <s v="02-02-02-010"/>
    <s v="Adquisición de servicios - Viáticos de los funcionarios en comisión"/>
    <s v="GRUCO/PUERTO BOLIVAR 05 DIC AL 05 DIC CONTROL DEL ESPACIO AEREO MEDIANTE EQUIPO SR 560"/>
    <s v="90121500"/>
    <s v="SOLICITUD DE INFORMACIÓN A LOS PROVEEDORES"/>
    <n v="2"/>
    <n v="3"/>
    <n v="10"/>
    <n v="1"/>
    <n v="38000"/>
    <s v="GLOBAL"/>
    <s v="NO SOLICITADAS"/>
  </r>
  <r>
    <x v="14"/>
    <x v="72"/>
    <s v="02-02-02-010"/>
    <s v="Adquisición de servicios - Viáticos de los funcionarios en comisión"/>
    <s v="GRUCO/PUERTO BOLIVAR 05 DIC AL 05 DIC CONTROL DEL ESPACIO AEREO MEDIANTE EQUIPO SR 560"/>
    <s v="90121500"/>
    <s v="SOLICITUD DE INFORMACIÓN A LOS PROVEEDORES"/>
    <n v="2"/>
    <n v="3"/>
    <n v="10"/>
    <n v="1"/>
    <n v="38000"/>
    <s v="GLOBAL"/>
    <s v="NO SOLICITADAS"/>
  </r>
  <r>
    <x v="14"/>
    <x v="72"/>
    <s v="02-02-02-010"/>
    <s v="Adquisición de servicios - Viáticos de los funcionarios en comisión"/>
    <s v="GRUCO/PUERTO BOLIVAR 05 DIC AL 05 DIC CONTROL DEL ESPACIO AEREO MEDIANTE EQUIPO SR 560"/>
    <s v="90121500"/>
    <s v="SOLICITUD DE INFORMACIÓN A LOS PROVEEDORES"/>
    <n v="2"/>
    <n v="3"/>
    <n v="10"/>
    <n v="1"/>
    <n v="38000"/>
    <s v="GLOBAL"/>
    <s v="NO SOLICITADAS"/>
  </r>
  <r>
    <x v="14"/>
    <x v="72"/>
    <s v="02-02-02-010"/>
    <s v="Adquisición de servicios - Viáticos de los funcionarios en comisión"/>
    <s v="GRUCO/PUERTO BOLIVAR 05 DIC AL 05 DIC CONTROL DEL ESPACIO AEREO MEDIANTE EQUIPO SR 560"/>
    <s v="90121500"/>
    <s v="SOLICITUD DE INFORMACIÓN A LOS PROVEEDORES"/>
    <n v="2"/>
    <n v="3"/>
    <n v="10"/>
    <n v="1"/>
    <n v="38000"/>
    <s v="GLOBAL"/>
    <s v="NO SOLICITADAS"/>
  </r>
  <r>
    <x v="14"/>
    <x v="72"/>
    <s v="02-02-02-010"/>
    <s v="Adquisición de servicios - Viáticos de los funcionarios en comisión"/>
    <s v="GRUCO/CAUCASIA 05 DIC AL 09 DIC COMISIÓN OPERATIVA TRIPULACIÓN BLART"/>
    <s v="90121500"/>
    <s v="SOLICITUD DE INFORMACIÓN A LOS PROVEEDORES"/>
    <n v="2"/>
    <n v="3"/>
    <n v="10"/>
    <n v="1"/>
    <n v="228000"/>
    <s v="GLOBAL"/>
    <s v="NO SOLICITADAS"/>
  </r>
  <r>
    <x v="14"/>
    <x v="72"/>
    <s v="02-02-02-010"/>
    <s v="Adquisición de servicios - Viáticos de los funcionarios en comisión"/>
    <s v="GRUCO/CAUCASIA 05 DIC AL 09 DIC COMISIÓN OPERATIVA TRIPULACIÓN BLART"/>
    <s v="90121500"/>
    <s v="SOLICITUD DE INFORMACIÓN A LOS PROVEEDORES"/>
    <n v="2"/>
    <n v="3"/>
    <n v="10"/>
    <n v="1"/>
    <n v="228000"/>
    <s v="GLOBAL"/>
    <s v="NO SOLICITADAS"/>
  </r>
  <r>
    <x v="14"/>
    <x v="72"/>
    <s v="02-02-02-010"/>
    <s v="Adquisición de servicios - Viáticos de los funcionarios en comisión"/>
    <s v="GRUSE/RIOHACHA SEGURIDAD PAC RIOHACHA"/>
    <s v="90121500"/>
    <s v="SOLICITUD DE INFORMACIÓN A LOS PROVEEDORES"/>
    <n v="2"/>
    <n v="3"/>
    <n v="10"/>
    <n v="1"/>
    <n v="988000"/>
    <s v="GLOBAL"/>
    <s v="NO SOLICITADAS"/>
  </r>
  <r>
    <x v="14"/>
    <x v="72"/>
    <s v="02-02-02-010"/>
    <s v="Adquisición de servicios - Viáticos de los funcionarios en comisión"/>
    <s v="GRUAL/RIOHACHA 05 DIC AL 05 DIC TRANSPORTE DE PERSONAL"/>
    <s v="90121500"/>
    <s v="SOLICITUD DE INFORMACIÓN A LOS PROVEEDORES"/>
    <n v="2"/>
    <n v="3"/>
    <n v="10"/>
    <n v="1"/>
    <n v="38000"/>
    <s v="GLOBAL"/>
    <s v="NO SOLICITADAS"/>
  </r>
  <r>
    <x v="14"/>
    <x v="72"/>
    <s v="02-02-02-010"/>
    <s v="Adquisición de servicios - Viáticos de los funcionarios en comisión"/>
    <s v="GRUAL/RIOHACHA 05 DIC AL 18 DIC MANTENIMIENTO RADAR TPS-70 Y EQUIPOS ASOCIADOS"/>
    <s v="90121500"/>
    <s v="SOLICITUD DE INFORMACIÓN A LOS PROVEEDORES"/>
    <n v="2"/>
    <n v="3"/>
    <n v="10"/>
    <n v="1"/>
    <n v="988000"/>
    <s v="GLOBAL"/>
    <s v="NO SOLICITADAS"/>
  </r>
  <r>
    <x v="14"/>
    <x v="72"/>
    <s v="02-02-02-010"/>
    <s v="Adquisición de servicios - Viáticos de los funcionarios en comisión"/>
    <s v="GRUCO/URIBIA 05 DIC AL 11 DIC CONTROL DEL ESPACIO AÉREO MEDIANTE EQUIPO TPS-78"/>
    <s v="90121500"/>
    <s v="SOLICITUD DE INFORMACIÓN A LOS PROVEEDORES"/>
    <n v="2"/>
    <n v="3"/>
    <n v="10"/>
    <n v="1"/>
    <n v="380000"/>
    <s v="GLOBAL"/>
    <s v="NO SOLICITADAS"/>
  </r>
  <r>
    <x v="14"/>
    <x v="72"/>
    <s v="02-02-02-010"/>
    <s v="Adquisición de servicios - Viáticos de los funcionarios en comisión"/>
    <s v="GRUCO/URIBIA 05 DIC AL 11 DIC CONTROL DEL ESPACIO AÉREO MEDIANTE EQUIPO TPS-78"/>
    <s v="90121500"/>
    <s v="SOLICITUD DE INFORMACIÓN A LOS PROVEEDORES"/>
    <n v="2"/>
    <n v="3"/>
    <n v="10"/>
    <n v="1"/>
    <n v="456000"/>
    <s v="GLOBAL"/>
    <s v="NO SOLICITADAS"/>
  </r>
  <r>
    <x v="14"/>
    <x v="72"/>
    <s v="02-02-02-010"/>
    <s v="Adquisición de servicios - Viáticos de los funcionarios en comisión"/>
    <s v="GRUCO/RIOHACHA 05 DIC AL 18 DIC CONTROL DEL ESPACIO AÉREO MEDIANTE EQUIPO TPS-70"/>
    <s v="90121500"/>
    <s v="SOLICITUD DE INFORMACIÓN A LOS PROVEEDORES"/>
    <n v="2"/>
    <n v="3"/>
    <n v="10"/>
    <n v="1"/>
    <n v="988000"/>
    <s v="GLOBAL"/>
    <s v="NO SOLICITADAS"/>
  </r>
  <r>
    <x v="14"/>
    <x v="72"/>
    <s v="02-02-02-010"/>
    <s v="Adquisición de servicios - Viáticos de los funcionarios en comisión"/>
    <s v="GRUCO/RIOHACHA 05 DIC AL 18 DIC CONTROL DEL ESPACIO AÉREO MEDIANTE EQUIPO TPS-70"/>
    <s v="90121500"/>
    <s v="SOLICITUD DE INFORMACIÓN A LOS PROVEEDORES"/>
    <n v="2"/>
    <n v="3"/>
    <n v="10"/>
    <n v="1"/>
    <n v="988000"/>
    <s v="GLOBAL"/>
    <s v="NO SOLICITADAS"/>
  </r>
  <r>
    <x v="14"/>
    <x v="72"/>
    <s v="02-02-02-010"/>
    <s v="Adquisición de servicios - Viáticos de los funcionarios en comisión"/>
    <s v="GRUCO/URIBIA 05 DIC AL 14 DIC Comisión operativa A-29B"/>
    <s v="90121500"/>
    <s v="SOLICITUD DE INFORMACIÓN A LOS PROVEEDORES"/>
    <n v="2"/>
    <n v="3"/>
    <n v="10"/>
    <n v="1"/>
    <n v="608000"/>
    <s v="GLOBAL"/>
    <s v="NO SOLICITADAS"/>
  </r>
  <r>
    <x v="14"/>
    <x v="72"/>
    <s v="02-02-02-010"/>
    <s v="Adquisición de servicios - Viáticos de los funcionarios en comisión"/>
    <s v="GRUCO/URIBIA 05 DIC AL 14 DIC Comisión operativa A-29B"/>
    <s v="90121500"/>
    <s v="SOLICITUD DE INFORMACIÓN A LOS PROVEEDORES"/>
    <n v="2"/>
    <n v="3"/>
    <n v="10"/>
    <n v="1"/>
    <n v="608000"/>
    <s v="GLOBAL"/>
    <s v="NO SOLICITADAS"/>
  </r>
  <r>
    <x v="14"/>
    <x v="72"/>
    <s v="02-02-02-010"/>
    <s v="Adquisición de servicios - Viáticos de los funcionarios en comisión"/>
    <s v="GRUCO/PUERTO SALGAR 06 DIC AL 07 DIC COMISION OPERATIVA B-212 RECOBRO DE CAPACIDADES"/>
    <s v="90121500"/>
    <s v="SOLICITUD DE INFORMACIÓN A LOS PROVEEDORES"/>
    <n v="2"/>
    <n v="3"/>
    <n v="10"/>
    <n v="1"/>
    <n v="76000"/>
    <s v="GLOBAL"/>
    <s v="NO SOLICITADAS"/>
  </r>
  <r>
    <x v="14"/>
    <x v="72"/>
    <s v="02-02-02-010"/>
    <s v="Adquisición de servicios - Viáticos de los funcionarios en comisión"/>
    <s v="GRUSE/BOGOTA 06 DIC AL 09 DIC SEGURIDAD COMPONENTE FISICO MATERIAL DE GUERRAY EQUIPO ESPECIAL"/>
    <s v="90121500"/>
    <s v="SOLICITUD DE INFORMACIÓN A LOS PROVEEDORES"/>
    <n v="2"/>
    <n v="3"/>
    <n v="10"/>
    <n v="1"/>
    <n v="228000"/>
    <s v="GLOBAL"/>
    <s v="NO SOLICITADAS"/>
  </r>
  <r>
    <x v="14"/>
    <x v="72"/>
    <s v="02-02-02-010"/>
    <s v="Adquisición de servicios - Viáticos de los funcionarios en comisión"/>
    <s v="GRUSE/PUERTO SALGAR 11 DIC AL 16 DIC TRAMITES ADMINISTRATIVOS PERSONAL DE SOLDADOS INTEGRANTES D..."/>
    <s v="90121500"/>
    <s v="SOLICITUD DE INFORMACIÓN A LOS PROVEEDORES"/>
    <n v="2"/>
    <n v="3"/>
    <n v="10"/>
    <n v="1"/>
    <n v="380000"/>
    <s v="GLOBAL"/>
    <s v="NO SOLICITADAS"/>
  </r>
  <r>
    <x v="14"/>
    <x v="72"/>
    <s v="02-02-02-010"/>
    <s v="Adquisición de servicios - Viáticos de los funcionarios en comisión"/>
    <s v="GRUCO/ALBANIA 07 DIC AL 18 DIC COMISION OPERATIVA APR COMO TTR EN EL BLARP DRAKO"/>
    <s v="90121500"/>
    <s v="SOLICITUD DE INFORMACIÓN A LOS PROVEEDORES"/>
    <n v="2"/>
    <n v="3"/>
    <n v="10"/>
    <n v="1"/>
    <n v="836000"/>
    <s v="GLOBAL"/>
    <s v="NO SOLICITADAS"/>
  </r>
  <r>
    <x v="14"/>
    <x v="72"/>
    <s v="02-02-02-010"/>
    <s v="Adquisición de servicios - Viáticos de los funcionarios en comisión"/>
    <s v="GRUAL/RIOHACHA 08 DIC AL 15 DIC TRANSPORTE DE PERSONAL Y CARGA"/>
    <s v="90121500"/>
    <s v="SOLICITUD DE INFORMACIÓN A LOS PROVEEDORES"/>
    <n v="2"/>
    <n v="3"/>
    <n v="10"/>
    <n v="1"/>
    <n v="532000"/>
    <s v="GLOBAL"/>
    <s v="NO SOLICITADAS"/>
  </r>
  <r>
    <x v="14"/>
    <x v="72"/>
    <s v="02-02-02-010"/>
    <s v="Adquisición de servicios - Viáticos de los funcionarios en comisión"/>
    <s v="GRUCO/URIBIA 07 DIC AL 13 DIC COMISIÓN OPERATIVA A-29B"/>
    <s v="90121500"/>
    <s v="SOLICITUD DE INFORMACIÓN A LOS PROVEEDORES"/>
    <n v="2"/>
    <n v="3"/>
    <n v="10"/>
    <n v="1"/>
    <n v="380000"/>
    <s v="GLOBAL"/>
    <s v="NO SOLICITADAS"/>
  </r>
  <r>
    <x v="14"/>
    <x v="72"/>
    <s v="02-02-02-010"/>
    <s v="Adquisición de servicios - Viáticos de los funcionarios en comisión"/>
    <s v="GRUCO/URIBIA 07 DIC AL 13 DIC COMISIÓN OPERATIVA A-29B"/>
    <s v="90121500"/>
    <s v="SOLICITUD DE INFORMACIÓN A LOS PROVEEDORES"/>
    <n v="2"/>
    <n v="3"/>
    <n v="10"/>
    <n v="1"/>
    <n v="380000"/>
    <s v="GLOBAL"/>
    <s v="NO SOLICITADAS"/>
  </r>
  <r>
    <x v="14"/>
    <x v="72"/>
    <s v="02-02-02-010"/>
    <s v="Adquisición de servicios - Viáticos de los funcionarios en comisión"/>
    <s v="GRUCO/RIOHACHA 09 DIC AL 13 DIC EJECUCIÓN OPERACIÓN DANTE"/>
    <s v="90121500"/>
    <s v="SOLICITUD DE INFORMACIÓN A LOS PROVEEDORES"/>
    <n v="2"/>
    <n v="3"/>
    <n v="10"/>
    <n v="1"/>
    <n v="304000"/>
    <s v="GLOBAL"/>
    <s v="NO SOLICITADAS"/>
  </r>
  <r>
    <x v="14"/>
    <x v="72"/>
    <s v="02-02-02-010"/>
    <s v="Adquisición de servicios - Viáticos de los funcionarios en comisión"/>
    <s v="GRUCO/URIBIA 09 DIC AL 26 DIC VIGILANCIA Y CONTROL DEL ESPACIO AÉREO MEDIANTE EQUIPO TPS-78"/>
    <s v="90121500"/>
    <s v="SOLICITUD DE INFORMACIÓN A LOS PROVEEDORES"/>
    <n v="2"/>
    <n v="3"/>
    <n v="10"/>
    <n v="1"/>
    <n v="1292000"/>
    <s v="GLOBAL"/>
    <s v="NO SOLICITADAS"/>
  </r>
  <r>
    <x v="14"/>
    <x v="72"/>
    <s v="02-02-02-010"/>
    <s v="Adquisición de servicios - Viáticos de los funcionarios en comisión"/>
    <s v="GRUCO/URIBIA 09 DIC AL 26 DIC VIGILANCIA Y CONTROL DEL ESPACIO AÉREO MEDIANTE EQUIPO TPS-78"/>
    <s v="90121500"/>
    <s v="SOLICITUD DE INFORMACIÓN A LOS PROVEEDORES"/>
    <n v="2"/>
    <n v="3"/>
    <n v="10"/>
    <n v="1"/>
    <n v="1292000"/>
    <s v="GLOBAL"/>
    <s v="NO SOLICITADAS"/>
  </r>
  <r>
    <x v="14"/>
    <x v="72"/>
    <s v="02-02-02-010"/>
    <s v="Adquisición de servicios - Viáticos de los funcionarios en comisión"/>
    <s v="GRUCO-RIOHACHA-8-12-2023 AL 26-12-2023-COMISIÓN OPERATIVA TRIPULACIÓN PACARP-CAUCASIA"/>
    <s v="90121500"/>
    <s v="SOLICITUD DE INFORMACIÓN A LOS PROVEEDORES"/>
    <n v="2"/>
    <n v="3"/>
    <n v="10"/>
    <n v="1"/>
    <n v="1368000"/>
    <s v="GLOBAL"/>
    <s v="NO SOLICITADAS"/>
  </r>
  <r>
    <x v="14"/>
    <x v="72"/>
    <s v="02-02-02-010"/>
    <s v="Adquisición de servicios - Viáticos de los funcionarios en comisión"/>
    <s v="GRUCO-RIOHACHA-8-12-2023 AL 26-12-2023-COMISIÓN OPERATIVA TRIPULACIÓN PACARP-CAUCASIA"/>
    <s v="90121500"/>
    <s v="SOLICITUD DE INFORMACIÓN A LOS PROVEEDORES"/>
    <n v="2"/>
    <n v="3"/>
    <n v="10"/>
    <n v="1"/>
    <n v="1368000"/>
    <s v="GLOBAL"/>
    <s v="NO SOLICITADAS"/>
  </r>
  <r>
    <x v="14"/>
    <x v="72"/>
    <s v="02-02-02-010"/>
    <s v="Adquisición de servicios - Viáticos de los funcionarios en comisión"/>
    <s v="GRUCO-RIOHACHA-8-12-2023 AL 26-12-2023-COMISIÓN OPERATIVA TRIPULACIÓN PACARP-CAUCASIA"/>
    <s v="90121500"/>
    <s v="SOLICITUD DE INFORMACIÓN A LOS PROVEEDORES"/>
    <n v="2"/>
    <n v="3"/>
    <n v="10"/>
    <n v="1"/>
    <n v="1368000"/>
    <s v="GLOBAL"/>
    <s v="NO SOLICITADAS"/>
  </r>
  <r>
    <x v="14"/>
    <x v="72"/>
    <s v="02-02-02-010"/>
    <s v="Adquisición de servicios - Viáticos de los funcionarios en comisión"/>
    <s v="GRUAL- URIBIA-09-12-2023 AL 27-12-2023-MANTENIMIENTO RADAR EQUIPO TPS78 Y EQUIPOS ASOCIADOS"/>
    <s v="90121500"/>
    <s v="SOLICITUD DE INFORMACIÓN A LOS PROVEEDORES"/>
    <n v="2"/>
    <n v="3"/>
    <n v="10"/>
    <n v="1"/>
    <n v="1368000"/>
    <s v="GLOBAL"/>
    <s v="NO SOLICITADAS"/>
  </r>
  <r>
    <x v="14"/>
    <x v="72"/>
    <s v="02-02-02-010"/>
    <s v="Adquisición de servicios - Viáticos de los funcionarios en comisión"/>
    <s v="GRUAL- URIBIA-09-12-2023 AL 27-12-2023-MANTENIMIENTO RADAR EQUIPO TPS78 Y EQUIPOS ASOCIADOS"/>
    <s v="90121500"/>
    <s v="SOLICITUD DE INFORMACIÓN A LOS PROVEEDORES"/>
    <n v="2"/>
    <n v="3"/>
    <n v="10"/>
    <n v="1"/>
    <n v="1368000"/>
    <s v="GLOBAL"/>
    <s v="NO SOLICITADAS"/>
  </r>
  <r>
    <x v="14"/>
    <x v="72"/>
    <s v="02-02-02-010"/>
    <s v="Adquisición de servicios - Viáticos de los funcionarios en comisión"/>
    <s v="GRUSE-BOGOTA-10-12-2023 AL 16-12-2023-SEGURIDAD COMPONENTE FISICO MATERIAL DE GUERRAY EQUIPO ESPE..."/>
    <s v="90121500"/>
    <s v="SOLICITUD DE INFORMACIÓN A LOS PROVEEDORES"/>
    <n v="2"/>
    <n v="3"/>
    <n v="10"/>
    <n v="1"/>
    <n v="228000"/>
    <s v="GLOBAL"/>
    <s v="NO SOLICITADAS"/>
  </r>
  <r>
    <x v="14"/>
    <x v="72"/>
    <s v="02-02-02-010"/>
    <s v="Adquisición de servicios - Viáticos de los funcionarios en comisión"/>
    <s v="GRUCO-RIOHACHA-09-12-2023 AL 12-12-2023-COMISION OPERATIVA"/>
    <s v="90121500"/>
    <s v="SOLICITUD DE INFORMACIÓN A LOS PROVEEDORES"/>
    <n v="2"/>
    <n v="3"/>
    <n v="10"/>
    <n v="1"/>
    <n v="228000"/>
    <s v="GLOBAL"/>
    <s v="NO SOLICITADAS"/>
  </r>
  <r>
    <x v="14"/>
    <x v="72"/>
    <s v="02-02-02-010"/>
    <s v="Adquisición de servicios - Viáticos de los funcionarios en comisión"/>
    <s v="GRUCO-RIOHACHA-09-12-2023 AL 12-12-2023-COMISION OPERATIVA"/>
    <s v="90121500"/>
    <s v="SOLICITUD DE INFORMACIÓN A LOS PROVEEDORES"/>
    <n v="2"/>
    <n v="3"/>
    <n v="10"/>
    <n v="1"/>
    <n v="228000"/>
    <s v="GLOBAL"/>
    <s v="NO SOLICITADAS"/>
  </r>
  <r>
    <x v="14"/>
    <x v="72"/>
    <s v="02-02-02-010"/>
    <s v="Adquisición de servicios - Viáticos de los funcionarios en comisión"/>
    <s v="GRUSE-RIOHACHA-09-12-2023 AL 13-12-2023-OPERACION EN LA GUAJIRA."/>
    <s v="90121500"/>
    <s v="SOLICITUD DE INFORMACIÓN A LOS PROVEEDORES"/>
    <n v="2"/>
    <n v="3"/>
    <n v="10"/>
    <n v="1"/>
    <n v="304000"/>
    <s v="GLOBAL"/>
    <s v="NO SOLICITADAS"/>
  </r>
  <r>
    <x v="14"/>
    <x v="72"/>
    <s v="02-02-02-010"/>
    <s v="Adquisición de servicios - Viáticos de los funcionarios en comisión"/>
    <s v="GRUSE-RIOHACHA-09-12-2023 AL 13-12-2023-OPERACION EN LA GUAJIRA."/>
    <s v="90121500"/>
    <s v="SOLICITUD DE INFORMACIÓN A LOS PROVEEDORES"/>
    <n v="2"/>
    <n v="3"/>
    <n v="10"/>
    <n v="1"/>
    <n v="304000"/>
    <s v="GLOBAL"/>
    <s v="NO SOLICITADAS"/>
  </r>
  <r>
    <x v="14"/>
    <x v="72"/>
    <s v="02-02-02-010"/>
    <s v="Adquisición de servicios - Viáticos de los funcionarios en comisión"/>
    <s v="GRUSE-RIOHACHA-09-12-2023 AL 13-12-2023-OPERACION EN LA GUAJIRA."/>
    <s v="90121500"/>
    <s v="SOLICITUD DE INFORMACIÓN A LOS PROVEEDORES"/>
    <n v="2"/>
    <n v="3"/>
    <n v="10"/>
    <n v="1"/>
    <n v="304000"/>
    <s v="GLOBAL"/>
    <s v="NO SOLICITADAS"/>
  </r>
  <r>
    <x v="14"/>
    <x v="72"/>
    <s v="02-02-02-010"/>
    <s v="Adquisición de servicios - Viáticos de los funcionarios en comisión"/>
    <s v="GRUSE-RIOHACHA-09-12-2023 AL 13-12-2023-OPERACION EN LA GUAJIRA."/>
    <s v="90121500"/>
    <s v="SOLICITUD DE INFORMACIÓN A LOS PROVEEDORES"/>
    <n v="2"/>
    <n v="3"/>
    <n v="10"/>
    <n v="1"/>
    <n v="304000"/>
    <s v="GLOBAL"/>
    <s v="NO SOLICITADAS"/>
  </r>
  <r>
    <x v="14"/>
    <x v="72"/>
    <s v="02-02-02-010"/>
    <s v="Adquisición de servicios - Viáticos de los funcionarios en comisión"/>
    <s v="GRUCO-RIOHACHA-09-12-2023 AL 10-12-2023-COMISION OPERATIVA FAC 4021 RELEVO LA FLOR"/>
    <s v="90121500"/>
    <s v="SOLICITUD DE INFORMACIÓN A LOS PROVEEDORES"/>
    <n v="2"/>
    <n v="3"/>
    <n v="10"/>
    <n v="1"/>
    <n v="76000"/>
    <s v="GLOBAL"/>
    <s v="NO SOLICITADAS"/>
  </r>
  <r>
    <x v="14"/>
    <x v="72"/>
    <s v="02-02-02-010"/>
    <s v="Adquisición de servicios - Viáticos de los funcionarios en comisión"/>
    <s v="GRUTE-PUERTO BOLIVAR-08-12-2023 AL 10-12-2023-REVISTA TRIMESTRAL DE COMBUSTIBLES"/>
    <s v="90121500"/>
    <s v="SOLICITUD DE INFORMACIÓN A LOS PROVEEDORES"/>
    <n v="2"/>
    <n v="3"/>
    <n v="10"/>
    <n v="1"/>
    <n v="152000"/>
    <s v="GLOBAL"/>
    <s v="NO SOLICITADAS"/>
  </r>
  <r>
    <x v="14"/>
    <x v="72"/>
    <s v="02-02-02-010"/>
    <s v="Adquisición de servicios - Viáticos de los funcionarios en comisión"/>
    <s v="GRUCO-RIOHACHA-11-12-2023 AL 13-12-2023-EJECUCIÓN OPERACIÓN DANTE"/>
    <s v="90121500"/>
    <s v="SOLICITUD DE INFORMACIÓN A LOS PROVEEDORES"/>
    <n v="2"/>
    <n v="3"/>
    <n v="10"/>
    <n v="1"/>
    <n v="152000"/>
    <s v="GLOBAL"/>
    <s v="NO SOLICITADAS"/>
  </r>
  <r>
    <x v="14"/>
    <x v="72"/>
    <s v="02-02-02-010"/>
    <s v="Adquisición de servicios - Viáticos de los funcionarios en comisión"/>
    <s v="GRUCO-SANTA ROSA-11-12-2023 AL 26-12-2023-COMISIÓN DE ORDEN PÚBLICO FAC 4007 FTC MARTE"/>
    <s v="90121500"/>
    <s v="SOLICITUD DE INFORMACIÓN A LOS PROVEEDORES"/>
    <n v="2"/>
    <n v="3"/>
    <n v="10"/>
    <n v="1"/>
    <n v="1140000"/>
    <s v="GLOBAL"/>
    <s v="NO SOLICITADAS"/>
  </r>
  <r>
    <x v="14"/>
    <x v="72"/>
    <s v="02-02-02-010"/>
    <s v="Adquisición de servicios - Viáticos de los funcionarios en comisión"/>
    <s v="GRUCO-SANTA ROSA-11-12-2023 AL 26-12-2023-COMISIÓN DE ORDEN PÚBLICO FAC 4007 FTC MARTE"/>
    <s v="90121500"/>
    <s v="SOLICITUD DE INFORMACIÓN A LOS PROVEEDORES"/>
    <n v="2"/>
    <n v="3"/>
    <n v="10"/>
    <n v="1"/>
    <n v="1140000"/>
    <s v="GLOBAL"/>
    <s v="NO SOLICITADAS"/>
  </r>
  <r>
    <x v="14"/>
    <x v="72"/>
    <s v="02-02-02-010"/>
    <s v="Adquisición de servicios - Viáticos de los funcionarios en comisión"/>
    <s v="GRUCO-SANTA ROSA-11-12-2023 AL 26-12-2023-COMISIÓN DE ORDEN PÚBLICO FAC 4007 FTC MARTE"/>
    <s v="90121500"/>
    <s v="SOLICITUD DE INFORMACIÓN A LOS PROVEEDORES"/>
    <n v="2"/>
    <n v="3"/>
    <n v="10"/>
    <n v="1"/>
    <n v="1140000"/>
    <s v="GLOBAL"/>
    <s v="NO SOLICITADAS"/>
  </r>
  <r>
    <x v="14"/>
    <x v="72"/>
    <s v="02-02-02-010"/>
    <s v="Adquisición de servicios - Viáticos de los funcionarios en comisión"/>
    <s v="GRUCO-SANTA ROSA-11-12-2023 AL 26-12-2023-COMISIÓN DE ORDEN PÚBLICO FAC 4007 FTC MARTE"/>
    <s v="90121500"/>
    <s v="SOLICITUD DE INFORMACIÓN A LOS PROVEEDORES"/>
    <n v="2"/>
    <n v="3"/>
    <n v="10"/>
    <n v="1"/>
    <n v="1140000"/>
    <s v="GLOBAL"/>
    <s v="NO SOLICITADAS"/>
  </r>
  <r>
    <x v="14"/>
    <x v="72"/>
    <s v="02-02-02-010"/>
    <s v="Adquisición de servicios - Viáticos de los funcionarios en comisión"/>
    <s v="GRUCO-BOGOTA-10-12-2023 AL 20-12-2023-VUELOS DE PRUEBA SR-560 EN CENTRAL CHARTER S.A"/>
    <s v="90121500"/>
    <s v="SOLICITUD DE INFORMACIÓN A LOS PROVEEDORES"/>
    <n v="2"/>
    <n v="3"/>
    <n v="10"/>
    <n v="1"/>
    <n v="760000"/>
    <s v="GLOBAL"/>
    <s v="NO SOLICITADAS"/>
  </r>
  <r>
    <x v="14"/>
    <x v="72"/>
    <s v="02-02-02-010"/>
    <s v="Adquisición de servicios - Viáticos de los funcionarios en comisión"/>
    <s v="GRUSE-PUERTO BOLIVAR-11-12-2023 AL 15-12-2023-SEGURIDAD DE LA ZDS"/>
    <s v="90121500"/>
    <s v="SOLICITUD DE INFORMACIÓN A LOS PROVEEDORES"/>
    <n v="2"/>
    <n v="3"/>
    <n v="10"/>
    <n v="1"/>
    <n v="304000"/>
    <s v="GLOBAL"/>
    <s v="NO SOLICITADAS"/>
  </r>
  <r>
    <x v="14"/>
    <x v="72"/>
    <s v="02-02-02-010"/>
    <s v="Adquisición de servicios - Viáticos de los funcionarios en comisión"/>
    <s v="GRUCO-ALBANIA-08-12-2023 AL 26-12-2023-COMISION OPERATIVA BLAPR DRAKO"/>
    <s v="90121500"/>
    <s v="SOLICITUD DE INFORMACIÓN A LOS PROVEEDORES"/>
    <n v="2"/>
    <n v="3"/>
    <n v="10"/>
    <n v="1"/>
    <n v="1368000"/>
    <s v="GLOBAL"/>
    <s v="NO SOLICITADAS"/>
  </r>
  <r>
    <x v="14"/>
    <x v="72"/>
    <s v="02-02-02-010"/>
    <s v="Adquisición de servicios - Viáticos de los funcionarios en comisión"/>
    <s v="GRUCO-ALBANIA-08-12-2023 AL 26-12-2023-COMISION OPERATIVA BLAPR DRAKO"/>
    <s v="90121500"/>
    <s v="SOLICITUD DE INFORMACIÓN A LOS PROVEEDORES"/>
    <n v="2"/>
    <n v="3"/>
    <n v="10"/>
    <n v="1"/>
    <n v="1368000"/>
    <s v="GLOBAL"/>
    <s v="NO SOLICITADAS"/>
  </r>
  <r>
    <x v="14"/>
    <x v="72"/>
    <s v="02-02-02-010"/>
    <s v="Adquisición de servicios - Viáticos de los funcionarios en comisión"/>
    <s v="GRUCO-ALBANIA-08-12-2023 AL 26-12-2023-COMISION OPERATIVA BLAPR DRAKO"/>
    <s v="90121500"/>
    <s v="SOLICITUD DE INFORMACIÓN A LOS PROVEEDORES"/>
    <n v="2"/>
    <n v="3"/>
    <n v="10"/>
    <n v="1"/>
    <n v="1368000"/>
    <s v="GLOBAL"/>
    <s v="NO SOLICITADAS"/>
  </r>
  <r>
    <x v="14"/>
    <x v="72"/>
    <s v="02-02-02-010"/>
    <s v="Adquisición de servicios - Viáticos de los funcionarios en comisión"/>
    <s v="GRUTE/BOGOTA 11 DIC AL 22 DIC SUPERVISION INSPECCIÓN FAC 5762 Y FAC 5760 EN CENTRAL AEROSPACE"/>
    <s v="90121500"/>
    <s v="SOLICITUD DE INFORMACIÓN A LOS PROVEEDORES"/>
    <n v="2"/>
    <n v="3"/>
    <n v="10"/>
    <n v="1"/>
    <n v="836000"/>
    <s v="GLOBAL"/>
    <s v="NO SOLICITADAS"/>
  </r>
  <r>
    <x v="14"/>
    <x v="72"/>
    <s v="02-02-02-010"/>
    <s v="Adquisición de servicios - Viáticos de los funcionarios en comisión"/>
    <s v="GRUTE/MARANDUA 12 DIC AL 13 DIC EJERCICIO LIVE FIRE 2023"/>
    <s v="90121500"/>
    <s v="SOLICITUD DE INFORMACIÓN A LOS PROVEEDORES"/>
    <n v="2"/>
    <n v="3"/>
    <n v="10"/>
    <n v="1"/>
    <n v="76000"/>
    <s v="GLOBAL"/>
    <s v="NO SOLICITADAS"/>
  </r>
  <r>
    <x v="14"/>
    <x v="72"/>
    <s v="02-02-02-010"/>
    <s v="Adquisición de servicios - Viáticos de los funcionarios en comisión"/>
    <s v="GRUTE/MARANDUA 12 DIC AL 13 DIC EJERCICIO LIVE FIRE 2023"/>
    <s v="90121500"/>
    <s v="SOLICITUD DE INFORMACIÓN A LOS PROVEEDORES"/>
    <n v="2"/>
    <n v="3"/>
    <n v="10"/>
    <n v="1"/>
    <n v="76000"/>
    <s v="GLOBAL"/>
    <s v="NO SOLICITADAS"/>
  </r>
  <r>
    <x v="14"/>
    <x v="72"/>
    <s v="02-02-02-010"/>
    <s v="Adquisición de servicios - Viáticos de los funcionarios en comisión"/>
    <s v="GRUTE/MARANDUA 12 DIC AL 13 DIC EJERCICIO LIVE FIRE 2023"/>
    <s v="90121500"/>
    <s v="SOLICITUD DE INFORMACIÓN A LOS PROVEEDORES"/>
    <n v="2"/>
    <n v="3"/>
    <n v="10"/>
    <n v="1"/>
    <n v="76000"/>
    <s v="GLOBAL"/>
    <s v="NO SOLICITADAS"/>
  </r>
  <r>
    <x v="14"/>
    <x v="72"/>
    <s v="02-02-02-010"/>
    <s v="Adquisición de servicios - Viáticos de los funcionarios en comisión"/>
    <s v="GRUCO/URIBIA COMISIÓN OPERATIVA A-29"/>
    <s v="90121500"/>
    <s v="SOLICITUD DE INFORMACIÓN A LOS PROVEEDORES"/>
    <n v="2"/>
    <n v="3"/>
    <n v="10"/>
    <n v="1"/>
    <n v="456000"/>
    <s v="GLOBAL"/>
    <s v="NO SOLICITADAS"/>
  </r>
  <r>
    <x v="14"/>
    <x v="72"/>
    <s v="02-02-02-010"/>
    <s v="Adquisición de servicios - Viáticos de los funcionarios en comisión"/>
    <s v="GRUCO/URIBIA COMISIÓN OPERATIVA A-29"/>
    <s v="90121500"/>
    <s v="SOLICITUD DE INFORMACIÓN A LOS PROVEEDORES"/>
    <n v="2"/>
    <n v="3"/>
    <n v="10"/>
    <n v="1"/>
    <n v="456000"/>
    <s v="GLOBAL"/>
    <s v="NO SOLICITADAS"/>
  </r>
  <r>
    <x v="14"/>
    <x v="72"/>
    <s v="02-02-02-010"/>
    <s v="Adquisición de servicios - Viáticos de los funcionarios en comisión"/>
    <s v="GRUCO/URIBIA COMISIÓN OPERATIVA A-29"/>
    <s v="90121500"/>
    <s v="SOLICITUD DE INFORMACIÓN A LOS PROVEEDORES"/>
    <n v="2"/>
    <n v="3"/>
    <n v="10"/>
    <n v="1"/>
    <n v="456000"/>
    <s v="GLOBAL"/>
    <s v="NO SOLICITADAS"/>
  </r>
  <r>
    <x v="14"/>
    <x v="72"/>
    <s v="02-02-02-010"/>
    <s v="Adquisición de servicios - Viáticos de los funcionarios en comisión"/>
    <s v="GRUCO/URIBIA COMISIÓN OPERATIVA A-29"/>
    <s v="90121500"/>
    <s v="SOLICITUD DE INFORMACIÓN A LOS PROVEEDORES"/>
    <n v="2"/>
    <n v="3"/>
    <n v="10"/>
    <n v="1"/>
    <n v="456000"/>
    <s v="GLOBAL"/>
    <s v="NO SOLICITADAS"/>
  </r>
  <r>
    <x v="14"/>
    <x v="72"/>
    <s v="02-02-02-010"/>
    <s v="Adquisición de servicios - Viáticos de los funcionarios en comisión"/>
    <s v="GRUCO/BOGOTA 12DIC AL 17 DIC VUELOS DE PRUEBA SR-560 EN CENTRAL CHARTER S.A"/>
    <s v="90121500"/>
    <s v="SOLICITUD DE INFORMACIÓN A LOS PROVEEDORES"/>
    <n v="2"/>
    <n v="3"/>
    <n v="10"/>
    <n v="1"/>
    <n v="380000"/>
    <s v="GLOBAL"/>
    <s v="NO SOLICITADAS"/>
  </r>
  <r>
    <x v="14"/>
    <x v="72"/>
    <s v="02-02-02-010"/>
    <s v="Adquisición de servicios - Viáticos de los funcionarios en comisión"/>
    <s v="CONTROL DEL ESPACIO AÉREO MEDIANTE EQUIPO SR-560. PASAPORTE N°53 CADENA PRESUPUESTAL DE ACUERDO ACTA N°FAC-S-2023-091429-AG"/>
    <s v="90121500"/>
    <s v="SOLICITUD DE INFORMACIÓN A LOS PROVEEDORES"/>
    <n v="2"/>
    <n v="3"/>
    <n v="10"/>
    <n v="1"/>
    <n v="76000"/>
    <s v="GLOBAL"/>
    <s v="NO SOLICITADAS"/>
  </r>
  <r>
    <x v="14"/>
    <x v="72"/>
    <s v="02-02-02-010"/>
    <s v="Adquisición de servicios - Viáticos de los funcionarios en comisión"/>
    <s v="CONTROL DEL ESPACIO AÉREO MEDIANTE EQUIPO SR-560. PASAPORTE N°53 CADENA PRESUPUESTAL DE ACUERDO ACTA N°FAC-S-2023-091429-AG"/>
    <s v="90121500"/>
    <s v="SOLICITUD DE INFORMACIÓN A LOS PROVEEDORES"/>
    <n v="2"/>
    <n v="3"/>
    <n v="10"/>
    <n v="1"/>
    <n v="76000"/>
    <s v="GLOBAL"/>
    <s v="NO SOLICITADAS"/>
  </r>
  <r>
    <x v="14"/>
    <x v="72"/>
    <s v="02-02-02-010"/>
    <s v="Adquisición de servicios - Viáticos de los funcionarios en comisión"/>
    <s v="CONTROL DEL ESPACIO AÉREO MEDIANTE EQUIPO SR-560. PASAPORTE N°53 CADENA PRESUPUESTAL DE ACUERDO ACTA N°FAC-S-2023-091429-AG"/>
    <s v="90121500"/>
    <s v="SOLICITUD DE INFORMACIÓN A LOS PROVEEDORES"/>
    <n v="2"/>
    <n v="3"/>
    <n v="10"/>
    <n v="1"/>
    <n v="76000"/>
    <s v="GLOBAL"/>
    <s v="NO SOLICITADAS"/>
  </r>
  <r>
    <x v="14"/>
    <x v="72"/>
    <s v="02-02-02-010"/>
    <s v="Adquisición de servicios - Viáticos de los funcionarios en comisión"/>
    <s v="CONTROL DEL ESPACIO AÉREO MEDIANTE EQUIPO SR-560. PASAPORTE N°53 CADENA PRESUPUESTAL DE ACUERDO ACTA N°FAC-S-2023-091429-AG"/>
    <s v="90121500"/>
    <s v="SOLICITUD DE INFORMACIÓN A LOS PROVEEDORES"/>
    <n v="2"/>
    <n v="3"/>
    <n v="10"/>
    <n v="1"/>
    <n v="76000"/>
    <s v="GLOBAL"/>
    <s v="NO SOLICITADAS"/>
  </r>
  <r>
    <x v="14"/>
    <x v="72"/>
    <s v="02-02-02-010"/>
    <s v="Adquisición de servicios - Viáticos de los funcionarios en comisión"/>
    <s v="CONTROL DEL ESPACIO AÉREO MEDIANTE EQUIPO SR-560. PASAPORTE N°53 CADENA PRESUPUESTAL DE ACUERDO ACTA N°FAC-S-2023-091429-AG"/>
    <s v="90121500"/>
    <s v="SOLICITUD DE INFORMACIÓN A LOS PROVEEDORES"/>
    <n v="2"/>
    <n v="3"/>
    <n v="10"/>
    <n v="1"/>
    <n v="76000"/>
    <s v="GLOBAL"/>
    <s v="NO SOLICITADAS"/>
  </r>
  <r>
    <x v="14"/>
    <x v="72"/>
    <s v="02-02-02-010"/>
    <s v="Adquisición de servicios - Viáticos de los funcionarios en comisión"/>
    <s v="CONTROL DEL ESPACIO AÉREO MEDIANTE EQUIPO SR-560. PASAPORTE N°53 CADENA PRESUPUESTAL DE ACUERDO ACTA N°FAC-S-2023-091429-AG"/>
    <s v="90121500"/>
    <s v="SOLICITUD DE INFORMACIÓN A LOS PROVEEDORES"/>
    <n v="2"/>
    <n v="3"/>
    <n v="10"/>
    <n v="1"/>
    <n v="76000"/>
    <s v="GLOBAL"/>
    <s v="NO SOLICITADAS"/>
  </r>
  <r>
    <x v="14"/>
    <x v="72"/>
    <s v="02-02-02-010"/>
    <s v="Adquisición de servicios - Viáticos de los funcionarios en comisión"/>
    <s v="GRUCO/SAN ANDRES 13 DIC AL 14 DIC CONTROL DEL ESPACIO AÉREO MEDIANTE EQUIPO SR-560"/>
    <s v="90121500"/>
    <s v="SOLICITUD DE INFORMACIÓN A LOS PROVEEDORES"/>
    <n v="2"/>
    <n v="3"/>
    <n v="10"/>
    <n v="1"/>
    <n v="76000"/>
    <s v="GLOBAL"/>
    <s v="NO SOLICITADAS"/>
  </r>
  <r>
    <x v="14"/>
    <x v="72"/>
    <s v="02-02-02-010"/>
    <s v="Adquisición de servicios - Viáticos de los funcionarios en comisión"/>
    <s v="GRUCO/SAN ANDRES 13 DIC AL 14 DIC CONTROL DEL ESPACIO AÉREO MEDIANTE EQUIPO SR-560"/>
    <s v="90121500"/>
    <s v="SOLICITUD DE INFORMACIÓN A LOS PROVEEDORES"/>
    <n v="2"/>
    <n v="3"/>
    <n v="10"/>
    <n v="1"/>
    <n v="76000"/>
    <s v="GLOBAL"/>
    <s v="NO SOLICITADAS"/>
  </r>
  <r>
    <x v="14"/>
    <x v="72"/>
    <s v="02-02-02-010"/>
    <s v="Adquisición de servicios - Viáticos de los funcionarios en comisión"/>
    <s v="GRUCO/SAN ANDRES 13 DIC AL 14 DIC CONTROL DEL ESPACIO AÉREO MEDIANTE EQUIPO SR-560"/>
    <s v="90121500"/>
    <s v="SOLICITUD DE INFORMACIÓN A LOS PROVEEDORES"/>
    <n v="2"/>
    <n v="3"/>
    <n v="10"/>
    <n v="1"/>
    <n v="76000"/>
    <s v="GLOBAL"/>
    <s v="NO SOLICITADAS"/>
  </r>
  <r>
    <x v="14"/>
    <x v="72"/>
    <s v="02-02-02-010"/>
    <s v="Adquisición de servicios - Viáticos de los funcionarios en comisión"/>
    <s v="GRUCO/SAN ANDRES 13 DIC AL 14 DIC CONTROL DEL ESPACIO AÉREO MEDIANTE EQUIPO SR-560"/>
    <s v="90121500"/>
    <s v="SOLICITUD DE INFORMACIÓN A LOS PROVEEDORES"/>
    <n v="2"/>
    <n v="3"/>
    <n v="10"/>
    <n v="1"/>
    <n v="76000"/>
    <s v="GLOBAL"/>
    <s v="NO SOLICITADAS"/>
  </r>
  <r>
    <x v="14"/>
    <x v="72"/>
    <s v="02-02-02-010"/>
    <s v="Adquisición de servicios - Viáticos de los funcionarios en comisión"/>
    <s v="GRUCO/SAN ANDRES 13 DIC AL 14 DIC CONTROL DEL ESPACIO AÉREO MEDIANTE EQUIPO SR-560"/>
    <s v="90121500"/>
    <s v="SOLICITUD DE INFORMACIÓN A LOS PROVEEDORES"/>
    <n v="2"/>
    <n v="3"/>
    <n v="10"/>
    <n v="1"/>
    <n v="76000"/>
    <s v="GLOBAL"/>
    <s v="NO SOLICITADAS"/>
  </r>
  <r>
    <x v="14"/>
    <x v="72"/>
    <s v="02-02-02-010"/>
    <s v="Adquisición de servicios - Viáticos de los funcionarios en comisión"/>
    <s v="GRUCO/SAN ANDRES 13 DIC AL 14 DIC CONTROL DEL ESPACIO AÉREO MEDIANTE EQUIPO SR-560"/>
    <s v="90121500"/>
    <s v="SOLICITUD DE INFORMACIÓN A LOS PROVEEDORES"/>
    <n v="2"/>
    <n v="3"/>
    <n v="10"/>
    <n v="1"/>
    <n v="76000"/>
    <s v="GLOBAL"/>
    <s v="NO SOLICITADAS"/>
  </r>
  <r>
    <x v="14"/>
    <x v="72"/>
    <s v="02-02-02-010"/>
    <s v="Adquisición de servicios - Viáticos de los funcionarios en comisión"/>
    <s v="GRUTE/MADRID 13 DIC AL 16 DIC EFECTUAR MIGRACIÓN PLANES DE MANTENIMIENTO DE SISTEMAS DE ARMAMENTO..."/>
    <s v="90121500"/>
    <s v="SOLICITUD DE INFORMACIÓN A LOS PROVEEDORES"/>
    <n v="2"/>
    <n v="3"/>
    <n v="10"/>
    <n v="1"/>
    <n v="228000"/>
    <s v="GLOBAL"/>
    <s v="NO SOLICITADAS"/>
  </r>
  <r>
    <x v="14"/>
    <x v="72"/>
    <s v="02-02-02-010"/>
    <s v="Adquisición de servicios - Viáticos de los funcionarios en comisión"/>
    <s v="GRUAL/RIOHACHA 14 DIC AL 15 DIC TRANSPORTE DE PERSONAL"/>
    <s v="90121500"/>
    <s v="SOLICITUD DE INFORMACIÓN A LOS PROVEEDORES"/>
    <n v="2"/>
    <n v="3"/>
    <n v="10"/>
    <n v="1"/>
    <n v="76000"/>
    <s v="GLOBAL"/>
    <s v="NO SOLICITADAS"/>
  </r>
  <r>
    <x v="14"/>
    <x v="72"/>
    <s v="02-02-02-010"/>
    <s v="Adquisición de servicios - Viáticos de los funcionarios en comisión"/>
    <s v="GRUCO/CALI 14 DIC AL 18 DIC CONTROL DEL ESPACIO AÉREO MEDIANTE EQUIPO SR-560"/>
    <s v="90121500"/>
    <s v="SOLICITUD DE INFORMACIÓN A LOS PROVEEDORES"/>
    <n v="2"/>
    <n v="3"/>
    <n v="10"/>
    <n v="1"/>
    <n v="228000"/>
    <s v="GLOBAL"/>
    <s v="NO SOLICITADAS"/>
  </r>
  <r>
    <x v="14"/>
    <x v="72"/>
    <s v="02-02-02-010"/>
    <s v="Adquisición de servicios - Viáticos de los funcionarios en comisión"/>
    <s v="GRUCO/CALI 14 DIC AL 18 DIC CONTROL DEL ESPACIO AÉREO MEDIANTE EQUIPO SR-560"/>
    <s v="90121500"/>
    <s v="SOLICITUD DE INFORMACIÓN A LOS PROVEEDORES"/>
    <n v="2"/>
    <n v="3"/>
    <n v="10"/>
    <n v="1"/>
    <n v="228000"/>
    <s v="GLOBAL"/>
    <s v="NO SOLICITADAS"/>
  </r>
  <r>
    <x v="14"/>
    <x v="72"/>
    <s v="02-02-02-010"/>
    <s v="Adquisición de servicios - Viáticos de los funcionarios en comisión"/>
    <s v="GRUCO/CALI 14 DIC AL 18 DIC CONTROL DEL ESPACIO AÉREO MEDIANTE EQUIPO SR-560"/>
    <s v="90121500"/>
    <s v="SOLICITUD DE INFORMACIÓN A LOS PROVEEDORES"/>
    <n v="2"/>
    <n v="3"/>
    <n v="10"/>
    <n v="1"/>
    <n v="228000"/>
    <s v="GLOBAL"/>
    <s v="NO SOLICITADAS"/>
  </r>
  <r>
    <x v="14"/>
    <x v="72"/>
    <s v="02-02-02-010"/>
    <s v="Adquisición de servicios - Viáticos de los funcionarios en comisión"/>
    <s v="GRUCO/CALI 14 DIC AL 18 DIC CONTROL DEL ESPACIO AÉREO MEDIANTE EQUIPO SR-560"/>
    <s v="90121500"/>
    <s v="SOLICITUD DE INFORMACIÓN A LOS PROVEEDORES"/>
    <n v="2"/>
    <n v="3"/>
    <n v="10"/>
    <n v="1"/>
    <n v="228000"/>
    <s v="GLOBAL"/>
    <s v="NO SOLICITADAS"/>
  </r>
  <r>
    <x v="14"/>
    <x v="72"/>
    <s v="02-02-02-010"/>
    <s v="Adquisición de servicios - Viáticos de los funcionarios en comisión"/>
    <s v="GRUCO/CALI 14 DIC AL 18 DIC CONTROL DEL ESPACIO AÉREO MEDIANTE EQUIPO SR-560"/>
    <s v="90121500"/>
    <s v="SOLICITUD DE INFORMACIÓN A LOS PROVEEDORES"/>
    <n v="2"/>
    <n v="3"/>
    <n v="10"/>
    <n v="1"/>
    <n v="228000"/>
    <s v="GLOBAL"/>
    <s v="NO SOLICITADAS"/>
  </r>
  <r>
    <x v="14"/>
    <x v="72"/>
    <s v="02-02-02-010"/>
    <s v="Adquisición de servicios - Viáticos de los funcionarios en comisión"/>
    <s v="GRUCO/CALI 14 DIC AL 18 DIC CONTROL DEL ESPACIO AÉREO MEDIANTE EQUIPO SR-560"/>
    <s v="90121500"/>
    <s v="SOLICITUD DE INFORMACIÓN A LOS PROVEEDORES"/>
    <n v="2"/>
    <n v="3"/>
    <n v="10"/>
    <n v="1"/>
    <n v="228000"/>
    <s v="GLOBAL"/>
    <s v="NO SOLICITADAS"/>
  </r>
  <r>
    <x v="14"/>
    <x v="72"/>
    <s v="02-02-02-010"/>
    <s v="Adquisición de servicios - Viáticos de los funcionarios en comisión"/>
    <s v="GRUSE/RIOHACHA 14 DIC AL 14 DIC OPERACIÓN EN LA GUAJIRA"/>
    <s v="90121500"/>
    <s v="SOLICITUD DE INFORMACIÓN A LOS PROVEEDORES"/>
    <n v="2"/>
    <n v="3"/>
    <n v="10"/>
    <n v="1"/>
    <n v="38000"/>
    <s v="GLOBAL"/>
    <s v="NO SOLICITADAS"/>
  </r>
  <r>
    <x v="14"/>
    <x v="72"/>
    <s v="02-02-02-010"/>
    <s v="Adquisición de servicios - Viáticos de los funcionarios en comisión"/>
    <s v="GRUSE/RIOHACHA 14 DIC AL 14 DIC OPERACIÓN EN LA GUAJIRA"/>
    <s v="90121500"/>
    <s v="SOLICITUD DE INFORMACIÓN A LOS PROVEEDORES"/>
    <n v="2"/>
    <n v="3"/>
    <n v="10"/>
    <n v="1"/>
    <n v="38000"/>
    <s v="GLOBAL"/>
    <s v="NO SOLICITADAS"/>
  </r>
  <r>
    <x v="14"/>
    <x v="72"/>
    <s v="02-02-02-010"/>
    <s v="Adquisición de servicios - Viáticos de los funcionarios en comisión"/>
    <s v="GRUSE/RIOHACHA 14 DIC AL 14 DIC OPERACIÓN EN LA GUAJIRA"/>
    <s v="90121500"/>
    <s v="SOLICITUD DE INFORMACIÓN A LOS PROVEEDORES"/>
    <n v="2"/>
    <n v="3"/>
    <n v="10"/>
    <n v="1"/>
    <n v="38000"/>
    <s v="GLOBAL"/>
    <s v="NO SOLICITADAS"/>
  </r>
  <r>
    <x v="14"/>
    <x v="72"/>
    <s v="02-02-02-010"/>
    <s v="Adquisición de servicios - Viáticos de los funcionarios en comisión"/>
    <s v="GRUTE/BOGOTA RECIBO DE LAS AERONAVES SR-560 FAC-5760 Y FAC-5762 QUE SE ENCUENTRAN EN MANTENIMIENT..."/>
    <s v="90121500"/>
    <s v="SOLICITUD DE INFORMACIÓN A LOS PROVEEDORES"/>
    <n v="2"/>
    <n v="3"/>
    <n v="10"/>
    <n v="1"/>
    <n v="836000"/>
    <s v="GLOBAL"/>
    <s v="NO SOLICITADAS"/>
  </r>
  <r>
    <x v="14"/>
    <x v="72"/>
    <s v="02-02-02-010"/>
    <s v="Adquisición de servicios - Viáticos de los funcionarios en comisión"/>
    <s v="GRUTE/BOGOTA RECIBO DE LAS AERONAVES SR-560 FAC-5760 Y FAC-5762 QUE SE ENCUENTRAN EN MANTENIMIENT..."/>
    <s v="90121500"/>
    <s v="SOLICITUD DE INFORMACIÓN A LOS PROVEEDORES"/>
    <n v="2"/>
    <n v="3"/>
    <n v="10"/>
    <n v="1"/>
    <n v="988000"/>
    <s v="GLOBAL"/>
    <s v="NO SOLICITADAS"/>
  </r>
  <r>
    <x v="14"/>
    <x v="72"/>
    <s v="02-02-02-010"/>
    <s v="Adquisición de servicios - Viáticos de los funcionarios en comisión"/>
    <s v="GRUSE/RIOHACHA 15 DIC AL 15 DIC OPERACIÓN EN LA GUAJIRA"/>
    <s v="90121500"/>
    <s v="SOLICITUD DE INFORMACIÓN A LOS PROVEEDORES"/>
    <n v="2"/>
    <n v="3"/>
    <n v="10"/>
    <n v="1"/>
    <n v="38000"/>
    <s v="GLOBAL"/>
    <s v="NO SOLICITADAS"/>
  </r>
  <r>
    <x v="14"/>
    <x v="72"/>
    <s v="02-02-02-010"/>
    <s v="Adquisición de servicios - Viáticos de los funcionarios en comisión"/>
    <s v="GRUSE/RIOHACHA 15 DIC AL 15 DIC OPERACIÓN EN LA GUAJIRA"/>
    <s v="90121500"/>
    <s v="SOLICITUD DE INFORMACIÓN A LOS PROVEEDORES"/>
    <n v="2"/>
    <n v="3"/>
    <n v="10"/>
    <n v="1"/>
    <n v="38000"/>
    <s v="GLOBAL"/>
    <s v="NO SOLICITADAS"/>
  </r>
  <r>
    <x v="14"/>
    <x v="72"/>
    <s v="02-02-02-010"/>
    <s v="Adquisición de servicios - Viáticos de los funcionarios en comisión"/>
    <s v="GRUSE/RIOHACHA 15 DIC AL 15 DIC OPERACIÓN EN LA GUAJIRA"/>
    <s v="90121500"/>
    <s v="SOLICITUD DE INFORMACIÓN A LOS PROVEEDORES"/>
    <n v="2"/>
    <n v="3"/>
    <n v="10"/>
    <n v="1"/>
    <n v="38000"/>
    <s v="GLOBAL"/>
    <s v="NO SOLICITADAS"/>
  </r>
  <r>
    <x v="14"/>
    <x v="72"/>
    <s v="02-02-02-010"/>
    <s v="Adquisición de servicios - Viáticos de los funcionarios en comisión"/>
    <s v="GRUAL/COVEÑAS 15 DIC AL 19 DIC MANTENIMIENTO PREVENTIVO Y CORRECTIVO, VERIFICACIÓN, INSPECCIÓN S..."/>
    <s v="90121500"/>
    <s v="SOLICITUD DE INFORMACIÓN A LOS PROVEEDORES"/>
    <n v="2"/>
    <n v="3"/>
    <n v="10"/>
    <n v="1"/>
    <n v="560000"/>
    <s v="GLOBAL"/>
    <s v="NO SOLICITADAS"/>
  </r>
  <r>
    <x v="14"/>
    <x v="72"/>
    <s v="02-02-02-010"/>
    <s v="Adquisición de servicios - Viáticos de los funcionarios en comisión"/>
    <s v="GRUAL/COVEÑAS 15 DIC AL 19 DIC MANTENIMIENTO PREVENTIVO Y CORRECTIVO, VERIFICACIÓN, INSPECCIÓN S..."/>
    <s v="90121500"/>
    <s v="SOLICITUD DE INFORMACIÓN A LOS PROVEEDORES"/>
    <n v="2"/>
    <n v="3"/>
    <n v="10"/>
    <n v="1"/>
    <n v="560000"/>
    <s v="GLOBAL"/>
    <s v="NO SOLICITADAS"/>
  </r>
  <r>
    <x v="14"/>
    <x v="72"/>
    <s v="02-02-02-010"/>
    <s v="Adquisición de servicios - Viáticos de los funcionarios en comisión"/>
    <s v="GRUSE/PUERTO BOLIVAR 15 DIC AL 26 DIC SEGURIDAD DE LA ZDS"/>
    <s v="90121500"/>
    <s v="SOLICITUD DE INFORMACIÓN A LOS PROVEEDORES"/>
    <n v="2"/>
    <n v="3"/>
    <n v="10"/>
    <n v="1"/>
    <n v="836000"/>
    <s v="GLOBAL"/>
    <s v="NO SOLICITADAS"/>
  </r>
  <r>
    <x v="14"/>
    <x v="72"/>
    <s v="02-02-02-010"/>
    <s v="Adquisición de servicios - Viáticos de los funcionarios en comisión"/>
    <s v="GRUTE/PUERTO BOLIVAR 17 DIC AL 26 DIC DESPACHO Y TANQUEO DE LAS AERONAVES DE A-29"/>
    <s v="90121500"/>
    <s v="SOLICITUD DE INFORMACIÓN A LOS PROVEEDORES"/>
    <n v="2"/>
    <n v="3"/>
    <n v="10"/>
    <n v="1"/>
    <n v="684000"/>
    <s v="GLOBAL"/>
    <s v="NO SOLICITADAS"/>
  </r>
  <r>
    <x v="14"/>
    <x v="72"/>
    <s v="02-02-02-010"/>
    <s v="Adquisición de servicios - Viáticos de los funcionarios en comisión"/>
    <s v="GRUTE/PUERTO BOLIVAR 17 DIC AL 26 DIC DESPACHO Y TANQUEO DE LAS AERONAVES DE A-29"/>
    <s v="90121500"/>
    <s v="SOLICITUD DE INFORMACIÓN A LOS PROVEEDORES"/>
    <n v="2"/>
    <n v="3"/>
    <n v="10"/>
    <n v="1"/>
    <n v="684000"/>
    <s v="GLOBAL"/>
    <s v="NO SOLICITADAS"/>
  </r>
  <r>
    <x v="14"/>
    <x v="72"/>
    <s v="02-02-02-010"/>
    <s v="Adquisición de servicios - Viáticos de los funcionarios en comisión"/>
    <s v="GRUSE/RIOHACHA 18 DIC AL 27 DIC SEGURIDAD PAC-RHC"/>
    <s v="90121500"/>
    <s v="SOLICITUD DE INFORMACIÓN A LOS PROVEEDORES"/>
    <n v="2"/>
    <n v="3"/>
    <n v="10"/>
    <n v="1"/>
    <n v="684000"/>
    <s v="GLOBAL"/>
    <s v="NO SOLICITADAS"/>
  </r>
  <r>
    <x v="14"/>
    <x v="72"/>
    <s v="02-02-02-010"/>
    <s v="Adquisición de servicios - Viáticos de los funcionarios en comisión"/>
    <s v="GRUAL / AGUACHICA 18 DIC AL 19 DIC Transporte para recoger intendencia del cuarto contingente del..."/>
    <s v="90121500"/>
    <s v="SOLICITUD DE INFORMACIÓN A LOS PROVEEDORES"/>
    <n v="2"/>
    <n v="3"/>
    <n v="10"/>
    <n v="1"/>
    <n v="669000"/>
    <s v="GLOBAL"/>
    <s v="NO SOLICITADAS"/>
  </r>
  <r>
    <x v="14"/>
    <x v="72"/>
    <s v="02-02-02-010"/>
    <s v="Adquisición de servicios - Viáticos de los funcionarios en comisión"/>
    <s v="16 DIC AL 21 DIC GRUSE/PUERTO SALGAR TRAMITES ADMINISTRATIVOS PERSONAL DE SOLDADOS INTEGRANTES DE..."/>
    <s v="90121500"/>
    <s v="SOLICITUD DE INFORMACIÓN A LOS PROVEEDORES"/>
    <n v="2"/>
    <n v="3"/>
    <n v="10"/>
    <n v="1"/>
    <n v="380000"/>
    <s v="GLOBAL"/>
    <s v="NO SOLICITADAS"/>
  </r>
  <r>
    <x v="14"/>
    <x v="72"/>
    <s v="02-02-02-010"/>
    <s v="Adquisición de servicios - Viáticos de los funcionarios en comisión"/>
    <s v="GRUAL/RIOHACHA 18 DIC AL 27 DIC MANTENIMIENTO RADAR MEDIANTE EQUIPO TPS-70"/>
    <s v="90121500"/>
    <s v="SOLICITUD DE INFORMACIÓN A LOS PROVEEDORES"/>
    <n v="2"/>
    <n v="3"/>
    <n v="10"/>
    <n v="1"/>
    <n v="684000"/>
    <s v="GLOBAL"/>
    <s v="NO SOLICITADAS"/>
  </r>
  <r>
    <x v="14"/>
    <x v="72"/>
    <s v="02-02-02-010"/>
    <s v="Adquisición de servicios - Viáticos de los funcionarios en comisión"/>
    <s v="GRUCO/ALBANIA 18 DIC AL 27 DIC COMISIÓN OPERATIVA TIPULACIÓN BLART- DRAKO"/>
    <s v="90121500"/>
    <s v="SOLICITUD DE INFORMACIÓN A LOS PROVEEDORES"/>
    <n v="2"/>
    <n v="3"/>
    <n v="10"/>
    <n v="1"/>
    <n v="608000"/>
    <s v="GLOBAL"/>
    <s v="NO SOLICITADAS"/>
  </r>
  <r>
    <x v="14"/>
    <x v="72"/>
    <s v="02-02-02-010"/>
    <s v="Adquisición de servicios - Viáticos de los funcionarios en comisión"/>
    <s v="GRUCO/URIBIA 19 DIC AL 27 DIC COMISIÓN OPERATIVA A-29B"/>
    <s v="90121500"/>
    <s v="SOLICITUD DE INFORMACIÓN A LOS PROVEEDORES"/>
    <n v="2"/>
    <n v="3"/>
    <n v="10"/>
    <n v="1"/>
    <n v="608000"/>
    <s v="GLOBAL"/>
    <s v="NO SOLICITADAS"/>
  </r>
  <r>
    <x v="14"/>
    <x v="72"/>
    <s v="02-02-02-010"/>
    <s v="Adquisición de servicios - Viáticos de los funcionarios en comisión"/>
    <s v="GRUCO/URIBIA 19 DIC AL 27 DIC COMISIÓN OPERATIVA A-29B"/>
    <s v="90121500"/>
    <s v="SOLICITUD DE INFORMACIÓN A LOS PROVEEDORES"/>
    <n v="2"/>
    <n v="3"/>
    <n v="10"/>
    <n v="1"/>
    <n v="532000"/>
    <s v="GLOBAL"/>
    <s v="NO SOLICITADAS"/>
  </r>
  <r>
    <x v="14"/>
    <x v="72"/>
    <s v="02-02-02-010"/>
    <s v="Adquisición de servicios - Viáticos de los funcionarios en comisión"/>
    <s v="GRUCO/URIBIA 19 DIC AL 27 DIC COMISIÓN OPERATIVA A-29B"/>
    <s v="90121500"/>
    <s v="SOLICITUD DE INFORMACIÓN A LOS PROVEEDORES"/>
    <n v="2"/>
    <n v="3"/>
    <n v="10"/>
    <n v="1"/>
    <n v="608000"/>
    <s v="GLOBAL"/>
    <s v="NO SOLICITADAS"/>
  </r>
  <r>
    <x v="14"/>
    <x v="72"/>
    <s v="02-02-02-010"/>
    <s v="Adquisición de servicios - Viáticos de los funcionarios en comisión"/>
    <s v="GRUCO/URIBIA 19 DIC AL 27 DIC COMISIÓN OPERATIVA A-29B"/>
    <s v="90121500"/>
    <s v="SOLICITUD DE INFORMACIÓN A LOS PROVEEDORES"/>
    <n v="2"/>
    <n v="3"/>
    <n v="10"/>
    <n v="1"/>
    <n v="532000"/>
    <s v="GLOBAL"/>
    <s v="NO SOLICITADAS"/>
  </r>
  <r>
    <x v="14"/>
    <x v="72"/>
    <s v="02-02-02-010"/>
    <s v="Adquisición de servicios - Viáticos de los funcionarios en comisión"/>
    <s v="GRUCO/URIBIA 19 DIC AL 20 DIC COMISIÓN OPERATIVA A-29"/>
    <s v="90121500"/>
    <s v="SOLICITUD DE INFORMACIÓN A LOS PROVEEDORES"/>
    <n v="2"/>
    <n v="3"/>
    <n v="10"/>
    <n v="1"/>
    <n v="576000"/>
    <s v="GLOBAL"/>
    <s v="NO SOLICITADAS"/>
  </r>
  <r>
    <x v="14"/>
    <x v="72"/>
    <s v="02-02-02-010"/>
    <s v="Adquisición de servicios - Viáticos de los funcionarios en comisión"/>
    <s v="GRUCO/URIBIA 19 DIC AL 20 DIC COMISIÓN OPERATIVA A-29"/>
    <s v="90121500"/>
    <s v="SOLICITUD DE INFORMACIÓN A LOS PROVEEDORES"/>
    <n v="2"/>
    <n v="3"/>
    <n v="10"/>
    <n v="1"/>
    <n v="576000"/>
    <s v="GLOBAL"/>
    <s v="NO SOLICITADAS"/>
  </r>
  <r>
    <x v="14"/>
    <x v="72"/>
    <s v="02-02-02-010"/>
    <s v="Adquisición de servicios - Viáticos de los funcionarios en comisión"/>
    <s v="GRUSE-PUERTO SALGAR-21-12-2023 AL 22-12-2023-TRAMITES ADMINISTRATIVOS PERSONAL DE SOLDADOS INTEGR..."/>
    <s v="90121500"/>
    <s v="SOLICITUD DE INFORMACIÓN A LOS PROVEEDORES"/>
    <n v="2"/>
    <n v="3"/>
    <n v="10"/>
    <n v="1"/>
    <n v="76000"/>
    <s v="GLOBAL"/>
    <s v="NO SOLICITADAS"/>
  </r>
  <r>
    <x v="14"/>
    <x v="72"/>
    <s v="02-02-02-010"/>
    <s v="Adquisición de servicios - Viáticos de los funcionarios en comisión"/>
    <s v="GRUTE-BOGOTA-20-12-2023 AL 27-12-2023-RECIBO DE LAS AERONAVES SR-560 FAC-5760 Y FAC-5762 QUE SE E..."/>
    <s v="90121500"/>
    <s v="SOLICITUD DE INFORMACIÓN A LOS PROVEEDORES"/>
    <n v="2"/>
    <n v="3"/>
    <n v="10"/>
    <n v="1"/>
    <n v="532000"/>
    <s v="GLOBAL"/>
    <s v="NO SOLICITADAS"/>
  </r>
  <r>
    <x v="14"/>
    <x v="72"/>
    <s v="02-02-02-010"/>
    <s v="Adquisición de servicios - Viáticos de los funcionarios en comisión"/>
    <s v="GRUCO-SANTA ROSA-26-12-2023 AL 27-12-2023-COMISIÓN DE ORDEN PÚBLICO FAC 4007 FTC MARTE"/>
    <s v="90121500"/>
    <s v="SOLICITUD DE INFORMACIÓN A LOS PROVEEDORES"/>
    <n v="2"/>
    <n v="3"/>
    <n v="10"/>
    <n v="1"/>
    <n v="76000"/>
    <s v="GLOBAL"/>
    <s v="NO SOLICITADAS"/>
  </r>
  <r>
    <x v="14"/>
    <x v="72"/>
    <s v="02-02-02-010"/>
    <s v="Adquisición de servicios - Viáticos de los funcionarios en comisión"/>
    <s v="GRUCO-SANTA ROSA-26-12-2023 AL 27-12-2023-COMISIÓN DE ORDEN PÚBLICO FAC 4007 FTC MARTE"/>
    <s v="90121500"/>
    <s v="SOLICITUD DE INFORMACIÓN A LOS PROVEEDORES"/>
    <n v="2"/>
    <n v="3"/>
    <n v="10"/>
    <n v="1"/>
    <n v="76000"/>
    <s v="GLOBAL"/>
    <s v="NO SOLICITADAS"/>
  </r>
  <r>
    <x v="14"/>
    <x v="72"/>
    <s v="02-02-02-010"/>
    <s v="Adquisición de servicios - Viáticos de los funcionarios en comisión"/>
    <s v="GRUCO-SANTA ROSA-26-12-2023 AL 27-12-2023-COMISIÓN DE ORDEN PÚBLICO FAC 4007 FTC MARTE"/>
    <s v="90121500"/>
    <s v="SOLICITUD DE INFORMACIÓN A LOS PROVEEDORES"/>
    <n v="2"/>
    <n v="3"/>
    <n v="10"/>
    <n v="1"/>
    <n v="76000"/>
    <s v="GLOBAL"/>
    <s v="NO SOLICITADAS"/>
  </r>
  <r>
    <x v="14"/>
    <x v="72"/>
    <s v="02-02-02-010"/>
    <s v="Adquisición de servicios - Viáticos de los funcionarios en comisión"/>
    <s v="GRUCO-SANTA ROSA-26-12-2023 AL 27-12-2023-COMISIÓN DE ORDEN PÚBLICO FAC 4007 FTC MARTE"/>
    <s v="90121500"/>
    <s v="SOLICITUD DE INFORMACIÓN A LOS PROVEEDORES"/>
    <n v="2"/>
    <n v="3"/>
    <n v="10"/>
    <n v="1"/>
    <n v="76000"/>
    <s v="GLOBAL"/>
    <s v="NO SOLICITADAS"/>
  </r>
  <r>
    <x v="14"/>
    <x v="72"/>
    <s v="02-02-02-010"/>
    <s v="Adquisición de servicios - Viáticos de los funcionarios en comisión"/>
    <s v="GRUAL - GUADUAS - 20-12-2023 AL 21-12-2023 - Transporte para recoger intendencia del cuarto conti..."/>
    <s v="90121500"/>
    <s v="SOLICITUD DE INFORMACIÓN A LOS PROVEEDORES"/>
    <n v="2"/>
    <n v="3"/>
    <n v="10"/>
    <n v="1"/>
    <n v="115000"/>
    <s v="GLOBAL"/>
    <s v="NO SOLICITADAS"/>
  </r>
  <r>
    <x v="14"/>
    <x v="72"/>
    <s v="02-02-02-010"/>
    <s v="Adquisición de servicios - Viáticos de los funcionarios en comisión"/>
    <s v="GRUAL - AGUACHICA- 21-12-2023 AL 22-12-2023 - Transporte para recoger intendencia del cuarto cont..."/>
    <s v="90121500"/>
    <s v="SOLICITUD DE INFORMACIÓN A LOS PROVEEDORES"/>
    <n v="2"/>
    <n v="3"/>
    <n v="10"/>
    <n v="1"/>
    <n v="115000"/>
    <s v="GLOBAL"/>
    <s v="NO SOLICITADAS"/>
  </r>
  <r>
    <x v="14"/>
    <x v="72"/>
    <s v="02-02-02-010"/>
    <s v="Adquisición de servicios - Viáticos de los funcionarios en comisión"/>
    <s v="GRUCO - BOGOTA - 20-12-2023 AL 26-12-2023 - VUELOS DE PRUEBA SR-560 EN CENTRAL CHARTER S.A"/>
    <s v="90121500"/>
    <s v="SOLICITUD DE INFORMACIÓN A LOS PROVEEDORES"/>
    <n v="2"/>
    <n v="3"/>
    <n v="10"/>
    <n v="1"/>
    <n v="456000"/>
    <s v="GLOBAL"/>
    <s v="NO SOLICITADAS"/>
  </r>
  <r>
    <x v="14"/>
    <x v="72"/>
    <s v="02-02-02-010"/>
    <s v="Adquisición de servicios - Viáticos de los funcionarios en comisión"/>
    <s v="GRUCO - BOGOTA - 20-12-2023 AL 26-12-2023 - VUELOS DE PRUEBA SR-560 EN CENTRAL CHARTER S.A"/>
    <s v="90121500"/>
    <s v="SOLICITUD DE INFORMACIÓN A LOS PROVEEDORES"/>
    <n v="2"/>
    <n v="3"/>
    <n v="10"/>
    <n v="1"/>
    <n v="456000"/>
    <s v="GLOBAL"/>
    <s v="NO SOLICITADAS"/>
  </r>
  <r>
    <x v="14"/>
    <x v="72"/>
    <s v="02-02-02-010"/>
    <s v="Adquisición de servicios - Viáticos de los funcionarios en comisión"/>
    <s v="GRUCO - RIOHACHA - 20-12-2023 AL 27-12-2023 - CONTROL DEL ESPACIO AÉREO MEDIANTE EQUIPO TPS-70"/>
    <s v="90121500"/>
    <s v="SOLICITUD DE INFORMACIÓN A LOS PROVEEDORES"/>
    <n v="2"/>
    <n v="3"/>
    <n v="10"/>
    <n v="1"/>
    <n v="532000"/>
    <s v="GLOBAL"/>
    <s v="NO SOLICITADAS"/>
  </r>
  <r>
    <x v="14"/>
    <x v="72"/>
    <s v="02-02-02-010"/>
    <s v="Adquisición de servicios - Viáticos de los funcionarios en comisión"/>
    <s v="GRUCO - RIOHACHA - 20-12-2023 AL 27-12-2023 - CONTROL DEL ESPACIO AÉREO MEDIANTE EQUIPO TPS-70"/>
    <s v="90121500"/>
    <s v="SOLICITUD DE INFORMACIÓN A LOS PROVEEDORES"/>
    <n v="2"/>
    <n v="3"/>
    <n v="10"/>
    <n v="1"/>
    <n v="532000"/>
    <s v="GLOBAL"/>
    <s v="NO SOLICITADAS"/>
  </r>
  <r>
    <x v="14"/>
    <x v="72"/>
    <s v="02-02-02-010"/>
    <s v="Adquisición de servicios - Viáticos de los funcionarios en comisión"/>
    <s v="GRUTE - BOGOTA - 27-12-2023 AL 29-12-2023 - RECIBO DE LAS AERONAVES SR-560 FAC-5760 Y FAC-5762 QU..."/>
    <s v="90121500"/>
    <s v="SOLICITUD DE INFORMACIÓN A LOS PROVEEDORES"/>
    <n v="2"/>
    <n v="3"/>
    <n v="10"/>
    <n v="1"/>
    <n v="152000"/>
    <s v="GLOBAL"/>
    <s v="NO SOLICITADAS"/>
  </r>
  <r>
    <x v="14"/>
    <x v="72"/>
    <s v="02-02-02-010"/>
    <s v="Adquisición de servicios - Viáticos de los funcionarios en comisión"/>
    <s v="GRUTE - BOGOTA - 27-12-2023 AL 29-12-2023 - RECIBO DE LAS AERONAVES SR-560 FAC-5760 Y FAC-5762 QU..."/>
    <s v="90121500"/>
    <s v="SOLICITUD DE INFORMACIÓN A LOS PROVEEDORES"/>
    <n v="2"/>
    <n v="3"/>
    <n v="10"/>
    <n v="1"/>
    <n v="152000"/>
    <s v="GLOBAL"/>
    <s v="NO SOLICITADAS"/>
  </r>
  <r>
    <x v="14"/>
    <x v="72"/>
    <s v="02-02-02-010"/>
    <s v="Adquisición de servicios - Viáticos de los funcionarios en comisión"/>
    <s v="GRUCO - SAN ANDRES - 22-12-2023 AL 23-12-2023 - CONTROL DEL ESPACIO AÉREO MEDIANTE EQUIPO SR-560"/>
    <s v="90121500"/>
    <s v="SOLICITUD DE INFORMACIÓN A LOS PROVEEDORES"/>
    <n v="2"/>
    <n v="3"/>
    <n v="10"/>
    <n v="1"/>
    <n v="76000"/>
    <s v="GLOBAL"/>
    <s v="NO SOLICITADAS"/>
  </r>
  <r>
    <x v="14"/>
    <x v="72"/>
    <s v="02-02-02-010"/>
    <s v="Adquisición de servicios - Viáticos de los funcionarios en comisión"/>
    <s v="GRUCO - SAN ANDRES - 22-12-2023 AL 23-12-2023 - CONTROL DEL ESPACIO AÉREO MEDIANTE EQUIPO SR-560"/>
    <s v="90121500"/>
    <s v="SOLICITUD DE INFORMACIÓN A LOS PROVEEDORES"/>
    <n v="2"/>
    <n v="3"/>
    <n v="10"/>
    <n v="1"/>
    <n v="76000"/>
    <s v="GLOBAL"/>
    <s v="NO SOLICITADAS"/>
  </r>
  <r>
    <x v="14"/>
    <x v="72"/>
    <s v="02-02-02-010"/>
    <s v="Adquisición de servicios - Viáticos de los funcionarios en comisión"/>
    <s v="GRUCO - SAN ANDRES - 22-12-2023 AL 23-12-2023 - CONTROL DEL ESPACIO AÉREO MEDIANTE EQUIPO SR-560"/>
    <s v="90121500"/>
    <s v="SOLICITUD DE INFORMACIÓN A LOS PROVEEDORES"/>
    <n v="2"/>
    <n v="3"/>
    <n v="10"/>
    <n v="1"/>
    <n v="76000"/>
    <s v="GLOBAL"/>
    <s v="NO SOLICITADAS"/>
  </r>
  <r>
    <x v="14"/>
    <x v="72"/>
    <s v="02-02-02-010"/>
    <s v="Adquisición de servicios - Viáticos de los funcionarios en comisión"/>
    <s v="GRUCO - SAN ANDRES - 22-12-2023 AL 23-12-2023 - CONTROL DEL ESPACIO AÉREO MEDIANTE EQUIPO SR-560"/>
    <s v="90121500"/>
    <s v="SOLICITUD DE INFORMACIÓN A LOS PROVEEDORES"/>
    <n v="2"/>
    <n v="3"/>
    <n v="10"/>
    <n v="1"/>
    <n v="76000"/>
    <s v="GLOBAL"/>
    <s v="NO SOLICITADAS"/>
  </r>
  <r>
    <x v="14"/>
    <x v="72"/>
    <s v="02-02-02-010"/>
    <s v="Adquisición de servicios - Viáticos de los funcionarios en comisión"/>
    <s v="GRUCO - SAN ANDRES - 22-12-2023 AL 23-12-2023 - CONTROL DEL ESPACIO AÉREO MEDIANTE EQUIPO SR-560"/>
    <s v="90121500"/>
    <s v="SOLICITUD DE INFORMACIÓN A LOS PROVEEDORES"/>
    <n v="2"/>
    <n v="3"/>
    <n v="10"/>
    <n v="1"/>
    <n v="76000"/>
    <s v="GLOBAL"/>
    <s v="NO SOLICITADAS"/>
  </r>
  <r>
    <x v="14"/>
    <x v="72"/>
    <s v="02-02-02-010"/>
    <s v="Adquisición de servicios - Viáticos de los funcionarios en comisión"/>
    <s v="GRUCO - SAN ANDRES - 22-12-2023 AL 23-12-2023 - CONTROL DEL ESPACIO AÉREO MEDIANTE EQUIPO SR-560"/>
    <s v="90121500"/>
    <s v="SOLICITUD DE INFORMACIÓN A LOS PROVEEDORES"/>
    <n v="2"/>
    <n v="3"/>
    <n v="10"/>
    <n v="1"/>
    <n v="76000"/>
    <s v="GLOBAL"/>
    <s v="NO SOLICITADAS"/>
  </r>
  <r>
    <x v="14"/>
    <x v="72"/>
    <s v="02-02-02-010"/>
    <s v="Adquisición de servicios - Viáticos de los funcionarios en comisión"/>
    <s v="GRUCO - PUERTO BOLIVAR - 30-12-2023 AL 31-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30-12-2023 AL 31-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30-12-2023 AL 31-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30-12-2023 AL 31-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30-12-2023 AL 31-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30-12-2023 AL 31-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URIBIA-27-12-2023 AL 31-12-2023-COMISION OPERATIVA A-29B"/>
    <s v="90121500"/>
    <s v="SOLICITUD DE INFORMACIÓN A LOS PROVEEDORES"/>
    <n v="2"/>
    <n v="3"/>
    <n v="10"/>
    <n v="1"/>
    <n v="304000"/>
    <s v="GLOBAL"/>
    <s v="NO SOLICITADAS"/>
  </r>
  <r>
    <x v="14"/>
    <x v="72"/>
    <s v="02-02-02-010"/>
    <s v="Adquisición de servicios - Viáticos de los funcionarios en comisión"/>
    <s v="GRUCO-URIBIA-27-12-2023 AL 31-12-2023-COMISION OPERATIVA A-29B"/>
    <s v="90121500"/>
    <s v="SOLICITUD DE INFORMACIÓN A LOS PROVEEDORES"/>
    <n v="2"/>
    <n v="3"/>
    <n v="10"/>
    <n v="1"/>
    <n v="304000"/>
    <s v="GLOBAL"/>
    <s v="NO SOLICITADAS"/>
  </r>
  <r>
    <x v="14"/>
    <x v="72"/>
    <s v="02-02-02-010"/>
    <s v="Adquisición de servicios - Viáticos de los funcionarios en comisión"/>
    <s v="GRUCO-URIBIA-27-12-2023 AL 31-12-2023-COMISION OPERATIVA A-29B"/>
    <s v="90121500"/>
    <s v="SOLICITUD DE INFORMACIÓN A LOS PROVEEDORES"/>
    <n v="2"/>
    <n v="3"/>
    <n v="10"/>
    <n v="1"/>
    <n v="304000"/>
    <s v="GLOBAL"/>
    <s v="NO SOLICITADAS"/>
  </r>
  <r>
    <x v="14"/>
    <x v="72"/>
    <s v="02-02-02-010"/>
    <s v="Adquisición de servicios - Viáticos de los funcionarios en comisión"/>
    <s v="GRUCO-URIBIA-27-12-2023 AL 31-12-2023-COMISION OPERATIVA A-29B"/>
    <s v="90121500"/>
    <s v="SOLICITUD DE INFORMACIÓN A LOS PROVEEDORES"/>
    <n v="2"/>
    <n v="3"/>
    <n v="10"/>
    <n v="1"/>
    <n v="304000"/>
    <s v="GLOBAL"/>
    <s v="NO SOLICITADAS"/>
  </r>
  <r>
    <x v="14"/>
    <x v="72"/>
    <s v="02-02-02-010"/>
    <s v="Adquisición de servicios - Viáticos de los funcionarios en comisión"/>
    <s v="GRUAL - RIOHACHA - 27-12-2023 AL 31-12-2023 - MANTENIMIENTO RADAR TPS-70 Y EQUIPOS ASOCIADOS"/>
    <s v="90121500"/>
    <s v="SOLICITUD DE INFORMACIÓN A LOS PROVEEDORES"/>
    <n v="2"/>
    <n v="3"/>
    <n v="10"/>
    <n v="1"/>
    <n v="304000"/>
    <s v="GLOBAL"/>
    <s v="NO SOLICITADAS"/>
  </r>
  <r>
    <x v="14"/>
    <x v="72"/>
    <s v="02-02-02-010"/>
    <s v="Adquisición de servicios - Viáticos de los funcionarios en comisión"/>
    <s v="GRUCO-ALBANIA-26-12-2023 AL 31-12-2023-COMISIÓN OPERATIVA TIPULACIÓN BLART- DRAKO"/>
    <s v="90121500"/>
    <s v="SOLICITUD DE INFORMACIÓN A LOS PROVEEDORES"/>
    <n v="2"/>
    <n v="3"/>
    <n v="10"/>
    <n v="1"/>
    <n v="380000"/>
    <s v="GLOBAL"/>
    <s v="NO SOLICITADAS"/>
  </r>
  <r>
    <x v="14"/>
    <x v="72"/>
    <s v="02-02-02-010"/>
    <s v="Adquisición de servicios - Viáticos de los funcionarios en comisión"/>
    <s v="GRUCO - CAUCASIA - 26-12-2023 AL 31-12-2023-COMISION OPERATIVA TIPULACIÓN BLART- CACUCACIA"/>
    <s v="90121500"/>
    <s v="SOLICITUD DE INFORMACIÓN A LOS PROVEEDORES"/>
    <n v="2"/>
    <n v="3"/>
    <n v="10"/>
    <n v="1"/>
    <n v="380000"/>
    <s v="GLOBAL"/>
    <s v="NO SOLICITADAS"/>
  </r>
  <r>
    <x v="14"/>
    <x v="72"/>
    <s v="02-02-02-010"/>
    <s v="Adquisición de servicios - Viáticos de los funcionarios en comisión"/>
    <s v="GRUCO - CAUCASIA - 26-12-2023 AL 31-12-2023-COMISION OPERATIVA TIPULACIÓN BLART- CACUCACIA"/>
    <s v="90121500"/>
    <s v="SOLICITUD DE INFORMACIÓN A LOS PROVEEDORES"/>
    <n v="2"/>
    <n v="3"/>
    <n v="10"/>
    <n v="1"/>
    <n v="380000"/>
    <s v="GLOBAL"/>
    <s v="NO SOLICITADAS"/>
  </r>
  <r>
    <x v="14"/>
    <x v="72"/>
    <s v="02-02-02-010"/>
    <s v="Adquisición de servicios - Viáticos de los funcionarios en comisión"/>
    <s v="GRUCO-ALBANIA-26-12-2023 AL 31-12-2023-COMISIÓN OPERATIVA TRIPULACION BLART-DRAKO"/>
    <s v="90121500"/>
    <s v="SOLICITUD DE INFORMACIÓN A LOS PROVEEDORES"/>
    <n v="2"/>
    <n v="3"/>
    <n v="10"/>
    <n v="1"/>
    <n v="380000"/>
    <s v="GLOBAL"/>
    <s v="NO SOLICITADAS"/>
  </r>
  <r>
    <x v="14"/>
    <x v="72"/>
    <s v="02-02-02-010"/>
    <s v="Adquisición de servicios - Viáticos de los funcionarios en comisión"/>
    <s v="GRUCO-ALBANIA-26-12-2023 AL 31-12-2023-COMISIÓN OPERATIVA TRIPULACION BLART-DRAKO"/>
    <s v="90121500"/>
    <s v="SOLICITUD DE INFORMACIÓN A LOS PROVEEDORES"/>
    <n v="2"/>
    <n v="3"/>
    <n v="10"/>
    <n v="1"/>
    <n v="380000"/>
    <s v="GLOBAL"/>
    <s v="NO SOLICITADAS"/>
  </r>
  <r>
    <x v="14"/>
    <x v="72"/>
    <s v="02-02-02-010"/>
    <s v="Adquisición de servicios - Viáticos de los funcionarios en comisión"/>
    <s v="GRUCO-SANTA ROSA-27-12-2023 AL 31-12-2023-COMISIÓN OPERATIVA BELL 212 FAC 4007"/>
    <s v="90121500"/>
    <s v="SOLICITUD DE INFORMACIÓN A LOS PROVEEDORES"/>
    <n v="2"/>
    <n v="3"/>
    <n v="10"/>
    <n v="1"/>
    <n v="304000"/>
    <s v="GLOBAL"/>
    <s v="NO SOLICITADAS"/>
  </r>
  <r>
    <x v="14"/>
    <x v="72"/>
    <s v="02-02-02-010"/>
    <s v="Adquisición de servicios - Viáticos de los funcionarios en comisión"/>
    <s v="GRUCO-SANTA ROSA-27-12-2023 AL 31-12-2023-COMISIÓN OPERATIVA BELL 212 FAC 4007"/>
    <s v="90121500"/>
    <s v="SOLICITUD DE INFORMACIÓN A LOS PROVEEDORES"/>
    <n v="2"/>
    <n v="3"/>
    <n v="10"/>
    <n v="1"/>
    <n v="304000"/>
    <s v="GLOBAL"/>
    <s v="NO SOLICITADAS"/>
  </r>
  <r>
    <x v="14"/>
    <x v="72"/>
    <s v="02-02-02-010"/>
    <s v="Adquisición de servicios - Viáticos de los funcionarios en comisión"/>
    <s v="GRUCO-SANTA ROSA-27-12-2023 AL 31-12-2023-COMISIÓN OPERATIVA BELL 212 FAC 4007"/>
    <s v="90121500"/>
    <s v="SOLICITUD DE INFORMACIÓN A LOS PROVEEDORES"/>
    <n v="2"/>
    <n v="3"/>
    <n v="10"/>
    <n v="1"/>
    <n v="304000"/>
    <s v="GLOBAL"/>
    <s v="NO SOLICITADAS"/>
  </r>
  <r>
    <x v="14"/>
    <x v="72"/>
    <s v="02-02-02-010"/>
    <s v="Adquisición de servicios - Viáticos de los funcionarios en comisión"/>
    <s v="GRUCO-SANTA ROSA-27-12-2023 AL 31-12-2023-COMISIÓN OPERATIVA BELL 212 FAC 4007"/>
    <s v="90121500"/>
    <s v="SOLICITUD DE INFORMACIÓN A LOS PROVEEDORES"/>
    <n v="2"/>
    <n v="3"/>
    <n v="10"/>
    <n v="1"/>
    <n v="304000"/>
    <s v="GLOBAL"/>
    <s v="NO SOLICITADAS"/>
  </r>
  <r>
    <x v="14"/>
    <x v="72"/>
    <s v="02-02-02-010"/>
    <s v="Adquisición de servicios - Viáticos de los funcionarios en comisión"/>
    <s v="GRUTE - PUERTO BOLIVAR - 26-12-2023 AL 31-12-2023 - MANTENIMIENTO Y TANQUEO DE AERONAVES A-29"/>
    <s v="90121500"/>
    <s v="SOLICITUD DE INFORMACIÓN A LOS PROVEEDORES"/>
    <n v="2"/>
    <n v="3"/>
    <n v="10"/>
    <n v="1"/>
    <n v="380000"/>
    <s v="GLOBAL"/>
    <s v="NO SOLICITADAS"/>
  </r>
  <r>
    <x v="14"/>
    <x v="72"/>
    <s v="02-02-02-010"/>
    <s v="Adquisición de servicios - Viáticos de los funcionarios en comisión"/>
    <s v="GRUTE - PUERTO BOLIVAR - 26-12-2023 AL 31-12-2023 - MANTENIMIENTO Y TANQUEO DE AERONAVES A-29"/>
    <s v="90121500"/>
    <s v="SOLICITUD DE INFORMACIÓN A LOS PROVEEDORES"/>
    <n v="2"/>
    <n v="3"/>
    <n v="10"/>
    <n v="1"/>
    <n v="380000"/>
    <s v="GLOBAL"/>
    <s v="NO SOLICITADAS"/>
  </r>
  <r>
    <x v="14"/>
    <x v="72"/>
    <s v="02-02-02-010"/>
    <s v="Adquisición de servicios - Viáticos de los funcionarios en comisión"/>
    <s v="GRUCO-URIBIA-26-12-2023 AL 28-12-2023 - COMISION OPERATIVA ESDEF 314 PAC LA FLOR"/>
    <s v="90121500"/>
    <s v="SOLICITUD DE INFORMACIÓN A LOS PROVEEDORES"/>
    <n v="2"/>
    <n v="3"/>
    <n v="10"/>
    <n v="1"/>
    <n v="152000"/>
    <s v="GLOBAL"/>
    <s v="NO SOLICITADAS"/>
  </r>
  <r>
    <x v="14"/>
    <x v="72"/>
    <s v="02-02-02-010"/>
    <s v="Adquisición de servicios - Viáticos de los funcionarios en comisión"/>
    <s v="GRUCO-URIBIA-26-12-2023 AL 28-12-2023 - COMISION OPERATIVA ESDEF 314 PAC LA FLOR"/>
    <s v="90121500"/>
    <s v="SOLICITUD DE INFORMACIÓN A LOS PROVEEDORES"/>
    <n v="2"/>
    <n v="3"/>
    <n v="10"/>
    <n v="1"/>
    <n v="152000"/>
    <s v="GLOBAL"/>
    <s v="NO SOLICITADAS"/>
  </r>
  <r>
    <x v="14"/>
    <x v="72"/>
    <s v="02-02-02-010"/>
    <s v="Adquisición de servicios - Viáticos de los funcionarios en comisión"/>
    <s v="GRUAL - URIBIA - 27-12-2023 AL 28-12-2023 - MANTENIMIENTO RADAR EQUIPO TPS78 Y EQUIPOS ASOCIADOS"/>
    <s v="90121500"/>
    <s v="SOLICITUD DE INFORMACIÓN A LOS PROVEEDORES"/>
    <n v="2"/>
    <n v="3"/>
    <n v="10"/>
    <n v="1"/>
    <n v="76000"/>
    <s v="GLOBAL"/>
    <s v="NO SOLICITADAS"/>
  </r>
  <r>
    <x v="14"/>
    <x v="72"/>
    <s v="02-02-02-010"/>
    <s v="Adquisición de servicios - Viáticos de los funcionarios en comisión"/>
    <s v="GRUAL - URIBIA - 27-12-2023 AL 28-12-2023 - MANTENIMIENTO RADAR EQUIPO TPS78 Y EQUIPOS ASOCIADOS"/>
    <s v="90121500"/>
    <s v="SOLICITUD DE INFORMACIÓN A LOS PROVEEDORES"/>
    <n v="2"/>
    <n v="3"/>
    <n v="10"/>
    <n v="1"/>
    <n v="76000"/>
    <s v="GLOBAL"/>
    <s v="NO SOLICITADAS"/>
  </r>
  <r>
    <x v="14"/>
    <x v="72"/>
    <s v="02-02-02-010"/>
    <s v="Adquisición de servicios - Viáticos de los funcionarios en comisión"/>
    <s v="GRUTE-BOGOTA-29-12-2023 AL 31-12-2023-RECIBO DE LAS AERONAVES SR-560 FAC-5760 Y FAC-5762 QUE SE E..."/>
    <s v="90121500"/>
    <s v="SOLICITUD DE INFORMACIÓN A LOS PROVEEDORES"/>
    <n v="2"/>
    <n v="3"/>
    <n v="10"/>
    <n v="1"/>
    <n v="152000"/>
    <s v="GLOBAL"/>
    <s v="NO SOLICITADAS"/>
  </r>
  <r>
    <x v="14"/>
    <x v="72"/>
    <s v="02-02-02-010"/>
    <s v="Adquisición de servicios - Viáticos de los funcionarios en comisión"/>
    <s v="GRUCO - BOGOTA - 26-12-2023 AL 31-12-2023- VUELOS DE PRUEBA SR-560 EN CENTRAL CHARTER S.A"/>
    <s v="90121500"/>
    <s v="SOLICITUD DE INFORMACIÓN A LOS PROVEEDORES"/>
    <n v="2"/>
    <n v="3"/>
    <n v="10"/>
    <n v="1"/>
    <n v="380000"/>
    <s v="GLOBAL"/>
    <s v="NO SOLICITADAS"/>
  </r>
  <r>
    <x v="14"/>
    <x v="72"/>
    <s v="02-02-02-010"/>
    <s v="Adquisición de servicios - Viáticos de los funcionarios en comisión"/>
    <s v="GRUCO - BOGOTA - 26-12-2023 AL 31-12-2023- VUELOS DE PRUEBA SR-560 EN CENTRAL CHARTER S.A"/>
    <s v="90121500"/>
    <s v="SOLICITUD DE INFORMACIÓN A LOS PROVEEDORES"/>
    <n v="2"/>
    <n v="3"/>
    <n v="10"/>
    <n v="1"/>
    <n v="380000"/>
    <s v="GLOBAL"/>
    <s v="NO SOLICITADAS"/>
  </r>
  <r>
    <x v="14"/>
    <x v="72"/>
    <s v="02-02-02-010"/>
    <s v="Adquisición de servicios - Viáticos de los funcionarios en comisión"/>
    <s v="GRUAL-URIBIA-28-12-2023 AL 31-12-2023-MANTENIMIENTO RADAR EQUIPO TPS-70 Y EQUIPOS ASOCIADOS"/>
    <s v="90121500"/>
    <s v="SOLICITUD DE INFORMACIÓN A LOS PROVEEDORES"/>
    <n v="2"/>
    <n v="3"/>
    <n v="10"/>
    <n v="1"/>
    <n v="228000"/>
    <s v="GLOBAL"/>
    <s v="NO SOLICITADAS"/>
  </r>
  <r>
    <x v="14"/>
    <x v="72"/>
    <s v="02-02-02-010"/>
    <s v="Adquisición de servicios - Viáticos de los funcionarios en comisión"/>
    <s v="GRUAL-URIBIA-28-12-2023 AL 31-12-2023-MANTENIMIENTO RADAR EQUIPO TPS-70 Y EQUIPOS ASOCIADOS"/>
    <s v="90121500"/>
    <s v="SOLICITUD DE INFORMACIÓN A LOS PROVEEDORES"/>
    <n v="2"/>
    <n v="3"/>
    <n v="10"/>
    <n v="1"/>
    <n v="228000"/>
    <s v="GLOBAL"/>
    <s v="NO SOLICITADAS"/>
  </r>
  <r>
    <x v="14"/>
    <x v="72"/>
    <s v="02-02-02-010"/>
    <s v="Adquisición de servicios - Viáticos de los funcionarios en comisión"/>
    <s v="GRUCO - PUERTO BOLIVAR - 26-12-2023 AL 27-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26-12-2023 AL 27-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26-12-2023 AL 27-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26-12-2023 AL 27-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26-12-2023 AL 27-12-2023 - CONTROL DEL ESPACIO AÉREO MEDIANTE EQUIPO SR-..."/>
    <s v="90121500"/>
    <s v="SOLICITUD DE INFORMACIÓN A LOS PROVEEDORES"/>
    <n v="2"/>
    <n v="3"/>
    <n v="10"/>
    <n v="1"/>
    <n v="76000"/>
    <s v="GLOBAL"/>
    <s v="NO SOLICITADAS"/>
  </r>
  <r>
    <x v="14"/>
    <x v="72"/>
    <s v="02-02-02-010"/>
    <s v="Adquisición de servicios - Viáticos de los funcionarios en comisión"/>
    <s v="GRUCO - PUERTO BOLIVAR - 26-12-2023 AL 27-12-2023 - CONTROL DEL ESPACIO AÉREO MEDIANTE EQUIPO SR-..."/>
    <s v="90121500"/>
    <s v="SOLICITUD DE INFORMACIÓN A LOS PROVEEDORES"/>
    <n v="2"/>
    <n v="3"/>
    <n v="10"/>
    <n v="1"/>
    <n v="76000"/>
    <s v="GLOBAL"/>
    <s v="NO SOLICITADAS"/>
  </r>
  <r>
    <x v="14"/>
    <x v="72"/>
    <s v="02-02-02-010"/>
    <s v="Adquisición de servicios - Viáticos de los funcionarios en comisión"/>
    <s v="GRUAL/RIOHACHA 31 DIC AL 31 DIC MANTENIMIENTO RADAR TPS-70 Y EQUIPOS ASOCIADOS"/>
    <s v="90121500"/>
    <s v="SOLICITUD DE INFORMACIÓN A LOS PROVEEDORES"/>
    <n v="2"/>
    <n v="3"/>
    <n v="10"/>
    <n v="1"/>
    <n v="38000"/>
    <s v="GLOBAL"/>
    <s v="NO SOLICITADAS"/>
  </r>
  <r>
    <x v="14"/>
    <x v="72"/>
    <s v="02-02-02-010"/>
    <s v="Adquisición de servicios - Viáticos de los funcionarios en comisión"/>
    <s v="GRUAL/URIBIA 31 DIC AL 31 DIC MANTENIMIENTO RADAR EQUIPO TPS-70 Y EQUIPOS ASOCIADOS"/>
    <s v="90121500"/>
    <s v="SOLICITUD DE INFORMACIÓN A LOS PROVEEDORES"/>
    <n v="2"/>
    <n v="3"/>
    <n v="10"/>
    <n v="1"/>
    <n v="38000"/>
    <s v="GLOBAL"/>
    <s v="NO SOLICITADAS"/>
  </r>
  <r>
    <x v="14"/>
    <x v="72"/>
    <s v="02-02-02-010"/>
    <s v="Adquisición de servicios - Viáticos de los funcionarios en comisión"/>
    <s v="GRUAL/URIBIA 31 DIC AL 31 DIC MANTENIMIENTO RADAR EQUIPO TPS-70 Y EQUIPOS ASOCIADOS"/>
    <s v="90121500"/>
    <s v="SOLICITUD DE INFORMACIÓN A LOS PROVEEDORES"/>
    <n v="2"/>
    <n v="3"/>
    <n v="10"/>
    <n v="1"/>
    <n v="38000"/>
    <s v="GLOBAL"/>
    <s v="NO SOLICITADAS"/>
  </r>
  <r>
    <x v="14"/>
    <x v="72"/>
    <s v="02-02-02-010"/>
    <s v="Adquisición de servicios - Viáticos de los funcionarios en comisión"/>
    <s v="GRUCO/CAUCASIA 31 DIC AL 31 DIC COMISION OPERATIVA TIPULACIÓN BLART- CACUCACIA"/>
    <s v="90121500"/>
    <s v="SOLICITUD DE INFORMACIÓN A LOS PROVEEDORES"/>
    <n v="2"/>
    <n v="3"/>
    <n v="10"/>
    <n v="1"/>
    <n v="38000"/>
    <s v="GLOBAL"/>
    <s v="NO SOLICITADAS"/>
  </r>
  <r>
    <x v="14"/>
    <x v="72"/>
    <s v="02-02-02-010"/>
    <s v="Adquisición de servicios - Viáticos de los funcionarios en comisión"/>
    <s v="GRUCO/CAUCASIA 31 DIC AL 31 DIC COMISION OPERATIVA TIPULACIÓN BLART- CACUCACIA"/>
    <s v="90121500"/>
    <s v="SOLICITUD DE INFORMACIÓN A LOS PROVEEDORES"/>
    <n v="2"/>
    <n v="3"/>
    <n v="10"/>
    <n v="1"/>
    <n v="38000"/>
    <s v="GLOBAL"/>
    <s v="NO SOLICITADAS"/>
  </r>
  <r>
    <x v="14"/>
    <x v="72"/>
    <s v="02-02-02-010"/>
    <s v="Adquisición de servicios - Viáticos de los funcionarios en comisión"/>
    <s v="GRUCO/ALBANIA 31 DIC AL 31 DIC COMISIÓN OPERATIVA TRIPULACION BLART-DRAKO"/>
    <s v="90121500"/>
    <s v="SOLICITUD DE INFORMACIÓN A LOS PROVEEDORES"/>
    <n v="2"/>
    <n v="3"/>
    <n v="10"/>
    <n v="1"/>
    <n v="38000"/>
    <s v="GLOBAL"/>
    <s v="NO SOLICITADAS"/>
  </r>
  <r>
    <x v="14"/>
    <x v="72"/>
    <s v="02-02-02-010"/>
    <s v="Adquisición de servicios - Viáticos de los funcionarios en comisión"/>
    <s v="GRUCO/ALBANIA 31 DIC AL 31 DIC COMISIÓN OPERATIVA TRIPULACION BLART-DRAKO"/>
    <s v="90121500"/>
    <s v="SOLICITUD DE INFORMACIÓN A LOS PROVEEDORES"/>
    <n v="2"/>
    <n v="3"/>
    <n v="10"/>
    <n v="1"/>
    <n v="38000"/>
    <s v="GLOBAL"/>
    <s v="NO SOLICITADAS"/>
  </r>
  <r>
    <x v="14"/>
    <x v="72"/>
    <s v="02-02-02-010"/>
    <s v="Adquisición de servicios - Viáticos de los funcionarios en comisión"/>
    <s v="GRUCO/ALBANIA 31 DIC AL 31 DIC COMISIÓN OPERATIVA TIPULACIÓN BLART- DRAKO"/>
    <s v="90121500"/>
    <s v="SOLICITUD DE INFORMACIÓN A LOS PROVEEDORES"/>
    <n v="2"/>
    <n v="3"/>
    <n v="10"/>
    <n v="1"/>
    <n v="38000"/>
    <s v="GLOBAL"/>
    <s v="NO SOLICITADAS"/>
  </r>
  <r>
    <x v="14"/>
    <x v="72"/>
    <s v="02-02-02-010"/>
    <s v="Adquisición de servicios - Viáticos de los funcionarios en comisión"/>
    <s v="GRUCO/BOGOTA 31 DIC AL 31 DIC VUELOS DE PRUEBA SR-560 EN CENTRAL CHARTER S.A"/>
    <s v="90121500"/>
    <s v="SOLICITUD DE INFORMACIÓN A LOS PROVEEDORES"/>
    <n v="2"/>
    <n v="3"/>
    <n v="10"/>
    <n v="1"/>
    <n v="38000"/>
    <s v="GLOBAL"/>
    <s v="NO SOLICITADAS"/>
  </r>
  <r>
    <x v="14"/>
    <x v="72"/>
    <s v="02-02-02-010"/>
    <s v="Adquisición de servicios - Viáticos de los funcionarios en comisión"/>
    <s v="GRUCO/BOGOTA 31 DIC AL 31 DIC VUELOS DE PRUEBA SR-560 EN CENTRAL CHARTER S.A"/>
    <s v="90121500"/>
    <s v="SOLICITUD DE INFORMACIÓN A LOS PROVEEDORES"/>
    <n v="2"/>
    <n v="3"/>
    <n v="10"/>
    <n v="1"/>
    <n v="38000"/>
    <s v="GLOBAL"/>
    <s v="NO SOLICITADAS"/>
  </r>
  <r>
    <x v="14"/>
    <x v="72"/>
    <s v="02-02-02-010"/>
    <s v="Adquisición de servicios - Viáticos de los funcionarios en comisión"/>
    <s v="GRUCO/SANTA ROSA 31 DIC AL 31 DIC COMISIÓN OPERATIVA BELL 212 FAC 4007"/>
    <s v="90121500"/>
    <s v="SOLICITUD DE INFORMACIÓN A LOS PROVEEDORES"/>
    <n v="2"/>
    <n v="3"/>
    <n v="10"/>
    <n v="1"/>
    <n v="38000"/>
    <s v="GLOBAL"/>
    <s v="NO SOLICITADAS"/>
  </r>
  <r>
    <x v="14"/>
    <x v="72"/>
    <s v="02-02-02-010"/>
    <s v="Adquisición de servicios - Viáticos de los funcionarios en comisión"/>
    <s v="GRUCO/SANTA ROSA 31 DIC AL 31 DIC COMISIÓN OPERATIVA BELL 212 FAC 4007"/>
    <s v="90121500"/>
    <s v="SOLICITUD DE INFORMACIÓN A LOS PROVEEDORES"/>
    <n v="2"/>
    <n v="3"/>
    <n v="10"/>
    <n v="1"/>
    <n v="38000"/>
    <s v="GLOBAL"/>
    <s v="NO SOLICITADAS"/>
  </r>
  <r>
    <x v="14"/>
    <x v="72"/>
    <s v="02-02-02-010"/>
    <s v="Adquisición de servicios - Viáticos de los funcionarios en comisión"/>
    <s v="GRUCO/SANTA ROSA 31 DIC AL 31 DIC COMISIÓN OPERATIVA BELL 212 FAC 4007"/>
    <s v="90121500"/>
    <s v="SOLICITUD DE INFORMACIÓN A LOS PROVEEDORES"/>
    <n v="2"/>
    <n v="3"/>
    <n v="10"/>
    <n v="1"/>
    <n v="38000"/>
    <s v="GLOBAL"/>
    <s v="NO SOLICITADAS"/>
  </r>
  <r>
    <x v="14"/>
    <x v="72"/>
    <s v="02-02-02-010"/>
    <s v="Adquisición de servicios - Viáticos de los funcionarios en comisión"/>
    <s v="GRUCO/SANTA ROSA 31 DIC AL 31 DIC COMISIÓN OPERATIVA BELL 212 FAC 4007"/>
    <s v="90121500"/>
    <s v="SOLICITUD DE INFORMACIÓN A LOS PROVEEDORES"/>
    <n v="2"/>
    <n v="3"/>
    <n v="10"/>
    <n v="1"/>
    <n v="38000"/>
    <s v="GLOBAL"/>
    <s v="NO SOLICITADAS"/>
  </r>
  <r>
    <x v="14"/>
    <x v="72"/>
    <s v="02-02-02-010"/>
    <s v="Adquisición de servicios - Viáticos de los funcionarios en comisión"/>
    <s v="GRUTE-BOGOTA-SUPERVISIÓN INSPECCIÓN FAC 5762 Y FAC 5760 EN CENTRAL AEROSPACE, BOGOTA."/>
    <s v="90121500"/>
    <s v="SOLICITUD DE INFORMACIÓN A LOS PROVEEDORES"/>
    <n v="2"/>
    <n v="3"/>
    <n v="10"/>
    <n v="1"/>
    <n v="304000"/>
    <s v="GLOBAL"/>
    <s v="NO SOLICITADAS"/>
  </r>
  <r>
    <x v="14"/>
    <x v="72"/>
    <s v="02-02-02-010"/>
    <s v="Adquisición de servicios - Viáticos de los funcionarios en comisión"/>
    <s v="GRUSE - 27-12-2023 AL 31-12-2023 - PUERTO BOLIVAR - SEGURIDAD AERONAVES Y COMBUSTIBLE."/>
    <s v="90121500"/>
    <s v="SOLICITUD DE INFORMACIÓN A LOS PROVEEDORES"/>
    <n v="2"/>
    <n v="3"/>
    <n v="10"/>
    <n v="1"/>
    <n v="380000"/>
    <s v="GLOBAL"/>
    <s v="NO SOLICITADAS"/>
  </r>
  <r>
    <x v="14"/>
    <x v="72"/>
    <s v="02-02-02-010"/>
    <s v="Adquisición de servicios - Viáticos de los funcionarios en comisión"/>
    <s v="GRUCO-URIBIA-31-12-2023 AL 31-12-2023-COMISION OPERATIVA A-29B"/>
    <s v="90121500"/>
    <s v="SOLICITUD DE INFORMACIÓN A LOS PROVEEDORES"/>
    <n v="2"/>
    <n v="3"/>
    <n v="10"/>
    <n v="1"/>
    <n v="38000"/>
    <s v="GLOBAL"/>
    <s v="NO SOLICITADAS"/>
  </r>
  <r>
    <x v="14"/>
    <x v="72"/>
    <s v="02-02-02-010"/>
    <s v="Adquisición de servicios - Viáticos de los funcionarios en comisión"/>
    <s v="GRUCO-URIBIA-31-12-2023 AL 31-12-2023-COMISION OPERATIVA A-29B"/>
    <s v="90121500"/>
    <s v="SOLICITUD DE INFORMACIÓN A LOS PROVEEDORES"/>
    <n v="2"/>
    <n v="3"/>
    <n v="10"/>
    <n v="1"/>
    <n v="38000"/>
    <s v="GLOBAL"/>
    <s v="NO SOLICITADAS"/>
  </r>
  <r>
    <x v="14"/>
    <x v="72"/>
    <s v="02-02-02-010"/>
    <s v="Adquisición de servicios - Viáticos de los funcionarios en comisión"/>
    <s v="GRUCO-URIBIA-31-12-2023 AL 31-12-2023-COMISION OPERATIVA A-29B"/>
    <s v="90121500"/>
    <s v="SOLICITUD DE INFORMACIÓN A LOS PROVEEDORES"/>
    <n v="2"/>
    <n v="3"/>
    <n v="10"/>
    <n v="1"/>
    <n v="38000"/>
    <s v="GLOBAL"/>
    <s v="NO SOLICITADAS"/>
  </r>
  <r>
    <x v="14"/>
    <x v="72"/>
    <s v="02-02-02-010"/>
    <s v="Adquisición de servicios - Viáticos de los funcionarios en comisión"/>
    <s v="GRUCO-URIBIA-31-12-2023 AL 31-12-2023-COMISION OPERATIVA A-29B"/>
    <s v="90121500"/>
    <s v="SOLICITUD DE INFORMACIÓN A LOS PROVEEDORES"/>
    <n v="2"/>
    <n v="3"/>
    <n v="10"/>
    <n v="1"/>
    <n v="38000"/>
    <s v="GLOBAL"/>
    <s v="NO SOLICITADAS"/>
  </r>
  <r>
    <x v="14"/>
    <x v="72"/>
    <s v="02-02-02-010"/>
    <s v="Adquisición de servicios - Viáticos de los funcionarios en comisión"/>
    <s v="GRUTE-BOGOTA-31-12-2023 AL 31-12-2023 - RECIBO DE LAS AERONAVES SR-560 FAC-5760 Y FAC-5762 QUE SE..."/>
    <s v="90121500"/>
    <s v="SOLICITUD DE INFORMACIÓN A LOS PROVEEDORES"/>
    <n v="2"/>
    <n v="3"/>
    <n v="10"/>
    <n v="1"/>
    <n v="76000"/>
    <s v="GLOBAL"/>
    <s v="NO SOLICITADAS"/>
  </r>
  <r>
    <x v="14"/>
    <x v="72"/>
    <s v="02-02-02-010"/>
    <s v="Adquisición de servicios - Viáticos de los funcionarios en comisión"/>
    <s v="GRUTE-PUERTO BOLIVAR-31-12-2023 AL 31-12-2023-MANTENIMIENTO Y TANQUEO DE AERONAVES A-29"/>
    <s v="90121500"/>
    <s v="SOLICITUD DE INFORMACIÓN A LOS PROVEEDORES"/>
    <n v="2"/>
    <n v="3"/>
    <n v="10"/>
    <n v="1"/>
    <n v="76000"/>
    <s v="GLOBAL"/>
    <s v="NO SOLICITADAS"/>
  </r>
  <r>
    <x v="14"/>
    <x v="72"/>
    <s v="02-02-02-010"/>
    <s v="Adquisición de servicios - Viáticos de los funcionarios en comisión"/>
    <s v="GRUTE-PUERTO BOLIVAR-31-12-2023 AL 31-12-2023-MANTENIMIENTO Y TANQUEO DE AERONAVES A-29"/>
    <s v="90121500"/>
    <s v="SOLICITUD DE INFORMACIÓN A LOS PROVEEDORES"/>
    <n v="2"/>
    <n v="3"/>
    <n v="10"/>
    <n v="1"/>
    <n v="76000"/>
    <s v="GLOBAL"/>
    <s v="NO SOLICITADAS"/>
  </r>
  <r>
    <x v="14"/>
    <x v="72"/>
    <s v="02-02-02-010"/>
    <s v="Adquisición de servicios - Viáticos de los funcionarios en comisión"/>
    <s v="GRUAL - RIOHACHA - 28-12-2023 AL 29-12-2023 - Transportar 01 equipo FARE y 02 Bidones de 5000 gls"/>
    <s v="90121500"/>
    <s v="SOLICITUD DE INFORMACIÓN A LOS PROVEEDORES"/>
    <n v="2"/>
    <n v="3"/>
    <n v="10"/>
    <n v="1"/>
    <n v="76000"/>
    <s v="GLOBAL"/>
    <s v="NO SOLICITADAS"/>
  </r>
  <r>
    <x v="14"/>
    <x v="72"/>
    <s v="02-02-02-010"/>
    <s v="Adquisición de servicios - Viáticos de los funcionarios en comisión"/>
    <s v="GRUCO - ALBANIA- 27-12-2023 AL 31-12-2023-COMISION OPERATIVA TIPULACIÓN BLART- LA MINA"/>
    <s v="90121500"/>
    <s v="SOLICITUD DE INFORMACIÓN A LOS PROVEEDORES"/>
    <n v="2"/>
    <n v="3"/>
    <n v="10"/>
    <n v="1"/>
    <n v="304000"/>
    <s v="GLOBAL"/>
    <s v="NO SOLICITADAS"/>
  </r>
  <r>
    <x v="14"/>
    <x v="72"/>
    <s v="02-02-02-010"/>
    <s v="Adquisición de servicios - Viáticos de los funcionarios en comisión"/>
    <s v="GRUSE-RIOHACHA-27-12-2023 AL 31-12-2023-SEGURIDAD RIOHACHA"/>
    <s v="90121500"/>
    <s v="SOLICITUD DE INFORMACIÓN A LOS PROVEEDORES"/>
    <n v="2"/>
    <n v="3"/>
    <n v="10"/>
    <n v="1"/>
    <n v="304000"/>
    <s v="GLOBAL"/>
    <s v="NO SOLICITADAS"/>
  </r>
  <r>
    <x v="14"/>
    <x v="72"/>
    <s v="02-02-02-010"/>
    <s v="Adquisición de servicios - Viáticos de los funcionarios en comisión"/>
    <s v="GRUCO - ALBANIA - 31-12-2023 AL 31-12-2023 - COMISION OPERATIVA TIPULACIÓN BLART- LA MINA"/>
    <s v="90121500"/>
    <s v="SOLICITUD DE INFORMACIÓN A LOS PROVEEDORES"/>
    <n v="2"/>
    <n v="3"/>
    <n v="10"/>
    <n v="1"/>
    <n v="38000"/>
    <s v="GLOBAL"/>
    <s v="NO SOLICITADAS"/>
  </r>
  <r>
    <x v="14"/>
    <x v="72"/>
    <s v="02-02-02-010"/>
    <s v="Adquisición de servicios - Viáticos de los funcionarios en comisión"/>
    <s v="GRUCO - RIOHACHA - 27-12-2023 AL 31-12-2023 - CONTROL DEL ESPACIO AÉREO MEDIANTE EQUIPO TPS-70"/>
    <s v="90121500"/>
    <s v="SOLICITUD DE INFORMACIÓN A LOS PROVEEDORES"/>
    <n v="2"/>
    <n v="3"/>
    <n v="10"/>
    <n v="1"/>
    <n v="304000"/>
    <s v="GLOBAL"/>
    <s v="NO SOLICITADAS"/>
  </r>
  <r>
    <x v="14"/>
    <x v="72"/>
    <s v="02-02-02-010"/>
    <s v="Adquisición de servicios - Viáticos de los funcionarios en comisión"/>
    <s v="GRUCO/URIBIA 28 DIC AL 31 DIC CONTROL EL ESPACIO AEREO MEDIANTE EQUIPO TPS-78"/>
    <s v="90121500"/>
    <s v="SOLICITUD DE INFORMACIÓN A LOS PROVEEDORES"/>
    <n v="2"/>
    <n v="3"/>
    <n v="10"/>
    <n v="1"/>
    <n v="228000"/>
    <s v="GLOBAL"/>
    <s v="NO SOLICITADAS"/>
  </r>
  <r>
    <x v="14"/>
    <x v="72"/>
    <s v="02-02-02-010"/>
    <s v="Adquisición de servicios - Viáticos de los funcionarios en comisión"/>
    <s v="GRUSE/RIOHACHA 31 DIC AL 31 DIC SEGURIDAD PAC RIOHACHA"/>
    <s v="90121500"/>
    <s v="SOLICITUD DE INFORMACIÓN A LOS PROVEEDORES"/>
    <n v="2"/>
    <n v="3"/>
    <n v="10"/>
    <n v="1"/>
    <n v="38000"/>
    <s v="GLOBAL"/>
    <s v="NO SOLICITADAS"/>
  </r>
  <r>
    <x v="14"/>
    <x v="72"/>
    <s v="02-02-02-010"/>
    <s v="Adquisición de servicios - Viáticos de los funcionarios en comisión"/>
    <s v="GRUCO/RIOHACHA 31 DIC AL 31 DIC CONTROL DEL ESPACIO AÉREO MEDIANTE EQUIPO TPS-70"/>
    <s v="90121500"/>
    <s v="SOLICITUD DE INFORMACIÓN A LOS PROVEEDORES"/>
    <n v="2"/>
    <n v="3"/>
    <n v="10"/>
    <n v="1"/>
    <n v="38000"/>
    <s v="GLOBAL"/>
    <s v="NO SOLICITADAS"/>
  </r>
  <r>
    <x v="14"/>
    <x v="72"/>
    <s v="02-02-02-010"/>
    <s v="Adquisición de servicios - Viáticos de los funcionarios en comisión"/>
    <s v="CONTROL DEL ESPACIO AEREO EQUIPO TPS -78 PASAPORTE 58 CADENA PRESUPUESTAL. ACTA FAC-S-2023-096083-AG"/>
    <s v="90121500"/>
    <s v="SOLICITUD DE INFORMACIÓN A LOS PROVEEDORES"/>
    <n v="2"/>
    <n v="3"/>
    <n v="10"/>
    <n v="1"/>
    <n v="228000"/>
    <s v="GLOBAL"/>
    <s v="NO SOLICITADAS"/>
  </r>
  <r>
    <x v="14"/>
    <x v="72"/>
    <s v="02-02-02-010"/>
    <s v="Adquisición de servicios - Viáticos de los funcionarios en comisión"/>
    <s v="GRUCO/URIBIA 31 DIC AL 31 DIC CONTROL EL ESPACIO AEREO MEDIANTE EQUIPO TPS-78"/>
    <s v="90121500"/>
    <s v="SOLICITUD DE INFORMACIÓN A LOS PROVEEDORES"/>
    <n v="2"/>
    <n v="3"/>
    <n v="10"/>
    <n v="1"/>
    <n v="38000"/>
    <s v="GLOBAL"/>
    <s v="NO SOLICITADAS"/>
  </r>
  <r>
    <x v="14"/>
    <x v="72"/>
    <s v="02-02-02-010"/>
    <s v="Adquisición de servicios - Viáticos de los funcionarios en comisión"/>
    <s v="CONTROL DEL ESPACIO AEREO EQUIPO TPS -78 PASAPORTE 58 CADENA PRESUPUESTAL. ACTA FAC-S-2023-096083-AG"/>
    <s v="90121500"/>
    <s v="SOLICITUD DE INFORMACIÓN A LOS PROVEEDORES"/>
    <n v="2"/>
    <n v="3"/>
    <n v="10"/>
    <n v="1"/>
    <n v="304000"/>
    <s v="GLOBAL"/>
    <s v="NO SOLICITADAS"/>
  </r>
  <r>
    <x v="14"/>
    <x v="72"/>
    <s v="02-02-02-010"/>
    <s v="Adquisición de servicios - Viáticos de los funcionarios en comisión"/>
    <s v="CONTROL DEL ESPACIO AEREO EQUIPO TPS -78 PASAPORTE 58 CADENA PRESUPUESTAL. ACTA FAC-S-2023-096083-AG DEL 31 DIC AL 31 DIC MEDIOS VIATICOS"/>
    <s v="90121500"/>
    <s v="SOLICITUD DE INFORMACIÓN A LOS PROVEEDORES"/>
    <n v="2"/>
    <n v="3"/>
    <n v="10"/>
    <n v="1"/>
    <n v="38000"/>
    <s v="GLOBAL"/>
    <s v="NO SOLICITADAS"/>
  </r>
  <r>
    <x v="14"/>
    <x v="38"/>
    <s v="02-01-01-004-006-01"/>
    <s v="Activos fijos - Motores, generadores y transformadores eléctricos y sus partes y piezas"/>
    <s v="ADQUISICIÓN DE TRANSFORMADOR "/>
    <n v="39121001"/>
    <s v="MÍNIMA CUANTÍA"/>
    <n v="10"/>
    <n v="2"/>
    <n v="10"/>
    <n v="1"/>
    <n v="15708000"/>
    <s v="Unidad"/>
    <s v="NO SOLICITADAS"/>
  </r>
  <r>
    <x v="14"/>
    <x v="67"/>
    <s v="02-02-02-005-004-02-4"/>
    <s v="Adquisición de servicios - Servicios generales de construcción de tuberías para la conducción de gas a larga distancia, líneas de comunicación y cables de poder"/>
    <s v="MANTENIMIENTO CORRECTIVO RED DE MEDIA TENSION "/>
    <n v="81102402"/>
    <s v="MÍNIMA CUANTÍA"/>
    <n v="10"/>
    <n v="2"/>
    <n v="10"/>
    <n v="1"/>
    <n v="40936000"/>
    <s v="GLOBAL"/>
    <s v="NO SOLICITADAS"/>
  </r>
  <r>
    <x v="14"/>
    <x v="14"/>
    <s v="02-02-02-008-007-03-6"/>
    <s v="Adquisición de servicios - Servicios de instalación de maquinaria y aparatos eléctricos n. C. P."/>
    <s v="SERVICIO DE INSTALACIÓN TRANSFORMADOR"/>
    <n v="72151509"/>
    <s v="MÍNIMA CUANTÍA"/>
    <n v="10"/>
    <n v="2"/>
    <n v="10"/>
    <n v="1"/>
    <n v="2380000"/>
    <s v="GLOBAL"/>
    <s v="NO SOLICITADAS"/>
  </r>
  <r>
    <x v="14"/>
    <x v="14"/>
    <s v="02-02-02-008-007-01-5"/>
    <s v="Adquisición de servicios - Servicios de mantenimiento y reparación de otra maquinaria y otro equipo"/>
    <s v="MANTENIMIENTO DE PLANTAS ELECTRICAS"/>
    <n v="73152108"/>
    <s v="MÍNIMA CUANTÍA"/>
    <n v="10"/>
    <n v="2"/>
    <n v="10"/>
    <n v="1"/>
    <n v="9377200"/>
    <s v="GLOBAL"/>
    <s v="NO SOLICITADAS"/>
  </r>
  <r>
    <x v="14"/>
    <x v="3"/>
    <s v="02-02-01-003-005-04"/>
    <s v="Materiales y suministros - Productos químicos n. C. P."/>
    <s v="SOLDADURA PVC 1/8 GALON"/>
    <n v="31201610"/>
    <s v="SELECCIÓN ABREVIADA - ACUERDO MARCO"/>
    <n v="10"/>
    <n v="2"/>
    <n v="10"/>
    <n v="1"/>
    <n v="54206.74"/>
    <s v="Unidad"/>
    <s v="NO SOLICITADAS"/>
  </r>
  <r>
    <x v="14"/>
    <x v="2"/>
    <s v="02-02-01-003-006-03"/>
    <s v="Materiales y suministros - Semimanufacturas de plástico"/>
    <s v="ADAPTADORES PVC MACHO 1/2"/>
    <n v="40171708"/>
    <s v="SELECCIÓN ABREVIADA - ACUERDO MARCO"/>
    <n v="10"/>
    <n v="2"/>
    <n v="10"/>
    <n v="6"/>
    <n v="13009.68"/>
    <s v="Unidad"/>
    <s v="NO SOLICITADAS"/>
  </r>
  <r>
    <x v="14"/>
    <x v="2"/>
    <s v="02-02-01-003-006-03"/>
    <s v="Materiales y suministros - Semimanufacturas de plástico"/>
    <s v="FLANCHES MH TANQUE DE AGUA 1&quot;"/>
    <n v="40141720"/>
    <s v="SELECCIÓN ABREVIADA - ACUERDO MARCO"/>
    <n v="10"/>
    <n v="2"/>
    <n v="10"/>
    <n v="18"/>
    <n v="226367.82"/>
    <s v="Unidad"/>
    <s v="NO SOLICITADAS"/>
  </r>
  <r>
    <x v="14"/>
    <x v="2"/>
    <s v="02-02-01-003-006-03"/>
    <s v="Materiales y suministros - Semimanufacturas de plástico"/>
    <s v="CODOS 1/2 X 90"/>
    <n v="40172808"/>
    <s v="SELECCIÓN ABREVIADA - ACUERDO MARCO"/>
    <n v="10"/>
    <n v="2"/>
    <n v="10"/>
    <n v="20"/>
    <n v="43365.600000000006"/>
    <s v="Unidad"/>
    <s v="NO SOLICITADAS"/>
  </r>
  <r>
    <x v="14"/>
    <x v="2"/>
    <s v="02-02-01-003-006-03"/>
    <s v="Materiales y suministros - Semimanufacturas de plástico"/>
    <s v="LAMINA TRASLUCIDA #6"/>
    <n v="30102015"/>
    <s v="SELECCIÓN ABREVIADA - ACUERDO MARCO"/>
    <n v="10"/>
    <n v="2"/>
    <n v="10"/>
    <n v="2"/>
    <n v="208154.4"/>
    <s v="Unidad"/>
    <s v="NO SOLICITADAS"/>
  </r>
  <r>
    <x v="14"/>
    <x v="2"/>
    <s v="02-02-01-003-006-03"/>
    <s v="Materiales y suministros - Semimanufacturas de plástico"/>
    <s v="LAMINA TRASLUCIDA #8"/>
    <n v="30102015"/>
    <s v="SELECCIÓN ABREVIADA - ACUERDO MARCO"/>
    <n v="10"/>
    <n v="2"/>
    <n v="10"/>
    <n v="1"/>
    <n v="138769.57999999999"/>
    <s v="Unidad"/>
    <s v="NO SOLICITADAS"/>
  </r>
  <r>
    <x v="14"/>
    <x v="2"/>
    <s v="02-02-01-003-006-03"/>
    <s v="Materiales y suministros - Semimanufacturas de plástico"/>
    <s v="AMARRE TEJA TAPA PLASTICA 26 CM CAL 18 X 100 UNID"/>
    <n v="30151500"/>
    <s v="SELECCIÓN ABREVIADA - ACUERDO MARCO"/>
    <n v="10"/>
    <n v="2"/>
    <n v="10"/>
    <n v="1"/>
    <n v="60711.68"/>
    <s v="Unidad"/>
    <s v="NO SOLICITADAS"/>
  </r>
  <r>
    <x v="14"/>
    <x v="2"/>
    <s v="02-02-01-003-006-03"/>
    <s v="Materiales y suministros - Semimanufacturas de plástico"/>
    <s v="MANGUERA ACOPLE PLASTICO SANITARIO "/>
    <n v="40142000"/>
    <s v="SELECCIÓN ABREVIADA - ACUERDO MARCO"/>
    <n v="10"/>
    <n v="2"/>
    <n v="10"/>
    <n v="2"/>
    <n v="26019.279999999999"/>
    <s v="Unidad"/>
    <s v="NO SOLICITADAS"/>
  </r>
  <r>
    <x v="14"/>
    <x v="2"/>
    <s v="02-02-01-003-006-09"/>
    <s v="Materiales y suministros - Otros productos plásticos"/>
    <s v="MEZCLADORES LAVAMANOS 4&quot;"/>
    <n v="40141700"/>
    <s v="SELECCIÓN ABREVIADA - ACUERDO MARCO"/>
    <n v="10"/>
    <n v="2"/>
    <n v="10"/>
    <n v="3"/>
    <n v="403299.12"/>
    <s v="Unidad"/>
    <s v="NO SOLICITADAS"/>
  </r>
  <r>
    <x v="14"/>
    <x v="61"/>
    <s v="02-02-01-003-007-04"/>
    <s v="Materiales y suministros - Yeso, cal y cemento"/>
    <s v="LAMINA DE FIBROCEMENTO No. 10"/>
    <n v="30151500"/>
    <s v="SELECCIÓN ABREVIADA - ACUERDO MARCO"/>
    <n v="10"/>
    <n v="2"/>
    <n v="10"/>
    <n v="6"/>
    <n v="1496109.6"/>
    <s v="Unidad"/>
    <s v="NO SOLICITADAS"/>
  </r>
  <r>
    <x v="14"/>
    <x v="61"/>
    <s v="02-02-01-003-007-05"/>
    <s v="Materiales y suministros - Artículos de concreto, cemento y yeso"/>
    <s v="MORTERO ALTA RESISTENCIA PAVIMENTACION "/>
    <n v="12164902"/>
    <s v="SELECCIÓN ABREVIADA - ACUERDO MARCO"/>
    <n v="10"/>
    <n v="2"/>
    <n v="10"/>
    <n v="3"/>
    <n v="507376.32"/>
    <s v="Unidad"/>
    <s v="NO SOLICITADAS"/>
  </r>
  <r>
    <x v="14"/>
    <x v="61"/>
    <s v="02-02-01-003-007-09"/>
    <s v="Materiales y suministros - Otros productos minerales no metálicos n. C. P."/>
    <s v="ASFALTO EN FRIO X 25 KG"/>
    <n v="12164902"/>
    <s v="SELECCIÓN ABREVIADA - ACUERDO MARCO"/>
    <n v="10"/>
    <n v="2"/>
    <n v="10"/>
    <n v="3"/>
    <n v="348268.29"/>
    <s v="Unidad"/>
    <s v="NO SOLICITADAS"/>
  </r>
  <r>
    <x v="14"/>
    <x v="5"/>
    <s v="02-02-01-004-002"/>
    <s v="Materiales y suministros - Productos metálicos elaborados (excepto maquinaria y equipo)"/>
    <s v="TORNILLOS CABEZA LENTEJAS 8X8 1/2 X 1000 UNIDAD"/>
    <n v="31161500"/>
    <s v="SELECCIÓN ABREVIADA - ACUERDO MARCO"/>
    <n v="10"/>
    <n v="2"/>
    <n v="10"/>
    <n v="1"/>
    <n v="103860.36"/>
    <s v="Unidad"/>
    <s v="NO SOLICITADAS"/>
  </r>
  <r>
    <x v="14"/>
    <x v="5"/>
    <s v="02-02-01-004-002"/>
    <s v="Materiales y suministros - Productos metálicos elaborados (excepto maquinaria y equipo)"/>
    <s v="CERRADURAS DE INCRUSTAR 20 mm"/>
    <n v="31162402"/>
    <s v="SELECCIÓN ABREVIADA - ACUERDO MARCO"/>
    <n v="10"/>
    <n v="2"/>
    <n v="10"/>
    <n v="2"/>
    <n v="216827.48"/>
    <s v="Unidad"/>
    <s v="NO SOLICITADAS"/>
  </r>
  <r>
    <x v="14"/>
    <x v="5"/>
    <s v="02-02-01-004-002"/>
    <s v="Materiales y suministros - Productos metálicos elaborados (excepto maquinaria y equipo)"/>
    <s v="TORNILLOS DE ESTRUCTURAS PUNTA AGUDA 7X7/16 500 UNID"/>
    <n v="31161500"/>
    <s v="SELECCIÓN ABREVIADA - ACUERDO MARCO"/>
    <n v="10"/>
    <n v="2"/>
    <n v="10"/>
    <n v="2"/>
    <n v="60711.68"/>
    <s v="Unidad"/>
    <s v="NO SOLICITADAS"/>
  </r>
  <r>
    <x v="14"/>
    <x v="34"/>
    <s v="02-02-01-004-003-02"/>
    <s v="Materiales y suministros - Bombas, compresores, motores de fuerza hidráulica y motores de potencia neumática y válvulas y sus partes y piezas"/>
    <s v="FLOTADOR TANQUE ELEVADO DE 1/2"/>
    <n v="40141610"/>
    <s v="SELECCIÓN ABREVIADA - ACUERDO MARCO"/>
    <n v="10"/>
    <n v="2"/>
    <n v="10"/>
    <n v="4"/>
    <n v="346924"/>
    <s v="Unidad"/>
    <s v="NO SOLICITADAS"/>
  </r>
  <r>
    <x v="14"/>
    <x v="34"/>
    <s v="02-02-01-004-003-02"/>
    <s v="Materiales y suministros - Bombas, compresores, motores de fuerza hidráulica y motores de potencia neumática y válvulas y sus partes y piezas"/>
    <s v="COMPRESOR PARA AIRE ACONDICIONADO DE 5 TON R22 A 220V MONOFASICA (REPUESTO)"/>
    <n v="40151600"/>
    <s v="SELECCIÓN ABREVIADA - ACUERDO MARCO"/>
    <n v="10"/>
    <n v="2"/>
    <n v="10"/>
    <n v="1"/>
    <n v="6927637.7199999997"/>
    <s v="Unidad"/>
    <s v="NO SOLICITADAS"/>
  </r>
  <r>
    <x v="14"/>
    <x v="65"/>
    <s v="02-02-01-004-006-05"/>
    <s v="Materiales y suministros - Lámparas eléctricas de incandescencia o descarga; lámparas de arco, equipo para alumbrado eléctrico; sus partes y piezas"/>
    <s v="LAMPARAS LED REDONDAS DE 24 W"/>
    <n v="39101600"/>
    <s v="SELECCIÓN ABREVIADA - ACUERDO MARCO"/>
    <n v="10"/>
    <n v="2"/>
    <n v="10"/>
    <n v="5"/>
    <n v="271034.39999999997"/>
    <s v="Unidad"/>
    <s v="NO SOLICITADAS"/>
  </r>
  <r>
    <x v="14"/>
    <x v="65"/>
    <s v="02-02-01-004-006-05"/>
    <s v="Materiales y suministros - Lámparas eléctricas de incandescencia o descarga; lámparas de arco, equipo para alumbrado eléctrico; sus partes y piezas"/>
    <s v="LAMPARAS LED REDONDAS DE 18 W"/>
    <n v="39101600"/>
    <s v="SELECCIÓN ABREVIADA - ACUERDO MARCO"/>
    <n v="10"/>
    <n v="2"/>
    <n v="10"/>
    <n v="2"/>
    <n v="78057.88"/>
    <s v="Unidad"/>
    <s v="NO SOLICITADAS"/>
  </r>
  <r>
    <x v="14"/>
    <x v="37"/>
    <s v="02-01-01-004-003-09"/>
    <s v="Activos fijos - Otras máquinas para usos generales y sus partes y piezas"/>
    <s v="AIRE ACONDICIONADO 18.000 BTU"/>
    <n v="40101701"/>
    <s v="MÍNIMA CUANTÍA"/>
    <n v="10"/>
    <n v="2"/>
    <n v="10"/>
    <n v="1"/>
    <n v="3793487.95"/>
    <s v="Unidad"/>
    <s v="NO SOLICITADAS"/>
  </r>
  <r>
    <x v="14"/>
    <x v="37"/>
    <s v="02-01-01-004-003-09"/>
    <s v="Activos fijos - Otras máquinas para usos generales y sus partes y piezas"/>
    <s v="AIRE ACONDICIONADO 24.000 BTU"/>
    <n v="40101701"/>
    <s v="MÍNIMA CUANTÍA"/>
    <n v="10"/>
    <n v="2"/>
    <n v="10"/>
    <n v="1"/>
    <n v="4045121.78"/>
    <s v="Unidad"/>
    <s v="NO SOLICITADAS"/>
  </r>
  <r>
    <x v="14"/>
    <x v="37"/>
    <s v="02-01-01-004-003-09"/>
    <s v="Activos fijos - Otras máquinas para usos generales y sus partes y piezas"/>
    <s v="AIRE ACONDICIONADO 60.000 BTU CENTRAL"/>
    <n v="40101701"/>
    <s v="MÍNIMA CUANTÍA"/>
    <n v="10"/>
    <n v="2"/>
    <n v="10"/>
    <n v="9"/>
    <n v="104943487.95"/>
    <s v="Unidad"/>
    <s v="NO SOLICITADAS"/>
  </r>
  <r>
    <x v="14"/>
    <x v="37"/>
    <s v="02-01-01-004-003-09"/>
    <s v="Activos fijos - Otras máquinas para usos generales y sus partes y piezas"/>
    <s v="AIRE ACONDICIONADO 12.000 BTU"/>
    <n v="40101701"/>
    <s v="MÍNIMA CUANTÍA"/>
    <n v="10"/>
    <n v="2"/>
    <n v="10"/>
    <n v="1"/>
    <n v="2122679.16"/>
    <s v="Unidad"/>
    <s v="NO SOLICITADAS"/>
  </r>
  <r>
    <x v="14"/>
    <x v="37"/>
    <s v="02-01-01-004-003-09"/>
    <s v="Activos fijos - Otras máquinas para usos generales y sus partes y piezas"/>
    <s v="BASCULA DE PISO DE 10 TONELADAS"/>
    <n v="41111500"/>
    <s v="SELECCIÓN ABREVIADA - ACUERDO MARCO"/>
    <n v="10"/>
    <n v="2"/>
    <n v="10"/>
    <n v="1"/>
    <n v="19783133"/>
    <s v="Unidad"/>
    <s v="NO SOLICITADAS"/>
  </r>
  <r>
    <x v="14"/>
    <x v="37"/>
    <s v="02-01-01-004-003-09"/>
    <s v="Activos fijos - Otras máquinas para usos generales y sus partes y piezas"/>
    <s v="BASCULA DE PISO DE 300KG"/>
    <n v="41111500"/>
    <s v="SELECCIÓN ABREVIADA - ACUERDO MARCO"/>
    <n v="10"/>
    <n v="2"/>
    <n v="10"/>
    <n v="1"/>
    <n v="1122000"/>
    <s v="Unidad"/>
    <s v="NO SOLICITADAS"/>
  </r>
  <r>
    <x v="14"/>
    <x v="37"/>
    <s v="02-01-01-004-003-09"/>
    <s v="Activos fijos - Otras máquinas para usos generales y sus partes y piezas"/>
    <s v="MAQUINA PARA HACER HIELO"/>
    <n v="23181803"/>
    <s v="SELECCIÓN ABREVIADA - ACUERDO MARCO"/>
    <n v="11"/>
    <n v="1"/>
    <n v="10"/>
    <n v="2"/>
    <n v="39565218"/>
    <s v="Unidad"/>
    <s v="NO SOLICITADAS"/>
  </r>
  <r>
    <x v="14"/>
    <x v="37"/>
    <s v="02-01-01-004-003-09"/>
    <s v="Activos fijos - Otras máquinas para usos generales y sus partes y piezas"/>
    <s v="NEVERA DE 313 LITROS NOFROST 02 PUERTAS"/>
    <n v="52141501"/>
    <s v="SELECCIÓN ABREVIADA - ACUERDO MARCO"/>
    <n v="11"/>
    <n v="1"/>
    <n v="10"/>
    <n v="1"/>
    <n v="3100000"/>
    <s v="Unidad"/>
    <s v="NO SOLICITADAS"/>
  </r>
  <r>
    <x v="14"/>
    <x v="36"/>
    <s v="02-01-01-004-004-08"/>
    <s v="Activos fijos - Aparatos de uso doméstico y sus partes y piezas"/>
    <s v="LAVADORA "/>
    <s v="47111500 "/>
    <s v="SELECCIÓN ABREVIADA - ACUERDO MARCO"/>
    <n v="11"/>
    <n v="1"/>
    <n v="10"/>
    <n v="3"/>
    <n v="10197000"/>
    <s v="Unidad"/>
    <s v="NO SOLICITADAS"/>
  </r>
  <r>
    <x v="14"/>
    <x v="36"/>
    <s v="02-01-01-004-004-08"/>
    <s v="Activos fijos - Aparatos de uso doméstico y sus partes y piezas"/>
    <s v="LAVADORA "/>
    <s v="47111500 "/>
    <s v="SELECCIÓN ABREVIADA - ACUERDO MARCO"/>
    <n v="11"/>
    <n v="1"/>
    <n v="16"/>
    <n v="1"/>
    <n v="3399000"/>
    <s v="Unidad"/>
    <s v="NO SOLICITADAS"/>
  </r>
  <r>
    <x v="14"/>
    <x v="36"/>
    <s v="02-01-01-004-004-08"/>
    <s v="Activos fijos - Aparatos de uso doméstico y sus partes y piezas"/>
    <s v="SECADORA ELECTRICA "/>
    <n v="47111503"/>
    <s v="SELECCIÓN ABREVIADA - ACUERDO MARCO"/>
    <n v="11"/>
    <n v="1"/>
    <n v="16"/>
    <n v="2"/>
    <n v="13530062"/>
    <s v="Unidad"/>
    <s v="NO SOLICITADAS"/>
  </r>
  <r>
    <x v="14"/>
    <x v="3"/>
    <s v="02-02-01-003-005-03"/>
    <s v="Materiales y suministros - Jabón, preparados para limpieza, perfumes y preparados de tocador"/>
    <s v="DETERGENTE LIQUIDO LAVADORA GARRAFA X 20 L"/>
    <n v="53131608"/>
    <s v="SELECCIÓN ABREVIADA - ACUERDO MARCO"/>
    <n v="11"/>
    <n v="1"/>
    <n v="10"/>
    <n v="4"/>
    <n v="693532"/>
    <s v="Unidad"/>
    <s v="NO SOLICITADAS"/>
  </r>
  <r>
    <x v="14"/>
    <x v="3"/>
    <s v="02-02-01-003-005-03"/>
    <s v="Materiales y suministros - Jabón, preparados para limpieza, perfumes y preparados de tocador"/>
    <s v="DETERGENTE LIQUIDO LAVADORA GARRAFA X 20 L"/>
    <n v="53131608"/>
    <s v="SELECCIÓN ABREVIADA - ACUERDO MARCO"/>
    <n v="11"/>
    <n v="1"/>
    <n v="16"/>
    <n v="5"/>
    <n v="866915"/>
    <s v="Unidad"/>
    <s v="NO SOLICITADAS"/>
  </r>
  <r>
    <x v="14"/>
    <x v="2"/>
    <s v="02-02-01-003-006-09"/>
    <s v="Materiales y suministros - Otros productos plásticos"/>
    <s v="PORTA COMIDA"/>
    <n v="52152000"/>
    <s v="SELECCIÓN ABREVIADA - ACUERDO MARCO"/>
    <n v="11"/>
    <n v="1"/>
    <n v="10"/>
    <n v="5"/>
    <n v="80000"/>
    <s v="Unidad"/>
    <s v="NO SOLICITADAS"/>
  </r>
  <r>
    <x v="14"/>
    <x v="2"/>
    <s v="02-02-01-003-006-09"/>
    <s v="Materiales y suministros - Otros productos plásticos"/>
    <s v="PORTA COMIDA"/>
    <n v="52152000"/>
    <s v="SELECCIÓN ABREVIADA - ACUERDO MARCO"/>
    <n v="11"/>
    <n v="1"/>
    <n v="16"/>
    <n v="9"/>
    <n v="144000"/>
    <s v="Unidad"/>
    <s v="NO SOLICITADAS"/>
  </r>
  <r>
    <x v="14"/>
    <x v="65"/>
    <s v="02-02-01-004-006-05"/>
    <s v="Materiales y suministros - Lámparas eléctricas de incandescencia o descarga; lámparas de arco, equipo para alumbrado eléctrico; sus partes y piezas"/>
    <s v="REFLECTOR SOLAR LED "/>
    <n v="39111611"/>
    <s v="SELECCIÓN ABREVIADA - ACUERDO MARCO"/>
    <n v="11"/>
    <n v="1"/>
    <n v="16"/>
    <n v="6"/>
    <n v="3651012"/>
    <s v="Unidad"/>
    <s v="NO SOLICITADAS"/>
  </r>
  <r>
    <x v="14"/>
    <x v="2"/>
    <s v="02-02-01-003-006-09"/>
    <s v="Materiales y suministros - Otros productos plásticos"/>
    <s v="GUACAL GRANDE"/>
    <n v="10131603"/>
    <s v="SELECCIÓN ABREVIADA - ACUERDO MARCO"/>
    <n v="11"/>
    <n v="1"/>
    <n v="16"/>
    <n v="2"/>
    <n v="1284000"/>
    <s v="Unidad"/>
    <s v="NO SOLICITADAS"/>
  </r>
  <r>
    <x v="14"/>
    <x v="37"/>
    <s v="02-01-01-004-003-09"/>
    <s v="Activos fijos - Otras máquinas para usos generales y sus partes y piezas"/>
    <s v="DISPENSADOR DE AGUA"/>
    <s v="48101711"/>
    <s v="SELECCIÓN ABREVIADA - ACUERDO MARCO"/>
    <n v="11"/>
    <n v="1"/>
    <n v="10"/>
    <n v="2"/>
    <n v="1435536"/>
    <s v="Unidad"/>
    <s v="NO SOLICITADAS"/>
  </r>
  <r>
    <x v="14"/>
    <x v="36"/>
    <s v="02-01-01-004-004-08"/>
    <s v="Activos fijos - Aparatos de uso doméstico y sus partes y piezas"/>
    <s v="VENTILADOR ALTA POTENCIA"/>
    <s v="40101604"/>
    <s v="SELECCIÓN ABREVIADA - ACUERDO MARCO"/>
    <n v="11"/>
    <n v="1"/>
    <n v="10"/>
    <n v="9"/>
    <n v="6107148"/>
    <s v="Unidad"/>
    <s v="NO SOLICITADAS"/>
  </r>
  <r>
    <x v="14"/>
    <x v="36"/>
    <s v="02-01-01-004-004-08"/>
    <s v="Activos fijos - Aparatos de uso doméstico y sus partes y piezas"/>
    <s v="MAQUINA PARA CABELLO CORTE"/>
    <s v="53131643"/>
    <s v="SELECCIÓN ABREVIADA - ACUERDO MARCO"/>
    <n v="11"/>
    <n v="1"/>
    <n v="10"/>
    <n v="2"/>
    <n v="718670"/>
    <s v="Unidad"/>
    <s v="NO SOLICITADAS"/>
  </r>
  <r>
    <x v="14"/>
    <x v="77"/>
    <s v="08-03"/>
    <s v="Tasas y derechos administrativos"/>
    <s v="PAGO DE TASA POR USO MESES DE COBRO DE ENERO A SEPTIEMBRE 2023."/>
    <s v="93151510"/>
    <s v="SOLICITUD DE INFORMACIÓN A LOS PROVEEDORES"/>
    <n v="11"/>
    <n v="1"/>
    <n v="10"/>
    <n v="1"/>
    <n v="5726196"/>
    <s v="GLOBAL"/>
    <s v="NO SOLICITADAS"/>
  </r>
  <r>
    <x v="14"/>
    <x v="77"/>
    <s v="08-03"/>
    <s v="Tasas y derechos administrativos"/>
    <s v="SEGUIMIENTO AMBIENTAL SEGUN RESOLUCION 000626 DE JULIO 26 DE 2023 (2 POZOS)"/>
    <s v="93151510"/>
    <s v="SOLICITUD DE INFORMACIÓN A LOS PROVEEDORES"/>
    <n v="11"/>
    <n v="1"/>
    <n v="10"/>
    <n v="1"/>
    <n v="7215802"/>
    <s v="GLOBAL"/>
    <s v="NO SOLICITADAS"/>
  </r>
  <r>
    <x v="14"/>
    <x v="77"/>
    <s v="08-03"/>
    <s v="Tasas y derechos administrativos"/>
    <s v="SEGUIMIENTO AMBIENTAL SEGUN RESOLUCION 000289 DE MAYO 31 DE 2022-VIGENCIA 2023"/>
    <s v="93151510"/>
    <s v="SOLICITUD DE INFORMACIÓN A LOS PROVEEDORES"/>
    <n v="11"/>
    <n v="1"/>
    <n v="10"/>
    <n v="1"/>
    <n v="8851009"/>
    <s v="GLOBAL"/>
    <s v="NO SOLICITADAS"/>
  </r>
  <r>
    <x v="14"/>
    <x v="80"/>
    <s v="01-01-03-035"/>
    <s v="Planta permanente - Alimentación alumnos"/>
    <s v="SUMINISTRO ALIMENTACIÓN ALUMNOS Y_x000a_CADETES "/>
    <s v="90101501_x000a_90101604"/>
    <s v="CONTRATACIÓN DIRECTA  "/>
    <n v="2"/>
    <n v="10"/>
    <n v="10"/>
    <n v="1"/>
    <n v="52240"/>
    <s v="GLOBAL"/>
    <s v="NO SOLICITADAS"/>
  </r>
  <r>
    <x v="15"/>
    <x v="72"/>
    <s v="02-02-02-010"/>
    <s v="Adquisición de servicios - Viáticos de los funcionarios en comisión"/>
    <s v="VIATICOS"/>
    <n v="90111503"/>
    <s v="SOLICITUD DE INFORMACIÓN A LOS PROVEEDORES"/>
    <n v="1"/>
    <n v="12"/>
    <n v="10"/>
    <n v="1"/>
    <n v="2762000"/>
    <s v="GLOBAL"/>
    <s v=""/>
  </r>
  <r>
    <x v="15"/>
    <x v="72"/>
    <s v="02-02-02-010"/>
    <s v="Adquisición de servicios - Viáticos de los funcionarios en comisión"/>
    <s v="AUXILIO DE MARCHA Y CARRETERA CONTINGENTE 4 DEL 22"/>
    <n v="78111800"/>
    <s v="SOLICITUD DE INFORMACIÓN A LOS PROVEEDORES"/>
    <n v="1"/>
    <n v="12"/>
    <n v="10"/>
    <n v="1"/>
    <n v="3452640"/>
    <s v="GLOBAL"/>
    <s v=""/>
  </r>
  <r>
    <x v="15"/>
    <x v="19"/>
    <s v="02-02-02-006-009-01"/>
    <s v="Adquisición de servicios - Servicios de distribución de electricidad, y servicios de distribución de gas (por cuenta propia)"/>
    <s v="SERVICIO ENERGÍA (CACOM-4, FLANDES, LA MARÍA Y SISTEMA DE BOMBEO LA REFORMA)"/>
    <n v="83101803"/>
    <s v="SOLICITUD DE INFORMACIÓN A LOS PROVEEDORES"/>
    <n v="1"/>
    <n v="12"/>
    <n v="10"/>
    <n v="1"/>
    <n v="34701659.129999995"/>
    <s v="GLOBAL"/>
    <s v=""/>
  </r>
  <r>
    <x v="15"/>
    <x v="19"/>
    <s v="02-02-02-006-009-01"/>
    <s v="Adquisición de servicios - Servicios de distribución de electricidad, y servicios de distribución de gas (por cuenta propia)"/>
    <s v="SERVICIO ENERGÍA (CACOM-4, FLANDES, LA MARÍA Y SISTEMA DE BOMBEO LA REFORMA) MES DE OCTUBRE DE 2023"/>
    <n v="83101803"/>
    <s v="SOLICITUD DE INFORMACIÓN A LOS PROVEEDORES"/>
    <n v="1"/>
    <n v="12"/>
    <n v="10"/>
    <n v="1"/>
    <n v="131430707.12999995"/>
    <s v="GLOBAL"/>
    <s v=""/>
  </r>
  <r>
    <x v="15"/>
    <x v="19"/>
    <s v="02-02-02-006-009-01"/>
    <s v="Adquisición de servicios - Servicios de distribución de electricidad, y servicios de distribución de gas (por cuenta propia)"/>
    <s v="SERVICIO ENERGÍA (CACOM-4, FLANDES, LA MARÍA Y SISTEMA DE BOMBEO LA REFORMA) MES DE OCTUBRE DE 2023"/>
    <n v="83101803"/>
    <s v="SOLICITUD DE INFORMACIÓN A LOS PROVEEDORES"/>
    <n v="1"/>
    <n v="12"/>
    <n v="16"/>
    <n v="1"/>
    <n v="32089207.620000064"/>
    <s v="GLOBAL"/>
    <s v=""/>
  </r>
  <r>
    <x v="15"/>
    <x v="75"/>
    <s v="08-01-02-004"/>
    <s v="Impuestos - Impuesto de alumbrado público"/>
    <s v="IMPUESTO ALUMBRADO PUBLICO"/>
    <n v="39111603"/>
    <s v="SOLICITUD DE INFORMACIÓN A LOS PROVEEDORES"/>
    <n v="1"/>
    <n v="12"/>
    <n v="10"/>
    <n v="1"/>
    <n v="10311622.949999999"/>
    <s v="GLOBAL"/>
    <s v=""/>
  </r>
  <r>
    <x v="15"/>
    <x v="73"/>
    <s v="08-01-02-001"/>
    <s v="Impuestos - Impuesto predial"/>
    <s v="PREDIAL MELGAR"/>
    <n v="93161602"/>
    <s v="SOLICITUD DE INFORMACIÓN A LOS PROVEEDORES"/>
    <n v="1"/>
    <n v="12"/>
    <n v="10"/>
    <n v="1"/>
    <n v="31728729"/>
    <s v="GLOBAL"/>
    <s v=""/>
  </r>
  <r>
    <x v="15"/>
    <x v="77"/>
    <s v="08-03"/>
    <s v="Tasas y derechos administrativos"/>
    <s v="SOBRETASA AMBIENTAL E IMPUESTO BOMBERIL"/>
    <n v="93161504"/>
    <s v="SOLICITUD DE INFORMACIÓN A LOS PROVEEDORES"/>
    <n v="1"/>
    <n v="12"/>
    <n v="10"/>
    <n v="1"/>
    <n v="7092371"/>
    <s v="GLOBAL"/>
    <s v=""/>
  </r>
  <r>
    <x v="15"/>
    <x v="31"/>
    <s v="02-02-02-008-003-09"/>
    <s v="Adquisición de servicios - Otros servicios profesionales y técnicos n. C. P."/>
    <s v="SEGUIMIENTO AMBIENTAL CORTOLIMA"/>
    <n v="77101500"/>
    <s v="SOLICITUD DE INFORMACIÓN A LOS PROVEEDORES"/>
    <n v="1"/>
    <n v="12"/>
    <n v="10"/>
    <n v="1"/>
    <n v="2432524"/>
    <s v="GLOBAL"/>
    <s v=""/>
  </r>
  <r>
    <x v="15"/>
    <x v="77"/>
    <s v="08-03"/>
    <s v="Tasas y derechos administrativos"/>
    <s v="TASAS USO DE AGUA PERIODO 3 DE 2023"/>
    <n v="93161504"/>
    <s v="SOLICITUD DE INFORMACIÓN A LOS PROVEEDORES"/>
    <n v="1"/>
    <n v="12"/>
    <n v="10"/>
    <n v="1"/>
    <n v="765759"/>
    <s v="GLOBAL"/>
    <s v=""/>
  </r>
  <r>
    <x v="15"/>
    <x v="77"/>
    <s v="08-03"/>
    <s v="Tasas y derechos administrativos"/>
    <s v="SALDO DE APROPIACIÓN TASAS RETRIBUTIVAS CORTOLIMA"/>
    <n v="93161504"/>
    <s v="SOLICITUD DE INFORMACIÓN A LOS PROVEEDORES"/>
    <n v="1"/>
    <n v="12"/>
    <n v="10"/>
    <n v="1"/>
    <n v="546220"/>
    <s v="GLOBAL"/>
    <s v=""/>
  </r>
  <r>
    <x v="15"/>
    <x v="20"/>
    <s v="02-02-02-008-004-06"/>
    <s v="Adquisición de servicios - Servicios de programación, distribución y transmisión de programas"/>
    <s v="SERVICIO DE TELEVISIÓN MES DE DICIEMBRE D 2023"/>
    <n v="83111800"/>
    <s v="SOLICITUD DE INFORMACIÓN A LOS PROVEEDORES"/>
    <n v="1"/>
    <n v="12"/>
    <n v="16"/>
    <n v="1"/>
    <n v="1800000"/>
    <s v="GLOBAL"/>
    <s v=""/>
  </r>
  <r>
    <x v="15"/>
    <x v="70"/>
    <s v="02-02-02-009-004-01"/>
    <s v="Adquisición de servicios - Servicios de alcantarillado, servicios de limpieza, tratamiento de aguas residuales y tanques sépticos"/>
    <s v="SERVICIO ASEO Y RECOLECCIÓN DE BASURAS MES DE NOVIEMBRE DE 2023"/>
    <n v="76121501"/>
    <s v="SOLICITUD DE INFORMACIÓN A LOS PROVEEDORES"/>
    <n v="1"/>
    <n v="12"/>
    <n v="16"/>
    <n v="1"/>
    <n v="944139.05000000075"/>
    <s v="GLOBAL"/>
    <s v=""/>
  </r>
  <r>
    <x v="15"/>
    <x v="20"/>
    <s v="02-02-02-008-004-02"/>
    <s v="Adquisición de servicios - Servicios de telecomunicaciones a través de internet"/>
    <s v="SERVICIO DE INTERNET (COLEGIO-EHFAA-PLAN COLOMBIA) MES DE DICIEMBRE DE 2023"/>
    <n v="81112101"/>
    <s v="SOLICITUD DE INFORMACIÓN A LOS PROVEEDORES"/>
    <n v="2"/>
    <n v="10"/>
    <n v="10"/>
    <n v="1"/>
    <n v="3700000"/>
    <s v="GLOBAL"/>
    <s v=""/>
  </r>
  <r>
    <x v="15"/>
    <x v="50"/>
    <s v="02-02-02-006-008"/>
    <s v="Adquisición de servicios - Servicios postales y de mensajería"/>
    <s v="SERVICIO DE MENSAJERIA "/>
    <n v="78102203"/>
    <s v="CONTRATACIÓN DIRECTA"/>
    <n v="5"/>
    <n v="3"/>
    <n v="10"/>
    <n v="1"/>
    <n v="1216000"/>
    <s v="GLOBAL"/>
    <s v=""/>
  </r>
  <r>
    <x v="15"/>
    <x v="14"/>
    <s v="02-02-02-008-007-01-2"/>
    <s v="Adquisición de servicios - Servicios de mantenimiento y reparación de maquinaria de oficina y contabilidad"/>
    <s v="MANTENIMIENTO MULTIPLICADORA DE RISO"/>
    <n v="81101707"/>
    <s v="MÍNIMA CUANTÍA"/>
    <n v="1"/>
    <n v="11"/>
    <n v="10"/>
    <n v="1"/>
    <n v="4760000"/>
    <s v="GLOBAL"/>
    <s v=""/>
  </r>
  <r>
    <x v="15"/>
    <x v="29"/>
    <s v="02-02-02-008-002-01"/>
    <s v="Adquisición de servicios - Servicios jurídicos"/>
    <s v="SERVICIOS DE APOYO A LA GESTIÓN JURÍDICA (CONTRATACIÓN ABOGADO)"/>
    <n v="80121704"/>
    <s v="CONTRATACIÓN DIRECTA"/>
    <n v="5"/>
    <n v="3"/>
    <n v="10"/>
    <n v="1"/>
    <n v="38018035"/>
    <s v="GLOBAL"/>
    <s v=""/>
  </r>
  <r>
    <x v="15"/>
    <x v="69"/>
    <s v="02-02-02-009-003-01"/>
    <s v="Adquisición de servicios - Servicios de salud humana"/>
    <s v="SERVICIOS DE PRESTADORES ESPECIALISTAS DE SERVICIOS DE SALUD (EXÁMENES MÉDICOS OCUPACIONALES)"/>
    <n v="85121700"/>
    <s v="MÍNIMA CUANTÍA"/>
    <n v="5"/>
    <n v="3"/>
    <n v="10"/>
    <n v="1"/>
    <n v="15350000"/>
    <s v="GLOBAL"/>
    <s v=""/>
  </r>
  <r>
    <x v="15"/>
    <x v="69"/>
    <s v="02-02-02-009-003-01"/>
    <s v="Adquisición de servicios - Servicios de salud humana"/>
    <s v="EXAMENES MEDICOS OCUPACIONALES PERSONAL CIVIL Y UN PERSONAL MILITAR CACOM 4"/>
    <s v="85121502"/>
    <s v="MÍNIMA CUANTÍA"/>
    <n v="5"/>
    <n v="2"/>
    <n v="10"/>
    <n v="1"/>
    <n v="10500000"/>
    <s v="GLOBAL"/>
    <s v=""/>
  </r>
  <r>
    <x v="15"/>
    <x v="14"/>
    <s v="02-02-02-008-007-01-1"/>
    <s v="Adquisición de servicios - Servicios de mantenimiento y reparación de productos metálicos elaborados, excepto maquinaria y equipo"/>
    <s v="SERVICIO DE INSPECCIÓN, MANTENIMIENTO O REPARACIÓN DE EXTINGUIDORES DE FUEGO"/>
    <n v="72101516"/>
    <s v="MÍNIMA CUANTÍA"/>
    <n v="4"/>
    <n v="6"/>
    <n v="10"/>
    <n v="1"/>
    <n v="7129290"/>
    <s v="GLOBAL"/>
    <s v=""/>
  </r>
  <r>
    <x v="15"/>
    <x v="30"/>
    <s v="02-02-02-009-002-09"/>
    <s v="Adquisición de servicios - Otros tipos de educación y servicios de apoyo educativo"/>
    <s v="CAPACITACIÓN EN COMPETENCIAS LINGÜÍSTICAS EN EL IDIOMA INGLES PARA EL PERSONAL DE PILOTOS, TRIPULANTES Y ESPECIALISTAS DE MANTENIMIENTO DE LA FUERZA PUBLICA Y FUERZAS ARMADAS.(CURSO X  ALUMNO + MATERIAL )"/>
    <n v="86111700"/>
    <s v="MÍNIMA CUANTÍA"/>
    <n v="5"/>
    <n v="4"/>
    <n v="10"/>
    <n v="1"/>
    <n v="20940000"/>
    <s v="GLOBAL"/>
    <s v=""/>
  </r>
  <r>
    <x v="15"/>
    <x v="14"/>
    <s v="02-02-02-008-007-01-5"/>
    <s v="Adquisición de servicios - Servicios de mantenimiento y reparación de otra maquinaria y otro equipo"/>
    <s v="MANTENIMIENTO PREVENTIVO Y CORRECTIVO SISTEMA DE ALARMAS"/>
    <n v="92121702"/>
    <s v="MÍNIMA CUANTÍA"/>
    <n v="5"/>
    <n v="2"/>
    <n v="10"/>
    <n v="1"/>
    <n v="19983313"/>
    <s v="GLOBAL"/>
    <s v=""/>
  </r>
  <r>
    <x v="15"/>
    <x v="14"/>
    <s v="02-02-02-008-007-01-5"/>
    <s v="Adquisición de servicios - Servicios de mantenimiento y reparación de otra maquinaria y otro equipo"/>
    <s v="SERVICIO DE MANTENIMIENTO Y REPARACION DE PROYECTORES DE VIDEO, VIDEO BEAM"/>
    <n v="73152108"/>
    <s v="MÍNIMA CUANTÍA"/>
    <n v="1"/>
    <n v="10"/>
    <n v="10"/>
    <n v="1"/>
    <n v="11950000"/>
    <s v="GLOBAL"/>
    <s v=""/>
  </r>
  <r>
    <x v="15"/>
    <x v="16"/>
    <s v="02-02-02-006-004"/>
    <s v="Adquisición de servicios - Servicios de transporte de pasajeros"/>
    <s v="SERVICIO DE TRANSPORTE DE PASAJEROS POR CARRETERA (TIQUETES)"/>
    <n v="78111800"/>
    <s v="MÍNIMA CUANTÍA"/>
    <n v="3"/>
    <n v="3"/>
    <n v="10"/>
    <n v="1"/>
    <n v="14986500"/>
    <s v="GLOBAL"/>
    <s v=""/>
  </r>
  <r>
    <x v="15"/>
    <x v="14"/>
    <s v="02-02-02-008-007-01-5"/>
    <s v="Adquisición de servicios - Servicios de mantenimiento y reparación de otra maquinaria y otro equipo"/>
    <s v="MANTENIMIENTO DE LAVADORAS Y SECADORAS DEL CACOM-4"/>
    <n v="73152101"/>
    <s v="MÍNIMA CUANTÍA"/>
    <n v="1"/>
    <n v="10"/>
    <n v="10"/>
    <n v="1"/>
    <n v="8858822"/>
    <s v="GLOBAL"/>
    <s v=""/>
  </r>
  <r>
    <x v="15"/>
    <x v="15"/>
    <s v="02-02-02-008-005-03"/>
    <s v="Adquisición de servicios - Servicios de limpieza"/>
    <s v="SERVICIO DE FUMIGACIÓN"/>
    <n v="72102103"/>
    <s v="MÍNIMA CUANTÍA"/>
    <n v="6"/>
    <n v="2"/>
    <n v="10"/>
    <n v="1"/>
    <n v="7854000"/>
    <s v="GLOBAL"/>
    <s v=""/>
  </r>
  <r>
    <x v="15"/>
    <x v="14"/>
    <s v="02-02-02-008-007-01-5"/>
    <s v="Adquisición de servicios - Servicios de mantenimiento y reparación de otra maquinaria y otro equipo"/>
    <s v="MANTENIMIENTO DE LOS EQUIPOS DE LABORATORIO DE LA PTAP"/>
    <n v="73152101"/>
    <s v="MÍNIMA CUANTÍA"/>
    <n v="2"/>
    <n v="9"/>
    <n v="16"/>
    <n v="1"/>
    <n v="21716311"/>
    <s v="GLOBAL"/>
    <s v=""/>
  </r>
  <r>
    <x v="15"/>
    <x v="70"/>
    <s v="02-02-02-009-004-03"/>
    <s v="Adquisición de servicios - Servicios de tratamiento y disposición de desechos"/>
    <s v="SERVICIO DE TRANSPORTE Y DISPOSICION FINAL DE RESIDUOS ESPECIALES Y PELIGROSOS"/>
    <n v="76121501"/>
    <s v="MÍNIMA CUANTÍA"/>
    <n v="4"/>
    <n v="2"/>
    <n v="16"/>
    <n v="1"/>
    <n v="6071937"/>
    <s v="GLOBAL"/>
    <s v=""/>
  </r>
  <r>
    <x v="15"/>
    <x v="14"/>
    <s v="02-02-02-008-007-01-5"/>
    <s v="Adquisición de servicios - Servicios de mantenimiento y reparación de otra maquinaria y otro equipo"/>
    <s v="MANTENIMIENTO EQUIPO DE COCINAS"/>
    <n v="73152100"/>
    <s v="MÍNIMA CUANTÍA"/>
    <n v="5"/>
    <n v="3"/>
    <n v="16"/>
    <n v="1"/>
    <n v="21967400"/>
    <s v="GLOBAL"/>
    <s v=""/>
  </r>
  <r>
    <x v="15"/>
    <x v="14"/>
    <s v="02-02-02-008-007-01-5"/>
    <s v="Adquisición de servicios - Servicios de mantenimiento y reparación de otra maquinaria y otro equipo"/>
    <s v="MANTENIMIENTO PREVENTIVO Y CORRECTIVO DE HERRAMIENTAS Y EQUIPO DE TALLERES"/>
    <n v="73152100"/>
    <s v="MÍNIMA CUANTÍA"/>
    <n v="2"/>
    <n v="9"/>
    <n v="10"/>
    <n v="1"/>
    <n v="11947766"/>
    <s v="GLOBAL"/>
    <s v=""/>
  </r>
  <r>
    <x v="15"/>
    <x v="23"/>
    <s v="02-02-02-006-003-03"/>
    <s v="Adquisición de servicios - Servicios de suministro de comidas"/>
    <s v="SERVICIO DE CAFETERÍA Y CATERING"/>
    <n v="90101700"/>
    <s v="MÍNIMA CUANTÍA"/>
    <n v="3"/>
    <n v="6"/>
    <n v="16"/>
    <n v="1"/>
    <n v="12000000"/>
    <s v="GLOBAL"/>
    <s v=""/>
  </r>
  <r>
    <x v="15"/>
    <x v="67"/>
    <s v="02-02-02-005-004-05"/>
    <s v="Adquisición de servicios - Servicios especiales de construcción"/>
    <s v="SERVICIO DE MANO DE OBRA DE PERSONAL EN EL AREA DE LA CONSTRUCCION MEDIANTE CUADRILLA"/>
    <n v="72101500"/>
    <s v="MÍNIMA CUANTÍA"/>
    <n v="5"/>
    <n v="3"/>
    <n v="16"/>
    <n v="1"/>
    <n v="42230000"/>
    <s v="GLOBAL"/>
    <s v=""/>
  </r>
  <r>
    <x v="15"/>
    <x v="14"/>
    <s v="02-02-02-008-007-01-5"/>
    <s v="Adquisición de servicios - Servicios de mantenimiento y reparación de otra maquinaria y otro equipo"/>
    <s v="SERVICIO DE MANTENIMIENTO A TODO COSTO DE EQUIPO AGRICOLA"/>
    <n v="72151800"/>
    <s v="MÍNIMA CUANTÍA"/>
    <n v="3"/>
    <n v="2"/>
    <n v="10"/>
    <n v="1"/>
    <n v="11971144.15"/>
    <s v="GLOBAL"/>
    <s v=""/>
  </r>
  <r>
    <x v="15"/>
    <x v="38"/>
    <s v="02-01-01-004-006-02"/>
    <s v="Activos fijos - Aparatos de control eléctrico y distribución de electricidad y sus partes y piezas"/>
    <s v="ADQUISICION UPS 30 KVA (HANGAR 1)"/>
    <n v="39121011"/>
    <s v="MÍNIMA CUANTÍA"/>
    <n v="3"/>
    <n v="2"/>
    <n v="10"/>
    <n v="1"/>
    <n v="37842000"/>
    <s v="Unidad"/>
    <s v=""/>
  </r>
  <r>
    <x v="15"/>
    <x v="14"/>
    <s v="02-02-02-008-007-01-5"/>
    <s v="Adquisición de servicios - Servicios de mantenimiento y reparación de otra maquinaria y otro equipo"/>
    <s v="MANTENIMIENTO PREVENTIVOY CORRESTIVO UPS"/>
    <n v="73152108"/>
    <s v="MÍNIMA CUANTÍA"/>
    <n v="4"/>
    <n v="5"/>
    <n v="10"/>
    <n v="1"/>
    <n v="14970200"/>
    <s v="GLOBAL"/>
    <s v=""/>
  </r>
  <r>
    <x v="15"/>
    <x v="26"/>
    <s v="02-02-01-004-009-01"/>
    <s v="Materiales y suministros - Vehículos automotores, remolques y semirremolques; y sus partes, piezas y accesorios"/>
    <s v="REPUESTOS PARQUE AUTOMOTOR"/>
    <s v="25171500;25171700;25171900;25172000;25172100;25172200;25172300;25172400;25172500;25172600;25172700;25172800;25172900;25173000;25173300;25173700;25173800;25173900;25174000;25174100;25174200;25174400;25174600;25174700;25174800;25174900;25175000"/>
    <s v="MÍNIMA CUANTÍA"/>
    <n v="5"/>
    <n v="2"/>
    <n v="10"/>
    <n v="1"/>
    <n v="30000000"/>
    <s v="GLOBAL"/>
    <s v=""/>
  </r>
  <r>
    <x v="15"/>
    <x v="65"/>
    <s v="02-02-01-004-006-04"/>
    <s v="Materiales y suministros - Acumuladores, pilas y baterías primarias y sus partes y piezas"/>
    <s v="BATERÍAS PARA AUTOMOTORES"/>
    <n v="26111703"/>
    <s v="MÍNIMA CUANTÍA"/>
    <n v="5"/>
    <n v="2"/>
    <n v="10"/>
    <n v="1"/>
    <n v="20995800"/>
    <s v="GLOBAL"/>
    <s v=""/>
  </r>
  <r>
    <x v="15"/>
    <x v="37"/>
    <s v="02-01-01-004-003-09"/>
    <s v="Activos fijos - Otras máquinas para usos generales y sus partes y piezas"/>
    <s v="AIRE ACONDICIONADO 18000 BTU"/>
    <n v="40101701"/>
    <s v="MÍNIMA CUANTÍA"/>
    <n v="5"/>
    <n v="2"/>
    <n v="10"/>
    <n v="4"/>
    <n v="13661200"/>
    <s v="Unidad"/>
    <s v=""/>
  </r>
  <r>
    <x v="15"/>
    <x v="37"/>
    <s v="02-01-01-004-003-09"/>
    <s v="Activos fijos - Otras máquinas para usos generales y sus partes y piezas"/>
    <s v="AIRE ACONDICIONADO 24.000 BTU"/>
    <n v="40101701"/>
    <s v="MÍNIMA CUANTÍA"/>
    <n v="4"/>
    <n v="2"/>
    <n v="10"/>
    <n v="7"/>
    <n v="29321600"/>
    <s v="Unidad"/>
    <s v=""/>
  </r>
  <r>
    <x v="15"/>
    <x v="37"/>
    <s v="02-01-01-004-003-09"/>
    <s v="Activos fijos - Otras máquinas para usos generales y sus partes y piezas"/>
    <s v="AIRE ACONDICIONADO 36.000 BTU"/>
    <n v="40101701"/>
    <s v="MÍNIMA CUANTÍA"/>
    <n v="4"/>
    <n v="2"/>
    <n v="10"/>
    <n v="1"/>
    <n v="7080500"/>
    <s v="Unidad"/>
    <s v=""/>
  </r>
  <r>
    <x v="15"/>
    <x v="67"/>
    <s v="02-02-02-005-004-02-4"/>
    <s v="Adquisición de servicios - Servicios generales de construcción de tuberías para la conducción de gas a larga distancia, líneas de comunicación y cables de poder"/>
    <s v="MANTENIMIENTO REDES ELECTRICAS Y SISTEMAS DE PUESTA A TIERRA"/>
    <n v="81102402"/>
    <s v="MÍNIMA CUANTÍA"/>
    <n v="4"/>
    <n v="2"/>
    <n v="10"/>
    <n v="1"/>
    <n v="16234000"/>
    <s v="GLOBAL"/>
    <s v=""/>
  </r>
  <r>
    <x v="15"/>
    <x v="67"/>
    <s v="02-02-02-005-004-02-4"/>
    <s v="Adquisición de servicios - Servicios generales de construcción de tuberías para la conducción de gas a larga distancia, líneas de comunicación y cables de poder"/>
    <s v="MANTENIMIENTO REDES ELECTRICAS Y SISTEMAS DE PUESTA A TIERRA "/>
    <n v="81102402"/>
    <s v="MÍNIMA CUANTÍA"/>
    <n v="3"/>
    <n v="3"/>
    <n v="10"/>
    <n v="1"/>
    <n v="17000000"/>
    <s v="GLOBAL"/>
    <s v=""/>
  </r>
  <r>
    <x v="15"/>
    <x v="14"/>
    <s v="02-02-02-008-007-01-5"/>
    <s v="Adquisición de servicios - Servicios de mantenimiento y reparación de otra maquinaria y otro equipo"/>
    <s v="MANTENIMIENTO CELDAS BT DE LA SUBESTACIÓN (COMANDO Y SIMULADORES)"/>
    <n v="72154300"/>
    <s v="MÍNIMA CUANTÍA"/>
    <n v="3"/>
    <n v="3"/>
    <n v="10"/>
    <n v="1"/>
    <n v="14800000"/>
    <s v="GLOBAL"/>
    <s v=""/>
  </r>
  <r>
    <x v="15"/>
    <x v="14"/>
    <s v="02-02-02-008-007-01-5"/>
    <s v="Adquisición de servicios - Servicios de mantenimiento y reparación de otra maquinaria y otro equipo"/>
    <s v="MANTENIMIENTO TRANSFORMADORES"/>
    <n v="72154300"/>
    <s v="MÍNIMA CUANTÍA"/>
    <n v="3"/>
    <n v="3"/>
    <n v="10"/>
    <n v="1"/>
    <n v="16192500"/>
    <s v="GLOBAL"/>
    <s v=""/>
  </r>
  <r>
    <x v="15"/>
    <x v="59"/>
    <s v="02-02-01-001-006-02"/>
    <s v="Materiales y suministros - Cloruro de sodio puro y sus sales, agua de mar"/>
    <s v="SAL INDUSTRIAL SACO X 50 KG"/>
    <n v="47101600"/>
    <s v="MÍNIMA CUANTÍA"/>
    <n v="3"/>
    <n v="3"/>
    <n v="16"/>
    <n v="30"/>
    <n v="1222200"/>
    <s v="Unidad"/>
    <s v=""/>
  </r>
  <r>
    <x v="15"/>
    <x v="7"/>
    <s v="02-02-01-003-004-01"/>
    <s v="Materiales y suministros - Químicos orgánicos básicos"/>
    <s v="ROJO FENOL"/>
    <n v="47101600"/>
    <s v="MÍNIMA CUANTÍA"/>
    <n v="3"/>
    <n v="3"/>
    <n v="16"/>
    <n v="1"/>
    <n v="92650"/>
    <s v="Litro"/>
    <s v=""/>
  </r>
  <r>
    <x v="15"/>
    <x v="7"/>
    <s v="02-02-01-003-004-02"/>
    <s v="Materiales y suministros - Productos químicos inorgánicos básicos n. C. P."/>
    <s v="ACIDO TIPO MURIÁTICO"/>
    <n v="47101600"/>
    <s v="MÍNIMA CUANTÍA"/>
    <n v="3"/>
    <n v="3"/>
    <n v="16"/>
    <n v="36"/>
    <n v="217440"/>
    <s v="Litro"/>
    <s v=""/>
  </r>
  <r>
    <x v="15"/>
    <x v="7"/>
    <s v="02-02-01-003-004-02"/>
    <s v="Materiales y suministros - Productos químicos inorgánicos básicos n. C. P."/>
    <s v="HIPOCLORITO DE CALCIO AL 90%"/>
    <n v="47101600"/>
    <s v="MÍNIMA CUANTÍA"/>
    <n v="3"/>
    <n v="3"/>
    <n v="16"/>
    <n v="535"/>
    <n v="7213405"/>
    <s v="Kilogramo"/>
    <s v=""/>
  </r>
  <r>
    <x v="15"/>
    <x v="7"/>
    <s v="02-02-01-003-004-02"/>
    <s v="Materiales y suministros - Productos químicos inorgánicos básicos n. C. P."/>
    <s v="HIDROXICLORURO DE ALUMINIO"/>
    <n v="47101600"/>
    <s v="MÍNIMA CUANTÍA"/>
    <n v="3"/>
    <n v="3"/>
    <n v="16"/>
    <n v="12375"/>
    <n v="36691875"/>
    <s v="Kilogramo"/>
    <s v=""/>
  </r>
  <r>
    <x v="15"/>
    <x v="7"/>
    <s v="02-02-01-003-004-02"/>
    <s v="Materiales y suministros - Productos químicos inorgánicos básicos n. C. P."/>
    <s v="HIPOCLORITO DE CALCIO 70% GRANULADO"/>
    <n v="47101600"/>
    <s v="MÍNIMA CUANTÍA"/>
    <n v="3"/>
    <n v="3"/>
    <n v="16"/>
    <n v="1734"/>
    <n v="27310500"/>
    <s v="Kilogramo"/>
    <s v=""/>
  </r>
  <r>
    <x v="15"/>
    <x v="7"/>
    <s v="02-02-01-003-004-02"/>
    <s v="Materiales y suministros - Productos químicos inorgánicos básicos n. C. P."/>
    <s v="SODA CAÚSTICA SACO POR 25 KG"/>
    <n v="47101600"/>
    <s v="MÍNIMA CUANTÍA"/>
    <n v="3"/>
    <n v="3"/>
    <n v="16"/>
    <n v="22"/>
    <n v="3346882"/>
    <s v="Unidad"/>
    <s v=""/>
  </r>
  <r>
    <x v="15"/>
    <x v="3"/>
    <s v="02-02-01-003-005-04"/>
    <s v="Materiales y suministros - Productos químicos n. C. P."/>
    <s v="OTORTILOINA"/>
    <n v="47101600"/>
    <s v="MÍNIMA CUANTÍA"/>
    <n v="3"/>
    <n v="3"/>
    <n v="16"/>
    <n v="3"/>
    <n v="288960"/>
    <s v="Litro"/>
    <s v=""/>
  </r>
  <r>
    <x v="15"/>
    <x v="3"/>
    <s v="02-02-01-003-005-04"/>
    <s v="Materiales y suministros - Productos químicos n. C. P."/>
    <s v="KIT PARA DETERMINACIÓN ALCALINIDAD"/>
    <n v="47101600"/>
    <s v="MÍNIMA CUANTÍA"/>
    <n v="3"/>
    <n v="3"/>
    <n v="16"/>
    <n v="3"/>
    <n v="425340"/>
    <s v="Unidad"/>
    <s v=""/>
  </r>
  <r>
    <x v="15"/>
    <x v="3"/>
    <s v="02-02-01-003-005-04"/>
    <s v="Materiales y suministros - Productos químicos n. C. P."/>
    <s v="KIT PARA DETERMINACIÓN CLORO RESIDUAL Y PH"/>
    <n v="47101600"/>
    <s v="MÍNIMA CUANTÍA"/>
    <n v="3"/>
    <n v="3"/>
    <n v="16"/>
    <n v="8"/>
    <n v="1573248"/>
    <s v="Unidad"/>
    <s v=""/>
  </r>
  <r>
    <x v="15"/>
    <x v="3"/>
    <s v="02-02-01-003-005-04"/>
    <s v="Materiales y suministros - Productos químicos n. C. P."/>
    <s v="KIT PARA DETERMINACIÓN DUREZA"/>
    <n v="47101600"/>
    <s v="MÍNIMA CUANTÍA"/>
    <n v="3"/>
    <n v="3"/>
    <n v="16"/>
    <n v="4"/>
    <n v="567120"/>
    <s v="Unidad"/>
    <s v=""/>
  </r>
  <r>
    <x v="15"/>
    <x v="3"/>
    <s v="02-02-01-003-005-04"/>
    <s v="Materiales y suministros - Productos químicos n. C. P."/>
    <s v="KIT PARA DETERMINACIÓN NITRATOS"/>
    <n v="47101600"/>
    <s v="MÍNIMA CUANTÍA"/>
    <n v="5"/>
    <n v="2"/>
    <n v="16"/>
    <n v="2"/>
    <n v="654500"/>
    <s v="Unidad"/>
    <s v=""/>
  </r>
  <r>
    <x v="15"/>
    <x v="3"/>
    <s v="02-02-01-003-005-04"/>
    <s v="Materiales y suministros - Productos químicos n. C. P."/>
    <s v="KIT PARA DETERMINACIÓN NITRITOS"/>
    <n v="47101600"/>
    <s v="MÍNIMA CUANTÍA"/>
    <n v="6"/>
    <n v="2"/>
    <n v="16"/>
    <n v="2"/>
    <n v="494308"/>
    <s v="Unidad"/>
    <s v=""/>
  </r>
  <r>
    <x v="15"/>
    <x v="14"/>
    <s v="02-02-02-008-007-01-5"/>
    <s v="Adquisición de servicios - Servicios de mantenimiento y reparación de otra maquinaria y otro equipo"/>
    <s v="MANTENIMIENTO CELDAS MT DE LA SUBESTACIÓN (SUBESTACIÓN ELÉCTRICA PRINCIPAL)"/>
    <n v="72154300"/>
    <s v="CONTRATACIÓN DIRECTA"/>
    <n v="3"/>
    <n v="3"/>
    <n v="10"/>
    <n v="1"/>
    <n v="30000000"/>
    <s v="GLOBAL"/>
    <s v=""/>
  </r>
  <r>
    <x v="15"/>
    <x v="14"/>
    <s v="02-02-02-008-007-01-5"/>
    <s v="Adquisición de servicios - Servicios de mantenimiento y reparación de otra maquinaria y otro equipo"/>
    <s v="MANTENIMIENTO CELDAS MT DE LA SUBESTACIÓN (SUBESTACIÓN ELÉCTRICA PRINCIPAL)"/>
    <n v="72154300"/>
    <s v="CONTRATACIÓN DIRECTA"/>
    <n v="3"/>
    <n v="3"/>
    <n v="10"/>
    <n v="1"/>
    <n v="30000000"/>
    <s v="GLOBAL"/>
    <s v=""/>
  </r>
  <r>
    <x v="15"/>
    <x v="14"/>
    <s v="02-02-02-008-007-01-5"/>
    <s v="Adquisición de servicios - Servicios de mantenimiento y reparación de otra maquinaria y otro equipo"/>
    <s v="MANTENIMIENTO PLANTAS ELÉCTRICAS UNIDAD, FLANDES Y LA MARÍA"/>
    <n v="72154300"/>
    <s v="MÍNIMA CUANTÍA"/>
    <n v="3"/>
    <n v="3"/>
    <n v="10"/>
    <n v="1"/>
    <n v="12000000"/>
    <s v="GLOBAL"/>
    <s v=""/>
  </r>
  <r>
    <x v="15"/>
    <x v="14"/>
    <s v="02-02-02-008-007-01-5"/>
    <s v="Adquisición de servicios - Servicios de mantenimiento y reparación de otra maquinaria y otro equipo"/>
    <s v="MANTENIMIENTO PLANTAS ELÉCTRICAS (15 PLANTAS CON LAS QUE CUENTA LA UNIDAD, FLANDES Y LA MARÍA"/>
    <n v="72154300"/>
    <s v="MÍNIMA CUANTÍA"/>
    <n v="3"/>
    <n v="3"/>
    <n v="10"/>
    <n v="1"/>
    <n v="8000000"/>
    <s v="GLOBAL"/>
    <s v=""/>
  </r>
  <r>
    <x v="15"/>
    <x v="14"/>
    <s v="02-02-02-008-007-01-5"/>
    <s v="Adquisición de servicios - Servicios de mantenimiento y reparación de otra maquinaria y otro equipo"/>
    <s v="MANTENIMIENTO AIRES ACONDICIONADOS CUARTOS FRIOS Y HIELERAS"/>
    <n v="72151207"/>
    <s v="MÍNIMA CUANTÍA"/>
    <n v="3"/>
    <n v="3"/>
    <n v="10"/>
    <n v="1"/>
    <n v="10527500"/>
    <s v="GLOBAL"/>
    <s v=""/>
  </r>
  <r>
    <x v="15"/>
    <x v="14"/>
    <s v="02-02-02-008-007-01-5"/>
    <s v="Adquisición de servicios - Servicios de mantenimiento y reparación de otra maquinaria y otro equipo"/>
    <s v="MANTENIMIENTO AIRES ACONDICIONADOS CUARTOS FRIOS Y HIELERAS"/>
    <n v="72151207"/>
    <s v="MÍNIMA CUANTÍA"/>
    <n v="3"/>
    <n v="3"/>
    <n v="10"/>
    <n v="1"/>
    <n v="10000000"/>
    <s v="GLOBAL"/>
    <s v=""/>
  </r>
  <r>
    <x v="15"/>
    <x v="3"/>
    <s v="02-02-01-003-005-01"/>
    <s v="Materiales y suministros - Pinturas y barnices y productos relacionados; colores para la pintura artística; tintas"/>
    <s v="CARTUCHO DE TINTA ORIGINAL PARA PLOTTER COLOR NEGRO MATE 300ml"/>
    <n v="60121800"/>
    <s v="MÍNIMA CUANTÍA"/>
    <n v="3"/>
    <n v="3"/>
    <n v="10"/>
    <n v="1"/>
    <n v="770000"/>
    <s v="Unidad"/>
    <s v=""/>
  </r>
  <r>
    <x v="15"/>
    <x v="3"/>
    <s v="02-02-01-003-005-01"/>
    <s v="Materiales y suministros - Pinturas y barnices y productos relacionados; colores para la pintura artística; tintas"/>
    <s v="CARTUCHO DE TINTA ORIGINAL PARA PLOTTER COLOR AMARILLO 300ml "/>
    <n v="60121800"/>
    <s v="MÍNIMA CUANTÍA"/>
    <n v="3"/>
    <n v="3"/>
    <n v="10"/>
    <n v="1"/>
    <n v="770000"/>
    <s v="Unidad"/>
    <s v=""/>
  </r>
  <r>
    <x v="15"/>
    <x v="3"/>
    <s v="02-02-01-003-005-01"/>
    <s v="Materiales y suministros - Pinturas y barnices y productos relacionados; colores para la pintura artística; tintas"/>
    <s v="CARTUCHO DE TINTA ORIGINAL PARA PLOTTER COLOR MAGENTA 300ml "/>
    <n v="60121800"/>
    <s v="MÍNIMA CUANTÍA"/>
    <n v="3"/>
    <n v="3"/>
    <n v="10"/>
    <n v="1"/>
    <n v="770000"/>
    <s v="Unidad"/>
    <s v=""/>
  </r>
  <r>
    <x v="15"/>
    <x v="3"/>
    <s v="02-02-01-003-005-01"/>
    <s v="Materiales y suministros - Pinturas y barnices y productos relacionados; colores para la pintura artística; tintas"/>
    <s v="CARTUCHO DE TINTA ORIGINAL PARA PLOTTER COLOR NEGRO FOTOGRAFICO 300ml "/>
    <n v="60121800"/>
    <s v="MÍNIMA CUANTÍA"/>
    <n v="3"/>
    <n v="3"/>
    <n v="10"/>
    <n v="1"/>
    <n v="770000"/>
    <s v="Unidad"/>
    <s v=""/>
  </r>
  <r>
    <x v="15"/>
    <x v="3"/>
    <s v="02-02-01-003-005-01"/>
    <s v="Materiales y suministros - Pinturas y barnices y productos relacionados; colores para la pintura artística; tintas"/>
    <s v="CARTUCHO DE TINTA ORIGINAL PARA PLOTTER COLOR GRIS 300ml"/>
    <n v="60121800"/>
    <s v="MÍNIMA CUANTÍA"/>
    <n v="3"/>
    <n v="6"/>
    <n v="10"/>
    <n v="1"/>
    <n v="770000"/>
    <s v="Unidad"/>
    <s v=""/>
  </r>
  <r>
    <x v="15"/>
    <x v="64"/>
    <s v="02-02-01-004-005-02"/>
    <s v="Materiales y suministros - Maquinaria de informática y sus partes, piezas y accesorios"/>
    <s v="CABEZAL DE IMPRESIÓN UNIVERSAL PARA PLOTTER"/>
    <n v="44103110"/>
    <s v="MÍNIMA CUANTÍA"/>
    <n v="3"/>
    <n v="6"/>
    <n v="10"/>
    <n v="2"/>
    <n v="990000"/>
    <s v="Unidad"/>
    <s v=""/>
  </r>
  <r>
    <x v="15"/>
    <x v="65"/>
    <s v="02-02-01-004-006-09"/>
    <s v="Materiales y suministros - Otro equipo eléctrico y sus partes y piezas"/>
    <s v="MODULO MINIGIB SFP BI-DI 1 HILO MONOMODO"/>
    <n v="43221600"/>
    <s v="MÍNIMA CUANTÍA"/>
    <n v="3"/>
    <n v="6"/>
    <n v="10"/>
    <n v="22"/>
    <n v="2420000"/>
    <s v="Unidad"/>
    <s v=""/>
  </r>
  <r>
    <x v="15"/>
    <x v="28"/>
    <s v="02-02-01-004-007-05"/>
    <s v="Materiales y suministros - Discos, cintas, dispositivos de almacenamiento en estado sólido no volátiles y otros medios, no grabados"/>
    <s v="DISCO ESTADO SOLIDO - 240 GB"/>
    <n v="43201800"/>
    <s v="MÍNIMA CUANTÍA"/>
    <n v="3"/>
    <n v="6"/>
    <n v="10"/>
    <n v="105"/>
    <n v="13650000"/>
    <s v="Unidad"/>
    <s v=""/>
  </r>
  <r>
    <x v="15"/>
    <x v="28"/>
    <s v="02-02-01-004-007-05"/>
    <s v="Materiales y suministros - Discos, cintas, dispositivos de almacenamiento en estado sólido no volátiles y otros medios, no grabados"/>
    <s v="DISCO DURO EXTERNO DE 10 TERAS"/>
    <n v="43201800"/>
    <s v="MÍNIMA CUANTÍA"/>
    <n v="3"/>
    <n v="6"/>
    <n v="10"/>
    <n v="2"/>
    <n v="2800000"/>
    <s v="Unidad"/>
    <s v=""/>
  </r>
  <r>
    <x v="15"/>
    <x v="28"/>
    <s v="02-02-01-004-007-05"/>
    <s v="Materiales y suministros - Discos, cintas, dispositivos de almacenamiento en estado sólido no volátiles y otros medios, no grabados"/>
    <s v="DISCO EXTERNO 1 TERA"/>
    <n v="43201800"/>
    <s v="MÍNIMA CUANTÍA"/>
    <n v="3"/>
    <n v="6"/>
    <n v="10"/>
    <n v="1"/>
    <n v="280000"/>
    <s v="Unidad"/>
    <s v=""/>
  </r>
  <r>
    <x v="15"/>
    <x v="52"/>
    <s v="02-01-01-001-001-07"/>
    <s v="Activos fijos - Viviendas viviendas para personal militar"/>
    <s v="AREAS DE ALOJAMIENTO Y VIVIENDA MILITAR"/>
    <s v="72111000;72111100"/>
    <s v="SELECCIÓN ABREVIADA MENOR CUANTÍA"/>
    <n v="6"/>
    <n v="2"/>
    <n v="16"/>
    <n v="1"/>
    <n v="314745332"/>
    <s v="GLOBAL"/>
    <s v=""/>
  </r>
  <r>
    <x v="15"/>
    <x v="53"/>
    <s v="02-01-01-001-002-11"/>
    <s v="Activos fijos - Otros edificios distintos a viviendas otros edificios no residenciales"/>
    <s v="AREAS OPERATIVAS, ADMINISTRATIVAS Y DE BIENESTAR"/>
    <s v="72121100; 72102900; 72121400"/>
    <s v="SELECCIÓN ABREVIADA MENOR CUANTÍA"/>
    <n v="6"/>
    <n v="2"/>
    <n v="10"/>
    <n v="1"/>
    <n v="142031517"/>
    <s v="GLOBAL"/>
    <s v=""/>
  </r>
  <r>
    <x v="15"/>
    <x v="53"/>
    <s v="02-01-01-001-002-11"/>
    <s v="Activos fijos - Otros edificios distintos a viviendas otros edificios no residenciales"/>
    <s v="AREAS OPERATIVAS, ADMINISTRATIVAS Y DE BIENESTAR"/>
    <s v="72121100; 72102900; 72121400"/>
    <s v="SELECCIÓN ABREVIADA MENOR CUANTÍA"/>
    <n v="6"/>
    <n v="2"/>
    <n v="10"/>
    <n v="1"/>
    <n v="200000000"/>
    <s v="GLOBAL"/>
    <s v=""/>
  </r>
  <r>
    <x v="15"/>
    <x v="67"/>
    <s v="02-02-02-005-004-01-1"/>
    <s v="Adquisición de servicios - Servicios generales de construcción de edificaciones residenciales"/>
    <s v="MANTENIMIENTO AREAS DE ALOJAMIENTO Y VIVIENDA MILITAR"/>
    <s v="72111000;72111100"/>
    <s v="SELECCIÓN ABREVIADA MENOR CUANTÍA"/>
    <n v="6"/>
    <n v="2"/>
    <n v="16"/>
    <n v="1"/>
    <n v="68004148"/>
    <s v="GLOBAL"/>
    <s v=""/>
  </r>
  <r>
    <x v="15"/>
    <x v="67"/>
    <s v="02-02-02-005-004-01-2"/>
    <s v="Adquisición de servicios - Servicios generales de construcción de edificaciones no residenciales"/>
    <s v="MANTENIMIENTO AREAS OPERATIVAS, ADMINISTRATIVAS Y DE BIENESTAR"/>
    <s v="72121100; 72102900; 72121400"/>
    <s v="SELECCIÓN ABREVIADA MENOR CUANTÍA"/>
    <n v="6"/>
    <n v="2"/>
    <n v="10"/>
    <n v="1"/>
    <n v="39717963"/>
    <s v="GLOBAL"/>
    <s v=""/>
  </r>
  <r>
    <x v="15"/>
    <x v="14"/>
    <s v="02-02-02-008-007-03-9"/>
    <s v="Adquisición de servicios - Servicios de instalación de otros bienes n. C. P."/>
    <s v="INSTALACIÓN PUNTOS DE RED (DATOS/VOZ)"/>
    <n v="81111803"/>
    <s v="MÍNIMA CUANTÍA"/>
    <n v="6"/>
    <n v="2"/>
    <n v="10"/>
    <n v="1"/>
    <n v="3090000"/>
    <s v="GLOBAL"/>
    <s v=""/>
  </r>
  <r>
    <x v="15"/>
    <x v="0"/>
    <s v="02-02-01-003-002-01"/>
    <s v="Materiales y suministros - Pasta de papel, papel y cartón"/>
    <s v="PORTADIPLOMA "/>
    <n v="44122011"/>
    <s v="MÍNIMA CUANTÍA"/>
    <n v="6"/>
    <n v="2"/>
    <n v="10"/>
    <n v="130"/>
    <n v="2972580"/>
    <s v="Unidad"/>
    <s v=""/>
  </r>
  <r>
    <x v="15"/>
    <x v="4"/>
    <s v="02-02-01-003-008-09"/>
    <s v="Materiales y suministros - Otros artículos manufacturados n. C. P."/>
    <s v="GALARDON MINI A LA EXCELENCIA (ESCUDOS FAC-CACOM-4-EIHFA)"/>
    <n v="60101401"/>
    <s v="MÍNIMA CUANTÍA"/>
    <n v="6"/>
    <n v="2"/>
    <n v="10"/>
    <n v="15"/>
    <n v="1248885"/>
    <s v="Unidad"/>
    <s v=""/>
  </r>
  <r>
    <x v="15"/>
    <x v="5"/>
    <s v="02-02-01-004-002"/>
    <s v="Materiales y suministros - Productos metálicos elaborados (excepto maquinaria y equipo)"/>
    <s v="INSIGNIAS ( TTV BELL 212 )"/>
    <n v="60101401"/>
    <s v="MÍNIMA CUANTÍA"/>
    <n v="3"/>
    <n v="2"/>
    <n v="10"/>
    <n v="22"/>
    <n v="507650"/>
    <s v="Unidad"/>
    <s v=""/>
  </r>
  <r>
    <x v="15"/>
    <x v="5"/>
    <s v="02-02-01-004-002"/>
    <s v="Materiales y suministros - Productos metálicos elaborados (excepto maquinaria y equipo)"/>
    <s v="INSIGNIAS ( TTV HUEY  )"/>
    <n v="60101401"/>
    <s v="MÍNIMA CUANTÍA"/>
    <n v="3"/>
    <n v="2"/>
    <n v="10"/>
    <n v="22"/>
    <n v="507650"/>
    <s v="Unidad"/>
    <s v=""/>
  </r>
  <r>
    <x v="15"/>
    <x v="5"/>
    <s v="02-02-01-004-002"/>
    <s v="Materiales y suministros - Productos metálicos elaborados (excepto maquinaria y equipo)"/>
    <s v="INSIGNIAS ( TTV ARTILLEROS)"/>
    <n v="60101401"/>
    <s v="MÍNIMA CUANTÍA"/>
    <n v="3"/>
    <n v="2"/>
    <n v="10"/>
    <n v="22"/>
    <n v="555588"/>
    <s v="Unidad"/>
    <s v=""/>
  </r>
  <r>
    <x v="15"/>
    <x v="5"/>
    <s v="02-02-01-004-002"/>
    <s v="Materiales y suministros - Productos metálicos elaborados (excepto maquinaria y equipo)"/>
    <s v="ESTATUA COLIBRI"/>
    <n v="60101401"/>
    <s v="MÍNIMA CUANTÍA"/>
    <n v="3"/>
    <n v="2"/>
    <n v="10"/>
    <n v="29"/>
    <n v="5979249"/>
    <s v="Unidad"/>
    <s v=""/>
  </r>
  <r>
    <x v="15"/>
    <x v="5"/>
    <s v="02-02-01-004-002"/>
    <s v="Materiales y suministros - Productos metálicos elaborados (excepto maquinaria y equipo)"/>
    <s v="DISTINTIVO EIHFA"/>
    <n v="60101401"/>
    <s v="MÍNIMA CUANTÍA"/>
    <n v="3"/>
    <n v="2"/>
    <n v="10"/>
    <n v="40"/>
    <n v="923000"/>
    <s v="Unidad"/>
    <s v=""/>
  </r>
  <r>
    <x v="15"/>
    <x v="5"/>
    <s v="02-02-01-004-002"/>
    <s v="Materiales y suministros - Productos metálicos elaborados (excepto maquinaria y equipo)"/>
    <s v="MONEDA CACOM-4"/>
    <n v="60101401"/>
    <s v="MÍNIMA CUANTÍA"/>
    <n v="3"/>
    <n v="2"/>
    <n v="10"/>
    <n v="52"/>
    <n v="1806480"/>
    <s v="Unidad"/>
    <s v=""/>
  </r>
  <r>
    <x v="15"/>
    <x v="5"/>
    <s v="02-02-01-004-002"/>
    <s v="Materiales y suministros - Productos metálicos elaborados (excepto maquinaria y equipo)"/>
    <s v="MONEDAS EIHFA"/>
    <n v="60101401"/>
    <s v="MÍNIMA CUANTÍA"/>
    <n v="3"/>
    <n v="2"/>
    <n v="10"/>
    <n v="40"/>
    <n v="2107560"/>
    <s v="Unidad"/>
    <s v=""/>
  </r>
  <r>
    <x v="15"/>
    <x v="4"/>
    <s v="02-02-01-003-008-09"/>
    <s v="Materiales y suministros - Otros artículos manufacturados n. C. P."/>
    <s v="ESTATUA CICLICOS"/>
    <n v="60101401"/>
    <s v="MÍNIMA CUANTÍA"/>
    <n v="3"/>
    <n v="2"/>
    <n v="10"/>
    <n v="20"/>
    <n v="2654100"/>
    <s v="Unidad"/>
    <s v=""/>
  </r>
  <r>
    <x v="15"/>
    <x v="36"/>
    <s v="02-01-01-004-004-08"/>
    <s v="Activos fijos - Aparatos de uso doméstico y sus partes y piezas"/>
    <s v="MAQUINAS DE PELUQUEAR"/>
    <n v="23141608"/>
    <s v="MÍNIMA CUANTÍA"/>
    <n v="3"/>
    <n v="2"/>
    <n v="16"/>
    <n v="4"/>
    <n v="1528000"/>
    <s v="Unidad"/>
    <s v=""/>
  </r>
  <r>
    <x v="15"/>
    <x v="36"/>
    <s v="02-01-01-004-004-08"/>
    <s v="Activos fijos - Aparatos de uso doméstico y sus partes y piezas"/>
    <s v="PATILLERAS DE CORTE PROFESIONAL"/>
    <n v="23141608"/>
    <s v="MÍNIMA CUANTÍA"/>
    <n v="3"/>
    <n v="2"/>
    <n v="16"/>
    <n v="3"/>
    <n v="680100"/>
    <s v="Unidad"/>
    <s v=""/>
  </r>
  <r>
    <x v="15"/>
    <x v="6"/>
    <s v="02-02-01-002-006"/>
    <s v="Materiales y suministros - Hilados e hilos; tejidos de fibras textiles incluso afelpados"/>
    <s v="CONO DE HILO X 5000 YARDAS COLOR VERDE OVEROL"/>
    <n v="11151700"/>
    <s v="MÍNIMA CUANTÍA"/>
    <n v="3"/>
    <n v="2"/>
    <n v="16"/>
    <n v="5"/>
    <n v="47500"/>
    <s v="Unidad"/>
    <s v=""/>
  </r>
  <r>
    <x v="15"/>
    <x v="6"/>
    <s v="02-02-01-002-006"/>
    <s v="Materiales y suministros - Hilados e hilos; tejidos de fibras textiles incluso afelpados"/>
    <s v="CONO DE HILO X 5000 YARDAS COLOR BLANCO"/>
    <n v="11151700"/>
    <s v="MÍNIMA CUANTÍA"/>
    <n v="3"/>
    <n v="2"/>
    <n v="16"/>
    <n v="4"/>
    <n v="38000"/>
    <s v="Unidad"/>
    <s v=""/>
  </r>
  <r>
    <x v="15"/>
    <x v="6"/>
    <s v="02-02-01-002-006"/>
    <s v="Materiales y suministros - Hilados e hilos; tejidos de fibras textiles incluso afelpados"/>
    <s v="CONO DE HILO X 5000 YARDAS COLOR AZUL CIELO"/>
    <n v="11151700"/>
    <s v="MÍNIMA CUANTÍA"/>
    <n v="3"/>
    <n v="2"/>
    <n v="16"/>
    <n v="3"/>
    <n v="28500"/>
    <s v="Unidad"/>
    <s v=""/>
  </r>
  <r>
    <x v="15"/>
    <x v="27"/>
    <s v="02-02-01-002-007"/>
    <s v="Materiales y suministros - Artículos textiles (excepto prendas de vestir)"/>
    <s v="CAPAS DE CORTE (OSCURO) SEGÚN NORMA DE BIOSEGURIDAD"/>
    <n v="53131642"/>
    <s v="MÍNIMA CUANTÍA"/>
    <n v="3"/>
    <n v="2"/>
    <n v="16"/>
    <n v="3"/>
    <n v="75000"/>
    <s v="Unidad"/>
    <s v=""/>
  </r>
  <r>
    <x v="15"/>
    <x v="3"/>
    <s v="02-02-01-003-005-03"/>
    <s v="Materiales y suministros - Jabón, preparados para limpieza, perfumes y preparados de tocador"/>
    <s v="SHAMPOO X 750 ML"/>
    <n v="53131628"/>
    <s v="MÍNIMA CUANTÍA"/>
    <n v="3"/>
    <n v="2"/>
    <n v="16"/>
    <s v="11"/>
    <n v="236500"/>
    <s v="Unidad"/>
    <s v=""/>
  </r>
  <r>
    <x v="15"/>
    <x v="3"/>
    <s v="02-02-01-003-005-03"/>
    <s v="Materiales y suministros - Jabón, preparados para limpieza, perfumes y preparados de tocador"/>
    <s v="CERA PARA PEINAR 200 GR"/>
    <n v="53131600"/>
    <s v="MÍNIMA CUANTÍA"/>
    <n v="3"/>
    <n v="2"/>
    <n v="16"/>
    <s v="10"/>
    <n v="174000"/>
    <s v="Unidad"/>
    <s v=""/>
  </r>
  <r>
    <x v="15"/>
    <x v="3"/>
    <s v="02-02-01-003-005-03"/>
    <s v="Materiales y suministros - Jabón, preparados para limpieza, perfumes y preparados de tocador"/>
    <s v="TALCOS PELUQUERIA BARBERIA"/>
    <n v="53131600"/>
    <s v="MÍNIMA CUANTÍA"/>
    <n v="3"/>
    <n v="2"/>
    <n v="16"/>
    <s v="11"/>
    <n v="184800"/>
    <s v="Unidad"/>
    <s v=""/>
  </r>
  <r>
    <x v="15"/>
    <x v="3"/>
    <s v="02-02-01-003-005-03"/>
    <s v="Materiales y suministros - Jabón, preparados para limpieza, perfumes y preparados de tocador"/>
    <s v="GEL PARA PEINAR X 500 GR"/>
    <n v="53131600"/>
    <s v="MÍNIMA CUANTÍA"/>
    <n v="3"/>
    <n v="2"/>
    <n v="16"/>
    <s v="10"/>
    <n v="153000"/>
    <s v="Unidad"/>
    <s v=""/>
  </r>
  <r>
    <x v="15"/>
    <x v="4"/>
    <s v="02-02-01-003-008-09"/>
    <s v="Materiales y suministros - Otros artículos manufacturados n. C. P."/>
    <s v="BROCHA PARA RETIRAR PELOS"/>
    <n v="53131635"/>
    <s v="MÍNIMA CUANTÍA"/>
    <n v="6"/>
    <n v="2"/>
    <n v="16"/>
    <n v="4"/>
    <n v="79200"/>
    <s v="Unidad"/>
    <s v=""/>
  </r>
  <r>
    <x v="15"/>
    <x v="4"/>
    <s v="02-02-01-003-008-09"/>
    <s v="Materiales y suministros - Otros artículos manufacturados n. C. P."/>
    <s v="PEINILLAS MEDIANAS"/>
    <n v="53131604"/>
    <s v="MÍNIMA CUANTÍA"/>
    <n v="6"/>
    <n v="2"/>
    <n v="16"/>
    <n v="5"/>
    <n v="17250"/>
    <s v="Unidad"/>
    <s v=""/>
  </r>
  <r>
    <x v="15"/>
    <x v="5"/>
    <s v="02-02-01-004-002"/>
    <s v="Materiales y suministros - Productos metálicos elaborados (excepto maquinaria y equipo)"/>
    <s v="CUCHILLAS REPUESTO MAS MAQUINA"/>
    <n v="42294957"/>
    <s v="MÍNIMA CUANTÍA"/>
    <n v="6"/>
    <n v="2"/>
    <n v="16"/>
    <s v="3"/>
    <n v="313200"/>
    <s v="Unidad"/>
    <s v=""/>
  </r>
  <r>
    <x v="15"/>
    <x v="5"/>
    <s v="02-02-01-004-002"/>
    <s v="Materiales y suministros - Productos metálicos elaborados (excepto maquinaria y equipo)"/>
    <s v="TIJERAS PROFESIONALES PARA PELUQUERIA"/>
    <n v="27111531"/>
    <s v="MÍNIMA CUANTÍA"/>
    <n v="6"/>
    <n v="2"/>
    <n v="16"/>
    <s v="5"/>
    <n v="217500"/>
    <s v="Unidad"/>
    <s v=""/>
  </r>
  <r>
    <x v="15"/>
    <x v="5"/>
    <s v="02-02-01-004-002"/>
    <s v="Materiales y suministros - Productos metálicos elaborados (excepto maquinaria y equipo)"/>
    <s v="PINZA METALICA PARA MAQUINA FILETEADORA"/>
    <n v="53141600"/>
    <s v="MÍNIMA CUANTÍA"/>
    <n v="6"/>
    <n v="2"/>
    <n v="16"/>
    <s v="2"/>
    <n v="59000"/>
    <s v="Unidad"/>
    <s v=""/>
  </r>
  <r>
    <x v="15"/>
    <x v="5"/>
    <s v="02-02-01-004-002"/>
    <s v="Materiales y suministros - Productos metálicos elaborados (excepto maquinaria y equipo)"/>
    <s v="PAQUETE DE ALFILERES X 12 RODAJAS DE 3.5 CM DE LARGO"/>
    <n v="53141600"/>
    <s v="MÍNIMA CUANTÍA"/>
    <n v="6"/>
    <n v="2"/>
    <n v="16"/>
    <s v="5"/>
    <n v="50000"/>
    <s v="Unidad"/>
    <s v=""/>
  </r>
  <r>
    <x v="15"/>
    <x v="63"/>
    <s v="02-02-01-004-004-08"/>
    <s v="Materiales y suministros - Aparatos de uso doméstico y sus partes y piezas"/>
    <s v="GUIAS PLASTICAS PELUQUERIAS"/>
    <n v="53131602"/>
    <s v="MÍNIMA CUANTÍA"/>
    <n v="6"/>
    <n v="2"/>
    <n v="16"/>
    <n v="4"/>
    <n v="272000"/>
    <s v="Kit"/>
    <s v=""/>
  </r>
  <r>
    <x v="15"/>
    <x v="66"/>
    <s v="02-02-01-004-008-02"/>
    <s v="Materiales y suministros - Instrumentos y aparatos de medición, verificación, análisis, de navegación y para otros fines (excepto instrumentos ópticos); instrumentos de control de procesos industriales, sus partes, piezas y accesorios"/>
    <s v="CINTA METRICA PARA MODISTERIA"/>
    <n v="27111801"/>
    <s v="MÍNIMA CUANTÍA"/>
    <n v="6"/>
    <n v="2"/>
    <n v="16"/>
    <n v="2"/>
    <n v="13000"/>
    <s v="Unidad"/>
    <s v=""/>
  </r>
  <r>
    <x v="15"/>
    <x v="36"/>
    <s v="02-01-01-004-004-08"/>
    <s v="Activos fijos - Aparatos de uso doméstico y sus partes y piezas"/>
    <s v="MAQUINA PARA CORTE DE PELO PARA CANINOS"/>
    <n v="10111302"/>
    <s v="MÍNIMA CUANTÍA"/>
    <n v="6"/>
    <n v="2"/>
    <n v="10"/>
    <n v="1"/>
    <n v="206000"/>
    <s v="Unidad"/>
    <s v=""/>
  </r>
  <r>
    <x v="15"/>
    <x v="36"/>
    <s v="02-01-01-004-004-08"/>
    <s v="Activos fijos - Aparatos de uso doméstico y sus partes y piezas"/>
    <s v="SECADOR DE PELO PARA CANINOS"/>
    <n v="10111302"/>
    <s v="MÍNIMA CUANTÍA"/>
    <n v="6"/>
    <n v="2"/>
    <n v="10"/>
    <n v="1"/>
    <n v="566500"/>
    <s v="Unidad"/>
    <s v=""/>
  </r>
  <r>
    <x v="15"/>
    <x v="10"/>
    <s v="02-02-01-002-003-03"/>
    <s v="Materiales y suministros - Preparaciones utilizadas en la alimentación de animales"/>
    <s v="COMIDA EN LATA"/>
    <n v="10121802"/>
    <s v="MÍNIMA CUANTÍA"/>
    <n v="6"/>
    <n v="2"/>
    <n v="10"/>
    <n v="140"/>
    <n v="1708000"/>
    <s v="Unidad"/>
    <s v=""/>
  </r>
  <r>
    <x v="15"/>
    <x v="27"/>
    <s v="02-02-01-002-007"/>
    <s v="Materiales y suministros - Artículos textiles (excepto prendas de vestir)"/>
    <s v="BOZAL DE CANASTILLA GRANDE"/>
    <n v="10141610"/>
    <s v="MÍNIMA CUANTÍA"/>
    <n v="6"/>
    <n v="2"/>
    <n v="10"/>
    <n v="2"/>
    <n v="150000"/>
    <s v="Unidad"/>
    <s v=""/>
  </r>
  <r>
    <x v="15"/>
    <x v="27"/>
    <s v="02-02-01-002-007"/>
    <s v="Materiales y suministros - Artículos textiles (excepto prendas de vestir)"/>
    <s v="BOZAL DE CANASTILLA MEDIANO"/>
    <n v="10141610"/>
    <s v="MÍNIMA CUANTÍA"/>
    <n v="6"/>
    <n v="2"/>
    <n v="10"/>
    <n v="2"/>
    <n v="140000"/>
    <s v="Unidad"/>
    <s v=""/>
  </r>
  <r>
    <x v="15"/>
    <x v="27"/>
    <s v="02-02-01-002-007"/>
    <s v="Materiales y suministros - Artículos textiles (excepto prendas de vestir)"/>
    <s v="BOZAL DE CANASTILLA PEQUEÑO"/>
    <n v="10141610"/>
    <s v="MÍNIMA CUANTÍA"/>
    <n v="6"/>
    <n v="2"/>
    <n v="10"/>
    <n v="1"/>
    <n v="65000"/>
    <s v="Unidad"/>
    <s v=""/>
  </r>
  <r>
    <x v="15"/>
    <x v="27"/>
    <s v="02-02-01-002-007"/>
    <s v="Materiales y suministros - Artículos textiles (excepto prendas de vestir)"/>
    <s v="MORDEDOR EN LONA"/>
    <n v="10111301"/>
    <s v="MÍNIMA CUANTÍA"/>
    <n v="6"/>
    <n v="2"/>
    <n v="10"/>
    <n v="2"/>
    <n v="160000"/>
    <s v="Unidad"/>
    <s v=""/>
  </r>
  <r>
    <x v="15"/>
    <x v="27"/>
    <s v="02-02-01-002-007"/>
    <s v="Materiales y suministros - Artículos textiles (excepto prendas de vestir)"/>
    <s v="TRADILLA"/>
    <n v="10141606"/>
    <s v="MÍNIMA CUANTÍA"/>
    <n v="6"/>
    <n v="2"/>
    <n v="10"/>
    <n v="10"/>
    <n v="360000"/>
    <s v="Unidad"/>
    <s v=""/>
  </r>
  <r>
    <x v="15"/>
    <x v="27"/>
    <s v="02-02-01-002-007"/>
    <s v="Materiales y suministros - Artículos textiles (excepto prendas de vestir)"/>
    <s v="ARNES PARA CANINO"/>
    <n v="10111306"/>
    <s v="MÍNIMA CUANTÍA"/>
    <n v="6"/>
    <n v="2"/>
    <n v="10"/>
    <n v="6"/>
    <n v="600000"/>
    <s v="Unidad"/>
    <s v=""/>
  </r>
  <r>
    <x v="15"/>
    <x v="27"/>
    <s v="02-02-01-002-007"/>
    <s v="Materiales y suministros - Artículos textiles (excepto prendas de vestir)"/>
    <s v="BOLSO TRABAJO INDIVIDUAL PARA MANEJADOR CANINO"/>
    <n v="10111306"/>
    <s v="MÍNIMA CUANTÍA"/>
    <n v="6"/>
    <n v="2"/>
    <n v="10"/>
    <n v="5"/>
    <n v="450000"/>
    <s v="Unidad"/>
    <s v=""/>
  </r>
  <r>
    <x v="15"/>
    <x v="27"/>
    <s v="02-02-01-002-007"/>
    <s v="Materiales y suministros - Artículos textiles (excepto prendas de vestir)"/>
    <s v="BOZAL DE IMPACTO"/>
    <n v="10141610"/>
    <s v="MÍNIMA CUANTÍA"/>
    <n v="6"/>
    <n v="2"/>
    <n v="10"/>
    <n v="2"/>
    <n v="150000"/>
    <s v="Unidad"/>
    <s v=""/>
  </r>
  <r>
    <x v="15"/>
    <x v="27"/>
    <s v="02-02-01-002-007"/>
    <s v="Materiales y suministros - Artículos textiles (excepto prendas de vestir)"/>
    <s v="COLLAR FIJO PARA CANINO"/>
    <n v="10141606"/>
    <s v="MÍNIMA CUANTÍA"/>
    <n v="6"/>
    <n v="2"/>
    <n v="10"/>
    <n v="9"/>
    <n v="810000"/>
    <s v="Unidad"/>
    <s v=""/>
  </r>
  <r>
    <x v="15"/>
    <x v="7"/>
    <s v="02-02-01-003-004-06"/>
    <s v="Materiales y suministros - Abonos y plaguicidas"/>
    <s v="INSECTICIDA A BASE DE CIPERMETRINA "/>
    <n v="10111305"/>
    <s v="MÍNIMA CUANTÍA"/>
    <n v="6"/>
    <n v="2"/>
    <n v="10"/>
    <n v="1"/>
    <n v="89000"/>
    <s v="Litro"/>
    <s v=""/>
  </r>
  <r>
    <x v="15"/>
    <x v="7"/>
    <s v="02-02-01-003-004-06"/>
    <s v="Materiales y suministros - Abonos y plaguicidas"/>
    <s v="COLLAR ANTIGARRAPATA PERRO"/>
    <n v="10111305"/>
    <s v="MÍNIMA CUANTÍA"/>
    <n v="6"/>
    <n v="2"/>
    <n v="10"/>
    <n v="30"/>
    <n v="1470000"/>
    <s v="Unidad"/>
    <s v=""/>
  </r>
  <r>
    <x v="15"/>
    <x v="3"/>
    <s v="02-02-01-003-005-02"/>
    <s v="Materiales y suministros - Productos farmacéuticos"/>
    <s v="ANTIPARASITARIO INTERNO TABLETAS"/>
    <n v="10111305"/>
    <s v="MÍNIMA CUANTÍA"/>
    <n v="6"/>
    <n v="2"/>
    <n v="10"/>
    <n v="34"/>
    <n v="1530000"/>
    <s v="Unidad"/>
    <s v=""/>
  </r>
  <r>
    <x v="15"/>
    <x v="3"/>
    <s v="02-02-01-003-005-02"/>
    <s v="Materiales y suministros - Productos farmacéuticos"/>
    <s v="ANTIPARASITARIO INTERNO FRASCO"/>
    <n v="10111305"/>
    <s v="MÍNIMA CUANTÍA"/>
    <n v="6"/>
    <n v="2"/>
    <n v="10"/>
    <n v="2"/>
    <n v="170000"/>
    <s v="Litro"/>
    <s v=""/>
  </r>
  <r>
    <x v="15"/>
    <x v="3"/>
    <s v="02-02-01-003-005-02"/>
    <s v="Materiales y suministros - Productos farmacéuticos"/>
    <s v="ANTIPARASITARIOS EXTERNO"/>
    <n v="10111305"/>
    <s v="MÍNIMA CUANTÍA"/>
    <n v="6"/>
    <n v="2"/>
    <n v="10"/>
    <n v="34"/>
    <n v="2108000"/>
    <s v="Unidad"/>
    <s v=""/>
  </r>
  <r>
    <x v="15"/>
    <x v="3"/>
    <s v="02-02-01-003-005-02"/>
    <s v="Materiales y suministros - Productos farmacéuticos"/>
    <s v="ANTIBIOTICO DE AMPLIO ESPECTRO"/>
    <n v="10111305"/>
    <s v="MÍNIMA CUANTÍA"/>
    <n v="6"/>
    <n v="2"/>
    <n v="10"/>
    <n v="10"/>
    <n v="300000"/>
    <s v="Unidad"/>
    <s v=""/>
  </r>
  <r>
    <x v="15"/>
    <x v="3"/>
    <s v="02-02-01-003-005-02"/>
    <s v="Materiales y suministros - Productos farmacéuticos"/>
    <s v="ANTISEPTICO Y DESINFECTANTE PARA ANIMALES"/>
    <n v="10111305"/>
    <s v="MÍNIMA CUANTÍA"/>
    <n v="6"/>
    <n v="2"/>
    <n v="10"/>
    <n v="2"/>
    <n v="174000"/>
    <s v="Litro"/>
    <s v=""/>
  </r>
  <r>
    <x v="15"/>
    <x v="3"/>
    <s v="02-02-01-003-005-02"/>
    <s v="Materiales y suministros - Productos farmacéuticos"/>
    <s v="POMADA ALFA"/>
    <n v="10111305"/>
    <s v="MÍNIMA CUANTÍA"/>
    <n v="6"/>
    <n v="2"/>
    <n v="10"/>
    <n v="5"/>
    <n v="200000"/>
    <s v="Unidad"/>
    <s v=""/>
  </r>
  <r>
    <x v="15"/>
    <x v="3"/>
    <s v="02-02-01-003-005-02"/>
    <s v="Materiales y suministros - Productos farmacéuticos"/>
    <s v="DESINFECTANTE A BASE DE CLORHEXIDINA"/>
    <n v="10111305"/>
    <s v="MÍNIMA CUANTÍA"/>
    <n v="6"/>
    <n v="2"/>
    <n v="10"/>
    <n v="5"/>
    <n v="190000"/>
    <s v="Unidad"/>
    <s v=""/>
  </r>
  <r>
    <x v="15"/>
    <x v="3"/>
    <s v="02-02-01-003-005-02"/>
    <s v="Materiales y suministros - Productos farmacéuticos"/>
    <s v="LIMPIADOR OIDOS PERROS"/>
    <n v="10111302"/>
    <s v="MÍNIMA CUANTÍA"/>
    <n v="6"/>
    <n v="2"/>
    <n v="10"/>
    <n v="3"/>
    <n v="120000"/>
    <s v="Unidad"/>
    <s v=""/>
  </r>
  <r>
    <x v="15"/>
    <x v="3"/>
    <s v="02-02-01-003-005-02"/>
    <s v="Materiales y suministros - Productos farmacéuticos"/>
    <s v="UNGUENTO OTICO"/>
    <n v="10111305"/>
    <s v="MÍNIMA CUANTÍA"/>
    <n v="6"/>
    <n v="2"/>
    <n v="10"/>
    <n v="3"/>
    <n v="120000"/>
    <s v="Unidad"/>
    <s v=""/>
  </r>
  <r>
    <x v="15"/>
    <x v="3"/>
    <s v="02-02-01-003-005-02"/>
    <s v="Materiales y suministros - Productos farmacéuticos"/>
    <s v="CREMA ANTIMICOTICO DE USO TOPICO"/>
    <n v="10111305"/>
    <s v="MÍNIMA CUANTÍA"/>
    <n v="6"/>
    <n v="2"/>
    <n v="10"/>
    <n v="3"/>
    <n v="105000"/>
    <s v="Unidad"/>
    <s v=""/>
  </r>
  <r>
    <x v="15"/>
    <x v="3"/>
    <s v="02-02-01-003-005-02"/>
    <s v="Materiales y suministros - Productos farmacéuticos"/>
    <s v="SOLUCION OFTALMICA"/>
    <n v="10111305"/>
    <s v="MÍNIMA CUANTÍA"/>
    <n v="6"/>
    <n v="2"/>
    <n v="10"/>
    <n v="3"/>
    <n v="177000"/>
    <s v="Unidad"/>
    <s v=""/>
  </r>
  <r>
    <x v="15"/>
    <x v="3"/>
    <s v="02-02-01-003-005-02"/>
    <s v="Materiales y suministros - Productos farmacéuticos"/>
    <s v="VITAMINA PARA PERRO FRASCO"/>
    <n v="10111305"/>
    <s v="MÍNIMA CUANTÍA"/>
    <n v="6"/>
    <n v="2"/>
    <n v="10"/>
    <n v="10"/>
    <n v="900000"/>
    <s v="Unidad"/>
    <s v=""/>
  </r>
  <r>
    <x v="15"/>
    <x v="3"/>
    <s v="02-02-01-003-005-02"/>
    <s v="Materiales y suministros - Productos farmacéuticos"/>
    <s v="SOLUCION CUTANEA PARA GARRAPATAS Y PULGAS EN SPRAY"/>
    <n v="10111305"/>
    <s v="MÍNIMA CUANTÍA"/>
    <n v="6"/>
    <n v="2"/>
    <n v="10"/>
    <n v="10"/>
    <n v="1050000"/>
    <s v="Unidad"/>
    <s v=""/>
  </r>
  <r>
    <x v="15"/>
    <x v="3"/>
    <s v="02-02-01-003-005-02"/>
    <s v="Materiales y suministros - Productos farmacéuticos"/>
    <s v="LACTATO DE RINGER"/>
    <n v="10111305"/>
    <s v="MÍNIMA CUANTÍA"/>
    <n v="6"/>
    <n v="2"/>
    <n v="10"/>
    <n v="6"/>
    <n v="72000"/>
    <s v="Unidad"/>
    <s v=""/>
  </r>
  <r>
    <x v="15"/>
    <x v="3"/>
    <s v="02-02-01-003-005-03"/>
    <s v="Materiales y suministros - Jabón, preparados para limpieza, perfumes y preparados de tocador"/>
    <s v="SHAMPOO PARA PERROS"/>
    <n v="10111302"/>
    <s v="MÍNIMA CUANTÍA"/>
    <n v="6"/>
    <n v="2"/>
    <n v="10"/>
    <n v="3"/>
    <n v="420000"/>
    <s v="GALON"/>
    <s v=""/>
  </r>
  <r>
    <x v="15"/>
    <x v="3"/>
    <s v="02-02-01-003-005-03"/>
    <s v="Materiales y suministros - Jabón, preparados para limpieza, perfumes y preparados de tocador"/>
    <s v="JABON ANTIGARRAPATICIDA"/>
    <n v="10111302"/>
    <s v="MÍNIMA CUANTÍA"/>
    <n v="6"/>
    <n v="2"/>
    <n v="10"/>
    <n v="10"/>
    <n v="120000"/>
    <s v="Unidad"/>
    <s v=""/>
  </r>
  <r>
    <x v="15"/>
    <x v="3"/>
    <s v="02-02-01-003-005-03"/>
    <s v="Materiales y suministros - Jabón, preparados para limpieza, perfumes y preparados de tocador"/>
    <s v="CREMA DENTAL PARA PERROS"/>
    <n v="10111302"/>
    <s v="MÍNIMA CUANTÍA"/>
    <n v="6"/>
    <n v="2"/>
    <n v="10"/>
    <n v="5"/>
    <n v="190000"/>
    <s v="Unidad"/>
    <s v=""/>
  </r>
  <r>
    <x v="15"/>
    <x v="3"/>
    <s v="02-02-01-003-005-03"/>
    <s v="Materiales y suministros - Jabón, preparados para limpieza, perfumes y preparados de tocador"/>
    <s v="COLONIA PARA PERROS"/>
    <n v="10111302"/>
    <s v="MÍNIMA CUANTÍA"/>
    <n v="6"/>
    <n v="2"/>
    <n v="10"/>
    <n v="5"/>
    <n v="450000"/>
    <s v="Litro"/>
    <s v=""/>
  </r>
  <r>
    <x v="15"/>
    <x v="2"/>
    <s v="02-02-01-003-006-02"/>
    <s v="Materiales y suministros - Otros productos de caucho"/>
    <s v="GUANTES QUIRURGICOS (CAJA)"/>
    <n v="42132205"/>
    <s v="MÍNIMA CUANTÍA"/>
    <n v="6"/>
    <n v="2"/>
    <n v="10"/>
    <n v="3"/>
    <n v="81000"/>
    <s v="Caja"/>
    <s v=""/>
  </r>
  <r>
    <x v="15"/>
    <x v="2"/>
    <s v="02-02-01-003-006-02"/>
    <s v="Materiales y suministros - Otros productos de caucho"/>
    <s v="PELOTA MACISA"/>
    <n v="10111301"/>
    <s v="MÍNIMA CUANTÍA"/>
    <n v="6"/>
    <n v="2"/>
    <n v="10"/>
    <n v="10"/>
    <n v="180000"/>
    <s v="Unidad"/>
    <s v=""/>
  </r>
  <r>
    <x v="15"/>
    <x v="2"/>
    <s v="02-02-01-003-006-04"/>
    <s v="Materiales y suministros - Productos de empaque y envasado, de plástico"/>
    <s v="BOLSAS PARA RECOLECCIÓN DE EXCREMENTOS"/>
    <n v="10111303"/>
    <s v="MÍNIMA CUANTÍA"/>
    <n v="6"/>
    <n v="2"/>
    <n v="10"/>
    <n v="52"/>
    <n v="202800"/>
    <s v="Paquete"/>
    <s v=""/>
  </r>
  <r>
    <x v="15"/>
    <x v="2"/>
    <s v="02-02-01-003-006-04"/>
    <s v="Materiales y suministros - Productos de empaque y envasado, de plástico"/>
    <s v="BOLSAS PARA RECOLECCIÓN DE MATERIAL BIOLOGICO"/>
    <n v="10111303"/>
    <s v="MÍNIMA CUANTÍA"/>
    <n v="4"/>
    <n v="2"/>
    <n v="10"/>
    <n v="51"/>
    <n v="255000"/>
    <s v="Unidad"/>
    <s v=""/>
  </r>
  <r>
    <x v="15"/>
    <x v="2"/>
    <s v="02-02-01-003-006-04"/>
    <s v="Materiales y suministros - Productos de empaque y envasado, de plástico"/>
    <s v="GUARDIAN DE AGUJAS"/>
    <n v="42142511"/>
    <s v="MÍNIMA CUANTÍA"/>
    <n v="4"/>
    <n v="2"/>
    <n v="10"/>
    <n v="3"/>
    <n v="36000"/>
    <s v="Unidad"/>
    <s v=""/>
  </r>
  <r>
    <x v="15"/>
    <x v="2"/>
    <s v="02-02-01-003-006-09"/>
    <s v="Materiales y suministros - Otros productos plásticos"/>
    <s v="GUACAL GRANDE CON RODACHINES"/>
    <n v="10131603"/>
    <s v="MÍNIMA CUANTÍA"/>
    <n v="4"/>
    <n v="2"/>
    <n v="10"/>
    <n v="1"/>
    <n v="1220000"/>
    <s v="Unidad"/>
    <s v=""/>
  </r>
  <r>
    <x v="15"/>
    <x v="4"/>
    <s v="02-02-01-003-008-09"/>
    <s v="Materiales y suministros - Otros artículos manufacturados n. C. P."/>
    <s v="CEPILLO CANINO"/>
    <n v="10111302"/>
    <s v="MÍNIMA CUANTÍA"/>
    <n v="4"/>
    <n v="2"/>
    <n v="10"/>
    <n v="5"/>
    <n v="190000"/>
    <s v="Unidad"/>
    <s v=""/>
  </r>
  <r>
    <x v="15"/>
    <x v="5"/>
    <s v="02-02-01-004-002"/>
    <s v="Materiales y suministros - Productos metálicos elaborados (excepto maquinaria y equipo)"/>
    <s v="POZUELO METALICO"/>
    <n v="10111304"/>
    <s v="MÍNIMA CUANTÍA"/>
    <n v="4"/>
    <n v="2"/>
    <n v="10"/>
    <n v="5"/>
    <n v="140000"/>
    <s v="Unidad"/>
    <s v=""/>
  </r>
  <r>
    <x v="15"/>
    <x v="66"/>
    <s v="02-02-01-004-008-01"/>
    <s v="Materiales y suministros - Aparatos médicos y quirúrgicos y aparatos ortésicos y protésicos"/>
    <s v="JERINGA DE 10 MIL"/>
    <n v="42142600"/>
    <s v="MÍNIMA CUANTÍA"/>
    <n v="4"/>
    <n v="2"/>
    <n v="10"/>
    <n v="45"/>
    <n v="67500"/>
    <s v="Unidad"/>
    <s v=""/>
  </r>
  <r>
    <x v="15"/>
    <x v="66"/>
    <s v="02-02-01-004-008-01"/>
    <s v="Materiales y suministros - Aparatos médicos y quirúrgicos y aparatos ortésicos y protésicos"/>
    <s v="JERINGA DE 5 MIL"/>
    <n v="42142600"/>
    <s v="MÍNIMA CUANTÍA"/>
    <n v="4"/>
    <n v="2"/>
    <n v="10"/>
    <n v="45"/>
    <n v="45000"/>
    <s v="Unidad"/>
    <s v=""/>
  </r>
  <r>
    <x v="15"/>
    <x v="66"/>
    <s v="02-02-01-004-008-01"/>
    <s v="Materiales y suministros - Aparatos médicos y quirúrgicos y aparatos ortésicos y protésicos"/>
    <s v="JERINGA DE 1 MIL"/>
    <n v="42142600"/>
    <s v="MÍNIMA CUANTÍA"/>
    <n v="4"/>
    <n v="2"/>
    <n v="10"/>
    <n v="46"/>
    <n v="32200"/>
    <s v="Unidad"/>
    <s v=""/>
  </r>
  <r>
    <x v="15"/>
    <x v="36"/>
    <s v="02-01-01-004-004-01"/>
    <s v="Activos fijos - Maquinaria agropecuaria o silvícola y sus partes y piezas"/>
    <s v="GUADAÑA A GASOLINA DE EJE RIGIDO"/>
    <n v="27112006"/>
    <s v="MÍNIMA CUANTÍA"/>
    <n v="4"/>
    <n v="2"/>
    <n v="10"/>
    <n v="3"/>
    <n v="4200000"/>
    <s v="Unidad"/>
    <s v=""/>
  </r>
  <r>
    <x v="15"/>
    <x v="36"/>
    <s v="02-01-01-004-004-01"/>
    <s v="Activos fijos - Maquinaria agropecuaria o silvícola y sus partes y piezas"/>
    <s v="FUMIGADORA DE MOCHILA A MOTOR"/>
    <n v="27112000"/>
    <s v="MÍNIMA CUANTÍA"/>
    <n v="4"/>
    <n v="2"/>
    <n v="10"/>
    <n v="1"/>
    <n v="1800000"/>
    <s v="Unidad"/>
    <s v=""/>
  </r>
  <r>
    <x v="15"/>
    <x v="27"/>
    <s v="02-02-01-002-007"/>
    <s v="Materiales y suministros - Artículos textiles (excepto prendas de vestir)"/>
    <s v="SACOS TERREROS"/>
    <n v="24121502"/>
    <s v="MÍNIMA CUANTÍA"/>
    <n v="4"/>
    <n v="2"/>
    <n v="10"/>
    <n v="1716"/>
    <n v="3088800"/>
    <s v="Unidad"/>
    <s v=""/>
  </r>
  <r>
    <x v="15"/>
    <x v="7"/>
    <s v="02-02-01-003-004-06"/>
    <s v="Materiales y suministros - Abonos y plaguicidas"/>
    <s v="HERBICIDA"/>
    <n v="10171700"/>
    <s v="MÍNIMA CUANTÍA"/>
    <n v="2"/>
    <n v="8"/>
    <n v="10"/>
    <n v="80"/>
    <n v="3360000"/>
    <s v="Litro"/>
    <s v=""/>
  </r>
  <r>
    <x v="15"/>
    <x v="3"/>
    <s v="02-02-01-003-005-05"/>
    <s v="Materiales y suministros - Fibras textiles manufacturadas"/>
    <s v="ROLLO DE NYLON PARA YOYO DE GUADAÑA"/>
    <n v="31151504"/>
    <s v="MÍNIMA CUANTÍA"/>
    <n v="2"/>
    <n v="8"/>
    <n v="10"/>
    <n v="1"/>
    <n v="180000"/>
    <s v="Rollo"/>
    <s v=""/>
  </r>
  <r>
    <x v="15"/>
    <x v="5"/>
    <s v="02-02-01-004-002"/>
    <s v="Materiales y suministros - Productos metálicos elaborados (excepto maquinaria y equipo)"/>
    <s v="CUCHILLA PARA GUADAÑA"/>
    <n v="22101703"/>
    <s v="MÍNIMA CUANTÍA"/>
    <n v="2"/>
    <n v="8"/>
    <n v="10"/>
    <n v="20"/>
    <n v="220000"/>
    <s v="Unidad"/>
    <s v=""/>
  </r>
  <r>
    <x v="15"/>
    <x v="5"/>
    <s v="02-02-01-004-002"/>
    <s v="Materiales y suministros - Productos metálicos elaborados (excepto maquinaria y equipo)"/>
    <s v="PALA REDONDA CON CABO LARGO DE MADERA"/>
    <n v="27112000"/>
    <s v="MÍNIMA CUANTÍA"/>
    <n v="2"/>
    <n v="8"/>
    <n v="10"/>
    <n v="6"/>
    <n v="252000"/>
    <s v="Unidad"/>
    <s v=""/>
  </r>
  <r>
    <x v="15"/>
    <x v="5"/>
    <s v="02-02-01-004-002"/>
    <s v="Materiales y suministros - Productos metálicos elaborados (excepto maquinaria y equipo)"/>
    <s v="PICA CON CABO"/>
    <n v="27112000"/>
    <s v="MÍNIMA CUANTÍA"/>
    <n v="2"/>
    <n v="8"/>
    <n v="10"/>
    <n v="6"/>
    <n v="330000"/>
    <s v="Unidad"/>
    <s v=""/>
  </r>
  <r>
    <x v="15"/>
    <x v="5"/>
    <s v="02-02-01-004-002"/>
    <s v="Materiales y suministros - Productos metálicos elaborados (excepto maquinaria y equipo)"/>
    <s v="MACHETE"/>
    <n v="27112000"/>
    <s v="MÍNIMA CUANTÍA"/>
    <n v="2"/>
    <n v="8"/>
    <n v="10"/>
    <n v="18"/>
    <n v="396000"/>
    <s v="Unidad"/>
    <s v=""/>
  </r>
  <r>
    <x v="15"/>
    <x v="5"/>
    <s v="02-02-01-004-002"/>
    <s v="Materiales y suministros - Productos metálicos elaborados (excepto maquinaria y equipo)"/>
    <s v="ESCALERA TIJERA EN ALUMINIO DE CINCO PASOS"/>
    <n v="30191501"/>
    <s v="MÍNIMA CUANTÍA"/>
    <n v="2"/>
    <n v="8"/>
    <n v="10"/>
    <n v="1"/>
    <n v="350000"/>
    <s v="Unidad"/>
    <s v=""/>
  </r>
  <r>
    <x v="15"/>
    <x v="58"/>
    <s v="02-02-01-001-005"/>
    <s v="Materiales y suministros - Piedra, arena y arcilla"/>
    <s v="MATERIALES DE CONSTRUCCION (PIEDRA, ARENA, ARCILLA)"/>
    <s v="11111500; 11111600; 11111500"/>
    <s v="SELECCIÓN ABREVIADA - ACUERDO MARCO"/>
    <n v="2"/>
    <n v="8"/>
    <n v="16"/>
    <n v="1"/>
    <n v="3247385.57"/>
    <s v="GLOBAL"/>
    <s v=""/>
  </r>
  <r>
    <x v="15"/>
    <x v="60"/>
    <s v="02-02-01-003-001"/>
    <s v="Materiales y suministros - Productos de madera, corcho, cestería y espartería"/>
    <s v="MATERIALES DE CONSTRUCCION (PRODUCTOS DE MADERA)"/>
    <n v="11122000"/>
    <s v="SELECCIÓN ABREVIADA - ACUERDO MARCO"/>
    <n v="2"/>
    <n v="8"/>
    <n v="16"/>
    <n v="1"/>
    <n v="3698455.7"/>
    <s v="GLOBAL"/>
    <s v=""/>
  </r>
  <r>
    <x v="15"/>
    <x v="0"/>
    <s v="02-02-01-003-002-01"/>
    <s v="Materiales y suministros - Pasta de papel, papel y cartón"/>
    <s v="MATERIALES DE CONSTRUCCION (PRODUCTOS DE PAPEL-CARTON)"/>
    <n v="31201503"/>
    <s v="SELECCIÓN ABREVIADA - ACUERDO MARCO"/>
    <n v="2"/>
    <n v="8"/>
    <n v="10"/>
    <n v="1"/>
    <n v="599775.65"/>
    <s v="GLOBAL"/>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MATERIALES DE CONSTRUCCION (THINER-DILUYENTES)"/>
    <n v="31211803"/>
    <s v="SELECCIÓN ABREVIADA - ACUERDO MARCO"/>
    <n v="2"/>
    <n v="8"/>
    <n v="16"/>
    <n v="1"/>
    <n v="2093874.4"/>
    <s v="GLOBAL"/>
    <s v=""/>
  </r>
  <r>
    <x v="15"/>
    <x v="7"/>
    <s v="02-02-01-003-004-01"/>
    <s v="Materiales y suministros - Químicos orgánicos básicos"/>
    <s v="SUMINISTROS DE REFRIGERACIÓN (GAS-REFRIGERANTE-QUIMICOS)"/>
    <n v="40101700"/>
    <s v="SELECCIÓN ABREVIADA - ACUERDO MARCO"/>
    <n v="2"/>
    <n v="8"/>
    <n v="10"/>
    <n v="1"/>
    <n v="17373564.870000001"/>
    <s v="GLOBAL"/>
    <s v=""/>
  </r>
  <r>
    <x v="15"/>
    <x v="3"/>
    <s v="02-02-01-003-005-01"/>
    <s v="Materiales y suministros - Pinturas y barnices y productos relacionados; colores para la pintura artística; tintas"/>
    <s v="MATERIALES DE CONSTRUCCION (PINTURAS-ANTICORROSIVOS-LACAS)"/>
    <n v="31211500"/>
    <s v="SELECCIÓN ABREVIADA - ACUERDO MARCO"/>
    <n v="2"/>
    <n v="8"/>
    <n v="10"/>
    <n v="1"/>
    <n v="95872291.920000002"/>
    <s v="GLOBAL"/>
    <s v=""/>
  </r>
  <r>
    <x v="15"/>
    <x v="3"/>
    <s v="02-02-01-003-005-04"/>
    <s v="Materiales y suministros - Productos químicos n. C. P."/>
    <s v="MATERIALES DE CONSTRUCCION (PRODUCTOS QUIMICOS)"/>
    <s v="31201600; 23271411; 30111600; 12352310; 23271411"/>
    <s v="SELECCIÓN ABREVIADA - ACUERDO MARCO"/>
    <n v="2"/>
    <n v="8"/>
    <n v="10"/>
    <n v="1"/>
    <n v="4496239.8600000003"/>
    <s v="GLOBAL"/>
    <s v=""/>
  </r>
  <r>
    <x v="15"/>
    <x v="3"/>
    <s v="02-02-01-003-005-05"/>
    <s v="Materiales y suministros - Fibras textiles manufacturadas"/>
    <s v="MATERIALES DE CONSTRUCCION (HILO, PITA O NYLON PARA CONSTRUCCIÓN)"/>
    <n v="31162800"/>
    <s v="SELECCIÓN ABREVIADA - ACUERDO MARCO"/>
    <n v="2"/>
    <n v="8"/>
    <n v="10"/>
    <n v="1"/>
    <n v="88607.79"/>
    <s v="GLOBAL"/>
    <s v=""/>
  </r>
  <r>
    <x v="15"/>
    <x v="2"/>
    <s v="02-02-01-003-006-03"/>
    <s v="Materiales y suministros - Semimanufacturas de plástico"/>
    <s v="MATERIALES DE CONSTRUCCION (FERRETERÍA EN GENERAL - SEMIMANUFACTURAS DE PLÁSTICO)"/>
    <n v="31162800"/>
    <s v="SELECCIÓN ABREVIADA - ACUERDO MARCO"/>
    <n v="2"/>
    <n v="8"/>
    <n v="16"/>
    <n v="1"/>
    <n v="8996514.8399999999"/>
    <s v="GLOBAL"/>
    <s v=""/>
  </r>
  <r>
    <x v="15"/>
    <x v="2"/>
    <s v="02-02-01-003-006-09"/>
    <s v="Materiales y suministros - Otros productos plásticos"/>
    <s v="MATERIALES DE CONSTRUCCION (FERRETERÍA EN GENERAL - OTROS PRODUCTOS PLÁSTICOS)"/>
    <n v="31162800"/>
    <s v="SELECCIÓN ABREVIADA - ACUERDO MARCO"/>
    <n v="2"/>
    <n v="8"/>
    <n v="10"/>
    <n v="1"/>
    <n v="7000000"/>
    <s v="GLOBAL"/>
    <s v=""/>
  </r>
  <r>
    <x v="15"/>
    <x v="2"/>
    <s v="02-02-01-003-006-09"/>
    <s v="Materiales y suministros - Otros productos plásticos"/>
    <s v="MATERIALES Y SUMINISTROS ELECTRICOS (FERRETERÍA ELECTRICA EN GENERAL- OTROS PRODUCTOS PLÁSTICOS)"/>
    <n v="39121700"/>
    <s v="SELECCIÓN ABREVIADA - ACUERDO MARCO"/>
    <n v="2"/>
    <n v="8"/>
    <n v="10"/>
    <n v="1"/>
    <n v="202583.49"/>
    <s v="GLOBAL"/>
    <s v=""/>
  </r>
  <r>
    <x v="15"/>
    <x v="2"/>
    <s v="02-02-01-003-006-09"/>
    <s v="Materiales y suministros - Otros productos plásticos"/>
    <s v="SUMINISTROS DE REFRIGERACIÓN (MATERIALES EN GENERAL - OTROS PRODUCTOS PLÁSTICOS)"/>
    <n v="40101700"/>
    <s v="SELECCIÓN ABREVIADA - ACUERDO MARCO"/>
    <n v="2"/>
    <n v="8"/>
    <n v="10"/>
    <n v="1"/>
    <n v="1700000"/>
    <s v="GLOBAL"/>
    <s v=""/>
  </r>
  <r>
    <x v="15"/>
    <x v="61"/>
    <s v="02-02-01-003-007-01"/>
    <s v="Materiales y suministros - Vidrio y productos de vidrio"/>
    <s v="MATERIALES DE CONSTRUCCION (FERRETERÍA EN GENERAL-PRODUCTOS DE VIDRIO)"/>
    <n v="31162800"/>
    <s v="SELECCIÓN ABREVIADA - ACUERDO MARCO"/>
    <n v="2"/>
    <n v="8"/>
    <n v="10"/>
    <n v="1"/>
    <n v="2987980.38"/>
    <s v="GLOBAL"/>
    <s v=""/>
  </r>
  <r>
    <x v="15"/>
    <x v="61"/>
    <s v="02-02-01-003-007-02"/>
    <s v="Materiales y suministros - Artículos de cerámica no estructural"/>
    <s v="MATERIALES DE CONSTRUCCION (ARTICULOS DE CERÁMICA)"/>
    <s v="30131700;30181500"/>
    <s v="SELECCIÓN ABREVIADA - ACUERDO MARCO"/>
    <n v="2"/>
    <n v="8"/>
    <n v="16"/>
    <n v="1"/>
    <n v="2464160.6800000002"/>
    <s v="GLOBAL"/>
    <s v=""/>
  </r>
  <r>
    <x v="15"/>
    <x v="61"/>
    <s v="02-02-01-003-007-03"/>
    <s v="Materiales y suministros - Productos refractarios y productos estructurales no refractarios de arcilla"/>
    <s v="MATERIALES DE CONSTRUCCION (BLOQUES-LADRILLOS)"/>
    <s v="30131500;30131600;30131700"/>
    <s v="SELECCIÓN ABREVIADA - ACUERDO MARCO"/>
    <n v="2"/>
    <n v="8"/>
    <n v="16"/>
    <n v="1"/>
    <n v="996421.47"/>
    <s v="GLOBAL"/>
    <s v=""/>
  </r>
  <r>
    <x v="15"/>
    <x v="61"/>
    <s v="02-02-01-003-007-04"/>
    <s v="Materiales y suministros - Yeso, cal y cemento"/>
    <s v="MATERIALES DE CONSTRUCCION (YESO-CAL-CEMENTO)"/>
    <n v="30111600"/>
    <s v="SELECCIÓN ABREVIADA - ACUERDO MARCO"/>
    <n v="2"/>
    <n v="8"/>
    <n v="10"/>
    <n v="1"/>
    <n v="1277433.29"/>
    <s v="GLOBAL"/>
    <s v=""/>
  </r>
  <r>
    <x v="15"/>
    <x v="61"/>
    <s v="02-02-01-003-007-05"/>
    <s v="Materiales y suministros - Artículos de concreto, cemento y yeso"/>
    <s v="MATERIALES DE CONSTRUCCION (ARTICULOS DE YESO-CONCRETO-CEMENTO)"/>
    <n v="31162800"/>
    <s v="SELECCIÓN ABREVIADA - ACUERDO MARCO"/>
    <n v="2"/>
    <n v="8"/>
    <n v="16"/>
    <n v="1"/>
    <n v="2636575.4700000002"/>
    <s v="GLOBAL"/>
    <s v=""/>
  </r>
  <r>
    <x v="15"/>
    <x v="4"/>
    <s v="02-02-01-003-008-09"/>
    <s v="Materiales y suministros - Otros artículos manufacturados n. C. P."/>
    <s v="MATERIALES DE CONSTRUCCION (FERRETERÍA EN GENERAL- OTROS ARTÍCULOS MANUFACTURADOS)"/>
    <n v="31162800"/>
    <s v="SELECCIÓN ABREVIADA - ACUERDO MARCO"/>
    <n v="2"/>
    <n v="8"/>
    <n v="16"/>
    <n v="1"/>
    <n v="10994461.25"/>
    <s v="GLOBAL"/>
    <s v=""/>
  </r>
  <r>
    <x v="15"/>
    <x v="62"/>
    <s v="02-02-01-004-001"/>
    <s v="Materiales y suministros - Metales básicos"/>
    <s v="MATERIALES DE CONSTRUCCION (BARRAS-VARILLAS)"/>
    <n v="30102400"/>
    <s v="SELECCIÓN ABREVIADA - ACUERDO MARCO"/>
    <n v="2"/>
    <n v="8"/>
    <n v="10"/>
    <n v="1"/>
    <n v="10000000"/>
    <s v="GLOBAL"/>
    <s v=""/>
  </r>
  <r>
    <x v="15"/>
    <x v="62"/>
    <s v="02-02-01-004-001"/>
    <s v="Materiales y suministros - Metales básicos"/>
    <s v="SUMINISTROS DE REFRIGERACIÓN (MATERIALES-TUBERÍA Y ACCESORIOS)"/>
    <n v="40101700"/>
    <s v="SELECCIÓN ABREVIADA - ACUERDO MARCO"/>
    <n v="2"/>
    <n v="8"/>
    <n v="10"/>
    <n v="1"/>
    <n v="1986980.73"/>
    <s v="GLOBAL"/>
    <s v=""/>
  </r>
  <r>
    <x v="15"/>
    <x v="5"/>
    <s v="02-02-01-004-002"/>
    <s v="Materiales y suministros - Productos metálicos elaborados (excepto maquinaria y equipo)"/>
    <s v="MATERIALES DE CONSTRUCCION (FERRETERÍA EN GENERAL- PRODUCTOS METÁLICOS ELABORADOS)"/>
    <n v="31162800"/>
    <s v="SELECCIÓN ABREVIADA - ACUERDO MARCO"/>
    <n v="2"/>
    <n v="8"/>
    <n v="10"/>
    <n v="1"/>
    <n v="27857725.559999999"/>
    <s v="GLOBAL"/>
    <s v=""/>
  </r>
  <r>
    <x v="15"/>
    <x v="5"/>
    <s v="02-02-01-004-002"/>
    <s v="Materiales y suministros - Productos metálicos elaborados (excepto maquinaria y equipo)"/>
    <s v="MATERIALES Y SUMINISTROS ELECTRICOS (FERRETERÍA ELECTRICA EN GENERAL - PRODUCTOS METÁLICOS ELABORADOS)"/>
    <n v="39121700"/>
    <s v="SELECCIÓN ABREVIADA - ACUERDO MARCO"/>
    <n v="2"/>
    <n v="8"/>
    <n v="10"/>
    <n v="1"/>
    <n v="11000000"/>
    <s v="GLOBAL"/>
    <s v=""/>
  </r>
  <r>
    <x v="15"/>
    <x v="5"/>
    <s v="02-02-01-004-002"/>
    <s v="Materiales y suministros - Productos metálicos elaborados (excepto maquinaria y equipo)"/>
    <s v="CONCERTINA DE 18&quot; EN ACERO INOXIDABLE TIPO SENCILLA"/>
    <n v="31152001"/>
    <s v="SELECCIÓN ABREVIADA - ACUERDO MARCO"/>
    <n v="3"/>
    <n v="3"/>
    <n v="10"/>
    <n v="30"/>
    <n v="3924300"/>
    <s v="Rollo"/>
    <s v=""/>
  </r>
  <r>
    <x v="15"/>
    <x v="5"/>
    <s v="02-02-01-004-002"/>
    <s v="Materiales y suministros - Productos metálicos elaborados (excepto maquinaria y equipo)"/>
    <s v="CONCERTINA DE 36&quot; TIPO ARPON EN ACERO INOXIDABLE CRUZADA X 56 VUELTAS"/>
    <n v="31152001"/>
    <s v="SELECCIÓN ABREVIADA - ACUERDO MARCO"/>
    <n v="3"/>
    <n v="3"/>
    <n v="10"/>
    <n v="30"/>
    <n v="7848600"/>
    <s v="Rollo"/>
    <s v=""/>
  </r>
  <r>
    <x v="15"/>
    <x v="34"/>
    <s v="02-02-01-004-003-09"/>
    <s v="Materiales y suministros - Otras máquinas para usos generales y sus partes y piezas"/>
    <s v="SUMINISTROS DE REFRIGERACIÓN (MOTORES Y PARTES PARA ENFRIAMIENTO)"/>
    <n v="26101200"/>
    <s v="SELECCIÓN ABREVIADA - ACUERDO MARCO"/>
    <n v="3"/>
    <n v="3"/>
    <n v="10"/>
    <n v="1"/>
    <n v="1694103.83"/>
    <s v="GLOBAL"/>
    <s v=""/>
  </r>
  <r>
    <x v="15"/>
    <x v="65"/>
    <s v="02-02-01-004-006-02"/>
    <s v="Materiales y suministros - Aparatos de control eléctrico y distribución de electricidad y sus partes y piezas"/>
    <s v="MATERIALES Y SUMINISTROS ELECTRICOS (APARATOS DE CONTROL ELECTRICO Y DISTRIBUCIÓN ELECTRICA)"/>
    <n v="39121700"/>
    <s v="SELECCIÓN ABREVIADA - ACUERDO MARCO"/>
    <n v="3"/>
    <n v="3"/>
    <n v="10"/>
    <n v="1"/>
    <n v="18993690.18"/>
    <s v="GLOBAL"/>
    <s v=""/>
  </r>
  <r>
    <x v="15"/>
    <x v="65"/>
    <s v="02-02-01-004-006-03"/>
    <s v="Materiales y suministros - Hilos y cables aislados; cable de fibra óptica"/>
    <s v="MATERIALES Y SUMINISTROS ELECTRICOS (CABLES EN GENERAL)"/>
    <n v="39121700"/>
    <s v="SELECCIÓN ABREVIADA - ACUERDO MARCO"/>
    <n v="3"/>
    <n v="3"/>
    <n v="10"/>
    <n v="1"/>
    <n v="748336.6"/>
    <s v="GLOBAL"/>
    <s v=""/>
  </r>
  <r>
    <x v="15"/>
    <x v="65"/>
    <s v="02-02-01-004-006-04"/>
    <s v="Materiales y suministros - Acumuladores, pilas y baterías primarias y sus partes y piezas"/>
    <s v="MATERIALES Y SUMINISTROS ELECTRICOS (PILAS-BATERÍAS)"/>
    <n v="39121700"/>
    <s v="SELECCIÓN ABREVIADA - ACUERDO MARCO"/>
    <n v="3"/>
    <n v="3"/>
    <n v="10"/>
    <n v="1"/>
    <n v="3748693.41"/>
    <s v="GLOBAL"/>
    <s v=""/>
  </r>
  <r>
    <x v="15"/>
    <x v="65"/>
    <s v="02-02-01-004-006-05"/>
    <s v="Materiales y suministros - Lámparas eléctricas de incandescencia o descarga; lámparas de arco, equipo para alumbrado eléctrico; sus partes y piezas"/>
    <s v="MATERIALES Y SUMINISTROS ELECTRICOS (BOMBILOS-LAMPARAS-REFLECTORES)"/>
    <n v="39121700"/>
    <s v="SELECCIÓN ABREVIADA - ACUERDO MARCO"/>
    <n v="3"/>
    <n v="3"/>
    <n v="16"/>
    <n v="1"/>
    <n v="25995174.32"/>
    <s v="GLOBAL"/>
    <s v=""/>
  </r>
  <r>
    <x v="15"/>
    <x v="66"/>
    <s v="02-02-01-004-008-02"/>
    <s v="Materiales y suministros - Instrumentos y aparatos de medición, verificación, análisis, de navegación y para otros fines (excepto instrumentos ópticos); instrumentos de control de procesos industriales, sus partes, piezas y accesorios"/>
    <s v="MATERIALES DE CONSTRUCCION (APARATOS DE MEDICION)"/>
    <n v="41111600"/>
    <s v="SELECCIÓN ABREVIADA - ACUERDO MARCO"/>
    <n v="3"/>
    <n v="3"/>
    <n v="10"/>
    <n v="1"/>
    <n v="222481.39"/>
    <s v="GLOBAL"/>
    <s v=""/>
  </r>
  <r>
    <x v="15"/>
    <x v="37"/>
    <s v="02-01-01-004-003-02"/>
    <s v="Activos fijos - Bombas, compresores, motores de fuerza hidráulica y motores de potencia neumática y válvulas y sus partes y piezas"/>
    <s v="BOMBA 4.5 HP PARA PISCINAS"/>
    <n v="40151500"/>
    <s v="MÍNIMA CUANTÍA"/>
    <n v="3"/>
    <n v="3"/>
    <n v="16"/>
    <n v="1"/>
    <n v="7349999.2999999998"/>
    <s v="Unidad"/>
    <s v=""/>
  </r>
  <r>
    <x v="15"/>
    <x v="37"/>
    <s v="02-01-01-004-003-02"/>
    <s v="Activos fijos - Bombas, compresores, motores de fuerza hidráulica y motores de potencia neumática y válvulas y sus partes y piezas"/>
    <s v="BOMBAS HIDRAULICAS PLANTA DE TRATAMIENTO DE AGUA POTABLE"/>
    <n v="40151500"/>
    <s v="MÍNIMA CUANTÍA"/>
    <n v="2"/>
    <n v="2"/>
    <n v="10"/>
    <n v="1"/>
    <n v="3900000.09"/>
    <s v="Unidad"/>
    <s v=""/>
  </r>
  <r>
    <x v="15"/>
    <x v="37"/>
    <s v="02-01-01-004-003-09"/>
    <s v="Activos fijos - Otras máquinas para usos generales y sus partes y piezas"/>
    <s v="FILTROS DE AGUA DE PISCINA 36&quot;"/>
    <n v="40161506"/>
    <s v="MÍNIMA CUANTÍA"/>
    <n v="2"/>
    <n v="2"/>
    <n v="16"/>
    <n v="3"/>
    <n v="13799999.220000001"/>
    <s v="Unidad"/>
    <s v=""/>
  </r>
  <r>
    <x v="15"/>
    <x v="37"/>
    <s v="02-01-01-004-003-09"/>
    <s v="Activos fijos - Otras máquinas para usos generales y sus partes y piezas"/>
    <s v="CLORADOR SALINO 150 GR / H"/>
    <n v="47101505"/>
    <s v="MÍNIMA CUANTÍA"/>
    <n v="2"/>
    <n v="2"/>
    <n v="16"/>
    <n v="1"/>
    <n v="20500000.289999999"/>
    <s v="Unidad"/>
    <s v=""/>
  </r>
  <r>
    <x v="15"/>
    <x v="37"/>
    <s v="02-01-01-004-003-09"/>
    <s v="Activos fijos - Otras máquinas para usos generales y sus partes y piezas"/>
    <s v="CARRO PATÍN 8 LLANTAS (PISCINA)"/>
    <n v="47121815"/>
    <s v="MÍNIMA CUANTÍA"/>
    <n v="2"/>
    <n v="2"/>
    <n v="10"/>
    <n v="1"/>
    <n v="65000.18"/>
    <s v="Unidad"/>
    <s v=""/>
  </r>
  <r>
    <x v="15"/>
    <x v="4"/>
    <s v="02-02-01-003-008-09"/>
    <s v="Materiales y suministros - Otros artículos manufacturados n. C. P."/>
    <s v="CEPILLOS CERDA REFORZADO EN ACERO (PISCINA)"/>
    <n v="47121815"/>
    <s v="MÍNIMA CUANTÍA"/>
    <n v="2"/>
    <n v="2"/>
    <n v="10"/>
    <n v="1"/>
    <n v="17999.939999999999"/>
    <s v="Unidad"/>
    <s v=""/>
  </r>
  <r>
    <x v="15"/>
    <x v="4"/>
    <s v="02-02-01-003-008-09"/>
    <s v="Materiales y suministros - Otros artículos manufacturados n. C. P."/>
    <s v="NASAS"/>
    <n v="47121815"/>
    <s v="MÍNIMA CUANTÍA"/>
    <n v="2"/>
    <n v="2"/>
    <n v="10"/>
    <n v="9"/>
    <n v="161999.46"/>
    <s v="Unidad"/>
    <s v=""/>
  </r>
  <r>
    <x v="15"/>
    <x v="5"/>
    <s v="02-02-01-004-002"/>
    <s v="Materiales y suministros - Productos metálicos elaborados (excepto maquinaria y equipo)"/>
    <s v="MANGO TELESCOPICO PEQUEÑO"/>
    <n v="47121815"/>
    <s v="MÍNIMA CUANTÍA"/>
    <n v="2"/>
    <n v="2"/>
    <n v="10"/>
    <n v="6"/>
    <n v="89999.7"/>
    <s v="Unidad"/>
    <s v=""/>
  </r>
  <r>
    <x v="15"/>
    <x v="14"/>
    <s v="02-02-02-008-007-01-5"/>
    <s v="Adquisición de servicios - Servicios de mantenimiento y reparación de otra maquinaria y otro equipo"/>
    <s v="MANTENIMIENTO SISTEMAS HIDRAULICOS  Y EQUIPOS DE CENTROS DE ENTRENAMIENTO ACUÁTICO"/>
    <n v="72154022"/>
    <s v="MÍNIMA CUANTÍA"/>
    <n v="2"/>
    <n v="2"/>
    <n v="16"/>
    <n v="1"/>
    <n v="1699999.49"/>
    <s v="GLOBAL"/>
    <s v=""/>
  </r>
  <r>
    <x v="15"/>
    <x v="12"/>
    <s v="02-02-01-000-001-01"/>
    <s v="Materiales y suministros - Cereales"/>
    <s v="ARROZ BLANCO"/>
    <n v="50221100"/>
    <s v="SELECCIÓN ABREVIADA - ACUERDO MARCO"/>
    <n v="2"/>
    <n v="2"/>
    <n v="10"/>
    <n v="87"/>
    <n v="21480300"/>
    <s v="Bulto"/>
    <s v=""/>
  </r>
  <r>
    <x v="15"/>
    <x v="12"/>
    <s v="02-02-01-000-001-07"/>
    <s v="Materiales y suministros - Legumbres, secas"/>
    <s v="FRIJOL X LIBRA"/>
    <n v="50401800"/>
    <s v="SELECCIÓN ABREVIADA - ACUERDO MARCO"/>
    <n v="2"/>
    <n v="2"/>
    <n v="10"/>
    <n v="59"/>
    <n v="289100"/>
    <s v="LIBRA"/>
    <s v=""/>
  </r>
  <r>
    <x v="15"/>
    <x v="12"/>
    <s v="02-02-01-000-001-07"/>
    <s v="Materiales y suministros - Legumbres, secas"/>
    <s v="LENTEJA X LIBRA"/>
    <n v="50404500"/>
    <s v="SELECCIÓN ABREVIADA - ACUERDO MARCO"/>
    <n v="2"/>
    <n v="2"/>
    <n v="10"/>
    <n v="66"/>
    <n v="249150"/>
    <s v="LIBRA"/>
    <s v=""/>
  </r>
  <r>
    <x v="15"/>
    <x v="8"/>
    <s v="02-02-01-002-001-02"/>
    <s v="Materiales y suministros - Preparaciones y conservas de pescado, crustáceos, moluscos y demás invertebrados acuáticos"/>
    <s v="ATUN EN LATA"/>
    <n v="50467007"/>
    <s v="SELECCIÓN ABREVIADA - ACUERDO MARCO"/>
    <n v="2"/>
    <n v="2"/>
    <n v="10"/>
    <n v="85"/>
    <n v="367710"/>
    <s v="Unidad"/>
    <s v=""/>
  </r>
  <r>
    <x v="15"/>
    <x v="8"/>
    <s v="02-02-01-002-001-05"/>
    <s v="Materiales y suministros - Aceites y grasas animales y vegetales"/>
    <s v="ACEITE VEGETAL X 20 LTS"/>
    <n v="50151513"/>
    <s v="SELECCIÓN ABREVIADA - ACUERDO MARCO"/>
    <n v="2"/>
    <n v="2"/>
    <n v="10"/>
    <n v="187"/>
    <n v="44459250"/>
    <s v="Unidad"/>
    <s v=""/>
  </r>
  <r>
    <x v="15"/>
    <x v="10"/>
    <s v="02-02-01-002-003-01"/>
    <s v="Materiales y suministros - Productos de molinería"/>
    <s v="HARINA DE MAIZ x LIBRA"/>
    <n v="50221303"/>
    <s v="SELECCIÓN ABREVIADA - ACUERDO MARCO"/>
    <n v="2"/>
    <n v="2"/>
    <n v="10"/>
    <n v="135"/>
    <n v="283500"/>
    <s v="LIBRA"/>
    <s v=""/>
  </r>
  <r>
    <x v="15"/>
    <x v="10"/>
    <s v="02-02-01-002-003-05"/>
    <s v="Materiales y suministros - Azúcar"/>
    <s v="AZÚCAR BLANCO"/>
    <n v="50161814"/>
    <s v="SELECCIÓN ABREVIADA - ACUERDO MARCO"/>
    <n v="2"/>
    <n v="2"/>
    <n v="10"/>
    <n v="28"/>
    <n v="6272000"/>
    <s v="Bulto"/>
    <s v=""/>
  </r>
  <r>
    <x v="15"/>
    <x v="10"/>
    <s v="02-02-01-002-003-08"/>
    <s v="Materiales y suministros - Productos del café"/>
    <s v="CAFÉ X LIBRA"/>
    <n v="50201706"/>
    <s v="SELECCIÓN ABREVIADA - ACUERDO MARCO"/>
    <n v="2"/>
    <n v="2"/>
    <n v="10"/>
    <n v="25"/>
    <n v="321250"/>
    <s v="LIBRA"/>
    <s v=""/>
  </r>
  <r>
    <x v="15"/>
    <x v="27"/>
    <s v="02-02-01-002-007"/>
    <s v="Materiales y suministros - Artículos textiles (excepto prendas de vestir)"/>
    <s v="BAYETILLA BLANCA 100CM X70"/>
    <n v="47131500"/>
    <s v="SELECCIÓN ABREVIADA - ACUERDO MARCO"/>
    <n v="2"/>
    <n v="2"/>
    <n v="10"/>
    <n v="50"/>
    <n v="493850"/>
    <s v="Unidad"/>
    <s v=""/>
  </r>
  <r>
    <x v="15"/>
    <x v="27"/>
    <s v="02-02-01-002-007"/>
    <s v="Materiales y suministros - Artículos textiles (excepto prendas de vestir)"/>
    <s v="TAPABOCAS CAJA"/>
    <n v="42131606"/>
    <s v="SELECCIÓN ABREVIADA - ACUERDO MARCO"/>
    <n v="2"/>
    <n v="2"/>
    <n v="10"/>
    <n v="28"/>
    <n v="250600"/>
    <s v="Caja"/>
    <s v=""/>
  </r>
  <r>
    <x v="15"/>
    <x v="0"/>
    <s v="02-02-01-003-002-01"/>
    <s v="Materiales y suministros - Pasta de papel, papel y cartón"/>
    <s v="PAPEL HIGIÉNICO JUMBO BLANCO (250 MTS)"/>
    <n v="14111704"/>
    <s v="SELECCIÓN ABREVIADA - ACUERDO MARCO"/>
    <n v="2"/>
    <n v="2"/>
    <n v="10"/>
    <n v="50"/>
    <n v="4337550"/>
    <s v="Paquete"/>
    <s v=""/>
  </r>
  <r>
    <x v="15"/>
    <x v="0"/>
    <s v="02-02-01-003-002-01"/>
    <s v="Materiales y suministros - Pasta de papel, papel y cartón"/>
    <s v="PAPEL HIGIÉNICO COLOR BLANCO ROLLO _x000a_"/>
    <n v="14111704"/>
    <s v="SELECCIÓN ABREVIADA - ACUERDO MARCO"/>
    <n v="2"/>
    <n v="2"/>
    <n v="10"/>
    <n v="85"/>
    <n v="6200495"/>
    <s v="Paquete"/>
    <s v=""/>
  </r>
  <r>
    <x v="15"/>
    <x v="0"/>
    <s v="02-02-01-003-002-01"/>
    <s v="Materiales y suministros - Pasta de papel, papel y cartón"/>
    <s v="TOALLA DE MANOS EN Z"/>
    <n v="52121700"/>
    <s v="SELECCIÓN ABREVIADA - ACUERDO MARCO"/>
    <n v="2"/>
    <n v="2"/>
    <n v="10"/>
    <n v="3"/>
    <n v="672231"/>
    <s v="Caja"/>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n v="12163800"/>
    <s v="SELECCIÓN ABREVIADA - ACUERDO MARCO"/>
    <n v="2"/>
    <n v="2"/>
    <n v="10"/>
    <n v="47"/>
    <n v="2136526"/>
    <s v="GALON"/>
    <s v=""/>
  </r>
  <r>
    <x v="15"/>
    <x v="7"/>
    <s v="02-02-01-003-004-01"/>
    <s v="Materiales y suministros - Químicos orgánicos básicos"/>
    <s v="ALCOHOL ANTISÉPTICO"/>
    <n v="12352104"/>
    <s v="SELECCIÓN ABREVIADA - ACUERDO MARCO"/>
    <n v="2"/>
    <n v="2"/>
    <n v="10"/>
    <n v="34"/>
    <n v="1547000"/>
    <s v="GALON"/>
    <s v=""/>
  </r>
  <r>
    <x v="15"/>
    <x v="3"/>
    <s v="02-02-01-003-005-03"/>
    <s v="Materiales y suministros - Jabón, preparados para limpieza, perfumes y preparados de tocador"/>
    <s v="AMBIENTADOR EN AEROSOL"/>
    <n v="47131700"/>
    <s v="SELECCIÓN ABREVIADA - ACUERDO MARCO"/>
    <n v="2"/>
    <n v="2"/>
    <n v="10"/>
    <n v="22"/>
    <n v="308660"/>
    <s v="Unidad"/>
    <s v=""/>
  </r>
  <r>
    <x v="15"/>
    <x v="3"/>
    <s v="02-02-01-003-005-03"/>
    <s v="Materiales y suministros - Jabón, preparados para limpieza, perfumes y preparados de tocador"/>
    <s v="AMBIENTADOR LÍQUIDO PARA PISO"/>
    <n v="47131801"/>
    <s v="SELECCIÓN ABREVIADA - ACUERDO MARCO"/>
    <n v="2"/>
    <n v="2"/>
    <n v="10"/>
    <n v="100"/>
    <n v="2142000"/>
    <s v="GALON"/>
    <s v=""/>
  </r>
  <r>
    <x v="15"/>
    <x v="3"/>
    <s v="02-02-01-003-005-03"/>
    <s v="Materiales y suministros - Jabón, preparados para limpieza, perfumes y preparados de tocador"/>
    <s v="AMBIENTADOR PARA VEHÍCULO EN SPRAY"/>
    <n v="47131700"/>
    <s v="SELECCIÓN ABREVIADA - ACUERDO MARCO"/>
    <n v="2"/>
    <n v="2"/>
    <n v="10"/>
    <n v="12"/>
    <n v="454104"/>
    <s v="Unidad"/>
    <s v=""/>
  </r>
  <r>
    <x v="15"/>
    <x v="3"/>
    <s v="02-02-01-003-005-03"/>
    <s v="Materiales y suministros - Jabón, preparados para limpieza, perfumes y preparados de tocador"/>
    <s v="BLANQUEADOR PARA PISOS X GALON"/>
    <n v="47131807"/>
    <s v="SELECCIÓN ABREVIADA - ACUERDO MARCO"/>
    <n v="2"/>
    <n v="2"/>
    <n v="10"/>
    <n v="126"/>
    <n v="1335600"/>
    <s v="GALON"/>
    <s v=""/>
  </r>
  <r>
    <x v="15"/>
    <x v="3"/>
    <s v="02-02-01-003-005-03"/>
    <s v="Materiales y suministros - Jabón, preparados para limpieza, perfumes y preparados de tocador"/>
    <s v="DESENGRASANTE INDUSTRIAL X GALÓN"/>
    <n v="47131821"/>
    <s v="SELECCIÓN ABREVIADA - ACUERDO MARCO"/>
    <n v="2"/>
    <n v="2"/>
    <n v="10"/>
    <n v="70"/>
    <n v="2748900"/>
    <s v="GALON"/>
    <s v=""/>
  </r>
  <r>
    <x v="15"/>
    <x v="3"/>
    <s v="02-02-01-003-005-03"/>
    <s v="Materiales y suministros - Jabón, preparados para limpieza, perfumes y preparados de tocador"/>
    <s v="DETERGENTE LÍQUIDO PARA ROPA"/>
    <n v="47131811"/>
    <s v="SELECCIÓN ABREVIADA - ACUERDO MARCO"/>
    <n v="2"/>
    <n v="2"/>
    <n v="10"/>
    <n v="430"/>
    <n v="11001550"/>
    <s v="GALON"/>
    <s v=""/>
  </r>
  <r>
    <x v="15"/>
    <x v="3"/>
    <s v="02-02-01-003-005-03"/>
    <s v="Materiales y suministros - Jabón, preparados para limpieza, perfumes y preparados de tocador"/>
    <s v="JABÓN  BARRA AZUL"/>
    <n v="53131608"/>
    <s v="SELECCIÓN ABREVIADA - ACUERDO MARCO"/>
    <n v="2"/>
    <n v="2"/>
    <n v="10"/>
    <n v="204"/>
    <n v="946764"/>
    <s v="Unidad"/>
    <s v=""/>
  </r>
  <r>
    <x v="15"/>
    <x v="3"/>
    <s v="02-02-01-003-005-03"/>
    <s v="Materiales y suministros - Jabón, preparados para limpieza, perfumes y preparados de tocador"/>
    <s v="JABÓN LAVALOZA"/>
    <n v="53131608"/>
    <s v="SELECCIÓN ABREVIADA - ACUERDO MARCO"/>
    <n v="2"/>
    <n v="2"/>
    <n v="10"/>
    <n v="202"/>
    <n v="1485508"/>
    <s v="Unidad"/>
    <s v=""/>
  </r>
  <r>
    <x v="15"/>
    <x v="3"/>
    <s v="02-02-01-003-005-03"/>
    <s v="Materiales y suministros - Jabón, preparados para limpieza, perfumes y preparados de tocador"/>
    <s v="JABON LÍQUIDO PARA MANOS Y CUERPO"/>
    <n v="53131608"/>
    <s v="SELECCIÓN ABREVIADA - ACUERDO MARCO"/>
    <n v="2"/>
    <n v="2"/>
    <n v="10"/>
    <n v="8"/>
    <n v="171360"/>
    <s v="GALON"/>
    <s v=""/>
  </r>
  <r>
    <x v="15"/>
    <x v="3"/>
    <s v="02-02-01-003-005-03"/>
    <s v="Materiales y suministros - Jabón, preparados para limpieza, perfumes y preparados de tocador"/>
    <s v="LIMPIA VIDRIOS"/>
    <n v="47131824"/>
    <s v="SELECCIÓN ABREVIADA - ACUERDO MARCO"/>
    <n v="2"/>
    <n v="2"/>
    <n v="10"/>
    <n v="52"/>
    <n v="1190800"/>
    <s v="GALON"/>
    <s v=""/>
  </r>
  <r>
    <x v="15"/>
    <x v="3"/>
    <s v="02-02-01-003-005-03"/>
    <s v="Materiales y suministros - Jabón, preparados para limpieza, perfumes y preparados de tocador"/>
    <s v="LIMPIADOR DE PANTALLAS"/>
    <n v="47131805"/>
    <s v="SELECCIÓN ABREVIADA - ACUERDO MARCO"/>
    <n v="2"/>
    <n v="2"/>
    <n v="10"/>
    <n v="5"/>
    <n v="88655"/>
    <s v="Unidad"/>
    <s v=""/>
  </r>
  <r>
    <x v="15"/>
    <x v="3"/>
    <s v="02-02-01-003-005-03"/>
    <s v="Materiales y suministros - Jabón, preparados para limpieza, perfumes y preparados de tocador"/>
    <s v="REMOVEDOR PARA PISOS GALON"/>
    <n v="47131801"/>
    <s v="SELECCIÓN ABREVIADA - ACUERDO MARCO"/>
    <n v="2"/>
    <n v="2"/>
    <n v="10"/>
    <n v="80"/>
    <n v="2321920"/>
    <s v="GALON"/>
    <s v=""/>
  </r>
  <r>
    <x v="15"/>
    <x v="3"/>
    <s v="02-02-01-003-005-03"/>
    <s v="Materiales y suministros - Jabón, preparados para limpieza, perfumes y preparados de tocador"/>
    <s v="SELLADOR PARA PISOS X GALÓN"/>
    <n v="47131610"/>
    <s v="SELECCIÓN ABREVIADA - ACUERDO MARCO"/>
    <n v="2"/>
    <n v="2"/>
    <n v="10"/>
    <n v="30"/>
    <n v="3390000"/>
    <s v="GALON"/>
    <s v=""/>
  </r>
  <r>
    <x v="15"/>
    <x v="3"/>
    <s v="02-02-01-003-005-03"/>
    <s v="Materiales y suministros - Jabón, preparados para limpieza, perfumes y preparados de tocador"/>
    <s v="SHAMPOO PARA VEHÍCULOS X 20 LTRS"/>
    <n v="47131828"/>
    <s v="SELECCIÓN ABREVIADA - ACUERDO MARCO"/>
    <n v="2"/>
    <n v="2"/>
    <n v="10"/>
    <n v="8"/>
    <n v="905352"/>
    <s v="Litro"/>
    <s v=""/>
  </r>
  <r>
    <x v="15"/>
    <x v="3"/>
    <s v="02-02-01-003-005-04"/>
    <s v="Materiales y suministros - Productos químicos n. C. P."/>
    <s v="SILICONA PARA VEHÍCULOS X 500 ML"/>
    <n v="12352310"/>
    <s v="SELECCIÓN ABREVIADA - ACUERDO MARCO"/>
    <n v="2"/>
    <n v="2"/>
    <n v="10"/>
    <n v="9"/>
    <n v="249543"/>
    <s v="Unidad"/>
    <s v=""/>
  </r>
  <r>
    <x v="15"/>
    <x v="2"/>
    <s v="02-02-01-003-006-02"/>
    <s v="Materiales y suministros - Otros productos de caucho"/>
    <s v="GUANTE RIBETE PAR TALLA 8 1/2"/>
    <n v="46181504"/>
    <s v="SELECCIÓN ABREVIADA - ACUERDO MARCO"/>
    <n v="2"/>
    <n v="2"/>
    <n v="10"/>
    <n v="90"/>
    <n v="603000"/>
    <s v="Unidad"/>
    <s v=""/>
  </r>
  <r>
    <x v="15"/>
    <x v="2"/>
    <s v="02-02-01-003-006-02"/>
    <s v="Materiales y suministros - Otros productos de caucho"/>
    <s v="GUANTE RIBETE PAR TALLA 9"/>
    <n v="46181504"/>
    <s v="SELECCIÓN ABREVIADA - ACUERDO MARCO"/>
    <n v="2"/>
    <n v="2"/>
    <n v="10"/>
    <n v="40"/>
    <n v="299400"/>
    <s v="Unidad"/>
    <s v=""/>
  </r>
  <r>
    <x v="15"/>
    <x v="2"/>
    <s v="02-02-01-003-006-02"/>
    <s v="Materiales y suministros - Otros productos de caucho"/>
    <s v="GUANTE RIBETE PAR TALLA 8"/>
    <n v="46181504"/>
    <s v="SELECCIÓN ABREVIADA - ACUERDO MARCO"/>
    <n v="2"/>
    <n v="2"/>
    <n v="10"/>
    <n v="40"/>
    <n v="299400"/>
    <s v="Unidad"/>
    <s v=""/>
  </r>
  <r>
    <x v="15"/>
    <x v="2"/>
    <s v="02-02-01-003-006-02"/>
    <s v="Materiales y suministros - Otros productos de caucho"/>
    <s v="GUANTES DE NITRILO"/>
    <n v="46181504"/>
    <s v="SELECCIÓN ABREVIADA - ACUERDO MARCO"/>
    <n v="2"/>
    <n v="2"/>
    <n v="10"/>
    <n v="40"/>
    <n v="1964000"/>
    <s v="Caja"/>
    <s v=""/>
  </r>
  <r>
    <x v="15"/>
    <x v="2"/>
    <s v="02-02-01-003-006-04"/>
    <s v="Materiales y suministros - Productos de empaque y envasado, de plástico"/>
    <s v="PAPELERAS OFICINA TIPO CANASTA 8LTS"/>
    <n v="47121702"/>
    <s v="SELECCIÓN ABREVIADA - ACUERDO MARCO"/>
    <n v="2"/>
    <n v="2"/>
    <n v="10"/>
    <n v="21"/>
    <n v="388500"/>
    <s v="Unidad"/>
    <s v=""/>
  </r>
  <r>
    <x v="15"/>
    <x v="2"/>
    <s v="02-02-01-003-006-04"/>
    <s v="Materiales y suministros - Productos de empaque y envasado, de plástico"/>
    <s v="BOLSA BASURA NEGRA 125*92"/>
    <n v="24111503"/>
    <s v="SELECCIÓN ABREVIADA - ACUERDO MARCO"/>
    <n v="2"/>
    <n v="2"/>
    <n v="10"/>
    <n v="56"/>
    <n v="990752"/>
    <s v="Paquete"/>
    <s v=""/>
  </r>
  <r>
    <x v="15"/>
    <x v="2"/>
    <s v="02-02-01-003-006-09"/>
    <s v="Materiales y suministros - Otros productos plásticos"/>
    <s v="BALDE  DE PLÁSTICO 12 LTS"/>
    <n v="47121804"/>
    <s v="SELECCIÓN ABREVIADA - ACUERDO MARCO"/>
    <n v="2"/>
    <n v="2"/>
    <n v="10"/>
    <n v="20"/>
    <n v="208000"/>
    <s v="Unidad"/>
    <s v=""/>
  </r>
  <r>
    <x v="15"/>
    <x v="2"/>
    <s v="02-02-01-003-006-09"/>
    <s v="Materiales y suministros - Otros productos plásticos"/>
    <s v="CANECAS PLASTICAS CON TAPA 65 LTS"/>
    <n v="47121804"/>
    <s v="SELECCIÓN ABREVIADA - ACUERDO MARCO"/>
    <n v="2"/>
    <n v="2"/>
    <n v="10"/>
    <n v="5"/>
    <n v="257040"/>
    <s v="Unidad"/>
    <s v=""/>
  </r>
  <r>
    <x v="15"/>
    <x v="2"/>
    <s v="02-02-01-003-006-09"/>
    <s v="Materiales y suministros - Otros productos plásticos"/>
    <s v="RECOGEDOR DE BASURA "/>
    <n v="47131611"/>
    <s v="SELECCIÓN ABREVIADA - ACUERDO MARCO"/>
    <n v="2"/>
    <n v="2"/>
    <n v="10"/>
    <n v="28"/>
    <n v="130284"/>
    <s v="Unidad"/>
    <s v=""/>
  </r>
  <r>
    <x v="15"/>
    <x v="2"/>
    <s v="02-02-01-003-006-09"/>
    <s v="Materiales y suministros - Otros productos plásticos"/>
    <s v="RASTRILLO PLASTICO GRANDE"/>
    <n v="27112000"/>
    <s v="SELECCIÓN ABREVIADA - ACUERDO MARCO"/>
    <n v="2"/>
    <n v="2"/>
    <n v="10"/>
    <n v="48"/>
    <n v="902160"/>
    <s v="Unidad"/>
    <s v=""/>
  </r>
  <r>
    <x v="15"/>
    <x v="61"/>
    <s v="02-02-01-003-007-09"/>
    <s v="Materiales y suministros - Otros productos minerales no metálicos n. C. P."/>
    <s v="PAÑO ABRASIVO - FIBRA LIMPIADORA "/>
    <n v="31191504"/>
    <s v="SELECCIÓN ABREVIADA - ACUERDO MARCO"/>
    <n v="2"/>
    <n v="2"/>
    <n v="10"/>
    <n v="245"/>
    <n v="318500"/>
    <s v="Unidad"/>
    <s v=""/>
  </r>
  <r>
    <x v="15"/>
    <x v="4"/>
    <s v="02-02-01-003-008-09"/>
    <s v="Materiales y suministros - Otros artículos manufacturados n. C. P."/>
    <s v="ATOMIZADOR PLASTICO 550 CC_x000a_"/>
    <n v="40141742"/>
    <s v="SELECCIÓN ABREVIADA - ACUERDO MARCO"/>
    <n v="2"/>
    <n v="2"/>
    <n v="10"/>
    <n v="30"/>
    <n v="107100"/>
    <s v="Unidad"/>
    <s v=""/>
  </r>
  <r>
    <x v="15"/>
    <x v="4"/>
    <s v="02-02-01-003-008-09"/>
    <s v="Materiales y suministros - Otros artículos manufacturados n. C. P."/>
    <s v="CEPILLO DE DIENTES CERDA SUAVE"/>
    <n v="53131503"/>
    <s v="SELECCIÓN ABREVIADA - ACUERDO MARCO"/>
    <n v="2"/>
    <n v="2"/>
    <n v="10"/>
    <n v="40"/>
    <n v="106000"/>
    <s v="Unidad"/>
    <s v=""/>
  </r>
  <r>
    <x v="15"/>
    <x v="4"/>
    <s v="02-02-01-003-008-09"/>
    <s v="Materiales y suministros - Otros artículos manufacturados n. C. P."/>
    <s v="CEPILLO PLANCHA FIBRA MEDIA"/>
    <n v="47131605"/>
    <s v="SELECCIÓN ABREVIADA - ACUERDO MARCO"/>
    <n v="2"/>
    <n v="2"/>
    <n v="10"/>
    <n v="12"/>
    <n v="30960"/>
    <s v="Unidad"/>
    <s v=""/>
  </r>
  <r>
    <x v="15"/>
    <x v="4"/>
    <s v="02-02-01-003-008-09"/>
    <s v="Materiales y suministros - Otros artículos manufacturados n. C. P."/>
    <s v="CEPILLO PARA PISO"/>
    <n v="47131605"/>
    <s v="SELECCIÓN ABREVIADA - ACUERDO MARCO"/>
    <n v="2"/>
    <n v="2"/>
    <n v="10"/>
    <n v="10"/>
    <n v="123760"/>
    <s v="Unidad"/>
    <s v=""/>
  </r>
  <r>
    <x v="15"/>
    <x v="4"/>
    <s v="02-02-01-003-008-09"/>
    <s v="Materiales y suministros - Otros artículos manufacturados n. C. P."/>
    <s v="CEPILLO SANITARIO"/>
    <n v="47131608"/>
    <s v="SELECCIÓN ABREVIADA - ACUERDO MARCO"/>
    <n v="2"/>
    <n v="2"/>
    <n v="10"/>
    <n v="30"/>
    <n v="165000"/>
    <s v="Unidad"/>
    <s v=""/>
  </r>
  <r>
    <x v="15"/>
    <x v="4"/>
    <s v="02-02-01-003-008-09"/>
    <s v="Materiales y suministros - Otros artículos manufacturados n. C. P."/>
    <s v="ESCOBA DE CERDAS SUAVES CON CABO"/>
    <n v="47131600"/>
    <s v="SELECCIÓN ABREVIADA - ACUERDO MARCO"/>
    <n v="5"/>
    <n v="3"/>
    <n v="10"/>
    <n v="88"/>
    <n v="874192"/>
    <s v="Unidad"/>
    <s v=""/>
  </r>
  <r>
    <x v="15"/>
    <x v="4"/>
    <s v="02-02-01-003-008-09"/>
    <s v="Materiales y suministros - Otros artículos manufacturados n. C. P."/>
    <s v="ESCOBÓN BARRER CALLES CERDA DURA"/>
    <n v="47131600"/>
    <s v="SELECCIÓN ABREVIADA - ACUERDO MARCO"/>
    <n v="2"/>
    <n v="2"/>
    <n v="10"/>
    <n v="40"/>
    <n v="818720"/>
    <s v="Unidad"/>
    <s v=""/>
  </r>
  <r>
    <x v="15"/>
    <x v="4"/>
    <s v="02-02-01-003-008-09"/>
    <s v="Materiales y suministros - Otros artículos manufacturados n. C. P."/>
    <s v="GUANTES DE CARNAZA"/>
    <n v="46181504"/>
    <s v="SELECCIÓN ABREVIADA - ACUERDO MARCO"/>
    <n v="2"/>
    <n v="2"/>
    <n v="10"/>
    <n v="15"/>
    <n v="198135"/>
    <s v="Unidad"/>
    <s v=""/>
  </r>
  <r>
    <x v="15"/>
    <x v="4"/>
    <s v="02-02-01-003-008-09"/>
    <s v="Materiales y suministros - Otros artículos manufacturados n. C. P."/>
    <s v="LIMPIA TELARAÑAS CON PALO"/>
    <n v="47131600"/>
    <s v="SELECCIÓN ABREVIADA - ACUERDO MARCO"/>
    <n v="3"/>
    <n v="7"/>
    <n v="10"/>
    <n v="8"/>
    <n v="161840"/>
    <s v="Unidad"/>
    <s v=""/>
  </r>
  <r>
    <x v="15"/>
    <x v="4"/>
    <s v="02-02-01-003-008-09"/>
    <s v="Materiales y suministros - Otros artículos manufacturados n. C. P."/>
    <s v="TRAPERO GRANDE, TIPO COPA CON PALO LARGO"/>
    <n v="47131600"/>
    <s v="SELECCIÓN ABREVIADA - ACUERDO MARCO"/>
    <n v="3"/>
    <n v="7"/>
    <n v="10"/>
    <n v="100"/>
    <n v="690000"/>
    <s v="Unidad"/>
    <s v=""/>
  </r>
  <r>
    <x v="15"/>
    <x v="5"/>
    <s v="02-02-01-004-002"/>
    <s v="Materiales y suministros - Productos metálicos elaborados (excepto maquinaria y equipo)"/>
    <s v="ESPONJA DE ALAMBRE REDONDA"/>
    <n v="47121803"/>
    <s v="SELECCIÓN ABREVIADA - ACUERDO MARCO"/>
    <n v="3"/>
    <n v="7"/>
    <n v="10"/>
    <n v="7"/>
    <n v="101003"/>
    <s v="Docena"/>
    <s v=""/>
  </r>
  <r>
    <x v="15"/>
    <x v="5"/>
    <s v="02-02-01-004-002"/>
    <s v="Materiales y suministros - Productos metálicos elaborados (excepto maquinaria y equipo)"/>
    <s v="ESPONJILLA DE BRILLO"/>
    <n v="47121803"/>
    <s v="SELECCIÓN ABREVIADA - ACUERDO MARCO"/>
    <n v="2"/>
    <n v="5"/>
    <n v="10"/>
    <n v="18"/>
    <n v="129600"/>
    <s v="Unidad"/>
    <s v=""/>
  </r>
  <r>
    <x v="15"/>
    <x v="14"/>
    <s v="02-02-02-008-007-01-5"/>
    <s v="Adquisición de servicios - Servicios de mantenimiento y reparación de otra maquinaria y otro equipo"/>
    <s v="SERVICIO DE MANTENIMIENTO A TODO COSTO DE TORRES PURIFICADORAS DE AGUA, INCLUYE EL CAMBIO O MANTENIMIENTO DE PIEZAS, LIMPIEZA Y LAVADO GENERAL DEL EQUIPO"/>
    <n v="73152100"/>
    <s v="MÍNIMA CUANTÍA"/>
    <n v="5"/>
    <n v="4"/>
    <n v="10"/>
    <n v="1"/>
    <n v="9000000"/>
    <s v="GLOBAL"/>
    <s v=""/>
  </r>
  <r>
    <x v="15"/>
    <x v="27"/>
    <s v="02-02-01-002-007"/>
    <s v="Materiales y suministros - Artículos textiles (excepto prendas de vestir)"/>
    <s v="ARNES DE SEGURIDAD"/>
    <n v="46182306"/>
    <s v="SELECCIÓN ABREVIADA - ACUERDO MARCO"/>
    <n v="5"/>
    <n v="4"/>
    <n v="10"/>
    <n v="5"/>
    <n v="1341130"/>
    <s v="Unidad"/>
    <s v=""/>
  </r>
  <r>
    <x v="15"/>
    <x v="27"/>
    <s v="02-02-01-002-007"/>
    <s v="Materiales y suministros - Artículos textiles (excepto prendas de vestir)"/>
    <s v="LINEA DE SUJECCION"/>
    <n v="46161700"/>
    <s v="SELECCIÓN ABREVIADA - ACUERDO MARCO"/>
    <n v="5"/>
    <n v="4"/>
    <n v="10"/>
    <n v="4"/>
    <n v="3889396"/>
    <s v="Unidad"/>
    <s v=""/>
  </r>
  <r>
    <x v="15"/>
    <x v="4"/>
    <s v="02-02-01-003-008-09"/>
    <s v="Materiales y suministros - Otros artículos manufacturados n. C. P."/>
    <s v="PRESENTADOR INALAMBRICO LASER ROJO"/>
    <n v="45111810"/>
    <s v="MÍNIMA CUANTÍA"/>
    <n v="5"/>
    <n v="4"/>
    <n v="10"/>
    <n v="2"/>
    <n v="307200"/>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PLOTTER DE VUELO"/>
    <n v="41111600"/>
    <s v="MÍNIMA CUANTÍA"/>
    <n v="5"/>
    <n v="4"/>
    <n v="10"/>
    <n v="14"/>
    <n v="3220000"/>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COMPUTADOR DE VUELO"/>
    <n v="41111600"/>
    <s v="MÍNIMA CUANTÍA"/>
    <n v="5"/>
    <n v="4"/>
    <n v="10"/>
    <n v="15"/>
    <n v="4050000"/>
    <s v="Unidad"/>
    <s v=""/>
  </r>
  <r>
    <x v="15"/>
    <x v="37"/>
    <s v="02-01-01-004-003-09"/>
    <s v="Activos fijos - Otras máquinas para usos generales y sus partes y piezas"/>
    <s v="ADQUISICIÓN, INSTALACIÓN Y ADECUACIÓN CUARTO FRIO CASINO DE OFICIALES"/>
    <n v="24131503"/>
    <s v="SELECCIÓN ABREVIADA MENOR CUANTÍA"/>
    <n v="2"/>
    <n v="8"/>
    <n v="10"/>
    <n v="1"/>
    <n v="248530409.72"/>
    <s v="GLOBAL"/>
    <s v=""/>
  </r>
  <r>
    <x v="15"/>
    <x v="48"/>
    <s v="02-01-01-003-008-01-1"/>
    <s v="Activos fijos - Asientos"/>
    <s v="SILLA DE 4 PATAS CON ASIENTO Y ESPALDAR TAPIZADO"/>
    <n v="56121502"/>
    <s v="MÍNIMA CUANTÍA"/>
    <n v="2"/>
    <n v="2"/>
    <n v="10"/>
    <n v="36"/>
    <n v="8398800"/>
    <s v="Unidad"/>
    <s v=""/>
  </r>
  <r>
    <x v="15"/>
    <x v="48"/>
    <s v="02-01-01-003-008-01-1"/>
    <s v="Activos fijos - Asientos"/>
    <s v="SILLAS GERENCIALES OFICINA"/>
    <n v="56112104"/>
    <s v="MÍNIMA CUANTÍA"/>
    <n v="2"/>
    <n v="2"/>
    <n v="10"/>
    <n v="49"/>
    <n v="29817970"/>
    <s v="Unidad"/>
    <s v=""/>
  </r>
  <r>
    <x v="15"/>
    <x v="48"/>
    <s v="02-01-01-003-008-01-4"/>
    <s v="Activos fijos - Otros muebles n. C. P."/>
    <s v="PUESTO MAGISTRAL SUPERFICIE 1500X600 MM EN AGLOMERADO, ENCHAPADA EN FÓRMICA Y ESTRUCTURA METÁLICA"/>
    <s v="56121505 "/>
    <s v="MÍNIMA CUANTÍA"/>
    <n v="2"/>
    <n v="2"/>
    <n v="10"/>
    <n v="18"/>
    <n v="22134060"/>
    <s v="Unidad"/>
    <s v=""/>
  </r>
  <r>
    <x v="15"/>
    <x v="48"/>
    <s v="02-01-01-003-008-01-4"/>
    <s v="Activos fijos - Otros muebles n. C. P."/>
    <s v="ESTANTERÍA METÁLICA DE CARGA MEDIA, PRESENTACIÓN: 05 BANDEJAS METÁLICAS (CAPACIDAD DE CARGA DE 300 KG CADA UNA), DIMENSIONES MÍNIMAS: ALTO 2M X ANCHO 1,2M X PROFUNDO 0,6M, DIMENSIONES MÁXIMAS: +15&quot;"/>
    <n v="24102004"/>
    <s v="MÍNIMA CUANTÍA"/>
    <n v="2"/>
    <n v="2"/>
    <n v="10"/>
    <n v="3"/>
    <n v="8467200"/>
    <s v="Unidad"/>
    <s v=""/>
  </r>
  <r>
    <x v="15"/>
    <x v="48"/>
    <s v="02-01-01-003-008-01-4"/>
    <s v="Activos fijos - Otros muebles n. C. P."/>
    <s v="ESTANTERÍA METÁLICA DE CARGA PESADA, PRESENTACIÓN: 03 PLATAFORMAS DE ALAMBRE DE METAL INDUSTRIAL (CAPACIDAD DE CARGA DE 1500LB CADA UNA), DIMENSIONES MÍNIMAS: 18&quot;D X 50&quot;W X 47.63&quot;H, DIMENSIONES MÁXIMAS: +15&quot;"/>
    <n v="24102004"/>
    <s v="MÍNIMA CUANTÍA"/>
    <n v="2"/>
    <n v="2"/>
    <n v="10"/>
    <n v="3"/>
    <n v="8439060"/>
    <s v="Unidad"/>
    <s v=""/>
  </r>
  <r>
    <x v="15"/>
    <x v="48"/>
    <s v="02-01-01-003-008-01-4"/>
    <s v="Activos fijos - Otros muebles n. C. P."/>
    <s v="ESTANTERÍA CANTILEVER DE CARGA PESADA, PRESENTACIÓN: 04 COLUMNAS DE 04 SOPORTES EN LADO FRONTAL Y 04 SOPORTES EN LADO POSTERIOR (CAPACIDAD MÍNIMA DE CARGA DE CADA SOPORTE: 243LB), DIMENSIONES MINIMAS: ALTO 2M X ANCHO 220&quot; X LARGO 50&quot;"/>
    <n v="24102004"/>
    <s v="MÍNIMA CUANTÍA"/>
    <n v="2"/>
    <n v="2"/>
    <n v="10"/>
    <n v="2"/>
    <n v="17136000"/>
    <s v="Unidad"/>
    <s v=""/>
  </r>
  <r>
    <x v="15"/>
    <x v="15"/>
    <s v="02-02-02-008-005-01"/>
    <s v="Adquisición de servicios - Servicios de empleo"/>
    <s v="SERVICIO GENERALES DE PERSONAL PARA CASINO (SANDRA MILENA GAITAN)"/>
    <n v="91111603"/>
    <s v="CONTRATACIÓN DIRECTA"/>
    <n v="2"/>
    <n v="2"/>
    <n v="10"/>
    <n v="1"/>
    <n v="9361667"/>
    <s v="GLOBAL"/>
    <s v=""/>
  </r>
  <r>
    <x v="15"/>
    <x v="60"/>
    <s v="02-02-01-003-001"/>
    <s v="Materiales y suministros - Productos de madera, corcho, cestería y espartería"/>
    <s v="CARTELERA CORCHO MARCO MADERA 0.80X1.20"/>
    <n v="44111900"/>
    <s v="SELECCIÓN ABREVIADA - ACUERDO MARCO"/>
    <n v="2"/>
    <n v="2"/>
    <n v="10"/>
    <n v="2"/>
    <n v="239904"/>
    <s v="Unidad"/>
    <s v=""/>
  </r>
  <r>
    <x v="15"/>
    <x v="0"/>
    <s v="02-02-01-003-002-01"/>
    <s v="Materiales y suministros - Pasta de papel, papel y cartón"/>
    <s v="BLOC CARTA CUADROS *70H"/>
    <n v="14111514"/>
    <s v="SELECCIÓN ABREVIADA - ACUERDO MARCO"/>
    <n v="2"/>
    <n v="2"/>
    <n v="10"/>
    <n v="3"/>
    <n v="18207"/>
    <s v="Unidad"/>
    <s v=""/>
  </r>
  <r>
    <x v="15"/>
    <x v="0"/>
    <s v="02-02-01-003-002-01"/>
    <s v="Materiales y suministros - Pasta de papel, papel y cartón"/>
    <s v="CAJA DE CARTON PARA ARCHIVO"/>
    <n v="44111515"/>
    <s v="SELECCIÓN ABREVIADA - ACUERDO MARCO"/>
    <n v="2"/>
    <n v="2"/>
    <n v="10"/>
    <n v="580"/>
    <n v="4113360"/>
    <s v="Unidad"/>
    <s v=""/>
  </r>
  <r>
    <x v="15"/>
    <x v="0"/>
    <s v="02-02-01-003-002-01"/>
    <s v="Materiales y suministros - Pasta de papel, papel y cartón"/>
    <s v="CARPETA A-Z - TAMAÑO CARTA"/>
    <n v="44122000"/>
    <s v="SELECCIÓN ABREVIADA - ACUERDO MARCO"/>
    <n v="2"/>
    <n v="2"/>
    <n v="10"/>
    <n v="3"/>
    <n v="15102"/>
    <s v="Unidad"/>
    <s v=""/>
  </r>
  <r>
    <x v="15"/>
    <x v="0"/>
    <s v="02-02-01-003-002-01"/>
    <s v="Materiales y suministros - Pasta de papel, papel y cartón"/>
    <s v="CARPETA A-Z - TAMAÑO OFICIO"/>
    <n v="44122000"/>
    <s v="SELECCIÓN ABREVIADA - ACUERDO MARCO"/>
    <n v="2"/>
    <n v="2"/>
    <n v="10"/>
    <n v="10"/>
    <n v="51170"/>
    <s v="Unidad"/>
    <s v=""/>
  </r>
  <r>
    <x v="15"/>
    <x v="0"/>
    <s v="02-02-01-003-002-01"/>
    <s v="Materiales y suministros - Pasta de papel, papel y cartón"/>
    <s v="CARPETA BLANCA PARA ARCHIVO 4 ALETAS"/>
    <n v="44122000"/>
    <s v="SELECCIÓN ABREVIADA - ACUERDO MARCO"/>
    <n v="2"/>
    <n v="2"/>
    <n v="10"/>
    <n v="1100"/>
    <n v="4450600"/>
    <s v="Unidad"/>
    <s v=""/>
  </r>
  <r>
    <x v="15"/>
    <x v="0"/>
    <s v="02-02-01-003-002-01"/>
    <s v="Materiales y suministros - Pasta de papel, papel y cartón"/>
    <s v="CARPETA PRESENTACION BLANCA CARTA"/>
    <n v="44122000"/>
    <s v="SELECCIÓN ABREVIADA - ACUERDO MARCO"/>
    <n v="2"/>
    <n v="2"/>
    <n v="10"/>
    <n v="30"/>
    <n v="364140"/>
    <s v="Paquete"/>
    <s v=""/>
  </r>
  <r>
    <x v="15"/>
    <x v="0"/>
    <s v="02-02-01-003-002-01"/>
    <s v="Materiales y suministros - Pasta de papel, papel y cartón"/>
    <s v="CARPETA DE 3 AROS 3 PULGADAS"/>
    <n v="44122000"/>
    <s v="SELECCIÓN ABREVIADA - ACUERDO MARCO"/>
    <n v="2"/>
    <n v="2"/>
    <n v="10"/>
    <n v="27"/>
    <n v="510867"/>
    <s v="Unidad"/>
    <s v=""/>
  </r>
  <r>
    <x v="15"/>
    <x v="0"/>
    <s v="02-02-01-003-002-01"/>
    <s v="Materiales y suministros - Pasta de papel, papel y cartón"/>
    <s v="CARPETA ARGOLLA TAMANO CARTA 1/2&quot; 3 AROS"/>
    <n v="44122000"/>
    <s v="SELECCIÓN ABREVIADA - ACUERDO MARCO"/>
    <n v="2"/>
    <n v="2"/>
    <n v="10"/>
    <n v="35"/>
    <n v="307370"/>
    <s v="Unidad"/>
    <s v=""/>
  </r>
  <r>
    <x v="15"/>
    <x v="0"/>
    <s v="02-02-01-003-002-01"/>
    <s v="Materiales y suministros - Pasta de papel, papel y cartón"/>
    <s v="CARTULINA PLIEGO AMARILLA"/>
    <n v="14111519"/>
    <s v="SELECCIÓN ABREVIADA - ACUERDO MARCO"/>
    <n v="2"/>
    <n v="2"/>
    <n v="10"/>
    <n v="175"/>
    <n v="506100"/>
    <s v="Unidad"/>
    <s v=""/>
  </r>
  <r>
    <x v="15"/>
    <x v="0"/>
    <s v="02-02-01-003-002-01"/>
    <s v="Materiales y suministros - Pasta de papel, papel y cartón"/>
    <s v="CARTULINA  AMARILLA TAMAÑO OFICIO PAQUETE _x000a_"/>
    <n v="14111519"/>
    <s v="SELECCIÓN ABREVIADA - ACUERDO MARCO"/>
    <n v="2"/>
    <n v="2"/>
    <n v="10"/>
    <n v="10"/>
    <n v="765170"/>
    <s v="Paquete"/>
    <s v=""/>
  </r>
  <r>
    <x v="15"/>
    <x v="0"/>
    <s v="02-02-01-003-002-01"/>
    <s v="Materiales y suministros - Pasta de papel, papel y cartón"/>
    <s v="CARTULINA PLIEGO BLANCA"/>
    <n v="14111519"/>
    <s v="SELECCIÓN ABREVIADA - ACUERDO MARCO"/>
    <n v="2"/>
    <n v="2"/>
    <n v="10"/>
    <n v="90"/>
    <n v="172440"/>
    <s v="Paquete"/>
    <s v=""/>
  </r>
  <r>
    <x v="15"/>
    <x v="0"/>
    <s v="02-02-01-003-002-01"/>
    <s v="Materiales y suministros - Pasta de papel, papel y cartón"/>
    <s v="CARTULINA PLIEGO ROJA"/>
    <n v="14111519"/>
    <s v="SELECCIÓN ABREVIADA - ACUERDO MARCO"/>
    <n v="2"/>
    <n v="2"/>
    <n v="10"/>
    <n v="85"/>
    <n v="482460"/>
    <s v="Unidad"/>
    <s v=""/>
  </r>
  <r>
    <x v="15"/>
    <x v="0"/>
    <s v="02-02-01-003-002-01"/>
    <s v="Materiales y suministros - Pasta de papel, papel y cartón"/>
    <s v="CARTULINA PLIEGO VERDE"/>
    <n v="14111519"/>
    <s v="SELECCIÓN ABREVIADA - ACUERDO MARCO"/>
    <n v="2"/>
    <n v="2"/>
    <n v="10"/>
    <n v="40"/>
    <n v="115680"/>
    <s v="Paquete"/>
    <s v=""/>
  </r>
  <r>
    <x v="15"/>
    <x v="0"/>
    <s v="02-02-01-003-002-01"/>
    <s v="Materiales y suministros - Pasta de papel, papel y cartón"/>
    <s v="CARTULINA IRIS OFICIO AZUL OSCURO"/>
    <n v="14111519"/>
    <s v="SELECCIÓN ABREVIADA - ACUERDO MARCO"/>
    <n v="2"/>
    <n v="2"/>
    <n v="10"/>
    <n v="5"/>
    <n v="382585"/>
    <s v="Paquete"/>
    <s v=""/>
  </r>
  <r>
    <x v="15"/>
    <x v="0"/>
    <s v="02-02-01-003-002-01"/>
    <s v="Materiales y suministros - Pasta de papel, papel y cartón"/>
    <s v="CARTULINA OPALINA BLANCA CARTA 180 GR RESMA_x000a_"/>
    <n v="14111519"/>
    <s v="SELECCIÓN ABREVIADA - ACUERDO MARCO"/>
    <n v="2"/>
    <n v="2"/>
    <n v="10"/>
    <n v="1"/>
    <n v="214200"/>
    <s v="Paquete"/>
    <s v=""/>
  </r>
  <r>
    <x v="15"/>
    <x v="0"/>
    <s v="02-02-01-003-002-01"/>
    <s v="Materiales y suministros - Pasta de papel, papel y cartón"/>
    <s v="CINTA DE ENMASCARAR 24mm X 40mts"/>
    <n v="31201503"/>
    <s v="SELECCIÓN ABREVIADA - ACUERDO MARCO"/>
    <n v="2"/>
    <n v="2"/>
    <n v="10"/>
    <n v="35"/>
    <n v="264495"/>
    <s v="Unidad"/>
    <s v=""/>
  </r>
  <r>
    <x v="15"/>
    <x v="0"/>
    <s v="02-02-01-003-002-01"/>
    <s v="Materiales y suministros - Pasta de papel, papel y cartón"/>
    <s v="CINTA DE ENMASCARAR 36MM X 40MTS "/>
    <n v="31201503"/>
    <s v="SELECCIÓN ABREVIADA - ACUERDO MARCO"/>
    <n v="2"/>
    <n v="2"/>
    <n v="10"/>
    <n v="35"/>
    <n v="585585"/>
    <s v="Unidad"/>
    <s v=""/>
  </r>
  <r>
    <x v="15"/>
    <x v="0"/>
    <s v="02-02-01-003-002-01"/>
    <s v="Materiales y suministros - Pasta de papel, papel y cartón"/>
    <s v="PAPEL BOND UNIVERSAL - 106,7 CM X 45,7 M (42&quot; X 150') (Q1398A5)"/>
    <n v="14111510"/>
    <s v="SELECCIÓN ABREVIADA - ACUERDO MARCO"/>
    <n v="2"/>
    <n v="2"/>
    <n v="10"/>
    <n v="3"/>
    <n v="274176"/>
    <s v="Metro"/>
    <s v=""/>
  </r>
  <r>
    <x v="15"/>
    <x v="0"/>
    <s v="02-02-01-003-002-01"/>
    <s v="Materiales y suministros - Pasta de papel, papel y cartón"/>
    <s v="PAPEL FOTOCOPIA BOND 75GRS CARTA RESMA"/>
    <n v="14111507"/>
    <s v="SELECCIÓN ABREVIADA - ACUERDO MARCO"/>
    <n v="2"/>
    <n v="2"/>
    <n v="10"/>
    <n v="150"/>
    <n v="4105500"/>
    <s v="Unidad"/>
    <s v=""/>
  </r>
  <r>
    <x v="15"/>
    <x v="0"/>
    <s v="02-02-01-003-002-01"/>
    <s v="Materiales y suministros - Pasta de papel, papel y cartón"/>
    <s v="PAPEL FOTOCOPIA  BOND 75GRS  OFICIO RESMA"/>
    <n v="14111507"/>
    <s v="SELECCIÓN ABREVIADA - ACUERDO MARCO"/>
    <n v="2"/>
    <n v="2"/>
    <n v="10"/>
    <n v="130"/>
    <n v="4207840"/>
    <s v="Unidad"/>
    <s v=""/>
  </r>
  <r>
    <x v="15"/>
    <x v="0"/>
    <s v="02-02-01-003-002-01"/>
    <s v="Materiales y suministros - Pasta de papel, papel y cartón"/>
    <s v="PAPEL BLANCO KIMBERLY DE 50 HOJAS, TAMAÑO CARTA"/>
    <n v="14111500"/>
    <s v="SELECCIÓN ABREVIADA - ACUERDO MARCO"/>
    <n v="2"/>
    <n v="2"/>
    <n v="10"/>
    <n v="4"/>
    <n v="61260"/>
    <s v="Unidad"/>
    <s v=""/>
  </r>
  <r>
    <x v="15"/>
    <x v="0"/>
    <s v="02-02-01-003-002-01"/>
    <s v="Materiales y suministros - Pasta de papel, papel y cartón"/>
    <s v="PAPEL KRAFT"/>
    <n v="60121124"/>
    <s v="SELECCIÓN ABREVIADA - ACUERDO MARCO"/>
    <n v="2"/>
    <n v="2"/>
    <n v="10"/>
    <n v="1"/>
    <n v="111384"/>
    <s v="Rollo"/>
    <s v=""/>
  </r>
  <r>
    <x v="15"/>
    <x v="0"/>
    <s v="02-02-01-003-002-01"/>
    <s v="Materiales y suministros - Pasta de papel, papel y cartón"/>
    <s v="PAPEL OPALINA CARTA"/>
    <n v="14111519"/>
    <s v="SELECCIÓN ABREVIADA - ACUERDO MARCO"/>
    <n v="2"/>
    <n v="2"/>
    <n v="10"/>
    <n v="4"/>
    <n v="87584"/>
    <s v="Paquete"/>
    <s v=""/>
  </r>
  <r>
    <x v="15"/>
    <x v="0"/>
    <s v="02-02-01-003-002-01"/>
    <s v="Materiales y suministros - Pasta de papel, papel y cartón"/>
    <s v="PASTA ARGOLLA CONVERTIBLE 0.5&quot;"/>
    <n v="44122000"/>
    <s v="SELECCIÓN ABREVIADA - ACUERDO MARCO"/>
    <n v="2"/>
    <n v="2"/>
    <n v="10"/>
    <n v="23"/>
    <n v="201986"/>
    <s v="Unidad"/>
    <s v=""/>
  </r>
  <r>
    <x v="15"/>
    <x v="0"/>
    <s v="02-02-01-003-002-01"/>
    <s v="Materiales y suministros - Pasta de papel, papel y cartón"/>
    <s v="NOTAS ADHESIVAS"/>
    <n v="14111530"/>
    <s v="SELECCIÓN ABREVIADA - ACUERDO MARCO"/>
    <n v="2"/>
    <n v="2"/>
    <n v="10"/>
    <n v="3"/>
    <n v="132090"/>
    <s v="Paquete"/>
    <s v=""/>
  </r>
  <r>
    <x v="15"/>
    <x v="0"/>
    <s v="02-02-01-003-002-01"/>
    <s v="Materiales y suministros - Pasta de papel, papel y cartón"/>
    <s v="BANDERITAS X5 COLORES"/>
    <n v="14111530"/>
    <s v="SELECCIÓN ABREVIADA - ACUERDO MARCO"/>
    <n v="2"/>
    <n v="2"/>
    <n v="10"/>
    <n v="18"/>
    <n v="49698"/>
    <s v="Paquete"/>
    <s v=""/>
  </r>
  <r>
    <x v="15"/>
    <x v="0"/>
    <s v="02-02-01-003-002-01"/>
    <s v="Materiales y suministros - Pasta de papel, papel y cartón"/>
    <s v="SOBRE BLANCO CATÁLOGO TAMAÑO CARTA"/>
    <n v="44121507"/>
    <s v="SELECCIÓN ABREVIADA - ACUERDO MARCO"/>
    <n v="2"/>
    <n v="2"/>
    <n v="10"/>
    <n v="100"/>
    <n v="75000"/>
    <s v="Paquete"/>
    <s v=""/>
  </r>
  <r>
    <x v="15"/>
    <x v="0"/>
    <s v="02-02-01-003-002-01"/>
    <s v="Materiales y suministros - Pasta de papel, papel y cartón"/>
    <s v="SOBRE DE MANILA TAMAÑO OFICIO"/>
    <n v="44121507"/>
    <s v="SELECCIÓN ABREVIADA - ACUERDO MARCO"/>
    <n v="2"/>
    <n v="2"/>
    <n v="10"/>
    <n v="500"/>
    <n v="273500"/>
    <s v="Paquete"/>
    <s v=""/>
  </r>
  <r>
    <x v="15"/>
    <x v="0"/>
    <s v="02-02-01-003-002-01"/>
    <s v="Materiales y suministros - Pasta de papel, papel y cartón"/>
    <s v="SOBRE DE MANILA TAMAÑO CARTA"/>
    <n v="44121507"/>
    <s v="SELECCIÓN ABREVIADA - ACUERDO MARCO"/>
    <n v="2"/>
    <n v="2"/>
    <n v="10"/>
    <n v="145"/>
    <n v="79315"/>
    <s v="Paquete"/>
    <s v=""/>
  </r>
  <r>
    <x v="15"/>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ACTAS 400 FOLIOS"/>
    <n v="14111813"/>
    <s v="SELECCIÓN ABREVIADA - ACUERDO MARCO"/>
    <n v="2"/>
    <n v="2"/>
    <n v="10"/>
    <n v="11"/>
    <n v="488257"/>
    <s v="Unidad"/>
    <s v=""/>
  </r>
  <r>
    <x v="15"/>
    <x v="3"/>
    <s v="02-02-01-003-005-01"/>
    <s v="Materiales y suministros - Pinturas y barnices y productos relacionados; colores para la pintura artística; tintas"/>
    <s v="TINTA PARA SELLOS"/>
    <n v="44121600"/>
    <s v="SELECCIÓN ABREVIADA - ACUERDO MARCO"/>
    <n v="2"/>
    <n v="2"/>
    <n v="10"/>
    <n v="10"/>
    <n v="35580"/>
    <s v="Unidad"/>
    <s v=""/>
  </r>
  <r>
    <x v="15"/>
    <x v="3"/>
    <s v="02-02-01-003-005-03"/>
    <s v="Materiales y suministros - Jabón, preparados para limpieza, perfumes y preparados de tocador"/>
    <s v="LIMPIADOR TABLERO ACRILCO"/>
    <n v="44102912"/>
    <s v="SELECCIÓN ABREVIADA - ACUERDO MARCO"/>
    <n v="2"/>
    <n v="2"/>
    <n v="10"/>
    <n v="4"/>
    <n v="43556"/>
    <s v="Unidad"/>
    <s v=""/>
  </r>
  <r>
    <x v="15"/>
    <x v="3"/>
    <s v="02-02-01-003-005-04"/>
    <s v="Materiales y suministros - Productos químicos n. C. P."/>
    <s v="PEGANTE EN BARRA 40 GR"/>
    <n v="31201610"/>
    <s v="SELECCIÓN ABREVIADA - ACUERDO MARCO"/>
    <n v="2"/>
    <n v="2"/>
    <n v="10"/>
    <n v="17"/>
    <n v="110262"/>
    <s v="Unidad"/>
    <s v=""/>
  </r>
  <r>
    <x v="15"/>
    <x v="3"/>
    <s v="02-02-01-003-005-04"/>
    <s v="Materiales y suministros - Productos químicos n. C. P."/>
    <s v="PEGANTE LIQUIDO BLANCO PAPEL GALON"/>
    <n v="31201610"/>
    <s v="SELECCIÓN ABREVIADA - ACUERDO MARCO"/>
    <n v="2"/>
    <n v="2"/>
    <n v="10"/>
    <n v="3"/>
    <n v="81396"/>
    <s v="GALON"/>
    <s v=""/>
  </r>
  <r>
    <x v="15"/>
    <x v="3"/>
    <s v="02-02-01-003-005-04"/>
    <s v="Materiales y suministros - Productos químicos n. C. P."/>
    <s v="PEGANTE LIQUIDO BLANCO 225G "/>
    <n v="31201610"/>
    <s v="SELECCIÓN ABREVIADA - ACUERDO MARCO"/>
    <n v="2"/>
    <n v="2"/>
    <n v="10"/>
    <n v="33"/>
    <n v="291390"/>
    <s v="Unidad"/>
    <s v=""/>
  </r>
  <r>
    <x v="15"/>
    <x v="2"/>
    <s v="02-02-01-003-006-02"/>
    <s v="Materiales y suministros - Otros productos de caucho"/>
    <s v="BORRADOR DE NATA CAJA"/>
    <n v="44121804"/>
    <s v="SELECCIÓN ABREVIADA - ACUERDO MARCO"/>
    <n v="2"/>
    <n v="2"/>
    <n v="10"/>
    <n v="53"/>
    <n v="53000"/>
    <s v="Caja"/>
    <s v=""/>
  </r>
  <r>
    <x v="15"/>
    <x v="2"/>
    <s v="02-02-01-003-006-09"/>
    <s v="Materiales y suministros - Otros productos plásticos"/>
    <s v="ACETATO DE BOLSILLO CARTA"/>
    <n v="13111203"/>
    <s v="SELECCIÓN ABREVIADA - ACUERDO MARCO"/>
    <n v="2"/>
    <n v="2"/>
    <n v="10"/>
    <n v="50"/>
    <n v="249900"/>
    <s v="Paquete"/>
    <s v=""/>
  </r>
  <r>
    <x v="15"/>
    <x v="2"/>
    <s v="02-02-01-003-006-09"/>
    <s v="Materiales y suministros - Otros productos plásticos"/>
    <s v="ARCHIVADOR FUELLE OFICIO 30 BOLSILLOS"/>
    <n v="44122000"/>
    <s v="SELECCIÓN ABREVIADA - ACUERDO MARCO"/>
    <n v="2"/>
    <n v="2"/>
    <n v="10"/>
    <n v="10"/>
    <n v="636650"/>
    <s v="Unidad"/>
    <s v=""/>
  </r>
  <r>
    <x v="15"/>
    <x v="2"/>
    <s v="02-02-01-003-006-09"/>
    <s v="Materiales y suministros - Otros productos plásticos"/>
    <s v="CARPETA LEGAJADORA PLASTICA CON GANCHO TAMAÑO  CARTA"/>
    <n v="44122000"/>
    <s v="SELECCIÓN ABREVIADA - ACUERDO MARCO"/>
    <n v="2"/>
    <n v="2"/>
    <n v="10"/>
    <n v="50"/>
    <n v="441500"/>
    <s v="Unidad"/>
    <s v=""/>
  </r>
  <r>
    <x v="15"/>
    <x v="2"/>
    <s v="02-02-01-003-006-09"/>
    <s v="Materiales y suministros - Otros productos plásticos"/>
    <s v="CARPETA LEGAJADORA PLASTICA CON GANCHO TAMAÑO  OFICIO "/>
    <n v="44122000"/>
    <s v="SELECCIÓN ABREVIADA - ACUERDO MARCO"/>
    <n v="2"/>
    <n v="2"/>
    <n v="10"/>
    <n v="50"/>
    <n v="441500"/>
    <s v="Unidad"/>
    <s v=""/>
  </r>
  <r>
    <x v="15"/>
    <x v="2"/>
    <s v="02-02-01-003-006-09"/>
    <s v="Materiales y suministros - Otros productos plásticos"/>
    <s v="CINTA DOBLE FAZ 18MM X 30MTS"/>
    <n v="31201505"/>
    <s v="SELECCIÓN ABREVIADA - ACUERDO MARCO"/>
    <n v="2"/>
    <n v="2"/>
    <n v="10"/>
    <n v="50"/>
    <n v="815150"/>
    <s v="Unidad"/>
    <s v=""/>
  </r>
  <r>
    <x v="15"/>
    <x v="2"/>
    <s v="02-02-01-003-006-09"/>
    <s v="Materiales y suministros - Otros productos plásticos"/>
    <s v="CINTA TRANSPARENTE DELGADA 12MM X 40MTS"/>
    <n v="31201512"/>
    <s v="SELECCIÓN ABREVIADA - ACUERDO MARCO"/>
    <n v="2"/>
    <n v="2"/>
    <n v="10"/>
    <n v="50"/>
    <n v="77350"/>
    <s v="Unidad"/>
    <s v=""/>
  </r>
  <r>
    <x v="15"/>
    <x v="2"/>
    <s v="02-02-01-003-006-09"/>
    <s v="Materiales y suministros - Otros productos plásticos"/>
    <s v="CINTA DE EMPAQUE TRANSPARENTE 24MM X 40 MTS"/>
    <n v="31201512"/>
    <s v="SELECCIÓN ABREVIADA - ACUERDO MARCO"/>
    <n v="2"/>
    <n v="2"/>
    <n v="10"/>
    <n v="50"/>
    <n v="164800"/>
    <s v="Unidad"/>
    <s v=""/>
  </r>
  <r>
    <x v="15"/>
    <x v="2"/>
    <s v="02-02-01-003-006-09"/>
    <s v="Materiales y suministros - Otros productos plásticos"/>
    <s v="CINTA DE EMPAQUE TRANSPARENTE 48MM X 100 MTS"/>
    <n v="31201512"/>
    <s v="SELECCIÓN ABREVIADA - ACUERDO MARCO"/>
    <n v="2"/>
    <n v="2"/>
    <n v="10"/>
    <n v="50"/>
    <n v="471850"/>
    <s v="Unidad"/>
    <s v=""/>
  </r>
  <r>
    <x v="15"/>
    <x v="2"/>
    <s v="02-02-01-003-006-09"/>
    <s v="Materiales y suministros - Otros productos plásticos"/>
    <s v="CINTA POLIPROPILENO 48 MM X 100MTS TRANSPARENTE"/>
    <n v="31201512"/>
    <s v="SELECCIÓN ABREVIADA - ACUERDO MARCO"/>
    <n v="2"/>
    <n v="2"/>
    <n v="10"/>
    <n v="10"/>
    <n v="142210"/>
    <s v="Unidad"/>
    <s v=""/>
  </r>
  <r>
    <x v="15"/>
    <x v="2"/>
    <s v="02-02-01-003-006-09"/>
    <s v="Materiales y suministros - Otros productos plásticos"/>
    <s v="PAPEL CONTACT ORIGINAL TRANSPARENTE"/>
    <n v="44121634"/>
    <s v="SELECCIÓN ABREVIADA - ACUERDO MARCO"/>
    <n v="2"/>
    <n v="2"/>
    <n v="10"/>
    <n v="10"/>
    <n v="1456560"/>
    <s v="Rollo"/>
    <s v=""/>
  </r>
  <r>
    <x v="15"/>
    <x v="2"/>
    <s v="02-02-01-003-006-09"/>
    <s v="Materiales y suministros - Otros productos plásticos"/>
    <s v="TABLA LEGAJADORA PLASTICA TAMANO OFICIO GANCHO METALICO"/>
    <n v="44111914"/>
    <s v="SELECCIÓN ABREVIADA - ACUERDO MARCO"/>
    <n v="2"/>
    <n v="2"/>
    <n v="10"/>
    <n v="2"/>
    <n v="14566"/>
    <s v="Unidad"/>
    <s v=""/>
  </r>
  <r>
    <x v="15"/>
    <x v="2"/>
    <s v="02-02-01-003-006-09"/>
    <s v="Materiales y suministros - Otros productos plásticos"/>
    <s v="TABLERO ACRILICO DE 120X80 CM, CONMARCO METALICO Y LINEAS GUIA"/>
    <n v="44111900"/>
    <s v="SELECCIÓN ABREVIADA - ACUERDO MARCO"/>
    <n v="2"/>
    <n v="2"/>
    <n v="10"/>
    <n v="5"/>
    <n v="1082900"/>
    <s v="Unidad"/>
    <s v=""/>
  </r>
  <r>
    <x v="15"/>
    <x v="2"/>
    <s v="02-02-01-003-006-09"/>
    <s v="Materiales y suministros - Otros productos plásticos"/>
    <s v="GANCHOS LEGAJADORES PLÁSTICOS"/>
    <n v="44121600"/>
    <s v="SELECCIÓN ABREVIADA - ACUERDO MARCO"/>
    <n v="2"/>
    <n v="2"/>
    <n v="10"/>
    <n v="10"/>
    <n v="45580"/>
    <s v="Unidad"/>
    <s v=""/>
  </r>
  <r>
    <x v="15"/>
    <x v="4"/>
    <s v="02-02-01-003-008-09"/>
    <s v="Materiales y suministros - Otros artículos manufacturados n. C. P."/>
    <s v="BOLIGRAFO NEGRO RETRACTIL"/>
    <n v="44121701"/>
    <s v="SELECCIÓN ABREVIADA - ACUERDO MARCO"/>
    <n v="2"/>
    <n v="2"/>
    <n v="10"/>
    <n v="282"/>
    <n v="365754"/>
    <s v="Caja"/>
    <s v=""/>
  </r>
  <r>
    <x v="15"/>
    <x v="4"/>
    <s v="02-02-01-003-008-09"/>
    <s v="Materiales y suministros - Otros artículos manufacturados n. C. P."/>
    <s v="BOLIGRAFO ROJO RETRACTIL"/>
    <n v="44121701"/>
    <s v="SELECCIÓN ABREVIADA - ACUERDO MARCO"/>
    <n v="2"/>
    <n v="2"/>
    <n v="10"/>
    <n v="5"/>
    <n v="6605"/>
    <s v="Unidad"/>
    <s v=""/>
  </r>
  <r>
    <x v="15"/>
    <x v="4"/>
    <s v="02-02-01-003-008-09"/>
    <s v="Materiales y suministros - Otros artículos manufacturados n. C. P."/>
    <s v="BORRADOR PARA TABLERO EN FELPA MADERA_x000a_"/>
    <n v="44111912"/>
    <s v="SELECCIÓN ABREVIADA - ACUERDO MARCO"/>
    <n v="2"/>
    <n v="2"/>
    <n v="10"/>
    <n v="14"/>
    <n v="35826"/>
    <s v="Unidad"/>
    <s v=""/>
  </r>
  <r>
    <x v="15"/>
    <x v="4"/>
    <s v="02-02-01-003-008-09"/>
    <s v="Materiales y suministros - Otros artículos manufacturados n. C. P."/>
    <s v="CAJA CON LÁPICES MINA NEGRA"/>
    <n v="44121706"/>
    <s v="SELECCIÓN ABREVIADA - ACUERDO MARCO"/>
    <n v="2"/>
    <n v="2"/>
    <n v="10"/>
    <n v="107"/>
    <n v="137281"/>
    <s v="Caja"/>
    <s v=""/>
  </r>
  <r>
    <x v="15"/>
    <x v="4"/>
    <s v="02-02-01-003-008-09"/>
    <s v="Materiales y suministros - Otros artículos manufacturados n. C. P."/>
    <s v="CAJA CON LÁPICES MINA ROJA"/>
    <n v="44121706"/>
    <s v="SELECCIÓN ABREVIADA - ACUERDO MARCO"/>
    <n v="2"/>
    <n v="2"/>
    <n v="10"/>
    <n v="11"/>
    <n v="8679"/>
    <s v="Caja"/>
    <s v=""/>
  </r>
  <r>
    <x v="15"/>
    <x v="4"/>
    <s v="02-02-01-003-008-09"/>
    <s v="Materiales y suministros - Otros artículos manufacturados n. C. P."/>
    <s v="HUELLERO"/>
    <n v="44121621"/>
    <s v="SELECCIÓN ABREVIADA - ACUERDO MARCO"/>
    <n v="2"/>
    <n v="2"/>
    <n v="10"/>
    <n v="28"/>
    <n v="96628"/>
    <s v="Unidad"/>
    <s v=""/>
  </r>
  <r>
    <x v="15"/>
    <x v="4"/>
    <s v="02-02-01-003-008-09"/>
    <s v="Materiales y suministros - Otros artículos manufacturados n. C. P."/>
    <s v="MARCADOR BORRABLE AZUL CAJA"/>
    <n v="44121708"/>
    <s v="SELECCIÓN ABREVIADA - ACUERDO MARCO"/>
    <n v="2"/>
    <n v="2"/>
    <n v="10"/>
    <n v="130"/>
    <n v="915850"/>
    <s v="Caja"/>
    <s v=""/>
  </r>
  <r>
    <x v="15"/>
    <x v="4"/>
    <s v="02-02-01-003-008-09"/>
    <s v="Materiales y suministros - Otros artículos manufacturados n. C. P."/>
    <s v="MARCADOR BORRABLE NEGRO CAJA"/>
    <n v="44121708"/>
    <s v="SELECCIÓN ABREVIADA - ACUERDO MARCO"/>
    <n v="2"/>
    <n v="2"/>
    <n v="10"/>
    <n v="250"/>
    <n v="1761250"/>
    <s v="Caja"/>
    <s v=""/>
  </r>
  <r>
    <x v="15"/>
    <x v="4"/>
    <s v="02-02-01-003-008-09"/>
    <s v="Materiales y suministros - Otros artículos manufacturados n. C. P."/>
    <s v="MARCADOR BORRABLECOLOR ROJO CAJA "/>
    <n v="44121708"/>
    <s v="SELECCIÓN ABREVIADA - ACUERDO MARCO"/>
    <n v="2"/>
    <n v="2"/>
    <n v="10"/>
    <n v="50"/>
    <n v="352250"/>
    <s v="Caja"/>
    <s v=""/>
  </r>
  <r>
    <x v="15"/>
    <x v="4"/>
    <s v="02-02-01-003-008-09"/>
    <s v="Materiales y suministros - Otros artículos manufacturados n. C. P."/>
    <s v="MARCADOR BORRABLE VERDE CAJA"/>
    <n v="44121708"/>
    <s v="SELECCIÓN ABREVIADA - ACUERDO MARCO"/>
    <n v="2"/>
    <n v="2"/>
    <n v="10"/>
    <n v="40"/>
    <n v="281800"/>
    <s v="Caja"/>
    <s v=""/>
  </r>
  <r>
    <x v="15"/>
    <x v="4"/>
    <s v="02-02-01-003-008-09"/>
    <s v="Materiales y suministros - Otros artículos manufacturados n. C. P."/>
    <s v="MARCADORES DELGADOS COLOR NEGRO"/>
    <n v="44121708"/>
    <s v="SELECCIÓN ABREVIADA - ACUERDO MARCO"/>
    <n v="2"/>
    <n v="2"/>
    <n v="10"/>
    <n v="50"/>
    <n v="155900"/>
    <s v="Unidad"/>
    <s v=""/>
  </r>
  <r>
    <x v="15"/>
    <x v="4"/>
    <s v="02-02-01-003-008-09"/>
    <s v="Materiales y suministros - Otros artículos manufacturados n. C. P."/>
    <s v="MARCADORES DELGADOS ROJO"/>
    <n v="44121708"/>
    <s v="SELECCIÓN ABREVIADA - ACUERDO MARCO"/>
    <n v="2"/>
    <n v="2"/>
    <n v="10"/>
    <n v="3"/>
    <n v="9354"/>
    <s v="Caja"/>
    <s v=""/>
  </r>
  <r>
    <x v="15"/>
    <x v="4"/>
    <s v="02-02-01-003-008-09"/>
    <s v="Materiales y suministros - Otros artículos manufacturados n. C. P."/>
    <s v="MARCADORES DELGADOS COLOR AZUL"/>
    <n v="44121708"/>
    <s v="SELECCIÓN ABREVIADA - ACUERDO MARCO"/>
    <n v="2"/>
    <n v="2"/>
    <n v="10"/>
    <n v="3"/>
    <n v="9318"/>
    <s v="Caja"/>
    <s v=""/>
  </r>
  <r>
    <x v="15"/>
    <x v="4"/>
    <s v="02-02-01-003-008-09"/>
    <s v="Materiales y suministros - Otros artículos manufacturados n. C. P."/>
    <s v="MARCADORES PERMANENTES NEGRO PUNTA GRUESA - CAJA "/>
    <n v="44121708"/>
    <s v="SELECCIÓN ABREVIADA - ACUERDO MARCO"/>
    <n v="2"/>
    <n v="2"/>
    <n v="10"/>
    <n v="38"/>
    <n v="61484"/>
    <s v="Caja"/>
    <s v=""/>
  </r>
  <r>
    <x v="15"/>
    <x v="4"/>
    <s v="02-02-01-003-008-09"/>
    <s v="Materiales y suministros - Otros artículos manufacturados n. C. P."/>
    <s v="MINA 0.5 *12"/>
    <n v="44121902"/>
    <s v="SELECCIÓN ABREVIADA - ACUERDO MARCO"/>
    <n v="2"/>
    <n v="2"/>
    <n v="10"/>
    <n v="26"/>
    <n v="62504"/>
    <s v="Unidad"/>
    <s v=""/>
  </r>
  <r>
    <x v="15"/>
    <x v="4"/>
    <s v="02-02-01-003-008-09"/>
    <s v="Materiales y suministros - Otros artículos manufacturados n. C. P."/>
    <s v="PORTAMINAS 0.5  (LAPICES MECANICOS)"/>
    <n v="44121705"/>
    <s v="SELECCIÓN ABREVIADA - ACUERDO MARCO"/>
    <n v="2"/>
    <n v="2"/>
    <n v="10"/>
    <n v="16"/>
    <n v="83776"/>
    <s v="Unidad"/>
    <s v=""/>
  </r>
  <r>
    <x v="15"/>
    <x v="4"/>
    <s v="02-02-01-003-008-09"/>
    <s v="Materiales y suministros - Otros artículos manufacturados n. C. P."/>
    <s v="RESALTADOR AMARILLO ERGONOMICO"/>
    <n v="44121716"/>
    <s v="SELECCIÓN ABREVIADA - ACUERDO MARCO"/>
    <n v="2"/>
    <n v="2"/>
    <n v="10"/>
    <n v="185"/>
    <n v="334665"/>
    <s v="Caja"/>
    <s v=""/>
  </r>
  <r>
    <x v="15"/>
    <x v="4"/>
    <s v="02-02-01-003-008-09"/>
    <s v="Materiales y suministros - Otros artículos manufacturados n. C. P."/>
    <s v="TAJALAPIZ METALICO SENCILLO"/>
    <n v="44121619"/>
    <s v="SELECCIÓN ABREVIADA - ACUERDO MARCO"/>
    <n v="2"/>
    <n v="2"/>
    <n v="10"/>
    <n v="50"/>
    <n v="40450"/>
    <s v="Unidad"/>
    <s v=""/>
  </r>
  <r>
    <x v="15"/>
    <x v="5"/>
    <s v="02-02-01-004-002"/>
    <s v="Materiales y suministros - Productos metálicos elaborados (excepto maquinaria y equipo)"/>
    <s v="BISTURI METAL AUTORECARGABLE 10 HOJAS"/>
    <n v="44121612"/>
    <s v="SELECCIÓN ABREVIADA - ACUERDO MARCO"/>
    <n v="2"/>
    <n v="2"/>
    <n v="10"/>
    <n v="1"/>
    <n v="3189"/>
    <s v="Unidad"/>
    <s v=""/>
  </r>
  <r>
    <x v="15"/>
    <x v="5"/>
    <s v="02-02-01-004-002"/>
    <s v="Materiales y suministros - Productos metálicos elaborados (excepto maquinaria y equipo)"/>
    <s v="BISTURI GRANDE "/>
    <n v="44121612"/>
    <s v="SELECCIÓN ABREVIADA - ACUERDO MARCO"/>
    <n v="2"/>
    <n v="2"/>
    <n v="10"/>
    <n v="10"/>
    <n v="94490"/>
    <s v="Unidad"/>
    <s v=""/>
  </r>
  <r>
    <x v="15"/>
    <x v="5"/>
    <s v="02-02-01-004-002"/>
    <s v="Materiales y suministros - Productos metálicos elaborados (excepto maquinaria y equipo)"/>
    <s v="CHINCHES METALICOS CAJA"/>
    <n v="31162001"/>
    <s v="SELECCIÓN ABREVIADA - ACUERDO MARCO"/>
    <n v="2"/>
    <n v="2"/>
    <n v="10"/>
    <n v="55"/>
    <n v="90310"/>
    <s v="Caja"/>
    <s v=""/>
  </r>
  <r>
    <x v="15"/>
    <x v="5"/>
    <s v="02-02-01-004-002"/>
    <s v="Materiales y suministros - Productos metálicos elaborados (excepto maquinaria y equipo)"/>
    <s v="CLIP MARIPOSA CAJA"/>
    <n v="44122104"/>
    <s v="SELECCIÓN ABREVIADA - ACUERDO MARCO"/>
    <n v="2"/>
    <n v="2"/>
    <n v="10"/>
    <n v="5"/>
    <n v="19395"/>
    <s v="Caja"/>
    <s v=""/>
  </r>
  <r>
    <x v="15"/>
    <x v="5"/>
    <s v="02-02-01-004-002"/>
    <s v="Materiales y suministros - Productos metálicos elaborados (excepto maquinaria y equipo)"/>
    <s v="CLIP ESTÁNDAR METALICO"/>
    <n v="44122104"/>
    <s v="SELECCIÓN ABREVIADA - ACUERDO MARCO"/>
    <n v="2"/>
    <n v="2"/>
    <n v="10"/>
    <n v="37"/>
    <n v="45806"/>
    <s v="Caja"/>
    <s v=""/>
  </r>
  <r>
    <x v="15"/>
    <x v="5"/>
    <s v="02-02-01-004-002"/>
    <s v="Materiales y suministros - Productos metálicos elaborados (excepto maquinaria y equipo)"/>
    <s v="GANCHO COSEDORA STANDAR X CAJA"/>
    <n v="44122107"/>
    <s v="SELECCIÓN ABREVIADA - ACUERDO MARCO"/>
    <n v="2"/>
    <n v="2"/>
    <n v="10"/>
    <n v="14"/>
    <n v="62314"/>
    <s v="Caja"/>
    <s v=""/>
  </r>
  <r>
    <x v="15"/>
    <x v="5"/>
    <s v="02-02-01-004-002"/>
    <s v="Materiales y suministros - Productos metálicos elaborados (excepto maquinaria y equipo)"/>
    <s v="GANCHO COSEDORA INDUSTRIAL X 1000"/>
    <n v="44122107"/>
    <s v="SELECCIÓN ABREVIADA - ACUERDO MARCO"/>
    <n v="2"/>
    <n v="2"/>
    <n v="10"/>
    <n v="9"/>
    <n v="77859"/>
    <s v="Caja"/>
    <s v=""/>
  </r>
  <r>
    <x v="15"/>
    <x v="5"/>
    <s v="02-02-01-004-002"/>
    <s v="Materiales y suministros - Productos metálicos elaborados (excepto maquinaria y equipo)"/>
    <s v="TIJERAS GRANDES 7 PULGADAS"/>
    <n v="44121618"/>
    <s v="SELECCIÓN ABREVIADA - ACUERDO MARCO"/>
    <n v="2"/>
    <n v="2"/>
    <n v="10"/>
    <n v="20"/>
    <n v="135660"/>
    <s v="Unidad"/>
    <s v=""/>
  </r>
  <r>
    <x v="15"/>
    <x v="64"/>
    <s v="02-02-01-004-005-01"/>
    <s v="Materiales y suministros - Máquinas para oficina y contabilidad, y sus partes y accesorios"/>
    <s v="COSEDORA PLASTICA DE OFICINA 20 HOJAS"/>
    <n v="44121600"/>
    <s v="SELECCIÓN ABREVIADA - ACUERDO MARCO"/>
    <n v="2"/>
    <n v="2"/>
    <n v="10"/>
    <n v="13"/>
    <n v="304759"/>
    <s v="Unidad"/>
    <s v=""/>
  </r>
  <r>
    <x v="15"/>
    <x v="64"/>
    <s v="02-02-01-004-005-01"/>
    <s v="Materiales y suministros - Máquinas para oficina y contabilidad, y sus partes y accesorios"/>
    <s v="COSEDORA MANUAL INDUSTRIAL 100H"/>
    <n v="44121600"/>
    <s v="SELECCIÓN ABREVIADA - ACUERDO MARCO"/>
    <n v="2"/>
    <n v="2"/>
    <n v="10"/>
    <n v="1"/>
    <n v="66521"/>
    <s v="Unidad"/>
    <s v=""/>
  </r>
  <r>
    <x v="15"/>
    <x v="64"/>
    <s v="02-02-01-004-005-01"/>
    <s v="Materiales y suministros - Máquinas para oficina y contabilidad, y sus partes y accesorios"/>
    <s v="GUILLOTINA METALICA PARA PAPEL"/>
    <n v="60121301"/>
    <s v="SELECCIÓN ABREVIADA - ACUERDO MARCO"/>
    <n v="2"/>
    <n v="2"/>
    <n v="10"/>
    <n v="1"/>
    <n v="195398"/>
    <s v="Unidad"/>
    <s v=""/>
  </r>
  <r>
    <x v="15"/>
    <x v="64"/>
    <s v="02-02-01-004-005-01"/>
    <s v="Materiales y suministros - Máquinas para oficina y contabilidad, y sus partes y accesorios"/>
    <s v="PERFORADORA PARA OFICINA DE 2 HUECOS 20 HOJAS"/>
    <n v="44121600"/>
    <s v="SELECCIÓN ABREVIADA - ACUERDO MARCO"/>
    <n v="2"/>
    <n v="2"/>
    <n v="10"/>
    <n v="7"/>
    <n v="160769"/>
    <s v="Unidad"/>
    <s v=""/>
  </r>
  <r>
    <x v="15"/>
    <x v="64"/>
    <s v="02-02-01-004-005-01"/>
    <s v="Materiales y suministros - Máquinas para oficina y contabilidad, y sus partes y accesorios"/>
    <s v="PERFORADORA 3 HUECOS"/>
    <n v="44121600"/>
    <s v="SELECCIÓN ABREVIADA - ACUERDO MARCO"/>
    <n v="5"/>
    <n v="3"/>
    <n v="10"/>
    <n v="1"/>
    <n v="66164"/>
    <s v="Unidad"/>
    <s v=""/>
  </r>
  <r>
    <x v="15"/>
    <x v="64"/>
    <s v="02-02-01-004-005-01"/>
    <s v="Materiales y suministros - Máquinas para oficina y contabilidad, y sus partes y accesorios"/>
    <s v="PERFORADORA 1 HUECO"/>
    <n v="44121600"/>
    <s v="SELECCIÓN ABREVIADA - ACUERDO MARCO"/>
    <n v="5"/>
    <n v="3"/>
    <n v="10"/>
    <n v="6"/>
    <n v="29346"/>
    <s v="Unidad"/>
    <s v=""/>
  </r>
  <r>
    <x v="15"/>
    <x v="64"/>
    <s v="02-02-01-004-005-01"/>
    <s v="Materiales y suministros - Máquinas para oficina y contabilidad, y sus partes y accesorios"/>
    <s v="SACAGANCHOS"/>
    <n v="44121613"/>
    <s v="SELECCIÓN ABREVIADA - ACUERDO MARCO"/>
    <n v="5"/>
    <n v="3"/>
    <n v="10"/>
    <n v="30"/>
    <n v="89250"/>
    <s v="Unidad"/>
    <s v=""/>
  </r>
  <r>
    <x v="15"/>
    <x v="28"/>
    <s v="02-02-01-004-007-05"/>
    <s v="Materiales y suministros - Discos, cintas, dispositivos de almacenamiento en estado sólido no volátiles y otros medios, no grabados"/>
    <s v="DVD +R GRABABLE 4.7GB 16X"/>
    <n v="43201800"/>
    <s v="SELECCIÓN ABREVIADA - ACUERDO MARCO"/>
    <n v="5"/>
    <n v="3"/>
    <n v="10"/>
    <n v="5"/>
    <n v="26835"/>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REGLA PLANA METALICA  30CM "/>
    <n v="41111604"/>
    <s v="SELECCIÓN ABREVIADA - ACUERDO MARCO"/>
    <n v="4"/>
    <n v="4"/>
    <n v="10"/>
    <n v="7"/>
    <n v="13244"/>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REGLA PLANA METALICA 50 CM"/>
    <n v="41111604"/>
    <s v="SELECCIÓN ABREVIADA - ACUERDO MARCO"/>
    <n v="2"/>
    <n v="2"/>
    <n v="10"/>
    <n v="4"/>
    <n v="14280"/>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REGLAS METALICAS 100 CM"/>
    <n v="41111604"/>
    <s v="SELECCIÓN ABREVIADA - ACUERDO MARCO"/>
    <n v="2"/>
    <n v="2"/>
    <n v="10"/>
    <n v="14"/>
    <n v="229572"/>
    <s v="Unidad"/>
    <s v=""/>
  </r>
  <r>
    <x v="15"/>
    <x v="0"/>
    <s v="02-02-01-003-002-01"/>
    <s v="Materiales y suministros - Pasta de papel, papel y cartón"/>
    <s v="PAPEL FOTOGRAFICO ADHESIVO A4 DE 135G X 20"/>
    <n v="14111500"/>
    <s v="MÍNIMA CUANTÍA"/>
    <n v="2"/>
    <n v="2"/>
    <n v="10"/>
    <n v="7"/>
    <n v="112070"/>
    <s v="Metro"/>
    <s v=""/>
  </r>
  <r>
    <x v="15"/>
    <x v="3"/>
    <s v="02-02-01-003-005-05"/>
    <s v="Materiales y suministros - Fibras textiles manufacturadas"/>
    <s v="PAPEL FOTOGRÁFICO BRILLANTE DE SECADO INSTANTÁNEO"/>
    <n v="14111510"/>
    <s v="MÍNIMA CUANTÍA"/>
    <n v="2"/>
    <n v="2"/>
    <n v="10"/>
    <n v="1"/>
    <n v="679100"/>
    <s v="Rollo"/>
    <s v=""/>
  </r>
  <r>
    <x v="15"/>
    <x v="2"/>
    <s v="02-02-01-003-006-03"/>
    <s v="Materiales y suministros - Semimanufacturas de plástico"/>
    <s v="POLIPROPILENO ADHESIVO BRILLANTE PARA USO DIARIO"/>
    <n v="14111510"/>
    <s v="MÍNIMA CUANTÍA"/>
    <n v="8"/>
    <n v="4"/>
    <n v="10"/>
    <n v="1"/>
    <n v="1127660"/>
    <s v="Rollo"/>
    <s v=""/>
  </r>
  <r>
    <x v="15"/>
    <x v="2"/>
    <s v="02-02-01-003-006-03"/>
    <s v="Materiales y suministros - Semimanufacturas de plástico"/>
    <s v="POLIPROPILENO MATE"/>
    <n v="14111510"/>
    <s v="MÍNIMA CUANTÍA"/>
    <n v="6"/>
    <n v="5"/>
    <n v="10"/>
    <n v="1"/>
    <n v="497280"/>
    <s v="Rollo"/>
    <s v=""/>
  </r>
  <r>
    <x v="15"/>
    <x v="2"/>
    <s v="02-02-01-003-006-03"/>
    <s v="Materiales y suministros - Semimanufacturas de plástico"/>
    <s v="ROLLO PELICULA DE POLIETILENO ESTIRABLE 50CM"/>
    <n v="24141501"/>
    <s v="MÍNIMA CUANTÍA"/>
    <n v="6"/>
    <n v="5"/>
    <n v="10"/>
    <n v="4"/>
    <n v="485360"/>
    <s v="Rollo"/>
    <s v=""/>
  </r>
  <r>
    <x v="15"/>
    <x v="14"/>
    <s v="02-02-02-008-007-01-5"/>
    <s v="Adquisición de servicios - Servicios de mantenimiento y reparación de otra maquinaria y otro equipo"/>
    <s v="MANTENIMIENTO DE CALDERA RANCHO DE TROPA"/>
    <n v="73152101"/>
    <s v="MÍNIMA CUANTÍA"/>
    <n v="6"/>
    <n v="5"/>
    <n v="10"/>
    <n v="1"/>
    <n v="4522000"/>
    <s v="GLOBAL"/>
    <s v=""/>
  </r>
  <r>
    <x v="15"/>
    <x v="27"/>
    <s v="02-02-01-002-007"/>
    <s v="Materiales y suministros - Artículos textiles (excepto prendas de vestir)"/>
    <s v="CHALECO REFLECTIVO PARA MOTO"/>
    <n v="46161604"/>
    <s v="SELECCIÓN ABREVIADA - ACUERDO MARCO"/>
    <n v="9"/>
    <n v="3"/>
    <n v="10"/>
    <n v="2"/>
    <n v="74494"/>
    <s v="Unidad"/>
    <s v=""/>
  </r>
  <r>
    <x v="15"/>
    <x v="2"/>
    <s v="02-02-01-003-006-09"/>
    <s v="Materiales y suministros - Otros productos plásticos"/>
    <s v="CASCO PARA MOTO"/>
    <n v="46181705"/>
    <s v="SELECCIÓN ABREVIADA - ACUERDO MARCO"/>
    <n v="10"/>
    <n v="1"/>
    <n v="10"/>
    <n v="2"/>
    <n v="652834"/>
    <s v="Unidad"/>
    <s v=""/>
  </r>
  <r>
    <x v="15"/>
    <x v="2"/>
    <s v="02-02-01-003-006-09"/>
    <s v="Materiales y suministros - Otros productos plásticos"/>
    <s v="IMPERMEABLE MOTO"/>
    <n v="46181546"/>
    <s v="SELECCIÓN ABREVIADA - ACUERDO MARCO"/>
    <n v="9"/>
    <n v="3"/>
    <n v="10"/>
    <n v="1"/>
    <n v="63189"/>
    <s v="Unidad"/>
    <s v=""/>
  </r>
  <r>
    <x v="15"/>
    <x v="2"/>
    <s v="02-02-01-003-006-09"/>
    <s v="Materiales y suministros - Otros productos plásticos"/>
    <s v="CONO VIAL EN PVC DE 90 CM CON CINTA REFLECTIVA"/>
    <n v="46161508"/>
    <s v="SELECCIÓN ABREVIADA - ACUERDO MARCO"/>
    <n v="9"/>
    <n v="3"/>
    <n v="10"/>
    <n v="6"/>
    <n v="1130262"/>
    <s v="Unidad"/>
    <s v=""/>
  </r>
  <r>
    <x v="15"/>
    <x v="15"/>
    <s v="02-02-02-008-005-09-7"/>
    <s v="Adquisición de servicios - Servicios de mantenimiento y cuidado del paisaje"/>
    <s v="SERVICIO DE CORTE DE PRADO PODA Y TALA DE ÁRBOLES"/>
    <n v="70111706"/>
    <s v="MÍNIMA CUANTÍA"/>
    <n v="10"/>
    <n v="1"/>
    <n v="10"/>
    <n v="1"/>
    <n v="22100000"/>
    <s v="GLOBAL"/>
    <s v=""/>
  </r>
  <r>
    <x v="15"/>
    <x v="15"/>
    <s v="02-02-02-008-005-09-7"/>
    <s v="Adquisición de servicios - Servicios de mantenimiento y cuidado del paisaje"/>
    <s v="SERVICIO DE CORTE DE PRADO PODA Y TALA DE ÁRBOLES"/>
    <n v="70111503"/>
    <s v="MÍNIMA CUANTÍA"/>
    <n v="10"/>
    <n v="1"/>
    <n v="10"/>
    <n v="1"/>
    <n v="27400000"/>
    <s v="GLOBAL"/>
    <s v=""/>
  </r>
  <r>
    <x v="15"/>
    <x v="15"/>
    <s v="02-02-02-008-005-03"/>
    <s v="Adquisición de servicios - Servicios de limpieza"/>
    <s v="SERVICIO DE ASEO Y LIMPIEZA"/>
    <n v="76111500"/>
    <s v="SELECCIÓN ABREVIADA - ACUERDO MARCO"/>
    <n v="2"/>
    <n v="8"/>
    <n v="10"/>
    <n v="1"/>
    <n v="37114072.329999998"/>
    <s v="GLOBAL"/>
    <s v=""/>
  </r>
  <r>
    <x v="15"/>
    <x v="15"/>
    <s v="02-02-02-008-005-03"/>
    <s v="Adquisición de servicios - Servicios de limpieza"/>
    <s v="SERVICIO DE ASEO Y LIMPIEZA"/>
    <n v="76111500"/>
    <s v="SELECCIÓN ABREVIADA - ACUERDO MARCO"/>
    <n v="2"/>
    <n v="8"/>
    <n v="10"/>
    <n v="1"/>
    <n v="64261455.609999999"/>
    <s v="GLOBAL"/>
    <s v=""/>
  </r>
  <r>
    <x v="15"/>
    <x v="15"/>
    <s v="02-02-02-008-005-03"/>
    <s v="Adquisición de servicios - Servicios de limpieza"/>
    <s v="SERVICIO DE ASEO Y LIMPIEZA"/>
    <n v="76111500"/>
    <s v="SELECCIÓN ABREVIADA - ACUERDO MARCO"/>
    <n v="3"/>
    <n v="1"/>
    <n v="16"/>
    <n v="1"/>
    <n v="26708060.699999999"/>
    <s v="GLOBAL"/>
    <s v=""/>
  </r>
  <r>
    <x v="15"/>
    <x v="30"/>
    <s v="02-02-02-009-002-09"/>
    <s v="Adquisición de servicios - Otros tipos de educación y servicios de apoyo educativo"/>
    <s v="INSTRUCTORES EIHFA"/>
    <n v="86131702"/>
    <s v="CONTRATACIÓN DIRECTA"/>
    <n v="3"/>
    <n v="1"/>
    <n v="10"/>
    <n v="1"/>
    <n v="103500000"/>
    <s v="GLOBAL"/>
    <s v=""/>
  </r>
  <r>
    <x v="15"/>
    <x v="1"/>
    <s v="02-02-01-003-003-04"/>
    <s v="Materiales y suministros - Gas de petróleo y otros hidrocarburos gaseosos (excepto gas natural)"/>
    <s v="SUMINISTRO DE GAS PROPANO  (GAS LICUADO DE PETRÓLEO GLP) CON DESTINO A LAS INSTALACIONES DEL CACOM-4 Y SUS ZONAS DESCONCENTRADAS"/>
    <n v="15111501"/>
    <s v="MÍNIMA CUANTÍA"/>
    <n v="9"/>
    <n v="2"/>
    <n v="10"/>
    <n v="1"/>
    <n v="932516.39000000013"/>
    <s v="GLOBAL"/>
    <s v=""/>
  </r>
  <r>
    <x v="15"/>
    <x v="1"/>
    <s v="02-02-01-003-003-04"/>
    <s v="Materiales y suministros - Gas de petróleo y otros hidrocarburos gaseosos (excepto gas natural)"/>
    <s v="SUMINISTRO DE GAS PROPANO  (GAS LICUADO DE PETRÓLEO GLP) CON DESTINO A LAS INSTALACIONES DEL CACOM-4 Y SUS ZONAS DESCONCENTRADAS"/>
    <n v="15111501"/>
    <s v="MÍNIMA CUANTÍA"/>
    <n v="9"/>
    <n v="2"/>
    <n v="10"/>
    <n v="1"/>
    <n v="2000000"/>
    <s v="GLOBAL"/>
    <s v=""/>
  </r>
  <r>
    <x v="15"/>
    <x v="14"/>
    <s v="02-02-02-008-007-01-4"/>
    <s v="Adquisición de servicios - Servicios de mantenimiento y reparación de maquinaria y equipo de transporte"/>
    <s v="MANTENIMIENTO PARQUE AUTOMOTOR (VEHICULOS-MOTOCICLETAS)"/>
    <n v="78181500"/>
    <s v="MÍNIMA CUANTÍA"/>
    <n v="10"/>
    <n v="1"/>
    <n v="10"/>
    <n v="1"/>
    <n v="4491476"/>
    <s v="GLOBAL"/>
    <s v=""/>
  </r>
  <r>
    <x v="15"/>
    <x v="65"/>
    <s v="02-02-01-004-006-04"/>
    <s v="Materiales y suministros - Acumuladores, pilas y baterías primarias y sus partes y piezas"/>
    <s v="PILAS ALCALINAS AA"/>
    <n v="26111702"/>
    <s v="SELECCIÓN ABREVIADA SUBASTA INVERSA (NO DISPONIBLE)"/>
    <n v="2"/>
    <n v="8"/>
    <n v="10"/>
    <n v="90"/>
    <n v="1844730"/>
    <s v="Paquete"/>
    <s v=""/>
  </r>
  <r>
    <x v="15"/>
    <x v="65"/>
    <s v="02-02-01-004-006-04"/>
    <s v="Materiales y suministros - Acumuladores, pilas y baterías primarias y sus partes y piezas"/>
    <s v="PILAS ALCALINAS AAA"/>
    <n v="26111702"/>
    <s v="SELECCIÓN ABREVIADA SUBASTA INVERSA (NO DISPONIBLE)"/>
    <n v="2"/>
    <n v="8"/>
    <n v="10"/>
    <n v="85"/>
    <n v="2495175"/>
    <s v="Paquete"/>
    <s v=""/>
  </r>
  <r>
    <x v="15"/>
    <x v="30"/>
    <s v="02-02-02-009-002-01"/>
    <s v="Adquisición de servicios - Servicios de educación de la primera infancia y preescolar"/>
    <s v="AMARRE VF 2024 DOCENTES COLEGIO  LUIS F. PINTO (PREESCOLAR)"/>
    <n v="86121501"/>
    <s v="CONTRATACIÓN DIRECTA"/>
    <n v="11"/>
    <n v="1"/>
    <n v="16"/>
    <n v="1"/>
    <n v="20970000"/>
    <s v="GLOBAL"/>
    <s v=""/>
  </r>
  <r>
    <x v="15"/>
    <x v="30"/>
    <s v="02-02-02-009-002-02"/>
    <s v="Adquisición de servicios - Servicios de enseñanza primaria"/>
    <s v="AMARRE VF 2024 DOCENTES COLEGIO  LUIS F. PINTO (PRIMARIA)"/>
    <n v="86121500"/>
    <s v="CONTRATACIÓN DIRECTA"/>
    <n v="11"/>
    <n v="1"/>
    <n v="16"/>
    <n v="1"/>
    <n v="52425000"/>
    <s v="GLOBAL"/>
    <s v=""/>
  </r>
  <r>
    <x v="15"/>
    <x v="30"/>
    <s v="02-02-02-009-002-03"/>
    <s v="Adquisición de servicios - Servicios de educación secundaria"/>
    <s v="AMARRE VF 2024 DOCENTES COLEGIO  LUIS F. PINTO (SECUNDARIA)"/>
    <n v="86121500"/>
    <s v="CONTRATACIÓN DIRECTA"/>
    <n v="11"/>
    <n v="1"/>
    <n v="16"/>
    <n v="1"/>
    <n v="38542500"/>
    <s v="GLOBAL"/>
    <s v=""/>
  </r>
  <r>
    <x v="15"/>
    <x v="30"/>
    <s v="02-02-02-009-002-09"/>
    <s v="Adquisición de servicios - Otros tipos de educación y servicios de apoyo educativo"/>
    <s v="AMARRE VF 2024 INSTRUCTORES EIHFA"/>
    <n v="86131702"/>
    <s v="CONTRATACIÓN DIRECTA"/>
    <n v="11"/>
    <n v="1"/>
    <n v="10"/>
    <n v="1"/>
    <n v="9582000"/>
    <s v="GLOBAL"/>
    <s v=""/>
  </r>
  <r>
    <x v="15"/>
    <x v="31"/>
    <s v="02-02-02-008-003-05"/>
    <s v="Adquisición de servicios - Servicios veterinarios"/>
    <s v="AMARRE VF 2024 SERVICIOS MEDICOS VETERINARIOS"/>
    <n v="70122000"/>
    <s v="MÍNIMA CUANTÍA"/>
    <n v="11"/>
    <n v="1"/>
    <n v="10"/>
    <n v="1"/>
    <n v="4000000"/>
    <s v="GLOBAL"/>
    <s v=""/>
  </r>
  <r>
    <x v="15"/>
    <x v="1"/>
    <s v="02-02-01-003-003-04"/>
    <s v="Materiales y suministros - Gas de petróleo y otros hidrocarburos gaseosos (excepto gas natural)"/>
    <s v="AMARRE VF 2024 SUMINISTRO DE GAS PROPANO  (GAS LICUADO DE PETRÓLEO GLP) CON DESTINO A LAS INSTALACIONES DEL CACOM-4 Y SUS ZONAS DESCONCENTRADAS"/>
    <n v="15111501"/>
    <s v="MÍNIMA CUANTÍA"/>
    <n v="11"/>
    <n v="1"/>
    <n v="10"/>
    <n v="1"/>
    <n v="7200000"/>
    <s v="GLOBAL"/>
    <s v=""/>
  </r>
  <r>
    <x v="15"/>
    <x v="17"/>
    <s v="02-02-02-007-003-01"/>
    <s v="Adquisición de servicios - Servicios de arrendamiento o alquiler de maquinaria y equipo sin operario"/>
    <s v="AMARRE VF 2024 SERVICIO FOTOCOPIADO E IMPRESIÓN A TODO COSTO"/>
    <n v="80161801"/>
    <s v="MÍNIMA CUANTÍA"/>
    <n v="11"/>
    <n v="1"/>
    <n v="10"/>
    <n v="1"/>
    <n v="4822986.07"/>
    <s v="GLOBAL"/>
    <s v=""/>
  </r>
  <r>
    <x v="15"/>
    <x v="31"/>
    <s v="02-02-02-008-003-04-4"/>
    <s v="Adquisición de servicios - Servicios de ensayo y análisis técnicos"/>
    <s v="AMARRE VF 2024 ANALISIS FISICOQUIMICO Y MICROBIOLOGICO DE AGUA"/>
    <n v="70171501"/>
    <s v="MÍNIMA CUANTÍA"/>
    <n v="11"/>
    <n v="1"/>
    <n v="10"/>
    <n v="1"/>
    <n v="2000000"/>
    <s v="GLOBAL"/>
    <s v=""/>
  </r>
  <r>
    <x v="15"/>
    <x v="15"/>
    <s v="02-02-02-008-005-09-7"/>
    <s v="Adquisición de servicios - Servicios de mantenimiento y cuidado del paisaje"/>
    <s v="AMARRE VF 2024 SERVICIO DE CORTE DE PRADO PODA Y TALA DE ÁRBOLES"/>
    <n v="70111706"/>
    <s v="SELECCIÓN ABREVIADA MENOR CUANTÍA"/>
    <n v="11"/>
    <n v="1"/>
    <n v="10"/>
    <n v="1"/>
    <n v="11509439.029999999"/>
    <s v="GLOBAL"/>
    <s v=""/>
  </r>
  <r>
    <x v="15"/>
    <x v="67"/>
    <s v="02-02-02-005-004-02-5"/>
    <s v="Adquisición de servicios - Servicios generales de construcción de tuberías y cables locales, y obras conexas"/>
    <s v="AMARRE VF 2024 OPERACIÓN Y MANTENIMIENTO DE EQUIPOS DE PLANTAS DE TRATAMIENTO DE AGUAS Y POZOS PROFUNDOS EN EL CACOM 4 Y SUS ZONAS DESCONCENTRADAS"/>
    <n v="83101506"/>
    <s v="SELECCIÓN ABREVIADA MENOR CUANTÍA"/>
    <n v="11"/>
    <n v="1"/>
    <n v="10"/>
    <n v="1"/>
    <n v="20000000"/>
    <s v="GLOBAL"/>
    <s v=""/>
  </r>
  <r>
    <x v="15"/>
    <x v="15"/>
    <s v="02-02-02-008-005-03"/>
    <s v="Adquisición de servicios - Servicios de limpieza"/>
    <s v="AMARRE VF 2024 LAVADO Y DESINFECCIÓN DE TANQUES"/>
    <n v="72154055"/>
    <s v="SELECCIÓN ABREVIADA MENOR CUANTÍA"/>
    <n v="11"/>
    <n v="1"/>
    <n v="10"/>
    <n v="1"/>
    <n v="2500000"/>
    <s v="GLOBAL"/>
    <s v=""/>
  </r>
  <r>
    <x v="15"/>
    <x v="14"/>
    <s v="02-02-02-008-007-01-5"/>
    <s v="Adquisición de servicios - Servicios de mantenimiento y reparación de otra maquinaria y otro equipo"/>
    <s v="AMARRE VF 2024 MANTENIMIENTO SISTEMAS DE BOMBEO"/>
    <n v="72154103"/>
    <s v="SELECCIÓN ABREVIADA MENOR CUANTÍA"/>
    <n v="11"/>
    <n v="1"/>
    <n v="10"/>
    <n v="1"/>
    <n v="900000"/>
    <s v="GLOBAL"/>
    <s v=""/>
  </r>
  <r>
    <x v="15"/>
    <x v="70"/>
    <s v="02-02-02-009-004-01"/>
    <s v="Adquisición de servicios - Servicios de alcantarillado, servicios de limpieza, tratamiento de aguas residuales y tanques sépticos"/>
    <s v="AMARRE VF 2024 SERVICIO DE LIMPIEZA Y DESTAPONAMIENTO DE  REDES SANITARIAS Y POZOS SEPTICOS (SERVICIO VACTOR)"/>
    <n v="76121701"/>
    <s v="SELECCIÓN ABREVIADA MENOR CUANTÍA"/>
    <n v="11"/>
    <n v="1"/>
    <n v="10"/>
    <n v="1"/>
    <n v="3000000"/>
    <s v="GLOBAL"/>
    <s v=""/>
  </r>
  <r>
    <x v="15"/>
    <x v="31"/>
    <s v="02-02-02-008-003-04-4"/>
    <s v="Adquisición de servicios - Servicios de ensayo y análisis técnicos"/>
    <s v="AMARRE VF 2024 MANTENIMIENTO PARQUE AUTOMOTOR (VEHICULOS-MOTOCICLETAS) - SERVICIO DE DIAGNÓSTICO AUTOMOTRIZ"/>
    <n v="81101600"/>
    <s v="MÍNIMA CUANTÍA"/>
    <n v="11"/>
    <n v="1"/>
    <n v="10"/>
    <n v="1"/>
    <n v="1500000"/>
    <s v="GLOBAL"/>
    <s v=""/>
  </r>
  <r>
    <x v="15"/>
    <x v="14"/>
    <s v="02-02-02-008-007-01-4"/>
    <s v="Adquisición de servicios - Servicios de mantenimiento y reparación de maquinaria y equipo de transporte"/>
    <s v="AMARRE VF 2024 MANTENIMIENTO PARQUE AUTOMOTOR (VEHICULOS-MOTOCICLETAS)"/>
    <n v="78181500"/>
    <s v="MÍNIMA CUANTÍA"/>
    <n v="11"/>
    <n v="1"/>
    <n v="10"/>
    <n v="1"/>
    <n v="5000000"/>
    <s v="GLOBAL"/>
    <s v=""/>
  </r>
  <r>
    <x v="15"/>
    <x v="15"/>
    <s v="02-02-02-008-005-03"/>
    <s v="Adquisición de servicios - Servicios de limpieza"/>
    <s v="AMARRE VF 2024 SERVICIO DE ASEO Y LIMPIEZA"/>
    <n v="76111500"/>
    <s v="SELECCIÓN ABREVIADA - ACUERDO MARCO"/>
    <n v="11"/>
    <n v="1"/>
    <n v="10"/>
    <n v="1"/>
    <n v="4535398.1100000003"/>
    <s v="GLOBAL"/>
    <s v=""/>
  </r>
  <r>
    <x v="15"/>
    <x v="15"/>
    <s v="02-02-02-008-005-03"/>
    <s v="Adquisición de servicios - Servicios de limpieza"/>
    <s v="AMARRE VF 2024 SERVICIO DE ASEO Y LIMPIEZA"/>
    <n v="76111500"/>
    <s v="SELECCIÓN ABREVIADA - ACUERDO MARCO"/>
    <n v="11"/>
    <n v="1"/>
    <n v="10"/>
    <n v="1"/>
    <n v="11000000"/>
    <s v="GLOBAL"/>
    <s v=""/>
  </r>
  <r>
    <x v="15"/>
    <x v="15"/>
    <s v="02-02-02-008-005-03"/>
    <s v="Adquisición de servicios - Servicios de limpieza"/>
    <s v="AMARRE VF 2024 SERVICIO DE ASEO Y LIMPIEZA"/>
    <n v="76111500"/>
    <s v="SELECCIÓN ABREVIADA - ACUERDO MARCO"/>
    <n v="11"/>
    <n v="1"/>
    <n v="16"/>
    <n v="1"/>
    <n v="10000000"/>
    <s v="GLOBAL"/>
    <s v=""/>
  </r>
  <r>
    <x v="15"/>
    <x v="14"/>
    <s v="02-02-02-008-007-01-5"/>
    <s v="Adquisición de servicios - Servicios de mantenimiento y reparación de otra maquinaria y otro equipo"/>
    <s v="MANTENIMIENTO PREVENTIVO Y CORRECTIVO DEL SIMULADOR DE ALA ROTATORIA HUEY II Y UH-1H DE LA FAC  (AMARRE VF2024)"/>
    <s v="72151802"/>
    <s v="LICITACIÓN PÚBLICA"/>
    <n v="11"/>
    <n v="1"/>
    <n v="10"/>
    <n v="1"/>
    <n v="214119452"/>
    <s v="GLOBAL"/>
    <s v=""/>
  </r>
  <r>
    <x v="15"/>
    <x v="17"/>
    <s v="02-02-02-007-003-01"/>
    <s v="Adquisición de servicios - Servicios de arrendamiento o alquiler de maquinaria y equipo sin operario"/>
    <s v="SERVICIO FOTOCOPIADO E IMPRESIÓN A TODO COSTO VF 2023"/>
    <n v="80161801"/>
    <s v="MÍNIMA CUANTÍA"/>
    <n v="1"/>
    <n v="11"/>
    <n v="10"/>
    <n v="1"/>
    <n v="33177013.93"/>
    <s v="GLOBAL"/>
    <s v=""/>
  </r>
  <r>
    <x v="15"/>
    <x v="17"/>
    <s v="02-02-02-007-003-01"/>
    <s v="Adquisición de servicios - Servicios de arrendamiento o alquiler de maquinaria y equipo sin operario"/>
    <s v="SERVICIO FOTOCOPIADO E IMPRESIÓN A TODO COSTO VF 2023 "/>
    <n v="80161801"/>
    <s v="MÍNIMA CUANTÍA"/>
    <n v="1"/>
    <n v="6"/>
    <n v="10"/>
    <n v="1"/>
    <n v="25000000"/>
    <s v="GLOBAL"/>
    <s v=""/>
  </r>
  <r>
    <x v="15"/>
    <x v="15"/>
    <s v="02-02-02-008-005-03"/>
    <s v="Adquisición de servicios - Servicios de limpieza"/>
    <s v="SERVICIO DE ASEO Y LIMPIEZA VF 2023 "/>
    <n v="76111500"/>
    <s v="SELECCIÓN ABREVIADA - ACUERDO MARCO"/>
    <n v="1"/>
    <n v="6"/>
    <n v="10"/>
    <n v="1"/>
    <n v="62246088.230000012"/>
    <s v="GLOBAL"/>
    <s v=""/>
  </r>
  <r>
    <x v="15"/>
    <x v="15"/>
    <s v="02-02-02-008-005-03"/>
    <s v="Adquisición de servicios - Servicios de limpieza"/>
    <s v="SERVICIO DE ASEO Y LIMPIEZA VF 2023 "/>
    <n v="76111500"/>
    <s v="SELECCIÓN ABREVIADA - ACUERDO MARCO"/>
    <n v="1"/>
    <n v="6"/>
    <n v="10"/>
    <n v="1"/>
    <n v="41287156.390000001"/>
    <s v="GLOBAL"/>
    <s v=""/>
  </r>
  <r>
    <x v="15"/>
    <x v="15"/>
    <s v="02-02-02-008-005-03"/>
    <s v="Adquisición de servicios - Servicios de limpieza"/>
    <s v="SERVICIO DE ASEO Y LIMPIEZA VF 2023 "/>
    <n v="76111500"/>
    <s v="SELECCIÓN ABREVIADA - ACUERDO MARCO"/>
    <n v="1"/>
    <n v="6"/>
    <n v="16"/>
    <n v="1"/>
    <n v="55000000"/>
    <s v="GLOBAL"/>
    <s v=""/>
  </r>
  <r>
    <x v="15"/>
    <x v="15"/>
    <s v="02-02-02-008-005-03"/>
    <s v="Adquisición de servicios - Servicios de limpieza"/>
    <s v="SERVICIO DE ASEO Y LIMPIEZA VF 2023"/>
    <n v="76111500"/>
    <s v="SELECCIÓN ABREVIADA - ACUERDO MARCO"/>
    <n v="1"/>
    <n v="6"/>
    <n v="10"/>
    <n v="1"/>
    <n v="30000000"/>
    <s v="GLOBAL"/>
    <s v=""/>
  </r>
  <r>
    <x v="15"/>
    <x v="31"/>
    <s v="02-02-02-008-003-04-4"/>
    <s v="Adquisición de servicios - Servicios de ensayo y análisis técnicos"/>
    <s v="ANALISIS FISICOQUIMICO Y MICROBIOLOGICO DE AGUA VF 2023"/>
    <n v="70171501"/>
    <s v="MÍNIMA CUANTÍA"/>
    <n v="1"/>
    <n v="11"/>
    <n v="10"/>
    <n v="1"/>
    <n v="20000000"/>
    <s v="GLOBAL"/>
    <s v=""/>
  </r>
  <r>
    <x v="15"/>
    <x v="67"/>
    <s v="02-02-02-005-004-02-5"/>
    <s v="Adquisición de servicios - Servicios generales de construcción de tuberías y cables locales, y obras conexas"/>
    <s v="OPERACIÓN Y MANTENIMIENTO DE EQUIPOS DE PLANTAS DE TRATAMIENTO DE AGUAS Y POZOS PROFUNDOS EN EL CACOM 4 Y SUS ZONAS DESCONCENTRADAS VF 2023"/>
    <n v="83101506"/>
    <s v="SELECCIÓN ABREVIADA MENOR CUANTÍA"/>
    <n v="1"/>
    <n v="11"/>
    <n v="10"/>
    <n v="1"/>
    <n v="100000000"/>
    <s v="GLOBAL"/>
    <s v=""/>
  </r>
  <r>
    <x v="15"/>
    <x v="67"/>
    <s v="02-02-02-005-004-02-5"/>
    <s v="Adquisición de servicios - Servicios generales de construcción de tuberías y cables locales, y obras conexas"/>
    <s v="OPERACIÓN Y MANTENIMIENTO DE EQUIPOS DE PLANTAS DE TRATAMIENTO DE AGUAS Y POZOS PROFUNDOS EN EL CACOM 4 Y SUS ZONAS DESCONCENTRADAS VF 2023"/>
    <n v="83101506"/>
    <s v="SELECCIÓN ABREVIADA MENOR CUANTÍA"/>
    <n v="1"/>
    <n v="11"/>
    <n v="10"/>
    <n v="1"/>
    <n v="100000000"/>
    <s v="GLOBAL"/>
    <s v=""/>
  </r>
  <r>
    <x v="15"/>
    <x v="15"/>
    <s v="02-02-02-008-005-03"/>
    <s v="Adquisición de servicios - Servicios de limpieza"/>
    <s v="LAVADO Y DESINFECCIÓN DE TANQUES VF 2023"/>
    <n v="72154055"/>
    <s v="SELECCIÓN ABREVIADA MENOR CUANTÍA"/>
    <n v="1"/>
    <n v="11"/>
    <n v="10"/>
    <n v="1"/>
    <n v="10000000"/>
    <s v="GLOBAL"/>
    <s v=""/>
  </r>
  <r>
    <x v="15"/>
    <x v="14"/>
    <s v="02-02-02-008-007-01-5"/>
    <s v="Adquisición de servicios - Servicios de mantenimiento y reparación de otra maquinaria y otro equipo"/>
    <s v="MANTENIMIENTO SISTEMAS DE BOMBEO VF 2023"/>
    <n v="72154103"/>
    <s v="SELECCIÓN ABREVIADA MENOR CUANTÍA"/>
    <n v="1"/>
    <n v="11"/>
    <n v="10"/>
    <n v="1"/>
    <n v="30000000"/>
    <s v="GLOBAL"/>
    <s v=""/>
  </r>
  <r>
    <x v="15"/>
    <x v="70"/>
    <s v="02-02-02-009-004-01"/>
    <s v="Adquisición de servicios - Servicios de alcantarillado, servicios de limpieza, tratamiento de aguas residuales y tanques sépticos"/>
    <s v="SERVICIO DE LIMPIEZA Y DESTAPONAMIENTO DE  REDES SANITARIAS Y POZOS SEPTICOS (SERVICIO VACTOR) VF 2023"/>
    <n v="76121701"/>
    <s v="SELECCIÓN ABREVIADA MENOR CUANTÍA"/>
    <n v="1"/>
    <n v="11"/>
    <n v="10"/>
    <n v="1"/>
    <n v="30000000"/>
    <s v="GLOBAL"/>
    <s v=""/>
  </r>
  <r>
    <x v="15"/>
    <x v="15"/>
    <s v="02-02-02-008-005-09-7"/>
    <s v="Adquisición de servicios - Servicios de mantenimiento y cuidado del paisaje"/>
    <s v="SERVICIO DE CORTE DE PRADO PODA Y TALA DE ÁRBOLES VF 2023"/>
    <n v="70111706"/>
    <s v="MÍNIMA CUANTÍA"/>
    <n v="1"/>
    <n v="7"/>
    <n v="10"/>
    <n v="1"/>
    <n v="49000000"/>
    <s v="GLOBAL"/>
    <s v=""/>
  </r>
  <r>
    <x v="15"/>
    <x v="15"/>
    <s v="02-02-02-008-005-09-7"/>
    <s v="Adquisición de servicios - Servicios de mantenimiento y cuidado del paisaje"/>
    <s v="SERVICIO DE CORTE DE PRADO PODA Y TALA DE ÁRBOLES VF 2023"/>
    <n v="70111503"/>
    <s v="MÍNIMA CUANTÍA"/>
    <n v="1"/>
    <n v="7"/>
    <n v="10"/>
    <n v="1"/>
    <n v="40000000"/>
    <s v="GLOBAL"/>
    <s v=""/>
  </r>
  <r>
    <x v="15"/>
    <x v="31"/>
    <s v="02-02-02-008-003-04-4"/>
    <s v="Adquisición de servicios - Servicios de ensayo y análisis técnicos"/>
    <s v="MANTENIMIENTO PARQUE AUTOMOTOR (VEHICULOS-MOTOCICLETAS) - SERVICIO DE DIAGNÓSTICO AUTOMOTRIZ VF 2023"/>
    <n v="81101600"/>
    <s v="MÍNIMA CUANTÍA"/>
    <n v="1"/>
    <n v="10"/>
    <n v="10"/>
    <n v="1"/>
    <n v="14706792"/>
    <s v="GLOBAL"/>
    <s v=""/>
  </r>
  <r>
    <x v="15"/>
    <x v="14"/>
    <s v="02-02-02-008-007-01-4"/>
    <s v="Adquisición de servicios - Servicios de mantenimiento y reparación de maquinaria y equipo de transporte"/>
    <s v="MANTENIMIENTO PARQUE AUTOMOTOR (VEHICULOS-MOTOCICLETAS) VF 2023"/>
    <n v="78181500"/>
    <s v="MÍNIMA CUANTÍA"/>
    <n v="1"/>
    <n v="10"/>
    <n v="10"/>
    <n v="1"/>
    <n v="10000000"/>
    <s v="GLOBAL"/>
    <s v=""/>
  </r>
  <r>
    <x v="15"/>
    <x v="14"/>
    <s v="02-02-02-008-007-01-4"/>
    <s v="Adquisición de servicios - Servicios de mantenimiento y reparación de maquinaria y equipo de transporte"/>
    <s v="MANTENIMIENTO PARQUE AUTOMOTOR (VEHICULOS-MOTOCICLETAS) VF 2023"/>
    <n v="78181500"/>
    <s v="MÍNIMA CUANTÍA"/>
    <n v="1"/>
    <n v="10"/>
    <n v="10"/>
    <n v="1"/>
    <n v="25000000"/>
    <s v="GLOBAL"/>
    <s v=""/>
  </r>
  <r>
    <x v="15"/>
    <x v="14"/>
    <s v="02-02-02-008-007-01-4"/>
    <s v="Adquisición de servicios - Servicios de mantenimiento y reparación de maquinaria y equipo de transporte"/>
    <s v="MANTENIMIENTO PARQUE AUTOMOTOR (VEHICULOS-MOTOCICLETAS)  VF 2023"/>
    <n v="78181500"/>
    <s v="MÍNIMA CUANTÍA"/>
    <n v="1"/>
    <n v="10"/>
    <n v="10"/>
    <n v="1"/>
    <n v="15000000"/>
    <s v="GLOBAL"/>
    <s v=""/>
  </r>
  <r>
    <x v="15"/>
    <x v="1"/>
    <s v="02-02-01-003-003-04"/>
    <s v="Materiales y suministros - Gas de petróleo y otros hidrocarburos gaseosos (excepto gas natural)"/>
    <s v="SUMINISTRO DE GAS PROPANO  (GAS LICUADO DE PETRÓLEO GLP) CON DESTINO A LAS INSTALACIONES DEL CACOM-4 Y SUS ZONAS DESCONCENTRADAS VF 2023"/>
    <n v="15111501"/>
    <s v="MÍNIMA CUANTÍA"/>
    <n v="1"/>
    <n v="8"/>
    <n v="10"/>
    <n v="1"/>
    <n v="25000000"/>
    <s v="GLOBAL"/>
    <s v=""/>
  </r>
  <r>
    <x v="15"/>
    <x v="1"/>
    <s v="02-02-01-003-003-04"/>
    <s v="Materiales y suministros - Gas de petróleo y otros hidrocarburos gaseosos (excepto gas natural)"/>
    <s v="SUMINISTRO DE GAS PROPANO  (GAS LICUADO DE PETRÓLEO GLP) CON DESTINO A LAS INSTALACIONES DEL CACOM-4 Y SUS ZONAS DESCONCENTRADAS VF 2023"/>
    <n v="15111501"/>
    <s v="MÍNIMA CUANTÍA"/>
    <n v="1"/>
    <n v="8"/>
    <n v="10"/>
    <n v="1"/>
    <n v="10000000"/>
    <s v="GLOBAL"/>
    <s v=""/>
  </r>
  <r>
    <x v="15"/>
    <x v="1"/>
    <s v="02-02-01-003-003-04"/>
    <s v="Materiales y suministros - Gas de petróleo y otros hidrocarburos gaseosos (excepto gas natural)"/>
    <s v="SUMINISTRO DE GAS PROPANO  (GAS LICUADO DE PETRÓLEO GLP) CON DESTINO A LAS INSTALACIONES DEL CACOM-4 Y SUS ZONAS DESCONCENTRADAS VF 2023"/>
    <n v="15111501"/>
    <s v="MÍNIMA CUANTÍA"/>
    <n v="1"/>
    <n v="8"/>
    <n v="10"/>
    <n v="1"/>
    <n v="10000000"/>
    <s v="GLOBAL"/>
    <s v=""/>
  </r>
  <r>
    <x v="15"/>
    <x v="31"/>
    <s v="02-02-02-008-003-05"/>
    <s v="Adquisición de servicios - Servicios veterinarios"/>
    <s v="SERVICIOS MEDICOS VETERINARIOS VF 2023"/>
    <n v="70122000"/>
    <s v="MÍNIMA CUANTÍA"/>
    <n v="1"/>
    <n v="10"/>
    <n v="10"/>
    <n v="1"/>
    <n v="20000000"/>
    <s v="GLOBAL"/>
    <s v=""/>
  </r>
  <r>
    <x v="15"/>
    <x v="30"/>
    <s v="02-02-02-009-002-09"/>
    <s v="Adquisición de servicios - Otros tipos de educación y servicios de apoyo educativo"/>
    <s v="INSTRUCTORES EHFAA VF 2023"/>
    <n v="86131702"/>
    <s v="CONTRATACIÓN DIRECTA"/>
    <n v="1"/>
    <n v="11"/>
    <n v="10"/>
    <n v="1"/>
    <n v="268500000"/>
    <s v="GLOBAL"/>
    <s v=""/>
  </r>
  <r>
    <x v="15"/>
    <x v="30"/>
    <s v="02-02-02-009-002-01"/>
    <s v="Adquisición de servicios - Servicios de educación de la primera infancia y preescolar"/>
    <s v="DOCENTES COLEGIO  LUIS F. PINTO (PREESCOLAR) VF 2023"/>
    <n v="86121501"/>
    <s v="CONTRATACIÓN DIRECTA"/>
    <n v="1"/>
    <n v="10"/>
    <n v="16"/>
    <n v="1"/>
    <n v="132810000"/>
    <s v="GLOBAL"/>
    <s v=""/>
  </r>
  <r>
    <x v="15"/>
    <x v="30"/>
    <s v="02-02-02-009-002-02"/>
    <s v="Adquisición de servicios - Servicios de enseñanza primaria"/>
    <s v="DOCENTES COLEGIO  LUIS F. PINTO (PRIMARIA) VF 2023"/>
    <n v="86121500"/>
    <s v="CONTRATACIÓN DIRECTA"/>
    <n v="1"/>
    <n v="10"/>
    <n v="16"/>
    <n v="1"/>
    <n v="365227500"/>
    <s v="GLOBAL"/>
    <s v=""/>
  </r>
  <r>
    <x v="15"/>
    <x v="30"/>
    <s v="02-02-02-009-002-03"/>
    <s v="Adquisición de servicios - Servicios de educación secundaria"/>
    <s v="DOCENTES COLEGIO  LUIS F. PINTO (SECUNDARIA) VF 2023"/>
    <n v="86121500"/>
    <s v="CONTRATACIÓN DIRECTA"/>
    <n v="1"/>
    <n v="10"/>
    <n v="16"/>
    <n v="1"/>
    <n v="295545000"/>
    <s v="GLOBAL"/>
    <s v=""/>
  </r>
  <r>
    <x v="15"/>
    <x v="14"/>
    <s v="02-02-02-008-007-01-5"/>
    <s v="Adquisición de servicios - Servicios de mantenimiento y reparación de otra maquinaria y otro equipo"/>
    <s v="MANTENIMIENTO PREVENTIVO Y CORRECTIVO DEL SIMULADOR DE ALA ROTATORIA HUEY II Y UH-1H DE LA FAC VF 2023"/>
    <n v="72151802"/>
    <s v="LICITACIÓN PÚBLICA"/>
    <n v="1"/>
    <n v="11"/>
    <n v="10"/>
    <n v="1"/>
    <n v="2619389947.1999998"/>
    <s v="GLOBAL"/>
    <s v=""/>
  </r>
  <r>
    <x v="15"/>
    <x v="14"/>
    <s v="02-02-02-008-007-01-5"/>
    <s v="Adquisición de servicios - Servicios de mantenimiento y reparación de otra maquinaria y otro equipo"/>
    <s v="MANTENIMIENTO DE LOS SISTEMAS PORTATILES DE AYUDAS AEROPORTUARIAS"/>
    <s v="72153202"/>
    <s v="MÍNIMA CUANTÍA"/>
    <n v="4"/>
    <n v="4"/>
    <n v="10"/>
    <n v="1"/>
    <n v="46850000"/>
    <s v="GLOBAL"/>
    <s v=""/>
  </r>
  <r>
    <x v="15"/>
    <x v="5"/>
    <s v="02-02-01-004-002"/>
    <s v="Materiales y suministros - Productos metálicos elaborados (excepto maquinaria y equipo)"/>
    <s v="18 PC 1/4 &quot;UNIDAD SAE / MÉTRICA STUBBY HEX BIT SOCKET SET, PRESENTACIÓN: *INCLUYE (9) DADOS DE PUNTA HEXAGONAL RECHONCHA SAE (3/32-3/8&quot;) Y (9) DADOS DE PUNTA HEXAGONAL RECHONCHA MÉTRICA (2-10MM)_x000a_* INCLUYE BANDEJA DE ALMACENAMIENTO, P/N: BLPHEXS1418"/>
    <n v="31161700"/>
    <s v="SELECCIÓN ABREVIADA SUBASTA INVERSA (NO DISPONIBLE)"/>
    <n v="0"/>
    <n v="0"/>
    <n v="10"/>
    <n v="1"/>
    <n v="8075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DE BOMBA DE VACÍO PREMIUM (ACEITE PREMIUM PARA BOMBAS DE ALTO VACÍO), PRESENTACIÓN: BOTE DE 1GAL, P/N: 13204"/>
    <n v="15121520"/>
    <s v="SELECCIÓN ABREVIADA SUBASTA INVERSA (NO DISPONIBLE)"/>
    <n v="0"/>
    <n v="0"/>
    <n v="10"/>
    <n v="3"/>
    <n v="1174557"/>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DE CORTE PARA MAQUINARIA, PRESENTACIÓN: CUÑETE DE 1GAL"/>
    <n v="15121502"/>
    <s v="SELECCIÓN ABREVIADA SUBASTA INVERSA (NO DISPONIBLE)"/>
    <n v="0"/>
    <n v="0"/>
    <n v="10"/>
    <n v="4"/>
    <n v="950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PECTROMÉTRICO ESTÁNDAR D12-100, PRESENTACIÓN: BOTE 240ML; NSN: 9150-00-179-5142"/>
    <n v="15121500"/>
    <s v="SELECCIÓN ABREVIADA SUBASTA INVERSA (NO DISPONIBLE)"/>
    <n v="0"/>
    <n v="0"/>
    <n v="10"/>
    <n v="1"/>
    <n v="1988671"/>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PECTROMÉTRICO ESTÁNDAR D12-30, PRESENTACIÓN: BOTE 240ML; NSN: 9150-00-179-5144"/>
    <n v="15121500"/>
    <s v="SELECCIÓN ABREVIADA SUBASTA INVERSA (NO DISPONIBLE)"/>
    <n v="0"/>
    <n v="0"/>
    <n v="10"/>
    <n v="1"/>
    <n v="1995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PECTROMÉTRICO ESTÁNDAR D12-5, PRESENTACIÓN: BOTE 240ML; NSN: 9150-01-307-3343"/>
    <n v="15121500"/>
    <s v="SELECCIÓN ABREVIADA SUBASTA INVERSA (NO DISPONIBLE)"/>
    <n v="0"/>
    <n v="0"/>
    <n v="10"/>
    <n v="1"/>
    <n v="1995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PECTROMÉTRICO ESTÁNDAR D12-50, PRESENTACIÓN: BOTE 240ML; NSN: 9150-00-179-5143"/>
    <n v="15121500"/>
    <s v="SELECCIÓN ABREVIADA SUBASTA INVERSA (NO DISPONIBLE)"/>
    <n v="0"/>
    <n v="0"/>
    <n v="10"/>
    <n v="1"/>
    <n v="1995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PECTROMÉTRICO ESTÁNDAR D19-0, PRESENTACIÓN: BOTE 240ML; NSN: 9150-00-179-5137"/>
    <n v="15121500"/>
    <s v="SELECCIÓN ABREVIADA SUBASTA INVERSA (NO DISPONIBLE)"/>
    <n v="0"/>
    <n v="0"/>
    <n v="10"/>
    <n v="3"/>
    <n v="5985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ESPECTROMÉTRICO ESTÁNDAR D3-100, PRESENTACIÓN: BOTE 240ML; NSN: 9150-01-283-0249"/>
    <n v="15121500"/>
    <s v="SELECCIÓN ABREVIADA SUBASTA INVERSA (NO DISPONIBLE)"/>
    <n v="0"/>
    <n v="0"/>
    <n v="10"/>
    <n v="3"/>
    <n v="5985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NUTO H 68, PRESENTACIÓN: BOTE DE 1GAL"/>
    <n v="15121502"/>
    <s v="MÍNIMA CUANTÍA"/>
    <n v="0"/>
    <n v="0"/>
    <n v="10"/>
    <n v="20"/>
    <n v="13328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GRADO SAE 15W-40, PRESENTACIÓN: BOTE DE 1GAL"/>
    <n v="15121502"/>
    <s v="MÍNIMA CUANTÍA"/>
    <n v="0"/>
    <n v="0"/>
    <n v="10"/>
    <n v="100"/>
    <n v="8806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GRADO SAE 20W-50, PRESENTACIÓN: BOTE DE 1/4GAL"/>
    <n v="15121502"/>
    <s v="MÍNIMA CUANTÍA"/>
    <n v="0"/>
    <n v="0"/>
    <n v="10"/>
    <n v="93"/>
    <n v="287742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HELL CORENA S4 R 32, PRESENTACIÓN: CUÑETE DE 5GAL, P/N: 550026716"/>
    <n v="12181601"/>
    <s v="MÍNIMA CUANTÍA"/>
    <n v="0"/>
    <n v="0"/>
    <n v="10"/>
    <n v="5"/>
    <n v="558705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OLUBLE - LUBRICANTE / ACEITE SOLUBLE EN AGUA BIOESTABLE, PRESENTACIÓN: CUÑETE DE 1GAL, P/N: 74615"/>
    <n v="15121520"/>
    <s v="SELECCIÓN ABREVIADA SUBASTA INVERSA (NO DISPONIBLE)"/>
    <n v="0"/>
    <n v="0"/>
    <n v="10"/>
    <n v="2"/>
    <n v="1235000"/>
    <s v="Unidad"/>
    <s v=""/>
  </r>
  <r>
    <x v="15"/>
    <x v="34"/>
    <s v="02-02-01-004-003-09"/>
    <s v="Materiales y suministros - Otras máquinas para usos generales y sus partes y piezas"/>
    <s v="ACEITERA, PRESENTACIÓN: CAPACIDAD DE 300ML CON APLICADOR FLEXIBLE, P/N: ACEF-180"/>
    <n v="27112913"/>
    <s v="SELECCIÓN ABREVIADA SUBASTA INVERSA (NO DISPONIBLE)"/>
    <n v="0"/>
    <n v="0"/>
    <n v="10"/>
    <n v="2"/>
    <n v="90240.5"/>
    <s v="Unidad"/>
    <s v=""/>
  </r>
  <r>
    <x v="15"/>
    <x v="3"/>
    <s v="02-02-01-003-005-04"/>
    <s v="Materiales y suministros - Productos químicos n. C. P."/>
    <s v="ADHESIVO DE CAUCHO Y JUNTA EC-847, PRESENTACIÓN: QUART CAN, P/N: 7100001805"/>
    <n v="12162304"/>
    <s v="SELECCIÓN ABREVIADA SUBASTA INVERSA (NO DISPONIBLE)"/>
    <n v="0"/>
    <n v="0"/>
    <n v="10"/>
    <n v="3"/>
    <n v="3990000"/>
    <s v="Unidad"/>
    <s v=""/>
  </r>
  <r>
    <x v="15"/>
    <x v="3"/>
    <s v="02-02-01-003-005-04"/>
    <s v="Materiales y suministros - Productos químicos n. C. P."/>
    <s v="ADHESIVO DE URETANO 3549, MARRÓN, PARTE B/A, PRESENTACIÓN: QUART KIT (PART B/A), P/N: 62354964017"/>
    <n v="31201610"/>
    <s v="SELECCIÓN ABREVIADA SUBASTA INVERSA (NO DISPONIBLE)"/>
    <n v="0"/>
    <n v="0"/>
    <n v="10"/>
    <n v="7"/>
    <n v="11970000"/>
    <s v="Unidad"/>
    <s v=""/>
  </r>
  <r>
    <x v="15"/>
    <x v="3"/>
    <s v="02-02-01-003-005-04"/>
    <s v="Materiales y suministros - Productos químicos n. C. P."/>
    <s v="ADHESIVO EPOXI 2216, PRESENTACIÓN: QUART KIT (PART B/A), P/N: 7000000861"/>
    <n v="31201601"/>
    <s v="SELECCIÓN ABREVIADA SUBASTA INVERSA (NO DISPONIBLE)"/>
    <n v="0"/>
    <n v="0"/>
    <n v="10"/>
    <n v="1"/>
    <n v="2660000"/>
    <s v="Unidad"/>
    <s v=""/>
  </r>
  <r>
    <x v="15"/>
    <x v="3"/>
    <s v="02-02-01-003-005-04"/>
    <s v="Materiales y suministros - Productos químicos n. C. P."/>
    <s v="ADHESIVO EPOXICO , PRESENTACIÓN: KIT DE CUARTO DE GAL (COMPRENDE COMP A Y COMP B), P/N: 9309.3NA"/>
    <n v="31201601"/>
    <s v="SELECCIÓN ABREVIADA SUBASTA INVERSA (NO DISPONIBLE)"/>
    <n v="0"/>
    <n v="0"/>
    <n v="10"/>
    <n v="3"/>
    <n v="8122500"/>
    <s v="Unidad"/>
    <s v=""/>
  </r>
  <r>
    <x v="15"/>
    <x v="3"/>
    <s v="02-02-01-003-005-04"/>
    <s v="Materiales y suministros - Productos químicos n. C. P."/>
    <s v="ADHESIVO EPOXICO , PRESENTACIÓN: KIT DE CUARTO DE GAL (COMPRENDE COMP A Y COMP B), P/N: HYSOL 9309NA"/>
    <n v="31201601"/>
    <s v="SELECCIÓN ABREVIADA SUBASTA INVERSA (NO DISPONIBLE)"/>
    <n v="0"/>
    <n v="0"/>
    <n v="10"/>
    <n v="3"/>
    <n v="7410000"/>
    <s v="Unidad"/>
    <s v=""/>
  </r>
  <r>
    <x v="15"/>
    <x v="3"/>
    <s v="02-02-01-003-005-04"/>
    <s v="Materiales y suministros - Productos químicos n. C. P."/>
    <s v="ADHESIVO EPOXICO , PRESENTACIÓN: KIT DE CUARTO DE GAL (COMPRENDE COMP A Y COMP B), P/N: HYSOL 934 NA "/>
    <n v="31201601"/>
    <s v="SELECCIÓN ABREVIADA SUBASTA INVERSA (NO DISPONIBLE)"/>
    <n v="0"/>
    <n v="0"/>
    <n v="10"/>
    <n v="3"/>
    <n v="5643000"/>
    <s v="Unidad"/>
    <s v=""/>
  </r>
  <r>
    <x v="15"/>
    <x v="3"/>
    <s v="02-02-01-003-005-04"/>
    <s v="Materiales y suministros - Productos químicos n. C. P."/>
    <s v="ADHESIVO EPOXICO , PRESENTACIÓN: KIT DE CUARTO DE GAL (COMPRENDE COMP A Y COMP B), P/N: HYSOL 956 "/>
    <n v="31201601"/>
    <s v="SELECCIÓN ABREVIADA SUBASTA INVERSA (NO DISPONIBLE)"/>
    <n v="0"/>
    <n v="0"/>
    <n v="10"/>
    <n v="3"/>
    <n v="7410000"/>
    <s v="Unidad"/>
    <s v=""/>
  </r>
  <r>
    <x v="15"/>
    <x v="3"/>
    <s v="02-02-01-003-005-04"/>
    <s v="Materiales y suministros - Productos químicos n. C. P."/>
    <s v="ADHESIVO EPOXICO , PRESENTACIÓN: KIT DE CUARTO DE GAL (COMPRENDE COMP A Y COMP B), P/N: HYSOL 960F"/>
    <n v="31201601"/>
    <s v="SELECCIÓN ABREVIADA SUBASTA INVERSA (NO DISPONIBLE)"/>
    <n v="0"/>
    <n v="0"/>
    <n v="10"/>
    <n v="2"/>
    <n v="4940000"/>
    <s v="Unidad"/>
    <s v=""/>
  </r>
  <r>
    <x v="15"/>
    <x v="3"/>
    <s v="02-02-01-003-005-04"/>
    <s v="Materiales y suministros - Productos químicos n. C. P."/>
    <s v="ADHESIVO ESTRUCTURAL EPOXI, PRESENTACIÓN: TUBO DE 50ML, P/N: DP460"/>
    <n v="31201601"/>
    <s v="SELECCIÓN ABREVIADA SUBASTA INVERSA (NO DISPONIBLE)"/>
    <n v="0"/>
    <n v="0"/>
    <n v="10"/>
    <n v="2"/>
    <n v="1235000"/>
    <s v="Unidad"/>
    <s v=""/>
  </r>
  <r>
    <x v="15"/>
    <x v="3"/>
    <s v="02-02-01-003-005-04"/>
    <s v="Materiales y suministros - Productos químicos n. C. P."/>
    <s v="ADHESIVO EXPÓSICO (2 TON), PRESENTACIÓN: TUBO DE 25ML, P/N: 14310"/>
    <n v="31201601"/>
    <s v="SELECCIÓN ABREVIADA SUBASTA INVERSA (NO DISPONIBLE)"/>
    <n v="0"/>
    <n v="0"/>
    <n v="10"/>
    <n v="3"/>
    <n v="527250"/>
    <s v="Unidad"/>
    <s v=""/>
  </r>
  <r>
    <x v="15"/>
    <x v="3"/>
    <s v="02-02-01-003-005-04"/>
    <s v="Materiales y suministros - Productos químicos n. C. P."/>
    <s v="ADHESIVO EXPÓSICO (2 TON), PRESENTACIÓN: TUBO DE 25ML, P/N: 31345"/>
    <n v="31201601"/>
    <s v="SELECCIÓN ABREVIADA SUBASTA INVERSA (NO DISPONIBLE)"/>
    <n v="0"/>
    <n v="0"/>
    <n v="10"/>
    <n v="3"/>
    <n v="555750"/>
    <s v="Unidad"/>
    <s v=""/>
  </r>
  <r>
    <x v="15"/>
    <x v="3"/>
    <s v="02-02-01-003-005-04"/>
    <s v="Materiales y suministros - Productos químicos n. C. P."/>
    <s v="ADHESIVO INSTANTÁNEO RELLENADOR, PRESENTACIÓN: ILBRA US, P/N: CA40H-1LB"/>
    <n v="31201610"/>
    <s v="SELECCIÓN ABREVIADA SUBASTA INVERSA (NO DISPONIBLE)"/>
    <n v="0"/>
    <n v="0"/>
    <n v="10"/>
    <n v="2"/>
    <n v="13680000"/>
    <s v="Unidad"/>
    <s v=""/>
  </r>
  <r>
    <x v="15"/>
    <x v="3"/>
    <s v="02-02-01-003-005-04"/>
    <s v="Materiales y suministros - Productos químicos n. C. P."/>
    <s v="ADHESIVO INSTANTÁNEO, PRESENTACIÓN: BOTE DE 20G, P/N: 49503"/>
    <n v="31201600"/>
    <s v="SELECCIÓN ABREVIADA SUBASTA INVERSA (NO DISPONIBLE)"/>
    <n v="0"/>
    <n v="0"/>
    <n v="10"/>
    <n v="17"/>
    <n v="1049750"/>
    <s v="Unidad"/>
    <s v=""/>
  </r>
  <r>
    <x v="15"/>
    <x v="3"/>
    <s v="02-02-01-003-005-04"/>
    <s v="Materiales y suministros - Productos químicos n. C. P."/>
    <s v="ADHESIVO INSTANTÁNEO, PRESENTACIÓN: BOTE DE 33OZ (9,3G), P/N: 46551"/>
    <n v="31201600"/>
    <s v="SELECCIÓN ABREVIADA SUBASTA INVERSA (NO DISPONIBLE)"/>
    <n v="0"/>
    <n v="0"/>
    <n v="10"/>
    <n v="3"/>
    <n v="128250"/>
    <s v="Unidad"/>
    <s v=""/>
  </r>
  <r>
    <x v="15"/>
    <x v="36"/>
    <s v="02-01-01-004-004-02"/>
    <s v="Activos fijos - Máquinas herramientas y sus partes, piezas y accesorios"/>
    <s v="AERÓGRAFO DOBLE ACCIÓN, PRESENTACIÓN: KIT, P/N: BD168"/>
    <n v="31211908"/>
    <s v="SELECCIÓN ABREVIADA SUBASTA INVERSA (NO DISPONIBLE)"/>
    <n v="0"/>
    <n v="0"/>
    <n v="10"/>
    <n v="1"/>
    <n v="696571"/>
    <s v="Unidad"/>
    <s v=""/>
  </r>
  <r>
    <x v="15"/>
    <x v="2"/>
    <s v="02-02-01-003-006-03"/>
    <s v="Materiales y suministros - Semimanufacturas de plástico"/>
    <s v="AISLANTE TÉRMICO THERMOLON LADO METALIZADO, PRESENTACIÓN: 120CM ANCHO X 10MM ESPESOR"/>
    <n v="13102000"/>
    <s v="SELECCIÓN ABREVIADA SUBASTA INVERSA (NO DISPONIBLE)"/>
    <n v="0"/>
    <n v="0"/>
    <n v="10"/>
    <n v="250"/>
    <n v="4275000"/>
    <s v="Metro"/>
    <s v=""/>
  </r>
  <r>
    <x v="15"/>
    <x v="62"/>
    <s v="02-02-01-004-001"/>
    <s v="Materiales y suministros - Metales básicos"/>
    <s v="ALAMBRE DE FRENADO 0,020&quot;, PRESENTACIÓN: ROLLO DE 1LB, P/N: MS20995C20"/>
    <n v="31152203"/>
    <s v="SELECCIÓN ABREVIADA SUBASTA INVERSA (NO DISPONIBLE)"/>
    <n v="0"/>
    <n v="0"/>
    <n v="10"/>
    <n v="10"/>
    <n v="902500"/>
    <s v="Unidad"/>
    <s v=""/>
  </r>
  <r>
    <x v="15"/>
    <x v="62"/>
    <s v="02-02-01-004-001"/>
    <s v="Materiales y suministros - Metales básicos"/>
    <s v="ALAMBRE DE FRENADO 0,022&quot;, PRESENTACIÓN: ROLLO DE 1LB, P/N: MS20995C22"/>
    <n v="31152203"/>
    <s v="SELECCIÓN ABREVIADA SUBASTA INVERSA (NO DISPONIBLE)"/>
    <n v="0"/>
    <n v="0"/>
    <n v="10"/>
    <n v="13"/>
    <n v="1173250"/>
    <s v="Unidad"/>
    <s v=""/>
  </r>
  <r>
    <x v="15"/>
    <x v="62"/>
    <s v="02-02-01-004-001"/>
    <s v="Materiales y suministros - Metales básicos"/>
    <s v="ALAMBRE DE FRENADO 0,032&quot;, PRESENTACIÓN: ROLLO DE 1LB, P/N: MS20995C32"/>
    <n v="31152203"/>
    <s v="SELECCIÓN ABREVIADA SUBASTA INVERSA (NO DISPONIBLE)"/>
    <n v="0"/>
    <n v="0"/>
    <n v="10"/>
    <n v="2"/>
    <n v="180500"/>
    <s v="Unidad"/>
    <s v=""/>
  </r>
  <r>
    <x v="15"/>
    <x v="62"/>
    <s v="02-02-01-004-001"/>
    <s v="Materiales y suministros - Metales básicos"/>
    <s v="ALAMBRE DE FRENADO 0,032&quot;, PRESENTACIÓN: ROLLO DE 1LB, P/N: MS20995C32"/>
    <n v="31152203"/>
    <s v="SELECCIÓN ABREVIADA SUBASTA INVERSA (NO DISPONIBLE)"/>
    <n v="0"/>
    <n v="0"/>
    <n v="10"/>
    <n v="15"/>
    <n v="1353750"/>
    <s v="Unidad"/>
    <s v=""/>
  </r>
  <r>
    <x v="15"/>
    <x v="62"/>
    <s v="02-02-01-004-001"/>
    <s v="Materiales y suministros - Metales básicos"/>
    <s v="ALAMBRE DE FRENADO 0,032&quot;, PRESENTACIÓN: ROLLO DE 1LB, P/N: MS20995C32"/>
    <n v="31152203"/>
    <s v="SELECCIÓN ABREVIADA SUBASTA INVERSA (NO DISPONIBLE)"/>
    <n v="0"/>
    <n v="0"/>
    <n v="10"/>
    <n v="3"/>
    <n v="270750"/>
    <s v="Unidad"/>
    <s v=""/>
  </r>
  <r>
    <x v="15"/>
    <x v="62"/>
    <s v="02-02-01-004-001"/>
    <s v="Materiales y suministros - Metales básicos"/>
    <s v="ALAMBRE DE FRENADO 0,032&quot;, PRESENTACIÓN: ROLLO DE 1LB, P/N: MS20995C32"/>
    <n v="31152203"/>
    <s v="SELECCIÓN ABREVIADA SUBASTA INVERSA (NO DISPONIBLE)"/>
    <n v="0"/>
    <n v="0"/>
    <n v="10"/>
    <n v="15"/>
    <n v="1353750"/>
    <s v="Unidad"/>
    <s v=""/>
  </r>
  <r>
    <x v="15"/>
    <x v="7"/>
    <s v="02-02-01-003-004-01"/>
    <s v="Materiales y suministros - Químicos orgánicos básicos"/>
    <s v="ALCOHOL DESNATURALIZADO, PRESENTACIÓN: GARRAFA DE 19L AL 96%"/>
    <n v="12352104"/>
    <s v="SELECCIÓN ABREVIADA SUBASTA INVERSA (NO DISPONIBLE)"/>
    <n v="0"/>
    <n v="0"/>
    <n v="10"/>
    <n v="3"/>
    <n v="997500"/>
    <s v="Unidad"/>
    <s v=""/>
  </r>
  <r>
    <x v="15"/>
    <x v="7"/>
    <s v="02-02-01-003-004-01"/>
    <s v="Materiales y suministros - Químicos orgánicos básicos"/>
    <s v="ALCOHOL ISOPROPILICO (2- PROPANOL) 99.5% AR, PRESENTACIÓN: BOTE DE 1L"/>
    <n v="12352104"/>
    <s v="SELECCIÓN ABREVIADA SUBASTA INVERSA (NO DISPONIBLE)"/>
    <n v="0"/>
    <n v="0"/>
    <n v="10"/>
    <n v="47"/>
    <n v="3795250"/>
    <s v="Unidad"/>
    <s v=""/>
  </r>
  <r>
    <x v="15"/>
    <x v="7"/>
    <s v="02-02-01-003-004-01"/>
    <s v="Materiales y suministros - Químicos orgánicos básicos"/>
    <s v="ALCOHOL ISOPROPILICO, PRESENTACIÓN: BOTE DE 1GAL"/>
    <n v="12352104"/>
    <s v="SELECCIÓN ABREVIADA SUBASTA INVERSA (NO DISPONIBLE)"/>
    <n v="0"/>
    <n v="0"/>
    <n v="10"/>
    <n v="7"/>
    <n v="831250"/>
    <s v="Unidad"/>
    <s v=""/>
  </r>
  <r>
    <x v="15"/>
    <x v="7"/>
    <s v="02-02-01-003-004-01"/>
    <s v="Materiales y suministros - Químicos orgánicos básicos"/>
    <s v="ALCOHOL ISOPROPILICO, PRESENTACIÓN: TAMBOR DE 55GAL"/>
    <n v="12352104"/>
    <s v="SELECCIÓN ABREVIADA SUBASTA INVERSA (NO DISPONIBLE)"/>
    <n v="0"/>
    <n v="0"/>
    <n v="10"/>
    <n v="1"/>
    <n v="5295432"/>
    <s v="Unidad"/>
    <s v=""/>
  </r>
  <r>
    <x v="15"/>
    <x v="7"/>
    <s v="02-02-01-003-004-01"/>
    <s v="Materiales y suministros - Químicos orgánicos básicos"/>
    <s v="ALCOHOL ISOPROPILICO, PRESENTACIÓN: TAMBOR DE 55GAL"/>
    <n v="12352104"/>
    <s v="SELECCIÓN ABREVIADA SUBASTA INVERSA (NO DISPONIBLE)"/>
    <n v="0"/>
    <n v="0"/>
    <n v="10"/>
    <n v="2"/>
    <n v="10640000"/>
    <s v="Unidad"/>
    <s v=""/>
  </r>
  <r>
    <x v="15"/>
    <x v="7"/>
    <s v="02-02-01-003-004-01"/>
    <s v="Materiales y suministros - Químicos orgánicos básicos"/>
    <s v="ALCOHOL ISOPROPILICO, PRESENTACIÓN: TAMBOR DE 55GAL"/>
    <n v="12352104"/>
    <s v="SELECCIÓN ABREVIADA SUBASTA INVERSA (NO DISPONIBLE)"/>
    <n v="0"/>
    <n v="0"/>
    <n v="10"/>
    <n v="3"/>
    <n v="15960000"/>
    <s v="Unidad"/>
    <s v=""/>
  </r>
  <r>
    <x v="15"/>
    <x v="2"/>
    <s v="02-02-01-003-006-03"/>
    <s v="Materiales y suministros - Semimanufacturas de plástico"/>
    <s v="ALFOMBRA ARGOLLADA DE FIBRA DE POLIPROPILENO DE TRÁFICO MEDIO, PRESENTACIÓN: METRO CUADRADO (COLOR AZUL, ALTURA 5MM)"/>
    <n v="52101502"/>
    <s v="SELECCIÓN ABREVIADA SUBASTA INVERSA (NO DISPONIBLE)"/>
    <n v="0"/>
    <n v="0"/>
    <n v="10"/>
    <n v="4"/>
    <n v="250040"/>
    <s v="METRO CUADRADO"/>
    <s v=""/>
  </r>
  <r>
    <x v="15"/>
    <x v="5"/>
    <s v="02-02-01-004-002"/>
    <s v="Materiales y suministros - Productos metálicos elaborados (excepto maquinaria y equipo)"/>
    <s v="ALICATES DE BLOQUEO DE NARIZ LARGA DE AGARRE SUAVE, PRESENTACIÓN: GRIP STYLE SOFT_x000a_COUNTRY OF ORIGIN CHN_x000a_DIMENSION A, JAW CAP., INCHES 2.25_x000a_DIMENSION B, LENGTH, INCHES (MM) 6 (152)_x000a_DESCRIPTION (CHART) LONG NOSE_x000a_DIMENSION B, LENGTH, INCHES 6_x000a_DIMENSION A, JAW CAP., INCHES (MM) 2.25 (57, P/N: BSGLP6LN"/>
    <n v="27112142"/>
    <s v="SELECCIÓN ABREVIADA SUBASTA INVERSA (NO DISPONIBLE)"/>
    <n v="0"/>
    <n v="0"/>
    <n v="10"/>
    <n v="2"/>
    <n v="327138.03999999998"/>
    <s v="Unidad"/>
    <s v=""/>
  </r>
  <r>
    <x v="15"/>
    <x v="2"/>
    <s v="02-02-01-003-006-03"/>
    <s v="Materiales y suministros - Semimanufacturas de plástico"/>
    <s v="ALMOHADILLA DE ESPUMA PARA ACABADO DE 1 PASO 30041 DE 4&quot;, PRESENTACIÓN: UNIDAD, P/N: 60455083810"/>
    <n v="13111300"/>
    <s v="SELECCIÓN ABREVIADA SUBASTA INVERSA (NO DISPONIBLE)"/>
    <n v="0"/>
    <n v="0"/>
    <n v="10"/>
    <n v="7"/>
    <n v="798000"/>
    <s v="Unidad"/>
    <s v=""/>
  </r>
  <r>
    <x v="15"/>
    <x v="2"/>
    <s v="02-02-01-003-006-03"/>
    <s v="Materiales y suministros - Semimanufacturas de plástico"/>
    <s v="ALMOHADILLA DE ESPUMA PARA ACABADO DE 1 PASO, PRESENTACIÓN: UNIDAD, P/N:  60455106942"/>
    <n v="13111300"/>
    <s v="SELECCIÓN ABREVIADA SUBASTA INVERSA (NO DISPONIBLE)"/>
    <n v="0"/>
    <n v="0"/>
    <n v="10"/>
    <n v="7"/>
    <n v="764750"/>
    <s v="Unidad"/>
    <s v=""/>
  </r>
  <r>
    <x v="15"/>
    <x v="2"/>
    <s v="02-02-01-003-006-03"/>
    <s v="Materiales y suministros - Semimanufacturas de plástico"/>
    <s v="ALMOHADILLA DE ESPUMA PARA ACABADO DE 2 PASO 30042, PRESENTACIÓN: UNIDAD, P/N: 60455083950"/>
    <n v="13111300"/>
    <s v="SELECCIÓN ABREVIADA SUBASTA INVERSA (NO DISPONIBLE)"/>
    <n v="0"/>
    <n v="0"/>
    <n v="10"/>
    <n v="7"/>
    <n v="831250"/>
    <s v="Unidad"/>
    <s v=""/>
  </r>
  <r>
    <x v="15"/>
    <x v="5"/>
    <s v="02-02-01-004-002"/>
    <s v="Materiales y suministros - Productos metálicos elaborados (excepto maquinaria y equipo)"/>
    <s v="ANTORCHA TIG MILLER WELDCRAFT W-350, PRESENTACIÓN: AMPERAGE:  350 AMP, CABLE TYPE:  3-PIECE BRAIDED RUBBER, RATED OUTPUT:  DC: 350 A, AC: 250 A, TYPE:  WATER COOLED, HEAD STYLE:  RIGID HEAD WITH VALVE, CONSUMABLE SERIES:  3 SERIES, TORCH STYLE:  STANDARD, LENGTH:  25'., TORCH SERIES:  W-350, GAS VALVE:  HAS GAS CONTROL VALVE; NSN: WP-18V-25-R"/>
    <n v="31191500"/>
    <s v="SELECCIÓN ABREVIADA SUBASTA INVERSA (NO DISPONIBLE)"/>
    <n v="0"/>
    <n v="0"/>
    <n v="10"/>
    <n v="1"/>
    <n v="5161350"/>
    <s v="Unidad"/>
    <s v=""/>
  </r>
  <r>
    <x v="15"/>
    <x v="5"/>
    <s v="02-02-01-004-002"/>
    <s v="Materiales y suministros - Productos metálicos elaborados (excepto maquinaria y equipo)"/>
    <s v="ARANDELA DE ACABADO INTERIOR, PRESENTACIÓN: UNIDAD, P/N: 601-8"/>
    <n v="31161806"/>
    <s v="SELECCIÓN ABREVIADA SUBASTA INVERSA (NO DISPONIBLE)"/>
    <n v="0"/>
    <n v="0"/>
    <n v="10"/>
    <n v="2490"/>
    <n v="2838600"/>
    <s v="Unidad"/>
    <s v=""/>
  </r>
  <r>
    <x v="15"/>
    <x v="5"/>
    <s v="02-02-01-004-002"/>
    <s v="Materiales y suministros - Productos metálicos elaborados (excepto maquinaria y equipo)"/>
    <s v="ARANDELA DE ACABADO, PRESENTACIÓN:  UNIDAD , P/N: NAS391B8P"/>
    <n v="31161800"/>
    <s v="SELECCIÓN ABREVIADA SUBASTA INVERSA (NO DISPONIBLE)"/>
    <n v="0"/>
    <n v="0"/>
    <n v="10"/>
    <n v="167"/>
    <n v="1348525"/>
    <s v="Unidad"/>
    <s v=""/>
  </r>
  <r>
    <x v="15"/>
    <x v="5"/>
    <s v="02-02-01-004-002"/>
    <s v="Materiales y suministros - Productos metálicos elaborados (excepto maquinaria y equipo)"/>
    <s v="ARANDELA DE ACABADO, PRESENTACIÓN: UNIDAD , P/N: NAS390B6P"/>
    <n v="31161800"/>
    <s v="SELECCIÓN ABREVIADA SUBASTA INVERSA (NO DISPONIBLE)"/>
    <n v="0"/>
    <n v="0"/>
    <n v="10"/>
    <n v="196"/>
    <n v="335160"/>
    <s v="Unidad"/>
    <s v=""/>
  </r>
  <r>
    <x v="15"/>
    <x v="5"/>
    <s v="02-02-01-004-002"/>
    <s v="Materiales y suministros - Productos metálicos elaborados (excepto maquinaria y equipo)"/>
    <s v="ARANDELA DE ACABADO, PRESENTACIÓN: UNIDAD , P/N: NAS390B6P"/>
    <n v="31161800"/>
    <s v="SELECCIÓN ABREVIADA SUBASTA INVERSA (NO DISPONIBLE)"/>
    <n v="0"/>
    <n v="0"/>
    <n v="10"/>
    <n v="1"/>
    <n v="1710"/>
    <s v="Unidad"/>
    <s v=""/>
  </r>
  <r>
    <x v="15"/>
    <x v="5"/>
    <s v="02-02-01-004-002"/>
    <s v="Materiales y suministros - Productos metálicos elaborados (excepto maquinaria y equipo)"/>
    <s v="ARANDELA DE ACABADO, PRESENTACIÓN: UNIDAD , P/N: NAS391B6P"/>
    <n v="31161800"/>
    <s v="SELECCIÓN ABREVIADA SUBASTA INVERSA (NO DISPONIBLE)"/>
    <n v="0"/>
    <n v="0"/>
    <n v="10"/>
    <n v="167"/>
    <n v="1189875"/>
    <s v="Unidad"/>
    <s v=""/>
  </r>
  <r>
    <x v="15"/>
    <x v="5"/>
    <s v="02-02-01-004-002"/>
    <s v="Materiales y suministros - Productos metálicos elaborados (excepto maquinaria y equipo)"/>
    <s v="ARANDELA DE ACABADO, PRESENTACIÓN: UNIDAD, P/N: NAS391B10P"/>
    <n v="31161800"/>
    <s v="SELECCIÓN ABREVIADA SUBASTA INVERSA (NO DISPONIBLE)"/>
    <n v="0"/>
    <n v="0"/>
    <n v="10"/>
    <n v="167"/>
    <n v="1348525"/>
    <s v="Unidad"/>
    <s v=""/>
  </r>
  <r>
    <x v="15"/>
    <x v="5"/>
    <s v="02-02-01-004-002"/>
    <s v="Materiales y suministros - Productos metálicos elaborados (excepto maquinaria y equipo)"/>
    <s v="ARANDELA PLANA ESTÁNDAR AERONÁUTICA, PRESENTACIÓN: UNIDAD, P/N: AN960-8L"/>
    <n v="31161700"/>
    <s v="SELECCIÓN ABREVIADA SUBASTA INVERSA (NO DISPONIBLE)"/>
    <n v="0"/>
    <n v="0"/>
    <n v="10"/>
    <n v="1999"/>
    <n v="1709145"/>
    <s v="Unidad"/>
    <s v=""/>
  </r>
  <r>
    <x v="15"/>
    <x v="5"/>
    <s v="02-02-01-004-002"/>
    <s v="Materiales y suministros - Productos metálicos elaborados (excepto maquinaria y equipo)"/>
    <s v="ARANDELA PLANA ESTÁNDAR AERONÁUTICA, PRESENTACIÓN: UNIDAD, P/N: AN960-8L"/>
    <n v="31161700"/>
    <s v="SELECCIÓN ABREVIADA SUBASTA INVERSA (NO DISPONIBLE)"/>
    <n v="0"/>
    <n v="0"/>
    <n v="10"/>
    <n v="1"/>
    <n v="855"/>
    <s v="Unidad"/>
    <s v=""/>
  </r>
  <r>
    <x v="15"/>
    <x v="5"/>
    <s v="02-02-01-004-002"/>
    <s v="Materiales y suministros - Productos metálicos elaborados (excepto maquinaria y equipo)"/>
    <s v="ARANDELA, PRESENTACIÓN: UNIDAD , P/N: AN960PD4-L"/>
    <n v="31161700"/>
    <s v="SELECCIÓN ABREVIADA SUBASTA INVERSA (NO DISPONIBLE)"/>
    <n v="0"/>
    <n v="0"/>
    <n v="10"/>
    <n v="1489"/>
    <n v="1414550"/>
    <s v="Unidad"/>
    <s v=""/>
  </r>
  <r>
    <x v="15"/>
    <x v="5"/>
    <s v="02-02-01-004-002"/>
    <s v="Materiales y suministros - Productos metálicos elaborados (excepto maquinaria y equipo)"/>
    <s v="ARANDELA, PRESENTACIÓN: UNIDAD , P/N: AN960PD4-L"/>
    <n v="31161700"/>
    <s v="SELECCIÓN ABREVIADA SUBASTA INVERSA (NO DISPONIBLE)"/>
    <n v="0"/>
    <n v="0"/>
    <n v="10"/>
    <n v="1"/>
    <n v="950"/>
    <s v="Unidad"/>
    <s v=""/>
  </r>
  <r>
    <x v="15"/>
    <x v="5"/>
    <s v="02-02-01-004-002"/>
    <s v="Materiales y suministros - Productos metálicos elaborados (excepto maquinaria y equipo)"/>
    <s v="ARANDELA, PRESENTACIÓN: UNIDAD, P/N: 601-6"/>
    <n v="31161806"/>
    <s v="SELECCIÓN ABREVIADA SUBASTA INVERSA (NO DISPONIBLE)"/>
    <n v="0"/>
    <n v="0"/>
    <n v="10"/>
    <n v="3989"/>
    <n v="4547460"/>
    <s v="Unidad"/>
    <s v=""/>
  </r>
  <r>
    <x v="15"/>
    <x v="5"/>
    <s v="02-02-01-004-002"/>
    <s v="Materiales y suministros - Productos metálicos elaborados (excepto maquinaria y equipo)"/>
    <s v="ARANDELA, PRESENTACIÓN: UNIDAD, P/N: 601-6"/>
    <n v="31161806"/>
    <s v="SELECCIÓN ABREVIADA SUBASTA INVERSA (NO DISPONIBLE)"/>
    <n v="0"/>
    <n v="0"/>
    <n v="10"/>
    <n v="1"/>
    <n v="1140"/>
    <s v="Unidad"/>
    <s v=""/>
  </r>
  <r>
    <x v="15"/>
    <x v="4"/>
    <s v="02-02-01-003-008-09"/>
    <s v="Materiales y suministros - Otros artículos manufacturados n. C. P."/>
    <s v="ATOMIZADOR INDUSTRIAL PLASTICO, PRESENTACIÓN: BOTE PLASTICO TRANSPARENTE DE 32OZ"/>
    <n v="40141742"/>
    <s v="SELECCIÓN ABREVIADA SUBASTA INVERSA (NO DISPONIBLE)"/>
    <n v="0"/>
    <n v="0"/>
    <n v="10"/>
    <n v="3"/>
    <n v="71250"/>
    <s v="Unidad"/>
    <s v=""/>
  </r>
  <r>
    <x v="15"/>
    <x v="4"/>
    <s v="02-02-01-003-008-09"/>
    <s v="Materiales y suministros - Otros artículos manufacturados n. C. P."/>
    <s v="ATOMIZADOR PLASTICO  TRANSPARENTE, PRESENTACIÓN: BOTE DE 500ML"/>
    <n v="40141742"/>
    <s v="SELECCIÓN ABREVIADA SUBASTA INVERSA (NO DISPONIBLE)"/>
    <n v="0"/>
    <n v="0"/>
    <n v="10"/>
    <n v="97"/>
    <n v="414675"/>
    <s v="Unidad"/>
    <s v=""/>
  </r>
  <r>
    <x v="15"/>
    <x v="4"/>
    <s v="02-02-01-003-008-09"/>
    <s v="Materiales y suministros - Otros artículos manufacturados n. C. P."/>
    <s v="ATOMIZADOR PLASTICO , PRESENTACIÓN: BOTE PLASTICO TRANSPARENTE DE 32OZ"/>
    <n v="40141742"/>
    <s v="SELECCIÓN ABREVIADA SUBASTA INVERSA (NO DISPONIBLE)"/>
    <n v="0"/>
    <n v="0"/>
    <n v="10"/>
    <n v="7"/>
    <n v="119700"/>
    <s v="Unidad"/>
    <s v=""/>
  </r>
  <r>
    <x v="15"/>
    <x v="4"/>
    <s v="02-02-01-003-008-09"/>
    <s v="Materiales y suministros - Otros artículos manufacturados n. C. P."/>
    <s v="ATOMIZADOR ROCIADOR INDUSTRIAL, PRESENTACIÓN: CAPACIDAD DE 2GAL"/>
    <n v="40141742"/>
    <s v="SELECCIÓN ABREVIADA SUBASTA INVERSA (NO DISPONIBLE)"/>
    <n v="0"/>
    <n v="0"/>
    <n v="10"/>
    <n v="2"/>
    <n v="570000"/>
    <s v="Unidad"/>
    <s v=""/>
  </r>
  <r>
    <x v="15"/>
    <x v="3"/>
    <s v="02-02-01-003-005-03"/>
    <s v="Materiales y suministros - Jabón, preparados para limpieza, perfumes y preparados de tocador"/>
    <s v="B&amp;B 3100 PARA LAVADO DE COMPRESOR, PRESENTACIÓN: CUÑETE DE 5GAL, P/N: 10202522"/>
    <n v="47131800"/>
    <s v="SELECCIÓN ABREVIADA SUBASTA INVERSA (NO DISPONIBLE)"/>
    <n v="0"/>
    <n v="0"/>
    <n v="10"/>
    <n v="3"/>
    <n v="6982500"/>
    <s v="Unidad"/>
    <s v=""/>
  </r>
  <r>
    <x v="15"/>
    <x v="60"/>
    <s v="02-02-01-003-001"/>
    <s v="Materiales y suministros - Productos de madera, corcho, cestería y espartería"/>
    <s v="BAJA LENGUAS DE MADERA, PRESENTACIÓN: CAJA DE 500 UNIDADES"/>
    <n v="42181501"/>
    <s v="SELECCIÓN ABREVIADA SUBASTA INVERSA (NO DISPONIBLE)"/>
    <n v="0"/>
    <n v="0"/>
    <n v="10"/>
    <n v="1"/>
    <n v="71400"/>
    <s v="Unidad"/>
    <s v=""/>
  </r>
  <r>
    <x v="15"/>
    <x v="37"/>
    <s v="02-01-01-004-003-09"/>
    <s v="Activos fijos - Otras máquinas para usos generales y sus partes y piezas"/>
    <s v="BALANZA DE MESA DE PRECISIÓN (CAPACIDAD DE MEDIR HASTA 3000 GRAMOS), PRESENTACIÓN: UNIDAD"/>
    <n v="41111500"/>
    <s v="SELECCIÓN ABREVIADA SUBASTA INVERSA (NO DISPONIBLE)"/>
    <n v="0"/>
    <n v="0"/>
    <n v="10"/>
    <n v="1"/>
    <n v="1462137.94"/>
    <s v="Unidad"/>
    <s v=""/>
  </r>
  <r>
    <x v="15"/>
    <x v="35"/>
    <s v="02-01-01-004-008-02"/>
    <s v="Activos fijos - Instrumentos y aparatos de medición, verificación, análisis, de navegación y para otros fines (excepto instrumentos ópticos); instrumentos de control de procesos industriales, sus partes, piezas y accesorios"/>
    <s v="BALANZA DE PRESICION, PRESENTACIÓN: CAPACIDAD: 2000G, PRECISION 0,01G, ANCHO 225MM, ALTO 75MM, PROFUNDIDAD  220MM, P/N: 100102037"/>
    <n v="41111500"/>
    <s v="SELECCIÓN ABREVIADA SUBASTA INVERSA (NO DISPONIBLE)"/>
    <n v="0"/>
    <n v="0"/>
    <n v="10"/>
    <n v="1"/>
    <n v="1159541.69"/>
    <s v="Unidad"/>
    <s v=""/>
  </r>
  <r>
    <x v="15"/>
    <x v="62"/>
    <s v="02-02-01-004-001"/>
    <s v="Materiales y suministros - Metales básicos"/>
    <s v="BARRA REDONDA DE ACERO 4340, PRESENTACIÓN: 1&quot; DIAMETRO"/>
    <n v="30263700"/>
    <s v="SELECCIÓN ABREVIADA SUBASTA INVERSA (NO DISPONIBLE)"/>
    <n v="0"/>
    <n v="0"/>
    <n v="10"/>
    <n v="1"/>
    <n v="156750"/>
    <s v="Metro"/>
    <s v=""/>
  </r>
  <r>
    <x v="15"/>
    <x v="62"/>
    <s v="02-02-01-004-001"/>
    <s v="Materiales y suministros - Metales básicos"/>
    <s v="BARRA REDONDA DE ACERO 4340, PRESENTACIÓN: 2&quot; DIAMETRO"/>
    <n v="30263700"/>
    <s v="SELECCIÓN ABREVIADA SUBASTA INVERSA (NO DISPONIBLE)"/>
    <n v="0"/>
    <n v="0"/>
    <n v="10"/>
    <n v="1"/>
    <n v="427500"/>
    <s v="Metro"/>
    <s v=""/>
  </r>
  <r>
    <x v="15"/>
    <x v="62"/>
    <s v="02-02-01-004-001"/>
    <s v="Materiales y suministros - Metales básicos"/>
    <s v="BARRA REDONDA DE ACERO 4340, PRESENTACIÓN: 4&quot; DIAMETRO"/>
    <n v="30263700"/>
    <s v="SELECCIÓN ABREVIADA SUBASTA INVERSA (NO DISPONIBLE)"/>
    <n v="0"/>
    <n v="0"/>
    <n v="10"/>
    <n v="1"/>
    <n v="1425000"/>
    <s v="Metro"/>
    <s v=""/>
  </r>
  <r>
    <x v="15"/>
    <x v="62"/>
    <s v="02-02-01-004-001"/>
    <s v="Materiales y suministros - Metales básicos"/>
    <s v="BARRA REDONDA DE BRONCE AL SILICIO, PRESENTACIÓN: 1&quot; DIAMETRO"/>
    <n v="30262500"/>
    <s v="SELECCIÓN ABREVIADA SUBASTA INVERSA (NO DISPONIBLE)"/>
    <n v="0"/>
    <n v="0"/>
    <n v="10"/>
    <n v="1"/>
    <n v="931000"/>
    <s v="Metro"/>
    <s v=""/>
  </r>
  <r>
    <x v="15"/>
    <x v="62"/>
    <s v="02-02-01-004-001"/>
    <s v="Materiales y suministros - Metales básicos"/>
    <s v="BARRA REDONDA DE BRONCE AL SILICIO, PRESENTACIÓN: 1/2&quot; DIAMETRO"/>
    <n v="30262500"/>
    <s v="SELECCIÓN ABREVIADA SUBASTA INVERSA (NO DISPONIBLE)"/>
    <n v="0"/>
    <n v="0"/>
    <n v="10"/>
    <n v="1"/>
    <n v="475000"/>
    <s v="Metro"/>
    <s v=""/>
  </r>
  <r>
    <x v="15"/>
    <x v="62"/>
    <s v="02-02-01-004-001"/>
    <s v="Materiales y suministros - Metales básicos"/>
    <s v="BARRA REDONDA DE BRONCE AL SILICIO, PRESENTACIÓN: 2&quot; DIAMETRO"/>
    <n v="30262500"/>
    <s v="SELECCIÓN ABREVIADA SUBASTA INVERSA (NO DISPONIBLE)"/>
    <n v="0"/>
    <n v="0"/>
    <n v="10"/>
    <n v="1"/>
    <n v="1881000"/>
    <s v="Metro"/>
    <s v=""/>
  </r>
  <r>
    <x v="15"/>
    <x v="62"/>
    <s v="02-02-01-004-001"/>
    <s v="Materiales y suministros - Metales básicos"/>
    <s v="BARRA REDONDA DE BRONCE AL SILICIO, PRESENTACIÓN: 3&quot; DIAMETRO"/>
    <n v="30262500"/>
    <s v="SELECCIÓN ABREVIADA SUBASTA INVERSA (NO DISPONIBLE)"/>
    <n v="0"/>
    <n v="0"/>
    <n v="10"/>
    <n v="1"/>
    <n v="5320000"/>
    <s v="Metro"/>
    <s v=""/>
  </r>
  <r>
    <x v="15"/>
    <x v="62"/>
    <s v="02-02-01-004-001"/>
    <s v="Materiales y suministros - Metales básicos"/>
    <s v="BARRA REDONDA DE BRONCE AL SILICIO, PRESENTACIÓN: 3/4&quot; DIAMETRO"/>
    <n v="30262500"/>
    <s v="SELECCIÓN ABREVIADA SUBASTA INVERSA (NO DISPONIBLE)"/>
    <n v="0"/>
    <n v="0"/>
    <n v="10"/>
    <n v="1"/>
    <n v="712500"/>
    <s v="Metro"/>
    <s v=""/>
  </r>
  <r>
    <x v="15"/>
    <x v="62"/>
    <s v="02-02-01-004-001"/>
    <s v="Materiales y suministros - Metales básicos"/>
    <s v="BARRA REDONDA DE BRONCE AL SILICIO, PRESENTACIÓN: 4&quot; DIAMETRO"/>
    <n v="30262500"/>
    <s v="SELECCIÓN ABREVIADA SUBASTA INVERSA (NO DISPONIBLE)"/>
    <n v="0"/>
    <n v="0"/>
    <n v="10"/>
    <n v="1"/>
    <n v="6173424"/>
    <s v="Metro"/>
    <s v=""/>
  </r>
  <r>
    <x v="15"/>
    <x v="36"/>
    <s v="02-01-01-004-004-02"/>
    <s v="Activos fijos - Máquinas herramientas y sus partes, piezas y accesorios"/>
    <s v="BÁSCULA INDUSTRIAL , PRESENTACIÓN: PLATAFORMA DE 80CM X 80CM, CAPACIDAD DE 1000KG-2000KG, P/N: TEK 27"/>
    <n v="41111509"/>
    <s v="SELECCIÓN ABREVIADA SUBASTA INVERSA (NO DISPONIBLE)"/>
    <n v="0"/>
    <n v="0"/>
    <n v="10"/>
    <n v="1"/>
    <n v="2793000"/>
    <s v="Unidad"/>
    <s v=""/>
  </r>
  <r>
    <x v="15"/>
    <x v="65"/>
    <s v="02-02-01-004-006-04"/>
    <s v="Materiales y suministros - Acumuladores, pilas y baterías primarias y sus partes y piezas"/>
    <s v="BATERÍA DE NI-CAD DESLIZABLE V BATERÍA, PRESENTACIÓN: UNIDAD, P/N: CTB4187A"/>
    <n v="27111711"/>
    <s v="SELECCIÓN ABREVIADA SUBASTA INVERSA (NO DISPONIBLE)"/>
    <n v="0"/>
    <n v="0"/>
    <n v="10"/>
    <n v="2"/>
    <n v="3032695"/>
    <s v="Unidad"/>
    <s v=""/>
  </r>
  <r>
    <x v="15"/>
    <x v="65"/>
    <s v="02-02-01-004-006-04"/>
    <s v="Materiales y suministros - Acumuladores, pilas y baterías primarias y sus partes y piezas"/>
    <s v="BATERIAS AA ALCALINA INDUSTRIAL ENERGIZER , PRESENTACIÓN: CAJA DE 24 PARES "/>
    <n v="26111701"/>
    <s v="SELECCIÓN ABREVIADA SUBASTA INVERSA (NO DISPONIBLE)"/>
    <n v="0"/>
    <n v="0"/>
    <n v="10"/>
    <n v="3"/>
    <n v="698250"/>
    <s v="Unidad"/>
    <s v=""/>
  </r>
  <r>
    <x v="15"/>
    <x v="65"/>
    <s v="02-02-01-004-006-04"/>
    <s v="Materiales y suministros - Acumuladores, pilas y baterías primarias y sus partes y piezas"/>
    <s v="BATERIAS AA ALCALINA, PRESENTACIÓN: PAQUETE DE 4 UNIDADES"/>
    <n v="26111702"/>
    <s v="SELECCIÓN ABREVIADA SUBASTA INVERSA (NO DISPONIBLE)"/>
    <n v="0"/>
    <n v="0"/>
    <n v="10"/>
    <n v="198"/>
    <n v="3573900"/>
    <s v="Unidad"/>
    <s v=""/>
  </r>
  <r>
    <x v="15"/>
    <x v="65"/>
    <s v="02-02-01-004-006-04"/>
    <s v="Materiales y suministros - Acumuladores, pilas y baterías primarias y sus partes y piezas"/>
    <s v="BATERIAS AA RECARGABLES , PRESENTACIÓN: PAQUETE DE 2 UNIDADES, P/N: GP270AAHCE-2EB2"/>
    <n v="26111701"/>
    <s v="SELECCIÓN ABREVIADA SUBASTA INVERSA (NO DISPONIBLE)"/>
    <n v="0"/>
    <n v="0"/>
    <n v="10"/>
    <n v="16"/>
    <n v="684000"/>
    <s v="Unidad"/>
    <s v=""/>
  </r>
  <r>
    <x v="15"/>
    <x v="65"/>
    <s v="02-02-01-004-006-04"/>
    <s v="Materiales y suministros - Acumuladores, pilas y baterías primarias y sus partes y piezas"/>
    <s v="BATERIAS AAA MAX ALCALINAS, PRESENTACIÓN: CAJA DE 24 PARES"/>
    <n v="26111701"/>
    <s v="SELECCIÓN ABREVIADA SUBASTA INVERSA (NO DISPONIBLE)"/>
    <n v="0"/>
    <n v="0"/>
    <n v="10"/>
    <n v="2"/>
    <n v="465500"/>
    <s v="Unidad"/>
    <s v=""/>
  </r>
  <r>
    <x v="15"/>
    <x v="65"/>
    <s v="02-02-01-004-006-04"/>
    <s v="Materiales y suministros - Acumuladores, pilas y baterías primarias y sus partes y piezas"/>
    <s v="BATERIAS RECARGABLES TIPO &quot;C&quot; NICKEL CADMIUN 1.2 V 3OOO AMP, PRESENTACIÓN: PAQUETE DE 2 UNIDADES, P/N: GPRHC30CB024"/>
    <n v="26111701"/>
    <s v="SELECCIÓN ABREVIADA SUBASTA INVERSA (NO DISPONIBLE)"/>
    <n v="0"/>
    <n v="0"/>
    <n v="10"/>
    <n v="4"/>
    <n v="703000"/>
    <s v="Unidad"/>
    <s v=""/>
  </r>
  <r>
    <x v="15"/>
    <x v="61"/>
    <s v="02-02-01-003-007-09"/>
    <s v="Materiales y suministros - Otros productos minerales no metálicos n. C. P."/>
    <s v="BLOQUE MANUAL DE LIJADO SUAVE STIKIT, PRESENTACIÓN: UNIDAD, P/N: 60455033492"/>
    <n v="23131513"/>
    <s v="SELECCIÓN ABREVIADA SUBASTA INVERSA (NO DISPONIBLE)"/>
    <n v="0"/>
    <n v="0"/>
    <n v="10"/>
    <n v="21"/>
    <n v="2992500"/>
    <s v="Unidad"/>
    <s v=""/>
  </r>
  <r>
    <x v="15"/>
    <x v="2"/>
    <s v="02-02-01-003-006-04"/>
    <s v="Materiales y suministros - Productos de empaque y envasado, de plástico"/>
    <s v="BOLSA PLÁSTICA HERMÉTICA, PRESENTACIÓN: UNIDAD (18CM X22CM CADA BOLSA)"/>
    <n v="24111503"/>
    <s v="SELECCIÓN ABREVIADA SUBASTA INVERSA (NO DISPONIBLE)"/>
    <n v="0"/>
    <n v="0"/>
    <n v="10"/>
    <n v="360"/>
    <n v="145440"/>
    <s v="Unidad"/>
    <s v=""/>
  </r>
  <r>
    <x v="15"/>
    <x v="2"/>
    <s v="02-02-01-003-006-04"/>
    <s v="Materiales y suministros - Productos de empaque y envasado, de plástico"/>
    <s v="BOLSA PLÁSTICA HERMÉTICA, PRESENTACIÓN: UNIDAD (18CM X22CM CADA BOLSA)"/>
    <n v="24111503"/>
    <s v="SELECCIÓN ABREVIADA SUBASTA INVERSA (NO DISPONIBLE)"/>
    <n v="0"/>
    <n v="0"/>
    <n v="10"/>
    <n v="35"/>
    <n v="14140"/>
    <s v="Unidad"/>
    <s v=""/>
  </r>
  <r>
    <x v="15"/>
    <x v="2"/>
    <s v="02-02-01-003-006-04"/>
    <s v="Materiales y suministros - Productos de empaque y envasado, de plástico"/>
    <s v="BOLSA PLÁSTICA HERMÉTICA, PRESENTACIÓN: UNIDAD (18CM X22CM CADA BOLSA)"/>
    <n v="24111503"/>
    <s v="SELECCIÓN ABREVIADA SUBASTA INVERSA (NO DISPONIBLE)"/>
    <n v="0"/>
    <n v="0"/>
    <n v="10"/>
    <n v="2"/>
    <n v="808"/>
    <s v="Unidad"/>
    <s v=""/>
  </r>
  <r>
    <x v="15"/>
    <x v="2"/>
    <s v="02-02-01-003-006-04"/>
    <s v="Materiales y suministros - Productos de empaque y envasado, de plástico"/>
    <s v="BOLSA PLÁSTICA HERMÉTICA, PRESENTACIÓN: UNIDAD (32CM X42CM CADA BOLSA)"/>
    <n v="24111503"/>
    <s v="SELECCIÓN ABREVIADA SUBASTA INVERSA (NO DISPONIBLE)"/>
    <n v="0"/>
    <n v="0"/>
    <n v="10"/>
    <n v="396"/>
    <n v="122364"/>
    <s v="Unidad"/>
    <s v=""/>
  </r>
  <r>
    <x v="15"/>
    <x v="2"/>
    <s v="02-02-01-003-006-04"/>
    <s v="Materiales y suministros - Productos de empaque y envasado, de plástico"/>
    <s v="BOLSA PLÁSTICA HERMÉTICA, PRESENTACIÓN: UNIDAD (32CM X42CM CADA BOLSA)"/>
    <n v="24111503"/>
    <s v="SELECCIÓN ABREVIADA SUBASTA INVERSA (NO DISPONIBLE)"/>
    <n v="0"/>
    <n v="0"/>
    <n v="10"/>
    <n v="1"/>
    <n v="300.5"/>
    <s v="Unidad"/>
    <s v=""/>
  </r>
  <r>
    <x v="15"/>
    <x v="2"/>
    <s v="02-02-01-003-006-04"/>
    <s v="Materiales y suministros - Productos de empaque y envasado, de plástico"/>
    <s v="BOLSA PLÁSTICA HERMÉTICA, PRESENTACIÓN: UNIDAD DE 16CM X 15CM"/>
    <n v="24111503"/>
    <s v="SELECCIÓN ABREVIADA SUBASTA INVERSA (NO DISPONIBLE)"/>
    <n v="0"/>
    <n v="0"/>
    <n v="10"/>
    <n v="497"/>
    <n v="141645"/>
    <s v="Unidad"/>
    <s v=""/>
  </r>
  <r>
    <x v="15"/>
    <x v="2"/>
    <s v="02-02-01-003-006-04"/>
    <s v="Materiales y suministros - Productos de empaque y envasado, de plástico"/>
    <s v="BOLSA PLÁSTICA HERMÉTICA, PRESENTACIÓN: UNIDAD DE 36CM X 25CM"/>
    <n v="24111503"/>
    <s v="SELECCIÓN ABREVIADA SUBASTA INVERSA (NO DISPONIBLE)"/>
    <n v="0"/>
    <n v="0"/>
    <n v="10"/>
    <n v="496"/>
    <n v="141360"/>
    <s v="Unidad"/>
    <s v=""/>
  </r>
  <r>
    <x v="15"/>
    <x v="2"/>
    <s v="02-02-01-003-006-04"/>
    <s v="Materiales y suministros - Productos de empaque y envasado, de plástico"/>
    <s v="BOLSA PLÁSTICA HERMÉTICA, PRESENTACIÓN: UNIDAD DE 36CM X 25CM"/>
    <n v="24111503"/>
    <s v="SELECCIÓN ABREVIADA SUBASTA INVERSA (NO DISPONIBLE)"/>
    <n v="0"/>
    <n v="0"/>
    <n v="10"/>
    <n v="1"/>
    <n v="285"/>
    <s v="Unidad"/>
    <s v=""/>
  </r>
  <r>
    <x v="15"/>
    <x v="2"/>
    <s v="02-02-01-003-006-04"/>
    <s v="Materiales y suministros - Productos de empaque y envasado, de plástico"/>
    <s v="BOLSA PLÁSTICA HERMÉTICA, PRESENTACIÓN: UNIDAD DE 36CM X 25CM"/>
    <n v="24111503"/>
    <s v="SELECCIÓN ABREVIADA SUBASTA INVERSA (NO DISPONIBLE)"/>
    <n v="0"/>
    <n v="0"/>
    <n v="10"/>
    <n v="368"/>
    <n v="139840"/>
    <s v="Unidad"/>
    <s v=""/>
  </r>
  <r>
    <x v="15"/>
    <x v="2"/>
    <s v="02-02-01-003-006-04"/>
    <s v="Materiales y suministros - Productos de empaque y envasado, de plástico"/>
    <s v="BOLSA PLÁSTICA HERMÉTICA, PRESENTACIÓN: UNIDAD DE 36CM X 25CM"/>
    <n v="24111503"/>
    <s v="SELECCIÓN ABREVIADA SUBASTA INVERSA (NO DISPONIBLE)"/>
    <n v="0"/>
    <n v="0"/>
    <n v="10"/>
    <n v="29"/>
    <n v="11020"/>
    <s v="Unidad"/>
    <s v=""/>
  </r>
  <r>
    <x v="15"/>
    <x v="2"/>
    <s v="02-02-01-003-006-04"/>
    <s v="Materiales y suministros - Productos de empaque y envasado, de plástico"/>
    <s v="BOLSA PLÁSTICA HERMÉTICA, PRESENTACIÓN: UNIDAD DE 5CM X 5CM"/>
    <n v="24111503"/>
    <s v="SELECCIÓN ABREVIADA SUBASTA INVERSA (NO DISPONIBLE)"/>
    <n v="0"/>
    <n v="0"/>
    <n v="10"/>
    <n v="996"/>
    <n v="283860"/>
    <s v="Unidad"/>
    <s v=""/>
  </r>
  <r>
    <x v="15"/>
    <x v="37"/>
    <s v="02-01-01-004-003-02"/>
    <s v="Activos fijos - Bombas, compresores, motores de fuerza hidráulica y motores de potencia neumática y válvulas y sus partes y piezas"/>
    <s v="BOMBA DE VACÍO, PRESENTACIÓN: UNIDAD, P/N: AVR062M"/>
    <n v="40151502"/>
    <s v="SELECCIÓN ABREVIADA SUBASTA INVERSA (NO DISPONIBLE)"/>
    <n v="0"/>
    <n v="0"/>
    <n v="10"/>
    <n v="3"/>
    <n v="1256947.47"/>
    <s v="Unidad"/>
    <s v=""/>
  </r>
  <r>
    <x v="15"/>
    <x v="34"/>
    <s v="02-02-01-004-003-02"/>
    <s v="Materiales y suministros - Bombas, compresores, motores de fuerza hidráulica y motores de potencia neumática y válvulas y sus partes y piezas"/>
    <s v="BOMBA ESTRACTORA DE LIQUIDOS PARA CANECA DE 55 GLS, PRESENTACIÓN: UNIDAD, P/N: TC10180"/>
    <n v="20142700"/>
    <s v="SELECCIÓN ABREVIADA SUBASTA INVERSA (NO DISPONIBLE)"/>
    <n v="0"/>
    <n v="0"/>
    <n v="10"/>
    <n v="1"/>
    <n v="126336.7"/>
    <s v="Unidad"/>
    <s v=""/>
  </r>
  <r>
    <x v="15"/>
    <x v="34"/>
    <s v="02-02-01-004-003-02"/>
    <s v="Materiales y suministros - Bombas, compresores, motores de fuerza hidráulica y motores de potencia neumática y válvulas y sus partes y piezas"/>
    <s v="BOMBA ESTRACTORA DE LIQUIDOS PARA CANECA DE 55 GLS, PRESENTACIÓN: UNIDAD, P/N: TC10180"/>
    <n v="20142700"/>
    <s v="SELECCIÓN ABREVIADA SUBASTA INVERSA (NO DISPONIBLE)"/>
    <n v="0"/>
    <n v="0"/>
    <n v="10"/>
    <n v="2"/>
    <n v="333889.84000000003"/>
    <s v="Unidad"/>
    <s v=""/>
  </r>
  <r>
    <x v="15"/>
    <x v="5"/>
    <s v="02-02-01-004-002"/>
    <s v="Materiales y suministros - Productos metálicos elaborados (excepto maquinaria y equipo)"/>
    <s v="BORNE DE BATERIA GRANDE, PRESENTACIÓN: UNIDAD"/>
    <n v="25173900"/>
    <s v="MÍNIMA CUANTÍA"/>
    <n v="0"/>
    <n v="0"/>
    <n v="10"/>
    <n v="20"/>
    <n v="309400"/>
    <s v="Unidad"/>
    <s v=""/>
  </r>
  <r>
    <x v="15"/>
    <x v="5"/>
    <s v="02-02-01-004-002"/>
    <s v="Materiales y suministros - Productos metálicos elaborados (excepto maquinaria y equipo)"/>
    <s v="BORNE DE BATERIA PEQUEÑO, PRESENTACIÓN: UNIDAD"/>
    <n v="25173900"/>
    <s v="MÍNIMA CUANTÍA"/>
    <n v="0"/>
    <n v="0"/>
    <n v="10"/>
    <n v="20"/>
    <n v="238000"/>
    <s v="Unidad"/>
    <s v=""/>
  </r>
  <r>
    <x v="15"/>
    <x v="5"/>
    <s v="02-02-01-004-002"/>
    <s v="Materiales y suministros - Productos metálicos elaborados (excepto maquinaria y equipo)"/>
    <s v="BROCA DE COBALTO , PRESENTACIÓN: UNIDAD, P/N: _x0009_01-007"/>
    <n v="20111614"/>
    <s v="SELECCIÓN ABREVIADA SUBASTA INVERSA (NO DISPONIBLE)"/>
    <n v="0"/>
    <n v="0"/>
    <n v="10"/>
    <n v="22"/>
    <n v="522500"/>
    <s v="Unidad"/>
    <s v=""/>
  </r>
  <r>
    <x v="15"/>
    <x v="5"/>
    <s v="02-02-01-004-002"/>
    <s v="Materiales y suministros - Productos metálicos elaborados (excepto maquinaria y equipo)"/>
    <s v="BROCA DE COBALTO , PRESENTACIÓN: UNIDAD, P/N: 01-006"/>
    <n v="20111614"/>
    <s v="SELECCIÓN ABREVIADA SUBASTA INVERSA (NO DISPONIBLE)"/>
    <n v="0"/>
    <n v="0"/>
    <n v="10"/>
    <n v="22"/>
    <n v="522500"/>
    <s v="Unidad"/>
    <s v=""/>
  </r>
  <r>
    <x v="15"/>
    <x v="5"/>
    <s v="02-02-01-004-002"/>
    <s v="Materiales y suministros - Productos metálicos elaborados (excepto maquinaria y equipo)"/>
    <s v="BROCA DE COBALTO , PRESENTACIÓN: UNIDAD, P/N: 01-016"/>
    <n v="20111614"/>
    <s v="SELECCIÓN ABREVIADA SUBASTA INVERSA (NO DISPONIBLE)"/>
    <n v="0"/>
    <n v="0"/>
    <n v="10"/>
    <n v="92"/>
    <n v="2097600"/>
    <s v="Unidad"/>
    <s v=""/>
  </r>
  <r>
    <x v="15"/>
    <x v="5"/>
    <s v="02-02-01-004-002"/>
    <s v="Materiales y suministros - Productos metálicos elaborados (excepto maquinaria y equipo)"/>
    <s v="BROCA DE COBALTO , PRESENTACIÓN: UNIDAD, P/N: 01-019"/>
    <n v="20111614"/>
    <s v="SELECCIÓN ABREVIADA SUBASTA INVERSA (NO DISPONIBLE)"/>
    <n v="0"/>
    <n v="0"/>
    <n v="10"/>
    <n v="22"/>
    <n v="376200"/>
    <s v="Unidad"/>
    <s v=""/>
  </r>
  <r>
    <x v="15"/>
    <x v="5"/>
    <s v="02-02-01-004-002"/>
    <s v="Materiales y suministros - Productos metálicos elaborados (excepto maquinaria y equipo)"/>
    <s v="BROCA DE COBALTO , PRESENTACIÓN: UNIDAD, P/N: 01-021_x0009_"/>
    <n v="20111614"/>
    <s v="SELECCIÓN ABREVIADA SUBASTA INVERSA (NO DISPONIBLE)"/>
    <n v="0"/>
    <n v="0"/>
    <n v="10"/>
    <n v="117"/>
    <n v="1556100"/>
    <s v="Unidad"/>
    <s v=""/>
  </r>
  <r>
    <x v="15"/>
    <x v="5"/>
    <s v="02-02-01-004-002"/>
    <s v="Materiales y suministros - Productos metálicos elaborados (excepto maquinaria y equipo)"/>
    <s v="BROCA DE COBALTO , PRESENTACIÓN: UNIDAD, P/N: 01-027"/>
    <n v="20111614"/>
    <s v="SELECCIÓN ABREVIADA SUBASTA INVERSA (NO DISPONIBLE)"/>
    <n v="0"/>
    <n v="0"/>
    <n v="10"/>
    <n v="117"/>
    <n v="1667250"/>
    <s v="Unidad"/>
    <s v=""/>
  </r>
  <r>
    <x v="15"/>
    <x v="5"/>
    <s v="02-02-01-004-002"/>
    <s v="Materiales y suministros - Productos metálicos elaborados (excepto maquinaria y equipo)"/>
    <s v="BROCA DE COBALTO , PRESENTACIÓN: UNIDAD, P/N: 01-030"/>
    <n v="20111614"/>
    <s v="SELECCIÓN ABREVIADA SUBASTA INVERSA (NO DISPONIBLE)"/>
    <n v="0"/>
    <n v="0"/>
    <n v="10"/>
    <n v="117"/>
    <n v="1667250"/>
    <s v="Unidad"/>
    <s v=""/>
  </r>
  <r>
    <x v="15"/>
    <x v="5"/>
    <s v="02-02-01-004-002"/>
    <s v="Materiales y suministros - Productos metálicos elaborados (excepto maquinaria y equipo)"/>
    <s v="BROCA DE COBALTO , PRESENTACIÓN: UNIDAD, P/N: 01-040"/>
    <n v="20111614"/>
    <s v="SELECCIÓN ABREVIADA SUBASTA INVERSA (NO DISPONIBLE)"/>
    <n v="0"/>
    <n v="0"/>
    <n v="10"/>
    <n v="117"/>
    <n v="1667250"/>
    <s v="Unidad"/>
    <s v=""/>
  </r>
  <r>
    <x v="15"/>
    <x v="5"/>
    <s v="02-02-01-004-002"/>
    <s v="Materiales y suministros - Productos metálicos elaborados (excepto maquinaria y equipo)"/>
    <s v="BROCA DE COBALTO 1/16'', PRESENTACIÓN: UNIDAD, P/N: 02-061_x0009_"/>
    <n v="20111614"/>
    <s v="SELECCIÓN ABREVIADA SUBASTA INVERSA (NO DISPONIBLE)"/>
    <n v="0"/>
    <n v="0"/>
    <n v="10"/>
    <n v="147"/>
    <n v="1675800"/>
    <s v="Unidad"/>
    <s v=""/>
  </r>
  <r>
    <x v="15"/>
    <x v="5"/>
    <s v="02-02-01-004-002"/>
    <s v="Materiales y suministros - Productos metálicos elaborados (excepto maquinaria y equipo)"/>
    <s v="BROCA DE COBALTO 1/4'', , PRESENTACIÓN: UNIDAD, P/N: _x0009_02-073_x0009_"/>
    <n v="20111614"/>
    <s v="SELECCIÓN ABREVIADA SUBASTA INVERSA (NO DISPONIBLE)"/>
    <n v="0"/>
    <n v="0"/>
    <n v="10"/>
    <n v="27"/>
    <n v="641250"/>
    <s v="Unidad"/>
    <s v=""/>
  </r>
  <r>
    <x v="15"/>
    <x v="5"/>
    <s v="02-02-01-004-002"/>
    <s v="Materiales y suministros - Productos metálicos elaborados (excepto maquinaria y equipo)"/>
    <s v="BROCA DE COBALTO 3/16'', PRESENTACIÓN: UNIDAD, P/N: 02-069"/>
    <n v="20111614"/>
    <s v="SELECCIÓN ABREVIADA SUBASTA INVERSA (NO DISPONIBLE)"/>
    <n v="0"/>
    <n v="0"/>
    <n v="10"/>
    <n v="92"/>
    <n v="2097600"/>
    <s v="Unidad"/>
    <s v=""/>
  </r>
  <r>
    <x v="15"/>
    <x v="5"/>
    <s v="02-02-01-004-002"/>
    <s v="Materiales y suministros - Productos metálicos elaborados (excepto maquinaria y equipo)"/>
    <s v="BROCA DE COBALTO 5/32'', PRESENTACIÓN: UNIDAD, P/N: _x0009_02-067_x0009_"/>
    <n v="20111614"/>
    <s v="SELECCIÓN ABREVIADA SUBASTA INVERSA (NO DISPONIBLE)"/>
    <n v="0"/>
    <n v="0"/>
    <n v="10"/>
    <n v="92"/>
    <n v="2097600"/>
    <s v="Unidad"/>
    <s v=""/>
  </r>
  <r>
    <x v="15"/>
    <x v="5"/>
    <s v="02-02-01-004-002"/>
    <s v="Materiales y suministros - Productos metálicos elaborados (excepto maquinaria y equipo)"/>
    <s v="BROCA DE COBALTO NO. 1/8'', PRESENTACIÓN: UNIDAD, P/N: _x0009_02-065_x0009_"/>
    <n v="20111614"/>
    <s v="SELECCIÓN ABREVIADA SUBASTA INVERSA (NO DISPONIBLE)"/>
    <n v="0"/>
    <n v="0"/>
    <n v="10"/>
    <n v="92"/>
    <n v="1311000"/>
    <s v="Unidad"/>
    <s v=""/>
  </r>
  <r>
    <x v="15"/>
    <x v="5"/>
    <s v="02-02-01-004-002"/>
    <s v="Materiales y suministros - Productos metálicos elaborados (excepto maquinaria y equipo)"/>
    <s v="BROCA DE COBALTO NO. 3/32'', PRESENTACIÓN: UNIDAD, P/N: 02-063_x0009_"/>
    <n v="20111614"/>
    <s v="SELECCIÓN ABREVIADA SUBASTA INVERSA (NO DISPONIBLE)"/>
    <n v="0"/>
    <n v="0"/>
    <n v="10"/>
    <n v="92"/>
    <n v="1223600"/>
    <s v="Unidad"/>
    <s v=""/>
  </r>
  <r>
    <x v="15"/>
    <x v="5"/>
    <s v="02-02-01-004-002"/>
    <s v="Materiales y suministros - Productos metálicos elaborados (excepto maquinaria y equipo)"/>
    <s v="BROCA DE COBALTO NO.17/64'', PRESENTACIÓN: UNIDAD, P/N: 02-074_x0009_"/>
    <n v="20111614"/>
    <s v="SELECCIÓN ABREVIADA SUBASTA INVERSA (NO DISPONIBLE)"/>
    <n v="0"/>
    <n v="0"/>
    <n v="10"/>
    <n v="52"/>
    <n v="1086800"/>
    <s v="Unidad"/>
    <s v=""/>
  </r>
  <r>
    <x v="15"/>
    <x v="5"/>
    <s v="02-02-01-004-002"/>
    <s v="Materiales y suministros - Productos metálicos elaborados (excepto maquinaria y equipo)"/>
    <s v="BROCA DE COBALTO NO.E, PRESENTACIÓN: UNIDAD, P/N: _x0009_03-094_x0009_"/>
    <n v="20111614"/>
    <s v="SELECCIÓN ABREVIADA SUBASTA INVERSA (NO DISPONIBLE)"/>
    <n v="0"/>
    <n v="0"/>
    <n v="10"/>
    <n v="24"/>
    <n v="524400"/>
    <s v="Unidad"/>
    <s v=""/>
  </r>
  <r>
    <x v="15"/>
    <x v="5"/>
    <s v="02-02-01-004-002"/>
    <s v="Materiales y suministros - Productos metálicos elaborados (excepto maquinaria y equipo)"/>
    <s v="BROCA DE COBALTO NO.F, PRESENTACIÓN: UNIDAD, P/N: 03-095_x0009_"/>
    <n v="20111614"/>
    <s v="SELECCIÓN ABREVIADA SUBASTA INVERSA (NO DISPONIBLE)"/>
    <n v="0"/>
    <n v="0"/>
    <n v="10"/>
    <n v="47"/>
    <n v="1026950"/>
    <s v="Unidad"/>
    <s v=""/>
  </r>
  <r>
    <x v="15"/>
    <x v="5"/>
    <s v="02-02-01-004-002"/>
    <s v="Materiales y suministros - Productos metálicos elaborados (excepto maquinaria y equipo)"/>
    <s v="BROCA DE COBALTO, PRESENTACIÓN: UNIDAD, P/N: 01-010"/>
    <n v="20111614"/>
    <s v="SELECCIÓN ABREVIADA SUBASTA INVERSA (NO DISPONIBLE)"/>
    <n v="0"/>
    <n v="0"/>
    <n v="10"/>
    <n v="92"/>
    <n v="2097600"/>
    <s v="Unidad"/>
    <s v=""/>
  </r>
  <r>
    <x v="15"/>
    <x v="5"/>
    <s v="02-02-01-004-002"/>
    <s v="Materiales y suministros - Productos metálicos elaborados (excepto maquinaria y equipo)"/>
    <s v="BROCA DE COBALTO, PRESENTACIÓN: UNIDAD, P/N: 01-011"/>
    <n v="20111614"/>
    <s v="SELECCIÓN ABREVIADA SUBASTA INVERSA (NO DISPONIBLE)"/>
    <n v="0"/>
    <n v="0"/>
    <n v="10"/>
    <n v="53"/>
    <n v="906300"/>
    <s v="Unidad"/>
    <s v=""/>
  </r>
  <r>
    <x v="15"/>
    <x v="5"/>
    <s v="02-02-01-004-002"/>
    <s v="Materiales y suministros - Productos metálicos elaborados (excepto maquinaria y equipo)"/>
    <s v="BROCA DE COBALTO, PRESENTACIÓN: UNIDAD, P/N: 01-012"/>
    <n v="20111614"/>
    <s v="SELECCIÓN ABREVIADA SUBASTA INVERSA (NO DISPONIBLE)"/>
    <n v="0"/>
    <n v="0"/>
    <n v="10"/>
    <n v="52"/>
    <n v="988000"/>
    <s v="Unidad"/>
    <s v=""/>
  </r>
  <r>
    <x v="15"/>
    <x v="5"/>
    <s v="02-02-01-004-002"/>
    <s v="Materiales y suministros - Productos metálicos elaborados (excepto maquinaria y equipo)"/>
    <s v="BROCA DE COBALTO, PRESENTACIÓN: UNIDAD, P/N: 01-020"/>
    <n v="20111614"/>
    <s v="SELECCIÓN ABREVIADA SUBASTA INVERSA (NO DISPONIBLE)"/>
    <n v="0"/>
    <n v="0"/>
    <n v="10"/>
    <n v="53"/>
    <n v="906300"/>
    <s v="Unidad"/>
    <s v=""/>
  </r>
  <r>
    <x v="15"/>
    <x v="5"/>
    <s v="02-02-01-004-002"/>
    <s v="Materiales y suministros - Productos metálicos elaborados (excepto maquinaria y equipo)"/>
    <s v="BROCA DE COBALTO, PRESENTACIÓN: UNIDAD, P/N: 01-022"/>
    <n v="20111614"/>
    <s v="SELECCIÓN ABREVIADA SUBASTA INVERSA (NO DISPONIBLE)"/>
    <n v="0"/>
    <n v="0"/>
    <n v="10"/>
    <n v="47"/>
    <n v="714400"/>
    <s v="Unidad"/>
    <s v=""/>
  </r>
  <r>
    <x v="15"/>
    <x v="4"/>
    <s v="02-02-01-003-008-09"/>
    <s v="Materiales y suministros - Otros artículos manufacturados n. C. P."/>
    <s v="BROCHA CERDAS NATURAL, PRESENTACIÓN: 2&quot; ANCHO"/>
    <n v="31211904"/>
    <s v="SELECCIÓN ABREVIADA SUBASTA INVERSA (NO DISPONIBLE)"/>
    <n v="0"/>
    <n v="0"/>
    <n v="10"/>
    <n v="3"/>
    <n v="21375"/>
    <s v="Unidad"/>
    <s v=""/>
  </r>
  <r>
    <x v="15"/>
    <x v="4"/>
    <s v="02-02-01-003-008-09"/>
    <s v="Materiales y suministros - Otros artículos manufacturados n. C. P."/>
    <s v="BROCHA DE CERDA NATURAL, PRESENTACIÓN: 1&quot; ANCHO"/>
    <n v="31211904"/>
    <s v="SELECCIÓN ABREVIADA SUBASTA INVERSA (NO DISPONIBLE)"/>
    <n v="0"/>
    <n v="0"/>
    <n v="10"/>
    <n v="277"/>
    <n v="1263120"/>
    <s v="Unidad"/>
    <s v=""/>
  </r>
  <r>
    <x v="15"/>
    <x v="4"/>
    <s v="02-02-01-003-008-09"/>
    <s v="Materiales y suministros - Otros artículos manufacturados n. C. P."/>
    <s v="BROCHA PROFESIONAL CERDA MONA, PRESENTACIÓN: MEDIDA DE 1&quot;"/>
    <n v="31211904"/>
    <s v="SELECCIÓN ABREVIADA SUBASTA INVERSA (NO DISPONIBLE)"/>
    <n v="0"/>
    <n v="0"/>
    <n v="10"/>
    <n v="17"/>
    <n v="104975"/>
    <s v="Unidad"/>
    <s v=""/>
  </r>
  <r>
    <x v="15"/>
    <x v="5"/>
    <s v="02-02-01-004-002"/>
    <s v="Materiales y suministros - Productos metálicos elaborados (excepto maquinaria y equipo)"/>
    <s v="BURIL CUADRADO HSS ASSAB 17 PARA USO EN TORNO , PRESENTACIÓN: 1/2&quot; X 8&quot;"/>
    <n v="23242100"/>
    <s v="SELECCIÓN ABREVIADA SUBASTA INVERSA (NO DISPONIBLE)"/>
    <n v="0"/>
    <n v="0"/>
    <n v="10"/>
    <n v="13"/>
    <n v="1173250"/>
    <s v="Unidad"/>
    <s v=""/>
  </r>
  <r>
    <x v="15"/>
    <x v="5"/>
    <s v="02-02-01-004-002"/>
    <s v="Materiales y suministros - Productos metálicos elaborados (excepto maquinaria y equipo)"/>
    <s v="BURIL CUADRADO HSS ASSAB 17 PARA USO EN TORNO , PRESENTACIÓN: 5/16&quot; X 6&quot;"/>
    <n v="23242100"/>
    <s v="SELECCIÓN ABREVIADA SUBASTA INVERSA (NO DISPONIBLE)"/>
    <n v="0"/>
    <n v="0"/>
    <n v="10"/>
    <n v="12"/>
    <n v="741000"/>
    <s v="Unidad"/>
    <s v=""/>
  </r>
  <r>
    <x v="15"/>
    <x v="5"/>
    <s v="02-02-01-004-002"/>
    <s v="Materiales y suministros - Productos metálicos elaborados (excepto maquinaria y equipo)"/>
    <s v="BURIL DE TUGSTENO PARA CILINDRADO EXTERNO LADO DERECHO PARA USO EN TORNO, PRESENTACIÓN: 1/2&quot;"/>
    <n v="23242100"/>
    <s v="SELECCIÓN ABREVIADA SUBASTA INVERSA (NO DISPONIBLE)"/>
    <n v="0"/>
    <n v="0"/>
    <n v="10"/>
    <n v="13"/>
    <n v="1049750"/>
    <s v="Unidad"/>
    <s v=""/>
  </r>
  <r>
    <x v="15"/>
    <x v="5"/>
    <s v="02-02-01-004-002"/>
    <s v="Materiales y suministros - Productos metálicos elaborados (excepto maquinaria y equipo)"/>
    <s v="BURIL DE TUGSTENO PARA CILINDRADO EXTERNO LADO DERECHO PARA USO EN TORNO, PRESENTACIÓN: 7/16&quot;"/>
    <n v="23242100"/>
    <s v="SELECCIÓN ABREVIADA SUBASTA INVERSA (NO DISPONIBLE)"/>
    <n v="0"/>
    <n v="0"/>
    <n v="10"/>
    <n v="11"/>
    <n v="522500"/>
    <s v="Unidad"/>
    <s v=""/>
  </r>
  <r>
    <x v="15"/>
    <x v="5"/>
    <s v="02-02-01-004-002"/>
    <s v="Materiales y suministros - Productos metálicos elaborados (excepto maquinaria y equipo)"/>
    <s v="BURIL DE TUGSTENO PARA CILINDRADO EXTERNO LADO DERECHO PARA USO EN TORNO, PRESENTACIÓN: 7/16&quot;"/>
    <n v="23242100"/>
    <s v="SELECCIÓN ABREVIADA SUBASTA INVERSA (NO DISPONIBLE)"/>
    <n v="0"/>
    <n v="0"/>
    <n v="10"/>
    <n v="1"/>
    <n v="47500"/>
    <s v="Unidad"/>
    <s v=""/>
  </r>
  <r>
    <x v="15"/>
    <x v="5"/>
    <s v="02-02-01-004-002"/>
    <s v="Materiales y suministros - Productos metálicos elaborados (excepto maquinaria y equipo)"/>
    <s v="BURIL DE TUGSTENO PARA CILINDRADO EXTERNO LADO IZQUIERDO PARA USO EN TORNO, PRESENTACIÓN: 1/2&quot;"/>
    <n v="23242100"/>
    <s v="SELECCIÓN ABREVIADA SUBASTA INVERSA (NO DISPONIBLE)"/>
    <n v="0"/>
    <n v="0"/>
    <n v="10"/>
    <n v="13"/>
    <n v="1049750"/>
    <s v="Unidad"/>
    <s v=""/>
  </r>
  <r>
    <x v="15"/>
    <x v="5"/>
    <s v="02-02-01-004-002"/>
    <s v="Materiales y suministros - Productos metálicos elaborados (excepto maquinaria y equipo)"/>
    <s v="BURIL DE TUGSTENO PARA CILINDRADO EXTERNO LADO IZQUIERDO PARA USO EN TORNO, PRESENTACIÓN: 7/16&quot;"/>
    <n v="23242100"/>
    <s v="SELECCIÓN ABREVIADA SUBASTA INVERSA (NO DISPONIBLE)"/>
    <n v="0"/>
    <n v="0"/>
    <n v="10"/>
    <n v="12"/>
    <n v="638400"/>
    <s v="Unidad"/>
    <s v=""/>
  </r>
  <r>
    <x v="15"/>
    <x v="62"/>
    <s v="02-02-01-004-001"/>
    <s v="Materiales y suministros - Metales básicos"/>
    <s v="BURIL DE TUGSTENO PARA CILINDRADO INTERNO LADO DERECHO PARA USO EN TORNO, PRESENTACIÓN: 1/2&quot;"/>
    <n v="30266000"/>
    <s v="SELECCIÓN ABREVIADA SUBASTA INVERSA (NO DISPONIBLE)"/>
    <n v="0"/>
    <n v="0"/>
    <n v="10"/>
    <n v="15"/>
    <n v="926250"/>
    <s v="Unidad"/>
    <s v=""/>
  </r>
  <r>
    <x v="15"/>
    <x v="62"/>
    <s v="02-02-01-004-001"/>
    <s v="Materiales y suministros - Metales básicos"/>
    <s v="BURIL DE TUGSTENO PARA CILINDRADO INTERNO LADO DERECHO PARA USO EN TORNO, PRESENTACIÓN: 3/8&quot;"/>
    <n v="30266000"/>
    <s v="SELECCIÓN ABREVIADA SUBASTA INVERSA (NO DISPONIBLE)"/>
    <n v="0"/>
    <n v="0"/>
    <n v="10"/>
    <n v="15"/>
    <n v="926250"/>
    <s v="Unidad"/>
    <s v=""/>
  </r>
  <r>
    <x v="15"/>
    <x v="62"/>
    <s v="02-02-01-004-001"/>
    <s v="Materiales y suministros - Metales básicos"/>
    <s v="BURIL DE TUGSTENO PARA CILINDRADO INTERNO LADO DERECHO PARA USO EN TORNO, PRESENTACIÓN: 7/16&quot;"/>
    <n v="30266000"/>
    <s v="SELECCIÓN ABREVIADA SUBASTA INVERSA (NO DISPONIBLE)"/>
    <n v="0"/>
    <n v="0"/>
    <n v="10"/>
    <n v="15"/>
    <n v="926250"/>
    <s v="Unidad"/>
    <s v=""/>
  </r>
  <r>
    <x v="15"/>
    <x v="62"/>
    <s v="02-02-01-004-001"/>
    <s v="Materiales y suministros - Metales básicos"/>
    <s v="BURIL DE TUGSTENO PARA ROSCADO INTERNO LADO DERECHO PARA USO EN TORNO, PRESENTACIÓN: 1/2&quot;"/>
    <n v="30266000"/>
    <s v="SELECCIÓN ABREVIADA SUBASTA INVERSA (NO DISPONIBLE)"/>
    <n v="0"/>
    <n v="0"/>
    <n v="10"/>
    <n v="15"/>
    <n v="926250"/>
    <s v="Unidad"/>
    <s v=""/>
  </r>
  <r>
    <x v="15"/>
    <x v="62"/>
    <s v="02-02-01-004-001"/>
    <s v="Materiales y suministros - Metales básicos"/>
    <s v="BURIL DE TUGSTENO PARA ROSCADO INTERNO LADO DERECHO PARA USO EN TORNO, PRESENTACIÓN: 1/4&quot;"/>
    <n v="30266000"/>
    <s v="SELECCIÓN ABREVIADA SUBASTA INVERSA (NO DISPONIBLE)"/>
    <n v="0"/>
    <n v="0"/>
    <n v="10"/>
    <n v="15"/>
    <n v="926250"/>
    <s v="Unidad"/>
    <s v=""/>
  </r>
  <r>
    <x v="15"/>
    <x v="62"/>
    <s v="02-02-01-004-001"/>
    <s v="Materiales y suministros - Metales básicos"/>
    <s v="BURIL DE TUGSTENO PARA ROSCADO INTERNO LADO DERECHO PARA USO EN TORNO, PRESENTACIÓN: 3/16&quot;"/>
    <n v="30266000"/>
    <s v="SELECCIÓN ABREVIADA SUBASTA INVERSA (NO DISPONIBLE)"/>
    <n v="0"/>
    <n v="0"/>
    <n v="10"/>
    <n v="15"/>
    <n v="926250"/>
    <s v="Unidad"/>
    <s v=""/>
  </r>
  <r>
    <x v="15"/>
    <x v="65"/>
    <s v="02-02-01-004-006-03"/>
    <s v="Materiales y suministros - Hilos y cables aislados; cable de fibra óptica"/>
    <s v="CABLE PASACORRIENTE DE PINZAS PARA CAPACIDAD DE 200AMP, PRESENTACIÓN: PAR DE CABLES COLOR NEGRO-ROJO (2M X 10AWG)"/>
    <n v="26121600"/>
    <s v="SELECCIÓN ABREVIADA SUBASTA INVERSA (NO DISPONIBLE)"/>
    <n v="0"/>
    <n v="0"/>
    <n v="10"/>
    <n v="4"/>
    <n v="187680"/>
    <s v="Unidad"/>
    <s v=""/>
  </r>
  <r>
    <x v="15"/>
    <x v="65"/>
    <s v="02-02-01-004-006-09"/>
    <s v="Materiales y suministros - Otro equipo eléctrico y sus partes y piezas"/>
    <s v="CAJAS ELECTRODO DE VARILLA DE GRAFITO, PRESENTACIÓN: CAJA DE 50 UNIDADES; NSN: 5977-00-464-8433; P/N: M9700"/>
    <n v="41111800"/>
    <s v="SELECCIÓN ABREVIADA SUBASTA INVERSA (NO DISPONIBLE)"/>
    <n v="0"/>
    <n v="0"/>
    <n v="10"/>
    <n v="5"/>
    <n v="18048943"/>
    <s v="Unidad"/>
    <s v=""/>
  </r>
  <r>
    <x v="15"/>
    <x v="35"/>
    <s v="02-01-01-004-008-02"/>
    <s v="Activos fijos - Instrumentos y aparatos de medición, verificación, análisis, de navegación y para otros fines (excepto instrumentos ópticos); instrumentos de control de procesos industriales, sus partes, piezas y accesorios"/>
    <s v="CALIBRADOR DIGITAL PIE REY METÁLICO, PRESENTACIÓN: CON ESTUCHE CON CAPACIDAD DE MEDIDA DE 6&quot;/150MM, P/N: CALDI-6MP"/>
    <n v="41111621"/>
    <s v="SELECCIÓN ABREVIADA SUBASTA INVERSA (NO DISPONIBLE)"/>
    <n v="0"/>
    <n v="0"/>
    <n v="10"/>
    <n v="1"/>
    <n v="156889.24"/>
    <s v="Unidad"/>
    <s v=""/>
  </r>
  <r>
    <x v="15"/>
    <x v="2"/>
    <s v="02-02-01-003-006-09"/>
    <s v="Materiales y suministros - Otros productos plásticos"/>
    <s v="CARETA INDUSTRIAL PARA ESMERILAR, PRESENTACIÓN: TALLA L"/>
    <n v="46181500"/>
    <s v="SELECCIÓN ABREVIADA SUBASTA INVERSA (NO DISPONIBLE)"/>
    <n v="0"/>
    <n v="0"/>
    <n v="10"/>
    <n v="3"/>
    <n v="213750"/>
    <s v="Unidad"/>
    <s v=""/>
  </r>
  <r>
    <x v="15"/>
    <x v="3"/>
    <s v="02-02-01-003-005-04"/>
    <s v="Materiales y suministros - Productos químicos n. C. P."/>
    <s v="CEMENTO DE RESINA EPOXI CON RELLENO DE ALUMINIO, PRESENTACIÓN: TUBO DE 11OZ (CADA TUBO DE 0.68LB / 0.31KG), P/N: METALSET A4"/>
    <n v="31201600"/>
    <s v="SELECCIÓN ABREVIADA SUBASTA INVERSA (NO DISPONIBLE)"/>
    <n v="0"/>
    <n v="0"/>
    <n v="10"/>
    <n v="3"/>
    <n v="456000"/>
    <s v="Unidad"/>
    <s v=""/>
  </r>
  <r>
    <x v="15"/>
    <x v="4"/>
    <s v="02-02-01-003-008-09"/>
    <s v="Materiales y suministros - Otros artículos manufacturados n. C. P."/>
    <s v="CEPILLO ANTIESTATICO DE LIMPIEZA, PRESENTACIÓN: JUEGO DE 03 UNIDADES (CERDAS DE 11MM, MATERIAL DE LAS CERDAS: FIBRA SINTÉTICA, COLOR PLATA, COLOR ORO)"/>
    <n v="47131605"/>
    <s v="SELECCIÓN ABREVIADA SUBASTA INVERSA (NO DISPONIBLE)"/>
    <n v="0"/>
    <n v="0"/>
    <n v="10"/>
    <n v="3"/>
    <n v="42750"/>
    <s v="Unidad"/>
    <s v=""/>
  </r>
  <r>
    <x v="15"/>
    <x v="4"/>
    <s v="02-02-01-003-008-09"/>
    <s v="Materiales y suministros - Otros artículos manufacturados n. C. P."/>
    <s v="CEPILLO COBRE PEQUEÑO, PRESENTACIÓN: UNIDAD DE 17,5CM X 1,2CM X 2CM"/>
    <n v="27111907"/>
    <s v="SELECCIÓN ABREVIADA SUBASTA INVERSA (NO DISPONIBLE)"/>
    <n v="0"/>
    <n v="0"/>
    <n v="10"/>
    <n v="32"/>
    <n v="288800"/>
    <s v="Unidad"/>
    <s v=""/>
  </r>
  <r>
    <x v="15"/>
    <x v="4"/>
    <s v="02-02-01-003-008-09"/>
    <s v="Materiales y suministros - Otros artículos manufacturados n. C. P."/>
    <s v="CEPILLO DE ALAMBRE DE CERDAS DE NAILON, PRESENTACIÓN: PAQUETE DE 06 UNIDADES (DIMENSIONES 7&quot; X 2&quot; X 2&quot;), P/N: HYDE 46615"/>
    <n v="47131605"/>
    <s v="SELECCIÓN ABREVIADA SUBASTA INVERSA (NO DISPONIBLE)"/>
    <n v="0"/>
    <n v="0"/>
    <n v="10"/>
    <n v="17"/>
    <n v="1841100"/>
    <s v="Unidad"/>
    <s v=""/>
  </r>
  <r>
    <x v="15"/>
    <x v="4"/>
    <s v="02-02-01-003-008-09"/>
    <s v="Materiales y suministros - Otros artículos manufacturados n. C. P."/>
    <s v="CEPILLO DE BRONCE, PRESENTACIÓN: CEPILLO DE MANO ACERO COBRIZ, CERDAS DE ACERO LATONADO (ANTI-CHISPA), MANGO PLASTICO 265MM"/>
    <n v="27111907"/>
    <s v="SELECCIÓN ABREVIADA SUBASTA INVERSA (NO DISPONIBLE)"/>
    <n v="0"/>
    <n v="0"/>
    <n v="10"/>
    <n v="7"/>
    <n v="166250"/>
    <s v="Unidad"/>
    <s v=""/>
  </r>
  <r>
    <x v="15"/>
    <x v="2"/>
    <s v="02-02-01-003-006-09"/>
    <s v="Materiales y suministros - Otros productos plásticos"/>
    <s v="CINTA ADHESIVA BÁSICA, PRESENTACIÓN: PACK DE 03 ROLLOS (1,88&quot; X 55YD / 48MM X 50,2M CADA ROLLO), P/N: 1055-3PK"/>
    <n v="31201501"/>
    <s v="SELECCIÓN ABREVIADA SUBASTA INVERSA (NO DISPONIBLE)"/>
    <n v="0"/>
    <n v="0"/>
    <n v="10"/>
    <n v="16"/>
    <n v="2454800"/>
    <s v="Unidad"/>
    <s v=""/>
  </r>
  <r>
    <x v="15"/>
    <x v="5"/>
    <s v="02-02-01-004-002"/>
    <s v="Materiales y suministros - Productos metálicos elaborados (excepto maquinaria y equipo)"/>
    <s v="CINTA ADHESIVA DE ALUMINIO (CINTA DE ALTA VELOCIDAD), PRESENTACIÓN: ROLLO DE 12&quot; X 60YD, P/N: 7100053630"/>
    <n v="31201521"/>
    <s v="SELECCIÓN ABREVIADA SUBASTA INVERSA (NO DISPONIBLE)"/>
    <n v="0"/>
    <n v="0"/>
    <n v="10"/>
    <n v="72"/>
    <n v="23940000"/>
    <s v="Unidad"/>
    <s v=""/>
  </r>
  <r>
    <x v="15"/>
    <x v="2"/>
    <s v="02-02-01-003-006-09"/>
    <s v="Materiales y suministros - Otros productos plásticos"/>
    <s v="CINTA ADHESIVA TRANSPARENTE, PRESENTACIÓN: ROLLO DE 4,5CM X 200M"/>
    <n v="31201517"/>
    <s v="SELECCIÓN ABREVIADA SUBASTA INVERSA (NO DISPONIBLE)"/>
    <n v="0"/>
    <n v="0"/>
    <n v="10"/>
    <n v="3"/>
    <n v="24225"/>
    <s v="Unidad"/>
    <s v=""/>
  </r>
  <r>
    <x v="15"/>
    <x v="0"/>
    <s v="02-02-01-003-002-01"/>
    <s v="Materiales y suministros - Pasta de papel, papel y cartón"/>
    <s v="CINTA DE FIBRA DE VIDRIO, PRESENTACIÓN: ROLLO DE 2&quot; X36YD (5.1CM X 32.9M), P/N: 398FRP"/>
    <n v="31201507"/>
    <s v="SELECCIÓN ABREVIADA SUBASTA INVERSA (NO DISPONIBLE)"/>
    <n v="0"/>
    <n v="0"/>
    <n v="10"/>
    <n v="7"/>
    <n v="2832200"/>
    <s v="Unidad"/>
    <s v=""/>
  </r>
  <r>
    <x v="15"/>
    <x v="0"/>
    <s v="02-02-01-003-002-01"/>
    <s v="Materiales y suministros - Pasta de papel, papel y cartón"/>
    <s v="CINTA DE FIBRA DE VIDRIO, PRESENTACIÓN: ROLLO DE 2&quot; X36YD (5.1CM X 32.9M), P/N: 398FRP"/>
    <n v="31201507"/>
    <s v="SELECCIÓN ABREVIADA SUBASTA INVERSA (NO DISPONIBLE)"/>
    <n v="0"/>
    <n v="0"/>
    <n v="10"/>
    <n v="7"/>
    <n v="4331600"/>
    <s v="Unidad"/>
    <s v=""/>
  </r>
  <r>
    <x v="15"/>
    <x v="2"/>
    <s v="02-02-01-003-006-09"/>
    <s v="Materiales y suministros - Otros productos plásticos"/>
    <s v="CINTA DE SELLADO DE BOLSA DE VACÍO, PRESENTACIÓN: CAJA DE 40 ROLLOS (1/8&quot; X 1/2&quot; X 25' / 3MM X 12MM X 7,5M CADA ROLLO), P/N: AT 200Y"/>
    <n v="31201522"/>
    <s v="SELECCIÓN ABREVIADA SUBASTA INVERSA (NO DISPONIBLE)"/>
    <n v="0"/>
    <n v="0"/>
    <n v="10"/>
    <n v="3"/>
    <n v="712500"/>
    <s v="Unidad"/>
    <s v=""/>
  </r>
  <r>
    <x v="15"/>
    <x v="2"/>
    <s v="02-02-01-003-006-09"/>
    <s v="Materiales y suministros - Otros productos plásticos"/>
    <s v="CINTA DOBLE FAZ EXTRA FUERTE, PRESENTACIÓN: ROLLO DE 19MM X 5M, P/N: VHB 4910"/>
    <n v="31201505"/>
    <s v="SELECCIÓN ABREVIADA SUBASTA INVERSA (NO DISPONIBLE)"/>
    <n v="0"/>
    <n v="0"/>
    <n v="10"/>
    <n v="3"/>
    <n v="148200"/>
    <s v="Unidad"/>
    <s v=""/>
  </r>
  <r>
    <x v="15"/>
    <x v="2"/>
    <s v="02-02-01-003-006-09"/>
    <s v="Materiales y suministros - Otros productos plásticos"/>
    <s v="CINTA ELECTRICA AISLANTE NEGRA DE VINILO, PRESENTACIÓN: ROLLO DE 3/4&quot; X 108' (36YD) / 19MM X 32,9M, P/N: 7000057831"/>
    <n v="31201502"/>
    <s v="SELECCIÓN ABREVIADA SUBASTA INVERSA (NO DISPONIBLE)"/>
    <n v="0"/>
    <n v="0"/>
    <n v="10"/>
    <n v="3"/>
    <n v="185250"/>
    <s v="Unidad"/>
    <s v=""/>
  </r>
  <r>
    <x v="15"/>
    <x v="2"/>
    <s v="02-02-01-003-006-09"/>
    <s v="Materiales y suministros - Otros productos plásticos"/>
    <s v="CINTA ELECTRICA AUTOFUNDENTE NEGRA DE CAUCHO PARA ALTO VOLTAJE GRADO PROFESIONAL, PRESENTACIÓN: ROLLO DE 1,5&quot; X 30' / 38MM X 9,15M, P/N: 7000138529"/>
    <n v="31201502"/>
    <s v="SELECCIÓN ABREVIADA SUBASTA INVERSA (NO DISPONIBLE)"/>
    <n v="0"/>
    <n v="0"/>
    <n v="10"/>
    <n v="2"/>
    <n v="114000"/>
    <s v="Unidad"/>
    <s v=""/>
  </r>
  <r>
    <x v="15"/>
    <x v="2"/>
    <s v="02-02-01-003-006-09"/>
    <s v="Materiales y suministros - Otros productos plásticos"/>
    <s v="CINTA ELECTRICA AUTOFUNDENTE NEGRA DE CAUCHO PARA ALTO VOLTAJE GRADO PROFESIONAL, PRESENTACIÓN: ROLLO DE 3/4&quot; X 30' / 18MM X 9,1M, P/N: LE000090056"/>
    <n v="31201502"/>
    <s v="SELECCIÓN ABREVIADA SUBASTA INVERSA (NO DISPONIBLE)"/>
    <n v="0"/>
    <n v="0"/>
    <n v="10"/>
    <n v="2"/>
    <n v="133900"/>
    <s v="Unidad"/>
    <s v=""/>
  </r>
  <r>
    <x v="15"/>
    <x v="2"/>
    <s v="02-02-01-003-006-09"/>
    <s v="Materiales y suministros - Otros productos plásticos"/>
    <s v="CINTA ELECTRICA AUTOFUNDENTE NEGRA DE CAUCHO PARA ALTO VOLTAJE GRADO PROFESIONAL, PRESENTACIÓN: ROLLO DE 3/4&quot; X 30' / 18MM X 9,1M, P/N: LE000090056"/>
    <n v="31201502"/>
    <s v="SELECCIÓN ABREVIADA SUBASTA INVERSA (NO DISPONIBLE)"/>
    <n v="0"/>
    <n v="0"/>
    <n v="10"/>
    <n v="2"/>
    <n v="136800"/>
    <s v="Unidad"/>
    <s v=""/>
  </r>
  <r>
    <x v="15"/>
    <x v="2"/>
    <s v="02-02-01-003-006-09"/>
    <s v="Materiales y suministros - Otros productos plásticos"/>
    <s v="CINTA TEFLON P.T.F.E. THREAD SEAL (CUMPLA CON MIL SPEC T-27730), PRESENTACIÓN: ROLLO DE 1/2&quot; X 520&quot;, P/N: ‎0270403"/>
    <n v="31201514"/>
    <s v="SELECCIÓN ABREVIADA SUBASTA INVERSA (NO DISPONIBLE)"/>
    <n v="0"/>
    <n v="0"/>
    <n v="10"/>
    <n v="7"/>
    <n v="56525"/>
    <s v="Unidad"/>
    <s v=""/>
  </r>
  <r>
    <x v="15"/>
    <x v="0"/>
    <s v="02-02-01-003-002-01"/>
    <s v="Materiales y suministros - Pasta de papel, papel y cartón"/>
    <s v="CINTA VERDE DE ENMASCARAR DE ALTO DESEMPEÑO, PRESENTACIÓN: ROLLO 24MM X 55M, P/N: 70071202819"/>
    <n v="31201503"/>
    <s v="SELECCIÓN ABREVIADA SUBASTA INVERSA (NO DISPONIBLE)"/>
    <n v="0"/>
    <n v="0"/>
    <n v="10"/>
    <n v="93"/>
    <n v="1770720"/>
    <s v="Unidad"/>
    <s v=""/>
  </r>
  <r>
    <x v="15"/>
    <x v="0"/>
    <s v="02-02-01-003-002-01"/>
    <s v="Materiales y suministros - Pasta de papel, papel y cartón"/>
    <s v="CINTA VERDE DE ENMASCARAR DE ALTO DESEMPEÑO, PRESENTACIÓN: ROLLO 36MM X 55M, P/N: 70071202850"/>
    <n v="31201503"/>
    <s v="SELECCIÓN ABREVIADA SUBASTA INVERSA (NO DISPONIBLE)"/>
    <n v="0"/>
    <n v="0"/>
    <n v="10"/>
    <n v="87"/>
    <n v="2070600"/>
    <s v="Unidad"/>
    <s v=""/>
  </r>
  <r>
    <x v="15"/>
    <x v="0"/>
    <s v="02-02-01-003-002-01"/>
    <s v="Materiales y suministros - Pasta de papel, papel y cartón"/>
    <s v="CINTA VERDE DE ENMASCARAR DE ALTO DESEMPEÑO, PRESENTACIÓN: ROLLO DE 48MM X 55M, P/N: 70006246527"/>
    <n v="31201503"/>
    <s v="SELECCIÓN ABREVIADA SUBASTA INVERSA (NO DISPONIBLE)"/>
    <n v="0"/>
    <n v="0"/>
    <n v="10"/>
    <n v="89"/>
    <n v="2330020"/>
    <s v="Unidad"/>
    <s v=""/>
  </r>
  <r>
    <x v="15"/>
    <x v="27"/>
    <s v="02-02-01-002-007"/>
    <s v="Materiales y suministros - Artículos textiles (excepto prendas de vestir)"/>
    <s v="CINTURON DE SEGURIDAD NEGRO (100% NYLON), PRESENTACIÓN: ROLLO DE 1&quot; DE ANCHO"/>
    <n v="31151504"/>
    <s v="SELECCIÓN ABREVIADA SUBASTA INVERSA (NO DISPONIBLE)"/>
    <n v="0"/>
    <n v="0"/>
    <n v="10"/>
    <n v="27"/>
    <n v="166725"/>
    <s v="Metro"/>
    <s v=""/>
  </r>
  <r>
    <x v="15"/>
    <x v="27"/>
    <s v="02-02-01-002-007"/>
    <s v="Materiales y suministros - Artículos textiles (excepto prendas de vestir)"/>
    <s v="CINTURON DE SEGURIDAD NEGRO (100% NYLON), PRESENTACIÓN: ROLLO DE 2&quot; DE ANCHO"/>
    <n v="31151504"/>
    <s v="SELECCIÓN ABREVIADA SUBASTA INVERSA (NO DISPONIBLE)"/>
    <n v="0"/>
    <n v="0"/>
    <n v="10"/>
    <n v="27"/>
    <n v="243675"/>
    <s v="Metro"/>
    <s v=""/>
  </r>
  <r>
    <x v="15"/>
    <x v="27"/>
    <s v="02-02-01-002-007"/>
    <s v="Materiales y suministros - Artículos textiles (excepto prendas de vestir)"/>
    <s v="CINTURON DE SEGURIDAD, PRESENTACIÓN: ANCHO 3&quot; X LARGO 1YD, P/N: SL1477"/>
    <n v="31151504"/>
    <s v="SELECCIÓN ABREVIADA SUBASTA INVERSA (NO DISPONIBLE)"/>
    <n v="0"/>
    <n v="0"/>
    <n v="10"/>
    <n v="1"/>
    <n v="2941"/>
    <s v="Unidad"/>
    <s v=""/>
  </r>
  <r>
    <x v="15"/>
    <x v="5"/>
    <s v="02-02-01-004-002"/>
    <s v="Materiales y suministros - Productos metálicos elaborados (excepto maquinaria y equipo)"/>
    <s v="COLLAR  , PRESENTACIÓN: UNIDAD, P/N: 30-017-8"/>
    <n v="31162200"/>
    <s v="SELECCIÓN ABREVIADA SUBASTA INVERSA (NO DISPONIBLE)"/>
    <n v="0"/>
    <n v="0"/>
    <n v="10"/>
    <n v="72"/>
    <n v="1949400"/>
    <s v="Unidad"/>
    <s v=""/>
  </r>
  <r>
    <x v="15"/>
    <x v="3"/>
    <s v="02-02-01-003-005-03"/>
    <s v="Materiales y suministros - Jabón, preparados para limpieza, perfumes y preparados de tocador"/>
    <s v="COMBO DE COMPUESTO PULIDOR, COMPUESTO PARA ABRILLANTAR Y ABRILLANTADOR ULTRAFINO, PRESENTACIÓN: KIT (03 BOTES MODELOS 06085, 06064 Y 06068 CADA UNO DE 1L)"/>
    <n v="12163800"/>
    <s v="SELECCIÓN ABREVIADA SUBASTA INVERSA (NO DISPONIBLE)"/>
    <n v="0"/>
    <n v="0"/>
    <n v="10"/>
    <n v="2"/>
    <n v="665000"/>
    <s v="Unidad"/>
    <s v=""/>
  </r>
  <r>
    <x v="15"/>
    <x v="5"/>
    <s v="02-02-01-004-002"/>
    <s v="Materiales y suministros - Productos metálicos elaborados (excepto maquinaria y equipo)"/>
    <s v="COMPONENTE HIDRÁULICO DE RUEDA DE CARRETEO (GATO HIDRÁULICO TIPO BOTELLA), PRESENTACIÓN: CAPACIDAD 12 TONS, ALTURA MAXIMA 47,5CM, ALTURA MINIMA 23CM, P/N: 14818"/>
    <n v="24101612"/>
    <s v="MÍNIMA CUANTÍA"/>
    <n v="0"/>
    <n v="0"/>
    <n v="10"/>
    <n v="10"/>
    <n v="2142000"/>
    <s v="Unidad"/>
    <s v=""/>
  </r>
  <r>
    <x v="15"/>
    <x v="37"/>
    <s v="02-01-01-004-003-02"/>
    <s v="Activos fijos - Bombas, compresores, motores de fuerza hidráulica y motores de potencia neumática y válvulas y sus partes y piezas"/>
    <s v="COMPRESOR DE AIRE ELÉCTRICO PORTÁTIL MONOFÁSICO DE 127V 60HZ, PRESENTACIÓN: UNIDAD, P/N: COMP-50LT"/>
    <n v="40151601"/>
    <s v="SELECCIÓN ABREVIADA SUBASTA INVERSA (NO DISPONIBLE)"/>
    <n v="0"/>
    <n v="0"/>
    <n v="10"/>
    <n v="1"/>
    <n v="1083542.05"/>
    <s v="Unidad"/>
    <s v=""/>
  </r>
  <r>
    <x v="15"/>
    <x v="37"/>
    <s v="02-01-01-004-003-02"/>
    <s v="Activos fijos - Bombas, compresores, motores de fuerza hidráulica y motores de potencia neumática y válvulas y sus partes y piezas"/>
    <s v="COMPRESOR DE AIRE INDUSTRIAL, PRESENTACIÓN: COMPRESOR 15 G - 200 PSI, POTENCIA:  1,8 HP, VELOCIDAD: 3400 RPM, NIVEL DE RUIDO: 78 DBA, SCFM (90 PSIG): 5,4 SCFM, PRESIÓN MÁXIMA: 200 PSI, VÁLVULA DE DRENAJE: 4, TANQUE: 15 G, PESO:  41,8KG, P/N: SCR10PM2-8"/>
    <n v="40151601"/>
    <s v="SELECCIÓN ABREVIADA SUBASTA INVERSA (NO DISPONIBLE)"/>
    <n v="0"/>
    <n v="0"/>
    <n v="10"/>
    <n v="1"/>
    <n v="5090606.42"/>
    <s v="Unidad"/>
    <s v=""/>
  </r>
  <r>
    <x v="15"/>
    <x v="3"/>
    <s v="02-02-01-003-005-04"/>
    <s v="Materiales y suministros - Productos químicos n. C. P."/>
    <s v="COMPUESTO ABRILLANTADOR ULTRAFINO, PRESENTACIÓN: CUARTO DE GAL, P/N: 06068"/>
    <n v="23131504"/>
    <s v="SELECCIÓN ABREVIADA SUBASTA INVERSA (NO DISPONIBLE)"/>
    <n v="0"/>
    <n v="0"/>
    <n v="10"/>
    <n v="1"/>
    <n v="331849"/>
    <s v="Unidad"/>
    <s v=""/>
  </r>
  <r>
    <x v="15"/>
    <x v="3"/>
    <s v="02-02-01-003-005-04"/>
    <s v="Materiales y suministros - Productos químicos n. C. P."/>
    <s v="COMPUESTO DE GOMA LACA PARA JUNTAS, PRESENTACIÓN: BOTE DE 20OZ / 59ML, P/N: 20539"/>
    <n v="31201600"/>
    <s v="SELECCIÓN ABREVIADA SUBASTA INVERSA (NO DISPONIBLE)"/>
    <n v="0"/>
    <n v="0"/>
    <n v="10"/>
    <n v="1"/>
    <n v="42750"/>
    <s v="Unidad"/>
    <s v=""/>
  </r>
  <r>
    <x v="15"/>
    <x v="3"/>
    <s v="02-02-01-003-005-04"/>
    <s v="Materiales y suministros - Productos químicos n. C. P."/>
    <s v="COMPUESTO DE RELLENO DE VACÍOS, PRESENTACIÓN: KIT (COMP A AND COMP B), P/N: EC-3524 B/A"/>
    <n v="31201631"/>
    <s v="SELECCIÓN ABREVIADA SUBASTA INVERSA (NO DISPONIBLE)"/>
    <n v="0"/>
    <n v="0"/>
    <n v="10"/>
    <n v="2"/>
    <n v="3705000"/>
    <s v="Unidad"/>
    <s v=""/>
  </r>
  <r>
    <x v="15"/>
    <x v="3"/>
    <s v="02-02-01-003-005-04"/>
    <s v="Materiales y suministros - Productos químicos n. C. P."/>
    <s v="COMPUESTO DE RETENCIÓN, PRESENTACIÓN: BOTE DE 50ML, P/N: 60931"/>
    <n v="31201600"/>
    <s v="SELECCIÓN ABREVIADA SUBASTA INVERSA (NO DISPONIBLE)"/>
    <n v="0"/>
    <n v="0"/>
    <n v="10"/>
    <n v="3"/>
    <n v="470250"/>
    <s v="Unidad"/>
    <s v=""/>
  </r>
  <r>
    <x v="15"/>
    <x v="3"/>
    <s v="02-02-01-003-005-04"/>
    <s v="Materiales y suministros - Productos químicos n. C. P."/>
    <s v="COMPUESTO DE SELLADO, PRESENTACIÓN: KIT DE CUARTO DE GAL (COMPRENDE COMP A Y COMP B), P/N: PR 1440 A1/2 "/>
    <n v="31201600"/>
    <s v="SELECCIÓN ABREVIADA SUBASTA INVERSA (NO DISPONIBLE)"/>
    <n v="0"/>
    <n v="0"/>
    <n v="10"/>
    <n v="3"/>
    <n v="3420000"/>
    <s v="Unidad"/>
    <s v=""/>
  </r>
  <r>
    <x v="15"/>
    <x v="3"/>
    <s v="02-02-01-003-005-04"/>
    <s v="Materiales y suministros - Productos químicos n. C. P."/>
    <s v="COMPUESTO DE SELLADO, PRESENTACIÓN: KIT DE CUARTO DE GAL (COMPRENDE COMP A Y COMP B), P/N: PR 870 "/>
    <n v="31201600"/>
    <s v="SELECCIÓN ABREVIADA SUBASTA INVERSA (NO DISPONIBLE)"/>
    <n v="0"/>
    <n v="0"/>
    <n v="10"/>
    <n v="3"/>
    <n v="3420000"/>
    <s v="Unidad"/>
    <s v=""/>
  </r>
  <r>
    <x v="15"/>
    <x v="3"/>
    <s v="02-02-01-003-005-04"/>
    <s v="Materiales y suministros - Productos químicos n. C. P."/>
    <s v="COMPUESTO PARA ABRILLANTAR, PRESENTACIÓN: CUARTO DE GAL, P/N: 06064"/>
    <n v="23131504"/>
    <s v="SELECCIÓN ABREVIADA SUBASTA INVERSA (NO DISPONIBLE)"/>
    <n v="0"/>
    <n v="0"/>
    <n v="10"/>
    <n v="1"/>
    <n v="332500"/>
    <s v="Unidad"/>
    <s v=""/>
  </r>
  <r>
    <x v="15"/>
    <x v="3"/>
    <s v="02-02-01-003-005-04"/>
    <s v="Materiales y suministros - Productos químicos n. C. P."/>
    <s v="COMPUESTO PREVENTIVO DE CORROSIÓN, (MIL-PRF-63460D), PRESENTACIÓN: BOTE DE 1GAL; NSN: 8030-01-418-9008"/>
    <n v="15121802"/>
    <s v="SELECCIÓN ABREVIADA SUBASTA INVERSA (NO DISPONIBLE)"/>
    <n v="0"/>
    <n v="0"/>
    <n v="10"/>
    <n v="2"/>
    <n v="237500"/>
    <s v="Unidad"/>
    <s v=""/>
  </r>
  <r>
    <x v="15"/>
    <x v="3"/>
    <s v="02-02-01-003-005-04"/>
    <s v="Materiales y suministros - Productos químicos n. C. P."/>
    <s v="COMPUESTO PULIDOR, PRESENTACIÓN: CUARTO DE GAL, P/N: 36060"/>
    <n v="23131504"/>
    <s v="SELECCIÓN ABREVIADA SUBASTA INVERSA (NO DISPONIBLE)"/>
    <n v="0"/>
    <n v="0"/>
    <n v="10"/>
    <n v="1"/>
    <n v="332500"/>
    <s v="Unidad"/>
    <s v=""/>
  </r>
  <r>
    <x v="15"/>
    <x v="5"/>
    <s v="02-02-01-004-002"/>
    <s v="Materiales y suministros - Productos metálicos elaborados (excepto maquinaria y equipo)"/>
    <s v="CONJUNTO DE BROCAS DE LONGITUD DE JOBBER, PRESENTACIÓN: KIT (29 PIEZAS DE BROCAS), P/N: DB129C"/>
    <n v="27112800"/>
    <s v="SELECCIÓN ABREVIADA SUBASTA INVERSA (NO DISPONIBLE)"/>
    <n v="0"/>
    <n v="0"/>
    <n v="10"/>
    <n v="2"/>
    <n v="285000"/>
    <s v="Unidad"/>
    <s v=""/>
  </r>
  <r>
    <x v="15"/>
    <x v="65"/>
    <s v="02-02-01-004-006-03"/>
    <s v="Materiales y suministros - Hilos y cables aislados; cable de fibra óptica"/>
    <s v="CONJUNTO DE CABLES ELÉCTRICOS DE PROPÓSITO ESPECIAL PARA EQUIPOS DE CORRIENTE INDUCIDA N2000, PRESENTACIÓN: 6' X 7 PINES A 16 PINES LEMO; NSN: 6150-01-501-8781; P/N: 9122083"/>
    <n v="26121617"/>
    <s v="SELECCIÓN ABREVIADA SUBASTA INVERSA (NO DISPONIBLE)"/>
    <n v="0"/>
    <n v="0"/>
    <n v="10"/>
    <n v="1"/>
    <n v="4073456.17"/>
    <s v="Unidad"/>
    <s v=""/>
  </r>
  <r>
    <x v="15"/>
    <x v="65"/>
    <s v="02-02-01-004-006-03"/>
    <s v="Materiales y suministros - Hilos y cables aislados; cable de fibra óptica"/>
    <s v="CONN BNC PL 0HZ TO 4GHZ 50OHM CRIMP ST CABLE MOUNT GOLD, PRESENTACIÓN: UNIDAD, P/N: M39012/16-0504"/>
    <n v="39121414"/>
    <s v="SELECCIÓN ABREVIADA SUBASTA INVERSA (NO DISPONIBLE)"/>
    <n v="0"/>
    <n v="0"/>
    <n v="10"/>
    <n v="17"/>
    <n v="9447750"/>
    <s v="Unidad"/>
    <s v=""/>
  </r>
  <r>
    <x v="15"/>
    <x v="2"/>
    <s v="02-02-01-003-006-04"/>
    <s v="Materiales y suministros - Productos de empaque y envasado, de plástico"/>
    <s v="CONTENEDOR PLÁSTICO, PRESENTACIÓN: COLOR VERDE, CAPACIDAD DE 121L"/>
    <n v="24101510"/>
    <s v="SELECCIÓN ABREVIADA SUBASTA INVERSA (NO DISPONIBLE)"/>
    <n v="0"/>
    <n v="0"/>
    <n v="10"/>
    <n v="1"/>
    <n v="304000"/>
    <s v="Unidad"/>
    <s v=""/>
  </r>
  <r>
    <x v="15"/>
    <x v="5"/>
    <s v="02-02-01-004-002"/>
    <s v="Materiales y suministros - Productos metálicos elaborados (excepto maquinaria y equipo)"/>
    <s v="COPAS DE IMPACTO DE 1/2'', PRESENTACIÓN: JUEGO DE 14 PIEZAS DE ACERO AL CROMO VANADIO, P/N: 02476A"/>
    <n v="27112822"/>
    <s v="SELECCIÓN ABREVIADA SUBASTA INVERSA (NO DISPONIBLE)"/>
    <n v="0"/>
    <n v="0"/>
    <n v="10"/>
    <n v="1"/>
    <n v="641430.37"/>
    <s v="Unidad"/>
    <s v=""/>
  </r>
  <r>
    <x v="15"/>
    <x v="6"/>
    <s v="02-02-01-002-006"/>
    <s v="Materiales y suministros - Hilados e hilos; tejidos de fibras textiles incluso afelpados"/>
    <s v="CORDEL NYLON DE DOBLE TRENZADO COLOR NEGRO, PRESENTACIÓN: ROLLO DE 4MM DIAMETRO"/>
    <n v="31152102"/>
    <s v="SELECCIÓN ABREVIADA SUBASTA INVERSA (NO DISPONIBLE)"/>
    <n v="0"/>
    <n v="0"/>
    <n v="10"/>
    <n v="700"/>
    <n v="997500"/>
    <s v="Metro"/>
    <s v=""/>
  </r>
  <r>
    <x v="15"/>
    <x v="5"/>
    <s v="02-02-01-004-002"/>
    <s v="Materiales y suministros - Productos metálicos elaborados (excepto maquinaria y equipo)"/>
    <s v="COTTER PIN - ACERO CHAPADO EN CADMIO, PRESENTACIÓN: 3/32&quot; DIAMETRO, 1&quot; LARGO, P/N: MS24665-285"/>
    <n v="39121700"/>
    <s v="SELECCIÓN ABREVIADA SUBASTA INVERSA (NO DISPONIBLE)"/>
    <n v="0"/>
    <n v="0"/>
    <n v="10"/>
    <n v="207"/>
    <n v="157320"/>
    <s v="Unidad"/>
    <s v=""/>
  </r>
  <r>
    <x v="15"/>
    <x v="5"/>
    <s v="02-02-01-004-002"/>
    <s v="Materiales y suministros - Productos metálicos elaborados (excepto maquinaria y equipo)"/>
    <s v="COTTER PIN - ACERO RESISTENTE A LA CORROSIÓN, PRESENTACIÓN: 5/64&quot; DIAMETRO, 3/4&quot; LARGO, P/N: MS24665-229"/>
    <n v="39121700"/>
    <s v="SELECCIÓN ABREVIADA SUBASTA INVERSA (NO DISPONIBLE)"/>
    <n v="0"/>
    <n v="0"/>
    <n v="10"/>
    <n v="207"/>
    <n v="235980"/>
    <s v="Unidad"/>
    <s v=""/>
  </r>
  <r>
    <x v="15"/>
    <x v="27"/>
    <s v="02-02-01-002-007"/>
    <s v="Materiales y suministros - Artículos textiles (excepto prendas de vestir)"/>
    <s v="CUERDA VERDE, PRESENTACIÓN: ROLLO DE 4MM DIAMETRO X 50' LONGITUD, P/N: 550 TIPO III MIL-C-5040 PARACORD"/>
    <n v="31151504"/>
    <s v="SELECCIÓN ABREVIADA SUBASTA INVERSA (NO DISPONIBLE)"/>
    <n v="0"/>
    <n v="0"/>
    <n v="10"/>
    <n v="3"/>
    <n v="527250"/>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CUÑA, KIT DE INSPECCION / TRANSDUCER WEDGE SHOE, PRESENTACIÓN: UNIDAD, P/N: 362-001-210"/>
    <n v="41112100"/>
    <s v="SELECCIÓN ABREVIADA SUBASTA INVERSA (NO DISPONIBLE)"/>
    <n v="0"/>
    <n v="0"/>
    <n v="10"/>
    <n v="1"/>
    <n v="4605300"/>
    <s v="Unidad"/>
    <s v=""/>
  </r>
  <r>
    <x v="15"/>
    <x v="3"/>
    <s v="02-02-01-003-005-04"/>
    <s v="Materiales y suministros - Productos químicos n. C. P."/>
    <s v="DESARROLLADOR BASADO EN SOLVENTES SKD-S2, PRESENTACIÓN: AEROSOLES (330G / 11,6OZ CADA AEROSOL), P/N: 01-5352-77"/>
    <n v="12163600"/>
    <s v="SELECCIÓN ABREVIADA SUBASTA INVERSA (NO DISPONIBLE)"/>
    <n v="0"/>
    <n v="0"/>
    <n v="10"/>
    <n v="12"/>
    <n v="2257200"/>
    <s v="Unidad"/>
    <s v=""/>
  </r>
  <r>
    <x v="15"/>
    <x v="63"/>
    <s v="02-02-01-004-004-02"/>
    <s v="Materiales y suministros - Máquinas herramientas y sus partes, piezas y accesorios"/>
    <s v="DISCO BRISTLE COLOR VERDE DE GRANO # 50, PRESENTACIÓN: UNIDAD (4 1/2” X 5/8” - M14 CADA DISCO), P/N: 51824"/>
    <n v="31191506"/>
    <s v="SELECCIÓN ABREVIADA SUBASTA INVERSA (NO DISPONIBLE)"/>
    <n v="0"/>
    <n v="0"/>
    <n v="10"/>
    <n v="72"/>
    <n v="2394000"/>
    <s v="Unidad"/>
    <s v=""/>
  </r>
  <r>
    <x v="15"/>
    <x v="61"/>
    <s v="02-02-01-003-007-09"/>
    <s v="Materiales y suministros - Otros productos minerales no metálicos n. C. P."/>
    <s v="DISCO DE ASPIRACION LIMPIA DE 5&quot; GRANO P120, PRESENTACIÓN: CAJA DE 50 UNIDADES, P/N: 60455037121"/>
    <n v="31191506"/>
    <s v="SELECCIÓN ABREVIADA SUBASTA INVERSA (NO DISPONIBLE)"/>
    <n v="0"/>
    <n v="0"/>
    <n v="10"/>
    <n v="3"/>
    <n v="997500"/>
    <s v="Unidad"/>
    <s v=""/>
  </r>
  <r>
    <x v="15"/>
    <x v="61"/>
    <s v="02-02-01-003-007-09"/>
    <s v="Materiales y suministros - Otros productos minerales no metálicos n. C. P."/>
    <s v="DISCO DE ASPIRACION LIMPIA DE 5&quot; GRANO P150, PRESENTACIÓN: CAJA DE 50 UNIDADES, P/N: 60455037139"/>
    <n v="31191506"/>
    <s v="SELECCIÓN ABREVIADA SUBASTA INVERSA (NO DISPONIBLE)"/>
    <n v="0"/>
    <n v="0"/>
    <n v="10"/>
    <n v="2"/>
    <n v="665000"/>
    <s v="Unidad"/>
    <s v=""/>
  </r>
  <r>
    <x v="15"/>
    <x v="61"/>
    <s v="02-02-01-003-007-09"/>
    <s v="Materiales y suministros - Otros productos minerales no metálicos n. C. P."/>
    <s v="DISCO DE ASPIRACION LIMPIA DE 5&quot; GRANO P180, PRESENTACIÓN: CAJA DE 50 UNIDADES, P/N: 60455037147"/>
    <n v="31191506"/>
    <s v="SELECCIÓN ABREVIADA SUBASTA INVERSA (NO DISPONIBLE)"/>
    <n v="0"/>
    <n v="0"/>
    <n v="10"/>
    <n v="2"/>
    <n v="665000"/>
    <s v="Unidad"/>
    <s v=""/>
  </r>
  <r>
    <x v="15"/>
    <x v="61"/>
    <s v="02-02-01-003-007-09"/>
    <s v="Materiales y suministros - Otros productos minerales no metálicos n. C. P."/>
    <s v="DISCO DE ASPIRACION LIMPIA DE 5&quot; GRANO P220, PRESENTACIÓN: CAJA DE 50 UNIDADES, P/N: 60455037154"/>
    <n v="31191506"/>
    <s v="SELECCIÓN ABREVIADA SUBASTA INVERSA (NO DISPONIBLE)"/>
    <n v="0"/>
    <n v="0"/>
    <n v="10"/>
    <n v="2"/>
    <n v="665000"/>
    <s v="Unidad"/>
    <s v=""/>
  </r>
  <r>
    <x v="15"/>
    <x v="61"/>
    <s v="02-02-01-003-007-09"/>
    <s v="Materiales y suministros - Otros productos minerales no metálicos n. C. P."/>
    <s v="DISCO DE ASPIRACION LIMPIA DE 5&quot; GRANO P320, PRESENTACIÓN: CAJA DE 50 UNIDADES, P/N: 60455037170"/>
    <n v="31191506"/>
    <s v="SELECCIÓN ABREVIADA SUBASTA INVERSA (NO DISPONIBLE)"/>
    <n v="0"/>
    <n v="0"/>
    <n v="10"/>
    <n v="2"/>
    <n v="665000"/>
    <s v="Unidad"/>
    <s v=""/>
  </r>
  <r>
    <x v="15"/>
    <x v="61"/>
    <s v="02-02-01-003-007-09"/>
    <s v="Materiales y suministros - Otros productos minerales no metálicos n. C. P."/>
    <s v="DISCO DE ASPIRACION LIMPIA DE 5&quot; GRANO P400, PRESENTACIÓN: CAJA DE 50 UNIDADES, P/N: 60455037188"/>
    <n v="31191506"/>
    <s v="SELECCIÓN ABREVIADA SUBASTA INVERSA (NO DISPONIBLE)"/>
    <n v="0"/>
    <n v="0"/>
    <n v="10"/>
    <n v="2"/>
    <n v="665000"/>
    <s v="Unidad"/>
    <s v=""/>
  </r>
  <r>
    <x v="15"/>
    <x v="5"/>
    <s v="02-02-01-004-002"/>
    <s v="Materiales y suministros - Productos metálicos elaborados (excepto maquinaria y equipo)"/>
    <s v="DISCO DE CORTE 3X.035X1/4, PRESENTACIÓN: UNIDAD"/>
    <n v="27112838"/>
    <s v="SELECCIÓN ABREVIADA SUBASTA INVERSA (NO DISPONIBLE)"/>
    <n v="0"/>
    <n v="0"/>
    <n v="10"/>
    <n v="257"/>
    <n v="3051875"/>
    <s v="Unidad"/>
    <s v=""/>
  </r>
  <r>
    <x v="15"/>
    <x v="5"/>
    <s v="02-02-01-004-002"/>
    <s v="Materiales y suministros - Productos metálicos elaborados (excepto maquinaria y equipo)"/>
    <s v="DISCO DE CORTE DE ACERO, PRESENTACIÓN: UNIDAD (4 1/2&quot;)"/>
    <n v="27112838"/>
    <s v="SELECCIÓN ABREVIADA SUBASTA INVERSA (NO DISPONIBLE)"/>
    <n v="0"/>
    <n v="0"/>
    <n v="10"/>
    <n v="90"/>
    <n v="513000"/>
    <s v="Unidad"/>
    <s v=""/>
  </r>
  <r>
    <x v="15"/>
    <x v="63"/>
    <s v="02-02-01-004-004-02"/>
    <s v="Materiales y suministros - Máquinas herramientas y sus partes, piezas y accesorios"/>
    <s v="DISCOS CLEAN &amp; STRIP PARA ACONDICIONAMIENTO DE SUPERFICIES, PRESENTACIÓN: UNIDAD (7” HOOKIT, GRANO 36 CADA DISCO), P/N: 41369"/>
    <n v="31191506"/>
    <s v="SELECCIÓN ABREVIADA SUBASTA INVERSA (NO DISPONIBLE)"/>
    <n v="0"/>
    <n v="0"/>
    <n v="10"/>
    <n v="21"/>
    <n v="498750"/>
    <s v="Unidad"/>
    <s v=""/>
  </r>
  <r>
    <x v="15"/>
    <x v="5"/>
    <s v="02-02-01-004-002"/>
    <s v="Materiales y suministros - Productos metálicos elaborados (excepto maquinaria y equipo)"/>
    <s v="DISCOS ROLOCK  MEDIO, PRESENTACIÓN: DISCO ROLOC 5 A MEDIO BLUE 75MM"/>
    <n v="27112838"/>
    <s v="SELECCIÓN ABREVIADA SUBASTA INVERSA (NO DISPONIBLE)"/>
    <n v="0"/>
    <n v="0"/>
    <n v="10"/>
    <n v="147"/>
    <n v="2234400"/>
    <s v="Unidad"/>
    <s v=""/>
  </r>
  <r>
    <x v="15"/>
    <x v="5"/>
    <s v="02-02-01-004-002"/>
    <s v="Materiales y suministros - Productos metálicos elaborados (excepto maquinaria y equipo)"/>
    <s v="DISCOS ROLOCK LIJA - DISCO DE CAMBIO RÁPIDO DE 2&quot; TIPO &quot;R&quot; GRANO 120, PRESENTACIÓN: UNIDAD"/>
    <n v="27112838"/>
    <s v="SELECCIÓN ABREVIADA SUBASTA INVERSA (NO DISPONIBLE)"/>
    <n v="0"/>
    <n v="0"/>
    <n v="10"/>
    <n v="147"/>
    <n v="1675800"/>
    <s v="Unidad"/>
    <s v=""/>
  </r>
  <r>
    <x v="15"/>
    <x v="65"/>
    <s v="02-02-01-004-006-09"/>
    <s v="Materiales y suministros - Otro equipo eléctrico y sus partes y piezas"/>
    <s v="ELECTRODO DE DISCO MIL-C, PRESENTACIÓN: CAJA DE 500 UNIDADES; NSN: 5977-00-464-8496; P/N M97200"/>
    <n v="39121700"/>
    <s v="SELECCIÓN ABREVIADA SUBASTA INVERSA (NO DISPONIBLE)"/>
    <n v="0"/>
    <n v="0"/>
    <n v="10"/>
    <n v="3"/>
    <n v="10830000"/>
    <s v="Unidad"/>
    <s v=""/>
  </r>
  <r>
    <x v="15"/>
    <x v="62"/>
    <s v="02-02-01-004-001"/>
    <s v="Materiales y suministros - Metales básicos"/>
    <s v="ELECTRODO DE TUNGSTENO DE PUNTA ROJA PARA SOLDADURA TIG, PRESENTACIÓN: CAJA DE 10 UNIDADES (0,04&quot; DIAMETRO X 7&quot; LONGITUD CADA UNIDAD)"/>
    <n v="23271800"/>
    <s v="SELECCIÓN ABREVIADA SUBASTA INVERSA (NO DISPONIBLE)"/>
    <n v="0"/>
    <n v="0"/>
    <n v="10"/>
    <n v="2"/>
    <n v="570000"/>
    <s v="Unidad"/>
    <s v=""/>
  </r>
  <r>
    <x v="15"/>
    <x v="62"/>
    <s v="02-02-01-004-001"/>
    <s v="Materiales y suministros - Metales básicos"/>
    <s v="ELECTRODO DE TUNGSTENO DE PUNTA ROJA PARA SOLDADURA TIG, PRESENTACIÓN: CAJA DE 10 UNIDADES (1/16&quot; DIAMETRO X 7&quot; LONGITUD CADA UNIDAD)"/>
    <n v="23271800"/>
    <s v="SELECCIÓN ABREVIADA SUBASTA INVERSA (NO DISPONIBLE)"/>
    <n v="0"/>
    <n v="0"/>
    <n v="10"/>
    <n v="3"/>
    <n v="855000"/>
    <s v="Unidad"/>
    <s v=""/>
  </r>
  <r>
    <x v="15"/>
    <x v="62"/>
    <s v="02-02-01-004-001"/>
    <s v="Materiales y suministros - Metales básicos"/>
    <s v="ELECTRODO DE TUNGSTENO DE PUNTA ROJA PARA SOLDADURA TIG, PRESENTACIÓN: CAJA DE 10 UNIDADES (CADA UNIDAD DE 1/8&quot; DIAMETRO X 7&quot; LONGITUD)"/>
    <n v="23271800"/>
    <s v="SELECCIÓN ABREVIADA SUBASTA INVERSA (NO DISPONIBLE)"/>
    <n v="0"/>
    <n v="0"/>
    <n v="10"/>
    <n v="3"/>
    <n v="855000"/>
    <s v="Unidad"/>
    <s v=""/>
  </r>
  <r>
    <x v="15"/>
    <x v="62"/>
    <s v="02-02-01-004-001"/>
    <s v="Materiales y suministros - Metales básicos"/>
    <s v="ELECTRODO DE TUNGSTENO DE PUNTA ROJA PARA SOLDADURA TIG, PRESENTACIÓN: CAJA DE 10 UNIDADES (CADA UNIDAD DE 3/32&quot; DIAMETRO X 7&quot; LONGITUD)"/>
    <n v="23271800"/>
    <s v="SELECCIÓN ABREVIADA SUBASTA INVERSA (NO DISPONIBLE)"/>
    <n v="0"/>
    <n v="0"/>
    <n v="10"/>
    <n v="3"/>
    <n v="855000"/>
    <s v="Unidad"/>
    <s v=""/>
  </r>
  <r>
    <x v="15"/>
    <x v="62"/>
    <s v="02-02-01-004-001"/>
    <s v="Materiales y suministros - Metales básicos"/>
    <s v="ELECTRODO DE TUNGSTENO DE PUNTA VERDE PARA SOLDADURA TIG, PRESENTACIÓN: CAJA DE 10 UNIDADES (CADA UNIDAD DE 0,04&quot; DIAMETRO X 7&quot; LONGITUD)"/>
    <n v="23271800"/>
    <s v="SELECCIÓN ABREVIADA SUBASTA INVERSA (NO DISPONIBLE)"/>
    <n v="0"/>
    <n v="0"/>
    <n v="10"/>
    <n v="2"/>
    <n v="570000"/>
    <s v="Unidad"/>
    <s v=""/>
  </r>
  <r>
    <x v="15"/>
    <x v="62"/>
    <s v="02-02-01-004-001"/>
    <s v="Materiales y suministros - Metales básicos"/>
    <s v="ELECTRODO DE TUNGSTENO DE PUNTA VERDE PARA SOLDADURA TIG, PRESENTACIÓN: CAJA DE 10 UNIDADES (CADA UNIDAD DE 1/16&quot; DIAMETRO X 7&quot; LONGITUD)"/>
    <n v="23271800"/>
    <s v="SELECCIÓN ABREVIADA SUBASTA INVERSA (NO DISPONIBLE)"/>
    <n v="0"/>
    <n v="0"/>
    <n v="10"/>
    <n v="2"/>
    <n v="570000"/>
    <s v="Unidad"/>
    <s v=""/>
  </r>
  <r>
    <x v="15"/>
    <x v="62"/>
    <s v="02-02-01-004-001"/>
    <s v="Materiales y suministros - Metales básicos"/>
    <s v="ELECTRODO DE TUNGSTENO DE PUNTA VERDE PARA SOLDADURA TIG, PRESENTACIÓN: CAJA DE 10 UNIDADES (CADA UNIDAD DE 1/8&quot; DIAMETRO X 7&quot; LONGITUD)"/>
    <n v="23271800"/>
    <s v="SELECCIÓN ABREVIADA SUBASTA INVERSA (NO DISPONIBLE)"/>
    <n v="0"/>
    <n v="0"/>
    <n v="10"/>
    <n v="2"/>
    <n v="570000"/>
    <s v="Unidad"/>
    <s v=""/>
  </r>
  <r>
    <x v="15"/>
    <x v="62"/>
    <s v="02-02-01-004-001"/>
    <s v="Materiales y suministros - Metales básicos"/>
    <s v="ELECTRODO DE TUNGSTENO DE PUNTA VERDE PARA SOLDADURA TIG, PRESENTACIÓN: CAJA DE 10 UNIDADES (CADA UNIDAD DE 3/32&quot; DIAMETRO X 7&quot; LONGITUD)"/>
    <n v="23271800"/>
    <s v="SELECCIÓN ABREVIADA SUBASTA INVERSA (NO DISPONIBLE)"/>
    <n v="0"/>
    <n v="0"/>
    <n v="10"/>
    <n v="2"/>
    <n v="570000"/>
    <s v="Unidad"/>
    <s v=""/>
  </r>
  <r>
    <x v="15"/>
    <x v="5"/>
    <s v="02-02-01-004-002"/>
    <s v="Materiales y suministros - Productos metálicos elaborados (excepto maquinaria y equipo)"/>
    <s v="ELECTRODO REVESTIDO 680, PRESENTACIÓN: CAJA DE 01KG (CADA ELECTRODO DE 3/32&quot; DE DIAMETRO)"/>
    <n v="23271800"/>
    <s v="SELECCIÓN ABREVIADA SUBASTA INVERSA (NO DISPONIBLE)"/>
    <n v="0"/>
    <n v="0"/>
    <n v="10"/>
    <n v="2"/>
    <n v="1235000"/>
    <s v="Unidad"/>
    <s v=""/>
  </r>
  <r>
    <x v="15"/>
    <x v="5"/>
    <s v="02-02-01-004-002"/>
    <s v="Materiales y suministros - Productos metálicos elaborados (excepto maquinaria y equipo)"/>
    <s v="ELECTRODO TIGTECTIC 224 CLASIFICACIÓN AWS 5.15 GRADO ERNI-C1, PRESENTACIÓN: CAJA DE 01KG (CADA ELECTRODO DE 1/16&quot; DE DIAMETRO)"/>
    <n v="23271800"/>
    <s v="SELECCIÓN ABREVIADA SUBASTA INVERSA (NO DISPONIBLE)"/>
    <n v="0"/>
    <n v="0"/>
    <n v="10"/>
    <n v="1"/>
    <n v="1425000"/>
    <s v="Unidad"/>
    <s v=""/>
  </r>
  <r>
    <x v="15"/>
    <x v="62"/>
    <s v="02-02-01-004-001"/>
    <s v="Materiales y suministros - Metales básicos"/>
    <s v="ELECTRODOS DE ALUMINIO ELÉCTRICO CLASIFICACIÓN AWS A5.3 GRADO E4043, PRESENTACIÓN: CAJA DE 01KG (CADA ELECTRODO DE 1/8&quot; DE DIAMETRO)"/>
    <n v="23271812"/>
    <s v="SELECCIÓN ABREVIADA SUBASTA INVERSA (NO DISPONIBLE)"/>
    <n v="0"/>
    <n v="0"/>
    <n v="10"/>
    <n v="1"/>
    <n v="456000"/>
    <s v="Unidad"/>
    <s v=""/>
  </r>
  <r>
    <x v="15"/>
    <x v="5"/>
    <s v="02-02-01-004-002"/>
    <s v="Materiales y suministros - Productos metálicos elaborados (excepto maquinaria y equipo)"/>
    <s v="ELECTRODOS NIQUEL 100 BASICO CLASIFICACIÓN AWS A5.15 GRADO ENICL, PRESENTACIÓN: CAJA DE 01KG (CADA ELECTRODO DE 1/8&quot; DE DIAMETRO)"/>
    <n v="23271800"/>
    <s v="SELECCIÓN ABREVIADA SUBASTA INVERSA (NO DISPONIBLE)"/>
    <n v="0"/>
    <n v="0"/>
    <n v="10"/>
    <n v="1"/>
    <n v="712500"/>
    <s v="Unidad"/>
    <s v=""/>
  </r>
  <r>
    <x v="15"/>
    <x v="62"/>
    <s v="02-02-01-004-001"/>
    <s v="Materiales y suministros - Metales básicos"/>
    <s v="ELECTRODOS NIQUEL 100 CLASIFICACIÓN AWS A5.15 GRADO ENICL, PRESENTACIÓN: CAJA DE 01KG (CADA ELECTRODO DE 1/8&quot; DE DIAMETRO)"/>
    <n v="23271812"/>
    <s v="SELECCIÓN ABREVIADA SUBASTA INVERSA (NO DISPONIBLE)"/>
    <n v="0"/>
    <n v="0"/>
    <n v="10"/>
    <n v="1"/>
    <n v="807500"/>
    <s v="Unidad"/>
    <s v=""/>
  </r>
  <r>
    <x v="15"/>
    <x v="62"/>
    <s v="02-02-01-004-001"/>
    <s v="Materiales y suministros - Metales básicos"/>
    <s v="ELECTRODOS SOLDOMANG, PRESENTACIÓN: CAJA DE 01KG (CADA ELECTRODO DE 5/32&quot; DE DIAMETRO)"/>
    <n v="23271812"/>
    <s v="SELECCIÓN ABREVIADA SUBASTA INVERSA (NO DISPONIBLE)"/>
    <n v="0"/>
    <n v="0"/>
    <n v="10"/>
    <n v="2"/>
    <n v="1862000"/>
    <s v="Unidad"/>
    <s v=""/>
  </r>
  <r>
    <x v="15"/>
    <x v="62"/>
    <s v="02-02-01-004-001"/>
    <s v="Materiales y suministros - Metales básicos"/>
    <s v="ELECTRODOS WEST DUR 600, PRESENTACIÓN: CAJA DE 01KG (CADA ELECTRODO DE 5/32&quot; DE DIAMETRO)"/>
    <n v="23271812"/>
    <s v="SELECCIÓN ABREVIADA SUBASTA INVERSA (NO DISPONIBLE)"/>
    <n v="0"/>
    <n v="0"/>
    <n v="10"/>
    <n v="2"/>
    <n v="1862000"/>
    <s v="Unidad"/>
    <s v=""/>
  </r>
  <r>
    <x v="15"/>
    <x v="36"/>
    <s v="02-01-01-004-004-09"/>
    <s v="Activos fijos - Otra maquinaria para usos especiales y sus partes y piezas"/>
    <s v="ELECTROSONIC CLEANER - 117/110V, PRESENTACIÓN: UNIDAD, P/N: KS5518"/>
    <n v="23281903"/>
    <s v="SELECCIÓN ABREVIADA SUBASTA INVERSA (NO DISPONIBLE)"/>
    <n v="0"/>
    <n v="0"/>
    <n v="10"/>
    <n v="1"/>
    <n v="2519476.85"/>
    <s v="Unidad"/>
    <s v=""/>
  </r>
  <r>
    <x v="15"/>
    <x v="4"/>
    <s v="02-02-01-003-008-09"/>
    <s v="Materiales y suministros - Otros artículos manufacturados n. C. P."/>
    <s v="ENCENDEDOR A GAS RECARGABLE TIPO ELÉCTRICO., PRESENTACIÓN: UNIDAD"/>
    <n v="12131707"/>
    <s v="SELECCIÓN ABREVIADA SUBASTA INVERSA (NO DISPONIBLE)"/>
    <n v="0"/>
    <n v="0"/>
    <n v="10"/>
    <n v="2"/>
    <n v="37901"/>
    <s v="Unidad"/>
    <s v=""/>
  </r>
  <r>
    <x v="15"/>
    <x v="5"/>
    <s v="02-02-01-004-002"/>
    <s v="Materiales y suministros - Productos metálicos elaborados (excepto maquinaria y equipo)"/>
    <s v="ENHEBRADOR DE ALAMBRE, PRESENTACIÓN: UNIDAD, P/N: 35250"/>
    <n v="23271400"/>
    <s v="SELECCIÓN ABREVIADA SUBASTA INVERSA (NO DISPONIBLE)"/>
    <n v="0"/>
    <n v="0"/>
    <n v="10"/>
    <n v="2"/>
    <n v="67311.66"/>
    <s v="Unidad"/>
    <s v=""/>
  </r>
  <r>
    <x v="15"/>
    <x v="5"/>
    <s v="02-02-01-004-002"/>
    <s v="Materiales y suministros - Productos metálicos elaborados (excepto maquinaria y equipo)"/>
    <s v="ESCARIADORES PILOTADOS HSS - VÁSTAGO ROSCADO, FLAUTA RECTA, PRESENTACIÓN: UNIDAD, P/N: 45219"/>
    <n v="20111614"/>
    <s v="SELECCIÓN ABREVIADA SUBASTA INVERSA (NO DISPONIBLE)"/>
    <n v="0"/>
    <n v="0"/>
    <n v="10"/>
    <n v="37"/>
    <n v="2038700"/>
    <s v="Unidad"/>
    <s v=""/>
  </r>
  <r>
    <x v="15"/>
    <x v="4"/>
    <s v="02-02-01-003-008-09"/>
    <s v="Materiales y suministros - Otros artículos manufacturados n. C. P."/>
    <s v="ESPATULA PLASTICA FLEXIBLE , PRESENTACIÓN: RESISTENTE A SOLVENTES LIGERAS Y FLEXIBLE, EN POLIPROPILENO DE 3&quot;, P/N: ET-3P 14444"/>
    <n v="27111909"/>
    <s v="SELECCIÓN ABREVIADA SUBASTA INVERSA (NO DISPONIBLE)"/>
    <n v="0"/>
    <n v="0"/>
    <n v="10"/>
    <n v="12"/>
    <n v="399000"/>
    <s v="Unidad"/>
    <s v=""/>
  </r>
  <r>
    <x v="15"/>
    <x v="3"/>
    <s v="02-02-01-003-005-03"/>
    <s v="Materiales y suministros - Jabón, preparados para limpieza, perfumes y preparados de tocador"/>
    <s v="ESPUMA DE POLIURETANO FLEXIBLE, PRESENTACIÓN: KIT (COMP A: 1LB/0,45KG Y COMP B: 1,76LB/0,40KG), P/N: 1019"/>
    <n v="13111001"/>
    <s v="SELECCIÓN ABREVIADA SUBASTA INVERSA (NO DISPONIBLE)"/>
    <n v="0"/>
    <n v="0"/>
    <n v="10"/>
    <n v="3"/>
    <n v="1282500"/>
    <s v="Unidad"/>
    <s v=""/>
  </r>
  <r>
    <x v="15"/>
    <x v="37"/>
    <s v="02-01-01-004-003-09"/>
    <s v="Activos fijos - Otras máquinas para usos generales y sus partes y piezas"/>
    <s v="ETIQUETADORA INDUSTRIAL DE CABLEADO, PRESENTACIÓN: UNIDAD, P/N: 1756589"/>
    <n v="44102405"/>
    <s v="SELECCIÓN ABREVIADA SUBASTA INVERSA (NO DISPONIBLE)"/>
    <n v="0"/>
    <n v="0"/>
    <n v="10"/>
    <n v="1"/>
    <n v="610917.46"/>
    <s v="Unidad"/>
    <s v=""/>
  </r>
  <r>
    <x v="15"/>
    <x v="65"/>
    <s v="02-02-01-004-006-02"/>
    <s v="Materiales y suministros - Aparatos de control eléctrico y distribución de electricidad y sus partes y piezas"/>
    <s v="EXTENSIÓN ELECTRICA MULTITOMA TIPO CAJA CARRETE, PRESENTACIÓN: 04 TOMAS, LONGITUD CABLEADO 40', CABLEADO DE 14/3 AWG, CAPACIDAD DE 13AMP 120V, P/N: HMA401214G4SL-US"/>
    <n v="39121440"/>
    <s v="SELECCIÓN ABREVIADA SUBASTA INVERSA (NO DISPONIBLE)"/>
    <n v="0"/>
    <n v="0"/>
    <n v="10"/>
    <n v="2"/>
    <n v="1561160.64"/>
    <s v="Unidad"/>
    <s v=""/>
  </r>
  <r>
    <x v="15"/>
    <x v="3"/>
    <s v="02-02-01-003-005-04"/>
    <s v="Materiales y suministros - Productos químicos n. C. P."/>
    <s v="FIJADOR DE ROSCAS (MIL-S-46163A &amp; ASTM D5363), PRESENTACIÓN: BOTE DE 250ML, P/N: 29041"/>
    <n v="31201600"/>
    <s v="SELECCIÓN ABREVIADA SUBASTA INVERSA (NO DISPONIBLE)"/>
    <n v="0"/>
    <n v="0"/>
    <n v="10"/>
    <n v="1"/>
    <n v="427500"/>
    <s v="Unidad"/>
    <s v=""/>
  </r>
  <r>
    <x v="15"/>
    <x v="34"/>
    <s v="02-02-01-004-003-09"/>
    <s v="Materiales y suministros - Otras máquinas para usos generales y sus partes y piezas"/>
    <s v="FILTRO DE ACEITE REFRIGERANTE , PRESENTACIÓN: UNIDAD, P/N: 54672654 "/>
    <n v="20101805"/>
    <s v="MÍNIMA CUANTÍA"/>
    <n v="0"/>
    <n v="0"/>
    <n v="10"/>
    <n v="2"/>
    <n v="316540"/>
    <s v="Unidad"/>
    <s v=""/>
  </r>
  <r>
    <x v="15"/>
    <x v="34"/>
    <s v="02-02-01-004-003-09"/>
    <s v="Materiales y suministros - Otras máquinas para usos generales y sus partes y piezas"/>
    <s v="FILTRO DE ACEITE ROSCADO, PRESENTACIÓN: UNIDAD, P/N: B95"/>
    <n v="20101805"/>
    <s v="MÍNIMA CUANTÍA"/>
    <n v="0"/>
    <n v="0"/>
    <n v="10"/>
    <n v="6"/>
    <n v="485520"/>
    <s v="Unidad"/>
    <s v=""/>
  </r>
  <r>
    <x v="15"/>
    <x v="34"/>
    <s v="02-02-01-004-003-09"/>
    <s v="Materiales y suministros - Otras máquinas para usos generales y sus partes y piezas"/>
    <s v="FILTRO DE AIRE ROSCADO, PRESENTACIÓN: UNIDAD, P/N: DA7801 "/>
    <n v="40161505"/>
    <s v="MÍNIMA CUANTÍA"/>
    <n v="0"/>
    <n v="0"/>
    <n v="10"/>
    <n v="1"/>
    <n v="119000"/>
    <s v="Unidad"/>
    <s v=""/>
  </r>
  <r>
    <x v="15"/>
    <x v="34"/>
    <s v="02-02-01-004-003-09"/>
    <s v="Materiales y suministros - Otras máquinas para usos generales y sus partes y piezas"/>
    <s v="FILTRO DE COMBUSTIBLE ROSCADO, PRESENTACIÓN: UNIDAD, P/N: A96C "/>
    <n v="20101805"/>
    <s v="MÍNIMA CUANTÍA"/>
    <n v="0"/>
    <n v="0"/>
    <n v="10"/>
    <n v="2"/>
    <n v="309400"/>
    <s v="Unidad"/>
    <s v=""/>
  </r>
  <r>
    <x v="15"/>
    <x v="34"/>
    <s v="02-02-01-004-003-09"/>
    <s v="Materiales y suministros - Otras máquinas para usos generales y sus partes y piezas"/>
    <s v="FILTRO DE COMBUSTIBLE ROSCADO, PRESENTACIÓN: UNIDAD, P/N: P557440"/>
    <n v="40161513"/>
    <s v="MÍNIMA CUANTÍA"/>
    <n v="0"/>
    <n v="0"/>
    <n v="10"/>
    <n v="1"/>
    <n v="184450"/>
    <s v="Unidad"/>
    <s v=""/>
  </r>
  <r>
    <x v="15"/>
    <x v="34"/>
    <s v="02-02-01-004-003-09"/>
    <s v="Materiales y suministros - Otras máquinas para usos generales y sus partes y piezas"/>
    <s v="FILTRO DE RECICLADO SECADOR-FILTRO ROSCADO , PRESENTACIÓN: UNIDAD, P/N: 34724"/>
    <n v="40161505"/>
    <s v="SELECCIÓN ABREVIADA SUBASTA INVERSA (NO DISPONIBLE)"/>
    <n v="0"/>
    <n v="0"/>
    <n v="10"/>
    <n v="3"/>
    <n v="1481550"/>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FLEXOMETRO , PRESENTACIÓN: CAPACIDAD DE 8M"/>
    <n v="27111801"/>
    <s v="SELECCIÓN ABREVIADA SUBASTA INVERSA (NO DISPONIBLE)"/>
    <n v="0"/>
    <n v="0"/>
    <n v="10"/>
    <n v="2"/>
    <n v="157018.46"/>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FLEXOMETRO , PRESENTACIÓN: CAPACIDAD DE 8M"/>
    <n v="27111801"/>
    <s v="SELECCIÓN ABREVIADA SUBASTA INVERSA (NO DISPONIBLE)"/>
    <n v="0"/>
    <n v="0"/>
    <n v="10"/>
    <n v="2"/>
    <n v="157018.46"/>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DE MONTAJE # 1, PRESENTACIÓN: TUBO DE 4OZ (113,4 G), P/N: FLUID1-40Z"/>
    <n v="15121500"/>
    <s v="SELECCIÓN ABREVIADA SUBASTA INVERSA (NO DISPONIBLE)"/>
    <n v="0"/>
    <n v="0"/>
    <n v="10"/>
    <n v="5"/>
    <n v="1520000"/>
    <s v="Unidad"/>
    <s v=""/>
  </r>
  <r>
    <x v="15"/>
    <x v="7"/>
    <s v="02-02-01-003-004-07"/>
    <s v="Materiales y suministros - Plásticos en formas primarias"/>
    <s v="FLUIDO DE SILICONA, PRESENTACIÓN: BOTE DE 1L, P/N: PMX 200/500CS"/>
    <n v="12352310"/>
    <s v="SELECCIÓN ABREVIADA SUBASTA INVERSA (NO DISPONIBLE)"/>
    <n v="0"/>
    <n v="0"/>
    <n v="10"/>
    <n v="1"/>
    <n v="2375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DE TRANSMISIÓN AUTOMÁTICA, DEXRON, TIPO III, PRESENTACIÓN:  BOTE DE 1L; NSN: 9150-00-698-2382"/>
    <n v="15121520"/>
    <s v="SELECCIÓN ABREVIADA SUBASTA INVERSA (NO DISPONIBLE)"/>
    <n v="0"/>
    <n v="0"/>
    <n v="10"/>
    <n v="12"/>
    <n v="1083000"/>
    <s v="Unidad"/>
    <s v=""/>
  </r>
  <r>
    <x v="15"/>
    <x v="2"/>
    <s v="02-02-01-003-006-04"/>
    <s v="Materiales y suministros - Productos de empaque y envasado, de plástico"/>
    <s v="FRASCOS TRANSPARENTES PARA TOMA DE MUETRAS , PRESENTACIÓN: UNIDAD CON CAPACIDAD DE 60ML, TAPA CON LINER DE CIERRE HERMÉTICO"/>
    <n v="41121800"/>
    <s v="SELECCIÓN ABREVIADA SUBASTA INVERSA (NO DISPONIBLE)"/>
    <n v="0"/>
    <n v="0"/>
    <n v="10"/>
    <n v="200"/>
    <n v="190000"/>
    <s v="Unidad"/>
    <s v=""/>
  </r>
  <r>
    <x v="15"/>
    <x v="2"/>
    <s v="02-02-01-003-006-03"/>
    <s v="Materiales y suministros - Semimanufacturas de plástico"/>
    <s v="FUNDA TERMO ENCOGIBLE, PRESENTACIÓN: ROLLO DE 5M LARGO X 10MM DIAMETRO"/>
    <n v="11162100"/>
    <s v="SELECCIÓN ABREVIADA SUBASTA INVERSA (NO DISPONIBLE)"/>
    <n v="0"/>
    <n v="0"/>
    <n v="10"/>
    <n v="3"/>
    <n v="71250"/>
    <s v="Unidad"/>
    <s v=""/>
  </r>
  <r>
    <x v="15"/>
    <x v="2"/>
    <s v="02-02-01-003-006-03"/>
    <s v="Materiales y suministros - Semimanufacturas de plástico"/>
    <s v="FUNDA TERMO ENCOGIBLE, PRESENTACIÓN: ROLLO DE 5M LARGO X 2,5MM DIAMETRO"/>
    <n v="11162100"/>
    <s v="SELECCIÓN ABREVIADA SUBASTA INVERSA (NO DISPONIBLE)"/>
    <n v="0"/>
    <n v="0"/>
    <n v="10"/>
    <n v="3"/>
    <n v="42750"/>
    <s v="Unidad"/>
    <s v=""/>
  </r>
  <r>
    <x v="15"/>
    <x v="2"/>
    <s v="02-02-01-003-006-03"/>
    <s v="Materiales y suministros - Semimanufacturas de plástico"/>
    <s v="FUNDA TERMO ENCOGIBLE, PRESENTACIÓN: ROLLO DE 5M LARGO X 5MM DIAMETRO"/>
    <n v="11162100"/>
    <s v="SELECCIÓN ABREVIADA SUBASTA INVERSA (NO DISPONIBLE)"/>
    <n v="0"/>
    <n v="0"/>
    <n v="10"/>
    <n v="4"/>
    <n v="57000"/>
    <s v="Unidad"/>
    <s v=""/>
  </r>
  <r>
    <x v="15"/>
    <x v="65"/>
    <s v="02-02-01-004-006-02"/>
    <s v="Materiales y suministros - Aparatos de control eléctrico y distribución de electricidad y sus partes y piezas"/>
    <s v="FUSIBLE CLASE CC ACCIÓN LENTA 1A 600V, PRESENTACIÓN: ETIQUETA AMARILLA, P/N: LP-CC-1"/>
    <n v="39121622"/>
    <s v="MÍNIMA CUANTÍA"/>
    <n v="0"/>
    <n v="0"/>
    <n v="10"/>
    <n v="4"/>
    <n v="1190000"/>
    <s v="Unidad"/>
    <s v=""/>
  </r>
  <r>
    <x v="15"/>
    <x v="65"/>
    <s v="02-02-01-004-006-02"/>
    <s v="Materiales y suministros - Aparatos de control eléctrico y distribución de electricidad y sus partes y piezas"/>
    <s v="FUSIBLE CLASE CC ACCIÓN LENTA 1A 600V, PRESENTACIÓN: ETIQUETA VERDE, P/N: FNQ-R-1"/>
    <n v="39121622"/>
    <s v="MÍNIMA CUANTÍA"/>
    <n v="0"/>
    <n v="0"/>
    <n v="10"/>
    <n v="4"/>
    <n v="1190000"/>
    <s v="Unidad"/>
    <s v=""/>
  </r>
  <r>
    <x v="15"/>
    <x v="1"/>
    <s v="02-02-01-003-003-04"/>
    <s v="Materiales y suministros - Gas de petróleo y otros hidrocarburos gaseosos (excepto gas natural)"/>
    <s v="GAS BUTANO PARA CAUTIN, PRESENTACIÓN: AEROSOL DE 300ML / 10.14FL. OZ"/>
    <n v="23271800"/>
    <s v="SELECCIÓN ABREVIADA SUBASTA INVERSA (NO DISPONIBLE)"/>
    <n v="0"/>
    <n v="0"/>
    <n v="10"/>
    <n v="9"/>
    <n v="267750"/>
    <s v="Unidad"/>
    <s v=""/>
  </r>
  <r>
    <x v="15"/>
    <x v="3"/>
    <s v="02-02-01-003-005-02"/>
    <s v="Materiales y suministros - Productos farmacéuticos"/>
    <s v="GASA ESTERILIZADA TIPO ESPONJA DE 08 CAPAS, PRESENTACIÓN: PAQUETE DE 200 UNIDADES (2&quot;X2&quot; CADA UNIDAD), P/N: 442308"/>
    <n v="42311512"/>
    <s v="SELECCIÓN ABREVIADA SUBASTA INVERSA (NO DISPONIBLE)"/>
    <n v="0"/>
    <n v="0"/>
    <n v="10"/>
    <n v="68"/>
    <n v="5491000"/>
    <s v="Unidad"/>
    <s v=""/>
  </r>
  <r>
    <x v="15"/>
    <x v="37"/>
    <s v="02-01-01-004-003-05"/>
    <s v="Activos fijos - Equipo de elevación y manipulación y sus partes y piezas"/>
    <s v="GATO HIDRÁULICO DE ZORRA, PRESENTACIÓN: CAPACIDAD 3TON"/>
    <n v="24101612"/>
    <s v="SELECCIÓN ABREVIADA SUBASTA INVERSA (NO DISPONIBLE)"/>
    <n v="0"/>
    <n v="0"/>
    <n v="10"/>
    <n v="1"/>
    <n v="1218488.5900000001"/>
    <s v="Unidad"/>
    <s v=""/>
  </r>
  <r>
    <x v="15"/>
    <x v="3"/>
    <s v="02-02-01-003-005-01"/>
    <s v="Materiales y suministros - Pinturas y barnices y productos relacionados; colores para la pintura artística; tintas"/>
    <s v="GEL DE PELADO DE PINTURA Y BARNIZ, PRESENTACIÓN: 1QT / 32OZ / 0.946L, P/N: QCSG801"/>
    <n v="31211801"/>
    <s v="SELECCIÓN ABREVIADA SUBASTA INVERSA (NO DISPONIBLE)"/>
    <n v="0"/>
    <n v="0"/>
    <n v="10"/>
    <n v="5"/>
    <n v="684675"/>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GRAMERA  DIGITAL , PRESENTACIÓN: BALANZA DIGITAL,ELECTRICA INALAMBRICA, CAPACIDAD MAX 10KG, UNIDADES DE MEDIDA KG/LB/ONZAS/GRAMO"/>
    <n v="41111500"/>
    <s v="SELECCIÓN ABREVIADA SUBASTA INVERSA (NO DISPONIBLE)"/>
    <n v="0"/>
    <n v="0"/>
    <n v="10"/>
    <n v="1"/>
    <n v="270721.5"/>
    <s v="Unidad"/>
    <s v=""/>
  </r>
  <r>
    <x v="15"/>
    <x v="37"/>
    <s v="02-01-01-004-003-09"/>
    <s v="Activos fijos - Otras máquinas para usos generales y sus partes y piezas"/>
    <s v="GRAPADORA NEUMATICA , PRESENTACIÓN: UTILIZA DOS CIERRES DE TIPO DE: 18 CLAVOS BRAD Y CALIBRE 18 1/4 &quot;GRAPAS DE CORONA ESTRECHA_x000a_LONGITUD DE CIERRE: CLAVOS QUE VAN DESDE 3/8&quot; – 2&quot; Y GRAPAS QUE VAN DESDE ½ &quot;A 1 – 5/8.&quot;"/>
    <n v="27131517"/>
    <s v="SELECCIÓN ABREVIADA SUBASTA INVERSA (NO DISPONIBLE)"/>
    <n v="0"/>
    <n v="0"/>
    <n v="10"/>
    <n v="1"/>
    <n v="705145.22"/>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DE AVIACIÓN, PRESENTACIÓN: TUBO DE 425G / 15OZ, P/N: 3810-0"/>
    <n v="15121902"/>
    <s v="SELECCIÓN ABREVIADA SUBASTA INVERSA (NO DISPONIBLE)"/>
    <n v="0"/>
    <n v="0"/>
    <n v="10"/>
    <n v="9"/>
    <n v="2436750"/>
    <s v="Unidad"/>
    <s v=""/>
  </r>
  <r>
    <x v="15"/>
    <x v="2"/>
    <s v="02-02-01-003-006-02"/>
    <s v="Materiales y suministros - Otros productos de caucho"/>
    <s v="GUANTE NYLON RECUBIERTO NITRILO FOAM (D-40), PRESENTACIÓN: PAR DE GUANTES (SIN TALCO, TALLA 9)"/>
    <n v="46181541"/>
    <s v="SELECCIÓN ABREVIADA SUBASTA INVERSA (NO DISPONIBLE)"/>
    <n v="0"/>
    <n v="0"/>
    <n v="10"/>
    <n v="87"/>
    <n v="1487700"/>
    <s v="Unidad"/>
    <s v=""/>
  </r>
  <r>
    <x v="15"/>
    <x v="2"/>
    <s v="02-02-01-003-006-02"/>
    <s v="Materiales y suministros - Otros productos de caucho"/>
    <s v="GUANTES DE NITRILO COLOR AZUL, PRESENTACIÓN: CAJA DE 100 UND (SIN TALCO, TALLA M)"/>
    <n v="46181541"/>
    <s v="MÍNIMA CUANTÍA"/>
    <n v="0"/>
    <n v="0"/>
    <n v="10"/>
    <n v="21"/>
    <n v="1574370"/>
    <s v="Unidad"/>
    <s v=""/>
  </r>
  <r>
    <x v="15"/>
    <x v="2"/>
    <s v="02-02-01-003-006-02"/>
    <s v="Materiales y suministros - Otros productos de caucho"/>
    <s v="GUANTES DE NITRILO COLOR AZUL, PRESENTACIÓN: CAJA DE 100 UND (SIN TALCO, TALLA M)"/>
    <n v="46181541"/>
    <s v="SELECCIÓN ABREVIADA SUBASTA INVERSA (NO DISPONIBLE)"/>
    <n v="0"/>
    <n v="0"/>
    <n v="10"/>
    <n v="3"/>
    <n v="242250"/>
    <s v="Unidad"/>
    <s v=""/>
  </r>
  <r>
    <x v="15"/>
    <x v="2"/>
    <s v="02-02-01-003-006-02"/>
    <s v="Materiales y suministros - Otros productos de caucho"/>
    <s v="GUANTES DE NITRILO COLOR AZUL, PRESENTACIÓN: CAJA DE 100 UND (SIN TALCO, TALLA M)"/>
    <n v="46181541"/>
    <s v="SELECCIÓN ABREVIADA SUBASTA INVERSA (NO DISPONIBLE)"/>
    <n v="0"/>
    <n v="0"/>
    <n v="10"/>
    <n v="30"/>
    <n v="2422500"/>
    <s v="Unidad"/>
    <s v=""/>
  </r>
  <r>
    <x v="15"/>
    <x v="2"/>
    <s v="02-02-01-003-006-02"/>
    <s v="Materiales y suministros - Otros productos de caucho"/>
    <s v="GUANTES DE NITRILO COLOR AZUL, PRESENTACIÓN: CAJA DE 100 UND (SIN TALCO, TALLA M)"/>
    <n v="46181541"/>
    <s v="SELECCIÓN ABREVIADA SUBASTA INVERSA (NO DISPONIBLE)"/>
    <n v="0"/>
    <n v="0"/>
    <n v="10"/>
    <n v="17"/>
    <n v="1372750"/>
    <s v="Unidad"/>
    <s v=""/>
  </r>
  <r>
    <x v="15"/>
    <x v="2"/>
    <s v="02-02-01-003-006-02"/>
    <s v="Materiales y suministros - Otros productos de caucho"/>
    <s v="GUANTES DE NITRILO COLOR AZUL, PRESENTACIÓN: CAJA DE 100 UND (SIN TALCO, TALLA M)"/>
    <n v="46181541"/>
    <s v="SELECCIÓN ABREVIADA SUBASTA INVERSA (NO DISPONIBLE)"/>
    <n v="0"/>
    <n v="0"/>
    <n v="10"/>
    <n v="37"/>
    <n v="2987750"/>
    <s v="Unidad"/>
    <s v=""/>
  </r>
  <r>
    <x v="15"/>
    <x v="2"/>
    <s v="02-02-01-003-006-02"/>
    <s v="Materiales y suministros - Otros productos de caucho"/>
    <s v="GUANTES DE NITRILO COLOR NEGRO, PRESENTACIÓN: CAJA DE 100 UND (SIN TALCO, TALLA M)"/>
    <n v="46181541"/>
    <s v="SELECCIÓN ABREVIADA SUBASTA INVERSA (NO DISPONIBLE)"/>
    <n v="0"/>
    <n v="0"/>
    <n v="10"/>
    <n v="12"/>
    <n v="969000"/>
    <s v="Unidad"/>
    <s v=""/>
  </r>
  <r>
    <x v="15"/>
    <x v="2"/>
    <s v="02-02-01-003-006-02"/>
    <s v="Materiales y suministros - Otros productos de caucho"/>
    <s v="GUANTES DE NITRILO COLOR NEGRO, PRESENTACIÓN: CAJA DE 100 UND (SIN TALCO, TALLA M)"/>
    <n v="46181541"/>
    <s v="SELECCIÓN ABREVIADA SUBASTA INVERSA (NO DISPONIBLE)"/>
    <n v="0"/>
    <n v="0"/>
    <n v="10"/>
    <n v="9"/>
    <n v="812250"/>
    <s v="Unidad"/>
    <s v=""/>
  </r>
  <r>
    <x v="15"/>
    <x v="2"/>
    <s v="02-02-01-003-006-02"/>
    <s v="Materiales y suministros - Otros productos de caucho"/>
    <s v="GUANTES DE NITRILO COLOR NEGRO, PRESENTACIÓN: CAJA DE 100 UND (SIN TALCO, TALLA M)"/>
    <n v="46181541"/>
    <s v="SELECCIÓN ABREVIADA SUBASTA INVERSA (NO DISPONIBLE)"/>
    <n v="0"/>
    <n v="0"/>
    <n v="10"/>
    <n v="3"/>
    <n v="242244"/>
    <s v="Unidad"/>
    <s v=""/>
  </r>
  <r>
    <x v="15"/>
    <x v="2"/>
    <s v="02-02-01-003-006-02"/>
    <s v="Materiales y suministros - Otros productos de caucho"/>
    <s v="GUANTES DE NITRILO COLOR NEGRO, PRESENTACIÓN: CAJA DE 100 UND (SIN TALCO, TALLA M)"/>
    <n v="46181541"/>
    <s v="SELECCIÓN ABREVIADA SUBASTA INVERSA (NO DISPONIBLE)"/>
    <n v="0"/>
    <n v="0"/>
    <n v="10"/>
    <n v="72"/>
    <n v="5814000"/>
    <s v="Unidad"/>
    <s v=""/>
  </r>
  <r>
    <x v="15"/>
    <x v="2"/>
    <s v="02-02-01-003-006-02"/>
    <s v="Materiales y suministros - Otros productos de caucho"/>
    <s v="GUANTES DE NITRILO COLOR VERDE, PRESENTACIÓN: PAR DE GUANTES (13&quot; LARGO SIN TALCO, TALLA 9), P/N: 30223194"/>
    <n v="46181541"/>
    <s v="SELECCIÓN ABREVIADA SUBASTA INVERSA (NO DISPONIBLE)"/>
    <n v="0"/>
    <n v="0"/>
    <n v="10"/>
    <n v="22"/>
    <n v="505560"/>
    <s v="Unidad"/>
    <s v=""/>
  </r>
  <r>
    <x v="15"/>
    <x v="5"/>
    <s v="02-02-01-004-002"/>
    <s v="Materiales y suministros - Productos metálicos elaborados (excepto maquinaria y equipo)"/>
    <s v="HERRAMIENTA DE INSERCIÓN/EXTRACCIÓN, PRESENTACIÓN: VERDE-BLANCO CALIBRE 22, P/N: M81969/1-01"/>
    <n v="27113200"/>
    <s v="SELECCIÓN ABREVIADA SUBASTA INVERSA (NO DISPONIBLE)"/>
    <n v="0"/>
    <n v="0"/>
    <n v="10"/>
    <n v="18"/>
    <n v="1341094.68"/>
    <s v="Unidad"/>
    <s v=""/>
  </r>
  <r>
    <x v="15"/>
    <x v="5"/>
    <s v="02-02-01-004-002"/>
    <s v="Materiales y suministros - Productos metálicos elaborados (excepto maquinaria y equipo)"/>
    <s v="HERRAMIENTA DE INSERCIÓN/EXTRACCIÓN, PRESENTACIÓN: VERDE-BLANCO CALIBRE 22, P/N: M81969/1-01"/>
    <n v="27113200"/>
    <s v="SELECCIÓN ABREVIADA SUBASTA INVERSA (NO DISPONIBLE)"/>
    <n v="0"/>
    <n v="0"/>
    <n v="10"/>
    <n v="2"/>
    <n v="149010.51999999999"/>
    <s v="Unidad"/>
    <s v=""/>
  </r>
  <r>
    <x v="15"/>
    <x v="5"/>
    <s v="02-02-01-004-002"/>
    <s v="Materiales y suministros - Productos metálicos elaborados (excepto maquinaria y equipo)"/>
    <s v="HERRAMIENTA DE INSERCIÓN/EXTRACCIÓN, PRESENTACIÓN: VERDE-BLANCO CALIBRE 22D, P/N: M81969/1-04"/>
    <n v="27113200"/>
    <s v="SELECCIÓN ABREVIADA SUBASTA INVERSA (NO DISPONIBLE)"/>
    <n v="0"/>
    <n v="0"/>
    <n v="10"/>
    <n v="20"/>
    <n v="649137.80000000005"/>
    <s v="Unidad"/>
    <s v=""/>
  </r>
  <r>
    <x v="15"/>
    <x v="5"/>
    <s v="02-02-01-004-002"/>
    <s v="Materiales y suministros - Productos metálicos elaborados (excepto maquinaria y equipo)"/>
    <s v="HERRAMIENTA DE INSTALACIÓN Y EXTRACCIÓN PUNTAS METÁLICAS ROJAS / BLANCAS TAMAÑO 20, PRESENTACIÓN: ROJO-BLANCO CALIBRE 20, P/N: M81969/1-02"/>
    <n v="27113200"/>
    <s v="SELECCIÓN ABREVIADA SUBASTA INVERSA (NO DISPONIBLE)"/>
    <n v="0"/>
    <n v="0"/>
    <n v="10"/>
    <n v="20"/>
    <n v="1712764.6"/>
    <s v="Unidad"/>
    <s v=""/>
  </r>
  <r>
    <x v="15"/>
    <x v="36"/>
    <s v="02-01-01-004-004-02"/>
    <s v="Activos fijos - Máquinas herramientas y sus partes, piezas y accesorios"/>
    <s v="HERRAMIENTA PARA TUERCA DE 600RPM, PRESENTACIÓN: UNIDAD, P/N: T-7767RNA600"/>
    <n v="27112710"/>
    <s v="SELECCIÓN ABREVIADA SUBASTA INVERSA (NO DISPONIBLE)"/>
    <n v="0"/>
    <n v="0"/>
    <n v="10"/>
    <n v="1"/>
    <n v="873509.99"/>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HIDRÓMETRO PARA BATERIA, PRESENTACIÓN: UNIDAD"/>
    <n v="25191806"/>
    <s v="SELECCIÓN ABREVIADA SUBASTA INVERSA (NO DISPONIBLE)"/>
    <n v="0"/>
    <n v="0"/>
    <n v="10"/>
    <n v="2"/>
    <n v="314036.94"/>
    <s v="Unidad"/>
    <s v=""/>
  </r>
  <r>
    <x v="15"/>
    <x v="5"/>
    <s v="02-02-01-004-002"/>
    <s v="Materiales y suministros - Productos metálicos elaborados (excepto maquinaria y equipo)"/>
    <s v="HOJA DE CEGUETA BI-METAL, PRESENTACIÓN: 18T X 12&quot;"/>
    <n v="27111552"/>
    <s v="SELECCIÓN ABREVIADA SUBASTA INVERSA (NO DISPONIBLE)"/>
    <n v="0"/>
    <n v="0"/>
    <n v="10"/>
    <n v="27"/>
    <n v="269325"/>
    <s v="Unidad"/>
    <s v=""/>
  </r>
  <r>
    <x v="15"/>
    <x v="5"/>
    <s v="02-02-01-004-002"/>
    <s v="Materiales y suministros - Productos metálicos elaborados (excepto maquinaria y equipo)"/>
    <s v="HOJA DE SEGUETA DE 32 HILOS, PRESENTACIÓN: UNIDAD"/>
    <n v="27111552"/>
    <s v="SELECCIÓN ABREVIADA SUBASTA INVERSA (NO DISPONIBLE)"/>
    <n v="0"/>
    <n v="0"/>
    <n v="10"/>
    <n v="60"/>
    <n v="684000"/>
    <s v="Unidad"/>
    <s v=""/>
  </r>
  <r>
    <x v="15"/>
    <x v="5"/>
    <s v="02-02-01-004-002"/>
    <s v="Materiales y suministros - Productos metálicos elaborados (excepto maquinaria y equipo)"/>
    <s v="HOJA DE SEGUETA PARA MÁQUINA ELECTRICA MARCA WILTON BLADE, PRESENTACIÓN: CINTA DE 1&quot; X 0.35&quot; X 114.5&quot; / 25MM X 0.9MM X 2908MM"/>
    <n v="27111552"/>
    <s v="SELECCIÓN ABREVIADA SUBASTA INVERSA (NO DISPONIBLE)"/>
    <n v="0"/>
    <n v="0"/>
    <n v="10"/>
    <n v="2"/>
    <n v="475000"/>
    <s v="Unidad"/>
    <s v=""/>
  </r>
  <r>
    <x v="15"/>
    <x v="3"/>
    <s v="02-02-01-003-005-01"/>
    <s v="Materiales y suministros - Pinturas y barnices y productos relacionados; colores para la pintura artística; tintas"/>
    <s v="IMPRIMACIÓN DE FOSFATO DE ZINC (MIL-PRF-23377, TIPO I O II, CLASE C1 O C2), PRESENTACIÓN: AEROSOL DE 12OZ / 340G, P/N: 09-02128"/>
    <n v="31211518"/>
    <s v="SELECCIÓN ABREVIADA SUBASTA INVERSA (NO DISPONIBLE)"/>
    <n v="0"/>
    <n v="0"/>
    <n v="10"/>
    <n v="3"/>
    <n v="356250"/>
    <s v="Unidad"/>
    <s v=""/>
  </r>
  <r>
    <x v="15"/>
    <x v="3"/>
    <s v="02-02-01-003-005-04"/>
    <s v="Materiales y suministros - Productos químicos n. C. P."/>
    <s v="INHIBIDOR DE CORROSIÓN SECO PARA USO EN EXTERIORES DE TRABAJO SUPERPESADO, PRESENTACIÓN: CUÑETE DE 5GAL, P/N: SP-400 / 10375714"/>
    <n v="15121802"/>
    <s v="SELECCIÓN ABREVIADA SUBASTA INVERSA (NO DISPONIBLE)"/>
    <n v="0"/>
    <n v="0"/>
    <n v="10"/>
    <n v="2"/>
    <n v="2280000"/>
    <s v="Unidad"/>
    <s v=""/>
  </r>
  <r>
    <x v="15"/>
    <x v="66"/>
    <s v="02-02-01-004-008-01"/>
    <s v="Materiales y suministros - Aparatos médicos y quirúrgicos y aparatos ortésicos y protésicos"/>
    <s v="JERINGA DE 3 PARTES, PRESENTACIÓN: 3 PARTES DE 60ML"/>
    <n v="42142600"/>
    <s v="SELECCIÓN ABREVIADA SUBASTA INVERSA (NO DISPONIBLE)"/>
    <n v="0"/>
    <n v="0"/>
    <n v="10"/>
    <n v="44"/>
    <n v="120428"/>
    <s v="Unidad"/>
    <s v=""/>
  </r>
  <r>
    <x v="15"/>
    <x v="66"/>
    <s v="02-02-01-004-008-01"/>
    <s v="Materiales y suministros - Aparatos médicos y quirúrgicos y aparatos ortésicos y protésicos"/>
    <s v="JERINGA DE 3 PARTES, PRESENTACIÓN: 3 PARTES DE 60ML"/>
    <n v="42142600"/>
    <s v="SELECCIÓN ABREVIADA SUBASTA INVERSA (NO DISPONIBLE)"/>
    <n v="0"/>
    <n v="0"/>
    <n v="10"/>
    <n v="4"/>
    <n v="10948"/>
    <s v="Unidad"/>
    <s v=""/>
  </r>
  <r>
    <x v="15"/>
    <x v="5"/>
    <s v="02-02-01-004-002"/>
    <s v="Materiales y suministros - Productos metálicos elaborados (excepto maquinaria y equipo)"/>
    <s v="JUEGO DE ACOPLES RAPIDOS, PRESENTACIÓN: JUEGO DE  05 PIEZAS (1 COPLE HEMBRA, 1 CONECTOR HEMBRA, 3 CONECTORES MACHO), CONEXIÓN DE 1/4&quot;, ACERO CROMADO, P/N: CORAL-5P"/>
    <n v="40141734"/>
    <s v="SELECCIÓN ABREVIADA SUBASTA INVERSA (NO DISPONIBLE)"/>
    <n v="0"/>
    <n v="0"/>
    <n v="10"/>
    <n v="3"/>
    <n v="87780"/>
    <s v="Unidad"/>
    <s v=""/>
  </r>
  <r>
    <x v="15"/>
    <x v="5"/>
    <s v="02-02-01-004-002"/>
    <s v="Materiales y suministros - Productos metálicos elaborados (excepto maquinaria y equipo)"/>
    <s v="JUEGO DE BRIDAS DE SUJECCIÓN PARA FRESADORA, PRESENTACIÓN: KIT DE 52 PIEZAS, P/N: CK-104A"/>
    <n v="27112154"/>
    <s v="SELECCIÓN ABREVIADA SUBASTA INVERSA (NO DISPONIBLE)"/>
    <n v="0"/>
    <n v="0"/>
    <n v="10"/>
    <n v="1"/>
    <n v="902500"/>
    <s v="Unidad"/>
    <s v=""/>
  </r>
  <r>
    <x v="15"/>
    <x v="5"/>
    <s v="02-02-01-004-002"/>
    <s v="Materiales y suministros - Productos metálicos elaborados (excepto maquinaria y equipo)"/>
    <s v="JUEGO DE FRESAS PARA PIÑONES DIAMETRAL PITCH 16 #1-8, PRESENTACIÓN: KIT DE 8 UNIDADES "/>
    <n v="27112800"/>
    <s v="SELECCIÓN ABREVIADA SUBASTA INVERSA (NO DISPONIBLE)"/>
    <n v="0"/>
    <n v="0"/>
    <n v="10"/>
    <n v="1"/>
    <n v="427500"/>
    <s v="Unidad"/>
    <s v=""/>
  </r>
  <r>
    <x v="15"/>
    <x v="5"/>
    <s v="02-02-01-004-002"/>
    <s v="Materiales y suministros - Productos metálicos elaborados (excepto maquinaria y equipo)"/>
    <s v="JUEGO DE INSUMOS DE LA ANTORCHA TIG MILLER WELDCRAFT W-350 PN: WP-18V-25-R, PRESENTACIÓN: KIT (BOQUILLA DE TUNGSTENO, PORTABOQUILLA Y PORCELANA)"/>
    <n v="31191500"/>
    <s v="SELECCIÓN ABREVIADA SUBASTA INVERSA (NO DISPONIBLE)"/>
    <n v="0"/>
    <n v="0"/>
    <n v="10"/>
    <n v="1"/>
    <n v="4275000"/>
    <s v="Unidad"/>
    <s v=""/>
  </r>
  <r>
    <x v="15"/>
    <x v="5"/>
    <s v="02-02-01-004-002"/>
    <s v="Materiales y suministros - Productos metálicos elaborados (excepto maquinaria y equipo)"/>
    <s v="JUEGO DE MACHUELOS Y TARRAJAS , PRESENTACIÓN: KIT DE 114 PIEZAS , P/N: 82812"/>
    <n v="27112845"/>
    <s v="SELECCIÓN ABREVIADA SUBASTA INVERSA (NO DISPONIBLE)"/>
    <n v="0"/>
    <n v="0"/>
    <n v="10"/>
    <n v="1"/>
    <n v="2800850"/>
    <s v="Unidad"/>
    <s v=""/>
  </r>
  <r>
    <x v="15"/>
    <x v="5"/>
    <s v="02-02-01-004-002"/>
    <s v="Materiales y suministros - Productos metálicos elaborados (excepto maquinaria y equipo)"/>
    <s v="JUEGO DE REMACHES EN COPA DOBLE DESPLAZAMIENTO, PRESENTACIÓN: UNIDAD, P/N: ATI105A-1/8"/>
    <n v="23271400"/>
    <s v="SELECCIÓN ABREVIADA SUBASTA INVERSA (NO DISPONIBLE)"/>
    <n v="0"/>
    <n v="0"/>
    <n v="10"/>
    <n v="2"/>
    <n v="376979.5"/>
    <s v="Unidad"/>
    <s v=""/>
  </r>
  <r>
    <x v="15"/>
    <x v="5"/>
    <s v="02-02-01-004-002"/>
    <s v="Materiales y suministros - Productos metálicos elaborados (excepto maquinaria y equipo)"/>
    <s v="JUEGO DE REMACHES EN COPA DOBLE DESPLAZAMIENTO, PRESENTACIÓN: UNIDAD, P/N: ATI105A-5/32"/>
    <n v="23271400"/>
    <s v="SELECCIÓN ABREVIADA SUBASTA INVERSA (NO DISPONIBLE)"/>
    <n v="0"/>
    <n v="0"/>
    <n v="10"/>
    <n v="2"/>
    <n v="373382.68"/>
    <s v="Unidad"/>
    <s v=""/>
  </r>
  <r>
    <x v="15"/>
    <x v="5"/>
    <s v="02-02-01-004-002"/>
    <s v="Materiales y suministros - Productos metálicos elaborados (excepto maquinaria y equipo)"/>
    <s v="JUEGO DE TUERCA DE REMACHE, PRESENTACIÓN: KIT, P/N: SKU-39313"/>
    <n v="31162200"/>
    <s v="SELECCIÓN ABREVIADA SUBASTA INVERSA (NO DISPONIBLE)"/>
    <n v="0"/>
    <n v="0"/>
    <n v="10"/>
    <n v="1"/>
    <n v="1316259.6599999999"/>
    <s v="Unidad"/>
    <s v=""/>
  </r>
  <r>
    <x v="15"/>
    <x v="63"/>
    <s v="02-02-01-004-004-02"/>
    <s v="Materiales y suministros - Máquinas herramientas y sus partes, piezas y accesorios"/>
    <s v="KIT DE AVELLANADOR CON CORTADOR PILOTO, PRESENTACIÓN: KIT (SIZES #40, #30, #21, AND #12), P/N: 133KIT"/>
    <n v="27112812"/>
    <s v="SELECCIÓN ABREVIADA SUBASTA INVERSA (NO DISPONIBLE)"/>
    <n v="0"/>
    <n v="0"/>
    <n v="10"/>
    <n v="2"/>
    <n v="956662.98"/>
    <s v="Unidad"/>
    <s v=""/>
  </r>
  <r>
    <x v="15"/>
    <x v="2"/>
    <s v="02-02-01-003-006-09"/>
    <s v="Materiales y suministros - Otros productos plásticos"/>
    <s v="KIT DE CALCOMANIAS, PRESENTACIÓN: KIT CONSTA DE 12 STENCIL PARA PLANTILLAR MATRICULAS, FLECHAS, CUCARDA Y LETRERO FUERZA AÉREA COLOMBIANA CON SU RESPECTIVO TRASNFER PARA PEGADO, 40  CALCOMANIAS DE MARCACIONES DE AVISOS Y LETREROS Y ESCUDOS DE LA UNIDAD Y GRUPO DE COMBATE EN VINILO. LOS DISEÑOS Y MEDIDAS SERAN DE ACUERDO ALM 948"/>
    <n v="55121607"/>
    <s v="SELECCIÓN ABREVIADA SUBASTA INVERSA (NO DISPONIBLE)"/>
    <n v="0"/>
    <n v="0"/>
    <n v="10"/>
    <n v="13"/>
    <n v="8450466.1799999997"/>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KIT DE PRUEBA DE COMPRESIÓN SISTEMAS DE DIESEL, PRESENTACIÓN: JUEGO DE 19 PIEZAS"/>
    <n v="25191817"/>
    <s v="SELECCIÓN ABREVIADA SUBASTA INVERSA (NO DISPONIBLE)"/>
    <n v="0"/>
    <n v="0"/>
    <n v="10"/>
    <n v="1"/>
    <n v="486396.29"/>
    <s v="Unidad"/>
    <s v=""/>
  </r>
  <r>
    <x v="15"/>
    <x v="66"/>
    <s v="02-02-01-004-008-02"/>
    <s v="Materiales y suministros - Instrumentos y aparatos de medición, verificación, análisis, de navegación y para otros fines (excepto instrumentos ópticos); instrumentos de control de procesos industriales, sus partes, piezas y accesorios"/>
    <s v="KIT DE PRUEBA DE COMPRESIÓN SISTEMAS DE GASOLINA, PRESENTACIÓN: JUEGO DE 10 PIEZAS, P/N: STATU30A"/>
    <n v="25191817"/>
    <s v="SELECCIÓN ABREVIADA SUBASTA INVERSA (NO DISPONIBLE)"/>
    <n v="0"/>
    <n v="0"/>
    <n v="10"/>
    <n v="1"/>
    <n v="307407.86"/>
    <s v="Unidad"/>
    <s v=""/>
  </r>
  <r>
    <x v="15"/>
    <x v="36"/>
    <s v="02-01-01-004-004-02"/>
    <s v="Activos fijos - Máquinas herramientas y sus partes, piezas y accesorios"/>
    <s v="KIT DE SOLDADOR DE GAS BUTANO, PRESENTACIÓN: KIT, P/N: YAKS42HV"/>
    <n v="23271806"/>
    <s v="SELECCIÓN ABREVIADA SUBASTA INVERSA (NO DISPONIBLE)"/>
    <n v="0"/>
    <n v="0"/>
    <n v="10"/>
    <n v="2"/>
    <n v="2528554"/>
    <s v="Unidad"/>
    <s v=""/>
  </r>
  <r>
    <x v="15"/>
    <x v="36"/>
    <s v="02-01-01-004-004-02"/>
    <s v="Activos fijos - Máquinas herramientas y sus partes, piezas y accesorios"/>
    <s v="KIT PUNZONADORA DUPLICADORA, PRESENTACIÓN: KIT , P/N: ATI507KT"/>
    <n v="27111500"/>
    <s v="SELECCIÓN ABREVIADA SUBASTA INVERSA (NO DISPONIBLE)"/>
    <n v="0"/>
    <n v="0"/>
    <n v="10"/>
    <n v="1"/>
    <n v="2749433"/>
    <s v="Unidad"/>
    <s v=""/>
  </r>
  <r>
    <x v="15"/>
    <x v="62"/>
    <s v="02-02-01-004-001"/>
    <s v="Materiales y suministros - Metales básicos"/>
    <s v="LAMINA ALUMINIO, PRESENTACIÓN: MEDIDAS 3M X 1.2M X ESPESOR 0.016&quot; , P/N:  2024T3 "/>
    <n v="30102000"/>
    <s v="SELECCIÓN ABREVIADA SUBASTA INVERSA (NO DISPONIBLE)"/>
    <n v="0"/>
    <n v="0"/>
    <n v="10"/>
    <n v="1"/>
    <n v="931000"/>
    <s v="Unidad"/>
    <s v=""/>
  </r>
  <r>
    <x v="15"/>
    <x v="62"/>
    <s v="02-02-01-004-001"/>
    <s v="Materiales y suministros - Metales básicos"/>
    <s v="LAMINA ALUMINIO, PRESENTACIÓN: MEDIDAS 3M X 1.2M X ESPESOR 0.018&quot;  , P/N:  2024T3"/>
    <n v="30102000"/>
    <s v="SELECCIÓN ABREVIADA SUBASTA INVERSA (NO DISPONIBLE)"/>
    <n v="0"/>
    <n v="0"/>
    <n v="10"/>
    <n v="1"/>
    <n v="1520000"/>
    <s v="Unidad"/>
    <s v=""/>
  </r>
  <r>
    <x v="15"/>
    <x v="62"/>
    <s v="02-02-01-004-001"/>
    <s v="Materiales y suministros - Metales básicos"/>
    <s v="LAMINA ALUMINIO, PRESENTACIÓN: MEDIDAS 3M X 1.2M X ESPESOR 0.025&quot; , P/N:  2024T3"/>
    <n v="30102000"/>
    <s v="SELECCIÓN ABREVIADA SUBASTA INVERSA (NO DISPONIBLE)"/>
    <n v="0"/>
    <n v="0"/>
    <n v="10"/>
    <n v="1"/>
    <n v="1330000"/>
    <s v="Unidad"/>
    <s v=""/>
  </r>
  <r>
    <x v="15"/>
    <x v="62"/>
    <s v="02-02-01-004-001"/>
    <s v="Materiales y suministros - Metales básicos"/>
    <s v="LAMINA ALUMINIO, PRESENTACIÓN: MEDIDAS 4' X 8' X ESPESOR 0.032&quot; , P/N:  2024T3 "/>
    <n v="30102000"/>
    <s v="SELECCIÓN ABREVIADA SUBASTA INVERSA (NO DISPONIBLE)"/>
    <n v="0"/>
    <n v="0"/>
    <n v="10"/>
    <n v="1"/>
    <n v="1520000"/>
    <s v="Unidad"/>
    <s v=""/>
  </r>
  <r>
    <x v="15"/>
    <x v="62"/>
    <s v="02-02-01-004-001"/>
    <s v="Materiales y suministros - Metales básicos"/>
    <s v="LAMINA DE ACERO (CUMPLE AMS 5518 CRES 301 1/2 HARD), PRESENTACIÓN: MEDIDAS 4' X 8' X ESPESOR 0.016&quot;"/>
    <n v="30102000"/>
    <s v="SELECCIÓN ABREVIADA SUBASTA INVERSA (NO DISPONIBLE)"/>
    <n v="0"/>
    <n v="0"/>
    <n v="10"/>
    <n v="1"/>
    <n v="3610000"/>
    <s v="Unidad"/>
    <s v=""/>
  </r>
  <r>
    <x v="15"/>
    <x v="62"/>
    <s v="02-02-01-004-001"/>
    <s v="Materiales y suministros - Metales básicos"/>
    <s v="LAMINA DE ACERO (CUMPLE AMS 5518 CRES 301 1/2 HARD), PRESENTACIÓN: MEDIDAS 4' X 8' X ESPESOR 0.025&quot;"/>
    <n v="30102000"/>
    <s v="SELECCIÓN ABREVIADA SUBASTA INVERSA (NO DISPONIBLE)"/>
    <n v="0"/>
    <n v="0"/>
    <n v="10"/>
    <n v="1"/>
    <n v="3610000"/>
    <s v="Unidad"/>
    <s v=""/>
  </r>
  <r>
    <x v="15"/>
    <x v="62"/>
    <s v="02-02-01-004-001"/>
    <s v="Materiales y suministros - Metales básicos"/>
    <s v="LAMINA DE ACERO INOXIDABLE 304 RECTANGULAR, PRESENTACIÓN: 7MM ALTO X 12.7MM ANCHO X 228&quot; LARGO"/>
    <n v="30264900"/>
    <s v="SELECCIÓN ABREVIADA SUBASTA INVERSA (NO DISPONIBLE)"/>
    <n v="0"/>
    <n v="0"/>
    <n v="10"/>
    <n v="37"/>
    <n v="26362500"/>
    <s v="Unidad"/>
    <s v=""/>
  </r>
  <r>
    <x v="15"/>
    <x v="2"/>
    <s v="02-02-01-003-006-03"/>
    <s v="Materiales y suministros - Semimanufacturas de plástico"/>
    <s v="LAMINA DE ESPUMA, PRESENTACIÓN: 1M ANCHO X 2M DE LARGO X 10CM DE ESPESOR"/>
    <n v="13111300"/>
    <s v="SELECCIÓN ABREVIADA SUBASTA INVERSA (NO DISPONIBLE)"/>
    <n v="0"/>
    <n v="0"/>
    <n v="10"/>
    <n v="3"/>
    <n v="855000"/>
    <s v="Unidad"/>
    <s v=""/>
  </r>
  <r>
    <x v="15"/>
    <x v="2"/>
    <s v="02-02-01-003-006-03"/>
    <s v="Materiales y suministros - Semimanufacturas de plástico"/>
    <s v="LAMINA DE ESPUMA, PRESENTACIÓN: 1M ANCHO X 2M DE LARGO X 8CM DE ESPESOR"/>
    <n v="13111300"/>
    <s v="SELECCIÓN ABREVIADA SUBASTA INVERSA (NO DISPONIBLE)"/>
    <n v="0"/>
    <n v="0"/>
    <n v="10"/>
    <n v="2"/>
    <n v="475000"/>
    <s v="Unidad"/>
    <s v=""/>
  </r>
  <r>
    <x v="15"/>
    <x v="7"/>
    <s v="02-02-01-003-004-07"/>
    <s v="Materiales y suministros - Plásticos en formas primarias"/>
    <s v="LAMINA DE POLICARBONATO TRASPARENTE ( CUMPLE MIL-P-5425E), PRESENTACIÓN: MEDIDAS 4' X 8' X CALIBRE 3MM "/>
    <n v="13111209"/>
    <s v="SELECCIÓN ABREVIADA SUBASTA INVERSA (NO DISPONIBLE)"/>
    <n v="0"/>
    <n v="0"/>
    <n v="10"/>
    <n v="3"/>
    <n v="2707500"/>
    <s v="Unidad"/>
    <s v=""/>
  </r>
  <r>
    <x v="15"/>
    <x v="7"/>
    <s v="02-02-01-003-004-07"/>
    <s v="Materiales y suministros - Plásticos en formas primarias"/>
    <s v="LAMINA DE POLICARBONATO TRASPARENTE ( CUMPLE MIL-P-5425E), PRESENTACIÓN: MEDIDAS 4' X 8' X CALIBRE 4MM "/>
    <n v="13111209"/>
    <s v="SELECCIÓN ABREVIADA SUBASTA INVERSA (NO DISPONIBLE)"/>
    <n v="0"/>
    <n v="0"/>
    <n v="10"/>
    <n v="3"/>
    <n v="2793000"/>
    <s v="Unidad"/>
    <s v=""/>
  </r>
  <r>
    <x v="15"/>
    <x v="62"/>
    <s v="02-02-01-004-001"/>
    <s v="Materiales y suministros - Metales básicos"/>
    <s v="LAMINA DE TITANIO CORRUGADA (CUMPLE MIL-T-9046 80 KSI), PRESENTACIÓN: MEDIDAS 4' X 8' X ESPESOR 0.012 5WL X UNIDAD "/>
    <n v="30102000"/>
    <s v="SELECCIÓN ABREVIADA SUBASTA INVERSA (NO DISPONIBLE)"/>
    <n v="0"/>
    <n v="0"/>
    <n v="10"/>
    <n v="1"/>
    <n v="8075000"/>
    <s v="Unidad"/>
    <s v=""/>
  </r>
  <r>
    <x v="15"/>
    <x v="63"/>
    <s v="02-02-01-004-004-01"/>
    <s v="Materiales y suministros - Maquinaria agropecuaria o silvícola y sus partes y piezas"/>
    <s v="LAMINA DE TITANIO CORRUGADA (CUMPLE MIL-T-9046 80 KSI), PRESENTACIÓN: MEDIDAS 4' X 8' X ESPESOR 0.012&quot; "/>
    <n v="30102000"/>
    <s v="SELECCIÓN ABREVIADA SUBASTA INVERSA (NO DISPONIBLE)"/>
    <n v="0"/>
    <n v="0"/>
    <n v="10"/>
    <n v="1"/>
    <n v="6175000"/>
    <s v="Unidad"/>
    <s v=""/>
  </r>
  <r>
    <x v="15"/>
    <x v="63"/>
    <s v="02-02-01-004-004-01"/>
    <s v="Materiales y suministros - Maquinaria agropecuaria o silvícola y sus partes y piezas"/>
    <s v="LAMINA DE TITANIO CORRUGADA (CUMPLE MIL-T-9046 80 KSI), PRESENTACIÓN: MEDIDAS 4' X 8' X ESPESOR 0.032&quot; , P/N: 1"/>
    <n v="30102000"/>
    <s v="SELECCIÓN ABREVIADA SUBASTA INVERSA (NO DISPONIBLE)"/>
    <n v="0"/>
    <n v="0"/>
    <n v="10"/>
    <n v="1"/>
    <n v="8068110"/>
    <s v="Unidad"/>
    <s v=""/>
  </r>
  <r>
    <x v="15"/>
    <x v="65"/>
    <s v="02-02-01-004-006-05"/>
    <s v="Materiales y suministros - Lámparas eléctricas de incandescencia o descarga; lámparas de arco, equipo para alumbrado eléctrico; sus partes y piezas"/>
    <s v="LAMPARA CIRCULAR PARA BANCO DE TRABAJO, PRESENTACIÓN: LED, NIVEL IP20 DE 60W"/>
    <n v="39111510"/>
    <s v="SELECCIÓN ABREVIADA SUBASTA INVERSA (NO DISPONIBLE)"/>
    <n v="0"/>
    <n v="0"/>
    <n v="10"/>
    <n v="1"/>
    <n v="938669.04"/>
    <s v="Unidad"/>
    <s v=""/>
  </r>
  <r>
    <x v="15"/>
    <x v="64"/>
    <s v="02-02-01-004-005-02"/>
    <s v="Materiales y suministros - Maquinaria de informática y sus partes, piezas y accesorios"/>
    <s v="LECTOR DE TARJETAS USB MULTI SD XD MMC MS CF TF MINI SD M2 SDHC, PRESENTACIÓN: UNIDAD"/>
    <n v="43202206"/>
    <s v="SELECCIÓN ABREVIADA SUBASTA INVERSA (NO DISPONIBLE)"/>
    <n v="0"/>
    <n v="0"/>
    <n v="10"/>
    <n v="2"/>
    <n v="288769.59999999998"/>
    <s v="Unidad"/>
    <s v=""/>
  </r>
  <r>
    <x v="15"/>
    <x v="66"/>
    <s v="02-02-01-004-008-03"/>
    <s v="Materiales y suministros - Instrumentos ópticos y equipo fotográfico; partes, piezas y accesorios"/>
    <s v="LENTES DE SEGURIDAD, CON ANTI-EMPAÑANTE, TRANSPARENTE, PRESENTACIÓN: UNIDAD, P/N: A805+"/>
    <n v="46181804"/>
    <s v="SELECCIÓN ABREVIADA SUBASTA INVERSA (NO DISPONIBLE)"/>
    <n v="0"/>
    <n v="0"/>
    <n v="10"/>
    <n v="27"/>
    <n v="382347"/>
    <s v="Unidad"/>
    <s v=""/>
  </r>
  <r>
    <x v="15"/>
    <x v="66"/>
    <s v="02-02-01-004-008-03"/>
    <s v="Materiales y suministros - Instrumentos ópticos y equipo fotográfico; partes, piezas y accesorios"/>
    <s v="LENTES DE SEGURIDAD, LENTE GRIS CON ANTI-EMPAÑANTE, TRANSPARENTE, PRESENTACIÓN: UNIDAD, P/N: SF402AF"/>
    <n v="46181804"/>
    <s v="SELECCIÓN ABREVIADA SUBASTA INVERSA (NO DISPONIBLE)"/>
    <n v="0"/>
    <n v="0"/>
    <n v="10"/>
    <n v="37"/>
    <n v="523957"/>
    <s v="Unidad"/>
    <s v=""/>
  </r>
  <r>
    <x v="15"/>
    <x v="61"/>
    <s v="02-02-01-003-007-09"/>
    <s v="Materiales y suministros - Otros productos minerales no metálicos n. C. P."/>
    <s v="LIJA REDONDA 5&quot; X 0 NO. 120, PRESENTACIÓN: CAJA DE 100 UNIDADES, P/N: 5539520266"/>
    <n v="31191506"/>
    <s v="SELECCIÓN ABREVIADA SUBASTA INVERSA (NO DISPONIBLE)"/>
    <n v="0"/>
    <n v="0"/>
    <n v="10"/>
    <n v="3"/>
    <n v="997500"/>
    <s v="Unidad"/>
    <s v=""/>
  </r>
  <r>
    <x v="15"/>
    <x v="61"/>
    <s v="02-02-01-003-007-09"/>
    <s v="Materiales y suministros - Otros productos minerales no metálicos n. C. P."/>
    <s v="LIJA REDONDA 5&quot; X 5 NO. 150, PRESENTACIÓN: CAJA DE 100 UNIDADES, P/N: 5539520312"/>
    <n v="31191506"/>
    <s v="SELECCIÓN ABREVIADA SUBASTA INVERSA (NO DISPONIBLE)"/>
    <n v="0"/>
    <n v="0"/>
    <n v="10"/>
    <n v="3"/>
    <n v="997500"/>
    <s v="Unidad"/>
    <s v=""/>
  </r>
  <r>
    <x v="15"/>
    <x v="61"/>
    <s v="02-02-01-003-007-09"/>
    <s v="Materiales y suministros - Otros productos minerales no metálicos n. C. P."/>
    <s v="LIJA REDONDA 5&quot; X 5 NO. 180, PRESENTACIÓN: CAJA DE 100 UNIDADES, P/N: 5539520311"/>
    <n v="31191506"/>
    <s v="SELECCIÓN ABREVIADA SUBASTA INVERSA (NO DISPONIBLE)"/>
    <n v="0"/>
    <n v="0"/>
    <n v="10"/>
    <n v="3"/>
    <n v="997500"/>
    <s v="Unidad"/>
    <s v=""/>
  </r>
  <r>
    <x v="15"/>
    <x v="61"/>
    <s v="02-02-01-003-007-09"/>
    <s v="Materiales y suministros - Otros productos minerales no metálicos n. C. P."/>
    <s v="LIJA REDONDA 5&quot; X 5 NO. 220, PRESENTACIÓN: CAJA DE 100 UNIDADES, P/N: 5539520310"/>
    <n v="31191506"/>
    <s v="SELECCIÓN ABREVIADA SUBASTA INVERSA (NO DISPONIBLE)"/>
    <n v="0"/>
    <n v="0"/>
    <n v="10"/>
    <n v="3"/>
    <n v="997500"/>
    <s v="Unidad"/>
    <s v=""/>
  </r>
  <r>
    <x v="15"/>
    <x v="61"/>
    <s v="02-02-01-003-007-09"/>
    <s v="Materiales y suministros - Otros productos minerales no metálicos n. C. P."/>
    <s v="LIJA REDONDA 5&quot; X 5 NO. 320, PRESENTACIÓN: CAJA DE 100 UNIDADES, P/N: 5539520307"/>
    <n v="31191506"/>
    <s v="SELECCIÓN ABREVIADA SUBASTA INVERSA (NO DISPONIBLE)"/>
    <n v="0"/>
    <n v="0"/>
    <n v="10"/>
    <n v="3"/>
    <n v="997500"/>
    <s v="Unidad"/>
    <s v=""/>
  </r>
  <r>
    <x v="15"/>
    <x v="61"/>
    <s v="02-02-01-003-007-09"/>
    <s v="Materiales y suministros - Otros productos minerales no metálicos n. C. P."/>
    <s v="LIJA REDONDA 5&quot; X 5 NO. 400, PRESENTACIÓN: CAJA DE 100 UNIDADES, P/N: 5539520306"/>
    <n v="31191506"/>
    <s v="SELECCIÓN ABREVIADA SUBASTA INVERSA (NO DISPONIBLE)"/>
    <n v="0"/>
    <n v="0"/>
    <n v="10"/>
    <n v="3"/>
    <n v="997500"/>
    <s v="Unidad"/>
    <s v=""/>
  </r>
  <r>
    <x v="15"/>
    <x v="61"/>
    <s v="02-02-01-003-007-09"/>
    <s v="Materiales y suministros - Otros productos minerales no metálicos n. C. P."/>
    <s v="LIJA ULTRFINA DE GRANO 800, PRESENTACIÓN: CAJA DE 25 HOJAS (9&quot;X11&quot; / 229MM X 279MM), P/N: 4248"/>
    <n v="31191504"/>
    <s v="SELECCIÓN ABREVIADA SUBASTA INVERSA (NO DISPONIBLE)"/>
    <n v="0"/>
    <n v="0"/>
    <n v="10"/>
    <n v="2"/>
    <n v="1805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MPIADOR DE CARBURADOR, PRESENTACIÓN: AEROSOL (13,5OZ  / 383G), P/N: 300137"/>
    <n v="47131828"/>
    <s v="MÍNIMA CUANTÍA"/>
    <n v="0"/>
    <n v="0"/>
    <n v="10"/>
    <n v="15"/>
    <n v="535500"/>
    <s v="Unidad"/>
    <s v=""/>
  </r>
  <r>
    <x v="15"/>
    <x v="3"/>
    <s v="02-02-01-003-005-04"/>
    <s v="Materiales y suministros - Productos químicos n. C. P."/>
    <s v="LIMPIADOR DE CONTACOS ELECTRICOS (ESPECIALIST), PRESENTACIÓN: AEROSOL DE 8OZ / 226G / 281ML, P/N: 560043"/>
    <n v="39121700"/>
    <s v="SELECCIÓN ABREVIADA SUBASTA INVERSA (NO DISPONIBLE)"/>
    <n v="0"/>
    <n v="0"/>
    <n v="10"/>
    <n v="77"/>
    <n v="2560250"/>
    <s v="Unidad"/>
    <s v=""/>
  </r>
  <r>
    <x v="15"/>
    <x v="3"/>
    <s v="02-02-01-003-005-04"/>
    <s v="Materiales y suministros - Productos químicos n. C. P."/>
    <s v="LIMPIADOR DE CONTACTOS (QD CONTACT CLEANER), PRESENTACIÓN: AEROSOL DE 430ML, P/N: 10229811"/>
    <n v="39121700"/>
    <s v="MÍNIMA CUANTÍA"/>
    <n v="0"/>
    <n v="0"/>
    <n v="10"/>
    <n v="15"/>
    <n v="731850"/>
    <s v="Unidad"/>
    <s v=""/>
  </r>
  <r>
    <x v="15"/>
    <x v="3"/>
    <s v="02-02-01-003-005-04"/>
    <s v="Materiales y suministros - Productos químicos n. C. P."/>
    <s v="LIMPIADOR DE CONTACTOS (QD CONTACT CLEANER), PRESENTACIÓN: AEROSOL DE 430ML, P/N: 10229811"/>
    <n v="39121700"/>
    <s v="SELECCIÓN ABREVIADA SUBASTA INVERSA (NO DISPONIBLE)"/>
    <n v="0"/>
    <n v="0"/>
    <n v="10"/>
    <n v="2"/>
    <n v="133000"/>
    <s v="Unidad"/>
    <s v=""/>
  </r>
  <r>
    <x v="15"/>
    <x v="3"/>
    <s v="02-02-01-003-005-04"/>
    <s v="Materiales y suministros - Productos químicos n. C. P."/>
    <s v="LIMPIADOR DE CONTACTOS (QD CONTACT CLEANER), PRESENTACIÓN: AEROSOL DE 430ML, P/N: 10229811"/>
    <n v="39121700"/>
    <s v="SELECCIÓN ABREVIADA SUBASTA INVERSA (NO DISPONIBLE)"/>
    <n v="0"/>
    <n v="0"/>
    <n v="10"/>
    <n v="17"/>
    <n v="1211250"/>
    <s v="Unidad"/>
    <s v=""/>
  </r>
  <r>
    <x v="15"/>
    <x v="3"/>
    <s v="02-02-01-003-005-04"/>
    <s v="Materiales y suministros - Productos químicos n. C. P."/>
    <s v="LIMPIADOR DE CONTACTOS GRADO ELECTRICO (QD CONTACT CLEANER), PRESENTACIÓN: AEROSOL DE 430ML, P/N: 10229812"/>
    <n v="39121700"/>
    <s v="SELECCIÓN ABREVIADA SUBASTA INVERSA (NO DISPONIBLE)"/>
    <n v="0"/>
    <n v="0"/>
    <n v="10"/>
    <n v="9"/>
    <n v="598500"/>
    <s v="Unidad"/>
    <s v=""/>
  </r>
  <r>
    <x v="15"/>
    <x v="3"/>
    <s v="02-02-01-003-005-04"/>
    <s v="Materiales y suministros - Productos químicos n. C. P."/>
    <s v="LIMPIADOR DE CONTACTOS GRADO ELECTRICO (QD CONTACT CLEANER), PRESENTACIÓN: AEROSOL DE 430ML, P/N: 10229812"/>
    <n v="39121700"/>
    <s v="SELECCIÓN ABREVIADA SUBASTA INVERSA (NO DISPONIBLE)"/>
    <n v="0"/>
    <n v="0"/>
    <n v="10"/>
    <n v="3"/>
    <n v="171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MPIADOR DE VÁLVULAS DE MARIPOSA, PRESENTACIÓN: AEROSOL DE 400ML, P/N: 5111"/>
    <n v="15121802"/>
    <s v="SELECCIÓN ABREVIADA SUBASTA INVERSA (NO DISPONIBLE)"/>
    <n v="0"/>
    <n v="0"/>
    <n v="10"/>
    <n v="20"/>
    <n v="3096800"/>
    <s v="Unidad"/>
    <s v=""/>
  </r>
  <r>
    <x v="15"/>
    <x v="3"/>
    <s v="02-02-01-003-005-03"/>
    <s v="Materiales y suministros - Jabón, preparados para limpieza, perfumes y preparados de tocador"/>
    <s v="LIMPIADOR DE VIDRIO, PLÁSTICO Y ACRÍLICO, PRESENTACIÓN: AEROSOL DE 13OZ / 368,5G, P/N: 09-02049"/>
    <n v="47131800"/>
    <s v="SELECCIÓN ABREVIADA SUBASTA INVERSA (NO DISPONIBLE)"/>
    <n v="0"/>
    <n v="0"/>
    <n v="10"/>
    <n v="21"/>
    <n v="1895250"/>
    <s v="Unidad"/>
    <s v=""/>
  </r>
  <r>
    <x v="15"/>
    <x v="3"/>
    <s v="02-02-01-003-005-03"/>
    <s v="Materiales y suministros - Jabón, preparados para limpieza, perfumes y preparados de tocador"/>
    <s v="LIMPIADOR DESENGRASANTE , PRESENTACIÓN: DOYPACK DE 500ML, P/N: 320150"/>
    <n v="15121517"/>
    <s v="SELECCIÓN ABREVIADA SUBASTA INVERSA (NO DISPONIBLE)"/>
    <n v="0"/>
    <n v="0"/>
    <n v="10"/>
    <n v="7"/>
    <n v="119700"/>
    <s v="Unidad"/>
    <s v=""/>
  </r>
  <r>
    <x v="15"/>
    <x v="3"/>
    <s v="02-02-01-003-005-04"/>
    <s v="Materiales y suministros - Productos químicos n. C. P."/>
    <s v="LIMPIADOR EN SECO CON DISOLVENTE (MIL-PRF-680, TIPO I), PRESENTACIÓN: CUÑETE DE 5GAL"/>
    <n v="47131821"/>
    <s v="SELECCIÓN ABREVIADA SUBASTA INVERSA (NO DISPONIBLE)"/>
    <n v="0"/>
    <n v="0"/>
    <n v="10"/>
    <n v="4"/>
    <n v="4560000"/>
    <s v="Unidad"/>
    <s v=""/>
  </r>
  <r>
    <x v="15"/>
    <x v="3"/>
    <s v="02-02-01-003-005-04"/>
    <s v="Materiales y suministros - Productos químicos n. C. P."/>
    <s v="LIMPIADOR EN SECO CON DISOLVENTE (MIL-PRF-680, TIPO I), PRESENTACIÓN: CUÑETE DE 5GAL, P/N: MIL-PRF-680,_x000a_TYPE II"/>
    <n v="47131821"/>
    <s v="SELECCIÓN ABREVIADA SUBASTA INVERSA (NO DISPONIBLE)"/>
    <n v="0"/>
    <n v="0"/>
    <n v="10"/>
    <n v="2"/>
    <n v="2280000"/>
    <s v="Unidad"/>
    <s v=""/>
  </r>
  <r>
    <x v="15"/>
    <x v="3"/>
    <s v="02-02-01-003-005-04"/>
    <s v="Materiales y suministros - Productos químicos n. C. P."/>
    <s v="LIMPIADOR Y REMOVEDOR DE END SKC-S SPOTCHEK, PRESENTACIÓN: AEROSOLES (CADA LATA DE 300G / 10,5OZ), P/N: 01-5750-77"/>
    <n v="12163600"/>
    <s v="SELECCIÓN ABREVIADA SUBASTA INVERSA (NO DISPONIBLE)"/>
    <n v="0"/>
    <n v="0"/>
    <n v="10"/>
    <n v="48"/>
    <n v="8208000"/>
    <s v="Unidad"/>
    <s v=""/>
  </r>
  <r>
    <x v="15"/>
    <x v="3"/>
    <s v="02-02-01-003-005-04"/>
    <s v="Materiales y suministros - Productos químicos n. C. P."/>
    <s v="LIQUIDO PARA FRENOS DOT 4 SL, PRESENTACIÓN: BOTE DE 1L, P/N: 705802"/>
    <n v="15121509"/>
    <s v="MÍNIMA CUANTÍA"/>
    <n v="0"/>
    <n v="0"/>
    <n v="10"/>
    <n v="15"/>
    <n v="1035300"/>
    <s v="Unidad"/>
    <s v=""/>
  </r>
  <r>
    <x v="15"/>
    <x v="2"/>
    <s v="02-02-01-003-006-01"/>
    <s v="Materiales y suministros - Llantas de caucho y neumáticos (cámaras de aire)"/>
    <s v="LLANTA 4.10/3.50-6&quot;, PRESENTACIÓN: UNIDAD, P/N: 4.10/3.50-6&quot;"/>
    <n v="25172504"/>
    <s v="MÍNIMA CUANTÍA"/>
    <n v="0"/>
    <n v="0"/>
    <n v="10"/>
    <n v="25"/>
    <n v="19337500"/>
    <s v="Unidad"/>
    <s v=""/>
  </r>
  <r>
    <x v="15"/>
    <x v="2"/>
    <s v="02-02-01-003-006-01"/>
    <s v="Materiales y suministros - Llantas de caucho y neumáticos (cámaras de aire)"/>
    <s v="LLANTA LIBRE PLANA DE GOMA MACIZA DE 6&quot;X1.5&quot;, PRESENTACIÓN: UNIDAD"/>
    <n v="25172504"/>
    <s v="MÍNIMA CUANTÍA"/>
    <n v="0"/>
    <n v="0"/>
    <n v="10"/>
    <n v="25"/>
    <n v="6545000"/>
    <s v="Unidad"/>
    <s v=""/>
  </r>
  <r>
    <x v="15"/>
    <x v="34"/>
    <s v="02-02-01-004-003-09"/>
    <s v="Materiales y suministros - Otras máquinas para usos generales y sus partes y piezas"/>
    <s v="LLAVE AJUSTABLE DE FILTRO ACEITE DE MANGO GIRATORIO, PRESENTACIÓN: CAPACIDAD DE CINTA CINTA 80 - 95MM, P/N: 61906095"/>
    <n v="40161504"/>
    <s v="SELECCIÓN ABREVIADA SUBASTA INVERSA (NO DISPONIBLE)"/>
    <n v="0"/>
    <n v="0"/>
    <n v="10"/>
    <n v="2"/>
    <n v="99264.54"/>
    <s v="Unidad"/>
    <s v=""/>
  </r>
  <r>
    <x v="15"/>
    <x v="36"/>
    <s v="02-01-01-004-004-02"/>
    <s v="Activos fijos - Máquinas herramientas y sus partes, piezas y accesorios"/>
    <s v="LLAVE DE IMPACTO INALÁMBRICA, PRESENTACIÓN: MANDRIL DE 1/2&quot;, VOLTAJE 18V, VELOCIDAD MÁX 1750RPM, P/N: 2767-20"/>
    <n v="23153701"/>
    <s v="SELECCIÓN ABREVIADA SUBASTA INVERSA (NO DISPONIBLE)"/>
    <n v="0"/>
    <n v="0"/>
    <n v="10"/>
    <n v="1"/>
    <n v="2410653"/>
    <s v="Unidad"/>
    <s v=""/>
  </r>
  <r>
    <x v="15"/>
    <x v="27"/>
    <s v="02-02-01-002-007"/>
    <s v="Materiales y suministros - Artículos textiles (excepto prendas de vestir)"/>
    <s v="LONA ANTIFLAMA GRIS, PRESENTACIÓN: ROLLO DE ANCHO 1,5M"/>
    <n v="11162100"/>
    <s v="SELECCIÓN ABREVIADA SUBASTA INVERSA (NO DISPONIBLE)"/>
    <n v="0"/>
    <n v="0"/>
    <n v="10"/>
    <n v="67"/>
    <n v="18140250"/>
    <s v="Metro"/>
    <s v=""/>
  </r>
  <r>
    <x v="15"/>
    <x v="27"/>
    <s v="02-02-01-002-007"/>
    <s v="Materiales y suministros - Artículos textiles (excepto prendas de vestir)"/>
    <s v="LONA ANTIFLAMA NEGRA, PRESENTACIÓN: ROLLO DE ANCHO 1,5M"/>
    <n v="11162100"/>
    <s v="SELECCIÓN ABREVIADA SUBASTA INVERSA (NO DISPONIBLE)"/>
    <n v="0"/>
    <n v="0"/>
    <n v="10"/>
    <n v="47"/>
    <n v="12725250"/>
    <s v="Metro"/>
    <s v=""/>
  </r>
  <r>
    <x v="15"/>
    <x v="27"/>
    <s v="02-02-01-002-007"/>
    <s v="Materiales y suministros - Artículos textiles (excepto prendas de vestir)"/>
    <s v="LONA HURACAN GRIS, PRESENTACIÓN: ROLLO DE ANCHO 1,8M"/>
    <n v="11162100"/>
    <s v="SELECCIÓN ABREVIADA SUBASTA INVERSA (NO DISPONIBLE)"/>
    <n v="0"/>
    <n v="0"/>
    <n v="10"/>
    <n v="147"/>
    <n v="11172000"/>
    <s v="Metro"/>
    <s v=""/>
  </r>
  <r>
    <x v="15"/>
    <x v="27"/>
    <s v="02-02-01-002-007"/>
    <s v="Materiales y suministros - Artículos textiles (excepto prendas de vestir)"/>
    <s v="LONA HURACAN NEGRA , PRESENTACIÓN: ROLLO DE 1,8MT ANCHO "/>
    <n v="11162100"/>
    <s v="SELECCIÓN ABREVIADA SUBASTA INVERSA (NO DISPONIBLE)"/>
    <n v="0"/>
    <n v="0"/>
    <n v="10"/>
    <n v="7"/>
    <n v="532000"/>
    <s v="Metro"/>
    <s v=""/>
  </r>
  <r>
    <x v="15"/>
    <x v="27"/>
    <s v="02-02-01-002-007"/>
    <s v="Materiales y suministros - Artículos textiles (excepto prendas de vestir)"/>
    <s v="LONA HURACAN ROJA, PRESENTACIÓN: ROLLO DE ANCHO 1,8M"/>
    <n v="11162100"/>
    <s v="SELECCIÓN ABREVIADA SUBASTA INVERSA (NO DISPONIBLE)"/>
    <n v="0"/>
    <n v="0"/>
    <n v="10"/>
    <n v="47"/>
    <n v="3572000"/>
    <s v="Metro"/>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ARA REFRIGERACION REF POE ANTIFREEZE ISO 68, PRESENTACIÓN: BOTE DE 1GAL, P/N: POE AIRFREEZE 68"/>
    <n v="24131513"/>
    <s v="SELECCIÓN ABREVIADA SUBASTA INVERSA (NO DISPONIBLE)"/>
    <n v="0"/>
    <n v="0"/>
    <n v="10"/>
    <n v="2"/>
    <n v="608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WD-40), PRESENTACIÓN: TAMBOR DE 55GAL"/>
    <n v="15121520"/>
    <s v="SELECCIÓN ABREVIADA SUBASTA INVERSA (NO DISPONIBLE)"/>
    <n v="0"/>
    <n v="0"/>
    <n v="10"/>
    <n v="2"/>
    <n v="12350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PRESENTACIÓN: AEROSOL DE 10,5OZ / 297,6ML, P/N: 08898"/>
    <n v="15121520"/>
    <s v="SELECCIÓN ABREVIADA SUBASTA INVERSA (NO DISPONIBLE)"/>
    <n v="0"/>
    <n v="0"/>
    <n v="10"/>
    <n v="7"/>
    <n v="162925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PRESENTACIÓN: AEROSOL DE 16OZ, P/N: 49008"/>
    <n v="15121520"/>
    <s v="SELECCIÓN ABREVIADA SUBASTA INVERSA (NO DISPONIBLE)"/>
    <n v="0"/>
    <n v="0"/>
    <n v="10"/>
    <n v="47"/>
    <n v="379525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PRESENTACIÓN: AEROSOL DE 400ML, P/N: 10229301"/>
    <n v="15121520"/>
    <s v="MÍNIMA CUANTÍA"/>
    <n v="0"/>
    <n v="0"/>
    <n v="10"/>
    <n v="20"/>
    <n v="5712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PRESENTACIÓN: BOTE DE 1GAL / 3.7L, P/N: 490118"/>
    <n v="15121520"/>
    <s v="MÍNIMA CUANTÍA"/>
    <n v="0"/>
    <n v="0"/>
    <n v="10"/>
    <n v="15"/>
    <n v="183855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PRESENTACIÓN: BOTE DE 1GAL / 3.7L, P/N: 490118"/>
    <n v="15121520"/>
    <s v="SELECCIÓN ABREVIADA SUBASTA INVERSA (NO DISPONIBLE)"/>
    <n v="0"/>
    <n v="0"/>
    <n v="10"/>
    <n v="9"/>
    <n v="141075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MULTIPROPOSITO, PRESENTACIÓN: BOTE DE 1GAL / 3.7L, P/N: 490118"/>
    <n v="15121520"/>
    <s v="SELECCIÓN ABREVIADA SUBASTA INVERSA (NO DISPONIBLE)"/>
    <n v="0"/>
    <n v="0"/>
    <n v="10"/>
    <n v="3"/>
    <n v="7125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SECO DE MOLIBDENO, PRESENTACIÓN: AEROSOL DE 11OZ / 311G, P/N: 03084"/>
    <n v="15121802"/>
    <s v="SELECCIÓN ABREVIADA SUBASTA INVERSA (NO DISPONIBLE)"/>
    <n v="0"/>
    <n v="0"/>
    <n v="10"/>
    <n v="5"/>
    <n v="54625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REFRIGERANTE ULTRA COOLANT INGERSOLL RAND, PRESENTACIÓN: CUÑETE DE 20L (5.28 GAL), P/N: 38459582"/>
    <n v="15121502"/>
    <s v="MÍNIMA CUANTÍA"/>
    <n v="0"/>
    <n v="0"/>
    <n v="10"/>
    <n v="4"/>
    <n v="14042000"/>
    <s v="Unidad"/>
    <s v=""/>
  </r>
  <r>
    <x v="15"/>
    <x v="3"/>
    <s v="02-02-01-003-005-05"/>
    <s v="Materiales y suministros - Fibras textiles manufacturadas"/>
    <s v="MANGA EXPANDIBLE NEGRA IGNÍFUGA, PRESENTACIÓN: ROLLO DE 1/8&quot; X 100', P/N: XPF-1/8&quot;"/>
    <n v="11162100"/>
    <s v="SELECCIÓN ABREVIADA SUBASTA INVERSA (NO DISPONIBLE)"/>
    <n v="0"/>
    <n v="0"/>
    <n v="10"/>
    <n v="1"/>
    <n v="615706"/>
    <s v="Unidad"/>
    <s v=""/>
  </r>
  <r>
    <x v="15"/>
    <x v="36"/>
    <s v="02-01-01-004-004-02"/>
    <s v="Activos fijos - Máquinas herramientas y sus partes, piezas y accesorios"/>
    <s v="MANGO DE FUERZA ARTICULADO (VOLVEDOR), PRESENTACIÓN: 1/2'' X 17'', P/N: 13951"/>
    <n v="27111700"/>
    <s v="SELECCIÓN ABREVIADA SUBASTA INVERSA (NO DISPONIBLE)"/>
    <n v="0"/>
    <n v="0"/>
    <n v="10"/>
    <n v="2"/>
    <n v="236818"/>
    <s v="Unidad"/>
    <s v=""/>
  </r>
  <r>
    <x v="15"/>
    <x v="2"/>
    <s v="02-02-01-003-006-02"/>
    <s v="Materiales y suministros - Otros productos de caucho"/>
    <s v="MANGUERA AIRE ACONDICIONADO AUTOMOTRIZ # 6 5/16, PRESENTACIÓN: RETAL EN PIES"/>
    <n v="40142002"/>
    <s v="SELECCIÓN ABREVIADA SUBASTA INVERSA (NO DISPONIBLE)"/>
    <n v="0"/>
    <n v="0"/>
    <n v="10"/>
    <n v="47"/>
    <n v="2009250"/>
    <s v="Unidad"/>
    <s v=""/>
  </r>
  <r>
    <x v="15"/>
    <x v="2"/>
    <s v="02-02-01-003-006-02"/>
    <s v="Materiales y suministros - Otros productos de caucho"/>
    <s v="MANGUERA AIRE ACONDICIONADO AUTOMOTRIZ # 8 13/32, PRESENTACIÓN: RETAL EN PIES"/>
    <n v="40142002"/>
    <s v="SELECCIÓN ABREVIADA SUBASTA INVERSA (NO DISPONIBLE)"/>
    <n v="0"/>
    <n v="0"/>
    <n v="10"/>
    <n v="47"/>
    <n v="2009250"/>
    <s v="Unidad"/>
    <s v=""/>
  </r>
  <r>
    <x v="15"/>
    <x v="2"/>
    <s v="02-02-01-003-006-09"/>
    <s v="Materiales y suministros - Otros productos plásticos"/>
    <s v="MANGUERA EXTENSIBLE, PRESENTACIÓN: LONGITUD 100FT CON BOQUILLA DE 9 PATRONES DE ROCIADO"/>
    <n v="40142000"/>
    <s v="SELECCIÓN ABREVIADA SUBASTA INVERSA (NO DISPONIBLE)"/>
    <n v="0"/>
    <n v="0"/>
    <n v="10"/>
    <n v="2"/>
    <n v="750190.92"/>
    <s v="Unidad"/>
    <s v=""/>
  </r>
  <r>
    <x v="15"/>
    <x v="2"/>
    <s v="02-02-01-003-006-03"/>
    <s v="Materiales y suministros - Semimanufacturas de plástico"/>
    <s v="MANGUERA PARA CONDUCTOS INDUSTRIALES , PRESENTACIÓN: 2 1/2&quot; X 50', P/N: 2105-0250-1250 "/>
    <n v="40142007"/>
    <s v="SELECCIÓN ABREVIADA SUBASTA INVERSA (NO DISPONIBLE)"/>
    <n v="0"/>
    <n v="0"/>
    <n v="10"/>
    <n v="2"/>
    <n v="3112200"/>
    <s v="Unidad"/>
    <s v=""/>
  </r>
  <r>
    <x v="15"/>
    <x v="2"/>
    <s v="02-02-01-003-006-03"/>
    <s v="Materiales y suministros - Semimanufacturas de plástico"/>
    <s v="MANGUERA PARA CONDUCTOS INDUSTRIALES , PRESENTACIÓN: 2&quot; X 25', P/N: 2035-0200-2025"/>
    <n v="40142007"/>
    <s v="SELECCIÓN ABREVIADA SUBASTA INVERSA (NO DISPONIBLE)"/>
    <n v="0"/>
    <n v="0"/>
    <n v="10"/>
    <n v="1"/>
    <n v="3078000"/>
    <s v="Unidad"/>
    <s v=""/>
  </r>
  <r>
    <x v="15"/>
    <x v="2"/>
    <s v="02-02-01-003-006-03"/>
    <s v="Materiales y suministros - Semimanufacturas de plástico"/>
    <s v="MANGUERA PVC DE AIRE PARA COMPRESOR, PRESENTACIÓN: CAPACIDAD 300 PSI X DIAMETRO 1/4&quot; X LARGO 15M, P/N: 19015"/>
    <n v="40142002"/>
    <s v="SELECCIÓN ABREVIADA SUBASTA INVERSA (NO DISPONIBLE)"/>
    <n v="0"/>
    <n v="0"/>
    <n v="10"/>
    <n v="2"/>
    <n v="199234"/>
    <s v="Unidad"/>
    <s v=""/>
  </r>
  <r>
    <x v="15"/>
    <x v="14"/>
    <s v="02-02-02-008-007-01-5"/>
    <s v="Adquisición de servicios - Servicios de mantenimiento y reparación de otra maquinaria y otro equipo"/>
    <s v="MANTENIMIENTO CONJUNTO EMPUÑADURA"/>
    <n v="72154300"/>
    <s v="MÍNIMA CUANTÍA"/>
    <n v="0"/>
    <n v="0"/>
    <n v="10"/>
    <n v="1"/>
    <n v="4260200"/>
    <s v="GLOBAL"/>
    <s v=""/>
  </r>
  <r>
    <x v="15"/>
    <x v="14"/>
    <s v="02-02-02-008-007-01-4"/>
    <s v="Adquisición de servicios - Servicios de mantenimiento y reparación de maquinaria y equipo de transporte"/>
    <s v="MANTENIMIENTO CORRECTIVO Y PREVENTIVO EQUIPO TERRESTRE DE APOYO AERONAÚTICO ETAA"/>
    <n v="72154500"/>
    <s v="SELECCIÓN ABREVIADA MENOR CUANTÍA"/>
    <n v="0"/>
    <n v="0"/>
    <n v="10"/>
    <n v="1"/>
    <n v="284739582.55000001"/>
    <s v="GLOBAL"/>
    <s v=""/>
  </r>
  <r>
    <x v="15"/>
    <x v="14"/>
    <s v="02-02-02-008-007-01-5"/>
    <s v="Adquisición de servicios - Servicios de mantenimiento y reparación de otra maquinaria y otro equipo"/>
    <s v="MANTENIMIENTO MOTOR EXTRACTOR GAU-19A"/>
    <n v="72154300"/>
    <s v="MÍNIMA CUANTÍA"/>
    <n v="0"/>
    <n v="0"/>
    <n v="10"/>
    <n v="1"/>
    <n v="7854000"/>
    <s v="GLOBAL"/>
    <s v=""/>
  </r>
  <r>
    <x v="15"/>
    <x v="14"/>
    <s v="02-02-02-008-007-01-5"/>
    <s v="Adquisición de servicios - Servicios de mantenimiento y reparación de otra maquinaria y otro equipo"/>
    <s v="MANTENIMIENTO MOTOR IMPULSOR GAU-19"/>
    <n v="72154300"/>
    <s v="MÍNIMA CUANTÍA"/>
    <n v="0"/>
    <n v="0"/>
    <n v="10"/>
    <n v="1"/>
    <n v="4165000"/>
    <s v="GLOBAL"/>
    <s v=""/>
  </r>
  <r>
    <x v="15"/>
    <x v="14"/>
    <s v="02-02-02-008-007-01-5"/>
    <s v="Adquisición de servicios - Servicios de mantenimiento y reparación de otra maquinaria y otro equipo"/>
    <s v="MANTENIMIENTO TRIGGER / GCU BOX"/>
    <n v="72154300"/>
    <s v="MÍNIMA CUANTÍA"/>
    <n v="0"/>
    <n v="0"/>
    <n v="10"/>
    <n v="1"/>
    <n v="4474400"/>
    <s v="GLOBAL"/>
    <s v=""/>
  </r>
  <r>
    <x v="15"/>
    <x v="2"/>
    <s v="02-02-01-003-006-04"/>
    <s v="Materiales y suministros - Productos de empaque y envasado, de plástico"/>
    <s v="MASCARA FULLFACE, PRESENTACIÓN: UNIDAD (TALLA M), P/N: 6800"/>
    <n v="41113313"/>
    <s v="SELECCIÓN ABREVIADA SUBASTA INVERSA (NO DISPONIBLE)"/>
    <n v="0"/>
    <n v="0"/>
    <n v="10"/>
    <n v="3"/>
    <n v="1282500"/>
    <s v="Unidad"/>
    <s v=""/>
  </r>
  <r>
    <x v="15"/>
    <x v="35"/>
    <s v="02-01-01-004-008-02"/>
    <s v="Activos fijos - Instrumentos y aparatos de medición, verificación, análisis, de navegación y para otros fines (excepto instrumentos ópticos); instrumentos de control de procesos industriales, sus partes, piezas y accesorios"/>
    <s v="MEDIDOR DE CAMPO CIRCULAR, PRESENTACIÓN: UNIDAD, P/N: 169799"/>
    <n v="41111975"/>
    <s v="SELECCIÓN ABREVIADA SUBASTA INVERSA (NO DISPONIBLE)"/>
    <n v="0"/>
    <n v="0"/>
    <n v="10"/>
    <n v="1"/>
    <n v="4013864.04"/>
    <s v="Unidad"/>
    <s v=""/>
  </r>
  <r>
    <x v="15"/>
    <x v="7"/>
    <s v="02-02-01-003-004-01"/>
    <s v="Materiales y suministros - Químicos orgánicos básicos"/>
    <s v="METIL ETHIL KETONE MEK (CUMPLE ASTM D740), PRESENTACIÓN: CUÑETE DE 5GAL "/>
    <n v="12191500"/>
    <s v="SELECCIÓN ABREVIADA SUBASTA INVERSA (NO DISPONIBLE)"/>
    <n v="0"/>
    <n v="0"/>
    <n v="10"/>
    <n v="12"/>
    <n v="9120000"/>
    <s v="Unidad"/>
    <s v=""/>
  </r>
  <r>
    <x v="15"/>
    <x v="65"/>
    <s v="02-02-01-004-006-09"/>
    <s v="Materiales y suministros - Otro equipo eléctrico y sus partes y piezas"/>
    <s v="MOTOR ARRANCADOR ELÉCTRICO, PRESENTACIÓN: UNIDAD, P/N: 21163-2144"/>
    <n v="25173902"/>
    <s v="MÍNIMA CUANTÍA"/>
    <n v="0"/>
    <n v="0"/>
    <n v="10"/>
    <n v="1"/>
    <n v="3332000"/>
    <s v="Unidad"/>
    <s v=""/>
  </r>
  <r>
    <x v="15"/>
    <x v="63"/>
    <s v="02-02-01-004-004-02"/>
    <s v="Materiales y suministros - Máquinas herramientas y sus partes, piezas y accesorios"/>
    <s v="MOTOTOOL MULTIPROPÓSITO (170W 8'000-30'000RPM), PRESENTACIÓN: KIT (190 PIEZAS), P/N: MP170-190"/>
    <n v="23101502"/>
    <s v="SELECCIÓN ABREVIADA SUBASTA INVERSA (NO DISPONIBLE)"/>
    <n v="0"/>
    <n v="0"/>
    <n v="10"/>
    <n v="1"/>
    <n v="452169.87"/>
    <s v="Unidad"/>
    <s v=""/>
  </r>
  <r>
    <x v="15"/>
    <x v="35"/>
    <s v="02-01-01-004-008-02"/>
    <s v="Activos fijos - Instrumentos y aparatos de medición, verificación, análisis, de navegación y para otros fines (excepto instrumentos ópticos); instrumentos de control de procesos industriales, sus partes, piezas y accesorios"/>
    <s v="MULTÍMETRO, PRESENTACIÓN: UNIDAD, P/N: FLUKE-117"/>
    <n v="41113600"/>
    <s v="SELECCIÓN ABREVIADA SUBASTA INVERSA (NO DISPONIBLE)"/>
    <n v="0"/>
    <n v="0"/>
    <n v="10"/>
    <n v="1"/>
    <n v="6761994.9900000002"/>
    <s v="Unidad"/>
    <s v=""/>
  </r>
  <r>
    <x v="15"/>
    <x v="35"/>
    <s v="02-01-01-004-008-02"/>
    <s v="Activos fijos - Instrumentos y aparatos de medición, verificación, análisis, de navegación y para otros fines (excepto instrumentos ópticos); instrumentos de control de procesos industriales, sus partes, piezas y accesorios"/>
    <s v="MULTÍMETRO, PRESENTACIÓN: UNIDAD, P/N: FLUKE-1507"/>
    <n v="41113600"/>
    <s v="SELECCIÓN ABREVIADA SUBASTA INVERSA (NO DISPONIBLE)"/>
    <n v="0"/>
    <n v="0"/>
    <n v="10"/>
    <n v="1"/>
    <n v="3997592.78"/>
    <s v="Unidad"/>
    <s v=""/>
  </r>
  <r>
    <x v="15"/>
    <x v="35"/>
    <s v="02-01-01-004-008-02"/>
    <s v="Activos fijos - Instrumentos y aparatos de medición, verificación, análisis, de navegación y para otros fines (excepto instrumentos ópticos); instrumentos de control de procesos industriales, sus partes, piezas y accesorios"/>
    <s v="MULTÍMETRO, PRESENTACIÓN: UNIDAD, P/N: FLUKE-179"/>
    <n v="41113600"/>
    <s v="SELECCIÓN ABREVIADA SUBASTA INVERSA (NO DISPONIBLE)"/>
    <n v="0"/>
    <n v="0"/>
    <n v="10"/>
    <n v="1"/>
    <n v="2414141.83"/>
    <s v="Unidad"/>
    <s v=""/>
  </r>
  <r>
    <x v="15"/>
    <x v="7"/>
    <s v="02-02-01-003-004-02"/>
    <s v="Materiales y suministros - Productos químicos inorgánicos básicos n. C. P."/>
    <s v="NITRÓGENO GASEOSO, PRESENTACIÓN: GLOBAL"/>
    <n v="12141903"/>
    <s v="MÍNIMA CUANTÍA"/>
    <n v="0"/>
    <n v="0"/>
    <n v="10"/>
    <n v="1"/>
    <n v="686760.79"/>
    <s v="GLOBAL"/>
    <s v=""/>
  </r>
  <r>
    <x v="15"/>
    <x v="7"/>
    <s v="02-02-01-003-004-02"/>
    <s v="Materiales y suministros - Productos químicos inorgánicos básicos n. C. P."/>
    <s v="OXÍGENO GASEOSO GRADO ABO, PRESENTACIÓN: GLOBAL"/>
    <n v="12141904"/>
    <s v="MÍNIMA CUANTÍA"/>
    <n v="0"/>
    <n v="0"/>
    <n v="10"/>
    <n v="1"/>
    <n v="1776645.9100000001"/>
    <s v="GLOBAL"/>
    <s v=""/>
  </r>
  <r>
    <x v="15"/>
    <x v="5"/>
    <s v="02-02-01-004-002"/>
    <s v="Materiales y suministros - Productos metálicos elaborados (excepto maquinaria y equipo)"/>
    <s v="PAÑO DE AGUJAS # 135 * 37 , PRESENTACIÓN: (10 AGUJAS)"/>
    <n v="53141605"/>
    <s v="SELECCIÓN ABREVIADA SUBASTA INVERSA (NO DISPONIBLE)"/>
    <n v="0"/>
    <n v="0"/>
    <n v="10"/>
    <n v="3"/>
    <n v="99750"/>
    <s v="Unidad"/>
    <s v=""/>
  </r>
  <r>
    <x v="15"/>
    <x v="27"/>
    <s v="02-02-01-002-007"/>
    <s v="Materiales y suministros - Artículos textiles (excepto prendas de vestir)"/>
    <s v="PAÑO, LIMPIEZA, BAJA-PELUSA C-516 (MIL-C-85043, TIPO II), PRESENTACIÓN: (LENGTH  16&quot; MINIMUM AND 20.000&quot; MAXIMUM X WIDTH  12&quot; MINIMUM AND 14&quot;MAXIMUM, UNPACKAGED UNIT WEIGHT  10 POUNDS); UNIDAD DE MEDIDA: LIBRA; NSN: 7920-00-044-9281"/>
    <n v="47131909"/>
    <s v="SELECCIÓN ABREVIADA SUBASTA INVERSA (NO DISPONIBLE)"/>
    <n v="0"/>
    <n v="0"/>
    <n v="10"/>
    <n v="7"/>
    <n v="498750"/>
    <s v="Unidad"/>
    <s v=""/>
  </r>
  <r>
    <x v="15"/>
    <x v="0"/>
    <s v="02-02-01-003-002-01"/>
    <s v="Materiales y suministros - Pasta de papel, papel y cartón"/>
    <s v="PAÑOS DE LIMPIEZA DESCARTABLE, PRESENTACIÓN: ROLLO DE 890 PAÑO (25CM X 34CM CADA PAÑO), P/N: 30177836"/>
    <n v="47131909"/>
    <s v="SELECCIÓN ABREVIADA SUBASTA INVERSA (NO DISPONIBLE)"/>
    <n v="0"/>
    <n v="0"/>
    <n v="10"/>
    <n v="14"/>
    <n v="2499000"/>
    <s v="Unidad"/>
    <s v=""/>
  </r>
  <r>
    <x v="15"/>
    <x v="0"/>
    <s v="02-02-01-003-002-01"/>
    <s v="Materiales y suministros - Pasta de papel, papel y cartón"/>
    <s v="PAÑOS DE LIMPIEZA DESCARTABLE, PRESENTACIÓN: ROLLO DE 890 PAÑOS (25CM X 34CM CADA PAÑO), P/N: 30177836"/>
    <n v="47131909"/>
    <s v="SELECCIÓN ABREVIADA SUBASTA INVERSA (NO DISPONIBLE)"/>
    <n v="0"/>
    <n v="0"/>
    <n v="10"/>
    <n v="46"/>
    <n v="8211000"/>
    <s v="Unidad"/>
    <s v=""/>
  </r>
  <r>
    <x v="15"/>
    <x v="0"/>
    <s v="02-02-01-003-002-01"/>
    <s v="Materiales y suministros - Pasta de papel, papel y cartón"/>
    <s v="PAÑOS DE LIMPIEZA DESCARTABLE, PRESENTACIÓN: ROLLO DE 890 PAÑOS (25CM X 34CM CADA PAÑO), P/N: 30177836"/>
    <n v="47131909"/>
    <s v="SELECCIÓN ABREVIADA SUBASTA INVERSA (NO DISPONIBLE)"/>
    <n v="0"/>
    <n v="0"/>
    <n v="10"/>
    <n v="7"/>
    <n v="1249500"/>
    <s v="Unidad"/>
    <s v=""/>
  </r>
  <r>
    <x v="15"/>
    <x v="0"/>
    <s v="02-02-01-003-002-01"/>
    <s v="Materiales y suministros - Pasta de papel, papel y cartón"/>
    <s v="PAÑOS DE LIMPIEZA DESCARTABLE, PRESENTACIÓN: ROLLO DE 890 PAÑOS (25CM X 34CM CADA PAÑO), P/N: 30177836"/>
    <n v="47131909"/>
    <s v="SELECCIÓN ABREVIADA SUBASTA INVERSA (NO DISPONIBLE)"/>
    <n v="0"/>
    <n v="0"/>
    <n v="10"/>
    <n v="8"/>
    <n v="1428000"/>
    <s v="Unidad"/>
    <s v=""/>
  </r>
  <r>
    <x v="15"/>
    <x v="0"/>
    <s v="02-02-01-003-002-01"/>
    <s v="Materiales y suministros - Pasta de papel, papel y cartón"/>
    <s v="PAÑOS DE LIMPIEZA DESCARTABLE, PRESENTACIÓN: ROLLO DE 890 PAÑOS (25CM X 34CM CADA PAÑO), P/N: 30177836"/>
    <n v="47131909"/>
    <s v="SELECCIÓN ABREVIADA SUBASTA INVERSA (NO DISPONIBLE)"/>
    <n v="0"/>
    <n v="0"/>
    <n v="10"/>
    <n v="6"/>
    <n v="1071000"/>
    <s v="Unidad"/>
    <s v=""/>
  </r>
  <r>
    <x v="15"/>
    <x v="2"/>
    <s v="02-02-01-003-006-03"/>
    <s v="Materiales y suministros - Semimanufacturas de plástico"/>
    <s v="PAPEL BURBUJA , PRESENTACIÓN: ROLLO DE 100CM ANCHO X 50M LARGO"/>
    <n v="14121500"/>
    <s v="SELECCIÓN ABREVIADA SUBASTA INVERSA (NO DISPONIBLE)"/>
    <n v="0"/>
    <n v="0"/>
    <n v="10"/>
    <n v="3"/>
    <n v="342000"/>
    <s v="Unidad"/>
    <s v=""/>
  </r>
  <r>
    <x v="15"/>
    <x v="2"/>
    <s v="02-02-01-003-006-03"/>
    <s v="Materiales y suministros - Semimanufacturas de plástico"/>
    <s v="PAPEL BURBUJA , PRESENTACIÓN: ROLLO DE 150CM ANCHO X 50M LARGO"/>
    <n v="14121500"/>
    <s v="SELECCIÓN ABREVIADA SUBASTA INVERSA (NO DISPONIBLE)"/>
    <n v="0"/>
    <n v="0"/>
    <n v="10"/>
    <n v="3"/>
    <n v="342000"/>
    <s v="Unidad"/>
    <s v=""/>
  </r>
  <r>
    <x v="15"/>
    <x v="2"/>
    <s v="02-02-01-003-006-03"/>
    <s v="Materiales y suministros - Semimanufacturas de plástico"/>
    <s v="PAPEL BURBUJA , PRESENTACIÓN: ROLLO DE 50CM ANCHO X 50M LARGO"/>
    <n v="14121500"/>
    <s v="SELECCIÓN ABREVIADA SUBASTA INVERSA (NO DISPONIBLE)"/>
    <n v="0"/>
    <n v="0"/>
    <n v="10"/>
    <n v="5"/>
    <n v="570000"/>
    <s v="Unidad"/>
    <s v=""/>
  </r>
  <r>
    <x v="15"/>
    <x v="2"/>
    <s v="02-02-01-003-006-03"/>
    <s v="Materiales y suministros - Semimanufacturas de plástico"/>
    <s v="PAPEL BURBUJA, PRESENTACIÓN: ROLLO DE 30CM ANCHO X 50M LARGO"/>
    <n v="14121500"/>
    <s v="SELECCIÓN ABREVIADA SUBASTA INVERSA (NO DISPONIBLE)"/>
    <n v="0"/>
    <n v="0"/>
    <n v="10"/>
    <n v="5"/>
    <n v="570000"/>
    <s v="Unidad"/>
    <s v=""/>
  </r>
  <r>
    <x v="15"/>
    <x v="2"/>
    <s v="02-02-01-003-006-03"/>
    <s v="Materiales y suministros - Semimanufacturas de plástico"/>
    <s v="PAPEL PLÁSTICO VINIPEL, PRESENTACIÓN: ROLLO 50CM X 500M X CALIBRE 8"/>
    <n v="30102015"/>
    <s v="SELECCIÓN ABREVIADA SUBASTA INVERSA (NO DISPONIBLE)"/>
    <n v="0"/>
    <n v="0"/>
    <n v="10"/>
    <n v="14"/>
    <n v="1596000"/>
    <s v="Unidad"/>
    <s v=""/>
  </r>
  <r>
    <x v="15"/>
    <x v="2"/>
    <s v="02-02-01-003-006-03"/>
    <s v="Materiales y suministros - Semimanufacturas de plástico"/>
    <s v="PAPEL PLÁSTICO VINIPEL, PRESENTACIÓN: ROLLO DE 15CM X 500M X CALIBRE 8"/>
    <n v="30102015"/>
    <s v="SELECCIÓN ABREVIADA SUBASTA INVERSA (NO DISPONIBLE)"/>
    <n v="0"/>
    <n v="0"/>
    <n v="10"/>
    <n v="7"/>
    <n v="252700"/>
    <s v="Unidad"/>
    <s v=""/>
  </r>
  <r>
    <x v="15"/>
    <x v="2"/>
    <s v="02-02-01-003-006-03"/>
    <s v="Materiales y suministros - Semimanufacturas de plástico"/>
    <s v="PAPEL PLÁSTICO VINIPEL, PRESENTACIÓN: ROLLO DE 20CM ANCHO X 300M X CALIBRE 8"/>
    <n v="30102015"/>
    <s v="SELECCIÓN ABREVIADA SUBASTA INVERSA (NO DISPONIBLE)"/>
    <n v="0"/>
    <n v="0"/>
    <n v="10"/>
    <n v="7"/>
    <n v="166250"/>
    <s v="Unidad"/>
    <s v=""/>
  </r>
  <r>
    <x v="15"/>
    <x v="2"/>
    <s v="02-02-01-003-006-03"/>
    <s v="Materiales y suministros - Semimanufacturas de plástico"/>
    <s v="PAPEL PLÁSTICO VINIPEL, PRESENTACIÓN: ROLLO DE 30CM X 500M X CALIBRE 8"/>
    <n v="30102015"/>
    <s v="SELECCIÓN ABREVIADA SUBASTA INVERSA (NO DISPONIBLE)"/>
    <n v="0"/>
    <n v="0"/>
    <n v="10"/>
    <n v="21"/>
    <n v="1296750"/>
    <s v="Unidad"/>
    <s v=""/>
  </r>
  <r>
    <x v="15"/>
    <x v="2"/>
    <s v="02-02-01-003-006-03"/>
    <s v="Materiales y suministros - Semimanufacturas de plástico"/>
    <s v="PAPEL PLÁSTICO VINIPEL, PRESENTACIÓN: ROLLO DE 30CM X 500M X CALIBRE 8"/>
    <n v="30102015"/>
    <s v="SELECCIÓN ABREVIADA SUBASTA INVERSA (NO DISPONIBLE)"/>
    <n v="0"/>
    <n v="0"/>
    <n v="10"/>
    <n v="2"/>
    <n v="85500"/>
    <s v="Unidad"/>
    <s v=""/>
  </r>
  <r>
    <x v="15"/>
    <x v="0"/>
    <s v="02-02-01-003-002-01"/>
    <s v="Materiales y suministros - Pasta de papel, papel y cartón"/>
    <s v="PAPEL PLOMAGINADO, PRESENTACIÓN: 1,5M X 2M X 0,8MM"/>
    <n v="14101500"/>
    <s v="SELECCIÓN ABREVIADA SUBASTA INVERSA (NO DISPONIBLE)"/>
    <n v="0"/>
    <n v="0"/>
    <n v="10"/>
    <n v="3"/>
    <n v="535500"/>
    <s v="Unidad"/>
    <s v=""/>
  </r>
  <r>
    <x v="15"/>
    <x v="61"/>
    <s v="02-02-01-003-007-09"/>
    <s v="Materiales y suministros - Otros productos minerales no metálicos n. C. P."/>
    <s v="PAPEL PLOMAJINADO DE ALTA TEMPERATURA/ PAPEL HUMEDO, PRESENTACIÓN: ROLLO DE 1/8&quot; X 100CM ANCHO"/>
    <n v="30266408"/>
    <s v="MÍNIMA CUANTÍA"/>
    <n v="0"/>
    <n v="0"/>
    <n v="10"/>
    <n v="4"/>
    <n v="523600"/>
    <s v="Unidad"/>
    <s v=""/>
  </r>
  <r>
    <x v="15"/>
    <x v="3"/>
    <s v="02-02-01-003-005-02"/>
    <s v="Materiales y suministros - Productos farmacéuticos"/>
    <s v="PARCHE MEDICINAL PARA OJOS TIPO ADULTO, PRESENTACIÓN: CAJA DE 20 UNIDADES"/>
    <n v="41122004"/>
    <s v="SELECCIÓN ABREVIADA SUBASTA INVERSA (NO DISPONIBLE)"/>
    <n v="0"/>
    <n v="0"/>
    <n v="10"/>
    <n v="4"/>
    <n v="122468"/>
    <s v="Unidad"/>
    <s v=""/>
  </r>
  <r>
    <x v="15"/>
    <x v="3"/>
    <s v="02-02-01-003-005-04"/>
    <s v="Materiales y suministros - Productos químicos n. C. P."/>
    <s v="PARTICULAS PREPARADAS 14AM (QUE CUMPLA ASTM E709, ASTM E1444, MIL-STD-2132  STANDARD GUIDE FOR MAGNETIC PARTICLE TESTING), PRESENTACIÓN: CUBETA DE 5GAL (18,9L), P/N: 01-0145-40"/>
    <n v="41111800"/>
    <s v="SELECCIÓN ABREVIADA SUBASTA INVERSA (NO DISPONIBLE)"/>
    <n v="0"/>
    <n v="0"/>
    <n v="10"/>
    <n v="1"/>
    <n v="3267050"/>
    <s v="Unidad"/>
    <s v=""/>
  </r>
  <r>
    <x v="15"/>
    <x v="62"/>
    <s v="02-02-01-004-001"/>
    <s v="Materiales y suministros - Metales básicos"/>
    <s v="PASTA PARA SOLDADURA DE ESTAÑO, PRESENTACIÓN: BOTE DE 55G, P/N: PS-55"/>
    <n v="11101706"/>
    <s v="SELECCIÓN ABREVIADA SUBASTA INVERSA (NO DISPONIBLE)"/>
    <n v="0"/>
    <n v="0"/>
    <n v="10"/>
    <n v="2"/>
    <n v="22800"/>
    <s v="Unidad"/>
    <s v=""/>
  </r>
  <r>
    <x v="15"/>
    <x v="6"/>
    <s v="02-02-01-002-006"/>
    <s v="Materiales y suministros - Hilados e hilos; tejidos de fibras textiles incluso afelpados"/>
    <s v="CORDEL NYLON DE DOBLE TRENZADO COLOR NEGRO, PRESENTACIÓN: ROLLO DE 4MM DIAMETRO"/>
    <n v="31151504"/>
    <s v="SELECCIÓN ABREVIADA SUBASTA INVERSA (NO DISPONIBLE)"/>
    <n v="0"/>
    <n v="0"/>
    <n v="10"/>
    <n v="1"/>
    <n v="1425"/>
    <s v="Metro"/>
    <s v=""/>
  </r>
  <r>
    <x v="15"/>
    <x v="3"/>
    <s v="02-02-01-003-005-03"/>
    <s v="Materiales y suministros - Jabón, preparados para limpieza, perfumes y preparados de tocador"/>
    <s v="PASTA PULIDORA Y DESMANCHADORA, PRESENTACIÓN: BOTE DE 395G, P/N: 103336"/>
    <n v="12181501"/>
    <s v="SELECCIÓN ABREVIADA SUBASTA INVERSA (NO DISPONIBLE)"/>
    <n v="0"/>
    <n v="0"/>
    <n v="10"/>
    <n v="80"/>
    <n v="2660000"/>
    <s v="Unidad"/>
    <s v=""/>
  </r>
  <r>
    <x v="15"/>
    <x v="3"/>
    <s v="02-02-01-003-005-04"/>
    <s v="Materiales y suministros - Productos químicos n. C. P."/>
    <s v="PEGANTE INSTANTANEO, PRESENTACIÓN: BOTE DE 3G"/>
    <n v="31201600"/>
    <s v="SELECCIÓN ABREVIADA SUBASTA INVERSA (NO DISPONIBLE)"/>
    <n v="0"/>
    <n v="0"/>
    <n v="10"/>
    <n v="17"/>
    <n v="72675"/>
    <s v="Unidad"/>
    <s v=""/>
  </r>
  <r>
    <x v="15"/>
    <x v="3"/>
    <s v="02-02-01-003-005-04"/>
    <s v="Materiales y suministros - Productos químicos n. C. P."/>
    <s v="PEGANTE PARA MADERA DE ALTA EXIGENCIA, PRESENTACIÓN: BOTE DE 3L, P/N: PL-285"/>
    <n v="31201610"/>
    <s v="SELECCIÓN ABREVIADA SUBASTA INVERSA (NO DISPONIBLE)"/>
    <n v="0"/>
    <n v="0"/>
    <n v="10"/>
    <n v="3"/>
    <n v="279300"/>
    <s v="Unidad"/>
    <s v=""/>
  </r>
  <r>
    <x v="15"/>
    <x v="3"/>
    <s v="02-02-01-003-005-04"/>
    <s v="Materiales y suministros - Productos químicos n. C. P."/>
    <s v="PENETRANTE FLUORESCENTE EMULSIONABLE DE NIVEL 3 ZL-27A, PRESENTACIÓN: AEROSOLES (CADA LATA DE 300G / 10,5OZ), P/N: 01-3187-77"/>
    <n v="12191500"/>
    <s v="SELECCIÓN ABREVIADA SUBASTA INVERSA (NO DISPONIBLE)"/>
    <n v="0"/>
    <n v="0"/>
    <n v="10"/>
    <n v="12"/>
    <n v="2612496"/>
    <s v="Unidad"/>
    <s v=""/>
  </r>
  <r>
    <x v="15"/>
    <x v="63"/>
    <s v="02-02-01-004-004-02"/>
    <s v="Materiales y suministros - Máquinas herramientas y sus partes, piezas y accesorios"/>
    <s v="PIEDRA INDIA TRIANGULAR PARA AFILAR, PRESENTACIÓN: UNIDAD (4&quot; X 3/8&quot; TAMAÑO DE 240 MICRAS, GRANO MEDIO INDIO ), P/N: MF-166"/>
    <n v="27111908"/>
    <s v="SELECCIÓN ABREVIADA SUBASTA INVERSA (NO DISPONIBLE)"/>
    <n v="0"/>
    <n v="0"/>
    <n v="10"/>
    <n v="2"/>
    <n v="724499.46"/>
    <s v="Unidad"/>
    <s v=""/>
  </r>
  <r>
    <x v="15"/>
    <x v="65"/>
    <s v="02-02-01-004-006-04"/>
    <s v="Materiales y suministros - Acumuladores, pilas y baterías primarias y sus partes y piezas"/>
    <s v="PILA RECARGABLE TIPO &quot;C&quot; NICKEL CADMIUN  - 1.2 V 3OOO MAH, PRESENTACIÓN:  UNIDAD"/>
    <n v="26111701"/>
    <s v="SELECCIÓN ABREVIADA SUBASTA INVERSA (NO DISPONIBLE)"/>
    <n v="0"/>
    <n v="0"/>
    <n v="10"/>
    <n v="9"/>
    <n v="128250"/>
    <s v="Unidad"/>
    <s v=""/>
  </r>
  <r>
    <x v="15"/>
    <x v="5"/>
    <s v="02-02-01-004-002"/>
    <s v="Materiales y suministros - Productos metálicos elaborados (excepto maquinaria y equipo)"/>
    <s v="PIN CHAVETA DE  1/16&quot; DIAMETRO, PRESENTACIÓN: UNIDAD, P/N: MS24665-151"/>
    <n v="39121700"/>
    <s v="SELECCIÓN ABREVIADA SUBASTA INVERSA (NO DISPONIBLE)"/>
    <n v="0"/>
    <n v="0"/>
    <n v="10"/>
    <n v="236"/>
    <n v="134520"/>
    <s v="Unidad"/>
    <s v=""/>
  </r>
  <r>
    <x v="15"/>
    <x v="5"/>
    <s v="02-02-01-004-002"/>
    <s v="Materiales y suministros - Productos metálicos elaborados (excepto maquinaria y equipo)"/>
    <s v="PIN CHAVETA DE  1/16&quot; DIAMETRO, PRESENTACIÓN: UNIDAD, P/N: MS24665-151"/>
    <n v="39121700"/>
    <s v="SELECCIÓN ABREVIADA SUBASTA INVERSA (NO DISPONIBLE)"/>
    <n v="0"/>
    <n v="0"/>
    <n v="10"/>
    <n v="1"/>
    <n v="570"/>
    <s v="Unidad"/>
    <s v=""/>
  </r>
  <r>
    <x v="15"/>
    <x v="5"/>
    <s v="02-02-01-004-002"/>
    <s v="Materiales y suministros - Productos metálicos elaborados (excepto maquinaria y equipo)"/>
    <s v="PIN HI-LOK , PRESENTACIÓN: UNIDAD, P/N: HL19PB5-3 "/>
    <n v="31162200"/>
    <s v="SELECCIÓN ABREVIADA SUBASTA INVERSA (NO DISPONIBLE)"/>
    <n v="0"/>
    <n v="0"/>
    <n v="10"/>
    <n v="77"/>
    <n v="877800"/>
    <s v="Unidad"/>
    <s v=""/>
  </r>
  <r>
    <x v="15"/>
    <x v="5"/>
    <s v="02-02-01-004-002"/>
    <s v="Materiales y suministros - Productos metálicos elaborados (excepto maquinaria y equipo)"/>
    <s v="PIN HI-LOK , PRESENTACIÓN: UNIDAD, P/N: HL19PB5-4"/>
    <n v="31162200"/>
    <s v="SELECCIÓN ABREVIADA SUBASTA INVERSA (NO DISPONIBLE)"/>
    <n v="0"/>
    <n v="0"/>
    <n v="10"/>
    <n v="77"/>
    <n v="877800"/>
    <s v="Unidad"/>
    <s v=""/>
  </r>
  <r>
    <x v="15"/>
    <x v="5"/>
    <s v="02-02-01-004-002"/>
    <s v="Materiales y suministros - Productos metálicos elaborados (excepto maquinaria y equipo)"/>
    <s v="PIN HI-LOK , PRESENTACIÓN: UNIDAD, P/N: HL19PB5-5"/>
    <n v="31162200"/>
    <s v="SELECCIÓN ABREVIADA SUBASTA INVERSA (NO DISPONIBLE)"/>
    <n v="0"/>
    <n v="0"/>
    <n v="10"/>
    <n v="77"/>
    <n v="877800"/>
    <s v="Unidad"/>
    <s v=""/>
  </r>
  <r>
    <x v="15"/>
    <x v="5"/>
    <s v="02-02-01-004-002"/>
    <s v="Materiales y suministros - Productos metálicos elaborados (excepto maquinaria y equipo)"/>
    <s v="PIN HI-LOK , PRESENTACIÓN: UNIDAD, P/N: HL20PB6-4"/>
    <n v="31162200"/>
    <s v="SELECCIÓN ABREVIADA SUBASTA INVERSA (NO DISPONIBLE)"/>
    <n v="0"/>
    <n v="0"/>
    <n v="10"/>
    <n v="77"/>
    <n v="1170400"/>
    <s v="Unidad"/>
    <s v=""/>
  </r>
  <r>
    <x v="15"/>
    <x v="5"/>
    <s v="02-02-01-004-002"/>
    <s v="Materiales y suministros - Productos metálicos elaborados (excepto maquinaria y equipo)"/>
    <s v="PIN HI-LOK , PRESENTACIÓN: UNIDAD, P/N: HL20PB6-5"/>
    <n v="31162200"/>
    <s v="SELECCIÓN ABREVIADA SUBASTA INVERSA (NO DISPONIBLE)"/>
    <n v="0"/>
    <n v="0"/>
    <n v="10"/>
    <n v="77"/>
    <n v="1170400"/>
    <s v="Unidad"/>
    <s v=""/>
  </r>
  <r>
    <x v="15"/>
    <x v="5"/>
    <s v="02-02-01-004-002"/>
    <s v="Materiales y suministros - Productos metálicos elaborados (excepto maquinaria y equipo)"/>
    <s v="PIN HI-LOK , PRESENTACIÓN: UNIDAD, P/N: HL20PB6-7"/>
    <n v="31162200"/>
    <s v="SELECCIÓN ABREVIADA SUBASTA INVERSA (NO DISPONIBLE)"/>
    <n v="0"/>
    <n v="0"/>
    <n v="10"/>
    <n v="77"/>
    <n v="1170400"/>
    <s v="Unidad"/>
    <s v=""/>
  </r>
  <r>
    <x v="15"/>
    <x v="5"/>
    <s v="02-02-01-004-002"/>
    <s v="Materiales y suministros - Productos metálicos elaborados (excepto maquinaria y equipo)"/>
    <s v="PIN HI-LOK , PRESENTACIÓN: UNIDAD, P/N: HL20PB6-8"/>
    <n v="31162200"/>
    <s v="SELECCIÓN ABREVIADA SUBASTA INVERSA (NO DISPONIBLE)"/>
    <n v="0"/>
    <n v="0"/>
    <n v="10"/>
    <n v="77"/>
    <n v="1170400"/>
    <s v="Unidad"/>
    <s v=""/>
  </r>
  <r>
    <x v="15"/>
    <x v="5"/>
    <s v="02-02-01-004-002"/>
    <s v="Materiales y suministros - Productos metálicos elaborados (excepto maquinaria y equipo)"/>
    <s v="PIN HI-LOK , PRESENTACIÓN: UNIDAD, P/N: HL20PB6-9"/>
    <n v="31162200"/>
    <s v="SELECCIÓN ABREVIADA SUBASTA INVERSA (NO DISPONIBLE)"/>
    <n v="0"/>
    <n v="0"/>
    <n v="10"/>
    <n v="77"/>
    <n v="1170400"/>
    <s v="Unidad"/>
    <s v=""/>
  </r>
  <r>
    <x v="15"/>
    <x v="5"/>
    <s v="02-02-01-004-002"/>
    <s v="Materiales y suministros - Productos metálicos elaborados (excepto maquinaria y equipo)"/>
    <s v="PIN HI-LOK , PRESENTACIÓN: UNIDAD, P/N: HL20PB-8-14"/>
    <n v="31162200"/>
    <s v="SELECCIÓN ABREVIADA SUBASTA INVERSA (NO DISPONIBLE)"/>
    <n v="0"/>
    <n v="0"/>
    <n v="10"/>
    <n v="37"/>
    <n v="878750"/>
    <s v="Unidad"/>
    <s v=""/>
  </r>
  <r>
    <x v="15"/>
    <x v="5"/>
    <s v="02-02-01-004-002"/>
    <s v="Materiales y suministros - Productos metálicos elaborados (excepto maquinaria y equipo)"/>
    <s v="PIN HI-LOK , PRESENTACIÓN: UNIDAD, P/N: HL20PB-8-15"/>
    <n v="31162200"/>
    <s v="SELECCIÓN ABREVIADA SUBASTA INVERSA (NO DISPONIBLE)"/>
    <n v="0"/>
    <n v="0"/>
    <n v="10"/>
    <n v="37"/>
    <n v="878750"/>
    <s v="Unidad"/>
    <s v=""/>
  </r>
  <r>
    <x v="15"/>
    <x v="5"/>
    <s v="02-02-01-004-002"/>
    <s v="Materiales y suministros - Productos metálicos elaborados (excepto maquinaria y equipo)"/>
    <s v="PIN HI-LOK , PRESENTACIÓN: UNIDAD, P/N: HL64PB6-5"/>
    <n v="31162200"/>
    <s v="SELECCIÓN ABREVIADA SUBASTA INVERSA (NO DISPONIBLE)"/>
    <n v="0"/>
    <n v="0"/>
    <n v="10"/>
    <n v="77"/>
    <n v="1170400"/>
    <s v="Unidad"/>
    <s v=""/>
  </r>
  <r>
    <x v="15"/>
    <x v="5"/>
    <s v="02-02-01-004-002"/>
    <s v="Materiales y suministros - Productos metálicos elaborados (excepto maquinaria y equipo)"/>
    <s v="PIN HI-LOK , PRESENTACIÓN: UNIDAD, P/N: HL64PB6-6"/>
    <n v="31162200"/>
    <s v="SELECCIÓN ABREVIADA SUBASTA INVERSA (NO DISPONIBLE)"/>
    <n v="0"/>
    <n v="0"/>
    <n v="10"/>
    <n v="77"/>
    <n v="1170400"/>
    <s v="Unidad"/>
    <s v=""/>
  </r>
  <r>
    <x v="15"/>
    <x v="5"/>
    <s v="02-02-01-004-002"/>
    <s v="Materiales y suministros - Productos metálicos elaborados (excepto maquinaria y equipo)"/>
    <s v="PIN HI-LOK , PRESENTACIÓN: UNIDAD, P/N: HL64PB6-7"/>
    <n v="31162200"/>
    <s v="SELECCIÓN ABREVIADA SUBASTA INVERSA (NO DISPONIBLE)"/>
    <n v="0"/>
    <n v="0"/>
    <n v="10"/>
    <n v="77"/>
    <n v="1170400"/>
    <s v="Unidad"/>
    <s v=""/>
  </r>
  <r>
    <x v="15"/>
    <x v="5"/>
    <s v="02-02-01-004-002"/>
    <s v="Materiales y suministros - Productos metálicos elaborados (excepto maquinaria y equipo)"/>
    <s v="PIN HI-LOK , PRESENTACIÓN: UNIDAD, P/N: HL64PB6-9"/>
    <n v="31162200"/>
    <s v="SELECCIÓN ABREVIADA SUBASTA INVERSA (NO DISPONIBLE)"/>
    <n v="0"/>
    <n v="0"/>
    <n v="10"/>
    <n v="77"/>
    <n v="1170400"/>
    <s v="Unidad"/>
    <s v=""/>
  </r>
  <r>
    <x v="15"/>
    <x v="3"/>
    <s v="02-02-01-003-005-01"/>
    <s v="Materiales y suministros - Pinturas y barnices y productos relacionados; colores para la pintura artística; tintas"/>
    <s v="PINTURA ANTIDESLIZANTE A-A-59166 TIPO II CODIGO DE COLOR FED-STD 37038, PRESENTACIÓN: GALON NETO"/>
    <n v="31211500"/>
    <s v="SELECCIÓN ABREVIADA SUBASTA INVERSA (NO DISPONIBLE)"/>
    <n v="0"/>
    <n v="0"/>
    <n v="10"/>
    <n v="2"/>
    <n v="4182850"/>
    <s v="GALON"/>
    <s v=""/>
  </r>
  <r>
    <x v="15"/>
    <x v="3"/>
    <s v="02-02-01-003-005-01"/>
    <s v="Materiales y suministros - Pinturas y barnices y productos relacionados; colores para la pintura artística; tintas"/>
    <s v="PINTURA BLANCO BRILLANTE , PRESENTACIÓN: AEROSOL DE 400ML"/>
    <n v="31211507"/>
    <s v="SELECCIÓN ABREVIADA SUBASTA INVERSA (NO DISPONIBLE)"/>
    <n v="0"/>
    <n v="0"/>
    <n v="10"/>
    <n v="9"/>
    <n v="239400"/>
    <s v="Unidad"/>
    <s v=""/>
  </r>
  <r>
    <x v="15"/>
    <x v="3"/>
    <s v="02-02-01-003-005-01"/>
    <s v="Materiales y suministros - Pinturas y barnices y productos relacionados; colores para la pintura artística; tintas"/>
    <s v="PINTURA BRILLANTE PARA VIDRIO COLOR VERDE ESMERALDA , PRESENTACIÓN: BOTE DE 30ML"/>
    <n v="60121216"/>
    <s v="SELECCIÓN ABREVIADA SUBASTA INVERSA (NO DISPONIBLE)"/>
    <n v="0"/>
    <n v="0"/>
    <n v="10"/>
    <n v="2"/>
    <n v="41800"/>
    <s v="Unidad"/>
    <s v=""/>
  </r>
  <r>
    <x v="15"/>
    <x v="3"/>
    <s v="02-02-01-003-005-01"/>
    <s v="Materiales y suministros - Pinturas y barnices y productos relacionados; colores para la pintura artística; tintas"/>
    <s v="PINTURA DE ALTA TEMPERATURA NEGRO MATE MIL-PRF-14105 TIPO II CODIGO DE COLOR FS 37030, PRESENTACIÓN: GALON NETO"/>
    <n v="31211500"/>
    <s v="SELECCIÓN ABREVIADA SUBASTA INVERSA (NO DISPONIBLE)"/>
    <n v="0"/>
    <n v="0"/>
    <n v="10"/>
    <n v="1"/>
    <n v="2091425"/>
    <s v="GALON"/>
    <s v=""/>
  </r>
  <r>
    <x v="15"/>
    <x v="3"/>
    <s v="02-02-01-003-005-01"/>
    <s v="Materiales y suministros - Pinturas y barnices y productos relacionados; colores para la pintura artística; tintas"/>
    <s v="PINTURA EN AEROSOL EPOXY PRIMER MIL-PRF-23377, PRESENTACIÓN: AEROSOL DE 16OZ"/>
    <n v="31211518"/>
    <s v="SELECCIÓN ABREVIADA SUBASTA INVERSA (NO DISPONIBLE)"/>
    <n v="0"/>
    <n v="0"/>
    <n v="10"/>
    <n v="3"/>
    <n v="712500"/>
    <s v="Unidad"/>
    <s v=""/>
  </r>
  <r>
    <x v="15"/>
    <x v="3"/>
    <s v="02-02-01-003-005-01"/>
    <s v="Materiales y suministros - Pinturas y barnices y productos relacionados; colores para la pintura artística; tintas"/>
    <s v="PINTURA EN AEROSOL MIL-PRF-85285E COLOR BLACK MATE FED-STD 37038, PRESENTACIÓN: AEROSOL DE 16OZ"/>
    <n v="31211507"/>
    <s v="SELECCIÓN ABREVIADA SUBASTA INVERSA (NO DISPONIBLE)"/>
    <n v="0"/>
    <n v="0"/>
    <n v="10"/>
    <n v="3"/>
    <n v="712500"/>
    <s v="Unidad"/>
    <s v=""/>
  </r>
  <r>
    <x v="15"/>
    <x v="3"/>
    <s v="02-02-01-003-005-01"/>
    <s v="Materiales y suministros - Pinturas y barnices y productos relacionados; colores para la pintura artística; tintas"/>
    <s v="PINTURA IMPRIMANTE PARA COMPUESTOS BMS 10-103 TIPO1, PRESENTACIÓN: KIT DE 02 GAL"/>
    <n v="31211500"/>
    <s v="SELECCIÓN ABREVIADA SUBASTA INVERSA (NO DISPONIBLE)"/>
    <n v="0"/>
    <n v="0"/>
    <n v="10"/>
    <n v="2"/>
    <n v="5539450"/>
    <s v="Unidad"/>
    <s v=""/>
  </r>
  <r>
    <x v="15"/>
    <x v="3"/>
    <s v="02-02-01-003-005-01"/>
    <s v="Materiales y suministros - Pinturas y barnices y productos relacionados; colores para la pintura artística; tintas"/>
    <s v="PINTURA NEGRO MATE, PRESENTACIÓN: AEROSOL DE 400ML"/>
    <n v="31211507"/>
    <s v="SELECCIÓN ABREVIADA SUBASTA INVERSA (NO DISPONIBLE)"/>
    <n v="0"/>
    <n v="0"/>
    <n v="10"/>
    <n v="40"/>
    <n v="1064000"/>
    <s v="Unidad"/>
    <s v=""/>
  </r>
  <r>
    <x v="15"/>
    <x v="3"/>
    <s v="02-02-01-003-005-01"/>
    <s v="Materiales y suministros - Pinturas y barnices y productos relacionados; colores para la pintura artística; tintas"/>
    <s v="PINTURA POLIURETANO CABINA INTERIOR BMS 10-83N TY III COLOR BEIGE FLAT, PRESENTACIÓN: KIT 2,25 GALONES (INCLUYE SOLVENTE)"/>
    <n v="31211500"/>
    <s v="SELECCIÓN ABREVIADA SUBASTA INVERSA (NO DISPONIBLE)"/>
    <n v="0"/>
    <n v="0"/>
    <n v="10"/>
    <n v="1"/>
    <n v="2769725"/>
    <s v="Unidad"/>
    <s v=""/>
  </r>
  <r>
    <x v="15"/>
    <x v="3"/>
    <s v="02-02-01-003-005-01"/>
    <s v="Materiales y suministros - Pinturas y barnices y productos relacionados; colores para la pintura artística; tintas"/>
    <s v="PINTURA POLIURETANO CABINA INTERIOR BMS 10-83N TY III COLOR GRAY FLAT, PRESENTACIÓN: KIT 2,25 GALONES (INCLUYE SOLVENTE)"/>
    <n v="31211500"/>
    <s v="SELECCIÓN ABREVIADA SUBASTA INVERSA (NO DISPONIBLE)"/>
    <n v="0"/>
    <n v="0"/>
    <n v="10"/>
    <n v="2"/>
    <n v="5539450"/>
    <s v="Unidad"/>
    <s v=""/>
  </r>
  <r>
    <x v="15"/>
    <x v="3"/>
    <s v="02-02-01-003-005-01"/>
    <s v="Materiales y suministros - Pinturas y barnices y productos relacionados; colores para la pintura artística; tintas"/>
    <s v="PINTURA POLIURETANO MIL-PRF-85285 TYPE IV CLASS H AMARILLO BRILLANTE FED-STD 13655, PRESENTACIÓN: KIT DE GAL"/>
    <n v="31211504"/>
    <s v="SELECCIÓN ABREVIADA SUBASTA INVERSA (NO DISPONIBLE)"/>
    <n v="0"/>
    <n v="0"/>
    <n v="10"/>
    <n v="1"/>
    <n v="1821359.52"/>
    <s v="Unidad"/>
    <s v=""/>
  </r>
  <r>
    <x v="15"/>
    <x v="3"/>
    <s v="02-02-01-003-005-01"/>
    <s v="Materiales y suministros - Pinturas y barnices y productos relacionados; colores para la pintura artística; tintas"/>
    <s v="PINTURA POLIURETANO MIL-PRF-85285 TYPE IV CLASS H AMARILLO S/G FED-STD 23655, PRESENTACIÓN: KIT DE GAL"/>
    <n v="31211500"/>
    <s v="SELECCIÓN ABREVIADA SUBASTA INVERSA (NO DISPONIBLE)"/>
    <n v="0"/>
    <n v="0"/>
    <n v="10"/>
    <n v="1"/>
    <n v="1978375"/>
    <s v="Unidad"/>
    <s v=""/>
  </r>
  <r>
    <x v="15"/>
    <x v="3"/>
    <s v="02-02-01-003-005-01"/>
    <s v="Materiales y suministros - Pinturas y barnices y productos relacionados; colores para la pintura artística; tintas"/>
    <s v="PINTURA POLIURETANO MIL-PRF-85285 TYPE IV CLASS H AZUL BRILLANTE FED-STD 15180, PRESENTACIÓN: KIT DE GAL"/>
    <n v="31211504"/>
    <s v="SELECCIÓN ABREVIADA SUBASTA INVERSA (NO DISPONIBLE)"/>
    <n v="0"/>
    <n v="0"/>
    <n v="10"/>
    <n v="1"/>
    <n v="1978375"/>
    <s v="Unidad"/>
    <s v=""/>
  </r>
  <r>
    <x v="15"/>
    <x v="3"/>
    <s v="02-02-01-003-005-01"/>
    <s v="Materiales y suministros - Pinturas y barnices y productos relacionados; colores para la pintura artística; tintas"/>
    <s v="PINTURA POLIURETANO MIL-PRF-85285 TYPE IV CLASS H AZUL S/G FED-STD 25183, PRESENTACIÓN: KIT DE GAL"/>
    <n v="31211500"/>
    <s v="SELECCIÓN ABREVIADA SUBASTA INVERSA (NO DISPONIBLE)"/>
    <n v="0"/>
    <n v="0"/>
    <n v="10"/>
    <n v="1"/>
    <n v="1978375"/>
    <s v="Unidad"/>
    <s v=""/>
  </r>
  <r>
    <x v="15"/>
    <x v="3"/>
    <s v="02-02-01-003-005-01"/>
    <s v="Materiales y suministros - Pinturas y barnices y productos relacionados; colores para la pintura artística; tintas"/>
    <s v="PINTURA POLIURETANO MIL-PRF-85285 TYPE IV CLASS H BEIGE MATE FED-STD 37886, PRESENTACIÓN: KIT DE GAL"/>
    <n v="31211504"/>
    <s v="SELECCIÓN ABREVIADA SUBASTA INVERSA (NO DISPONIBLE)"/>
    <n v="0"/>
    <n v="0"/>
    <n v="10"/>
    <n v="5"/>
    <n v="8761375"/>
    <s v="Unidad"/>
    <s v=""/>
  </r>
  <r>
    <x v="15"/>
    <x v="3"/>
    <s v="02-02-01-003-005-01"/>
    <s v="Materiales y suministros - Pinturas y barnices y productos relacionados; colores para la pintura artística; tintas"/>
    <s v="PINTURA POLIURETANO MIL-PRF-85285 TYPE IV CLASS H BLANCO BRILLANTE FED-STD 17925, PRESENTACIÓN: KIT DE GAL"/>
    <n v="31211504"/>
    <s v="SELECCIÓN ABREVIADA SUBASTA INVERSA (NO DISPONIBLE)"/>
    <n v="0"/>
    <n v="0"/>
    <n v="10"/>
    <n v="7"/>
    <n v="12265925"/>
    <s v="Unidad"/>
    <s v=""/>
  </r>
  <r>
    <x v="15"/>
    <x v="3"/>
    <s v="02-02-01-003-005-01"/>
    <s v="Materiales y suministros - Pinturas y barnices y productos relacionados; colores para la pintura artística; tintas"/>
    <s v="PINTURA POLIURETANO MIL-PRF-85285 TYPE IV CLASS H GRIS BRILLANTE FED-STD 16440, PRESENTACIÓN: KIT DE GAL"/>
    <n v="31211504"/>
    <s v="SELECCIÓN ABREVIADA SUBASTA INVERSA (NO DISPONIBLE)"/>
    <n v="0"/>
    <n v="0"/>
    <n v="10"/>
    <n v="4"/>
    <n v="7009100"/>
    <s v="Unidad"/>
    <s v=""/>
  </r>
  <r>
    <x v="15"/>
    <x v="3"/>
    <s v="02-02-01-003-005-01"/>
    <s v="Materiales y suministros - Pinturas y barnices y productos relacionados; colores para la pintura artística; tintas"/>
    <s v="PINTURA POLIURETANO MIL-PRF-85285 TYPE IV CLASS H GRIS BRILLANTE FED-STD 16473, PRESENTACIÓN: KIT DE GAL"/>
    <n v="31211504"/>
    <s v="SELECCIÓN ABREVIADA SUBASTA INVERSA (NO DISPONIBLE)"/>
    <n v="0"/>
    <n v="0"/>
    <n v="10"/>
    <n v="4"/>
    <n v="7009100"/>
    <s v="Unidad"/>
    <s v=""/>
  </r>
  <r>
    <x v="15"/>
    <x v="3"/>
    <s v="02-02-01-003-005-01"/>
    <s v="Materiales y suministros - Pinturas y barnices y productos relacionados; colores para la pintura artística; tintas"/>
    <s v="PINTURA POLIURETANO MIL-PRF-85285 TYPE IV CLASS H GRIS BRILLANTE FED-STD 16492, PRESENTACIÓN: KIT DE GAL"/>
    <n v="31211504"/>
    <s v="SELECCIÓN ABREVIADA SUBASTA INVERSA (NO DISPONIBLE)"/>
    <n v="0"/>
    <n v="0"/>
    <n v="10"/>
    <n v="4"/>
    <n v="7009100"/>
    <s v="Unidad"/>
    <s v=""/>
  </r>
  <r>
    <x v="15"/>
    <x v="3"/>
    <s v="02-02-01-003-005-01"/>
    <s v="Materiales y suministros - Pinturas y barnices y productos relacionados; colores para la pintura artística; tintas"/>
    <s v="PINTURA POLIURETANO MIL-PRF-85285 TYPE IV CLASS H GRIS S/B FED-STD 26118, PRESENTACIÓN: KIT DE GAL"/>
    <n v="31211504"/>
    <s v="SELECCIÓN ABREVIADA SUBASTA INVERSA (NO DISPONIBLE)"/>
    <n v="0"/>
    <n v="0"/>
    <n v="10"/>
    <n v="4"/>
    <n v="7009100"/>
    <s v="Unidad"/>
    <s v=""/>
  </r>
  <r>
    <x v="15"/>
    <x v="3"/>
    <s v="02-02-01-003-005-01"/>
    <s v="Materiales y suministros - Pinturas y barnices y productos relacionados; colores para la pintura artística; tintas"/>
    <s v="PINTURA POLIURETANO MIL-PRF-85285 TYPE IV CLASS H GRIS S/B FED-STD 26493, PRESENTACIÓN: KIT DE GAL"/>
    <n v="31211504"/>
    <s v="SELECCIÓN ABREVIADA SUBASTA INVERSA (NO DISPONIBLE)"/>
    <n v="0"/>
    <n v="0"/>
    <n v="10"/>
    <n v="4"/>
    <n v="7009100"/>
    <s v="Unidad"/>
    <s v=""/>
  </r>
  <r>
    <x v="15"/>
    <x v="3"/>
    <s v="02-02-01-003-005-01"/>
    <s v="Materiales y suministros - Pinturas y barnices y productos relacionados; colores para la pintura artística; tintas"/>
    <s v="PINTURA POLIURETANO MIL-PRF-85285 TYPE IV CLASS H NARANJA BRILLANTE FED-STD 12473, PRESENTACIÓN: KIT DE GAL"/>
    <n v="31211504"/>
    <s v="SELECCIÓN ABREVIADA SUBASTA INVERSA (NO DISPONIBLE)"/>
    <n v="0"/>
    <n v="0"/>
    <n v="10"/>
    <n v="2"/>
    <n v="3956750"/>
    <s v="Unidad"/>
    <s v=""/>
  </r>
  <r>
    <x v="15"/>
    <x v="3"/>
    <s v="02-02-01-003-005-01"/>
    <s v="Materiales y suministros - Pinturas y barnices y productos relacionados; colores para la pintura artística; tintas"/>
    <s v="PINTURA POLIURETANO MIL-PRF-85285 TYPE IV CLASS H NEGRO BRILLANTE FED-STD 17038, PRESENTACIÓN: KIT DE GAL"/>
    <n v="31211504"/>
    <s v="SELECCIÓN ABREVIADA SUBASTA INVERSA (NO DISPONIBLE)"/>
    <n v="0"/>
    <n v="0"/>
    <n v="10"/>
    <n v="2"/>
    <n v="3504550"/>
    <s v="Unidad"/>
    <s v=""/>
  </r>
  <r>
    <x v="15"/>
    <x v="3"/>
    <s v="02-02-01-003-005-01"/>
    <s v="Materiales y suministros - Pinturas y barnices y productos relacionados; colores para la pintura artística; tintas"/>
    <s v="PINTURA POLIURETANO MIL-PRF-85285 TYPE IV CLASS H NEGRO BRILLANTE FED-STD 37038, PRESENTACIÓN: KIT DE GAL"/>
    <n v="31211504"/>
    <s v="SELECCIÓN ABREVIADA SUBASTA INVERSA (NO DISPONIBLE)"/>
    <n v="0"/>
    <n v="0"/>
    <n v="10"/>
    <n v="4"/>
    <n v="7009100"/>
    <s v="Unidad"/>
    <s v=""/>
  </r>
  <r>
    <x v="15"/>
    <x v="3"/>
    <s v="02-02-01-003-005-01"/>
    <s v="Materiales y suministros - Pinturas y barnices y productos relacionados; colores para la pintura artística; tintas"/>
    <s v="PINTURA POLIURETANO MIL-PRF-85285 TYPE IV CLASS H NEGRO S/B FED-STD 27038, PRESENTACIÓN: KIT DE GAL"/>
    <n v="31211504"/>
    <s v="SELECCIÓN ABREVIADA SUBASTA INVERSA (NO DISPONIBLE)"/>
    <n v="0"/>
    <n v="0"/>
    <n v="10"/>
    <n v="7"/>
    <n v="12265925"/>
    <s v="Unidad"/>
    <s v=""/>
  </r>
  <r>
    <x v="15"/>
    <x v="3"/>
    <s v="02-02-01-003-005-01"/>
    <s v="Materiales y suministros - Pinturas y barnices y productos relacionados; colores para la pintura artística; tintas"/>
    <s v="PINTURA POLIURETANO MIL-PRF-85285 TYPE IV CLASS H ROJO BRILLANTE FED-STD 11350, PRESENTACIÓN: KIT DE GAL"/>
    <n v="31211504"/>
    <s v="SELECCIÓN ABREVIADA SUBASTA INVERSA (NO DISPONIBLE)"/>
    <n v="0"/>
    <n v="0"/>
    <n v="10"/>
    <n v="1"/>
    <n v="1978375"/>
    <s v="Unidad"/>
    <s v=""/>
  </r>
  <r>
    <x v="15"/>
    <x v="3"/>
    <s v="02-02-01-003-005-01"/>
    <s v="Materiales y suministros - Pinturas y barnices y productos relacionados; colores para la pintura artística; tintas"/>
    <s v="PINTURA POLIURETANO MIL-PRF-85285 TYPE IV CLASS H ROJO S/G FED-STD 21136, PRESENTACIÓN: KIT DE GAL"/>
    <n v="31211500"/>
    <s v="SELECCIÓN ABREVIADA SUBASTA INVERSA (NO DISPONIBLE)"/>
    <n v="0"/>
    <n v="0"/>
    <n v="10"/>
    <n v="1"/>
    <n v="1978375"/>
    <s v="Unidad"/>
    <s v=""/>
  </r>
  <r>
    <x v="15"/>
    <x v="3"/>
    <s v="02-02-01-003-005-01"/>
    <s v="Materiales y suministros - Pinturas y barnices y productos relacionados; colores para la pintura artística; tintas"/>
    <s v="PINTURA ZONAS DE ALTA TEMPERATURA TT-P-28H COLOR ALUMINIO, PRESENTACIÓN: GALON NETO"/>
    <n v="31211500"/>
    <s v="SELECCIÓN ABREVIADA SUBASTA INVERSA (NO DISPONIBLE)"/>
    <n v="0"/>
    <n v="0"/>
    <n v="10"/>
    <n v="2"/>
    <n v="4182850"/>
    <s v="GALON"/>
    <s v=""/>
  </r>
  <r>
    <x v="15"/>
    <x v="2"/>
    <s v="02-02-01-003-006-03"/>
    <s v="Materiales y suministros - Semimanufacturas de plástico"/>
    <s v="PIPETAS DESECHABLES TIPO PASTEUR DE 8ML, PRESENTACIÓN: CAJA DE 500 UNIDADES, P/N: 21F227"/>
    <n v="41121509"/>
    <s v="SELECCIÓN ABREVIADA SUBASTA INVERSA (NO DISPONIBLE)"/>
    <n v="0"/>
    <n v="0"/>
    <n v="10"/>
    <n v="3"/>
    <n v="1083000"/>
    <s v="Unidad"/>
    <s v=""/>
  </r>
  <r>
    <x v="15"/>
    <x v="7"/>
    <s v="02-02-01-003-004-07"/>
    <s v="Materiales y suministros - Plásticos en formas primarias"/>
    <s v="PISO WM INDUSTRIAL PLATEADO, PRESENTACIÓN: ROLLO DE PVC DE 2M X 50M"/>
    <n v="30161705"/>
    <s v="SELECCIÓN ABREVIADA SUBASTA INVERSA (NO DISPONIBLE)"/>
    <n v="0"/>
    <n v="0"/>
    <n v="10"/>
    <n v="1"/>
    <n v="2529400"/>
    <s v="Unidad"/>
    <s v=""/>
  </r>
  <r>
    <x v="15"/>
    <x v="36"/>
    <s v="02-01-01-004-004-02"/>
    <s v="Activos fijos - Máquinas herramientas y sus partes, piezas y accesorios"/>
    <s v="PISTOLA ELÉCTRICA DE CALOR, PRESENTACIÓN: UNIDAD, P/N: CMEE531"/>
    <n v="23271806"/>
    <s v="SELECCIÓN ABREVIADA SUBASTA INVERSA (NO DISPONIBLE)"/>
    <n v="0"/>
    <n v="0"/>
    <n v="10"/>
    <n v="1"/>
    <n v="536219"/>
    <s v="Unidad"/>
    <s v=""/>
  </r>
  <r>
    <x v="15"/>
    <x v="36"/>
    <s v="02-01-01-004-004-02"/>
    <s v="Activos fijos - Máquinas herramientas y sus partes, piezas y accesorios"/>
    <s v="PISTOLA PARA PINTAR GRAVEDAD (HVLP), PRESENTACIÓN: CUERPO CROMADO DE ALUMINIO, VASO DE PLÁSTICO DE 500ML, DIAMETRO DE BOQUILLA 1,4MM, P/N: PIPI-440"/>
    <n v="31211908"/>
    <s v="SELECCIÓN ABREVIADA SUBASTA INVERSA (NO DISPONIBLE)"/>
    <n v="0"/>
    <n v="0"/>
    <n v="10"/>
    <n v="1"/>
    <n v="188013"/>
    <s v="Unidad"/>
    <s v=""/>
  </r>
  <r>
    <x v="15"/>
    <x v="36"/>
    <s v="02-01-01-004-004-02"/>
    <s v="Activos fijos - Máquinas herramientas y sus partes, piezas y accesorios"/>
    <s v="PISTOLA PARA PINTAR GRAVEDAD (HVLP), PRESENTACIÓN: CUERPO CROMADO DE ALUMINIO, VASO DE PLÁSTICO DE 500ML, DIAMETRO DE BOQUILLA 1,4MM, P/N: PIPI-440"/>
    <n v="31211908"/>
    <s v="SELECCIÓN ABREVIADA SUBASTA INVERSA (NO DISPONIBLE)"/>
    <n v="0"/>
    <n v="0"/>
    <n v="10"/>
    <n v="1"/>
    <n v="188013"/>
    <s v="Unidad"/>
    <s v=""/>
  </r>
  <r>
    <x v="15"/>
    <x v="36"/>
    <s v="02-01-01-004-004-02"/>
    <s v="Activos fijos - Máquinas herramientas y sus partes, piezas y accesorios"/>
    <s v="PISTOLA PARA PINTAR GRAVEDAD (HVLP), PRESENTACIÓN: CUERPO CROMADO DE ALUMINIO, VASO DE PLÁSTICO DE 500ML, DIAMETRO DE BOQUILLA 1,7MM, P/N: PIPI-441"/>
    <n v="31211908"/>
    <s v="SELECCIÓN ABREVIADA SUBASTA INVERSA (NO DISPONIBLE)"/>
    <n v="0"/>
    <n v="0"/>
    <n v="10"/>
    <n v="1"/>
    <n v="189483"/>
    <s v="Unidad"/>
    <s v=""/>
  </r>
  <r>
    <x v="15"/>
    <x v="36"/>
    <s v="02-01-01-004-004-02"/>
    <s v="Activos fijos - Máquinas herramientas y sus partes, piezas y accesorios"/>
    <s v="PISTOLA REMACHADORA DE 90 GRADOS CON JUEGO DE REMACHES DE ESQUINA, PRESENTACIÓN: KIT, P/N: 10128"/>
    <n v="27112710"/>
    <s v="SELECCIÓN ABREVIADA SUBASTA INVERSA (NO DISPONIBLE)"/>
    <n v="0"/>
    <n v="0"/>
    <n v="10"/>
    <n v="1"/>
    <n v="3790150"/>
    <s v="Unidad"/>
    <s v=""/>
  </r>
  <r>
    <x v="15"/>
    <x v="34"/>
    <s v="02-02-01-004-003-09"/>
    <s v="Materiales y suministros - Otras máquinas para usos generales y sus partes y piezas"/>
    <s v="PISTOLA SOPLADORA, PRESENTACIÓN: 1/4&quot; DE 150 PSI, P/N: DG10-1"/>
    <n v="27131502"/>
    <s v="SELECCIÓN ABREVIADA SUBASTA INVERSA (NO DISPONIBLE)"/>
    <n v="0"/>
    <n v="0"/>
    <n v="10"/>
    <n v="1"/>
    <n v="45120.25"/>
    <s v="Unidad"/>
    <s v=""/>
  </r>
  <r>
    <x v="15"/>
    <x v="2"/>
    <s v="02-02-01-003-006-03"/>
    <s v="Materiales y suministros - Semimanufacturas de plástico"/>
    <s v="POMO DE ESPUMA PARA ABRILLANTAR ULTRAFINA 05708, PRESENTACIÓN: UNIDAD, P/N: 60455054555"/>
    <n v="13111300"/>
    <s v="SELECCIÓN ABREVIADA SUBASTA INVERSA (NO DISPONIBLE)"/>
    <n v="0"/>
    <n v="0"/>
    <n v="10"/>
    <n v="5"/>
    <n v="633140"/>
    <s v="Unidad"/>
    <s v=""/>
  </r>
  <r>
    <x v="15"/>
    <x v="2"/>
    <s v="02-02-01-003-006-03"/>
    <s v="Materiales y suministros - Semimanufacturas de plástico"/>
    <s v="POMO DE LANA PARA PULIR DOBLE CARA CON QUICK CONNECT, PRESENTACIÓN: UNIDAD, P/N: 60455054571"/>
    <n v="31162801"/>
    <s v="SELECCIÓN ABREVIADA SUBASTA INVERSA (NO DISPONIBLE)"/>
    <n v="0"/>
    <n v="0"/>
    <n v="10"/>
    <n v="4"/>
    <n v="551000"/>
    <s v="Unidad"/>
    <s v=""/>
  </r>
  <r>
    <x v="15"/>
    <x v="63"/>
    <s v="02-02-01-004-004-02"/>
    <s v="Materiales y suministros - Máquinas herramientas y sus partes, piezas y accesorios"/>
    <s v="PORTA DISCOS POWER LOCK TIPO I, PRESENTACIÓN: UNIDAD , P/N: 64002"/>
    <n v="31191506"/>
    <s v="SELECCIÓN ABREVIADA SUBASTA INVERSA (NO DISPONIBLE)"/>
    <n v="0"/>
    <n v="0"/>
    <n v="10"/>
    <n v="3"/>
    <n v="223800"/>
    <s v="Unidad"/>
    <s v=""/>
  </r>
  <r>
    <x v="15"/>
    <x v="63"/>
    <s v="02-02-01-004-004-02"/>
    <s v="Materiales y suministros - Máquinas herramientas y sus partes, piezas y accesorios"/>
    <s v="PORTA DISCOS POWER LOCK TIPO III, PRESENTACIÓN: UNIDAD , P/N: 64037"/>
    <n v="27112838"/>
    <s v="SELECCIÓN ABREVIADA SUBASTA INVERSA (NO DISPONIBLE)"/>
    <n v="0"/>
    <n v="0"/>
    <n v="10"/>
    <n v="3"/>
    <n v="242250"/>
    <s v="Unidad"/>
    <s v=""/>
  </r>
  <r>
    <x v="15"/>
    <x v="3"/>
    <s v="02-02-01-003-005-04"/>
    <s v="Materiales y suministros - Productos químicos n. C. P."/>
    <s v="POST PENETRANTE FLUORESCENTE EMULSIONABLE ZL-37 NIVEL 4, PRESENTACIÓN: CUÑETE DE 5GAL, P/N: 01-3188-40"/>
    <n v="12191500"/>
    <s v="SELECCIÓN ABREVIADA SUBASTA INVERSA (NO DISPONIBLE)"/>
    <n v="0"/>
    <n v="0"/>
    <n v="10"/>
    <n v="1"/>
    <n v="14440000"/>
    <s v="Unidad"/>
    <s v=""/>
  </r>
  <r>
    <x v="15"/>
    <x v="3"/>
    <s v="02-02-01-003-005-01"/>
    <s v="Materiales y suministros - Pinturas y barnices y productos relacionados; colores para la pintura artística; tintas"/>
    <s v="PRIMER EPOXY MIL-PRF-23377K TIPO I C2, PRESENTACIÓN: KIT DE GAL"/>
    <n v="31211500"/>
    <s v="SELECCIÓN ABREVIADA SUBASTA INVERSA (NO DISPONIBLE)"/>
    <n v="0"/>
    <n v="0"/>
    <n v="10"/>
    <n v="2"/>
    <n v="2147950"/>
    <s v="Unidad"/>
    <s v=""/>
  </r>
  <r>
    <x v="15"/>
    <x v="3"/>
    <s v="02-02-01-003-005-01"/>
    <s v="Materiales y suministros - Pinturas y barnices y productos relacionados; colores para la pintura artística; tintas"/>
    <s v="PRIMER EPOXY MIL-PRF-23377K TIPO I C2, PRESENTACIÓN: KIT DE GAL"/>
    <n v="31211500"/>
    <s v="SELECCIÓN ABREVIADA SUBASTA INVERSA (NO DISPONIBLE)"/>
    <n v="0"/>
    <n v="0"/>
    <n v="10"/>
    <n v="10"/>
    <n v="10739750"/>
    <s v="Unidad"/>
    <s v=""/>
  </r>
  <r>
    <x v="15"/>
    <x v="3"/>
    <s v="02-02-01-003-005-01"/>
    <s v="Materiales y suministros - Pinturas y barnices y productos relacionados; colores para la pintura artística; tintas"/>
    <s v="PRIMER PARA SUPERFICIES DE ACERO MIL-PRF-26915D, PRESENTACIÓN: KIT DE GAL"/>
    <n v="31211500"/>
    <s v="SELECCIÓN ABREVIADA SUBASTA INVERSA (NO DISPONIBLE)"/>
    <n v="0"/>
    <n v="0"/>
    <n v="10"/>
    <n v="3"/>
    <n v="6511680"/>
    <s v="Unidad"/>
    <s v=""/>
  </r>
  <r>
    <x v="15"/>
    <x v="3"/>
    <s v="02-02-01-003-005-01"/>
    <s v="Materiales y suministros - Pinturas y barnices y productos relacionados; colores para la pintura artística; tintas"/>
    <s v="PRIMER POLIURETANO DE INTERIORES BMS 10-83 TIPO IV, PRESENTACIÓN: KIT 2,25 GALONES (INCLUYE SOLVENTE)"/>
    <n v="31211500"/>
    <s v="SELECCIÓN ABREVIADA SUBASTA INVERSA (NO DISPONIBLE)"/>
    <n v="0"/>
    <n v="0"/>
    <n v="10"/>
    <n v="2"/>
    <n v="5087250"/>
    <s v="Unidad"/>
    <s v=""/>
  </r>
  <r>
    <x v="15"/>
    <x v="3"/>
    <s v="02-02-01-003-005-01"/>
    <s v="Materiales y suministros - Pinturas y barnices y productos relacionados; colores para la pintura artística; tintas"/>
    <s v="PROTECTOR UV3 SILICONA, PRESENTACIÓN: AEROSOL DE 300ML , P/N: 103262"/>
    <n v="31211703"/>
    <s v="SELECCIÓN ABREVIADA SUBASTA INVERSA (NO DISPONIBLE)"/>
    <n v="0"/>
    <n v="0"/>
    <n v="10"/>
    <n v="9"/>
    <n v="299250"/>
    <s v="Unidad"/>
    <s v=""/>
  </r>
  <r>
    <x v="15"/>
    <x v="3"/>
    <s v="02-02-01-003-005-01"/>
    <s v="Materiales y suministros - Pinturas y barnices y productos relacionados; colores para la pintura artística; tintas"/>
    <s v="PROTECTOR UV3 SILICONA, PRESENTACIÓN: AEROSOL DE 480ML , P/N: 103378"/>
    <n v="31211703"/>
    <s v="SELECCIÓN ABREVIADA SUBASTA INVERSA (NO DISPONIBLE)"/>
    <n v="0"/>
    <n v="0"/>
    <n v="10"/>
    <n v="7"/>
    <n v="232750"/>
    <s v="Unidad"/>
    <s v=""/>
  </r>
  <r>
    <x v="15"/>
    <x v="13"/>
    <s v="02-02-01-002-008"/>
    <s v="Materiales y suministros - Dotación (prendas de vestir y calzado)"/>
    <s v="PULSERA ANTIESTATICA, PRESENTACIÓN: UNIDAD"/>
    <n v="46182101"/>
    <s v="SELECCIÓN ABREVIADA SUBASTA INVERSA (NO DISPONIBLE)"/>
    <n v="0"/>
    <n v="0"/>
    <n v="10"/>
    <n v="17"/>
    <n v="352002"/>
    <s v="Unidad"/>
    <s v=""/>
  </r>
  <r>
    <x v="15"/>
    <x v="7"/>
    <s v="02-02-01-003-004-01"/>
    <s v="Materiales y suministros - Químicos orgánicos básicos"/>
    <s v="REFRIGERANTE MOTOR , PRESENTACIÓN: BOTE DE 1GAL, P/N: RADIATOR FREEZTONE "/>
    <n v="24131513"/>
    <s v="MÍNIMA CUANTÍA"/>
    <n v="0"/>
    <n v="0"/>
    <n v="10"/>
    <n v="16"/>
    <n v="685440"/>
    <s v="Unidad"/>
    <s v=""/>
  </r>
  <r>
    <x v="15"/>
    <x v="65"/>
    <s v="02-02-01-004-006-02"/>
    <s v="Materiales y suministros - Aparatos de control eléctrico y distribución de electricidad y sus partes y piezas"/>
    <s v="REGULADOR AUTOMÁTICO DE VOLTAJE, PRESENTACIÓN: 08 TOMAS, VOLTAJE NORMAL 115VAC, FRECUENCIA 60HZ, TENSIÓN DE ENTRADA 86-138VAC"/>
    <n v="39121635"/>
    <s v="SELECCIÓN ABREVIADA SUBASTA INVERSA (NO DISPONIBLE)"/>
    <n v="0"/>
    <n v="0"/>
    <n v="10"/>
    <n v="2"/>
    <n v="431349.58"/>
    <s v="Unidad"/>
    <s v=""/>
  </r>
  <r>
    <x v="15"/>
    <x v="36"/>
    <s v="02-01-01-004-004-02"/>
    <s v="Activos fijos - Máquinas herramientas y sus partes, piezas y accesorios"/>
    <s v="REMACHADORA ELÉCTRICA NEUMÁTICA-HIDRÁULICA, PRESENTACIÓN: PESO: 4.25LB  PRESION DE AIRE: 90PSI (6.2BAR), NIVEL DE RUIDO: 72DB (A), VIBRACIONES: MENOS QUE 2.5M/S2   , P/N: G746A"/>
    <n v="27112710"/>
    <s v="SELECCIÓN ABREVIADA SUBASTA INVERSA (NO DISPONIBLE)"/>
    <n v="0"/>
    <n v="0"/>
    <n v="10"/>
    <n v="1"/>
    <n v="9748277"/>
    <s v="Unidad"/>
    <s v=""/>
  </r>
  <r>
    <x v="15"/>
    <x v="5"/>
    <s v="02-02-01-004-002"/>
    <s v="Materiales y suministros - Productos metálicos elaborados (excepto maquinaria y equipo)"/>
    <s v="REMACHE CHERRY MAX, PRESENTACIÓN: UNIDAD , P/N: CR3212-5-3"/>
    <n v="31162200"/>
    <s v="SELECCIÓN ABREVIADA SUBASTA INVERSA (NO DISPONIBLE)"/>
    <n v="0"/>
    <n v="0"/>
    <n v="10"/>
    <n v="247"/>
    <n v="821275"/>
    <s v="Unidad"/>
    <s v=""/>
  </r>
  <r>
    <x v="15"/>
    <x v="5"/>
    <s v="02-02-01-004-002"/>
    <s v="Materiales y suministros - Productos metálicos elaborados (excepto maquinaria y equipo)"/>
    <s v="REMACHE CHERRY MAX, PRESENTACIÓN: UNIDAD , P/N: CR3523-5-11"/>
    <n v="31162200"/>
    <s v="SELECCIÓN ABREVIADA SUBASTA INVERSA (NO DISPONIBLE)"/>
    <n v="0"/>
    <n v="0"/>
    <n v="10"/>
    <n v="167"/>
    <n v="2855700"/>
    <s v="Unidad"/>
    <s v=""/>
  </r>
  <r>
    <x v="15"/>
    <x v="5"/>
    <s v="02-02-01-004-002"/>
    <s v="Materiales y suministros - Productos metálicos elaborados (excepto maquinaria y equipo)"/>
    <s v="REMACHE CHERRY MAX, PRESENTACIÓN: UNIDAD , P/N: CR3523-5-9"/>
    <n v="31162200"/>
    <s v="SELECCIÓN ABREVIADA SUBASTA INVERSA (NO DISPONIBLE)"/>
    <n v="0"/>
    <n v="0"/>
    <n v="10"/>
    <n v="167"/>
    <n v="2300425"/>
    <s v="Unidad"/>
    <s v=""/>
  </r>
  <r>
    <x v="15"/>
    <x v="5"/>
    <s v="02-02-01-004-002"/>
    <s v="Materiales y suministros - Productos metálicos elaborados (excepto maquinaria y equipo)"/>
    <s v="REMACHE CHERRY MAX, PRESENTACIÓN: UNIDAD, P/N:  CR3213-4-3"/>
    <n v="31162200"/>
    <s v="SELECCIÓN ABREVIADA SUBASTA INVERSA (NO DISPONIBLE)"/>
    <n v="0"/>
    <n v="0"/>
    <n v="10"/>
    <n v="1417"/>
    <n v="6057675"/>
    <s v="Unidad"/>
    <s v=""/>
  </r>
  <r>
    <x v="15"/>
    <x v="5"/>
    <s v="02-02-01-004-002"/>
    <s v="Materiales y suministros - Productos metálicos elaborados (excepto maquinaria y equipo)"/>
    <s v="REMACHE CHERRY MAX, PRESENTACIÓN: UNIDAD, P/N:  CR3213-4-4"/>
    <n v="31162200"/>
    <s v="SELECCIÓN ABREVIADA SUBASTA INVERSA (NO DISPONIBLE)"/>
    <n v="0"/>
    <n v="0"/>
    <n v="10"/>
    <n v="697"/>
    <n v="2979675"/>
    <s v="Unidad"/>
    <s v=""/>
  </r>
  <r>
    <x v="15"/>
    <x v="5"/>
    <s v="02-02-01-004-002"/>
    <s v="Materiales y suministros - Productos metálicos elaborados (excepto maquinaria y equipo)"/>
    <s v="REMACHE CHERRY MAX, PRESENTACIÓN: UNIDAD, P/N:  CR3213-4-5"/>
    <n v="31162200"/>
    <s v="SELECCIÓN ABREVIADA SUBASTA INVERSA (NO DISPONIBLE)"/>
    <n v="0"/>
    <n v="0"/>
    <n v="10"/>
    <n v="327"/>
    <n v="1397925"/>
    <s v="Unidad"/>
    <s v=""/>
  </r>
  <r>
    <x v="15"/>
    <x v="5"/>
    <s v="02-02-01-004-002"/>
    <s v="Materiales y suministros - Productos metálicos elaborados (excepto maquinaria y equipo)"/>
    <s v="REMACHE CHERRY MAX, PRESENTACIÓN: UNIDAD, P/N:  CR3213-4-6"/>
    <n v="31162200"/>
    <s v="SELECCIÓN ABREVIADA SUBASTA INVERSA (NO DISPONIBLE)"/>
    <n v="0"/>
    <n v="0"/>
    <n v="10"/>
    <n v="227"/>
    <n v="905730"/>
    <s v="Unidad"/>
    <s v=""/>
  </r>
  <r>
    <x v="15"/>
    <x v="5"/>
    <s v="02-02-01-004-002"/>
    <s v="Materiales y suministros - Productos metálicos elaborados (excepto maquinaria y equipo)"/>
    <s v="REMACHE CHERRY MAX, PRESENTACIÓN: UNIDAD, P/N:  CR3213-4-7"/>
    <n v="31162200"/>
    <s v="SELECCIÓN ABREVIADA SUBASTA INVERSA (NO DISPONIBLE)"/>
    <n v="0"/>
    <n v="0"/>
    <n v="10"/>
    <n v="247"/>
    <n v="985530"/>
    <s v="Unidad"/>
    <s v=""/>
  </r>
  <r>
    <x v="15"/>
    <x v="5"/>
    <s v="02-02-01-004-002"/>
    <s v="Materiales y suministros - Productos metálicos elaborados (excepto maquinaria y equipo)"/>
    <s v="REMACHE CHERRY MAX, PRESENTACIÓN: UNIDAD, P/N: CR3212-4-1"/>
    <n v="31162200"/>
    <s v="SELECCIÓN ABREVIADA SUBASTA INVERSA (NO DISPONIBLE)"/>
    <n v="0"/>
    <n v="0"/>
    <n v="10"/>
    <n v="247"/>
    <n v="821275"/>
    <s v="Unidad"/>
    <s v=""/>
  </r>
  <r>
    <x v="15"/>
    <x v="5"/>
    <s v="02-02-01-004-002"/>
    <s v="Materiales y suministros - Productos metálicos elaborados (excepto maquinaria y equipo)"/>
    <s v="REMACHE CHERRY MAX, PRESENTACIÓN: UNIDAD, P/N: CR3212-4-3"/>
    <n v="31162200"/>
    <s v="SELECCIÓN ABREVIADA SUBASTA INVERSA (NO DISPONIBLE)"/>
    <n v="0"/>
    <n v="0"/>
    <n v="10"/>
    <n v="167"/>
    <n v="555275"/>
    <s v="Unidad"/>
    <s v=""/>
  </r>
  <r>
    <x v="15"/>
    <x v="5"/>
    <s v="02-02-01-004-002"/>
    <s v="Materiales y suministros - Productos metálicos elaborados (excepto maquinaria y equipo)"/>
    <s v="REMACHE CHERRY MAX, PRESENTACIÓN: UNIDAD, P/N: CR3212-4-4"/>
    <n v="31162200"/>
    <s v="SELECCIÓN ABREVIADA SUBASTA INVERSA (NO DISPONIBLE)"/>
    <n v="0"/>
    <n v="0"/>
    <n v="10"/>
    <n v="167"/>
    <n v="555275"/>
    <s v="Unidad"/>
    <s v=""/>
  </r>
  <r>
    <x v="15"/>
    <x v="5"/>
    <s v="02-02-01-004-002"/>
    <s v="Materiales y suministros - Productos metálicos elaborados (excepto maquinaria y equipo)"/>
    <s v="REMACHE CHERRY MAX, PRESENTACIÓN: UNIDAD, P/N: CR3213-4-1"/>
    <n v="31162200"/>
    <s v="SELECCIÓN ABREVIADA SUBASTA INVERSA (NO DISPONIBLE)"/>
    <n v="0"/>
    <n v="0"/>
    <n v="10"/>
    <n v="797"/>
    <n v="2422880"/>
    <s v="Unidad"/>
    <s v=""/>
  </r>
  <r>
    <x v="15"/>
    <x v="5"/>
    <s v="02-02-01-004-002"/>
    <s v="Materiales y suministros - Productos metálicos elaborados (excepto maquinaria y equipo)"/>
    <s v="REMACHE CHERRY MAX, PRESENTACIÓN: UNIDAD, P/N: CR3213-4-2"/>
    <n v="31162200"/>
    <s v="SELECCIÓN ABREVIADA SUBASTA INVERSA (NO DISPONIBLE)"/>
    <n v="0"/>
    <n v="0"/>
    <n v="10"/>
    <n v="1416"/>
    <n v="6053400"/>
    <s v="Unidad"/>
    <s v=""/>
  </r>
  <r>
    <x v="15"/>
    <x v="5"/>
    <s v="02-02-01-004-002"/>
    <s v="Materiales y suministros - Productos metálicos elaborados (excepto maquinaria y equipo)"/>
    <s v="REMACHE CHERRY MAX, PRESENTACIÓN: UNIDAD, P/N: CR3213-5-3"/>
    <n v="31162200"/>
    <s v="SELECCIÓN ABREVIADA SUBASTA INVERSA (NO DISPONIBLE)"/>
    <n v="0"/>
    <n v="0"/>
    <n v="10"/>
    <n v="347"/>
    <n v="1153775"/>
    <s v="Unidad"/>
    <s v=""/>
  </r>
  <r>
    <x v="15"/>
    <x v="5"/>
    <s v="02-02-01-004-002"/>
    <s v="Materiales y suministros - Productos metálicos elaborados (excepto maquinaria y equipo)"/>
    <s v="REMACHE CHERRY MAX, PRESENTACIÓN: UNIDAD, P/N: CR3213-5-6"/>
    <n v="31162200"/>
    <s v="SELECCIÓN ABREVIADA SUBASTA INVERSA (NO DISPONIBLE)"/>
    <n v="0"/>
    <n v="0"/>
    <n v="10"/>
    <n v="167"/>
    <n v="555275"/>
    <s v="Unidad"/>
    <s v=""/>
  </r>
  <r>
    <x v="15"/>
    <x v="5"/>
    <s v="02-02-01-004-002"/>
    <s v="Materiales y suministros - Productos metálicos elaborados (excepto maquinaria y equipo)"/>
    <s v="REMACHE CHERRY MAX, PRESENTACIÓN: UNIDAD, P/N: CR3242-4-6"/>
    <n v="31162200"/>
    <s v="SELECCIÓN ABREVIADA SUBASTA INVERSA (NO DISPONIBLE)"/>
    <n v="0"/>
    <n v="0"/>
    <n v="10"/>
    <n v="167"/>
    <n v="872575"/>
    <s v="Unidad"/>
    <s v=""/>
  </r>
  <r>
    <x v="15"/>
    <x v="5"/>
    <s v="02-02-01-004-002"/>
    <s v="Materiales y suministros - Productos metálicos elaborados (excepto maquinaria y equipo)"/>
    <s v="REMACHE CHERRY MAX, PRESENTACIÓN: UNIDAD, P/N: CR3243-4-1"/>
    <n v="31162200"/>
    <s v="SELECCIÓN ABREVIADA SUBASTA INVERSA (NO DISPONIBLE)"/>
    <n v="0"/>
    <n v="0"/>
    <n v="10"/>
    <n v="167"/>
    <n v="1031225"/>
    <s v="Unidad"/>
    <s v=""/>
  </r>
  <r>
    <x v="15"/>
    <x v="5"/>
    <s v="02-02-01-004-002"/>
    <s v="Materiales y suministros - Productos metálicos elaborados (excepto maquinaria y equipo)"/>
    <s v="REMACHE CHERRY MAX, PRESENTACIÓN: UNIDAD, P/N: CR3243-4-5"/>
    <n v="31162200"/>
    <s v="SELECCIÓN ABREVIADA SUBASTA INVERSA (NO DISPONIBLE)"/>
    <n v="0"/>
    <n v="0"/>
    <n v="10"/>
    <n v="347"/>
    <n v="2142725"/>
    <s v="Unidad"/>
    <s v=""/>
  </r>
  <r>
    <x v="15"/>
    <x v="5"/>
    <s v="02-02-01-004-002"/>
    <s v="Materiales y suministros - Productos metálicos elaborados (excepto maquinaria y equipo)"/>
    <s v="REMACHE CHERRY MAX, PRESENTACIÓN: UNIDAD, P/N: CR3243-4-6"/>
    <n v="31162200"/>
    <s v="SELECCIÓN ABREVIADA SUBASTA INVERSA (NO DISPONIBLE)"/>
    <n v="0"/>
    <n v="0"/>
    <n v="10"/>
    <n v="227"/>
    <n v="1401725"/>
    <s v="Unidad"/>
    <s v=""/>
  </r>
  <r>
    <x v="15"/>
    <x v="5"/>
    <s v="02-02-01-004-002"/>
    <s v="Materiales y suministros - Productos metálicos elaborados (excepto maquinaria y equipo)"/>
    <s v="REMACHE CHERRY MAX, PRESENTACIÓN: UNIDAD, P/N: CR3243-4-7"/>
    <n v="31162200"/>
    <s v="SELECCIÓN ABREVIADA SUBASTA INVERSA (NO DISPONIBLE)"/>
    <n v="0"/>
    <n v="0"/>
    <n v="10"/>
    <n v="227"/>
    <n v="1401725"/>
    <s v="Unidad"/>
    <s v=""/>
  </r>
  <r>
    <x v="15"/>
    <x v="5"/>
    <s v="02-02-01-004-002"/>
    <s v="Materiales y suministros - Productos metálicos elaborados (excepto maquinaria y equipo)"/>
    <s v="REMACHE CHERRY MAX, PRESENTACIÓN: UNIDAD, P/N: CR3243-6-6"/>
    <n v="31162200"/>
    <s v="SELECCIÓN ABREVIADA SUBASTA INVERSA (NO DISPONIBLE)"/>
    <n v="0"/>
    <n v="0"/>
    <n v="10"/>
    <n v="167"/>
    <n v="713925"/>
    <s v="Unidad"/>
    <s v=""/>
  </r>
  <r>
    <x v="15"/>
    <x v="5"/>
    <s v="02-02-01-004-002"/>
    <s v="Materiales y suministros - Productos metálicos elaborados (excepto maquinaria y equipo)"/>
    <s v="REMACHE CHERRY MAX, PRESENTACIÓN: UNIDAD, P/N: CR3243-6-7"/>
    <n v="31162200"/>
    <s v="SELECCIÓN ABREVIADA SUBASTA INVERSA (NO DISPONIBLE)"/>
    <n v="0"/>
    <n v="0"/>
    <n v="10"/>
    <n v="167"/>
    <n v="1348525"/>
    <s v="Unidad"/>
    <s v=""/>
  </r>
  <r>
    <x v="15"/>
    <x v="5"/>
    <s v="02-02-01-004-002"/>
    <s v="Materiales y suministros - Productos metálicos elaborados (excepto maquinaria y equipo)"/>
    <s v="REMACHE CHERRY MAX, PRESENTACIÓN: UNIDAD, P/N: CR3522-5-4"/>
    <n v="31162200"/>
    <s v="SELECCIÓN ABREVIADA SUBASTA INVERSA (NO DISPONIBLE)"/>
    <n v="0"/>
    <n v="0"/>
    <n v="10"/>
    <n v="167"/>
    <n v="2379750"/>
    <s v="Unidad"/>
    <s v=""/>
  </r>
  <r>
    <x v="15"/>
    <x v="5"/>
    <s v="02-02-01-004-002"/>
    <s v="Materiales y suministros - Productos metálicos elaborados (excepto maquinaria y equipo)"/>
    <s v="REMACHE CHERRY MAX, PRESENTACIÓN: UNIDAD, P/N: CR3522-5-6"/>
    <n v="31162200"/>
    <s v="SELECCIÓN ABREVIADA SUBASTA INVERSA (NO DISPONIBLE)"/>
    <n v="0"/>
    <n v="0"/>
    <n v="10"/>
    <n v="167"/>
    <n v="2379750"/>
    <s v="Unidad"/>
    <s v=""/>
  </r>
  <r>
    <x v="15"/>
    <x v="5"/>
    <s v="02-02-01-004-002"/>
    <s v="Materiales y suministros - Productos metálicos elaborados (excepto maquinaria y equipo)"/>
    <s v="REMACHE CHERRY MAX, PRESENTACIÓN: UNIDAD, P/N: CR3522-5-9"/>
    <n v="31162200"/>
    <s v="SELECCIÓN ABREVIADA SUBASTA INVERSA (NO DISPONIBLE)"/>
    <n v="0"/>
    <n v="0"/>
    <n v="10"/>
    <n v="167"/>
    <n v="2855700"/>
    <s v="Unidad"/>
    <s v=""/>
  </r>
  <r>
    <x v="15"/>
    <x v="5"/>
    <s v="02-02-01-004-002"/>
    <s v="Materiales y suministros - Productos metálicos elaborados (excepto maquinaria y equipo)"/>
    <s v="REMACHE CHERRY MAX, PRESENTACIÓN: UNIDAD, P/N: CR3523-5-4 "/>
    <n v="31162200"/>
    <s v="SELECCIÓN ABREVIADA SUBASTA INVERSA (NO DISPONIBLE)"/>
    <n v="0"/>
    <n v="0"/>
    <n v="10"/>
    <n v="167"/>
    <n v="2221100"/>
    <s v="Unidad"/>
    <s v=""/>
  </r>
  <r>
    <x v="15"/>
    <x v="5"/>
    <s v="02-02-01-004-002"/>
    <s v="Materiales y suministros - Productos metálicos elaborados (excepto maquinaria y equipo)"/>
    <s v="REMACHE CHERRY MAX, PRESENTACIÓN: UNIDAD, P/N: CR3523-5-5"/>
    <n v="31162200"/>
    <s v="SELECCIÓN ABREVIADA SUBASTA INVERSA (NO DISPONIBLE)"/>
    <n v="0"/>
    <n v="0"/>
    <n v="10"/>
    <n v="167"/>
    <n v="2221100"/>
    <s v="Unidad"/>
    <s v=""/>
  </r>
  <r>
    <x v="15"/>
    <x v="5"/>
    <s v="02-02-01-004-002"/>
    <s v="Materiales y suministros - Productos metálicos elaborados (excepto maquinaria y equipo)"/>
    <s v="REMACHE CHERRY MAX, PRESENTACIÓN: UNIDAD, P/N: CR3523-5-6"/>
    <n v="31162200"/>
    <s v="SELECCIÓN ABREVIADA SUBASTA INVERSA (NO DISPONIBLE)"/>
    <n v="0"/>
    <n v="0"/>
    <n v="10"/>
    <n v="167"/>
    <n v="2221100"/>
    <s v="Unidad"/>
    <s v=""/>
  </r>
  <r>
    <x v="15"/>
    <x v="5"/>
    <s v="02-02-01-004-002"/>
    <s v="Materiales y suministros - Productos metálicos elaborados (excepto maquinaria y equipo)"/>
    <s v="REMACHE CHERRY MAX, PRESENTACIÓN: UNIDAD, P/N: CR3523-5-7"/>
    <n v="31162200"/>
    <s v="SELECCIÓN ABREVIADA SUBASTA INVERSA (NO DISPONIBLE)"/>
    <n v="0"/>
    <n v="0"/>
    <n v="10"/>
    <n v="167"/>
    <n v="2221100"/>
    <s v="Unidad"/>
    <s v=""/>
  </r>
  <r>
    <x v="15"/>
    <x v="5"/>
    <s v="02-02-01-004-002"/>
    <s v="Materiales y suministros - Productos metálicos elaborados (excepto maquinaria y equipo)"/>
    <s v="REMACHE CHERRY MAX, PRESENTACIÓN: UNIDAD, P/N: CR3523-5-8"/>
    <n v="31162200"/>
    <s v="SELECCIÓN ABREVIADA SUBASTA INVERSA (NO DISPONIBLE)"/>
    <n v="0"/>
    <n v="0"/>
    <n v="10"/>
    <n v="167"/>
    <n v="2221100"/>
    <s v="Unidad"/>
    <s v=""/>
  </r>
  <r>
    <x v="15"/>
    <x v="5"/>
    <s v="02-02-01-004-002"/>
    <s v="Materiales y suministros - Productos metálicos elaborados (excepto maquinaria y equipo)"/>
    <s v="REMACHE CHERRY MAX, PRESENTACIÓN: UNIDAD, P/N: CR3552-4-2"/>
    <n v="31162200"/>
    <s v="SELECCIÓN ABREVIADA SUBASTA INVERSA (NO DISPONIBLE)"/>
    <n v="0"/>
    <n v="0"/>
    <n v="10"/>
    <n v="167"/>
    <n v="1348525"/>
    <s v="Unidad"/>
    <s v=""/>
  </r>
  <r>
    <x v="15"/>
    <x v="5"/>
    <s v="02-02-01-004-002"/>
    <s v="Materiales y suministros - Productos metálicos elaborados (excepto maquinaria y equipo)"/>
    <s v="REMACHE CHERRY MAX, PRESENTACIÓN: UNIDAD, P/N: CR3552-4-5"/>
    <n v="31162200"/>
    <s v="SELECCIÓN ABREVIADA SUBASTA INVERSA (NO DISPONIBLE)"/>
    <n v="0"/>
    <n v="0"/>
    <n v="10"/>
    <n v="167"/>
    <n v="1189875"/>
    <s v="Unidad"/>
    <s v=""/>
  </r>
  <r>
    <x v="15"/>
    <x v="5"/>
    <s v="02-02-01-004-002"/>
    <s v="Materiales y suministros - Productos metálicos elaborados (excepto maquinaria y equipo)"/>
    <s v="REMACHE CHERRY MAX, PRESENTACIÓN: UNIDAD, P/N: CR3552-5-2"/>
    <n v="31162200"/>
    <s v="SELECCIÓN ABREVIADA SUBASTA INVERSA (NO DISPONIBLE)"/>
    <n v="0"/>
    <n v="0"/>
    <n v="10"/>
    <n v="167"/>
    <n v="1031225"/>
    <s v="Unidad"/>
    <s v=""/>
  </r>
  <r>
    <x v="15"/>
    <x v="5"/>
    <s v="02-02-01-004-002"/>
    <s v="Materiales y suministros - Productos metálicos elaborados (excepto maquinaria y equipo)"/>
    <s v="REMACHE CHERRY MAX, PRESENTACIÓN: UNIDAD, P/N: CR3552-5-5"/>
    <n v="31162200"/>
    <s v="SELECCIÓN ABREVIADA SUBASTA INVERSA (NO DISPONIBLE)"/>
    <n v="0"/>
    <n v="0"/>
    <n v="10"/>
    <n v="167"/>
    <n v="1348525"/>
    <s v="Unidad"/>
    <s v=""/>
  </r>
  <r>
    <x v="15"/>
    <x v="5"/>
    <s v="02-02-01-004-002"/>
    <s v="Materiales y suministros - Productos metálicos elaborados (excepto maquinaria y equipo)"/>
    <s v="REMACHE CHERRY MAX, PRESENTACIÓN: UNIDAD, P/N: CR3553-4-3"/>
    <n v="31162200"/>
    <s v="SELECCIÓN ABREVIADA SUBASTA INVERSA (NO DISPONIBLE)"/>
    <n v="0"/>
    <n v="0"/>
    <n v="10"/>
    <n v="247"/>
    <n v="1759875"/>
    <s v="Unidad"/>
    <s v=""/>
  </r>
  <r>
    <x v="15"/>
    <x v="5"/>
    <s v="02-02-01-004-002"/>
    <s v="Materiales y suministros - Productos metálicos elaborados (excepto maquinaria y equipo)"/>
    <s v="REMACHE CHERRY MAX, PRESENTACIÓN: UNIDAD, P/N: CR3553-4-3"/>
    <n v="31162200"/>
    <s v="SELECCIÓN ABREVIADA SUBASTA INVERSA (NO DISPONIBLE)"/>
    <n v="0"/>
    <n v="0"/>
    <n v="10"/>
    <n v="247"/>
    <n v="1759875"/>
    <s v="Unidad"/>
    <s v=""/>
  </r>
  <r>
    <x v="15"/>
    <x v="5"/>
    <s v="02-02-01-004-002"/>
    <s v="Materiales y suministros - Productos metálicos elaborados (excepto maquinaria y equipo)"/>
    <s v="REMACHE CHERRY MAX, PRESENTACIÓN: UNIDAD, P/N: CR3553-4-4"/>
    <n v="31162200"/>
    <s v="SELECCIÓN ABREVIADA SUBASTA INVERSA (NO DISPONIBLE)"/>
    <n v="0"/>
    <n v="0"/>
    <n v="10"/>
    <n v="167"/>
    <n v="1189875"/>
    <s v="Unidad"/>
    <s v=""/>
  </r>
  <r>
    <x v="15"/>
    <x v="5"/>
    <s v="02-02-01-004-002"/>
    <s v="Materiales y suministros - Productos metálicos elaborados (excepto maquinaria y equipo)"/>
    <s v="REMACHE CHERRY MAX, PRESENTACIÓN: UNIDAD, P/N: CR3553-4-6"/>
    <n v="31162200"/>
    <s v="SELECCIÓN ABREVIADA SUBASTA INVERSA (NO DISPONIBLE)"/>
    <n v="0"/>
    <n v="0"/>
    <n v="10"/>
    <n v="167"/>
    <n v="1189875"/>
    <s v="Unidad"/>
    <s v=""/>
  </r>
  <r>
    <x v="15"/>
    <x v="5"/>
    <s v="02-02-01-004-002"/>
    <s v="Materiales y suministros - Productos metálicos elaborados (excepto maquinaria y equipo)"/>
    <s v="REMACHE CHERRY MAX, PRESENTACIÓN: UNIDAD, P/N: CR3553-5-6"/>
    <n v="31162200"/>
    <s v="SELECCIÓN ABREVIADA SUBASTA INVERSA (NO DISPONIBLE)"/>
    <n v="0"/>
    <n v="0"/>
    <n v="10"/>
    <n v="167"/>
    <n v="1189875"/>
    <s v="Unidad"/>
    <s v=""/>
  </r>
  <r>
    <x v="15"/>
    <x v="5"/>
    <s v="02-02-01-004-002"/>
    <s v="Materiales y suministros - Productos metálicos elaborados (excepto maquinaria y equipo)"/>
    <s v="REMACHE CHERRY MAX, PRESENTACIÓN: UNIDAD, P/N: CR3553-5-7"/>
    <n v="31162200"/>
    <s v="SELECCIÓN ABREVIADA SUBASTA INVERSA (NO DISPONIBLE)"/>
    <n v="0"/>
    <n v="0"/>
    <n v="10"/>
    <n v="167"/>
    <n v="1189875"/>
    <s v="Unidad"/>
    <s v=""/>
  </r>
  <r>
    <x v="15"/>
    <x v="5"/>
    <s v="02-02-01-004-002"/>
    <s v="Materiales y suministros - Productos metálicos elaborados (excepto maquinaria y equipo)"/>
    <s v="REMACHE CHERRY Q, PRESENTACIÓN: BOLSA 100 EAS, P/N: AAPQ-44-4"/>
    <n v="31162200"/>
    <s v="SELECCIÓN ABREVIADA SUBASTA INVERSA (NO DISPONIBLE)"/>
    <n v="0"/>
    <n v="0"/>
    <n v="10"/>
    <n v="347"/>
    <n v="1153775"/>
    <s v="Unidad"/>
    <s v=""/>
  </r>
  <r>
    <x v="15"/>
    <x v="5"/>
    <s v="02-02-01-004-002"/>
    <s v="Materiales y suministros - Productos metálicos elaborados (excepto maquinaria y equipo)"/>
    <s v="REMACHE CHERRY Q, PRESENTACIÓN: UNIDAD, P/N: AAPQ-44-5"/>
    <n v="31162200"/>
    <s v="SELECCIÓN ABREVIADA SUBASTA INVERSA (NO DISPONIBLE)"/>
    <n v="0"/>
    <n v="0"/>
    <n v="10"/>
    <n v="347"/>
    <n v="1153775"/>
    <s v="Unidad"/>
    <s v=""/>
  </r>
  <r>
    <x v="15"/>
    <x v="5"/>
    <s v="02-02-01-004-002"/>
    <s v="Materiales y suministros - Productos metálicos elaborados (excepto maquinaria y equipo)"/>
    <s v="REMACHE CHERRY Q, PRESENTACIÓN: UNIDAD, P/N: AAPQ-44-6"/>
    <n v="31162200"/>
    <s v="SELECCIÓN ABREVIADA SUBASTA INVERSA (NO DISPONIBLE)"/>
    <n v="0"/>
    <n v="0"/>
    <n v="10"/>
    <n v="347"/>
    <n v="1153775"/>
    <s v="Unidad"/>
    <s v=""/>
  </r>
  <r>
    <x v="15"/>
    <x v="5"/>
    <s v="02-02-01-004-002"/>
    <s v="Materiales y suministros - Productos metálicos elaborados (excepto maquinaria y equipo)"/>
    <s v="REMACHE CHERRY Q, PRESENTACIÓN: UNIDAD, P/N: AAPQ-44-7"/>
    <n v="31162200"/>
    <s v="SELECCIÓN ABREVIADA SUBASTA INVERSA (NO DISPONIBLE)"/>
    <n v="0"/>
    <n v="0"/>
    <n v="10"/>
    <n v="347"/>
    <n v="1153775"/>
    <s v="Unidad"/>
    <s v=""/>
  </r>
  <r>
    <x v="15"/>
    <x v="5"/>
    <s v="02-02-01-004-002"/>
    <s v="Materiales y suministros - Productos metálicos elaborados (excepto maquinaria y equipo)"/>
    <s v="REMACHE CIEGO HUCK , PRESENTACIÓN: UNIDAD, P/N: OSR10C"/>
    <n v="31162200"/>
    <s v="SELECCIÓN ABREVIADA SUBASTA INVERSA (NO DISPONIBLE)"/>
    <n v="0"/>
    <n v="0"/>
    <n v="10"/>
    <n v="85"/>
    <n v="19380000"/>
    <s v="Unidad"/>
    <s v=""/>
  </r>
  <r>
    <x v="15"/>
    <x v="5"/>
    <s v="02-02-01-004-002"/>
    <s v="Materiales y suministros - Productos metálicos elaborados (excepto maquinaria y equipo)"/>
    <s v="REMACHE CIEGO HUCK , PRESENTACIÓN: UNIDAD, P/N: OSR10C"/>
    <n v="31162200"/>
    <s v="SELECCIÓN ABREVIADA SUBASTA INVERSA (NO DISPONIBLE)"/>
    <n v="0"/>
    <n v="0"/>
    <n v="10"/>
    <n v="2"/>
    <n v="456000"/>
    <s v="Unidad"/>
    <s v=""/>
  </r>
  <r>
    <x v="15"/>
    <x v="5"/>
    <s v="02-02-01-004-002"/>
    <s v="Materiales y suministros - Productos metálicos elaborados (excepto maquinaria y equipo)"/>
    <s v="REMACHE SÓLIDO DE MONEL, PRESENTACIÓN: UNIDAD, P/N: MS20427M-4-4 "/>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427M-4-5"/>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427M-4-6"/>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427M-5-4 "/>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427M-5-5"/>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427M-5-6"/>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615-4M4 "/>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615-4M5"/>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615-4M6"/>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615-5M4"/>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615-5M5"/>
    <n v="31162200"/>
    <s v="SELECCIÓN ABREVIADA SUBASTA INVERSA (NO DISPONIBLE)"/>
    <n v="0"/>
    <n v="0"/>
    <n v="10"/>
    <n v="167"/>
    <n v="475950"/>
    <s v="Unidad"/>
    <s v=""/>
  </r>
  <r>
    <x v="15"/>
    <x v="5"/>
    <s v="02-02-01-004-002"/>
    <s v="Materiales y suministros - Productos metálicos elaborados (excepto maquinaria y equipo)"/>
    <s v="REMACHE SÓLIDO DE MONEL, PRESENTACIÓN: UNIDAD, P/N: MS20615-5M6"/>
    <n v="31162200"/>
    <s v="SELECCIÓN ABREVIADA SUBASTA INVERSA (NO DISPONIBLE)"/>
    <n v="0"/>
    <n v="0"/>
    <n v="10"/>
    <n v="167"/>
    <n v="475950"/>
    <s v="Unidad"/>
    <s v=""/>
  </r>
  <r>
    <x v="15"/>
    <x v="5"/>
    <s v="02-02-01-004-002"/>
    <s v="Materiales y suministros - Productos metálicos elaborados (excepto maquinaria y equipo)"/>
    <s v="REMACHE SOLIDO UNIVERSAL, PRESENTACIÓN: UNIDAD , P/N: MS20470E4-3"/>
    <n v="31162200"/>
    <s v="SELECCIÓN ABREVIADA SUBASTA INVERSA (NO DISPONIBLE)"/>
    <n v="0"/>
    <n v="0"/>
    <n v="10"/>
    <n v="437"/>
    <n v="207575"/>
    <s v="Unidad"/>
    <s v=""/>
  </r>
  <r>
    <x v="15"/>
    <x v="5"/>
    <s v="02-02-01-004-002"/>
    <s v="Materiales y suministros - Productos metálicos elaborados (excepto maquinaria y equipo)"/>
    <s v="REMACHE SOLIDO UNIVERSAL, PRESENTACIÓN: UNIDAD , P/N: MS20470E4-5"/>
    <n v="31162200"/>
    <s v="SELECCIÓN ABREVIADA SUBASTA INVERSA (NO DISPONIBLE)"/>
    <n v="0"/>
    <n v="0"/>
    <n v="10"/>
    <n v="437"/>
    <n v="207575"/>
    <s v="Unidad"/>
    <s v=""/>
  </r>
  <r>
    <x v="15"/>
    <x v="5"/>
    <s v="02-02-01-004-002"/>
    <s v="Materiales y suministros - Productos metálicos elaborados (excepto maquinaria y equipo)"/>
    <s v="REMACHE SOLIDO UNIVERSAL, PRESENTACIÓN: UNIDAD , P/N: MS20470E5-4"/>
    <n v="31162200"/>
    <s v="SELECCIÓN ABREVIADA SUBASTA INVERSA (NO DISPONIBLE)"/>
    <n v="0"/>
    <n v="0"/>
    <n v="10"/>
    <n v="437"/>
    <n v="207575"/>
    <s v="Unidad"/>
    <s v=""/>
  </r>
  <r>
    <x v="15"/>
    <x v="5"/>
    <s v="02-02-01-004-002"/>
    <s v="Materiales y suministros - Productos metálicos elaborados (excepto maquinaria y equipo)"/>
    <s v="REMACHE SOLIDO UNIVERSAL, PRESENTACIÓN: UNIDAD , P/N: MS20470E5-5"/>
    <n v="31162200"/>
    <s v="SELECCIÓN ABREVIADA SUBASTA INVERSA (NO DISPONIBLE)"/>
    <n v="0"/>
    <n v="0"/>
    <n v="10"/>
    <n v="437"/>
    <n v="207575"/>
    <s v="Unidad"/>
    <s v=""/>
  </r>
  <r>
    <x v="15"/>
    <x v="5"/>
    <s v="02-02-01-004-002"/>
    <s v="Materiales y suministros - Productos metálicos elaborados (excepto maquinaria y equipo)"/>
    <s v="REMACHE SOLIDO UNIVERSAL, PRESENTACIÓN: UNIDAD , P/N: MS20470E6-3"/>
    <n v="31162200"/>
    <s v="SELECCIÓN ABREVIADA SUBASTA INVERSA (NO DISPONIBLE)"/>
    <n v="0"/>
    <n v="0"/>
    <n v="10"/>
    <n v="437"/>
    <n v="290605"/>
    <s v="Unidad"/>
    <s v=""/>
  </r>
  <r>
    <x v="15"/>
    <x v="5"/>
    <s v="02-02-01-004-002"/>
    <s v="Materiales y suministros - Productos metálicos elaborados (excepto maquinaria y equipo)"/>
    <s v="REMACHE SOLIDO UNIVERSAL, PRESENTACIÓN: UNIDAD , P/N: MS20470E6-4"/>
    <n v="31162200"/>
    <s v="SELECCIÓN ABREVIADA SUBASTA INVERSA (NO DISPONIBLE)"/>
    <n v="0"/>
    <n v="0"/>
    <n v="10"/>
    <n v="437"/>
    <n v="290605"/>
    <s v="Unidad"/>
    <s v=""/>
  </r>
  <r>
    <x v="15"/>
    <x v="5"/>
    <s v="02-02-01-004-002"/>
    <s v="Materiales y suministros - Productos metálicos elaborados (excepto maquinaria y equipo)"/>
    <s v="REMACHE SOLIDO UNIVERSAL, PRESENTACIÓN: UNIDAD, P/N: MS20470E4-4"/>
    <n v="31162200"/>
    <s v="SELECCIÓN ABREVIADA SUBASTA INVERSA (NO DISPONIBLE)"/>
    <n v="0"/>
    <n v="0"/>
    <n v="10"/>
    <n v="436"/>
    <n v="207100"/>
    <s v="Unidad"/>
    <s v=""/>
  </r>
  <r>
    <x v="15"/>
    <x v="5"/>
    <s v="02-02-01-004-002"/>
    <s v="Materiales y suministros - Productos metálicos elaborados (excepto maquinaria y equipo)"/>
    <s v="REMACHE SOLIDO UNIVERSAL, PRESENTACIÓN: UNIDAD, P/N: MS20470E4-4"/>
    <n v="31162200"/>
    <s v="SELECCIÓN ABREVIADA SUBASTA INVERSA (NO DISPONIBLE)"/>
    <n v="0"/>
    <n v="0"/>
    <n v="10"/>
    <n v="1"/>
    <n v="475"/>
    <s v="Unidad"/>
    <s v=""/>
  </r>
  <r>
    <x v="15"/>
    <x v="5"/>
    <s v="02-02-01-004-002"/>
    <s v="Materiales y suministros - Productos metálicos elaborados (excepto maquinaria y equipo)"/>
    <s v="REMACHE SOLIDO UNIVERSAL, PRESENTACIÓN: UNIDAD, P/N: MS20470E5-3"/>
    <n v="31162200"/>
    <s v="SELECCIÓN ABREVIADA SUBASTA INVERSA (NO DISPONIBLE)"/>
    <n v="0"/>
    <n v="0"/>
    <n v="10"/>
    <n v="437"/>
    <n v="207575"/>
    <s v="Unidad"/>
    <s v=""/>
  </r>
  <r>
    <x v="15"/>
    <x v="5"/>
    <s v="02-02-01-004-002"/>
    <s v="Materiales y suministros - Productos metálicos elaborados (excepto maquinaria y equipo)"/>
    <s v="REMACHE SOLIDO UNIVERSAL, PRESENTACIÓN: UNIDAD, P/N: MS20470E6-5"/>
    <n v="31162200"/>
    <s v="SELECCIÓN ABREVIADA SUBASTA INVERSA (NO DISPONIBLE)"/>
    <n v="0"/>
    <n v="0"/>
    <n v="10"/>
    <n v="435"/>
    <n v="289275"/>
    <s v="Unidad"/>
    <s v=""/>
  </r>
  <r>
    <x v="15"/>
    <x v="5"/>
    <s v="02-02-01-004-002"/>
    <s v="Materiales y suministros - Productos metálicos elaborados (excepto maquinaria y equipo)"/>
    <s v="REMACHE SOLIDO UNIVERSAL, PRESENTACIÓN: UNIDAD, P/N: MS20470E6-5"/>
    <n v="31162200"/>
    <s v="SELECCIÓN ABREVIADA SUBASTA INVERSA (NO DISPONIBLE)"/>
    <n v="0"/>
    <n v="0"/>
    <n v="10"/>
    <n v="2"/>
    <n v="1330"/>
    <s v="Unidad"/>
    <s v=""/>
  </r>
  <r>
    <x v="15"/>
    <x v="5"/>
    <s v="02-02-01-004-002"/>
    <s v="Materiales y suministros - Productos metálicos elaborados (excepto maquinaria y equipo)"/>
    <s v="REMACHE SÓLIDO, PRESENTACIÓN: LIBRA US, P/N: MS20426AD3-7"/>
    <n v="31162200"/>
    <s v="SELECCIÓN ABREVIADA SUBASTA INVERSA (NO DISPONIBLE)"/>
    <n v="0"/>
    <n v="0"/>
    <n v="10"/>
    <n v="2"/>
    <n v="380000"/>
    <s v="Unidad"/>
    <s v=""/>
  </r>
  <r>
    <x v="15"/>
    <x v="5"/>
    <s v="02-02-01-004-002"/>
    <s v="Materiales y suministros - Productos metálicos elaborados (excepto maquinaria y equipo)"/>
    <s v="REMACHE SÓLIDO, PRESENTACIÓN: LIBRA US, P/N: MS20470AD3-7"/>
    <n v="31162200"/>
    <s v="SELECCIÓN ABREVIADA SUBASTA INVERSA (NO DISPONIBLE)"/>
    <n v="0"/>
    <n v="0"/>
    <n v="10"/>
    <n v="2"/>
    <n v="475000"/>
    <s v="Unidad"/>
    <s v=""/>
  </r>
  <r>
    <x v="15"/>
    <x v="5"/>
    <s v="02-02-01-004-002"/>
    <s v="Materiales y suministros - Productos metálicos elaborados (excepto maquinaria y equipo)"/>
    <s v="REMACHE SÓLIDO, PRESENTACIÓN: UNIDAD, P/N: NAS1097AD3-3 "/>
    <n v="31162200"/>
    <s v="SELECCIÓN ABREVIADA SUBASTA INVERSA (NO DISPONIBLE)"/>
    <n v="0"/>
    <n v="0"/>
    <n v="10"/>
    <n v="167"/>
    <n v="507680"/>
    <s v="Unidad"/>
    <s v=""/>
  </r>
  <r>
    <x v="15"/>
    <x v="5"/>
    <s v="02-02-01-004-002"/>
    <s v="Materiales y suministros - Productos metálicos elaborados (excepto maquinaria y equipo)"/>
    <s v="REMACHE SÓLIDO, PRESENTACIÓN: UNIDAD, P/N: NAS1097AD3-4"/>
    <n v="31162200"/>
    <s v="SELECCIÓN ABREVIADA SUBASTA INVERSA (NO DISPONIBLE)"/>
    <n v="0"/>
    <n v="0"/>
    <n v="10"/>
    <n v="164"/>
    <n v="124640"/>
    <s v="Unidad"/>
    <s v=""/>
  </r>
  <r>
    <x v="15"/>
    <x v="5"/>
    <s v="02-02-01-004-002"/>
    <s v="Materiales y suministros - Productos metálicos elaborados (excepto maquinaria y equipo)"/>
    <s v="REMACHE SÓLIDO, PRESENTACIÓN: UNIDAD, P/N: NAS1097AD3-4"/>
    <n v="31162200"/>
    <s v="SELECCIÓN ABREVIADA SUBASTA INVERSA (NO DISPONIBLE)"/>
    <n v="0"/>
    <n v="0"/>
    <n v="10"/>
    <n v="3"/>
    <n v="2280"/>
    <s v="Unidad"/>
    <s v=""/>
  </r>
  <r>
    <x v="15"/>
    <x v="5"/>
    <s v="02-02-01-004-002"/>
    <s v="Materiales y suministros - Productos metálicos elaborados (excepto maquinaria y equipo)"/>
    <s v="REMACHE SÓLIDO, PRESENTACIÓN: UNIDAD, P/N: NAS1097AD3-5"/>
    <n v="31162200"/>
    <s v="SELECCIÓN ABREVIADA SUBASTA INVERSA (NO DISPONIBLE)"/>
    <n v="0"/>
    <n v="0"/>
    <n v="10"/>
    <n v="166"/>
    <n v="134128"/>
    <s v="Unidad"/>
    <s v=""/>
  </r>
  <r>
    <x v="15"/>
    <x v="5"/>
    <s v="02-02-01-004-002"/>
    <s v="Materiales y suministros - Productos metálicos elaborados (excepto maquinaria y equipo)"/>
    <s v="REMACHE SÓLIDO, PRESENTACIÓN: UNIDAD, P/N: NAS1097AD3-5"/>
    <n v="31162200"/>
    <s v="SELECCIÓN ABREVIADA SUBASTA INVERSA (NO DISPONIBLE)"/>
    <n v="0"/>
    <n v="0"/>
    <n v="10"/>
    <n v="1"/>
    <n v="808"/>
    <s v="Unidad"/>
    <s v=""/>
  </r>
  <r>
    <x v="15"/>
    <x v="5"/>
    <s v="02-02-01-004-002"/>
    <s v="Materiales y suministros - Productos metálicos elaborados (excepto maquinaria y equipo)"/>
    <s v="REMACHE SÓLIDO, PRESENTACIÓN: UNIDAD, P/N: NAS1097AD4-3"/>
    <n v="31162200"/>
    <s v="SELECCIÓN ABREVIADA SUBASTA INVERSA (NO DISPONIBLE)"/>
    <n v="0"/>
    <n v="0"/>
    <n v="10"/>
    <n v="167"/>
    <n v="79325"/>
    <s v="Unidad"/>
    <s v=""/>
  </r>
  <r>
    <x v="15"/>
    <x v="5"/>
    <s v="02-02-01-004-002"/>
    <s v="Materiales y suministros - Productos metálicos elaborados (excepto maquinaria y equipo)"/>
    <s v="REMACHE SÓLIDO, PRESENTACIÓN: UNIDAD, P/N: NAS1097AD4-4"/>
    <n v="31162200"/>
    <s v="SELECCIÓN ABREVIADA SUBASTA INVERSA (NO DISPONIBLE)"/>
    <n v="0"/>
    <n v="0"/>
    <n v="10"/>
    <n v="167"/>
    <n v="79325"/>
    <s v="Unidad"/>
    <s v=""/>
  </r>
  <r>
    <x v="15"/>
    <x v="5"/>
    <s v="02-02-01-004-002"/>
    <s v="Materiales y suministros - Productos metálicos elaborados (excepto maquinaria y equipo)"/>
    <s v="REMACHE SÓLIDO, PRESENTACIÓN: UNIDAD, P/N: NAS1097AD4-5"/>
    <n v="31162200"/>
    <s v="SELECCIÓN ABREVIADA SUBASTA INVERSA (NO DISPONIBLE)"/>
    <n v="0"/>
    <n v="0"/>
    <n v="10"/>
    <n v="167"/>
    <n v="79325"/>
    <s v="Unidad"/>
    <s v=""/>
  </r>
  <r>
    <x v="15"/>
    <x v="5"/>
    <s v="02-02-01-004-002"/>
    <s v="Materiales y suministros - Productos metálicos elaborados (excepto maquinaria y equipo)"/>
    <s v="REMACHE SÓLIDO, PRESENTACIÓN: UNIDAD, P/N: NAS1097AD5-3"/>
    <n v="31162200"/>
    <s v="SELECCIÓN ABREVIADA SUBASTA INVERSA (NO DISPONIBLE)"/>
    <n v="0"/>
    <n v="0"/>
    <n v="10"/>
    <n v="167"/>
    <n v="79325"/>
    <s v="Unidad"/>
    <s v=""/>
  </r>
  <r>
    <x v="15"/>
    <x v="5"/>
    <s v="02-02-01-004-002"/>
    <s v="Materiales y suministros - Productos metálicos elaborados (excepto maquinaria y equipo)"/>
    <s v="REMACHE SÓLIDO, PRESENTACIÓN: UNIDAD, P/N: NAS1097AD5-4"/>
    <n v="31162200"/>
    <s v="SELECCIÓN ABREVIADA SUBASTA INVERSA (NO DISPONIBLE)"/>
    <n v="0"/>
    <n v="0"/>
    <n v="10"/>
    <n v="167"/>
    <n v="79325"/>
    <s v="Unidad"/>
    <s v=""/>
  </r>
  <r>
    <x v="15"/>
    <x v="5"/>
    <s v="02-02-01-004-002"/>
    <s v="Materiales y suministros - Productos metálicos elaborados (excepto maquinaria y equipo)"/>
    <s v="REMACHE SÓLIDO, PRESENTACIÓN: UNIDAD, P/N: NAS1097AD5-5"/>
    <n v="31162200"/>
    <s v="SELECCIÓN ABREVIADA SUBASTA INVERSA (NO DISPONIBLE)"/>
    <n v="0"/>
    <n v="0"/>
    <n v="10"/>
    <n v="167"/>
    <n v="79325"/>
    <s v="Unidad"/>
    <s v=""/>
  </r>
  <r>
    <x v="15"/>
    <x v="5"/>
    <s v="02-02-01-004-002"/>
    <s v="Materiales y suministros - Productos metálicos elaborados (excepto maquinaria y equipo)"/>
    <s v="REMACHE, PRESENTACIÓN: UNIDAD, P/N: CCR264SS-3-10"/>
    <n v="31162200"/>
    <s v="SELECCIÓN ABREVIADA SUBASTA INVERSA (NO DISPONIBLE)"/>
    <n v="0"/>
    <n v="0"/>
    <n v="10"/>
    <n v="147"/>
    <n v="907725"/>
    <s v="Unidad"/>
    <s v=""/>
  </r>
  <r>
    <x v="15"/>
    <x v="5"/>
    <s v="02-02-01-004-002"/>
    <s v="Materiales y suministros - Productos metálicos elaborados (excepto maquinaria y equipo)"/>
    <s v="REMACHE, PRESENTACIÓN: UNIDAD, P/N: CCR264SS-3-2"/>
    <n v="31162200"/>
    <s v="SELECCIÓN ABREVIADA SUBASTA INVERSA (NO DISPONIBLE)"/>
    <n v="0"/>
    <n v="0"/>
    <n v="10"/>
    <n v="237"/>
    <n v="1463475"/>
    <s v="Unidad"/>
    <s v=""/>
  </r>
  <r>
    <x v="15"/>
    <x v="5"/>
    <s v="02-02-01-004-002"/>
    <s v="Materiales y suministros - Productos metálicos elaborados (excepto maquinaria y equipo)"/>
    <s v="REMACHE, PRESENTACIÓN: UNIDAD, P/N: CCR264SS-3-3"/>
    <n v="31162200"/>
    <s v="SELECCIÓN ABREVIADA SUBASTA INVERSA (NO DISPONIBLE)"/>
    <n v="0"/>
    <n v="0"/>
    <n v="10"/>
    <n v="237"/>
    <n v="1463475"/>
    <s v="Unidad"/>
    <s v=""/>
  </r>
  <r>
    <x v="15"/>
    <x v="5"/>
    <s v="02-02-01-004-002"/>
    <s v="Materiales y suministros - Productos metálicos elaborados (excepto maquinaria y equipo)"/>
    <s v="REMACHE, PRESENTACIÓN: UNIDAD, P/N: CCR264SS-3-4"/>
    <n v="31162200"/>
    <s v="SELECCIÓN ABREVIADA SUBASTA INVERSA (NO DISPONIBLE)"/>
    <n v="0"/>
    <n v="0"/>
    <n v="10"/>
    <n v="147"/>
    <n v="907725"/>
    <s v="Unidad"/>
    <s v=""/>
  </r>
  <r>
    <x v="15"/>
    <x v="5"/>
    <s v="02-02-01-004-002"/>
    <s v="Materiales y suministros - Productos metálicos elaborados (excepto maquinaria y equipo)"/>
    <s v="REMACHE, PRESENTACIÓN: UNIDAD, P/N: CCR264SS-3-5"/>
    <n v="31162200"/>
    <s v="SELECCIÓN ABREVIADA SUBASTA INVERSA (NO DISPONIBLE)"/>
    <n v="0"/>
    <n v="0"/>
    <n v="10"/>
    <n v="147"/>
    <n v="907725"/>
    <s v="Unidad"/>
    <s v=""/>
  </r>
  <r>
    <x v="15"/>
    <x v="5"/>
    <s v="02-02-01-004-002"/>
    <s v="Materiales y suministros - Productos metálicos elaborados (excepto maquinaria y equipo)"/>
    <s v="REMACHE, PRESENTACIÓN: UNIDAD, P/N: CCR264SS-3-6"/>
    <n v="31162200"/>
    <s v="SELECCIÓN ABREVIADA SUBASTA INVERSA (NO DISPONIBLE)"/>
    <n v="0"/>
    <n v="0"/>
    <n v="10"/>
    <n v="147"/>
    <n v="907725"/>
    <s v="Unidad"/>
    <s v=""/>
  </r>
  <r>
    <x v="15"/>
    <x v="5"/>
    <s v="02-02-01-004-002"/>
    <s v="Materiales y suministros - Productos metálicos elaborados (excepto maquinaria y equipo)"/>
    <s v="REMACHE, PRESENTACIÓN: UNIDAD, P/N: CCR264SS-3-7"/>
    <n v="31162200"/>
    <s v="SELECCIÓN ABREVIADA SUBASTA INVERSA (NO DISPONIBLE)"/>
    <n v="0"/>
    <n v="0"/>
    <n v="10"/>
    <n v="147"/>
    <n v="907725"/>
    <s v="Unidad"/>
    <s v=""/>
  </r>
  <r>
    <x v="15"/>
    <x v="5"/>
    <s v="02-02-01-004-002"/>
    <s v="Materiales y suministros - Productos metálicos elaborados (excepto maquinaria y equipo)"/>
    <s v="REMACHE, PRESENTACIÓN: UNIDAD, P/N: CCR264SS-3-8"/>
    <n v="31162200"/>
    <s v="SELECCIÓN ABREVIADA SUBASTA INVERSA (NO DISPONIBLE)"/>
    <n v="0"/>
    <n v="0"/>
    <n v="10"/>
    <n v="147"/>
    <n v="907725"/>
    <s v="Unidad"/>
    <s v=""/>
  </r>
  <r>
    <x v="15"/>
    <x v="5"/>
    <s v="02-02-01-004-002"/>
    <s v="Materiales y suministros - Productos metálicos elaborados (excepto maquinaria y equipo)"/>
    <s v="REMACHE, PRESENTACIÓN: UNIDAD, P/N: CCR264SS-3-9"/>
    <n v="31162200"/>
    <s v="SELECCIÓN ABREVIADA SUBASTA INVERSA (NO DISPONIBLE)"/>
    <n v="0"/>
    <n v="0"/>
    <n v="10"/>
    <n v="147"/>
    <n v="907725"/>
    <s v="Unidad"/>
    <s v=""/>
  </r>
  <r>
    <x v="15"/>
    <x v="5"/>
    <s v="02-02-01-004-002"/>
    <s v="Materiales y suministros - Productos metálicos elaborados (excepto maquinaria y equipo)"/>
    <s v="REMACHE, PRESENTACIÓN: UNIDAD, P/N: CR3243-4-2"/>
    <n v="31162200"/>
    <s v="SELECCIÓN ABREVIADA SUBASTA INVERSA (NO DISPONIBLE)"/>
    <n v="0"/>
    <n v="0"/>
    <n v="10"/>
    <n v="147"/>
    <n v="391020"/>
    <s v="Unidad"/>
    <s v=""/>
  </r>
  <r>
    <x v="15"/>
    <x v="5"/>
    <s v="02-02-01-004-002"/>
    <s v="Materiales y suministros - Productos metálicos elaborados (excepto maquinaria y equipo)"/>
    <s v="REMACHE, PRESENTACIÓN: UNIDAD, P/N: CR3243-4-3"/>
    <n v="31162200"/>
    <s v="SELECCIÓN ABREVIADA SUBASTA INVERSA (NO DISPONIBLE)"/>
    <n v="0"/>
    <n v="0"/>
    <n v="10"/>
    <n v="77"/>
    <n v="197505"/>
    <s v="Unidad"/>
    <s v=""/>
  </r>
  <r>
    <x v="15"/>
    <x v="5"/>
    <s v="02-02-01-004-002"/>
    <s v="Materiales y suministros - Productos metálicos elaborados (excepto maquinaria y equipo)"/>
    <s v="REMACHE, PRESENTACIÓN: UNIDAD, P/N: CR3243-4-4"/>
    <n v="31162200"/>
    <s v="SELECCIÓN ABREVIADA SUBASTA INVERSA (NO DISPONIBLE)"/>
    <n v="0"/>
    <n v="0"/>
    <n v="10"/>
    <n v="17"/>
    <n v="41990"/>
    <s v="Unidad"/>
    <s v=""/>
  </r>
  <r>
    <x v="15"/>
    <x v="5"/>
    <s v="02-02-01-004-002"/>
    <s v="Materiales y suministros - Productos metálicos elaborados (excepto maquinaria y equipo)"/>
    <s v="REMACHE, PRESENTACIÓN: UNIDAD, P/N: MS20600AD4W6"/>
    <n v="31162200"/>
    <s v="SELECCIÓN ABREVIADA SUBASTA INVERSA (NO DISPONIBLE)"/>
    <n v="0"/>
    <n v="0"/>
    <n v="10"/>
    <n v="277"/>
    <n v="815765"/>
    <s v="Unidad"/>
    <s v=""/>
  </r>
  <r>
    <x v="15"/>
    <x v="3"/>
    <s v="02-02-01-003-005-01"/>
    <s v="Materiales y suministros - Pinturas y barnices y productos relacionados; colores para la pintura artística; tintas"/>
    <s v="REMOVEDOR NEUTRO PARA RECUBRIMIENTOS EPOXI Y POLIURETANO (CUMPLE MIL-R-81294 TIPO 1, CLASE 1), PRESENTACIÓN: TAMBOR DE 55GAL, P/N: 597167"/>
    <n v="31211800"/>
    <s v="SELECCIÓN ABREVIADA SUBASTA INVERSA (NO DISPONIBLE)"/>
    <n v="0"/>
    <n v="0"/>
    <n v="10"/>
    <n v="2"/>
    <n v="35150000"/>
    <s v="Unidad"/>
    <s v=""/>
  </r>
  <r>
    <x v="15"/>
    <x v="7"/>
    <s v="02-02-01-003-004-06"/>
    <s v="Materiales y suministros - Abonos y plaguicidas"/>
    <s v="REPELENTE DE MOSQUITOS, PRESENTACIÓN: SPRAY DE 120ML"/>
    <n v="10191507"/>
    <s v="SELECCIÓN ABREVIADA SUBASTA INVERSA (NO DISPONIBLE)"/>
    <n v="0"/>
    <n v="0"/>
    <n v="10"/>
    <n v="47"/>
    <n v="1017926"/>
    <s v="Unidad"/>
    <s v=""/>
  </r>
  <r>
    <x v="15"/>
    <x v="7"/>
    <s v="02-02-01-003-004-07"/>
    <s v="Materiales y suministros - Plásticos en formas primarias"/>
    <s v="RESINA EPOXICA EPON 828, PRESENTACIÓN: KIT EPICURE3223, P/N: VAR0000768"/>
    <n v="13111001"/>
    <s v="SELECCIÓN ABREVIADA SUBASTA INVERSA (NO DISPONIBLE)"/>
    <n v="0"/>
    <n v="0"/>
    <n v="10"/>
    <n v="2"/>
    <n v="3990000"/>
    <s v="Unidad"/>
    <s v=""/>
  </r>
  <r>
    <x v="15"/>
    <x v="7"/>
    <s v="02-02-01-003-004-07"/>
    <s v="Materiales y suministros - Plásticos en formas primarias"/>
    <s v="RESINA POLIESTER 856, PRESENTACIÓN: KIT (RESINA &amp; CATALIZADOR), P/N: 856"/>
    <n v="12161600"/>
    <s v="SELECCIÓN ABREVIADA SUBASTA INVERSA (NO DISPONIBLE)"/>
    <n v="0"/>
    <n v="0"/>
    <n v="10"/>
    <n v="2"/>
    <n v="313500"/>
    <s v="GALON"/>
    <s v=""/>
  </r>
  <r>
    <x v="15"/>
    <x v="3"/>
    <s v="02-02-01-003-005-04"/>
    <s v="Materiales y suministros - Productos químicos n. C. P."/>
    <s v="RETENEDOR DE MANGA, PRESENTACIÓN: BOTE DE 36ML, P/N: 37484"/>
    <n v="31201600"/>
    <s v="SELECCIÓN ABREVIADA SUBASTA INVERSA (NO DISPONIBLE)"/>
    <n v="0"/>
    <n v="0"/>
    <n v="10"/>
    <n v="2"/>
    <n v="351500"/>
    <s v="Unidad"/>
    <s v=""/>
  </r>
  <r>
    <x v="15"/>
    <x v="63"/>
    <s v="02-02-01-004-004-02"/>
    <s v="Materiales y suministros - Máquinas herramientas y sus partes, piezas y accesorios"/>
    <s v="ROLLO DE ABRASIVO CON ADHESIVO TRASERO, PRESENTACIÓN: ROLLO COLOR DORADO GRANO 120 (2-3/4&quot; X 30YD), P/N: 60440193484"/>
    <n v="31191501"/>
    <s v="SELECCIÓN ABREVIADA SUBASTA INVERSA (NO DISPONIBLE)"/>
    <n v="0"/>
    <n v="0"/>
    <n v="10"/>
    <n v="2"/>
    <n v="475000"/>
    <s v="Unidad"/>
    <s v=""/>
  </r>
  <r>
    <x v="15"/>
    <x v="63"/>
    <s v="02-02-01-004-004-02"/>
    <s v="Materiales y suministros - Máquinas herramientas y sus partes, piezas y accesorios"/>
    <s v="ROLLO DE ABRASIVO CON ADHESIVO TRASERO, PRESENTACIÓN: ROLLO COLOR DORADO GRANO 320 (2&quot; X 50YD), P/N: CY998606750"/>
    <n v="31191501"/>
    <s v="SELECCIÓN ABREVIADA SUBASTA INVERSA (NO DISPONIBLE)"/>
    <n v="0"/>
    <n v="0"/>
    <n v="10"/>
    <n v="2"/>
    <n v="475000"/>
    <s v="Unidad"/>
    <s v=""/>
  </r>
  <r>
    <x v="15"/>
    <x v="63"/>
    <s v="02-02-01-004-004-02"/>
    <s v="Materiales y suministros - Máquinas herramientas y sus partes, piezas y accesorios"/>
    <s v="ROLLO DE ABRASIVO CON ADHESIVO TRASERO, PRESENTACIÓN: ROLLO COLOR DORADO GRANO 400 (2-3/4&quot; X 45YD), P/N: 2590"/>
    <n v="31191501"/>
    <s v="SELECCIÓN ABREVIADA SUBASTA INVERSA (NO DISPONIBLE)"/>
    <n v="0"/>
    <n v="0"/>
    <n v="10"/>
    <n v="2"/>
    <n v="475000"/>
    <s v="Unidad"/>
    <s v=""/>
  </r>
  <r>
    <x v="15"/>
    <x v="0"/>
    <s v="02-02-01-003-002-01"/>
    <s v="Materiales y suministros - Pasta de papel, papel y cartón"/>
    <s v="ROLLO DE PAPEL DE EMBALAJE KRAFT, PRESENTACIÓN: ROLLO DE 100CM X 250M"/>
    <n v="14121500"/>
    <s v="SELECCIÓN ABREVIADA SUBASTA INVERSA (NO DISPONIBLE)"/>
    <n v="0"/>
    <n v="0"/>
    <n v="10"/>
    <n v="4"/>
    <n v="571200"/>
    <s v="Unidad"/>
    <s v=""/>
  </r>
  <r>
    <x v="15"/>
    <x v="2"/>
    <s v="02-02-01-003-006-03"/>
    <s v="Materiales y suministros - Semimanufacturas de plástico"/>
    <s v="ROLLO PLASTICO PARA ENMASCARADO, PRESENTACIÓN: ROLLO DE 12' X 400', P/N: 6727"/>
    <n v="30102015"/>
    <s v="SELECCIÓN ABREVIADA SUBASTA INVERSA (NO DISPONIBLE)"/>
    <n v="0"/>
    <n v="0"/>
    <n v="10"/>
    <n v="10"/>
    <n v="3325000"/>
    <s v="Unidad"/>
    <s v=""/>
  </r>
  <r>
    <x v="15"/>
    <x v="2"/>
    <s v="02-02-01-003-006-03"/>
    <s v="Materiales y suministros - Semimanufacturas de plástico"/>
    <s v="ROLLO PLASTICO PARA ENMASCARADO, PRESENTACIÓN: ROLLO DE 12' X 400', P/N: 6727"/>
    <n v="30102015"/>
    <s v="SELECCIÓN ABREVIADA SUBASTA INVERSA (NO DISPONIBLE)"/>
    <n v="0"/>
    <n v="0"/>
    <n v="10"/>
    <n v="2"/>
    <n v="665000"/>
    <s v="Unidad"/>
    <s v=""/>
  </r>
  <r>
    <x v="15"/>
    <x v="2"/>
    <s v="02-02-01-003-006-01"/>
    <s v="Materiales y suministros - Llantas de caucho y neumáticos (cámaras de aire)"/>
    <s v="RUEDA POLIURETANO USO INDUSTRIAL, PRESENTACIÓN: UNIDAD DE 4&quot; CON CAPACIDAD 200KG, P/N: IMSA 7010760"/>
    <n v="25172504"/>
    <s v="MÍNIMA CUANTÍA"/>
    <n v="0"/>
    <n v="0"/>
    <n v="10"/>
    <n v="10"/>
    <n v="773500"/>
    <s v="Unidad"/>
    <s v=""/>
  </r>
  <r>
    <x v="15"/>
    <x v="2"/>
    <s v="02-02-01-003-006-01"/>
    <s v="Materiales y suministros - Llantas de caucho y neumáticos (cámaras de aire)"/>
    <s v="RUEDA POLIURETANO USO INDUSTRIAL, PRESENTACIÓN: UNIDAD DE 5&quot; CON CAPACIDAD 500KG"/>
    <n v="25172504"/>
    <s v="MÍNIMA CUANTÍA"/>
    <n v="0"/>
    <n v="0"/>
    <n v="10"/>
    <n v="10"/>
    <n v="595000"/>
    <s v="Unidad"/>
    <s v=""/>
  </r>
  <r>
    <x v="15"/>
    <x v="61"/>
    <s v="02-02-01-003-007-09"/>
    <s v="Materiales y suministros - Otros productos minerales no metálicos n. C. P."/>
    <s v="RUEDA VERDE PARA TUNGSTENO EN GRANO DE CB80, PRESENTACIÓN: 150MM X 25MM X 31,75MM"/>
    <n v="23131503"/>
    <s v="SELECCIÓN ABREVIADA SUBASTA INVERSA (NO DISPONIBLE)"/>
    <n v="0"/>
    <n v="0"/>
    <n v="10"/>
    <n v="10"/>
    <n v="712500"/>
    <s v="Unidad"/>
    <s v=""/>
  </r>
  <r>
    <x v="15"/>
    <x v="36"/>
    <s v="02-01-01-004-004-02"/>
    <s v="Activos fijos - Máquinas herramientas y sus partes, piezas y accesorios"/>
    <s v="RUTEADORA 1HP 1/4 760 WATTS, PRESENTACIÓN: DE PESO LIGERO PARA UNA FÁCIL MANIPULACIÓN._x000a_-DOBLE EMPUÑADURA CONTORNEADA PARA UN CONTROL CONFORTABLE._x000a_-MOTOR DESMONTABLE CON DIÁMETRO DE 89MM (3-1/2&quot;) PARA UTILIZARSE EN BASE DE ROUTER COMERCIAL., P/N: MK3606"/>
    <n v="27141001"/>
    <s v="SELECCIÓN ABREVIADA SUBASTA INVERSA (NO DISPONIBLE)"/>
    <n v="0"/>
    <n v="0"/>
    <n v="10"/>
    <n v="1"/>
    <n v="918849"/>
    <s v="Unidad"/>
    <s v=""/>
  </r>
  <r>
    <x v="15"/>
    <x v="55"/>
    <s v="02-01-01-004-005-02"/>
    <s v="Activos fijos - Maquinaria de informática y sus partes, piezas y accesorios"/>
    <s v="SCANNER MULTIMARCA VERSION GLOBAL, PRESENTACIÓN: SET (SCANNER, MALETIN, CONECTOR PRINCIPAL BLUETOOTH DE 16 PINES, SET DE CABLES Y ADAPTADORES, 27 CONECTORES AUXILIARES OBD1, DOS (2) AÑOS DE ACTUALIZACIONES DE SOFTWARE) + CABLE CONVERTIDOR DE VOLTAJE DE 24V A 12V, P/N: LAUNCH X431 PROS V"/>
    <n v="43211711"/>
    <s v="SELECCIÓN ABREVIADA SUBASTA INVERSA (NO DISPONIBLE)"/>
    <n v="0"/>
    <n v="0"/>
    <n v="10"/>
    <n v="1"/>
    <n v="6925071.3099999996"/>
    <s v="Unidad"/>
    <s v=""/>
  </r>
  <r>
    <x v="15"/>
    <x v="61"/>
    <s v="02-02-01-003-007-09"/>
    <s v="Materiales y suministros - Otros productos minerales no metálicos n. C. P."/>
    <s v="SELLADOR DE TANQUE DE COMBUSTIBLE (AMS-S-8802D TIPO 2, CLASE B-1/2), PRESENTACIÓN: PINT KIT, P/N:  1440B1-2AM012PT"/>
    <n v="31211704"/>
    <s v="SELECCIÓN ABREVIADA SUBASTA INVERSA (NO DISPONIBLE)"/>
    <n v="0"/>
    <n v="0"/>
    <n v="10"/>
    <n v="3"/>
    <n v="5272500"/>
    <s v="Unidad"/>
    <s v=""/>
  </r>
  <r>
    <x v="15"/>
    <x v="61"/>
    <s v="02-02-01-003-007-09"/>
    <s v="Materiales y suministros - Otros productos minerales no metálicos n. C. P."/>
    <s v="SELLADOR DE TANQUE DE COMBUSTIBLE (AMS-S-8802D TIPO 2, CLASE B-1/2), PRESENTACIÓN: QUART KIT, P/N:  1440B1-2AM024QT"/>
    <n v="31211704"/>
    <s v="SELECCIÓN ABREVIADA SUBASTA INVERSA (NO DISPONIBLE)"/>
    <n v="0"/>
    <n v="0"/>
    <n v="10"/>
    <n v="4"/>
    <n v="3574804"/>
    <s v="Unidad"/>
    <s v=""/>
  </r>
  <r>
    <x v="15"/>
    <x v="3"/>
    <s v="02-02-01-003-005-04"/>
    <s v="Materiales y suministros - Productos químicos n. C. P."/>
    <s v="SELLADOR DEL TANQUE DE COMBUSTIBLE, PRESENTACIÓN: PINT KIT, P/N: 1440B002AM012PT"/>
    <n v="31201600"/>
    <s v="SELECCIÓN ABREVIADA SUBASTA INVERSA (NO DISPONIBLE)"/>
    <n v="0"/>
    <n v="0"/>
    <n v="10"/>
    <n v="9"/>
    <n v="7267500"/>
    <s v="Unidad"/>
    <s v=""/>
  </r>
  <r>
    <x v="15"/>
    <x v="3"/>
    <s v="02-02-01-003-005-04"/>
    <s v="Materiales y suministros - Productos químicos n. C. P."/>
    <s v="SELLADOR DEL TANQUE DE COMBUSTIBLE, PRESENTACIÓN: QUART KIT, P/N: 1440B1/2AM024QT"/>
    <n v="31201600"/>
    <s v="SELECCIÓN ABREVIADA SUBASTA INVERSA (NO DISPONIBLE)"/>
    <n v="0"/>
    <n v="0"/>
    <n v="10"/>
    <n v="9"/>
    <n v="10260000"/>
    <s v="Unidad"/>
    <s v=""/>
  </r>
  <r>
    <x v="15"/>
    <x v="3"/>
    <s v="02-02-01-003-005-04"/>
    <s v="Materiales y suministros - Productos químicos n. C. P."/>
    <s v="SELLADOR FLEXIBLE, PRESENTACIÓN: TUBO DE 310ML , P/N: 261896"/>
    <n v="31133710"/>
    <s v="SELECCIÓN ABREVIADA SUBASTA INVERSA (NO DISPONIBLE)"/>
    <n v="0"/>
    <n v="0"/>
    <n v="10"/>
    <n v="3"/>
    <n v="384750"/>
    <s v="Unidad"/>
    <s v=""/>
  </r>
  <r>
    <x v="15"/>
    <x v="3"/>
    <s v="02-02-01-003-005-03"/>
    <s v="Materiales y suministros - Jabón, preparados para limpieza, perfumes y preparados de tocador"/>
    <s v="SHAMPOO AUTOMOTRIZ CON CERA AUTOBRILLANTE, PRESENTACIÓN: BOTE DE 1GAL"/>
    <n v="47131828"/>
    <s v="MÍNIMA CUANTÍA"/>
    <n v="0"/>
    <n v="0"/>
    <n v="10"/>
    <n v="10"/>
    <n v="511700"/>
    <s v="Unidad"/>
    <s v=""/>
  </r>
  <r>
    <x v="15"/>
    <x v="3"/>
    <s v="02-02-01-003-005-03"/>
    <s v="Materiales y suministros - Jabón, preparados para limpieza, perfumes y preparados de tocador"/>
    <s v="SHAMPOO LAVADO AERONAVES (MIL-PRF-85570 TIPO II ), PRESENTACIÓN: TAMBOR DE 55GAL"/>
    <n v="15121517"/>
    <s v="SELECCIÓN ABREVIADA SUBASTA INVERSA (NO DISPONIBLE)"/>
    <n v="0"/>
    <n v="0"/>
    <n v="10"/>
    <n v="2"/>
    <n v="15099202"/>
    <s v="Unidad"/>
    <s v=""/>
  </r>
  <r>
    <x v="15"/>
    <x v="3"/>
    <s v="02-02-01-003-005-03"/>
    <s v="Materiales y suministros - Jabón, preparados para limpieza, perfumes y preparados de tocador"/>
    <s v="SHAMPOO LAVADO AERONAVES (MIL-PRF-85570 TIPO II ), PRESENTACIÓN: TAMBOR DE 55GAL"/>
    <n v="15121517"/>
    <s v="SELECCIÓN ABREVIADA SUBASTA INVERSA (NO DISPONIBLE)"/>
    <n v="0"/>
    <n v="0"/>
    <n v="10"/>
    <n v="3"/>
    <n v="22800000"/>
    <s v="Unidad"/>
    <s v=""/>
  </r>
  <r>
    <x v="15"/>
    <x v="3"/>
    <s v="02-02-01-003-005-04"/>
    <s v="Materiales y suministros - Productos químicos n. C. P."/>
    <s v="SILICONA ROJA DE ALTA TEMPERATURA, PRESENTACIÓN: TUBO DE 50ML / 51G, P/N: 285959"/>
    <n v="31201632"/>
    <s v="SELECCIÓN ABREVIADA SUBASTA INVERSA (NO DISPONIBLE)"/>
    <n v="0"/>
    <n v="0"/>
    <n v="10"/>
    <n v="10"/>
    <n v="199500"/>
    <s v="Unidad"/>
    <s v=""/>
  </r>
  <r>
    <x v="15"/>
    <x v="3"/>
    <s v="02-02-01-003-005-04"/>
    <s v="Materiales y suministros - Productos químicos n. C. P."/>
    <s v="SILICONA ROJA DE ALTA TEMPERATURA, PRESENTACIÓN: TUBO DE 70ML / 71G, P/N: 285956"/>
    <n v="31201632"/>
    <s v="SELECCIÓN ABREVIADA SUBASTA INVERSA (NO DISPONIBLE)"/>
    <n v="0"/>
    <n v="0"/>
    <n v="10"/>
    <n v="4"/>
    <n v="83600"/>
    <s v="Unidad"/>
    <s v=""/>
  </r>
  <r>
    <x v="15"/>
    <x v="5"/>
    <s v="02-02-01-004-002"/>
    <s v="Materiales y suministros - Productos metálicos elaborados (excepto maquinaria y equipo)"/>
    <s v="SOLDADURA APORTE EUTECTIC TI 2, PRESENTACIÓN: CADA ELECTRODO DE 1/16&quot; DE DIAMETRO"/>
    <n v="23271800"/>
    <s v="SELECCIÓN ABREVIADA SUBASTA INVERSA (NO DISPONIBLE)"/>
    <n v="0"/>
    <n v="0"/>
    <n v="10"/>
    <n v="2"/>
    <n v="855000"/>
    <s v="Kilogramo"/>
    <s v=""/>
  </r>
  <r>
    <x v="15"/>
    <x v="5"/>
    <s v="02-02-01-004-002"/>
    <s v="Materiales y suministros - Productos metálicos elaborados (excepto maquinaria y equipo)"/>
    <s v="SOLDADURA ELECTRODO XYRON 240, PRESENTACIÓN: CAJA DE 01KG (CADA ELECTRODO DE 1/8&quot; DE DIAMETRO)"/>
    <n v="23271800"/>
    <s v="SELECCIÓN ABREVIADA SUBASTA INVERSA (NO DISPONIBLE)"/>
    <n v="0"/>
    <n v="0"/>
    <n v="10"/>
    <n v="1"/>
    <n v="617500"/>
    <s v="Unidad"/>
    <s v=""/>
  </r>
  <r>
    <x v="15"/>
    <x v="5"/>
    <s v="02-02-01-004-002"/>
    <s v="Materiales y suministros - Productos metálicos elaborados (excepto maquinaria y equipo)"/>
    <s v="SOLDADURA ELECTRODO XYRON 240, PRESENTACIÓN: CAJA DE 01KG (CADA ELECTRODO DE 3/32&quot; DE DIAMETRO)"/>
    <n v="23271800"/>
    <s v="SELECCIÓN ABREVIADA SUBASTA INVERSA (NO DISPONIBLE)"/>
    <n v="0"/>
    <n v="0"/>
    <n v="10"/>
    <n v="1"/>
    <n v="617500"/>
    <s v="Unidad"/>
    <s v=""/>
  </r>
  <r>
    <x v="15"/>
    <x v="2"/>
    <s v="02-02-01-003-006-09"/>
    <s v="Materiales y suministros - Otros productos plásticos"/>
    <s v="SOPORTE DE MUESTRA ALTA TEMPERATURA, PRESENTACIÓN: BOLSA DE 1000 UNIDADES, P/N: MP-116 Ó P-10524"/>
    <n v="46182001"/>
    <s v="SELECCIÓN ABREVIADA SUBASTA INVERSA (NO DISPONIBLE)"/>
    <n v="0"/>
    <n v="0"/>
    <n v="10"/>
    <n v="3"/>
    <n v="4275000"/>
    <s v="Unidad"/>
    <s v=""/>
  </r>
  <r>
    <x v="15"/>
    <x v="5"/>
    <s v="02-02-01-004-002"/>
    <s v="Materiales y suministros - Productos metálicos elaborados (excepto maquinaria y equipo)"/>
    <s v="SUJETADOR TEMPORAL DE TUERCA DE MARIPOSA, PRESENTACIÓN: 0-1&quot; CAPACITY, 1/8&quot;, FOR #30 DRILL, P/N: ATI552WNXL"/>
    <n v="31161600"/>
    <s v="SELECCIÓN ABREVIADA SUBASTA INVERSA (NO DISPONIBLE)"/>
    <n v="0"/>
    <n v="0"/>
    <n v="10"/>
    <n v="30"/>
    <n v="1251174.2999999998"/>
    <s v="Unidad"/>
    <s v=""/>
  </r>
  <r>
    <x v="15"/>
    <x v="5"/>
    <s v="02-02-01-004-002"/>
    <s v="Materiales y suministros - Productos metálicos elaborados (excepto maquinaria y equipo)"/>
    <s v="TALADRO DE VÁSTAGO ROSCADO (BROCA TIPO D) (BROCA TIPO D), PRESENTACIÓN: UNIDAD , P/N: 11-305"/>
    <n v="20111614"/>
    <s v="SELECCIÓN ABREVIADA SUBASTA INVERSA (NO DISPONIBLE)"/>
    <n v="0"/>
    <n v="0"/>
    <n v="10"/>
    <n v="37"/>
    <n v="2038700"/>
    <s v="Unidad"/>
    <s v=""/>
  </r>
  <r>
    <x v="15"/>
    <x v="5"/>
    <s v="02-02-01-004-002"/>
    <s v="Materiales y suministros - Productos metálicos elaborados (excepto maquinaria y equipo)"/>
    <s v="TALADRO DE VÁSTAGO ROSCADO (BROCA TIPO D) 1/8&quot;, PRESENTACIÓN: UNIDAD, P/N: 11-105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3/16&quot;, PRESENTACIÓN: UNIDAD, P/N: 11-109"/>
    <n v="20111614"/>
    <s v="SELECCIÓN ABREVIADA SUBASTA INVERSA (NO DISPONIBLE)"/>
    <n v="0"/>
    <n v="0"/>
    <n v="10"/>
    <n v="22"/>
    <n v="1212200"/>
    <s v="Unidad"/>
    <s v=""/>
  </r>
  <r>
    <x v="15"/>
    <x v="5"/>
    <s v="02-02-01-004-002"/>
    <s v="Materiales y suministros - Productos metálicos elaborados (excepto maquinaria y equipo)"/>
    <s v="TALADRO DE VÁSTAGO ROSCADO (BROCA TIPO D) 3/32&quot;, PRESENTACIÓN: UNIDAD, P/N: 11-103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3/32, PRESENTACIÓN: UNIDAD, P/N: 11-103_x0009_"/>
    <n v="20111614"/>
    <s v="SELECCIÓN ABREVIADA SUBASTA INVERSA (NO DISPONIBLE)"/>
    <n v="0"/>
    <n v="0"/>
    <n v="10"/>
    <n v="37"/>
    <n v="2038700"/>
    <s v="Unidad"/>
    <s v=""/>
  </r>
  <r>
    <x v="15"/>
    <x v="5"/>
    <s v="02-02-01-004-002"/>
    <s v="Materiales y suministros - Productos metálicos elaborados (excepto maquinaria y equipo)"/>
    <s v="TALADRO DE VÁSTAGO ROSCADO (BROCA TIPO D) 5/32&quot;, PRESENTACIÓN: UNIDAD, P/N: 11-107"/>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 P/N: 10-427"/>
    <n v="20111614"/>
    <s v="SELECCIÓN ABREVIADA SUBASTA INVERSA (NO DISPONIBLE)"/>
    <n v="0"/>
    <n v="0"/>
    <n v="10"/>
    <n v="37"/>
    <n v="2038700"/>
    <s v="Unidad"/>
    <s v=""/>
  </r>
  <r>
    <x v="15"/>
    <x v="5"/>
    <s v="02-02-01-004-002"/>
    <s v="Materiales y suministros - Productos metálicos elaborados (excepto maquinaria y equipo)"/>
    <s v="TALADRO DE VÁSTAGO ROSCADO (BROCA TIPO D), PRESENTACIÓN: UNIDAD, P/N: _x0009_10-021"/>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005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010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027"/>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030"/>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040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10"/>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16"/>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16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21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27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27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30_x0009_"/>
    <n v="20111614"/>
    <s v="SELECCIÓN ABREVIADA SUBASTA INVERSA (NO DISPONIBLE)"/>
    <n v="0"/>
    <n v="0"/>
    <n v="10"/>
    <n v="22"/>
    <n v="1212200"/>
    <s v="Unidad"/>
    <s v=""/>
  </r>
  <r>
    <x v="15"/>
    <x v="5"/>
    <s v="02-02-01-004-002"/>
    <s v="Materiales y suministros - Productos metálicos elaborados (excepto maquinaria y equipo)"/>
    <s v="TALADRO DE VÁSTAGO ROSCADO (BROCA TIPO D), PRESENTACIÓN: UNIDAD, P/N: 10-340_x0009_"/>
    <n v="20111614"/>
    <s v="SELECCIÓN ABREVIADA SUBASTA INVERSA (NO DISPONIBLE)"/>
    <n v="0"/>
    <n v="0"/>
    <n v="10"/>
    <n v="22"/>
    <n v="1212200"/>
    <s v="Unidad"/>
    <s v=""/>
  </r>
  <r>
    <x v="15"/>
    <x v="2"/>
    <s v="02-02-01-003-006-04"/>
    <s v="Materiales y suministros - Productos de empaque y envasado, de plástico"/>
    <s v="TARROS DE MUESTRAS, PRESENTACIÓN: UNIDAD (CAPACIDAD DE 100ML)"/>
    <n v="41121800"/>
    <s v="SELECCIÓN ABREVIADA SUBASTA INVERSA (NO DISPONIBLE)"/>
    <n v="0"/>
    <n v="0"/>
    <n v="10"/>
    <n v="530"/>
    <n v="755250"/>
    <s v="Unidad"/>
    <s v=""/>
  </r>
  <r>
    <x v="15"/>
    <x v="65"/>
    <s v="02-02-01-004-006-09"/>
    <s v="Materiales y suministros - Otro equipo eléctrico y sus partes y piezas"/>
    <s v="TERMINAL LUG, PRESENTACIÓN: UNIDAD, P/N: MS25036-103"/>
    <n v="31401501"/>
    <s v="SELECCIÓN ABREVIADA SUBASTA INVERSA (NO DISPONIBLE)"/>
    <n v="0"/>
    <n v="0"/>
    <n v="10"/>
    <n v="77"/>
    <n v="109725"/>
    <s v="Unidad"/>
    <s v=""/>
  </r>
  <r>
    <x v="15"/>
    <x v="65"/>
    <s v="02-02-01-004-006-09"/>
    <s v="Materiales y suministros - Otro equipo eléctrico y sus partes y piezas"/>
    <s v="TERMINAL LUG, PRESENTACIÓN: UNIDAD, P/N: MS25036-108"/>
    <n v="31401501"/>
    <s v="SELECCIÓN ABREVIADA SUBASTA INVERSA (NO DISPONIBLE)"/>
    <n v="0"/>
    <n v="0"/>
    <n v="10"/>
    <n v="167"/>
    <n v="28557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MIL-T-81772, TYPE III), PRESENTACIÓN: TAMBOR DE 55GAL"/>
    <n v="31211604"/>
    <s v="SELECCIÓN ABREVIADA SUBASTA INVERSA (NO DISPONIBLE)"/>
    <n v="0"/>
    <n v="0"/>
    <n v="10"/>
    <n v="2"/>
    <n v="14250000"/>
    <s v="Unidad"/>
    <s v=""/>
  </r>
  <r>
    <x v="1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CORRIENTE, PRESENTACIÓN: BOTE DE 1GAL"/>
    <n v="31211604"/>
    <s v="SELECCIÓN ABREVIADA SUBASTA INVERSA (NO DISPONIBLE)"/>
    <n v="0"/>
    <n v="0"/>
    <n v="10"/>
    <n v="3"/>
    <n v="185250"/>
    <s v="Unidad"/>
    <s v=""/>
  </r>
  <r>
    <x v="15"/>
    <x v="5"/>
    <s v="02-02-01-004-002"/>
    <s v="Materiales y suministros - Productos metálicos elaborados (excepto maquinaria y equipo)"/>
    <s v="TIJERAS MODISTERIA Y SASTRERIA, PRESENTACIÓN: UNIDAD (27CM LONGITUD)"/>
    <n v="44121618"/>
    <s v="SELECCIÓN ABREVIADA SUBASTA INVERSA (NO DISPONIBLE)"/>
    <n v="0"/>
    <n v="0"/>
    <n v="10"/>
    <n v="2"/>
    <n v="110473.3"/>
    <s v="Unidad"/>
    <s v=""/>
  </r>
  <r>
    <x v="15"/>
    <x v="4"/>
    <s v="02-02-01-003-008-09"/>
    <s v="Materiales y suministros - Otros artículos manufacturados n. C. P."/>
    <s v="TIZA RECTANGULAR PARA MODISTERÍA Y SASTRERÍA, PRESENTACIÓN: (COLOR SURTIDO)"/>
    <n v="53141611"/>
    <s v="SELECCIÓN ABREVIADA SUBASTA INVERSA (NO DISPONIBLE)"/>
    <n v="0"/>
    <n v="0"/>
    <n v="10"/>
    <n v="96"/>
    <n v="127680"/>
    <s v="Unidad"/>
    <s v=""/>
  </r>
  <r>
    <x v="15"/>
    <x v="4"/>
    <s v="02-02-01-003-008-09"/>
    <s v="Materiales y suministros - Otros artículos manufacturados n. C. P."/>
    <s v="TIZA RECTANGULAR PARA MODISTERÍA Y SASTRERÍA, PRESENTACIÓN: (COLOR SURTIDO)"/>
    <n v="53141611"/>
    <s v="SELECCIÓN ABREVIADA SUBASTA INVERSA (NO DISPONIBLE)"/>
    <n v="0"/>
    <n v="0"/>
    <n v="10"/>
    <n v="1"/>
    <n v="887"/>
    <s v="Unidad"/>
    <s v=""/>
  </r>
  <r>
    <x v="15"/>
    <x v="5"/>
    <s v="02-02-01-004-002"/>
    <s v="Materiales y suministros - Productos metálicos elaborados (excepto maquinaria y equipo)"/>
    <s v="TORNILLO , PRESENTACIÓN: UNIDAD , P/N: NAS220-16"/>
    <n v="31161500"/>
    <s v="SELECCIÓN ABREVIADA SUBASTA INVERSA (NO DISPONIBLE)"/>
    <n v="0"/>
    <n v="0"/>
    <n v="10"/>
    <n v="37"/>
    <n v="527250"/>
    <s v="Unidad"/>
    <s v=""/>
  </r>
  <r>
    <x v="15"/>
    <x v="5"/>
    <s v="02-02-01-004-002"/>
    <s v="Materiales y suministros - Productos metálicos elaborados (excepto maquinaria y equipo)"/>
    <s v="TORNILLO DE CABEZA HUECA , PRESENTACIÓN: UNIDAD; NSN: 5305-00-843-5808, P/N: 10488-20"/>
    <n v="20102105"/>
    <s v="SELECCIÓN ABREVIADA SUBASTA INVERSA (NO DISPONIBLE)"/>
    <n v="0"/>
    <n v="0"/>
    <n v="10"/>
    <n v="12"/>
    <n v="1083000"/>
    <s v="Unidad"/>
    <s v=""/>
  </r>
  <r>
    <x v="15"/>
    <x v="5"/>
    <s v="02-02-01-004-002"/>
    <s v="Materiales y suministros - Productos metálicos elaborados (excepto maquinaria y equipo)"/>
    <s v="TORNILLO, PRESENTACIÓN: UNIDAD , P/N: MS24693C32 "/>
    <n v="31161500"/>
    <s v="SELECCIÓN ABREVIADA SUBASTA INVERSA (NO DISPONIBLE)"/>
    <n v="0"/>
    <n v="0"/>
    <n v="10"/>
    <n v="197"/>
    <n v="280725"/>
    <s v="Unidad"/>
    <s v=""/>
  </r>
  <r>
    <x v="15"/>
    <x v="5"/>
    <s v="02-02-01-004-002"/>
    <s v="Materiales y suministros - Productos metálicos elaborados (excepto maquinaria y equipo)"/>
    <s v="TORNILLO, PRESENTACIÓN: UNIDAD, P/N: MS24693C276"/>
    <n v="31161500"/>
    <s v="SELECCIÓN ABREVIADA SUBASTA INVERSA (NO DISPONIBLE)"/>
    <n v="0"/>
    <n v="0"/>
    <n v="10"/>
    <n v="197"/>
    <n v="280725"/>
    <s v="Unidad"/>
    <s v=""/>
  </r>
  <r>
    <x v="15"/>
    <x v="5"/>
    <s v="02-02-01-004-002"/>
    <s v="Materiales y suministros - Productos metálicos elaborados (excepto maquinaria y equipo)"/>
    <s v="TORNILLO, PRESENTACIÓN: UNIDAD, P/N: MS24693C54"/>
    <n v="31161500"/>
    <s v="SELECCIÓN ABREVIADA SUBASTA INVERSA (NO DISPONIBLE)"/>
    <n v="0"/>
    <n v="0"/>
    <n v="10"/>
    <n v="197"/>
    <n v="280725"/>
    <s v="Unidad"/>
    <s v=""/>
  </r>
  <r>
    <x v="15"/>
    <x v="5"/>
    <s v="02-02-01-004-002"/>
    <s v="Materiales y suministros - Productos metálicos elaborados (excepto maquinaria y equipo)"/>
    <s v="TORNILLO, PRESENTACIÓN: UNIDAD; NSN: 214-030-747-001"/>
    <n v="20102105"/>
    <s v="SELECCIÓN ABREVIADA SUBASTA INVERSA (NO DISPONIBLE)"/>
    <n v="0"/>
    <n v="0"/>
    <n v="10"/>
    <n v="4"/>
    <n v="323000"/>
    <s v="Unidad"/>
    <s v=""/>
  </r>
  <r>
    <x v="15"/>
    <x v="37"/>
    <s v="02-01-01-004-003-05"/>
    <s v="Activos fijos - Equipo de elevación y manipulación y sus partes y piezas"/>
    <s v="TORRE DE BLOQUEO PARA CARRO, PRESENTACIÓN: JUEGO DE 02 TORRES DE CAPACIDAD DE 3TON, ALTURA MÍN 29CM, ALTURA MÁX 43,5CM, P/N: 14843"/>
    <n v="24101612"/>
    <s v="SELECCIÓN ABREVIADA SUBASTA INVERSA (NO DISPONIBLE)"/>
    <n v="0"/>
    <n v="0"/>
    <n v="10"/>
    <n v="4"/>
    <n v="1052360.28"/>
    <s v="Unidad"/>
    <s v=""/>
  </r>
  <r>
    <x v="15"/>
    <x v="62"/>
    <s v="02-02-01-004-001"/>
    <s v="Materiales y suministros - Metales básicos"/>
    <s v="TUBO ALUMINIO 2024, PRESENTACIÓN: UNIDAD (1&quot; X 1/4&quot; X 228&quot;)"/>
    <n v="40171607"/>
    <s v="SELECCIÓN ABREVIADA SUBASTA INVERSA (NO DISPONIBLE)"/>
    <n v="0"/>
    <n v="0"/>
    <n v="10"/>
    <n v="1"/>
    <n v="6175000"/>
    <s v="Unidad"/>
    <s v=""/>
  </r>
  <r>
    <x v="15"/>
    <x v="62"/>
    <s v="02-02-01-004-001"/>
    <s v="Materiales y suministros - Metales básicos"/>
    <s v="TUBO ALUMINIO 2024, PRESENTACIÓN: UNIDAD (3/4&quot; X 1/4&quot; X 228&quot;)"/>
    <n v="40171607"/>
    <s v="SELECCIÓN ABREVIADA SUBASTA INVERSA (NO DISPONIBLE)"/>
    <n v="0"/>
    <n v="0"/>
    <n v="10"/>
    <n v="1"/>
    <n v="6175000"/>
    <s v="Unidad"/>
    <s v=""/>
  </r>
  <r>
    <x v="15"/>
    <x v="4"/>
    <s v="02-02-01-003-008-09"/>
    <s v="Materiales y suministros - Otros artículos manufacturados n. C. P."/>
    <s v="TUBOS DE CENTRÍFUGA PARA INSPECCIÓN DE PARTÍCULAS MAGNÉTICAS, PRESENTACIÓN: UNIDAD, P/N: 8493"/>
    <n v="41121703"/>
    <s v="SELECCIÓN ABREVIADA SUBASTA INVERSA (NO DISPONIBLE)"/>
    <n v="0"/>
    <n v="0"/>
    <n v="10"/>
    <n v="1"/>
    <n v="2565000"/>
    <s v="Unidad"/>
    <s v=""/>
  </r>
  <r>
    <x v="15"/>
    <x v="5"/>
    <s v="02-02-01-004-002"/>
    <s v="Materiales y suministros - Productos metálicos elaborados (excepto maquinaria y equipo)"/>
    <s v="TUERCA ARANDELA PROLONGADA AUTOBLOCANTE (ROSCADO DE 8-32), PRESENTACIÓN: UNIDAD, P/N: MS21042L08"/>
    <n v="31161709"/>
    <s v="SELECCIÓN ABREVIADA SUBASTA INVERSA (NO DISPONIBLE)"/>
    <n v="0"/>
    <n v="0"/>
    <n v="10"/>
    <n v="97"/>
    <n v="258020"/>
    <s v="Unidad"/>
    <s v=""/>
  </r>
  <r>
    <x v="15"/>
    <x v="5"/>
    <s v="02-02-01-004-002"/>
    <s v="Materiales y suministros - Productos metálicos elaborados (excepto maquinaria y equipo)"/>
    <s v="TUERCA AUTOBLOCANTE (ROSCADO DE 6-32), PRESENTACIÓN: UNIDAD , P/N: MS21069L06 "/>
    <n v="31161700"/>
    <s v="SELECCIÓN ABREVIADA SUBASTA INVERSA (NO DISPONIBLE)"/>
    <n v="0"/>
    <n v="0"/>
    <n v="10"/>
    <n v="137"/>
    <n v="728840"/>
    <s v="Unidad"/>
    <s v=""/>
  </r>
  <r>
    <x v="15"/>
    <x v="5"/>
    <s v="02-02-01-004-002"/>
    <s v="Materiales y suministros - Productos metálicos elaborados (excepto maquinaria y equipo)"/>
    <s v="TUERCA CIEGA DE INSERTAR, PRESENTACIÓN: UNIDAD, P/N: NMTR10-130L"/>
    <n v="39121700"/>
    <s v="SELECCIÓN ABREVIADA SUBASTA INVERSA (NO DISPONIBLE)"/>
    <n v="0"/>
    <n v="0"/>
    <n v="10"/>
    <n v="72"/>
    <n v="670320"/>
    <s v="Unidad"/>
    <s v=""/>
  </r>
  <r>
    <x v="15"/>
    <x v="5"/>
    <s v="02-02-01-004-002"/>
    <s v="Materiales y suministros - Productos metálicos elaborados (excepto maquinaria y equipo)"/>
    <s v="TUERCA DE REMACHE CIEGO SIMPLE, PRESENTACIÓN: UNIDAD , P/N: NAS1330H3K116L"/>
    <n v="31162200"/>
    <s v="SELECCIÓN ABREVIADA SUBASTA INVERSA (NO DISPONIBLE)"/>
    <n v="0"/>
    <n v="0"/>
    <n v="10"/>
    <n v="37"/>
    <n v="527250"/>
    <s v="Unidad"/>
    <s v=""/>
  </r>
  <r>
    <x v="15"/>
    <x v="62"/>
    <s v="02-02-01-004-001"/>
    <s v="Materiales y suministros - Metales básicos"/>
    <s v="VARILLA DE SOLDADURA TIG 304 Ó 308, PRESENTACIÓN: 1/16&quot; DE DIAMETRO X 36'"/>
    <n v="23271812"/>
    <s v="SELECCIÓN ABREVIADA SUBASTA INVERSA (NO DISPONIBLE)"/>
    <n v="0"/>
    <n v="0"/>
    <n v="10"/>
    <n v="2"/>
    <n v="665000"/>
    <s v="Kilogramo"/>
    <s v=""/>
  </r>
  <r>
    <x v="15"/>
    <x v="62"/>
    <s v="02-02-01-004-001"/>
    <s v="Materiales y suministros - Metales básicos"/>
    <s v="VARILLA DE SOLDADURA TIG 304 Ó 308, PRESENTACIÓN: 1/8&quot; DE DIAMETRO X 36'"/>
    <n v="23271812"/>
    <s v="SELECCIÓN ABREVIADA SUBASTA INVERSA (NO DISPONIBLE)"/>
    <n v="0"/>
    <n v="0"/>
    <n v="10"/>
    <n v="2"/>
    <n v="503500"/>
    <s v="Kilogramo"/>
    <s v=""/>
  </r>
  <r>
    <x v="15"/>
    <x v="62"/>
    <s v="02-02-01-004-001"/>
    <s v="Materiales y suministros - Metales básicos"/>
    <s v="VARILLA DE SOLDADURA TIG 304 Ó 308, PRESENTACIÓN: 3/32&quot; DE DIAMETRO X 36'"/>
    <n v="23271812"/>
    <s v="SELECCIÓN ABREVIADA SUBASTA INVERSA (NO DISPONIBLE)"/>
    <n v="0"/>
    <n v="0"/>
    <n v="10"/>
    <n v="2"/>
    <n v="665000"/>
    <s v="Kilogramo"/>
    <s v=""/>
  </r>
  <r>
    <x v="15"/>
    <x v="62"/>
    <s v="02-02-01-004-001"/>
    <s v="Materiales y suministros - Metales básicos"/>
    <s v="VARILLA DE SOLDADURA TIG 680, PRESENTACIÓN: 1/16&quot; DE DIAMETRO X 36'"/>
    <n v="23271812"/>
    <s v="SELECCIÓN ABREVIADA SUBASTA INVERSA (NO DISPONIBLE)"/>
    <n v="0"/>
    <n v="0"/>
    <n v="10"/>
    <n v="3"/>
    <n v="2137500"/>
    <s v="Kilogramo"/>
    <s v=""/>
  </r>
  <r>
    <x v="15"/>
    <x v="62"/>
    <s v="02-02-01-004-001"/>
    <s v="Materiales y suministros - Metales básicos"/>
    <s v="VARILLA DE SOLDADURA TIG 680, PRESENTACIÓN: 1/32&quot; DE DIAMETRO X 36'"/>
    <n v="23271812"/>
    <s v="SELECCIÓN ABREVIADA SUBASTA INVERSA (NO DISPONIBLE)"/>
    <n v="0"/>
    <n v="0"/>
    <n v="10"/>
    <n v="3"/>
    <n v="2137500"/>
    <s v="Kilogramo"/>
    <s v=""/>
  </r>
  <r>
    <x v="15"/>
    <x v="62"/>
    <s v="02-02-01-004-001"/>
    <s v="Materiales y suministros - Metales básicos"/>
    <s v="VARILLA DE SOLDADURA TIG 680, PRESENTACIÓN: 1/8&quot; DE DIAMETRO X 36'"/>
    <n v="23271812"/>
    <s v="SELECCIÓN ABREVIADA SUBASTA INVERSA (NO DISPONIBLE)"/>
    <n v="0"/>
    <n v="0"/>
    <n v="10"/>
    <n v="3"/>
    <n v="2137500"/>
    <s v="Kilogramo"/>
    <s v=""/>
  </r>
  <r>
    <x v="15"/>
    <x v="62"/>
    <s v="02-02-01-004-001"/>
    <s v="Materiales y suministros - Metales básicos"/>
    <s v="VARILLA DE SOLDADURA TIG 680, PRESENTACIÓN: 3/32&quot; DE DIAMETRO X 36'"/>
    <n v="23271812"/>
    <s v="SELECCIÓN ABREVIADA SUBASTA INVERSA (NO DISPONIBLE)"/>
    <n v="0"/>
    <n v="0"/>
    <n v="10"/>
    <n v="1"/>
    <n v="712500"/>
    <s v="Kilogramo"/>
    <s v=""/>
  </r>
  <r>
    <x v="15"/>
    <x v="5"/>
    <s v="02-02-01-004-002"/>
    <s v="Materiales y suministros - Productos metálicos elaborados (excepto maquinaria y equipo)"/>
    <s v="VARILLA DE SOLDADURA TIG ALEACIÓN DE MAGNESIO CUMPLE NORMA AMS 4350, PRESENTACIÓN: 1/16&quot; DE DIAMETRO X 36'"/>
    <n v="23271800"/>
    <s v="SELECCIÓN ABREVIADA SUBASTA INVERSA (NO DISPONIBLE)"/>
    <n v="0"/>
    <n v="0"/>
    <n v="10"/>
    <n v="1"/>
    <n v="1518575"/>
    <s v="Kilogramo"/>
    <s v=""/>
  </r>
  <r>
    <x v="15"/>
    <x v="5"/>
    <s v="02-02-01-004-002"/>
    <s v="Materiales y suministros - Productos metálicos elaborados (excepto maquinaria y equipo)"/>
    <s v="VARILLA DE SOLDADURA TIG ALEACIÓN DE MAGNESIO CUMPLE NORMA AMS 4350, PRESENTACIÓN: 1/8&quot; DE DIAMETRO X 36'"/>
    <n v="23271800"/>
    <s v="SELECCIÓN ABREVIADA SUBASTA INVERSA (NO DISPONIBLE)"/>
    <n v="0"/>
    <n v="0"/>
    <n v="10"/>
    <n v="1"/>
    <n v="1520000"/>
    <s v="Kilogramo"/>
    <s v=""/>
  </r>
  <r>
    <x v="15"/>
    <x v="5"/>
    <s v="02-02-01-004-002"/>
    <s v="Materiales y suministros - Productos metálicos elaborados (excepto maquinaria y equipo)"/>
    <s v="VARILLA DE SOLDADURA TIG ALEACIÓN DE MAGNESIO CUMPLE NORMA AMS 4350, PRESENTACIÓN: 3/32&quot; DE DIAMETRO X 36'"/>
    <n v="23271800"/>
    <s v="SELECCIÓN ABREVIADA SUBASTA INVERSA (NO DISPONIBLE)"/>
    <n v="0"/>
    <n v="0"/>
    <n v="10"/>
    <n v="1"/>
    <n v="1520000"/>
    <s v="Kilogramo"/>
    <s v=""/>
  </r>
  <r>
    <x v="15"/>
    <x v="5"/>
    <s v="02-02-01-004-002"/>
    <s v="Materiales y suministros - Productos metálicos elaborados (excepto maquinaria y equipo)"/>
    <s v="VARILLA DE SOLDADURA TIG DE TITANIO CUMPLE NORMA AMS 4951, PRESENTACIÓN: 1/16&quot; DE DIAMETRO X 36'"/>
    <n v="23271800"/>
    <s v="SELECCIÓN ABREVIADA SUBASTA INVERSA (NO DISPONIBLE)"/>
    <n v="0"/>
    <n v="0"/>
    <n v="10"/>
    <n v="1"/>
    <n v="2470000"/>
    <s v="Kilogramo"/>
    <s v=""/>
  </r>
  <r>
    <x v="15"/>
    <x v="5"/>
    <s v="02-02-01-004-002"/>
    <s v="Materiales y suministros - Productos metálicos elaborados (excepto maquinaria y equipo)"/>
    <s v="VARILLA DE SOLDADURA TIG DE TITANIO CUMPLE NORMA AMS 4951, PRESENTACIÓN: 1/32&quot; DE DIAMETRO X 36'"/>
    <n v="23271800"/>
    <s v="SELECCIÓN ABREVIADA SUBASTA INVERSA (NO DISPONIBLE)"/>
    <n v="0"/>
    <n v="0"/>
    <n v="10"/>
    <n v="1"/>
    <n v="2470000"/>
    <s v="Unidad"/>
    <s v=""/>
  </r>
  <r>
    <x v="15"/>
    <x v="5"/>
    <s v="02-02-01-004-002"/>
    <s v="Materiales y suministros - Productos metálicos elaborados (excepto maquinaria y equipo)"/>
    <s v="VARILLA DE SOLDADURA TIG DE TITANIO CUMPLE NORMA AMS 4951, PRESENTACIÓN: 1/8&quot; DE DIAMETRO X 36'"/>
    <n v="23271800"/>
    <s v="SELECCIÓN ABREVIADA SUBASTA INVERSA (NO DISPONIBLE)"/>
    <n v="0"/>
    <n v="0"/>
    <n v="10"/>
    <n v="1"/>
    <n v="2470000"/>
    <s v="Kilogramo"/>
    <s v=""/>
  </r>
  <r>
    <x v="15"/>
    <x v="5"/>
    <s v="02-02-01-004-002"/>
    <s v="Materiales y suministros - Productos metálicos elaborados (excepto maquinaria y equipo)"/>
    <s v="VARILLA DE SOLDADURA TIG DE TITANIO CUMPLE NORMA AMS 4951, PRESENTACIÓN: 3/32&quot; DE DIAMETRO X 36'"/>
    <n v="23271800"/>
    <s v="SELECCIÓN ABREVIADA SUBASTA INVERSA (NO DISPONIBLE)"/>
    <n v="0"/>
    <n v="0"/>
    <n v="10"/>
    <n v="1"/>
    <n v="2470000"/>
    <s v="Kilogramo"/>
    <s v=""/>
  </r>
  <r>
    <x v="15"/>
    <x v="5"/>
    <s v="02-02-01-004-002"/>
    <s v="Materiales y suministros - Productos metálicos elaborados (excepto maquinaria y equipo)"/>
    <s v="VASADORES TIPO LLAVE PARA TUERCAS REMACHABLES ESTÁNDAR, PRESENTACIÓN: DIAMETER 1/4&quot;, THREAD 1/4&quot;-28, P/N: C845-2528"/>
    <n v="31162200"/>
    <s v="SELECCIÓN ABREVIADA SUBASTA INVERSA (NO DISPONIBLE)"/>
    <n v="0"/>
    <n v="0"/>
    <n v="10"/>
    <n v="2"/>
    <n v="1136419.3600000001"/>
    <s v="Unidad"/>
    <s v=""/>
  </r>
  <r>
    <x v="15"/>
    <x v="5"/>
    <s v="02-02-01-004-002"/>
    <s v="Materiales y suministros - Productos metálicos elaborados (excepto maquinaria y equipo)"/>
    <s v="VASADORES TIPO LLAVE PARA TUERCAS REMACHABLES RANURADAS, PRESENTACIÓN: DIAMETER #10, THREAD 10-32, P/N: C1000-1032"/>
    <n v="31162200"/>
    <s v="SELECCIÓN ABREVIADA SUBASTA INVERSA (NO DISPONIBLE)"/>
    <n v="0"/>
    <n v="0"/>
    <n v="10"/>
    <n v="3"/>
    <n v="2468950.29"/>
    <s v="Unidad"/>
    <s v=""/>
  </r>
  <r>
    <x v="15"/>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INDUSTRIAL, PRESENTACIÓN: BOTE DE 400G"/>
    <n v="12352401"/>
    <s v="SELECCIÓN ABREVIADA SUBASTA INVERSA (NO DISPONIBLE)"/>
    <n v="0"/>
    <n v="0"/>
    <n v="10"/>
    <n v="1"/>
    <n v="20825"/>
    <s v="Unidad"/>
    <s v=""/>
  </r>
  <r>
    <x v="15"/>
    <x v="6"/>
    <s v="02-02-01-002-006"/>
    <s v="Materiales y suministros - Hilados e hilos; tejidos de fibras textiles incluso afelpados"/>
    <s v="VELCRO HEMBRA  1&quot;, PRESENTACIÓN: ROLLO DE 25M"/>
    <n v="11162114"/>
    <s v="SELECCIÓN ABREVIADA SUBASTA INVERSA (NO DISPONIBLE)"/>
    <n v="0"/>
    <n v="0"/>
    <n v="10"/>
    <n v="8"/>
    <n v="570000"/>
    <s v="Unidad"/>
    <s v=""/>
  </r>
  <r>
    <x v="15"/>
    <x v="6"/>
    <s v="02-02-01-002-006"/>
    <s v="Materiales y suministros - Hilados e hilos; tejidos de fibras textiles incluso afelpados"/>
    <s v="VELCRO HEMBRA 2&quot; , PRESENTACIÓN: ROLLO DE 25M"/>
    <n v="11162114"/>
    <s v="SELECCIÓN ABREVIADA SUBASTA INVERSA (NO DISPONIBLE)"/>
    <n v="0"/>
    <n v="0"/>
    <n v="10"/>
    <n v="3"/>
    <n v="270750"/>
    <s v="Unidad"/>
    <s v=""/>
  </r>
  <r>
    <x v="15"/>
    <x v="6"/>
    <s v="02-02-01-002-006"/>
    <s v="Materiales y suministros - Hilados e hilos; tejidos de fibras textiles incluso afelpados"/>
    <s v="VELCRO MACHO 1&quot;, PRESENTACIÓN: ROLLO DE 25M"/>
    <n v="11162114"/>
    <s v="SELECCIÓN ABREVIADA SUBASTA INVERSA (NO DISPONIBLE)"/>
    <n v="0"/>
    <n v="0"/>
    <n v="10"/>
    <n v="8"/>
    <n v="570000"/>
    <s v="Unidad"/>
    <s v=""/>
  </r>
  <r>
    <x v="15"/>
    <x v="6"/>
    <s v="02-02-01-002-006"/>
    <s v="Materiales y suministros - Hilados e hilos; tejidos de fibras textiles incluso afelpados"/>
    <s v="VELCRO MACHO 2&quot;, PRESENTACIÓN: ROLLO DE 25M"/>
    <n v="11162114"/>
    <s v="SELECCIÓN ABREVIADA SUBASTA INVERSA (NO DISPONIBLE)"/>
    <n v="0"/>
    <n v="0"/>
    <n v="10"/>
    <n v="3"/>
    <n v="267294"/>
    <s v="Unidad"/>
    <s v=""/>
  </r>
  <r>
    <x v="15"/>
    <x v="6"/>
    <s v="02-02-01-002-006"/>
    <s v="Materiales y suministros - Hilados e hilos; tejidos de fibras textiles incluso afelpados"/>
    <s v="VELCRO NEGRO HEMBRA ADHESIVO 2&quot;, PRESENTACIÓN: ROLLO DE 2&quot; X 25', P/N: 30081"/>
    <n v="11162114"/>
    <s v="SELECCIÓN ABREVIADA SUBASTA INVERSA (NO DISPONIBLE)"/>
    <n v="0"/>
    <n v="0"/>
    <n v="10"/>
    <n v="2"/>
    <n v="541500"/>
    <s v="Unidad"/>
    <s v=""/>
  </r>
  <r>
    <x v="15"/>
    <x v="6"/>
    <s v="02-02-01-002-006"/>
    <s v="Materiales y suministros - Hilados e hilos; tejidos de fibras textiles incluso afelpados"/>
    <s v="VELCRO NEGRO MACHO ADHESIVO 2&quot;, PRESENTACIÓN: ROLLO DE 2&quot; X 25', P/N: 30081"/>
    <n v="11162114"/>
    <s v="SELECCIÓN ABREVIADA SUBASTA INVERSA (NO DISPONIBLE)"/>
    <n v="0"/>
    <n v="0"/>
    <n v="10"/>
    <n v="2"/>
    <n v="482600"/>
    <s v="Unidad"/>
    <s v=""/>
  </r>
  <r>
    <x v="15"/>
    <x v="6"/>
    <s v="02-02-01-002-006"/>
    <s v="Materiales y suministros - Hilados e hilos; tejidos de fibras textiles incluso afelpados"/>
    <s v="VENDA ELASTICA COLOR PIEL, PRESENTACIÓN: UNIDAD (2&quot; X 5YD)"/>
    <n v="42311500"/>
    <s v="SELECCIÓN ABREVIADA SUBASTA INVERSA (NO DISPONIBLE)"/>
    <n v="0"/>
    <n v="0"/>
    <n v="10"/>
    <n v="43"/>
    <n v="306375"/>
    <s v="Unidad"/>
    <s v=""/>
  </r>
  <r>
    <x v="15"/>
    <x v="77"/>
    <s v="08-03"/>
    <s v="Tasas y derechos administrativos"/>
    <s v="TASAS RETRIBUTIVAS CORTOLIMA  PERIODO JULIO A SEPTIEMBRE 2022"/>
    <n v="93161504"/>
    <s v="SOLICITUD DE INFORMACIÓN A LOS PROVEEDORES"/>
    <n v="1"/>
    <n v="12"/>
    <n v="10"/>
    <n v="1"/>
    <n v="258560"/>
    <s v="GLOBAL"/>
    <s v=""/>
  </r>
  <r>
    <x v="15"/>
    <x v="70"/>
    <s v="02-02-02-009-004-01"/>
    <s v="Adquisición de servicios - Servicios de alcantarillado, servicios de limpieza, tratamiento de aguas residuales y tanques sépticos"/>
    <s v="SERVICIO ASEO Y RECOLECCIÓN DE BASURAS MESES DE DICIEMBRE 2022 Y ENERO DE 2023"/>
    <n v="76121501"/>
    <s v="SOLICITUD DE INFORMACIÓN A LOS PROVEEDORES"/>
    <n v="1"/>
    <n v="12"/>
    <n v="16"/>
    <n v="1"/>
    <n v="9711010"/>
    <s v="GLOBAL"/>
    <s v=""/>
  </r>
  <r>
    <x v="15"/>
    <x v="19"/>
    <s v="02-02-02-006-009-01"/>
    <s v="Adquisición de servicios - Servicios de distribución de electricidad, y servicios de distribución de gas (por cuenta propia)"/>
    <s v="SERVICIO ENERGÍA (CACOM-4, FLANDES, LA MARÍA Y SISTEMA DE BOMBEO LA REFORMA) MES DE DICIEMBRE DE 2022"/>
    <n v="83101803"/>
    <s v="SOLICITUD DE INFORMACIÓN A LOS PROVEEDORES"/>
    <n v="1"/>
    <n v="12"/>
    <n v="10"/>
    <n v="1"/>
    <n v="202417715"/>
    <s v="GLOBAL"/>
    <s v=""/>
  </r>
  <r>
    <x v="15"/>
    <x v="19"/>
    <s v="02-02-02-006-009-01"/>
    <s v="Adquisición de servicios - Servicios de distribución de electricidad, y servicios de distribución de gas (por cuenta propia)"/>
    <s v="SERVICIO ENERGÍA (CACOM-4, FLANDES, LA MARÍA Y SISTEMA DE BOMBEO LA REFORMA) MES DE DICIEMBRE DE 2022"/>
    <n v="83101803"/>
    <s v="SOLICITUD DE INFORMACIÓN A LOS PROVEEDORES"/>
    <n v="1"/>
    <n v="12"/>
    <n v="16"/>
    <n v="1"/>
    <n v="39481654"/>
    <s v="GLOBAL"/>
    <s v=""/>
  </r>
  <r>
    <x v="15"/>
    <x v="75"/>
    <s v="08-01-02-004"/>
    <s v="Impuestos - Impuesto de alumbrado público"/>
    <s v="IMPUESTO ALUMBRADO PUBLICO MES DE DICIEMBRE DE 2022"/>
    <n v="39111603"/>
    <s v="SOLICITUD DE INFORMACIÓN A LOS PROVEEDORES"/>
    <n v="1"/>
    <n v="12"/>
    <n v="10"/>
    <n v="1"/>
    <n v="23013541"/>
    <s v="GLOBAL"/>
    <s v=""/>
  </r>
  <r>
    <x v="15"/>
    <x v="20"/>
    <s v="02-02-02-008-004-01"/>
    <s v="Adquisición de servicios - Servicios de telefonía y otras telecomunicaciones"/>
    <s v="SERVICIO TELEFONÍA FIJA MES DE ENERO DE 2023"/>
    <n v="83111500"/>
    <s v="SOLICITUD DE INFORMACIÓN A LOS PROVEEDORES"/>
    <n v="1"/>
    <n v="12"/>
    <n v="16"/>
    <n v="1"/>
    <n v="305074"/>
    <s v="GLOBAL"/>
    <s v=""/>
  </r>
  <r>
    <x v="15"/>
    <x v="20"/>
    <s v="02-02-02-008-004-06"/>
    <s v="Adquisición de servicios - Servicios de programación, distribución y transmisión de programas"/>
    <s v="SERVICIO DE TELEVISIÓN MES DE DICIEMBRE DE 2022"/>
    <n v="83111800"/>
    <s v="SOLICITUD DE INFORMACIÓN A LOS PROVEEDORES"/>
    <n v="1"/>
    <n v="12"/>
    <n v="16"/>
    <n v="1"/>
    <n v="1897156"/>
    <s v="GLOBAL"/>
    <s v=""/>
  </r>
  <r>
    <x v="15"/>
    <x v="72"/>
    <s v="02-02-02-010"/>
    <s v="Adquisición de servicios - Viáticos de los funcionarios en comisión"/>
    <s v="AUXILIO DE MARCHA Y CARRETERA CONTINGENTE 2022"/>
    <n v="78111800"/>
    <s v="SOLICITUD DE INFORMACIÓN A LOS PROVEEDORES"/>
    <n v="1"/>
    <n v="12"/>
    <n v="10"/>
    <n v="1"/>
    <n v="35581"/>
    <s v="GLOBAL"/>
    <s v=""/>
  </r>
  <r>
    <x v="15"/>
    <x v="72"/>
    <s v="02-02-02-010"/>
    <s v="Adquisición de servicios - Viáticos de los funcionarios en comisión"/>
    <s v="VIATICOS DEL 01 AL 31 DE ENERO DE 2023"/>
    <n v="90111503"/>
    <s v="SOLICITUD DE INFORMACIÓN A LOS PROVEEDORES"/>
    <n v="1"/>
    <n v="12"/>
    <n v="10"/>
    <n v="1"/>
    <n v="98776000"/>
    <s v="GLOBAL"/>
    <s v=""/>
  </r>
  <r>
    <x v="15"/>
    <x v="3"/>
    <s v="02-02-01-003-005-01"/>
    <s v="Materiales y suministros - Pinturas y barnices y productos relacionados; colores para la pintura artística; tintas"/>
    <s v="COATING MIL-PRF 85285 TIPO IV CLASE H FS 34031"/>
    <n v="31211504"/>
    <s v="SELECCIÓN ABREVIADA SUBASTA INVERSA (NO DISPONIBLE)"/>
    <n v="0"/>
    <n v="0"/>
    <n v="10"/>
    <n v="8"/>
    <n v="17600000"/>
    <s v="Unidad"/>
    <s v=""/>
  </r>
  <r>
    <x v="15"/>
    <x v="67"/>
    <s v="02-02-02-005-004-01-2"/>
    <s v="Adquisición de servicios - Servicios generales de construcción de edificaciones no residenciales"/>
    <s v="MANTENIMIENTO AREAS OPERATIVAS, ADMINISTRATIVAS Y DE BIENESTAR"/>
    <s v="72121100; 72102900; 72121400"/>
    <s v="SELECCIÓN ABREVIADA MENOR CUANTÍA"/>
    <n v="6"/>
    <n v="2"/>
    <n v="16"/>
    <n v="1"/>
    <n v="36825005"/>
    <s v="GLOBAL"/>
    <s v=""/>
  </r>
  <r>
    <x v="15"/>
    <x v="53"/>
    <s v="02-01-01-001-002-11"/>
    <s v="Activos fijos - Otros edificios distintos a viviendas otros edificios no residenciales"/>
    <s v="AREAS OPERATIVAS, ADMINISTRATIVAS Y DE BIENESTAR"/>
    <s v="72121100; 72102900; 72121400"/>
    <s v="SELECCIÓN ABREVIADA MENOR CUANTÍA"/>
    <n v="6"/>
    <n v="2"/>
    <n v="16"/>
    <n v="1"/>
    <n v="178425515"/>
    <s v="GLOBAL"/>
    <s v=""/>
  </r>
  <r>
    <x v="15"/>
    <x v="76"/>
    <s v="08-01-02-006"/>
    <s v="Impuestos - Impuesto sobre vehículos automotores"/>
    <s v="IMPUESTO DE VEHICULO PLACAS MATRICULADAS EN LOS DEPARTAMENTOS DE ANTIOQUIA Y VALLE DEL CAUCA"/>
    <n v="93161601"/>
    <s v="SOLICITUD DE INFORMACIÓN A LOS PROVEEDORES"/>
    <n v="2"/>
    <n v="11"/>
    <n v="10"/>
    <n v="1"/>
    <n v="1562750"/>
    <s v="GLOBAL"/>
    <s v=""/>
  </r>
  <r>
    <x v="15"/>
    <x v="73"/>
    <s v="08-01-02-001"/>
    <s v="Impuestos - Impuesto predial"/>
    <s v="PAGO IMPUESTO PREDIAL FLANDES-MELGAR"/>
    <n v="93161602"/>
    <s v="SOLICITUD DE INFORMACIÓN A LOS PROVEEDORES"/>
    <n v="2"/>
    <n v="11"/>
    <n v="10"/>
    <n v="1"/>
    <n v="258922294"/>
    <s v="GLOBAL"/>
    <s v=""/>
  </r>
  <r>
    <x v="15"/>
    <x v="77"/>
    <s v="08-03"/>
    <s v="Tasas y derechos administrativos"/>
    <s v="PAGO IMPUESTO PREDIAL FLANDES-MELGAR (TASAS AMBIENTALES Y OTROS)"/>
    <n v="93161504"/>
    <s v="SOLICITUD DE INFORMACIÓN A LOS PROVEEDORES"/>
    <n v="2"/>
    <n v="11"/>
    <n v="10"/>
    <n v="1"/>
    <n v="60957351"/>
    <s v="GLOBAL"/>
    <s v=""/>
  </r>
  <r>
    <x v="15"/>
    <x v="77"/>
    <s v="08-03"/>
    <s v="Tasas y derechos administrativos"/>
    <s v="TASAS USO DE AGUA 4TO PERIODO 2022"/>
    <n v="93161504"/>
    <s v="SOLICITUD DE INFORMACIÓN A LOS PROVEEDORES"/>
    <n v="2"/>
    <n v="11"/>
    <n v="10"/>
    <n v="1"/>
    <n v="676740"/>
    <s v="GLOBAL"/>
    <s v=""/>
  </r>
  <r>
    <x v="15"/>
    <x v="77"/>
    <s v="08-03"/>
    <s v="Tasas y derechos administrativos"/>
    <s v="TASAS RETRIBUTIVAS CORTOLIMA 4TO TRIMESTRE 2022"/>
    <n v="93161504"/>
    <s v="SOLICITUD DE INFORMACIÓN A LOS PROVEEDORES"/>
    <n v="2"/>
    <n v="11"/>
    <n v="10"/>
    <n v="1"/>
    <n v="258560"/>
    <s v="GLOBAL"/>
    <s v=""/>
  </r>
  <r>
    <x v="15"/>
    <x v="19"/>
    <s v="02-02-02-006-009-01"/>
    <s v="Adquisición de servicios - Servicios de distribución de electricidad, y servicios de distribución de gas (por cuenta propia)"/>
    <s v="SERVICIO ENERGÍA (CACOM-4, FLANDES, LA MARÍA Y SISTEMA DE BOMBEO LA REFORMA) MES DE ENERO DE 2023"/>
    <n v="83101803"/>
    <s v="SOLICITUD DE INFORMACIÓN A LOS PROVEEDORES"/>
    <n v="2"/>
    <n v="11"/>
    <n v="10"/>
    <n v="1"/>
    <n v="260280743.69999999"/>
    <s v="GLOBAL"/>
    <s v=""/>
  </r>
  <r>
    <x v="15"/>
    <x v="19"/>
    <s v="02-02-02-006-009-01"/>
    <s v="Adquisición de servicios - Servicios de distribución de electricidad, y servicios de distribución de gas (por cuenta propia)"/>
    <s v="SERVICIO ENERGÍA (CACOM-4, FLANDES, LA MARÍA Y SISTEMA DE BOMBEO LA REFORMA) MES DE ENERO DE 2023"/>
    <n v="83101803"/>
    <s v="SOLICITUD DE INFORMACIÓN A LOS PROVEEDORES"/>
    <n v="2"/>
    <n v="11"/>
    <n v="16"/>
    <n v="1"/>
    <n v="14447616.300000001"/>
    <s v="GLOBAL"/>
    <s v=""/>
  </r>
  <r>
    <x v="15"/>
    <x v="75"/>
    <s v="08-01-02-004"/>
    <s v="Impuestos - Impuesto de alumbrado público"/>
    <s v="IMPUESTO ALUMBRADO PUBLICO MES DE ENERO DE 2023"/>
    <n v="39111603"/>
    <s v="SOLICITUD DE INFORMACIÓN A LOS PROVEEDORES"/>
    <n v="2"/>
    <n v="11"/>
    <n v="10"/>
    <n v="1"/>
    <n v="19805074"/>
    <s v="GLOBAL"/>
    <s v=""/>
  </r>
  <r>
    <x v="15"/>
    <x v="72"/>
    <s v="02-02-02-010"/>
    <s v="Adquisición de servicios - Viáticos de los funcionarios en comisión"/>
    <s v="AUXILIO DE MARCHA Y CARRETERA CONTINGENTE 1/2022"/>
    <n v="78111800"/>
    <s v="SOLICITUD DE INFORMACIÓN A LOS PROVEEDORES"/>
    <n v="2"/>
    <n v="11"/>
    <n v="10"/>
    <n v="1"/>
    <n v="3020793"/>
    <s v="GLOBAL"/>
    <s v=""/>
  </r>
  <r>
    <x v="15"/>
    <x v="70"/>
    <s v="02-02-02-009-004-01"/>
    <s v="Adquisición de servicios - Servicios de alcantarillado, servicios de limpieza, tratamiento de aguas residuales y tanques sépticos"/>
    <s v="SERVICIO ASEO Y RECOLECCIÓN DE BASURAS MES DE FEBRERO DE 2023"/>
    <n v="76121501"/>
    <s v="SOLICITUD DE INFORMACIÓN A LOS PROVEEDORES"/>
    <n v="2"/>
    <n v="11"/>
    <n v="16"/>
    <n v="1"/>
    <n v="5075820"/>
    <s v="GLOBAL"/>
    <s v=""/>
  </r>
  <r>
    <x v="15"/>
    <x v="20"/>
    <s v="02-02-02-008-004-01"/>
    <s v="Adquisición de servicios - Servicios de telefonía y otras telecomunicaciones"/>
    <s v="SERVICIO TELEFONÍA FIJA MES DE FEBRERO DE 2023"/>
    <n v="83111500"/>
    <s v="SOLICITUD DE INFORMACIÓN A LOS PROVEEDORES"/>
    <n v="2"/>
    <n v="11"/>
    <n v="16"/>
    <n v="1"/>
    <n v="305074"/>
    <s v="GLOBAL"/>
    <s v=""/>
  </r>
  <r>
    <x v="15"/>
    <x v="72"/>
    <s v="02-02-02-010"/>
    <s v="Adquisición de servicios - Viáticos de los funcionarios en comisión"/>
    <s v="VIATICOS DEL 01 AL 28 DE FEBRERO DE 2023"/>
    <n v="90111503"/>
    <s v="SOLICITUD DE INFORMACIÓN A LOS PROVEEDORES"/>
    <n v="2"/>
    <n v="11"/>
    <n v="10"/>
    <n v="1"/>
    <n v="90060000"/>
    <s v="GLOBAL"/>
    <s v=""/>
  </r>
  <r>
    <x v="15"/>
    <x v="54"/>
    <s v="02-01-01-001-003-18"/>
    <s v="Activos fijos - Otras estructuras otras obras de ingeniería civil"/>
    <s v="CONSTRUCCIÓN POZO PROFUNDO CAMPO DE ENTRENAMIENTO ALA ROTATORIA FLANDES"/>
    <n v="72152800"/>
    <s v="SELECCIÓN ABREVIADA MENOR CUANTÍA"/>
    <n v="4"/>
    <n v="5"/>
    <n v="10"/>
    <n v="1"/>
    <n v="194395300.31999999"/>
    <s v="GLOBAL"/>
    <s v=""/>
  </r>
  <r>
    <x v="15"/>
    <x v="53"/>
    <s v="02-01-01-001-002-11"/>
    <s v="Activos fijos - Otros edificios distintos a viviendas otros edificios no residenciales"/>
    <s v="CUBIERTA TALLER ETAA "/>
    <n v="72121100"/>
    <s v="SELECCIÓN ABREVIADA MENOR CUANTÍA"/>
    <n v="4"/>
    <n v="5"/>
    <n v="10"/>
    <n v="1"/>
    <n v="236235555.44"/>
    <s v="GLOBAL"/>
    <s v=""/>
  </r>
  <r>
    <x v="15"/>
    <x v="20"/>
    <s v="02-02-02-008-004-06"/>
    <s v="Adquisición de servicios - Servicios de programación, distribución y transmisión de programas"/>
    <s v="SERVICIO DE TELEVISIÓN MES DE ENERO DE 2023"/>
    <n v="83111800"/>
    <s v="SOLICITUD DE INFORMACIÓN A LOS PROVEEDORES"/>
    <n v="2"/>
    <n v="11"/>
    <n v="16"/>
    <n v="1"/>
    <n v="1800000"/>
    <s v="GLOBAL"/>
    <s v=""/>
  </r>
  <r>
    <x v="15"/>
    <x v="73"/>
    <s v="08-01-02-001"/>
    <s v="Impuestos - Impuesto predial"/>
    <s v="PREDIAL MELGAR (TERRENO SALENTO) FACTURA No.202301029"/>
    <n v="93161602"/>
    <s v="SOLICITUD DE INFORMACIÓN A LOS PROVEEDORES"/>
    <n v="3"/>
    <n v="1"/>
    <n v="10"/>
    <n v="1"/>
    <n v="61563078"/>
    <s v="GLOBAL"/>
    <s v=""/>
  </r>
  <r>
    <x v="15"/>
    <x v="77"/>
    <s v="08-03"/>
    <s v="Tasas y derechos administrativos"/>
    <s v="SOBRETASA AMBIENTAL E IMPUESTO BOMBERIL (TERRENO SALENTO) FACTURA No.202301029"/>
    <n v="93161504"/>
    <s v="SOLICITUD DE INFORMACIÓN A LOS PROVEEDORES"/>
    <n v="3"/>
    <n v="1"/>
    <n v="10"/>
    <n v="1"/>
    <n v="3800190"/>
    <s v="GLOBAL"/>
    <s v=""/>
  </r>
  <r>
    <x v="15"/>
    <x v="20"/>
    <s v="02-02-02-008-004-06"/>
    <s v="Adquisición de servicios - Servicios de programación, distribución y transmisión de programas"/>
    <s v="SERVICIO DE TELEVISIÓN MESES DE FEBRERO Y MARZO DE 2023"/>
    <n v="83111800"/>
    <s v="SOLICITUD DE INFORMACIÓN A LOS PROVEEDORES"/>
    <n v="3"/>
    <n v="9"/>
    <n v="16"/>
    <n v="1"/>
    <n v="3600000"/>
    <s v="GLOBAL"/>
    <s v=""/>
  </r>
  <r>
    <x v="15"/>
    <x v="31"/>
    <s v="02-02-02-008-003-09"/>
    <s v="Adquisición de servicios - Otros servicios profesionales y técnicos n. C. P."/>
    <s v="SEGUIMIENTO AMBIENTAL CORTOLIMA VERTIMIENTOS CACOM 4, FACTURAS: 5230145341, 5230145342, 5230145343, 5230145344, 5230146174"/>
    <n v="77101500"/>
    <s v="SOLICITUD DE INFORMACIÓN A LOS PROVEEDORES"/>
    <n v="3"/>
    <n v="9"/>
    <n v="10"/>
    <n v="1"/>
    <n v="12296352"/>
    <s v="GLOBAL"/>
    <s v=""/>
  </r>
  <r>
    <x v="15"/>
    <x v="3"/>
    <s v="02-02-01-003-005-03"/>
    <s v="Materiales y suministros - Jabón, preparados para limpieza, perfumes y preparados de tocador"/>
    <s v="SUAVIZANTE TEXTIL POR 10 O MÁS LITROS"/>
    <n v="47131811"/>
    <s v="SELECCIÓN ABREVIADA - ACUERDO MARCO"/>
    <n v="3"/>
    <n v="2"/>
    <n v="10"/>
    <n v="12"/>
    <n v="1440000"/>
    <s v="Unidad"/>
    <s v=""/>
  </r>
  <r>
    <x v="15"/>
    <x v="56"/>
    <s v="02-01-01-004-007-03"/>
    <s v="Activos fijos - Radiorreceptores y receptores de televisión; aparatos para la grabación y reproducción de sonido y video; micrófonos, altavoces, amplificadores, etc."/>
    <s v="PANTALLAS INTERACTIVAS 86&quot;"/>
    <n v="45111603"/>
    <s v="MÍNIMA CUANTÍA"/>
    <n v="5"/>
    <n v="4"/>
    <n v="10"/>
    <n v="2"/>
    <n v="62400000"/>
    <s v="Unidad"/>
    <s v=""/>
  </r>
  <r>
    <x v="15"/>
    <x v="3"/>
    <s v="02-02-01-003-005-02"/>
    <s v="Materiales y suministros - Productos farmacéuticos"/>
    <s v="BOTIQUIN DE PRIMEROS AUXILIOS MORRAL TIPO A"/>
    <n v="42172001"/>
    <s v="SELECCIÓN ABREVIADA - ACUERDO MARCO"/>
    <n v="4"/>
    <n v="3"/>
    <n v="10"/>
    <n v="23"/>
    <n v="3834100"/>
    <s v="GLOBAL"/>
    <s v=""/>
  </r>
  <r>
    <x v="15"/>
    <x v="72"/>
    <s v="02-02-02-010"/>
    <s v="Adquisición de servicios - Viáticos de los funcionarios en comisión"/>
    <s v="AUXILIO DE MARCHA Y CARRETERA CONTINGENTE 2 DEL 2022"/>
    <n v="78111800"/>
    <s v="SOLICITUD DE INFORMACIÓN A LOS PROVEEDORES"/>
    <n v="3"/>
    <n v="9"/>
    <n v="10"/>
    <n v="1"/>
    <n v="615229"/>
    <s v="GLOBAL"/>
    <s v=""/>
  </r>
  <r>
    <x v="15"/>
    <x v="19"/>
    <s v="02-02-02-006-009-01"/>
    <s v="Adquisición de servicios - Servicios de distribución de electricidad, y servicios de distribución de gas (por cuenta propia)"/>
    <s v="SERVICIO ENERGÍA (CACOM-4, FLANDES, LA MARÍA Y SISTEMA DE BOMBEO LA REFORMA) MES DE FEBRERO DE 2023"/>
    <n v="83101803"/>
    <s v="SOLICITUD DE INFORMACIÓN A LOS PROVEEDORES"/>
    <n v="3"/>
    <n v="9"/>
    <n v="10"/>
    <n v="1"/>
    <n v="207593680"/>
    <s v="GLOBAL"/>
    <s v=""/>
  </r>
  <r>
    <x v="15"/>
    <x v="75"/>
    <s v="08-01-02-004"/>
    <s v="Impuestos - Impuesto de alumbrado público"/>
    <s v="IMPUESTO ALUMBRADO PUBLICO MES DE FEBRERO DE 2023"/>
    <n v="39111603"/>
    <s v="SOLICITUD DE INFORMACIÓN A LOS PROVEEDORES"/>
    <n v="3"/>
    <n v="9"/>
    <n v="10"/>
    <n v="1"/>
    <n v="21074065"/>
    <s v="GLOBAL"/>
    <s v=""/>
  </r>
  <r>
    <x v="15"/>
    <x v="70"/>
    <s v="02-02-02-009-004-01"/>
    <s v="Adquisición de servicios - Servicios de alcantarillado, servicios de limpieza, tratamiento de aguas residuales y tanques sépticos"/>
    <s v="SERVICIO ASEO Y RECOLECCIÓN DE BASURAS MES DE MARZO DE 2023"/>
    <n v="76121501"/>
    <s v="SOLICITUD DE INFORMACIÓN A LOS PROVEEDORES"/>
    <n v="3"/>
    <n v="9"/>
    <n v="16"/>
    <n v="1"/>
    <n v="5131670"/>
    <s v="GLOBAL"/>
    <s v=""/>
  </r>
  <r>
    <x v="15"/>
    <x v="20"/>
    <s v="02-02-02-008-004-01"/>
    <s v="Adquisición de servicios - Servicios de telefonía y otras telecomunicaciones"/>
    <s v="SERVICIO TELEFONÍA FIJA MES DE MARZO DE 2023"/>
    <n v="83111500"/>
    <s v="SOLICITUD DE INFORMACIÓN A LOS PROVEEDORES"/>
    <n v="3"/>
    <n v="9"/>
    <n v="16"/>
    <n v="1"/>
    <n v="79292"/>
    <s v="GLOBAL"/>
    <s v=""/>
  </r>
  <r>
    <x v="15"/>
    <x v="72"/>
    <s v="02-02-02-010"/>
    <s v="Adquisición de servicios - Viáticos de los funcionarios en comisión"/>
    <s v="VIATICOS DEL 01 AL 27 DE MARZO DE 2023"/>
    <n v="90111503"/>
    <s v="SOLICITUD DE INFORMACIÓN A LOS PROVEEDORES"/>
    <n v="3"/>
    <n v="9"/>
    <n v="10"/>
    <n v="1"/>
    <n v="87736000"/>
    <s v="GLOBAL"/>
    <s v=""/>
  </r>
  <r>
    <x v="15"/>
    <x v="53"/>
    <s v="02-01-01-001-002-11"/>
    <s v="Activos fijos - Otros edificios distintos a viviendas otros edificios no residenciales"/>
    <s v="MANTENIMIENTO MAYOR - ADECUACIÓN INTALACIONES CUARTO FRIO CASINO OFICIALES "/>
    <n v="72101507"/>
    <s v="SELECCIÓN ABREVIADA MENOR CUANTÍA"/>
    <n v="3"/>
    <n v="3"/>
    <n v="10"/>
    <n v="1"/>
    <n v="26368534.539999999"/>
    <s v="GLOBAL"/>
    <s v=""/>
  </r>
  <r>
    <x v="15"/>
    <x v="67"/>
    <s v="02-02-02-005-004-01-2"/>
    <s v="Adquisición de servicios - Servicios generales de construcción de edificaciones no residenciales"/>
    <s v="MANTENIMIENTO MENOR- ADECUACIÓN INTALACIONES CUARTO FRIO CASINO OFICIALES"/>
    <n v="72101507"/>
    <s v="SELECCIÓN ABREVIADA MENOR CUANTÍA"/>
    <n v="3"/>
    <n v="3"/>
    <n v="10"/>
    <n v="1"/>
    <n v="13740013.74"/>
    <s v="GLOBAL"/>
    <s v=""/>
  </r>
  <r>
    <x v="15"/>
    <x v="72"/>
    <s v="02-02-02-010"/>
    <s v="Adquisición de servicios - Viáticos de los funcionarios en comisión"/>
    <s v="VIATICOS DEL 28 AL 31 DE MARZO DE 2023"/>
    <n v="90111503"/>
    <s v="SOLICITUD DE INFORMACIÓN A LOS PROVEEDORES"/>
    <n v="3"/>
    <n v="9"/>
    <n v="10"/>
    <n v="1"/>
    <n v="6384000"/>
    <s v="GLOBAL"/>
    <s v=""/>
  </r>
  <r>
    <x v="15"/>
    <x v="10"/>
    <s v="02-02-01-002-003-01"/>
    <s v="Materiales y suministros - Productos de molinería"/>
    <s v="MASA DE HOJALDRE"/>
    <n v="50181708"/>
    <s v="SELECCIÓN ABREVIADA - ACUERDO MARCO"/>
    <n v="4"/>
    <n v="3"/>
    <n v="16"/>
    <n v="10"/>
    <n v="51780"/>
    <s v="Paquete"/>
    <s v=""/>
  </r>
  <r>
    <x v="15"/>
    <x v="10"/>
    <s v="02-02-01-002-003-01"/>
    <s v="Materiales y suministros - Productos de molinería"/>
    <s v="HARINA PARA PANCAKES"/>
    <n v="50193101"/>
    <s v="SELECCIÓN ABREVIADA - ACUERDO MARCO"/>
    <n v="4"/>
    <n v="3"/>
    <n v="16"/>
    <n v="29"/>
    <n v="288840"/>
    <s v="Paquete"/>
    <s v=""/>
  </r>
  <r>
    <x v="15"/>
    <x v="10"/>
    <s v="02-02-01-002-003-05"/>
    <s v="Materiales y suministros - Azúcar"/>
    <s v="ENDULZANTE DIETETICO"/>
    <n v="50161510"/>
    <s v="SELECCIÓN ABREVIADA - ACUERDO MARCO"/>
    <n v="4"/>
    <n v="3"/>
    <n v="16"/>
    <n v="11"/>
    <n v="521565"/>
    <s v="Caja"/>
    <s v=""/>
  </r>
  <r>
    <x v="15"/>
    <x v="10"/>
    <s v="02-02-01-002-003-09"/>
    <s v="Materiales y suministros - Otros productos alimenticios n. C. P."/>
    <s v="SALSA DE TOMATE EN SOBRE INDIVIDUAL"/>
    <n v="50171830"/>
    <s v="SELECCIÓN ABREVIADA - ACUERDO MARCO"/>
    <n v="4"/>
    <n v="3"/>
    <n v="16"/>
    <n v="62"/>
    <n v="1243472"/>
    <s v="Paquete"/>
    <s v=""/>
  </r>
  <r>
    <x v="15"/>
    <x v="10"/>
    <s v="02-02-01-002-003-09"/>
    <s v="Materiales y suministros - Otros productos alimenticios n. C. P."/>
    <s v="MAYONESA EN SOBRE INDIVIDUAL"/>
    <n v="50171830"/>
    <s v="SELECCIÓN ABREVIADA - ACUERDO MARCO"/>
    <n v="4"/>
    <n v="3"/>
    <n v="16"/>
    <n v="42"/>
    <n v="1002582"/>
    <s v="Paquete"/>
    <s v=""/>
  </r>
  <r>
    <x v="15"/>
    <x v="10"/>
    <s v="02-02-01-002-003-09"/>
    <s v="Materiales y suministros - Otros productos alimenticios n. C. P."/>
    <s v="SALSA DE HUMO"/>
    <n v="50171830"/>
    <s v="SELECCIÓN ABREVIADA - ACUERDO MARCO"/>
    <n v="4"/>
    <n v="3"/>
    <n v="16"/>
    <n v="20"/>
    <n v="258320"/>
    <s v="Litro"/>
    <s v=""/>
  </r>
  <r>
    <x v="15"/>
    <x v="10"/>
    <s v="02-02-01-002-003-09"/>
    <s v="Materiales y suministros - Otros productos alimenticios n. C. P."/>
    <s v="ESCENCIAS PARA COCINA"/>
    <n v="50171550"/>
    <s v="SELECCIÓN ABREVIADA - ACUERDO MARCO"/>
    <n v="4"/>
    <n v="3"/>
    <n v="16"/>
    <n v="15"/>
    <n v="274500"/>
    <s v="BOTELLA"/>
    <s v=""/>
  </r>
  <r>
    <x v="15"/>
    <x v="10"/>
    <s v="02-02-01-002-003-09"/>
    <s v="Materiales y suministros - Otros productos alimenticios n. C. P."/>
    <s v="MEZCLA PARA PREPARAR SALSA BECHAMEL"/>
    <n v="50193103"/>
    <s v="SELECCIÓN ABREVIADA - ACUERDO MARCO"/>
    <n v="4"/>
    <n v="3"/>
    <n v="16"/>
    <n v="10"/>
    <n v="403000"/>
    <s v="Paquete"/>
    <s v=""/>
  </r>
  <r>
    <x v="15"/>
    <x v="10"/>
    <s v="02-02-01-002-003-09"/>
    <s v="Materiales y suministros - Otros productos alimenticios n. C. P."/>
    <s v="CREMA DE POLLO"/>
    <n v="50193104"/>
    <s v="SELECCIÓN ABREVIADA - ACUERDO MARCO"/>
    <n v="4"/>
    <n v="3"/>
    <n v="16"/>
    <n v="10"/>
    <n v="419000"/>
    <s v="Paquete"/>
    <s v=""/>
  </r>
  <r>
    <x v="15"/>
    <x v="10"/>
    <s v="02-02-01-002-003-09"/>
    <s v="Materiales y suministros - Otros productos alimenticios n. C. P."/>
    <s v="CREMA PARA AJIACO"/>
    <n v="50193104"/>
    <s v="SELECCIÓN ABREVIADA - ACUERDO MARCO"/>
    <n v="4"/>
    <n v="3"/>
    <n v="16"/>
    <n v="133"/>
    <n v="391419"/>
    <s v="Paquete"/>
    <s v=""/>
  </r>
  <r>
    <x v="15"/>
    <x v="10"/>
    <s v="02-02-01-002-003-09"/>
    <s v="Materiales y suministros - Otros productos alimenticios n. C. P."/>
    <s v="CREMA MARINERA"/>
    <n v="50193104"/>
    <s v="SELECCIÓN ABREVIADA - ACUERDO MARCO"/>
    <n v="4"/>
    <n v="3"/>
    <n v="16"/>
    <n v="131"/>
    <n v="456928"/>
    <s v="Paquete"/>
    <s v=""/>
  </r>
  <r>
    <x v="15"/>
    <x v="10"/>
    <s v="02-02-01-002-003-09"/>
    <s v="Materiales y suministros - Otros productos alimenticios n. C. P."/>
    <s v="REFRESCO EN POLVO DE NARANJA"/>
    <n v="50202311"/>
    <s v="SELECCIÓN ABREVIADA - ACUERDO MARCO"/>
    <n v="4"/>
    <n v="3"/>
    <n v="16"/>
    <n v="16"/>
    <n v="174400"/>
    <s v="Caja"/>
    <s v=""/>
  </r>
  <r>
    <x v="15"/>
    <x v="10"/>
    <s v="02-02-01-002-003-09"/>
    <s v="Materiales y suministros - Otros productos alimenticios n. C. P."/>
    <s v="REFRESCO EN POLVO DE MARACUYA"/>
    <n v="50202311"/>
    <s v="SELECCIÓN ABREVIADA - ACUERDO MARCO"/>
    <n v="4"/>
    <n v="3"/>
    <n v="16"/>
    <n v="17"/>
    <n v="284325"/>
    <s v="Caja"/>
    <s v=""/>
  </r>
  <r>
    <x v="15"/>
    <x v="10"/>
    <s v="02-02-01-002-003-09"/>
    <s v="Materiales y suministros - Otros productos alimenticios n. C. P."/>
    <s v="AROMÁTICA HIERBABUENA"/>
    <n v="50201713"/>
    <s v="SELECCIÓN ABREVIADA - ACUERDO MARCO"/>
    <n v="4"/>
    <n v="3"/>
    <n v="16"/>
    <n v="20"/>
    <n v="67200"/>
    <s v="Caja"/>
    <s v=""/>
  </r>
  <r>
    <x v="15"/>
    <x v="10"/>
    <s v="02-02-01-002-003-09"/>
    <s v="Materiales y suministros - Otros productos alimenticios n. C. P."/>
    <s v="AROMÁTICA LIMONCILLO"/>
    <n v="50201713"/>
    <s v="SELECCIÓN ABREVIADA - ACUERDO MARCO"/>
    <n v="4"/>
    <n v="3"/>
    <n v="16"/>
    <n v="20"/>
    <n v="67200"/>
    <s v="Caja"/>
    <s v=""/>
  </r>
  <r>
    <x v="15"/>
    <x v="10"/>
    <s v="02-02-01-002-003-09"/>
    <s v="Materiales y suministros - Otros productos alimenticios n. C. P."/>
    <s v="AROMÁTICA MANZANILLA"/>
    <n v="50201713"/>
    <s v="SELECCIÓN ABREVIADA - ACUERDO MARCO"/>
    <n v="4"/>
    <n v="3"/>
    <n v="16"/>
    <n v="10"/>
    <n v="33600"/>
    <s v="Caja"/>
    <s v=""/>
  </r>
  <r>
    <x v="15"/>
    <x v="11"/>
    <s v="02-02-01-002-004-04"/>
    <s v="Materiales y suministros - Bebidas no alcohólicas; aguas minerales embotelladas"/>
    <s v="AGUA MINI"/>
    <n v="50202301"/>
    <s v="SELECCIÓN ABREVIADA - ACUERDO MARCO"/>
    <n v="4"/>
    <n v="3"/>
    <n v="16"/>
    <n v="50"/>
    <n v="879000"/>
    <s v="Paquete"/>
    <s v=""/>
  </r>
  <r>
    <x v="15"/>
    <x v="0"/>
    <s v="02-02-01-003-002-01"/>
    <s v="Materiales y suministros - Pasta de papel, papel y cartón"/>
    <s v="SERVILLETA NORMAL"/>
    <n v="14111705"/>
    <s v="SELECCIÓN ABREVIADA - ACUERDO MARCO"/>
    <n v="4"/>
    <n v="3"/>
    <n v="16"/>
    <n v="115"/>
    <n v="342125"/>
    <s v="Paquete"/>
    <s v=""/>
  </r>
  <r>
    <x v="15"/>
    <x v="0"/>
    <s v="02-02-01-003-002-01"/>
    <s v="Materiales y suministros - Pasta de papel, papel y cartón"/>
    <s v="SERVILLETA CAFETERÍA "/>
    <n v="14111705"/>
    <s v="SELECCIÓN ABREVIADA - ACUERDO MARCO"/>
    <n v="4"/>
    <n v="3"/>
    <n v="16"/>
    <n v="115"/>
    <n v="313375"/>
    <s v="Paquete"/>
    <s v=""/>
  </r>
  <r>
    <x v="15"/>
    <x v="2"/>
    <s v="02-02-01-003-006-03"/>
    <s v="Materiales y suministros - Semimanufacturas de plástico"/>
    <s v="PAPEL PLASTICO PARA ENVOLVER (VINIPEL)"/>
    <n v="48102109"/>
    <s v="SELECCIÓN ABREVIADA - ACUERDO MARCO"/>
    <n v="4"/>
    <n v="3"/>
    <n v="16"/>
    <n v="8"/>
    <n v="449952"/>
    <s v="Rollo"/>
    <s v=""/>
  </r>
  <r>
    <x v="15"/>
    <x v="2"/>
    <s v="02-02-01-003-006-04"/>
    <s v="Materiales y suministros - Productos de empaque y envasado, de plástico"/>
    <s v="DESECHABLE J1 BIO DEGRADABLE"/>
    <n v="52151500"/>
    <s v="SELECCIÓN ABREVIADA - ACUERDO MARCO"/>
    <n v="4"/>
    <n v="3"/>
    <n v="16"/>
    <n v="40"/>
    <n v="1547760"/>
    <s v="Paquete"/>
    <s v=""/>
  </r>
  <r>
    <x v="15"/>
    <x v="62"/>
    <s v="02-02-01-004-001"/>
    <s v="Materiales y suministros - Metales básicos"/>
    <s v="PAPEL ALUMINIO"/>
    <n v="48102108"/>
    <s v="SELECCIÓN ABREVIADA - ACUERDO MARCO"/>
    <n v="4"/>
    <n v="3"/>
    <n v="16"/>
    <n v="8"/>
    <n v="630400"/>
    <s v="Rollo"/>
    <s v=""/>
  </r>
  <r>
    <x v="15"/>
    <x v="20"/>
    <s v="02-02-02-008-004-06"/>
    <s v="Adquisición de servicios - Servicios de programación, distribución y transmisión de programas"/>
    <s v="SERVICIO DE TELEVISIÓN MES DE ABRIL DE 2023"/>
    <n v="83111800"/>
    <s v="SOLICITUD DE INFORMACIÓN A LOS PROVEEDORES"/>
    <n v="4"/>
    <n v="8"/>
    <n v="16"/>
    <n v="1"/>
    <n v="1800000"/>
    <s v="GLOBAL"/>
    <s v=""/>
  </r>
  <r>
    <x v="15"/>
    <x v="76"/>
    <s v="08-01-02-006"/>
    <s v="Impuestos - Impuesto sobre vehículos automotores"/>
    <s v="SEMAFORIZACION DE LOS VEHICULOS DE PLACAS NACIONALES JQU930, JQU902 Y GCW864 ASIGNADOS AL CACOM-4"/>
    <n v="93161601"/>
    <s v="SOLICITUD DE INFORMACIÓN A LOS PROVEEDORES"/>
    <n v="4"/>
    <n v="8"/>
    <n v="10"/>
    <n v="1"/>
    <n v="231000"/>
    <s v="GLOBAL"/>
    <s v=""/>
  </r>
  <r>
    <x v="15"/>
    <x v="19"/>
    <s v="02-02-02-006-009-01"/>
    <s v="Adquisición de servicios - Servicios de distribución de electricidad, y servicios de distribución de gas (por cuenta propia)"/>
    <s v="SERVICIO ENERGÍA (CACOM-4, FLANDES, LA MARÍA Y SISTEMA DE BOMBEO LA REFORMA) MES DE MARZO DE 2023"/>
    <n v="83101803"/>
    <s v="SOLICITUD DE INFORMACIÓN A LOS PROVEEDORES"/>
    <n v="4"/>
    <n v="8"/>
    <n v="10"/>
    <n v="1"/>
    <n v="228174481"/>
    <s v="GLOBAL"/>
    <s v=""/>
  </r>
  <r>
    <x v="15"/>
    <x v="19"/>
    <s v="02-02-02-006-009-01"/>
    <s v="Adquisición de servicios - Servicios de distribución de electricidad, y servicios de distribución de gas (por cuenta propia)"/>
    <s v="SERVICIO ENERGÍA (CACOM-4, FLANDES, LA MARÍA Y SISTEMA DE BOMBEO LA REFORMA) MES DE MARZO DE 2023"/>
    <n v="83101803"/>
    <s v="SOLICITUD DE INFORMACIÓN A LOS PROVEEDORES"/>
    <n v="4"/>
    <n v="8"/>
    <n v="16"/>
    <n v="1"/>
    <n v="50274330"/>
    <s v="GLOBAL"/>
    <s v=""/>
  </r>
  <r>
    <x v="15"/>
    <x v="75"/>
    <s v="08-01-02-004"/>
    <s v="Impuestos - Impuesto de alumbrado público"/>
    <s v="IMPUESTO ALUMBRADO PUBLICO MES DE MARZO DE 2023"/>
    <n v="39111603"/>
    <s v="SOLICITUD DE INFORMACIÓN A LOS PROVEEDORES"/>
    <n v="4"/>
    <n v="8"/>
    <n v="10"/>
    <n v="1"/>
    <n v="24115358"/>
    <s v="GLOBAL"/>
    <s v=""/>
  </r>
  <r>
    <x v="15"/>
    <x v="54"/>
    <s v="02-01-01-001-003-14"/>
    <s v="Activos fijos - Otras estructuras cables locales y obras conexas"/>
    <s v="RED LAN (DATOS/VOZ) "/>
    <n v="81111803"/>
    <s v="MÍNIMA CUANTÍA"/>
    <n v="6"/>
    <n v="2"/>
    <n v="10"/>
    <n v="1"/>
    <n v="5860000"/>
    <s v="GLOBAL"/>
    <s v=""/>
  </r>
  <r>
    <x v="15"/>
    <x v="72"/>
    <s v="02-02-02-010"/>
    <s v="Adquisición de servicios - Viáticos de los funcionarios en comisión"/>
    <s v="AUXILIO DE MARCHA Y CARRETERA CONTINGENTE 2 DEL 2022 PLANILLA GH-JERLA-FR-049"/>
    <n v="78111800"/>
    <s v="SOLICITUD DE INFORMACIÓN A LOS PROVEEDORES"/>
    <n v="4"/>
    <n v="8"/>
    <n v="10"/>
    <n v="1"/>
    <n v="1559039"/>
    <s v="GLOBAL"/>
    <s v=""/>
  </r>
  <r>
    <x v="15"/>
    <x v="70"/>
    <s v="02-02-02-009-004-01"/>
    <s v="Adquisición de servicios - Servicios de alcantarillado, servicios de limpieza, tratamiento de aguas residuales y tanques sépticos"/>
    <s v="SERVICIO ASEO Y RECOLECCIÓN DE BASURAS MES DE ABRIL DE 2023"/>
    <n v="76121501"/>
    <s v="SOLICITUD DE INFORMACIÓN A LOS PROVEEDORES"/>
    <n v="4"/>
    <n v="8"/>
    <n v="16"/>
    <n v="1"/>
    <n v="5131650"/>
    <s v="GLOBAL"/>
    <s v=""/>
  </r>
  <r>
    <x v="15"/>
    <x v="15"/>
    <s v="02-02-02-008-005-01"/>
    <s v="Adquisición de servicios - Servicios de empleo"/>
    <s v="SERVICIO GENERALES DE PERSONAL PARA CASINO (MARIA PAULA SANCHEZ CARVAJAL)"/>
    <n v="91111603"/>
    <s v="CONTRATACIÓN DIRECTA"/>
    <n v="4"/>
    <n v="8"/>
    <n v="10"/>
    <n v="1"/>
    <n v="16400000"/>
    <s v="GLOBAL"/>
    <s v=""/>
  </r>
  <r>
    <x v="15"/>
    <x v="15"/>
    <s v="02-02-02-008-005-01"/>
    <s v="Adquisición de servicios - Servicios de empleo"/>
    <s v="SERVICIO GENERALES DE PERSONAL PARA CASINO (NOHORA ISABEL PUENTES BETANCOURT)"/>
    <n v="91111603"/>
    <s v="CONTRATACIÓN DIRECTA"/>
    <n v="4"/>
    <n v="8"/>
    <n v="10"/>
    <n v="1"/>
    <n v="16800000"/>
    <s v="GLOBAL"/>
    <s v=""/>
  </r>
  <r>
    <x v="15"/>
    <x v="15"/>
    <s v="02-02-02-008-005-01"/>
    <s v="Adquisición de servicios - Servicios de empleo"/>
    <s v="SERVICIO GENERALES DE PERSONAL PARA CASINO (BLANCA CRUZ )"/>
    <n v="91111603"/>
    <s v="CONTRATACIÓN DIRECTA"/>
    <n v="4"/>
    <n v="8"/>
    <n v="10"/>
    <n v="1"/>
    <n v="14700000"/>
    <s v="GLOBAL"/>
    <s v=""/>
  </r>
  <r>
    <x v="15"/>
    <x v="72"/>
    <s v="02-02-02-010"/>
    <s v="Adquisición de servicios - Viáticos de los funcionarios en comisión"/>
    <s v="VIATICOS DEL 01 AL 28 DE ABRIL DE 2023"/>
    <n v="90111503"/>
    <s v="SOLICITUD DE INFORMACIÓN A LOS PROVEEDORES"/>
    <n v="4"/>
    <n v="8"/>
    <n v="10"/>
    <n v="1"/>
    <n v="84000000"/>
    <s v="GLOBAL"/>
    <s v=""/>
  </r>
  <r>
    <x v="15"/>
    <x v="20"/>
    <s v="02-02-02-008-004-02"/>
    <s v="Adquisición de servicios - Servicios de telecomunicaciones a través de internet"/>
    <s v="SERVICIO DE INTERNET (COLEGIO-EHFAA-PLAN COLOMBIA) MES DE ABRIL DE 2023"/>
    <n v="81112101"/>
    <s v="SOLICITUD DE INFORMACIÓN A LOS PROVEEDORES"/>
    <n v="5"/>
    <n v="7"/>
    <n v="10"/>
    <n v="1"/>
    <n v="3700000"/>
    <s v="GLOBAL"/>
    <s v=""/>
  </r>
  <r>
    <x v="15"/>
    <x v="77"/>
    <s v="08-03"/>
    <s v="Tasas y derechos administrativos"/>
    <s v="TASAS USO DE AGUA PRIMER TRIMESTRE 2023"/>
    <n v="93161504"/>
    <s v="SOLICITUD DE INFORMACIÓN A LOS PROVEEDORES"/>
    <n v="5"/>
    <n v="7"/>
    <n v="10"/>
    <n v="1"/>
    <n v="749112"/>
    <s v="GLOBAL"/>
    <s v=""/>
  </r>
  <r>
    <x v="15"/>
    <x v="77"/>
    <s v="08-03"/>
    <s v="Tasas y derechos administrativos"/>
    <s v="TASAS RETRIBUTIVAS CORTOLIMA PRIMER TRIMESTRE 2023"/>
    <n v="93161504"/>
    <s v="SOLICITUD DE INFORMACIÓN A LOS PROVEEDORES"/>
    <n v="5"/>
    <n v="7"/>
    <n v="10"/>
    <n v="1"/>
    <n v="75698"/>
    <s v="GLOBAL"/>
    <s v=""/>
  </r>
  <r>
    <x v="15"/>
    <x v="15"/>
    <s v="02-02-02-008-005-01"/>
    <s v="Adquisición de servicios - Servicios de empleo"/>
    <s v="SERVICIO GENERALES DE PERSONAL PARA CASINO (JUAN CARLOS MURILLO )"/>
    <n v="91111603"/>
    <s v="CONTRATACIÓN DIRECTA"/>
    <n v="5"/>
    <n v="7"/>
    <n v="10"/>
    <n v="1"/>
    <n v="16800000"/>
    <s v="GLOBAL"/>
    <s v=""/>
  </r>
  <r>
    <x v="15"/>
    <x v="20"/>
    <s v="02-02-02-008-004-06"/>
    <s v="Adquisición de servicios - Servicios de programación, distribución y transmisión de programas"/>
    <s v="SERVICIO DE TELEVISIÓN MES DE MAYO DE 2023"/>
    <n v="83111800"/>
    <s v="SOLICITUD DE INFORMACIÓN A LOS PROVEEDORES"/>
    <n v="5"/>
    <n v="7"/>
    <n v="16"/>
    <n v="1"/>
    <n v="1800000"/>
    <s v="GLOBAL"/>
    <s v=""/>
  </r>
  <r>
    <x v="15"/>
    <x v="19"/>
    <s v="02-02-02-006-009-01"/>
    <s v="Adquisición de servicios - Servicios de distribución de electricidad, y servicios de distribución de gas (por cuenta propia)"/>
    <s v="SERVICIO ENERGÍA (CACOM-4, FLANDES, LA MARÍA Y SISTEMA DE BOMBEO LA REFORMA) MES DE ABRIL DE 2023"/>
    <n v="83101803"/>
    <s v="SOLICITUD DE INFORMACIÓN A LOS PROVEEDORES"/>
    <n v="1"/>
    <n v="12"/>
    <n v="10"/>
    <n v="1"/>
    <n v="187608604"/>
    <s v="GLOBAL"/>
    <s v=""/>
  </r>
  <r>
    <x v="15"/>
    <x v="19"/>
    <s v="02-02-02-006-009-01"/>
    <s v="Adquisición de servicios - Servicios de distribución de electricidad, y servicios de distribución de gas (por cuenta propia)"/>
    <s v="SERVICIO ENERGÍA (CACOM-4, FLANDES, LA MARÍA Y SISTEMA DE BOMBEO LA REFORMA) MES DE ABRIL DE 2023"/>
    <n v="83101803"/>
    <s v="SOLICITUD DE INFORMACIÓN A LOS PROVEEDORES"/>
    <n v="1"/>
    <n v="12"/>
    <n v="16"/>
    <n v="1"/>
    <n v="59968350"/>
    <s v="GLOBAL"/>
    <s v=""/>
  </r>
  <r>
    <x v="15"/>
    <x v="75"/>
    <s v="08-01-02-004"/>
    <s v="Impuestos - Impuesto de alumbrado público"/>
    <s v="IMPUESTO ALUMBRADO PUBLICO MES DE ABRIL DE 2023"/>
    <n v="39111603"/>
    <s v="SOLICITUD DE INFORMACIÓN A LOS PROVEEDORES"/>
    <n v="5"/>
    <n v="7"/>
    <n v="10"/>
    <n v="1"/>
    <n v="24166141"/>
    <s v="GLOBAL"/>
    <s v=""/>
  </r>
  <r>
    <x v="15"/>
    <x v="72"/>
    <s v="02-02-02-010"/>
    <s v="Adquisición de servicios - Viáticos de los funcionarios en comisión"/>
    <s v="AUXILIO DE MARCHA Y CARRETERA CONTINGENTE 5 DEL 2021"/>
    <n v="78111800"/>
    <s v="SOLICITUD DE INFORMACIÓN A LOS PROVEEDORES"/>
    <n v="5"/>
    <n v="7"/>
    <n v="10"/>
    <n v="1"/>
    <n v="320146"/>
    <s v="GLOBAL"/>
    <s v=""/>
  </r>
  <r>
    <x v="15"/>
    <x v="10"/>
    <s v="02-02-01-002-003-08"/>
    <s v="Materiales y suministros - Productos del café"/>
    <s v="CAFÉ"/>
    <n v="50201706"/>
    <s v="SELECCIÓN ABREVIADA - ACUERDO MARCO"/>
    <n v="5"/>
    <n v="3"/>
    <n v="16"/>
    <n v="30"/>
    <n v="2728290"/>
    <s v="Paquete"/>
    <s v=""/>
  </r>
  <r>
    <x v="15"/>
    <x v="10"/>
    <s v="02-02-01-002-003-05"/>
    <s v="Materiales y suministros - Azúcar"/>
    <s v="AZUCAR EN SOBRE INDIVIDUAL"/>
    <n v="50161814"/>
    <s v="SELECCIÓN ABREVIADA - ACUERDO MARCO"/>
    <n v="5"/>
    <n v="3"/>
    <n v="16"/>
    <n v="34"/>
    <n v="225080"/>
    <s v="Paquete"/>
    <s v=""/>
  </r>
  <r>
    <x v="15"/>
    <x v="10"/>
    <s v="02-02-01-002-003-04"/>
    <s v="Materiales y suministros - Productos de panadería"/>
    <s v="GALLETAS RELLENAS"/>
    <n v="50181905"/>
    <s v="SELECCIÓN ABREVIADA - ACUERDO MARCO"/>
    <n v="5"/>
    <n v="3"/>
    <n v="16"/>
    <n v="40"/>
    <n v="351200"/>
    <s v="Paquete"/>
    <s v=""/>
  </r>
  <r>
    <x v="15"/>
    <x v="10"/>
    <s v="02-02-01-002-003-04"/>
    <s v="Materiales y suministros - Productos de panadería"/>
    <s v="GALLETAS DE SODA PRESENTACIÓN PERSONAL"/>
    <n v="50181909"/>
    <s v="SELECCIÓN ABREVIADA - ACUERDO MARCO"/>
    <n v="5"/>
    <n v="3"/>
    <n v="16"/>
    <n v="40"/>
    <n v="248000"/>
    <s v="Paquete"/>
    <s v=""/>
  </r>
  <r>
    <x v="15"/>
    <x v="10"/>
    <s v="02-02-01-002-003-04"/>
    <s v="Materiales y suministros - Productos de panadería"/>
    <s v="GALLETAS DE SODA"/>
    <n v="50181909"/>
    <s v="SELECCIÓN ABREVIADA - ACUERDO MARCO"/>
    <n v="5"/>
    <n v="3"/>
    <n v="16"/>
    <n v="40"/>
    <n v="412000"/>
    <s v="Paquete"/>
    <s v=""/>
  </r>
  <r>
    <x v="15"/>
    <x v="10"/>
    <s v="02-02-01-002-003-04"/>
    <s v="Materiales y suministros - Productos de panadería"/>
    <s v="GALLETAS DE COCO"/>
    <n v="50181905"/>
    <s v="SELECCIÓN ABREVIADA - ACUERDO MARCO"/>
    <n v="5"/>
    <n v="3"/>
    <n v="16"/>
    <n v="20"/>
    <n v="114000"/>
    <s v="Paquete"/>
    <s v=""/>
  </r>
  <r>
    <x v="15"/>
    <x v="10"/>
    <s v="02-02-01-002-003-04"/>
    <s v="Materiales y suministros - Productos de panadería"/>
    <s v="GALLETAS DE FRESA"/>
    <n v="50181905"/>
    <s v="SELECCIÓN ABREVIADA - ACUERDO MARCO"/>
    <n v="5"/>
    <n v="3"/>
    <n v="16"/>
    <n v="20"/>
    <n v="114000"/>
    <s v="Paquete"/>
    <s v=""/>
  </r>
  <r>
    <x v="15"/>
    <x v="10"/>
    <s v="02-02-01-002-003-04"/>
    <s v="Materiales y suministros - Productos de panadería"/>
    <s v="GALLETAS CON CHIPS DE CHOCOLATE"/>
    <n v="50181905"/>
    <s v="SELECCIÓN ABREVIADA - ACUERDO MARCO"/>
    <n v="5"/>
    <n v="3"/>
    <n v="16"/>
    <n v="40"/>
    <n v="500000"/>
    <s v="Paquete"/>
    <s v=""/>
  </r>
  <r>
    <x v="15"/>
    <x v="8"/>
    <s v="02-02-01-002-001-04"/>
    <s v="Materiales y suministros - Preparaciones y conservas de frutas y nueces"/>
    <s v="MANÍ SALADO"/>
    <n v="50221001"/>
    <s v="SELECCIÓN ABREVIADA - ACUERDO MARCO"/>
    <n v="5"/>
    <n v="3"/>
    <n v="16"/>
    <n v="10"/>
    <n v="406600"/>
    <s v="Caja"/>
    <s v=""/>
  </r>
  <r>
    <x v="15"/>
    <x v="8"/>
    <s v="02-02-01-002-001-04"/>
    <s v="Materiales y suministros - Preparaciones y conservas de frutas y nueces"/>
    <s v="MANÍ CON PASAS"/>
    <n v="50221001"/>
    <s v="SELECCIÓN ABREVIADA - ACUERDO MARCO"/>
    <n v="5"/>
    <n v="3"/>
    <n v="16"/>
    <n v="10"/>
    <n v="406700"/>
    <s v="Caja"/>
    <s v=""/>
  </r>
  <r>
    <x v="15"/>
    <x v="8"/>
    <s v="02-02-01-002-001-04"/>
    <s v="Materiales y suministros - Preparaciones y conservas de frutas y nueces"/>
    <s v="MANÍ CON ARÁNDANOS"/>
    <n v="50221001"/>
    <s v="SELECCIÓN ABREVIADA - ACUERDO MARCO"/>
    <n v="5"/>
    <n v="3"/>
    <n v="16"/>
    <n v="10"/>
    <n v="513300"/>
    <s v="Caja"/>
    <s v=""/>
  </r>
  <r>
    <x v="15"/>
    <x v="8"/>
    <s v="02-02-01-002-001-04"/>
    <s v="Materiales y suministros - Preparaciones y conservas de frutas y nueces"/>
    <s v="MANÍ CON ALMENDRAS"/>
    <n v="50221001"/>
    <s v="SELECCIÓN ABREVIADA - ACUERDO MARCO"/>
    <n v="5"/>
    <n v="3"/>
    <n v="16"/>
    <n v="10"/>
    <n v="513300"/>
    <s v="Caja"/>
    <s v=""/>
  </r>
  <r>
    <x v="15"/>
    <x v="15"/>
    <s v="02-02-02-008-005-01"/>
    <s v="Adquisición de servicios - Servicios de empleo"/>
    <s v="SERVICIO GENERALES DE PERSONAL PARA CASINO (DANIEL FELIPE RUGELES ROSARIO )"/>
    <n v="91111603"/>
    <n v="0"/>
    <n v="5"/>
    <n v="7"/>
    <n v="10"/>
    <n v="1"/>
    <n v="15330000"/>
    <s v="GLOBAL"/>
    <s v=""/>
  </r>
  <r>
    <x v="15"/>
    <x v="70"/>
    <s v="02-02-02-009-004-01"/>
    <s v="Adquisición de servicios - Servicios de alcantarillado, servicios de limpieza, tratamiento de aguas residuales y tanques sépticos"/>
    <s v="SERVICIO ASEO Y RECOLECCIÓN DE BASURAS MES DE MAYO DE 2023"/>
    <n v="76121501"/>
    <s v="SOLICITUD DE INFORMACIÓN A LOS PROVEEDORES"/>
    <n v="5"/>
    <n v="7"/>
    <n v="16"/>
    <n v="1"/>
    <n v="5131830"/>
    <s v="GLOBAL"/>
    <s v=""/>
  </r>
  <r>
    <x v="15"/>
    <x v="11"/>
    <s v="02-02-01-002-004-04"/>
    <s v="Materiales y suministros - Bebidas no alcohólicas; aguas minerales embotelladas"/>
    <s v="GASEOSA GINGER X 2,5 L"/>
    <n v="50202306"/>
    <s v="SELECCIÓN ABREVIADA - ACUERDO MARCO"/>
    <n v="5"/>
    <n v="3"/>
    <n v="16"/>
    <n v="129"/>
    <n v="920931"/>
    <s v="Unidad"/>
    <s v=""/>
  </r>
  <r>
    <x v="15"/>
    <x v="11"/>
    <s v="02-02-01-002-004-04"/>
    <s v="Materiales y suministros - Bebidas no alcohólicas; aguas minerales embotelladas"/>
    <s v="BEBIDA TIPO TE X 300 ML"/>
    <n v="50201712"/>
    <s v="SELECCIÓN ABREVIADA - ACUERDO MARCO"/>
    <n v="5"/>
    <n v="3"/>
    <n v="16"/>
    <n v="27"/>
    <n v="766665"/>
    <s v="Paquete"/>
    <s v=""/>
  </r>
  <r>
    <x v="15"/>
    <x v="11"/>
    <s v="02-02-01-002-004-04"/>
    <s v="Materiales y suministros - Bebidas no alcohólicas; aguas minerales embotelladas"/>
    <s v="ZUMO DE LIMÓN X L"/>
    <n v="50202306"/>
    <s v="SELECCIÓN ABREVIADA - ACUERDO MARCO"/>
    <n v="5"/>
    <n v="3"/>
    <n v="16"/>
    <n v="10"/>
    <n v="106820"/>
    <s v="Litro"/>
    <s v=""/>
  </r>
  <r>
    <x v="15"/>
    <x v="11"/>
    <s v="02-02-01-002-004-04"/>
    <s v="Materiales y suministros - Bebidas no alcohólicas; aguas minerales embotelladas"/>
    <s v="BEBIDA SABOR IRISH CREAM X 750 ML"/>
    <n v="50202308"/>
    <s v="SELECCIÓN ABREVIADA - ACUERDO MARCO"/>
    <n v="5"/>
    <n v="3"/>
    <n v="16"/>
    <n v="6"/>
    <n v="361200"/>
    <s v="Unidad"/>
    <s v=""/>
  </r>
  <r>
    <x v="15"/>
    <x v="11"/>
    <s v="02-02-01-002-004-04"/>
    <s v="Materiales y suministros - Bebidas no alcohólicas; aguas minerales embotelladas"/>
    <s v="BEBIDA SABOR COCO X 750 ML"/>
    <n v="50202308"/>
    <s v="SELECCIÓN ABREVIADA - ACUERDO MARCO"/>
    <n v="5"/>
    <n v="3"/>
    <n v="16"/>
    <n v="6"/>
    <n v="361200"/>
    <s v="Unidad"/>
    <s v=""/>
  </r>
  <r>
    <x v="15"/>
    <x v="11"/>
    <s v="02-02-01-002-004-04"/>
    <s v="Materiales y suministros - Bebidas no alcohólicas; aguas minerales embotelladas"/>
    <s v="BEBIDA SABOR BLUE CURACAO X 750 ML"/>
    <n v="50202308"/>
    <s v="SELECCIÓN ABREVIADA - ACUERDO MARCO"/>
    <n v="5"/>
    <n v="3"/>
    <n v="16"/>
    <n v="7"/>
    <n v="421400"/>
    <s v="Unidad"/>
    <s v=""/>
  </r>
  <r>
    <x v="15"/>
    <x v="11"/>
    <s v="02-02-01-002-004-04"/>
    <s v="Materiales y suministros - Bebidas no alcohólicas; aguas minerales embotelladas"/>
    <s v="BEBIDA SABOR FRESA X 750 ML"/>
    <n v="50202308"/>
    <s v="SELECCIÓN ABREVIADA - ACUERDO MARCO"/>
    <n v="5"/>
    <n v="3"/>
    <n v="16"/>
    <n v="7"/>
    <n v="421400"/>
    <s v="Unidad"/>
    <s v=""/>
  </r>
  <r>
    <x v="15"/>
    <x v="34"/>
    <s v="02-02-01-004-003-09"/>
    <s v="Materiales y suministros - Otras máquinas para usos generales y sus partes y piezas"/>
    <s v="FILTROS PARA AUTOMOTORES"/>
    <n v="26111703"/>
    <s v="MÍNIMA CUANTÍA"/>
    <n v="5"/>
    <n v="2"/>
    <n v="10"/>
    <n v="1"/>
    <n v="5000000"/>
    <s v="GLOBAL"/>
    <s v=""/>
  </r>
  <r>
    <x v="15"/>
    <x v="34"/>
    <s v="02-02-01-004-003-09"/>
    <s v="Materiales y suministros - Otras máquinas para usos generales y sus partes y piezas"/>
    <s v="FILTROS PARA AUTOMOTORES"/>
    <n v="40161500"/>
    <s v="MÍNIMA CUANTÍA"/>
    <n v="5"/>
    <n v="2"/>
    <n v="10"/>
    <n v="1"/>
    <n v="4999999.5999999996"/>
    <s v="GLOBAL"/>
    <s v=""/>
  </r>
  <r>
    <x v="15"/>
    <x v="14"/>
    <s v="02-02-02-008-007-01-4"/>
    <s v="Adquisición de servicios - Servicios de mantenimiento y reparación de maquinaria y equipo de transporte"/>
    <s v="MANTENIMIENTO CORRECTIVO A TODO COSTO DE LOS SISTEMAS DE AVIONICA Y ACCESORIOS ASOCIADOS A LA FLOTA HUEY II DEL COMANDO AÉREO DE COMBATE No. 4"/>
    <n v="78181900"/>
    <s v="CONTRATACIÓN DIRECTA"/>
    <n v="5"/>
    <n v="5"/>
    <n v="10"/>
    <n v="1"/>
    <n v="331900000"/>
    <s v="GLOBAL"/>
    <s v=""/>
  </r>
  <r>
    <x v="15"/>
    <x v="67"/>
    <s v="02-02-02-005-004-01-2"/>
    <s v="Adquisición de servicios - Servicios generales de construcción de edificaciones no residenciales"/>
    <s v="MANTENIMIENTO CUBIERTA TALLER ETAA "/>
    <n v="72121100"/>
    <s v="SELECCIÓN ABREVIADA MENOR CUANTÍA"/>
    <n v="5"/>
    <n v="5"/>
    <n v="10"/>
    <n v="1"/>
    <n v="104361110.66"/>
    <s v="GLOBAL"/>
    <s v=""/>
  </r>
  <r>
    <x v="15"/>
    <x v="72"/>
    <s v="02-02-02-010"/>
    <s v="Adquisición de servicios - Viáticos de los funcionarios en comisión"/>
    <s v="VIATICOS DEL 01 AL 31 DE MAYO DE 2023"/>
    <n v="90111503"/>
    <s v="SOLICITUD DE INFORMACIÓN A LOS PROVEEDORES"/>
    <n v="5"/>
    <n v="7"/>
    <n v="10"/>
    <n v="1"/>
    <n v="85280000"/>
    <s v="GLOBAL"/>
    <s v=""/>
  </r>
  <r>
    <x v="15"/>
    <x v="14"/>
    <s v="02-02-02-008-007-01-5"/>
    <s v="Adquisición de servicios - Servicios de mantenimiento y reparación de otra maquinaria y otro equipo"/>
    <s v="SERVICIO MANTENIMIENTO PREVENTIVO Y CORRECTIVO EQUIPO ANÁLISIS DE ACEITE SPECTROIL M/N-W S/N6326/10"/>
    <n v="81101706"/>
    <s v="CONTRATACIÓN DIRECTA"/>
    <n v="7"/>
    <n v="3"/>
    <n v="10"/>
    <n v="1"/>
    <n v="30345000"/>
    <s v="GLOBAL"/>
    <s v=""/>
  </r>
  <r>
    <x v="15"/>
    <x v="37"/>
    <s v="02-01-01-004-003-02"/>
    <s v="Activos fijos - Bombas, compresores, motores de fuerza hidráulica y motores de potencia neumática y válvulas y sus partes y piezas"/>
    <s v="BOMBA TIPO LAPICERO 2 HP (POZO PROFUNDO FLANDES)"/>
    <n v="40151500"/>
    <s v="SELECCIÓN ABREVIADA MENOR CUANTÍA"/>
    <n v="6"/>
    <n v="5"/>
    <n v="10"/>
    <n v="1"/>
    <n v="5071780"/>
    <s v="Unidad"/>
    <s v=""/>
  </r>
  <r>
    <x v="15"/>
    <x v="31"/>
    <s v="02-02-02-008-003-04-1"/>
    <s v="Adquisición de servicios - Servicios de prospección geológica, geofísica y otros"/>
    <s v="ESTUDIO GEOELECTRICO  (POZO PROFUNDO FLANDES)"/>
    <n v="70171500"/>
    <s v="SELECCIÓN ABREVIADA MENOR CUANTÍA"/>
    <n v="6"/>
    <n v="5"/>
    <n v="10"/>
    <n v="1"/>
    <n v="7080500"/>
    <s v="GLOBAL"/>
    <s v=""/>
  </r>
  <r>
    <x v="15"/>
    <x v="31"/>
    <s v="02-02-02-008-003-04-1"/>
    <s v="Adquisición de servicios - Servicios de prospección geológica, geofísica y otros"/>
    <s v="MUESTREO DE COLUMNA LITOGRÁFICA  (POZO PROFUNDO FLANDES)"/>
    <n v="70171500"/>
    <s v="SELECCIÓN ABREVIADA MENOR CUANTÍA"/>
    <n v="6"/>
    <n v="5"/>
    <n v="10"/>
    <n v="1"/>
    <n v="4214617.05"/>
    <s v="GLOBAL"/>
    <s v=""/>
  </r>
  <r>
    <x v="15"/>
    <x v="31"/>
    <s v="02-02-02-008-003-04-4"/>
    <s v="Adquisición de servicios - Servicios de ensayo y análisis técnicos"/>
    <s v="ANALISIS FISICOQUIMICO DEL AGUA  (POZO PROFUNDO FLANDES)"/>
    <n v="70171501"/>
    <s v="SELECCIÓN ABREVIADA MENOR CUANTÍA"/>
    <n v="6"/>
    <n v="5"/>
    <n v="10"/>
    <n v="1"/>
    <n v="3436576.01"/>
    <s v="GLOBAL"/>
    <s v=""/>
  </r>
  <r>
    <x v="15"/>
    <x v="20"/>
    <s v="02-02-02-008-004-06"/>
    <s v="Adquisición de servicios - Servicios de programación, distribución y transmisión de programas"/>
    <s v="SERVICIO DE TELEVISIÓN MES DE JUNIO DE 2023"/>
    <n v="83111800"/>
    <s v="SOLICITUD DE INFORMACIÓN A LOS PROVEEDORES"/>
    <n v="6"/>
    <n v="6"/>
    <n v="16"/>
    <n v="1"/>
    <n v="1800000"/>
    <s v="GLOBAL"/>
    <s v=""/>
  </r>
  <r>
    <x v="15"/>
    <x v="20"/>
    <s v="02-02-02-008-004-02"/>
    <s v="Adquisición de servicios - Servicios de telecomunicaciones a través de internet"/>
    <s v="SERVICIO DE INTERNET (COLEGIO-EHFAA-PLAN COLOMBIA) MES DE MAYO DE 2023"/>
    <n v="81112101"/>
    <s v="SOLICITUD DE INFORMACIÓN A LOS PROVEEDORES"/>
    <n v="6"/>
    <n v="6"/>
    <n v="10"/>
    <n v="1"/>
    <n v="3700000"/>
    <s v="GLOBAL"/>
    <s v=""/>
  </r>
  <r>
    <x v="15"/>
    <x v="19"/>
    <s v="02-02-02-006-009-01"/>
    <s v="Adquisición de servicios - Servicios de distribución de electricidad, y servicios de distribución de gas (por cuenta propia)"/>
    <s v="SERVICIO ENERGÍA (CACOM-4, FLANDES, LA MARÍA Y SISTEMA DE BOMBEO LA REFORMA) MES DE MAYO DE 2023"/>
    <n v="83101803"/>
    <s v="SOLICITUD DE INFORMACIÓN A LOS PROVEEDORES"/>
    <n v="6"/>
    <n v="6"/>
    <n v="10"/>
    <n v="1"/>
    <n v="176361212"/>
    <s v="GLOBAL"/>
    <s v=""/>
  </r>
  <r>
    <x v="15"/>
    <x v="19"/>
    <s v="02-02-02-006-009-01"/>
    <s v="Adquisición de servicios - Servicios de distribución de electricidad, y servicios de distribución de gas (por cuenta propia)"/>
    <s v="SERVICIO ENERGÍA (CACOM-4, FLANDES, LA MARÍA Y SISTEMA DE BOMBEO LA REFORMA) MES DE MAYO DE 2023"/>
    <n v="83101803"/>
    <s v="SOLICITUD DE INFORMACIÓN A LOS PROVEEDORES"/>
    <n v="6"/>
    <n v="6"/>
    <n v="16"/>
    <n v="1"/>
    <n v="99999840"/>
    <s v="GLOBAL"/>
    <s v=""/>
  </r>
  <r>
    <x v="15"/>
    <x v="75"/>
    <s v="08-01-02-004"/>
    <s v="Impuestos - Impuesto de alumbrado público"/>
    <s v="IMPUESTO ALUMBRADO PUBLICO MES DE MAYO DE 2023"/>
    <n v="39111603"/>
    <s v="SOLICITUD DE INFORMACIÓN A LOS PROVEEDORES"/>
    <n v="6"/>
    <n v="6"/>
    <n v="10"/>
    <n v="1"/>
    <n v="28443658"/>
    <s v="GLOBAL"/>
    <s v=""/>
  </r>
  <r>
    <x v="15"/>
    <x v="70"/>
    <s v="02-02-02-009-004-01"/>
    <s v="Adquisición de servicios - Servicios de alcantarillado, servicios de limpieza, tratamiento de aguas residuales y tanques sépticos"/>
    <s v="SERVICIO ASEO Y RECOLECCIÓN DE BASURAS MES DE JUNIO DE 2023"/>
    <n v="76121501"/>
    <s v="SOLICITUD DE INFORMACIÓN A LOS PROVEEDORES"/>
    <n v="6"/>
    <n v="6"/>
    <n v="16"/>
    <n v="1"/>
    <n v="5252520"/>
    <s v="GLOBAL"/>
    <s v=""/>
  </r>
  <r>
    <x v="15"/>
    <x v="72"/>
    <s v="02-02-02-010"/>
    <s v="Adquisición de servicios - Viáticos de los funcionarios en comisión"/>
    <s v="AUXILIO DE MARCHA Y CARRETERA CONTINGENTE 3 DEL 2022"/>
    <n v="78111800"/>
    <s v="SOLICITUD DE INFORMACIÓN A LOS PROVEEDORES"/>
    <n v="6"/>
    <n v="6"/>
    <n v="10"/>
    <n v="1"/>
    <n v="481910"/>
    <s v="GLOBAL"/>
    <s v=""/>
  </r>
  <r>
    <x v="15"/>
    <x v="0"/>
    <s v="02-02-01-003-002-01"/>
    <s v="Materiales y suministros - Pasta de papel, papel y cartón"/>
    <s v="PAÑOS DE LIMPIEZA DESCARTABLE, PRESENTACIÓN: ROLLO DE 890 PAÑO (25CM X 34CM CADA PAÑO), P/N: 30177836"/>
    <n v="47131909"/>
    <s v="SELECCIÓN ABREVIADA SUBASTA INVERSA (NO DISPONIBLE)"/>
    <n v="0"/>
    <n v="0"/>
    <n v="10"/>
    <n v="17"/>
    <n v="3034500"/>
    <s v="Unidad"/>
    <s v=""/>
  </r>
  <r>
    <x v="15"/>
    <x v="13"/>
    <s v="02-02-01-002-008"/>
    <s v="Materiales y suministros - Dotación (prendas de vestir y calzado)"/>
    <s v="PULSERA ANTIESTATICA, PRESENTACIÓN: UNIDAD"/>
    <n v="46182101"/>
    <s v="SELECCIÓN ABREVIADA SUBASTA INVERSA (NO DISPONIBLE)"/>
    <n v="0"/>
    <n v="0"/>
    <n v="10"/>
    <n v="3"/>
    <n v="62118"/>
    <s v="Unidad"/>
    <s v=""/>
  </r>
  <r>
    <x v="15"/>
    <x v="72"/>
    <s v="02-02-02-010"/>
    <s v="Adquisición de servicios - Viáticos de los funcionarios en comisión"/>
    <s v="VIATICOS DEL 01 AL 30 DE JUNIO DE 2023"/>
    <n v="90111503"/>
    <s v="SOLICITUD DE INFORMACIÓN A LOS PROVEEDORES"/>
    <n v="6"/>
    <n v="6"/>
    <n v="10"/>
    <n v="1"/>
    <n v="82450000"/>
    <s v="GLOBAL"/>
    <s v=""/>
  </r>
  <r>
    <x v="15"/>
    <x v="20"/>
    <s v="02-02-02-008-004-06"/>
    <s v="Adquisición de servicios - Servicios de programación, distribución y transmisión de programas"/>
    <s v="SERVICIO DE TELEVISIÓN JULIO DE 2023"/>
    <n v="83111800"/>
    <s v="SOLICITUD DE INFORMACIÓN A LOS PROVEEDORES"/>
    <n v="7"/>
    <n v="5"/>
    <n v="16"/>
    <n v="1"/>
    <n v="1800000"/>
    <s v="GLOBAL"/>
    <s v=""/>
  </r>
  <r>
    <x v="15"/>
    <x v="20"/>
    <s v="02-02-02-008-004-02"/>
    <s v="Adquisición de servicios - Servicios de telecomunicaciones a través de internet"/>
    <s v="SERVICIO DE INTERNET (COLEGIO-EHFAA-PLAN COLOMBIA) MES DE JUNIO DE 2023"/>
    <n v="81112101"/>
    <s v="SOLICITUD DE INFORMACIÓN A LOS PROVEEDORES"/>
    <n v="7"/>
    <n v="5"/>
    <n v="10"/>
    <n v="1"/>
    <n v="3700000"/>
    <s v="GLOBAL"/>
    <s v=""/>
  </r>
  <r>
    <x v="15"/>
    <x v="31"/>
    <s v="02-02-02-008-003-09"/>
    <s v="Adquisición de servicios - Otros servicios profesionales y técnicos n. C. P."/>
    <s v="SEGUIMIENTO AMBIENTAL CORTOLIMA EVALUACIÓN REUSO DE AGUA"/>
    <n v="77101500"/>
    <s v="SOLICITUD DE INFORMACIÓN A LOS PROVEEDORES"/>
    <n v="7"/>
    <n v="5"/>
    <n v="10"/>
    <n v="1"/>
    <n v="272957"/>
    <s v="GLOBAL"/>
    <s v=""/>
  </r>
  <r>
    <x v="15"/>
    <x v="19"/>
    <s v="02-02-02-006-009-01"/>
    <s v="Adquisición de servicios - Servicios de distribución de electricidad, y servicios de distribución de gas (por cuenta propia)"/>
    <s v="SERVICIO ENERGÍA (CACOM-4, FLANDES, LA MARÍA Y SISTEMA DE BOMBEO LA REFORMA) MES DE JUNIO DE 2023"/>
    <n v="83101803"/>
    <s v="SOLICITUD DE INFORMACIÓN A LOS PROVEEDORES"/>
    <n v="7"/>
    <n v="5"/>
    <n v="10"/>
    <n v="1"/>
    <n v="192379009"/>
    <s v="GLOBAL"/>
    <s v=""/>
  </r>
  <r>
    <x v="15"/>
    <x v="19"/>
    <s v="02-02-02-006-009-01"/>
    <s v="Adquisición de servicios - Servicios de distribución de electricidad, y servicios de distribución de gas (por cuenta propia)"/>
    <s v="SERVICIO ENERGÍA (CACOM-4, FLANDES, LA MARÍA Y SISTEMA DE BOMBEO LA REFORMA) MES DE JUNIO DE 2023"/>
    <n v="83101803"/>
    <s v="SOLICITUD DE INFORMACIÓN A LOS PROVEEDORES"/>
    <n v="7"/>
    <n v="5"/>
    <n v="16"/>
    <n v="1"/>
    <n v="49879150"/>
    <s v="GLOBAL"/>
    <s v=""/>
  </r>
  <r>
    <x v="15"/>
    <x v="75"/>
    <s v="08-01-02-004"/>
    <s v="Impuestos - Impuesto de alumbrado público"/>
    <s v="IMPUESTO ALUMBRADO PUBLICO MES DE JUNIO DE 2023"/>
    <n v="39111603"/>
    <s v="SOLICITUD DE INFORMACIÓN A LOS PROVEEDORES"/>
    <n v="7"/>
    <n v="5"/>
    <n v="10"/>
    <n v="1"/>
    <n v="24113642"/>
    <s v="GLOBAL"/>
    <s v=""/>
  </r>
  <r>
    <x v="15"/>
    <x v="72"/>
    <s v="02-02-02-010"/>
    <s v="Adquisición de servicios - Viáticos de los funcionarios en comisión"/>
    <s v="AUXILIO DE MARCHA Y CARRETERA PLANILLA 049 CONTINGENTE 3 DEL 2022"/>
    <n v="78111800"/>
    <s v="SOLICITUD DE INFORMACIÓN A LOS PROVEEDORES"/>
    <n v="7"/>
    <n v="5"/>
    <n v="10"/>
    <n v="1"/>
    <n v="892202"/>
    <s v="GLOBAL"/>
    <s v=""/>
  </r>
  <r>
    <x v="15"/>
    <x v="31"/>
    <s v="02-02-02-008-003-09"/>
    <s v="Adquisición de servicios - Otros servicios profesionales y técnicos n. C. P."/>
    <s v="PRESTACIÓN DE SERVICIOS PROFESIONALES EN INGENIERIA CIVIL O ARQUITECTURA"/>
    <n v="81101500"/>
    <s v="CONTRATACIÓN DIRECTA"/>
    <n v="8"/>
    <n v="4"/>
    <n v="10"/>
    <n v="1"/>
    <n v="24693802.469999999"/>
    <s v="GLOBAL"/>
    <s v=""/>
  </r>
  <r>
    <x v="15"/>
    <x v="2"/>
    <s v="02-02-01-003-006-09"/>
    <s v="Materiales y suministros - Otros productos plásticos"/>
    <s v="ESTIBAS PARA LOS DEPOSITOS DE ARMAMENTO"/>
    <n v="24112700"/>
    <s v="SELECCIÓN ABREVIADA - ACUERDO MARCO"/>
    <n v="8"/>
    <n v="4"/>
    <n v="10"/>
    <n v="94"/>
    <n v="43926200"/>
    <s v="Unidad"/>
    <s v=""/>
  </r>
  <r>
    <x v="15"/>
    <x v="38"/>
    <s v="02-01-01-004-006-02"/>
    <s v="Activos fijos - Aparatos de control eléctrico y distribución de electricidad y sus partes y piezas"/>
    <s v="ADQUISICIÓN E INSTALACIÓN DE SISTEMA DE PARARRAYOS PARA LOS DEPÓSITOS DE ARMAMENTO, DE ACUERDO A LA NORMA TÉCNICA COLOMBIANA DE PROTECCIÓN CONTRA RAYOS"/>
    <n v="39121621"/>
    <s v="MÍNIMA CUANTÍA"/>
    <n v="8"/>
    <n v="4"/>
    <n v="10"/>
    <n v="1"/>
    <n v="14400000"/>
    <s v="Unidad"/>
    <s v=""/>
  </r>
  <r>
    <x v="15"/>
    <x v="30"/>
    <s v="02-02-02-009-002-09"/>
    <s v="Adquisición de servicios - Otros tipos de educación y servicios de apoyo educativo"/>
    <s v="SEMINARIO INTERNACIONAL DE DOCTRINA"/>
    <s v="86111600"/>
    <s v="CONTRATACIÓN DIRECTA"/>
    <n v="8"/>
    <n v="4"/>
    <n v="10"/>
    <n v="1"/>
    <n v="50000000"/>
    <s v="GLOBAL"/>
    <s v=""/>
  </r>
  <r>
    <x v="15"/>
    <x v="75"/>
    <s v="08-01-02-004"/>
    <s v="Impuestos - Impuesto de alumbrado público"/>
    <s v="IMPUESTO ALUMBRADO PUBLICO"/>
    <n v="39111603"/>
    <s v="SOLICITUD DE INFORMACIÓN A LOS PROVEEDORES"/>
    <n v="1"/>
    <n v="12"/>
    <n v="10"/>
    <n v="1"/>
    <n v="8186137"/>
    <s v="GLOBAL"/>
    <s v=""/>
  </r>
  <r>
    <x v="15"/>
    <x v="70"/>
    <s v="02-02-02-009-004-01"/>
    <s v="Adquisición de servicios - Servicios de alcantarillado, servicios de limpieza, tratamiento de aguas residuales y tanques sépticos"/>
    <s v="SERVICIO ASEO Y RECOLECCIÓN DE BASURAS MES DE JULIO DE 2023"/>
    <n v="76121501"/>
    <s v="SOLICITUD DE INFORMACIÓN A LOS PROVEEDORES"/>
    <n v="7"/>
    <n v="5"/>
    <n v="16"/>
    <n v="1"/>
    <n v="5265680"/>
    <s v="GLOBAL"/>
    <s v=""/>
  </r>
  <r>
    <x v="15"/>
    <x v="77"/>
    <s v="08-03"/>
    <s v="Tasas y derechos administrativos"/>
    <s v="TASAS USO DE AGUA 2DO PERIODO 2023 (ABRIL A JUNIO)"/>
    <n v="93161504"/>
    <s v="SOLICITUD DE INFORMACIÓN A LOS PROVEEDORES"/>
    <n v="7"/>
    <n v="5"/>
    <n v="10"/>
    <n v="1"/>
    <n v="757435"/>
    <s v="GLOBAL"/>
    <s v=""/>
  </r>
  <r>
    <x v="15"/>
    <x v="72"/>
    <s v="02-02-02-010"/>
    <s v="Adquisición de servicios - Viáticos de los funcionarios en comisión"/>
    <s v="VIATICOS DEL 01 AL 31 DE JULIO DE 2023"/>
    <n v="90111503"/>
    <s v="SOLICITUD DE INFORMACIÓN A LOS PROVEEDORES"/>
    <n v="7"/>
    <n v="5"/>
    <n v="10"/>
    <n v="1"/>
    <n v="106376000"/>
    <s v="GLOBAL"/>
    <s v=""/>
  </r>
  <r>
    <x v="15"/>
    <x v="38"/>
    <s v="02-01-01-004-006-01"/>
    <s v="Activos fijos - Motores, generadores y transformadores eléctricos y sus partes y piezas"/>
    <s v="INSTALACIÓN Y PUESTA EN FUNCIONAMIENTO TRANSFORMADOR CERRO LA MARÍA"/>
    <n v="39121000"/>
    <s v="SOLICITUD DE INFORMACIÓN A LOS PROVEEDORES"/>
    <n v="8"/>
    <n v="1"/>
    <n v="10"/>
    <n v="1"/>
    <n v="20533675.050000001"/>
    <s v="Unidad"/>
    <s v=""/>
  </r>
  <r>
    <x v="15"/>
    <x v="38"/>
    <s v="02-01-01-004-006-01"/>
    <s v="Activos fijos - Motores, generadores y transformadores eléctricos y sus partes y piezas"/>
    <s v="INSTALACIÓN Y PUESTA EN FUNCIONAMIENTO TRANSFORMADOR CERRO LA MARÍA"/>
    <n v="39121000"/>
    <s v="SOLICITUD DE INFORMACIÓN A LOS PROVEEDORES"/>
    <n v="8"/>
    <n v="1"/>
    <n v="10"/>
    <n v="1"/>
    <n v="5501505"/>
    <s v="Unidad"/>
    <s v=""/>
  </r>
  <r>
    <x v="15"/>
    <x v="38"/>
    <s v="02-01-01-004-006-01"/>
    <s v="Activos fijos - Motores, generadores y transformadores eléctricos y sus partes y piezas"/>
    <s v="INSTALACIÓN Y PUESTA EN FUNCIONAMIENTO TRANSFORMADOR CERRO LA MARÍA"/>
    <n v="39121000"/>
    <s v="SOLICITUD DE INFORMACIÓN A LOS PROVEEDORES"/>
    <n v="8"/>
    <n v="1"/>
    <n v="16"/>
    <n v="1"/>
    <n v="9535649.9499999993"/>
    <s v="Unidad"/>
    <s v=""/>
  </r>
  <r>
    <x v="15"/>
    <x v="20"/>
    <s v="02-02-02-008-004-02"/>
    <s v="Adquisición de servicios - Servicios de telecomunicaciones a través de internet"/>
    <s v="SERVICIO DE INTERNET (COLEGIO-EHFAA-PLAN COLOMBIA) MES DE JULIO DE 2023"/>
    <n v="81112101"/>
    <s v="SOLICITUD DE INFORMACIÓN A LOS PROVEEDORES"/>
    <n v="8"/>
    <n v="4"/>
    <n v="10"/>
    <n v="1"/>
    <n v="3700000"/>
    <s v="GLOBAL"/>
    <s v=""/>
  </r>
  <r>
    <x v="15"/>
    <x v="20"/>
    <s v="02-02-02-008-004-06"/>
    <s v="Adquisición de servicios - Servicios de programación, distribución y transmisión de programas"/>
    <s v="SERVICIO DE TELEVISIÓN MES DE AGOSTO DE 2023"/>
    <n v="83111800"/>
    <s v="SOLICITUD DE INFORMACIÓN A LOS PROVEEDORES"/>
    <n v="8"/>
    <n v="4"/>
    <n v="16"/>
    <n v="1"/>
    <n v="1800000"/>
    <s v="GLOBAL"/>
    <s v=""/>
  </r>
  <r>
    <x v="15"/>
    <x v="19"/>
    <s v="02-02-02-006-009-01"/>
    <s v="Adquisición de servicios - Servicios de distribución de electricidad, y servicios de distribución de gas (por cuenta propia)"/>
    <s v="SERVICIO ENERGÍA (CACOM-4, FLANDES, LA MARÍA Y SISTEMA DE BOMBEO LA REFORMA) MES DE JULIO DE 2023"/>
    <n v="83101803"/>
    <s v="SOLICITUD DE INFORMACIÓN A LOS PROVEEDORES"/>
    <n v="8"/>
    <n v="4"/>
    <n v="10"/>
    <n v="1"/>
    <n v="111811933"/>
    <s v="GLOBAL"/>
    <s v=""/>
  </r>
  <r>
    <x v="15"/>
    <x v="19"/>
    <s v="02-02-02-006-009-01"/>
    <s v="Adquisición de servicios - Servicios de distribución de electricidad, y servicios de distribución de gas (por cuenta propia)"/>
    <s v="SERVICIO ENERGÍA (CACOM-4, FLANDES, LA MARÍA Y SISTEMA DE BOMBEO LA REFORMA) MES DE JULIO DE 2023"/>
    <n v="83101803"/>
    <s v="SOLICITUD DE INFORMACIÓN A LOS PROVEEDORES"/>
    <n v="8"/>
    <n v="4"/>
    <n v="16"/>
    <n v="1"/>
    <n v="99986840"/>
    <s v="GLOBAL"/>
    <s v=""/>
  </r>
  <r>
    <x v="15"/>
    <x v="75"/>
    <s v="08-01-02-004"/>
    <s v="Impuestos - Impuesto de alumbrado público"/>
    <s v="IMPUESTO ALUMBRADO PUBLICO MES DE JULIO DE 2023"/>
    <n v="39111603"/>
    <s v="SOLICITUD DE INFORMACIÓN A LOS PROVEEDORES"/>
    <n v="8"/>
    <n v="4"/>
    <n v="10"/>
    <n v="1"/>
    <n v="22397933"/>
    <s v="GLOBAL"/>
    <s v=""/>
  </r>
  <r>
    <x v="15"/>
    <x v="72"/>
    <s v="02-02-02-010"/>
    <s v="Adquisición de servicios - Viáticos de los funcionarios en comisión"/>
    <s v="AUXILIO DE MARCHA Y CARRETERA CONTINGENTE 1 DEL 2022"/>
    <n v="78111800"/>
    <s v="SOLICITUD DE INFORMACIÓN A LOS PROVEEDORES"/>
    <n v="8"/>
    <n v="4"/>
    <n v="10"/>
    <n v="1"/>
    <n v="695219"/>
    <s v="GLOBAL"/>
    <s v=""/>
  </r>
  <r>
    <x v="15"/>
    <x v="19"/>
    <s v="02-02-02-006-009-01"/>
    <s v="Adquisición de servicios - Servicios de distribución de electricidad, y servicios de distribución de gas (por cuenta propia)"/>
    <s v="SERVICIO ENERGÍA (CACOM-4, FLANDES, LA MARÍA Y SISTEMA DE BOMBEO LA REFORMA) MES DE JULIO DE 2023"/>
    <n v="83101803"/>
    <s v="SOLICITUD DE INFORMACIÓN A LOS PROVEEDORES"/>
    <n v="8"/>
    <n v="4"/>
    <n v="10"/>
    <n v="1"/>
    <n v="17182752"/>
    <s v="GLOBAL"/>
    <s v=""/>
  </r>
  <r>
    <x v="15"/>
    <x v="53"/>
    <s v="02-01-01-001-002-11"/>
    <s v="Activos fijos - Otros edificios distintos a viviendas otros edificios no residenciales"/>
    <s v="AREAS OPERATIVAS, ADMINISTRATIVAS Y DE BIENESTAR (ALOJAMIENTOS SOLDADOS/RANCHO DE TROPA/KIOSCO SOLDADOS)"/>
    <s v="72121100; 72102900; 72121400; 72101500; 72111100; 72121000"/>
    <s v="SELECCIÓN ABREVIADA MENOR CUANTÍA"/>
    <n v="8"/>
    <n v="4"/>
    <n v="10"/>
    <n v="1"/>
    <n v="380740907"/>
    <s v="GLOBAL"/>
    <s v=""/>
  </r>
  <r>
    <x v="15"/>
    <x v="67"/>
    <s v="02-02-02-005-004-01-2"/>
    <s v="Adquisición de servicios - Servicios generales de construcción de edificaciones no residenciales"/>
    <s v="MANTENIMIENTO AREAS OPERATIVAS, ADMINISTRATIVAS Y DE BIENESTAR  (ALOJAMIENTOS SOLDADOS/RANCHO DE TROPA/KIOSCO SOLDADOS)"/>
    <s v="72121100; 72102900; 72121400; 72101500; 72111100; 72121000"/>
    <s v="SELECCIÓN ABREVIADA MENOR CUANTÍA"/>
    <n v="8"/>
    <n v="4"/>
    <n v="10"/>
    <n v="1"/>
    <n v="129259093"/>
    <s v="GLOBAL"/>
    <s v=""/>
  </r>
  <r>
    <x v="15"/>
    <x v="70"/>
    <s v="02-02-02-009-004-01"/>
    <s v="Adquisición de servicios - Servicios de alcantarillado, servicios de limpieza, tratamiento de aguas residuales y tanques sépticos"/>
    <s v="SERVICIO ASEO Y RECOLECCIÓN DE BASURAS MES DE AGOSTO DE 2023"/>
    <n v="76121501"/>
    <s v="SOLICITUD DE INFORMACIÓN A LOS PROVEEDORES"/>
    <n v="8"/>
    <n v="4"/>
    <n v="16"/>
    <n v="1"/>
    <n v="5301300"/>
    <s v="GLOBAL"/>
    <s v=""/>
  </r>
  <r>
    <x v="15"/>
    <x v="37"/>
    <s v="02-01-01-004-003-09"/>
    <s v="Activos fijos - Otras máquinas para usos generales y sus partes y piezas"/>
    <s v="AIRE ACONDICIONADO 18000 BTU"/>
    <n v="40101701"/>
    <s v="MÍNIMA CUANTÍA"/>
    <n v="8"/>
    <n v="2"/>
    <n v="10"/>
    <n v="7"/>
    <n v="23907100"/>
    <s v="Unidad"/>
    <s v=""/>
  </r>
  <r>
    <x v="15"/>
    <x v="72"/>
    <s v="02-02-02-010"/>
    <s v="Adquisición de servicios - Viáticos de los funcionarios en comisión"/>
    <s v="VIATICOS DEL 01 AL 31 DE AGOSTO DE 2023"/>
    <n v="90111503"/>
    <s v="SOLICITUD DE INFORMACIÓN A LOS PROVEEDORES"/>
    <n v="8"/>
    <n v="4"/>
    <n v="10"/>
    <n v="1"/>
    <n v="93092000"/>
    <s v="GLOBAL"/>
    <s v=""/>
  </r>
  <r>
    <x v="15"/>
    <x v="20"/>
    <s v="02-02-02-008-004-02"/>
    <s v="Adquisición de servicios - Servicios de telecomunicaciones a través de internet"/>
    <s v="SERVICIO DE INTERNET (COLEGIO-EHFAA-PLAN COLOMBIA) MESES DE AGOSTO Y SEPTIEMBRE 2023"/>
    <n v="81112101"/>
    <s v="SOLICITUD DE INFORMACIÓN A LOS PROVEEDORES"/>
    <n v="9"/>
    <n v="3"/>
    <n v="10"/>
    <n v="1"/>
    <n v="7400000"/>
    <s v="GLOBAL"/>
    <s v=""/>
  </r>
  <r>
    <x v="15"/>
    <x v="52"/>
    <s v="02-01-01-001-001-07"/>
    <s v="Activos fijos - Viviendas viviendas para personal militar"/>
    <s v="AREAS DE ALOJAMIENTO Y VIVIENDA MILITAR"/>
    <s v="72111000;72111100"/>
    <s v="SELECCIÓN ABREVIADA MENOR CUANTÍA"/>
    <n v="9"/>
    <n v="3"/>
    <n v="10"/>
    <n v="1"/>
    <n v="374656286"/>
    <s v="GLOBAL"/>
    <s v=""/>
  </r>
  <r>
    <x v="15"/>
    <x v="67"/>
    <s v="02-02-02-005-004-01-1"/>
    <s v="Adquisición de servicios - Servicios generales de construcción de edificaciones residenciales"/>
    <s v="MANTENIMIENTO AREAS DE ALOJAMIENTO Y VIVIENDA MILITAR"/>
    <s v="72111000;72111100"/>
    <s v="SELECCIÓN ABREVIADA MENOR CUANTÍA"/>
    <n v="9"/>
    <n v="3"/>
    <n v="10"/>
    <n v="1"/>
    <n v="114343714"/>
    <s v="GLOBAL"/>
    <s v=""/>
  </r>
  <r>
    <x v="15"/>
    <x v="36"/>
    <s v="02-01-01-004-004-05"/>
    <s v="Activos fijos - Maquinaria para la elaboración de alimentos, bebidas y tabaco, y sus partes y piezas"/>
    <s v="MARMITAS"/>
    <s v="23181700"/>
    <s v="MÍNIMA CUANTÍA"/>
    <n v="9"/>
    <n v="3"/>
    <n v="10"/>
    <n v="4"/>
    <n v="77000000"/>
    <s v="Unidad"/>
    <s v=""/>
  </r>
  <r>
    <x v="15"/>
    <x v="36"/>
    <s v="02-01-01-004-004-05"/>
    <s v="Activos fijos - Maquinaria para la elaboración de alimentos, bebidas y tabaco, y sus partes y piezas"/>
    <s v="CALDERA RANCHO DE TROPA (MANTENIMIENTO MAYOR)"/>
    <s v="73152100"/>
    <s v="MÍNIMA CUANTÍA"/>
    <n v="9"/>
    <n v="3"/>
    <n v="10"/>
    <n v="1"/>
    <n v="75000000"/>
    <s v="GLOBAL"/>
    <s v=""/>
  </r>
  <r>
    <x v="15"/>
    <x v="20"/>
    <s v="02-02-02-008-004-06"/>
    <s v="Adquisición de servicios - Servicios de programación, distribución y transmisión de programas"/>
    <s v="SERVICIO DE TELEVISIÓN MES DE SEPTIEMBRE DE 2023"/>
    <n v="83111800"/>
    <s v="SOLICITUD DE INFORMACIÓN A LOS PROVEEDORES"/>
    <n v="9"/>
    <n v="3"/>
    <n v="16"/>
    <n v="1"/>
    <n v="1800000"/>
    <s v="GLOBAL"/>
    <s v=""/>
  </r>
  <r>
    <x v="15"/>
    <x v="19"/>
    <s v="02-02-02-006-009-01"/>
    <s v="Adquisición de servicios - Servicios de distribución de electricidad, y servicios de distribución de gas (por cuenta propia)"/>
    <s v="SERVICIO ENERGÍA (CACOM-4, FLANDES, LA MARÍA Y SISTEMA DE BOMBEO LA REFORMA) MES DE AGOSTO DE 2023"/>
    <n v="83101803"/>
    <s v="SOLICITUD DE INFORMACIÓN A LOS PROVEEDORES"/>
    <n v="9"/>
    <n v="3"/>
    <n v="10"/>
    <n v="1"/>
    <n v="120700986.06"/>
    <s v="GLOBAL"/>
    <s v=""/>
  </r>
  <r>
    <x v="15"/>
    <x v="19"/>
    <s v="02-02-02-006-009-01"/>
    <s v="Adquisición de servicios - Servicios de distribución de electricidad, y servicios de distribución de gas (por cuenta propia)"/>
    <s v="SERVICIO ENERGÍA (CACOM-4, FLANDES, LA MARÍA Y SISTEMA DE BOMBEO LA REFORMA) MES DE AGOSTO DE 2023"/>
    <n v="83101803"/>
    <s v="SOLICITUD DE INFORMACIÓN A LOS PROVEEDORES"/>
    <n v="9"/>
    <n v="3"/>
    <n v="16"/>
    <n v="1"/>
    <n v="134008887.94"/>
    <s v="GLOBAL"/>
    <s v=""/>
  </r>
  <r>
    <x v="15"/>
    <x v="75"/>
    <s v="08-01-02-004"/>
    <s v="Impuestos - Impuesto de alumbrado público"/>
    <s v="IMPUESTO ALUMBRADO PUBLICO MES DE AGOSTO DE 2023"/>
    <n v="39111603"/>
    <s v="SOLICITUD DE INFORMACIÓN A LOS PROVEEDORES"/>
    <n v="9"/>
    <n v="3"/>
    <n v="10"/>
    <n v="1"/>
    <n v="25625573"/>
    <s v="GLOBAL"/>
    <s v=""/>
  </r>
  <r>
    <x v="15"/>
    <x v="70"/>
    <s v="02-02-02-009-004-01"/>
    <s v="Adquisición de servicios - Servicios de alcantarillado, servicios de limpieza, tratamiento de aguas residuales y tanques sépticos"/>
    <s v="SERVICIO ASEO Y RECOLECCIÓN DE BASURAS MES DE SEPTIEMBRE DE 2023"/>
    <n v="76121501"/>
    <s v="SOLICITUD DE INFORMACIÓN A LOS PROVEEDORES"/>
    <n v="9"/>
    <n v="3"/>
    <n v="16"/>
    <n v="1"/>
    <n v="5244004"/>
    <s v="GLOBAL"/>
    <s v=""/>
  </r>
  <r>
    <x v="15"/>
    <x v="19"/>
    <s v="02-02-02-006-009-01"/>
    <s v="Adquisición de servicios - Servicios de distribución de electricidad, y servicios de distribución de gas (por cuenta propia)"/>
    <s v="SERVICIO ENERGÍA (CACOM-4, FLANDES, LA MARÍA Y SISTEMA DE BOMBEO LA REFORMA)"/>
    <n v="83101803"/>
    <s v="SOLICITUD DE INFORMACIÓN A LOS PROVEEDORES"/>
    <n v="9"/>
    <n v="3"/>
    <n v="10"/>
    <n v="1"/>
    <n v="192008858.87"/>
    <s v="GLOBAL"/>
    <s v=""/>
  </r>
  <r>
    <x v="15"/>
    <x v="67"/>
    <s v="02-02-02-005-004-02-5"/>
    <s v="Adquisición de servicios - Servicios generales de construcción de tuberías y cables locales, y obras conexas"/>
    <s v="OPERACIÓN Y MANTENIMIENTO DE EQUIPOS DE PLANTAS DE TRATAMIENTO DE AGUAS Y POZOS PROFUNDOS EN EL CACOM 4 Y SUS ZONAS DESCONCENTRADAS"/>
    <n v="83101506"/>
    <s v="SELECCIÓN ABREVIADA MENOR CUANTÍA"/>
    <n v="9"/>
    <n v="3"/>
    <n v="10"/>
    <n v="1"/>
    <n v="55000000"/>
    <s v="GLOBAL"/>
    <s v=""/>
  </r>
  <r>
    <x v="15"/>
    <x v="15"/>
    <s v="02-02-02-008-005-03"/>
    <s v="Adquisición de servicios - Servicios de limpieza"/>
    <s v="SERVICIO DE ASEO Y LIMPIEZA"/>
    <n v="76111500"/>
    <s v="SELECCIÓN ABREVIADA - ACUERDO MARCO"/>
    <n v="9"/>
    <n v="3"/>
    <n v="10"/>
    <n v="1"/>
    <n v="40999640.780000001"/>
    <s v="GLOBAL"/>
    <s v=""/>
  </r>
  <r>
    <x v="15"/>
    <x v="14"/>
    <s v="02-02-02-008-007-01-4"/>
    <s v="Adquisición de servicios - Servicios de mantenimiento y reparación de maquinaria y equipo de transporte"/>
    <s v="MANTENIMIENTO PARQUE AUTOMOTOR (VEHICULOS-MOTOCICLETAS)"/>
    <n v="78181500"/>
    <s v="MÍNIMA CUANTÍA"/>
    <n v="9"/>
    <n v="3"/>
    <n v="10"/>
    <n v="1"/>
    <n v="15000000"/>
    <s v="GLOBAL"/>
    <s v=""/>
  </r>
  <r>
    <x v="15"/>
    <x v="14"/>
    <s v="02-02-02-008-007-01-4"/>
    <s v="Adquisición de servicios - Servicios de mantenimiento y reparación de maquinaria y equipo de transporte"/>
    <s v="AMARRE VF 2024 MANTENIMIENTO PARQUE AUTOMOTOR (VEHICULOS-MOTOCICLETAS)"/>
    <n v="78181500"/>
    <s v="MÍNIMA CUANTÍA"/>
    <n v="9"/>
    <n v="3"/>
    <n v="10"/>
    <n v="1"/>
    <n v="15000000"/>
    <s v="GLOBAL"/>
    <s v=""/>
  </r>
  <r>
    <x v="15"/>
    <x v="27"/>
    <s v="02-02-01-002-007"/>
    <s v="Materiales y suministros - Artículos textiles (excepto prendas de vestir)"/>
    <s v="CINTURON DE SEGURIDAD NEGRO (100% NYLON), PRESENTACIÓN: ROLLO DE 1&quot; DE ANCHO"/>
    <n v="31151504"/>
    <s v="SELECCIÓN ABREVIADA SUBASTA INVERSA (NO DISPONIBLE)"/>
    <n v="9"/>
    <n v="3"/>
    <n v="10"/>
    <n v="14"/>
    <n v="83300"/>
    <s v="Metro"/>
    <s v=""/>
  </r>
  <r>
    <x v="15"/>
    <x v="27"/>
    <s v="02-02-01-002-007"/>
    <s v="Materiales y suministros - Artículos textiles (excepto prendas de vestir)"/>
    <s v="CINTURON DE SEGURIDAD NEGRO (100% NYLON), PRESENTACIÓN: ROLLO DE 2&quot; DE ANCHO"/>
    <n v="31151504"/>
    <s v="SELECCIÓN ABREVIADA SUBASTA INVERSA (NO DISPONIBLE)"/>
    <n v="9"/>
    <n v="3"/>
    <n v="10"/>
    <n v="5"/>
    <n v="44625"/>
    <s v="Metro"/>
    <s v=""/>
  </r>
  <r>
    <x v="15"/>
    <x v="62"/>
    <s v="02-02-01-004-001"/>
    <s v="Materiales y suministros - Metales básicos"/>
    <s v="BARRA REDONDA DURALUMINIO 7075-T651"/>
    <n v="46182101"/>
    <s v="SELECCIÓN ABREVIADA SUBASTA INVERSA (NO DISPONIBLE)"/>
    <n v="9"/>
    <n v="3"/>
    <n v="10"/>
    <n v="6"/>
    <n v="11374020"/>
    <s v="Unidad"/>
    <s v=""/>
  </r>
  <r>
    <x v="15"/>
    <x v="14"/>
    <s v="02-02-02-008-007-03-9"/>
    <s v="Adquisición de servicios - Servicios de instalación de otros bienes n. C. P."/>
    <s v="INSTALACIÓN PUNTOS DE RED (DATOS/VOZ)"/>
    <n v="81111803"/>
    <s v="MÍNIMA CUANTÍA"/>
    <n v="9"/>
    <n v="3"/>
    <n v="10"/>
    <n v="1"/>
    <n v="2550000"/>
    <s v="GLOBAL"/>
    <s v=""/>
  </r>
  <r>
    <x v="15"/>
    <x v="54"/>
    <s v="02-01-01-001-003-14"/>
    <s v="Activos fijos - Otras estructuras cables locales y obras conexas"/>
    <s v="RED LAN (DATOS/VOZ) "/>
    <n v="81111803"/>
    <s v="MÍNIMA CUANTÍA"/>
    <n v="9"/>
    <n v="3"/>
    <n v="10"/>
    <n v="1"/>
    <n v="2950000"/>
    <s v="GLOBAL"/>
    <s v=""/>
  </r>
  <r>
    <x v="15"/>
    <x v="67"/>
    <s v="02-02-02-005-004-02-5"/>
    <s v="Adquisición de servicios - Servicios generales de construcción de tuberías y cables locales, y obras conexas"/>
    <s v="OPERACIÓN Y MANTENIMIENTO DE EQUIPOS DE PLANTAS DE TRATAMIENTO DE AGUAS Y POZOS PROFUNDOS EN EL CACOM 4 Y SUS ZONAS DESCONCENTRADAS"/>
    <n v="83101506"/>
    <s v="SELECCIÓN ABREVIADA MENOR CUANTÍA"/>
    <n v="9"/>
    <n v="3"/>
    <n v="10"/>
    <n v="1"/>
    <n v="9927690.9000000004"/>
    <s v="GLOBAL"/>
    <s v=""/>
  </r>
  <r>
    <x v="15"/>
    <x v="30"/>
    <s v="02-02-02-009-002-09"/>
    <s v="Adquisición de servicios - Otros tipos de educación y servicios de apoyo educativo"/>
    <s v="INSTRUCTORES EIHFA"/>
    <n v="86131702"/>
    <s v="CONTRATACIÓN DIRECTA"/>
    <n v="9"/>
    <n v="3"/>
    <n v="10"/>
    <n v="1"/>
    <n v="8079114"/>
    <s v="GLOBAL"/>
    <s v=""/>
  </r>
  <r>
    <x v="15"/>
    <x v="72"/>
    <s v="02-02-02-010"/>
    <s v="Adquisición de servicios - Viáticos de los funcionarios en comisión"/>
    <s v="VIATICOS DEL 01 AL 30 DE SEPTIEMBRE DE 2023"/>
    <n v="90111503"/>
    <s v="SOLICITUD DE INFORMACIÓN A LOS PROVEEDORES"/>
    <n v="9"/>
    <n v="3"/>
    <n v="10"/>
    <n v="1"/>
    <n v="74606000"/>
    <s v="GLOBAL"/>
    <s v=""/>
  </r>
  <r>
    <x v="15"/>
    <x v="20"/>
    <s v="02-02-02-008-004-02"/>
    <s v="Adquisición de servicios - Servicios de telecomunicaciones a través de internet"/>
    <s v="SERVICIO DE INTERNET (COLEGIO-EHFAA-PLAN COLOMBIA) MES DE OCTUBRE DE 2023"/>
    <n v="81112101"/>
    <s v="SOLICITUD DE INFORMACIÓN A LOS PROVEEDORES"/>
    <n v="10"/>
    <n v="2"/>
    <n v="10"/>
    <n v="1"/>
    <n v="3700000"/>
    <s v="GLOBAL"/>
    <s v=""/>
  </r>
  <r>
    <x v="15"/>
    <x v="20"/>
    <s v="02-02-02-008-004-06"/>
    <s v="Adquisición de servicios - Servicios de programación, distribución y transmisión de programas"/>
    <s v="SERVICIO DE TELEVISIÓN MES DE OCTUBRE DE 2023"/>
    <n v="83111800"/>
    <s v="SOLICITUD DE INFORMACIÓN A LOS PROVEEDORES"/>
    <n v="10"/>
    <n v="2"/>
    <n v="16"/>
    <n v="1"/>
    <n v="1800000"/>
    <s v="GLOBAL"/>
    <s v=""/>
  </r>
  <r>
    <x v="15"/>
    <x v="77"/>
    <s v="08-03"/>
    <s v="Tasas y derechos administrativos"/>
    <s v="TASAS RETRIBUTIVAS CORTOLIMA ABRIL A JUNIO DE 2023"/>
    <n v="93161504"/>
    <s v="SOLICITUD DE INFORMACIÓN A LOS PROVEEDORES"/>
    <n v="1"/>
    <n v="12"/>
    <n v="10"/>
    <n v="1"/>
    <n v="75698"/>
    <s v="GLOBAL"/>
    <s v=""/>
  </r>
  <r>
    <x v="15"/>
    <x v="19"/>
    <s v="02-02-02-006-009-01"/>
    <s v="Adquisición de servicios - Servicios de distribución de electricidad, y servicios de distribución de gas (por cuenta propia)"/>
    <s v="SERVICIO ENERGÍA (CACOM-4, FLANDES, LA MARÍA Y SISTEMA DE BOMBEO LA REFORMA) MES DE SEPTIEMBRE DE 2023"/>
    <n v="83101803"/>
    <s v="SOLICITUD DE INFORMACIÓN A LOS PROVEEDORES"/>
    <n v="1"/>
    <n v="12"/>
    <n v="10"/>
    <n v="1"/>
    <n v="102225207.17"/>
    <s v="GLOBAL"/>
    <s v=""/>
  </r>
  <r>
    <x v="15"/>
    <x v="19"/>
    <s v="02-02-02-006-009-01"/>
    <s v="Adquisición de servicios - Servicios de distribución de electricidad, y servicios de distribución de gas (por cuenta propia)"/>
    <s v="SERVICIO ENERGÍA (CACOM-4, FLANDES, LA MARÍA Y SISTEMA DE BOMBEO LA REFORMA) MES DE SEPTIEMBRE DE 2023"/>
    <n v="83101803"/>
    <s v="SOLICITUD DE INFORMACIÓN A LOS PROVEEDORES"/>
    <n v="1"/>
    <n v="12"/>
    <n v="16"/>
    <n v="1"/>
    <n v="149339684.13999999"/>
    <s v="GLOBAL"/>
    <s v=""/>
  </r>
  <r>
    <x v="15"/>
    <x v="75"/>
    <s v="08-01-02-004"/>
    <s v="Impuestos - Impuesto de alumbrado público"/>
    <s v="IMPUESTO ALUMBRADO PUBLICO MES DE SEPTIEMBRE DE 2023"/>
    <n v="39111603"/>
    <s v="SOLICITUD DE INFORMACIÓN A LOS PROVEEDORES"/>
    <n v="1"/>
    <n v="12"/>
    <n v="10"/>
    <n v="1"/>
    <n v="24818160.690000001"/>
    <s v="GLOBAL"/>
    <s v=""/>
  </r>
  <r>
    <x v="15"/>
    <x v="36"/>
    <s v="02-01-01-004-004-05"/>
    <s v="Activos fijos - Maquinaria para la elaboración de alimentos, bebidas y tabaco, y sus partes y piezas"/>
    <s v="HORNO ROTATORIO PARA PANADERÍA"/>
    <n v="48101500"/>
    <n v="0"/>
    <n v="10"/>
    <n v="2"/>
    <n v="10"/>
    <n v="1"/>
    <n v="21946146"/>
    <s v="Unidad"/>
    <s v=""/>
  </r>
  <r>
    <x v="15"/>
    <x v="75"/>
    <s v="08-01-02-004"/>
    <s v="Impuestos - Impuesto de alumbrado público"/>
    <s v="IMPUESTO ALUMBRADO PUBLICO"/>
    <n v="39111603"/>
    <s v="SOLICITUD DE INFORMACIÓN A LOS PROVEEDORES"/>
    <n v="10"/>
    <n v="2"/>
    <n v="10"/>
    <n v="1"/>
    <n v="4535593.05"/>
    <s v="GLOBAL"/>
    <s v=""/>
  </r>
  <r>
    <x v="15"/>
    <x v="48"/>
    <s v="02-01-01-003-008-01-4"/>
    <s v="Activos fijos - Otros muebles n. C. P."/>
    <s v="MESÓN DE TRABAJO EN ACERO"/>
    <n v="56121400"/>
    <n v="0"/>
    <n v="11"/>
    <n v="1"/>
    <n v="10"/>
    <n v="3"/>
    <n v="6956520"/>
    <s v="Unidad"/>
    <s v=""/>
  </r>
  <r>
    <x v="15"/>
    <x v="48"/>
    <s v="02-01-01-003-008-01-4"/>
    <s v="Activos fijos - Otros muebles n. C. P."/>
    <s v="VITRINA PARA EXHIBICIÓN DE PAN"/>
    <n v="48102101"/>
    <n v="0"/>
    <n v="11"/>
    <n v="1"/>
    <n v="10"/>
    <n v="4"/>
    <n v="24347828"/>
    <s v="Unidad"/>
    <s v=""/>
  </r>
  <r>
    <x v="15"/>
    <x v="48"/>
    <s v="02-01-01-003-008-01-4"/>
    <s v="Activos fijos - Otros muebles n. C. P."/>
    <s v="JUEGO DE SALA MODERNO EN POLIÉSTER (SOFÁ + COMEDOR + MESA DE CENTRO) "/>
    <n v="56101532"/>
    <n v="0"/>
    <n v="11"/>
    <n v="1"/>
    <n v="10"/>
    <n v="2"/>
    <n v="6099980"/>
    <s v="Unidad"/>
    <s v=""/>
  </r>
  <r>
    <x v="15"/>
    <x v="37"/>
    <s v="02-01-01-004-003-09"/>
    <s v="Activos fijos - Otras máquinas para usos generales y sus partes y piezas"/>
    <s v="BASCULA 40 KILOS BASCULA 40 KILOS "/>
    <n v="41111507"/>
    <n v="0"/>
    <n v="11"/>
    <n v="1"/>
    <n v="10"/>
    <n v="1"/>
    <n v="1369690"/>
    <s v="Unidad"/>
    <s v=""/>
  </r>
  <r>
    <x v="15"/>
    <x v="37"/>
    <s v="02-01-01-004-003-09"/>
    <s v="Activos fijos - Otras máquinas para usos generales y sus partes y piezas"/>
    <s v="GRAMERA PARA 40 KL"/>
    <n v="41111507"/>
    <n v="0"/>
    <n v="11"/>
    <n v="1"/>
    <n v="10"/>
    <n v="1"/>
    <n v="38700"/>
    <s v="Unidad"/>
    <s v=""/>
  </r>
  <r>
    <x v="15"/>
    <x v="37"/>
    <s v="02-01-01-004-003-09"/>
    <s v="Activos fijos - Otras máquinas para usos generales y sus partes y piezas"/>
    <s v="ESTUFA INDUSTRIAL 3 PUESTOS "/>
    <n v="48101500"/>
    <n v="0"/>
    <n v="11"/>
    <n v="1"/>
    <n v="10"/>
    <n v="1"/>
    <n v="1505978"/>
    <s v="Unidad"/>
    <s v=""/>
  </r>
  <r>
    <x v="15"/>
    <x v="37"/>
    <s v="02-01-01-004-003-09"/>
    <s v="Activos fijos - Otras máquinas para usos generales y sus partes y piezas"/>
    <s v="VITRINA CON REFRIGERACIÓN PARA PASTELERÍA."/>
    <n v="24131511"/>
    <n v="0"/>
    <n v="11"/>
    <n v="1"/>
    <n v="10"/>
    <n v="1"/>
    <n v="4299900"/>
    <s v="Unidad"/>
    <s v=""/>
  </r>
  <r>
    <x v="15"/>
    <x v="37"/>
    <s v="02-01-01-004-003-09"/>
    <s v="Activos fijos - Otras máquinas para usos generales y sus partes y piezas"/>
    <s v="VITRINA VERTICAL REFRIGERADA DE UNA PUERTA."/>
    <n v="48102103"/>
    <n v="0"/>
    <n v="11"/>
    <n v="1"/>
    <n v="10"/>
    <n v="1"/>
    <n v="5788300"/>
    <s v="Unidad"/>
    <s v=""/>
  </r>
  <r>
    <x v="15"/>
    <x v="36"/>
    <s v="02-01-01-004-004-05"/>
    <s v="Activos fijos - Maquinaria para la elaboración de alimentos, bebidas y tabaco, y sus partes y piezas"/>
    <s v="CILINDRADORA DE MASA. MOTOR 2 HP"/>
    <n v="48101600"/>
    <n v="0"/>
    <n v="11"/>
    <n v="1"/>
    <n v="10"/>
    <n v="1"/>
    <n v="3750000"/>
    <s v="Unidad"/>
    <s v=""/>
  </r>
  <r>
    <x v="15"/>
    <x v="36"/>
    <s v="02-01-01-004-004-05"/>
    <s v="Activos fijos - Maquinaria para la elaboración de alimentos, bebidas y tabaco, y sus partes y piezas"/>
    <s v="AMASADORA CON CAPACIDAD DE 2 ARROBAS. (50 LB)"/>
    <n v="48101600"/>
    <n v="0"/>
    <n v="11"/>
    <n v="1"/>
    <n v="10"/>
    <n v="1"/>
    <n v="8261571"/>
    <s v="Unidad"/>
    <s v=""/>
  </r>
  <r>
    <x v="15"/>
    <x v="36"/>
    <s v="02-01-01-004-004-05"/>
    <s v="Activos fijos - Maquinaria para la elaboración de alimentos, bebidas y tabaco, y sus partes y piezas"/>
    <s v="BATIDORA CON CAPACIDAD DE 20 LITROS."/>
    <n v="48101800"/>
    <n v="0"/>
    <n v="11"/>
    <n v="1"/>
    <n v="10"/>
    <n v="1"/>
    <n v="3413043"/>
    <s v="Unidad"/>
    <s v=""/>
  </r>
  <r>
    <x v="15"/>
    <x v="36"/>
    <s v="02-01-01-004-004-05"/>
    <s v="Activos fijos - Maquinaria para la elaboración de alimentos, bebidas y tabaco, y sus partes y piezas"/>
    <s v="CORTADORA DE MASA PARA 36 PORCIONES"/>
    <n v="23181600"/>
    <n v="0"/>
    <n v="11"/>
    <n v="1"/>
    <n v="10"/>
    <n v="1"/>
    <n v="2318840"/>
    <s v="Unidad"/>
    <s v=""/>
  </r>
  <r>
    <x v="15"/>
    <x v="36"/>
    <s v="02-01-01-004-004-05"/>
    <s v="Activos fijos - Maquinaria para la elaboración de alimentos, bebidas y tabaco, y sus partes y piezas"/>
    <s v="CUARTO DE CRECIMIENTO EN ACERO PARA 30 LATAS"/>
    <n v="23181500"/>
    <n v="0"/>
    <n v="11"/>
    <n v="1"/>
    <n v="10"/>
    <n v="1"/>
    <n v="5394670"/>
    <s v="Unidad"/>
    <s v=""/>
  </r>
  <r>
    <x v="15"/>
    <x v="36"/>
    <s v="02-01-01-004-004-08"/>
    <s v="Activos fijos - Aparatos de uso doméstico y sus partes y piezas"/>
    <s v="FREIDOR DE SOBRE MESA PARA 1 CANASTILLA."/>
    <n v="48101509"/>
    <n v="0"/>
    <n v="11"/>
    <n v="1"/>
    <n v="10"/>
    <n v="1"/>
    <n v="6824650"/>
    <s v="Unidad"/>
    <s v=""/>
  </r>
  <r>
    <x v="15"/>
    <x v="36"/>
    <s v="02-01-01-004-004-08"/>
    <s v="Activos fijos - Aparatos de uso doméstico y sus partes y piezas"/>
    <s v="WAFFLERA TRADICIONAL"/>
    <n v="48101526"/>
    <n v="0"/>
    <n v="11"/>
    <n v="1"/>
    <n v="10"/>
    <n v="1"/>
    <n v="629900"/>
    <s v="Unidad"/>
    <s v=""/>
  </r>
  <r>
    <x v="15"/>
    <x v="36"/>
    <s v="02-01-01-004-004-08"/>
    <s v="Activos fijos - Aparatos de uso doméstico y sus partes y piezas"/>
    <s v="MAQUINA DE CAFÉ 12 BEBIDAS DIGITAL"/>
    <n v="48101505"/>
    <n v="0"/>
    <n v="11"/>
    <n v="1"/>
    <n v="10"/>
    <n v="1"/>
    <n v="16201850"/>
    <s v="Unidad"/>
    <s v=""/>
  </r>
  <r>
    <x v="15"/>
    <x v="5"/>
    <s v="02-02-01-004-002"/>
    <s v="Materiales y suministros - Productos metálicos elaborados (excepto maquinaria y equipo)"/>
    <s v="DOCENA DE LATAS  EN ALUMINIO."/>
    <n v="48101800"/>
    <n v="0"/>
    <n v="11"/>
    <n v="1"/>
    <n v="10"/>
    <n v="24"/>
    <n v="2618952"/>
    <s v="Unidad"/>
    <s v=""/>
  </r>
  <r>
    <x v="15"/>
    <x v="70"/>
    <s v="02-02-02-009-004-01"/>
    <s v="Adquisición de servicios - Servicios de alcantarillado, servicios de limpieza, tratamiento de aguas residuales y tanques sépticos"/>
    <s v="SERVICIO ASEO Y RECOLECCIÓN DE BASURAS MES DE OCTUBRE DE 2023"/>
    <n v="76121501"/>
    <s v="SOLICITUD DE INFORMACIÓN A LOS PROVEEDORES"/>
    <n v="10"/>
    <n v="2"/>
    <n v="16"/>
    <n v="1"/>
    <n v="5240700"/>
    <s v="GLOBAL"/>
    <s v=""/>
  </r>
  <r>
    <x v="15"/>
    <x v="72"/>
    <s v="02-02-02-010"/>
    <s v="Adquisición de servicios - Viáticos de los funcionarios en comisión"/>
    <s v="VIATICOS DEL 01 AL 31 DE OCTUBRE DE 2023"/>
    <n v="90111503"/>
    <s v="SOLICITUD DE INFORMACIÓN A LOS PROVEEDORES"/>
    <n v="1"/>
    <n v="12"/>
    <n v="10"/>
    <n v="1"/>
    <n v="89294000"/>
    <s v="GLOBAL"/>
    <s v=""/>
  </r>
  <r>
    <x v="15"/>
    <x v="31"/>
    <s v="02-02-02-008-003-09"/>
    <s v="Adquisición de servicios - Otros servicios profesionales y técnicos n. C. P."/>
    <s v="SALDO DE APROPIACIÓN SEGUIMIENTO AMBIENTAL CORTOLIMA"/>
    <n v="77101500"/>
    <s v="SOLICITUD DE INFORMACIÓN A LOS PROVEEDORES"/>
    <n v="10"/>
    <n v="2"/>
    <n v="16"/>
    <n v="1"/>
    <n v="36.299999999999997"/>
    <s v="GLOBAL"/>
    <s v=""/>
  </r>
  <r>
    <x v="15"/>
    <x v="65"/>
    <s v="02-02-01-004-006-04"/>
    <s v="Materiales y suministros - Acumuladores, pilas y baterías primarias y sus partes y piezas"/>
    <s v="BATERÍA DE 12V 20A"/>
    <n v="26111700"/>
    <s v="MÍNIMA CUANTÍA"/>
    <n v="10"/>
    <n v="2"/>
    <n v="16"/>
    <n v="17"/>
    <n v="5965827"/>
    <s v="Unidad"/>
    <s v=""/>
  </r>
  <r>
    <x v="15"/>
    <x v="36"/>
    <s v="02-01-01-004-004-05"/>
    <s v="Activos fijos - Maquinaria para la elaboración de alimentos, bebidas y tabaco, y sus partes y piezas"/>
    <s v="HORNO ROTATORIO PARA PANADERÍA"/>
    <n v="48101500"/>
    <s v="MÍNIMA CUANTÍA"/>
    <n v="11"/>
    <n v="1"/>
    <n v="10"/>
    <n v="1"/>
    <n v="17590086"/>
    <s v="Unidad"/>
    <s v=""/>
  </r>
  <r>
    <x v="15"/>
    <x v="36"/>
    <s v="02-01-01-004-004-05"/>
    <s v="Activos fijos - Maquinaria para la elaboración de alimentos, bebidas y tabaco, y sus partes y piezas"/>
    <s v="PELADOR DE PAPAS INDUSTRIAL"/>
    <n v="23181606"/>
    <s v="MÍNIMA CUANTÍA"/>
    <n v="11"/>
    <n v="1"/>
    <n v="16"/>
    <n v="1"/>
    <n v="6377877"/>
    <s v="Unidad"/>
    <s v=""/>
  </r>
  <r>
    <x v="15"/>
    <x v="65"/>
    <s v="02-02-01-004-006-04"/>
    <s v="Materiales y suministros - Acumuladores, pilas y baterías primarias y sus partes y piezas"/>
    <s v="BATERÍA DE 12V 1350A"/>
    <n v="26111700"/>
    <s v="MÍNIMA CUANTÍA"/>
    <n v="11"/>
    <n v="1"/>
    <n v="16"/>
    <n v="1"/>
    <n v="1199800"/>
    <s v="Unidad"/>
    <s v=""/>
  </r>
  <r>
    <x v="15"/>
    <x v="65"/>
    <s v="02-02-01-004-006-04"/>
    <s v="Materiales y suministros - Acumuladores, pilas y baterías primarias y sus partes y piezas"/>
    <s v="BATERÍA DE 12V 55A"/>
    <n v="26111700"/>
    <s v="MÍNIMA CUANTÍA"/>
    <n v="11"/>
    <n v="1"/>
    <n v="10"/>
    <n v="36"/>
    <n v="33453756"/>
    <s v="Unidad"/>
    <s v=""/>
  </r>
  <r>
    <x v="15"/>
    <x v="65"/>
    <s v="02-02-01-004-006-04"/>
    <s v="Materiales y suministros - Acumuladores, pilas y baterías primarias y sus partes y piezas"/>
    <s v="BATERÍA DE 12V 1350A"/>
    <n v="26111700"/>
    <s v="MÍNIMA CUANTÍA"/>
    <n v="11"/>
    <n v="1"/>
    <n v="10"/>
    <n v="3"/>
    <n v="3599400"/>
    <s v="Unidad"/>
    <s v=""/>
  </r>
  <r>
    <x v="15"/>
    <x v="20"/>
    <s v="02-02-02-008-004-02"/>
    <s v="Adquisición de servicios - Servicios de telecomunicaciones a través de internet"/>
    <s v="SERVICIO DE INTERNET (COLEGIO-EHFAA-PLAN COLOMBIA) MES DE NOVIEMBRE DE 2023"/>
    <n v="81112101"/>
    <s v="SOLICITUD DE INFORMACIÓN A LOS PROVEEDORES"/>
    <n v="11"/>
    <n v="1"/>
    <n v="10"/>
    <n v="1"/>
    <n v="3700000"/>
    <s v="GLOBAL"/>
    <s v=""/>
  </r>
  <r>
    <x v="15"/>
    <x v="20"/>
    <s v="02-02-02-008-004-06"/>
    <s v="Adquisición de servicios - Servicios de programación, distribución y transmisión de programas"/>
    <s v="SERVICIO DE TELEVISIÓN MES DE NOVIEMBRE DE 2023"/>
    <n v="83111800"/>
    <s v="SOLICITUD DE INFORMACIÓN A LOS PROVEEDORES"/>
    <n v="11"/>
    <n v="1"/>
    <n v="16"/>
    <n v="1"/>
    <n v="1800000"/>
    <s v="GLOBAL"/>
    <s v=""/>
  </r>
  <r>
    <x v="15"/>
    <x v="77"/>
    <s v="08-03"/>
    <s v="Tasas y derechos administrativos"/>
    <s v="TASAS RETRIBUTIVAS CORTOLIMA  REFERENCIA 7000009414"/>
    <n v="93161504"/>
    <s v="SOLICITUD DE INFORMACIÓN A LOS PROVEEDORES"/>
    <n v="11"/>
    <n v="1"/>
    <n v="10"/>
    <n v="1"/>
    <n v="75698"/>
    <s v="GLOBAL"/>
    <s v=""/>
  </r>
  <r>
    <x v="15"/>
    <x v="70"/>
    <s v="02-02-02-009-004-01"/>
    <s v="Adquisición de servicios - Servicios de alcantarillado, servicios de limpieza, tratamiento de aguas residuales y tanques sépticos"/>
    <s v="SERVICIO ASEO Y RECOLECCIÓN DE BASURAS MES DE NOVIEMBRE DE 2023"/>
    <n v="76121501"/>
    <s v="SOLICITUD DE INFORMACIÓN A LOS PROVEEDORES"/>
    <n v="11"/>
    <n v="1"/>
    <n v="10"/>
    <n v="1"/>
    <n v="4297140.95"/>
    <s v="GLOBAL"/>
    <s v=""/>
  </r>
  <r>
    <x v="15"/>
    <x v="19"/>
    <s v="02-02-02-006-009-01"/>
    <s v="Adquisición de servicios - Servicios de distribución de electricidad, y servicios de distribución de gas (por cuenta propia)"/>
    <s v="SERVICIO ENERGÍA (CACOM-4, FLANDES, LA MARÍA Y SISTEMA DE BOMBEO LA REFORMA) MES DE OCTUBRE DE 2023"/>
    <n v="83101803"/>
    <s v="SOLICITUD DE INFORMACIÓN A LOS PROVEEDORES"/>
    <n v="11"/>
    <n v="1"/>
    <n v="10"/>
    <n v="1"/>
    <n v="104155831.25"/>
    <s v="GLOBAL"/>
    <s v=""/>
  </r>
  <r>
    <x v="15"/>
    <x v="75"/>
    <s v="08-01-02-004"/>
    <s v="Impuestos - Impuesto de alumbrado público"/>
    <s v="IMPUESTO ALUMBRADO PUBLICO MES DE OCTUBRE DE 2023"/>
    <n v="39111603"/>
    <s v="SOLICITUD DE INFORMACIÓN A LOS PROVEEDORES"/>
    <n v="11"/>
    <n v="1"/>
    <n v="10"/>
    <n v="1"/>
    <n v="27036745"/>
    <s v="GLOBAL"/>
    <s v=""/>
  </r>
  <r>
    <x v="15"/>
    <x v="62"/>
    <s v="02-02-01-004-001"/>
    <s v="Materiales y suministros - Metales básicos"/>
    <s v="_x000a_LAMINA DE ACERO SAE 4130"/>
    <n v="30102004"/>
    <s v="SELECCIÓN ABREVIADA SUBASTA INVERSA (NO DISPONIBLE)"/>
    <n v="11"/>
    <n v="1"/>
    <n v="10"/>
    <n v="1"/>
    <n v="17221680"/>
    <s v="Unidad"/>
    <s v=""/>
  </r>
  <r>
    <x v="15"/>
    <x v="3"/>
    <s v="02-02-01-003-005-03"/>
    <s v="Materiales y suministros - Jabón, preparados para limpieza, perfumes y preparados de tocador"/>
    <s v="BLANQUEADOR X 20000 CC"/>
    <n v="47131807"/>
    <s v="MÍNIMA CUANTÍA"/>
    <n v="0"/>
    <n v="0"/>
    <n v="16"/>
    <n v="20"/>
    <n v="384000"/>
    <s v="Litro"/>
    <s v=""/>
  </r>
  <r>
    <x v="15"/>
    <x v="3"/>
    <s v="02-02-01-003-005-03"/>
    <s v="Materiales y suministros - Jabón, preparados para limpieza, perfumes y preparados de tocador"/>
    <s v="JABON EN BARRA AZUL X 300GR"/>
    <n v="47131811"/>
    <s v="MÍNIMA CUANTÍA"/>
    <n v="0"/>
    <n v="0"/>
    <n v="16"/>
    <n v="9"/>
    <n v="37800"/>
    <s v="Unidad"/>
    <s v=""/>
  </r>
  <r>
    <x v="15"/>
    <x v="3"/>
    <s v="02-02-01-003-005-03"/>
    <s v="Materiales y suministros - Jabón, preparados para limpieza, perfumes y preparados de tocador"/>
    <s v="JABON EN POLVO FLORAL MULTIUSOS AZUL PROFESIONAL X 1000g - PRECIO POR 20 UND"/>
    <n v="53131608"/>
    <s v="MÍNIMA CUANTÍA"/>
    <n v="0"/>
    <n v="0"/>
    <n v="10"/>
    <n v="10"/>
    <n v="1629000"/>
    <s v="Kilogramo"/>
    <s v=""/>
  </r>
  <r>
    <x v="15"/>
    <x v="3"/>
    <s v="02-02-01-003-005-03"/>
    <s v="Materiales y suministros - Jabón, preparados para limpieza, perfumes y preparados de tocador"/>
    <s v="DESENGRASANTE X 3800 CC"/>
    <n v="47131821"/>
    <s v="MÍNIMA CUANTÍA"/>
    <n v="0"/>
    <n v="0"/>
    <n v="10"/>
    <n v="7"/>
    <n v="587300"/>
    <s v="GALON"/>
    <s v=""/>
  </r>
  <r>
    <x v="15"/>
    <x v="3"/>
    <s v="02-02-01-003-005-03"/>
    <s v="Materiales y suministros - Jabón, preparados para limpieza, perfumes y preparados de tocador"/>
    <s v="SUAVIZANTE PROFESIONAL X 20 LT"/>
    <n v="47131811"/>
    <s v="MÍNIMA CUANTÍA"/>
    <n v="0"/>
    <n v="0"/>
    <n v="10"/>
    <n v="9"/>
    <n v="1142100"/>
    <s v="Litro"/>
    <s v=""/>
  </r>
  <r>
    <x v="15"/>
    <x v="3"/>
    <s v="02-02-01-003-005-03"/>
    <s v="Materiales y suministros - Jabón, preparados para limpieza, perfumes y preparados de tocador"/>
    <s v="JABON EN BARRA AZUL X 300GR"/>
    <n v="53131608"/>
    <s v="MÍNIMA CUANTÍA"/>
    <n v="0"/>
    <n v="0"/>
    <n v="10"/>
    <n v="60"/>
    <n v="252000"/>
    <s v="Unidad"/>
    <s v=""/>
  </r>
  <r>
    <x v="15"/>
    <x v="2"/>
    <s v="02-02-01-003-006-02"/>
    <s v="Materiales y suministros - Otros productos de caucho"/>
    <s v="RESALTO VIAL/REDUCTOR DE VELOCIDAD"/>
    <n v="46161500"/>
    <s v="MÍNIMA CUANTÍA"/>
    <n v="0"/>
    <n v="0"/>
    <n v="10"/>
    <n v="32"/>
    <n v="10695456"/>
    <s v="Metro"/>
    <s v=""/>
  </r>
  <r>
    <x v="15"/>
    <x v="70"/>
    <s v="02-02-02-009-004-03"/>
    <s v="Adquisición de servicios - Servicios de tratamiento y disposición de desechos"/>
    <s v="SALDO DE APROPIACIÓN SERVICIO DE TRANSPORTE Y DISPOSICION FINAL DE RESIDUOS ESPECIALES Y PELIGROSOS"/>
    <n v="76121501"/>
    <s v="MÍNIMA CUANTÍA"/>
    <n v="0"/>
    <n v="0"/>
    <n v="16"/>
    <n v="1"/>
    <n v="82464"/>
    <s v="GLOBAL"/>
    <s v=""/>
  </r>
  <r>
    <x v="15"/>
    <x v="72"/>
    <s v="02-02-02-010"/>
    <s v="Adquisición de servicios - Viáticos de los funcionarios en comisión"/>
    <s v="VIATICOS DEL 01 AL 30 DE NOVIEMBRE DE 2023"/>
    <n v="90111503"/>
    <s v="SOLICITUD DE INFORMACIÓN A LOS PROVEEDORES"/>
    <n v="11"/>
    <n v="1"/>
    <n v="10"/>
    <n v="1"/>
    <n v="97996000"/>
    <s v="GLOBAL"/>
    <s v=""/>
  </r>
  <r>
    <x v="15"/>
    <x v="48"/>
    <s v="02-01-01-003-008-01-1"/>
    <s v="Activos fijos - Asientos"/>
    <s v="SILLA ERGONÓMICA PARA OFICINA"/>
    <n v="56112102"/>
    <s v="MÍNIMA CUANTÍA"/>
    <n v="12"/>
    <n v="1"/>
    <n v="10"/>
    <n v="31"/>
    <n v="19249202"/>
    <s v="GLOBAL"/>
    <s v=""/>
  </r>
  <r>
    <x v="15"/>
    <x v="14"/>
    <s v="02-02-02-008-007-01-5"/>
    <s v="Adquisición de servicios - Servicios de mantenimiento y reparación de otra maquinaria y otro equipo"/>
    <s v="MANTENIMIENTO TRANSFORMADORES(EMERGENCIA FLANDES)"/>
    <n v="72154300"/>
    <s v="SOLICITUD DE INFORMACIÓN A LOS PROVEEDORES"/>
    <n v="12"/>
    <n v="1"/>
    <n v="10"/>
    <n v="1"/>
    <n v="50431239"/>
    <s v="GLOBAL"/>
    <s v=""/>
  </r>
  <r>
    <x v="15"/>
    <x v="36"/>
    <s v="02-01-01-004-004-08"/>
    <s v="Activos fijos - Aparatos de uso doméstico y sus partes y piezas"/>
    <s v="CONGELADOR HORIZONTAL"/>
    <n v="52141508"/>
    <s v="MÍNIMA CUANTÍA"/>
    <n v="12"/>
    <n v="1"/>
    <n v="10"/>
    <n v="2"/>
    <n v="7474570"/>
    <s v="Unidad"/>
    <s v=""/>
  </r>
  <r>
    <x v="15"/>
    <x v="36"/>
    <s v="02-01-01-004-004-08"/>
    <s v="Activos fijos - Aparatos de uso doméstico y sus partes y piezas"/>
    <s v="CONGELADOR HORIZONTAL"/>
    <n v="52141508"/>
    <s v="MÍNIMA CUANTÍA"/>
    <n v="12"/>
    <n v="1"/>
    <n v="16"/>
    <n v="1"/>
    <n v="3737285"/>
    <s v="Unidad"/>
    <s v=""/>
  </r>
  <r>
    <x v="15"/>
    <x v="48"/>
    <s v="02-01-01-003-008-01-1"/>
    <s v="Activos fijos - Asientos"/>
    <s v="SILLA ERGONÓMICA PARA OFICINA"/>
    <n v="56112102"/>
    <s v="MÍNIMA CUANTÍA"/>
    <n v="12"/>
    <n v="1"/>
    <n v="16"/>
    <n v="2"/>
    <n v="1241884"/>
    <s v="GLOBAL"/>
    <s v=""/>
  </r>
  <r>
    <x v="15"/>
    <x v="48"/>
    <s v="02-01-01-003-008-01-1"/>
    <s v="Activos fijos - Asientos"/>
    <s v="SILLA ERGONÓMICA PARA OFICINA"/>
    <n v="56112102"/>
    <s v="MÍNIMA CUANTÍA"/>
    <n v="12"/>
    <n v="1"/>
    <n v="10"/>
    <n v="7"/>
    <n v="4346594"/>
    <s v="GLOBAL"/>
    <s v=""/>
  </r>
  <r>
    <x v="15"/>
    <x v="3"/>
    <s v="02-02-01-003-005-03"/>
    <s v="Materiales y suministros - Jabón, preparados para limpieza, perfumes y preparados de tocador"/>
    <s v="SALDO DE APROPIACIÓN DESENGRASANTE X 3800 CC"/>
    <n v="47131821"/>
    <n v="0"/>
    <n v="0"/>
    <n v="0"/>
    <n v="16"/>
    <n v="1"/>
    <n v="1330"/>
    <s v="GALON"/>
    <s v=""/>
  </r>
  <r>
    <x v="15"/>
    <x v="37"/>
    <s v="02-01-01-004-003-09"/>
    <s v="Activos fijos - Otras máquinas para usos generales y sus partes y piezas"/>
    <s v="VITRINA VERTICAL DE REFRIGERACIÓN "/>
    <n v="48102103"/>
    <n v="0"/>
    <n v="0"/>
    <n v="0"/>
    <n v="10"/>
    <n v="2"/>
    <n v="9204084"/>
    <s v="Unidad"/>
    <s v=""/>
  </r>
  <r>
    <x v="15"/>
    <x v="72"/>
    <s v="02-02-02-010"/>
    <s v="Adquisición de servicios - Viáticos de los funcionarios en comisión"/>
    <s v="VIATICOS DEL 01 AL 31 DE DICIEMBRE DE 2023"/>
    <n v="90111503"/>
    <s v="SOLICITUD DE INFORMACIÓN A LOS PROVEEDORES"/>
    <n v="12"/>
    <n v="1"/>
    <n v="10"/>
    <n v="1"/>
    <n v="59902000"/>
    <s v="GLOBAL"/>
    <s v=""/>
  </r>
  <r>
    <x v="15"/>
    <x v="36"/>
    <s v="02-01-01-004-004-08"/>
    <s v="Activos fijos - Aparatos de uso doméstico y sus partes y piezas"/>
    <s v="SALDO DE APROPIACIÓN CONGELADOR HORIZONTAL"/>
    <n v="52141508"/>
    <n v="0"/>
    <n v="0"/>
    <n v="0"/>
    <n v="16"/>
    <n v="1"/>
    <n v="366430"/>
    <s v="Unidad"/>
    <s v=""/>
  </r>
  <r>
    <x v="15"/>
    <x v="14"/>
    <s v="02-02-02-008-007-01-5"/>
    <s v="Adquisición de servicios - Servicios de mantenimiento y reparación de otra maquinaria y otro equipo"/>
    <s v="SALDO DE APROPIACIÓN MANTENIMIENTO EQUIPO DE COCINAS"/>
    <n v="73152100"/>
    <n v="0"/>
    <n v="0"/>
    <n v="0"/>
    <n v="16"/>
    <n v="1"/>
    <n v="3032600"/>
    <s v="GLOBAL"/>
    <s v=""/>
  </r>
  <r>
    <x v="15"/>
    <x v="79"/>
    <s v="01-01-03-027"/>
    <s v="Planta permanente - Partida alimentación soldados"/>
    <s v=" CUOTA BÁSICA "/>
    <s v="10000000"/>
    <s v="SOLICITUD DE INFORMACIÓN A LOS PROVEEDORES"/>
    <n v="1"/>
    <n v="12"/>
    <n v="10"/>
    <n v="1"/>
    <n v="57618412"/>
    <s v="GLOBAL"/>
    <s v="NO SOLICITADAS"/>
  </r>
  <r>
    <x v="15"/>
    <x v="80"/>
    <s v="01-01-03-035"/>
    <s v="Planta permanente - Alimentación alumnos"/>
    <s v="SUMINISTRO ALIMENTACIÓN ALUMNOS Y_x000a_CADETES "/>
    <s v="90101501_x000a_90101604"/>
    <s v="CONTRATACIÓN DIRECTA  "/>
    <n v="2"/>
    <n v="10"/>
    <n v="10"/>
    <n v="1"/>
    <n v="52240"/>
    <s v="GLOBAL"/>
    <s v="NO SOLICITADAS"/>
  </r>
  <r>
    <x v="16"/>
    <x v="79"/>
    <s v="01-01-03-027"/>
    <s v="Planta permanente - Partida alimentación soldados"/>
    <s v="CUOTA BÁSICA "/>
    <s v="10000000"/>
    <s v="SELECCIÓN ABREVIADA MENOR CUANTÍA"/>
    <n v="1"/>
    <n v="11"/>
    <n v="10"/>
    <n v="1"/>
    <n v="1218443.51"/>
    <s v="GLOBAL"/>
    <s v="NO SOLICITADAS"/>
  </r>
  <r>
    <x v="16"/>
    <x v="79"/>
    <s v="01-01-03-027"/>
    <s v="Planta permanente - Partida alimentación soldados"/>
    <s v="PARTIDA ALIMENTACION SOLDADOS - SERVICIOS DE ALIMENTACIÓN"/>
    <n v="90101501"/>
    <s v="SELECCIÓN ABREVIADA MENOR CUANTÍA"/>
    <n v="1"/>
    <n v="8"/>
    <n v="10"/>
    <n v="1"/>
    <n v="565091163"/>
    <s v="GLOBAL"/>
    <s v="SI APROBADAS"/>
  </r>
  <r>
    <x v="16"/>
    <x v="79"/>
    <s v="01-01-03-027"/>
    <s v="Planta permanente - Partida alimentación soldados"/>
    <s v="PARTIDA ALIMENTACION SOLDADOS - SERVICIOS DE ALIMENTACIÓN AMARRE VF 2024"/>
    <n v="90101501"/>
    <s v="SELECCIÓN ABREVIADA MENOR CUANTÍA"/>
    <n v="10"/>
    <n v="2"/>
    <n v="10"/>
    <n v="1"/>
    <n v="49188377"/>
    <s v="GLOBAL"/>
    <s v="NO SOLICITADAS"/>
  </r>
  <r>
    <x v="16"/>
    <x v="79"/>
    <s v="01-01-03-027"/>
    <s v="Planta permanente - Partida alimentación soldados"/>
    <s v="PARTIDA ALIMENTACIÓN SOLDADOS - NOMINA Y DEVOLUCION"/>
    <s v="10000000"/>
    <s v="SOLICITUD DE INFORMACIÓN A LOS PROVEEDORES"/>
    <n v="1"/>
    <n v="11"/>
    <n v="10"/>
    <n v="1"/>
    <n v="59126269.490000002"/>
    <s v="GLOBAL"/>
    <s v="NO SOLICITADAS"/>
  </r>
  <r>
    <x v="16"/>
    <x v="36"/>
    <s v="02-01-01-004-004-08"/>
    <s v="Activos fijos - Aparatos de uso doméstico y sus partes y piezas"/>
    <s v="CONGELADORES HORIZONTALES USO DOMESTICO"/>
    <n v="24131601"/>
    <s v="MÍNIMA CUANTÍA"/>
    <n v="11"/>
    <n v="2"/>
    <n v="10"/>
    <n v="1"/>
    <n v="1599000"/>
    <s v="Unidad"/>
    <s v="NO SOLICITADAS"/>
  </r>
  <r>
    <x v="16"/>
    <x v="39"/>
    <s v="02-01-01-004-009-06"/>
    <s v="Activos fijos - Aeronaves y naves espaciales, y sus partes y piezas"/>
    <s v="ADQUISICIÓN SISTEMAS DE VIGILANCIA AÉREA REMOTA (DRONES) PARA LA SEGURIDAD Y VIGILANCIA DE LAS UMA CON KIT DE ACCESORIOS Y/O REPUESTOS."/>
    <n v="25131707"/>
    <s v="MÍNIMA CUANTÍA"/>
    <n v="7"/>
    <n v="3"/>
    <n v="10"/>
    <n v="1"/>
    <n v="62434960"/>
    <s v="GLOBAL"/>
    <s v="NO SOLICITADAS"/>
  </r>
  <r>
    <x v="16"/>
    <x v="52"/>
    <s v="02-01-01-001-001-07"/>
    <s v="Activos fijos - Viviendas viviendas para personal militar"/>
    <s v="MANTENIMIENTO ALOJAMIENTOS Y VIVIENDAS"/>
    <s v="72102900"/>
    <s v="SELECCIÓN ABREVIADA MENOR CUANTÍA"/>
    <n v="1"/>
    <n v="11"/>
    <n v="16"/>
    <n v="1"/>
    <n v="107055403.52"/>
    <s v="Unidad"/>
    <s v="NO SOLICITADAS"/>
  </r>
  <r>
    <x v="16"/>
    <x v="52"/>
    <s v="02-01-01-001-001-07"/>
    <s v="Activos fijos - Viviendas viviendas para personal militar"/>
    <s v="MANTENIMIENTO CORRECTIVO Y MEJORTIVO CUBIERTA ALOJAMIENTO DE SOLDADOS GRUSE CACOM-5"/>
    <s v="72102900"/>
    <s v="SELECCIÓN ABREVIADA MENOR CUANTÍA"/>
    <n v="1"/>
    <n v="11"/>
    <n v="10"/>
    <n v="1"/>
    <n v="359924269.92000002"/>
    <s v="Unidad"/>
    <s v="NO SOLICITADAS"/>
  </r>
  <r>
    <x v="16"/>
    <x v="52"/>
    <s v="02-01-01-001-001-07"/>
    <s v="Activos fijos - Viviendas viviendas para personal militar"/>
    <s v="MANTENIMIENTO ALOJAMIENTOS Y VIVIENDAS"/>
    <s v="72102900"/>
    <n v="0"/>
    <n v="0"/>
    <n v="0"/>
    <n v="10"/>
    <n v="1"/>
    <n v="47558543.049999997"/>
    <s v="GLOBAL"/>
    <s v=""/>
  </r>
  <r>
    <x v="16"/>
    <x v="52"/>
    <s v="02-01-01-001-001-07"/>
    <s v="Activos fijos - Viviendas viviendas para personal militar"/>
    <s v="ALOJAMIENTO SOLDADOS GRUSE-5"/>
    <n v="72102900"/>
    <s v="SELECCIÓN ABREVIADA MENOR CUANTÍA"/>
    <n v="8"/>
    <n v="4"/>
    <n v="10"/>
    <n v="1"/>
    <n v="329813238.19999999"/>
    <s v="GLOBAL"/>
    <s v="NO SOLICITADAS"/>
  </r>
  <r>
    <x v="16"/>
    <x v="52"/>
    <s v="02-01-01-001-001-07"/>
    <s v="Activos fijos - Viviendas viviendas para personal militar"/>
    <s v="APARTAMENTOS SUBOFICIALES TORRE G (6 aptos)"/>
    <n v="72102900"/>
    <s v="SELECCIÓN ABREVIADA MENOR CUANTÍA"/>
    <n v="8"/>
    <n v="4"/>
    <n v="10"/>
    <n v="1"/>
    <n v="128980831.28"/>
    <s v="GLOBAL"/>
    <s v="NO SOLICITADAS"/>
  </r>
  <r>
    <x v="16"/>
    <x v="52"/>
    <s v="02-01-01-001-001-07"/>
    <s v="Activos fijos - Viviendas viviendas para personal militar"/>
    <s v="SOBRANTE PROCESO MANTENIMIENTO ALOJAMIENTOS Y VIVIENDAS"/>
    <n v="0"/>
    <n v="0"/>
    <n v="0"/>
    <n v="0"/>
    <n v="16"/>
    <n v="1"/>
    <n v="204.7"/>
    <s v="GLOBAL"/>
    <s v=""/>
  </r>
  <r>
    <x v="16"/>
    <x v="53"/>
    <s v="02-01-01-001-002-11"/>
    <s v="Activos fijos - Otros edificios distintos a viviendas otros edificios no residenciales"/>
    <s v="AMPLIACIÓN Y RESTRUCTURACIÓN DEL RACK DE COMUNICACIONES Y TELEMATICA "/>
    <s v="72101507"/>
    <s v="SELECCIÓN ABREVIADA MENOR CUANTÍA"/>
    <n v="2"/>
    <n v="9"/>
    <n v="10"/>
    <n v="1"/>
    <n v="290755558.79000002"/>
    <s v="Unidad"/>
    <s v="NO SOLICITADAS"/>
  </r>
  <r>
    <x v="16"/>
    <x v="53"/>
    <s v="02-01-01-001-002-11"/>
    <s v="Activos fijos - Otros edificios distintos a viviendas otros edificios no residenciales"/>
    <s v="MANTENIMIENTO DE BIENES INMUEBLES DE LA UNIDAD"/>
    <s v="72102900"/>
    <s v="SELECCIÓN ABREVIADA MENOR CUANTÍA"/>
    <n v="1"/>
    <n v="11"/>
    <n v="10"/>
    <n v="1"/>
    <n v="29604224.460000001"/>
    <s v="Unidad"/>
    <s v="NO SOLICITADAS"/>
  </r>
  <r>
    <x v="16"/>
    <x v="53"/>
    <s v="02-01-01-001-002-11"/>
    <s v="Activos fijos - Otros edificios distintos a viviendas otros edificios no residenciales"/>
    <s v="MANTENIMIENTO DE BIENES INMUEBLES DE LA UNIDAD"/>
    <s v="72102900"/>
    <s v="SELECCIÓN ABREVIADA MENOR CUANTÍA"/>
    <n v="1"/>
    <n v="11"/>
    <n v="16"/>
    <n v="1"/>
    <n v="138999774.72"/>
    <s v="Unidad"/>
    <s v="NO SOLICITADAS"/>
  </r>
  <r>
    <x v="16"/>
    <x v="53"/>
    <s v="02-01-01-001-002-11"/>
    <s v="Activos fijos - Otros edificios distintos a viviendas otros edificios no residenciales"/>
    <s v="MANTENIMIENTO Y ADECUACIÓN LOCATIVA ARCHIVO OPERACIONAL"/>
    <s v="72102900"/>
    <s v="SELECCIÓN ABREVIADA MENOR CUANTÍA"/>
    <n v="2"/>
    <n v="3"/>
    <n v="10"/>
    <n v="1"/>
    <n v="10147517.439999999"/>
    <s v="Unidad"/>
    <s v="NO SOLICITADAS"/>
  </r>
  <r>
    <x v="16"/>
    <x v="53"/>
    <s v="02-01-01-001-002-11"/>
    <s v="Activos fijos - Otros edificios distintos a viviendas otros edificios no residenciales"/>
    <s v="AMPLIACIÓN Y MANTENIMIENTO PARA LAS INSTALACIONES DEL GRUPO DE EDUCACIÓN AERONÁUTICA"/>
    <s v="72102900"/>
    <s v="SELECCIÓN ABREVIADA MENOR CUANTÍA"/>
    <n v="1"/>
    <n v="11"/>
    <n v="10"/>
    <n v="1"/>
    <n v="363349239.80000001"/>
    <s v="Unidad"/>
    <s v="NO SOLICITADAS"/>
  </r>
  <r>
    <x v="16"/>
    <x v="53"/>
    <s v="02-01-01-001-002-11"/>
    <s v="Activos fijos - Otros edificios distintos a viviendas otros edificios no residenciales"/>
    <s v="SERVICIO MANTENIMIENTO DE LAS INSTALACIONES  ESM"/>
    <s v="72102900"/>
    <s v="SELECCIÓN ABREVIADA MENOR CUANTÍA"/>
    <n v="1"/>
    <n v="11"/>
    <n v="10"/>
    <n v="1"/>
    <n v="14884927.24"/>
    <s v="Unidad"/>
    <s v="NO SOLICITADAS"/>
  </r>
  <r>
    <x v="16"/>
    <x v="53"/>
    <s v="02-01-01-001-002-11"/>
    <s v="Activos fijos - Otros edificios distintos a viviendas otros edificios no residenciales"/>
    <s v="AMPLIACIÓN Y RESTRUCTURACIÓN DEL RACK DE COMUNICACIONES Y TELEMATICA "/>
    <s v="72101507"/>
    <s v="MÍNIMA CUANTÍA"/>
    <n v="5"/>
    <n v="9"/>
    <n v="10"/>
    <n v="1"/>
    <n v="6069000"/>
    <s v="GLOBAL"/>
    <s v="NO SOLICITADAS"/>
  </r>
  <r>
    <x v="16"/>
    <x v="53"/>
    <s v="02-01-01-001-002-11"/>
    <s v="Activos fijos - Otros edificios distintos a viviendas otros edificios no residenciales"/>
    <s v="MANTENIMIENTO Y ADECUACIÓN BOMBEROS"/>
    <s v="72102900"/>
    <s v="SELECCIÓN ABREVIADA MENOR CUANTÍA"/>
    <n v="6"/>
    <n v="3"/>
    <n v="10"/>
    <n v="1"/>
    <n v="41096470"/>
    <s v="GLOBAL"/>
    <s v="NO SOLICITADAS"/>
  </r>
  <r>
    <x v="16"/>
    <x v="53"/>
    <s v="02-01-01-001-002-11"/>
    <s v="Activos fijos - Otros edificios distintos a viviendas otros edificios no residenciales"/>
    <s v="SALON CONFERENCIA SOLDADOS "/>
    <n v="72102900"/>
    <s v="MÍNIMA CUANTÍA"/>
    <n v="10"/>
    <n v="2"/>
    <n v="10"/>
    <n v="1"/>
    <n v="94298663.609999999"/>
    <s v="GLOBAL"/>
    <s v="NO SOLICITADAS"/>
  </r>
  <r>
    <x v="16"/>
    <x v="53"/>
    <s v="02-01-01-001-002-11"/>
    <s v="Activos fijos - Otros edificios distintos a viviendas otros edificios no residenciales"/>
    <s v="SOBRANTE MANTENIMIENTO DE BIENES INMUEBLES DE LA UNIDAD"/>
    <n v="0"/>
    <n v="0"/>
    <n v="0"/>
    <n v="0"/>
    <n v="16"/>
    <n v="1"/>
    <n v="214.81999999284744"/>
    <s v="GLOBAL"/>
    <s v=""/>
  </r>
  <r>
    <x v="16"/>
    <x v="54"/>
    <s v="02-01-01-001-003-01"/>
    <s v="Activos fijos - Otras estructuras autopistas, carreteras, calles"/>
    <s v="MANTENIMIENTO Y ADECUACIÓN  DE LA INFRAESTRUCTURA VIAL GLORIETA"/>
    <n v="72141000"/>
    <s v="SELECCIÓN ABREVIADA MENOR CUANTÍA"/>
    <n v="6"/>
    <n v="3"/>
    <n v="10"/>
    <n v="1"/>
    <n v="19996600.600000001"/>
    <s v="GLOBAL"/>
    <s v="NO SOLICITADAS"/>
  </r>
  <r>
    <x v="16"/>
    <x v="48"/>
    <s v="02-01-01-003-008-01-1"/>
    <s v="Activos fijos - Asientos"/>
    <s v="SILLAS BAR "/>
    <n v="56101519"/>
    <s v="MÍNIMA CUANTÍA"/>
    <n v="9"/>
    <n v="3"/>
    <n v="16"/>
    <n v="4"/>
    <n v="3196000"/>
    <s v="Unidad"/>
    <s v="NO SOLICITADAS"/>
  </r>
  <r>
    <x v="16"/>
    <x v="48"/>
    <s v="02-01-01-003-008-01-1"/>
    <s v="Activos fijos - Asientos"/>
    <s v="SILLAS"/>
    <s v="56112104"/>
    <s v="CONTRATACIÓN DIRECTA"/>
    <n v="2"/>
    <n v="9"/>
    <n v="10"/>
    <n v="1"/>
    <n v="552636"/>
    <s v="Unidad"/>
    <s v="NO SOLICITADAS"/>
  </r>
  <r>
    <x v="16"/>
    <x v="48"/>
    <s v="02-01-01-003-008-01-1"/>
    <s v="Activos fijos - Asientos"/>
    <s v="SILLAS BAR "/>
    <n v="56101519"/>
    <s v="MÍNIMA CUANTÍA"/>
    <n v="9"/>
    <n v="3"/>
    <n v="10"/>
    <n v="1"/>
    <n v="799000"/>
    <s v="Unidad"/>
    <s v="NO SOLICITADAS"/>
  </r>
  <r>
    <x v="16"/>
    <x v="48"/>
    <s v="02-01-01-003-008-01-1"/>
    <s v="Activos fijos - Asientos"/>
    <s v="SILLA GERENCIAL "/>
    <n v="56112104"/>
    <s v="CONTRATACIÓN DIRECTA"/>
    <n v="9"/>
    <n v="2"/>
    <n v="10"/>
    <n v="6"/>
    <n v="3725652"/>
    <s v="Unidad"/>
    <s v="NO SOLICITADAS"/>
  </r>
  <r>
    <x v="16"/>
    <x v="48"/>
    <s v="02-01-01-003-008-01-1"/>
    <s v="Activos fijos - Asientos"/>
    <s v="SILLA DE SALA"/>
    <n v="56101522"/>
    <s v="MÍNIMA CUANTÍA"/>
    <n v="7"/>
    <n v="2"/>
    <n v="10"/>
    <n v="4"/>
    <n v="3119960"/>
    <s v="Unidad"/>
    <s v="NO SOLICITADAS"/>
  </r>
  <r>
    <x v="16"/>
    <x v="48"/>
    <s v="02-01-01-003-008-01-1"/>
    <s v="Activos fijos - Asientos"/>
    <s v="SOFÁS (GRANDE)"/>
    <n v="56101502"/>
    <s v="MÍNIMA CUANTÍA"/>
    <n v="11"/>
    <n v="2"/>
    <n v="10"/>
    <n v="9"/>
    <n v="14399100"/>
    <s v="Unidad"/>
    <s v="NO SOLICITADAS"/>
  </r>
  <r>
    <x v="16"/>
    <x v="48"/>
    <s v="02-01-01-003-008-01-1"/>
    <s v="Activos fijos - Asientos"/>
    <s v="SOFA (PEQUEÑO)"/>
    <n v="56101502"/>
    <s v="MÍNIMA CUANTÍA"/>
    <n v="11"/>
    <n v="2"/>
    <n v="10"/>
    <n v="7"/>
    <n v="17421600"/>
    <s v="Unidad"/>
    <s v="NO SOLICITADAS"/>
  </r>
  <r>
    <x v="16"/>
    <x v="48"/>
    <s v="02-01-01-003-008-01-1"/>
    <s v="Activos fijos - Asientos"/>
    <s v="SOFÁ (EN L)"/>
    <n v="56101502"/>
    <s v="MÍNIMA CUANTÍA"/>
    <n v="11"/>
    <n v="2"/>
    <n v="10"/>
    <n v="8"/>
    <n v="20799200"/>
    <s v="Unidad"/>
    <s v="NO SOLICITADAS"/>
  </r>
  <r>
    <x v="16"/>
    <x v="48"/>
    <s v="02-01-01-003-008-01-1"/>
    <s v="Activos fijos - Asientos"/>
    <s v="SILLAS PARA RESTAURANTES"/>
    <n v="48102001"/>
    <s v="MÍNIMA CUANTÍA"/>
    <n v="11"/>
    <n v="2"/>
    <n v="10"/>
    <n v="46"/>
    <n v="12489000"/>
    <s v="Unidad"/>
    <s v="NO SOLICITADAS"/>
  </r>
  <r>
    <x v="16"/>
    <x v="48"/>
    <s v="02-01-01-003-008-01-1"/>
    <s v="Activos fijos - Asientos"/>
    <s v="SILLA ALTA"/>
    <n v="48102005"/>
    <s v="MÍNIMA CUANTÍA"/>
    <n v="11"/>
    <n v="2"/>
    <n v="10"/>
    <n v="12"/>
    <n v="10318800"/>
    <s v="Unidad"/>
    <s v="NO SOLICITADAS"/>
  </r>
  <r>
    <x v="16"/>
    <x v="48"/>
    <s v="02-01-01-003-008-01-2"/>
    <s v="Activos fijos - Muebles, del tipo utilizado en oficinas"/>
    <s v="ARCHIVADORES METALICOS"/>
    <s v="44111515"/>
    <s v="MÍNIMA CUANTÍA"/>
    <n v="2"/>
    <n v="3"/>
    <n v="10"/>
    <n v="1"/>
    <n v="41947500"/>
    <s v="Unidad"/>
    <s v="NO SOLICITADAS"/>
  </r>
  <r>
    <x v="16"/>
    <x v="48"/>
    <s v="02-01-01-003-008-01-2"/>
    <s v="Activos fijos - Muebles, del tipo utilizado en oficinas"/>
    <s v="ESCRITORIOS"/>
    <s v="56101703"/>
    <s v="CONTRATACIÓN DIRECTA"/>
    <n v="2"/>
    <n v="9"/>
    <n v="10"/>
    <n v="1"/>
    <n v="609900"/>
    <s v="Unidad"/>
    <s v="NO SOLICITADAS"/>
  </r>
  <r>
    <x v="16"/>
    <x v="48"/>
    <s v="02-01-01-003-008-01-2"/>
    <s v="Activos fijos - Muebles, del tipo utilizado en oficinas"/>
    <s v="MESA DE JUNTAS"/>
    <s v="56101703"/>
    <s v="MÍNIMA CUANTÍA"/>
    <n v="2"/>
    <n v="5"/>
    <n v="10"/>
    <n v="1"/>
    <n v="4279240"/>
    <s v="Unidad"/>
    <s v="NO SOLICITADAS"/>
  </r>
  <r>
    <x v="16"/>
    <x v="48"/>
    <s v="02-01-01-003-008-01-2"/>
    <s v="Activos fijos - Muebles, del tipo utilizado en oficinas"/>
    <s v="PUESTOS DE TRABAJO"/>
    <s v="56101703"/>
    <s v="MÍNIMA CUANTÍA"/>
    <n v="2"/>
    <n v="4"/>
    <n v="10"/>
    <n v="20"/>
    <n v="26656000"/>
    <s v="Unidad"/>
    <s v="NO SOLICITADAS"/>
  </r>
  <r>
    <x v="16"/>
    <x v="48"/>
    <s v="02-01-01-003-008-01-2"/>
    <s v="Activos fijos - Muebles, del tipo utilizado en oficinas"/>
    <s v="MUEBLES TIPO C"/>
    <s v="56101703"/>
    <s v="MÍNIMA CUANTÍA"/>
    <n v="2"/>
    <n v="4"/>
    <n v="10"/>
    <n v="11"/>
    <n v="12435500"/>
    <s v="Unidad"/>
    <s v="NO SOLICITADAS"/>
  </r>
  <r>
    <x v="16"/>
    <x v="48"/>
    <s v="02-01-01-003-008-01-2"/>
    <s v="Activos fijos - Muebles, del tipo utilizado en oficinas"/>
    <s v="MESA DE TRABAJO"/>
    <s v="56101703"/>
    <s v="MÍNIMA CUANTÍA"/>
    <n v="2"/>
    <n v="4"/>
    <n v="10"/>
    <n v="20"/>
    <n v="10234000"/>
    <s v="Unidad"/>
    <s v="NO SOLICITADAS"/>
  </r>
  <r>
    <x v="16"/>
    <x v="48"/>
    <s v="02-01-01-003-008-01-4"/>
    <s v="Activos fijos - Otros muebles n. C. P."/>
    <s v="MESA PLEGABLE PLÁSTICA"/>
    <n v="49121602"/>
    <s v="MÍNIMA CUANTÍA"/>
    <n v="9"/>
    <n v="3"/>
    <n v="16"/>
    <n v="14"/>
    <n v="5318600"/>
    <s v="Unidad"/>
    <s v="NO SOLICITADAS"/>
  </r>
  <r>
    <x v="16"/>
    <x v="48"/>
    <s v="02-01-01-003-008-01-4"/>
    <s v="Activos fijos - Otros muebles n. C. P."/>
    <s v="CAMA QUEEN"/>
    <n v="56101515"/>
    <s v="MÍNIMA CUANTÍA"/>
    <n v="11"/>
    <n v="2"/>
    <n v="10"/>
    <n v="1"/>
    <n v="4299000"/>
    <s v="Unidad"/>
    <s v="NO SOLICITADAS"/>
  </r>
  <r>
    <x v="16"/>
    <x v="48"/>
    <s v="02-01-01-003-008-01-4"/>
    <s v="Activos fijos - Otros muebles n. C. P."/>
    <s v="CAMA QUEEN"/>
    <n v="56101515"/>
    <s v="MÍNIMA CUANTÍA"/>
    <n v="7"/>
    <n v="2"/>
    <n v="10"/>
    <n v="2"/>
    <n v="8598000"/>
    <s v="Unidad"/>
    <s v="NO SOLICITADAS"/>
  </r>
  <r>
    <x v="16"/>
    <x v="48"/>
    <s v="02-01-01-003-008-01-4"/>
    <s v="Activos fijos - Otros muebles n. C. P."/>
    <s v="MESA DE NOCHE"/>
    <n v="56101519"/>
    <s v="MÍNIMA CUANTÍA"/>
    <n v="7"/>
    <n v="2"/>
    <n v="10"/>
    <n v="3"/>
    <n v="959970"/>
    <s v="Unidad"/>
    <s v="NO SOLICITADAS"/>
  </r>
  <r>
    <x v="16"/>
    <x v="48"/>
    <s v="02-01-01-003-008-01-4"/>
    <s v="Activos fijos - Otros muebles n. C. P."/>
    <s v="MESA DE CENTRO"/>
    <n v="56101519"/>
    <s v="MÍNIMA CUANTÍA"/>
    <n v="7"/>
    <n v="2"/>
    <n v="10"/>
    <n v="1"/>
    <n v="259990"/>
    <s v="Unidad"/>
    <s v="NO SOLICITADAS"/>
  </r>
  <r>
    <x v="16"/>
    <x v="48"/>
    <s v="02-01-01-003-008-01-4"/>
    <s v="Activos fijos - Otros muebles n. C. P."/>
    <s v="MESAS "/>
    <n v="56101519"/>
    <s v="MÍNIMA CUANTÍA"/>
    <n v="11"/>
    <n v="2"/>
    <n v="10"/>
    <n v="12"/>
    <n v="6600000"/>
    <s v="Unidad"/>
    <s v="NO SOLICITADAS"/>
  </r>
  <r>
    <x v="16"/>
    <x v="48"/>
    <s v="02-01-01-003-008-01-4"/>
    <s v="Activos fijos - Otros muebles n. C. P."/>
    <s v="MESA DE CENTRO"/>
    <n v="56101519"/>
    <s v="MÍNIMA CUANTÍA"/>
    <n v="11"/>
    <n v="2"/>
    <n v="10"/>
    <n v="10"/>
    <n v="5999000"/>
    <s v="Unidad"/>
    <s v="NO SOLICITADAS"/>
  </r>
  <r>
    <x v="16"/>
    <x v="37"/>
    <s v="02-01-01-004-003-02"/>
    <s v="Activos fijos - Bombas, compresores, motores de fuerza hidráulica y motores de potencia neumática y válvulas y sus partes y piezas"/>
    <s v="BOMBA TRITURADORA"/>
    <n v="40151500"/>
    <s v="MÍNIMA CUANTÍA"/>
    <n v="9"/>
    <n v="2"/>
    <n v="10"/>
    <n v="2"/>
    <n v="22950000"/>
    <s v="Unidad"/>
    <s v="NO SOLICITADAS"/>
  </r>
  <r>
    <x v="16"/>
    <x v="37"/>
    <s v="02-01-01-004-003-09"/>
    <s v="Activos fijos - Otras máquinas para usos generales y sus partes y piezas"/>
    <s v="AIRE ACONDICIONADO 60.000 BTU"/>
    <n v="40101701"/>
    <s v="MÍNIMA CUANTÍA"/>
    <n v="5"/>
    <n v="9"/>
    <n v="10"/>
    <n v="3"/>
    <n v="37485000"/>
    <s v="Unidad"/>
    <s v="NO SOLICITADAS"/>
  </r>
  <r>
    <x v="16"/>
    <x v="37"/>
    <s v="02-01-01-004-003-09"/>
    <s v="Activos fijos - Otras máquinas para usos generales y sus partes y piezas"/>
    <s v="EXTINTORES TIPO K"/>
    <n v="46191600"/>
    <s v="MÍNIMA CUANTÍA"/>
    <n v="0"/>
    <n v="0"/>
    <n v="10"/>
    <n v="8"/>
    <n v="5097008"/>
    <s v="Unidad"/>
    <s v=""/>
  </r>
  <r>
    <x v="16"/>
    <x v="37"/>
    <s v="02-01-01-004-003-09"/>
    <s v="Activos fijos - Otras máquinas para usos generales y sus partes y piezas"/>
    <s v="DESHUMIDIFICADOR "/>
    <n v="40101901"/>
    <s v="MÍNIMA CUANTÍA"/>
    <n v="11"/>
    <n v="1"/>
    <n v="10"/>
    <n v="2"/>
    <n v="2195354"/>
    <s v="Unidad"/>
    <s v="NO SOLICITADAS"/>
  </r>
  <r>
    <x v="16"/>
    <x v="37"/>
    <s v="02-01-01-004-003-09"/>
    <s v="Activos fijos - Otras máquinas para usos generales y sus partes y piezas"/>
    <s v="LAMINADORA"/>
    <n v="44102910"/>
    <s v="MÍNIMA CUANTÍA"/>
    <n v="11"/>
    <n v="1"/>
    <n v="10"/>
    <n v="1"/>
    <n v="1412411"/>
    <s v="Unidad"/>
    <s v="NO SOLICITADAS"/>
  </r>
  <r>
    <x v="16"/>
    <x v="37"/>
    <s v="02-01-01-004-003-09"/>
    <s v="Activos fijos - Otras máquinas para usos generales y sus partes y piezas"/>
    <s v="MÁQUINA PARA HACER CUBOS DE HIELO"/>
    <n v="24131901"/>
    <s v="MÍNIMA CUANTÍA"/>
    <n v="11"/>
    <n v="2"/>
    <n v="10"/>
    <n v="2"/>
    <n v="21000000"/>
    <s v="Unidad"/>
    <s v="NO SOLICITADAS"/>
  </r>
  <r>
    <x v="16"/>
    <x v="37"/>
    <s v="02-01-01-004-003-09"/>
    <s v="Activos fijos - Otras máquinas para usos generales y sus partes y piezas"/>
    <s v="EQUIPO PULVERIZADOR DE PINTURA TIPO AIRLESS"/>
    <n v="31211908"/>
    <s v="MÍNIMA CUANTÍA"/>
    <n v="9"/>
    <n v="2"/>
    <n v="10"/>
    <n v="1"/>
    <n v="9350000"/>
    <s v="Unidad"/>
    <s v="NO SOLICITADAS"/>
  </r>
  <r>
    <x v="16"/>
    <x v="36"/>
    <s v="02-01-01-004-004-01"/>
    <s v="Activos fijos - Maquinaria agropecuaria o silvícola y sus partes y piezas"/>
    <s v="GUADAÑA"/>
    <s v="27112006"/>
    <s v="MÍNIMA CUANTÍA"/>
    <n v="3"/>
    <n v="6"/>
    <n v="10"/>
    <n v="8"/>
    <n v="13865294.08"/>
    <s v="Unidad"/>
    <s v="NO SOLICITADAS"/>
  </r>
  <r>
    <x v="16"/>
    <x v="36"/>
    <s v="02-01-01-004-004-01"/>
    <s v="Activos fijos - Maquinaria agropecuaria o silvícola y sus partes y piezas"/>
    <s v="SOPLADORA"/>
    <s v="21101800"/>
    <s v="MÍNIMA CUANTÍA"/>
    <n v="3"/>
    <n v="6"/>
    <n v="10"/>
    <n v="1"/>
    <n v="2813000"/>
    <s v="Unidad"/>
    <s v="NO SOLICITADAS"/>
  </r>
  <r>
    <x v="16"/>
    <x v="36"/>
    <s v="02-01-01-004-004-01"/>
    <s v="Activos fijos - Maquinaria agropecuaria o silvícola y sus partes y piezas"/>
    <s v="CORTASETOS A GASOLINA"/>
    <n v="27112035"/>
    <s v="MÍNIMA CUANTÍA"/>
    <n v="9"/>
    <n v="2"/>
    <n v="10"/>
    <n v="1"/>
    <n v="985886"/>
    <s v="Unidad"/>
    <s v="NO SOLICITADAS"/>
  </r>
  <r>
    <x v="16"/>
    <x v="36"/>
    <s v="02-01-01-004-004-02"/>
    <s v="Activos fijos - Máquinas herramientas y sus partes, piezas y accesorios"/>
    <s v="BARRA HALLIGAN 36° ACERO AL CARBÓN"/>
    <s v="20101506"/>
    <s v="MÍNIMA CUANTÍA"/>
    <n v="3"/>
    <n v="5"/>
    <n v="10"/>
    <n v="1"/>
    <n v="2378810"/>
    <s v="Unidad"/>
    <s v="NO SOLICITADAS"/>
  </r>
  <r>
    <x v="16"/>
    <x v="36"/>
    <s v="02-01-01-004-004-02"/>
    <s v="Activos fijos - Máquinas herramientas y sus partes, piezas y accesorios"/>
    <s v="PULIDORA DE 4 1/2&quot;"/>
    <s v="23101510"/>
    <s v="SELECCIÓN ABREVIADA - ACUERDO MARCO"/>
    <n v="2"/>
    <n v="3"/>
    <n v="10"/>
    <n v="1"/>
    <n v="480816"/>
    <s v="Unidad"/>
    <s v="NO SOLICITADAS"/>
  </r>
  <r>
    <x v="16"/>
    <x v="36"/>
    <s v="02-01-01-004-004-02"/>
    <s v="Activos fijos - Máquinas herramientas y sus partes, piezas y accesorios"/>
    <s v="ESMERIL ELECTRICO DE BANCO"/>
    <s v="23151604"/>
    <s v="MÍNIMA CUANTÍA"/>
    <n v="3"/>
    <n v="6"/>
    <n v="10"/>
    <n v="1"/>
    <n v="880000"/>
    <s v="Unidad"/>
    <s v="NO SOLICITADAS"/>
  </r>
  <r>
    <x v="16"/>
    <x v="36"/>
    <s v="02-01-01-004-004-02"/>
    <s v="Activos fijos - Máquinas herramientas y sus partes, piezas y accesorios"/>
    <s v="PRENSA DE BANCO"/>
    <s v="23151607"/>
    <s v="MÍNIMA CUANTÍA"/>
    <n v="3"/>
    <n v="6"/>
    <n v="10"/>
    <n v="1"/>
    <n v="765000"/>
    <s v="Unidad"/>
    <s v="NO SOLICITADAS"/>
  </r>
  <r>
    <x v="16"/>
    <x v="36"/>
    <s v="02-01-01-004-004-02"/>
    <s v="Activos fijos - Máquinas herramientas y sus partes, piezas y accesorios"/>
    <s v="LLAVE SPANNER UNIVERSAL"/>
    <s v="27111707"/>
    <s v="MÍNIMA CUANTÍA"/>
    <n v="3"/>
    <n v="5"/>
    <n v="10"/>
    <n v="1"/>
    <n v="127568"/>
    <s v="Unidad"/>
    <s v="NO SOLICITADAS"/>
  </r>
  <r>
    <x v="16"/>
    <x v="36"/>
    <s v="02-01-01-004-004-02"/>
    <s v="Activos fijos - Máquinas herramientas y sus partes, piezas y accesorios"/>
    <s v="LLAVE AJUSTABLE PARA HIDRANTE, CON CABEZA PENTAGONAL Y CUADRADA, CUERPO EN ALUMINIO ANODIZADO."/>
    <s v="27111707"/>
    <s v="MÍNIMA CUANTÍA"/>
    <n v="3"/>
    <n v="5"/>
    <n v="10"/>
    <n v="1"/>
    <n v="562655.80000000005"/>
    <s v="Unidad"/>
    <s v="NO SOLICITADAS"/>
  </r>
  <r>
    <x v="16"/>
    <x v="36"/>
    <s v="02-01-01-004-004-02"/>
    <s v="Activos fijos - Máquinas herramientas y sus partes, piezas y accesorios"/>
    <s v="SONDA DRENAJE"/>
    <s v="39131715"/>
    <s v="SELECCIÓN ABREVIADA - ACUERDO MARCO"/>
    <n v="2"/>
    <n v="3"/>
    <n v="10"/>
    <n v="1"/>
    <n v="4808160"/>
    <s v="Unidad"/>
    <s v="NO SOLICITADAS"/>
  </r>
  <r>
    <x v="16"/>
    <x v="36"/>
    <s v="02-01-01-004-004-02"/>
    <s v="Activos fijos - Máquinas herramientas y sus partes, piezas y accesorios"/>
    <s v="ESCALERA TIPO EXTENSIÓN"/>
    <n v="30191501"/>
    <s v="MÍNIMA CUANTÍA"/>
    <n v="9"/>
    <n v="2"/>
    <n v="10"/>
    <n v="2"/>
    <n v="2992000"/>
    <s v="Unidad"/>
    <s v="NO SOLICITADAS"/>
  </r>
  <r>
    <x v="16"/>
    <x v="36"/>
    <s v="02-01-01-004-004-02"/>
    <s v="Activos fijos - Máquinas herramientas y sus partes, piezas y accesorios"/>
    <s v="ESCALERA CERTIFICADA TIPO EXTENSIÓN DIELECTRICA EN FIBRA DE VIDRIO"/>
    <n v="30191501"/>
    <s v="MÍNIMA CUANTÍA"/>
    <n v="9"/>
    <n v="2"/>
    <n v="10"/>
    <n v="1"/>
    <n v="2746860"/>
    <s v="Unidad"/>
    <s v="NO SOLICITADAS"/>
  </r>
  <r>
    <x v="16"/>
    <x v="36"/>
    <s v="02-01-01-004-004-02"/>
    <s v="Activos fijos - Máquinas herramientas y sus partes, piezas y accesorios"/>
    <s v="PULIDORA DE 4 1/2&quot;"/>
    <s v="23101510"/>
    <s v="SELECCIÓN ABREVIADA - ACUERDO MARCO"/>
    <n v="9"/>
    <n v="3"/>
    <n v="10"/>
    <n v="1"/>
    <n v="480816"/>
    <s v="Unidad"/>
    <s v="NO SOLICITADAS"/>
  </r>
  <r>
    <x v="16"/>
    <x v="36"/>
    <s v="02-01-01-004-004-08"/>
    <s v="Activos fijos - Aparatos de uso doméstico y sus partes y piezas"/>
    <s v="PICADOR ELECTRICO DE VERDURAS"/>
    <s v="52141514"/>
    <s v="MÍNIMA CUANTÍA"/>
    <n v="3"/>
    <n v="3"/>
    <n v="16"/>
    <n v="2"/>
    <n v="480000"/>
    <s v="Unidad"/>
    <s v="NO SOLICITADAS"/>
  </r>
  <r>
    <x v="16"/>
    <x v="36"/>
    <s v="02-01-01-004-004-08"/>
    <s v="Activos fijos - Aparatos de uso doméstico y sus partes y piezas"/>
    <s v="HORNO PARA COCINA DOMESTICA"/>
    <s v="52141519"/>
    <s v="SELECCIÓN ABREVIADA MENOR CUANTÍA"/>
    <n v="1"/>
    <n v="10"/>
    <n v="16"/>
    <n v="2"/>
    <n v="2765664.72"/>
    <s v="Unidad"/>
    <s v="NO SOLICITADAS"/>
  </r>
  <r>
    <x v="16"/>
    <x v="36"/>
    <s v="02-01-01-004-004-08"/>
    <s v="Activos fijos - Aparatos de uso doméstico y sus partes y piezas"/>
    <s v="ESTUFA PARA COCINA DOMESTICA"/>
    <s v="52141544"/>
    <s v="SELECCIÓN ABREVIADA MENOR CUANTÍA"/>
    <n v="1"/>
    <n v="10"/>
    <n v="16"/>
    <n v="2"/>
    <n v="1819817.02"/>
    <s v="Unidad"/>
    <s v="NO SOLICITADAS"/>
  </r>
  <r>
    <x v="16"/>
    <x v="36"/>
    <s v="02-01-01-004-004-08"/>
    <s v="Activos fijos - Aparatos de uso doméstico y sus partes y piezas"/>
    <s v="EXTRACTOR PARA COCINA DOMESTICA"/>
    <s v="52141546"/>
    <s v="SELECCIÓN ABREVIADA MENOR CUANTÍA"/>
    <n v="1"/>
    <n v="10"/>
    <n v="16"/>
    <n v="2"/>
    <n v="700524.44"/>
    <s v="Unidad"/>
    <s v="NO SOLICITADAS"/>
  </r>
  <r>
    <x v="16"/>
    <x v="36"/>
    <s v="02-01-01-004-004-08"/>
    <s v="Activos fijos - Aparatos de uso doméstico y sus partes y piezas"/>
    <s v="PLANCHA A VAPOR VERTICAL"/>
    <s v="52141603"/>
    <s v="MÍNIMA CUANTÍA"/>
    <n v="3"/>
    <n v="3"/>
    <n v="16"/>
    <n v="1"/>
    <n v="240000"/>
    <s v="Unidad"/>
    <s v="NO SOLICITADAS"/>
  </r>
  <r>
    <x v="16"/>
    <x v="36"/>
    <s v="02-01-01-004-004-08"/>
    <s v="Activos fijos - Aparatos de uso doméstico y sus partes y piezas"/>
    <s v="MAQUINAS DE CORTE DE CABELLO"/>
    <s v="53131643"/>
    <s v="MÍNIMA CUANTÍA"/>
    <n v="3"/>
    <n v="3"/>
    <n v="10"/>
    <n v="2"/>
    <n v="480000"/>
    <s v="Unidad"/>
    <s v="NO SOLICITADAS"/>
  </r>
  <r>
    <x v="16"/>
    <x v="36"/>
    <s v="02-01-01-004-004-08"/>
    <s v="Activos fijos - Aparatos de uso doméstico y sus partes y piezas"/>
    <s v="MAQUINA PATILLERA"/>
    <s v="53131643"/>
    <s v="MÍNIMA CUANTÍA"/>
    <n v="3"/>
    <n v="3"/>
    <n v="10"/>
    <n v="2"/>
    <n v="144000"/>
    <s v="Unidad"/>
    <s v="NO SOLICITADAS"/>
  </r>
  <r>
    <x v="16"/>
    <x v="36"/>
    <s v="02-01-01-004-004-08"/>
    <s v="Activos fijos - Aparatos de uso doméstico y sus partes y piezas"/>
    <s v="CALENTADORES A GAS 35 GALONES"/>
    <s v="40101800"/>
    <s v="MÍNIMA CUANTÍA"/>
    <n v="3"/>
    <n v="2"/>
    <n v="16"/>
    <n v="1"/>
    <n v="3094000"/>
    <s v="Unidad"/>
    <s v="NO SOLICITADAS"/>
  </r>
  <r>
    <x v="16"/>
    <x v="36"/>
    <s v="02-01-01-004-004-08"/>
    <s v="Activos fijos - Aparatos de uso doméstico y sus partes y piezas"/>
    <s v="CALENTADORES A GAS 10 LITROS"/>
    <s v="40101800"/>
    <s v="MÍNIMA CUANTÍA"/>
    <n v="3"/>
    <n v="2"/>
    <n v="16"/>
    <n v="1"/>
    <n v="1487500"/>
    <s v="Unidad"/>
    <s v="NO SOLICITADAS"/>
  </r>
  <r>
    <x v="16"/>
    <x v="36"/>
    <s v="02-01-01-004-004-08"/>
    <s v="Activos fijos - Aparatos de uso doméstico y sus partes y piezas"/>
    <s v="LICUADORA DOMESTICA"/>
    <n v="52141524"/>
    <s v="MÍNIMA CUANTÍA"/>
    <n v="6"/>
    <n v="2"/>
    <n v="10"/>
    <n v="4"/>
    <n v="1276800"/>
    <s v="Unidad"/>
    <s v="NO SOLICITADAS"/>
  </r>
  <r>
    <x v="16"/>
    <x v="36"/>
    <s v="02-01-01-004-004-08"/>
    <s v="Activos fijos - Aparatos de uso doméstico y sus partes y piezas"/>
    <s v="CALENTADORES DE AGUA A GAS"/>
    <n v="40101800"/>
    <s v="MÍNIMA CUANTÍA"/>
    <n v="9"/>
    <n v="2"/>
    <n v="10"/>
    <n v="2"/>
    <n v="12249800"/>
    <s v="Unidad"/>
    <s v="NO SOLICITADAS"/>
  </r>
  <r>
    <x v="16"/>
    <x v="36"/>
    <s v="02-01-01-004-004-08"/>
    <s v="Activos fijos - Aparatos de uso doméstico y sus partes y piezas"/>
    <s v="CALENTADORES DE AGUA A GAS"/>
    <n v="40101800"/>
    <s v="MÍNIMA CUANTÍA"/>
    <n v="9"/>
    <n v="2"/>
    <n v="10"/>
    <n v="2"/>
    <n v="10580000"/>
    <s v="Unidad"/>
    <s v="NO SOLICITADAS"/>
  </r>
  <r>
    <x v="16"/>
    <x v="36"/>
    <s v="02-01-01-004-004-08"/>
    <s v="Activos fijos - Aparatos de uso doméstico y sus partes y piezas"/>
    <s v="SOBRANTE PROCESO PRODUCTOS ASEO Y ELEMENTOS COCINA"/>
    <n v="0"/>
    <n v="0"/>
    <n v="0"/>
    <n v="0"/>
    <n v="16"/>
    <n v="1"/>
    <n v="180000"/>
    <s v="GLOBAL"/>
    <s v=""/>
  </r>
  <r>
    <x v="16"/>
    <x v="36"/>
    <s v="02-01-01-004-004-08"/>
    <s v="Activos fijos - Aparatos de uso doméstico y sus partes y piezas"/>
    <s v="LAVADORA"/>
    <n v="52141601"/>
    <s v="MÍNIMA CUANTÍA"/>
    <n v="7"/>
    <n v="2"/>
    <n v="10"/>
    <n v="2"/>
    <n v="10379800"/>
    <s v="Unidad"/>
    <s v="NO SOLICITADAS"/>
  </r>
  <r>
    <x v="16"/>
    <x v="36"/>
    <s v="02-01-01-004-004-08"/>
    <s v="Activos fijos - Aparatos de uso doméstico y sus partes y piezas"/>
    <s v="CEFETERA EXPRESSO"/>
    <n v="52141526"/>
    <s v="MÍNIMA CUANTÍA"/>
    <n v="6"/>
    <n v="2"/>
    <n v="10"/>
    <n v="1"/>
    <n v="1407900"/>
    <s v="Unidad"/>
    <s v="NO SOLICITADAS"/>
  </r>
  <r>
    <x v="16"/>
    <x v="36"/>
    <s v="02-01-01-004-004-08"/>
    <s v="Activos fijos - Aparatos de uso doméstico y sus partes y piezas"/>
    <s v="HORNO FREIDOR DE AIRE"/>
    <n v="52141521"/>
    <s v="MÍNIMA CUANTÍA"/>
    <n v="6"/>
    <n v="2"/>
    <n v="10"/>
    <n v="1"/>
    <n v="748999.99"/>
    <s v="Unidad"/>
    <s v="NO SOLICITADAS"/>
  </r>
  <r>
    <x v="16"/>
    <x v="36"/>
    <s v="02-01-01-004-004-08"/>
    <s v="Activos fijos - Aparatos de uso doméstico y sus partes y piezas"/>
    <s v="SANDUCHERA"/>
    <n v="48101500"/>
    <s v="MÍNIMA CUANTÍA"/>
    <n v="6"/>
    <n v="2"/>
    <n v="10"/>
    <n v="1"/>
    <n v="359899.99"/>
    <s v="Unidad"/>
    <s v="NO SOLICITADAS"/>
  </r>
  <r>
    <x v="16"/>
    <x v="36"/>
    <s v="02-01-01-004-004-08"/>
    <s v="Activos fijos - Aparatos de uso doméstico y sus partes y piezas"/>
    <s v="CAFETERA INDUSTRIAL"/>
    <n v="52141526"/>
    <s v="MÍNIMA CUANTÍA"/>
    <n v="6"/>
    <n v="2"/>
    <n v="10"/>
    <n v="2"/>
    <n v="640000"/>
    <s v="Unidad"/>
    <s v="NO SOLICITADAS"/>
  </r>
  <r>
    <x v="16"/>
    <x v="36"/>
    <s v="02-01-01-004-004-08"/>
    <s v="Activos fijos - Aparatos de uso doméstico y sus partes y piezas"/>
    <s v="EXTRACTOR DE JUGOS"/>
    <n v="48101607"/>
    <s v="MÍNIMA CUANTÍA"/>
    <n v="6"/>
    <n v="2"/>
    <n v="10"/>
    <n v="1"/>
    <n v="417000"/>
    <s v="Unidad"/>
    <s v="NO SOLICITADAS"/>
  </r>
  <r>
    <x v="16"/>
    <x v="36"/>
    <s v="02-01-01-004-004-08"/>
    <s v="Activos fijos - Aparatos de uso doméstico y sus partes y piezas"/>
    <s v="SOPLADOR SECADOR CANINO"/>
    <n v="40101601"/>
    <s v="MÍNIMA CUANTÍA"/>
    <n v="9"/>
    <n v="3"/>
    <n v="10"/>
    <n v="1"/>
    <n v="1420000"/>
    <s v="Unidad"/>
    <s v="NO SOLICITADAS"/>
  </r>
  <r>
    <x v="16"/>
    <x v="36"/>
    <s v="02-01-01-004-004-08"/>
    <s v="Activos fijos - Aparatos de uso doméstico y sus partes y piezas"/>
    <s v="CONGELADORES HORIZONTALES USO DOMESTICO"/>
    <n v="24131601"/>
    <s v="MÍNIMA CUANTÍA"/>
    <n v="11"/>
    <n v="2"/>
    <n v="10"/>
    <n v="1"/>
    <n v="1949000"/>
    <s v="Unidad"/>
    <s v="NO SOLICITADAS"/>
  </r>
  <r>
    <x v="16"/>
    <x v="36"/>
    <s v="02-01-01-004-004-08"/>
    <s v="Activos fijos - Aparatos de uso doméstico y sus partes y piezas"/>
    <s v="LICUADORAS"/>
    <n v="48101608"/>
    <s v="MÍNIMA CUANTÍA"/>
    <n v="11"/>
    <n v="2"/>
    <n v="10"/>
    <n v="4"/>
    <n v="2320000"/>
    <s v="Unidad"/>
    <s v="NO SOLICITADAS"/>
  </r>
  <r>
    <x v="16"/>
    <x v="36"/>
    <s v="02-01-01-004-004-08"/>
    <s v="Activos fijos - Aparatos de uso doméstico y sus partes y piezas"/>
    <s v="HORNOS MICROONDAS PARA USO DOMESTICO"/>
    <n v="52141502"/>
    <s v="MÍNIMA CUANTÍA"/>
    <n v="11"/>
    <n v="2"/>
    <n v="10"/>
    <n v="3"/>
    <n v="2190000"/>
    <s v="Unidad"/>
    <s v="NO SOLICITADAS"/>
  </r>
  <r>
    <x v="16"/>
    <x v="36"/>
    <s v="02-01-01-004-004-08"/>
    <s v="Activos fijos - Aparatos de uso doméstico y sus partes y piezas"/>
    <s v="CALENTADOR DE AGUA - ALOJAMIENTO SOLDADOS GRUSE-5"/>
    <n v="40101800"/>
    <s v="SELECCIÓN ABREVIADA MENOR CUANTÍA"/>
    <n v="8"/>
    <n v="4"/>
    <n v="10"/>
    <n v="2"/>
    <n v="6479800"/>
    <s v="Unidad"/>
    <s v="NO SOLICITADAS"/>
  </r>
  <r>
    <x v="16"/>
    <x v="36"/>
    <s v="02-01-01-004-004-09"/>
    <s v="Activos fijos - Otra maquinaria para usos especiales y sus partes y piezas"/>
    <s v="HIDROLAVADORA"/>
    <n v="47101547"/>
    <s v="MÍNIMA CUANTÍA"/>
    <n v="11"/>
    <n v="1"/>
    <n v="10"/>
    <n v="1"/>
    <n v="1445017"/>
    <s v="Unidad"/>
    <s v="NO SOLICITADAS"/>
  </r>
  <r>
    <x v="16"/>
    <x v="36"/>
    <s v="02-01-01-004-004-09"/>
    <s v="Activos fijos - Otra maquinaria para usos especiales y sus partes y piezas"/>
    <s v="HIDROLAVADORA A GASOLINA"/>
    <n v="47121610"/>
    <s v="MÍNIMA CUANTÍA"/>
    <n v="9"/>
    <n v="2"/>
    <n v="10"/>
    <n v="1"/>
    <n v="3106240"/>
    <s v="Unidad"/>
    <s v="NO SOLICITADAS"/>
  </r>
  <r>
    <x v="16"/>
    <x v="36"/>
    <s v="02-01-01-004-004-09"/>
    <s v="Activos fijos - Otra maquinaria para usos especiales y sus partes y piezas"/>
    <s v="SECADORA"/>
    <n v="52141602"/>
    <s v="MÍNIMA CUANTÍA"/>
    <n v="7"/>
    <n v="2"/>
    <n v="10"/>
    <n v="2"/>
    <n v="8141800"/>
    <s v="Unidad"/>
    <s v="NO SOLICITADAS"/>
  </r>
  <r>
    <x v="16"/>
    <x v="55"/>
    <s v="02-01-01-004-005-02"/>
    <s v="Activos fijos - Maquinaria de informática y sus partes, piezas y accesorios"/>
    <s v="PC ESCRITORIO"/>
    <s v="43211507"/>
    <s v="MÍNIMA CUANTÍA"/>
    <n v="2"/>
    <n v="5"/>
    <n v="10"/>
    <n v="10"/>
    <n v="47000000"/>
    <s v="Unidad"/>
    <s v="NO SOLICITADAS"/>
  </r>
  <r>
    <x v="16"/>
    <x v="55"/>
    <s v="02-01-01-004-005-02"/>
    <s v="Activos fijos - Maquinaria de informática y sus partes, piezas y accesorios"/>
    <s v="SWITCH DE 24 PUERTOS"/>
    <s v="43211724"/>
    <s v="MÍNIMA CUANTÍA"/>
    <n v="2"/>
    <n v="5"/>
    <n v="10"/>
    <n v="1"/>
    <n v="535500"/>
    <s v="Unidad"/>
    <s v="NO SOLICITADAS"/>
  </r>
  <r>
    <x v="16"/>
    <x v="38"/>
    <s v="02-01-01-004-006-01"/>
    <s v="Activos fijos - Motores, generadores y transformadores eléctricos y sus partes y piezas"/>
    <s v="PLANTA GENERADOR A GASOLINA"/>
    <n v="60104907"/>
    <s v="MÍNIMA CUANTÍA"/>
    <n v="4"/>
    <n v="5"/>
    <n v="10"/>
    <n v="2"/>
    <n v="8853662"/>
    <s v="Unidad"/>
    <s v="NO SOLICITADAS"/>
  </r>
  <r>
    <x v="16"/>
    <x v="38"/>
    <s v="02-01-01-004-006-02"/>
    <s v="Activos fijos - Aparatos de control eléctrico y distribución de electricidad y sus partes y piezas"/>
    <s v="UPS FORMATO EN TORRE"/>
    <s v="39121004"/>
    <s v="MÍNIMA CUANTÍA"/>
    <n v="2"/>
    <n v="5"/>
    <n v="10"/>
    <n v="1"/>
    <n v="812101.22"/>
    <s v="Unidad"/>
    <s v="NO SOLICITADAS"/>
  </r>
  <r>
    <x v="16"/>
    <x v="38"/>
    <s v="02-01-01-004-006-02"/>
    <s v="Activos fijos - Aparatos de control eléctrico y distribución de electricidad y sus partes y piezas"/>
    <s v="ADQUISICION UPS A TODO COSTO"/>
    <s v="39121004"/>
    <s v="CONTRATACIÓN DIRECTA"/>
    <n v="2"/>
    <n v="9"/>
    <n v="10"/>
    <n v="1"/>
    <n v="106385999.99999999"/>
    <s v="Unidad"/>
    <s v="NO SOLICITADAS"/>
  </r>
  <r>
    <x v="16"/>
    <x v="38"/>
    <s v="02-01-01-004-006-05"/>
    <s v="Activos fijos - Lámparas eléctricas de incandescencia o descarga; lámparas de arco, equipo para alumbrado eléctrico; sus partes y piezas"/>
    <s v="LINTERNAS TACTICAS "/>
    <s v="39111610"/>
    <s v="MÍNIMA CUANTÍA"/>
    <n v="4"/>
    <n v="5"/>
    <n v="10"/>
    <n v="34"/>
    <n v="8768600"/>
    <s v="Unidad"/>
    <s v="NO SOLICITADAS"/>
  </r>
  <r>
    <x v="16"/>
    <x v="38"/>
    <s v="02-01-01-004-006-05"/>
    <s v="Activos fijos - Lámparas eléctricas de incandescencia o descarga; lámparas de arco, equipo para alumbrado eléctrico; sus partes y piezas"/>
    <s v="LÁMPARA DE MESA DE NOCHE"/>
    <n v="39111510"/>
    <s v="MÍNIMA CUANTÍA"/>
    <n v="7"/>
    <n v="2"/>
    <n v="10"/>
    <n v="2"/>
    <n v="285800"/>
    <s v="Unidad"/>
    <s v="NO SOLICITADAS"/>
  </r>
  <r>
    <x v="16"/>
    <x v="38"/>
    <s v="02-01-01-004-006-05"/>
    <s v="Activos fijos - Lámparas eléctricas de incandescencia o descarga; lámparas de arco, equipo para alumbrado eléctrico; sus partes y piezas"/>
    <s v="LAMPARA DE TECHO"/>
    <n v="39101612"/>
    <s v="MÍNIMA CUANTÍA"/>
    <n v="7"/>
    <n v="2"/>
    <n v="10"/>
    <n v="28"/>
    <n v="4726400"/>
    <s v="Unidad"/>
    <s v="NO SOLICITADAS"/>
  </r>
  <r>
    <x v="16"/>
    <x v="38"/>
    <s v="02-01-01-004-006-09"/>
    <s v="Activos fijos - Otro equipo eléctrico y sus partes y piezas"/>
    <s v="ALARMAS PARA INCENDIOS O ANTIRROBOS Y APARATOS SIMILARES"/>
    <s v="46171604"/>
    <s v="MÍNIMA CUANTÍA"/>
    <n v="2"/>
    <n v="3"/>
    <n v="10"/>
    <n v="1"/>
    <n v="2443665"/>
    <s v="Unidad"/>
    <s v="NO SOLICITADAS"/>
  </r>
  <r>
    <x v="16"/>
    <x v="38"/>
    <s v="02-01-01-004-006-09"/>
    <s v="Activos fijos - Otro equipo eléctrico y sus partes y piezas"/>
    <s v="SISTEMAS ELECTRONICOS DE SEGURIDAD PERIMETRICA"/>
    <s v="46171619"/>
    <s v="MÍNIMA CUANTÍA"/>
    <n v="2"/>
    <n v="3"/>
    <n v="10"/>
    <n v="1"/>
    <n v="3166590"/>
    <s v="Unidad"/>
    <s v="NO SOLICITADAS"/>
  </r>
  <r>
    <x v="16"/>
    <x v="56"/>
    <s v="02-01-01-004-007-03"/>
    <s v="Activos fijos - Radiorreceptores y receptores de televisión; aparatos para la grabación y reproducción de sonido y video; micrófonos, altavoces, amplificadores, etc."/>
    <s v="SISTEMA DE AUDIO"/>
    <s v="45111901"/>
    <s v="MÍNIMA CUANTÍA"/>
    <n v="2"/>
    <n v="5"/>
    <n v="10"/>
    <n v="1"/>
    <n v="1123199.3500000001"/>
    <s v="Unidad"/>
    <s v="NO SOLICITADAS"/>
  </r>
  <r>
    <x v="16"/>
    <x v="56"/>
    <s v="02-01-01-004-007-03"/>
    <s v="Activos fijos - Radiorreceptores y receptores de televisión; aparatos para la grabación y reproducción de sonido y video; micrófonos, altavoces, amplificadores, etc."/>
    <s v="AUDIFONOS ALAMBRICOS PROFESIONALES TIPO DIADEMA"/>
    <s v="52161514"/>
    <s v="MÍNIMA CUANTÍA"/>
    <n v="2"/>
    <n v="5"/>
    <n v="10"/>
    <n v="10"/>
    <n v="1904000"/>
    <s v="Unidad"/>
    <s v="NO SOLICITADAS"/>
  </r>
  <r>
    <x v="16"/>
    <x v="56"/>
    <s v="02-01-01-004-007-03"/>
    <s v="Activos fijos - Radiorreceptores y receptores de televisión; aparatos para la grabación y reproducción de sonido y video; micrófonos, altavoces, amplificadores, etc."/>
    <s v="PANTALLA INTERACTIVA 4K DE 65&quot; CON CAMARA Y MICROFONO INCLUIDOS"/>
    <s v="52161542"/>
    <s v="MÍNIMA CUANTÍA"/>
    <n v="2"/>
    <n v="5"/>
    <n v="10"/>
    <n v="1"/>
    <n v="11033204"/>
    <s v="Unidad"/>
    <s v="NO SOLICITADAS"/>
  </r>
  <r>
    <x v="16"/>
    <x v="56"/>
    <s v="02-01-01-004-007-03"/>
    <s v="Activos fijos - Radiorreceptores y receptores de televisión; aparatos para la grabación y reproducción de sonido y video; micrófonos, altavoces, amplificadores, etc."/>
    <s v="PANTALLA INTERACTIVA"/>
    <s v="52161542"/>
    <s v="MÍNIMA CUANTÍA"/>
    <n v="2"/>
    <n v="5"/>
    <n v="10"/>
    <n v="1"/>
    <n v="11033204"/>
    <s v="Unidad"/>
    <s v="NO SOLICITADAS"/>
  </r>
  <r>
    <x v="16"/>
    <x v="56"/>
    <s v="02-01-01-004-007-03"/>
    <s v="Activos fijos - Radiorreceptores y receptores de televisión; aparatos para la grabación y reproducción de sonido y video; micrófonos, altavoces, amplificadores, etc."/>
    <s v="PANTALLA INTERACTIVA "/>
    <s v="52161542"/>
    <s v="MÍNIMA CUANTÍA"/>
    <n v="2"/>
    <n v="5"/>
    <n v="10"/>
    <n v="1"/>
    <n v="11033204"/>
    <s v="Unidad"/>
    <s v="NO SOLICITADAS"/>
  </r>
  <r>
    <x v="16"/>
    <x v="56"/>
    <s v="02-01-01-004-007-03"/>
    <s v="Activos fijos - Radiorreceptores y receptores de televisión; aparatos para la grabación y reproducción de sonido y video; micrófonos, altavoces, amplificadores, etc."/>
    <s v="MICROFONO INALAMBRICO SOLAPA Y DIADEMA"/>
    <n v="52161520"/>
    <s v="MÍNIMA CUANTÍA"/>
    <n v="4"/>
    <n v="5"/>
    <n v="10"/>
    <n v="2"/>
    <n v="622000"/>
    <s v="Unidad"/>
    <s v="NO SOLICITADAS"/>
  </r>
  <r>
    <x v="16"/>
    <x v="56"/>
    <s v="02-01-01-004-007-03"/>
    <s v="Activos fijos - Radiorreceptores y receptores de televisión; aparatos para la grabación y reproducción de sonido y video; micrófonos, altavoces, amplificadores, etc."/>
    <s v="TELEVISOR"/>
    <n v="52161505"/>
    <s v="MÍNIMA CUANTÍA"/>
    <n v="11"/>
    <n v="2"/>
    <n v="10"/>
    <n v="4"/>
    <n v="12000000"/>
    <s v="Unidad"/>
    <s v="NO SOLICITADAS"/>
  </r>
  <r>
    <x v="16"/>
    <x v="39"/>
    <s v="02-01-01-004-009-09-3"/>
    <s v="Activos fijos - Vehículos n. C. P. Sin propulsión mecánica"/>
    <s v="CARRO CAMARERO DE SERVICIO AUXILIAR"/>
    <n v="48102010"/>
    <s v="MÍNIMA CUANTÍA"/>
    <n v="6"/>
    <n v="2"/>
    <n v="10"/>
    <n v="2"/>
    <n v="800000"/>
    <s v="Unidad"/>
    <s v="NO SOLICITADAS"/>
  </r>
  <r>
    <x v="16"/>
    <x v="25"/>
    <s v="02-01-01-004-010-04"/>
    <s v="Activos fijos - Equipo militar y de seguridad"/>
    <s v="ADQUISICIÓN  LÍNEA DE VIDA AUTO RETRÁCTIL"/>
    <s v="25191521"/>
    <s v="MÍNIMA CUANTÍA"/>
    <n v="3"/>
    <n v="6"/>
    <n v="10"/>
    <n v="1"/>
    <n v="1795924"/>
    <s v="Unidad"/>
    <s v="NO SOLICITADAS"/>
  </r>
  <r>
    <x v="16"/>
    <x v="25"/>
    <s v="02-01-01-004-010-04"/>
    <s v="Activos fijos - Equipo militar y de seguridad"/>
    <s v="ADQUISICIÓN DE LÍNEA DE VIDA HORIZONTAL"/>
    <s v="46161700"/>
    <s v="MÍNIMA CUANTÍA"/>
    <n v="3"/>
    <n v="6"/>
    <n v="10"/>
    <n v="1"/>
    <n v="3121370"/>
    <s v="Unidad"/>
    <s v="NO SOLICITADAS"/>
  </r>
  <r>
    <x v="16"/>
    <x v="78"/>
    <s v="02-01-01-006-002-03-1-01"/>
    <s v="Activos fijos - Paquetes de software"/>
    <s v="SOFTWARE STUDY ROOM 1 MODULO LABORATORIO DE IDIOMAS"/>
    <s v="43232501"/>
    <s v="MÍNIMA CUANTÍA"/>
    <n v="2"/>
    <n v="5"/>
    <n v="10"/>
    <n v="1"/>
    <n v="21880530"/>
    <s v="GLOBAL"/>
    <s v="NO SOLICITADAS"/>
  </r>
  <r>
    <x v="16"/>
    <x v="58"/>
    <s v="02-02-01-001-005"/>
    <s v="Materiales y suministros - Piedra, arena y arcilla"/>
    <s v="RECEBO O BASE"/>
    <s v="11111502"/>
    <s v="SELECCIÓN ABREVIADA - ACUERDO MARCO"/>
    <n v="2"/>
    <n v="3"/>
    <n v="10"/>
    <n v="3"/>
    <n v="326268"/>
    <s v="METRO CUBICO"/>
    <s v="NO SOLICITADAS"/>
  </r>
  <r>
    <x v="16"/>
    <x v="58"/>
    <s v="02-02-01-001-005"/>
    <s v="Materiales y suministros - Piedra, arena y arcilla"/>
    <s v="ARENON CHINO #2 BULTO"/>
    <s v="11111611"/>
    <s v="SELECCIÓN ABREVIADA - ACUERDO MARCO"/>
    <n v="2"/>
    <n v="3"/>
    <n v="10"/>
    <n v="3"/>
    <n v="41212.5"/>
    <s v="Unidad"/>
    <s v="NO SOLICITADAS"/>
  </r>
  <r>
    <x v="16"/>
    <x v="58"/>
    <s v="02-02-01-001-005"/>
    <s v="Materiales y suministros - Piedra, arena y arcilla"/>
    <s v="ARENA PARA CONCRETO"/>
    <s v="11111701"/>
    <s v="SELECCIÓN ABREVIADA - ACUERDO MARCO"/>
    <n v="2"/>
    <n v="3"/>
    <n v="10"/>
    <n v="6"/>
    <n v="975369"/>
    <s v="METRO CUBICO"/>
    <s v="NO SOLICITADAS"/>
  </r>
  <r>
    <x v="16"/>
    <x v="58"/>
    <s v="02-02-01-001-005"/>
    <s v="Materiales y suministros - Piedra, arena y arcilla"/>
    <s v="ARENA PARA PEGA"/>
    <s v="11111701"/>
    <s v="SELECCIÓN ABREVIADA - ACUERDO MARCO"/>
    <n v="2"/>
    <n v="3"/>
    <n v="10"/>
    <n v="6"/>
    <n v="920418"/>
    <s v="METRO CUBICO"/>
    <s v="NO SOLICITADAS"/>
  </r>
  <r>
    <x v="16"/>
    <x v="58"/>
    <s v="02-02-01-001-005"/>
    <s v="Materiales y suministros - Piedra, arena y arcilla"/>
    <s v="ARENA PARA REVOQUE"/>
    <s v="11111701"/>
    <s v="SELECCIÓN ABREVIADA - ACUERDO MARCO"/>
    <n v="2"/>
    <n v="3"/>
    <n v="10"/>
    <n v="6"/>
    <n v="879207"/>
    <s v="METRO CUBICO"/>
    <s v="NO SOLICITADAS"/>
  </r>
  <r>
    <x v="16"/>
    <x v="58"/>
    <s v="02-02-01-001-005"/>
    <s v="Materiales y suministros - Piedra, arena y arcilla"/>
    <s v="TRITURADO 3/4&quot;"/>
    <s v="11111701"/>
    <s v="SELECCIÓN ABREVIADA - ACUERDO MARCO"/>
    <n v="2"/>
    <n v="3"/>
    <n v="10"/>
    <n v="6"/>
    <n v="934158"/>
    <s v="METRO CUBICO"/>
    <s v="NO SOLICITADAS"/>
  </r>
  <r>
    <x v="16"/>
    <x v="58"/>
    <s v="02-02-01-001-005"/>
    <s v="Materiales y suministros - Piedra, arena y arcilla"/>
    <s v="RECEBO O BASE"/>
    <s v="11111502"/>
    <s v="SELECCIÓN ABREVIADA - ACUERDO MARCO"/>
    <n v="9"/>
    <n v="3"/>
    <n v="10"/>
    <n v="6"/>
    <n v="652536"/>
    <s v="Unidad"/>
    <s v="NO SOLICITADAS"/>
  </r>
  <r>
    <x v="16"/>
    <x v="58"/>
    <s v="02-02-01-001-005"/>
    <s v="Materiales y suministros - Piedra, arena y arcilla"/>
    <s v="ARENA PARA CONCRETO"/>
    <s v="11111701"/>
    <s v="SELECCIÓN ABREVIADA - ACUERDO MARCO"/>
    <n v="9"/>
    <n v="3"/>
    <n v="10"/>
    <n v="6"/>
    <n v="975369"/>
    <s v="Unidad"/>
    <s v="NO SOLICITADAS"/>
  </r>
  <r>
    <x v="16"/>
    <x v="58"/>
    <s v="02-02-01-001-005"/>
    <s v="Materiales y suministros - Piedra, arena y arcilla"/>
    <s v="TRITURADO 3/4&quot;"/>
    <s v="11111701"/>
    <s v="SELECCIÓN ABREVIADA - ACUERDO MARCO"/>
    <n v="9"/>
    <n v="3"/>
    <n v="10"/>
    <n v="6"/>
    <n v="934158"/>
    <s v="Unidad"/>
    <s v="NO SOLICITADAS"/>
  </r>
  <r>
    <x v="16"/>
    <x v="10"/>
    <s v="02-02-01-002-003-03"/>
    <s v="Materiales y suministros - Preparaciones utilizadas en la alimentación de animales"/>
    <s v="COMIDA EN LATA PARA CANINOS"/>
    <s v="10121800"/>
    <s v="MÍNIMA CUANTÍA"/>
    <n v="2"/>
    <n v="11"/>
    <n v="10"/>
    <n v="50"/>
    <n v="845250"/>
    <s v="Unidad"/>
    <s v="NO SOLICITADAS"/>
  </r>
  <r>
    <x v="16"/>
    <x v="6"/>
    <s v="02-02-01-002-006"/>
    <s v="Materiales y suministros - Hilados e hilos; tejidos de fibras textiles incluso afelpados"/>
    <s v="DESECHO BOLSA CARNAZA"/>
    <s v="11162116"/>
    <s v="SELECCIÓN ABREVIADA - ACUERDO MARCO"/>
    <n v="2"/>
    <n v="3"/>
    <n v="10"/>
    <n v="2"/>
    <n v="5724"/>
    <s v="Unidad"/>
    <s v="NO SOLICITADAS"/>
  </r>
  <r>
    <x v="16"/>
    <x v="6"/>
    <s v="02-02-01-002-006"/>
    <s v="Materiales y suministros - Hilados e hilos; tejidos de fibras textiles incluso afelpados"/>
    <s v="ESTOPA"/>
    <s v="11162116"/>
    <s v="SELECCIÓN ABREVIADA - ACUERDO MARCO"/>
    <n v="2"/>
    <n v="3"/>
    <n v="10"/>
    <n v="2"/>
    <n v="38923"/>
    <s v="Unidad"/>
    <s v="NO SOLICITADAS"/>
  </r>
  <r>
    <x v="16"/>
    <x v="6"/>
    <s v="02-02-01-002-006"/>
    <s v="Materiales y suministros - Hilados e hilos; tejidos de fibras textiles incluso afelpados"/>
    <s v="GEOTEXTIL"/>
    <s v="30121702"/>
    <s v="SELECCIÓN ABREVIADA - ACUERDO MARCO"/>
    <n v="2"/>
    <n v="3"/>
    <n v="10"/>
    <n v="3"/>
    <n v="96163.5"/>
    <s v="Unidad"/>
    <s v="NO SOLICITADAS"/>
  </r>
  <r>
    <x v="16"/>
    <x v="6"/>
    <s v="02-02-01-002-006"/>
    <s v="Materiales y suministros - Hilados e hilos; tejidos de fibras textiles incluso afelpados"/>
    <s v="ESTOPA PARA BRILLAR EQUIPOS X 400 GRMS"/>
    <s v="11162116"/>
    <s v="SELECCIÓN ABREVIADA MENOR CUANTÍA"/>
    <n v="2"/>
    <n v="8"/>
    <n v="10"/>
    <n v="27"/>
    <n v="229308.84"/>
    <s v="Unidad"/>
    <s v="NO SOLICITADAS"/>
  </r>
  <r>
    <x v="16"/>
    <x v="6"/>
    <s v="02-02-01-002-006"/>
    <s v="Materiales y suministros - Hilados e hilos; tejidos de fibras textiles incluso afelpados"/>
    <s v="FIBERGLASS BLEEDER CLOTH HCS2410-010 "/>
    <s v="40161805"/>
    <s v="SELECCIÓN ABREVIADA MENOR CUANTÍA"/>
    <n v="2"/>
    <n v="8"/>
    <n v="10"/>
    <n v="5"/>
    <n v="851651.4"/>
    <s v="Unidad"/>
    <s v="NO SOLICITADAS"/>
  </r>
  <r>
    <x v="16"/>
    <x v="6"/>
    <s v="02-02-01-002-006"/>
    <s v="Materiales y suministros - Hilados e hilos; tejidos de fibras textiles incluso afelpados"/>
    <s v="DRY FIBERGLASS CLOTH 100 GRS"/>
    <s v="40161805"/>
    <s v="SELECCIÓN ABREVIADA MENOR CUANTÍA"/>
    <n v="2"/>
    <n v="8"/>
    <n v="10"/>
    <n v="1"/>
    <n v="6563142.0899999999"/>
    <s v="Unidad"/>
    <s v="NO SOLICITADAS"/>
  </r>
  <r>
    <x v="16"/>
    <x v="6"/>
    <s v="02-02-01-002-006"/>
    <s v="Materiales y suministros - Hilados e hilos; tejidos de fibras textiles incluso afelpados"/>
    <s v="DRY FIBERGLASS CLOTH 80GRS"/>
    <s v="40161805"/>
    <s v="SELECCIÓN ABREVIADA MENOR CUANTÍA"/>
    <n v="2"/>
    <n v="8"/>
    <n v="10"/>
    <n v="1"/>
    <n v="5086317.16"/>
    <s v="Unidad"/>
    <s v="NO SOLICITADAS"/>
  </r>
  <r>
    <x v="16"/>
    <x v="6"/>
    <s v="02-02-01-002-006"/>
    <s v="Materiales y suministros - Hilados e hilos; tejidos de fibras textiles incluso afelpados"/>
    <s v="DRY KEVLAR CLOTH"/>
    <s v="40161805"/>
    <s v="SELECCIÓN ABREVIADA MENOR CUANTÍA"/>
    <n v="2"/>
    <n v="8"/>
    <n v="10"/>
    <n v="27"/>
    <n v="563080.41"/>
    <s v="Unidad"/>
    <s v="NO SOLICITADAS"/>
  </r>
  <r>
    <x v="16"/>
    <x v="6"/>
    <s v="02-02-01-002-006"/>
    <s v="Materiales y suministros - Hilados e hilos; tejidos de fibras textiles incluso afelpados"/>
    <s v="CLOTH CLEANING LOW LINT TYPE 2 FOR GENERAL USE 1 BOX CID A-A-59323A CID A-A-59323A "/>
    <s v="47131500"/>
    <s v="SELECCIÓN ABREVIADA MENOR CUANTÍA"/>
    <n v="2"/>
    <n v="8"/>
    <n v="10"/>
    <n v="1"/>
    <n v="452484.05"/>
    <s v="Unidad"/>
    <s v="NO SOLICITADAS"/>
  </r>
  <r>
    <x v="16"/>
    <x v="27"/>
    <s v="02-02-01-002-007"/>
    <s v="Materiales y suministros - Artículos textiles (excepto prendas de vestir)"/>
    <s v="TRAILLA PARA CANINO"/>
    <s v="10141606"/>
    <s v="MÍNIMA CUANTÍA"/>
    <n v="2"/>
    <n v="11"/>
    <n v="10"/>
    <n v="10"/>
    <n v="535500"/>
    <s v="Unidad"/>
    <s v="NO SOLICITADAS"/>
  </r>
  <r>
    <x v="16"/>
    <x v="27"/>
    <s v="02-02-01-002-007"/>
    <s v="Materiales y suministros - Artículos textiles (excepto prendas de vestir)"/>
    <s v="BOZAL PARA PERRO EN LONA"/>
    <s v="10141610"/>
    <s v="MÍNIMA CUANTÍA"/>
    <n v="2"/>
    <n v="11"/>
    <n v="10"/>
    <n v="6"/>
    <n v="250614"/>
    <s v="Unidad"/>
    <s v="NO SOLICITADAS"/>
  </r>
  <r>
    <x v="16"/>
    <x v="27"/>
    <s v="02-02-01-002-007"/>
    <s v="Materiales y suministros - Artículos textiles (excepto prendas de vestir)"/>
    <s v="PAÑOS INDUSTRIALES"/>
    <s v="11151503"/>
    <s v="MÍNIMA CUANTÍA"/>
    <n v="3"/>
    <n v="3"/>
    <n v="10"/>
    <n v="4"/>
    <n v="240856"/>
    <s v="Unidad"/>
    <s v="NO SOLICITADAS"/>
  </r>
  <r>
    <x v="16"/>
    <x v="27"/>
    <s v="02-02-01-002-007"/>
    <s v="Materiales y suministros - Artículos textiles (excepto prendas de vestir)"/>
    <s v="SOGA POLIPROPILENO"/>
    <s v="31151503"/>
    <s v="SELECCIÓN ABREVIADA - ACUERDO MARCO"/>
    <n v="2"/>
    <n v="3"/>
    <n v="10"/>
    <n v="1"/>
    <n v="57240"/>
    <s v="Unidad"/>
    <s v="NO SOLICITADAS"/>
  </r>
  <r>
    <x v="16"/>
    <x v="27"/>
    <s v="02-02-01-002-007"/>
    <s v="Materiales y suministros - Artículos textiles (excepto prendas de vestir)"/>
    <s v="CAPA PARA CORTE DE CABELLO"/>
    <s v="53131642"/>
    <s v="MÍNIMA CUANTÍA"/>
    <n v="3"/>
    <n v="3"/>
    <n v="10"/>
    <n v="4"/>
    <n v="128000"/>
    <s v="Unidad"/>
    <s v="NO SOLICITADAS"/>
  </r>
  <r>
    <x v="16"/>
    <x v="27"/>
    <s v="02-02-01-002-007"/>
    <s v="Materiales y suministros - Artículos textiles (excepto prendas de vestir)"/>
    <s v="ARNES GUADAÑA"/>
    <s v="21101500"/>
    <s v="MÍNIMA CUANTÍA"/>
    <n v="3"/>
    <n v="6"/>
    <n v="10"/>
    <n v="10"/>
    <n v="679000"/>
    <s v="Unidad"/>
    <s v="NO SOLICITADAS"/>
  </r>
  <r>
    <x v="16"/>
    <x v="27"/>
    <s v="02-02-01-002-007"/>
    <s v="Materiales y suministros - Artículos textiles (excepto prendas de vestir)"/>
    <s v="VELCRO"/>
    <s v="11162114"/>
    <s v="SELECCIÓN ABREVIADA MENOR CUANTÍA"/>
    <n v="2"/>
    <n v="8"/>
    <n v="10"/>
    <n v="11"/>
    <n v="45465.420000000006"/>
    <s v="Unidad"/>
    <s v="NO SOLICITADAS"/>
  </r>
  <r>
    <x v="16"/>
    <x v="27"/>
    <s v="02-02-01-002-007"/>
    <s v="Materiales y suministros - Artículos textiles (excepto prendas de vestir)"/>
    <s v="JUEGO DE SÁBANAS"/>
    <n v="52121510"/>
    <s v="MÍNIMA CUANTÍA"/>
    <n v="7"/>
    <n v="2"/>
    <n v="10"/>
    <n v="1"/>
    <n v="329990"/>
    <s v="Unidad"/>
    <s v="NO SOLICITADAS"/>
  </r>
  <r>
    <x v="16"/>
    <x v="27"/>
    <s v="02-02-01-002-007"/>
    <s v="Materiales y suministros - Artículos textiles (excepto prendas de vestir)"/>
    <s v="EDREDÓN"/>
    <n v="52121510"/>
    <s v="MÍNIMA CUANTÍA"/>
    <n v="7"/>
    <n v="2"/>
    <n v="10"/>
    <n v="4"/>
    <n v="627960"/>
    <s v="Unidad"/>
    <s v="NO SOLICITADAS"/>
  </r>
  <r>
    <x v="16"/>
    <x v="27"/>
    <s v="02-02-01-002-007"/>
    <s v="Materiales y suministros - Artículos textiles (excepto prendas de vestir)"/>
    <s v="ALMOHADA"/>
    <n v="52121505"/>
    <s v="MÍNIMA CUANTÍA"/>
    <n v="7"/>
    <n v="2"/>
    <n v="10"/>
    <n v="2"/>
    <n v="239700"/>
    <s v="Unidad"/>
    <s v="NO SOLICITADAS"/>
  </r>
  <r>
    <x v="16"/>
    <x v="27"/>
    <s v="02-02-01-002-007"/>
    <s v="Materiales y suministros - Artículos textiles (excepto prendas de vestir)"/>
    <s v="CLOTH SATIN P/N MIL-C-9084 X ROLLO"/>
    <s v="47131501"/>
    <s v="SELECCIÓN ABREVIADA MENOR CUANTÍA"/>
    <n v="2"/>
    <n v="8"/>
    <n v="10"/>
    <n v="3"/>
    <n v="304329.72000000003"/>
    <s v="Unidad"/>
    <s v="NO SOLICITADAS"/>
  </r>
  <r>
    <x v="16"/>
    <x v="27"/>
    <s v="02-02-01-002-007"/>
    <s v="Materiales y suministros - Artículos textiles (excepto prendas de vestir)"/>
    <s v="BANDERA DE 135 X 110 CM EN SATIN FINO, BORDES EN FLEQUILLO, ESCUDO BORDADO DE 40 CM DE DIAMETRO"/>
    <n v="55121715"/>
    <s v="MÍNIMA CUANTÍA"/>
    <n v="5"/>
    <n v="3"/>
    <n v="10"/>
    <n v="3"/>
    <n v="1356600"/>
    <s v="Unidad"/>
    <s v="NO SOLICITADAS"/>
  </r>
  <r>
    <x v="16"/>
    <x v="27"/>
    <s v="02-02-01-002-007"/>
    <s v="Materiales y suministros - Artículos textiles (excepto prendas de vestir)"/>
    <s v="BANDERA DE 135 X 110 CM EN SATIN FINO, ESCUDO BORDADO DE 40 CM DE DIAMETRO"/>
    <n v="55121715"/>
    <s v="MÍNIMA CUANTÍA"/>
    <n v="5"/>
    <n v="3"/>
    <n v="10"/>
    <n v="17"/>
    <n v="7080500"/>
    <s v="Unidad"/>
    <s v="NO SOLICITADAS"/>
  </r>
  <r>
    <x v="16"/>
    <x v="27"/>
    <s v="02-02-01-002-007"/>
    <s v="Materiales y suministros - Artículos textiles (excepto prendas de vestir)"/>
    <s v="BANDERA DE 3 X 2 M PARA_x000a_EXTERIOR IMPERMEABLE, CON_x000a_ESCUDO, ESTAMPADO"/>
    <n v="55121715"/>
    <s v="MÍNIMA CUANTÍA"/>
    <n v="5"/>
    <n v="3"/>
    <n v="10"/>
    <n v="19"/>
    <n v="5426400"/>
    <s v="Unidad"/>
    <s v="NO SOLICITADAS"/>
  </r>
  <r>
    <x v="16"/>
    <x v="27"/>
    <s v="02-02-01-002-007"/>
    <s v="Materiales y suministros - Artículos textiles (excepto prendas de vestir)"/>
    <s v="BANDERA DE COLOMBIA PARA_x000a_EXTERIOR IMPERMEABLE 4X6 M"/>
    <n v="55121715"/>
    <s v="MÍNIMA CUANTÍA"/>
    <n v="5"/>
    <n v="3"/>
    <n v="10"/>
    <n v="1"/>
    <n v="357000"/>
    <s v="Unidad"/>
    <s v="NO SOLICITADAS"/>
  </r>
  <r>
    <x v="16"/>
    <x v="27"/>
    <s v="02-02-01-002-007"/>
    <s v="Materiales y suministros - Artículos textiles (excepto prendas de vestir)"/>
    <s v="BANDERA PARA EXTERIOR IMPERMEABLE PABELLON BASE DE 3 X 2 M. SIN ESCUDO"/>
    <n v="55121715"/>
    <s v="MÍNIMA CUANTÍA"/>
    <n v="5"/>
    <n v="3"/>
    <n v="10"/>
    <n v="2"/>
    <n v="428400"/>
    <s v="Unidad"/>
    <s v="NO SOLICITADAS"/>
  </r>
  <r>
    <x v="16"/>
    <x v="27"/>
    <s v="02-02-01-002-007"/>
    <s v="Materiales y suministros - Artículos textiles (excepto prendas de vestir)"/>
    <s v="BANDERA PARA EXTERIOR IMPERMEABLE PABELLON BASE DE 3 X 2 M. CON ESCUDO ESTAMPADO."/>
    <n v="55121715"/>
    <s v="MÍNIMA CUANTÍA"/>
    <n v="5"/>
    <n v="3"/>
    <n v="10"/>
    <n v="2"/>
    <n v="571200"/>
    <s v="Unidad"/>
    <s v="NO SOLICITADAS"/>
  </r>
  <r>
    <x v="16"/>
    <x v="27"/>
    <s v="02-02-01-002-007"/>
    <s v="Materiales y suministros - Artículos textiles (excepto prendas de vestir)"/>
    <s v="BANDERA EN TRICOLOR COLOMBIA"/>
    <n v="55121715"/>
    <s v="MÍNIMA CUANTÍA"/>
    <n v="5"/>
    <n v="3"/>
    <n v="10"/>
    <n v="1"/>
    <n v="618800"/>
    <s v="Unidad"/>
    <s v="NO SOLICITADAS"/>
  </r>
  <r>
    <x v="16"/>
    <x v="27"/>
    <s v="02-02-01-002-007"/>
    <s v="Materiales y suministros - Artículos textiles (excepto prendas de vestir)"/>
    <s v="BANDERA FUERZA AÉREA COLOMBIANA"/>
    <n v="55121715"/>
    <s v="MÍNIMA CUANTÍA"/>
    <n v="5"/>
    <n v="3"/>
    <n v="10"/>
    <n v="1"/>
    <n v="1166200"/>
    <s v="Unidad"/>
    <s v="NO SOLICITADAS"/>
  </r>
  <r>
    <x v="16"/>
    <x v="27"/>
    <s v="02-02-01-002-007"/>
    <s v="Materiales y suministros - Artículos textiles (excepto prendas de vestir)"/>
    <s v="BANDERA DEPARTAMENTO DE ANTIOQUIA"/>
    <n v="55121715"/>
    <s v="MÍNIMA CUANTÍA"/>
    <n v="5"/>
    <n v="3"/>
    <n v="10"/>
    <n v="1"/>
    <n v="618800"/>
    <s v="Unidad"/>
    <s v="NO SOLICITADAS"/>
  </r>
  <r>
    <x v="16"/>
    <x v="27"/>
    <s v="02-02-01-002-007"/>
    <s v="Materiales y suministros - Artículos textiles (excepto prendas de vestir)"/>
    <s v="BANDERA AGUILA DE GULES "/>
    <n v="55121715"/>
    <s v="MÍNIMA CUANTÍA"/>
    <n v="5"/>
    <n v="3"/>
    <n v="10"/>
    <n v="1"/>
    <n v="1166200"/>
    <s v="Unidad"/>
    <s v="NO SOLICITADAS"/>
  </r>
  <r>
    <x v="16"/>
    <x v="27"/>
    <s v="02-02-01-002-007"/>
    <s v="Materiales y suministros - Artículos textiles (excepto prendas de vestir)"/>
    <s v="BANDERA JEFATURA DE SEGURIDAD Y DEFENSA DE BASES"/>
    <n v="55121715"/>
    <s v="MÍNIMA CUANTÍA"/>
    <n v="5"/>
    <n v="3"/>
    <n v="10"/>
    <n v="1"/>
    <n v="1166200"/>
    <s v="Unidad"/>
    <s v="NO SOLICITADAS"/>
  </r>
  <r>
    <x v="16"/>
    <x v="27"/>
    <s v="02-02-01-002-007"/>
    <s v="Materiales y suministros - Artículos textiles (excepto prendas de vestir)"/>
    <s v="TOLDILLO SENCILLO "/>
    <n v="49121508"/>
    <s v="MÍNIMA CUANTÍA"/>
    <n v="4"/>
    <n v="5"/>
    <n v="10"/>
    <n v="115"/>
    <n v="5423170"/>
    <s v="Unidad"/>
    <s v="NO SOLICITADAS"/>
  </r>
  <r>
    <x v="16"/>
    <x v="27"/>
    <s v="02-02-01-002-007"/>
    <s v="Materiales y suministros - Artículos textiles (excepto prendas de vestir)"/>
    <s v="CHALECO PARA CANINO"/>
    <n v="10141607"/>
    <s v="MÍNIMA CUANTÍA"/>
    <n v="9"/>
    <n v="3"/>
    <n v="10"/>
    <n v="2"/>
    <n v="991300"/>
    <s v="Unidad"/>
    <s v="NO SOLICITADAS"/>
  </r>
  <r>
    <x v="16"/>
    <x v="13"/>
    <s v="02-02-01-002-008"/>
    <s v="Materiales y suministros - Dotación (prendas de vestir y calzado)"/>
    <s v="RESPIRADOR MEDIA CARA"/>
    <n v="46182002"/>
    <s v="MÍNIMA CUANTÍA"/>
    <n v="8"/>
    <n v="2"/>
    <n v="10"/>
    <n v="23"/>
    <n v="1773576"/>
    <s v="Unidad"/>
    <s v="NO SOLICITADAS"/>
  </r>
  <r>
    <x v="16"/>
    <x v="13"/>
    <s v="02-02-01-002-008"/>
    <s v="Materiales y suministros - Dotación (prendas de vestir y calzado)"/>
    <s v="GUANTES DE NITRILO"/>
    <s v="46181504"/>
    <s v="MÍNIMA CUANTÍA"/>
    <n v="2"/>
    <n v="11"/>
    <n v="10"/>
    <n v="3"/>
    <n v="109500"/>
    <s v="Unidad"/>
    <s v="NO SOLICITADAS"/>
  </r>
  <r>
    <x v="16"/>
    <x v="13"/>
    <s v="02-02-01-002-008"/>
    <s v="Materiales y suministros - Dotación (prendas de vestir y calzado)"/>
    <s v="GUANTE DE CAUCHO ASEO COLOR NEGRO"/>
    <s v="46181504"/>
    <s v="MÍNIMA CUANTÍA"/>
    <n v="3"/>
    <n v="3"/>
    <n v="10"/>
    <n v="15"/>
    <n v="75000"/>
    <s v="Unidad"/>
    <s v="NO SOLICITADAS"/>
  </r>
  <r>
    <x v="16"/>
    <x v="13"/>
    <s v="02-02-01-002-008"/>
    <s v="Materiales y suministros - Dotación (prendas de vestir y calzado)"/>
    <s v="GUANTES DE LATEX"/>
    <s v="46181504"/>
    <s v="MÍNIMA CUANTÍA"/>
    <n v="3"/>
    <n v="3"/>
    <n v="10"/>
    <n v="25"/>
    <n v="480000"/>
    <s v="Unidad"/>
    <s v="NO SOLICITADAS"/>
  </r>
  <r>
    <x v="16"/>
    <x v="13"/>
    <s v="02-02-01-002-008"/>
    <s v="Materiales y suministros - Dotación (prendas de vestir y calzado)"/>
    <s v="CASCOS DE MOTOS "/>
    <s v="46181704"/>
    <s v="MÍNIMA CUANTÍA"/>
    <n v="4"/>
    <n v="5"/>
    <n v="10"/>
    <n v="14"/>
    <n v="14553000"/>
    <s v="Unidad"/>
    <s v="NO SOLICITADAS"/>
  </r>
  <r>
    <x v="16"/>
    <x v="13"/>
    <s v="02-02-01-002-008"/>
    <s v="Materiales y suministros - Dotación (prendas de vestir y calzado)"/>
    <s v="GUANTE SILICONA PARA HORNO"/>
    <s v="52121605"/>
    <s v="MÍNIMA CUANTÍA"/>
    <n v="3"/>
    <n v="3"/>
    <n v="16"/>
    <n v="4"/>
    <n v="128000"/>
    <s v="Unidad"/>
    <s v="NO SOLICITADAS"/>
  </r>
  <r>
    <x v="16"/>
    <x v="13"/>
    <s v="02-02-01-002-008"/>
    <s v="Materiales y suministros - Dotación (prendas de vestir y calzado)"/>
    <s v="IMPERMEABLE PARA MOTOS "/>
    <s v="46181500"/>
    <s v="MÍNIMA CUANTÍA"/>
    <n v="4"/>
    <n v="5"/>
    <n v="10"/>
    <n v="37"/>
    <n v="4606500"/>
    <s v="Unidad"/>
    <s v="NO SOLICITADAS"/>
  </r>
  <r>
    <x v="16"/>
    <x v="13"/>
    <s v="02-02-01-002-008"/>
    <s v="Materiales y suministros - Dotación (prendas de vestir y calzado)"/>
    <s v="CHALECOS DE SEGURIDAD BRIGADISTAS"/>
    <n v="46181507"/>
    <s v="MÍNIMA CUANTÍA"/>
    <n v="9"/>
    <n v="2"/>
    <n v="10"/>
    <n v="40"/>
    <n v="6845360"/>
    <s v="Unidad"/>
    <s v="NO SOLICITADAS"/>
  </r>
  <r>
    <x v="16"/>
    <x v="13"/>
    <s v="02-02-01-002-008"/>
    <s v="Materiales y suministros - Dotación (prendas de vestir y calzado)"/>
    <s v="CASCOS DE SEGURIDAD BRIGADISTAS"/>
    <n v="46181707"/>
    <s v="MÍNIMA CUANTÍA"/>
    <n v="9"/>
    <n v="2"/>
    <n v="10"/>
    <n v="40"/>
    <n v="4474400"/>
    <s v="Unidad"/>
    <s v="NO SOLICITADAS"/>
  </r>
  <r>
    <x v="16"/>
    <x v="13"/>
    <s v="02-02-01-002-008"/>
    <s v="Materiales y suministros - Dotación (prendas de vestir y calzado)"/>
    <s v="GUANTES DE NITRILO 8 MM ESPESOR"/>
    <n v="46181504"/>
    <s v="MÍNIMA CUANTÍA"/>
    <n v="0"/>
    <n v="0"/>
    <n v="16"/>
    <n v="95"/>
    <n v="4748100"/>
    <s v="Unidad"/>
    <s v=""/>
  </r>
  <r>
    <x v="16"/>
    <x v="13"/>
    <s v="02-02-01-002-008"/>
    <s v="Materiales y suministros - Dotación (prendas de vestir y calzado)"/>
    <s v="CANILLERAS PARA GUADAÑAR"/>
    <n v="46181505"/>
    <s v="MÍNIMA CUANTÍA"/>
    <n v="0"/>
    <n v="0"/>
    <n v="16"/>
    <n v="93"/>
    <n v="8189580"/>
    <s v="Unidad"/>
    <s v=""/>
  </r>
  <r>
    <x v="16"/>
    <x v="13"/>
    <s v="02-02-01-002-008"/>
    <s v="Materiales y suministros - Dotación (prendas de vestir y calzado)"/>
    <s v="GUANTES DE NITRILO CAJA"/>
    <n v="42132205"/>
    <s v="MÍNIMA CUANTÍA"/>
    <n v="4"/>
    <n v="5"/>
    <n v="10"/>
    <n v="12"/>
    <n v="1517088"/>
    <s v="Unidad"/>
    <s v="NO SOLICITADAS"/>
  </r>
  <r>
    <x v="16"/>
    <x v="13"/>
    <s v="02-02-01-002-008"/>
    <s v="Materiales y suministros - Dotación (prendas de vestir y calzado)"/>
    <s v="CHALECO REFLECTIVO"/>
    <n v="46181507"/>
    <s v="MÍNIMA CUANTÍA"/>
    <n v="4"/>
    <n v="5"/>
    <n v="10"/>
    <n v="40"/>
    <n v="2240000"/>
    <s v="Unidad"/>
    <s v="NO SOLICITADAS"/>
  </r>
  <r>
    <x v="16"/>
    <x v="13"/>
    <s v="02-02-01-002-008"/>
    <s v="Materiales y suministros - Dotación (prendas de vestir y calzado)"/>
    <s v="IMPERMEABLE PARA MOTOS "/>
    <n v="46181500"/>
    <s v="MÍNIMA CUANTÍA"/>
    <n v="4"/>
    <n v="5"/>
    <n v="10"/>
    <n v="20"/>
    <n v="2490000"/>
    <s v="Unidad"/>
    <s v="NO SOLICITADAS"/>
  </r>
  <r>
    <x v="16"/>
    <x v="13"/>
    <s v="02-02-01-002-008"/>
    <s v="Materiales y suministros - Dotación (prendas de vestir y calzado)"/>
    <s v="SOBRANTE PROCESO PRODUCTOS ASEO Y ELEMENTOS COCINA"/>
    <n v="0"/>
    <n v="0"/>
    <n v="0"/>
    <n v="0"/>
    <n v="16"/>
    <n v="1"/>
    <n v="32000"/>
    <s v="GLOBAL"/>
    <s v=""/>
  </r>
  <r>
    <x v="16"/>
    <x v="60"/>
    <s v="02-02-01-003-001"/>
    <s v="Materiales y suministros - Productos de madera, corcho, cestería y espartería"/>
    <s v="LAMINA TRIPLEX 4MM"/>
    <s v="11122001"/>
    <s v="SELECCIÓN ABREVIADA - ACUERDO MARCO"/>
    <n v="2"/>
    <n v="3"/>
    <n v="10"/>
    <n v="2"/>
    <n v="114480"/>
    <s v="Unidad"/>
    <s v="NO SOLICITADAS"/>
  </r>
  <r>
    <x v="16"/>
    <x v="60"/>
    <s v="02-02-01-003-001"/>
    <s v="Materiales y suministros - Productos de madera, corcho, cestería y espartería"/>
    <s v="LAMINA TRIPLEX 7MM"/>
    <s v="11122001"/>
    <s v="SELECCIÓN ABREVIADA - ACUERDO MARCO"/>
    <n v="2"/>
    <n v="3"/>
    <n v="10"/>
    <n v="2"/>
    <n v="163706"/>
    <s v="Unidad"/>
    <s v="NO SOLICITADAS"/>
  </r>
  <r>
    <x v="16"/>
    <x v="60"/>
    <s v="02-02-01-003-001"/>
    <s v="Materiales y suministros - Productos de madera, corcho, cestería y espartería"/>
    <s v="LAMINA TRIPLEX 9MM"/>
    <s v="11122001"/>
    <s v="SELECCIÓN ABREVIADA - ACUERDO MARCO"/>
    <n v="2"/>
    <n v="3"/>
    <n v="10"/>
    <n v="2"/>
    <n v="199195"/>
    <s v="Unidad"/>
    <s v="NO SOLICITADAS"/>
  </r>
  <r>
    <x v="16"/>
    <x v="60"/>
    <s v="02-02-01-003-001"/>
    <s v="Materiales y suministros - Productos de madera, corcho, cestería y espartería"/>
    <s v="LAMINA TRIPLEX 12MM"/>
    <s v="11122001"/>
    <s v="SELECCIÓN ABREVIADA - ACUERDO MARCO"/>
    <n v="2"/>
    <n v="3"/>
    <n v="10"/>
    <n v="2"/>
    <n v="251856"/>
    <s v="Unidad"/>
    <s v="NO SOLICITADAS"/>
  </r>
  <r>
    <x v="16"/>
    <x v="60"/>
    <s v="02-02-01-003-001"/>
    <s v="Materiales y suministros - Productos de madera, corcho, cestería y espartería"/>
    <s v="LAMINA TRIPLEX 15MM"/>
    <s v="11122001"/>
    <s v="SELECCIÓN ABREVIADA - ACUERDO MARCO"/>
    <n v="2"/>
    <n v="3"/>
    <n v="10"/>
    <n v="2"/>
    <n v="297648"/>
    <s v="Unidad"/>
    <s v="NO SOLICITADAS"/>
  </r>
  <r>
    <x v="16"/>
    <x v="60"/>
    <s v="02-02-01-003-001"/>
    <s v="Materiales y suministros - Productos de madera, corcho, cestería y espartería"/>
    <s v="LAMINA TRIPLEX OSB 10MM"/>
    <s v="11122001"/>
    <s v="SELECCIÓN ABREVIADA - ACUERDO MARCO"/>
    <n v="2"/>
    <n v="3"/>
    <n v="10"/>
    <n v="2"/>
    <n v="183168"/>
    <s v="Unidad"/>
    <s v="NO SOLICITADAS"/>
  </r>
  <r>
    <x v="16"/>
    <x v="60"/>
    <s v="02-02-01-003-001"/>
    <s v="Materiales y suministros - Productos de madera, corcho, cestería y espartería"/>
    <s v="LAMINA TRIPLEX OSB 15MM"/>
    <s v="11122001"/>
    <s v="SELECCIÓN ABREVIADA - ACUERDO MARCO"/>
    <n v="2"/>
    <n v="3"/>
    <n v="10"/>
    <n v="2"/>
    <n v="352598"/>
    <s v="Unidad"/>
    <s v="NO SOLICITADAS"/>
  </r>
  <r>
    <x v="16"/>
    <x v="60"/>
    <s v="02-02-01-003-001"/>
    <s v="Materiales y suministros - Productos de madera, corcho, cestería y espartería"/>
    <s v="LAMINA AGLOMERADA RH 15MM WENGUE"/>
    <s v="11122001"/>
    <s v="SELECCIÓN ABREVIADA - ACUERDO MARCO"/>
    <n v="2"/>
    <n v="3"/>
    <n v="10"/>
    <n v="3"/>
    <n v="755568"/>
    <s v="Unidad"/>
    <s v="NO SOLICITADAS"/>
  </r>
  <r>
    <x v="16"/>
    <x v="60"/>
    <s v="02-02-01-003-001"/>
    <s v="Materiales y suministros - Productos de madera, corcho, cestería y espartería"/>
    <s v="LAMINA AGLOMERADA RH 15MM BLANCO"/>
    <s v="11122001"/>
    <s v="SELECCIÓN ABREVIADA - ACUERDO MARCO"/>
    <n v="2"/>
    <n v="3"/>
    <n v="10"/>
    <n v="3"/>
    <n v="408693"/>
    <s v="Unidad"/>
    <s v="NO SOLICITADAS"/>
  </r>
  <r>
    <x v="16"/>
    <x v="60"/>
    <s v="02-02-01-003-001"/>
    <s v="Materiales y suministros - Productos de madera, corcho, cestería y espartería"/>
    <s v="MEDIA MADERA INMUNIZADA 2,5 X 0,10 M"/>
    <s v="11122006"/>
    <s v="SELECCIÓN ABREVIADA - ACUERDO MARCO"/>
    <n v="2"/>
    <n v="3"/>
    <n v="10"/>
    <n v="10"/>
    <n v="286200"/>
    <s v="Unidad"/>
    <s v="NO SOLICITADAS"/>
  </r>
  <r>
    <x v="16"/>
    <x v="60"/>
    <s v="02-02-01-003-001"/>
    <s v="Materiales y suministros - Productos de madera, corcho, cestería y espartería"/>
    <s v="ALFARDA INMUNIZADA 7 DIAMETRO 3 MTS"/>
    <s v="30102904"/>
    <s v="SELECCIÓN ABREVIADA - ACUERDO MARCO"/>
    <n v="2"/>
    <n v="3"/>
    <n v="10"/>
    <n v="2"/>
    <n v="96163"/>
    <s v="Unidad"/>
    <s v="NO SOLICITADAS"/>
  </r>
  <r>
    <x v="16"/>
    <x v="60"/>
    <s v="02-02-01-003-001"/>
    <s v="Materiales y suministros - Productos de madera, corcho, cestería y espartería"/>
    <s v="ALFARDA INMUNIZADA 9 DIAMETRO 3 MTS"/>
    <s v="30102904"/>
    <s v="SELECCIÓN ABREVIADA - ACUERDO MARCO"/>
    <n v="2"/>
    <n v="3"/>
    <n v="10"/>
    <n v="2"/>
    <n v="125928"/>
    <s v="Unidad"/>
    <s v="NO SOLICITADAS"/>
  </r>
  <r>
    <x v="16"/>
    <x v="60"/>
    <s v="02-02-01-003-001"/>
    <s v="Materiales y suministros - Productos de madera, corcho, cestería y espartería"/>
    <s v="ALFARDA INMUNIZADA 10 DIAMETRO 3 MTS"/>
    <s v="30102904"/>
    <s v="SELECCIÓN ABREVIADA - ACUERDO MARCO"/>
    <n v="2"/>
    <n v="3"/>
    <n v="10"/>
    <n v="5"/>
    <n v="326267.5"/>
    <s v="Unidad"/>
    <s v="NO SOLICITADAS"/>
  </r>
  <r>
    <x v="16"/>
    <x v="60"/>
    <s v="02-02-01-003-001"/>
    <s v="Materiales y suministros - Productos de madera, corcho, cestería y espartería"/>
    <s v="ALFARDA INMUNIZADA 12 DIAMETRO 3 MTS"/>
    <s v="30102904"/>
    <s v="SELECCIÓN ABREVIADA - ACUERDO MARCO"/>
    <n v="2"/>
    <n v="3"/>
    <n v="10"/>
    <n v="4"/>
    <n v="329702"/>
    <s v="Unidad"/>
    <s v="NO SOLICITADAS"/>
  </r>
  <r>
    <x v="16"/>
    <x v="60"/>
    <s v="02-02-01-003-001"/>
    <s v="Materiales y suministros - Productos de madera, corcho, cestería y espartería"/>
    <s v="ALFARDA INMUNIZADA 14 DIAMETRO 3 MTS"/>
    <s v="30102904"/>
    <s v="SELECCIÓN ABREVIADA - ACUERDO MARCO"/>
    <n v="2"/>
    <n v="3"/>
    <n v="10"/>
    <n v="3"/>
    <n v="291924"/>
    <s v="Unidad"/>
    <s v="NO SOLICITADAS"/>
  </r>
  <r>
    <x v="16"/>
    <x v="60"/>
    <s v="02-02-01-003-001"/>
    <s v="Materiales y suministros - Productos de madera, corcho, cestería y espartería"/>
    <s v="TABLERO MADERA OSB 15 MM"/>
    <s v="30103605"/>
    <s v="SELECCIÓN ABREVIADA - ACUERDO MARCO"/>
    <n v="2"/>
    <n v="3"/>
    <n v="10"/>
    <n v="1"/>
    <n v="183168"/>
    <s v="Unidad"/>
    <s v="NO SOLICITADAS"/>
  </r>
  <r>
    <x v="16"/>
    <x v="60"/>
    <s v="02-02-01-003-001"/>
    <s v="Materiales y suministros - Productos de madera, corcho, cestería y espartería"/>
    <s v="TABLILLA MACHIMBRE PARA CIELO RASO"/>
    <s v="30103605"/>
    <s v="SELECCIÓN ABREVIADA - ACUERDO MARCO"/>
    <n v="2"/>
    <n v="3"/>
    <n v="10"/>
    <n v="5"/>
    <n v="125927.5"/>
    <s v="METRO CUADRADO"/>
    <s v="NO SOLICITADAS"/>
  </r>
  <r>
    <x v="16"/>
    <x v="60"/>
    <s v="02-02-01-003-001"/>
    <s v="Materiales y suministros - Productos de madera, corcho, cestería y espartería"/>
    <s v="TABLON CEDRO 2&quot;*10&quot;"/>
    <s v="30103605"/>
    <s v="SELECCIÓN ABREVIADA - ACUERDO MARCO"/>
    <n v="2"/>
    <n v="3"/>
    <n v="10"/>
    <n v="1"/>
    <n v="108756"/>
    <s v="Unidad"/>
    <s v="NO SOLICITADAS"/>
  </r>
  <r>
    <x v="16"/>
    <x v="60"/>
    <s v="02-02-01-003-001"/>
    <s v="Materiales y suministros - Productos de madera, corcho, cestería y espartería"/>
    <s v="TABLON NOGAL 2&quot;*10&quot;"/>
    <s v="30103605"/>
    <s v="SELECCIÓN ABREVIADA - ACUERDO MARCO"/>
    <n v="2"/>
    <n v="3"/>
    <n v="10"/>
    <n v="3"/>
    <n v="154548"/>
    <s v="Unidad"/>
    <s v="NO SOLICITADAS"/>
  </r>
  <r>
    <x v="16"/>
    <x v="60"/>
    <s v="02-02-01-003-001"/>
    <s v="Materiales y suministros - Productos de madera, corcho, cestería y espartería"/>
    <s v="TABLON PINO 2&quot;*10&quot;"/>
    <s v="30103605"/>
    <s v="SELECCIÓN ABREVIADA - ACUERDO MARCO"/>
    <n v="2"/>
    <n v="3"/>
    <n v="10"/>
    <n v="3"/>
    <n v="140811"/>
    <s v="Unidad"/>
    <s v="NO SOLICITADAS"/>
  </r>
  <r>
    <x v="16"/>
    <x v="60"/>
    <s v="02-02-01-003-001"/>
    <s v="Materiales y suministros - Productos de madera, corcho, cestería y espartería"/>
    <s v="TABLON ROBLE 2&quot;*10&quot;"/>
    <s v="30103605"/>
    <s v="SELECCIÓN ABREVIADA - ACUERDO MARCO"/>
    <n v="2"/>
    <n v="3"/>
    <n v="10"/>
    <n v="4"/>
    <n v="238118"/>
    <s v="Unidad"/>
    <s v="NO SOLICITADAS"/>
  </r>
  <r>
    <x v="16"/>
    <x v="60"/>
    <s v="02-02-01-003-001"/>
    <s v="Materiales y suministros - Productos de madera, corcho, cestería y espartería"/>
    <s v="TABLON SAPAN 2&quot;*8&quot;"/>
    <s v="30103605"/>
    <s v="SELECCIÓN ABREVIADA - ACUERDO MARCO"/>
    <n v="2"/>
    <n v="3"/>
    <n v="10"/>
    <n v="1"/>
    <n v="74412"/>
    <s v="Unidad"/>
    <s v="NO SOLICITADAS"/>
  </r>
  <r>
    <x v="16"/>
    <x v="60"/>
    <s v="02-02-01-003-001"/>
    <s v="Materiales y suministros - Productos de madera, corcho, cestería y espartería"/>
    <s v="CINTA PARA CHAPILLAR X 10 WENGUE ROLLO"/>
    <s v="60123203"/>
    <s v="SELECCIÓN ABREVIADA - ACUERDO MARCO"/>
    <n v="2"/>
    <n v="3"/>
    <n v="10"/>
    <n v="2"/>
    <n v="13509"/>
    <s v="Unidad"/>
    <s v="NO SOLICITADAS"/>
  </r>
  <r>
    <x v="16"/>
    <x v="60"/>
    <s v="02-02-01-003-001"/>
    <s v="Materiales y suministros - Productos de madera, corcho, cestería y espartería"/>
    <s v="CINTA PARA CHAPILLAR X 100 BLANCO ROLLO"/>
    <s v="60123203"/>
    <s v="SELECCIÓN ABREVIADA - ACUERDO MARCO"/>
    <n v="2"/>
    <n v="3"/>
    <n v="10"/>
    <n v="1"/>
    <n v="5609.5"/>
    <s v="Unidad"/>
    <s v="NO SOLICITADAS"/>
  </r>
  <r>
    <x v="16"/>
    <x v="60"/>
    <s v="02-02-01-003-001"/>
    <s v="Materiales y suministros - Productos de madera, corcho, cestería y espartería"/>
    <s v="BAJA LENGUAS (80244)  7340-00-753-5565 X 100"/>
    <s v="42181501"/>
    <s v="SELECCIÓN ABREVIADA MENOR CUANTÍA"/>
    <n v="2"/>
    <n v="8"/>
    <n v="10"/>
    <n v="2"/>
    <n v="33782.959999999999"/>
    <s v="Unidad"/>
    <s v="NO SOLICITADAS"/>
  </r>
  <r>
    <x v="16"/>
    <x v="60"/>
    <s v="02-02-01-003-001"/>
    <s v="Materiales y suministros - Productos de madera, corcho, cestería y espartería"/>
    <s v="LAMINA TRIPLEX 4MM"/>
    <s v="11122001"/>
    <s v="SELECCIÓN ABREVIADA - ACUERDO MARCO"/>
    <n v="9"/>
    <n v="3"/>
    <n v="10"/>
    <n v="2"/>
    <n v="114480"/>
    <s v="Unidad"/>
    <s v="NO SOLICITADAS"/>
  </r>
  <r>
    <x v="16"/>
    <x v="60"/>
    <s v="02-02-01-003-001"/>
    <s v="Materiales y suministros - Productos de madera, corcho, cestería y espartería"/>
    <s v="LAMINA TRIPLEX 7MM"/>
    <s v="11122001"/>
    <s v="SELECCIÓN ABREVIADA - ACUERDO MARCO"/>
    <n v="9"/>
    <n v="3"/>
    <n v="10"/>
    <n v="2"/>
    <n v="163706"/>
    <s v="Unidad"/>
    <s v="NO SOLICITADAS"/>
  </r>
  <r>
    <x v="16"/>
    <x v="60"/>
    <s v="02-02-01-003-001"/>
    <s v="Materiales y suministros - Productos de madera, corcho, cestería y espartería"/>
    <s v="LAMINA TRIPLEX 9MM"/>
    <s v="11122001"/>
    <s v="SELECCIÓN ABREVIADA - ACUERDO MARCO"/>
    <n v="9"/>
    <n v="3"/>
    <n v="10"/>
    <n v="2"/>
    <n v="199195"/>
    <s v="Unidad"/>
    <s v="NO SOLICITADAS"/>
  </r>
  <r>
    <x v="16"/>
    <x v="60"/>
    <s v="02-02-01-003-001"/>
    <s v="Materiales y suministros - Productos de madera, corcho, cestería y espartería"/>
    <s v="LAMINA TRIPLEX 12MM"/>
    <s v="11122001"/>
    <s v="SELECCIÓN ABREVIADA - ACUERDO MARCO"/>
    <n v="9"/>
    <n v="3"/>
    <n v="10"/>
    <n v="2"/>
    <n v="251856"/>
    <s v="Unidad"/>
    <s v="NO SOLICITADAS"/>
  </r>
  <r>
    <x v="16"/>
    <x v="60"/>
    <s v="02-02-01-003-001"/>
    <s v="Materiales y suministros - Productos de madera, corcho, cestería y espartería"/>
    <s v="LAMINA TRIPLEX 15MM"/>
    <s v="11122001"/>
    <s v="SELECCIÓN ABREVIADA - ACUERDO MARCO"/>
    <n v="9"/>
    <n v="3"/>
    <n v="10"/>
    <n v="2"/>
    <n v="297648"/>
    <s v="Unidad"/>
    <s v="NO SOLICITADAS"/>
  </r>
  <r>
    <x v="16"/>
    <x v="60"/>
    <s v="02-02-01-003-001"/>
    <s v="Materiales y suministros - Productos de madera, corcho, cestería y espartería"/>
    <s v="LAMINA TRIPLEX OSB 10MM"/>
    <s v="11122001"/>
    <s v="SELECCIÓN ABREVIADA - ACUERDO MARCO"/>
    <n v="9"/>
    <n v="3"/>
    <n v="10"/>
    <n v="2"/>
    <n v="183168"/>
    <s v="Unidad"/>
    <s v="NO SOLICITADAS"/>
  </r>
  <r>
    <x v="16"/>
    <x v="60"/>
    <s v="02-02-01-003-001"/>
    <s v="Materiales y suministros - Productos de madera, corcho, cestería y espartería"/>
    <s v="LAMINA TRIPLEX OSB 15MM"/>
    <s v="11122001"/>
    <s v="SELECCIÓN ABREVIADA - ACUERDO MARCO"/>
    <n v="9"/>
    <n v="3"/>
    <n v="10"/>
    <n v="2"/>
    <n v="352598"/>
    <s v="Unidad"/>
    <s v="NO SOLICITADAS"/>
  </r>
  <r>
    <x v="16"/>
    <x v="60"/>
    <s v="02-02-01-003-001"/>
    <s v="Materiales y suministros - Productos de madera, corcho, cestería y espartería"/>
    <s v="LAMINA AGLOMERADA RH 15MM WENGUE"/>
    <s v="11122001"/>
    <s v="SELECCIÓN ABREVIADA - ACUERDO MARCO"/>
    <n v="9"/>
    <n v="3"/>
    <n v="10"/>
    <n v="2"/>
    <n v="503712"/>
    <s v="Unidad"/>
    <s v="NO SOLICITADAS"/>
  </r>
  <r>
    <x v="16"/>
    <x v="60"/>
    <s v="02-02-01-003-001"/>
    <s v="Materiales y suministros - Productos de madera, corcho, cestería y espartería"/>
    <s v="LAMINA AGLOMERADA RH 15MM BLANCO"/>
    <s v="11122001"/>
    <s v="SELECCIÓN ABREVIADA - ACUERDO MARCO"/>
    <n v="9"/>
    <n v="3"/>
    <n v="10"/>
    <n v="2"/>
    <n v="272462"/>
    <s v="Unidad"/>
    <s v="NO SOLICITADAS"/>
  </r>
  <r>
    <x v="16"/>
    <x v="60"/>
    <s v="02-02-01-003-001"/>
    <s v="Materiales y suministros - Productos de madera, corcho, cestería y espartería"/>
    <s v="TABLILLA MACHIMBRE PARA CIELO RASO"/>
    <s v="30103605"/>
    <s v="SELECCIÓN ABREVIADA - ACUERDO MARCO"/>
    <n v="9"/>
    <n v="3"/>
    <n v="10"/>
    <n v="10"/>
    <n v="251855"/>
    <s v="METRO CUADRADO"/>
    <s v="NO SOLICITADAS"/>
  </r>
  <r>
    <x v="16"/>
    <x v="60"/>
    <s v="02-02-01-003-001"/>
    <s v="Materiales y suministros - Productos de madera, corcho, cestería y espartería"/>
    <s v="TABLON CEDRO 2&quot;*10&quot;"/>
    <s v="30103605"/>
    <s v="SELECCIÓN ABREVIADA - ACUERDO MARCO"/>
    <n v="9"/>
    <n v="3"/>
    <n v="10"/>
    <n v="2"/>
    <n v="217512"/>
    <s v="Unidad"/>
    <s v="NO SOLICITADAS"/>
  </r>
  <r>
    <x v="16"/>
    <x v="60"/>
    <s v="02-02-01-003-001"/>
    <s v="Materiales y suministros - Productos de madera, corcho, cestería y espartería"/>
    <s v="TABLON NOGAL 2&quot;*10&quot;"/>
    <s v="30103605"/>
    <s v="SELECCIÓN ABREVIADA - ACUERDO MARCO"/>
    <n v="9"/>
    <n v="3"/>
    <n v="10"/>
    <n v="2"/>
    <n v="103032"/>
    <s v="Unidad"/>
    <s v="NO SOLICITADAS"/>
  </r>
  <r>
    <x v="16"/>
    <x v="60"/>
    <s v="02-02-01-003-001"/>
    <s v="Materiales y suministros - Productos de madera, corcho, cestería y espartería"/>
    <s v="TABLON PINO 2&quot;*10&quot;"/>
    <s v="30103605"/>
    <s v="SELECCIÓN ABREVIADA - ACUERDO MARCO"/>
    <n v="9"/>
    <n v="3"/>
    <n v="10"/>
    <n v="2"/>
    <n v="93874"/>
    <s v="Unidad"/>
    <s v="NO SOLICITADAS"/>
  </r>
  <r>
    <x v="16"/>
    <x v="60"/>
    <s v="02-02-01-003-001"/>
    <s v="Materiales y suministros - Productos de madera, corcho, cestería y espartería"/>
    <s v="TABLON ROBLE 2&quot;*10&quot;"/>
    <s v="30103605"/>
    <s v="SELECCIÓN ABREVIADA - ACUERDO MARCO"/>
    <n v="9"/>
    <n v="3"/>
    <n v="10"/>
    <n v="2"/>
    <n v="119059"/>
    <s v="Unidad"/>
    <s v="NO SOLICITADAS"/>
  </r>
  <r>
    <x v="16"/>
    <x v="60"/>
    <s v="02-02-01-003-001"/>
    <s v="Materiales y suministros - Productos de madera, corcho, cestería y espartería"/>
    <s v="TABLON SAPAN 2&quot;*8&quot;"/>
    <s v="30103605"/>
    <s v="SELECCIÓN ABREVIADA - ACUERDO MARCO"/>
    <n v="9"/>
    <n v="3"/>
    <n v="10"/>
    <n v="2"/>
    <n v="148824"/>
    <s v="Unidad"/>
    <s v="NO SOLICITADAS"/>
  </r>
  <r>
    <x v="16"/>
    <x v="60"/>
    <s v="02-02-01-003-001"/>
    <s v="Materiales y suministros - Productos de madera, corcho, cestería y espartería"/>
    <s v="CINTA PARA CHAPILLAR X 10 WENGUE ROLLO"/>
    <s v="60123203"/>
    <s v="SELECCIÓN ABREVIADA - ACUERDO MARCO"/>
    <n v="9"/>
    <n v="3"/>
    <n v="10"/>
    <n v="2"/>
    <n v="13509"/>
    <s v="Unidad"/>
    <s v="NO SOLICITADAS"/>
  </r>
  <r>
    <x v="16"/>
    <x v="60"/>
    <s v="02-02-01-003-001"/>
    <s v="Materiales y suministros - Productos de madera, corcho, cestería y espartería"/>
    <s v="CINTA PARA CHAPILLAR X 100 BLANCO ROLLO"/>
    <s v="60123203"/>
    <s v="SELECCIÓN ABREVIADA - ACUERDO MARCO"/>
    <n v="9"/>
    <n v="3"/>
    <n v="10"/>
    <n v="2"/>
    <n v="11219"/>
    <s v="Unidad"/>
    <s v="NO SOLICITADAS"/>
  </r>
  <r>
    <x v="16"/>
    <x v="0"/>
    <s v="02-02-01-003-002-01"/>
    <s v="Materiales y suministros - Pasta de papel, papel y cartón"/>
    <s v="TOALLA DE PAPEL PARA MANOS"/>
    <s v="14111703"/>
    <s v="MÍNIMA CUANTÍA"/>
    <n v="3"/>
    <n v="3"/>
    <n v="16"/>
    <n v="75"/>
    <n v="2512500"/>
    <s v="Unidad"/>
    <s v="NO SOLICITADAS"/>
  </r>
  <r>
    <x v="16"/>
    <x v="0"/>
    <s v="02-02-01-003-002-01"/>
    <s v="Materiales y suministros - Pasta de papel, papel y cartón"/>
    <s v="PAPEL HIGIENICO BLANCO TRIPLE HOJA  PAQX 30 ROLLOS "/>
    <s v="14111704"/>
    <s v="MÍNIMA CUANTÍA"/>
    <n v="3"/>
    <n v="3"/>
    <n v="16"/>
    <n v="20"/>
    <n v="1100000"/>
    <s v="Unidad"/>
    <s v="NO SOLICITADAS"/>
  </r>
  <r>
    <x v="16"/>
    <x v="0"/>
    <s v="02-02-01-003-002-01"/>
    <s v="Materiales y suministros - Pasta de papel, papel y cartón"/>
    <s v="PAPEL HIGIENICO BLANCO TRIPLE HOJA  PAQX 30 ROLLOS "/>
    <n v="14111704"/>
    <s v="MÍNIMA CUANTÍA"/>
    <n v="3"/>
    <n v="3"/>
    <n v="10"/>
    <n v="39"/>
    <n v="2145000"/>
    <s v="Unidad"/>
    <s v="NO SOLICITADAS"/>
  </r>
  <r>
    <x v="16"/>
    <x v="0"/>
    <s v="02-02-01-003-002-01"/>
    <s v="Materiales y suministros - Pasta de papel, papel y cartón"/>
    <s v="CARTON CORRUGADO X ROLLO"/>
    <s v="24112505"/>
    <s v="SELECCIÓN ABREVIADA - ACUERDO MARCO"/>
    <n v="2"/>
    <n v="3"/>
    <n v="10"/>
    <n v="1"/>
    <n v="322833.5"/>
    <s v="Unidad"/>
    <s v="NO SOLICITADAS"/>
  </r>
  <r>
    <x v="16"/>
    <x v="0"/>
    <s v="02-02-01-003-002-01"/>
    <s v="Materiales y suministros - Pasta de papel, papel y cartón"/>
    <s v="CARTON CORRUGADO 24M "/>
    <s v="24112505"/>
    <s v="SELECCIÓN ABREVIADA - ACUERDO MARCO"/>
    <n v="2"/>
    <n v="3"/>
    <n v="10"/>
    <n v="1"/>
    <n v="75442.5"/>
    <s v="Unidad"/>
    <s v="NO SOLICITADAS"/>
  </r>
  <r>
    <x v="16"/>
    <x v="0"/>
    <s v="02-02-01-003-002-01"/>
    <s v="Materiales y suministros - Pasta de papel, papel y cartón"/>
    <s v="CINTA ENMASCARAR 24 MM"/>
    <s v="31201503"/>
    <s v="MÍNIMA CUANTÍA"/>
    <n v="4"/>
    <n v="2"/>
    <n v="10"/>
    <n v="20"/>
    <n v="166360"/>
    <s v="Unidad"/>
    <s v="NO SOLICITADAS"/>
  </r>
  <r>
    <x v="16"/>
    <x v="0"/>
    <s v="02-02-01-003-002-01"/>
    <s v="Materiales y suministros - Pasta de papel, papel y cartón"/>
    <s v="CINTA ENMASCARAR 48MM"/>
    <s v="31201503"/>
    <s v="MÍNIMA CUANTÍA"/>
    <n v="4"/>
    <n v="2"/>
    <n v="10"/>
    <n v="19"/>
    <n v="296419"/>
    <s v="Unidad"/>
    <s v="NO SOLICITADAS"/>
  </r>
  <r>
    <x v="16"/>
    <x v="0"/>
    <s v="02-02-01-003-002-01"/>
    <s v="Materiales y suministros - Pasta de papel, papel y cartón"/>
    <s v="CINTA ENMASCARAR 24MM X 40 M X ROLLO"/>
    <s v="31201503"/>
    <s v="SELECCIÓN ABREVIADA - ACUERDO MARCO"/>
    <n v="2"/>
    <n v="3"/>
    <n v="10"/>
    <n v="2"/>
    <n v="22896"/>
    <s v="Unidad"/>
    <s v="NO SOLICITADAS"/>
  </r>
  <r>
    <x v="16"/>
    <x v="0"/>
    <s v="02-02-01-003-002-01"/>
    <s v="Materiales y suministros - Pasta de papel, papel y cartón"/>
    <s v="CARPETAS BLANCAS PARA ARCHIVO CUATRO ALETAS (CON SOLAPAS LATERALES)"/>
    <s v="44122003"/>
    <s v="MÍNIMA CUANTÍA"/>
    <n v="4"/>
    <n v="2"/>
    <n v="10"/>
    <n v="1298"/>
    <n v="6162904"/>
    <s v="Unidad"/>
    <s v="NO SOLICITADAS"/>
  </r>
  <r>
    <x v="16"/>
    <x v="0"/>
    <s v="02-02-01-003-002-01"/>
    <s v="Materiales y suministros - Pasta de papel, papel y cartón"/>
    <s v="PAPEL KRAFT ROLLO"/>
    <s v="60121124"/>
    <s v="SELECCIÓN ABREVIADA - ACUERDO MARCO"/>
    <n v="2"/>
    <n v="3"/>
    <n v="10"/>
    <n v="1"/>
    <n v="97308"/>
    <s v="Unidad"/>
    <s v="NO SOLICITADAS"/>
  </r>
  <r>
    <x v="16"/>
    <x v="0"/>
    <s v="02-02-01-003-002-01"/>
    <s v="Materiales y suministros - Pasta de papel, papel y cartón"/>
    <s v="CINTA PAPEL PARA DRYWALL 75 M X 50 MM"/>
    <s v="60123203"/>
    <s v="SELECCIÓN ABREVIADA - ACUERDO MARCO"/>
    <n v="2"/>
    <n v="3"/>
    <n v="10"/>
    <n v="1"/>
    <n v="11448"/>
    <s v="Unidad"/>
    <s v="NO SOLICITADAS"/>
  </r>
  <r>
    <x v="16"/>
    <x v="0"/>
    <s v="02-02-01-003-002-01"/>
    <s v="Materiales y suministros - Pasta de papel, papel y cartón"/>
    <s v="PAPEL ROLLO PELUQUERIA CUELLO PAQUETE X4"/>
    <s v="14111700"/>
    <s v="MÍNIMA CUANTÍA"/>
    <n v="3"/>
    <n v="3"/>
    <n v="10"/>
    <n v="3"/>
    <n v="324000"/>
    <s v="Unidad"/>
    <s v="NO SOLICITADAS"/>
  </r>
  <r>
    <x v="16"/>
    <x v="0"/>
    <s v="02-02-01-003-002-01"/>
    <s v="Materiales y suministros - Pasta de papel, papel y cartón"/>
    <s v="TOALLA DESECHABLE PELUQUERIA"/>
    <s v="14111700"/>
    <s v="MÍNIMA CUANTÍA"/>
    <n v="3"/>
    <n v="3"/>
    <n v="10"/>
    <n v="10"/>
    <n v="320000"/>
    <s v="Unidad"/>
    <s v="NO SOLICITADAS"/>
  </r>
  <r>
    <x v="16"/>
    <x v="0"/>
    <s v="02-02-01-003-002-01"/>
    <s v="Materiales y suministros - Pasta de papel, papel y cartón"/>
    <s v="CINTA   233+  DE  2&quot; CINTA VERDE PARA ENMASCARADO REF 233+ 2&quot; P/N 26340 LENGTH 55 METER"/>
    <s v="31201503"/>
    <s v="SELECCIÓN ABREVIADA MENOR CUANTÍA"/>
    <n v="2"/>
    <n v="8"/>
    <n v="10"/>
    <n v="36"/>
    <n v="1217885.04"/>
    <s v="Unidad"/>
    <s v="NO SOLICITADAS"/>
  </r>
  <r>
    <x v="16"/>
    <x v="0"/>
    <s v="02-02-01-003-002-01"/>
    <s v="Materiales y suministros - Pasta de papel, papel y cartón"/>
    <s v="CINTA  233 +  DE 1&quot; P/N 26336 LENGTH 55 METER"/>
    <s v="31201503"/>
    <s v="SELECCIÓN ABREVIADA MENOR CUANTÍA"/>
    <n v="2"/>
    <n v="8"/>
    <n v="10"/>
    <n v="80"/>
    <n v="2166638.4"/>
    <s v="Unidad"/>
    <s v="NO SOLICITADAS"/>
  </r>
  <r>
    <x v="16"/>
    <x v="0"/>
    <s v="02-02-01-003-002-01"/>
    <s v="Materiales y suministros - Pasta de papel, papel y cartón"/>
    <s v="CINTA  233 +  DE 1/2&quot; P/N 26332LENGTH 55 METER"/>
    <s v="31201503"/>
    <s v="SELECCIÓN ABREVIADA MENOR CUANTÍA"/>
    <n v="2"/>
    <n v="8"/>
    <n v="10"/>
    <n v="35"/>
    <n v="530099.5"/>
    <s v="Unidad"/>
    <s v="NO SOLICITADAS"/>
  </r>
  <r>
    <x v="16"/>
    <x v="0"/>
    <s v="02-02-01-003-002-01"/>
    <s v="Materiales y suministros - Pasta de papel, papel y cartón"/>
    <s v="CINTA DE ENMASCARAR 3M DE 1/2&quot;"/>
    <n v="31201503"/>
    <s v="MÍNIMA CUANTÍA"/>
    <n v="2"/>
    <n v="8"/>
    <n v="10"/>
    <n v="30"/>
    <n v="432005.69999999995"/>
    <s v="Unidad"/>
    <s v="NO SOLICITADAS"/>
  </r>
  <r>
    <x v="16"/>
    <x v="0"/>
    <s v="02-02-01-003-002-01"/>
    <s v="Materiales y suministros - Pasta de papel, papel y cartón"/>
    <s v="CINTA DE ENMASCARAR 3M DE 1&quot;"/>
    <n v="31201503"/>
    <s v="MÍNIMA CUANTÍA"/>
    <n v="2"/>
    <n v="8"/>
    <n v="10"/>
    <n v="29"/>
    <n v="626391.01"/>
    <s v="Unidad"/>
    <s v="NO SOLICITADAS"/>
  </r>
  <r>
    <x v="16"/>
    <x v="0"/>
    <s v="02-02-01-003-002-01"/>
    <s v="Materiales y suministros - Pasta de papel, papel y cartón"/>
    <s v="CINTA DE ENMASCARAR 3M DE 2&quot;"/>
    <n v="31201503"/>
    <s v="MÍNIMA CUANTÍA"/>
    <n v="2"/>
    <n v="8"/>
    <n v="10"/>
    <n v="12"/>
    <n v="414719.75999999995"/>
    <s v="Unidad"/>
    <s v="NO SOLICITADAS"/>
  </r>
  <r>
    <x v="16"/>
    <x v="0"/>
    <s v="02-02-01-003-002-01"/>
    <s v="Materiales y suministros - Pasta de papel, papel y cartón"/>
    <s v="PAPEL VINILO PARA PLOTTER DE CORTE"/>
    <n v="14111510"/>
    <s v="MÍNIMA CUANTÍA"/>
    <n v="2"/>
    <n v="8"/>
    <n v="10"/>
    <n v="1"/>
    <n v="771120"/>
    <s v="Unidad"/>
    <s v="NO SOLICITADAS"/>
  </r>
  <r>
    <x v="16"/>
    <x v="0"/>
    <s v="02-02-01-003-002-01"/>
    <s v="Materiales y suministros - Pasta de papel, papel y cartón"/>
    <s v="SOBRANTE PROCESO PRODUCTOS ASEO Y ELEMENTOS COCINA"/>
    <n v="0"/>
    <n v="0"/>
    <n v="0"/>
    <n v="0"/>
    <n v="16"/>
    <n v="1"/>
    <n v="116847"/>
    <s v="GLOBAL"/>
    <s v=""/>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USOS EN AEROSOL"/>
    <s v="15121514"/>
    <s v="MÍNIMA CUANTÍA"/>
    <n v="3"/>
    <n v="3"/>
    <n v="10"/>
    <n v="4"/>
    <n v="126616"/>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EXTRA"/>
    <s v="47131805"/>
    <s v="SELECCIÓN ABREVIADA - ACUERDO MARCO"/>
    <n v="2"/>
    <n v="3"/>
    <n v="10"/>
    <n v="3"/>
    <n v="123639"/>
    <s v="GALON"/>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DE PINTURA TIPO THINNER"/>
    <s v="31211800"/>
    <s v="SELECCIÓN ABREVIADA - ACUERDO MARCO"/>
    <n v="2"/>
    <n v="3"/>
    <n v="10"/>
    <n v="22"/>
    <n v="579271"/>
    <s v="GALON"/>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ID FILM MIL-L-23398"/>
    <s v="15121501"/>
    <s v="SELECCIÓN ABREVIADA MENOR CUANTÍA"/>
    <n v="2"/>
    <n v="8"/>
    <n v="10"/>
    <n v="3"/>
    <n v="1843813.53"/>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WD 40 LUBRICANTE X GALON"/>
    <s v="15121504"/>
    <s v="SELECCIÓN ABREVIADA MENOR CUANTÍA"/>
    <n v="2"/>
    <n v="8"/>
    <n v="10"/>
    <n v="2"/>
    <n v="339528.18"/>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DOW CORNING 111"/>
    <s v="15121504"/>
    <s v="SELECCIÓN ABREVIADA MENOR CUANTÍA"/>
    <n v="2"/>
    <n v="8"/>
    <n v="10"/>
    <n v="1"/>
    <n v="135698.03"/>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ILITARY`N AC61"/>
    <s v="15121504"/>
    <s v="SELECCIÓN ABREVIADA MENOR CUANTÍA"/>
    <n v="2"/>
    <n v="8"/>
    <n v="10"/>
    <n v="1"/>
    <n v="128148.77"/>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MILITARY´N HA72"/>
    <s v="15121902"/>
    <s v="SELECCIÓN ABREVIADA MENOR CUANTÍA"/>
    <n v="2"/>
    <n v="8"/>
    <n v="10"/>
    <n v="1"/>
    <n v="108945.32"/>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POUND, CLEANING, B&amp;B 3100 (5-GAL CAN) 6850-00-181-7594"/>
    <s v="47131820"/>
    <s v="SELECCIÓN ABREVIADA MENOR CUANTÍA"/>
    <n v="2"/>
    <n v="8"/>
    <n v="10"/>
    <n v="3"/>
    <n v="4594008.09"/>
    <s v="Unidad"/>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VENTE 21135"/>
    <n v="12191602"/>
    <s v="MÍNIMA CUANTÍA"/>
    <n v="2"/>
    <n v="8"/>
    <n v="10"/>
    <n v="6"/>
    <n v="863997.11999999988"/>
    <s v="GALON"/>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OLVENTE 21106"/>
    <n v="12191602"/>
    <s v="MÍNIMA CUANTÍA"/>
    <n v="2"/>
    <n v="8"/>
    <n v="10"/>
    <n v="6"/>
    <n v="496801.19999999995"/>
    <s v="GALON"/>
    <s v="NO SOLICITADAS"/>
  </r>
  <r>
    <x v="16"/>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DE PINTURA TIPO THINNER"/>
    <s v="31211800"/>
    <s v="SELECCIÓN ABREVIADA - ACUERDO MARCO"/>
    <n v="9"/>
    <n v="3"/>
    <n v="10"/>
    <n v="33"/>
    <n v="868906.5"/>
    <s v="GALON"/>
    <s v="NO SOLICITADAS"/>
  </r>
  <r>
    <x v="16"/>
    <x v="1"/>
    <s v="02-02-01-003-003-04"/>
    <s v="Materiales y suministros - Gas de petróleo y otros hidrocarburos gaseosos (excepto gas natural)"/>
    <s v="GAS PROPANO"/>
    <s v="15111501"/>
    <s v="SOLICITUD DE INFORMACIÓN A LOS PROVEEDORES"/>
    <n v="1"/>
    <n v="12"/>
    <n v="16"/>
    <n v="1"/>
    <n v="192570"/>
    <s v="GLOBAL"/>
    <s v="NO SOLICITADAS"/>
  </r>
  <r>
    <x v="16"/>
    <x v="1"/>
    <s v="02-02-01-003-003-04"/>
    <s v="Materiales y suministros - Gas de petróleo y otros hidrocarburos gaseosos (excepto gas natural)"/>
    <s v="GAS MAP PRO"/>
    <s v="15111500"/>
    <s v="SELECCIÓN ABREVIADA - ACUERDO MARCO"/>
    <n v="2"/>
    <n v="3"/>
    <n v="10"/>
    <n v="5"/>
    <n v="457920"/>
    <s v="Unidad"/>
    <s v="NO SOLICITADAS"/>
  </r>
  <r>
    <x v="16"/>
    <x v="1"/>
    <s v="02-02-01-003-003-04"/>
    <s v="Materiales y suministros - Gas de petróleo y otros hidrocarburos gaseosos (excepto gas natural)"/>
    <s v="GAS MAP PRO"/>
    <s v="15111500"/>
    <s v="SELECCIÓN ABREVIADA - ACUERDO MARCO"/>
    <n v="9"/>
    <n v="3"/>
    <n v="10"/>
    <n v="5"/>
    <n v="457920"/>
    <s v="Unidad"/>
    <s v="NO SOLICITADAS"/>
  </r>
  <r>
    <x v="16"/>
    <x v="7"/>
    <s v="02-02-01-003-004-01"/>
    <s v="Materiales y suministros - Químicos orgánicos básicos"/>
    <s v="ALCOHOL"/>
    <s v="12191601"/>
    <s v="MÍNIMA CUANTÍA"/>
    <n v="2"/>
    <n v="11"/>
    <n v="10"/>
    <n v="1"/>
    <n v="52000"/>
    <s v="Unidad"/>
    <s v="NO SOLICITADAS"/>
  </r>
  <r>
    <x v="16"/>
    <x v="7"/>
    <s v="02-02-01-003-004-01"/>
    <s v="Materiales y suministros - Químicos orgánicos básicos"/>
    <s v="ALCOHOL DESNATURALIZADO (ETILICO 96%)"/>
    <s v="12191601"/>
    <s v="SELECCIÓN ABREVIADA MENOR CUANTÍA"/>
    <n v="2"/>
    <n v="8"/>
    <n v="10"/>
    <n v="2"/>
    <n v="194393.56"/>
    <s v="Unidad"/>
    <s v="NO SOLICITADAS"/>
  </r>
  <r>
    <x v="16"/>
    <x v="7"/>
    <s v="02-02-01-003-004-01"/>
    <s v="Materiales y suministros - Químicos orgánicos básicos"/>
    <s v="ALCOHOL ISOPROPILICO TECHNICAL CANECA * 55 GALONES P/N TT-I-735 NSN 6810-00-543-7915"/>
    <s v="12191601"/>
    <s v="SELECCIÓN ABREVIADA MENOR CUANTÍA"/>
    <n v="2"/>
    <n v="8"/>
    <n v="10"/>
    <n v="2"/>
    <n v="7238793.7999999998"/>
    <s v="Unidad"/>
    <s v="NO SOLICITADAS"/>
  </r>
  <r>
    <x v="16"/>
    <x v="7"/>
    <s v="02-02-01-003-004-01"/>
    <s v="Materiales y suministros - Químicos orgánicos básicos"/>
    <s v="ETHYLENE GLYCOL TECHNICAL PN ASTM-E-1119 NSN 6810-00-006-4205"/>
    <s v="12352137"/>
    <s v="SELECCIÓN ABREVIADA MENOR CUANTÍA"/>
    <n v="2"/>
    <n v="8"/>
    <n v="10"/>
    <n v="1"/>
    <n v="51137.87"/>
    <s v="Unidad"/>
    <s v="NO SOLICITADAS"/>
  </r>
  <r>
    <x v="16"/>
    <x v="7"/>
    <s v="02-02-01-003-004-01"/>
    <s v="Materiales y suministros - Químicos orgánicos básicos"/>
    <s v="ACETONE TECHNICAL (81346) ASTM D329"/>
    <s v="51102710"/>
    <s v="SELECCIÓN ABREVIADA MENOR CUANTÍA"/>
    <n v="2"/>
    <n v="8"/>
    <n v="10"/>
    <n v="3"/>
    <n v="1020495.21"/>
    <s v="Unidad"/>
    <s v="NO SOLICITADAS"/>
  </r>
  <r>
    <x v="16"/>
    <x v="7"/>
    <s v="02-02-01-003-004-02"/>
    <s v="Materiales y suministros - Productos químicos inorgánicos básicos n. C. P."/>
    <s v="PEROXIDO DE HIDROGENO"/>
    <s v="12352304"/>
    <s v="MÍNIMA CUANTÍA"/>
    <n v="4"/>
    <n v="2"/>
    <n v="16"/>
    <n v="123"/>
    <n v="1741803"/>
    <s v="Litro"/>
    <s v="NO SOLICITADAS"/>
  </r>
  <r>
    <x v="16"/>
    <x v="7"/>
    <s v="02-02-01-003-004-02"/>
    <s v="Materiales y suministros - Productos químicos inorgánicos básicos n. C. P."/>
    <s v="HIDROXI CLORURO DE ALUMINIO"/>
    <s v="12352305"/>
    <s v="MÍNIMA CUANTÍA"/>
    <n v="4"/>
    <n v="2"/>
    <n v="16"/>
    <n v="1"/>
    <n v="205751"/>
    <s v="GALON"/>
    <s v="NO SOLICITADAS"/>
  </r>
  <r>
    <x v="16"/>
    <x v="7"/>
    <s v="02-02-01-003-004-02"/>
    <s v="Materiales y suministros - Productos químicos inorgánicos básicos n. C. P."/>
    <s v="ACIDO MURIATICO"/>
    <s v="47131831"/>
    <s v="SELECCIÓN ABREVIADA - ACUERDO MARCO"/>
    <n v="2"/>
    <n v="3"/>
    <n v="10"/>
    <n v="1"/>
    <n v="15455"/>
    <s v="GALON"/>
    <s v="NO SOLICITADAS"/>
  </r>
  <r>
    <x v="16"/>
    <x v="7"/>
    <s v="02-02-01-003-004-02"/>
    <s v="Materiales y suministros - Productos químicos inorgánicos básicos n. C. P."/>
    <s v="SODA CAUSTICA "/>
    <s v="12352300"/>
    <s v="MÍNIMA CUANTÍA"/>
    <n v="4"/>
    <n v="2"/>
    <n v="16"/>
    <n v="26"/>
    <n v="315588"/>
    <s v="Kilogramo"/>
    <s v="NO SOLICITADAS"/>
  </r>
  <r>
    <x v="16"/>
    <x v="7"/>
    <s v="02-02-01-003-004-02"/>
    <s v="Materiales y suministros - Productos químicos inorgánicos básicos n. C. P."/>
    <s v="POLIMERO CATIONICO"/>
    <s v="12352300"/>
    <s v="MÍNIMA CUANTÍA"/>
    <n v="4"/>
    <n v="2"/>
    <n v="16"/>
    <n v="1"/>
    <n v="59500"/>
    <s v="Kilogramo"/>
    <s v="NO SOLICITADAS"/>
  </r>
  <r>
    <x v="16"/>
    <x v="7"/>
    <s v="02-02-01-003-004-02"/>
    <s v="Materiales y suministros - Productos químicos inorgánicos básicos n. C. P."/>
    <s v="CHROMIUM TRIOXIDE  PN A-A-55827 NSN 6810-00-264-6517"/>
    <s v="11101612"/>
    <s v="SELECCIÓN ABREVIADA MENOR CUANTÍA"/>
    <n v="2"/>
    <n v="8"/>
    <n v="10"/>
    <n v="1"/>
    <n v="38609.550000000003"/>
    <s v="Unidad"/>
    <s v="NO SOLICITADAS"/>
  </r>
  <r>
    <x v="16"/>
    <x v="7"/>
    <s v="02-02-01-003-004-02"/>
    <s v="Materiales y suministros - Productos químicos inorgánicos básicos n. C. P."/>
    <s v="NITROGENO"/>
    <s v="12141903"/>
    <s v="MÍNIMA CUANTÍA"/>
    <n v="3"/>
    <n v="7"/>
    <n v="10"/>
    <n v="646"/>
    <n v="16143540"/>
    <s v="METRO CUBICO"/>
    <s v="NO SOLICITADAS"/>
  </r>
  <r>
    <x v="16"/>
    <x v="7"/>
    <s v="02-02-01-003-004-02"/>
    <s v="Materiales y suministros - Productos químicos inorgánicos básicos n. C. P."/>
    <s v="OXIGENO"/>
    <s v="12141904"/>
    <s v="MÍNIMA CUANTÍA"/>
    <n v="3"/>
    <n v="7"/>
    <n v="10"/>
    <n v="265"/>
    <n v="5676300"/>
    <s v="METRO CUBICO"/>
    <s v="NO SOLICITADAS"/>
  </r>
  <r>
    <x v="16"/>
    <x v="7"/>
    <s v="02-02-01-003-004-02"/>
    <s v="Materiales y suministros - Productos químicos inorgánicos básicos n. C. P."/>
    <s v="REFRIGERANTE X GALONES"/>
    <s v="25174004"/>
    <s v="SELECCIÓN ABREVIADA MENOR CUANTÍA"/>
    <n v="2"/>
    <n v="8"/>
    <n v="10"/>
    <n v="2"/>
    <n v="102880.26"/>
    <s v="Unidad"/>
    <s v="NO SOLICITADAS"/>
  </r>
  <r>
    <x v="16"/>
    <x v="7"/>
    <s v="02-02-01-003-004-02"/>
    <s v="Materiales y suministros - Productos químicos inorgánicos básicos n. C. P."/>
    <s v="DISTILLEDWATER REAGENT  PN ASTM D 1193 NSN 6810-00-682-6867"/>
    <s v="41104213"/>
    <s v="SELECCIÓN ABREVIADA MENOR CUANTÍA"/>
    <n v="2"/>
    <n v="8"/>
    <n v="10"/>
    <n v="1"/>
    <n v="37972.9"/>
    <s v="Unidad"/>
    <s v="NO SOLICITADAS"/>
  </r>
  <r>
    <x v="16"/>
    <x v="7"/>
    <s v="02-02-01-003-004-06"/>
    <s v="Materiales y suministros - Abonos y plaguicidas"/>
    <s v="ABONO POTRERO (BULTO)"/>
    <s v="10171504"/>
    <s v="MÍNIMA CUANTÍA"/>
    <n v="4"/>
    <n v="2"/>
    <n v="16"/>
    <n v="2"/>
    <n v="448000"/>
    <s v="Unidad"/>
    <s v="NO SOLICITADAS"/>
  </r>
  <r>
    <x v="16"/>
    <x v="7"/>
    <s v="02-02-01-003-004-06"/>
    <s v="Materiales y suministros - Abonos y plaguicidas"/>
    <s v="FERTILIZANTE NUTRIFOLIAR"/>
    <s v="10171604"/>
    <s v="MÍNIMA CUANTÍA"/>
    <n v="4"/>
    <n v="2"/>
    <n v="16"/>
    <n v="3"/>
    <n v="210000"/>
    <s v="Litro"/>
    <s v="NO SOLICITADAS"/>
  </r>
  <r>
    <x v="16"/>
    <x v="7"/>
    <s v="02-02-01-003-004-06"/>
    <s v="Materiales y suministros - Abonos y plaguicidas"/>
    <s v="FERTILIZANTE CON COMPOSICION N:P:K DE 10:30:10 (BULTO)"/>
    <s v="10171605"/>
    <s v="MÍNIMA CUANTÍA"/>
    <n v="4"/>
    <n v="2"/>
    <n v="16"/>
    <n v="5"/>
    <n v="1100000"/>
    <s v="Unidad"/>
    <s v="NO SOLICITADAS"/>
  </r>
  <r>
    <x v="16"/>
    <x v="7"/>
    <s v="02-02-01-003-004-06"/>
    <s v="Materiales y suministros - Abonos y plaguicidas"/>
    <s v="FERTILIZANTE CON COMPOSICION N:P:K DE 15:15:15  (BULTO)"/>
    <s v="10171605"/>
    <s v="MÍNIMA CUANTÍA"/>
    <n v="4"/>
    <n v="2"/>
    <n v="16"/>
    <n v="5"/>
    <n v="995000"/>
    <s v="Unidad"/>
    <s v="NO SOLICITADAS"/>
  </r>
  <r>
    <x v="16"/>
    <x v="7"/>
    <s v="02-02-01-003-004-06"/>
    <s v="Materiales y suministros - Abonos y plaguicidas"/>
    <s v="MALATHION INSECTICIDA "/>
    <s v="10171702"/>
    <s v="MÍNIMA CUANTÍA"/>
    <n v="4"/>
    <n v="2"/>
    <n v="16"/>
    <n v="3"/>
    <n v="241500"/>
    <s v="Litro"/>
    <s v="NO SOLICITADAS"/>
  </r>
  <r>
    <x v="16"/>
    <x v="7"/>
    <s v="02-02-01-003-004-06"/>
    <s v="Materiales y suministros - Abonos y plaguicidas"/>
    <s v="GRAMOXONE  HERBICIDA "/>
    <s v="10171702"/>
    <s v="MÍNIMA CUANTÍA"/>
    <n v="4"/>
    <n v="2"/>
    <n v="16"/>
    <n v="2"/>
    <n v="115800"/>
    <s v="Litro"/>
    <s v="NO SOLICITADAS"/>
  </r>
  <r>
    <x v="16"/>
    <x v="7"/>
    <s v="02-02-01-003-004-06"/>
    <s v="Materiales y suministros - Abonos y plaguicidas"/>
    <s v="ELOSAL FUNGICIDA "/>
    <s v="10171702"/>
    <s v="MÍNIMA CUANTÍA"/>
    <n v="4"/>
    <n v="2"/>
    <n v="16"/>
    <n v="1"/>
    <n v="59000"/>
    <s v="Litro"/>
    <s v="NO SOLICITADAS"/>
  </r>
  <r>
    <x v="16"/>
    <x v="7"/>
    <s v="02-02-01-003-004-06"/>
    <s v="Materiales y suministros - Abonos y plaguicidas"/>
    <s v="HERBICIDA GLYFOS "/>
    <s v="10171702"/>
    <s v="MÍNIMA CUANTÍA"/>
    <n v="4"/>
    <n v="2"/>
    <n v="16"/>
    <n v="4"/>
    <n v="284000"/>
    <s v="Litro"/>
    <s v="NO SOLICITADAS"/>
  </r>
  <r>
    <x v="16"/>
    <x v="7"/>
    <s v="02-02-01-003-004-06"/>
    <s v="Materiales y suministros - Abonos y plaguicidas"/>
    <s v="MANZATE FUNGICIDA "/>
    <s v="10171702"/>
    <s v="MÍNIMA CUANTÍA"/>
    <n v="4"/>
    <n v="2"/>
    <n v="16"/>
    <n v="1"/>
    <n v="64000"/>
    <s v="Kilogramo"/>
    <s v="NO SOLICITADAS"/>
  </r>
  <r>
    <x v="16"/>
    <x v="7"/>
    <s v="02-02-01-003-004-06"/>
    <s v="Materiales y suministros - Abonos y plaguicidas"/>
    <s v="MICORRIZA  (BULTO)"/>
    <s v="10171801"/>
    <s v="MÍNIMA CUANTÍA"/>
    <n v="4"/>
    <n v="2"/>
    <n v="16"/>
    <n v="2"/>
    <n v="198000"/>
    <s v="Unidad"/>
    <s v="NO SOLICITADAS"/>
  </r>
  <r>
    <x v="16"/>
    <x v="7"/>
    <s v="02-02-01-003-004-06"/>
    <s v="Materiales y suministros - Abonos y plaguicidas"/>
    <s v="INSECTICIDA LORSBANS POLVO"/>
    <s v="10191509"/>
    <s v="MÍNIMA CUANTÍA"/>
    <n v="4"/>
    <n v="2"/>
    <n v="16"/>
    <n v="2"/>
    <n v="106000"/>
    <s v="Kilogramo"/>
    <s v="NO SOLICITADAS"/>
  </r>
  <r>
    <x v="16"/>
    <x v="7"/>
    <s v="02-02-01-003-004-06"/>
    <s v="Materiales y suministros - Abonos y plaguicidas"/>
    <s v="INSECTICIDA"/>
    <s v="10191509"/>
    <s v="MÍNIMA CUANTÍA"/>
    <n v="2"/>
    <n v="11"/>
    <n v="10"/>
    <n v="1"/>
    <n v="80000"/>
    <s v="Unidad"/>
    <s v="NO SOLICITADAS"/>
  </r>
  <r>
    <x v="16"/>
    <x v="7"/>
    <s v="02-02-01-003-004-06"/>
    <s v="Materiales y suministros - Abonos y plaguicidas"/>
    <s v="VERTIMET INSECTICIDA "/>
    <s v="10191509"/>
    <s v="MÍNIMA CUANTÍA"/>
    <n v="4"/>
    <n v="2"/>
    <n v="16"/>
    <n v="1"/>
    <n v="198000"/>
    <s v="Litro"/>
    <s v="NO SOLICITADAS"/>
  </r>
  <r>
    <x v="16"/>
    <x v="7"/>
    <s v="02-02-01-003-004-06"/>
    <s v="Materiales y suministros - Abonos y plaguicidas"/>
    <s v="INSECTICIDA AGRICOLA"/>
    <s v="10191509"/>
    <s v="MÍNIMA CUANTÍA"/>
    <n v="4"/>
    <n v="2"/>
    <n v="16"/>
    <n v="1"/>
    <n v="44000"/>
    <s v="Litro"/>
    <s v="NO SOLICITADAS"/>
  </r>
  <r>
    <x v="16"/>
    <x v="7"/>
    <s v="02-02-01-003-004-06"/>
    <s v="Materiales y suministros - Abonos y plaguicidas"/>
    <s v="INSECTICIDA,ACARICIDA SISTEMICO"/>
    <s v="10191509"/>
    <s v="MÍNIMA CUANTÍA"/>
    <n v="4"/>
    <n v="2"/>
    <n v="16"/>
    <n v="2"/>
    <n v="135000"/>
    <s v="Kilogramo"/>
    <s v="NO SOLICITADAS"/>
  </r>
  <r>
    <x v="16"/>
    <x v="7"/>
    <s v="02-02-01-003-004-06"/>
    <s v="Materiales y suministros - Abonos y plaguicidas"/>
    <s v="INSECTICIDA LORSBANS LIQUIDO"/>
    <s v="10191509"/>
    <s v="MÍNIMA CUANTÍA"/>
    <n v="4"/>
    <n v="2"/>
    <n v="16"/>
    <n v="2"/>
    <n v="151800"/>
    <s v="Litro"/>
    <s v="NO SOLICITADAS"/>
  </r>
  <r>
    <x v="16"/>
    <x v="7"/>
    <s v="02-02-01-003-004-06"/>
    <s v="Materiales y suministros - Abonos y plaguicidas"/>
    <s v="TIERRA NEGRA ABONADA"/>
    <s v="11111501"/>
    <s v="MÍNIMA CUANTÍA"/>
    <n v="4"/>
    <n v="2"/>
    <n v="16"/>
    <n v="4"/>
    <n v="876000"/>
    <s v="METRO CUBICO"/>
    <s v="NO SOLICITADAS"/>
  </r>
  <r>
    <x v="16"/>
    <x v="7"/>
    <s v="02-02-01-003-004-06"/>
    <s v="Materiales y suministros - Abonos y plaguicidas"/>
    <s v="FERTILIZANTE FOLIAR CON AMINOACIDOS"/>
    <s v="10171600"/>
    <s v="MÍNIMA CUANTÍA"/>
    <n v="4"/>
    <n v="2"/>
    <n v="16"/>
    <n v="3"/>
    <n v="187500"/>
    <s v="Litro"/>
    <s v="NO SOLICITADAS"/>
  </r>
  <r>
    <x v="16"/>
    <x v="7"/>
    <s v="02-02-01-003-004-06"/>
    <s v="Materiales y suministros - Abonos y plaguicidas"/>
    <s v="NUTREMIN"/>
    <s v="10171600"/>
    <s v="MÍNIMA CUANTÍA"/>
    <n v="4"/>
    <n v="2"/>
    <n v="16"/>
    <n v="3"/>
    <n v="186000"/>
    <s v="Litro"/>
    <s v="NO SOLICITADAS"/>
  </r>
  <r>
    <x v="16"/>
    <x v="7"/>
    <s v="02-02-01-003-004-06"/>
    <s v="Materiales y suministros - Abonos y plaguicidas"/>
    <s v="FERTLIZANTE BASACOTE PLUS  (BULTO)"/>
    <s v="10171600"/>
    <s v="MÍNIMA CUANTÍA"/>
    <n v="4"/>
    <n v="2"/>
    <n v="16"/>
    <n v="1"/>
    <n v="548000"/>
    <s v="Unidad"/>
    <s v="NO SOLICITADAS"/>
  </r>
  <r>
    <x v="16"/>
    <x v="7"/>
    <s v="02-02-01-003-004-06"/>
    <s v="Materiales y suministros - Abonos y plaguicidas"/>
    <s v="CISCO POR PACA"/>
    <s v="11121700"/>
    <s v="MÍNIMA CUANTÍA"/>
    <n v="4"/>
    <n v="2"/>
    <n v="16"/>
    <n v="2"/>
    <n v="76000"/>
    <s v="Unidad"/>
    <s v="NO SOLICITADAS"/>
  </r>
  <r>
    <x v="16"/>
    <x v="7"/>
    <s v="02-02-01-003-004-07"/>
    <s v="Materiales y suministros - Plásticos en formas primarias"/>
    <s v="SELLADOR DE SILICONA TRANSPARENTE"/>
    <s v="31133710"/>
    <s v="SELECCIÓN ABREVIADA - ACUERDO MARCO"/>
    <n v="2"/>
    <n v="3"/>
    <n v="10"/>
    <n v="5"/>
    <n v="114480"/>
    <s v="Unidad"/>
    <s v="NO SOLICITADAS"/>
  </r>
  <r>
    <x v="16"/>
    <x v="7"/>
    <s v="02-02-01-003-004-07"/>
    <s v="Materiales y suministros - Plásticos en formas primarias"/>
    <s v="SILICONA  POLIURETANO"/>
    <s v="31133710"/>
    <s v="SELECCIÓN ABREVIADA - ACUERDO MARCO"/>
    <n v="2"/>
    <n v="3"/>
    <n v="10"/>
    <n v="5"/>
    <n v="240407.5"/>
    <s v="Unidad"/>
    <s v="NO SOLICITADAS"/>
  </r>
  <r>
    <x v="16"/>
    <x v="7"/>
    <s v="02-02-01-003-004-07"/>
    <s v="Materiales y suministros - Plásticos en formas primarias"/>
    <s v="CINTA TEFLON"/>
    <s v="31201502"/>
    <s v="MÍNIMA CUANTÍA"/>
    <n v="3"/>
    <n v="3"/>
    <n v="10"/>
    <n v="8"/>
    <n v="34504"/>
    <s v="Unidad"/>
    <s v="NO SOLICITADAS"/>
  </r>
  <r>
    <x v="16"/>
    <x v="7"/>
    <s v="02-02-01-003-004-07"/>
    <s v="Materiales y suministros - Plásticos en formas primarias"/>
    <s v="CINTA TEFLON INDUSTRIAL"/>
    <s v="31201519"/>
    <s v="SELECCIÓN ABREVIADA - ACUERDO MARCO"/>
    <n v="2"/>
    <n v="3"/>
    <n v="10"/>
    <n v="4"/>
    <n v="40754"/>
    <s v="Unidad"/>
    <s v="NO SOLICITADAS"/>
  </r>
  <r>
    <x v="16"/>
    <x v="7"/>
    <s v="02-02-01-003-004-07"/>
    <s v="Materiales y suministros - Plásticos en formas primarias"/>
    <s v="TEFLON TAPE  520 IN. X 0.5 IN. P/N: 80-0180-0390-7 NSN: 6515-01-504-9326"/>
    <s v="31201519"/>
    <s v="SELECCIÓN ABREVIADA MENOR CUANTÍA"/>
    <n v="2"/>
    <n v="8"/>
    <n v="10"/>
    <n v="1"/>
    <n v="119750.21"/>
    <s v="Unidad"/>
    <s v="NO SOLICITADAS"/>
  </r>
  <r>
    <x v="16"/>
    <x v="7"/>
    <s v="02-02-01-003-004-07"/>
    <s v="Materiales y suministros - Plásticos en formas primarias"/>
    <s v="NORTON BLUE SHEETING PAINTABLE PLASTIC 12X400  636425-03344 "/>
    <s v="31261601"/>
    <s v="SELECCIÓN ABREVIADA MENOR CUANTÍA"/>
    <n v="2"/>
    <n v="8"/>
    <n v="10"/>
    <n v="1"/>
    <n v="278945.33"/>
    <s v="Unidad"/>
    <s v="NO SOLICITADAS"/>
  </r>
  <r>
    <x v="16"/>
    <x v="7"/>
    <s v="02-02-01-003-004-07"/>
    <s v="Materiales y suministros - Plásticos en formas primarias"/>
    <s v="NORTON BLUE SHEETING PAINTABLE PLASTIC 20X350  636425-03723 "/>
    <s v="31261601"/>
    <s v="SELECCIÓN ABREVIADA MENOR CUANTÍA"/>
    <n v="2"/>
    <n v="8"/>
    <n v="10"/>
    <n v="1"/>
    <n v="481690.27"/>
    <s v="Unidad"/>
    <s v="NO SOLICITADAS"/>
  </r>
  <r>
    <x v="16"/>
    <x v="7"/>
    <s v="02-02-01-003-004-07"/>
    <s v="Materiales y suministros - Plásticos en formas primarias"/>
    <s v="NORTON BLUE SHEETING PAINTABLE PLASTIC 20X350 "/>
    <n v="31261601"/>
    <s v="MÍNIMA CUANTÍA"/>
    <n v="2"/>
    <n v="8"/>
    <n v="10"/>
    <n v="1"/>
    <n v="1199236.78"/>
    <s v="Unidad"/>
    <s v="NO SOLICITADAS"/>
  </r>
  <r>
    <x v="16"/>
    <x v="7"/>
    <s v="02-02-01-003-004-07"/>
    <s v="Materiales y suministros - Plásticos en formas primarias"/>
    <s v="CINTA TEFLON INDUSTRIAL"/>
    <s v="31201519"/>
    <s v="SELECCIÓN ABREVIADA - ACUERDO MARCO"/>
    <n v="9"/>
    <n v="3"/>
    <n v="10"/>
    <n v="30"/>
    <n v="305655"/>
    <s v="Unidad"/>
    <s v="NO SOLICITADAS"/>
  </r>
  <r>
    <x v="16"/>
    <x v="3"/>
    <s v="02-02-01-003-005-01"/>
    <s v="Materiales y suministros - Pinturas y barnices y productos relacionados; colores para la pintura artística; tintas"/>
    <s v="BARNIZ EXTERIOR"/>
    <s v="24121802"/>
    <s v="SELECCIÓN ABREVIADA - ACUERDO MARCO"/>
    <n v="2"/>
    <n v="3"/>
    <n v="10"/>
    <n v="2"/>
    <n v="148595"/>
    <s v="GALON"/>
    <s v="NO SOLICITADAS"/>
  </r>
  <r>
    <x v="16"/>
    <x v="3"/>
    <s v="02-02-01-003-005-01"/>
    <s v="Materiales y suministros - Pinturas y barnices y productos relacionados; colores para la pintura artística; tintas"/>
    <s v="BARNIZ INTERIOR"/>
    <s v="24121802"/>
    <s v="SELECCIÓN ABREVIADA - ACUERDO MARCO"/>
    <n v="2"/>
    <n v="3"/>
    <n v="10"/>
    <n v="2"/>
    <n v="265365"/>
    <s v="GALON"/>
    <s v="NO SOLICITADAS"/>
  </r>
  <r>
    <x v="16"/>
    <x v="3"/>
    <s v="02-02-01-003-005-01"/>
    <s v="Materiales y suministros - Pinturas y barnices y productos relacionados; colores para la pintura artística; tintas"/>
    <s v="PINTURA PARA MADERA INTEMPERIE"/>
    <s v="24121802"/>
    <s v="SELECCIÓN ABREVIADA - ACUERDO MARCO"/>
    <n v="2"/>
    <n v="3"/>
    <n v="10"/>
    <n v="8"/>
    <n v="1371928"/>
    <s v="GALON"/>
    <s v="NO SOLICITADAS"/>
  </r>
  <r>
    <x v="16"/>
    <x v="3"/>
    <s v="02-02-01-003-005-01"/>
    <s v="Materiales y suministros - Pinturas y barnices y productos relacionados; colores para la pintura artística; tintas"/>
    <s v="PINTURA ROJA TECHOS CUÑETE"/>
    <s v="24121802"/>
    <s v="SELECCIÓN ABREVIADA - ACUERDO MARCO"/>
    <n v="2"/>
    <n v="3"/>
    <n v="10"/>
    <n v="1"/>
    <n v="309096"/>
    <s v="Unidad"/>
    <s v="NO SOLICITADAS"/>
  </r>
  <r>
    <x v="16"/>
    <x v="3"/>
    <s v="02-02-01-003-005-01"/>
    <s v="Materiales y suministros - Pinturas y barnices y productos relacionados; colores para la pintura artística; tintas"/>
    <s v="MASILLA PARA DRYWALL CUÑETE"/>
    <s v="31201605"/>
    <s v="SELECCIÓN ABREVIADA - ACUERDO MARCO"/>
    <n v="2"/>
    <n v="3"/>
    <n v="10"/>
    <n v="1"/>
    <n v="62964"/>
    <s v="Unidad"/>
    <s v="NO SOLICITADAS"/>
  </r>
  <r>
    <x v="16"/>
    <x v="3"/>
    <s v="02-02-01-003-005-01"/>
    <s v="Materiales y suministros - Pinturas y barnices y productos relacionados; colores para la pintura artística; tintas"/>
    <s v="ESTUCO PLASTICO CUÑETE"/>
    <s v="31201605"/>
    <s v="SELECCIÓN ABREVIADA - ACUERDO MARCO"/>
    <n v="2"/>
    <n v="3"/>
    <n v="10"/>
    <n v="5"/>
    <n v="562670"/>
    <s v="Unidad"/>
    <s v="NO SOLICITADAS"/>
  </r>
  <r>
    <x v="16"/>
    <x v="3"/>
    <s v="02-02-01-003-005-01"/>
    <s v="Materiales y suministros - Pinturas y barnices y productos relacionados; colores para la pintura artística; tintas"/>
    <s v="ESTUCO POLVO BULTO"/>
    <s v="31201605"/>
    <s v="SELECCIÓN ABREVIADA - ACUERDO MARCO"/>
    <n v="2"/>
    <n v="3"/>
    <n v="10"/>
    <n v="3"/>
    <n v="106467"/>
    <s v="Unidad"/>
    <s v="NO SOLICITADAS"/>
  </r>
  <r>
    <x v="16"/>
    <x v="3"/>
    <s v="02-02-01-003-005-01"/>
    <s v="Materiales y suministros - Pinturas y barnices y productos relacionados; colores para la pintura artística; tintas"/>
    <s v="PINTURA ESMALTE 3 EN 1"/>
    <s v="31211501"/>
    <s v="SELECCIÓN ABREVIADA - ACUERDO MARCO"/>
    <n v="2"/>
    <n v="3"/>
    <n v="10"/>
    <n v="10"/>
    <n v="1041770"/>
    <s v="GALON"/>
    <s v="NO SOLICITADAS"/>
  </r>
  <r>
    <x v="16"/>
    <x v="3"/>
    <s v="02-02-01-003-005-01"/>
    <s v="Materiales y suministros - Pinturas y barnices y productos relacionados; colores para la pintura artística; tintas"/>
    <s v="PINTURA IMPERMEABILIZANTE PARA CERCOS CUÑETE"/>
    <s v="31211504"/>
    <s v="SELECCIÓN ABREVIADA - ACUERDO MARCO"/>
    <n v="2"/>
    <n v="3"/>
    <n v="10"/>
    <n v="1"/>
    <n v="183168"/>
    <s v="Unidad"/>
    <s v="NO SOLICITADAS"/>
  </r>
  <r>
    <x v="16"/>
    <x v="3"/>
    <s v="02-02-01-003-005-01"/>
    <s v="Materiales y suministros - Pinturas y barnices y productos relacionados; colores para la pintura artística; tintas"/>
    <s v="PINTURA EN AEROSOL 300 ML"/>
    <s v="31211507"/>
    <s v="SELECCIÓN ABREVIADA - ACUERDO MARCO"/>
    <n v="2"/>
    <n v="3"/>
    <n v="10"/>
    <n v="2"/>
    <n v="41213"/>
    <s v="Unidad"/>
    <s v="NO SOLICITADAS"/>
  </r>
  <r>
    <x v="16"/>
    <x v="3"/>
    <s v="02-02-01-003-005-01"/>
    <s v="Materiales y suministros - Pinturas y barnices y productos relacionados; colores para la pintura artística; tintas"/>
    <s v="PINTURA EPÓXICA"/>
    <s v="31211507"/>
    <s v="SELECCIÓN ABREVIADA - ACUERDO MARCO"/>
    <n v="2"/>
    <n v="3"/>
    <n v="10"/>
    <n v="4"/>
    <n v="567820"/>
    <s v="GALON"/>
    <s v="NO SOLICITADAS"/>
  </r>
  <r>
    <x v="16"/>
    <x v="3"/>
    <s v="02-02-01-003-005-01"/>
    <s v="Materiales y suministros - Pinturas y barnices y productos relacionados; colores para la pintura artística; tintas"/>
    <s v="PINTURA TRÁFICO CUÑETE"/>
    <s v="31211508"/>
    <s v="SELECCIÓN ABREVIADA - ACUERDO MARCO"/>
    <n v="2"/>
    <n v="3"/>
    <n v="10"/>
    <n v="2"/>
    <n v="1167696"/>
    <s v="Unidad"/>
    <s v="NO SOLICITADAS"/>
  </r>
  <r>
    <x v="16"/>
    <x v="3"/>
    <s v="02-02-01-003-005-01"/>
    <s v="Materiales y suministros - Pinturas y barnices y productos relacionados; colores para la pintura artística; tintas"/>
    <s v="PINTURA VINILO TIPO 1 CUÑETE"/>
    <s v="31211508"/>
    <s v="SELECCIÓN ABREVIADA - ACUERDO MARCO"/>
    <n v="2"/>
    <n v="3"/>
    <n v="10"/>
    <n v="14"/>
    <n v="5593490"/>
    <s v="Unidad"/>
    <s v="NO SOLICITADAS"/>
  </r>
  <r>
    <x v="16"/>
    <x v="3"/>
    <s v="02-02-01-003-005-01"/>
    <s v="Materiales y suministros - Pinturas y barnices y productos relacionados; colores para la pintura artística; tintas"/>
    <s v="PINTURA VINILO TIPO 2 CUÑETE"/>
    <s v="31211508"/>
    <s v="SELECCIÓN ABREVIADA - ACUERDO MARCO"/>
    <n v="2"/>
    <n v="3"/>
    <n v="10"/>
    <n v="5"/>
    <n v="973080"/>
    <s v="Unidad"/>
    <s v="NO SOLICITADAS"/>
  </r>
  <r>
    <x v="16"/>
    <x v="3"/>
    <s v="02-02-01-003-005-01"/>
    <s v="Materiales y suministros - Pinturas y barnices y productos relacionados; colores para la pintura artística; tintas"/>
    <s v="PINTURA VINILO TIPO KORAZA CUÑETE"/>
    <s v="31211508"/>
    <s v="SELECCIÓN ABREVIADA - ACUERDO MARCO"/>
    <n v="2"/>
    <n v="3"/>
    <n v="10"/>
    <n v="9"/>
    <n v="4244917.5"/>
    <s v="Unidad"/>
    <s v="NO SOLICITADAS"/>
  </r>
  <r>
    <x v="16"/>
    <x v="3"/>
    <s v="02-02-01-003-005-01"/>
    <s v="Materiales y suministros - Pinturas y barnices y productos relacionados; colores para la pintura artística; tintas"/>
    <s v="WASH PRIMER X 1/4 GALON"/>
    <s v="31211515"/>
    <s v="SELECCIÓN ABREVIADA - ACUERDO MARCO"/>
    <n v="2"/>
    <n v="3"/>
    <n v="10"/>
    <n v="1"/>
    <n v="48081.5"/>
    <s v="Unidad"/>
    <s v="NO SOLICITADAS"/>
  </r>
  <r>
    <x v="16"/>
    <x v="3"/>
    <s v="02-02-01-003-005-01"/>
    <s v="Materiales y suministros - Pinturas y barnices y productos relacionados; colores para la pintura artística; tintas"/>
    <s v="PINTURA EPOXICA AMARILLA"/>
    <s v="31211518"/>
    <s v="MÍNIMA CUANTÍA"/>
    <n v="3"/>
    <n v="3"/>
    <n v="10"/>
    <n v="6"/>
    <n v="791400"/>
    <s v="Unidad"/>
    <s v="NO SOLICITADAS"/>
  </r>
  <r>
    <x v="16"/>
    <x v="3"/>
    <s v="02-02-01-003-005-01"/>
    <s v="Materiales y suministros - Pinturas y barnices y productos relacionados; colores para la pintura artística; tintas"/>
    <s v="PINTURA ANTICORROSIVO PREMIUM"/>
    <s v="31211518"/>
    <s v="SELECCIÓN ABREVIADA - ACUERDO MARCO"/>
    <n v="2"/>
    <n v="3"/>
    <n v="10"/>
    <n v="5"/>
    <n v="303372.5"/>
    <s v="GALON"/>
    <s v="NO SOLICITADAS"/>
  </r>
  <r>
    <x v="16"/>
    <x v="3"/>
    <s v="02-02-01-003-005-01"/>
    <s v="Materiales y suministros - Pinturas y barnices y productos relacionados; colores para la pintura artística; tintas"/>
    <s v="TINTILLA 1/2 GALON MIEL"/>
    <s v="31211706"/>
    <s v="SELECCIÓN ABREVIADA - ACUERDO MARCO"/>
    <n v="2"/>
    <n v="3"/>
    <n v="10"/>
    <n v="1"/>
    <n v="80021.5"/>
    <s v="Unidad"/>
    <s v="NO SOLICITADAS"/>
  </r>
  <r>
    <x v="16"/>
    <x v="3"/>
    <s v="02-02-01-003-005-01"/>
    <s v="Materiales y suministros - Pinturas y barnices y productos relacionados; colores para la pintura artística; tintas"/>
    <s v="TINTILLA 1/2 GALON CAOBA"/>
    <s v="31211706"/>
    <s v="SELECCIÓN ABREVIADA - ACUERDO MARCO"/>
    <n v="2"/>
    <n v="3"/>
    <n v="10"/>
    <n v="1"/>
    <n v="80021.5"/>
    <s v="Unidad"/>
    <s v="NO SOLICITADAS"/>
  </r>
  <r>
    <x v="16"/>
    <x v="3"/>
    <s v="02-02-01-003-005-01"/>
    <s v="Materiales y suministros - Pinturas y barnices y productos relacionados; colores para la pintura artística; tintas"/>
    <s v="TINTILLA 1/2 GALON WENGUE"/>
    <s v="31211706"/>
    <s v="SELECCIÓN ABREVIADA - ACUERDO MARCO"/>
    <n v="2"/>
    <n v="3"/>
    <n v="10"/>
    <n v="1"/>
    <n v="80021.5"/>
    <s v="Unidad"/>
    <s v="NO SOLICITADAS"/>
  </r>
  <r>
    <x v="16"/>
    <x v="3"/>
    <s v="02-02-01-003-005-01"/>
    <s v="Materiales y suministros - Pinturas y barnices y productos relacionados; colores para la pintura artística; tintas"/>
    <s v="INMUNIZANTE INCOLORO"/>
    <s v="31211709"/>
    <s v="SELECCIÓN ABREVIADA - ACUERDO MARCO"/>
    <n v="2"/>
    <n v="3"/>
    <n v="10"/>
    <n v="1"/>
    <n v="91469.5"/>
    <s v="GALON"/>
    <s v="NO SOLICITADAS"/>
  </r>
  <r>
    <x v="16"/>
    <x v="3"/>
    <s v="02-02-01-003-005-01"/>
    <s v="Materiales y suministros - Pinturas y barnices y productos relacionados; colores para la pintura artística; tintas"/>
    <s v="REMOVEDOR DE PINTURA"/>
    <s v="31211801"/>
    <s v="SELECCIÓN ABREVIADA - ACUERDO MARCO"/>
    <n v="2"/>
    <n v="3"/>
    <n v="10"/>
    <n v="1"/>
    <n v="120204"/>
    <s v="GALON"/>
    <s v="NO SOLICITADAS"/>
  </r>
  <r>
    <x v="16"/>
    <x v="3"/>
    <s v="02-02-01-003-005-01"/>
    <s v="Materiales y suministros - Pinturas y barnices y productos relacionados; colores para la pintura artística; tintas"/>
    <s v="EPOXY PRIMER COATING KIT MIL-PRF-23377 KIT"/>
    <s v="12164903"/>
    <s v="MÍNIMA CUANTÍA"/>
    <n v="2"/>
    <n v="8"/>
    <n v="10"/>
    <n v="2"/>
    <n v="1963635.66"/>
    <s v="GALON"/>
    <s v="NO SOLICITADAS"/>
  </r>
  <r>
    <x v="16"/>
    <x v="3"/>
    <s v="02-02-01-003-005-01"/>
    <s v="Materiales y suministros - Pinturas y barnices y productos relacionados; colores para la pintura artística; tintas"/>
    <s v="PRIMER COATING PN TT-P-1757 NSN 8010-00-582-5318"/>
    <s v="12164903"/>
    <s v="SELECCIÓN ABREVIADA MENOR CUANTÍA"/>
    <n v="2"/>
    <n v="8"/>
    <n v="10"/>
    <n v="2"/>
    <n v="373688.6"/>
    <s v="Unidad"/>
    <s v="NO SOLICITADAS"/>
  </r>
  <r>
    <x v="16"/>
    <x v="3"/>
    <s v="02-02-01-003-005-01"/>
    <s v="Materiales y suministros - Pinturas y barnices y productos relacionados; colores para la pintura artística; tintas"/>
    <s v="EPOXY COATING KIT PN MIL-PRF-22750 NSN 8010-01-419-1143"/>
    <s v="12164903"/>
    <s v="SELECCIÓN ABREVIADA MENOR CUANTÍA"/>
    <n v="2"/>
    <n v="8"/>
    <n v="10"/>
    <n v="1"/>
    <n v="2671024.25"/>
    <s v="Unidad"/>
    <s v="NO SOLICITADAS"/>
  </r>
  <r>
    <x v="16"/>
    <x v="3"/>
    <s v="02-02-01-003-005-01"/>
    <s v="Materiales y suministros - Pinturas y barnices y productos relacionados; colores para la pintura artística; tintas"/>
    <s v="PRIMER SEALING COMPOUND PN 74756 NSN 8030-00-181-8372"/>
    <s v="31201601"/>
    <s v="SELECCIÓN ABREVIADA MENOR CUANTÍA"/>
    <n v="2"/>
    <n v="8"/>
    <n v="10"/>
    <n v="2"/>
    <n v="441109.2"/>
    <s v="Unidad"/>
    <s v="NO SOLICITADAS"/>
  </r>
  <r>
    <x v="16"/>
    <x v="3"/>
    <s v="02-02-01-003-005-01"/>
    <s v="Materiales y suministros - Pinturas y barnices y productos relacionados; colores para la pintura artística; tintas"/>
    <s v="PRIMER SEALING COMPOUND PN LOCQUIC PRIMER N NSN 8030-00-900-2373"/>
    <s v="31201601"/>
    <s v="SELECCIÓN ABREVIADA MENOR CUANTÍA"/>
    <n v="2"/>
    <n v="8"/>
    <n v="10"/>
    <n v="1"/>
    <n v="496081.06"/>
    <s v="Unidad"/>
    <s v="NO SOLICITADAS"/>
  </r>
  <r>
    <x v="16"/>
    <x v="3"/>
    <s v="02-02-01-003-005-01"/>
    <s v="Materiales y suministros - Pinturas y barnices y productos relacionados; colores para la pintura artística; tintas"/>
    <s v="PRIMER SEALING COMPOUND   PN 74755 NSN 8030-00-082-2508"/>
    <s v="31201601"/>
    <s v="SELECCIÓN ABREVIADA MENOR CUANTÍA"/>
    <n v="2"/>
    <n v="8"/>
    <n v="10"/>
    <n v="2"/>
    <n v="283415.16000000003"/>
    <s v="Unidad"/>
    <s v="NO SOLICITADAS"/>
  </r>
  <r>
    <x v="16"/>
    <x v="3"/>
    <s v="02-02-01-003-005-01"/>
    <s v="Materiales y suministros - Pinturas y barnices y productos relacionados; colores para la pintura artística; tintas"/>
    <s v="MASILLA FINAL FILL "/>
    <s v="31201605"/>
    <s v="SELECCIÓN ABREVIADA MENOR CUANTÍA"/>
    <n v="2"/>
    <n v="8"/>
    <n v="10"/>
    <n v="1"/>
    <n v="865853.48"/>
    <s v="Unidad"/>
    <s v="NO SOLICITADAS"/>
  </r>
  <r>
    <x v="16"/>
    <x v="3"/>
    <s v="02-02-01-003-005-01"/>
    <s v="Materiales y suministros - Pinturas y barnices y productos relacionados; colores para la pintura artística; tintas"/>
    <s v="CAMOKOTE HIGH SOLID POLYURETHANE FINISH BLACK # 37038 MIL-PRF-85285E "/>
    <s v="31211504"/>
    <s v="MÍNIMA CUANTÍA"/>
    <n v="2"/>
    <n v="8"/>
    <n v="10"/>
    <n v="4"/>
    <n v="7330909.3199999994"/>
    <s v="Unidad"/>
    <s v="NO SOLICITADAS"/>
  </r>
  <r>
    <x v="16"/>
    <x v="3"/>
    <s v="02-02-01-003-005-01"/>
    <s v="Materiales y suministros - Pinturas y barnices y productos relacionados; colores para la pintura artística; tintas"/>
    <s v="CAMOKOTE HIGH SOLID POLYURETHANE FINISH FLAT GRAY # 36231 MIL-PRF-85285E "/>
    <s v="31211504"/>
    <s v="MÍNIMA CUANTÍA"/>
    <n v="2"/>
    <n v="8"/>
    <n v="10"/>
    <n v="2"/>
    <n v="3665454.6599999997"/>
    <s v="Unidad"/>
    <s v="NO SOLICITADAS"/>
  </r>
  <r>
    <x v="16"/>
    <x v="3"/>
    <s v="02-02-01-003-005-01"/>
    <s v="Materiales y suministros - Pinturas y barnices y productos relacionados; colores para la pintura artística; tintas"/>
    <s v="HIGH SOLID POLYURETHANE TOPCOAT CLEAR # MIL-PRF-85285E "/>
    <s v="31211504"/>
    <s v="SELECCIÓN ABREVIADA MENOR CUANTÍA"/>
    <n v="2"/>
    <n v="8"/>
    <n v="10"/>
    <n v="2"/>
    <n v="7657228.7400000002"/>
    <s v="Unidad"/>
    <s v="NO SOLICITADAS"/>
  </r>
  <r>
    <x v="16"/>
    <x v="3"/>
    <s v="02-02-01-003-005-01"/>
    <s v="Materiales y suministros - Pinturas y barnices y productos relacionados; colores para la pintura artística; tintas"/>
    <s v="ANTIESTATIC CONDUCTIVE EPOXY COATING FLAT BLACK # BMS 10-21, STM 37-510C "/>
    <s v="31211504"/>
    <s v="SELECCIÓN ABREVIADA MENOR CUANTÍA"/>
    <n v="2"/>
    <n v="8"/>
    <n v="10"/>
    <n v="1"/>
    <n v="3849653.21"/>
    <s v="Unidad"/>
    <s v="NO SOLICITADAS"/>
  </r>
  <r>
    <x v="16"/>
    <x v="3"/>
    <s v="02-02-01-003-005-01"/>
    <s v="Materiales y suministros - Pinturas y barnices y productos relacionados; colores para la pintura artística; tintas"/>
    <s v="CAMOKOTE HIGH SOLID POLYURETHANE FINISH BROWN # 33446 MIL-PRF-85285E "/>
    <s v="31211504"/>
    <s v="SELECCIÓN ABREVIADA MENOR CUANTÍA"/>
    <n v="2"/>
    <n v="8"/>
    <n v="10"/>
    <n v="1"/>
    <n v="3256045.08"/>
    <s v="Unidad"/>
    <s v="NO SOLICITADAS"/>
  </r>
  <r>
    <x v="16"/>
    <x v="3"/>
    <s v="02-02-01-003-005-01"/>
    <s v="Materiales y suministros - Pinturas y barnices y productos relacionados; colores para la pintura artística; tintas"/>
    <s v="COATING POLYURETHANE FINISH AIRCRAFT FLAT BLACK    #  36038  MIL-DTL-53039D"/>
    <s v="31211504"/>
    <s v="SELECCIÓN ABREVIADA MENOR CUANTÍA"/>
    <n v="2"/>
    <n v="8"/>
    <n v="10"/>
    <n v="3"/>
    <n v="4319050.26"/>
    <s v="Unidad"/>
    <s v="NO SOLICITADAS"/>
  </r>
  <r>
    <x v="16"/>
    <x v="3"/>
    <s v="02-02-01-003-005-01"/>
    <s v="Materiales y suministros - Pinturas y barnices y productos relacionados; colores para la pintura artística; tintas"/>
    <s v="ANTI -SKID COATING, BLACK # 37038 AS23-100B"/>
    <s v="31211504"/>
    <s v="SELECCIÓN ABREVIADA MENOR CUANTÍA"/>
    <n v="2"/>
    <n v="8"/>
    <n v="10"/>
    <n v="1"/>
    <n v="3138276.56"/>
    <s v="Unidad"/>
    <s v="NO SOLICITADAS"/>
  </r>
  <r>
    <x v="16"/>
    <x v="3"/>
    <s v="02-02-01-003-005-01"/>
    <s v="Materiales y suministros - Pinturas y barnices y productos relacionados; colores para la pintura artística; tintas"/>
    <s v="PINTURA ANTICORROSIVA EN AEROSOL NEGRO MATE X355 ML"/>
    <s v="31211504"/>
    <s v="SELECCIÓN ABREVIADA MENOR CUANTÍA"/>
    <n v="2"/>
    <n v="8"/>
    <n v="10"/>
    <n v="1"/>
    <n v="144889.26"/>
    <s v="Unidad"/>
    <s v="NO SOLICITADAS"/>
  </r>
  <r>
    <x v="16"/>
    <x v="3"/>
    <s v="02-02-01-003-005-01"/>
    <s v="Materiales y suministros - Pinturas y barnices y productos relacionados; colores para la pintura artística; tintas"/>
    <s v="COATING POLYURETHANE FINISH FLAT GREEN # 34031"/>
    <s v="31211504"/>
    <s v="MÍNIMA CUANTÍA"/>
    <n v="2"/>
    <n v="8"/>
    <n v="10"/>
    <n v="5"/>
    <n v="9163636.6499999985"/>
    <s v="GALON"/>
    <s v="NO SOLICITADAS"/>
  </r>
  <r>
    <x v="16"/>
    <x v="3"/>
    <s v="02-02-01-003-005-01"/>
    <s v="Materiales y suministros - Pinturas y barnices y productos relacionados; colores para la pintura artística; tintas"/>
    <s v="PAINT HEAT RESISTING PN GES-69AR NSN 8010-01-357-4155"/>
    <s v="31211504"/>
    <s v="SELECCIÓN ABREVIADA MENOR CUANTÍA"/>
    <n v="2"/>
    <n v="8"/>
    <n v="10"/>
    <n v="2"/>
    <n v="8619743.5800000001"/>
    <s v="Unidad"/>
    <s v="NO SOLICITADAS"/>
  </r>
  <r>
    <x v="16"/>
    <x v="3"/>
    <s v="02-02-01-003-005-01"/>
    <s v="Materiales y suministros - Pinturas y barnices y productos relacionados; colores para la pintura artística; tintas"/>
    <s v="POLYURETHANE COATING PN MIL-DTL-64159 NSN 8010-01-493-3193"/>
    <s v="31211504"/>
    <s v="SELECCIÓN ABREVIADA MENOR CUANTÍA"/>
    <n v="2"/>
    <n v="8"/>
    <n v="10"/>
    <n v="2"/>
    <n v="6247892.7000000002"/>
    <s v="Unidad"/>
    <s v="NO SOLICITADAS"/>
  </r>
  <r>
    <x v="16"/>
    <x v="3"/>
    <s v="02-02-01-003-005-01"/>
    <s v="Materiales y suministros - Pinturas y barnices y productos relacionados; colores para la pintura artística; tintas"/>
    <s v="PINTURA ACRILICA NEGRA 250ML"/>
    <s v="31211504"/>
    <s v="SELECCIÓN ABREVIADA MENOR CUANTÍA"/>
    <n v="2"/>
    <n v="8"/>
    <n v="10"/>
    <n v="1"/>
    <n v="176464.06"/>
    <s v="Unidad"/>
    <s v="NO SOLICITADAS"/>
  </r>
  <r>
    <x v="16"/>
    <x v="3"/>
    <s v="02-02-01-003-005-01"/>
    <s v="Materiales y suministros - Pinturas y barnices y productos relacionados; colores para la pintura artística; tintas"/>
    <s v="POLYURETHANE COATING 36231 GRAY MIL-DTL-53039 KITX  GALON. "/>
    <s v="31211504"/>
    <s v="SELECCIÓN ABREVIADA MENOR CUANTÍA"/>
    <n v="2"/>
    <n v="8"/>
    <n v="10"/>
    <n v="1"/>
    <n v="3491534.97"/>
    <s v="Unidad"/>
    <s v="NO SOLICITADAS"/>
  </r>
  <r>
    <x v="16"/>
    <x v="3"/>
    <s v="02-02-01-003-005-01"/>
    <s v="Materiales y suministros - Pinturas y barnices y productos relacionados; colores para la pintura artística; tintas"/>
    <s v="AEROSOL  12 OZ  FS # 37038 MATT BLACK C403-1012 ZZ"/>
    <s v="31211507"/>
    <s v="SELECCIÓN ABREVIADA MENOR CUANTÍA"/>
    <n v="2"/>
    <n v="8"/>
    <n v="10"/>
    <n v="26"/>
    <n v="11457896.58"/>
    <s v="Unidad"/>
    <s v="NO SOLICITADAS"/>
  </r>
  <r>
    <x v="16"/>
    <x v="3"/>
    <s v="02-02-01-003-005-01"/>
    <s v="Materiales y suministros - Pinturas y barnices y productos relacionados; colores para la pintura artística; tintas"/>
    <s v="AEROSOL   FS # 34031 GREEN  X 12 ONZAS"/>
    <s v="31211507"/>
    <s v="SELECCIÓN ABREVIADA MENOR CUANTÍA"/>
    <n v="2"/>
    <n v="8"/>
    <n v="10"/>
    <n v="31"/>
    <n v="13661338.23"/>
    <s v="Unidad"/>
    <s v="NO SOLICITADAS"/>
  </r>
  <r>
    <x v="16"/>
    <x v="3"/>
    <s v="02-02-01-003-005-01"/>
    <s v="Materiales y suministros - Pinturas y barnices y productos relacionados; colores para la pintura artística; tintas"/>
    <s v="AEROSOL   FS # 36231 GRAY X 12 ONZAS"/>
    <s v="31211507"/>
    <s v="SELECCIÓN ABREVIADA MENOR CUANTÍA"/>
    <n v="2"/>
    <n v="8"/>
    <n v="10"/>
    <n v="32"/>
    <n v="14102026.560000001"/>
    <s v="Unidad"/>
    <s v="NO SOLICITADAS"/>
  </r>
  <r>
    <x v="16"/>
    <x v="3"/>
    <s v="02-02-01-003-005-01"/>
    <s v="Materiales y suministros - Pinturas y barnices y productos relacionados; colores para la pintura artística; tintas"/>
    <s v="AEROSOL  12 OZ  FS # 17038 GLOSS BLACK C403-1012 ZZ"/>
    <s v="31211507"/>
    <s v="SELECCIÓN ABREVIADA MENOR CUANTÍA"/>
    <n v="2"/>
    <n v="8"/>
    <n v="10"/>
    <n v="4"/>
    <n v="1762753.32"/>
    <s v="Unidad"/>
    <s v="NO SOLICITADAS"/>
  </r>
  <r>
    <x v="16"/>
    <x v="3"/>
    <s v="02-02-01-003-005-01"/>
    <s v="Materiales y suministros - Pinturas y barnices y productos relacionados; colores para la pintura artística; tintas"/>
    <s v="AEROSOL  12 OZ   FS # 37925 WHITE C403-1012 ZZ"/>
    <s v="31211507"/>
    <s v="SELECCIÓN ABREVIADA MENOR CUANTÍA"/>
    <n v="2"/>
    <n v="8"/>
    <n v="10"/>
    <n v="1"/>
    <n v="440688.33"/>
    <s v="Unidad"/>
    <s v="NO SOLICITADAS"/>
  </r>
  <r>
    <x v="16"/>
    <x v="3"/>
    <s v="02-02-01-003-005-01"/>
    <s v="Materiales y suministros - Pinturas y barnices y productos relacionados; colores para la pintura artística; tintas"/>
    <s v="EPOXY C. MATCH GREEN FLUID RESISTANT PRIMER "/>
    <s v="31211507"/>
    <s v="SELECCIÓN ABREVIADA MENOR CUANTÍA"/>
    <n v="2"/>
    <n v="8"/>
    <n v="10"/>
    <n v="1"/>
    <n v="5833885.75"/>
    <s v="GALON"/>
    <s v="NO SOLICITADAS"/>
  </r>
  <r>
    <x v="16"/>
    <x v="3"/>
    <s v="02-02-01-003-005-01"/>
    <s v="Materiales y suministros - Pinturas y barnices y productos relacionados; colores para la pintura artística; tintas"/>
    <s v="EPOXY LIGHT GREEN HS LOW VOC PRIMER "/>
    <s v="31211507"/>
    <s v="SELECCIÓN ABREVIADA MENOR CUANTÍA"/>
    <n v="2"/>
    <n v="8"/>
    <n v="10"/>
    <n v="1"/>
    <n v="5627548.0800000001"/>
    <s v="GALON"/>
    <s v="NO SOLICITADAS"/>
  </r>
  <r>
    <x v="16"/>
    <x v="3"/>
    <s v="02-02-01-003-005-01"/>
    <s v="Materiales y suministros - Pinturas y barnices y productos relacionados; colores para la pintura artística; tintas"/>
    <s v="AEROSOL 12 OZ  FS #  35042  BLUE C403-1012 ZZ"/>
    <s v="31211507"/>
    <s v="SELECCIÓN ABREVIADA MENOR CUANTÍA"/>
    <n v="2"/>
    <n v="8"/>
    <n v="10"/>
    <n v="1"/>
    <n v="440688.33"/>
    <s v="Unidad"/>
    <s v="NO SOLICITADAS"/>
  </r>
  <r>
    <x v="16"/>
    <x v="3"/>
    <s v="02-02-01-003-005-01"/>
    <s v="Materiales y suministros - Pinturas y barnices y productos relacionados; colores para la pintura artística; tintas"/>
    <s v="AEROSOL 12 OZ  FS #  23655  YELLOW C403-1012 ZZ"/>
    <s v="31211507"/>
    <s v="SELECCIÓN ABREVIADA MENOR CUANTÍA"/>
    <n v="2"/>
    <n v="8"/>
    <n v="10"/>
    <n v="1"/>
    <n v="440688.33"/>
    <s v="Unidad"/>
    <s v="NO SOLICITADAS"/>
  </r>
  <r>
    <x v="16"/>
    <x v="3"/>
    <s v="02-02-01-003-005-01"/>
    <s v="Materiales y suministros - Pinturas y barnices y productos relacionados; colores para la pintura artística; tintas"/>
    <s v="AEROSOL 12 OZ  FS # 11302 GLOSS RED C403-1012 ZZ"/>
    <s v="31211507"/>
    <s v="SELECCIÓN ABREVIADA MENOR CUANTÍA"/>
    <n v="2"/>
    <n v="8"/>
    <n v="10"/>
    <n v="1"/>
    <n v="440688.33"/>
    <s v="Unidad"/>
    <s v="NO SOLICITADAS"/>
  </r>
  <r>
    <x v="16"/>
    <x v="3"/>
    <s v="02-02-01-003-005-01"/>
    <s v="Materiales y suministros - Pinturas y barnices y productos relacionados; colores para la pintura artística; tintas"/>
    <s v="AEROSOLES DE 5-56"/>
    <s v="31211507"/>
    <s v="SELECCIÓN ABREVIADA MENOR CUANTÍA"/>
    <n v="2"/>
    <n v="8"/>
    <n v="10"/>
    <n v="2"/>
    <n v="246294.76"/>
    <s v="Unidad"/>
    <s v="NO SOLICITADAS"/>
  </r>
  <r>
    <x v="16"/>
    <x v="3"/>
    <s v="02-02-01-003-005-01"/>
    <s v="Materiales y suministros - Pinturas y barnices y productos relacionados; colores para la pintura artística; tintas"/>
    <s v="LEAD FREE EPOXY PRIMER KIT P-1004 MIL-P-23377 TY II"/>
    <s v="31211507"/>
    <s v="SELECCIÓN ABREVIADA MENOR CUANTÍA"/>
    <n v="2"/>
    <n v="8"/>
    <n v="10"/>
    <n v="1"/>
    <n v="2642714.5"/>
    <s v="Unidad"/>
    <s v="NO SOLICITADAS"/>
  </r>
  <r>
    <x v="16"/>
    <x v="3"/>
    <s v="02-02-01-003-005-01"/>
    <s v="Materiales y suministros - Pinturas y barnices y productos relacionados; colores para la pintura artística; tintas"/>
    <s v="CORROSION RESISTANT COATING   PN ALODINE 120 KIT NSN 8030-00-779-4699"/>
    <s v="47101606"/>
    <s v="SELECCIÓN ABREVIADA MENOR CUANTÍA"/>
    <n v="2"/>
    <n v="8"/>
    <n v="10"/>
    <n v="1"/>
    <n v="459770.78"/>
    <s v="Unidad"/>
    <s v="NO SOLICITADAS"/>
  </r>
  <r>
    <x v="16"/>
    <x v="3"/>
    <s v="02-02-01-003-005-01"/>
    <s v="Materiales y suministros - Pinturas y barnices y productos relacionados; colores para la pintura artística; tintas"/>
    <s v="CORROSION RESISTANT COATING   PN MIL-DTL-81706 NSN 8030-00-065-0957"/>
    <s v="47101606"/>
    <s v="SELECCIÓN ABREVIADA MENOR CUANTÍA"/>
    <n v="2"/>
    <n v="8"/>
    <n v="10"/>
    <n v="2"/>
    <n v="355431.58"/>
    <s v="Unidad"/>
    <s v="NO SOLICITADAS"/>
  </r>
  <r>
    <x v="16"/>
    <x v="3"/>
    <s v="02-02-01-003-005-01"/>
    <s v="Materiales y suministros - Pinturas y barnices y productos relacionados; colores para la pintura artística; tintas"/>
    <s v="COATING POLYURETHANE FINISH FLAT GREEN # 34031  MIL-DTL-53039D"/>
    <n v="31211504"/>
    <s v="MÍNIMA CUANTÍA"/>
    <n v="2"/>
    <n v="8"/>
    <n v="10"/>
    <n v="8"/>
    <n v="12095997.76"/>
    <s v="GALON"/>
    <s v="NO SOLICITADAS"/>
  </r>
  <r>
    <x v="16"/>
    <x v="3"/>
    <s v="02-02-01-003-005-01"/>
    <s v="Materiales y suministros - Pinturas y barnices y productos relacionados; colores para la pintura artística; tintas"/>
    <s v="CAMOKOTE HIGH SOLID POLYURETHANE FINISH BLACK # 37038 MIL-PRF-85285E"/>
    <n v="31211504"/>
    <s v="MÍNIMA CUANTÍA"/>
    <n v="2"/>
    <n v="8"/>
    <n v="10"/>
    <n v="5"/>
    <n v="8171997.7499999991"/>
    <s v="GALON"/>
    <s v="NO SOLICITADAS"/>
  </r>
  <r>
    <x v="16"/>
    <x v="3"/>
    <s v="02-02-01-003-005-01"/>
    <s v="Materiales y suministros - Pinturas y barnices y productos relacionados; colores para la pintura artística; tintas"/>
    <s v="CAMOKOTE HIGH SOLID POLYURETHANE FINISH FLAT GRAY # 36231 MIL-PRF-85285E"/>
    <n v="31211504"/>
    <s v="MÍNIMA CUANTÍA"/>
    <n v="2"/>
    <n v="8"/>
    <n v="10"/>
    <n v="2"/>
    <n v="3312000.86"/>
    <s v="GALON"/>
    <s v="NO SOLICITADAS"/>
  </r>
  <r>
    <x v="16"/>
    <x v="3"/>
    <s v="02-02-01-003-005-01"/>
    <s v="Materiales y suministros - Pinturas y barnices y productos relacionados; colores para la pintura artística; tintas"/>
    <s v="PRIMER EPOXICO cubiertas amarillo MIL-PRF-23377 "/>
    <n v="31211507"/>
    <s v="MÍNIMA CUANTÍA"/>
    <n v="2"/>
    <n v="8"/>
    <n v="10"/>
    <n v="3"/>
    <n v="4968001.29"/>
    <s v="GALON"/>
    <s v="NO SOLICITADAS"/>
  </r>
  <r>
    <x v="16"/>
    <x v="3"/>
    <s v="02-02-01-003-005-01"/>
    <s v="Materiales y suministros - Pinturas y barnices y productos relacionados; colores para la pintura artística; tintas"/>
    <s v="PRIMER EPOXICO verde manzana MIL-PRF-23377 "/>
    <n v="31211507"/>
    <s v="MÍNIMA CUANTÍA"/>
    <n v="2"/>
    <n v="8"/>
    <n v="10"/>
    <n v="7"/>
    <n v="11592003.01"/>
    <s v="GALON"/>
    <s v="NO SOLICITADAS"/>
  </r>
  <r>
    <x v="16"/>
    <x v="3"/>
    <s v="02-02-01-003-005-01"/>
    <s v="Materiales y suministros - Pinturas y barnices y productos relacionados; colores para la pintura artística; tintas"/>
    <s v="PRIMER EPOXICO verde interiores MIL-PRF-23377 "/>
    <n v="31211507"/>
    <s v="MÍNIMA CUANTÍA"/>
    <n v="2"/>
    <n v="8"/>
    <n v="10"/>
    <n v="5"/>
    <n v="10260632.199999999"/>
    <s v="GALON"/>
    <s v="NO SOLICITADAS"/>
  </r>
  <r>
    <x v="16"/>
    <x v="3"/>
    <s v="02-02-01-003-005-01"/>
    <s v="Materiales y suministros - Pinturas y barnices y productos relacionados; colores para la pintura artística; tintas"/>
    <s v="PINTURA PARA MADERA INTEMPERIE "/>
    <s v="24121802"/>
    <s v="SELECCIÓN ABREVIADA - ACUERDO MARCO"/>
    <n v="9"/>
    <n v="3"/>
    <n v="10"/>
    <n v="8"/>
    <n v="1371928"/>
    <s v="GALON"/>
    <s v="NO SOLICITADAS"/>
  </r>
  <r>
    <x v="16"/>
    <x v="3"/>
    <s v="02-02-01-003-005-01"/>
    <s v="Materiales y suministros - Pinturas y barnices y productos relacionados; colores para la pintura artística; tintas"/>
    <s v="PINTURA ROJA TECHOS CUÑETE"/>
    <s v="24121802"/>
    <s v="SELECCIÓN ABREVIADA - ACUERDO MARCO"/>
    <n v="9"/>
    <n v="3"/>
    <n v="10"/>
    <n v="1"/>
    <n v="309096"/>
    <s v="Unidad"/>
    <s v="NO SOLICITADAS"/>
  </r>
  <r>
    <x v="16"/>
    <x v="3"/>
    <s v="02-02-01-003-005-01"/>
    <s v="Materiales y suministros - Pinturas y barnices y productos relacionados; colores para la pintura artística; tintas"/>
    <s v="MASILLA PARA DRYWALL CUÑETE"/>
    <s v="31201605"/>
    <s v="SELECCIÓN ABREVIADA - ACUERDO MARCO"/>
    <n v="9"/>
    <n v="3"/>
    <n v="10"/>
    <n v="3"/>
    <n v="188892"/>
    <s v="Unidad"/>
    <s v="NO SOLICITADAS"/>
  </r>
  <r>
    <x v="16"/>
    <x v="3"/>
    <s v="02-02-01-003-005-01"/>
    <s v="Materiales y suministros - Pinturas y barnices y productos relacionados; colores para la pintura artística; tintas"/>
    <s v="ESTUCO PLASTICO CUÑETE"/>
    <s v="31201605"/>
    <s v="SELECCIÓN ABREVIADA - ACUERDO MARCO"/>
    <n v="9"/>
    <n v="3"/>
    <n v="10"/>
    <n v="8"/>
    <n v="900272"/>
    <s v="Unidad"/>
    <s v="NO SOLICITADAS"/>
  </r>
  <r>
    <x v="16"/>
    <x v="3"/>
    <s v="02-02-01-003-005-01"/>
    <s v="Materiales y suministros - Pinturas y barnices y productos relacionados; colores para la pintura artística; tintas"/>
    <s v="ESTUCO POLVO BULTO"/>
    <s v="31201605"/>
    <s v="SELECCIÓN ABREVIADA - ACUERDO MARCO"/>
    <n v="9"/>
    <n v="3"/>
    <n v="10"/>
    <n v="6"/>
    <n v="212934"/>
    <s v="Unidad"/>
    <s v="NO SOLICITADAS"/>
  </r>
  <r>
    <x v="16"/>
    <x v="3"/>
    <s v="02-02-01-003-005-01"/>
    <s v="Materiales y suministros - Pinturas y barnices y productos relacionados; colores para la pintura artística; tintas"/>
    <s v="PINTURA ESMALTE 3 EN 1"/>
    <s v="31211501"/>
    <s v="SELECCIÓN ABREVIADA - ACUERDO MARCO"/>
    <n v="9"/>
    <n v="3"/>
    <n v="10"/>
    <n v="5"/>
    <n v="520885"/>
    <s v="GALON"/>
    <s v="NO SOLICITADAS"/>
  </r>
  <r>
    <x v="16"/>
    <x v="3"/>
    <s v="02-02-01-003-005-01"/>
    <s v="Materiales y suministros - Pinturas y barnices y productos relacionados; colores para la pintura artística; tintas"/>
    <s v="PINTURA IMPERMEABILIZANTE PARA CERCOS CUÑETE"/>
    <s v="31211504"/>
    <s v="SELECCIÓN ABREVIADA - ACUERDO MARCO"/>
    <n v="9"/>
    <n v="3"/>
    <n v="10"/>
    <n v="1"/>
    <n v="183168"/>
    <s v="Unidad"/>
    <s v="NO SOLICITADAS"/>
  </r>
  <r>
    <x v="16"/>
    <x v="3"/>
    <s v="02-02-01-003-005-01"/>
    <s v="Materiales y suministros - Pinturas y barnices y productos relacionados; colores para la pintura artística; tintas"/>
    <s v="PINTURA EN AEROSOL 300 ML"/>
    <s v="31211507"/>
    <s v="SELECCIÓN ABREVIADA - ACUERDO MARCO"/>
    <n v="9"/>
    <n v="3"/>
    <n v="10"/>
    <n v="4"/>
    <n v="82426"/>
    <s v="Unidad"/>
    <s v="NO SOLICITADAS"/>
  </r>
  <r>
    <x v="16"/>
    <x v="3"/>
    <s v="02-02-01-003-005-01"/>
    <s v="Materiales y suministros - Pinturas y barnices y productos relacionados; colores para la pintura artística; tintas"/>
    <s v="PINTURA EPÓXICA"/>
    <s v="31211507"/>
    <s v="SELECCIÓN ABREVIADA - ACUERDO MARCO"/>
    <n v="9"/>
    <n v="3"/>
    <n v="10"/>
    <n v="5"/>
    <n v="709775"/>
    <s v="GALON"/>
    <s v="NO SOLICITADAS"/>
  </r>
  <r>
    <x v="16"/>
    <x v="3"/>
    <s v="02-02-01-003-005-01"/>
    <s v="Materiales y suministros - Pinturas y barnices y productos relacionados; colores para la pintura artística; tintas"/>
    <s v="PINTURA TRÁFICO CUÑETE"/>
    <s v="31211508"/>
    <s v="SELECCIÓN ABREVIADA - ACUERDO MARCO"/>
    <n v="9"/>
    <n v="3"/>
    <n v="10"/>
    <n v="2"/>
    <n v="1167696"/>
    <s v="Unidad"/>
    <s v="NO SOLICITADAS"/>
  </r>
  <r>
    <x v="16"/>
    <x v="3"/>
    <s v="02-02-01-003-005-01"/>
    <s v="Materiales y suministros - Pinturas y barnices y productos relacionados; colores para la pintura artística; tintas"/>
    <s v="PINTURA VINILO TIPO 1 CUÑETE"/>
    <s v="31211508"/>
    <s v="SELECCIÓN ABREVIADA - ACUERDO MARCO"/>
    <n v="9"/>
    <n v="3"/>
    <n v="10"/>
    <n v="8"/>
    <n v="3196280"/>
    <s v="Unidad"/>
    <s v="NO SOLICITADAS"/>
  </r>
  <r>
    <x v="16"/>
    <x v="3"/>
    <s v="02-02-01-003-005-01"/>
    <s v="Materiales y suministros - Pinturas y barnices y productos relacionados; colores para la pintura artística; tintas"/>
    <s v="PINTURA VINILO TIPO 2 CUÑETE"/>
    <s v="31211508"/>
    <s v="SELECCIÓN ABREVIADA - ACUERDO MARCO"/>
    <n v="9"/>
    <n v="3"/>
    <n v="10"/>
    <n v="26"/>
    <n v="5060016"/>
    <s v="Unidad"/>
    <s v="NO SOLICITADAS"/>
  </r>
  <r>
    <x v="16"/>
    <x v="3"/>
    <s v="02-02-01-003-005-01"/>
    <s v="Materiales y suministros - Pinturas y barnices y productos relacionados; colores para la pintura artística; tintas"/>
    <s v="PINTURA VINILO TIPO KORAZA CUÑETE"/>
    <s v="31211508"/>
    <s v="SELECCIÓN ABREVIADA - ACUERDO MARCO"/>
    <n v="9"/>
    <n v="3"/>
    <n v="10"/>
    <n v="10"/>
    <n v="4716575"/>
    <s v="Unidad"/>
    <s v="NO SOLICITADAS"/>
  </r>
  <r>
    <x v="16"/>
    <x v="3"/>
    <s v="02-02-01-003-005-01"/>
    <s v="Materiales y suministros - Pinturas y barnices y productos relacionados; colores para la pintura artística; tintas"/>
    <s v="WASH PRIMER X 1/4 GALON"/>
    <s v="31211515"/>
    <s v="SELECCIÓN ABREVIADA - ACUERDO MARCO"/>
    <n v="9"/>
    <n v="3"/>
    <n v="10"/>
    <n v="3"/>
    <n v="144244.5"/>
    <s v="Unidad"/>
    <s v="NO SOLICITADAS"/>
  </r>
  <r>
    <x v="16"/>
    <x v="3"/>
    <s v="02-02-01-003-005-01"/>
    <s v="Materiales y suministros - Pinturas y barnices y productos relacionados; colores para la pintura artística; tintas"/>
    <s v="PINTURA ANTICORROSIVO PREMIUM"/>
    <s v="31211518"/>
    <s v="SELECCIÓN ABREVIADA - ACUERDO MARCO"/>
    <n v="9"/>
    <n v="3"/>
    <n v="10"/>
    <n v="3"/>
    <n v="182023.5"/>
    <s v="GALON"/>
    <s v="NO SOLICITADAS"/>
  </r>
  <r>
    <x v="16"/>
    <x v="3"/>
    <s v="02-02-01-003-005-01"/>
    <s v="Materiales y suministros - Pinturas y barnices y productos relacionados; colores para la pintura artística; tintas"/>
    <s v="TINTILLA 1/2 GALON MIEL"/>
    <s v="31211706"/>
    <s v="SELECCIÓN ABREVIADA - ACUERDO MARCO"/>
    <n v="9"/>
    <n v="3"/>
    <n v="10"/>
    <n v="2"/>
    <n v="160043"/>
    <s v="Unidad"/>
    <s v="NO SOLICITADAS"/>
  </r>
  <r>
    <x v="16"/>
    <x v="3"/>
    <s v="02-02-01-003-005-01"/>
    <s v="Materiales y suministros - Pinturas y barnices y productos relacionados; colores para la pintura artística; tintas"/>
    <s v="TINTILLA 1/2 GALON CAOBA"/>
    <s v="31211706"/>
    <s v="SELECCIÓN ABREVIADA - ACUERDO MARCO"/>
    <n v="9"/>
    <n v="3"/>
    <n v="10"/>
    <n v="2"/>
    <n v="160043"/>
    <s v="Unidad"/>
    <s v="NO SOLICITADAS"/>
  </r>
  <r>
    <x v="16"/>
    <x v="3"/>
    <s v="02-02-01-003-005-01"/>
    <s v="Materiales y suministros - Pinturas y barnices y productos relacionados; colores para la pintura artística; tintas"/>
    <s v="TINTILLA 1/2 GALON WENGUE"/>
    <s v="31211706"/>
    <s v="SELECCIÓN ABREVIADA - ACUERDO MARCO"/>
    <n v="9"/>
    <n v="3"/>
    <n v="10"/>
    <n v="2"/>
    <n v="160043"/>
    <s v="Unidad"/>
    <s v="NO SOLICITADAS"/>
  </r>
  <r>
    <x v="16"/>
    <x v="3"/>
    <s v="02-02-01-003-005-01"/>
    <s v="Materiales y suministros - Pinturas y barnices y productos relacionados; colores para la pintura artística; tintas"/>
    <s v="INMUNIZANTE INCOLORO"/>
    <s v="31211709"/>
    <s v="SELECCIÓN ABREVIADA - ACUERDO MARCO"/>
    <n v="9"/>
    <n v="3"/>
    <n v="10"/>
    <n v="3"/>
    <n v="274408.5"/>
    <s v="GALON"/>
    <s v="NO SOLICITADAS"/>
  </r>
  <r>
    <x v="16"/>
    <x v="3"/>
    <s v="02-02-01-003-005-01"/>
    <s v="Materiales y suministros - Pinturas y barnices y productos relacionados; colores para la pintura artística; tintas"/>
    <s v="REMOVEDOR DE PINTURA"/>
    <s v="31211801"/>
    <s v="SELECCIÓN ABREVIADA - ACUERDO MARCO"/>
    <n v="9"/>
    <n v="3"/>
    <n v="10"/>
    <n v="2"/>
    <n v="240408"/>
    <s v="GALON"/>
    <s v="NO SOLICITADAS"/>
  </r>
  <r>
    <x v="16"/>
    <x v="3"/>
    <s v="02-02-01-003-005-02"/>
    <s v="Materiales y suministros - Productos farmacéuticos"/>
    <s v="ANTIPARASITARIO INTERNO"/>
    <s v="42121601"/>
    <s v="MÍNIMA CUANTÍA"/>
    <n v="2"/>
    <n v="11"/>
    <n v="10"/>
    <n v="40"/>
    <n v="2000000"/>
    <s v="Unidad"/>
    <s v="NO SOLICITADAS"/>
  </r>
  <r>
    <x v="16"/>
    <x v="3"/>
    <s v="02-02-01-003-005-02"/>
    <s v="Materiales y suministros - Productos farmacéuticos"/>
    <s v="CREMA CICATRIZANTE"/>
    <s v="42121606"/>
    <s v="MÍNIMA CUANTÍA"/>
    <n v="2"/>
    <n v="11"/>
    <n v="10"/>
    <n v="8"/>
    <n v="176000"/>
    <s v="Unidad"/>
    <s v="NO SOLICITADAS"/>
  </r>
  <r>
    <x v="16"/>
    <x v="3"/>
    <s v="02-02-01-003-005-02"/>
    <s v="Materiales y suministros - Productos farmacéuticos"/>
    <s v="CREMA DERMATOLÓGICA ACCIÓN ANTIMICÓTICA, ANTIBACTERIANA, Y ANTIINFLAMATORIA"/>
    <s v="42121606"/>
    <s v="MÍNIMA CUANTÍA"/>
    <n v="2"/>
    <n v="11"/>
    <n v="10"/>
    <n v="10"/>
    <n v="420000"/>
    <s v="Unidad"/>
    <s v="NO SOLICITADAS"/>
  </r>
  <r>
    <x v="16"/>
    <x v="3"/>
    <s v="02-02-01-003-005-02"/>
    <s v="Materiales y suministros - Productos farmacéuticos"/>
    <s v="CATÉTER INTRAVENOSO #20"/>
    <s v="42221504"/>
    <s v="MÍNIMA CUANTÍA"/>
    <n v="2"/>
    <n v="11"/>
    <n v="10"/>
    <n v="5"/>
    <n v="20000"/>
    <s v="Unidad"/>
    <s v="NO SOLICITADAS"/>
  </r>
  <r>
    <x v="16"/>
    <x v="3"/>
    <s v="02-02-01-003-005-02"/>
    <s v="Materiales y suministros - Productos farmacéuticos"/>
    <s v="GASA"/>
    <s v="42311511"/>
    <s v="MÍNIMA CUANTÍA"/>
    <n v="2"/>
    <n v="11"/>
    <n v="10"/>
    <n v="1"/>
    <n v="119000"/>
    <s v="Unidad"/>
    <s v="NO SOLICITADAS"/>
  </r>
  <r>
    <x v="16"/>
    <x v="3"/>
    <s v="02-02-01-003-005-02"/>
    <s v="Materiales y suministros - Productos farmacéuticos"/>
    <s v="VITAMINICO REMINERALIZANTE"/>
    <s v="51191905"/>
    <s v="MÍNIMA CUANTÍA"/>
    <n v="2"/>
    <n v="11"/>
    <n v="10"/>
    <n v="9"/>
    <n v="540000"/>
    <s v="Unidad"/>
    <s v="NO SOLICITADAS"/>
  </r>
  <r>
    <x v="16"/>
    <x v="3"/>
    <s v="02-02-01-003-005-02"/>
    <s v="Materiales y suministros - Productos farmacéuticos"/>
    <s v="ANTIPARASITARIO TÓPICO"/>
    <s v="70122005"/>
    <s v="MÍNIMA CUANTÍA"/>
    <n v="2"/>
    <n v="11"/>
    <n v="10"/>
    <n v="20"/>
    <n v="400000"/>
    <s v="Unidad"/>
    <s v="NO SOLICITADAS"/>
  </r>
  <r>
    <x v="16"/>
    <x v="3"/>
    <s v="02-02-01-003-005-02"/>
    <s v="Materiales y suministros - Productos farmacéuticos"/>
    <s v="ANALGESICO Y ANTIPIRETICO"/>
    <s v="70122005"/>
    <s v="MÍNIMA CUANTÍA"/>
    <n v="2"/>
    <n v="11"/>
    <n v="10"/>
    <n v="2"/>
    <n v="68000"/>
    <s v="Unidad"/>
    <s v="NO SOLICITADAS"/>
  </r>
  <r>
    <x v="16"/>
    <x v="3"/>
    <s v="02-02-01-003-005-02"/>
    <s v="Materiales y suministros - Productos farmacéuticos"/>
    <s v="ANTIHELMÍNTICO Y ANTIPROTOZOARIO PARA PERROS CANISAN D ANTIHELMÍNTICO PARA PERROS Y GATOS"/>
    <s v="70122005"/>
    <s v="MÍNIMA CUANTÍA"/>
    <n v="2"/>
    <n v="11"/>
    <n v="10"/>
    <n v="6"/>
    <n v="84000"/>
    <s v="Unidad"/>
    <s v="NO SOLICITADAS"/>
  </r>
  <r>
    <x v="16"/>
    <x v="3"/>
    <s v="02-02-01-003-005-02"/>
    <s v="Materiales y suministros - Productos farmacéuticos"/>
    <s v="SUPLEMENTO VITAMINICO OSTEOARTICULAR OL TRANS HOLLIDAY 80G"/>
    <s v="70122005"/>
    <s v="MÍNIMA CUANTÍA"/>
    <n v="2"/>
    <n v="11"/>
    <n v="10"/>
    <n v="10"/>
    <n v="540000"/>
    <s v="Unidad"/>
    <s v="NO SOLICITADAS"/>
  </r>
  <r>
    <x v="16"/>
    <x v="3"/>
    <s v="02-02-01-003-005-02"/>
    <s v="Materiales y suministros - Productos farmacéuticos"/>
    <s v="VITAMINAS Y MINERALES PARA CANINOS"/>
    <s v="70122005"/>
    <s v="MÍNIMA CUANTÍA"/>
    <n v="2"/>
    <n v="11"/>
    <n v="10"/>
    <n v="10"/>
    <n v="950000"/>
    <s v="Unidad"/>
    <s v="NO SOLICITADAS"/>
  </r>
  <r>
    <x v="16"/>
    <x v="3"/>
    <s v="02-02-01-003-005-02"/>
    <s v="Materiales y suministros - Productos farmacéuticos"/>
    <s v="CLORHEXIDINA"/>
    <s v="70122005"/>
    <s v="MÍNIMA CUANTÍA"/>
    <n v="2"/>
    <n v="11"/>
    <n v="10"/>
    <n v="6"/>
    <n v="813000"/>
    <s v="Unidad"/>
    <s v="NO SOLICITADAS"/>
  </r>
  <r>
    <x v="16"/>
    <x v="3"/>
    <s v="02-02-01-003-005-02"/>
    <s v="Materiales y suministros - Productos farmacéuticos"/>
    <s v="SOLUCIÓN PARA LIMPIEZA CANAL AUDITIVO"/>
    <s v="70122005"/>
    <s v="MÍNIMA CUANTÍA"/>
    <n v="2"/>
    <n v="11"/>
    <n v="10"/>
    <n v="12"/>
    <n v="324000"/>
    <s v="Unidad"/>
    <s v="NO SOLICITADAS"/>
  </r>
  <r>
    <x v="16"/>
    <x v="3"/>
    <s v="02-02-01-003-005-02"/>
    <s v="Materiales y suministros - Productos farmacéuticos"/>
    <s v="VACUNA HEXAVALENTE (VIRUS MOQUILLO, HEPATITIS PARVOVIRUS, PARAINFLUENZA, RABIA, LEPTOSPIRA)"/>
    <s v="70122005"/>
    <s v="MÍNIMA CUANTÍA"/>
    <n v="2"/>
    <n v="11"/>
    <n v="10"/>
    <n v="10"/>
    <n v="550000"/>
    <s v="Unidad"/>
    <s v="NO SOLICITADAS"/>
  </r>
  <r>
    <x v="16"/>
    <x v="3"/>
    <s v="02-02-01-003-005-02"/>
    <s v="Materiales y suministros - Productos farmacéuticos"/>
    <s v="COMPRIMIDO MASTICABLE PARA CONTROL DE PULGAS, GARRAPATAS Y SARNA"/>
    <s v="42121600"/>
    <s v="MÍNIMA CUANTÍA"/>
    <n v="2"/>
    <n v="11"/>
    <n v="10"/>
    <n v="20"/>
    <n v="2200000"/>
    <s v="Unidad"/>
    <s v="NO SOLICITADAS"/>
  </r>
  <r>
    <x v="16"/>
    <x v="3"/>
    <s v="02-02-01-003-005-02"/>
    <s v="Materiales y suministros - Productos farmacéuticos"/>
    <s v="VENOCLISIS MACROGOTEO "/>
    <s v="42222200"/>
    <s v="MÍNIMA CUANTÍA"/>
    <n v="2"/>
    <n v="11"/>
    <n v="10"/>
    <n v="5"/>
    <n v="20000"/>
    <s v="Unidad"/>
    <s v="NO SOLICITADAS"/>
  </r>
  <r>
    <x v="16"/>
    <x v="3"/>
    <s v="02-02-01-003-005-02"/>
    <s v="Materiales y suministros - Productos farmacéuticos"/>
    <s v="BOTIQUIN"/>
    <n v="42172001"/>
    <s v="MÍNIMA CUANTÍA"/>
    <n v="4"/>
    <n v="5"/>
    <n v="10"/>
    <n v="3"/>
    <n v="1232163"/>
    <s v="Unidad"/>
    <s v="NO SOLICITADAS"/>
  </r>
  <r>
    <x v="16"/>
    <x v="3"/>
    <s v="02-02-01-003-005-02"/>
    <s v="Materiales y suministros - Productos farmacéuticos"/>
    <s v="SUERO FISIOLOGICO"/>
    <n v="42312313"/>
    <s v="MÍNIMA CUANTÍA"/>
    <n v="4"/>
    <n v="5"/>
    <n v="10"/>
    <n v="15"/>
    <n v="76500"/>
    <s v="Unidad"/>
    <s v="NO SOLICITADAS"/>
  </r>
  <r>
    <x v="16"/>
    <x v="3"/>
    <s v="02-02-01-003-005-02"/>
    <s v="Materiales y suministros - Productos farmacéuticos"/>
    <s v="SALES DE REHIDRATACION ORAL"/>
    <n v="51191906"/>
    <s v="MÍNIMA CUANTÍA"/>
    <n v="4"/>
    <n v="5"/>
    <n v="10"/>
    <n v="50"/>
    <n v="122650"/>
    <s v="Unidad"/>
    <s v="NO SOLICITADAS"/>
  </r>
  <r>
    <x v="16"/>
    <x v="3"/>
    <s v="02-02-01-003-005-03"/>
    <s v="Materiales y suministros - Jabón, preparados para limpieza, perfumes y preparados de tocador"/>
    <s v="SPRAY PARA LIMPIEZA Y CUIDADO DENTAL PARA CANINOS"/>
    <s v="10111302"/>
    <s v="MÍNIMA CUANTÍA"/>
    <n v="2"/>
    <n v="11"/>
    <n v="10"/>
    <n v="7"/>
    <n v="343000"/>
    <s v="Unidad"/>
    <s v="NO SOLICITADAS"/>
  </r>
  <r>
    <x v="16"/>
    <x v="3"/>
    <s v="02-02-01-003-005-03"/>
    <s v="Materiales y suministros - Jabón, preparados para limpieza, perfumes y preparados de tocador"/>
    <s v="BAÑO SECO INSECTICIDA PERROS"/>
    <s v="10191509"/>
    <s v="MÍNIMA CUANTÍA"/>
    <n v="2"/>
    <n v="11"/>
    <n v="10"/>
    <n v="15"/>
    <n v="480000"/>
    <s v="Unidad"/>
    <s v="NO SOLICITADAS"/>
  </r>
  <r>
    <x v="16"/>
    <x v="3"/>
    <s v="02-02-01-003-005-03"/>
    <s v="Materiales y suministros - Jabón, preparados para limpieza, perfumes y preparados de tocador"/>
    <s v="LIMPIADOR DE CONTACTOS"/>
    <s v="15121801"/>
    <s v="MÍNIMA CUANTÍA"/>
    <n v="3"/>
    <n v="3"/>
    <n v="10"/>
    <n v="5"/>
    <n v="158515"/>
    <s v="Unidad"/>
    <s v="NO SOLICITADAS"/>
  </r>
  <r>
    <x v="16"/>
    <x v="3"/>
    <s v="02-02-01-003-005-03"/>
    <s v="Materiales y suministros - Jabón, preparados para limpieza, perfumes y preparados de tocador"/>
    <s v="ANTICEPTICO DESINFECTANTE"/>
    <s v="42281604"/>
    <s v="MÍNIMA CUANTÍA"/>
    <n v="2"/>
    <n v="11"/>
    <n v="10"/>
    <n v="3"/>
    <n v="330000"/>
    <s v="Unidad"/>
    <s v="NO SOLICITADAS"/>
  </r>
  <r>
    <x v="16"/>
    <x v="3"/>
    <s v="02-02-01-003-005-03"/>
    <s v="Materiales y suministros - Jabón, preparados para limpieza, perfumes y preparados de tocador"/>
    <s v="BLANQUEADOR"/>
    <s v="47131807"/>
    <s v="MÍNIMA CUANTÍA"/>
    <n v="3"/>
    <n v="3"/>
    <n v="10"/>
    <n v="100"/>
    <n v="869999"/>
    <s v="Unidad"/>
    <s v="NO SOLICITADAS"/>
  </r>
  <r>
    <x v="16"/>
    <x v="3"/>
    <s v="02-02-01-003-005-03"/>
    <s v="Materiales y suministros - Jabón, preparados para limpieza, perfumes y preparados de tocador"/>
    <s v="LIMPIADOR DE PANTALLAS EN AEROSOL"/>
    <s v="47131813"/>
    <s v="MÍNIMA CUANTÍA"/>
    <n v="3"/>
    <n v="3"/>
    <n v="10"/>
    <n v="9"/>
    <n v="192870"/>
    <s v="Unidad"/>
    <s v="NO SOLICITADAS"/>
  </r>
  <r>
    <x v="16"/>
    <x v="3"/>
    <s v="02-02-01-003-005-03"/>
    <s v="Materiales y suministros - Jabón, preparados para limpieza, perfumes y preparados de tocador"/>
    <s v="SHAMPOO CABELLO MIXTO"/>
    <s v="53131602"/>
    <s v="MÍNIMA CUANTÍA"/>
    <n v="3"/>
    <n v="3"/>
    <n v="16"/>
    <n v="2"/>
    <n v="64000"/>
    <s v="Unidad"/>
    <s v="NO SOLICITADAS"/>
  </r>
  <r>
    <x v="16"/>
    <x v="3"/>
    <s v="02-02-01-003-005-03"/>
    <s v="Materiales y suministros - Jabón, preparados para limpieza, perfumes y preparados de tocador"/>
    <s v="DETERGENTE PARA LAVADORA"/>
    <n v="47131800"/>
    <s v="MÍNIMA CUANTÍA"/>
    <n v="3"/>
    <n v="3"/>
    <n v="16"/>
    <n v="10"/>
    <n v="265000"/>
    <s v="Unidad"/>
    <s v="NO SOLICITADAS"/>
  </r>
  <r>
    <x v="16"/>
    <x v="3"/>
    <s v="02-02-01-003-005-03"/>
    <s v="Materiales y suministros - Jabón, preparados para limpieza, perfumes y preparados de tocador"/>
    <s v="JABON BAÑO CAJA"/>
    <s v="53131608"/>
    <s v="MÍNIMA CUANTÍA"/>
    <n v="3"/>
    <n v="3"/>
    <n v="16"/>
    <n v="1"/>
    <n v="120000"/>
    <s v="Unidad"/>
    <s v="NO SOLICITADAS"/>
  </r>
  <r>
    <x v="16"/>
    <x v="3"/>
    <s v="02-02-01-003-005-03"/>
    <s v="Materiales y suministros - Jabón, preparados para limpieza, perfumes y preparados de tocador"/>
    <s v="COLONIA SPLASH PARA PERRO"/>
    <s v="53131620"/>
    <s v="MÍNIMA CUANTÍA"/>
    <n v="2"/>
    <n v="11"/>
    <n v="10"/>
    <n v="15"/>
    <n v="714000"/>
    <s v="Unidad"/>
    <s v="NO SOLICITADAS"/>
  </r>
  <r>
    <x v="16"/>
    <x v="3"/>
    <s v="02-02-01-003-005-03"/>
    <s v="Materiales y suministros - Jabón, preparados para limpieza, perfumes y preparados de tocador"/>
    <s v="BIOASEPSIA PARA PELUQUERIA"/>
    <s v="53131626"/>
    <s v="MÍNIMA CUANTÍA"/>
    <n v="3"/>
    <n v="3"/>
    <n v="10"/>
    <n v="2"/>
    <n v="32000"/>
    <s v="Unidad"/>
    <s v="NO SOLICITADAS"/>
  </r>
  <r>
    <x v="16"/>
    <x v="3"/>
    <s v="02-02-01-003-005-03"/>
    <s v="Materiales y suministros - Jabón, preparados para limpieza, perfumes y preparados de tocador"/>
    <s v="LIMPIADOR DE MANOS GRADO INDUSTRIAL"/>
    <s v="53131627"/>
    <s v="MÍNIMA CUANTÍA"/>
    <n v="3"/>
    <n v="3"/>
    <n v="10"/>
    <n v="18"/>
    <n v="385560"/>
    <s v="Unidad"/>
    <s v="NO SOLICITADAS"/>
  </r>
  <r>
    <x v="16"/>
    <x v="3"/>
    <s v="02-02-01-003-005-03"/>
    <s v="Materiales y suministros - Jabón, preparados para limpieza, perfumes y preparados de tocador"/>
    <s v="JABÓN ANTIPARASITARIO"/>
    <s v="70122005"/>
    <s v="MÍNIMA CUANTÍA"/>
    <n v="2"/>
    <n v="11"/>
    <n v="10"/>
    <n v="12"/>
    <n v="180000"/>
    <s v="Unidad"/>
    <s v="NO SOLICITADAS"/>
  </r>
  <r>
    <x v="16"/>
    <x v="3"/>
    <s v="02-02-01-003-005-03"/>
    <s v="Materiales y suministros - Jabón, preparados para limpieza, perfumes y preparados de tocador"/>
    <s v="SHAMPOO PARA CANINO EN FRASCO"/>
    <s v="70122005"/>
    <s v="MÍNIMA CUANTÍA"/>
    <n v="2"/>
    <n v="11"/>
    <n v="10"/>
    <n v="12"/>
    <n v="216000"/>
    <s v="Unidad"/>
    <s v="NO SOLICITADAS"/>
  </r>
  <r>
    <x v="16"/>
    <x v="3"/>
    <s v="02-02-01-003-005-03"/>
    <s v="Materiales y suministros - Jabón, preparados para limpieza, perfumes y preparados de tocador"/>
    <s v="CERA EN PASTA PARA DESMANCHAR"/>
    <s v="12181500"/>
    <s v="MÍNIMA CUANTÍA"/>
    <n v="3"/>
    <n v="3"/>
    <n v="10"/>
    <n v="10"/>
    <n v="169999.90000000002"/>
    <s v="Unidad"/>
    <s v="NO SOLICITADAS"/>
  </r>
  <r>
    <x v="16"/>
    <x v="3"/>
    <s v="02-02-01-003-005-03"/>
    <s v="Materiales y suministros - Jabón, preparados para limpieza, perfumes y preparados de tocador"/>
    <s v="DETERGENTE PARA LAVADORA"/>
    <s v="47131800"/>
    <s v="MÍNIMA CUANTÍA"/>
    <n v="3"/>
    <n v="3"/>
    <n v="10"/>
    <n v="40"/>
    <n v="1060000"/>
    <s v="Unidad"/>
    <s v="NO SOLICITADAS"/>
  </r>
  <r>
    <x v="16"/>
    <x v="3"/>
    <s v="02-02-01-003-005-03"/>
    <s v="Materiales y suministros - Jabón, preparados para limpieza, perfumes y preparados de tocador"/>
    <s v="LIMPIADOR LÍQUIDO PARA PISOS"/>
    <s v="47131800"/>
    <s v="MÍNIMA CUANTÍA"/>
    <n v="3"/>
    <n v="3"/>
    <n v="10"/>
    <n v="59"/>
    <n v="796500"/>
    <s v="Unidad"/>
    <s v="NO SOLICITADAS"/>
  </r>
  <r>
    <x v="16"/>
    <x v="3"/>
    <s v="02-02-01-003-005-03"/>
    <s v="Materiales y suministros - Jabón, preparados para limpieza, perfumes y preparados de tocador"/>
    <s v="DETERGENTE EN POLVO CON BICARBONATO X BOLSA X 2000 GR"/>
    <s v="47131800"/>
    <s v="MÍNIMA CUANTÍA"/>
    <n v="3"/>
    <n v="3"/>
    <n v="10"/>
    <n v="100"/>
    <n v="1300000"/>
    <s v="Unidad"/>
    <s v="NO SOLICITADAS"/>
  </r>
  <r>
    <x v="16"/>
    <x v="3"/>
    <s v="02-02-01-003-005-03"/>
    <s v="Materiales y suministros - Jabón, preparados para limpieza, perfumes y preparados de tocador"/>
    <s v="SHAMPOO EXTERIOR DE AVIONES – S-481 "/>
    <s v="15121517"/>
    <s v="SELECCIÓN ABREVIADA MENOR CUANTÍA"/>
    <n v="2"/>
    <n v="8"/>
    <n v="10"/>
    <n v="1"/>
    <n v="350002.79"/>
    <s v="Unidad"/>
    <s v="NO SOLICITADAS"/>
  </r>
  <r>
    <x v="16"/>
    <x v="3"/>
    <s v="02-02-01-003-005-03"/>
    <s v="Materiales y suministros - Jabón, preparados para limpieza, perfumes y preparados de tocador"/>
    <s v="LAVADO EN SECO PARA AVIONES – S-703. CLEAN SHESTER"/>
    <s v="15121517"/>
    <s v="SELECCIÓN ABREVIADA MENOR CUANTÍA"/>
    <n v="2"/>
    <n v="8"/>
    <n v="10"/>
    <n v="1"/>
    <n v="299045.25"/>
    <s v="Unidad"/>
    <s v="NO SOLICITADAS"/>
  </r>
  <r>
    <x v="16"/>
    <x v="3"/>
    <s v="02-02-01-003-005-03"/>
    <s v="Materiales y suministros - Jabón, preparados para limpieza, perfumes y preparados de tocador"/>
    <s v="SHAMPOO PARA LAVADO AERONAVES MIL-PRF-85570 TIPO 2 CANECA X 55 GL"/>
    <s v="15121517"/>
    <s v="SELECCIÓN ABREVIADA MENOR CUANTÍA"/>
    <n v="2"/>
    <n v="8"/>
    <n v="10"/>
    <n v="2"/>
    <n v="13305579.220000001"/>
    <s v="Unidad"/>
    <s v="NO SOLICITADAS"/>
  </r>
  <r>
    <x v="16"/>
    <x v="3"/>
    <s v="02-02-01-003-005-03"/>
    <s v="Materiales y suministros - Jabón, preparados para limpieza, perfumes y preparados de tocador"/>
    <s v="LIMPIADOR RENOVADOR LLANTAS"/>
    <s v="25172503"/>
    <s v="SELECCIÓN ABREVIADA MENOR CUANTÍA"/>
    <n v="2"/>
    <n v="8"/>
    <n v="10"/>
    <n v="2"/>
    <n v="50013.86"/>
    <s v="Unidad"/>
    <s v="NO SOLICITADAS"/>
  </r>
  <r>
    <x v="16"/>
    <x v="3"/>
    <s v="02-02-01-003-005-03"/>
    <s v="Materiales y suministros - Jabón, preparados para limpieza, perfumes y preparados de tocador"/>
    <s v="LIMPIADOR CUERO"/>
    <s v="47131805"/>
    <s v="SELECCIÓN ABREVIADA MENOR CUANTÍA"/>
    <n v="2"/>
    <n v="8"/>
    <n v="10"/>
    <n v="2"/>
    <n v="50013.86"/>
    <s v="Unidad"/>
    <s v="NO SOLICITADAS"/>
  </r>
  <r>
    <x v="16"/>
    <x v="3"/>
    <s v="02-02-01-003-005-03"/>
    <s v="Materiales y suministros - Jabón, preparados para limpieza, perfumes y preparados de tocador"/>
    <s v="LIMPIA TAPICERIA"/>
    <s v="47131805"/>
    <s v="SELECCIÓN ABREVIADA MENOR CUANTÍA"/>
    <n v="2"/>
    <n v="8"/>
    <n v="10"/>
    <n v="2"/>
    <n v="50013.86"/>
    <s v="Unidad"/>
    <s v="NO SOLICITADAS"/>
  </r>
  <r>
    <x v="16"/>
    <x v="3"/>
    <s v="02-02-01-003-005-03"/>
    <s v="Materiales y suministros - Jabón, preparados para limpieza, perfumes y preparados de tocador"/>
    <s v="RUBBING COMPOUND"/>
    <s v="47131814"/>
    <s v="SELECCIÓN ABREVIADA MENOR CUANTÍA"/>
    <n v="2"/>
    <n v="8"/>
    <n v="10"/>
    <n v="3"/>
    <n v="61998.33"/>
    <s v="Unidad"/>
    <s v="NO SOLICITADAS"/>
  </r>
  <r>
    <x v="16"/>
    <x v="3"/>
    <s v="02-02-01-003-005-03"/>
    <s v="Materiales y suministros - Jabón, preparados para limpieza, perfumes y preparados de tocador"/>
    <s v="TYPE II CLEANING COMPOUND, SOLVENT PN MIL-PRF-680 NSN 6850-01-474-2319"/>
    <s v="47131820"/>
    <s v="SELECCIÓN ABREVIADA MENOR CUANTÍA"/>
    <n v="2"/>
    <n v="8"/>
    <n v="10"/>
    <n v="1"/>
    <n v="119844.58"/>
    <s v="Unidad"/>
    <s v="NO SOLICITADAS"/>
  </r>
  <r>
    <x v="16"/>
    <x v="3"/>
    <s v="02-02-01-003-005-03"/>
    <s v="Materiales y suministros - Jabón, preparados para limpieza, perfumes y preparados de tocador"/>
    <s v="RENOVADOR PLEXIGLASS"/>
    <s v="47131824"/>
    <s v="SELECCIÓN ABREVIADA MENOR CUANTÍA"/>
    <n v="2"/>
    <n v="8"/>
    <n v="10"/>
    <n v="1"/>
    <n v="50391.34"/>
    <s v="Unidad"/>
    <s v="NO SOLICITADAS"/>
  </r>
  <r>
    <x v="16"/>
    <x v="3"/>
    <s v="02-02-01-003-005-03"/>
    <s v="Materiales y suministros - Jabón, preparados para limpieza, perfumes y preparados de tocador"/>
    <s v="ACRYLIC, PLASTIC AND GLASS CLEANER"/>
    <s v="47131824"/>
    <s v="SELECCIÓN ABREVIADA MENOR CUANTÍA"/>
    <n v="2"/>
    <n v="8"/>
    <n v="10"/>
    <n v="2"/>
    <n v="971968.7"/>
    <s v="Unidad"/>
    <s v="NO SOLICITADAS"/>
  </r>
  <r>
    <x v="16"/>
    <x v="3"/>
    <s v="02-02-01-003-005-03"/>
    <s v="Materiales y suministros - Jabón, preparados para limpieza, perfumes y preparados de tocador"/>
    <s v="LIMPIAVIDRIOS X 500 ML CON ATOMIZADOR"/>
    <s v="47131824"/>
    <s v="SELECCIÓN ABREVIADA MENOR CUANTÍA"/>
    <n v="2"/>
    <n v="8"/>
    <n v="10"/>
    <n v="20"/>
    <n v="235914.4"/>
    <s v="Unidad"/>
    <s v="NO SOLICITADAS"/>
  </r>
  <r>
    <x v="16"/>
    <x v="3"/>
    <s v="02-02-01-003-005-03"/>
    <s v="Materiales y suministros - Jabón, preparados para limpieza, perfumes y preparados de tocador"/>
    <s v="CONTACT CLEANER 916"/>
    <s v="47131825"/>
    <s v="SELECCIÓN ABREVIADA MENOR CUANTÍA"/>
    <n v="2"/>
    <n v="8"/>
    <n v="10"/>
    <n v="9"/>
    <n v="1451440.53"/>
    <s v="Unidad"/>
    <s v="NO SOLICITADAS"/>
  </r>
  <r>
    <x v="16"/>
    <x v="3"/>
    <s v="02-02-01-003-005-03"/>
    <s v="Materiales y suministros - Jabón, preparados para limpieza, perfumes y preparados de tocador"/>
    <s v="LIMPIA CONTACTOS"/>
    <s v="47131825"/>
    <s v="SELECCIÓN ABREVIADA MENOR CUANTÍA"/>
    <n v="2"/>
    <n v="8"/>
    <n v="10"/>
    <n v="3"/>
    <n v="202414.65000000002"/>
    <s v="Unidad"/>
    <s v="NO SOLICITADAS"/>
  </r>
  <r>
    <x v="16"/>
    <x v="3"/>
    <s v="02-02-01-003-005-03"/>
    <s v="Materiales y suministros - Jabón, preparados para limpieza, perfumes y preparados de tocador"/>
    <s v="ELECTRON DIELECTRIC SOLVEN CLEANING COMPOUND 6850-01-375-5553"/>
    <s v="47131825"/>
    <s v="SELECCIÓN ABREVIADA MENOR CUANTÍA"/>
    <n v="2"/>
    <n v="8"/>
    <n v="10"/>
    <n v="1"/>
    <n v="151834.59"/>
    <s v="Unidad"/>
    <s v="NO SOLICITADAS"/>
  </r>
  <r>
    <x v="16"/>
    <x v="3"/>
    <s v="02-02-01-003-005-03"/>
    <s v="Materiales y suministros - Jabón, preparados para limpieza, perfumes y preparados de tocador"/>
    <s v="LIMPIADOR Y DESMANCHADOR DE TAPICERÍA TIPO II – S-384 "/>
    <s v="47131826"/>
    <s v="SELECCIÓN ABREVIADA MENOR CUANTÍA"/>
    <n v="2"/>
    <n v="8"/>
    <n v="10"/>
    <n v="1"/>
    <n v="297724.12"/>
    <s v="Unidad"/>
    <s v="NO SOLICITADAS"/>
  </r>
  <r>
    <x v="16"/>
    <x v="3"/>
    <s v="02-02-01-003-005-03"/>
    <s v="Materiales y suministros - Jabón, preparados para limpieza, perfumes y preparados de tocador"/>
    <s v="LIMPIADOR MANOS FAST ORANGE X GL"/>
    <s v="53131627"/>
    <s v="SELECCIÓN ABREVIADA MENOR CUANTÍA"/>
    <n v="2"/>
    <n v="8"/>
    <n v="10"/>
    <n v="1"/>
    <n v="169669.72"/>
    <s v="Unidad"/>
    <s v="NO SOLICITADAS"/>
  </r>
  <r>
    <x v="16"/>
    <x v="3"/>
    <s v="02-02-01-003-005-03"/>
    <s v="Materiales y suministros - Jabón, preparados para limpieza, perfumes y preparados de tocador"/>
    <s v="SOBRANTE PROCESO PRODUCTOS ASEO Y ELEMENTOS COCINA"/>
    <n v="0"/>
    <n v="0"/>
    <n v="0"/>
    <n v="0"/>
    <n v="16"/>
    <n v="1"/>
    <n v="81000"/>
    <s v="GLOBAL"/>
    <s v=""/>
  </r>
  <r>
    <x v="16"/>
    <x v="3"/>
    <s v="02-02-01-003-005-04"/>
    <s v="Materiales y suministros - Productos químicos n. C. P."/>
    <s v="ADITIVO IMPERMEABILIZANTE"/>
    <s v="12162305"/>
    <s v="SELECCIÓN ABREVIADA - ACUERDO MARCO"/>
    <n v="2"/>
    <n v="3"/>
    <n v="10"/>
    <n v="1"/>
    <n v="51516"/>
    <s v="Unidad"/>
    <s v="NO SOLICITADAS"/>
  </r>
  <r>
    <x v="16"/>
    <x v="3"/>
    <s v="02-02-01-003-005-04"/>
    <s v="Materiales y suministros - Productos químicos n. C. P."/>
    <s v="INHIBIDOR DE CORROSIÓN EN AEROSOL"/>
    <s v="15121801"/>
    <s v="MÍNIMA CUANTÍA"/>
    <n v="3"/>
    <n v="3"/>
    <n v="10"/>
    <n v="15"/>
    <n v="238500"/>
    <s v="Unidad"/>
    <s v="NO SOLICITADAS"/>
  </r>
  <r>
    <x v="16"/>
    <x v="3"/>
    <s v="02-02-01-003-005-04"/>
    <s v="Materiales y suministros - Productos químicos n. C. P."/>
    <s v="SOLDADURA NIQUEL 100"/>
    <s v="23271811"/>
    <s v="SELECCIÓN ABREVIADA - ACUERDO MARCO"/>
    <n v="2"/>
    <n v="3"/>
    <n v="10"/>
    <n v="1"/>
    <n v="121806.5"/>
    <s v="Kilogramo"/>
    <s v="NO SOLICITADAS"/>
  </r>
  <r>
    <x v="16"/>
    <x v="3"/>
    <s v="02-02-01-003-005-04"/>
    <s v="Materiales y suministros - Productos químicos n. C. P."/>
    <s v="SOLDADURA 680X1/8"/>
    <s v="23271811"/>
    <s v="SELECCIÓN ABREVIADA - ACUERDO MARCO"/>
    <n v="2"/>
    <n v="3"/>
    <n v="10"/>
    <n v="1"/>
    <n v="14882.5"/>
    <s v="Unidad"/>
    <s v="NO SOLICITADAS"/>
  </r>
  <r>
    <x v="16"/>
    <x v="3"/>
    <s v="02-02-01-003-005-04"/>
    <s v="Materiales y suministros - Productos químicos n. C. P."/>
    <s v="SOLDADURA DE ESTAÑO EN BARRA"/>
    <s v="23271811"/>
    <s v="SELECCIÓN ABREVIADA - ACUERDO MARCO"/>
    <n v="2"/>
    <n v="3"/>
    <n v="10"/>
    <n v="1"/>
    <n v="132630.5"/>
    <s v="Unidad"/>
    <s v="NO SOLICITADAS"/>
  </r>
  <r>
    <x v="16"/>
    <x v="3"/>
    <s v="02-02-01-003-005-04"/>
    <s v="Materiales y suministros - Productos químicos n. C. P."/>
    <s v="ANCLAJE EPÓXICO BICOMPONENTE"/>
    <s v="31201601"/>
    <s v="SELECCIÓN ABREVIADA - ACUERDO MARCO"/>
    <n v="2"/>
    <n v="3"/>
    <n v="10"/>
    <n v="1"/>
    <n v="148824"/>
    <s v="Unidad"/>
    <s v="NO SOLICITADAS"/>
  </r>
  <r>
    <x v="16"/>
    <x v="3"/>
    <s v="02-02-01-003-005-04"/>
    <s v="Materiales y suministros - Productos químicos n. C. P."/>
    <s v="PEGANTE PARA CERAMICA X 25 KG BULTO"/>
    <s v="31201610"/>
    <s v="SELECCIÓN ABREVIADA - ACUERDO MARCO"/>
    <n v="2"/>
    <n v="3"/>
    <n v="10"/>
    <n v="8"/>
    <n v="412128"/>
    <s v="Unidad"/>
    <s v="NO SOLICITADAS"/>
  </r>
  <r>
    <x v="16"/>
    <x v="3"/>
    <s v="02-02-01-003-005-04"/>
    <s v="Materiales y suministros - Productos químicos n. C. P."/>
    <s v="PEGANTE INSTANTANEO   X 5 GRAMOS"/>
    <s v="31201610"/>
    <s v="SELECCIÓN ABREVIADA - ACUERDO MARCO"/>
    <n v="2"/>
    <n v="3"/>
    <n v="10"/>
    <n v="5"/>
    <n v="85860"/>
    <s v="Unidad"/>
    <s v="NO SOLICITADAS"/>
  </r>
  <r>
    <x v="16"/>
    <x v="3"/>
    <s v="02-02-01-003-005-04"/>
    <s v="Materiales y suministros - Productos químicos n. C. P."/>
    <s v="PEGANTE UNIVERSAL"/>
    <s v="31201610"/>
    <s v="MÍNIMA CUANTÍA"/>
    <n v="4"/>
    <n v="2"/>
    <n v="10"/>
    <n v="12"/>
    <n v="116952"/>
    <s v="Unidad"/>
    <s v="NO SOLICITADAS"/>
  </r>
  <r>
    <x v="16"/>
    <x v="3"/>
    <s v="02-02-01-003-005-04"/>
    <s v="Materiales y suministros - Productos químicos n. C. P."/>
    <s v="SOLDADURA CPVC 1/4 GALON"/>
    <s v="31201616"/>
    <s v="SELECCIÓN ABREVIADA - ACUERDO MARCO"/>
    <n v="2"/>
    <n v="3"/>
    <n v="10"/>
    <n v="2"/>
    <n v="217512"/>
    <s v="Unidad"/>
    <s v="NO SOLICITADAS"/>
  </r>
  <r>
    <x v="16"/>
    <x v="3"/>
    <s v="02-02-01-003-005-04"/>
    <s v="Materiales y suministros - Productos químicos n. C. P."/>
    <s v="SOLDADURA PVC 1/4 GALON"/>
    <s v="31201616"/>
    <s v="SELECCIÓN ABREVIADA - ACUERDO MARCO"/>
    <n v="2"/>
    <n v="3"/>
    <n v="10"/>
    <n v="4"/>
    <n v="439146"/>
    <s v="Unidad"/>
    <s v="NO SOLICITADAS"/>
  </r>
  <r>
    <x v="16"/>
    <x v="3"/>
    <s v="02-02-01-003-005-04"/>
    <s v="Materiales y suministros - Productos químicos n. C. P."/>
    <s v="LIMPIADOR PVC 1/4 GALON"/>
    <s v="47131805"/>
    <s v="SELECCIÓN ABREVIADA - ACUERDO MARCO"/>
    <n v="2"/>
    <n v="3"/>
    <n v="10"/>
    <n v="2"/>
    <n v="146305"/>
    <s v="Unidad"/>
    <s v="NO SOLICITADAS"/>
  </r>
  <r>
    <x v="16"/>
    <x v="3"/>
    <s v="02-02-01-003-005-04"/>
    <s v="Materiales y suministros - Productos químicos n. C. P."/>
    <s v="LIMPIADOR LIQUIDO PARA SIFONES, DRENAJES Y TRAMPAS DE GRASA"/>
    <s v="47131815"/>
    <s v="SELECCIÓN ABREVIADA - ACUERDO MARCO"/>
    <n v="2"/>
    <n v="3"/>
    <n v="10"/>
    <n v="3"/>
    <n v="205720.5"/>
    <s v="Unidad"/>
    <s v="NO SOLICITADAS"/>
  </r>
  <r>
    <x v="16"/>
    <x v="3"/>
    <s v="02-02-01-003-005-04"/>
    <s v="Materiales y suministros - Productos químicos n. C. P."/>
    <s v="BOQUILLA X 5 KG"/>
    <s v="60131509"/>
    <s v="SELECCIÓN ABREVIADA - ACUERDO MARCO"/>
    <n v="2"/>
    <n v="3"/>
    <n v="10"/>
    <n v="1"/>
    <n v="29765"/>
    <s v="Unidad"/>
    <s v="NO SOLICITADAS"/>
  </r>
  <r>
    <x v="16"/>
    <x v="3"/>
    <s v="02-02-01-003-005-04"/>
    <s v="Materiales y suministros - Productos químicos n. C. P."/>
    <s v="METHYL ETHYL KETONE P/N TT-M-261.  NSN 6810-00-281-2785 X 1 QT"/>
    <s v="12191501"/>
    <s v="SELECCIÓN ABREVIADA MENOR CUANTÍA"/>
    <n v="2"/>
    <n v="8"/>
    <n v="10"/>
    <n v="2"/>
    <n v="599124.54"/>
    <s v="Unidad"/>
    <s v="NO SOLICITADAS"/>
  </r>
  <r>
    <x v="16"/>
    <x v="3"/>
    <s v="02-02-01-003-005-04"/>
    <s v="Materiales y suministros - Productos químicos n. C. P."/>
    <s v="SEALING COMPOUND PR-1005-L. NSN: 8030-00-664-4019"/>
    <s v="31201601"/>
    <s v="SELECCIÓN ABREVIADA MENOR CUANTÍA"/>
    <n v="2"/>
    <n v="8"/>
    <n v="10"/>
    <n v="2"/>
    <n v="1587512.36"/>
    <s v="Unidad"/>
    <s v="NO SOLICITADAS"/>
  </r>
  <r>
    <x v="16"/>
    <x v="3"/>
    <s v="02-02-01-003-005-04"/>
    <s v="Materiales y suministros - Productos químicos n. C. P."/>
    <s v="SEALING COMPOUND PS-870-B-1/2"/>
    <s v="31201601"/>
    <s v="SELECCIÓN ABREVIADA MENOR CUANTÍA"/>
    <n v="2"/>
    <n v="8"/>
    <n v="10"/>
    <n v="25"/>
    <n v="31962805"/>
    <s v="Unidad"/>
    <s v="NO SOLICITADAS"/>
  </r>
  <r>
    <x v="16"/>
    <x v="3"/>
    <s v="02-02-01-003-005-04"/>
    <s v="Materiales y suministros - Productos químicos n. C. P."/>
    <s v="SEALING COMPOUND PR-1826, CLB-2"/>
    <s v="31201601"/>
    <s v="SELECCIÓN ABREVIADA MENOR CUANTÍA"/>
    <n v="2"/>
    <n v="8"/>
    <n v="10"/>
    <n v="1"/>
    <n v="714009.52"/>
    <s v="Unidad"/>
    <s v="NO SOLICITADAS"/>
  </r>
  <r>
    <x v="16"/>
    <x v="3"/>
    <s v="02-02-01-003-005-04"/>
    <s v="Materiales y suministros - Productos químicos n. C. P."/>
    <s v="SEALING COMPOUND PS-870-B-2"/>
    <s v="31201601"/>
    <s v="SELECCIÓN ABREVIADA MENOR CUANTÍA"/>
    <n v="2"/>
    <n v="8"/>
    <n v="10"/>
    <n v="6"/>
    <n v="5417439.3000000007"/>
    <s v="Unidad"/>
    <s v="NO SOLICITADAS"/>
  </r>
  <r>
    <x v="16"/>
    <x v="3"/>
    <s v="02-02-01-003-005-04"/>
    <s v="Materiales y suministros - Productos químicos n. C. P."/>
    <s v="ADHESIVO X 10,3 ONZAS  / 3145RTV(GRAY)"/>
    <s v="31201601"/>
    <s v="SELECCIÓN ABREVIADA MENOR CUANTÍA"/>
    <n v="2"/>
    <n v="8"/>
    <n v="10"/>
    <n v="1"/>
    <n v="391849.15"/>
    <s v="Unidad"/>
    <s v="NO SOLICITADAS"/>
  </r>
  <r>
    <x v="16"/>
    <x v="3"/>
    <s v="02-02-01-003-005-04"/>
    <s v="Materiales y suministros - Productos químicos n. C. P."/>
    <s v="SEALING COMPOUND (01195) F900, TORQUESEAL GREEN NSN 8030-00-408-1137 X 1 OZ"/>
    <s v="31201601"/>
    <s v="SELECCIÓN ABREVIADA MENOR CUANTÍA"/>
    <n v="2"/>
    <n v="8"/>
    <n v="10"/>
    <n v="5"/>
    <n v="393033.2"/>
    <s v="Unidad"/>
    <s v="NO SOLICITADAS"/>
  </r>
  <r>
    <x v="16"/>
    <x v="3"/>
    <s v="02-02-01-003-005-04"/>
    <s v="Materiales y suministros - Productos químicos n. C. P."/>
    <s v="ADHESIVE EC1357. NSN: 8040-00-165-8614"/>
    <s v="31201601"/>
    <s v="SELECCIÓN ABREVIADA MENOR CUANTÍA"/>
    <n v="2"/>
    <n v="8"/>
    <n v="10"/>
    <n v="3"/>
    <n v="1077775.8599999999"/>
    <s v="Unidad"/>
    <s v="NO SOLICITADAS"/>
  </r>
  <r>
    <x v="16"/>
    <x v="3"/>
    <s v="02-02-01-003-005-04"/>
    <s v="Materiales y suministros - Productos químicos n. C. P."/>
    <s v="ADHESIVE X KIT PN EA9359.3"/>
    <s v="31201601"/>
    <s v="SELECCIÓN ABREVIADA MENOR CUANTÍA"/>
    <n v="2"/>
    <n v="8"/>
    <n v="10"/>
    <n v="2"/>
    <n v="5007472.4000000004"/>
    <s v="Unidad"/>
    <s v="NO SOLICITADAS"/>
  </r>
  <r>
    <x v="16"/>
    <x v="3"/>
    <s v="02-02-01-003-005-04"/>
    <s v="Materiales y suministros - Productos químicos n. C. P."/>
    <s v="SEALING COMPOUND CA 1000 X 6 OZ "/>
    <s v="31201601"/>
    <s v="SELECCIÓN ABREVIADA MENOR CUANTÍA"/>
    <n v="2"/>
    <n v="8"/>
    <n v="10"/>
    <n v="4"/>
    <n v="3185801.36"/>
    <s v="Unidad"/>
    <s v="NO SOLICITADAS"/>
  </r>
  <r>
    <x v="16"/>
    <x v="3"/>
    <s v="02-02-01-003-005-04"/>
    <s v="Materiales y suministros - Productos químicos n. C. P."/>
    <s v="SEALING COMPOUND PN AMS 3265 B 1/2 NSN 8030-01-370-2160"/>
    <s v="31201601"/>
    <s v="SELECCIÓN ABREVIADA MENOR CUANTÍA"/>
    <n v="2"/>
    <n v="8"/>
    <n v="10"/>
    <n v="2"/>
    <n v="465009.16000000003"/>
    <s v="Unidad"/>
    <s v="NO SOLICITADAS"/>
  </r>
  <r>
    <x v="16"/>
    <x v="3"/>
    <s v="02-02-01-003-005-04"/>
    <s v="Materiales y suministros - Productos químicos n. C. P."/>
    <s v="SEALING COMPOUND PN HT3326-5-50 NSN 8030-01-494-9650"/>
    <s v="31201601"/>
    <s v="SELECCIÓN ABREVIADA MENOR CUANTÍA"/>
    <n v="2"/>
    <n v="8"/>
    <n v="10"/>
    <n v="2"/>
    <n v="263001.90000000002"/>
    <s v="Unidad"/>
    <s v="NO SOLICITADAS"/>
  </r>
  <r>
    <x v="16"/>
    <x v="3"/>
    <s v="02-02-01-003-005-04"/>
    <s v="Materiales y suministros - Productos químicos n. C. P."/>
    <s v="SEALING COMPOUND PN MC215 B-1/2 NSN 8030-00-152-0021"/>
    <s v="31201601"/>
    <s v="SELECCIÓN ABREVIADA MENOR CUANTÍA"/>
    <n v="2"/>
    <n v="8"/>
    <n v="10"/>
    <n v="2"/>
    <n v="580041.69999999995"/>
    <s v="Unidad"/>
    <s v="NO SOLICITADAS"/>
  </r>
  <r>
    <x v="16"/>
    <x v="3"/>
    <s v="02-02-01-003-005-04"/>
    <s v="Materiales y suministros - Productos químicos n. C. P."/>
    <s v="SEALING COMPOUND PN MIL-S-46163 NSN 8030-01-025-1692"/>
    <s v="31201601"/>
    <s v="SELECCIÓN ABREVIADA MENOR CUANTÍA"/>
    <n v="2"/>
    <n v="8"/>
    <n v="10"/>
    <n v="2"/>
    <n v="79258.759999999995"/>
    <s v="Unidad"/>
    <s v="NO SOLICITADAS"/>
  </r>
  <r>
    <x v="16"/>
    <x v="3"/>
    <s v="02-02-01-003-005-04"/>
    <s v="Materiales y suministros - Productos químicos n. C. P."/>
    <s v="SEALING COMPOUND PN RITE-LOQ-TL71-10 NSN 8030-00-148-9833"/>
    <s v="31201601"/>
    <s v="SELECCIÓN ABREVIADA MENOR CUANTÍA"/>
    <n v="2"/>
    <n v="8"/>
    <n v="10"/>
    <n v="2"/>
    <n v="95654.58"/>
    <s v="Unidad"/>
    <s v="NO SOLICITADAS"/>
  </r>
  <r>
    <x v="16"/>
    <x v="3"/>
    <s v="02-02-01-003-005-04"/>
    <s v="Materiales y suministros - Productos químicos n. C. P."/>
    <s v="SEALING COMPOUND PN 60941 NSN 8030-00-891-8358"/>
    <s v="31201601"/>
    <s v="SELECCIÓN ABREVIADA MENOR CUANTÍA"/>
    <n v="2"/>
    <n v="8"/>
    <n v="10"/>
    <n v="3"/>
    <n v="1851901.7999999998"/>
    <s v="Unidad"/>
    <s v="NO SOLICITADAS"/>
  </r>
  <r>
    <x v="16"/>
    <x v="3"/>
    <s v="02-02-01-003-005-04"/>
    <s v="Materiales y suministros - Productos químicos n. C. P."/>
    <s v="SEALING COMPOUND PN 64041 NSN 8030-00-181-7529"/>
    <s v="31201601"/>
    <s v="SELECCIÓN ABREVIADA MENOR CUANTÍA"/>
    <n v="2"/>
    <n v="8"/>
    <n v="10"/>
    <n v="2"/>
    <n v="359075.36"/>
    <s v="Unidad"/>
    <s v="NO SOLICITADAS"/>
  </r>
  <r>
    <x v="16"/>
    <x v="3"/>
    <s v="02-02-01-003-005-04"/>
    <s v="Materiales y suministros - Productos químicos n. C. P."/>
    <s v="SEALING COMPOUND PN 8441 NSN 8030-00-964-7537"/>
    <s v="31201601"/>
    <s v="SELECCIÓN ABREVIADA MENOR CUANTÍA"/>
    <n v="2"/>
    <n v="8"/>
    <n v="10"/>
    <n v="2"/>
    <n v="87781.540000000008"/>
    <s v="Unidad"/>
    <s v="NO SOLICITADAS"/>
  </r>
  <r>
    <x v="16"/>
    <x v="3"/>
    <s v="02-02-01-003-005-04"/>
    <s v="Materiales y suministros - Productos químicos n. C. P."/>
    <s v="SEALING COMPOUND TYPE I PN MIL-R-46082 NSN 8030-00-180-6150"/>
    <s v="31201601"/>
    <s v="SELECCIÓN ABREVIADA MENOR CUANTÍA"/>
    <n v="2"/>
    <n v="8"/>
    <n v="10"/>
    <n v="2"/>
    <n v="122227.28"/>
    <s v="Unidad"/>
    <s v="NO SOLICITADAS"/>
  </r>
  <r>
    <x v="16"/>
    <x v="3"/>
    <s v="02-02-01-003-005-04"/>
    <s v="Materiales y suministros - Productos químicos n. C. P."/>
    <s v="SEALING COMPOUND, INTEGRAL FUEL TANKS AND GENERAL PURPOSE (SEALING COMPOUND) SAE-AMS3276 8030-01-214-0374"/>
    <s v="31201601"/>
    <s v="SELECCIÓN ABREVIADA MENOR CUANTÍA"/>
    <n v="2"/>
    <n v="8"/>
    <n v="10"/>
    <n v="1"/>
    <n v="169288.21"/>
    <s v="Unidad"/>
    <s v="NO SOLICITADAS"/>
  </r>
  <r>
    <x v="16"/>
    <x v="3"/>
    <s v="02-02-01-003-005-04"/>
    <s v="Materiales y suministros - Productos químicos n. C. P."/>
    <s v="SEALING COMPOUND (01195) F900, TORQUE SEAL BLUE NSN 8030-00-408-1137 X 1 OZ"/>
    <s v="31201601"/>
    <s v="SELECCIÓN ABREVIADA MENOR CUANTÍA"/>
    <n v="2"/>
    <n v="8"/>
    <n v="10"/>
    <n v="5"/>
    <n v="438866.05000000005"/>
    <s v="Unidad"/>
    <s v="NO SOLICITADAS"/>
  </r>
  <r>
    <x v="16"/>
    <x v="3"/>
    <s v="02-02-01-003-005-04"/>
    <s v="Materiales y suministros - Productos químicos n. C. P."/>
    <s v="SEALING COMPOUND (01195) F900, TORQUESEAL YELLOW NSN 8030-00-408-1137 X 1 OZ"/>
    <s v="31201601"/>
    <s v="SELECCIÓN ABREVIADA MENOR CUANTÍA"/>
    <n v="2"/>
    <n v="8"/>
    <n v="10"/>
    <n v="5"/>
    <n v="382144.7"/>
    <s v="Unidad"/>
    <s v="NO SOLICITADAS"/>
  </r>
  <r>
    <x v="16"/>
    <x v="3"/>
    <s v="02-02-01-003-005-04"/>
    <s v="Materiales y suministros - Productos químicos n. C. P."/>
    <s v="SEALING COMPOUND PN 8821 NSN 8030-00-081-2339"/>
    <s v="31201601"/>
    <s v="SELECCIÓN ABREVIADA MENOR CUANTÍA"/>
    <n v="2"/>
    <n v="8"/>
    <n v="10"/>
    <n v="2"/>
    <n v="107411.78"/>
    <s v="Unidad"/>
    <s v="NO SOLICITADAS"/>
  </r>
  <r>
    <x v="16"/>
    <x v="3"/>
    <s v="02-02-01-003-005-04"/>
    <s v="Materiales y suministros - Productos químicos n. C. P."/>
    <s v="ADHESIVE PN 230493-004 NSN 8040-01-168-0077"/>
    <s v="31201601"/>
    <s v="SELECCIÓN ABREVIADA MENOR CUANTÍA"/>
    <n v="2"/>
    <n v="8"/>
    <n v="10"/>
    <n v="2"/>
    <n v="559635.57999999996"/>
    <s v="Unidad"/>
    <s v="NO SOLICITADAS"/>
  </r>
  <r>
    <x v="16"/>
    <x v="3"/>
    <s v="02-02-01-003-005-04"/>
    <s v="Materiales y suministros - Productos químicos n. C. P."/>
    <s v="ADHESIVE PN 380 8040-01-284-3984"/>
    <s v="31201601"/>
    <s v="SELECCIÓN ABREVIADA MENOR CUANTÍA"/>
    <n v="2"/>
    <n v="8"/>
    <n v="10"/>
    <n v="2"/>
    <n v="562160.76"/>
    <s v="Unidad"/>
    <s v="NO SOLICITADAS"/>
  </r>
  <r>
    <x v="16"/>
    <x v="3"/>
    <s v="02-02-01-003-005-04"/>
    <s v="Materiales y suministros - Productos químicos n. C. P."/>
    <s v="ADHESIVE RTV108 PN MIL-A-46106"/>
    <s v="31201601"/>
    <s v="SELECCIÓN ABREVIADA MENOR CUANTÍA"/>
    <n v="2"/>
    <n v="8"/>
    <n v="10"/>
    <n v="2"/>
    <n v="88179"/>
    <s v="Unidad"/>
    <s v="NO SOLICITADAS"/>
  </r>
  <r>
    <x v="16"/>
    <x v="3"/>
    <s v="02-02-01-003-005-04"/>
    <s v="Materiales y suministros - Productos químicos n. C. P."/>
    <s v="ADHESIVE PN RTV102 NSN 8040-00-225-4548"/>
    <s v="31201601"/>
    <s v="SELECCIÓN ABREVIADA MENOR CUANTÍA"/>
    <n v="2"/>
    <n v="8"/>
    <n v="10"/>
    <n v="2"/>
    <n v="133929.74"/>
    <s v="Unidad"/>
    <s v="NO SOLICITADAS"/>
  </r>
  <r>
    <x v="16"/>
    <x v="3"/>
    <s v="02-02-01-003-005-04"/>
    <s v="Materiales y suministros - Productos químicos n. C. P."/>
    <s v="ADHESIVE PN 847 NSN 8040-00-390-7959"/>
    <s v="31201601"/>
    <s v="SELECCIÓN ABREVIADA MENOR CUANTÍA"/>
    <n v="2"/>
    <n v="8"/>
    <n v="10"/>
    <n v="1"/>
    <n v="247441.46"/>
    <s v="Unidad"/>
    <s v="NO SOLICITADAS"/>
  </r>
  <r>
    <x v="16"/>
    <x v="3"/>
    <s v="02-02-01-003-005-04"/>
    <s v="Materiales y suministros - Productos químicos n. C. P."/>
    <s v="ADHESIVE PN A-A-3097 NSN 8040-01-203-1443"/>
    <s v="31201601"/>
    <s v="SELECCIÓN ABREVIADA MENOR CUANTÍA"/>
    <n v="2"/>
    <n v="8"/>
    <n v="10"/>
    <n v="2"/>
    <n v="363445.04"/>
    <s v="Unidad"/>
    <s v="NO SOLICITADAS"/>
  </r>
  <r>
    <x v="16"/>
    <x v="3"/>
    <s v="02-02-01-003-005-04"/>
    <s v="Materiales y suministros - Productos químicos n. C. P."/>
    <s v="EPOXY ADHESIVE (BASE) 1838-A (04963)  8040-00-180-5941"/>
    <s v="31201601"/>
    <s v="SELECCIÓN ABREVIADA MENOR CUANTÍA"/>
    <n v="2"/>
    <n v="8"/>
    <n v="10"/>
    <n v="1"/>
    <n v="637735.28"/>
    <s v="Unidad"/>
    <s v="NO SOLICITADAS"/>
  </r>
  <r>
    <x v="16"/>
    <x v="3"/>
    <s v="02-02-01-003-005-04"/>
    <s v="Materiales y suministros - Productos químicos n. C. P."/>
    <s v="LOCTITE 495"/>
    <s v="31201610"/>
    <s v="SELECCIÓN ABREVIADA MENOR CUANTÍA"/>
    <n v="2"/>
    <n v="8"/>
    <n v="10"/>
    <n v="3"/>
    <n v="391775.37"/>
    <s v="Unidad"/>
    <s v="NO SOLICITADAS"/>
  </r>
  <r>
    <x v="16"/>
    <x v="3"/>
    <s v="02-02-01-003-005-04"/>
    <s v="Materiales y suministros - Productos químicos n. C. P."/>
    <s v="P/N: DAPCOTAC 3300. NSN: 8040-01-419-8062 X KIT"/>
    <s v="31201610"/>
    <s v="SELECCIÓN ABREVIADA MENOR CUANTÍA"/>
    <n v="2"/>
    <n v="8"/>
    <n v="10"/>
    <n v="1"/>
    <n v="719848.85"/>
    <s v="Unidad"/>
    <s v="NO SOLICITADAS"/>
  </r>
  <r>
    <x v="16"/>
    <x v="3"/>
    <s v="02-02-01-003-005-04"/>
    <s v="Materiales y suministros - Productos químicos n. C. P."/>
    <s v="PEGANTE PL285 2000ML"/>
    <s v="31201610"/>
    <s v="SELECCIÓN ABREVIADA MENOR CUANTÍA"/>
    <n v="2"/>
    <n v="8"/>
    <n v="10"/>
    <n v="2"/>
    <n v="111757.66"/>
    <s v="Unidad"/>
    <s v="NO SOLICITADAS"/>
  </r>
  <r>
    <x v="16"/>
    <x v="3"/>
    <s v="02-02-01-003-005-04"/>
    <s v="Materiales y suministros - Productos químicos n. C. P."/>
    <s v="PL 285, PEGANTE BOXER X 375 ML"/>
    <s v="31201610"/>
    <s v="SELECCIÓN ABREVIADA MENOR CUANTÍA"/>
    <n v="2"/>
    <n v="8"/>
    <n v="10"/>
    <n v="8"/>
    <n v="153890.79999999999"/>
    <s v="Unidad"/>
    <s v="NO SOLICITADAS"/>
  </r>
  <r>
    <x v="16"/>
    <x v="3"/>
    <s v="02-02-01-003-005-04"/>
    <s v="Materiales y suministros - Productos químicos n. C. P."/>
    <s v="SUPER BONDER 5 GR PINCEL"/>
    <s v="31201610"/>
    <s v="SELECCIÓN ABREVIADA MENOR CUANTÍA"/>
    <n v="2"/>
    <n v="8"/>
    <n v="10"/>
    <n v="10"/>
    <n v="137266.5"/>
    <s v="Unidad"/>
    <s v="NO SOLICITADAS"/>
  </r>
  <r>
    <x v="16"/>
    <x v="3"/>
    <s v="02-02-01-003-005-04"/>
    <s v="Materiales y suministros - Productos químicos n. C. P."/>
    <s v="ADHESIVO  LOCTITE 404 QUICK SET INSTANT ADHESIVE - 1/3 OZ - 46551 "/>
    <s v="31201622"/>
    <s v="SELECCIÓN ABREVIADA MENOR CUANTÍA"/>
    <n v="2"/>
    <n v="8"/>
    <n v="10"/>
    <n v="1"/>
    <n v="243090.82"/>
    <s v="Unidad"/>
    <s v="NO SOLICITADAS"/>
  </r>
  <r>
    <x v="16"/>
    <x v="3"/>
    <s v="02-02-01-003-005-04"/>
    <s v="Materiales y suministros - Productos químicos n. C. P."/>
    <s v="POLYURETHANE PROTECTIVE TAPE ADHESIVE PROMOTER  86A   X 473 MILILITROS"/>
    <s v="31211504"/>
    <s v="MÍNIMA CUANTÍA"/>
    <n v="2"/>
    <n v="8"/>
    <n v="10"/>
    <n v="4"/>
    <n v="1701819"/>
    <s v="Unidad"/>
    <s v="NO SOLICITADAS"/>
  </r>
  <r>
    <x v="16"/>
    <x v="3"/>
    <s v="02-02-01-003-005-04"/>
    <s v="Materiales y suministros - Productos químicos n. C. P."/>
    <s v="PARTING COMPOUND FOUNDRY MOLD PN RAM MR 225 SPRAY NSN 6850-01-561-9039"/>
    <s v="31211507"/>
    <s v="SELECCIÓN ABREVIADA MENOR CUANTÍA"/>
    <n v="2"/>
    <n v="8"/>
    <n v="10"/>
    <n v="2"/>
    <n v="373857.54"/>
    <s v="Unidad"/>
    <s v="NO SOLICITADAS"/>
  </r>
  <r>
    <x v="16"/>
    <x v="3"/>
    <s v="02-02-01-003-005-04"/>
    <s v="Materiales y suministros - Productos químicos n. C. P."/>
    <s v="EPIKURE AGENT CURE 3282"/>
    <s v="31211507"/>
    <s v="SELECCIÓN ABREVIADA MENOR CUANTÍA"/>
    <n v="2"/>
    <n v="8"/>
    <n v="10"/>
    <n v="2"/>
    <n v="1290117.08"/>
    <s v="Unidad"/>
    <s v="NO SOLICITADAS"/>
  </r>
  <r>
    <x v="16"/>
    <x v="3"/>
    <s v="02-02-01-003-005-04"/>
    <s v="Materiales y suministros - Productos químicos n. C. P."/>
    <s v="SPRAY ZINC CHROMATE PRIMER A7-6889A GREEN MIL-P-6889A"/>
    <s v="31211507"/>
    <s v="SELECCIÓN ABREVIADA MENOR CUANTÍA"/>
    <n v="2"/>
    <n v="8"/>
    <n v="10"/>
    <n v="2"/>
    <n v="340287.64"/>
    <s v="Unidad"/>
    <s v="NO SOLICITADAS"/>
  </r>
  <r>
    <x v="16"/>
    <x v="3"/>
    <s v="02-02-01-003-005-04"/>
    <s v="Materiales y suministros - Productos químicos n. C. P."/>
    <s v="PR-1440 A-2 GRAY AMS-S-8802 CLASS A2 SPEC FUEL TANK SEALANT X KIT"/>
    <s v="31211704"/>
    <s v="SELECCIÓN ABREVIADA MENOR CUANTÍA"/>
    <n v="2"/>
    <n v="8"/>
    <n v="10"/>
    <n v="1"/>
    <n v="809482.03"/>
    <s v="Unidad"/>
    <s v="NO SOLICITADAS"/>
  </r>
  <r>
    <x v="16"/>
    <x v="3"/>
    <s v="02-02-01-003-005-04"/>
    <s v="Materiales y suministros - Productos químicos n. C. P."/>
    <s v="ELECTRICAL INSULATING COMPOUND PN 683-3-2 NSN 5970-01-268-2446"/>
    <s v="39121337"/>
    <s v="SELECCIÓN ABREVIADA MENOR CUANTÍA"/>
    <n v="2"/>
    <n v="8"/>
    <n v="10"/>
    <n v="1"/>
    <n v="462860.02"/>
    <s v="Unidad"/>
    <s v="NO SOLICITADAS"/>
  </r>
  <r>
    <x v="16"/>
    <x v="3"/>
    <s v="02-02-01-003-005-04"/>
    <s v="Materiales y suministros - Productos químicos n. C. P."/>
    <s v="CORROSION PREVENTIVE COMPOUND RED DYED 12 OZ AEROSOL PN COR-BAN 35 NSN 6850-01-492-2932"/>
    <s v="47101606"/>
    <s v="SELECCIÓN ABREVIADA MENOR CUANTÍA"/>
    <n v="2"/>
    <n v="8"/>
    <n v="10"/>
    <n v="3"/>
    <n v="287459.97000000003"/>
    <s v="Unidad"/>
    <s v="NO SOLICITADAS"/>
  </r>
  <r>
    <x v="16"/>
    <x v="3"/>
    <s v="02-02-01-003-005-04"/>
    <s v="Materiales y suministros - Productos químicos n. C. P."/>
    <s v="CORROSION REMOVING COMPOUND    PN MIL-C-10578 NSN 6850-00-656-1291"/>
    <s v="47101606"/>
    <s v="SELECCIÓN ABREVIADA MENOR CUANTÍA"/>
    <n v="2"/>
    <n v="8"/>
    <n v="10"/>
    <n v="1"/>
    <n v="227572.03"/>
    <s v="Unidad"/>
    <s v="NO SOLICITADAS"/>
  </r>
  <r>
    <x v="16"/>
    <x v="3"/>
    <s v="02-02-01-003-005-04"/>
    <s v="Materiales y suministros - Productos químicos n. C. P."/>
    <s v="CORROSION PREVENTIVE COMPOUND    PN MIL-C-16173, CLASS 1, GRADE 4  NSN 8030-00-062-5866"/>
    <s v="47101606"/>
    <s v="SELECCIÓN ABREVIADA MENOR CUANTÍA"/>
    <n v="2"/>
    <n v="8"/>
    <n v="10"/>
    <n v="3"/>
    <n v="724538.64"/>
    <s v="Unidad"/>
    <s v="NO SOLICITADAS"/>
  </r>
  <r>
    <x v="16"/>
    <x v="3"/>
    <s v="02-02-01-003-005-04"/>
    <s v="Materiales y suministros - Productos químicos n. C. P."/>
    <s v="CORROSION PREVENTIVE COMPOUND    PN FLUID FILM AR NSN 8030-01-381-7311"/>
    <s v="47101606"/>
    <s v="SELECCIÓN ABREVIADA MENOR CUANTÍA"/>
    <n v="2"/>
    <n v="8"/>
    <n v="10"/>
    <n v="2"/>
    <n v="294698.74"/>
    <s v="Unidad"/>
    <s v="NO SOLICITADAS"/>
  </r>
  <r>
    <x v="16"/>
    <x v="3"/>
    <s v="02-02-01-003-005-04"/>
    <s v="Materiales y suministros - Productos químicos n. C. P."/>
    <s v="CORROSION PREVENTIVE COMPOUND  CO2 GRADE  PN MIL-PRF-81309, TYPE 2, CLASS 2 NSN 8030-00-938-1947"/>
    <s v="47101606"/>
    <s v="SELECCIÓN ABREVIADA MENOR CUANTÍA"/>
    <n v="2"/>
    <n v="8"/>
    <n v="10"/>
    <n v="5"/>
    <n v="216526.45"/>
    <s v="Unidad"/>
    <s v="NO SOLICITADAS"/>
  </r>
  <r>
    <x v="16"/>
    <x v="3"/>
    <s v="02-02-01-003-005-04"/>
    <s v="Materiales y suministros - Productos químicos n. C. P."/>
    <s v="CORROSION PREVENTIVE COMPOUND,MIL-C-16173, CLASS 1, GRADE 3 X 5 GAL"/>
    <s v="47101606"/>
    <s v="SELECCIÓN ABREVIADA MENOR CUANTÍA"/>
    <n v="2"/>
    <n v="8"/>
    <n v="10"/>
    <n v="2"/>
    <n v="2728555.76"/>
    <s v="Unidad"/>
    <s v="NO SOLICITADAS"/>
  </r>
  <r>
    <x v="16"/>
    <x v="3"/>
    <s v="02-02-01-003-005-04"/>
    <s v="Materiales y suministros - Productos químicos n. C. P."/>
    <s v="ALODINE 1132 TOUCH-N-PREP-COATING"/>
    <s v="47101606"/>
    <s v="SELECCIÓN ABREVIADA MENOR CUANTÍA"/>
    <n v="2"/>
    <n v="8"/>
    <n v="10"/>
    <n v="1"/>
    <n v="221905.25"/>
    <s v="Unidad"/>
    <s v="NO SOLICITADAS"/>
  </r>
  <r>
    <x v="16"/>
    <x v="3"/>
    <s v="02-02-01-003-005-04"/>
    <s v="Materiales y suministros - Productos químicos n. C. P."/>
    <s v="CORROSION PREVENTIVE COMPOUND MIL-DTL-85054, TYPE 1, CLASS 134A X  14 OZ"/>
    <s v="47101606"/>
    <s v="SELECCIÓN ABREVIADA MENOR CUANTÍA"/>
    <n v="2"/>
    <n v="8"/>
    <n v="10"/>
    <n v="5"/>
    <n v="721437.5"/>
    <s v="Unidad"/>
    <s v="NO SOLICITADAS"/>
  </r>
  <r>
    <x v="16"/>
    <x v="3"/>
    <s v="02-02-01-003-005-04"/>
    <s v="Materiales y suministros - Productos químicos n. C. P."/>
    <s v="CORROSION PREVENTIVE COMPOUND MIL-PRF-81309, TYPE 3, CLASS 2 X  16 OZ"/>
    <s v="47101606"/>
    <s v="SELECCIÓN ABREVIADA MENOR CUANTÍA"/>
    <n v="2"/>
    <n v="8"/>
    <n v="10"/>
    <n v="5"/>
    <n v="668470.6"/>
    <s v="Unidad"/>
    <s v="NO SOLICITADAS"/>
  </r>
  <r>
    <x v="16"/>
    <x v="3"/>
    <s v="02-02-01-003-005-04"/>
    <s v="Materiales y suministros - Productos químicos n. C. P."/>
    <s v="INHIBIDOR DE CORROSION MIL-DTL-85054D TYPE II X 5 GAL"/>
    <s v="47101606"/>
    <s v="SELECCIÓN ABREVIADA MENOR CUANTÍA"/>
    <n v="2"/>
    <n v="8"/>
    <n v="10"/>
    <n v="1"/>
    <n v="702650.97"/>
    <s v="Unidad"/>
    <s v="NO SOLICITADAS"/>
  </r>
  <r>
    <x v="16"/>
    <x v="3"/>
    <s v="02-02-01-003-005-04"/>
    <s v="Materiales y suministros - Productos químicos n. C. P."/>
    <s v="CORROSION PREVENTIVE COMPOUND COR-BAN  27L  X  6 OZ"/>
    <s v="47101606"/>
    <s v="SELECCIÓN ABREVIADA MENOR CUANTÍA"/>
    <n v="2"/>
    <n v="8"/>
    <n v="10"/>
    <n v="2"/>
    <n v="493757.18"/>
    <s v="Unidad"/>
    <s v="NO SOLICITADAS"/>
  </r>
  <r>
    <x v="16"/>
    <x v="3"/>
    <s v="02-02-01-003-005-04"/>
    <s v="Materiales y suministros - Productos químicos n. C. P."/>
    <s v="SCOTCH WELD 1751 B/A  EPOXI ADHESIVE 1751 B/A "/>
    <s v="31201600"/>
    <s v="SELECCIÓN ABREVIADA MENOR CUANTÍA"/>
    <n v="2"/>
    <n v="8"/>
    <n v="10"/>
    <n v="2"/>
    <n v="2399004.2999999998"/>
    <s v="Unidad"/>
    <s v="NO SOLICITADAS"/>
  </r>
  <r>
    <x v="16"/>
    <x v="3"/>
    <s v="02-02-01-003-005-04"/>
    <s v="Materiales y suministros - Productos químicos n. C. P."/>
    <s v="TORQUE SEAL F900 (LINEA DE FE  ORANGE) X TUBO POR 0.5 OZ 8030-00-408-1137"/>
    <s v="31201600"/>
    <s v="SELECCIÓN ABREVIADA MENOR CUANTÍA"/>
    <n v="2"/>
    <n v="8"/>
    <n v="10"/>
    <n v="15"/>
    <n v="1087094.1000000001"/>
    <s v="Unidad"/>
    <s v="NO SOLICITADAS"/>
  </r>
  <r>
    <x v="16"/>
    <x v="3"/>
    <s v="02-02-01-003-005-04"/>
    <s v="Materiales y suministros - Productos químicos n. C. P."/>
    <s v="ADHESIVE (30676) VERSILOK 204/ACCELERATOR 4"/>
    <s v="31201600"/>
    <s v="SELECCIÓN ABREVIADA MENOR CUANTÍA"/>
    <n v="2"/>
    <n v="8"/>
    <n v="10"/>
    <n v="2"/>
    <n v="2736609.36"/>
    <s v="Unidad"/>
    <s v="NO SOLICITADAS"/>
  </r>
  <r>
    <x v="16"/>
    <x v="3"/>
    <s v="02-02-01-003-005-04"/>
    <s v="Materiales y suministros - Productos químicos n. C. P."/>
    <s v="EPIBOND 156-1 A/B WHITE &quot;WIPE-ON&quot; PASTE ADHESIVE - QUART A+B KIT"/>
    <s v="31201600"/>
    <s v="SELECCIÓN ABREVIADA MENOR CUANTÍA"/>
    <n v="2"/>
    <n v="8"/>
    <n v="10"/>
    <n v="2"/>
    <n v="2472384.2200000002"/>
    <s v="Unidad"/>
    <s v="NO SOLICITADAS"/>
  </r>
  <r>
    <x v="16"/>
    <x v="3"/>
    <s v="02-02-01-003-005-04"/>
    <s v="Materiales y suministros - Productos químicos n. C. P."/>
    <s v="POLYURETHANE PROTECTIVE TAPE ADHESIVE PROMOTER  86A"/>
    <n v="31211504"/>
    <s v="MÍNIMA CUANTÍA"/>
    <n v="2"/>
    <n v="8"/>
    <n v="10"/>
    <n v="4"/>
    <n v="4032000.84"/>
    <s v="Unidad"/>
    <s v="NO SOLICITADAS"/>
  </r>
  <r>
    <x v="16"/>
    <x v="3"/>
    <s v="02-02-01-003-005-04"/>
    <s v="Materiales y suministros - Productos químicos n. C. P."/>
    <s v="ANCLAJE EPÓXICO BICOMPONENTE"/>
    <s v="31201601"/>
    <s v="SELECCIÓN ABREVIADA - ACUERDO MARCO"/>
    <n v="9"/>
    <n v="3"/>
    <n v="10"/>
    <n v="3"/>
    <n v="446472"/>
    <s v="Unidad"/>
    <s v="NO SOLICITADAS"/>
  </r>
  <r>
    <x v="16"/>
    <x v="3"/>
    <s v="02-02-01-003-005-04"/>
    <s v="Materiales y suministros - Productos químicos n. C. P."/>
    <s v="PEGANTE PARA CERAMICA X 25 KG BULTO"/>
    <s v="31201610"/>
    <s v="SELECCIÓN ABREVIADA - ACUERDO MARCO"/>
    <n v="9"/>
    <n v="3"/>
    <n v="10"/>
    <n v="4"/>
    <n v="206064"/>
    <s v="Unidad"/>
    <s v="NO SOLICITADAS"/>
  </r>
  <r>
    <x v="16"/>
    <x v="3"/>
    <s v="02-02-01-003-005-04"/>
    <s v="Materiales y suministros - Productos químicos n. C. P."/>
    <s v="SOLDADURA CPVC 1/4 GALON"/>
    <s v="31201616"/>
    <s v="SELECCIÓN ABREVIADA - ACUERDO MARCO"/>
    <n v="9"/>
    <n v="3"/>
    <n v="10"/>
    <n v="4"/>
    <n v="435024"/>
    <s v="Unidad"/>
    <s v="NO SOLICITADAS"/>
  </r>
  <r>
    <x v="16"/>
    <x v="3"/>
    <s v="02-02-01-003-005-04"/>
    <s v="Materiales y suministros - Productos químicos n. C. P."/>
    <s v="SOLDADURA PVC 1/4 GALON"/>
    <s v="31201616"/>
    <s v="SELECCIÓN ABREVIADA - ACUERDO MARCO"/>
    <n v="9"/>
    <n v="3"/>
    <n v="10"/>
    <n v="8"/>
    <n v="878292"/>
    <s v="Unidad"/>
    <s v="NO SOLICITADAS"/>
  </r>
  <r>
    <x v="16"/>
    <x v="3"/>
    <s v="02-02-01-003-005-04"/>
    <s v="Materiales y suministros - Productos químicos n. C. P."/>
    <s v="LIMPIADOR PVC 1/4 GALON"/>
    <s v="47131805"/>
    <s v="SELECCIÓN ABREVIADA - ACUERDO MARCO"/>
    <n v="9"/>
    <n v="3"/>
    <n v="10"/>
    <n v="4"/>
    <n v="292610"/>
    <s v="Unidad"/>
    <s v="NO SOLICITADAS"/>
  </r>
  <r>
    <x v="16"/>
    <x v="3"/>
    <s v="02-02-01-003-005-04"/>
    <s v="Materiales y suministros - Productos químicos n. C. P."/>
    <s v="LIMPIADOR LIQUIDO PARA SIFONES, DRENAJES Y TRAMPAS DE GRASA 946 ML"/>
    <s v="47131815"/>
    <s v="SELECCIÓN ABREVIADA - ACUERDO MARCO"/>
    <n v="9"/>
    <n v="3"/>
    <n v="10"/>
    <n v="2"/>
    <n v="137147"/>
    <s v="Unidad"/>
    <s v="NO SOLICITADAS"/>
  </r>
  <r>
    <x v="16"/>
    <x v="3"/>
    <s v="02-02-01-003-005-05"/>
    <s v="Materiales y suministros - Fibras textiles manufacturadas"/>
    <s v="ROLLO NAILON GUADAÑA"/>
    <s v="21101500"/>
    <s v="MÍNIMA CUANTÍA"/>
    <n v="3"/>
    <n v="6"/>
    <n v="10"/>
    <n v="20"/>
    <n v="5600000"/>
    <s v="Unidad"/>
    <s v="NO SOLICITADAS"/>
  </r>
  <r>
    <x v="16"/>
    <x v="3"/>
    <s v="02-02-01-003-005-05"/>
    <s v="Materiales y suministros - Fibras textiles manufacturadas"/>
    <s v="SUMINISTRO E INSTALACIÓN ALFOMBRA SINTÉTICA EN FIBRA DE POLIPROPILENO  PARA EL TEATRO UNIDAD"/>
    <n v="52101502"/>
    <s v="SELECCIÓN ABREVIADA MENOR CUANTÍA"/>
    <n v="6"/>
    <n v="3"/>
    <n v="10"/>
    <n v="1"/>
    <n v="67878909"/>
    <s v="Unidad"/>
    <s v="NO SOLICITADAS"/>
  </r>
  <r>
    <x v="16"/>
    <x v="2"/>
    <s v="02-02-01-003-006-01"/>
    <s v="Materiales y suministros - Llantas de caucho y neumáticos (cámaras de aire)"/>
    <s v="LLANTAS DELANTERAS 6,50X R 10"/>
    <s v="25172503"/>
    <s v="SELECCIÓN ABREVIADA MENOR CUANTÍA"/>
    <n v="2"/>
    <n v="8"/>
    <n v="10"/>
    <n v="1"/>
    <n v="1981682.01"/>
    <s v="Unidad"/>
    <s v="NO SOLICITADAS"/>
  </r>
  <r>
    <x v="16"/>
    <x v="2"/>
    <s v="02-02-01-003-006-01"/>
    <s v="Materiales y suministros - Llantas de caucho y neumáticos (cámaras de aire)"/>
    <s v="LLANTAS TRASERAS P/N Z65/75R16"/>
    <s v="25172503"/>
    <s v="SELECCIÓN ABREVIADA MENOR CUANTÍA"/>
    <n v="2"/>
    <n v="8"/>
    <n v="10"/>
    <n v="1"/>
    <n v="2690133.33"/>
    <s v="Unidad"/>
    <s v="NO SOLICITADAS"/>
  </r>
  <r>
    <x v="16"/>
    <x v="2"/>
    <s v="02-02-01-003-006-01"/>
    <s v="Materiales y suministros - Llantas de caucho y neumáticos (cámaras de aire)"/>
    <s v="LLANTAS P/N 7,50X15"/>
    <s v="25172503"/>
    <s v="SELECCIÓN ABREVIADA MENOR CUANTÍA"/>
    <n v="2"/>
    <n v="8"/>
    <n v="10"/>
    <n v="1"/>
    <n v="1982436.93"/>
    <s v="Unidad"/>
    <s v="NO SOLICITADAS"/>
  </r>
  <r>
    <x v="16"/>
    <x v="2"/>
    <s v="02-02-01-003-006-01"/>
    <s v="Materiales y suministros - Llantas de caucho y neumáticos (cámaras de aire)"/>
    <s v="LLANTAS DELANTERAS X UNIDAD"/>
    <s v="25172503"/>
    <s v="SELECCIÓN ABREVIADA MENOR CUANTÍA"/>
    <n v="2"/>
    <n v="8"/>
    <n v="10"/>
    <n v="2"/>
    <n v="1189009.2"/>
    <s v="Unidad"/>
    <s v="NO SOLICITADAS"/>
  </r>
  <r>
    <x v="16"/>
    <x v="2"/>
    <s v="02-02-01-003-006-01"/>
    <s v="Materiales y suministros - Llantas de caucho y neumáticos (cámaras de aire)"/>
    <s v="LLANTAS 8.25-15 12P.R  X UNIDAD"/>
    <s v="25172503"/>
    <s v="SELECCIÓN ABREVIADA MENOR CUANTÍA"/>
    <n v="2"/>
    <n v="8"/>
    <n v="10"/>
    <n v="1"/>
    <n v="943658.1"/>
    <s v="Unidad"/>
    <s v="NO SOLICITADAS"/>
  </r>
  <r>
    <x v="16"/>
    <x v="2"/>
    <s v="02-02-01-003-006-01"/>
    <s v="Materiales y suministros - Llantas de caucho y neumáticos (cámaras de aire)"/>
    <s v="LLANTAS TRASERAS X UNIDAD"/>
    <s v="25172503"/>
    <s v="SELECCIÓN ABREVIADA MENOR CUANTÍA"/>
    <n v="2"/>
    <n v="8"/>
    <n v="10"/>
    <n v="1"/>
    <n v="528448.54"/>
    <s v="Unidad"/>
    <s v="NO SOLICITADAS"/>
  </r>
  <r>
    <x v="16"/>
    <x v="2"/>
    <s v="02-02-01-003-006-01"/>
    <s v="Materiales y suministros - Llantas de caucho y neumáticos (cámaras de aire)"/>
    <s v="LLANTAS TRASERAS X UNIDAD"/>
    <s v="25172503"/>
    <s v="SELECCIÓN ABREVIADA MENOR CUANTÍA"/>
    <n v="2"/>
    <n v="8"/>
    <n v="10"/>
    <n v="1"/>
    <n v="452955.89"/>
    <s v="Unidad"/>
    <s v="NO SOLICITADAS"/>
  </r>
  <r>
    <x v="16"/>
    <x v="2"/>
    <s v="02-02-01-003-006-02"/>
    <s v="Materiales y suministros - Otros productos de caucho"/>
    <s v="MANGUERA BICOLOR PARA RIEGO "/>
    <s v="40142008"/>
    <s v="SELECCIÓN ABREVIADA - ACUERDO MARCO"/>
    <n v="2"/>
    <n v="3"/>
    <n v="10"/>
    <n v="1"/>
    <n v="240408"/>
    <s v="Unidad"/>
    <s v="NO SOLICITADAS"/>
  </r>
  <r>
    <x v="16"/>
    <x v="2"/>
    <s v="02-02-01-003-006-02"/>
    <s v="Materiales y suministros - Otros productos de caucho"/>
    <s v="RESALTOS: EN CAUCHO"/>
    <s v="46161500"/>
    <s v="MÍNIMA CUANTÍA"/>
    <n v="4"/>
    <n v="5"/>
    <n v="10"/>
    <n v="7"/>
    <n v="2149000"/>
    <s v="Unidad"/>
    <s v="NO SOLICITADAS"/>
  </r>
  <r>
    <x v="16"/>
    <x v="2"/>
    <s v="02-02-01-003-006-02"/>
    <s v="Materiales y suministros - Otros productos de caucho"/>
    <s v="INSULATION SLEEVING ELECTRICAL PN MIL-I-631 NSN 5970-00-729-2966"/>
    <s v="39121632"/>
    <s v="SELECCIÓN ABREVIADA MENOR CUANTÍA"/>
    <n v="2"/>
    <n v="8"/>
    <n v="10"/>
    <n v="2"/>
    <n v="1132389.72"/>
    <s v="Unidad"/>
    <s v="NO SOLICITADAS"/>
  </r>
  <r>
    <x v="16"/>
    <x v="2"/>
    <s v="02-02-01-003-006-02"/>
    <s v="Materiales y suministros - Otros productos de caucho"/>
    <s v="INSULATION ELECTRICAL PN 5-3 IN NSN 5970-00-881-3657 "/>
    <s v="39121632"/>
    <s v="SELECCIÓN ABREVIADA MENOR CUANTÍA"/>
    <n v="2"/>
    <n v="8"/>
    <n v="10"/>
    <n v="1"/>
    <n v="787954.51"/>
    <s v="Unidad"/>
    <s v="NO SOLICITADAS"/>
  </r>
  <r>
    <x v="16"/>
    <x v="2"/>
    <s v="02-02-01-003-006-02"/>
    <s v="Materiales y suministros - Otros productos de caucho"/>
    <s v="DRAINTUBE /.75ODX.625ID  70500-02073-106 AEM02044 NSN 4720-01-410-8553"/>
    <s v="40142020"/>
    <s v="SELECCIÓN ABREVIADA MENOR CUANTÍA"/>
    <n v="2"/>
    <n v="8"/>
    <n v="10"/>
    <n v="3"/>
    <n v="2830974.3"/>
    <s v="Unidad"/>
    <s v="NO SOLICITADAS"/>
  </r>
  <r>
    <x v="16"/>
    <x v="2"/>
    <s v="02-02-01-003-006-02"/>
    <s v="Materiales y suministros - Otros productos de caucho"/>
    <s v="MANGUERA TYGOTHANE ID 3/8 OD 1/2 P/N C-210A  * ROLLO 100 FT "/>
    <s v="40142000"/>
    <s v="SELECCIÓN ABREVIADA MENOR CUANTÍA"/>
    <n v="2"/>
    <n v="8"/>
    <n v="10"/>
    <n v="1"/>
    <n v="2651679.2599999998"/>
    <s v="Unidad"/>
    <s v="NO SOLICITADAS"/>
  </r>
  <r>
    <x v="16"/>
    <x v="2"/>
    <s v="02-02-01-003-006-02"/>
    <s v="Materiales y suministros - Otros productos de caucho"/>
    <s v="TUBO DE DRENAJE (CAJA X 100FT) AEM02017"/>
    <s v="40142000"/>
    <s v="SELECCIÓN ABREVIADA MENOR CUANTÍA"/>
    <n v="2"/>
    <n v="8"/>
    <n v="10"/>
    <n v="2"/>
    <n v="3190508.02"/>
    <s v="Unidad"/>
    <s v="NO SOLICITADAS"/>
  </r>
  <r>
    <x v="16"/>
    <x v="2"/>
    <s v="02-02-01-003-006-02"/>
    <s v="Materiales y suministros - Otros productos de caucho"/>
    <s v="MANGUERA TYGOTHANE ID: 1/4 IN OD:3/8 IN LENGTH: 100FT WALL: 1/16 IN"/>
    <s v="40142000"/>
    <s v="SELECCIÓN ABREVIADA MENOR CUANTÍA"/>
    <n v="2"/>
    <n v="8"/>
    <n v="10"/>
    <n v="1"/>
    <n v="1349431.08"/>
    <s v="Unidad"/>
    <s v="NO SOLICITADAS"/>
  </r>
  <r>
    <x v="16"/>
    <x v="2"/>
    <s v="02-02-01-003-006-02"/>
    <s v="Materiales y suministros - Otros productos de caucho"/>
    <s v="MANGUERA BICOLOR PARA RIEGO "/>
    <s v="40142008"/>
    <s v="SELECCIÓN ABREVIADA - ACUERDO MARCO"/>
    <n v="9"/>
    <n v="3"/>
    <n v="10"/>
    <n v="1"/>
    <n v="240408"/>
    <s v="Unidad"/>
    <s v="NO SOLICITADAS"/>
  </r>
  <r>
    <x v="16"/>
    <x v="2"/>
    <s v="02-02-01-003-006-03"/>
    <s v="Materiales y suministros - Semimanufacturas de plástico"/>
    <s v="BUJE SANITARIO DE 2&quot; A 1 1/2&quot;"/>
    <s v="20121713"/>
    <s v="SELECCIÓN ABREVIADA - ACUERDO MARCO"/>
    <n v="2"/>
    <n v="3"/>
    <n v="10"/>
    <n v="2"/>
    <n v="4722"/>
    <s v="Unidad"/>
    <s v="NO SOLICITADAS"/>
  </r>
  <r>
    <x v="16"/>
    <x v="2"/>
    <s v="02-02-01-003-006-03"/>
    <s v="Materiales y suministros - Semimanufacturas de plástico"/>
    <s v="BUJE SANITARIO DE 3&quot; A 1 1/2&quot;"/>
    <s v="20121713"/>
    <s v="SELECCIÓN ABREVIADA - ACUERDO MARCO"/>
    <n v="2"/>
    <n v="3"/>
    <n v="10"/>
    <n v="2"/>
    <n v="14859"/>
    <s v="Unidad"/>
    <s v="NO SOLICITADAS"/>
  </r>
  <r>
    <x v="16"/>
    <x v="2"/>
    <s v="02-02-01-003-006-03"/>
    <s v="Materiales y suministros - Semimanufacturas de plástico"/>
    <s v="BUJE SANITARIO DE 3&quot; A 2&quot;"/>
    <s v="20121713"/>
    <s v="SELECCIÓN ABREVIADA - ACUERDO MARCO"/>
    <n v="2"/>
    <n v="3"/>
    <n v="10"/>
    <n v="2"/>
    <n v="13509"/>
    <s v="Unidad"/>
    <s v="NO SOLICITADAS"/>
  </r>
  <r>
    <x v="16"/>
    <x v="2"/>
    <s v="02-02-01-003-006-03"/>
    <s v="Materiales y suministros - Semimanufacturas de plástico"/>
    <s v="BUJE SANITARIO DE 4&quot; A 2&quot;"/>
    <s v="20121713"/>
    <s v="SELECCIÓN ABREVIADA - ACUERDO MARCO"/>
    <n v="2"/>
    <n v="3"/>
    <n v="10"/>
    <n v="2"/>
    <n v="19920"/>
    <s v="Unidad"/>
    <s v="NO SOLICITADAS"/>
  </r>
  <r>
    <x v="16"/>
    <x v="2"/>
    <s v="02-02-01-003-006-03"/>
    <s v="Materiales y suministros - Semimanufacturas de plástico"/>
    <s v="BUJE SANITARIO DE 4&quot; A 3&quot;"/>
    <s v="20121713"/>
    <s v="SELECCIÓN ABREVIADA - ACUERDO MARCO"/>
    <n v="2"/>
    <n v="3"/>
    <n v="10"/>
    <n v="2"/>
    <n v="22667"/>
    <s v="Unidad"/>
    <s v="NO SOLICITADAS"/>
  </r>
  <r>
    <x v="16"/>
    <x v="2"/>
    <s v="02-02-01-003-006-03"/>
    <s v="Materiales y suministros - Semimanufacturas de plástico"/>
    <s v="BUJE SOLDADO PVC 1/2&quot; A 3/4&quot;"/>
    <s v="20121713"/>
    <s v="SELECCIÓN ABREVIADA - ACUERDO MARCO"/>
    <n v="2"/>
    <n v="3"/>
    <n v="10"/>
    <n v="10"/>
    <n v="9040"/>
    <s v="Unidad"/>
    <s v="NO SOLICITADAS"/>
  </r>
  <r>
    <x v="16"/>
    <x v="2"/>
    <s v="02-02-01-003-006-03"/>
    <s v="Materiales y suministros - Semimanufacturas de plástico"/>
    <s v="BUJE SOLDADO PVC 1/2&quot; A 1&quot;"/>
    <s v="20121713"/>
    <s v="SELECCIÓN ABREVIADA - ACUERDO MARCO"/>
    <n v="2"/>
    <n v="3"/>
    <n v="10"/>
    <n v="10"/>
    <n v="21750"/>
    <s v="Unidad"/>
    <s v="NO SOLICITADAS"/>
  </r>
  <r>
    <x v="16"/>
    <x v="2"/>
    <s v="02-02-01-003-006-03"/>
    <s v="Materiales y suministros - Semimanufacturas de plástico"/>
    <s v="BUJE SOLDADO PVC 3/4&quot; A 1&quot;"/>
    <s v="20121713"/>
    <s v="SELECCIÓN ABREVIADA - ACUERDO MARCO"/>
    <n v="2"/>
    <n v="3"/>
    <n v="10"/>
    <n v="10"/>
    <n v="16025"/>
    <s v="Unidad"/>
    <s v="NO SOLICITADAS"/>
  </r>
  <r>
    <x v="16"/>
    <x v="2"/>
    <s v="02-02-01-003-006-03"/>
    <s v="Materiales y suministros - Semimanufacturas de plástico"/>
    <s v="BUJE SOLDADO PVC 1 1/2&quot; A 2&quot;"/>
    <s v="20121713"/>
    <s v="SELECCIÓN ABREVIADA - ACUERDO MARCO"/>
    <n v="2"/>
    <n v="3"/>
    <n v="10"/>
    <n v="5"/>
    <n v="28047.5"/>
    <s v="Unidad"/>
    <s v="NO SOLICITADAS"/>
  </r>
  <r>
    <x v="16"/>
    <x v="2"/>
    <s v="02-02-01-003-006-03"/>
    <s v="Materiales y suministros - Semimanufacturas de plástico"/>
    <s v="SIFON 135° DE 1 1/2&quot;"/>
    <s v="30181605"/>
    <s v="SELECCIÓN ABREVIADA - ACUERDO MARCO"/>
    <n v="2"/>
    <n v="3"/>
    <n v="10"/>
    <n v="2"/>
    <n v="9873"/>
    <s v="Unidad"/>
    <s v="NO SOLICITADAS"/>
  </r>
  <r>
    <x v="16"/>
    <x v="2"/>
    <s v="02-02-01-003-006-03"/>
    <s v="Materiales y suministros - Semimanufacturas de plástico"/>
    <s v="SIFON 135° DE 2&quot;"/>
    <s v="30181605"/>
    <s v="SELECCIÓN ABREVIADA - ACUERDO MARCO"/>
    <n v="2"/>
    <n v="3"/>
    <n v="10"/>
    <n v="2"/>
    <n v="19745"/>
    <s v="Unidad"/>
    <s v="NO SOLICITADAS"/>
  </r>
  <r>
    <x v="16"/>
    <x v="2"/>
    <s v="02-02-01-003-006-03"/>
    <s v="Materiales y suministros - Semimanufacturas de plástico"/>
    <s v="SIFON 135° DE 3&quot;"/>
    <s v="30181605"/>
    <s v="SELECCIÓN ABREVIADA - ACUERDO MARCO"/>
    <n v="2"/>
    <n v="3"/>
    <n v="10"/>
    <n v="2"/>
    <n v="21179"/>
    <s v="Unidad"/>
    <s v="NO SOLICITADAS"/>
  </r>
  <r>
    <x v="16"/>
    <x v="2"/>
    <s v="02-02-01-003-006-03"/>
    <s v="Materiales y suministros - Semimanufacturas de plástico"/>
    <s v="CHAZO PLASTICO 1/4&quot; X 100 PAQUETE"/>
    <s v="31162103"/>
    <s v="SELECCIÓN ABREVIADA - ACUERDO MARCO"/>
    <n v="2"/>
    <n v="3"/>
    <n v="10"/>
    <n v="2"/>
    <n v="20606"/>
    <s v="Unidad"/>
    <s v="NO SOLICITADAS"/>
  </r>
  <r>
    <x v="16"/>
    <x v="2"/>
    <s v="02-02-01-003-006-03"/>
    <s v="Materiales y suministros - Semimanufacturas de plástico"/>
    <s v="CHAZO PLASTICO 3/8&quot; X 100 PAQUETE"/>
    <s v="31162103"/>
    <s v="SELECCIÓN ABREVIADA - ACUERDO MARCO"/>
    <n v="2"/>
    <n v="3"/>
    <n v="10"/>
    <n v="2"/>
    <n v="41213"/>
    <s v="Unidad"/>
    <s v="NO SOLICITADAS"/>
  </r>
  <r>
    <x v="16"/>
    <x v="2"/>
    <s v="02-02-01-003-006-03"/>
    <s v="Materiales y suministros - Semimanufacturas de plástico"/>
    <s v="POMO UNIVERSAL PARA DUCHA"/>
    <s v="31162801"/>
    <s v="SELECCIÓN ABREVIADA - ACUERDO MARCO"/>
    <n v="2"/>
    <n v="3"/>
    <n v="10"/>
    <n v="5"/>
    <n v="153975"/>
    <s v="Unidad"/>
    <s v="NO SOLICITADAS"/>
  </r>
  <r>
    <x v="16"/>
    <x v="2"/>
    <s v="02-02-01-003-006-03"/>
    <s v="Materiales y suministros - Semimanufacturas de plástico"/>
    <s v="POMO ESTRIADO PARA DUCHA"/>
    <s v="31162801"/>
    <s v="SELECCIÓN ABREVIADA - ACUERDO MARCO"/>
    <n v="2"/>
    <n v="3"/>
    <n v="10"/>
    <n v="3"/>
    <n v="106123.5"/>
    <s v="Unidad"/>
    <s v="NO SOLICITADAS"/>
  </r>
  <r>
    <x v="16"/>
    <x v="2"/>
    <s v="02-02-01-003-006-03"/>
    <s v="Materiales y suministros - Semimanufacturas de plástico"/>
    <s v="POMO CON CUADRANTE PARA DUCHA"/>
    <s v="31162801"/>
    <s v="SELECCIÓN ABREVIADA - ACUERDO MARCO"/>
    <n v="2"/>
    <n v="3"/>
    <n v="10"/>
    <n v="3"/>
    <n v="99253.5"/>
    <s v="Unidad"/>
    <s v="NO SOLICITADAS"/>
  </r>
  <r>
    <x v="16"/>
    <x v="2"/>
    <s v="02-02-01-003-006-03"/>
    <s v="Materiales y suministros - Semimanufacturas de plástico"/>
    <s v="CANALETA DE 3/4 (2MTS)"/>
    <s v="39131714"/>
    <s v="SELECCIÓN ABREVIADA - ACUERDO MARCO"/>
    <n v="2"/>
    <n v="3"/>
    <n v="10"/>
    <n v="7"/>
    <n v="383852"/>
    <s v="Unidad"/>
    <s v="NO SOLICITADAS"/>
  </r>
  <r>
    <x v="16"/>
    <x v="2"/>
    <s v="02-02-01-003-006-03"/>
    <s v="Materiales y suministros - Semimanufacturas de plástico"/>
    <s v="MANGUERA DE JARDÍN EXTENSIBLE"/>
    <s v="40142008"/>
    <s v="MÍNIMA CUANTÍA"/>
    <n v="4"/>
    <n v="2"/>
    <n v="16"/>
    <n v="1"/>
    <n v="401030"/>
    <s v="Unidad"/>
    <s v="NO SOLICITADAS"/>
  </r>
  <r>
    <x v="16"/>
    <x v="2"/>
    <s v="02-02-01-003-006-03"/>
    <s v="Materiales y suministros - Semimanufacturas de plástico"/>
    <s v="MANGUERA EXPANDIBLE"/>
    <s v="40142008"/>
    <s v="MÍNIMA CUANTÍA"/>
    <n v="3"/>
    <n v="6"/>
    <n v="10"/>
    <n v="1"/>
    <n v="75904.990000000005"/>
    <s v="Unidad"/>
    <s v="NO SOLICITADAS"/>
  </r>
  <r>
    <x v="16"/>
    <x v="2"/>
    <s v="02-02-01-003-006-03"/>
    <s v="Materiales y suministros - Semimanufacturas de plástico"/>
    <s v="TUBERIA SANITARIA 1 1/2&quot;"/>
    <s v="40171517"/>
    <s v="SELECCIÓN ABREVIADA - ACUERDO MARCO"/>
    <n v="2"/>
    <n v="3"/>
    <n v="10"/>
    <n v="1"/>
    <n v="66398.5"/>
    <s v="Unidad"/>
    <s v="NO SOLICITADAS"/>
  </r>
  <r>
    <x v="16"/>
    <x v="2"/>
    <s v="02-02-01-003-006-03"/>
    <s v="Materiales y suministros - Semimanufacturas de plástico"/>
    <s v="TUBERIA SANITARIA 2&quot;"/>
    <s v="40171517"/>
    <s v="SELECCIÓN ABREVIADA - ACUERDO MARCO"/>
    <n v="2"/>
    <n v="3"/>
    <n v="10"/>
    <n v="1"/>
    <n v="73267"/>
    <s v="Unidad"/>
    <s v="NO SOLICITADAS"/>
  </r>
  <r>
    <x v="16"/>
    <x v="2"/>
    <s v="02-02-01-003-006-03"/>
    <s v="Materiales y suministros - Semimanufacturas de plástico"/>
    <s v="TUBERIA SANITARIA 4&quot;"/>
    <s v="40171517"/>
    <s v="SELECCIÓN ABREVIADA - ACUERDO MARCO"/>
    <n v="2"/>
    <n v="3"/>
    <n v="10"/>
    <n v="1"/>
    <n v="152144"/>
    <s v="Unidad"/>
    <s v="NO SOLICITADAS"/>
  </r>
  <r>
    <x v="16"/>
    <x v="2"/>
    <s v="02-02-01-003-006-03"/>
    <s v="Materiales y suministros - Semimanufacturas de plástico"/>
    <s v="TUBERIA SANITARIA 6&quot;"/>
    <s v="40171517"/>
    <s v="SELECCIÓN ABREVIADA - ACUERDO MARCO"/>
    <n v="2"/>
    <n v="3"/>
    <n v="10"/>
    <n v="1"/>
    <n v="314820"/>
    <s v="Unidad"/>
    <s v="NO SOLICITADAS"/>
  </r>
  <r>
    <x v="16"/>
    <x v="2"/>
    <s v="02-02-01-003-006-03"/>
    <s v="Materiales y suministros - Semimanufacturas de plástico"/>
    <s v="TUBERIA PVC PRESION DE 1/2&quot;"/>
    <s v="40171517"/>
    <s v="SELECCIÓN ABREVIADA - ACUERDO MARCO"/>
    <n v="2"/>
    <n v="3"/>
    <n v="10"/>
    <n v="4"/>
    <n v="104864"/>
    <s v="Unidad"/>
    <s v="NO SOLICITADAS"/>
  </r>
  <r>
    <x v="16"/>
    <x v="2"/>
    <s v="02-02-01-003-006-03"/>
    <s v="Materiales y suministros - Semimanufacturas de plástico"/>
    <s v="TUBERIA PVC PRESION DE 3/4&quot;"/>
    <s v="40171517"/>
    <s v="SELECCIÓN ABREVIADA - ACUERDO MARCO"/>
    <n v="2"/>
    <n v="3"/>
    <n v="10"/>
    <n v="4"/>
    <n v="100284"/>
    <s v="Unidad"/>
    <s v="NO SOLICITADAS"/>
  </r>
  <r>
    <x v="16"/>
    <x v="2"/>
    <s v="02-02-01-003-006-03"/>
    <s v="Materiales y suministros - Semimanufacturas de plástico"/>
    <s v="TUBERIA PVC PRESION DE 1&quot;"/>
    <s v="40171517"/>
    <s v="SELECCIÓN ABREVIADA - ACUERDO MARCO"/>
    <n v="2"/>
    <n v="3"/>
    <n v="10"/>
    <n v="4"/>
    <n v="146076"/>
    <s v="Unidad"/>
    <s v="NO SOLICITADAS"/>
  </r>
  <r>
    <x v="16"/>
    <x v="2"/>
    <s v="02-02-01-003-006-03"/>
    <s v="Materiales y suministros - Semimanufacturas de plástico"/>
    <s v="TUBERIA PVC PRESION DE 1 1/2&quot;"/>
    <s v="40171517"/>
    <s v="SELECCIÓN ABREVIADA - ACUERDO MARCO"/>
    <n v="2"/>
    <n v="3"/>
    <n v="10"/>
    <n v="2"/>
    <n v="82197"/>
    <s v="Unidad"/>
    <s v="NO SOLICITADAS"/>
  </r>
  <r>
    <x v="16"/>
    <x v="2"/>
    <s v="02-02-01-003-006-03"/>
    <s v="Materiales y suministros - Semimanufacturas de plástico"/>
    <s v="TUBERIA PVC PESION DE 2&quot;"/>
    <s v="40171517"/>
    <s v="SELECCIÓN ABREVIADA - ACUERDO MARCO"/>
    <n v="2"/>
    <n v="3"/>
    <n v="10"/>
    <n v="1"/>
    <n v="65139"/>
    <s v="Unidad"/>
    <s v="NO SOLICITADAS"/>
  </r>
  <r>
    <x v="16"/>
    <x v="2"/>
    <s v="02-02-01-003-006-03"/>
    <s v="Materiales y suministros - Semimanufacturas de plástico"/>
    <s v="TUBERIA 1/2&quot; CPVC "/>
    <s v="40171518"/>
    <s v="SELECCIÓN ABREVIADA - ACUERDO MARCO"/>
    <n v="2"/>
    <n v="3"/>
    <n v="10"/>
    <n v="2"/>
    <n v="45563"/>
    <s v="Unidad"/>
    <s v="NO SOLICITADAS"/>
  </r>
  <r>
    <x v="16"/>
    <x v="2"/>
    <s v="02-02-01-003-006-03"/>
    <s v="Materiales y suministros - Semimanufacturas de plástico"/>
    <s v="TUBERIA 3/4&quot; CPVC "/>
    <s v="40171518"/>
    <s v="SELECCIÓN ABREVIADA - ACUERDO MARCO"/>
    <n v="2"/>
    <n v="3"/>
    <n v="10"/>
    <n v="1"/>
    <n v="22781.5"/>
    <s v="Unidad"/>
    <s v="NO SOLICITADAS"/>
  </r>
  <r>
    <x v="16"/>
    <x v="2"/>
    <s v="02-02-01-003-006-03"/>
    <s v="Materiales y suministros - Semimanufacturas de plástico"/>
    <s v="ADAPTADOR LIMPIEZA SANITARIA 2&quot;"/>
    <s v="40171708"/>
    <s v="SELECCIÓN ABREVIADA - ACUERDO MARCO"/>
    <n v="2"/>
    <n v="3"/>
    <n v="10"/>
    <n v="2"/>
    <n v="18431"/>
    <s v="Unidad"/>
    <s v="NO SOLICITADAS"/>
  </r>
  <r>
    <x v="16"/>
    <x v="2"/>
    <s v="02-02-01-003-006-03"/>
    <s v="Materiales y suministros - Semimanufacturas de plástico"/>
    <s v="ADAPTADOR LIMPIEZA SANITARIA 3&quot;"/>
    <s v="40171708"/>
    <s v="SELECCIÓN ABREVIADA - ACUERDO MARCO"/>
    <n v="2"/>
    <n v="3"/>
    <n v="10"/>
    <n v="2"/>
    <n v="31825"/>
    <s v="Unidad"/>
    <s v="NO SOLICITADAS"/>
  </r>
  <r>
    <x v="16"/>
    <x v="2"/>
    <s v="02-02-01-003-006-03"/>
    <s v="Materiales y suministros - Semimanufacturas de plástico"/>
    <s v="ADAPTADOR MACHO PRESION 1/2&quot;"/>
    <s v="40171708"/>
    <s v="SELECCIÓN ABREVIADA - ACUERDO MARCO"/>
    <n v="2"/>
    <n v="3"/>
    <n v="10"/>
    <n v="100"/>
    <n v="51500"/>
    <s v="Unidad"/>
    <s v="NO SOLICITADAS"/>
  </r>
  <r>
    <x v="16"/>
    <x v="2"/>
    <s v="02-02-01-003-006-03"/>
    <s v="Materiales y suministros - Semimanufacturas de plástico"/>
    <s v="ADAPTADOR MACHO PRESION 3/4&quot;"/>
    <s v="40171708"/>
    <s v="SELECCIÓN ABREVIADA - ACUERDO MARCO"/>
    <n v="2"/>
    <n v="3"/>
    <n v="10"/>
    <n v="20"/>
    <n v="24040"/>
    <s v="Unidad"/>
    <s v="NO SOLICITADAS"/>
  </r>
  <r>
    <x v="16"/>
    <x v="2"/>
    <s v="02-02-01-003-006-03"/>
    <s v="Materiales y suministros - Semimanufacturas de plástico"/>
    <s v="ADAPTADOR MACHO PRESION 1&quot;"/>
    <s v="40171708"/>
    <s v="SELECCIÓN ABREVIADA - ACUERDO MARCO"/>
    <n v="2"/>
    <n v="3"/>
    <n v="10"/>
    <n v="10"/>
    <n v="21180"/>
    <s v="Unidad"/>
    <s v="NO SOLICITADAS"/>
  </r>
  <r>
    <x v="16"/>
    <x v="2"/>
    <s v="02-02-01-003-006-03"/>
    <s v="Materiales y suministros - Semimanufacturas de plástico"/>
    <s v="ADAPTADOR HEMBRA 1/2&quot;"/>
    <s v="40171708"/>
    <s v="SELECCIÓN ABREVIADA - ACUERDO MARCO"/>
    <n v="2"/>
    <n v="3"/>
    <n v="10"/>
    <n v="100"/>
    <n v="51500"/>
    <s v="Unidad"/>
    <s v="NO SOLICITADAS"/>
  </r>
  <r>
    <x v="16"/>
    <x v="2"/>
    <s v="02-02-01-003-006-03"/>
    <s v="Materiales y suministros - Semimanufacturas de plástico"/>
    <s v="ADAPTADOR HEMBRA 3/4&quot;"/>
    <s v="40171708"/>
    <s v="SELECCIÓN ABREVIADA - ACUERDO MARCO"/>
    <n v="2"/>
    <n v="3"/>
    <n v="10"/>
    <n v="10"/>
    <n v="12020"/>
    <s v="Unidad"/>
    <s v="NO SOLICITADAS"/>
  </r>
  <r>
    <x v="16"/>
    <x v="2"/>
    <s v="02-02-01-003-006-03"/>
    <s v="Materiales y suministros - Semimanufacturas de plástico"/>
    <s v="ADAPTADOR HEMBRA 1&quot;"/>
    <s v="40171708"/>
    <s v="SELECCIÓN ABREVIADA - ACUERDO MARCO"/>
    <n v="2"/>
    <n v="3"/>
    <n v="10"/>
    <n v="10"/>
    <n v="26905"/>
    <s v="Unidad"/>
    <s v="NO SOLICITADAS"/>
  </r>
  <r>
    <x v="16"/>
    <x v="2"/>
    <s v="02-02-01-003-006-03"/>
    <s v="Materiales y suministros - Semimanufacturas de plástico"/>
    <s v="ADAPTADOR MACHO CPVC 1/2"/>
    <s v="40171709"/>
    <s v="SELECCIÓN ABREVIADA - ACUERDO MARCO"/>
    <n v="2"/>
    <n v="3"/>
    <n v="10"/>
    <n v="8"/>
    <n v="17400"/>
    <s v="Unidad"/>
    <s v="NO SOLICITADAS"/>
  </r>
  <r>
    <x v="16"/>
    <x v="2"/>
    <s v="02-02-01-003-006-03"/>
    <s v="Materiales y suministros - Semimanufacturas de plástico"/>
    <s v="ADAPTADOR MACHO CPVC 3/4"/>
    <s v="40171709"/>
    <s v="SELECCIÓN ABREVIADA - ACUERDO MARCO"/>
    <n v="2"/>
    <n v="3"/>
    <n v="10"/>
    <n v="4"/>
    <n v="10532"/>
    <s v="Unidad"/>
    <s v="NO SOLICITADAS"/>
  </r>
  <r>
    <x v="16"/>
    <x v="2"/>
    <s v="02-02-01-003-006-03"/>
    <s v="Materiales y suministros - Semimanufacturas de plástico"/>
    <s v="ADAPTADOR HEMBRA CPVC 3/4"/>
    <s v="40171709"/>
    <s v="SELECCIÓN ABREVIADA - ACUERDO MARCO"/>
    <n v="2"/>
    <n v="3"/>
    <n v="10"/>
    <n v="4"/>
    <n v="10074"/>
    <s v="Unidad"/>
    <s v="NO SOLICITADAS"/>
  </r>
  <r>
    <x v="16"/>
    <x v="2"/>
    <s v="02-02-01-003-006-03"/>
    <s v="Materiales y suministros - Semimanufacturas de plástico"/>
    <s v="ADAPTADOR HEMBRA CPVC 1/2"/>
    <s v="40172509"/>
    <s v="SELECCIÓN ABREVIADA - ACUERDO MARCO"/>
    <n v="2"/>
    <n v="3"/>
    <n v="10"/>
    <n v="8"/>
    <n v="17400"/>
    <s v="Unidad"/>
    <s v="NO SOLICITADAS"/>
  </r>
  <r>
    <x v="16"/>
    <x v="2"/>
    <s v="02-02-01-003-006-03"/>
    <s v="Materiales y suministros - Semimanufacturas de plástico"/>
    <s v="TAPON PVC ROSCADO DE 1/2&quot;"/>
    <s v="40172509"/>
    <s v="SELECCIÓN ABREVIADA - ACUERDO MARCO"/>
    <n v="2"/>
    <n v="3"/>
    <n v="10"/>
    <n v="50"/>
    <n v="297650"/>
    <s v="Unidad"/>
    <s v="NO SOLICITADAS"/>
  </r>
  <r>
    <x v="16"/>
    <x v="2"/>
    <s v="02-02-01-003-006-03"/>
    <s v="Materiales y suministros - Semimanufacturas de plástico"/>
    <s v="TAPON PVC LISO DE 1/2&quot;"/>
    <s v="40172509"/>
    <s v="SELECCIÓN ABREVIADA - ACUERDO MARCO"/>
    <n v="2"/>
    <n v="3"/>
    <n v="10"/>
    <n v="50"/>
    <n v="22300"/>
    <s v="Unidad"/>
    <s v="NO SOLICITADAS"/>
  </r>
  <r>
    <x v="16"/>
    <x v="2"/>
    <s v="02-02-01-003-006-03"/>
    <s v="Materiales y suministros - Semimanufacturas de plástico"/>
    <s v="CODO 90° PVC PRESION DE 1/2&quot;"/>
    <s v="40172808"/>
    <s v="SELECCIÓN ABREVIADA - ACUERDO MARCO"/>
    <n v="2"/>
    <n v="3"/>
    <n v="10"/>
    <n v="100"/>
    <n v="74400"/>
    <s v="Unidad"/>
    <s v="NO SOLICITADAS"/>
  </r>
  <r>
    <x v="16"/>
    <x v="2"/>
    <s v="02-02-01-003-006-03"/>
    <s v="Materiales y suministros - Semimanufacturas de plástico"/>
    <s v="CODO 90° PVC PRESION DE 3/4&quot;"/>
    <s v="40172808"/>
    <s v="SELECCIÓN ABREVIADA - ACUERDO MARCO"/>
    <n v="2"/>
    <n v="3"/>
    <n v="10"/>
    <n v="20"/>
    <n v="26330"/>
    <s v="Unidad"/>
    <s v="NO SOLICITADAS"/>
  </r>
  <r>
    <x v="16"/>
    <x v="2"/>
    <s v="02-02-01-003-006-03"/>
    <s v="Materiales y suministros - Semimanufacturas de plástico"/>
    <s v="CODO 90° PVC PRESION DE 1&quot;"/>
    <s v="40172808"/>
    <s v="SELECCIÓN ABREVIADA - ACUERDO MARCO"/>
    <n v="2"/>
    <n v="3"/>
    <n v="10"/>
    <n v="10"/>
    <n v="26905"/>
    <s v="Unidad"/>
    <s v="NO SOLICITADAS"/>
  </r>
  <r>
    <x v="16"/>
    <x v="2"/>
    <s v="02-02-01-003-006-03"/>
    <s v="Materiales y suministros - Semimanufacturas de plástico"/>
    <s v="CODO 90° PVC PRESION DE 1 1/2&quot;"/>
    <s v="40172808"/>
    <s v="SELECCIÓN ABREVIADA - ACUERDO MARCO"/>
    <n v="2"/>
    <n v="3"/>
    <n v="10"/>
    <n v="3"/>
    <n v="28506"/>
    <s v="Unidad"/>
    <s v="NO SOLICITADAS"/>
  </r>
  <r>
    <x v="16"/>
    <x v="2"/>
    <s v="02-02-01-003-006-03"/>
    <s v="Materiales y suministros - Semimanufacturas de plástico"/>
    <s v="CODO 90° PVC PESION DE 2&quot;"/>
    <s v="40172808"/>
    <s v="SELECCIÓN ABREVIADA - ACUERDO MARCO"/>
    <n v="2"/>
    <n v="3"/>
    <n v="10"/>
    <n v="3"/>
    <n v="47737.5"/>
    <s v="Unidad"/>
    <s v="NO SOLICITADAS"/>
  </r>
  <r>
    <x v="16"/>
    <x v="2"/>
    <s v="02-02-01-003-006-03"/>
    <s v="Materiales y suministros - Semimanufacturas de plástico"/>
    <s v="CODO 45° PVC PRESION DE 1/2&quot;"/>
    <s v="40172808"/>
    <s v="SELECCIÓN ABREVIADA - ACUERDO MARCO"/>
    <n v="2"/>
    <n v="3"/>
    <n v="10"/>
    <n v="30"/>
    <n v="36060"/>
    <s v="Unidad"/>
    <s v="NO SOLICITADAS"/>
  </r>
  <r>
    <x v="16"/>
    <x v="2"/>
    <s v="02-02-01-003-006-03"/>
    <s v="Materiales y suministros - Semimanufacturas de plástico"/>
    <s v="CODO 45° PVC PRESION DE 3/4&quot;"/>
    <s v="40172808"/>
    <s v="SELECCIÓN ABREVIADA - ACUERDO MARCO"/>
    <n v="2"/>
    <n v="3"/>
    <n v="10"/>
    <n v="10"/>
    <n v="22325"/>
    <s v="Unidad"/>
    <s v="NO SOLICITADAS"/>
  </r>
  <r>
    <x v="16"/>
    <x v="2"/>
    <s v="02-02-01-003-006-03"/>
    <s v="Materiales y suministros - Semimanufacturas de plástico"/>
    <s v="CODO 45° 1 1/2&quot;"/>
    <s v="40172808"/>
    <s v="SELECCIÓN ABREVIADA - ACUERDO MARCO"/>
    <n v="2"/>
    <n v="3"/>
    <n v="10"/>
    <n v="4"/>
    <n v="17630"/>
    <s v="Unidad"/>
    <s v="NO SOLICITADAS"/>
  </r>
  <r>
    <x v="16"/>
    <x v="2"/>
    <s v="02-02-01-003-006-03"/>
    <s v="Materiales y suministros - Semimanufacturas de plástico"/>
    <s v="CODO 45° SANITARIO 2&quot;"/>
    <s v="40172808"/>
    <s v="SELECCIÓN ABREVIADA - ACUERDO MARCO"/>
    <n v="2"/>
    <n v="3"/>
    <n v="10"/>
    <n v="4"/>
    <n v="19462"/>
    <s v="Unidad"/>
    <s v="NO SOLICITADAS"/>
  </r>
  <r>
    <x v="16"/>
    <x v="2"/>
    <s v="02-02-01-003-006-03"/>
    <s v="Materiales y suministros - Semimanufacturas de plástico"/>
    <s v="CODO 45° SANITARIO 3&quot;"/>
    <s v="40172808"/>
    <s v="SELECCIÓN ABREVIADA - ACUERDO MARCO"/>
    <n v="2"/>
    <n v="3"/>
    <n v="10"/>
    <n v="4"/>
    <n v="43502"/>
    <s v="Unidad"/>
    <s v="NO SOLICITADAS"/>
  </r>
  <r>
    <x v="16"/>
    <x v="2"/>
    <s v="02-02-01-003-006-03"/>
    <s v="Materiales y suministros - Semimanufacturas de plástico"/>
    <s v="CODO 45° SANITARIO 4&quot;"/>
    <s v="40172808"/>
    <s v="SELECCIÓN ABREVIADA - ACUERDO MARCO"/>
    <n v="2"/>
    <n v="3"/>
    <n v="10"/>
    <n v="4"/>
    <n v="77388"/>
    <s v="Unidad"/>
    <s v="NO SOLICITADAS"/>
  </r>
  <r>
    <x v="16"/>
    <x v="2"/>
    <s v="02-02-01-003-006-03"/>
    <s v="Materiales y suministros - Semimanufacturas de plástico"/>
    <s v="CODO 90° SANITARIO 1 1/2&quot; CXC"/>
    <s v="40172808"/>
    <s v="SELECCIÓN ABREVIADA - ACUERDO MARCO"/>
    <n v="2"/>
    <n v="3"/>
    <n v="10"/>
    <n v="4"/>
    <n v="12134"/>
    <s v="Unidad"/>
    <s v="NO SOLICITADAS"/>
  </r>
  <r>
    <x v="16"/>
    <x v="2"/>
    <s v="02-02-01-003-006-03"/>
    <s v="Materiales y suministros - Semimanufacturas de plástico"/>
    <s v="CODO 90° SANITARIO 2&quot; CXC"/>
    <s v="40172808"/>
    <s v="SELECCIÓN ABREVIADA - ACUERDO MARCO"/>
    <n v="2"/>
    <n v="3"/>
    <n v="10"/>
    <n v="4"/>
    <n v="15340"/>
    <s v="Unidad"/>
    <s v="NO SOLICITADAS"/>
  </r>
  <r>
    <x v="16"/>
    <x v="2"/>
    <s v="02-02-01-003-006-03"/>
    <s v="Materiales y suministros - Semimanufacturas de plástico"/>
    <s v="CODO 90° SANITARIO 3&quot; CXC"/>
    <s v="40172808"/>
    <s v="SELECCIÓN ABREVIADA - ACUERDO MARCO"/>
    <n v="2"/>
    <n v="3"/>
    <n v="10"/>
    <n v="4"/>
    <n v="35030"/>
    <s v="Unidad"/>
    <s v="NO SOLICITADAS"/>
  </r>
  <r>
    <x v="16"/>
    <x v="2"/>
    <s v="02-02-01-003-006-03"/>
    <s v="Materiales y suministros - Semimanufacturas de plástico"/>
    <s v="CODO 90° SANITARIO 4&quot; CXC"/>
    <s v="40172808"/>
    <s v="SELECCIÓN ABREVIADA - ACUERDO MARCO"/>
    <n v="2"/>
    <n v="3"/>
    <n v="10"/>
    <n v="4"/>
    <n v="49914"/>
    <s v="Unidad"/>
    <s v="NO SOLICITADAS"/>
  </r>
  <r>
    <x v="16"/>
    <x v="2"/>
    <s v="02-02-01-003-006-03"/>
    <s v="Materiales y suministros - Semimanufacturas de plástico"/>
    <s v="CODO 90° 1/2&quot; CPVC"/>
    <s v="40172809"/>
    <s v="SELECCIÓN ABREVIADA - ACUERDO MARCO"/>
    <n v="2"/>
    <n v="3"/>
    <n v="10"/>
    <n v="10"/>
    <n v="21750"/>
    <s v="Unidad"/>
    <s v="NO SOLICITADAS"/>
  </r>
  <r>
    <x v="16"/>
    <x v="2"/>
    <s v="02-02-01-003-006-03"/>
    <s v="Materiales y suministros - Semimanufacturas de plástico"/>
    <s v="CODO 90° 3/4&quot; CPVC"/>
    <s v="40172809"/>
    <s v="SELECCIÓN ABREVIADA - ACUERDO MARCO"/>
    <n v="2"/>
    <n v="3"/>
    <n v="10"/>
    <n v="5"/>
    <n v="45505"/>
    <s v="Unidad"/>
    <s v="NO SOLICITADAS"/>
  </r>
  <r>
    <x v="16"/>
    <x v="2"/>
    <s v="02-02-01-003-006-03"/>
    <s v="Materiales y suministros - Semimanufacturas de plástico"/>
    <s v="UNION SANITARIA 1 1/2&quot;"/>
    <s v="40172906"/>
    <s v="SELECCIÓN ABREVIADA - ACUERDO MARCO"/>
    <n v="2"/>
    <n v="3"/>
    <n v="10"/>
    <n v="4"/>
    <n v="14654"/>
    <s v="Unidad"/>
    <s v="NO SOLICITADAS"/>
  </r>
  <r>
    <x v="16"/>
    <x v="2"/>
    <s v="02-02-01-003-006-03"/>
    <s v="Materiales y suministros - Semimanufacturas de plástico"/>
    <s v="UNION SANITARIA 2&quot;"/>
    <s v="40172906"/>
    <s v="SELECCIÓN ABREVIADA - ACUERDO MARCO"/>
    <n v="2"/>
    <n v="3"/>
    <n v="10"/>
    <n v="4"/>
    <n v="17858"/>
    <s v="Unidad"/>
    <s v="NO SOLICITADAS"/>
  </r>
  <r>
    <x v="16"/>
    <x v="2"/>
    <s v="02-02-01-003-006-03"/>
    <s v="Materiales y suministros - Semimanufacturas de plástico"/>
    <s v="UNION SANITARIA 3&quot;"/>
    <s v="40172906"/>
    <s v="SELECCIÓN ABREVIADA - ACUERDO MARCO"/>
    <n v="2"/>
    <n v="3"/>
    <n v="10"/>
    <n v="4"/>
    <n v="20606"/>
    <s v="Unidad"/>
    <s v="NO SOLICITADAS"/>
  </r>
  <r>
    <x v="16"/>
    <x v="2"/>
    <s v="02-02-01-003-006-03"/>
    <s v="Materiales y suministros - Semimanufacturas de plástico"/>
    <s v="UNION SANITARIA 4&quot;"/>
    <s v="40172906"/>
    <s v="SELECCIÓN ABREVIADA - ACUERDO MARCO"/>
    <n v="2"/>
    <n v="3"/>
    <n v="10"/>
    <n v="4"/>
    <n v="34344"/>
    <s v="Unidad"/>
    <s v="NO SOLICITADAS"/>
  </r>
  <r>
    <x v="16"/>
    <x v="2"/>
    <s v="02-02-01-003-006-03"/>
    <s v="Materiales y suministros - Semimanufacturas de plástico"/>
    <s v="UNION UNIVERSAL PRESION 1/2&quot;"/>
    <s v="40172906"/>
    <s v="SELECCIÓN ABREVIADA - ACUERDO MARCO"/>
    <n v="2"/>
    <n v="3"/>
    <n v="10"/>
    <n v="10"/>
    <n v="40070"/>
    <s v="Unidad"/>
    <s v="NO SOLICITADAS"/>
  </r>
  <r>
    <x v="16"/>
    <x v="2"/>
    <s v="02-02-01-003-006-03"/>
    <s v="Materiales y suministros - Semimanufacturas de plástico"/>
    <s v="UNION UNIVERSAL PRESION 3/4&quot;"/>
    <s v="40172906"/>
    <s v="SELECCIÓN ABREVIADA - ACUERDO MARCO"/>
    <n v="2"/>
    <n v="3"/>
    <n v="10"/>
    <n v="4"/>
    <n v="25186"/>
    <s v="Unidad"/>
    <s v="NO SOLICITADAS"/>
  </r>
  <r>
    <x v="16"/>
    <x v="2"/>
    <s v="02-02-01-003-006-03"/>
    <s v="Materiales y suministros - Semimanufacturas de plástico"/>
    <s v="UNION UNIVERSAL PRESION 1&quot;"/>
    <s v="40172906"/>
    <s v="SELECCIÓN ABREVIADA - ACUERDO MARCO"/>
    <n v="2"/>
    <n v="3"/>
    <n v="10"/>
    <n v="2"/>
    <n v="24957"/>
    <s v="Unidad"/>
    <s v="NO SOLICITADAS"/>
  </r>
  <r>
    <x v="16"/>
    <x v="2"/>
    <s v="02-02-01-003-006-03"/>
    <s v="Materiales y suministros - Semimanufacturas de plástico"/>
    <s v="UNION UNIVERSAL PRESION 1 1/2&quot;"/>
    <s v="40172906"/>
    <s v="SELECCIÓN ABREVIADA - ACUERDO MARCO"/>
    <n v="2"/>
    <n v="3"/>
    <n v="10"/>
    <n v="2"/>
    <n v="93645"/>
    <s v="Unidad"/>
    <s v="NO SOLICITADAS"/>
  </r>
  <r>
    <x v="16"/>
    <x v="2"/>
    <s v="02-02-01-003-006-03"/>
    <s v="Materiales y suministros - Semimanufacturas de plástico"/>
    <s v="TEE PVC PRESION 1/2&quot;"/>
    <s v="40172906"/>
    <s v="SELECCIÓN ABREVIADA - ACUERDO MARCO"/>
    <n v="2"/>
    <n v="3"/>
    <n v="10"/>
    <n v="50"/>
    <n v="54375"/>
    <s v="Unidad"/>
    <s v="NO SOLICITADAS"/>
  </r>
  <r>
    <x v="16"/>
    <x v="2"/>
    <s v="02-02-01-003-006-03"/>
    <s v="Materiales y suministros - Semimanufacturas de plástico"/>
    <s v="TEE PVC PRESION 3/4&quot;"/>
    <s v="40172906"/>
    <s v="SELECCIÓN ABREVIADA - ACUERDO MARCO"/>
    <n v="2"/>
    <n v="3"/>
    <n v="10"/>
    <n v="10"/>
    <n v="18890"/>
    <s v="Unidad"/>
    <s v="NO SOLICITADAS"/>
  </r>
  <r>
    <x v="16"/>
    <x v="2"/>
    <s v="02-02-01-003-006-03"/>
    <s v="Materiales y suministros - Semimanufacturas de plástico"/>
    <s v="TEE PVC PRESION 1&quot;"/>
    <s v="40172906"/>
    <s v="SELECCIÓN ABREVIADA - ACUERDO MARCO"/>
    <n v="2"/>
    <n v="3"/>
    <n v="10"/>
    <n v="5"/>
    <n v="18602.5"/>
    <s v="Unidad"/>
    <s v="NO SOLICITADAS"/>
  </r>
  <r>
    <x v="16"/>
    <x v="2"/>
    <s v="02-02-01-003-006-03"/>
    <s v="Materiales y suministros - Semimanufacturas de plástico"/>
    <s v="UNION PVC PRESION DE 1/2&quot;"/>
    <s v="40172906"/>
    <s v="SELECCIÓN ABREVIADA - ACUERDO MARCO"/>
    <n v="2"/>
    <n v="3"/>
    <n v="10"/>
    <n v="100"/>
    <n v="45800"/>
    <s v="Unidad"/>
    <s v="NO SOLICITADAS"/>
  </r>
  <r>
    <x v="16"/>
    <x v="2"/>
    <s v="02-02-01-003-006-03"/>
    <s v="Materiales y suministros - Semimanufacturas de plástico"/>
    <s v="UNION PVC PRESION DE 3/4&quot;"/>
    <s v="40172906"/>
    <s v="SELECCIÓN ABREVIADA - ACUERDO MARCO"/>
    <n v="2"/>
    <n v="3"/>
    <n v="10"/>
    <n v="20"/>
    <n v="17170"/>
    <s v="Unidad"/>
    <s v="NO SOLICITADAS"/>
  </r>
  <r>
    <x v="16"/>
    <x v="2"/>
    <s v="02-02-01-003-006-03"/>
    <s v="Materiales y suministros - Semimanufacturas de plástico"/>
    <s v="UNION PVC PRESION DE 1&quot;"/>
    <s v="40172906"/>
    <s v="SELECCIÓN ABREVIADA - ACUERDO MARCO"/>
    <n v="2"/>
    <n v="3"/>
    <n v="10"/>
    <n v="10"/>
    <n v="13165"/>
    <s v="Unidad"/>
    <s v="NO SOLICITADAS"/>
  </r>
  <r>
    <x v="16"/>
    <x v="2"/>
    <s v="02-02-01-003-006-03"/>
    <s v="Materiales y suministros - Semimanufacturas de plástico"/>
    <s v="UNION PVC PRESION DE 1 1/2&quot;"/>
    <s v="40172906"/>
    <s v="SELECCIÓN ABREVIADA - ACUERDO MARCO"/>
    <n v="2"/>
    <n v="3"/>
    <n v="10"/>
    <n v="3"/>
    <n v="10131"/>
    <s v="Unidad"/>
    <s v="NO SOLICITADAS"/>
  </r>
  <r>
    <x v="16"/>
    <x v="2"/>
    <s v="02-02-01-003-006-03"/>
    <s v="Materiales y suministros - Semimanufacturas de plástico"/>
    <s v="UNION PVC PESION DE 2&quot;"/>
    <s v="40172906"/>
    <s v="SELECCIÓN ABREVIADA - ACUERDO MARCO"/>
    <n v="2"/>
    <n v="3"/>
    <n v="10"/>
    <n v="3"/>
    <n v="16828.5"/>
    <s v="Unidad"/>
    <s v="NO SOLICITADAS"/>
  </r>
  <r>
    <x v="16"/>
    <x v="2"/>
    <s v="02-02-01-003-006-03"/>
    <s v="Materiales y suministros - Semimanufacturas de plástico"/>
    <s v="UNION DE REPARACIÓN PVC DRESSER 1/2&quot;"/>
    <s v="40172906"/>
    <s v="SELECCIÓN ABREVIADA - ACUERDO MARCO"/>
    <n v="2"/>
    <n v="3"/>
    <n v="10"/>
    <n v="5"/>
    <n v="108182.5"/>
    <s v="Unidad"/>
    <s v="NO SOLICITADAS"/>
  </r>
  <r>
    <x v="16"/>
    <x v="2"/>
    <s v="02-02-01-003-006-03"/>
    <s v="Materiales y suministros - Semimanufacturas de plástico"/>
    <s v="UNION DESLIZABLE PRESION 1/2&quot;"/>
    <s v="40172906"/>
    <s v="SELECCIÓN ABREVIADA - ACUERDO MARCO"/>
    <n v="2"/>
    <n v="3"/>
    <n v="10"/>
    <n v="2"/>
    <n v="17401"/>
    <s v="Unidad"/>
    <s v="NO SOLICITADAS"/>
  </r>
  <r>
    <x v="16"/>
    <x v="2"/>
    <s v="02-02-01-003-006-03"/>
    <s v="Materiales y suministros - Semimanufacturas de plástico"/>
    <s v="UNION DESLIZABLE PRESION 3/4&quot;"/>
    <s v="40172906"/>
    <s v="SELECCIÓN ABREVIADA - ACUERDO MARCO"/>
    <n v="2"/>
    <n v="3"/>
    <n v="10"/>
    <n v="2"/>
    <n v="14424"/>
    <s v="Unidad"/>
    <s v="NO SOLICITADAS"/>
  </r>
  <r>
    <x v="16"/>
    <x v="2"/>
    <s v="02-02-01-003-006-03"/>
    <s v="Materiales y suministros - Semimanufacturas de plástico"/>
    <s v="UNION DESLIZABLE PRESION 1&quot;"/>
    <s v="40172906"/>
    <s v="SELECCIÓN ABREVIADA - ACUERDO MARCO"/>
    <n v="2"/>
    <n v="3"/>
    <n v="10"/>
    <n v="2"/>
    <n v="34115"/>
    <s v="Unidad"/>
    <s v="NO SOLICITADAS"/>
  </r>
  <r>
    <x v="16"/>
    <x v="2"/>
    <s v="02-02-01-003-006-03"/>
    <s v="Materiales y suministros - Semimanufacturas de plástico"/>
    <s v="UNION DESLIZABLE PRESION 2&quot;"/>
    <s v="40172906"/>
    <s v="SELECCIÓN ABREVIADA - ACUERDO MARCO"/>
    <n v="2"/>
    <n v="3"/>
    <n v="10"/>
    <n v="2"/>
    <n v="43273"/>
    <s v="Unidad"/>
    <s v="NO SOLICITADAS"/>
  </r>
  <r>
    <x v="16"/>
    <x v="2"/>
    <s v="02-02-01-003-006-03"/>
    <s v="Materiales y suministros - Semimanufacturas de plástico"/>
    <s v="TEE 1/2&quot; CPVC "/>
    <s v="40172907"/>
    <s v="SELECCIÓN ABREVIADA - ACUERDO MARCO"/>
    <n v="2"/>
    <n v="3"/>
    <n v="10"/>
    <n v="4"/>
    <n v="11448"/>
    <s v="Unidad"/>
    <s v="NO SOLICITADAS"/>
  </r>
  <r>
    <x v="16"/>
    <x v="2"/>
    <s v="02-02-01-003-006-03"/>
    <s v="Materiales y suministros - Semimanufacturas de plástico"/>
    <s v="UNION 1/2&quot; CPVC"/>
    <s v="40174909"/>
    <s v="SELECCIÓN ABREVIADA - ACUERDO MARCO"/>
    <n v="2"/>
    <n v="3"/>
    <n v="10"/>
    <n v="10"/>
    <n v="15800"/>
    <s v="Unidad"/>
    <s v="NO SOLICITADAS"/>
  </r>
  <r>
    <x v="16"/>
    <x v="2"/>
    <s v="02-02-01-003-006-03"/>
    <s v="Materiales y suministros - Semimanufacturas de plástico"/>
    <s v="UNION 3/4&quot; CPVC"/>
    <s v="40174909"/>
    <s v="SELECCIÓN ABREVIADA - ACUERDO MARCO"/>
    <n v="2"/>
    <n v="3"/>
    <n v="10"/>
    <n v="10"/>
    <n v="26330"/>
    <s v="Unidad"/>
    <s v="NO SOLICITADAS"/>
  </r>
  <r>
    <x v="16"/>
    <x v="2"/>
    <s v="02-02-01-003-006-03"/>
    <s v="Materiales y suministros - Semimanufacturas de plástico"/>
    <s v="PONCHO IMPERMEABLE PARA PERRO GRANDE"/>
    <s v="46181546"/>
    <s v="MÍNIMA CUANTÍA"/>
    <n v="2"/>
    <n v="11"/>
    <n v="10"/>
    <n v="6"/>
    <n v="1071000"/>
    <s v="Unidad"/>
    <s v="NO SOLICITADAS"/>
  </r>
  <r>
    <x v="16"/>
    <x v="2"/>
    <s v="02-02-01-003-006-03"/>
    <s v="Materiales y suministros - Semimanufacturas de plástico"/>
    <s v="MANGUERAS PARA BOMBEROS DE DOBLE CHAQUETA DE COLOR BLANCO, CON ACOPLES EN ALUMINIO DE 2 ½”″ NH, 100 PIES (30 METROS) DE LARGO"/>
    <s v="46191603"/>
    <s v="MÍNIMA CUANTÍA"/>
    <n v="3"/>
    <n v="5"/>
    <n v="10"/>
    <n v="1"/>
    <n v="2332400"/>
    <s v="Unidad"/>
    <s v="NO SOLICITADAS"/>
  </r>
  <r>
    <x v="16"/>
    <x v="2"/>
    <s v="02-02-01-003-006-03"/>
    <s v="Materiales y suministros - Semimanufacturas de plástico"/>
    <s v="POLISOMBRA"/>
    <s v="11161800"/>
    <s v="SELECCIÓN ABREVIADA - ACUERDO MARCO"/>
    <n v="2"/>
    <n v="3"/>
    <n v="10"/>
    <n v="1"/>
    <n v="183168"/>
    <s v="Unidad"/>
    <s v="NO SOLICITADAS"/>
  </r>
  <r>
    <x v="16"/>
    <x v="2"/>
    <s v="02-02-01-003-006-03"/>
    <s v="Materiales y suministros - Semimanufacturas de plástico"/>
    <s v="ACOPLE O VALVULA REGULACION PLASTICO CON REGISTRO PARA LAVAMANOS"/>
    <s v="40172600"/>
    <s v="SELECCIÓN ABREVIADA - ACUERDO MARCO"/>
    <n v="2"/>
    <n v="3"/>
    <n v="10"/>
    <n v="15"/>
    <n v="66967.5"/>
    <s v="Unidad"/>
    <s v="NO SOLICITADAS"/>
  </r>
  <r>
    <x v="16"/>
    <x v="2"/>
    <s v="02-02-01-003-006-03"/>
    <s v="Materiales y suministros - Semimanufacturas de plástico"/>
    <s v="AACOPLE O VALVULA REGULACION PLASTICO CON REGISTRO PARA SANITARIO"/>
    <s v="40172600"/>
    <s v="SELECCIÓN ABREVIADA - ACUERDO MARCO"/>
    <n v="2"/>
    <n v="3"/>
    <n v="10"/>
    <n v="15"/>
    <n v="84142.5"/>
    <s v="Unidad"/>
    <s v="NO SOLICITADAS"/>
  </r>
  <r>
    <x v="16"/>
    <x v="2"/>
    <s v="02-02-01-003-006-03"/>
    <s v="Materiales y suministros - Semimanufacturas de plástico"/>
    <s v="RELEASE FILM NON-PERFORATED"/>
    <s v="13111206"/>
    <s v="SELECCIÓN ABREVIADA MENOR CUANTÍA"/>
    <n v="2"/>
    <n v="8"/>
    <n v="10"/>
    <n v="1"/>
    <n v="5142936.6500000004"/>
    <s v="Unidad"/>
    <s v="NO SOLICITADAS"/>
  </r>
  <r>
    <x v="16"/>
    <x v="2"/>
    <s v="02-02-01-003-006-03"/>
    <s v="Materiales y suministros - Semimanufacturas de plástico"/>
    <s v="RELEASE FILM PERFORATED"/>
    <s v="13111206"/>
    <s v="SELECCIÓN ABREVIADA MENOR CUANTÍA"/>
    <n v="2"/>
    <n v="8"/>
    <n v="10"/>
    <n v="1"/>
    <n v="3482570.21"/>
    <s v="Unidad"/>
    <s v="NO SOLICITADAS"/>
  </r>
  <r>
    <x v="16"/>
    <x v="2"/>
    <s v="02-02-01-003-006-03"/>
    <s v="Materiales y suministros - Semimanufacturas de plástico"/>
    <s v="NYLON BAGGIN FILM"/>
    <s v="24112902"/>
    <s v="SELECCIÓN ABREVIADA MENOR CUANTÍA"/>
    <n v="2"/>
    <n v="8"/>
    <n v="10"/>
    <n v="1"/>
    <n v="2538440.29"/>
    <s v="Unidad"/>
    <s v="NO SOLICITADAS"/>
  </r>
  <r>
    <x v="16"/>
    <x v="2"/>
    <s v="02-02-01-003-006-03"/>
    <s v="Materiales y suministros - Semimanufacturas de plástico"/>
    <s v="CINTAS DE AMARRE TRANSPARENTE 7 X 550 MM 100 UNIDADES"/>
    <s v="24141511"/>
    <s v="SELECCIÓN ABREVIADA MENOR CUANTÍA"/>
    <n v="2"/>
    <n v="8"/>
    <n v="10"/>
    <n v="7"/>
    <n v="235820.12999999998"/>
    <s v="Unidad"/>
    <s v="NO SOLICITADAS"/>
  </r>
  <r>
    <x v="16"/>
    <x v="2"/>
    <s v="02-02-01-003-006-03"/>
    <s v="Materiales y suministros - Semimanufacturas de plástico"/>
    <s v="CINTAS DE AMARRE TRANSPARENTE 3,6 X 150 MM 100 UNIDADES"/>
    <s v="24141511"/>
    <s v="SELECCIÓN ABREVIADA MENOR CUANTÍA"/>
    <n v="2"/>
    <n v="8"/>
    <n v="10"/>
    <n v="8"/>
    <n v="71718"/>
    <s v="Unidad"/>
    <s v="NO SOLICITADAS"/>
  </r>
  <r>
    <x v="16"/>
    <x v="2"/>
    <s v="02-02-01-003-006-03"/>
    <s v="Materiales y suministros - Semimanufacturas de plástico"/>
    <s v="MANGUERA CRISTAL NIVEL 1/8&quot; "/>
    <s v="40142000"/>
    <s v="SELECCIÓN ABREVIADA MENOR CUANTÍA"/>
    <n v="2"/>
    <n v="8"/>
    <n v="10"/>
    <n v="7"/>
    <n v="289986.13"/>
    <s v="Unidad"/>
    <s v="NO SOLICITADAS"/>
  </r>
  <r>
    <x v="16"/>
    <x v="2"/>
    <s v="02-02-01-003-006-03"/>
    <s v="Materiales y suministros - Semimanufacturas de plástico"/>
    <s v="MANGUERA DE AIRE (AIR HOSE 1/4&quot; X 50') "/>
    <s v="40142000"/>
    <s v="SELECCIÓN ABREVIADA MENOR CUANTÍA"/>
    <n v="2"/>
    <n v="8"/>
    <n v="10"/>
    <n v="8"/>
    <n v="406905.36"/>
    <s v="Unidad"/>
    <s v="NO SOLICITADAS"/>
  </r>
  <r>
    <x v="16"/>
    <x v="2"/>
    <s v="02-02-01-003-006-03"/>
    <s v="Materiales y suministros - Semimanufacturas de plástico"/>
    <s v="ACETATO PARA LAMINACIÓN"/>
    <n v="13111203"/>
    <s v="MÍNIMA CUANTÍA"/>
    <n v="11"/>
    <n v="1"/>
    <n v="10"/>
    <n v="2"/>
    <n v="468146"/>
    <s v="Unidad"/>
    <s v="NO SOLICITADAS"/>
  </r>
  <r>
    <x v="16"/>
    <x v="2"/>
    <s v="02-02-01-003-006-03"/>
    <s v="Materiales y suministros - Semimanufacturas de plástico"/>
    <s v="CINTA SEÑALIZACIÓN ROLLO POR 5OO METROS"/>
    <n v="41122703"/>
    <s v="MÍNIMA CUANTÍA"/>
    <n v="0"/>
    <n v="0"/>
    <n v="16"/>
    <n v="9"/>
    <n v="224910"/>
    <s v="Unidad"/>
    <s v=""/>
  </r>
  <r>
    <x v="16"/>
    <x v="2"/>
    <s v="02-02-01-003-006-03"/>
    <s v="Materiales y suministros - Semimanufacturas de plástico"/>
    <s v="BUJE SOLDADO PVC 1/2&quot; A 3/4&quot;"/>
    <s v="20121713"/>
    <s v="SELECCIÓN ABREVIADA - ACUERDO MARCO"/>
    <n v="9"/>
    <n v="3"/>
    <n v="10"/>
    <n v="5"/>
    <n v="4520"/>
    <s v="Unidad"/>
    <s v="NO SOLICITADAS"/>
  </r>
  <r>
    <x v="16"/>
    <x v="2"/>
    <s v="02-02-01-003-006-03"/>
    <s v="Materiales y suministros - Semimanufacturas de plástico"/>
    <s v="BUJE SOLDADO PVC 1/2&quot; A 1&quot;"/>
    <s v="20121713"/>
    <s v="SELECCIÓN ABREVIADA - ACUERDO MARCO"/>
    <n v="9"/>
    <n v="3"/>
    <n v="10"/>
    <n v="5"/>
    <n v="10875"/>
    <s v="Unidad"/>
    <s v="NO SOLICITADAS"/>
  </r>
  <r>
    <x v="16"/>
    <x v="2"/>
    <s v="02-02-01-003-006-03"/>
    <s v="Materiales y suministros - Semimanufacturas de plástico"/>
    <s v="BUJE SOLDADO PVC 3/4&quot; A 1&quot;"/>
    <s v="20121713"/>
    <s v="SELECCIÓN ABREVIADA - ACUERDO MARCO"/>
    <n v="9"/>
    <n v="3"/>
    <n v="10"/>
    <n v="5"/>
    <n v="8012.5"/>
    <s v="Unidad"/>
    <s v="NO SOLICITADAS"/>
  </r>
  <r>
    <x v="16"/>
    <x v="2"/>
    <s v="02-02-01-003-006-03"/>
    <s v="Materiales y suministros - Semimanufacturas de plástico"/>
    <s v="POMO UNIVERSAL PARA DUCHA"/>
    <s v="31162801"/>
    <s v="SELECCIÓN ABREVIADA - ACUERDO MARCO"/>
    <n v="9"/>
    <n v="3"/>
    <n v="10"/>
    <n v="10"/>
    <n v="307950"/>
    <s v="Unidad"/>
    <s v="NO SOLICITADAS"/>
  </r>
  <r>
    <x v="16"/>
    <x v="2"/>
    <s v="02-02-01-003-006-03"/>
    <s v="Materiales y suministros - Semimanufacturas de plástico"/>
    <s v="POMO ESTRIADO PARA DUCHA"/>
    <s v="31162801"/>
    <s v="SELECCIÓN ABREVIADA - ACUERDO MARCO"/>
    <n v="9"/>
    <n v="3"/>
    <n v="10"/>
    <n v="5"/>
    <n v="176872.5"/>
    <s v="Unidad"/>
    <s v="NO SOLICITADAS"/>
  </r>
  <r>
    <x v="16"/>
    <x v="2"/>
    <s v="02-02-01-003-006-03"/>
    <s v="Materiales y suministros - Semimanufacturas de plástico"/>
    <s v="POMO CON CUADRANTE PARA DUCHA"/>
    <s v="31162801"/>
    <s v="SELECCIÓN ABREVIADA - ACUERDO MARCO"/>
    <n v="9"/>
    <n v="3"/>
    <n v="10"/>
    <n v="5"/>
    <n v="165422.5"/>
    <s v="Unidad"/>
    <s v="NO SOLICITADAS"/>
  </r>
  <r>
    <x v="16"/>
    <x v="2"/>
    <s v="02-02-01-003-006-03"/>
    <s v="Materiales y suministros - Semimanufacturas de plástico"/>
    <s v="CANALETA DE 3/4 (2MTS)"/>
    <s v="39131714"/>
    <s v="SELECCIÓN ABREVIADA - ACUERDO MARCO"/>
    <n v="9"/>
    <n v="3"/>
    <n v="10"/>
    <n v="5"/>
    <n v="274180"/>
    <s v="Unidad"/>
    <s v="NO SOLICITADAS"/>
  </r>
  <r>
    <x v="16"/>
    <x v="2"/>
    <s v="02-02-01-003-006-03"/>
    <s v="Materiales y suministros - Semimanufacturas de plástico"/>
    <s v="TUBERIA SANITARIA 6&quot;"/>
    <s v="40171517"/>
    <s v="SELECCIÓN ABREVIADA - ACUERDO MARCO"/>
    <n v="9"/>
    <n v="3"/>
    <n v="10"/>
    <n v="1"/>
    <n v="314820"/>
    <s v="Unidad"/>
    <s v="NO SOLICITADAS"/>
  </r>
  <r>
    <x v="16"/>
    <x v="2"/>
    <s v="02-02-01-003-006-03"/>
    <s v="Materiales y suministros - Semimanufacturas de plástico"/>
    <s v="TUBERIA PVC PRESION DE 1/2&quot;"/>
    <s v="40171517"/>
    <s v="SELECCIÓN ABREVIADA - ACUERDO MARCO"/>
    <n v="9"/>
    <n v="3"/>
    <n v="10"/>
    <n v="6"/>
    <n v="157296"/>
    <s v="Unidad"/>
    <s v="NO SOLICITADAS"/>
  </r>
  <r>
    <x v="16"/>
    <x v="2"/>
    <s v="02-02-01-003-006-03"/>
    <s v="Materiales y suministros - Semimanufacturas de plástico"/>
    <s v="TUBERIA PVC PRESION DE 3/4&quot;"/>
    <s v="40171517"/>
    <s v="SELECCIÓN ABREVIADA - ACUERDO MARCO"/>
    <n v="9"/>
    <n v="3"/>
    <n v="10"/>
    <n v="2"/>
    <n v="50142"/>
    <s v="Unidad"/>
    <s v="NO SOLICITADAS"/>
  </r>
  <r>
    <x v="16"/>
    <x v="2"/>
    <s v="02-02-01-003-006-03"/>
    <s v="Materiales y suministros - Semimanufacturas de plástico"/>
    <s v="TUBERIA PVC PRESION DE 1&quot;"/>
    <s v="40171517"/>
    <s v="SELECCIÓN ABREVIADA - ACUERDO MARCO"/>
    <n v="9"/>
    <n v="3"/>
    <n v="10"/>
    <n v="2"/>
    <n v="73038"/>
    <s v="Unidad"/>
    <s v="NO SOLICITADAS"/>
  </r>
  <r>
    <x v="16"/>
    <x v="2"/>
    <s v="02-02-01-003-006-03"/>
    <s v="Materiales y suministros - Semimanufacturas de plástico"/>
    <s v="ADAPTADOR MACHO PRESION 1/2&quot;"/>
    <s v="40171708"/>
    <s v="SELECCIÓN ABREVIADA - ACUERDO MARCO"/>
    <n v="9"/>
    <n v="3"/>
    <n v="10"/>
    <n v="50"/>
    <n v="25750"/>
    <s v="Unidad"/>
    <s v="NO SOLICITADAS"/>
  </r>
  <r>
    <x v="16"/>
    <x v="2"/>
    <s v="02-02-01-003-006-03"/>
    <s v="Materiales y suministros - Semimanufacturas de plástico"/>
    <s v="ADAPTADOR HEMBRA 1/2&quot;"/>
    <s v="40171708"/>
    <s v="SELECCIÓN ABREVIADA - ACUERDO MARCO"/>
    <n v="9"/>
    <n v="3"/>
    <n v="10"/>
    <n v="50"/>
    <n v="25750"/>
    <s v="Unidad"/>
    <s v="NO SOLICITADAS"/>
  </r>
  <r>
    <x v="16"/>
    <x v="2"/>
    <s v="02-02-01-003-006-03"/>
    <s v="Materiales y suministros - Semimanufacturas de plástico"/>
    <s v="UNION PVC PRESION DE 1/2&quot;"/>
    <s v="40172906"/>
    <s v="SELECCIÓN ABREVIADA - ACUERDO MARCO"/>
    <n v="9"/>
    <n v="3"/>
    <n v="10"/>
    <n v="50"/>
    <n v="22900"/>
    <s v="Unidad"/>
    <s v="NO SOLICITADAS"/>
  </r>
  <r>
    <x v="16"/>
    <x v="2"/>
    <s v="02-02-01-003-006-03"/>
    <s v="Materiales y suministros - Semimanufacturas de plástico"/>
    <s v="UNION DESLIZABLE PRESION 1/2&quot;"/>
    <s v="40172906"/>
    <s v="SELECCIÓN ABREVIADA - ACUERDO MARCO"/>
    <n v="9"/>
    <n v="3"/>
    <n v="10"/>
    <n v="8"/>
    <n v="69604"/>
    <s v="Unidad"/>
    <s v="NO SOLICITADAS"/>
  </r>
  <r>
    <x v="16"/>
    <x v="2"/>
    <s v="02-02-01-003-006-03"/>
    <s v="Materiales y suministros - Semimanufacturas de plástico"/>
    <s v="ACOPLE O VALVULA REGULACION PLASTICO CON REGISTRO PARA LAVAMANOS"/>
    <s v="40172600"/>
    <s v="SELECCIÓN ABREVIADA - ACUERDO MARCO"/>
    <n v="9"/>
    <n v="3"/>
    <n v="10"/>
    <n v="15"/>
    <n v="66967.5"/>
    <s v="Unidad"/>
    <s v="NO SOLICITADAS"/>
  </r>
  <r>
    <x v="16"/>
    <x v="2"/>
    <s v="02-02-01-003-006-03"/>
    <s v="Materiales y suministros - Semimanufacturas de plástico"/>
    <s v="ACOPLE O VALVULA REGULACION PLASTICO CON REGISTRO PARA SANITARIO"/>
    <s v="40172600"/>
    <s v="SELECCIÓN ABREVIADA - ACUERDO MARCO"/>
    <n v="9"/>
    <n v="3"/>
    <n v="10"/>
    <n v="16"/>
    <n v="89752"/>
    <s v="Unidad"/>
    <s v="NO SOLICITADAS"/>
  </r>
  <r>
    <x v="16"/>
    <x v="2"/>
    <s v="02-02-01-003-006-04"/>
    <s v="Materiales y suministros - Productos de empaque y envasado, de plástico"/>
    <s v="BEBEDERO BOTELLA PORTATIL"/>
    <s v="24122002"/>
    <s v="MÍNIMA CUANTÍA"/>
    <n v="2"/>
    <n v="11"/>
    <n v="10"/>
    <n v="2"/>
    <n v="66640"/>
    <s v="Unidad"/>
    <s v="NO SOLICITADAS"/>
  </r>
  <r>
    <x v="16"/>
    <x v="2"/>
    <s v="02-02-01-003-006-04"/>
    <s v="Materiales y suministros - Productos de empaque y envasado, de plástico"/>
    <s v="COMEDERO PORTATIL"/>
    <s v="31141501"/>
    <s v="MÍNIMA CUANTÍA"/>
    <n v="2"/>
    <n v="11"/>
    <n v="10"/>
    <n v="3"/>
    <n v="87465"/>
    <s v="Unidad"/>
    <s v="NO SOLICITADAS"/>
  </r>
  <r>
    <x v="16"/>
    <x v="2"/>
    <s v="02-02-01-003-006-04"/>
    <s v="Materiales y suministros - Productos de empaque y envasado, de plástico"/>
    <s v="BOLSAS DE BASURA 100 CM X 120 CM COLOR NEGRA "/>
    <s v="47121701"/>
    <s v="MÍNIMA CUANTÍA"/>
    <n v="3"/>
    <n v="3"/>
    <n v="16"/>
    <n v="1000"/>
    <n v="1300000"/>
    <s v="Unidad"/>
    <s v="NO SOLICITADAS"/>
  </r>
  <r>
    <x v="16"/>
    <x v="2"/>
    <s v="02-02-01-003-006-04"/>
    <s v="Materiales y suministros - Productos de empaque y envasado, de plástico"/>
    <s v="BOLSAS DE BASURA 100 CM X 120 CM COLOR VERDE"/>
    <s v="47121701"/>
    <s v="MÍNIMA CUANTÍA"/>
    <n v="3"/>
    <n v="3"/>
    <n v="16"/>
    <n v="1000"/>
    <n v="1300000"/>
    <s v="Unidad"/>
    <s v="NO SOLICITADAS"/>
  </r>
  <r>
    <x v="16"/>
    <x v="2"/>
    <s v="02-02-01-003-006-04"/>
    <s v="Materiales y suministros - Productos de empaque y envasado, de plástico"/>
    <s v="BOLSAS DE BASURA 100 CM X 120 CM COLOR BLANCA"/>
    <s v="47121701"/>
    <s v="MÍNIMA CUANTÍA"/>
    <n v="3"/>
    <n v="3"/>
    <n v="16"/>
    <n v="1000"/>
    <n v="1300000"/>
    <s v="Unidad"/>
    <s v="NO SOLICITADAS"/>
  </r>
  <r>
    <x v="16"/>
    <x v="2"/>
    <s v="02-02-01-003-006-04"/>
    <s v="Materiales y suministros - Productos de empaque y envasado, de plástico"/>
    <s v="FRASCO PARA TOMA DE MUESTRA 125 ML"/>
    <s v="24112602"/>
    <s v="SELECCIÓN ABREVIADA MENOR CUANTÍA"/>
    <n v="2"/>
    <n v="8"/>
    <n v="10"/>
    <n v="300"/>
    <n v="212322"/>
    <s v="Unidad"/>
    <s v="NO SOLICITADAS"/>
  </r>
  <r>
    <x v="16"/>
    <x v="2"/>
    <s v="02-02-01-003-006-04"/>
    <s v="Materiales y suministros - Productos de empaque y envasado, de plástico"/>
    <s v="ROLLO VINIPEL STRETCH FILM TRANSPARENT 45 CM X 300 MT"/>
    <s v="24112902"/>
    <s v="SELECCIÓN ABREVIADA MENOR CUANTÍA"/>
    <n v="2"/>
    <n v="8"/>
    <n v="10"/>
    <n v="17"/>
    <n v="720294.25"/>
    <s v="Unidad"/>
    <s v="NO SOLICITADAS"/>
  </r>
  <r>
    <x v="16"/>
    <x v="2"/>
    <s v="02-02-01-003-006-04"/>
    <s v="Materiales y suministros - Productos de empaque y envasado, de plástico"/>
    <s v="PEEL PLY, NYLON"/>
    <s v="24141501"/>
    <s v="SELECCIÓN ABREVIADA MENOR CUANTÍA"/>
    <n v="2"/>
    <n v="8"/>
    <n v="10"/>
    <n v="1"/>
    <n v="3963364.02"/>
    <s v="Unidad"/>
    <s v="NO SOLICITADAS"/>
  </r>
  <r>
    <x v="16"/>
    <x v="2"/>
    <s v="02-02-01-003-006-04"/>
    <s v="Materiales y suministros - Productos de empaque y envasado, de plástico"/>
    <s v="RECIPIENTE RECTANGULAR PLASTICO"/>
    <s v="24121807 "/>
    <s v="MÍNIMA CUANTÍA"/>
    <n v="4"/>
    <n v="5"/>
    <n v="10"/>
    <n v="200"/>
    <n v="3063600"/>
    <s v="Unidad"/>
    <s v="NO SOLICITADAS"/>
  </r>
  <r>
    <x v="16"/>
    <x v="2"/>
    <s v="02-02-01-003-006-04"/>
    <s v="Materiales y suministros - Productos de empaque y envasado, de plástico"/>
    <s v="SOBRANTE PROCESO PRODUCTOS ASEO Y ELEMENTOS COCINA"/>
    <n v="0"/>
    <n v="0"/>
    <n v="0"/>
    <n v="0"/>
    <n v="16"/>
    <n v="1"/>
    <n v="600000"/>
    <s v="GLOBAL"/>
    <s v=""/>
  </r>
  <r>
    <x v="16"/>
    <x v="2"/>
    <s v="02-02-01-003-006-09"/>
    <s v="Materiales y suministros - Otros productos plásticos"/>
    <s v="GUACAL GRANDE"/>
    <s v="10131603"/>
    <s v="MÍNIMA CUANTÍA"/>
    <n v="2"/>
    <n v="11"/>
    <n v="10"/>
    <n v="1"/>
    <n v="1213800"/>
    <s v="Unidad"/>
    <s v="NO SOLICITADAS"/>
  </r>
  <r>
    <x v="16"/>
    <x v="2"/>
    <s v="02-02-01-003-006-09"/>
    <s v="Materiales y suministros - Otros productos plásticos"/>
    <s v="BRIDA SANITARIA FLEXIBLE 3&quot;"/>
    <s v="10141601"/>
    <s v="SELECCIÓN ABREVIADA - ACUERDO MARCO"/>
    <n v="2"/>
    <n v="3"/>
    <n v="10"/>
    <n v="2"/>
    <n v="102803"/>
    <s v="Unidad"/>
    <s v="NO SOLICITADAS"/>
  </r>
  <r>
    <x v="16"/>
    <x v="2"/>
    <s v="02-02-01-003-006-09"/>
    <s v="Materiales y suministros - Otros productos plásticos"/>
    <s v="BRIDA SANITARIA FLEXIBLE 4&quot;"/>
    <s v="10141601"/>
    <s v="SELECCIÓN ABREVIADA - ACUERDO MARCO"/>
    <n v="2"/>
    <n v="3"/>
    <n v="10"/>
    <n v="2"/>
    <n v="139437"/>
    <s v="Unidad"/>
    <s v="NO SOLICITADAS"/>
  </r>
  <r>
    <x v="16"/>
    <x v="2"/>
    <s v="02-02-01-003-006-09"/>
    <s v="Materiales y suministros - Otros productos plásticos"/>
    <s v="ANGEO MOSQUITERO 10 MTS ROLLO"/>
    <s v="11162111"/>
    <s v="SELECCIÓN ABREVIADA - ACUERDO MARCO"/>
    <n v="2"/>
    <n v="3"/>
    <n v="10"/>
    <n v="3"/>
    <n v="240064.5"/>
    <s v="Unidad"/>
    <s v="NO SOLICITADAS"/>
  </r>
  <r>
    <x v="16"/>
    <x v="2"/>
    <s v="02-02-01-003-006-09"/>
    <s v="Materiales y suministros - Otros productos plásticos"/>
    <s v="CANECA BASURA BLANCA"/>
    <s v="24101510"/>
    <s v="MÍNIMA CUANTÍA"/>
    <n v="3"/>
    <n v="3"/>
    <n v="16"/>
    <n v="2"/>
    <n v="144000"/>
    <s v="Unidad"/>
    <s v="NO SOLICITADAS"/>
  </r>
  <r>
    <x v="16"/>
    <x v="2"/>
    <s v="02-02-01-003-006-09"/>
    <s v="Materiales y suministros - Otros productos plásticos"/>
    <s v="CANECA BASURA NEGRA"/>
    <s v="24101510"/>
    <s v="MÍNIMA CUANTÍA"/>
    <n v="3"/>
    <n v="3"/>
    <n v="16"/>
    <n v="2"/>
    <n v="144000"/>
    <s v="Unidad"/>
    <s v="NO SOLICITADAS"/>
  </r>
  <r>
    <x v="16"/>
    <x v="2"/>
    <s v="02-02-01-003-006-09"/>
    <s v="Materiales y suministros - Otros productos plásticos"/>
    <s v="CANECA BASURA VERDE"/>
    <s v="24101510"/>
    <s v="MÍNIMA CUANTÍA"/>
    <n v="3"/>
    <n v="3"/>
    <n v="16"/>
    <n v="2"/>
    <n v="144000"/>
    <s v="Unidad"/>
    <s v="NO SOLICITADAS"/>
  </r>
  <r>
    <x v="16"/>
    <x v="2"/>
    <s v="02-02-01-003-006-09"/>
    <s v="Materiales y suministros - Otros productos plásticos"/>
    <s v="BOLSAS BIODEGRADABLES PARA RECOLECCION DE HECES"/>
    <s v="24111503"/>
    <s v="MÍNIMA CUANTÍA"/>
    <n v="2"/>
    <n v="11"/>
    <n v="10"/>
    <n v="10"/>
    <n v="99960"/>
    <s v="Unidad"/>
    <s v="NO SOLICITADAS"/>
  </r>
  <r>
    <x v="16"/>
    <x v="2"/>
    <s v="02-02-01-003-006-09"/>
    <s v="Materiales y suministros - Otros productos plásticos"/>
    <s v="CRUCETAS JUNTAS PLASTICAS 3MM PAQ X 200 PAQUTE"/>
    <s v="27112504"/>
    <s v="SELECCIÓN ABREVIADA - ACUERDO MARCO"/>
    <n v="2"/>
    <n v="3"/>
    <n v="10"/>
    <n v="1"/>
    <n v="18317"/>
    <s v="Unidad"/>
    <s v="NO SOLICITADAS"/>
  </r>
  <r>
    <x v="16"/>
    <x v="2"/>
    <s v="02-02-01-003-006-09"/>
    <s v="Materiales y suministros - Otros productos plásticos"/>
    <s v="CUÑA PARA NIVELACION PAQ X 100 PAQUETE"/>
    <s v="27112504"/>
    <s v="SELECCIÓN ABREVIADA - ACUERDO MARCO"/>
    <n v="2"/>
    <n v="3"/>
    <n v="10"/>
    <n v="1"/>
    <n v="37778.5"/>
    <s v="Unidad"/>
    <s v="NO SOLICITADAS"/>
  </r>
  <r>
    <x v="16"/>
    <x v="2"/>
    <s v="02-02-01-003-006-09"/>
    <s v="Materiales y suministros - Otros productos plásticos"/>
    <s v="ASIENTO PARA SANITARIO"/>
    <s v="30181603"/>
    <s v="SELECCIÓN ABREVIADA - ACUERDO MARCO"/>
    <n v="2"/>
    <n v="3"/>
    <n v="10"/>
    <n v="5"/>
    <n v="217512.5"/>
    <s v="Unidad"/>
    <s v="NO SOLICITADAS"/>
  </r>
  <r>
    <x v="16"/>
    <x v="2"/>
    <s v="02-02-01-003-006-09"/>
    <s v="Materiales y suministros - Otros productos plásticos"/>
    <s v="ASIENTO PARA SANITARIO TRADICIONAL"/>
    <s v="30181603"/>
    <s v="SELECCIÓN ABREVIADA - ACUERDO MARCO"/>
    <n v="2"/>
    <n v="3"/>
    <n v="10"/>
    <n v="5"/>
    <n v="257580"/>
    <s v="Unidad"/>
    <s v="NO SOLICITADAS"/>
  </r>
  <r>
    <x v="16"/>
    <x v="2"/>
    <s v="02-02-01-003-006-09"/>
    <s v="Materiales y suministros - Otros productos plásticos"/>
    <s v="CORREA DE AMARRE 3,6 X200 MM - PAQUETE*100 UN"/>
    <s v="31151904"/>
    <s v="MÍNIMA CUANTÍA"/>
    <n v="3"/>
    <n v="3"/>
    <n v="10"/>
    <n v="6"/>
    <n v="75942"/>
    <s v="Unidad"/>
    <s v="NO SOLICITADAS"/>
  </r>
  <r>
    <x v="16"/>
    <x v="2"/>
    <s v="02-02-01-003-006-09"/>
    <s v="Materiales y suministros - Otros productos plásticos"/>
    <s v="CORREA DE AMARRE"/>
    <s v="31151904"/>
    <s v="MÍNIMA CUANTÍA"/>
    <n v="3"/>
    <n v="3"/>
    <n v="10"/>
    <n v="6"/>
    <n v="135372"/>
    <s v="Unidad"/>
    <s v="NO SOLICITADAS"/>
  </r>
  <r>
    <x v="16"/>
    <x v="2"/>
    <s v="02-02-01-003-006-09"/>
    <s v="Materiales y suministros - Otros productos plásticos"/>
    <s v="AMARRES PLASTICOS ABRAZADERAS 25 CMS"/>
    <s v="31162414"/>
    <s v="SELECCIÓN ABREVIADA - ACUERDO MARCO"/>
    <n v="2"/>
    <n v="3"/>
    <n v="10"/>
    <n v="2"/>
    <n v="29765"/>
    <s v="Unidad"/>
    <s v="NO SOLICITADAS"/>
  </r>
  <r>
    <x v="16"/>
    <x v="2"/>
    <s v="02-02-01-003-006-09"/>
    <s v="Materiales y suministros - Otros productos plásticos"/>
    <s v="AMARRES PLASTICOS ABRAZADERAS 30 CMS"/>
    <s v="31162414"/>
    <s v="SELECCIÓN ABREVIADA - ACUERDO MARCO"/>
    <n v="2"/>
    <n v="3"/>
    <n v="10"/>
    <n v="2"/>
    <n v="52661"/>
    <s v="Unidad"/>
    <s v="NO SOLICITADAS"/>
  </r>
  <r>
    <x v="16"/>
    <x v="2"/>
    <s v="02-02-01-003-006-09"/>
    <s v="Materiales y suministros - Otros productos plásticos"/>
    <s v="RODACHINAS PARA REMOLQUE PAR"/>
    <s v="31162702"/>
    <s v="SELECCIÓN ABREVIADA - ACUERDO MARCO"/>
    <n v="2"/>
    <n v="3"/>
    <n v="10"/>
    <n v="1"/>
    <n v="68688"/>
    <s v="Unidad"/>
    <s v="NO SOLICITADAS"/>
  </r>
  <r>
    <x v="16"/>
    <x v="2"/>
    <s v="02-02-01-003-006-09"/>
    <s v="Materiales y suministros - Otros productos plásticos"/>
    <s v="CINTA ELECTRICA AUTOFUNDENTE"/>
    <s v="31201502"/>
    <s v="MÍNIMA CUANTÍA"/>
    <n v="3"/>
    <n v="3"/>
    <n v="10"/>
    <n v="3"/>
    <n v="173502"/>
    <s v="Unidad"/>
    <s v="NO SOLICITADAS"/>
  </r>
  <r>
    <x v="16"/>
    <x v="2"/>
    <s v="02-02-01-003-006-09"/>
    <s v="Materiales y suministros - Otros productos plásticos"/>
    <s v="CINTA ADHESIVA DOBLE CARA 05MM"/>
    <s v="31201505"/>
    <s v="MÍNIMA CUANTÍA"/>
    <n v="3"/>
    <n v="3"/>
    <n v="10"/>
    <n v="4"/>
    <n v="16496"/>
    <s v="Unidad"/>
    <s v="NO SOLICITADAS"/>
  </r>
  <r>
    <x v="16"/>
    <x v="2"/>
    <s v="02-02-01-003-006-09"/>
    <s v="Materiales y suministros - Otros productos plásticos"/>
    <s v="CINTA POLIPROPILENO 48X40"/>
    <s v="31201512"/>
    <s v="MÍNIMA CUANTÍA"/>
    <n v="4"/>
    <n v="2"/>
    <n v="10"/>
    <n v="41"/>
    <n v="164902"/>
    <s v="Unidad"/>
    <s v="NO SOLICITADAS"/>
  </r>
  <r>
    <x v="16"/>
    <x v="2"/>
    <s v="02-02-01-003-006-09"/>
    <s v="Materiales y suministros - Otros productos plásticos"/>
    <s v="CINTA TAPA GOTERAS"/>
    <s v="31201519"/>
    <s v="SELECCIÓN ABREVIADA - ACUERDO MARCO"/>
    <n v="2"/>
    <n v="3"/>
    <n v="10"/>
    <n v="3"/>
    <n v="542635.5"/>
    <s v="Unidad"/>
    <s v="NO SOLICITADAS"/>
  </r>
  <r>
    <x v="16"/>
    <x v="2"/>
    <s v="02-02-01-003-006-09"/>
    <s v="Materiales y suministros - Otros productos plásticos"/>
    <s v="PLASTICO NEGRO EN  ROLLO"/>
    <s v="31261601"/>
    <s v="SELECCIÓN ABREVIADA - ACUERDO MARCO"/>
    <n v="2"/>
    <n v="3"/>
    <n v="10"/>
    <n v="1"/>
    <n v="131652"/>
    <s v="Unidad"/>
    <s v="NO SOLICITADAS"/>
  </r>
  <r>
    <x v="16"/>
    <x v="2"/>
    <s v="02-02-01-003-006-09"/>
    <s v="Materiales y suministros - Otros productos plásticos"/>
    <s v="PLASTICO ADHESIVO TRANSPARENTE ROLLOX20"/>
    <s v="44121634"/>
    <s v="MÍNIMA CUANTÍA"/>
    <n v="4"/>
    <n v="2"/>
    <n v="10"/>
    <n v="8"/>
    <n v="509320"/>
    <s v="Unidad"/>
    <s v="NO SOLICITADAS"/>
  </r>
  <r>
    <x v="16"/>
    <x v="2"/>
    <s v="02-02-01-003-006-09"/>
    <s v="Materiales y suministros - Otros productos plásticos"/>
    <s v="VALLAS PUESTO DE CONTROL"/>
    <s v="46161504"/>
    <s v="MÍNIMA CUANTÍA"/>
    <n v="4"/>
    <n v="5"/>
    <n v="10"/>
    <n v="2"/>
    <n v="1062000"/>
    <s v="Unidad"/>
    <s v="NO SOLICITADAS"/>
  </r>
  <r>
    <x v="16"/>
    <x v="2"/>
    <s v="02-02-01-003-006-09"/>
    <s v="Materiales y suministros - Otros productos plásticos"/>
    <s v="PALETA DE PARE Y SIGA"/>
    <s v="46161504"/>
    <s v="MÍNIMA CUANTÍA"/>
    <n v="4"/>
    <n v="5"/>
    <n v="10"/>
    <n v="2"/>
    <n v="106230"/>
    <s v="Unidad"/>
    <s v="NO SOLICITADAS"/>
  </r>
  <r>
    <x v="16"/>
    <x v="2"/>
    <s v="02-02-01-003-006-09"/>
    <s v="Materiales y suministros - Otros productos plásticos"/>
    <s v="CONOS PLASTICOS"/>
    <s v="46161508"/>
    <s v="MÍNIMA CUANTÍA"/>
    <n v="4"/>
    <n v="5"/>
    <n v="10"/>
    <n v="12"/>
    <n v="1896000"/>
    <s v="Unidad"/>
    <s v="NO SOLICITADAS"/>
  </r>
  <r>
    <x v="16"/>
    <x v="2"/>
    <s v="02-02-01-003-006-09"/>
    <s v="Materiales y suministros - Otros productos plásticos"/>
    <s v="BALDE PLASTICO 10LT"/>
    <s v="47121804"/>
    <s v="MÍNIMA CUANTÍA"/>
    <n v="3"/>
    <n v="3"/>
    <n v="10"/>
    <n v="8"/>
    <n v="96000"/>
    <s v="Unidad"/>
    <s v="NO SOLICITADAS"/>
  </r>
  <r>
    <x v="16"/>
    <x v="2"/>
    <s v="02-02-01-003-006-09"/>
    <s v="Materiales y suministros - Otros productos plásticos"/>
    <s v="BALDE PLASTICO 30LT"/>
    <s v="47121804"/>
    <s v="MÍNIMA CUANTÍA"/>
    <n v="3"/>
    <n v="3"/>
    <n v="10"/>
    <n v="8"/>
    <n v="115200"/>
    <s v="Unidad"/>
    <s v="NO SOLICITADAS"/>
  </r>
  <r>
    <x v="16"/>
    <x v="2"/>
    <s v="02-02-01-003-006-09"/>
    <s v="Materiales y suministros - Otros productos plásticos"/>
    <s v="RECOGEDOR DE BASURA    "/>
    <s v="47131601"/>
    <s v="MÍNIMA CUANTÍA"/>
    <n v="3"/>
    <n v="3"/>
    <n v="10"/>
    <n v="10"/>
    <n v="72000"/>
    <s v="Unidad"/>
    <s v="NO SOLICITADAS"/>
  </r>
  <r>
    <x v="16"/>
    <x v="2"/>
    <s v="02-02-01-003-006-09"/>
    <s v="Materiales y suministros - Otros productos plásticos"/>
    <s v="RECIPIENTE PLASTICO CON TAPA 12LT"/>
    <s v="52152002"/>
    <s v="MÍNIMA CUANTÍA"/>
    <n v="3"/>
    <n v="3"/>
    <n v="16"/>
    <n v="2"/>
    <n v="72000"/>
    <s v="Unidad"/>
    <s v="NO SOLICITADAS"/>
  </r>
  <r>
    <x v="16"/>
    <x v="2"/>
    <s v="02-02-01-003-006-09"/>
    <s v="Materiales y suministros - Otros productos plásticos"/>
    <s v="RECIPIENTE PLASTICO CON TAPA 6LT"/>
    <s v="52152002"/>
    <s v="MÍNIMA CUANTÍA"/>
    <n v="3"/>
    <n v="3"/>
    <n v="16"/>
    <n v="2"/>
    <n v="72000"/>
    <s v="Unidad"/>
    <s v="NO SOLICITADAS"/>
  </r>
  <r>
    <x v="16"/>
    <x v="2"/>
    <s v="02-02-01-003-006-09"/>
    <s v="Materiales y suministros - Otros productos plásticos"/>
    <s v="SOPORTE NIVELADOR DE ENCHAPE"/>
    <s v="56101513"/>
    <s v="SELECCIÓN ABREVIADA - ACUERDO MARCO"/>
    <n v="2"/>
    <n v="3"/>
    <n v="10"/>
    <n v="1"/>
    <n v="51516"/>
    <s v="Unidad"/>
    <s v="NO SOLICITADAS"/>
  </r>
  <r>
    <x v="16"/>
    <x v="2"/>
    <s v="02-02-01-003-006-09"/>
    <s v="Materiales y suministros - Otros productos plásticos"/>
    <s v="TEJA TRASLUCIDA PERFIL 7"/>
    <s v="30151500"/>
    <s v="SELECCIÓN ABREVIADA - ACUERDO MARCO"/>
    <n v="2"/>
    <n v="3"/>
    <n v="10"/>
    <n v="5"/>
    <n v="440175"/>
    <s v="Unidad"/>
    <s v="NO SOLICITADAS"/>
  </r>
  <r>
    <x v="16"/>
    <x v="2"/>
    <s v="02-02-01-003-006-09"/>
    <s v="Materiales y suministros - Otros productos plásticos"/>
    <s v="TEJA TRASLUCIDA TIPO ESPAÑOLA O COLONIAL"/>
    <s v="30151500"/>
    <s v="SELECCIÓN ABREVIADA - ACUERDO MARCO"/>
    <n v="2"/>
    <n v="3"/>
    <n v="10"/>
    <n v="5"/>
    <n v="509435"/>
    <s v="Unidad"/>
    <s v="NO SOLICITADAS"/>
  </r>
  <r>
    <x v="16"/>
    <x v="2"/>
    <s v="02-02-01-003-006-09"/>
    <s v="Materiales y suministros - Otros productos plásticos"/>
    <s v="TAPE LACING AND TYING 20H. NSN: 4020-00-900-0986 X 1 ROLL"/>
    <s v="31152102"/>
    <s v="SELECCIÓN ABREVIADA MENOR CUANTÍA"/>
    <n v="2"/>
    <n v="8"/>
    <n v="10"/>
    <n v="1"/>
    <n v="134943.10999999999"/>
    <s v="Unidad"/>
    <s v="NO SOLICITADAS"/>
  </r>
  <r>
    <x v="16"/>
    <x v="2"/>
    <s v="02-02-01-003-006-09"/>
    <s v="Materiales y suministros - Otros productos plásticos"/>
    <s v="TAPE, NON ADHESIVE, SELF BONDING RED REFERENCIA P/N AA59163-1-II-.040 X ROLLO"/>
    <s v="31201501"/>
    <s v="SELECCIÓN ABREVIADA MENOR CUANTÍA"/>
    <n v="2"/>
    <n v="8"/>
    <n v="10"/>
    <n v="1"/>
    <n v="265073.56"/>
    <s v="Unidad"/>
    <s v="NO SOLICITADAS"/>
  </r>
  <r>
    <x v="16"/>
    <x v="2"/>
    <s v="02-02-01-003-006-09"/>
    <s v="Materiales y suministros - Otros productos plásticos"/>
    <s v="CINTA ELECTRICA AUTOFUNDENTE PARA ALTO VOLTAJE SCOTCH 23 "/>
    <s v="31201502"/>
    <s v="SELECCIÓN ABREVIADA MENOR CUANTÍA"/>
    <n v="2"/>
    <n v="8"/>
    <n v="10"/>
    <n v="5"/>
    <n v="252428.5"/>
    <s v="Unidad"/>
    <s v="NO SOLICITADAS"/>
  </r>
  <r>
    <x v="16"/>
    <x v="2"/>
    <s v="02-02-01-003-006-09"/>
    <s v="Materiales y suministros - Otros productos plásticos"/>
    <s v="CINTA DOBLE FAZ"/>
    <s v="31201503"/>
    <s v="SELECCIÓN ABREVIADA MENOR CUANTÍA"/>
    <n v="2"/>
    <n v="8"/>
    <n v="10"/>
    <n v="2"/>
    <n v="84740.5"/>
    <s v="Unidad"/>
    <s v="NO SOLICITADAS"/>
  </r>
  <r>
    <x v="16"/>
    <x v="2"/>
    <s v="02-02-01-003-006-09"/>
    <s v="Materiales y suministros - Otros productos plásticos"/>
    <s v="CINTA FUNDENTE  X  ROLLO DE 100 FT PN S-1048"/>
    <s v="31201503"/>
    <s v="SELECCIÓN ABREVIADA MENOR CUANTÍA"/>
    <n v="2"/>
    <n v="8"/>
    <n v="10"/>
    <n v="1"/>
    <n v="943658.1"/>
    <s v="Unidad"/>
    <s v="NO SOLICITADAS"/>
  </r>
  <r>
    <x v="16"/>
    <x v="2"/>
    <s v="02-02-01-003-006-09"/>
    <s v="Materiales y suministros - Otros productos plásticos"/>
    <s v="CINTA DE FIBRA DE VIDRIO "/>
    <s v="31201507"/>
    <s v="SELECCIÓN ABREVIADA MENOR CUANTÍA"/>
    <n v="2"/>
    <n v="8"/>
    <n v="10"/>
    <n v="2"/>
    <n v="271584.8"/>
    <s v="Unidad"/>
    <s v="NO SOLICITADAS"/>
  </r>
  <r>
    <x v="16"/>
    <x v="2"/>
    <s v="02-02-01-003-006-09"/>
    <s v="Materiales y suministros - Otros productos plásticos"/>
    <s v="CINTA DE FIBRA DE VIDRIO DE 1 &quot; POR 66 FT PN MIL-I-19166C"/>
    <s v="31201507"/>
    <s v="SELECCIÓN ABREVIADA MENOR CUANTÍA"/>
    <n v="2"/>
    <n v="8"/>
    <n v="10"/>
    <n v="2"/>
    <n v="318767.7"/>
    <s v="Unidad"/>
    <s v="NO SOLICITADAS"/>
  </r>
  <r>
    <x v="16"/>
    <x v="2"/>
    <s v="02-02-01-003-006-09"/>
    <s v="Materiales y suministros - Otros productos plásticos"/>
    <s v="TAPE, LACING AND TYING BLACK REFERENCIA P/N SM1702-02-24"/>
    <s v="31201509"/>
    <s v="SELECCIÓN ABREVIADA MENOR CUANTÍA"/>
    <n v="2"/>
    <n v="8"/>
    <n v="10"/>
    <n v="1"/>
    <n v="340566.21"/>
    <s v="Unidad"/>
    <s v="NO SOLICITADAS"/>
  </r>
  <r>
    <x v="16"/>
    <x v="2"/>
    <s v="02-02-01-003-006-09"/>
    <s v="Materiales y suministros - Otros productos plásticos"/>
    <s v="CINTA ANTIDESLIZANTE ALTA AGRESIVIDAD / 3/4&quot; X 60' ROLLO SLIP-RESISTANT GENERAL PURPOSE"/>
    <s v="31201513"/>
    <s v="SELECCIÓN ABREVIADA MENOR CUANTÍA"/>
    <n v="2"/>
    <n v="8"/>
    <n v="10"/>
    <n v="2"/>
    <n v="203641.41999999998"/>
    <s v="Unidad"/>
    <s v="NO SOLICITADAS"/>
  </r>
  <r>
    <x v="16"/>
    <x v="2"/>
    <s v="02-02-01-003-006-09"/>
    <s v="Materiales y suministros - Otros productos plásticos"/>
    <s v="CINTA DE ENCAUCHETAR"/>
    <s v="31201534"/>
    <s v="SELECCIÓN ABREVIADA MENOR CUANTÍA"/>
    <n v="2"/>
    <n v="8"/>
    <n v="10"/>
    <n v="12"/>
    <n v="666977.52"/>
    <s v="Unidad"/>
    <s v="NO SOLICITADAS"/>
  </r>
  <r>
    <x v="16"/>
    <x v="2"/>
    <s v="02-02-01-003-006-09"/>
    <s v="Materiales y suministros - Otros productos plásticos"/>
    <s v="SEALING TAPE HCS2125 "/>
    <s v="31201601"/>
    <s v="SELECCIÓN ABREVIADA MENOR CUANTÍA"/>
    <n v="2"/>
    <n v="8"/>
    <n v="10"/>
    <n v="2"/>
    <n v="116824.88"/>
    <s v="Unidad"/>
    <s v="NO SOLICITADAS"/>
  </r>
  <r>
    <x v="16"/>
    <x v="2"/>
    <s v="02-02-01-003-006-09"/>
    <s v="Materiales y suministros - Otros productos plásticos"/>
    <s v="BALDE PLASTICO 10LT"/>
    <n v="47121804"/>
    <s v="MÍNIMA CUANTÍA"/>
    <n v="3"/>
    <n v="3"/>
    <n v="16"/>
    <n v="2"/>
    <n v="24000"/>
    <s v="Unidad"/>
    <s v="NO SOLICITADAS"/>
  </r>
  <r>
    <x v="16"/>
    <x v="2"/>
    <s v="02-02-01-003-006-09"/>
    <s v="Materiales y suministros - Otros productos plásticos"/>
    <s v="BALDE PLASTICO 30LT"/>
    <n v="47121804"/>
    <s v="MÍNIMA CUANTÍA"/>
    <n v="3"/>
    <n v="3"/>
    <n v="16"/>
    <n v="2"/>
    <n v="28800"/>
    <s v="Unidad"/>
    <s v="NO SOLICITADAS"/>
  </r>
  <r>
    <x v="16"/>
    <x v="2"/>
    <s v="02-02-01-003-006-09"/>
    <s v="Materiales y suministros - Otros productos plásticos"/>
    <s v="WRAP-AROUND HEAT SHRINK   ZT03–04–010–01"/>
    <s v="39121632"/>
    <s v="SELECCIÓN ABREVIADA MENOR CUANTÍA"/>
    <n v="2"/>
    <n v="8"/>
    <n v="10"/>
    <n v="2"/>
    <n v="62564.520000000004"/>
    <s v="Unidad"/>
    <s v="NO SOLICITADAS"/>
  </r>
  <r>
    <x v="16"/>
    <x v="2"/>
    <s v="02-02-01-003-006-09"/>
    <s v="Materiales y suministros - Otros productos plásticos"/>
    <s v="TUBING PLASTIC SPIRAL WRAP PN R23100-1"/>
    <s v="39121632"/>
    <s v="SELECCIÓN ABREVIADA MENOR CUANTÍA"/>
    <n v="2"/>
    <n v="8"/>
    <n v="10"/>
    <n v="1"/>
    <n v="179861.23"/>
    <s v="Unidad"/>
    <s v="NO SOLICITADAS"/>
  </r>
  <r>
    <x v="16"/>
    <x v="2"/>
    <s v="02-02-01-003-006-09"/>
    <s v="Materiales y suministros - Otros productos plásticos"/>
    <s v="ESPIRAL PLASTICO PARA CABLE, COLOR NEGRO, DIÁMETRO: 1/4DE PULGADA (6MM), REF E4106N"/>
    <s v="39121632"/>
    <s v="SELECCIÓN ABREVIADA MENOR CUANTÍA"/>
    <n v="2"/>
    <n v="8"/>
    <n v="10"/>
    <n v="20"/>
    <n v="39633.4"/>
    <s v="Unidad"/>
    <s v="NO SOLICITADAS"/>
  </r>
  <r>
    <x v="16"/>
    <x v="2"/>
    <s v="02-02-01-003-006-09"/>
    <s v="Materiales y suministros - Otros productos plásticos"/>
    <s v="ESPIRAL PLASTICO PARA CABLE, COLOR NEGRO, DIÁMETRO: 3/4 DE PULGADA (19MM), REF E4119N"/>
    <s v="39121632"/>
    <s v="SELECCIÓN ABREVIADA MENOR CUANTÍA"/>
    <n v="2"/>
    <n v="8"/>
    <n v="10"/>
    <n v="20"/>
    <n v="78323.399999999994"/>
    <s v="Unidad"/>
    <s v="NO SOLICITADAS"/>
  </r>
  <r>
    <x v="16"/>
    <x v="2"/>
    <s v="02-02-01-003-006-09"/>
    <s v="Materiales y suministros - Otros productos plásticos"/>
    <s v="ESPIRAL PLASTICO PARA CABLE, COLOR NEGRO, DIÁMETRO: 3/8 DE PULGADA (9MM), REF E4109N"/>
    <s v="39121632"/>
    <s v="SELECCIÓN ABREVIADA MENOR CUANTÍA"/>
    <n v="2"/>
    <n v="8"/>
    <n v="10"/>
    <n v="20"/>
    <n v="50768.80000000001"/>
    <s v="Unidad"/>
    <s v="NO SOLICITADAS"/>
  </r>
  <r>
    <x v="16"/>
    <x v="2"/>
    <s v="02-02-01-003-006-09"/>
    <s v="Materiales y suministros - Otros productos plásticos"/>
    <s v="ESPIRAL PLASTICO PARA CABLE, COLOR NEGRO, DIÁMETRO: 1/2 DE PULGADA (12MM), REF E4112N"/>
    <s v="39121632"/>
    <s v="SELECCIÓN ABREVIADA MENOR CUANTÍA"/>
    <n v="2"/>
    <n v="8"/>
    <n v="10"/>
    <n v="20"/>
    <n v="50957.400000000009"/>
    <s v="Unidad"/>
    <s v="NO SOLICITADAS"/>
  </r>
  <r>
    <x v="16"/>
    <x v="2"/>
    <s v="02-02-01-003-006-09"/>
    <s v="Materiales y suministros - Otros productos plásticos"/>
    <s v="ESPIRAL PLASTICO PARA CABLE, COLOR NEGRO, DIÁMETRO: 1 DE PULGADA (25MM), REF E4125N"/>
    <s v="39121632"/>
    <s v="SELECCIÓN ABREVIADA MENOR CUANTÍA"/>
    <n v="2"/>
    <n v="8"/>
    <n v="10"/>
    <n v="20"/>
    <n v="71718"/>
    <s v="Unidad"/>
    <s v="NO SOLICITADAS"/>
  </r>
  <r>
    <x v="16"/>
    <x v="2"/>
    <s v="02-02-01-003-006-09"/>
    <s v="Materiales y suministros - Otros productos plásticos"/>
    <s v="TUBING PLASTIC SPIRAL WRAP PN R23100-3"/>
    <s v="39121632"/>
    <s v="SELECCIÓN ABREVIADA MENOR CUANTÍA"/>
    <n v="2"/>
    <n v="8"/>
    <n v="10"/>
    <n v="1"/>
    <n v="176935.88999999998"/>
    <s v="Unidad"/>
    <s v="NO SOLICITADAS"/>
  </r>
  <r>
    <x v="16"/>
    <x v="2"/>
    <s v="02-02-01-003-006-09"/>
    <s v="Materiales y suministros - Otros productos plásticos"/>
    <s v="TUBING PLASTIC SPIRAL WRAP PN R23100-3 NSN 9330-00-688-7856"/>
    <s v="39121632"/>
    <s v="SELECCIÓN ABREVIADA MENOR CUANTÍA"/>
    <n v="2"/>
    <n v="8"/>
    <n v="10"/>
    <n v="1"/>
    <n v="139189.56"/>
    <s v="Unidad"/>
    <s v="NO SOLICITADAS"/>
  </r>
  <r>
    <x v="16"/>
    <x v="2"/>
    <s v="02-02-01-003-006-09"/>
    <s v="Materiales y suministros - Otros productos plásticos"/>
    <s v="INSULATION SLEEVING ELECTRICAL PN M23053/5-114-0 NSN 5970-00-781-6832"/>
    <s v="39121632"/>
    <s v="SELECCIÓN ABREVIADA MENOR CUANTÍA"/>
    <n v="2"/>
    <n v="8"/>
    <n v="10"/>
    <n v="5"/>
    <n v="193449.90000000002"/>
    <s v="Unidad"/>
    <s v="NO SOLICITADAS"/>
  </r>
  <r>
    <x v="16"/>
    <x v="2"/>
    <s v="02-02-01-003-006-09"/>
    <s v="Materiales y suministros - Otros productos plásticos"/>
    <s v="HEAT SHRINK BOOT C-WRAP BLUE D-150-C-13"/>
    <s v="39121632"/>
    <s v="SELECCIÓN ABREVIADA MENOR CUANTÍA"/>
    <n v="2"/>
    <n v="8"/>
    <n v="10"/>
    <n v="2"/>
    <n v="63980.020000000004"/>
    <s v="Unidad"/>
    <s v="NO SOLICITADAS"/>
  </r>
  <r>
    <x v="16"/>
    <x v="2"/>
    <s v="02-02-01-003-006-09"/>
    <s v="Materiales y suministros - Otros productos plásticos"/>
    <s v="HEAT SHRINK BOOT C-WRAP GREEN D-150-C-11"/>
    <s v="39121632"/>
    <s v="SELECCIÓN ABREVIADA MENOR CUANTÍA"/>
    <n v="2"/>
    <n v="8"/>
    <n v="10"/>
    <n v="2"/>
    <n v="80965.859999999986"/>
    <s v="Unidad"/>
    <s v="NO SOLICITADAS"/>
  </r>
  <r>
    <x v="16"/>
    <x v="2"/>
    <s v="02-02-01-003-006-09"/>
    <s v="Materiales y suministros - Otros productos plásticos"/>
    <s v="HEAT SHRINK BOOT C-WRAP RED D-150-C-12"/>
    <s v="39121632"/>
    <s v="SELECCIÓN ABREVIADA MENOR CUANTÍA"/>
    <n v="2"/>
    <n v="8"/>
    <n v="10"/>
    <n v="2"/>
    <n v="63980.020000000004"/>
    <s v="Unidad"/>
    <s v="NO SOLICITADAS"/>
  </r>
  <r>
    <x v="16"/>
    <x v="2"/>
    <s v="02-02-01-003-006-09"/>
    <s v="Materiales y suministros - Otros productos plásticos"/>
    <s v="HEAT SHRINK BOOT C-WRAP YELOW D-150-C-14"/>
    <s v="39121632"/>
    <s v="SELECCIÓN ABREVIADA MENOR CUANTÍA"/>
    <n v="2"/>
    <n v="8"/>
    <n v="10"/>
    <n v="2"/>
    <n v="63980.020000000004"/>
    <s v="Unidad"/>
    <s v="NO SOLICITADAS"/>
  </r>
  <r>
    <x v="16"/>
    <x v="2"/>
    <s v="02-02-01-003-006-09"/>
    <s v="Materiales y suministros - Otros productos plásticos"/>
    <s v="ESPARCIDOR ROJO PARA RESINAS "/>
    <s v="60121231"/>
    <s v="SELECCIÓN ABREVIADA MENOR CUANTÍA"/>
    <n v="2"/>
    <n v="8"/>
    <n v="10"/>
    <n v="6"/>
    <n v="90024.959999999992"/>
    <s v="Unidad"/>
    <s v="NO SOLICITADAS"/>
  </r>
  <r>
    <x v="16"/>
    <x v="2"/>
    <s v="02-02-01-003-006-09"/>
    <s v="Materiales y suministros - Otros productos plásticos"/>
    <s v="TAPE PRESSURE SENSITIVE,  ADHESIVE 232, 3 IN.   NSN: 7510-00-266-6707"/>
    <s v="31201600"/>
    <s v="SELECCIÓN ABREVIADA MENOR CUANTÍA"/>
    <n v="2"/>
    <n v="8"/>
    <n v="10"/>
    <n v="2"/>
    <n v="426420.22"/>
    <s v="Unidad"/>
    <s v="NO SOLICITADAS"/>
  </r>
  <r>
    <x v="16"/>
    <x v="2"/>
    <s v="02-02-01-003-006-09"/>
    <s v="Materiales y suministros - Otros productos plásticos"/>
    <s v="TAPE PRESSURE SENSITIVE, ADHESIVE 80-6109-1847-8. NSN: 5970-01-623-9080 X ROLLO"/>
    <s v="31201600"/>
    <s v="SELECCIÓN ABREVIADA MENOR CUANTÍA"/>
    <n v="2"/>
    <n v="8"/>
    <n v="10"/>
    <n v="1"/>
    <n v="685897.89"/>
    <s v="Unidad"/>
    <s v="NO SOLICITADAS"/>
  </r>
  <r>
    <x v="16"/>
    <x v="2"/>
    <s v="02-02-01-003-006-09"/>
    <s v="Materiales y suministros - Otros productos plásticos"/>
    <s v="FLASH BREAKER TAPE HCS2114 "/>
    <s v="31201600"/>
    <s v="SELECCIÓN ABREVIADA MENOR CUANTÍA"/>
    <n v="2"/>
    <n v="8"/>
    <n v="10"/>
    <n v="4"/>
    <n v="398034.95999999996"/>
    <s v="Unidad"/>
    <s v="NO SOLICITADAS"/>
  </r>
  <r>
    <x v="16"/>
    <x v="2"/>
    <s v="02-02-01-003-006-09"/>
    <s v="Materiales y suministros - Otros productos plásticos"/>
    <s v="TAPE PRESSURE SENSITIVE   7510-01-326-1568 8663"/>
    <s v="31201600"/>
    <s v="SELECCIÓN ABREVIADA MENOR CUANTÍA"/>
    <n v="2"/>
    <n v="8"/>
    <n v="10"/>
    <n v="1"/>
    <n v="1321121.3400000001"/>
    <s v="Unidad"/>
    <s v="NO SOLICITADAS"/>
  </r>
  <r>
    <x v="16"/>
    <x v="2"/>
    <s v="02-02-01-003-006-09"/>
    <s v="Materiales y suministros - Otros productos plásticos"/>
    <s v="TAPE PRESSURE SENSITIVE, ADHESIVE (52170)600, 1 1/2&quot; 3M  108  7510-00-551-9826"/>
    <s v="31201600"/>
    <s v="SELECCIÓN ABREVIADA MENOR CUANTÍA"/>
    <n v="2"/>
    <n v="8"/>
    <n v="10"/>
    <n v="1"/>
    <n v="79172.91"/>
    <s v="Unidad"/>
    <s v="NO SOLICITADAS"/>
  </r>
  <r>
    <x v="16"/>
    <x v="2"/>
    <s v="02-02-01-003-006-09"/>
    <s v="Materiales y suministros - Otros productos plásticos"/>
    <s v="TAPE 4508, 1 IN NSN 7510-01-032-4082"/>
    <s v="31201600"/>
    <s v="SELECCIÓN ABREVIADA MENOR CUANTÍA"/>
    <n v="2"/>
    <n v="8"/>
    <n v="10"/>
    <n v="1"/>
    <n v="552945.9"/>
    <s v="Unidad"/>
    <s v="NO SOLICITADAS"/>
  </r>
  <r>
    <x v="16"/>
    <x v="2"/>
    <s v="02-02-01-003-006-09"/>
    <s v="Materiales y suministros - Otros productos plásticos"/>
    <s v="TAPE BACKSHIELD MIL-I-46852"/>
    <s v="31201600"/>
    <s v="SELECCIÓN ABREVIADA MENOR CUANTÍA"/>
    <n v="2"/>
    <n v="8"/>
    <n v="10"/>
    <n v="1"/>
    <n v="255636.97999999998"/>
    <s v="Unidad"/>
    <s v="NO SOLICITADAS"/>
  </r>
  <r>
    <x v="16"/>
    <x v="2"/>
    <s v="02-02-01-003-006-09"/>
    <s v="Materiales y suministros - Otros productos plásticos"/>
    <s v="TAPE SCOTCH CAMBRIC BARNIZADA  3M SCOTCH 2520 "/>
    <s v="31201600"/>
    <s v="SELECCIÓN ABREVIADA MENOR CUANTÍA"/>
    <n v="2"/>
    <n v="8"/>
    <n v="10"/>
    <n v="1"/>
    <n v="199961.15"/>
    <s v="Unidad"/>
    <s v="NO SOLICITADAS"/>
  </r>
  <r>
    <x v="16"/>
    <x v="2"/>
    <s v="02-02-01-003-006-09"/>
    <s v="Materiales y suministros - Otros productos plásticos"/>
    <s v="NOMEX LACING TAPE A-A-52084-C-3, TUBO DE 500 YARDS PN MIL-T-43435B"/>
    <s v="31201600"/>
    <s v="SELECCIÓN ABREVIADA MENOR CUANTÍA"/>
    <n v="2"/>
    <n v="8"/>
    <n v="10"/>
    <n v="1"/>
    <n v="159242.29999999999"/>
    <s v="Unidad"/>
    <s v="NO SOLICITADAS"/>
  </r>
  <r>
    <x v="16"/>
    <x v="2"/>
    <s v="02-02-01-003-006-09"/>
    <s v="Materiales y suministros - Otros productos plásticos"/>
    <s v="PACKING MATERIAL TAPE HT3000-250, 2.5 X 12 NSN 5330-01-513-0887"/>
    <s v="31201600"/>
    <s v="SELECCIÓN ABREVIADA MENOR CUANTÍA"/>
    <n v="2"/>
    <n v="8"/>
    <n v="10"/>
    <n v="1"/>
    <n v="1509381.13"/>
    <s v="Unidad"/>
    <s v="NO SOLICITADAS"/>
  </r>
  <r>
    <x v="16"/>
    <x v="2"/>
    <s v="02-02-01-003-006-09"/>
    <s v="Materiales y suministros - Otros productos plásticos"/>
    <s v="PACKING MATERIAL TAPE HT3000-200, 2.0 X 12 NSN 5330-01-513-0876"/>
    <s v="31201600"/>
    <s v="SELECCIÓN ABREVIADA MENOR CUANTÍA"/>
    <n v="2"/>
    <n v="8"/>
    <n v="10"/>
    <n v="1"/>
    <n v="1509381.13"/>
    <s v="Unidad"/>
    <s v="NO SOLICITADAS"/>
  </r>
  <r>
    <x v="16"/>
    <x v="2"/>
    <s v="02-02-01-003-006-09"/>
    <s v="Materiales y suministros - Otros productos plásticos"/>
    <s v="PACKING MATERIAL TAPE HT3000-150, 1.5 X 12 NSN 5330-01-513-0861"/>
    <s v="31201600"/>
    <s v="SELECCIÓN ABREVIADA MENOR CUANTÍA"/>
    <n v="2"/>
    <n v="8"/>
    <n v="10"/>
    <n v="1"/>
    <n v="1509381.13"/>
    <s v="Unidad"/>
    <s v="NO SOLICITADAS"/>
  </r>
  <r>
    <x v="16"/>
    <x v="2"/>
    <s v="02-02-01-003-006-09"/>
    <s v="Materiales y suministros - Otros productos plásticos"/>
    <s v="PACKING MATERIAL TAPE HT3000-100, 1.0 X 12 NSN 5330-01-514-8772"/>
    <s v="31201600"/>
    <s v="SELECCIÓN ABREVIADA MENOR CUANTÍA"/>
    <n v="2"/>
    <n v="8"/>
    <n v="10"/>
    <n v="1"/>
    <n v="1509381.13"/>
    <s v="Unidad"/>
    <s v="NO SOLICITADAS"/>
  </r>
  <r>
    <x v="16"/>
    <x v="2"/>
    <s v="02-02-01-003-006-09"/>
    <s v="Materiales y suministros - Otros productos plásticos"/>
    <s v="CINTA ANTIDESLIZANTE REFLECTIVA ROLLO POR 18 METROS "/>
    <n v="31201516"/>
    <s v="MÍNIMA CUANTÍA"/>
    <n v="0"/>
    <n v="0"/>
    <n v="16"/>
    <n v="9"/>
    <n v="1071000"/>
    <s v="Unidad"/>
    <s v=""/>
  </r>
  <r>
    <x v="16"/>
    <x v="2"/>
    <s v="02-02-01-003-006-09"/>
    <s v="Materiales y suministros - Otros productos plásticos"/>
    <s v="CINTA DE PRECAUCIÓN"/>
    <n v="41122703"/>
    <s v="MÍNIMA CUANTÍA"/>
    <n v="4"/>
    <n v="5"/>
    <n v="10"/>
    <n v="5"/>
    <n v="298500"/>
    <s v="Unidad"/>
    <s v="NO SOLICITADAS"/>
  </r>
  <r>
    <x v="16"/>
    <x v="2"/>
    <s v="02-02-01-003-006-09"/>
    <s v="Materiales y suministros - Otros productos plásticos"/>
    <s v="CONOS PLASTICOS"/>
    <n v="46161508"/>
    <s v="MÍNIMA CUANTÍA"/>
    <n v="4"/>
    <n v="5"/>
    <n v="10"/>
    <n v="40"/>
    <n v="6320000"/>
    <s v="Unidad"/>
    <s v="NO SOLICITADAS"/>
  </r>
  <r>
    <x v="16"/>
    <x v="2"/>
    <s v="02-02-01-003-006-09"/>
    <s v="Materiales y suministros - Otros productos plásticos"/>
    <s v="SOBRANTE PROCESO PRODUCTOS ASEO Y ELEMENTOS COCINA"/>
    <n v="0"/>
    <n v="0"/>
    <n v="0"/>
    <n v="0"/>
    <n v="16"/>
    <n v="1"/>
    <n v="157200"/>
    <s v="GLOBAL"/>
    <s v=""/>
  </r>
  <r>
    <x v="16"/>
    <x v="2"/>
    <s v="02-02-01-003-006-09"/>
    <s v="Materiales y suministros - Otros productos plásticos"/>
    <s v="CARRO CON BALDE EXPRIMIDOR "/>
    <n v="47121500"/>
    <s v="MÍNIMA CUANTÍA"/>
    <n v="6"/>
    <n v="2"/>
    <n v="10"/>
    <n v="2"/>
    <n v="720000"/>
    <s v="Unidad"/>
    <s v="NO SOLICITADAS"/>
  </r>
  <r>
    <x v="16"/>
    <x v="2"/>
    <s v="02-02-01-003-006-09"/>
    <s v="Materiales y suministros - Otros productos plásticos"/>
    <s v="ADQUISICION DE ESTIBAS PLASTICAS PARA EL CORRECTO ALMACENAMIENTO Y SEGURIDAD EN LOS DEPOSITOS DE ARMAMENTO DE LA FAC. "/>
    <n v="24112700"/>
    <s v="MÍNIMA CUANTÍA"/>
    <n v="7"/>
    <n v="3"/>
    <n v="10"/>
    <n v="60"/>
    <n v="41876040"/>
    <s v="Unidad"/>
    <s v="NO SOLICITADAS"/>
  </r>
  <r>
    <x v="16"/>
    <x v="2"/>
    <s v="02-02-01-003-006-09"/>
    <s v="Materiales y suministros - Otros productos plásticos"/>
    <s v="ANGEO MOSQUITERO 10 MTS ROLLO"/>
    <s v="11162111"/>
    <s v="SELECCIÓN ABREVIADA - ACUERDO MARCO"/>
    <n v="9"/>
    <n v="3"/>
    <n v="10"/>
    <n v="8"/>
    <n v="640172"/>
    <s v="Unidad"/>
    <s v="NO SOLICITADAS"/>
  </r>
  <r>
    <x v="16"/>
    <x v="2"/>
    <s v="02-02-01-003-006-09"/>
    <s v="Materiales y suministros - Otros productos plásticos"/>
    <s v="ASIENTO PARA SANITARIO"/>
    <s v="30181603"/>
    <s v="SELECCIÓN ABREVIADA - ACUERDO MARCO"/>
    <n v="9"/>
    <n v="3"/>
    <n v="10"/>
    <n v="5"/>
    <n v="217512.5"/>
    <s v="Unidad"/>
    <s v="NO SOLICITADAS"/>
  </r>
  <r>
    <x v="16"/>
    <x v="2"/>
    <s v="02-02-01-003-006-09"/>
    <s v="Materiales y suministros - Otros productos plásticos"/>
    <s v="ASIENTO PARA SANITARIO TRADICIONAL"/>
    <s v="30181603"/>
    <s v="SELECCIÓN ABREVIADA - ACUERDO MARCO"/>
    <n v="9"/>
    <n v="3"/>
    <n v="10"/>
    <n v="20"/>
    <n v="1030320"/>
    <s v="Unidad"/>
    <s v="NO SOLICITADAS"/>
  </r>
  <r>
    <x v="16"/>
    <x v="2"/>
    <s v="02-02-01-003-006-09"/>
    <s v="Materiales y suministros - Otros productos plásticos"/>
    <s v="AMARRES PLASTICOS ABRAZADERAS 25 CMS"/>
    <s v="31162414"/>
    <s v="SELECCIÓN ABREVIADA - ACUERDO MARCO"/>
    <n v="9"/>
    <n v="3"/>
    <n v="10"/>
    <n v="10"/>
    <n v="148825"/>
    <s v="Unidad"/>
    <s v="NO SOLICITADAS"/>
  </r>
  <r>
    <x v="16"/>
    <x v="2"/>
    <s v="02-02-01-003-006-09"/>
    <s v="Materiales y suministros - Otros productos plásticos"/>
    <s v="AMARRES PLASTICOS ABRAZADERAS 30 CMS"/>
    <s v="31162414"/>
    <s v="SELECCIÓN ABREVIADA - ACUERDO MARCO"/>
    <n v="9"/>
    <n v="3"/>
    <n v="10"/>
    <n v="10"/>
    <n v="263305"/>
    <s v="Unidad"/>
    <s v="NO SOLICITADAS"/>
  </r>
  <r>
    <x v="16"/>
    <x v="2"/>
    <s v="02-02-01-003-006-09"/>
    <s v="Materiales y suministros - Otros productos plásticos"/>
    <s v="CINTA TAPA GOTERAS"/>
    <s v="31201519"/>
    <s v="SELECCIÓN ABREVIADA - ACUERDO MARCO"/>
    <n v="9"/>
    <n v="3"/>
    <n v="10"/>
    <n v="3"/>
    <n v="542635.5"/>
    <s v="Unidad"/>
    <s v="NO SOLICITADAS"/>
  </r>
  <r>
    <x v="16"/>
    <x v="2"/>
    <s v="02-02-01-003-006-09"/>
    <s v="Materiales y suministros - Otros productos plásticos"/>
    <s v="TEJA TRASLUCIDA TIPO ESPAÑOLA O COLONIAL"/>
    <s v="30151500"/>
    <s v="SELECCIÓN ABREVIADA - ACUERDO MARCO"/>
    <n v="9"/>
    <n v="3"/>
    <n v="10"/>
    <n v="5"/>
    <n v="509435"/>
    <s v="Unidad"/>
    <s v="NO SOLICITADAS"/>
  </r>
  <r>
    <x v="16"/>
    <x v="61"/>
    <s v="02-02-01-003-007-01"/>
    <s v="Materiales y suministros - Vidrio y productos de vidrio"/>
    <s v="MICROESFERAS DE VIDRIO"/>
    <s v="11141605"/>
    <s v="SELECCIÓN ABREVIADA - ACUERDO MARCO"/>
    <n v="2"/>
    <n v="3"/>
    <n v="10"/>
    <n v="1"/>
    <n v="117914.5"/>
    <s v="GALON"/>
    <s v="NO SOLICITADAS"/>
  </r>
  <r>
    <x v="16"/>
    <x v="61"/>
    <s v="02-02-01-003-007-01"/>
    <s v="Materiales y suministros - Vidrio y productos de vidrio"/>
    <s v="ESPEJO INSPECCION VEHICULAR"/>
    <s v="27111814"/>
    <s v="MÍNIMA CUANTÍA"/>
    <n v="4"/>
    <n v="5"/>
    <n v="10"/>
    <n v="1"/>
    <n v="247000"/>
    <s v="Unidad"/>
    <s v="NO SOLICITADAS"/>
  </r>
  <r>
    <x v="16"/>
    <x v="61"/>
    <s v="02-02-01-003-007-01"/>
    <s v="Materiales y suministros - Vidrio y productos de vidrio"/>
    <s v="LAMINA DE ESPEJO 3MM"/>
    <s v="30171705"/>
    <s v="SELECCIÓN ABREVIADA - ACUERDO MARCO"/>
    <n v="2"/>
    <n v="3"/>
    <n v="10"/>
    <n v="1"/>
    <n v="285284"/>
    <s v="Unidad"/>
    <s v="NO SOLICITADAS"/>
  </r>
  <r>
    <x v="16"/>
    <x v="61"/>
    <s v="02-02-01-003-007-01"/>
    <s v="Materiales y suministros - Vidrio y productos de vidrio"/>
    <s v="LAMINA DE VIDRIO 5MM"/>
    <s v="30171705"/>
    <s v="SELECCIÓN ABREVIADA - ACUERDO MARCO"/>
    <n v="2"/>
    <n v="3"/>
    <n v="10"/>
    <n v="1"/>
    <n v="343440"/>
    <s v="Unidad"/>
    <s v="NO SOLICITADAS"/>
  </r>
  <r>
    <x v="16"/>
    <x v="61"/>
    <s v="02-02-01-003-007-01"/>
    <s v="Materiales y suministros - Vidrio y productos de vidrio"/>
    <s v="LAMINA DE VIDRIO 6 MM"/>
    <s v="30171705"/>
    <s v="SELECCIÓN ABREVIADA - ACUERDO MARCO"/>
    <n v="2"/>
    <n v="3"/>
    <n v="10"/>
    <n v="1"/>
    <n v="366336"/>
    <s v="Unidad"/>
    <s v="NO SOLICITADAS"/>
  </r>
  <r>
    <x v="16"/>
    <x v="61"/>
    <s v="02-02-01-003-007-01"/>
    <s v="Materiales y suministros - Vidrio y productos de vidrio"/>
    <s v="VASOS DE CRISTAL"/>
    <n v="48101903"/>
    <s v="MÍNIMA CUANTÍA"/>
    <n v="3"/>
    <n v="3"/>
    <n v="10"/>
    <n v="223"/>
    <n v="1003500"/>
    <s v="Unidad"/>
    <s v="NO SOLICITADAS"/>
  </r>
  <r>
    <x v="16"/>
    <x v="61"/>
    <s v="02-02-01-003-007-01"/>
    <s v="Materiales y suministros - Vidrio y productos de vidrio"/>
    <s v="VASOS DE CRISTAL"/>
    <s v="48101903"/>
    <s v="MÍNIMA CUANTÍA"/>
    <n v="3"/>
    <n v="3"/>
    <n v="16"/>
    <n v="264"/>
    <n v="1188000"/>
    <s v="Unidad"/>
    <s v="NO SOLICITADAS"/>
  </r>
  <r>
    <x v="16"/>
    <x v="61"/>
    <s v="02-02-01-003-007-01"/>
    <s v="Materiales y suministros - Vidrio y productos de vidrio"/>
    <s v="JARRA DE VIDRIO 1,3LT"/>
    <s v="52152001"/>
    <s v="MÍNIMA CUANTÍA"/>
    <n v="3"/>
    <n v="3"/>
    <n v="16"/>
    <n v="5"/>
    <n v="160000"/>
    <s v="Unidad"/>
    <s v="NO SOLICITADAS"/>
  </r>
  <r>
    <x v="16"/>
    <x v="61"/>
    <s v="02-02-01-003-007-01"/>
    <s v="Materiales y suministros - Vidrio y productos de vidrio"/>
    <s v="SOBRANTE PROCESO PRODUCTOS ASEO Y ELEMENTOS COCINA"/>
    <n v="0"/>
    <n v="0"/>
    <n v="0"/>
    <n v="0"/>
    <n v="16"/>
    <n v="1"/>
    <n v="172000"/>
    <s v="GLOBAL"/>
    <s v=""/>
  </r>
  <r>
    <x v="16"/>
    <x v="61"/>
    <s v="02-02-01-003-007-02"/>
    <s v="Materiales y suministros - Artículos de cerámica no estructural"/>
    <s v="SANITARIO"/>
    <s v="30181511"/>
    <s v="SELECCIÓN ABREVIADA - ACUERDO MARCO"/>
    <n v="2"/>
    <n v="3"/>
    <n v="10"/>
    <n v="1"/>
    <n v="229595"/>
    <s v="Unidad"/>
    <s v="NO SOLICITADAS"/>
  </r>
  <r>
    <x v="16"/>
    <x v="61"/>
    <s v="02-02-01-003-007-02"/>
    <s v="Materiales y suministros - Artículos de cerámica no estructural"/>
    <s v="MORTERO EN GRANITO"/>
    <s v="52151663"/>
    <s v="MÍNIMA CUANTÍA"/>
    <n v="3"/>
    <n v="3"/>
    <n v="16"/>
    <n v="2"/>
    <n v="256000.02"/>
    <s v="Unidad"/>
    <s v="NO SOLICITADAS"/>
  </r>
  <r>
    <x v="16"/>
    <x v="61"/>
    <s v="02-02-01-003-007-02"/>
    <s v="Materiales y suministros - Artículos de cerámica no estructural"/>
    <s v="PLATO POSTRE"/>
    <s v="52152005"/>
    <s v="MÍNIMA CUANTÍA"/>
    <n v="3"/>
    <n v="3"/>
    <n v="16"/>
    <n v="91"/>
    <n v="1820000"/>
    <s v="Unidad"/>
    <s v="NO SOLICITADAS"/>
  </r>
  <r>
    <x v="16"/>
    <x v="61"/>
    <s v="02-02-01-003-007-02"/>
    <s v="Materiales y suministros - Artículos de cerámica no estructural"/>
    <s v="POCILLOS CHOCOLATEROS"/>
    <s v="52152101"/>
    <s v="MÍNIMA CUANTÍA"/>
    <n v="3"/>
    <n v="3"/>
    <n v="16"/>
    <n v="95"/>
    <n v="1405999.05"/>
    <s v="Unidad"/>
    <s v="NO SOLICITADAS"/>
  </r>
  <r>
    <x v="16"/>
    <x v="61"/>
    <s v="02-02-01-003-007-02"/>
    <s v="Materiales y suministros - Artículos de cerámica no estructural"/>
    <s v="POCILLOS CHOCOLATEROS"/>
    <n v="52152101"/>
    <s v="MÍNIMA CUANTÍA"/>
    <n v="3"/>
    <n v="3"/>
    <n v="10"/>
    <n v="24"/>
    <n v="355199.76"/>
    <s v="Unidad"/>
    <s v="NO SOLICITADAS"/>
  </r>
  <r>
    <x v="16"/>
    <x v="61"/>
    <s v="02-02-01-003-007-02"/>
    <s v="Materiales y suministros - Artículos de cerámica no estructural"/>
    <s v="SOBRANTE PROCESO PRODUCTOS ASEO Y ELEMENTOS COCINA"/>
    <n v="0"/>
    <n v="0"/>
    <n v="0"/>
    <n v="0"/>
    <n v="16"/>
    <n v="1"/>
    <n v="178000.93000000017"/>
    <s v="GLOBAL"/>
    <s v=""/>
  </r>
  <r>
    <x v="16"/>
    <x v="61"/>
    <s v="02-02-01-003-007-03"/>
    <s v="Materiales y suministros - Productos refractarios y productos estructurales no refractarios de arcilla"/>
    <s v="LADRILLO N°4"/>
    <s v="30131607"/>
    <s v="SELECCIÓN ABREVIADA - ACUERDO MARCO"/>
    <n v="2"/>
    <n v="3"/>
    <n v="10"/>
    <n v="9"/>
    <n v="12366"/>
    <s v="Unidad"/>
    <s v="NO SOLICITADAS"/>
  </r>
  <r>
    <x v="16"/>
    <x v="61"/>
    <s v="02-02-01-003-007-03"/>
    <s v="Materiales y suministros - Productos refractarios y productos estructurales no refractarios de arcilla"/>
    <s v="LADRILLO N°5"/>
    <s v="30131607"/>
    <s v="SELECCIÓN ABREVIADA - ACUERDO MARCO"/>
    <n v="2"/>
    <n v="3"/>
    <n v="10"/>
    <n v="9"/>
    <n v="12366"/>
    <s v="Unidad"/>
    <s v="NO SOLICITADAS"/>
  </r>
  <r>
    <x v="16"/>
    <x v="61"/>
    <s v="02-02-01-003-007-03"/>
    <s v="Materiales y suministros - Productos refractarios y productos estructurales no refractarios de arcilla"/>
    <s v="LADRILLO REFRACTARIO "/>
    <s v="30131607"/>
    <s v="SELECCIÓN ABREVIADA - ACUERDO MARCO"/>
    <n v="2"/>
    <n v="3"/>
    <n v="10"/>
    <n v="10"/>
    <n v="34345"/>
    <s v="Unidad"/>
    <s v="NO SOLICITADAS"/>
  </r>
  <r>
    <x v="16"/>
    <x v="61"/>
    <s v="02-02-01-003-007-03"/>
    <s v="Materiales y suministros - Productos refractarios y productos estructurales no refractarios de arcilla"/>
    <s v="ENCHAPE CERAMICO PARA MURO"/>
    <s v="30131704"/>
    <s v="SELECCIÓN ABREVIADA - ACUERDO MARCO"/>
    <n v="2"/>
    <n v="3"/>
    <n v="10"/>
    <n v="7"/>
    <n v="336570.5"/>
    <s v="METRO CUADRADO"/>
    <s v="NO SOLICITADAS"/>
  </r>
  <r>
    <x v="16"/>
    <x v="61"/>
    <s v="02-02-01-003-007-03"/>
    <s v="Materiales y suministros - Productos refractarios y productos estructurales no refractarios de arcilla"/>
    <s v="ENCHAPE CERAMICO PARA PISO"/>
    <s v="30131704"/>
    <s v="SELECCIÓN ABREVIADA - ACUERDO MARCO"/>
    <n v="2"/>
    <n v="3"/>
    <n v="10"/>
    <n v="4"/>
    <n v="219802"/>
    <s v="METRO CUADRADO"/>
    <s v="NO SOLICITADAS"/>
  </r>
  <r>
    <x v="16"/>
    <x v="61"/>
    <s v="02-02-01-003-007-03"/>
    <s v="Materiales y suministros - Productos refractarios y productos estructurales no refractarios de arcilla"/>
    <s v="CABALLETE ARTICULADO TEJA COLONIAL"/>
    <s v="30151502"/>
    <s v="SELECCIÓN ABREVIADA - ACUERDO MARCO"/>
    <n v="2"/>
    <n v="3"/>
    <n v="10"/>
    <n v="5"/>
    <n v="196332.5"/>
    <s v="Unidad"/>
    <s v="NO SOLICITADAS"/>
  </r>
  <r>
    <x v="16"/>
    <x v="61"/>
    <s v="02-02-01-003-007-03"/>
    <s v="Materiales y suministros - Productos refractarios y productos estructurales no refractarios de arcilla"/>
    <s v="CABALLETE TEJA FIBROCEMENTO"/>
    <s v="30151502"/>
    <s v="SELECCIÓN ABREVIADA - ACUERDO MARCO"/>
    <n v="2"/>
    <n v="3"/>
    <n v="10"/>
    <n v="5"/>
    <n v="154547.5"/>
    <s v="Unidad"/>
    <s v="NO SOLICITADAS"/>
  </r>
  <r>
    <x v="16"/>
    <x v="61"/>
    <s v="02-02-01-003-007-03"/>
    <s v="Materiales y suministros - Productos refractarios y productos estructurales no refractarios de arcilla"/>
    <s v="TEJA ESPAÑOLA O COLONIAL"/>
    <s v="30151500"/>
    <s v="SELECCIÓN ABREVIADA - ACUERDO MARCO"/>
    <n v="2"/>
    <n v="3"/>
    <n v="10"/>
    <n v="5"/>
    <n v="469367.5"/>
    <s v="Unidad"/>
    <s v="NO SOLICITADAS"/>
  </r>
  <r>
    <x v="16"/>
    <x v="61"/>
    <s v="02-02-01-003-007-03"/>
    <s v="Materiales y suministros - Productos refractarios y productos estructurales no refractarios de arcilla"/>
    <s v="TEJA FIBROCEMENTO PERFIL 7"/>
    <s v="30151500"/>
    <s v="SELECCIÓN ABREVIADA - ACUERDO MARCO"/>
    <n v="2"/>
    <n v="3"/>
    <n v="10"/>
    <n v="5"/>
    <n v="269027.5"/>
    <s v="Unidad"/>
    <s v="NO SOLICITADAS"/>
  </r>
  <r>
    <x v="16"/>
    <x v="61"/>
    <s v="02-02-01-003-007-03"/>
    <s v="Materiales y suministros - Productos refractarios y productos estructurales no refractarios de arcilla"/>
    <s v="ENCHAPE CERAMICO PARA MURO"/>
    <s v="30131704"/>
    <s v="SELECCIÓN ABREVIADA - ACUERDO MARCO"/>
    <n v="9"/>
    <n v="3"/>
    <n v="10"/>
    <n v="5"/>
    <n v="240407.5"/>
    <s v="METRO CUADRADO"/>
    <s v="NO SOLICITADAS"/>
  </r>
  <r>
    <x v="16"/>
    <x v="61"/>
    <s v="02-02-01-003-007-03"/>
    <s v="Materiales y suministros - Productos refractarios y productos estructurales no refractarios de arcilla"/>
    <s v="ENCHAPE CERAMICO PARA PISO"/>
    <s v="30131704"/>
    <s v="SELECCIÓN ABREVIADA - ACUERDO MARCO"/>
    <n v="9"/>
    <n v="3"/>
    <n v="10"/>
    <n v="6"/>
    <n v="329703"/>
    <s v="METRO CUADRADO"/>
    <s v="NO SOLICITADAS"/>
  </r>
  <r>
    <x v="16"/>
    <x v="61"/>
    <s v="02-02-01-003-007-03"/>
    <s v="Materiales y suministros - Productos refractarios y productos estructurales no refractarios de arcilla"/>
    <s v="TEJA ESPAÑOLA O COLONIAL"/>
    <s v="30151500"/>
    <s v="SELECCIÓN ABREVIADA - ACUERDO MARCO"/>
    <n v="9"/>
    <n v="3"/>
    <n v="10"/>
    <n v="5"/>
    <n v="469367.5"/>
    <s v="Unidad"/>
    <s v="NO SOLICITADAS"/>
  </r>
  <r>
    <x v="16"/>
    <x v="61"/>
    <s v="02-02-01-003-007-04"/>
    <s v="Materiales y suministros - Yeso, cal y cemento"/>
    <s v="CAL HIDRATA DE USO GENERAL X 10 KG BULTO"/>
    <s v="12352319"/>
    <s v="SELECCIÓN ABREVIADA - ACUERDO MARCO"/>
    <n v="2"/>
    <n v="3"/>
    <n v="10"/>
    <n v="1"/>
    <n v="24041"/>
    <s v="Unidad"/>
    <s v="NO SOLICITADAS"/>
  </r>
  <r>
    <x v="16"/>
    <x v="61"/>
    <s v="02-02-01-003-007-04"/>
    <s v="Materiales y suministros - Yeso, cal y cemento"/>
    <s v="CEMENTO BLANCO X 1 KG"/>
    <s v="30111601"/>
    <s v="SELECCIÓN ABREVIADA - ACUERDO MARCO"/>
    <n v="2"/>
    <n v="3"/>
    <n v="10"/>
    <n v="5"/>
    <n v="18317.5"/>
    <s v="Unidad"/>
    <s v="NO SOLICITADAS"/>
  </r>
  <r>
    <x v="16"/>
    <x v="61"/>
    <s v="02-02-01-003-007-04"/>
    <s v="Materiales y suministros - Yeso, cal y cemento"/>
    <s v="CEMENTO GRIS X 1KG"/>
    <s v="30111601"/>
    <s v="SELECCIÓN ABREVIADA - ACUERDO MARCO"/>
    <n v="2"/>
    <n v="3"/>
    <n v="10"/>
    <n v="21"/>
    <n v="69720"/>
    <s v="Unidad"/>
    <s v="NO SOLICITADAS"/>
  </r>
  <r>
    <x v="16"/>
    <x v="61"/>
    <s v="02-02-01-003-007-04"/>
    <s v="Materiales y suministros - Yeso, cal y cemento"/>
    <s v="CEMENTO GRIS X 25 KG BULTO"/>
    <s v="30111601"/>
    <s v="SELECCIÓN ABREVIADA - ACUERDO MARCO"/>
    <n v="2"/>
    <n v="3"/>
    <n v="10"/>
    <n v="60"/>
    <n v="1923270"/>
    <s v="Unidad"/>
    <s v="NO SOLICITADAS"/>
  </r>
  <r>
    <x v="16"/>
    <x v="61"/>
    <s v="02-02-01-003-007-04"/>
    <s v="Materiales y suministros - Yeso, cal y cemento"/>
    <s v="CAL AGRICOLA  BULTO X 50 KG    (BULTO)"/>
    <s v="11101500"/>
    <s v="MÍNIMA CUANTÍA"/>
    <n v="4"/>
    <n v="2"/>
    <n v="16"/>
    <n v="2"/>
    <n v="60000"/>
    <s v="Unidad"/>
    <s v="NO SOLICITADAS"/>
  </r>
  <r>
    <x v="16"/>
    <x v="61"/>
    <s v="02-02-01-003-007-04"/>
    <s v="Materiales y suministros - Yeso, cal y cemento"/>
    <s v="CEMENTO GRIS X 25 KG BULTO"/>
    <s v="30111601"/>
    <s v="SELECCIÓN ABREVIADA - ACUERDO MARCO"/>
    <n v="9"/>
    <n v="3"/>
    <n v="10"/>
    <n v="30"/>
    <n v="961635"/>
    <s v="Unidad"/>
    <s v="NO SOLICITADAS"/>
  </r>
  <r>
    <x v="16"/>
    <x v="61"/>
    <s v="02-02-01-003-007-05"/>
    <s v="Materiales y suministros - Artículos de concreto, cemento y yeso"/>
    <s v="BLOQUE EN CEMENTO 10 CMS"/>
    <s v="30131502"/>
    <s v="SELECCIÓN ABREVIADA - ACUERDO MARCO"/>
    <n v="2"/>
    <n v="3"/>
    <n v="10"/>
    <n v="10"/>
    <n v="40070"/>
    <s v="Unidad"/>
    <s v="NO SOLICITADAS"/>
  </r>
  <r>
    <x v="16"/>
    <x v="61"/>
    <s v="02-02-01-003-007-05"/>
    <s v="Materiales y suministros - Artículos de concreto, cemento y yeso"/>
    <s v="BLOQUE EN CEMENTO 20 CMS"/>
    <s v="30131502"/>
    <s v="SELECCIÓN ABREVIADA - ACUERDO MARCO"/>
    <n v="2"/>
    <n v="3"/>
    <n v="10"/>
    <n v="10"/>
    <n v="48080"/>
    <s v="Unidad"/>
    <s v="NO SOLICITADAS"/>
  </r>
  <r>
    <x v="16"/>
    <x v="61"/>
    <s v="02-02-01-003-007-05"/>
    <s v="Materiales y suministros - Artículos de concreto, cemento y yeso"/>
    <s v="LAMINA DE DRYWALL 1/2&quot;"/>
    <s v="30161503"/>
    <s v="SELECCIÓN ABREVIADA - ACUERDO MARCO"/>
    <n v="2"/>
    <n v="3"/>
    <n v="10"/>
    <n v="8"/>
    <n v="357176"/>
    <s v="Unidad"/>
    <s v="NO SOLICITADAS"/>
  </r>
  <r>
    <x v="16"/>
    <x v="61"/>
    <s v="02-02-01-003-007-05"/>
    <s v="Materiales y suministros - Artículos de concreto, cemento y yeso"/>
    <s v="LAMINA PLANA DE FIBROCEMENTO 6MM"/>
    <s v="30161503"/>
    <s v="SELECCIÓN ABREVIADA - ACUERDO MARCO"/>
    <n v="2"/>
    <n v="3"/>
    <n v="10"/>
    <n v="2"/>
    <n v="160272"/>
    <s v="Unidad"/>
    <s v="NO SOLICITADAS"/>
  </r>
  <r>
    <x v="16"/>
    <x v="61"/>
    <s v="02-02-01-003-007-06"/>
    <s v="Materiales y suministros - Piedra de construcción o de talla labradas, y sus manufacturas (excepto sin labrar, que se clasifican en el grupo 151)"/>
    <s v="PIEDRA BLANCA PARA JARDIN BULTO X 40 KG (BULTO)"/>
    <s v="11111505"/>
    <s v="MÍNIMA CUANTÍA"/>
    <n v="4"/>
    <n v="2"/>
    <n v="16"/>
    <n v="2"/>
    <n v="246330"/>
    <s v="Unidad"/>
    <s v="NO SOLICITADAS"/>
  </r>
  <r>
    <x v="16"/>
    <x v="61"/>
    <s v="02-02-01-003-007-09"/>
    <s v="Materiales y suministros - Otros productos minerales no metálicos n. C. P."/>
    <s v="PLIEGO DE LIJA ROJA N°200"/>
    <s v="11101502"/>
    <s v="SELECCIÓN ABREVIADA - ACUERDO MARCO"/>
    <n v="2"/>
    <n v="3"/>
    <n v="10"/>
    <n v="10"/>
    <n v="19625"/>
    <s v="Unidad"/>
    <s v="NO SOLICITADAS"/>
  </r>
  <r>
    <x v="16"/>
    <x v="61"/>
    <s v="02-02-01-003-007-09"/>
    <s v="Materiales y suministros - Otros productos minerales no metálicos n. C. P."/>
    <s v="PLIEGO DE LIJA ROJA N° 180"/>
    <s v="11101502"/>
    <s v="SELECCIÓN ABREVIADA - ACUERDO MARCO"/>
    <n v="2"/>
    <n v="3"/>
    <n v="10"/>
    <n v="10"/>
    <n v="17520"/>
    <s v="Unidad"/>
    <s v="NO SOLICITADAS"/>
  </r>
  <r>
    <x v="16"/>
    <x v="61"/>
    <s v="02-02-01-003-007-09"/>
    <s v="Materiales y suministros - Otros productos minerales no metálicos n. C. P."/>
    <s v="PLIEGO DE LIJA ROJA N° 150"/>
    <s v="11101502"/>
    <s v="SELECCIÓN ABREVIADA - ACUERDO MARCO"/>
    <n v="2"/>
    <n v="3"/>
    <n v="10"/>
    <n v="10"/>
    <n v="17520"/>
    <s v="Unidad"/>
    <s v="NO SOLICITADAS"/>
  </r>
  <r>
    <x v="16"/>
    <x v="61"/>
    <s v="02-02-01-003-007-09"/>
    <s v="Materiales y suministros - Otros productos minerales no metálicos n. C. P."/>
    <s v="PLIEGO DE LIJA ROJA N° 600"/>
    <s v="11101502"/>
    <s v="SELECCIÓN ABREVIADA - ACUERDO MARCO"/>
    <n v="2"/>
    <n v="3"/>
    <n v="10"/>
    <n v="10"/>
    <n v="16815"/>
    <s v="Unidad"/>
    <s v="NO SOLICITADAS"/>
  </r>
  <r>
    <x v="16"/>
    <x v="61"/>
    <s v="02-02-01-003-007-09"/>
    <s v="Materiales y suministros - Otros productos minerales no metálicos n. C. P."/>
    <s v="LIJA AGUA N°80"/>
    <s v="11101502"/>
    <s v="SELECCIÓN ABREVIADA - ACUERDO MARCO"/>
    <n v="2"/>
    <n v="3"/>
    <n v="10"/>
    <n v="10"/>
    <n v="17170"/>
    <s v="Unidad"/>
    <s v="NO SOLICITADAS"/>
  </r>
  <r>
    <x v="16"/>
    <x v="61"/>
    <s v="02-02-01-003-007-09"/>
    <s v="Materiales y suministros - Otros productos minerales no metálicos n. C. P."/>
    <s v="LIJA AGUA N°120"/>
    <s v="11101502"/>
    <s v="SELECCIÓN ABREVIADA - ACUERDO MARCO"/>
    <n v="2"/>
    <n v="3"/>
    <n v="10"/>
    <n v="10"/>
    <n v="17170"/>
    <s v="Unidad"/>
    <s v="NO SOLICITADAS"/>
  </r>
  <r>
    <x v="16"/>
    <x v="61"/>
    <s v="02-02-01-003-007-09"/>
    <s v="Materiales y suministros - Otros productos minerales no metálicos n. C. P."/>
    <s v="LIJA AGUA N°160"/>
    <s v="11101502"/>
    <s v="SELECCIÓN ABREVIADA - ACUERDO MARCO"/>
    <n v="2"/>
    <n v="3"/>
    <n v="10"/>
    <n v="10"/>
    <n v="19460"/>
    <s v="Unidad"/>
    <s v="NO SOLICITADAS"/>
  </r>
  <r>
    <x v="16"/>
    <x v="61"/>
    <s v="02-02-01-003-007-09"/>
    <s v="Materiales y suministros - Otros productos minerales no metálicos n. C. P."/>
    <s v="LIJA AGUA N°180"/>
    <s v="11101502"/>
    <s v="SELECCIÓN ABREVIADA - ACUERDO MARCO"/>
    <n v="2"/>
    <n v="3"/>
    <n v="10"/>
    <n v="10"/>
    <n v="19460"/>
    <s v="Unidad"/>
    <s v="NO SOLICITADAS"/>
  </r>
  <r>
    <x v="16"/>
    <x v="61"/>
    <s v="02-02-01-003-007-09"/>
    <s v="Materiales y suministros - Otros productos minerales no metálicos n. C. P."/>
    <s v="LIJA AGUA N°220"/>
    <s v="11101502"/>
    <s v="SELECCIÓN ABREVIADA - ACUERDO MARCO"/>
    <n v="2"/>
    <n v="3"/>
    <n v="10"/>
    <n v="10"/>
    <n v="21750"/>
    <s v="Unidad"/>
    <s v="NO SOLICITADAS"/>
  </r>
  <r>
    <x v="16"/>
    <x v="61"/>
    <s v="02-02-01-003-007-09"/>
    <s v="Materiales y suministros - Otros productos minerales no metálicos n. C. P."/>
    <s v="PLIEGO DE LIJA 250"/>
    <s v="11101502"/>
    <s v="SELECCIÓN ABREVIADA - ACUERDO MARCO"/>
    <n v="2"/>
    <n v="3"/>
    <n v="10"/>
    <n v="5"/>
    <n v="8872.5"/>
    <s v="Unidad"/>
    <s v="NO SOLICITADAS"/>
  </r>
  <r>
    <x v="16"/>
    <x v="61"/>
    <s v="02-02-01-003-007-09"/>
    <s v="Materiales y suministros - Otros productos minerales no metálicos n. C. P."/>
    <s v="PLIEGO DE LIJA 400"/>
    <s v="11101502"/>
    <s v="SELECCIÓN ABREVIADA - ACUERDO MARCO"/>
    <n v="2"/>
    <n v="3"/>
    <n v="10"/>
    <n v="5"/>
    <n v="8872.5"/>
    <s v="Unidad"/>
    <s v="NO SOLICITADAS"/>
  </r>
  <r>
    <x v="16"/>
    <x v="61"/>
    <s v="02-02-01-003-007-09"/>
    <s v="Materiales y suministros - Otros productos minerales no metálicos n. C. P."/>
    <s v="PLIEGO DE LIJA 600"/>
    <s v="11101502"/>
    <s v="SELECCIÓN ABREVIADA - ACUERDO MARCO"/>
    <n v="2"/>
    <n v="3"/>
    <n v="10"/>
    <n v="5"/>
    <n v="8872.5"/>
    <s v="Unidad"/>
    <s v="NO SOLICITADAS"/>
  </r>
  <r>
    <x v="16"/>
    <x v="61"/>
    <s v="02-02-01-003-007-09"/>
    <s v="Materiales y suministros - Otros productos minerales no metálicos n. C. P."/>
    <s v="PLIEGO DE LIJA 1000"/>
    <s v="11101502"/>
    <s v="SELECCIÓN ABREVIADA - ACUERDO MARCO"/>
    <n v="2"/>
    <n v="3"/>
    <n v="10"/>
    <n v="5"/>
    <n v="8872.5"/>
    <s v="Unidad"/>
    <s v="NO SOLICITADAS"/>
  </r>
  <r>
    <x v="16"/>
    <x v="61"/>
    <s v="02-02-01-003-007-09"/>
    <s v="Materiales y suministros - Otros productos minerales no metálicos n. C. P."/>
    <s v="EMULSION ACRILICA PARA MUROS"/>
    <s v="12161804"/>
    <s v="SELECCIÓN ABREVIADA - ACUERDO MARCO"/>
    <n v="2"/>
    <n v="3"/>
    <n v="10"/>
    <n v="3"/>
    <n v="72123"/>
    <s v="Kilogramo"/>
    <s v="NO SOLICITADAS"/>
  </r>
  <r>
    <x v="16"/>
    <x v="61"/>
    <s v="02-02-01-003-007-09"/>
    <s v="Materiales y suministros - Otros productos minerales no metálicos n. C. P."/>
    <s v="EMULSION ASFALTICA CUÑETE"/>
    <s v="12161804"/>
    <s v="SELECCIÓN ABREVIADA - ACUERDO MARCO"/>
    <n v="2"/>
    <n v="3"/>
    <n v="10"/>
    <n v="2"/>
    <n v="400680"/>
    <s v="Unidad"/>
    <s v="NO SOLICITADAS"/>
  </r>
  <r>
    <x v="16"/>
    <x v="61"/>
    <s v="02-02-01-003-007-09"/>
    <s v="Materiales y suministros - Otros productos minerales no metálicos n. C. P."/>
    <s v="MANTO IMPERMEABILIZANTE AUTOADHESIVO EN ROLLO"/>
    <s v="30121601"/>
    <s v="SELECCIÓN ABREVIADA - ACUERDO MARCO"/>
    <n v="2"/>
    <n v="3"/>
    <n v="10"/>
    <n v="1"/>
    <n v="366336"/>
    <s v="Unidad"/>
    <s v="NO SOLICITADAS"/>
  </r>
  <r>
    <x v="16"/>
    <x v="61"/>
    <s v="02-02-01-003-007-09"/>
    <s v="Materiales y suministros - Otros productos minerales no metálicos n. C. P."/>
    <s v="ASFALTO EN FRIO X 22 KG BULTO"/>
    <s v="30121601"/>
    <s v="SELECCIÓN ABREVIADA - ACUERDO MARCO"/>
    <n v="2"/>
    <n v="3"/>
    <n v="10"/>
    <n v="10"/>
    <n v="560950"/>
    <s v="Unidad"/>
    <s v="NO SOLICITADAS"/>
  </r>
  <r>
    <x v="16"/>
    <x v="61"/>
    <s v="02-02-01-003-007-09"/>
    <s v="Materiales y suministros - Otros productos minerales no metálicos n. C. P."/>
    <s v="IMPERMEABILIZANTE DENSO"/>
    <s v="13111000"/>
    <s v="SELECCIÓN ABREVIADA - ACUERDO MARCO"/>
    <n v="2"/>
    <n v="3"/>
    <n v="10"/>
    <n v="2"/>
    <n v="270173"/>
    <s v="GALON"/>
    <s v="NO SOLICITADAS"/>
  </r>
  <r>
    <x v="16"/>
    <x v="61"/>
    <s v="02-02-01-003-007-09"/>
    <s v="Materiales y suministros - Otros productos minerales no metálicos n. C. P."/>
    <s v="PURPLE SANDING DISC GRANO P80"/>
    <s v="11101502"/>
    <s v="SELECCIÓN ABREVIADA MENOR CUANTÍA"/>
    <n v="2"/>
    <n v="8"/>
    <n v="10"/>
    <n v="25"/>
    <n v="206661"/>
    <s v="Unidad"/>
    <s v="NO SOLICITADAS"/>
  </r>
  <r>
    <x v="16"/>
    <x v="61"/>
    <s v="02-02-01-003-007-09"/>
    <s v="Materiales y suministros - Otros productos minerales no metálicos n. C. P."/>
    <s v="PURPLE SANDING DISC GRANO P180"/>
    <s v="11101502"/>
    <s v="SELECCIÓN ABREVIADA MENOR CUANTÍA"/>
    <n v="2"/>
    <n v="8"/>
    <n v="10"/>
    <n v="25"/>
    <n v="206661"/>
    <s v="Unidad"/>
    <s v="NO SOLICITADAS"/>
  </r>
  <r>
    <x v="16"/>
    <x v="61"/>
    <s v="02-02-01-003-007-09"/>
    <s v="Materiales y suministros - Otros productos minerales no metálicos n. C. P."/>
    <s v="PAPEL DE LIJA GRANO 80"/>
    <s v="27111918"/>
    <s v="MÍNIMA CUANTÍA"/>
    <n v="2"/>
    <n v="8"/>
    <n v="10"/>
    <n v="80"/>
    <n v="115191.99999999999"/>
    <s v="Unidad"/>
    <s v="NO SOLICITADAS"/>
  </r>
  <r>
    <x v="16"/>
    <x v="61"/>
    <s v="02-02-01-003-007-09"/>
    <s v="Materiales y suministros - Otros productos minerales no metálicos n. C. P."/>
    <s v="PAPEL DE LIJA GRANO 120"/>
    <s v="27111918"/>
    <s v="MÍNIMA CUANTÍA"/>
    <n v="2"/>
    <n v="8"/>
    <n v="10"/>
    <n v="80"/>
    <n v="115191.99999999999"/>
    <s v="Unidad"/>
    <s v="NO SOLICITADAS"/>
  </r>
  <r>
    <x v="16"/>
    <x v="61"/>
    <s v="02-02-01-003-007-09"/>
    <s v="Materiales y suministros - Otros productos minerales no metálicos n. C. P."/>
    <s v="PAPEL DE LIJA GRANO 180"/>
    <s v="27111918"/>
    <s v="MÍNIMA CUANTÍA"/>
    <n v="2"/>
    <n v="8"/>
    <n v="10"/>
    <n v="80"/>
    <n v="115191.99999999999"/>
    <s v="Unidad"/>
    <s v="NO SOLICITADAS"/>
  </r>
  <r>
    <x v="16"/>
    <x v="61"/>
    <s v="02-02-01-003-007-09"/>
    <s v="Materiales y suministros - Otros productos minerales no metálicos n. C. P."/>
    <s v="PAPEL DE LIJA GRANO 320"/>
    <s v="27111918"/>
    <s v="MÍNIMA CUANTÍA"/>
    <n v="2"/>
    <n v="8"/>
    <n v="10"/>
    <n v="80"/>
    <n v="115191.99999999999"/>
    <s v="Unidad"/>
    <s v="NO SOLICITADAS"/>
  </r>
  <r>
    <x v="16"/>
    <x v="61"/>
    <s v="02-02-01-003-007-09"/>
    <s v="Materiales y suministros - Otros productos minerales no metálicos n. C. P."/>
    <s v="PAPEL DE LIJA GRANO 220"/>
    <s v="27111918"/>
    <s v="MÍNIMA CUANTÍA"/>
    <n v="2"/>
    <n v="8"/>
    <n v="10"/>
    <n v="80"/>
    <n v="115191.99999999999"/>
    <s v="Unidad"/>
    <s v="NO SOLICITADAS"/>
  </r>
  <r>
    <x v="16"/>
    <x v="61"/>
    <s v="02-02-01-003-007-09"/>
    <s v="Materiales y suministros - Otros productos minerales no metálicos n. C. P."/>
    <s v="PAPEL DE LIJA GRANO 400"/>
    <s v="27111918"/>
    <s v="MÍNIMA CUANTÍA"/>
    <n v="2"/>
    <n v="8"/>
    <n v="10"/>
    <n v="80"/>
    <n v="115191.99999999999"/>
    <s v="Unidad"/>
    <s v="NO SOLICITADAS"/>
  </r>
  <r>
    <x v="16"/>
    <x v="61"/>
    <s v="02-02-01-003-007-09"/>
    <s v="Materiales y suministros - Otros productos minerales no metálicos n. C. P."/>
    <s v="PSA AND NORGRIP DISCS P320B   83822 "/>
    <s v="27112742"/>
    <s v="SELECCIÓN ABREVIADA MENOR CUANTÍA"/>
    <n v="2"/>
    <n v="8"/>
    <n v="10"/>
    <n v="25"/>
    <n v="358589.75"/>
    <s v="Unidad"/>
    <s v="NO SOLICITADAS"/>
  </r>
  <r>
    <x v="16"/>
    <x v="61"/>
    <s v="02-02-01-003-007-09"/>
    <s v="Materiales y suministros - Otros productos minerales no metálicos n. C. P."/>
    <s v="PSA AND NORGRIP DISCS P220B     83820 "/>
    <s v="27112742"/>
    <s v="SELECCIÓN ABREVIADA MENOR CUANTÍA"/>
    <n v="2"/>
    <n v="8"/>
    <n v="10"/>
    <n v="25"/>
    <n v="358589.75"/>
    <s v="Unidad"/>
    <s v="NO SOLICITADAS"/>
  </r>
  <r>
    <x v="16"/>
    <x v="61"/>
    <s v="02-02-01-003-007-09"/>
    <s v="Materiales y suministros - Otros productos minerales no metálicos n. C. P."/>
    <s v="PSA AND NORGRIP DISCS P120B     83817 "/>
    <s v="27112742"/>
    <s v="SELECCIÓN ABREVIADA MENOR CUANTÍA"/>
    <n v="2"/>
    <n v="8"/>
    <n v="10"/>
    <n v="25"/>
    <n v="358589.75"/>
    <s v="Unidad"/>
    <s v="NO SOLICITADAS"/>
  </r>
  <r>
    <x v="16"/>
    <x v="61"/>
    <s v="02-02-01-003-007-09"/>
    <s v="Materiales y suministros - Otros productos minerales no metálicos n. C. P."/>
    <s v="PSA AND NORGRIP DISCS P100B      83816 "/>
    <s v="27112742"/>
    <s v="SELECCIÓN ABREVIADA MENOR CUANTÍA"/>
    <n v="2"/>
    <n v="8"/>
    <n v="10"/>
    <n v="25"/>
    <n v="358589.75"/>
    <s v="Unidad"/>
    <s v="NO SOLICITADAS"/>
  </r>
  <r>
    <x v="16"/>
    <x v="61"/>
    <s v="02-02-01-003-007-09"/>
    <s v="Materiales y suministros - Otros productos minerales no metálicos n. C. P."/>
    <s v="DISCO DE CERDAS -07524"/>
    <s v="31191506"/>
    <s v="SELECCIÓN ABREVIADA MENOR CUANTÍA"/>
    <n v="2"/>
    <n v="8"/>
    <n v="10"/>
    <n v="20"/>
    <n v="6715448.4000000004"/>
    <s v="Unidad"/>
    <s v="NO SOLICITADAS"/>
  </r>
  <r>
    <x v="16"/>
    <x v="61"/>
    <s v="02-02-01-003-007-09"/>
    <s v="Materiales y suministros - Otros productos minerales no metálicos n. C. P."/>
    <s v="DISCO ABRASIVO GRADO MEDIO P/N07481"/>
    <s v="31191506"/>
    <s v="SELECCIÓN ABREVIADA MENOR CUANTÍA"/>
    <n v="2"/>
    <n v="8"/>
    <n v="10"/>
    <n v="25"/>
    <n v="353871.75"/>
    <s v="Unidad"/>
    <s v="NO SOLICITADAS"/>
  </r>
  <r>
    <x v="16"/>
    <x v="61"/>
    <s v="02-02-01-003-007-09"/>
    <s v="Materiales y suministros - Otros productos minerales no metálicos n. C. P."/>
    <s v="DISCO ABRASIVO GRADO FUERTE P/N 07516 "/>
    <s v="31191506"/>
    <s v="SELECCIÓN ABREVIADA MENOR CUANTÍA"/>
    <n v="2"/>
    <n v="8"/>
    <n v="10"/>
    <n v="25"/>
    <n v="353871.75"/>
    <s v="Unidad"/>
    <s v="NO SOLICITADAS"/>
  </r>
  <r>
    <x v="16"/>
    <x v="61"/>
    <s v="02-02-01-003-007-09"/>
    <s v="Materiales y suministros - Otros productos minerales no metálicos n. C. P."/>
    <s v="ROLLO WYPALL POR 80 PAÑOS , PAÑO DE 42 X 28 CM "/>
    <s v="47131502"/>
    <s v="SELECCIÓN ABREVIADA MENOR CUANTÍA"/>
    <n v="2"/>
    <n v="8"/>
    <n v="10"/>
    <n v="83"/>
    <n v="4072828.2600000002"/>
    <s v="Unidad"/>
    <s v="NO SOLICITADAS"/>
  </r>
  <r>
    <x v="16"/>
    <x v="61"/>
    <s v="02-02-01-003-007-09"/>
    <s v="Materiales y suministros - Otros productos minerales no metálicos n. C. P."/>
    <s v="SABRA REF 7447 X ROLLO DE 6 PULGADAS X 30 PIES"/>
    <s v="31191500"/>
    <s v="SELECCIÓN ABREVIADA MENOR CUANTÍA"/>
    <n v="2"/>
    <n v="8"/>
    <n v="10"/>
    <n v="20"/>
    <n v="7491890.4000000004"/>
    <s v="Unidad"/>
    <s v="NO SOLICITADAS"/>
  </r>
  <r>
    <x v="16"/>
    <x v="61"/>
    <s v="02-02-01-003-007-09"/>
    <s v="Materiales y suministros - Otros productos minerales no metálicos n. C. P."/>
    <s v="LIJA GRANO 180"/>
    <n v="27111918"/>
    <s v="MÍNIMA CUANTÍA"/>
    <n v="2"/>
    <n v="8"/>
    <n v="10"/>
    <n v="100"/>
    <n v="264299"/>
    <s v="Unidad"/>
    <s v="NO SOLICITADAS"/>
  </r>
  <r>
    <x v="16"/>
    <x v="61"/>
    <s v="02-02-01-003-007-09"/>
    <s v="Materiales y suministros - Otros productos minerales no metálicos n. C. P."/>
    <s v="LIJA GRANO 220"/>
    <n v="27111918"/>
    <s v="MÍNIMA CUANTÍA"/>
    <n v="2"/>
    <n v="8"/>
    <n v="10"/>
    <n v="100"/>
    <n v="239785"/>
    <s v="Unidad"/>
    <s v="NO SOLICITADAS"/>
  </r>
  <r>
    <x v="16"/>
    <x v="61"/>
    <s v="02-02-01-003-007-09"/>
    <s v="Materiales y suministros - Otros productos minerales no metálicos n. C. P."/>
    <s v="LIJA GRANO 320"/>
    <n v="27111918"/>
    <s v="MÍNIMA CUANTÍA"/>
    <n v="2"/>
    <n v="8"/>
    <n v="10"/>
    <n v="100"/>
    <n v="241213"/>
    <s v="Unidad"/>
    <s v="NO SOLICITADAS"/>
  </r>
  <r>
    <x v="16"/>
    <x v="61"/>
    <s v="02-02-01-003-007-09"/>
    <s v="Materiales y suministros - Otros productos minerales no metálicos n. C. P."/>
    <s v="LIJA PARA PULIDORA ORBITAL GRANO  180 5&quot;"/>
    <n v="11101502"/>
    <s v="MÍNIMA CUANTÍA"/>
    <n v="2"/>
    <n v="8"/>
    <n v="10"/>
    <n v="147"/>
    <n v="2036185.1999999997"/>
    <s v="Unidad"/>
    <s v="NO SOLICITADAS"/>
  </r>
  <r>
    <x v="16"/>
    <x v="61"/>
    <s v="02-02-01-003-007-09"/>
    <s v="Materiales y suministros - Otros productos minerales no metálicos n. C. P."/>
    <s v="LIJA PARA PULIDORA ORBITAL GRANO  220  5&quot;"/>
    <n v="11101502"/>
    <s v="MÍNIMA CUANTÍA"/>
    <n v="2"/>
    <n v="8"/>
    <n v="10"/>
    <n v="147"/>
    <n v="3001798.8"/>
    <s v="Unidad"/>
    <s v="NO SOLICITADAS"/>
  </r>
  <r>
    <x v="16"/>
    <x v="61"/>
    <s v="02-02-01-003-007-09"/>
    <s v="Materiales y suministros - Otros productos minerales no metálicos n. C. P."/>
    <s v="EMULSION ASFALTICA"/>
    <s v="12161804"/>
    <s v="MÍNIMA CUANTÍA"/>
    <n v="11"/>
    <n v="2"/>
    <n v="10"/>
    <n v="18"/>
    <n v="16470000"/>
    <s v="Unidad"/>
    <s v="NO SOLICITADAS"/>
  </r>
  <r>
    <x v="16"/>
    <x v="61"/>
    <s v="02-02-01-003-007-09"/>
    <s v="Materiales y suministros - Otros productos minerales no metálicos n. C. P."/>
    <s v="EMULSION ASFALTICA CUÑETE"/>
    <s v="12161804"/>
    <s v="SELECCIÓN ABREVIADA - ACUERDO MARCO"/>
    <n v="9"/>
    <n v="3"/>
    <n v="10"/>
    <n v="2"/>
    <n v="400680"/>
    <s v="Unidad"/>
    <s v="NO SOLICITADAS"/>
  </r>
  <r>
    <x v="16"/>
    <x v="61"/>
    <s v="02-02-01-003-007-09"/>
    <s v="Materiales y suministros - Otros productos minerales no metálicos n. C. P."/>
    <s v="ASFALTO EN FRIO X 22 KG BULTO"/>
    <s v="30121601"/>
    <s v="SELECCIÓN ABREVIADA - ACUERDO MARCO"/>
    <n v="9"/>
    <n v="3"/>
    <n v="10"/>
    <n v="4"/>
    <n v="224380"/>
    <s v="Unidad"/>
    <s v="NO SOLICITADAS"/>
  </r>
  <r>
    <x v="16"/>
    <x v="4"/>
    <s v="02-02-01-003-008-05"/>
    <s v="Materiales y suministros - Juegos y Juguetes"/>
    <s v="PELOTA PARA ENTRENAMIENTO"/>
    <s v="49161604"/>
    <s v="MÍNIMA CUANTÍA"/>
    <n v="2"/>
    <n v="11"/>
    <n v="10"/>
    <n v="19"/>
    <n v="131138"/>
    <s v="Unidad"/>
    <s v="NO SOLICITADAS"/>
  </r>
  <r>
    <x v="16"/>
    <x v="4"/>
    <s v="02-02-01-003-008-09"/>
    <s v="Materiales y suministros - Otros artículos manufacturados n. C. P."/>
    <s v="CEPILLO PARA PEINAR CANINOS"/>
    <s v="10111302"/>
    <s v="MÍNIMA CUANTÍA"/>
    <n v="2"/>
    <n v="11"/>
    <n v="10"/>
    <n v="8"/>
    <n v="238000"/>
    <s v="Unidad"/>
    <s v="NO SOLICITADAS"/>
  </r>
  <r>
    <x v="16"/>
    <x v="4"/>
    <s v="02-02-01-003-008-09"/>
    <s v="Materiales y suministros - Otros artículos manufacturados n. C. P."/>
    <s v="MORDEDORES HUESO CARNAZA PARA CANINO"/>
    <s v="10111306"/>
    <s v="MÍNIMA CUANTÍA"/>
    <n v="2"/>
    <n v="11"/>
    <n v="10"/>
    <n v="15"/>
    <n v="330750"/>
    <s v="Unidad"/>
    <s v="NO SOLICITADAS"/>
  </r>
  <r>
    <x v="16"/>
    <x v="4"/>
    <s v="02-02-01-003-008-09"/>
    <s v="Materiales y suministros - Otros artículos manufacturados n. C. P."/>
    <s v="COLLAR PARA CANINO"/>
    <s v="10141606"/>
    <s v="MÍNIMA CUANTÍA"/>
    <n v="2"/>
    <n v="11"/>
    <n v="10"/>
    <n v="11"/>
    <n v="901131"/>
    <s v="Unidad"/>
    <s v="NO SOLICITADAS"/>
  </r>
  <r>
    <x v="16"/>
    <x v="4"/>
    <s v="02-02-01-003-008-09"/>
    <s v="Materiales y suministros - Otros artículos manufacturados n. C. P."/>
    <s v="ENCENDEDOR PARA OXICORTE"/>
    <s v="12131707"/>
    <s v="SELECCIÓN ABREVIADA - ACUERDO MARCO"/>
    <n v="2"/>
    <n v="3"/>
    <n v="10"/>
    <n v="1"/>
    <n v="26330.5"/>
    <s v="Unidad"/>
    <s v="NO SOLICITADAS"/>
  </r>
  <r>
    <x v="16"/>
    <x v="4"/>
    <s v="02-02-01-003-008-09"/>
    <s v="Materiales y suministros - Otros artículos manufacturados n. C. P."/>
    <s v="BISTURI INDUSTRIAL MANUAL"/>
    <s v="23151901"/>
    <s v="SELECCIÓN ABREVIADA - ACUERDO MARCO"/>
    <n v="2"/>
    <n v="3"/>
    <n v="10"/>
    <n v="1"/>
    <n v="125928"/>
    <s v="Unidad"/>
    <s v="NO SOLICITADAS"/>
  </r>
  <r>
    <x v="16"/>
    <x v="4"/>
    <s v="02-02-01-003-008-09"/>
    <s v="Materiales y suministros - Otros artículos manufacturados n. C. P."/>
    <s v="CEPILLO O GRATA DE ALAMBRE MANUAL"/>
    <s v="27111907"/>
    <s v="SELECCIÓN ABREVIADA - ACUERDO MARCO"/>
    <n v="2"/>
    <n v="3"/>
    <n v="10"/>
    <n v="2"/>
    <n v="34344"/>
    <s v="Unidad"/>
    <s v="NO SOLICITADAS"/>
  </r>
  <r>
    <x v="16"/>
    <x v="4"/>
    <s v="02-02-01-003-008-09"/>
    <s v="Materiales y suministros - Otros artículos manufacturados n. C. P."/>
    <s v="RASTRILLO PLASTICO           "/>
    <s v="27112003"/>
    <s v="MÍNIMA CUANTÍA"/>
    <n v="3"/>
    <n v="6"/>
    <n v="10"/>
    <n v="20"/>
    <n v="436575.80000000005"/>
    <s v="Unidad"/>
    <s v="NO SOLICITADAS"/>
  </r>
  <r>
    <x v="16"/>
    <x v="4"/>
    <s v="02-02-01-003-008-09"/>
    <s v="Materiales y suministros - Otros artículos manufacturados n. C. P."/>
    <s v="RASTRILLO"/>
    <s v="27112003"/>
    <s v="MÍNIMA CUANTÍA"/>
    <n v="3"/>
    <n v="3"/>
    <n v="10"/>
    <n v="6"/>
    <n v="60000"/>
    <s v="Unidad"/>
    <s v="NO SOLICITADAS"/>
  </r>
  <r>
    <x v="16"/>
    <x v="4"/>
    <s v="02-02-01-003-008-09"/>
    <s v="Materiales y suministros - Otros artículos manufacturados n. C. P."/>
    <s v="BROCHA 1&quot;"/>
    <s v="31211904"/>
    <s v="SELECCIÓN ABREVIADA - ACUERDO MARCO"/>
    <n v="2"/>
    <n v="3"/>
    <n v="10"/>
    <n v="10"/>
    <n v="48080"/>
    <s v="Unidad"/>
    <s v="NO SOLICITADAS"/>
  </r>
  <r>
    <x v="16"/>
    <x v="4"/>
    <s v="02-02-01-003-008-09"/>
    <s v="Materiales y suministros - Otros artículos manufacturados n. C. P."/>
    <s v="BROCHA 2&quot;"/>
    <s v="31211904"/>
    <s v="SELECCIÓN ABREVIADA - ACUERDO MARCO"/>
    <n v="2"/>
    <n v="3"/>
    <n v="10"/>
    <n v="30"/>
    <n v="319395"/>
    <s v="Unidad"/>
    <s v="NO SOLICITADAS"/>
  </r>
  <r>
    <x v="16"/>
    <x v="4"/>
    <s v="02-02-01-003-008-09"/>
    <s v="Materiales y suministros - Otros artículos manufacturados n. C. P."/>
    <s v="BROCHA 3&quot;"/>
    <s v="31211904"/>
    <s v="SELECCIÓN ABREVIADA - ACUERDO MARCO"/>
    <n v="2"/>
    <n v="3"/>
    <n v="10"/>
    <n v="50"/>
    <n v="693475"/>
    <s v="Unidad"/>
    <s v="NO SOLICITADAS"/>
  </r>
  <r>
    <x v="16"/>
    <x v="4"/>
    <s v="02-02-01-003-008-09"/>
    <s v="Materiales y suministros - Otros artículos manufacturados n. C. P."/>
    <s v="BROCHA 4&quot;"/>
    <s v="31211904"/>
    <s v="SELECCIÓN ABREVIADA - ACUERDO MARCO"/>
    <n v="2"/>
    <n v="3"/>
    <n v="10"/>
    <n v="21"/>
    <n v="379480.5"/>
    <s v="Unidad"/>
    <s v="NO SOLICITADAS"/>
  </r>
  <r>
    <x v="16"/>
    <x v="4"/>
    <s v="02-02-01-003-008-09"/>
    <s v="Materiales y suministros - Otros artículos manufacturados n. C. P."/>
    <s v="RODILLO 3&quot; "/>
    <s v="31211906"/>
    <s v="SELECCIÓN ABREVIADA - ACUERDO MARCO"/>
    <n v="2"/>
    <n v="3"/>
    <n v="10"/>
    <n v="60"/>
    <n v="1000260"/>
    <s v="Unidad"/>
    <s v="NO SOLICITADAS"/>
  </r>
  <r>
    <x v="16"/>
    <x v="4"/>
    <s v="02-02-01-003-008-09"/>
    <s v="Materiales y suministros - Otros artículos manufacturados n. C. P."/>
    <s v="RODILLO 9&quot;"/>
    <s v="31211906"/>
    <s v="SELECCIÓN ABREVIADA - ACUERDO MARCO"/>
    <n v="2"/>
    <n v="3"/>
    <n v="10"/>
    <n v="18"/>
    <n v="199206"/>
    <s v="Unidad"/>
    <s v="NO SOLICITADAS"/>
  </r>
  <r>
    <x v="16"/>
    <x v="4"/>
    <s v="02-02-01-003-008-09"/>
    <s v="Materiales y suministros - Otros artículos manufacturados n. C. P."/>
    <s v="CEPILLO PISO PALO MADERA"/>
    <s v="47131601"/>
    <s v="MÍNIMA CUANTÍA"/>
    <n v="3"/>
    <n v="3"/>
    <n v="10"/>
    <n v="10"/>
    <n v="160000"/>
    <s v="Unidad"/>
    <s v="NO SOLICITADAS"/>
  </r>
  <r>
    <x v="16"/>
    <x v="4"/>
    <s v="02-02-01-003-008-09"/>
    <s v="Materiales y suministros - Otros artículos manufacturados n. C. P."/>
    <s v="ESPONJA LAVA LOZA"/>
    <s v="47131603"/>
    <s v="MÍNIMA CUANTÍA"/>
    <n v="3"/>
    <n v="3"/>
    <n v="10"/>
    <n v="83"/>
    <n v="66400"/>
    <s v="Unidad"/>
    <s v="NO SOLICITADAS"/>
  </r>
  <r>
    <x v="16"/>
    <x v="4"/>
    <s v="02-02-01-003-008-09"/>
    <s v="Materiales y suministros - Otros artículos manufacturados n. C. P."/>
    <s v="COLADOR DE TELA PARA CAFÉ"/>
    <s v="52151662"/>
    <s v="MÍNIMA CUANTÍA"/>
    <n v="3"/>
    <n v="3"/>
    <n v="16"/>
    <n v="2"/>
    <n v="28800"/>
    <s v="Unidad"/>
    <s v="NO SOLICITADAS"/>
  </r>
  <r>
    <x v="16"/>
    <x v="4"/>
    <s v="02-02-01-003-008-09"/>
    <s v="Materiales y suministros - Otros artículos manufacturados n. C. P."/>
    <s v="BROCHA TALQUERA"/>
    <s v="53131602"/>
    <s v="MÍNIMA CUANTÍA"/>
    <n v="3"/>
    <n v="3"/>
    <n v="10"/>
    <n v="4"/>
    <n v="64000"/>
    <s v="Unidad"/>
    <s v="NO SOLICITADAS"/>
  </r>
  <r>
    <x v="16"/>
    <x v="4"/>
    <s v="02-02-01-003-008-09"/>
    <s v="Materiales y suministros - Otros artículos manufacturados n. C. P."/>
    <s v="PINCEL PLANO 6 UNIDADES PAQUETE"/>
    <s v="60121229"/>
    <s v="SELECCIÓN ABREVIADA - ACUERDO MARCO"/>
    <n v="2"/>
    <n v="3"/>
    <n v="10"/>
    <n v="1"/>
    <n v="28620"/>
    <s v="Unidad"/>
    <s v="NO SOLICITADAS"/>
  </r>
  <r>
    <x v="16"/>
    <x v="4"/>
    <s v="02-02-01-003-008-09"/>
    <s v="Materiales y suministros - Otros artículos manufacturados n. C. P."/>
    <s v="ESCOBA SUAVE PALO"/>
    <s v="47131600"/>
    <s v="MÍNIMA CUANTÍA"/>
    <n v="3"/>
    <n v="3"/>
    <n v="10"/>
    <n v="30"/>
    <n v="240000"/>
    <s v="Unidad"/>
    <s v="NO SOLICITADAS"/>
  </r>
  <r>
    <x v="16"/>
    <x v="4"/>
    <s v="02-02-01-003-008-09"/>
    <s v="Materiales y suministros - Otros artículos manufacturados n. C. P."/>
    <s v="TRAPEROS"/>
    <s v="47131600"/>
    <s v="MÍNIMA CUANTÍA"/>
    <n v="3"/>
    <n v="3"/>
    <n v="10"/>
    <n v="30"/>
    <n v="240000"/>
    <s v="Unidad"/>
    <s v="NO SOLICITADAS"/>
  </r>
  <r>
    <x v="16"/>
    <x v="4"/>
    <s v="02-02-01-003-008-09"/>
    <s v="Materiales y suministros - Otros artículos manufacturados n. C. P."/>
    <s v="BROCHA 1/2 PULGADAS"/>
    <s v="31211904"/>
    <s v="SELECCIÓN ABREVIADA MENOR CUANTÍA"/>
    <n v="2"/>
    <n v="8"/>
    <n v="10"/>
    <n v="4"/>
    <n v="43974.44"/>
    <s v="Unidad"/>
    <s v="NO SOLICITADAS"/>
  </r>
  <r>
    <x v="16"/>
    <x v="4"/>
    <s v="02-02-01-003-008-09"/>
    <s v="Materiales y suministros - Otros artículos manufacturados n. C. P."/>
    <s v="BROCHA 1 PULGADA"/>
    <s v="31211904"/>
    <s v="SELECCIÓN ABREVIADA MENOR CUANTÍA"/>
    <n v="2"/>
    <n v="8"/>
    <n v="10"/>
    <n v="4"/>
    <n v="49070.240000000005"/>
    <s v="Unidad"/>
    <s v="NO SOLICITADAS"/>
  </r>
  <r>
    <x v="16"/>
    <x v="4"/>
    <s v="02-02-01-003-008-09"/>
    <s v="Materiales y suministros - Otros artículos manufacturados n. C. P."/>
    <s v="ATOMIZADORES X 500ML"/>
    <s v="40141742"/>
    <s v="SELECCIÓN ABREVIADA MENOR CUANTÍA"/>
    <n v="2"/>
    <n v="8"/>
    <n v="10"/>
    <n v="10"/>
    <n v="99084"/>
    <s v="Unidad"/>
    <s v="NO SOLICITADAS"/>
  </r>
  <r>
    <x v="16"/>
    <x v="4"/>
    <s v="02-02-01-003-008-09"/>
    <s v="Materiales y suministros - Otros artículos manufacturados n. C. P."/>
    <s v="PINCEL GRANDE NO. 12"/>
    <s v="60121226"/>
    <s v="SELECCIÓN ABREVIADA MENOR CUANTÍA"/>
    <n v="2"/>
    <n v="8"/>
    <n v="10"/>
    <n v="10"/>
    <n v="42464.6"/>
    <s v="Unidad"/>
    <s v="NO SOLICITADAS"/>
  </r>
  <r>
    <x v="16"/>
    <x v="4"/>
    <s v="02-02-01-003-008-09"/>
    <s v="Materiales y suministros - Otros artículos manufacturados n. C. P."/>
    <s v="TERMO MEDIANO PLASTICO"/>
    <s v="24121807 "/>
    <s v="MÍNIMA CUANTÍA"/>
    <n v="4"/>
    <n v="5"/>
    <n v="10"/>
    <n v="4"/>
    <n v="1023600"/>
    <s v="Unidad"/>
    <s v="NO SOLICITADAS"/>
  </r>
  <r>
    <x v="16"/>
    <x v="4"/>
    <s v="02-02-01-003-008-09"/>
    <s v="Materiales y suministros - Otros artículos manufacturados n. C. P."/>
    <s v="TERMO DISPENSADOR "/>
    <s v="24121807 "/>
    <s v="MÍNIMA CUANTÍA"/>
    <n v="4"/>
    <n v="5"/>
    <n v="10"/>
    <n v="8"/>
    <n v="3355600"/>
    <s v="Unidad"/>
    <s v="NO SOLICITADAS"/>
  </r>
  <r>
    <x v="16"/>
    <x v="4"/>
    <s v="02-02-01-003-008-09"/>
    <s v="Materiales y suministros - Otros artículos manufacturados n. C. P."/>
    <s v="MARCADORES CAJA"/>
    <n v="44121708"/>
    <s v="MÍNIMA CUANTÍA"/>
    <n v="4"/>
    <n v="5"/>
    <n v="10"/>
    <n v="2"/>
    <n v="105640"/>
    <s v="Unidad"/>
    <s v="NO SOLICITADAS"/>
  </r>
  <r>
    <x v="16"/>
    <x v="4"/>
    <s v="02-02-01-003-008-09"/>
    <s v="Materiales y suministros - Otros artículos manufacturados n. C. P."/>
    <s v="SOBRANTE PROCESO PRODUCTOS ASEO Y ELEMENTOS COCINA"/>
    <n v="0"/>
    <n v="0"/>
    <n v="0"/>
    <n v="0"/>
    <n v="16"/>
    <n v="1"/>
    <n v="7200"/>
    <s v="GLOBAL"/>
    <s v=""/>
  </r>
  <r>
    <x v="16"/>
    <x v="4"/>
    <s v="02-02-01-003-008-09"/>
    <s v="Materiales y suministros - Otros artículos manufacturados n. C. P."/>
    <s v="CEPILLO O GRATA DE ALAMBRE MANUAL"/>
    <s v="27111907"/>
    <s v="SELECCIÓN ABREVIADA - ACUERDO MARCO"/>
    <n v="9"/>
    <n v="3"/>
    <n v="10"/>
    <n v="5"/>
    <n v="85860"/>
    <s v="Unidad"/>
    <s v="NO SOLICITADAS"/>
  </r>
  <r>
    <x v="16"/>
    <x v="4"/>
    <s v="02-02-01-003-008-09"/>
    <s v="Materiales y suministros - Otros artículos manufacturados n. C. P."/>
    <s v="BROCHA 1&quot;"/>
    <s v="31211904"/>
    <s v="SELECCIÓN ABREVIADA - ACUERDO MARCO"/>
    <n v="9"/>
    <n v="3"/>
    <n v="10"/>
    <n v="5"/>
    <n v="24040"/>
    <s v="Unidad"/>
    <s v="NO SOLICITADAS"/>
  </r>
  <r>
    <x v="16"/>
    <x v="4"/>
    <s v="02-02-01-003-008-09"/>
    <s v="Materiales y suministros - Otros artículos manufacturados n. C. P."/>
    <s v="BROCHA 2&quot;"/>
    <s v="31211904"/>
    <s v="SELECCIÓN ABREVIADA - ACUERDO MARCO"/>
    <n v="9"/>
    <n v="3"/>
    <n v="10"/>
    <n v="10"/>
    <n v="106465"/>
    <s v="Unidad"/>
    <s v="NO SOLICITADAS"/>
  </r>
  <r>
    <x v="16"/>
    <x v="4"/>
    <s v="02-02-01-003-008-09"/>
    <s v="Materiales y suministros - Otros artículos manufacturados n. C. P."/>
    <s v="BROCHA 3&quot;"/>
    <s v="31211904"/>
    <s v="SELECCIÓN ABREVIADA - ACUERDO MARCO"/>
    <n v="9"/>
    <n v="3"/>
    <n v="10"/>
    <n v="24"/>
    <n v="332868"/>
    <s v="Unidad"/>
    <s v="NO SOLICITADAS"/>
  </r>
  <r>
    <x v="16"/>
    <x v="4"/>
    <s v="02-02-01-003-008-09"/>
    <s v="Materiales y suministros - Otros artículos manufacturados n. C. P."/>
    <s v="BROCHA 4&quot;"/>
    <s v="31211904"/>
    <s v="SELECCIÓN ABREVIADA - ACUERDO MARCO"/>
    <n v="9"/>
    <n v="3"/>
    <n v="10"/>
    <n v="12"/>
    <n v="216846"/>
    <s v="Unidad"/>
    <s v="NO SOLICITADAS"/>
  </r>
  <r>
    <x v="16"/>
    <x v="4"/>
    <s v="02-02-01-003-008-09"/>
    <s v="Materiales y suministros - Otros artículos manufacturados n. C. P."/>
    <s v="RODILLO 3&quot; "/>
    <s v="31211906"/>
    <s v="SELECCIÓN ABREVIADA - ACUERDO MARCO"/>
    <n v="9"/>
    <n v="3"/>
    <n v="10"/>
    <n v="10"/>
    <n v="166710"/>
    <s v="Unidad"/>
    <s v="NO SOLICITADAS"/>
  </r>
  <r>
    <x v="16"/>
    <x v="4"/>
    <s v="02-02-01-003-008-09"/>
    <s v="Materiales y suministros - Otros artículos manufacturados n. C. P."/>
    <s v="RODILLO 9&quot;"/>
    <s v="31211906"/>
    <s v="SELECCIÓN ABREVIADA - ACUERDO MARCO"/>
    <n v="9"/>
    <n v="3"/>
    <n v="10"/>
    <n v="12"/>
    <n v="132804"/>
    <s v="Unidad"/>
    <s v="NO SOLICITADAS"/>
  </r>
  <r>
    <x v="16"/>
    <x v="4"/>
    <s v="02-02-01-003-008-09"/>
    <s v="Materiales y suministros - Otros artículos manufacturados n. C. P."/>
    <s v="PINCEL PLANO 6 UNIDADES PAQUETE"/>
    <s v="60121229"/>
    <s v="SELECCIÓN ABREVIADA - ACUERDO MARCO"/>
    <n v="9"/>
    <n v="3"/>
    <n v="10"/>
    <n v="1"/>
    <n v="28620"/>
    <s v="Unidad"/>
    <s v="NO SOLICITADAS"/>
  </r>
  <r>
    <x v="16"/>
    <x v="62"/>
    <s v="02-02-01-004-001"/>
    <s v="Materiales y suministros - Metales básicos"/>
    <s v="APORTE PARA TIG ACERO AL CARBONO DE 1/8&quot;"/>
    <s v="23271811"/>
    <s v="SELECCIÓN ABREVIADA - ACUERDO MARCO"/>
    <n v="2"/>
    <n v="3"/>
    <n v="10"/>
    <n v="1"/>
    <n v="36633.5"/>
    <s v="Unidad"/>
    <s v="NO SOLICITADAS"/>
  </r>
  <r>
    <x v="16"/>
    <x v="62"/>
    <s v="02-02-01-004-001"/>
    <s v="Materiales y suministros - Metales básicos"/>
    <s v="APORTE PARA TIG ACERO AL CARBONO DE 3/32&quot;"/>
    <s v="23271811"/>
    <s v="SELECCIÓN ABREVIADA - ACUERDO MARCO"/>
    <n v="2"/>
    <n v="3"/>
    <n v="10"/>
    <n v="1"/>
    <n v="282753.5"/>
    <s v="Unidad"/>
    <s v="NO SOLICITADAS"/>
  </r>
  <r>
    <x v="16"/>
    <x v="62"/>
    <s v="02-02-01-004-001"/>
    <s v="Materiales y suministros - Metales básicos"/>
    <s v="APORTE PARA TIG 308 X 3/32"/>
    <s v="23271811"/>
    <s v="SELECCIÓN ABREVIADA - ACUERDO MARCO"/>
    <n v="2"/>
    <n v="3"/>
    <n v="10"/>
    <n v="2"/>
    <n v="73267"/>
    <s v="Unidad"/>
    <s v="NO SOLICITADAS"/>
  </r>
  <r>
    <x v="16"/>
    <x v="62"/>
    <s v="02-02-01-004-001"/>
    <s v="Materiales y suministros - Metales básicos"/>
    <s v="APORTE EN BRONCE DE 3/32"/>
    <s v="23271811"/>
    <s v="SELECCIÓN ABREVIADA - ACUERDO MARCO"/>
    <n v="2"/>
    <n v="3"/>
    <n v="10"/>
    <n v="1"/>
    <n v="112076"/>
    <s v="Unidad"/>
    <s v="NO SOLICITADAS"/>
  </r>
  <r>
    <x v="16"/>
    <x v="62"/>
    <s v="02-02-01-004-001"/>
    <s v="Materiales y suministros - Metales básicos"/>
    <s v="VARILLA APORTE  PLATA"/>
    <s v="23271811"/>
    <s v="SELECCIÓN ABREVIADA - ACUERDO MARCO"/>
    <n v="2"/>
    <n v="3"/>
    <n v="10"/>
    <n v="1"/>
    <n v="22896"/>
    <s v="Unidad"/>
    <s v="NO SOLICITADAS"/>
  </r>
  <r>
    <x v="16"/>
    <x v="62"/>
    <s v="02-02-01-004-001"/>
    <s v="Materiales y suministros - Metales básicos"/>
    <s v="TAPON GALVANIZADO DE 1/2&quot;"/>
    <s v="27121704"/>
    <s v="SELECCIÓN ABREVIADA - ACUERDO MARCO"/>
    <n v="2"/>
    <n v="3"/>
    <n v="10"/>
    <n v="5"/>
    <n v="34345"/>
    <s v="Unidad"/>
    <s v="NO SOLICITADAS"/>
  </r>
  <r>
    <x v="16"/>
    <x v="62"/>
    <s v="02-02-01-004-001"/>
    <s v="Materiales y suministros - Metales básicos"/>
    <s v="NIPLE GALVANIZADO DE 1/2&quot; LONG 10 CMS"/>
    <s v="27121704"/>
    <s v="SELECCIÓN ABREVIADA - ACUERDO MARCO"/>
    <n v="2"/>
    <n v="3"/>
    <n v="10"/>
    <n v="4"/>
    <n v="18316"/>
    <s v="Unidad"/>
    <s v="NO SOLICITADAS"/>
  </r>
  <r>
    <x v="16"/>
    <x v="62"/>
    <s v="02-02-01-004-001"/>
    <s v="Materiales y suministros - Metales básicos"/>
    <s v="UNION GALVANIZADA DE 1/2&quot; "/>
    <s v="27121704"/>
    <s v="SELECCIÓN ABREVIADA - ACUERDO MARCO"/>
    <n v="2"/>
    <n v="3"/>
    <n v="10"/>
    <n v="4"/>
    <n v="32054"/>
    <s v="Unidad"/>
    <s v="NO SOLICITADAS"/>
  </r>
  <r>
    <x v="16"/>
    <x v="62"/>
    <s v="02-02-01-004-001"/>
    <s v="Materiales y suministros - Metales básicos"/>
    <s v="CODO 90° GALVANIZADO DE 1/2&quot; "/>
    <s v="27121704"/>
    <s v="SELECCIÓN ABREVIADA - ACUERDO MARCO"/>
    <n v="2"/>
    <n v="3"/>
    <n v="10"/>
    <n v="4"/>
    <n v="43960"/>
    <s v="Unidad"/>
    <s v="NO SOLICITADAS"/>
  </r>
  <r>
    <x v="16"/>
    <x v="62"/>
    <s v="02-02-01-004-001"/>
    <s v="Materiales y suministros - Metales básicos"/>
    <s v="PERFIL TIPO PARAL PARA DRYWALL"/>
    <s v="30102301"/>
    <s v="SELECCIÓN ABREVIADA - ACUERDO MARCO"/>
    <n v="2"/>
    <n v="3"/>
    <n v="10"/>
    <n v="10"/>
    <n v="65255"/>
    <s v="Unidad"/>
    <s v="NO SOLICITADAS"/>
  </r>
  <r>
    <x v="16"/>
    <x v="62"/>
    <s v="02-02-01-004-001"/>
    <s v="Materiales y suministros - Metales básicos"/>
    <s v="PERFIL PARA DRYWALL TIPO VIGUETA"/>
    <s v="30102301"/>
    <s v="SELECCIÓN ABREVIADA - ACUERDO MARCO"/>
    <n v="2"/>
    <n v="3"/>
    <n v="10"/>
    <n v="10"/>
    <n v="101885"/>
    <s v="Unidad"/>
    <s v="NO SOLICITADAS"/>
  </r>
  <r>
    <x v="16"/>
    <x v="62"/>
    <s v="02-02-01-004-001"/>
    <s v="Materiales y suministros - Metales básicos"/>
    <s v="PERFIL TIPO CANAL PARA DRYWALL"/>
    <s v="30102301"/>
    <s v="SELECCIÓN ABREVIADA - ACUERDO MARCO"/>
    <n v="2"/>
    <n v="3"/>
    <n v="10"/>
    <n v="10"/>
    <n v="125930"/>
    <s v="Unidad"/>
    <s v="NO SOLICITADAS"/>
  </r>
  <r>
    <x v="16"/>
    <x v="62"/>
    <s v="02-02-01-004-001"/>
    <s v="Materiales y suministros - Metales básicos"/>
    <s v="PERFIL TIPO OMEGA PARA DRYWALL"/>
    <s v="30102301"/>
    <s v="SELECCIÓN ABREVIADA - ACUERDO MARCO"/>
    <n v="2"/>
    <n v="3"/>
    <n v="10"/>
    <n v="5"/>
    <n v="27475"/>
    <s v="Unidad"/>
    <s v="NO SOLICITADAS"/>
  </r>
  <r>
    <x v="16"/>
    <x v="62"/>
    <s v="02-02-01-004-001"/>
    <s v="Materiales y suministros - Metales básicos"/>
    <s v="PERFIL METALICO RECTANGULAR DE 3 X 1 1/2 X 6 M"/>
    <s v="30102303"/>
    <s v="SELECCIÓN ABREVIADA - ACUERDO MARCO"/>
    <n v="2"/>
    <n v="3"/>
    <n v="10"/>
    <n v="2"/>
    <n v="179824"/>
    <s v="Unidad"/>
    <s v="NO SOLICITADAS"/>
  </r>
  <r>
    <x v="16"/>
    <x v="62"/>
    <s v="02-02-01-004-001"/>
    <s v="Materiales y suministros - Metales básicos"/>
    <s v="PERFIL METALICO RECTANGULAR DE 2 X 1 X 6 M CALIBRE 16"/>
    <s v="30102303"/>
    <s v="SELECCIÓN ABREVIADA - ACUERDO MARCO"/>
    <n v="2"/>
    <n v="3"/>
    <n v="10"/>
    <n v="1"/>
    <n v="108756"/>
    <s v="Unidad"/>
    <s v="NO SOLICITADAS"/>
  </r>
  <r>
    <x v="16"/>
    <x v="62"/>
    <s v="02-02-01-004-001"/>
    <s v="Materiales y suministros - Metales básicos"/>
    <s v="PERFIL METALICO RECTANGULAR DE 2 X 1 X 6 M CALIBRE 18"/>
    <s v="30102303"/>
    <s v="SELECCIÓN ABREVIADA - ACUERDO MARCO"/>
    <n v="2"/>
    <n v="3"/>
    <n v="10"/>
    <n v="1"/>
    <n v="89294.5"/>
    <s v="Unidad"/>
    <s v="NO SOLICITADAS"/>
  </r>
  <r>
    <x v="16"/>
    <x v="62"/>
    <s v="02-02-01-004-001"/>
    <s v="Materiales y suministros - Metales básicos"/>
    <s v="ANGULO DE 3/4&quot; X 1/8 X 6 M"/>
    <s v="30102404"/>
    <s v="SELECCIÓN ABREVIADA - ACUERDO MARCO"/>
    <n v="2"/>
    <n v="3"/>
    <n v="10"/>
    <n v="1"/>
    <n v="28620"/>
    <s v="Unidad"/>
    <s v="NO SOLICITADAS"/>
  </r>
  <r>
    <x v="16"/>
    <x v="62"/>
    <s v="02-02-01-004-001"/>
    <s v="Materiales y suministros - Metales básicos"/>
    <s v="ANGULO DE 1&quot; X 1/8 X 6 M"/>
    <s v="30102404"/>
    <s v="SELECCIÓN ABREVIADA - ACUERDO MARCO"/>
    <n v="2"/>
    <n v="3"/>
    <n v="10"/>
    <n v="1"/>
    <n v="51916.5"/>
    <s v="Unidad"/>
    <s v="NO SOLICITADAS"/>
  </r>
  <r>
    <x v="16"/>
    <x v="62"/>
    <s v="02-02-01-004-001"/>
    <s v="Materiales y suministros - Metales básicos"/>
    <s v="ANGULO DE 1 1/2&quot; X 1/8 X 6 M"/>
    <s v="30102404"/>
    <s v="SELECCIÓN ABREVIADA - ACUERDO MARCO"/>
    <n v="2"/>
    <n v="3"/>
    <n v="10"/>
    <n v="1"/>
    <n v="78304.5"/>
    <s v="Unidad"/>
    <s v="NO SOLICITADAS"/>
  </r>
  <r>
    <x v="16"/>
    <x v="62"/>
    <s v="02-02-01-004-001"/>
    <s v="Materiales y suministros - Metales básicos"/>
    <s v="ALAMBRE DULCE CALIBRE 18"/>
    <s v="30264303"/>
    <s v="SELECCIÓN ABREVIADA - ACUERDO MARCO"/>
    <n v="2"/>
    <n v="3"/>
    <n v="10"/>
    <n v="3"/>
    <n v="61476"/>
    <s v="Kilogramo"/>
    <s v="NO SOLICITADAS"/>
  </r>
  <r>
    <x v="16"/>
    <x v="62"/>
    <s v="02-02-01-004-001"/>
    <s v="Materiales y suministros - Metales básicos"/>
    <s v="ALAMBRE DULCE CALIBRE 16"/>
    <s v="30264303"/>
    <s v="SELECCIÓN ABREVIADA - ACUERDO MARCO"/>
    <n v="2"/>
    <n v="3"/>
    <n v="10"/>
    <n v="4"/>
    <n v="81968"/>
    <s v="Kilogramo"/>
    <s v="NO SOLICITADAS"/>
  </r>
  <r>
    <x v="16"/>
    <x v="62"/>
    <s v="02-02-01-004-001"/>
    <s v="Materiales y suministros - Metales básicos"/>
    <s v="ALAMBRE NEGRO RECOCIDO"/>
    <s v="30265501"/>
    <s v="SELECCIÓN ABREVIADA - ACUERDO MARCO"/>
    <n v="2"/>
    <n v="3"/>
    <n v="10"/>
    <n v="10"/>
    <n v="84715"/>
    <s v="Kilogramo"/>
    <s v="NO SOLICITADAS"/>
  </r>
  <r>
    <x v="16"/>
    <x v="62"/>
    <s v="02-02-01-004-001"/>
    <s v="Materiales y suministros - Metales básicos"/>
    <s v="PASTA PARA SOLDAR FLUX Y FUNDENTE"/>
    <s v="23271808"/>
    <s v="SELECCIÓN ABREVIADA MENOR CUANTÍA"/>
    <n v="2"/>
    <n v="8"/>
    <n v="10"/>
    <n v="4"/>
    <n v="101348.87999999999"/>
    <s v="Unidad"/>
    <s v="NO SOLICITADAS"/>
  </r>
  <r>
    <x v="16"/>
    <x v="62"/>
    <s v="02-02-01-004-001"/>
    <s v="Materiales y suministros - Metales básicos"/>
    <s v="PASTA PARA SOLDAR ESTAÑO-FLUX "/>
    <s v="23271808"/>
    <s v="SELECCIÓN ABREVIADA MENOR CUANTÍA"/>
    <n v="2"/>
    <n v="8"/>
    <n v="10"/>
    <n v="1"/>
    <n v="74218.710000000006"/>
    <s v="Unidad"/>
    <s v="NO SOLICITADAS"/>
  </r>
  <r>
    <x v="16"/>
    <x v="62"/>
    <s v="02-02-01-004-001"/>
    <s v="Materiales y suministros - Metales básicos"/>
    <s v="MALLA DE SOLDAR 2.0MM LARGO 75CM"/>
    <s v="23271816"/>
    <s v="SELECCIÓN ABREVIADA MENOR CUANTÍA"/>
    <n v="2"/>
    <n v="8"/>
    <n v="10"/>
    <n v="1"/>
    <n v="16891.48"/>
    <s v="Unidad"/>
    <s v="NO SOLICITADAS"/>
  </r>
  <r>
    <x v="16"/>
    <x v="62"/>
    <s v="02-02-01-004-001"/>
    <s v="Materiales y suministros - Metales básicos"/>
    <s v="ESTAÑO PARA SOLDAR TS-484 "/>
    <s v="30263201"/>
    <s v="SELECCIÓN ABREVIADA MENOR CUANTÍA"/>
    <n v="2"/>
    <n v="8"/>
    <n v="10"/>
    <n v="2"/>
    <n v="556758.28"/>
    <s v="Unidad"/>
    <s v="NO SOLICITADAS"/>
  </r>
  <r>
    <x v="16"/>
    <x v="5"/>
    <s v="02-02-01-004-002"/>
    <s v="Materiales y suministros - Productos metálicos elaborados (excepto maquinaria y equipo)"/>
    <s v="MALLA EN BOLSA X 9 KG BULTO"/>
    <s v="11162111"/>
    <s v="SELECCIÓN ABREVIADA - ACUERDO MARCO"/>
    <n v="2"/>
    <n v="3"/>
    <n v="10"/>
    <n v="2"/>
    <n v="240408"/>
    <s v="Unidad"/>
    <s v="NO SOLICITADAS"/>
  </r>
  <r>
    <x v="16"/>
    <x v="5"/>
    <s v="02-02-01-004-002"/>
    <s v="Materiales y suministros - Productos metálicos elaborados (excepto maquinaria y equipo)"/>
    <s v="SET DE 8 BROCAS HSS PARA MAMPOSTERIA"/>
    <s v="20111614"/>
    <s v="SELECCIÓN ABREVIADA - ACUERDO MARCO"/>
    <n v="2"/>
    <n v="3"/>
    <n v="10"/>
    <n v="1"/>
    <n v="148824"/>
    <s v="Unidad"/>
    <s v="NO SOLICITADAS"/>
  </r>
  <r>
    <x v="16"/>
    <x v="5"/>
    <s v="02-02-01-004-002"/>
    <s v="Materiales y suministros - Productos metálicos elaborados (excepto maquinaria y equipo)"/>
    <s v="BROCA PARA MURO DE 1/8&quot;"/>
    <s v="20111614"/>
    <s v="SELECCIÓN ABREVIADA - ACUERDO MARCO"/>
    <n v="2"/>
    <n v="3"/>
    <n v="10"/>
    <n v="20"/>
    <n v="107610"/>
    <s v="Unidad"/>
    <s v="NO SOLICITADAS"/>
  </r>
  <r>
    <x v="16"/>
    <x v="5"/>
    <s v="02-02-01-004-002"/>
    <s v="Materiales y suministros - Productos metálicos elaborados (excepto maquinaria y equipo)"/>
    <s v="BROCA PARA MURO DE 1/4&quot;"/>
    <s v="20111614"/>
    <s v="SELECCIÓN ABREVIADA - ACUERDO MARCO"/>
    <n v="2"/>
    <n v="3"/>
    <n v="10"/>
    <n v="10"/>
    <n v="59530"/>
    <s v="Unidad"/>
    <s v="NO SOLICITADAS"/>
  </r>
  <r>
    <x v="16"/>
    <x v="5"/>
    <s v="02-02-01-004-002"/>
    <s v="Materiales y suministros - Productos metálicos elaborados (excepto maquinaria y equipo)"/>
    <s v="CUCHILLA PARA GUADAÑA"/>
    <s v="22101703"/>
    <s v="SELECCIÓN ABREVIADA - ACUERDO MARCO"/>
    <n v="2"/>
    <n v="3"/>
    <n v="10"/>
    <n v="1"/>
    <n v="34344"/>
    <s v="Unidad"/>
    <s v="NO SOLICITADAS"/>
  </r>
  <r>
    <x v="16"/>
    <x v="5"/>
    <s v="02-02-01-004-002"/>
    <s v="Materiales y suministros - Productos metálicos elaborados (excepto maquinaria y equipo)"/>
    <s v="CUCHILLA PARA CORTASETOS HUSQVARNA"/>
    <s v="22101703"/>
    <s v="SELECCIÓN ABREVIADA - ACUERDO MARCO"/>
    <n v="2"/>
    <n v="3"/>
    <n v="10"/>
    <n v="1"/>
    <n v="137376"/>
    <s v="Unidad"/>
    <s v="NO SOLICITADAS"/>
  </r>
  <r>
    <x v="16"/>
    <x v="5"/>
    <s v="02-02-01-004-002"/>
    <s v="Materiales y suministros - Productos metálicos elaborados (excepto maquinaria y equipo)"/>
    <s v="CUCHILLA PARA CORTASETOS STIHL"/>
    <s v="22101703"/>
    <s v="SELECCIÓN ABREVIADA - ACUERDO MARCO"/>
    <n v="2"/>
    <n v="3"/>
    <n v="10"/>
    <n v="1"/>
    <n v="137376"/>
    <s v="Unidad"/>
    <s v="NO SOLICITADAS"/>
  </r>
  <r>
    <x v="16"/>
    <x v="5"/>
    <s v="02-02-01-004-002"/>
    <s v="Materiales y suministros - Productos metálicos elaborados (excepto maquinaria y equipo)"/>
    <s v="CUCHILLAS PARA BISTURI INDUSTRIAL MANUAL "/>
    <s v="22101703"/>
    <s v="SELECCIÓN ABREVIADA - ACUERDO MARCO"/>
    <n v="2"/>
    <n v="3"/>
    <n v="10"/>
    <n v="2"/>
    <n v="91584"/>
    <s v="Unidad"/>
    <s v="NO SOLICITADAS"/>
  </r>
  <r>
    <x v="16"/>
    <x v="5"/>
    <s v="02-02-01-004-002"/>
    <s v="Materiales y suministros - Productos metálicos elaborados (excepto maquinaria y equipo)"/>
    <s v="ELECTRODO SOLDADURA ELECTRICA 6011 X 1/8"/>
    <s v="23271811"/>
    <s v="SELECCIÓN ABREVIADA - ACUERDO MARCO"/>
    <n v="2"/>
    <n v="3"/>
    <n v="10"/>
    <n v="10"/>
    <n v="216365"/>
    <s v="Kilogramo"/>
    <s v="NO SOLICITADAS"/>
  </r>
  <r>
    <x v="16"/>
    <x v="5"/>
    <s v="02-02-01-004-002"/>
    <s v="Materiales y suministros - Productos metálicos elaborados (excepto maquinaria y equipo)"/>
    <s v="ELECTRODO SOLDADURA ELECTRICA 6013 X 1/8"/>
    <s v="23271811"/>
    <s v="SELECCIÓN ABREVIADA - ACUERDO MARCO"/>
    <n v="2"/>
    <n v="3"/>
    <n v="10"/>
    <n v="10"/>
    <n v="193470"/>
    <s v="Kilogramo"/>
    <s v="NO SOLICITADAS"/>
  </r>
  <r>
    <x v="16"/>
    <x v="5"/>
    <s v="02-02-01-004-002"/>
    <s v="Materiales y suministros - Productos metálicos elaborados (excepto maquinaria y equipo)"/>
    <s v="ELECTRODO SOLDADURA ELECTRICA 6013 X 3/32"/>
    <s v="23271811"/>
    <s v="SELECCIÓN ABREVIADA - ACUERDO MARCO"/>
    <n v="2"/>
    <n v="3"/>
    <n v="10"/>
    <n v="10"/>
    <n v="239265"/>
    <s v="Kilogramo"/>
    <s v="NO SOLICITADAS"/>
  </r>
  <r>
    <x v="16"/>
    <x v="5"/>
    <s v="02-02-01-004-002"/>
    <s v="Materiales y suministros - Productos metálicos elaborados (excepto maquinaria y equipo)"/>
    <s v="ELECTRODO SOLDADURA ELECTRICA 7018 X 1/8"/>
    <s v="23271811"/>
    <s v="SELECCIÓN ABREVIADA - ACUERDO MARCO"/>
    <n v="2"/>
    <n v="3"/>
    <n v="10"/>
    <n v="5"/>
    <n v="119632.5"/>
    <s v="Kilogramo"/>
    <s v="NO SOLICITADAS"/>
  </r>
  <r>
    <x v="16"/>
    <x v="5"/>
    <s v="02-02-01-004-002"/>
    <s v="Materiales y suministros - Productos metálicos elaborados (excepto maquinaria y equipo)"/>
    <s v="ELECTRODO SOLDADURA ELECTRICA 7018 X 3/32"/>
    <s v="23271811"/>
    <s v="SELECCIÓN ABREVIADA - ACUERDO MARCO"/>
    <n v="2"/>
    <n v="3"/>
    <n v="10"/>
    <n v="5"/>
    <n v="125355"/>
    <s v="Kilogramo"/>
    <s v="NO SOLICITADAS"/>
  </r>
  <r>
    <x v="16"/>
    <x v="5"/>
    <s v="02-02-01-004-002"/>
    <s v="Materiales y suministros - Productos metálicos elaborados (excepto maquinaria y equipo)"/>
    <s v="KIT CONSUMIBLES CORTADORA DE PLASMA JUEGO"/>
    <s v="23271811"/>
    <s v="SELECCIÓN ABREVIADA - ACUERDO MARCO"/>
    <n v="2"/>
    <n v="3"/>
    <n v="10"/>
    <n v="1"/>
    <n v="36633.5"/>
    <s v="Unidad"/>
    <s v="NO SOLICITADAS"/>
  </r>
  <r>
    <x v="16"/>
    <x v="5"/>
    <s v="02-02-01-004-002"/>
    <s v="Materiales y suministros - Productos metálicos elaborados (excepto maquinaria y equipo)"/>
    <s v="REJILLA ALUMINIO ANTICUCARACHA 3 X 1 1/2&quot;"/>
    <s v="26131603"/>
    <s v="SELECCIÓN ABREVIADA - ACUERDO MARCO"/>
    <n v="2"/>
    <n v="3"/>
    <n v="10"/>
    <n v="2"/>
    <n v="10303"/>
    <s v="Unidad"/>
    <s v="NO SOLICITADAS"/>
  </r>
  <r>
    <x v="16"/>
    <x v="5"/>
    <s v="02-02-01-004-002"/>
    <s v="Materiales y suministros - Productos metálicos elaborados (excepto maquinaria y equipo)"/>
    <s v="REJILLA ALUMINIO ANTICUCARACHA 3 X 2&quot;"/>
    <s v="26131603"/>
    <s v="SELECCIÓN ABREVIADA - ACUERDO MARCO"/>
    <n v="2"/>
    <n v="3"/>
    <n v="10"/>
    <n v="2"/>
    <n v="22667"/>
    <s v="Unidad"/>
    <s v="NO SOLICITADAS"/>
  </r>
  <r>
    <x v="16"/>
    <x v="5"/>
    <s v="02-02-01-004-002"/>
    <s v="Materiales y suministros - Productos metálicos elaborados (excepto maquinaria y equipo)"/>
    <s v="TIJERAS PARA EL PELO"/>
    <s v="27111531"/>
    <s v="MÍNIMA CUANTÍA"/>
    <n v="3"/>
    <n v="3"/>
    <n v="10"/>
    <n v="3"/>
    <n v="288000"/>
    <s v="Unidad"/>
    <s v="NO SOLICITADAS"/>
  </r>
  <r>
    <x v="16"/>
    <x v="5"/>
    <s v="02-02-01-004-002"/>
    <s v="Materiales y suministros - Productos metálicos elaborados (excepto maquinaria y equipo)"/>
    <s v="HOJA DE SEGUETA 18 DIENTES"/>
    <s v="27111552"/>
    <s v="SELECCIÓN ABREVIADA - ACUERDO MARCO"/>
    <n v="2"/>
    <n v="3"/>
    <n v="10"/>
    <n v="20"/>
    <n v="85860"/>
    <s v="Unidad"/>
    <s v="NO SOLICITADAS"/>
  </r>
  <r>
    <x v="16"/>
    <x v="5"/>
    <s v="02-02-01-004-002"/>
    <s v="Materiales y suministros - Productos metálicos elaborados (excepto maquinaria y equipo)"/>
    <s v="LLANA DENTADA ACERO  MANGO PLASTICO"/>
    <s v="27111909"/>
    <s v="SELECCIÓN ABREVIADA - ACUERDO MARCO"/>
    <n v="2"/>
    <n v="3"/>
    <n v="10"/>
    <n v="3"/>
    <n v="96163.5"/>
    <s v="Unidad"/>
    <s v="NO SOLICITADAS"/>
  </r>
  <r>
    <x v="16"/>
    <x v="5"/>
    <s v="02-02-01-004-002"/>
    <s v="Materiales y suministros - Productos metálicos elaborados (excepto maquinaria y equipo)"/>
    <s v="LLANA METALICA LISA"/>
    <s v="27111909"/>
    <s v="SELECCIÓN ABREVIADA - ACUERDO MARCO"/>
    <n v="2"/>
    <n v="3"/>
    <n v="10"/>
    <n v="3"/>
    <n v="78991.5"/>
    <s v="Unidad"/>
    <s v="NO SOLICITADAS"/>
  </r>
  <r>
    <x v="16"/>
    <x v="5"/>
    <s v="02-02-01-004-002"/>
    <s v="Materiales y suministros - Productos metálicos elaborados (excepto maquinaria y equipo)"/>
    <s v="ESPATULA 3&quot;"/>
    <s v="27111909"/>
    <s v="SELECCIÓN ABREVIADA - ACUERDO MARCO"/>
    <n v="2"/>
    <n v="3"/>
    <n v="10"/>
    <n v="10"/>
    <n v="51515"/>
    <s v="Unidad"/>
    <s v="NO SOLICITADAS"/>
  </r>
  <r>
    <x v="16"/>
    <x v="5"/>
    <s v="02-02-01-004-002"/>
    <s v="Materiales y suministros - Productos metálicos elaborados (excepto maquinaria y equipo)"/>
    <s v="MACHETES"/>
    <s v="27112001"/>
    <s v="MÍNIMA CUANTÍA"/>
    <n v="3"/>
    <n v="6"/>
    <n v="10"/>
    <n v="40"/>
    <n v="1274117.5999999999"/>
    <s v="Unidad"/>
    <s v="NO SOLICITADAS"/>
  </r>
  <r>
    <x v="16"/>
    <x v="5"/>
    <s v="02-02-01-004-002"/>
    <s v="Materiales y suministros - Productos metálicos elaborados (excepto maquinaria y equipo)"/>
    <s v="PALA REDONDA CON CABO PARA JARDINERIA"/>
    <s v="27112004"/>
    <s v="MÍNIMA CUANTÍA"/>
    <n v="3"/>
    <n v="6"/>
    <n v="10"/>
    <n v="30"/>
    <n v="2382352.7999999998"/>
    <s v="Unidad"/>
    <s v="NO SOLICITADAS"/>
  </r>
  <r>
    <x v="16"/>
    <x v="5"/>
    <s v="02-02-01-004-002"/>
    <s v="Materiales y suministros - Productos metálicos elaborados (excepto maquinaria y equipo)"/>
    <s v="DISCO SIERRA CIRCULAR 7&quot;"/>
    <s v="27112838"/>
    <s v="SELECCIÓN ABREVIADA - ACUERDO MARCO"/>
    <n v="2"/>
    <n v="3"/>
    <n v="10"/>
    <n v="2"/>
    <n v="178360"/>
    <s v="Unidad"/>
    <s v="NO SOLICITADAS"/>
  </r>
  <r>
    <x v="16"/>
    <x v="5"/>
    <s v="02-02-01-004-002"/>
    <s v="Materiales y suministros - Productos metálicos elaborados (excepto maquinaria y equipo)"/>
    <s v="JUEGO DE CINCELES"/>
    <s v="27112839"/>
    <s v="SELECCIÓN ABREVIADA - ACUERDO MARCO"/>
    <n v="2"/>
    <n v="3"/>
    <n v="10"/>
    <n v="1"/>
    <n v="97308"/>
    <s v="Unidad"/>
    <s v="NO SOLICITADAS"/>
  </r>
  <r>
    <x v="16"/>
    <x v="5"/>
    <s v="02-02-01-004-002"/>
    <s v="Materiales y suministros - Productos metálicos elaborados (excepto maquinaria y equipo)"/>
    <s v="BROCA PARA METAL 5/16"/>
    <s v="27112845"/>
    <s v="SELECCIÓN ABREVIADA - ACUERDO MARCO"/>
    <n v="2"/>
    <n v="3"/>
    <n v="10"/>
    <n v="1"/>
    <n v="14653.5"/>
    <s v="Unidad"/>
    <s v="NO SOLICITADAS"/>
  </r>
  <r>
    <x v="16"/>
    <x v="5"/>
    <s v="02-02-01-004-002"/>
    <s v="Materiales y suministros - Productos metálicos elaborados (excepto maquinaria y equipo)"/>
    <s v="BROCA PARA METAL 1/4"/>
    <s v="27112845"/>
    <s v="SELECCIÓN ABREVIADA - ACUERDO MARCO"/>
    <n v="2"/>
    <n v="3"/>
    <n v="10"/>
    <n v="1"/>
    <n v="4522"/>
    <s v="Unidad"/>
    <s v="NO SOLICITADAS"/>
  </r>
  <r>
    <x v="16"/>
    <x v="5"/>
    <s v="02-02-01-004-002"/>
    <s v="Materiales y suministros - Productos metálicos elaborados (excepto maquinaria y equipo)"/>
    <s v="BROCA PARA METAL 3/16"/>
    <s v="27112845"/>
    <s v="SELECCIÓN ABREVIADA - ACUERDO MARCO"/>
    <n v="2"/>
    <n v="3"/>
    <n v="10"/>
    <n v="1"/>
    <n v="3320"/>
    <s v="Unidad"/>
    <s v="NO SOLICITADAS"/>
  </r>
  <r>
    <x v="16"/>
    <x v="5"/>
    <s v="02-02-01-004-002"/>
    <s v="Materiales y suministros - Productos metálicos elaborados (excepto maquinaria y equipo)"/>
    <s v="BROCA PARA METAL 5/32"/>
    <s v="27112845"/>
    <s v="SELECCIÓN ABREVIADA - ACUERDO MARCO"/>
    <n v="2"/>
    <n v="3"/>
    <n v="10"/>
    <n v="1"/>
    <n v="2404"/>
    <s v="Unidad"/>
    <s v="NO SOLICITADAS"/>
  </r>
  <r>
    <x v="16"/>
    <x v="5"/>
    <s v="02-02-01-004-002"/>
    <s v="Materiales y suministros - Productos metálicos elaborados (excepto maquinaria y equipo)"/>
    <s v="BROCA PARA METAL 1/8"/>
    <s v="27112845"/>
    <s v="SELECCIÓN ABREVIADA - ACUERDO MARCO"/>
    <n v="2"/>
    <n v="3"/>
    <n v="10"/>
    <n v="1"/>
    <n v="3778"/>
    <s v="Unidad"/>
    <s v="NO SOLICITADAS"/>
  </r>
  <r>
    <x v="16"/>
    <x v="5"/>
    <s v="02-02-01-004-002"/>
    <s v="Materiales y suministros - Productos metálicos elaborados (excepto maquinaria y equipo)"/>
    <s v="BROCA AVELLANADORA # 8"/>
    <s v="27112845"/>
    <s v="SELECCIÓN ABREVIADA - ACUERDO MARCO"/>
    <n v="2"/>
    <n v="3"/>
    <n v="10"/>
    <n v="5"/>
    <n v="85287.5"/>
    <s v="Unidad"/>
    <s v="NO SOLICITADAS"/>
  </r>
  <r>
    <x v="16"/>
    <x v="5"/>
    <s v="02-02-01-004-002"/>
    <s v="Materiales y suministros - Productos metálicos elaborados (excepto maquinaria y equipo)"/>
    <s v="VARILLA DE 1/2&quot;"/>
    <s v="30102404"/>
    <s v="SELECCIÓN ABREVIADA - ACUERDO MARCO"/>
    <n v="2"/>
    <n v="3"/>
    <n v="10"/>
    <n v="10"/>
    <n v="366335"/>
    <s v="Unidad"/>
    <s v="NO SOLICITADAS"/>
  </r>
  <r>
    <x v="16"/>
    <x v="5"/>
    <s v="02-02-01-004-002"/>
    <s v="Materiales y suministros - Productos metálicos elaborados (excepto maquinaria y equipo)"/>
    <s v="VARILLA DE 1/4&quot;"/>
    <s v="30102404"/>
    <s v="SELECCIÓN ABREVIADA - ACUERDO MARCO"/>
    <n v="2"/>
    <n v="3"/>
    <n v="10"/>
    <n v="10"/>
    <n v="105320"/>
    <s v="Unidad"/>
    <s v="NO SOLICITADAS"/>
  </r>
  <r>
    <x v="16"/>
    <x v="5"/>
    <s v="02-02-01-004-002"/>
    <s v="Materiales y suministros - Productos metálicos elaborados (excepto maquinaria y equipo)"/>
    <s v="VARILLA DE 3/8&quot;"/>
    <s v="30102404"/>
    <s v="SELECCIÓN ABREVIADA - ACUERDO MARCO"/>
    <n v="2"/>
    <n v="3"/>
    <n v="10"/>
    <n v="10"/>
    <n v="217510"/>
    <s v="Unidad"/>
    <s v="NO SOLICITADAS"/>
  </r>
  <r>
    <x v="16"/>
    <x v="5"/>
    <s v="02-02-01-004-002"/>
    <s v="Materiales y suministros - Productos metálicos elaborados (excepto maquinaria y equipo)"/>
    <s v="VARILLA CUADRADA DE 9 MM X 6 M"/>
    <s v="30102404"/>
    <s v="SELECCIÓN ABREVIADA - ACUERDO MARCO"/>
    <n v="2"/>
    <n v="3"/>
    <n v="10"/>
    <n v="1"/>
    <n v="27418"/>
    <s v="Unidad"/>
    <s v="NO SOLICITADAS"/>
  </r>
  <r>
    <x v="16"/>
    <x v="5"/>
    <s v="02-02-01-004-002"/>
    <s v="Materiales y suministros - Productos metálicos elaborados (excepto maquinaria y equipo)"/>
    <s v="VARILLA CUADRADA DE 12 MM X 6M"/>
    <s v="30102404"/>
    <s v="SELECCIÓN ABREVIADA - ACUERDO MARCO"/>
    <n v="2"/>
    <n v="3"/>
    <n v="10"/>
    <n v="1"/>
    <n v="51115.5"/>
    <s v="Unidad"/>
    <s v="NO SOLICITADAS"/>
  </r>
  <r>
    <x v="16"/>
    <x v="5"/>
    <s v="02-02-01-004-002"/>
    <s v="Materiales y suministros - Productos metálicos elaborados (excepto maquinaria y equipo)"/>
    <s v="VARILLA LISA DE 3/16&quot; X 6 M"/>
    <s v="30102404"/>
    <s v="SELECCIÓN ABREVIADA - ACUERDO MARCO"/>
    <n v="2"/>
    <n v="3"/>
    <n v="10"/>
    <n v="2"/>
    <n v="20606"/>
    <s v="Unidad"/>
    <s v="NO SOLICITADAS"/>
  </r>
  <r>
    <x v="16"/>
    <x v="5"/>
    <s v="02-02-01-004-002"/>
    <s v="Materiales y suministros - Productos metálicos elaborados (excepto maquinaria y equipo)"/>
    <s v="VARILLA LISA DE 3/8&quot; X 6 M"/>
    <s v="30102404"/>
    <s v="SELECCIÓN ABREVIADA - ACUERDO MARCO"/>
    <n v="2"/>
    <n v="3"/>
    <n v="10"/>
    <n v="2"/>
    <n v="68688"/>
    <s v="Unidad"/>
    <s v="NO SOLICITADAS"/>
  </r>
  <r>
    <x v="16"/>
    <x v="5"/>
    <s v="02-02-01-004-002"/>
    <s v="Materiales y suministros - Productos metálicos elaborados (excepto maquinaria y equipo)"/>
    <s v="VARILLA CORRUGADA 1/4 X 6M"/>
    <s v="30102404"/>
    <s v="SELECCIÓN ABREVIADA - ACUERDO MARCO"/>
    <n v="2"/>
    <n v="3"/>
    <n v="10"/>
    <n v="2"/>
    <n v="18271"/>
    <s v="Unidad"/>
    <s v="NO SOLICITADAS"/>
  </r>
  <r>
    <x v="16"/>
    <x v="5"/>
    <s v="02-02-01-004-002"/>
    <s v="Materiales y suministros - Productos metálicos elaborados (excepto maquinaria y equipo)"/>
    <s v="VARILLA CORRUGADA 3/8 X 6M"/>
    <s v="30102404"/>
    <s v="SELECCIÓN ABREVIADA - ACUERDO MARCO"/>
    <n v="2"/>
    <n v="3"/>
    <n v="10"/>
    <n v="2"/>
    <n v="41213"/>
    <s v="Unidad"/>
    <s v="NO SOLICITADAS"/>
  </r>
  <r>
    <x v="16"/>
    <x v="5"/>
    <s v="02-02-01-004-002"/>
    <s v="Materiales y suministros - Productos metálicos elaborados (excepto maquinaria y equipo)"/>
    <s v="VARILLA CORRUGADA 1/2 X 6M"/>
    <s v="30102404"/>
    <s v="SELECCIÓN ABREVIADA - ACUERDO MARCO"/>
    <n v="2"/>
    <n v="3"/>
    <n v="10"/>
    <n v="2"/>
    <n v="67634"/>
    <s v="Unidad"/>
    <s v="NO SOLICITADAS"/>
  </r>
  <r>
    <x v="16"/>
    <x v="5"/>
    <s v="02-02-01-004-002"/>
    <s v="Materiales y suministros - Productos metálicos elaborados (excepto maquinaria y equipo)"/>
    <s v="VARILLA LISA DE 1/4&quot; X 6 M"/>
    <s v="30102404"/>
    <s v="SELECCIÓN ABREVIADA - ACUERDO MARCO"/>
    <n v="2"/>
    <n v="3"/>
    <n v="10"/>
    <n v="2"/>
    <n v="29765"/>
    <s v="Unidad"/>
    <s v="NO SOLICITADAS"/>
  </r>
  <r>
    <x v="16"/>
    <x v="5"/>
    <s v="02-02-01-004-002"/>
    <s v="Materiales y suministros - Productos metálicos elaborados (excepto maquinaria y equipo)"/>
    <s v="VARILLA ROSCADA DE 1/4 X 1 M"/>
    <s v="30102404"/>
    <s v="SELECCIÓN ABREVIADA - ACUERDO MARCO"/>
    <n v="2"/>
    <n v="3"/>
    <n v="10"/>
    <n v="1"/>
    <n v="19461.5"/>
    <s v="Unidad"/>
    <s v="NO SOLICITADAS"/>
  </r>
  <r>
    <x v="16"/>
    <x v="5"/>
    <s v="02-02-01-004-002"/>
    <s v="Materiales y suministros - Productos metálicos elaborados (excepto maquinaria y equipo)"/>
    <s v="VARILLA ROSCADA DE 3/8&quot; X 1M"/>
    <s v="30102404"/>
    <s v="SELECCIÓN ABREVIADA - ACUERDO MARCO"/>
    <n v="2"/>
    <n v="3"/>
    <n v="10"/>
    <n v="2"/>
    <n v="19233"/>
    <s v="Unidad"/>
    <s v="NO SOLICITADAS"/>
  </r>
  <r>
    <x v="16"/>
    <x v="5"/>
    <s v="02-02-01-004-002"/>
    <s v="Materiales y suministros - Productos metálicos elaborados (excepto maquinaria y equipo)"/>
    <s v="VARILLA ROSCADA DE 1/2&quot; X 1M"/>
    <s v="30102404"/>
    <s v="SELECCIÓN ABREVIADA - ACUERDO MARCO"/>
    <n v="2"/>
    <n v="3"/>
    <n v="10"/>
    <n v="1"/>
    <n v="19347"/>
    <s v="Unidad"/>
    <s v="NO SOLICITADAS"/>
  </r>
  <r>
    <x v="16"/>
    <x v="5"/>
    <s v="02-02-01-004-002"/>
    <s v="Materiales y suministros - Productos metálicos elaborados (excepto maquinaria y equipo)"/>
    <s v="RIEL ALUMINIO U-21 ALUMINIO 3M"/>
    <s v="30103102"/>
    <s v="SELECCIÓN ABREVIADA - ACUERDO MARCO"/>
    <n v="2"/>
    <n v="3"/>
    <n v="10"/>
    <n v="2"/>
    <n v="235600"/>
    <s v="Unidad"/>
    <s v="NO SOLICITADAS"/>
  </r>
  <r>
    <x v="16"/>
    <x v="5"/>
    <s v="02-02-01-004-002"/>
    <s v="Materiales y suministros - Productos metálicos elaborados (excepto maquinaria y equipo)"/>
    <s v="MALLA ELECTROSOLDADA"/>
    <s v="30103623"/>
    <s v="SELECCIÓN ABREVIADA - ACUERDO MARCO"/>
    <n v="2"/>
    <n v="3"/>
    <n v="10"/>
    <n v="3"/>
    <n v="446472"/>
    <s v="Unidad"/>
    <s v="NO SOLICITADAS"/>
  </r>
  <r>
    <x v="16"/>
    <x v="5"/>
    <s v="02-02-01-004-002"/>
    <s v="Materiales y suministros - Productos metálicos elaborados (excepto maquinaria y equipo)"/>
    <s v="GUIA CAJON CIERRE SUAVE 20 CM"/>
    <s v="30161808"/>
    <s v="SELECCIÓN ABREVIADA - ACUERDO MARCO"/>
    <n v="2"/>
    <n v="3"/>
    <n v="10"/>
    <n v="5"/>
    <n v="16600"/>
    <s v="Unidad"/>
    <s v="NO SOLICITADAS"/>
  </r>
  <r>
    <x v="16"/>
    <x v="5"/>
    <s v="02-02-01-004-002"/>
    <s v="Materiales y suministros - Productos metálicos elaborados (excepto maquinaria y equipo)"/>
    <s v="GUIA CAJON CIERRE SUAVE 25 CM"/>
    <s v="30161808"/>
    <s v="SELECCIÓN ABREVIADA - ACUERDO MARCO"/>
    <n v="2"/>
    <n v="3"/>
    <n v="10"/>
    <n v="5"/>
    <n v="19462.5"/>
    <s v="Unidad"/>
    <s v="NO SOLICITADAS"/>
  </r>
  <r>
    <x v="16"/>
    <x v="5"/>
    <s v="02-02-01-004-002"/>
    <s v="Materiales y suministros - Productos metálicos elaborados (excepto maquinaria y equipo)"/>
    <s v="GUIA CAJON CIERRE SUAVE 30 CM"/>
    <s v="30161808"/>
    <s v="SELECCIÓN ABREVIADA - ACUERDO MARCO"/>
    <n v="2"/>
    <n v="3"/>
    <n v="10"/>
    <n v="5"/>
    <n v="21750"/>
    <s v="Unidad"/>
    <s v="NO SOLICITADAS"/>
  </r>
  <r>
    <x v="16"/>
    <x v="5"/>
    <s v="02-02-01-004-002"/>
    <s v="Materiales y suministros - Productos metálicos elaborados (excepto maquinaria y equipo)"/>
    <s v="GUIA CAJON CIERRE SUAVE 35CM"/>
    <s v="30161808"/>
    <s v="SELECCIÓN ABREVIADA - ACUERDO MARCO"/>
    <n v="2"/>
    <n v="3"/>
    <n v="10"/>
    <n v="5"/>
    <n v="23467.5"/>
    <s v="Unidad"/>
    <s v="NO SOLICITADAS"/>
  </r>
  <r>
    <x v="16"/>
    <x v="5"/>
    <s v="02-02-01-004-002"/>
    <s v="Materiales y suministros - Productos metálicos elaborados (excepto maquinaria y equipo)"/>
    <s v="GUIA CAJON CIERRE SUAVE 40 CM"/>
    <s v="30161808"/>
    <s v="SELECCIÓN ABREVIADA - ACUERDO MARCO"/>
    <n v="2"/>
    <n v="3"/>
    <n v="10"/>
    <n v="5"/>
    <n v="27475"/>
    <s v="Unidad"/>
    <s v="NO SOLICITADAS"/>
  </r>
  <r>
    <x v="16"/>
    <x v="5"/>
    <s v="02-02-01-004-002"/>
    <s v="Materiales y suministros - Productos metálicos elaborados (excepto maquinaria y equipo)"/>
    <s v="GUIA CAJON CIERRE SUAVE 45 CM"/>
    <s v="30161808"/>
    <s v="SELECCIÓN ABREVIADA - ACUERDO MARCO"/>
    <n v="2"/>
    <n v="3"/>
    <n v="10"/>
    <n v="5"/>
    <n v="29765"/>
    <s v="Unidad"/>
    <s v="NO SOLICITADAS"/>
  </r>
  <r>
    <x v="16"/>
    <x v="5"/>
    <s v="02-02-01-004-002"/>
    <s v="Materiales y suministros - Productos metálicos elaborados (excepto maquinaria y equipo)"/>
    <s v="GUIA CAJON CIERRE SUAVE 50 CM"/>
    <s v="30161808"/>
    <s v="SELECCIÓN ABREVIADA - ACUERDO MARCO"/>
    <n v="2"/>
    <n v="3"/>
    <n v="10"/>
    <n v="5"/>
    <n v="33200"/>
    <s v="Unidad"/>
    <s v="NO SOLICITADAS"/>
  </r>
  <r>
    <x v="16"/>
    <x v="5"/>
    <s v="02-02-01-004-002"/>
    <s v="Materiales y suministros - Productos metálicos elaborados (excepto maquinaria y equipo)"/>
    <s v="CIERRE MAGNETICO"/>
    <s v="30171514"/>
    <s v="SELECCIÓN ABREVIADA - ACUERDO MARCO"/>
    <n v="2"/>
    <n v="3"/>
    <n v="10"/>
    <n v="5"/>
    <n v="16600"/>
    <s v="Unidad"/>
    <s v="NO SOLICITADAS"/>
  </r>
  <r>
    <x v="16"/>
    <x v="5"/>
    <s v="02-02-01-004-002"/>
    <s v="Materiales y suministros - Productos metálicos elaborados (excepto maquinaria y equipo)"/>
    <s v="DUCHA ANTIVANDALICA CON REGADERA DE SEGURIDAD"/>
    <s v="30181503"/>
    <s v="SELECCIÓN ABREVIADA - ACUERDO MARCO"/>
    <n v="2"/>
    <n v="3"/>
    <n v="10"/>
    <n v="1"/>
    <n v="515160"/>
    <s v="Unidad"/>
    <s v="NO SOLICITADAS"/>
  </r>
  <r>
    <x v="16"/>
    <x v="5"/>
    <s v="02-02-01-004-002"/>
    <s v="Materiales y suministros - Productos metálicos elaborados (excepto maquinaria y equipo)"/>
    <s v="MEZCLADOR PARA DUCHA"/>
    <s v="30181701"/>
    <s v="SELECCIÓN ABREVIADA - ACUERDO MARCO"/>
    <n v="2"/>
    <n v="3"/>
    <n v="10"/>
    <n v="1"/>
    <n v="159012.5"/>
    <s v="Unidad"/>
    <s v="NO SOLICITADAS"/>
  </r>
  <r>
    <x v="16"/>
    <x v="5"/>
    <s v="02-02-01-004-002"/>
    <s v="Materiales y suministros - Productos metálicos elaborados (excepto maquinaria y equipo)"/>
    <s v="MEZCLADOR 8&quot; PARA LAVAPLATOS"/>
    <s v="30181701"/>
    <s v="SELECCIÓN ABREVIADA - ACUERDO MARCO"/>
    <n v="2"/>
    <n v="3"/>
    <n v="10"/>
    <n v="1"/>
    <n v="76587"/>
    <s v="Unidad"/>
    <s v="NO SOLICITADAS"/>
  </r>
  <r>
    <x v="16"/>
    <x v="5"/>
    <s v="02-02-01-004-002"/>
    <s v="Materiales y suministros - Productos metálicos elaborados (excepto maquinaria y equipo)"/>
    <s v="MEZCLADOR 4&quot; PARA LAVAMANOS"/>
    <s v="30181701"/>
    <s v="SELECCIÓN ABREVIADA - ACUERDO MARCO"/>
    <n v="2"/>
    <n v="3"/>
    <n v="10"/>
    <n v="2"/>
    <n v="116541"/>
    <s v="Unidad"/>
    <s v="NO SOLICITADAS"/>
  </r>
  <r>
    <x v="16"/>
    <x v="5"/>
    <s v="02-02-01-004-002"/>
    <s v="Materiales y suministros - Productos metálicos elaborados (excepto maquinaria y equipo)"/>
    <s v="PUNTILLA  SIN CABEZA 1&quot; 1/2 CAJA"/>
    <s v="31161503"/>
    <s v="SELECCIÓN ABREVIADA - ACUERDO MARCO"/>
    <n v="2"/>
    <n v="3"/>
    <n v="10"/>
    <n v="3"/>
    <n v="24727.5"/>
    <s v="Unidad"/>
    <s v="NO SOLICITADAS"/>
  </r>
  <r>
    <x v="16"/>
    <x v="5"/>
    <s v="02-02-01-004-002"/>
    <s v="Materiales y suministros - Productos metálicos elaborados (excepto maquinaria y equipo)"/>
    <s v="PUNTILLA  SIN CABEZA  2&quot; 1/2 CAJA"/>
    <s v="31161503"/>
    <s v="SELECCIÓN ABREVIADA - ACUERDO MARCO"/>
    <n v="2"/>
    <n v="3"/>
    <n v="10"/>
    <n v="2"/>
    <n v="16485"/>
    <s v="Unidad"/>
    <s v="NO SOLICITADAS"/>
  </r>
  <r>
    <x v="16"/>
    <x v="5"/>
    <s v="02-02-01-004-002"/>
    <s v="Materiales y suministros - Productos metálicos elaborados (excepto maquinaria y equipo)"/>
    <s v="CLAVO ACERO LISO 1&quot; CAJA"/>
    <s v="31161503"/>
    <s v="SELECCIÓN ABREVIADA - ACUERDO MARCO"/>
    <n v="2"/>
    <n v="3"/>
    <n v="10"/>
    <n v="3"/>
    <n v="31596"/>
    <s v="Unidad"/>
    <s v="NO SOLICITADAS"/>
  </r>
  <r>
    <x v="16"/>
    <x v="5"/>
    <s v="02-02-01-004-002"/>
    <s v="Materiales y suministros - Productos metálicos elaborados (excepto maquinaria y equipo)"/>
    <s v="CLAVO ACERO LISO 1&quot; 1/2 CAJA"/>
    <s v="31161503"/>
    <s v="SELECCIÓN ABREVIADA - ACUERDO MARCO"/>
    <n v="2"/>
    <n v="3"/>
    <n v="10"/>
    <n v="3"/>
    <n v="34344"/>
    <s v="Unidad"/>
    <s v="NO SOLICITADAS"/>
  </r>
  <r>
    <x v="16"/>
    <x v="5"/>
    <s v="02-02-01-004-002"/>
    <s v="Materiales y suministros - Productos metálicos elaborados (excepto maquinaria y equipo)"/>
    <s v="CLAVO ACERO LISO 2&quot; CAJA"/>
    <s v="31161503"/>
    <s v="SELECCIÓN ABREVIADA - ACUERDO MARCO"/>
    <n v="2"/>
    <n v="3"/>
    <n v="10"/>
    <n v="3"/>
    <n v="34344"/>
    <s v="Unidad"/>
    <s v="NO SOLICITADAS"/>
  </r>
  <r>
    <x v="16"/>
    <x v="5"/>
    <s v="02-02-01-004-002"/>
    <s v="Materiales y suministros - Productos metálicos elaborados (excepto maquinaria y equipo)"/>
    <s v="PUNTILLA CON CABEZA 2 1/2&quot; LIBRA"/>
    <s v="31161503"/>
    <s v="SELECCIÓN ABREVIADA - ACUERDO MARCO"/>
    <n v="2"/>
    <n v="3"/>
    <n v="10"/>
    <n v="5"/>
    <n v="29765"/>
    <s v="Unidad"/>
    <s v="NO SOLICITADAS"/>
  </r>
  <r>
    <x v="16"/>
    <x v="5"/>
    <s v="02-02-01-004-002"/>
    <s v="Materiales y suministros - Productos metálicos elaborados (excepto maquinaria y equipo)"/>
    <s v="PUNTILLA CON CABEZA 2&quot; LIBRA"/>
    <s v="31161503"/>
    <s v="SELECCIÓN ABREVIADA - ACUERDO MARCO"/>
    <n v="2"/>
    <n v="3"/>
    <n v="10"/>
    <n v="5"/>
    <n v="29765"/>
    <s v="Unidad"/>
    <s v="NO SOLICITADAS"/>
  </r>
  <r>
    <x v="16"/>
    <x v="5"/>
    <s v="02-02-01-004-002"/>
    <s v="Materiales y suministros - Productos metálicos elaborados (excepto maquinaria y equipo)"/>
    <s v="CLAVO ACERO LISO 2&quot; 1/2 CAJA"/>
    <s v="31161503"/>
    <s v="SELECCIÓN ABREVIADA - ACUERDO MARCO"/>
    <n v="2"/>
    <n v="3"/>
    <n v="10"/>
    <n v="3"/>
    <n v="34344"/>
    <s v="Unidad"/>
    <s v="NO SOLICITADAS"/>
  </r>
  <r>
    <x v="16"/>
    <x v="5"/>
    <s v="02-02-01-004-002"/>
    <s v="Materiales y suministros - Productos metálicos elaborados (excepto maquinaria y equipo)"/>
    <s v="CLAVO ACERO ESTRIADO  2&quot; CAJA"/>
    <s v="31161503"/>
    <s v="SELECCIÓN ABREVIADA - ACUERDO MARCO"/>
    <n v="2"/>
    <n v="3"/>
    <n v="10"/>
    <n v="1"/>
    <n v="11448"/>
    <s v="Unidad"/>
    <s v="NO SOLICITADAS"/>
  </r>
  <r>
    <x v="16"/>
    <x v="5"/>
    <s v="02-02-01-004-002"/>
    <s v="Materiales y suministros - Productos metálicos elaborados (excepto maquinaria y equipo)"/>
    <s v="CLAVO ACERO ESTRIADO  2&quot; 1/2 CAJA"/>
    <s v="31161503"/>
    <s v="SELECCIÓN ABREVIADA - ACUERDO MARCO"/>
    <n v="2"/>
    <n v="3"/>
    <n v="10"/>
    <n v="3"/>
    <n v="41212.5"/>
    <s v="Unidad"/>
    <s v="NO SOLICITADAS"/>
  </r>
  <r>
    <x v="16"/>
    <x v="5"/>
    <s v="02-02-01-004-002"/>
    <s v="Materiales y suministros - Productos metálicos elaborados (excepto maquinaria y equipo)"/>
    <s v="PUNTILLA CON CABEZA  1&quot; CAJA"/>
    <s v="31161503"/>
    <s v="SELECCIÓN ABREVIADA - ACUERDO MARCO"/>
    <n v="2"/>
    <n v="3"/>
    <n v="10"/>
    <n v="3"/>
    <n v="22666.5"/>
    <s v="Unidad"/>
    <s v="NO SOLICITADAS"/>
  </r>
  <r>
    <x v="16"/>
    <x v="5"/>
    <s v="02-02-01-004-002"/>
    <s v="Materiales y suministros - Productos metálicos elaborados (excepto maquinaria y equipo)"/>
    <s v="PUNTILLA CON CABEZA  1&quot; 1/2 CAJA"/>
    <s v="31161503"/>
    <s v="SELECCIÓN ABREVIADA - ACUERDO MARCO"/>
    <n v="2"/>
    <n v="3"/>
    <n v="10"/>
    <n v="5"/>
    <n v="41212.5"/>
    <s v="Unidad"/>
    <s v="NO SOLICITADAS"/>
  </r>
  <r>
    <x v="16"/>
    <x v="5"/>
    <s v="02-02-01-004-002"/>
    <s v="Materiales y suministros - Productos metálicos elaborados (excepto maquinaria y equipo)"/>
    <s v="CLAVO ACERO ESTRIADO  1&quot; CAJA"/>
    <s v="31161503"/>
    <s v="SELECCIÓN ABREVIADA - ACUERDO MARCO"/>
    <n v="2"/>
    <n v="3"/>
    <n v="10"/>
    <n v="1"/>
    <n v="11448"/>
    <s v="Unidad"/>
    <s v="NO SOLICITADAS"/>
  </r>
  <r>
    <x v="16"/>
    <x v="5"/>
    <s v="02-02-01-004-002"/>
    <s v="Materiales y suministros - Productos metálicos elaborados (excepto maquinaria y equipo)"/>
    <s v="CLAVO ACERO ESTRIADO  1&quot; 1/2 CAJA"/>
    <s v="31161503"/>
    <s v="SELECCIÓN ABREVIADA - ACUERDO MARCO"/>
    <n v="2"/>
    <n v="3"/>
    <n v="10"/>
    <n v="1"/>
    <n v="11448"/>
    <s v="Unidad"/>
    <s v="NO SOLICITADAS"/>
  </r>
  <r>
    <x v="16"/>
    <x v="5"/>
    <s v="02-02-01-004-002"/>
    <s v="Materiales y suministros - Productos metálicos elaborados (excepto maquinaria y equipo)"/>
    <s v="PUNTILLA CON CABEZA  2&quot; CAJA"/>
    <s v="31161503"/>
    <s v="SELECCIÓN ABREVIADA - ACUERDO MARCO"/>
    <n v="2"/>
    <n v="3"/>
    <n v="10"/>
    <n v="5"/>
    <n v="41212.5"/>
    <s v="Unidad"/>
    <s v="NO SOLICITADAS"/>
  </r>
  <r>
    <x v="16"/>
    <x v="5"/>
    <s v="02-02-01-004-002"/>
    <s v="Materiales y suministros - Productos metálicos elaborados (excepto maquinaria y equipo)"/>
    <s v="PUNTILLA CON CABEZA  2&quot; 1/2 CAJA"/>
    <s v="31161503"/>
    <s v="SELECCIÓN ABREVIADA - ACUERDO MARCO"/>
    <n v="2"/>
    <n v="3"/>
    <n v="10"/>
    <n v="3"/>
    <n v="24727.5"/>
    <s v="Unidad"/>
    <s v="NO SOLICITADAS"/>
  </r>
  <r>
    <x v="16"/>
    <x v="5"/>
    <s v="02-02-01-004-002"/>
    <s v="Materiales y suministros - Productos metálicos elaborados (excepto maquinaria y equipo)"/>
    <s v="PUNTILLA CON CABEZA 3&quot; CAJA"/>
    <s v="31161503"/>
    <s v="SELECCIÓN ABREVIADA - ACUERDO MARCO"/>
    <n v="2"/>
    <n v="3"/>
    <n v="10"/>
    <n v="5"/>
    <n v="46937.5"/>
    <s v="Unidad"/>
    <s v="NO SOLICITADAS"/>
  </r>
  <r>
    <x v="16"/>
    <x v="5"/>
    <s v="02-02-01-004-002"/>
    <s v="Materiales y suministros - Productos metálicos elaborados (excepto maquinaria y equipo)"/>
    <s v="PUNTILLA  SIN CABEZA  2&quot; CAJA"/>
    <s v="31161503"/>
    <s v="SELECCIÓN ABREVIADA - ACUERDO MARCO"/>
    <n v="2"/>
    <n v="3"/>
    <n v="10"/>
    <n v="2"/>
    <n v="16485"/>
    <s v="Unidad"/>
    <s v="NO SOLICITADAS"/>
  </r>
  <r>
    <x v="16"/>
    <x v="5"/>
    <s v="02-02-01-004-002"/>
    <s v="Materiales y suministros - Productos metálicos elaborados (excepto maquinaria y equipo)"/>
    <s v="PUNTA TOPE PARA DRYWALL "/>
    <s v="31161509"/>
    <s v="SELECCIÓN ABREVIADA - ACUERDO MARCO"/>
    <n v="2"/>
    <n v="3"/>
    <n v="10"/>
    <n v="2"/>
    <n v="18775"/>
    <s v="Unidad"/>
    <s v="NO SOLICITADAS"/>
  </r>
  <r>
    <x v="16"/>
    <x v="5"/>
    <s v="02-02-01-004-002"/>
    <s v="Materiales y suministros - Productos metálicos elaborados (excepto maquinaria y equipo)"/>
    <s v="PASADOR SUECO 2&quot;"/>
    <s v="31161606"/>
    <s v="SELECCIÓN ABREVIADA - ACUERDO MARCO"/>
    <n v="2"/>
    <n v="3"/>
    <n v="10"/>
    <n v="3"/>
    <n v="30565.5"/>
    <s v="Unidad"/>
    <s v="NO SOLICITADAS"/>
  </r>
  <r>
    <x v="16"/>
    <x v="5"/>
    <s v="02-02-01-004-002"/>
    <s v="Materiales y suministros - Productos metálicos elaborados (excepto maquinaria y equipo)"/>
    <s v="CERROJO DOBLE"/>
    <s v="31161606"/>
    <s v="SELECCIÓN ABREVIADA - ACUERDO MARCO"/>
    <n v="2"/>
    <n v="3"/>
    <n v="10"/>
    <n v="2"/>
    <n v="176070"/>
    <s v="Unidad"/>
    <s v="NO SOLICITADAS"/>
  </r>
  <r>
    <x v="16"/>
    <x v="5"/>
    <s v="02-02-01-004-002"/>
    <s v="Materiales y suministros - Productos metálicos elaborados (excepto maquinaria y equipo)"/>
    <s v="TUERCA DE SEGURIDAD PARA CUCHILLA "/>
    <s v="31161709"/>
    <s v="MÍNIMA CUANTÍA"/>
    <n v="3"/>
    <n v="6"/>
    <n v="10"/>
    <n v="20"/>
    <n v="196000"/>
    <s v="Unidad"/>
    <s v="NO SOLICITADAS"/>
  </r>
  <r>
    <x v="16"/>
    <x v="5"/>
    <s v="02-02-01-004-002"/>
    <s v="Materiales y suministros - Productos metálicos elaborados (excepto maquinaria y equipo)"/>
    <s v="CERRADURA POMO ALCOBA"/>
    <s v="31162402"/>
    <s v="SELECCIÓN ABREVIADA - ACUERDO MARCO"/>
    <n v="2"/>
    <n v="3"/>
    <n v="10"/>
    <n v="5"/>
    <n v="199767.5"/>
    <s v="Unidad"/>
    <s v="NO SOLICITADAS"/>
  </r>
  <r>
    <x v="16"/>
    <x v="5"/>
    <s v="02-02-01-004-002"/>
    <s v="Materiales y suministros - Productos metálicos elaborados (excepto maquinaria y equipo)"/>
    <s v="CERRADURA POMO BAÑO"/>
    <s v="31162402"/>
    <s v="SELECCIÓN ABREVIADA - ACUERDO MARCO"/>
    <n v="2"/>
    <n v="3"/>
    <n v="10"/>
    <n v="5"/>
    <n v="188320"/>
    <s v="Unidad"/>
    <s v="NO SOLICITADAS"/>
  </r>
  <r>
    <x v="16"/>
    <x v="5"/>
    <s v="02-02-01-004-002"/>
    <s v="Materiales y suministros - Productos metálicos elaborados (excepto maquinaria y equipo)"/>
    <s v="CERRADURA POMO ENTRADA"/>
    <s v="31162402"/>
    <s v="SELECCIÓN ABREVIADA - ACUERDO MARCO"/>
    <n v="2"/>
    <n v="3"/>
    <n v="10"/>
    <n v="2"/>
    <n v="128218"/>
    <s v="Unidad"/>
    <s v="NO SOLICITADAS"/>
  </r>
  <r>
    <x v="16"/>
    <x v="5"/>
    <s v="02-02-01-004-002"/>
    <s v="Materiales y suministros - Productos metálicos elaborados (excepto maquinaria y equipo)"/>
    <s v="CERRADURA MANIJA ENTRADA"/>
    <s v="31162402"/>
    <s v="SELECCIÓN ABREVIADA - ACUERDO MARCO"/>
    <n v="2"/>
    <n v="3"/>
    <n v="10"/>
    <n v="5"/>
    <n v="285627.5"/>
    <s v="Unidad"/>
    <s v="NO SOLICITADAS"/>
  </r>
  <r>
    <x v="16"/>
    <x v="5"/>
    <s v="02-02-01-004-002"/>
    <s v="Materiales y suministros - Productos metálicos elaborados (excepto maquinaria y equipo)"/>
    <s v="BISAGRA OMEGRA"/>
    <s v="31162403"/>
    <s v="SELECCIÓN ABREVIADA - ACUERDO MARCO"/>
    <n v="2"/>
    <n v="3"/>
    <n v="10"/>
    <n v="3"/>
    <n v="13393.5"/>
    <s v="Unidad"/>
    <s v="NO SOLICITADAS"/>
  </r>
  <r>
    <x v="16"/>
    <x v="5"/>
    <s v="02-02-01-004-002"/>
    <s v="Materiales y suministros - Productos metálicos elaborados (excepto maquinaria y equipo)"/>
    <s v="BISAGRA LATON MUEBLE 3&quot; CAJA"/>
    <s v="31162403"/>
    <s v="SELECCIÓN ABREVIADA - ACUERDO MARCO"/>
    <n v="2"/>
    <n v="3"/>
    <n v="10"/>
    <n v="3"/>
    <n v="30909"/>
    <s v="Unidad"/>
    <s v="NO SOLICITADAS"/>
  </r>
  <r>
    <x v="16"/>
    <x v="5"/>
    <s v="02-02-01-004-002"/>
    <s v="Materiales y suministros - Productos metálicos elaborados (excepto maquinaria y equipo)"/>
    <s v="BISAGRA PARCHE RECTA"/>
    <s v="31162403"/>
    <s v="SELECCIÓN ABREVIADA - ACUERDO MARCO"/>
    <n v="2"/>
    <n v="3"/>
    <n v="10"/>
    <n v="10"/>
    <n v="18315"/>
    <s v="Unidad"/>
    <s v="NO SOLICITADAS"/>
  </r>
  <r>
    <x v="16"/>
    <x v="5"/>
    <s v="02-02-01-004-002"/>
    <s v="Materiales y suministros - Productos metálicos elaborados (excepto maquinaria y equipo)"/>
    <s v="BRAZO NEUMATICO 247 MM"/>
    <s v="31162403"/>
    <s v="SELECCIÓN ABREVIADA - ACUERDO MARCO"/>
    <n v="2"/>
    <n v="3"/>
    <n v="10"/>
    <n v="5"/>
    <n v="80135"/>
    <s v="Unidad"/>
    <s v="NO SOLICITADAS"/>
  </r>
  <r>
    <x v="16"/>
    <x v="5"/>
    <s v="02-02-01-004-002"/>
    <s v="Materiales y suministros - Productos metálicos elaborados (excepto maquinaria y equipo)"/>
    <s v="BISAGRA COBRE NUDO CABEZA PLANA 2 1/2"/>
    <s v="31162403"/>
    <s v="SELECCIÓN ABREVIADA - ACUERDO MARCO"/>
    <n v="2"/>
    <n v="3"/>
    <n v="10"/>
    <n v="10"/>
    <n v="113335"/>
    <s v="Unidad"/>
    <s v="NO SOLICITADAS"/>
  </r>
  <r>
    <x v="16"/>
    <x v="5"/>
    <s v="02-02-01-004-002"/>
    <s v="Materiales y suministros - Productos metálicos elaborados (excepto maquinaria y equipo)"/>
    <s v="BISAGRA OMEGA 3&quot;"/>
    <s v="31162403"/>
    <s v="SELECCIÓN ABREVIADA - ACUERDO MARCO"/>
    <n v="2"/>
    <n v="3"/>
    <n v="10"/>
    <n v="10"/>
    <n v="124785"/>
    <s v="Unidad"/>
    <s v="NO SOLICITADAS"/>
  </r>
  <r>
    <x v="16"/>
    <x v="5"/>
    <s v="02-02-01-004-002"/>
    <s v="Materiales y suministros - Productos metálicos elaborados (excepto maquinaria y equipo)"/>
    <s v="BISAGRA LATON MUEBLE 2&quot; CAJA"/>
    <s v="31162403"/>
    <s v="SELECCIÓN ABREVIADA - ACUERDO MARCO"/>
    <n v="2"/>
    <n v="3"/>
    <n v="10"/>
    <n v="3"/>
    <n v="22666.5"/>
    <s v="Unidad"/>
    <s v="NO SOLICITADAS"/>
  </r>
  <r>
    <x v="16"/>
    <x v="5"/>
    <s v="02-02-01-004-002"/>
    <s v="Materiales y suministros - Productos metálicos elaborados (excepto maquinaria y equipo)"/>
    <s v="BISAGRA LATON MUEBLE 2 1/2&quot; CAJA"/>
    <s v="31162403"/>
    <s v="SELECCIÓN ABREVIADA - ACUERDO MARCO"/>
    <n v="2"/>
    <n v="3"/>
    <n v="10"/>
    <n v="3"/>
    <n v="27819"/>
    <s v="Unidad"/>
    <s v="NO SOLICITADAS"/>
  </r>
  <r>
    <x v="16"/>
    <x v="5"/>
    <s v="02-02-01-004-002"/>
    <s v="Materiales y suministros - Productos metálicos elaborados (excepto maquinaria y equipo)"/>
    <s v="CORREDERA 2 HOJAS DN-80 PL"/>
    <s v="31162701"/>
    <s v="SELECCIÓN ABREVIADA - ACUERDO MARCO"/>
    <n v="2"/>
    <n v="3"/>
    <n v="10"/>
    <n v="2"/>
    <n v="100513"/>
    <s v="Unidad"/>
    <s v="NO SOLICITADAS"/>
  </r>
  <r>
    <x v="16"/>
    <x v="5"/>
    <s v="02-02-01-004-002"/>
    <s v="Materiales y suministros - Productos metálicos elaborados (excepto maquinaria y equipo)"/>
    <s v="CHAPA PARA CAJON"/>
    <s v="31162801"/>
    <s v="SELECCIÓN ABREVIADA - ACUERDO MARCO"/>
    <n v="2"/>
    <n v="3"/>
    <n v="10"/>
    <n v="5"/>
    <n v="33772.5"/>
    <s v="Unidad"/>
    <s v="NO SOLICITADAS"/>
  </r>
  <r>
    <x v="16"/>
    <x v="5"/>
    <s v="02-02-01-004-002"/>
    <s v="Materiales y suministros - Productos metálicos elaborados (excepto maquinaria y equipo)"/>
    <s v="COLLARIN DE DERIVACIÓN 2&quot; X 1/2&quot;"/>
    <s v="31163231"/>
    <s v="SELECCIÓN ABREVIADA - ACUERDO MARCO"/>
    <n v="2"/>
    <n v="3"/>
    <n v="10"/>
    <n v="2"/>
    <n v="52661"/>
    <s v="Unidad"/>
    <s v="NO SOLICITADAS"/>
  </r>
  <r>
    <x v="16"/>
    <x v="5"/>
    <s v="02-02-01-004-002"/>
    <s v="Materiales y suministros - Productos metálicos elaborados (excepto maquinaria y equipo)"/>
    <s v="COLLARIN DE DERIVACIÓN 3&quot; X 3/4&quot;"/>
    <s v="31163231"/>
    <s v="SELECCIÓN ABREVIADA - ACUERDO MARCO"/>
    <n v="2"/>
    <n v="3"/>
    <n v="10"/>
    <n v="2"/>
    <n v="66398"/>
    <s v="Unidad"/>
    <s v="NO SOLICITADAS"/>
  </r>
  <r>
    <x v="16"/>
    <x v="5"/>
    <s v="02-02-01-004-002"/>
    <s v="Materiales y suministros - Productos metálicos elaborados (excepto maquinaria y equipo)"/>
    <s v="COLLARIN DE DERIVACIÓN 4&quot; X 3/4&quot;"/>
    <s v="31163231"/>
    <s v="SELECCIÓN ABREVIADA - ACUERDO MARCO"/>
    <n v="2"/>
    <n v="3"/>
    <n v="10"/>
    <n v="2"/>
    <n v="87005"/>
    <s v="Unidad"/>
    <s v="NO SOLICITADAS"/>
  </r>
  <r>
    <x v="16"/>
    <x v="5"/>
    <s v="02-02-01-004-002"/>
    <s v="Materiales y suministros - Productos metálicos elaborados (excepto maquinaria y equipo)"/>
    <s v="DISCO CORTE DE 4 1/2&quot; X 1 /16"/>
    <s v="31191506"/>
    <s v="SELECCIÓN ABREVIADA - ACUERDO MARCO"/>
    <n v="2"/>
    <n v="3"/>
    <n v="10"/>
    <n v="3"/>
    <n v="16828.5"/>
    <s v="Unidad"/>
    <s v="NO SOLICITADAS"/>
  </r>
  <r>
    <x v="16"/>
    <x v="5"/>
    <s v="02-02-01-004-002"/>
    <s v="Materiales y suministros - Productos metálicos elaborados (excepto maquinaria y equipo)"/>
    <s v="DISCO CORTE DE 4 1/2&quot; X 1 /8"/>
    <s v="31191506"/>
    <s v="SELECCIÓN ABREVIADA - ACUERDO MARCO"/>
    <n v="2"/>
    <n v="3"/>
    <n v="10"/>
    <n v="3"/>
    <n v="18889.5"/>
    <s v="Unidad"/>
    <s v="NO SOLICITADAS"/>
  </r>
  <r>
    <x v="16"/>
    <x v="5"/>
    <s v="02-02-01-004-002"/>
    <s v="Materiales y suministros - Productos metálicos elaborados (excepto maquinaria y equipo)"/>
    <s v="DISCO FLAP DE 4 1/2&quot; N°60"/>
    <s v="31191506"/>
    <s v="SELECCIÓN ABREVIADA - ACUERDO MARCO"/>
    <n v="2"/>
    <n v="3"/>
    <n v="10"/>
    <n v="3"/>
    <n v="23697"/>
    <s v="Unidad"/>
    <s v="NO SOLICITADAS"/>
  </r>
  <r>
    <x v="16"/>
    <x v="5"/>
    <s v="02-02-01-004-002"/>
    <s v="Materiales y suministros - Productos metálicos elaborados (excepto maquinaria y equipo)"/>
    <s v="DISCO FLAP DE 7&quot; N°60"/>
    <s v="31191506"/>
    <s v="SELECCIÓN ABREVIADA - ACUERDO MARCO"/>
    <n v="2"/>
    <n v="3"/>
    <n v="10"/>
    <n v="3"/>
    <n v="64909.5"/>
    <s v="Unidad"/>
    <s v="NO SOLICITADAS"/>
  </r>
  <r>
    <x v="16"/>
    <x v="5"/>
    <s v="02-02-01-004-002"/>
    <s v="Materiales y suministros - Productos metálicos elaborados (excepto maquinaria y equipo)"/>
    <s v="DISCO CORTE DE 7&quot; X 1 /16"/>
    <s v="31191506"/>
    <s v="SELECCIÓN ABREVIADA - ACUERDO MARCO"/>
    <n v="2"/>
    <n v="3"/>
    <n v="10"/>
    <n v="3"/>
    <n v="19920"/>
    <s v="Unidad"/>
    <s v="NO SOLICITADAS"/>
  </r>
  <r>
    <x v="16"/>
    <x v="5"/>
    <s v="02-02-01-004-002"/>
    <s v="Materiales y suministros - Productos metálicos elaborados (excepto maquinaria y equipo)"/>
    <s v="DISCO CORTE DE 7&quot; X 1 /8"/>
    <s v="31191506"/>
    <s v="SELECCIÓN ABREVIADA - ACUERDO MARCO"/>
    <n v="2"/>
    <n v="3"/>
    <n v="10"/>
    <n v="3"/>
    <n v="29364"/>
    <s v="Unidad"/>
    <s v="NO SOLICITADAS"/>
  </r>
  <r>
    <x v="16"/>
    <x v="5"/>
    <s v="02-02-01-004-002"/>
    <s v="Materiales y suministros - Productos metálicos elaborados (excepto maquinaria y equipo)"/>
    <s v="DISCO DE ESMERILAR DE 4 1/2&quot; X 1/4&quot;"/>
    <s v="31191506"/>
    <s v="SELECCIÓN ABREVIADA - ACUERDO MARCO"/>
    <n v="2"/>
    <n v="3"/>
    <n v="10"/>
    <n v="2"/>
    <n v="205835"/>
    <s v="Unidad"/>
    <s v="NO SOLICITADAS"/>
  </r>
  <r>
    <x v="16"/>
    <x v="5"/>
    <s v="02-02-01-004-002"/>
    <s v="Materiales y suministros - Productos metálicos elaborados (excepto maquinaria y equipo)"/>
    <s v="DISCO DE CORTE DE 14&quot; X 5/64 X 1&quot;"/>
    <s v="31191506"/>
    <s v="SELECCIÓN ABREVIADA - ACUERDO MARCO"/>
    <n v="2"/>
    <n v="3"/>
    <n v="10"/>
    <n v="4"/>
    <n v="412128"/>
    <s v="Unidad"/>
    <s v="NO SOLICITADAS"/>
  </r>
  <r>
    <x v="16"/>
    <x v="5"/>
    <s v="02-02-01-004-002"/>
    <s v="Materiales y suministros - Productos metálicos elaborados (excepto maquinaria y equipo)"/>
    <s v="DISCO DIAMANTADO DE 9&quot;"/>
    <s v="31191506"/>
    <s v="SELECCIÓN ABREVIADA - ACUERDO MARCO"/>
    <n v="2"/>
    <n v="3"/>
    <n v="10"/>
    <n v="2"/>
    <n v="178360"/>
    <s v="Unidad"/>
    <s v="NO SOLICITADAS"/>
  </r>
  <r>
    <x v="16"/>
    <x v="5"/>
    <s v="02-02-01-004-002"/>
    <s v="Materiales y suministros - Productos metálicos elaborados (excepto maquinaria y equipo)"/>
    <s v="DISCO DIAMANTADO DE 7&quot;"/>
    <s v="31191506"/>
    <s v="SELECCIÓN ABREVIADA - ACUERDO MARCO"/>
    <n v="2"/>
    <n v="3"/>
    <n v="10"/>
    <n v="2"/>
    <n v="105093"/>
    <s v="Unidad"/>
    <s v="NO SOLICITADAS"/>
  </r>
  <r>
    <x v="16"/>
    <x v="5"/>
    <s v="02-02-01-004-002"/>
    <s v="Materiales y suministros - Productos metálicos elaborados (excepto maquinaria y equipo)"/>
    <s v="DISCO DIAMANTADO DE 4 1/2&quot;"/>
    <s v="31191506"/>
    <s v="SELECCIÓN ABREVIADA - ACUERDO MARCO"/>
    <n v="2"/>
    <n v="3"/>
    <n v="10"/>
    <n v="2"/>
    <n v="45563"/>
    <s v="Unidad"/>
    <s v="NO SOLICITADAS"/>
  </r>
  <r>
    <x v="16"/>
    <x v="5"/>
    <s v="02-02-01-004-002"/>
    <s v="Materiales y suministros - Productos metálicos elaborados (excepto maquinaria y equipo)"/>
    <s v="PLATINA DE 1/2&quot; X 1/8&quot; X 6M"/>
    <s v="31231402"/>
    <s v="SELECCIÓN ABREVIADA - ACUERDO MARCO"/>
    <n v="2"/>
    <n v="3"/>
    <n v="10"/>
    <n v="1"/>
    <n v="9158.5"/>
    <s v="Unidad"/>
    <s v="NO SOLICITADAS"/>
  </r>
  <r>
    <x v="16"/>
    <x v="5"/>
    <s v="02-02-01-004-002"/>
    <s v="Materiales y suministros - Productos metálicos elaborados (excepto maquinaria y equipo)"/>
    <s v="PLATINA DE 3/4&quot; X 1/8&quot; X 6M"/>
    <s v="31231402"/>
    <s v="SELECCIÓN ABREVIADA - ACUERDO MARCO"/>
    <n v="2"/>
    <n v="3"/>
    <n v="10"/>
    <n v="1"/>
    <n v="34344"/>
    <s v="Unidad"/>
    <s v="NO SOLICITADAS"/>
  </r>
  <r>
    <x v="16"/>
    <x v="5"/>
    <s v="02-02-01-004-002"/>
    <s v="Materiales y suministros - Productos metálicos elaborados (excepto maquinaria y equipo)"/>
    <s v="PLATINA DE 1&quot; X 1/8&quot; X 6M"/>
    <s v="31231402"/>
    <s v="SELECCIÓN ABREVIADA - ACUERDO MARCO"/>
    <n v="2"/>
    <n v="3"/>
    <n v="10"/>
    <n v="1"/>
    <n v="26960"/>
    <s v="Unidad"/>
    <s v="NO SOLICITADAS"/>
  </r>
  <r>
    <x v="16"/>
    <x v="5"/>
    <s v="02-02-01-004-002"/>
    <s v="Materiales y suministros - Productos metálicos elaborados (excepto maquinaria y equipo)"/>
    <s v="PLATINA DE 1&quot; X 3/16&quot; X 6M"/>
    <s v="31231402"/>
    <s v="SELECCIÓN ABREVIADA - ACUERDO MARCO"/>
    <n v="2"/>
    <n v="3"/>
    <n v="10"/>
    <n v="1"/>
    <n v="40926.5"/>
    <s v="Unidad"/>
    <s v="NO SOLICITADAS"/>
  </r>
  <r>
    <x v="16"/>
    <x v="5"/>
    <s v="02-02-01-004-002"/>
    <s v="Materiales y suministros - Productos metálicos elaborados (excepto maquinaria y equipo)"/>
    <s v="PLATINA DE 1 1/2&quot; X 1/8&quot; X 6M"/>
    <s v="31231402"/>
    <s v="SELECCIÓN ABREVIADA - ACUERDO MARCO"/>
    <n v="2"/>
    <n v="3"/>
    <n v="10"/>
    <n v="1"/>
    <n v="40526"/>
    <s v="Unidad"/>
    <s v="NO SOLICITADAS"/>
  </r>
  <r>
    <x v="16"/>
    <x v="5"/>
    <s v="02-02-01-004-002"/>
    <s v="Materiales y suministros - Productos metálicos elaborados (excepto maquinaria y equipo)"/>
    <s v="PLATINA DE 2&quot; X 1/8&quot; X 6M"/>
    <s v="31231402"/>
    <s v="SELECCIÓN ABREVIADA - ACUERDO MARCO"/>
    <n v="2"/>
    <n v="3"/>
    <n v="10"/>
    <n v="1"/>
    <n v="53920"/>
    <s v="Unidad"/>
    <s v="NO SOLICITADAS"/>
  </r>
  <r>
    <x v="16"/>
    <x v="5"/>
    <s v="02-02-01-004-002"/>
    <s v="Materiales y suministros - Productos metálicos elaborados (excepto maquinaria y equipo)"/>
    <s v="CANDADO PARA INTEMPERIE 60 MM"/>
    <s v="46171501"/>
    <s v="SELECCIÓN ABREVIADA - ACUERDO MARCO"/>
    <n v="2"/>
    <n v="3"/>
    <n v="10"/>
    <n v="3"/>
    <n v="325924.5"/>
    <s v="Unidad"/>
    <s v="NO SOLICITADAS"/>
  </r>
  <r>
    <x v="16"/>
    <x v="5"/>
    <s v="02-02-01-004-002"/>
    <s v="Materiales y suministros - Productos metálicos elaborados (excepto maquinaria y equipo)"/>
    <s v="CANDADO TIPO ITALINANO 50MM"/>
    <s v="46171501"/>
    <s v="SELECCIÓN ABREVIADA - ACUERDO MARCO"/>
    <n v="2"/>
    <n v="3"/>
    <n v="10"/>
    <n v="2"/>
    <n v="114251"/>
    <s v="Unidad"/>
    <s v="NO SOLICITADAS"/>
  </r>
  <r>
    <x v="16"/>
    <x v="5"/>
    <s v="02-02-01-004-002"/>
    <s v="Materiales y suministros - Productos metálicos elaborados (excepto maquinaria y equipo)"/>
    <s v="BOQUILLA C/PISTOLA 1 1/2&quot; NH(30-125-GPM) TFT FM"/>
    <s v="46191603"/>
    <s v="MÍNIMA CUANTÍA"/>
    <n v="3"/>
    <n v="5"/>
    <n v="10"/>
    <n v="1"/>
    <n v="2975000"/>
    <s v="Unidad"/>
    <s v="NO SOLICITADAS"/>
  </r>
  <r>
    <x v="16"/>
    <x v="5"/>
    <s v="02-02-01-004-002"/>
    <s v="Materiales y suministros - Productos metálicos elaborados (excepto maquinaria y equipo)"/>
    <s v="BIFURCACIÓN CON ENTRADA DE 2 1/2&quot; NH Y DOS SALIDAS DE 1 1/2&quot; NH, EN ALEACIÓN DE ALUMINIO ANODIZADO PARA CONECTAR MANGUERAS CONTRA INCENDIO."/>
    <s v="46191603"/>
    <s v="MÍNIMA CUANTÍA"/>
    <n v="3"/>
    <n v="5"/>
    <n v="10"/>
    <n v="1"/>
    <n v="1689086"/>
    <s v="Unidad"/>
    <s v="NO SOLICITADAS"/>
  </r>
  <r>
    <x v="16"/>
    <x v="5"/>
    <s v="02-02-01-004-002"/>
    <s v="Materiales y suministros - Productos metálicos elaborados (excepto maquinaria y equipo)"/>
    <s v="CUCHARA POSTRE"/>
    <s v="48101902"/>
    <s v="MÍNIMA CUANTÍA"/>
    <n v="3"/>
    <n v="3"/>
    <n v="16"/>
    <n v="3"/>
    <n v="28800"/>
    <s v="Unidad"/>
    <s v="NO SOLICITADAS"/>
  </r>
  <r>
    <x v="16"/>
    <x v="5"/>
    <s v="02-02-01-004-002"/>
    <s v="Materiales y suministros - Productos metálicos elaborados (excepto maquinaria y equipo)"/>
    <s v="BANDEJA CHAROL ALUMINIO"/>
    <s v="48101915"/>
    <s v="MÍNIMA CUANTÍA"/>
    <n v="3"/>
    <n v="3"/>
    <n v="16"/>
    <n v="4"/>
    <n v="224000"/>
    <s v="Unidad"/>
    <s v="NO SOLICITADAS"/>
  </r>
  <r>
    <x v="16"/>
    <x v="5"/>
    <s v="02-02-01-004-002"/>
    <s v="Materiales y suministros - Productos metálicos elaborados (excepto maquinaria y equipo)"/>
    <s v="GANCHO DE AMARRE PARA TEJA PAQUETE X 100"/>
    <s v="49151504"/>
    <s v="SELECCIÓN ABREVIADA - ACUERDO MARCO"/>
    <n v="2"/>
    <n v="3"/>
    <n v="10"/>
    <n v="2"/>
    <n v="68688"/>
    <s v="Unidad"/>
    <s v="NO SOLICITADAS"/>
  </r>
  <r>
    <x v="16"/>
    <x v="5"/>
    <s v="02-02-01-004-002"/>
    <s v="Materiales y suministros - Productos metálicos elaborados (excepto maquinaria y equipo)"/>
    <s v="BOWL ACERO INOXIDABLE"/>
    <s v="52151602"/>
    <s v="MÍNIMA CUANTÍA"/>
    <n v="3"/>
    <n v="3"/>
    <n v="16"/>
    <n v="4"/>
    <n v="144000"/>
    <s v="Unidad"/>
    <s v="NO SOLICITADAS"/>
  </r>
  <r>
    <x v="16"/>
    <x v="5"/>
    <s v="02-02-01-004-002"/>
    <s v="Materiales y suministros - Productos metálicos elaborados (excepto maquinaria y equipo)"/>
    <s v="RALLADOR"/>
    <s v="52151603"/>
    <s v="MÍNIMA CUANTÍA"/>
    <n v="3"/>
    <n v="3"/>
    <n v="16"/>
    <n v="2"/>
    <n v="48000"/>
    <s v="Unidad"/>
    <s v="NO SOLICITADAS"/>
  </r>
  <r>
    <x v="16"/>
    <x v="5"/>
    <s v="02-02-01-004-002"/>
    <s v="Materiales y suministros - Productos metálicos elaborados (excepto maquinaria y equipo)"/>
    <s v="PELADOR DE PAPAS MANUAL"/>
    <s v="52151609"/>
    <s v="MÍNIMA CUANTÍA"/>
    <n v="3"/>
    <n v="3"/>
    <n v="16"/>
    <n v="4"/>
    <n v="48000"/>
    <s v="Unidad"/>
    <s v="NO SOLICITADAS"/>
  </r>
  <r>
    <x v="16"/>
    <x v="5"/>
    <s v="02-02-01-004-002"/>
    <s v="Materiales y suministros - Productos metálicos elaborados (excepto maquinaria y equipo)"/>
    <s v="PALA PARA TORTA"/>
    <s v="52151636"/>
    <s v="MÍNIMA CUANTÍA"/>
    <n v="3"/>
    <n v="3"/>
    <n v="16"/>
    <n v="2"/>
    <n v="36000"/>
    <s v="Unidad"/>
    <s v="NO SOLICITADAS"/>
  </r>
  <r>
    <x v="16"/>
    <x v="5"/>
    <s v="02-02-01-004-002"/>
    <s v="Materiales y suministros - Productos metálicos elaborados (excepto maquinaria y equipo)"/>
    <s v="PATACONERA ALUMINIO"/>
    <s v="52151642"/>
    <s v="MÍNIMA CUANTÍA"/>
    <n v="3"/>
    <n v="3"/>
    <n v="16"/>
    <n v="4"/>
    <n v="112000"/>
    <s v="Unidad"/>
    <s v="NO SOLICITADAS"/>
  </r>
  <r>
    <x v="16"/>
    <x v="5"/>
    <s v="02-02-01-004-002"/>
    <s v="Materiales y suministros - Productos metálicos elaborados (excepto maquinaria y equipo)"/>
    <s v="EXPRIMIDOR DE LIMON EN ACERO INOXIDABLE"/>
    <s v="52151652"/>
    <s v="MÍNIMA CUANTÍA"/>
    <n v="3"/>
    <n v="3"/>
    <n v="16"/>
    <n v="2"/>
    <n v="72000"/>
    <s v="Unidad"/>
    <s v="NO SOLICITADAS"/>
  </r>
  <r>
    <x v="16"/>
    <x v="5"/>
    <s v="02-02-01-004-002"/>
    <s v="Materiales y suministros - Productos metálicos elaborados (excepto maquinaria y equipo)"/>
    <s v="COLADOR INDUSTRIAL METALICO"/>
    <s v="52151662"/>
    <s v="MÍNIMA CUANTÍA"/>
    <n v="3"/>
    <n v="3"/>
    <n v="16"/>
    <n v="1"/>
    <n v="54400.01"/>
    <s v="Unidad"/>
    <s v="NO SOLICITADAS"/>
  </r>
  <r>
    <x v="16"/>
    <x v="5"/>
    <s v="02-02-01-004-002"/>
    <s v="Materiales y suministros - Productos metálicos elaborados (excepto maquinaria y equipo)"/>
    <s v="CUCHILLO HACHUELA PARA CARNES"/>
    <s v="52151702"/>
    <s v="MÍNIMA CUANTÍA"/>
    <n v="3"/>
    <n v="3"/>
    <n v="16"/>
    <n v="1"/>
    <n v="24000"/>
    <s v="Unidad"/>
    <s v="NO SOLICITADAS"/>
  </r>
  <r>
    <x v="16"/>
    <x v="5"/>
    <s v="02-02-01-004-002"/>
    <s v="Materiales y suministros - Productos metálicos elaborados (excepto maquinaria y equipo)"/>
    <s v="CUCHIILLO PARA TORTA"/>
    <s v="52151702"/>
    <s v="MÍNIMA CUANTÍA"/>
    <n v="3"/>
    <n v="3"/>
    <n v="16"/>
    <n v="2"/>
    <n v="27200"/>
    <s v="Unidad"/>
    <s v="NO SOLICITADAS"/>
  </r>
  <r>
    <x v="16"/>
    <x v="5"/>
    <s v="02-02-01-004-002"/>
    <s v="Materiales y suministros - Productos metálicos elaborados (excepto maquinaria y equipo)"/>
    <s v="SET DE CUCHILLOS PROFESIONAL 5 PIEZAS"/>
    <s v="52151707"/>
    <s v="MÍNIMA CUANTÍA"/>
    <n v="3"/>
    <n v="3"/>
    <n v="16"/>
    <n v="4"/>
    <n v="600000"/>
    <s v="Unidad"/>
    <s v="NO SOLICITADAS"/>
  </r>
  <r>
    <x v="16"/>
    <x v="5"/>
    <s v="02-02-01-004-002"/>
    <s v="Materiales y suministros - Productos metálicos elaborados (excepto maquinaria y equipo)"/>
    <s v="CACEROLA PARA HUEVOS  ANTIADHERENTE"/>
    <s v="52151801"/>
    <s v="MÍNIMA CUANTÍA"/>
    <n v="3"/>
    <n v="3"/>
    <n v="16"/>
    <n v="8"/>
    <n v="332800"/>
    <s v="Unidad"/>
    <s v="NO SOLICITADAS"/>
  </r>
  <r>
    <x v="16"/>
    <x v="5"/>
    <s v="02-02-01-004-002"/>
    <s v="Materiales y suministros - Productos metálicos elaborados (excepto maquinaria y equipo)"/>
    <s v="OLLA CHOCOLATERA"/>
    <s v="52151807"/>
    <s v="MÍNIMA CUANTÍA"/>
    <n v="3"/>
    <n v="3"/>
    <n v="16"/>
    <n v="4"/>
    <n v="180000"/>
    <s v="Unidad"/>
    <s v="NO SOLICITADAS"/>
  </r>
  <r>
    <x v="16"/>
    <x v="5"/>
    <s v="02-02-01-004-002"/>
    <s v="Materiales y suministros - Productos metálicos elaborados (excepto maquinaria y equipo)"/>
    <s v="MOLDE PARA TORTA ANTIADHERENTE"/>
    <s v="52151907"/>
    <s v="MÍNIMA CUANTÍA"/>
    <n v="3"/>
    <n v="3"/>
    <n v="16"/>
    <n v="2"/>
    <n v="112000"/>
    <s v="Unidad"/>
    <s v="NO SOLICITADAS"/>
  </r>
  <r>
    <x v="16"/>
    <x v="5"/>
    <s v="02-02-01-004-002"/>
    <s v="Materiales y suministros - Productos metálicos elaborados (excepto maquinaria y equipo)"/>
    <s v="CUCHILLA PARA PELUQUERIA"/>
    <s v="53131603"/>
    <s v="MÍNIMA CUANTÍA"/>
    <n v="3"/>
    <n v="3"/>
    <n v="10"/>
    <n v="3"/>
    <n v="36000"/>
    <s v="Unidad"/>
    <s v="NO SOLICITADAS"/>
  </r>
  <r>
    <x v="16"/>
    <x v="5"/>
    <s v="02-02-01-004-002"/>
    <s v="Materiales y suministros - Productos metálicos elaborados (excepto maquinaria y equipo)"/>
    <s v="MATERA COLGANTE CON CESTA"/>
    <s v="56101606"/>
    <s v="MÍNIMA CUANTÍA"/>
    <n v="4"/>
    <n v="2"/>
    <n v="16"/>
    <n v="4"/>
    <n v="208964"/>
    <s v="Unidad"/>
    <s v="NO SOLICITADAS"/>
  </r>
  <r>
    <x v="16"/>
    <x v="5"/>
    <s v="02-02-01-004-002"/>
    <s v="Materiales y suministros - Productos metálicos elaborados (excepto maquinaria y equipo)"/>
    <s v="ESPATULA PARA MEZCLADO DE PINTURA"/>
    <s v="60121231"/>
    <s v="SELECCIÓN ABREVIADA - ACUERDO MARCO"/>
    <n v="2"/>
    <n v="3"/>
    <n v="10"/>
    <n v="2"/>
    <n v="19462"/>
    <s v="Unidad"/>
    <s v="NO SOLICITADAS"/>
  </r>
  <r>
    <x v="16"/>
    <x v="5"/>
    <s v="02-02-01-004-002"/>
    <s v="Materiales y suministros - Productos metálicos elaborados (excepto maquinaria y equipo)"/>
    <s v="REVOLVEDOR O MEZCLADOR METALICO DE PINTURA, CONCRETO Y/O PEGANTE CERAMICA"/>
    <s v="60121231"/>
    <s v="SELECCIÓN ABREVIADA - ACUERDO MARCO"/>
    <n v="2"/>
    <n v="3"/>
    <n v="10"/>
    <n v="2"/>
    <n v="70978"/>
    <s v="Unidad"/>
    <s v="NO SOLICITADAS"/>
  </r>
  <r>
    <x v="16"/>
    <x v="5"/>
    <s v="02-02-01-004-002"/>
    <s v="Materiales y suministros - Productos metálicos elaborados (excepto maquinaria y equipo)"/>
    <s v="DISCO DE CORTE 40 DIENTES"/>
    <s v="21101500"/>
    <s v="MÍNIMA CUANTÍA"/>
    <n v="3"/>
    <n v="6"/>
    <n v="10"/>
    <n v="4"/>
    <n v="256764.68"/>
    <s v="Unidad"/>
    <s v="NO SOLICITADAS"/>
  </r>
  <r>
    <x v="16"/>
    <x v="5"/>
    <s v="02-02-01-004-002"/>
    <s v="Materiales y suministros - Productos metálicos elaborados (excepto maquinaria y equipo)"/>
    <s v="CUCHILLA CORTE"/>
    <s v="21101500"/>
    <s v="MÍNIMA CUANTÍA"/>
    <n v="3"/>
    <n v="6"/>
    <n v="10"/>
    <n v="40"/>
    <n v="776470.39999999991"/>
    <s v="Unidad"/>
    <s v="NO SOLICITADAS"/>
  </r>
  <r>
    <x v="16"/>
    <x v="5"/>
    <s v="02-02-01-004-002"/>
    <s v="Materiales y suministros - Productos metálicos elaborados (excepto maquinaria y equipo)"/>
    <s v="YOYOS AUTOMÁTICOS"/>
    <s v="21101500"/>
    <s v="MÍNIMA CUANTÍA"/>
    <n v="3"/>
    <n v="6"/>
    <n v="10"/>
    <n v="40"/>
    <n v="3120000"/>
    <s v="Unidad"/>
    <s v="NO SOLICITADAS"/>
  </r>
  <r>
    <x v="16"/>
    <x v="5"/>
    <s v="02-02-01-004-002"/>
    <s v="Materiales y suministros - Productos metálicos elaborados (excepto maquinaria y equipo)"/>
    <s v="LIMA DE MACHETE"/>
    <s v="27111900"/>
    <s v="MÍNIMA CUANTÍA"/>
    <n v="3"/>
    <n v="6"/>
    <n v="10"/>
    <n v="5"/>
    <n v="34941.149999999994"/>
    <s v="Unidad"/>
    <s v="NO SOLICITADAS"/>
  </r>
  <r>
    <x v="16"/>
    <x v="5"/>
    <s v="02-02-01-004-002"/>
    <s v="Materiales y suministros - Productos metálicos elaborados (excepto maquinaria y equipo)"/>
    <s v="TEJA METALICA ARQUITECTONICA"/>
    <s v="30151500"/>
    <s v="SELECCIÓN ABREVIADA - ACUERDO MARCO"/>
    <n v="2"/>
    <n v="3"/>
    <n v="10"/>
    <n v="5"/>
    <n v="331992.5"/>
    <s v="Unidad"/>
    <s v="NO SOLICITADAS"/>
  </r>
  <r>
    <x v="16"/>
    <x v="5"/>
    <s v="02-02-01-004-002"/>
    <s v="Materiales y suministros - Productos metálicos elaborados (excepto maquinaria y equipo)"/>
    <s v="TEJA DE ZINC ONDULADA"/>
    <s v="30151500"/>
    <s v="SELECCIÓN ABREVIADA - ACUERDO MARCO"/>
    <n v="2"/>
    <n v="3"/>
    <n v="10"/>
    <n v="5"/>
    <n v="274752.5"/>
    <s v="Unidad"/>
    <s v="NO SOLICITADAS"/>
  </r>
  <r>
    <x v="16"/>
    <x v="5"/>
    <s v="02-02-01-004-002"/>
    <s v="Materiales y suministros - Productos metálicos elaborados (excepto maquinaria y equipo)"/>
    <s v="GRIFERIA PARA LAVAMANOS INSTITUCIONAL PUSH MESA"/>
    <s v="30181800"/>
    <s v="SELECCIÓN ABREVIADA - ACUERDO MARCO"/>
    <n v="2"/>
    <n v="3"/>
    <n v="10"/>
    <n v="1"/>
    <n v="286200"/>
    <s v="Unidad"/>
    <s v="NO SOLICITADAS"/>
  </r>
  <r>
    <x v="16"/>
    <x v="5"/>
    <s v="02-02-01-004-002"/>
    <s v="Materiales y suministros - Productos metálicos elaborados (excepto maquinaria y equipo)"/>
    <s v="VASTAGO GRIVAL PARA DUCHA"/>
    <s v="30181800"/>
    <s v="SELECCIÓN ABREVIADA - ACUERDO MARCO"/>
    <n v="2"/>
    <n v="3"/>
    <n v="10"/>
    <n v="5"/>
    <n v="119632.5"/>
    <s v="Unidad"/>
    <s v="NO SOLICITADAS"/>
  </r>
  <r>
    <x v="16"/>
    <x v="5"/>
    <s v="02-02-01-004-002"/>
    <s v="Materiales y suministros - Productos metálicos elaborados (excepto maquinaria y equipo)"/>
    <s v="VASTAGO GRICOL PARA DUCHA"/>
    <s v="30181800"/>
    <s v="SELECCIÓN ABREVIADA - ACUERDO MARCO"/>
    <n v="2"/>
    <n v="3"/>
    <n v="10"/>
    <n v="5"/>
    <n v="183167.5"/>
    <s v="Unidad"/>
    <s v="NO SOLICITADAS"/>
  </r>
  <r>
    <x v="16"/>
    <x v="5"/>
    <s v="02-02-01-004-002"/>
    <s v="Materiales y suministros - Productos metálicos elaborados (excepto maquinaria y equipo)"/>
    <s v="ASIENTO PARA GRIFERIA DE DUCHA"/>
    <s v="30181800"/>
    <s v="SELECCIÓN ABREVIADA - ACUERDO MARCO"/>
    <n v="2"/>
    <n v="3"/>
    <n v="10"/>
    <n v="5"/>
    <n v="28047.5"/>
    <s v="Unidad"/>
    <s v="NO SOLICITADAS"/>
  </r>
  <r>
    <x v="16"/>
    <x v="5"/>
    <s v="02-02-01-004-002"/>
    <s v="Materiales y suministros - Productos metálicos elaborados (excepto maquinaria y equipo)"/>
    <s v="ASIENTO PARA GRIFERIA DE DUCHA GRIVAL"/>
    <s v="30181800"/>
    <s v="SELECCIÓN ABREVIADA - ACUERDO MARCO"/>
    <n v="2"/>
    <n v="3"/>
    <n v="10"/>
    <n v="5"/>
    <n v="28047.5"/>
    <s v="Unidad"/>
    <s v="NO SOLICITADAS"/>
  </r>
  <r>
    <x v="16"/>
    <x v="5"/>
    <s v="02-02-01-004-002"/>
    <s v="Materiales y suministros - Productos metálicos elaborados (excepto maquinaria y equipo)"/>
    <s v="GRIFERA SENCILLA PARA LAVAMANOS"/>
    <s v="30181800"/>
    <s v="SELECCIÓN ABREVIADA - ACUERDO MARCO"/>
    <n v="2"/>
    <n v="3"/>
    <n v="10"/>
    <n v="4"/>
    <n v="136918"/>
    <s v="Unidad"/>
    <s v="NO SOLICITADAS"/>
  </r>
  <r>
    <x v="16"/>
    <x v="5"/>
    <s v="02-02-01-004-002"/>
    <s v="Materiales y suministros - Productos metálicos elaborados (excepto maquinaria y equipo)"/>
    <s v="GRIFERIA SENCILLA PARA LAVAPLATOS"/>
    <s v="30181800"/>
    <s v="SELECCIÓN ABREVIADA - ACUERDO MARCO"/>
    <n v="2"/>
    <n v="3"/>
    <n v="10"/>
    <n v="1"/>
    <n v="61704.5"/>
    <s v="Unidad"/>
    <s v="NO SOLICITADAS"/>
  </r>
  <r>
    <x v="16"/>
    <x v="5"/>
    <s v="02-02-01-004-002"/>
    <s v="Materiales y suministros - Productos metálicos elaborados (excepto maquinaria y equipo)"/>
    <s v="TORNILLO MADERA AGLOMERADA AUTOPERFORANTE CAL 1/4&quot;"/>
    <s v="31161500"/>
    <s v="SELECCIÓN ABREVIADA - ACUERDO MARCO"/>
    <n v="2"/>
    <n v="3"/>
    <n v="10"/>
    <n v="2000"/>
    <n v="138000"/>
    <s v="Unidad"/>
    <s v="NO SOLICITADAS"/>
  </r>
  <r>
    <x v="16"/>
    <x v="5"/>
    <s v="02-02-01-004-002"/>
    <s v="Materiales y suministros - Productos metálicos elaborados (excepto maquinaria y equipo)"/>
    <s v="TORNILLO MADERA AGLOMERADA AUTOPERFORANTE CAL 1&quot;"/>
    <s v="31161500"/>
    <s v="SELECCIÓN ABREVIADA - ACUERDO MARCO"/>
    <n v="2"/>
    <n v="3"/>
    <n v="10"/>
    <n v="2000"/>
    <n v="160000"/>
    <s v="Unidad"/>
    <s v="NO SOLICITADAS"/>
  </r>
  <r>
    <x v="16"/>
    <x v="5"/>
    <s v="02-02-01-004-002"/>
    <s v="Materiales y suministros - Productos metálicos elaborados (excepto maquinaria y equipo)"/>
    <s v="TORNILLO MADERA AGLOMERADA AUTOPERFORANTE CAL 1&quot; 1/2"/>
    <s v="31161500"/>
    <s v="SELECCIÓN ABREVIADA - ACUERDO MARCO"/>
    <n v="2"/>
    <n v="3"/>
    <n v="10"/>
    <n v="2000"/>
    <n v="184000"/>
    <s v="Unidad"/>
    <s v="NO SOLICITADAS"/>
  </r>
  <r>
    <x v="16"/>
    <x v="5"/>
    <s v="02-02-01-004-002"/>
    <s v="Materiales y suministros - Productos metálicos elaborados (excepto maquinaria y equipo)"/>
    <s v="TORNILLO MADERA AGLOMERADA AUTOPERFORANTE CAL  2&quot;"/>
    <s v="31161500"/>
    <s v="SELECCIÓN ABREVIADA - ACUERDO MARCO"/>
    <n v="2"/>
    <n v="3"/>
    <n v="10"/>
    <n v="2000"/>
    <n v="184000"/>
    <s v="Unidad"/>
    <s v="NO SOLICITADAS"/>
  </r>
  <r>
    <x v="16"/>
    <x v="5"/>
    <s v="02-02-01-004-002"/>
    <s v="Materiales y suministros - Productos metálicos elaborados (excepto maquinaria y equipo)"/>
    <s v="TORNILLO MADERA AGLOMERADA AUTOPERFORANTE CAL 2&quot; 1/2"/>
    <s v="31161500"/>
    <s v="SELECCIÓN ABREVIADA - ACUERDO MARCO"/>
    <n v="2"/>
    <n v="3"/>
    <n v="10"/>
    <n v="2000"/>
    <n v="205000"/>
    <s v="Unidad"/>
    <s v="NO SOLICITADAS"/>
  </r>
  <r>
    <x v="16"/>
    <x v="5"/>
    <s v="02-02-01-004-002"/>
    <s v="Materiales y suministros - Productos metálicos elaborados (excepto maquinaria y equipo)"/>
    <s v="TORNILLO PARA DRYWALL X 100 PAQUETE"/>
    <s v="31161500"/>
    <s v="SELECCIÓN ABREVIADA - ACUERDO MARCO"/>
    <n v="2"/>
    <n v="3"/>
    <n v="10"/>
    <n v="3"/>
    <n v="51516"/>
    <s v="Unidad"/>
    <s v="NO SOLICITADAS"/>
  </r>
  <r>
    <x v="16"/>
    <x v="5"/>
    <s v="02-02-01-004-002"/>
    <s v="Materiales y suministros - Productos metálicos elaborados (excepto maquinaria y equipo)"/>
    <s v="TORNILLO ESTRUCTURA DRYWALL X 1000 PAQUETE"/>
    <s v="31161500"/>
    <s v="SELECCIÓN ABREVIADA - ACUERDO MARCO"/>
    <n v="2"/>
    <n v="3"/>
    <n v="10"/>
    <n v="3"/>
    <n v="75556.5"/>
    <s v="Unidad"/>
    <s v="NO SOLICITADAS"/>
  </r>
  <r>
    <x v="16"/>
    <x v="5"/>
    <s v="02-02-01-004-002"/>
    <s v="Materiales y suministros - Productos metálicos elaborados (excepto maquinaria y equipo)"/>
    <s v="TORNILLO CABEZA LENTEJA PUNTA BROCA 8X1 X 100 PAQUETE"/>
    <s v="31161500"/>
    <s v="SELECCIÓN ABREVIADA - ACUERDO MARCO"/>
    <n v="2"/>
    <n v="3"/>
    <n v="10"/>
    <n v="3"/>
    <n v="39495"/>
    <s v="Unidad"/>
    <s v="NO SOLICITADAS"/>
  </r>
  <r>
    <x v="16"/>
    <x v="5"/>
    <s v="02-02-01-004-002"/>
    <s v="Materiales y suministros - Productos metálicos elaborados (excepto maquinaria y equipo)"/>
    <s v="TORNILLERIA LAMINA HEXAGONAL PUNTA BROCA DE 8*3/4&quot; X 100 UND - PAQUETE"/>
    <s v="31161500"/>
    <s v="SELECCIÓN ABREVIADA - ACUERDO MARCO"/>
    <n v="2"/>
    <n v="3"/>
    <n v="10"/>
    <n v="2"/>
    <n v="27246"/>
    <s v="Unidad"/>
    <s v="NO SOLICITADAS"/>
  </r>
  <r>
    <x v="16"/>
    <x v="5"/>
    <s v="02-02-01-004-002"/>
    <s v="Materiales y suministros - Productos metálicos elaborados (excepto maquinaria y equipo)"/>
    <s v="TORNILLERIA LAMINA HEXAGONAL PUNTA BROCA DE 10*3/4&quot; X 100 UND - PAQUETE"/>
    <s v="31161500"/>
    <s v="SELECCIÓN ABREVIADA - ACUERDO MARCO"/>
    <n v="2"/>
    <n v="3"/>
    <n v="10"/>
    <n v="2"/>
    <n v="27246"/>
    <s v="Unidad"/>
    <s v="NO SOLICITADAS"/>
  </r>
  <r>
    <x v="16"/>
    <x v="5"/>
    <s v="02-02-01-004-002"/>
    <s v="Materiales y suministros - Productos metálicos elaborados (excepto maquinaria y equipo)"/>
    <s v="TORNILLERIA LAMINA HEXAGONAL PUNTA BROCA DE 10*1/2&quot; X 100 UND - PAQUETE"/>
    <s v="31161500"/>
    <s v="SELECCIÓN ABREVIADA - ACUERDO MARCO"/>
    <n v="2"/>
    <n v="3"/>
    <n v="10"/>
    <n v="2"/>
    <n v="31825"/>
    <s v="Unidad"/>
    <s v="NO SOLICITADAS"/>
  </r>
  <r>
    <x v="16"/>
    <x v="5"/>
    <s v="02-02-01-004-002"/>
    <s v="Materiales y suministros - Productos metálicos elaborados (excepto maquinaria y equipo)"/>
    <s v="TORNILLERIA LAMINA HEXAGONAL PUNTA BROCA DE 10*1&quot; X 100 UND - PAQUETE"/>
    <s v="31161500"/>
    <s v="SELECCIÓN ABREVIADA - ACUERDO MARCO"/>
    <n v="2"/>
    <n v="3"/>
    <n v="10"/>
    <n v="2"/>
    <n v="31825"/>
    <s v="Unidad"/>
    <s v="NO SOLICITADAS"/>
  </r>
  <r>
    <x v="16"/>
    <x v="5"/>
    <s v="02-02-01-004-002"/>
    <s v="Materiales y suministros - Productos metálicos elaborados (excepto maquinaria y equipo)"/>
    <s v="TORNILLERIA PARA DRYWALL 10* 1 1/2PAQ*100"/>
    <s v="31161500"/>
    <s v="SELECCIÓN ABREVIADA - ACUERDO MARCO"/>
    <n v="2"/>
    <n v="3"/>
    <n v="10"/>
    <n v="2"/>
    <n v="27246"/>
    <s v="Unidad"/>
    <s v="NO SOLICITADAS"/>
  </r>
  <r>
    <x v="16"/>
    <x v="5"/>
    <s v="02-02-01-004-002"/>
    <s v="Materiales y suministros - Productos metálicos elaborados (excepto maquinaria y equipo)"/>
    <s v="TORNILLERIA CABEZA LENTEJA 8*1 PAQ*100"/>
    <s v="31161500"/>
    <s v="SELECCIÓN ABREVIADA - ACUERDO MARCO"/>
    <n v="2"/>
    <n v="3"/>
    <n v="10"/>
    <n v="1"/>
    <n v="13623"/>
    <s v="Unidad"/>
    <s v="NO SOLICITADAS"/>
  </r>
  <r>
    <x v="16"/>
    <x v="5"/>
    <s v="02-02-01-004-002"/>
    <s v="Materiales y suministros - Productos metálicos elaborados (excepto maquinaria y equipo)"/>
    <s v="TORNILLERIA LAMINA DRYWALL PUNTA BROCA DE ENSAMBLE PAQ*100 6* 1 1/4"/>
    <s v="31161500"/>
    <s v="SELECCIÓN ABREVIADA - ACUERDO MARCO"/>
    <n v="2"/>
    <n v="3"/>
    <n v="10"/>
    <n v="1"/>
    <n v="10532"/>
    <s v="Unidad"/>
    <s v="NO SOLICITADAS"/>
  </r>
  <r>
    <x v="16"/>
    <x v="5"/>
    <s v="02-02-01-004-002"/>
    <s v="Materiales y suministros - Productos metálicos elaborados (excepto maquinaria y equipo)"/>
    <s v="TORNILLERIA CABEZA PARAGUAS O CARREAJE  1/4*2&quot; PAQ X 100 "/>
    <s v="31161500"/>
    <s v="SELECCIÓN ABREVIADA - ACUERDO MARCO"/>
    <n v="2"/>
    <n v="3"/>
    <n v="10"/>
    <n v="2"/>
    <n v="141955"/>
    <s v="Unidad"/>
    <s v="NO SOLICITADAS"/>
  </r>
  <r>
    <x v="16"/>
    <x v="5"/>
    <s v="02-02-01-004-002"/>
    <s v="Materiales y suministros - Productos metálicos elaborados (excepto maquinaria y equipo)"/>
    <s v="TUERCA ROSCA ORDINARIA DE 3/8 X 100 - PAQUETE"/>
    <s v="31161700"/>
    <s v="SELECCIÓN ABREVIADA - ACUERDO MARCO"/>
    <n v="2"/>
    <n v="3"/>
    <n v="10"/>
    <n v="1"/>
    <n v="48081.5"/>
    <s v="Unidad"/>
    <s v="NO SOLICITADAS"/>
  </r>
  <r>
    <x v="16"/>
    <x v="5"/>
    <s v="02-02-01-004-002"/>
    <s v="Materiales y suministros - Productos metálicos elaborados (excepto maquinaria y equipo)"/>
    <s v="TUERCA ROSCA ORDINARIA DE 1/2 X 100 - PAQUETE"/>
    <s v="31161700"/>
    <s v="SELECCIÓN ABREVIADA - ACUERDO MARCO"/>
    <n v="2"/>
    <n v="3"/>
    <n v="10"/>
    <n v="1"/>
    <n v="51859.5"/>
    <s v="Unidad"/>
    <s v="NO SOLICITADAS"/>
  </r>
  <r>
    <x v="16"/>
    <x v="5"/>
    <s v="02-02-01-004-002"/>
    <s v="Materiales y suministros - Productos metálicos elaborados (excepto maquinaria y equipo)"/>
    <s v="TUERCA ROSCA ORDINARIA DE 1/4 X 100 - PAQUETE"/>
    <s v="31161700"/>
    <s v="SELECCIÓN ABREVIADA - ACUERDO MARCO"/>
    <n v="2"/>
    <n v="3"/>
    <n v="10"/>
    <n v="1"/>
    <n v="41213"/>
    <s v="Unidad"/>
    <s v="NO SOLICITADAS"/>
  </r>
  <r>
    <x v="16"/>
    <x v="5"/>
    <s v="02-02-01-004-002"/>
    <s v="Materiales y suministros - Productos metálicos elaborados (excepto maquinaria y equipo)"/>
    <s v="TUBO CUADRADO DE 1 1/2&quot; X 6 M CAL 18"/>
    <s v="40171500"/>
    <s v="SELECCIÓN ABREVIADA - ACUERDO MARCO"/>
    <n v="2"/>
    <n v="3"/>
    <n v="10"/>
    <n v="2"/>
    <n v="162562"/>
    <s v="Unidad"/>
    <s v="NO SOLICITADAS"/>
  </r>
  <r>
    <x v="16"/>
    <x v="5"/>
    <s v="02-02-01-004-002"/>
    <s v="Materiales y suministros - Productos metálicos elaborados (excepto maquinaria y equipo)"/>
    <s v="TUBO CUADRADO DE 1&quot; X 6 M CAL 18"/>
    <s v="40171500"/>
    <s v="SELECCIÓN ABREVIADA - ACUERDO MARCO"/>
    <n v="2"/>
    <n v="3"/>
    <n v="10"/>
    <n v="2"/>
    <n v="119861"/>
    <s v="Unidad"/>
    <s v="NO SOLICITADAS"/>
  </r>
  <r>
    <x v="16"/>
    <x v="5"/>
    <s v="02-02-01-004-002"/>
    <s v="Materiales y suministros - Productos metálicos elaborados (excepto maquinaria y equipo)"/>
    <s v="TUBO CUADRADO DE 3/4&quot; X 6 M CAL 18"/>
    <s v="40171500"/>
    <s v="SELECCIÓN ABREVIADA - ACUERDO MARCO"/>
    <n v="2"/>
    <n v="3"/>
    <n v="10"/>
    <n v="2"/>
    <n v="80937"/>
    <s v="Unidad"/>
    <s v="NO SOLICITADAS"/>
  </r>
  <r>
    <x v="16"/>
    <x v="5"/>
    <s v="02-02-01-004-002"/>
    <s v="Materiales y suministros - Productos metálicos elaborados (excepto maquinaria y equipo)"/>
    <s v="TUBO NEGRO REDONDO DE 1 1/2&quot; X 6M CAL 1,5"/>
    <s v="40171500"/>
    <s v="SELECCIÓN ABREVIADA - ACUERDO MARCO"/>
    <n v="2"/>
    <n v="3"/>
    <n v="10"/>
    <n v="1"/>
    <n v="47509"/>
    <s v="Unidad"/>
    <s v="NO SOLICITADAS"/>
  </r>
  <r>
    <x v="16"/>
    <x v="5"/>
    <s v="02-02-01-004-002"/>
    <s v="Materiales y suministros - Productos metálicos elaborados (excepto maquinaria y equipo)"/>
    <s v="TUBO NEGRO REDONDO DE 2&quot; X 6M CAL 1,5"/>
    <s v="40171500"/>
    <s v="SELECCIÓN ABREVIADA - ACUERDO MARCO"/>
    <n v="2"/>
    <n v="3"/>
    <n v="10"/>
    <n v="1"/>
    <n v="59415"/>
    <s v="Unidad"/>
    <s v="NO SOLICITADAS"/>
  </r>
  <r>
    <x v="16"/>
    <x v="5"/>
    <s v="02-02-01-004-002"/>
    <s v="Materiales y suministros - Productos metálicos elaborados (excepto maquinaria y equipo)"/>
    <s v="TERMO PARA BEBIDAS"/>
    <s v="48101700"/>
    <s v="MÍNIMA CUANTÍA"/>
    <n v="3"/>
    <n v="3"/>
    <n v="16"/>
    <n v="2"/>
    <n v="130000"/>
    <s v="Unidad"/>
    <s v="NO SOLICITADAS"/>
  </r>
  <r>
    <x v="16"/>
    <x v="5"/>
    <s v="02-02-01-004-002"/>
    <s v="Materiales y suministros - Productos metálicos elaborados (excepto maquinaria y equipo)"/>
    <s v="MOLDE PARA CARNE"/>
    <s v="52151600"/>
    <s v="MÍNIMA CUANTÍA"/>
    <n v="3"/>
    <n v="3"/>
    <n v="16"/>
    <n v="2"/>
    <n v="48000"/>
    <s v="Unidad"/>
    <s v="NO SOLICITADAS"/>
  </r>
  <r>
    <x v="16"/>
    <x v="5"/>
    <s v="02-02-01-004-002"/>
    <s v="Materiales y suministros - Productos metálicos elaborados (excepto maquinaria y equipo)"/>
    <s v="PILOTED DOUBLE MARGIN DRILLS NAS 937 #30X#40"/>
    <s v="20111614"/>
    <s v="SELECCIÓN ABREVIADA MENOR CUANTÍA"/>
    <n v="2"/>
    <n v="8"/>
    <n v="10"/>
    <n v="10"/>
    <n v="905911.8"/>
    <s v="Unidad"/>
    <s v="NO SOLICITADAS"/>
  </r>
  <r>
    <x v="16"/>
    <x v="5"/>
    <s v="02-02-01-004-002"/>
    <s v="Materiales y suministros - Productos metálicos elaborados (excepto maquinaria y equipo)"/>
    <s v="PILOTED DOUBLE MARGIN DRILLS NAS 937 D X #13"/>
    <s v="20111614"/>
    <s v="SELECCIÓN ABREVIADA MENOR CUANTÍA"/>
    <n v="2"/>
    <n v="8"/>
    <n v="10"/>
    <n v="6"/>
    <n v="583180.67999999993"/>
    <s v="Unidad"/>
    <s v="NO SOLICITADAS"/>
  </r>
  <r>
    <x v="16"/>
    <x v="5"/>
    <s v="02-02-01-004-002"/>
    <s v="Materiales y suministros - Productos metálicos elaborados (excepto maquinaria y equipo)"/>
    <s v="PILOTED DOUBLE MARGIN DRILLS NAS 937 1/4X#10"/>
    <s v="20111614"/>
    <s v="SELECCIÓN ABREVIADA MENOR CUANTÍA"/>
    <n v="2"/>
    <n v="8"/>
    <n v="10"/>
    <n v="6"/>
    <n v="583180.67999999993"/>
    <s v="Unidad"/>
    <s v="NO SOLICITADAS"/>
  </r>
  <r>
    <x v="16"/>
    <x v="5"/>
    <s v="02-02-01-004-002"/>
    <s v="Materiales y suministros - Productos metálicos elaborados (excepto maquinaria y equipo)"/>
    <s v="BROCA ANGULAR NAS 965 TYPE D COBALT STUBBY#13"/>
    <s v="20111614"/>
    <s v="SELECCIÓN ABREVIADA MENOR CUANTÍA"/>
    <n v="2"/>
    <n v="8"/>
    <n v="10"/>
    <n v="10"/>
    <n v="553361.1"/>
    <s v="Unidad"/>
    <s v="NO SOLICITADAS"/>
  </r>
  <r>
    <x v="16"/>
    <x v="5"/>
    <s v="02-02-01-004-002"/>
    <s v="Materiales y suministros - Productos metálicos elaborados (excepto maquinaria y equipo)"/>
    <s v="BROCA ANGULAR NAS 965 TYPE D COBALT STUBBY# 1/4"/>
    <s v="20111614"/>
    <s v="SELECCIÓN ABREVIADA MENOR CUANTÍA"/>
    <n v="2"/>
    <n v="8"/>
    <n v="10"/>
    <n v="10"/>
    <n v="553361.1"/>
    <s v="Unidad"/>
    <s v="NO SOLICITADAS"/>
  </r>
  <r>
    <x v="16"/>
    <x v="5"/>
    <s v="02-02-01-004-002"/>
    <s v="Materiales y suministros - Productos metálicos elaborados (excepto maquinaria y equipo)"/>
    <s v="PILOTED DOUBLE MARGIN DRILLS NAS 937 #13X#40"/>
    <s v="20111614"/>
    <s v="SELECCIÓN ABREVIADA MENOR CUANTÍA"/>
    <n v="2"/>
    <n v="8"/>
    <n v="10"/>
    <n v="10"/>
    <n v="553361.1"/>
    <s v="Unidad"/>
    <s v="NO SOLICITADAS"/>
  </r>
  <r>
    <x v="16"/>
    <x v="5"/>
    <s v="02-02-01-004-002"/>
    <s v="Materiales y suministros - Productos metálicos elaborados (excepto maquinaria y equipo)"/>
    <s v="PILOTED DOUBLE MARGIN DRILLS NAS 937 #13X#21"/>
    <s v="20111614"/>
    <s v="SELECCIÓN ABREVIADA MENOR CUANTÍA"/>
    <n v="2"/>
    <n v="8"/>
    <n v="10"/>
    <n v="10"/>
    <n v="934221.5"/>
    <s v="Unidad"/>
    <s v="NO SOLICITADAS"/>
  </r>
  <r>
    <x v="16"/>
    <x v="5"/>
    <s v="02-02-01-004-002"/>
    <s v="Materiales y suministros - Productos metálicos elaborados (excepto maquinaria y equipo)"/>
    <s v="PILOTED DOUBLE MARGIN DRILLS NAS 937 #10X#21"/>
    <s v="20111614"/>
    <s v="SELECCIÓN ABREVIADA MENOR CUANTÍA"/>
    <n v="2"/>
    <n v="8"/>
    <n v="10"/>
    <n v="10"/>
    <n v="934221.5"/>
    <s v="Unidad"/>
    <s v="NO SOLICITADAS"/>
  </r>
  <r>
    <x v="16"/>
    <x v="5"/>
    <s v="02-02-01-004-002"/>
    <s v="Materiales y suministros - Productos metálicos elaborados (excepto maquinaria y equipo)"/>
    <s v="PILOTED DOUBLE MARGIN DRILLS NAS 937 #21X#30"/>
    <s v="20111614"/>
    <s v="SELECCIÓN ABREVIADA MENOR CUANTÍA"/>
    <n v="2"/>
    <n v="8"/>
    <n v="10"/>
    <n v="10"/>
    <n v="934221.5"/>
    <s v="Unidad"/>
    <s v="NO SOLICITADAS"/>
  </r>
  <r>
    <x v="16"/>
    <x v="5"/>
    <s v="02-02-01-004-002"/>
    <s v="Materiales y suministros - Productos metálicos elaborados (excepto maquinaria y equipo)"/>
    <s v="PILOTED DOUBLE MARGIN DRILLS NAS 937 #21X#40"/>
    <s v="20111614"/>
    <s v="SELECCIÓN ABREVIADA MENOR CUANTÍA"/>
    <n v="2"/>
    <n v="8"/>
    <n v="10"/>
    <n v="10"/>
    <n v="934221.5"/>
    <s v="Unidad"/>
    <s v="NO SOLICITADAS"/>
  </r>
  <r>
    <x v="16"/>
    <x v="5"/>
    <s v="02-02-01-004-002"/>
    <s v="Materiales y suministros - Productos metálicos elaborados (excepto maquinaria y equipo)"/>
    <s v="BROCA #10 COBALTO"/>
    <s v="20111614"/>
    <s v="SELECCIÓN ABREVIADA MENOR CUANTÍA"/>
    <n v="2"/>
    <n v="8"/>
    <n v="10"/>
    <n v="20"/>
    <n v="443519.20000000007"/>
    <s v="Unidad"/>
    <s v="NO SOLICITADAS"/>
  </r>
  <r>
    <x v="16"/>
    <x v="5"/>
    <s v="02-02-01-004-002"/>
    <s v="Materiales y suministros - Productos metálicos elaborados (excepto maquinaria y equipo)"/>
    <s v="BROCA #27 COBALTO"/>
    <s v="20111614"/>
    <s v="SELECCIÓN ABREVIADA MENOR CUANTÍA"/>
    <n v="2"/>
    <n v="8"/>
    <n v="10"/>
    <n v="20"/>
    <n v="443519.20000000007"/>
    <s v="Unidad"/>
    <s v="NO SOLICITADAS"/>
  </r>
  <r>
    <x v="16"/>
    <x v="5"/>
    <s v="02-02-01-004-002"/>
    <s v="Materiales y suministros - Productos metálicos elaborados (excepto maquinaria y equipo)"/>
    <s v="BROCA #21 COBALTO"/>
    <s v="20111614"/>
    <s v="SELECCIÓN ABREVIADA MENOR CUANTÍA"/>
    <n v="2"/>
    <n v="8"/>
    <n v="10"/>
    <n v="20"/>
    <n v="443519.20000000007"/>
    <s v="Unidad"/>
    <s v="NO SOLICITADAS"/>
  </r>
  <r>
    <x v="16"/>
    <x v="5"/>
    <s v="02-02-01-004-002"/>
    <s v="Materiales y suministros - Productos metálicos elaborados (excepto maquinaria y equipo)"/>
    <s v="BROCA #13 COBALTO"/>
    <s v="20111614"/>
    <s v="SELECCIÓN ABREVIADA MENOR CUANTÍA"/>
    <n v="2"/>
    <n v="8"/>
    <n v="10"/>
    <n v="20"/>
    <n v="443519.20000000007"/>
    <s v="Unidad"/>
    <s v="NO SOLICITADAS"/>
  </r>
  <r>
    <x v="16"/>
    <x v="5"/>
    <s v="02-02-01-004-002"/>
    <s v="Materiales y suministros - Productos metálicos elaborados (excepto maquinaria y equipo)"/>
    <s v="BROCA #16 COBALTO"/>
    <s v="20111614"/>
    <s v="SELECCIÓN ABREVIADA MENOR CUANTÍA"/>
    <n v="2"/>
    <n v="8"/>
    <n v="10"/>
    <n v="20"/>
    <n v="443519.20000000007"/>
    <s v="Unidad"/>
    <s v="NO SOLICITADAS"/>
  </r>
  <r>
    <x v="16"/>
    <x v="5"/>
    <s v="02-02-01-004-002"/>
    <s v="Materiales y suministros - Productos metálicos elaborados (excepto maquinaria y equipo)"/>
    <s v="BROCA ANGULAR NAS 965 TYPE D COBALT STUBBY #27"/>
    <s v="20111614"/>
    <s v="SELECCIÓN ABREVIADA MENOR CUANTÍA"/>
    <n v="2"/>
    <n v="8"/>
    <n v="10"/>
    <n v="20"/>
    <n v="1106722.2"/>
    <s v="Unidad"/>
    <s v="NO SOLICITADAS"/>
  </r>
  <r>
    <x v="16"/>
    <x v="5"/>
    <s v="02-02-01-004-002"/>
    <s v="Materiales y suministros - Productos metálicos elaborados (excepto maquinaria y equipo)"/>
    <s v="BROCA ANGULAR NAS 965 TYPE D COBALT LONG #16"/>
    <s v="20111614"/>
    <s v="SELECCIÓN ABREVIADA MENOR CUANTÍA"/>
    <n v="2"/>
    <n v="8"/>
    <n v="10"/>
    <n v="20"/>
    <n v="1106722.2"/>
    <s v="Unidad"/>
    <s v="NO SOLICITADAS"/>
  </r>
  <r>
    <x v="16"/>
    <x v="5"/>
    <s v="02-02-01-004-002"/>
    <s v="Materiales y suministros - Productos metálicos elaborados (excepto maquinaria y equipo)"/>
    <s v="BROCA ANGULAR NAS 965 TYPE D COBALT LONG #27"/>
    <s v="20111614"/>
    <s v="SELECCIÓN ABREVIADA MENOR CUANTÍA"/>
    <n v="2"/>
    <n v="8"/>
    <n v="10"/>
    <n v="20"/>
    <n v="1106722.2"/>
    <s v="Unidad"/>
    <s v="NO SOLICITADAS"/>
  </r>
  <r>
    <x v="16"/>
    <x v="5"/>
    <s v="02-02-01-004-002"/>
    <s v="Materiales y suministros - Productos metálicos elaborados (excepto maquinaria y equipo)"/>
    <s v="BROCA ANGULAR NAS 965 TYPE D COBALT LONG #21"/>
    <s v="20111614"/>
    <s v="SELECCIÓN ABREVIADA MENOR CUANTÍA"/>
    <n v="2"/>
    <n v="8"/>
    <n v="10"/>
    <n v="20"/>
    <n v="1106722.2"/>
    <s v="Unidad"/>
    <s v="NO SOLICITADAS"/>
  </r>
  <r>
    <x v="16"/>
    <x v="5"/>
    <s v="02-02-01-004-002"/>
    <s v="Materiales y suministros - Productos metálicos elaborados (excepto maquinaria y equipo)"/>
    <s v="BROCA ANGULAR NAS 965 TYPE D COBALT LONG #30"/>
    <s v="20111614"/>
    <s v="SELECCIÓN ABREVIADA MENOR CUANTÍA"/>
    <n v="2"/>
    <n v="8"/>
    <n v="10"/>
    <n v="20"/>
    <n v="1106722.2"/>
    <s v="Unidad"/>
    <s v="NO SOLICITADAS"/>
  </r>
  <r>
    <x v="16"/>
    <x v="5"/>
    <s v="02-02-01-004-002"/>
    <s v="Materiales y suministros - Productos metálicos elaborados (excepto maquinaria y equipo)"/>
    <s v="BROCA ANGULAR NAS 965 TYPE D COBALT LONG #8"/>
    <s v="20111614"/>
    <s v="SELECCIÓN ABREVIADA MENOR CUANTÍA"/>
    <n v="2"/>
    <n v="8"/>
    <n v="10"/>
    <n v="20"/>
    <n v="1106722.2"/>
    <s v="Unidad"/>
    <s v="NO SOLICITADAS"/>
  </r>
  <r>
    <x v="16"/>
    <x v="5"/>
    <s v="02-02-01-004-002"/>
    <s v="Materiales y suministros - Productos metálicos elaborados (excepto maquinaria y equipo)"/>
    <s v="BROCA ANGULAR CON ROSCA SHORT DRIL # 30"/>
    <s v="20111614"/>
    <s v="SELECCIÓN ABREVIADA MENOR CUANTÍA"/>
    <n v="2"/>
    <n v="8"/>
    <n v="10"/>
    <n v="10"/>
    <n v="291590.3"/>
    <s v="Unidad"/>
    <s v="NO SOLICITADAS"/>
  </r>
  <r>
    <x v="16"/>
    <x v="5"/>
    <s v="02-02-01-004-002"/>
    <s v="Materiales y suministros - Productos metálicos elaborados (excepto maquinaria y equipo)"/>
    <s v="BROCA ANGULAR CON ROSCA SHORT DRIL # 40"/>
    <s v="20111614"/>
    <s v="SELECCIÓN ABREVIADA MENOR CUANTÍA"/>
    <n v="2"/>
    <n v="8"/>
    <n v="10"/>
    <n v="10"/>
    <n v="291590.3"/>
    <s v="Unidad"/>
    <s v="NO SOLICITADAS"/>
  </r>
  <r>
    <x v="16"/>
    <x v="5"/>
    <s v="02-02-01-004-002"/>
    <s v="Materiales y suministros - Productos metálicos elaborados (excepto maquinaria y equipo)"/>
    <s v="BROCA ANGULAR NAS 965 TYPE D COBALT LONG # 1/4"/>
    <s v="20111614"/>
    <s v="SELECCIÓN ABREVIADA MENOR CUANTÍA"/>
    <n v="2"/>
    <n v="8"/>
    <n v="10"/>
    <n v="10"/>
    <n v="291590.3"/>
    <s v="Unidad"/>
    <s v="NO SOLICITADAS"/>
  </r>
  <r>
    <x v="16"/>
    <x v="5"/>
    <s v="02-02-01-004-002"/>
    <s v="Materiales y suministros - Productos metálicos elaborados (excepto maquinaria y equipo)"/>
    <s v="BROCA 3/32&quot; COBALTO"/>
    <s v="20111614"/>
    <s v="SELECCIÓN ABREVIADA MENOR CUANTÍA"/>
    <n v="2"/>
    <n v="8"/>
    <n v="10"/>
    <n v="10"/>
    <n v="130224.79999999999"/>
    <s v="Unidad"/>
    <s v="NO SOLICITADAS"/>
  </r>
  <r>
    <x v="16"/>
    <x v="5"/>
    <s v="02-02-01-004-002"/>
    <s v="Materiales y suministros - Productos metálicos elaborados (excepto maquinaria y equipo)"/>
    <s v="BROCA 3/16&quot; COBALTO"/>
    <s v="20111614"/>
    <s v="SELECCIÓN ABREVIADA MENOR CUANTÍA"/>
    <n v="2"/>
    <n v="8"/>
    <n v="10"/>
    <n v="10"/>
    <n v="143813.4"/>
    <s v="Unidad"/>
    <s v="NO SOLICITADAS"/>
  </r>
  <r>
    <x v="16"/>
    <x v="5"/>
    <s v="02-02-01-004-002"/>
    <s v="Materiales y suministros - Productos metálicos elaborados (excepto maquinaria y equipo)"/>
    <s v="BROCA ANGULAR CON ROSCA SHORT DRIL # 27"/>
    <s v="20111614"/>
    <s v="SELECCIÓN ABREVIADA MENOR CUANTÍA"/>
    <n v="2"/>
    <n v="8"/>
    <n v="10"/>
    <n v="10"/>
    <n v="291590.3"/>
    <s v="Unidad"/>
    <s v="NO SOLICITADAS"/>
  </r>
  <r>
    <x v="16"/>
    <x v="5"/>
    <s v="02-02-01-004-002"/>
    <s v="Materiales y suministros - Productos metálicos elaborados (excepto maquinaria y equipo)"/>
    <s v="BROCA ANGULAR NAS 965 TYPE D COBALT LONG #13"/>
    <s v="20111614"/>
    <s v="SELECCIÓN ABREVIADA MENOR CUANTÍA"/>
    <n v="2"/>
    <n v="8"/>
    <n v="10"/>
    <n v="10"/>
    <n v="291590.3"/>
    <s v="Unidad"/>
    <s v="NO SOLICITADAS"/>
  </r>
  <r>
    <x v="16"/>
    <x v="5"/>
    <s v="02-02-01-004-002"/>
    <s v="Materiales y suministros - Productos metálicos elaborados (excepto maquinaria y equipo)"/>
    <s v="BROCA ANGULAR CON ROSCA SHORT DRIL # 8"/>
    <s v="20111614"/>
    <s v="SELECCIÓN ABREVIADA MENOR CUANTÍA"/>
    <n v="2"/>
    <n v="8"/>
    <n v="10"/>
    <n v="5"/>
    <n v="145795.15"/>
    <s v="Unidad"/>
    <s v="NO SOLICITADAS"/>
  </r>
  <r>
    <x v="16"/>
    <x v="5"/>
    <s v="02-02-01-004-002"/>
    <s v="Materiales y suministros - Productos metálicos elaborados (excepto maquinaria y equipo)"/>
    <s v="BROCA ANGULAR NAS 965 TYPE D COBALT LONG # 1/8"/>
    <s v="20111614"/>
    <s v="SELECCIÓN ABREVIADA MENOR CUANTÍA"/>
    <n v="2"/>
    <n v="8"/>
    <n v="10"/>
    <n v="10"/>
    <n v="291590.3"/>
    <s v="Unidad"/>
    <s v="NO SOLICITADAS"/>
  </r>
  <r>
    <x v="16"/>
    <x v="5"/>
    <s v="02-02-01-004-002"/>
    <s v="Materiales y suministros - Productos metálicos elaborados (excepto maquinaria y equipo)"/>
    <s v="BROCA ANGULAR NAS 965 TYPE D COBALT LONG # 5/32"/>
    <s v="20111614"/>
    <s v="SELECCIÓN ABREVIADA MENOR CUANTÍA"/>
    <n v="2"/>
    <n v="8"/>
    <n v="10"/>
    <n v="10"/>
    <n v="291590.3"/>
    <s v="Unidad"/>
    <s v="NO SOLICITADAS"/>
  </r>
  <r>
    <x v="16"/>
    <x v="5"/>
    <s v="02-02-01-004-002"/>
    <s v="Materiales y suministros - Productos metálicos elaborados (excepto maquinaria y equipo)"/>
    <s v="BROCA ANGULAR CON ROSCA 965D COBALT STUBBY # 1/8"/>
    <s v="20111614"/>
    <s v="SELECCIÓN ABREVIADA MENOR CUANTÍA"/>
    <n v="2"/>
    <n v="8"/>
    <n v="10"/>
    <n v="10"/>
    <n v="291590.3"/>
    <s v="Unidad"/>
    <s v="NO SOLICITADAS"/>
  </r>
  <r>
    <x v="16"/>
    <x v="5"/>
    <s v="02-02-01-004-002"/>
    <s v="Materiales y suministros - Productos metálicos elaborados (excepto maquinaria y equipo)"/>
    <s v="BROCA ANGULAR CON ROSCA SHORT DRIL # 10"/>
    <s v="20111614"/>
    <s v="SELECCIÓN ABREVIADA MENOR CUANTÍA"/>
    <n v="2"/>
    <n v="8"/>
    <n v="10"/>
    <n v="10"/>
    <n v="291590.3"/>
    <s v="Unidad"/>
    <s v="NO SOLICITADAS"/>
  </r>
  <r>
    <x v="16"/>
    <x v="5"/>
    <s v="02-02-01-004-002"/>
    <s v="Materiales y suministros - Productos metálicos elaborados (excepto maquinaria y equipo)"/>
    <s v="BROCA ANGULAR CON ROSCA SHORT DRIL # 13"/>
    <s v="20111614"/>
    <s v="SELECCIÓN ABREVIADA MENOR CUANTÍA"/>
    <n v="2"/>
    <n v="8"/>
    <n v="10"/>
    <n v="10"/>
    <n v="291590.3"/>
    <s v="Unidad"/>
    <s v="NO SOLICITADAS"/>
  </r>
  <r>
    <x v="16"/>
    <x v="5"/>
    <s v="02-02-01-004-002"/>
    <s v="Materiales y suministros - Productos metálicos elaborados (excepto maquinaria y equipo)"/>
    <s v="BROCA ANGULAR CON ROSCA SHORT DRIL # 21"/>
    <s v="20111614"/>
    <s v="SELECCIÓN ABREVIADA MENOR CUANTÍA"/>
    <n v="2"/>
    <n v="8"/>
    <n v="10"/>
    <n v="10"/>
    <n v="291590.3"/>
    <s v="Unidad"/>
    <s v="NO SOLICITADAS"/>
  </r>
  <r>
    <x v="16"/>
    <x v="5"/>
    <s v="02-02-01-004-002"/>
    <s v="Materiales y suministros - Productos metálicos elaborados (excepto maquinaria y equipo)"/>
    <s v="BROCA ANGULAR CON ROSCA SHORT DRIL # 16"/>
    <s v="20111614"/>
    <s v="SELECCIÓN ABREVIADA MENOR CUANTÍA"/>
    <n v="2"/>
    <n v="8"/>
    <n v="10"/>
    <n v="10"/>
    <n v="291590.3"/>
    <s v="Unidad"/>
    <s v="NO SOLICITADAS"/>
  </r>
  <r>
    <x v="16"/>
    <x v="5"/>
    <s v="02-02-01-004-002"/>
    <s v="Materiales y suministros - Productos metálicos elaborados (excepto maquinaria y equipo)"/>
    <s v="BROCA #40 COBALTO"/>
    <s v="20111614"/>
    <s v="SELECCIÓN ABREVIADA MENOR CUANTÍA"/>
    <n v="2"/>
    <n v="8"/>
    <n v="10"/>
    <n v="20"/>
    <n v="254787.60000000003"/>
    <s v="Unidad"/>
    <s v="NO SOLICITADAS"/>
  </r>
  <r>
    <x v="16"/>
    <x v="5"/>
    <s v="02-02-01-004-002"/>
    <s v="Materiales y suministros - Productos metálicos elaborados (excepto maquinaria y equipo)"/>
    <s v="BROCA #30 COBALTO"/>
    <s v="20111614"/>
    <s v="SELECCIÓN ABREVIADA MENOR CUANTÍA"/>
    <n v="2"/>
    <n v="8"/>
    <n v="10"/>
    <n v="20"/>
    <n v="254787.60000000003"/>
    <s v="Unidad"/>
    <s v="NO SOLICITADAS"/>
  </r>
  <r>
    <x v="16"/>
    <x v="5"/>
    <s v="02-02-01-004-002"/>
    <s v="Materiales y suministros - Productos metálicos elaborados (excepto maquinaria y equipo)"/>
    <s v="BROCA #8 COBALTO"/>
    <s v="20111614"/>
    <s v="SELECCIÓN ABREVIADA MENOR CUANTÍA"/>
    <n v="2"/>
    <n v="8"/>
    <n v="10"/>
    <n v="20"/>
    <n v="486172.60000000003"/>
    <s v="Unidad"/>
    <s v="NO SOLICITADAS"/>
  </r>
  <r>
    <x v="16"/>
    <x v="5"/>
    <s v="02-02-01-004-002"/>
    <s v="Materiales y suministros - Productos metálicos elaborados (excepto maquinaria y equipo)"/>
    <s v="BROCA #5 COBALTO"/>
    <s v="20111614"/>
    <s v="SELECCIÓN ABREVIADA MENOR CUANTÍA"/>
    <n v="2"/>
    <n v="8"/>
    <n v="10"/>
    <n v="20"/>
    <n v="517124.4"/>
    <s v="Unidad"/>
    <s v="NO SOLICITADAS"/>
  </r>
  <r>
    <x v="16"/>
    <x v="5"/>
    <s v="02-02-01-004-002"/>
    <s v="Materiales y suministros - Productos metálicos elaborados (excepto maquinaria y equipo)"/>
    <s v="BROCA 1/4&quot; COBALTO"/>
    <s v="20111614"/>
    <s v="SELECCIÓN ABREVIADA MENOR CUANTÍA"/>
    <n v="2"/>
    <n v="8"/>
    <n v="10"/>
    <n v="20"/>
    <n v="351040.80000000005"/>
    <s v="Unidad"/>
    <s v="NO SOLICITADAS"/>
  </r>
  <r>
    <x v="16"/>
    <x v="5"/>
    <s v="02-02-01-004-002"/>
    <s v="Materiales y suministros - Productos metálicos elaborados (excepto maquinaria y equipo)"/>
    <s v="BROCA 1/8&quot; COBALTO"/>
    <s v="20111614"/>
    <s v="SELECCIÓN ABREVIADA MENOR CUANTÍA"/>
    <n v="2"/>
    <n v="8"/>
    <n v="10"/>
    <n v="20"/>
    <n v="254787.60000000003"/>
    <s v="Unidad"/>
    <s v="NO SOLICITADAS"/>
  </r>
  <r>
    <x v="16"/>
    <x v="5"/>
    <s v="02-02-01-004-002"/>
    <s v="Materiales y suministros - Productos metálicos elaborados (excepto maquinaria y equipo)"/>
    <s v="BROCA ANGULAR  NAS 965 TYPE D COBALT LONG #10"/>
    <s v="20111614"/>
    <s v="SELECCIÓN ABREVIADA MENOR CUANTÍA"/>
    <n v="2"/>
    <n v="8"/>
    <n v="10"/>
    <n v="20"/>
    <n v="583180.6"/>
    <s v="Unidad"/>
    <s v="NO SOLICITADAS"/>
  </r>
  <r>
    <x v="16"/>
    <x v="5"/>
    <s v="02-02-01-004-002"/>
    <s v="Materiales y suministros - Productos metálicos elaborados (excepto maquinaria y equipo)"/>
    <s v="BROCA 5/32&quot; COBALTO"/>
    <s v="20111614"/>
    <s v="SELECCIÓN ABREVIADA MENOR CUANTÍA"/>
    <n v="2"/>
    <n v="8"/>
    <n v="10"/>
    <n v="10"/>
    <n v="291590.3"/>
    <s v="Unidad"/>
    <s v="NO SOLICITADAS"/>
  </r>
  <r>
    <x v="16"/>
    <x v="5"/>
    <s v="02-02-01-004-002"/>
    <s v="Materiales y suministros - Productos metálicos elaborados (excepto maquinaria y equipo)"/>
    <s v="CEPILLO METALICO CON CERDAS DE BRONCE"/>
    <s v="27111907"/>
    <s v="SELECCIÓN ABREVIADA MENOR CUANTÍA"/>
    <n v="2"/>
    <n v="8"/>
    <n v="10"/>
    <n v="10"/>
    <n v="291590.3"/>
    <s v="Unidad"/>
    <s v="NO SOLICITADAS"/>
  </r>
  <r>
    <x v="16"/>
    <x v="5"/>
    <s v="02-02-01-004-002"/>
    <s v="Materiales y suministros - Productos metálicos elaborados (excepto maquinaria y equipo)"/>
    <s v="LAMINA DE TITANIO  MIL-T-9046 CAL 0.025"/>
    <s v="30262002"/>
    <s v="SELECCIÓN ABREVIADA MENOR CUANTÍA"/>
    <n v="2"/>
    <n v="8"/>
    <n v="10"/>
    <n v="1"/>
    <n v="10276908.529999999"/>
    <s v="Unidad"/>
    <s v="NO SOLICITADAS"/>
  </r>
  <r>
    <x v="16"/>
    <x v="5"/>
    <s v="02-02-01-004-002"/>
    <s v="Materiales y suministros - Productos metálicos elaborados (excepto maquinaria y equipo)"/>
    <s v="LAMINA 7075-O CAL 0.063&quot; 120MTSX 3 MTS"/>
    <s v="30266102"/>
    <s v="SELECCIÓN ABREVIADA MENOR CUANTÍA"/>
    <n v="2"/>
    <n v="8"/>
    <n v="10"/>
    <n v="1"/>
    <n v="1869009.23"/>
    <s v="Unidad"/>
    <s v="NO SOLICITADAS"/>
  </r>
  <r>
    <x v="16"/>
    <x v="5"/>
    <s v="02-02-01-004-002"/>
    <s v="Materiales y suministros - Productos metálicos elaborados (excepto maquinaria y equipo)"/>
    <s v="CINTA ADHESIVA DE COBRE DE 50MM X 15MTS"/>
    <s v="31201521"/>
    <s v="SELECCIÓN ABREVIADA MENOR CUANTÍA"/>
    <n v="2"/>
    <n v="8"/>
    <n v="10"/>
    <n v="3"/>
    <n v="43030.770000000004"/>
    <s v="Unidad"/>
    <s v="NO SOLICITADAS"/>
  </r>
  <r>
    <x v="16"/>
    <x v="5"/>
    <s v="02-02-01-004-002"/>
    <s v="Materiales y suministros - Productos metálicos elaborados (excepto maquinaria y equipo)"/>
    <s v="CINTA DE ALUMINIO 3M 425 FOIL TAPE, 2 X 55 "/>
    <s v="31201530"/>
    <s v="SELECCIÓN ABREVIADA MENOR CUANTÍA"/>
    <n v="2"/>
    <n v="8"/>
    <n v="10"/>
    <n v="2"/>
    <n v="830419.12"/>
    <s v="Unidad"/>
    <s v="NO SOLICITADAS"/>
  </r>
  <r>
    <x v="16"/>
    <x v="5"/>
    <s v="02-02-01-004-002"/>
    <s v="Materiales y suministros - Productos metálicos elaborados (excepto maquinaria y equipo)"/>
    <s v="CINTA DE ALUMINIO 3M 425  FOIL TAPE 1 X 60"/>
    <s v="31201530"/>
    <s v="SELECCIÓN ABREVIADA MENOR CUANTÍA"/>
    <n v="2"/>
    <n v="8"/>
    <n v="10"/>
    <n v="3"/>
    <n v="990841.0199999999"/>
    <s v="Unidad"/>
    <s v="NO SOLICITADAS"/>
  </r>
  <r>
    <x v="16"/>
    <x v="5"/>
    <s v="02-02-01-004-002"/>
    <s v="Materiales y suministros - Productos metálicos elaborados (excepto maquinaria y equipo)"/>
    <s v="SAFE-T-CABLE KIT .022 X 12&quot; PACKAGE OF 50 C10-112PKG"/>
    <s v="39121632"/>
    <s v="SELECCIÓN ABREVIADA MENOR CUANTÍA"/>
    <n v="2"/>
    <n v="8"/>
    <n v="10"/>
    <n v="2"/>
    <n v="475414.94"/>
    <s v="Unidad"/>
    <s v="NO SOLICITADAS"/>
  </r>
  <r>
    <x v="16"/>
    <x v="5"/>
    <s v="02-02-01-004-002"/>
    <s v="Materiales y suministros - Productos metálicos elaborados (excepto maquinaria y equipo)"/>
    <s v="SAFE-T-CABLE KIT .32 X 12&quot; C10-212 PKG"/>
    <s v="39121632"/>
    <s v="SELECCIÓN ABREVIADA MENOR CUANTÍA"/>
    <n v="2"/>
    <n v="8"/>
    <n v="10"/>
    <n v="2"/>
    <n v="547321.69999999995"/>
    <s v="Unidad"/>
    <s v="NO SOLICITADAS"/>
  </r>
  <r>
    <x v="16"/>
    <x v="5"/>
    <s v="02-02-01-004-002"/>
    <s v="Materiales y suministros - Productos metálicos elaborados (excepto maquinaria y equipo)"/>
    <s v="WIRE, NON-ELECTRICAL (0.020) MS20995C20 9505-00-221-2650"/>
    <s v="60104912"/>
    <s v="SELECCIÓN ABREVIADA MENOR CUANTÍA"/>
    <n v="2"/>
    <n v="8"/>
    <n v="10"/>
    <n v="2"/>
    <n v="81154.600000000006"/>
    <s v="Unidad"/>
    <s v="NO SOLICITADAS"/>
  </r>
  <r>
    <x v="16"/>
    <x v="5"/>
    <s v="02-02-01-004-002"/>
    <s v="Materiales y suministros - Productos metálicos elaborados (excepto maquinaria y equipo)"/>
    <s v="WIRE, SAFETY OR LOCK (0,050) MS20995C50 "/>
    <s v="60104912"/>
    <s v="SELECCIÓN ABREVIADA MENOR CUANTÍA"/>
    <n v="2"/>
    <n v="8"/>
    <n v="10"/>
    <n v="2"/>
    <n v="81154.600000000006"/>
    <s v="Unidad"/>
    <s v="NO SOLICITADAS"/>
  </r>
  <r>
    <x v="16"/>
    <x v="5"/>
    <s v="02-02-01-004-002"/>
    <s v="Materiales y suministros - Productos metálicos elaborados (excepto maquinaria y equipo)"/>
    <s v="WIRE, SAFETY OR LOCK (0,032) MS20995C32 9505-00-293-4208"/>
    <s v="60104912"/>
    <s v="SELECCIÓN ABREVIADA MENOR CUANTÍA"/>
    <n v="2"/>
    <n v="8"/>
    <n v="10"/>
    <n v="2"/>
    <n v="81154.600000000006"/>
    <s v="Unidad"/>
    <s v="NO SOLICITADAS"/>
  </r>
  <r>
    <x v="16"/>
    <x v="5"/>
    <s v="02-02-01-004-002"/>
    <s v="Materiales y suministros - Productos metálicos elaborados (excepto maquinaria y equipo)"/>
    <s v="SPLIT SLEEVE (COLD WORK) CBS-6-0-N-16F   "/>
    <s v="27112700"/>
    <s v="SELECCIÓN ABREVIADA MENOR CUANTÍA"/>
    <n v="2"/>
    <n v="8"/>
    <n v="10"/>
    <n v="10"/>
    <n v="112767.09999999999"/>
    <s v="Unidad"/>
    <s v="NO SOLICITADAS"/>
  </r>
  <r>
    <x v="16"/>
    <x v="5"/>
    <s v="02-02-01-004-002"/>
    <s v="Materiales y suministros - Productos metálicos elaborados (excepto maquinaria y equipo)"/>
    <s v="SPLIT SLEEVE (COLD WORK) CBS-8-1-N-16F "/>
    <s v="27112700"/>
    <s v="SELECCIÓN ABREVIADA MENOR CUANTÍA"/>
    <n v="2"/>
    <n v="8"/>
    <n v="10"/>
    <n v="10"/>
    <n v="151928.80000000002"/>
    <s v="Unidad"/>
    <s v="NO SOLICITADAS"/>
  </r>
  <r>
    <x v="16"/>
    <x v="5"/>
    <s v="02-02-01-004-002"/>
    <s v="Materiales y suministros - Productos metálicos elaborados (excepto maquinaria y equipo)"/>
    <s v="SPLIT SLEEVE (COLD WORK) CBS-6-1-N-16F  "/>
    <s v="27112700"/>
    <s v="SELECCIÓN ABREVIADA MENOR CUANTÍA"/>
    <n v="2"/>
    <n v="8"/>
    <n v="10"/>
    <n v="10"/>
    <n v="190618.8"/>
    <s v="Unidad"/>
    <s v="NO SOLICITADAS"/>
  </r>
  <r>
    <x v="16"/>
    <x v="5"/>
    <s v="02-02-01-004-002"/>
    <s v="Materiales y suministros - Productos metálicos elaborados (excepto maquinaria y equipo)"/>
    <s v="SPLIT SLEEVE (COLD WORK) CBS-6-2-N-16F "/>
    <s v="27112700"/>
    <s v="SELECCIÓN ABREVIADA MENOR CUANTÍA"/>
    <n v="2"/>
    <n v="8"/>
    <n v="10"/>
    <n v="10"/>
    <n v="225534.3"/>
    <s v="Unidad"/>
    <s v="NO SOLICITADAS"/>
  </r>
  <r>
    <x v="16"/>
    <x v="5"/>
    <s v="02-02-01-004-002"/>
    <s v="Materiales y suministros - Productos metálicos elaborados (excepto maquinaria y equipo)"/>
    <s v="SPLIT SLEEVE (COLD WORK) CBS-6-3-N-16F "/>
    <s v="27112700"/>
    <s v="SELECCIÓN ABREVIADA MENOR CUANTÍA"/>
    <n v="2"/>
    <n v="8"/>
    <n v="10"/>
    <n v="10"/>
    <n v="287815.7"/>
    <s v="Unidad"/>
    <s v="NO SOLICITADAS"/>
  </r>
  <r>
    <x v="16"/>
    <x v="5"/>
    <s v="02-02-01-004-002"/>
    <s v="Materiales y suministros - Productos metálicos elaborados (excepto maquinaria y equipo)"/>
    <s v="SPLIT SLEEVE (COLD WORK) CBS-8-0-N-16F "/>
    <s v="27112700"/>
    <s v="SELECCIÓN ABREVIADA MENOR CUANTÍA"/>
    <n v="2"/>
    <n v="8"/>
    <n v="10"/>
    <n v="10"/>
    <n v="354815.4"/>
    <s v="Unidad"/>
    <s v="NO SOLICITADAS"/>
  </r>
  <r>
    <x v="16"/>
    <x v="5"/>
    <s v="02-02-01-004-002"/>
    <s v="Materiales y suministros - Productos metálicos elaborados (excepto maquinaria y equipo)"/>
    <s v="SPLIT SLEEVE (COLD WORK) CBS-8-2-N-16F "/>
    <s v="27112700"/>
    <s v="SELECCIÓN ABREVIADA MENOR CUANTÍA"/>
    <n v="2"/>
    <n v="8"/>
    <n v="10"/>
    <n v="10"/>
    <n v="678490.20000000007"/>
    <s v="Unidad"/>
    <s v="NO SOLICITADAS"/>
  </r>
  <r>
    <x v="16"/>
    <x v="5"/>
    <s v="02-02-01-004-002"/>
    <s v="Materiales y suministros - Productos metálicos elaborados (excepto maquinaria y equipo)"/>
    <s v="OLLA TIPO CALDERO"/>
    <n v="52151807"/>
    <s v="MÍNIMA CUANTÍA"/>
    <n v="6"/>
    <n v="2"/>
    <n v="10"/>
    <n v="5"/>
    <n v="420000.05"/>
    <s v="Unidad"/>
    <s v="NO SOLICITADAS"/>
  </r>
  <r>
    <x v="16"/>
    <x v="5"/>
    <s v="02-02-01-004-002"/>
    <s v="Materiales y suministros - Productos metálicos elaborados (excepto maquinaria y equipo)"/>
    <s v="OLLA GRANDE TIPO CALDERO"/>
    <n v="52151807"/>
    <s v="MÍNIMA CUANTÍA"/>
    <n v="6"/>
    <n v="2"/>
    <n v="10"/>
    <n v="6"/>
    <n v="758400"/>
    <s v="Unidad"/>
    <s v="NO SOLICITADAS"/>
  </r>
  <r>
    <x v="16"/>
    <x v="5"/>
    <s v="02-02-01-004-002"/>
    <s v="Materiales y suministros - Productos metálicos elaborados (excepto maquinaria y equipo)"/>
    <s v="OLLA PRESIÓN"/>
    <n v="52151808"/>
    <s v="MÍNIMA CUANTÍA"/>
    <n v="6"/>
    <n v="2"/>
    <n v="10"/>
    <n v="2"/>
    <n v="1327800"/>
    <s v="Unidad"/>
    <s v="NO SOLICITADAS"/>
  </r>
  <r>
    <x v="16"/>
    <x v="5"/>
    <s v="02-02-01-004-002"/>
    <s v="Materiales y suministros - Productos metálicos elaborados (excepto maquinaria y equipo)"/>
    <s v="CINTA DE ALUMINIO DE 2&quot; DE ANCHO"/>
    <n v="31201530"/>
    <s v="MÍNIMA CUANTÍA"/>
    <n v="2"/>
    <n v="8"/>
    <n v="10"/>
    <n v="1"/>
    <n v="753865"/>
    <s v="Unidad"/>
    <s v="NO SOLICITADAS"/>
  </r>
  <r>
    <x v="16"/>
    <x v="5"/>
    <s v="02-02-01-004-002"/>
    <s v="Materiales y suministros - Productos metálicos elaborados (excepto maquinaria y equipo)"/>
    <s v="CANDADO PARA INTERPERIE"/>
    <n v="46171501"/>
    <s v="MÍNIMA CUANTÍA"/>
    <n v="11"/>
    <n v="1"/>
    <n v="10"/>
    <n v="13"/>
    <n v="1038037"/>
    <s v="Unidad"/>
    <s v="NO SOLICITADAS"/>
  </r>
  <r>
    <x v="16"/>
    <x v="5"/>
    <s v="02-02-01-004-002"/>
    <s v="Materiales y suministros - Productos metálicos elaborados (excepto maquinaria y equipo)"/>
    <s v="CADENA ESLABONADA"/>
    <n v="31151601"/>
    <s v="MÍNIMA CUANTÍA"/>
    <n v="11"/>
    <n v="1"/>
    <n v="10"/>
    <n v="3"/>
    <n v="124263"/>
    <s v="Unidad"/>
    <s v="NO SOLICITADAS"/>
  </r>
  <r>
    <x v="16"/>
    <x v="5"/>
    <s v="02-02-01-004-002"/>
    <s v="Materiales y suministros - Productos metálicos elaborados (excepto maquinaria y equipo)"/>
    <s v="DISPENSADOR DE JABÓN"/>
    <n v="47131704"/>
    <s v="MÍNIMA CUANTÍA"/>
    <n v="11"/>
    <n v="2"/>
    <n v="10"/>
    <n v="4"/>
    <n v="238000"/>
    <s v="Unidad"/>
    <s v="NO SOLICITADAS"/>
  </r>
  <r>
    <x v="16"/>
    <x v="5"/>
    <s v="02-02-01-004-002"/>
    <s v="Materiales y suministros - Productos metálicos elaborados (excepto maquinaria y equipo)"/>
    <s v="SET DE 8 BROCAS HSS PARA MAMPOSTERIA JUEGO"/>
    <s v="20111614"/>
    <s v="SELECCIÓN ABREVIADA - ACUERDO MARCO"/>
    <n v="9"/>
    <n v="3"/>
    <n v="10"/>
    <n v="1"/>
    <n v="148824"/>
    <s v="Unidad"/>
    <s v="NO SOLICITADAS"/>
  </r>
  <r>
    <x v="16"/>
    <x v="5"/>
    <s v="02-02-01-004-002"/>
    <s v="Materiales y suministros - Productos metálicos elaborados (excepto maquinaria y equipo)"/>
    <s v="ELECTRODO SOLDADURA ELECTRICA 6011 X 1/8"/>
    <s v="23271811"/>
    <s v="SELECCIÓN ABREVIADA - ACUERDO MARCO"/>
    <n v="9"/>
    <n v="3"/>
    <n v="10"/>
    <n v="10"/>
    <n v="216365"/>
    <s v="Kilogramo"/>
    <s v="NO SOLICITADAS"/>
  </r>
  <r>
    <x v="16"/>
    <x v="5"/>
    <s v="02-02-01-004-002"/>
    <s v="Materiales y suministros - Productos metálicos elaborados (excepto maquinaria y equipo)"/>
    <s v="ELECTRODO SOLDADURA ELECTRICA 6013 X 1/8"/>
    <s v="23271811"/>
    <s v="SELECCIÓN ABREVIADA - ACUERDO MARCO"/>
    <n v="9"/>
    <n v="3"/>
    <n v="10"/>
    <n v="10"/>
    <n v="193470"/>
    <s v="Kilogramo"/>
    <s v="NO SOLICITADAS"/>
  </r>
  <r>
    <x v="16"/>
    <x v="5"/>
    <s v="02-02-01-004-002"/>
    <s v="Materiales y suministros - Productos metálicos elaborados (excepto maquinaria y equipo)"/>
    <s v="ELECTRODO SOLDADURA ELECTRICA 6013 X 3/32"/>
    <s v="23271811"/>
    <s v="SELECCIÓN ABREVIADA - ACUERDO MARCO"/>
    <n v="9"/>
    <n v="3"/>
    <n v="10"/>
    <n v="10"/>
    <n v="239265"/>
    <s v="Kilogramo"/>
    <s v="NO SOLICITADAS"/>
  </r>
  <r>
    <x v="16"/>
    <x v="5"/>
    <s v="02-02-01-004-002"/>
    <s v="Materiales y suministros - Productos metálicos elaborados (excepto maquinaria y equipo)"/>
    <s v="ELECTRODO SOLDADURA ELECTRICA 7018 X 1/8"/>
    <s v="23271811"/>
    <s v="SELECCIÓN ABREVIADA - ACUERDO MARCO"/>
    <n v="9"/>
    <n v="3"/>
    <n v="10"/>
    <n v="5"/>
    <n v="119632.5"/>
    <s v="Kilogramo"/>
    <s v="NO SOLICITADAS"/>
  </r>
  <r>
    <x v="16"/>
    <x v="5"/>
    <s v="02-02-01-004-002"/>
    <s v="Materiales y suministros - Productos metálicos elaborados (excepto maquinaria y equipo)"/>
    <s v="ELECTRODO SOLDADURA ELECTRICA 7018 X 3/32"/>
    <s v="23271811"/>
    <s v="SELECCIÓN ABREVIADA - ACUERDO MARCO"/>
    <n v="9"/>
    <n v="3"/>
    <n v="10"/>
    <n v="5"/>
    <n v="125355"/>
    <s v="Kilogramo"/>
    <s v="NO SOLICITADAS"/>
  </r>
  <r>
    <x v="16"/>
    <x v="5"/>
    <s v="02-02-01-004-002"/>
    <s v="Materiales y suministros - Productos metálicos elaborados (excepto maquinaria y equipo)"/>
    <s v="REJILLA ALUMINIO ANTICUCARACHA 3 X 1 1/2&quot;"/>
    <s v="26131603"/>
    <s v="SELECCIÓN ABREVIADA - ACUERDO MARCO"/>
    <n v="9"/>
    <n v="3"/>
    <n v="10"/>
    <n v="2"/>
    <n v="10303"/>
    <s v="Unidad"/>
    <s v="NO SOLICITADAS"/>
  </r>
  <r>
    <x v="16"/>
    <x v="5"/>
    <s v="02-02-01-004-002"/>
    <s v="Materiales y suministros - Productos metálicos elaborados (excepto maquinaria y equipo)"/>
    <s v="REJILLA ALUMINIO ANTICUCARACHA 3 X 2&quot;"/>
    <s v="26131603"/>
    <s v="SELECCIÓN ABREVIADA - ACUERDO MARCO"/>
    <n v="9"/>
    <n v="3"/>
    <n v="10"/>
    <n v="2"/>
    <n v="22667"/>
    <s v="Unidad"/>
    <s v="NO SOLICITADAS"/>
  </r>
  <r>
    <x v="16"/>
    <x v="5"/>
    <s v="02-02-01-004-002"/>
    <s v="Materiales y suministros - Productos metálicos elaborados (excepto maquinaria y equipo)"/>
    <s v="HOJA DE SEGUETA 18 DIENTES"/>
    <s v="27111552"/>
    <s v="SELECCIÓN ABREVIADA - ACUERDO MARCO"/>
    <n v="9"/>
    <n v="3"/>
    <n v="10"/>
    <n v="10"/>
    <n v="42930"/>
    <s v="Unidad"/>
    <s v="NO SOLICITADAS"/>
  </r>
  <r>
    <x v="16"/>
    <x v="5"/>
    <s v="02-02-01-004-002"/>
    <s v="Materiales y suministros - Productos metálicos elaborados (excepto maquinaria y equipo)"/>
    <s v="VARILLA CORRUGADA 1/4 X 6M"/>
    <s v="30102404"/>
    <s v="SELECCIÓN ABREVIADA - ACUERDO MARCO"/>
    <n v="9"/>
    <n v="3"/>
    <n v="10"/>
    <n v="14"/>
    <n v="127897"/>
    <s v="Unidad"/>
    <s v="NO SOLICITADAS"/>
  </r>
  <r>
    <x v="16"/>
    <x v="5"/>
    <s v="02-02-01-004-002"/>
    <s v="Materiales y suministros - Productos metálicos elaborados (excepto maquinaria y equipo)"/>
    <s v="VARILLA CORRUGADA 3/8 X 6M"/>
    <s v="30102404"/>
    <s v="SELECCIÓN ABREVIADA - ACUERDO MARCO"/>
    <n v="9"/>
    <n v="3"/>
    <n v="10"/>
    <n v="14"/>
    <n v="288491"/>
    <s v="Unidad"/>
    <s v="NO SOLICITADAS"/>
  </r>
  <r>
    <x v="16"/>
    <x v="5"/>
    <s v="02-02-01-004-002"/>
    <s v="Materiales y suministros - Productos metálicos elaborados (excepto maquinaria y equipo)"/>
    <s v="MALLA ELECTROSOLDADA"/>
    <s v="30103623"/>
    <s v="SELECCIÓN ABREVIADA - ACUERDO MARCO"/>
    <n v="9"/>
    <n v="3"/>
    <n v="10"/>
    <n v="3"/>
    <n v="446472"/>
    <s v="Unidad"/>
    <s v="NO SOLICITADAS"/>
  </r>
  <r>
    <x v="16"/>
    <x v="5"/>
    <s v="02-02-01-004-002"/>
    <s v="Materiales y suministros - Productos metálicos elaborados (excepto maquinaria y equipo)"/>
    <s v="MEZCLADOR PARA DUCHA"/>
    <s v="30181701"/>
    <s v="SELECCIÓN ABREVIADA - ACUERDO MARCO"/>
    <n v="9"/>
    <n v="3"/>
    <n v="10"/>
    <n v="2"/>
    <n v="318025"/>
    <s v="Unidad"/>
    <s v="NO SOLICITADAS"/>
  </r>
  <r>
    <x v="16"/>
    <x v="5"/>
    <s v="02-02-01-004-002"/>
    <s v="Materiales y suministros - Productos metálicos elaborados (excepto maquinaria y equipo)"/>
    <s v="MEZCLADOR 8&quot; PARA LAVAPLATOS"/>
    <s v="30181701"/>
    <s v="SELECCIÓN ABREVIADA - ACUERDO MARCO"/>
    <n v="9"/>
    <n v="3"/>
    <n v="10"/>
    <n v="2"/>
    <n v="153174"/>
    <s v="Unidad"/>
    <s v="NO SOLICITADAS"/>
  </r>
  <r>
    <x v="16"/>
    <x v="5"/>
    <s v="02-02-01-004-002"/>
    <s v="Materiales y suministros - Productos metálicos elaborados (excepto maquinaria y equipo)"/>
    <s v="MEZCLADOR 4&quot; PARA LAVAMANOS"/>
    <s v="30181701"/>
    <s v="SELECCIÓN ABREVIADA - ACUERDO MARCO"/>
    <n v="9"/>
    <n v="3"/>
    <n v="10"/>
    <n v="2"/>
    <n v="116541"/>
    <s v="Unidad"/>
    <s v="NO SOLICITADAS"/>
  </r>
  <r>
    <x v="16"/>
    <x v="5"/>
    <s v="02-02-01-004-002"/>
    <s v="Materiales y suministros - Productos metálicos elaborados (excepto maquinaria y equipo)"/>
    <s v="CERRADURA POMO ALCOBA"/>
    <s v="31162402"/>
    <s v="SELECCIÓN ABREVIADA - ACUERDO MARCO"/>
    <n v="9"/>
    <n v="3"/>
    <n v="10"/>
    <n v="3"/>
    <n v="119860.5"/>
    <s v="Unidad"/>
    <s v="NO SOLICITADAS"/>
  </r>
  <r>
    <x v="16"/>
    <x v="5"/>
    <s v="02-02-01-004-002"/>
    <s v="Materiales y suministros - Productos metálicos elaborados (excepto maquinaria y equipo)"/>
    <s v="CERRADURA POMO BAÑO"/>
    <s v="31162402"/>
    <s v="SELECCIÓN ABREVIADA - ACUERDO MARCO"/>
    <n v="9"/>
    <n v="3"/>
    <n v="10"/>
    <n v="3"/>
    <n v="112992"/>
    <s v="Unidad"/>
    <s v="NO SOLICITADAS"/>
  </r>
  <r>
    <x v="16"/>
    <x v="5"/>
    <s v="02-02-01-004-002"/>
    <s v="Materiales y suministros - Productos metálicos elaborados (excepto maquinaria y equipo)"/>
    <s v="CERRADURA POMO ENTRADA"/>
    <s v="31162402"/>
    <s v="SELECCIÓN ABREVIADA - ACUERDO MARCO"/>
    <n v="9"/>
    <n v="3"/>
    <n v="10"/>
    <n v="3"/>
    <n v="192327"/>
    <s v="Unidad"/>
    <s v="NO SOLICITADAS"/>
  </r>
  <r>
    <x v="16"/>
    <x v="5"/>
    <s v="02-02-01-004-002"/>
    <s v="Materiales y suministros - Productos metálicos elaborados (excepto maquinaria y equipo)"/>
    <s v="CERRADURA MANIJA ENTRADA"/>
    <s v="31162402"/>
    <s v="SELECCIÓN ABREVIADA - ACUERDO MARCO"/>
    <n v="9"/>
    <n v="3"/>
    <n v="10"/>
    <n v="3"/>
    <n v="171376.5"/>
    <s v="Unidad"/>
    <s v="NO SOLICITADAS"/>
  </r>
  <r>
    <x v="16"/>
    <x v="5"/>
    <s v="02-02-01-004-002"/>
    <s v="Materiales y suministros - Productos metálicos elaborados (excepto maquinaria y equipo)"/>
    <s v="BISAGRA PARCHE RECTA"/>
    <s v="31162403"/>
    <s v="SELECCIÓN ABREVIADA - ACUERDO MARCO"/>
    <n v="9"/>
    <n v="3"/>
    <n v="10"/>
    <n v="40"/>
    <n v="73260"/>
    <s v="Unidad"/>
    <s v="NO SOLICITADAS"/>
  </r>
  <r>
    <x v="16"/>
    <x v="5"/>
    <s v="02-02-01-004-002"/>
    <s v="Materiales y suministros - Productos metálicos elaborados (excepto maquinaria y equipo)"/>
    <s v="GRIFERIA PARA LAVAMANOS INSTITUCIONAL PUSH MESA"/>
    <s v="30181800"/>
    <s v="SELECCIÓN ABREVIADA - ACUERDO MARCO"/>
    <n v="9"/>
    <n v="3"/>
    <n v="10"/>
    <n v="1"/>
    <n v="286200"/>
    <s v="Unidad"/>
    <s v="NO SOLICITADAS"/>
  </r>
  <r>
    <x v="16"/>
    <x v="5"/>
    <s v="02-02-01-004-002"/>
    <s v="Materiales y suministros - Productos metálicos elaborados (excepto maquinaria y equipo)"/>
    <s v="GRIFERA SENCILLA PARA LAVAMANOS"/>
    <s v="30181800"/>
    <s v="SELECCIÓN ABREVIADA - ACUERDO MARCO"/>
    <n v="9"/>
    <n v="3"/>
    <n v="10"/>
    <n v="10"/>
    <n v="342295"/>
    <s v="Unidad"/>
    <s v="NO SOLICITADAS"/>
  </r>
  <r>
    <x v="16"/>
    <x v="5"/>
    <s v="02-02-01-004-002"/>
    <s v="Materiales y suministros - Productos metálicos elaborados (excepto maquinaria y equipo)"/>
    <s v="GRIFERIA SENCILLA PARA LAVAPLATOS"/>
    <s v="30181800"/>
    <s v="SELECCIÓN ABREVIADA - ACUERDO MARCO"/>
    <n v="9"/>
    <n v="3"/>
    <n v="10"/>
    <n v="8"/>
    <n v="493636"/>
    <s v="Unidad"/>
    <s v="NO SOLICITADAS"/>
  </r>
  <r>
    <x v="16"/>
    <x v="34"/>
    <s v="02-02-01-004-003-02"/>
    <s v="Materiales y suministros - Bombas, compresores, motores de fuerza hidráulica y motores de potencia neumática y válvulas y sus partes y piezas"/>
    <s v="VALVULA FLOTADOR DE 1/2&quot; PARA TANQUE"/>
    <s v="23151910"/>
    <s v="SELECCIÓN ABREVIADA - ACUERDO MARCO"/>
    <n v="2"/>
    <n v="3"/>
    <n v="10"/>
    <n v="8"/>
    <n v="686880"/>
    <s v="Unidad"/>
    <s v="NO SOLICITADAS"/>
  </r>
  <r>
    <x v="16"/>
    <x v="34"/>
    <s v="02-02-01-004-003-02"/>
    <s v="Materiales y suministros - Bombas, compresores, motores de fuerza hidráulica y motores de potencia neumática y válvulas y sus partes y piezas"/>
    <s v="VALVULA FLOTADOR DE 1&quot; PARA TANQUE"/>
    <s v="23151910"/>
    <s v="SELECCIÓN ABREVIADA - ACUERDO MARCO"/>
    <n v="2"/>
    <n v="3"/>
    <n v="10"/>
    <n v="1"/>
    <n v="137376"/>
    <s v="Unidad"/>
    <s v="NO SOLICITADAS"/>
  </r>
  <r>
    <x v="16"/>
    <x v="34"/>
    <s v="02-02-01-004-003-02"/>
    <s v="Materiales y suministros - Bombas, compresores, motores de fuerza hidráulica y motores de potencia neumática y válvulas y sus partes y piezas"/>
    <s v="LLAVE TERMINAL TIPO JARDIN"/>
    <s v="30181701"/>
    <s v="SELECCIÓN ABREVIADA - ACUERDO MARCO"/>
    <n v="2"/>
    <n v="3"/>
    <n v="10"/>
    <n v="21"/>
    <n v="841428"/>
    <s v="Unidad"/>
    <s v="NO SOLICITADAS"/>
  </r>
  <r>
    <x v="16"/>
    <x v="34"/>
    <s v="02-02-01-004-003-02"/>
    <s v="Materiales y suministros - Bombas, compresores, motores de fuerza hidráulica y motores de potencia neumática y válvulas y sus partes y piezas"/>
    <s v="VALVULA HIDROSTATICA PARA SANITARIO DOBLE DESCARGA "/>
    <s v="40141639"/>
    <s v="SELECCIÓN ABREVIADA - ACUERDO MARCO"/>
    <n v="2"/>
    <n v="3"/>
    <n v="10"/>
    <n v="2"/>
    <n v="169201"/>
    <s v="Unidad"/>
    <s v="NO SOLICITADAS"/>
  </r>
  <r>
    <x v="16"/>
    <x v="34"/>
    <s v="02-02-01-004-003-02"/>
    <s v="Materiales y suministros - Bombas, compresores, motores de fuerza hidráulica y motores de potencia neumática y válvulas y sus partes y piezas"/>
    <s v="VALVULA DE ENTRADA HIDROSTATICA PARA SANITARIO"/>
    <s v="40141639"/>
    <s v="SELECCIÓN ABREVIADA - ACUERDO MARCO"/>
    <n v="2"/>
    <n v="3"/>
    <n v="10"/>
    <n v="2"/>
    <n v="80136"/>
    <s v="Unidad"/>
    <s v="NO SOLICITADAS"/>
  </r>
  <r>
    <x v="16"/>
    <x v="34"/>
    <s v="02-02-01-004-003-02"/>
    <s v="Materiales y suministros - Bombas, compresores, motores de fuerza hidráulica y motores de potencia neumática y válvulas y sus partes y piezas"/>
    <s v="VALVULA DE BOLA ROSCA 1/2&quot; MARIPOSA"/>
    <s v="40141639"/>
    <s v="SELECCIÓN ABREVIADA - ACUERDO MARCO"/>
    <n v="2"/>
    <n v="3"/>
    <n v="10"/>
    <n v="5"/>
    <n v="171720"/>
    <s v="Unidad"/>
    <s v="NO SOLICITADAS"/>
  </r>
  <r>
    <x v="16"/>
    <x v="34"/>
    <s v="02-02-01-004-003-02"/>
    <s v="Materiales y suministros - Bombas, compresores, motores de fuerza hidráulica y motores de potencia neumática y válvulas y sus partes y piezas"/>
    <s v="VALVULA DE BOLA ROSCA 3/4&quot; MARIPOSA"/>
    <s v="40141639"/>
    <s v="SELECCIÓN ABREVIADA - ACUERDO MARCO"/>
    <n v="2"/>
    <n v="3"/>
    <n v="10"/>
    <n v="2"/>
    <n v="109672"/>
    <s v="Unidad"/>
    <s v="NO SOLICITADAS"/>
  </r>
  <r>
    <x v="16"/>
    <x v="34"/>
    <s v="02-02-01-004-003-02"/>
    <s v="Materiales y suministros - Bombas, compresores, motores de fuerza hidráulica y motores de potencia neumática y válvulas y sus partes y piezas"/>
    <s v="VALVULA DE BOLA ROSCA 1&quot; MARIPOSA"/>
    <s v="40141639"/>
    <s v="SELECCIÓN ABREVIADA - ACUERDO MARCO"/>
    <n v="2"/>
    <n v="3"/>
    <n v="10"/>
    <n v="1"/>
    <n v="83570.5"/>
    <s v="Unidad"/>
    <s v="NO SOLICITADAS"/>
  </r>
  <r>
    <x v="16"/>
    <x v="34"/>
    <s v="02-02-01-004-003-02"/>
    <s v="Materiales y suministros - Bombas, compresores, motores de fuerza hidráulica y motores de potencia neumática y válvulas y sus partes y piezas"/>
    <s v="VALVULA CHECK HORIZONTAL 1/2&quot;"/>
    <s v="40141639"/>
    <s v="SELECCIÓN ABREVIADA - ACUERDO MARCO"/>
    <n v="2"/>
    <n v="3"/>
    <n v="10"/>
    <n v="7"/>
    <n v="160272"/>
    <s v="Unidad"/>
    <s v="NO SOLICITADAS"/>
  </r>
  <r>
    <x v="16"/>
    <x v="34"/>
    <s v="02-02-01-004-003-02"/>
    <s v="Materiales y suministros - Bombas, compresores, motores de fuerza hidráulica y motores de potencia neumática y válvulas y sus partes y piezas"/>
    <s v="VALVULA CHECK VERTICAL 1/2&quot;"/>
    <s v="40141639"/>
    <s v="SELECCIÓN ABREVIADA - ACUERDO MARCO"/>
    <n v="2"/>
    <n v="3"/>
    <n v="10"/>
    <n v="2"/>
    <n v="45792"/>
    <s v="Unidad"/>
    <s v="NO SOLICITADAS"/>
  </r>
  <r>
    <x v="16"/>
    <x v="34"/>
    <s v="02-02-01-004-003-02"/>
    <s v="Materiales y suministros - Bombas, compresores, motores de fuerza hidráulica y motores de potencia neumática y válvulas y sus partes y piezas"/>
    <s v="VALVULA DE REGULACION 1/2&quot;"/>
    <s v="40141639"/>
    <s v="SELECCIÓN ABREVIADA - ACUERDO MARCO"/>
    <n v="2"/>
    <n v="3"/>
    <n v="10"/>
    <n v="15"/>
    <n v="137377.5"/>
    <s v="Unidad"/>
    <s v="NO SOLICITADAS"/>
  </r>
  <r>
    <x v="16"/>
    <x v="34"/>
    <s v="02-02-01-004-003-02"/>
    <s v="Materiales y suministros - Bombas, compresores, motores de fuerza hidráulica y motores de potencia neumática y válvulas y sus partes y piezas"/>
    <s v="BOMBA DE SUCCION DESTAPA CAÑERIAS"/>
    <s v="40151513"/>
    <s v="SELECCIÓN ABREVIADA - ACUERDO MARCO"/>
    <n v="2"/>
    <n v="3"/>
    <n v="10"/>
    <n v="1"/>
    <n v="68688"/>
    <s v="Unidad"/>
    <s v="NO SOLICITADAS"/>
  </r>
  <r>
    <x v="16"/>
    <x v="34"/>
    <s v="02-02-01-004-003-02"/>
    <s v="Materiales y suministros - Bombas, compresores, motores de fuerza hidráulica y motores de potencia neumática y válvulas y sus partes y piezas"/>
    <s v="BOTON ACCIONADOR DOBLE"/>
    <s v="47131705"/>
    <s v="SELECCIÓN ABREVIADA - ACUERDO MARCO"/>
    <n v="2"/>
    <n v="3"/>
    <n v="10"/>
    <n v="2"/>
    <n v="77617"/>
    <s v="Unidad"/>
    <s v="NO SOLICITADAS"/>
  </r>
  <r>
    <x v="16"/>
    <x v="34"/>
    <s v="02-02-01-004-003-02"/>
    <s v="Materiales y suministros - Bombas, compresores, motores de fuerza hidráulica y motores de potencia neumática y válvulas y sus partes y piezas"/>
    <s v="GRIFERIA AHORRADOR TANQUE"/>
    <s v="30181800"/>
    <s v="SELECCIÓN ABREVIADA - ACUERDO MARCO"/>
    <n v="2"/>
    <n v="3"/>
    <n v="10"/>
    <n v="2"/>
    <n v="160043"/>
    <s v="Unidad"/>
    <s v="NO SOLICITADAS"/>
  </r>
  <r>
    <x v="16"/>
    <x v="34"/>
    <s v="02-02-01-004-003-02"/>
    <s v="Materiales y suministros - Bombas, compresores, motores de fuerza hidráulica y motores de potencia neumática y válvulas y sus partes y piezas"/>
    <s v="KIT INSTALACION LAVAPLATOS - JUEGO"/>
    <s v="30181800"/>
    <s v="SELECCIÓN ABREVIADA - ACUERDO MARCO"/>
    <n v="2"/>
    <n v="3"/>
    <n v="10"/>
    <n v="5"/>
    <n v="343440"/>
    <s v="Unidad"/>
    <s v="NO SOLICITADAS"/>
  </r>
  <r>
    <x v="16"/>
    <x v="34"/>
    <s v="02-02-01-004-003-02"/>
    <s v="Materiales y suministros - Bombas, compresores, motores de fuerza hidráulica y motores de potencia neumática y válvulas y sus partes y piezas"/>
    <s v="KIT GRIFERIA COMPLETA REGULABLE PARA SANITARIO - JUEGO"/>
    <s v="30181800"/>
    <s v="SELECCIÓN ABREVIADA - ACUERDO MARCO"/>
    <n v="2"/>
    <n v="3"/>
    <n v="10"/>
    <n v="2"/>
    <n v="141955"/>
    <s v="Unidad"/>
    <s v="NO SOLICITADAS"/>
  </r>
  <r>
    <x v="16"/>
    <x v="34"/>
    <s v="02-02-01-004-003-02"/>
    <s v="Materiales y suministros - Bombas, compresores, motores de fuerza hidráulica y motores de potencia neumática y válvulas y sus partes y piezas"/>
    <s v="VALVULA FLOTADOR DE 1/2&quot; PARA TANQUE"/>
    <s v="23151910"/>
    <s v="SELECCIÓN ABREVIADA - ACUERDO MARCO"/>
    <n v="9"/>
    <n v="3"/>
    <n v="10"/>
    <n v="2"/>
    <n v="171720"/>
    <s v="Unidad"/>
    <s v="NO SOLICITADAS"/>
  </r>
  <r>
    <x v="16"/>
    <x v="34"/>
    <s v="02-02-01-004-003-09"/>
    <s v="Materiales y suministros - Otras máquinas para usos generales y sus partes y piezas"/>
    <s v="PISTOLA PARA PINTAR HVLP"/>
    <n v="31211908"/>
    <s v="MÍNIMA CUANTÍA"/>
    <n v="2"/>
    <n v="8"/>
    <n v="10"/>
    <n v="2"/>
    <n v="796319.44"/>
    <s v="Unidad"/>
    <s v="NO SOLICITADAS"/>
  </r>
  <r>
    <x v="16"/>
    <x v="63"/>
    <s v="02-02-01-004-004-02"/>
    <s v="Materiales y suministros - Máquinas herramientas y sus partes, piezas y accesorios"/>
    <s v="RODELES TUGSTENO PARA MAQUINA CORTADORA ENCHAPE 100 MM"/>
    <s v="27112222"/>
    <s v="SELECCIÓN ABREVIADA - ACUERDO MARCO"/>
    <n v="2"/>
    <n v="3"/>
    <n v="10"/>
    <n v="1"/>
    <n v="48081.5"/>
    <s v="Unidad"/>
    <s v="NO SOLICITADAS"/>
  </r>
  <r>
    <x v="16"/>
    <x v="63"/>
    <s v="02-02-01-004-004-02"/>
    <s v="Materiales y suministros - Máquinas herramientas y sus partes, piezas y accesorios"/>
    <s v="PISTOLA CALAFETEO SENCILLA"/>
    <s v="27112906"/>
    <s v="SELECCIÓN ABREVIADA - ACUERDO MARCO"/>
    <n v="2"/>
    <n v="3"/>
    <n v="10"/>
    <n v="1"/>
    <n v="68688"/>
    <s v="Unidad"/>
    <s v="NO SOLICITADAS"/>
  </r>
  <r>
    <x v="16"/>
    <x v="63"/>
    <s v="02-02-01-004-004-02"/>
    <s v="Materiales y suministros - Máquinas herramientas y sus partes, piezas y accesorios"/>
    <s v="PISTOLA AEROGRAFO DE GRAVEDAD"/>
    <s v="31211908"/>
    <s v="SELECCIÓN ABREVIADA - ACUERDO MARCO"/>
    <n v="2"/>
    <n v="3"/>
    <n v="10"/>
    <n v="1"/>
    <n v="160272"/>
    <s v="Unidad"/>
    <s v="NO SOLICITADAS"/>
  </r>
  <r>
    <x v="16"/>
    <x v="63"/>
    <s v="02-02-01-004-004-08"/>
    <s v="Materiales y suministros - Aparatos de uso doméstico y sus partes y piezas"/>
    <s v="EXTRACTORES DE OLORES"/>
    <s v="40101502"/>
    <s v="SELECCIÓN ABREVIADA - ACUERDO MARCO"/>
    <n v="2"/>
    <n v="3"/>
    <n v="10"/>
    <n v="3"/>
    <n v="309096"/>
    <s v="Unidad"/>
    <s v="NO SOLICITADAS"/>
  </r>
  <r>
    <x v="16"/>
    <x v="63"/>
    <s v="02-02-01-004-004-08"/>
    <s v="Materiales y suministros - Aparatos de uso doméstico y sus partes y piezas"/>
    <s v="CAFETERA PRENSA FRANCESA"/>
    <n v="52141526"/>
    <s v="MÍNIMA CUANTÍA"/>
    <n v="6"/>
    <n v="2"/>
    <n v="10"/>
    <n v="3"/>
    <n v="216900"/>
    <s v="Unidad"/>
    <s v="NO SOLICITADAS"/>
  </r>
  <r>
    <x v="16"/>
    <x v="63"/>
    <s v="02-02-01-004-004-08"/>
    <s v="Materiales y suministros - Aparatos de uso doméstico y sus partes y piezas"/>
    <s v="HERVIDOR ELECTRICO"/>
    <n v="48101500"/>
    <s v="MÍNIMA CUANTÍA"/>
    <n v="6"/>
    <n v="2"/>
    <n v="10"/>
    <n v="6"/>
    <n v="359399.94"/>
    <s v="Unidad"/>
    <s v="NO SOLICITADAS"/>
  </r>
  <r>
    <x v="16"/>
    <x v="64"/>
    <s v="02-02-01-004-005-02"/>
    <s v="Materiales y suministros - Maquinaria de informática y sus partes, piezas y accesorios"/>
    <s v="PRESENTADOR LASER"/>
    <n v="45111810"/>
    <s v="MÍNIMA CUANTÍA"/>
    <n v="4"/>
    <n v="5"/>
    <n v="10"/>
    <n v="4"/>
    <n v="802692"/>
    <s v="Unidad"/>
    <s v="NO SOLICITADAS"/>
  </r>
  <r>
    <x v="16"/>
    <x v="65"/>
    <s v="02-02-01-004-006-02"/>
    <s v="Materiales y suministros - Aparatos de control eléctrico y distribución de electricidad y sus partes y piezas"/>
    <s v="TOMACORRIENTE  DOBLE POLO A TIERRA"/>
    <s v="39121402"/>
    <s v="SELECCIÓN ABREVIADA - ACUERDO MARCO"/>
    <n v="2"/>
    <n v="3"/>
    <n v="10"/>
    <n v="26"/>
    <n v="125008"/>
    <s v="Unidad"/>
    <s v="NO SOLICITADAS"/>
  </r>
  <r>
    <x v="16"/>
    <x v="65"/>
    <s v="02-02-01-004-006-02"/>
    <s v="Materiales y suministros - Aparatos de control eléctrico y distribución de electricidad y sus partes y piezas"/>
    <s v="TOMACORRIENTE  DOBLE"/>
    <s v="39121402"/>
    <s v="SELECCIÓN ABREVIADA - ACUERDO MARCO"/>
    <n v="2"/>
    <n v="3"/>
    <n v="10"/>
    <n v="30"/>
    <n v="168285"/>
    <s v="Unidad"/>
    <s v="NO SOLICITADAS"/>
  </r>
  <r>
    <x v="16"/>
    <x v="65"/>
    <s v="02-02-01-004-006-02"/>
    <s v="Materiales y suministros - Aparatos de control eléctrico y distribución de electricidad y sus partes y piezas"/>
    <s v="SENSORES DE MOVIMIENTO TIPO INTERRUPTOR"/>
    <s v="39122236"/>
    <s v="SELECCIÓN ABREVIADA - ACUERDO MARCO"/>
    <n v="2"/>
    <n v="3"/>
    <n v="10"/>
    <n v="5"/>
    <n v="171147.5"/>
    <s v="Unidad"/>
    <s v="NO SOLICITADAS"/>
  </r>
  <r>
    <x v="16"/>
    <x v="65"/>
    <s v="02-02-01-004-006-02"/>
    <s v="Materiales y suministros - Aparatos de control eléctrico y distribución de electricidad y sus partes y piezas"/>
    <s v="SENSORES DE MOVIMIENTO "/>
    <s v="39122236"/>
    <s v="SELECCIÓN ABREVIADA - ACUERDO MARCO"/>
    <n v="2"/>
    <n v="3"/>
    <n v="10"/>
    <n v="2"/>
    <n v="182939"/>
    <s v="Unidad"/>
    <s v="NO SOLICITADAS"/>
  </r>
  <r>
    <x v="16"/>
    <x v="65"/>
    <s v="02-02-01-004-006-02"/>
    <s v="Materiales y suministros - Aparatos de control eléctrico y distribución de electricidad y sus partes y piezas"/>
    <s v="FOTOCELDA"/>
    <s v="39122238"/>
    <s v="SELECCIÓN ABREVIADA - ACUERDO MARCO"/>
    <n v="2"/>
    <n v="3"/>
    <n v="10"/>
    <n v="8"/>
    <n v="264676"/>
    <s v="Unidad"/>
    <s v="NO SOLICITADAS"/>
  </r>
  <r>
    <x v="16"/>
    <x v="65"/>
    <s v="02-02-01-004-006-02"/>
    <s v="Materiales y suministros - Aparatos de control eléctrico y distribución de electricidad y sus partes y piezas"/>
    <s v="BASE PARA FOTOCELDA"/>
    <s v="39122238"/>
    <s v="SELECCIÓN ABREVIADA - ACUERDO MARCO"/>
    <n v="2"/>
    <n v="3"/>
    <n v="10"/>
    <n v="8"/>
    <n v="585220"/>
    <s v="Unidad"/>
    <s v="NO SOLICITADAS"/>
  </r>
  <r>
    <x v="16"/>
    <x v="65"/>
    <s v="02-02-01-004-006-02"/>
    <s v="Materiales y suministros - Aparatos de control eléctrico y distribución de electricidad y sus partes y piezas"/>
    <s v="TAPA PLASTICA 2*4"/>
    <s v="40172408"/>
    <s v="SELECCIÓN ABREVIADA - ACUERDO MARCO"/>
    <n v="2"/>
    <n v="3"/>
    <n v="10"/>
    <n v="10"/>
    <n v="11330"/>
    <s v="Unidad"/>
    <s v="NO SOLICITADAS"/>
  </r>
  <r>
    <x v="16"/>
    <x v="65"/>
    <s v="02-02-01-004-006-02"/>
    <s v="Materiales y suministros - Aparatos de control eléctrico y distribución de electricidad y sus partes y piezas"/>
    <s v="TAPA PLASTICA 4*4"/>
    <s v="40172408"/>
    <s v="SELECCIÓN ABREVIADA - ACUERDO MARCO"/>
    <n v="2"/>
    <n v="3"/>
    <n v="10"/>
    <n v="20"/>
    <n v="217510"/>
    <s v="Unidad"/>
    <s v="NO SOLICITADAS"/>
  </r>
  <r>
    <x v="16"/>
    <x v="65"/>
    <s v="02-02-01-004-006-02"/>
    <s v="Materiales y suministros - Aparatos de control eléctrico y distribución de electricidad y sus partes y piezas"/>
    <s v="TAPAS TOMACORRIENTE "/>
    <s v="40172408"/>
    <s v="SELECCIÓN ABREVIADA - ACUERDO MARCO"/>
    <n v="2"/>
    <n v="3"/>
    <n v="10"/>
    <n v="40"/>
    <n v="137380"/>
    <s v="Unidad"/>
    <s v="NO SOLICITADAS"/>
  </r>
  <r>
    <x v="16"/>
    <x v="65"/>
    <s v="02-02-01-004-006-02"/>
    <s v="Materiales y suministros - Aparatos de control eléctrico y distribución de electricidad y sus partes y piezas"/>
    <s v="TAPAS INTERRUPTOR"/>
    <s v="40172408"/>
    <s v="SELECCIÓN ABREVIADA - ACUERDO MARCO"/>
    <n v="2"/>
    <n v="3"/>
    <n v="10"/>
    <n v="20"/>
    <n v="217510"/>
    <s v="Unidad"/>
    <s v="NO SOLICITADAS"/>
  </r>
  <r>
    <x v="16"/>
    <x v="65"/>
    <s v="02-02-01-004-006-02"/>
    <s v="Materiales y suministros - Aparatos de control eléctrico y distribución de electricidad y sus partes y piezas"/>
    <s v="BREAKER BIPOLAR 2*30"/>
    <s v="39121600"/>
    <s v="SELECCIÓN ABREVIADA - ACUERDO MARCO"/>
    <n v="2"/>
    <n v="3"/>
    <n v="10"/>
    <n v="2"/>
    <n v="93645"/>
    <s v="Unidad"/>
    <s v="NO SOLICITADAS"/>
  </r>
  <r>
    <x v="16"/>
    <x v="65"/>
    <s v="02-02-01-004-006-02"/>
    <s v="Materiales y suministros - Aparatos de control eléctrico y distribución de electricidad y sus partes y piezas"/>
    <s v="BREAKER BIPOLAR 2*40 "/>
    <s v="39121600"/>
    <s v="SELECCIÓN ABREVIADA - ACUERDO MARCO"/>
    <n v="2"/>
    <n v="3"/>
    <n v="10"/>
    <n v="2"/>
    <n v="112374"/>
    <s v="Unidad"/>
    <s v="NO SOLICITADAS"/>
  </r>
  <r>
    <x v="16"/>
    <x v="65"/>
    <s v="02-02-01-004-006-02"/>
    <s v="Materiales y suministros - Aparatos de control eléctrico y distribución de electricidad y sus partes y piezas"/>
    <s v="TABLERO PARA BREAKER DE 9 CIRCUITOS BIFASICOS Y TRIFASICOS "/>
    <s v="39121600"/>
    <s v="SELECCIÓN ABREVIADA - ACUERDO MARCO"/>
    <n v="2"/>
    <n v="3"/>
    <n v="10"/>
    <n v="3"/>
    <n v="309096"/>
    <s v="Unidad"/>
    <s v="NO SOLICITADAS"/>
  </r>
  <r>
    <x v="16"/>
    <x v="65"/>
    <s v="02-02-01-004-006-02"/>
    <s v="Materiales y suministros - Aparatos de control eléctrico y distribución de electricidad y sus partes y piezas"/>
    <s v="TABLERO PARA BREAKER DE 4 CIRCUITOS BIFASICOS "/>
    <s v="39121600"/>
    <s v="SELECCIÓN ABREVIADA - ACUERDO MARCO"/>
    <n v="2"/>
    <n v="3"/>
    <n v="10"/>
    <n v="3"/>
    <n v="149568"/>
    <s v="Unidad"/>
    <s v="NO SOLICITADAS"/>
  </r>
  <r>
    <x v="16"/>
    <x v="65"/>
    <s v="02-02-01-004-006-02"/>
    <s v="Materiales y suministros - Aparatos de control eléctrico y distribución de electricidad y sus partes y piezas"/>
    <s v="BREAKER 50 AMP"/>
    <s v="39121600"/>
    <s v="SELECCIÓN ABREVIADA - ACUERDO MARCO"/>
    <n v="2"/>
    <n v="3"/>
    <n v="10"/>
    <n v="3"/>
    <n v="44304"/>
    <s v="Unidad"/>
    <s v="NO SOLICITADAS"/>
  </r>
  <r>
    <x v="16"/>
    <x v="65"/>
    <s v="02-02-01-004-006-02"/>
    <s v="Materiales y suministros - Aparatos de control eléctrico y distribución de electricidad y sus partes y piezas"/>
    <s v="BREAKER  BIPOLAR 2*20"/>
    <s v="39121600"/>
    <s v="SELECCIÓN ABREVIADA - ACUERDO MARCO"/>
    <n v="2"/>
    <n v="3"/>
    <n v="10"/>
    <n v="2"/>
    <n v="93645"/>
    <s v="Unidad"/>
    <s v="NO SOLICITADAS"/>
  </r>
  <r>
    <x v="16"/>
    <x v="65"/>
    <s v="02-02-01-004-006-02"/>
    <s v="Materiales y suministros - Aparatos de control eléctrico y distribución de electricidad y sus partes y piezas"/>
    <s v="TABLERO PARA BREAKER DE 2 CIRCUITOS BIFASICOS   "/>
    <s v="39121600"/>
    <s v="SELECCIÓN ABREVIADA - ACUERDO MARCO"/>
    <n v="2"/>
    <n v="3"/>
    <n v="10"/>
    <n v="3"/>
    <n v="312187.5"/>
    <s v="Unidad"/>
    <s v="NO SOLICITADAS"/>
  </r>
  <r>
    <x v="16"/>
    <x v="65"/>
    <s v="02-02-01-004-006-02"/>
    <s v="Materiales y suministros - Aparatos de control eléctrico y distribución de electricidad y sus partes y piezas"/>
    <s v="TEMPORIZADORES DIGITALES8 CANALES ENCHUFABLES A 110 V"/>
    <s v="39121600"/>
    <s v="SELECCIÓN ABREVIADA - ACUERDO MARCO"/>
    <n v="2"/>
    <n v="3"/>
    <n v="10"/>
    <n v="1"/>
    <n v="320544"/>
    <s v="Unidad"/>
    <s v="NO SOLICITADAS"/>
  </r>
  <r>
    <x v="16"/>
    <x v="65"/>
    <s v="02-02-01-004-006-02"/>
    <s v="Materiales y suministros - Aparatos de control eléctrico y distribución de electricidad y sus partes y piezas"/>
    <s v="TABLERO PARA BREAKER DE 6 CIRCUITOS TRIFASICOS  "/>
    <s v="39121600"/>
    <s v="SELECCIÓN ABREVIADA - ACUERDO MARCO"/>
    <n v="2"/>
    <n v="3"/>
    <n v="10"/>
    <n v="3"/>
    <n v="178588.5"/>
    <s v="Unidad"/>
    <s v="NO SOLICITADAS"/>
  </r>
  <r>
    <x v="16"/>
    <x v="65"/>
    <s v="02-02-01-004-006-02"/>
    <s v="Materiales y suministros - Aparatos de control eléctrico y distribución de electricidad y sus partes y piezas"/>
    <s v="TACO 1 POLO 40 AMP ENCHUFE X 6 UNIDADES"/>
    <s v="39121600"/>
    <s v="SELECCIÓN ABREVIADA - ACUERDO MARCO"/>
    <n v="2"/>
    <n v="3"/>
    <n v="10"/>
    <n v="1"/>
    <n v="68573.5"/>
    <s v="Unidad"/>
    <s v="NO SOLICITADAS"/>
  </r>
  <r>
    <x v="16"/>
    <x v="65"/>
    <s v="02-02-01-004-006-02"/>
    <s v="Materiales y suministros - Aparatos de control eléctrico y distribución de electricidad y sus partes y piezas"/>
    <s v="TACO 1 POLO 20 AMP ENCHUFE X 6 UNIDADES"/>
    <s v="39121600"/>
    <s v="SELECCIÓN ABREVIADA - ACUERDO MARCO"/>
    <n v="2"/>
    <n v="3"/>
    <n v="10"/>
    <n v="1"/>
    <n v="68573.5"/>
    <s v="Unidad"/>
    <s v="NO SOLICITADAS"/>
  </r>
  <r>
    <x v="16"/>
    <x v="65"/>
    <s v="02-02-01-004-006-02"/>
    <s v="Materiales y suministros - Aparatos de control eléctrico y distribución de electricidad y sus partes y piezas"/>
    <s v="TACO 1 POLO 30 AMP ENCHUFE X 6 UNIDADES"/>
    <s v="39121600"/>
    <s v="SELECCIÓN ABREVIADA - ACUERDO MARCO"/>
    <n v="2"/>
    <n v="3"/>
    <n v="10"/>
    <n v="1"/>
    <n v="68573.5"/>
    <s v="Unidad"/>
    <s v="NO SOLICITADAS"/>
  </r>
  <r>
    <x v="16"/>
    <x v="65"/>
    <s v="02-02-01-004-006-02"/>
    <s v="Materiales y suministros - Aparatos de control eléctrico y distribución de electricidad y sus partes y piezas"/>
    <s v="INTERRUPTOR SENCILLO"/>
    <s v="39121600"/>
    <s v="SELECCIÓN ABREVIADA - ACUERDO MARCO"/>
    <n v="2"/>
    <n v="3"/>
    <n v="10"/>
    <n v="25"/>
    <n v="123062.5"/>
    <s v="Unidad"/>
    <s v="NO SOLICITADAS"/>
  </r>
  <r>
    <x v="16"/>
    <x v="65"/>
    <s v="02-02-01-004-006-02"/>
    <s v="Materiales y suministros - Aparatos de control eléctrico y distribución de electricidad y sus partes y piezas"/>
    <s v="INTERRUPTO SENCILLO CONMUTABLE"/>
    <s v="39121600"/>
    <s v="SELECCIÓN ABREVIADA - ACUERDO MARCO"/>
    <n v="2"/>
    <n v="3"/>
    <n v="10"/>
    <n v="25"/>
    <n v="369200"/>
    <s v="Unidad"/>
    <s v="NO SOLICITADAS"/>
  </r>
  <r>
    <x v="16"/>
    <x v="65"/>
    <s v="02-02-01-004-006-02"/>
    <s v="Materiales y suministros - Aparatos de control eléctrico y distribución de electricidad y sus partes y piezas"/>
    <s v="INTERRUPTOR DOBLE CONMUTABLE "/>
    <s v="39121600"/>
    <s v="SELECCIÓN ABREVIADA - ACUERDO MARCO"/>
    <n v="2"/>
    <n v="3"/>
    <n v="10"/>
    <n v="12"/>
    <n v="177216"/>
    <s v="Unidad"/>
    <s v="NO SOLICITADAS"/>
  </r>
  <r>
    <x v="16"/>
    <x v="65"/>
    <s v="02-02-01-004-006-02"/>
    <s v="Materiales y suministros - Aparatos de control eléctrico y distribución de electricidad y sus partes y piezas"/>
    <s v="INTERUPTOR TRIPLE CONMUTABLE "/>
    <s v="39121600"/>
    <s v="SELECCIÓN ABREVIADA - ACUERDO MARCO"/>
    <n v="2"/>
    <n v="3"/>
    <n v="10"/>
    <n v="12"/>
    <n v="259638"/>
    <s v="Unidad"/>
    <s v="NO SOLICITADAS"/>
  </r>
  <r>
    <x v="16"/>
    <x v="65"/>
    <s v="02-02-01-004-006-02"/>
    <s v="Materiales y suministros - Aparatos de control eléctrico y distribución de electricidad y sus partes y piezas"/>
    <s v="INTERRUPTORES DE SOBREPONER SENCILLO"/>
    <s v="39121600"/>
    <s v="SELECCIÓN ABREVIADA - ACUERDO MARCO"/>
    <n v="2"/>
    <n v="3"/>
    <n v="10"/>
    <n v="5"/>
    <n v="28620"/>
    <s v="Unidad"/>
    <s v="NO SOLICITADAS"/>
  </r>
  <r>
    <x v="16"/>
    <x v="65"/>
    <s v="02-02-01-004-006-02"/>
    <s v="Materiales y suministros - Aparatos de control eléctrico y distribución de electricidad y sus partes y piezas"/>
    <s v="INTERRUPTORES DE SOBREPONER DOBLE"/>
    <s v="39121600"/>
    <s v="SELECCIÓN ABREVIADA - ACUERDO MARCO"/>
    <n v="2"/>
    <n v="3"/>
    <n v="10"/>
    <n v="5"/>
    <n v="31482.5"/>
    <s v="Unidad"/>
    <s v="NO SOLICITADAS"/>
  </r>
  <r>
    <x v="16"/>
    <x v="65"/>
    <s v="02-02-01-004-006-02"/>
    <s v="Materiales y suministros - Aparatos de control eléctrico y distribución de electricidad y sus partes y piezas"/>
    <s v="TOTALIZADOR DE 60 AMP"/>
    <s v="39121600"/>
    <s v="SELECCIÓN ABREVIADA - ACUERDO MARCO"/>
    <n v="2"/>
    <n v="3"/>
    <n v="10"/>
    <n v="1"/>
    <n v="166786.5"/>
    <s v="Unidad"/>
    <s v="NO SOLICITADAS"/>
  </r>
  <r>
    <x v="16"/>
    <x v="65"/>
    <s v="02-02-01-004-006-02"/>
    <s v="Materiales y suministros - Aparatos de control eléctrico y distribución de electricidad y sus partes y piezas"/>
    <s v="TOTALIZADOR DE 50 AMP"/>
    <s v="39121600"/>
    <s v="SELECCIÓN ABREVIADA - ACUERDO MARCO"/>
    <n v="2"/>
    <n v="3"/>
    <n v="10"/>
    <n v="1"/>
    <n v="192662.5"/>
    <s v="Unidad"/>
    <s v="NO SOLICITADAS"/>
  </r>
  <r>
    <x v="16"/>
    <x v="65"/>
    <s v="02-02-01-004-006-02"/>
    <s v="Materiales y suministros - Aparatos de control eléctrico y distribución de electricidad y sus partes y piezas"/>
    <s v="TOTALIZADOR DE 80 AMP"/>
    <s v="39121600"/>
    <s v="SELECCIÓN ABREVIADA - ACUERDO MARCO"/>
    <n v="2"/>
    <n v="3"/>
    <n v="10"/>
    <n v="1"/>
    <n v="183306"/>
    <s v="Unidad"/>
    <s v="NO SOLICITADAS"/>
  </r>
  <r>
    <x v="16"/>
    <x v="65"/>
    <s v="02-02-01-004-006-02"/>
    <s v="Materiales y suministros - Aparatos de control eléctrico y distribución de electricidad y sus partes y piezas"/>
    <s v="FUSIBLE ENCAPSULADO HH 100 AMP"/>
    <s v="39121600"/>
    <s v="SELECCIÓN ABREVIADA - ACUERDO MARCO"/>
    <n v="2"/>
    <n v="3"/>
    <n v="10"/>
    <n v="1"/>
    <n v="629640"/>
    <s v="Unidad"/>
    <s v="NO SOLICITADAS"/>
  </r>
  <r>
    <x v="16"/>
    <x v="65"/>
    <s v="02-02-01-004-006-02"/>
    <s v="Materiales y suministros - Aparatos de control eléctrico y distribución de electricidad y sus partes y piezas"/>
    <s v="FUSIBLE ENCAPSULADO HH 60 AMP"/>
    <s v="39121600"/>
    <s v="SELECCIÓN ABREVIADA - ACUERDO MARCO"/>
    <n v="2"/>
    <n v="3"/>
    <n v="10"/>
    <n v="3"/>
    <n v="412128"/>
    <s v="Unidad"/>
    <s v="NO SOLICITADAS"/>
  </r>
  <r>
    <x v="16"/>
    <x v="65"/>
    <s v="02-02-01-004-006-02"/>
    <s v="Materiales y suministros - Aparatos de control eléctrico y distribución de electricidad y sus partes y piezas"/>
    <s v="EXTENSION ELECTRICA "/>
    <n v="39121440"/>
    <s v="MÍNIMA CUANTÍA"/>
    <n v="4"/>
    <n v="5"/>
    <n v="10"/>
    <n v="6"/>
    <n v="1228116"/>
    <s v="Unidad"/>
    <s v="NO SOLICITADAS"/>
  </r>
  <r>
    <x v="16"/>
    <x v="65"/>
    <s v="02-02-01-004-006-03"/>
    <s v="Materiales y suministros - Hilos y cables aislados; cable de fibra óptica"/>
    <s v="CABLE THW N° 10  NEGRO. X 100 MTS"/>
    <s v="26121613"/>
    <s v="SELECCIÓN ABREVIADA - ACUERDO MARCO"/>
    <n v="2"/>
    <n v="3"/>
    <n v="10"/>
    <n v="1"/>
    <n v="423461.5"/>
    <s v="Unidad"/>
    <s v="NO SOLICITADAS"/>
  </r>
  <r>
    <x v="16"/>
    <x v="65"/>
    <s v="02-02-01-004-006-03"/>
    <s v="Materiales y suministros - Hilos y cables aislados; cable de fibra óptica"/>
    <s v="CABLE THW N°8 X 100 MTS"/>
    <s v="26121613"/>
    <s v="SELECCIÓN ABREVIADA - ACUERDO MARCO"/>
    <n v="2"/>
    <n v="3"/>
    <n v="10"/>
    <n v="1"/>
    <n v="870.5"/>
    <s v="Unidad"/>
    <s v="NO SOLICITADAS"/>
  </r>
  <r>
    <x v="16"/>
    <x v="65"/>
    <s v="02-02-01-004-006-03"/>
    <s v="Materiales y suministros - Hilos y cables aislados; cable de fibra óptica"/>
    <s v="CABLE THW N° 10 BLANCO X 100 MTS"/>
    <s v="26121613"/>
    <s v="SELECCIÓN ABREVIADA - ACUERDO MARCO"/>
    <n v="2"/>
    <n v="3"/>
    <n v="10"/>
    <n v="1"/>
    <n v="343554.5"/>
    <s v="Unidad"/>
    <s v="NO SOLICITADAS"/>
  </r>
  <r>
    <x v="16"/>
    <x v="65"/>
    <s v="02-02-01-004-006-03"/>
    <s v="Materiales y suministros - Hilos y cables aislados; cable de fibra óptica"/>
    <s v="CABLE THW N° 10  ROJO X 100 MTS"/>
    <s v="26121613"/>
    <s v="SELECCIÓN ABREVIADA - ACUERDO MARCO"/>
    <n v="2"/>
    <n v="3"/>
    <n v="10"/>
    <n v="1"/>
    <n v="355918.5"/>
    <s v="Unidad"/>
    <s v="NO SOLICITADAS"/>
  </r>
  <r>
    <x v="16"/>
    <x v="65"/>
    <s v="02-02-01-004-006-03"/>
    <s v="Materiales y suministros - Hilos y cables aislados; cable de fibra óptica"/>
    <s v="CABLE DUPLEX TRANSPARENTE NO 14 X 100 - ROLLO"/>
    <s v="26121613"/>
    <s v="SELECCIÓN ABREVIADA - ACUERDO MARCO"/>
    <n v="2"/>
    <n v="3"/>
    <n v="10"/>
    <n v="1"/>
    <n v="194616"/>
    <s v="Unidad"/>
    <s v="NO SOLICITADAS"/>
  </r>
  <r>
    <x v="16"/>
    <x v="65"/>
    <s v="02-02-01-004-006-03"/>
    <s v="Materiales y suministros - Hilos y cables aislados; cable de fibra óptica"/>
    <s v="CABLE ENCAUCHETADO 3*12 ROLLO 100 METROS "/>
    <s v="26121613"/>
    <s v="SELECCIÓN ABREVIADA - ACUERDO MARCO"/>
    <n v="2"/>
    <n v="3"/>
    <n v="10"/>
    <n v="1"/>
    <n v="480816"/>
    <s v="Metro"/>
    <s v="NO SOLICITADAS"/>
  </r>
  <r>
    <x v="16"/>
    <x v="65"/>
    <s v="02-02-01-004-006-03"/>
    <s v="Materiales y suministros - Hilos y cables aislados; cable de fibra óptica"/>
    <s v="CABLE DUPLEX  2*12 (100 MTS)"/>
    <s v="26121613"/>
    <s v="SELECCIÓN ABREVIADA - ACUERDO MARCO"/>
    <n v="2"/>
    <n v="3"/>
    <n v="10"/>
    <n v="1"/>
    <n v="667304"/>
    <s v="Unidad"/>
    <s v="NO SOLICITADAS"/>
  </r>
  <r>
    <x v="16"/>
    <x v="65"/>
    <s v="02-02-01-004-006-03"/>
    <s v="Materiales y suministros - Hilos y cables aislados; cable de fibra óptica"/>
    <s v="CABLE DUPLEX 2*16 X 100 M"/>
    <s v="26121613"/>
    <s v="SELECCIÓN ABREVIADA - ACUERDO MARCO"/>
    <n v="2"/>
    <n v="3"/>
    <n v="10"/>
    <n v="1"/>
    <n v="366336"/>
    <s v="Unidad"/>
    <s v="NO SOLICITADAS"/>
  </r>
  <r>
    <x v="16"/>
    <x v="65"/>
    <s v="02-02-01-004-006-03"/>
    <s v="Materiales y suministros - Hilos y cables aislados; cable de fibra óptica"/>
    <s v="CABLE THW N° 14 ROJO X 100 MTS"/>
    <s v="26121613"/>
    <s v="SELECCIÓN ABREVIADA - ACUERDO MARCO"/>
    <n v="2"/>
    <n v="3"/>
    <n v="10"/>
    <n v="1"/>
    <n v="232467"/>
    <s v="Unidad"/>
    <s v="NO SOLICITADAS"/>
  </r>
  <r>
    <x v="16"/>
    <x v="65"/>
    <s v="02-02-01-004-006-03"/>
    <s v="Materiales y suministros - Hilos y cables aislados; cable de fibra óptica"/>
    <s v="CABLE THW N° 14  NEGRO X 100 MTS"/>
    <s v="26121613"/>
    <s v="SELECCIÓN ABREVIADA - ACUERDO MARCO"/>
    <n v="2"/>
    <n v="3"/>
    <n v="10"/>
    <n v="1"/>
    <n v="232467"/>
    <s v="Unidad"/>
    <s v="NO SOLICITADAS"/>
  </r>
  <r>
    <x v="16"/>
    <x v="65"/>
    <s v="02-02-01-004-006-03"/>
    <s v="Materiales y suministros - Hilos y cables aislados; cable de fibra óptica"/>
    <s v="CABLE THW N°6 X 100 MTS"/>
    <s v="26121613"/>
    <s v="SELECCIÓN ABREVIADA - ACUERDO MARCO"/>
    <n v="2"/>
    <n v="3"/>
    <n v="10"/>
    <n v="1"/>
    <n v="984528"/>
    <s v="Unidad"/>
    <s v="NO SOLICITADAS"/>
  </r>
  <r>
    <x v="16"/>
    <x v="65"/>
    <s v="02-02-01-004-006-03"/>
    <s v="Materiales y suministros - Hilos y cables aislados; cable de fibra óptica"/>
    <s v="CABLE THW N° 14 BLANCO X 100 MTS"/>
    <s v="26121613"/>
    <s v="SELECCIÓN ABREVIADA - ACUERDO MARCO"/>
    <n v="2"/>
    <n v="3"/>
    <n v="10"/>
    <n v="1"/>
    <n v="232467"/>
    <s v="Unidad"/>
    <s v="NO SOLICITADAS"/>
  </r>
  <r>
    <x v="16"/>
    <x v="65"/>
    <s v="02-02-01-004-006-03"/>
    <s v="Materiales y suministros - Hilos y cables aislados; cable de fibra óptica"/>
    <s v="CABLE THW N° 12 NEGRO. X 100 MTS"/>
    <s v="26121613"/>
    <s v="SELECCIÓN ABREVIADA - ACUERDO MARCO"/>
    <n v="2"/>
    <n v="3"/>
    <n v="10"/>
    <n v="1"/>
    <n v="265937"/>
    <s v="Unidad"/>
    <s v="NO SOLICITADAS"/>
  </r>
  <r>
    <x v="16"/>
    <x v="65"/>
    <s v="02-02-01-004-006-03"/>
    <s v="Materiales y suministros - Hilos y cables aislados; cable de fibra óptica"/>
    <s v="CABLE THW N° 12 BLANCO X 100 MTS"/>
    <s v="26121613"/>
    <s v="SELECCIÓN ABREVIADA - ACUERDO MARCO"/>
    <n v="2"/>
    <n v="3"/>
    <n v="10"/>
    <n v="1"/>
    <n v="265937"/>
    <s v="Unidad"/>
    <s v="NO SOLICITADAS"/>
  </r>
  <r>
    <x v="16"/>
    <x v="65"/>
    <s v="02-02-01-004-006-03"/>
    <s v="Materiales y suministros - Hilos y cables aislados; cable de fibra óptica"/>
    <s v="CABLE THW N° 12 ROJO X 100 MTS"/>
    <s v="26121613"/>
    <s v="SELECCIÓN ABREVIADA - ACUERDO MARCO"/>
    <n v="2"/>
    <n v="3"/>
    <n v="10"/>
    <n v="1"/>
    <n v="265937"/>
    <s v="Unidad"/>
    <s v="NO SOLICITADAS"/>
  </r>
  <r>
    <x v="16"/>
    <x v="65"/>
    <s v="02-02-01-004-006-03"/>
    <s v="Materiales y suministros - Hilos y cables aislados; cable de fibra óptica"/>
    <s v="CABLE THW N° 12 VERDE X 100 MTS"/>
    <s v="26121613"/>
    <s v="SELECCIÓN ABREVIADA - ACUERDO MARCO"/>
    <n v="2"/>
    <n v="3"/>
    <n v="10"/>
    <n v="1"/>
    <n v="265937"/>
    <s v="Unidad"/>
    <s v="NO SOLICITADAS"/>
  </r>
  <r>
    <x v="16"/>
    <x v="65"/>
    <s v="02-02-01-004-006-03"/>
    <s v="Materiales y suministros - Hilos y cables aislados; cable de fibra óptica"/>
    <s v="WIRE CAP END 22-18 AWG REFERENCIA P/N MS25274-1 "/>
    <s v="26121524"/>
    <s v="SELECCIÓN ABREVIADA MENOR CUANTÍA"/>
    <n v="2"/>
    <n v="8"/>
    <n v="10"/>
    <n v="10"/>
    <n v="119372.70000000001"/>
    <s v="Unidad"/>
    <s v="NO SOLICITADAS"/>
  </r>
  <r>
    <x v="16"/>
    <x v="65"/>
    <s v="02-02-01-004-006-03"/>
    <s v="Materiales y suministros - Hilos y cables aislados; cable de fibra óptica"/>
    <s v="WIRE CAP END 16-12 AWG REFERENCIA P/N MS25274-3"/>
    <s v="26121524"/>
    <s v="SELECCIÓN ABREVIADA MENOR CUANTÍA"/>
    <n v="2"/>
    <n v="8"/>
    <n v="10"/>
    <n v="10"/>
    <n v="119372.70000000001"/>
    <s v="Unidad"/>
    <s v="NO SOLICITADAS"/>
  </r>
  <r>
    <x v="16"/>
    <x v="65"/>
    <s v="02-02-01-004-006-03"/>
    <s v="Materiales y suministros - Hilos y cables aislados; cable de fibra óptica"/>
    <s v="ELECTRICAL CONTACT REFERENCIA P/N M39029/57-357"/>
    <s v="39121522"/>
    <s v="SELECCIÓN ABREVIADA MENOR CUANTÍA"/>
    <n v="2"/>
    <n v="8"/>
    <n v="10"/>
    <n v="15"/>
    <n v="179059.05000000002"/>
    <s v="Unidad"/>
    <s v="NO SOLICITADAS"/>
  </r>
  <r>
    <x v="16"/>
    <x v="65"/>
    <s v="02-02-01-004-006-03"/>
    <s v="Materiales y suministros - Hilos y cables aislados; cable de fibra óptica"/>
    <s v="ELECTRICAL CONTACT REFERENCIA P/N M39029/49-335 "/>
    <s v="39121522"/>
    <s v="SELECCIÓN ABREVIADA MENOR CUANTÍA"/>
    <n v="2"/>
    <n v="8"/>
    <n v="10"/>
    <n v="15"/>
    <n v="2338384.65"/>
    <s v="Unidad"/>
    <s v="NO SOLICITADAS"/>
  </r>
  <r>
    <x v="16"/>
    <x v="65"/>
    <s v="02-02-01-004-006-03"/>
    <s v="Materiales y suministros - Hilos y cables aislados; cable de fibra óptica"/>
    <s v="ELECTRICAL CONTACT REFERENCIA P/N M39029/57-354"/>
    <s v="39121522"/>
    <s v="SELECCIÓN ABREVIADA MENOR CUANTÍA"/>
    <n v="2"/>
    <n v="8"/>
    <n v="10"/>
    <n v="15"/>
    <n v="179059.05000000002"/>
    <s v="Unidad"/>
    <s v="NO SOLICITADAS"/>
  </r>
  <r>
    <x v="16"/>
    <x v="65"/>
    <s v="02-02-01-004-006-03"/>
    <s v="Materiales y suministros - Hilos y cables aislados; cable de fibra óptica"/>
    <s v="ELECTRICAL CONTACT REFERENCIA P/N M39029/56-350"/>
    <s v="39121522"/>
    <s v="SELECCIÓN ABREVIADA MENOR CUANTÍA"/>
    <n v="2"/>
    <n v="8"/>
    <n v="10"/>
    <n v="15"/>
    <n v="526561.05000000005"/>
    <s v="Unidad"/>
    <s v="NO SOLICITADAS"/>
  </r>
  <r>
    <x v="16"/>
    <x v="65"/>
    <s v="02-02-01-004-006-03"/>
    <s v="Materiales y suministros - Hilos y cables aislados; cable de fibra óptica"/>
    <s v="ELECTRICAL CONTACT REFERENCIA P/N M39029/5-20-20"/>
    <s v="39121522"/>
    <s v="SELECCIÓN ABREVIADA MENOR CUANTÍA"/>
    <n v="2"/>
    <n v="8"/>
    <n v="10"/>
    <n v="15"/>
    <n v="2277518.8500000006"/>
    <s v="Unidad"/>
    <s v="NO SOLICITADAS"/>
  </r>
  <r>
    <x v="16"/>
    <x v="65"/>
    <s v="02-02-01-004-006-03"/>
    <s v="Materiales y suministros - Hilos y cables aislados; cable de fibra óptica"/>
    <s v="ELECTRICAL CONTACT REFERENCIA P/N M39029/56-348"/>
    <s v="39121522"/>
    <s v="SELECCIÓN ABREVIADA MENOR CUANTÍA"/>
    <n v="2"/>
    <n v="8"/>
    <n v="10"/>
    <n v="15"/>
    <n v="179059.05000000002"/>
    <s v="Unidad"/>
    <s v="NO SOLICITADAS"/>
  </r>
  <r>
    <x v="16"/>
    <x v="65"/>
    <s v="02-02-01-004-006-03"/>
    <s v="Materiales y suministros - Hilos y cables aislados; cable de fibra óptica"/>
    <s v="ELECTRICAL CONTACT REFERENCIA P/N M39029/58-360"/>
    <s v="39121522"/>
    <s v="SELECCIÓN ABREVIADA MENOR CUANTÍA"/>
    <n v="2"/>
    <n v="8"/>
    <n v="10"/>
    <n v="15"/>
    <n v="179059.05000000002"/>
    <s v="Unidad"/>
    <s v="NO SOLICITADAS"/>
  </r>
  <r>
    <x v="16"/>
    <x v="65"/>
    <s v="02-02-01-004-006-03"/>
    <s v="Materiales y suministros - Hilos y cables aislados; cable de fibra óptica"/>
    <s v="ELECTRICAL CONTACT REFERENCIA P/N M39029/58-363"/>
    <s v="39121522"/>
    <s v="SELECCIÓN ABREVIADA MENOR CUANTÍA"/>
    <n v="2"/>
    <n v="8"/>
    <n v="10"/>
    <n v="15"/>
    <n v="179059.05000000002"/>
    <s v="Unidad"/>
    <s v="NO SOLICITADAS"/>
  </r>
  <r>
    <x v="16"/>
    <x v="65"/>
    <s v="02-02-01-004-006-03"/>
    <s v="Materiales y suministros - Hilos y cables aislados; cable de fibra óptica"/>
    <s v="ELECTRICAL CONTACT REFERENCIA P/N M39029/63-368"/>
    <s v="39121522"/>
    <s v="SELECCIÓN ABREVIADA MENOR CUANTÍA"/>
    <n v="2"/>
    <n v="8"/>
    <n v="10"/>
    <n v="15"/>
    <n v="179059.05000000002"/>
    <s v="Unidad"/>
    <s v="NO SOLICITADAS"/>
  </r>
  <r>
    <x v="16"/>
    <x v="65"/>
    <s v="02-02-01-004-006-03"/>
    <s v="Materiales y suministros - Hilos y cables aislados; cable de fibra óptica"/>
    <s v="ELECTRICAL CONTACT REFERENCIA P/N M39029/1-101 "/>
    <s v="39121522"/>
    <s v="SELECCIÓN ABREVIADA MENOR CUANTÍA"/>
    <n v="2"/>
    <n v="8"/>
    <n v="10"/>
    <n v="15"/>
    <n v="179059.05000000002"/>
    <s v="Unidad"/>
    <s v="NO SOLICITADAS"/>
  </r>
  <r>
    <x v="16"/>
    <x v="65"/>
    <s v="02-02-01-004-006-03"/>
    <s v="Materiales y suministros - Hilos y cables aislados; cable de fibra óptica"/>
    <s v="ELECTRICAL CONTACT REFERENCIA P/N M39029/22-192 "/>
    <s v="39121522"/>
    <s v="SELECCIÓN ABREVIADA MENOR CUANTÍA"/>
    <n v="2"/>
    <n v="8"/>
    <n v="10"/>
    <n v="15"/>
    <n v="179059.05000000002"/>
    <s v="Unidad"/>
    <s v="NO SOLICITADAS"/>
  </r>
  <r>
    <x v="16"/>
    <x v="65"/>
    <s v="02-02-01-004-006-03"/>
    <s v="Materiales y suministros - Hilos y cables aislados; cable de fibra óptica"/>
    <s v="ELECTRICAL CONTACT REFERENCIA P/N M39029/30-218"/>
    <s v="39121522"/>
    <s v="SELECCIÓN ABREVIADA MENOR CUANTÍA"/>
    <n v="2"/>
    <n v="8"/>
    <n v="10"/>
    <n v="15"/>
    <n v="179059.05000000002"/>
    <s v="Unidad"/>
    <s v="NO SOLICITADAS"/>
  </r>
  <r>
    <x v="16"/>
    <x v="65"/>
    <s v="02-02-01-004-006-03"/>
    <s v="Materiales y suministros - Hilos y cables aislados; cable de fibra óptica"/>
    <s v="ELECTRICAL CONTACT REFERENCIA P/N M39029/12-149"/>
    <s v="39121522"/>
    <s v="SELECCIÓN ABREVIADA MENOR CUANTÍA"/>
    <n v="2"/>
    <n v="8"/>
    <n v="10"/>
    <n v="15"/>
    <n v="179059.05000000002"/>
    <s v="Unidad"/>
    <s v="NO SOLICITADAS"/>
  </r>
  <r>
    <x v="16"/>
    <x v="65"/>
    <s v="02-02-01-004-006-03"/>
    <s v="Materiales y suministros - Hilos y cables aislados; cable de fibra óptica"/>
    <s v="ELECTRICAL CONTACT REFERENCIA P/N M39029/22-191 "/>
    <s v="39121522"/>
    <s v="SELECCIÓN ABREVIADA MENOR CUANTÍA"/>
    <n v="2"/>
    <n v="8"/>
    <n v="10"/>
    <n v="15"/>
    <n v="68651.099999999991"/>
    <s v="Unidad"/>
    <s v="NO SOLICITADAS"/>
  </r>
  <r>
    <x v="16"/>
    <x v="65"/>
    <s v="02-02-01-004-006-03"/>
    <s v="Materiales y suministros - Hilos y cables aislados; cable de fibra óptica"/>
    <s v="ELECTRICAL CONTACT REFERENCIA P/N 372-2514-110"/>
    <s v="39121522"/>
    <s v="SELECCIÓN ABREVIADA MENOR CUANTÍA"/>
    <n v="2"/>
    <n v="8"/>
    <n v="10"/>
    <n v="15"/>
    <n v="2392173.2999999998"/>
    <s v="Unidad"/>
    <s v="NO SOLICITADAS"/>
  </r>
  <r>
    <x v="16"/>
    <x v="65"/>
    <s v="02-02-01-004-006-03"/>
    <s v="Materiales y suministros - Hilos y cables aislados; cable de fibra óptica"/>
    <s v="ELECTRICAL CONTACT REFERENCIA P/N M39029/1-100 "/>
    <s v="39121522"/>
    <s v="SELECCIÓN ABREVIADA MENOR CUANTÍA"/>
    <n v="2"/>
    <n v="8"/>
    <n v="10"/>
    <n v="15"/>
    <n v="254787.74999999997"/>
    <s v="Unidad"/>
    <s v="NO SOLICITADAS"/>
  </r>
  <r>
    <x v="16"/>
    <x v="65"/>
    <s v="02-02-01-004-006-03"/>
    <s v="Materiales y suministros - Hilos y cables aislados; cable de fibra óptica"/>
    <s v="ELECTRICAL CONTACT REFERENCIA P/N 100-10185,"/>
    <s v="39121522"/>
    <s v="SELECCIÓN ABREVIADA MENOR CUANTÍA"/>
    <n v="2"/>
    <n v="8"/>
    <n v="10"/>
    <n v="15"/>
    <n v="8705245.9499999993"/>
    <s v="Unidad"/>
    <s v="NO SOLICITADAS"/>
  </r>
  <r>
    <x v="16"/>
    <x v="65"/>
    <s v="02-02-01-004-006-03"/>
    <s v="Materiales y suministros - Hilos y cables aislados; cable de fibra óptica"/>
    <s v="CABLE ELECTRICO REFERENCIA P/N M22759/11-20-9"/>
    <s v="60104912"/>
    <s v="SELECCIÓN ABREVIADA MENOR CUANTÍA"/>
    <n v="2"/>
    <n v="8"/>
    <n v="10"/>
    <n v="39"/>
    <n v="423230.34"/>
    <s v="Unidad"/>
    <s v="NO SOLICITADAS"/>
  </r>
  <r>
    <x v="16"/>
    <x v="65"/>
    <s v="02-02-01-004-006-03"/>
    <s v="Materiales y suministros - Hilos y cables aislados; cable de fibra óptica"/>
    <s v="CABLE ELECTRICO REFERENCIA P/N M22759/16-22-9 "/>
    <s v="60104912"/>
    <s v="SELECCIÓN ABREVIADA MENOR CUANTÍA"/>
    <n v="2"/>
    <n v="8"/>
    <n v="10"/>
    <n v="44"/>
    <n v="876091.91999999981"/>
    <s v="Unidad"/>
    <s v="NO SOLICITADAS"/>
  </r>
  <r>
    <x v="16"/>
    <x v="65"/>
    <s v="02-02-01-004-006-03"/>
    <s v="Materiales y suministros - Hilos y cables aislados; cable de fibra óptica"/>
    <s v="CABLE AERONAUTICO CALIBRE # 22 PN M22759/16-22-9"/>
    <s v="60104912"/>
    <s v="SELECCIÓN ABREVIADA MENOR CUANTÍA"/>
    <n v="2"/>
    <n v="8"/>
    <n v="10"/>
    <n v="40"/>
    <n v="477490.80000000005"/>
    <s v="Unidad"/>
    <s v="NO SOLICITADAS"/>
  </r>
  <r>
    <x v="16"/>
    <x v="65"/>
    <s v="02-02-01-004-006-03"/>
    <s v="Materiales y suministros - Hilos y cables aislados; cable de fibra óptica"/>
    <s v="CABLE AERONAUTICO CALIBRE #20 PN M22759/34-20-9"/>
    <s v="60104912"/>
    <s v="SELECCIÓN ABREVIADA MENOR CUANTÍA"/>
    <n v="2"/>
    <n v="8"/>
    <n v="10"/>
    <n v="40"/>
    <n v="477490.80000000005"/>
    <s v="Unidad"/>
    <s v="NO SOLICITADAS"/>
  </r>
  <r>
    <x v="16"/>
    <x v="65"/>
    <s v="02-02-01-004-006-03"/>
    <s v="Materiales y suministros - Hilos y cables aislados; cable de fibra óptica"/>
    <s v="CABLE AERONAUTICO CALIBRE #24 PN M22759/16-24-9"/>
    <s v="60104912"/>
    <s v="SELECCIÓN ABREVIADA MENOR CUANTÍA"/>
    <n v="2"/>
    <n v="8"/>
    <n v="10"/>
    <n v="40"/>
    <n v="477490.80000000005"/>
    <s v="Unidad"/>
    <s v="NO SOLICITADAS"/>
  </r>
  <r>
    <x v="16"/>
    <x v="65"/>
    <s v="02-02-01-004-006-04"/>
    <s v="Materiales y suministros - Acumuladores, pilas y baterías primarias y sus partes y piezas"/>
    <s v="BATERIA INTELIGENTE PARA DRONE DJI MAVIC 2 PART2"/>
    <s v="26111701"/>
    <s v="MÍNIMA CUANTÍA"/>
    <n v="4"/>
    <n v="5"/>
    <n v="10"/>
    <n v="7"/>
    <n v="13731200"/>
    <s v="Unidad"/>
    <s v="NO SOLICITADAS"/>
  </r>
  <r>
    <x v="16"/>
    <x v="65"/>
    <s v="02-02-01-004-006-04"/>
    <s v="Materiales y suministros - Acumuladores, pilas y baterías primarias y sus partes y piezas"/>
    <s v="PILA 9 VOLTIOS"/>
    <s v="26111702"/>
    <s v="MÍNIMA CUANTÍA"/>
    <n v="3"/>
    <n v="3"/>
    <n v="10"/>
    <n v="3"/>
    <n v="58512"/>
    <s v="Unidad"/>
    <s v="NO SOLICITADAS"/>
  </r>
  <r>
    <x v="16"/>
    <x v="65"/>
    <s v="02-02-01-004-006-04"/>
    <s v="Materiales y suministros - Acumuladores, pilas y baterías primarias y sus partes y piezas"/>
    <s v="JUEGO PILAS AA"/>
    <s v="26111702"/>
    <s v="MÍNIMA CUANTÍA"/>
    <n v="3"/>
    <n v="3"/>
    <n v="10"/>
    <n v="6"/>
    <n v="34218"/>
    <s v="Unidad"/>
    <s v="NO SOLICITADAS"/>
  </r>
  <r>
    <x v="16"/>
    <x v="65"/>
    <s v="02-02-01-004-006-04"/>
    <s v="Materiales y suministros - Acumuladores, pilas y baterías primarias y sus partes y piezas"/>
    <s v="JUEGO PILAS AAA"/>
    <s v="26111702"/>
    <s v="MÍNIMA CUANTÍA"/>
    <n v="3"/>
    <n v="3"/>
    <n v="10"/>
    <n v="9"/>
    <n v="70254"/>
    <s v="Unidad"/>
    <s v="NO SOLICITADAS"/>
  </r>
  <r>
    <x v="16"/>
    <x v="65"/>
    <s v="02-02-01-004-006-04"/>
    <s v="Materiales y suministros - Acumuladores, pilas y baterías primarias y sus partes y piezas"/>
    <s v="BATERÍAS ALCALINAS  AA PARA VISORES NOCTURNOS"/>
    <s v="26111702"/>
    <s v="MÍNIMA CUANTÍA"/>
    <n v="4"/>
    <n v="5"/>
    <n v="10"/>
    <n v="104"/>
    <n v="694616"/>
    <s v="Unidad"/>
    <s v="NO SOLICITADAS"/>
  </r>
  <r>
    <x v="16"/>
    <x v="65"/>
    <s v="02-02-01-004-006-04"/>
    <s v="Materiales y suministros - Acumuladores, pilas y baterías primarias y sus partes y piezas"/>
    <s v="BETERIA EBL 2CR5 6V  DE FOTOS DE LITIO CON PROTECCION PTC"/>
    <s v="26111711"/>
    <s v="MÍNIMA CUANTÍA"/>
    <n v="4"/>
    <n v="5"/>
    <n v="10"/>
    <n v="2"/>
    <n v="316000"/>
    <s v="Unidad"/>
    <s v="NO SOLICITADAS"/>
  </r>
  <r>
    <x v="16"/>
    <x v="65"/>
    <s v="02-02-01-004-006-04"/>
    <s v="Materiales y suministros - Acumuladores, pilas y baterías primarias y sus partes y piezas"/>
    <s v="PILAS ALCALINAS 9V CUADRADAS"/>
    <s v="26111702"/>
    <s v="SELECCIÓN ABREVIADA MENOR CUANTÍA"/>
    <n v="2"/>
    <n v="8"/>
    <n v="10"/>
    <n v="5"/>
    <n v="74549"/>
    <s v="Unidad"/>
    <s v="NO SOLICITADAS"/>
  </r>
  <r>
    <x v="16"/>
    <x v="65"/>
    <s v="02-02-01-004-006-04"/>
    <s v="Materiales y suministros - Acumuladores, pilas y baterías primarias y sus partes y piezas"/>
    <s v="PILA ALCALINA DE BOTON 1,5V"/>
    <s v="26111702"/>
    <s v="SELECCIÓN ABREVIADA MENOR CUANTÍA"/>
    <n v="2"/>
    <n v="8"/>
    <n v="10"/>
    <n v="5"/>
    <n v="34915.299999999996"/>
    <s v="Unidad"/>
    <s v="NO SOLICITADAS"/>
  </r>
  <r>
    <x v="16"/>
    <x v="65"/>
    <s v="02-02-01-004-006-04"/>
    <s v="Materiales y suministros - Acumuladores, pilas y baterías primarias y sus partes y piezas"/>
    <s v="BATERÍA SAFT 3,6V P/N LS14250"/>
    <s v="26111702"/>
    <s v="SELECCIÓN ABREVIADA MENOR CUANTÍA"/>
    <n v="2"/>
    <n v="8"/>
    <n v="10"/>
    <n v="5"/>
    <n v="1603746.9500000002"/>
    <s v="Unidad"/>
    <s v="NO SOLICITADAS"/>
  </r>
  <r>
    <x v="16"/>
    <x v="65"/>
    <s v="02-02-01-004-006-04"/>
    <s v="Materiales y suministros - Acumuladores, pilas y baterías primarias y sus partes y piezas"/>
    <s v="BATERIA ALKALINA AA"/>
    <s v="26111702"/>
    <s v="SELECCIÓN ABREVIADA MENOR CUANTÍA"/>
    <n v="2"/>
    <n v="8"/>
    <n v="10"/>
    <n v="186"/>
    <n v="1140881.22"/>
    <s v="Unidad"/>
    <s v="NO SOLICITADAS"/>
  </r>
  <r>
    <x v="16"/>
    <x v="65"/>
    <s v="02-02-01-004-006-04"/>
    <s v="Materiales y suministros - Acumuladores, pilas y baterías primarias y sus partes y piezas"/>
    <s v="BATERIA ALKALINA DE 1,5 VOLTIOS TAMAÑO &quot;AAA&quot;"/>
    <s v="26111702"/>
    <s v="SELECCIÓN ABREVIADA MENOR CUANTÍA"/>
    <n v="2"/>
    <n v="8"/>
    <n v="10"/>
    <n v="15"/>
    <n v="77851.649999999994"/>
    <s v="Unidad"/>
    <s v="NO SOLICITADAS"/>
  </r>
  <r>
    <x v="16"/>
    <x v="65"/>
    <s v="02-02-01-004-006-04"/>
    <s v="Materiales y suministros - Acumuladores, pilas y baterías primarias y sus partes y piezas"/>
    <s v="BATERIA ALKALINA DE 1,5 VOLTIOS TAMAÑO &quot;C&quot;"/>
    <s v="26111702"/>
    <s v="SELECCIÓN ABREVIADA MENOR CUANTÍA"/>
    <n v="2"/>
    <n v="8"/>
    <n v="10"/>
    <n v="15"/>
    <n v="302914.19999999995"/>
    <s v="Unidad"/>
    <s v="NO SOLICITADAS"/>
  </r>
  <r>
    <x v="16"/>
    <x v="65"/>
    <s v="02-02-01-004-006-04"/>
    <s v="Materiales y suministros - Acumuladores, pilas y baterías primarias y sus partes y piezas"/>
    <s v="BATERIA LR44 15 V"/>
    <s v="26111706"/>
    <s v="SELECCIÓN ABREVIADA MENOR CUANTÍA"/>
    <n v="2"/>
    <n v="8"/>
    <n v="10"/>
    <n v="5"/>
    <n v="174576.75"/>
    <s v="Unidad"/>
    <s v="NO SOLICITADAS"/>
  </r>
  <r>
    <x v="16"/>
    <x v="65"/>
    <s v="02-02-01-004-006-04"/>
    <s v="Materiales y suministros - Acumuladores, pilas y baterías primarias y sus partes y piezas"/>
    <s v="BATERIA LITHIUM 3.6 VOLTIOS REFERENCIA TL2150"/>
    <s v="26111711"/>
    <s v="SELECCIÓN ABREVIADA MENOR CUANTÍA"/>
    <n v="2"/>
    <n v="8"/>
    <n v="10"/>
    <n v="5"/>
    <n v="480793.80000000005"/>
    <s v="Unidad"/>
    <s v="NO SOLICITADAS"/>
  </r>
  <r>
    <x v="16"/>
    <x v="65"/>
    <s v="02-02-01-004-006-04"/>
    <s v="Materiales y suministros - Acumuladores, pilas y baterías primarias y sus partes y piezas"/>
    <s v="BATERÍA SAFT 3,6V P/N LS26500"/>
    <s v="26111700"/>
    <s v="SELECCIÓN ABREVIADA MENOR CUANTÍA"/>
    <n v="2"/>
    <n v="8"/>
    <n v="10"/>
    <n v="8"/>
    <n v="2306300.3199999998"/>
    <s v="Unidad"/>
    <s v="NO SOLICITADAS"/>
  </r>
  <r>
    <x v="16"/>
    <x v="65"/>
    <s v="02-02-01-004-006-04"/>
    <s v="Materiales y suministros - Acumuladores, pilas y baterías primarias y sus partes y piezas"/>
    <s v="BATERIA INTELIGENTE PARA DRONE "/>
    <n v="26111701"/>
    <s v="MÍNIMA CUANTÍA"/>
    <n v="4"/>
    <n v="5"/>
    <n v="10"/>
    <n v="10"/>
    <n v="12181000"/>
    <s v="Unidad"/>
    <s v="NO SOLICITADAS"/>
  </r>
  <r>
    <x v="16"/>
    <x v="65"/>
    <s v="02-02-01-004-006-05"/>
    <s v="Materiales y suministros - Lámparas eléctricas de incandescencia o descarga; lámparas de arco, equipo para alumbrado eléctrico; sus partes y piezas"/>
    <s v="PANELES LED 30*120 48 W"/>
    <s v="32111503"/>
    <s v="SELECCIÓN ABREVIADA - ACUERDO MARCO"/>
    <n v="2"/>
    <n v="3"/>
    <n v="10"/>
    <n v="1"/>
    <n v="148824"/>
    <s v="Unidad"/>
    <s v="NO SOLICITADAS"/>
  </r>
  <r>
    <x v="16"/>
    <x v="65"/>
    <s v="02-02-01-004-006-05"/>
    <s v="Materiales y suministros - Lámparas eléctricas de incandescencia o descarga; lámparas de arco, equipo para alumbrado eléctrico; sus partes y piezas"/>
    <s v="PANELES LED 60*60"/>
    <s v="32111503"/>
    <s v="SELECCIÓN ABREVIADA - ACUERDO MARCO"/>
    <n v="2"/>
    <n v="3"/>
    <n v="10"/>
    <n v="1"/>
    <n v="131652"/>
    <s v="Unidad"/>
    <s v="NO SOLICITADAS"/>
  </r>
  <r>
    <x v="16"/>
    <x v="65"/>
    <s v="02-02-01-004-006-05"/>
    <s v="Materiales y suministros - Lámparas eléctricas de incandescencia o descarga; lámparas de arco, equipo para alumbrado eléctrico; sus partes y piezas"/>
    <s v="BOMBILLO OJO DE BUEY LED LUZ FRIA BIPIN 120 V CON SOCKET"/>
    <s v="32111503"/>
    <s v="SELECCIÓN ABREVIADA - ACUERDO MARCO"/>
    <n v="2"/>
    <n v="3"/>
    <n v="10"/>
    <n v="5"/>
    <n v="257007.5"/>
    <s v="Unidad"/>
    <s v="NO SOLICITADAS"/>
  </r>
  <r>
    <x v="16"/>
    <x v="65"/>
    <s v="02-02-01-004-006-05"/>
    <s v="Materiales y suministros - Lámparas eléctricas de incandescencia o descarga; lámparas de arco, equipo para alumbrado eléctrico; sus partes y piezas"/>
    <s v="BOMBILLO OJO DE BUEY LED  BIPIN 120 V CON SOCKET"/>
    <s v="32111503"/>
    <s v="SELECCIÓN ABREVIADA - ACUERDO MARCO"/>
    <n v="2"/>
    <n v="3"/>
    <n v="10"/>
    <n v="5"/>
    <n v="257007.5"/>
    <s v="Unidad"/>
    <s v="NO SOLICITADAS"/>
  </r>
  <r>
    <x v="16"/>
    <x v="65"/>
    <s v="02-02-01-004-006-05"/>
    <s v="Materiales y suministros - Lámparas eléctricas de incandescencia o descarga; lámparas de arco, equipo para alumbrado eléctrico; sus partes y piezas"/>
    <s v="REFLECTOR DE 50 W"/>
    <s v="32111503"/>
    <s v="SELECCIÓN ABREVIADA - ACUERDO MARCO"/>
    <n v="2"/>
    <n v="3"/>
    <n v="10"/>
    <n v="4"/>
    <n v="278874"/>
    <s v="Unidad"/>
    <s v="NO SOLICITADAS"/>
  </r>
  <r>
    <x v="16"/>
    <x v="65"/>
    <s v="02-02-01-004-006-05"/>
    <s v="Materiales y suministros - Lámparas eléctricas de incandescencia o descarga; lámparas de arco, equipo para alumbrado eléctrico; sus partes y piezas"/>
    <s v="PANEL LED REDONDO SOBREPONER 18W"/>
    <s v="32111503"/>
    <s v="SELECCIÓN ABREVIADA - ACUERDO MARCO"/>
    <n v="2"/>
    <n v="3"/>
    <n v="10"/>
    <n v="6"/>
    <n v="129819"/>
    <s v="Unidad"/>
    <s v="NO SOLICITADAS"/>
  </r>
  <r>
    <x v="16"/>
    <x v="65"/>
    <s v="02-02-01-004-006-05"/>
    <s v="Materiales y suministros - Lámparas eléctricas de incandescencia o descarga; lámparas de arco, equipo para alumbrado eléctrico; sus partes y piezas"/>
    <s v="PANEL LED REDONDO INCRUSTAR 18W"/>
    <s v="32111503"/>
    <s v="SELECCIÓN ABREVIADA - ACUERDO MARCO"/>
    <n v="2"/>
    <n v="3"/>
    <n v="10"/>
    <n v="6"/>
    <n v="171033"/>
    <s v="Unidad"/>
    <s v="NO SOLICITADAS"/>
  </r>
  <r>
    <x v="16"/>
    <x v="65"/>
    <s v="02-02-01-004-006-05"/>
    <s v="Materiales y suministros - Lámparas eléctricas de incandescencia o descarga; lámparas de arco, equipo para alumbrado eléctrico; sus partes y piezas"/>
    <s v="SET BOMBILLOS LED 15W LUZ BLANCA "/>
    <s v="32111503"/>
    <s v="SELECCIÓN ABREVIADA - ACUERDO MARCO"/>
    <n v="2"/>
    <n v="3"/>
    <n v="10"/>
    <n v="2"/>
    <n v="162333"/>
    <s v="Unidad"/>
    <s v="NO SOLICITADAS"/>
  </r>
  <r>
    <x v="16"/>
    <x v="65"/>
    <s v="02-02-01-004-006-05"/>
    <s v="Materiales y suministros - Lámparas eléctricas de incandescencia o descarga; lámparas de arco, equipo para alumbrado eléctrico; sus partes y piezas"/>
    <s v="REFLECTOR DE 100 W"/>
    <s v="32111503"/>
    <s v="SELECCIÓN ABREVIADA - ACUERDO MARCO"/>
    <n v="2"/>
    <n v="3"/>
    <n v="10"/>
    <n v="2"/>
    <n v="343211"/>
    <s v="Unidad"/>
    <s v="NO SOLICITADAS"/>
  </r>
  <r>
    <x v="16"/>
    <x v="65"/>
    <s v="02-02-01-004-006-05"/>
    <s v="Materiales y suministros - Lámparas eléctricas de incandescencia o descarga; lámparas de arco, equipo para alumbrado eléctrico; sus partes y piezas"/>
    <s v="TUBOS LED 9W POLARIZADOS POR UN SOLO LADO"/>
    <s v="32111503"/>
    <s v="SELECCIÓN ABREVIADA - ACUERDO MARCO"/>
    <n v="2"/>
    <n v="3"/>
    <n v="10"/>
    <n v="25"/>
    <n v="283337.5"/>
    <s v="Unidad"/>
    <s v="NO SOLICITADAS"/>
  </r>
  <r>
    <x v="16"/>
    <x v="65"/>
    <s v="02-02-01-004-006-05"/>
    <s v="Materiales y suministros - Lámparas eléctricas de incandescencia o descarga; lámparas de arco, equipo para alumbrado eléctrico; sus partes y piezas"/>
    <s v="TUBOS LED 18 W POLARIZADOS POR UN SOLO LADO"/>
    <s v="32111503"/>
    <s v="SELECCIÓN ABREVIADA - ACUERDO MARCO"/>
    <n v="2"/>
    <n v="3"/>
    <n v="10"/>
    <n v="25"/>
    <n v="369200"/>
    <s v="Unidad"/>
    <s v="NO SOLICITADAS"/>
  </r>
  <r>
    <x v="16"/>
    <x v="65"/>
    <s v="02-02-01-004-006-05"/>
    <s v="Materiales y suministros - Lámparas eléctricas de incandescencia o descarga; lámparas de arco, equipo para alumbrado eléctrico; sus partes y piezas"/>
    <s v="BOMBILLO LED 15 W PAQUETE POR 10"/>
    <s v="32111503"/>
    <s v="SELECCIÓN ABREVIADA - ACUERDO MARCO"/>
    <n v="2"/>
    <n v="3"/>
    <n v="10"/>
    <n v="2"/>
    <n v="162333"/>
    <s v="Unidad"/>
    <s v="NO SOLICITADAS"/>
  </r>
  <r>
    <x v="16"/>
    <x v="65"/>
    <s v="02-02-01-004-006-05"/>
    <s v="Materiales y suministros - Lámparas eléctricas de incandescencia o descarga; lámparas de arco, equipo para alumbrado eléctrico; sus partes y piezas"/>
    <s v="LINTERNA RECARGABLE"/>
    <s v="39111610"/>
    <s v="SELECCIÓN ABREVIADA - ACUERDO MARCO"/>
    <n v="2"/>
    <n v="3"/>
    <n v="10"/>
    <n v="2"/>
    <n v="171720"/>
    <s v="Unidad"/>
    <s v="NO SOLICITADAS"/>
  </r>
  <r>
    <x v="16"/>
    <x v="65"/>
    <s v="02-02-01-004-006-05"/>
    <s v="Materiales y suministros - Lámparas eléctricas de incandescencia o descarga; lámparas de arco, equipo para alumbrado eléctrico; sus partes y piezas"/>
    <s v="REFLECTORES"/>
    <n v="39111611"/>
    <s v="MÍNIMA CUANTÍA"/>
    <n v="11"/>
    <n v="1"/>
    <n v="10"/>
    <n v="7"/>
    <n v="4259514"/>
    <s v="Unidad"/>
    <s v="NO SOLICITADAS"/>
  </r>
  <r>
    <x v="16"/>
    <x v="65"/>
    <s v="02-02-01-004-006-05"/>
    <s v="Materiales y suministros - Lámparas eléctricas de incandescencia o descarga; lámparas de arco, equipo para alumbrado eléctrico; sus partes y piezas"/>
    <s v="BOMBILLOS LED"/>
    <n v="39101600"/>
    <s v="MÍNIMA CUANTÍA"/>
    <n v="7"/>
    <n v="2"/>
    <n v="10"/>
    <n v="15"/>
    <n v="238500"/>
    <s v="Unidad"/>
    <s v="NO SOLICITADAS"/>
  </r>
  <r>
    <x v="16"/>
    <x v="65"/>
    <s v="02-02-01-004-006-09"/>
    <s v="Materiales y suministros - Otro equipo eléctrico y sus partes y piezas"/>
    <s v="CAJAS PVC 4X4"/>
    <s v="39121308"/>
    <s v="SELECCIÓN ABREVIADA - ACUERDO MARCO"/>
    <n v="2"/>
    <n v="3"/>
    <n v="10"/>
    <n v="16"/>
    <n v="32968"/>
    <s v="Unidad"/>
    <s v="NO SOLICITADAS"/>
  </r>
  <r>
    <x v="16"/>
    <x v="65"/>
    <s v="02-02-01-004-006-09"/>
    <s v="Materiales y suministros - Otro equipo eléctrico y sus partes y piezas"/>
    <s v="CAJAS PVC 2X4 (X10 UNIDADES) - PAQUETE"/>
    <s v="39121308"/>
    <s v="SELECCIÓN ABREVIADA - ACUERDO MARCO"/>
    <n v="2"/>
    <n v="3"/>
    <n v="10"/>
    <n v="5"/>
    <n v="164850"/>
    <s v="Unidad"/>
    <s v="NO SOLICITADAS"/>
  </r>
  <r>
    <x v="16"/>
    <x v="65"/>
    <s v="02-02-01-004-006-09"/>
    <s v="Materiales y suministros - Otro equipo eléctrico y sus partes y piezas"/>
    <s v="CAJAS RAWEL2X4 ENTRADA Y SALIDA DE MEDIA PULGADA"/>
    <s v="39121308"/>
    <s v="SELECCIÓN ABREVIADA - ACUERDO MARCO"/>
    <n v="2"/>
    <n v="3"/>
    <n v="10"/>
    <n v="10"/>
    <n v="28620"/>
    <s v="Unidad"/>
    <s v="NO SOLICITADAS"/>
  </r>
  <r>
    <x v="16"/>
    <x v="65"/>
    <s v="02-02-01-004-006-09"/>
    <s v="Materiales y suministros - Otro equipo eléctrico y sus partes y piezas"/>
    <s v="CAJAS RAWEL2X4 ENTRADA Y SALIDA DE 3/4 DE PULGADA"/>
    <s v="39121308"/>
    <s v="SELECCIÓN ABREVIADA - ACUERDO MARCO"/>
    <n v="2"/>
    <n v="3"/>
    <n v="10"/>
    <n v="10"/>
    <n v="106465"/>
    <s v="Unidad"/>
    <s v="NO SOLICITADAS"/>
  </r>
  <r>
    <x v="16"/>
    <x v="65"/>
    <s v="02-02-01-004-006-09"/>
    <s v="Materiales y suministros - Otro equipo eléctrico y sus partes y piezas"/>
    <s v="CAJAS RAWEL4X4"/>
    <s v="39121308"/>
    <s v="SELECCIÓN ABREVIADA - ACUERDO MARCO"/>
    <n v="2"/>
    <n v="3"/>
    <n v="10"/>
    <n v="3"/>
    <n v="71779.5"/>
    <s v="Unidad"/>
    <s v="NO SOLICITADAS"/>
  </r>
  <r>
    <x v="16"/>
    <x v="65"/>
    <s v="02-02-01-004-006-09"/>
    <s v="Materiales y suministros - Otro equipo eléctrico y sus partes y piezas"/>
    <s v="BUJIAS X UNIDAD"/>
    <s v="26101732"/>
    <s v="SELECCIÓN ABREVIADA MENOR CUANTÍA"/>
    <n v="2"/>
    <n v="8"/>
    <n v="10"/>
    <n v="4"/>
    <n v="32839.279999999999"/>
    <s v="Unidad"/>
    <s v="NO SOLICITADAS"/>
  </r>
  <r>
    <x v="16"/>
    <x v="65"/>
    <s v="02-02-01-004-006-09"/>
    <s v="Materiales y suministros - Otro equipo eléctrico y sus partes y piezas"/>
    <s v="BASTON LUMINOSO "/>
    <n v="39112006"/>
    <s v="MÍNIMA CUANTÍA"/>
    <n v="4"/>
    <n v="5"/>
    <n v="10"/>
    <n v="6"/>
    <n v="786000"/>
    <s v="Unidad"/>
    <s v="NO SOLICITADAS"/>
  </r>
  <r>
    <x v="16"/>
    <x v="28"/>
    <s v="02-02-01-004-007-01"/>
    <s v="Materiales y suministros - Válvulas y tubos electrónicos; componentes electrónicos; sus partes y piezas"/>
    <s v="DIODO REF. JANTX1N5552"/>
    <s v="32111509"/>
    <s v="SELECCIÓN ABREVIADA MENOR CUANTÍA"/>
    <n v="2"/>
    <n v="8"/>
    <n v="10"/>
    <n v="1"/>
    <n v="160233.14000000001"/>
    <s v="Unidad"/>
    <s v="NO SOLICITADAS"/>
  </r>
  <r>
    <x v="16"/>
    <x v="28"/>
    <s v="02-02-01-004-007-01"/>
    <s v="Materiales y suministros - Válvulas y tubos electrónicos; componentes electrónicos; sus partes y piezas"/>
    <s v="RESISTENCIA 51 OHM A 1/4 WATT"/>
    <s v="41111943"/>
    <s v="SELECCIÓN ABREVIADA MENOR CUANTÍA"/>
    <n v="2"/>
    <n v="8"/>
    <n v="10"/>
    <n v="110"/>
    <n v="7370"/>
    <s v="Unidad"/>
    <s v="NO SOLICITADAS"/>
  </r>
  <r>
    <x v="16"/>
    <x v="66"/>
    <s v="02-02-01-004-008-01"/>
    <s v="Materiales y suministros - Aparatos médicos y quirúrgicos y aparatos ortésicos y protésicos"/>
    <s v="JERINGA HIPODERMICA  DESECHABLE  60 ML"/>
    <s v="42142601"/>
    <s v="SELECCIÓN ABREVIADA MENOR CUANTÍA"/>
    <n v="2"/>
    <n v="8"/>
    <n v="10"/>
    <n v="21"/>
    <n v="17636.850000000002"/>
    <s v="Unidad"/>
    <s v="NO SOLICITADAS"/>
  </r>
  <r>
    <x v="16"/>
    <x v="66"/>
    <s v="02-02-01-004-008-02"/>
    <s v="Materiales y suministros - Instrumentos y aparatos de medición, verificación, análisis, de navegación y para otros fines (excepto instrumentos ópticos); instrumentos de control de procesos industriales, sus partes, piezas y accesorios"/>
    <s v="PROBADOR DE TOMA PT GFCI GB"/>
    <s v="41111917"/>
    <s v="SELECCIÓN ABREVIADA - ACUERDO MARCO"/>
    <n v="2"/>
    <n v="3"/>
    <n v="10"/>
    <n v="1"/>
    <n v="240408"/>
    <s v="Unidad"/>
    <s v="NO SOLICITADAS"/>
  </r>
  <r>
    <x v="16"/>
    <x v="66"/>
    <s v="02-02-01-004-008-02"/>
    <s v="Materiales y suministros - Instrumentos y aparatos de medición, verificación, análisis, de navegación y para otros fines (excepto instrumentos ópticos); instrumentos de control de procesos industriales, sus partes, piezas y accesorios"/>
    <s v="FLEXOMETRO ACERO INOXIDABLE"/>
    <s v="41114201"/>
    <s v="SELECCIÓN ABREVIADA - ACUERDO MARCO"/>
    <n v="2"/>
    <n v="3"/>
    <n v="10"/>
    <n v="2"/>
    <n v="114480"/>
    <s v="Unidad"/>
    <s v="NO SOLICITADAS"/>
  </r>
  <r>
    <x v="16"/>
    <x v="66"/>
    <s v="02-02-01-004-008-02"/>
    <s v="Materiales y suministros - Instrumentos y aparatos de medición, verificación, análisis, de navegación y para otros fines (excepto instrumentos ópticos); instrumentos de control de procesos industriales, sus partes, piezas y accesorios"/>
    <s v="TESTER VOLTAJE SIN CONTACTO 13-600 VAC - G"/>
    <s v="39121600"/>
    <s v="SELECCIÓN ABREVIADA - ACUERDO MARCO"/>
    <n v="2"/>
    <n v="3"/>
    <n v="10"/>
    <n v="3"/>
    <n v="137376"/>
    <s v="Unidad"/>
    <s v="NO SOLICITADAS"/>
  </r>
  <r>
    <x v="16"/>
    <x v="66"/>
    <s v="02-02-01-004-008-02"/>
    <s v="Materiales y suministros - Instrumentos y aparatos de medición, verificación, análisis, de navegación y para otros fines (excepto instrumentos ópticos); instrumentos de control de procesos industriales, sus partes, piezas y accesorios"/>
    <s v="CONTADORES ELECTRICOS"/>
    <s v="39121600"/>
    <s v="SELECCIÓN ABREVIADA - ACUERDO MARCO"/>
    <n v="2"/>
    <n v="3"/>
    <n v="10"/>
    <n v="2"/>
    <n v="503712"/>
    <s v="Unidad"/>
    <s v="NO SOLICITADAS"/>
  </r>
  <r>
    <x v="16"/>
    <x v="26"/>
    <s v="02-02-01-004-009-01"/>
    <s v="Materiales y suministros - Vehículos automotores, remolques y semirremolques; y sus partes, piezas y accesorios"/>
    <s v="KIT DE CARRETERAS"/>
    <n v="25191513"/>
    <s v="MÍNIMA CUANTÍA"/>
    <n v="5"/>
    <n v="2"/>
    <n v="10"/>
    <n v="19"/>
    <n v="4191894"/>
    <s v="Unidad"/>
    <s v="NO SOLICITADAS"/>
  </r>
  <r>
    <x v="16"/>
    <x v="26"/>
    <s v="02-02-01-004-009-01"/>
    <s v="Materiales y suministros - Vehículos automotores, remolques y semirremolques; y sus partes, piezas y accesorios"/>
    <s v="KIT DE CARRETERAS"/>
    <n v="25191513"/>
    <s v="MÍNIMA CUANTÍA"/>
    <n v="5"/>
    <n v="2"/>
    <n v="16"/>
    <n v="3"/>
    <n v="661878"/>
    <s v="Unidad"/>
    <s v="NO SOLICITADAS"/>
  </r>
  <r>
    <x v="16"/>
    <x v="67"/>
    <s v="02-02-02-005-004-01-1"/>
    <s v="Adquisición de servicios - Servicios generales de construcción de edificaciones residenciales"/>
    <s v="MANTENIMIENTO ALOJAMIENTOS Y VIVIENDAS"/>
    <s v="72102900"/>
    <s v="SELECCIÓN ABREVIADA MENOR CUANTÍA"/>
    <n v="1"/>
    <n v="11"/>
    <n v="16"/>
    <n v="1"/>
    <n v="22944176.830000002"/>
    <s v="GLOBAL"/>
    <s v="NO SOLICITADAS"/>
  </r>
  <r>
    <x v="16"/>
    <x v="67"/>
    <s v="02-02-02-005-004-01-1"/>
    <s v="Adquisición de servicios - Servicios generales de construcción de edificaciones residenciales"/>
    <s v="MANTENIMIENTO CORRECTIVO Y MEJORATIVO CUBIERTA ALOJAMIENTO DE SOLDADOS GRUSE CACOM-5 - APOYO PRESUPUESTAL"/>
    <s v="72102900"/>
    <s v="SELECCIÓN ABREVIADA MENOR CUANTÍA"/>
    <n v="1"/>
    <n v="11"/>
    <n v="10"/>
    <n v="1"/>
    <n v="40064604.68"/>
    <s v="GLOBAL"/>
    <s v="NO SOLICITADAS"/>
  </r>
  <r>
    <x v="16"/>
    <x v="67"/>
    <s v="02-02-02-005-004-01-1"/>
    <s v="Adquisición de servicios - Servicios generales de construcción de edificaciones residenciales"/>
    <s v="ALOJAMIENTO SOLDADOS GRUSE-5"/>
    <n v="72102900"/>
    <s v="SELECCIÓN ABREVIADA MENOR CUANTÍA"/>
    <n v="8"/>
    <n v="4"/>
    <n v="10"/>
    <n v="1"/>
    <n v="25302563.690000001"/>
    <s v="GLOBAL"/>
    <s v="NO SOLICITADAS"/>
  </r>
  <r>
    <x v="16"/>
    <x v="67"/>
    <s v="02-02-02-005-004-01-1"/>
    <s v="Adquisición de servicios - Servicios generales de construcción de edificaciones residenciales"/>
    <s v="APARTAMENTOS SUBOFICIALES TORRE G (6 aptos)"/>
    <n v="72102900"/>
    <s v="SELECCIÓN ABREVIADA MENOR CUANTÍA"/>
    <n v="8"/>
    <n v="4"/>
    <n v="10"/>
    <n v="1"/>
    <n v="12809724.66"/>
    <s v="GLOBAL"/>
    <s v="NO SOLICITADAS"/>
  </r>
  <r>
    <x v="16"/>
    <x v="67"/>
    <s v="02-02-02-005-004-01-1"/>
    <s v="Adquisición de servicios - Servicios generales de construcción de edificaciones residenciales"/>
    <s v="SOBRANTE PROCESO MANTENIMIENTO ALOJAMIENTOS Y VIVIENDAS"/>
    <n v="0"/>
    <n v="0"/>
    <n v="0"/>
    <n v="0"/>
    <n v="16"/>
    <n v="1"/>
    <n v="44.31"/>
    <s v="GLOBAL"/>
    <s v=""/>
  </r>
  <r>
    <x v="16"/>
    <x v="67"/>
    <s v="02-02-02-005-004-01-2"/>
    <s v="Adquisición de servicios - Servicios generales de construcción de edificaciones no residenciales"/>
    <s v="AMPLIACIÓN Y RESTRUCTURACIÓN DEL RACK DE COMUNICACIONES Y TELEMATICA "/>
    <s v="72101507"/>
    <s v="SELECCIÓN ABREVIADA MENOR CUANTÍA"/>
    <n v="2"/>
    <n v="9"/>
    <n v="10"/>
    <n v="1"/>
    <n v="28977296.75"/>
    <s v="GLOBAL"/>
    <s v="NO SOLICITADAS"/>
  </r>
  <r>
    <x v="16"/>
    <x v="67"/>
    <s v="02-02-02-005-004-01-2"/>
    <s v="Adquisición de servicios - Servicios generales de construcción de edificaciones no residenciales"/>
    <s v="MANTENIMIENTO DE BIENES INMUEBLES DE LA UNIDAD"/>
    <s v="72102900"/>
    <s v="SELECCIÓN ABREVIADA MENOR CUANTÍA"/>
    <n v="1"/>
    <n v="11"/>
    <n v="10"/>
    <n v="1"/>
    <n v="13364692.309999999"/>
    <s v="GLOBAL"/>
    <s v="NO SOLICITADAS"/>
  </r>
  <r>
    <x v="16"/>
    <x v="67"/>
    <s v="02-02-02-005-004-01-2"/>
    <s v="Adquisición de servicios - Servicios generales de construcción de edificaciones no residenciales"/>
    <s v="AMPLIACIÓN Y MANTENIMIENTO PARA LAS INSTALACIONES DEL GRUPO DE EDUCACIÓN AERONÁUTICA - APOYO PRESUPUESTAL"/>
    <s v="72102900"/>
    <s v="SELECCIÓN ABREVIADA MENOR CUANTÍA"/>
    <n v="1"/>
    <n v="11"/>
    <n v="10"/>
    <n v="1"/>
    <n v="47978062.609999999"/>
    <s v="GLOBAL"/>
    <s v="NO SOLICITADAS"/>
  </r>
  <r>
    <x v="16"/>
    <x v="67"/>
    <s v="02-02-02-005-004-01-2"/>
    <s v="Adquisición de servicios - Servicios generales de construcción de edificaciones no residenciales"/>
    <s v="SERVICIO MANTENIMIENTO DE LAS INSTALACIONES  ESM - APOYO RECURSOS ESM"/>
    <s v="72102900"/>
    <s v="SELECCIÓN ABREVIADA MENOR CUANTÍA"/>
    <n v="1"/>
    <n v="11"/>
    <n v="10"/>
    <n v="1"/>
    <n v="5614833.6800000006"/>
    <s v="GLOBAL"/>
    <s v="NO SOLICITADAS"/>
  </r>
  <r>
    <x v="16"/>
    <x v="67"/>
    <s v="02-02-02-005-004-01-2"/>
    <s v="Adquisición de servicios - Servicios generales de construcción de edificaciones no residenciales"/>
    <s v="MANTENIMIENTO Y ADECUACIÓN LOCATIVA ARCHIVO OPERACIONAL"/>
    <s v="72102900"/>
    <s v="SELECCIÓN ABREVIADA MENOR CUANTÍA"/>
    <n v="2"/>
    <n v="3"/>
    <n v="10"/>
    <n v="1"/>
    <n v="4363469.55"/>
    <s v="GLOBAL"/>
    <s v="NO SOLICITADAS"/>
  </r>
  <r>
    <x v="16"/>
    <x v="67"/>
    <s v="02-02-02-005-004-01-2"/>
    <s v="Adquisición de servicios - Servicios generales de construcción de edificaciones no residenciales"/>
    <s v="MANTENIMIENTO Y ADECUACIÓN BOMBEROS"/>
    <s v="72102900"/>
    <s v="SELECCIÓN ABREVIADA MENOR CUANTÍA"/>
    <n v="6"/>
    <n v="3"/>
    <n v="10"/>
    <n v="1"/>
    <n v="8897905.6600000001"/>
    <s v="GLOBAL"/>
    <s v="NO SOLICITADAS"/>
  </r>
  <r>
    <x v="16"/>
    <x v="67"/>
    <s v="02-02-02-005-004-01-2"/>
    <s v="Adquisición de servicios - Servicios generales de construcción de edificaciones no residenciales"/>
    <s v="SALON CONFERENCIA SOLDADOS "/>
    <n v="72102900"/>
    <s v="MÍNIMA CUANTÍA"/>
    <n v="10"/>
    <n v="2"/>
    <n v="10"/>
    <n v="1"/>
    <n v="20699604.199999999"/>
    <s v="GLOBAL"/>
    <s v="NO SOLICITADAS"/>
  </r>
  <r>
    <x v="16"/>
    <x v="67"/>
    <s v="02-02-02-005-004-02-1"/>
    <s v="Adquisición de servicios - Servicios generales de construcción de carreteras (excepto carreteras elevadas), calles, vías férreas y pistas de aterrizaje"/>
    <s v="MANTENIMIENTO Y ADECUACIÓN  DE LA INFRAESTRUCTURA VIAL GLORIETA"/>
    <n v="72141000"/>
    <s v="SELECCIÓN ABREVIADA MENOR CUANTÍA"/>
    <n v="6"/>
    <n v="3"/>
    <n v="10"/>
    <n v="1"/>
    <n v="9996352.9199999999"/>
    <s v="GLOBAL"/>
    <s v="NO SOLICITADAS"/>
  </r>
  <r>
    <x v="16"/>
    <x v="67"/>
    <s v="02-02-02-005-004-02-4"/>
    <s v="Adquisición de servicios - Servicios generales de construcción de tuberías para la conducción de gas a larga distancia, líneas de comunicación y cables de poder"/>
    <s v="MANTENIENTO DE REDES ELECTRICAS"/>
    <n v="72151514"/>
    <s v="MÍNIMA CUANTÍA"/>
    <n v="9"/>
    <n v="3"/>
    <n v="16"/>
    <n v="1"/>
    <n v="5301550"/>
    <s v="GLOBAL"/>
    <s v="NO SOLICITADAS"/>
  </r>
  <r>
    <x v="16"/>
    <x v="67"/>
    <s v="02-02-02-005-004-02-4"/>
    <s v="Adquisición de servicios - Servicios generales de construcción de tuberías para la conducción de gas a larga distancia, líneas de comunicación y cables de poder"/>
    <s v="MANTENIMIENTO REDES ELÉCTRICAS"/>
    <s v="72151514"/>
    <s v="MÍNIMA CUANTÍA"/>
    <n v="1"/>
    <n v="10"/>
    <n v="10"/>
    <n v="1"/>
    <n v="17983850"/>
    <s v="GLOBAL"/>
    <s v="NO SOLICITADAS"/>
  </r>
  <r>
    <x v="16"/>
    <x v="67"/>
    <s v="02-02-02-005-004-02-4"/>
    <s v="Adquisición de servicios - Servicios generales de construcción de tuberías para la conducción de gas a larga distancia, líneas de comunicación y cables de poder"/>
    <s v="MANTENIMIENTO REDES Y CABLEADO DEL SISTEMA DE PARARRAYOS DEL DEPOSITO DE ARMAMENTO FAC "/>
    <n v="39121621"/>
    <s v="MÍNIMA CUANTÍA"/>
    <n v="7"/>
    <n v="3"/>
    <n v="10"/>
    <n v="1"/>
    <n v="14432875"/>
    <s v="GLOBAL"/>
    <s v="NO SOLICITADAS"/>
  </r>
  <r>
    <x v="16"/>
    <x v="67"/>
    <s v="02-02-02-005-004-02-5"/>
    <s v="Adquisición de servicios - Servicios generales de construcción de tuberías y cables locales, y obras conexas"/>
    <s v="MANTENIMIENTO PLANTA DE TRATAMIENTO DE AGUAS RESIDUALES DOMESTICAS Y  NO DOMESTICAS AMARRE 2024"/>
    <s v="76121700"/>
    <s v="MÍNIMA CUANTÍA"/>
    <n v="10"/>
    <n v="2"/>
    <n v="16"/>
    <n v="1"/>
    <n v="7959315"/>
    <s v="GLOBAL"/>
    <s v="NO SOLICITADAS"/>
  </r>
  <r>
    <x v="16"/>
    <x v="67"/>
    <s v="02-02-02-005-004-02-5"/>
    <s v="Adquisición de servicios - Servicios generales de construcción de tuberías y cables locales, y obras conexas"/>
    <s v="MANTENIMIENTO PLANTA DE TRATAMIENTO DE AGUAS RESIDUALES DOMESTICAS Y  NO DOMESTICAS"/>
    <s v="76121700"/>
    <s v="MÍNIMA CUANTÍA"/>
    <n v="1"/>
    <n v="10"/>
    <n v="16"/>
    <n v="1"/>
    <n v="34100937.5"/>
    <s v="GLOBAL"/>
    <s v="SI APROBADAS"/>
  </r>
  <r>
    <x v="16"/>
    <x v="67"/>
    <s v="02-02-02-005-004-02-5"/>
    <s v="Adquisición de servicios - Servicios generales de construcción de tuberías y cables locales, y obras conexas"/>
    <s v="SOBRANTE MANTENIMIENTO PTAR"/>
    <n v="0"/>
    <n v="0"/>
    <n v="0"/>
    <n v="0"/>
    <n v="16"/>
    <n v="1"/>
    <n v="2937782.75"/>
    <s v="GLOBAL"/>
    <s v=""/>
  </r>
  <r>
    <x v="16"/>
    <x v="67"/>
    <s v="02-02-02-005-004-05"/>
    <s v="Adquisición de servicios - Servicios especiales de construcción"/>
    <s v="SERVICIOS GENERALES OPERARIO DE MANTENIMIENTO AMARRE 2024"/>
    <s v="80111620"/>
    <s v="SELECCIÓN ABREVIADA - ACUERDO MARCO"/>
    <n v="10"/>
    <n v="2"/>
    <n v="16"/>
    <n v="1"/>
    <n v="8300000"/>
    <s v="GLOBAL"/>
    <s v="NO SOLICITADAS"/>
  </r>
  <r>
    <x v="16"/>
    <x v="67"/>
    <s v="02-02-02-005-004-05"/>
    <s v="Adquisición de servicios - Servicios especiales de construcción"/>
    <s v="SERVICIOS GENERALES OPERARIO DE MANTENIMIENTO"/>
    <s v="80111620"/>
    <s v="SELECCIÓN ABREVIADA - ACUERDO MARCO"/>
    <n v="1"/>
    <n v="10"/>
    <n v="16"/>
    <n v="1"/>
    <n v="22569641.590000004"/>
    <s v="GLOBAL"/>
    <s v="SI APROBADAS"/>
  </r>
  <r>
    <x v="16"/>
    <x v="67"/>
    <s v="02-02-02-005-004-05"/>
    <s v="Adquisición de servicios - Servicios especiales de construcción"/>
    <s v="SERVICIOS GENERALES OPERARIO DE MANTENIMIENTO"/>
    <s v="80111620"/>
    <s v="SELECCIÓN ABREVIADA - ACUERDO MARCO"/>
    <n v="7"/>
    <n v="9"/>
    <n v="10"/>
    <n v="1"/>
    <n v="7337106.0599999996"/>
    <s v="GLOBAL"/>
    <s v="NO SOLICITADAS"/>
  </r>
  <r>
    <x v="16"/>
    <x v="67"/>
    <s v="02-02-02-005-004-05"/>
    <s v="Adquisición de servicios - Servicios especiales de construcción"/>
    <s v="SERVICIOS GENERALES OPERARIO DE MANTENIMIENTO"/>
    <s v="80111620"/>
    <s v="SELECCIÓN ABREVIADA - ACUERDO MARCO"/>
    <n v="7"/>
    <n v="9"/>
    <n v="16"/>
    <n v="1"/>
    <n v="13203079.789999999"/>
    <s v="GLOBAL"/>
    <s v="NO SOLICITADAS"/>
  </r>
  <r>
    <x v="16"/>
    <x v="67"/>
    <s v="02-02-02-005-004-06"/>
    <s v="Adquisición de servicios - Servicios de instalaciones"/>
    <s v="SERVICIO INSTALACIÓN CALENTADORES "/>
    <s v="72151000"/>
    <s v="MÍNIMA CUANTÍA"/>
    <n v="3"/>
    <n v="2"/>
    <n v="16"/>
    <n v="1"/>
    <n v="297500"/>
    <s v="GLOBAL"/>
    <s v="NO SOLICITADAS"/>
  </r>
  <r>
    <x v="16"/>
    <x v="19"/>
    <s v="02-02-02-006-009-01"/>
    <s v="Adquisición de servicios - Servicios de distribución de electricidad, y servicios de distribución de gas (por cuenta propia)"/>
    <s v="GAS NATURAL"/>
    <s v="83101601"/>
    <s v="SOLICITUD DE INFORMACIÓN A LOS PROVEEDORES"/>
    <n v="1"/>
    <n v="12"/>
    <n v="10"/>
    <n v="1"/>
    <n v="29685817"/>
    <s v="GLOBAL"/>
    <s v="NO SOLICITADAS"/>
  </r>
  <r>
    <x v="16"/>
    <x v="19"/>
    <s v="02-02-02-006-009-01"/>
    <s v="Adquisición de servicios - Servicios de distribución de electricidad, y servicios de distribución de gas (por cuenta propia)"/>
    <s v="GAS NATURAL"/>
    <s v="83101601"/>
    <s v="SOLICITUD DE INFORMACIÓN A LOS PROVEEDORES"/>
    <n v="1"/>
    <n v="12"/>
    <n v="16"/>
    <n v="1"/>
    <n v="47640000"/>
    <s v="GLOBAL"/>
    <s v="NO SOLICITADAS"/>
  </r>
  <r>
    <x v="16"/>
    <x v="19"/>
    <s v="02-02-02-006-009-01"/>
    <s v="Adquisición de servicios - Servicios de distribución de electricidad, y servicios de distribución de gas (por cuenta propia)"/>
    <s v="ENERGÍA "/>
    <s v="83101800"/>
    <s v="SOLICITUD DE INFORMACIÓN A LOS PROVEEDORES"/>
    <n v="1"/>
    <n v="12"/>
    <n v="10"/>
    <n v="1"/>
    <n v="421251084"/>
    <s v="GLOBAL"/>
    <s v="NO SOLICITADAS"/>
  </r>
  <r>
    <x v="16"/>
    <x v="19"/>
    <s v="02-02-02-006-009-01"/>
    <s v="Adquisición de servicios - Servicios de distribución de electricidad, y servicios de distribución de gas (por cuenta propia)"/>
    <s v="ENERGÍA "/>
    <s v="83101800"/>
    <s v="SOLICITUD DE INFORMACIÓN A LOS PROVEEDORES"/>
    <n v="1"/>
    <n v="12"/>
    <n v="16"/>
    <n v="1"/>
    <n v="96860400"/>
    <s v="GLOBAL"/>
    <s v="NO SOLICITADAS"/>
  </r>
  <r>
    <x v="16"/>
    <x v="19"/>
    <s v="02-02-02-006-009-02"/>
    <s v="Adquisición de servicios - Servicios de distribución de agua (por cuenta propia)"/>
    <s v="ACUEDUCTO"/>
    <s v="83101500"/>
    <s v="SOLICITUD DE INFORMACIÓN A LOS PROVEEDORES"/>
    <n v="1"/>
    <n v="12"/>
    <n v="16"/>
    <n v="1"/>
    <n v="19000000"/>
    <s v="GLOBAL"/>
    <s v="NO SOLICITADAS"/>
  </r>
  <r>
    <x v="16"/>
    <x v="19"/>
    <s v="02-02-02-006-009-02"/>
    <s v="Adquisición de servicios - Servicios de distribución de agua (por cuenta propia)"/>
    <s v="ACUEDUCTO"/>
    <s v="83101500"/>
    <s v="SOLICITUD DE INFORMACIÓN A LOS PROVEEDORES"/>
    <n v="1"/>
    <n v="12"/>
    <n v="10"/>
    <n v="1"/>
    <n v="113607315"/>
    <s v="GLOBAL"/>
    <s v="NO SOLICITADAS"/>
  </r>
  <r>
    <x v="16"/>
    <x v="17"/>
    <s v="02-02-02-007-003-01"/>
    <s v="Adquisición de servicios - Servicios de arrendamiento o alquiler de maquinaria y equipo sin operario"/>
    <s v="OUTSOURCING FOTOCOPIADO"/>
    <s v="80161801"/>
    <s v="MÍNIMA CUANTÍA"/>
    <n v="1"/>
    <n v="10"/>
    <n v="10"/>
    <n v="1"/>
    <n v="30000000"/>
    <s v="GLOBAL"/>
    <s v="SI APROBADAS"/>
  </r>
  <r>
    <x v="16"/>
    <x v="17"/>
    <s v="02-02-02-007-003-01"/>
    <s v="Adquisición de servicios - Servicios de arrendamiento o alquiler de maquinaria y equipo sin operario"/>
    <s v="OUTSOURCING FOTOCOPIADO AMARRE 2024"/>
    <s v="80161801"/>
    <s v="MÍNIMA CUANTÍA"/>
    <n v="10"/>
    <n v="2"/>
    <n v="10"/>
    <n v="1"/>
    <n v="4450001.43"/>
    <s v="GLOBAL"/>
    <s v="NO SOLICITADAS"/>
  </r>
  <r>
    <x v="16"/>
    <x v="17"/>
    <s v="02-02-02-007-003-01"/>
    <s v="Adquisición de servicios - Servicios de arrendamiento o alquiler de maquinaria y equipo sin operario"/>
    <s v="OUTSOURCING FOTOCOPIADO"/>
    <n v="80161801"/>
    <s v="MÍNIMA CUANTÍA"/>
    <n v="6"/>
    <n v="4"/>
    <n v="10"/>
    <n v="1"/>
    <n v="4688500"/>
    <s v="GLOBAL"/>
    <s v="NO SOLICITADAS"/>
  </r>
  <r>
    <x v="16"/>
    <x v="17"/>
    <s v="02-02-02-007-003-01"/>
    <s v="Adquisición de servicios - Servicios de arrendamiento o alquiler de maquinaria y equipo sin operario"/>
    <s v="OUTSOURCING FOTOCOPIADO"/>
    <n v="80161801"/>
    <s v="MÍNIMA CUANTÍA"/>
    <n v="11"/>
    <n v="2"/>
    <n v="16"/>
    <n v="1"/>
    <n v="3468850"/>
    <s v="GLOBAL"/>
    <s v="NO SOLICITADAS"/>
  </r>
  <r>
    <x v="16"/>
    <x v="82"/>
    <s v="02-02-02-008-001-01"/>
    <s v="Adquisición de servicios - Servicios de investigación y desarrollo experimental en ciencias naturales e ingeniería"/>
    <s v="ESTUDIOS Y DESARROLLO DE COMPONENTES DE SOFTWARE Y FUNCIONALIDADES PARA EL SISTEMA DE COMANDO Y CONTROL HORUS NEXUS"/>
    <s v="81111500"/>
    <s v="CONTRATACIÓN DIRECTA"/>
    <n v="1"/>
    <n v="11"/>
    <n v="10"/>
    <n v="1"/>
    <n v="1500000000"/>
    <s v="GLOBAL"/>
    <s v="NO SOLICITADAS"/>
  </r>
  <r>
    <x v="16"/>
    <x v="29"/>
    <s v="02-02-02-008-002-01"/>
    <s v="Adquisición de servicios - Servicios jurídicos"/>
    <s v="SERVCIOS PROFESIONALES JURIDICO DE ABOGADO"/>
    <s v="80111607"/>
    <s v="CONTRATACIÓN DIRECTA"/>
    <n v="2"/>
    <n v="11"/>
    <n v="10"/>
    <n v="1"/>
    <n v="36000000"/>
    <s v="GLOBAL"/>
    <s v="NO SOLICITADAS"/>
  </r>
  <r>
    <x v="16"/>
    <x v="31"/>
    <s v="02-02-02-008-003-01-4"/>
    <s v="Adquisición de servicios - Servicios de diseño y desarrollo de la tecnología de la información (ti)"/>
    <s v="DESARROLLO, PRUEBAS E IMPLEMENTACION DE UN SOFTWARE EN LABVIEW PARA CONTROL, MONITOREO Y ADQUISICION DE DATA PARA EL FUNCIONAMIENTO DEL BANCO DE PRUEBAS APU DEL GRUTE DEL CACOM-5"/>
    <s v="80111608"/>
    <s v="MÍNIMA CUANTÍA"/>
    <n v="10"/>
    <n v="2"/>
    <n v="10"/>
    <n v="1"/>
    <n v="30000000"/>
    <s v="GLOBAL"/>
    <s v="NO SOLICITADAS"/>
  </r>
  <r>
    <x v="16"/>
    <x v="31"/>
    <s v="02-02-02-008-003-03"/>
    <s v="Adquisición de servicios - Servicios de ingeniería"/>
    <s v="SERVICIO DE LOGISTICA, INGENIERIA ESPECIALIZADA PARA TRASLADO FISICO DE EQUIPOS DE COMUNICACIÓN Y PROCESADOR DE DATOS MILITAR, DESMONTE EMBALAJE, TRASLADO, INSTALACIÓN, CONFIGURACIÓN, INTEGRACIÓN Y PUESTA EN FUNCIONAMIENTO DE EQUIPOS DE COMUNICACIONES,RED, VOZ Y DATOS DEL C3I2."/>
    <n v="72151605"/>
    <s v="CONTRATACIÓN DIRECTA"/>
    <n v="2"/>
    <n v="9"/>
    <n v="10"/>
    <n v="1"/>
    <n v="405659100"/>
    <s v="GLOBAL"/>
    <s v="NO SOLICITADAS"/>
  </r>
  <r>
    <x v="16"/>
    <x v="31"/>
    <s v="02-02-02-008-003-04-4"/>
    <s v="Adquisición de servicios - Servicios de ensayo y análisis técnicos"/>
    <s v="ANALISIS DE AGUA POTABLE"/>
    <s v="70171501"/>
    <s v="MÍNIMA CUANTÍA"/>
    <n v="2"/>
    <n v="10"/>
    <n v="10"/>
    <n v="1"/>
    <n v="999600"/>
    <s v="GLOBAL"/>
    <s v="NO SOLICITADAS"/>
  </r>
  <r>
    <x v="16"/>
    <x v="31"/>
    <s v="02-02-02-008-003-04-4"/>
    <s v="Adquisición de servicios - Servicios de ensayo y análisis técnicos"/>
    <s v="MONITOREO Y CARACTERIZACION DE AGUAS RESIDUALES  NO DOMÉSTICAS"/>
    <s v="70171501"/>
    <s v="MÍNIMA CUANTÍA"/>
    <n v="2"/>
    <n v="10"/>
    <n v="10"/>
    <n v="1"/>
    <n v="9401000"/>
    <s v="GLOBAL"/>
    <s v="NO SOLICITADAS"/>
  </r>
  <r>
    <x v="16"/>
    <x v="31"/>
    <s v="02-02-02-008-003-04-4"/>
    <s v="Adquisición de servicios - Servicios de ensayo y análisis técnicos"/>
    <s v="MONITOREO Y CARACTERIZACION DE AGUAS RESIDUALES  DOMÉSTICAS"/>
    <s v="70171501"/>
    <s v="MÍNIMA CUANTÍA"/>
    <n v="2"/>
    <n v="10"/>
    <n v="10"/>
    <n v="1"/>
    <n v="3332000"/>
    <s v="GLOBAL"/>
    <s v="NO SOLICITADAS"/>
  </r>
  <r>
    <x v="16"/>
    <x v="31"/>
    <s v="02-02-02-008-003-04-4"/>
    <s v="Adquisición de servicios - Servicios de ensayo y análisis técnicos"/>
    <s v="MONITOREO CABINA DE PINTURA"/>
    <s v="77121504"/>
    <s v="MÍNIMA CUANTÍA"/>
    <n v="2"/>
    <n v="10"/>
    <n v="10"/>
    <n v="1"/>
    <n v="3927000"/>
    <s v="GLOBAL"/>
    <s v="NO SOLICITADAS"/>
  </r>
  <r>
    <x v="16"/>
    <x v="31"/>
    <s v="02-02-02-008-003-04-4"/>
    <s v="Adquisición de servicios - Servicios de ensayo y análisis técnicos"/>
    <s v="REVISION TECNICO MECANICA"/>
    <s v="78181505"/>
    <s v="SELECCIÓN ABREVIADA MENOR CUANTÍA"/>
    <n v="1"/>
    <n v="10"/>
    <n v="10"/>
    <n v="1"/>
    <n v="6000000"/>
    <s v="GLOBAL"/>
    <s v="SI APROBADAS"/>
  </r>
  <r>
    <x v="16"/>
    <x v="31"/>
    <s v="02-02-02-008-003-04-4"/>
    <s v="Adquisición de servicios - Servicios de ensayo y análisis técnicos"/>
    <s v="REVISION TECNICO MECANICA AMARRE 2024"/>
    <s v="78181505"/>
    <s v="SELECCIÓN ABREVIADA MENOR CUANTÍA"/>
    <n v="10"/>
    <n v="2"/>
    <n v="10"/>
    <n v="1"/>
    <n v="298000"/>
    <s v="GLOBAL"/>
    <s v="NO SOLICITADAS"/>
  </r>
  <r>
    <x v="16"/>
    <x v="31"/>
    <s v="02-02-02-008-003-04-4"/>
    <s v="Adquisición de servicios - Servicios de ensayo y análisis técnicos"/>
    <s v="REVISION TECNICO MECANICA"/>
    <n v="78181505"/>
    <s v="SELECCIÓN ABREVIADA MENOR CUANTÍA"/>
    <n v="6"/>
    <n v="5"/>
    <n v="10"/>
    <n v="1"/>
    <n v="5880000"/>
    <s v="GLOBAL"/>
    <s v="NO SOLICITADAS"/>
  </r>
  <r>
    <x v="16"/>
    <x v="31"/>
    <s v="02-02-02-008-003-04-4"/>
    <s v="Adquisición de servicios - Servicios de ensayo y análisis técnicos"/>
    <s v="REVISION TECNICO MECANICA AMARRE 2024"/>
    <s v="78181505"/>
    <s v="SELECCIÓN ABREVIADA MENOR CUANTÍA"/>
    <n v="9"/>
    <n v="3"/>
    <n v="10"/>
    <n v="1"/>
    <n v="1600000"/>
    <s v="GLOBAL"/>
    <s v="NO SOLICITADAS"/>
  </r>
  <r>
    <x v="16"/>
    <x v="31"/>
    <s v="02-02-02-008-003-04-4"/>
    <s v="Adquisición de servicios - Servicios de ensayo y análisis técnicos"/>
    <s v="REVISION TECNICO MECANICA"/>
    <n v="78181505"/>
    <s v="SELECCIÓN ABREVIADA MENOR CUANTÍA"/>
    <n v="9"/>
    <n v="3"/>
    <n v="10"/>
    <n v="1"/>
    <n v="3500000"/>
    <s v="GLOBAL"/>
    <s v="NO SOLICITADAS"/>
  </r>
  <r>
    <x v="16"/>
    <x v="31"/>
    <s v="02-02-02-008-003-05"/>
    <s v="Adquisición de servicios - Servicios veterinarios"/>
    <s v="SERVICIO VETERINARIO"/>
    <s v="70122009"/>
    <s v="MÍNIMA CUANTÍA"/>
    <n v="2"/>
    <n v="11"/>
    <n v="10"/>
    <n v="1"/>
    <n v="7500000"/>
    <s v="GLOBAL"/>
    <s v="NO SOLICITADAS"/>
  </r>
  <r>
    <x v="16"/>
    <x v="20"/>
    <s v="02-02-02-008-004-01"/>
    <s v="Adquisición de servicios - Servicios de telefonía y otras telecomunicaciones"/>
    <s v="TELEFONÍA"/>
    <s v="83111500"/>
    <s v="SOLICITUD DE INFORMACIÓN A LOS PROVEEDORES"/>
    <n v="1"/>
    <n v="12"/>
    <n v="10"/>
    <n v="1"/>
    <n v="13002986"/>
    <s v="GLOBAL"/>
    <s v="NO SOLICITADAS"/>
  </r>
  <r>
    <x v="16"/>
    <x v="20"/>
    <s v="02-02-02-008-004-06"/>
    <s v="Adquisición de servicios - Servicios de programación, distribución y transmisión de programas"/>
    <s v="TELEVISIÓN"/>
    <s v="83111801"/>
    <s v="SOLICITUD DE INFORMACIÓN A LOS PROVEEDORES"/>
    <n v="1"/>
    <n v="12"/>
    <n v="10"/>
    <n v="1"/>
    <n v="4737505"/>
    <s v="GLOBAL"/>
    <s v="NO SOLICITADAS"/>
  </r>
  <r>
    <x v="16"/>
    <x v="15"/>
    <s v="02-02-02-008-005-01"/>
    <s v="Adquisición de servicios - Servicios de empleo"/>
    <s v="SERVICIOS GENERALES"/>
    <s v="80111620"/>
    <s v="SELECCIÓN ABREVIADA MENOR CUANTÍA"/>
    <n v="1"/>
    <n v="10"/>
    <n v="16"/>
    <n v="1"/>
    <n v="100000000"/>
    <s v="GLOBAL"/>
    <s v="SI APROBADAS"/>
  </r>
  <r>
    <x v="16"/>
    <x v="15"/>
    <s v="02-02-02-008-005-01"/>
    <s v="Adquisición de servicios - Servicios de empleo"/>
    <s v="SERVICIOS GENERALES AMARRE 2024"/>
    <s v="80111620"/>
    <s v="SELECCIÓN ABREVIADA MENOR CUANTÍA"/>
    <n v="10"/>
    <n v="2"/>
    <n v="16"/>
    <n v="1"/>
    <n v="28207391.039999999"/>
    <s v="GLOBAL"/>
    <s v="NO SOLICITADAS"/>
  </r>
  <r>
    <x v="16"/>
    <x v="15"/>
    <s v="02-02-02-008-005-01"/>
    <s v="Adquisición de servicios - Servicios de empleo"/>
    <s v="SERVICIOS GENERALES"/>
    <n v="80111620"/>
    <s v="SELECCIÓN ABREVIADA MENOR CUANTÍA"/>
    <n v="6"/>
    <n v="5"/>
    <n v="10"/>
    <n v="1"/>
    <n v="21842658"/>
    <s v="GLOBAL"/>
    <s v="NO SOLICITADAS"/>
  </r>
  <r>
    <x v="16"/>
    <x v="15"/>
    <s v="02-02-02-008-005-01"/>
    <s v="Adquisición de servicios - Servicios de empleo"/>
    <s v="SOBRANTE AMARRE SERVICIOS GENERALES"/>
    <n v="0"/>
    <n v="0"/>
    <n v="0"/>
    <n v="0"/>
    <n v="16"/>
    <n v="1"/>
    <n v="42608.959999999999"/>
    <s v="GLOBAL"/>
    <s v=""/>
  </r>
  <r>
    <x v="16"/>
    <x v="15"/>
    <s v="02-02-02-008-005-03"/>
    <s v="Adquisición de servicios - Servicios de limpieza"/>
    <s v="FUMIGACIÓN"/>
    <s v="72102103"/>
    <s v="MÍNIMA CUANTÍA"/>
    <n v="1"/>
    <n v="11"/>
    <n v="16"/>
    <n v="1"/>
    <n v="18840000"/>
    <s v="GLOBAL"/>
    <s v="NO SOLICITADAS"/>
  </r>
  <r>
    <x v="16"/>
    <x v="15"/>
    <s v="02-02-02-008-005-03"/>
    <s v="Adquisición de servicios - Servicios de limpieza"/>
    <s v="SOBRANTE FUMIGACION"/>
    <n v="0"/>
    <n v="0"/>
    <n v="0"/>
    <n v="0"/>
    <n v="16"/>
    <n v="1"/>
    <n v="114735.98999999999"/>
    <s v="GLOBAL"/>
    <s v=""/>
  </r>
  <r>
    <x v="16"/>
    <x v="15"/>
    <s v="02-02-02-008-005-03"/>
    <s v="Adquisición de servicios - Servicios de limpieza"/>
    <s v="SERVICIO DE ASEO INTEGRAL DE LAS INSTALACIONES ESM (VIGENCIAS FUTURAS)"/>
    <s v="76111500"/>
    <s v="SELECCIÓN ABREVIADA - ACUERDO MARCO"/>
    <n v="1"/>
    <n v="7"/>
    <n v="10"/>
    <n v="1"/>
    <n v="14055608.799999999"/>
    <s v="GLOBAL"/>
    <s v="SI APROBADAS"/>
  </r>
  <r>
    <x v="16"/>
    <x v="15"/>
    <s v="02-02-02-008-005-03"/>
    <s v="Adquisición de servicios - Servicios de limpieza"/>
    <s v="SERVICIO DE ASEO AMARRE 2024"/>
    <s v="76111500"/>
    <s v="SELECCIÓN ABREVIADA - ACUERDO MARCO"/>
    <n v="10"/>
    <n v="2"/>
    <n v="16"/>
    <n v="1"/>
    <n v="26000000"/>
    <s v="GLOBAL"/>
    <s v="NO SOLICITADAS"/>
  </r>
  <r>
    <x v="16"/>
    <x v="15"/>
    <s v="02-02-02-008-005-03"/>
    <s v="Adquisición de servicios - Servicios de limpieza"/>
    <s v="SERVICIO DE ASEO INTEGRAL DE LAS INSTALACIONES ESM AMARRE"/>
    <s v="76111500"/>
    <s v="SELECCIÓN ABREVIADA - ACUERDO MARCO"/>
    <n v="10"/>
    <n v="2"/>
    <n v="10"/>
    <n v="1"/>
    <n v="2500000"/>
    <s v="GLOBAL"/>
    <s v="NO SOLICITADAS"/>
  </r>
  <r>
    <x v="16"/>
    <x v="15"/>
    <s v="02-02-02-008-005-03"/>
    <s v="Adquisición de servicios - Servicios de limpieza"/>
    <s v="SERVICIO DE ASEO"/>
    <s v="76111500"/>
    <s v="SELECCIÓN ABREVIADA - ACUERDO MARCO"/>
    <n v="1"/>
    <n v="10"/>
    <n v="16"/>
    <n v="1"/>
    <n v="83161819.780000016"/>
    <s v="GLOBAL"/>
    <s v="SI APROBADAS"/>
  </r>
  <r>
    <x v="16"/>
    <x v="15"/>
    <s v="02-02-02-008-005-03"/>
    <s v="Adquisición de servicios - Servicios de limpieza"/>
    <s v="SERVICIO DE ASEO"/>
    <n v="76111500"/>
    <s v="SELECCIÓN ABREVIADA - ACUERDO MARCO"/>
    <n v="7"/>
    <n v="9"/>
    <n v="10"/>
    <n v="1"/>
    <n v="20196579.879999999"/>
    <s v="GLOBAL"/>
    <s v="NO SOLICITADAS"/>
  </r>
  <r>
    <x v="16"/>
    <x v="15"/>
    <s v="02-02-02-008-005-03"/>
    <s v="Adquisición de servicios - Servicios de limpieza"/>
    <s v="SERVICIO DE ASEO"/>
    <s v="76111500"/>
    <s v="SELECCIÓN ABREVIADA - ACUERDO MARCO"/>
    <n v="7"/>
    <n v="9"/>
    <n v="16"/>
    <n v="1"/>
    <n v="46239379.329999998"/>
    <s v="GLOBAL"/>
    <s v="NO SOLICITADAS"/>
  </r>
  <r>
    <x v="16"/>
    <x v="15"/>
    <s v="02-02-02-008-005-03"/>
    <s v="Adquisición de servicios - Servicios de limpieza"/>
    <s v="SERVICIO DE ASEO INTEGRAL DE LAS INSTALACIONES ESM"/>
    <s v="76111500"/>
    <s v="SELECCIÓN ABREVIADA - ACUERDO MARCO"/>
    <n v="7"/>
    <n v="9"/>
    <n v="10"/>
    <n v="1"/>
    <n v="12084893.98"/>
    <s v="GLOBAL"/>
    <s v="NO SOLICITADAS"/>
  </r>
  <r>
    <x v="16"/>
    <x v="15"/>
    <s v="02-02-02-008-005-09-7"/>
    <s v="Adquisición de servicios - Servicios de mantenimiento y cuidado del paisaje"/>
    <s v="SERVICIO JARDINERIA AMARRE 2024"/>
    <s v="80111600"/>
    <s v="SELECCIÓN ABREVIADA - ACUERDO MARCO"/>
    <n v="10"/>
    <n v="2"/>
    <n v="16"/>
    <n v="1"/>
    <n v="7500000"/>
    <s v="GLOBAL"/>
    <s v="NO SOLICITADAS"/>
  </r>
  <r>
    <x v="16"/>
    <x v="15"/>
    <s v="02-02-02-008-005-09-7"/>
    <s v="Adquisición de servicios - Servicios de mantenimiento y cuidado del paisaje"/>
    <s v="SERVICIO OPERARIO DE JARDINERIA"/>
    <s v="80111600"/>
    <s v="SELECCIÓN ABREVIADA - ACUERDO MARCO"/>
    <n v="1"/>
    <n v="7"/>
    <n v="16"/>
    <n v="1"/>
    <n v="25690202.879999999"/>
    <s v="GLOBAL"/>
    <s v="SI APROBADAS"/>
  </r>
  <r>
    <x v="16"/>
    <x v="15"/>
    <s v="02-02-02-008-005-09-7"/>
    <s v="Adquisición de servicios - Servicios de mantenimiento y cuidado del paisaje"/>
    <s v="SERVICIO OPERARIO DE JARDINERIA"/>
    <n v="80111600"/>
    <s v="SELECCIÓN ABREVIADA - ACUERDO MARCO"/>
    <n v="7"/>
    <n v="9"/>
    <n v="10"/>
    <n v="1"/>
    <n v="8137106.0599999996"/>
    <s v="GLOBAL"/>
    <s v="NO SOLICITADAS"/>
  </r>
  <r>
    <x v="16"/>
    <x v="15"/>
    <s v="02-02-02-008-005-09-7"/>
    <s v="Adquisición de servicios - Servicios de mantenimiento y cuidado del paisaje"/>
    <s v="SERVICIO OPERARIO DE JARDINERIA"/>
    <s v="80111600"/>
    <s v="SELECCIÓN ABREVIADA - ACUERDO MARCO"/>
    <n v="7"/>
    <n v="9"/>
    <n v="16"/>
    <n v="1"/>
    <n v="13203079.789999999"/>
    <s v="GLOBAL"/>
    <s v="NO SOLICITADAS"/>
  </r>
  <r>
    <x v="16"/>
    <x v="14"/>
    <s v="02-02-02-008-007-01-1"/>
    <s v="Adquisición de servicios - Servicios de mantenimiento y reparación de productos metálicos elaborados, excepto maquinaria y equipo"/>
    <s v="MANTENIMIENTO Y RECARGA DE EXTINTORES"/>
    <s v="72101516"/>
    <s v="MÍNIMA CUANTÍA"/>
    <n v="3"/>
    <n v="6"/>
    <n v="10"/>
    <n v="1"/>
    <n v="10847802"/>
    <s v="GLOBAL"/>
    <s v="NO SOLICITADAS"/>
  </r>
  <r>
    <x v="16"/>
    <x v="14"/>
    <s v="02-02-02-008-007-01-1"/>
    <s v="Adquisición de servicios - Servicios de mantenimiento y reparación de productos metálicos elaborados, excepto maquinaria y equipo"/>
    <s v="MANTENIMIENTO DE BOTELLAS TIPO PHODS Y SURVIVAL EGRESS AIR"/>
    <s v="73152101"/>
    <s v="SELECCIÓN ABREVIADA MENOR CUANTÍA"/>
    <n v="2"/>
    <n v="8"/>
    <n v="10"/>
    <n v="1"/>
    <n v="13999976.34"/>
    <s v="GLOBAL"/>
    <s v="NO SOLICITADAS"/>
  </r>
  <r>
    <x v="16"/>
    <x v="14"/>
    <s v="02-02-02-008-007-01-4"/>
    <s v="Adquisición de servicios - Servicios de mantenimiento y reparación de maquinaria y equipo de transporte"/>
    <s v="SOBRANTE MANTENIMIENTO VEHICULOS Y MOTOCICLETAS"/>
    <n v="0"/>
    <n v="0"/>
    <n v="0"/>
    <n v="0"/>
    <n v="16"/>
    <n v="1"/>
    <n v="1355.17"/>
    <s v="GLOBAL"/>
    <s v=""/>
  </r>
  <r>
    <x v="16"/>
    <x v="14"/>
    <s v="02-02-02-008-007-01-4"/>
    <s v="Adquisición de servicios - Servicios de mantenimiento y reparación de maquinaria y equipo de transporte"/>
    <s v="MANTENIMIENTO PREVENTIVO Y CORRECTIVO DE VEHICULOS Y MOTOCICLETAS AMARRE 2024"/>
    <s v="78181500"/>
    <s v="SELECCIÓN ABREVIADA MENOR CUANTÍA"/>
    <n v="10"/>
    <n v="2"/>
    <n v="10"/>
    <n v="1"/>
    <n v="9998000.5600000005"/>
    <s v="GLOBAL"/>
    <s v="NO SOLICITADAS"/>
  </r>
  <r>
    <x v="16"/>
    <x v="14"/>
    <s v="02-02-02-008-007-01-4"/>
    <s v="Adquisición de servicios - Servicios de mantenimiento y reparación de maquinaria y equipo de transporte"/>
    <s v="MANTENIMIENTO PREVENTIVO Y CORRECTIVO DE VEHICULOS Y MOTOCICLETAS"/>
    <s v="78181500"/>
    <s v="SELECCIÓN ABREVIADA MENOR CUANTÍA"/>
    <n v="1"/>
    <n v="10"/>
    <n v="10"/>
    <n v="1"/>
    <n v="150000000"/>
    <s v="GLOBAL"/>
    <s v="SI APROBADAS"/>
  </r>
  <r>
    <x v="16"/>
    <x v="14"/>
    <s v="02-02-02-008-007-01-4"/>
    <s v="Adquisición de servicios - Servicios de mantenimiento y reparación de maquinaria y equipo de transporte"/>
    <s v="MANTENIMIENTO EQUIPO REMOLCADOR"/>
    <s v="73152102"/>
    <s v="SELECCIÓN ABREVIADA MENOR CUANTÍA"/>
    <n v="2"/>
    <n v="8"/>
    <n v="10"/>
    <n v="1"/>
    <n v="18088000"/>
    <s v="GLOBAL"/>
    <s v="NO SOLICITADAS"/>
  </r>
  <r>
    <x v="16"/>
    <x v="14"/>
    <s v="02-02-02-008-007-01-4"/>
    <s v="Adquisición de servicios - Servicios de mantenimiento y reparación de maquinaria y equipo de transporte"/>
    <s v="MANTENIMIENTO TRACTOR UTILITARIO"/>
    <s v="73152102"/>
    <s v="SELECCIÓN ABREVIADA MENOR CUANTÍA"/>
    <n v="2"/>
    <n v="8"/>
    <n v="10"/>
    <n v="1"/>
    <n v="13685000"/>
    <s v="GLOBAL"/>
    <s v="NO SOLICITADAS"/>
  </r>
  <r>
    <x v="16"/>
    <x v="14"/>
    <s v="02-02-02-008-007-01-4"/>
    <s v="Adquisición de servicios - Servicios de mantenimiento y reparación de maquinaria y equipo de transporte"/>
    <s v="MANTENIMIENTO MONTACARGAS"/>
    <s v="73152102"/>
    <s v="SELECCIÓN ABREVIADA MENOR CUANTÍA"/>
    <n v="2"/>
    <n v="8"/>
    <n v="10"/>
    <n v="1"/>
    <n v="19337500"/>
    <s v="GLOBAL"/>
    <s v="NO SOLICITADAS"/>
  </r>
  <r>
    <x v="16"/>
    <x v="14"/>
    <s v="02-02-02-008-007-01-4"/>
    <s v="Adquisición de servicios - Servicios de mantenimiento y reparación de maquinaria y equipo de transporte"/>
    <s v="MANTENIMIENTO PREVENTIVO Y CORRECTIVO DE VEHICULOS Y MOTOCICLETAS AMARRE 2024"/>
    <s v="78181500"/>
    <s v="SELECCIÓN ABREVIADA MENOR CUANTÍA"/>
    <n v="9"/>
    <n v="3"/>
    <n v="10"/>
    <n v="1"/>
    <n v="22000000"/>
    <s v="GLOBAL"/>
    <s v="NO SOLICITADAS"/>
  </r>
  <r>
    <x v="16"/>
    <x v="14"/>
    <s v="02-02-02-008-007-01-4"/>
    <s v="Adquisición de servicios - Servicios de mantenimiento y reparación de maquinaria y equipo de transporte"/>
    <s v="MANTENIMIENTO PREVENTIVO Y CORRECTIVO DE VEHICULOS Y MOTOCICLETAS"/>
    <n v="78181500"/>
    <s v="SELECCIÓN ABREVIADA MENOR CUANTÍA"/>
    <n v="11"/>
    <n v="1"/>
    <n v="10"/>
    <n v="1"/>
    <n v="613852.66"/>
    <s v="GLOBAL"/>
    <s v="NO SOLICITADAS"/>
  </r>
  <r>
    <x v="16"/>
    <x v="14"/>
    <s v="02-02-02-008-007-01-4"/>
    <s v="Adquisición de servicios - Servicios de mantenimiento y reparación de maquinaria y equipo de transporte"/>
    <s v="MANTENIMIENTO PREVENTIVO Y CORRECTIVO DE VEHICULOS Y MOTOCICLETAS"/>
    <n v="78181500"/>
    <s v="SELECCIÓN ABREVIADA MENOR CUANTÍA"/>
    <n v="11"/>
    <n v="1"/>
    <n v="16"/>
    <n v="1"/>
    <n v="10879147.34"/>
    <s v="GLOBAL"/>
    <s v="NO SOLICITADAS"/>
  </r>
  <r>
    <x v="16"/>
    <x v="14"/>
    <s v="02-02-02-008-007-01-5"/>
    <s v="Adquisición de servicios - Servicios de mantenimiento y reparación de otra maquinaria y otro equipo"/>
    <s v="MANTENIMIENTO AIRES ACONDICIONADOS, CUARTOS FRIOS Y COMPRESORES "/>
    <s v="72151207"/>
    <s v="MÍNIMA CUANTÍA"/>
    <n v="3"/>
    <n v="7"/>
    <n v="10"/>
    <n v="1"/>
    <n v="24987955.579999998"/>
    <s v="GLOBAL"/>
    <s v="NO SOLICITADAS"/>
  </r>
  <r>
    <x v="16"/>
    <x v="14"/>
    <s v="02-02-02-008-007-01-5"/>
    <s v="Adquisición de servicios - Servicios de mantenimiento y reparación de otra maquinaria y otro equipo"/>
    <s v="MANTENIMIENTO BOMBAS ELECTRICAS"/>
    <s v="72151514"/>
    <s v="MÍNIMA CUANTÍA"/>
    <n v="1"/>
    <n v="10"/>
    <n v="10"/>
    <n v="1"/>
    <n v="2976850"/>
    <s v="GLOBAL"/>
    <s v="NO SOLICITADAS"/>
  </r>
  <r>
    <x v="16"/>
    <x v="14"/>
    <s v="02-02-02-008-007-01-5"/>
    <s v="Adquisición de servicios - Servicios de mantenimiento y reparación de otra maquinaria y otro equipo"/>
    <s v="MANTENIMIENTO DE UPS "/>
    <s v="72151514"/>
    <s v="MÍNIMA CUANTÍA"/>
    <n v="1"/>
    <n v="10"/>
    <n v="10"/>
    <n v="1"/>
    <n v="3983225"/>
    <s v="GLOBAL"/>
    <s v="NO SOLICITADAS"/>
  </r>
  <r>
    <x v="16"/>
    <x v="14"/>
    <s v="02-02-02-008-007-01-5"/>
    <s v="Adquisición de servicios - Servicios de mantenimiento y reparación de otra maquinaria y otro equipo"/>
    <s v="MANTENIMIENTO PLANTAS ELECTRICAS"/>
    <s v="72151514"/>
    <s v="MÍNIMA CUANTÍA"/>
    <n v="1"/>
    <n v="10"/>
    <n v="10"/>
    <n v="1"/>
    <n v="14991875"/>
    <s v="GLOBAL"/>
    <s v="NO SOLICITADAS"/>
  </r>
  <r>
    <x v="16"/>
    <x v="14"/>
    <s v="02-02-02-008-007-01-5"/>
    <s v="Adquisición de servicios - Servicios de mantenimiento y reparación de otra maquinaria y otro equipo"/>
    <s v="MANTENIMIENTO EQUIPO AGRÍCOLA"/>
    <s v="72151800"/>
    <s v="MÍNIMA CUANTÍA"/>
    <n v="3"/>
    <n v="6"/>
    <n v="10"/>
    <n v="1"/>
    <n v="28499488.5"/>
    <s v="GLOBAL"/>
    <s v="NO SOLICITADAS"/>
  </r>
  <r>
    <x v="16"/>
    <x v="14"/>
    <s v="02-02-02-008-007-01-5"/>
    <s v="Adquisición de servicios - Servicios de mantenimiento y reparación de otra maquinaria y otro equipo"/>
    <s v="MANTENIMIENTO GASODOMESTICOS, EQUIPOS DE COCINA, LAVADORAS Y SECADORAS"/>
    <s v="73152100"/>
    <s v="MÍNIMA CUANTÍA"/>
    <n v="3"/>
    <n v="7"/>
    <n v="16"/>
    <n v="1"/>
    <n v="24983538.300000001"/>
    <s v="GLOBAL"/>
    <s v="NO SOLICITADAS"/>
  </r>
  <r>
    <x v="16"/>
    <x v="14"/>
    <s v="02-02-02-008-007-01-5"/>
    <s v="Adquisición de servicios - Servicios de mantenimiento y reparación de otra maquinaria y otro equipo"/>
    <s v="SOBRANTE MANTENIMIENTO GASODOMESTICOS"/>
    <n v="0"/>
    <n v="0"/>
    <n v="0"/>
    <n v="0"/>
    <n v="16"/>
    <n v="1"/>
    <n v="16461.7"/>
    <s v="GLOBAL"/>
    <s v=""/>
  </r>
  <r>
    <x v="16"/>
    <x v="14"/>
    <s v="02-02-02-008-007-01-5"/>
    <s v="Adquisición de servicios - Servicios de mantenimiento y reparación de otra maquinaria y otro equipo"/>
    <s v="MANTENIMIENTO EXTRACTOR DE GASES"/>
    <s v="73152102"/>
    <s v="SELECCIÓN ABREVIADA MENOR CUANTÍA"/>
    <n v="2"/>
    <n v="8"/>
    <n v="10"/>
    <n v="1"/>
    <n v="5355000"/>
    <s v="GLOBAL"/>
    <s v="NO SOLICITADAS"/>
  </r>
  <r>
    <x v="16"/>
    <x v="14"/>
    <s v="02-02-02-008-007-01-5"/>
    <s v="Adquisición de servicios - Servicios de mantenimiento y reparación de otra maquinaria y otro equipo"/>
    <s v="MANTENIMIENTO UNIVERSAL WASHER"/>
    <s v="73152102"/>
    <s v="SELECCIÓN ABREVIADA MENOR CUANTÍA"/>
    <n v="2"/>
    <n v="8"/>
    <n v="10"/>
    <n v="1"/>
    <n v="8925000"/>
    <s v="GLOBAL"/>
    <s v="NO SOLICITADAS"/>
  </r>
  <r>
    <x v="16"/>
    <x v="14"/>
    <s v="02-02-02-008-007-01-5"/>
    <s v="Adquisición de servicios - Servicios de mantenimiento y reparación de otra maquinaria y otro equipo"/>
    <s v="MANTENIMIENTO HIDROLAVADORA"/>
    <s v="73152102"/>
    <s v="SELECCIÓN ABREVIADA MENOR CUANTÍA"/>
    <n v="2"/>
    <n v="8"/>
    <n v="10"/>
    <n v="1"/>
    <n v="11781000"/>
    <s v="GLOBAL"/>
    <s v="NO SOLICITADAS"/>
  </r>
  <r>
    <x v="16"/>
    <x v="14"/>
    <s v="02-02-02-008-007-01-5"/>
    <s v="Adquisición de servicios - Servicios de mantenimiento y reparación de otra maquinaria y otro equipo"/>
    <s v="MANTENIMIENTO CABINA DE PINTURAS"/>
    <s v="73152102"/>
    <s v="SELECCIÓN ABREVIADA MENOR CUANTÍA"/>
    <n v="2"/>
    <n v="8"/>
    <n v="10"/>
    <n v="1"/>
    <n v="11305000"/>
    <s v="GLOBAL"/>
    <s v="NO SOLICITADAS"/>
  </r>
  <r>
    <x v="16"/>
    <x v="14"/>
    <s v="02-02-02-008-007-01-5"/>
    <s v="Adquisición de servicios - Servicios de mantenimiento y reparación de otra maquinaria y otro equipo"/>
    <s v="MANTENIMIENTO CARRO SERVICIO NITROGENO"/>
    <s v="73152102"/>
    <s v="SELECCIÓN ABREVIADA MENOR CUANTÍA"/>
    <n v="2"/>
    <n v="8"/>
    <n v="10"/>
    <n v="1"/>
    <n v="23562000"/>
    <s v="GLOBAL"/>
    <s v="NO SOLICITADAS"/>
  </r>
  <r>
    <x v="16"/>
    <x v="14"/>
    <s v="02-02-02-008-007-01-5"/>
    <s v="Adquisición de servicios - Servicios de mantenimiento y reparación de otra maquinaria y otro equipo"/>
    <s v="MANTENIMIENTO CARRO SERVICIO OXIGENO"/>
    <s v="73152102"/>
    <s v="SELECCIÓN ABREVIADA MENOR CUANTÍA"/>
    <n v="2"/>
    <n v="8"/>
    <n v="10"/>
    <n v="1"/>
    <n v="11781000"/>
    <s v="GLOBAL"/>
    <s v="NO SOLICITADAS"/>
  </r>
  <r>
    <x v="16"/>
    <x v="14"/>
    <s v="02-02-02-008-007-01-5"/>
    <s v="Adquisición de servicios - Servicios de mantenimiento y reparación de otra maquinaria y otro equipo"/>
    <s v="MANTENIMIENTO COMPRESOR"/>
    <s v="73152102"/>
    <s v="SELECCIÓN ABREVIADA MENOR CUANTÍA"/>
    <n v="2"/>
    <n v="8"/>
    <n v="10"/>
    <n v="1"/>
    <n v="13173300"/>
    <s v="GLOBAL"/>
    <s v="NO SOLICITADAS"/>
  </r>
  <r>
    <x v="16"/>
    <x v="14"/>
    <s v="02-02-02-008-007-01-5"/>
    <s v="Adquisición de servicios - Servicios de mantenimiento y reparación de otra maquinaria y otro equipo"/>
    <s v="MANTENIMIENTO GRUA"/>
    <s v="73152102"/>
    <s v="SELECCIÓN ABREVIADA MENOR CUANTÍA"/>
    <n v="2"/>
    <n v="8"/>
    <n v="10"/>
    <n v="1"/>
    <n v="27512800"/>
    <s v="GLOBAL"/>
    <s v="NO SOLICITADAS"/>
  </r>
  <r>
    <x v="16"/>
    <x v="14"/>
    <s v="02-02-02-008-007-01-5"/>
    <s v="Adquisición de servicios - Servicios de mantenimiento y reparación de otra maquinaria y otro equipo"/>
    <s v="MANTENIMIENTO PLANTA AUXILIAR"/>
    <s v="73152102"/>
    <s v="SELECCIÓN ABREVIADA MENOR CUANTÍA"/>
    <n v="2"/>
    <n v="8"/>
    <n v="10"/>
    <n v="1"/>
    <n v="37247000"/>
    <s v="GLOBAL"/>
    <s v="NO SOLICITADAS"/>
  </r>
  <r>
    <x v="16"/>
    <x v="14"/>
    <s v="02-02-02-008-007-01-5"/>
    <s v="Adquisición de servicios - Servicios de mantenimiento y reparación de otra maquinaria y otro equipo"/>
    <s v="MANTENIMIENTO POWER MASTER"/>
    <s v="73152102"/>
    <s v="SELECCIÓN ABREVIADA MENOR CUANTÍA"/>
    <n v="2"/>
    <n v="8"/>
    <n v="10"/>
    <n v="1"/>
    <n v="9758000"/>
    <s v="GLOBAL"/>
    <s v="NO SOLICITADAS"/>
  </r>
  <r>
    <x v="16"/>
    <x v="14"/>
    <s v="02-02-02-008-007-01-5"/>
    <s v="Adquisición de servicios - Servicios de mantenimiento y reparación de otra maquinaria y otro equipo"/>
    <s v="MANTENIMIENTO TESTER HIDRAULICO"/>
    <s v="73152102"/>
    <s v="SELECCIÓN ABREVIADA MENOR CUANTÍA"/>
    <n v="2"/>
    <n v="8"/>
    <n v="10"/>
    <n v="1"/>
    <n v="13708800"/>
    <s v="GLOBAL"/>
    <s v="NO SOLICITADAS"/>
  </r>
  <r>
    <x v="16"/>
    <x v="14"/>
    <s v="02-02-02-008-007-01-5"/>
    <s v="Adquisición de servicios - Servicios de mantenimiento y reparación de otra maquinaria y otro equipo"/>
    <s v="MANTENIMIENTO EQUIPOS DE REFRIGERACION Y CONGELACION"/>
    <n v="73152100"/>
    <s v="MÍNIMA CUANTÍA"/>
    <n v="9"/>
    <n v="2"/>
    <n v="10"/>
    <n v="1"/>
    <n v="1725500"/>
    <s v="GLOBAL"/>
    <s v="NO SOLICITADAS"/>
  </r>
  <r>
    <x v="16"/>
    <x v="14"/>
    <s v="02-02-02-008-007-01-5"/>
    <s v="Adquisición de servicios - Servicios de mantenimiento y reparación de otra maquinaria y otro equipo"/>
    <s v="MANTENIMIENTOS CUARTOS FRIOS, CUARTOS DE CONGELACIÓN, NEVERAS, NEVECONES (ADICION A CONTRATOS MTTO EQUIPOS COCINA)"/>
    <n v="73152100"/>
    <s v="MÍNIMA CUANTÍA"/>
    <n v="9"/>
    <n v="2"/>
    <n v="10"/>
    <n v="1"/>
    <n v="3724700"/>
    <s v="GLOBAL"/>
    <s v="NO SOLICITADAS"/>
  </r>
  <r>
    <x v="16"/>
    <x v="14"/>
    <s v="02-02-02-008-007-01-5"/>
    <s v="Adquisición de servicios - Servicios de mantenimiento y reparación de otra maquinaria y otro equipo"/>
    <s v="MANTENIMIENTO GASODOMESTICOS, EQUIPOS DE COCINA  (ADICION A CONTRATOS MTTO EQUIPOS COCINA)"/>
    <n v="73152100"/>
    <s v="MÍNIMA CUANTÍA"/>
    <n v="9"/>
    <n v="2"/>
    <n v="10"/>
    <n v="1"/>
    <n v="6366500"/>
    <s v="GLOBAL"/>
    <s v="NO SOLICITADAS"/>
  </r>
  <r>
    <x v="16"/>
    <x v="14"/>
    <s v="02-02-02-008-007-02-4"/>
    <s v="Adquisición de servicios - Servicios de reparación de muebles"/>
    <s v="SERVICIO DE RESTAURACIÓN DE LAS SILLAS DEL TEATRO"/>
    <n v="73141600"/>
    <s v="SELECCIÓN ABREVIADA MENOR CUANTÍA"/>
    <n v="3"/>
    <n v="4"/>
    <n v="10"/>
    <n v="1"/>
    <n v="160428660"/>
    <s v="GLOBAL"/>
    <s v="NO SOLICITADAS"/>
  </r>
  <r>
    <x v="16"/>
    <x v="14"/>
    <s v="02-02-02-008-007-02-9"/>
    <s v="Adquisición de servicios - Servicios de mantenimiento y reparación de otros bienes n. C. P."/>
    <s v="MANTENIMIENTO CASCOS SOLDADOS"/>
    <s v="73152101"/>
    <s v="MÍNIMA CUANTÍA"/>
    <n v="3"/>
    <n v="5"/>
    <n v="10"/>
    <n v="1"/>
    <n v="7564830"/>
    <s v="GLOBAL"/>
    <s v="NO SOLICITADAS"/>
  </r>
  <r>
    <x v="16"/>
    <x v="30"/>
    <s v="02-02-02-009-002-09"/>
    <s v="Adquisición de servicios - Otros tipos de educación y servicios de apoyo educativo"/>
    <s v="ENTRENAMIENTO EN SIMULADOR VUELO"/>
    <s v="86131802"/>
    <s v="CONTRATACIÓN DIRECTA"/>
    <n v="1"/>
    <n v="11"/>
    <n v="10"/>
    <n v="1"/>
    <n v="2500000000"/>
    <s v="GLOBAL"/>
    <s v="NO SOLICITADAS"/>
  </r>
  <r>
    <x v="16"/>
    <x v="30"/>
    <s v="02-02-02-009-002-09"/>
    <s v="Adquisición de servicios - Otros tipos de educación y servicios de apoyo educativo"/>
    <s v="ENTRENAMIENTO EN SIMULADOR VUELO"/>
    <s v="86131802"/>
    <s v="CONTRATACIÓN DIRECTA"/>
    <n v="8"/>
    <n v="4"/>
    <n v="10"/>
    <n v="1"/>
    <n v="332902095"/>
    <s v="GLOBAL"/>
    <s v="NO SOLICITADAS"/>
  </r>
  <r>
    <x v="16"/>
    <x v="30"/>
    <s v="02-02-02-009-002-09"/>
    <s v="Adquisición de servicios - Otros tipos de educación y servicios de apoyo educativo"/>
    <s v="ENTRENAMIENTO EN SIMULADOR VUELO"/>
    <s v="86131802"/>
    <s v="CONTRATACIÓN DIRECTA"/>
    <n v="4"/>
    <n v="7"/>
    <n v="10"/>
    <n v="1"/>
    <n v="1246400000"/>
    <s v="GLOBAL"/>
    <s v="NO SOLICITADAS"/>
  </r>
  <r>
    <x v="16"/>
    <x v="30"/>
    <s v="02-02-02-009-002-09"/>
    <s v="Adquisición de servicios - Otros tipos de educación y servicios de apoyo educativo"/>
    <s v="ENTRENAMIENTO EN SIMULADOR VUELO"/>
    <s v="86131802"/>
    <s v="CONTRATACIÓN DIRECTA"/>
    <n v="9"/>
    <n v="3"/>
    <n v="10"/>
    <n v="1"/>
    <n v="91297905"/>
    <s v="GLOBAL"/>
    <s v="NO SOLICITADAS"/>
  </r>
  <r>
    <x v="16"/>
    <x v="69"/>
    <s v="02-02-02-009-003-01"/>
    <s v="Adquisición de servicios - Servicios de salud humana"/>
    <s v="EXAMENES MEDICOS OCUPACIONALES PERSONAL CIVIL Y UN PERSONAL MILITAR CACOM 5"/>
    <s v="85121502"/>
    <s v="MÍNIMA CUANTÍA"/>
    <n v="3"/>
    <n v="3"/>
    <n v="10"/>
    <n v="1"/>
    <n v="10495000"/>
    <s v="GLOBAL"/>
    <s v="NO SOLICITADAS"/>
  </r>
  <r>
    <x v="16"/>
    <x v="70"/>
    <s v="02-02-02-009-004-01"/>
    <s v="Adquisición de servicios - Servicios de alcantarillado, servicios de limpieza, tratamiento de aguas residuales y tanques sépticos"/>
    <s v="BASURAS"/>
    <s v="76121500"/>
    <s v="SOLICITUD DE INFORMACIÓN A LOS PROVEEDORES"/>
    <n v="1"/>
    <n v="12"/>
    <n v="10"/>
    <n v="1"/>
    <n v="19000000"/>
    <s v="GLOBAL"/>
    <s v="NO SOLICITADAS"/>
  </r>
  <r>
    <x v="16"/>
    <x v="70"/>
    <s v="02-02-02-009-004-01"/>
    <s v="Adquisición de servicios - Servicios de alcantarillado, servicios de limpieza, tratamiento de aguas residuales y tanques sépticos"/>
    <s v="BASURAS"/>
    <s v="76121500"/>
    <s v="SOLICITUD DE INFORMACIÓN A LOS PROVEEDORES"/>
    <n v="1"/>
    <n v="12"/>
    <n v="16"/>
    <n v="1"/>
    <n v="18478083"/>
    <s v="GLOBAL"/>
    <s v="NO SOLICITADAS"/>
  </r>
  <r>
    <x v="16"/>
    <x v="70"/>
    <s v="02-02-02-009-004-01"/>
    <s v="Adquisición de servicios - Servicios de alcantarillado, servicios de limpieza, tratamiento de aguas residuales y tanques sépticos"/>
    <s v="ALCANTARILLADO"/>
    <s v="83101500"/>
    <s v="SOLICITUD DE INFORMACIÓN A LOS PROVEEDORES"/>
    <n v="1"/>
    <n v="12"/>
    <n v="10"/>
    <n v="1"/>
    <n v="96065947"/>
    <s v="GLOBAL"/>
    <s v="NO SOLICITADAS"/>
  </r>
  <r>
    <x v="16"/>
    <x v="70"/>
    <s v="02-02-02-009-004-01"/>
    <s v="Adquisición de servicios - Servicios de alcantarillado, servicios de limpieza, tratamiento de aguas residuales y tanques sépticos"/>
    <s v="ALCANTARILLADO"/>
    <s v="83101500"/>
    <s v="SOLICITUD DE INFORMACIÓN A LOS PROVEEDORES"/>
    <n v="1"/>
    <n v="12"/>
    <n v="16"/>
    <n v="1"/>
    <n v="19328064"/>
    <s v="GLOBAL"/>
    <s v="NO SOLICITADAS"/>
  </r>
  <r>
    <x v="16"/>
    <x v="70"/>
    <s v="02-02-02-009-004-03"/>
    <s v="Adquisición de servicios - Servicios de tratamiento y disposición de desechos"/>
    <s v="DISPOSICIÓN FINAL DE RESIDUOS PELIGROS, ESPECIALES E INTENDENCIA"/>
    <s v="76122202"/>
    <s v="MÍNIMA CUANTÍA"/>
    <n v="2"/>
    <n v="10"/>
    <n v="10"/>
    <n v="1"/>
    <n v="6999804"/>
    <s v="GLOBAL"/>
    <s v="NO SOLICITADAS"/>
  </r>
  <r>
    <x v="16"/>
    <x v="70"/>
    <s v="02-02-02-009-004-04"/>
    <s v="Adquisición de servicios - Servicios de descontaminación"/>
    <s v="LAVADO Y DESINFECCIÓN DE TANQUES "/>
    <s v="72154055"/>
    <s v="MÍNIMA CUANTÍA"/>
    <n v="2"/>
    <n v="10"/>
    <n v="10"/>
    <n v="1"/>
    <n v="13756400"/>
    <s v="GLOBAL"/>
    <s v="NO SOLICITADAS"/>
  </r>
  <r>
    <x v="16"/>
    <x v="72"/>
    <s v="02-02-02-010"/>
    <s v="Adquisición de servicios - Viáticos de los funcionarios en comisión"/>
    <s v="AUXILIO DE MARCHA"/>
    <s v="78111800"/>
    <s v="SOLICITUD DE INFORMACIÓN A LOS PROVEEDORES"/>
    <n v="1"/>
    <n v="12"/>
    <n v="10"/>
    <n v="1"/>
    <n v="10982016"/>
    <s v="GLOBAL"/>
    <s v="NO SOLICITADAS"/>
  </r>
  <r>
    <x v="16"/>
    <x v="72"/>
    <s v="02-02-02-010"/>
    <s v="Adquisición de servicios - Viáticos de los funcionarios en comisión"/>
    <s v="VIATICOS COMISIONES AL INTERIOR "/>
    <s v="93151500"/>
    <s v="SOLICITUD DE INFORMACIÓN A LOS PROVEEDORES"/>
    <n v="1"/>
    <n v="12"/>
    <n v="10"/>
    <n v="1"/>
    <n v="607405000"/>
    <s v="GLOBAL"/>
    <s v="NO SOLICITADAS"/>
  </r>
  <r>
    <x v="16"/>
    <x v="73"/>
    <s v="08-01-02-001"/>
    <s v="Impuestos - Impuesto predial"/>
    <s v="IMPUESTO PREDIAL"/>
    <s v="93161601"/>
    <s v="SOLICITUD DE INFORMACIÓN A LOS PROVEEDORES"/>
    <n v="3"/>
    <n v="1"/>
    <n v="10"/>
    <n v="1"/>
    <n v="1760104"/>
    <s v="GLOBAL"/>
    <s v="NO SOLICITADAS"/>
  </r>
  <r>
    <x v="16"/>
    <x v="73"/>
    <s v="08-01-02-001"/>
    <s v="Impuestos - Impuesto predial"/>
    <s v="SOBRANTE IMPUESTO PREDIAL"/>
    <n v="0"/>
    <n v="0"/>
    <n v="0"/>
    <n v="0"/>
    <n v="10"/>
    <n v="1"/>
    <n v="58591"/>
    <s v="GLOBAL"/>
    <s v=""/>
  </r>
  <r>
    <x v="16"/>
    <x v="75"/>
    <s v="08-01-02-004"/>
    <s v="Impuestos - Impuesto de alumbrado público"/>
    <s v="IMPUESTO DE ALUMBRADO PÚBLICO"/>
    <s v="93161600"/>
    <s v="SOLICITUD DE INFORMACIÓN A LOS PROVEEDORES"/>
    <n v="1"/>
    <n v="12"/>
    <n v="10"/>
    <n v="1"/>
    <n v="11643065"/>
    <s v="GLOBAL"/>
    <s v="NO SOLICITADAS"/>
  </r>
  <r>
    <x v="16"/>
    <x v="75"/>
    <s v="08-01-02-004"/>
    <s v="Impuestos - Impuesto de alumbrado público"/>
    <s v="SOBRANTE IMPUESTO ALUMBRADO PUBLICO"/>
    <n v="0"/>
    <n v="0"/>
    <n v="0"/>
    <n v="0"/>
    <n v="10"/>
    <n v="1"/>
    <n v="1152757"/>
    <s v="GLOBAL"/>
    <s v=""/>
  </r>
  <r>
    <x v="16"/>
    <x v="76"/>
    <s v="08-01-02-006"/>
    <s v="Impuestos - Impuesto sobre vehículos automotores"/>
    <s v="IMPUESTO DE VEHICULOS"/>
    <s v="93161601"/>
    <s v="SOLICITUD DE INFORMACIÓN A LOS PROVEEDORES"/>
    <n v="3"/>
    <n v="1"/>
    <n v="10"/>
    <n v="1"/>
    <n v="385000"/>
    <s v="GLOBAL"/>
    <s v="NO SOLICITADAS"/>
  </r>
  <r>
    <x v="16"/>
    <x v="77"/>
    <s v="08-03"/>
    <s v="Tasas y derechos administrativos"/>
    <s v="TASAS RETRIBUTIVAS"/>
    <s v="93161701"/>
    <s v="SOLICITUD DE INFORMACIÓN A LOS PROVEEDORES"/>
    <n v="3"/>
    <n v="1"/>
    <n v="10"/>
    <n v="1"/>
    <n v="3000"/>
    <s v="GLOBAL"/>
    <s v="NO SOLICITADAS"/>
  </r>
  <r>
    <x v="17"/>
    <x v="48"/>
    <s v="02-01-01-003-008-01-4"/>
    <s v="Activos fijos - Otros muebles n. C. P."/>
    <s v="VITRINA"/>
    <n v="56101705"/>
    <s v="MÍNIMA CUANTÍA "/>
    <n v="9"/>
    <n v="2"/>
    <n v="10"/>
    <n v="1"/>
    <n v="9307693"/>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WD40 EN GALÓN 3785 ML"/>
    <n v="15121500"/>
    <s v="MÍNIMA CUANTÍA "/>
    <n v="1"/>
    <n v="3"/>
    <n v="10"/>
    <n v="5"/>
    <n v="714000"/>
    <s v="GALON"/>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WD40 PRESENTACIÓN  GALÓN 3785 ML "/>
    <n v="15121500"/>
    <s v="MÍNIMA CUANTÍA "/>
    <n v="1"/>
    <n v="3"/>
    <n v="10"/>
    <n v="5"/>
    <n v="714000"/>
    <s v="Unidad"/>
    <s v=""/>
  </r>
  <r>
    <x v="17"/>
    <x v="36"/>
    <s v="02-01-01-004-004-01"/>
    <s v="Activos fijos - Maquinaria agropecuaria o silvícola y sus partes y piezas"/>
    <s v="GUADAÑAS"/>
    <n v="27112006"/>
    <s v="MÍNIMA CUANTÍA "/>
    <n v="8"/>
    <n v="2"/>
    <n v="10"/>
    <n v="5"/>
    <n v="11249998.200000001"/>
    <s v="Unidad"/>
    <s v=""/>
  </r>
  <r>
    <x v="17"/>
    <x v="27"/>
    <s v="02-02-01-002-007"/>
    <s v="Materiales y suministros - Artículos textiles (excepto prendas de vestir)"/>
    <s v="ADQUISICION DESINSTALACION  E INSTALACION DE MALLA CANCHA FUTBOL 5"/>
    <n v="11162110"/>
    <s v="MÍNIMA CUANTÍA "/>
    <n v="8"/>
    <n v="2"/>
    <n v="10"/>
    <n v="1"/>
    <n v="14280000"/>
    <s v="Unidad"/>
    <s v=""/>
  </r>
  <r>
    <x v="17"/>
    <x v="38"/>
    <s v="02-01-01-004-006-02"/>
    <s v="Activos fijos - Aparatos de control eléctrico y distribución de electricidad y sus partes y piezas"/>
    <s v="_x000a_ADQUISICIÓN E INSTALACIÓN DEL SISTEMA DE  PARARRAYOS A LOS DEPÓSITOS DE ARMAMENTO FAC, DE ACUERDO A LA NORMA TÉCNICA COLOMBIANA DE PROTECCIÓN CONTRA RAYOS (NTC 4552)._x000a_"/>
    <n v="39121621"/>
    <s v="MÍNIMA CUANTÍA "/>
    <n v="9"/>
    <n v="2"/>
    <n v="10"/>
    <n v="1"/>
    <n v="8784115.9000000004"/>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15W-40 PRESENTACIÓN / 20 LITROS "/>
    <n v="15121500"/>
    <s v="MÍNIMA CUANTÍA "/>
    <n v="1"/>
    <n v="3"/>
    <n v="10"/>
    <n v="2"/>
    <n v="750000"/>
    <s v="Unidad"/>
    <s v=""/>
  </r>
  <r>
    <x v="17"/>
    <x v="3"/>
    <s v="02-02-01-003-005-04"/>
    <s v="Materiales y suministros - Productos químicos n. C. P."/>
    <s v="ADHESIVE, SEALANT  Specification: BMS5-95K, TYPE I, CLASS B-1/2 / PRESENTACIÓN X KIT_x000a_"/>
    <n v="31201600"/>
    <s v="MÍNIMA CUANTÍA "/>
    <n v="1"/>
    <n v="3"/>
    <n v="10"/>
    <n v="2"/>
    <n v="1547000"/>
    <s v="Unidad"/>
    <s v=""/>
  </r>
  <r>
    <x v="17"/>
    <x v="3"/>
    <s v="02-02-01-003-005-04"/>
    <s v="Materiales y suministros - Productos químicos n. C. P."/>
    <s v="ADHESIVO INDUSTRIAL REF ADHESIVO TIPO Pl-285 / PRESENTACIÓN X GALON"/>
    <n v="31201600"/>
    <s v="MÍNIMA CUANTÍA "/>
    <n v="1"/>
    <n v="3"/>
    <n v="10"/>
    <n v="3"/>
    <n v="428400"/>
    <s v="GALON"/>
    <s v=""/>
  </r>
  <r>
    <x v="17"/>
    <x v="3"/>
    <s v="02-02-01-003-005-04"/>
    <s v="Materiales y suministros - Productos químicos n. C. P."/>
    <s v="AGUA DESMINERALIZADA PARA BATERÍAS  DE 500cc"/>
    <n v="12164201"/>
    <s v="MÍNIMA CUANTÍA "/>
    <n v="1"/>
    <n v="3"/>
    <n v="10"/>
    <n v="10"/>
    <n v="178500"/>
    <s v="Unidad"/>
    <s v=""/>
  </r>
  <r>
    <x v="17"/>
    <x v="7"/>
    <s v="02-02-01-003-004-01"/>
    <s v="Materiales y suministros - Químicos orgánicos básicos"/>
    <s v="ALCOHOL ETILICO DESNATURALIZADO 95% REF 19101"/>
    <n v="12352104"/>
    <s v="MÍNIMA CUANTÍA "/>
    <n v="1"/>
    <n v="3"/>
    <n v="10"/>
    <n v="5"/>
    <n v="386750"/>
    <s v="GALON"/>
    <s v=""/>
  </r>
  <r>
    <x v="17"/>
    <x v="7"/>
    <s v="02-02-01-003-004-01"/>
    <s v="Materiales y suministros - Químicos orgánicos básicos"/>
    <s v="ALCOHOL ISOPROPILICO"/>
    <n v="12352104"/>
    <s v="MÍNIMA CUANTÍA "/>
    <n v="1"/>
    <n v="3"/>
    <n v="10"/>
    <n v="10"/>
    <n v="535500"/>
    <s v="Unidad"/>
    <s v=""/>
  </r>
  <r>
    <x v="17"/>
    <x v="7"/>
    <s v="02-02-01-003-004-01"/>
    <s v="Materiales y suministros - Químicos orgánicos básicos"/>
    <s v="ALCOHOL ISOPROPILICO DE USO INDUSTRIAL REF TT-I-735 "/>
    <n v="12352104"/>
    <s v="MÍNIMA CUANTÍA "/>
    <n v="1"/>
    <n v="3"/>
    <n v="10"/>
    <n v="3"/>
    <n v="232050"/>
    <s v="GALON"/>
    <s v=""/>
  </r>
  <r>
    <x v="17"/>
    <x v="7"/>
    <s v="02-02-01-003-004-01"/>
    <s v="Materiales y suministros - Químicos orgánicos básicos"/>
    <s v="ALCOHOL ISOPROPILICO PROPANOL / PRESENTACIÓN X CANECA 55 GALONES"/>
    <n v="12352104"/>
    <s v="MÍNIMA CUANTÍA "/>
    <n v="1"/>
    <n v="3"/>
    <n v="10"/>
    <n v="1"/>
    <n v="4998000"/>
    <s v="Unidad"/>
    <s v=""/>
  </r>
  <r>
    <x v="17"/>
    <x v="5"/>
    <s v="02-02-01-004-002"/>
    <s v="Materiales y suministros - Productos metálicos elaborados (excepto maquinaria y equipo)"/>
    <s v="ANCLAJES SUJECION REF STM 022"/>
    <n v="39121700"/>
    <s v="MÍNIMA CUANTÍA "/>
    <n v="1"/>
    <n v="3"/>
    <n v="10"/>
    <n v="4"/>
    <n v="1666000"/>
    <s v="Unidad"/>
    <s v=""/>
  </r>
  <r>
    <x v="17"/>
    <x v="4"/>
    <s v="02-02-01-003-008-09"/>
    <s v="Materiales y suministros - Otros artículos manufacturados n. C. P."/>
    <s v="ATOMIZADOR INDUSTRIAL PLÁSTICO PARA SOLVENTES QUIMICOS 500 ML"/>
    <n v="40141742"/>
    <s v="MÍNIMA CUANTÍA "/>
    <n v="1"/>
    <n v="3"/>
    <n v="10"/>
    <n v="2"/>
    <n v="11900"/>
    <s v="Unidad"/>
    <s v=""/>
  </r>
  <r>
    <x v="17"/>
    <x v="65"/>
    <s v="02-02-01-004-006-04"/>
    <s v="Materiales y suministros - Acumuladores, pilas y baterías primarias y sus partes y piezas"/>
    <s v="BATERIA  Ns40Hdl Mac 670 Amp 12 VOLTIOS"/>
    <n v="26111700"/>
    <s v="MÍNIMA CUANTÍA "/>
    <n v="1"/>
    <n v="3"/>
    <n v="10"/>
    <n v="2"/>
    <n v="499800"/>
    <s v="Unidad"/>
    <s v=""/>
  </r>
  <r>
    <x v="17"/>
    <x v="65"/>
    <s v="02-02-01-004-006-04"/>
    <s v="Materiales y suministros - Acumuladores, pilas y baterías primarias y sus partes y piezas"/>
    <s v="BATERÍA 12 VOLTIOS REF. 24BD-750 "/>
    <n v="26111700"/>
    <s v="MÍNIMA CUANTÍA "/>
    <n v="1"/>
    <n v="3"/>
    <n v="10"/>
    <n v="2"/>
    <n v="880600"/>
    <s v="Unidad"/>
    <s v=""/>
  </r>
  <r>
    <x v="17"/>
    <x v="65"/>
    <s v="02-02-01-004-006-04"/>
    <s v="Materiales y suministros - Acumuladores, pilas y baterías primarias y sus partes y piezas"/>
    <s v="BATERÍA 12 VOLTIOS REF. 31H "/>
    <n v="26111700"/>
    <s v="MÍNIMA CUANTÍA "/>
    <n v="1"/>
    <n v="3"/>
    <n v="10"/>
    <n v="3"/>
    <n v="1785000"/>
    <s v="Unidad"/>
    <s v=""/>
  </r>
  <r>
    <x v="17"/>
    <x v="65"/>
    <s v="02-02-01-004-006-04"/>
    <s v="Materiales y suministros - Acumuladores, pilas y baterías primarias y sus partes y piezas"/>
    <s v="BATERIA AAA"/>
    <n v="26111700"/>
    <s v="MÍNIMA CUANTÍA "/>
    <n v="1"/>
    <n v="3"/>
    <n v="10"/>
    <n v="20"/>
    <n v="130900"/>
    <s v="Unidad"/>
    <s v=""/>
  </r>
  <r>
    <x v="17"/>
    <x v="65"/>
    <s v="02-02-01-004-006-04"/>
    <s v="Materiales y suministros - Acumuladores, pilas y baterías primarias y sus partes y piezas"/>
    <s v="BATERIA ALKALINA 9v REF MAX._x000a_"/>
    <n v="26111700"/>
    <s v="MÍNIMA CUANTÍA "/>
    <n v="1"/>
    <n v="3"/>
    <n v="10"/>
    <n v="2"/>
    <n v="28560"/>
    <s v="Unidad"/>
    <s v=""/>
  </r>
  <r>
    <x v="17"/>
    <x v="65"/>
    <s v="02-02-01-004-006-04"/>
    <s v="Materiales y suministros - Acumuladores, pilas y baterías primarias y sus partes y piezas"/>
    <s v="BATERIA RECARGABLE REF CTB4187"/>
    <n v="26111700"/>
    <s v="MÍNIMA CUANTÍA "/>
    <n v="1"/>
    <n v="3"/>
    <n v="10"/>
    <n v="8"/>
    <n v="11424000"/>
    <s v="Unidad"/>
    <s v=""/>
  </r>
  <r>
    <x v="17"/>
    <x v="65"/>
    <s v="02-02-01-004-006-04"/>
    <s v="Materiales y suministros - Acumuladores, pilas y baterías primarias y sus partes y piezas"/>
    <s v="BATERIAS REF 12V 1200A"/>
    <n v="26111700"/>
    <s v="MÍNIMA CUANTÍA "/>
    <n v="1"/>
    <n v="3"/>
    <n v="10"/>
    <n v="6"/>
    <n v="8568000"/>
    <s v="Unidad"/>
    <s v=""/>
  </r>
  <r>
    <x v="17"/>
    <x v="65"/>
    <s v="02-02-01-004-006-04"/>
    <s v="Materiales y suministros - Acumuladores, pilas y baterías primarias y sus partes y piezas"/>
    <s v="BATTERY NVG REF"/>
    <n v="26111700"/>
    <s v="MÍNIMA CUANTÍA "/>
    <n v="1"/>
    <n v="3"/>
    <n v="10"/>
    <n v="50"/>
    <n v="4462500"/>
    <s v="Unidad"/>
    <s v=""/>
  </r>
  <r>
    <x v="17"/>
    <x v="65"/>
    <s v="02-02-01-004-006-04"/>
    <s v="Materiales y suministros - Acumuladores, pilas y baterías primarias y sus partes y piezas"/>
    <s v="BATTERY PACK 18V 3.6AH REF MODEL: DC9099"/>
    <n v="26111700"/>
    <s v="MÍNIMA CUANTÍA "/>
    <n v="1"/>
    <n v="3"/>
    <n v="10"/>
    <n v="4"/>
    <n v="994840"/>
    <s v="Unidad"/>
    <s v=""/>
  </r>
  <r>
    <x v="17"/>
    <x v="65"/>
    <s v="02-02-01-004-006-04"/>
    <s v="Materiales y suministros - Acumuladores, pilas y baterías primarias y sus partes y piezas"/>
    <s v="BATTERY,NONRECHARGEABLE REF  221-0500-030"/>
    <n v="26111700"/>
    <s v="MÍNIMA CUANTÍA "/>
    <n v="1"/>
    <n v="3"/>
    <n v="10"/>
    <n v="38"/>
    <n v="3391500"/>
    <s v="Unidad"/>
    <s v=""/>
  </r>
  <r>
    <x v="17"/>
    <x v="2"/>
    <s v="02-02-01-003-006-09"/>
    <s v="Materiales y suministros - Otros productos plásticos"/>
    <s v="BRIDA PLASTICA 4,8MM X 300MM NEGRA / PRESENTACIÓN POR PAQUETE X 100 UNIDDES"/>
    <n v="10141601"/>
    <s v="MÍNIMA CUANTÍA "/>
    <n v="1"/>
    <n v="3"/>
    <n v="10"/>
    <n v="3"/>
    <n v="64260"/>
    <s v="Unidad"/>
    <s v=""/>
  </r>
  <r>
    <x v="17"/>
    <x v="2"/>
    <s v="02-02-01-003-006-09"/>
    <s v="Materiales y suministros - Otros productos plásticos"/>
    <s v="BRIDA PLASTICA TRASNPARENTE / 10&quot;PULGADAS PRESNTACION - PRESENTACIÓN  PAQUETE / 100 UNIDADES_x000a__x000a_"/>
    <n v="10141601"/>
    <s v="MÍNIMA CUANTÍA "/>
    <n v="1"/>
    <n v="3"/>
    <n v="10"/>
    <n v="5"/>
    <n v="107100"/>
    <s v="Unidad"/>
    <s v=""/>
  </r>
  <r>
    <x v="17"/>
    <x v="2"/>
    <s v="02-02-01-003-006-09"/>
    <s v="Materiales y suministros - Otros productos plásticos"/>
    <s v="BRIDA PLASTICA TRASNPARENTE / 12&quot;PULGADAS PRESNTACION - PRESENTACIÓN  PAQUETE / 100 UNIDADES_x000a__x000a_"/>
    <n v="10141601"/>
    <s v="MÍNIMA CUANTÍA "/>
    <n v="1"/>
    <n v="3"/>
    <n v="10"/>
    <n v="5"/>
    <n v="107100"/>
    <s v="Unidad"/>
    <s v=""/>
  </r>
  <r>
    <x v="17"/>
    <x v="2"/>
    <s v="02-02-01-003-006-09"/>
    <s v="Materiales y suministros - Otros productos plásticos"/>
    <s v="BRIDA PLASTICA TRASNPARENTE / 20&quot;PULGADAS PRESNTACION - PRESENTACIÓN  PAQUETE / 100 UNIDADES_x000a__x000a_"/>
    <n v="10141601"/>
    <s v="MÍNIMA CUANTÍA "/>
    <n v="1"/>
    <n v="3"/>
    <n v="10"/>
    <n v="4"/>
    <n v="85680"/>
    <s v="Unidad"/>
    <s v=""/>
  </r>
  <r>
    <x v="17"/>
    <x v="2"/>
    <s v="02-02-01-003-006-09"/>
    <s v="Materiales y suministros - Otros productos plásticos"/>
    <s v="BRIDA PLASTICA TRASNPARENTE / 5&quot;PULGADAS PRESNTACION - PRESENTACIÓN  PAQUETE / 100 UNIDADES_x000a__x000a_"/>
    <n v="10141601"/>
    <s v="MÍNIMA CUANTÍA "/>
    <n v="1"/>
    <n v="3"/>
    <n v="10"/>
    <n v="5"/>
    <n v="107100"/>
    <s v="Unidad"/>
    <s v=""/>
  </r>
  <r>
    <x v="17"/>
    <x v="2"/>
    <s v="02-02-01-003-006-09"/>
    <s v="Materiales y suministros - Otros productos plásticos"/>
    <s v="BRIDAS PLASTICAS REF No 10&quot;: PAQ X 100 "/>
    <n v="10141601"/>
    <s v="MÍNIMA CUANTÍA "/>
    <n v="1"/>
    <n v="3"/>
    <n v="10"/>
    <n v="2"/>
    <n v="66640"/>
    <s v="Unidad"/>
    <s v=""/>
  </r>
  <r>
    <x v="17"/>
    <x v="65"/>
    <s v="02-02-01-004-006-04"/>
    <s v="Materiales y suministros - Acumuladores, pilas y baterías primarias y sus partes y piezas"/>
    <s v="CARGADOR BATERIA REF CTC620"/>
    <n v="26111702"/>
    <s v="MÍNIMA CUANTÍA "/>
    <n v="1"/>
    <n v="3"/>
    <n v="10"/>
    <n v="2"/>
    <n v="1547000"/>
    <s v="Unidad"/>
    <s v=""/>
  </r>
  <r>
    <x v="17"/>
    <x v="65"/>
    <s v="02-02-01-004-006-04"/>
    <s v="Materiales y suministros - Acumuladores, pilas y baterías primarias y sus partes y piezas"/>
    <s v="CARGADOR DE BATERIAS REF CTC620"/>
    <n v="26111702"/>
    <s v="MÍNIMA CUANTÍA "/>
    <n v="1"/>
    <n v="3"/>
    <n v="10"/>
    <n v="1"/>
    <n v="773500"/>
    <s v="Unidad"/>
    <s v=""/>
  </r>
  <r>
    <x v="17"/>
    <x v="63"/>
    <s v="02-02-01-004-004-02"/>
    <s v="Materiales y suministros - Máquinas herramientas y sus partes, piezas y accesorios"/>
    <s v="CAUTIN A GAS REF Super-Pro PSI100K"/>
    <n v="23271806"/>
    <s v="MÍNIMA CUANTÍA "/>
    <n v="1"/>
    <n v="3"/>
    <n v="10"/>
    <n v="1"/>
    <n v="1428000"/>
    <s v="Unidad"/>
    <s v=""/>
  </r>
  <r>
    <x v="17"/>
    <x v="4"/>
    <s v="02-02-01-003-008-09"/>
    <s v="Materiales y suministros - Otros artículos manufacturados n. C. P."/>
    <s v="CEPILLO GRATA CON CERDAS EN ALAMBRE DE BRONCE_x000a__x000a_"/>
    <n v="47131605"/>
    <s v="MÍNIMA CUANTÍA "/>
    <n v="1"/>
    <n v="3"/>
    <n v="10"/>
    <n v="2"/>
    <n v="59500"/>
    <s v="Unidad"/>
    <s v=""/>
  </r>
  <r>
    <x v="17"/>
    <x v="5"/>
    <s v="02-02-01-004-002"/>
    <s v="Materiales y suministros - Productos metálicos elaborados (excepto maquinaria y equipo)"/>
    <s v="CHAVETAS 1/16 REF  MS 24655-155 / PRESENTACIÓN POR PAQUETE"/>
    <n v="39121700"/>
    <s v="MÍNIMA CUANTÍA "/>
    <n v="1"/>
    <n v="3"/>
    <n v="10"/>
    <n v="4"/>
    <n v="1142400"/>
    <s v="Unidad"/>
    <s v=""/>
  </r>
  <r>
    <x v="17"/>
    <x v="2"/>
    <s v="02-02-01-003-006-09"/>
    <s v="Materiales y suministros - Otros productos plásticos"/>
    <s v="CINTA  ADHESIVA REF :  3M 70006250172  / PRESENTACIÓN X ROLLO   "/>
    <n v="31201513"/>
    <s v="MÍNIMA CUANTÍA "/>
    <n v="1"/>
    <n v="3"/>
    <n v="10"/>
    <n v="5"/>
    <n v="714000"/>
    <s v="Unidad"/>
    <s v=""/>
  </r>
  <r>
    <x v="17"/>
    <x v="2"/>
    <s v="02-02-01-003-006-09"/>
    <s v="Materiales y suministros - Otros productos plásticos"/>
    <s v="CINTA ADHESIVA  REF 471L19BLEU / PRESENTACIÓN POR ROLLO"/>
    <n v="31201601"/>
    <s v="MÍNIMA CUANTÍA "/>
    <n v="1"/>
    <n v="3"/>
    <n v="10"/>
    <n v="7"/>
    <n v="224910"/>
    <s v="Unidad"/>
    <s v=""/>
  </r>
  <r>
    <x v="17"/>
    <x v="2"/>
    <s v="02-02-01-003-006-09"/>
    <s v="Materiales y suministros - Otros productos plásticos"/>
    <s v="CINTA ALTA TEMPERATURA ADHESIVA - REF MIL-I-19166C / PRESENTACIÓN X ROLLO"/>
    <n v="31201511"/>
    <s v="MÍNIMA CUANTÍA "/>
    <n v="1"/>
    <n v="3"/>
    <n v="10"/>
    <n v="2"/>
    <n v="913920"/>
    <s v="Unidad"/>
    <s v=""/>
  </r>
  <r>
    <x v="17"/>
    <x v="2"/>
    <s v="02-02-01-003-006-09"/>
    <s v="Materiales y suministros - Otros productos plásticos"/>
    <s v="CINTA DE ENMASCARAR DE PAPEL 1,5¨ / PRESENTACIÓN X ROLLO"/>
    <n v="31201513"/>
    <s v="MÍNIMA CUANTÍA "/>
    <n v="1"/>
    <n v="3"/>
    <n v="10"/>
    <n v="8"/>
    <n v="333200"/>
    <s v="Unidad"/>
    <s v=""/>
  </r>
  <r>
    <x v="17"/>
    <x v="2"/>
    <s v="02-02-01-003-006-09"/>
    <s v="Materiales y suministros - Otros productos plásticos"/>
    <s v="CINTA NEGRA AISLANTE ELECTRICA REF SCOTH 23 - 18 mm x 20 m  / PRESENTACIÓN POR ROLLO"/>
    <n v="31201502"/>
    <s v="MÍNIMA CUANTÍA "/>
    <n v="1"/>
    <n v="3"/>
    <n v="10"/>
    <n v="2"/>
    <n v="178500"/>
    <s v="Unidad"/>
    <s v=""/>
  </r>
  <r>
    <x v="17"/>
    <x v="2"/>
    <s v="02-02-01-003-006-09"/>
    <s v="Materiales y suministros - Otros productos plásticos"/>
    <s v="CINTA TEFLON REF  1/2&quot; X 33 MT DE LARGO / SCOTH 33+ / PRESENTACIÓN POR ROLLO"/>
    <n v="31201519"/>
    <s v="MÍNIMA CUANTÍA "/>
    <n v="1"/>
    <n v="3"/>
    <n v="10"/>
    <n v="2"/>
    <n v="178500"/>
    <s v="Unidad"/>
    <s v=""/>
  </r>
  <r>
    <x v="17"/>
    <x v="3"/>
    <s v="02-02-01-003-005-04"/>
    <s v="Materiales y suministros - Productos químicos n. C. P."/>
    <s v="COMPONENTE DE LIMPIEZA TIPO CLEANING COMPOUND,A REF 84830"/>
    <n v="47131800"/>
    <s v="MÍNIMA CUANTÍA "/>
    <n v="1"/>
    <n v="3"/>
    <n v="10"/>
    <n v="2"/>
    <n v="214200"/>
    <s v="Unidad"/>
    <s v=""/>
  </r>
  <r>
    <x v="17"/>
    <x v="5"/>
    <s v="02-02-01-004-002"/>
    <s v="Materiales y suministros - Productos metálicos elaborados (excepto maquinaria y equipo)"/>
    <s v="COPA CUAD 1/4 CON PUNTA ALLEN REF 2.5mm"/>
    <n v="27111700"/>
    <s v="MÍNIMA CUANTÍA "/>
    <n v="1"/>
    <n v="3"/>
    <n v="10"/>
    <n v="4"/>
    <n v="214200"/>
    <s v="Unidad"/>
    <s v=""/>
  </r>
  <r>
    <x v="17"/>
    <x v="5"/>
    <s v="02-02-01-004-002"/>
    <s v="Materiales y suministros - Productos metálicos elaborados (excepto maquinaria y equipo)"/>
    <s v="COPA CUAD 1/4 CON PUNTA ALLEN REF 3/32"/>
    <n v="27111700"/>
    <s v="MÍNIMA CUANTÍA "/>
    <n v="1"/>
    <n v="3"/>
    <n v="10"/>
    <n v="4"/>
    <n v="133280"/>
    <s v="Unidad"/>
    <s v=""/>
  </r>
  <r>
    <x v="17"/>
    <x v="5"/>
    <s v="02-02-01-004-002"/>
    <s v="Materiales y suministros - Productos metálicos elaborados (excepto maquinaria y equipo)"/>
    <s v="Destornillador dinamométrico torque ajustable REF MODEL: 05074701001"/>
    <n v="27111701"/>
    <s v="MÍNIMA CUANTÍA "/>
    <n v="1"/>
    <n v="3"/>
    <n v="10"/>
    <n v="1"/>
    <n v="828240"/>
    <s v="Unidad"/>
    <s v=""/>
  </r>
  <r>
    <x v="17"/>
    <x v="5"/>
    <s v="02-02-01-004-002"/>
    <s v="Materiales y suministros - Productos metálicos elaborados (excepto maquinaria y equipo)"/>
    <s v="FLANK DRIVE DE TUERCA ABOCARDADA REF AN850813B DE CUADRANTE DE 3/4 12 PTAS"/>
    <n v="31161700"/>
    <s v="MÍNIMA CUANTÍA "/>
    <n v="1"/>
    <n v="3"/>
    <n v="10"/>
    <n v="1"/>
    <n v="476000"/>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FLUIDO PARA REPARACIÓN DE INSTRUMENTOS AVIÓNICO TIPO Compass Fluid REF AP-1000 - MIL-PRF-38214 MIL-DTL-5020E MIL-L-5020C / PRESENTACIÓN POR 1/4"/>
    <n v="15121500"/>
    <s v="MÍNIMA CUANTÍA "/>
    <n v="1"/>
    <n v="3"/>
    <n v="10"/>
    <n v="1"/>
    <n v="142800"/>
    <s v="Unidad"/>
    <s v=""/>
  </r>
  <r>
    <x v="17"/>
    <x v="2"/>
    <s v="02-02-01-003-006-04"/>
    <s v="Materiales y suministros - Productos de empaque y envasado, de plástico"/>
    <s v="FRASCO PLASTICO PARA RECOLECCION DE MUESTRAS Bolsa Por 50 UNIDADES"/>
    <n v="40141742"/>
    <s v="MÍNIMA CUANTÍA "/>
    <n v="1"/>
    <n v="3"/>
    <n v="10"/>
    <n v="1"/>
    <n v="23800"/>
    <s v="Unidad"/>
    <s v=""/>
  </r>
  <r>
    <x v="17"/>
    <x v="1"/>
    <s v="02-02-01-003-003-04"/>
    <s v="Materiales y suministros - Gas de petróleo y otros hidrocarburos gaseosos (excepto gas natural)"/>
    <s v="GAS BUTANO EN SPRAY  REF SKU:MIL0163"/>
    <n v="15111505"/>
    <s v="MÍNIMA CUANTÍA "/>
    <n v="1"/>
    <n v="3"/>
    <n v="10"/>
    <n v="2"/>
    <n v="71400"/>
    <s v="Unidad"/>
    <s v=""/>
  </r>
  <r>
    <x v="17"/>
    <x v="13"/>
    <s v="02-02-01-002-008"/>
    <s v="Materiales y suministros - Dotación (prendas de vestir y calzado)"/>
    <s v="GUANTES DE NITRILO AZUL / PRESENTACIÓN POR CAJA"/>
    <n v="46181541"/>
    <s v="MÍNIMA CUANTÍA "/>
    <n v="1"/>
    <n v="3"/>
    <n v="10"/>
    <n v="8"/>
    <n v="809200"/>
    <s v="Unidad"/>
    <s v=""/>
  </r>
  <r>
    <x v="17"/>
    <x v="3"/>
    <s v="02-02-01-003-005-04"/>
    <s v="Materiales y suministros - Productos químicos n. C. P."/>
    <s v="INDICADOR DE TORQUE NARANJA F-900 ,TUBO DE 0,5 ONZAS / PRESENTACIÓN X TUBO"/>
    <n v="31201600"/>
    <s v="MÍNIMA CUANTÍA "/>
    <n v="1"/>
    <n v="3"/>
    <n v="10"/>
    <n v="3"/>
    <n v="160650"/>
    <s v="Unidad"/>
    <s v=""/>
  </r>
  <r>
    <x v="17"/>
    <x v="3"/>
    <s v="02-02-01-003-005-04"/>
    <s v="Materiales y suministros - Productos químicos n. C. P."/>
    <s v="INHIBIDOR DE CORROSION SP - 400"/>
    <n v="12164201"/>
    <s v="MÍNIMA CUANTÍA "/>
    <n v="1"/>
    <n v="3"/>
    <n v="10"/>
    <n v="3"/>
    <n v="196350"/>
    <s v="Unidad"/>
    <s v=""/>
  </r>
  <r>
    <x v="17"/>
    <x v="5"/>
    <s v="02-02-01-004-002"/>
    <s v="Materiales y suministros - Productos metálicos elaborados (excepto maquinaria y equipo)"/>
    <s v="Kit de brocas [cobalto y acero] REF DB160C"/>
    <n v="20111614"/>
    <s v="MÍNIMA CUANTÍA "/>
    <n v="1"/>
    <n v="3"/>
    <n v="10"/>
    <n v="1"/>
    <n v="1666000"/>
    <s v="Unidad"/>
    <s v=""/>
  </r>
  <r>
    <x v="17"/>
    <x v="65"/>
    <s v="02-02-01-004-006-05"/>
    <s v="Materiales y suministros - Lámparas eléctricas de incandescencia o descarga; lámparas de arco, equipo para alumbrado eléctrico; sus partes y piezas"/>
    <s v="LAMPARA REF ECFSP30A"/>
    <n v="39101600"/>
    <s v="MÍNIMA CUANTÍA "/>
    <n v="1"/>
    <n v="3"/>
    <n v="10"/>
    <n v="1"/>
    <n v="1904000"/>
    <s v="Unidad"/>
    <s v=""/>
  </r>
  <r>
    <x v="17"/>
    <x v="3"/>
    <s v="02-02-01-003-005-04"/>
    <s v="Materiales y suministros - Productos químicos n. C. P."/>
    <s v="LIMPIADOR DE ACRILICO, PLASTICO Y VIDRIOREF PGC13"/>
    <n v="47131800"/>
    <s v="MÍNIMA CUANTÍA "/>
    <n v="1"/>
    <n v="3"/>
    <n v="10"/>
    <n v="10"/>
    <n v="952000"/>
    <s v="Unidad"/>
    <s v=""/>
  </r>
  <r>
    <x v="17"/>
    <x v="3"/>
    <s v="02-02-01-003-005-04"/>
    <s v="Materiales y suministros - Productos químicos n. C. P."/>
    <s v="LIMPIADOR DE CONTACTOS EN AEROSOL 430 ML - REF  67100-8016 "/>
    <n v="23281901"/>
    <s v="MÍNIMA CUANTÍA "/>
    <n v="1"/>
    <n v="3"/>
    <n v="10"/>
    <n v="10"/>
    <n v="535500"/>
    <s v="Unidad"/>
    <s v=""/>
  </r>
  <r>
    <x v="17"/>
    <x v="3"/>
    <s v="02-02-01-003-005-03"/>
    <s v="Materiales y suministros - Jabón, preparados para limpieza, perfumes y preparados de tocador"/>
    <s v="LIMPIADOR DE CONTACTOS EN AEROSOL 430 ML REF CRC"/>
    <n v="23281901"/>
    <s v="MÍNIMA CUANTÍA "/>
    <n v="1"/>
    <n v="3"/>
    <n v="10"/>
    <n v="7"/>
    <n v="416500"/>
    <s v="Unidad"/>
    <s v=""/>
  </r>
  <r>
    <x v="17"/>
    <x v="2"/>
    <s v="02-02-01-003-006-09"/>
    <s v="Materiales y suministros - Otros productos plásticos"/>
    <s v="ESTIBA ESPECIAL PARA SOPORTE 2 BOMBAS M 117"/>
    <n v="24112700"/>
    <s v="MÍNIMA CUANTÍA "/>
    <n v="9"/>
    <n v="2"/>
    <n v="10"/>
    <n v="4"/>
    <n v="5199999.96"/>
    <s v="Unidad"/>
    <s v=""/>
  </r>
  <r>
    <x v="17"/>
    <x v="2"/>
    <s v="02-02-01-003-006-09"/>
    <s v="Materiales y suministros - Otros productos plásticos"/>
    <s v="ESTIBA ESPECIAL BOMBAS PARA 250 LB - MK 81"/>
    <n v="24112700"/>
    <s v="MÍNIMA CUANTÍA "/>
    <n v="9"/>
    <n v="2"/>
    <n v="10"/>
    <n v="11"/>
    <n v="12100000"/>
    <s v="Unidad"/>
    <s v=""/>
  </r>
  <r>
    <x v="17"/>
    <x v="2"/>
    <s v="02-02-01-003-006-09"/>
    <s v="Materiales y suministros - Otros productos plásticos"/>
    <s v="ESTIBA ESPECIAL BOMBAS PARA 500 LB - MK 82"/>
    <n v="24112700"/>
    <s v="MÍNIMA CUANTÍA "/>
    <n v="9"/>
    <n v="2"/>
    <n v="10"/>
    <n v="11"/>
    <n v="11442200"/>
    <s v="Unidad"/>
    <s v=""/>
  </r>
  <r>
    <x v="17"/>
    <x v="2"/>
    <s v="02-02-01-003-006-09"/>
    <s v="Materiales y suministros - Otros productos plásticos"/>
    <s v="ESTIBAS ESTANDAR ALMACEN ARMAMENTRO TERRESTRE"/>
    <n v="24112700"/>
    <s v="MÍNIMA CUANTÍA "/>
    <n v="9"/>
    <n v="2"/>
    <n v="10"/>
    <n v="5"/>
    <n v="3200000"/>
    <s v="Unidad"/>
    <s v=""/>
  </r>
  <r>
    <x v="17"/>
    <x v="2"/>
    <s v="02-02-01-003-006-01"/>
    <s v="Materiales y suministros - Llantas de caucho y neumáticos (cámaras de aire)"/>
    <s v="LLANTAS REFERENCIA  25X11-12 POLARIS TRASERA "/>
    <n v="25172504"/>
    <s v="MÍNIMA CUANTÍA "/>
    <n v="1"/>
    <n v="3"/>
    <n v="10"/>
    <n v="2"/>
    <n v="1785000"/>
    <s v="Unidad"/>
    <s v=""/>
  </r>
  <r>
    <x v="17"/>
    <x v="2"/>
    <s v="02-02-01-003-006-01"/>
    <s v="Materiales y suministros - Llantas de caucho y neumáticos (cámaras de aire)"/>
    <s v="LLANTAS REFERENCIA AT 26X9-12 POLARIS  DELANTERA "/>
    <n v="25172504"/>
    <s v="MÍNIMA CUANTÍA "/>
    <n v="1"/>
    <n v="3"/>
    <n v="10"/>
    <n v="2"/>
    <n v="1785000"/>
    <s v="Unidad"/>
    <s v=""/>
  </r>
  <r>
    <x v="17"/>
    <x v="2"/>
    <s v="02-02-01-003-006-01"/>
    <s v="Materiales y suministros - Llantas de caucho y neumáticos (cámaras de aire)"/>
    <s v="LLANTAS REFERENCIA AT22,5X10,0-8_x000a_JHON DERE ESCORM  DELANTERA "/>
    <n v="25172504"/>
    <s v="MÍNIMA CUANTÍA "/>
    <n v="1"/>
    <n v="3"/>
    <n v="10"/>
    <n v="1"/>
    <n v="892500"/>
    <s v="Unidad"/>
    <s v=""/>
  </r>
  <r>
    <x v="17"/>
    <x v="5"/>
    <s v="02-02-01-004-002"/>
    <s v="Materiales y suministros - Productos metálicos elaborados (excepto maquinaria y equipo)"/>
    <s v="LLAVE EXTRACTORA DE FILTROS REF 3 PATAS 65 A 130 Mm"/>
    <n v="25191700"/>
    <s v="MÍNIMA CUANTÍA "/>
    <n v="1"/>
    <n v="3"/>
    <n v="10"/>
    <n v="2"/>
    <n v="297500"/>
    <s v="Unidad"/>
    <s v=""/>
  </r>
  <r>
    <x v="17"/>
    <x v="5"/>
    <s v="02-02-01-004-002"/>
    <s v="Materiales y suministros - Productos metálicos elaborados (excepto maquinaria y equipo)"/>
    <s v="MAGNETICO  DE TALLER REF PT30C (HERRAMIENTA METALICA)"/>
    <n v="27111700"/>
    <s v="MÍNIMA CUANTÍA "/>
    <n v="1"/>
    <n v="3"/>
    <n v="10"/>
    <n v="1"/>
    <n v="249900"/>
    <s v="Unidad"/>
    <s v=""/>
  </r>
  <r>
    <x v="17"/>
    <x v="2"/>
    <s v="02-02-01-003-006-02"/>
    <s v="Materiales y suministros - Otros productos de caucho"/>
    <s v="MANGUERA RIGIDA REF 2&quot;X100MTS"/>
    <n v="40142000"/>
    <s v="MÍNIMA CUANTÍA "/>
    <n v="1"/>
    <n v="3"/>
    <n v="10"/>
    <n v="1"/>
    <n v="1011500"/>
    <s v="Unidad"/>
    <s v=""/>
  </r>
  <r>
    <x v="17"/>
    <x v="14"/>
    <s v="02-02-02-008-007-01-4"/>
    <s v="Adquisición de servicios - Servicios de mantenimiento y reparación de maquinaria y equipo de transporte"/>
    <s v="MANTENIMIENTO CORRECTIVO Y PREVENTIVO A TODO COSTO EQUIPO TERRESTRE DE APOYO AERONAÚTICO "/>
    <n v="72154500"/>
    <s v="SELECCIÓN ABREVIADA MENOR CUANTÍA"/>
    <n v="1"/>
    <n v="10"/>
    <n v="10"/>
    <n v="1"/>
    <n v="162386270.98000002"/>
    <s v="GLOBAL"/>
    <s v=""/>
  </r>
  <r>
    <x v="17"/>
    <x v="66"/>
    <s v="02-02-01-004-008-02"/>
    <s v="Materiales y suministros - Instrumentos y aparatos de medición, verificación, análisis, de navegación y para otros fines (excepto instrumentos ópticos); instrumentos de control de procesos industriales, sus partes, piezas y accesorios"/>
    <s v="MULTIMETRO REF  Ut39c+"/>
    <n v="41103300"/>
    <s v="MÍNIMA CUANTÍA "/>
    <n v="1"/>
    <n v="3"/>
    <n v="10"/>
    <n v="3"/>
    <n v="714000"/>
    <s v="Unidad"/>
    <s v=""/>
  </r>
  <r>
    <x v="17"/>
    <x v="27"/>
    <s v="02-02-01-002-007"/>
    <s v="Materiales y suministros - Artículos textiles (excepto prendas de vestir)"/>
    <s v="PAÑOS DE LIMPIEZA TIPO WYPALL X 70 "/>
    <n v="47131909"/>
    <s v="MÍNIMA CUANTÍA "/>
    <n v="1"/>
    <n v="3"/>
    <n v="10"/>
    <n v="8"/>
    <n v="523600"/>
    <s v="Unidad"/>
    <s v=""/>
  </r>
  <r>
    <x v="17"/>
    <x v="2"/>
    <s v="02-02-01-003-006-03"/>
    <s v="Materiales y suministros - Semimanufacturas de plástico"/>
    <s v="PAPEL BURBUJA REF 118757211 / PRESENTACIÓN POR ROLLO"/>
    <n v="14121500"/>
    <s v="MÍNIMA CUANTÍA "/>
    <n v="1"/>
    <n v="3"/>
    <n v="10"/>
    <n v="10"/>
    <n v="833000"/>
    <s v="Unidad"/>
    <s v=""/>
  </r>
  <r>
    <x v="17"/>
    <x v="3"/>
    <s v="02-02-01-003-005-04"/>
    <s v="Materiales y suministros - Productos químicos n. C. P."/>
    <s v="PEGANTE INSTANTANEO"/>
    <n v="31201600"/>
    <s v="MÍNIMA CUANTÍA "/>
    <n v="1"/>
    <n v="3"/>
    <n v="10"/>
    <n v="5"/>
    <n v="297500"/>
    <s v="Unidad"/>
    <s v=""/>
  </r>
  <r>
    <x v="17"/>
    <x v="3"/>
    <s v="02-02-01-003-005-01"/>
    <s v="Materiales y suministros - Pinturas y barnices y productos relacionados; colores para la pintura artística; tintas"/>
    <s v="PINTURA EN AEROSOL GRIS POR 300ML  APTA PARA TRABAJOS EN SUPERFICIES EXTERIORES, BRILLO DE 70 A 90%, SECAMIENTO AL TACTO MÁXIMO DE 10 MINUTOS, SECAMIENTO AL MANEJO MÁXIMO 30 MINUTOS _x000a__x000a_"/>
    <n v="31211507"/>
    <s v="MÍNIMA CUANTÍA "/>
    <n v="1"/>
    <n v="3"/>
    <n v="10"/>
    <n v="6"/>
    <n v="128520"/>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REFRIGERANTE PARA MOTOR DIESEL REF RADIATOR COOLANT y agua (50% - 50%). (PRESENTACIÓN POR 5 GALONES)"/>
    <n v="24131513"/>
    <s v="MÍNIMA CUANTÍA "/>
    <n v="1"/>
    <n v="3"/>
    <n v="10"/>
    <n v="5"/>
    <n v="565250"/>
    <s v="Unidad"/>
    <s v=""/>
  </r>
  <r>
    <x v="17"/>
    <x v="7"/>
    <s v="02-02-01-003-004-07"/>
    <s v="Materiales y suministros - Plásticos en formas primarias"/>
    <s v="SILICONA DE ALTA TEMPERATURA REF RESISTENTE HASTA 250 ºC en continuo y picos de hasta 315 ºC._x000a_"/>
    <n v="12352310"/>
    <s v="MÍNIMA CUANTÍA "/>
    <n v="1"/>
    <n v="3"/>
    <n v="10"/>
    <n v="1"/>
    <n v="26180"/>
    <s v="Unidad"/>
    <s v=""/>
  </r>
  <r>
    <x v="17"/>
    <x v="2"/>
    <s v="02-02-01-003-006-09"/>
    <s v="Materiales y suministros - Otros productos plásticos"/>
    <s v="TAPA OÍDOS REF 1100S 3M PRESENTACIÓN / 1.000 PARES. (CAJA)"/>
    <n v="42295435"/>
    <s v="MÍNIMA CUANTÍA "/>
    <n v="1"/>
    <n v="3"/>
    <n v="10"/>
    <n v="1"/>
    <n v="2142000"/>
    <s v="Unidad"/>
    <s v=""/>
  </r>
  <r>
    <x v="17"/>
    <x v="2"/>
    <s v="02-02-01-003-006-03"/>
    <s v="Materiales y suministros - Semimanufacturas de plástico"/>
    <s v="TERMO ENCOGIBLE 10mm / PRESENTACIÓN POR ROLLO"/>
    <n v="11162100"/>
    <s v="MÍNIMA CUANTÍA "/>
    <n v="1"/>
    <n v="3"/>
    <n v="10"/>
    <n v="2"/>
    <n v="202300"/>
    <s v="Unidad"/>
    <s v=""/>
  </r>
  <r>
    <x v="17"/>
    <x v="27"/>
    <s v="02-02-01-002-007"/>
    <s v="Materiales y suministros - Artículos textiles (excepto prendas de vestir)"/>
    <s v="TOALLA INDIVIDUAL WYPALL X80 / PRESENTACIÓN POR ROLLO"/>
    <n v="47131909"/>
    <s v="MÍNIMA CUANTÍA "/>
    <n v="1"/>
    <n v="3"/>
    <n v="10"/>
    <n v="8"/>
    <n v="618800"/>
    <s v="Unidad"/>
    <s v=""/>
  </r>
  <r>
    <x v="17"/>
    <x v="5"/>
    <s v="02-02-01-004-002"/>
    <s v="Materiales y suministros - Productos metálicos elaborados (excepto maquinaria y equipo)"/>
    <s v="VENTANA DE DESPACHO PARA EL TALLER EQUIPO DE VUELO"/>
    <n v="30171609"/>
    <s v="MÍNIMA CUANTÍA "/>
    <n v="6"/>
    <n v="6"/>
    <n v="10"/>
    <n v="1"/>
    <n v="3537020.34"/>
    <s v="Unidad"/>
    <s v=""/>
  </r>
  <r>
    <x v="17"/>
    <x v="5"/>
    <s v="02-02-01-004-002"/>
    <s v="Materiales y suministros - Productos metálicos elaborados (excepto maquinaria y equipo)"/>
    <s v="BARRA ANTIPÁNICO 1 PUNTO."/>
    <n v="31162808"/>
    <s v="MÍNIMA CUANTÍA "/>
    <n v="6"/>
    <n v="6"/>
    <n v="10"/>
    <n v="1"/>
    <n v="3401994.61"/>
    <s v="Unidad"/>
    <s v=""/>
  </r>
  <r>
    <x v="17"/>
    <x v="5"/>
    <s v="02-02-01-004-002"/>
    <s v="Materiales y suministros - Productos metálicos elaborados (excepto maquinaria y equipo)"/>
    <s v="CIERRAPUERTASHIDRÁULICODE80KG"/>
    <n v="30171514"/>
    <s v="MÍNIMA CUANTÍA "/>
    <n v="6"/>
    <n v="6"/>
    <n v="10"/>
    <n v="1"/>
    <n v="1676105.48"/>
    <s v="Unidad"/>
    <s v=""/>
  </r>
  <r>
    <x v="17"/>
    <x v="48"/>
    <s v="02-01-01-003-008-01-4"/>
    <s v="Activos fijos - Otros muebles n. C. P."/>
    <s v="BANCO DE TRABAJO CON GAVETAS"/>
    <n v="24102006"/>
    <s v="MÍNIMA CUANTÍA "/>
    <n v="6"/>
    <n v="6"/>
    <n v="10"/>
    <n v="2"/>
    <n v="10661919.24"/>
    <s v="Unidad"/>
    <s v=""/>
  </r>
  <r>
    <x v="17"/>
    <x v="48"/>
    <s v="02-01-01-003-008-01-4"/>
    <s v="Activos fijos - Otros muebles n. C. P."/>
    <s v="ESTANTE PARA CASCOS DE EQUIPO DE VUELO"/>
    <n v="24102004"/>
    <s v="MÍNIMA CUANTÍA "/>
    <n v="6"/>
    <n v="6"/>
    <n v="10"/>
    <n v="1"/>
    <n v="3717643.3"/>
    <s v="Unidad"/>
    <s v=""/>
  </r>
  <r>
    <x v="17"/>
    <x v="14"/>
    <s v="02-02-02-008-007-01-4"/>
    <s v="Adquisición de servicios - Servicios de mantenimiento y reparación de maquinaria y equipo de transporte"/>
    <s v="MANTENIMIENTO   PREVENTIVO Y CORRECTIVO A TODO COSTO PARA LA CALDERA, CAMPANAS Y MARMITAS- APOYO RECURSOS DE BIENESTAR DE GOBIERNO NACIONAL "/>
    <n v="72154500"/>
    <s v="MÍNIMA CUANTÍA "/>
    <n v="1"/>
    <n v="4"/>
    <n v="10"/>
    <n v="1"/>
    <n v="14885000"/>
    <s v="GLOBAL"/>
    <s v=""/>
  </r>
  <r>
    <x v="17"/>
    <x v="14"/>
    <s v="02-02-02-008-007-01-5"/>
    <s v="Adquisición de servicios - Servicios de mantenimiento y reparación de otra maquinaria y otro equipo"/>
    <s v="MANTENIMIENTO   PREVENTIVO Y CORRECTIVO A TODO COSTO PARA LA CALDERA, CAMPANAS Y MARMITAS"/>
    <n v="72151001"/>
    <s v="MÍNIMA CUANTÍA "/>
    <n v="1"/>
    <n v="4"/>
    <n v="10"/>
    <n v="1"/>
    <n v="26774807"/>
    <s v="GLOBAL"/>
    <s v=""/>
  </r>
  <r>
    <x v="17"/>
    <x v="15"/>
    <s v="02-02-02-008-005-01"/>
    <s v="Adquisición de servicios - Servicios de empleo"/>
    <s v="CONTRATACION DOCENTES GIMFA (EL AÑO PASADO SE ASIGNARON 224 MILLONES)"/>
    <n v="86141501"/>
    <s v="CONTRATACIÓN DIRECTA  "/>
    <n v="1"/>
    <n v="11"/>
    <n v="10"/>
    <n v="1"/>
    <n v="10000000"/>
    <s v="GLOBAL"/>
    <s v=""/>
  </r>
  <r>
    <x v="17"/>
    <x v="19"/>
    <s v="02-02-02-006-009-01"/>
    <s v="Adquisición de servicios - Servicios de distribución de electricidad, y servicios de distribución de gas (por cuenta propia)"/>
    <s v="ENERGIA ELECTRICA (UNIDAD Y ORITO)"/>
    <n v="83101803"/>
    <s v="CONTRATACIÓN DIRECTA  "/>
    <n v="1"/>
    <n v="11"/>
    <n v="10"/>
    <n v="1"/>
    <n v="1607912379"/>
    <s v="GLOBAL"/>
    <s v=""/>
  </r>
  <r>
    <x v="17"/>
    <x v="19"/>
    <s v="02-02-02-006-009-01"/>
    <s v="Adquisición de servicios - Servicios de distribución de electricidad, y servicios de distribución de gas (por cuenta propia)"/>
    <s v="SERVICIOS DE DISTRIBUCIÓN DE ELECTRICIDAD, Y SERVICIOS DE DISTRIBUCIÓN DE GAS (POR CUENTA PROPIA)"/>
    <n v="83101803"/>
    <s v="CONTRATACIÓN DIRECTA  "/>
    <n v="1"/>
    <n v="11"/>
    <n v="10"/>
    <n v="1"/>
    <n v="14242382"/>
    <s v="GLOBAL"/>
    <s v=""/>
  </r>
  <r>
    <x v="17"/>
    <x v="19"/>
    <s v="02-02-02-006-009-02"/>
    <s v="Adquisición de servicios - Servicios de distribución de agua (por cuenta propia)"/>
    <s v="SERVICIO DE ACUEDUCTO Y ALCANTARILLADO"/>
    <n v="83101501"/>
    <s v="CONTRATACIÓN DIRECTA  "/>
    <n v="1"/>
    <n v="11"/>
    <n v="10"/>
    <n v="1"/>
    <n v="913250"/>
    <s v="GLOBAL"/>
    <s v=""/>
  </r>
  <r>
    <x v="17"/>
    <x v="72"/>
    <s v="02-02-02-010"/>
    <s v="Adquisición de servicios - Viáticos de los funcionarios en comisión"/>
    <s v="VIATICOS UNIDAD"/>
    <n v="90111501"/>
    <s v="CONTRATACIÓN DIRECTA  "/>
    <n v="1"/>
    <n v="11"/>
    <n v="10"/>
    <n v="1"/>
    <n v="447408000"/>
    <s v="GLOBAL"/>
    <s v=""/>
  </r>
  <r>
    <x v="17"/>
    <x v="36"/>
    <s v="02-01-01-004-004-09"/>
    <s v="Activos fijos - Otra maquinaria para usos especiales y sus partes y piezas"/>
    <s v="HIDROLAVADORA INDUSTRIAL RADAR"/>
    <n v="23181506"/>
    <s v="MÍNIMA CUANTÍA "/>
    <n v="4"/>
    <n v="1"/>
    <n v="10"/>
    <n v="1"/>
    <n v="7283000"/>
    <s v="GLOBAL"/>
    <s v=""/>
  </r>
  <r>
    <x v="17"/>
    <x v="67"/>
    <s v="02-02-02-005-004-02-5"/>
    <s v="Adquisición de servicios - Servicios generales de construcción de tuberías y cables locales, y obras conexas"/>
    <s v="MANTENIMIENTO CENTRO DE ENTRENAMIENTO ACUATICOS  VF 2023"/>
    <n v="91111602"/>
    <s v="MÍNIMA CUANTÍA "/>
    <n v="1"/>
    <n v="12"/>
    <n v="10"/>
    <n v="1"/>
    <n v="43649914"/>
    <s v="GLOBAL"/>
    <s v="SI APROBADAS"/>
  </r>
  <r>
    <x v="17"/>
    <x v="67"/>
    <s v="02-02-02-005-004-02-5"/>
    <s v="Adquisición de servicios - Servicios generales de construcción de tuberías y cables locales, y obras conexas"/>
    <s v="MANTENIMIENTO CENTRO DE ENTRENAMIENTO ACUATICOS AMARRE VF 2024"/>
    <n v="91111602"/>
    <s v="SELECCIÓN ABREVIADA MENOR CUANTÍA"/>
    <n v="1"/>
    <n v="4"/>
    <n v="10"/>
    <n v="1"/>
    <n v="20087200"/>
    <s v="GLOBAL"/>
    <s v=""/>
  </r>
  <r>
    <x v="17"/>
    <x v="67"/>
    <s v="02-02-02-005-004-02-5"/>
    <s v="Adquisición de servicios - Servicios generales de construcción de tuberías y cables locales, y obras conexas"/>
    <s v="MANTENIMIENTO DE PLANTA DE TRATAMIENTO DE AGUAS RESIDUALES PTAR VF 2023"/>
    <n v="76121701"/>
    <s v="MÍNIMA CUANTÍA "/>
    <n v="1"/>
    <n v="12"/>
    <n v="10"/>
    <n v="1"/>
    <n v="43699180"/>
    <s v="GLOBAL"/>
    <s v="SI APROBADAS"/>
  </r>
  <r>
    <x v="17"/>
    <x v="67"/>
    <s v="02-02-02-005-004-02-5"/>
    <s v="Adquisición de servicios - Servicios generales de construcción de tuberías y cables locales, y obras conexas"/>
    <s v="MANTENIMIENTO DE PLANTA DE TRATAMIENTO DE AGUAS RESIDUALES PTAR (MANDALAY) AMARRE VF 2024"/>
    <n v="76121701"/>
    <s v="SELECCIÓN ABREVIADA MENOR CUANTÍA"/>
    <n v="1"/>
    <n v="4"/>
    <n v="10"/>
    <n v="1"/>
    <n v="22015000"/>
    <s v="GLOBAL"/>
    <s v=""/>
  </r>
  <r>
    <x v="17"/>
    <x v="67"/>
    <s v="02-02-02-005-004-02-5"/>
    <s v="Adquisición de servicios - Servicios generales de construcción de tuberías y cables locales, y obras conexas"/>
    <s v="MANTENIMIENTO PLANTA DE TRATAMIENTO DE AGUA POTABLE PTAP (SISTEMAS DE ADUCCIÓN Y CONDUCCIÓN)"/>
    <n v="76121701"/>
    <s v="MÍNIMA CUANTÍA "/>
    <n v="1"/>
    <n v="4"/>
    <n v="10"/>
    <n v="1"/>
    <n v="15330000"/>
    <s v="GLOBAL"/>
    <s v=""/>
  </r>
  <r>
    <x v="17"/>
    <x v="14"/>
    <s v="02-02-02-008-007-01-5"/>
    <s v="Adquisición de servicios - Servicios de mantenimiento y reparación de otra maquinaria y otro equipo"/>
    <s v="MANTENIMIENTO DE FILTROS PURIFICADORES DE AGUA "/>
    <n v="83101501"/>
    <s v="MÍNIMA CUANTÍA "/>
    <n v="1"/>
    <n v="4"/>
    <n v="10"/>
    <n v="1"/>
    <n v="500000"/>
    <s v="GLOBAL"/>
    <s v=""/>
  </r>
  <r>
    <x v="17"/>
    <x v="14"/>
    <s v="02-02-02-008-007-01-5"/>
    <s v="Adquisición de servicios - Servicios de mantenimiento y reparación de otra maquinaria y otro equipo"/>
    <s v="SERVICIO DE MANTENIMIENTO PREVENTIVO Y/O CORRECTIVO A TODO COSTO DEL HORNO INCINERADOR DEL COMANDO AÉREO DE COMBATE No 6 "/>
    <n v="72102900"/>
    <s v="MÍNIMA CUANTÍA "/>
    <n v="1"/>
    <n v="4"/>
    <n v="10"/>
    <n v="1"/>
    <n v="24894819.829999998"/>
    <s v="GLOBAL"/>
    <s v=""/>
  </r>
  <r>
    <x v="17"/>
    <x v="36"/>
    <s v="02-01-01-004-004-09"/>
    <s v="Activos fijos - Otra maquinaria para usos especiales y sus partes y piezas"/>
    <s v="HIDROLAVADORA ELECTRICA RADAR"/>
    <n v="23181506"/>
    <s v="MÍNIMA CUANTÍA "/>
    <n v="4"/>
    <n v="1"/>
    <n v="10"/>
    <n v="1"/>
    <n v="4999999"/>
    <s v="Unidad"/>
    <s v=""/>
  </r>
  <r>
    <x v="17"/>
    <x v="14"/>
    <s v="02-02-02-008-007-01-5"/>
    <s v="Adquisición de servicios - Servicios de mantenimiento y reparación de otra maquinaria y otro equipo"/>
    <s v="MANTENIMIENTO PREVENTIVO Y CORRECTIVO DE REDES ELECTRICAS, TRANSFORMADORES Y PARARRAYOS "/>
    <n v="73152108"/>
    <s v="SELECCIÓN ABREVIADA MENOR CUANTÍA"/>
    <n v="1"/>
    <n v="4"/>
    <n v="10"/>
    <n v="1"/>
    <n v="24299800"/>
    <s v="GLOBAL"/>
    <s v=""/>
  </r>
  <r>
    <x v="17"/>
    <x v="14"/>
    <s v="02-02-02-008-007-01-5"/>
    <s v="Adquisición de servicios - Servicios de mantenimiento y reparación de otra maquinaria y otro equipo"/>
    <s v="MANTENIMIENTO PREVENTIVO Y CORRECTIVO  A TODO COSTO DE  TABLEROS DE TRANFERENCIA AUTOMATICA, TABLEROS ELECTRICOS DE MEDIA Y BAJA TENSION"/>
    <n v="73152108"/>
    <s v="MÍNIMA CUANTÍA "/>
    <n v="1"/>
    <n v="4"/>
    <n v="10"/>
    <n v="1"/>
    <n v="14518000"/>
    <s v="GLOBAL"/>
    <s v=""/>
  </r>
  <r>
    <x v="17"/>
    <x v="14"/>
    <s v="02-02-02-008-007-01-5"/>
    <s v="Adquisición de servicios - Servicios de mantenimiento y reparación de otra maquinaria y otro equipo"/>
    <s v="MANTENIMIENTO A EQUIPOS ELECTRONICOS Y CELDAS DE LA SUBESTACION ELECTRICA CACOM-6"/>
    <n v="73152108"/>
    <s v="CONTRATACIÓN DIRECTA  "/>
    <n v="1"/>
    <n v="3"/>
    <n v="10"/>
    <n v="1"/>
    <n v="80000000"/>
    <s v="GLOBAL"/>
    <s v=""/>
  </r>
  <r>
    <x v="17"/>
    <x v="14"/>
    <s v="02-02-02-008-007-01-5"/>
    <s v="Adquisición de servicios - Servicios de mantenimiento y reparación de otra maquinaria y otro equipo"/>
    <s v="MANTENIMIENTO CORRECTIVO Y PREVENTIVO DE LAS PLANTAS PRINCIPALES VF 2023"/>
    <n v="73152108"/>
    <s v="MÍNIMA CUANTÍA "/>
    <n v="1"/>
    <n v="12"/>
    <n v="10"/>
    <n v="1"/>
    <n v="76000000"/>
    <s v="GLOBAL"/>
    <s v="SI APROBADAS"/>
  </r>
  <r>
    <x v="17"/>
    <x v="14"/>
    <s v="02-02-02-008-007-01-5"/>
    <s v="Adquisición de servicios - Servicios de mantenimiento y reparación de otra maquinaria y otro equipo"/>
    <s v="MANTENIMIENTO CORRECTIVO Y PREVENTIVO DE LAS PLANTAS PRINCIPALES AMARRE VF 2024"/>
    <n v="73152108"/>
    <s v="SELECCIÓN ABREVIADA MENOR CUANTÍA"/>
    <n v="1"/>
    <n v="4"/>
    <n v="10"/>
    <n v="1"/>
    <n v="12000000"/>
    <s v="GLOBAL"/>
    <s v=""/>
  </r>
  <r>
    <x v="17"/>
    <x v="14"/>
    <s v="02-02-02-008-007-01-5"/>
    <s v="Adquisición de servicios - Servicios de mantenimiento y reparación de otra maquinaria y otro equipo"/>
    <s v="MANTENIMIENTO PLANTAS SATELITALES"/>
    <n v="73152108"/>
    <s v="MÍNIMA CUANTÍA "/>
    <n v="1"/>
    <n v="4"/>
    <n v="10"/>
    <n v="1"/>
    <n v="19983261.829999998"/>
    <s v="GLOBAL"/>
    <s v=""/>
  </r>
  <r>
    <x v="17"/>
    <x v="7"/>
    <s v="02-02-01-003-004-01"/>
    <s v="Materiales y suministros - Químicos orgánicos básicos"/>
    <s v="GASES REFRIGERANTES, DESINCRUSTANTE Y GAS (REPUESTOS DE AA)"/>
    <n v="12142100"/>
    <s v="SELECCIÓN ABREVIADA ACUERDO MARCO DE PRECIOS"/>
    <n v="1"/>
    <n v="3"/>
    <n v="10"/>
    <n v="1"/>
    <n v="1970700.63"/>
    <s v="GLOBAL"/>
    <s v=""/>
  </r>
  <r>
    <x v="17"/>
    <x v="34"/>
    <s v="02-02-01-004-003-02"/>
    <s v="Materiales y suministros - Bombas, compresores, motores de fuerza hidráulica y motores de potencia neumática y válvulas y sus partes y piezas"/>
    <s v="COMPRESORES PARA AIRES ACONDICIONADOS"/>
    <n v="40151601"/>
    <s v="SELECCIÓN ABREVIADA ACUERDO MARCO DE PRECIOS"/>
    <n v="1"/>
    <n v="3"/>
    <n v="10"/>
    <n v="1"/>
    <n v="5936735.6600000001"/>
    <s v="GLOBAL"/>
    <s v=""/>
  </r>
  <r>
    <x v="17"/>
    <x v="3"/>
    <s v="02-02-01-003-005-04"/>
    <s v="Materiales y suministros - Productos químicos n. C. P."/>
    <s v="LUBRICANTE W40 EN SPRAY (REPUESTOS PARA AIRES )"/>
    <n v="15121901"/>
    <s v="SELECCIÓN ABREVIADA ACUERDO MARCO DE PRECIOS"/>
    <n v="1"/>
    <n v="3"/>
    <n v="10"/>
    <n v="1"/>
    <n v="982886.95"/>
    <s v="GLOBAL"/>
    <s v=""/>
  </r>
  <r>
    <x v="17"/>
    <x v="2"/>
    <s v="02-02-01-003-006-02"/>
    <s v="Materiales y suministros - Otros productos de caucho"/>
    <s v="RUBATEX Y MANGUERA PARA AA"/>
    <n v="40142008"/>
    <s v="SELECCIÓN ABREVIADA ACUERDO MARCO DE PRECIOS"/>
    <n v="1"/>
    <n v="3"/>
    <n v="10"/>
    <n v="1"/>
    <n v="1367124.27"/>
    <s v="GLOBAL"/>
    <s v=""/>
  </r>
  <r>
    <x v="17"/>
    <x v="2"/>
    <s v="02-02-01-003-006-09"/>
    <s v="Materiales y suministros - Otros productos plásticos"/>
    <s v="CINTAS Y PLASTICOS (CHAZOS, BOLSAS, CINTAS)"/>
    <n v="31201513"/>
    <s v="SELECCIÓN ABREVIADA ACUERDO MARCO DE PRECIOS"/>
    <n v="1"/>
    <n v="3"/>
    <n v="10"/>
    <n v="1"/>
    <n v="831015.99"/>
    <s v="GLOBAL"/>
    <s v=""/>
  </r>
  <r>
    <x v="17"/>
    <x v="62"/>
    <s v="02-02-01-004-001"/>
    <s v="Materiales y suministros - Metales básicos"/>
    <s v="BARRA DE SOLDADURA"/>
    <n v="23271807"/>
    <s v="SELECCIÓN ABREVIADA ACUERDO MARCO DE PRECIOS"/>
    <n v="1"/>
    <n v="3"/>
    <n v="10"/>
    <n v="1"/>
    <n v="118833.24"/>
    <s v="GLOBAL"/>
    <s v=""/>
  </r>
  <r>
    <x v="17"/>
    <x v="5"/>
    <s v="02-02-01-004-002"/>
    <s v="Materiales y suministros - Productos metálicos elaborados (excepto maquinaria y equipo)"/>
    <s v="TUBERÍA DE COBRE"/>
    <n v="31162800"/>
    <s v="SELECCIÓN ABREVIADA ACUERDO MARCO DE PRECIOS"/>
    <n v="1"/>
    <n v="3"/>
    <n v="10"/>
    <n v="1"/>
    <n v="327387.43"/>
    <s v="GLOBAL"/>
    <s v=""/>
  </r>
  <r>
    <x v="17"/>
    <x v="34"/>
    <s v="02-02-01-004-003-02"/>
    <s v="Materiales y suministros - Bombas, compresores, motores de fuerza hidráulica y motores de potencia neumática y válvulas y sus partes y piezas"/>
    <s v="UNIDAD COMPRESORA PARA CUARTOS FRIOS"/>
    <n v="40151600"/>
    <s v="SELECCIÓN ABREVIADA ACUERDO MARCO DE PRECIOS"/>
    <n v="1"/>
    <n v="3"/>
    <n v="10"/>
    <n v="1"/>
    <n v="3436636.85"/>
    <s v="Unidad"/>
    <s v=""/>
  </r>
  <r>
    <x v="17"/>
    <x v="65"/>
    <s v="02-02-01-004-006-03"/>
    <s v="Materiales y suministros - Hilos y cables aislados; cable de fibra óptica"/>
    <s v="CABLE ENCAUCHETADO"/>
    <n v="26121613"/>
    <s v="SELECCIÓN ABREVIADA ACUERDO MARCO DE PRECIOS"/>
    <n v="1"/>
    <n v="3"/>
    <n v="10"/>
    <n v="1"/>
    <n v="2399790.85"/>
    <s v="Unidad"/>
    <s v=""/>
  </r>
  <r>
    <x v="17"/>
    <x v="28"/>
    <s v="02-02-01-004-007-01"/>
    <s v="Materiales y suministros - Válvulas y tubos electrónicos; componentes electrónicos; sus partes y piezas"/>
    <s v="CAPACITOR CUATRO PUESTOS"/>
    <n v="32121505"/>
    <s v="SELECCIÓN ABREVIADA ACUERDO MARCO DE PRECIOS"/>
    <n v="1"/>
    <n v="3"/>
    <n v="10"/>
    <n v="19"/>
    <n v="2325229.5"/>
    <s v="Unidad"/>
    <s v=""/>
  </r>
  <r>
    <x v="17"/>
    <x v="14"/>
    <s v="02-02-02-008-007-01-5"/>
    <s v="Adquisición de servicios - Servicios de mantenimiento y reparación de otra maquinaria y otro equipo"/>
    <s v="MANTENIMIENTO CUARTOS FRIOS,HIELERA INDUSTRIAL NEVERAS Y CONGELADORES"/>
    <n v="72154110"/>
    <s v="MÍNIMA CUANTÍA "/>
    <n v="0"/>
    <n v="0"/>
    <n v="10"/>
    <n v="1"/>
    <n v="7994420"/>
    <s v="GLOBAL"/>
    <s v=""/>
  </r>
  <r>
    <x v="17"/>
    <x v="14"/>
    <s v="02-02-02-008-007-01-5"/>
    <s v="Adquisición de servicios - Servicios de mantenimiento y reparación de otra maquinaria y otro equipo"/>
    <s v="MANTENIMIENTO CUARTOS FRIOS,HIELERA INDUSTRIAL NEVERAS Y CONGELADORES"/>
    <n v="72154110"/>
    <s v="MÍNIMA CUANTÍA "/>
    <n v="1"/>
    <n v="4"/>
    <n v="10"/>
    <n v="1"/>
    <n v="7772260"/>
    <s v="GLOBAL"/>
    <s v=""/>
  </r>
  <r>
    <x v="17"/>
    <x v="14"/>
    <s v="02-02-02-008-007-01-5"/>
    <s v="Adquisición de servicios - Servicios de mantenimiento y reparación de otra maquinaria y otro equipo"/>
    <s v="MANTENIMIENTO PREVENTIVO LAVADORAS y SECADORAS "/>
    <n v="73152101"/>
    <s v="MÍNIMA CUANTÍA "/>
    <n v="1"/>
    <n v="4"/>
    <n v="10"/>
    <n v="1"/>
    <n v="13999666"/>
    <s v="GLOBAL"/>
    <s v=""/>
  </r>
  <r>
    <x v="17"/>
    <x v="14"/>
    <s v="02-02-02-008-007-01-5"/>
    <s v="Adquisición de servicios - Servicios de mantenimiento y reparación de otra maquinaria y otro equipo"/>
    <s v="MANTENIMIENTO DE BASCULAS"/>
    <n v="41111509"/>
    <s v="MÍNIMA CUANTÍA "/>
    <n v="1"/>
    <n v="4"/>
    <n v="10"/>
    <n v="1"/>
    <n v="10120355"/>
    <s v="GLOBAL"/>
    <s v=""/>
  </r>
  <r>
    <x v="17"/>
    <x v="14"/>
    <s v="02-02-02-008-007-01-4"/>
    <s v="Adquisición de servicios - Servicios de mantenimiento y reparación de maquinaria y equipo de transporte"/>
    <s v="MANTENIMIENTO PREVENTIVO Y CORRECTIVO DE MAQUINARIA AMARILLA "/>
    <n v="78181508"/>
    <s v="MÍNIMA CUANTÍA "/>
    <n v="1"/>
    <n v="4"/>
    <n v="10"/>
    <n v="1"/>
    <n v="50000000"/>
    <s v="GLOBAL"/>
    <s v=""/>
  </r>
  <r>
    <x v="17"/>
    <x v="14"/>
    <s v="02-02-02-008-007-01-4"/>
    <s v="Adquisición de servicios - Servicios de mantenimiento y reparación de maquinaria y equipo de transporte"/>
    <s v="MANTENIMIENTO PREVENTIVO Y CORRECTIVO DE MOTOS "/>
    <n v="78181500"/>
    <s v="MÍNIMA CUANTÍA "/>
    <n v="1"/>
    <n v="4"/>
    <n v="10"/>
    <n v="1"/>
    <n v="49999833"/>
    <s v="GLOBAL"/>
    <s v=""/>
  </r>
  <r>
    <x v="17"/>
    <x v="14"/>
    <s v="02-02-02-008-007-01-4"/>
    <s v="Adquisición de servicios - Servicios de mantenimiento y reparación de maquinaria y equipo de transporte"/>
    <s v="MANTENIMIENTO PREVENTIVO Y CORRECTIVO DE VEHICULOS AUTOMOTORES "/>
    <n v="78181500"/>
    <s v="MÍNIMA CUANTÍA "/>
    <n v="1"/>
    <n v="4"/>
    <n v="10"/>
    <n v="1"/>
    <n v="65944595.5"/>
    <s v="GLOBAL"/>
    <s v=""/>
  </r>
  <r>
    <x v="17"/>
    <x v="15"/>
    <s v="02-02-02-008-005-03"/>
    <s v="Adquisición de servicios - Servicios de limpieza"/>
    <s v="SERVICIO DE ASEO UNIDAD Y HOSPITALARIO (ENERO-MY) VF 2023"/>
    <n v="76111500"/>
    <s v="MÍNIMA CUANTÍA "/>
    <n v="1"/>
    <n v="6"/>
    <n v="10"/>
    <n v="1"/>
    <n v="24730344.300000001"/>
    <s v="GLOBAL"/>
    <s v="SI APROBADAS"/>
  </r>
  <r>
    <x v="17"/>
    <x v="15"/>
    <s v="02-02-02-008-005-03"/>
    <s v="Adquisición de servicios - Servicios de limpieza"/>
    <s v="SERVICIO DE ASEO UNIDAD Y HOSPITALARIO (JUNIO-NOV)"/>
    <n v="76111500"/>
    <s v="MÍNIMA CUANTÍA "/>
    <n v="1"/>
    <n v="4"/>
    <n v="10"/>
    <n v="1"/>
    <n v="84062160"/>
    <s v="GLOBAL"/>
    <s v=""/>
  </r>
  <r>
    <x v="17"/>
    <x v="15"/>
    <s v="02-02-02-008-005-03"/>
    <s v="Adquisición de servicios - Servicios de limpieza"/>
    <s v="SERVICIO DE ASEO UNIDAD Y HOSPITALARIO AMARRE VF 2024"/>
    <n v="76111500"/>
    <s v="MÍNIMA CUANTÍA "/>
    <n v="1"/>
    <n v="4"/>
    <n v="10"/>
    <n v="1"/>
    <n v="16661855"/>
    <s v="GLOBAL"/>
    <s v=""/>
  </r>
  <r>
    <x v="17"/>
    <x v="31"/>
    <s v="02-02-02-008-003-04-4"/>
    <s v="Adquisición de servicios - Servicios de ensayo y análisis técnicos"/>
    <s v="MONITOREOS DE AGUA POTABLE VF 2023 ENERO-AGOSTO"/>
    <n v="70171501"/>
    <s v="MÍNIMA CUANTÍA "/>
    <n v="1"/>
    <n v="12"/>
    <n v="10"/>
    <n v="1"/>
    <n v="39508000"/>
    <s v="GLOBAL"/>
    <s v="SI APROBADAS"/>
  </r>
  <r>
    <x v="17"/>
    <x v="31"/>
    <s v="02-02-02-008-003-04-4"/>
    <s v="Adquisición de servicios - Servicios de ensayo y análisis técnicos"/>
    <s v="MONITOREOS DE AGUA POTABLE  AMARRE VF 2024"/>
    <n v="70171501"/>
    <s v="MÍNIMA CUANTÍA "/>
    <n v="1"/>
    <n v="4"/>
    <n v="10"/>
    <n v="1"/>
    <n v="5278840"/>
    <s v="GLOBAL"/>
    <s v=""/>
  </r>
  <r>
    <x v="17"/>
    <x v="31"/>
    <s v="02-02-02-008-003-04-4"/>
    <s v="Adquisición de servicios - Servicios de ensayo y análisis técnicos"/>
    <s v="MONITOREOS ISOCINETICOS Y MUESTREOS DE CENIZAS"/>
    <n v="77121504"/>
    <s v="MÍNIMA CUANTÍA "/>
    <n v="1"/>
    <n v="4"/>
    <n v="10"/>
    <n v="1"/>
    <n v="53704058.590000004"/>
    <s v="GLOBAL"/>
    <s v=""/>
  </r>
  <r>
    <x v="17"/>
    <x v="15"/>
    <s v="02-02-02-008-005-03"/>
    <s v="Adquisición de servicios - Servicios de limpieza"/>
    <s v="SERVICIO DE FUMIGACION"/>
    <n v="72102103"/>
    <s v="MÍNIMA CUANTÍA "/>
    <n v="1"/>
    <n v="4"/>
    <n v="10"/>
    <n v="1"/>
    <n v="9996000"/>
    <s v="GLOBAL"/>
    <s v=""/>
  </r>
  <r>
    <x v="17"/>
    <x v="15"/>
    <s v="02-02-02-008-005-01"/>
    <s v="Adquisición de servicios - Servicios de empleo"/>
    <s v="PRESTACION DE SERVICIOS PROFESIONALES Y DE APOYO A LA GESTIÓN PARA EL DEPARTAMENTO DE CONTRATOS DEL CACOM-6"/>
    <n v="93151501"/>
    <s v="CONTRATACIÓN DIRECTA  "/>
    <n v="1"/>
    <n v="11"/>
    <n v="16"/>
    <n v="1"/>
    <n v="5333333.34"/>
    <s v="GLOBAL"/>
    <s v=""/>
  </r>
  <r>
    <x v="17"/>
    <x v="15"/>
    <s v="02-02-02-008-005-01"/>
    <s v="Adquisición de servicios - Servicios de empleo"/>
    <s v="PRESTACION DE SERVICIOS PROFESIONALES Y DE APOYO A LA GESTIÓN PARA EL DEPARTAMENTO DE CONTRATOS DEL CACOM-6"/>
    <n v="93151501"/>
    <s v="CONTRATACIÓN DIRECTA  "/>
    <n v="1"/>
    <n v="11"/>
    <n v="10"/>
    <n v="1"/>
    <n v="84000000"/>
    <s v="GLOBAL"/>
    <s v=""/>
  </r>
  <r>
    <x v="17"/>
    <x v="16"/>
    <s v="02-02-02-006-004"/>
    <s v="Adquisición de servicios - Servicios de transporte de pasajeros"/>
    <s v="PASAJES TERRESTRES RUTAS NACIONALES SOLDADOS VF 2023"/>
    <n v="78111802"/>
    <s v="MÍNIMA CUANTÍA "/>
    <n v="1"/>
    <n v="12"/>
    <n v="10"/>
    <n v="1"/>
    <n v="23000000"/>
    <s v="GLOBAL"/>
    <s v="SI APROBADAS"/>
  </r>
  <r>
    <x v="17"/>
    <x v="16"/>
    <s v="02-02-02-006-004"/>
    <s v="Adquisición de servicios - Servicios de transporte de pasajeros"/>
    <s v="PASAJES TERRESTRES RUTAS NACIONALES SOLDADOS AMARRE VF 2024"/>
    <n v="78111802"/>
    <s v="SELECCIÓN ABREVIADA MENOR CUANTÍA"/>
    <n v="1"/>
    <n v="4"/>
    <n v="10"/>
    <n v="1"/>
    <n v="6000000"/>
    <s v="GLOBAL"/>
    <s v=""/>
  </r>
  <r>
    <x v="17"/>
    <x v="31"/>
    <s v="02-02-02-008-003-05"/>
    <s v="Adquisición de servicios - Servicios veterinarios"/>
    <s v="SERVICIO MEDICO VETERINARIO  VF 2023 (ENERO-01 JULIO)"/>
    <n v="70122000"/>
    <s v="MÍNIMA CUANTÍA "/>
    <n v="1"/>
    <n v="12"/>
    <n v="10"/>
    <n v="1"/>
    <n v="12749497"/>
    <s v="GLOBAL"/>
    <s v="SI APROBADAS"/>
  </r>
  <r>
    <x v="17"/>
    <x v="16"/>
    <s v="02-02-02-006-004"/>
    <s v="Adquisición de servicios - Servicios de transporte de pasajeros"/>
    <s v="SERVICIO DE TRANSPORTE TERRESTRE DE PERSONAL CATAM  VF 2023 (ENERO-OCT)"/>
    <n v="78111802"/>
    <s v="MÍNIMA CUANTÍA "/>
    <n v="1"/>
    <n v="12"/>
    <n v="10"/>
    <n v="1"/>
    <n v="53592000"/>
    <s v="GLOBAL"/>
    <s v="SI APROBADAS"/>
  </r>
  <r>
    <x v="17"/>
    <x v="16"/>
    <s v="02-02-02-006-004"/>
    <s v="Adquisición de servicios - Servicios de transporte de pasajeros"/>
    <s v="SERVICIO DE TRANSPORTE TERRESTRE DE PERSONAL CATAM  AMARRE VF 2024"/>
    <n v="78111802"/>
    <s v="SELECCIÓN ABREVIADA MENOR CUANTÍA"/>
    <n v="1"/>
    <n v="4"/>
    <n v="10"/>
    <n v="1"/>
    <n v="4500000"/>
    <s v="GLOBAL"/>
    <s v=""/>
  </r>
  <r>
    <x v="17"/>
    <x v="15"/>
    <s v="02-02-02-008-005-01"/>
    <s v="Adquisición de servicios - Servicios de empleo"/>
    <s v="PRESTACION DE SERVICIOS AUXILIAR DE COCINA VF 2023 (ENERO-NOV)"/>
    <n v="80111600"/>
    <s v="MÍNIMA CUANTÍA "/>
    <n v="1"/>
    <n v="12"/>
    <n v="10"/>
    <n v="1"/>
    <n v="77297351.609999999"/>
    <s v="GLOBAL"/>
    <s v="SI APROBADAS"/>
  </r>
  <r>
    <x v="17"/>
    <x v="15"/>
    <s v="02-02-02-008-005-01"/>
    <s v="Adquisición de servicios - Servicios de empleo"/>
    <s v="PRESTACION DE SERVICIOS AUXILIAR DE COCINA AMARRE VF 2024"/>
    <n v="80111600"/>
    <s v="MÍNIMA CUANTÍA "/>
    <n v="1"/>
    <n v="4"/>
    <n v="10"/>
    <n v="1"/>
    <n v="13523499.99"/>
    <s v="GLOBAL"/>
    <s v=""/>
  </r>
  <r>
    <x v="17"/>
    <x v="33"/>
    <s v="02-02-02-006-005-02"/>
    <s v="Adquisición de servicios - Servicios de transporte de carga por vía acuática"/>
    <s v="TRANSPORTE COMBUSTIBLE VF 2023 UNIDAD (E-ABRIL)"/>
    <n v="78102101"/>
    <s v="MÍNIMA CUANTÍA "/>
    <n v="9"/>
    <n v="2"/>
    <n v="10"/>
    <n v="1"/>
    <n v="50572900"/>
    <s v="GLOBAL"/>
    <s v=""/>
  </r>
  <r>
    <x v="17"/>
    <x v="33"/>
    <s v="02-02-02-006-005-02"/>
    <s v="Adquisición de servicios - Servicios de transporte de carga por vía acuática"/>
    <s v="TRANSPORTE COMBUSTIBLE VF 2023 UNIDAD (E-ABRIL)-RADAR"/>
    <n v="78102101"/>
    <s v="MÍNIMA CUANTÍA "/>
    <n v="1"/>
    <n v="8"/>
    <n v="10"/>
    <n v="1"/>
    <n v="27435000"/>
    <s v="GLOBAL"/>
    <s v=""/>
  </r>
  <r>
    <x v="17"/>
    <x v="69"/>
    <s v="02-02-02-009-003-01"/>
    <s v="Adquisición de servicios - Servicios de salud humana"/>
    <s v="EXAMENES MEDICOS OCUPACIONALES PERSONAL CIVIL Y UN PERSONAL MILITAR CACOM 6 APOYO  JERLA"/>
    <n v="85121700"/>
    <s v="MÍNIMA CUANTÍA "/>
    <n v="1"/>
    <n v="4"/>
    <n v="10"/>
    <n v="1"/>
    <n v="12571740"/>
    <s v="GLOBAL"/>
    <s v=""/>
  </r>
  <r>
    <x v="17"/>
    <x v="69"/>
    <s v="02-02-02-009-003-01"/>
    <s v="Adquisición de servicios - Servicios de salud humana"/>
    <s v="EXAMENES MEDICOS OCUPACIONALES PERSONAL CIVIL Y UN PERSONAL MILITAR CACOM 6"/>
    <n v="85121700"/>
    <s v="MÍNIMA CUANTÍA "/>
    <n v="1"/>
    <n v="4"/>
    <n v="10"/>
    <n v="1"/>
    <n v="10000000"/>
    <s v="GLOBAL"/>
    <s v=""/>
  </r>
  <r>
    <x v="17"/>
    <x v="37"/>
    <s v="02-01-01-004-003-09"/>
    <s v="Activos fijos - Otras máquinas para usos generales y sus partes y piezas"/>
    <s v="DESHUMIFICADOR"/>
    <n v="40101600"/>
    <s v="MÍNIMA CUANTÍA "/>
    <n v="1"/>
    <n v="3"/>
    <n v="10"/>
    <n v="1"/>
    <n v="4224500"/>
    <s v="Unidad"/>
    <s v=""/>
  </r>
  <r>
    <x v="17"/>
    <x v="5"/>
    <s v="02-02-01-004-002"/>
    <s v="Materiales y suministros - Productos metálicos elaborados (excepto maquinaria y equipo)"/>
    <s v="CANTINAS 40 LTS"/>
    <n v="52151807"/>
    <s v="MÍNIMA CUANTÍA "/>
    <n v="1"/>
    <n v="3"/>
    <n v="10"/>
    <n v="1"/>
    <n v="940100"/>
    <s v="Unidad"/>
    <s v=""/>
  </r>
  <r>
    <x v="17"/>
    <x v="56"/>
    <s v="02-01-01-004-007-03"/>
    <s v="Activos fijos - Radiorreceptores y receptores de televisión; aparatos para la grabación y reproducción de sonido y video; micrófonos, altavoces, amplificadores, etc."/>
    <s v="VIDEOPROYECTOR"/>
    <n v="45111616"/>
    <s v="MÍNIMA CUANTÍA "/>
    <n v="1"/>
    <n v="3"/>
    <n v="10"/>
    <n v="1"/>
    <n v="4529000"/>
    <s v="Unidad"/>
    <s v=""/>
  </r>
  <r>
    <x v="17"/>
    <x v="38"/>
    <s v="02-01-01-004-006-02"/>
    <s v="Activos fijos - Aparatos de control eléctrico y distribución de electricidad y sus partes y piezas"/>
    <s v="UPS ESM "/>
    <n v="39121009"/>
    <s v="MÍNIMA CUANTÍA "/>
    <n v="1"/>
    <n v="3"/>
    <n v="10"/>
    <n v="1"/>
    <n v="1606500"/>
    <s v="Unidad"/>
    <s v=""/>
  </r>
  <r>
    <x v="17"/>
    <x v="38"/>
    <s v="02-01-01-004-006-02"/>
    <s v="Activos fijos - Aparatos de control eléctrico y distribución de electricidad y sus partes y piezas"/>
    <s v="UPS 9PX 9PX3000RTN 3000VA/2700W 120V Rack"/>
    <n v="39121009"/>
    <s v="MÍNIMA CUANTÍA "/>
    <n v="1"/>
    <n v="3"/>
    <n v="10"/>
    <n v="1"/>
    <n v="6188000"/>
    <s v="Unidad"/>
    <s v=""/>
  </r>
  <r>
    <x v="17"/>
    <x v="55"/>
    <s v="02-01-01-004-005-02"/>
    <s v="Activos fijos - Maquinaria de informática y sus partes, piezas y accesorios"/>
    <s v="DISCO DURO EXTERNO 4 TB "/>
    <n v="43201827"/>
    <s v="MÍNIMA CUANTÍA "/>
    <n v="1"/>
    <n v="3"/>
    <n v="10"/>
    <n v="1"/>
    <n v="504322"/>
    <s v="Unidad"/>
    <s v=""/>
  </r>
  <r>
    <x v="17"/>
    <x v="48"/>
    <s v="02-01-01-003-008-01-4"/>
    <s v="Activos fijos - Otros muebles n. C. P."/>
    <s v="MESAS PLASTICAS 4 PUESTOS "/>
    <n v="48102009"/>
    <s v="MÍNIMA CUANTÍA "/>
    <n v="1"/>
    <n v="3"/>
    <n v="10"/>
    <n v="20"/>
    <n v="3570000"/>
    <s v="Unidad"/>
    <s v=""/>
  </r>
  <r>
    <x v="17"/>
    <x v="48"/>
    <s v="02-01-01-003-008-01-1"/>
    <s v="Activos fijos - Asientos"/>
    <s v="SILLAS PLASTICAS"/>
    <n v="48102001"/>
    <s v="MÍNIMA CUANTÍA "/>
    <n v="1"/>
    <n v="3"/>
    <n v="10"/>
    <n v="60"/>
    <n v="2070600"/>
    <s v="Unidad"/>
    <s v=""/>
  </r>
  <r>
    <x v="17"/>
    <x v="37"/>
    <s v="02-01-01-004-003-09"/>
    <s v="Activos fijos - Otras máquinas para usos generales y sus partes y piezas"/>
    <s v="AIRES ACONDICIONADOS 24,000 BTU"/>
    <n v="40101701"/>
    <s v="MÍNIMA CUANTÍA "/>
    <n v="1"/>
    <n v="3"/>
    <n v="10"/>
    <n v="4"/>
    <n v="18400000"/>
    <s v="Unidad"/>
    <s v=""/>
  </r>
  <r>
    <x v="17"/>
    <x v="37"/>
    <s v="02-01-01-004-003-09"/>
    <s v="Activos fijos - Otras máquinas para usos generales y sus partes y piezas"/>
    <s v="AIRES ACONDICIONADOS 24,000 BTU (RADAR )"/>
    <n v="40101701"/>
    <s v="MÍNIMA CUANTÍA "/>
    <n v="1"/>
    <n v="3"/>
    <n v="10"/>
    <n v="2"/>
    <n v="9200000"/>
    <s v="Unidad"/>
    <s v=""/>
  </r>
  <r>
    <x v="17"/>
    <x v="37"/>
    <s v="02-01-01-004-003-09"/>
    <s v="Activos fijos - Otras máquinas para usos generales y sus partes y piezas"/>
    <s v="AIRES ACONDICIONADOS 12 000 BTU"/>
    <n v="40101701"/>
    <s v="MÍNIMA CUANTÍA "/>
    <n v="1"/>
    <n v="3"/>
    <n v="10"/>
    <n v="1"/>
    <n v="3046400"/>
    <s v="Unidad"/>
    <s v=""/>
  </r>
  <r>
    <x v="17"/>
    <x v="37"/>
    <s v="02-01-01-004-003-09"/>
    <s v="Activos fijos - Otras máquinas para usos generales y sus partes y piezas"/>
    <s v="AIRES ACONDICIONADOS 12 000 BTU (RADAR )"/>
    <n v="40101701"/>
    <s v="MÍNIMA CUANTÍA "/>
    <n v="1"/>
    <n v="3"/>
    <n v="10"/>
    <n v="1"/>
    <n v="3046400"/>
    <s v="Unidad"/>
    <s v=""/>
  </r>
  <r>
    <x v="17"/>
    <x v="37"/>
    <s v="02-01-01-004-003-09"/>
    <s v="Activos fijos - Otras máquinas para usos generales y sus partes y piezas"/>
    <s v="AIRES ACONDICIONADOS 24000 BTU "/>
    <n v="40101701"/>
    <s v="MÍNIMA CUANTÍA "/>
    <n v="8"/>
    <n v="2"/>
    <n v="10"/>
    <n v="4"/>
    <n v="9999998.4000000004"/>
    <s v="Unidad"/>
    <s v=""/>
  </r>
  <r>
    <x v="17"/>
    <x v="37"/>
    <s v="02-01-01-004-003-09"/>
    <s v="Activos fijos - Otras máquinas para usos generales y sus partes y piezas"/>
    <s v="AIRES ACONDICIONADOS 36000 BTU "/>
    <n v="40101701"/>
    <s v="MÍNIMA CUANTÍA "/>
    <n v="8"/>
    <n v="2"/>
    <n v="10"/>
    <n v="3"/>
    <n v="21300001.59"/>
    <s v="Unidad"/>
    <s v=""/>
  </r>
  <r>
    <x v="17"/>
    <x v="37"/>
    <s v="02-01-01-004-003-09"/>
    <s v="Activos fijos - Otras máquinas para usos generales y sus partes y piezas"/>
    <s v="AIRES ACONDICIONADOS 60.000BTU "/>
    <n v="40101701"/>
    <s v="MÍNIMA CUANTÍA "/>
    <n v="8"/>
    <n v="2"/>
    <n v="10"/>
    <n v="5"/>
    <n v="54500000.799999997"/>
    <s v="Unidad"/>
    <s v=""/>
  </r>
  <r>
    <x v="17"/>
    <x v="37"/>
    <s v="02-01-01-004-003-09"/>
    <s v="Activos fijos - Otras máquinas para usos generales y sus partes y piezas"/>
    <s v="AIRES ACONDICIONADOS 12 000 BTU"/>
    <n v="40101701"/>
    <s v="MÍNIMA CUANTÍA "/>
    <n v="8"/>
    <n v="2"/>
    <n v="10"/>
    <n v="14"/>
    <n v="18480000"/>
    <s v="Unidad"/>
    <s v=""/>
  </r>
  <r>
    <x v="17"/>
    <x v="37"/>
    <s v="02-01-01-004-003-02"/>
    <s v="Activos fijos - Bombas, compresores, motores de fuerza hidráulica y motores de potencia neumática y válvulas y sus partes y piezas"/>
    <s v="ELECTROBOMBA DE 5HP (RADAR)"/>
    <n v="40151576"/>
    <s v="MÍNIMA CUANTÍA "/>
    <n v="9"/>
    <n v="2"/>
    <n v="10"/>
    <n v="2"/>
    <n v="10844342"/>
    <s v="Unidad"/>
    <s v=""/>
  </r>
  <r>
    <x v="17"/>
    <x v="35"/>
    <s v="02-01-01-004-008-02"/>
    <s v="Activos fijos - Instrumentos y aparatos de medición, verificación, análisis, de navegación y para otros fines (excepto instrumentos ópticos); instrumentos de control de procesos industriales, sus partes, piezas y accesorios"/>
    <s v="SONDA DE AMPERIOS TIPO TENAZA REF EETA501C"/>
    <n v="41113601"/>
    <s v="SELECCIÓN ABREVIADA ACUERDO MARCO DE PRECIOS"/>
    <n v="1"/>
    <n v="3"/>
    <n v="10"/>
    <n v="3"/>
    <n v="1570549.8900000001"/>
    <s v="Unidad"/>
    <s v=""/>
  </r>
  <r>
    <x v="17"/>
    <x v="1"/>
    <s v="02-02-01-003-003-04"/>
    <s v="Materiales y suministros - Gas de petróleo y otros hidrocarburos gaseosos (excepto gas natural)"/>
    <s v="GAS PROPANO"/>
    <n v="12142100"/>
    <s v="CONTRATACIÓN DIRECTA  "/>
    <n v="1"/>
    <n v="11"/>
    <n v="10"/>
    <n v="1"/>
    <n v="31679950"/>
    <s v="GLOBAL"/>
    <s v=""/>
  </r>
  <r>
    <x v="17"/>
    <x v="4"/>
    <s v="02-02-01-003-008-09"/>
    <s v="Materiales y suministros - Otros artículos manufacturados n. C. P."/>
    <s v="ESCOBA"/>
    <n v="47131604"/>
    <s v="MÍNIMA CUANTÍA "/>
    <n v="1"/>
    <n v="3"/>
    <n v="10"/>
    <n v="150"/>
    <n v="1200000"/>
    <s v="Unidad"/>
    <s v=""/>
  </r>
  <r>
    <x v="17"/>
    <x v="3"/>
    <s v="02-02-01-003-005-03"/>
    <s v="Materiales y suministros - Jabón, preparados para limpieza, perfumes y preparados de tocador"/>
    <s v="JABON EN POLVO POR 2000 Gr"/>
    <n v="47131811"/>
    <s v="MÍNIMA CUANTÍA "/>
    <n v="1"/>
    <n v="3"/>
    <n v="10"/>
    <n v="200"/>
    <n v="4000000"/>
    <s v="Unidad"/>
    <s v=""/>
  </r>
  <r>
    <x v="17"/>
    <x v="3"/>
    <s v="02-02-01-003-005-03"/>
    <s v="Materiales y suministros - Jabón, preparados para limpieza, perfumes y preparados de tocador"/>
    <s v="JABON LAVALOZA CREMA POR 1.000 GRAMOS"/>
    <n v="47131811"/>
    <s v="MÍNIMA CUANTÍA "/>
    <n v="1"/>
    <n v="3"/>
    <n v="10"/>
    <n v="200"/>
    <n v="1600000"/>
    <s v="Unidad"/>
    <s v=""/>
  </r>
  <r>
    <x v="17"/>
    <x v="4"/>
    <s v="02-02-01-003-008-09"/>
    <s v="Materiales y suministros - Otros artículos manufacturados n. C. P."/>
    <s v="TRAPERO, MINIMO 800 GRAMOS CON CABO EN MADERA  DE MIN 1.20 CM"/>
    <n v="47131618"/>
    <s v="MÍNIMA CUANTÍA "/>
    <n v="1"/>
    <n v="3"/>
    <n v="10"/>
    <n v="83"/>
    <n v="996000"/>
    <s v="Unidad"/>
    <s v=""/>
  </r>
  <r>
    <x v="17"/>
    <x v="3"/>
    <s v="02-02-01-003-005-04"/>
    <s v="Materiales y suministros - Productos químicos n. C. P."/>
    <s v="AGUA DESMINERALIZADA"/>
    <n v="41104213"/>
    <s v="MÍNIMA CUANTÍA "/>
    <n v="1"/>
    <n v="3"/>
    <n v="10"/>
    <n v="30"/>
    <n v="600000"/>
    <s v="Unidad"/>
    <s v=""/>
  </r>
  <r>
    <x v="17"/>
    <x v="7"/>
    <s v="02-02-01-003-004-01"/>
    <s v="Materiales y suministros - Químicos orgánicos básicos"/>
    <s v="ALCOHOL ISOPROPILICO SPRAY 400ML"/>
    <n v="12352104"/>
    <s v="MÍNIMA CUANTÍA "/>
    <n v="1"/>
    <n v="3"/>
    <n v="10"/>
    <n v="10"/>
    <n v="200000"/>
    <s v="Unidad"/>
    <s v=""/>
  </r>
  <r>
    <x v="17"/>
    <x v="3"/>
    <s v="02-02-01-003-005-04"/>
    <s v="Materiales y suministros - Productos químicos n. C. P."/>
    <s v="LIMPIADOR ANTIESTATICO PARA EQUIPOS ELECTRONICOS SPRAY 10 OZ"/>
    <n v="47131825"/>
    <s v="MÍNIMA CUANTÍA "/>
    <n v="1"/>
    <n v="3"/>
    <n v="10"/>
    <n v="20"/>
    <n v="339999.79999999993"/>
    <s v="Unidad"/>
    <s v=""/>
  </r>
  <r>
    <x v="17"/>
    <x v="3"/>
    <s v="02-02-01-003-005-04"/>
    <s v="Materiales y suministros - Productos químicos n. C. P."/>
    <s v="LIMPIADOR DE CONTACTOS, CONTACT CLEANER EN AEROSOL, POR 400 ML, INFLAMABLE, CON LUBRICANTE"/>
    <n v="47131825"/>
    <s v="MÍNIMA CUANTÍA "/>
    <n v="1"/>
    <n v="3"/>
    <n v="10"/>
    <n v="10"/>
    <n v="250000"/>
    <s v="Unidad"/>
    <s v=""/>
  </r>
  <r>
    <x v="17"/>
    <x v="0"/>
    <s v="02-02-01-003-002-01"/>
    <s v="Materiales y suministros - Pasta de papel, papel y cartón"/>
    <s v="TOALLA WYPAL ROLLO 80 TOALLAS"/>
    <n v="47131502"/>
    <s v="MÍNIMA CUANTÍA "/>
    <n v="1"/>
    <n v="3"/>
    <n v="10"/>
    <n v="17"/>
    <n v="425000"/>
    <s v="Unidad"/>
    <s v=""/>
  </r>
  <r>
    <x v="17"/>
    <x v="0"/>
    <s v="02-02-01-003-002-01"/>
    <s v="Materiales y suministros - Pasta de papel, papel y cartón"/>
    <s v="PAPEL HIGIÉNICO SENCILLO"/>
    <n v="14111704"/>
    <s v="MÍNIMA CUANTÍA "/>
    <n v="1"/>
    <n v="3"/>
    <n v="10"/>
    <n v="350"/>
    <n v="525000"/>
    <s v="Unidad"/>
    <s v=""/>
  </r>
  <r>
    <x v="17"/>
    <x v="3"/>
    <s v="02-02-01-003-005-03"/>
    <s v="Materiales y suministros - Jabón, preparados para limpieza, perfumes y preparados de tocador"/>
    <s v="CREOLINA X GALON"/>
    <n v="47131800"/>
    <s v="MÍNIMA CUANTÍA "/>
    <n v="1"/>
    <n v="3"/>
    <n v="10"/>
    <n v="12"/>
    <n v="228000"/>
    <s v="Unidad"/>
    <s v=""/>
  </r>
  <r>
    <x v="17"/>
    <x v="7"/>
    <s v="02-02-01-003-004-01"/>
    <s v="Materiales y suministros - Químicos orgánicos básicos"/>
    <s v="DESINFECTANTE A BASE DE HIPOCLORITO  AL 5,25% MAX POR 1 GALÓN"/>
    <n v="47131801"/>
    <s v="MÍNIMA CUANTÍA "/>
    <n v="1"/>
    <n v="3"/>
    <n v="10"/>
    <n v="100"/>
    <n v="1000000"/>
    <s v="Unidad"/>
    <s v=""/>
  </r>
  <r>
    <x v="17"/>
    <x v="3"/>
    <s v="02-02-01-003-005-03"/>
    <s v="Materiales y suministros - Jabón, preparados para limpieza, perfumes y preparados de tocador"/>
    <s v="JABON LIQUIDO PARA ROPA X 1 GALON"/>
    <n v="47131811"/>
    <s v="MÍNIMA CUANTÍA "/>
    <n v="1"/>
    <n v="3"/>
    <n v="10"/>
    <n v="70"/>
    <n v="1624000"/>
    <s v="Unidad"/>
    <s v=""/>
  </r>
  <r>
    <x v="17"/>
    <x v="3"/>
    <s v="02-02-01-003-005-03"/>
    <s v="Materiales y suministros - Jabón, preparados para limpieza, perfumes y preparados de tocador"/>
    <s v="LIMPIADOR DESINFECTANTE CON AROMATIZANTE LÍQUIDO PARA PISOS X 1 GALON"/>
    <n v="47131801"/>
    <s v="MÍNIMA CUANTÍA "/>
    <n v="1"/>
    <n v="3"/>
    <n v="10"/>
    <n v="150"/>
    <n v="2250000"/>
    <s v="Unidad"/>
    <s v=""/>
  </r>
  <r>
    <x v="17"/>
    <x v="3"/>
    <s v="02-02-01-003-005-03"/>
    <s v="Materiales y suministros - Jabón, preparados para limpieza, perfumes y preparados de tocador"/>
    <s v="LIMPIAVIDRIO CON ATOMIZADOR POR 500 ML"/>
    <n v="47131800"/>
    <s v="MÍNIMA CUANTÍA "/>
    <n v="1"/>
    <n v="3"/>
    <n v="10"/>
    <n v="40"/>
    <n v="159999.6"/>
    <s v="Unidad"/>
    <s v=""/>
  </r>
  <r>
    <x v="17"/>
    <x v="4"/>
    <s v="02-02-01-003-008-09"/>
    <s v="Materiales y suministros - Otros artículos manufacturados n. C. P."/>
    <s v="CEPILLO PARA PISO CON MANGO "/>
    <n v="47131600"/>
    <s v="MÍNIMA CUANTÍA "/>
    <n v="1"/>
    <n v="3"/>
    <n v="10"/>
    <n v="24"/>
    <n v="168000"/>
    <s v="Unidad"/>
    <s v=""/>
  </r>
  <r>
    <x v="17"/>
    <x v="4"/>
    <s v="02-02-01-003-008-09"/>
    <s v="Materiales y suministros - Otros artículos manufacturados n. C. P."/>
    <s v="CEPILLO PARA SANITARIO CON BASE"/>
    <n v="47131608"/>
    <s v="MÍNIMA CUANTÍA "/>
    <n v="1"/>
    <n v="3"/>
    <n v="10"/>
    <n v="20"/>
    <n v="104000"/>
    <s v="Unidad"/>
    <s v=""/>
  </r>
  <r>
    <x v="17"/>
    <x v="4"/>
    <s v="02-02-01-003-008-09"/>
    <s v="Materiales y suministros - Otros artículos manufacturados n. C. P."/>
    <s v="ESCOBON CON MANGO DE MADERA (PARA CONCRETO)"/>
    <n v="47131604"/>
    <s v="MÍNIMA CUANTÍA "/>
    <n v="1"/>
    <n v="3"/>
    <n v="10"/>
    <n v="61"/>
    <n v="793000"/>
    <s v="Unidad"/>
    <s v=""/>
  </r>
  <r>
    <x v="17"/>
    <x v="3"/>
    <s v="02-02-01-003-005-03"/>
    <s v="Materiales y suministros - Jabón, preparados para limpieza, perfumes y preparados de tocador"/>
    <s v="JABON LIQUIDO ANTIBACTERIAL PARA MANOS POR 1 LITRO, EMPAQUE PLASTICO "/>
    <n v="53131608"/>
    <s v="MÍNIMA CUANTÍA "/>
    <n v="1"/>
    <n v="3"/>
    <n v="10"/>
    <n v="120"/>
    <n v="600000"/>
    <s v="Unidad"/>
    <s v=""/>
  </r>
  <r>
    <x v="17"/>
    <x v="4"/>
    <s v="02-02-01-003-008-09"/>
    <s v="Materiales y suministros - Otros artículos manufacturados n. C. P."/>
    <s v="SABRA  MULTIUSOS PARA OLLAS Y VAJILLA, PAQUETE POR 10 UNDS COCINA"/>
    <n v="47121803"/>
    <s v="MÍNIMA CUANTÍA "/>
    <n v="1"/>
    <n v="3"/>
    <n v="10"/>
    <n v="120"/>
    <n v="600000"/>
    <s v="Unidad"/>
    <s v=""/>
  </r>
  <r>
    <x v="17"/>
    <x v="7"/>
    <s v="02-02-01-003-004-01"/>
    <s v="Materiales y suministros - Químicos orgánicos básicos"/>
    <s v="DESINCRUSTANTE A BASE DE ACIDO MURIATICO POR 1 GALON"/>
    <n v="47131801"/>
    <s v="MÍNIMA CUANTÍA "/>
    <n v="1"/>
    <n v="3"/>
    <n v="10"/>
    <n v="20"/>
    <n v="300000"/>
    <s v="Unidad"/>
    <s v=""/>
  </r>
  <r>
    <x v="17"/>
    <x v="7"/>
    <s v="02-02-01-003-004-01"/>
    <s v="Materiales y suministros - Químicos orgánicos básicos"/>
    <s v="DESENGRASANTE INDUSTRIAL LÍQUIDO  POR 1 GALON"/>
    <n v="47131800"/>
    <s v="MÍNIMA CUANTÍA "/>
    <n v="1"/>
    <n v="3"/>
    <n v="10"/>
    <n v="50"/>
    <n v="1060000"/>
    <s v="Unidad"/>
    <s v=""/>
  </r>
  <r>
    <x v="17"/>
    <x v="2"/>
    <s v="02-02-01-003-006-04"/>
    <s v="Materiales y suministros - Productos de empaque y envasado, de plástico"/>
    <s v="RASTRILLO DE JARDIN,  METALICO, CON CABO EN MADERA DE 1.20 CM, MINIMO 20 DIENTES "/>
    <n v="27112003"/>
    <s v="MÍNIMA CUANTÍA "/>
    <n v="1"/>
    <n v="3"/>
    <n v="10"/>
    <n v="50"/>
    <n v="1050000"/>
    <s v="Unidad"/>
    <s v=""/>
  </r>
  <r>
    <x v="17"/>
    <x v="4"/>
    <s v="02-02-01-003-008-09"/>
    <s v="Materiales y suministros - Otros artículos manufacturados n. C. P."/>
    <s v="CEPILLO LIMPIA TELARAÑAS CON MANGO EXTENSIBLE"/>
    <n v="47131600"/>
    <s v="MÍNIMA CUANTÍA "/>
    <n v="1"/>
    <n v="3"/>
    <n v="10"/>
    <n v="20"/>
    <n v="500000"/>
    <s v="Unidad"/>
    <s v=""/>
  </r>
  <r>
    <x v="17"/>
    <x v="6"/>
    <s v="02-02-01-002-006"/>
    <s v="Materiales y suministros - Hilados e hilos; tejidos de fibras textiles incluso afelpados"/>
    <s v="LIMPIÓN DE TELA PARA LIMPIEZA 30 X 50 CM"/>
    <n v="52121601"/>
    <s v="MÍNIMA CUANTÍA "/>
    <n v="1"/>
    <n v="3"/>
    <n v="10"/>
    <n v="162"/>
    <n v="405000"/>
    <s v="Unidad"/>
    <s v=""/>
  </r>
  <r>
    <x v="17"/>
    <x v="7"/>
    <s v="02-02-01-003-004-01"/>
    <s v="Materiales y suministros - Químicos orgánicos básicos"/>
    <s v="ALCOHOL ANTISÉPTICO AL 70% X GALON"/>
    <n v="12352104"/>
    <s v="MÍNIMA CUANTÍA "/>
    <n v="1"/>
    <n v="3"/>
    <n v="10"/>
    <n v="24"/>
    <n v="782400"/>
    <s v="Unidad"/>
    <s v=""/>
  </r>
  <r>
    <x v="17"/>
    <x v="7"/>
    <s v="02-02-01-003-004-01"/>
    <s v="Materiales y suministros - Químicos orgánicos básicos"/>
    <s v="ALCOHOL ETÍLICO AL 70% X GALON"/>
    <n v="12352104"/>
    <s v="MÍNIMA CUANTÍA "/>
    <n v="1"/>
    <n v="3"/>
    <n v="10"/>
    <n v="24"/>
    <n v="782400"/>
    <s v="Unidad"/>
    <s v=""/>
  </r>
  <r>
    <x v="17"/>
    <x v="3"/>
    <s v="02-02-01-003-005-03"/>
    <s v="Materiales y suministros - Jabón, preparados para limpieza, perfumes y preparados de tocador"/>
    <s v="SUAVIZANTE PARA ROPA X 1 GALON"/>
    <n v="47131811"/>
    <s v="MÍNIMA CUANTÍA "/>
    <n v="1"/>
    <n v="3"/>
    <n v="10"/>
    <n v="80"/>
    <n v="1720000"/>
    <s v="Unidad"/>
    <s v=""/>
  </r>
  <r>
    <x v="17"/>
    <x v="3"/>
    <s v="02-02-01-003-005-04"/>
    <s v="Materiales y suministros - Productos químicos n. C. P."/>
    <s v="INSECTICIDA MULTIUSOS X 360 CM3 AEROSOL"/>
    <n v="10191509"/>
    <s v="MÍNIMA CUANTÍA "/>
    <n v="1"/>
    <n v="3"/>
    <n v="10"/>
    <n v="24"/>
    <n v="381599.76"/>
    <s v="Unidad"/>
    <s v=""/>
  </r>
  <r>
    <x v="17"/>
    <x v="3"/>
    <s v="02-02-01-003-005-03"/>
    <s v="Materiales y suministros - Jabón, preparados para limpieza, perfumes y preparados de tocador"/>
    <s v="JABON TOCADOR CUERPO MIN 9 GR "/>
    <n v="53131608"/>
    <s v="MÍNIMA CUANTÍA "/>
    <n v="1"/>
    <n v="3"/>
    <n v="10"/>
    <n v="600"/>
    <n v="180000"/>
    <s v="Unidad"/>
    <s v=""/>
  </r>
  <r>
    <x v="17"/>
    <x v="3"/>
    <s v="02-02-01-003-005-03"/>
    <s v="Materiales y suministros - Jabón, preparados para limpieza, perfumes y preparados de tocador"/>
    <s v="CERA LIQUIDA DE USO AUTOMOTRIZ X 200 ML"/>
    <n v="47131806"/>
    <s v="MÍNIMA CUANTÍA "/>
    <n v="1"/>
    <n v="3"/>
    <n v="10"/>
    <n v="24"/>
    <n v="288000"/>
    <s v="Unidad"/>
    <s v=""/>
  </r>
  <r>
    <x v="17"/>
    <x v="6"/>
    <s v="02-02-01-002-006"/>
    <s v="Materiales y suministros - Hilados e hilos; tejidos de fibras textiles incluso afelpados"/>
    <s v="ESTOPA  PARA VEHÍCULOS X 500 GR"/>
    <n v="11162116"/>
    <s v="MÍNIMA CUANTÍA "/>
    <n v="1"/>
    <n v="3"/>
    <n v="10"/>
    <n v="20"/>
    <n v="250000"/>
    <s v="Unidad"/>
    <s v=""/>
  </r>
  <r>
    <x v="17"/>
    <x v="3"/>
    <s v="02-02-01-003-005-03"/>
    <s v="Materiales y suministros - Jabón, preparados para limpieza, perfumes y preparados de tocador"/>
    <s v="CERA CREMA DESMANCHADORA AUTOMOTRIZ X 250 CM3 "/>
    <n v="47131806"/>
    <s v="MÍNIMA CUANTÍA "/>
    <n v="1"/>
    <n v="3"/>
    <n v="10"/>
    <n v="10"/>
    <n v="250000"/>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 X 1 GALON"/>
    <n v="47131800"/>
    <s v="MÍNIMA CUANTÍA "/>
    <n v="1"/>
    <n v="3"/>
    <n v="10"/>
    <n v="16"/>
    <n v="559999.84"/>
    <s v="Unidad"/>
    <s v=""/>
  </r>
  <r>
    <x v="17"/>
    <x v="27"/>
    <s v="02-02-01-002-007"/>
    <s v="Materiales y suministros - Artículos textiles (excepto prendas de vestir)"/>
    <s v="ESPONJA ABRASIVA VERDE  - PRESENTACIÓN / ROLLO ( 15 CM X 9 METROS)"/>
    <n v="47131603"/>
    <s v="MÍNIMA CUANTÍA "/>
    <n v="1"/>
    <n v="3"/>
    <n v="10"/>
    <n v="2"/>
    <n v="500000"/>
    <s v="Unidad"/>
    <s v=""/>
  </r>
  <r>
    <x v="17"/>
    <x v="3"/>
    <s v="02-02-01-003-005-03"/>
    <s v="Materiales y suministros - Jabón, preparados para limpieza, perfumes y preparados de tocador"/>
    <s v="JABÓN INDUSTRIAL PARA LAVADO DE EQUIPO INDUSTRIALES PRESENTACION CANECA X 208 LITROS (GRUTE)"/>
    <n v="47131817"/>
    <s v="MÍNIMA CUANTÍA "/>
    <n v="1"/>
    <n v="3"/>
    <n v="10"/>
    <n v="1"/>
    <n v="1800000"/>
    <s v="Unidad"/>
    <s v=""/>
  </r>
  <r>
    <x v="17"/>
    <x v="5"/>
    <s v="02-02-01-004-002"/>
    <s v="Materiales y suministros - Productos metálicos elaborados (excepto maquinaria y equipo)"/>
    <s v="GUAYA DE ACELERACIÓN GUADAÑA FS 280 STIHL"/>
    <n v="26121520"/>
    <s v="MÍNIMA CUANTÍA "/>
    <n v="1"/>
    <n v="3"/>
    <n v="10"/>
    <n v="5"/>
    <n v="374998.75"/>
    <s v="Unidad"/>
    <s v=""/>
  </r>
  <r>
    <x v="17"/>
    <x v="5"/>
    <s v="02-02-01-004-002"/>
    <s v="Materiales y suministros - Productos metálicos elaborados (excepto maquinaria y equipo)"/>
    <s v="GUAYA DE ACELERACIÓN GUADAÑA FS 450 STIHL"/>
    <n v="26121520"/>
    <s v="MÍNIMA CUANTÍA "/>
    <n v="1"/>
    <n v="3"/>
    <n v="10"/>
    <n v="5"/>
    <n v="374998.75"/>
    <s v="Unidad"/>
    <s v=""/>
  </r>
  <r>
    <x v="17"/>
    <x v="5"/>
    <s v="02-02-01-004-002"/>
    <s v="Materiales y suministros - Productos metálicos elaborados (excepto maquinaria y equipo)"/>
    <s v="ALAMBRE CALIBRE 16  X 1 KG."/>
    <n v="26121520"/>
    <s v="MÍNIMA CUANTÍA "/>
    <n v="1"/>
    <n v="3"/>
    <n v="10"/>
    <n v="20"/>
    <n v="199991.4"/>
    <s v="Unidad"/>
    <s v=""/>
  </r>
  <r>
    <x v="17"/>
    <x v="5"/>
    <s v="02-02-01-004-002"/>
    <s v="Materiales y suministros - Productos metálicos elaborados (excepto maquinaria y equipo)"/>
    <s v="CADENA PARA  ESPADA PARA MOTOSIERRA STILH MS 660  "/>
    <n v="27112746"/>
    <s v="MÍNIMA CUANTÍA "/>
    <n v="1"/>
    <n v="3"/>
    <n v="10"/>
    <n v="2"/>
    <n v="208000.1"/>
    <s v="Unidad"/>
    <s v=""/>
  </r>
  <r>
    <x v="17"/>
    <x v="34"/>
    <s v="02-02-01-004-003-01"/>
    <s v="Materiales y suministros - Motores y turbinas y sus partes"/>
    <s v="CABEZOTE PARA GUADAÑA STHIL 280"/>
    <n v="25102106"/>
    <s v="MÍNIMA CUANTÍA "/>
    <n v="1"/>
    <n v="3"/>
    <n v="10"/>
    <n v="5"/>
    <n v="900002.95"/>
    <s v="Unidad"/>
    <s v=""/>
  </r>
  <r>
    <x v="17"/>
    <x v="34"/>
    <s v="02-02-01-004-003-01"/>
    <s v="Materiales y suministros - Motores y turbinas y sus partes"/>
    <s v="BUJIA PARA GUADAÑA"/>
    <n v="26101732"/>
    <s v="MÍNIMA CUANTÍA "/>
    <n v="1"/>
    <n v="3"/>
    <n v="10"/>
    <n v="20"/>
    <n v="160007.4"/>
    <s v="Unidad"/>
    <s v=""/>
  </r>
  <r>
    <x v="17"/>
    <x v="34"/>
    <s v="02-02-01-004-003-01"/>
    <s v="Materiales y suministros - Motores y turbinas y sus partes"/>
    <s v="CIGÜEÑAL STIHL FS 450"/>
    <n v="26101700"/>
    <s v="MÍNIMA CUANTÍA "/>
    <n v="1"/>
    <n v="3"/>
    <n v="10"/>
    <n v="2"/>
    <n v="380000.32"/>
    <s v="Unidad"/>
    <s v=""/>
  </r>
  <r>
    <x v="17"/>
    <x v="34"/>
    <s v="02-02-01-004-003-01"/>
    <s v="Materiales y suministros - Motores y turbinas y sus partes"/>
    <s v="CILINDRO COMPLETO STIHL FS 450"/>
    <n v="26101700"/>
    <s v="MÍNIMA CUANTÍA "/>
    <n v="1"/>
    <n v="3"/>
    <n v="10"/>
    <n v="2"/>
    <n v="440000.12"/>
    <s v="Unidad"/>
    <s v=""/>
  </r>
  <r>
    <x v="17"/>
    <x v="34"/>
    <s v="02-02-01-004-003-01"/>
    <s v="Materiales y suministros - Motores y turbinas y sus partes"/>
    <s v="CARBURADOR GUADAÑA STIHL FS 280"/>
    <n v="26101700"/>
    <s v="MÍNIMA CUANTÍA "/>
    <n v="1"/>
    <n v="3"/>
    <n v="10"/>
    <n v="2"/>
    <n v="399999.46"/>
    <s v="Unidad"/>
    <s v=""/>
  </r>
  <r>
    <x v="17"/>
    <x v="34"/>
    <s v="02-02-01-004-003-01"/>
    <s v="Materiales y suministros - Motores y turbinas y sus partes"/>
    <s v="CAJA REDUCTORA COMPLETA PARA STILL 450 "/>
    <n v="26111543"/>
    <s v="MÍNIMA CUANTÍA "/>
    <n v="1"/>
    <n v="3"/>
    <n v="10"/>
    <n v="2"/>
    <n v="360001.18"/>
    <s v="Unidad"/>
    <s v=""/>
  </r>
  <r>
    <x v="17"/>
    <x v="5"/>
    <s v="02-02-01-004-002"/>
    <s v="Materiales y suministros - Productos metálicos elaborados (excepto maquinaria y equipo)"/>
    <s v="CUCHILLA CORTA MALEZA PARA GUADAÑA"/>
    <n v="21101500"/>
    <s v="MÍNIMA CUANTÍA "/>
    <n v="1"/>
    <n v="3"/>
    <n v="10"/>
    <n v="90"/>
    <n v="989981.99999999988"/>
    <s v="Unidad"/>
    <s v=""/>
  </r>
  <r>
    <x v="17"/>
    <x v="5"/>
    <s v="02-02-01-004-002"/>
    <s v="Materiales y suministros - Productos metálicos elaborados (excepto maquinaria y equipo)"/>
    <s v="GRAPAS PARA ALAMBRE DE PUAS 1 1/2 &quot; x  1000 UNIDADES"/>
    <n v="44122107"/>
    <s v="MÍNIMA CUANTÍA "/>
    <n v="1"/>
    <n v="3"/>
    <n v="10"/>
    <n v="1"/>
    <n v="39999.47"/>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PARA MAQUINARIA AGRICOLA"/>
    <n v="15121900"/>
    <s v="MÍNIMA CUANTÍA "/>
    <n v="1"/>
    <n v="3"/>
    <n v="10"/>
    <n v="7"/>
    <n v="245000"/>
    <s v="Unidad"/>
    <s v=""/>
  </r>
  <r>
    <x v="17"/>
    <x v="63"/>
    <s v="02-02-01-004-004-02"/>
    <s v="Materiales y suministros - Máquinas herramientas y sus partes, piezas y accesorios"/>
    <s v="TRIMKUT 41-2"/>
    <n v="23153138"/>
    <s v="MÍNIMA CUANTÍA "/>
    <n v="1"/>
    <n v="3"/>
    <n v="10"/>
    <n v="7"/>
    <n v="545998.18000000005"/>
    <s v="Unidad"/>
    <s v=""/>
  </r>
  <r>
    <x v="17"/>
    <x v="7"/>
    <s v="02-02-01-003-004-06"/>
    <s v="Materiales y suministros - Abonos y plaguicidas"/>
    <s v="HERBICIDA RADAR"/>
    <n v="10171701"/>
    <s v="MÍNIMA CUANTÍA "/>
    <n v="1"/>
    <n v="3"/>
    <n v="10"/>
    <n v="1"/>
    <n v="703991.55"/>
    <s v="Unidad"/>
    <s v=""/>
  </r>
  <r>
    <x v="17"/>
    <x v="7"/>
    <s v="02-02-01-003-004-06"/>
    <s v="Materiales y suministros - Abonos y plaguicidas"/>
    <s v="HERBICIDA UNIDAD"/>
    <n v="10171701"/>
    <s v="MÍNIMA CUANTÍA "/>
    <n v="9"/>
    <n v="2"/>
    <n v="10"/>
    <n v="1"/>
    <n v="4275348.45"/>
    <s v="Unidad"/>
    <s v=""/>
  </r>
  <r>
    <x v="17"/>
    <x v="7"/>
    <s v="02-02-01-003-004-06"/>
    <s v="Materiales y suministros - Abonos y plaguicidas"/>
    <s v="HERBICIDA GRUSE"/>
    <n v="10171701"/>
    <s v="MÍNIMA CUANTÍA "/>
    <n v="1"/>
    <n v="3"/>
    <n v="10"/>
    <n v="50"/>
    <n v="2000000"/>
    <s v="Unidad"/>
    <s v=""/>
  </r>
  <r>
    <x v="17"/>
    <x v="63"/>
    <s v="02-02-01-004-004-02"/>
    <s v="Materiales y suministros - Máquinas herramientas y sus partes, piezas y accesorios"/>
    <s v="MACHETES "/>
    <n v="27112001"/>
    <s v="MÍNIMA CUANTÍA "/>
    <n v="1"/>
    <n v="3"/>
    <n v="10"/>
    <n v="20"/>
    <n v="479997"/>
    <s v="Unidad"/>
    <s v=""/>
  </r>
  <r>
    <x v="17"/>
    <x v="63"/>
    <s v="02-02-01-004-004-02"/>
    <s v="Materiales y suministros - Máquinas herramientas y sus partes, piezas y accesorios"/>
    <s v="RESORTE ARRANQUE GUADAÑA"/>
    <n v="27113301"/>
    <s v="MÍNIMA CUANTÍA "/>
    <n v="1"/>
    <n v="3"/>
    <n v="10"/>
    <n v="10"/>
    <n v="219995.3"/>
    <s v="Unidad"/>
    <s v=""/>
  </r>
  <r>
    <x v="17"/>
    <x v="63"/>
    <s v="02-02-01-004-004-02"/>
    <s v="Materiales y suministros - Máquinas herramientas y sus partes, piezas y accesorios"/>
    <s v="SERRUCHO PROFESSIONAL 8 DPI DIENTES · 24 PUL LARGO-HOJA (609 MM)"/>
    <n v="27111552"/>
    <s v="MÍNIMA CUANTÍA "/>
    <n v="1"/>
    <n v="3"/>
    <n v="10"/>
    <n v="1"/>
    <n v="49999.95"/>
    <s v="Unidad"/>
    <s v=""/>
  </r>
  <r>
    <x v="17"/>
    <x v="63"/>
    <s v="02-02-01-004-004-02"/>
    <s v="Materiales y suministros - Máquinas herramientas y sus partes, piezas y accesorios"/>
    <s v="TAPA ARRANQUE STHIL FS 450 COMPLETA (YOYO ENCENDIDO)"/>
    <n v="25173902"/>
    <s v="MÍNIMA CUANTÍA "/>
    <n v="1"/>
    <n v="3"/>
    <n v="10"/>
    <n v="5"/>
    <n v="725001.55"/>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PERLUB FS 450 GRASA PARA GUADAÑAS"/>
    <n v="40141736"/>
    <s v="MÍNIMA CUANTÍA "/>
    <n v="1"/>
    <n v="3"/>
    <n v="10"/>
    <n v="16"/>
    <n v="1088000"/>
    <s v="Unidad"/>
    <s v=""/>
  </r>
  <r>
    <x v="17"/>
    <x v="34"/>
    <s v="02-02-01-004-003-01"/>
    <s v="Materiales y suministros - Motores y turbinas y sus partes"/>
    <s v="CABEZOTE PARA GUADAÑA STHIL 450"/>
    <n v="25102106"/>
    <s v="MÍNIMA CUANTÍA "/>
    <n v="1"/>
    <n v="3"/>
    <n v="10"/>
    <n v="5"/>
    <n v="900002.95"/>
    <s v="Unidad"/>
    <s v=""/>
  </r>
  <r>
    <x v="17"/>
    <x v="63"/>
    <s v="02-02-01-004-004-02"/>
    <s v="Materiales y suministros - Máquinas herramientas y sus partes, piezas y accesorios"/>
    <s v="RACHE CON EXTENSOR DIÁMETRO PEQUEÑO CON JUEGO DE COPAS STANLEY"/>
    <n v="27111702"/>
    <s v="MÍNIMA CUANTÍA "/>
    <n v="1"/>
    <n v="3"/>
    <n v="10"/>
    <n v="1"/>
    <n v="239999.2"/>
    <s v="Unidad"/>
    <s v=""/>
  </r>
  <r>
    <x v="17"/>
    <x v="13"/>
    <s v="02-02-01-002-008"/>
    <s v="Materiales y suministros - Dotación (prendas de vestir y calzado)"/>
    <s v="ARNÉS PARA GUADAÑA  "/>
    <n v="46181507"/>
    <s v="MÍNIMA CUANTÍA "/>
    <n v="1"/>
    <n v="3"/>
    <n v="10"/>
    <n v="5"/>
    <n v="199997.35"/>
    <s v="Unidad"/>
    <s v=""/>
  </r>
  <r>
    <x v="17"/>
    <x v="63"/>
    <s v="02-02-01-004-004-02"/>
    <s v="Materiales y suministros - Máquinas herramientas y sus partes, piezas y accesorios"/>
    <s v="TAPA ARRANQUE STHIL FS 280 COMPLETA (YOYO ENCENDIDO)"/>
    <n v="25173902"/>
    <s v="MÍNIMA CUANTÍA "/>
    <n v="1"/>
    <n v="3"/>
    <n v="10"/>
    <n v="3"/>
    <n v="435000.93"/>
    <s v="Unidad"/>
    <s v=""/>
  </r>
  <r>
    <x v="17"/>
    <x v="3"/>
    <s v="02-02-01-003-005-04"/>
    <s v="Materiales y suministros - Productos químicos n. C. P."/>
    <s v="SILICONA TRASPARENTE 70ml"/>
    <n v="12352310"/>
    <s v="MÍNIMA CUANTÍA "/>
    <n v="1"/>
    <n v="3"/>
    <n v="10"/>
    <n v="5"/>
    <n v="90000"/>
    <s v="Unidad"/>
    <s v=""/>
  </r>
  <r>
    <x v="17"/>
    <x v="63"/>
    <s v="02-02-01-004-004-02"/>
    <s v="Materiales y suministros - Máquinas herramientas y sus partes, piezas y accesorios"/>
    <s v="TUERCA DE SEGURIDAD PARA CUCHILLA DE GUADAÑA ROSCA IZQUIERDA TIPO FINA "/>
    <n v="31161700"/>
    <s v="MÍNIMA CUANTÍA "/>
    <n v="1"/>
    <n v="3"/>
    <n v="10"/>
    <n v="10"/>
    <n v="110003.6"/>
    <s v="Unidad"/>
    <s v=""/>
  </r>
  <r>
    <x v="17"/>
    <x v="83"/>
    <s v="02-02-01-001-007-02"/>
    <s v="Materiales y suministros - Gas de carbón, gas de agua, gas pobre y otros gases similares (excepto los gases de petróleo y otros hidrocarburos gaseosos)"/>
    <s v="GAS HELIO 50, CILINDRO 6 M3"/>
    <n v="12142005"/>
    <s v="MÍNIMA CUANTÍA "/>
    <n v="1"/>
    <n v="4"/>
    <n v="10"/>
    <n v="185"/>
    <n v="55760920.300000004"/>
    <s v="METRO CUBICO"/>
    <s v=""/>
  </r>
  <r>
    <x v="17"/>
    <x v="83"/>
    <s v="02-02-01-001-007-02"/>
    <s v="Materiales y suministros - Gas de carbón, gas de agua, gas pobre y otros gases similares (excepto los gases de petróleo y otros hidrocarburos gaseosos)"/>
    <s v="OXIGENO (9,5 M3)"/>
    <n v="12141904"/>
    <s v="MÍNIMA CUANTÍA "/>
    <n v="1"/>
    <n v="4"/>
    <n v="10"/>
    <n v="80"/>
    <n v="1228079.2"/>
    <s v="METRO CUBICO"/>
    <s v=""/>
  </r>
  <r>
    <x v="17"/>
    <x v="13"/>
    <s v="02-02-01-002-008"/>
    <s v="Materiales y suministros - Dotación (prendas de vestir y calzado)"/>
    <s v="CINTURON PORTA HERRAMIENTAS 6 BOLSILLOS"/>
    <n v="39121700"/>
    <s v="MÍNIMA CUANTÍA "/>
    <n v="1"/>
    <n v="3"/>
    <n v="10"/>
    <n v="2"/>
    <n v="86632"/>
    <s v="Unidad"/>
    <s v=""/>
  </r>
  <r>
    <x v="17"/>
    <x v="65"/>
    <s v="02-02-01-004-006-02"/>
    <s v="Materiales y suministros - Aparatos de control eléctrico y distribución de electricidad y sus partes y piezas"/>
    <s v="SECUENCIAL DE FASES UNIT UT261  ROTACION DE MOTORES"/>
    <n v="39121700"/>
    <s v="SELECCIÓN ABREVIADA ACUERDO MARCO DE PRECIOS"/>
    <n v="1"/>
    <n v="3"/>
    <n v="10"/>
    <n v="1"/>
    <n v="919659.98"/>
    <s v="Unidad"/>
    <s v=""/>
  </r>
  <r>
    <x v="17"/>
    <x v="66"/>
    <s v="02-02-01-004-008-02"/>
    <s v="Materiales y suministros - Instrumentos y aparatos de medición, verificación, análisis, de navegación y para otros fines (excepto instrumentos ópticos); instrumentos de control de procesos industriales, sus partes, piezas y accesorios"/>
    <s v="MEDIDOR DE TEMPERATURA INFRARROJO DE SUPERFICIE HASTA 500 °C BOSCH GIS 500"/>
    <n v="39121700"/>
    <s v="MÍNIMA CUANTÍA "/>
    <n v="1"/>
    <n v="3"/>
    <n v="10"/>
    <n v="1"/>
    <n v="295596"/>
    <s v="Unidad"/>
    <s v=""/>
  </r>
  <r>
    <x v="17"/>
    <x v="66"/>
    <s v="02-02-01-004-008-02"/>
    <s v="Materiales y suministros - Instrumentos y aparatos de medición, verificación, análisis, de navegación y para otros fines (excepto instrumentos ópticos); instrumentos de control de procesos industriales, sus partes, piezas y accesorios"/>
    <s v="DETECTOR DE VOLTAJE NO CONTACTO 1000V"/>
    <n v="39121700"/>
    <s v="MÍNIMA CUANTÍA "/>
    <n v="1"/>
    <n v="3"/>
    <n v="10"/>
    <n v="1"/>
    <n v="92820"/>
    <s v="Unidad"/>
    <s v=""/>
  </r>
  <r>
    <x v="17"/>
    <x v="36"/>
    <s v="02-01-01-004-004-02"/>
    <s v="Activos fijos - Máquinas herramientas y sus partes, piezas y accesorios"/>
    <s v="HERRAMIENTA INHALAMBRICA"/>
    <n v="39121700"/>
    <s v="MÍNIMA CUANTÍA "/>
    <n v="1"/>
    <n v="3"/>
    <n v="10"/>
    <n v="1"/>
    <n v="886788"/>
    <s v="Unidad"/>
    <s v=""/>
  </r>
  <r>
    <x v="17"/>
    <x v="35"/>
    <s v="02-01-01-004-008-02"/>
    <s v="Activos fijos - Instrumentos y aparatos de medición, verificación, análisis, de navegación y para otros fines (excepto instrumentos ópticos); instrumentos de control de procesos industriales, sus partes, piezas y accesorios"/>
    <s v="PROBADOR DE MEDIA TENSION Klein Tools Hvncvt-2 broad-range De Alto Voltaje Sin Contac"/>
    <n v="39121700"/>
    <s v="MÍNIMA CUANTÍA "/>
    <n v="1"/>
    <n v="3"/>
    <n v="10"/>
    <n v="1"/>
    <n v="2529107"/>
    <s v="Unidad"/>
    <s v=""/>
  </r>
  <r>
    <x v="17"/>
    <x v="27"/>
    <s v="02-02-01-002-007"/>
    <s v="Materiales y suministros - Artículos textiles (excepto prendas de vestir)"/>
    <s v="MANTO ASFALTICO Y CINTAS"/>
    <n v="12164902"/>
    <s v="SELECCIÓN ABREVIADA ACUERDO MARCO DE PRECIOS"/>
    <n v="1"/>
    <n v="3"/>
    <n v="10"/>
    <n v="1"/>
    <n v="1598849.15"/>
    <s v="GLOBAL"/>
    <s v=""/>
  </r>
  <r>
    <x v="17"/>
    <x v="37"/>
    <s v="02-01-01-004-003-09"/>
    <s v="Activos fijos - Otras máquinas para usos generales y sus partes y piezas"/>
    <s v="VENTILADORES INDUSTRIALES"/>
    <n v="40101604"/>
    <s v="MÍNIMA CUANTÍA "/>
    <n v="4"/>
    <n v="2"/>
    <n v="10"/>
    <n v="3"/>
    <n v="4641000"/>
    <s v="Unidad"/>
    <s v=""/>
  </r>
  <r>
    <x v="17"/>
    <x v="60"/>
    <s v="02-02-01-003-001"/>
    <s v="Materiales y suministros - Productos de madera, corcho, cestería y espartería"/>
    <s v="PRODUCTOS DE MADERA"/>
    <n v="11121600"/>
    <s v="SELECCIÓN ABREVIADA ACUERDO MARCO DE PRECIOS"/>
    <n v="1"/>
    <n v="3"/>
    <n v="10"/>
    <n v="1"/>
    <n v="1972592.5"/>
    <s v="GLOBAL"/>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Y DISOLVENTES"/>
    <n v="31211800"/>
    <s v="SELECCIÓN ABREVIADA ACUERDO MARCO DE PRECIOS"/>
    <n v="1"/>
    <n v="3"/>
    <n v="10"/>
    <n v="1"/>
    <n v="2986477.84"/>
    <s v="GLOBAL"/>
    <s v=""/>
  </r>
  <r>
    <x v="17"/>
    <x v="7"/>
    <s v="02-02-01-003-004-01"/>
    <s v="Materiales y suministros - Químicos orgánicos básicos"/>
    <s v="GASES REFRIGERANTES"/>
    <n v="12142100"/>
    <s v="SELECCIÓN ABREVIADA ACUERDO MARCO DE PRECIOS"/>
    <n v="1"/>
    <n v="3"/>
    <n v="10"/>
    <n v="1"/>
    <n v="12348163.879999999"/>
    <s v="GLOBAL"/>
    <s v=""/>
  </r>
  <r>
    <x v="17"/>
    <x v="1"/>
    <s v="02-02-01-003-003-04"/>
    <s v="Materiales y suministros - Gas de petróleo y otros hidrocarburos gaseosos (excepto gas natural)"/>
    <s v="GAS BUTANO"/>
    <n v="12142100"/>
    <s v="SELECCIÓN ABREVIADA ACUERDO MARCO DE PRECIOS"/>
    <n v="1"/>
    <n v="3"/>
    <n v="10"/>
    <n v="1"/>
    <n v="611902.55999999994"/>
    <s v="GLOBAL"/>
    <s v=""/>
  </r>
  <r>
    <x v="17"/>
    <x v="7"/>
    <s v="02-02-01-003-004-07"/>
    <s v="Materiales y suministros - Plásticos en formas primarias"/>
    <s v="SELLANTES Y SILICONAS"/>
    <n v="31201631"/>
    <s v="SELECCIÓN ABREVIADA ACUERDO MARCO DE PRECIOS"/>
    <n v="1"/>
    <n v="3"/>
    <n v="10"/>
    <n v="1"/>
    <n v="1978163.47"/>
    <s v="Unidad"/>
    <s v=""/>
  </r>
  <r>
    <x v="17"/>
    <x v="3"/>
    <s v="02-02-01-003-005-01"/>
    <s v="Materiales y suministros - Pinturas y barnices y productos relacionados; colores para la pintura artística; tintas"/>
    <s v="PINTURAS"/>
    <n v="31211500"/>
    <s v="SELECCIÓN ABREVIADA ACUERDO MARCO DE PRECIOS"/>
    <n v="1"/>
    <n v="3"/>
    <n v="10"/>
    <n v="1"/>
    <n v="98401294.949999988"/>
    <s v="Unidad"/>
    <s v=""/>
  </r>
  <r>
    <x v="17"/>
    <x v="3"/>
    <s v="02-02-01-003-005-04"/>
    <s v="Materiales y suministros - Productos químicos n. C. P."/>
    <s v="IMPERMEABILIZANTES Y PEGANTES "/>
    <n v="31201600"/>
    <s v="SELECCIÓN ABREVIADA ACUERDO MARCO DE PRECIOS"/>
    <n v="1"/>
    <n v="3"/>
    <n v="10"/>
    <n v="1"/>
    <n v="3001914.5"/>
    <s v="Unidad"/>
    <s v=""/>
  </r>
  <r>
    <x v="17"/>
    <x v="2"/>
    <s v="02-02-01-003-006-03"/>
    <s v="Materiales y suministros - Semimanufacturas de plástico"/>
    <s v="GRIFERIAS Y ACCESORIOS DE PVC"/>
    <n v="30181600"/>
    <s v="SELECCIÓN ABREVIADA ACUERDO MARCO DE PRECIOS"/>
    <n v="1"/>
    <n v="3"/>
    <n v="10"/>
    <n v="1"/>
    <n v="29875589.829999998"/>
    <s v="Unidad"/>
    <s v=""/>
  </r>
  <r>
    <x v="17"/>
    <x v="2"/>
    <s v="02-02-01-003-006-04"/>
    <s v="Materiales y suministros - Productos de empaque y envasado, de plástico"/>
    <s v="TANQUES Y CONTENEDORES DE PLASTICO"/>
    <n v="24111810"/>
    <s v="SELECCIÓN ABREVIADA ACUERDO MARCO DE PRECIOS"/>
    <n v="1"/>
    <n v="3"/>
    <n v="10"/>
    <n v="1"/>
    <n v="429321.08"/>
    <s v="Unidad"/>
    <s v=""/>
  </r>
  <r>
    <x v="17"/>
    <x v="2"/>
    <s v="02-02-01-003-006-09"/>
    <s v="Materiales y suministros - Otros productos plásticos"/>
    <s v="OTROS PRODUCTOS PLASTICOS"/>
    <n v="10141601"/>
    <s v="SELECCIÓN ABREVIADA ACUERDO MARCO DE PRECIOS"/>
    <n v="1"/>
    <n v="3"/>
    <n v="10"/>
    <n v="1"/>
    <n v="6183583.0199999996"/>
    <s v="Unidad"/>
    <s v=""/>
  </r>
  <r>
    <x v="17"/>
    <x v="61"/>
    <s v="02-02-01-003-007-01"/>
    <s v="Materiales y suministros - Vidrio y productos de vidrio"/>
    <s v="VIDRIO Y PRODUCTOS DE VIDRIO"/>
    <n v="30171700"/>
    <s v="SELECCIÓN ABREVIADA ACUERDO MARCO DE PRECIOS"/>
    <n v="1"/>
    <n v="3"/>
    <n v="10"/>
    <n v="1"/>
    <n v="17897170.420000002"/>
    <s v="Unidad"/>
    <s v=""/>
  </r>
  <r>
    <x v="17"/>
    <x v="61"/>
    <s v="02-02-01-003-007-02"/>
    <s v="Materiales y suministros - Artículos de cerámica no estructural"/>
    <s v="APARATOS SANITARIOS"/>
    <n v="30181500"/>
    <s v="SELECCIÓN ABREVIADA ACUERDO MARCO DE PRECIOS"/>
    <n v="1"/>
    <n v="3"/>
    <n v="10"/>
    <n v="1"/>
    <n v="8654834.3900000006"/>
    <s v="Unidad"/>
    <s v=""/>
  </r>
  <r>
    <x v="17"/>
    <x v="61"/>
    <s v="02-02-01-003-007-03"/>
    <s v="Materiales y suministros - Productos refractarios y productos estructurales no refractarios de arcilla"/>
    <s v="ADOBES Y BALDOSAS"/>
    <n v="30131500"/>
    <s v="SELECCIÓN ABREVIADA ACUERDO MARCO DE PRECIOS"/>
    <n v="1"/>
    <n v="3"/>
    <n v="10"/>
    <n v="1"/>
    <n v="1882227.71"/>
    <s v="Unidad"/>
    <s v=""/>
  </r>
  <r>
    <x v="17"/>
    <x v="61"/>
    <s v="02-02-01-003-007-04"/>
    <s v="Materiales y suministros - Yeso, cal y cemento"/>
    <s v="CEMENTOS Y PEGANTES CERAMICOS"/>
    <n v="30111600"/>
    <s v="SELECCIÓN ABREVIADA ACUERDO MARCO DE PRECIOS"/>
    <n v="1"/>
    <n v="3"/>
    <n v="10"/>
    <n v="1"/>
    <n v="1871905.5"/>
    <s v="Unidad"/>
    <s v=""/>
  </r>
  <r>
    <x v="17"/>
    <x v="61"/>
    <s v="02-02-01-003-007-09"/>
    <s v="Materiales y suministros - Otros productos minerales no metálicos n. C. P."/>
    <s v="PRODUCTOS PARA LIJADO Y ABRASIVOS"/>
    <n v="23131500"/>
    <s v="SELECCIÓN ABREVIADA ACUERDO MARCO DE PRECIOS"/>
    <n v="1"/>
    <n v="3"/>
    <n v="10"/>
    <n v="1"/>
    <n v="1249104.1399999999"/>
    <s v="Unidad"/>
    <s v=""/>
  </r>
  <r>
    <x v="17"/>
    <x v="4"/>
    <s v="02-02-01-003-008-09"/>
    <s v="Materiales y suministros - Otros artículos manufacturados n. C. P."/>
    <s v="BROCHAS Y RODILLOS"/>
    <n v="31211900"/>
    <s v="SELECCIÓN ABREVIADA ACUERDO MARCO DE PRECIOS"/>
    <n v="1"/>
    <n v="3"/>
    <n v="10"/>
    <n v="1"/>
    <n v="4858361.83"/>
    <s v="Unidad"/>
    <s v=""/>
  </r>
  <r>
    <x v="17"/>
    <x v="62"/>
    <s v="02-02-01-004-001"/>
    <s v="Materiales y suministros - Metales básicos"/>
    <s v="PERFILES Y ACCESORIOS METALICOS"/>
    <n v="31162300"/>
    <s v="SELECCIÓN ABREVIADA ACUERDO MARCO DE PRECIOS"/>
    <n v="1"/>
    <n v="3"/>
    <n v="10"/>
    <n v="1"/>
    <n v="8060331.0200000005"/>
    <s v="Unidad"/>
    <s v=""/>
  </r>
  <r>
    <x v="17"/>
    <x v="5"/>
    <s v="02-02-01-004-002"/>
    <s v="Materiales y suministros - Productos metálicos elaborados (excepto maquinaria y equipo)"/>
    <s v="BISAGRAS, CABLES, ACCESORIOS ELECTRICOS Y DE PLOMERIA"/>
    <n v="39111800"/>
    <s v="SELECCIÓN ABREVIADA ACUERDO MARCO DE PRECIOS"/>
    <n v="1"/>
    <n v="3"/>
    <n v="10"/>
    <n v="1"/>
    <n v="20489686.68"/>
    <s v="Unidad"/>
    <s v=""/>
  </r>
  <r>
    <x v="17"/>
    <x v="65"/>
    <s v="02-02-01-004-006-02"/>
    <s v="Materiales y suministros - Aparatos de control eléctrico y distribución de electricidad y sus partes y piezas"/>
    <s v="ACCESORIOS Y APARATOS DE CONTROL ELECTRICO"/>
    <n v="39121100"/>
    <s v="SELECCIÓN ABREVIADA ACUERDO MARCO DE PRECIOS"/>
    <n v="1"/>
    <n v="3"/>
    <n v="10"/>
    <n v="1"/>
    <n v="52066025.299999997"/>
    <s v="Unidad"/>
    <s v=""/>
  </r>
  <r>
    <x v="17"/>
    <x v="37"/>
    <s v="02-01-01-004-003-09"/>
    <s v="Activos fijos - Otras máquinas para usos generales y sus partes y piezas"/>
    <s v="FLOCULADOR TEST DE JARRAS DEMEC FII6 FLOCULADOR 6 PUESTOS"/>
    <n v="47101573"/>
    <s v="MÍNIMA CUANTÍA "/>
    <n v="1"/>
    <n v="3"/>
    <n v="10"/>
    <n v="2"/>
    <n v="9780000"/>
    <s v="Unidad"/>
    <s v=""/>
  </r>
  <r>
    <x v="17"/>
    <x v="7"/>
    <s v="02-02-01-003-004-02"/>
    <s v="Materiales y suministros - Productos químicos inorgánicos básicos n. C. P."/>
    <s v="CLORO AL 70 %"/>
    <n v="12141901"/>
    <s v="MÍNIMA CUANTÍA "/>
    <n v="1"/>
    <n v="3"/>
    <n v="10"/>
    <n v="14"/>
    <n v="16450000"/>
    <s v="Unidad"/>
    <s v=""/>
  </r>
  <r>
    <x v="17"/>
    <x v="7"/>
    <s v="02-02-01-003-004-02"/>
    <s v="Materiales y suministros - Productos químicos inorgánicos básicos n. C. P."/>
    <s v="policloruro al 19%"/>
    <n v="12141901"/>
    <s v="MÍNIMA CUANTÍA "/>
    <n v="1"/>
    <n v="3"/>
    <n v="10"/>
    <n v="17"/>
    <n v="16150000"/>
    <s v="Unidad"/>
    <s v=""/>
  </r>
  <r>
    <x v="17"/>
    <x v="2"/>
    <s v="02-02-01-003-006-09"/>
    <s v="Materiales y suministros - Otros productos plásticos"/>
    <s v="Kit para Control de Derrames de 80 a 120 gal Hidrocarburo"/>
    <n v="46182306"/>
    <s v="MÍNIMA CUANTÍA "/>
    <n v="1"/>
    <n v="3"/>
    <n v="10"/>
    <n v="3"/>
    <n v="1249500"/>
    <s v="Unidad"/>
    <s v=""/>
  </r>
  <r>
    <x v="17"/>
    <x v="0"/>
    <s v="02-02-01-003-002-01"/>
    <s v="Materiales y suministros - Pasta de papel, papel y cartón"/>
    <s v="carpeta 4 aletas blanca para archivo con rotulo FAC"/>
    <n v="44122003"/>
    <s v="MÍNIMA CUANTÍA "/>
    <n v="1"/>
    <n v="3"/>
    <n v="10"/>
    <n v="1887"/>
    <n v="7073419.5"/>
    <s v="Unidad"/>
    <s v=""/>
  </r>
  <r>
    <x v="17"/>
    <x v="0"/>
    <s v="02-02-01-003-002-01"/>
    <s v="Materiales y suministros - Pasta de papel, papel y cartón"/>
    <s v="CAJAS  PARA ARCHIVO CON ROTULO FAC"/>
    <n v="44111515"/>
    <s v="MÍNIMA CUANTÍA "/>
    <n v="1"/>
    <n v="3"/>
    <n v="10"/>
    <n v="150"/>
    <n v="767550"/>
    <s v="Unidad"/>
    <s v=""/>
  </r>
  <r>
    <x v="17"/>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100 FOLIOS ECON. OFICIO"/>
    <n v="14111812"/>
    <s v="MÍNIMA CUANTÍA "/>
    <n v="1"/>
    <n v="3"/>
    <n v="10"/>
    <n v="5"/>
    <n v="67830"/>
    <s v="Unidad"/>
    <s v=""/>
  </r>
  <r>
    <x v="17"/>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200 FOLIOS ECON. OFICIO"/>
    <n v="14111812"/>
    <s v="MÍNIMA CUANTÍA "/>
    <n v="1"/>
    <n v="3"/>
    <n v="10"/>
    <n v="5"/>
    <n v="105612.5"/>
    <s v="Unidad"/>
    <s v=""/>
  </r>
  <r>
    <x v="17"/>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300 FOLIOS ECON. OFICIO"/>
    <n v="14111812"/>
    <s v="MÍNIMA CUANTÍA "/>
    <n v="1"/>
    <n v="3"/>
    <n v="10"/>
    <n v="3"/>
    <n v="119952"/>
    <s v="Unidad"/>
    <s v=""/>
  </r>
  <r>
    <x v="17"/>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ACTAS 400 FOLIOS ECON. OFICIO"/>
    <n v="14111812"/>
    <s v="MÍNIMA CUANTÍA "/>
    <n v="1"/>
    <n v="3"/>
    <n v="10"/>
    <n v="3"/>
    <n v="124414.5"/>
    <s v="Unidad"/>
    <s v=""/>
  </r>
  <r>
    <x v="17"/>
    <x v="2"/>
    <s v="02-02-01-003-006-09"/>
    <s v="Materiales y suministros - Otros productos plásticos"/>
    <s v="CINTA PROLIPROPILENO 48MMX100MTS TRANSPARENTE"/>
    <n v="31201512"/>
    <s v="MÍNIMA CUANTÍA "/>
    <n v="1"/>
    <n v="3"/>
    <n v="10"/>
    <n v="46"/>
    <n v="265489"/>
    <s v="Unidad"/>
    <s v=""/>
  </r>
  <r>
    <x v="17"/>
    <x v="2"/>
    <s v="02-02-01-003-006-03"/>
    <s v="Materiales y suministros - Semimanufacturas de plástico"/>
    <s v="VINIPEL INDUSTRIAL 50 CMS X 450"/>
    <n v="48102109"/>
    <s v="MÍNIMA CUANTÍA "/>
    <n v="1"/>
    <n v="3"/>
    <n v="10"/>
    <n v="50"/>
    <n v="4524975"/>
    <s v="Unidad"/>
    <s v=""/>
  </r>
  <r>
    <x v="17"/>
    <x v="2"/>
    <s v="02-02-01-003-006-09"/>
    <s v="Materiales y suministros - Otros productos plásticos"/>
    <s v="TERMO 10 LITROS BEBIDA CALIENTE"/>
    <n v="24121807"/>
    <s v="MÍNIMA CUANTÍA "/>
    <n v="1"/>
    <n v="3"/>
    <n v="10"/>
    <n v="5"/>
    <n v="1100750"/>
    <s v="Unidad"/>
    <s v=""/>
  </r>
  <r>
    <x v="17"/>
    <x v="13"/>
    <s v="02-02-01-002-008"/>
    <s v="Materiales y suministros - Dotación (prendas de vestir y calzado)"/>
    <s v="CARETAS PLATICA PROTECCION ACRILICO"/>
    <n v="46181702"/>
    <s v="MÍNIMA CUANTÍA "/>
    <n v="1"/>
    <n v="3"/>
    <n v="10"/>
    <n v="15"/>
    <n v="392700"/>
    <s v="Unidad"/>
    <s v=""/>
  </r>
  <r>
    <x v="17"/>
    <x v="13"/>
    <s v="02-02-01-002-008"/>
    <s v="Materiales y suministros - Dotación (prendas de vestir y calzado)"/>
    <s v="GUANTES VAQUETA "/>
    <n v="46181504"/>
    <s v="MÍNIMA CUANTÍA "/>
    <n v="1"/>
    <n v="3"/>
    <n v="10"/>
    <n v="50"/>
    <n v="291550"/>
    <s v="Unidad"/>
    <s v=""/>
  </r>
  <r>
    <x v="17"/>
    <x v="13"/>
    <s v="02-02-01-002-008"/>
    <s v="Materiales y suministros - Dotación (prendas de vestir y calzado)"/>
    <s v="GUANTES DE NITRILO X CAJA DE 50"/>
    <n v="46181504"/>
    <s v="MÍNIMA CUANTÍA "/>
    <n v="1"/>
    <n v="3"/>
    <n v="10"/>
    <n v="50"/>
    <n v="1785000"/>
    <s v="Unidad"/>
    <s v=""/>
  </r>
  <r>
    <x v="17"/>
    <x v="13"/>
    <s v="02-02-01-002-008"/>
    <s v="Materiales y suministros - Dotación (prendas de vestir y calzado)"/>
    <s v="GUANTES DE ALTO IMPACTO"/>
    <n v="46181504"/>
    <s v="MÍNIMA CUANTÍA "/>
    <n v="1"/>
    <n v="3"/>
    <n v="10"/>
    <n v="80"/>
    <n v="5712000"/>
    <s v="Unidad"/>
    <s v=""/>
  </r>
  <r>
    <x v="17"/>
    <x v="13"/>
    <s v="02-02-01-002-008"/>
    <s v="Materiales y suministros - Dotación (prendas de vestir y calzado)"/>
    <s v="KIT GUANTES DIELECTRICOS "/>
    <n v="46181504"/>
    <s v="MÍNIMA CUANTÍA "/>
    <n v="1"/>
    <n v="3"/>
    <n v="10"/>
    <n v="3"/>
    <n v="1035300"/>
    <s v="Unidad"/>
    <s v=""/>
  </r>
  <r>
    <x v="17"/>
    <x v="13"/>
    <s v="02-02-01-002-008"/>
    <s v="Materiales y suministros - Dotación (prendas de vestir y calzado)"/>
    <s v="CASCO DIELECTRICO"/>
    <n v="46181704"/>
    <s v="MÍNIMA CUANTÍA "/>
    <n v="1"/>
    <n v="3"/>
    <n v="10"/>
    <n v="3"/>
    <n v="64260"/>
    <s v="Unidad"/>
    <s v=""/>
  </r>
  <r>
    <x v="17"/>
    <x v="13"/>
    <s v="02-02-01-002-008"/>
    <s v="Materiales y suministros - Dotación (prendas de vestir y calzado)"/>
    <s v="GUANTES TRABAJO CALIENTE"/>
    <n v="46181538"/>
    <s v="MÍNIMA CUANTÍA "/>
    <n v="1"/>
    <n v="3"/>
    <n v="10"/>
    <n v="4"/>
    <n v="95200"/>
    <s v="Unidad"/>
    <s v=""/>
  </r>
  <r>
    <x v="17"/>
    <x v="13"/>
    <s v="02-02-01-002-008"/>
    <s v="Materiales y suministros - Dotación (prendas de vestir y calzado)"/>
    <s v="GUANTES TRABAJO EN FRIO"/>
    <n v="46181538"/>
    <s v="MÍNIMA CUANTÍA "/>
    <n v="1"/>
    <n v="3"/>
    <n v="10"/>
    <n v="2"/>
    <n v="99960"/>
    <s v="Unidad"/>
    <s v=""/>
  </r>
  <r>
    <x v="17"/>
    <x v="13"/>
    <s v="02-02-01-002-008"/>
    <s v="Materiales y suministros - Dotación (prendas de vestir y calzado)"/>
    <s v="CHALECOS REFLECTIVOS"/>
    <n v="46181531"/>
    <s v="MÍNIMA CUANTÍA "/>
    <n v="1"/>
    <n v="3"/>
    <n v="10"/>
    <n v="15"/>
    <n v="160650"/>
    <s v="Unidad"/>
    <s v=""/>
  </r>
  <r>
    <x v="17"/>
    <x v="5"/>
    <s v="02-02-01-004-002"/>
    <s v="Materiales y suministros - Productos metálicos elaborados (excepto maquinaria y equipo)"/>
    <s v="ESCALERA DIELECTRICA 12 PASOS"/>
    <n v="30191501"/>
    <s v="SELECCIÓN ABREVIADA ACUERDO MARCO DE PRECIOS"/>
    <n v="1"/>
    <n v="3"/>
    <n v="10"/>
    <n v="1"/>
    <n v="1966353.27"/>
    <s v="Unidad"/>
    <s v=""/>
  </r>
  <r>
    <x v="17"/>
    <x v="2"/>
    <s v="02-02-01-003-006-09"/>
    <s v="Materiales y suministros - Otros productos plásticos"/>
    <s v="SEÑALIZACION GENERAL   "/>
    <n v="55121725"/>
    <s v="MÍNIMA CUANTÍA "/>
    <n v="1"/>
    <n v="3"/>
    <n v="10"/>
    <n v="80"/>
    <n v="333200"/>
    <s v="Unidad"/>
    <s v=""/>
  </r>
  <r>
    <x v="17"/>
    <x v="2"/>
    <s v="02-02-01-003-006-09"/>
    <s v="Materiales y suministros - Otros productos plásticos"/>
    <s v="CINTA ANTIDESLISANTE 50MM X 18M"/>
    <n v="31201513"/>
    <s v="MÍNIMA CUANTÍA "/>
    <n v="1"/>
    <n v="3"/>
    <n v="10"/>
    <n v="20"/>
    <n v="1309000"/>
    <s v="Unidad"/>
    <s v=""/>
  </r>
  <r>
    <x v="17"/>
    <x v="13"/>
    <s v="02-02-01-002-008"/>
    <s v="Materiales y suministros - Dotación (prendas de vestir y calzado)"/>
    <s v="ARNES DIELECTRICOS "/>
    <n v="46182306"/>
    <s v="MÍNIMA CUANTÍA "/>
    <n v="1"/>
    <n v="3"/>
    <n v="10"/>
    <n v="6"/>
    <n v="1392300"/>
    <s v="Unidad"/>
    <s v=""/>
  </r>
  <r>
    <x v="17"/>
    <x v="13"/>
    <s v="02-02-01-002-008"/>
    <s v="Materiales y suministros - Dotación (prendas de vestir y calzado)"/>
    <s v="ESLINGAS Y DOBLE PSICIONAMIENTO "/>
    <n v="39121900"/>
    <s v="MÍNIMA CUANTÍA "/>
    <n v="1"/>
    <n v="3"/>
    <n v="10"/>
    <n v="9"/>
    <n v="1874250"/>
    <s v="Unidad"/>
    <s v=""/>
  </r>
  <r>
    <x v="17"/>
    <x v="13"/>
    <s v="02-02-01-002-008"/>
    <s v="Materiales y suministros - Dotación (prendas de vestir y calzado)"/>
    <s v="BOTAS DE PROTECCIÓN CAÑA LARGA"/>
    <n v="46181604"/>
    <s v="MÍNIMA CUANTÍA "/>
    <n v="1"/>
    <n v="3"/>
    <n v="10"/>
    <n v="9"/>
    <n v="1927800"/>
    <s v="Unidad"/>
    <s v=""/>
  </r>
  <r>
    <x v="17"/>
    <x v="13"/>
    <s v="02-02-01-002-008"/>
    <s v="Materiales y suministros - Dotación (prendas de vestir y calzado)"/>
    <s v="PETOS DE CARNAZA"/>
    <n v="46181501"/>
    <s v="MÍNIMA CUANTÍA "/>
    <n v="1"/>
    <n v="3"/>
    <n v="10"/>
    <n v="6"/>
    <n v="135660"/>
    <s v="Unidad"/>
    <s v=""/>
  </r>
  <r>
    <x v="17"/>
    <x v="13"/>
    <s v="02-02-01-002-008"/>
    <s v="Materiales y suministros - Dotación (prendas de vestir y calzado)"/>
    <s v="CANILLERAS"/>
    <n v="46181520"/>
    <s v="MÍNIMA CUANTÍA "/>
    <n v="1"/>
    <n v="3"/>
    <n v="10"/>
    <n v="6"/>
    <n v="464100"/>
    <s v="Unidad"/>
    <s v=""/>
  </r>
  <r>
    <x v="17"/>
    <x v="13"/>
    <s v="02-02-01-002-008"/>
    <s v="Materiales y suministros - Dotación (prendas de vestir y calzado)"/>
    <s v="GUANTES PROTECCION PRODUCTOS QUIMICOS ref SOLV-VEX 37695"/>
    <n v="46181504"/>
    <s v="MÍNIMA CUANTÍA "/>
    <n v="1"/>
    <n v="3"/>
    <n v="10"/>
    <n v="3"/>
    <n v="78540"/>
    <s v="Unidad"/>
    <s v=""/>
  </r>
  <r>
    <x v="17"/>
    <x v="13"/>
    <s v="02-02-01-002-008"/>
    <s v="Materiales y suministros - Dotación (prendas de vestir y calzado)"/>
    <s v="ADQUISICION CAPUCHAS IGNÍFUGAS"/>
    <n v="46181522"/>
    <s v="MÍNIMA CUANTÍA "/>
    <n v="1"/>
    <n v="3"/>
    <n v="10"/>
    <n v="5"/>
    <n v="309400"/>
    <s v="Unidad"/>
    <s v=""/>
  </r>
  <r>
    <x v="17"/>
    <x v="27"/>
    <s v="02-02-01-002-007"/>
    <s v="Materiales y suministros - Artículos textiles (excepto prendas de vestir)"/>
    <s v="ADQUISICION MANGAVELETAS  "/>
    <n v="41114427"/>
    <s v="MÍNIMA CUANTÍA "/>
    <n v="1"/>
    <n v="3"/>
    <n v="10"/>
    <n v="2"/>
    <n v="535500"/>
    <s v="Unidad"/>
    <s v=""/>
  </r>
  <r>
    <x v="17"/>
    <x v="26"/>
    <s v="02-02-01-004-009-01"/>
    <s v="Materiales y suministros - Vehículos automotores, remolques y semirremolques; y sus partes, piezas y accesorios"/>
    <s v="REPUESTOS PARA VEHICULOS AUTOMOTORES"/>
    <n v="25174800"/>
    <s v="MÍNIMA CUANTÍA "/>
    <n v="1"/>
    <n v="3"/>
    <n v="10"/>
    <n v="1"/>
    <n v="28756890"/>
    <s v="Unidad"/>
    <s v=""/>
  </r>
  <r>
    <x v="17"/>
    <x v="26"/>
    <s v="02-02-01-004-009-01"/>
    <s v="Materiales y suministros - Vehículos automotores, remolques y semirremolques; y sus partes, piezas y accesorios"/>
    <s v="REPUESTOS PARA VEHICULOS AUTOMOTORES- RADAR"/>
    <n v="25174800"/>
    <s v="MÍNIMA CUANTÍA "/>
    <n v="1"/>
    <n v="3"/>
    <n v="10"/>
    <n v="1"/>
    <n v="4752050"/>
    <s v="Unidad"/>
    <s v=""/>
  </r>
  <r>
    <x v="17"/>
    <x v="2"/>
    <s v="02-02-01-003-006-01"/>
    <s v="Materiales y suministros - Llantas de caucho y neumáticos (cámaras de aire)"/>
    <s v="LLANTAS VEHÍCULOS AUTOMOTORES"/>
    <n v="25172504"/>
    <s v="MÍNIMA CUANTÍA "/>
    <n v="1"/>
    <n v="3"/>
    <n v="10"/>
    <n v="1"/>
    <n v="29827350"/>
    <s v="Unidad"/>
    <s v=""/>
  </r>
  <r>
    <x v="17"/>
    <x v="3"/>
    <s v="02-02-01-003-005-02"/>
    <s v="Materiales y suministros - Productos farmacéuticos"/>
    <s v="ANTIPARASITARIO DE USO EXTERNO PARA PERROS"/>
    <n v="42121600"/>
    <s v="MÍNIMA CUANTÍA "/>
    <n v="1"/>
    <n v="4"/>
    <n v="10"/>
    <n v="18"/>
    <n v="1710000"/>
    <s v="Unidad"/>
    <s v=""/>
  </r>
  <r>
    <x v="17"/>
    <x v="3"/>
    <s v="02-02-01-003-005-02"/>
    <s v="Materiales y suministros - Productos farmacéuticos"/>
    <s v="ANTIPARASITARIO DE USO INTERNO PARA PERROS"/>
    <n v="42121600"/>
    <s v="MÍNIMA CUANTÍA "/>
    <n v="1"/>
    <n v="4"/>
    <n v="10"/>
    <n v="14"/>
    <n v="658000"/>
    <s v="Unidad"/>
    <s v=""/>
  </r>
  <r>
    <x v="17"/>
    <x v="3"/>
    <s v="02-02-01-003-005-02"/>
    <s v="Materiales y suministros - Productos farmacéuticos"/>
    <s v="TRATAMIENTO DENTAL PARA PERROS"/>
    <n v="42121600"/>
    <s v="MÍNIMA CUANTÍA "/>
    <n v="1"/>
    <n v="4"/>
    <n v="10"/>
    <n v="9"/>
    <n v="243000"/>
    <s v="Unidad"/>
    <s v=""/>
  </r>
  <r>
    <x v="17"/>
    <x v="3"/>
    <s v="02-02-01-003-005-02"/>
    <s v="Materiales y suministros - Productos farmacéuticos"/>
    <s v="VACUNA HEXAVALENTE"/>
    <n v="42121600"/>
    <s v="MÍNIMA CUANTÍA "/>
    <n v="1"/>
    <n v="4"/>
    <n v="10"/>
    <n v="9"/>
    <n v="279000"/>
    <s v="Unidad"/>
    <s v=""/>
  </r>
  <r>
    <x v="17"/>
    <x v="7"/>
    <s v="02-02-01-003-004-02"/>
    <s v="Materiales y suministros - Productos químicos inorgánicos básicos n. C. P."/>
    <s v="YODO 5L"/>
    <n v="12141916"/>
    <s v="MÍNIMA CUANTÍA "/>
    <n v="1"/>
    <n v="4"/>
    <n v="10"/>
    <n v="1"/>
    <n v="115000"/>
    <s v="Unidad"/>
    <s v=""/>
  </r>
  <r>
    <x v="17"/>
    <x v="3"/>
    <s v="02-02-01-003-005-03"/>
    <s v="Materiales y suministros - Jabón, preparados para limpieza, perfumes y preparados de tocador"/>
    <s v="CREOLINA X 20KG"/>
    <n v="47131800"/>
    <s v="MÍNIMA CUANTÍA "/>
    <n v="1"/>
    <n v="4"/>
    <n v="10"/>
    <n v="1"/>
    <n v="155000"/>
    <s v="Unidad"/>
    <s v=""/>
  </r>
  <r>
    <x v="17"/>
    <x v="66"/>
    <s v="02-02-01-004-008-01"/>
    <s v="Materiales y suministros - Aparatos médicos y quirúrgicos y aparatos ortésicos y protésicos"/>
    <s v="JERINGA 20Ml"/>
    <n v="42142600"/>
    <s v="MÍNIMA CUANTÍA "/>
    <n v="1"/>
    <n v="4"/>
    <n v="10"/>
    <n v="1"/>
    <n v="40000"/>
    <s v="Unidad"/>
    <s v=""/>
  </r>
  <r>
    <x v="17"/>
    <x v="10"/>
    <s v="02-02-01-002-003-03"/>
    <s v="Materiales y suministros - Preparaciones utilizadas en la alimentación de animales"/>
    <s v="APOYO ALIMENTO CONCENTRADO EQUINOS CACOM6 (APOYO JEMFA)"/>
    <n v="10122100"/>
    <s v="MÍNIMA CUANTÍA "/>
    <n v="1"/>
    <n v="4"/>
    <n v="10"/>
    <n v="180"/>
    <n v="17100000"/>
    <s v="GLOBAL"/>
    <s v=""/>
  </r>
  <r>
    <x v="17"/>
    <x v="10"/>
    <s v="02-02-01-002-003-03"/>
    <s v="Materiales y suministros - Preparaciones utilizadas en la alimentación de animales"/>
    <s v="MELAZA"/>
    <n v="10122100"/>
    <s v="MÍNIMA CUANTÍA "/>
    <n v="2"/>
    <n v="4"/>
    <n v="10"/>
    <n v="24"/>
    <n v="1392000.24"/>
    <s v="Unidad"/>
    <s v=""/>
  </r>
  <r>
    <x v="17"/>
    <x v="10"/>
    <s v="02-02-01-002-003-03"/>
    <s v="Materiales y suministros - Preparaciones utilizadas en la alimentación de animales"/>
    <s v="SAL MINERALIZADA"/>
    <n v="10122100"/>
    <s v="MÍNIMA CUANTÍA "/>
    <n v="2"/>
    <n v="4"/>
    <n v="10"/>
    <n v="3"/>
    <n v="480000"/>
    <s v="Unidad"/>
    <s v=""/>
  </r>
  <r>
    <x v="17"/>
    <x v="10"/>
    <s v="02-02-01-002-003-03"/>
    <s v="Materiales y suministros - Preparaciones utilizadas en la alimentación de animales"/>
    <s v="HENO"/>
    <n v="10121505"/>
    <s v="MÍNIMA CUANTÍA "/>
    <n v="2"/>
    <n v="4"/>
    <n v="10"/>
    <n v="2400"/>
    <n v="55200000"/>
    <s v="Unidad"/>
    <s v=""/>
  </r>
  <r>
    <x v="17"/>
    <x v="13"/>
    <s v="02-02-01-002-008"/>
    <s v="Materiales y suministros - Dotación (prendas de vestir y calzado)"/>
    <s v="GUANTES DE poliuretano NEGRO "/>
    <n v="46181504"/>
    <s v="MÍNIMA CUANTÍA "/>
    <n v="2"/>
    <n v="4"/>
    <n v="10"/>
    <n v="5"/>
    <n v="80000"/>
    <s v="Unidad"/>
    <s v=""/>
  </r>
  <r>
    <x v="17"/>
    <x v="2"/>
    <s v="02-02-01-003-006-09"/>
    <s v="Materiales y suministros - Otros productos plásticos"/>
    <s v="GUACAL DE TRANSPORTE PARA PERRO GRANDE"/>
    <n v="10131600"/>
    <s v="MÍNIMA CUANTÍA "/>
    <n v="2"/>
    <n v="4"/>
    <n v="10"/>
    <n v="1"/>
    <n v="479999.99"/>
    <s v="Unidad"/>
    <s v=""/>
  </r>
  <r>
    <x v="17"/>
    <x v="6"/>
    <s v="02-02-01-002-006"/>
    <s v="Materiales y suministros - Hilados e hilos; tejidos de fibras textiles incluso afelpados"/>
    <s v="MANGA MORDIDA"/>
    <n v="11161801"/>
    <s v="MÍNIMA CUANTÍA "/>
    <n v="2"/>
    <n v="4"/>
    <n v="10"/>
    <n v="1"/>
    <n v="270000"/>
    <s v="Unidad"/>
    <s v=""/>
  </r>
  <r>
    <x v="17"/>
    <x v="4"/>
    <s v="02-02-01-003-008-09"/>
    <s v="Materiales y suministros - Otros artículos manufacturados n. C. P."/>
    <s v="FUSTA"/>
    <n v="10141502"/>
    <s v="MÍNIMA CUANTÍA "/>
    <n v="2"/>
    <n v="4"/>
    <n v="10"/>
    <n v="1"/>
    <n v="180000"/>
    <s v="Unidad"/>
    <s v=""/>
  </r>
  <r>
    <x v="17"/>
    <x v="3"/>
    <s v="02-02-01-003-005-03"/>
    <s v="Materiales y suministros - Jabón, preparados para limpieza, perfumes y preparados de tocador"/>
    <s v="SHAMPOO MEDICO CANINO"/>
    <n v="47131800"/>
    <s v="MÍNIMA CUANTÍA "/>
    <n v="2"/>
    <n v="4"/>
    <n v="10"/>
    <n v="1"/>
    <n v="101150"/>
    <s v="Unidad"/>
    <s v=""/>
  </r>
  <r>
    <x v="17"/>
    <x v="3"/>
    <s v="02-02-01-003-005-03"/>
    <s v="Materiales y suministros - Jabón, preparados para limpieza, perfumes y preparados de tocador"/>
    <s v="JABON PARA PERRO"/>
    <n v="47131800"/>
    <s v="MÍNIMA CUANTÍA "/>
    <n v="2"/>
    <n v="4"/>
    <n v="10"/>
    <n v="9"/>
    <n v="85500"/>
    <s v="Unidad"/>
    <s v=""/>
  </r>
  <r>
    <x v="17"/>
    <x v="36"/>
    <s v="02-01-01-004-004-08"/>
    <s v="Activos fijos - Aparatos de uso doméstico y sus partes y piezas"/>
    <s v="ADQUISICION DE MAQUINAS E INSUMOS DE PELUQUERIA "/>
    <n v="23141608"/>
    <s v="MÍNIMA CUANTÍA "/>
    <n v="1"/>
    <n v="3"/>
    <n v="10"/>
    <n v="1"/>
    <n v="1021020"/>
    <s v="GLOBAL"/>
    <s v=""/>
  </r>
  <r>
    <x v="17"/>
    <x v="1"/>
    <s v="02-02-01-003-003-04"/>
    <s v="Materiales y suministros - Gas de petróleo y otros hidrocarburos gaseosos (excepto gas natural)"/>
    <s v="GAS BUTANO EN SPRAY  300ML"/>
    <n v="15111505"/>
    <s v="MÍNIMA CUANTÍA "/>
    <n v="1"/>
    <n v="3"/>
    <n v="10"/>
    <n v="8"/>
    <n v="347480"/>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EROSHELL 7 EN TUBO DE 400 GRAMS (14 OZ CARTRIDGE)"/>
    <n v="15121902"/>
    <s v="MÍNIMA CUANTÍA "/>
    <n v="1"/>
    <n v="3"/>
    <n v="10"/>
    <n v="6"/>
    <n v="419832"/>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AEROSOL MULTIUSOS WD-40 11 ONZ"/>
    <n v="15121514"/>
    <s v="MÍNIMA CUANTÍA "/>
    <n v="1"/>
    <n v="3"/>
    <n v="10"/>
    <n v="8"/>
    <n v="347480"/>
    <s v="Unidad"/>
    <s v=""/>
  </r>
  <r>
    <x v="17"/>
    <x v="7"/>
    <s v="02-02-01-003-004-02"/>
    <s v="Materiales y suministros - Productos químicos inorgánicos básicos n. C. P."/>
    <s v="Pomada para Soldar 55 gr"/>
    <n v="23271807"/>
    <s v="MÍNIMA CUANTÍA "/>
    <n v="1"/>
    <n v="3"/>
    <n v="10"/>
    <n v="5"/>
    <n v="34510"/>
    <s v="Unidad"/>
    <s v=""/>
  </r>
  <r>
    <x v="17"/>
    <x v="7"/>
    <s v="02-02-01-003-004-07"/>
    <s v="Materiales y suministros - Plásticos en formas primarias"/>
    <s v="SILICONA DE ALTA TEMPERATURA 300 ML"/>
    <n v="12352310"/>
    <s v="MÍNIMA CUANTÍA "/>
    <n v="1"/>
    <n v="3"/>
    <n v="10"/>
    <n v="5"/>
    <n v="217175"/>
    <s v="Unidad"/>
    <s v=""/>
  </r>
  <r>
    <x v="17"/>
    <x v="7"/>
    <s v="02-02-01-003-004-07"/>
    <s v="Materiales y suministros - Plásticos en formas primarias"/>
    <s v="SILICONA NEGRA EN TUBO 280 ML"/>
    <n v="12352310"/>
    <s v="MÍNIMA CUANTÍA "/>
    <n v="1"/>
    <n v="3"/>
    <n v="10"/>
    <n v="3"/>
    <n v="91035"/>
    <s v="Unidad"/>
    <s v=""/>
  </r>
  <r>
    <x v="17"/>
    <x v="62"/>
    <s v="02-02-01-004-001"/>
    <s v="Materiales y suministros - Metales básicos"/>
    <s v="SOLDADURA ESTAÑO - 60 % ESTANO Y 40 % PLOMO REFERENCIA 60/40"/>
    <n v="30263201"/>
    <s v="MÍNIMA CUANTÍA "/>
    <n v="1"/>
    <n v="3"/>
    <n v="10"/>
    <n v="4"/>
    <n v="119952"/>
    <s v="Unidad"/>
    <s v=""/>
  </r>
  <r>
    <x v="17"/>
    <x v="35"/>
    <s v="02-01-01-004-008-02"/>
    <s v="Activos fijos - Instrumentos y aparatos de medición, verificación, análisis, de navegación y para otros fines (excepto instrumentos ópticos); instrumentos de control de procesos industriales, sus partes, piezas y accesorios"/>
    <s v="Testador De Batería 12v 24v 100 2000 Cca"/>
    <n v="27113204"/>
    <s v="MÍNIMA CUANTÍA "/>
    <n v="1"/>
    <n v="3"/>
    <n v="10"/>
    <n v="1"/>
    <n v="347718"/>
    <s v="Unidad"/>
    <s v=""/>
  </r>
  <r>
    <x v="17"/>
    <x v="65"/>
    <s v="02-02-01-004-006-02"/>
    <s v="Materiales y suministros - Aparatos de control eléctrico y distribución de electricidad y sus partes y piezas"/>
    <s v="CONECTOR BNC MACHO PARA RG8"/>
    <n v="39121400"/>
    <s v="MÍNIMA CUANTÍA "/>
    <n v="1"/>
    <n v="3"/>
    <n v="10"/>
    <n v="6"/>
    <n v="104244"/>
    <s v="Unidad"/>
    <s v=""/>
  </r>
  <r>
    <x v="17"/>
    <x v="65"/>
    <s v="02-02-01-004-006-02"/>
    <s v="Materiales y suministros - Aparatos de control eléctrico y distribución de electricidad y sus partes y piezas"/>
    <s v="CONECTOR BNC HEMBRA PARA RG8"/>
    <n v="39121400"/>
    <s v="MÍNIMA CUANTÍA "/>
    <n v="1"/>
    <n v="3"/>
    <n v="10"/>
    <n v="6"/>
    <n v="119952"/>
    <s v="Unidad"/>
    <s v=""/>
  </r>
  <r>
    <x v="17"/>
    <x v="65"/>
    <s v="02-02-01-004-006-02"/>
    <s v="Materiales y suministros - Aparatos de control eléctrico y distribución de electricidad y sus partes y piezas"/>
    <s v="CONECTOR PL-259 MACHO PARA RG8"/>
    <n v="39121400"/>
    <s v="MÍNIMA CUANTÍA "/>
    <n v="1"/>
    <n v="3"/>
    <n v="10"/>
    <n v="6"/>
    <n v="104244"/>
    <s v="Unidad"/>
    <s v=""/>
  </r>
  <r>
    <x v="17"/>
    <x v="65"/>
    <s v="02-02-01-004-006-02"/>
    <s v="Materiales y suministros - Aparatos de control eléctrico y distribución de electricidad y sus partes y piezas"/>
    <s v="CONECTOR PL-259 HEMBRA PARA RG8"/>
    <n v="39121400"/>
    <s v="MÍNIMA CUANTÍA "/>
    <n v="1"/>
    <n v="3"/>
    <n v="10"/>
    <n v="6"/>
    <n v="104244"/>
    <s v="Unidad"/>
    <s v=""/>
  </r>
  <r>
    <x v="17"/>
    <x v="65"/>
    <s v="02-02-01-004-006-02"/>
    <s v="Materiales y suministros - Aparatos de control eléctrico y distribución de electricidad y sus partes y piezas"/>
    <s v="CONECTOR N MACHO PARA RG8"/>
    <n v="39121400"/>
    <s v="MÍNIMA CUANTÍA "/>
    <n v="1"/>
    <n v="3"/>
    <n v="10"/>
    <n v="6"/>
    <n v="119952"/>
    <s v="Unidad"/>
    <s v=""/>
  </r>
  <r>
    <x v="17"/>
    <x v="65"/>
    <s v="02-02-01-004-006-02"/>
    <s v="Materiales y suministros - Aparatos de control eléctrico y distribución de electricidad y sus partes y piezas"/>
    <s v="CONECTOR N HEMBRA PARA RG8"/>
    <n v="39121400"/>
    <s v="MÍNIMA CUANTÍA "/>
    <n v="1"/>
    <n v="3"/>
    <n v="10"/>
    <n v="6"/>
    <n v="119952"/>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AEROSOL "/>
    <n v="15121514"/>
    <s v="MÍNIMA CUANTÍA "/>
    <n v="1"/>
    <n v="3"/>
    <n v="10"/>
    <n v="10"/>
    <n v="255850"/>
    <s v="Unidad"/>
    <s v=""/>
  </r>
  <r>
    <x v="17"/>
    <x v="7"/>
    <s v="02-02-01-003-004-01"/>
    <s v="Materiales y suministros - Químicos orgánicos básicos"/>
    <s v="ALCOHOL ISOPROPILICO X BOTELA "/>
    <n v="12352104"/>
    <s v="MÍNIMA CUANTÍA "/>
    <n v="1"/>
    <n v="3"/>
    <n v="10"/>
    <n v="10"/>
    <n v="260610"/>
    <s v="Unidad"/>
    <s v=""/>
  </r>
  <r>
    <x v="17"/>
    <x v="7"/>
    <s v="02-02-01-003-004-07"/>
    <s v="Materiales y suministros - Plásticos en formas primarias"/>
    <s v="SILICONA SELLANTE TRANSPARENTE TIPO MARINE TUBO 280 ml "/>
    <n v="31201631"/>
    <s v="MÍNIMA CUANTÍA "/>
    <n v="1"/>
    <n v="3"/>
    <n v="10"/>
    <n v="5"/>
    <n v="326060"/>
    <s v="Unidad"/>
    <s v=""/>
  </r>
  <r>
    <x v="17"/>
    <x v="4"/>
    <s v="02-02-01-003-008-09"/>
    <s v="Materiales y suministros - Otros artículos manufacturados n. C. P."/>
    <s v="PAÑOS INDUSTRIALES EN ROLLO X 80 UNIDADES"/>
    <n v="53131624"/>
    <s v="MÍNIMA CUANTÍA "/>
    <n v="1"/>
    <n v="3"/>
    <n v="10"/>
    <n v="4"/>
    <n v="239904"/>
    <s v="Unidad"/>
    <s v=""/>
  </r>
  <r>
    <x v="17"/>
    <x v="3"/>
    <s v="02-02-01-003-005-04"/>
    <s v="Materiales y suministros - Productos químicos n. C. P."/>
    <s v="LIMPIADOR DE CONTACTOS EN AEROSOL"/>
    <n v="15121514"/>
    <s v="MÍNIMA CUANTÍA "/>
    <n v="1"/>
    <n v="3"/>
    <n v="10"/>
    <n v="8"/>
    <n v="215152"/>
    <s v="Unidad"/>
    <s v=""/>
  </r>
  <r>
    <x v="17"/>
    <x v="3"/>
    <s v="02-02-01-003-005-04"/>
    <s v="Materiales y suministros - Productos químicos n. C. P."/>
    <s v="INHIBIDOR DE CORROSIÓN EN AEROSOL"/>
    <n v="12164201"/>
    <s v="MÍNIMA CUANTÍA "/>
    <n v="1"/>
    <n v="3"/>
    <n v="10"/>
    <n v="8"/>
    <n v="455056"/>
    <s v="Unidad"/>
    <s v=""/>
  </r>
  <r>
    <x v="17"/>
    <x v="3"/>
    <s v="02-02-01-003-005-04"/>
    <s v="Materiales y suministros - Productos químicos n. C. P."/>
    <s v="LIMPIADOR DE PANTALLAS EN AEROSOL"/>
    <n v="47131813"/>
    <s v="MÍNIMA CUANTÍA "/>
    <n v="1"/>
    <n v="3"/>
    <n v="10"/>
    <n v="6"/>
    <n v="140658"/>
    <s v="Unidad"/>
    <s v=""/>
  </r>
  <r>
    <x v="17"/>
    <x v="7"/>
    <s v="02-02-01-003-004-07"/>
    <s v="Materiales y suministros - Plásticos en formas primarias"/>
    <s v="SILICONA ROJA DE ALTA TEMPERTURA TUBO 280ml (RADAR)"/>
    <n v="12352310"/>
    <s v="MÍNIMA CUANTÍA "/>
    <n v="1"/>
    <n v="3"/>
    <n v="10"/>
    <n v="8"/>
    <n v="167552"/>
    <s v="Unidad"/>
    <s v=""/>
  </r>
  <r>
    <x v="1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15 W 40 PARA GENERADOR DIESEL X GALON "/>
    <n v="15121500"/>
    <s v="MÍNIMA CUANTÍA "/>
    <n v="1"/>
    <n v="3"/>
    <n v="10"/>
    <n v="14"/>
    <n v="1314474"/>
    <s v="Unidad"/>
    <s v=""/>
  </r>
  <r>
    <x v="17"/>
    <x v="4"/>
    <s v="02-02-01-003-008-09"/>
    <s v="Materiales y suministros - Otros artículos manufacturados n. C. P."/>
    <s v="ALMOHADILLAS ABSORVENTES PARA HIDROCARBUROS CAJA X 50 (RADAR)"/>
    <n v="47131909"/>
    <s v="MÍNIMA CUANTÍA "/>
    <n v="1"/>
    <n v="3"/>
    <n v="10"/>
    <n v="1"/>
    <n v="69972"/>
    <s v="Unidad"/>
    <s v=""/>
  </r>
  <r>
    <x v="17"/>
    <x v="7"/>
    <s v="02-02-01-003-004-01"/>
    <s v="Materiales y suministros - Químicos orgánicos básicos"/>
    <s v="DESENGRASANTE INDUSTRIAL x 5 GALON (RADAR)"/>
    <n v="47131821"/>
    <s v="MÍNIMA CUANTÍA "/>
    <n v="1"/>
    <n v="3"/>
    <n v="10"/>
    <n v="4"/>
    <n v="521696"/>
    <s v="Unidad"/>
    <s v=""/>
  </r>
  <r>
    <x v="17"/>
    <x v="5"/>
    <s v="02-02-01-004-002"/>
    <s v="Materiales y suministros - Productos metálicos elaborados (excepto maquinaria y equipo)"/>
    <s v="MATERIALES DE CONSTRUCCION PRODUCTOS METALICOS ELABORADOS "/>
    <n v="27113201"/>
    <s v="SELECCIÓN ABREVIADA ACUERDO MARCO DE PRECIOS"/>
    <n v="1"/>
    <n v="3"/>
    <n v="10"/>
    <n v="1"/>
    <n v="766800"/>
    <s v="Unidad"/>
    <s v=""/>
  </r>
  <r>
    <x v="17"/>
    <x v="5"/>
    <s v="02-02-01-004-002"/>
    <s v="Materiales y suministros - Productos metálicos elaborados (excepto maquinaria y equipo)"/>
    <s v="JUEGO DE BROCAS PARA TALADRO PARA METAL, CEMENTO Y MADERA"/>
    <n v="20111614"/>
    <s v="SELECCIÓN ABREVIADA ACUERDO MARCO DE PRECIOS"/>
    <n v="1"/>
    <n v="3"/>
    <n v="10"/>
    <n v="1"/>
    <n v="210618.62"/>
    <s v="Unidad"/>
    <s v=""/>
  </r>
  <r>
    <x v="17"/>
    <x v="2"/>
    <s v="02-02-01-003-006-09"/>
    <s v="Materiales y suministros - Otros productos plásticos"/>
    <s v="CINTA ADHESIVA GRIS GRADO INDUSTRIAL ROLLO 2 IN X 55M (RADAR)"/>
    <n v="31201501"/>
    <s v="SELECCIÓN ABREVIADA ACUERDO MARCO DE PRECIOS"/>
    <n v="1"/>
    <n v="3"/>
    <n v="10"/>
    <n v="1"/>
    <n v="317282.8"/>
    <s v="Unidad"/>
    <s v=""/>
  </r>
  <r>
    <x v="17"/>
    <x v="1"/>
    <s v="02-02-01-003-003-04"/>
    <s v="Materiales y suministros - Gas de petróleo y otros hidrocarburos gaseosos (excepto gas natural)"/>
    <s v="GAS BUTANO PARA CAUTIN X 300 ml "/>
    <n v="15111505"/>
    <s v="MÍNIMA CUANTÍA "/>
    <n v="1"/>
    <n v="3"/>
    <n v="10"/>
    <n v="4"/>
    <n v="86632"/>
    <s v="Unidad"/>
    <s v=""/>
  </r>
  <r>
    <x v="17"/>
    <x v="7"/>
    <s v="02-02-01-003-004-02"/>
    <s v="Materiales y suministros - Productos químicos inorgánicos básicos n. C. P."/>
    <s v="CREMA DISIPADORA DE CALOR PARA PROCESADOR X 4 GRAMOS (RADAR)"/>
    <n v="26121600"/>
    <s v="MÍNIMA CUANTÍA "/>
    <n v="1"/>
    <n v="3"/>
    <n v="10"/>
    <n v="4"/>
    <n v="123760"/>
    <s v="Unidad"/>
    <s v=""/>
  </r>
  <r>
    <x v="17"/>
    <x v="65"/>
    <s v="02-02-01-004-006-05"/>
    <s v="Materiales y suministros - Lámparas eléctricas de incandescencia o descarga; lámparas de arco, equipo para alumbrado eléctrico; sus partes y piezas"/>
    <s v="TUBO LED 60 CM"/>
    <n v="32111503"/>
    <s v="MÍNIMA CUANTÍA "/>
    <n v="1"/>
    <n v="3"/>
    <n v="10"/>
    <n v="30"/>
    <n v="467670"/>
    <s v="Unidad"/>
    <s v=""/>
  </r>
  <r>
    <x v="17"/>
    <x v="65"/>
    <s v="02-02-01-004-006-05"/>
    <s v="Materiales y suministros - Lámparas eléctricas de incandescencia o descarga; lámparas de arco, equipo para alumbrado eléctrico; sus partes y piezas"/>
    <s v="TUBO LED 120 CM"/>
    <n v="32111503"/>
    <s v="MÍNIMA CUANTÍA "/>
    <n v="1"/>
    <n v="3"/>
    <n v="10"/>
    <n v="30"/>
    <n v="703290"/>
    <s v="Unidad"/>
    <s v=""/>
  </r>
  <r>
    <x v="17"/>
    <x v="65"/>
    <s v="02-02-01-004-006-05"/>
    <s v="Materiales y suministros - Lámparas eléctricas de incandescencia o descarga; lámparas de arco, equipo para alumbrado eléctrico; sus partes y piezas"/>
    <s v="LAMPARA INCRUSTAR PLAFON LED 60X60CM 40W"/>
    <n v="39101600"/>
    <s v="MÍNIMA CUANTÍA "/>
    <n v="1"/>
    <n v="3"/>
    <n v="10"/>
    <n v="23"/>
    <n v="4138344"/>
    <s v="Unidad"/>
    <s v=""/>
  </r>
  <r>
    <x v="17"/>
    <x v="65"/>
    <s v="02-02-01-004-006-05"/>
    <s v="Materiales y suministros - Lámparas eléctricas de incandescencia o descarga; lámparas de arco, equipo para alumbrado eléctrico; sus partes y piezas"/>
    <s v="LAMPARA INCRUSTAR PLAFON REDONDA 30X30CM 24W"/>
    <n v="39101600"/>
    <s v="MÍNIMA CUANTÍA "/>
    <n v="1"/>
    <n v="3"/>
    <n v="10"/>
    <n v="20"/>
    <n v="799680"/>
    <s v="Unidad"/>
    <s v=""/>
  </r>
  <r>
    <x v="17"/>
    <x v="15"/>
    <s v="02-02-02-008-005-01"/>
    <s v="Adquisición de servicios - Servicios de empleo"/>
    <s v="PRESTACION DE SERVICIOS PANADERO"/>
    <n v="80111600"/>
    <s v="CONTRATACIÓN DIRECTA  "/>
    <n v="1"/>
    <n v="11"/>
    <n v="10"/>
    <n v="1"/>
    <n v="23814666.670000002"/>
    <s v="GLOBAL"/>
    <s v=""/>
  </r>
  <r>
    <x v="17"/>
    <x v="15"/>
    <s v="02-02-02-008-005-01"/>
    <s v="Adquisición de servicios - Servicios de empleo"/>
    <s v="TECNICO CONTABLE "/>
    <n v="93151501"/>
    <s v="CONTRATACIÓN DIRECTA  "/>
    <n v="1"/>
    <n v="11"/>
    <n v="10"/>
    <n v="1"/>
    <n v="23939393.91"/>
    <s v="GLOBAL"/>
    <s v=""/>
  </r>
  <r>
    <x v="17"/>
    <x v="14"/>
    <s v="02-02-02-008-007-01-5"/>
    <s v="Adquisición de servicios - Servicios de mantenimiento y reparación de otra maquinaria y otro equipo"/>
    <s v="MANTENIMIENTO UPS"/>
    <n v="72151800"/>
    <s v="MÍNIMA CUANTÍA "/>
    <n v="1"/>
    <n v="3"/>
    <n v="10"/>
    <n v="1"/>
    <n v="2142000"/>
    <s v="GLOBAL"/>
    <s v=""/>
  </r>
  <r>
    <x v="17"/>
    <x v="14"/>
    <s v="02-02-02-008-007-01-5"/>
    <s v="Adquisición de servicios - Servicios de mantenimiento y reparación de otra maquinaria y otro equipo"/>
    <s v="MANTENIMIENTO DE COMPRESOR"/>
    <n v="72151800"/>
    <s v="MÍNIMA CUANTÍA "/>
    <n v="1"/>
    <n v="4"/>
    <n v="10"/>
    <n v="1"/>
    <n v="714000"/>
    <s v="GLOBAL"/>
    <s v=""/>
  </r>
  <r>
    <x v="17"/>
    <x v="48"/>
    <s v="02-01-01-003-008-01-4"/>
    <s v="Activos fijos - Otros muebles n. C. P."/>
    <s v="LOCKERS SALA PILOTOS"/>
    <n v="56101516"/>
    <s v="MÍNIMA CUANTÍA "/>
    <n v="1"/>
    <n v="3"/>
    <n v="10"/>
    <n v="3"/>
    <n v="2856000"/>
    <s v="Unidad"/>
    <s v=""/>
  </r>
  <r>
    <x v="17"/>
    <x v="37"/>
    <s v="02-01-01-004-003-09"/>
    <s v="Activos fijos - Otras máquinas para usos generales y sus partes y piezas"/>
    <s v="AIRE ACONDICIONADO 18.000 BTU"/>
    <n v="40101701"/>
    <s v="MÍNIMA CUANTÍA "/>
    <n v="1"/>
    <n v="3"/>
    <n v="10"/>
    <n v="2"/>
    <n v="8070586"/>
    <s v="Unidad"/>
    <s v=""/>
  </r>
  <r>
    <x v="17"/>
    <x v="48"/>
    <s v="02-01-01-003-008-01-1"/>
    <s v="Activos fijos - Asientos"/>
    <s v="SILLA RECLINABLE"/>
    <n v="56112100"/>
    <s v="MÍNIMA CUANTÍA "/>
    <n v="1"/>
    <n v="3"/>
    <n v="10"/>
    <n v="1"/>
    <n v="571200"/>
    <s v="Unidad"/>
    <s v=""/>
  </r>
  <r>
    <x v="17"/>
    <x v="56"/>
    <s v="02-01-01-004-007-03"/>
    <s v="Activos fijos - Radiorreceptores y receptores de televisión; aparatos para la grabación y reproducción de sonido y video; micrófonos, altavoces, amplificadores, etc."/>
    <s v="TELEVISOR 65¨¨"/>
    <n v="52161505"/>
    <s v="MÍNIMA CUANTÍA "/>
    <n v="1"/>
    <n v="3"/>
    <n v="10"/>
    <n v="1"/>
    <n v="4117646"/>
    <s v="Unidad"/>
    <s v=""/>
  </r>
  <r>
    <x v="17"/>
    <x v="56"/>
    <s v="02-01-01-004-007-03"/>
    <s v="Activos fijos - Radiorreceptores y receptores de televisión; aparatos para la grabación y reproducción de sonido y video; micrófonos, altavoces, amplificadores, etc."/>
    <s v="TELEVISOR 43 &quot;"/>
    <n v="52161505"/>
    <s v="MÍNIMA CUANTÍA "/>
    <n v="1"/>
    <n v="3"/>
    <n v="10"/>
    <n v="2"/>
    <n v="3598000"/>
    <s v="Unidad"/>
    <s v=""/>
  </r>
  <r>
    <x v="17"/>
    <x v="37"/>
    <s v="02-01-01-004-003-09"/>
    <s v="Activos fijos - Otras máquinas para usos generales y sus partes y piezas"/>
    <s v="DISPENSADORES DE AGUA "/>
    <n v="48101700"/>
    <s v="MÍNIMA CUANTÍA "/>
    <n v="1"/>
    <n v="3"/>
    <n v="10"/>
    <n v="2"/>
    <n v="1463700"/>
    <s v="Unidad"/>
    <s v=""/>
  </r>
  <r>
    <x v="17"/>
    <x v="27"/>
    <s v="02-02-01-002-007"/>
    <s v="Materiales y suministros - Artículos textiles (excepto prendas de vestir)"/>
    <s v="CORTINAS ENROLLABLES SUNSCREEN"/>
    <n v="52131501"/>
    <s v="MÍNIMA CUANTÍA "/>
    <n v="1"/>
    <n v="3"/>
    <n v="10"/>
    <n v="3"/>
    <n v="1927800"/>
    <s v="Unidad"/>
    <s v=""/>
  </r>
  <r>
    <x v="17"/>
    <x v="15"/>
    <s v="02-02-02-008-005-03"/>
    <s v="Adquisición de servicios - Servicios de limpieza"/>
    <s v="SERVICIO DE ASEO UNIDAD Y HOSPITALARIO APOYO JEMFA (ENERO-MY) VF 2023"/>
    <n v="76111500"/>
    <s v="MÍNIMA CUANTÍA "/>
    <n v="1"/>
    <n v="6"/>
    <n v="10"/>
    <n v="1"/>
    <n v="60000000"/>
    <s v="GLOBAL"/>
    <s v=""/>
  </r>
  <r>
    <x v="17"/>
    <x v="16"/>
    <s v="02-02-02-006-004"/>
    <s v="Adquisición de servicios - Servicios de transporte de pasajeros"/>
    <s v="PASAJES TERRESTRES RUTAS NACIONALES SOLDADOS VF 2023 (APOYO JEMFA)"/>
    <n v="78111802"/>
    <s v="MÍNIMA CUANTÍA "/>
    <n v="1"/>
    <n v="12"/>
    <n v="10"/>
    <n v="1"/>
    <n v="35000000"/>
    <s v="GLOBAL"/>
    <s v=""/>
  </r>
  <r>
    <x v="17"/>
    <x v="37"/>
    <s v="02-01-01-004-003-09"/>
    <s v="Activos fijos - Otras máquinas para usos generales y sus partes y piezas"/>
    <s v="AIRES ACONDICIONADOS 18 000 BTU"/>
    <n v="40101701"/>
    <s v="MÍNIMA CUANTÍA "/>
    <n v="8"/>
    <n v="2"/>
    <n v="10"/>
    <n v="5"/>
    <n v="9650001.5500000007"/>
    <s v="Unidad"/>
    <s v=""/>
  </r>
  <r>
    <x v="17"/>
    <x v="52"/>
    <s v="02-01-01-001-001-07"/>
    <s v="Activos fijos - Viviendas viviendas para personal militar"/>
    <s v="ADECUACION Y MANTENIMIENTO DE VIVIENDAS Y BARRACAS DEL CACOM-6  (NUEVO CONTRATO INSTALACIONES )"/>
    <n v="72102900"/>
    <s v="SELECCIÓN ABREVIADA MENOR CUANTÍA"/>
    <n v="9"/>
    <n v="4"/>
    <n v="10"/>
    <n v="1"/>
    <n v="207713256.92999998"/>
    <s v="GLOBAL"/>
    <s v=""/>
  </r>
  <r>
    <x v="17"/>
    <x v="67"/>
    <s v="02-02-02-005-004-01-1"/>
    <s v="Adquisición de servicios - Servicios generales de construcción de edificaciones residenciales"/>
    <s v="ADECUACION Y MANTENIMIENTO DE VIVIENDAS Y BARRACAS DEL CACOM-6 "/>
    <n v="72102900"/>
    <s v="SELECCIÓN ABREVIADA MENOR CUANTÍA"/>
    <n v="9"/>
    <n v="4"/>
    <n v="10"/>
    <n v="1"/>
    <n v="95770073.00999999"/>
    <s v="GLOBAL"/>
    <s v=""/>
  </r>
  <r>
    <x v="17"/>
    <x v="67"/>
    <s v="02-02-02-005-004-01-2"/>
    <s v="Adquisición de servicios - Servicios generales de construcción de edificaciones no residenciales"/>
    <s v="ADECUACION Y MANTENIMIENTO DE INSTALACIONES CACOM-6"/>
    <n v="72102900"/>
    <s v="SELECCIÓN ABREVIADA MENOR CUANTÍA"/>
    <n v="9"/>
    <n v="4"/>
    <n v="10"/>
    <n v="1"/>
    <n v="23534478.460000001"/>
    <s v="GLOBAL"/>
    <s v=""/>
  </r>
  <r>
    <x v="17"/>
    <x v="53"/>
    <s v="02-01-01-001-002-11"/>
    <s v="Activos fijos - Otros edificios distintos a viviendas otros edificios no residenciales"/>
    <s v="ADECUACION Y MANTENIMIENTO DE INSTALACIONES CACOM-6 (NUEVO CONTRATO)"/>
    <n v="72102900"/>
    <s v="SELECCIÓN ABREVIADA MENOR CUANTÍA"/>
    <n v="9"/>
    <n v="4"/>
    <n v="10"/>
    <n v="1"/>
    <n v="41917563.830000006"/>
    <s v="GLOBAL"/>
    <s v=""/>
  </r>
  <r>
    <x v="17"/>
    <x v="53"/>
    <s v="02-01-01-001-002-11"/>
    <s v="Activos fijos - Otros edificios distintos a viviendas otros edificios no residenciales"/>
    <s v="ADECUACION Y MANTENIMIENTO DE INSTALACIONES CACOM-6(ADICION AL CONTRATO 020-00-I-CACOM-6-GRUAL-2023)"/>
    <n v="72102900"/>
    <s v="SELECCIÓN ABREVIADA MENOR CUANTÍA"/>
    <n v="1"/>
    <n v="10"/>
    <n v="10"/>
    <n v="1"/>
    <n v="167446597.94999999"/>
    <s v="GLOBAL"/>
    <s v=""/>
  </r>
  <r>
    <x v="17"/>
    <x v="53"/>
    <s v="02-01-01-001-002-11"/>
    <s v="Activos fijos - Otros edificios distintos a viviendas otros edificios no residenciales"/>
    <s v="ADECUACION Y MANTENIMIENTO DE INSTALACIONES CACOM-6  (APOYO JEMFA)"/>
    <n v="72102900"/>
    <s v="SELECCIÓN ABREVIADA MENOR CUANTÍA"/>
    <n v="1"/>
    <n v="10"/>
    <n v="10"/>
    <n v="1"/>
    <n v="448965489.14999998"/>
    <s v="GLOBAL"/>
    <s v=""/>
  </r>
  <r>
    <x v="17"/>
    <x v="67"/>
    <s v="02-02-02-005-004-01-2"/>
    <s v="Adquisición de servicios - Servicios generales de construcción de edificaciones no residenciales"/>
    <s v="ADECUACION Y MANTENIMIENTO DE INSTALACIONES CACOM-6  (APOYO JEMFA)"/>
    <n v="72102900"/>
    <s v="SELECCIÓN ABREVIADA MENOR CUANTÍA"/>
    <n v="1"/>
    <n v="10"/>
    <n v="10"/>
    <n v="1"/>
    <n v="38285799.530000001"/>
    <s v="GLOBAL"/>
    <s v=""/>
  </r>
  <r>
    <x v="17"/>
    <x v="56"/>
    <s v="02-01-01-004-007-03"/>
    <s v="Activos fijos - Radiorreceptores y receptores de televisión; aparatos para la grabación y reproducción de sonido y video; micrófonos, altavoces, amplificadores, etc."/>
    <s v="ADQUISICIÓN DE SISTEMA CCTV PARA EL BLART CAMALEÓN"/>
    <n v="46171622"/>
    <s v="SELECCIÓN ABREVIADA MENOR CUANTÍA"/>
    <n v="1"/>
    <n v="3"/>
    <n v="10"/>
    <n v="1"/>
    <n v="280000000.42000002"/>
    <s v="GLOBAL"/>
    <s v=""/>
  </r>
  <r>
    <x v="17"/>
    <x v="14"/>
    <s v="02-02-02-008-007-03-4"/>
    <s v="Adquisición de servicios - Servicios de instalación de equipos y aparatos de radio, televisión y comunicaciones"/>
    <s v="SERVICIO  DE   INSTALACION    Y  PUESTA  EN  MARCHA  DEL   SISTEMA      CCTV      DEL   BLART  CAMALEON"/>
    <n v="72151702"/>
    <s v="SELECCIÓN ABREVIADA MENOR CUANTÍA"/>
    <n v="1"/>
    <n v="3"/>
    <n v="10"/>
    <n v="1"/>
    <n v="22999999.890000001"/>
    <s v="GLOBAL"/>
    <s v=""/>
  </r>
  <r>
    <x v="17"/>
    <x v="37"/>
    <s v="02-01-01-004-003-09"/>
    <s v="Activos fijos - Otras máquinas para usos generales y sus partes y piezas"/>
    <s v="NEVERA VERTICAL"/>
    <s v="52141501"/>
    <s v="MÍNIMA CUANTÍA "/>
    <n v="0"/>
    <n v="0"/>
    <n v="10"/>
    <n v="1"/>
    <n v="8603700"/>
    <s v="Unidad"/>
    <s v=""/>
  </r>
  <r>
    <x v="17"/>
    <x v="37"/>
    <s v="02-01-01-004-003-09"/>
    <s v="Activos fijos - Otras máquinas para usos generales y sus partes y piezas"/>
    <s v="SUMINISTRO, INSTALACIÓN Y PUESTA EN FUNCIONAMIENTO DE CUARTOS FRIOS PARA EL CACOM-6 SEGÚN  ESPECIFICACIONES TECNICAS (APOYOS JEMFA)"/>
    <n v="24131503"/>
    <s v="SELECCIÓN ABREVIADA MENOR CUANTÍA"/>
    <n v="0"/>
    <n v="0"/>
    <n v="10"/>
    <n v="1"/>
    <n v="115641225"/>
    <s v="GLOBAL"/>
    <s v=""/>
  </r>
  <r>
    <x v="17"/>
    <x v="37"/>
    <s v="02-01-01-004-003-09"/>
    <s v="Activos fijos - Otras máquinas para usos generales y sus partes y piezas"/>
    <s v="SUMINISTRO, INSTALACIÓN Y PUESTA EN FUNCIONAMIENTO DE CUARTOS FRIOS PARA EL CACOM-6 SEGÚN  ESPECIFICACIONES TECNICAS (APOYOS JEMFA)"/>
    <n v="24131503"/>
    <s v="SELECCIÓN ABREVIADA MENOR CUANTÍA"/>
    <n v="1"/>
    <n v="4"/>
    <n v="10"/>
    <n v="1"/>
    <n v="231282450"/>
    <s v="GLOBAL"/>
    <s v=""/>
  </r>
  <r>
    <x v="17"/>
    <x v="65"/>
    <s v="02-02-01-004-006-02"/>
    <s v="Materiales y suministros - Aparatos de control eléctrico y distribución de electricidad y sus partes y piezas"/>
    <s v="DESMONTE, SUMINISTRO, INSTALACION Y PUESTA EN FUNCIONAMIENTO A TODO COSTO DE PROYECTORES LED Y ACCESORIOS PARA EL SISTEMA DEL  ALUMBRADO PERIMETRAL DEL CACOM 6"/>
    <n v="39111818"/>
    <s v="SELECCIÓN ABREVIADA MENOR CUANTÍA"/>
    <n v="1"/>
    <n v="4"/>
    <n v="10"/>
    <n v="1"/>
    <n v="286742400"/>
    <s v="GLOBAL"/>
    <s v=""/>
  </r>
  <r>
    <x v="17"/>
    <x v="53"/>
    <s v="02-01-01-001-002-11"/>
    <s v="Activos fijos - Otros edificios distintos a viviendas otros edificios no residenciales"/>
    <s v="ADECUACION DE INFRAESTRUCTURA SEGUNDA FASE HORNO INCINERADOR (APOYO JEMFA)"/>
    <n v="72102900"/>
    <s v="SELECCIÓN ABREVIADA MENOR CUANTÍA"/>
    <n v="1"/>
    <n v="4"/>
    <n v="10"/>
    <n v="1"/>
    <n v="191626188.31"/>
    <s v="GLOBAL"/>
    <s v=""/>
  </r>
  <r>
    <x v="17"/>
    <x v="67"/>
    <s v="02-02-02-005-004-01-2"/>
    <s v="Adquisición de servicios - Servicios generales de construcción de edificaciones no residenciales"/>
    <s v="ADECUACION DE INFRAESTRUCTURA SEGUNDA FASE HORNO INCINERADOR (APOYO JEMFA)"/>
    <n v="72102900"/>
    <s v="SELECCIÓN ABREVIADA MENOR CUANTÍA"/>
    <n v="1"/>
    <n v="4"/>
    <n v="10"/>
    <n v="1"/>
    <n v="12232694.439999999"/>
    <s v="GLOBAL"/>
    <s v=""/>
  </r>
  <r>
    <x v="17"/>
    <x v="14"/>
    <s v="02-02-02-008-007-01-4"/>
    <s v="Adquisición de servicios - Servicios de mantenimiento y reparación de maquinaria y equipo de transporte"/>
    <s v="MANTENIMIENTO DE MARANDUA (APOYO JEMFA)"/>
    <n v="78181508"/>
    <s v="SELECCIÓN ABREVIADA MENOR CUANTÍA"/>
    <n v="1"/>
    <n v="10"/>
    <n v="10"/>
    <n v="1"/>
    <n v="263530498"/>
    <s v="GLOBAL"/>
    <s v=""/>
  </r>
  <r>
    <x v="17"/>
    <x v="72"/>
    <s v="02-02-02-010"/>
    <s v="Adquisición de servicios - Viáticos de los funcionarios en comisión"/>
    <s v="AUXILIO DE MARCHA PERSONAL DE SOLDADOS"/>
    <n v="78111800"/>
    <s v="MÍNIMA CUANTÍA "/>
    <n v="1"/>
    <n v="4"/>
    <n v="10"/>
    <n v="1"/>
    <n v="22791744"/>
    <s v="GLOBAL"/>
    <s v=""/>
  </r>
  <r>
    <x v="17"/>
    <x v="77"/>
    <s v="08-03"/>
    <s v="Tasas y derechos administrativos"/>
    <s v="TASA Y DERECHO ADMINISTRATIVO "/>
    <n v="93151510"/>
    <s v="CONTRATACIÓN DIRECTA  "/>
    <n v="1"/>
    <n v="11"/>
    <n v="10"/>
    <n v="1"/>
    <n v="8772690.6899999995"/>
    <s v="GLOBAL"/>
    <s v=""/>
  </r>
  <r>
    <x v="17"/>
    <x v="76"/>
    <s v="08-01-02-006"/>
    <s v="Impuestos - Impuesto sobre vehículos automotores"/>
    <s v="IMPUESTO SEMAFORIZACION EN BOGOTA "/>
    <n v="93151510"/>
    <s v="CONTRATACIÓN DIRECTA  "/>
    <n v="1"/>
    <n v="11"/>
    <n v="10"/>
    <n v="1"/>
    <n v="385000"/>
    <s v="GLOBAL"/>
    <s v=""/>
  </r>
  <r>
    <x v="17"/>
    <x v="73"/>
    <s v="08-01-02-001"/>
    <s v="Impuestos - Impuesto predial"/>
    <s v="IMPUESTO PREDIAL "/>
    <n v="93161601"/>
    <s v="CONTRATACIÓN DIRECTA  "/>
    <n v="1"/>
    <n v="11"/>
    <n v="10"/>
    <n v="1"/>
    <n v="18132355"/>
    <s v="GLOBAL"/>
    <s v=""/>
  </r>
  <r>
    <x v="17"/>
    <x v="15"/>
    <s v="02-02-02-008-005-09-6"/>
    <s v="Adquisición de servicios - Servicios de organización y asistencia de convenciones y ferias"/>
    <s v="SERVICIO LOGISTICO PARA EL DESARROLLO DE ACTOS INSTITUCIONALES Y SOLEMNES PARA EL CACOM-6"/>
    <n v="90151802"/>
    <s v="MÍNIMA CUANTÍA "/>
    <n v="1"/>
    <n v="4"/>
    <n v="16"/>
    <n v="1"/>
    <n v="22278512"/>
    <s v="GLOBAL"/>
    <s v=""/>
  </r>
  <r>
    <x v="17"/>
    <x v="15"/>
    <s v="02-02-02-008-005-01"/>
    <s v="Adquisición de servicios - Servicios de empleo"/>
    <s v="CONTRATACION DOCENTES GIMFA (EL AÑO PASADO SE ASIGNARON 224 MILLONES)"/>
    <n v="86141501"/>
    <s v="CONTRATACIÓN DIRECTA  "/>
    <n v="1"/>
    <n v="11"/>
    <n v="16"/>
    <n v="1"/>
    <n v="270000000"/>
    <s v="GLOBAL"/>
    <s v=""/>
  </r>
  <r>
    <x v="17"/>
    <x v="15"/>
    <s v="02-02-02-008-005-09-7"/>
    <s v="Adquisición de servicios - Servicios de mantenimiento y cuidado del paisaje"/>
    <s v="SERVICIO DE MANTENIMIENTO, ADECUACIÓN, PODA Y TALA DE ÁRBOLES PARA EL MEJORAMIENTO DE ZONAS VERDES DEL CACOM 6"/>
    <n v="70111503"/>
    <s v="MÍNIMA CUANTÍA "/>
    <n v="1"/>
    <n v="10"/>
    <n v="10"/>
    <n v="1"/>
    <n v="17988000"/>
    <s v="GLOBAL"/>
    <s v=""/>
  </r>
  <r>
    <x v="17"/>
    <x v="15"/>
    <s v="02-02-02-008-005-09-7"/>
    <s v="Adquisición de servicios - Servicios de mantenimiento y cuidado del paisaje"/>
    <s v="SERVICIO DE MANTENIMIENTO, ADECUACIÓN, PODA Y TALA DE ÁRBOLES PARA EL MEJORAMIENTO DE ZONAS VERDES DEL CACOM 6"/>
    <n v="70111503"/>
    <s v="MÍNIMA CUANTÍA "/>
    <n v="1"/>
    <n v="10"/>
    <n v="16"/>
    <n v="1"/>
    <n v="24007100"/>
    <s v="GLOBAL"/>
    <s v=""/>
  </r>
  <r>
    <x v="17"/>
    <x v="67"/>
    <s v="02-02-02-005-004-05"/>
    <s v="Adquisición de servicios - Servicios especiales de construcción"/>
    <s v="CUADRILLA DE MANTENIMIENTO"/>
    <n v="72151900"/>
    <s v="MÍNIMA CUANTÍA "/>
    <n v="1"/>
    <n v="10"/>
    <n v="16"/>
    <n v="1"/>
    <n v="77401566.590000004"/>
    <s v="GLOBAL"/>
    <s v=""/>
  </r>
  <r>
    <x v="17"/>
    <x v="52"/>
    <s v="02-01-01-001-001-07"/>
    <s v="Activos fijos - Viviendas viviendas para personal militar"/>
    <s v="ADECUACION Y MANTENIMIENTO DE VIVIENDAS Y BARRACAS DEL CACOM-6( APOYO JEMFA)"/>
    <n v="72102900"/>
    <s v="SELECCIÓN ABREVIADA MENOR CUANTÍA"/>
    <n v="1"/>
    <n v="10"/>
    <n v="10"/>
    <n v="1"/>
    <n v="80367741.680000007"/>
    <s v="GLOBAL"/>
    <s v=""/>
  </r>
  <r>
    <x v="17"/>
    <x v="52"/>
    <s v="02-01-01-001-001-07"/>
    <s v="Activos fijos - Viviendas viviendas para personal militar"/>
    <s v="ADECUACION Y MANTENIMIENTO DE VIVIENDAS Y BARRACAS DEL CACOM-6 (ADICION AL CONTRATO 020-00-I-CACOM-6-GRUAL-2023)"/>
    <n v="72102900"/>
    <s v="SELECCIÓN ABREVIADA MENOR CUANTÍA"/>
    <n v="9"/>
    <n v="2"/>
    <n v="10"/>
    <n v="1"/>
    <n v="146150085.30000001"/>
    <s v="GLOBAL"/>
    <s v=""/>
  </r>
  <r>
    <x v="17"/>
    <x v="52"/>
    <s v="02-01-01-001-001-07"/>
    <s v="Activos fijos - Viviendas viviendas para personal militar"/>
    <s v="ADECUACION Y MANTENIMIENTO DE VIVIENDAS Y BARRACAS DEL CACOM-6"/>
    <n v="72102900"/>
    <s v="SELECCIÓN ABREVIADA MENOR CUANTÍA"/>
    <n v="1"/>
    <n v="10"/>
    <n v="16"/>
    <n v="1"/>
    <n v="259623500.66"/>
    <s v="GLOBAL"/>
    <s v=""/>
  </r>
  <r>
    <x v="17"/>
    <x v="67"/>
    <s v="02-02-02-005-004-01-1"/>
    <s v="Adquisición de servicios - Servicios generales de construcción de edificaciones residenciales"/>
    <s v="ADECUACION Y MANTENIMIENTO DE VIVIENDAS Y BARRACAS DEL CACOM-6 (ADICION AL CONTRATO 020-00-I-CACOM-6-GRUAL-2023)"/>
    <n v="72102900"/>
    <s v="SELECCIÓN ABREVIADA MENOR CUANTÍA"/>
    <n v="1"/>
    <n v="10"/>
    <n v="10"/>
    <n v="1"/>
    <n v="44834246.600000001"/>
    <s v="GLOBAL"/>
    <s v=""/>
  </r>
  <r>
    <x v="17"/>
    <x v="67"/>
    <s v="02-02-02-005-004-01-1"/>
    <s v="Adquisición de servicios - Servicios generales de construcción de edificaciones residenciales"/>
    <s v="ADECUACION Y MANTENIMIENTO DE VIVIENDAS Y BARRACAS DEL CACOM-6 ( APOYO JEMFA)"/>
    <n v="72102900"/>
    <s v="SELECCIÓN ABREVIADA MENOR CUANTÍA"/>
    <n v="1"/>
    <n v="10"/>
    <n v="10"/>
    <n v="1"/>
    <n v="17355117.559999999"/>
    <s v="GLOBAL"/>
    <s v=""/>
  </r>
  <r>
    <x v="17"/>
    <x v="67"/>
    <s v="02-02-02-005-004-01-1"/>
    <s v="Adquisición de servicios - Servicios generales de construcción de edificaciones residenciales"/>
    <s v="ADECUACION Y MANTENIMIENTO DE VIVIENDAS Y BARRACAS DEL CACOM-6"/>
    <n v="72102900"/>
    <s v="SELECCIÓN ABREVIADA MENOR CUANTÍA"/>
    <n v="1"/>
    <n v="10"/>
    <n v="16"/>
    <n v="1"/>
    <n v="71706460.569999993"/>
    <s v="GLOBAL"/>
    <s v=""/>
  </r>
  <r>
    <x v="17"/>
    <x v="67"/>
    <s v="02-02-02-005-004-01-2"/>
    <s v="Adquisición de servicios - Servicios generales de construcción de edificaciones no residenciales"/>
    <s v="ADECUACION Y MANTENIMIENTO DE INSTALACIONES CACOM-6 (ADICION AL CONTRATO 020-00-I-CACOM-6-GRUAL-2023)"/>
    <n v="72102900"/>
    <s v="SELECCIÓN ABREVIADA MENOR CUANTÍA"/>
    <n v="1"/>
    <n v="10"/>
    <n v="10"/>
    <n v="1"/>
    <n v="128956656.53"/>
    <s v="GLOBAL"/>
    <s v=""/>
  </r>
  <r>
    <x v="17"/>
    <x v="67"/>
    <s v="02-02-02-005-004-01-2"/>
    <s v="Adquisición de servicios - Servicios generales de construcción de edificaciones no residenciales"/>
    <s v="ADECUACION Y MANTENIMIENTO DE INSTALACIONES CACOM-6 "/>
    <n v="72102900"/>
    <s v="SELECCIÓN ABREVIADA MENOR CUANTÍA"/>
    <n v="1"/>
    <n v="10"/>
    <n v="16"/>
    <n v="1"/>
    <n v="58471063.619999997"/>
    <s v="GLOBAL"/>
    <s v=""/>
  </r>
  <r>
    <x v="17"/>
    <x v="48"/>
    <s v="02-01-01-003-008-01-4"/>
    <s v="Activos fijos - Otros muebles n. C. P."/>
    <s v="ADQUISICION E INSTALACIÓN DE LA SOBRECARPA DE GRUCO"/>
    <n v="49121503"/>
    <s v="MÍNIMA CUANTÍA "/>
    <n v="1"/>
    <n v="3"/>
    <n v="16"/>
    <n v="1"/>
    <n v="94000000.430000007"/>
    <s v="GLOBAL"/>
    <s v=""/>
  </r>
  <r>
    <x v="17"/>
    <x v="28"/>
    <s v="02-02-01-004-007-09"/>
    <s v="Materiales y suministros - Tarjetas con bandas magnéticas o plaquetas (chip)"/>
    <s v="TARJETAS  PVC SIN CHIP PARA FICHEROS ( ESTANDAR) x 500"/>
    <n v="14111815"/>
    <s v="MÍNIMA CUANTÍA "/>
    <n v="1"/>
    <n v="3"/>
    <n v="16"/>
    <n v="2"/>
    <n v="482545"/>
    <s v="Unidad"/>
    <s v=""/>
  </r>
  <r>
    <x v="17"/>
    <x v="28"/>
    <s v="02-02-01-004-007-09"/>
    <s v="Materiales y suministros - Tarjetas con bandas magnéticas o plaquetas (chip)"/>
    <s v="TARJETAS  PVC CON CHIP PARA FICHEROS ( ESTANDAR) x 500"/>
    <n v="14111815"/>
    <s v="MÍNIMA CUANTÍA "/>
    <n v="1"/>
    <n v="3"/>
    <n v="16"/>
    <n v="2"/>
    <n v="482545"/>
    <s v="Unidad"/>
    <s v=""/>
  </r>
  <r>
    <x v="17"/>
    <x v="4"/>
    <s v="02-02-01-003-008-09"/>
    <s v="Materiales y suministros - Otros artículos manufacturados n. C. P."/>
    <s v="CINTA YMCK PARA IMPRESORA FARGO HDP5000, PARA 500 IMPRESIONES A COLOR. REF: 84051"/>
    <n v="44103112"/>
    <s v="MÍNIMA CUANTÍA "/>
    <n v="1"/>
    <n v="3"/>
    <n v="16"/>
    <n v="1"/>
    <n v="603211"/>
    <s v="Unidad"/>
    <s v=""/>
  </r>
  <r>
    <x v="17"/>
    <x v="4"/>
    <s v="02-02-01-003-008-09"/>
    <s v="Materiales y suministros - Otros artículos manufacturados n. C. P."/>
    <s v="PELÍCULA DE RETRASFERENCIA PARA LA IMPRESORA FARGO HDP5000, PARA 1.500 IMPRESIONES REF. 048053"/>
    <n v="45101709"/>
    <s v="MÍNIMA CUANTÍA "/>
    <n v="1"/>
    <n v="3"/>
    <n v="16"/>
    <n v="1"/>
    <n v="490101.5"/>
    <s v="Unidad"/>
    <s v=""/>
  </r>
  <r>
    <x v="17"/>
    <x v="4"/>
    <s v="02-02-01-003-008-09"/>
    <s v="Materiales y suministros - Otros artículos manufacturados n. C. P."/>
    <s v="CINTA NEGRA PARA IMPRESORA FARGO HDP 5000 PARA 500 IMPRESIONES  REF.  084060"/>
    <n v="44103112"/>
    <s v="MÍNIMA CUANTÍA "/>
    <n v="1"/>
    <n v="3"/>
    <n v="16"/>
    <n v="1"/>
    <n v="490101.5"/>
    <s v="Unidad"/>
    <s v=""/>
  </r>
  <r>
    <x v="17"/>
    <x v="19"/>
    <s v="02-02-02-006-009-01"/>
    <s v="Adquisición de servicios - Servicios de distribución de electricidad, y servicios de distribución de gas (por cuenta propia)"/>
    <s v="ENERGIA ELECTRICA (UNIDAD Y ORITO)"/>
    <n v="83101803"/>
    <s v="CONTRATACIÓN DIRECTA  "/>
    <n v="1"/>
    <n v="11"/>
    <n v="16"/>
    <n v="1"/>
    <n v="59620000"/>
    <s v="GLOBAL"/>
    <s v=""/>
  </r>
  <r>
    <x v="17"/>
    <x v="7"/>
    <s v="02-02-01-003-004-02"/>
    <s v="Materiales y suministros - Productos químicos inorgánicos básicos n. C. P."/>
    <s v="CLORO TABLETA AL 70% (RADAR)"/>
    <n v="12141901"/>
    <s v="MÍNIMA CUANTÍA "/>
    <n v="1"/>
    <n v="3"/>
    <n v="10"/>
    <n v="1"/>
    <n v="140000"/>
    <s v="Unidad"/>
    <s v=""/>
  </r>
  <r>
    <x v="17"/>
    <x v="63"/>
    <s v="02-02-01-004-004-02"/>
    <s v="Materiales y suministros - Máquinas herramientas y sus partes, piezas y accesorios"/>
    <s v="Grata circular para pulidora 6pg (RADAR)"/>
    <n v="31191521"/>
    <s v="SELECCIÓN ABREVIADA ACUERDO MARCO DE PRECIOS"/>
    <n v="1"/>
    <n v="3"/>
    <n v="10"/>
    <n v="1"/>
    <n v="108363.9"/>
    <s v="Unidad"/>
    <s v=""/>
  </r>
  <r>
    <x v="17"/>
    <x v="63"/>
    <s v="02-02-01-004-004-02"/>
    <s v="Materiales y suministros - Máquinas herramientas y sus partes, piezas y accesorios"/>
    <s v="DISCO ABRASIVO PARA CORTAR METAL (RADAR)"/>
    <n v="27111507"/>
    <s v="SELECCIÓN ABREVIADA ACUERDO MARCO DE PRECIOS"/>
    <n v="1"/>
    <n v="3"/>
    <n v="10"/>
    <n v="7"/>
    <n v="62311.549999999996"/>
    <s v="Unidad"/>
    <s v=""/>
  </r>
  <r>
    <x v="17"/>
    <x v="66"/>
    <s v="02-02-01-004-008-02"/>
    <s v="Materiales y suministros - Instrumentos y aparatos de medición, verificación, análisis, de navegación y para otros fines (excepto instrumentos ópticos); instrumentos de control de procesos industriales, sus partes, piezas y accesorios"/>
    <s v="MULTIMETRO DIGITAL (RADAR)"/>
    <n v="41113630"/>
    <s v="MÍNIMA CUANTÍA "/>
    <n v="1"/>
    <n v="3"/>
    <n v="10"/>
    <n v="1"/>
    <n v="1499995"/>
    <s v="Unidad"/>
    <s v=""/>
  </r>
  <r>
    <x v="17"/>
    <x v="7"/>
    <s v="02-02-01-003-004-01"/>
    <s v="Materiales y suministros - Químicos orgánicos básicos"/>
    <s v="ORTOTODILIN 0.4 % PVH (RADAR)"/>
    <n v="47101600"/>
    <s v="MÍNIMA CUANTÍA "/>
    <n v="1"/>
    <n v="3"/>
    <n v="10"/>
    <n v="1"/>
    <n v="145000"/>
    <s v="Litro"/>
    <s v=""/>
  </r>
  <r>
    <x v="17"/>
    <x v="7"/>
    <s v="02-02-01-003-004-01"/>
    <s v="Materiales y suministros - Químicos orgánicos básicos"/>
    <s v="ROJO PHENOL 0.4 % PVH (RADAR)"/>
    <n v="47101600"/>
    <s v="MÍNIMA CUANTÍA "/>
    <n v="1"/>
    <n v="3"/>
    <n v="10"/>
    <n v="1"/>
    <n v="149000"/>
    <s v="Litro"/>
    <s v=""/>
  </r>
  <r>
    <x v="17"/>
    <x v="14"/>
    <s v="02-02-02-008-007-01-4"/>
    <s v="Adquisición de servicios - Servicios de mantenimiento y reparación de maquinaria y equipo de transporte"/>
    <s v="MANTENIMIENTO PREVENTIVO Y CORRECTIVO CARROTANQUE 5 TON"/>
    <n v="78181508"/>
    <s v="MÍNIMA CUANTÍA "/>
    <n v="1"/>
    <n v="10"/>
    <n v="10"/>
    <n v="1"/>
    <n v="5984212.5"/>
    <s v="GLOBAL"/>
    <s v=""/>
  </r>
  <r>
    <x v="17"/>
    <x v="14"/>
    <s v="02-02-02-008-007-01-5"/>
    <s v="Adquisición de servicios - Servicios de mantenimiento y reparación de otra maquinaria y otro equipo"/>
    <s v="MANTENIMIENTO PREVENTIVO Y CORRECTIVO EQUIPOS DE REFRIGERACION RADAR Y RADIOAYUDAS (RADAR)"/>
    <n v="72101511"/>
    <s v="MÍNIMA CUANTÍA "/>
    <n v="1"/>
    <n v="4"/>
    <n v="10"/>
    <n v="1"/>
    <n v="8000000"/>
    <s v="GLOBAL"/>
    <s v=""/>
  </r>
  <r>
    <x v="17"/>
    <x v="14"/>
    <s v="02-02-02-008-007-01-5"/>
    <s v="Adquisición de servicios - Servicios de mantenimiento y reparación de otra maquinaria y otro equipo"/>
    <s v="MANTENIMIENTO Y OPERACIÓN PLANTA CROMAGLAS (RADAR)"/>
    <n v="47101538"/>
    <s v="MÍNIMA CUANTÍA "/>
    <n v="1"/>
    <n v="10"/>
    <n v="10"/>
    <n v="1"/>
    <n v="1500000"/>
    <s v="GLOBAL"/>
    <s v=""/>
  </r>
  <r>
    <x v="17"/>
    <x v="14"/>
    <s v="02-02-02-008-007-01-4"/>
    <s v="Adquisición de servicios - Servicios de mantenimiento y reparación de maquinaria y equipo de transporte"/>
    <s v="MANTENIMIENTO PREVENTIVO Y CORRECTIVO DE MONTACARGA 5 TONELADAS"/>
    <n v="78181508"/>
    <s v="SELECCIÓN ABREVIADA MENOR CUANTÍA"/>
    <n v="1"/>
    <n v="10"/>
    <n v="10"/>
    <n v="1"/>
    <n v="6000000"/>
    <s v="GLOBAL"/>
    <s v=""/>
  </r>
  <r>
    <x v="17"/>
    <x v="48"/>
    <s v="02-01-01-003-008-01-1"/>
    <s v="Activos fijos - Asientos"/>
    <s v="Silla Ergonomica de Oficina (RADAR)"/>
    <n v="56112104"/>
    <s v="MÍNIMA CUANTÍA "/>
    <n v="1"/>
    <n v="3"/>
    <n v="10"/>
    <n v="7"/>
    <n v="3332000"/>
    <s v="Unidad"/>
    <s v=""/>
  </r>
  <r>
    <x v="17"/>
    <x v="14"/>
    <s v="02-02-02-008-007-01-5"/>
    <s v="Adquisición de servicios - Servicios de mantenimiento y reparación de otra maquinaria y otro equipo"/>
    <s v="MANTENIMIENTO PREVENTIVO Y CORRECTIVO DE LAVADORAS Y SECADORAS (RADAR)"/>
    <n v="72101511"/>
    <s v="MÍNIMA CUANTÍA "/>
    <n v="1"/>
    <n v="10"/>
    <n v="10"/>
    <n v="1"/>
    <n v="6000000"/>
    <s v="GLOBAL"/>
    <s v=""/>
  </r>
  <r>
    <x v="17"/>
    <x v="48"/>
    <s v="02-01-01-003-008-01-4"/>
    <s v="Activos fijos - Otros muebles n. C. P."/>
    <s v="ARMARIO PARA HERRAMIENTA DE TALLER  (RADAR)"/>
    <n v="24102004"/>
    <s v="MÍNIMA CUANTÍA "/>
    <n v="1"/>
    <n v="3"/>
    <n v="10"/>
    <n v="1"/>
    <n v="449939"/>
    <s v="Unidad"/>
    <s v=""/>
  </r>
  <r>
    <x v="17"/>
    <x v="58"/>
    <s v="02-02-01-001-005"/>
    <s v="Materiales y suministros - Piedra, arena y arcilla"/>
    <s v="GRAVILLA"/>
    <n v="11111611"/>
    <s v="SELECCIÓN ABREVIADA ACUERDO MARCO DE PRECIOS"/>
    <n v="9"/>
    <n v="2"/>
    <n v="10"/>
    <n v="1"/>
    <n v="292570.78999999998"/>
    <s v="Unidad"/>
    <s v=""/>
  </r>
  <r>
    <x v="17"/>
    <x v="37"/>
    <s v="02-01-01-004-003-09"/>
    <s v="Activos fijos - Otras máquinas para usos generales y sus partes y piezas"/>
    <s v="ADQUISICION EXTINTORES"/>
    <n v="46191601"/>
    <s v="MÍNIMA CUANTÍA "/>
    <n v="4"/>
    <n v="4"/>
    <n v="10"/>
    <n v="1"/>
    <n v="5384570.0800000001"/>
    <s v="Unidad"/>
    <s v=""/>
  </r>
  <r>
    <x v="17"/>
    <x v="61"/>
    <s v="02-02-01-003-007-01"/>
    <s v="Materiales y suministros - Vidrio y productos de vidrio"/>
    <s v="ADQUISICIÓN, INSTALACIÓN Y PUESTA A TIERRA DE POSTE"/>
    <n v="30102906"/>
    <s v="MÍNIMA CUANTÍA "/>
    <n v="6"/>
    <n v="6"/>
    <n v="10"/>
    <n v="1"/>
    <n v="32594100"/>
    <s v="Unidad"/>
    <s v=""/>
  </r>
  <r>
    <x v="17"/>
    <x v="48"/>
    <s v="02-01-01-003-008-04"/>
    <s v="Activos fijos - Artículos de deporte"/>
    <s v="ELEMENTOS PARQUE INFANTIL (NUEVO CONTRATO )"/>
    <n v="90151700"/>
    <s v="MÍNIMA CUANTÍA "/>
    <n v="9"/>
    <n v="2"/>
    <n v="10"/>
    <n v="1"/>
    <n v="26894000"/>
    <s v="GLOBAL"/>
    <s v=""/>
  </r>
  <r>
    <x v="17"/>
    <x v="36"/>
    <s v="02-01-01-004-004-01"/>
    <s v="Activos fijos - Maquinaria agropecuaria o silvícola y sus partes y piezas"/>
    <s v="CORTACÉSPED"/>
    <n v="27112045"/>
    <s v="MÍNIMA CUANTÍA "/>
    <n v="9"/>
    <n v="2"/>
    <n v="10"/>
    <n v="2"/>
    <n v="3999999.36"/>
    <s v="Unidad"/>
    <s v=""/>
  </r>
  <r>
    <x v="17"/>
    <x v="36"/>
    <s v="02-01-01-004-004-01"/>
    <s v="Activos fijos - Maquinaria agropecuaria o silvícola y sus partes y piezas"/>
    <s v="ASPIRADORA -TRITURADORA"/>
    <n v="47121602"/>
    <s v="MÍNIMA CUANTÍA "/>
    <n v="9"/>
    <n v="2"/>
    <n v="10"/>
    <n v="3"/>
    <n v="3960001.08"/>
    <s v="Unidad"/>
    <s v=""/>
  </r>
  <r>
    <x v="17"/>
    <x v="36"/>
    <s v="02-01-01-004-004-01"/>
    <s v="Activos fijos - Maquinaria agropecuaria o silvícola y sus partes y piezas"/>
    <s v="TRACTOR CORTACÉSPED"/>
    <n v="27112045"/>
    <s v="MÍNIMA CUANTÍA "/>
    <n v="9"/>
    <n v="2"/>
    <n v="10"/>
    <n v="2"/>
    <n v="34999999.159999996"/>
    <s v="Unidad"/>
    <s v=""/>
  </r>
  <r>
    <x v="17"/>
    <x v="48"/>
    <s v="02-01-01-003-008-01-1"/>
    <s v="Activos fijos - Asientos"/>
    <s v="SILLAS PARA OFICINA"/>
    <n v="56112104"/>
    <s v="MÍNIMA CUANTÍA "/>
    <n v="9"/>
    <n v="2"/>
    <n v="10"/>
    <n v="27"/>
    <n v="19818000"/>
    <s v="Unidad"/>
    <s v=""/>
  </r>
  <r>
    <x v="17"/>
    <x v="37"/>
    <s v="02-01-01-004-003-05"/>
    <s v="Activos fijos - Equipo de elevación y manipulación y sus partes y piezas"/>
    <s v="ELEVADOR DE MOTO 450KG HIDRÁULICO"/>
    <n v="24101661"/>
    <s v="MÍNIMA CUANTÍA "/>
    <n v="9"/>
    <n v="2"/>
    <n v="10"/>
    <n v="1"/>
    <n v="2629900"/>
    <s v="Unidad"/>
    <s v=""/>
  </r>
  <r>
    <x v="17"/>
    <x v="36"/>
    <s v="02-01-01-004-004-02"/>
    <s v="Activos fijos - Máquinas herramientas y sus partes, piezas y accesorios"/>
    <s v="MUEBLE DE HERRAMIENTAS CON 204 PIEZAS"/>
    <s v="27112700"/>
    <s v="MÍNIMA CUANTÍA "/>
    <n v="9"/>
    <n v="2"/>
    <n v="10"/>
    <n v="1"/>
    <n v="3808000"/>
    <s v="Unidad"/>
    <s v=""/>
  </r>
  <r>
    <x v="17"/>
    <x v="36"/>
    <s v="02-01-01-004-004-02"/>
    <s v="Activos fijos - Máquinas herramientas y sus partes, piezas y accesorios"/>
    <s v="MOTORTOOL NEUMATICO "/>
    <n v="27111500"/>
    <s v="MÍNIMA CUANTÍA "/>
    <n v="9"/>
    <n v="2"/>
    <n v="10"/>
    <n v="1"/>
    <n v="178500"/>
    <s v="Unidad"/>
    <s v=""/>
  </r>
  <r>
    <x v="17"/>
    <x v="36"/>
    <s v="02-01-01-004-004-02"/>
    <s v="Activos fijos - Máquinas herramientas y sus partes, piezas y accesorios"/>
    <s v="Torres de bloqueo 3.0 Ton"/>
    <s v="46171523"/>
    <s v="MÍNIMA CUANTÍA "/>
    <n v="9"/>
    <n v="2"/>
    <n v="10"/>
    <n v="1"/>
    <n v="145180"/>
    <s v="Unidad"/>
    <s v=""/>
  </r>
  <r>
    <x v="17"/>
    <x v="36"/>
    <s v="02-01-01-004-004-02"/>
    <s v="Activos fijos - Máquinas herramientas y sus partes, piezas y accesorios"/>
    <s v="Caballete para motos"/>
    <s v="23153038"/>
    <s v="MÍNIMA CUANTÍA "/>
    <n v="9"/>
    <n v="2"/>
    <n v="10"/>
    <n v="1"/>
    <n v="129710"/>
    <s v="Unidad"/>
    <s v=""/>
  </r>
  <r>
    <x v="17"/>
    <x v="36"/>
    <s v="02-01-01-004-004-02"/>
    <s v="Activos fijos - Máquinas herramientas y sus partes, piezas y accesorios"/>
    <s v="Polichadora "/>
    <s v="27112702"/>
    <s v="MÍNIMA CUANTÍA "/>
    <n v="9"/>
    <n v="2"/>
    <n v="10"/>
    <n v="1"/>
    <n v="399840"/>
    <s v="Unidad"/>
    <s v=""/>
  </r>
  <r>
    <x v="17"/>
    <x v="36"/>
    <s v="02-01-01-004-004-02"/>
    <s v="Activos fijos - Máquinas herramientas y sus partes, piezas y accesorios"/>
    <s v="PISTOLA NEUMÁTICA DE IMPACTO 1⁄2”"/>
    <n v="27112710"/>
    <s v="MÍNIMA CUANTÍA "/>
    <n v="9"/>
    <n v="2"/>
    <n v="10"/>
    <n v="1"/>
    <n v="595000"/>
    <s v="Unidad"/>
    <s v=""/>
  </r>
  <r>
    <x v="17"/>
    <x v="63"/>
    <s v="02-02-01-004-004-02"/>
    <s v="Materiales y suministros - Máquinas herramientas y sus partes, piezas y accesorios"/>
    <s v="JUEGO DE RACHE (RADAR)"/>
    <n v="27111702"/>
    <s v="MÍNIMA CUANTÍA "/>
    <n v="9"/>
    <n v="2"/>
    <n v="10"/>
    <n v="1"/>
    <n v="300000.19"/>
    <s v="Unidad"/>
    <s v=""/>
  </r>
  <r>
    <x v="17"/>
    <x v="63"/>
    <s v="02-02-01-004-004-02"/>
    <s v="Materiales y suministros - Máquinas herramientas y sus partes, piezas y accesorios"/>
    <s v="JUEGO DE COPAS DE PROFUNDIDA 1/2 RADAR)"/>
    <n v="27111702"/>
    <s v="MÍNIMA CUANTÍA "/>
    <n v="9"/>
    <n v="2"/>
    <n v="10"/>
    <n v="1"/>
    <n v="199999.73"/>
    <s v="Unidad"/>
    <s v=""/>
  </r>
  <r>
    <x v="17"/>
    <x v="66"/>
    <s v="02-02-01-004-008-02"/>
    <s v="Materiales y suministros - Instrumentos y aparatos de medición, verificación, análisis, de navegación y para otros fines (excepto instrumentos ópticos); instrumentos de control de procesos industriales, sus partes, piezas y accesorios"/>
    <s v="MULTIMETRO DIGITAL (RADAR)"/>
    <n v="41113637"/>
    <s v="MÍNIMA CUANTÍA "/>
    <n v="9"/>
    <n v="2"/>
    <n v="10"/>
    <n v="1"/>
    <n v="595000"/>
    <s v="Unidad"/>
    <s v=""/>
  </r>
  <r>
    <x v="17"/>
    <x v="37"/>
    <s v="02-01-01-004-003-04"/>
    <s v="Activos fijos - Hornos y quemadores para alimentación de hogares y sus partes y piezas"/>
    <s v="HORNO INDUSTRIAL DE MÍNIMO 3 COMPARTIMENTOS"/>
    <n v="40101843"/>
    <s v="MÍNIMA CUANTÍA "/>
    <n v="9"/>
    <n v="2"/>
    <n v="10"/>
    <n v="2"/>
    <n v="12408848.76"/>
    <s v="Unidad"/>
    <s v=""/>
  </r>
  <r>
    <x v="17"/>
    <x v="37"/>
    <s v="02-01-01-004-003-09"/>
    <s v="Activos fijos - Otras máquinas para usos generales y sus partes y piezas"/>
    <s v="HIELERA INDUSTRIAL"/>
    <n v="23181803"/>
    <s v="MÍNIMA CUANTÍA "/>
    <n v="9"/>
    <n v="2"/>
    <n v="10"/>
    <n v="3"/>
    <n v="20292740.370000001"/>
    <s v="Unidad"/>
    <s v=""/>
  </r>
  <r>
    <x v="17"/>
    <x v="37"/>
    <s v="02-01-01-004-003-09"/>
    <s v="Activos fijos - Otras máquinas para usos generales y sus partes y piezas"/>
    <s v="DISPENSADOR DE JUGOS"/>
    <n v="48101700"/>
    <s v="MÍNIMA CUANTÍA "/>
    <n v="9"/>
    <n v="2"/>
    <n v="10"/>
    <n v="2"/>
    <n v="5062231.4399999995"/>
    <s v="Unidad"/>
    <s v=""/>
  </r>
  <r>
    <x v="17"/>
    <x v="37"/>
    <s v="02-01-01-004-003-09"/>
    <s v="Activos fijos - Otras máquinas para usos generales y sus partes y piezas"/>
    <s v="NEVERA REFRIGERADOR VERTICAL PANORÁMICO INDUSTRIAL DE 2 PUERTAS"/>
    <n v="24131510"/>
    <s v="MÍNIMA CUANTÍA "/>
    <n v="9"/>
    <n v="2"/>
    <n v="10"/>
    <n v="4"/>
    <n v="33549203.52"/>
    <s v="Unidad"/>
    <s v=""/>
  </r>
  <r>
    <x v="17"/>
    <x v="37"/>
    <s v="02-01-01-004-003-09"/>
    <s v="Activos fijos - Otras máquinas para usos generales y sus partes y piezas"/>
    <s v="DISPENSADOR INDUSTRIAL DE SALSAS"/>
    <n v="48101700"/>
    <s v="MÍNIMA CUANTÍA "/>
    <n v="9"/>
    <n v="2"/>
    <n v="10"/>
    <n v="3"/>
    <n v="2734384.38"/>
    <s v="Unidad"/>
    <s v=""/>
  </r>
  <r>
    <x v="17"/>
    <x v="36"/>
    <s v="02-01-01-004-004-05"/>
    <s v="Activos fijos - Maquinaria para la elaboración de alimentos, bebidas y tabaco, y sus partes y piezas"/>
    <s v="ESTUFA INDUSTRIAL DE SEIS PUESTOS"/>
    <n v="48101500"/>
    <s v="MÍNIMA CUANTÍA "/>
    <n v="9"/>
    <n v="2"/>
    <n v="10"/>
    <n v="4"/>
    <n v="16971984.68"/>
    <s v="Unidad"/>
    <s v=""/>
  </r>
  <r>
    <x v="17"/>
    <x v="36"/>
    <s v="02-01-01-004-004-08"/>
    <s v="Activos fijos - Aparatos de uso doméstico y sus partes y piezas"/>
    <s v="SANDUCHERA INDUSTRIAL"/>
    <n v="52141534"/>
    <s v="MÍNIMA CUANTÍA "/>
    <n v="9"/>
    <n v="2"/>
    <n v="10"/>
    <n v="4"/>
    <n v="4870313"/>
    <s v="Unidad"/>
    <s v=""/>
  </r>
  <r>
    <x v="17"/>
    <x v="36"/>
    <s v="02-01-01-004-004-08"/>
    <s v="Activos fijos - Aparatos de uso doméstico y sus partes y piezas"/>
    <s v="PLANCHA INDUSTRIAL PARA COCINA DE MÍNIMO DOS PUESTOS"/>
    <n v="48101511"/>
    <s v="MÍNIMA CUANTÍA "/>
    <n v="9"/>
    <n v="2"/>
    <n v="10"/>
    <n v="3"/>
    <n v="9880810.379999999"/>
    <s v="Unidad"/>
    <s v=""/>
  </r>
  <r>
    <x v="17"/>
    <x v="36"/>
    <s v="02-01-01-004-004-08"/>
    <s v="Activos fijos - Aparatos de uso doméstico y sus partes y piezas"/>
    <s v="WAFLERA INDUSTRIAL DE MÍNIMO SEIS PUESTOS"/>
    <n v="48101526"/>
    <s v="MÍNIMA CUANTÍA "/>
    <n v="9"/>
    <n v="2"/>
    <n v="10"/>
    <n v="2"/>
    <n v="2414314.84"/>
    <s v="Unidad"/>
    <s v=""/>
  </r>
  <r>
    <x v="17"/>
    <x v="36"/>
    <s v="02-01-01-004-004-09"/>
    <s v="Activos fijos - Otra maquinaria para usos especiales y sus partes y piezas"/>
    <s v="LICUADORA INDUSTRIAL"/>
    <n v="48101608"/>
    <s v="MÍNIMA CUANTÍA "/>
    <n v="9"/>
    <n v="2"/>
    <n v="10"/>
    <n v="2"/>
    <n v="2853689.02"/>
    <s v="Unidad"/>
    <s v=""/>
  </r>
  <r>
    <x v="17"/>
    <x v="48"/>
    <s v="02-01-01-003-008-01-4"/>
    <s v="Activos fijos - Otros muebles n. C. P."/>
    <s v="MESA EN ACERO TIPO WHIMPYW"/>
    <n v="56101543"/>
    <s v="MÍNIMA CUANTÍA "/>
    <n v="9"/>
    <n v="2"/>
    <n v="10"/>
    <n v="10"/>
    <n v="8568000"/>
    <s v="Unidad"/>
    <s v=""/>
  </r>
  <r>
    <x v="17"/>
    <x v="48"/>
    <s v="02-01-01-003-008-01-4"/>
    <s v="Activos fijos - Otros muebles n. C. P."/>
    <s v="LINEAS DE SERVICIO"/>
    <n v="48102102"/>
    <s v="MÍNIMA CUANTÍA "/>
    <n v="9"/>
    <n v="2"/>
    <n v="10"/>
    <n v="1"/>
    <n v="20825000"/>
    <s v="Unidad"/>
    <s v=""/>
  </r>
  <r>
    <x v="17"/>
    <x v="36"/>
    <s v="02-01-01-004-004-05"/>
    <s v="Activos fijos - Maquinaria para la elaboración de alimentos, bebidas y tabaco, y sus partes y piezas"/>
    <s v="CAMPANA ADICION "/>
    <n v="48101500"/>
    <s v="MÍNIMA CUANTÍA "/>
    <n v="0"/>
    <n v="0"/>
    <n v="10"/>
    <n v="1"/>
    <n v="10112616"/>
    <s v="Unidad"/>
    <s v=""/>
  </r>
  <r>
    <x v="17"/>
    <x v="36"/>
    <s v="02-01-01-004-004-05"/>
    <s v="Activos fijos - Maquinaria para la elaboración de alimentos, bebidas y tabaco, y sus partes y piezas"/>
    <s v="MARMITAS"/>
    <n v="48101500"/>
    <s v="MÍNIMA CUANTÍA "/>
    <n v="9"/>
    <n v="2"/>
    <n v="10"/>
    <n v="3"/>
    <n v="68783190"/>
    <s v="Unidad"/>
    <s v=""/>
  </r>
  <r>
    <x v="17"/>
    <x v="56"/>
    <s v="02-01-01-004-007-03"/>
    <s v="Activos fijos - Radiorreceptores y receptores de televisión; aparatos para la grabación y reproducción de sonido y video; micrófonos, altavoces, amplificadores, etc."/>
    <s v="MICROFONO BOYA PARA CÁMARA"/>
    <n v="52161520"/>
    <s v="MÍNIMA CUANTÍA "/>
    <n v="9"/>
    <n v="2"/>
    <n v="10"/>
    <n v="1"/>
    <n v="625000"/>
    <s v="Unidad"/>
    <s v=""/>
  </r>
  <r>
    <x v="17"/>
    <x v="56"/>
    <s v="02-01-01-004-007-03"/>
    <s v="Activos fijos - Radiorreceptores y receptores de televisión; aparatos para la grabación y reproducción de sonido y video; micrófonos, altavoces, amplificadores, etc."/>
    <s v="MICROFONO INALAMBRICO PARA CELULAR"/>
    <n v="52161520"/>
    <s v="MÍNIMA CUANTÍA "/>
    <n v="9"/>
    <n v="2"/>
    <n v="10"/>
    <n v="1"/>
    <n v="210000"/>
    <s v="Unidad"/>
    <s v=""/>
  </r>
  <r>
    <x v="17"/>
    <x v="56"/>
    <s v="02-01-01-004-007-03"/>
    <s v="Activos fijos - Radiorreceptores y receptores de televisión; aparatos para la grabación y reproducción de sonido y video; micrófonos, altavoces, amplificadores, etc."/>
    <s v="TELON"/>
    <n v="45111616"/>
    <s v="MÍNIMA CUANTÍA "/>
    <n v="9"/>
    <n v="2"/>
    <n v="10"/>
    <n v="1"/>
    <n v="1000000"/>
    <s v="Unidad"/>
    <s v=""/>
  </r>
  <r>
    <x v="17"/>
    <x v="35"/>
    <s v="02-01-01-004-008-03"/>
    <s v="Activos fijos - Instrumentos ópticos y equipo fotográfico; partes, piezas y accesorios"/>
    <s v="TRIPO DE PARA CÁMARA 4"/>
    <n v="45121602"/>
    <s v="MÍNIMA CUANTÍA "/>
    <n v="9"/>
    <n v="2"/>
    <n v="10"/>
    <n v="1"/>
    <n v="570209"/>
    <s v="Unidad"/>
    <s v=""/>
  </r>
  <r>
    <x v="17"/>
    <x v="35"/>
    <s v="02-01-01-004-008-03"/>
    <s v="Activos fijos - Instrumentos ópticos y equipo fotográfico; partes, piezas y accesorios"/>
    <s v="LUZ LED DE VIDEO"/>
    <n v="45121601"/>
    <s v="MÍNIMA CUANTÍA "/>
    <n v="9"/>
    <n v="2"/>
    <n v="10"/>
    <n v="1"/>
    <n v="661730"/>
    <s v="Unidad"/>
    <s v=""/>
  </r>
  <r>
    <x v="17"/>
    <x v="35"/>
    <s v="02-01-01-004-008-03"/>
    <s v="Activos fijos - Instrumentos ópticos y equipo fotográfico; partes, piezas y accesorios"/>
    <s v="ESTUCHE PARA CÁMARA"/>
    <n v="45121613"/>
    <s v="MÍNIMA CUANTÍA "/>
    <n v="9"/>
    <n v="2"/>
    <n v="10"/>
    <n v="2"/>
    <n v="177758"/>
    <s v="Unidad"/>
    <s v=""/>
  </r>
  <r>
    <x v="17"/>
    <x v="28"/>
    <s v="02-02-01-004-007-05"/>
    <s v="Materiales y suministros - Discos, cintas, dispositivos de almacenamiento en estado sólido no volátiles y otros medios, no grabados"/>
    <s v="MEMORIA MICRO SD"/>
    <n v="45121600"/>
    <s v="MÍNIMA CUANTÍA "/>
    <n v="9"/>
    <n v="2"/>
    <n v="10"/>
    <n v="2"/>
    <n v="357000"/>
    <s v="Unidad"/>
    <s v=""/>
  </r>
  <r>
    <x v="17"/>
    <x v="2"/>
    <s v="02-02-01-003-006-09"/>
    <s v="Materiales y suministros - Otros productos plásticos"/>
    <s v="CORTINAS GIMFA"/>
    <n v="52131501"/>
    <s v="MÍNIMA CUANTÍA "/>
    <n v="0"/>
    <n v="0"/>
    <n v="10"/>
    <n v="5"/>
    <n v="3233230"/>
    <s v="Unidad"/>
    <s v=""/>
  </r>
  <r>
    <x v="17"/>
    <x v="48"/>
    <s v="02-01-01-003-008-01-1"/>
    <s v="Activos fijos - Asientos"/>
    <s v="SILLAS PARA OFICINA"/>
    <n v="56112104"/>
    <s v="MÍNIMA CUANTÍA "/>
    <n v="0"/>
    <n v="0"/>
    <n v="10"/>
    <n v="11"/>
    <n v="4774000"/>
    <s v="Unidad"/>
    <s v=""/>
  </r>
  <r>
    <x v="17"/>
    <x v="48"/>
    <s v="02-01-01-003-008-01-1"/>
    <s v="Activos fijos - Asientos"/>
    <s v="SILLAS PARA OFICINA"/>
    <n v="56112104"/>
    <s v="MÍNIMA CUANTÍA "/>
    <n v="0"/>
    <n v="0"/>
    <n v="10"/>
    <n v="10"/>
    <n v="7340000"/>
    <s v="Unidad"/>
    <s v=""/>
  </r>
  <r>
    <x v="17"/>
    <x v="48"/>
    <s v="02-01-01-003-008-01-2"/>
    <s v="Activos fijos - Muebles, del tipo utilizado en oficinas"/>
    <s v="ARCHIVADOR"/>
    <n v="56121805"/>
    <s v="MÍNIMA CUANTÍA "/>
    <n v="0"/>
    <n v="0"/>
    <n v="10"/>
    <n v="1"/>
    <n v="538462"/>
    <s v="Unidad"/>
    <s v=""/>
  </r>
  <r>
    <x v="17"/>
    <x v="55"/>
    <s v="02-01-01-004-005-02"/>
    <s v="Activos fijos - Maquinaria de informática y sus partes, piezas y accesorios"/>
    <s v="IMPRESORA"/>
    <n v="43212110"/>
    <s v="MÍNIMA CUANTÍA "/>
    <n v="0"/>
    <n v="0"/>
    <n v="10"/>
    <n v="1"/>
    <n v="3550000"/>
    <s v="Unidad"/>
    <s v=""/>
  </r>
  <r>
    <x v="17"/>
    <x v="36"/>
    <s v="02-01-01-004-004-02"/>
    <s v="Activos fijos - Máquinas herramientas y sus partes, piezas y accesorios"/>
    <s v="MONTALLANTAS AUTOMÁTICA  26″"/>
    <s v="27141100"/>
    <s v="MÍNIMA CUANTÍA "/>
    <n v="9"/>
    <n v="2"/>
    <n v="10"/>
    <n v="1"/>
    <n v="7627900"/>
    <s v="Unidad"/>
    <s v=""/>
  </r>
  <r>
    <x v="17"/>
    <x v="48"/>
    <s v="02-01-01-003-008-01-1"/>
    <s v="Activos fijos - Asientos"/>
    <s v="SILLAS BAR                           "/>
    <n v="56112100"/>
    <s v="MÍNIMA CUANTÍA "/>
    <n v="0"/>
    <n v="0"/>
    <n v="10"/>
    <n v="4"/>
    <n v="1158696"/>
    <s v="Unidad"/>
    <s v=""/>
  </r>
  <r>
    <x v="17"/>
    <x v="48"/>
    <s v="02-01-01-003-008-01-4"/>
    <s v="Activos fijos - Otros muebles n. C. P."/>
    <s v="COMEDOR EXTERIOR RECTANGULAR"/>
    <n v="56101600"/>
    <s v="MÍNIMA CUANTÍA "/>
    <n v="0"/>
    <n v="0"/>
    <n v="10"/>
    <n v="2"/>
    <n v="3099800"/>
    <s v="Unidad"/>
    <s v=""/>
  </r>
  <r>
    <x v="17"/>
    <x v="48"/>
    <s v="02-01-01-003-008-01-4"/>
    <s v="Activos fijos - Otros muebles n. C. P."/>
    <s v="JUEGO DE COMEDOR 4 PUESTOS REDONDO"/>
    <n v="56101600"/>
    <s v="MÍNIMA CUANTÍA "/>
    <n v="0"/>
    <n v="0"/>
    <n v="10"/>
    <n v="3"/>
    <n v="4499700"/>
    <s v="Unidad"/>
    <s v=""/>
  </r>
  <r>
    <x v="17"/>
    <x v="15"/>
    <s v="02-02-02-008-005-09-6"/>
    <s v="Adquisición de servicios - Servicios de organización y asistencia de convenciones y ferias"/>
    <s v="SERVICIO LOGISTICO PARA EL DESARROLLO DE ACTOS INSTITUCIONALES Y SOLEMNES PARA EL CACOM-6"/>
    <n v="90151802"/>
    <s v="MÍNIMA CUANTÍA "/>
    <n v="0"/>
    <n v="0"/>
    <n v="16"/>
    <n v="1"/>
    <n v="2321.41"/>
    <s v="GLOBAL"/>
    <s v=""/>
  </r>
  <r>
    <x v="17"/>
    <x v="14"/>
    <s v="02-02-02-008-007-01-1"/>
    <s v="Adquisición de servicios - Servicios de mantenimiento y reparación de productos metálicos elaborados, excepto maquinaria y equipo"/>
    <s v="MANTENIMIENTO DE EXTINTORES"/>
    <n v="46191601"/>
    <s v="MÍNIMA CUANTÍA "/>
    <n v="4"/>
    <n v="4"/>
    <n v="10"/>
    <n v="1"/>
    <n v="6999062.54"/>
    <s v="GLOBAL"/>
    <s v=""/>
  </r>
  <r>
    <x v="17"/>
    <x v="79"/>
    <s v="01-01-03-027"/>
    <s v="Planta permanente - Partida alimentación soldados"/>
    <s v=" CUOTA BÁSICA "/>
    <s v="10000000"/>
    <s v="SOLICITUD DE INFORMACIÓN A LOS PROVEEDORES"/>
    <n v="1"/>
    <n v="12"/>
    <n v="10"/>
    <n v="1"/>
    <n v="98681378"/>
    <s v="GLOBAL"/>
    <s v="NO SOLICITADAS"/>
  </r>
  <r>
    <x v="17"/>
    <x v="80"/>
    <s v="01-01-03-035"/>
    <s v="Planta permanente - Alimentación alumnos"/>
    <s v="SUMINISTRO ALIMENTACIÓN ALUMNOS Y_x000a_CADETES "/>
    <s v="90101501_x000a_90101604"/>
    <s v="CONTRATACIÓN DIRECTA  "/>
    <n v="2"/>
    <n v="10"/>
    <n v="10"/>
    <n v="1"/>
    <n v="52240"/>
    <s v="GLOBAL"/>
    <s v="NO SOLICITADAS"/>
  </r>
  <r>
    <x v="18"/>
    <x v="77"/>
    <s v="08-03"/>
    <s v="Tasas y derechos administrativos"/>
    <s v="IMPUESTO CAR"/>
    <s v="93151510"/>
    <s v="CONTRATACIÓN DIRECTA"/>
    <n v="2"/>
    <n v="2"/>
    <n v="10"/>
    <n v="1"/>
    <n v="106978134"/>
    <s v="GLOBAL"/>
    <s v="NO SOLICITADAS"/>
  </r>
  <r>
    <x v="18"/>
    <x v="77"/>
    <s v="08-03"/>
    <s v="Tasas y derechos administrativos"/>
    <s v="PAGO IMPUESTO TASAS USO AGUA"/>
    <s v="93151510"/>
    <s v="CONTRATACIÓN DIRECTA"/>
    <n v="2"/>
    <n v="2"/>
    <n v="10"/>
    <n v="1"/>
    <n v="988236"/>
    <s v="GLOBAL"/>
    <s v="NO SOLICITADAS"/>
  </r>
  <r>
    <x v="18"/>
    <x v="77"/>
    <s v="08-03"/>
    <s v="Tasas y derechos administrativos"/>
    <s v="TASA BOMBERIL"/>
    <s v="93161601"/>
    <s v="CONTRATACIÓN DIRECTA"/>
    <n v="2"/>
    <n v="2"/>
    <n v="10"/>
    <n v="1"/>
    <n v="13000000"/>
    <s v="GLOBAL"/>
    <s v="NO SOLICITADAS"/>
  </r>
  <r>
    <x v="18"/>
    <x v="37"/>
    <s v="02-01-01-004-003-02"/>
    <s v="Activos fijos - Bombas, compresores, motores de fuerza hidráulica y motores de potencia neumática y válvulas y sus partes y piezas"/>
    <s v="BOMBA INYECTORA (PUMP ASSY, F, INJECT)_x000a_"/>
    <s v="40151532"/>
    <s v="LICITACIÓN PÚBLICA"/>
    <n v="3"/>
    <n v="6"/>
    <n v="10"/>
    <n v="1"/>
    <n v="535500"/>
    <s v="Unidad"/>
    <s v="NO SOLICITADAS"/>
  </r>
  <r>
    <x v="18"/>
    <x v="37"/>
    <s v="02-01-01-004-003-09"/>
    <s v="Activos fijos - Otras máquinas para usos generales y sus partes y piezas"/>
    <s v="EXTINTOR GAS CARBONICO 10 LBS_x000a_"/>
    <s v="46191506"/>
    <s v="MÍNIMA CUANTÍA"/>
    <n v="3"/>
    <n v="3"/>
    <n v="10"/>
    <n v="10"/>
    <n v="4420005.0999999996"/>
    <s v="Unidad"/>
    <s v="NO SOLICITADAS"/>
  </r>
  <r>
    <x v="18"/>
    <x v="37"/>
    <s v="02-01-01-004-003-09"/>
    <s v="Activos fijos - Otras máquinas para usos generales y sus partes y piezas"/>
    <s v="EXTINTOR MULTIPROPOSITO 10 LBS"/>
    <s v="46191506"/>
    <s v="MÍNIMA CUANTÍA"/>
    <n v="3"/>
    <n v="3"/>
    <n v="10"/>
    <n v="12"/>
    <n v="693593.88"/>
    <s v="Unidad"/>
    <s v="NO SOLICITADAS"/>
  </r>
  <r>
    <x v="18"/>
    <x v="37"/>
    <s v="02-01-01-004-003-09"/>
    <s v="Activos fijos - Otras máquinas para usos generales y sus partes y piezas"/>
    <s v="EXTINTOR SALITE"/>
    <s v="46191506"/>
    <s v="MÍNIMA CUANTÍA"/>
    <n v="3"/>
    <n v="3"/>
    <n v="10"/>
    <n v="2"/>
    <n v="3059999.32"/>
    <s v="Unidad"/>
    <s v="NO SOLICITADAS"/>
  </r>
  <r>
    <x v="18"/>
    <x v="37"/>
    <s v="02-01-01-004-003-09"/>
    <s v="Activos fijos - Otras máquinas para usos generales y sus partes y piezas"/>
    <s v="MAQUINA DESTILADORA DE AGUA"/>
    <s v="41104202"/>
    <s v="LICITACIÓN PÚBLICA"/>
    <n v="3"/>
    <n v="6"/>
    <n v="10"/>
    <n v="1"/>
    <n v="1052227.75"/>
    <s v="Unidad"/>
    <s v="NO SOLICITADAS"/>
  </r>
  <r>
    <x v="18"/>
    <x v="36"/>
    <s v="02-01-01-004-004-01"/>
    <s v="Activos fijos - Maquinaria agropecuaria o silvícola y sus partes y piezas"/>
    <s v="GUADAÑAS"/>
    <s v="27112006"/>
    <s v="MÍNIMA CUANTÍA"/>
    <n v="3"/>
    <n v="3"/>
    <n v="10"/>
    <n v="1"/>
    <n v="3600450"/>
    <s v="Unidad"/>
    <s v="NO SOLICITADAS"/>
  </r>
  <r>
    <x v="18"/>
    <x v="55"/>
    <s v="02-01-01-004-005-02"/>
    <s v="Activos fijos - Maquinaria de informática y sus partes, piezas y accesorios"/>
    <s v="IMPRESORA DE ETIQUETAS"/>
    <s v="43212109"/>
    <s v="MÍNIMA CUANTÍA"/>
    <n v="3"/>
    <n v="3"/>
    <n v="10"/>
    <n v="1"/>
    <n v="2187606.75"/>
    <s v="Unidad"/>
    <s v="NO SOLICITADAS"/>
  </r>
  <r>
    <x v="18"/>
    <x v="38"/>
    <s v="02-01-01-004-006-02"/>
    <s v="Activos fijos - Aparatos de control eléctrico y distribución de electricidad y sus partes y piezas"/>
    <s v="SENSOR DE POTENCIA MAXIMA ESTANDAR ( STANDARD PEAK POWER SENSOR)"/>
    <s v="39121106"/>
    <s v="LICITACIÓN PÚBLICA"/>
    <n v="3"/>
    <n v="6"/>
    <n v="10"/>
    <n v="1"/>
    <n v="33927504.520000003"/>
    <s v="Unidad"/>
    <s v="NO SOLICITADAS"/>
  </r>
  <r>
    <x v="18"/>
    <x v="38"/>
    <s v="02-01-01-004-006-09"/>
    <s v="Activos fijos - Otro equipo eléctrico y sus partes y piezas"/>
    <s v="ARRANQUE HITACHI 12 V"/>
    <s v="25173902"/>
    <s v="LICITACIÓN PÚBLICA"/>
    <n v="3"/>
    <n v="6"/>
    <n v="10"/>
    <n v="1"/>
    <n v="2729265"/>
    <s v="Unidad"/>
    <s v="NO SOLICITADAS"/>
  </r>
  <r>
    <x v="18"/>
    <x v="56"/>
    <s v="02-01-01-004-007-01"/>
    <s v="Activos fijos - Válvulas y tubos electrónicos; componentes electrónicos; sus partes y piezas"/>
    <s v="MODULO DE VACIO"/>
    <s v="41112110"/>
    <s v="LICITACIÓN PÚBLICA"/>
    <n v="3"/>
    <n v="6"/>
    <n v="10"/>
    <n v="1"/>
    <n v="14999999.98"/>
    <s v="Unidad"/>
    <s v="NO SOLICITADAS"/>
  </r>
  <r>
    <x v="18"/>
    <x v="35"/>
    <s v="02-01-01-004-008-02"/>
    <s v="Activos fijos - Instrumentos y aparatos de medición, verificación, análisis, de navegación y para otros fines (excepto instrumentos ópticos); instrumentos de control de procesos industriales, sus partes, piezas y accesorios"/>
    <s v="ACOPLE DIRECCIONAL (DIRECTIONAL COUPLER)"/>
    <s v="39121433"/>
    <s v="LICITACIÓN PÚBLICA"/>
    <n v="3"/>
    <n v="6"/>
    <n v="10"/>
    <n v="1"/>
    <n v="416500"/>
    <s v="Unidad"/>
    <s v="NO SOLICITADAS"/>
  </r>
  <r>
    <x v="18"/>
    <x v="35"/>
    <s v="02-01-01-004-008-02"/>
    <s v="Activos fijos - Instrumentos y aparatos de medición, verificación, análisis, de navegación y para otros fines (excepto instrumentos ópticos); instrumentos de control de procesos industriales, sus partes, piezas y accesorios"/>
    <s v="JUEGO DE BLOQUES DE PRECISION"/>
    <s v="41122400"/>
    <s v="LICITACIÓN PÚBLICA"/>
    <n v="3"/>
    <n v="6"/>
    <n v="10"/>
    <n v="1"/>
    <n v="7904436.96"/>
    <s v="Unidad"/>
    <s v="NO SOLICITADAS"/>
  </r>
  <r>
    <x v="18"/>
    <x v="35"/>
    <s v="02-01-01-004-008-02"/>
    <s v="Activos fijos - Instrumentos y aparatos de medición, verificación, análisis, de navegación y para otros fines (excepto instrumentos ópticos); instrumentos de control de procesos industriales, sus partes, piezas y accesorios"/>
    <s v="PNEUMATIC COMPARISON TEST PUMP (PRESURE AND VACUUM) (BOMBA PARA PRUEBA DE COMPARACION NEUMATICA (PRESION E INYECCION))"/>
    <s v="27131615"/>
    <s v="SELECCIÓN ABREVIADA MENOR CUANTÍA"/>
    <n v="3"/>
    <n v="6"/>
    <n v="10"/>
    <n v="1"/>
    <n v="26084641.73"/>
    <s v="Unidad"/>
    <s v="NO SOLICITADAS"/>
  </r>
  <r>
    <x v="18"/>
    <x v="35"/>
    <s v="02-01-01-004-008-02"/>
    <s v="Activos fijos - Instrumentos y aparatos de medición, verificación, análisis, de navegación y para otros fines (excepto instrumentos ópticos); instrumentos de control de procesos industriales, sus partes, piezas y accesorios"/>
    <s v="THERMOHIGROMETRO BAROMETRO"/>
    <s v="41111970"/>
    <s v="LICITACIÓN PÚBLICA"/>
    <n v="3"/>
    <n v="6"/>
    <n v="10"/>
    <n v="10"/>
    <n v="28429171.400000002"/>
    <s v="Unidad"/>
    <s v="NO SOLICITADAS"/>
  </r>
  <r>
    <x v="18"/>
    <x v="6"/>
    <s v="02-02-01-002-006"/>
    <s v="Materiales y suministros - Hilados e hilos; tejidos de fibras textiles incluso afelpados"/>
    <s v="ESTOPA_x000a_"/>
    <s v="11162116"/>
    <s v="SELECCIÓN ABREVIADA - ACUERDO MARCO"/>
    <n v="4"/>
    <n v="4"/>
    <n v="10"/>
    <n v="25"/>
    <n v="555585.25"/>
    <s v="Unidad"/>
    <s v="NO SOLICITADAS"/>
  </r>
  <r>
    <x v="18"/>
    <x v="6"/>
    <s v="02-02-01-002-006"/>
    <s v="Materiales y suministros - Hilados e hilos; tejidos de fibras textiles incluso afelpados"/>
    <s v="LONA HURACAN GRIS ANTIFLAMA_x000a_"/>
    <s v="11162100"/>
    <s v="LICITACIÓN PÚBLICA"/>
    <n v="3"/>
    <n v="6"/>
    <n v="10"/>
    <n v="15"/>
    <n v="4016250"/>
    <s v="Metro"/>
    <s v="NO SOLICITADAS"/>
  </r>
  <r>
    <x v="18"/>
    <x v="6"/>
    <s v="02-02-01-002-006"/>
    <s v="Materiales y suministros - Hilados e hilos; tejidos de fibras textiles incluso afelpados"/>
    <s v="LONA HURACAN GRIS_x000a_"/>
    <s v="11162100"/>
    <s v="LICITACIÓN PÚBLICA"/>
    <n v="3"/>
    <n v="6"/>
    <n v="10"/>
    <n v="20"/>
    <n v="1322209"/>
    <s v="Metro"/>
    <s v="NO SOLICITADAS"/>
  </r>
  <r>
    <x v="18"/>
    <x v="6"/>
    <s v="02-02-01-002-006"/>
    <s v="Materiales y suministros - Hilados e hilos; tejidos de fibras textiles incluso afelpados"/>
    <s v="LONA HURACAN NEGRA_x000a_"/>
    <s v="11162100"/>
    <s v="LICITACIÓN PÚBLICA"/>
    <n v="3"/>
    <n v="6"/>
    <n v="10"/>
    <n v="60"/>
    <n v="3966627"/>
    <s v="Metro"/>
    <s v="NO SOLICITADAS"/>
  </r>
  <r>
    <x v="18"/>
    <x v="6"/>
    <s v="02-02-01-002-006"/>
    <s v="Materiales y suministros - Hilados e hilos; tejidos de fibras textiles incluso afelpados"/>
    <s v="LONA NEGRA ANTIFLAMA_x000a_"/>
    <s v="11162100"/>
    <s v="LICITACIÓN PÚBLICA"/>
    <n v="3"/>
    <n v="6"/>
    <n v="10"/>
    <n v="15"/>
    <n v="4051950"/>
    <s v="Metro"/>
    <s v="NO SOLICITADAS"/>
  </r>
  <r>
    <x v="18"/>
    <x v="6"/>
    <s v="02-02-01-002-006"/>
    <s v="Materiales y suministros - Hilados e hilos; tejidos de fibras textiles incluso afelpados"/>
    <s v="LONA ROJA ANTIFLAMA_x000a_"/>
    <s v="11162100"/>
    <s v="LICITACIÓN PÚBLICA"/>
    <n v="3"/>
    <n v="6"/>
    <n v="10"/>
    <n v="15"/>
    <n v="3980550"/>
    <s v="Metro"/>
    <s v="NO SOLICITADAS"/>
  </r>
  <r>
    <x v="18"/>
    <x v="6"/>
    <s v="02-02-01-002-006"/>
    <s v="Materiales y suministros - Hilados e hilos; tejidos de fibras textiles incluso afelpados"/>
    <s v="LONA VERDE ANTIFLAMA_x000a_"/>
    <s v="11162100"/>
    <s v="LICITACIÓN PÚBLICA"/>
    <n v="3"/>
    <n v="6"/>
    <n v="10"/>
    <n v="10"/>
    <n v="2677500"/>
    <s v="Metro"/>
    <s v="NO SOLICITADAS"/>
  </r>
  <r>
    <x v="18"/>
    <x v="6"/>
    <s v="02-02-01-002-006"/>
    <s v="Materiales y suministros - Hilados e hilos; tejidos de fibras textiles incluso afelpados"/>
    <s v="RIBETE DE 1&quot; AZUL_x000a_"/>
    <s v="60123900"/>
    <s v="LICITACIÓN PÚBLICA"/>
    <n v="3"/>
    <n v="6"/>
    <n v="10"/>
    <n v="3"/>
    <n v="173541.27"/>
    <s v="Unidad"/>
    <s v="NO SOLICITADAS"/>
  </r>
  <r>
    <x v="18"/>
    <x v="6"/>
    <s v="02-02-01-002-006"/>
    <s v="Materiales y suministros - Hilados e hilos; tejidos de fibras textiles incluso afelpados"/>
    <s v="RIBETE DE 1&quot; NEGRO_x000a_"/>
    <s v="60123900"/>
    <s v="LICITACIÓN PÚBLICA"/>
    <n v="3"/>
    <n v="6"/>
    <n v="10"/>
    <n v="3"/>
    <n v="173541.27"/>
    <s v="Unidad"/>
    <s v="NO SOLICITADAS"/>
  </r>
  <r>
    <x v="18"/>
    <x v="6"/>
    <s v="02-02-01-002-006"/>
    <s v="Materiales y suministros - Hilados e hilos; tejidos de fibras textiles incluso afelpados"/>
    <s v="RIBETE DE 1&quot; ROJO_x000a_"/>
    <s v="60123900"/>
    <s v="LICITACIÓN PÚBLICA"/>
    <n v="3"/>
    <n v="6"/>
    <n v="10"/>
    <n v="3"/>
    <n v="173541.27"/>
    <s v="Unidad"/>
    <s v="NO SOLICITADAS"/>
  </r>
  <r>
    <x v="18"/>
    <x v="27"/>
    <s v="02-02-01-002-007"/>
    <s v="Materiales y suministros - Artículos textiles (excepto prendas de vestir)"/>
    <s v="BAYETILLA BLANCA_x000a_"/>
    <s v="47131501"/>
    <s v="MÍNIMA CUANTÍA"/>
    <n v="3"/>
    <n v="3"/>
    <n v="10"/>
    <n v="3"/>
    <n v="75000"/>
    <s v="Unidad"/>
    <s v="NO SOLICITADAS"/>
  </r>
  <r>
    <x v="18"/>
    <x v="27"/>
    <s v="02-02-01-002-007"/>
    <s v="Materiales y suministros - Artículos textiles (excepto prendas de vestir)"/>
    <s v="CORDON ELASTICO NO 8_x000a_"/>
    <s v="31152101"/>
    <s v="SELECCIÓN ABREVIADA - ACUERDO MARCO"/>
    <n v="4"/>
    <n v="4"/>
    <n v="10"/>
    <n v="29"/>
    <n v="591673.94999999995"/>
    <s v="Metro"/>
    <s v="NO SOLICITADAS"/>
  </r>
  <r>
    <x v="18"/>
    <x v="27"/>
    <s v="02-02-01-002-007"/>
    <s v="Materiales y suministros - Artículos textiles (excepto prendas de vestir)"/>
    <s v="DISCO DE ASPIRACION LIMPIA 6&quot; DE DIAMETRO SISTEMA HOOKIT GRANO 120_x000a_"/>
    <s v="27112742"/>
    <s v="SELECCIÓN ABREVIADA - ACUERDO MARCO"/>
    <n v="4"/>
    <n v="4"/>
    <n v="10"/>
    <n v="1050"/>
    <n v="2377903.5"/>
    <s v="Unidad"/>
    <s v="NO SOLICITADAS"/>
  </r>
  <r>
    <x v="18"/>
    <x v="27"/>
    <s v="02-02-01-002-007"/>
    <s v="Materiales y suministros - Artículos textiles (excepto prendas de vestir)"/>
    <s v="DISCO DE ASPIRACION LIMPIA 6&quot; DE DIAMETRO SISTEMA HOOKIT GRANO 150_x000a_"/>
    <s v="27112742"/>
    <s v="SELECCIÓN ABREVIADA - ACUERDO MARCO"/>
    <n v="4"/>
    <n v="4"/>
    <n v="10"/>
    <n v="7"/>
    <n v="3716743.9400000004"/>
    <s v="Unidad"/>
    <s v="NO SOLICITADAS"/>
  </r>
  <r>
    <x v="18"/>
    <x v="27"/>
    <s v="02-02-01-002-007"/>
    <s v="Materiales y suministros - Artículos textiles (excepto prendas de vestir)"/>
    <s v="DISCO DE ASPIRACION LIMPIA 6&quot; DE DIAMETRO SISTEMA HOOKIT GRANO 1500_x000a_"/>
    <s v="27112742"/>
    <s v="SELECCIÓN ABREVIADA - ACUERDO MARCO"/>
    <n v="4"/>
    <n v="4"/>
    <n v="10"/>
    <n v="7"/>
    <n v="3802209.7399999998"/>
    <s v="Unidad"/>
    <s v="NO SOLICITADAS"/>
  </r>
  <r>
    <x v="18"/>
    <x v="27"/>
    <s v="02-02-01-002-007"/>
    <s v="Materiales y suministros - Artículos textiles (excepto prendas de vestir)"/>
    <s v="DISCO DE ASPIRACION LIMPIA 6&quot; DE DIAMETRO SISTEMA HOOKIT GRANO 180_x000a_"/>
    <s v="27112742"/>
    <s v="SELECCIÓN ABREVIADA - ACUERDO MARCO"/>
    <n v="4"/>
    <n v="4"/>
    <n v="10"/>
    <n v="7"/>
    <n v="3732237.7399999998"/>
    <s v="Unidad"/>
    <s v="NO SOLICITADAS"/>
  </r>
  <r>
    <x v="18"/>
    <x v="27"/>
    <s v="02-02-01-002-007"/>
    <s v="Materiales y suministros - Artículos textiles (excepto prendas de vestir)"/>
    <s v="DISCO DE ASPIRACION LIMPIA 6&quot; DE DIAMETRO SISTEMA HOOKIT GRANO 220_x000a_"/>
    <s v="27112742"/>
    <s v="SELECCIÓN ABREVIADA - ACUERDO MARCO"/>
    <n v="4"/>
    <n v="4"/>
    <n v="10"/>
    <n v="1050"/>
    <n v="3976003.5"/>
    <s v="Unidad"/>
    <s v="NO SOLICITADAS"/>
  </r>
  <r>
    <x v="18"/>
    <x v="27"/>
    <s v="02-02-01-002-007"/>
    <s v="Materiales y suministros - Artículos textiles (excepto prendas de vestir)"/>
    <s v="DISCO DE ASPIRACION LIMPIA 6&quot; DE DIAMETRO SISTEMA HOOKIT GRANO 240_x000a_"/>
    <s v="27112742"/>
    <s v="SELECCIÓN ABREVIADA - ACUERDO MARCO"/>
    <n v="4"/>
    <n v="4"/>
    <n v="10"/>
    <n v="7"/>
    <n v="3716743.9400000004"/>
    <s v="Unidad"/>
    <s v="NO SOLICITADAS"/>
  </r>
  <r>
    <x v="18"/>
    <x v="27"/>
    <s v="02-02-01-002-007"/>
    <s v="Materiales y suministros - Artículos textiles (excepto prendas de vestir)"/>
    <s v="DISCO DE ASPIRACION LIMPIA 6&quot; DE DIAMETRO SISTEMA HOOKIT GRANO 320_x000a_"/>
    <s v="27112742"/>
    <s v="SELECCIÓN ABREVIADA - ACUERDO MARCO"/>
    <n v="4"/>
    <n v="4"/>
    <n v="10"/>
    <n v="7"/>
    <n v="3716743.9400000004"/>
    <s v="Unidad"/>
    <s v="NO SOLICITADAS"/>
  </r>
  <r>
    <x v="18"/>
    <x v="27"/>
    <s v="02-02-01-002-007"/>
    <s v="Materiales y suministros - Artículos textiles (excepto prendas de vestir)"/>
    <s v="DISCO DE ASPIRACION LIMPIA 6&quot; DE DIAMETRO SISTEMA HOOKIT GRANO 400_x000a_"/>
    <s v="27112742"/>
    <s v="SELECCIÓN ABREVIADA - ACUERDO MARCO"/>
    <n v="4"/>
    <n v="4"/>
    <n v="10"/>
    <n v="7"/>
    <n v="3716743.9400000004"/>
    <s v="Unidad"/>
    <s v="NO SOLICITADAS"/>
  </r>
  <r>
    <x v="18"/>
    <x v="27"/>
    <s v="02-02-01-002-007"/>
    <s v="Materiales y suministros - Artículos textiles (excepto prendas de vestir)"/>
    <s v="DISCO DE ASPIRACION LIMPIA 6&quot; DE DIAMETRO SISTEMA HOOKIT GRANO 600_x000a_"/>
    <s v="27112742"/>
    <s v="SELECCIÓN ABREVIADA - ACUERDO MARCO"/>
    <n v="4"/>
    <n v="4"/>
    <n v="10"/>
    <n v="6"/>
    <n v="3199060.92"/>
    <s v="Unidad"/>
    <s v="NO SOLICITADAS"/>
  </r>
  <r>
    <x v="18"/>
    <x v="27"/>
    <s v="02-02-01-002-007"/>
    <s v="Materiales y suministros - Artículos textiles (excepto prendas de vestir)"/>
    <s v="DISCO INTERFASE DE ASPIRACION LIMPIA_x000a_"/>
    <s v="27112742"/>
    <s v="SELECCIÓN ABREVIADA - ACUERDO MARCO"/>
    <n v="4"/>
    <n v="4"/>
    <n v="10"/>
    <n v="35"/>
    <n v="275902.2"/>
    <s v="Unidad"/>
    <s v="NO SOLICITADAS"/>
  </r>
  <r>
    <x v="18"/>
    <x v="27"/>
    <s v="02-02-01-002-007"/>
    <s v="Materiales y suministros - Artículos textiles (excepto prendas de vestir)"/>
    <s v="LIENZO BLANCO ANTIFLAMA_x000a_"/>
    <s v="11161804"/>
    <s v="LICITACIÓN PÚBLICA"/>
    <n v="3"/>
    <n v="6"/>
    <n v="10"/>
    <n v="20"/>
    <n v="4967845.3999999994"/>
    <s v="Metro"/>
    <s v="NO SOLICITADAS"/>
  </r>
  <r>
    <x v="18"/>
    <x v="27"/>
    <s v="02-02-01-002-007"/>
    <s v="Materiales y suministros - Artículos textiles (excepto prendas de vestir)"/>
    <s v="PANA NEVADA AZUL ANTIFLAMA_x000a_"/>
    <s v="11162100"/>
    <s v="LICITACIÓN PÚBLICA"/>
    <n v="3"/>
    <n v="6"/>
    <n v="10"/>
    <n v="30"/>
    <n v="10106670"/>
    <s v="Metro"/>
    <s v="NO SOLICITADAS"/>
  </r>
  <r>
    <x v="18"/>
    <x v="27"/>
    <s v="02-02-01-002-007"/>
    <s v="Materiales y suministros - Artículos textiles (excepto prendas de vestir)"/>
    <s v="PANA NEVADA GRIS ANTIFLAMA_x000a_"/>
    <s v="11162100"/>
    <s v="LICITACIÓN PÚBLICA"/>
    <n v="3"/>
    <n v="6"/>
    <n v="10"/>
    <n v="30"/>
    <n v="10043124"/>
    <s v="Metro"/>
    <s v="NO SOLICITADAS"/>
  </r>
  <r>
    <x v="18"/>
    <x v="27"/>
    <s v="02-02-01-002-007"/>
    <s v="Materiales y suministros - Artículos textiles (excepto prendas de vestir)"/>
    <s v="PAÑO DE LIMPIEZA ( WYPALL)"/>
    <s v="47131500"/>
    <s v="MÍNIMA CUANTÍA"/>
    <n v="3"/>
    <n v="3"/>
    <n v="10"/>
    <n v="40"/>
    <n v="1720000"/>
    <s v="Unidad"/>
    <s v="NO SOLICITADAS"/>
  </r>
  <r>
    <x v="18"/>
    <x v="27"/>
    <s v="02-02-01-002-007"/>
    <s v="Materiales y suministros - Artículos textiles (excepto prendas de vestir)"/>
    <s v="POMO DOBLE CARA REF. 05707 NEGRO (2)_x000a_"/>
    <s v="23131507"/>
    <s v="SELECCIÓN ABREVIADA - ACUERDO MARCO"/>
    <n v="4"/>
    <n v="4"/>
    <n v="10"/>
    <n v="10"/>
    <n v="2363875.5"/>
    <s v="Unidad"/>
    <s v="NO SOLICITADAS"/>
  </r>
  <r>
    <x v="18"/>
    <x v="27"/>
    <s v="02-02-01-002-007"/>
    <s v="Materiales y suministros - Artículos textiles (excepto prendas de vestir)"/>
    <s v="POMO DOBLE CARA REF. 05753 100% ALGODON (1)_x000a_"/>
    <s v="23131507"/>
    <s v="SELECCIÓN ABREVIADA - ACUERDO MARCO"/>
    <n v="4"/>
    <n v="4"/>
    <n v="10"/>
    <n v="10"/>
    <n v="2187433.5999999996"/>
    <s v="Unidad"/>
    <s v="NO SOLICITADAS"/>
  </r>
  <r>
    <x v="18"/>
    <x v="27"/>
    <s v="02-02-01-002-007"/>
    <s v="Materiales y suministros - Artículos textiles (excepto prendas de vestir)"/>
    <s v="POMO DOBLE CARA REF.05708 AZUL (3)_x000a_"/>
    <s v="23131507"/>
    <s v="SELECCIÓN ABREVIADA - ACUERDO MARCO"/>
    <n v="4"/>
    <n v="4"/>
    <n v="10"/>
    <n v="10"/>
    <n v="2493448.5999999996"/>
    <s v="Unidad"/>
    <s v="NO SOLICITADAS"/>
  </r>
  <r>
    <x v="18"/>
    <x v="27"/>
    <s v="02-02-01-002-007"/>
    <s v="Materiales y suministros - Artículos textiles (excepto prendas de vestir)"/>
    <s v="REATA NYLON DE SEGURIDAD NEGRA_x000a_"/>
    <s v="31151900"/>
    <s v="LICITACIÓN PÚBLICA"/>
    <n v="3"/>
    <n v="6"/>
    <n v="10"/>
    <n v="23"/>
    <n v="1283173.9099999999"/>
    <s v="Unidad"/>
    <s v="NO SOLICITADAS"/>
  </r>
  <r>
    <x v="18"/>
    <x v="27"/>
    <s v="02-02-01-002-007"/>
    <s v="Materiales y suministros - Artículos textiles (excepto prendas de vestir)"/>
    <s v="REATA NYLON DE SEGURIDAD ROJA_x000a_"/>
    <s v="31151900"/>
    <s v="LICITACIÓN PÚBLICA"/>
    <n v="3"/>
    <n v="6"/>
    <n v="10"/>
    <n v="23"/>
    <n v="941185.76"/>
    <s v="Metro"/>
    <s v="NO SOLICITADAS"/>
  </r>
  <r>
    <x v="18"/>
    <x v="27"/>
    <s v="02-02-01-002-007"/>
    <s v="Materiales y suministros - Artículos textiles (excepto prendas de vestir)"/>
    <s v="TAPABOCAS N95 PARA SOLDADURAS CAJA X 20 UNIDADES_x000a_"/>
    <s v="46182002"/>
    <s v="MÍNIMA CUANTÍA"/>
    <n v="3"/>
    <n v="3"/>
    <n v="10"/>
    <n v="2"/>
    <n v="930920.34"/>
    <s v="Caja"/>
    <s v="NO SOLICITADAS"/>
  </r>
  <r>
    <x v="18"/>
    <x v="27"/>
    <s v="02-02-01-002-007"/>
    <s v="Materiales y suministros - Artículos textiles (excepto prendas de vestir)"/>
    <s v="TAPABOCAS P95 PARA MATERIAL PARTICULADO CAJA X 20 UNIDADES_x000a_"/>
    <s v="46182002"/>
    <s v="MÍNIMA CUANTÍA"/>
    <n v="3"/>
    <n v="3"/>
    <n v="10"/>
    <n v="2"/>
    <n v="417247.32"/>
    <s v="Caja"/>
    <s v="NO SOLICITADAS"/>
  </r>
  <r>
    <x v="18"/>
    <x v="27"/>
    <s v="02-02-01-002-007"/>
    <s v="Materiales y suministros - Artículos textiles (excepto prendas de vestir)"/>
    <s v="TELA IMPERMEABLE NARANJA_x000a_"/>
    <s v="11162100"/>
    <s v="LICITACIÓN PÚBLICA"/>
    <n v="3"/>
    <n v="6"/>
    <n v="10"/>
    <n v="40"/>
    <n v="1983301.6"/>
    <s v="Unidad"/>
    <s v="NO SOLICITADAS"/>
  </r>
  <r>
    <x v="18"/>
    <x v="27"/>
    <s v="02-02-01-002-007"/>
    <s v="Materiales y suministros - Artículos textiles (excepto prendas de vestir)"/>
    <s v="TELA POLIESTER PARA TRANSPIRACION, PESADA, CON FLUJO DE AIRE SUPERIOR_x000a_"/>
    <s v="11162100"/>
    <s v="LICITACIÓN PÚBLICA"/>
    <n v="3"/>
    <n v="6"/>
    <n v="10"/>
    <n v="1"/>
    <n v="9705937.5"/>
    <s v="Unidad"/>
    <s v="NO SOLICITADAS"/>
  </r>
  <r>
    <x v="18"/>
    <x v="27"/>
    <s v="02-02-01-002-007"/>
    <s v="Materiales y suministros - Artículos textiles (excepto prendas de vestir)"/>
    <s v="TELA PROQUITEX GRIS_x000a_"/>
    <s v="11162100"/>
    <s v="LICITACIÓN PÚBLICA"/>
    <n v="3"/>
    <n v="6"/>
    <n v="10"/>
    <n v="100"/>
    <n v="4776422"/>
    <s v="Metro"/>
    <s v="NO SOLICITADAS"/>
  </r>
  <r>
    <x v="18"/>
    <x v="27"/>
    <s v="02-02-01-002-007"/>
    <s v="Materiales y suministros - Artículos textiles (excepto prendas de vestir)"/>
    <s v="TELA VINILICA AZUL_x000a_"/>
    <s v="11162100"/>
    <s v="LICITACIÓN PÚBLICA"/>
    <n v="3"/>
    <n v="6"/>
    <n v="10"/>
    <n v="20"/>
    <n v="4714780"/>
    <s v="Metro"/>
    <s v="NO SOLICITADAS"/>
  </r>
  <r>
    <x v="18"/>
    <x v="27"/>
    <s v="02-02-01-002-007"/>
    <s v="Materiales y suministros - Artículos textiles (excepto prendas de vestir)"/>
    <s v="TELA VINILICA GRIS_x000a_"/>
    <s v="11162100"/>
    <s v="LICITACIÓN PÚBLICA"/>
    <n v="3"/>
    <n v="6"/>
    <n v="10"/>
    <n v="20"/>
    <n v="4717160"/>
    <s v="Metro"/>
    <s v="NO SOLICITADAS"/>
  </r>
  <r>
    <x v="18"/>
    <x v="27"/>
    <s v="02-02-01-002-007"/>
    <s v="Materiales y suministros - Artículos textiles (excepto prendas de vestir)"/>
    <s v="TELA VINILICA NEGRA_x000a_"/>
    <s v="11162100"/>
    <s v="LICITACIÓN PÚBLICA"/>
    <n v="3"/>
    <n v="6"/>
    <n v="10"/>
    <n v="20"/>
    <n v="4748100"/>
    <s v="Metro"/>
    <s v="NO SOLICITADAS"/>
  </r>
  <r>
    <x v="18"/>
    <x v="27"/>
    <s v="02-02-01-002-007"/>
    <s v="Materiales y suministros - Artículos textiles (excepto prendas de vestir)"/>
    <s v="TELA VINILICA ROJA_x000a_"/>
    <s v="11162100"/>
    <s v="LICITACIÓN PÚBLICA"/>
    <n v="3"/>
    <n v="6"/>
    <n v="10"/>
    <n v="10"/>
    <n v="2372860"/>
    <s v="Metro"/>
    <s v="NO SOLICITADAS"/>
  </r>
  <r>
    <x v="18"/>
    <x v="27"/>
    <s v="02-02-01-002-007"/>
    <s v="Materiales y suministros - Artículos textiles (excepto prendas de vestir)"/>
    <s v="TRAPOS DE FRANELA_x000a_"/>
    <s v="47131501"/>
    <s v="MÍNIMA CUANTÍA"/>
    <n v="3"/>
    <n v="3"/>
    <n v="10"/>
    <n v="14"/>
    <n v="3500000"/>
    <s v="Unidad"/>
    <s v="NO SOLICITADAS"/>
  </r>
  <r>
    <x v="18"/>
    <x v="27"/>
    <s v="02-02-01-002-007"/>
    <s v="Materiales y suministros - Artículos textiles (excepto prendas de vestir)"/>
    <s v="VELCRO AUTOADHESIVO 1&quot;_x000a_"/>
    <s v="11162114"/>
    <s v="LICITACIÓN PÚBLICA"/>
    <n v="3"/>
    <n v="6"/>
    <n v="10"/>
    <n v="15"/>
    <n v="5053335"/>
    <s v="Unidad"/>
    <s v="NO SOLICITADAS"/>
  </r>
  <r>
    <x v="18"/>
    <x v="27"/>
    <s v="02-02-01-002-007"/>
    <s v="Materiales y suministros - Artículos textiles (excepto prendas de vestir)"/>
    <s v="VELCRO AUTOADHESIVO 2&quot;_x000a_"/>
    <s v="11162114"/>
    <s v="LICITACIÓN PÚBLICA"/>
    <n v="3"/>
    <n v="6"/>
    <n v="10"/>
    <n v="15"/>
    <n v="5337150"/>
    <s v="Unidad"/>
    <s v="NO SOLICITADAS"/>
  </r>
  <r>
    <x v="18"/>
    <x v="13"/>
    <s v="02-02-01-002-008"/>
    <s v="Materiales y suministros - Dotación (prendas de vestir y calzado)"/>
    <s v="BATAS PARA LABORATORIO_x000a_"/>
    <s v="46181532"/>
    <s v="MÍNIMA CUANTÍA"/>
    <n v="3"/>
    <n v="3"/>
    <n v="10"/>
    <n v="5"/>
    <n v="323001.69999999995"/>
    <s v="Unidad"/>
    <s v="NO SOLICITADAS"/>
  </r>
  <r>
    <x v="18"/>
    <x v="13"/>
    <s v="02-02-01-002-008"/>
    <s v="Materiales y suministros - Dotación (prendas de vestir y calzado)"/>
    <s v="CARETA MEDIA CARA CON FILTROS, ADAPTADOR Y PRE FILTRO_x000a_"/>
    <s v="46182001"/>
    <s v="MÍNIMA CUANTÍA"/>
    <n v="3"/>
    <n v="3"/>
    <n v="10"/>
    <n v="34"/>
    <n v="3699217.34"/>
    <s v="Unidad"/>
    <s v="NO SOLICITADAS"/>
  </r>
  <r>
    <x v="18"/>
    <x v="13"/>
    <s v="02-02-01-002-008"/>
    <s v="Materiales y suministros - Dotación (prendas de vestir y calzado)"/>
    <s v="CARETA PARA ALTAS TEMPERATURAS_x000a_"/>
    <s v="46181702"/>
    <s v="MÍNIMA CUANTÍA"/>
    <n v="3"/>
    <n v="3"/>
    <n v="10"/>
    <n v="2"/>
    <n v="539576.93999999994"/>
    <s v="Unidad"/>
    <s v="NO SOLICITADAS"/>
  </r>
  <r>
    <x v="18"/>
    <x v="13"/>
    <s v="02-02-01-002-008"/>
    <s v="Materiales y suministros - Dotación (prendas de vestir y calzado)"/>
    <s v="CARETA PARA ESMERILAR_x000a_"/>
    <s v="46181702"/>
    <s v="MÍNIMA CUANTÍA"/>
    <n v="3"/>
    <n v="3"/>
    <n v="10"/>
    <n v="5"/>
    <n v="200532.85"/>
    <s v="Unidad"/>
    <s v="NO SOLICITADAS"/>
  </r>
  <r>
    <x v="18"/>
    <x v="13"/>
    <s v="02-02-01-002-008"/>
    <s v="Materiales y suministros - Dotación (prendas de vestir y calzado)"/>
    <s v="DELANTAL EN CARNAZA GRUSE_x000a_"/>
    <s v="46181500"/>
    <s v="MÍNIMA CUANTÍA"/>
    <n v="3"/>
    <n v="3"/>
    <n v="10"/>
    <n v="15"/>
    <n v="479665.2"/>
    <s v="Unidad"/>
    <s v="NO SOLICITADAS"/>
  </r>
  <r>
    <x v="18"/>
    <x v="13"/>
    <s v="02-02-01-002-008"/>
    <s v="Materiales y suministros - Dotación (prendas de vestir y calzado)"/>
    <s v="DELANTAL NEOPRENO PARA QUIMICOS_x000a_"/>
    <s v="46181501"/>
    <s v="MÍNIMA CUANTÍA"/>
    <n v="3"/>
    <n v="3"/>
    <n v="10"/>
    <n v="4"/>
    <n v="285600"/>
    <s v="Unidad"/>
    <s v="NO SOLICITADAS"/>
  </r>
  <r>
    <x v="18"/>
    <x v="13"/>
    <s v="02-02-01-002-008"/>
    <s v="Materiales y suministros - Dotación (prendas de vestir y calzado)"/>
    <s v="GAFAS DE SEGURIDAD_x000a_"/>
    <s v="46181804"/>
    <s v="MÍNIMA CUANTÍA"/>
    <n v="3"/>
    <n v="3"/>
    <n v="10"/>
    <n v="20"/>
    <n v="632342.19999999995"/>
    <s v="Unidad"/>
    <s v="NO SOLICITADAS"/>
  </r>
  <r>
    <x v="18"/>
    <x v="13"/>
    <s v="02-02-01-002-008"/>
    <s v="Materiales y suministros - Dotación (prendas de vestir y calzado)"/>
    <s v="GUANTE CRIOGENICOS_x000a_"/>
    <s v="46181504"/>
    <s v="MÍNIMA CUANTÍA"/>
    <n v="3"/>
    <n v="3"/>
    <n v="10"/>
    <n v="1"/>
    <n v="396270"/>
    <s v="Par"/>
    <s v="NO SOLICITADAS"/>
  </r>
  <r>
    <x v="18"/>
    <x v="13"/>
    <s v="02-02-01-002-008"/>
    <s v="Materiales y suministros - Dotación (prendas de vestir y calzado)"/>
    <s v="GUANTE NYLON POLIURETANO_x000a_"/>
    <s v="46181504"/>
    <s v="MÍNIMA CUANTÍA"/>
    <n v="3"/>
    <n v="3"/>
    <n v="10"/>
    <n v="80"/>
    <n v="850231.2"/>
    <s v="Par"/>
    <s v="NO SOLICITADAS"/>
  </r>
  <r>
    <x v="18"/>
    <x v="13"/>
    <s v="02-02-01-002-008"/>
    <s v="Materiales y suministros - Dotación (prendas de vestir y calzado)"/>
    <s v="GUANTE PARA USO EN CUARTO FRIO_x000a_"/>
    <s v="46181538"/>
    <s v="MÍNIMA CUANTÍA"/>
    <n v="3"/>
    <n v="3"/>
    <n v="10"/>
    <n v="3"/>
    <n v="52786.020000000004"/>
    <s v="Par"/>
    <s v="NO SOLICITADAS"/>
  </r>
  <r>
    <x v="18"/>
    <x v="13"/>
    <s v="02-02-01-002-008"/>
    <s v="Materiales y suministros - Dotación (prendas de vestir y calzado)"/>
    <s v="GUANTE TIPO SOLDADOR ANTICHISPA ALTAS TEMPERATURAS_x000a_"/>
    <s v="46181540"/>
    <s v="MÍNIMA CUANTÍA"/>
    <n v="3"/>
    <n v="3"/>
    <n v="10"/>
    <n v="5"/>
    <n v="187847.44999999998"/>
    <s v="Par"/>
    <s v="NO SOLICITADAS"/>
  </r>
  <r>
    <x v="18"/>
    <x v="13"/>
    <s v="02-02-01-002-008"/>
    <s v="Materiales y suministros - Dotación (prendas de vestir y calzado)"/>
    <s v="GUANTES INDUSTRIALES POLIURETANO/NYLON_x000a_"/>
    <s v="46181504"/>
    <s v="SELECCIÓN ABREVIADA - ACUERDO MARCO"/>
    <n v="4"/>
    <n v="4"/>
    <n v="10"/>
    <n v="1"/>
    <n v="350222.78"/>
    <s v="Unidad"/>
    <s v="NO SOLICITADAS"/>
  </r>
  <r>
    <x v="18"/>
    <x v="13"/>
    <s v="02-02-01-002-008"/>
    <s v="Materiales y suministros - Dotación (prendas de vestir y calzado)"/>
    <s v="GUANTES PARA ALTAS TEMPERATURAS FUNDICION_x000a_"/>
    <s v="46181538"/>
    <s v="MÍNIMA CUANTÍA"/>
    <n v="3"/>
    <n v="3"/>
    <n v="10"/>
    <n v="2"/>
    <n v="305998.98"/>
    <s v="Par"/>
    <s v="NO SOLICITADAS"/>
  </r>
  <r>
    <x v="18"/>
    <x v="13"/>
    <s v="02-02-01-002-008"/>
    <s v="Materiales y suministros - Dotación (prendas de vestir y calzado)"/>
    <s v="KIT DE GUANTE DIELECTRICO_x000a_"/>
    <s v="46181504"/>
    <s v="MÍNIMA CUANTÍA"/>
    <n v="3"/>
    <n v="3"/>
    <n v="10"/>
    <n v="2"/>
    <n v="671821.64"/>
    <s v="Kit"/>
    <s v="NO SOLICITADAS"/>
  </r>
  <r>
    <x v="18"/>
    <x v="13"/>
    <s v="02-02-01-002-008"/>
    <s v="Materiales y suministros - Dotación (prendas de vestir y calzado)"/>
    <s v="OVEROL DESECHABLE PARA PINTURA_x000a_"/>
    <s v="46181503"/>
    <s v="MÍNIMA CUANTÍA"/>
    <n v="3"/>
    <n v="3"/>
    <n v="10"/>
    <n v="24"/>
    <n v="803107.20000000007"/>
    <s v="Unidad"/>
    <s v="NO SOLICITADAS"/>
  </r>
  <r>
    <x v="18"/>
    <x v="13"/>
    <s v="02-02-01-002-008"/>
    <s v="Materiales y suministros - Dotación (prendas de vestir y calzado)"/>
    <s v="TRAJE DE PROTECCIÓN CONTRA PRODUCTOS QUIMICOS_x000a_"/>
    <s v="46181503"/>
    <s v="MÍNIMA CUANTÍA"/>
    <n v="3"/>
    <n v="3"/>
    <n v="10"/>
    <n v="10"/>
    <n v="689569.29999999993"/>
    <s v="Unidad"/>
    <s v="NO SOLICITADAS"/>
  </r>
  <r>
    <x v="18"/>
    <x v="60"/>
    <s v="02-02-01-003-001"/>
    <s v="Materiales y suministros - Productos de madera, corcho, cestería y espartería"/>
    <s v="LAMINA DE MADERA_x000a_"/>
    <s v="30103604"/>
    <s v="LICITACIÓN PÚBLICA"/>
    <n v="3"/>
    <n v="6"/>
    <n v="10"/>
    <n v="1"/>
    <n v="238000"/>
    <s v="Unidad"/>
    <s v="NO SOLICITADAS"/>
  </r>
  <r>
    <x v="18"/>
    <x v="60"/>
    <s v="02-02-01-003-001"/>
    <s v="Materiales y suministros - Productos de madera, corcho, cestería y espartería"/>
    <s v="LÁMINA TRIPLEX MADERA EN PINO DE 1.122 X 2.44 DE 12MM DE ESPESOR"/>
    <s v="11122001"/>
    <s v="SELECCIÓN ABREVIADA - ACUERDO MARCO"/>
    <n v="4"/>
    <n v="4"/>
    <n v="10"/>
    <n v="3"/>
    <n v="719765.39999999991"/>
    <s v="Unidad"/>
    <s v="NO SOLICITADAS"/>
  </r>
  <r>
    <x v="18"/>
    <x v="60"/>
    <s v="02-02-01-003-001"/>
    <s v="Materiales y suministros - Productos de madera, corcho, cestería y espartería"/>
    <s v="LÁMINA TRIPLEX MADERA EN PINO DE 1.122 X 2.44 DE 15MM DE ESPESOR_x000a_"/>
    <s v="11122001"/>
    <s v="SELECCIÓN ABREVIADA - ACUERDO MARCO"/>
    <n v="4"/>
    <n v="4"/>
    <n v="10"/>
    <n v="3"/>
    <n v="865100.36999999988"/>
    <s v="Unidad"/>
    <s v="NO SOLICITADAS"/>
  </r>
  <r>
    <x v="18"/>
    <x v="60"/>
    <s v="02-02-01-003-001"/>
    <s v="Materiales y suministros - Productos de madera, corcho, cestería y espartería"/>
    <s v="LÁMINA TRIPLEX MADERA EN PINO DE 1.122 X 2.44 DE 6MM DE ESPESOR"/>
    <s v="11122001"/>
    <s v="SELECCIÓN ABREVIADA - ACUERDO MARCO"/>
    <n v="4"/>
    <n v="4"/>
    <n v="10"/>
    <n v="3"/>
    <n v="529663.23"/>
    <s v="Unidad"/>
    <s v="NO SOLICITADAS"/>
  </r>
  <r>
    <x v="18"/>
    <x v="60"/>
    <s v="02-02-01-003-001"/>
    <s v="Materiales y suministros - Productos de madera, corcho, cestería y espartería"/>
    <s v="LÁMINA TRIPLEX MADERA EN PINO DE 1.122 X 2.44 DE 9MM DE ESPESOR"/>
    <s v="11122001"/>
    <s v="SELECCIÓN ABREVIADA - ACUERDO MARCO"/>
    <n v="4"/>
    <n v="4"/>
    <n v="10"/>
    <n v="4"/>
    <n v="834736.72"/>
    <s v="Unidad"/>
    <s v="NO SOLICITADAS"/>
  </r>
  <r>
    <x v="18"/>
    <x v="60"/>
    <s v="02-02-01-003-001"/>
    <s v="Materiales y suministros - Productos de madera, corcho, cestería y espartería"/>
    <s v="TABLA DE MADERA EN PINO SECO CEPILLADO DE 1,5 CMS X 15CMS X 396 CMS"/>
    <s v="11121616"/>
    <s v="SELECCIÓN ABREVIADA - ACUERDO MARCO"/>
    <n v="4"/>
    <n v="4"/>
    <n v="10"/>
    <n v="2"/>
    <n v="226517"/>
    <s v="Unidad"/>
    <s v="NO SOLICITADAS"/>
  </r>
  <r>
    <x v="18"/>
    <x v="60"/>
    <s v="02-02-01-003-001"/>
    <s v="Materiales y suministros - Productos de madera, corcho, cestería y espartería"/>
    <s v="TABLA DE MADERA EN PINO SECO CEPILLADO DE 3,3 CMS X 14CMS X 396 CMS_x000a_"/>
    <s v="11121616"/>
    <s v="SELECCIÓN ABREVIADA - ACUERDO MARCO"/>
    <n v="4"/>
    <n v="4"/>
    <n v="10"/>
    <n v="2"/>
    <n v="253291.92"/>
    <s v="Unidad"/>
    <s v="NO SOLICITADAS"/>
  </r>
  <r>
    <x v="18"/>
    <x v="60"/>
    <s v="02-02-01-003-001"/>
    <s v="Materiales y suministros - Productos de madera, corcho, cestería y espartería"/>
    <s v="TABLA DE MADERA EN PINO SECO CEPILLADO DE 3,3 CMS X 19CMS X 396 CMS"/>
    <s v="11121616"/>
    <s v="SELECCIÓN ABREVIADA - ACUERDO MARCO"/>
    <n v="4"/>
    <n v="4"/>
    <n v="10"/>
    <n v="2"/>
    <n v="271141.14"/>
    <s v="Unidad"/>
    <s v="NO SOLICITADAS"/>
  </r>
  <r>
    <x v="18"/>
    <x v="0"/>
    <s v="02-02-01-003-002-01"/>
    <s v="Materiales y suministros - Pasta de papel, papel y cartón"/>
    <s v="CAJA 130 X 30 X 30 CM_x000a_"/>
    <s v="24112500"/>
    <s v="MÍNIMA CUANTÍA"/>
    <n v="3"/>
    <n v="3"/>
    <n v="10"/>
    <n v="49"/>
    <n v="735000"/>
    <s v="Unidad"/>
    <s v="NO SOLICITADAS"/>
  </r>
  <r>
    <x v="18"/>
    <x v="0"/>
    <s v="02-02-01-003-002-01"/>
    <s v="Materiales y suministros - Pasta de papel, papel y cartón"/>
    <s v="CAJA 20 X 20 X 20 CM_x000a_"/>
    <s v="24112500"/>
    <s v="MÍNIMA CUANTÍA"/>
    <n v="3"/>
    <n v="3"/>
    <n v="10"/>
    <n v="150"/>
    <n v="675000"/>
    <s v="Unidad"/>
    <s v="NO SOLICITADAS"/>
  </r>
  <r>
    <x v="18"/>
    <x v="0"/>
    <s v="02-02-01-003-002-01"/>
    <s v="Materiales y suministros - Pasta de papel, papel y cartón"/>
    <s v="CAJA 30 X 30 X 30 CM_x000a_"/>
    <s v="24112500"/>
    <s v="MÍNIMA CUANTÍA"/>
    <n v="3"/>
    <n v="3"/>
    <n v="10"/>
    <n v="140"/>
    <n v="812000"/>
    <s v="Unidad"/>
    <s v="NO SOLICITADAS"/>
  </r>
  <r>
    <x v="18"/>
    <x v="0"/>
    <s v="02-02-01-003-002-01"/>
    <s v="Materiales y suministros - Pasta de papel, papel y cartón"/>
    <s v="CAJA 50 X 50 X 50 CM_x000a_"/>
    <s v="24112500"/>
    <s v="MÍNIMA CUANTÍA"/>
    <n v="3"/>
    <n v="3"/>
    <n v="10"/>
    <n v="147"/>
    <n v="1940400"/>
    <s v="Unidad"/>
    <s v="NO SOLICITADAS"/>
  </r>
  <r>
    <x v="18"/>
    <x v="0"/>
    <s v="02-02-01-003-002-01"/>
    <s v="Materiales y suministros - Pasta de papel, papel y cartón"/>
    <s v="PAPEL HIGIENICO, ROLLO APROX 400 METROS, HOJA SENCILLA BLANCA_x000a_"/>
    <s v="14111704"/>
    <s v="MÍNIMA CUANTÍA"/>
    <n v="3"/>
    <n v="3"/>
    <n v="10"/>
    <n v="120"/>
    <n v="5400000"/>
    <s v="Rollo"/>
    <s v="NO SOLICITADAS"/>
  </r>
  <r>
    <x v="18"/>
    <x v="0"/>
    <s v="02-02-01-003-002-01"/>
    <s v="Materiales y suministros - Pasta de papel, papel y cartón"/>
    <s v="PAPEL KRAFT_x000a_"/>
    <s v="60121124"/>
    <s v="MÍNIMA CUANTÍA"/>
    <n v="3"/>
    <n v="3"/>
    <n v="10"/>
    <n v="23"/>
    <n v="805000"/>
    <s v="Unidad"/>
    <s v="NO SOLICITADAS"/>
  </r>
  <r>
    <x v="18"/>
    <x v="0"/>
    <s v="02-02-01-003-002-01"/>
    <s v="Materiales y suministros - Pasta de papel, papel y cartón"/>
    <s v="SERVILLETAS, COLOR BLANCO, PAQUETE MINIMO DE 100 UNIDADES_x000a_"/>
    <s v="52121602"/>
    <s v="MÍNIMA CUANTÍA"/>
    <n v="3"/>
    <n v="3"/>
    <n v="16"/>
    <n v="10"/>
    <n v="60000"/>
    <s v="Paquete"/>
    <s v="NO SOLICITADAS"/>
  </r>
  <r>
    <x v="18"/>
    <x v="0"/>
    <s v="02-02-01-003-002-01"/>
    <s v="Materiales y suministros - Pasta de papel, papel y cartón"/>
    <s v="SOBRE  MANILA TAMAÑO CARTA PAQ X 100_x000a_"/>
    <s v="44121505"/>
    <s v="MÍNIMA CUANTÍA"/>
    <n v="3"/>
    <n v="3"/>
    <n v="10"/>
    <n v="4"/>
    <n v="48000"/>
    <s v="Paquete"/>
    <s v="NO SOLICITADAS"/>
  </r>
  <r>
    <x v="18"/>
    <x v="0"/>
    <s v="02-02-01-003-002-01"/>
    <s v="Materiales y suministros - Pasta de papel, papel y cartón"/>
    <s v="SOBRE MANILA DOBLE CARTA_x000a_"/>
    <s v="44121505"/>
    <s v="MÍNIMA CUANTÍA"/>
    <n v="3"/>
    <n v="3"/>
    <n v="10"/>
    <n v="40"/>
    <n v="172000"/>
    <s v="Unidad"/>
    <s v="NO SOLICITADAS"/>
  </r>
  <r>
    <x v="18"/>
    <x v="0"/>
    <s v="02-02-01-003-002-01"/>
    <s v="Materiales y suministros - Pasta de papel, papel y cartón"/>
    <s v="SOBRE MANILA EXTRA OFICIO PAQ X 100_x000a_"/>
    <s v="44121505"/>
    <s v="MÍNIMA CUANTÍA"/>
    <n v="3"/>
    <n v="3"/>
    <n v="10"/>
    <n v="3"/>
    <n v="75000"/>
    <s v="Paquete"/>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CARRIER II)_x000a_"/>
    <s v="15121500"/>
    <s v="LICITACIÓN PÚBLICA"/>
    <n v="3"/>
    <n v="6"/>
    <n v="10"/>
    <n v="1"/>
    <n v="13209000"/>
    <s v="Galón"/>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DIN 51524_x000a_"/>
    <s v="15121500"/>
    <s v="LICITACIÓN PÚBLICA"/>
    <n v="3"/>
    <n v="6"/>
    <n v="10"/>
    <n v="1"/>
    <n v="420070"/>
    <s v="Galón"/>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WD-40 AEROSOL_x000a_"/>
    <s v="15121500"/>
    <s v="LICITACIÓN PÚBLICA"/>
    <n v="3"/>
    <n v="6"/>
    <n v="10"/>
    <n v="42"/>
    <n v="2879372.58"/>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WD-40 GALON_x000a_"/>
    <s v="15121500"/>
    <s v="LICITACIÓN PÚBLICA"/>
    <n v="3"/>
    <n v="6"/>
    <n v="10"/>
    <n v="21"/>
    <n v="5980937.9699999997"/>
    <s v="Galón"/>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DIESEL SAE 15W40_x000a_"/>
    <s v="15121500"/>
    <s v="LICITACIÓN PÚBLICA"/>
    <n v="3"/>
    <n v="6"/>
    <n v="10"/>
    <n v="2"/>
    <n v="10115000"/>
    <s v="Galón"/>
    <s v="NO SOLICITADAS"/>
  </r>
  <r>
    <x v="18"/>
    <x v="10"/>
    <s v="02-02-01-002-003-03"/>
    <s v="Materiales y suministros - Preparaciones utilizadas en la alimentación de animales"/>
    <s v="COMIDA HUMEDA PARA PERRO"/>
    <n v="10121802"/>
    <n v="0"/>
    <n v="0"/>
    <n v="0"/>
    <n v="10"/>
    <n v="19"/>
    <n v="143203"/>
    <s v="Unidad"/>
    <s v=""/>
  </r>
  <r>
    <x v="18"/>
    <x v="6"/>
    <s v="02-02-01-002-006"/>
    <s v="Materiales y suministros - Hilados e hilos; tejidos de fibras textiles incluso afelpados"/>
    <s v="GASA BARNIZADA TACK CLOTH ATRAPA POLVO _x000a_"/>
    <s v="42311500"/>
    <s v="LICITACIÓN PÚBLICA"/>
    <n v="3"/>
    <n v="6"/>
    <n v="10"/>
    <n v="10"/>
    <n v="773500"/>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PROPOSITO"/>
    <s v="15121520"/>
    <s v="SELECCIÓN ABREVIADA - ACUERDO MARCO"/>
    <n v="4"/>
    <n v="4"/>
    <n v="10"/>
    <n v="40"/>
    <n v="1760014.8"/>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PENETRANTE AEROSOL 5-56_x000a_"/>
    <s v="15121500"/>
    <s v="LICITACIÓN PÚBLICA"/>
    <n v="3"/>
    <n v="6"/>
    <n v="10"/>
    <n v="33"/>
    <n v="840378"/>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MINERAL SPIRTS_x000a_"/>
    <s v="47131800"/>
    <s v="LICITACIÓN PÚBLICA"/>
    <n v="3"/>
    <n v="6"/>
    <n v="10"/>
    <n v="2"/>
    <n v="624750"/>
    <s v="Galón"/>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MOLYKOTE D-7409_x000a_"/>
    <s v="15121500"/>
    <s v="LICITACIÓN PÚBLICA"/>
    <n v="3"/>
    <n v="6"/>
    <n v="10"/>
    <n v="5"/>
    <n v="4028150"/>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s v="31211803"/>
    <s v="SELECCIÓN ABREVIADA - ACUERDO MARCO"/>
    <n v="4"/>
    <n v="4"/>
    <n v="10"/>
    <n v="5"/>
    <n v="160000"/>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 T-200X )_x000a_"/>
    <s v="31211803"/>
    <s v="LICITACIÓN PÚBLICA"/>
    <n v="3"/>
    <n v="6"/>
    <n v="10"/>
    <n v="5"/>
    <n v="4700500"/>
    <s v="Galón"/>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EXTRAFINO_x000a_"/>
    <s v="31211803"/>
    <s v="SELECCIÓN ABREVIADA - ACUERDO MARCO"/>
    <n v="4"/>
    <n v="4"/>
    <n v="10"/>
    <n v="508"/>
    <n v="14165412.359999999"/>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VARSOL_x000a_"/>
    <s v="47131805"/>
    <s v="SELECCIÓN ABREVIADA - ACUERDO MARCO"/>
    <n v="4"/>
    <n v="4"/>
    <n v="10"/>
    <n v="17"/>
    <n v="1842590.0499999998"/>
    <s v="Galón"/>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WD40 DESOXIDANTE, LUBRICANTE"/>
    <s v="41104209"/>
    <s v="SELECCIÓN ABREVIADA - ACUERDO MARCO"/>
    <n v="4"/>
    <n v="4"/>
    <n v="10"/>
    <n v="6"/>
    <n v="174000"/>
    <s v="Unidad"/>
    <s v="NO SOLICITADAS"/>
  </r>
  <r>
    <x v="18"/>
    <x v="1"/>
    <s v="02-02-01-003-003-04"/>
    <s v="Materiales y suministros - Gas de petróleo y otros hidrocarburos gaseosos (excepto gas natural)"/>
    <s v="GAS PROPANO"/>
    <s v="15111501"/>
    <s v="CONTRATACIÓN DIRECTA"/>
    <n v="1"/>
    <n v="12"/>
    <n v="10"/>
    <n v="1"/>
    <n v="30170000"/>
    <s v="Unidad"/>
    <s v="NO SOLICITADAS"/>
  </r>
  <r>
    <x v="18"/>
    <x v="1"/>
    <s v="02-02-01-003-003-04"/>
    <s v="Materiales y suministros - Gas de petróleo y otros hidrocarburos gaseosos (excepto gas natural)"/>
    <s v="NAFTA ALIFATICA P/N TT-N-95_x000a_"/>
    <s v="12163800"/>
    <s v="LICITACIÓN PÚBLICA"/>
    <n v="3"/>
    <n v="6"/>
    <n v="10"/>
    <n v="1"/>
    <n v="193256"/>
    <s v="Galón"/>
    <s v="NO SOLICITADAS"/>
  </r>
  <r>
    <x v="18"/>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EMULSION ASFALTICA X CUÑETE DE 5 GALONES"/>
    <s v="12161804"/>
    <s v="SELECCIÓN ABREVIADA - ACUERDO MARCO"/>
    <n v="4"/>
    <n v="4"/>
    <n v="10"/>
    <n v="7"/>
    <n v="1807402.03"/>
    <s v="Caneca"/>
    <s v="NO SOLICITADAS"/>
  </r>
  <r>
    <x v="18"/>
    <x v="10"/>
    <s v="02-02-01-002-003-03"/>
    <s v="Materiales y suministros - Preparaciones utilizadas en la alimentación de animales"/>
    <s v="SNACK PARA CUIDADO DENTAL BOLSA X 10 UN 198 GR"/>
    <n v="10121806"/>
    <n v="0"/>
    <n v="0"/>
    <n v="0"/>
    <n v="10"/>
    <n v="6"/>
    <n v="161244"/>
    <s v="Unidad"/>
    <s v=""/>
  </r>
  <r>
    <x v="18"/>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DE ALTA CALIDAD_x000a_"/>
    <s v="15121900"/>
    <s v="SELECCIÓN ABREVIADA - ACUERDO MARCO"/>
    <n v="4"/>
    <n v="4"/>
    <n v="10"/>
    <n v="7"/>
    <n v="3039783.6"/>
    <s v="Unidad"/>
    <s v="NO SOLICITADAS"/>
  </r>
  <r>
    <x v="18"/>
    <x v="7"/>
    <s v="02-02-01-003-004-01"/>
    <s v="Materiales y suministros - Químicos orgánicos básicos"/>
    <s v="ADQUISICIÓN DE ACETILENO (PRESENTACIÓN KG) AMARRE_x000a_"/>
    <s v="12142100"/>
    <s v="MÍNIMA CUANTÍA"/>
    <n v="7"/>
    <n v="1"/>
    <n v="10"/>
    <n v="6"/>
    <n v="499086"/>
    <s v="Unidad"/>
    <s v="SI EN TRAMITE"/>
  </r>
  <r>
    <x v="18"/>
    <x v="7"/>
    <s v="02-02-01-003-004-01"/>
    <s v="Materiales y suministros - Químicos orgánicos básicos"/>
    <s v="ADQUISICIÓN DE ACETILENO (PRESENTACIÓN KG) CUPO"/>
    <n v="15111506"/>
    <s v="MÍNIMA CUANTÍA"/>
    <n v="2"/>
    <n v="9"/>
    <n v="10"/>
    <n v="19.5"/>
    <n v="1365000"/>
    <s v="Unidad"/>
    <s v="NO SOLICITADAS"/>
  </r>
  <r>
    <x v="18"/>
    <x v="7"/>
    <s v="02-02-01-003-004-01"/>
    <s v="Materiales y suministros - Químicos orgánicos básicos"/>
    <s v="ADQUISICIÓN DE MEZCLA ARGON + CO2 (AGAMIX)(PRESENTACIÓN M³) CUPO"/>
    <n v="12142106"/>
    <s v="MÍNIMA CUANTÍA"/>
    <n v="2"/>
    <n v="9"/>
    <n v="10"/>
    <n v="21"/>
    <n v="655452"/>
    <s v="Metro cúbico"/>
    <s v="NO SOLICITADAS"/>
  </r>
  <r>
    <x v="18"/>
    <x v="7"/>
    <s v="02-02-01-003-004-01"/>
    <s v="Materiales y suministros - Químicos orgánicos básicos"/>
    <s v="ALCOHOL ISOPROPILICO"/>
    <s v="12352104"/>
    <s v="SELECCIÓN ABREVIADA - ACUERDO MARCO"/>
    <n v="4"/>
    <n v="4"/>
    <n v="10"/>
    <n v="22"/>
    <n v="3103900.8"/>
    <s v="Galón"/>
    <s v="NO SOLICITADAS"/>
  </r>
  <r>
    <x v="18"/>
    <x v="7"/>
    <s v="02-02-01-003-004-01"/>
    <s v="Materiales y suministros - Químicos orgánicos básicos"/>
    <s v="ALCOHOL ISOPROPILICO_x000a_"/>
    <s v="12352104"/>
    <s v="MÍNIMA CUANTÍA"/>
    <n v="3"/>
    <n v="3"/>
    <n v="10"/>
    <n v="141"/>
    <n v="19443923.970000003"/>
    <s v="Galón"/>
    <s v="NO SOLICITADAS"/>
  </r>
  <r>
    <x v="18"/>
    <x v="7"/>
    <s v="02-02-01-003-004-01"/>
    <s v="Materiales y suministros - Químicos orgánicos básicos"/>
    <s v="DIOXIDO DE CARBONO CUPO"/>
    <n v="12142104"/>
    <s v="MÍNIMA CUANTÍA"/>
    <n v="2"/>
    <n v="9"/>
    <n v="10"/>
    <n v="25"/>
    <n v="110925"/>
    <s v="Unidad"/>
    <s v="NO SOLICITADAS"/>
  </r>
  <r>
    <x v="18"/>
    <x v="7"/>
    <s v="02-02-01-003-004-01"/>
    <s v="Materiales y suministros - Químicos orgánicos básicos"/>
    <s v="FLUIDO DE PRUEBAS _x000a_"/>
    <s v="15121500"/>
    <s v="LICITACIÓN PÚBLICA"/>
    <n v="3"/>
    <n v="6"/>
    <n v="10"/>
    <n v="2"/>
    <n v="19031324.899999999"/>
    <s v="Galón"/>
    <s v="NO SOLICITADAS"/>
  </r>
  <r>
    <x v="18"/>
    <x v="7"/>
    <s v="02-02-01-003-004-01"/>
    <s v="Materiales y suministros - Químicos orgánicos básicos"/>
    <s v="MEK PEROXIDO_x000a_"/>
    <s v="12352115"/>
    <s v="LICITACIÓN PÚBLICA"/>
    <n v="3"/>
    <n v="6"/>
    <n v="10"/>
    <n v="2"/>
    <n v="193382.14"/>
    <s v="Unidad"/>
    <s v="NO SOLICITADAS"/>
  </r>
  <r>
    <x v="18"/>
    <x v="7"/>
    <s v="02-02-01-003-004-02"/>
    <s v="Materiales y suministros - Productos químicos inorgánicos básicos n. C. P."/>
    <s v="ACIDO BORICO_x000a_"/>
    <s v="12352301"/>
    <s v="LICITACIÓN PÚBLICA"/>
    <n v="3"/>
    <n v="6"/>
    <n v="10"/>
    <n v="10"/>
    <n v="504084"/>
    <s v="Unidad"/>
    <s v="NO SOLICITADAS"/>
  </r>
  <r>
    <x v="18"/>
    <x v="7"/>
    <s v="02-02-01-003-004-02"/>
    <s v="Materiales y suministros - Productos químicos inorgánicos básicos n. C. P."/>
    <s v="ACIDO FOSFORICO_x000a_"/>
    <s v="12352301"/>
    <s v="LICITACIÓN PÚBLICA"/>
    <n v="3"/>
    <n v="6"/>
    <n v="10"/>
    <n v="13"/>
    <n v="5414500"/>
    <s v="Galón"/>
    <s v="NO SOLICITADAS"/>
  </r>
  <r>
    <x v="18"/>
    <x v="7"/>
    <s v="02-02-01-003-004-02"/>
    <s v="Materiales y suministros - Productos químicos inorgánicos básicos n. C. P."/>
    <s v="ACIDO SULFURICO GRADO INDUSTRIAL_x000a_"/>
    <s v="12352301"/>
    <s v="LICITACIÓN PÚBLICA"/>
    <n v="3"/>
    <n v="6"/>
    <n v="10"/>
    <n v="25"/>
    <n v="298928"/>
    <s v="Unidad"/>
    <s v="NO SOLICITADAS"/>
  </r>
  <r>
    <x v="18"/>
    <x v="7"/>
    <s v="02-02-01-003-004-02"/>
    <s v="Materiales y suministros - Productos químicos inorgánicos básicos n. C. P."/>
    <s v="ACIDO SULFURICO GRADO TECNICO_x000a_"/>
    <s v="12352301"/>
    <s v="LICITACIÓN PÚBLICA"/>
    <n v="3"/>
    <n v="6"/>
    <n v="10"/>
    <n v="10"/>
    <n v="854705.6"/>
    <s v="Unidad"/>
    <s v="NO SOLICITADAS"/>
  </r>
  <r>
    <x v="18"/>
    <x v="7"/>
    <s v="02-02-01-003-004-02"/>
    <s v="Materiales y suministros - Productos químicos inorgánicos básicos n. C. P."/>
    <s v="ADQUISICIÓN DE ARGON (PRESENTACIÓN M³) AMARRE"/>
    <s v="12352300"/>
    <s v="MÍNIMA CUANTÍA"/>
    <n v="7"/>
    <n v="1"/>
    <n v="10"/>
    <n v="6"/>
    <n v="232192.80000000002"/>
    <s v="Unidad"/>
    <s v="SI EN TRAMITE"/>
  </r>
  <r>
    <x v="18"/>
    <x v="7"/>
    <s v="02-02-01-003-004-02"/>
    <s v="Materiales y suministros - Productos químicos inorgánicos básicos n. C. P."/>
    <s v="ADQUISICIÓN DE ARGON (PRESENTACIÓN M³) CUPO"/>
    <n v="12142004"/>
    <s v="MÍNIMA CUANTÍA"/>
    <n v="2"/>
    <n v="9"/>
    <n v="10"/>
    <n v="42"/>
    <n v="1512588"/>
    <s v="Metro cúbico"/>
    <s v="NO SOLICITADAS"/>
  </r>
  <r>
    <x v="18"/>
    <x v="7"/>
    <s v="02-02-01-003-004-02"/>
    <s v="Materiales y suministros - Productos químicos inorgánicos básicos n. C. P."/>
    <s v="ADQUISICIÓN DE NITROGENO GASEOSO (PRESENTACIÓN M³) AMARRE"/>
    <s v="12352300"/>
    <s v="MÍNIMA CUANTÍA"/>
    <n v="7"/>
    <n v="1"/>
    <n v="10"/>
    <n v="6"/>
    <n v="82110"/>
    <s v="Metro cúbico"/>
    <s v="SI EN TRAMITE"/>
  </r>
  <r>
    <x v="18"/>
    <x v="7"/>
    <s v="02-02-01-003-004-02"/>
    <s v="Materiales y suministros - Productos químicos inorgánicos básicos n. C. P."/>
    <s v="ADQUISICIÓN DE NITROGENO GASEOSO (PRESENTACIÓN M³) CUPO"/>
    <n v="12141903"/>
    <s v="MÍNIMA CUANTÍA"/>
    <n v="2"/>
    <n v="9"/>
    <n v="10"/>
    <n v="91"/>
    <n v="1441986"/>
    <s v="Unidad"/>
    <s v="NO SOLICITADAS"/>
  </r>
  <r>
    <x v="18"/>
    <x v="7"/>
    <s v="02-02-01-003-004-02"/>
    <s v="Materiales y suministros - Productos químicos inorgánicos básicos n. C. P."/>
    <s v="ADQUISICIÓN DE NITROGENO LIQUIDO (PRESENTACIÓN LITRO) AMARRE"/>
    <s v="12352300"/>
    <s v="MÍNIMA CUANTÍA"/>
    <n v="7"/>
    <n v="1"/>
    <n v="10"/>
    <n v="40"/>
    <n v="376040"/>
    <s v="Litro"/>
    <s v="SI EN TRAMITE"/>
  </r>
  <r>
    <x v="18"/>
    <x v="7"/>
    <s v="02-02-01-003-004-02"/>
    <s v="Materiales y suministros - Productos químicos inorgánicos básicos n. C. P."/>
    <s v="ADQUISICIÓN DE NITROGENO LIQUIDO (PRESENTACIÓN LITRO) CUPO"/>
    <n v="12141903"/>
    <s v="MÍNIMA CUANTÍA"/>
    <n v="2"/>
    <n v="9"/>
    <n v="10"/>
    <n v="264"/>
    <n v="3330096"/>
    <s v="Litro"/>
    <s v="NO SOLICITADAS"/>
  </r>
  <r>
    <x v="18"/>
    <x v="7"/>
    <s v="02-02-01-003-004-02"/>
    <s v="Materiales y suministros - Productos químicos inorgánicos básicos n. C. P."/>
    <s v="ADQUISICIÓN DE OXIGENO INDUSTRIAL (PRESENTACIÓN M³) AMARRE"/>
    <s v="12352300"/>
    <s v="MÍNIMA CUANTÍA"/>
    <n v="7"/>
    <n v="1"/>
    <n v="10"/>
    <n v="6.5"/>
    <n v="88952.5"/>
    <s v="Metro cúbico"/>
    <s v="SI EN TRAMITE"/>
  </r>
  <r>
    <x v="18"/>
    <x v="7"/>
    <s v="02-02-01-003-004-02"/>
    <s v="Materiales y suministros - Productos químicos inorgánicos básicos n. C. P."/>
    <s v="ADQUISICIÓN DE OXIGENO INDUSTRIAL (PRESENTACIÓN M³) CUPO"/>
    <n v="12141904"/>
    <s v="MÍNIMA CUANTÍA"/>
    <n v="2"/>
    <n v="9"/>
    <n v="10"/>
    <n v="39"/>
    <n v="378144"/>
    <s v="Metro cúbico"/>
    <s v="NO SOLICITADAS"/>
  </r>
  <r>
    <x v="18"/>
    <x v="7"/>
    <s v="02-02-01-003-004-02"/>
    <s v="Materiales y suministros - Productos químicos inorgánicos básicos n. C. P."/>
    <s v="AGUA DESMINERALIZADA"/>
    <s v="41104213"/>
    <s v="MÍNIMA CUANTÍA"/>
    <n v="3"/>
    <n v="3"/>
    <n v="10"/>
    <n v="10"/>
    <n v="69000"/>
    <s v="Galón"/>
    <s v="NO SOLICITADAS"/>
  </r>
  <r>
    <x v="18"/>
    <x v="7"/>
    <s v="02-02-01-003-004-02"/>
    <s v="Materiales y suministros - Productos químicos inorgánicos básicos n. C. P."/>
    <s v="BOTELLA AIRE COMPRIMIDO ANTIESTATICO_x000a_"/>
    <s v="44102904"/>
    <s v="LICITACIÓN PÚBLICA"/>
    <n v="3"/>
    <n v="6"/>
    <n v="10"/>
    <n v="3"/>
    <n v="631890"/>
    <s v="Unidad"/>
    <s v="NO SOLICITADAS"/>
  </r>
  <r>
    <x v="18"/>
    <x v="7"/>
    <s v="02-02-01-003-004-02"/>
    <s v="Materiales y suministros - Productos químicos inorgánicos básicos n. C. P."/>
    <s v="CARBONATO DE POTASIO_x000a_"/>
    <s v="12352300"/>
    <s v="LICITACIÓN PÚBLICA"/>
    <n v="3"/>
    <n v="6"/>
    <n v="10"/>
    <n v="5"/>
    <n v="3683311.8"/>
    <s v="Unidad"/>
    <s v="NO SOLICITADAS"/>
  </r>
  <r>
    <x v="18"/>
    <x v="7"/>
    <s v="02-02-01-003-004-02"/>
    <s v="Materiales y suministros - Productos químicos inorgánicos básicos n. C. P."/>
    <s v="CIANURO DE PLATA GRADO INDUSTRIAL_x000a_"/>
    <s v="12352117"/>
    <s v="LICITACIÓN PÚBLICA"/>
    <n v="3"/>
    <n v="6"/>
    <n v="10"/>
    <n v="2"/>
    <n v="12279974.140000001"/>
    <s v="Unidad"/>
    <s v="NO SOLICITADAS"/>
  </r>
  <r>
    <x v="18"/>
    <x v="7"/>
    <s v="02-02-01-003-004-02"/>
    <s v="Materiales y suministros - Productos químicos inorgánicos básicos n. C. P."/>
    <s v="CIANURO DE SODIO GRADO INDUSTRIAL_x000a_"/>
    <s v="12352117"/>
    <s v="LICITACIÓN PÚBLICA"/>
    <n v="3"/>
    <n v="6"/>
    <n v="10"/>
    <n v="1"/>
    <n v="1548624.35"/>
    <s v="Unidad"/>
    <s v="NO SOLICITADAS"/>
  </r>
  <r>
    <x v="18"/>
    <x v="7"/>
    <s v="02-02-01-003-004-02"/>
    <s v="Materiales y suministros - Productos químicos inorgánicos básicos n. C. P."/>
    <s v="DICROMATO DE SODIO_x000a_"/>
    <s v="12141806"/>
    <s v="LICITACIÓN PÚBLICA"/>
    <n v="3"/>
    <n v="6"/>
    <n v="10"/>
    <n v="15"/>
    <n v="1359277.5"/>
    <s v="Unidad"/>
    <s v="NO SOLICITADAS"/>
  </r>
  <r>
    <x v="18"/>
    <x v="7"/>
    <s v="02-02-01-003-004-02"/>
    <s v="Materiales y suministros - Productos químicos inorgánicos básicos n. C. P."/>
    <s v="HIDROXIDO DE POTASIO_x000a_"/>
    <s v="12352320"/>
    <s v="LICITACIÓN PÚBLICA"/>
    <n v="3"/>
    <n v="6"/>
    <n v="10"/>
    <n v="40"/>
    <n v="2322404"/>
    <s v="Unidad"/>
    <s v="NO SOLICITADAS"/>
  </r>
  <r>
    <x v="18"/>
    <x v="7"/>
    <s v="02-02-01-003-004-02"/>
    <s v="Materiales y suministros - Productos químicos inorgánicos básicos n. C. P."/>
    <s v="HILO NYLON CAL. 40 ROJO_x000a_"/>
    <s v="11151700"/>
    <s v="LICITACIÓN PÚBLICA"/>
    <n v="3"/>
    <n v="6"/>
    <n v="10"/>
    <n v="1"/>
    <n v="86110.78"/>
    <s v="Unidad"/>
    <s v="NO SOLICITADAS"/>
  </r>
  <r>
    <x v="18"/>
    <x v="7"/>
    <s v="02-02-01-003-004-02"/>
    <s v="Materiales y suministros - Productos químicos inorgánicos básicos n. C. P."/>
    <s v="OXIDO DE CADMIO GRADO INDUSTRIAL_x000a_"/>
    <s v="12352303"/>
    <s v="LICITACIÓN PÚBLICA"/>
    <n v="3"/>
    <n v="6"/>
    <n v="10"/>
    <n v="3"/>
    <n v="24788694.84"/>
    <s v="Unidad"/>
    <s v="NO SOLICITADAS"/>
  </r>
  <r>
    <x v="18"/>
    <x v="7"/>
    <s v="02-02-01-003-004-02"/>
    <s v="Materiales y suministros - Productos químicos inorgánicos básicos n. C. P."/>
    <s v="SAL OXIDANTE FIJADORA DE COLOR PARA PAVONADO (NITRATO DE SODIO)_x000a_"/>
    <s v="12163600"/>
    <s v="LICITACIÓN PÚBLICA"/>
    <n v="3"/>
    <n v="6"/>
    <n v="10"/>
    <n v="2"/>
    <n v="3201692.62"/>
    <s v="Unidad"/>
    <s v="NO SOLICITADAS"/>
  </r>
  <r>
    <x v="18"/>
    <x v="7"/>
    <s v="02-02-01-003-004-02"/>
    <s v="Materiales y suministros - Productos químicos inorgánicos básicos n. C. P."/>
    <s v="SODA CAUSTICA GRADO INDUSTRIAL_x000a_"/>
    <s v="12352300"/>
    <s v="LICITACIÓN PÚBLICA"/>
    <n v="3"/>
    <n v="6"/>
    <n v="10"/>
    <n v="3"/>
    <n v="2677500"/>
    <s v="Unidad"/>
    <s v="NO SOLICITADAS"/>
  </r>
  <r>
    <x v="18"/>
    <x v="7"/>
    <s v="02-02-01-003-004-02"/>
    <s v="Materiales y suministros - Productos químicos inorgánicos básicos n. C. P."/>
    <s v="TABLETAS DE CLORO JBRSNTZ12_x000a_"/>
    <s v="12352100"/>
    <s v="LICITACIÓN PÚBLICA"/>
    <n v="3"/>
    <n v="6"/>
    <n v="10"/>
    <n v="1"/>
    <n v="601196.32999999996"/>
    <s v="Unidad"/>
    <s v="NO SOLICITADAS"/>
  </r>
  <r>
    <x v="18"/>
    <x v="7"/>
    <s v="02-02-01-003-004-02"/>
    <s v="Materiales y suministros - Productos químicos inorgánicos básicos n. C. P."/>
    <s v="TABLETAS LIMPIEZA ACIDAS ZWACIDO01_x000a_"/>
    <s v="12352301"/>
    <s v="LICITACIÓN PÚBLICA"/>
    <n v="3"/>
    <n v="6"/>
    <n v="10"/>
    <n v="1"/>
    <n v="309870.05"/>
    <s v="Unidad"/>
    <s v="NO SOLICITADAS"/>
  </r>
  <r>
    <x v="18"/>
    <x v="7"/>
    <s v="02-02-01-003-004-02"/>
    <s v="Materiales y suministros - Productos químicos inorgánicos básicos n. C. P."/>
    <s v="TABLETAS LIMPIEZA BASICAS ZWBASE001_x000a_"/>
    <s v="12352301"/>
    <s v="LICITACIÓN PÚBLICA"/>
    <n v="3"/>
    <n v="6"/>
    <n v="10"/>
    <n v="1"/>
    <n v="366205.84"/>
    <s v="Unidad"/>
    <s v="NO SOLICITADAS"/>
  </r>
  <r>
    <x v="18"/>
    <x v="7"/>
    <s v="02-02-01-003-004-02"/>
    <s v="Materiales y suministros - Productos químicos inorgánicos básicos n. C. P."/>
    <s v="TORQUE SEAL"/>
    <s v="31211500"/>
    <s v="LICITACIÓN PÚBLICA"/>
    <n v="3"/>
    <n v="6"/>
    <n v="10"/>
    <n v="13"/>
    <n v="650606.31999999995"/>
    <s v="Unidad"/>
    <s v="NO SOLICITADAS"/>
  </r>
  <r>
    <x v="18"/>
    <x v="7"/>
    <s v="02-02-01-003-004-03"/>
    <s v="Materiales y suministros - Extractos tintóreos y curtientes; taninos y sus derivados; sustancias colorantes n. C. P."/>
    <s v="AEROSOL 14AM PARTICULA MAGNETICA FLUORESCENTE_x000a_"/>
    <s v="41111800"/>
    <s v="LICITACIÓN PÚBLICA"/>
    <n v="3"/>
    <n v="6"/>
    <n v="10"/>
    <n v="1"/>
    <n v="133875"/>
    <s v="Unidad"/>
    <s v="NO SOLICITADAS"/>
  </r>
  <r>
    <x v="18"/>
    <x v="7"/>
    <s v="02-02-01-003-004-03"/>
    <s v="Materiales y suministros - Extractos tintóreos y curtientes; taninos y sus derivados; sustancias colorantes n. C. P."/>
    <s v="PENETRANTE FLUORESCENTE POSTEMULSIFICABLE ZL-27 A_x000a_"/>
    <s v="41101518"/>
    <s v="LICITACIÓN PÚBLICA"/>
    <n v="3"/>
    <n v="6"/>
    <n v="10"/>
    <n v="2"/>
    <n v="4462500"/>
    <s v="Galón"/>
    <s v="NO SOLICITADAS"/>
  </r>
  <r>
    <x v="18"/>
    <x v="7"/>
    <s v="02-02-01-003-004-03"/>
    <s v="Materiales y suministros - Extractos tintóreos y curtientes; taninos y sus derivados; sustancias colorantes n. C. P."/>
    <s v="PENETRANTE FLUORESCENTE POSTEMULSIFICABLE ZL-37_x000a_"/>
    <s v="41101518"/>
    <s v="LICITACIÓN PÚBLICA"/>
    <n v="3"/>
    <n v="6"/>
    <n v="10"/>
    <n v="1"/>
    <n v="11156250"/>
    <s v="Galón"/>
    <s v="NO SOLICITADAS"/>
  </r>
  <r>
    <x v="18"/>
    <x v="7"/>
    <s v="02-02-01-003-004-07"/>
    <s v="Materiales y suministros - Plásticos en formas primarias"/>
    <s v="CINTA DE TEFLON 3/4_x000a_"/>
    <s v="31201514"/>
    <s v="SELECCIÓN ABREVIADA - ACUERDO MARCO"/>
    <n v="4"/>
    <n v="4"/>
    <n v="10"/>
    <n v="12"/>
    <n v="139153.68"/>
    <s v="Unidad"/>
    <s v="NO SOLICITADAS"/>
  </r>
  <r>
    <x v="18"/>
    <x v="7"/>
    <s v="02-02-01-003-004-07"/>
    <s v="Materiales y suministros - Plásticos en formas primarias"/>
    <s v="CINTA TEFLON de 1/2&quot;"/>
    <s v="24101508"/>
    <s v="SELECCIÓN ABREVIADA - ACUERDO MARCO"/>
    <n v="4"/>
    <n v="4"/>
    <n v="10"/>
    <n v="40"/>
    <n v="152000"/>
    <s v="Unidad"/>
    <s v="NO SOLICITADAS"/>
  </r>
  <r>
    <x v="18"/>
    <x v="7"/>
    <s v="02-02-01-003-004-07"/>
    <s v="Materiales y suministros - Plásticos en formas primarias"/>
    <s v="CINTA TEFLON de 3/4&quot;"/>
    <s v="31201514"/>
    <s v="SELECCIÓN ABREVIADA - ACUERDO MARCO"/>
    <n v="4"/>
    <n v="4"/>
    <n v="10"/>
    <n v="40"/>
    <n v="224000"/>
    <s v="Unidad"/>
    <s v="NO SOLICITADAS"/>
  </r>
  <r>
    <x v="18"/>
    <x v="7"/>
    <s v="02-02-01-003-004-07"/>
    <s v="Materiales y suministros - Plásticos en formas primarias"/>
    <s v="CORDON NYLON NO 3_x000a_"/>
    <s v="31152102"/>
    <s v="SELECCIÓN ABREVIADA - ACUERDO MARCO"/>
    <n v="4"/>
    <n v="4"/>
    <n v="10"/>
    <n v="7"/>
    <n v="3091288.6199999996"/>
    <s v="Unidad"/>
    <s v="NO SOLICITADAS"/>
  </r>
  <r>
    <x v="18"/>
    <x v="7"/>
    <s v="02-02-01-003-004-07"/>
    <s v="Materiales y suministros - Plásticos en formas primarias"/>
    <s v="HILO NYLON CAL. 40 BLANCO_x000a_"/>
    <s v="11151700"/>
    <s v="LICITACIÓN PÚBLICA"/>
    <n v="3"/>
    <n v="6"/>
    <n v="10"/>
    <n v="1"/>
    <n v="86110.78"/>
    <s v="Unidad"/>
    <s v="NO SOLICITADAS"/>
  </r>
  <r>
    <x v="18"/>
    <x v="7"/>
    <s v="02-02-01-003-004-07"/>
    <s v="Materiales y suministros - Plásticos en formas primarias"/>
    <s v="HILO NYLON CAL. 40 GRIS_x000a_"/>
    <s v="11151700"/>
    <s v="LICITACIÓN PÚBLICA"/>
    <n v="3"/>
    <n v="6"/>
    <n v="10"/>
    <n v="1"/>
    <n v="86110.78"/>
    <s v="Unidad"/>
    <s v="NO SOLICITADAS"/>
  </r>
  <r>
    <x v="18"/>
    <x v="7"/>
    <s v="02-02-01-003-004-07"/>
    <s v="Materiales y suministros - Plásticos en formas primarias"/>
    <s v="HILO NYLON CAL. 40 NEGRO_x000a_"/>
    <s v="11151700"/>
    <s v="LICITACIÓN PÚBLICA"/>
    <n v="3"/>
    <n v="6"/>
    <n v="10"/>
    <n v="1"/>
    <n v="86110.78"/>
    <s v="Unidad"/>
    <s v="NO SOLICITADAS"/>
  </r>
  <r>
    <x v="18"/>
    <x v="7"/>
    <s v="02-02-01-003-004-07"/>
    <s v="Materiales y suministros - Plásticos en formas primarias"/>
    <s v="HILO NYLON CAL. 40 VERDE_x000a_"/>
    <s v="11151700"/>
    <s v="LICITACIÓN PÚBLICA"/>
    <n v="3"/>
    <n v="6"/>
    <n v="10"/>
    <n v="1"/>
    <n v="86110.78"/>
    <s v="Unidad"/>
    <s v="NO SOLICITADAS"/>
  </r>
  <r>
    <x v="18"/>
    <x v="7"/>
    <s v="02-02-01-003-004-07"/>
    <s v="Materiales y suministros - Plásticos en formas primarias"/>
    <s v="MICROESFERAS PLASTICAS_x000a_"/>
    <s v="31191500"/>
    <s v="LICITACIÓN PÚBLICA"/>
    <n v="3"/>
    <n v="6"/>
    <n v="10"/>
    <n v="7"/>
    <n v="34361250"/>
    <s v="Unidad"/>
    <s v="NO SOLICITADAS"/>
  </r>
  <r>
    <x v="18"/>
    <x v="7"/>
    <s v="02-02-01-003-004-07"/>
    <s v="Materiales y suministros - Plásticos en formas primarias"/>
    <s v="PLACA RADIOGRAFICA MX125 (14&quot; X 17 PULGADAS)_x000a_"/>
    <s v="41121800"/>
    <s v="LICITACIÓN PÚBLICA"/>
    <n v="3"/>
    <n v="6"/>
    <n v="10"/>
    <n v="2"/>
    <n v="14619802.119999999"/>
    <s v="Unidad"/>
    <s v="NO SOLICITADAS"/>
  </r>
  <r>
    <x v="18"/>
    <x v="7"/>
    <s v="02-02-01-003-004-07"/>
    <s v="Materiales y suministros - Plásticos en formas primarias"/>
    <s v="PLACA RADIOGRAFICA MX125 (7&quot; X 17 PULGADAS)_x000a_"/>
    <s v="41121800"/>
    <s v="LICITACIÓN PÚBLICA"/>
    <n v="3"/>
    <n v="6"/>
    <n v="10"/>
    <n v="2"/>
    <n v="10567868.779999999"/>
    <s v="Unidad"/>
    <s v="NO SOLICITADAS"/>
  </r>
  <r>
    <x v="18"/>
    <x v="7"/>
    <s v="02-02-01-003-004-07"/>
    <s v="Materiales y suministros - Plásticos en formas primarias"/>
    <s v="RECUBRIMIENTO ACRILICO_x000a_"/>
    <s v="31133706"/>
    <s v="LICITACIÓN PÚBLICA"/>
    <n v="3"/>
    <n v="6"/>
    <n v="10"/>
    <n v="2"/>
    <n v="649740"/>
    <s v="Unidad"/>
    <s v="NO SOLICITADAS"/>
  </r>
  <r>
    <x v="18"/>
    <x v="7"/>
    <s v="02-02-01-003-004-08"/>
    <s v="Materiales y suministros - Caucho sintético y facticio derivado del petróleo, mezclas de estos cauchos con caucho natural y gomas naturales similares, en formas primarias o en planchas, hojas o tiras"/>
    <s v="LAMINA CAUCHO NEOPRENO_x000a_"/>
    <s v="30266402"/>
    <s v="LICITACIÓN PÚBLICA"/>
    <n v="3"/>
    <n v="6"/>
    <n v="10"/>
    <n v="1"/>
    <n v="196350"/>
    <s v="Unidad"/>
    <s v="NO SOLICITADAS"/>
  </r>
  <r>
    <x v="18"/>
    <x v="7"/>
    <s v="02-02-01-003-004-08"/>
    <s v="Materiales y suministros - Caucho sintético y facticio derivado del petróleo, mezclas de estos cauchos con caucho natural y gomas naturales similares, en formas primarias o en planchas, hojas o tiras"/>
    <s v="PISO CAUCHO ML ANTIFLAMA"/>
    <s v="30266400"/>
    <s v="LICITACIÓN PÚBLICA"/>
    <n v="3"/>
    <n v="6"/>
    <n v="10"/>
    <n v="9"/>
    <n v="8835750"/>
    <s v="Metro"/>
    <s v="NO SOLICITADAS"/>
  </r>
  <r>
    <x v="18"/>
    <x v="7"/>
    <s v="02-02-01-003-004-08"/>
    <s v="Materiales y suministros - Caucho sintético y facticio derivado del petróleo, mezclas de estos cauchos con caucho natural y gomas naturales similares, en formas primarias o en planchas, hojas o tiras"/>
    <s v="PLASTICO NEGRO CALIBRE 6_x000a_"/>
    <s v="13111201"/>
    <s v="SELECCIÓN ABREVIADA - ACUERDO MARCO"/>
    <n v="4"/>
    <n v="4"/>
    <n v="10"/>
    <n v="3"/>
    <n v="3392285.4000000004"/>
    <s v="Unidad"/>
    <s v="NO SOLICITADAS"/>
  </r>
  <r>
    <x v="18"/>
    <x v="3"/>
    <s v="02-02-01-003-005-01"/>
    <s v="Materiales y suministros - Pinturas y barnices y productos relacionados; colores para la pintura artística; tintas"/>
    <s v="ABRILLANTADOR ULTRAFINO"/>
    <s v="12163800"/>
    <s v="LICITACIÓN PÚBLICA"/>
    <n v="3"/>
    <n v="6"/>
    <n v="10"/>
    <n v="1"/>
    <n v="1071000"/>
    <s v="Galón"/>
    <s v="NO SOLICITADAS"/>
  </r>
  <r>
    <x v="18"/>
    <x v="3"/>
    <s v="02-02-01-003-005-01"/>
    <s v="Materiales y suministros - Pinturas y barnices y productos relacionados; colores para la pintura artística; tintas"/>
    <s v="ACELERADOR CM31_x000a_"/>
    <s v="31211600"/>
    <s v="LICITACIÓN PÚBLICA"/>
    <n v="3"/>
    <n v="6"/>
    <n v="10"/>
    <n v="1"/>
    <n v="1115625"/>
    <s v="Galón"/>
    <s v="NO SOLICITADAS"/>
  </r>
  <r>
    <x v="18"/>
    <x v="3"/>
    <s v="02-02-01-003-005-01"/>
    <s v="Materiales y suministros - Pinturas y barnices y productos relacionados; colores para la pintura artística; tintas"/>
    <s v="ACELERADOR POLIURETANO_x000a_"/>
    <s v="31211600"/>
    <s v="LICITACIÓN PÚBLICA"/>
    <n v="3"/>
    <n v="6"/>
    <n v="10"/>
    <n v="2"/>
    <n v="1949220"/>
    <s v="Unidad"/>
    <s v="NO SOLICITADAS"/>
  </r>
  <r>
    <x v="18"/>
    <x v="3"/>
    <s v="02-02-01-003-005-01"/>
    <s v="Materiales y suministros - Pinturas y barnices y productos relacionados; colores para la pintura artística; tintas"/>
    <s v="LACA CATALIZADA MATE"/>
    <s v="31211703"/>
    <s v="SELECCIÓN ABREVIADA - ACUERDO MARCO"/>
    <n v="4"/>
    <n v="4"/>
    <n v="10"/>
    <n v="25"/>
    <n v="1528724.75"/>
    <s v="Galón"/>
    <s v="NO SOLICITADAS"/>
  </r>
  <r>
    <x v="18"/>
    <x v="3"/>
    <s v="02-02-01-003-005-01"/>
    <s v="Materiales y suministros - Pinturas y barnices y productos relacionados; colores para la pintura artística; tintas"/>
    <s v="MASILLA POLIESTER 211SM_x000a_"/>
    <s v="31201600"/>
    <s v="LICITACIÓN PÚBLICA"/>
    <n v="3"/>
    <n v="6"/>
    <n v="10"/>
    <n v="12"/>
    <n v="2249100"/>
    <s v="Unidad"/>
    <s v="NO SOLICITADAS"/>
  </r>
  <r>
    <x v="18"/>
    <x v="3"/>
    <s v="02-02-01-003-005-01"/>
    <s v="Materiales y suministros - Pinturas y barnices y productos relacionados; colores para la pintura artística; tintas"/>
    <s v="PINTURA ALTA TEMPERATURA COLOR NEGRA MIL PRF -14105E DE ACUERDO A LA FED-STD-595_x000a_"/>
    <s v="31211500"/>
    <s v="LICITACIÓN PÚBLICA"/>
    <n v="3"/>
    <n v="6"/>
    <n v="10"/>
    <n v="2"/>
    <n v="2975000"/>
    <s v="Unidad"/>
    <s v="NO SOLICITADAS"/>
  </r>
  <r>
    <x v="18"/>
    <x v="3"/>
    <s v="02-02-01-003-005-01"/>
    <s v="Materiales y suministros - Pinturas y barnices y productos relacionados; colores para la pintura artística; tintas"/>
    <s v="PINTURA ALUMINIO GRANO GRUESO LACA_x000a_"/>
    <s v="31211500"/>
    <s v="LICITACIÓN PÚBLICA"/>
    <n v="3"/>
    <n v="6"/>
    <n v="10"/>
    <n v="2"/>
    <n v="238000"/>
    <s v="Unidad"/>
    <s v="NO SOLICITADAS"/>
  </r>
  <r>
    <x v="18"/>
    <x v="3"/>
    <s v="02-02-01-003-005-01"/>
    <s v="Materiales y suministros - Pinturas y barnices y productos relacionados; colores para la pintura artística; tintas"/>
    <s v="PINTURA ALUMINIO GRANO GRUESO POLIURETANO_x000a_"/>
    <s v="31211500"/>
    <s v="LICITACIÓN PÚBLICA"/>
    <n v="3"/>
    <n v="6"/>
    <n v="10"/>
    <n v="2"/>
    <n v="761600"/>
    <s v="Unidad"/>
    <s v="NO SOLICITADAS"/>
  </r>
  <r>
    <x v="18"/>
    <x v="3"/>
    <s v="02-02-01-003-005-01"/>
    <s v="Materiales y suministros - Pinturas y barnices y productos relacionados; colores para la pintura artística; tintas"/>
    <s v="PINTURA AMARILLO LACA_x000a_"/>
    <s v="31211500"/>
    <s v="LICITACIÓN PÚBLICA"/>
    <n v="3"/>
    <n v="6"/>
    <n v="10"/>
    <n v="2"/>
    <n v="214200"/>
    <s v="Unidad"/>
    <s v="NO SOLICITADAS"/>
  </r>
  <r>
    <x v="18"/>
    <x v="3"/>
    <s v="02-02-01-003-005-01"/>
    <s v="Materiales y suministros - Pinturas y barnices y productos relacionados; colores para la pintura artística; tintas"/>
    <s v="PINTURA ANTIDESLIZANTE FS 36440_x000a_"/>
    <s v="31211521"/>
    <s v="LICITACIÓN PÚBLICA"/>
    <n v="3"/>
    <n v="6"/>
    <n v="10"/>
    <n v="1"/>
    <n v="1249500"/>
    <s v="Unidad"/>
    <s v="NO SOLICITADAS"/>
  </r>
  <r>
    <x v="18"/>
    <x v="3"/>
    <s v="02-02-01-003-005-01"/>
    <s v="Materiales y suministros - Pinturas y barnices y productos relacionados; colores para la pintura artística; tintas"/>
    <s v="PINTURA BLANCO LACA_x000a_"/>
    <s v="31211500"/>
    <s v="LICITACIÓN PÚBLICA"/>
    <n v="3"/>
    <n v="6"/>
    <n v="10"/>
    <n v="1"/>
    <n v="107100"/>
    <s v="Unidad"/>
    <s v="NO SOLICITADAS"/>
  </r>
  <r>
    <x v="18"/>
    <x v="3"/>
    <s v="02-02-01-003-005-01"/>
    <s v="Materiales y suministros - Pinturas y barnices y productos relacionados; colores para la pintura artística; tintas"/>
    <s v="PINTURA BRILLANTE EPOXY GRIS 16492_x000a_"/>
    <s v="31211500"/>
    <s v="LICITACIÓN PÚBLICA"/>
    <n v="3"/>
    <n v="6"/>
    <n v="10"/>
    <n v="3"/>
    <n v="4284000"/>
    <s v="Unidad"/>
    <s v="NO SOLICITADAS"/>
  </r>
  <r>
    <x v="18"/>
    <x v="3"/>
    <s v="02-02-01-003-005-01"/>
    <s v="Materiales y suministros - Pinturas y barnices y productos relacionados; colores para la pintura artística; tintas"/>
    <s v="PINTURA BRILLANTE GREEN EPOXY -AMINE A423-66-24670_x000a_"/>
    <s v="31211500"/>
    <s v="LICITACIÓN PÚBLICA"/>
    <n v="3"/>
    <n v="6"/>
    <n v="10"/>
    <n v="1"/>
    <n v="1874250"/>
    <s v="Unidad"/>
    <s v="NO SOLICITADAS"/>
  </r>
  <r>
    <x v="18"/>
    <x v="3"/>
    <s v="02-02-01-003-005-01"/>
    <s v="Materiales y suministros - Pinturas y barnices y productos relacionados; colores para la pintura artística; tintas"/>
    <s v="PINTURA COLOR NEGRA ESPECIFICACION BMS 10-21 TIPO II ANTI-STATIC_x000a_"/>
    <s v="31211500"/>
    <s v="LICITACIÓN PÚBLICA"/>
    <n v="3"/>
    <n v="6"/>
    <n v="10"/>
    <n v="2"/>
    <n v="3724700"/>
    <s v="Unidad"/>
    <s v="NO SOLICITADAS"/>
  </r>
  <r>
    <x v="18"/>
    <x v="3"/>
    <s v="02-02-01-003-005-01"/>
    <s v="Materiales y suministros - Pinturas y barnices y productos relacionados; colores para la pintura artística; tintas"/>
    <s v="PINTURA EPOXICA AMARILLA X 1 GALÓN"/>
    <n v="31211522"/>
    <s v="SELECCIÓN ABREVIADA - ACUERDO MARCO"/>
    <n v="4"/>
    <n v="4"/>
    <n v="10"/>
    <n v="5"/>
    <n v="958731.95000000007"/>
    <s v="Galón"/>
    <s v="NO SOLICITADAS"/>
  </r>
  <r>
    <x v="18"/>
    <x v="3"/>
    <s v="02-02-01-003-005-01"/>
    <s v="Materiales y suministros - Pinturas y barnices y productos relacionados; colores para la pintura artística; tintas"/>
    <s v="PINTURA EPOXICA AZUL X 1 GALÓN"/>
    <n v="31211522"/>
    <s v="SELECCIÓN ABREVIADA - ACUERDO MARCO"/>
    <n v="4"/>
    <n v="4"/>
    <n v="10"/>
    <n v="5"/>
    <n v="958731.95000000007"/>
    <s v="Galón"/>
    <s v="NO SOLICITADAS"/>
  </r>
  <r>
    <x v="18"/>
    <x v="3"/>
    <s v="02-02-01-003-005-01"/>
    <s v="Materiales y suministros - Pinturas y barnices y productos relacionados; colores para la pintura artística; tintas"/>
    <s v="PINTURA ESMALTE BLANCO X 1 GALÓN  "/>
    <s v="31211501"/>
    <s v="SELECCIÓN ABREVIADA - ACUERDO MARCO"/>
    <n v="4"/>
    <n v="4"/>
    <n v="10"/>
    <n v="15"/>
    <n v="1089653.55"/>
    <s v="Galón"/>
    <s v="NO SOLICITADAS"/>
  </r>
  <r>
    <x v="18"/>
    <x v="3"/>
    <s v="02-02-01-003-005-01"/>
    <s v="Materiales y suministros - Pinturas y barnices y productos relacionados; colores para la pintura artística; tintas"/>
    <s v="PINTURA ESMALTE GRIS PLATA X 1 GALÓN  "/>
    <s v="31211501"/>
    <s v="SELECCIÓN ABREVIADA - ACUERDO MARCO"/>
    <n v="4"/>
    <n v="4"/>
    <n v="10"/>
    <n v="15"/>
    <n v="1089653.55"/>
    <s v="Galón"/>
    <s v="NO SOLICITADAS"/>
  </r>
  <r>
    <x v="18"/>
    <x v="3"/>
    <s v="02-02-01-003-005-01"/>
    <s v="Materiales y suministros - Pinturas y barnices y productos relacionados; colores para la pintura artística; tintas"/>
    <s v="PINTURA ESMALTE NEGRO  X 1 GALÓN  "/>
    <s v="31211501"/>
    <s v="SELECCIÓN ABREVIADA - ACUERDO MARCO"/>
    <n v="4"/>
    <n v="4"/>
    <n v="10"/>
    <n v="10"/>
    <n v="726435.70000000007"/>
    <s v="Galón"/>
    <s v="NO SOLICITADAS"/>
  </r>
  <r>
    <x v="18"/>
    <x v="3"/>
    <s v="02-02-01-003-005-01"/>
    <s v="Materiales y suministros - Pinturas y barnices y productos relacionados; colores para la pintura artística; tintas"/>
    <s v="PINTURA MIL-PRF 85285 FED-STD-595 NO 11136_x000a_"/>
    <s v="31211500"/>
    <s v="LICITACIÓN PÚBLICA"/>
    <n v="3"/>
    <n v="6"/>
    <n v="10"/>
    <n v="2"/>
    <n v="2142000"/>
    <s v="Unidad"/>
    <s v="NO SOLICITADAS"/>
  </r>
  <r>
    <x v="18"/>
    <x v="3"/>
    <s v="02-02-01-003-005-01"/>
    <s v="Materiales y suministros - Pinturas y barnices y productos relacionados; colores para la pintura artística; tintas"/>
    <s v="PINTURA MIL-PRF 85285 FED-STD-595 NO 11350_x000a_"/>
    <s v="31211500"/>
    <s v="LICITACIÓN PÚBLICA"/>
    <n v="3"/>
    <n v="6"/>
    <n v="10"/>
    <n v="2"/>
    <n v="2142000"/>
    <s v="Unidad"/>
    <s v="NO SOLICITADAS"/>
  </r>
  <r>
    <x v="18"/>
    <x v="3"/>
    <s v="02-02-01-003-005-01"/>
    <s v="Materiales y suministros - Pinturas y barnices y productos relacionados; colores para la pintura artística; tintas"/>
    <s v="PINTURA MIL-PRF 85285 FED-STD-595 NO 13655_x000a_"/>
    <s v="31211500"/>
    <s v="LICITACIÓN PÚBLICA"/>
    <n v="3"/>
    <n v="6"/>
    <n v="10"/>
    <n v="5"/>
    <n v="5355000"/>
    <s v="Unidad"/>
    <s v="NO SOLICITADAS"/>
  </r>
  <r>
    <x v="18"/>
    <x v="3"/>
    <s v="02-02-01-003-005-01"/>
    <s v="Materiales y suministros - Pinturas y barnices y productos relacionados; colores para la pintura artística; tintas"/>
    <s v="PINTURA MIL-PRF 85285 FED-STD-595 NO 15048_x000a_"/>
    <s v="31211500"/>
    <s v="LICITACIÓN PÚBLICA"/>
    <n v="3"/>
    <n v="6"/>
    <n v="10"/>
    <n v="1"/>
    <n v="1071000"/>
    <s v="Unidad"/>
    <s v="NO SOLICITADAS"/>
  </r>
  <r>
    <x v="18"/>
    <x v="3"/>
    <s v="02-02-01-003-005-01"/>
    <s v="Materiales y suministros - Pinturas y barnices y productos relacionados; colores para la pintura artística; tintas"/>
    <s v="PINTURA MIL-PRF 85285 FED-STD-595 NO 15180_x000a_"/>
    <s v="31211500"/>
    <s v="LICITACIÓN PÚBLICA"/>
    <n v="3"/>
    <n v="6"/>
    <n v="10"/>
    <n v="1"/>
    <n v="1071000"/>
    <s v="Unidad"/>
    <s v="NO SOLICITADAS"/>
  </r>
  <r>
    <x v="18"/>
    <x v="3"/>
    <s v="02-02-01-003-005-01"/>
    <s v="Materiales y suministros - Pinturas y barnices y productos relacionados; colores para la pintura artística; tintas"/>
    <s v="PINTURA MIL-PRF 85285 FED-STD-595 NO 15182_x000a_"/>
    <s v="31211500"/>
    <s v="LICITACIÓN PÚBLICA"/>
    <n v="3"/>
    <n v="6"/>
    <n v="10"/>
    <n v="1"/>
    <n v="1071000"/>
    <s v="Unidad"/>
    <s v="NO SOLICITADAS"/>
  </r>
  <r>
    <x v="18"/>
    <x v="3"/>
    <s v="02-02-01-003-005-01"/>
    <s v="Materiales y suministros - Pinturas y barnices y productos relacionados; colores para la pintura artística; tintas"/>
    <s v="PINTURA MIL-PRF 85285 FED-STD-595 NO 16231_x000a_"/>
    <s v="31211500"/>
    <s v="LICITACIÓN PÚBLICA"/>
    <n v="3"/>
    <n v="6"/>
    <n v="10"/>
    <n v="3"/>
    <n v="4105500"/>
    <s v="Unidad"/>
    <s v="NO SOLICITADAS"/>
  </r>
  <r>
    <x v="18"/>
    <x v="3"/>
    <s v="02-02-01-003-005-01"/>
    <s v="Materiales y suministros - Pinturas y barnices y productos relacionados; colores para la pintura artística; tintas"/>
    <s v="PINTURA MIL-PRF 85285 FED-STD-595 NO 16251_x000a_"/>
    <s v="31211500"/>
    <s v="LICITACIÓN PÚBLICA"/>
    <n v="3"/>
    <n v="6"/>
    <n v="10"/>
    <n v="1"/>
    <n v="1071000"/>
    <s v="Unidad"/>
    <s v="NO SOLICITADAS"/>
  </r>
  <r>
    <x v="18"/>
    <x v="3"/>
    <s v="02-02-01-003-005-01"/>
    <s v="Materiales y suministros - Pinturas y barnices y productos relacionados; colores para la pintura artística; tintas"/>
    <s v="PINTURA MIL-PRF 85285 FED-STD-595 NO 16375_x000a_"/>
    <s v="31211500"/>
    <s v="LICITACIÓN PÚBLICA"/>
    <n v="3"/>
    <n v="6"/>
    <n v="10"/>
    <n v="11"/>
    <n v="15053500"/>
    <s v="Unidad"/>
    <s v="NO SOLICITADAS"/>
  </r>
  <r>
    <x v="18"/>
    <x v="3"/>
    <s v="02-02-01-003-005-01"/>
    <s v="Materiales y suministros - Pinturas y barnices y productos relacionados; colores para la pintura artística; tintas"/>
    <s v="PINTURA MIL-PRF 85285 FED-STD-595 NO 16473_x000a_"/>
    <s v="31211500"/>
    <s v="LICITACIÓN PÚBLICA"/>
    <n v="3"/>
    <n v="6"/>
    <n v="10"/>
    <n v="8"/>
    <n v="14756000"/>
    <s v="Unidad"/>
    <s v="NO SOLICITADAS"/>
  </r>
  <r>
    <x v="18"/>
    <x v="3"/>
    <s v="02-02-01-003-005-01"/>
    <s v="Materiales y suministros - Pinturas y barnices y productos relacionados; colores para la pintura artística; tintas"/>
    <s v="PINTURA MIL-PRF 85285 FED-STD-595 NO 16515_x000a_"/>
    <s v="31211500"/>
    <s v="LICITACIÓN PÚBLICA"/>
    <n v="3"/>
    <n v="6"/>
    <n v="10"/>
    <n v="1"/>
    <n v="1071000"/>
    <s v="Unidad"/>
    <s v="NO SOLICITADAS"/>
  </r>
  <r>
    <x v="18"/>
    <x v="3"/>
    <s v="02-02-01-003-005-01"/>
    <s v="Materiales y suministros - Pinturas y barnices y productos relacionados; colores para la pintura artística; tintas"/>
    <s v="PINTURA MIL-PRF 85285 FED-STD-595 NO 17038_x000a_"/>
    <s v="31211500"/>
    <s v="LICITACIÓN PÚBLICA"/>
    <n v="3"/>
    <n v="6"/>
    <n v="10"/>
    <n v="11"/>
    <n v="20289500"/>
    <s v="Unidad"/>
    <s v="NO SOLICITADAS"/>
  </r>
  <r>
    <x v="18"/>
    <x v="3"/>
    <s v="02-02-01-003-005-01"/>
    <s v="Materiales y suministros - Pinturas y barnices y productos relacionados; colores para la pintura artística; tintas"/>
    <s v="PINTURA MIL-PRF 85285 FED-STD-595 NO 17925_x000a_"/>
    <s v="31211500"/>
    <s v="LICITACIÓN PÚBLICA"/>
    <n v="3"/>
    <n v="6"/>
    <n v="10"/>
    <n v="7"/>
    <n v="13744500"/>
    <s v="Unidad"/>
    <s v="NO SOLICITADAS"/>
  </r>
  <r>
    <x v="18"/>
    <x v="3"/>
    <s v="02-02-01-003-005-01"/>
    <s v="Materiales y suministros - Pinturas y barnices y productos relacionados; colores para la pintura artística; tintas"/>
    <s v="PINTURA MIL-PRF 85285 FED-STD-595 NO 23655_x000a_"/>
    <s v="31211500"/>
    <s v="LICITACIÓN PÚBLICA"/>
    <n v="3"/>
    <n v="6"/>
    <n v="10"/>
    <n v="8"/>
    <n v="14756000"/>
    <s v="Unidad"/>
    <s v="NO SOLICITADAS"/>
  </r>
  <r>
    <x v="18"/>
    <x v="3"/>
    <s v="02-02-01-003-005-01"/>
    <s v="Materiales y suministros - Pinturas y barnices y productos relacionados; colores para la pintura artística; tintas"/>
    <s v="PINTURA MIL-PRF 85285 FED-STD-595 NO 26118_x000a_"/>
    <s v="31211500"/>
    <s v="LICITACIÓN PÚBLICA"/>
    <n v="3"/>
    <n v="6"/>
    <n v="10"/>
    <n v="24"/>
    <n v="47124000"/>
    <s v="Unidad"/>
    <s v="NO SOLICITADAS"/>
  </r>
  <r>
    <x v="18"/>
    <x v="3"/>
    <s v="02-02-01-003-005-01"/>
    <s v="Materiales y suministros - Pinturas y barnices y productos relacionados; colores para la pintura artística; tintas"/>
    <s v="PINTURA MIL-PRF 85285 FED-STD-595 NO 26375_x000a_"/>
    <s v="31211500"/>
    <s v="LICITACIÓN PÚBLICA"/>
    <n v="3"/>
    <n v="6"/>
    <n v="10"/>
    <n v="2"/>
    <n v="2142000"/>
    <s v="Unidad"/>
    <s v="NO SOLICITADAS"/>
  </r>
  <r>
    <x v="18"/>
    <x v="3"/>
    <s v="02-02-01-003-005-01"/>
    <s v="Materiales y suministros - Pinturas y barnices y productos relacionados; colores para la pintura artística; tintas"/>
    <s v="PINTURA MIL-PRF 85285 FED-STD-595 NO 26493_x000a_"/>
    <s v="31211500"/>
    <s v="LICITACIÓN PÚBLICA"/>
    <n v="3"/>
    <n v="6"/>
    <n v="10"/>
    <n v="20"/>
    <n v="27370000"/>
    <s v="Unidad"/>
    <s v="NO SOLICITADAS"/>
  </r>
  <r>
    <x v="18"/>
    <x v="3"/>
    <s v="02-02-01-003-005-01"/>
    <s v="Materiales y suministros - Pinturas y barnices y productos relacionados; colores para la pintura artística; tintas"/>
    <s v="PINTURA MIL-PRF 85285 FED-STD-595 NO 26494_x000a_"/>
    <s v="31211500"/>
    <s v="LICITACIÓN PÚBLICA"/>
    <n v="3"/>
    <n v="6"/>
    <n v="10"/>
    <n v="4"/>
    <n v="5474000"/>
    <s v="Unidad"/>
    <s v="NO SOLICITADAS"/>
  </r>
  <r>
    <x v="18"/>
    <x v="3"/>
    <s v="02-02-01-003-005-01"/>
    <s v="Materiales y suministros - Pinturas y barnices y productos relacionados; colores para la pintura artística; tintas"/>
    <s v="PINTURA MIL-PRF 85285 FED-STD-595 NO 27038_x000a_"/>
    <s v="31211500"/>
    <s v="LICITACIÓN PÚBLICA"/>
    <n v="3"/>
    <n v="6"/>
    <n v="10"/>
    <n v="34"/>
    <n v="46529000"/>
    <s v="Unidad"/>
    <s v="NO SOLICITADAS"/>
  </r>
  <r>
    <x v="18"/>
    <x v="3"/>
    <s v="02-02-01-003-005-01"/>
    <s v="Materiales y suministros - Pinturas y barnices y productos relacionados; colores para la pintura artística; tintas"/>
    <s v="PINTURA NEGRO MATE LACA SPRAY_x000a_"/>
    <s v="31211500"/>
    <s v="LICITACIÓN PÚBLICA"/>
    <n v="3"/>
    <n v="6"/>
    <n v="10"/>
    <n v="10"/>
    <n v="208250"/>
    <s v="Unidad"/>
    <s v="NO SOLICITADAS"/>
  </r>
  <r>
    <x v="18"/>
    <x v="3"/>
    <s v="02-02-01-003-005-01"/>
    <s v="Materiales y suministros - Pinturas y barnices y productos relacionados; colores para la pintura artística; tintas"/>
    <s v="PINTURA NEGRO MATE LACA_x000a_"/>
    <s v="31211500"/>
    <s v="LICITACIÓN PÚBLICA"/>
    <n v="3"/>
    <n v="6"/>
    <n v="10"/>
    <n v="3"/>
    <n v="321300"/>
    <s v="Galón"/>
    <s v="NO SOLICITADAS"/>
  </r>
  <r>
    <x v="18"/>
    <x v="3"/>
    <s v="02-02-01-003-005-01"/>
    <s v="Materiales y suministros - Pinturas y barnices y productos relacionados; colores para la pintura artística; tintas"/>
    <s v="PINTURA POLIURETANO BRILLANTE TRANSPARENTE DE SECADO ULTRA RAPIDO_x000a_"/>
    <s v="31211500"/>
    <s v="LICITACIÓN PÚBLICA"/>
    <n v="3"/>
    <n v="6"/>
    <n v="10"/>
    <n v="4"/>
    <n v="1547000"/>
    <s v="Galón"/>
    <s v="NO SOLICITADAS"/>
  </r>
  <r>
    <x v="18"/>
    <x v="3"/>
    <s v="02-02-01-003-005-01"/>
    <s v="Materiales y suministros - Pinturas y barnices y productos relacionados; colores para la pintura artística; tintas"/>
    <s v="PINTURA POLIURETANO BRILLANTE TRANSPARENTE_x000a_"/>
    <s v="31211500"/>
    <s v="LICITACIÓN PÚBLICA"/>
    <n v="3"/>
    <n v="6"/>
    <n v="10"/>
    <n v="2"/>
    <n v="606900"/>
    <s v="Unidad"/>
    <s v="NO SOLICITADAS"/>
  </r>
  <r>
    <x v="18"/>
    <x v="3"/>
    <s v="02-02-01-003-005-01"/>
    <s v="Materiales y suministros - Pinturas y barnices y productos relacionados; colores para la pintura artística; tintas"/>
    <s v="PINTURA POLIURETANO CM120_x000a_"/>
    <s v="31211500"/>
    <s v="LICITACIÓN PÚBLICA"/>
    <n v="3"/>
    <n v="6"/>
    <n v="10"/>
    <n v="2"/>
    <n v="2945250"/>
    <s v="Galón"/>
    <s v="NO SOLICITADAS"/>
  </r>
  <r>
    <x v="18"/>
    <x v="3"/>
    <s v="02-02-01-003-005-01"/>
    <s v="Materiales y suministros - Pinturas y barnices y productos relacionados; colores para la pintura artística; tintas"/>
    <s v="PINTURA POLIURETANO CM33_x000a_"/>
    <s v="31211500"/>
    <s v="LICITACIÓN PÚBLICA"/>
    <n v="3"/>
    <n v="6"/>
    <n v="10"/>
    <n v="4"/>
    <n v="6426000"/>
    <s v="Galón"/>
    <s v="NO SOLICITADAS"/>
  </r>
  <r>
    <x v="18"/>
    <x v="3"/>
    <s v="02-02-01-003-005-01"/>
    <s v="Materiales y suministros - Pinturas y barnices y productos relacionados; colores para la pintura artística; tintas"/>
    <s v="PINTURA POLIURETANO CM34_x000a_"/>
    <s v="31211500"/>
    <s v="LICITACIÓN PÚBLICA"/>
    <n v="3"/>
    <n v="6"/>
    <n v="10"/>
    <n v="3"/>
    <n v="4819500"/>
    <s v="Galón"/>
    <s v="NO SOLICITADAS"/>
  </r>
  <r>
    <x v="18"/>
    <x v="3"/>
    <s v="02-02-01-003-005-01"/>
    <s v="Materiales y suministros - Pinturas y barnices y productos relacionados; colores para la pintura artística; tintas"/>
    <s v="PINTURA POLIURETANO CM36_x000a_"/>
    <s v="31211500"/>
    <s v="LICITACIÓN PÚBLICA"/>
    <n v="3"/>
    <n v="6"/>
    <n v="10"/>
    <n v="4"/>
    <n v="6616400"/>
    <s v="Galón"/>
    <s v="NO SOLICITADAS"/>
  </r>
  <r>
    <x v="18"/>
    <x v="3"/>
    <s v="02-02-01-003-005-01"/>
    <s v="Materiales y suministros - Pinturas y barnices y productos relacionados; colores para la pintura artística; tintas"/>
    <s v="PINTURA TRANSPARENTE BRILLANTE CATALIZADA_x000a_"/>
    <s v="31211500"/>
    <s v="LICITACIÓN PÚBLICA"/>
    <n v="3"/>
    <n v="6"/>
    <n v="10"/>
    <n v="3"/>
    <n v="328440"/>
    <s v="Galón"/>
    <s v="NO SOLICITADAS"/>
  </r>
  <r>
    <x v="18"/>
    <x v="3"/>
    <s v="02-02-01-003-005-01"/>
    <s v="Materiales y suministros - Pinturas y barnices y productos relacionados; colores para la pintura artística; tintas"/>
    <s v="PINTURA TT-P-28 COLOR ALUMINO PARA ALTA TEMPERATURA_x000a_"/>
    <s v="31211500"/>
    <s v="LICITACIÓN PÚBLICA"/>
    <n v="3"/>
    <n v="6"/>
    <n v="10"/>
    <n v="2"/>
    <n v="3403400"/>
    <s v="Galón"/>
    <s v="NO SOLICITADAS"/>
  </r>
  <r>
    <x v="18"/>
    <x v="3"/>
    <s v="02-02-01-003-005-01"/>
    <s v="Materiales y suministros - Pinturas y barnices y productos relacionados; colores para la pintura artística; tintas"/>
    <s v="PRIMER AMARILLO MIL-PRF-23377 TIPO I CLASE N_x000a_"/>
    <s v="31211704"/>
    <s v="LICITACIÓN PÚBLICA"/>
    <n v="3"/>
    <n v="6"/>
    <n v="10"/>
    <n v="34"/>
    <n v="38032400"/>
    <s v="Unidad"/>
    <s v="NO SOLICITADAS"/>
  </r>
  <r>
    <x v="18"/>
    <x v="3"/>
    <s v="02-02-01-003-005-01"/>
    <s v="Materiales y suministros - Pinturas y barnices y productos relacionados; colores para la pintura artística; tintas"/>
    <s v="PRIMER CM24_x000a_"/>
    <s v="31211704"/>
    <s v="LICITACIÓN PÚBLICA"/>
    <n v="3"/>
    <n v="6"/>
    <n v="10"/>
    <n v="3"/>
    <n v="9282000"/>
    <s v="Galón"/>
    <s v="NO SOLICITADAS"/>
  </r>
  <r>
    <x v="18"/>
    <x v="3"/>
    <s v="02-02-01-003-005-01"/>
    <s v="Materiales y suministros - Pinturas y barnices y productos relacionados; colores para la pintura artística; tintas"/>
    <s v="PRIMER DE ALTO IMPACTO MIL-P-23377 BSM 10-11 TIPO 1 GRADO A_x000a_"/>
    <s v="31211704"/>
    <s v="LICITACIÓN PÚBLICA"/>
    <n v="3"/>
    <n v="6"/>
    <n v="10"/>
    <n v="10"/>
    <n v="22907500"/>
    <s v="Unidad"/>
    <s v="NO SOLICITADAS"/>
  </r>
  <r>
    <x v="18"/>
    <x v="3"/>
    <s v="02-02-01-003-005-01"/>
    <s v="Materiales y suministros - Pinturas y barnices y productos relacionados; colores para la pintura artística; tintas"/>
    <s v="PRIMER EPOXICO VERDE OSCURO P-2028B_x000a_"/>
    <s v="31211521"/>
    <s v="LICITACIÓN PÚBLICA"/>
    <n v="3"/>
    <n v="6"/>
    <n v="10"/>
    <n v="12"/>
    <n v="13423200"/>
    <s v="Unidad"/>
    <s v="NO SOLICITADAS"/>
  </r>
  <r>
    <x v="18"/>
    <x v="3"/>
    <s v="02-02-01-003-005-01"/>
    <s v="Materiales y suministros - Pinturas y barnices y productos relacionados; colores para la pintura artística; tintas"/>
    <s v="PRIMER GREEN EPXY - AMINE_x000a_"/>
    <s v="31211704"/>
    <s v="LICITACIÓN PÚBLICA"/>
    <n v="3"/>
    <n v="6"/>
    <n v="10"/>
    <n v="2"/>
    <n v="2951200"/>
    <s v="Unidad"/>
    <s v="NO SOLICITADAS"/>
  </r>
  <r>
    <x v="18"/>
    <x v="3"/>
    <s v="02-02-01-003-005-01"/>
    <s v="Materiales y suministros - Pinturas y barnices y productos relacionados; colores para la pintura artística; tintas"/>
    <s v="PRIMER PARA ACEROS MIL-PFR-26915_x000a_"/>
    <s v="31211704"/>
    <s v="LICITACIÓN PÚBLICA"/>
    <n v="3"/>
    <n v="6"/>
    <n v="10"/>
    <n v="2"/>
    <n v="2632280"/>
    <s v="Unidad"/>
    <s v="NO SOLICITADAS"/>
  </r>
  <r>
    <x v="18"/>
    <x v="3"/>
    <s v="02-02-01-003-005-01"/>
    <s v="Materiales y suministros - Pinturas y barnices y productos relacionados; colores para la pintura artística; tintas"/>
    <s v="PRIMER PARA MATERIAL COMPUESTO BMS10-103_x000a_"/>
    <s v="31211704"/>
    <s v="LICITACIÓN PÚBLICA"/>
    <n v="3"/>
    <n v="6"/>
    <n v="10"/>
    <n v="5"/>
    <n v="5890500"/>
    <s v="Unidad"/>
    <s v="NO SOLICITADAS"/>
  </r>
  <r>
    <x v="18"/>
    <x v="3"/>
    <s v="02-02-01-003-005-01"/>
    <s v="Materiales y suministros - Pinturas y barnices y productos relacionados; colores para la pintura artística; tintas"/>
    <s v="PRIMER SILICONE ADHESIVE 1200_x000a_"/>
    <s v="31211704"/>
    <s v="LICITACIÓN PÚBLICA"/>
    <n v="3"/>
    <n v="6"/>
    <n v="10"/>
    <n v="1"/>
    <n v="495873"/>
    <s v="Unidad"/>
    <s v="NO SOLICITADAS"/>
  </r>
  <r>
    <x v="18"/>
    <x v="3"/>
    <s v="02-02-01-003-005-01"/>
    <s v="Materiales y suministros - Pinturas y barnices y productos relacionados; colores para la pintura artística; tintas"/>
    <s v="PRIMER TT-P-1757B TIPO 1 CLASE C (ALKYD PRIMER)_x000a_"/>
    <s v="31211704"/>
    <s v="LICITACIÓN PÚBLICA"/>
    <n v="3"/>
    <n v="6"/>
    <n v="10"/>
    <n v="2"/>
    <n v="264180"/>
    <s v="Galón"/>
    <s v="NO SOLICITADAS"/>
  </r>
  <r>
    <x v="18"/>
    <x v="3"/>
    <s v="02-02-01-003-005-01"/>
    <s v="Materiales y suministros - Pinturas y barnices y productos relacionados; colores para la pintura artística; tintas"/>
    <s v="REDUCTOR POLIURETANO CM32_x000a_"/>
    <s v="31211510"/>
    <s v="LICITACIÓN PÚBLICA"/>
    <n v="3"/>
    <n v="6"/>
    <n v="10"/>
    <n v="4"/>
    <n v="2308600"/>
    <s v="Galón"/>
    <s v="NO SOLICITADAS"/>
  </r>
  <r>
    <x v="18"/>
    <x v="3"/>
    <s v="02-02-01-003-005-01"/>
    <s v="Materiales y suministros - Pinturas y barnices y productos relacionados; colores para la pintura artística; tintas"/>
    <s v="REDUCTOR PRIMER CM25_x000a_"/>
    <s v="31211704"/>
    <s v="LICITACIÓN PÚBLICA"/>
    <n v="3"/>
    <n v="6"/>
    <n v="10"/>
    <n v="4"/>
    <n v="4526760"/>
    <s v="Galón"/>
    <s v="NO SOLICITADAS"/>
  </r>
  <r>
    <x v="18"/>
    <x v="27"/>
    <s v="02-02-01-002-007"/>
    <s v="Materiales y suministros - Artículos textiles (excepto prendas de vestir)"/>
    <s v="BOZAL PARA SEMOVIENTES CANINOS TAMAÑO MEDIANO COLOR NEGRO "/>
    <n v="10141610"/>
    <n v="0"/>
    <n v="0"/>
    <n v="0"/>
    <n v="10"/>
    <n v="3"/>
    <n v="172845"/>
    <s v="Unidad"/>
    <s v=""/>
  </r>
  <r>
    <x v="18"/>
    <x v="27"/>
    <s v="02-02-01-002-007"/>
    <s v="Materiales y suministros - Artículos textiles (excepto prendas de vestir)"/>
    <s v="ARNES PARA ENTRENAMIENTO COLOR NEGRO 4 PUNTOS DE CONTACTO, AJUSTE DE CORREA EN PECHO Y VIENTRE TALLA M PARA PERROS "/>
    <n v="46182306"/>
    <n v="0"/>
    <n v="0"/>
    <n v="0"/>
    <n v="10"/>
    <n v="4"/>
    <n v="1183616"/>
    <s v="Unidad"/>
    <s v=""/>
  </r>
  <r>
    <x v="18"/>
    <x v="27"/>
    <s v="02-02-01-002-007"/>
    <s v="Materiales y suministros - Artículos textiles (excepto prendas de vestir)"/>
    <s v="ESLINGA PLANA X 50 METRO"/>
    <n v="46182314"/>
    <n v="0"/>
    <n v="0"/>
    <n v="0"/>
    <n v="10"/>
    <n v="2"/>
    <n v="171576"/>
    <s v="Unidad"/>
    <s v=""/>
  </r>
  <r>
    <x v="18"/>
    <x v="3"/>
    <s v="02-02-01-003-005-02"/>
    <s v="Materiales y suministros - Productos farmacéuticos"/>
    <s v="GEL ANTIBACTERIAL"/>
    <s v="12161801"/>
    <s v="MÍNIMA CUANTÍA"/>
    <n v="3"/>
    <n v="3"/>
    <n v="10"/>
    <n v="2"/>
    <n v="84000"/>
    <s v="Unidad"/>
    <s v="NO SOLICITADAS"/>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S DOS TIEMPOS SINTENTICO _x000a_"/>
    <s v="12181601"/>
    <s v="MÍNIMA CUANTÍA"/>
    <n v="3"/>
    <n v="3"/>
    <n v="10"/>
    <n v="36"/>
    <n v="1593828"/>
    <s v="Unidad"/>
    <s v="NO SOLICITADAS"/>
  </r>
  <r>
    <x v="18"/>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GRASA DE LITIO ROJA LUBRY 16KG_x000a_"/>
    <s v="27112914"/>
    <s v="MÍNIMA CUANTÍA"/>
    <n v="3"/>
    <n v="3"/>
    <n v="10"/>
    <n v="1"/>
    <n v="575805"/>
    <s v="Unidad"/>
    <s v="NO SOLICITADAS"/>
  </r>
  <r>
    <x v="18"/>
    <x v="3"/>
    <s v="02-02-01-003-005-02"/>
    <s v="Materiales y suministros - Productos farmacéuticos"/>
    <s v="DESPARASITANTE EXTERNO PARA PULGAS Y GARRAPATAS PERROS DE 30-60 KG_x000a_"/>
    <s v="10111305"/>
    <s v="MÍNIMA CUANTÍA"/>
    <n v="3"/>
    <n v="3"/>
    <n v="10"/>
    <n v="50"/>
    <n v="2562600"/>
    <s v="Unidad"/>
    <s v="NO SOLICITADAS"/>
  </r>
  <r>
    <x v="18"/>
    <x v="3"/>
    <s v="02-02-01-003-005-03"/>
    <s v="Materiales y suministros - Jabón, preparados para limpieza, perfumes y preparados de tocador"/>
    <s v="&quot;JABON PARA MOTOR P/N PWC11-031_x000a_ (CLEANER ENGINE)&quot;_x000a_"/>
    <s v="47131800"/>
    <s v="LICITACIÓN PÚBLICA"/>
    <n v="3"/>
    <n v="6"/>
    <n v="10"/>
    <n v="1"/>
    <n v="7194455.5899999999"/>
    <s v="Galón"/>
    <s v="NO SOLICITADAS"/>
  </r>
  <r>
    <x v="18"/>
    <x v="3"/>
    <s v="02-02-01-003-005-03"/>
    <s v="Materiales y suministros - Jabón, preparados para limpieza, perfumes y preparados de tocador"/>
    <s v="BLANQUEADOR - LÍQUIDO, EN RECIPIENTE PLÁSTICO CON CAPACIDAD MÍNIMA DE 3.785 CC_x000a_"/>
    <s v="47131807"/>
    <s v="MÍNIMA CUANTÍA"/>
    <n v="3"/>
    <n v="3"/>
    <n v="10"/>
    <n v="51"/>
    <n v="714000"/>
    <s v="Galón"/>
    <s v="NO SOLICITADAS"/>
  </r>
  <r>
    <x v="18"/>
    <x v="3"/>
    <s v="02-02-01-003-005-03"/>
    <s v="Materiales y suministros - Jabón, preparados para limpieza, perfumes y preparados de tocador"/>
    <s v="DETERGENTE MULTIUSOS EN POLVO - POLVO, EN BOLSSA PLASTICA O RECIPIENTE PLASTICO CON UN PESO DE 1.000 GR"/>
    <s v="42281704"/>
    <s v="MÍNIMA CUANTÍA"/>
    <n v="3"/>
    <n v="3"/>
    <n v="10"/>
    <n v="100"/>
    <n v="1040000"/>
    <s v="Kilogramo"/>
    <s v="NO SOLICITADAS"/>
  </r>
  <r>
    <x v="18"/>
    <x v="3"/>
    <s v="02-02-01-003-005-03"/>
    <s v="Materiales y suministros - Jabón, preparados para limpieza, perfumes y preparados de tocador"/>
    <s v="JABON INDUSTRIAL DESENGRASANTE"/>
    <s v="53131608"/>
    <s v="MÍNIMA CUANTÍA"/>
    <n v="3"/>
    <n v="3"/>
    <n v="10"/>
    <n v="2"/>
    <n v="56000"/>
    <s v="Unidad"/>
    <s v="NO SOLICITADAS"/>
  </r>
  <r>
    <x v="18"/>
    <x v="3"/>
    <s v="02-02-01-003-005-03"/>
    <s v="Materiales y suministros - Jabón, preparados para limpieza, perfumes y preparados de tocador"/>
    <s v="JABON PARA INYECTORES_x000a_"/>
    <s v="47131800"/>
    <s v="LICITACIÓN PÚBLICA"/>
    <n v="3"/>
    <n v="6"/>
    <n v="10"/>
    <n v="2"/>
    <n v="2545417.14"/>
    <s v="Unidad"/>
    <s v="NO SOLICITADAS"/>
  </r>
  <r>
    <x v="18"/>
    <x v="3"/>
    <s v="02-02-01-003-005-02"/>
    <s v="Materiales y suministros - Productos farmacéuticos"/>
    <s v="DESPARASITANTE INTERNO"/>
    <s v="10111305"/>
    <s v="MÍNIMA CUANTÍA"/>
    <n v="3"/>
    <n v="3"/>
    <n v="10"/>
    <n v="52"/>
    <n v="2704364"/>
    <s v="Unidad"/>
    <s v="NO SOLICITADAS"/>
  </r>
  <r>
    <x v="18"/>
    <x v="3"/>
    <s v="02-02-01-003-005-03"/>
    <s v="Materiales y suministros - Jabón, preparados para limpieza, perfumes y preparados de tocador"/>
    <s v="LIQUIDO DESENGRASENTE - LIQUIDO, EN RECIPIENTE PLÁSTICO CON CAPACIDAD MÍNIMA DE 3.750 CC"/>
    <s v="47131821"/>
    <s v="MÍNIMA CUANTÍA"/>
    <n v="3"/>
    <n v="3"/>
    <n v="10"/>
    <n v="80"/>
    <n v="1360000"/>
    <s v="Galón"/>
    <s v="NO SOLICITADAS"/>
  </r>
  <r>
    <x v="18"/>
    <x v="3"/>
    <s v="02-02-01-003-005-03"/>
    <s v="Materiales y suministros - Jabón, preparados para limpieza, perfumes y preparados de tocador"/>
    <s v="SHAMPOO MILPRF87937_x000a_"/>
    <s v="47131800"/>
    <s v="LICITACIÓN PÚBLICA"/>
    <n v="3"/>
    <n v="6"/>
    <n v="10"/>
    <n v="1"/>
    <n v="6568095.5199999996"/>
    <s v="Galón"/>
    <s v="NO SOLICITADAS"/>
  </r>
  <r>
    <x v="18"/>
    <x v="3"/>
    <s v="02-02-01-003-005-04"/>
    <s v="Materiales y suministros - Productos químicos n. C. P."/>
    <s v="&quot;COMPUESTO ANTIADHERENTE _x000a_( GASOILA TG16 )&quot;"/>
    <s v="15121515"/>
    <s v="LICITACIÓN PÚBLICA"/>
    <n v="3"/>
    <n v="6"/>
    <n v="10"/>
    <n v="1"/>
    <n v="324870"/>
    <s v="Unidad"/>
    <s v="NO SOLICITADAS"/>
  </r>
  <r>
    <x v="18"/>
    <x v="3"/>
    <s v="02-02-01-003-005-04"/>
    <s v="Materiales y suministros - Productos químicos n. C. P."/>
    <s v="COMPUESTO ANTIADHERENTE ( NS-160 )_x000a_"/>
    <s v="15121515"/>
    <s v="LICITACIÓN PÚBLICA"/>
    <n v="3"/>
    <n v="6"/>
    <n v="10"/>
    <n v="2"/>
    <n v="630676.19999999995"/>
    <s v="Unidad"/>
    <s v="NO SOLICITADAS"/>
  </r>
  <r>
    <x v="18"/>
    <x v="3"/>
    <s v="02-02-01-003-005-04"/>
    <s v="Materiales y suministros - Productos químicos n. C. P."/>
    <s v="COMPUESTO ANTICORTE _x000a_(COMPOUND, ANTISEIZE)"/>
    <s v="15121515"/>
    <s v="LICITACIÓN PÚBLICA"/>
    <n v="3"/>
    <n v="6"/>
    <n v="10"/>
    <n v="1"/>
    <n v="107100"/>
    <s v="Unidad"/>
    <s v="NO SOLICITADAS"/>
  </r>
  <r>
    <x v="18"/>
    <x v="3"/>
    <s v="02-02-01-003-005-04"/>
    <s v="Materiales y suministros - Productos químicos n. C. P."/>
    <s v="COMPUESTO PARA REMOCION_x000a_ (REMOVING COMPOUND)"/>
    <s v="12352100"/>
    <s v="LICITACIÓN PÚBLICA"/>
    <n v="3"/>
    <n v="6"/>
    <n v="10"/>
    <n v="1"/>
    <n v="2083690"/>
    <s v="Galón"/>
    <s v="NO SOLICITADAS"/>
  </r>
  <r>
    <x v="18"/>
    <x v="3"/>
    <s v="02-02-01-003-005-04"/>
    <s v="Materiales y suministros - Productos químicos n. C. P."/>
    <s v="LOCTITE 243"/>
    <s v="31201601"/>
    <s v="LICITACIÓN PÚBLICA"/>
    <n v="3"/>
    <n v="6"/>
    <n v="10"/>
    <n v="2"/>
    <n v="624750"/>
    <s v="Unidad"/>
    <s v="NO SOLICITADAS"/>
  </r>
  <r>
    <x v="18"/>
    <x v="3"/>
    <s v="02-02-01-003-005-04"/>
    <s v="Materiales y suministros - Productos químicos n. C. P."/>
    <s v="ACIDO DILUENTE CM26_x000a_"/>
    <s v="31211600"/>
    <s v="LICITACIÓN PÚBLICA"/>
    <n v="3"/>
    <n v="6"/>
    <n v="10"/>
    <n v="2"/>
    <n v="952000"/>
    <s v="Galón"/>
    <s v="NO SOLICITADAS"/>
  </r>
  <r>
    <x v="18"/>
    <x v="3"/>
    <s v="02-02-01-003-005-04"/>
    <s v="Materiales y suministros - Productos químicos n. C. P."/>
    <s v="ADHESIVO EN SPRAY AIRTAC 2_x000a_"/>
    <s v="31201621"/>
    <s v="LICITACIÓN PÚBLICA"/>
    <n v="3"/>
    <n v="6"/>
    <n v="10"/>
    <n v="10"/>
    <n v="3998400"/>
    <s v="Unidad"/>
    <s v="NO SOLICITADAS"/>
  </r>
  <r>
    <x v="18"/>
    <x v="3"/>
    <s v="02-02-01-003-005-04"/>
    <s v="Materiales y suministros - Productos químicos n. C. P."/>
    <s v="ADHESIVO EPOXICO DEVCON 2TON_x000a_"/>
    <s v="31201600"/>
    <s v="LICITACIÓN PÚBLICA"/>
    <n v="3"/>
    <n v="6"/>
    <n v="10"/>
    <n v="6"/>
    <n v="803250"/>
    <s v="Unidad"/>
    <s v="NO SOLICITADAS"/>
  </r>
  <r>
    <x v="18"/>
    <x v="3"/>
    <s v="02-02-01-003-005-04"/>
    <s v="Materiales y suministros - Productos químicos n. C. P."/>
    <s v="ADHESIVO EPOXICO DP100FR_x000a_"/>
    <s v="31201600"/>
    <s v="LICITACIÓN PÚBLICA"/>
    <n v="3"/>
    <n v="6"/>
    <n v="10"/>
    <n v="1"/>
    <n v="303450"/>
    <s v="Unidad"/>
    <s v="NO SOLICITADAS"/>
  </r>
  <r>
    <x v="18"/>
    <x v="3"/>
    <s v="02-02-01-003-005-04"/>
    <s v="Materiales y suministros - Productos químicos n. C. P."/>
    <s v="ADHESIVO EPOXICO NO 9309 NA_x000a_"/>
    <s v="31201600"/>
    <s v="LICITACIÓN PÚBLICA"/>
    <n v="3"/>
    <n v="6"/>
    <n v="10"/>
    <n v="2"/>
    <n v="4215932"/>
    <s v="Unidad"/>
    <s v="NO SOLICITADAS"/>
  </r>
  <r>
    <x v="18"/>
    <x v="3"/>
    <s v="02-02-01-003-005-04"/>
    <s v="Materiales y suministros - Productos químicos n. C. P."/>
    <s v="ADHESIVO EPOXICO NO 9309. 3NA_x000a_"/>
    <s v="31201600"/>
    <s v="LICITACIÓN PÚBLICA"/>
    <n v="3"/>
    <n v="6"/>
    <n v="10"/>
    <n v="2"/>
    <n v="5911920"/>
    <s v="Unidad"/>
    <s v="NO SOLICITADAS"/>
  </r>
  <r>
    <x v="18"/>
    <x v="3"/>
    <s v="02-02-01-003-005-04"/>
    <s v="Materiales y suministros - Productos químicos n. C. P."/>
    <s v="ADHESIVO EPOXICO TRASLUCIDO DP110_x000a_"/>
    <s v="31201600"/>
    <s v="LICITACIÓN PÚBLICA"/>
    <n v="3"/>
    <n v="6"/>
    <n v="10"/>
    <n v="1"/>
    <n v="289170"/>
    <s v="Unidad"/>
    <s v="NO SOLICITADAS"/>
  </r>
  <r>
    <x v="18"/>
    <x v="3"/>
    <s v="02-02-01-003-005-04"/>
    <s v="Materiales y suministros - Productos químicos n. C. P."/>
    <s v="ADHESIVO NEOPRENE 1300_x000a_"/>
    <s v="31201600"/>
    <s v="LICITACIÓN PÚBLICA"/>
    <n v="3"/>
    <n v="6"/>
    <n v="10"/>
    <n v="6"/>
    <n v="2856000"/>
    <s v="Galón"/>
    <s v="NO SOLICITADAS"/>
  </r>
  <r>
    <x v="18"/>
    <x v="3"/>
    <s v="02-02-01-003-005-04"/>
    <s v="Materiales y suministros - Productos químicos n. C. P."/>
    <s v="ADHESIVO NO 847_x000a_"/>
    <s v="31201600"/>
    <s v="LICITACIÓN PÚBLICA"/>
    <n v="3"/>
    <n v="6"/>
    <n v="10"/>
    <n v="1"/>
    <n v="214200"/>
    <s v="Unidad"/>
    <s v="NO SOLICITADAS"/>
  </r>
  <r>
    <x v="18"/>
    <x v="3"/>
    <s v="02-02-01-003-005-04"/>
    <s v="Materiales y suministros - Productos químicos n. C. P."/>
    <s v="ADHESIVO P/N PWC05-367_x000a_"/>
    <s v="31201600"/>
    <s v="LICITACIÓN PÚBLICA"/>
    <n v="3"/>
    <n v="6"/>
    <n v="10"/>
    <n v="1"/>
    <n v="424830"/>
    <s v="Unidad"/>
    <s v="NO SOLICITADAS"/>
  </r>
  <r>
    <x v="18"/>
    <x v="3"/>
    <s v="02-02-01-003-005-04"/>
    <s v="Materiales y suministros - Productos químicos n. C. P."/>
    <s v="ADHESIVO PARA CELDAS DE COMBUSTIBLE (BUNA-N TOP COAT )_x000a_"/>
    <s v="31201600"/>
    <s v="LICITACIÓN PÚBLICA"/>
    <n v="3"/>
    <n v="6"/>
    <n v="10"/>
    <n v="2"/>
    <n v="2741760"/>
    <s v="Unidad"/>
    <s v="NO SOLICITADAS"/>
  </r>
  <r>
    <x v="18"/>
    <x v="3"/>
    <s v="02-02-01-003-005-04"/>
    <s v="Materiales y suministros - Productos químicos n. C. P."/>
    <s v="ADHESIVO SELF-SEALING P/N. 1895C_x000a_"/>
    <s v="31201600"/>
    <s v="LICITACIÓN PÚBLICA"/>
    <n v="3"/>
    <n v="6"/>
    <n v="10"/>
    <n v="1"/>
    <n v="3123750"/>
    <s v="Unidad"/>
    <s v="NO SOLICITADAS"/>
  </r>
  <r>
    <x v="18"/>
    <x v="3"/>
    <s v="02-02-01-003-005-04"/>
    <s v="Materiales y suministros - Productos químicos n. C. P."/>
    <s v="ADHESIVO SELLADOR SILICONA COLOR BLANCO X 300ML"/>
    <s v="12352310"/>
    <s v="SELECCIÓN ABREVIADA - ACUERDO MARCO"/>
    <n v="4"/>
    <n v="4"/>
    <n v="10"/>
    <n v="25"/>
    <n v="1405680.5"/>
    <s v="Unidad"/>
    <s v="NO SOLICITADAS"/>
  </r>
  <r>
    <x v="18"/>
    <x v="3"/>
    <s v="02-02-01-003-005-04"/>
    <s v="Materiales y suministros - Productos químicos n. C. P."/>
    <s v="ALODINE 1132_x000a_"/>
    <s v="31211803"/>
    <s v="LICITACIÓN PÚBLICA"/>
    <n v="3"/>
    <n v="6"/>
    <n v="10"/>
    <n v="2"/>
    <n v="1856400"/>
    <s v="Unidad"/>
    <s v="NO SOLICITADAS"/>
  </r>
  <r>
    <x v="18"/>
    <x v="3"/>
    <s v="02-02-01-003-005-04"/>
    <s v="Materiales y suministros - Productos químicos n. C. P."/>
    <s v="ALODINE 5700_x000a_"/>
    <s v="31211803"/>
    <s v="LICITACIÓN PÚBLICA"/>
    <n v="3"/>
    <n v="6"/>
    <n v="10"/>
    <n v="3"/>
    <n v="1505112"/>
    <s v="Galón"/>
    <s v="NO SOLICITADAS"/>
  </r>
  <r>
    <x v="18"/>
    <x v="3"/>
    <s v="02-02-01-003-005-04"/>
    <s v="Materiales y suministros - Productos químicos n. C. P."/>
    <s v="ALUMIPREP 33R_x000a_"/>
    <s v="31211803"/>
    <s v="LICITACIÓN PÚBLICA"/>
    <n v="3"/>
    <n v="6"/>
    <n v="10"/>
    <n v="17"/>
    <n v="7442354.0100000007"/>
    <s v="Galón"/>
    <s v="NO SOLICITADAS"/>
  </r>
  <r>
    <x v="18"/>
    <x v="3"/>
    <s v="02-02-01-003-005-04"/>
    <s v="Materiales y suministros - Productos químicos n. C. P."/>
    <s v="ANTICORROSIVO MIL-C-16173, GRADO 3_x000a_"/>
    <s v="15121800"/>
    <s v="LICITACIÓN PÚBLICA"/>
    <n v="3"/>
    <n v="6"/>
    <n v="10"/>
    <n v="13"/>
    <n v="1089088"/>
    <s v="Unidad"/>
    <s v="NO SOLICITADAS"/>
  </r>
  <r>
    <x v="18"/>
    <x v="3"/>
    <s v="02-02-01-003-005-04"/>
    <s v="Materiales y suministros - Productos químicos n. C. P."/>
    <s v="ANTICORROSIVO MIL-C-23411A, LPS1_x000a_"/>
    <s v="12163600"/>
    <s v="LICITACIÓN PÚBLICA"/>
    <n v="3"/>
    <n v="6"/>
    <n v="10"/>
    <n v="16"/>
    <n v="1340416"/>
    <s v="Unidad"/>
    <s v="NO SOLICITADAS"/>
  </r>
  <r>
    <x v="18"/>
    <x v="3"/>
    <s v="02-02-01-003-005-04"/>
    <s v="Materiales y suministros - Productos químicos n. C. P."/>
    <s v="ANTICORROSIVO MIL-PRF-16173E, GRADO 2_x000a_"/>
    <s v="12163600"/>
    <s v="LICITACIÓN PÚBLICA"/>
    <n v="3"/>
    <n v="6"/>
    <n v="10"/>
    <n v="15"/>
    <n v="1597575"/>
    <s v="Unidad"/>
    <s v="NO SOLICITADAS"/>
  </r>
  <r>
    <x v="18"/>
    <x v="3"/>
    <s v="02-02-01-003-005-04"/>
    <s v="Materiales y suministros - Productos químicos n. C. P."/>
    <s v="ARDROX 6367_x000a_"/>
    <s v="47131821"/>
    <s v="LICITACIÓN PÚBLICA"/>
    <n v="3"/>
    <n v="6"/>
    <n v="10"/>
    <n v="1"/>
    <n v="3302250"/>
    <s v="Galón"/>
    <s v="NO SOLICITADAS"/>
  </r>
  <r>
    <x v="18"/>
    <x v="3"/>
    <s v="02-02-01-003-005-04"/>
    <s v="Materiales y suministros - Productos químicos n. C. P."/>
    <s v="BARNIZ DE POLIURETANO ER-41"/>
    <s v="24121802"/>
    <s v="LICITACIÓN PÚBLICA"/>
    <n v="3"/>
    <n v="6"/>
    <n v="10"/>
    <n v="2"/>
    <n v="328440"/>
    <s v="Unidad"/>
    <s v="NO SOLICITADAS"/>
  </r>
  <r>
    <x v="18"/>
    <x v="3"/>
    <s v="02-02-01-003-005-04"/>
    <s v="Materiales y suministros - Productos químicos n. C. P."/>
    <s v="BLOQUE DE REFERCIA ESTANDAR PARA CONDUCTIVIDAD DE ALUMINIO_x000a_"/>
    <s v="12352300"/>
    <s v="LICITACIÓN PÚBLICA"/>
    <n v="3"/>
    <n v="6"/>
    <n v="10"/>
    <n v="1"/>
    <n v="3123750"/>
    <s v="Unidad"/>
    <s v="NO SOLICITADAS"/>
  </r>
  <r>
    <x v="18"/>
    <x v="3"/>
    <s v="02-02-01-003-005-04"/>
    <s v="Materiales y suministros - Productos químicos n. C. P."/>
    <s v="CATALIZADOR 3156_x000a_"/>
    <s v="13111000"/>
    <s v="LICITACIÓN PÚBLICA"/>
    <n v="3"/>
    <n v="6"/>
    <n v="10"/>
    <n v="1"/>
    <n v="2231250"/>
    <s v="Unidad"/>
    <s v="NO SOLICITADAS"/>
  </r>
  <r>
    <x v="18"/>
    <x v="3"/>
    <s v="02-02-01-003-005-04"/>
    <s v="Materiales y suministros - Productos químicos n. C. P."/>
    <s v="CATALIZADOR CM30_x000a_"/>
    <s v="31211704"/>
    <s v="LICITACIÓN PÚBLICA"/>
    <n v="3"/>
    <n v="6"/>
    <n v="10"/>
    <n v="2"/>
    <n v="3370080"/>
    <s v="Galón"/>
    <s v="NO SOLICITADAS"/>
  </r>
  <r>
    <x v="18"/>
    <x v="3"/>
    <s v="02-02-01-003-005-04"/>
    <s v="Materiales y suministros - Productos químicos n. C. P."/>
    <s v="CEMENTO CONDUCTIVO DESHIELO (DE-ICER CONDUCTIVE CEMENT)_x000a_"/>
    <s v="15121807"/>
    <s v="LICITACIÓN PÚBLICA"/>
    <n v="3"/>
    <n v="6"/>
    <n v="10"/>
    <n v="2"/>
    <n v="2206260"/>
    <s v="Unidad"/>
    <s v="NO SOLICITADAS"/>
  </r>
  <r>
    <x v="18"/>
    <x v="3"/>
    <s v="02-02-01-003-005-04"/>
    <s v="Materiales y suministros - Productos químicos n. C. P."/>
    <s v="COMPUESTO PARA ABRILLANTAR_x000a_"/>
    <s v="23131601"/>
    <s v="LICITACIÓN PÚBLICA"/>
    <n v="3"/>
    <n v="6"/>
    <n v="10"/>
    <n v="1"/>
    <n v="669375"/>
    <s v="Galón"/>
    <s v="NO SOLICITADAS"/>
  </r>
  <r>
    <x v="18"/>
    <x v="3"/>
    <s v="02-02-01-003-005-04"/>
    <s v="Materiales y suministros - Productos químicos n. C. P."/>
    <s v="COTTON FLOCK_x000a_"/>
    <s v="11161701"/>
    <s v="LICITACIÓN PÚBLICA"/>
    <n v="3"/>
    <n v="6"/>
    <n v="10"/>
    <n v="10"/>
    <n v="892500"/>
    <s v="Unidad"/>
    <s v="NO SOLICITADAS"/>
  </r>
  <r>
    <x v="18"/>
    <x v="3"/>
    <s v="02-02-01-003-005-04"/>
    <s v="Materiales y suministros - Productos químicos n. C. P."/>
    <s v="CPC EXT GRADO 2_x000a_"/>
    <s v="12163600"/>
    <s v="LICITACIÓN PÚBLICA"/>
    <n v="3"/>
    <n v="6"/>
    <n v="10"/>
    <n v="1"/>
    <n v="580125"/>
    <s v="Unidad"/>
    <s v="NO SOLICITADAS"/>
  </r>
  <r>
    <x v="18"/>
    <x v="3"/>
    <s v="02-02-01-003-005-04"/>
    <s v="Materiales y suministros - Productos químicos n. C. P."/>
    <s v="CPC GRADO 1_x000a_"/>
    <s v="12163600"/>
    <s v="LICITACIÓN PÚBLICA"/>
    <n v="3"/>
    <n v="6"/>
    <n v="10"/>
    <n v="2"/>
    <n v="952000"/>
    <s v="Galón"/>
    <s v="NO SOLICITADAS"/>
  </r>
  <r>
    <x v="18"/>
    <x v="3"/>
    <s v="02-02-01-003-005-04"/>
    <s v="Materiales y suministros - Productos químicos n. C. P."/>
    <s v="CRISOL EN GRAFITO_x000a_"/>
    <s v="41122202"/>
    <s v="SELECCIÓN ABREVIADA - ACUERDO MARCO"/>
    <n v="4"/>
    <n v="4"/>
    <n v="10"/>
    <n v="7"/>
    <n v="2354370.34"/>
    <s v="Unidad"/>
    <s v="NO SOLICITADAS"/>
  </r>
  <r>
    <x v="18"/>
    <x v="3"/>
    <s v="02-02-01-003-005-04"/>
    <s v="Materiales y suministros - Productos químicos n. C. P."/>
    <s v="DESCONGELANTE PARA BOTAS ANTI-HIELO_x000a_"/>
    <s v="15121807"/>
    <s v="LICITACIÓN PÚBLICA"/>
    <n v="3"/>
    <n v="6"/>
    <n v="10"/>
    <n v="1"/>
    <n v="2404893.61"/>
    <s v="Unidad"/>
    <s v="NO SOLICITADAS"/>
  </r>
  <r>
    <x v="18"/>
    <x v="3"/>
    <s v="02-02-01-003-005-04"/>
    <s v="Materiales y suministros - Productos químicos n. C. P."/>
    <s v="DESENGRASANTE ELECTROLITICO (ELECTROLIMPIEZA)_x000a_"/>
    <s v="47131821"/>
    <s v="LICITACIÓN PÚBLICA"/>
    <n v="3"/>
    <n v="6"/>
    <n v="10"/>
    <n v="2"/>
    <n v="2700231.38"/>
    <s v="Unidad"/>
    <s v="NO SOLICITADAS"/>
  </r>
  <r>
    <x v="18"/>
    <x v="3"/>
    <s v="02-02-01-003-005-04"/>
    <s v="Materiales y suministros - Productos químicos n. C. P."/>
    <s v="DESENGRASANTE ELECTROLITICO (FILTER AID)_x000a_"/>
    <s v="47131821"/>
    <s v="LICITACIÓN PÚBLICA"/>
    <n v="3"/>
    <n v="6"/>
    <n v="10"/>
    <n v="15"/>
    <n v="1027267.5"/>
    <s v="Unidad"/>
    <s v="NO SOLICITADAS"/>
  </r>
  <r>
    <x v="18"/>
    <x v="3"/>
    <s v="02-02-01-003-005-04"/>
    <s v="Materiales y suministros - Productos químicos n. C. P."/>
    <s v="DESENGRASANTE PD-680 TIPO II_x000a_"/>
    <s v="47131821"/>
    <s v="LICITACIÓN PÚBLICA"/>
    <n v="3"/>
    <n v="6"/>
    <n v="10"/>
    <n v="6"/>
    <n v="8068200"/>
    <s v="Galón"/>
    <s v="NO SOLICITADAS"/>
  </r>
  <r>
    <x v="18"/>
    <x v="3"/>
    <s v="02-02-01-003-005-04"/>
    <s v="Materiales y suministros - Productos químicos n. C. P."/>
    <s v="DESMOLDANTE LIQUIDO A BASE DE AGUA_x000a_"/>
    <s v="31211800"/>
    <s v="LICITACIÓN PÚBLICA"/>
    <n v="3"/>
    <n v="6"/>
    <n v="10"/>
    <n v="3"/>
    <n v="5087067.93"/>
    <s v="Galón"/>
    <s v="NO SOLICITADAS"/>
  </r>
  <r>
    <x v="18"/>
    <x v="3"/>
    <s v="02-02-01-003-005-04"/>
    <s v="Materiales y suministros - Productos químicos n. C. P."/>
    <s v="DESOXIDANTE MIL-C-10578D TIPO II_x000a_"/>
    <s v="12163600"/>
    <s v="LICITACIÓN PÚBLICA"/>
    <n v="3"/>
    <n v="6"/>
    <n v="10"/>
    <n v="1"/>
    <n v="401625"/>
    <s v="Galón"/>
    <s v="NO SOLICITADAS"/>
  </r>
  <r>
    <x v="18"/>
    <x v="3"/>
    <s v="02-02-01-003-005-04"/>
    <s v="Materiales y suministros - Productos químicos n. C. P."/>
    <s v="EMULSIFICANTE HIDROFILICO MAGNAFLUX ZR-10E_x000a_"/>
    <s v="12352400"/>
    <s v="LICITACIÓN PÚBLICA"/>
    <n v="3"/>
    <n v="6"/>
    <n v="10"/>
    <n v="3"/>
    <n v="7104300"/>
    <s v="Galón"/>
    <s v="NO SOLICITADAS"/>
  </r>
  <r>
    <x v="18"/>
    <x v="3"/>
    <s v="02-02-01-003-005-04"/>
    <s v="Materiales y suministros - Productos químicos n. C. P."/>
    <s v="EMULSIFICANTE LIPOFILICO MAGNAFLUX ZE-4E_x000a_"/>
    <s v="12352400"/>
    <s v="LICITACIÓN PÚBLICA"/>
    <n v="3"/>
    <n v="6"/>
    <n v="10"/>
    <n v="1"/>
    <n v="5283600"/>
    <s v="Galón"/>
    <s v="NO SOLICITADAS"/>
  </r>
  <r>
    <x v="18"/>
    <x v="3"/>
    <s v="02-02-01-003-005-04"/>
    <s v="Materiales y suministros - Productos químicos n. C. P."/>
    <s v="GEL COAT PARA INFUSION INFUSION COAT 1A/1B_x000a_"/>
    <s v="13111000"/>
    <s v="LICITACIÓN PÚBLICA"/>
    <n v="3"/>
    <n v="6"/>
    <n v="10"/>
    <n v="2"/>
    <n v="1046528.84"/>
    <s v="Galón"/>
    <s v="NO SOLICITADAS"/>
  </r>
  <r>
    <x v="18"/>
    <x v="3"/>
    <s v="02-02-01-003-005-04"/>
    <s v="Materiales y suministros - Productos químicos n. C. P."/>
    <s v="GEL COAT PARA RESINA_x000a_"/>
    <s v="13111000"/>
    <s v="LICITACIÓN PÚBLICA"/>
    <n v="3"/>
    <n v="6"/>
    <n v="10"/>
    <n v="4"/>
    <n v="1926038.8"/>
    <s v="Galón"/>
    <s v="NO SOLICITADAS"/>
  </r>
  <r>
    <x v="18"/>
    <x v="3"/>
    <s v="02-02-01-003-005-04"/>
    <s v="Materiales y suministros - Productos químicos n. C. P."/>
    <s v="INHIBIDOR DE CORROSIÓN PWC15-011_x000a_"/>
    <s v="12163600"/>
    <s v="LICITACIÓN PÚBLICA"/>
    <n v="3"/>
    <n v="6"/>
    <n v="10"/>
    <n v="2"/>
    <n v="559300"/>
    <s v="Unidad"/>
    <s v="NO SOLICITADAS"/>
  </r>
  <r>
    <x v="18"/>
    <x v="3"/>
    <s v="02-02-01-003-005-04"/>
    <s v="Materiales y suministros - Productos químicos n. C. P."/>
    <s v="INHIBIDOR DE CORROSIÓN SP-350_x000a_"/>
    <s v="12163600"/>
    <s v="LICITACIÓN PÚBLICA"/>
    <n v="3"/>
    <n v="6"/>
    <n v="10"/>
    <n v="1"/>
    <n v="273700"/>
    <s v="Galón"/>
    <s v="NO SOLICITADAS"/>
  </r>
  <r>
    <x v="18"/>
    <x v="3"/>
    <s v="02-02-01-003-005-04"/>
    <s v="Materiales y suministros - Productos químicos n. C. P."/>
    <s v="LIMPIADOR 815GD_x000a_"/>
    <s v="12163800"/>
    <s v="LICITACIÓN PÚBLICA"/>
    <n v="3"/>
    <n v="6"/>
    <n v="10"/>
    <n v="3"/>
    <n v="1601269.9500000002"/>
    <s v="Unidad"/>
    <s v="NO SOLICITADAS"/>
  </r>
  <r>
    <x v="18"/>
    <x v="3"/>
    <s v="02-02-01-003-005-04"/>
    <s v="Materiales y suministros - Productos químicos n. C. P."/>
    <s v="LIMPIADOR DE CONTACTOS"/>
    <s v="47131800"/>
    <s v="SELECCIÓN ABREVIADA - ACUERDO MARCO"/>
    <n v="4"/>
    <n v="4"/>
    <n v="10"/>
    <n v="20"/>
    <n v="380000"/>
    <s v="Unidad"/>
    <s v="NO SOLICITADAS"/>
  </r>
  <r>
    <x v="18"/>
    <x v="3"/>
    <s v="02-02-01-003-005-04"/>
    <s v="Materiales y suministros - Productos químicos n. C. P."/>
    <s v="LIMPIADOR EN CANECA SKC-S_x000a_"/>
    <s v="12163800"/>
    <s v="LICITACIÓN PÚBLICA"/>
    <n v="3"/>
    <n v="6"/>
    <n v="10"/>
    <n v="1"/>
    <n v="2945250"/>
    <s v="Galón"/>
    <s v="NO SOLICITADAS"/>
  </r>
  <r>
    <x v="18"/>
    <x v="3"/>
    <s v="02-02-01-003-005-04"/>
    <s v="Materiales y suministros - Productos químicos n. C. P."/>
    <s v="LIQUIDO REVELADOR DE ESCAPES"/>
    <s v="25191826"/>
    <s v="LICITACIÓN PÚBLICA"/>
    <n v="3"/>
    <n v="6"/>
    <n v="10"/>
    <n v="5"/>
    <n v="719313.35000000009"/>
    <s v="Unidad"/>
    <s v="NO SOLICITADAS"/>
  </r>
  <r>
    <x v="18"/>
    <x v="3"/>
    <s v="02-02-01-003-005-04"/>
    <s v="Materiales y suministros - Productos químicos n. C. P."/>
    <s v="LIQUIDO REVELADOR DE ESCAPES GALON MIL-PRF-25561E_x000a_"/>
    <s v="15121500"/>
    <s v="LICITACIÓN PÚBLICA"/>
    <n v="3"/>
    <n v="6"/>
    <n v="10"/>
    <n v="1"/>
    <n v="401625"/>
    <s v="Galón"/>
    <s v="NO SOLICITADAS"/>
  </r>
  <r>
    <x v="18"/>
    <x v="3"/>
    <s v="02-02-01-003-005-04"/>
    <s v="Materiales y suministros - Productos químicos n. C. P."/>
    <s v="LOCTITE 222_x000a_"/>
    <s v="31201601"/>
    <s v="LICITACIÓN PÚBLICA"/>
    <n v="3"/>
    <n v="6"/>
    <n v="10"/>
    <n v="2"/>
    <n v="624750"/>
    <s v="Unidad"/>
    <s v="NO SOLICITADAS"/>
  </r>
  <r>
    <x v="18"/>
    <x v="3"/>
    <s v="02-02-01-003-005-04"/>
    <s v="Materiales y suministros - Productos químicos n. C. P."/>
    <s v="LOCTITE 242_x000a_"/>
    <s v="31201601"/>
    <s v="LICITACIÓN PÚBLICA"/>
    <n v="3"/>
    <n v="6"/>
    <n v="10"/>
    <n v="1"/>
    <n v="151725"/>
    <s v="Unidad"/>
    <s v="NO SOLICITADAS"/>
  </r>
  <r>
    <x v="18"/>
    <x v="3"/>
    <s v="02-02-01-003-005-04"/>
    <s v="Materiales y suministros - Productos químicos n. C. P."/>
    <s v="LOCTITE 262_x000a_"/>
    <s v="31201601"/>
    <s v="LICITACIÓN PÚBLICA"/>
    <n v="3"/>
    <n v="6"/>
    <n v="10"/>
    <n v="1"/>
    <n v="151725"/>
    <s v="Unidad"/>
    <s v="NO SOLICITADAS"/>
  </r>
  <r>
    <x v="18"/>
    <x v="3"/>
    <s v="02-02-01-003-005-04"/>
    <s v="Materiales y suministros - Productos químicos n. C. P."/>
    <s v="LOCTITE 567_x000a_"/>
    <s v="31201601"/>
    <s v="LICITACIÓN PÚBLICA"/>
    <n v="3"/>
    <n v="6"/>
    <n v="10"/>
    <n v="2"/>
    <n v="374850"/>
    <s v="Unidad"/>
    <s v="NO SOLICITADAS"/>
  </r>
  <r>
    <x v="18"/>
    <x v="3"/>
    <s v="02-02-01-003-005-04"/>
    <s v="Materiales y suministros - Productos químicos n. C. P."/>
    <s v="LOCTITE 569_x000a_"/>
    <s v="31201601"/>
    <s v="LICITACIÓN PÚBLICA"/>
    <n v="3"/>
    <n v="6"/>
    <n v="10"/>
    <n v="2"/>
    <n v="1071000"/>
    <s v="Unidad"/>
    <s v="NO SOLICITADAS"/>
  </r>
  <r>
    <x v="18"/>
    <x v="3"/>
    <s v="02-02-01-003-005-04"/>
    <s v="Materiales y suministros - Productos químicos n. C. P."/>
    <s v="LOCTITE 7471_x000a_"/>
    <s v="31201601"/>
    <s v="LICITACIÓN PÚBLICA"/>
    <n v="3"/>
    <n v="6"/>
    <n v="10"/>
    <n v="2"/>
    <n v="821100"/>
    <s v="Unidad"/>
    <s v="NO SOLICITADAS"/>
  </r>
  <r>
    <x v="18"/>
    <x v="3"/>
    <s v="02-02-01-003-005-04"/>
    <s v="Materiales y suministros - Productos químicos n. C. P."/>
    <s v="LOCTITE 7649_x000a_"/>
    <s v="31201601"/>
    <s v="LICITACIÓN PÚBLICA"/>
    <n v="3"/>
    <n v="6"/>
    <n v="10"/>
    <n v="1"/>
    <n v="312375"/>
    <s v="Unidad"/>
    <s v="NO SOLICITADAS"/>
  </r>
  <r>
    <x v="18"/>
    <x v="3"/>
    <s v="02-02-01-003-005-04"/>
    <s v="Materiales y suministros - Productos químicos n. C. P."/>
    <s v="LOCTITE AA_x000a_"/>
    <s v="31201601"/>
    <s v="LICITACIÓN PÚBLICA"/>
    <n v="3"/>
    <n v="6"/>
    <n v="10"/>
    <n v="1"/>
    <n v="606900"/>
    <s v="Unidad"/>
    <s v="NO SOLICITADAS"/>
  </r>
  <r>
    <x v="18"/>
    <x v="3"/>
    <s v="02-02-01-003-005-04"/>
    <s v="Materiales y suministros - Productos químicos n. C. P."/>
    <s v="LUBRICANTE ANTIADHERENTE COMPOUND ANTISEIZE MIL-A-907E_x000a_"/>
    <s v="15121500"/>
    <s v="LICITACIÓN PÚBLICA"/>
    <n v="3"/>
    <n v="6"/>
    <n v="10"/>
    <n v="7"/>
    <n v="1697654"/>
    <s v="Unidad"/>
    <s v="NO SOLICITADAS"/>
  </r>
  <r>
    <x v="18"/>
    <x v="3"/>
    <s v="02-02-01-003-005-04"/>
    <s v="Materiales y suministros - Productos químicos n. C. P."/>
    <s v="PASTA LUBRICANTE Y  DE MONTAJE ( ALTEMP QNB 50 )"/>
    <s v="15121500"/>
    <s v="LICITACIÓN PÚBLICA"/>
    <n v="3"/>
    <n v="6"/>
    <n v="10"/>
    <n v="2"/>
    <n v="2431884"/>
    <s v="Unidad"/>
    <s v="NO SOLICITADAS"/>
  </r>
  <r>
    <x v="18"/>
    <x v="3"/>
    <s v="02-02-01-003-005-04"/>
    <s v="Materiales y suministros - Productos químicos n. C. P."/>
    <s v="PASTA PULIDORA BLANCO_x000a_"/>
    <s v="23131601"/>
    <s v="LICITACIÓN PÚBLICA"/>
    <n v="3"/>
    <n v="6"/>
    <n v="10"/>
    <n v="5"/>
    <n v="315350"/>
    <s v="Galón"/>
    <s v="NO SOLICITADAS"/>
  </r>
  <r>
    <x v="18"/>
    <x v="3"/>
    <s v="02-02-01-003-005-04"/>
    <s v="Materiales y suministros - Productos químicos n. C. P."/>
    <s v="PASTA TERMICA PARA SOLDAR CON FLUX"/>
    <s v="23271816"/>
    <s v="SELECCIÓN ABREVIADA - ACUERDO MARCO"/>
    <n v="4"/>
    <n v="4"/>
    <n v="10"/>
    <n v="1"/>
    <n v="22183.09"/>
    <s v="Unidad"/>
    <s v="NO SOLICITADAS"/>
  </r>
  <r>
    <x v="18"/>
    <x v="3"/>
    <s v="02-02-01-003-005-04"/>
    <s v="Materiales y suministros - Productos químicos n. C. P."/>
    <s v="PEGANTE INDUSTRIAL BASE SOLVENTE_x000a_"/>
    <s v="31201600"/>
    <s v="LICITACIÓN PÚBLICA"/>
    <n v="3"/>
    <n v="6"/>
    <n v="10"/>
    <n v="22"/>
    <n v="3530763.94"/>
    <s v="Galón"/>
    <s v="NO SOLICITADAS"/>
  </r>
  <r>
    <x v="18"/>
    <x v="3"/>
    <s v="02-02-01-003-005-04"/>
    <s v="Materiales y suministros - Productos químicos n. C. P."/>
    <s v="PEGANTE INSTANTANEO"/>
    <s v="31201610"/>
    <s v="SELECCIÓN ABREVIADA - ACUERDO MARCO"/>
    <n v="4"/>
    <n v="4"/>
    <n v="10"/>
    <n v="50"/>
    <n v="300000"/>
    <s v="Unidad"/>
    <s v="NO SOLICITADAS"/>
  </r>
  <r>
    <x v="18"/>
    <x v="3"/>
    <s v="02-02-01-003-005-04"/>
    <s v="Materiales y suministros - Productos químicos n. C. P."/>
    <s v="PEGANTE PL-285 USO PROFESIONAL ALTA EXIGENCIA BOTELLA X 750ML"/>
    <s v="31201610"/>
    <s v="SELECCIÓN ABREVIADA - ACUERDO MARCO"/>
    <n v="4"/>
    <n v="4"/>
    <n v="10"/>
    <n v="25"/>
    <n v="1007185.2500000001"/>
    <s v="Unidad"/>
    <s v="NO SOLICITADAS"/>
  </r>
  <r>
    <x v="18"/>
    <x v="3"/>
    <s v="02-02-01-003-005-04"/>
    <s v="Materiales y suministros - Productos químicos n. C. P."/>
    <s v="RECUBRIMIENTO FOSFATO DE ZINC_x000a_"/>
    <s v="31201600"/>
    <s v="LICITACIÓN PÚBLICA"/>
    <n v="3"/>
    <n v="6"/>
    <n v="10"/>
    <n v="1"/>
    <n v="101150"/>
    <s v="Unidad"/>
    <s v="NO SOLICITADAS"/>
  </r>
  <r>
    <x v="18"/>
    <x v="3"/>
    <s v="02-02-01-003-005-04"/>
    <s v="Materiales y suministros - Productos químicos n. C. P."/>
    <s v="REFRIGERANTE PARA MOTOR_x000a_"/>
    <s v="25174004"/>
    <s v="LICITACIÓN PÚBLICA"/>
    <n v="3"/>
    <n v="6"/>
    <n v="10"/>
    <n v="1"/>
    <n v="4429180"/>
    <s v="Galón"/>
    <s v="NO SOLICITADAS"/>
  </r>
  <r>
    <x v="18"/>
    <x v="3"/>
    <s v="02-02-01-003-005-04"/>
    <s v="Materiales y suministros - Productos químicos n. C. P."/>
    <s v="RELLENADOR VOID FILLING COMPOUND EC-3524B/A_x000a_"/>
    <s v="23131601"/>
    <s v="LICITACIÓN PÚBLICA"/>
    <n v="3"/>
    <n v="6"/>
    <n v="10"/>
    <n v="7"/>
    <n v="20408500"/>
    <s v="Unidad"/>
    <s v="NO SOLICITADAS"/>
  </r>
  <r>
    <x v="18"/>
    <x v="3"/>
    <s v="02-02-01-003-005-04"/>
    <s v="Materiales y suministros - Productos químicos n. C. P."/>
    <s v="REMOVEDOR DE MARCAS DE SUPERFICIE ESTÁTICA_x000a_"/>
    <s v="47131800"/>
    <s v="LICITACIÓN PÚBLICA"/>
    <n v="3"/>
    <n v="6"/>
    <n v="10"/>
    <n v="5"/>
    <n v="285600"/>
    <s v="Unidad"/>
    <s v="NO SOLICITADAS"/>
  </r>
  <r>
    <x v="18"/>
    <x v="3"/>
    <s v="02-02-01-003-005-04"/>
    <s v="Materiales y suministros - Productos químicos n. C. P."/>
    <s v="REMOVEDOR DE PINTURA INDUSTRIAL_x000a_"/>
    <s v="31211801"/>
    <s v="LICITACIÓN PÚBLICA"/>
    <n v="3"/>
    <n v="6"/>
    <n v="10"/>
    <n v="22"/>
    <n v="2356200"/>
    <s v="Galón"/>
    <s v="NO SOLICITADAS"/>
  </r>
  <r>
    <x v="18"/>
    <x v="3"/>
    <s v="02-02-01-003-005-04"/>
    <s v="Materiales y suministros - Productos químicos n. C. P."/>
    <s v="REMOVEDOR DE PINTURA NSN 6850-01-584-9124 ROSADO_x000a_"/>
    <s v="31211801"/>
    <s v="LICITACIÓN PÚBLICA"/>
    <n v="3"/>
    <n v="6"/>
    <n v="10"/>
    <n v="10"/>
    <n v="124950000"/>
    <s v="Galón"/>
    <s v="NO SOLICITADAS"/>
  </r>
  <r>
    <x v="18"/>
    <x v="3"/>
    <s v="02-02-01-003-005-04"/>
    <s v="Materiales y suministros - Productos químicos n. C. P."/>
    <s v="RESINA EPOXICA MULTIUSOS_x000a_"/>
    <s v="13111000"/>
    <s v="LICITACIÓN PÚBLICA"/>
    <n v="3"/>
    <n v="6"/>
    <n v="10"/>
    <n v="10"/>
    <n v="22312500"/>
    <s v="Unidad"/>
    <s v="NO SOLICITADAS"/>
  </r>
  <r>
    <x v="18"/>
    <x v="3"/>
    <s v="02-02-01-003-005-04"/>
    <s v="Materiales y suministros - Productos químicos n. C. P."/>
    <s v="RESINA EPOXICA RHINO 1307LV_x000a_"/>
    <s v="13111000"/>
    <s v="LICITACIÓN PÚBLICA"/>
    <n v="3"/>
    <n v="6"/>
    <n v="10"/>
    <n v="1"/>
    <n v="1606500"/>
    <s v="Galón"/>
    <s v="NO SOLICITADAS"/>
  </r>
  <r>
    <x v="18"/>
    <x v="3"/>
    <s v="02-02-01-003-005-04"/>
    <s v="Materiales y suministros - Productos químicos n. C. P."/>
    <s v="RESINA PARA INFUSIÓN_x000a_"/>
    <s v="13111000"/>
    <s v="LICITACIÓN PÚBLICA"/>
    <n v="3"/>
    <n v="6"/>
    <n v="10"/>
    <n v="1"/>
    <n v="4908750"/>
    <s v="Unidad"/>
    <s v="NO SOLICITADAS"/>
  </r>
  <r>
    <x v="18"/>
    <x v="3"/>
    <s v="02-02-01-003-005-04"/>
    <s v="Materiales y suministros - Productos químicos n. C. P."/>
    <s v="RESINA POLIESTER PRE-ACELERADA_x000a_"/>
    <s v="13111000"/>
    <s v="LICITACIÓN PÚBLICA"/>
    <n v="3"/>
    <n v="6"/>
    <n v="10"/>
    <n v="1"/>
    <n v="312375"/>
    <s v="Galón"/>
    <s v="NO SOLICITADAS"/>
  </r>
  <r>
    <x v="18"/>
    <x v="3"/>
    <s v="02-02-01-003-005-04"/>
    <s v="Materiales y suministros - Productos químicos n. C. P."/>
    <s v="SELLADOR A-6741-46_x000a_"/>
    <s v="31201600"/>
    <s v="LICITACIÓN PÚBLICA"/>
    <n v="3"/>
    <n v="6"/>
    <n v="10"/>
    <n v="2"/>
    <n v="535500"/>
    <s v="Unidad"/>
    <s v="NO SOLICITADAS"/>
  </r>
  <r>
    <x v="18"/>
    <x v="3"/>
    <s v="02-02-01-003-005-04"/>
    <s v="Materiales y suministros - Productos químicos n. C. P."/>
    <s v="SELLANTE 1422 B1/2_x000a_"/>
    <s v="31201600"/>
    <s v="LICITACIÓN PÚBLICA"/>
    <n v="3"/>
    <n v="6"/>
    <n v="10"/>
    <n v="1"/>
    <n v="1071000"/>
    <s v="Unidad"/>
    <s v="NO SOLICITADAS"/>
  </r>
  <r>
    <x v="18"/>
    <x v="3"/>
    <s v="02-02-01-003-005-04"/>
    <s v="Materiales y suministros - Productos químicos n. C. P."/>
    <s v="SELLANTE 1422 B-2_x000a_"/>
    <s v="31201600"/>
    <s v="LICITACIÓN PÚBLICA"/>
    <n v="3"/>
    <n v="6"/>
    <n v="10"/>
    <n v="4"/>
    <n v="4284000"/>
    <s v="Unidad"/>
    <s v="NO SOLICITADAS"/>
  </r>
  <r>
    <x v="18"/>
    <x v="3"/>
    <s v="02-02-01-003-005-04"/>
    <s v="Materiales y suministros - Productos químicos n. C. P."/>
    <s v="SELLANTE 1428 B1/2_x000a_"/>
    <s v="31201600"/>
    <s v="LICITACIÓN PÚBLICA"/>
    <n v="3"/>
    <n v="6"/>
    <n v="10"/>
    <n v="3"/>
    <n v="6158250"/>
    <s v="Unidad"/>
    <s v="NO SOLICITADAS"/>
  </r>
  <r>
    <x v="18"/>
    <x v="3"/>
    <s v="02-02-01-003-005-04"/>
    <s v="Materiales y suministros - Productos químicos n. C. P."/>
    <s v="SELLANTE 1440 A1/2_x000a_"/>
    <s v="31201600"/>
    <s v="LICITACIÓN PÚBLICA"/>
    <n v="3"/>
    <n v="6"/>
    <n v="10"/>
    <n v="2"/>
    <n v="2142000"/>
    <s v="Unidad"/>
    <s v="NO SOLICITADAS"/>
  </r>
  <r>
    <x v="18"/>
    <x v="3"/>
    <s v="02-02-01-003-005-04"/>
    <s v="Materiales y suministros - Productos químicos n. C. P."/>
    <s v="SELLANTE 1440 B1/2_x000a_"/>
    <s v="31201600"/>
    <s v="LICITACIÓN PÚBLICA"/>
    <n v="3"/>
    <n v="6"/>
    <n v="10"/>
    <n v="10"/>
    <n v="6693750"/>
    <s v="Unidad"/>
    <s v="NO SOLICITADAS"/>
  </r>
  <r>
    <x v="18"/>
    <x v="3"/>
    <s v="02-02-01-003-005-04"/>
    <s v="Materiales y suministros - Productos químicos n. C. P."/>
    <s v="SELLANTE 1440 B-2_x000a_"/>
    <s v="31201600"/>
    <s v="LICITACIÓN PÚBLICA"/>
    <n v="3"/>
    <n v="6"/>
    <n v="10"/>
    <n v="10"/>
    <n v="10710000"/>
    <s v="Unidad"/>
    <s v="NO SOLICITADAS"/>
  </r>
  <r>
    <x v="18"/>
    <x v="3"/>
    <s v="02-02-01-003-005-04"/>
    <s v="Materiales y suministros - Productos químicos n. C. P."/>
    <s v="SELLANTE 1750 A-2_x000a_"/>
    <s v="31201600"/>
    <s v="LICITACIÓN PÚBLICA"/>
    <n v="3"/>
    <n v="6"/>
    <n v="10"/>
    <n v="2"/>
    <n v="2588250"/>
    <s v="Unidad"/>
    <s v="NO SOLICITADAS"/>
  </r>
  <r>
    <x v="18"/>
    <x v="3"/>
    <s v="02-02-01-003-005-04"/>
    <s v="Materiales y suministros - Productos químicos n. C. P."/>
    <s v="SELLANTE 1750 B1/2_x000a_"/>
    <s v="31201600"/>
    <s v="LICITACIÓN PÚBLICA"/>
    <n v="3"/>
    <n v="6"/>
    <n v="10"/>
    <n v="2"/>
    <n v="2588250"/>
    <s v="Unidad"/>
    <s v="NO SOLICITADAS"/>
  </r>
  <r>
    <x v="18"/>
    <x v="3"/>
    <s v="02-02-01-003-005-04"/>
    <s v="Materiales y suministros - Productos químicos n. C. P."/>
    <s v="SELLANTE 1750 B-2_x000a_"/>
    <s v="31201600"/>
    <s v="LICITACIÓN PÚBLICA"/>
    <n v="3"/>
    <n v="6"/>
    <n v="10"/>
    <n v="1"/>
    <n v="1294125"/>
    <s v="Unidad"/>
    <s v="NO SOLICITADAS"/>
  </r>
  <r>
    <x v="18"/>
    <x v="3"/>
    <s v="02-02-01-003-005-04"/>
    <s v="Materiales y suministros - Productos químicos n. C. P."/>
    <s v="SELLANTE 1826 B2_x000a_"/>
    <s v="31201600"/>
    <s v="LICITACIÓN PÚBLICA"/>
    <n v="3"/>
    <n v="6"/>
    <n v="10"/>
    <n v="4"/>
    <n v="5355000"/>
    <s v="Unidad"/>
    <s v="NO SOLICITADAS"/>
  </r>
  <r>
    <x v="18"/>
    <x v="3"/>
    <s v="02-02-01-003-005-04"/>
    <s v="Materiales y suministros - Productos químicos n. C. P."/>
    <s v="SELLANTE SINTETICO P/N A-A-8 (SHELLAC)_x000a_"/>
    <s v="31211705"/>
    <s v="LICITACIÓN PÚBLICA"/>
    <n v="3"/>
    <n v="6"/>
    <n v="10"/>
    <n v="2"/>
    <n v="856800"/>
    <s v="Unidad"/>
    <s v="NO SOLICITADAS"/>
  </r>
  <r>
    <x v="18"/>
    <x v="3"/>
    <s v="02-02-01-003-005-04"/>
    <s v="Materiales y suministros - Productos químicos n. C. P."/>
    <s v="SILICONA DE ALTA TEMPERATURA ROJA_x000a_"/>
    <s v="31201632"/>
    <s v="LICITACIÓN PÚBLICA"/>
    <n v="3"/>
    <n v="6"/>
    <n v="10"/>
    <n v="8"/>
    <n v="571200"/>
    <s v="Unidad"/>
    <s v="NO SOLICITADAS"/>
  </r>
  <r>
    <x v="18"/>
    <x v="3"/>
    <s v="02-02-01-003-005-04"/>
    <s v="Materiales y suministros - Productos químicos n. C. P."/>
    <s v="SILICONA RTV 123_x000a_"/>
    <s v="31201632"/>
    <s v="LICITACIÓN PÚBLICA"/>
    <n v="3"/>
    <n v="6"/>
    <n v="10"/>
    <n v="4"/>
    <n v="1249500"/>
    <s v="Unidad"/>
    <s v="NO SOLICITADAS"/>
  </r>
  <r>
    <x v="18"/>
    <x v="3"/>
    <s v="02-02-01-003-005-04"/>
    <s v="Materiales y suministros - Productos químicos n. C. P."/>
    <s v="SILICONA RTV 730_x000a_"/>
    <s v="31201632"/>
    <s v="LICITACIÓN PÚBLICA"/>
    <n v="3"/>
    <n v="6"/>
    <n v="10"/>
    <n v="3"/>
    <n v="5426400"/>
    <s v="Unidad"/>
    <s v="NO SOLICITADAS"/>
  </r>
  <r>
    <x v="18"/>
    <x v="3"/>
    <s v="02-02-01-003-005-04"/>
    <s v="Materiales y suministros - Productos químicos n. C. P."/>
    <s v="SILICONA RTV 732_x000a_"/>
    <s v="31201632"/>
    <s v="LICITACIÓN PÚBLICA"/>
    <n v="3"/>
    <n v="6"/>
    <n v="10"/>
    <n v="3"/>
    <n v="187425"/>
    <s v="Unidad"/>
    <s v="NO SOLICITADAS"/>
  </r>
  <r>
    <x v="18"/>
    <x v="3"/>
    <s v="02-02-01-003-005-04"/>
    <s v="Materiales y suministros - Productos químicos n. C. P."/>
    <s v="SILICONE GREY HIGH PERFORMANCE "/>
    <s v="12352310"/>
    <s v="SELECCIÓN ABREVIADA - ACUERDO MARCO"/>
    <n v="4"/>
    <n v="4"/>
    <n v="10"/>
    <n v="2"/>
    <n v="66669.759999999995"/>
    <s v="Unidad"/>
    <s v="NO SOLICITADAS"/>
  </r>
  <r>
    <x v="18"/>
    <x v="3"/>
    <s v="02-02-01-003-005-04"/>
    <s v="Materiales y suministros - Productos químicos n. C. P."/>
    <s v="SOLDADURA LIQUIDA PARA PVC X 1/4 DE GALÓN_x000a_"/>
    <s v="31201616"/>
    <s v="SELECCIÓN ABREVIADA - ACUERDO MARCO"/>
    <n v="4"/>
    <n v="4"/>
    <n v="10"/>
    <n v="35"/>
    <n v="3265166.45"/>
    <s v="Unidad"/>
    <s v="NO SOLICITADAS"/>
  </r>
  <r>
    <x v="18"/>
    <x v="3"/>
    <s v="02-02-01-003-005-04"/>
    <s v="Materiales y suministros - Productos químicos n. C. P."/>
    <s v="SOLUCION ELECTROLITICA DE BRUSH- PLATING CADMIUN LHE_x000a_"/>
    <s v="12163800"/>
    <s v="LICITACIÓN PÚBLICA"/>
    <n v="3"/>
    <n v="6"/>
    <n v="10"/>
    <n v="32"/>
    <n v="81396000"/>
    <s v="Unidad"/>
    <s v="NO SOLICITADAS"/>
  </r>
  <r>
    <x v="18"/>
    <x v="3"/>
    <s v="02-02-01-003-005-04"/>
    <s v="Materiales y suministros - Productos químicos n. C. P."/>
    <s v="SOLUCION PARA EL PROCESADO DE PELICULA RADIOGRAFICA FIJADOR_x000a_"/>
    <s v="45141500"/>
    <s v="LICITACIÓN PÚBLICA"/>
    <n v="3"/>
    <n v="6"/>
    <n v="10"/>
    <n v="2"/>
    <n v="2217998.16"/>
    <s v="Unidad"/>
    <s v="NO SOLICITADAS"/>
  </r>
  <r>
    <x v="18"/>
    <x v="3"/>
    <s v="02-02-01-003-005-04"/>
    <s v="Materiales y suministros - Productos químicos n. C. P."/>
    <s v="SOLUCION PARA EL PROCESADO DE PELICULA RADIOGRAFICA REVELADOR_x000a_"/>
    <s v="45141500"/>
    <s v="LICITACIÓN PÚBLICA"/>
    <n v="3"/>
    <n v="6"/>
    <n v="10"/>
    <n v="4"/>
    <n v="6051711.6799999997"/>
    <s v="Unidad"/>
    <s v="NO SOLICITADAS"/>
  </r>
  <r>
    <x v="18"/>
    <x v="3"/>
    <s v="02-02-01-003-005-04"/>
    <s v="Materiales y suministros - Productos químicos n. C. P."/>
    <s v="SOLVENTE GRADO 3100 B&amp;B_x000a_"/>
    <s v="12191600"/>
    <s v="LICITACIÓN PÚBLICA"/>
    <n v="3"/>
    <n v="6"/>
    <n v="10"/>
    <n v="2"/>
    <n v="7366404.6399999997"/>
    <s v="Galón"/>
    <s v="NO SOLICITADAS"/>
  </r>
  <r>
    <x v="18"/>
    <x v="3"/>
    <s v="02-02-01-003-005-04"/>
    <s v="Materiales y suministros - Productos químicos n. C. P."/>
    <s v="TEFLÓN LIQUIDO 50 ML "/>
    <s v="31201616"/>
    <s v="SELECCIÓN ABREVIADA - ACUERDO MARCO"/>
    <n v="4"/>
    <n v="4"/>
    <n v="10"/>
    <n v="20"/>
    <n v="1936225.2"/>
    <s v="Unidad"/>
    <s v="NO SOLICITADAS"/>
  </r>
  <r>
    <x v="18"/>
    <x v="3"/>
    <s v="02-02-01-003-005-04"/>
    <s v="Materiales y suministros - Productos químicos n. C. P."/>
    <s v="TORQUE SEAL ORANGE_x000a_"/>
    <s v="31211500"/>
    <s v="LICITACIÓN PÚBLICA"/>
    <n v="3"/>
    <n v="6"/>
    <n v="10"/>
    <n v="5"/>
    <n v="327250"/>
    <s v="Unidad"/>
    <s v="NO SOLICITADAS"/>
  </r>
  <r>
    <x v="18"/>
    <x v="2"/>
    <s v="02-02-01-003-006-01"/>
    <s v="Materiales y suministros - Llantas de caucho y neumáticos (cámaras de aire)"/>
    <s v="RUEDA DE 8''_x000a_"/>
    <s v="31162702"/>
    <s v="SELECCIÓN ABREVIADA - ACUERDO MARCO"/>
    <n v="4"/>
    <n v="4"/>
    <n v="10"/>
    <n v="3"/>
    <n v="2035757.28"/>
    <s v="Unidad"/>
    <s v="NO SOLICITADAS"/>
  </r>
  <r>
    <x v="18"/>
    <x v="2"/>
    <s v="02-02-01-003-006-01"/>
    <s v="Materiales y suministros - Llantas de caucho y neumáticos (cámaras de aire)"/>
    <s v="RUEDAS DÚPLEX FIJAS DE 8&quot; CAPACIDAD 1.8 TON._x000a_"/>
    <s v="31162702"/>
    <s v="SELECCIÓN ABREVIADA - ACUERDO MARCO"/>
    <n v="4"/>
    <n v="4"/>
    <n v="10"/>
    <n v="2"/>
    <n v="1432516.04"/>
    <s v="Unidad"/>
    <s v="NO SOLICITADAS"/>
  </r>
  <r>
    <x v="18"/>
    <x v="2"/>
    <s v="02-02-01-003-006-01"/>
    <s v="Materiales y suministros - Llantas de caucho y neumáticos (cámaras de aire)"/>
    <s v="RUEDAS DÚPLEX MOVIBLES DE 8&quot; CAPACIDAD 1.8 TON._x000a_"/>
    <s v="31162702"/>
    <s v="SELECCIÓN ABREVIADA - ACUERDO MARCO"/>
    <n v="4"/>
    <n v="4"/>
    <n v="10"/>
    <n v="2"/>
    <n v="1432516.04"/>
    <s v="Unidad"/>
    <s v="NO SOLICITADAS"/>
  </r>
  <r>
    <x v="18"/>
    <x v="2"/>
    <s v="02-02-01-003-006-02"/>
    <s v="Materiales y suministros - Otros productos de caucho"/>
    <s v="EMPAQUE AMS7276 M83248-1_x000a_"/>
    <s v="31411501"/>
    <s v="LICITACIÓN PÚBLICA"/>
    <n v="3"/>
    <n v="6"/>
    <n v="10"/>
    <n v="5"/>
    <n v="199920"/>
    <s v="Unidad"/>
    <s v="NO SOLICITADAS"/>
  </r>
  <r>
    <x v="18"/>
    <x v="2"/>
    <s v="02-02-01-003-006-02"/>
    <s v="Materiales y suministros - Otros productos de caucho"/>
    <s v="EMPAQUES DE PALAS_x000a_"/>
    <s v="31181701"/>
    <s v="LICITACIÓN PÚBLICA"/>
    <n v="3"/>
    <n v="6"/>
    <n v="10"/>
    <n v="34"/>
    <n v="339864"/>
    <s v="Unidad"/>
    <s v="NO SOLICITADAS"/>
  </r>
  <r>
    <x v="18"/>
    <x v="2"/>
    <s v="02-02-01-003-006-02"/>
    <s v="Materiales y suministros - Otros productos de caucho"/>
    <s v="GUANTES DE CAUCHO_x000a_"/>
    <s v="46181541"/>
    <s v="MÍNIMA CUANTÍA"/>
    <n v="3"/>
    <n v="3"/>
    <n v="10"/>
    <n v="19"/>
    <n v="145359.69"/>
    <s v="Par"/>
    <s v="NO SOLICITADAS"/>
  </r>
  <r>
    <x v="18"/>
    <x v="2"/>
    <s v="02-02-01-003-006-02"/>
    <s v="Materiales y suministros - Otros productos de caucho"/>
    <s v="GUANTES DE NITRILO"/>
    <s v="46181504"/>
    <s v="MÍNIMA CUANTÍA"/>
    <n v="3"/>
    <n v="3"/>
    <n v="10"/>
    <n v="4"/>
    <n v="168000"/>
    <s v="Unidad"/>
    <s v="NO SOLICITADAS"/>
  </r>
  <r>
    <x v="18"/>
    <x v="2"/>
    <s v="02-02-01-003-006-02"/>
    <s v="Materiales y suministros - Otros productos de caucho"/>
    <s v="GUANTES DE NITRILO 22 MILESIMAS  X 18_x000a_"/>
    <s v="46181541"/>
    <s v="MÍNIMA CUANTÍA"/>
    <n v="3"/>
    <n v="3"/>
    <n v="10"/>
    <n v="30"/>
    <n v="892964.10000000009"/>
    <s v="Caja"/>
    <s v="NO SOLICITADAS"/>
  </r>
  <r>
    <x v="18"/>
    <x v="2"/>
    <s v="02-02-01-003-006-02"/>
    <s v="Materiales y suministros - Otros productos de caucho"/>
    <s v="KIT DE EMPAQUES P/N 28750GT_x000a_"/>
    <s v="31162400"/>
    <s v="LICITACIÓN PÚBLICA"/>
    <n v="3"/>
    <n v="6"/>
    <n v="10"/>
    <n v="2"/>
    <n v="3451000"/>
    <s v="Unidad"/>
    <s v="NO SOLICITADAS"/>
  </r>
  <r>
    <x v="18"/>
    <x v="2"/>
    <s v="02-02-01-003-006-02"/>
    <s v="Materiales y suministros - Otros productos de caucho"/>
    <s v="KIT DE EMPAQUES P/N 49612GT_x000a_"/>
    <s v="31162400"/>
    <s v="LICITACIÓN PÚBLICA"/>
    <n v="3"/>
    <n v="6"/>
    <n v="10"/>
    <n v="4"/>
    <n v="880600"/>
    <s v="Unidad"/>
    <s v="NO SOLICITADAS"/>
  </r>
  <r>
    <x v="18"/>
    <x v="2"/>
    <s v="02-02-01-003-006-02"/>
    <s v="Materiales y suministros - Otros productos de caucho"/>
    <s v="KIT DE MUESTAS DE ACEITE ESTANDAR_x000a_"/>
    <s v="41121800"/>
    <s v="LICITACIÓN PÚBLICA"/>
    <n v="3"/>
    <n v="6"/>
    <n v="10"/>
    <n v="1"/>
    <n v="2793766.57"/>
    <s v="Unidad"/>
    <s v="NO SOLICITADAS"/>
  </r>
  <r>
    <x v="18"/>
    <x v="2"/>
    <s v="02-02-01-003-006-02"/>
    <s v="Materiales y suministros - Otros productos de caucho"/>
    <s v="KIT TAPONES Y TAPAS PARA SISTEMA HIDRAULICO P/N 49613GT_x000a_"/>
    <s v="25172800"/>
    <s v="LICITACIÓN PÚBLICA"/>
    <n v="3"/>
    <n v="6"/>
    <n v="10"/>
    <n v="3"/>
    <n v="22458352.350000001"/>
    <s v="Unidad"/>
    <s v="NO SOLICITADAS"/>
  </r>
  <r>
    <x v="18"/>
    <x v="2"/>
    <s v="02-02-01-003-006-03"/>
    <s v="Materiales y suministros - Semimanufacturas de plástico"/>
    <s v="ADAPTADOR HEMBRA PVC 12&quot; "/>
    <s v="40171708"/>
    <s v="SELECCIÓN ABREVIADA - ACUERDO MARCO"/>
    <n v="4"/>
    <n v="4"/>
    <n v="10"/>
    <n v="30"/>
    <n v="25837.5"/>
    <s v="Unidad"/>
    <s v="NO SOLICITADAS"/>
  </r>
  <r>
    <x v="18"/>
    <x v="2"/>
    <s v="02-02-01-003-006-03"/>
    <s v="Materiales y suministros - Semimanufacturas de plástico"/>
    <s v="ADAPTADOR MACHO PVC 1/2&quot; "/>
    <s v="40171708"/>
    <s v="SELECCIÓN ABREVIADA - ACUERDO MARCO"/>
    <n v="4"/>
    <n v="4"/>
    <n v="10"/>
    <n v="40"/>
    <n v="25211.599999999999"/>
    <s v="Unidad"/>
    <s v="NO SOLICITADAS"/>
  </r>
  <r>
    <x v="18"/>
    <x v="2"/>
    <s v="02-02-01-003-006-03"/>
    <s v="Materiales y suministros - Semimanufacturas de plástico"/>
    <s v="ASIENTO SANITARIO CONFORTO COLOR BLANCO "/>
    <s v="47131705"/>
    <s v="SELECCIÓN ABREVIADA - ACUERDO MARCO"/>
    <n v="4"/>
    <n v="4"/>
    <n v="10"/>
    <n v="10"/>
    <n v="713108.1"/>
    <s v="Unidad"/>
    <s v="NO SOLICITADAS"/>
  </r>
  <r>
    <x v="18"/>
    <x v="2"/>
    <s v="02-02-01-003-006-03"/>
    <s v="Materiales y suministros - Semimanufacturas de plástico"/>
    <s v="CANASTILLA LAVAPLATOS 4&quot; PLASTICO "/>
    <s v="30181605"/>
    <s v="SELECCIÓN ABREVIADA - ACUERDO MARCO"/>
    <n v="4"/>
    <n v="4"/>
    <n v="10"/>
    <n v="5"/>
    <n v="95586.75"/>
    <s v="Unidad"/>
    <s v="NO SOLICITADAS"/>
  </r>
  <r>
    <x v="18"/>
    <x v="2"/>
    <s v="02-02-01-003-006-03"/>
    <s v="Materiales y suministros - Semimanufacturas de plástico"/>
    <s v="CHAZO PLÁSTICO DE 3/16&quot; CON TORNILLO BROCA X 50 UNIDADES"/>
    <s v="31162103"/>
    <s v="SELECCIÓN ABREVIADA - ACUERDO MARCO"/>
    <n v="4"/>
    <n v="4"/>
    <n v="10"/>
    <n v="3"/>
    <n v="33429.93"/>
    <s v="Paquete"/>
    <s v="NO SOLICITADAS"/>
  </r>
  <r>
    <x v="18"/>
    <x v="2"/>
    <s v="02-02-01-003-006-03"/>
    <s v="Materiales y suministros - Semimanufacturas de plástico"/>
    <s v="CODO PVC PRESION 45° 1/2&quot;_x000a_"/>
    <s v="40172808"/>
    <s v="SELECCIÓN ABREVIADA - ACUERDO MARCO"/>
    <n v="4"/>
    <n v="4"/>
    <n v="10"/>
    <n v="50"/>
    <n v="53062"/>
    <s v="Unidad"/>
    <s v="NO SOLICITADAS"/>
  </r>
  <r>
    <x v="18"/>
    <x v="2"/>
    <s v="02-02-01-003-006-03"/>
    <s v="Materiales y suministros - Semimanufacturas de plástico"/>
    <s v="CODO PVC PRESIÓN 90 °  1/2&quot;"/>
    <s v="40172808"/>
    <s v="SELECCIÓN ABREVIADA - ACUERDO MARCO"/>
    <n v="4"/>
    <n v="4"/>
    <n v="10"/>
    <n v="50"/>
    <n v="75803"/>
    <s v="Unidad"/>
    <s v="NO SOLICITADAS"/>
  </r>
  <r>
    <x v="18"/>
    <x v="2"/>
    <s v="02-02-01-003-006-03"/>
    <s v="Materiales y suministros - Semimanufacturas de plástico"/>
    <s v="MANGUERA DE AIRE PARA CONEXIÓN A PISTOLA DE PINTURA_x000a_"/>
    <s v="40142000"/>
    <s v="SELECCIÓN ABREVIADA - ACUERDO MARCO"/>
    <n v="4"/>
    <n v="4"/>
    <n v="10"/>
    <n v="4"/>
    <n v="161367.56"/>
    <s v="Metro"/>
    <s v="NO SOLICITADAS"/>
  </r>
  <r>
    <x v="18"/>
    <x v="2"/>
    <s v="02-02-01-003-006-03"/>
    <s v="Materiales y suministros - Semimanufacturas de plástico"/>
    <s v="MANGUERA NEUMATICA 150 PSI_x000a_"/>
    <s v="40142000"/>
    <s v="SELECCIÓN ABREVIADA - ACUERDO MARCO"/>
    <n v="4"/>
    <n v="4"/>
    <n v="10"/>
    <n v="53"/>
    <n v="3192918.75"/>
    <s v="Unidad"/>
    <s v="NO SOLICITADAS"/>
  </r>
  <r>
    <x v="18"/>
    <x v="2"/>
    <s v="02-02-01-003-006-03"/>
    <s v="Materiales y suministros - Semimanufacturas de plástico"/>
    <s v="MANGUERA REPARTIDORA DE RESINA_x000a_"/>
    <s v="40142000"/>
    <s v="SELECCIÓN ABREVIADA - ACUERDO MARCO"/>
    <n v="4"/>
    <n v="4"/>
    <n v="10"/>
    <n v="7"/>
    <n v="662234.58000000007"/>
    <s v="Unidad"/>
    <s v="NO SOLICITADAS"/>
  </r>
  <r>
    <x v="18"/>
    <x v="2"/>
    <s v="02-02-01-003-006-03"/>
    <s v="Materiales y suministros - Semimanufacturas de plástico"/>
    <s v="MEMBRANA DE OSMOSIS INVERSA_x000a_"/>
    <s v="41104900"/>
    <s v="LICITACIÓN PÚBLICA"/>
    <n v="3"/>
    <n v="6"/>
    <n v="10"/>
    <n v="1"/>
    <n v="6997200"/>
    <s v="Unidad"/>
    <s v="NO SOLICITADAS"/>
  </r>
  <r>
    <x v="18"/>
    <x v="2"/>
    <s v="02-02-01-003-006-03"/>
    <s v="Materiales y suministros - Semimanufacturas de plástico"/>
    <s v="MODULO DE PURIFICACION PROGARD PR0G0T0S2_x000a_"/>
    <s v="41104900"/>
    <s v="LICITACIÓN PÚBLICA"/>
    <n v="3"/>
    <n v="6"/>
    <n v="10"/>
    <n v="2"/>
    <n v="4141200"/>
    <s v="Unidad"/>
    <s v="NO SOLICITADAS"/>
  </r>
  <r>
    <x v="18"/>
    <x v="2"/>
    <s v="02-02-01-003-006-03"/>
    <s v="Materiales y suministros - Semimanufacturas de plástico"/>
    <s v="RESPUESTO VALVULA DE SALIDA SANITARIO "/>
    <s v="40141640"/>
    <s v="SELECCIÓN ABREVIADA - ACUERDO MARCO"/>
    <n v="4"/>
    <n v="4"/>
    <n v="10"/>
    <n v="30"/>
    <n v="1698074.1"/>
    <s v="Unidad"/>
    <s v="NO SOLICITADAS"/>
  </r>
  <r>
    <x v="18"/>
    <x v="2"/>
    <s v="02-02-01-003-006-03"/>
    <s v="Materiales y suministros - Semimanufacturas de plástico"/>
    <s v="TAPON SOLDADO PVC PRESION ½&quot;"/>
    <s v="40172408"/>
    <s v="SELECCIÓN ABREVIADA - ACUERDO MARCO"/>
    <n v="4"/>
    <n v="4"/>
    <n v="10"/>
    <n v="100"/>
    <n v="97001"/>
    <s v="Unidad"/>
    <s v="NO SOLICITADAS"/>
  </r>
  <r>
    <x v="18"/>
    <x v="2"/>
    <s v="02-02-01-003-006-03"/>
    <s v="Materiales y suministros - Semimanufacturas de plástico"/>
    <s v="TUBERIA ELECTRICA TIPO PESADO DE 1/2&quot;"/>
    <s v="40183002"/>
    <s v="SELECCIÓN ABREVIADA - ACUERDO MARCO"/>
    <n v="4"/>
    <n v="4"/>
    <n v="10"/>
    <n v="5"/>
    <n v="54771.850000000006"/>
    <s v="Unidad"/>
    <s v="NO SOLICITADAS"/>
  </r>
  <r>
    <x v="18"/>
    <x v="2"/>
    <s v="02-02-01-003-006-03"/>
    <s v="Materiales y suministros - Semimanufacturas de plástico"/>
    <s v="TUBERIA ELECTRICA TIPO PESADO DE 3/4&quot;"/>
    <s v="40183002"/>
    <s v="SELECCIÓN ABREVIADA - ACUERDO MARCO"/>
    <n v="4"/>
    <n v="4"/>
    <n v="10"/>
    <n v="5"/>
    <n v="72248.45"/>
    <s v="Unidad"/>
    <s v="NO SOLICITADAS"/>
  </r>
  <r>
    <x v="18"/>
    <x v="2"/>
    <s v="02-02-01-003-006-03"/>
    <s v="Materiales y suministros - Semimanufacturas de plástico"/>
    <s v="TUBO PVC PRESIÓN RDE 13,5 1&quot; X 6 MTS"/>
    <s v="40171517"/>
    <s v="SELECCIÓN ABREVIADA - ACUERDO MARCO"/>
    <n v="4"/>
    <n v="4"/>
    <n v="10"/>
    <n v="10"/>
    <n v="512907.30000000005"/>
    <s v="Unidad"/>
    <s v="NO SOLICITADAS"/>
  </r>
  <r>
    <x v="18"/>
    <x v="2"/>
    <s v="02-02-01-003-006-03"/>
    <s v="Materiales y suministros - Semimanufacturas de plástico"/>
    <s v="TUBO PVC PRESION RDE 9 ½&quot; "/>
    <s v="40171517"/>
    <s v="SELECCIÓN ABREVIADA - ACUERDO MARCO"/>
    <n v="4"/>
    <n v="4"/>
    <n v="10"/>
    <n v="3"/>
    <n v="118852.20000000001"/>
    <s v="Unidad"/>
    <s v="NO SOLICITADAS"/>
  </r>
  <r>
    <x v="18"/>
    <x v="2"/>
    <s v="02-02-01-003-006-03"/>
    <s v="Materiales y suministros - Semimanufacturas de plástico"/>
    <s v="UNION DRESSER PVC 1&quot;"/>
    <s v="40174908"/>
    <s v="SELECCIÓN ABREVIADA - ACUERDO MARCO"/>
    <n v="4"/>
    <n v="4"/>
    <n v="10"/>
    <n v="5"/>
    <n v="35337.15"/>
    <s v="Unidad"/>
    <s v="NO SOLICITADAS"/>
  </r>
  <r>
    <x v="18"/>
    <x v="2"/>
    <s v="02-02-01-003-006-03"/>
    <s v="Materiales y suministros - Semimanufacturas de plástico"/>
    <s v="UNIVERSAL PVC 1&quot;"/>
    <s v="40174908"/>
    <s v="SELECCIÓN ABREVIADA - ACUERDO MARCO"/>
    <n v="4"/>
    <n v="4"/>
    <n v="10"/>
    <n v="15"/>
    <n v="139636.65000000002"/>
    <s v="Unidad"/>
    <s v="NO SOLICITADAS"/>
  </r>
  <r>
    <x v="18"/>
    <x v="2"/>
    <s v="02-02-01-003-006-03"/>
    <s v="Materiales y suministros - Semimanufacturas de plástico"/>
    <s v="UNIVERSAL PVC PRESION  ½&quot;"/>
    <s v="40174908"/>
    <s v="SELECCIÓN ABREVIADA - ACUERDO MARCO"/>
    <n v="4"/>
    <n v="4"/>
    <n v="10"/>
    <n v="20"/>
    <n v="69106.600000000006"/>
    <s v="Unidad"/>
    <s v="NO SOLICITADAS"/>
  </r>
  <r>
    <x v="18"/>
    <x v="2"/>
    <s v="02-02-01-003-006-03"/>
    <s v="Materiales y suministros - Semimanufacturas de plástico"/>
    <s v="VASO PARA PISTOLA SATA JET 4000 DIGITAL 0,3L_x000a_"/>
    <s v="31211900"/>
    <s v="LICITACIÓN PÚBLICA"/>
    <n v="3"/>
    <n v="6"/>
    <n v="10"/>
    <n v="1"/>
    <n v="249900"/>
    <s v="Unidad"/>
    <s v="NO SOLICITADAS"/>
  </r>
  <r>
    <x v="18"/>
    <x v="2"/>
    <s v="02-02-01-003-006-03"/>
    <s v="Materiales y suministros - Semimanufacturas de plástico"/>
    <s v="VASO PARA PISTOLA SATA JET 4000 DIGITAL 0,6L_x000a_"/>
    <s v="31211900"/>
    <s v="LICITACIÓN PÚBLICA"/>
    <n v="3"/>
    <n v="6"/>
    <n v="10"/>
    <n v="1"/>
    <n v="289170"/>
    <s v="Unidad"/>
    <s v="NO SOLICITADAS"/>
  </r>
  <r>
    <x v="18"/>
    <x v="2"/>
    <s v="02-02-01-003-006-04"/>
    <s v="Materiales y suministros - Productos de empaque y envasado, de plástico"/>
    <s v="BOLSA CON SELLADO HERMETICO 15 CM X 25 CM_x000a_"/>
    <s v="24111503"/>
    <s v="MÍNIMA CUANTÍA"/>
    <n v="3"/>
    <n v="3"/>
    <n v="10"/>
    <n v="12"/>
    <n v="288000"/>
    <s v="Unidad"/>
    <s v="NO SOLICITADAS"/>
  </r>
  <r>
    <x v="18"/>
    <x v="2"/>
    <s v="02-02-01-003-006-04"/>
    <s v="Materiales y suministros - Productos de empaque y envasado, de plástico"/>
    <s v="BOLSA CON SELLADO HÉRMETICO 36 CM X 25 CM_x000a_"/>
    <s v="24111503"/>
    <s v="MÍNIMA CUANTÍA"/>
    <n v="3"/>
    <n v="3"/>
    <n v="10"/>
    <n v="12"/>
    <n v="420000"/>
    <s v="Unidad"/>
    <s v="NO SOLICITADAS"/>
  </r>
  <r>
    <x v="18"/>
    <x v="2"/>
    <s v="02-02-01-003-006-04"/>
    <s v="Materiales y suministros - Productos de empaque y envasado, de plástico"/>
    <s v="BOLSA CON SELLADO HERMETICO 40 CM X 30 CM_x000a_"/>
    <s v="24111503"/>
    <s v="MÍNIMA CUANTÍA"/>
    <n v="3"/>
    <n v="3"/>
    <n v="10"/>
    <n v="7"/>
    <n v="266000"/>
    <s v="Unidad"/>
    <s v="NO SOLICITADAS"/>
  </r>
  <r>
    <x v="18"/>
    <x v="2"/>
    <s v="02-02-01-003-006-04"/>
    <s v="Materiales y suministros - Productos de empaque y envasado, de plástico"/>
    <s v="BOLSA PLASTICA, COLOR BLANCO, CALIBRE DE MINIMO 1, 50 CM * 50 CM _x000a_"/>
    <s v="47121701"/>
    <s v="MÍNIMA CUANTÍA"/>
    <n v="3"/>
    <n v="3"/>
    <n v="10"/>
    <n v="453"/>
    <n v="339750"/>
    <s v="Paquete"/>
    <s v="NO SOLICITADAS"/>
  </r>
  <r>
    <x v="18"/>
    <x v="2"/>
    <s v="02-02-01-003-006-04"/>
    <s v="Materiales y suministros - Productos de empaque y envasado, de plástico"/>
    <s v="BOLSA PLASTICA, COLOR BLANCO, CALIBRE DE MINIMO 2, 90 CM * 110 CM_x000a_"/>
    <s v="47121701"/>
    <s v="MÍNIMA CUANTÍA"/>
    <n v="3"/>
    <n v="3"/>
    <n v="10"/>
    <n v="2857"/>
    <n v="3999800"/>
    <s v="Paquete"/>
    <s v="NO SOLICITADAS"/>
  </r>
  <r>
    <x v="18"/>
    <x v="2"/>
    <s v="02-02-01-003-006-04"/>
    <s v="Materiales y suministros - Productos de empaque y envasado, de plástico"/>
    <s v="BOLSA PLASTICA, COLOR NEGRO, CALIBRE DE MINIMO 1,  40 CM * 60 CM _x000a_"/>
    <s v="47121701"/>
    <s v="MÍNIMA CUANTÍA"/>
    <n v="3"/>
    <n v="3"/>
    <n v="10"/>
    <n v="872"/>
    <n v="479600"/>
    <s v="Paquete"/>
    <s v="NO SOLICITADAS"/>
  </r>
  <r>
    <x v="18"/>
    <x v="2"/>
    <s v="02-02-01-003-006-04"/>
    <s v="Materiales y suministros - Productos de empaque y envasado, de plástico"/>
    <s v="BOLSA PLASTICA, COLOR NEGRO, CALIBRE DE MINIMO 2, 90 CM * 110 CM_x000a_"/>
    <s v="47121701"/>
    <s v="MÍNIMA CUANTÍA"/>
    <n v="3"/>
    <n v="3"/>
    <n v="10"/>
    <n v="3076"/>
    <n v="3998800"/>
    <s v="Paquete"/>
    <s v="NO SOLICITADAS"/>
  </r>
  <r>
    <x v="18"/>
    <x v="2"/>
    <s v="02-02-01-003-006-04"/>
    <s v="Materiales y suministros - Productos de empaque y envasado, de plástico"/>
    <s v="BOLSA PLASTICA, COLOR ROJO, CALIBRE DE MINIMO 2, 80 CM * 110 CM_x000a_"/>
    <s v="47121701"/>
    <s v="MÍNIMA CUANTÍA"/>
    <n v="3"/>
    <n v="3"/>
    <n v="10"/>
    <n v="992"/>
    <n v="1339200"/>
    <s v="Paquete"/>
    <s v="NO SOLICITADAS"/>
  </r>
  <r>
    <x v="18"/>
    <x v="2"/>
    <s v="02-02-01-003-006-04"/>
    <s v="Materiales y suministros - Productos de empaque y envasado, de plástico"/>
    <s v="BOLSA PLASTICA, COLOR VERDE, CALIBRE DE MINIMO 2. 90 CM * 110 CM_x000a_"/>
    <s v="47121701"/>
    <s v="MÍNIMA CUANTÍA"/>
    <n v="3"/>
    <n v="3"/>
    <n v="10"/>
    <n v="3388"/>
    <n v="5759600"/>
    <s v="Paquete"/>
    <s v="NO SOLICITADAS"/>
  </r>
  <r>
    <x v="18"/>
    <x v="2"/>
    <s v="02-02-01-003-006-09"/>
    <s v="Materiales y suministros - Otros productos plásticos"/>
    <s v="AMARRE PLASTICO NEGRO 10 CM_x000a_"/>
    <s v="24141511"/>
    <s v="SELECCIÓN ABREVIADA - ACUERDO MARCO"/>
    <n v="4"/>
    <n v="4"/>
    <n v="10"/>
    <n v="7"/>
    <n v="45605.700000000004"/>
    <s v="Unidad"/>
    <s v="NO SOLICITADAS"/>
  </r>
  <r>
    <x v="18"/>
    <x v="2"/>
    <s v="02-02-01-003-006-09"/>
    <s v="Materiales y suministros - Otros productos plásticos"/>
    <s v="AMARRE PLASTICO NEGRO 20CM_x000a_"/>
    <s v="24141511"/>
    <s v="SELECCIÓN ABREVIADA - ACUERDO MARCO"/>
    <n v="4"/>
    <n v="4"/>
    <n v="10"/>
    <n v="7"/>
    <n v="89589.22"/>
    <s v="Unidad"/>
    <s v="NO SOLICITADAS"/>
  </r>
  <r>
    <x v="18"/>
    <x v="2"/>
    <s v="02-02-01-003-006-09"/>
    <s v="Materiales y suministros - Otros productos plásticos"/>
    <s v="AMARRE PLASTICO NEGRO 30 CM_x000a_"/>
    <s v="24141511"/>
    <s v="SELECCIÓN ABREVIADA - ACUERDO MARCO"/>
    <n v="4"/>
    <n v="4"/>
    <n v="10"/>
    <n v="45"/>
    <n v="1387203.3"/>
    <s v="Unidad"/>
    <s v="NO SOLICITADAS"/>
  </r>
  <r>
    <x v="18"/>
    <x v="2"/>
    <s v="02-02-01-003-006-09"/>
    <s v="Materiales y suministros - Otros productos plásticos"/>
    <s v="AMARRE PLASTICO NEGRO CON OJO PARA TORNILLO_x000a_"/>
    <s v="24141511"/>
    <s v="SELECCIÓN ABREVIADA - ACUERDO MARCO"/>
    <n v="4"/>
    <n v="4"/>
    <n v="10"/>
    <n v="7"/>
    <n v="140062.79"/>
    <s v="Unidad"/>
    <s v="NO SOLICITADAS"/>
  </r>
  <r>
    <x v="18"/>
    <x v="2"/>
    <s v="02-02-01-003-006-09"/>
    <s v="Materiales y suministros - Otros productos plásticos"/>
    <s v="AMARRE TRANSPARENTE"/>
    <s v="49151504"/>
    <s v="SELECCIÓN ABREVIADA - ACUERDO MARCO"/>
    <n v="4"/>
    <n v="4"/>
    <n v="10"/>
    <n v="2"/>
    <n v="111098.74"/>
    <s v="Unidad"/>
    <s v="NO SOLICITADAS"/>
  </r>
  <r>
    <x v="18"/>
    <x v="2"/>
    <s v="02-02-01-003-006-09"/>
    <s v="Materiales y suministros - Otros productos plásticos"/>
    <s v="BANDEJA DE SERVICIO PLASTICA_x000a_"/>
    <s v="48101915"/>
    <s v="MÍNIMA CUANTÍA"/>
    <n v="3"/>
    <n v="3"/>
    <n v="10"/>
    <n v="30"/>
    <n v="540000"/>
    <s v="Unidad"/>
    <s v="NO SOLICITADAS"/>
  </r>
  <r>
    <x v="18"/>
    <x v="2"/>
    <s v="02-02-01-003-006-09"/>
    <s v="Materiales y suministros - Otros productos plásticos"/>
    <s v="CINTA ADHESIVA TRANSPARENTE 2&quot;_x000a_"/>
    <s v="31201512"/>
    <s v="MÍNIMA CUANTÍA"/>
    <n v="3"/>
    <n v="3"/>
    <n v="10"/>
    <n v="22"/>
    <n v="1815000"/>
    <s v="Unidad"/>
    <s v="NO SOLICITADAS"/>
  </r>
  <r>
    <x v="18"/>
    <x v="2"/>
    <s v="02-02-01-003-006-09"/>
    <s v="Materiales y suministros - Otros productos plásticos"/>
    <s v="CINTA AEROESPACIAL TRANSPARENTE"/>
    <s v="27111907"/>
    <s v="SELECCIÓN ABREVIADA - ACUERDO MARCO"/>
    <n v="4"/>
    <n v="4"/>
    <n v="10"/>
    <n v="8"/>
    <n v="38841.599999999999"/>
    <s v="Unidad"/>
    <s v="NO SOLICITADAS"/>
  </r>
  <r>
    <x v="18"/>
    <x v="2"/>
    <s v="02-02-01-003-006-09"/>
    <s v="Materiales y suministros - Otros productos plásticos"/>
    <s v="CINTA AISLANTE"/>
    <s v="31201502"/>
    <s v="SELECCIÓN ABREVIADA - ACUERDO MARCO"/>
    <n v="4"/>
    <n v="4"/>
    <n v="10"/>
    <n v="20"/>
    <n v="120000"/>
    <s v="Unidad"/>
    <s v="NO SOLICITADAS"/>
  </r>
  <r>
    <x v="18"/>
    <x v="2"/>
    <s v="02-02-01-003-006-09"/>
    <s v="Materiales y suministros - Otros productos plásticos"/>
    <s v="CINTA AISLANTE "/>
    <s v="31201502"/>
    <s v="SELECCIÓN ABREVIADA - ACUERDO MARCO"/>
    <n v="4"/>
    <n v="4"/>
    <n v="10"/>
    <n v="22"/>
    <n v="111356.96"/>
    <s v="Rollo"/>
    <s v="NO SOLICITADAS"/>
  </r>
  <r>
    <x v="18"/>
    <x v="2"/>
    <s v="02-02-01-003-006-09"/>
    <s v="Materiales y suministros - Otros productos plásticos"/>
    <s v="CINTA DE ENMASCARAR 1 1/2&quot; VERDE_x000a_"/>
    <s v="31201503"/>
    <s v="SELECCIÓN ABREVIADA - ACUERDO MARCO"/>
    <n v="4"/>
    <n v="4"/>
    <n v="10"/>
    <n v="4"/>
    <n v="459101.12"/>
    <s v="Unidad"/>
    <s v="NO SOLICITADAS"/>
  </r>
  <r>
    <x v="18"/>
    <x v="2"/>
    <s v="02-02-01-003-006-09"/>
    <s v="Materiales y suministros - Otros productos plásticos"/>
    <s v="CINTA DE ENMASCARAR 1&quot; VERDE_x000a_"/>
    <s v="31201503"/>
    <s v="SELECCIÓN ABREVIADA - ACUERDO MARCO"/>
    <n v="4"/>
    <n v="4"/>
    <n v="10"/>
    <n v="99"/>
    <n v="868078.52999999991"/>
    <s v="Unidad"/>
    <s v="NO SOLICITADAS"/>
  </r>
  <r>
    <x v="18"/>
    <x v="2"/>
    <s v="02-02-01-003-006-09"/>
    <s v="Materiales y suministros - Otros productos plásticos"/>
    <s v="CINTA DE ENMASCARAR 1/2&quot; VERDE_x000a_"/>
    <s v="31201503"/>
    <s v="SELECCIÓN ABREVIADA - ACUERDO MARCO"/>
    <n v="4"/>
    <n v="4"/>
    <n v="10"/>
    <n v="117"/>
    <n v="279277.82999999996"/>
    <s v="Unidad"/>
    <s v="NO SOLICITADAS"/>
  </r>
  <r>
    <x v="18"/>
    <x v="2"/>
    <s v="02-02-01-003-006-09"/>
    <s v="Materiales y suministros - Otros productos plásticos"/>
    <s v="CINTA DE ENMASCARAR 1´"/>
    <s v="31201503"/>
    <s v="SELECCIÓN ABREVIADA - ACUERDO MARCO"/>
    <n v="4"/>
    <n v="4"/>
    <n v="10"/>
    <n v="5"/>
    <n v="75000"/>
    <s v="Unidad"/>
    <s v="NO SOLICITADAS"/>
  </r>
  <r>
    <x v="18"/>
    <x v="2"/>
    <s v="02-02-01-003-006-09"/>
    <s v="Materiales y suministros - Otros productos plásticos"/>
    <s v="CINTA DE ENMASCARAR 2&quot; VERDE_x000a_"/>
    <s v="31201503"/>
    <s v="SELECCIÓN ABREVIADA - ACUERDO MARCO"/>
    <n v="4"/>
    <n v="4"/>
    <n v="10"/>
    <n v="129"/>
    <n v="1131132.6299999999"/>
    <s v="Unidad"/>
    <s v="NO SOLICITADAS"/>
  </r>
  <r>
    <x v="18"/>
    <x v="2"/>
    <s v="02-02-01-003-006-09"/>
    <s v="Materiales y suministros - Otros productos plásticos"/>
    <s v="CINTA DE ENMASCARAR DE 1&quot;"/>
    <s v="31201503"/>
    <s v="SELECCIÓN ABREVIADA - ACUERDO MARCO"/>
    <n v="4"/>
    <n v="4"/>
    <n v="10"/>
    <n v="15"/>
    <n v="226600.35"/>
    <s v="Rollo"/>
    <s v="NO SOLICITADAS"/>
  </r>
  <r>
    <x v="18"/>
    <x v="2"/>
    <s v="02-02-01-003-006-09"/>
    <s v="Materiales y suministros - Otros productos plásticos"/>
    <s v="CINTA DE IMPRESIÓN FARGON DTC 1000-1250  YMSKO_x000a_"/>
    <s v="44103112"/>
    <s v="MÍNIMA CUANTÍA"/>
    <n v="3"/>
    <n v="3"/>
    <n v="16"/>
    <n v="4"/>
    <n v="400000"/>
    <s v="Unidad"/>
    <s v="NO SOLICITADAS"/>
  </r>
  <r>
    <x v="18"/>
    <x v="2"/>
    <s v="02-02-01-003-006-09"/>
    <s v="Materiales y suministros - Otros productos plásticos"/>
    <s v="CINTA DE IMPRESIÓN CAJA REGISTRADORA POR UNIDAD"/>
    <s v="44103112"/>
    <s v="LICITACIÓN PÚBLICA"/>
    <n v="3"/>
    <n v="6"/>
    <n v="10"/>
    <n v="2"/>
    <n v="20000"/>
    <s v="Unidad"/>
    <s v="NO SOLICITADAS"/>
  </r>
  <r>
    <x v="18"/>
    <x v="2"/>
    <s v="02-02-01-003-006-09"/>
    <s v="Materiales y suministros - Otros productos plásticos"/>
    <s v="CINTA PARA ALTA TEMPERATURA CHCS2114_x000a_"/>
    <s v="31201500"/>
    <s v="LICITACIÓN PÚBLICA"/>
    <n v="3"/>
    <n v="6"/>
    <n v="10"/>
    <n v="15"/>
    <n v="354755.55"/>
    <s v="Unidad"/>
    <s v="NO SOLICITADAS"/>
  </r>
  <r>
    <x v="18"/>
    <x v="2"/>
    <s v="02-02-01-003-006-09"/>
    <s v="Materiales y suministros - Otros productos plásticos"/>
    <s v="CINTA PARA BOLSA DE VACIO_x000a_"/>
    <s v="31201517"/>
    <s v="LICITACIÓN PÚBLICA"/>
    <n v="3"/>
    <n v="6"/>
    <n v="10"/>
    <n v="1"/>
    <n v="1499400"/>
    <s v="Unidad"/>
    <s v="NO SOLICITADAS"/>
  </r>
  <r>
    <x v="18"/>
    <x v="2"/>
    <s v="02-02-01-003-006-09"/>
    <s v="Materiales y suministros - Otros productos plásticos"/>
    <s v="CINTA PARA MARCADORAS"/>
    <s v="41122702"/>
    <s v="MÍNIMA CUANTÍA"/>
    <n v="3"/>
    <n v="3"/>
    <n v="10"/>
    <n v="5"/>
    <n v="1529240.75"/>
    <s v="Unidad"/>
    <s v="NO SOLICITADAS"/>
  </r>
  <r>
    <x v="18"/>
    <x v="2"/>
    <s v="02-02-01-003-006-09"/>
    <s v="Materiales y suministros - Otros productos plásticos"/>
    <s v="CUBIERTA PROTECTORA DE GOMA PARA CONECTORES DE RF"/>
    <s v="31201603"/>
    <s v="SELECCIÓN ABREVIADA - ACUERDO MARCO"/>
    <n v="4"/>
    <n v="4"/>
    <n v="10"/>
    <n v="19"/>
    <n v="2020655.7"/>
    <s v="Unidad"/>
    <s v="NO SOLICITADAS"/>
  </r>
  <r>
    <x v="18"/>
    <x v="2"/>
    <s v="02-02-01-003-006-09"/>
    <s v="Materiales y suministros - Otros productos plásticos"/>
    <s v="ESPUMA 1&quot;_x000a_"/>
    <s v="13111300"/>
    <s v="LICITACIÓN PÚBLICA"/>
    <n v="3"/>
    <n v="6"/>
    <n v="10"/>
    <n v="2"/>
    <n v="4641000"/>
    <s v="Unidad"/>
    <s v="NO SOLICITADAS"/>
  </r>
  <r>
    <x v="18"/>
    <x v="2"/>
    <s v="02-02-01-003-006-09"/>
    <s v="Materiales y suministros - Otros productos plásticos"/>
    <s v="ESPUMA 1/2&quot;_x000a_"/>
    <s v="13111300"/>
    <s v="LICITACIÓN PÚBLICA"/>
    <n v="3"/>
    <n v="6"/>
    <n v="10"/>
    <n v="2"/>
    <n v="7342776"/>
    <s v="Unidad"/>
    <s v="NO SOLICITADAS"/>
  </r>
  <r>
    <x v="18"/>
    <x v="2"/>
    <s v="02-02-01-003-006-09"/>
    <s v="Materiales y suministros - Otros productos plásticos"/>
    <s v="ESPUMA 1/4&quot;_x000a_"/>
    <s v="13111300"/>
    <s v="LICITACIÓN PÚBLICA"/>
    <n v="3"/>
    <n v="6"/>
    <n v="10"/>
    <n v="1"/>
    <n v="3511690"/>
    <s v="Unidad"/>
    <s v="NO SOLICITADAS"/>
  </r>
  <r>
    <x v="18"/>
    <x v="2"/>
    <s v="02-02-01-003-006-09"/>
    <s v="Materiales y suministros - Otros productos plásticos"/>
    <s v="ESPUMA 2&quot;_x000a_"/>
    <s v="13111300"/>
    <s v="LICITACIÓN PÚBLICA"/>
    <n v="3"/>
    <n v="6"/>
    <n v="10"/>
    <n v="2"/>
    <n v="5581100"/>
    <s v="Unidad"/>
    <s v="NO SOLICITADAS"/>
  </r>
  <r>
    <x v="18"/>
    <x v="2"/>
    <s v="02-02-01-003-006-09"/>
    <s v="Materiales y suministros - Otros productos plásticos"/>
    <s v="ESPUMA MICROPOROSA_x000a_"/>
    <s v="13111300"/>
    <s v="LICITACIÓN PÚBLICA"/>
    <n v="3"/>
    <n v="6"/>
    <n v="10"/>
    <n v="3"/>
    <n v="272705.16000000003"/>
    <s v="Unidad"/>
    <s v="NO SOLICITADAS"/>
  </r>
  <r>
    <x v="18"/>
    <x v="2"/>
    <s v="02-02-01-003-006-09"/>
    <s v="Materiales y suministros - Otros productos plásticos"/>
    <s v="ESPUMA PENTA_x000a_"/>
    <s v="13111300"/>
    <s v="LICITACIÓN PÚBLICA"/>
    <n v="3"/>
    <n v="6"/>
    <n v="10"/>
    <n v="2"/>
    <n v="1604493.66"/>
    <s v="Unidad"/>
    <s v="NO SOLICITADAS"/>
  </r>
  <r>
    <x v="18"/>
    <x v="2"/>
    <s v="02-02-01-003-006-09"/>
    <s v="Materiales y suministros - Otros productos plásticos"/>
    <s v="FRASCO PLASTICO RECOLECTOR MUESTRA DE ACEITE_x000a_"/>
    <s v="24112600"/>
    <s v="LICITACIÓN PÚBLICA"/>
    <n v="3"/>
    <n v="6"/>
    <n v="10"/>
    <n v="2"/>
    <n v="114392.32000000001"/>
    <s v="Unidad"/>
    <s v="NO SOLICITADAS"/>
  </r>
  <r>
    <x v="18"/>
    <x v="2"/>
    <s v="02-02-01-003-006-09"/>
    <s v="Materiales y suministros - Otros productos plásticos"/>
    <s v="GRAPA PLASTICA PARA ASEGURAR ZUNCHO_x000a_"/>
    <s v="31162404"/>
    <s v="SELECCIÓN ABREVIADA - ACUERDO MARCO"/>
    <n v="4"/>
    <n v="4"/>
    <n v="10"/>
    <n v="3"/>
    <n v="44625"/>
    <s v="Unidad"/>
    <s v="NO SOLICITADAS"/>
  </r>
  <r>
    <x v="18"/>
    <x v="2"/>
    <s v="02-02-01-003-006-09"/>
    <s v="Materiales y suministros - Otros productos plásticos"/>
    <s v="JERINGA DE POLIPROPILENO PARA USO AERONAUTICO_x000a_"/>
    <s v="41122004"/>
    <s v="LICITACIÓN PÚBLICA"/>
    <n v="3"/>
    <n v="6"/>
    <n v="10"/>
    <n v="200"/>
    <n v="200000"/>
    <s v="Unidad"/>
    <s v="NO SOLICITADAS"/>
  </r>
  <r>
    <x v="18"/>
    <x v="2"/>
    <s v="02-02-01-003-006-09"/>
    <s v="Materiales y suministros - Otros productos plásticos"/>
    <s v="LAMINA PLEXIGLASS P/N MIL-PRF-5425E_x000a_"/>
    <s v="13111209"/>
    <s v="LICITACIÓN PÚBLICA"/>
    <n v="3"/>
    <n v="6"/>
    <n v="10"/>
    <n v="1"/>
    <n v="5801250"/>
    <s v="Unidad"/>
    <s v="NO SOLICITADAS"/>
  </r>
  <r>
    <x v="18"/>
    <x v="2"/>
    <s v="02-02-01-003-006-09"/>
    <s v="Materiales y suministros - Otros productos plásticos"/>
    <s v="LAMINA TERMOPLASTICA P/N KYDEX 100_x000a_"/>
    <s v="13111204"/>
    <s v="LICITACIÓN PÚBLICA"/>
    <n v="3"/>
    <n v="6"/>
    <n v="10"/>
    <n v="2"/>
    <n v="8032500"/>
    <s v="Unidad"/>
    <s v="NO SOLICITADAS"/>
  </r>
  <r>
    <x v="18"/>
    <x v="2"/>
    <s v="02-02-01-003-006-09"/>
    <s v="Materiales y suministros - Otros productos plásticos"/>
    <s v="PLASTICO BURBUJA 10 MM_x000a_"/>
    <s v="24141601"/>
    <s v="MÍNIMA CUANTÍA"/>
    <n v="3"/>
    <n v="3"/>
    <n v="10"/>
    <n v="33"/>
    <n v="3135000"/>
    <s v="Unidad"/>
    <s v="NO SOLICITADAS"/>
  </r>
  <r>
    <x v="18"/>
    <x v="2"/>
    <s v="02-02-01-003-006-09"/>
    <s v="Materiales y suministros - Otros productos plásticos"/>
    <s v="PLASTICO BURBUJA 12 MM_x000a_"/>
    <s v="24141601"/>
    <s v="MÍNIMA CUANTÍA"/>
    <n v="3"/>
    <n v="3"/>
    <n v="10"/>
    <n v="33"/>
    <n v="2970000"/>
    <s v="Unidad"/>
    <s v="NO SOLICITADAS"/>
  </r>
  <r>
    <x v="18"/>
    <x v="2"/>
    <s v="02-02-01-003-006-09"/>
    <s v="Materiales y suministros - Otros productos plásticos"/>
    <s v="PLASTICO BURBUJA PARA MAQUINA INSTANT BUBBLE FILM FOR NEWAIR I.B. EXPRESS_x000a_"/>
    <s v="24141601"/>
    <s v="LICITACIÓN PÚBLICA"/>
    <n v="3"/>
    <n v="6"/>
    <n v="10"/>
    <n v="2"/>
    <n v="3094000"/>
    <s v="Unidad"/>
    <s v="NO SOLICITADAS"/>
  </r>
  <r>
    <x v="18"/>
    <x v="2"/>
    <s v="02-02-01-003-006-09"/>
    <s v="Materiales y suministros - Otros productos plásticos"/>
    <s v="PLASTICO VINIPEL VINIPEL 50 CM X 1000 MTS_x000a_"/>
    <s v="13111201"/>
    <s v="MÍNIMA CUANTÍA"/>
    <n v="3"/>
    <n v="3"/>
    <n v="10"/>
    <n v="66"/>
    <n v="3300000"/>
    <s v="Unidad"/>
    <s v="NO SOLICITADAS"/>
  </r>
  <r>
    <x v="18"/>
    <x v="2"/>
    <s v="02-02-01-003-006-09"/>
    <s v="Materiales y suministros - Otros productos plásticos"/>
    <s v="PORTA CARNET VERTICAL EN MATERIAL ACRILICO_x000a_"/>
    <s v="44122012"/>
    <s v="MÍNIMA CUANTÍA"/>
    <n v="3"/>
    <n v="3"/>
    <n v="16"/>
    <n v="219"/>
    <n v="481800"/>
    <s v="Unidad"/>
    <s v="NO SOLICITADAS"/>
  </r>
  <r>
    <x v="18"/>
    <x v="2"/>
    <s v="02-02-01-003-006-09"/>
    <s v="Materiales y suministros - Otros productos plásticos"/>
    <s v="PORTA MUESTRAS PARA ANALISIS DE ACEITES LUBRICANTES_x000a_"/>
    <s v="41121800"/>
    <s v="LICITACIÓN PÚBLICA"/>
    <n v="3"/>
    <n v="6"/>
    <n v="10"/>
    <n v="2"/>
    <n v="5388060.5800000001"/>
    <s v="Unidad"/>
    <s v="NO SOLICITADAS"/>
  </r>
  <r>
    <x v="18"/>
    <x v="2"/>
    <s v="02-02-01-003-006-09"/>
    <s v="Materiales y suministros - Otros productos plásticos"/>
    <s v="SABRA POR TIRAS TIPO A (MORADA)_x000a_"/>
    <s v="47121800"/>
    <s v="SELECCIÓN ABREVIADA - ACUERDO MARCO"/>
    <n v="4"/>
    <n v="4"/>
    <n v="10"/>
    <n v="43"/>
    <n v="30702"/>
    <s v="Unidad"/>
    <s v="NO SOLICITADAS"/>
  </r>
  <r>
    <x v="18"/>
    <x v="2"/>
    <s v="02-02-01-003-006-09"/>
    <s v="Materiales y suministros - Otros productos plásticos"/>
    <s v="TARJETA SIN CHIP PVC CALIBRE 30_x000a_"/>
    <s v="32131010"/>
    <s v="MÍNIMA CUANTÍA"/>
    <n v="3"/>
    <n v="3"/>
    <n v="16"/>
    <n v="178"/>
    <n v="489500"/>
    <s v="Unidad"/>
    <s v="NO SOLICITADAS"/>
  </r>
  <r>
    <x v="18"/>
    <x v="2"/>
    <s v="02-02-01-003-006-09"/>
    <s v="Materiales y suministros - Otros productos plásticos"/>
    <s v="TEJA ALVEOLAR DE POLIETILENO TRASLUCIDA No.6"/>
    <s v="30151500"/>
    <s v="SELECCIÓN ABREVIADA - ACUERDO MARCO"/>
    <n v="4"/>
    <n v="4"/>
    <n v="10"/>
    <n v="10"/>
    <n v="807770.89999999991"/>
    <s v="Unidad"/>
    <s v="NO SOLICITADAS"/>
  </r>
  <r>
    <x v="18"/>
    <x v="2"/>
    <s v="02-02-01-003-006-09"/>
    <s v="Materiales y suministros - Otros productos plásticos"/>
    <s v="TEJA ALVEOLAR DE POLIETILENO TRASLUCIDA No.8"/>
    <s v="30151500"/>
    <s v="SELECCIÓN ABREVIADA - ACUERDO MARCO"/>
    <n v="4"/>
    <n v="4"/>
    <n v="10"/>
    <n v="10"/>
    <n v="1113588"/>
    <s v="Unidad"/>
    <s v="NO SOLICITADAS"/>
  </r>
  <r>
    <x v="18"/>
    <x v="2"/>
    <s v="02-02-01-003-006-09"/>
    <s v="Materiales y suministros - Otros productos plásticos"/>
    <s v="THERMOLON_x000a_"/>
    <s v="13111300"/>
    <s v="LICITACIÓN PÚBLICA"/>
    <n v="3"/>
    <n v="6"/>
    <n v="10"/>
    <n v="146"/>
    <n v="3387930"/>
    <s v="Metro"/>
    <s v="NO SOLICITADAS"/>
  </r>
  <r>
    <x v="18"/>
    <x v="2"/>
    <s v="02-02-01-003-006-09"/>
    <s v="Materiales y suministros - Otros productos plásticos"/>
    <s v="VASOS PLASTICOS_x000a_"/>
    <s v="52151504"/>
    <s v="MÍNIMA CUANTÍA"/>
    <n v="3"/>
    <n v="3"/>
    <n v="10"/>
    <n v="4"/>
    <n v="400000"/>
    <s v="Unidad"/>
    <s v="NO SOLICITADAS"/>
  </r>
  <r>
    <x v="18"/>
    <x v="3"/>
    <s v="02-02-01-003-005-02"/>
    <s v="Materiales y suministros - Productos farmacéuticos"/>
    <s v="GASA ESTERIL X CAJA  X 50 SOBRES _x000a_"/>
    <s v="42311708"/>
    <s v="MÍNIMA CUANTÍA"/>
    <n v="3"/>
    <n v="3"/>
    <n v="10"/>
    <n v="2"/>
    <n v="87122"/>
    <s v="Caja"/>
    <s v="NO SOLICITADAS"/>
  </r>
  <r>
    <x v="18"/>
    <x v="2"/>
    <s v="02-02-01-003-006-09"/>
    <s v="Materiales y suministros - Otros productos plásticos"/>
    <s v="ZUNCHO_x000a_"/>
    <s v="24141511"/>
    <s v="SELECCIÓN ABREVIADA - ACUERDO MARCO"/>
    <n v="4"/>
    <n v="4"/>
    <n v="10"/>
    <n v="4"/>
    <n v="2215542"/>
    <s v="Unidad"/>
    <s v="NO SOLICITADAS"/>
  </r>
  <r>
    <x v="18"/>
    <x v="61"/>
    <s v="02-02-01-003-007-01"/>
    <s v="Materiales y suministros - Vidrio y productos de vidrio"/>
    <s v="CINTA P/N SG13-06R_x000a_"/>
    <s v="31201507"/>
    <s v="LICITACIÓN PÚBLICA"/>
    <n v="3"/>
    <n v="6"/>
    <n v="10"/>
    <n v="1"/>
    <n v="1276275"/>
    <s v="Unidad"/>
    <s v="NO SOLICITADAS"/>
  </r>
  <r>
    <x v="18"/>
    <x v="61"/>
    <s v="02-02-01-003-007-01"/>
    <s v="Materiales y suministros - Vidrio y productos de vidrio"/>
    <s v="NUCLEO HONEYCOMB NOMEX HRH10-3.2-29 (3/8 ALTURA)_x000a_"/>
    <s v="30102006"/>
    <s v="LICITACIÓN PÚBLICA"/>
    <n v="3"/>
    <n v="6"/>
    <n v="10"/>
    <n v="2"/>
    <n v="12495000"/>
    <s v="Unidad"/>
    <s v="NO SOLICITADAS"/>
  </r>
  <r>
    <x v="18"/>
    <x v="61"/>
    <s v="02-02-01-003-007-01"/>
    <s v="Materiales y suministros - Vidrio y productos de vidrio"/>
    <s v="VIDRIO CABINA DE SAND BLASTING_x000a_"/>
    <s v="30171710"/>
    <s v="LICITACIÓN PÚBLICA"/>
    <n v="3"/>
    <n v="6"/>
    <n v="10"/>
    <n v="4"/>
    <n v="2546985.56"/>
    <s v="Unidad"/>
    <s v="NO SOLICITADAS"/>
  </r>
  <r>
    <x v="18"/>
    <x v="61"/>
    <s v="02-02-01-003-007-02"/>
    <s v="Materiales y suministros - Artículos de cerámica no estructural"/>
    <s v="BOQUILLA CERÁMI NO. 5_x000a_"/>
    <s v="23271700"/>
    <s v="SELECCIÓN ABREVIADA - ACUERDO MARCO"/>
    <n v="4"/>
    <n v="4"/>
    <n v="10"/>
    <n v="4"/>
    <n v="483378"/>
    <s v="Unidad"/>
    <s v="NO SOLICITADAS"/>
  </r>
  <r>
    <x v="18"/>
    <x v="61"/>
    <s v="02-02-01-003-007-02"/>
    <s v="Materiales y suministros - Artículos de cerámica no estructural"/>
    <s v="BOQUILLA CERÁMI NO. 6_x000a_"/>
    <s v="23271700"/>
    <s v="SELECCIÓN ABREVIADA - ACUERDO MARCO"/>
    <n v="4"/>
    <n v="4"/>
    <n v="10"/>
    <n v="4"/>
    <n v="504619.52000000002"/>
    <s v="Unidad"/>
    <s v="NO SOLICITADAS"/>
  </r>
  <r>
    <x v="18"/>
    <x v="61"/>
    <s v="02-02-01-003-007-02"/>
    <s v="Materiales y suministros - Artículos de cerámica no estructural"/>
    <s v="BOQUILLA CERÁMI NO. 7_x000a_"/>
    <s v="23271700"/>
    <s v="SELECCIÓN ABREVIADA - ACUERDO MARCO"/>
    <n v="4"/>
    <n v="4"/>
    <n v="10"/>
    <n v="5"/>
    <n v="630774.4"/>
    <s v="Unidad"/>
    <s v="NO SOLICITADAS"/>
  </r>
  <r>
    <x v="18"/>
    <x v="61"/>
    <s v="02-02-01-003-007-02"/>
    <s v="Materiales y suministros - Artículos de cerámica no estructural"/>
    <s v="BOQUILLA CERÁMI NO. 8_x000a_"/>
    <s v="23271700"/>
    <s v="SELECCIÓN ABREVIADA - ACUERDO MARCO"/>
    <n v="4"/>
    <n v="4"/>
    <n v="10"/>
    <n v="5"/>
    <n v="630551.25"/>
    <s v="Unidad"/>
    <s v="NO SOLICITADAS"/>
  </r>
  <r>
    <x v="18"/>
    <x v="61"/>
    <s v="02-02-01-003-007-02"/>
    <s v="Materiales y suministros - Artículos de cerámica no estructural"/>
    <s v="SANITARIO LAGUNA 4.8 BLANCO INCLUYE ACCESORIOS Y GRIFERIA "/>
    <s v="30181505"/>
    <s v="SELECCIÓN ABREVIADA - ACUERDO MARCO"/>
    <n v="4"/>
    <n v="4"/>
    <n v="10"/>
    <n v="15"/>
    <n v="366015.14999999997"/>
    <s v="Unidad"/>
    <s v="NO SOLICITADAS"/>
  </r>
  <r>
    <x v="18"/>
    <x v="61"/>
    <s v="02-02-01-003-007-04"/>
    <s v="Materiales y suministros - Yeso, cal y cemento"/>
    <s v="ESTUCO PLÁSTICO INTERIOR X 1 GALÓN_x000a_"/>
    <s v="31201605"/>
    <s v="SELECCIÓN ABREVIADA - ACUERDO MARCO"/>
    <n v="4"/>
    <n v="4"/>
    <n v="10"/>
    <n v="40"/>
    <n v="1038610.3999999999"/>
    <s v="Galón"/>
    <s v="NO SOLICITADAS"/>
  </r>
  <r>
    <x v="18"/>
    <x v="61"/>
    <s v="02-02-01-003-007-05"/>
    <s v="Materiales y suministros - Artículos de concreto, cemento y yeso"/>
    <s v="TEJA FIBROCEMENTO No. 6"/>
    <s v="30151500"/>
    <s v="SELECCIÓN ABREVIADA - ACUERDO MARCO"/>
    <n v="4"/>
    <n v="4"/>
    <n v="10"/>
    <n v="20"/>
    <n v="694477.8"/>
    <s v="Unidad"/>
    <s v="NO SOLICITADAS"/>
  </r>
  <r>
    <x v="18"/>
    <x v="61"/>
    <s v="02-02-01-003-007-05"/>
    <s v="Materiales y suministros - Artículos de concreto, cemento y yeso"/>
    <s v="TEJA FIBROCEMENTO No. 8"/>
    <s v="30151500"/>
    <s v="SELECCIÓN ABREVIADA - ACUERDO MARCO"/>
    <n v="4"/>
    <n v="4"/>
    <n v="10"/>
    <n v="16"/>
    <n v="740612.48"/>
    <s v="Unidad"/>
    <s v="NO SOLICITADAS"/>
  </r>
  <r>
    <x v="18"/>
    <x v="61"/>
    <s v="02-02-01-003-007-09"/>
    <s v="Materiales y suministros - Otros productos minerales no metálicos n. C. P."/>
    <s v="DISCO DE CORTE MOTOR TOOL_x000a_"/>
    <s v="27112838"/>
    <s v="SELECCIÓN ABREVIADA - ACUERDO MARCO"/>
    <n v="4"/>
    <n v="4"/>
    <n v="10"/>
    <n v="7"/>
    <n v="3993714.34"/>
    <s v="Unidad"/>
    <s v="NO SOLICITADAS"/>
  </r>
  <r>
    <x v="18"/>
    <x v="61"/>
    <s v="02-02-01-003-007-09"/>
    <s v="Materiales y suministros - Otros productos minerales no metálicos n. C. P."/>
    <s v="DISCO DE LIJADO ABRASIVO P120_x000a_"/>
    <s v="31191506"/>
    <s v="SELECCIÓN ABREVIADA - ACUERDO MARCO"/>
    <n v="4"/>
    <n v="4"/>
    <n v="10"/>
    <n v="34"/>
    <n v="301143.78000000003"/>
    <s v="Unidad"/>
    <s v="NO SOLICITADAS"/>
  </r>
  <r>
    <x v="18"/>
    <x v="61"/>
    <s v="02-02-01-003-007-09"/>
    <s v="Materiales y suministros - Otros productos minerales no metálicos n. C. P."/>
    <s v="DISCO DE LIJADO ABRASIVO P180_x000a_"/>
    <s v="31191506"/>
    <s v="SELECCIÓN ABREVIADA - ACUERDO MARCO"/>
    <n v="4"/>
    <n v="4"/>
    <n v="10"/>
    <n v="35"/>
    <n v="472935.75"/>
    <s v="Unidad"/>
    <s v="NO SOLICITADAS"/>
  </r>
  <r>
    <x v="18"/>
    <x v="61"/>
    <s v="02-02-01-003-007-09"/>
    <s v="Materiales y suministros - Otros productos minerales no metálicos n. C. P."/>
    <s v="DISCO ROLOC 2&quot; COLOR AZUL_x000a_"/>
    <s v="31191506"/>
    <s v="SELECCIÓN ABREVIADA - ACUERDO MARCO"/>
    <n v="4"/>
    <n v="4"/>
    <n v="10"/>
    <n v="15"/>
    <n v="4758734.0999999996"/>
    <s v="Unidad"/>
    <s v="NO SOLICITADAS"/>
  </r>
  <r>
    <x v="18"/>
    <x v="61"/>
    <s v="02-02-01-003-007-09"/>
    <s v="Materiales y suministros - Otros productos minerales no metálicos n. C. P."/>
    <s v="DISCO ROLOC 2&quot; COLOR VINOTINTO_x000a_"/>
    <s v="27112742"/>
    <s v="SELECCIÓN ABREVIADA - ACUERDO MARCO"/>
    <n v="4"/>
    <n v="4"/>
    <n v="10"/>
    <n v="15"/>
    <n v="4091220"/>
    <s v="Unidad"/>
    <s v="NO SOLICITADAS"/>
  </r>
  <r>
    <x v="18"/>
    <x v="61"/>
    <s v="02-02-01-003-007-09"/>
    <s v="Materiales y suministros - Otros productos minerales no metálicos n. C. P."/>
    <s v="DISCOS DE CORTE 1/2&quot;_x000a_"/>
    <s v="27112838"/>
    <s v="SELECCIÓN ABREVIADA - ACUERDO MARCO"/>
    <n v="4"/>
    <n v="4"/>
    <n v="10"/>
    <n v="25"/>
    <n v="248784.49999999997"/>
    <s v="Unidad"/>
    <s v="NO SOLICITADAS"/>
  </r>
  <r>
    <x v="18"/>
    <x v="61"/>
    <s v="02-02-01-003-007-09"/>
    <s v="Materiales y suministros - Otros productos minerales no metálicos n. C. P."/>
    <s v="LIJA 120 EN TELA ESMERIL POR 4 &quot; DE ANCHO_x000a_"/>
    <s v="23131507"/>
    <s v="SELECCIÓN ABREVIADA - ACUERDO MARCO"/>
    <n v="4"/>
    <n v="4"/>
    <n v="10"/>
    <n v="15"/>
    <n v="182096.7"/>
    <s v="Unidad"/>
    <s v="NO SOLICITADAS"/>
  </r>
  <r>
    <x v="18"/>
    <x v="61"/>
    <s v="02-02-01-003-007-09"/>
    <s v="Materiales y suministros - Otros productos minerales no metálicos n. C. P."/>
    <s v="LIJA DE AGUA No. 120 X PLIEGO"/>
    <s v="23131507"/>
    <s v="SELECCIÓN ABREVIADA - ACUERDO MARCO"/>
    <n v="4"/>
    <n v="4"/>
    <n v="10"/>
    <n v="49"/>
    <n v="53739.28"/>
    <s v="Unidad"/>
    <s v="NO SOLICITADAS"/>
  </r>
  <r>
    <x v="18"/>
    <x v="61"/>
    <s v="02-02-01-003-007-09"/>
    <s v="Materiales y suministros - Otros productos minerales no metálicos n. C. P."/>
    <s v="LIJA DE AGUA No. 150 X PLIEGO"/>
    <s v="23131507"/>
    <s v="SELECCIÓN ABREVIADA - ACUERDO MARCO"/>
    <n v="4"/>
    <n v="4"/>
    <n v="10"/>
    <n v="49"/>
    <n v="53739.28"/>
    <s v="Unidad"/>
    <s v="NO SOLICITADAS"/>
  </r>
  <r>
    <x v="18"/>
    <x v="61"/>
    <s v="02-02-01-003-007-09"/>
    <s v="Materiales y suministros - Otros productos minerales no metálicos n. C. P."/>
    <s v="LIJA DE AGUA No. 220 X PLIEGO "/>
    <s v="23131507"/>
    <s v="SELECCIÓN ABREVIADA - ACUERDO MARCO"/>
    <n v="4"/>
    <n v="4"/>
    <n v="10"/>
    <n v="49"/>
    <n v="52948.909999999996"/>
    <s v="Unidad"/>
    <s v="NO SOLICITADAS"/>
  </r>
  <r>
    <x v="18"/>
    <x v="61"/>
    <s v="02-02-01-003-007-09"/>
    <s v="Materiales y suministros - Otros productos minerales no metálicos n. C. P."/>
    <s v="LIJA DE AGUA No. 320 X PLIEGO"/>
    <s v="23131507"/>
    <s v="SELECCIÓN ABREVIADA - ACUERDO MARCO"/>
    <n v="4"/>
    <n v="4"/>
    <n v="10"/>
    <n v="48"/>
    <n v="51868.319999999992"/>
    <s v="Unidad"/>
    <s v="NO SOLICITADAS"/>
  </r>
  <r>
    <x v="18"/>
    <x v="61"/>
    <s v="02-02-01-003-007-09"/>
    <s v="Materiales y suministros - Otros productos minerales no metálicos n. C. P."/>
    <s v="LIJA GRANO 180 N/P 66623387215_x000a_"/>
    <s v="23101509"/>
    <s v="SELECCIÓN ABREVIADA - ACUERDO MARCO"/>
    <n v="4"/>
    <n v="4"/>
    <n v="10"/>
    <n v="9"/>
    <n v="26366.670000000002"/>
    <s v="Unidad"/>
    <s v="NO SOLICITADAS"/>
  </r>
  <r>
    <x v="18"/>
    <x v="61"/>
    <s v="02-02-01-003-007-09"/>
    <s v="Materiales y suministros - Otros productos minerales no metálicos n. C. P."/>
    <s v="ROLLO LIJA AUTOADHESIVA GRANO 400_x000a_"/>
    <s v="31191500"/>
    <s v="SELECCIÓN ABREVIADA - ACUERDO MARCO"/>
    <n v="4"/>
    <n v="4"/>
    <n v="10"/>
    <n v="9"/>
    <n v="3651333.4799999995"/>
    <s v="Unidad"/>
    <s v="NO SOLICITADAS"/>
  </r>
  <r>
    <x v="18"/>
    <x v="61"/>
    <s v="02-02-01-003-007-09"/>
    <s v="Materiales y suministros - Otros productos minerales no metálicos n. C. P."/>
    <s v="ROLLO LIJA DORADA AUTOADHESIVA GRANO 120_x000a_"/>
    <s v="31191500"/>
    <s v="SELECCIÓN ABREVIADA - ACUERDO MARCO"/>
    <n v="4"/>
    <n v="4"/>
    <n v="10"/>
    <n v="11"/>
    <n v="4462740.92"/>
    <s v="Unidad"/>
    <s v="NO SOLICITADAS"/>
  </r>
  <r>
    <x v="18"/>
    <x v="61"/>
    <s v="02-02-01-003-007-09"/>
    <s v="Materiales y suministros - Otros productos minerales no metálicos n. C. P."/>
    <s v="ROLLO LIJA DORADA AUTOADHESIVA GRANO 180_x000a_"/>
    <s v="31191500"/>
    <s v="SELECCIÓN ABREVIADA - ACUERDO MARCO"/>
    <n v="4"/>
    <n v="4"/>
    <n v="10"/>
    <n v="11"/>
    <n v="4550889.75"/>
    <s v="Unidad"/>
    <s v="NO SOLICITADAS"/>
  </r>
  <r>
    <x v="18"/>
    <x v="61"/>
    <s v="02-02-01-003-007-09"/>
    <s v="Materiales y suministros - Otros productos minerales no metálicos n. C. P."/>
    <s v="ROLLO LIJA DORADA AUTOADHESIVA GRANO 220_x000a_"/>
    <s v="31191500"/>
    <s v="SELECCIÓN ABREVIADA - ACUERDO MARCO"/>
    <n v="4"/>
    <n v="4"/>
    <n v="10"/>
    <n v="11"/>
    <n v="4462740.92"/>
    <s v="Unidad"/>
    <s v="NO SOLICITADAS"/>
  </r>
  <r>
    <x v="18"/>
    <x v="61"/>
    <s v="02-02-01-003-007-09"/>
    <s v="Materiales y suministros - Otros productos minerales no metálicos n. C. P."/>
    <s v="ROLLO LIJA DORADA AUTOADHESIVA GRANO 320_x000a_"/>
    <s v="31191500"/>
    <s v="SELECCIÓN ABREVIADA - ACUERDO MARCO"/>
    <n v="4"/>
    <n v="4"/>
    <n v="10"/>
    <n v="11"/>
    <n v="4462740.92"/>
    <s v="Unidad"/>
    <s v="NO SOLICITADAS"/>
  </r>
  <r>
    <x v="18"/>
    <x v="61"/>
    <s v="02-02-01-003-007-09"/>
    <s v="Materiales y suministros - Otros productos minerales no metálicos n. C. P."/>
    <s v="ROLLO LIJA DORADA AUTOADHESIVA GRANO 400_x000a_"/>
    <s v="31191500"/>
    <s v="SELECCIÓN ABREVIADA - ACUERDO MARCO"/>
    <n v="4"/>
    <n v="4"/>
    <n v="10"/>
    <n v="11"/>
    <n v="4462740.92"/>
    <s v="Unidad"/>
    <s v="NO SOLICITADAS"/>
  </r>
  <r>
    <x v="18"/>
    <x v="61"/>
    <s v="02-02-01-003-007-09"/>
    <s v="Materiales y suministros - Otros productos minerales no metálicos n. C. P."/>
    <s v="ROLLO LIJA DORADA AUTOADHESIVA GRANO 500_x000a_"/>
    <s v="31191500"/>
    <s v="SELECCIÓN ABREVIADA - ACUERDO MARCO"/>
    <n v="4"/>
    <n v="4"/>
    <n v="10"/>
    <n v="11"/>
    <n v="4462740.92"/>
    <s v="Unidad"/>
    <s v="NO SOLICITADAS"/>
  </r>
  <r>
    <x v="18"/>
    <x v="61"/>
    <s v="02-02-01-003-007-09"/>
    <s v="Materiales y suministros - Otros productos minerales no metálicos n. C. P."/>
    <s v="ROLLO LIJA DORADA AUTOADHESIVA GRANO 80_x000a_"/>
    <s v="23131507"/>
    <s v="SELECCIÓN ABREVIADA - ACUERDO MARCO"/>
    <n v="4"/>
    <n v="4"/>
    <n v="10"/>
    <n v="11"/>
    <n v="4462740.92"/>
    <s v="Unidad"/>
    <s v="NO SOLICITADAS"/>
  </r>
  <r>
    <x v="18"/>
    <x v="4"/>
    <s v="02-02-01-003-008-09"/>
    <s v="Materiales y suministros - Otros artículos manufacturados n. C. P."/>
    <s v="ADAPTADOR PARA CARTUCHO 3M  CAJA X 20 UNIDADES_x000a_"/>
    <s v="46182001"/>
    <s v="MÍNIMA CUANTÍA"/>
    <n v="3"/>
    <n v="3"/>
    <n v="10"/>
    <n v="5"/>
    <n v="690009.60000000009"/>
    <s v="Unidad"/>
    <s v="NO SOLICITADAS"/>
  </r>
  <r>
    <x v="18"/>
    <x v="4"/>
    <s v="02-02-01-003-008-09"/>
    <s v="Materiales y suministros - Otros artículos manufacturados n. C. P."/>
    <s v="ATOMIZADOR_x000a_"/>
    <s v="40141742"/>
    <s v="MÍNIMA CUANTÍA"/>
    <n v="3"/>
    <n v="3"/>
    <n v="10"/>
    <n v="10"/>
    <n v="204659.19999999998"/>
    <s v="Unidad"/>
    <s v="NO SOLICITADAS"/>
  </r>
  <r>
    <x v="18"/>
    <x v="4"/>
    <s v="02-02-01-003-008-09"/>
    <s v="Materiales y suministros - Otros artículos manufacturados n. C. P."/>
    <s v="ATOMIZADORES"/>
    <s v="40141742"/>
    <s v="SELECCIÓN ABREVIADA - ACUERDO MARCO"/>
    <n v="4"/>
    <n v="4"/>
    <n v="10"/>
    <n v="7"/>
    <n v="37100"/>
    <s v="Unidad"/>
    <s v="NO SOLICITADAS"/>
  </r>
  <r>
    <x v="18"/>
    <x v="4"/>
    <s v="02-02-01-003-008-09"/>
    <s v="Materiales y suministros - Otros artículos manufacturados n. C. P."/>
    <s v="BLOQUE MANUAL SUAVE SISTEMA STIKIT GOLD_x000a_"/>
    <s v="23131513"/>
    <s v="LICITACIÓN PÚBLICA"/>
    <n v="3"/>
    <n v="6"/>
    <n v="10"/>
    <n v="2"/>
    <n v="512652"/>
    <s v="Unidad"/>
    <s v="NO SOLICITADAS"/>
  </r>
  <r>
    <x v="18"/>
    <x v="4"/>
    <s v="02-02-01-003-008-09"/>
    <s v="Materiales y suministros - Otros artículos manufacturados n. C. P."/>
    <s v="BROCHA 1 1/2&quot;_x000a_"/>
    <s v="31211904"/>
    <s v="SELECCIÓN ABREVIADA - ACUERDO MARCO"/>
    <n v="4"/>
    <n v="4"/>
    <n v="10"/>
    <n v="64"/>
    <n v="341166.72"/>
    <s v="Unidad"/>
    <s v="NO SOLICITADAS"/>
  </r>
  <r>
    <x v="18"/>
    <x v="4"/>
    <s v="02-02-01-003-008-09"/>
    <s v="Materiales y suministros - Otros artículos manufacturados n. C. P."/>
    <s v="BROCHA 2&quot;_x000a_"/>
    <s v="31211904"/>
    <s v="SELECCIÓN ABREVIADA - ACUERDO MARCO"/>
    <n v="4"/>
    <n v="4"/>
    <n v="10"/>
    <n v="17"/>
    <n v="74029.049999999988"/>
    <s v="Unidad"/>
    <s v="NO SOLICITADAS"/>
  </r>
  <r>
    <x v="18"/>
    <x v="4"/>
    <s v="02-02-01-003-008-09"/>
    <s v="Materiales y suministros - Otros artículos manufacturados n. C. P."/>
    <s v="BROCHA 3&quot;_x000a_"/>
    <s v="31211904"/>
    <s v="SELECCIÓN ABREVIADA - ACUERDO MARCO"/>
    <n v="4"/>
    <n v="4"/>
    <n v="10"/>
    <n v="50"/>
    <n v="395143.5"/>
    <s v="Unidad"/>
    <s v="NO SOLICITADAS"/>
  </r>
  <r>
    <x v="18"/>
    <x v="4"/>
    <s v="02-02-01-003-008-09"/>
    <s v="Materiales y suministros - Otros artículos manufacturados n. C. P."/>
    <s v="BROCHA CERDA MONA 3”  "/>
    <s v="31211904"/>
    <s v="SELECCIÓN ABREVIADA - ACUERDO MARCO"/>
    <n v="4"/>
    <n v="4"/>
    <n v="10"/>
    <n v="7"/>
    <n v="130572.68000000001"/>
    <s v="Unidad"/>
    <s v="NO SOLICITADAS"/>
  </r>
  <r>
    <x v="18"/>
    <x v="4"/>
    <s v="02-02-01-003-008-09"/>
    <s v="Materiales y suministros - Otros artículos manufacturados n. C. P."/>
    <s v="CARTUCHOS_x000a_"/>
    <s v="46182005"/>
    <s v="MÍNIMA CUANTÍA"/>
    <n v="3"/>
    <n v="3"/>
    <n v="10"/>
    <n v="15"/>
    <n v="1193272.5"/>
    <s v="Unidad"/>
    <s v="NO SOLICITADAS"/>
  </r>
  <r>
    <x v="18"/>
    <x v="4"/>
    <s v="02-02-01-003-008-09"/>
    <s v="Materiales y suministros - Otros artículos manufacturados n. C. P."/>
    <s v="CEPILLO GRATA DE BRONCE MANGO EN PLASTICO"/>
    <s v="27111907"/>
    <s v="SELECCIÓN ABREVIADA - ACUERDO MARCO"/>
    <n v="4"/>
    <n v="4"/>
    <n v="10"/>
    <n v="5"/>
    <n v="104011"/>
    <s v="Unidad"/>
    <s v="NO SOLICITADAS"/>
  </r>
  <r>
    <x v="18"/>
    <x v="4"/>
    <s v="02-02-01-003-008-09"/>
    <s v="Materiales y suministros - Otros artículos manufacturados n. C. P."/>
    <s v="ESCOBAS CERDAS DURAS - CALIBRE ENTRE 0,4 Y 0,6 MM, AREA DE BARRIDO MINIMNA DE 35 CM DE LARGO POR 8 CM DE ANCHO POR 10 CM DE ALTO"/>
    <s v="47131600"/>
    <s v="MÍNIMA CUANTÍA"/>
    <n v="3"/>
    <n v="3"/>
    <n v="10"/>
    <n v="15"/>
    <n v="142500"/>
    <s v="Unidad"/>
    <s v="NO SOLICITADAS"/>
  </r>
  <r>
    <x v="18"/>
    <x v="4"/>
    <s v="02-02-01-003-008-09"/>
    <s v="Materiales y suministros - Otros artículos manufacturados n. C. P."/>
    <s v="ESCOBAS CERDAS SUAVES - CALIBRE ENTRE 0,4 Y 0,6 MM, AREA DE BARRIDO MINIMNA DE 35 CM DE LARGO POR 8 CM DE ANCHO POR 10 CM DE ALTO"/>
    <s v="47131600"/>
    <s v="MÍNIMA CUANTÍA"/>
    <n v="3"/>
    <n v="3"/>
    <n v="10"/>
    <n v="30"/>
    <n v="270000"/>
    <s v="Unidad"/>
    <s v="NO SOLICITADAS"/>
  </r>
  <r>
    <x v="18"/>
    <x v="4"/>
    <s v="02-02-01-003-008-09"/>
    <s v="Materiales y suministros - Otros artículos manufacturados n. C. P."/>
    <s v="ESPATULA EN ACERO INOXIDABLE 5”  _x000a_"/>
    <s v="27111909"/>
    <s v="SELECCIÓN ABREVIADA - ACUERDO MARCO"/>
    <n v="4"/>
    <n v="4"/>
    <n v="10"/>
    <n v="1"/>
    <n v="32519.79"/>
    <s v="Unidad"/>
    <s v="NO SOLICITADAS"/>
  </r>
  <r>
    <x v="18"/>
    <x v="4"/>
    <s v="02-02-01-003-008-09"/>
    <s v="Materiales y suministros - Otros artículos manufacturados n. C. P."/>
    <s v="ESPATULA PARA DRYWALL EN ACERO INOXIDABLE 8” "/>
    <s v="27111909"/>
    <s v="SELECCIÓN ABREVIADA - ACUERDO MARCO"/>
    <n v="4"/>
    <n v="4"/>
    <n v="10"/>
    <n v="1"/>
    <n v="42607.72"/>
    <s v="Unidad"/>
    <s v="NO SOLICITADAS"/>
  </r>
  <r>
    <x v="18"/>
    <x v="4"/>
    <s v="02-02-01-003-008-09"/>
    <s v="Materiales y suministros - Otros artículos manufacturados n. C. P."/>
    <s v="FILTRO MATERIAL PARTICULADO ADAPTABLE CARETA 3M_x000a_"/>
    <s v="46182005"/>
    <s v="MÍNIMA CUANTÍA"/>
    <n v="3"/>
    <n v="3"/>
    <n v="10"/>
    <n v="10"/>
    <n v="807831.5"/>
    <s v="Unidad"/>
    <s v="NO SOLICITADAS"/>
  </r>
  <r>
    <x v="18"/>
    <x v="4"/>
    <s v="02-02-01-003-008-09"/>
    <s v="Materiales y suministros - Otros artículos manufacturados n. C. P."/>
    <s v="KIT ANTIDERRAMES CAPACIDAD 55 GALONES_x000a_"/>
    <s v="47131905"/>
    <s v="MÍNIMA CUANTÍA"/>
    <n v="3"/>
    <n v="3"/>
    <n v="10"/>
    <n v="2"/>
    <n v="1498852.6"/>
    <s v="Kilogramo"/>
    <s v="NO SOLICITADAS"/>
  </r>
  <r>
    <x v="18"/>
    <x v="4"/>
    <s v="02-02-01-003-008-09"/>
    <s v="Materiales y suministros - Otros artículos manufacturados n. C. P."/>
    <s v="LAPIZ MARCADOR  (MARKER, PENCIL)"/>
    <s v="27112309"/>
    <s v="LICITACIÓN PÚBLICA"/>
    <n v="3"/>
    <n v="6"/>
    <n v="10"/>
    <n v="1"/>
    <n v="133875"/>
    <s v="Unidad"/>
    <s v="NO SOLICITADAS"/>
  </r>
  <r>
    <x v="18"/>
    <x v="4"/>
    <s v="02-02-01-003-008-09"/>
    <s v="Materiales y suministros - Otros artículos manufacturados n. C. P."/>
    <s v="MARCADOR INDUSTRIAL PX20_x000a_"/>
    <s v="27112309"/>
    <s v="SELECCIÓN ABREVIADA - ACUERDO MARCO"/>
    <n v="4"/>
    <n v="4"/>
    <n v="10"/>
    <n v="3"/>
    <n v="370956.9"/>
    <s v="Unidad"/>
    <s v="NO SOLICITADAS"/>
  </r>
  <r>
    <x v="18"/>
    <x v="4"/>
    <s v="02-02-01-003-008-09"/>
    <s v="Materiales y suministros - Otros artículos manufacturados n. C. P."/>
    <s v="RECOGEDOR DE BASURA - PLASTICO, CON MANGO "/>
    <s v="47131611"/>
    <s v="MÍNIMA CUANTÍA"/>
    <n v="3"/>
    <n v="3"/>
    <n v="10"/>
    <n v="13"/>
    <n v="97500"/>
    <s v="Unidad"/>
    <s v="NO SOLICITADAS"/>
  </r>
  <r>
    <x v="18"/>
    <x v="4"/>
    <s v="02-02-01-003-008-09"/>
    <s v="Materiales y suministros - Otros artículos manufacturados n. C. P."/>
    <s v="RESPALDO PARA DISCO_x000a_"/>
    <s v="23101500"/>
    <s v="SELECCIÓN ABREVIADA - ACUERDO MARCO"/>
    <n v="4"/>
    <n v="4"/>
    <n v="10"/>
    <n v="3"/>
    <n v="581132.64"/>
    <s v="Unidad"/>
    <s v="NO SOLICITADAS"/>
  </r>
  <r>
    <x v="18"/>
    <x v="4"/>
    <s v="02-02-01-003-008-09"/>
    <s v="Materiales y suministros - Otros artículos manufacturados n. C. P."/>
    <s v="RODILLO DE FELPA COLOR NARANJA DE 6&quot;_x000a_"/>
    <s v="31211906"/>
    <s v="SELECCIÓN ABREVIADA - ACUERDO MARCO"/>
    <n v="4"/>
    <n v="4"/>
    <n v="10"/>
    <n v="3"/>
    <n v="39894.239999999998"/>
    <s v="Unidad"/>
    <s v="NO SOLICITADAS"/>
  </r>
  <r>
    <x v="18"/>
    <x v="4"/>
    <s v="02-02-01-003-008-09"/>
    <s v="Materiales y suministros - Otros artículos manufacturados n. C. P."/>
    <s v="RODILLO DE FELPA DE 4&quot;"/>
    <s v="31211906"/>
    <s v="SELECCIÓN ABREVIADA - ACUERDO MARCO"/>
    <n v="4"/>
    <n v="4"/>
    <n v="10"/>
    <n v="13"/>
    <n v="131105.26"/>
    <s v="Unidad"/>
    <s v="NO SOLICITADAS"/>
  </r>
  <r>
    <x v="18"/>
    <x v="4"/>
    <s v="02-02-01-003-008-09"/>
    <s v="Materiales y suministros - Otros artículos manufacturados n. C. P."/>
    <s v="RODILLO PROFESIONAL DE FELPA ACRILICA DE 9&quot;"/>
    <s v="31211906"/>
    <s v="SELECCIÓN ABREVIADA - ACUERDO MARCO"/>
    <n v="4"/>
    <n v="4"/>
    <n v="10"/>
    <n v="24"/>
    <n v="451966.07999999996"/>
    <s v="Unidad"/>
    <s v="NO SOLICITADAS"/>
  </r>
  <r>
    <x v="18"/>
    <x v="4"/>
    <s v="02-02-01-003-008-09"/>
    <s v="Materiales y suministros - Otros artículos manufacturados n. C. P."/>
    <s v="SOPORTE DISCO DE ASPIRACION LIMPIA_x000a_"/>
    <s v="23153130"/>
    <s v="SELECCIÓN ABREVIADA - ACUERDO MARCO"/>
    <n v="4"/>
    <n v="4"/>
    <n v="10"/>
    <n v="2"/>
    <n v="477855.54"/>
    <s v="Unidad"/>
    <s v="NO SOLICITADAS"/>
  </r>
  <r>
    <x v="18"/>
    <x v="4"/>
    <s v="02-02-01-003-008-09"/>
    <s v="Materiales y suministros - Otros artículos manufacturados n. C. P."/>
    <s v="TRAPERO - ELABORADO CON HILAZA DE ALGODÓN NATURAL - MECHA CON PESO MINIMO DE 450 GR Y EXTENSION MINIMA DE 32 CM DE LARGO"/>
    <s v="47131619"/>
    <s v="MÍNIMA CUANTÍA"/>
    <n v="3"/>
    <n v="3"/>
    <n v="10"/>
    <n v="15"/>
    <n v="180000"/>
    <s v="Unidad"/>
    <s v="NO SOLICITADAS"/>
  </r>
  <r>
    <x v="18"/>
    <x v="62"/>
    <s v="02-02-01-004-001"/>
    <s v="Materiales y suministros - Metales básicos"/>
    <s v="ANODOS DE CADMIO METALICOS_x000a_"/>
    <s v="31162800"/>
    <s v="LICITACIÓN PÚBLICA"/>
    <n v="3"/>
    <n v="6"/>
    <n v="10"/>
    <n v="15"/>
    <n v="2677500"/>
    <s v="Unidad"/>
    <s v="NO SOLICITADAS"/>
  </r>
  <r>
    <x v="18"/>
    <x v="62"/>
    <s v="02-02-01-004-001"/>
    <s v="Materiales y suministros - Metales básicos"/>
    <s v="ANODOS DE COBRE ELECTROLITICO_x000a_"/>
    <s v="31162800"/>
    <s v="LICITACIÓN PÚBLICA"/>
    <n v="3"/>
    <n v="6"/>
    <n v="10"/>
    <n v="2"/>
    <n v="1071000"/>
    <s v="Unidad"/>
    <s v="NO SOLICITADAS"/>
  </r>
  <r>
    <x v="18"/>
    <x v="62"/>
    <s v="02-02-01-004-001"/>
    <s v="Materiales y suministros - Metales básicos"/>
    <s v="ANODOS DE NIQUEL METALICO_x000a_"/>
    <s v="31162800"/>
    <s v="LICITACIÓN PÚBLICA"/>
    <n v="3"/>
    <n v="6"/>
    <n v="10"/>
    <n v="15"/>
    <n v="2677500"/>
    <s v="Unidad"/>
    <s v="NO SOLICITADAS"/>
  </r>
  <r>
    <x v="18"/>
    <x v="62"/>
    <s v="02-02-01-004-001"/>
    <s v="Materiales y suministros - Metales básicos"/>
    <s v="ANODOS DE PLATA METALICO_x000a_"/>
    <s v="31162800"/>
    <s v="LICITACIÓN PÚBLICA"/>
    <n v="3"/>
    <n v="6"/>
    <n v="10"/>
    <n v="2"/>
    <n v="12495000"/>
    <s v="Unidad"/>
    <s v="NO SOLICITADAS"/>
  </r>
  <r>
    <x v="18"/>
    <x v="62"/>
    <s v="02-02-01-004-001"/>
    <s v="Materiales y suministros - Metales básicos"/>
    <s v="BARRA DE ACERO 1020 DE DIAMETRO 1/2&quot;_x000a_"/>
    <s v="30263700"/>
    <s v="SELECCIÓN ABREVIADA - ACUERDO MARCO"/>
    <n v="4"/>
    <n v="4"/>
    <n v="10"/>
    <n v="2"/>
    <n v="153679.57999999999"/>
    <s v="Unidad"/>
    <s v="NO SOLICITADAS"/>
  </r>
  <r>
    <x v="18"/>
    <x v="62"/>
    <s v="02-02-01-004-001"/>
    <s v="Materiales y suministros - Metales básicos"/>
    <s v="BARRA DE ACERO 1045 DE DIAMETRO 1&quot;_x000a_"/>
    <s v="30263700"/>
    <s v="SELECCIÓN ABREVIADA - ACUERDO MARCO"/>
    <n v="4"/>
    <n v="4"/>
    <n v="10"/>
    <n v="2"/>
    <n v="200514.4"/>
    <s v="Unidad"/>
    <s v="NO SOLICITADAS"/>
  </r>
  <r>
    <x v="18"/>
    <x v="62"/>
    <s v="02-02-01-004-001"/>
    <s v="Materiales y suministros - Metales básicos"/>
    <s v="BARRA DE ACERO 1045 DE DIAMETRO 1&quot;-1/4&quot;_x000a_"/>
    <s v="30263700"/>
    <s v="SELECCIÓN ABREVIADA - ACUERDO MARCO"/>
    <n v="4"/>
    <n v="4"/>
    <n v="10"/>
    <n v="2"/>
    <n v="306441.65999999997"/>
    <s v="Unidad"/>
    <s v="NO SOLICITADAS"/>
  </r>
  <r>
    <x v="18"/>
    <x v="62"/>
    <s v="02-02-01-004-001"/>
    <s v="Materiales y suministros - Metales básicos"/>
    <s v="BARRA DE ACERO 1045 DE DIAMETRO 2&quot;_x000a_"/>
    <s v="30263700"/>
    <s v="SELECCIÓN ABREVIADA - ACUERDO MARCO"/>
    <n v="4"/>
    <n v="4"/>
    <n v="10"/>
    <n v="2"/>
    <n v="625115.92000000004"/>
    <s v="Unidad"/>
    <s v="NO SOLICITADAS"/>
  </r>
  <r>
    <x v="18"/>
    <x v="62"/>
    <s v="02-02-01-004-001"/>
    <s v="Materiales y suministros - Metales básicos"/>
    <s v="BARRA DE ACERO 4130 DE DIAMETRO 1&quot;_x000a_"/>
    <s v="30263700"/>
    <s v="SELECCIÓN ABREVIADA - ACUERDO MARCO"/>
    <n v="4"/>
    <n v="4"/>
    <n v="10"/>
    <n v="2"/>
    <n v="320660.96000000002"/>
    <s v="Unidad"/>
    <s v="NO SOLICITADAS"/>
  </r>
  <r>
    <x v="18"/>
    <x v="62"/>
    <s v="02-02-01-004-001"/>
    <s v="Materiales y suministros - Metales básicos"/>
    <s v="BARRA DE ACERO 4130 DE DIAMETRO 2&quot;_x000a_"/>
    <s v="30263700"/>
    <s v="SELECCIÓN ABREVIADA - ACUERDO MARCO"/>
    <n v="4"/>
    <n v="4"/>
    <n v="10"/>
    <n v="1"/>
    <n v="505893.99"/>
    <s v="Unidad"/>
    <s v="NO SOLICITADAS"/>
  </r>
  <r>
    <x v="18"/>
    <x v="62"/>
    <s v="02-02-01-004-001"/>
    <s v="Materiales y suministros - Metales básicos"/>
    <s v="BARRA DE ACERO 4130 DE DIAMETRO 3/4&quot;_x000a_"/>
    <s v="30263700"/>
    <s v="SELECCIÓN ABREVIADA - ACUERDO MARCO"/>
    <n v="4"/>
    <n v="4"/>
    <n v="10"/>
    <n v="2"/>
    <n v="198943.6"/>
    <s v="Unidad"/>
    <s v="NO SOLICITADAS"/>
  </r>
  <r>
    <x v="18"/>
    <x v="62"/>
    <s v="02-02-01-004-001"/>
    <s v="Materiales y suministros - Metales básicos"/>
    <s v="BARRA DE ACERO 4340 DE DIAMETRO 1&quot;_x000a_"/>
    <s v="30263700"/>
    <s v="SELECCIÓN ABREVIADA - ACUERDO MARCO"/>
    <n v="4"/>
    <n v="4"/>
    <n v="10"/>
    <n v="2"/>
    <n v="498027.5"/>
    <s v="Unidad"/>
    <s v="NO SOLICITADAS"/>
  </r>
  <r>
    <x v="18"/>
    <x v="62"/>
    <s v="02-02-01-004-001"/>
    <s v="Materiales y suministros - Metales básicos"/>
    <s v="BARRA DE ACERO 4340 DE DIAMETRO 3&quot;_x000a_"/>
    <s v="30263700"/>
    <s v="SELECCIÓN ABREVIADA - ACUERDO MARCO"/>
    <n v="4"/>
    <n v="4"/>
    <n v="10"/>
    <n v="1"/>
    <n v="2167627.2400000002"/>
    <s v="Unidad"/>
    <s v="NO SOLICITADAS"/>
  </r>
  <r>
    <x v="18"/>
    <x v="62"/>
    <s v="02-02-01-004-001"/>
    <s v="Materiales y suministros - Metales básicos"/>
    <s v="BARRA DE ACERO 4340 DE DIAMETRO 3/4&quot;_x000a_"/>
    <s v="30263700"/>
    <s v="SELECCIÓN ABREVIADA - ACUERDO MARCO"/>
    <n v="4"/>
    <n v="4"/>
    <n v="10"/>
    <n v="2"/>
    <n v="306213.18"/>
    <s v="Unidad"/>
    <s v="NO SOLICITADAS"/>
  </r>
  <r>
    <x v="18"/>
    <x v="62"/>
    <s v="02-02-01-004-001"/>
    <s v="Materiales y suministros - Metales básicos"/>
    <s v="BARRA DE ACERO 4340 DE DIAMETRO 4&quot;_x000a_"/>
    <s v="30263700"/>
    <s v="SELECCIÓN ABREVIADA - ACUERDO MARCO"/>
    <n v="4"/>
    <n v="4"/>
    <n v="10"/>
    <n v="1"/>
    <n v="3408457.5"/>
    <s v="Unidad"/>
    <s v="NO SOLICITADAS"/>
  </r>
  <r>
    <x v="18"/>
    <x v="62"/>
    <s v="02-02-01-004-001"/>
    <s v="Materiales y suministros - Metales básicos"/>
    <s v="BARRA DE ACERO AISI 1020 DIÁMETRO Ø 1&quot; X LARGO DE 1 METRO_x000a_"/>
    <s v="30263700"/>
    <s v="SELECCIÓN ABREVIADA - ACUERDO MARCO"/>
    <n v="4"/>
    <n v="4"/>
    <n v="10"/>
    <n v="7"/>
    <n v="402932.53"/>
    <s v="Unidad"/>
    <s v="NO SOLICITADAS"/>
  </r>
  <r>
    <x v="18"/>
    <x v="62"/>
    <s v="02-02-01-004-001"/>
    <s v="Materiales y suministros - Metales básicos"/>
    <s v="BARRA DE ACERO PLATA DE DIAMETRO 3/16&quot;_x000a_"/>
    <s v="30263700"/>
    <s v="SELECCIÓN ABREVIADA - ACUERDO MARCO"/>
    <n v="4"/>
    <n v="4"/>
    <n v="10"/>
    <n v="9"/>
    <n v="100366.11000000002"/>
    <s v="Unidad"/>
    <s v="NO SOLICITADAS"/>
  </r>
  <r>
    <x v="18"/>
    <x v="62"/>
    <s v="02-02-01-004-001"/>
    <s v="Materiales y suministros - Metales básicos"/>
    <s v="BLOQUE AISI 1020 (FORMATO 3&quot; X 3&quot; X 3&quot;)_x000a_"/>
    <s v="30102205"/>
    <s v="LICITACIÓN PÚBLICA"/>
    <n v="3"/>
    <n v="6"/>
    <n v="10"/>
    <n v="2"/>
    <n v="892500"/>
    <s v="Unidad"/>
    <s v="NO SOLICITADAS"/>
  </r>
  <r>
    <x v="18"/>
    <x v="62"/>
    <s v="02-02-01-004-001"/>
    <s v="Materiales y suministros - Metales básicos"/>
    <s v="BLOQUE DE CALIBRACION ESTANDAR PARA DEFECTOLOGIA EN TITANIO_x000a_"/>
    <s v="30102206"/>
    <s v="LICITACIÓN PÚBLICA"/>
    <n v="3"/>
    <n v="6"/>
    <n v="10"/>
    <n v="1"/>
    <n v="6693750"/>
    <s v="Unidad"/>
    <s v="NO SOLICITADAS"/>
  </r>
  <r>
    <x v="18"/>
    <x v="62"/>
    <s v="02-02-01-004-001"/>
    <s v="Materiales y suministros - Metales básicos"/>
    <s v="BLOQUE DE DURALUMINIO 7075 T6 DE 4&quot;X 4&quot;_x000a_"/>
    <s v="30102206"/>
    <s v="SELECCIÓN ABREVIADA - ACUERDO MARCO"/>
    <n v="4"/>
    <n v="4"/>
    <n v="10"/>
    <n v="1"/>
    <n v="5355000"/>
    <s v="Unidad"/>
    <s v="NO SOLICITADAS"/>
  </r>
  <r>
    <x v="18"/>
    <x v="62"/>
    <s v="02-02-01-004-001"/>
    <s v="Materiales y suministros - Metales básicos"/>
    <s v="LAMINA ALUMINIO 2024 T3 CAL 0.020 RIGIDIZED 6WL_x000a_"/>
    <s v="30102006"/>
    <s v="SELECCIÓN ABREVIADA - ACUERDO MARCO"/>
    <n v="4"/>
    <n v="4"/>
    <n v="10"/>
    <n v="1"/>
    <n v="5136754"/>
    <s v="Unidad"/>
    <s v="NO SOLICITADAS"/>
  </r>
  <r>
    <x v="18"/>
    <x v="62"/>
    <s v="02-02-01-004-001"/>
    <s v="Materiales y suministros - Metales básicos"/>
    <s v="LAMINA ALUMINIO 2024 T3 CAL 0.025 RIGIDIZED 6WL_x000a_"/>
    <s v="30102006"/>
    <s v="SELECCIÓN ABREVIADA - ACUERDO MARCO"/>
    <n v="4"/>
    <n v="4"/>
    <n v="10"/>
    <n v="1"/>
    <n v="6183835"/>
    <s v="Unidad"/>
    <s v="NO SOLICITADAS"/>
  </r>
  <r>
    <x v="18"/>
    <x v="62"/>
    <s v="02-02-01-004-001"/>
    <s v="Materiales y suministros - Metales básicos"/>
    <s v="LAMINA ALUMINIO 2024 T3 CAL 0.025_x000a_"/>
    <s v="30102006"/>
    <s v="SELECCIÓN ABREVIADA - ACUERDO MARCO"/>
    <n v="4"/>
    <n v="4"/>
    <n v="10"/>
    <n v="5"/>
    <n v="9060660"/>
    <s v="Unidad"/>
    <s v="NO SOLICITADAS"/>
  </r>
  <r>
    <x v="18"/>
    <x v="62"/>
    <s v="02-02-01-004-001"/>
    <s v="Materiales y suministros - Metales básicos"/>
    <s v="LAMINA ALUMINIO 2024 T3 CAL 0.032_x000a_"/>
    <s v="30102006"/>
    <s v="SELECCIÓN ABREVIADA - ACUERDO MARCO"/>
    <n v="4"/>
    <n v="4"/>
    <n v="10"/>
    <n v="4"/>
    <n v="21037296"/>
    <s v="Unidad"/>
    <s v="NO SOLICITADAS"/>
  </r>
  <r>
    <x v="18"/>
    <x v="62"/>
    <s v="02-02-01-004-001"/>
    <s v="Materiales y suministros - Metales básicos"/>
    <s v="LAMINA ALUMINIO 2024 T3 CAL 0.040_x000a_"/>
    <s v="30102006"/>
    <s v="SELECCIÓN ABREVIADA - ACUERDO MARCO"/>
    <n v="4"/>
    <n v="4"/>
    <n v="10"/>
    <n v="1"/>
    <n v="5153771"/>
    <s v="Unidad"/>
    <s v="NO SOLICITADAS"/>
  </r>
  <r>
    <x v="18"/>
    <x v="62"/>
    <s v="02-02-01-004-001"/>
    <s v="Materiales y suministros - Metales básicos"/>
    <s v="LAMINA DURA ALUMINIO 2024 T3 CAL 0,008_x000a_"/>
    <s v="30102006"/>
    <s v="SELECCIÓN ABREVIADA - ACUERDO MARCO"/>
    <n v="4"/>
    <n v="4"/>
    <n v="10"/>
    <n v="1"/>
    <n v="9041620"/>
    <s v="Unidad"/>
    <s v="NO SOLICITADAS"/>
  </r>
  <r>
    <x v="18"/>
    <x v="62"/>
    <s v="02-02-01-004-001"/>
    <s v="Materiales y suministros - Metales básicos"/>
    <s v="LAMINA DURA ALUMINIO 7075 T6 CAL 0,020_x000a_"/>
    <s v="30102006"/>
    <s v="SELECCIÓN ABREVIADA - ACUERDO MARCO"/>
    <n v="4"/>
    <n v="4"/>
    <n v="10"/>
    <n v="2"/>
    <n v="5738894"/>
    <s v="Unidad"/>
    <s v="NO SOLICITADAS"/>
  </r>
  <r>
    <x v="18"/>
    <x v="62"/>
    <s v="02-02-01-004-001"/>
    <s v="Materiales y suministros - Metales básicos"/>
    <s v="LAMINA DURA ALUMINIO 7075 T6 CAL 0,025_x000a_"/>
    <s v="30102006"/>
    <s v="SELECCIÓN ABREVIADA - ACUERDO MARCO"/>
    <n v="4"/>
    <n v="4"/>
    <n v="10"/>
    <n v="1"/>
    <n v="2752708"/>
    <s v="Unidad"/>
    <s v="NO SOLICITADAS"/>
  </r>
  <r>
    <x v="18"/>
    <x v="62"/>
    <s v="02-02-01-004-001"/>
    <s v="Materiales y suministros - Metales básicos"/>
    <s v="LAMINA EN HIERRO CAL 18_x000a_"/>
    <s v="30102003"/>
    <s v="SELECCIÓN ABREVIADA - ACUERDO MARCO"/>
    <n v="4"/>
    <n v="4"/>
    <n v="10"/>
    <n v="2"/>
    <n v="514795.78"/>
    <s v="Unidad"/>
    <s v="NO SOLICITADAS"/>
  </r>
  <r>
    <x v="18"/>
    <x v="62"/>
    <s v="02-02-01-004-001"/>
    <s v="Materiales y suministros - Metales básicos"/>
    <s v="LAMINA TITANIO 5W CAL 0,012_x000a_"/>
    <s v="30102008"/>
    <s v="LICITACIÓN PÚBLICA"/>
    <n v="3"/>
    <n v="6"/>
    <n v="10"/>
    <n v="1"/>
    <n v="20527500"/>
    <s v="Unidad"/>
    <s v="NO SOLICITADAS"/>
  </r>
  <r>
    <x v="18"/>
    <x v="62"/>
    <s v="02-02-01-004-001"/>
    <s v="Materiales y suministros - Metales básicos"/>
    <s v="LAMINA TITANIO CAL 0,12_x000a_"/>
    <s v="30102008"/>
    <s v="LICITACIÓN PÚBLICA"/>
    <n v="3"/>
    <n v="6"/>
    <n v="10"/>
    <n v="1"/>
    <n v="10710000"/>
    <s v="Unidad"/>
    <s v="NO SOLICITADAS"/>
  </r>
  <r>
    <x v="18"/>
    <x v="62"/>
    <s v="02-02-01-004-001"/>
    <s v="Materiales y suministros - Metales básicos"/>
    <s v="LAMINA TITANIO CAL 0,16_x000a_"/>
    <s v="30102008"/>
    <s v="LICITACIÓN PÚBLICA"/>
    <n v="3"/>
    <n v="6"/>
    <n v="10"/>
    <n v="1"/>
    <n v="10710000"/>
    <s v="Unidad"/>
    <s v="NO SOLICITADAS"/>
  </r>
  <r>
    <x v="18"/>
    <x v="62"/>
    <s v="02-02-01-004-001"/>
    <s v="Materiales y suministros - Metales básicos"/>
    <s v="NUCLEO DE ALUMINIO TIPO COLMENA_x000a_"/>
    <s v="30102006"/>
    <s v="LICITACIÓN PÚBLICA"/>
    <n v="3"/>
    <n v="6"/>
    <n v="10"/>
    <n v="2"/>
    <n v="24990000"/>
    <s v="Unidad"/>
    <s v="NO SOLICITADAS"/>
  </r>
  <r>
    <x v="18"/>
    <x v="62"/>
    <s v="02-02-01-004-001"/>
    <s v="Materiales y suministros - Metales básicos"/>
    <s v="PAPEL ALUMINIO_x000a_"/>
    <s v="14121703"/>
    <s v="SELECCIÓN ABREVIADA - ACUERDO MARCO"/>
    <n v="4"/>
    <n v="4"/>
    <n v="10"/>
    <n v="1"/>
    <n v="409082.73"/>
    <s v="Unidad"/>
    <s v="NO SOLICITADAS"/>
  </r>
  <r>
    <x v="18"/>
    <x v="62"/>
    <s v="02-02-01-004-001"/>
    <s v="Materiales y suministros - Metales básicos"/>
    <s v="SOLDADURA 1801_x000a_"/>
    <s v="23271812"/>
    <s v="LICITACIÓN PÚBLICA"/>
    <n v="3"/>
    <n v="6"/>
    <n v="10"/>
    <n v="1"/>
    <n v="2097375"/>
    <s v="Unidad"/>
    <s v="NO SOLICITADAS"/>
  </r>
  <r>
    <x v="18"/>
    <x v="62"/>
    <s v="02-02-01-004-001"/>
    <s v="Materiales y suministros - Metales básicos"/>
    <s v="SOLDADURA 1801P_x000a_"/>
    <s v="23271812"/>
    <s v="LICITACIÓN PÚBLICA"/>
    <n v="3"/>
    <n v="6"/>
    <n v="10"/>
    <n v="1"/>
    <n v="1785000"/>
    <s v="Unidad"/>
    <s v="NO SOLICITADAS"/>
  </r>
  <r>
    <x v="18"/>
    <x v="62"/>
    <s v="02-02-01-004-001"/>
    <s v="Materiales y suministros - Metales básicos"/>
    <s v="SOLDADURA 6013 1/8” X 1 KG "/>
    <s v="23271800"/>
    <s v="SELECCIÓN ABREVIADA - ACUERDO MARCO"/>
    <n v="4"/>
    <n v="4"/>
    <n v="10"/>
    <n v="5"/>
    <n v="174038.2"/>
    <s v="Kilogramo"/>
    <s v="NO SOLICITADAS"/>
  </r>
  <r>
    <x v="18"/>
    <x v="62"/>
    <s v="02-02-01-004-001"/>
    <s v="Materiales y suministros - Metales básicos"/>
    <s v="SOLDADURA 6013_x000a_"/>
    <s v="23271812"/>
    <s v="LICITACIÓN PÚBLICA"/>
    <n v="3"/>
    <n v="6"/>
    <n v="10"/>
    <n v="2"/>
    <n v="107100"/>
    <s v="Unidad"/>
    <s v="NO SOLICITADAS"/>
  </r>
  <r>
    <x v="18"/>
    <x v="62"/>
    <s v="02-02-01-004-001"/>
    <s v="Materiales y suministros - Metales básicos"/>
    <s v="SOLDADURA AMS 4350_x000a_"/>
    <s v="23271812"/>
    <s v="LICITACIÓN PÚBLICA"/>
    <n v="3"/>
    <n v="6"/>
    <n v="10"/>
    <n v="1"/>
    <n v="3837750"/>
    <s v="Unidad"/>
    <s v="NO SOLICITADAS"/>
  </r>
  <r>
    <x v="18"/>
    <x v="62"/>
    <s v="02-02-01-004-001"/>
    <s v="Materiales y suministros - Metales básicos"/>
    <s v="SOLDADURA AMS 4772_x000a_"/>
    <s v="23271812"/>
    <s v="LICITACIÓN PÚBLICA"/>
    <n v="3"/>
    <n v="6"/>
    <n v="10"/>
    <n v="1"/>
    <n v="8925000"/>
    <s v="Unidad"/>
    <s v="NO SOLICITADAS"/>
  </r>
  <r>
    <x v="18"/>
    <x v="62"/>
    <s v="02-02-01-004-001"/>
    <s v="Materiales y suministros - Metales básicos"/>
    <s v="SOLDADURA AWS ER70S-6_x000a_"/>
    <s v="23271812"/>
    <s v="LICITACIÓN PÚBLICA"/>
    <n v="3"/>
    <n v="6"/>
    <n v="10"/>
    <n v="2"/>
    <n v="1428000"/>
    <s v="Unidad"/>
    <s v="NO SOLICITADAS"/>
  </r>
  <r>
    <x v="18"/>
    <x v="62"/>
    <s v="02-02-01-004-001"/>
    <s v="Materiales y suministros - Metales básicos"/>
    <s v="SOLDADURA TIG TECTIC 680_x000a_"/>
    <s v="23271812"/>
    <s v="LICITACIÓN PÚBLICA"/>
    <n v="3"/>
    <n v="6"/>
    <n v="10"/>
    <n v="1"/>
    <n v="2231250"/>
    <s v="Unidad"/>
    <s v="NO SOLICITADAS"/>
  </r>
  <r>
    <x v="18"/>
    <x v="62"/>
    <s v="02-02-01-004-001"/>
    <s v="Materiales y suministros - Metales básicos"/>
    <s v="SOLDADURA XIRON 240"/>
    <s v="23271812"/>
    <s v="LICITACIÓN PÚBLICA"/>
    <n v="3"/>
    <n v="6"/>
    <n v="10"/>
    <n v="1"/>
    <n v="1071000"/>
    <s v="Unidad"/>
    <s v="NO SOLICITADAS"/>
  </r>
  <r>
    <x v="18"/>
    <x v="62"/>
    <s v="02-02-01-004-001"/>
    <s v="Materiales y suministros - Metales básicos"/>
    <s v="VARILLA CORRUGADA 1/2&quot; X 6MTS G-60"/>
    <s v="30102404"/>
    <s v="SELECCIÓN ABREVIADA - ACUERDO MARCO"/>
    <n v="4"/>
    <n v="4"/>
    <n v="10"/>
    <n v="10"/>
    <n v="430903.6"/>
    <s v="Unidad"/>
    <s v="NO SOLICITADAS"/>
  </r>
  <r>
    <x v="18"/>
    <x v="62"/>
    <s v="02-02-01-004-001"/>
    <s v="Materiales y suministros - Metales básicos"/>
    <s v="VARILLA CORRUGADA 3/8&quot; X 6MTS G-60"/>
    <s v="30102404"/>
    <s v="SELECCIÓN ABREVIADA - ACUERDO MARCO"/>
    <n v="4"/>
    <n v="4"/>
    <n v="10"/>
    <n v="15"/>
    <n v="303292.5"/>
    <s v="Unidad"/>
    <s v="NO SOLICITADAS"/>
  </r>
  <r>
    <x v="18"/>
    <x v="5"/>
    <s v="02-02-01-004-002"/>
    <s v="Materiales y suministros - Productos metálicos elaborados (excepto maquinaria y equipo)"/>
    <s v="ACCESORIOS PARA MOTOTOOL"/>
    <s v="23131601"/>
    <s v="SELECCIÓN ABREVIADA - ACUERDO MARCO"/>
    <n v="4"/>
    <n v="4"/>
    <n v="10"/>
    <n v="1"/>
    <n v="251728.02"/>
    <s v="Unidad"/>
    <s v="NO SOLICITADAS"/>
  </r>
  <r>
    <x v="18"/>
    <x v="5"/>
    <s v="02-02-01-004-002"/>
    <s v="Materiales y suministros - Productos metálicos elaborados (excepto maquinaria y equipo)"/>
    <s v="ACOPLE NEUMATICO P/N AHC21MD_x000a_"/>
    <s v="31163101"/>
    <s v="LICITACIÓN PÚBLICA"/>
    <n v="3"/>
    <n v="6"/>
    <n v="10"/>
    <n v="4"/>
    <n v="192760.95999999999"/>
    <s v="Unidad"/>
    <s v="NO SOLICITADAS"/>
  </r>
  <r>
    <x v="18"/>
    <x v="5"/>
    <s v="02-02-01-004-002"/>
    <s v="Materiales y suministros - Productos metálicos elaborados (excepto maquinaria y equipo)"/>
    <s v="ACOPLE NEUMATICO P/N AHC26D_x000a_"/>
    <s v="31163100"/>
    <s v="LICITACIÓN PÚBLICA"/>
    <n v="3"/>
    <n v="6"/>
    <n v="10"/>
    <n v="5"/>
    <n v="773696.35"/>
    <s v="Unidad"/>
    <s v="NO SOLICITADAS"/>
  </r>
  <r>
    <x v="18"/>
    <x v="5"/>
    <s v="02-02-01-004-002"/>
    <s v="Materiales y suministros - Productos metálicos elaborados (excepto maquinaria y equipo)"/>
    <s v="AGUJA MAQUINA COSTURA 130/705H_x000a_"/>
    <s v="53141600"/>
    <s v="SELECCIÓN ABREVIADA - ACUERDO MARCO"/>
    <n v="4"/>
    <n v="4"/>
    <n v="10"/>
    <n v="4"/>
    <n v="484191.96"/>
    <s v="Unidad"/>
    <s v="NO SOLICITADAS"/>
  </r>
  <r>
    <x v="18"/>
    <x v="5"/>
    <s v="02-02-01-004-002"/>
    <s v="Materiales y suministros - Productos metálicos elaborados (excepto maquinaria y equipo)"/>
    <s v="AGUJA MAQUINA COSTURA NO. 100_x000a_"/>
    <s v="53141600"/>
    <s v="SELECCIÓN ABREVIADA - ACUERDO MARCO"/>
    <n v="4"/>
    <n v="4"/>
    <n v="10"/>
    <n v="4"/>
    <n v="82227.8"/>
    <s v="Unidad"/>
    <s v="NO SOLICITADAS"/>
  </r>
  <r>
    <x v="18"/>
    <x v="5"/>
    <s v="02-02-01-004-002"/>
    <s v="Materiales y suministros - Productos metálicos elaborados (excepto maquinaria y equipo)"/>
    <s v="AGUJA MAQUINA COSTURA NO. 120_x000a_"/>
    <s v="53141600"/>
    <s v="SELECCIÓN ABREVIADA - ACUERDO MARCO"/>
    <n v="4"/>
    <n v="4"/>
    <n v="10"/>
    <n v="4"/>
    <n v="116382"/>
    <s v="Unidad"/>
    <s v="NO SOLICITADAS"/>
  </r>
  <r>
    <x v="18"/>
    <x v="5"/>
    <s v="02-02-01-004-002"/>
    <s v="Materiales y suministros - Productos metálicos elaborados (excepto maquinaria y equipo)"/>
    <s v="ALICATE AUTOAJUSTABLE Y AUTOPRENSOR"/>
    <s v="27112100"/>
    <s v="LICITACIÓN PÚBLICA"/>
    <n v="3"/>
    <n v="6"/>
    <n v="10"/>
    <n v="2"/>
    <n v="70000"/>
    <s v="Unidad"/>
    <s v="NO SOLICITADAS"/>
  </r>
  <r>
    <x v="18"/>
    <x v="5"/>
    <s v="02-02-01-004-002"/>
    <s v="Materiales y suministros - Productos metálicos elaborados (excepto maquinaria y equipo)"/>
    <s v="ÁNGULO DE 1&quot; X 1&quot; X 1/4&quot; EN ACERO ESTRUCTURAL ASTM A36 X 6 METROS_x000a_"/>
    <s v="30101505"/>
    <s v="SELECCIÓN ABREVIADA - ACUERDO MARCO"/>
    <n v="4"/>
    <n v="4"/>
    <n v="10"/>
    <n v="4"/>
    <n v="328976.03999999998"/>
    <s v="Unidad"/>
    <s v="NO SOLICITADAS"/>
  </r>
  <r>
    <x v="18"/>
    <x v="5"/>
    <s v="02-02-01-004-002"/>
    <s v="Materiales y suministros - Productos metálicos elaborados (excepto maquinaria y equipo)"/>
    <s v="BISAGRA TIPO VAIVÉN EN ACERO NIQUELADA"/>
    <s v="31162403"/>
    <s v="SELECCIÓN ABREVIADA - ACUERDO MARCO"/>
    <n v="4"/>
    <n v="4"/>
    <n v="10"/>
    <n v="12"/>
    <n v="65973.959999999992"/>
    <s v="Unidad"/>
    <s v="NO SOLICITADAS"/>
  </r>
  <r>
    <x v="18"/>
    <x v="5"/>
    <s v="02-02-01-004-002"/>
    <s v="Materiales y suministros - Productos metálicos elaborados (excepto maquinaria y equipo)"/>
    <s v="BOQUILLA 100AMP_x000a_"/>
    <s v="23271700"/>
    <s v="SELECCIÓN ABREVIADA - ACUERDO MARCO"/>
    <n v="4"/>
    <n v="4"/>
    <n v="10"/>
    <n v="4"/>
    <n v="600241.96"/>
    <s v="Unidad"/>
    <s v="NO SOLICITADAS"/>
  </r>
  <r>
    <x v="18"/>
    <x v="5"/>
    <s v="02-02-01-004-002"/>
    <s v="Materiales y suministros - Productos metálicos elaborados (excepto maquinaria y equipo)"/>
    <s v="BOQUILLA 60AMP_x000a_"/>
    <s v="23271700"/>
    <s v="SELECCIÓN ABREVIADA - ACUERDO MARCO"/>
    <n v="4"/>
    <n v="4"/>
    <n v="10"/>
    <n v="4"/>
    <n v="660217.96"/>
    <s v="Unidad"/>
    <s v="NO SOLICITADAS"/>
  </r>
  <r>
    <x v="18"/>
    <x v="5"/>
    <s v="02-02-01-004-002"/>
    <s v="Materiales y suministros - Productos metálicos elaborados (excepto maquinaria y equipo)"/>
    <s v="BOQUILLA 80AMP_x000a_"/>
    <s v="23271700"/>
    <s v="SELECCIÓN ABREVIADA - ACUERDO MARCO"/>
    <n v="4"/>
    <n v="4"/>
    <n v="10"/>
    <n v="7"/>
    <n v="1050423.43"/>
    <s v="Unidad"/>
    <s v="NO SOLICITADAS"/>
  </r>
  <r>
    <x v="18"/>
    <x v="5"/>
    <s v="02-02-01-004-002"/>
    <s v="Materiales y suministros - Productos metálicos elaborados (excepto maquinaria y equipo)"/>
    <s v="BOQUILLA COBRE 9-8213_x000a_"/>
    <s v="23271700"/>
    <s v="SELECCIÓN ABREVIADA - ACUERDO MARCO"/>
    <n v="4"/>
    <n v="4"/>
    <n v="10"/>
    <n v="2"/>
    <n v="467964.52"/>
    <s v="Unidad"/>
    <s v="NO SOLICITADAS"/>
  </r>
  <r>
    <x v="18"/>
    <x v="5"/>
    <s v="02-02-01-004-002"/>
    <s v="Materiales y suministros - Productos metálicos elaborados (excepto maquinaria y equipo)"/>
    <s v="BROCA COBALTO 1/16&quot;_x000a_"/>
    <s v="27111543"/>
    <s v="SELECCIÓN ABREVIADA - ACUERDO MARCO"/>
    <n v="4"/>
    <n v="4"/>
    <n v="10"/>
    <n v="16"/>
    <n v="481641.6"/>
    <s v="Unidad"/>
    <s v="NO SOLICITADAS"/>
  </r>
  <r>
    <x v="18"/>
    <x v="5"/>
    <s v="02-02-01-004-002"/>
    <s v="Materiales y suministros - Productos metálicos elaborados (excepto maquinaria y equipo)"/>
    <s v="BROCA COBALTO 3/32&quot;_x000a_"/>
    <s v="27111543"/>
    <s v="SELECCIÓN ABREVIADA - ACUERDO MARCO"/>
    <n v="4"/>
    <n v="4"/>
    <n v="10"/>
    <n v="60"/>
    <n v="1013273.3999999999"/>
    <s v="Unidad"/>
    <s v="NO SOLICITADAS"/>
  </r>
  <r>
    <x v="18"/>
    <x v="5"/>
    <s v="02-02-01-004-002"/>
    <s v="Materiales y suministros - Productos metálicos elaborados (excepto maquinaria y equipo)"/>
    <s v="BROCA COBALTO NO 27_x000a_"/>
    <s v="27111543"/>
    <s v="SELECCIÓN ABREVIADA - ACUERDO MARCO"/>
    <n v="4"/>
    <n v="4"/>
    <n v="10"/>
    <n v="15"/>
    <n v="394909.8"/>
    <s v="Unidad"/>
    <s v="NO SOLICITADAS"/>
  </r>
  <r>
    <x v="18"/>
    <x v="5"/>
    <s v="02-02-01-004-002"/>
    <s v="Materiales y suministros - Productos metálicos elaborados (excepto maquinaria y equipo)"/>
    <s v="BROCA COBALTO NO 30_x000a_"/>
    <s v="27111543"/>
    <s v="SELECCIÓN ABREVIADA - ACUERDO MARCO"/>
    <n v="4"/>
    <n v="4"/>
    <n v="10"/>
    <n v="5"/>
    <n v="270784.5"/>
    <s v="Unidad"/>
    <s v="NO SOLICITADAS"/>
  </r>
  <r>
    <x v="18"/>
    <x v="5"/>
    <s v="02-02-01-004-002"/>
    <s v="Materiales y suministros - Productos metálicos elaborados (excepto maquinaria y equipo)"/>
    <s v="BROCA COBALTO NO 40_x000a_"/>
    <s v="27111543"/>
    <s v="SELECCIÓN ABREVIADA - ACUERDO MARCO"/>
    <n v="4"/>
    <n v="4"/>
    <n v="10"/>
    <n v="12"/>
    <n v="760624.2"/>
    <s v="Unidad"/>
    <s v="NO SOLICITADAS"/>
  </r>
  <r>
    <x v="18"/>
    <x v="5"/>
    <s v="02-02-01-004-002"/>
    <s v="Materiales y suministros - Productos metálicos elaborados (excepto maquinaria y equipo)"/>
    <s v="BROCA TUNGSTENO 5/16&quot;_x000a_"/>
    <s v="27111543"/>
    <s v="SELECCIÓN ABREVIADA - ACUERDO MARCO"/>
    <n v="4"/>
    <n v="4"/>
    <n v="10"/>
    <n v="12"/>
    <n v="222082.56"/>
    <s v="Unidad"/>
    <s v="NO SOLICITADAS"/>
  </r>
  <r>
    <x v="18"/>
    <x v="5"/>
    <s v="02-02-01-004-002"/>
    <s v="Materiales y suministros - Productos metálicos elaborados (excepto maquinaria y equipo)"/>
    <s v="BROCHE DE PRESION MS27980-1B_x000a_"/>
    <s v="31162800"/>
    <s v="LICITACIÓN PÚBLICA"/>
    <n v="3"/>
    <n v="6"/>
    <n v="10"/>
    <n v="1"/>
    <n v="892500"/>
    <s v="Unidad"/>
    <s v="NO SOLICITADAS"/>
  </r>
  <r>
    <x v="18"/>
    <x v="5"/>
    <s v="02-02-01-004-002"/>
    <s v="Materiales y suministros - Productos metálicos elaborados (excepto maquinaria y equipo)"/>
    <s v="BROCHE DE PRESION MS27980-27B_x000a_"/>
    <s v="31162800"/>
    <s v="LICITACIÓN PÚBLICA"/>
    <n v="3"/>
    <n v="6"/>
    <n v="10"/>
    <n v="1"/>
    <n v="1428000"/>
    <s v="Unidad"/>
    <s v="NO SOLICITADAS"/>
  </r>
  <r>
    <x v="18"/>
    <x v="5"/>
    <s v="02-02-01-004-002"/>
    <s v="Materiales y suministros - Productos metálicos elaborados (excepto maquinaria y equipo)"/>
    <s v="BROCHE DE PRESION MS27980-6B_x000a_"/>
    <s v="31162800"/>
    <s v="LICITACIÓN PÚBLICA"/>
    <n v="3"/>
    <n v="6"/>
    <n v="10"/>
    <n v="1"/>
    <n v="991389"/>
    <s v="Unidad"/>
    <s v="NO SOLICITADAS"/>
  </r>
  <r>
    <x v="18"/>
    <x v="5"/>
    <s v="02-02-01-004-002"/>
    <s v="Materiales y suministros - Productos metálicos elaborados (excepto maquinaria y equipo)"/>
    <s v="BURIL CUADRADO DE 1/2 X 6 PULGADAS HSS_x000a_"/>
    <s v="27111910"/>
    <s v="SELECCIÓN ABREVIADA - ACUERDO MARCO"/>
    <n v="4"/>
    <n v="4"/>
    <n v="10"/>
    <n v="12"/>
    <n v="509378.28"/>
    <s v="Unidad"/>
    <s v="NO SOLICITADAS"/>
  </r>
  <r>
    <x v="18"/>
    <x v="5"/>
    <s v="02-02-01-004-002"/>
    <s v="Materiales y suministros - Productos metálicos elaborados (excepto maquinaria y equipo)"/>
    <s v="BURIL CUADRADO DE 3/8 X 3 PULGADAS HSS_x000a_"/>
    <s v="27111910"/>
    <s v="SELECCIÓN ABREVIADA - ACUERDO MARCO"/>
    <n v="4"/>
    <n v="4"/>
    <n v="10"/>
    <n v="12"/>
    <n v="296249.27999999997"/>
    <s v="Unidad"/>
    <s v="NO SOLICITADAS"/>
  </r>
  <r>
    <x v="18"/>
    <x v="5"/>
    <s v="02-02-01-004-002"/>
    <s v="Materiales y suministros - Productos metálicos elaborados (excepto maquinaria y equipo)"/>
    <s v="BURILES DE ACERO RÁPIDO 4&quot;"/>
    <s v="27111910"/>
    <s v="SELECCIÓN ABREVIADA - ACUERDO MARCO"/>
    <n v="4"/>
    <n v="4"/>
    <n v="10"/>
    <n v="4"/>
    <n v="91931.08"/>
    <s v="Unidad"/>
    <s v="NO SOLICITADAS"/>
  </r>
  <r>
    <x v="18"/>
    <x v="5"/>
    <s v="02-02-01-004-002"/>
    <s v="Materiales y suministros - Productos metálicos elaborados (excepto maquinaria y equipo)"/>
    <s v="BURILES DE ACERO RÁPIDO 6&quot;"/>
    <s v="27111910"/>
    <s v="SELECCIÓN ABREVIADA - ACUERDO MARCO"/>
    <n v="4"/>
    <n v="4"/>
    <n v="10"/>
    <n v="2"/>
    <n v="68135.240000000005"/>
    <s v="Unidad"/>
    <s v="NO SOLICITADAS"/>
  </r>
  <r>
    <x v="18"/>
    <x v="5"/>
    <s v="02-02-01-004-002"/>
    <s v="Materiales y suministros - Productos metálicos elaborados (excepto maquinaria y equipo)"/>
    <s v="CABLE DE ACERO PARA AVIACION 3/16&quot;_x000a_"/>
    <s v="26121643"/>
    <s v="LICITACIÓN PÚBLICA"/>
    <n v="3"/>
    <n v="6"/>
    <n v="10"/>
    <n v="124"/>
    <n v="8853600"/>
    <s v="Metro"/>
    <s v="NO SOLICITADAS"/>
  </r>
  <r>
    <x v="18"/>
    <x v="5"/>
    <s v="02-02-01-004-002"/>
    <s v="Materiales y suministros - Productos metálicos elaborados (excepto maquinaria y equipo)"/>
    <s v="CABLE DE ACERO PARA AVIACION 5/32&quot;_x000a_"/>
    <s v="26121643"/>
    <s v="LICITACIÓN PÚBLICA"/>
    <n v="3"/>
    <n v="6"/>
    <n v="10"/>
    <n v="18"/>
    <n v="1406651.4000000001"/>
    <s v="Unidad"/>
    <s v="NO SOLICITADAS"/>
  </r>
  <r>
    <x v="18"/>
    <x v="5"/>
    <s v="02-02-01-004-002"/>
    <s v="Materiales y suministros - Productos metálicos elaborados (excepto maquinaria y equipo)"/>
    <s v="CABLE DE SEGURIDAD T_x000a_"/>
    <s v="26121643"/>
    <s v="LICITACIÓN PÚBLICA"/>
    <n v="3"/>
    <n v="6"/>
    <n v="10"/>
    <n v="2"/>
    <n v="1035300"/>
    <s v="Unidad"/>
    <s v="NO SOLICITADAS"/>
  </r>
  <r>
    <x v="18"/>
    <x v="5"/>
    <s v="02-02-01-004-002"/>
    <s v="Materiales y suministros - Productos metálicos elaborados (excepto maquinaria y equipo)"/>
    <s v="CEPILLO CERDAS ALAMBRE EN BRONCE_x000a_"/>
    <s v="27111907"/>
    <s v="SELECCIÓN ABREVIADA - ACUERDO MARCO"/>
    <n v="4"/>
    <n v="4"/>
    <n v="10"/>
    <n v="15"/>
    <n v="558258.75"/>
    <s v="Unidad"/>
    <s v="NO SOLICITADAS"/>
  </r>
  <r>
    <x v="18"/>
    <x v="5"/>
    <s v="02-02-01-004-002"/>
    <s v="Materiales y suministros - Productos metálicos elaborados (excepto maquinaria y equipo)"/>
    <s v="CINTA DE COBRE (SHIM)_x000a_"/>
    <s v="31201521"/>
    <s v="SELECCIÓN ABREVIADA - ACUERDO MARCO"/>
    <n v="4"/>
    <n v="4"/>
    <n v="10"/>
    <n v="4"/>
    <n v="218555.4"/>
    <s v="Unidad"/>
    <s v="NO SOLICITADAS"/>
  </r>
  <r>
    <x v="18"/>
    <x v="5"/>
    <s v="02-02-01-004-002"/>
    <s v="Materiales y suministros - Productos metálicos elaborados (excepto maquinaria y equipo)"/>
    <s v="CINTA DE CORTE SIERRA SINFIN 1/4&quot;_x000a_"/>
    <s v="27112802"/>
    <s v="SELECCIÓN ABREVIADA - ACUERDO MARCO"/>
    <n v="4"/>
    <n v="4"/>
    <n v="10"/>
    <n v="3"/>
    <n v="2813865.06"/>
    <s v="Unidad"/>
    <s v="NO SOLICITADAS"/>
  </r>
  <r>
    <x v="18"/>
    <x v="5"/>
    <s v="02-02-01-004-002"/>
    <s v="Materiales y suministros - Productos metálicos elaborados (excepto maquinaria y equipo)"/>
    <s v="CINTA DE CORTE SIERRA SINFIN 3/8&quot;_x000a_"/>
    <s v="27112802"/>
    <s v="SELECCIÓN ABREVIADA - ACUERDO MARCO"/>
    <n v="4"/>
    <n v="4"/>
    <n v="10"/>
    <n v="2"/>
    <n v="2058403.1"/>
    <s v="Unidad"/>
    <s v="NO SOLICITADAS"/>
  </r>
  <r>
    <x v="18"/>
    <x v="5"/>
    <s v="02-02-01-004-002"/>
    <s v="Materiales y suministros - Productos metálicos elaborados (excepto maquinaria y equipo)"/>
    <s v="CINTA DE PLOMO_x000a_"/>
    <s v="31201533"/>
    <s v="LICITACIÓN PÚBLICA"/>
    <n v="3"/>
    <n v="6"/>
    <n v="10"/>
    <n v="2"/>
    <n v="1826021.68"/>
    <s v="Unidad"/>
    <s v="NO SOLICITADAS"/>
  </r>
  <r>
    <x v="18"/>
    <x v="5"/>
    <s v="02-02-01-004-002"/>
    <s v="Materiales y suministros - Productos metálicos elaborados (excepto maquinaria y equipo)"/>
    <s v="CLECO P/N 04-M 1/8&quot;_x000a_"/>
    <s v="31162400"/>
    <s v="LICITACIÓN PÚBLICA"/>
    <n v="3"/>
    <n v="6"/>
    <n v="10"/>
    <n v="26"/>
    <n v="204204"/>
    <s v="Unidad"/>
    <s v="NO SOLICITADAS"/>
  </r>
  <r>
    <x v="18"/>
    <x v="5"/>
    <s v="02-02-01-004-002"/>
    <s v="Materiales y suministros - Productos metálicos elaborados (excepto maquinaria y equipo)"/>
    <s v="CLECO P/N 04-M 3/32&quot;_x000a_"/>
    <s v="31162400"/>
    <s v="LICITACIÓN PÚBLICA"/>
    <n v="3"/>
    <n v="6"/>
    <n v="10"/>
    <n v="25"/>
    <n v="327250"/>
    <s v="Unidad"/>
    <s v="NO SOLICITADAS"/>
  </r>
  <r>
    <x v="18"/>
    <x v="5"/>
    <s v="02-02-01-004-002"/>
    <s v="Materiales y suministros - Productos metálicos elaborados (excepto maquinaria y equipo)"/>
    <s v="CLECO P/N 04-M 5/32&quot;_x000a_"/>
    <s v="31162400"/>
    <s v="LICITACIÓN PÚBLICA"/>
    <n v="3"/>
    <n v="6"/>
    <n v="10"/>
    <n v="30"/>
    <n v="314160"/>
    <s v="Unidad"/>
    <s v="NO SOLICITADAS"/>
  </r>
  <r>
    <x v="18"/>
    <x v="5"/>
    <s v="02-02-01-004-002"/>
    <s v="Materiales y suministros - Productos metálicos elaborados (excepto maquinaria y equipo)"/>
    <s v="CLECO P/N 4-M 3/16&quot;_x000a_"/>
    <s v="31162400"/>
    <s v="LICITACIÓN PÚBLICA"/>
    <n v="3"/>
    <n v="6"/>
    <n v="10"/>
    <n v="25"/>
    <n v="327250"/>
    <s v="Unidad"/>
    <s v="NO SOLICITADAS"/>
  </r>
  <r>
    <x v="18"/>
    <x v="5"/>
    <s v="02-02-01-004-002"/>
    <s v="Materiales y suministros - Productos metálicos elaborados (excepto maquinaria y equipo)"/>
    <s v="CODO GALVANIZADO TIPO CALLE DE  ½&quot; "/>
    <s v="40141751"/>
    <s v="SELECCIÓN ABREVIADA - ACUERDO MARCO"/>
    <n v="4"/>
    <n v="4"/>
    <n v="10"/>
    <n v="10"/>
    <n v="84240.5"/>
    <s v="Unidad"/>
    <s v="NO SOLICITADAS"/>
  </r>
  <r>
    <x v="18"/>
    <x v="5"/>
    <s v="02-02-01-004-002"/>
    <s v="Materiales y suministros - Productos metálicos elaborados (excepto maquinaria y equipo)"/>
    <s v="DISCO DE CORTE "/>
    <s v="27112838"/>
    <s v="SELECCIÓN ABREVIADA - ACUERDO MARCO"/>
    <n v="4"/>
    <n v="4"/>
    <n v="10"/>
    <n v="5"/>
    <n v="47500"/>
    <s v="Unidad"/>
    <s v="NO SOLICITADAS"/>
  </r>
  <r>
    <x v="18"/>
    <x v="5"/>
    <s v="02-02-01-004-002"/>
    <s v="Materiales y suministros - Productos metálicos elaborados (excepto maquinaria y equipo)"/>
    <s v="DISCO DIAMANTADO CONTINUO 4&quot;"/>
    <s v="27112838"/>
    <s v="SELECCIÓN ABREVIADA - ACUERDO MARCO"/>
    <n v="4"/>
    <n v="4"/>
    <n v="10"/>
    <n v="5"/>
    <n v="175375.05000000002"/>
    <s v="Unidad"/>
    <s v="NO SOLICITADAS"/>
  </r>
  <r>
    <x v="18"/>
    <x v="5"/>
    <s v="02-02-01-004-002"/>
    <s v="Materiales y suministros - Productos metálicos elaborados (excepto maquinaria y equipo)"/>
    <s v="DISCO PARA TRONZADORA 14”  "/>
    <s v="27112838"/>
    <s v="SELECCIÓN ABREVIADA - ACUERDO MARCO"/>
    <n v="4"/>
    <n v="4"/>
    <n v="10"/>
    <n v="3"/>
    <n v="147850.83000000002"/>
    <s v="Unidad"/>
    <s v="NO SOLICITADAS"/>
  </r>
  <r>
    <x v="18"/>
    <x v="5"/>
    <s v="02-02-01-004-002"/>
    <s v="Materiales y suministros - Productos metálicos elaborados (excepto maquinaria y equipo)"/>
    <s v="DUPLICADORES DE ORIFICIOS P/N 53-70370_x000a_"/>
    <s v="20111707"/>
    <s v="LICITACIÓN PÚBLICA"/>
    <n v="3"/>
    <n v="6"/>
    <n v="10"/>
    <n v="2"/>
    <n v="981750"/>
    <s v="Unidad"/>
    <s v="NO SOLICITADAS"/>
  </r>
  <r>
    <x v="18"/>
    <x v="5"/>
    <s v="02-02-01-004-002"/>
    <s v="Materiales y suministros - Productos metálicos elaborados (excepto maquinaria y equipo)"/>
    <s v="ELECTRODO DE DISCO DE GRAFITO P/N M97200_x000a_"/>
    <s v="26121600"/>
    <s v="LICITACIÓN PÚBLICA"/>
    <n v="3"/>
    <n v="6"/>
    <n v="10"/>
    <n v="2"/>
    <n v="7121350.3200000003"/>
    <s v="Unidad"/>
    <s v="NO SOLICITADAS"/>
  </r>
  <r>
    <x v="18"/>
    <x v="5"/>
    <s v="02-02-01-004-002"/>
    <s v="Materiales y suministros - Productos metálicos elaborados (excepto maquinaria y equipo)"/>
    <s v="FRESA ROTATIVAS 1/4&quot;_x000a_"/>
    <s v="23241600"/>
    <s v="SELECCIÓN ABREVIADA - ACUERDO MARCO"/>
    <n v="4"/>
    <n v="4"/>
    <n v="10"/>
    <n v="9"/>
    <n v="3922438.41"/>
    <s v="Unidad"/>
    <s v="NO SOLICITADAS"/>
  </r>
  <r>
    <x v="18"/>
    <x v="5"/>
    <s v="02-02-01-004-002"/>
    <s v="Materiales y suministros - Productos metálicos elaborados (excepto maquinaria y equipo)"/>
    <s v="FRESA ROTATIVAS 1/8&quot;_x000a_"/>
    <s v="23241600"/>
    <s v="SELECCIÓN ABREVIADA - ACUERDO MARCO"/>
    <n v="4"/>
    <n v="4"/>
    <n v="10"/>
    <n v="8"/>
    <n v="3029651.92"/>
    <s v="Unidad"/>
    <s v="NO SOLICITADAS"/>
  </r>
  <r>
    <x v="18"/>
    <x v="5"/>
    <s v="02-02-01-004-002"/>
    <s v="Materiales y suministros - Productos metálicos elaborados (excepto maquinaria y equipo)"/>
    <s v="GANCHO CAIMAN METALICO_x000a_"/>
    <s v="55121808"/>
    <s v="MÍNIMA CUANTÍA"/>
    <n v="3"/>
    <n v="3"/>
    <n v="16"/>
    <n v="13"/>
    <n v="156000"/>
    <s v="Paquete"/>
    <s v="NO SOLICITADAS"/>
  </r>
  <r>
    <x v="18"/>
    <x v="5"/>
    <s v="02-02-01-004-002"/>
    <s v="Materiales y suministros - Productos metálicos elaborados (excepto maquinaria y equipo)"/>
    <s v="GANCHO PARA TEJA ETERNIT"/>
    <s v="31162210"/>
    <s v="SELECCIÓN ABREVIADA - ACUERDO MARCO"/>
    <n v="4"/>
    <n v="4"/>
    <n v="10"/>
    <n v="7"/>
    <n v="69595.960000000006"/>
    <s v="Unidad"/>
    <s v="NO SOLICITADAS"/>
  </r>
  <r>
    <x v="18"/>
    <x v="5"/>
    <s v="02-02-01-004-002"/>
    <s v="Materiales y suministros - Productos metálicos elaborados (excepto maquinaria y equipo)"/>
    <s v="HOJAS CUCHILLA TRAPEZOIDAL DE REPUESTO_x000a_"/>
    <s v="22101703"/>
    <s v="LICITACIÓN PÚBLICA"/>
    <n v="3"/>
    <n v="6"/>
    <n v="10"/>
    <n v="8"/>
    <n v="196635.6"/>
    <s v="Unidad"/>
    <s v="NO SOLICITADAS"/>
  </r>
  <r>
    <x v="18"/>
    <x v="5"/>
    <s v="02-02-01-004-002"/>
    <s v="Materiales y suministros - Productos metálicos elaborados (excepto maquinaria y equipo)"/>
    <s v="HOJAS DE SEGUETA_x000a_"/>
    <s v="22101703"/>
    <s v="SELECCIÓN ABREVIADA - ACUERDO MARCO"/>
    <n v="4"/>
    <n v="4"/>
    <n v="10"/>
    <n v="49"/>
    <n v="323701.83999999997"/>
    <s v="Unidad"/>
    <s v="NO SOLICITADAS"/>
  </r>
  <r>
    <x v="18"/>
    <x v="5"/>
    <s v="02-02-01-004-002"/>
    <s v="Materiales y suministros - Productos metálicos elaborados (excepto maquinaria y equipo)"/>
    <s v="JUEGO BROCAS COBALTO 1/16&quot; A 1/2&quot;_x000a_"/>
    <s v="27112845"/>
    <s v="SELECCIÓN ABREVIADA - ACUERDO MARCO"/>
    <n v="4"/>
    <n v="4"/>
    <n v="10"/>
    <n v="1"/>
    <n v="1166628.1599999999"/>
    <s v="Unidad"/>
    <s v="NO SOLICITADAS"/>
  </r>
  <r>
    <x v="18"/>
    <x v="5"/>
    <s v="02-02-01-004-002"/>
    <s v="Materiales y suministros - Productos metálicos elaborados (excepto maquinaria y equipo)"/>
    <s v="JUEGO DE BROCAS PARA METAL/MADERA ALTA VELOCIDAD 5 PIEZAS "/>
    <s v="27112845"/>
    <s v="SELECCIÓN ABREVIADA - ACUERDO MARCO"/>
    <n v="4"/>
    <n v="4"/>
    <n v="10"/>
    <n v="3"/>
    <n v="92775.360000000001"/>
    <s v="Juego"/>
    <s v="NO SOLICITADAS"/>
  </r>
  <r>
    <x v="18"/>
    <x v="5"/>
    <s v="02-02-01-004-002"/>
    <s v="Materiales y suministros - Productos metálicos elaborados (excepto maquinaria y equipo)"/>
    <s v="JUEGO DE LIMAS_x000a_"/>
    <s v="27111900"/>
    <s v="SELECCIÓN ABREVIADA - ACUERDO MARCO"/>
    <n v="4"/>
    <n v="4"/>
    <n v="10"/>
    <n v="1"/>
    <n v="323888.09999999998"/>
    <s v="Unidad"/>
    <s v="NO SOLICITADAS"/>
  </r>
  <r>
    <x v="18"/>
    <x v="5"/>
    <s v="02-02-01-004-002"/>
    <s v="Materiales y suministros - Productos metálicos elaborados (excepto maquinaria y equipo)"/>
    <s v="JUEGO FRESAS PARA RUTEADORA 8 PIEZAS DE 1/4&quot; VARIADA CON RESPECTIVA CAJA DE EMPAQUE_x000a_"/>
    <s v="27112845"/>
    <s v="SELECCIÓN ABREVIADA - ACUERDO MARCO"/>
    <n v="4"/>
    <n v="4"/>
    <n v="10"/>
    <n v="1"/>
    <n v="133028.01999999999"/>
    <s v="Unidad"/>
    <s v="NO SOLICITADAS"/>
  </r>
  <r>
    <x v="18"/>
    <x v="5"/>
    <s v="02-02-01-004-002"/>
    <s v="Materiales y suministros - Productos metálicos elaborados (excepto maquinaria y equipo)"/>
    <s v="KIT BROCA UNIBIT P/N 02-10225_x000a_"/>
    <s v="27111543"/>
    <s v="SELECCIÓN ABREVIADA - ACUERDO MARCO"/>
    <n v="4"/>
    <n v="4"/>
    <n v="10"/>
    <n v="6"/>
    <n v="12500979.720000001"/>
    <s v="Unidad"/>
    <s v="NO SOLICITADAS"/>
  </r>
  <r>
    <x v="18"/>
    <x v="5"/>
    <s v="02-02-01-004-002"/>
    <s v="Materiales y suministros - Productos metálicos elaborados (excepto maquinaria y equipo)"/>
    <s v="KIT DE CUCHILLAS P/N HCS2036-01-120-24_x000a_"/>
    <s v="22101703"/>
    <s v="LICITACIÓN PÚBLICA"/>
    <n v="3"/>
    <n v="6"/>
    <n v="10"/>
    <n v="15"/>
    <n v="6693750"/>
    <s v="Unidad"/>
    <s v="NO SOLICITADAS"/>
  </r>
  <r>
    <x v="18"/>
    <x v="5"/>
    <s v="02-02-01-004-002"/>
    <s v="Materiales y suministros - Productos metálicos elaborados (excepto maquinaria y equipo)"/>
    <s v="KIT TAPONES Y TAPAS PARA SISTEMA HIDRAULICO P/N 33994GT_x000a_"/>
    <s v="25172800"/>
    <s v="LICITACIÓN PÚBLICA"/>
    <n v="3"/>
    <n v="6"/>
    <n v="10"/>
    <n v="3"/>
    <n v="16162421.73"/>
    <s v="Unidad"/>
    <s v="NO SOLICITADAS"/>
  </r>
  <r>
    <x v="18"/>
    <x v="5"/>
    <s v="02-02-01-004-002"/>
    <s v="Materiales y suministros - Productos metálicos elaborados (excepto maquinaria y equipo)"/>
    <s v="LIMAS DE JOYERIA_x000a_"/>
    <s v="27111918"/>
    <s v="SELECCIÓN ABREVIADA - ACUERDO MARCO"/>
    <n v="4"/>
    <n v="4"/>
    <n v="10"/>
    <n v="1"/>
    <n v="82358.11"/>
    <s v="Unidad"/>
    <s v="NO SOLICITADAS"/>
  </r>
  <r>
    <x v="18"/>
    <x v="5"/>
    <s v="02-02-01-004-002"/>
    <s v="Materiales y suministros - Productos metálicos elaborados (excepto maquinaria y equipo)"/>
    <s v="MACETA ACERO FORJADO 1KG _x000a_"/>
    <s v="27111621"/>
    <s v="SELECCIÓN ABREVIADA - ACUERDO MARCO"/>
    <n v="4"/>
    <n v="4"/>
    <n v="10"/>
    <n v="1"/>
    <n v="55317.15"/>
    <s v="Unidad"/>
    <s v="NO SOLICITADAS"/>
  </r>
  <r>
    <x v="18"/>
    <x v="5"/>
    <s v="02-02-01-004-002"/>
    <s v="Materiales y suministros - Productos metálicos elaborados (excepto maquinaria y equipo)"/>
    <s v="MANDRIL PESADO 1/2 XJT3 CONO JACOBS_x000a_"/>
    <s v="20121400"/>
    <s v="SELECCIÓN ABREVIADA - ACUERDO MARCO"/>
    <n v="4"/>
    <n v="4"/>
    <n v="10"/>
    <n v="2"/>
    <n v="970386.68"/>
    <s v="Unidad"/>
    <s v="NO SOLICITADAS"/>
  </r>
  <r>
    <x v="18"/>
    <x v="5"/>
    <s v="02-02-01-004-002"/>
    <s v="Materiales y suministros - Productos metálicos elaborados (excepto maquinaria y equipo)"/>
    <s v="MANDRIL PESADO 3/4_x000a_"/>
    <s v="20121400"/>
    <s v="SELECCIÓN ABREVIADA - ACUERDO MARCO"/>
    <n v="4"/>
    <n v="4"/>
    <n v="10"/>
    <n v="2"/>
    <n v="883433.98"/>
    <s v="Unidad"/>
    <s v="NO SOLICITADAS"/>
  </r>
  <r>
    <x v="18"/>
    <x v="5"/>
    <s v="02-02-01-004-002"/>
    <s v="Materiales y suministros - Productos metálicos elaborados (excepto maquinaria y equipo)"/>
    <s v="NIPLE GALVANIZADO ½&quot;X 10 CM "/>
    <s v="40171602"/>
    <s v="SELECCIÓN ABREVIADA - ACUERDO MARCO"/>
    <n v="4"/>
    <n v="4"/>
    <n v="10"/>
    <n v="3"/>
    <n v="36764.76"/>
    <s v="Unidad"/>
    <s v="NO SOLICITADAS"/>
  </r>
  <r>
    <x v="18"/>
    <x v="5"/>
    <s v="02-02-01-004-002"/>
    <s v="Materiales y suministros - Productos metálicos elaborados (excepto maquinaria y equipo)"/>
    <s v="NIPLE GALVANIZADO ½&quot;X 5 CM _x000a_"/>
    <s v="40171602"/>
    <s v="SELECCIÓN ABREVIADA - ACUERDO MARCO"/>
    <n v="4"/>
    <n v="4"/>
    <n v="10"/>
    <n v="3"/>
    <n v="31436.52"/>
    <s v="Unidad"/>
    <s v="NO SOLICITADAS"/>
  </r>
  <r>
    <x v="18"/>
    <x v="5"/>
    <s v="02-02-01-004-002"/>
    <s v="Materiales y suministros - Productos metálicos elaborados (excepto maquinaria y equipo)"/>
    <s v="NIPLE GALVANIZADO ½&quot;X 7 CM "/>
    <s v="40171602"/>
    <s v="SELECCIÓN ABREVIADA - ACUERDO MARCO"/>
    <n v="4"/>
    <n v="4"/>
    <n v="10"/>
    <n v="3"/>
    <n v="31436.52"/>
    <s v="Unidad"/>
    <s v="NO SOLICITADAS"/>
  </r>
  <r>
    <x v="18"/>
    <x v="5"/>
    <s v="02-02-01-004-002"/>
    <s v="Materiales y suministros - Productos metálicos elaborados (excepto maquinaria y equipo)"/>
    <s v="OJETE DE 1&quot; NEGRO_x000a_"/>
    <s v="23121600"/>
    <s v="SELECCIÓN ABREVIADA - ACUERDO MARCO"/>
    <n v="4"/>
    <n v="4"/>
    <n v="10"/>
    <n v="6"/>
    <n v="127877.40000000001"/>
    <s v="Unidad"/>
    <s v="NO SOLICITADAS"/>
  </r>
  <r>
    <x v="18"/>
    <x v="5"/>
    <s v="02-02-01-004-002"/>
    <s v="Materiales y suministros - Productos metálicos elaborados (excepto maquinaria y equipo)"/>
    <s v="OJETE DE 1/4&quot; NEGRO_x000a_"/>
    <s v="23121600"/>
    <s v="SELECCIÓN ABREVIADA - ACUERDO MARCO"/>
    <n v="4"/>
    <n v="4"/>
    <n v="10"/>
    <n v="6"/>
    <n v="96871.92"/>
    <s v="Unidad"/>
    <s v="NO SOLICITADAS"/>
  </r>
  <r>
    <x v="18"/>
    <x v="5"/>
    <s v="02-02-01-004-002"/>
    <s v="Materiales y suministros - Productos metálicos elaborados (excepto maquinaria y equipo)"/>
    <s v="OJETE DE 3/8&quot; NEGRO_x000a_"/>
    <s v="23121600"/>
    <s v="SELECCIÓN ABREVIADA - ACUERDO MARCO"/>
    <n v="4"/>
    <n v="4"/>
    <n v="10"/>
    <n v="5"/>
    <n v="96657.75"/>
    <s v="Unidad"/>
    <s v="NO SOLICITADAS"/>
  </r>
  <r>
    <x v="18"/>
    <x v="5"/>
    <s v="02-02-01-004-002"/>
    <s v="Materiales y suministros - Productos metálicos elaborados (excepto maquinaria y equipo)"/>
    <s v="PERFILERIA DRYWALL OMEGA 2,44 MM"/>
    <s v="30102306"/>
    <s v="SELECCIÓN ABREVIADA - ACUERDO MARCO"/>
    <n v="4"/>
    <n v="4"/>
    <n v="10"/>
    <n v="15"/>
    <n v="127846.94999999998"/>
    <s v="Unidad"/>
    <s v="NO SOLICITADAS"/>
  </r>
  <r>
    <x v="18"/>
    <x v="5"/>
    <s v="02-02-01-004-002"/>
    <s v="Materiales y suministros - Productos metálicos elaborados (excepto maquinaria y equipo)"/>
    <s v="PLACA DE CONTACTO P/N 18948_x000a_"/>
    <s v="41121800"/>
    <s v="LICITACIÓN PÚBLICA"/>
    <n v="3"/>
    <n v="6"/>
    <n v="10"/>
    <n v="2"/>
    <n v="3976542.08"/>
    <s v="Unidad"/>
    <s v="NO SOLICITADAS"/>
  </r>
  <r>
    <x v="18"/>
    <x v="5"/>
    <s v="02-02-01-004-002"/>
    <s v="Materiales y suministros - Productos metálicos elaborados (excepto maquinaria y equipo)"/>
    <s v="PLATINA ASTM A36, ESPESOR 12 MM (FORMATO 2 METROS X 1 METRO)_x000a_"/>
    <s v="31231403"/>
    <s v="LICITACIÓN PÚBLICA"/>
    <n v="3"/>
    <n v="6"/>
    <n v="10"/>
    <n v="2"/>
    <n v="2142000"/>
    <s v="Unidad"/>
    <s v="NO SOLICITADAS"/>
  </r>
  <r>
    <x v="18"/>
    <x v="5"/>
    <s v="02-02-01-004-002"/>
    <s v="Materiales y suministros - Productos metálicos elaborados (excepto maquinaria y equipo)"/>
    <s v="PLATINA DE HIERRO 1 1/2&quot; X 1/8&quot;_x000a_"/>
    <s v="31231400"/>
    <s v="LICITACIÓN PÚBLICA"/>
    <n v="3"/>
    <n v="6"/>
    <n v="10"/>
    <n v="2"/>
    <n v="124950"/>
    <s v="Unidad"/>
    <s v="NO SOLICITADAS"/>
  </r>
  <r>
    <x v="18"/>
    <x v="5"/>
    <s v="02-02-01-004-002"/>
    <s v="Materiales y suministros - Productos metálicos elaborados (excepto maquinaria y equipo)"/>
    <s v="PLATINA DE HIERRO 1 1/2&quot; X 3/16&quot;_x000a_"/>
    <s v="31231400"/>
    <s v="LICITACIÓN PÚBLICA"/>
    <n v="3"/>
    <n v="6"/>
    <n v="10"/>
    <n v="2"/>
    <n v="214200"/>
    <s v="Unidad"/>
    <s v="NO SOLICITADAS"/>
  </r>
  <r>
    <x v="18"/>
    <x v="5"/>
    <s v="02-02-01-004-002"/>
    <s v="Materiales y suministros - Productos metálicos elaborados (excepto maquinaria y equipo)"/>
    <s v="PLATINA DE HIERRO 1&quot; X 1/8&quot;_x000a_"/>
    <s v="31231400"/>
    <s v="LICITACIÓN PÚBLICA"/>
    <n v="3"/>
    <n v="6"/>
    <n v="10"/>
    <n v="3"/>
    <n v="160650"/>
    <s v="Unidad"/>
    <s v="NO SOLICITADAS"/>
  </r>
  <r>
    <x v="18"/>
    <x v="5"/>
    <s v="02-02-01-004-002"/>
    <s v="Materiales y suministros - Productos metálicos elaborados (excepto maquinaria y equipo)"/>
    <s v="PLATINA DE HIERRO 1&quot; X 3/16&quot;_x000a_"/>
    <s v="31231400"/>
    <s v="LICITACIÓN PÚBLICA"/>
    <n v="3"/>
    <n v="6"/>
    <n v="10"/>
    <n v="2"/>
    <n v="196350"/>
    <s v="Unidad"/>
    <s v="NO SOLICITADAS"/>
  </r>
  <r>
    <x v="18"/>
    <x v="5"/>
    <s v="02-02-01-004-002"/>
    <s v="Materiales y suministros - Productos metálicos elaborados (excepto maquinaria y equipo)"/>
    <s v="PLATINA DE HIERRO 1/2&quot; X 1/8&quot;_x000a_"/>
    <s v="31231400"/>
    <s v="LICITACIÓN PÚBLICA"/>
    <n v="3"/>
    <n v="6"/>
    <n v="10"/>
    <n v="2"/>
    <n v="71400"/>
    <s v="Unidad"/>
    <s v="NO SOLICITADAS"/>
  </r>
  <r>
    <x v="18"/>
    <x v="5"/>
    <s v="02-02-01-004-002"/>
    <s v="Materiales y suministros - Productos metálicos elaborados (excepto maquinaria y equipo)"/>
    <s v="PLATINA DE HIERRO 1/2&quot; X 3/16&quot;_x000a_"/>
    <s v="31231400"/>
    <s v="LICITACIÓN PÚBLICA"/>
    <n v="3"/>
    <n v="6"/>
    <n v="10"/>
    <n v="2"/>
    <n v="89250"/>
    <s v="Unidad"/>
    <s v="NO SOLICITADAS"/>
  </r>
  <r>
    <x v="18"/>
    <x v="5"/>
    <s v="02-02-01-004-002"/>
    <s v="Materiales y suministros - Productos metálicos elaborados (excepto maquinaria y equipo)"/>
    <s v="PLATINA DE HIERRO 2&quot; X 1/8_x000a_"/>
    <s v="31231400"/>
    <s v="LICITACIÓN PÚBLICA"/>
    <n v="3"/>
    <n v="6"/>
    <n v="10"/>
    <n v="2"/>
    <n v="160650"/>
    <s v="Unidad"/>
    <s v="NO SOLICITADAS"/>
  </r>
  <r>
    <x v="18"/>
    <x v="5"/>
    <s v="02-02-01-004-002"/>
    <s v="Materiales y suministros - Productos metálicos elaborados (excepto maquinaria y equipo)"/>
    <s v="PLATINA DE HIERRO 2&quot; X 3/16&quot;_x000a_"/>
    <s v="31231400"/>
    <s v="LICITACIÓN PÚBLICA"/>
    <n v="3"/>
    <n v="6"/>
    <n v="10"/>
    <n v="2"/>
    <n v="214200"/>
    <s v="Unidad"/>
    <s v="NO SOLICITADAS"/>
  </r>
  <r>
    <x v="18"/>
    <x v="5"/>
    <s v="02-02-01-004-002"/>
    <s v="Materiales y suministros - Productos metálicos elaborados (excepto maquinaria y equipo)"/>
    <s v="PORTA TUNGSTENO DE 0,040_x000a_"/>
    <s v="12141747"/>
    <s v="LICITACIÓN PÚBLICA"/>
    <n v="3"/>
    <n v="6"/>
    <n v="10"/>
    <n v="4"/>
    <n v="179963.68"/>
    <s v="Unidad"/>
    <s v="NO SOLICITADAS"/>
  </r>
  <r>
    <x v="18"/>
    <x v="5"/>
    <s v="02-02-01-004-002"/>
    <s v="Materiales y suministros - Productos metálicos elaborados (excepto maquinaria y equipo)"/>
    <s v="PORTA TUNGSTENO DE 1/16_x000a_"/>
    <s v="12141747"/>
    <s v="LICITACIÓN PÚBLICA"/>
    <n v="3"/>
    <n v="6"/>
    <n v="10"/>
    <n v="4"/>
    <n v="184247.67999999999"/>
    <s v="Unidad"/>
    <s v="NO SOLICITADAS"/>
  </r>
  <r>
    <x v="18"/>
    <x v="5"/>
    <s v="02-02-01-004-002"/>
    <s v="Materiales y suministros - Productos metálicos elaborados (excepto maquinaria y equipo)"/>
    <s v="PORTA TUNGSTENO DE 1/8_x000a_"/>
    <s v="12141747"/>
    <s v="LICITACIÓN PÚBLICA"/>
    <n v="3"/>
    <n v="6"/>
    <n v="10"/>
    <n v="4"/>
    <n v="81863.679999999993"/>
    <s v="Unidad"/>
    <s v="NO SOLICITADAS"/>
  </r>
  <r>
    <x v="18"/>
    <x v="5"/>
    <s v="02-02-01-004-002"/>
    <s v="Materiales y suministros - Productos metálicos elaborados (excepto maquinaria y equipo)"/>
    <s v="PORTA TUNGSTENO DE 3/32_x000a_"/>
    <s v="12141747"/>
    <s v="LICITACIÓN PÚBLICA"/>
    <n v="3"/>
    <n v="6"/>
    <n v="10"/>
    <n v="2"/>
    <n v="94265.84"/>
    <s v="Unidad"/>
    <s v="NO SOLICITADAS"/>
  </r>
  <r>
    <x v="18"/>
    <x v="5"/>
    <s v="02-02-01-004-002"/>
    <s v="Materiales y suministros - Productos metálicos elaborados (excepto maquinaria y equipo)"/>
    <s v="PUNTA CONTACTO ALUMINIO 1.2_x000a_"/>
    <s v="27112800"/>
    <s v="SELECCIÓN ABREVIADA - ACUERDO MARCO"/>
    <n v="4"/>
    <n v="4"/>
    <n v="10"/>
    <n v="2"/>
    <n v="113168.82"/>
    <s v="Unidad"/>
    <s v="NO SOLICITADAS"/>
  </r>
  <r>
    <x v="18"/>
    <x v="5"/>
    <s v="02-02-01-004-002"/>
    <s v="Materiales y suministros - Productos metálicos elaborados (excepto maquinaria y equipo)"/>
    <s v="PUNTA PHILLIPS #3_x000a_"/>
    <s v="27112800"/>
    <s v="SELECCIÓN ABREVIADA - ACUERDO MARCO"/>
    <n v="4"/>
    <n v="4"/>
    <n v="10"/>
    <n v="40"/>
    <n v="234442"/>
    <s v="Unidad"/>
    <s v="NO SOLICITADAS"/>
  </r>
  <r>
    <x v="18"/>
    <x v="5"/>
    <s v="02-02-01-004-002"/>
    <s v="Materiales y suministros - Productos metálicos elaborados (excepto maquinaria y equipo)"/>
    <s v="RESISTENCIA PARA INMERSION BAÑO PAVONADO_x000a_"/>
    <s v="12352300"/>
    <s v="LICITACIÓN PÚBLICA"/>
    <n v="3"/>
    <n v="6"/>
    <n v="10"/>
    <n v="3"/>
    <n v="15753371.129999999"/>
    <s v="Unidad"/>
    <s v="NO SOLICITADAS"/>
  </r>
  <r>
    <x v="18"/>
    <x v="5"/>
    <s v="02-02-01-004-002"/>
    <s v="Materiales y suministros - Productos metálicos elaborados (excepto maquinaria y equipo)"/>
    <s v="TERMINAL METALICO MACHO PARA CONECTORES P/N 47792-003LF_x000a_"/>
    <s v="39121409"/>
    <s v="LICITACIÓN PÚBLICA"/>
    <n v="3"/>
    <n v="6"/>
    <n v="10"/>
    <n v="29"/>
    <n v="182212.8"/>
    <s v="Unidad"/>
    <s v="NO SOLICITADAS"/>
  </r>
  <r>
    <x v="18"/>
    <x v="5"/>
    <s v="02-02-01-004-002"/>
    <s v="Materiales y suministros - Productos metálicos elaborados (excepto maquinaria y equipo)"/>
    <s v="TORNILLO AGLOMERADO AUTOPERFORANTE 6X1 1/4 PAQUETE X 500"/>
    <s v="31161502"/>
    <s v="SELECCIÓN ABREVIADA - ACUERDO MARCO"/>
    <n v="4"/>
    <n v="4"/>
    <n v="10"/>
    <n v="3"/>
    <n v="52489.14"/>
    <s v="Paquete"/>
    <s v="NO SOLICITADAS"/>
  </r>
  <r>
    <x v="18"/>
    <x v="5"/>
    <s v="02-02-01-004-002"/>
    <s v="Materiales y suministros - Productos metálicos elaborados (excepto maquinaria y equipo)"/>
    <s v="TORNILLO AGLOMERADO AUTOPERFORANTE 6X1 5/8 PAQUETE X 100"/>
    <s v="31161502"/>
    <s v="SELECCIÓN ABREVIADA - ACUERDO MARCO"/>
    <n v="4"/>
    <n v="4"/>
    <n v="10"/>
    <n v="3"/>
    <n v="33255.149999999994"/>
    <s v="Paquete"/>
    <s v="NO SOLICITADAS"/>
  </r>
  <r>
    <x v="18"/>
    <x v="5"/>
    <s v="02-02-01-004-002"/>
    <s v="Materiales y suministros - Productos metálicos elaborados (excepto maquinaria y equipo)"/>
    <s v="TORNILLO AGLOMERADO AUTOPERFORANTE 6X1 PAQUETE X 100"/>
    <s v="31161502"/>
    <s v="SELECCIÓN ABREVIADA - ACUERDO MARCO"/>
    <n v="4"/>
    <n v="4"/>
    <n v="10"/>
    <n v="3"/>
    <n v="23615.1"/>
    <s v="Paquete"/>
    <s v="NO SOLICITADAS"/>
  </r>
  <r>
    <x v="18"/>
    <x v="5"/>
    <s v="02-02-01-004-002"/>
    <s v="Materiales y suministros - Productos metálicos elaborados (excepto maquinaria y equipo)"/>
    <s v="TORNILLO AGLOMERADO AUTOPERFORANTE 6X1 PAQUETE X 100"/>
    <s v="31161502"/>
    <s v="SELECCIÓN ABREVIADA - ACUERDO MARCO"/>
    <n v="4"/>
    <n v="4"/>
    <n v="10"/>
    <n v="3"/>
    <n v="31915.199999999997"/>
    <s v="Paquete"/>
    <s v="NO SOLICITADAS"/>
  </r>
  <r>
    <x v="18"/>
    <x v="5"/>
    <s v="02-02-01-004-002"/>
    <s v="Materiales y suministros - Productos metálicos elaborados (excepto maquinaria y equipo)"/>
    <s v="TORNILLO AGLOMERADO AUTOPERFORANTE 6X2 PAQUETE X 100"/>
    <s v="31161502"/>
    <s v="SELECCIÓN ABREVIADA - ACUERDO MARCO"/>
    <n v="4"/>
    <n v="4"/>
    <n v="10"/>
    <n v="2"/>
    <n v="22348.44"/>
    <s v="Paquete"/>
    <s v="NO SOLICITADAS"/>
  </r>
  <r>
    <x v="18"/>
    <x v="5"/>
    <s v="02-02-01-004-002"/>
    <s v="Materiales y suministros - Productos metálicos elaborados (excepto maquinaria y equipo)"/>
    <s v="TORNILLO AGLOMERADO AUTOPERFORANTE 6X3/4 PAQUETE X 100"/>
    <s v="31161502"/>
    <s v="SELECCIÓN ABREVIADA - ACUERDO MARCO"/>
    <n v="4"/>
    <n v="4"/>
    <n v="10"/>
    <n v="2"/>
    <n v="15904.02"/>
    <s v="Paquete"/>
    <s v="NO SOLICITADAS"/>
  </r>
  <r>
    <x v="18"/>
    <x v="5"/>
    <s v="02-02-01-004-002"/>
    <s v="Materiales y suministros - Productos metálicos elaborados (excepto maquinaria y equipo)"/>
    <s v="TORNILLO AGLOMERADO AUTOPERFORANTE 8X1 1/2 PAQUETE X 100"/>
    <s v="31161502"/>
    <s v="SELECCIÓN ABREVIADA - ACUERDO MARCO"/>
    <n v="4"/>
    <n v="4"/>
    <n v="10"/>
    <n v="2"/>
    <n v="25703.599999999999"/>
    <s v="Paquete"/>
    <s v="NO SOLICITADAS"/>
  </r>
  <r>
    <x v="18"/>
    <x v="5"/>
    <s v="02-02-01-004-002"/>
    <s v="Materiales y suministros - Productos metálicos elaborados (excepto maquinaria y equipo)"/>
    <s v="TORNILLO AGLOMERADO AUTOPERFORANTE 8X2 PAQUETE X 100"/>
    <s v="31161502"/>
    <s v="SELECCIÓN ABREVIADA - ACUERDO MARCO"/>
    <n v="4"/>
    <n v="4"/>
    <n v="10"/>
    <n v="2"/>
    <n v="31487.84"/>
    <s v="Paquete"/>
    <s v="NO SOLICITADAS"/>
  </r>
  <r>
    <x v="18"/>
    <x v="5"/>
    <s v="02-02-01-004-002"/>
    <s v="Materiales y suministros - Productos metálicos elaborados (excepto maquinaria y equipo)"/>
    <s v="TUBERÍA CUADRADA DE 1 1/2&quot; EN ACERO ESTRUCTURAL ASTM A36 X 6 METROS_x000a_"/>
    <s v="40171600"/>
    <s v="SELECCIÓN ABREVIADA - ACUERDO MARCO"/>
    <n v="4"/>
    <n v="4"/>
    <n v="10"/>
    <n v="2"/>
    <n v="262626.65999999997"/>
    <s v="Unidad"/>
    <s v="NO SOLICITADAS"/>
  </r>
  <r>
    <x v="18"/>
    <x v="5"/>
    <s v="02-02-01-004-002"/>
    <s v="Materiales y suministros - Productos metálicos elaborados (excepto maquinaria y equipo)"/>
    <s v="TUBERÍA CUADRADA DE 100 MM X 100 MM X 6 MM EN ACERO ESTRUCTURAL ASTM A572 X 6 METROS_x000a_"/>
    <s v="40171600"/>
    <s v="SELECCIÓN ABREVIADA - ACUERDO MARCO"/>
    <n v="4"/>
    <n v="4"/>
    <n v="10"/>
    <n v="2"/>
    <n v="892892.9"/>
    <s v="Unidad"/>
    <s v="NO SOLICITADAS"/>
  </r>
  <r>
    <x v="18"/>
    <x v="5"/>
    <s v="02-02-01-004-002"/>
    <s v="Materiales y suministros - Productos metálicos elaborados (excepto maquinaria y equipo)"/>
    <s v="TUBERÍA CUADRADA DE 2&quot; EN ACERO ESTRUCTURAL ASTM A36 X 6 METROS_x000a_"/>
    <s v="40171600"/>
    <s v="SELECCIÓN ABREVIADA - ACUERDO MARCO"/>
    <n v="4"/>
    <n v="4"/>
    <n v="10"/>
    <n v="3"/>
    <n v="557501.01"/>
    <s v="Unidad"/>
    <s v="NO SOLICITADAS"/>
  </r>
  <r>
    <x v="18"/>
    <x v="5"/>
    <s v="02-02-01-004-002"/>
    <s v="Materiales y suministros - Productos metálicos elaborados (excepto maquinaria y equipo)"/>
    <s v="TUNGSTENO ROJO 0,40_x000a_"/>
    <s v="12141747"/>
    <s v="LICITACIÓN PÚBLICA"/>
    <n v="3"/>
    <n v="6"/>
    <n v="10"/>
    <n v="2"/>
    <n v="357000"/>
    <s v="Unidad"/>
    <s v="NO SOLICITADAS"/>
  </r>
  <r>
    <x v="18"/>
    <x v="5"/>
    <s v="02-02-01-004-002"/>
    <s v="Materiales y suministros - Productos metálicos elaborados (excepto maquinaria y equipo)"/>
    <s v="TUNGSTENO ROJO 1,16_x000a_"/>
    <s v="12141747"/>
    <s v="LICITACIÓN PÚBLICA"/>
    <n v="3"/>
    <n v="6"/>
    <n v="10"/>
    <n v="2"/>
    <n v="267750"/>
    <s v="Unidad"/>
    <s v="NO SOLICITADAS"/>
  </r>
  <r>
    <x v="18"/>
    <x v="5"/>
    <s v="02-02-01-004-002"/>
    <s v="Materiales y suministros - Productos metálicos elaborados (excepto maquinaria y equipo)"/>
    <s v="TUNGSTENO ROJO 3,32_x000a_"/>
    <s v="12141747"/>
    <s v="LICITACIÓN PÚBLICA"/>
    <n v="3"/>
    <n v="6"/>
    <n v="10"/>
    <n v="4"/>
    <n v="892500"/>
    <s v="Unidad"/>
    <s v="NO SOLICITADAS"/>
  </r>
  <r>
    <x v="18"/>
    <x v="5"/>
    <s v="02-02-01-004-002"/>
    <s v="Materiales y suministros - Productos metálicos elaborados (excepto maquinaria y equipo)"/>
    <s v="TUNGSTENO VERDE 3,32_x000a_"/>
    <s v="12141747"/>
    <s v="LICITACIÓN PÚBLICA"/>
    <n v="3"/>
    <n v="6"/>
    <n v="10"/>
    <n v="5"/>
    <n v="1249500"/>
    <s v="Unidad"/>
    <s v="NO SOLICITADAS"/>
  </r>
  <r>
    <x v="18"/>
    <x v="5"/>
    <s v="02-02-01-004-002"/>
    <s v="Materiales y suministros - Productos metálicos elaborados (excepto maquinaria y equipo)"/>
    <s v="UNIVERSAL GALVANIZADA ½&quot;"/>
    <s v="40174901"/>
    <s v="SELECCIÓN ABREVIADA - ACUERDO MARCO"/>
    <n v="4"/>
    <n v="4"/>
    <n v="10"/>
    <n v="5"/>
    <n v="94995.849999999991"/>
    <s v="Unidad"/>
    <s v="NO SOLICITADAS"/>
  </r>
  <r>
    <x v="18"/>
    <x v="5"/>
    <s v="02-02-01-004-002"/>
    <s v="Materiales y suministros - Productos metálicos elaborados (excepto maquinaria y equipo)"/>
    <s v="VALVULA BOLA MANIJA MARIPOSA 1/2&quot; EN LATON "/>
    <s v="40141613"/>
    <s v="SELECCIÓN ABREVIADA - ACUERDO MARCO"/>
    <n v="4"/>
    <n v="4"/>
    <n v="10"/>
    <n v="10"/>
    <n v="416279.89999999997"/>
    <s v="Unidad"/>
    <s v="NO SOLICITADAS"/>
  </r>
  <r>
    <x v="18"/>
    <x v="5"/>
    <s v="02-02-01-004-002"/>
    <s v="Materiales y suministros - Productos metálicos elaborados (excepto maquinaria y equipo)"/>
    <s v="VALVULA FLOTADOR DE COBRE 1&quot;"/>
    <s v="20121302"/>
    <s v="SELECCIÓN ABREVIADA - ACUERDO MARCO"/>
    <n v="4"/>
    <n v="4"/>
    <n v="10"/>
    <n v="10"/>
    <n v="3407431.0999999996"/>
    <s v="Unidad"/>
    <s v="NO SOLICITADAS"/>
  </r>
  <r>
    <x v="18"/>
    <x v="5"/>
    <s v="02-02-01-004-002"/>
    <s v="Materiales y suministros - Productos metálicos elaborados (excepto maquinaria y equipo)"/>
    <s v="VALVULA FLOTADOR DE COBRE 1/2&quot;"/>
    <s v="20121302"/>
    <s v="SELECCIÓN ABREVIADA - ACUERDO MARCO"/>
    <n v="4"/>
    <n v="4"/>
    <n v="10"/>
    <n v="10"/>
    <n v="1945596.4000000001"/>
    <s v="Unidad"/>
    <s v="NO SOLICITADAS"/>
  </r>
  <r>
    <x v="18"/>
    <x v="5"/>
    <s v="02-02-01-004-002"/>
    <s v="Materiales y suministros - Productos metálicos elaborados (excepto maquinaria y equipo)"/>
    <s v="VARILLA AMOL 308L_x000a_"/>
    <s v="30102400"/>
    <s v="LICITACIÓN PÚBLICA"/>
    <n v="3"/>
    <n v="6"/>
    <n v="10"/>
    <n v="1"/>
    <n v="401625"/>
    <s v="Unidad"/>
    <s v="NO SOLICITADAS"/>
  </r>
  <r>
    <x v="18"/>
    <x v="5"/>
    <s v="02-02-01-004-002"/>
    <s v="Materiales y suministros - Productos metálicos elaborados (excepto maquinaria y equipo)"/>
    <s v="VARILLA DE COBRE REDONDA MACIZA 1&quot;_x000a_"/>
    <s v="30102409"/>
    <s v="SELECCIÓN ABREVIADA - ACUERDO MARCO"/>
    <n v="4"/>
    <n v="4"/>
    <n v="10"/>
    <n v="3"/>
    <n v="1295107.44"/>
    <s v="Metro"/>
    <s v="NO SOLICITADAS"/>
  </r>
  <r>
    <x v="18"/>
    <x v="5"/>
    <s v="02-02-01-004-002"/>
    <s v="Materiales y suministros - Productos metálicos elaborados (excepto maquinaria y equipo)"/>
    <s v="VARILLA DE COBRE REDONDA MACIZA 2&quot;_x000a_"/>
    <s v="30102409"/>
    <s v="SELECCIÓN ABREVIADA - ACUERDO MARCO"/>
    <n v="4"/>
    <n v="4"/>
    <n v="10"/>
    <n v="1"/>
    <n v="1512519.63"/>
    <s v="Unidad"/>
    <s v="NO SOLICITADAS"/>
  </r>
  <r>
    <x v="18"/>
    <x v="34"/>
    <s v="02-02-01-004-003-09"/>
    <s v="Materiales y suministros - Otras máquinas para usos generales y sus partes y piezas"/>
    <s v="FILTRO / CARTUCHO MILIPORE POLYGARD-CT 1 MICRA_x000a_"/>
    <s v="40161518"/>
    <s v="LICITACIÓN PÚBLICA"/>
    <n v="3"/>
    <n v="6"/>
    <n v="10"/>
    <n v="2"/>
    <n v="936663.28"/>
    <s v="Unidad"/>
    <s v="NO SOLICITADAS"/>
  </r>
  <r>
    <x v="18"/>
    <x v="34"/>
    <s v="02-02-01-004-003-09"/>
    <s v="Materiales y suministros - Otras máquinas para usos generales y sus partes y piezas"/>
    <s v="FILTRO / CARTUCHO MILLIPORE POLYGARD-CT 10 MICRA_x000a_"/>
    <s v="40161518"/>
    <s v="LICITACIÓN PÚBLICA"/>
    <n v="3"/>
    <n v="6"/>
    <n v="10"/>
    <n v="3"/>
    <n v="1920370.83"/>
    <s v="Unidad"/>
    <s v="NO SOLICITADAS"/>
  </r>
  <r>
    <x v="18"/>
    <x v="34"/>
    <s v="02-02-01-004-003-09"/>
    <s v="Materiales y suministros - Otras máquinas para usos generales y sus partes y piezas"/>
    <s v="FILTRO / CARTUCHO MILLIPORE POLYGARD-CT 5 MICRA_x000a_"/>
    <s v="40161518"/>
    <s v="LICITACIÓN PÚBLICA"/>
    <n v="3"/>
    <n v="6"/>
    <n v="10"/>
    <n v="2"/>
    <n v="283220"/>
    <s v="Unidad"/>
    <s v="NO SOLICITADAS"/>
  </r>
  <r>
    <x v="18"/>
    <x v="34"/>
    <s v="02-02-01-004-003-09"/>
    <s v="Materiales y suministros - Otras máquinas para usos generales y sus partes y piezas"/>
    <s v="FILTRO HIDRAULICO P/N: 32/925983_x000a_"/>
    <s v="40161515"/>
    <s v="LICITACIÓN PÚBLICA"/>
    <n v="3"/>
    <n v="6"/>
    <n v="10"/>
    <n v="1"/>
    <n v="1508533.25"/>
    <s v="Unidad"/>
    <s v="NO SOLICITADAS"/>
  </r>
  <r>
    <x v="18"/>
    <x v="34"/>
    <s v="02-02-01-004-003-09"/>
    <s v="Materiales y suministros - Otras máquinas para usos generales y sus partes y piezas"/>
    <s v="FILTROS DE BOLSA USI (1.16,5 MT X 59.8 CM X 25 CM)_x000a_"/>
    <s v="40161500"/>
    <s v="LICITACIÓN PÚBLICA"/>
    <n v="3"/>
    <n v="6"/>
    <n v="10"/>
    <n v="2"/>
    <n v="2792727.7"/>
    <s v="Unidad"/>
    <s v="NO SOLICITADAS"/>
  </r>
  <r>
    <x v="18"/>
    <x v="34"/>
    <s v="02-02-01-004-003-09"/>
    <s v="Materiales y suministros - Otras máquinas para usos generales y sus partes y piezas"/>
    <s v="FILTROS DE BOLSA USI (79 CM X 69 CM X 25 CM)_x000a_"/>
    <s v="40161500"/>
    <s v="LICITACIÓN PÚBLICA"/>
    <n v="3"/>
    <n v="6"/>
    <n v="10"/>
    <n v="1"/>
    <n v="2208447.2200000002"/>
    <s v="Unidad"/>
    <s v="NO SOLICITADAS"/>
  </r>
  <r>
    <x v="18"/>
    <x v="34"/>
    <s v="02-02-01-004-003-09"/>
    <s v="Materiales y suministros - Otras máquinas para usos generales y sus partes y piezas"/>
    <s v="FILTROS DE PISO EU3 CABINA DE PINTURA _x000a_"/>
    <s v="40161500"/>
    <s v="LICITACIÓN PÚBLICA"/>
    <n v="3"/>
    <n v="6"/>
    <n v="10"/>
    <n v="1"/>
    <n v="2651675.81"/>
    <s v="Unidad"/>
    <s v="NO SOLICITADAS"/>
  </r>
  <r>
    <x v="18"/>
    <x v="63"/>
    <s v="02-02-01-004-004-02"/>
    <s v="Materiales y suministros - Máquinas herramientas y sus partes, piezas y accesorios"/>
    <s v="ANILLO DE FIJACION_x000a_"/>
    <s v="23271703"/>
    <s v="LICITACIÓN PÚBLICA"/>
    <n v="3"/>
    <n v="6"/>
    <n v="10"/>
    <n v="1"/>
    <n v="133875"/>
    <s v="Unidad"/>
    <s v="NO SOLICITADAS"/>
  </r>
  <r>
    <x v="18"/>
    <x v="5"/>
    <s v="02-02-01-004-002"/>
    <s v="Materiales y suministros - Productos metálicos elaborados (excepto maquinaria y equipo)"/>
    <s v="BROCA COBALTO 1/8&quot;"/>
    <s v="27111543"/>
    <s v="SELECCIÓN ABREVIADA - ACUERDO MARCO"/>
    <n v="4"/>
    <n v="4"/>
    <n v="10"/>
    <n v="30"/>
    <n v="255321.00000000003"/>
    <s v="Unidad"/>
    <s v="NO SOLICITADAS"/>
  </r>
  <r>
    <x v="18"/>
    <x v="64"/>
    <s v="02-02-01-004-005-02"/>
    <s v="Materiales y suministros - Maquinaria de informática y sus partes, piezas y accesorios"/>
    <s v="MEMORIA RAM 8GB P/N ADDE1600W8G11-BMIE_x000a_"/>
    <s v="43211600"/>
    <s v="LICITACIÓN PÚBLICA"/>
    <n v="3"/>
    <n v="6"/>
    <n v="10"/>
    <n v="15"/>
    <n v="3000000"/>
    <s v="Unidad"/>
    <s v="NO SOLICITADAS"/>
  </r>
  <r>
    <x v="18"/>
    <x v="64"/>
    <s v="02-02-01-004-005-02"/>
    <s v="Materiales y suministros - Maquinaria de informática y sus partes, piezas y accesorios"/>
    <s v="TARJETA VIDEO P/N VCQM2000-PB_x000a_"/>
    <s v="43211600"/>
    <s v="LICITACIÓN PÚBLICA"/>
    <n v="3"/>
    <n v="6"/>
    <n v="10"/>
    <n v="4"/>
    <n v="4319700"/>
    <s v="Unidad"/>
    <s v="NO SOLICITADAS"/>
  </r>
  <r>
    <x v="18"/>
    <x v="65"/>
    <s v="02-02-01-004-006-02"/>
    <s v="Materiales y suministros - Aparatos de control eléctrico y distribución de electricidad y sus partes y piezas"/>
    <s v="CABLE BANANA-BANANA COLOR NEGRO"/>
    <s v="39121409"/>
    <s v="SELECCIÓN ABREVIADA - ACUERDO MARCO"/>
    <n v="4"/>
    <n v="4"/>
    <n v="10"/>
    <n v="10"/>
    <n v="512750.19999999995"/>
    <s v="Unidad"/>
    <s v="NO SOLICITADAS"/>
  </r>
  <r>
    <x v="18"/>
    <x v="65"/>
    <s v="02-02-01-004-006-02"/>
    <s v="Materiales y suministros - Aparatos de control eléctrico y distribución de electricidad y sus partes y piezas"/>
    <s v="CABLE BANANA-BANANA COLOR ROJO"/>
    <s v="39121409"/>
    <s v="SELECCIÓN ABREVIADA - ACUERDO MARCO"/>
    <n v="4"/>
    <n v="4"/>
    <n v="10"/>
    <n v="10"/>
    <n v="427784.19999999995"/>
    <s v="Unidad"/>
    <s v="NO SOLICITADAS"/>
  </r>
  <r>
    <x v="18"/>
    <x v="65"/>
    <s v="02-02-01-004-006-02"/>
    <s v="Materiales y suministros - Aparatos de control eléctrico y distribución de electricidad y sus partes y piezas"/>
    <s v="CABLE DE PRUEBA BNC A BANANA"/>
    <s v="39121409"/>
    <s v="SELECCIÓN ABREVIADA - ACUERDO MARCO"/>
    <n v="4"/>
    <n v="4"/>
    <n v="10"/>
    <n v="7"/>
    <n v="680546.44"/>
    <s v="Unidad"/>
    <s v="NO SOLICITADAS"/>
  </r>
  <r>
    <x v="18"/>
    <x v="65"/>
    <s v="02-02-01-004-006-02"/>
    <s v="Materiales y suministros - Aparatos de control eléctrico y distribución de electricidad y sus partes y piezas"/>
    <s v="CABLES CAIMANES CON BANANA PARA BORNERA COLOR NEGRO"/>
    <s v="39121409"/>
    <s v="SELECCIÓN ABREVIADA - ACUERDO MARCO"/>
    <n v="4"/>
    <n v="4"/>
    <n v="10"/>
    <n v="10"/>
    <n v="427784.19999999995"/>
    <s v="Unidad"/>
    <s v="NO SOLICITADAS"/>
  </r>
  <r>
    <x v="18"/>
    <x v="65"/>
    <s v="02-02-01-004-006-02"/>
    <s v="Materiales y suministros - Aparatos de control eléctrico y distribución de electricidad y sus partes y piezas"/>
    <s v="CABLES CAIMANES CON BANANA PARA BORNERA COLOR ROJO"/>
    <s v="39121409"/>
    <s v="SELECCIÓN ABREVIADA - ACUERDO MARCO"/>
    <n v="4"/>
    <n v="4"/>
    <n v="10"/>
    <n v="10"/>
    <n v="427784.19999999995"/>
    <s v="Unidad"/>
    <s v="NO SOLICITADAS"/>
  </r>
  <r>
    <x v="18"/>
    <x v="65"/>
    <s v="02-02-01-004-006-02"/>
    <s v="Materiales y suministros - Aparatos de control eléctrico y distribución de electricidad y sus partes y piezas"/>
    <s v="CARGA COAXIAL RF_x000a_"/>
    <s v="39121409"/>
    <s v="LICITACIÓN PÚBLICA"/>
    <n v="3"/>
    <n v="6"/>
    <n v="10"/>
    <n v="2"/>
    <n v="277512.76"/>
    <s v="Unidad"/>
    <s v="NO SOLICITADAS"/>
  </r>
  <r>
    <x v="18"/>
    <x v="65"/>
    <s v="02-02-01-004-006-02"/>
    <s v="Materiales y suministros - Aparatos de control eléctrico y distribución de electricidad y sus partes y piezas"/>
    <s v="CONECTOR BNC P/N UPL220-004_x000a_"/>
    <s v="39121409"/>
    <s v="LICITACIÓN PÚBLICA"/>
    <n v="3"/>
    <n v="6"/>
    <n v="10"/>
    <n v="10"/>
    <n v="608685"/>
    <s v="Unidad"/>
    <s v="NO SOLICITADAS"/>
  </r>
  <r>
    <x v="18"/>
    <x v="65"/>
    <s v="02-02-01-004-006-02"/>
    <s v="Materiales y suministros - Aparatos de control eléctrico y distribución de electricidad y sus partes y piezas"/>
    <s v="CONECTOR CODO_x000a_"/>
    <s v="39121409"/>
    <s v="LICITACIÓN PÚBLICA"/>
    <n v="3"/>
    <n v="6"/>
    <n v="10"/>
    <n v="9"/>
    <n v="5257271.25"/>
    <s v="Unidad"/>
    <s v="NO SOLICITADAS"/>
  </r>
  <r>
    <x v="18"/>
    <x v="65"/>
    <s v="02-02-01-004-006-02"/>
    <s v="Materiales y suministros - Aparatos de control eléctrico y distribución de electricidad y sus partes y piezas"/>
    <s v="CONECTOR EN T_x000a_"/>
    <s v="39121409"/>
    <s v="LICITACIÓN PÚBLICA"/>
    <n v="3"/>
    <n v="6"/>
    <n v="10"/>
    <n v="12"/>
    <n v="7598745"/>
    <s v="Unidad"/>
    <s v="NO SOLICITADAS"/>
  </r>
  <r>
    <x v="18"/>
    <x v="65"/>
    <s v="02-02-01-004-006-02"/>
    <s v="Materiales y suministros - Aparatos de control eléctrico y distribución de electricidad y sus partes y piezas"/>
    <s v="CONECTOR RECTANGULAR MOLEX P/N 51110-1260_x000a_"/>
    <s v="39121409"/>
    <s v="LICITACIÓN PÚBLICA"/>
    <n v="3"/>
    <n v="6"/>
    <n v="10"/>
    <n v="2"/>
    <n v="6790.14"/>
    <s v="Unidad"/>
    <s v="NO SOLICITADAS"/>
  </r>
  <r>
    <x v="18"/>
    <x v="65"/>
    <s v="02-02-01-004-006-02"/>
    <s v="Materiales y suministros - Aparatos de control eléctrico y distribución de electricidad y sus partes y piezas"/>
    <s v="CONTACTO MOLEX MILLI-GRID P/N 0873968051_x000a_"/>
    <s v="39121409"/>
    <s v="LICITACIÓN PÚBLICA"/>
    <n v="3"/>
    <n v="6"/>
    <n v="10"/>
    <n v="22"/>
    <n v="215985"/>
    <s v="Unidad"/>
    <s v="NO SOLICITADAS"/>
  </r>
  <r>
    <x v="18"/>
    <x v="65"/>
    <s v="02-02-01-004-006-02"/>
    <s v="Materiales y suministros - Aparatos de control eléctrico y distribución de electricidad y sus partes y piezas"/>
    <s v="CONTACTOS HARWIN P/N M83-0110005_x000a_"/>
    <s v="39121409"/>
    <s v="LICITACIÓN PÚBLICA"/>
    <n v="3"/>
    <n v="6"/>
    <n v="10"/>
    <n v="25"/>
    <n v="245437.5"/>
    <s v="Unidad"/>
    <s v="NO SOLICITADAS"/>
  </r>
  <r>
    <x v="18"/>
    <x v="65"/>
    <s v="02-02-01-004-006-02"/>
    <s v="Materiales y suministros - Aparatos de control eléctrico y distribución de electricidad y sus partes y piezas"/>
    <s v="FUSIBLE BUSSMAN MDL 8/10A"/>
    <s v="39121619"/>
    <s v="LICITACIÓN PÚBLICA"/>
    <n v="3"/>
    <n v="6"/>
    <n v="10"/>
    <n v="20"/>
    <n v="484544.19999999995"/>
    <s v="Unidad"/>
    <s v="NO SOLICITADAS"/>
  </r>
  <r>
    <x v="18"/>
    <x v="65"/>
    <s v="02-02-01-004-006-02"/>
    <s v="Materiales y suministros - Aparatos de control eléctrico y distribución de electricidad y sus partes y piezas"/>
    <s v="FUSIBLE EN VIDRIO CORTO 2A"/>
    <s v="39121600"/>
    <s v="SELECCIÓN ABREVIADA - ACUERDO MARCO"/>
    <n v="4"/>
    <n v="4"/>
    <n v="10"/>
    <n v="50"/>
    <n v="814406"/>
    <s v="Unidad"/>
    <s v="NO SOLICITADAS"/>
  </r>
  <r>
    <x v="18"/>
    <x v="65"/>
    <s v="02-02-01-004-006-02"/>
    <s v="Materiales y suministros - Aparatos de control eléctrico y distribución de electricidad y sus partes y piezas"/>
    <s v="FUSIBLE EN VIDRIO LARGO 10A"/>
    <s v="39121600"/>
    <s v="SELECCIÓN ABREVIADA - ACUERDO MARCO"/>
    <n v="4"/>
    <n v="4"/>
    <n v="10"/>
    <n v="60"/>
    <n v="1032979.2"/>
    <s v="Unidad"/>
    <s v="NO SOLICITADAS"/>
  </r>
  <r>
    <x v="18"/>
    <x v="65"/>
    <s v="02-02-01-004-006-02"/>
    <s v="Materiales y suministros - Aparatos de control eléctrico y distribución de electricidad y sus partes y piezas"/>
    <s v="FUSIBLE EN VIDRIO LARGO 250 MA"/>
    <s v="39121600"/>
    <s v="SELECCIÓN ABREVIADA - ACUERDO MARCO"/>
    <n v="4"/>
    <n v="4"/>
    <n v="10"/>
    <n v="60"/>
    <n v="1550808"/>
    <s v="Unidad"/>
    <s v="NO SOLICITADAS"/>
  </r>
  <r>
    <x v="18"/>
    <x v="65"/>
    <s v="02-02-01-004-006-02"/>
    <s v="Materiales y suministros - Aparatos de control eléctrico y distribución de electricidad y sus partes y piezas"/>
    <s v="FUSICBLE DE VIDRIO CORTO 10A"/>
    <s v="39121600"/>
    <s v="SELECCIÓN ABREVIADA - ACUERDO MARCO"/>
    <n v="4"/>
    <n v="4"/>
    <n v="10"/>
    <n v="40"/>
    <n v="651524.80000000005"/>
    <s v="Unidad"/>
    <s v="NO SOLICITADAS"/>
  </r>
  <r>
    <x v="18"/>
    <x v="65"/>
    <s v="02-02-01-004-006-02"/>
    <s v="Materiales y suministros - Aparatos de control eléctrico y distribución de electricidad y sus partes y piezas"/>
    <s v="TOMACORRIENTE CON POLO A TIERRA DE 20A"/>
    <s v="39121308"/>
    <s v="SELECCIÓN ABREVIADA - ACUERDO MARCO"/>
    <n v="4"/>
    <n v="4"/>
    <n v="10"/>
    <n v="40"/>
    <n v="1095988.3999999999"/>
    <s v="Unidad"/>
    <s v="NO SOLICITADAS"/>
  </r>
  <r>
    <x v="18"/>
    <x v="65"/>
    <s v="02-02-01-004-006-02"/>
    <s v="Materiales y suministros - Aparatos de control eléctrico y distribución de electricidad y sus partes y piezas"/>
    <s v="TOMACORRIENTE TRIFASICO DE 50A"/>
    <s v="39121308"/>
    <s v="SELECCIÓN ABREVIADA - ACUERDO MARCO"/>
    <n v="4"/>
    <n v="4"/>
    <n v="10"/>
    <n v="40"/>
    <n v="1310188"/>
    <s v="Unidad"/>
    <s v="NO SOLICITADAS"/>
  </r>
  <r>
    <x v="18"/>
    <x v="65"/>
    <s v="02-02-01-004-006-03"/>
    <s v="Materiales y suministros - Hilos y cables aislados; cable de fibra óptica"/>
    <s v="CABLE AWG18 Negro"/>
    <s v="26121613"/>
    <s v="SELECCIÓN ABREVIADA - ACUERDO MARCO"/>
    <n v="4"/>
    <n v="4"/>
    <n v="10"/>
    <n v="2"/>
    <n v="654202.5"/>
    <s v="Unidad"/>
    <s v="NO SOLICITADAS"/>
  </r>
  <r>
    <x v="18"/>
    <x v="65"/>
    <s v="02-02-01-004-006-03"/>
    <s v="Materiales y suministros - Hilos y cables aislados; cable de fibra óptica"/>
    <s v="CABLE AWG18 Rojo"/>
    <s v="26121613"/>
    <s v="SELECCIÓN ABREVIADA - ACUERDO MARCO"/>
    <n v="4"/>
    <n v="4"/>
    <n v="10"/>
    <n v="2"/>
    <n v="654202.5"/>
    <s v="Unidad"/>
    <s v="NO SOLICITADAS"/>
  </r>
  <r>
    <x v="18"/>
    <x v="65"/>
    <s v="02-02-01-004-006-03"/>
    <s v="Materiales y suministros - Hilos y cables aislados; cable de fibra óptica"/>
    <s v="CABLE DE CONEXIÓN BNC A MICRODOT_x000a_"/>
    <s v="26121600"/>
    <s v="LICITACIÓN PÚBLICA"/>
    <n v="3"/>
    <n v="6"/>
    <n v="10"/>
    <n v="1"/>
    <n v="1040655"/>
    <s v="Unidad"/>
    <s v="NO SOLICITADAS"/>
  </r>
  <r>
    <x v="18"/>
    <x v="65"/>
    <s v="02-02-01-004-006-03"/>
    <s v="Materiales y suministros - Hilos y cables aislados; cable de fibra óptica"/>
    <s v="CABLE DE CONEXIÓN DUAL BNC A MICRODOT_x000a_"/>
    <s v="26121600"/>
    <s v="LICITACIÓN PÚBLICA"/>
    <n v="3"/>
    <n v="6"/>
    <n v="10"/>
    <n v="1"/>
    <n v="1865325"/>
    <s v="Unidad"/>
    <s v="NO SOLICITADAS"/>
  </r>
  <r>
    <x v="18"/>
    <x v="65"/>
    <s v="02-02-01-004-006-03"/>
    <s v="Materiales y suministros - Hilos y cables aislados; cable de fibra óptica"/>
    <s v="CABLE DE CONEXIÓN LEMO 00 A MICRODOT_x000a_"/>
    <s v="26121600"/>
    <s v="LICITACIÓN PÚBLICA"/>
    <n v="3"/>
    <n v="6"/>
    <n v="10"/>
    <n v="2"/>
    <n v="2199120"/>
    <s v="Unidad"/>
    <s v="NO SOLICITADAS"/>
  </r>
  <r>
    <x v="18"/>
    <x v="65"/>
    <s v="02-02-01-004-006-03"/>
    <s v="Materiales y suministros - Hilos y cables aislados; cable de fibra óptica"/>
    <s v="CABLE DP A DP CONECCION SISTEMA I-MUSE ART_x000a_"/>
    <s v="43201552"/>
    <s v="LICITACIÓN PÚBLICA"/>
    <n v="3"/>
    <n v="6"/>
    <n v="10"/>
    <n v="10"/>
    <n v="1276275"/>
    <s v="Unidad"/>
    <s v="NO SOLICITADAS"/>
  </r>
  <r>
    <x v="18"/>
    <x v="65"/>
    <s v="02-02-01-004-006-03"/>
    <s v="Materiales y suministros - Hilos y cables aislados; cable de fibra óptica"/>
    <s v="CABLE DVI-D A DVI-D CONEXION SISTEMA I-MUSE ART_x000a_"/>
    <s v="43201552"/>
    <s v="LICITACIÓN PÚBLICA"/>
    <n v="3"/>
    <n v="6"/>
    <n v="10"/>
    <n v="7"/>
    <n v="699595.04999999993"/>
    <s v="Unidad"/>
    <s v="NO SOLICITADAS"/>
  </r>
  <r>
    <x v="18"/>
    <x v="65"/>
    <s v="02-02-01-004-006-03"/>
    <s v="Materiales y suministros - Hilos y cables aislados; cable de fibra óptica"/>
    <s v="CABLE PARA CONEXIÓN LEMO 7 PINES A LEMO 16 PINES_x000a_"/>
    <s v="26121600"/>
    <s v="LICITACIÓN PÚBLICA"/>
    <n v="3"/>
    <n v="6"/>
    <n v="10"/>
    <n v="1"/>
    <n v="2128315"/>
    <s v="Unidad"/>
    <s v="NO SOLICITADAS"/>
  </r>
  <r>
    <x v="18"/>
    <x v="65"/>
    <s v="02-02-01-004-006-03"/>
    <s v="Materiales y suministros - Hilos y cables aislados; cable de fibra óptica"/>
    <s v="CABLE PARA CONEXIÓN LEMO A LEMO_x000a_"/>
    <s v="26121600"/>
    <s v="LICITACIÓN PÚBLICA"/>
    <n v="3"/>
    <n v="6"/>
    <n v="10"/>
    <n v="1"/>
    <n v="1603890.33"/>
    <s v="Unidad"/>
    <s v="NO SOLICITADAS"/>
  </r>
  <r>
    <x v="18"/>
    <x v="65"/>
    <s v="02-02-01-004-006-03"/>
    <s v="Materiales y suministros - Hilos y cables aislados; cable de fibra óptica"/>
    <s v="ROLLO DE CABLE CALIBRE 22 COLOR NEGRO 100 m"/>
    <s v="26121613"/>
    <s v="SELECCIÓN ABREVIADA - ACUERDO MARCO"/>
    <n v="4"/>
    <n v="4"/>
    <n v="10"/>
    <n v="2"/>
    <n v="1630249.42"/>
    <s v="Unidad"/>
    <s v="NO SOLICITADAS"/>
  </r>
  <r>
    <x v="18"/>
    <x v="65"/>
    <s v="02-02-01-004-006-03"/>
    <s v="Materiales y suministros - Hilos y cables aislados; cable de fibra óptica"/>
    <s v="ROLLO DE CABLE CALIBRE 22 COLOR ROJO- 100 m"/>
    <s v="26121613"/>
    <s v="SELECCIÓN ABREVIADA - ACUERDO MARCO"/>
    <n v="4"/>
    <n v="4"/>
    <n v="10"/>
    <n v="2"/>
    <n v="1630249.42"/>
    <s v="Unidad"/>
    <s v="NO SOLICITADAS"/>
  </r>
  <r>
    <x v="18"/>
    <x v="65"/>
    <s v="02-02-01-004-006-04"/>
    <s v="Materiales y suministros - Acumuladores, pilas y baterías primarias y sus partes y piezas"/>
    <s v="BATERIA 27-1000"/>
    <s v="26111703"/>
    <s v="MÍNIMA CUANTÍA"/>
    <n v="3"/>
    <n v="3"/>
    <n v="10"/>
    <n v="3"/>
    <n v="1776000"/>
    <s v="Unidad"/>
    <s v="NO SOLICITADAS"/>
  </r>
  <r>
    <x v="18"/>
    <x v="65"/>
    <s v="02-02-01-004-006-04"/>
    <s v="Materiales y suministros - Acumuladores, pilas y baterías primarias y sus partes y piezas"/>
    <s v="BATERIA 31H-1150"/>
    <s v="26111703"/>
    <s v="MÍNIMA CUANTÍA"/>
    <n v="3"/>
    <n v="3"/>
    <n v="10"/>
    <n v="3"/>
    <n v="1968000"/>
    <s v="Unidad"/>
    <s v="NO SOLICITADAS"/>
  </r>
  <r>
    <x v="18"/>
    <x v="65"/>
    <s v="02-02-01-004-006-04"/>
    <s v="Materiales y suministros - Acumuladores, pilas y baterías primarias y sus partes y piezas"/>
    <s v="BATERIA 45V "/>
    <s v="26111709"/>
    <s v="SELECCIÓN ABREVIADA - ACUERDO MARCO"/>
    <n v="4"/>
    <n v="4"/>
    <n v="10"/>
    <n v="1"/>
    <n v="440895"/>
    <s v="Unidad"/>
    <s v="NO SOLICITADAS"/>
  </r>
  <r>
    <x v="18"/>
    <x v="65"/>
    <s v="02-02-01-004-006-04"/>
    <s v="Materiales y suministros - Acumuladores, pilas y baterías primarias y sus partes y piezas"/>
    <s v="BATERIA 4D-1350"/>
    <s v="26111703"/>
    <s v="MÍNIMA CUANTÍA"/>
    <n v="3"/>
    <n v="3"/>
    <n v="10"/>
    <n v="3"/>
    <n v="3165000"/>
    <s v="Unidad"/>
    <s v="NO SOLICITADAS"/>
  </r>
  <r>
    <x v="18"/>
    <x v="65"/>
    <s v="02-02-01-004-006-04"/>
    <s v="Materiales y suministros - Acumuladores, pilas y baterías primarias y sus partes y piezas"/>
    <s v="BATERIA 750"/>
    <s v="26111703"/>
    <s v="MÍNIMA CUANTÍA"/>
    <n v="3"/>
    <n v="3"/>
    <n v="10"/>
    <n v="3"/>
    <n v="1449000"/>
    <s v="Unidad"/>
    <s v="NO SOLICITADAS"/>
  </r>
  <r>
    <x v="18"/>
    <x v="65"/>
    <s v="02-02-01-004-006-04"/>
    <s v="Materiales y suministros - Acumuladores, pilas y baterías primarias y sus partes y piezas"/>
    <s v="BATERIA 900A"/>
    <s v="26111703"/>
    <s v="MÍNIMA CUANTÍA"/>
    <n v="3"/>
    <n v="3"/>
    <n v="10"/>
    <n v="3"/>
    <n v="1710000"/>
    <s v="Unidad"/>
    <s v="NO SOLICITADAS"/>
  </r>
  <r>
    <x v="18"/>
    <x v="65"/>
    <s v="02-02-01-004-006-04"/>
    <s v="Materiales y suministros - Acumuladores, pilas y baterías primarias y sus partes y piezas"/>
    <s v="BATERIA AA"/>
    <s v="26111709"/>
    <s v="SELECCIÓN ABREVIADA - ACUERDO MARCO"/>
    <n v="4"/>
    <n v="4"/>
    <n v="10"/>
    <n v="70"/>
    <n v="700000"/>
    <s v="Unidad"/>
    <s v="NO SOLICITADAS"/>
  </r>
  <r>
    <x v="18"/>
    <x v="65"/>
    <s v="02-02-01-004-006-04"/>
    <s v="Materiales y suministros - Acumuladores, pilas y baterías primarias y sus partes y piezas"/>
    <s v="BATERIA AAA"/>
    <s v="26111709"/>
    <s v="SELECCIÓN ABREVIADA - ACUERDO MARCO"/>
    <n v="4"/>
    <n v="4"/>
    <n v="10"/>
    <n v="30"/>
    <n v="415550.1"/>
    <s v="Unidad"/>
    <s v="NO SOLICITADAS"/>
  </r>
  <r>
    <x v="18"/>
    <x v="65"/>
    <s v="02-02-01-004-006-04"/>
    <s v="Materiales y suministros - Acumuladores, pilas y baterías primarias y sus partes y piezas"/>
    <s v="BATERIA C"/>
    <s v="26111709"/>
    <s v="SELECCIÓN ABREVIADA - ACUERDO MARCO"/>
    <n v="4"/>
    <n v="4"/>
    <n v="10"/>
    <n v="6"/>
    <n v="339441.42"/>
    <s v="Unidad"/>
    <s v="NO SOLICITADAS"/>
  </r>
  <r>
    <x v="18"/>
    <x v="65"/>
    <s v="02-02-01-004-006-04"/>
    <s v="Materiales y suministros - Acumuladores, pilas y baterías primarias y sus partes y piezas"/>
    <s v="BATERIA CUADRADA 9V "/>
    <s v="26111709"/>
    <s v="SELECCIÓN ABREVIADA - ACUERDO MARCO"/>
    <n v="4"/>
    <n v="4"/>
    <n v="10"/>
    <n v="20"/>
    <n v="583697.6"/>
    <s v="Unidad"/>
    <s v="NO SOLICITADAS"/>
  </r>
  <r>
    <x v="18"/>
    <x v="65"/>
    <s v="02-02-01-004-006-04"/>
    <s v="Materiales y suministros - Acumuladores, pilas y baterías primarias y sus partes y piezas"/>
    <s v="BATERIA CUADRADA 9V RECARGABLE"/>
    <s v="26111701"/>
    <s v="SELECCIÓN ABREVIADA - ACUERDO MARCO"/>
    <n v="4"/>
    <n v="4"/>
    <n v="10"/>
    <n v="9"/>
    <n v="342000"/>
    <s v="Unidad"/>
    <s v="NO SOLICITADAS"/>
  </r>
  <r>
    <x v="18"/>
    <x v="65"/>
    <s v="02-02-01-004-006-04"/>
    <s v="Materiales y suministros - Acumuladores, pilas y baterías primarias y sus partes y piezas"/>
    <s v="BATERIA D"/>
    <s v="26111709"/>
    <s v="SELECCIÓN ABREVIADA - ACUERDO MARCO"/>
    <n v="4"/>
    <n v="4"/>
    <n v="10"/>
    <n v="6"/>
    <n v="278565.77999999997"/>
    <s v="Unidad"/>
    <s v="NO SOLICITADAS"/>
  </r>
  <r>
    <x v="18"/>
    <x v="65"/>
    <s v="02-02-01-004-006-04"/>
    <s v="Materiales y suministros - Acumuladores, pilas y baterías primarias y sus partes y piezas"/>
    <s v="BATERIA ESPECIAL DE CLORURO DE TIONILO DE LITIO_x000a_"/>
    <s v="26111700"/>
    <s v="LICITACIÓN PÚBLICA"/>
    <n v="3"/>
    <n v="6"/>
    <n v="10"/>
    <n v="3"/>
    <n v="430192.14"/>
    <s v="Unidad"/>
    <s v="NO SOLICITADAS"/>
  </r>
  <r>
    <x v="18"/>
    <x v="65"/>
    <s v="02-02-01-004-006-04"/>
    <s v="Materiales y suministros - Acumuladores, pilas y baterías primarias y sus partes y piezas"/>
    <s v="BATERIA ESPECIAL DE LITIO CON TERMINACION PCB THRU-HOLE_x000a_"/>
    <s v="26111711"/>
    <s v="LICITACIÓN PÚBLICA"/>
    <n v="3"/>
    <n v="6"/>
    <n v="10"/>
    <n v="5"/>
    <n v="59815.35"/>
    <s v="Unidad"/>
    <s v="NO SOLICITADAS"/>
  </r>
  <r>
    <x v="18"/>
    <x v="65"/>
    <s v="02-02-01-004-006-04"/>
    <s v="Materiales y suministros - Acumuladores, pilas y baterías primarias y sus partes y piezas"/>
    <s v="BATERIA LEAD-ACID"/>
    <s v="26111709"/>
    <s v="SELECCIÓN ABREVIADA - ACUERDO MARCO"/>
    <n v="4"/>
    <n v="4"/>
    <n v="10"/>
    <n v="6"/>
    <n v="1376556.2999999998"/>
    <s v="Unidad"/>
    <s v="NO SOLICITADAS"/>
  </r>
  <r>
    <x v="18"/>
    <x v="65"/>
    <s v="02-02-01-004-006-04"/>
    <s v="Materiales y suministros - Acumuladores, pilas y baterías primarias y sus partes y piezas"/>
    <s v="BATERIA RECARGABLES AAA"/>
    <s v="26111701"/>
    <s v="SELECCIÓN ABREVIADA - ACUERDO MARCO"/>
    <n v="4"/>
    <n v="4"/>
    <n v="10"/>
    <n v="3"/>
    <n v="66000"/>
    <s v="Unidad"/>
    <s v="NO SOLICITADAS"/>
  </r>
  <r>
    <x v="18"/>
    <x v="65"/>
    <s v="02-02-01-004-006-04"/>
    <s v="Materiales y suministros - Acumuladores, pilas y baterías primarias y sus partes y piezas"/>
    <s v="BATERIA TIPO BOTON BR1225A_x000a_"/>
    <s v="26111700"/>
    <s v="MÍNIMA CUANTÍA"/>
    <n v="3"/>
    <n v="3"/>
    <n v="10"/>
    <n v="10"/>
    <n v="250000"/>
    <s v="Unidad"/>
    <s v="NO SOLICITADAS"/>
  </r>
  <r>
    <x v="18"/>
    <x v="65"/>
    <s v="02-02-01-004-006-04"/>
    <s v="Materiales y suministros - Acumuladores, pilas y baterías primarias y sus partes y piezas"/>
    <s v="BATERIAS PARA MOTOCICLETAS"/>
    <s v="26111703"/>
    <s v="MÍNIMA CUANTÍA"/>
    <n v="3"/>
    <n v="3"/>
    <n v="10"/>
    <n v="4"/>
    <n v="520000"/>
    <s v="Unidad"/>
    <s v="NO SOLICITADAS"/>
  </r>
  <r>
    <x v="18"/>
    <x v="65"/>
    <s v="02-02-01-004-006-05"/>
    <s v="Materiales y suministros - Lámparas eléctricas de incandescencia o descarga; lámparas de arco, equipo para alumbrado eléctrico; sus partes y piezas"/>
    <s v="BOMBILLA ELH 300 WATS_x000a_"/>
    <s v="39101600"/>
    <s v="SELECCIÓN ABREVIADA - ACUERDO MARCO"/>
    <n v="4"/>
    <n v="4"/>
    <n v="10"/>
    <n v="2"/>
    <n v="408550.8"/>
    <s v="Unidad"/>
    <s v="NO SOLICITADAS"/>
  </r>
  <r>
    <x v="18"/>
    <x v="65"/>
    <s v="02-02-01-004-006-05"/>
    <s v="Materiales y suministros - Lámparas eléctricas de incandescencia o descarga; lámparas de arco, equipo para alumbrado eléctrico; sus partes y piezas"/>
    <s v="LUMINARIA LED CIRCULAR DE SOBREPONER DE 12W"/>
    <s v="39101601"/>
    <s v="SELECCIÓN ABREVIADA - ACUERDO MARCO"/>
    <n v="4"/>
    <n v="4"/>
    <n v="10"/>
    <n v="3"/>
    <n v="97728.63"/>
    <s v="Unidad"/>
    <s v="NO SOLICITADAS"/>
  </r>
  <r>
    <x v="18"/>
    <x v="65"/>
    <s v="02-02-01-004-006-05"/>
    <s v="Materiales y suministros - Lámparas eléctricas de incandescencia o descarga; lámparas de arco, equipo para alumbrado eléctrico; sus partes y piezas"/>
    <s v="LUMINARIA LED CIRCULAR DE SOBREPONER DE 24W"/>
    <s v="39101601"/>
    <s v="SELECCIÓN ABREVIADA - ACUERDO MARCO"/>
    <n v="4"/>
    <n v="4"/>
    <n v="10"/>
    <n v="5"/>
    <n v="311929.5"/>
    <s v="Unidad"/>
    <s v="NO SOLICITADAS"/>
  </r>
  <r>
    <x v="18"/>
    <x v="65"/>
    <s v="02-02-01-004-006-05"/>
    <s v="Materiales y suministros - Lámparas eléctricas de incandescencia o descarga; lámparas de arco, equipo para alumbrado eléctrico; sus partes y piezas"/>
    <s v="TUBO TIPO LED DE 18W"/>
    <s v="39112102"/>
    <s v="SELECCIÓN ABREVIADA - ACUERDO MARCO"/>
    <n v="4"/>
    <n v="4"/>
    <n v="10"/>
    <n v="15"/>
    <n v="372442.8"/>
    <s v="Unidad"/>
    <s v="NO SOLICITADAS"/>
  </r>
  <r>
    <x v="18"/>
    <x v="3"/>
    <s v="02-02-01-003-005-02"/>
    <s v="Materiales y suministros - Productos farmacéuticos"/>
    <s v="SOLUCION ANTISEPTICA, BACTERICIDA Y FUNGICIDA 120 ML SPRAY_x000a_"/>
    <s v="42312313"/>
    <s v="MÍNIMA CUANTÍA"/>
    <n v="3"/>
    <n v="3"/>
    <n v="10"/>
    <n v="10"/>
    <n v="328880"/>
    <s v="Unidad"/>
    <s v="NO SOLICITADAS"/>
  </r>
  <r>
    <x v="18"/>
    <x v="65"/>
    <s v="02-02-01-004-006-09"/>
    <s v="Materiales y suministros - Otro equipo eléctrico y sus partes y piezas"/>
    <s v="ELECTRODO DE BARRA DE GRAFITO P/N- M97-OO9_x000a_"/>
    <s v="26121600"/>
    <s v="LICITACIÓN PÚBLICA"/>
    <n v="3"/>
    <n v="6"/>
    <n v="10"/>
    <n v="1"/>
    <n v="3167352.79"/>
    <s v="Unidad"/>
    <s v="NO SOLICITADAS"/>
  </r>
  <r>
    <x v="18"/>
    <x v="28"/>
    <s v="02-02-01-004-007-09"/>
    <s v="Materiales y suministros - Tarjetas con bandas magnéticas o plaquetas (chip)"/>
    <s v="TARJETA INTELIGENTE 4K_x000a_"/>
    <s v="32101617"/>
    <s v="MÍNIMA CUANTÍA"/>
    <n v="3"/>
    <n v="3"/>
    <n v="16"/>
    <n v="105"/>
    <n v="892500"/>
    <s v="Unidad"/>
    <s v="NO SOLICITADAS"/>
  </r>
  <r>
    <x v="18"/>
    <x v="66"/>
    <s v="02-02-01-004-008-02"/>
    <s v="Materiales y suministros - Instrumentos y aparatos de medición, verificación, análisis, de navegación y para otros fines (excepto instrumentos ópticos); instrumentos de control de procesos industriales, sus partes, piezas y accesorios"/>
    <s v="PESAS DE BALANCEO_x000a_"/>
    <s v="41111503"/>
    <s v="LICITACIÓN PÚBLICA"/>
    <n v="3"/>
    <n v="6"/>
    <n v="10"/>
    <n v="6"/>
    <n v="4218447.66"/>
    <s v="Unidad"/>
    <s v="NO SOLICITADAS"/>
  </r>
  <r>
    <x v="18"/>
    <x v="66"/>
    <s v="02-02-01-004-008-02"/>
    <s v="Materiales y suministros - Instrumentos y aparatos de medición, verificación, análisis, de navegación y para otros fines (excepto instrumentos ópticos); instrumentos de control de procesos industriales, sus partes, piezas y accesorios"/>
    <s v="TERMOCUPLE/TERMOCUPLA"/>
    <s v="41111970"/>
    <s v="LICITACIÓN PÚBLICA"/>
    <n v="3"/>
    <n v="6"/>
    <n v="10"/>
    <n v="7"/>
    <n v="1844087.07"/>
    <s v="Unidad"/>
    <s v="NO SOLICITADAS"/>
  </r>
  <r>
    <x v="18"/>
    <x v="26"/>
    <s v="02-02-01-004-009-01"/>
    <s v="Materiales y suministros - Vehículos automotores, remolques y semirremolques; y sus partes, piezas y accesorios"/>
    <s v="FILTRO ACEITE CAMIONETA TOYOTA RUNNER"/>
    <s v="25172400"/>
    <s v="MÍNIMA CUANTÍA"/>
    <n v="3"/>
    <n v="3"/>
    <n v="10"/>
    <n v="2"/>
    <n v="56000"/>
    <s v="Unidad"/>
    <s v="NO SOLICITADAS"/>
  </r>
  <r>
    <x v="18"/>
    <x v="26"/>
    <s v="02-02-01-004-009-01"/>
    <s v="Materiales y suministros - Vehículos automotores, remolques y semirremolques; y sus partes, piezas y accesorios"/>
    <s v="FILTRO DE ACEITE  TRACTOCAMION FORD"/>
    <s v="25172400"/>
    <s v="MÍNIMA CUANTÍA"/>
    <n v="3"/>
    <n v="3"/>
    <n v="10"/>
    <n v="1"/>
    <n v="125000"/>
    <s v="Unidad"/>
    <s v="NO SOLICITADAS"/>
  </r>
  <r>
    <x v="18"/>
    <x v="26"/>
    <s v="02-02-01-004-009-01"/>
    <s v="Materiales y suministros - Vehículos automotores, remolques y semirremolques; y sus partes, piezas y accesorios"/>
    <s v="FILTRO DE ACEITE  TRACTOCAMION IVECO"/>
    <s v="25172400"/>
    <s v="MÍNIMA CUANTÍA"/>
    <n v="3"/>
    <n v="3"/>
    <n v="10"/>
    <n v="1"/>
    <n v="82000"/>
    <s v="Unidad"/>
    <s v="NO SOLICITADAS"/>
  </r>
  <r>
    <x v="18"/>
    <x v="26"/>
    <s v="02-02-01-004-009-01"/>
    <s v="Materiales y suministros - Vehículos automotores, remolques y semirremolques; y sus partes, piezas y accesorios"/>
    <s v="FILTRO DE ACEITE  TRACTOCAMION MACK"/>
    <s v="25172400"/>
    <s v="MÍNIMA CUANTÍA"/>
    <n v="3"/>
    <n v="3"/>
    <n v="10"/>
    <n v="1"/>
    <n v="164999"/>
    <s v="Unidad"/>
    <s v="NO SOLICITADAS"/>
  </r>
  <r>
    <x v="18"/>
    <x v="26"/>
    <s v="02-02-01-004-009-01"/>
    <s v="Materiales y suministros - Vehículos automotores, remolques y semirremolques; y sus partes, piezas y accesorios"/>
    <s v="FILTRO DE ACEITE  VOLQUETA FVR"/>
    <s v="25172400"/>
    <s v="MÍNIMA CUANTÍA"/>
    <n v="3"/>
    <n v="3"/>
    <n v="10"/>
    <n v="2"/>
    <n v="130000"/>
    <s v="Unidad"/>
    <s v="NO SOLICITADAS"/>
  </r>
  <r>
    <x v="18"/>
    <x v="26"/>
    <s v="02-02-01-004-009-01"/>
    <s v="Materiales y suministros - Vehículos automotores, remolques y semirremolques; y sus partes, piezas y accesorios"/>
    <s v="FILTRO DE ACEITE AMBULANCIA TIPO CAMIONETA NISSAN FRONTIER D22"/>
    <s v="25172400"/>
    <s v="MÍNIMA CUANTÍA"/>
    <n v="3"/>
    <n v="3"/>
    <n v="10"/>
    <n v="2"/>
    <n v="38000"/>
    <s v="Unidad"/>
    <s v="NO SOLICITADAS"/>
  </r>
  <r>
    <x v="18"/>
    <x v="26"/>
    <s v="02-02-01-004-009-01"/>
    <s v="Materiales y suministros - Vehículos automotores, remolques y semirremolques; y sus partes, piezas y accesorios"/>
    <s v="FILTRO DE ACEITE AUTOMOVIL TIPO SEDAN RENAULT LOGAN"/>
    <s v="25172400"/>
    <s v="MÍNIMA CUANTÍA"/>
    <n v="3"/>
    <n v="3"/>
    <n v="10"/>
    <n v="2"/>
    <n v="126000"/>
    <s v="Unidad"/>
    <s v="NO SOLICITADAS"/>
  </r>
  <r>
    <x v="18"/>
    <x v="26"/>
    <s v="02-02-01-004-009-01"/>
    <s v="Materiales y suministros - Vehículos automotores, remolques y semirremolques; y sus partes, piezas y accesorios"/>
    <s v="FILTRO DE ACEITE CAMION CANTER MITSUBISHI"/>
    <s v="25172400"/>
    <s v="MÍNIMA CUANTÍA"/>
    <n v="3"/>
    <n v="3"/>
    <n v="10"/>
    <n v="2"/>
    <n v="72000"/>
    <s v="Unidad"/>
    <s v="NO SOLICITADAS"/>
  </r>
  <r>
    <x v="18"/>
    <x v="26"/>
    <s v="02-02-01-004-009-01"/>
    <s v="Materiales y suministros - Vehículos automotores, remolques y semirremolques; y sus partes, piezas y accesorios"/>
    <s v="FILTRO DE ACEITE CAMIONETA MAZDA BT-50"/>
    <s v="25172400"/>
    <s v="MÍNIMA CUANTÍA"/>
    <n v="3"/>
    <n v="3"/>
    <n v="10"/>
    <n v="3"/>
    <n v="114000"/>
    <s v="Unidad"/>
    <s v="NO SOLICITADAS"/>
  </r>
  <r>
    <x v="18"/>
    <x v="26"/>
    <s v="02-02-01-004-009-01"/>
    <s v="Materiales y suministros - Vehículos automotores, remolques y semirremolques; y sus partes, piezas y accesorios"/>
    <s v="FILTRO DE ACEITE NISSAN FRONTIER"/>
    <s v="25172400"/>
    <s v="MÍNIMA CUANTÍA"/>
    <n v="3"/>
    <n v="3"/>
    <n v="10"/>
    <n v="2"/>
    <n v="38000"/>
    <s v="Unidad"/>
    <s v="NO SOLICITADAS"/>
  </r>
  <r>
    <x v="18"/>
    <x v="26"/>
    <s v="02-02-01-004-009-01"/>
    <s v="Materiales y suministros - Vehículos automotores, remolques y semirremolques; y sus partes, piezas y accesorios"/>
    <s v="FILTRO DE ACEITE NISSAN VERSA"/>
    <s v="25172400"/>
    <s v="MÍNIMA CUANTÍA"/>
    <n v="3"/>
    <n v="3"/>
    <n v="10"/>
    <n v="1"/>
    <n v="140000"/>
    <s v="Unidad"/>
    <s v="NO SOLICITADAS"/>
  </r>
  <r>
    <x v="18"/>
    <x v="26"/>
    <s v="02-02-01-004-009-01"/>
    <s v="Materiales y suministros - Vehículos automotores, remolques y semirremolques; y sus partes, piezas y accesorios"/>
    <s v="FILTRO DE ACEITE P/N B74"/>
    <s v="40161500"/>
    <s v="LICITACIÓN PÚBLICA"/>
    <n v="3"/>
    <n v="6"/>
    <n v="10"/>
    <n v="1"/>
    <n v="127031.31"/>
    <s v="Unidad"/>
    <s v="NO SOLICITADAS"/>
  </r>
  <r>
    <x v="18"/>
    <x v="26"/>
    <s v="02-02-01-004-009-01"/>
    <s v="Materiales y suministros - Vehículos automotores, remolques y semirremolques; y sus partes, piezas y accesorios"/>
    <s v="FILTRO DE ACEITE P/N ED00221750010-S_x000a_"/>
    <s v="40161500"/>
    <s v="LICITACIÓN PÚBLICA"/>
    <n v="3"/>
    <n v="6"/>
    <n v="10"/>
    <n v="1"/>
    <n v="256884.11"/>
    <s v="Unidad"/>
    <s v="NO SOLICITADAS"/>
  </r>
  <r>
    <x v="18"/>
    <x v="26"/>
    <s v="02-02-01-004-009-01"/>
    <s v="Materiales y suministros - Vehículos automotores, remolques y semirremolques; y sus partes, piezas y accesorios"/>
    <s v="FILTRO DE ACEITE TRACTOR AGRICOLA JOHN DEERE"/>
    <s v="25172400"/>
    <s v="MÍNIMA CUANTÍA"/>
    <n v="3"/>
    <n v="3"/>
    <n v="10"/>
    <n v="1"/>
    <n v="118000"/>
    <s v="Unidad"/>
    <s v="NO SOLICITADAS"/>
  </r>
  <r>
    <x v="18"/>
    <x v="26"/>
    <s v="02-02-01-004-009-01"/>
    <s v="Materiales y suministros - Vehículos automotores, remolques y semirremolques; y sus partes, piezas y accesorios"/>
    <s v="FILTRO DE AIRE  TRACTOCAMION FORD"/>
    <s v="25172400"/>
    <s v="MÍNIMA CUANTÍA"/>
    <n v="3"/>
    <n v="3"/>
    <n v="10"/>
    <n v="1"/>
    <n v="115000"/>
    <s v="Unidad"/>
    <s v="NO SOLICITADAS"/>
  </r>
  <r>
    <x v="18"/>
    <x v="26"/>
    <s v="02-02-01-004-009-01"/>
    <s v="Materiales y suministros - Vehículos automotores, remolques y semirremolques; y sus partes, piezas y accesorios"/>
    <s v="FILTRO DE AIRE  TRACTOCAMION IVECO"/>
    <s v="25172400"/>
    <s v="MÍNIMA CUANTÍA"/>
    <n v="3"/>
    <n v="3"/>
    <n v="10"/>
    <n v="1"/>
    <n v="220000"/>
    <s v="Unidad"/>
    <s v="NO SOLICITADAS"/>
  </r>
  <r>
    <x v="18"/>
    <x v="26"/>
    <s v="02-02-01-004-009-01"/>
    <s v="Materiales y suministros - Vehículos automotores, remolques y semirremolques; y sus partes, piezas y accesorios"/>
    <s v="FILTRO DE AIRE  TRACTOCAMION MACK"/>
    <s v="25172400"/>
    <s v="MÍNIMA CUANTÍA"/>
    <n v="3"/>
    <n v="3"/>
    <n v="10"/>
    <n v="2"/>
    <n v="258000"/>
    <s v="Unidad"/>
    <s v="NO SOLICITADAS"/>
  </r>
  <r>
    <x v="18"/>
    <x v="26"/>
    <s v="02-02-01-004-009-01"/>
    <s v="Materiales y suministros - Vehículos automotores, remolques y semirremolques; y sus partes, piezas y accesorios"/>
    <s v="FILTRO DE AIRE  VOLQUETA FVR"/>
    <s v="25172400"/>
    <s v="MÍNIMA CUANTÍA"/>
    <n v="3"/>
    <n v="3"/>
    <n v="10"/>
    <n v="2"/>
    <n v="110000"/>
    <s v="Unidad"/>
    <s v="NO SOLICITADAS"/>
  </r>
  <r>
    <x v="18"/>
    <x v="26"/>
    <s v="02-02-01-004-009-01"/>
    <s v="Materiales y suministros - Vehículos automotores, remolques y semirremolques; y sus partes, piezas y accesorios"/>
    <s v="FILTRO DE AIRE AMBULANCIA TIPO CAMIONETA NISSAN FRONTIER D22"/>
    <s v="25172400"/>
    <s v="MÍNIMA CUANTÍA"/>
    <n v="3"/>
    <n v="3"/>
    <n v="10"/>
    <n v="2"/>
    <n v="73998"/>
    <s v="Unidad"/>
    <s v="NO SOLICITADAS"/>
  </r>
  <r>
    <x v="18"/>
    <x v="26"/>
    <s v="02-02-01-004-009-01"/>
    <s v="Materiales y suministros - Vehículos automotores, remolques y semirremolques; y sus partes, piezas y accesorios"/>
    <s v="FILTRO DE AIRE AUTOMOVIL TIPO SEDAN RENAULT LOGAN"/>
    <s v="25172400"/>
    <s v="MÍNIMA CUANTÍA"/>
    <n v="3"/>
    <n v="3"/>
    <n v="10"/>
    <n v="1"/>
    <n v="92000"/>
    <s v="Unidad"/>
    <s v="NO SOLICITADAS"/>
  </r>
  <r>
    <x v="18"/>
    <x v="26"/>
    <s v="02-02-01-004-009-01"/>
    <s v="Materiales y suministros - Vehículos automotores, remolques y semirremolques; y sus partes, piezas y accesorios"/>
    <s v="FILTRO DE AIRE CAMION CANTER MITSUBISHI"/>
    <s v="25172400"/>
    <s v="MÍNIMA CUANTÍA"/>
    <n v="3"/>
    <n v="3"/>
    <n v="10"/>
    <n v="1"/>
    <n v="35000"/>
    <s v="Unidad"/>
    <s v="NO SOLICITADAS"/>
  </r>
  <r>
    <x v="18"/>
    <x v="26"/>
    <s v="02-02-01-004-009-01"/>
    <s v="Materiales y suministros - Vehículos automotores, remolques y semirremolques; y sus partes, piezas y accesorios"/>
    <s v="FILTRO DE AIRE CAMIONETA MAZDA BT-50"/>
    <s v="25172400"/>
    <s v="MÍNIMA CUANTÍA"/>
    <n v="3"/>
    <n v="3"/>
    <n v="10"/>
    <n v="1"/>
    <n v="48000"/>
    <s v="Unidad"/>
    <s v="NO SOLICITADAS"/>
  </r>
  <r>
    <x v="18"/>
    <x v="26"/>
    <s v="02-02-01-004-009-01"/>
    <s v="Materiales y suministros - Vehículos automotores, remolques y semirremolques; y sus partes, piezas y accesorios"/>
    <s v="FILTRO DE AIRE CAMIONETA TOYOTA RUNNER"/>
    <s v="25172400"/>
    <s v="MÍNIMA CUANTÍA"/>
    <n v="3"/>
    <n v="3"/>
    <n v="10"/>
    <n v="1"/>
    <n v="35000"/>
    <s v="Unidad"/>
    <s v="NO SOLICITADAS"/>
  </r>
  <r>
    <x v="18"/>
    <x v="26"/>
    <s v="02-02-01-004-009-01"/>
    <s v="Materiales y suministros - Vehículos automotores, remolques y semirremolques; y sus partes, piezas y accesorios"/>
    <s v="FILTRO DE AIRE NISSAN FRONTIER"/>
    <s v="25172400"/>
    <s v="MÍNIMA CUANTÍA"/>
    <n v="3"/>
    <n v="3"/>
    <n v="10"/>
    <n v="1"/>
    <n v="45000"/>
    <s v="Unidad"/>
    <s v="NO SOLICITADAS"/>
  </r>
  <r>
    <x v="18"/>
    <x v="26"/>
    <s v="02-02-01-004-009-01"/>
    <s v="Materiales y suministros - Vehículos automotores, remolques y semirremolques; y sus partes, piezas y accesorios"/>
    <s v="FILTRO DE AIRE NISSAN VERSA"/>
    <s v="25172400"/>
    <s v="MÍNIMA CUANTÍA"/>
    <n v="3"/>
    <n v="3"/>
    <n v="10"/>
    <n v="1"/>
    <n v="318000"/>
    <s v="Unidad"/>
    <s v="NO SOLICITADAS"/>
  </r>
  <r>
    <x v="18"/>
    <x v="26"/>
    <s v="02-02-01-004-009-01"/>
    <s v="Materiales y suministros - Vehículos automotores, remolques y semirremolques; y sus partes, piezas y accesorios"/>
    <s v="FILTRO DE AIRE TRACTOR AGRICOLA JOHN DEERE"/>
    <s v="25172400"/>
    <s v="MÍNIMA CUANTÍA"/>
    <n v="3"/>
    <n v="3"/>
    <n v="10"/>
    <n v="1"/>
    <n v="82000"/>
    <s v="Unidad"/>
    <s v="NO SOLICITADAS"/>
  </r>
  <r>
    <x v="18"/>
    <x v="26"/>
    <s v="02-02-01-004-009-01"/>
    <s v="Materiales y suministros - Vehículos automotores, remolques y semirremolques; y sus partes, piezas y accesorios"/>
    <s v="FILTRO DE COMBUSTIBLE  TRACTOCAMION IVECO"/>
    <s v="25172400"/>
    <s v="MÍNIMA CUANTÍA"/>
    <n v="3"/>
    <n v="3"/>
    <n v="10"/>
    <n v="1"/>
    <n v="260000"/>
    <s v="Unidad"/>
    <s v="NO SOLICITADAS"/>
  </r>
  <r>
    <x v="18"/>
    <x v="26"/>
    <s v="02-02-01-004-009-01"/>
    <s v="Materiales y suministros - Vehículos automotores, remolques y semirremolques; y sus partes, piezas y accesorios"/>
    <s v="FILTRO DE COMBUSTIBLE  TRACTOCAMION MACK"/>
    <s v="25172400"/>
    <s v="MÍNIMA CUANTÍA"/>
    <n v="3"/>
    <n v="3"/>
    <n v="10"/>
    <n v="1"/>
    <n v="54999"/>
    <s v="Unidad"/>
    <s v="NO SOLICITADAS"/>
  </r>
  <r>
    <x v="18"/>
    <x v="26"/>
    <s v="02-02-01-004-009-01"/>
    <s v="Materiales y suministros - Vehículos automotores, remolques y semirremolques; y sus partes, piezas y accesorios"/>
    <s v="FILTRO DE COMBUSTIBLE  VOLQUETA FVR"/>
    <s v="25172400"/>
    <s v="MÍNIMA CUANTÍA"/>
    <n v="3"/>
    <n v="3"/>
    <n v="10"/>
    <n v="2"/>
    <n v="76000"/>
    <s v="Unidad"/>
    <s v="NO SOLICITADAS"/>
  </r>
  <r>
    <x v="18"/>
    <x v="26"/>
    <s v="02-02-01-004-009-01"/>
    <s v="Materiales y suministros - Vehículos automotores, remolques y semirremolques; y sus partes, piezas y accesorios"/>
    <s v="FILTRO DE COMBUSTIBLE AMBULANCIA TIPO CAMIONETA NISSAN FRONTIER D22"/>
    <s v="25172400"/>
    <s v="MÍNIMA CUANTÍA"/>
    <n v="3"/>
    <n v="3"/>
    <n v="10"/>
    <n v="2"/>
    <n v="64000"/>
    <s v="Unidad"/>
    <s v="NO SOLICITADAS"/>
  </r>
  <r>
    <x v="18"/>
    <x v="26"/>
    <s v="02-02-01-004-009-01"/>
    <s v="Materiales y suministros - Vehículos automotores, remolques y semirremolques; y sus partes, piezas y accesorios"/>
    <s v="FILTRO DE COMBUSTIBLE AUTOMOVIL TIPO SEDAN RENAULT LOGAN"/>
    <s v="25172400"/>
    <s v="MÍNIMA CUANTÍA"/>
    <n v="3"/>
    <n v="3"/>
    <n v="10"/>
    <n v="1"/>
    <n v="56000"/>
    <s v="Unidad"/>
    <s v="NO SOLICITADAS"/>
  </r>
  <r>
    <x v="18"/>
    <x v="26"/>
    <s v="02-02-01-004-009-01"/>
    <s v="Materiales y suministros - Vehículos automotores, remolques y semirremolques; y sus partes, piezas y accesorios"/>
    <s v="FILTRO DE COMBUSTIBLE CAMION CANTER MITSUBISHI"/>
    <s v="25172400"/>
    <s v="MÍNIMA CUANTÍA"/>
    <n v="3"/>
    <n v="3"/>
    <n v="10"/>
    <n v="1"/>
    <n v="45000"/>
    <s v="Unidad"/>
    <s v="NO SOLICITADAS"/>
  </r>
  <r>
    <x v="18"/>
    <x v="26"/>
    <s v="02-02-01-004-009-01"/>
    <s v="Materiales y suministros - Vehículos automotores, remolques y semirremolques; y sus partes, piezas y accesorios"/>
    <s v="FILTRO DE COMBUSTIBLE CAMIONETA MAZDA BT-50"/>
    <s v="25172400"/>
    <s v="MÍNIMA CUANTÍA"/>
    <n v="3"/>
    <n v="3"/>
    <n v="10"/>
    <n v="1"/>
    <n v="48000"/>
    <s v="Unidad"/>
    <s v="NO SOLICITADAS"/>
  </r>
  <r>
    <x v="18"/>
    <x v="26"/>
    <s v="02-02-01-004-009-01"/>
    <s v="Materiales y suministros - Vehículos automotores, remolques y semirremolques; y sus partes, piezas y accesorios"/>
    <s v="FILTRO DE COMBUSTIBLE CAMIONETA TOYOTA RUNNER"/>
    <s v="25172400"/>
    <s v="MÍNIMA CUANTÍA"/>
    <n v="3"/>
    <n v="3"/>
    <n v="10"/>
    <n v="2"/>
    <n v="84000"/>
    <s v="Unidad"/>
    <s v="NO SOLICITADAS"/>
  </r>
  <r>
    <x v="18"/>
    <x v="26"/>
    <s v="02-02-01-004-009-01"/>
    <s v="Materiales y suministros - Vehículos automotores, remolques y semirremolques; y sus partes, piezas y accesorios"/>
    <s v="FILTRO DE COMBUSTIBLE NISSAN FRONTIER"/>
    <s v="25172400"/>
    <s v="MÍNIMA CUANTÍA"/>
    <n v="3"/>
    <n v="3"/>
    <n v="10"/>
    <n v="1"/>
    <n v="212000"/>
    <s v="Unidad"/>
    <s v="NO SOLICITADAS"/>
  </r>
  <r>
    <x v="18"/>
    <x v="26"/>
    <s v="02-02-01-004-009-01"/>
    <s v="Materiales y suministros - Vehículos automotores, remolques y semirremolques; y sus partes, piezas y accesorios"/>
    <s v="FILTRO DE COMBUSTIBLE P/N 007-005258-000_x000a_"/>
    <s v="40161513"/>
    <s v="LICITACIÓN PÚBLICA"/>
    <n v="3"/>
    <n v="6"/>
    <n v="10"/>
    <n v="4"/>
    <n v="1777798.12"/>
    <s v="Unidad"/>
    <s v="NO SOLICITADAS"/>
  </r>
  <r>
    <x v="18"/>
    <x v="26"/>
    <s v="02-02-01-004-009-01"/>
    <s v="Materiales y suministros - Vehículos automotores, remolques y semirremolques; y sus partes, piezas y accesorios"/>
    <s v="FILTRO DE COMBUSTIBLE P/N 114250-55121_x000a_"/>
    <s v="40161513"/>
    <s v="LICITACIÓN PÚBLICA"/>
    <n v="3"/>
    <n v="6"/>
    <n v="10"/>
    <n v="4"/>
    <n v="438962.44"/>
    <s v="Unidad"/>
    <s v="NO SOLICITADAS"/>
  </r>
  <r>
    <x v="18"/>
    <x v="26"/>
    <s v="02-02-01-004-009-01"/>
    <s v="Materiales y suministros - Vehículos automotores, remolques y semirremolques; y sus partes, piezas y accesorios"/>
    <s v="FILTRO DE COMBUSTIBLE P/N 4415122_x000a_"/>
    <s v="40161500"/>
    <s v="LICITACIÓN PÚBLICA"/>
    <n v="3"/>
    <n v="6"/>
    <n v="10"/>
    <n v="1"/>
    <n v="88265.87"/>
    <s v="Unidad"/>
    <s v="NO SOLICITADAS"/>
  </r>
  <r>
    <x v="18"/>
    <x v="26"/>
    <s v="02-02-01-004-009-01"/>
    <s v="Materiales y suministros - Vehículos automotores, remolques y semirremolques; y sus partes, piezas y accesorios"/>
    <s v="FILTRO DE COMBUSTIBLE P/N BF840-K1_x000a_"/>
    <s v="40161513"/>
    <s v="LICITACIÓN PÚBLICA"/>
    <n v="3"/>
    <n v="6"/>
    <n v="10"/>
    <n v="1"/>
    <n v="34558.79"/>
    <s v="Unidad"/>
    <s v="NO SOLICITADAS"/>
  </r>
  <r>
    <x v="18"/>
    <x v="26"/>
    <s v="02-02-01-004-009-01"/>
    <s v="Materiales y suministros - Vehículos automotores, remolques y semirremolques; y sus partes, piezas y accesorios"/>
    <s v="FILTRO DE COMBUSTIBLE PRIMARIO_x000a_"/>
    <s v="40161513"/>
    <s v="LICITACIÓN PÚBLICA"/>
    <n v="3"/>
    <n v="6"/>
    <n v="10"/>
    <n v="1"/>
    <n v="766081.54"/>
    <s v="Unidad"/>
    <s v="NO SOLICITADAS"/>
  </r>
  <r>
    <x v="18"/>
    <x v="26"/>
    <s v="02-02-01-004-009-01"/>
    <s v="Materiales y suministros - Vehículos automotores, remolques y semirremolques; y sus partes, piezas y accesorios"/>
    <s v="FILTRO DE COMBUSTIBLE SECUNDARIO_x000a_"/>
    <s v="40161513"/>
    <s v="LICITACIÓN PÚBLICA"/>
    <n v="3"/>
    <n v="6"/>
    <n v="10"/>
    <n v="1"/>
    <n v="1243728.5"/>
    <s v="Unidad"/>
    <s v="NO SOLICITADAS"/>
  </r>
  <r>
    <x v="18"/>
    <x v="26"/>
    <s v="02-02-01-004-009-01"/>
    <s v="Materiales y suministros - Vehículos automotores, remolques y semirremolques; y sus partes, piezas y accesorios"/>
    <s v="FILTRO DE COMBUSTIBLE TRACTOCAMION FORD"/>
    <s v="25172400"/>
    <s v="MÍNIMA CUANTÍA"/>
    <n v="3"/>
    <n v="3"/>
    <n v="10"/>
    <n v="1"/>
    <n v="185000"/>
    <s v="Unidad"/>
    <s v="NO SOLICITADAS"/>
  </r>
  <r>
    <x v="18"/>
    <x v="26"/>
    <s v="02-02-01-004-009-01"/>
    <s v="Materiales y suministros - Vehículos automotores, remolques y semirremolques; y sus partes, piezas y accesorios"/>
    <s v="FILTRO DE COMBUSTIBLE TRACTOR AGRICOLA JOHN DEERE"/>
    <s v="25172400"/>
    <s v="MÍNIMA CUANTÍA"/>
    <n v="3"/>
    <n v="3"/>
    <n v="10"/>
    <n v="1"/>
    <n v="125000"/>
    <s v="Unidad"/>
    <s v="NO SOLICITADAS"/>
  </r>
  <r>
    <x v="18"/>
    <x v="26"/>
    <s v="02-02-01-004-009-01"/>
    <s v="Materiales y suministros - Vehículos automotores, remolques y semirremolques; y sus partes, piezas y accesorios"/>
    <s v="FILTRO DE TRAMPA  TRACTOCAMION FORD"/>
    <s v="25172400"/>
    <s v="MÍNIMA CUANTÍA"/>
    <n v="3"/>
    <n v="3"/>
    <n v="10"/>
    <n v="1"/>
    <n v="125000"/>
    <s v="Unidad"/>
    <s v="NO SOLICITADAS"/>
  </r>
  <r>
    <x v="18"/>
    <x v="26"/>
    <s v="02-02-01-004-009-01"/>
    <s v="Materiales y suministros - Vehículos automotores, remolques y semirremolques; y sus partes, piezas y accesorios"/>
    <s v="FILTRO DE TRAMPA  TRACTOCAMION IVECO"/>
    <s v="25172400"/>
    <s v="MÍNIMA CUANTÍA"/>
    <n v="3"/>
    <n v="3"/>
    <n v="10"/>
    <n v="1"/>
    <n v="242000"/>
    <s v="Unidad"/>
    <s v="NO SOLICITADAS"/>
  </r>
  <r>
    <x v="18"/>
    <x v="26"/>
    <s v="02-02-01-004-009-01"/>
    <s v="Materiales y suministros - Vehículos automotores, remolques y semirremolques; y sus partes, piezas y accesorios"/>
    <s v="FILTRO DE TRAMPA  TRACTOCAMION MACK"/>
    <s v="25172400"/>
    <s v="MÍNIMA CUANTÍA"/>
    <n v="3"/>
    <n v="3"/>
    <n v="10"/>
    <n v="1"/>
    <n v="85000"/>
    <s v="Unidad"/>
    <s v="NO SOLICITADAS"/>
  </r>
  <r>
    <x v="18"/>
    <x v="26"/>
    <s v="02-02-01-004-009-01"/>
    <s v="Materiales y suministros - Vehículos automotores, remolques y semirremolques; y sus partes, piezas y accesorios"/>
    <s v="FILTRO DE TRAMPA  VOLQUETA FVR"/>
    <s v="25172400"/>
    <s v="MÍNIMA CUANTÍA"/>
    <n v="3"/>
    <n v="3"/>
    <n v="10"/>
    <n v="2"/>
    <n v="180000"/>
    <s v="Unidad"/>
    <s v="NO SOLICITADAS"/>
  </r>
  <r>
    <x v="18"/>
    <x v="26"/>
    <s v="02-02-01-004-009-01"/>
    <s v="Materiales y suministros - Vehículos automotores, remolques y semirremolques; y sus partes, piezas y accesorios"/>
    <s v="FILTRO DE TRAMPA CAMION CANTER MITSUBISHI"/>
    <s v="25172400"/>
    <s v="MÍNIMA CUANTÍA"/>
    <n v="3"/>
    <n v="3"/>
    <n v="10"/>
    <n v="1"/>
    <n v="128000"/>
    <s v="Unidad"/>
    <s v="NO SOLICITADAS"/>
  </r>
  <r>
    <x v="18"/>
    <x v="26"/>
    <s v="02-02-01-004-009-01"/>
    <s v="Materiales y suministros - Vehículos automotores, remolques y semirremolques; y sus partes, piezas y accesorios"/>
    <s v="FILTRO SEPARADOR DE COMBUSTIBLE/AGUA_x000a_"/>
    <s v="40161500"/>
    <s v="LICITACIÓN PÚBLICA"/>
    <n v="3"/>
    <n v="6"/>
    <n v="10"/>
    <n v="1"/>
    <n v="155465.17000000001"/>
    <s v="Unidad"/>
    <s v="NO SOLICITADAS"/>
  </r>
  <r>
    <x v="18"/>
    <x v="26"/>
    <s v="02-02-01-004-009-01"/>
    <s v="Materiales y suministros - Vehículos automotores, remolques y semirremolques; y sus partes, piezas y accesorios"/>
    <s v="KIT DE ARRASTRE PARA MOTOCICLETAS_x000a_"/>
    <s v="25171704"/>
    <s v="MÍNIMA CUANTÍA"/>
    <n v="3"/>
    <n v="3"/>
    <n v="10"/>
    <n v="4"/>
    <n v="112000"/>
    <s v="Unidad"/>
    <s v="NO SOLICITADAS"/>
  </r>
  <r>
    <x v="18"/>
    <x v="52"/>
    <s v="02-01-01-001-001-07"/>
    <s v="Activos fijos - Viviendas viviendas para personal militar"/>
    <s v="MANTENIMIENTO CASAS FISCALES_x000a_"/>
    <n v="72103300"/>
    <s v="SELECCIÓN ABREVIADA MENOR CUANTÍA"/>
    <n v="4"/>
    <n v="7"/>
    <n v="16"/>
    <n v="1"/>
    <n v="98000176.700000003"/>
    <s v="Unidad"/>
    <s v="NO SOLICITADAS"/>
  </r>
  <r>
    <x v="18"/>
    <x v="67"/>
    <s v="02-02-02-005-004-01-2"/>
    <s v="Adquisición de servicios - Servicios generales de construcción de edificaciones no residenciales"/>
    <s v="ADECUACIÓN CASA CURAL_x000a_"/>
    <s v="72102900"/>
    <s v="SELECCIÓN ABREVIADA MENOR CUANTÍA"/>
    <n v="4"/>
    <n v="7"/>
    <n v="10"/>
    <n v="1"/>
    <n v="34104037.799999997"/>
    <s v="GLOBAL"/>
    <s v="NO SOLICITADAS"/>
  </r>
  <r>
    <x v="18"/>
    <x v="53"/>
    <s v="02-01-01-001-002-10"/>
    <s v="Activos fijos - Otros edificios distintos a viviendas edificios y estructuras para fines militares"/>
    <s v="ADECUACIÓN MALLA  PERIMETRAL CASAS FISCALES DE OFICIALES Y DE LA CABECERA 2,5  _x000a_"/>
    <n v="72103300"/>
    <s v="SELECCIÓN ABREVIADA MENOR CUANTÍA"/>
    <n v="4"/>
    <n v="7"/>
    <n v="16"/>
    <n v="1"/>
    <n v="161667387.31"/>
    <s v="Unidad"/>
    <s v="NO SOLICITADAS"/>
  </r>
  <r>
    <x v="18"/>
    <x v="67"/>
    <s v="02-02-02-005-004-01-2"/>
    <s v="Adquisición de servicios - Servicios generales de construcción de edificaciones no residenciales"/>
    <s v="MANTENIMIENTO COCINA CASINO OFI Y SUBOFICI_x000a_"/>
    <s v="72102900"/>
    <s v="SELECCIÓN ABREVIADA MENOR CUANTÍA"/>
    <n v="4"/>
    <n v="7"/>
    <n v="10"/>
    <n v="1"/>
    <n v="108348001.25"/>
    <s v="GLOBAL"/>
    <s v="NO SOLICITADAS"/>
  </r>
  <r>
    <x v="18"/>
    <x v="67"/>
    <s v="02-02-02-005-004-01-2"/>
    <s v="Adquisición de servicios - Servicios generales de construcción de edificaciones no residenciales"/>
    <s v="MANTENIMIENTO DEL HANGAR DE ENSAYOS DEL CMC"/>
    <s v="72102900"/>
    <s v="SELECCIÓN ABREVIADA MENOR CUANTÍA"/>
    <n v="4"/>
    <n v="7"/>
    <n v="10"/>
    <n v="1"/>
    <n v="11170000"/>
    <s v="GLOBAL"/>
    <s v="NO SOLICITADAS"/>
  </r>
  <r>
    <x v="18"/>
    <x v="67"/>
    <s v="02-02-02-005-004-01-2"/>
    <s v="Adquisición de servicios - Servicios generales de construcción de edificaciones no residenciales"/>
    <s v="MANTENIMIENTO EDIFICIO CMC Y SECAD (CAMAN-CMC)"/>
    <s v="72102900"/>
    <s v="SELECCIÓN ABREVIADA MENOR CUANTÍA"/>
    <n v="4"/>
    <n v="7"/>
    <n v="10"/>
    <n v="1"/>
    <n v="12631000"/>
    <s v="GLOBAL"/>
    <s v="NO SOLICITADAS"/>
  </r>
  <r>
    <x v="18"/>
    <x v="67"/>
    <s v="02-02-02-005-004-01-2"/>
    <s v="Adquisición de servicios - Servicios generales de construcción de edificaciones no residenciales"/>
    <s v="MANTENIMIENTO INSTALACIONES ESCAM _x000a_"/>
    <s v="72102900"/>
    <s v="SELECCIÓN ABREVIADA MENOR CUANTÍA"/>
    <n v="4"/>
    <n v="7"/>
    <n v="10"/>
    <n v="1"/>
    <n v="153355611.94"/>
    <s v="GLOBAL"/>
    <s v="NO SOLICITADAS"/>
  </r>
  <r>
    <x v="18"/>
    <x v="53"/>
    <s v="02-01-01-001-002-10"/>
    <s v="Activos fijos - Otros edificios distintos a viviendas edificios y estructuras para fines militares"/>
    <s v="MANTENIMIENTO TALLER FUNDICIÓN, SOLDADURA E INSTRUMENTOS  (APOYO)_x000a_"/>
    <n v="72103300"/>
    <s v="SELECCIÓN ABREVIADA MENOR CUANTÍA"/>
    <n v="4"/>
    <n v="7"/>
    <n v="10"/>
    <n v="1"/>
    <n v="352800223.14999998"/>
    <s v="Unidad"/>
    <s v="NO SOLICITADAS"/>
  </r>
  <r>
    <x v="18"/>
    <x v="67"/>
    <s v="02-02-02-005-004-01-2"/>
    <s v="Adquisición de servicios - Servicios generales de construcción de edificaciones no residenciales"/>
    <s v="MANTENIMIENTO UNIDAD CANINA (SECAM-CAMAN) Y BAÑO GUARDIA PRINCIPAL  (APOYO)"/>
    <s v="72101507"/>
    <s v="SELECCIÓN ABREVIADA MENOR CUANTÍA"/>
    <n v="4"/>
    <n v="7"/>
    <n v="10"/>
    <n v="1"/>
    <n v="19600043.5"/>
    <s v="GLOBAL"/>
    <s v="NO SOLICITADAS"/>
  </r>
  <r>
    <x v="18"/>
    <x v="52"/>
    <s v="02-01-01-001-001-09"/>
    <s v="Activos fijos - Viviendas otros edificios utilizados como residencia"/>
    <s v="MANTENIMIENTO Y ADECUACIÓN CERROS MANJUI Y NEUSA (APOYO)_x000a_"/>
    <n v="72103300"/>
    <s v="SELECCIÓN ABREVIADA MENOR CUANTÍA"/>
    <n v="4"/>
    <n v="7"/>
    <n v="10"/>
    <n v="1"/>
    <n v="296800045.88"/>
    <s v="Unidad"/>
    <s v="NO SOLICITADAS"/>
  </r>
  <r>
    <x v="18"/>
    <x v="67"/>
    <s v="02-02-02-005-004-02-5"/>
    <s v="Adquisición de servicios - Servicios generales de construcción de tuberías y cables locales, y obras conexas"/>
    <s v="MANTENIMIENTO DEL POZO PROFUNDO_x000a_"/>
    <s v="70171707"/>
    <s v="MÍNIMA CUANTÍA"/>
    <n v="3"/>
    <n v="3"/>
    <n v="10"/>
    <n v="1"/>
    <n v="26891209.449999999"/>
    <s v="GLOBAL"/>
    <s v="NO SOLICITADAS"/>
  </r>
  <r>
    <x v="18"/>
    <x v="67"/>
    <s v="02-02-02-005-004-02-7"/>
    <s v="Adquisición de servicios - Servicios generales de construcciones deportivas al aire libre"/>
    <s v="MANTENIMIENTO PREVENTIVO Y RECUPERATIVO CANCHA SINTETICA DE LA UNIDAD _x000a_"/>
    <s v="72103300"/>
    <s v="SELECCIÓN ABREVIADA MENOR CUANTÍA"/>
    <n v="4"/>
    <n v="7"/>
    <n v="10"/>
    <n v="1"/>
    <n v="293999.65000000002"/>
    <s v="GLOBAL"/>
    <s v="NO SOLICITADAS"/>
  </r>
  <r>
    <x v="18"/>
    <x v="67"/>
    <s v="02-02-02-005-004-05"/>
    <s v="Adquisición de servicios - Servicios especiales de construcción"/>
    <s v="CUADRILLA Y MANO DE OBRA AMARRE 2023-2024_x000a_"/>
    <s v="72101507"/>
    <s v="SELECCIÓN ABREVIADA MENOR CUANTÍA"/>
    <n v="3"/>
    <n v="8"/>
    <n v="10"/>
    <n v="1"/>
    <n v="4999975.59"/>
    <s v="GLOBAL"/>
    <s v="SI EN TRAMITE"/>
  </r>
  <r>
    <x v="18"/>
    <x v="67"/>
    <s v="02-02-02-005-004-05"/>
    <s v="Adquisición de servicios - Servicios especiales de construcción"/>
    <s v="CUADRILLA Y MANO DE OBRA VIGENCIAS FUTURAS CUPO_x000a_"/>
    <s v="72101507"/>
    <s v="MÍNIMA CUANTÍA"/>
    <n v="3"/>
    <n v="3"/>
    <n v="10"/>
    <n v="1"/>
    <n v="133959177.75"/>
    <s v="GLOBAL"/>
    <s v="NO SOLICITADAS"/>
  </r>
  <r>
    <x v="18"/>
    <x v="3"/>
    <s v="02-02-01-003-005-02"/>
    <s v="Materiales y suministros - Productos farmacéuticos"/>
    <s v="SUPLEMENTO MULTIVITAMINICO CON L-METIONINA, CLORURO DE COLINA, ZULFATO DE ZELENIO Y ZINC 120 ML CON JERINGA"/>
    <s v="10111305"/>
    <s v="MÍNIMA CUANTÍA"/>
    <n v="3"/>
    <n v="3"/>
    <n v="10"/>
    <n v="10"/>
    <n v="503220"/>
    <s v="Unidad"/>
    <s v="NO SOLICITADAS"/>
  </r>
  <r>
    <x v="18"/>
    <x v="16"/>
    <s v="02-02-02-006-004"/>
    <s v="Adquisición de servicios - Servicios de transporte de pasajeros"/>
    <s v="PASAJES TERRESTRES INTERMUNICIPALES PERSONAL DE SOLDADOS _x000a_"/>
    <s v="78111802"/>
    <s v="MÍNIMA CUANTÍA"/>
    <n v="2"/>
    <n v="10"/>
    <n v="10"/>
    <n v="1"/>
    <n v="3700000"/>
    <s v="GLOBAL"/>
    <s v="NO SOLICITADAS"/>
  </r>
  <r>
    <x v="18"/>
    <x v="16"/>
    <s v="02-02-02-006-004"/>
    <s v="Adquisición de servicios - Servicios de transporte de pasajeros"/>
    <s v="PASAJES TERRESTRES NACIONALES PERSONAL DE SOLDADOS _x000a_"/>
    <s v="78111802"/>
    <s v="MÍNIMA CUANTÍA"/>
    <n v="2"/>
    <n v="10"/>
    <n v="10"/>
    <n v="1"/>
    <n v="15000000"/>
    <s v="GLOBAL"/>
    <s v="NO SOLICITADAS"/>
  </r>
  <r>
    <x v="18"/>
    <x v="16"/>
    <s v="02-02-02-006-004"/>
    <s v="Adquisición de servicios - Servicios de transporte de pasajeros"/>
    <s v="SERVICIO DE RUTA_x000a_"/>
    <s v="78111803"/>
    <s v="SELECCIÓN ABREVIADA MENOR CUANTÍA"/>
    <n v="1"/>
    <n v="10"/>
    <n v="16"/>
    <n v="1"/>
    <n v="70000000"/>
    <s v="GLOBAL"/>
    <s v="NO SOLICITADAS"/>
  </r>
  <r>
    <x v="18"/>
    <x v="16"/>
    <s v="02-02-02-006-004"/>
    <s v="Adquisición de servicios - Servicios de transporte de pasajeros"/>
    <s v="SERVICIO DE TRANSPORTE DE PASAJEROS (RUTAS CUPO VF) _x000a_"/>
    <s v="78111803"/>
    <s v="SELECCIÓN ABREVIADA MENOR CUANTÍA"/>
    <n v="1"/>
    <n v="10"/>
    <n v="10"/>
    <n v="1"/>
    <n v="467998720"/>
    <s v="GLOBAL"/>
    <s v="NO SOLICITADAS"/>
  </r>
  <r>
    <x v="18"/>
    <x v="50"/>
    <s v="02-02-02-006-008"/>
    <s v="Adquisición de servicios - Servicios postales y de mensajería"/>
    <s v="TRANSPORTE PARA ENTREGA Y RECOGIDA DE DOCUMENTACION PARA EL CAMAN_x000a_"/>
    <s v="78111800"/>
    <s v="CONTRATACIÓN DIRECTA"/>
    <n v="1"/>
    <n v="12"/>
    <n v="10"/>
    <n v="1"/>
    <n v="1291313.5899999999"/>
    <s v="GLOBAL"/>
    <s v="NO SOLICITADAS"/>
  </r>
  <r>
    <x v="18"/>
    <x v="19"/>
    <s v="02-02-02-006-009-01"/>
    <s v="Adquisición de servicios - Servicios de distribución de electricidad, y servicios de distribución de gas (por cuenta propia)"/>
    <s v="SERVICIO DE ENERGÍA_x000a_"/>
    <s v="83101800"/>
    <s v="CONTRATACIÓN DIRECTA"/>
    <n v="1"/>
    <n v="12"/>
    <n v="16"/>
    <n v="1"/>
    <n v="112000000"/>
    <s v="GLOBAL"/>
    <s v="NO SOLICITADAS"/>
  </r>
  <r>
    <x v="18"/>
    <x v="19"/>
    <s v="02-02-02-006-009-01"/>
    <s v="Adquisición de servicios - Servicios de distribución de electricidad, y servicios de distribución de gas (por cuenta propia)"/>
    <s v="SERVICIO DE GAS NATURAL_x000a_"/>
    <s v="83101601"/>
    <s v="CONTRATACIÓN DIRECTA"/>
    <n v="1"/>
    <n v="12"/>
    <n v="10"/>
    <n v="1"/>
    <n v="116371570"/>
    <s v="GLOBAL"/>
    <s v="NO SOLICITADAS"/>
  </r>
  <r>
    <x v="18"/>
    <x v="19"/>
    <s v="02-02-02-006-009-01"/>
    <s v="Adquisición de servicios - Servicios de distribución de electricidad, y servicios de distribución de gas (por cuenta propia)"/>
    <s v="SERVICIO ENERGÍA_x000a_"/>
    <s v="83101800"/>
    <s v="CONTRATACIÓN DIRECTA"/>
    <n v="1"/>
    <n v="12"/>
    <n v="10"/>
    <n v="1"/>
    <n v="705800384.25"/>
    <s v="GLOBAL"/>
    <s v="NO SOLICITADAS"/>
  </r>
  <r>
    <x v="18"/>
    <x v="19"/>
    <s v="02-02-02-006-009-02"/>
    <s v="Adquisición de servicios - Servicios de distribución de agua (por cuenta propia)"/>
    <s v="SERVICIO DE ACUEDUCTO _x000a_"/>
    <s v="83101500"/>
    <s v="CONTRATACIÓN DIRECTA"/>
    <n v="1"/>
    <n v="12"/>
    <n v="10"/>
    <n v="1"/>
    <n v="47000000"/>
    <s v="GLOBAL"/>
    <s v="NO SOLICITADAS"/>
  </r>
  <r>
    <x v="18"/>
    <x v="18"/>
    <s v="02-02-02-007-002-01-1"/>
    <s v="Adquisición de servicios - Servicios de alquiler o arrendamiento con o sin opción de compra relativos a bienes inmuebles propios o arrendados"/>
    <s v="ARRENDAMIENTO MANJUI ALBERTO CARREÑO_x000a_"/>
    <s v="80131503"/>
    <s v="CONTRATACIÓN DIRECTA"/>
    <n v="1"/>
    <n v="12"/>
    <n v="10"/>
    <n v="1"/>
    <n v="26802600"/>
    <s v="GLOBAL"/>
    <s v="NO SOLICITADAS"/>
  </r>
  <r>
    <x v="18"/>
    <x v="18"/>
    <s v="02-02-02-007-002-01-1"/>
    <s v="Adquisición de servicios - Servicios de alquiler o arrendamiento con o sin opción de compra relativos a bienes inmuebles propios o arrendados"/>
    <s v="ARRENDAMIENTO MANJUI GERMAN CORREDOR DUARTE_x000a_"/>
    <s v="80131503"/>
    <s v="CONTRATACIÓN DIRECTA"/>
    <n v="1"/>
    <n v="12"/>
    <n v="10"/>
    <n v="1"/>
    <n v="21200168"/>
    <s v="GLOBAL"/>
    <s v="NO SOLICITADAS"/>
  </r>
  <r>
    <x v="18"/>
    <x v="17"/>
    <s v="02-02-02-007-003-01"/>
    <s v="Adquisición de servicios - Servicios de arrendamiento o alquiler de maquinaria y equipo sin operario"/>
    <s v="OUTSOURCING DE FOTOCOPIADO IMPRESION AMARRE 2023 - 2024_x000a_"/>
    <s v="80161801"/>
    <s v="MÍNIMA CUANTÍA"/>
    <n v="7"/>
    <n v="1"/>
    <n v="10"/>
    <n v="1"/>
    <n v="5000000"/>
    <s v="GLOBAL"/>
    <s v="SI EN TRAMITE"/>
  </r>
  <r>
    <x v="18"/>
    <x v="17"/>
    <s v="02-02-02-007-003-01"/>
    <s v="Adquisición de servicios - Servicios de arrendamiento o alquiler de maquinaria y equipo sin operario"/>
    <s v="OUTSOURCING DE FOTOCOPIADO IMPRESION CUPO VIG FUTURA _x000a_"/>
    <s v="80161801"/>
    <s v="MÍNIMA CUANTÍA"/>
    <n v="1"/>
    <n v="11"/>
    <n v="10"/>
    <n v="1"/>
    <n v="35370390"/>
    <s v="GLOBAL"/>
    <s v="NO SOLICITADAS"/>
  </r>
  <r>
    <x v="18"/>
    <x v="29"/>
    <s v="02-02-02-008-002-01"/>
    <s v="Adquisición de servicios - Servicios jurídicos"/>
    <s v="PRESTACIÓN DE SERVICIOS PROFESIONALES DE UN ABOGADO PARA EL APOYO JURÍDICO A LA GESTIÓN JURÍDICA AL DEPARTAMENTO JURÍDICO Y DE DERECHOS HUMANOS DEL COMANDO AÉREO DE MANTENIMIENTO – CAMAN_x000a_"/>
    <s v="80121500"/>
    <s v="CONTRATACIÓN DIRECTA"/>
    <n v="2"/>
    <n v="9"/>
    <n v="10"/>
    <n v="1"/>
    <n v="25200000"/>
    <s v="GLOBAL"/>
    <s v="NO SOLICITADAS"/>
  </r>
  <r>
    <x v="18"/>
    <x v="29"/>
    <s v="02-02-02-008-002-02"/>
    <s v="Adquisición de servicios - Servicios de contabilidad, auditoría y teneduría de libros"/>
    <s v="PRESTACION DE SERVICOS PROFESIONALES DE UN ESPECIALISTA ECONOMICO, FINANCIERO Y ANALISTA DEL SECTOR, EVALUACIÓN , EJECUCIÓN Y OTRAS TAREAS RELACIONADAS CON SU PERFIL NECESARIAS PARA EL CUMPLIMIENTO DE LA MISION DEL DEPARTAMENTO DE CONTRATOS DEL COMANDO AEREO DE MANTENIMIENTO_x000a_"/>
    <s v="80101603"/>
    <s v="CONTRATACIÓN DIRECTA"/>
    <n v="2"/>
    <n v="9"/>
    <n v="10"/>
    <n v="1"/>
    <n v="32000000"/>
    <s v="GLOBAL"/>
    <s v="NO SOLICITADAS"/>
  </r>
  <r>
    <x v="18"/>
    <x v="31"/>
    <s v="02-02-02-008-003-04-4"/>
    <s v="Adquisición de servicios - Servicios de ensayo y análisis técnicos"/>
    <s v="ANALISIS DE AGUA AMARRE VF 2023-2024_x000a_"/>
    <s v="77101503"/>
    <s v="MÍNIMA CUANTÍA"/>
    <n v="7"/>
    <n v="1"/>
    <n v="10"/>
    <n v="1"/>
    <n v="1482264"/>
    <s v="GLOBAL"/>
    <s v="SI EN TRAMITE"/>
  </r>
  <r>
    <x v="18"/>
    <x v="31"/>
    <s v="02-02-02-008-003-04-4"/>
    <s v="Adquisición de servicios - Servicios de ensayo y análisis técnicos"/>
    <s v="ANALISIS DE AGUA CUPO VIGENCIA FUTURA_x000a_"/>
    <s v="77101503"/>
    <s v="MÍNIMA CUANTÍA"/>
    <n v="2"/>
    <n v="8"/>
    <n v="10"/>
    <n v="1"/>
    <n v="5129852"/>
    <s v="GLOBAL"/>
    <s v="NO SOLICITADAS"/>
  </r>
  <r>
    <x v="18"/>
    <x v="31"/>
    <s v="02-02-02-008-003-04-4"/>
    <s v="Adquisición de servicios - Servicios de ensayo y análisis técnicos"/>
    <s v="OTROS GASTOS POR ADQUISICIÓN DE SERVICIOS ( ESTUDIOS AMBIENTALES)_x000a_"/>
    <s v="77101503"/>
    <s v="MÍNIMA CUANTÍA"/>
    <n v="3"/>
    <n v="3"/>
    <n v="10"/>
    <n v="1"/>
    <n v="20587000"/>
    <s v="GLOBAL"/>
    <s v="NO SOLICITADAS"/>
  </r>
  <r>
    <x v="18"/>
    <x v="31"/>
    <s v="02-02-02-008-003-04-4"/>
    <s v="Adquisición de servicios - Servicios de ensayo y análisis técnicos"/>
    <s v="SERVICIO DE ANALISIS A SOLUCIONES ELECTROLITICAS: CROMO, PLATA,COBRE, CADMIO, ANODIZADO CROMICO, ANIDZADO DURO, NIQUEL ANODIZADO SULFURICO. AMARRE"/>
    <s v="81101802"/>
    <s v="MÍNIMA CUANTÍA"/>
    <n v="2"/>
    <n v="9"/>
    <n v="10"/>
    <n v="1"/>
    <n v="12000447.9"/>
    <s v="GLOBAL"/>
    <s v="SI EN TRAMITE"/>
  </r>
  <r>
    <x v="18"/>
    <x v="31"/>
    <s v="02-02-02-008-003-04-4"/>
    <s v="Adquisición de servicios - Servicios de ensayo y análisis técnicos"/>
    <s v="PRESTACIÓN DE SERVICIO A TODO COSTO DE ANÁLISIS A LAS SOLUCIONES ELECTROLÍTICAS: C-405 RECUBRIMIENTO DE CADMIO, C-407 RECUBRIMIENTO DE CROMO, C-419 RECUBRIMIENTO DE PLATA ALTO ESPESOR, C-415 RECUBRIMIENTO DE COBRE, C-421 RECUBRIMIENTO DE NIQUEL, C-444 RECUBRIMIENTO DE ANODIZADO SULFURICO, C-445 RECUBRIMIENTO DE ANODIZADO DURO, C-441 RECUBRIMIENTO DE ANODIZADO CROMICO UBICADOS EN EL TALLER DE ELECTROQUÍMICA DEL GRULA-CAMAN"/>
    <s v="81101802"/>
    <s v="MÍNIMA CUANTÍA"/>
    <n v="2"/>
    <n v="9"/>
    <n v="10"/>
    <n v="1"/>
    <n v="57215200"/>
    <s v="GLOBAL"/>
    <s v="NO SOLICITADAS"/>
  </r>
  <r>
    <x v="18"/>
    <x v="31"/>
    <s v="02-02-02-008-003-04-4"/>
    <s v="Adquisición de servicios - Servicios de ensayo y análisis técnicos"/>
    <s v="SERVICIO DOSIMETRIA_x000a_"/>
    <s v="85111609"/>
    <s v="MÍNIMA CUANTÍA"/>
    <n v="2"/>
    <n v="10"/>
    <n v="10"/>
    <n v="1"/>
    <n v="930000"/>
    <s v="GLOBAL"/>
    <s v="NO SOLICITADAS"/>
  </r>
  <r>
    <x v="18"/>
    <x v="31"/>
    <s v="02-02-02-008-003-04-4"/>
    <s v="Adquisición de servicios - Servicios de ensayo y análisis técnicos"/>
    <s v="SERVICIO TRATAMIENTOS TERMICOS_x000a_"/>
    <s v="73181306"/>
    <s v="MÍNIMA CUANTÍA"/>
    <n v="3"/>
    <n v="8"/>
    <n v="10"/>
    <n v="1"/>
    <n v="4500000"/>
    <s v="GLOBAL"/>
    <s v="NO SOLICITADAS"/>
  </r>
  <r>
    <x v="18"/>
    <x v="31"/>
    <s v="02-02-02-008-003-09"/>
    <s v="Adquisición de servicios - Otros servicios profesionales y técnicos n. C. P."/>
    <s v="ESPECIALISTA EN AUTOMATIZACION (CAMAN-CMC)"/>
    <s v="81101703"/>
    <s v="CONTRATACIÓN DIRECTA"/>
    <n v="2"/>
    <n v="9"/>
    <n v="10"/>
    <n v="1"/>
    <n v="25600000"/>
    <s v="GLOBAL"/>
    <s v="NO SOLICITADAS"/>
  </r>
  <r>
    <x v="18"/>
    <x v="31"/>
    <s v="02-02-02-008-003-09"/>
    <s v="Adquisición de servicios - Otros servicios profesionales y técnicos n. C. P."/>
    <s v="ESPECIALISTA EN CERTIFICACIÓN (CAMAN-CMC)"/>
    <s v="81102300"/>
    <s v="CONTRATACIÓN DIRECTA"/>
    <n v="2"/>
    <n v="9"/>
    <n v="10"/>
    <n v="1"/>
    <n v="28800000"/>
    <s v="GLOBAL"/>
    <s v="NO SOLICITADAS"/>
  </r>
  <r>
    <x v="18"/>
    <x v="31"/>
    <s v="02-02-02-008-003-09"/>
    <s v="Adquisición de servicios - Otros servicios profesionales y técnicos n. C. P."/>
    <s v="ESPECIALISTA EN ENSAYOS INGENIERO AERONAUTICO"/>
    <s v="81101703"/>
    <s v="CONTRATACIÓN DIRECTA"/>
    <n v="2"/>
    <n v="9"/>
    <n v="10"/>
    <n v="1"/>
    <n v="29420000"/>
    <s v="GLOBAL"/>
    <s v="NO SOLICITADAS"/>
  </r>
  <r>
    <x v="18"/>
    <x v="31"/>
    <s v="02-02-02-008-003-09"/>
    <s v="Adquisición de servicios - Otros servicios profesionales y técnicos n. C. P."/>
    <s v="ESPECIALISTA EN ENSAYOS INGENIERO MECANICO (CAMAN-CMC)"/>
    <s v="81101703"/>
    <s v="CONTRATACIÓN DIRECTA"/>
    <n v="2"/>
    <n v="9"/>
    <n v="10"/>
    <n v="1"/>
    <n v="29420000"/>
    <s v="GLOBAL"/>
    <s v="NO SOLICITADAS"/>
  </r>
  <r>
    <x v="18"/>
    <x v="31"/>
    <s v="02-02-02-008-003-09"/>
    <s v="Adquisición de servicios - Otros servicios profesionales y técnicos n. C. P."/>
    <s v="ESPECIALISTA EN PRODUCCION SAP (CAMAN-CMC)"/>
    <s v="81101703"/>
    <s v="CONTRATACIÓN DIRECTA"/>
    <n v="2"/>
    <n v="9"/>
    <n v="10"/>
    <n v="1"/>
    <n v="29420000"/>
    <s v="GLOBAL"/>
    <s v="NO SOLICITADAS"/>
  </r>
  <r>
    <x v="18"/>
    <x v="20"/>
    <s v="02-02-02-008-004-01"/>
    <s v="Adquisición de servicios - Servicios de telefonía y otras telecomunicaciones"/>
    <s v="SERVICIO DE TELEFONÍA PUBLICA_x000a_"/>
    <s v="83111501"/>
    <s v="CONTRATACIÓN DIRECTA"/>
    <n v="1"/>
    <n v="12"/>
    <n v="10"/>
    <n v="1"/>
    <n v="4591189"/>
    <s v="GLOBAL"/>
    <s v="NO SOLICITADAS"/>
  </r>
  <r>
    <x v="18"/>
    <x v="15"/>
    <s v="02-02-02-008-005-03"/>
    <s v="Adquisición de servicios - Servicios de limpieza"/>
    <s v="LAVADO DE TANQUES_x000a_"/>
    <s v="72154055"/>
    <s v="MÍNIMA CUANTÍA"/>
    <n v="3"/>
    <n v="3"/>
    <n v="10"/>
    <n v="1"/>
    <n v="16523000"/>
    <s v="GLOBAL"/>
    <s v="NO SOLICITADAS"/>
  </r>
  <r>
    <x v="18"/>
    <x v="15"/>
    <s v="02-02-02-008-005-03"/>
    <s v="Adquisición de servicios - Servicios de limpieza"/>
    <s v="SERVICIO ASEO Y LIMPIEZA CAMAN CON ELEMENTOS INCLUIDOS CUPO 2023"/>
    <s v="76111501"/>
    <s v="SELECCIÓN ABREVIADA - ACUERDO MARCO"/>
    <n v="1"/>
    <n v="6"/>
    <n v="10"/>
    <n v="1"/>
    <n v="116918023.59999999"/>
    <s v="GLOBAL"/>
    <s v="NO SOLICITADAS"/>
  </r>
  <r>
    <x v="18"/>
    <x v="15"/>
    <s v="02-02-02-008-005-03"/>
    <s v="Adquisición de servicios - Servicios de limpieza"/>
    <s v="SERVICIO ASEO Y LIMPIEZA CAMAN CON ELEMENTOS INCLUIDOS VIGENCIA FUTURA AMARRE 2023-2024"/>
    <s v="76111501"/>
    <s v="SELECCIÓN ABREVIADA - ACUERDO MARCO"/>
    <n v="7"/>
    <n v="1"/>
    <n v="10"/>
    <n v="1"/>
    <n v="40873400"/>
    <s v="GLOBAL"/>
    <s v="SI EN TRAMITE"/>
  </r>
  <r>
    <x v="18"/>
    <x v="15"/>
    <s v="02-02-02-008-005-03"/>
    <s v="Adquisición de servicios - Servicios de limpieza"/>
    <s v="SERVICIO ASEO Y LIMPIEZA ESM  CON ELEMENTOS INCLUIDOS CUPO 2023 (APOYO)"/>
    <s v="76111501"/>
    <s v="SELECCIÓN ABREVIADA - ACUERDO MARCO"/>
    <n v="1"/>
    <n v="6"/>
    <n v="10"/>
    <n v="1"/>
    <n v="31173609.490000002"/>
    <s v="GLOBAL"/>
    <s v="NO SOLICITADAS"/>
  </r>
  <r>
    <x v="18"/>
    <x v="15"/>
    <s v="02-02-02-008-005-03"/>
    <s v="Adquisición de servicios - Servicios de limpieza"/>
    <s v="SERVICIO DE EXTERMINACION FUMIGACIÓN Y OTROS 2023"/>
    <s v="72102103"/>
    <s v="SELECCIÓN ABREVIADA - ACUERDO MARCO"/>
    <n v="7"/>
    <n v="1"/>
    <n v="16"/>
    <n v="1"/>
    <n v="23498123.59"/>
    <s v="GLOBAL"/>
    <s v="NO SOLICITADAS"/>
  </r>
  <r>
    <x v="18"/>
    <x v="15"/>
    <s v="02-02-02-008-005-03"/>
    <s v="Adquisición de servicios - Servicios de limpieza"/>
    <s v="SERVICIO ASEO, LIMPIEZA, RECOLECCIÓN Y FUMIGACIÓN CAMAN  CON ELEMENTOS INCLUIDOS"/>
    <s v="76111501_x000a_76121500"/>
    <n v="0"/>
    <n v="0"/>
    <n v="0"/>
    <n v="10"/>
    <n v="1"/>
    <n v="50933682.829999998"/>
    <s v="GLOBAL"/>
    <s v=""/>
  </r>
  <r>
    <x v="18"/>
    <x v="62"/>
    <s v="02-02-01-004-001"/>
    <s v="Materiales y suministros - Metales básicos"/>
    <s v="VARILLA COPERWELL"/>
    <n v="30102404"/>
    <n v="0"/>
    <n v="0"/>
    <n v="0"/>
    <n v="10"/>
    <n v="1"/>
    <n v="294435.81"/>
    <s v="Unidad"/>
    <s v=""/>
  </r>
  <r>
    <x v="18"/>
    <x v="15"/>
    <s v="02-02-02-008-005-03"/>
    <s v="Adquisición de servicios - Servicios de limpieza"/>
    <s v="SERVICIO ASEO, LIMPIEZA, RECOLECCIÓN  CAMAN  CON ELEMENTOS INCLUIDOS"/>
    <s v="76111501_x000a_76121500"/>
    <n v="0"/>
    <n v="0"/>
    <n v="0"/>
    <n v="16"/>
    <n v="1"/>
    <n v="26477752"/>
    <s v="GLOBAL"/>
    <s v=""/>
  </r>
  <r>
    <x v="18"/>
    <x v="15"/>
    <s v="02-02-02-008-005-09-7"/>
    <s v="Adquisición de servicios - Servicios de mantenimiento y cuidado del paisaje"/>
    <s v="SERVICIO DE CORTE DE PRADO  Y JARDINERIA AMARRE VF 2023-2024_x000a_"/>
    <s v="70111703"/>
    <s v="SELECCIÓN ABREVIADA - ACUERDO MARCO"/>
    <n v="7"/>
    <n v="1"/>
    <n v="10"/>
    <n v="1"/>
    <n v="8126600"/>
    <s v="GLOBAL"/>
    <s v="SI EN TRAMITE"/>
  </r>
  <r>
    <x v="18"/>
    <x v="15"/>
    <s v="02-02-02-008-005-09-7"/>
    <s v="Adquisición de servicios - Servicios de mantenimiento y cuidado del paisaje"/>
    <s v="SERVICIO DE CORTE PRADO Y JARDINERIA CUPO VF 2023_x000a_"/>
    <s v="70111703"/>
    <s v="SELECCIÓN ABREVIADA - ACUERDO MARCO"/>
    <n v="1"/>
    <n v="6"/>
    <n v="10"/>
    <n v="1"/>
    <n v="27183582.899999999"/>
    <s v="GLOBAL"/>
    <s v="NO SOLICITADAS"/>
  </r>
  <r>
    <x v="18"/>
    <x v="15"/>
    <s v="02-02-02-008-005-09-7"/>
    <s v="Adquisición de servicios - Servicios de mantenimiento y cuidado del paisaje"/>
    <s v="SERVICIO CORTE PRADO Y JARDINERIA"/>
    <s v="70111703"/>
    <n v="0"/>
    <n v="0"/>
    <n v="0"/>
    <n v="10"/>
    <n v="1"/>
    <n v="7546688.6900000004"/>
    <s v="GLOBAL"/>
    <s v=""/>
  </r>
  <r>
    <x v="18"/>
    <x v="14"/>
    <s v="02-02-02-008-007-01-4"/>
    <s v="Adquisición de servicios - Servicios de mantenimiento y reparación de maquinaria y equipo de transporte"/>
    <s v="MANTENIMIENTO DE VEHICULOS Y MOTOCICLETAS VF CUPO_x000a_"/>
    <s v="78181507"/>
    <s v="SELECCIÓN ABREVIADA MENOR CUANTÍA"/>
    <n v="3"/>
    <n v="8"/>
    <n v="10"/>
    <n v="1"/>
    <n v="151363286"/>
    <s v="GLOBAL"/>
    <s v="NO SOLICITADAS"/>
  </r>
  <r>
    <x v="18"/>
    <x v="14"/>
    <s v="02-02-02-008-007-01-4"/>
    <s v="Adquisición de servicios - Servicios de mantenimiento y reparación de maquinaria y equipo de transporte"/>
    <s v="MANTENIMIENTO TRACTOMULAS Y CAMIONES PESADOS"/>
    <s v="78181508"/>
    <s v="MÍNIMA CUANTÍA"/>
    <n v="3"/>
    <n v="6"/>
    <n v="10"/>
    <n v="1"/>
    <n v="5000000"/>
    <s v="GLOBAL"/>
    <s v="NO SOLICITADAS"/>
  </r>
  <r>
    <x v="18"/>
    <x v="14"/>
    <s v="02-02-02-008-007-01-4"/>
    <s v="Adquisición de servicios - Servicios de mantenimiento y reparación de maquinaria y equipo de transporte"/>
    <s v="MANTENIMIENTO Y REPARACION MINI TRACTOR DE PODA_x000a_"/>
    <s v="78181507"/>
    <s v="MÍNIMA CUANTÍA"/>
    <n v="3"/>
    <n v="6"/>
    <n v="10"/>
    <n v="1"/>
    <n v="5000000"/>
    <s v="GLOBAL"/>
    <s v="NO SOLICITADAS"/>
  </r>
  <r>
    <x v="18"/>
    <x v="14"/>
    <s v="02-02-02-008-007-01-4"/>
    <s v="Adquisición de servicios - Servicios de mantenimiento y reparación de maquinaria y equipo de transporte"/>
    <s v="MANTENIMIENTOS DE VEHICULOS Y MOTOCICLETAS AMARRE VF 2023-2024_x000a_"/>
    <s v="78181507"/>
    <s v="SELECCIÓN ABREVIADA MENOR CUANTÍA"/>
    <n v="3"/>
    <n v="8"/>
    <n v="10"/>
    <n v="1"/>
    <n v="26500000"/>
    <s v="GLOBAL"/>
    <s v="SI EN TRAMITE"/>
  </r>
  <r>
    <x v="18"/>
    <x v="14"/>
    <s v="02-02-02-008-007-01-4"/>
    <s v="Adquisición de servicios - Servicios de mantenimiento y reparación de maquinaria y equipo de transporte"/>
    <s v="SERVICIO DE MANTENIMIENTO GATOR JHON DEERE"/>
    <s v="78181500"/>
    <s v="SELECCIÓN ABREVIADA MENOR CUANTÍA"/>
    <n v="3"/>
    <n v="6"/>
    <n v="10"/>
    <n v="1"/>
    <n v="6948905.04"/>
    <s v="GLOBAL"/>
    <s v="NO SOLICITADAS"/>
  </r>
  <r>
    <x v="18"/>
    <x v="14"/>
    <s v="02-02-02-008-007-01-4"/>
    <s v="Adquisición de servicios - Servicios de mantenimiento y reparación de maquinaria y equipo de transporte"/>
    <s v="SERVICIO DE MANTENIMIENTO OXYGEN SERVICE CART (CARRO DE SERVICIO DE OXIGENO)"/>
    <s v="72151800"/>
    <s v="SELECCIÓN ABREVIADA MENOR CUANTÍA"/>
    <n v="3"/>
    <n v="6"/>
    <n v="10"/>
    <n v="1"/>
    <n v="4949000"/>
    <s v="GLOBAL"/>
    <s v="NO SOLICITADAS"/>
  </r>
  <r>
    <x v="18"/>
    <x v="14"/>
    <s v="02-02-02-008-007-01-4"/>
    <s v="Adquisición de servicios - Servicios de mantenimiento y reparación de maquinaria y equipo de transporte"/>
    <s v="SERVICIO DE MANTENIMIENTO TRACTOR DE REMOLQUE TUG AMD0532"/>
    <s v="78181507"/>
    <s v="SELECCIÓN ABREVIADA MENOR CUANTÍA"/>
    <n v="3"/>
    <n v="6"/>
    <n v="10"/>
    <n v="1"/>
    <n v="8136400"/>
    <s v="GLOBAL"/>
    <s v="NO SOLICITADAS"/>
  </r>
  <r>
    <x v="18"/>
    <x v="14"/>
    <s v="02-02-02-008-007-01-5"/>
    <s v="Adquisición de servicios - Servicios de mantenimiento y reparación de otra maquinaria y otro equipo"/>
    <s v="ADMINISTRACIÓN OPERACIÓN Y MANTENIMIENTO DE  LUMINARIAS HANGARES  TALLERES Y VIAS  _x000a_"/>
    <s v="72151500"/>
    <s v="MÍNIMA CUANTÍA"/>
    <n v="3"/>
    <n v="3"/>
    <n v="10"/>
    <n v="1"/>
    <n v="8000000"/>
    <s v="GLOBAL"/>
    <s v="NO SOLICITADAS"/>
  </r>
  <r>
    <x v="18"/>
    <x v="14"/>
    <s v="02-02-02-008-007-01-5"/>
    <s v="Adquisición de servicios - Servicios de mantenimiento y reparación de otra maquinaria y otro equipo"/>
    <s v="ADMINISTRACIÓN OPERACIÓN Y MANTENIMIENTO DE  TRANSFORMADORES +TABLEROS +  REDES ELECTRICAS _x000a_"/>
    <s v="72151500"/>
    <s v="MÍNIMA CUANTÍA"/>
    <n v="3"/>
    <n v="3"/>
    <n v="10"/>
    <n v="1"/>
    <n v="14522381"/>
    <s v="GLOBAL"/>
    <s v="NO SOLICITADAS"/>
  </r>
  <r>
    <x v="18"/>
    <x v="14"/>
    <s v="02-02-02-008-007-01-5"/>
    <s v="Adquisición de servicios - Servicios de mantenimiento y reparación de otra maquinaria y otro equipo"/>
    <s v="ADMINISTRACIÓN OPERACIÓN Y MANTENIMIENTO DE PARARAYOS _x000a_"/>
    <s v="72151500"/>
    <s v="MÍNIMA CUANTÍA"/>
    <n v="3"/>
    <n v="3"/>
    <n v="10"/>
    <n v="1"/>
    <n v="14716347"/>
    <s v="GLOBAL"/>
    <s v="NO SOLICITADAS"/>
  </r>
  <r>
    <x v="18"/>
    <x v="14"/>
    <s v="02-02-02-008-007-01-5"/>
    <s v="Adquisición de servicios - Servicios de mantenimiento y reparación de otra maquinaria y otro equipo"/>
    <s v="ADMINISTRACIÓN OPERACIÓN Y MANTENIMIENTO DE PLANTAS DE ENERGIA _x000a_"/>
    <s v="72151500"/>
    <s v="MÍNIMA CUANTÍA"/>
    <n v="3"/>
    <n v="3"/>
    <n v="10"/>
    <n v="1"/>
    <n v="10000000"/>
    <s v="GLOBAL"/>
    <s v="NO SOLICITADAS"/>
  </r>
  <r>
    <x v="18"/>
    <x v="14"/>
    <s v="02-02-02-008-007-01-5"/>
    <s v="Adquisición de servicios - Servicios de mantenimiento y reparación de otra maquinaria y otro equipo"/>
    <s v="ADMINISTRACIÓN OPERACIÓN Y MANTENIMIENTO DE SUBESTACION  "/>
    <s v="72151500"/>
    <s v="MÍNIMA CUANTÍA"/>
    <n v="3"/>
    <n v="3"/>
    <n v="10"/>
    <n v="1"/>
    <n v="40720000"/>
    <s v="GLOBAL"/>
    <s v="NO SOLICITADAS"/>
  </r>
  <r>
    <x v="18"/>
    <x v="14"/>
    <s v="02-02-02-008-007-01-5"/>
    <s v="Adquisición de servicios - Servicios de mantenimiento y reparación de otra maquinaria y otro equipo"/>
    <s v="MANTENIMIENTO DE CALDERAS  (APOYO)"/>
    <s v="72151001"/>
    <s v="MÍNIMA CUANTÍA"/>
    <n v="3"/>
    <n v="3"/>
    <n v="10"/>
    <n v="1"/>
    <n v="55000000"/>
    <s v="GLOBAL"/>
    <s v="NO SOLICITADAS"/>
  </r>
  <r>
    <x v="18"/>
    <x v="5"/>
    <s v="02-02-01-004-002"/>
    <s v="Materiales y suministros - Productos metálicos elaborados (excepto maquinaria y equipo)"/>
    <s v="TERMINAL EMT 3/4&quot;"/>
    <n v="40183002"/>
    <n v="0"/>
    <n v="0"/>
    <n v="0"/>
    <n v="10"/>
    <n v="1"/>
    <n v="3835.97"/>
    <s v="Unidad"/>
    <s v=""/>
  </r>
  <r>
    <x v="18"/>
    <x v="14"/>
    <s v="02-02-02-008-007-01-5"/>
    <s v="Adquisición de servicios - Servicios de mantenimiento y reparación de otra maquinaria y otro equipo"/>
    <s v="MANTENIMIENTO DE UNIDAD HIDRAULICA CENTRO DE ENSAYOS (CAMAN-CMC)"/>
    <s v="72151800"/>
    <s v="SELECCIÓN ABREVIADA MENOR CUANTÍA"/>
    <n v="4"/>
    <n v="7"/>
    <n v="10"/>
    <n v="1"/>
    <n v="7224000"/>
    <s v="GLOBAL"/>
    <s v="NO SOLICITADAS"/>
  </r>
  <r>
    <x v="18"/>
    <x v="14"/>
    <s v="02-02-02-008-007-01-5"/>
    <s v="Adquisición de servicios - Servicios de mantenimiento y reparación de otra maquinaria y otro equipo"/>
    <s v="MANTENIMIENTO DEL SISTEMA DE CONTROL AMBIENTAL (CAMAN-CMC)"/>
    <s v="72154100"/>
    <s v="MÍNIMA CUANTÍA"/>
    <n v="3"/>
    <n v="3"/>
    <n v="10"/>
    <n v="1"/>
    <n v="25369279.27"/>
    <s v="GLOBAL"/>
    <s v="NO SOLICITADAS"/>
  </r>
  <r>
    <x v="18"/>
    <x v="14"/>
    <s v="02-02-02-008-007-01-5"/>
    <s v="Adquisición de servicios - Servicios de mantenimiento y reparación de otra maquinaria y otro equipo"/>
    <s v="MANTENIMIENTO DEL SISTEMA DE PRESION Y VACIO (CAMAN-CMC)"/>
    <s v="72154100"/>
    <s v="MÍNIMA CUANTÍA"/>
    <n v="3"/>
    <n v="3"/>
    <n v="10"/>
    <n v="1"/>
    <n v="24794544"/>
    <s v="GLOBAL"/>
    <s v="NO SOLICITADAS"/>
  </r>
  <r>
    <x v="18"/>
    <x v="14"/>
    <s v="02-02-02-008-007-01-5"/>
    <s v="Adquisición de servicios - Servicios de mantenimiento y reparación de otra maquinaria y otro equipo"/>
    <s v="MANTENIMIENTO DEL SISTEMA UPS CAMAN_x000a_"/>
    <s v="73152108"/>
    <s v="MÍNIMA CUANTÍA"/>
    <n v="3"/>
    <n v="3"/>
    <n v="10"/>
    <n v="1"/>
    <n v="17926150"/>
    <s v="GLOBAL"/>
    <s v="NO SOLICITADAS"/>
  </r>
  <r>
    <x v="18"/>
    <x v="14"/>
    <s v="02-02-02-008-007-01-5"/>
    <s v="Adquisición de servicios - Servicios de mantenimiento y reparación de otra maquinaria y otro equipo"/>
    <s v="MANTENIMIENTO ELECTROBOMBAS  MANJUI  Y NEUSA_x000a_"/>
    <s v="72101517"/>
    <s v="MÍNIMA CUANTÍA"/>
    <n v="3"/>
    <n v="3"/>
    <n v="10"/>
    <n v="1"/>
    <n v="7200000"/>
    <s v="GLOBAL"/>
    <s v="NO SOLICITADAS"/>
  </r>
  <r>
    <x v="18"/>
    <x v="14"/>
    <s v="02-02-02-008-007-01-5"/>
    <s v="Adquisición de servicios - Servicios de mantenimiento y reparación de otra maquinaria y otro equipo"/>
    <s v="MANTENIMIENTO EQUIPOS Y ENSERES DEL CASINO, COCINA , RANCHO DE TROPA Y LAVADORAS INDUSTRIALES SEGÚN FICHA TÉCNICA"/>
    <s v="73152101"/>
    <s v="MÍNIMA CUANTÍA"/>
    <n v="3"/>
    <n v="3"/>
    <n v="10"/>
    <n v="1"/>
    <n v="23597000"/>
    <s v="GLOBAL"/>
    <s v="NO SOLICITADAS"/>
  </r>
  <r>
    <x v="18"/>
    <x v="14"/>
    <s v="02-02-02-008-007-01-5"/>
    <s v="Adquisición de servicios - Servicios de mantenimiento y reparación de otra maquinaria y otro equipo"/>
    <s v="MANTENIMIENTO GUADAÑAS_x000a_"/>
    <s v="72151802"/>
    <s v="MÍNIMA CUANTÍA"/>
    <n v="3"/>
    <n v="3"/>
    <n v="10"/>
    <n v="1"/>
    <n v="9999950"/>
    <s v="GLOBAL"/>
    <s v="NO SOLICITADAS"/>
  </r>
  <r>
    <x v="18"/>
    <x v="14"/>
    <s v="02-02-02-008-007-01-5"/>
    <s v="Adquisición de servicios - Servicios de mantenimiento y reparación de otra maquinaria y otro equipo"/>
    <s v="MANTENIMIENTO PREVENTIVO EQUIPOS AUDIOVISUALES DE LA UNIDAD _x000a_"/>
    <s v="72103302"/>
    <s v="MÍNIMA CUANTÍA"/>
    <n v="3"/>
    <n v="3"/>
    <n v="10"/>
    <n v="1"/>
    <n v="1720000"/>
    <s v="GLOBAL"/>
    <s v="NO SOLICITADAS"/>
  </r>
  <r>
    <x v="18"/>
    <x v="14"/>
    <s v="02-02-02-008-007-01-5"/>
    <s v="Adquisición de servicios - Servicios de mantenimiento y reparación de otra maquinaria y otro equipo"/>
    <s v="MANTENIMIENTO PREVENTIVO EQUIPOS DEL GIMNASIO_x000a_"/>
    <s v="72151800"/>
    <s v="MÍNIMA CUANTÍA"/>
    <n v="3"/>
    <n v="3"/>
    <n v="10"/>
    <n v="1"/>
    <n v="2000000"/>
    <s v="GLOBAL"/>
    <s v="NO SOLICITADAS"/>
  </r>
  <r>
    <x v="18"/>
    <x v="14"/>
    <s v="02-02-02-008-007-01-5"/>
    <s v="Adquisición de servicios - Servicios de mantenimiento y reparación de otra maquinaria y otro equipo"/>
    <s v="MATENIMIENTO ELECTROBOMBAS _x000a_"/>
    <s v="73152108"/>
    <s v="MÍNIMA CUANTÍA"/>
    <n v="3"/>
    <n v="3"/>
    <n v="10"/>
    <n v="1"/>
    <n v="8466105"/>
    <s v="GLOBAL"/>
    <s v="NO SOLICITADAS"/>
  </r>
  <r>
    <x v="18"/>
    <x v="14"/>
    <s v="02-02-02-008-007-01-5"/>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
    <n v="78181800"/>
    <s v="CONTRATACIÓN DIRECTA"/>
    <n v="7"/>
    <n v="1"/>
    <n v="10"/>
    <n v="1"/>
    <n v="185495960"/>
    <s v="GLOBAL"/>
    <s v="SI EN TRAMITE"/>
  </r>
  <r>
    <x v="18"/>
    <x v="14"/>
    <s v="02-02-02-008-007-01-5"/>
    <s v="Adquisición de servicios - Servicios de mantenimiento y reparación de otra maquinaria y otro equipo"/>
    <s v="PRESTACIÓN DE SERVICIOS DE MANTENIMIENTO PARA EL APOYO DE LAS TAREAS DEL TALLER CENTRALIZADO DE ASIENTOS DE EYECCION PARA EL MANTENIMIENTO NIVEL II Y NIVEL III DE LOS ASIENTOS DE EYECCION MK-8, MK-10 Y MKJM6 "/>
    <n v="78181800"/>
    <s v="CONTRATACIÓN DIRECTA"/>
    <n v="1"/>
    <n v="11"/>
    <n v="10"/>
    <n v="1"/>
    <n v="376022504"/>
    <s v="GLOBAL"/>
    <s v="NO SOLICITADAS"/>
  </r>
  <r>
    <x v="18"/>
    <x v="14"/>
    <s v="02-02-02-008-007-01-5"/>
    <s v="Adquisición de servicios - Servicios de mantenimiento y reparación de otra maquinaria y otro equipo"/>
    <s v="SERVICIO DE MANTENIMIENTO ALTERNADOR TEST BENCH (BANCO DE PRUEBAS DE ALTERNADORES)"/>
    <n v="73152108"/>
    <s v="SELECCIÓN ABREVIADA MENOR CUANTÍA"/>
    <n v="3"/>
    <n v="6"/>
    <n v="10"/>
    <n v="1"/>
    <n v="4501500"/>
    <s v="GLOBAL"/>
    <s v="NO SOLICITADAS"/>
  </r>
  <r>
    <x v="18"/>
    <x v="14"/>
    <s v="02-02-02-008-007-01-5"/>
    <s v="Adquisición de servicios - Servicios de mantenimiento y reparación de otra maquinaria y otro equipo"/>
    <s v="SERVICIO DE MANTENIMIENTO BANCO DE PRUEBA MAGNETOS"/>
    <s v="73152100"/>
    <s v="SELECCIÓN ABREVIADA MENOR CUANTÍA"/>
    <n v="3"/>
    <n v="6"/>
    <n v="10"/>
    <n v="1"/>
    <n v="4699000"/>
    <s v="GLOBAL"/>
    <s v="NO SOLICITADAS"/>
  </r>
  <r>
    <x v="18"/>
    <x v="14"/>
    <s v="02-02-02-008-007-01-5"/>
    <s v="Adquisición de servicios - Servicios de mantenimiento y reparación de otra maquinaria y otro equipo"/>
    <s v="SERVICIO DE MANTENIMIENTO BANCO DE PRUEBA PARA BOMBAS"/>
    <s v="73152100"/>
    <s v="SELECCIÓN ABREVIADA MENOR CUANTÍA"/>
    <n v="3"/>
    <n v="6"/>
    <n v="10"/>
    <n v="1"/>
    <n v="4949000"/>
    <s v="GLOBAL"/>
    <s v="NO SOLICITADAS"/>
  </r>
  <r>
    <x v="18"/>
    <x v="14"/>
    <s v="02-02-02-008-007-01-5"/>
    <s v="Adquisición de servicios - Servicios de mantenimiento y reparación de otra maquinaria y otro equipo"/>
    <s v="SERVICIO DE MANTENIMIENTO BANCO HIDRAULICO KFIR_x000a_"/>
    <s v="72154022"/>
    <s v="SELECCIÓN ABREVIADA MENOR CUANTÍA"/>
    <n v="3"/>
    <n v="6"/>
    <n v="10"/>
    <n v="1"/>
    <n v="14373000"/>
    <s v="GLOBAL"/>
    <s v="NO SOLICITADAS"/>
  </r>
  <r>
    <x v="18"/>
    <x v="14"/>
    <s v="02-02-02-008-007-01-5"/>
    <s v="Adquisición de servicios - Servicios de mantenimiento y reparación de otra maquinaria y otro equipo"/>
    <s v="SERVICIO DE MANTENIMIENTO CAMPANA EXTRACTORA DE GASES (1)_x000a_"/>
    <s v="76111605"/>
    <s v="SELECCIÓN ABREVIADA MENOR CUANTÍA"/>
    <n v="3"/>
    <n v="6"/>
    <n v="10"/>
    <n v="1"/>
    <n v="3049000"/>
    <s v="GLOBAL"/>
    <s v="NO SOLICITADAS"/>
  </r>
  <r>
    <x v="18"/>
    <x v="14"/>
    <s v="02-02-02-008-007-01-5"/>
    <s v="Adquisición de servicios - Servicios de mantenimiento y reparación de otra maquinaria y otro equipo"/>
    <s v="SERVICIO DE MANTENIMIENTO CAMPANA EXTRACTORA DE GASES (2)_x000a_"/>
    <s v="76111605"/>
    <s v="SELECCIÓN ABREVIADA MENOR CUANTÍA"/>
    <n v="3"/>
    <n v="6"/>
    <n v="10"/>
    <n v="1"/>
    <n v="3049000"/>
    <s v="GLOBAL"/>
    <s v="NO SOLICITADAS"/>
  </r>
  <r>
    <x v="18"/>
    <x v="14"/>
    <s v="02-02-02-008-007-01-5"/>
    <s v="Adquisición de servicios - Servicios de mantenimiento y reparación de otra maquinaria y otro equipo"/>
    <s v="SERVICIO DE MANTENIMIENTO CENTRO DE MECANIZADO_x000a_"/>
    <s v="73152100"/>
    <s v="MÍNIMA CUANTÍA"/>
    <n v="3"/>
    <n v="3"/>
    <n v="10"/>
    <n v="1"/>
    <n v="58000000"/>
    <s v="GLOBAL"/>
    <s v="NO SOLICITADAS"/>
  </r>
  <r>
    <x v="18"/>
    <x v="14"/>
    <s v="02-02-02-008-007-01-5"/>
    <s v="Adquisición de servicios - Servicios de mantenimiento y reparación de otra maquinaria y otro equipo"/>
    <s v="SERVICIO DE MANTENIMIENTO COMPRESOR DE AIRE_x000a_"/>
    <s v="72154100"/>
    <s v="SELECCIÓN ABREVIADA MENOR CUANTÍA"/>
    <n v="3"/>
    <n v="6"/>
    <n v="10"/>
    <n v="1"/>
    <n v="5924000"/>
    <s v="GLOBAL"/>
    <s v="NO SOLICITADAS"/>
  </r>
  <r>
    <x v="18"/>
    <x v="14"/>
    <s v="02-02-02-008-007-01-5"/>
    <s v="Adquisición de servicios - Servicios de mantenimiento y reparación de otra maquinaria y otro equipo"/>
    <s v="SERVICIO DE MANTENIMIENTO COMPRESOR FINI TME 3243_x000a_"/>
    <s v="72154100"/>
    <s v="SELECCIÓN ABREVIADA MENOR CUANTÍA"/>
    <n v="3"/>
    <n v="6"/>
    <n v="10"/>
    <n v="1"/>
    <n v="6212400"/>
    <s v="GLOBAL"/>
    <s v="NO SOLICITADAS"/>
  </r>
  <r>
    <x v="18"/>
    <x v="14"/>
    <s v="02-02-02-008-007-01-5"/>
    <s v="Adquisición de servicios - Servicios de mantenimiento y reparación de otra maquinaria y otro equipo"/>
    <s v="SERVICIO DE MANTENIMIENTO CUARTO FRIO TALLER COMPUESTOS 3HP PBR3HP PBR SERIE 001"/>
    <s v="72151207"/>
    <s v="SELECCIÓN ABREVIADA MENOR CUANTÍA"/>
    <n v="3"/>
    <n v="6"/>
    <n v="10"/>
    <n v="1"/>
    <n v="2080000"/>
    <s v="GLOBAL"/>
    <s v="NO SOLICITADAS"/>
  </r>
  <r>
    <x v="18"/>
    <x v="14"/>
    <s v="02-02-02-008-007-01-5"/>
    <s v="Adquisición de servicios - Servicios de mantenimiento y reparación de otra maquinaria y otro equipo"/>
    <s v="SERVICIO DE MANTENIMIENTO DESMONTADORA DE RUEDAS"/>
    <s v="72151800"/>
    <s v="SELECCIÓN ABREVIADA MENOR CUANTÍA"/>
    <n v="3"/>
    <n v="6"/>
    <n v="10"/>
    <n v="1"/>
    <n v="5471000"/>
    <s v="GLOBAL"/>
    <s v="NO SOLICITADAS"/>
  </r>
  <r>
    <x v="18"/>
    <x v="14"/>
    <s v="02-02-02-008-007-01-5"/>
    <s v="Adquisición de servicios - Servicios de mantenimiento y reparación de otra maquinaria y otro equipo"/>
    <s v="SERVICIO DE MANTENIMIENTO DINASTY 350 S/N LK180054L NUMERO DE INVENTARIO"/>
    <s v="73152101"/>
    <s v="SELECCIÓN ABREVIADA MENOR CUANTÍA"/>
    <n v="3"/>
    <n v="6"/>
    <n v="10"/>
    <n v="1"/>
    <n v="20984399.309999999"/>
    <s v="GLOBAL"/>
    <s v="NO SOLICITADAS"/>
  </r>
  <r>
    <x v="18"/>
    <x v="14"/>
    <s v="02-02-02-008-007-01-5"/>
    <s v="Adquisición de servicios - Servicios de mantenimiento y reparación de otra maquinaria y otro equipo"/>
    <s v="SERVICIO DE MANTENIMIENTO ELECTRIC CHAIN HOIST (ANFITRIÓN DE CADENA ELÉCTRICA)"/>
    <s v="72151800"/>
    <s v="SELECCIÓN ABREVIADA MENOR CUANTÍA"/>
    <n v="3"/>
    <n v="6"/>
    <n v="10"/>
    <n v="1"/>
    <n v="3127007.03"/>
    <s v="GLOBAL"/>
    <s v="NO SOLICITADAS"/>
  </r>
  <r>
    <x v="18"/>
    <x v="14"/>
    <s v="02-02-02-008-007-01-5"/>
    <s v="Adquisición de servicios - Servicios de mantenimiento y reparación de otra maquinaria y otro equipo"/>
    <s v="SERVICIO DE MANTENIMIENTO EQUIPO ELCOMETER (COATING THICKESS GAUGE). (CALIBRE DE ESPESOR DE REVESTIMIENTO)"/>
    <n v="72151800"/>
    <s v="SELECCIÓN ABREVIADA MENOR CUANTÍA"/>
    <n v="3"/>
    <n v="6"/>
    <n v="10"/>
    <n v="1"/>
    <n v="1474000"/>
    <s v="GLOBAL"/>
    <s v="NO SOLICITADAS"/>
  </r>
  <r>
    <x v="18"/>
    <x v="14"/>
    <s v="02-02-02-008-007-01-5"/>
    <s v="Adquisición de servicios - Servicios de mantenimiento y reparación de otra maquinaria y otro equipo"/>
    <s v="SERVICIO DE MANTENIMIENTO ESTANTERIA INTELIGENTE"/>
    <s v="73152100"/>
    <s v="MÍNIMA CUANTÍA"/>
    <n v="5"/>
    <n v="5"/>
    <n v="10"/>
    <n v="1"/>
    <n v="49419510"/>
    <s v="GLOBAL"/>
    <s v="NO SOLICITADAS"/>
  </r>
  <r>
    <x v="18"/>
    <x v="14"/>
    <s v="02-02-02-008-007-01-5"/>
    <s v="Adquisición de servicios - Servicios de mantenimiento y reparación de otra maquinaria y otro equipo"/>
    <s v="SERVICIO DE MANTENIMIENTO FILTRADORA DE SOLUCION ELECTROLITICAS (6EB15073)"/>
    <s v="73152100"/>
    <s v="SELECCIÓN ABREVIADA MENOR CUANTÍA"/>
    <n v="3"/>
    <n v="6"/>
    <n v="10"/>
    <n v="1"/>
    <n v="2586956.4700000002"/>
    <s v="GLOBAL"/>
    <s v="NO SOLICITADAS"/>
  </r>
  <r>
    <x v="18"/>
    <x v="14"/>
    <s v="02-02-02-008-007-01-5"/>
    <s v="Adquisición de servicios - Servicios de mantenimiento y reparación de otra maquinaria y otro equipo"/>
    <s v="SERVICIO DE MANTENIMIENTO FILTRADORA DE SOLUCION ELECTROLITICAS (6EB17000)"/>
    <s v="73152100"/>
    <s v="SELECCIÓN ABREVIADA MENOR CUANTÍA"/>
    <n v="3"/>
    <n v="6"/>
    <n v="10"/>
    <n v="1"/>
    <n v="2586956.4700000002"/>
    <s v="GLOBAL"/>
    <s v="NO SOLICITADAS"/>
  </r>
  <r>
    <x v="18"/>
    <x v="14"/>
    <s v="02-02-02-008-007-01-5"/>
    <s v="Adquisición de servicios - Servicios de mantenimiento y reparación de otra maquinaria y otro equipo"/>
    <s v="SERVICIO DE MANTENIMIENTO FRESADORA UNIVERSAL ARSENAL"/>
    <s v="73152101"/>
    <s v="SELECCIÓN ABREVIADA MENOR CUANTÍA"/>
    <n v="3"/>
    <n v="6"/>
    <n v="10"/>
    <n v="1"/>
    <n v="7348500"/>
    <s v="GLOBAL"/>
    <s v="NO SOLICITADAS"/>
  </r>
  <r>
    <x v="18"/>
    <x v="14"/>
    <s v="02-02-02-008-007-01-5"/>
    <s v="Adquisición de servicios - Servicios de mantenimiento y reparación de otra maquinaria y otro equipo"/>
    <s v="SERVICIO DE MANTENIMIENTO GRUA TIPO PESCANTE TME 2917"/>
    <s v="72154501"/>
    <s v="SELECCIÓN ABREVIADA MENOR CUANTÍA"/>
    <n v="3"/>
    <n v="6"/>
    <n v="10"/>
    <n v="1"/>
    <n v="6948905.04"/>
    <s v="GLOBAL"/>
    <s v="NO SOLICITADAS"/>
  </r>
  <r>
    <x v="18"/>
    <x v="14"/>
    <s v="02-02-02-008-007-01-5"/>
    <s v="Adquisición de servicios - Servicios de mantenimiento y reparación de otra maquinaria y otro equipo"/>
    <s v="SERVICIO DE MANTENIMIENTO HORNO DE DESHIDROGENACION MODELO 200 900_x000a_"/>
    <s v="73152106"/>
    <s v="SELECCIÓN ABREVIADA MENOR CUANTÍA"/>
    <n v="3"/>
    <n v="6"/>
    <n v="10"/>
    <n v="1"/>
    <n v="5374000"/>
    <s v="GLOBAL"/>
    <s v="NO SOLICITADAS"/>
  </r>
  <r>
    <x v="18"/>
    <x v="14"/>
    <s v="02-02-02-008-007-01-5"/>
    <s v="Adquisición de servicios - Servicios de mantenimiento y reparación de otra maquinaria y otro equipo"/>
    <s v="SERVICIO DE MANTENIMIENTO HORNO LABORATORIO DE 270*_x000a_"/>
    <s v="73152106"/>
    <s v="SELECCIÓN ABREVIADA MENOR CUANTÍA"/>
    <n v="3"/>
    <n v="6"/>
    <n v="10"/>
    <n v="1"/>
    <n v="5274000"/>
    <s v="GLOBAL"/>
    <s v="NO SOLICITADAS"/>
  </r>
  <r>
    <x v="18"/>
    <x v="14"/>
    <s v="02-02-02-008-007-01-5"/>
    <s v="Adquisición de servicios - Servicios de mantenimiento y reparación de otra maquinaria y otro equipo"/>
    <s v="SERVICIO DE MANTENIMIENTO INTEGRAL PREVENTIVO DEL HORNO DE CURADO TALLER MATERIALES COMPUESTOS"/>
    <s v="73152106"/>
    <s v="SELECCIÓN ABREVIADA MENOR CUANTÍA"/>
    <n v="3"/>
    <n v="6"/>
    <n v="10"/>
    <n v="1"/>
    <n v="11952000"/>
    <s v="GLOBAL"/>
    <s v="NO SOLICITADAS"/>
  </r>
  <r>
    <x v="18"/>
    <x v="14"/>
    <s v="02-02-02-008-007-01-5"/>
    <s v="Adquisición de servicios - Servicios de mantenimiento y reparación de otra maquinaria y otro equipo"/>
    <s v="SERVICIO DE MANTENIMIENTO LAUNCHER MARK 4 S/N MK4 2071 UBICADO EN LA MACARENA, META"/>
    <s v="78181900"/>
    <s v="SELECCIÓN ABREVIADA MENOR CUANTÍA"/>
    <n v="3"/>
    <n v="6"/>
    <n v="10"/>
    <n v="1"/>
    <n v="12072464.32"/>
    <s v="GLOBAL"/>
    <s v="NO SOLICITADAS"/>
  </r>
  <r>
    <x v="18"/>
    <x v="14"/>
    <s v="02-02-02-008-007-01-5"/>
    <s v="Adquisición de servicios - Servicios de mantenimiento y reparación de otra maquinaria y otro equipo"/>
    <s v="SERVICIO DE MANTENIMIENTO LAUNCHER MARK 4 UBICADO EN CAUCASIA, ANTIOQUIA_x000a_"/>
    <s v="78181900"/>
    <s v="SELECCIÓN ABREVIADA MENOR CUANTÍA"/>
    <n v="3"/>
    <n v="6"/>
    <n v="10"/>
    <n v="1"/>
    <n v="12072464.32"/>
    <s v="GLOBAL"/>
    <s v="NO SOLICITADAS"/>
  </r>
  <r>
    <x v="18"/>
    <x v="14"/>
    <s v="02-02-02-008-007-01-5"/>
    <s v="Adquisición de servicios - Servicios de mantenimiento y reparación de otra maquinaria y otro equipo"/>
    <s v="SERVICIO DE MANTENIMIENTO MAQUINA BORDADORA BROTHER_x000a_"/>
    <s v="73152100"/>
    <s v="MÍNIMA CUANTÍA"/>
    <n v="3"/>
    <n v="3"/>
    <n v="10"/>
    <n v="1"/>
    <n v="2117930"/>
    <s v="GLOBAL"/>
    <s v="NO SOLICITADAS"/>
  </r>
  <r>
    <x v="18"/>
    <x v="14"/>
    <s v="02-02-02-008-007-01-5"/>
    <s v="Adquisición de servicios - Servicios de mantenimiento y reparación de otra maquinaria y otro equipo"/>
    <s v="SERVICIO DE MANTENIMIENTO MAQUINA DE LIMPIEZA POR ULTRASONIDO_x000a_"/>
    <s v="72151800"/>
    <s v="SELECCIÓN ABREVIADA MENOR CUANTÍA"/>
    <n v="3"/>
    <n v="6"/>
    <n v="10"/>
    <n v="1"/>
    <n v="4311593.72"/>
    <s v="GLOBAL"/>
    <s v="NO SOLICITADAS"/>
  </r>
  <r>
    <x v="18"/>
    <x v="14"/>
    <s v="02-02-02-008-007-01-5"/>
    <s v="Adquisición de servicios - Servicios de mantenimiento y reparación de otra maquinaria y otro equipo"/>
    <s v="SERVICIO DE MANTENIMIENTO MAQUINA DE COSER INDUSTRIAL TYPICAL "/>
    <s v="73152100"/>
    <s v="MÍNIMA CUANTÍA"/>
    <n v="3"/>
    <n v="3"/>
    <n v="10"/>
    <n v="1"/>
    <n v="1481768"/>
    <s v="GLOBAL"/>
    <s v="NO SOLICITADAS"/>
  </r>
  <r>
    <x v="18"/>
    <x v="14"/>
    <s v="02-02-02-008-007-01-5"/>
    <s v="Adquisición de servicios - Servicios de mantenimiento y reparación de otra maquinaria y otro equipo"/>
    <s v="SERVICIO DE MANTENIMIENTO MAQUINA PLANA PFAFF 545"/>
    <s v="73152100"/>
    <s v="SELECCIÓN ABREVIADA MENOR CUANTÍA"/>
    <n v="3"/>
    <n v="6"/>
    <n v="10"/>
    <n v="1"/>
    <n v="1727324"/>
    <s v="GLOBAL"/>
    <s v="NO SOLICITADAS"/>
  </r>
  <r>
    <x v="18"/>
    <x v="14"/>
    <s v="02-02-02-008-007-01-5"/>
    <s v="Adquisición de servicios - Servicios de mantenimiento y reparación de otra maquinaria y otro equipo"/>
    <s v="SERVICIO DE MANTENIMIENTO MAQUINA PLANA TRIPLE TRANSPORTE 1245 (1000664)_x000a_"/>
    <s v="73152100"/>
    <s v="SELECCIÓN ABREVIADA MENOR CUANTÍA"/>
    <n v="3"/>
    <n v="6"/>
    <n v="10"/>
    <n v="1"/>
    <n v="3436489"/>
    <s v="GLOBAL"/>
    <s v="NO SOLICITADAS"/>
  </r>
  <r>
    <x v="18"/>
    <x v="14"/>
    <s v="02-02-02-008-007-01-5"/>
    <s v="Adquisición de servicios - Servicios de mantenimiento y reparación de otra maquinaria y otro equipo"/>
    <s v="SERVICIO DE MANTENIMIENTO MAQUINA PLANA TRIPLE TRANSPORTE 1245 (1000667)_x000a_"/>
    <s v="73152100"/>
    <s v="SELECCIÓN ABREVIADA MENOR CUANTÍA"/>
    <n v="3"/>
    <n v="6"/>
    <n v="10"/>
    <n v="1"/>
    <n v="3436489"/>
    <s v="GLOBAL"/>
    <s v="NO SOLICITADAS"/>
  </r>
  <r>
    <x v="18"/>
    <x v="14"/>
    <s v="02-02-02-008-007-01-5"/>
    <s v="Adquisición de servicios - Servicios de mantenimiento y reparación de otra maquinaria y otro equipo"/>
    <s v="SERVICIO DE MANTENIMIENTO MEZCLADORA GIROSCOPICA_x000a_"/>
    <s v="73152100"/>
    <s v="SELECCIÓN ABREVIADA MENOR CUANTÍA"/>
    <n v="3"/>
    <n v="6"/>
    <n v="10"/>
    <n v="1"/>
    <n v="5351200"/>
    <s v="GLOBAL"/>
    <s v="NO SOLICITADAS"/>
  </r>
  <r>
    <x v="18"/>
    <x v="14"/>
    <s v="02-02-02-008-007-01-5"/>
    <s v="Adquisición de servicios - Servicios de mantenimiento y reparación de otra maquinaria y otro equipo"/>
    <s v="SERVICIO DE MANTENIMIENTO MILLER DINASTY 700"/>
    <s v="73152101"/>
    <s v="SELECCIÓN ABREVIADA MENOR CUANTÍA"/>
    <n v="3"/>
    <n v="6"/>
    <n v="10"/>
    <n v="1"/>
    <n v="39312499.659999996"/>
    <s v="GLOBAL"/>
    <s v="NO SOLICITADAS"/>
  </r>
  <r>
    <x v="18"/>
    <x v="14"/>
    <s v="02-02-02-008-007-01-5"/>
    <s v="Adquisición de servicios - Servicios de mantenimiento y reparación de otra maquinaria y otro equipo"/>
    <s v="SERVICIO DE MANTENIMIENTO PERIFERICOS BANCO DE PRUEBAS "/>
    <s v="73152101"/>
    <s v="SELECCIÓN ABREVIADA MENOR CUANTÍA"/>
    <n v="4"/>
    <n v="5"/>
    <n v="10"/>
    <n v="1"/>
    <n v="224884923.13"/>
    <s v="GLOBAL"/>
    <s v="NO SOLICITADAS"/>
  </r>
  <r>
    <x v="18"/>
    <x v="14"/>
    <s v="02-02-02-008-007-01-5"/>
    <s v="Adquisición de servicios - Servicios de mantenimiento y reparación de otra maquinaria y otro equipo"/>
    <s v="SERVICIO DE MANTENIMIENTO POLIPASTO 5 TONELADAS_x000a_"/>
    <s v="72154501"/>
    <s v="SELECCIÓN ABREVIADA MENOR CUANTÍA"/>
    <n v="3"/>
    <n v="6"/>
    <n v="10"/>
    <n v="1"/>
    <n v="6080291.9100000001"/>
    <s v="GLOBAL"/>
    <s v="NO SOLICITADAS"/>
  </r>
  <r>
    <x v="18"/>
    <x v="14"/>
    <s v="02-02-02-008-007-01-5"/>
    <s v="Adquisición de servicios - Servicios de mantenimiento y reparación de otra maquinaria y otro equipo"/>
    <s v="SERVICIO DE MANTENIMIENTO PRENSA HIDRAULICA (MHP60)"/>
    <s v="73152100"/>
    <s v="SELECCIÓN ABREVIADA MENOR CUANTÍA"/>
    <n v="3"/>
    <n v="6"/>
    <n v="10"/>
    <n v="1"/>
    <n v="7741100"/>
    <s v="GLOBAL"/>
    <s v="NO SOLICITADAS"/>
  </r>
  <r>
    <x v="18"/>
    <x v="14"/>
    <s v="02-02-02-008-007-01-5"/>
    <s v="Adquisición de servicios - Servicios de mantenimiento y reparación de otra maquinaria y otro equipo"/>
    <s v="SERVICIO DE MANTENIMIENTO PREVENTIVO Y CORRECTIVO AL AIRE ACONDICIONADO AIRFLEX VM0703-0169"/>
    <s v="72101511"/>
    <s v="SELECCIÓN ABREVIADA MENOR CUANTÍA"/>
    <n v="3"/>
    <n v="6"/>
    <n v="10"/>
    <n v="1"/>
    <n v="11999000"/>
    <s v="GLOBAL"/>
    <s v="NO SOLICITADAS"/>
  </r>
  <r>
    <x v="18"/>
    <x v="14"/>
    <s v="02-02-02-008-007-01-5"/>
    <s v="Adquisición de servicios - Servicios de mantenimiento y reparación de otra maquinaria y otro equipo"/>
    <s v="SERVICIO DE MANTENIMIENTO PREVENTIVO Y CORRECTIVO BANCO LAVADOR DE PIEZAS MODEL PBD3222 S/N DB020047_x000a_"/>
    <s v="72151800"/>
    <s v="SELECCIÓN ABREVIADA MENOR CUANTÍA"/>
    <n v="3"/>
    <n v="6"/>
    <n v="10"/>
    <n v="1"/>
    <n v="4830800"/>
    <s v="GLOBAL"/>
    <s v="NO SOLICITADAS"/>
  </r>
  <r>
    <x v="18"/>
    <x v="14"/>
    <s v="02-02-02-008-007-01-5"/>
    <s v="Adquisición de servicios - Servicios de mantenimiento y reparación de otra maquinaria y otro equipo"/>
    <s v="SERVICIO DE MANTENIMIENTO PREVENTIVO Y CORRECTIVO COMPRESOR INGERSOLL TME 3293 RAND MANUAL DE OPERACIÓN R-451A145_x000a_"/>
    <s v="72154100"/>
    <s v="SELECCIÓN ABREVIADA MENOR CUANTÍA"/>
    <n v="3"/>
    <n v="6"/>
    <n v="10"/>
    <n v="1"/>
    <n v="12399000"/>
    <s v="GLOBAL"/>
    <s v="NO SOLICITADAS"/>
  </r>
  <r>
    <x v="18"/>
    <x v="14"/>
    <s v="02-02-02-008-007-01-5"/>
    <s v="Adquisición de servicios - Servicios de mantenimiento y reparación de otra maquinaria y otro equipo"/>
    <s v="SERVICIO DE MANTENIMIENTO PREVENTIVO Y CORRECTIVO SIERRA MECANICA NO 1 220/440VOLT"/>
    <s v="73152100"/>
    <s v="SELECCIÓN ABREVIADA MENOR CUANTÍA"/>
    <n v="3"/>
    <n v="6"/>
    <n v="10"/>
    <n v="1"/>
    <n v="2264300"/>
    <s v="GLOBAL"/>
    <s v="NO SOLICITADAS"/>
  </r>
  <r>
    <x v="18"/>
    <x v="14"/>
    <s v="02-02-02-008-007-01-5"/>
    <s v="Adquisición de servicios - Servicios de mantenimiento y reparación de otra maquinaria y otro equipo"/>
    <s v="SERVICIO DE MANTENIMIENTO PUENTE GRUA 2 TONELADAS"/>
    <s v="72154501"/>
    <s v="SELECCIÓN ABREVIADA MENOR CUANTÍA"/>
    <n v="3"/>
    <n v="6"/>
    <n v="10"/>
    <n v="1"/>
    <n v="5211678.78"/>
    <s v="GLOBAL"/>
    <s v="NO SOLICITADAS"/>
  </r>
  <r>
    <x v="18"/>
    <x v="14"/>
    <s v="02-02-02-008-007-01-5"/>
    <s v="Adquisición de servicios - Servicios de mantenimiento y reparación de otra maquinaria y otro equipo"/>
    <s v="SERVICIO DE MANTENIMIENTO PUENTE GRUA CAPACIDAD 02 TONS._x000a_"/>
    <s v="72154501"/>
    <s v="SELECCIÓN ABREVIADA MENOR CUANTÍA"/>
    <n v="3"/>
    <n v="6"/>
    <n v="10"/>
    <n v="1"/>
    <n v="2605839.39"/>
    <s v="GLOBAL"/>
    <s v="NO SOLICITADAS"/>
  </r>
  <r>
    <x v="18"/>
    <x v="14"/>
    <s v="02-02-02-008-007-01-5"/>
    <s v="Adquisición de servicios - Servicios de mantenimiento y reparación de otra maquinaria y otro equipo"/>
    <s v="SERVICIO DE MANTENIMIENTO PULL TESTER KIT (KIT DE PRUEBA DE TIRO)_x000a_"/>
    <s v="73152101"/>
    <s v="SELECCIÓN ABREVIADA MENOR CUANTÍA"/>
    <n v="3"/>
    <n v="6"/>
    <n v="10"/>
    <n v="1"/>
    <n v="7011400"/>
    <s v="GLOBAL"/>
    <s v="NO SOLICITADAS"/>
  </r>
  <r>
    <x v="18"/>
    <x v="14"/>
    <s v="02-02-02-008-007-01-5"/>
    <s v="Adquisición de servicios - Servicios de mantenimiento y reparación de otra maquinaria y otro equipo"/>
    <s v="SERVICIO DE MANTENIMIENTO RECTIFICADORES DE CORRIENTE PARA GALVANOPLASTIA DE 220 VAC DE ENTRADA X 15 VDC. DE 500 -2000 AMPERIOS DE SALIDA (6EB17177)_x000a_"/>
    <s v="73152100"/>
    <s v="SELECCIÓN ABREVIADA MENOR CUANTÍA"/>
    <n v="3"/>
    <n v="6"/>
    <n v="10"/>
    <n v="1"/>
    <n v="6898550.1900000004"/>
    <s v="GLOBAL"/>
    <s v="NO SOLICITADAS"/>
  </r>
  <r>
    <x v="18"/>
    <x v="14"/>
    <s v="02-02-02-008-007-01-5"/>
    <s v="Adquisición de servicios - Servicios de mantenimiento y reparación de otra maquinaria y otro equipo"/>
    <s v="SERVICIO DE MANTENIMIENTO SET CADMIO SELECTRON POWER (CONFIGURAR LA POTENCIA DEL SELECTOR DE CADMIO) DE 220 VAC DE ENTRADA POR 40 VDC Y 300 AMPERIOS DE SALIDA_x000a_"/>
    <s v="73152100"/>
    <s v="SELECCIÓN ABREVIADA MENOR CUANTÍA"/>
    <n v="3"/>
    <n v="6"/>
    <n v="10"/>
    <n v="1"/>
    <n v="6898550.1900000004"/>
    <s v="GLOBAL"/>
    <s v="NO SOLICITADAS"/>
  </r>
  <r>
    <x v="18"/>
    <x v="14"/>
    <s v="02-02-02-008-007-01-5"/>
    <s v="Adquisición de servicios - Servicios de mantenimiento y reparación de otra maquinaria y otro equipo"/>
    <s v="SERVICIO DE MANTENIMIENTO SISTEMA DE PURIFICACION DE AGUA_x000a_"/>
    <s v="73152100"/>
    <s v="SELECCIÓN ABREVIADA MENOR CUANTÍA"/>
    <n v="3"/>
    <n v="6"/>
    <n v="10"/>
    <n v="1"/>
    <n v="8623188.6300000008"/>
    <s v="GLOBAL"/>
    <s v="NO SOLICITADAS"/>
  </r>
  <r>
    <x v="18"/>
    <x v="14"/>
    <s v="02-02-02-008-007-01-5"/>
    <s v="Adquisición de servicios - Servicios de mantenimiento y reparación de otra maquinaria y otro equipo"/>
    <s v="SERVICIO DE MANTENIMIENTO SKYHOOK GENIE TZ-34 UBICADO EN CAUCASIA, ANTIOQUIA_x000a_"/>
    <s v="78181900"/>
    <s v="SELECCIÓN ABREVIADA MENOR CUANTÍA"/>
    <n v="3"/>
    <n v="6"/>
    <n v="10"/>
    <n v="1"/>
    <n v="12072464.32"/>
    <s v="GLOBAL"/>
    <s v="NO SOLICITADAS"/>
  </r>
  <r>
    <x v="18"/>
    <x v="14"/>
    <s v="02-02-02-008-007-01-5"/>
    <s v="Adquisición de servicios - Servicios de mantenimiento y reparación de otra maquinaria y otro equipo"/>
    <s v="SERVICIO DE MANTENIMIENTO SKYHOOK GENIE TZ-34 UBICADO EN LA MACARENA, META_x000a_"/>
    <s v="78181900"/>
    <s v="SELECCIÓN ABREVIADA MENOR CUANTÍA"/>
    <n v="3"/>
    <n v="6"/>
    <n v="10"/>
    <n v="1"/>
    <n v="12072464.32"/>
    <s v="GLOBAL"/>
    <s v="NO SOLICITADAS"/>
  </r>
  <r>
    <x v="18"/>
    <x v="14"/>
    <s v="02-02-02-008-007-01-5"/>
    <s v="Adquisición de servicios - Servicios de mantenimiento y reparación de otra maquinaria y otro equipo"/>
    <s v="SERVICIO DE MANTENIMIENTO TESTER HIDRAULICO TRONAIR (1570709801)_x000a_"/>
    <s v="73152101"/>
    <s v="SELECCIÓN ABREVIADA MENOR CUANTÍA"/>
    <n v="3"/>
    <n v="6"/>
    <n v="10"/>
    <n v="1"/>
    <n v="7307500"/>
    <s v="GLOBAL"/>
    <s v="NO SOLICITADAS"/>
  </r>
  <r>
    <x v="18"/>
    <x v="14"/>
    <s v="02-02-02-008-007-01-5"/>
    <s v="Adquisición de servicios - Servicios de mantenimiento y reparación de otra maquinaria y otro equipo"/>
    <s v="SERVICIO DE MANTENIMIENTO TORNO PARALELO ROMI I-20_x000a_"/>
    <s v="73152100"/>
    <s v="SELECCIÓN ABREVIADA MENOR CUANTÍA"/>
    <n v="3"/>
    <n v="6"/>
    <n v="10"/>
    <n v="1"/>
    <n v="23134200"/>
    <s v="GLOBAL"/>
    <s v="NO SOLICITADAS"/>
  </r>
  <r>
    <x v="18"/>
    <x v="14"/>
    <s v="02-02-02-008-007-01-5"/>
    <s v="Adquisición de servicios - Servicios de mantenimiento y reparación de otra maquinaria y otro equipo"/>
    <s v="SERVICIO DE MANTENIMIENTO UNIDAD COMPRESOR KAESER_x000a_"/>
    <s v="72154100"/>
    <s v="SELECCIÓN ABREVIADA MENOR CUANTÍA"/>
    <n v="3"/>
    <n v="6"/>
    <n v="10"/>
    <n v="1"/>
    <n v="10324000"/>
    <s v="GLOBAL"/>
    <s v="NO SOLICITADAS"/>
  </r>
  <r>
    <x v="18"/>
    <x v="30"/>
    <s v="02-02-02-009-002-09"/>
    <s v="Adquisición de servicios - Otros tipos de educación y servicios de apoyo educativo"/>
    <s v="CURSOS DE METROLOGIA"/>
    <s v="86111604"/>
    <s v="CONTRATACIÓN DIRECTA"/>
    <n v="2"/>
    <n v="6"/>
    <n v="10"/>
    <n v="1"/>
    <n v="49705700"/>
    <s v="GLOBAL"/>
    <s v="NO SOLICITADAS"/>
  </r>
  <r>
    <x v="18"/>
    <x v="69"/>
    <s v="02-02-02-009-003-01"/>
    <s v="Adquisición de servicios - Servicios de salud humana"/>
    <s v="EXAMENES MEDICOS OCUPACIONALES PERSONAL CIVIL Y UN PERSONAL MILITAR CAMAN"/>
    <s v="85121800"/>
    <s v="MÍNIMA CUANTÍA"/>
    <n v="3"/>
    <n v="3"/>
    <n v="10"/>
    <n v="1"/>
    <n v="29000000"/>
    <s v="GLOBAL"/>
    <s v="NO SOLICITADAS"/>
  </r>
  <r>
    <x v="18"/>
    <x v="69"/>
    <s v="02-02-02-009-003-01"/>
    <s v="Adquisición de servicios - Servicios de salud humana"/>
    <s v="EXAMENES MEDICOS PARA EL PERSONAL CIVIL Y MILITAR_x000a_"/>
    <s v="85121800"/>
    <s v="MÍNIMA CUANTÍA"/>
    <n v="3"/>
    <n v="3"/>
    <n v="10"/>
    <n v="1"/>
    <n v="10000000"/>
    <s v="GLOBAL"/>
    <s v="NO SOLICITADAS"/>
  </r>
  <r>
    <x v="18"/>
    <x v="70"/>
    <s v="02-02-02-009-004-01"/>
    <s v="Adquisición de servicios - Servicios de alcantarillado, servicios de limpieza, tratamiento de aguas residuales y tanques sépticos"/>
    <s v="SERVICIO DE ALCANTARILLADO Y RECOLECCIÓN DE BASURAS _x000a_"/>
    <s v="83101500"/>
    <s v="CONTRATACIÓN DIRECTA"/>
    <n v="1"/>
    <n v="12"/>
    <n v="10"/>
    <n v="1"/>
    <n v="160000000"/>
    <s v="GLOBAL"/>
    <s v="NO SOLICITADAS"/>
  </r>
  <r>
    <x v="18"/>
    <x v="70"/>
    <s v="02-02-02-009-004-02"/>
    <s v="Adquisición de servicios - Servicios de recolección de desechos"/>
    <s v="SERVICIO RECOLECCION, TRANSPORTE Y DISPOSICIÓN FINAL DE RESIDUOS PELIGROSOS AMARRE 2023-2024"/>
    <s v="76121900"/>
    <s v="MÍNIMA CUANTÍA"/>
    <n v="2"/>
    <n v="9"/>
    <n v="10"/>
    <n v="1"/>
    <n v="1650000"/>
    <s v="GLOBAL"/>
    <s v="SI EN TRAMITE"/>
  </r>
  <r>
    <x v="18"/>
    <x v="70"/>
    <s v="02-02-02-009-004-02"/>
    <s v="Adquisición de servicios - Servicios de recolección de desechos"/>
    <s v="SERVICIO RECOLECCION, TRANSPORTE Y DISPOSICIÓN FINAL DE RESIDUOS PELIGROSOS CUPO ENE-NOV/2023"/>
    <s v="76121900"/>
    <s v="MÍNIMA CUANTÍA"/>
    <n v="2"/>
    <n v="9"/>
    <n v="10"/>
    <n v="1"/>
    <n v="7395456"/>
    <s v="GLOBAL"/>
    <s v="NO SOLICITADAS"/>
  </r>
  <r>
    <x v="18"/>
    <x v="49"/>
    <s v="02-02-02-009-006-09"/>
    <s v="Adquisición de servicios - Otros servicios de esparcimiento y diversión"/>
    <s v="BIENESTAR Y RECREACION AL PERSONAL DE SOLDADOS_x000a_"/>
    <n v="90151701"/>
    <s v="MÍNIMA CUANTÍA"/>
    <n v="2"/>
    <n v="9"/>
    <n v="10"/>
    <n v="1"/>
    <n v="11976048"/>
    <s v="GLOBAL"/>
    <s v="NO SOLICITADAS"/>
  </r>
  <r>
    <x v="18"/>
    <x v="72"/>
    <s v="02-02-02-010"/>
    <s v="Adquisición de servicios - Viáticos de los funcionarios en comisión"/>
    <s v="AUXILIO DE MARCHA Y CARRETERA"/>
    <s v="78111800"/>
    <s v="CONTRATACIÓN DIRECTA"/>
    <n v="1"/>
    <n v="12"/>
    <n v="10"/>
    <n v="1"/>
    <n v="8491319"/>
    <s v="GLOBAL"/>
    <s v="NO SOLICITADAS"/>
  </r>
  <r>
    <x v="18"/>
    <x v="72"/>
    <s v="02-02-02-010"/>
    <s v="Adquisición de servicios - Viáticos de los funcionarios en comisión"/>
    <s v="VIATICOS DE LOS FUNCIONARIOS EN COMISIÓN_x000a_"/>
    <s v="78111800"/>
    <s v="CONTRATACIÓN DIRECTA"/>
    <n v="1"/>
    <n v="12"/>
    <n v="10"/>
    <n v="1"/>
    <n v="236502000"/>
    <s v="GLOBAL"/>
    <s v="NO SOLICITADAS"/>
  </r>
  <r>
    <x v="18"/>
    <x v="73"/>
    <s v="08-01-02-001"/>
    <s v="Impuestos - Impuesto predial"/>
    <s v="IMPUESTO PREDIAL CAMAN NUEVO_x000a_"/>
    <s v="93161601"/>
    <s v="CONTRATACIÓN DIRECTA"/>
    <n v="2"/>
    <n v="2"/>
    <n v="10"/>
    <n v="1"/>
    <n v="907330666"/>
    <s v="GLOBAL"/>
    <s v="NO SOLICITADAS"/>
  </r>
  <r>
    <x v="18"/>
    <x v="75"/>
    <s v="08-01-02-004"/>
    <s v="Impuestos - Impuesto de alumbrado público"/>
    <s v="IMPUESTO ALUMBRADO PÚBLICO_x000a_"/>
    <s v="93151510"/>
    <s v="CONTRATACIÓN DIRECTA"/>
    <n v="1"/>
    <n v="12"/>
    <n v="10"/>
    <n v="1"/>
    <n v="10778082"/>
    <s v="GLOBAL"/>
    <s v="NO SOLICITADAS"/>
  </r>
  <r>
    <x v="18"/>
    <x v="76"/>
    <s v="08-01-02-006"/>
    <s v="Impuestos - Impuesto sobre vehículos automotores"/>
    <s v="IMPUESTO SEMAFORIZACION_x000a_"/>
    <s v="93151510"/>
    <s v="CONTRATACIÓN DIRECTA"/>
    <n v="2"/>
    <n v="2"/>
    <n v="10"/>
    <n v="1"/>
    <n v="289450"/>
    <s v="GLOBAL"/>
    <s v="NO SOLICITADAS"/>
  </r>
  <r>
    <x v="18"/>
    <x v="5"/>
    <s v="02-02-01-004-002"/>
    <s v="Materiales y suministros - Productos metálicos elaborados (excepto maquinaria y equipo)"/>
    <s v="UNION EMT 3/4&quot;"/>
    <n v="39121464"/>
    <n v="0"/>
    <n v="0"/>
    <n v="0"/>
    <n v="10"/>
    <n v="1"/>
    <n v="2802.62"/>
    <s v="Unidad"/>
    <s v=""/>
  </r>
  <r>
    <x v="18"/>
    <x v="3"/>
    <s v="02-02-01-003-005-02"/>
    <s v="Materiales y suministros - Productos farmacéuticos"/>
    <s v="VACUNA HEXAVALENTE  CON FECHA DE CADUCIDAD DIC 2024_x000a_"/>
    <s v="10111305"/>
    <s v="MÍNIMA CUANTÍA"/>
    <n v="3"/>
    <n v="3"/>
    <n v="10"/>
    <n v="25"/>
    <n v="1393550"/>
    <s v="Unidad"/>
    <s v="NO SOLICITADAS"/>
  </r>
  <r>
    <x v="18"/>
    <x v="3"/>
    <s v="02-02-01-003-005-02"/>
    <s v="Materiales y suministros - Productos farmacéuticos"/>
    <s v="INSECTICIDA A BASE DE CIPERMETRINA "/>
    <s v="10111305"/>
    <n v="0"/>
    <n v="0"/>
    <n v="0"/>
    <n v="10"/>
    <n v="13"/>
    <n v="559364"/>
    <s v="Unidad"/>
    <s v=""/>
  </r>
  <r>
    <x v="18"/>
    <x v="3"/>
    <s v="02-02-01-003-005-02"/>
    <s v="Materiales y suministros - Productos farmacéuticos"/>
    <s v="ANTISEPTICO Y DESINFECTANTE PARA ANIMALES (FRASCO)"/>
    <s v="10111305"/>
    <n v="0"/>
    <n v="0"/>
    <n v="0"/>
    <n v="10"/>
    <n v="4"/>
    <n v="126080"/>
    <s v="Unidad"/>
    <s v=""/>
  </r>
  <r>
    <x v="18"/>
    <x v="3"/>
    <s v="02-02-01-003-005-03"/>
    <s v="Materiales y suministros - Jabón, preparados para limpieza, perfumes y preparados de tocador"/>
    <s v="JABONES (CONTROL PARA PULGAS, PIOJOS Y GARRAPATAS. PERMETRINA 1.0 GR. JABÓN POR 100 GR.)"/>
    <n v="10111302"/>
    <s v="MÍNIMA CUANTÍA"/>
    <n v="3"/>
    <n v="3"/>
    <n v="10"/>
    <n v="40"/>
    <n v="480160"/>
    <s v="Unidad"/>
    <s v="NO SOLICITADAS"/>
  </r>
  <r>
    <x v="18"/>
    <x v="3"/>
    <s v="02-02-01-003-005-03"/>
    <s v="Materiales y suministros - Jabón, preparados para limpieza, perfumes y preparados de tocador"/>
    <s v="SHAMPOO PARA PERRO X 500 ML CON CLORHEXIDINA, LIPACIDE, SALICICILOIL"/>
    <n v="10111302"/>
    <n v="0"/>
    <n v="0"/>
    <n v="0"/>
    <n v="10"/>
    <n v="6"/>
    <n v="296568"/>
    <s v="Unidad"/>
    <s v=""/>
  </r>
  <r>
    <x v="18"/>
    <x v="2"/>
    <s v="02-02-01-003-006-09"/>
    <s v="Materiales y suministros - Otros productos plásticos"/>
    <s v="YOYO PARA GUADAÑA AUTOMATICO 143 Rii_x000a_"/>
    <s v="27112000"/>
    <s v="MÍNIMA CUANTÍA"/>
    <n v="3"/>
    <n v="3"/>
    <n v="10"/>
    <n v="7"/>
    <n v="659638"/>
    <s v="Unidad"/>
    <s v="NO SOLICITADAS"/>
  </r>
  <r>
    <x v="18"/>
    <x v="4"/>
    <s v="02-02-01-003-008-09"/>
    <s v="Materiales y suministros - Otros artículos manufacturados n. C. P."/>
    <s v="CASAS PARA PERRO GRANDE TAMAÑO L, MATERIAL PLASTICO RIGIDO PARA INTERPERIE"/>
    <n v="10131507"/>
    <n v="0"/>
    <n v="0"/>
    <n v="0"/>
    <n v="10"/>
    <n v="1"/>
    <n v="452857"/>
    <s v="Unidad"/>
    <s v=""/>
  </r>
  <r>
    <x v="18"/>
    <x v="5"/>
    <s v="02-02-01-004-002"/>
    <s v="Materiales y suministros - Productos metálicos elaborados (excepto maquinaria y equipo)"/>
    <s v="CONTENEDOR IMANTADO PARA MUESTRAS "/>
    <n v="41104017"/>
    <n v="0"/>
    <n v="0"/>
    <n v="0"/>
    <n v="10"/>
    <n v="2"/>
    <n v="194246"/>
    <s v="Unidad"/>
    <s v=""/>
  </r>
  <r>
    <x v="18"/>
    <x v="5"/>
    <s v="02-02-01-004-002"/>
    <s v="Materiales y suministros - Productos metálicos elaborados (excepto maquinaria y equipo)"/>
    <s v="CORTAUÑAS PARA PERRO"/>
    <n v="42121515"/>
    <n v="0"/>
    <n v="0"/>
    <n v="0"/>
    <n v="10"/>
    <n v="2"/>
    <n v="37844"/>
    <s v="Unidad"/>
    <s v=""/>
  </r>
  <r>
    <x v="18"/>
    <x v="5"/>
    <s v="02-02-01-004-002"/>
    <s v="Materiales y suministros - Productos metálicos elaborados (excepto maquinaria y equipo)"/>
    <s v="MOSQUETON EN BRONCE"/>
    <n v="46182304"/>
    <n v="0"/>
    <n v="0"/>
    <n v="0"/>
    <n v="10"/>
    <n v="4"/>
    <n v="197268"/>
    <s v="Unidad"/>
    <s v=""/>
  </r>
  <r>
    <x v="18"/>
    <x v="5"/>
    <s v="02-02-01-004-002"/>
    <s v="Materiales y suministros - Productos metálicos elaborados (excepto maquinaria y equipo)"/>
    <s v="DELTAS PARA ANCLAJE PERROS DE SEGURIDAD RESISTENCIA 45 KN, CON PUNTO DE SEGURIDAD "/>
    <n v="46182304"/>
    <n v="0"/>
    <n v="0"/>
    <n v="0"/>
    <n v="10"/>
    <n v="2"/>
    <n v="117348"/>
    <s v="Unidad"/>
    <s v=""/>
  </r>
  <r>
    <x v="18"/>
    <x v="5"/>
    <s v="02-02-01-004-002"/>
    <s v="Materiales y suministros - Productos metálicos elaborados (excepto maquinaria y equipo)"/>
    <s v="POZUELO  METALICO DE HIERRO COLADO PARA PERROS, MEDIDAS DE 33 CM"/>
    <n v="10111304"/>
    <n v="0"/>
    <n v="0"/>
    <n v="0"/>
    <n v="10"/>
    <n v="2"/>
    <n v="126816"/>
    <s v="Unidad"/>
    <s v=""/>
  </r>
  <r>
    <x v="18"/>
    <x v="34"/>
    <s v="02-02-01-004-003-01"/>
    <s v="Materiales y suministros - Motores y turbinas y sus partes"/>
    <s v="PISTON PARA GUADAÑA STELL 250"/>
    <s v="27112000"/>
    <n v="0"/>
    <n v="0"/>
    <n v="0"/>
    <n v="10"/>
    <n v="3"/>
    <n v="215892"/>
    <s v="Unidad"/>
    <s v=""/>
  </r>
  <r>
    <x v="18"/>
    <x v="34"/>
    <s v="02-02-01-004-003-01"/>
    <s v="Materiales y suministros - Motores y turbinas y sus partes"/>
    <s v="BLOQUE DE ENCAJE DE PISTON GUADAÑA STELL 250"/>
    <n v="49221517"/>
    <n v="0"/>
    <n v="0"/>
    <n v="0"/>
    <n v="10"/>
    <n v="3"/>
    <n v="694755"/>
    <s v="Unidad"/>
    <s v=""/>
  </r>
  <r>
    <x v="18"/>
    <x v="63"/>
    <s v="02-02-01-004-004-01"/>
    <s v="Materiales y suministros - Maquinaria agropecuaria o silvícola y sus partes y piezas"/>
    <s v="TAPAS DE ARRANQUE STELL 250"/>
    <n v="27112000"/>
    <n v="0"/>
    <n v="0"/>
    <n v="0"/>
    <n v="10"/>
    <n v="1"/>
    <n v="193224"/>
    <s v="Unidad"/>
    <s v=""/>
  </r>
  <r>
    <x v="18"/>
    <x v="63"/>
    <s v="02-02-01-004-004-01"/>
    <s v="Materiales y suministros - Maquinaria agropecuaria o silvícola y sus partes y piezas"/>
    <s v="RODAMIENTO DE BALINERAS "/>
    <n v="31171504"/>
    <n v="0"/>
    <n v="0"/>
    <n v="0"/>
    <n v="10"/>
    <n v="3"/>
    <n v="68010"/>
    <s v="Unidad"/>
    <s v=""/>
  </r>
  <r>
    <x v="18"/>
    <x v="63"/>
    <s v="02-02-01-004-004-01"/>
    <s v="Materiales y suministros - Maquinaria agropecuaria o silvícola y sus partes y piezas"/>
    <s v="CUCHILLAS O DIENTES U OTROS FILOS CORTANTES PARA GUADAÑA"/>
    <n v="27112000"/>
    <n v="0"/>
    <n v="0"/>
    <n v="0"/>
    <n v="10"/>
    <n v="8"/>
    <n v="184552"/>
    <s v="Unidad"/>
    <s v=""/>
  </r>
  <r>
    <x v="18"/>
    <x v="63"/>
    <s v="02-02-01-004-004-01"/>
    <s v="Materiales y suministros - Maquinaria agropecuaria o silvícola y sus partes y piezas"/>
    <s v="ANILLO DE SEGURIDAD "/>
    <n v="27112000"/>
    <n v="0"/>
    <n v="0"/>
    <n v="0"/>
    <n v="10"/>
    <n v="1"/>
    <n v="142240"/>
    <s v="Unidad"/>
    <s v=""/>
  </r>
  <r>
    <x v="18"/>
    <x v="63"/>
    <s v="02-02-01-004-004-01"/>
    <s v="Materiales y suministros - Maquinaria agropecuaria o silvícola y sus partes y piezas"/>
    <s v="CABEZOTES DE GUADAÑAS "/>
    <n v="27112000"/>
    <n v="0"/>
    <n v="0"/>
    <n v="0"/>
    <n v="10"/>
    <n v="2"/>
    <n v="566116"/>
    <s v="Unidad"/>
    <s v=""/>
  </r>
  <r>
    <x v="18"/>
    <x v="65"/>
    <s v="02-02-01-004-006-09"/>
    <s v="Materiales y suministros - Otro equipo eléctrico y sus partes y piezas"/>
    <s v="BUJIAS  GUADAÑA STELL 450"/>
    <n v="27112000"/>
    <s v="MÍNIMA CUANTÍA"/>
    <n v="3"/>
    <n v="3"/>
    <n v="10"/>
    <n v="17"/>
    <n v="372538"/>
    <s v="Unidad"/>
    <s v="NO SOLICITADAS"/>
  </r>
  <r>
    <x v="18"/>
    <x v="65"/>
    <s v="02-02-01-004-006-09"/>
    <s v="Materiales y suministros - Otro equipo eléctrico y sus partes y piezas"/>
    <s v="ELECTRONICOS  GUADAÑA STELL 250"/>
    <n v="27112000"/>
    <n v="0"/>
    <n v="0"/>
    <n v="0"/>
    <n v="10"/>
    <n v="4"/>
    <n v="87656"/>
    <s v="Unidad"/>
    <s v=""/>
  </r>
  <r>
    <x v="18"/>
    <x v="65"/>
    <s v="02-02-01-004-006-02"/>
    <s v="Materiales y suministros - Aparatos de control eléctrico y distribución de electricidad y sus partes y piezas"/>
    <s v="CAJA DERIVACION PASO"/>
    <n v="39121308"/>
    <n v="0"/>
    <n v="0"/>
    <n v="0"/>
    <n v="10"/>
    <n v="1"/>
    <n v="45071.15"/>
    <s v="Unidad"/>
    <s v=""/>
  </r>
  <r>
    <x v="18"/>
    <x v="15"/>
    <s v="02-02-02-008-005-03"/>
    <s v="Adquisición de servicios - Servicios de limpieza"/>
    <s v="SERVICIO ASEO Y LIMPIEZA ESM"/>
    <s v="76111501"/>
    <n v="0"/>
    <n v="0"/>
    <n v="0"/>
    <n v="10"/>
    <n v="1"/>
    <n v="27479041.329999998"/>
    <s v="GLOBAL"/>
    <s v=""/>
  </r>
  <r>
    <x v="18"/>
    <x v="6"/>
    <s v="02-02-01-002-006"/>
    <s v="Materiales y suministros - Hilados e hilos; tejidos de fibras textiles incluso afelpados"/>
    <s v="GASA BARNIZADA TACK CLOTH ATRAPA POLVO"/>
    <n v="42311500"/>
    <n v="0"/>
    <n v="0"/>
    <n v="0"/>
    <n v="10"/>
    <n v="2"/>
    <n v="154700"/>
    <s v="Unidad"/>
    <s v=""/>
  </r>
  <r>
    <x v="18"/>
    <x v="59"/>
    <s v="02-02-01-001-006-03"/>
    <s v="Materiales y suministros - Piedras preciosas y semipreciosas; piedra pómez, piedra esmeril; abrasivos naturales; otros minerales"/>
    <s v="PIEDRA INDIA PARA ACABADOS  "/>
    <n v="27111900"/>
    <n v="0"/>
    <n v="0"/>
    <n v="0"/>
    <n v="10"/>
    <n v="5"/>
    <n v="531335"/>
    <s v="Unidad"/>
    <s v=""/>
  </r>
  <r>
    <x v="18"/>
    <x v="0"/>
    <s v="02-02-01-003-002-01"/>
    <s v="Materiales y suministros - Pasta de papel, papel y cartón"/>
    <s v="PAÑO DE LIMPIEZA "/>
    <n v="47131500"/>
    <n v="0"/>
    <n v="0"/>
    <n v="0"/>
    <n v="10"/>
    <n v="47"/>
    <n v="3792054"/>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UBRICANTE  DE PROPOSITO GENERAL"/>
    <n v="15121500"/>
    <n v="0"/>
    <n v="0"/>
    <n v="0"/>
    <n v="10"/>
    <n v="5"/>
    <n v="6903785"/>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UBRICANTE  PARA BALINERAS HANGER"/>
    <n v="15121500"/>
    <n v="0"/>
    <n v="0"/>
    <n v="0"/>
    <n v="10"/>
    <n v="21"/>
    <n v="6839763"/>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n v="15121500"/>
    <n v="0"/>
    <n v="0"/>
    <n v="0"/>
    <n v="10"/>
    <n v="99"/>
    <n v="47112219"/>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LUBRICANTE HIDRAULICO"/>
    <n v="15121500"/>
    <n v="0"/>
    <n v="0"/>
    <n v="0"/>
    <n v="10"/>
    <n v="35"/>
    <n v="4756430"/>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UBRICANTE PARA ACOPLES FELXIBLES "/>
    <n v="15121500"/>
    <n v="0"/>
    <n v="0"/>
    <n v="0"/>
    <n v="10"/>
    <n v="17"/>
    <n v="16370116"/>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LUBRICANTE Y SELLANTE DE FLUOROSILICONA"/>
    <n v="15121500"/>
    <n v="0"/>
    <n v="0"/>
    <n v="0"/>
    <n v="10"/>
    <n v="10"/>
    <n v="36818600"/>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IQUIDO VISCOSO LUBRICANTE"/>
    <n v="15121500"/>
    <n v="0"/>
    <n v="0"/>
    <n v="0"/>
    <n v="10"/>
    <n v="5"/>
    <n v="1699320"/>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ER EXTRAFINO"/>
    <n v="31211803"/>
    <n v="0"/>
    <n v="0"/>
    <n v="0"/>
    <n v="10"/>
    <n v="83"/>
    <n v="14104356"/>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DISOLVENTE DE NAFTA TIPO II"/>
    <n v="12163800"/>
    <n v="0"/>
    <n v="0"/>
    <n v="0"/>
    <n v="10"/>
    <n v="1"/>
    <n v="198254"/>
    <s v="Unidad"/>
    <s v=""/>
  </r>
  <r>
    <x v="18"/>
    <x v="7"/>
    <s v="02-02-01-003-004-01"/>
    <s v="Materiales y suministros - Químicos orgánicos básicos"/>
    <s v="ALCOHOL ISOPROPILICO"/>
    <n v="12352104"/>
    <n v="0"/>
    <n v="0"/>
    <n v="0"/>
    <n v="10"/>
    <n v="1"/>
    <n v="4531520"/>
    <s v="Unidad"/>
    <s v=""/>
  </r>
  <r>
    <x v="18"/>
    <x v="7"/>
    <s v="02-02-01-003-004-02"/>
    <s v="Materiales y suministros - Productos químicos inorgánicos básicos n. C. P."/>
    <s v="TALCOS PARA TANQUES DE COMBUSTIBLE"/>
    <n v="11101518"/>
    <n v="0"/>
    <n v="0"/>
    <n v="0"/>
    <n v="10"/>
    <n v="10"/>
    <n v="1416100"/>
    <s v="Unidad"/>
    <s v=""/>
  </r>
  <r>
    <x v="18"/>
    <x v="7"/>
    <s v="02-02-01-003-004-08"/>
    <s v="Materiales y suministros - Caucho sintético y facticio derivado del petróleo, mezclas de estos cauchos con caucho natural y gomas naturales similares, en formas primarias o en planchas, hojas o tiras"/>
    <s v="TERMOENCOGIBLE DE 1/8 &quot;"/>
    <n v="13102000"/>
    <n v="0"/>
    <n v="0"/>
    <n v="0"/>
    <n v="10"/>
    <n v="5"/>
    <n v="477785"/>
    <s v="Unidad"/>
    <s v=""/>
  </r>
  <r>
    <x v="18"/>
    <x v="7"/>
    <s v="02-02-01-003-004-08"/>
    <s v="Materiales y suministros - Caucho sintético y facticio derivado del petróleo, mezclas de estos cauchos con caucho natural y gomas naturales similares, en formas primarias o en planchas, hojas o tiras"/>
    <s v="TERMOENCOGIBLE DE 1/4&quot;"/>
    <n v="13102000"/>
    <n v="0"/>
    <n v="0"/>
    <n v="0"/>
    <n v="10"/>
    <n v="5"/>
    <n v="477785"/>
    <s v="Unidad"/>
    <s v=""/>
  </r>
  <r>
    <x v="18"/>
    <x v="7"/>
    <s v="02-02-01-003-004-08"/>
    <s v="Materiales y suministros - Caucho sintético y facticio derivado del petróleo, mezclas de estos cauchos con caucho natural y gomas naturales similares, en formas primarias o en planchas, hojas o tiras"/>
    <s v="TERMOENCOGIBLE DE 1/2&quot;"/>
    <n v="13102000"/>
    <n v="0"/>
    <n v="0"/>
    <n v="0"/>
    <n v="10"/>
    <n v="5"/>
    <n v="1203685"/>
    <s v="Unidad"/>
    <s v=""/>
  </r>
  <r>
    <x v="18"/>
    <x v="3"/>
    <s v="02-02-01-003-005-04"/>
    <s v="Materiales y suministros - Productos químicos n. C. P."/>
    <s v="SELLANTE PARA TANQUES DE COMBUSTIBLE "/>
    <n v="31201600"/>
    <n v="0"/>
    <n v="0"/>
    <n v="0"/>
    <n v="10"/>
    <n v="45"/>
    <n v="35846370"/>
    <s v="Unidad"/>
    <s v=""/>
  </r>
  <r>
    <x v="18"/>
    <x v="3"/>
    <s v="02-02-01-003-005-04"/>
    <s v="Materiales y suministros - Productos químicos n. C. P."/>
    <s v="SILICONA ALTA TEMPERATURA "/>
    <n v="31201632"/>
    <n v="0"/>
    <n v="0"/>
    <n v="0"/>
    <n v="10"/>
    <n v="13"/>
    <n v="358904"/>
    <s v="Unidad"/>
    <s v=""/>
  </r>
  <r>
    <x v="18"/>
    <x v="2"/>
    <s v="02-02-01-003-006-09"/>
    <s v="Materiales y suministros - Otros productos plásticos"/>
    <s v="CINTA ANTIFRICCION "/>
    <n v="31201500"/>
    <n v="0"/>
    <n v="0"/>
    <n v="0"/>
    <n v="10"/>
    <n v="5"/>
    <n v="9346260"/>
    <s v="Unidad"/>
    <s v=""/>
  </r>
  <r>
    <x v="18"/>
    <x v="2"/>
    <s v="02-02-01-003-006-09"/>
    <s v="Materiales y suministros - Otros productos plásticos"/>
    <s v="AMARRE PLASTICO"/>
    <n v="24141511"/>
    <n v="0"/>
    <n v="0"/>
    <n v="0"/>
    <n v="10"/>
    <n v="5"/>
    <n v="165410"/>
    <s v="Unidad"/>
    <s v=""/>
  </r>
  <r>
    <x v="18"/>
    <x v="2"/>
    <s v="02-02-01-003-006-09"/>
    <s v="Materiales y suministros - Otros productos plásticos"/>
    <s v="CINTA DE ENMASCARAR 1/2&quot; VERDE"/>
    <n v="31201503"/>
    <n v="0"/>
    <n v="0"/>
    <n v="0"/>
    <n v="10"/>
    <n v="27"/>
    <n v="536571"/>
    <s v="Unidad"/>
    <s v=""/>
  </r>
  <r>
    <x v="18"/>
    <x v="2"/>
    <s v="02-02-01-003-006-09"/>
    <s v="Materiales y suministros - Otros productos plásticos"/>
    <s v="CINTA DE ENMASCARAR 1 Y 1/2&quot; VERDE"/>
    <n v="31201503"/>
    <n v="0"/>
    <n v="0"/>
    <n v="0"/>
    <n v="10"/>
    <n v="25"/>
    <n v="636650"/>
    <s v="Unidad"/>
    <s v=""/>
  </r>
  <r>
    <x v="18"/>
    <x v="5"/>
    <s v="02-02-01-004-002"/>
    <s v="Materiales y suministros - Productos metálicos elaborados (excepto maquinaria y equipo)"/>
    <s v="ALAMBRE DE ACERO INOXIDABLE PARA FRENADO DE PIEZAS DE 0.032&quot;"/>
    <n v="30264700"/>
    <n v="0"/>
    <n v="0"/>
    <n v="0"/>
    <n v="10"/>
    <n v="10"/>
    <n v="849660"/>
    <s v="Unidad"/>
    <s v=""/>
  </r>
  <r>
    <x v="18"/>
    <x v="5"/>
    <s v="02-02-01-004-002"/>
    <s v="Materiales y suministros - Productos metálicos elaborados (excepto maquinaria y equipo)"/>
    <s v="ALAMBRE DE ACERO INOXIDABLE PARA FRENADO DE PIEZAS DE 0,020&quot;"/>
    <n v="30264700"/>
    <n v="0"/>
    <n v="0"/>
    <n v="0"/>
    <n v="10"/>
    <n v="10"/>
    <n v="1019830"/>
    <s v="Unidad"/>
    <s v=""/>
  </r>
  <r>
    <x v="18"/>
    <x v="5"/>
    <s v="02-02-01-004-002"/>
    <s v="Materiales y suministros - Productos metálicos elaborados (excepto maquinaria y equipo)"/>
    <s v="PASADOR DE CHAVETA 1/16"/>
    <n v="31163200"/>
    <n v="0"/>
    <n v="0"/>
    <n v="0"/>
    <n v="10"/>
    <n v="5"/>
    <n v="212415"/>
    <s v="Unidad"/>
    <s v=""/>
  </r>
  <r>
    <x v="18"/>
    <x v="17"/>
    <s v="02-02-02-007-003-01"/>
    <s v="Adquisición de servicios - Servicios de arrendamiento o alquiler de maquinaria y equipo sin operario"/>
    <s v="SERVICIO VACTOR ACUEDUCTO DE MADRID"/>
    <n v="72154400"/>
    <n v="0"/>
    <n v="0"/>
    <n v="0"/>
    <n v="10"/>
    <n v="1"/>
    <n v="1040625"/>
    <s v="GLOBAL"/>
    <s v=""/>
  </r>
  <r>
    <x v="18"/>
    <x v="31"/>
    <s v="02-02-02-008-003-03"/>
    <s v="Adquisición de servicios - Servicios de ingeniería"/>
    <s v="INSPECCIÓN Y CERTIFICACIÓN SISTEMA DE LINEAS DE VIDA"/>
    <n v="72102900"/>
    <n v="0"/>
    <n v="0"/>
    <n v="0"/>
    <n v="10"/>
    <n v="1"/>
    <n v="16813510"/>
    <s v="GLOBAL"/>
    <s v=""/>
  </r>
  <r>
    <x v="18"/>
    <x v="14"/>
    <s v="02-02-02-008-007-01-5"/>
    <s v="Adquisición de servicios - Servicios de mantenimiento y reparación de otra maquinaria y otro equipo"/>
    <s v="CALIBRACIÓN Y MANTENIMIENTO BANCO SKYDROL P/N GT235-20 S/N kk-153"/>
    <n v="72151800"/>
    <n v="0"/>
    <n v="0"/>
    <n v="0"/>
    <n v="10"/>
    <n v="1"/>
    <n v="8522000"/>
    <s v="GLOBAL"/>
    <s v=""/>
  </r>
  <r>
    <x v="18"/>
    <x v="14"/>
    <s v="02-02-02-008-007-01-5"/>
    <s v="Adquisición de servicios - Servicios de mantenimiento y reparación de otra maquinaria y otro equipo"/>
    <s v="SERVICIO DE MANTENIMIENTO BOMBA DE VACIO"/>
    <n v="41105101"/>
    <n v="0"/>
    <n v="0"/>
    <n v="0"/>
    <n v="10"/>
    <n v="1"/>
    <n v="3474000"/>
    <s v="GLOBAL"/>
    <s v=""/>
  </r>
  <r>
    <x v="18"/>
    <x v="14"/>
    <s v="02-02-02-008-007-01-5"/>
    <s v="Adquisición de servicios - Servicios de mantenimiento y reparación de otra maquinaria y otro equipo"/>
    <s v="SERVICIO DE MANTENIMIENTO PRENSA HIDRAULICA CAPACIDAD 30 TONELADAS"/>
    <n v="73152100"/>
    <n v="0"/>
    <n v="0"/>
    <n v="0"/>
    <n v="10"/>
    <n v="1"/>
    <n v="5059600"/>
    <s v="GLOBAL"/>
    <s v=""/>
  </r>
  <r>
    <x v="18"/>
    <x v="14"/>
    <s v="02-02-02-008-007-01-5"/>
    <s v="Adquisición de servicios - Servicios de mantenimiento y reparación de otra maquinaria y otro equipo"/>
    <s v="SERVICIO DE MANTENIMIENTO LIJADORA DE BANDA (1)"/>
    <n v="73152101"/>
    <n v="0"/>
    <n v="0"/>
    <n v="0"/>
    <n v="10"/>
    <n v="1"/>
    <n v="1774000"/>
    <s v="GLOBAL"/>
    <s v=""/>
  </r>
  <r>
    <x v="18"/>
    <x v="14"/>
    <s v="02-02-02-008-007-01-5"/>
    <s v="Adquisición de servicios - Servicios de mantenimiento y reparación de otra maquinaria y otro equipo"/>
    <s v="SERVICIO DE MANTENIMIENTO EQUIPO DE LAVADO DE TURBINAS"/>
    <n v="73152108"/>
    <n v="0"/>
    <n v="0"/>
    <n v="0"/>
    <n v="10"/>
    <n v="1"/>
    <n v="8022100"/>
    <s v="GLOBAL"/>
    <s v=""/>
  </r>
  <r>
    <x v="18"/>
    <x v="14"/>
    <s v="02-02-02-008-007-01-5"/>
    <s v="Adquisición de servicios - Servicios de mantenimiento y reparación de otra maquinaria y otro equipo"/>
    <s v="SERVICIO DE MANTENIMIENTO MOTOR DE SENTAMIENTO DE ESCOBILLAS"/>
    <n v="73152101"/>
    <n v="0"/>
    <n v="0"/>
    <n v="0"/>
    <n v="10"/>
    <n v="1"/>
    <n v="5442800"/>
    <s v="GLOBAL"/>
    <s v=""/>
  </r>
  <r>
    <x v="18"/>
    <x v="14"/>
    <s v="02-02-02-008-007-01-5"/>
    <s v="Adquisición de servicios - Servicios de mantenimiento y reparación de otra maquinaria y otro equipo"/>
    <s v="SERVICIO DE MANTENIMIENTO CABINA DE PINTURA (1)"/>
    <n v="73152101"/>
    <n v="0"/>
    <n v="0"/>
    <n v="0"/>
    <n v="10"/>
    <n v="1"/>
    <n v="14622400"/>
    <s v="GLOBAL"/>
    <s v=""/>
  </r>
  <r>
    <x v="18"/>
    <x v="14"/>
    <s v="02-02-02-008-007-01-5"/>
    <s v="Adquisición de servicios - Servicios de mantenimiento y reparación de otra maquinaria y otro equipo"/>
    <s v="SERVICIO DE MANTENIMIENTO BANCO DE PRUEBAS CONTROLES DE COMBUSTIBLE TESTEK MOD. 66860 SERIE No. 1589"/>
    <n v="73152100"/>
    <n v="0"/>
    <n v="0"/>
    <n v="0"/>
    <n v="10"/>
    <n v="1"/>
    <n v="23498000"/>
    <s v="GLOBAL"/>
    <s v=""/>
  </r>
  <r>
    <x v="18"/>
    <x v="14"/>
    <s v="02-02-02-008-007-01-5"/>
    <s v="Adquisición de servicios - Servicios de mantenimiento y reparación de otra maquinaria y otro equipo"/>
    <s v="SERVICIO DE MANTENIMIENTO TORNO PARALELO  HARRISON V390"/>
    <n v="73152101"/>
    <n v="0"/>
    <n v="0"/>
    <n v="0"/>
    <n v="10"/>
    <n v="1"/>
    <n v="23134200"/>
    <s v="GLOBAL"/>
    <s v=""/>
  </r>
  <r>
    <x v="18"/>
    <x v="14"/>
    <s v="02-02-02-008-007-01-5"/>
    <s v="Adquisición de servicios - Servicios de mantenimiento y reparación de otra maquinaria y otro equipo"/>
    <s v="SERVICIO DE MANTENIMIENTO SHEAR WITH REAR GUIDE 52 INCH"/>
    <n v="73152112"/>
    <n v="0"/>
    <n v="0"/>
    <n v="0"/>
    <n v="10"/>
    <n v="1"/>
    <n v="6880300"/>
    <s v="GLOBAL"/>
    <s v=""/>
  </r>
  <r>
    <x v="18"/>
    <x v="14"/>
    <s v="02-02-02-008-007-01-5"/>
    <s v="Adquisición de servicios - Servicios de mantenimiento y reparación de otra maquinaria y otro equipo"/>
    <s v="SERVICIO DE MANTENIMIENTO FRESA TALADRO"/>
    <n v="73152108"/>
    <n v="0"/>
    <n v="0"/>
    <n v="0"/>
    <n v="10"/>
    <n v="1"/>
    <n v="2445800"/>
    <s v="GLOBAL"/>
    <s v=""/>
  </r>
  <r>
    <x v="18"/>
    <x v="14"/>
    <s v="02-02-02-008-007-01-5"/>
    <s v="Adquisición de servicios - Servicios de mantenimiento y reparación de otra maquinaria y otro equipo"/>
    <s v="SERVICIO DE MANTENIMIENTO CAMPANA EXTRACTORAS DE GASE (3)"/>
    <n v="76111605"/>
    <n v="0"/>
    <n v="0"/>
    <n v="0"/>
    <n v="10"/>
    <n v="1"/>
    <n v="3049000"/>
    <s v="GLOBAL"/>
    <s v=""/>
  </r>
  <r>
    <x v="18"/>
    <x v="14"/>
    <s v="02-02-02-008-007-01-5"/>
    <s v="Adquisición de servicios - Servicios de mantenimiento y reparación de otra maquinaria y otro equipo"/>
    <s v="SERVICIO DE MANTNEIMIENTO HORNO ELÉCTRICO"/>
    <n v="73152106"/>
    <n v="0"/>
    <n v="0"/>
    <n v="0"/>
    <n v="10"/>
    <n v="1"/>
    <n v="8258000"/>
    <s v="GLOBAL"/>
    <s v=""/>
  </r>
  <r>
    <x v="18"/>
    <x v="14"/>
    <s v="02-02-02-008-007-01-5"/>
    <s v="Adquisición de servicios - Servicios de mantenimiento y reparación de otra maquinaria y otro equipo"/>
    <s v="SERVICIO DE MANTENIMIENTO BANCO ESTATICO DE PARTICULAS MAGNETICAS"/>
    <n v="73152107"/>
    <n v="0"/>
    <n v="0"/>
    <n v="0"/>
    <n v="10"/>
    <n v="1"/>
    <n v="3966666.27"/>
    <s v="GLOBAL"/>
    <s v=""/>
  </r>
  <r>
    <x v="18"/>
    <x v="14"/>
    <s v="02-02-02-008-007-01-5"/>
    <s v="Adquisición de servicios - Servicios de mantenimiento y reparación de otra maquinaria y otro equipo"/>
    <s v="SERVICIO DE MANTENIMIENTO INSPECTION MAGNETIC PARTICLE"/>
    <n v="73152107"/>
    <n v="0"/>
    <n v="0"/>
    <n v="0"/>
    <n v="10"/>
    <n v="1"/>
    <n v="3966666.27"/>
    <s v="GLOBAL"/>
    <s v=""/>
  </r>
  <r>
    <x v="18"/>
    <x v="14"/>
    <s v="02-02-02-008-007-01-5"/>
    <s v="Adquisición de servicios - Servicios de mantenimiento y reparación de otra maquinaria y otro equipo"/>
    <s v="SERVICIO DE MANTENIMIENTO STATIC INSPECTION (TINTAS PENETRANTES)"/>
    <n v="73152107"/>
    <n v="0"/>
    <n v="0"/>
    <n v="0"/>
    <n v="10"/>
    <n v="1"/>
    <n v="2414493.34"/>
    <s v="GLOBAL"/>
    <s v=""/>
  </r>
  <r>
    <x v="18"/>
    <x v="14"/>
    <s v="02-02-02-008-007-01-5"/>
    <s v="Adquisición de servicios - Servicios de mantenimiento y reparación de otra maquinaria y otro equipo"/>
    <s v="SERVICIO DE MANTENIMIENTO MAQUINA REVELADORA AUTOMATICA JPI"/>
    <n v="73152108"/>
    <n v="0"/>
    <n v="0"/>
    <n v="0"/>
    <n v="10"/>
    <n v="1"/>
    <n v="4828985.49"/>
    <s v="GLOBAL"/>
    <s v=""/>
  </r>
  <r>
    <x v="18"/>
    <x v="14"/>
    <s v="02-02-02-008-007-01-5"/>
    <s v="Adquisición de servicios - Servicios de mantenimiento y reparación de otra maquinaria y otro equipo"/>
    <s v="SERVICIO DE MANTENIMIENTO EQUIPO DE BRUSH CADMIO PORTATIL CON ACCESORIOS"/>
    <n v="73152107"/>
    <n v="0"/>
    <n v="0"/>
    <n v="0"/>
    <n v="10"/>
    <n v="1"/>
    <n v="3104348.24"/>
    <s v="GLOBAL"/>
    <s v=""/>
  </r>
  <r>
    <x v="18"/>
    <x v="14"/>
    <s v="02-02-02-008-007-01-5"/>
    <s v="Adquisición de servicios - Servicios de mantenimiento y reparación de otra maquinaria y otro equipo"/>
    <s v="SERVICIO DE MANTENIMIENTO FILTRADORA DE SOLUCIONES ELECTROLITICAS (3)"/>
    <n v="73152100"/>
    <n v="0"/>
    <n v="0"/>
    <n v="0"/>
    <n v="10"/>
    <n v="1"/>
    <n v="2586956.4700000002"/>
    <s v="GLOBAL"/>
    <s v=""/>
  </r>
  <r>
    <x v="18"/>
    <x v="14"/>
    <s v="02-02-02-008-007-01-5"/>
    <s v="Adquisición de servicios - Servicios de mantenimiento y reparación de otra maquinaria y otro equipo"/>
    <s v="SERVICIO DE MANTENIMIENTO SAND MULLING"/>
    <n v="73152101"/>
    <n v="0"/>
    <n v="0"/>
    <n v="0"/>
    <n v="10"/>
    <n v="1"/>
    <n v="2069564.7"/>
    <s v="GLOBAL"/>
    <s v=""/>
  </r>
  <r>
    <x v="18"/>
    <x v="14"/>
    <s v="02-02-02-008-007-01-5"/>
    <s v="Adquisición de servicios - Servicios de mantenimiento y reparación de otra maquinaria y otro equipo"/>
    <s v="SERVICIO DE MANTENIMIENTO RECTIFICADOR"/>
    <n v="73152101"/>
    <n v="0"/>
    <n v="0"/>
    <n v="0"/>
    <n v="10"/>
    <n v="1"/>
    <n v="3104348.24"/>
    <s v="GLOBAL"/>
    <s v=""/>
  </r>
  <r>
    <x v="18"/>
    <x v="14"/>
    <s v="02-02-02-008-007-01-5"/>
    <s v="Adquisición de servicios - Servicios de mantenimiento y reparación de otra maquinaria y otro equipo"/>
    <s v="SERVICIO DE MANTENIMIENTO LAUNCHER MARK 4 UBICADO EN LA MINA, GUAJIRA"/>
    <n v="78181900"/>
    <n v="0"/>
    <n v="0"/>
    <n v="0"/>
    <n v="10"/>
    <n v="1"/>
    <n v="12072464.32"/>
    <s v="GLOBAL"/>
    <s v=""/>
  </r>
  <r>
    <x v="18"/>
    <x v="14"/>
    <s v="02-02-02-008-007-01-5"/>
    <s v="Adquisición de servicios - Servicios de mantenimiento y reparación de otra maquinaria y otro equipo"/>
    <s v="SERVICIO DE MANTENIMIENTO SKYHOOK GENIE TZ-34 UBICADO EN LA MINA, GUAJIRA"/>
    <n v="78181900"/>
    <n v="0"/>
    <n v="0"/>
    <n v="0"/>
    <n v="10"/>
    <n v="1"/>
    <n v="12072464.32"/>
    <s v="GLOBAL"/>
    <s v=""/>
  </r>
  <r>
    <x v="18"/>
    <x v="14"/>
    <s v="02-02-02-008-007-01-5"/>
    <s v="Adquisición de servicios - Servicios de mantenimiento y reparación de otra maquinaria y otro equipo"/>
    <s v="SERVICIO DE MANTENIMIENTO MAINTENANCE PLATFORM ADJUSTABLE B4 TYPE ANH 0145"/>
    <n v="78181900"/>
    <n v="0"/>
    <n v="0"/>
    <n v="0"/>
    <n v="10"/>
    <n v="1"/>
    <n v="6255000"/>
    <s v="GLOBAL"/>
    <s v=""/>
  </r>
  <r>
    <x v="18"/>
    <x v="14"/>
    <s v="02-02-02-008-007-01-5"/>
    <s v="Adquisición de servicios - Servicios de mantenimiento y reparación de otra maquinaria y otro equipo"/>
    <s v="SERVICIO DE MANTENIMIENTO MANTENIMIENTO BARRA DE REMOLQUE HELICOPTEROS BAC HT-88 ANI1245"/>
    <n v="78181900"/>
    <n v="0"/>
    <n v="0"/>
    <n v="0"/>
    <n v="10"/>
    <n v="1"/>
    <n v="2352300"/>
    <s v="GLOBAL"/>
    <s v=""/>
  </r>
  <r>
    <x v="18"/>
    <x v="14"/>
    <s v="02-02-02-008-007-01-5"/>
    <s v="Adquisición de servicios - Servicios de mantenimiento y reparación de otra maquinaria y otro equipo"/>
    <s v="SERVICIO DE MANTENIMIENTO MAQUINA DE LAVADO INDUSTRIAL ALL AMERICAN AMD 0044"/>
    <n v="72151800"/>
    <n v="0"/>
    <n v="0"/>
    <n v="0"/>
    <n v="10"/>
    <n v="1"/>
    <n v="6251500"/>
    <s v="GLOBAL"/>
    <s v=""/>
  </r>
  <r>
    <x v="18"/>
    <x v="14"/>
    <s v="02-02-02-008-007-01-5"/>
    <s v="Adquisición de servicios - Servicios de mantenimiento y reparación de otra maquinaria y otro equipo"/>
    <s v="SERVICIO DE MANTENIMIENTO PLATAFORMA HIDRAULICA TIPO B1 ANH 0320"/>
    <n v="78181900"/>
    <n v="0"/>
    <n v="0"/>
    <n v="0"/>
    <n v="10"/>
    <n v="1"/>
    <n v="4992500"/>
    <s v="GLOBAL"/>
    <s v=""/>
  </r>
  <r>
    <x v="18"/>
    <x v="14"/>
    <s v="02-02-02-008-007-01-5"/>
    <s v="Adquisición de servicios - Servicios de mantenimiento y reparación de otra maquinaria y otro equipo"/>
    <s v="SERVICIO DE MANTENIMIENTO PLATAFORMA HIDRAULICA TRONAIR 04-6005-1100"/>
    <n v="78181900"/>
    <n v="0"/>
    <n v="0"/>
    <n v="0"/>
    <n v="10"/>
    <n v="1"/>
    <n v="4992500"/>
    <s v="GLOBAL"/>
    <s v=""/>
  </r>
  <r>
    <x v="18"/>
    <x v="14"/>
    <s v="02-02-02-008-007-01-5"/>
    <s v="Adquisición de servicios - Servicios de mantenimiento y reparación de otra maquinaria y otro equipo"/>
    <s v="SERVICIO DE MANTENIMIENTO PLANTA GENERACION JETEX 6D AMD 0220 DE ACUERDO A MANUAL HOBART OM-2174B"/>
    <n v="73152100"/>
    <n v="0"/>
    <n v="0"/>
    <n v="0"/>
    <n v="10"/>
    <n v="1"/>
    <n v="13605100"/>
    <s v="GLOBAL"/>
    <s v=""/>
  </r>
  <r>
    <x v="18"/>
    <x v="14"/>
    <s v="02-02-02-008-007-01-5"/>
    <s v="Adquisición de servicios - Servicios de mantenimiento y reparación de otra maquinaria y otro equipo"/>
    <s v="SERVICIO DE MANTENIMIENTO MAQUINA HIDROLAVADORA (1)"/>
    <n v="72151800"/>
    <n v="0"/>
    <n v="0"/>
    <n v="0"/>
    <n v="10"/>
    <n v="1"/>
    <n v="5704600"/>
    <s v="GLOBAL"/>
    <s v=""/>
  </r>
  <r>
    <x v="18"/>
    <x v="14"/>
    <s v="02-02-02-008-007-01-5"/>
    <s v="Adquisición de servicios - Servicios de mantenimiento y reparación de otra maquinaria y otro equipo"/>
    <s v="SERVICIO DE MANTENIMIENTO PUENTE GRUA 3 TONELADAS"/>
    <n v="72154501"/>
    <n v="0"/>
    <n v="0"/>
    <n v="0"/>
    <n v="10"/>
    <n v="1"/>
    <n v="8686131.3000000007"/>
    <s v="GLOBAL"/>
    <s v=""/>
  </r>
  <r>
    <x v="18"/>
    <x v="14"/>
    <s v="02-02-02-008-007-01-5"/>
    <s v="Adquisición de servicios - Servicios de mantenimiento y reparación de otra maquinaria y otro equipo"/>
    <s v="MANTENIMIENTO EQUIPOS RETRACTILES"/>
    <n v="72101509"/>
    <n v="0"/>
    <n v="0"/>
    <n v="0"/>
    <n v="10"/>
    <n v="1"/>
    <n v="4999999"/>
    <s v="GLOBAL"/>
    <s v=""/>
  </r>
  <r>
    <x v="18"/>
    <x v="14"/>
    <s v="02-02-02-008-007-01-5"/>
    <s v="Adquisición de servicios - Servicios de mantenimiento y reparación de otra maquinaria y otro equipo"/>
    <s v="MANTENIMIENTO DE LAS UPS DEL CENTRO DE METROLOGA Y SECAD ( 04 UPS )  (CAMAN-CMC)"/>
    <s v="72151514"/>
    <s v="MÍNIMA CUANTÍA"/>
    <n v="3"/>
    <n v="3"/>
    <n v="10"/>
    <n v="1"/>
    <n v="1405250"/>
    <s v="GLOBAL"/>
    <s v="NO SOLICITADAS"/>
  </r>
  <r>
    <x v="18"/>
    <x v="14"/>
    <s v="02-02-02-008-007-01-5"/>
    <s v="Adquisición de servicios - Servicios de mantenimiento y reparación de otra maquinaria y otro equipo"/>
    <s v="SERVICIO DE MANTENIMIENTO PREVENTIVO UPS-CONVERSOR DE FRECUENCIA TRIFÁSICO 3KVA 400 HZ SERIE NUMERO 221202"/>
    <s v="72151800"/>
    <s v="SELECCIÓN ABREVIADA MENOR CUANTÍA"/>
    <n v="3"/>
    <n v="6"/>
    <n v="10"/>
    <n v="1"/>
    <n v="348150"/>
    <s v="GLOBAL"/>
    <s v="NO SOLICITADAS"/>
  </r>
  <r>
    <x v="18"/>
    <x v="15"/>
    <s v="02-02-02-008-005-03"/>
    <s v="Adquisición de servicios - Servicios de limpieza"/>
    <s v="SERVICIO DE EXTERMINACION FUMIGACIÓN Y OTROS 2023"/>
    <s v="72102103"/>
    <n v="0"/>
    <n v="0"/>
    <n v="0"/>
    <n v="10"/>
    <n v="1"/>
    <n v="3757682.73"/>
    <s v="GLOBAL"/>
    <s v=""/>
  </r>
  <r>
    <x v="18"/>
    <x v="15"/>
    <s v="02-02-02-008-005-03"/>
    <s v="Adquisición de servicios - Servicios de limpieza"/>
    <s v="SERVICIO DE FUMIGACIÓN"/>
    <n v="76111501"/>
    <n v="0"/>
    <n v="0"/>
    <n v="0"/>
    <n v="10"/>
    <n v="1"/>
    <n v="11190000"/>
    <s v="GLOBAL"/>
    <s v=""/>
  </r>
  <r>
    <x v="18"/>
    <x v="31"/>
    <s v="02-02-02-008-003-04-4"/>
    <s v="Adquisición de servicios - Servicios de ensayo y análisis técnicos"/>
    <s v="PRUEBAS DE INTEGRIDAD AL VASO DE ALMACENAMIENTO DE  LA CALDERA DE GENERACION DE AGUA CALIENTE ESCAM"/>
    <n v="72151001"/>
    <n v="0"/>
    <n v="0"/>
    <n v="0"/>
    <n v="10"/>
    <n v="1"/>
    <n v="4896700"/>
    <s v="GLOBAL"/>
    <s v=""/>
  </r>
  <r>
    <x v="18"/>
    <x v="15"/>
    <s v="02-02-02-008-005-03"/>
    <s v="Adquisición de servicios - Servicios de limpieza"/>
    <s v="SERVICIO ASEO Y LIMPIEZA ESM  CON ELEMENTOS INCLUIDOS AMARRE VF 2023-2024 (APOYO)"/>
    <s v="76111501"/>
    <s v="SELECCIÓN ABREVIADA - ACUERDO MARCO"/>
    <n v="7"/>
    <n v="1"/>
    <n v="10"/>
    <n v="1"/>
    <n v="5000000"/>
    <s v="GLOBAL"/>
    <s v="SI EN TRAMITE"/>
  </r>
  <r>
    <x v="18"/>
    <x v="77"/>
    <s v="08-03"/>
    <s v="Tasas y derechos administrativos"/>
    <s v="SERVICIOS DE SEGUIMIENTO Y EVALUACIÓN AMBIENTAL"/>
    <n v="93151510"/>
    <n v="0"/>
    <n v="0"/>
    <n v="0"/>
    <n v="10"/>
    <n v="1"/>
    <n v="3460098"/>
    <s v="GLOBAL"/>
    <s v=""/>
  </r>
  <r>
    <x v="18"/>
    <x v="13"/>
    <s v="02-02-01-002-008"/>
    <s v="Materiales y suministros - Dotación (prendas de vestir y calzado)"/>
    <s v="BOTAS PARA BOMBEROS"/>
    <n v="46181604"/>
    <n v="0"/>
    <n v="0"/>
    <n v="0"/>
    <n v="10"/>
    <n v="1"/>
    <n v="3969840"/>
    <s v="Unidad"/>
    <s v=""/>
  </r>
  <r>
    <x v="18"/>
    <x v="13"/>
    <s v="02-02-01-002-008"/>
    <s v="Materiales y suministros - Dotación (prendas de vestir y calzado)"/>
    <s v="CAPUCHA PARA BOMBERO"/>
    <n v="46181522"/>
    <n v="0"/>
    <n v="0"/>
    <n v="0"/>
    <n v="10"/>
    <n v="1"/>
    <n v="662354"/>
    <s v="Unidad"/>
    <s v=""/>
  </r>
  <r>
    <x v="18"/>
    <x v="21"/>
    <s v="02-02-02-007-001-05-9"/>
    <s v="Adquisición de servicios - Otros servicios auxiliares a los servicios financieros"/>
    <s v="CORRETAJE SERVICIO DE BOLSA_x000a_MANTENIMIENTO DE VEHICULO"/>
    <n v="93171502"/>
    <n v="0"/>
    <n v="0"/>
    <n v="0"/>
    <n v="10"/>
    <n v="1"/>
    <n v="6891918"/>
    <s v="GLOBAL"/>
    <s v=""/>
  </r>
  <r>
    <x v="18"/>
    <x v="3"/>
    <s v="02-02-01-003-005-01"/>
    <s v="Materiales y suministros - Pinturas y barnices y productos relacionados; colores para la pintura artística; tintas"/>
    <s v="VINILO T2 5GL VINILUX BLANCO"/>
    <n v="31211502"/>
    <n v="0"/>
    <n v="0"/>
    <n v="0"/>
    <n v="16"/>
    <n v="27"/>
    <n v="5262300"/>
    <s v="Unidad"/>
    <s v=""/>
  </r>
  <r>
    <x v="18"/>
    <x v="58"/>
    <s v="02-02-01-001-005"/>
    <s v="Materiales y suministros - Piedra, arena y arcilla"/>
    <s v="ARENA DE PENA ZARANDEADA X BT 40 KG"/>
    <s v="11111700"/>
    <n v="0"/>
    <n v="0"/>
    <n v="0"/>
    <n v="10"/>
    <n v="11"/>
    <n v="148390"/>
    <s v="Unidad"/>
    <s v=""/>
  </r>
  <r>
    <x v="18"/>
    <x v="58"/>
    <s v="02-02-01-001-005"/>
    <s v="Materiales y suministros - Piedra, arena y arcilla"/>
    <s v="ARENA DE RIO X BT 40 KG"/>
    <s v="11111700"/>
    <n v="0"/>
    <n v="0"/>
    <n v="0"/>
    <n v="10"/>
    <n v="10"/>
    <n v="166900"/>
    <s v="Unidad"/>
    <s v=""/>
  </r>
  <r>
    <x v="18"/>
    <x v="58"/>
    <s v="02-02-01-001-005"/>
    <s v="Materiales y suministros - Piedra, arena y arcilla"/>
    <s v="LADRILLO PRENSADO LIVIANO 24,5X12X6 SANTAFE"/>
    <s v="30131607"/>
    <n v="0"/>
    <n v="0"/>
    <n v="0"/>
    <n v="10"/>
    <n v="50"/>
    <n v="97500"/>
    <s v="Unidad"/>
    <s v=""/>
  </r>
  <r>
    <x v="18"/>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FINO 1GL DJG"/>
    <s v="31211803"/>
    <n v="0"/>
    <n v="0"/>
    <n v="0"/>
    <n v="10"/>
    <n v="30"/>
    <n v="1407000"/>
    <s v="Unidad"/>
    <s v=""/>
  </r>
  <r>
    <x v="18"/>
    <x v="3"/>
    <s v="02-02-01-003-005-01"/>
    <s v="Materiales y suministros - Pinturas y barnices y productos relacionados; colores para la pintura artística; tintas"/>
    <s v="BARNIZ EXT 1GL INCOLORO BARNEX"/>
    <s v="31211707"/>
    <n v="0"/>
    <n v="0"/>
    <n v="0"/>
    <n v="10"/>
    <n v="20"/>
    <n v="2258000"/>
    <s v="Unidad"/>
    <s v=""/>
  </r>
  <r>
    <x v="18"/>
    <x v="3"/>
    <s v="02-02-01-003-005-01"/>
    <s v="Materiales y suministros - Pinturas y barnices y productos relacionados; colores para la pintura artística; tintas"/>
    <s v="PINTURA EPOXICA 1GL "/>
    <s v="31211704"/>
    <n v="0"/>
    <n v="0"/>
    <n v="0"/>
    <n v="10"/>
    <n v="13"/>
    <n v="2951000"/>
    <s v="Unidad"/>
    <s v=""/>
  </r>
  <r>
    <x v="18"/>
    <x v="3"/>
    <s v="02-02-01-003-005-01"/>
    <s v="Materiales y suministros - Pinturas y barnices y productos relacionados; colores para la pintura artística; tintas"/>
    <s v="VINILO FACHADA 5GL KORAZA 5 AÑOS BLANCO"/>
    <s v="31211502"/>
    <n v="0"/>
    <n v="0"/>
    <n v="0"/>
    <n v="10"/>
    <n v="15"/>
    <n v="7003500"/>
    <s v="Unidad"/>
    <s v=""/>
  </r>
  <r>
    <x v="18"/>
    <x v="3"/>
    <s v="02-02-01-003-005-01"/>
    <s v="Materiales y suministros - Pinturas y barnices y productos relacionados; colores para la pintura artística; tintas"/>
    <s v="VINILO T1 5GL VINILTEX BLANCO PURO"/>
    <n v="31211502"/>
    <n v="0"/>
    <n v="0"/>
    <n v="0"/>
    <n v="10"/>
    <n v="20"/>
    <n v="7396000"/>
    <s v="Unidad"/>
    <s v=""/>
  </r>
  <r>
    <x v="18"/>
    <x v="3"/>
    <s v="02-02-01-003-005-01"/>
    <s v="Materiales y suministros - Pinturas y barnices y productos relacionados; colores para la pintura artística; tintas"/>
    <s v="PINTUTRAFICO ACRILICO NEGRO CANECA 5 GL"/>
    <n v="31211502"/>
    <n v="0"/>
    <n v="0"/>
    <n v="0"/>
    <n v="10"/>
    <n v="2"/>
    <n v="1399800"/>
    <s v="Unidad"/>
    <s v=""/>
  </r>
  <r>
    <x v="18"/>
    <x v="3"/>
    <s v="02-02-01-003-005-01"/>
    <s v="Materiales y suministros - Pinturas y barnices y productos relacionados; colores para la pintura artística; tintas"/>
    <s v="PINTUTRAFICO ACRILICO AZUL CANECA 5 GL"/>
    <n v="31211502"/>
    <n v="0"/>
    <n v="0"/>
    <n v="0"/>
    <n v="10"/>
    <n v="1"/>
    <n v="689900"/>
    <s v="Unidad"/>
    <s v=""/>
  </r>
  <r>
    <x v="18"/>
    <x v="3"/>
    <s v="02-02-01-003-005-01"/>
    <s v="Materiales y suministros - Pinturas y barnices y productos relacionados; colores para la pintura artística; tintas"/>
    <s v="PINTUTRAFICO ACRILICO ROJO CANECA 5 GL"/>
    <n v="31211502"/>
    <n v="0"/>
    <n v="0"/>
    <n v="0"/>
    <n v="10"/>
    <n v="1"/>
    <n v="689900"/>
    <s v="Unidad"/>
    <s v=""/>
  </r>
  <r>
    <x v="18"/>
    <x v="3"/>
    <s v="02-02-01-003-005-04"/>
    <s v="Materiales y suministros - Productos químicos n. C. P."/>
    <s v="SIKAFLEX CONSTRUC PLUS I-CURE GRISX300ML"/>
    <n v="31133710"/>
    <n v="0"/>
    <n v="0"/>
    <n v="0"/>
    <n v="10"/>
    <n v="25"/>
    <n v="1317250"/>
    <s v="Unidad"/>
    <s v=""/>
  </r>
  <r>
    <x v="18"/>
    <x v="3"/>
    <s v="02-02-01-003-005-04"/>
    <s v="Materiales y suministros - Productos químicos n. C. P."/>
    <s v="SIKA IMPER MUR SIKA 4 KG"/>
    <n v="12161804"/>
    <n v="0"/>
    <n v="0"/>
    <n v="0"/>
    <n v="10"/>
    <n v="10"/>
    <n v="1868900"/>
    <s v="Unidad"/>
    <s v=""/>
  </r>
  <r>
    <x v="18"/>
    <x v="2"/>
    <s v="02-02-01-003-006-03"/>
    <s v="Materiales y suministros - Semimanufacturas de plástico"/>
    <s v="VALVULA ENTRADA HIDROSTATICA GRADUABLE"/>
    <n v="40141600"/>
    <n v="0"/>
    <n v="0"/>
    <n v="0"/>
    <n v="10"/>
    <n v="30"/>
    <n v="1113000"/>
    <s v="Unidad"/>
    <s v=""/>
  </r>
  <r>
    <x v="18"/>
    <x v="61"/>
    <s v="02-02-01-003-007-04"/>
    <s v="Materiales y suministros - Yeso, cal y cemento"/>
    <s v="BOQUILLA BOLSA BEIGE X 2 KG"/>
    <n v="30181807"/>
    <n v="0"/>
    <n v="0"/>
    <n v="0"/>
    <n v="10"/>
    <n v="12"/>
    <n v="155880"/>
    <s v="Unidad"/>
    <s v=""/>
  </r>
  <r>
    <x v="18"/>
    <x v="61"/>
    <s v="02-02-01-003-007-04"/>
    <s v="Materiales y suministros - Yeso, cal y cemento"/>
    <s v="ESTUCO PLASTICO EXT - INT 1GL RECOL"/>
    <n v="31201605"/>
    <n v="0"/>
    <n v="0"/>
    <n v="0"/>
    <n v="10"/>
    <n v="19"/>
    <n v="566200"/>
    <s v="GALON"/>
    <s v=""/>
  </r>
  <r>
    <x v="18"/>
    <x v="61"/>
    <s v="02-02-01-003-007-04"/>
    <s v="Materiales y suministros - Yeso, cal y cemento"/>
    <s v="YESO BLANCO 1 KILO"/>
    <n v="11111601"/>
    <n v="0"/>
    <n v="0"/>
    <n v="0"/>
    <n v="10"/>
    <n v="15"/>
    <n v="148500"/>
    <s v="Kilogramo"/>
    <s v=""/>
  </r>
  <r>
    <x v="18"/>
    <x v="61"/>
    <s v="02-02-01-003-007-04"/>
    <s v="Materiales y suministros - Yeso, cal y cemento"/>
    <s v="PLACA GYPLAC ST 1220X2440X127MM"/>
    <n v="30161503"/>
    <n v="0"/>
    <n v="0"/>
    <n v="0"/>
    <n v="10"/>
    <n v="15"/>
    <n v="658500"/>
    <s v="Unidad"/>
    <s v=""/>
  </r>
  <r>
    <x v="18"/>
    <x v="61"/>
    <s v="02-02-01-003-007-09"/>
    <s v="Materiales y suministros - Otros productos minerales no metálicos n. C. P."/>
    <s v="ALUMANTO AUTOADHESIVO 2.5MM"/>
    <n v="30103803"/>
    <n v="0"/>
    <n v="0"/>
    <n v="0"/>
    <n v="10"/>
    <n v="15"/>
    <n v="4999350"/>
    <s v="Unidad"/>
    <s v=""/>
  </r>
  <r>
    <x v="18"/>
    <x v="4"/>
    <s v="02-02-01-003-008-09"/>
    <s v="Materiales y suministros - Otros artículos manufacturados n. C. P."/>
    <s v="BROCHA POPULAR 5PG CARIBE"/>
    <n v="31211904"/>
    <n v="0"/>
    <n v="0"/>
    <n v="0"/>
    <n v="10"/>
    <n v="41"/>
    <n v="885600"/>
    <s v="Unidad"/>
    <s v=""/>
  </r>
  <r>
    <x v="18"/>
    <x v="5"/>
    <s v="02-02-01-004-002"/>
    <s v="Materiales y suministros - Productos metálicos elaborados (excepto maquinaria y equipo)"/>
    <s v="GRIFERIA GERFOR KIT LVP MEZCLAD 8PG SLIM"/>
    <n v="30181800"/>
    <n v="0"/>
    <n v="0"/>
    <n v="0"/>
    <n v="10"/>
    <n v="15"/>
    <n v="1273500"/>
    <s v="Unidad"/>
    <s v=""/>
  </r>
  <r>
    <x v="18"/>
    <x v="5"/>
    <s v="02-02-01-004-002"/>
    <s v="Materiales y suministros - Productos metálicos elaborados (excepto maquinaria y equipo)"/>
    <s v="GRIFERIA GRICOL LVM INDIVIDUAL HELVETIA"/>
    <n v="30181800"/>
    <n v="0"/>
    <n v="0"/>
    <n v="0"/>
    <n v="10"/>
    <n v="25"/>
    <n v="705000"/>
    <s v="Unidad"/>
    <s v=""/>
  </r>
  <r>
    <x v="18"/>
    <x v="5"/>
    <s v="02-02-01-004-002"/>
    <s v="Materiales y suministros - Productos metálicos elaborados (excepto maquinaria y equipo)"/>
    <s v="CERRADURA POMO CILIND ALCOBA X UN INOX"/>
    <n v="31162402"/>
    <n v="0"/>
    <n v="0"/>
    <n v="0"/>
    <n v="10"/>
    <n v="31"/>
    <n v="588690"/>
    <s v="Unidad"/>
    <s v=""/>
  </r>
  <r>
    <x v="18"/>
    <x v="5"/>
    <s v="02-02-01-004-002"/>
    <s v="Materiales y suministros - Productos metálicos elaborados (excepto maquinaria y equipo)"/>
    <s v="CANDADO TIPO ALEMAN YALE 49MM"/>
    <n v="46171501"/>
    <n v="0"/>
    <n v="0"/>
    <n v="0"/>
    <n v="10"/>
    <n v="5"/>
    <n v="324500"/>
    <s v="Unidad"/>
    <s v=""/>
  </r>
  <r>
    <x v="18"/>
    <x v="63"/>
    <s v="02-02-01-004-004-08"/>
    <s v="Materiales y suministros - Aparatos de uso doméstico y sus partes y piezas"/>
    <s v="DUCHA ELECTRICA FUSION A 110V BLANCO"/>
    <n v="30181503"/>
    <n v="0"/>
    <n v="0"/>
    <n v="0"/>
    <n v="10"/>
    <n v="10"/>
    <n v="1099000"/>
    <s v="Unidad"/>
    <s v=""/>
  </r>
  <r>
    <x v="18"/>
    <x v="65"/>
    <s v="02-02-01-004-006-02"/>
    <s v="Materiales y suministros - Aparatos de control eléctrico y distribución de electricidad y sus partes y piezas"/>
    <s v="TOMA CTE DOBLE P/T BCO BOREALE"/>
    <n v="39121308"/>
    <n v="0"/>
    <n v="0"/>
    <n v="0"/>
    <n v="10"/>
    <n v="30"/>
    <n v="183000"/>
    <s v="Unidad"/>
    <s v=""/>
  </r>
  <r>
    <x v="18"/>
    <x v="65"/>
    <s v="02-02-01-004-006-05"/>
    <s v="Materiales y suministros - Lámparas eléctricas de incandescencia o descarga; lámparas de arco, equipo para alumbrado eléctrico; sus partes y piezas"/>
    <s v="PANEL LED 40W 6000K 120X30CM"/>
    <n v="39101601"/>
    <n v="0"/>
    <n v="0"/>
    <n v="0"/>
    <n v="10"/>
    <n v="13"/>
    <n v="1935700"/>
    <s v="Unidad"/>
    <s v=""/>
  </r>
  <r>
    <x v="18"/>
    <x v="65"/>
    <s v="02-02-01-004-006-05"/>
    <s v="Materiales y suministros - Lámparas eléctricas de incandescencia o descarga; lámparas de arco, equipo para alumbrado eléctrico; sus partes y piezas"/>
    <s v="PANEL LED 40W 6000K 60X60CM"/>
    <n v="39101601"/>
    <n v="0"/>
    <n v="0"/>
    <n v="0"/>
    <n v="10"/>
    <n v="13"/>
    <n v="1818700"/>
    <s v="Unidad"/>
    <s v=""/>
  </r>
  <r>
    <x v="18"/>
    <x v="65"/>
    <s v="02-02-01-004-006-05"/>
    <s v="Materiales y suministros - Lámparas eléctricas de incandescencia o descarga; lámparas de arco, equipo para alumbrado eléctrico; sus partes y piezas"/>
    <s v="PANEL LED EMPOT RED 12W6000K BCO 6PG SY"/>
    <n v="39101601"/>
    <n v="0"/>
    <n v="0"/>
    <n v="0"/>
    <n v="10"/>
    <n v="10"/>
    <n v="179900"/>
    <s v="Unidad"/>
    <s v=""/>
  </r>
  <r>
    <x v="18"/>
    <x v="65"/>
    <s v="02-02-01-004-006-05"/>
    <s v="Materiales y suministros - Lámparas eléctricas de incandescencia o descarga; lámparas de arco, equipo para alumbrado eléctrico; sus partes y piezas"/>
    <s v="LED PANEL RED 18W LUZ NEUTRA 100-240V SP"/>
    <n v="39101601"/>
    <n v="0"/>
    <n v="0"/>
    <n v="0"/>
    <n v="10"/>
    <n v="10"/>
    <n v="329900"/>
    <s v="Unidad"/>
    <s v=""/>
  </r>
  <r>
    <x v="18"/>
    <x v="65"/>
    <s v="02-02-01-004-006-05"/>
    <s v="Materiales y suministros - Lámparas eléctricas de incandescencia o descarga; lámparas de arco, equipo para alumbrado eléctrico; sus partes y piezas"/>
    <s v="PANEL LED EMPOT RED 18W6000K BCO 8PG SY"/>
    <n v="39101601"/>
    <n v="0"/>
    <n v="0"/>
    <n v="0"/>
    <n v="10"/>
    <n v="11"/>
    <n v="274890"/>
    <s v="Unidad"/>
    <s v=""/>
  </r>
  <r>
    <x v="18"/>
    <x v="65"/>
    <s v="02-02-01-004-006-05"/>
    <s v="Materiales y suministros - Lámparas eléctricas de incandescencia o descarga; lámparas de arco, equipo para alumbrado eléctrico; sus partes y piezas"/>
    <s v="LED PANEL RED 24W LUZ NEUTRA 100-240V SP"/>
    <n v="39101601"/>
    <n v="0"/>
    <n v="0"/>
    <n v="0"/>
    <n v="10"/>
    <n v="10"/>
    <n v="479900"/>
    <s v="Unidad"/>
    <s v=""/>
  </r>
  <r>
    <x v="18"/>
    <x v="65"/>
    <s v="02-02-01-004-006-05"/>
    <s v="Materiales y suministros - Lámparas eléctricas de incandescencia o descarga; lámparas de arco, equipo para alumbrado eléctrico; sus partes y piezas"/>
    <s v="PANEL LED EMPOT RED 24W6000K BCO 11PG SY"/>
    <n v="39101601"/>
    <n v="0"/>
    <n v="0"/>
    <n v="0"/>
    <n v="10"/>
    <n v="10"/>
    <n v="439000"/>
    <s v="Unidad"/>
    <s v=""/>
  </r>
  <r>
    <x v="18"/>
    <x v="65"/>
    <s v="02-02-01-004-006-05"/>
    <s v="Materiales y suministros - Lámparas eléctricas de incandescencia o descarga; lámparas de arco, equipo para alumbrado eléctrico; sus partes y piezas"/>
    <s v="LUMINARIAS LED HIGH BAY 200W LUZ N"/>
    <n v="39101601"/>
    <n v="0"/>
    <n v="0"/>
    <n v="0"/>
    <n v="10"/>
    <n v="12"/>
    <n v="5038800"/>
    <s v="Unidad"/>
    <s v=""/>
  </r>
  <r>
    <x v="18"/>
    <x v="38"/>
    <s v="02-01-01-004-006-02"/>
    <s v="Activos fijos - Aparatos de control eléctrico y distribución de electricidad y sus partes y piezas"/>
    <s v="EQUIPOS UPS"/>
    <n v="39121000"/>
    <n v="0"/>
    <n v="0"/>
    <n v="0"/>
    <n v="10"/>
    <n v="1"/>
    <n v="25379242"/>
    <s v="Unidad"/>
    <s v=""/>
  </r>
  <r>
    <x v="18"/>
    <x v="65"/>
    <s v="02-02-01-004-006-04"/>
    <s v="Materiales y suministros - Acumuladores, pilas y baterías primarias y sus partes y piezas"/>
    <s v="BATERIAS PARA UPS"/>
    <n v="26111700"/>
    <n v="0"/>
    <n v="0"/>
    <n v="0"/>
    <n v="10"/>
    <n v="1"/>
    <n v="7649320"/>
    <s v="Unidad"/>
    <s v=""/>
  </r>
  <r>
    <x v="18"/>
    <x v="55"/>
    <s v="02-01-01-004-005-02"/>
    <s v="Activos fijos - Maquinaria de informática y sus partes, piezas y accesorios"/>
    <s v="ESCANER"/>
    <n v="44101505"/>
    <n v="0"/>
    <n v="0"/>
    <n v="0"/>
    <n v="10"/>
    <n v="1"/>
    <n v="5355000"/>
    <s v="Unidad"/>
    <s v=""/>
  </r>
  <r>
    <x v="18"/>
    <x v="37"/>
    <s v="02-01-01-004-003-09"/>
    <s v="Activos fijos - Otras máquinas para usos generales y sus partes y piezas"/>
    <s v="DESHUMIDIFICADOR"/>
    <s v="40161600"/>
    <n v="0"/>
    <n v="0"/>
    <n v="0"/>
    <n v="10"/>
    <n v="1"/>
    <n v="3604000"/>
    <s v="Unidad"/>
    <s v=""/>
  </r>
  <r>
    <x v="18"/>
    <x v="37"/>
    <s v="02-01-01-004-003-09"/>
    <s v="Activos fijos - Otras máquinas para usos generales y sus partes y piezas"/>
    <s v="ASPIRADORA"/>
    <n v="0"/>
    <n v="0"/>
    <n v="0"/>
    <n v="0"/>
    <n v="10"/>
    <n v="1"/>
    <n v="620963"/>
    <s v="Unidad"/>
    <s v=""/>
  </r>
  <r>
    <x v="18"/>
    <x v="0"/>
    <s v="02-02-01-003-002-01"/>
    <s v="Materiales y suministros - Pasta de papel, papel y cartón"/>
    <s v="CARPETA DESACIFICADA 4 ALETAS"/>
    <n v="0"/>
    <n v="0"/>
    <n v="0"/>
    <n v="0"/>
    <n v="10"/>
    <n v="3614"/>
    <n v="11564800"/>
    <s v="Unidad"/>
    <s v=""/>
  </r>
  <r>
    <x v="18"/>
    <x v="67"/>
    <s v="02-02-02-005-004-01-2"/>
    <s v="Adquisición de servicios - Servicios generales de construcción de edificaciones no residenciales"/>
    <s v="NÚCLEO DE REACCIÓN SECTOR 1"/>
    <n v="78181507"/>
    <n v="0"/>
    <n v="0"/>
    <n v="0"/>
    <n v="10"/>
    <n v="1"/>
    <n v="20000000"/>
    <s v="GLOBAL"/>
    <s v=""/>
  </r>
  <r>
    <x v="18"/>
    <x v="67"/>
    <s v="02-02-02-005-004-01-2"/>
    <s v="Adquisición de servicios - Servicios generales de construcción de edificaciones no residenciales"/>
    <s v="ALOJAMIENTOS SOLDADOS REACCIÓN "/>
    <n v="78181507"/>
    <n v="0"/>
    <n v="0"/>
    <n v="0"/>
    <n v="10"/>
    <n v="1"/>
    <n v="33000000"/>
    <s v="GLOBAL"/>
    <s v=""/>
  </r>
  <r>
    <x v="18"/>
    <x v="67"/>
    <s v="02-02-02-005-004-01-2"/>
    <s v="Adquisición de servicios - Servicios generales de construcción de edificaciones no residenciales"/>
    <s v="ALOJAMIENTO SOLDADOS TROPA"/>
    <n v="78181507"/>
    <n v="0"/>
    <n v="0"/>
    <n v="0"/>
    <n v="10"/>
    <n v="1"/>
    <n v="45000000"/>
    <s v="GLOBAL"/>
    <s v=""/>
  </r>
  <r>
    <x v="18"/>
    <x v="18"/>
    <s v="02-02-02-007-002-01-1"/>
    <s v="Adquisición de servicios - Servicios de alquiler o arrendamiento con o sin opción de compra relativos a bienes inmuebles propios o arrendados"/>
    <s v="ARRENDAMIENTO MANJUI ALBERTO CARREÑO VF 2023-2024_x000a_"/>
    <s v="80131503"/>
    <n v="0"/>
    <n v="0"/>
    <n v="0"/>
    <n v="10"/>
    <n v="1"/>
    <n v="23895000"/>
    <s v="GLOBAL"/>
    <s v=""/>
  </r>
  <r>
    <x v="18"/>
    <x v="18"/>
    <s v="02-02-02-007-002-01-1"/>
    <s v="Adquisición de servicios - Servicios de alquiler o arrendamiento con o sin opción de compra relativos a bienes inmuebles propios o arrendados"/>
    <s v="ARRENDAMIENTO MANJUI GERMAN CORREDOR DUARTE VF 2023-2024_x000a_"/>
    <s v="80131503"/>
    <n v="0"/>
    <n v="0"/>
    <n v="0"/>
    <n v="10"/>
    <n v="1"/>
    <n v="18901000"/>
    <s v="GLOBAL"/>
    <s v=""/>
  </r>
  <r>
    <x v="18"/>
    <x v="37"/>
    <s v="02-01-01-004-003-09"/>
    <s v="Activos fijos - Otras máquinas para usos generales y sus partes y piezas"/>
    <s v="ADQUISICION INSTALACION Y PUESTA EN FUNCIONAMIENTO CUARTO CONGELACION"/>
    <s v="24131503"/>
    <n v="0"/>
    <n v="0"/>
    <n v="0"/>
    <n v="10"/>
    <n v="1"/>
    <n v="35805196"/>
    <s v="GLOBAL"/>
    <s v=""/>
  </r>
  <r>
    <x v="18"/>
    <x v="36"/>
    <s v="02-01-01-004-004-08"/>
    <s v="Activos fijos - Aparatos de uso doméstico y sus partes y piezas"/>
    <s v="ADQUISICION INSTALACION Y PUESTA EN FUNCIONAMIENTO CAMPANA EXTRACTORA"/>
    <s v="48101820"/>
    <n v="0"/>
    <n v="0"/>
    <n v="0"/>
    <n v="10"/>
    <n v="1"/>
    <n v="20227263"/>
    <s v="GLOBAL"/>
    <s v=""/>
  </r>
  <r>
    <x v="18"/>
    <x v="37"/>
    <s v="02-01-01-004-003-09"/>
    <s v="Activos fijos - Otras máquinas para usos generales y sus partes y piezas"/>
    <s v="ADQUISICION EQUIPO DE CONGELACION"/>
    <n v="24131602"/>
    <n v="0"/>
    <n v="0"/>
    <n v="0"/>
    <n v="10"/>
    <n v="2"/>
    <n v="23483460"/>
    <s v="GLOBAL"/>
    <s v=""/>
  </r>
  <r>
    <x v="18"/>
    <x v="37"/>
    <s v="02-01-01-004-003-09"/>
    <s v="Activos fijos - Otras máquinas para usos generales y sus partes y piezas"/>
    <s v="SISTEMA REFRIGERANTE CUARTO FRIO"/>
    <n v="24131513"/>
    <n v="0"/>
    <n v="0"/>
    <n v="0"/>
    <n v="10"/>
    <n v="1"/>
    <n v="10587668"/>
    <s v="GLOBAL"/>
    <s v=""/>
  </r>
  <r>
    <x v="18"/>
    <x v="48"/>
    <s v="02-01-01-003-008-01-3"/>
    <s v="Activos fijos - Muebles de madera, del tipo utilizado en la cocina"/>
    <s v="MUEBLE COCINA"/>
    <n v="48102002"/>
    <n v="0"/>
    <n v="0"/>
    <n v="0"/>
    <n v="10"/>
    <n v="1"/>
    <n v="2450805"/>
    <s v="GLOBAL"/>
    <s v=""/>
  </r>
  <r>
    <x v="18"/>
    <x v="52"/>
    <s v="02-01-01-001-001-07"/>
    <s v="Activos fijos - Viviendas viviendas para personal militar"/>
    <s v="MANTENIMIENTO CASAS FISCALES_x000a_"/>
    <n v="72103300"/>
    <n v="0"/>
    <n v="0"/>
    <n v="0"/>
    <n v="10"/>
    <n v="1"/>
    <n v="242550000"/>
    <s v="GLOBAL"/>
    <s v=""/>
  </r>
  <r>
    <x v="18"/>
    <x v="35"/>
    <s v="02-01-01-004-008-03"/>
    <s v="Activos fijos - Instrumentos ópticos y equipo fotográfico; partes, piezas y accesorios"/>
    <s v="CÁMARA DIGITAL DE ALTA RESOLUCIÓN"/>
    <n v="45121504"/>
    <n v="0"/>
    <n v="0"/>
    <n v="0"/>
    <n v="10"/>
    <n v="1"/>
    <n v="6050420"/>
    <s v="Unidad"/>
    <s v=""/>
  </r>
  <r>
    <x v="18"/>
    <x v="66"/>
    <s v="02-02-01-004-008-03"/>
    <s v="Materiales y suministros - Instrumentos ópticos y equipo fotográfico; partes, piezas y accesorios"/>
    <s v="TRÍPODE PARA CÁMARA DIGITAL"/>
    <n v="45121602"/>
    <n v="0"/>
    <n v="0"/>
    <n v="0"/>
    <n v="10"/>
    <n v="1"/>
    <n v="400000"/>
    <s v="Unidad"/>
    <s v=""/>
  </r>
  <r>
    <x v="18"/>
    <x v="28"/>
    <s v="02-02-01-004-007-03"/>
    <s v="Materiales y suministros - Radiorreceptores y receptores de televisión; aparatos para la grabación y reproducción de sonido y video; micrófonos, altavoces, amplificadores, etc."/>
    <s v="MICRÓFONO DUAL INALÁMBRICO PARA CÁMARA DIGITAL"/>
    <n v="52161551"/>
    <n v="0"/>
    <n v="0"/>
    <n v="0"/>
    <n v="10"/>
    <n v="1"/>
    <n v="1500000"/>
    <s v="Unidad"/>
    <s v=""/>
  </r>
  <r>
    <x v="18"/>
    <x v="36"/>
    <s v="02-01-01-004-004-08"/>
    <s v="Activos fijos - Aparatos de uso doméstico y sus partes y piezas"/>
    <s v="ADQUISICIÓN CALENTADOR A GAS, INSTALACIÓN Y PUESTA EN FUNCIONAMIENTO"/>
    <s v="40101800"/>
    <n v="0"/>
    <n v="0"/>
    <n v="0"/>
    <n v="10"/>
    <n v="1"/>
    <n v="18979673"/>
    <s v="GLOBAL"/>
    <s v=""/>
  </r>
  <r>
    <x v="18"/>
    <x v="75"/>
    <s v="08-01-02-004"/>
    <s v="Impuestos - Impuesto de alumbrado público"/>
    <s v="SOBRANTE ALUMBRADO PUBLICO"/>
    <n v="0"/>
    <n v="0"/>
    <n v="0"/>
    <n v="0"/>
    <n v="10"/>
    <n v="1"/>
    <n v="221918"/>
    <s v="GLOBAL"/>
    <s v=""/>
  </r>
  <r>
    <x v="18"/>
    <x v="79"/>
    <s v="01-01-03-027"/>
    <s v="Planta permanente - Partida alimentación soldados"/>
    <s v=" CUOTA BÁSICA "/>
    <s v="10000000"/>
    <s v="SOLICITUD DE INFORMACIÓN A LOS PROVEEDORES"/>
    <n v="1"/>
    <n v="12"/>
    <n v="10"/>
    <n v="1"/>
    <n v="87071383"/>
    <s v="GLOBAL"/>
    <s v="NO SOLICITADAS"/>
  </r>
  <r>
    <x v="19"/>
    <x v="79"/>
    <s v="01-01-03-027"/>
    <s v="Planta permanente - Partida alimentación soldados"/>
    <s v="CUOTA BASICA"/>
    <s v="10000000"/>
    <s v="MÍNIMA CUANTÍA "/>
    <n v="1"/>
    <n v="5"/>
    <n v="10"/>
    <n v="1"/>
    <n v="96406925"/>
    <s v="GLOBAL"/>
    <s v="NO SOLICITADAS"/>
  </r>
  <r>
    <x v="19"/>
    <x v="52"/>
    <s v="02-01-01-001-001-07"/>
    <s v="Activos fijos - Viviendas viviendas para personal militar"/>
    <s v="MANTENIMIENTO BARRACAS OFICIALES"/>
    <n v="72102900"/>
    <s v="MÍNIMA CUANTÍA "/>
    <n v="8"/>
    <n v="4"/>
    <n v="10"/>
    <n v="1"/>
    <n v="88129557.329999998"/>
    <s v="GLOBAL"/>
    <s v="NO SOLICITADAS"/>
  </r>
  <r>
    <x v="19"/>
    <x v="52"/>
    <s v="02-01-01-001-001-07"/>
    <s v="Activos fijos - Viviendas viviendas para personal militar"/>
    <s v="MANTENIMIENTO CUBIERTA ALOJAMIENTO GRUSE "/>
    <n v="72102900"/>
    <s v="MÍNIMA CUANTÍA "/>
    <n v="8"/>
    <n v="4"/>
    <n v="10"/>
    <n v="1"/>
    <n v="137720821.98000002"/>
    <s v="GLOBAL"/>
    <s v="NO SOLICITADAS"/>
  </r>
  <r>
    <x v="19"/>
    <x v="52"/>
    <s v="02-01-01-001-001-07"/>
    <s v="Activos fijos - Viviendas viviendas para personal militar"/>
    <s v="MANTENIMIENTO BAÑOS GRUSE"/>
    <n v="72102900"/>
    <s v="MÍNIMA CUANTÍA "/>
    <n v="8"/>
    <n v="3"/>
    <n v="10"/>
    <n v="1"/>
    <n v="321737194"/>
    <s v="GLOBAL"/>
    <s v="NO SOLICITADAS"/>
  </r>
  <r>
    <x v="19"/>
    <x v="53"/>
    <s v="02-01-01-001-002-11"/>
    <s v="Activos fijos - Otros edificios distintos a viviendas otros edificios no residenciales"/>
    <s v="MANTENIMIENTO CUBIERTA OFICINAS GRUSE"/>
    <n v="72102900"/>
    <s v="MÍNIMA CUANTÍA "/>
    <n v="8"/>
    <n v="4"/>
    <n v="10"/>
    <n v="1"/>
    <n v="187274398.72999999"/>
    <s v="GLOBAL"/>
    <s v="NO SOLICITADAS"/>
  </r>
  <r>
    <x v="19"/>
    <x v="53"/>
    <s v="02-01-01-001-002-11"/>
    <s v="Activos fijos - Otros edificios distintos a viviendas otros edificios no residenciales"/>
    <s v="MANTENIMIENTO CASINO OFICIALES SUBOFICIALES"/>
    <n v="72102900"/>
    <s v="MÍNIMA CUANTÍA "/>
    <n v="8"/>
    <n v="4"/>
    <n v="10"/>
    <n v="1"/>
    <n v="177877736"/>
    <s v="GLOBAL"/>
    <s v="NO SOLICITADAS"/>
  </r>
  <r>
    <x v="19"/>
    <x v="53"/>
    <s v="02-01-01-001-002-11"/>
    <s v="Activos fijos - Otros edificios distintos a viviendas otros edificios no residenciales"/>
    <s v="MANTENIMIENTO ESCENARIOS DEPORTIVOS"/>
    <n v="72102900"/>
    <s v="MÍNIMA CUANTÍA "/>
    <n v="8"/>
    <n v="4"/>
    <n v="10"/>
    <n v="1"/>
    <n v="79571036"/>
    <s v="GLOBAL"/>
    <s v="NO SOLICITADAS"/>
  </r>
  <r>
    <x v="19"/>
    <x v="48"/>
    <s v="02-01-01-003-008-01-1"/>
    <s v="Activos fijos - Asientos"/>
    <s v="POLTRONAS"/>
    <n v="56101500"/>
    <s v="MÍNIMA CUANTÍA "/>
    <n v="8"/>
    <n v="3"/>
    <n v="10"/>
    <n v="11"/>
    <n v="7692299.2300000004"/>
    <s v="Unidad"/>
    <s v="NO SOLICITADAS"/>
  </r>
  <r>
    <x v="19"/>
    <x v="48"/>
    <s v="02-01-01-003-008-01-1"/>
    <s v="Activos fijos - Asientos"/>
    <s v="SILLAS"/>
    <n v="56101500"/>
    <s v="MÍNIMA CUANTÍA "/>
    <n v="8"/>
    <n v="3"/>
    <n v="10"/>
    <n v="119"/>
    <n v="36868052.829999998"/>
    <s v="Unidad"/>
    <s v="NO SOLICITADAS"/>
  </r>
  <r>
    <x v="19"/>
    <x v="48"/>
    <s v="02-01-01-003-008-01-1"/>
    <s v="Activos fijos - Asientos"/>
    <s v="SOFÁ"/>
    <n v="56101500"/>
    <s v="MÍNIMA CUANTÍA "/>
    <n v="8"/>
    <n v="3"/>
    <n v="10"/>
    <n v="3"/>
    <n v="2097899.79"/>
    <s v="Unidad"/>
    <s v="NO SOLICITADAS"/>
  </r>
  <r>
    <x v="19"/>
    <x v="48"/>
    <s v="02-01-01-003-008-01-2"/>
    <s v="Activos fijos - Muebles, del tipo utilizado en oficinas"/>
    <s v="ARCHIVADOR"/>
    <n v="56121800"/>
    <s v="MÍNIMA CUANTÍA "/>
    <n v="5"/>
    <n v="3"/>
    <n v="10"/>
    <n v="1"/>
    <n v="34399806"/>
    <s v="Unidad"/>
    <s v="NO SOLICITADAS"/>
  </r>
  <r>
    <x v="19"/>
    <x v="48"/>
    <s v="02-01-01-003-008-01-4"/>
    <s v="Activos fijos - Otros muebles n. C. P."/>
    <s v="CAJA FUERTE "/>
    <n v="46171500"/>
    <s v="SELECCIÓN ABREVIADA ACUERDO MARCO DE PRECIOS"/>
    <n v="5"/>
    <n v="3"/>
    <n v="10"/>
    <n v="1"/>
    <n v="2175677"/>
    <s v="Unidad"/>
    <s v="NO SOLICITADAS"/>
  </r>
  <r>
    <x v="19"/>
    <x v="48"/>
    <s v="02-01-01-003-008-01-4"/>
    <s v="Activos fijos - Otros muebles n. C. P."/>
    <s v="BARRAS"/>
    <n v="30266300"/>
    <s v="MÍNIMA CUANTÍA "/>
    <n v="8"/>
    <n v="3"/>
    <n v="10"/>
    <n v="4"/>
    <n v="4695299.7"/>
    <s v="Unidad"/>
    <s v="NO SOLICITADAS"/>
  </r>
  <r>
    <x v="19"/>
    <x v="48"/>
    <s v="02-01-01-003-008-01-4"/>
    <s v="Activos fijos - Otros muebles n. C. P."/>
    <s v="MESAS"/>
    <n v="56101500"/>
    <s v="MÍNIMA CUANTÍA "/>
    <n v="8"/>
    <n v="3"/>
    <n v="10"/>
    <n v="28"/>
    <n v="11668311.76"/>
    <s v="Unidad"/>
    <s v="NO SOLICITADAS"/>
  </r>
  <r>
    <x v="19"/>
    <x v="48"/>
    <s v="02-01-01-003-008-01-4"/>
    <s v="Activos fijos - Otros muebles n. C. P."/>
    <s v="MUEBLE FLOTANTE"/>
    <n v="56101500"/>
    <s v="MÍNIMA CUANTÍA "/>
    <n v="8"/>
    <n v="3"/>
    <n v="10"/>
    <n v="1"/>
    <n v="599399.43000000005"/>
    <s v="Unidad"/>
    <s v="NO SOLICITADAS"/>
  </r>
  <r>
    <x v="19"/>
    <x v="48"/>
    <s v="02-01-01-003-008-01-5"/>
    <s v="Activos fijos - Somieres, colchones con muelles, rellenos o guarnecidos interiormente con cualquier material, de caucho o plásticos celulares, recubiertos o no"/>
    <s v="COLCHON DOBLE SALA PRESIDENCIAL"/>
    <n v="56101500"/>
    <s v="MÍNIMA CUANTÍA - GRANDES SUPERFICIES "/>
    <n v="11"/>
    <n v="1"/>
    <n v="10"/>
    <n v="1"/>
    <n v="1047900"/>
    <s v="Unidad"/>
    <s v="NO SOLICITADAS"/>
  </r>
  <r>
    <x v="19"/>
    <x v="37"/>
    <s v="02-01-01-004-003-09"/>
    <s v="Activos fijos - Otras máquinas para usos generales y sus partes y piezas"/>
    <s v="DESHUMIFICADOR"/>
    <n v="41112300"/>
    <s v="SELECCIÓN ABREVIADA ACUERDO MARCO DE PRECIOS"/>
    <n v="5"/>
    <n v="3"/>
    <n v="10"/>
    <n v="1"/>
    <n v="4224500"/>
    <s v="Unidad"/>
    <s v="NO SOLICITADAS"/>
  </r>
  <r>
    <x v="19"/>
    <x v="36"/>
    <s v="02-01-01-004-004-06"/>
    <s v="Activos fijos - Maquinaria para la fabricación de textiles, prendas de vestir y artículos de cuero, y sus partes y piezas"/>
    <s v="LAVADORA SEMI-INDUSTRIAL"/>
    <n v="47111502"/>
    <s v="MÍNIMA CUANTÍA - GRANDES SUPERFICIES "/>
    <n v="11"/>
    <n v="1"/>
    <n v="10"/>
    <n v="1"/>
    <n v="30557050.000000004"/>
    <s v="Unidad"/>
    <s v="NO SOLICITADAS"/>
  </r>
  <r>
    <x v="19"/>
    <x v="36"/>
    <s v="02-01-01-004-004-08"/>
    <s v="Activos fijos - Aparatos de uso doméstico y sus partes y piezas"/>
    <s v="MAQUINA BRILLADORA INDUSTRIAL"/>
    <n v="47121805"/>
    <s v="MÍNIMA CUANTÍA "/>
    <n v="1"/>
    <n v="5"/>
    <n v="10"/>
    <n v="1"/>
    <n v="3981884"/>
    <s v="Unidad"/>
    <s v="NO SOLICITADAS"/>
  </r>
  <r>
    <x v="19"/>
    <x v="36"/>
    <s v="02-01-01-004-004-09"/>
    <s v="Activos fijos - Otra maquinaria para usos especiales y sus partes y piezas"/>
    <s v="HIDROLAVADORAS"/>
    <n v="47121805"/>
    <s v="MÍNIMA CUANTÍA "/>
    <n v="1"/>
    <n v="5"/>
    <n v="10"/>
    <n v="2"/>
    <n v="4915446"/>
    <s v="Unidad"/>
    <s v="NO SOLICITADAS"/>
  </r>
  <r>
    <x v="19"/>
    <x v="36"/>
    <s v="02-01-01-004-004-09"/>
    <s v="Activos fijos - Otra maquinaria para usos especiales y sus partes y piezas"/>
    <s v="ASPIRADORA DE AGUA"/>
    <n v="47121600"/>
    <s v="SELECCIÓN ABREVIADA ACUERDO MARCO DE PRECIOS"/>
    <n v="5"/>
    <n v="3"/>
    <n v="10"/>
    <n v="1"/>
    <n v="2201500"/>
    <s v="Unidad"/>
    <s v="NO SOLICITADAS"/>
  </r>
  <r>
    <x v="19"/>
    <x v="36"/>
    <s v="02-01-01-004-004-09"/>
    <s v="Activos fijos - Otra maquinaria para usos especiales y sus partes y piezas"/>
    <s v="DATA LOGGER (TERMOHIGOMETRO)"/>
    <n v="43211700"/>
    <s v="SELECCIÓN ABREVIADA ACUERDO MARCO DE PRECIOS"/>
    <n v="5"/>
    <n v="3"/>
    <n v="10"/>
    <n v="1"/>
    <n v="999957"/>
    <s v="Unidad"/>
    <s v="NO SOLICITADAS"/>
  </r>
  <r>
    <x v="19"/>
    <x v="55"/>
    <s v="02-01-01-004-005-02"/>
    <s v="Activos fijos - Maquinaria de informática y sus partes, piezas y accesorios"/>
    <s v="UNIDAD DE ALMACENAMIENTO DISCO DURO"/>
    <n v="43201800"/>
    <s v="MÍNIMA CUANTÍA "/>
    <n v="6"/>
    <n v="2"/>
    <n v="10"/>
    <n v="1"/>
    <n v="1029350"/>
    <s v="GLOBAL"/>
    <s v="NO SOLICITADAS"/>
  </r>
  <r>
    <x v="19"/>
    <x v="55"/>
    <s v="02-01-01-004-005-02"/>
    <s v="Activos fijos - Maquinaria de informática y sus partes, piezas y accesorios"/>
    <s v="IMPRESORA FICHEROS"/>
    <n v="43212100"/>
    <s v="MÍNIMA CUANTÍA "/>
    <n v="8"/>
    <n v="3"/>
    <n v="10"/>
    <n v="1"/>
    <n v="11909500"/>
    <s v="Unidad"/>
    <s v="NO SOLICITADAS"/>
  </r>
  <r>
    <x v="19"/>
    <x v="38"/>
    <s v="02-01-01-004-006-02"/>
    <s v="Activos fijos - Aparatos de control eléctrico y distribución de electricidad y sus partes y piezas"/>
    <s v="SISTEMA PARARRAYOS ARMAMENTO AEREO"/>
    <n v="39121621"/>
    <s v="MÍNIMA CUANTÍA "/>
    <n v="8"/>
    <n v="4"/>
    <n v="10"/>
    <n v="1"/>
    <n v="14600000"/>
    <s v="Unidad"/>
    <s v="NO SOLICITADAS"/>
  </r>
  <r>
    <x v="19"/>
    <x v="38"/>
    <s v="02-01-01-004-006-02"/>
    <s v="Activos fijos - Aparatos de control eléctrico y distribución de electricidad y sus partes y piezas"/>
    <s v="SISTEMA PARARRAYOS ARMAMENTO AEREO"/>
    <n v="39121621"/>
    <s v="MÍNIMA CUANTÍA "/>
    <n v="0"/>
    <n v="0"/>
    <n v="10"/>
    <n v="1"/>
    <n v="8362025.7999999998"/>
    <s v="Unidad"/>
    <s v=""/>
  </r>
  <r>
    <x v="19"/>
    <x v="38"/>
    <s v="02-01-01-004-006-05"/>
    <s v="Activos fijos - Lámparas eléctricas de incandescencia o descarga; lámparas de arco, equipo para alumbrado eléctrico; sus partes y piezas"/>
    <s v="LÁMPARAS"/>
    <n v="39111500"/>
    <s v="MÍNIMA CUANTÍA "/>
    <n v="8"/>
    <n v="3"/>
    <n v="10"/>
    <n v="1"/>
    <n v="399599.62"/>
    <s v="Unidad"/>
    <s v="NO SOLICITADAS"/>
  </r>
  <r>
    <x v="19"/>
    <x v="56"/>
    <s v="02-01-01-004-007-02"/>
    <s v="Activos fijos - Aparatos transmisores de televisión y radio; televisión, video y cámaras digitales; teléfonos"/>
    <s v="CAMARA "/>
    <n v="45121500"/>
    <s v="MÍNIMA CUANTÍA "/>
    <n v="6"/>
    <n v="2"/>
    <n v="10"/>
    <n v="1"/>
    <n v="4266150"/>
    <s v="GLOBAL"/>
    <s v="NO SOLICITADAS"/>
  </r>
  <r>
    <x v="19"/>
    <x v="56"/>
    <s v="02-01-01-004-007-02"/>
    <s v="Activos fijos - Aparatos transmisores de televisión y radio; televisión, video y cámaras digitales; teléfonos"/>
    <s v="VIDEOCAMARA"/>
    <n v="45121500"/>
    <s v="MÍNIMA CUANTÍA "/>
    <n v="6"/>
    <n v="2"/>
    <n v="10"/>
    <n v="1"/>
    <n v="3153500"/>
    <s v="GLOBAL"/>
    <s v="NO SOLICITADAS"/>
  </r>
  <r>
    <x v="19"/>
    <x v="56"/>
    <s v="02-01-01-004-007-03"/>
    <s v="Activos fijos - Radiorreceptores y receptores de televisión; aparatos para la grabación y reproducción de sonido y video; micrófonos, altavoces, amplificadores, etc."/>
    <s v="MICROFONOS INALAMBRICOS "/>
    <n v="52161500"/>
    <s v="MÍNIMA CUANTÍA "/>
    <n v="6"/>
    <n v="2"/>
    <n v="10"/>
    <n v="1"/>
    <n v="2495032"/>
    <s v="GLOBAL"/>
    <s v="NO SOLICITADAS"/>
  </r>
  <r>
    <x v="19"/>
    <x v="56"/>
    <s v="02-01-01-004-007-03"/>
    <s v="Activos fijos - Radiorreceptores y receptores de televisión; aparatos para la grabación y reproducción de sonido y video; micrófonos, altavoces, amplificadores, etc."/>
    <s v="VIDEOBEAMS"/>
    <n v="45111600"/>
    <s v="MÍNIMA CUANTÍA "/>
    <n v="8"/>
    <n v="3"/>
    <n v="10"/>
    <n v="2"/>
    <n v="5290000"/>
    <s v="Unidad"/>
    <s v="NO SOLICITADAS"/>
  </r>
  <r>
    <x v="19"/>
    <x v="56"/>
    <s v="02-01-01-004-007-03"/>
    <s v="Activos fijos - Radiorreceptores y receptores de televisión; aparatos para la grabación y reproducción de sonido y video; micrófonos, altavoces, amplificadores, etc."/>
    <s v="CABINA PROFESIONAL DE SONIDO ACTIVA"/>
    <n v="52161527"/>
    <s v="MÍNIMA CUANTÍA - GRANDES SUPERFICIES "/>
    <n v="10"/>
    <n v="2"/>
    <n v="10"/>
    <n v="3"/>
    <n v="9996000"/>
    <s v="Unidad"/>
    <s v="NO SOLICITADAS"/>
  </r>
  <r>
    <x v="19"/>
    <x v="56"/>
    <s v="02-01-01-004-007-03"/>
    <s v="Activos fijos - Radiorreceptores y receptores de televisión; aparatos para la grabación y reproducción de sonido y video; micrófonos, altavoces, amplificadores, etc."/>
    <s v="CABINA SUBWOOFER ACTIVA PROFESIONAL"/>
    <n v="52161527"/>
    <s v="MÍNIMA CUANTÍA - GRANDES SUPERFICIES "/>
    <n v="10"/>
    <n v="2"/>
    <n v="10"/>
    <n v="3"/>
    <n v="6620922"/>
    <s v="Unidad"/>
    <s v="NO SOLICITADAS"/>
  </r>
  <r>
    <x v="19"/>
    <x v="56"/>
    <s v="02-01-01-004-007-03"/>
    <s v="Activos fijos - Radiorreceptores y receptores de televisión; aparatos para la grabación y reproducción de sonido y video; micrófonos, altavoces, amplificadores, etc."/>
    <s v="MICRÓFONO ALÁMBRICO "/>
    <n v="52161520"/>
    <s v="MÍNIMA CUANTÍA - GRANDES SUPERFICIES "/>
    <n v="10"/>
    <n v="2"/>
    <n v="10"/>
    <n v="4"/>
    <n v="1155892"/>
    <s v="Unidad"/>
    <s v="NO SOLICITADAS"/>
  </r>
  <r>
    <x v="19"/>
    <x v="56"/>
    <s v="02-01-01-004-007-03"/>
    <s v="Activos fijos - Radiorreceptores y receptores de televisión; aparatos para la grabación y reproducción de sonido y video; micrófonos, altavoces, amplificadores, etc."/>
    <s v="MICRÓFONO INALÁMBRICO PROFESIONAL "/>
    <n v="52161551"/>
    <s v="MÍNIMA CUANTÍA - GRANDES SUPERFICIES "/>
    <n v="10"/>
    <n v="2"/>
    <n v="10"/>
    <n v="1"/>
    <n v="902973"/>
    <s v="Unidad"/>
    <s v="NO SOLICITADAS"/>
  </r>
  <r>
    <x v="19"/>
    <x v="56"/>
    <s v="02-01-01-004-007-03"/>
    <s v="Activos fijos - Radiorreceptores y receptores de televisión; aparatos para la grabación y reproducción de sonido y video; micrófonos, altavoces, amplificadores, etc."/>
    <s v="MICRÓFONO INALÁMBRICO PROFESIONAL UHF DE SOLAPA O NUCA "/>
    <n v="52161551"/>
    <s v="MÍNIMA CUANTÍA - GRANDES SUPERFICIES "/>
    <n v="10"/>
    <n v="2"/>
    <n v="10"/>
    <n v="5"/>
    <n v="1691540"/>
    <s v="Unidad"/>
    <s v="NO SOLICITADAS"/>
  </r>
  <r>
    <x v="19"/>
    <x v="56"/>
    <s v="02-01-01-004-007-03"/>
    <s v="Activos fijos - Radiorreceptores y receptores de televisión; aparatos para la grabación y reproducción de sonido y video; micrófonos, altavoces, amplificadores, etc."/>
    <s v="PEDESTAL PARA CABINA DE SONIDO ACTIVA BI-AMPLIFICADA PROFESIONAL "/>
    <n v="52161600"/>
    <s v="MÍNIMA CUANTÍA - GRANDES SUPERFICIES "/>
    <n v="10"/>
    <n v="2"/>
    <n v="10"/>
    <n v="4"/>
    <n v="875600"/>
    <s v="Unidad"/>
    <s v="NO SOLICITADAS"/>
  </r>
  <r>
    <x v="19"/>
    <x v="56"/>
    <s v="02-01-01-004-007-03"/>
    <s v="Activos fijos - Radiorreceptores y receptores de televisión; aparatos para la grabación y reproducción de sonido y video; micrófonos, altavoces, amplificadores, etc."/>
    <s v="PEDESTAL PARA MICRÓFONO PROFESIONAL "/>
    <n v="52161600"/>
    <s v="MÍNIMA CUANTÍA - GRANDES SUPERFICIES "/>
    <n v="10"/>
    <n v="2"/>
    <n v="10"/>
    <n v="3"/>
    <n v="412065"/>
    <s v="Unidad"/>
    <s v="NO SOLICITADAS"/>
  </r>
  <r>
    <x v="19"/>
    <x v="35"/>
    <s v="02-01-01-004-008-03"/>
    <s v="Activos fijos - Instrumentos ópticos y equipo fotográfico; partes, piezas y accesorios"/>
    <s v="TELONES"/>
    <n v="45111600"/>
    <s v="MÍNIMA CUANTÍA "/>
    <n v="8"/>
    <n v="3"/>
    <n v="10"/>
    <n v="1"/>
    <n v="2000000"/>
    <s v="Unidad"/>
    <s v="NO SOLICITADAS"/>
  </r>
  <r>
    <x v="19"/>
    <x v="57"/>
    <s v="02-02-01-000-002-09"/>
    <s v="Materiales y suministros - Otros productos animales"/>
    <s v="SNACKS MASTICABLE HYGIENE ORAL "/>
    <s v="11131605"/>
    <s v="MÍNIMA CUANTÍA "/>
    <n v="1"/>
    <n v="5"/>
    <n v="10"/>
    <n v="100"/>
    <n v="795000"/>
    <s v="Unidad"/>
    <s v="NO SOLICITADAS"/>
  </r>
  <r>
    <x v="19"/>
    <x v="58"/>
    <s v="02-02-01-001-005"/>
    <s v="Materiales y suministros - Piedra, arena y arcilla"/>
    <s v="BORDILLO EN CONCRETO DE 1M X 10CM X 30 DE ALTO"/>
    <n v="30111801"/>
    <s v="SELECCIÓN ABREVIADA MENOR CUANTÍA"/>
    <n v="1"/>
    <n v="5"/>
    <n v="10"/>
    <n v="20"/>
    <n v="361109.33000000007"/>
    <s v="Metro"/>
    <s v="NO SOLICITADAS"/>
  </r>
  <r>
    <x v="19"/>
    <x v="58"/>
    <s v="02-02-01-001-005"/>
    <s v="Materiales y suministros - Piedra, arena y arcilla"/>
    <s v="MIXTO X M3"/>
    <n v="30111801"/>
    <s v="SELECCIÓN ABREVIADA MENOR CUANTÍA"/>
    <n v="1"/>
    <n v="5"/>
    <n v="10"/>
    <n v="30"/>
    <n v="3562741.5"/>
    <s v="METRO CUBICO"/>
    <s v="NO SOLICITADAS"/>
  </r>
  <r>
    <x v="19"/>
    <x v="6"/>
    <s v="02-02-01-002-006"/>
    <s v="Materiales y suministros - Hilados e hilos; tejidos de fibras textiles incluso afelpados"/>
    <s v="ESTOPA"/>
    <n v="11162116"/>
    <s v="SELECCIÓN ABREVIADA MENOR CUANTÍA"/>
    <n v="1"/>
    <n v="5"/>
    <n v="10"/>
    <n v="15"/>
    <n v="87748.28"/>
    <s v="Kilogramo"/>
    <s v="NO SOLICITADAS"/>
  </r>
  <r>
    <x v="19"/>
    <x v="6"/>
    <s v="02-02-01-002-006"/>
    <s v="Materiales y suministros - Hilados e hilos; tejidos de fibras textiles incluso afelpados"/>
    <s v="NAYLON PARA GUADAÑA;CARRETE X 300 m de 2,7mm"/>
    <s v="27112045"/>
    <s v="MÍNIMA CUANTÍA "/>
    <n v="3"/>
    <n v="9"/>
    <n v="10"/>
    <n v="4"/>
    <n v="1460000"/>
    <s v="Unidad"/>
    <s v="NO SOLICITADAS"/>
  </r>
  <r>
    <x v="19"/>
    <x v="6"/>
    <s v="02-02-01-002-006"/>
    <s v="Materiales y suministros - Hilados e hilos; tejidos de fibras textiles incluso afelpados"/>
    <s v="BULTO RECORTE TRAPOS"/>
    <n v="47131500"/>
    <s v="SELECCIÓN ABREVIADA SUBASTA INVERSA"/>
    <n v="1"/>
    <n v="5"/>
    <n v="10"/>
    <n v="13"/>
    <n v="3480750"/>
    <s v="Unidad"/>
    <s v="NO SOLICITADAS"/>
  </r>
  <r>
    <x v="19"/>
    <x v="6"/>
    <s v="02-02-01-002-006"/>
    <s v="Materiales y suministros - Hilados e hilos; tejidos de fibras textiles incluso afelpados"/>
    <s v="LIMPIADOR INDISTRIAL (WYPALL)"/>
    <n v="47131900"/>
    <s v="SELECCIÓN ABREVIADA SUBASTA INVERSA"/>
    <n v="1"/>
    <n v="5"/>
    <n v="10"/>
    <n v="396"/>
    <n v="40055400"/>
    <s v="Unidad"/>
    <s v="NO SOLICITADAS"/>
  </r>
  <r>
    <x v="19"/>
    <x v="6"/>
    <s v="02-02-01-002-006"/>
    <s v="Materiales y suministros - Hilados e hilos; tejidos de fibras textiles incluso afelpados"/>
    <s v="BULTO RECORTE TRAPOS"/>
    <n v="47131500"/>
    <s v="SELECCIÓN ABREVIADA SUBASTA INVERSA"/>
    <n v="1"/>
    <n v="5"/>
    <n v="10"/>
    <n v="1"/>
    <n v="185431.42"/>
    <s v="Unidad"/>
    <s v="NO SOLICITADAS"/>
  </r>
  <r>
    <x v="19"/>
    <x v="27"/>
    <s v="02-02-01-002-007"/>
    <s v="Materiales y suministros - Artículos textiles (excepto prendas de vestir)"/>
    <s v="CHALECO PARA CANINOS  "/>
    <s v="46181507"/>
    <s v="MÍNIMA CUANTÍA "/>
    <n v="1"/>
    <n v="5"/>
    <n v="10"/>
    <n v="7"/>
    <n v="557600"/>
    <s v="Unidad"/>
    <s v="NO SOLICITADAS"/>
  </r>
  <r>
    <x v="19"/>
    <x v="27"/>
    <s v="02-02-01-002-007"/>
    <s v="Materiales y suministros - Artículos textiles (excepto prendas de vestir)"/>
    <s v="COLLAR EN CINTA TUBULAR NEGRO "/>
    <s v="46182314"/>
    <s v="MÍNIMA CUANTÍA "/>
    <n v="1"/>
    <n v="5"/>
    <n v="10"/>
    <n v="30"/>
    <n v="519750"/>
    <s v="Unidad"/>
    <s v="NO SOLICITADAS"/>
  </r>
  <r>
    <x v="19"/>
    <x v="27"/>
    <s v="02-02-01-002-007"/>
    <s v="Materiales y suministros - Artículos textiles (excepto prendas de vestir)"/>
    <s v="TRAILLAS EN CUERO TRENZADO CON MOSQUETÓN DE COBRE "/>
    <s v="42121514"/>
    <s v="MÍNIMA CUANTÍA "/>
    <n v="1"/>
    <n v="5"/>
    <n v="10"/>
    <n v="30"/>
    <n v="1669500"/>
    <s v="Unidad"/>
    <s v="NO SOLICITADAS"/>
  </r>
  <r>
    <x v="19"/>
    <x v="27"/>
    <s v="02-02-01-002-007"/>
    <s v="Materiales y suministros - Artículos textiles (excepto prendas de vestir)"/>
    <s v="EDREDON CAMA SENCILLA"/>
    <n v="52121502"/>
    <s v="MÍNIMA CUANTÍA - GRANDES SUPERFICIES "/>
    <n v="11"/>
    <n v="1"/>
    <n v="10"/>
    <n v="2"/>
    <n v="727800"/>
    <s v="Unidad"/>
    <s v="NO SOLICITADAS"/>
  </r>
  <r>
    <x v="19"/>
    <x v="27"/>
    <s v="02-02-01-002-007"/>
    <s v="Materiales y suministros - Artículos textiles (excepto prendas de vestir)"/>
    <s v="EDREDON CAMA SEMIDOBLE"/>
    <n v="52121502"/>
    <s v="MÍNIMA CUANTÍA - GRANDES SUPERFICIES "/>
    <n v="11"/>
    <n v="1"/>
    <n v="10"/>
    <n v="3"/>
    <n v="1194000"/>
    <s v="Unidad"/>
    <s v="NO SOLICITADAS"/>
  </r>
  <r>
    <x v="19"/>
    <x v="27"/>
    <s v="02-02-01-002-007"/>
    <s v="Materiales y suministros - Artículos textiles (excepto prendas de vestir)"/>
    <s v="JUEGO DE SABANAS SENCILLO"/>
    <n v="52121509"/>
    <s v="MÍNIMA CUANTÍA - GRANDES SUPERFICIES "/>
    <n v="11"/>
    <n v="1"/>
    <n v="10"/>
    <n v="8"/>
    <n v="1616496"/>
    <s v="Unidad"/>
    <s v="NO SOLICITADAS"/>
  </r>
  <r>
    <x v="19"/>
    <x v="27"/>
    <s v="02-02-01-002-007"/>
    <s v="Materiales y suministros - Artículos textiles (excepto prendas de vestir)"/>
    <s v="JUEGO DE SABANAS DOBLE"/>
    <n v="52121509"/>
    <s v="MÍNIMA CUANTÍA - GRANDES SUPERFICIES "/>
    <n v="11"/>
    <n v="1"/>
    <n v="10"/>
    <n v="4"/>
    <n v="1307600"/>
    <s v="Unidad"/>
    <s v="NO SOLICITADAS"/>
  </r>
  <r>
    <x v="19"/>
    <x v="27"/>
    <s v="02-02-01-002-007"/>
    <s v="Materiales y suministros - Artículos textiles (excepto prendas de vestir)"/>
    <s v="COBIJAS BLANCAS"/>
    <n v="52121508"/>
    <s v="MÍNIMA CUANTÍA - GRANDES SUPERFICIES "/>
    <n v="11"/>
    <n v="1"/>
    <n v="10"/>
    <n v="56"/>
    <n v="10186400"/>
    <s v="Unidad"/>
    <s v="NO SOLICITADAS"/>
  </r>
  <r>
    <x v="19"/>
    <x v="27"/>
    <s v="02-02-01-002-007"/>
    <s v="Materiales y suministros - Artículos textiles (excepto prendas de vestir)"/>
    <s v="ALMOHADAS GRANDES"/>
    <n v="52121505"/>
    <s v="MÍNIMA CUANTÍA - GRANDES SUPERFICIES "/>
    <n v="11"/>
    <n v="1"/>
    <n v="10"/>
    <n v="21"/>
    <n v="1649340"/>
    <s v="Unidad"/>
    <s v="NO SOLICITADAS"/>
  </r>
  <r>
    <x v="19"/>
    <x v="27"/>
    <s v="02-02-01-002-007"/>
    <s v="Materiales y suministros - Artículos textiles (excepto prendas de vestir)"/>
    <s v="TOALLAS PARA CUERPO"/>
    <n v="52121700"/>
    <s v="MÍNIMA CUANTÍA - GRANDES SUPERFICIES "/>
    <n v="11"/>
    <n v="1"/>
    <n v="10"/>
    <n v="16"/>
    <n v="1349936"/>
    <s v="Unidad"/>
    <s v="NO SOLICITADAS"/>
  </r>
  <r>
    <x v="19"/>
    <x v="27"/>
    <s v="02-02-01-002-007"/>
    <s v="Materiales y suministros - Artículos textiles (excepto prendas de vestir)"/>
    <s v="TOALLA DE MANO"/>
    <n v="52121700"/>
    <s v="MÍNIMA CUANTÍA - GRANDES SUPERFICIES "/>
    <n v="11"/>
    <n v="1"/>
    <n v="10"/>
    <n v="27"/>
    <n v="694008"/>
    <s v="Unidad"/>
    <s v="NO SOLICITADAS"/>
  </r>
  <r>
    <x v="19"/>
    <x v="27"/>
    <s v="02-02-01-002-007"/>
    <s v="Materiales y suministros - Artículos textiles (excepto prendas de vestir)"/>
    <s v="ROLLO DE TELA DACRON X20 M"/>
    <n v="11162100"/>
    <s v="MÍNIMA CUANTÍA - GRANDES SUPERFICIES "/>
    <n v="11"/>
    <n v="1"/>
    <n v="10"/>
    <n v="5"/>
    <n v="2023000"/>
    <s v="Unidad"/>
    <s v="NO SOLICITADAS"/>
  </r>
  <r>
    <x v="19"/>
    <x v="27"/>
    <s v="02-02-01-002-007"/>
    <s v="Materiales y suministros - Artículos textiles (excepto prendas de vestir)"/>
    <s v="CORDON BUNGIE DE 1/2 NEGRO"/>
    <n v="31152100"/>
    <s v="SELECCIÓN ABREVIADA SUBASTA INVERSA"/>
    <n v="1"/>
    <n v="5"/>
    <n v="10"/>
    <n v="233"/>
    <n v="5545400"/>
    <s v="Metro"/>
    <s v="NO SOLICITADAS"/>
  </r>
  <r>
    <x v="19"/>
    <x v="27"/>
    <s v="02-02-01-002-007"/>
    <s v="Materiales y suministros - Artículos textiles (excepto prendas de vestir)"/>
    <s v="CORDON BUNGIE DE 1/4 NEGRO"/>
    <n v="31152100"/>
    <s v="SELECCIÓN ABREVIADA SUBASTA INVERSA"/>
    <n v="1"/>
    <n v="5"/>
    <n v="10"/>
    <n v="231"/>
    <n v="4123350"/>
    <s v="Metro"/>
    <s v="NO SOLICITADAS"/>
  </r>
  <r>
    <x v="19"/>
    <x v="27"/>
    <s v="02-02-01-002-007"/>
    <s v="Materiales y suministros - Artículos textiles (excepto prendas de vestir)"/>
    <s v="LONA HURACÁN 1000 NEGRA ROLLO X 15 METROS BASE 2150"/>
    <n v="11151500"/>
    <s v="SELECCIÓN ABREVIADA SUBASTA INVERSA"/>
    <n v="1"/>
    <n v="5"/>
    <n v="10"/>
    <n v="9"/>
    <n v="6426000"/>
    <s v="METRO CUADRADO"/>
    <s v="NO SOLICITADAS"/>
  </r>
  <r>
    <x v="19"/>
    <x v="27"/>
    <s v="02-02-01-002-007"/>
    <s v="Materiales y suministros - Artículos textiles (excepto prendas de vestir)"/>
    <s v="LONA HURACÁN 1000 ROJA ROLLO X 15 METROS  BASE 2129"/>
    <n v="11151500"/>
    <s v="SELECCIÓN ABREVIADA SUBASTA INVERSA"/>
    <n v="1"/>
    <n v="5"/>
    <n v="10"/>
    <n v="9"/>
    <n v="6426000"/>
    <s v="METRO CUADRADO"/>
    <s v="NO SOLICITADAS"/>
  </r>
  <r>
    <x v="19"/>
    <x v="27"/>
    <s v="02-02-01-002-007"/>
    <s v="Materiales y suministros - Artículos textiles (excepto prendas de vestir)"/>
    <s v="CORDON BUNGIE DE 1/4 NEGRO"/>
    <n v="31152100"/>
    <s v="SELECCIÓN ABREVIADA SUBASTA INVERSA"/>
    <n v="1"/>
    <n v="5"/>
    <n v="10"/>
    <n v="1"/>
    <n v="4923.74"/>
    <s v="Metro"/>
    <s v="NO SOLICITADAS"/>
  </r>
  <r>
    <x v="19"/>
    <x v="13"/>
    <s v="02-02-01-002-008"/>
    <s v="Materiales y suministros - Dotación (prendas de vestir y calzado)"/>
    <s v="CHALECO REFLECTIVO"/>
    <s v="46181531"/>
    <s v="SELECCIÓN ABREVIADA ACUERDO MARCO DE PRECIOS"/>
    <n v="1"/>
    <n v="5"/>
    <n v="10"/>
    <n v="55"/>
    <n v="2048585"/>
    <s v="Unidad"/>
    <s v="NO SOLICITADAS"/>
  </r>
  <r>
    <x v="19"/>
    <x v="13"/>
    <s v="02-02-01-002-008"/>
    <s v="Materiales y suministros - Dotación (prendas de vestir y calzado)"/>
    <s v="GUANTES PULIORETANO"/>
    <n v="46181500"/>
    <s v="SELECCIÓN ABREVIADA ACUERDO MARCO DE PRECIOS"/>
    <n v="1"/>
    <n v="5"/>
    <n v="10"/>
    <n v="200"/>
    <n v="1523200"/>
    <s v="Unidad"/>
    <s v="NO SOLICITADAS"/>
  </r>
  <r>
    <x v="19"/>
    <x v="13"/>
    <s v="02-02-01-002-008"/>
    <s v="Materiales y suministros - Dotación (prendas de vestir y calzado)"/>
    <s v="GUANTES VAQUETA CORTOS"/>
    <n v="46181500"/>
    <s v="SELECCIÓN ABREVIADA ACUERDO MARCO DE PRECIOS"/>
    <n v="1"/>
    <n v="5"/>
    <n v="10"/>
    <n v="70"/>
    <n v="899640"/>
    <s v="Unidad"/>
    <s v="NO SOLICITADAS"/>
  </r>
  <r>
    <x v="19"/>
    <x v="60"/>
    <s v="02-02-01-003-001"/>
    <s v="Materiales y suministros - Productos de madera, corcho, cestería y espartería"/>
    <s v="GUARDA ESCOBA PARA PISO LAMINADO"/>
    <n v="30161710"/>
    <s v="SELECCIÓN ABREVIADA MENOR CUANTÍA"/>
    <n v="1"/>
    <n v="5"/>
    <n v="10"/>
    <n v="6"/>
    <n v="31386.439999999995"/>
    <s v="Metro"/>
    <s v="NO SOLICITADAS"/>
  </r>
  <r>
    <x v="19"/>
    <x v="60"/>
    <s v="02-02-01-003-001"/>
    <s v="Materiales y suministros - Productos de madera, corcho, cestería y espartería"/>
    <s v="PIRLAN DESNIVEL PISO LAMINADO"/>
    <n v="30161710"/>
    <s v="SELECCIÓN ABREVIADA MENOR CUANTÍA"/>
    <n v="1"/>
    <n v="5"/>
    <n v="10"/>
    <n v="2"/>
    <n v="58222.11"/>
    <s v="Metro"/>
    <s v="NO SOLICITADAS"/>
  </r>
  <r>
    <x v="19"/>
    <x v="60"/>
    <s v="02-02-01-003-001"/>
    <s v="Materiales y suministros - Productos de madera, corcho, cestería y espartería"/>
    <s v="PISO LAMINADO MADERA 10 MM INCLUYE TODO LOS COMPONENTES PARA SU INSTALACION"/>
    <n v="30161710"/>
    <s v="SELECCIÓN ABREVIADA MENOR CUANTÍA"/>
    <n v="1"/>
    <n v="5"/>
    <n v="10"/>
    <n v="1"/>
    <n v="44048.639999999999"/>
    <s v="METRO CUADRADO"/>
    <s v="NO SOLICITADAS"/>
  </r>
  <r>
    <x v="19"/>
    <x v="0"/>
    <s v="02-02-01-003-002-01"/>
    <s v="Materiales y suministros - Pasta de papel, papel y cartón"/>
    <s v="CARTON INDUSTRIAL ROLLO ANCHO 1 M X 100M DE LARGO"/>
    <n v="14121500"/>
    <s v="SELECCIÓN ABREVIADA MENOR CUANTÍA"/>
    <n v="1"/>
    <n v="5"/>
    <n v="10"/>
    <n v="1"/>
    <n v="201969.39"/>
    <s v="Unidad"/>
    <s v="NO SOLICITADAS"/>
  </r>
  <r>
    <x v="19"/>
    <x v="0"/>
    <s v="02-02-01-003-002-01"/>
    <s v="Materiales y suministros - Pasta de papel, papel y cartón"/>
    <s v="CAJAS DE ARCHIVO"/>
    <s v="44111515"/>
    <s v="MÍNIMA CUANTÍA "/>
    <n v="3"/>
    <n v="9"/>
    <n v="10"/>
    <n v="700"/>
    <n v="3415300"/>
    <s v="Unidad"/>
    <s v="NO SOLICITADAS"/>
  </r>
  <r>
    <x v="19"/>
    <x v="0"/>
    <s v="02-02-01-003-002-01"/>
    <s v="Materiales y suministros - Pasta de papel, papel y cartón"/>
    <s v="CARPETAS 4 ALETAS"/>
    <s v="44122000"/>
    <s v="MÍNIMA CUANTÍA "/>
    <n v="3"/>
    <n v="9"/>
    <n v="10"/>
    <n v="750"/>
    <n v="3391500"/>
    <s v="Unidad"/>
    <s v="NO SOLICITADAS"/>
  </r>
  <r>
    <x v="19"/>
    <x v="0"/>
    <s v="02-02-01-003-002-01"/>
    <s v="Materiales y suministros - Pasta de papel, papel y cartón"/>
    <s v="ETIQUETA POLIESTER"/>
    <n v="55121600"/>
    <s v="MÍNIMA CUANTÍA "/>
    <n v="3"/>
    <n v="9"/>
    <n v="10"/>
    <n v="1"/>
    <n v="314160"/>
    <s v="Rollo"/>
    <s v="NO SOLICITADAS"/>
  </r>
  <r>
    <x v="19"/>
    <x v="0"/>
    <s v="02-02-01-003-002-01"/>
    <s v="Materiales y suministros - Pasta de papel, papel y cartón"/>
    <s v="PAPEL FOTOCOPIA CARTA"/>
    <n v="14111507"/>
    <s v="MÍNIMA CUANTÍA "/>
    <n v="3"/>
    <n v="9"/>
    <n v="10"/>
    <n v="44"/>
    <n v="1151920"/>
    <s v="Resma"/>
    <s v="NO SOLICITADAS"/>
  </r>
  <r>
    <x v="19"/>
    <x v="0"/>
    <s v="02-02-01-003-002-01"/>
    <s v="Materiales y suministros - Pasta de papel, papel y cartón"/>
    <s v="SOBRE MANILA 22.5X29 (CARTA)"/>
    <s v="44121500"/>
    <s v="MÍNIMA CUANTÍA "/>
    <n v="3"/>
    <n v="9"/>
    <n v="10"/>
    <n v="340"/>
    <n v="64600"/>
    <s v="Unidad"/>
    <s v="NO SOLICITADAS"/>
  </r>
  <r>
    <x v="19"/>
    <x v="0"/>
    <s v="02-02-01-003-002-01"/>
    <s v="Materiales y suministros - Pasta de papel, papel y cartón"/>
    <s v="SOBRE MANILA 25X35 (OFICIO) "/>
    <s v="44121500"/>
    <s v="MÍNIMA CUANTÍA "/>
    <n v="3"/>
    <n v="9"/>
    <n v="10"/>
    <n v="321"/>
    <n v="60990"/>
    <s v="Unidad"/>
    <s v="NO SOLICITADAS"/>
  </r>
  <r>
    <x v="19"/>
    <x v="0"/>
    <s v="02-02-01-003-002-01"/>
    <s v="Materiales y suministros - Pasta de papel, papel y cartón"/>
    <s v="CAJA DE CARTON CORRUGADA 14X14X14"/>
    <n v="24121500"/>
    <s v="SELECCIÓN ABREVIADA SUBASTA INVERSA"/>
    <n v="1"/>
    <n v="5"/>
    <n v="10"/>
    <n v="10"/>
    <n v="476000"/>
    <s v="Unidad"/>
    <s v="NO SOLICITADAS"/>
  </r>
  <r>
    <x v="19"/>
    <x v="0"/>
    <s v="02-02-01-003-002-01"/>
    <s v="Materiales y suministros - Pasta de papel, papel y cartón"/>
    <s v="CAJA DE CARTON CORRUGADA 20X12X10"/>
    <n v="24121500"/>
    <s v="SELECCIÓN ABREVIADA SUBASTA INVERSA"/>
    <n v="1"/>
    <n v="5"/>
    <n v="10"/>
    <n v="10"/>
    <n v="476000"/>
    <s v="Unidad"/>
    <s v="NO SOLICITADAS"/>
  </r>
  <r>
    <x v="19"/>
    <x v="0"/>
    <s v="02-02-01-003-002-01"/>
    <s v="Materiales y suministros - Pasta de papel, papel y cartón"/>
    <s v="CAJA DE CARTON CORRUGADA 20X14X14"/>
    <n v="24121500"/>
    <s v="SELECCIÓN ABREVIADA SUBASTA INVERSA"/>
    <n v="1"/>
    <n v="5"/>
    <n v="10"/>
    <n v="10"/>
    <n v="476000"/>
    <s v="Unidad"/>
    <s v="NO SOLICITADAS"/>
  </r>
  <r>
    <x v="19"/>
    <x v="0"/>
    <s v="02-02-01-003-002-01"/>
    <s v="Materiales y suministros - Pasta de papel, papel y cartón"/>
    <s v="CAJA DE CARTON CORRUGADA 20X20X20"/>
    <n v="24121500"/>
    <s v="SELECCIÓN ABREVIADA SUBASTA INVERSA"/>
    <n v="1"/>
    <n v="5"/>
    <n v="10"/>
    <n v="11"/>
    <n v="523600"/>
    <s v="Unidad"/>
    <s v="NO SOLICITADAS"/>
  </r>
  <r>
    <x v="19"/>
    <x v="0"/>
    <s v="02-02-01-003-002-01"/>
    <s v="Materiales y suministros - Pasta de papel, papel y cartón"/>
    <s v="CAJA DE CARTON CORRUGADA 25X25X25"/>
    <n v="24121500"/>
    <s v="SELECCIÓN ABREVIADA SUBASTA INVERSA"/>
    <n v="1"/>
    <n v="5"/>
    <n v="10"/>
    <n v="11"/>
    <n v="523600"/>
    <s v="Unidad"/>
    <s v="NO SOLICITADAS"/>
  </r>
  <r>
    <x v="19"/>
    <x v="0"/>
    <s v="02-02-01-003-002-01"/>
    <s v="Materiales y suministros - Pasta de papel, papel y cartón"/>
    <s v="ROLLO PAPEL KRAFT 60 GR"/>
    <n v="60121100"/>
    <s v="SELECCIÓN ABREVIADA SUBASTA INVERSA"/>
    <n v="1"/>
    <n v="5"/>
    <n v="10"/>
    <n v="11"/>
    <n v="1767150"/>
    <s v="Unidad"/>
    <s v="NO SOLICITADAS"/>
  </r>
  <r>
    <x v="19"/>
    <x v="0"/>
    <s v="02-02-01-003-002-01"/>
    <s v="Materiales y suministros - Pasta de papel, papel y cartón"/>
    <s v="ROLLO PAPEL KRAFT 60 GR"/>
    <n v="60121100"/>
    <s v="SELECCIÓN ABREVIADA SUBASTA INVERSA"/>
    <n v="1"/>
    <n v="5"/>
    <n v="10"/>
    <n v="1"/>
    <n v="142279.75"/>
    <s v="Unidad"/>
    <s v="NO SOLICITADAS"/>
  </r>
  <r>
    <x v="19"/>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ACTAS 200 FO. ECONOMICO OFICIO"/>
    <s v="44121600"/>
    <s v="MÍNIMA CUANTÍA "/>
    <n v="3"/>
    <n v="9"/>
    <n v="10"/>
    <n v="10"/>
    <n v="18088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INER X GALON"/>
    <n v="31211801"/>
    <s v="SELECCIÓN ABREVIADA MENOR CUANTÍA"/>
    <n v="1"/>
    <n v="5"/>
    <n v="10"/>
    <n v="2"/>
    <n v="47115.69"/>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INNER CORRIENTE X GALON"/>
    <n v="31211604"/>
    <s v="SELECCIÓN ABREVIADA MENOR CUANTÍA"/>
    <n v="1"/>
    <n v="5"/>
    <n v="10"/>
    <n v="35"/>
    <n v="824524.69000000041"/>
    <s v="GALON"/>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2T"/>
    <s v="15121501"/>
    <s v="MÍNIMA CUANTÍA "/>
    <n v="3"/>
    <n v="9"/>
    <n v="10"/>
    <n v="32"/>
    <n v="44800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AE 15W40 MOTORES DIESEL"/>
    <n v="15121501"/>
    <s v="SELECCIÓN ABREVIADA SUBASTA INVERSA"/>
    <n v="1"/>
    <n v="5"/>
    <n v="10"/>
    <n v="55"/>
    <n v="9817500"/>
    <s v="GALON"/>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INHIBIDOR DE CORROSION LPS-2 (REF 216) X 11OZ"/>
    <n v="12163601"/>
    <s v="SELECCIÓN ABREVIADA SUBASTA INVERSA"/>
    <n v="1"/>
    <n v="5"/>
    <n v="10"/>
    <n v="28"/>
    <n v="76636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Nº3 INHIBIDOR DE CORROSION (REF 316) X 11OZ"/>
    <n v="12163601"/>
    <s v="SELECCIÓN ABREVIADA SUBASTA INVERSA"/>
    <n v="1"/>
    <n v="5"/>
    <n v="10"/>
    <n v="6"/>
    <n v="17850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 EZTURN 1LB"/>
    <n v="15121514"/>
    <s v="SELECCIÓN ABREVIADA SUBASTA INVERSA"/>
    <n v="1"/>
    <n v="5"/>
    <n v="10"/>
    <n v="1"/>
    <n v="4165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LPS-1 (REF 116) X 11 OZ"/>
    <n v="15121514"/>
    <s v="SELECCIÓN ABREVIADA SUBASTA INVERSA"/>
    <n v="1"/>
    <n v="5"/>
    <n v="10"/>
    <n v="6"/>
    <n v="16422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SELECCIÓN ABREVIADA SUBASTA INVERSA"/>
    <n v="1"/>
    <n v="5"/>
    <n v="10"/>
    <n v="138"/>
    <n v="82110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PENETRATING SOLVENT KNOKER LOOSE (TARRO 13 OZ) (CRC 03020)"/>
    <n v="47131820"/>
    <s v="SELECCIÓN ABREVIADA SUBASTA INVERSA"/>
    <n v="1"/>
    <n v="5"/>
    <n v="10"/>
    <n v="5"/>
    <n v="1487500"/>
    <s v="Unidad"/>
    <s v="NO SOLICITADAS"/>
  </r>
  <r>
    <x v="1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SELECCIÓN ABREVIADA SUBASTA INVERSA"/>
    <n v="1"/>
    <n v="5"/>
    <n v="10"/>
    <n v="1"/>
    <n v="39072.39"/>
    <s v="Unidad"/>
    <s v="NO SOLICITADAS"/>
  </r>
  <r>
    <x v="19"/>
    <x v="1"/>
    <s v="02-02-01-003-003-04"/>
    <s v="Materiales y suministros - Gas de petróleo y otros hidrocarburos gaseosos (excepto gas natural)"/>
    <s v="GAS REFRIGERANTE R 134 A 13,5 KG"/>
    <n v="24131513"/>
    <s v="SELECCIÓN ABREVIADA MENOR CUANTÍA"/>
    <n v="1"/>
    <n v="5"/>
    <n v="10"/>
    <n v="1"/>
    <n v="519141.56"/>
    <s v="Unidad"/>
    <s v="NO SOLICITADAS"/>
  </r>
  <r>
    <x v="19"/>
    <x v="1"/>
    <s v="02-02-01-003-003-04"/>
    <s v="Materiales y suministros - Gas de petróleo y otros hidrocarburos gaseosos (excepto gas natural)"/>
    <s v="GAS REFRIGERANTE R 404A DE 13,5 KG"/>
    <n v="24131513"/>
    <s v="SELECCIÓN ABREVIADA MENOR CUANTÍA"/>
    <n v="1"/>
    <n v="5"/>
    <n v="10"/>
    <n v="1"/>
    <n v="515747.69"/>
    <s v="Unidad"/>
    <s v="NO SOLICITADAS"/>
  </r>
  <r>
    <x v="19"/>
    <x v="1"/>
    <s v="02-02-01-003-003-04"/>
    <s v="Materiales y suministros - Gas de petróleo y otros hidrocarburos gaseosos (excepto gas natural)"/>
    <s v="GAS REFRIGERANTE R 507A 13,5 KG"/>
    <n v="24131513"/>
    <s v="SELECCIÓN ABREVIADA MENOR CUANTÍA"/>
    <n v="1"/>
    <n v="5"/>
    <n v="10"/>
    <n v="1"/>
    <n v="550357.32999999996"/>
    <s v="Unidad"/>
    <s v="NO SOLICITADAS"/>
  </r>
  <r>
    <x v="19"/>
    <x v="1"/>
    <s v="02-02-01-003-003-04"/>
    <s v="Materiales y suministros - Gas de petróleo y otros hidrocarburos gaseosos (excepto gas natural)"/>
    <s v="GAS REFRIGERANTE R 600A 13,5 KG"/>
    <n v="24131513"/>
    <s v="SELECCIÓN ABREVIADA MENOR CUANTÍA"/>
    <n v="1"/>
    <n v="5"/>
    <n v="10"/>
    <n v="2"/>
    <n v="34984"/>
    <s v="Unidad"/>
    <s v="NO SOLICITADAS"/>
  </r>
  <r>
    <x v="19"/>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USO INDUSTRIAL W10931-003 X LIBRA"/>
    <n v="15121500"/>
    <s v="SELECCIÓN ABREVIADA SUBASTA INVERSA"/>
    <n v="1"/>
    <n v="5"/>
    <n v="10"/>
    <n v="3"/>
    <n v="89250"/>
    <s v="Unidad"/>
    <s v="NO SOLICITADAS"/>
  </r>
  <r>
    <x v="19"/>
    <x v="1"/>
    <s v="02-02-01-003-003-05"/>
    <s v="Materiales y suministros - Vaselina, cera de parafina, cera de petróleo de microcristalina, cera cruda, ozocerita, cera de lignito, cera de turba, otras ceras minerales y productos similares, coque de petróleo, betún de petróleo y otros residuos de los aceites de petróleo o de aceites obtenidos de minerales bituminosos"/>
    <s v="VASELINA USO INDUSTRIAL W10931-003 X LIBRA"/>
    <n v="15121500"/>
    <s v="SELECCIÓN ABREVIADA SUBASTA INVERSA"/>
    <n v="1"/>
    <n v="5"/>
    <n v="10"/>
    <n v="1"/>
    <n v="18207"/>
    <s v="Unidad"/>
    <s v="NO SOLICITADAS"/>
  </r>
  <r>
    <x v="19"/>
    <x v="7"/>
    <s v="02-02-01-003-004-01"/>
    <s v="Materiales y suministros - Químicos orgánicos básicos"/>
    <s v="ALCOHOL ISOPROPILICO (X CANECA DE 55GLS)"/>
    <n v="12352100"/>
    <s v="SELECCIÓN ABREVIADA SUBASTA INVERSA"/>
    <n v="1"/>
    <n v="5"/>
    <n v="10"/>
    <n v="5"/>
    <n v="28560000"/>
    <s v="GALON"/>
    <s v="NO SOLICITADAS"/>
  </r>
  <r>
    <x v="19"/>
    <x v="7"/>
    <s v="02-02-01-003-004-01"/>
    <s v="Materiales y suministros - Químicos orgánicos básicos"/>
    <s v="METIL ETIL CETONA MEK X GL"/>
    <n v="12352100"/>
    <s v="SELECCIÓN ABREVIADA SUBASTA INVERSA"/>
    <n v="1"/>
    <n v="5"/>
    <n v="10"/>
    <n v="1"/>
    <n v="7140000"/>
    <s v="GALON"/>
    <s v="NO SOLICITADAS"/>
  </r>
  <r>
    <x v="19"/>
    <x v="7"/>
    <s v="02-02-01-003-004-01"/>
    <s v="Materiales y suministros - Químicos orgánicos básicos"/>
    <s v="SUMINISTRO DE O2 PARA BOTELLAS OPERACIONES PARACAIDISMO IAG"/>
    <s v="12141904"/>
    <s v="MÍNIMA CUANTÍA "/>
    <n v="1"/>
    <n v="5"/>
    <n v="10"/>
    <n v="1"/>
    <n v="2000000"/>
    <s v="Unidad"/>
    <s v="NO SOLICITADAS"/>
  </r>
  <r>
    <x v="19"/>
    <x v="7"/>
    <s v="02-02-01-003-004-02"/>
    <s v="Materiales y suministros - Productos químicos inorgánicos básicos n. C. P."/>
    <s v="NITROGENO GASEOSO VF 2022"/>
    <s v="12141903"/>
    <s v="MÍNIMA CUANTÍA "/>
    <n v="1"/>
    <n v="6"/>
    <n v="10"/>
    <n v="1"/>
    <n v="1606500"/>
    <s v="Metro cúbico"/>
    <s v="SI APROBADAS"/>
  </r>
  <r>
    <x v="19"/>
    <x v="7"/>
    <s v="02-02-01-003-004-02"/>
    <s v="Materiales y suministros - Productos químicos inorgánicos básicos n. C. P."/>
    <s v="OXIGENO GASEOSO GRADO ABO VF 2022"/>
    <s v="12141904"/>
    <s v="MÍNIMA CUANTÍA "/>
    <n v="1"/>
    <n v="6"/>
    <n v="10"/>
    <n v="1"/>
    <n v="4477851"/>
    <s v="Metro cúbico"/>
    <s v="SI APROBADAS"/>
  </r>
  <r>
    <x v="19"/>
    <x v="7"/>
    <s v="02-02-01-003-004-02"/>
    <s v="Materiales y suministros - Productos químicos inorgánicos básicos n. C. P."/>
    <s v="OXIGENO LIQUIDO VF 2022"/>
    <s v="12141904"/>
    <s v="MÍNIMA CUANTÍA "/>
    <n v="1"/>
    <n v="6"/>
    <n v="10"/>
    <n v="1"/>
    <n v="3641519"/>
    <s v="Metro cúbico"/>
    <s v="SI APROBADAS"/>
  </r>
  <r>
    <x v="19"/>
    <x v="7"/>
    <s v="02-02-01-003-004-02"/>
    <s v="Materiales y suministros - Productos químicos inorgánicos básicos n. C. P."/>
    <s v="ACEITE DE TRANSMISIÓN AUTOMÁTICA POR 1/4"/>
    <s v="70141604"/>
    <s v="MÍNIMA CUANTÍA "/>
    <n v="3"/>
    <n v="9"/>
    <n v="10"/>
    <n v="1"/>
    <n v="75000"/>
    <s v="Unidad"/>
    <s v="NO SOLICITADAS"/>
  </r>
  <r>
    <x v="19"/>
    <x v="7"/>
    <s v="02-02-01-003-004-02"/>
    <s v="Materiales y suministros - Productos químicos inorgánicos básicos n. C. P."/>
    <s v="FERTILIZANTE"/>
    <s v="70141604"/>
    <s v="MÍNIMA CUANTÍA "/>
    <n v="3"/>
    <n v="9"/>
    <n v="10"/>
    <n v="1"/>
    <n v="60000"/>
    <s v="Unidad"/>
    <s v="NO SOLICITADAS"/>
  </r>
  <r>
    <x v="19"/>
    <x v="7"/>
    <s v="02-02-01-003-004-02"/>
    <s v="Materiales y suministros - Productos químicos inorgánicos básicos n. C. P."/>
    <s v="FUNGICIDA"/>
    <s v="70141604"/>
    <s v="MÍNIMA CUANTÍA "/>
    <n v="3"/>
    <n v="9"/>
    <n v="10"/>
    <n v="1"/>
    <n v="215000"/>
    <s v="Unidad"/>
    <s v="NO SOLICITADAS"/>
  </r>
  <r>
    <x v="19"/>
    <x v="7"/>
    <s v="02-02-01-003-004-02"/>
    <s v="Materiales y suministros - Productos químicos inorgánicos básicos n. C. P."/>
    <s v="FUNGICIDA"/>
    <s v="70141604"/>
    <s v="MÍNIMA CUANTÍA "/>
    <n v="3"/>
    <n v="9"/>
    <n v="10"/>
    <n v="2"/>
    <n v="140000"/>
    <s v="Unidad"/>
    <s v="NO SOLICITADAS"/>
  </r>
  <r>
    <x v="19"/>
    <x v="7"/>
    <s v="02-02-01-003-004-02"/>
    <s v="Materiales y suministros - Productos químicos inorgánicos básicos n. C. P."/>
    <s v="FUNGICIDA"/>
    <s v="70141604"/>
    <s v="MÍNIMA CUANTÍA "/>
    <n v="3"/>
    <n v="9"/>
    <n v="10"/>
    <n v="3"/>
    <n v="222000"/>
    <s v="Unidad"/>
    <s v="NO SOLICITADAS"/>
  </r>
  <r>
    <x v="19"/>
    <x v="7"/>
    <s v="02-02-01-003-004-02"/>
    <s v="Materiales y suministros - Productos químicos inorgánicos básicos n. C. P."/>
    <s v="HERBICIDA - GALON X 20 LT"/>
    <s v="70141604"/>
    <s v="MÍNIMA CUANTÍA "/>
    <n v="3"/>
    <n v="9"/>
    <n v="10"/>
    <n v="1"/>
    <n v="923000"/>
    <s v="Unidad"/>
    <s v="NO SOLICITADAS"/>
  </r>
  <r>
    <x v="19"/>
    <x v="7"/>
    <s v="02-02-01-003-004-02"/>
    <s v="Materiales y suministros - Productos químicos inorgánicos básicos n. C. P."/>
    <s v="HERBICIDA - GALON X 20 LT"/>
    <s v="70141604"/>
    <s v="MÍNIMA CUANTÍA "/>
    <n v="3"/>
    <n v="9"/>
    <n v="10"/>
    <n v="1"/>
    <n v="723000"/>
    <s v="Unidad"/>
    <s v="NO SOLICITADAS"/>
  </r>
  <r>
    <x v="19"/>
    <x v="7"/>
    <s v="02-02-01-003-004-02"/>
    <s v="Materiales y suministros - Productos químicos inorgánicos básicos n. C. P."/>
    <s v="HIDRORRETENEDOR -BOLSA 25 KL"/>
    <s v="70141604"/>
    <s v="MÍNIMA CUANTÍA "/>
    <n v="3"/>
    <n v="9"/>
    <n v="10"/>
    <n v="1"/>
    <n v="892000"/>
    <s v="Unidad"/>
    <s v="NO SOLICITADAS"/>
  </r>
  <r>
    <x v="19"/>
    <x v="7"/>
    <s v="02-02-01-003-004-02"/>
    <s v="Materiales y suministros - Productos químicos inorgánicos básicos n. C. P."/>
    <s v="INSECTICIDA - 250 ML"/>
    <s v="70141604"/>
    <s v="MÍNIMA CUANTÍA "/>
    <n v="3"/>
    <n v="9"/>
    <n v="10"/>
    <n v="2"/>
    <n v="80000"/>
    <s v="Unidad"/>
    <s v="NO SOLICITADAS"/>
  </r>
  <r>
    <x v="19"/>
    <x v="7"/>
    <s v="02-02-01-003-004-02"/>
    <s v="Materiales y suministros - Productos químicos inorgánicos básicos n. C. P."/>
    <s v="NEMATICIDA "/>
    <s v="70141604"/>
    <s v="MÍNIMA CUANTÍA "/>
    <n v="3"/>
    <n v="9"/>
    <n v="10"/>
    <n v="2"/>
    <n v="200000"/>
    <s v="Unidad"/>
    <s v="NO SOLICITADAS"/>
  </r>
  <r>
    <x v="19"/>
    <x v="7"/>
    <s v="02-02-01-003-004-02"/>
    <s v="Materiales y suministros - Productos químicos inorgánicos básicos n. C. P."/>
    <s v="KIT ANTIDERRAMES"/>
    <s v="47131900"/>
    <s v="SELECCIÓN ABREVIADA ACUERDO MARCO DE PRECIOS"/>
    <n v="1"/>
    <n v="5"/>
    <n v="10"/>
    <n v="9"/>
    <n v="5441751"/>
    <s v="Unidad"/>
    <s v="NO SOLICITADAS"/>
  </r>
  <r>
    <x v="19"/>
    <x v="7"/>
    <s v="02-02-01-003-004-02"/>
    <s v="Materiales y suministros - Productos químicos inorgánicos básicos n. C. P."/>
    <s v="NITROGENO GASEOSO"/>
    <s v="12141903"/>
    <s v="MÍNIMA CUANTÍA "/>
    <n v="1"/>
    <n v="5"/>
    <n v="10"/>
    <n v="1"/>
    <n v="11335300"/>
    <s v="Metro cúbico"/>
    <s v="NO SOLICITADAS"/>
  </r>
  <r>
    <x v="19"/>
    <x v="7"/>
    <s v="02-02-01-003-004-02"/>
    <s v="Materiales y suministros - Productos químicos inorgánicos básicos n. C. P."/>
    <s v="NITROGENO GASEOSO AMARRE"/>
    <s v="12141903"/>
    <s v="MÍNIMA CUANTÍA "/>
    <n v="10"/>
    <n v="1"/>
    <n v="10"/>
    <n v="1"/>
    <n v="300000"/>
    <s v="Metro cúbico"/>
    <s v="SI EN TRAMITE"/>
  </r>
  <r>
    <x v="19"/>
    <x v="7"/>
    <s v="02-02-01-003-004-02"/>
    <s v="Materiales y suministros - Productos químicos inorgánicos básicos n. C. P."/>
    <s v="OXIGENO GASEOSO GRADO ABO"/>
    <s v="12141904"/>
    <s v="MÍNIMA CUANTÍA "/>
    <n v="1"/>
    <n v="5"/>
    <n v="10"/>
    <n v="1"/>
    <n v="10000000"/>
    <s v="Metro cúbico"/>
    <s v="NO SOLICITADAS"/>
  </r>
  <r>
    <x v="19"/>
    <x v="7"/>
    <s v="02-02-01-003-004-02"/>
    <s v="Materiales y suministros - Productos químicos inorgánicos básicos n. C. P."/>
    <s v="OXIGENO GASEOSO GRADO ABO AMARRE"/>
    <s v="12141904"/>
    <s v="MÍNIMA CUANTÍA "/>
    <n v="10"/>
    <n v="1"/>
    <n v="10"/>
    <n v="1"/>
    <n v="400000"/>
    <s v="Metro cúbico"/>
    <s v="SI EN TRAMITE"/>
  </r>
  <r>
    <x v="19"/>
    <x v="7"/>
    <s v="02-02-01-003-004-02"/>
    <s v="Materiales y suministros - Productos químicos inorgánicos básicos n. C. P."/>
    <s v="OXIGENO GASEOSO GRADO ABO DIMAE"/>
    <s v="12141904"/>
    <s v="MÍNIMA CUANTÍA "/>
    <n v="5"/>
    <n v="7"/>
    <n v="10"/>
    <n v="1"/>
    <n v="9000000"/>
    <s v="Metro cúbico"/>
    <s v="NO SOLICITADAS"/>
  </r>
  <r>
    <x v="19"/>
    <x v="7"/>
    <s v="02-02-01-003-004-02"/>
    <s v="Materiales y suministros - Productos químicos inorgánicos básicos n. C. P."/>
    <s v="OXIGENO LIQUIDO"/>
    <s v="12141904"/>
    <s v="MÍNIMA CUANTÍA "/>
    <n v="1"/>
    <n v="5"/>
    <n v="10"/>
    <n v="1"/>
    <n v="16000000"/>
    <s v="Metro cúbico"/>
    <s v="NO SOLICITADAS"/>
  </r>
  <r>
    <x v="19"/>
    <x v="7"/>
    <s v="02-02-01-003-004-02"/>
    <s v="Materiales y suministros - Productos químicos inorgánicos básicos n. C. P."/>
    <s v="OXIGENO LIQUIDO AMARRE"/>
    <s v="12141904"/>
    <s v="MÍNIMA CUANTÍA "/>
    <n v="10"/>
    <n v="1"/>
    <n v="10"/>
    <n v="1"/>
    <n v="300000"/>
    <s v="Metro cúbico"/>
    <s v="SI EN TRAMITE"/>
  </r>
  <r>
    <x v="19"/>
    <x v="7"/>
    <s v="02-02-01-003-004-06"/>
    <s v="Materiales y suministros - Abonos y plaguicidas"/>
    <s v="PLATILLOS ENGOMADOS PARA CONTROL DE ZANCUDOS DE LARGA ACCIÓN"/>
    <s v="10191700"/>
    <s v="MÍNIMA CUANTÍA "/>
    <n v="1"/>
    <n v="5"/>
    <n v="10"/>
    <n v="150"/>
    <n v="652500"/>
    <s v="Unidad"/>
    <s v="NO SOLICITADAS"/>
  </r>
  <r>
    <x v="19"/>
    <x v="7"/>
    <s v="02-02-01-003-004-07"/>
    <s v="Materiales y suministros - Plásticos en formas primarias"/>
    <s v="SILICONA TRANSPARENTE PARA POLICARBONATO NEUTRO PARA POLICARBONATO Y PVC CONTENIDO 300 ML"/>
    <n v="31201632"/>
    <s v="SELECCIÓN ABREVIADA MENOR CUANTÍA"/>
    <n v="1"/>
    <n v="5"/>
    <n v="10"/>
    <n v="25"/>
    <n v="588946.19999999995"/>
    <s v="Unidad"/>
    <s v="NO SOLICITADAS"/>
  </r>
  <r>
    <x v="19"/>
    <x v="7"/>
    <s v="02-02-01-003-004-07"/>
    <s v="Materiales y suministros - Plásticos en formas primarias"/>
    <s v="ROLLO PLASTICO 20 CM ( X ROLLO)"/>
    <n v="24141500"/>
    <s v="SELECCIÓN ABREVIADA SUBASTA INVERSA"/>
    <n v="1"/>
    <n v="5"/>
    <n v="10"/>
    <n v="1"/>
    <n v="53550"/>
    <s v="Unidad"/>
    <s v="NO SOLICITADAS"/>
  </r>
  <r>
    <x v="19"/>
    <x v="7"/>
    <s v="02-02-01-003-004-07"/>
    <s v="Materiales y suministros - Plásticos en formas primarias"/>
    <s v="ROLLO PLASTICO 60 CM (X ROLLO)"/>
    <n v="24141500"/>
    <s v="SELECCIÓN ABREVIADA SUBASTA INVERSA"/>
    <n v="1"/>
    <n v="5"/>
    <n v="10"/>
    <n v="3"/>
    <n v="214200"/>
    <s v="Unidad"/>
    <s v="NO SOLICITADAS"/>
  </r>
  <r>
    <x v="19"/>
    <x v="7"/>
    <s v="02-02-01-003-004-07"/>
    <s v="Materiales y suministros - Plásticos en formas primarias"/>
    <s v="VINIPEL 18&quot; (X ROLLO)"/>
    <n v="24141500"/>
    <s v="SELECCIÓN ABREVIADA SUBASTA INVERSA"/>
    <n v="1"/>
    <n v="5"/>
    <n v="10"/>
    <n v="2"/>
    <n v="130900"/>
    <s v="Unidad"/>
    <s v="NO SOLICITADAS"/>
  </r>
  <r>
    <x v="19"/>
    <x v="7"/>
    <s v="02-02-01-003-004-07"/>
    <s v="Materiales y suministros - Plásticos en formas primarias"/>
    <s v="VINIPEL DE 50 CM X 300 MT (X ROLLO)"/>
    <n v="24141500"/>
    <s v="SELECCIÓN ABREVIADA SUBASTA INVERSA"/>
    <n v="1"/>
    <n v="5"/>
    <n v="10"/>
    <n v="2"/>
    <n v="130900"/>
    <s v="Unidad"/>
    <s v="NO SOLICITADAS"/>
  </r>
  <r>
    <x v="19"/>
    <x v="7"/>
    <s v="02-02-01-003-004-07"/>
    <s v="Materiales y suministros - Plásticos en formas primarias"/>
    <s v="ROLLO PLASTICO 20 CM ( X ROLLO)"/>
    <n v="24141500"/>
    <s v="SELECCIÓN ABREVIADA SUBASTA INVERSA"/>
    <n v="1"/>
    <n v="5"/>
    <n v="10"/>
    <n v="1"/>
    <n v="8758.44"/>
    <s v="Unidad"/>
    <s v="NO SOLICITADAS"/>
  </r>
  <r>
    <x v="19"/>
    <x v="3"/>
    <s v="02-02-01-003-005-01"/>
    <s v="Materiales y suministros - Pinturas y barnices y productos relacionados; colores para la pintura artística; tintas"/>
    <s v="CUÑETE PINTURA REFLECTIVA TIPO TRAFICO AMARILLO 5 GALONES"/>
    <n v="31211506"/>
    <s v="SELECCIÓN ABREVIADA MENOR CUANTÍA"/>
    <n v="1"/>
    <n v="5"/>
    <n v="10"/>
    <n v="20"/>
    <n v="12792878.130000001"/>
    <s v="Unidad"/>
    <s v="NO SOLICITADAS"/>
  </r>
  <r>
    <x v="19"/>
    <x v="3"/>
    <s v="02-02-01-003-005-01"/>
    <s v="Materiales y suministros - Pinturas y barnices y productos relacionados; colores para la pintura artística; tintas"/>
    <s v="CUÑETE PINTURA REFLECTIVA TIPO TRAFICO BLANCO 5 GALONES"/>
    <n v="31211506"/>
    <s v="SELECCIÓN ABREVIADA MENOR CUANTÍA"/>
    <n v="1"/>
    <n v="5"/>
    <n v="10"/>
    <n v="8"/>
    <n v="5117151.25"/>
    <s v="Unidad"/>
    <s v="NO SOLICITADAS"/>
  </r>
  <r>
    <x v="19"/>
    <x v="3"/>
    <s v="02-02-01-003-005-01"/>
    <s v="Materiales y suministros - Pinturas y barnices y productos relacionados; colores para la pintura artística; tintas"/>
    <s v="ESTUCO -5 GALONES"/>
    <n v="30151805"/>
    <s v="SELECCIÓN ABREVIADA MENOR CUANTÍA"/>
    <n v="1"/>
    <n v="5"/>
    <n v="10"/>
    <n v="30"/>
    <n v="1841231.86"/>
    <s v="Unidad"/>
    <s v="NO SOLICITADAS"/>
  </r>
  <r>
    <x v="19"/>
    <x v="3"/>
    <s v="02-02-01-003-005-01"/>
    <s v="Materiales y suministros - Pinturas y barnices y productos relacionados; colores para la pintura artística; tintas"/>
    <s v="LACA NITROCELULOCICA  PARA MADERA COLOR WENGUA "/>
    <n v="31211500"/>
    <s v="SELECCIÓN ABREVIADA MENOR CUANTÍA"/>
    <n v="1"/>
    <n v="5"/>
    <n v="10"/>
    <n v="4"/>
    <n v="219051.67"/>
    <s v="GALON"/>
    <s v="NO SOLICITADAS"/>
  </r>
  <r>
    <x v="19"/>
    <x v="3"/>
    <s v="02-02-01-003-005-01"/>
    <s v="Materiales y suministros - Pinturas y barnices y productos relacionados; colores para la pintura artística; tintas"/>
    <s v="PINTURA AMARILLO DESIERTO EXTERIORES"/>
    <n v="31211502"/>
    <s v="SELECCIÓN ABREVIADA MENOR CUANTÍA"/>
    <n v="1"/>
    <n v="5"/>
    <n v="10"/>
    <n v="8"/>
    <n v="1741774.43"/>
    <s v="Unidad"/>
    <s v="NO SOLICITADAS"/>
  </r>
  <r>
    <x v="19"/>
    <x v="3"/>
    <s v="02-02-01-003-005-01"/>
    <s v="Materiales y suministros - Pinturas y barnices y productos relacionados; colores para la pintura artística; tintas"/>
    <s v="PINTURA ARQUITECTÓNICA DECORATIVA: ACRÍLICA DILUIBLE EN AGUA X 5 GALONES BLANCO."/>
    <n v="31211502"/>
    <s v="SELECCIÓN ABREVIADA MENOR CUANTÍA"/>
    <n v="1"/>
    <n v="5"/>
    <n v="16"/>
    <n v="20"/>
    <n v="7414522.4600000009"/>
    <s v="Unidad"/>
    <s v="NO SOLICITADAS"/>
  </r>
  <r>
    <x v="19"/>
    <x v="3"/>
    <s v="02-02-01-003-005-01"/>
    <s v="Materiales y suministros - Pinturas y barnices y productos relacionados; colores para la pintura artística; tintas"/>
    <s v="PINTURA ARQUITECTONICA Y DECORATIVA ANTIBACTERIAL Y ANTOHONGOS, BAJO OLOR USO INTERIOR Y EXTERIOR X GALON"/>
    <n v="31211502"/>
    <s v="SELECCIÓN ABREVIADA MENOR CUANTÍA"/>
    <n v="1"/>
    <n v="5"/>
    <n v="10"/>
    <n v="8"/>
    <n v="737961.84"/>
    <s v="GALON"/>
    <s v="NO SOLICITADAS"/>
  </r>
  <r>
    <x v="19"/>
    <x v="3"/>
    <s v="02-02-01-003-005-01"/>
    <s v="Materiales y suministros - Pinturas y barnices y productos relacionados; colores para la pintura artística; tintas"/>
    <s v="PINTURA ARQUITECTONICA Y DECORATIVA ESMALTE BRILLANTE COLOR GRIS HUMO"/>
    <n v="31211501"/>
    <s v="SELECCIÓN ABREVIADA MENOR CUANTÍA"/>
    <n v="1"/>
    <n v="5"/>
    <n v="16"/>
    <n v="13"/>
    <n v="631362.48"/>
    <s v="Unidad"/>
    <s v="NO SOLICITADAS"/>
  </r>
  <r>
    <x v="19"/>
    <x v="3"/>
    <s v="02-02-01-003-005-01"/>
    <s v="Materiales y suministros - Pinturas y barnices y productos relacionados; colores para la pintura artística; tintas"/>
    <s v="PINTURA ARQUITECTÓNICA Y DECORATIVA, ESMALTE ALQUIDICO A BASE ACEITE, (NEGRO) CON ACABADO MATE."/>
    <n v="31211505"/>
    <s v="SELECCIÓN ABREVIADA MENOR CUANTÍA"/>
    <n v="1"/>
    <n v="5"/>
    <n v="10"/>
    <n v="1"/>
    <n v="69433.66"/>
    <s v="GALON"/>
    <s v="NO SOLICITADAS"/>
  </r>
  <r>
    <x v="19"/>
    <x v="3"/>
    <s v="02-02-01-003-005-01"/>
    <s v="Materiales y suministros - Pinturas y barnices y productos relacionados; colores para la pintura artística; tintas"/>
    <s v="PINTURA ARQUITECTÓNICA Y DECORATIVA, ESMALTE ALQUIDICO A BASE ACEITE, (NEGRO) CON ACABADO MATE."/>
    <n v="31211501"/>
    <s v="SELECCIÓN ABREVIADA MENOR CUANTÍA"/>
    <n v="1"/>
    <n v="5"/>
    <n v="16"/>
    <n v="12"/>
    <n v="833203.83999999962"/>
    <s v="GALON"/>
    <s v="NO SOLICITADAS"/>
  </r>
  <r>
    <x v="19"/>
    <x v="3"/>
    <s v="02-02-01-003-005-01"/>
    <s v="Materiales y suministros - Pinturas y barnices y productos relacionados; colores para la pintura artística; tintas"/>
    <s v="PINTURA BASE ACEITE (METAL) ESMALTE PARA EXTERIORES CUALQUIER COLOR X GALON"/>
    <n v="31211502"/>
    <s v="SELECCIÓN ABREVIADA MENOR CUANTÍA"/>
    <n v="1"/>
    <n v="5"/>
    <n v="10"/>
    <n v="6"/>
    <n v="416601.92000000004"/>
    <s v="Unidad"/>
    <s v="NO SOLICITADAS"/>
  </r>
  <r>
    <x v="19"/>
    <x v="3"/>
    <s v="02-02-01-003-005-01"/>
    <s v="Materiales y suministros - Pinturas y barnices y productos relacionados; colores para la pintura artística; tintas"/>
    <s v="PINTURA BITUMINOSA REFLECTIVA CUÑETE X 5 GLN"/>
    <n v="31211500"/>
    <s v="SELECCIÓN ABREVIADA MENOR CUANTÍA"/>
    <n v="1"/>
    <n v="5"/>
    <n v="10"/>
    <n v="10"/>
    <n v="3330206.55"/>
    <s v="CUÑETE"/>
    <s v="NO SOLICITADAS"/>
  </r>
  <r>
    <x v="19"/>
    <x v="3"/>
    <s v="02-02-01-003-005-01"/>
    <s v="Materiales y suministros - Pinturas y barnices y productos relacionados; colores para la pintura artística; tintas"/>
    <s v="PINTURA BLANCA AGUA"/>
    <n v="31211502"/>
    <s v="SELECCIÓN ABREVIADA MENOR CUANTÍA"/>
    <n v="1"/>
    <n v="5"/>
    <n v="16"/>
    <n v="8"/>
    <n v="1321455.9800000079"/>
    <s v="Unidad"/>
    <s v="NO SOLICITADAS"/>
  </r>
  <r>
    <x v="19"/>
    <x v="3"/>
    <s v="02-02-01-003-005-01"/>
    <s v="Materiales y suministros - Pinturas y barnices y productos relacionados; colores para la pintura artística; tintas"/>
    <s v="PINTURA EPOXICA ANTIBACTERIAL TIPO 1 COLOR BLANCO"/>
    <n v="31211519"/>
    <s v="SELECCIÓN ABREVIADA MENOR CUANTÍA"/>
    <n v="1"/>
    <n v="5"/>
    <n v="10"/>
    <n v="7"/>
    <n v="1297541.43"/>
    <s v="GALON"/>
    <s v="NO SOLICITADAS"/>
  </r>
  <r>
    <x v="19"/>
    <x v="3"/>
    <s v="02-02-01-003-005-01"/>
    <s v="Materiales y suministros - Pinturas y barnices y productos relacionados; colores para la pintura artística; tintas"/>
    <s v="PINTURA ESMALTE GALON"/>
    <n v="31211505"/>
    <s v="SELECCIÓN ABREVIADA MENOR CUANTÍA"/>
    <n v="1"/>
    <n v="5"/>
    <n v="10"/>
    <n v="2"/>
    <n v="146306.62"/>
    <s v="Unidad"/>
    <s v="NO SOLICITADAS"/>
  </r>
  <r>
    <x v="19"/>
    <x v="3"/>
    <s v="02-02-01-003-005-01"/>
    <s v="Materiales y suministros - Pinturas y barnices y productos relacionados; colores para la pintura artística; tintas"/>
    <s v="PINTURA ESMALTE GALON"/>
    <n v="31211501"/>
    <s v="SELECCIÓN ABREVIADA MENOR CUANTÍA"/>
    <n v="1"/>
    <n v="5"/>
    <n v="16"/>
    <n v="9"/>
    <n v="658379.80000000005"/>
    <s v="Unidad"/>
    <s v="NO SOLICITADAS"/>
  </r>
  <r>
    <x v="19"/>
    <x v="3"/>
    <s v="02-02-01-003-005-01"/>
    <s v="Materiales y suministros - Pinturas y barnices y productos relacionados; colores para la pintura artística; tintas"/>
    <s v="PINTURA GRIS BASALTO EXTERIORES"/>
    <n v="31211502"/>
    <s v="SELECCIÓN ABREVIADA MENOR CUANTÍA"/>
    <n v="1"/>
    <n v="5"/>
    <n v="16"/>
    <n v="3"/>
    <n v="653165.41"/>
    <s v="Unidad"/>
    <s v="NO SOLICITADAS"/>
  </r>
  <r>
    <x v="19"/>
    <x v="3"/>
    <s v="02-02-01-003-005-01"/>
    <s v="Materiales y suministros - Pinturas y barnices y productos relacionados; colores para la pintura artística; tintas"/>
    <s v="PINTURA PARA MADERA BARNIZ, COLOR TRANSPARENTE SEMIBRILLANTE PRESENTACION X GALÓN."/>
    <n v="73181122"/>
    <s v="SELECCIÓN ABREVIADA MENOR CUANTÍA"/>
    <n v="1"/>
    <n v="5"/>
    <n v="10"/>
    <n v="4"/>
    <n v="178543.69"/>
    <s v="Unidad"/>
    <s v="NO SOLICITADAS"/>
  </r>
  <r>
    <x v="19"/>
    <x v="3"/>
    <s v="02-02-01-003-005-01"/>
    <s v="Materiales y suministros - Pinturas y barnices y productos relacionados; colores para la pintura artística; tintas"/>
    <s v="PINTURA POXICAL AZUL"/>
    <n v="31211519"/>
    <s v="SELECCIÓN ABREVIADA MENOR CUANTÍA"/>
    <n v="1"/>
    <n v="5"/>
    <n v="10"/>
    <n v="8"/>
    <n v="1537459.49"/>
    <s v="GALON"/>
    <s v="NO SOLICITADAS"/>
  </r>
  <r>
    <x v="19"/>
    <x v="3"/>
    <s v="02-02-01-003-005-01"/>
    <s v="Materiales y suministros - Pinturas y barnices y productos relacionados; colores para la pintura artística; tintas"/>
    <s v="PINTURA VINILO ESPECIAL PARA FACHADAS USO EXTERIOR ACABADO MATE COLOR ARENA DESIERTO CUÑETE X 5 GALONES"/>
    <n v="31211502"/>
    <s v="SELECCIÓN ABREVIADA MENOR CUANTÍA"/>
    <n v="1"/>
    <n v="5"/>
    <n v="16"/>
    <n v="8"/>
    <n v="1744849.27"/>
    <s v="CUÑETE"/>
    <s v="NO SOLICITADAS"/>
  </r>
  <r>
    <x v="19"/>
    <x v="3"/>
    <s v="02-02-01-003-005-01"/>
    <s v="Materiales y suministros - Pinturas y barnices y productos relacionados; colores para la pintura artística; tintas"/>
    <s v="PINTURA VINILO ESPECIAL PARA FACHADAS USO EXTERIOR ACABADO MATE COLOR GRIS BASALTO CUÑETE X 5 GALONES"/>
    <n v="31211502"/>
    <s v="SELECCIÓN ABREVIADA MENOR CUANTÍA"/>
    <n v="1"/>
    <n v="5"/>
    <n v="16"/>
    <n v="8"/>
    <n v="1741774.43"/>
    <s v="CUÑETE"/>
    <s v="NO SOLICITADAS"/>
  </r>
  <r>
    <x v="19"/>
    <x v="3"/>
    <s v="02-02-01-003-005-01"/>
    <s v="Materiales y suministros - Pinturas y barnices y productos relacionados; colores para la pintura artística; tintas"/>
    <s v="PINTURA VINILO ESPECIAL PARA FACHADAS USO EXTERIOR ACABADO MATE COLOR ROJO COLONIAL CUÑETE X 5 GAL"/>
    <n v="31211502"/>
    <s v="SELECCIÓN ABREVIADA MENOR CUANTÍA"/>
    <n v="1"/>
    <n v="5"/>
    <n v="10"/>
    <n v="3"/>
    <n v="636291.44999999995"/>
    <s v="CUÑETE"/>
    <s v="NO SOLICITADAS"/>
  </r>
  <r>
    <x v="19"/>
    <x v="3"/>
    <s v="02-02-01-003-005-01"/>
    <s v="Materiales y suministros - Pinturas y barnices y productos relacionados; colores para la pintura artística; tintas"/>
    <s v="SELLADO DE JUNTAS"/>
    <n v="31201606"/>
    <s v="SELECCIÓN ABREVIADA MENOR CUANTÍA"/>
    <n v="1"/>
    <n v="5"/>
    <n v="10"/>
    <n v="19"/>
    <n v="408369.63"/>
    <s v="Unidad"/>
    <s v="NO SOLICITADAS"/>
  </r>
  <r>
    <x v="19"/>
    <x v="3"/>
    <s v="02-02-01-003-005-01"/>
    <s v="Materiales y suministros - Pinturas y barnices y productos relacionados; colores para la pintura artística; tintas"/>
    <s v="SELLADOR LIJABLE"/>
    <n v="31211500"/>
    <s v="SELECCIÓN ABREVIADA MENOR CUANTÍA"/>
    <n v="1"/>
    <n v="5"/>
    <n v="10"/>
    <n v="4"/>
    <n v="193422.32"/>
    <s v="GALON"/>
    <s v="NO SOLICITADAS"/>
  </r>
  <r>
    <x v="19"/>
    <x v="3"/>
    <s v="02-02-01-003-005-01"/>
    <s v="Materiales y suministros - Pinturas y barnices y productos relacionados; colores para la pintura artística; tintas"/>
    <s v="VINILO DILUIBLE CON AGUA DE ALTO DESEMPEÑO EN AMBIENTES INTERIORES Y EXTERIORES COLOR NEGRO"/>
    <n v="31211502"/>
    <s v="SELECCIÓN ABREVIADA MENOR CUANTÍA"/>
    <n v="1"/>
    <n v="5"/>
    <n v="10"/>
    <n v="4"/>
    <n v="331793.67"/>
    <s v="GALON"/>
    <s v="NO SOLICITADAS"/>
  </r>
  <r>
    <x v="19"/>
    <x v="3"/>
    <s v="02-02-01-003-005-01"/>
    <s v="Materiales y suministros - Pinturas y barnices y productos relacionados; colores para la pintura artística; tintas"/>
    <s v="Cinta color YMCKLKT (Amarilla, magenta, cyan,negro, panel luster, negro,top coat) Dúplex DS1 DS3 con panel LUSTER 500 impresiones una cara"/>
    <s v="44103103"/>
    <s v="MÍNIMA CUANTÍA "/>
    <n v="1"/>
    <n v="5"/>
    <n v="10"/>
    <n v="3"/>
    <n v="2697000"/>
    <s v="Unidad"/>
    <s v="NO SOLICITADAS"/>
  </r>
  <r>
    <x v="19"/>
    <x v="3"/>
    <s v="02-02-01-003-005-01"/>
    <s v="Materiales y suministros - Pinturas y barnices y productos relacionados; colores para la pintura artística; tintas"/>
    <s v="POLIURETANO BLANCO BRILLANTE/CODIGO DE COLOR/17925"/>
    <n v="31211500"/>
    <s v="SELECCIÓN ABREVIADA SUBASTA INVERSA"/>
    <n v="1"/>
    <n v="5"/>
    <n v="10"/>
    <n v="2"/>
    <n v="1190000"/>
    <s v="GALON"/>
    <s v="NO SOLICITADAS"/>
  </r>
  <r>
    <x v="19"/>
    <x v="3"/>
    <s v="02-02-01-003-005-01"/>
    <s v="Materiales y suministros - Pinturas y barnices y productos relacionados; colores para la pintura artística; tintas"/>
    <s v="POLIURETANO GRIS BRILLANTE/CODIGO DE COLOR/16251"/>
    <n v="31211500"/>
    <s v="SELECCIÓN ABREVIADA SUBASTA INVERSA"/>
    <n v="1"/>
    <n v="5"/>
    <n v="10"/>
    <n v="2"/>
    <n v="1190000"/>
    <s v="GALON"/>
    <s v="NO SOLICITADAS"/>
  </r>
  <r>
    <x v="19"/>
    <x v="3"/>
    <s v="02-02-01-003-005-01"/>
    <s v="Materiales y suministros - Pinturas y barnices y productos relacionados; colores para la pintura artística; tintas"/>
    <s v="POLIURETANO GRIS BRILLANTE/CODIGO DE COLOR/16515"/>
    <n v="31211500"/>
    <s v="SELECCIÓN ABREVIADA SUBASTA INVERSA"/>
    <n v="1"/>
    <n v="5"/>
    <n v="10"/>
    <n v="2"/>
    <n v="1190000"/>
    <s v="GALON"/>
    <s v="NO SOLICITADAS"/>
  </r>
  <r>
    <x v="19"/>
    <x v="3"/>
    <s v="02-02-01-003-005-01"/>
    <s v="Materiales y suministros - Pinturas y barnices y productos relacionados; colores para la pintura artística; tintas"/>
    <s v="POLIURETANO NEGRO BRILLANTE/CODIGO DE COLOR/17038"/>
    <n v="31211500"/>
    <s v="SELECCIÓN ABREVIADA SUBASTA INVERSA"/>
    <n v="1"/>
    <n v="5"/>
    <n v="10"/>
    <n v="1"/>
    <n v="595000"/>
    <s v="GALON"/>
    <s v="NO SOLICITADAS"/>
  </r>
  <r>
    <x v="19"/>
    <x v="3"/>
    <s v="02-02-01-003-005-01"/>
    <s v="Materiales y suministros - Pinturas y barnices y productos relacionados; colores para la pintura artística; tintas"/>
    <s v="POLIURETANO NEGRO MATE/CODIGO DE COLOR/37038"/>
    <n v="31211500"/>
    <s v="SELECCIÓN ABREVIADA SUBASTA INVERSA"/>
    <n v="1"/>
    <n v="5"/>
    <n v="10"/>
    <n v="2"/>
    <n v="1190000"/>
    <s v="GALON"/>
    <s v="NO SOLICITADAS"/>
  </r>
  <r>
    <x v="19"/>
    <x v="3"/>
    <s v="02-02-01-003-005-01"/>
    <s v="Materiales y suministros - Pinturas y barnices y productos relacionados; colores para la pintura artística; tintas"/>
    <s v="POLIURETANO TRANSPARENTE/CODIGO DE COLOR/BARNIZ TRANSPARENTE"/>
    <n v="31211500"/>
    <s v="SELECCIÓN ABREVIADA SUBASTA INVERSA"/>
    <n v="1"/>
    <n v="5"/>
    <n v="10"/>
    <n v="1"/>
    <n v="297500"/>
    <s v="GALON"/>
    <s v="NO SOLICITADAS"/>
  </r>
  <r>
    <x v="19"/>
    <x v="3"/>
    <s v="02-02-01-003-005-01"/>
    <s v="Materiales y suministros - Pinturas y barnices y productos relacionados; colores para la pintura artística; tintas"/>
    <s v="POLIURETANO TRANSPARENTE/CODIGO DE COLOR/BARNIZ TRANSPARENTE"/>
    <n v="31211500"/>
    <s v="SELECCIÓN ABREVIADA SUBASTA INVERSA"/>
    <n v="1"/>
    <n v="5"/>
    <n v="10"/>
    <n v="1"/>
    <n v="204418.32"/>
    <s v="GALON"/>
    <s v="NO SOLICITADAS"/>
  </r>
  <r>
    <x v="19"/>
    <x v="3"/>
    <s v="02-02-01-003-005-02"/>
    <s v="Materiales y suministros - Productos farmacéuticos"/>
    <s v="BOTIQUINES"/>
    <s v="42172001"/>
    <s v="MÍNIMA CUANTÍA "/>
    <n v="1"/>
    <n v="5"/>
    <n v="10"/>
    <n v="25"/>
    <n v="2334288.5099999998"/>
    <s v="Unidad"/>
    <s v="NO SOLICITADAS"/>
  </r>
  <r>
    <x v="19"/>
    <x v="3"/>
    <s v="02-02-01-003-005-02"/>
    <s v="Materiales y suministros - Productos farmacéuticos"/>
    <s v="ALCOHOL ANTISÉPTICO DE USO EXTERNO 70%  GALÓN 3800 ML "/>
    <s v="47131803"/>
    <s v="MÍNIMA CUANTÍA "/>
    <n v="1"/>
    <n v="5"/>
    <n v="10"/>
    <n v="1"/>
    <n v="34545"/>
    <s v="Galón"/>
    <s v="NO SOLICITADAS"/>
  </r>
  <r>
    <x v="19"/>
    <x v="3"/>
    <s v="02-02-01-003-005-02"/>
    <s v="Materiales y suministros - Productos farmacéuticos"/>
    <s v="ALGODON 100 GRAMOS"/>
    <s v="10111302"/>
    <s v="MÍNIMA CUANTÍA "/>
    <n v="1"/>
    <n v="5"/>
    <n v="10"/>
    <n v="4"/>
    <n v="33180"/>
    <s v="Unidad"/>
    <s v="NO SOLICITADAS"/>
  </r>
  <r>
    <x v="19"/>
    <x v="3"/>
    <s v="02-02-01-003-005-02"/>
    <s v="Materiales y suministros - Productos farmacéuticos"/>
    <s v="ANTIHELMÍNTICO DUAL JERINGA 5ML A BASE DE PAMOATA DE PIRANTEL Y PRAZICUANTEL "/>
    <s v="51101700"/>
    <s v="MÍNIMA CUANTÍA "/>
    <n v="1"/>
    <n v="5"/>
    <n v="10"/>
    <n v="40"/>
    <n v="646800"/>
    <s v="Unidad"/>
    <s v="NO SOLICITADAS"/>
  </r>
  <r>
    <x v="19"/>
    <x v="3"/>
    <s v="02-02-01-003-005-02"/>
    <s v="Materiales y suministros - Productos farmacéuticos"/>
    <s v="ANTIPARASITARIO EXTERNO DE APLICACIÓN TOPICA A BASE DE 134,2MG DE FIPRONILO, 1199MG DE PERMETRINA, 0,44MG DE BUTILHIDROXIANISOL (E320), 0,22 MG BITILHIDROXITOLUENO (E321) Y UNA PIPETA DE 2,2ML  EXCIPIENTES/ DENOMINACION DEL MEDICAMENTO VETERINARIO DE 134MG/1200 MG SOLUCION SPOT-ON PARA PERROS MEDIANOS"/>
    <s v="51101700"/>
    <s v="MÍNIMA CUANTÍA "/>
    <n v="1"/>
    <n v="5"/>
    <n v="10"/>
    <n v="150"/>
    <n v="5422309.9999999991"/>
    <s v="Unidad"/>
    <s v="NO SOLICITADAS"/>
  </r>
  <r>
    <x v="19"/>
    <x v="3"/>
    <s v="02-02-01-003-005-02"/>
    <s v="Materiales y suministros - Productos farmacéuticos"/>
    <s v="ANTIPARASITARIO EXTERNO DE APLICACIÓN TOPICA A BASE DE 268,4MG DE FIPRONILO, 2398MG DE PERMETRINA, 0,88MG DE BUTILHIDROXIANISOL (E320), 0,44 MG BITILHIDROXITOLUENO (E321) Y UNA PIPETA DE 4,4ML  EXCIPIENTES/ DENOMINACION DEL MEDICAMENTO VETERINARIO DE 268MG/2400 MG SOLUCION SPOT-ON PARA PERROS GRANDES"/>
    <s v="51101700"/>
    <s v="MÍNIMA CUANTÍA "/>
    <n v="1"/>
    <n v="5"/>
    <n v="10"/>
    <n v="55"/>
    <n v="4950000"/>
    <s v="Unidad"/>
    <s v="NO SOLICITADAS"/>
  </r>
  <r>
    <x v="19"/>
    <x v="3"/>
    <s v="02-02-01-003-005-02"/>
    <s v="Materiales y suministros - Productos farmacéuticos"/>
    <s v="ANTIPARASITARIO INTERNO PARA PERROS, POMOATO DE PIRANTEL 430MG, PRAZIQUANTEL 25MG, IVERMECTINA 0.18MG, FEBANTEL 150MG, EXIPIENTES CSP 2700 MG"/>
    <s v="51101700"/>
    <s v="MÍNIMA CUANTÍA "/>
    <n v="1"/>
    <n v="5"/>
    <n v="10"/>
    <n v="40"/>
    <n v="2400000"/>
    <s v="Unidad"/>
    <s v="NO SOLICITADAS"/>
  </r>
  <r>
    <x v="19"/>
    <x v="3"/>
    <s v="02-02-01-003-005-02"/>
    <s v="Materiales y suministros - Productos farmacéuticos"/>
    <s v="ANTISÉPTICO USO EXTERNO A BASE DE ÁCIDO HIPOCLOROSO FRASCO 120 ML "/>
    <s v="10111302"/>
    <s v="MÍNIMA CUANTÍA "/>
    <n v="1"/>
    <n v="5"/>
    <n v="10"/>
    <n v="3"/>
    <n v="40068"/>
    <s v="Unidad"/>
    <s v="NO SOLICITADAS"/>
  </r>
  <r>
    <x v="19"/>
    <x v="3"/>
    <s v="02-02-01-003-005-02"/>
    <s v="Materiales y suministros - Productos farmacéuticos"/>
    <s v="CITOPROTEDORANTIULCEROSO CAJA POR 20 TABLETAS "/>
    <s v="51101700"/>
    <s v="MÍNIMA CUANTÍA "/>
    <n v="1"/>
    <n v="5"/>
    <n v="10"/>
    <n v="1"/>
    <n v="92190"/>
    <s v="Unidad"/>
    <s v="NO SOLICITADAS"/>
  </r>
  <r>
    <x v="19"/>
    <x v="3"/>
    <s v="02-02-01-003-005-02"/>
    <s v="Materiales y suministros - Productos farmacéuticos"/>
    <s v="COMPRIMIDO PALATALES MULTIVITAMÍNICO PARA CANINOS GERIÁTRICOS 40KG "/>
    <s v="51101700"/>
    <s v="MÍNIMA CUANTÍA "/>
    <n v="1"/>
    <n v="5"/>
    <n v="10"/>
    <n v="4"/>
    <n v="99960"/>
    <s v="Unidad"/>
    <s v="NO SOLICITADAS"/>
  </r>
  <r>
    <x v="19"/>
    <x v="3"/>
    <s v="02-02-01-003-005-02"/>
    <s v="Materiales y suministros - Productos farmacéuticos"/>
    <s v="ESPARADRAPO TUBO "/>
    <s v="51101700"/>
    <s v="MÍNIMA CUANTÍA "/>
    <n v="1"/>
    <n v="5"/>
    <n v="10"/>
    <n v="1"/>
    <n v="89670"/>
    <s v="Unidad"/>
    <s v="NO SOLICITADAS"/>
  </r>
  <r>
    <x v="19"/>
    <x v="3"/>
    <s v="02-02-01-003-005-02"/>
    <s v="Materiales y suministros - Productos farmacéuticos"/>
    <s v="GASA ESTÉRIL CAJA X 24 SOBRES "/>
    <s v="42311511"/>
    <s v="MÍNIMA CUANTÍA "/>
    <n v="1"/>
    <n v="5"/>
    <n v="10"/>
    <n v="1"/>
    <n v="34650"/>
    <s v="Unidad"/>
    <s v="NO SOLICITADAS"/>
  </r>
  <r>
    <x v="19"/>
    <x v="3"/>
    <s v="02-02-01-003-005-02"/>
    <s v="Materiales y suministros - Productos farmacéuticos"/>
    <s v="GEL REMOVEDOR SARRO FRASCO 118 ML "/>
    <s v="10111302"/>
    <s v="MÍNIMA CUANTÍA "/>
    <n v="1"/>
    <n v="5"/>
    <n v="10"/>
    <n v="10"/>
    <n v="280350"/>
    <s v="Unidad"/>
    <s v="NO SOLICITADAS"/>
  </r>
  <r>
    <x v="19"/>
    <x v="3"/>
    <s v="02-02-01-003-005-02"/>
    <s v="Materiales y suministros - Productos farmacéuticos"/>
    <s v="GUANTES DE LÁTEX CAJA X 100 UNIDADES "/>
    <s v="42132200"/>
    <s v="MÍNIMA CUANTÍA "/>
    <n v="1"/>
    <n v="5"/>
    <n v="10"/>
    <n v="1"/>
    <n v="58000"/>
    <s v="Unidad"/>
    <s v="NO SOLICITADAS"/>
  </r>
  <r>
    <x v="19"/>
    <x v="3"/>
    <s v="02-02-01-003-005-02"/>
    <s v="Materiales y suministros - Productos farmacéuticos"/>
    <s v="GUANTES DE NITRILO CAJA X 100 UNIDADES "/>
    <s v="42132200"/>
    <s v="MÍNIMA CUANTÍA "/>
    <n v="1"/>
    <n v="5"/>
    <n v="10"/>
    <n v="1"/>
    <n v="40000"/>
    <s v="Unidad"/>
    <s v="NO SOLICITADAS"/>
  </r>
  <r>
    <x v="19"/>
    <x v="3"/>
    <s v="02-02-01-003-005-02"/>
    <s v="Materiales y suministros - Productos farmacéuticos"/>
    <s v="JABÓN ANTI GARRAPATA, ANTI PIOJOS, ANTIPULGAS  "/>
    <s v="10111302"/>
    <s v="MÍNIMA CUANTÍA "/>
    <n v="1"/>
    <n v="5"/>
    <n v="10"/>
    <n v="20"/>
    <n v="220000"/>
    <s v="Unidad"/>
    <s v="NO SOLICITADAS"/>
  </r>
  <r>
    <x v="19"/>
    <x v="3"/>
    <s v="02-02-01-003-005-02"/>
    <s v="Materiales y suministros - Productos farmacéuticos"/>
    <s v="NUTRACEUTICO PARA PATOLOGIAS HEPATICAS FRASCO "/>
    <s v="51101700"/>
    <s v="MÍNIMA CUANTÍA "/>
    <n v="1"/>
    <n v="5"/>
    <n v="10"/>
    <n v="1"/>
    <n v="105042"/>
    <s v="Unidad"/>
    <s v="NO SOLICITADAS"/>
  </r>
  <r>
    <x v="19"/>
    <x v="3"/>
    <s v="02-02-01-003-005-02"/>
    <s v="Materiales y suministros - Productos farmacéuticos"/>
    <s v="SOLUCIÓN DE USO DIARIO PARA CUIDAR LA HIGIENE ORAL Y DENTAL DE PERROS FRASCO X 17,3 ONZ "/>
    <s v="10111302"/>
    <s v="MÍNIMA CUANTÍA "/>
    <n v="1"/>
    <n v="5"/>
    <n v="10"/>
    <n v="8"/>
    <n v="409920"/>
    <s v="Unidad"/>
    <s v="NO SOLICITADAS"/>
  </r>
  <r>
    <x v="19"/>
    <x v="3"/>
    <s v="02-02-01-003-005-02"/>
    <s v="Materiales y suministros - Productos farmacéuticos"/>
    <s v="SOLUCIÓN LIMPIEZA OÍDOS FRASCO 120 ML "/>
    <s v="10111302"/>
    <s v="MÍNIMA CUANTÍA "/>
    <n v="1"/>
    <n v="5"/>
    <n v="10"/>
    <n v="20"/>
    <n v="562800"/>
    <s v="Unidad"/>
    <s v="NO SOLICITADAS"/>
  </r>
  <r>
    <x v="19"/>
    <x v="3"/>
    <s v="02-02-01-003-005-02"/>
    <s v="Materiales y suministros - Productos farmacéuticos"/>
    <s v="VACUNA HEXAVALENTE"/>
    <s v="51201600"/>
    <s v="MÍNIMA CUANTÍA "/>
    <n v="1"/>
    <n v="5"/>
    <n v="10"/>
    <n v="20"/>
    <n v="896700"/>
    <s v="Unidad"/>
    <s v="NO SOLICITADAS"/>
  </r>
  <r>
    <x v="19"/>
    <x v="3"/>
    <s v="02-02-01-003-005-02"/>
    <s v="Materiales y suministros - Productos farmacéuticos"/>
    <s v="YODO"/>
    <s v="47131803"/>
    <s v="MÍNIMA CUANTÍA "/>
    <n v="1"/>
    <n v="5"/>
    <n v="10"/>
    <n v="1"/>
    <n v="147315"/>
    <s v="Galón"/>
    <s v="NO SOLICITADAS"/>
  </r>
  <r>
    <x v="19"/>
    <x v="3"/>
    <s v="02-02-01-003-005-03"/>
    <s v="Materiales y suministros - Jabón, preparados para limpieza, perfumes y preparados de tocador"/>
    <s v="DETERGENTE LIQUIDO 20 LT"/>
    <n v="53131608"/>
    <s v="MÍNIMA CUANTÍA - GRANDES SUPERFICIES "/>
    <n v="11"/>
    <n v="1"/>
    <n v="10"/>
    <n v="40"/>
    <n v="2996200"/>
    <s v="Unidad"/>
    <s v="NO SOLICITADAS"/>
  </r>
  <r>
    <x v="19"/>
    <x v="3"/>
    <s v="02-02-01-003-005-03"/>
    <s v="Materiales y suministros - Jabón, preparados para limpieza, perfumes y preparados de tocador"/>
    <s v="ACONDICIONADOR DE ALFOMBRAS 500 ml "/>
    <n v="47131826"/>
    <s v="SELECCIÓN ABREVIADA SUBASTA INVERSA"/>
    <n v="1"/>
    <n v="5"/>
    <n v="10"/>
    <n v="36"/>
    <n v="2142000"/>
    <s v="Unidad"/>
    <s v="NO SOLICITADAS"/>
  </r>
  <r>
    <x v="19"/>
    <x v="3"/>
    <s v="02-02-01-003-005-03"/>
    <s v="Materiales y suministros - Jabón, preparados para limpieza, perfumes y preparados de tocador"/>
    <s v="INSUMOS PARA LA FREGADORA DE PISO"/>
    <n v="47131826"/>
    <s v="SELECCIÓN ABREVIADA SUBASTA INVERSA"/>
    <n v="1"/>
    <n v="5"/>
    <n v="10"/>
    <n v="3"/>
    <n v="8925000"/>
    <s v="Unidad"/>
    <s v="NO SOLICITADAS"/>
  </r>
  <r>
    <x v="19"/>
    <x v="3"/>
    <s v="02-02-01-003-005-03"/>
    <s v="Materiales y suministros - Jabón, preparados para limpieza, perfumes y preparados de tocador"/>
    <s v="CLEANING COMPOUND (SHAMPOO) (PRESENTACIION CANECA 55 GAL)"/>
    <n v="47131800"/>
    <s v="SELECCIÓN ABREVIADA SUBASTA INVERSA"/>
    <n v="1"/>
    <n v="5"/>
    <n v="10"/>
    <n v="18"/>
    <n v="128520000"/>
    <s v="GALON"/>
    <s v="NO SOLICITADAS"/>
  </r>
  <r>
    <x v="19"/>
    <x v="3"/>
    <s v="02-02-01-003-005-03"/>
    <s v="Materiales y suministros - Jabón, preparados para limpieza, perfumes y preparados de tocador"/>
    <s v="DESENGRASANTE EXTREME SIMPLE GREEN (X CANECA DE 55 GALONES)"/>
    <n v="47131800"/>
    <s v="SELECCIÓN ABREVIADA SUBASTA INVERSA"/>
    <n v="1"/>
    <n v="5"/>
    <n v="10"/>
    <n v="2"/>
    <n v="10710000"/>
    <s v="GALON"/>
    <s v="NO SOLICITADAS"/>
  </r>
  <r>
    <x v="19"/>
    <x v="3"/>
    <s v="02-02-01-003-005-03"/>
    <s v="Materiales y suministros - Jabón, preparados para limpieza, perfumes y preparados de tocador"/>
    <s v="DESENGRASANTE TRABAJO PESADO S-350  (PRESENTACIÓN 208 LTS)"/>
    <n v="47131800"/>
    <s v="SELECCIÓN ABREVIADA SUBASTA INVERSA"/>
    <n v="1"/>
    <n v="5"/>
    <n v="10"/>
    <n v="6"/>
    <n v="33915000"/>
    <s v="GALON"/>
    <s v="NO SOLICITADAS"/>
  </r>
  <r>
    <x v="19"/>
    <x v="3"/>
    <s v="02-02-01-003-005-03"/>
    <s v="Materiales y suministros - Jabón, preparados para limpieza, perfumes y preparados de tocador"/>
    <s v="DESMANCHADOR EXTERIOR DE AVIONES S-482 (PRESENTACIÓN 208 LTS)"/>
    <n v="47131800"/>
    <s v="SELECCIÓN ABREVIADA SUBASTA INVERSA"/>
    <n v="1"/>
    <n v="5"/>
    <n v="10"/>
    <n v="6"/>
    <n v="33915000"/>
    <s v="GALON"/>
    <s v="NO SOLICITADAS"/>
  </r>
  <r>
    <x v="19"/>
    <x v="3"/>
    <s v="02-02-01-003-005-03"/>
    <s v="Materiales y suministros - Jabón, preparados para limpieza, perfumes y preparados de tocador"/>
    <s v="DESODORIZADOR DE CABINAS DE AVIONES S-300  (PRESENTACIÓN 208 LTS)"/>
    <n v="47131800"/>
    <s v="SELECCIÓN ABREVIADA SUBASTA INVERSA"/>
    <n v="1"/>
    <n v="5"/>
    <n v="10"/>
    <n v="2"/>
    <n v="27222322.000000007"/>
    <s v="GALON"/>
    <s v="NO SOLICITADAS"/>
  </r>
  <r>
    <x v="19"/>
    <x v="3"/>
    <s v="02-02-01-003-005-03"/>
    <s v="Materiales y suministros - Jabón, preparados para limpieza, perfumes y preparados de tocador"/>
    <s v="KIT ABSORVENTE DE DERRAMES K-CCS"/>
    <n v="47131905"/>
    <s v="SELECCIÓN ABREVIADA SUBASTA INVERSA"/>
    <n v="1"/>
    <n v="5"/>
    <n v="10"/>
    <n v="3"/>
    <n v="8478750"/>
    <s v="Unidad"/>
    <s v="NO SOLICITADAS"/>
  </r>
  <r>
    <x v="19"/>
    <x v="3"/>
    <s v="02-02-01-003-005-03"/>
    <s v="Materiales y suministros - Jabón, preparados para limpieza, perfumes y preparados de tocador"/>
    <s v="LIMPIA VIDRIOS 500 ml "/>
    <n v="47131820"/>
    <s v="SELECCIÓN ABREVIADA SUBASTA INVERSA"/>
    <n v="1"/>
    <n v="5"/>
    <n v="10"/>
    <n v="40"/>
    <n v="542640"/>
    <s v="Unidad"/>
    <s v="NO SOLICITADAS"/>
  </r>
  <r>
    <x v="19"/>
    <x v="3"/>
    <s v="02-02-01-003-005-03"/>
    <s v="Materiales y suministros - Jabón, preparados para limpieza, perfumes y preparados de tocador"/>
    <s v="LIMPIA VINIL 200 gr "/>
    <n v="47131820"/>
    <s v="SELECCIÓN ABREVIADA SUBASTA INVERSA"/>
    <n v="1"/>
    <n v="5"/>
    <n v="10"/>
    <n v="40"/>
    <n v="2261000"/>
    <s v="Unidad"/>
    <s v="NO SOLICITADAS"/>
  </r>
  <r>
    <x v="19"/>
    <x v="3"/>
    <s v="02-02-01-003-005-03"/>
    <s v="Materiales y suministros - Jabón, preparados para limpieza, perfumes y preparados de tocador"/>
    <s v="LIMPIADOR DESENGRASANTE PARA MANOS GRADO INDUSTRIAL FAST ORANGE"/>
    <n v="47131800"/>
    <s v="SELECCIÓN ABREVIADA SUBASTA INVERSA"/>
    <n v="1"/>
    <n v="5"/>
    <n v="10"/>
    <n v="63"/>
    <n v="13179726"/>
    <s v="GALON"/>
    <s v="NO SOLICITADAS"/>
  </r>
  <r>
    <x v="19"/>
    <x v="3"/>
    <s v="02-02-01-003-005-03"/>
    <s v="Materiales y suministros - Jabón, preparados para limpieza, perfumes y preparados de tocador"/>
    <s v="LIMPIADOR HIDRATANTE DE CUERO 500 ml "/>
    <n v="47131820"/>
    <s v="SELECCIÓN ABREVIADA SUBASTA INVERSA"/>
    <n v="1"/>
    <n v="5"/>
    <n v="10"/>
    <n v="37"/>
    <n v="1884484"/>
    <s v="Unidad"/>
    <s v="NO SOLICITADAS"/>
  </r>
  <r>
    <x v="19"/>
    <x v="3"/>
    <s v="02-02-01-003-005-03"/>
    <s v="Materiales y suministros - Jabón, preparados para limpieza, perfumes y preparados de tocador"/>
    <s v="LIMPIADOR HIDRATANTE DE CUERO 500 ml "/>
    <n v="47131820"/>
    <s v="SELECCIÓN ABREVIADA SUBASTA INVERSA"/>
    <n v="1"/>
    <n v="5"/>
    <n v="10"/>
    <n v="1"/>
    <n v="38705.040000000001"/>
    <s v="Unidad"/>
    <s v="NO SOLICITADAS"/>
  </r>
  <r>
    <x v="19"/>
    <x v="3"/>
    <s v="02-02-01-003-005-04"/>
    <s v="Materiales y suministros - Productos químicos n. C. P."/>
    <s v="PEGANTE PVC 1/4 DE GALON"/>
    <n v="31201601"/>
    <s v="SELECCIÓN ABREVIADA MENOR CUANTÍA"/>
    <n v="1"/>
    <n v="5"/>
    <n v="10"/>
    <n v="4"/>
    <n v="361550.96"/>
    <s v="Unidad"/>
    <s v="NO SOLICITADAS"/>
  </r>
  <r>
    <x v="19"/>
    <x v="3"/>
    <s v="02-02-01-003-005-04"/>
    <s v="Materiales y suministros - Productos químicos n. C. P."/>
    <s v="PINTURA ANTICORROSIVO X GALÓN"/>
    <n v="73151703"/>
    <s v="SELECCIÓN ABREVIADA MENOR CUANTÍA"/>
    <n v="1"/>
    <n v="5"/>
    <n v="10"/>
    <n v="7"/>
    <n v="303772.27"/>
    <s v="Unidad"/>
    <s v="NO SOLICITADAS"/>
  </r>
  <r>
    <x v="19"/>
    <x v="3"/>
    <s v="02-02-01-003-005-04"/>
    <s v="Materiales y suministros - Productos químicos n. C. P."/>
    <s v="SELLO LENGÜETA BAJO CONSUMO"/>
    <n v="40141615"/>
    <s v="SELECCIÓN ABREVIADA MENOR CUANTÍA"/>
    <n v="1"/>
    <n v="5"/>
    <n v="10"/>
    <n v="13"/>
    <n v="123096.65000000001"/>
    <s v="Unidad"/>
    <s v="NO SOLICITADAS"/>
  </r>
  <r>
    <x v="19"/>
    <x v="3"/>
    <s v="02-02-01-003-005-04"/>
    <s v="Materiales y suministros - Productos químicos n. C. P."/>
    <s v="PEGANTE BARRA"/>
    <s v="31201600"/>
    <s v="MÍNIMA CUANTÍA "/>
    <n v="3"/>
    <n v="9"/>
    <n v="10"/>
    <n v="10"/>
    <n v="79610"/>
    <s v="Unidad"/>
    <s v="NO SOLICITADAS"/>
  </r>
  <r>
    <x v="19"/>
    <x v="3"/>
    <s v="02-02-01-003-005-04"/>
    <s v="Materiales y suministros - Productos químicos n. C. P."/>
    <s v="ADHESIVO ESTRUCTURAL HYSOL KIT (PART A&amp;B)"/>
    <n v="31201600"/>
    <s v="SELECCIÓN ABREVIADA SUBASTA INVERSA"/>
    <n v="1"/>
    <n v="5"/>
    <n v="10"/>
    <n v="2"/>
    <n v="8817900"/>
    <s v="Unidad"/>
    <s v="NO SOLICITADAS"/>
  </r>
  <r>
    <x v="19"/>
    <x v="3"/>
    <s v="02-02-01-003-005-04"/>
    <s v="Materiales y suministros - Productos químicos n. C. P."/>
    <s v="ADHESIVO HYSOL KIT (PART A&amp;B)"/>
    <n v="31201600"/>
    <s v="SELECCIÓN ABREVIADA SUBASTA INVERSA"/>
    <n v="1"/>
    <n v="5"/>
    <n v="10"/>
    <n v="1"/>
    <n v="4295900"/>
    <s v="Unidad"/>
    <s v="NO SOLICITADAS"/>
  </r>
  <r>
    <x v="19"/>
    <x v="3"/>
    <s v="02-02-01-003-005-04"/>
    <s v="Materiales y suministros - Productos químicos n. C. P."/>
    <s v="PEGANTE 1300"/>
    <n v="31201600"/>
    <s v="SELECCIÓN ABREVIADA SUBASTA INVERSA"/>
    <n v="1"/>
    <n v="5"/>
    <n v="10"/>
    <n v="36"/>
    <n v="29302560"/>
    <s v="Unidad"/>
    <s v="NO SOLICITADAS"/>
  </r>
  <r>
    <x v="19"/>
    <x v="3"/>
    <s v="02-02-01-003-005-04"/>
    <s v="Materiales y suministros - Productos químicos n. C. P."/>
    <s v="PEGANTE SUPER BONDER"/>
    <n v="31201600"/>
    <s v="SELECCIÓN ABREVIADA SUBASTA INVERSA"/>
    <n v="1"/>
    <n v="5"/>
    <n v="10"/>
    <n v="6"/>
    <n v="305592"/>
    <s v="Unidad"/>
    <s v="NO SOLICITADAS"/>
  </r>
  <r>
    <x v="19"/>
    <x v="3"/>
    <s v="02-02-01-003-005-04"/>
    <s v="Materiales y suministros - Productos químicos n. C. P."/>
    <s v="PRC SEALING COMPOUND PR1428 B1/2"/>
    <n v="31201600"/>
    <s v="SELECCIÓN ABREVIADA SUBASTA INVERSA"/>
    <n v="1"/>
    <n v="5"/>
    <n v="10"/>
    <n v="1"/>
    <n v="1356600"/>
    <s v="Unidad"/>
    <s v="NO SOLICITADAS"/>
  </r>
  <r>
    <x v="19"/>
    <x v="3"/>
    <s v="02-02-01-003-005-04"/>
    <s v="Materiales y suministros - Productos químicos n. C. P."/>
    <s v="PRC SEALING COMPOUND PR1440 A1/2"/>
    <n v="31201600"/>
    <s v="SELECCIÓN ABREVIADA SUBASTA INVERSA"/>
    <n v="1"/>
    <n v="5"/>
    <n v="10"/>
    <n v="5"/>
    <n v="6783000"/>
    <s v="Unidad"/>
    <s v="NO SOLICITADAS"/>
  </r>
  <r>
    <x v="19"/>
    <x v="3"/>
    <s v="02-02-01-003-005-04"/>
    <s v="Materiales y suministros - Productos químicos n. C. P."/>
    <s v="PRC SEALING COMPOUND PR1440 B1/2"/>
    <n v="31201600"/>
    <s v="SELECCIÓN ABREVIADA SUBASTA INVERSA"/>
    <n v="1"/>
    <n v="5"/>
    <n v="10"/>
    <n v="40"/>
    <n v="54264000"/>
    <s v="Unidad"/>
    <s v="NO SOLICITADAS"/>
  </r>
  <r>
    <x v="19"/>
    <x v="3"/>
    <s v="02-02-01-003-005-04"/>
    <s v="Materiales y suministros - Productos químicos n. C. P."/>
    <s v="TORQUE SEAL"/>
    <n v="31201600"/>
    <s v="SELECCIÓN ABREVIADA SUBASTA INVERSA"/>
    <n v="1"/>
    <n v="5"/>
    <n v="10"/>
    <n v="9"/>
    <n v="967113"/>
    <s v="Unidad"/>
    <s v="NO SOLICITADAS"/>
  </r>
  <r>
    <x v="19"/>
    <x v="3"/>
    <s v="02-02-01-003-005-04"/>
    <s v="Materiales y suministros - Productos químicos n. C. P."/>
    <s v="TORQUE SEAL"/>
    <n v="31201600"/>
    <s v="SELECCIÓN ABREVIADA SUBASTA INVERSA"/>
    <n v="1"/>
    <n v="5"/>
    <n v="10"/>
    <n v="1"/>
    <n v="96384.23"/>
    <s v="Unidad"/>
    <s v="NO SOLICITADAS"/>
  </r>
  <r>
    <x v="19"/>
    <x v="2"/>
    <s v="02-02-01-003-006-01"/>
    <s v="Materiales y suministros - Llantas de caucho y neumáticos (cámaras de aire)"/>
    <s v="LLANTA 295-80 X 22.5 TRACTOR TLD"/>
    <s v="25172500"/>
    <s v="MÍNIMA CUANTÍA "/>
    <n v="1"/>
    <n v="5"/>
    <n v="10"/>
    <n v="14"/>
    <n v="21193186"/>
    <s v="Unidad"/>
    <s v="NO SOLICITADAS"/>
  </r>
  <r>
    <x v="19"/>
    <x v="2"/>
    <s v="02-02-01-003-006-01"/>
    <s v="Materiales y suministros - Llantas de caucho y neumáticos (cámaras de aire)"/>
    <s v="LLANTA 6.00X9 PLANTAS HOBART-TRACTOR "/>
    <s v="25172500"/>
    <s v="MÍNIMA CUANTÍA "/>
    <n v="1"/>
    <n v="5"/>
    <n v="10"/>
    <n v="14"/>
    <n v="4968012"/>
    <s v="Unidad"/>
    <s v="NO SOLICITADAS"/>
  </r>
  <r>
    <x v="19"/>
    <x v="2"/>
    <s v="02-02-01-003-006-01"/>
    <s v="Materiales y suministros - Llantas de caucho y neumáticos (cámaras de aire)"/>
    <s v="LLANTA 6.50-10 PLANTAS HOBART-TRACTOR "/>
    <s v="25172500"/>
    <s v="MÍNIMA CUANTÍA "/>
    <n v="1"/>
    <n v="5"/>
    <n v="10"/>
    <n v="4"/>
    <n v="1729784"/>
    <s v="Unidad"/>
    <s v="NO SOLICITADAS"/>
  </r>
  <r>
    <x v="19"/>
    <x v="2"/>
    <s v="02-02-01-003-006-01"/>
    <s v="Materiales y suministros - Llantas de caucho y neumáticos (cámaras de aire)"/>
    <s v="LLANTA 8.25-15 MONTACARGA"/>
    <s v="25172500"/>
    <s v="MÍNIMA CUANTÍA "/>
    <n v="1"/>
    <n v="5"/>
    <n v="10"/>
    <n v="36"/>
    <n v="43606836"/>
    <s v="Unidad"/>
    <s v="NO SOLICITADAS"/>
  </r>
  <r>
    <x v="19"/>
    <x v="2"/>
    <s v="02-02-01-003-006-02"/>
    <s v="Materiales y suministros - Otros productos de caucho"/>
    <s v="GUANTES DE NITRILO"/>
    <n v="46181500"/>
    <s v="SELECCIÓN ABREVIADA ACUERDO MARCO DE PRECIOS"/>
    <n v="1"/>
    <n v="5"/>
    <n v="10"/>
    <n v="100"/>
    <n v="10531500"/>
    <s v="Caja"/>
    <s v="NO SOLICITADAS"/>
  </r>
  <r>
    <x v="19"/>
    <x v="2"/>
    <s v="02-02-01-003-006-02"/>
    <s v="Materiales y suministros - Otros productos de caucho"/>
    <s v="ADQUISICION ESTIBAS GRUTE Y GRUSE"/>
    <n v="24112700"/>
    <s v="MÍNIMA CUANTÍA "/>
    <n v="8"/>
    <n v="4"/>
    <n v="10"/>
    <n v="1"/>
    <n v="35602896"/>
    <s v="Unidad"/>
    <s v="NO SOLICITADAS"/>
  </r>
  <r>
    <x v="19"/>
    <x v="2"/>
    <s v="02-02-01-003-006-02"/>
    <s v="Materiales y suministros - Otros productos de caucho"/>
    <s v="GUANTES DE NITRILO (X CAJA 100 UNIDAD) (TALLA M)"/>
    <n v="42132200"/>
    <s v="SELECCIÓN ABREVIADA SUBASTA INVERSA"/>
    <n v="1"/>
    <n v="5"/>
    <n v="10"/>
    <n v="56"/>
    <n v="9996000"/>
    <s v="Unidad"/>
    <s v="NO SOLICITADAS"/>
  </r>
  <r>
    <x v="19"/>
    <x v="2"/>
    <s v="02-02-01-003-006-02"/>
    <s v="Materiales y suministros - Otros productos de caucho"/>
    <s v="PIN EXTRACTOR BLUE METALICO M81969/1-03"/>
    <n v="27111500"/>
    <s v="SELECCIÓN ABREVIADA SUBASTA INVERSA"/>
    <n v="1"/>
    <n v="5"/>
    <n v="10"/>
    <n v="60"/>
    <n v="2506140"/>
    <s v="Unidad"/>
    <s v="NO SOLICITADAS"/>
  </r>
  <r>
    <x v="19"/>
    <x v="2"/>
    <s v="02-02-01-003-006-02"/>
    <s v="Materiales y suministros - Otros productos de caucho"/>
    <s v="PIN EXTRACTOR BLUE PLASTICO M81969/14-03"/>
    <n v="27111500"/>
    <s v="SELECCIÓN ABREVIADA SUBASTA INVERSA"/>
    <n v="1"/>
    <n v="5"/>
    <n v="10"/>
    <n v="60"/>
    <n v="1692180"/>
    <s v="Unidad"/>
    <s v="NO SOLICITADAS"/>
  </r>
  <r>
    <x v="19"/>
    <x v="2"/>
    <s v="02-02-01-003-006-02"/>
    <s v="Materiales y suministros - Otros productos de caucho"/>
    <s v="PIN EXTRACTOR GREEN M81969/14-01"/>
    <n v="27111500"/>
    <s v="SELECCIÓN ABREVIADA SUBASTA INVERSA"/>
    <n v="1"/>
    <n v="5"/>
    <n v="10"/>
    <n v="60"/>
    <n v="1692180"/>
    <s v="Unidad"/>
    <s v="NO SOLICITADAS"/>
  </r>
  <r>
    <x v="19"/>
    <x v="2"/>
    <s v="02-02-01-003-006-02"/>
    <s v="Materiales y suministros - Otros productos de caucho"/>
    <s v="PIN EXTRACTOR GREEN METALICO M81969/1-01"/>
    <n v="27111500"/>
    <s v="SELECCIÓN ABREVIADA SUBASTA INVERSA"/>
    <n v="1"/>
    <n v="5"/>
    <n v="10"/>
    <n v="60"/>
    <n v="2927400"/>
    <s v="Unidad"/>
    <s v="NO SOLICITADAS"/>
  </r>
  <r>
    <x v="19"/>
    <x v="2"/>
    <s v="02-02-01-003-006-02"/>
    <s v="Materiales y suministros - Otros productos de caucho"/>
    <s v="PIN EXTRACTOR RED METALICO M81969/1-02"/>
    <n v="27111500"/>
    <s v="SELECCIÓN ABREVIADA SUBASTA INVERSA"/>
    <n v="1"/>
    <n v="5"/>
    <n v="10"/>
    <n v="200"/>
    <n v="9496200"/>
    <s v="Unidad"/>
    <s v="NO SOLICITADAS"/>
  </r>
  <r>
    <x v="19"/>
    <x v="2"/>
    <s v="02-02-01-003-006-02"/>
    <s v="Materiales y suministros - Otros productos de caucho"/>
    <s v="PIN EXTRACTOR RED PLASTICO M81969/14-02"/>
    <n v="27111500"/>
    <s v="SELECCIÓN ABREVIADA SUBASTA INVERSA"/>
    <n v="1"/>
    <n v="5"/>
    <n v="10"/>
    <n v="200"/>
    <n v="5640600"/>
    <s v="Unidad"/>
    <s v="NO SOLICITADAS"/>
  </r>
  <r>
    <x v="19"/>
    <x v="2"/>
    <s v="02-02-01-003-006-02"/>
    <s v="Materiales y suministros - Otros productos de caucho"/>
    <s v="GUANTES DE NITRILO (X CAJA 100 UNIDAD) (TALLA M)"/>
    <n v="42132200"/>
    <s v="SELECCIÓN ABREVIADA SUBASTA INVERSA"/>
    <n v="1"/>
    <n v="5"/>
    <n v="10"/>
    <n v="1"/>
    <n v="164339.6"/>
    <s v="Unidad"/>
    <s v="NO SOLICITADAS"/>
  </r>
  <r>
    <x v="19"/>
    <x v="2"/>
    <s v="02-02-01-003-006-03"/>
    <s v="Materiales y suministros - Semimanufacturas de plástico"/>
    <s v="ACCESORIOS DE MATERIAL PLÁSTICO PARA TUBERÍAS, UNIÓN DE PVC 1/2&quot;"/>
    <n v="40174908"/>
    <s v="SELECCIÓN ABREVIADA MENOR CUANTÍA"/>
    <n v="1"/>
    <n v="5"/>
    <n v="10"/>
    <n v="50"/>
    <n v="27897.26"/>
    <s v="Unidad"/>
    <s v="NO SOLICITADAS"/>
  </r>
  <r>
    <x v="19"/>
    <x v="2"/>
    <s v="02-02-01-003-006-03"/>
    <s v="Materiales y suministros - Semimanufacturas de plástico"/>
    <s v="ACCESORIOS DE MATERIAL PLÁSTICO PARA TUBERÍAS, UNIÓN DE PVC 3/4&quot;"/>
    <n v="40174908"/>
    <s v="SELECCIÓN ABREVIADA MENOR CUANTÍA"/>
    <n v="1"/>
    <n v="5"/>
    <n v="10"/>
    <n v="50"/>
    <n v="34096.910000000003"/>
    <s v="Unidad"/>
    <s v="NO SOLICITADAS"/>
  </r>
  <r>
    <x v="19"/>
    <x v="2"/>
    <s v="02-02-01-003-006-03"/>
    <s v="Materiales y suministros - Semimanufacturas de plástico"/>
    <s v="ACCESORIOS DE MATERIAL PLÁSTICO PARA TUBERÍAS; TEE DE 3/4 PVC PRESION"/>
    <n v="40174608"/>
    <s v="SELECCIÓN ABREVIADA MENOR CUANTÍA"/>
    <n v="1"/>
    <n v="5"/>
    <n v="10"/>
    <n v="50"/>
    <n v="198381.82"/>
    <s v="Unidad"/>
    <s v="NO SOLICITADAS"/>
  </r>
  <r>
    <x v="19"/>
    <x v="2"/>
    <s v="02-02-01-003-006-03"/>
    <s v="Materiales y suministros - Semimanufacturas de plástico"/>
    <s v="ACCESORIOS DE MATERIAL PLÁSTICO PARA TUBERÍAS;TEE PVC PULGADAS ½”"/>
    <n v="40174608"/>
    <s v="SELECCIÓN ABREVIADA MENOR CUANTÍA"/>
    <n v="1"/>
    <n v="5"/>
    <n v="10"/>
    <n v="50"/>
    <n v="60754.63"/>
    <s v="Unidad"/>
    <s v="NO SOLICITADAS"/>
  </r>
  <r>
    <x v="19"/>
    <x v="2"/>
    <s v="02-02-01-003-006-03"/>
    <s v="Materiales y suministros - Semimanufacturas de plástico"/>
    <s v="ACOPLE CON REGULACION SANITARIO TRABAJO PESADO"/>
    <n v="40172608"/>
    <s v="SELECCIÓN ABREVIADA MENOR CUANTÍA"/>
    <n v="1"/>
    <n v="5"/>
    <n v="10"/>
    <n v="6"/>
    <n v="63552.349999999991"/>
    <s v="Unidad"/>
    <s v="NO SOLICITADAS"/>
  </r>
  <r>
    <x v="19"/>
    <x v="2"/>
    <s v="02-02-01-003-006-03"/>
    <s v="Materiales y suministros - Semimanufacturas de plástico"/>
    <s v="ADAPTADOR DE TUBO PLASTICO PVC 1.1/4&quot; MACHO"/>
    <n v="40171709"/>
    <s v="SELECCIÓN ABREVIADA MENOR CUANTÍA"/>
    <n v="1"/>
    <n v="5"/>
    <n v="10"/>
    <n v="6"/>
    <n v="33476.949999999997"/>
    <s v="Unidad"/>
    <s v="NO SOLICITADAS"/>
  </r>
  <r>
    <x v="19"/>
    <x v="2"/>
    <s v="02-02-01-003-006-03"/>
    <s v="Materiales y suministros - Semimanufacturas de plástico"/>
    <s v="ADAPTADOR MACHO DE 1&quot; PVC INSTALACIONES PARA EL TRANSPORTE DE AGUA DE CONSUMO A PRESION."/>
    <n v="40171709"/>
    <s v="SELECCIÓN ABREVIADA MENOR CUANTÍA"/>
    <n v="1"/>
    <n v="5"/>
    <n v="10"/>
    <n v="50"/>
    <n v="123554.8"/>
    <s v="Unidad"/>
    <s v="NO SOLICITADAS"/>
  </r>
  <r>
    <x v="19"/>
    <x v="2"/>
    <s v="02-02-01-003-006-03"/>
    <s v="Materiales y suministros - Semimanufacturas de plástico"/>
    <s v="ADAPTADOR MACHO DE 1.1/2&quot; PVC INSTALACIONES PARA EL TRANSPORTE DE AGUA DE CONSUMO A PRESION."/>
    <n v="40171709"/>
    <s v="SELECCIÓN ABREVIADA MENOR CUANTÍA"/>
    <n v="1"/>
    <n v="5"/>
    <n v="10"/>
    <n v="6"/>
    <n v="28641.360000000001"/>
    <s v="Unidad"/>
    <s v="NO SOLICITADAS"/>
  </r>
  <r>
    <x v="19"/>
    <x v="2"/>
    <s v="02-02-01-003-006-03"/>
    <s v="Materiales y suministros - Semimanufacturas de plástico"/>
    <s v="ADAPTADOR MACHO DE 2&quot; PVC INSTALACIONES PARA EL TRANSPORTE DE AGUA DE CONSUMO A PRESION"/>
    <n v="40171709"/>
    <s v="SELECCIÓN ABREVIADA MENOR CUANTÍA"/>
    <n v="1"/>
    <n v="5"/>
    <n v="10"/>
    <n v="3"/>
    <n v="21945.99"/>
    <s v="Unidad"/>
    <s v="NO SOLICITADAS"/>
  </r>
  <r>
    <x v="19"/>
    <x v="2"/>
    <s v="02-02-01-003-006-03"/>
    <s v="Materiales y suministros - Semimanufacturas de plástico"/>
    <s v="ADAPTADOR MACHO DE 3/4&quot; PVC INSTALACIONES PARA EL TRANSPORTE DE AGUA DE CONSUMO A PRESION."/>
    <n v="40171709"/>
    <s v="SELECCIÓN ABREVIADA MENOR CUANTÍA"/>
    <n v="1"/>
    <n v="5"/>
    <n v="10"/>
    <n v="50"/>
    <n v="40296.18"/>
    <s v="Unidad"/>
    <s v="NO SOLICITADAS"/>
  </r>
  <r>
    <x v="19"/>
    <x v="2"/>
    <s v="02-02-01-003-006-03"/>
    <s v="Materiales y suministros - Semimanufacturas de plástico"/>
    <s v="ADAPTADOR MACHO DE1/2&quot; PVC INSTALACIONES PARA EL TRANSPORTE DE AGUA DE CONSUMO A PRESION."/>
    <n v="40171709"/>
    <s v="SELECCIÓN ABREVIADA MENOR CUANTÍA"/>
    <n v="1"/>
    <n v="5"/>
    <n v="10"/>
    <n v="50"/>
    <n v="40296.18"/>
    <s v="Unidad"/>
    <s v="NO SOLICITADAS"/>
  </r>
  <r>
    <x v="19"/>
    <x v="2"/>
    <s v="02-02-01-003-006-03"/>
    <s v="Materiales y suministros - Semimanufacturas de plástico"/>
    <s v="CODO 90° PRESION PVC - 1''"/>
    <n v="40172808"/>
    <s v="SELECCIÓN ABREVIADA MENOR CUANTÍA"/>
    <n v="1"/>
    <n v="5"/>
    <n v="10"/>
    <n v="50"/>
    <n v="92991.65"/>
    <s v="Unidad"/>
    <s v="NO SOLICITADAS"/>
  </r>
  <r>
    <x v="19"/>
    <x v="2"/>
    <s v="02-02-01-003-006-03"/>
    <s v="Materiales y suministros - Semimanufacturas de plástico"/>
    <s v="CODO 90° PRESION PVC - 1 1/2&quot;"/>
    <n v="40172808"/>
    <s v="SELECCIÓN ABREVIADA MENOR CUANTÍA"/>
    <n v="1"/>
    <n v="5"/>
    <n v="10"/>
    <n v="12"/>
    <n v="81832.5"/>
    <s v="Unidad"/>
    <s v="NO SOLICITADAS"/>
  </r>
  <r>
    <x v="19"/>
    <x v="2"/>
    <s v="02-02-01-003-006-03"/>
    <s v="Materiales y suministros - Semimanufacturas de plástico"/>
    <s v="CODO 90° PRESION PVC - 1 1/4&quot;"/>
    <n v="40172808"/>
    <s v="SELECCIÓN ABREVIADA MENOR CUANTÍA"/>
    <n v="1"/>
    <n v="5"/>
    <n v="10"/>
    <n v="12"/>
    <n v="43148.08"/>
    <s v="Unidad"/>
    <s v="NO SOLICITADAS"/>
  </r>
  <r>
    <x v="19"/>
    <x v="2"/>
    <s v="02-02-01-003-006-03"/>
    <s v="Materiales y suministros - Semimanufacturas de plástico"/>
    <s v="CODO 90° PRESION PVC - 2&quot;"/>
    <n v="40172808"/>
    <s v="SELECCIÓN ABREVIADA MENOR CUANTÍA"/>
    <n v="1"/>
    <n v="5"/>
    <n v="10"/>
    <n v="4"/>
    <n v="44139.96"/>
    <s v="Unidad"/>
    <s v="NO SOLICITADAS"/>
  </r>
  <r>
    <x v="19"/>
    <x v="2"/>
    <s v="02-02-01-003-006-03"/>
    <s v="Materiales y suministros - Semimanufacturas de plástico"/>
    <s v="CODO 90° PRESION PVC - 3/4''"/>
    <n v="40172808"/>
    <s v="SELECCIÓN ABREVIADA MENOR CUANTÍA"/>
    <n v="1"/>
    <n v="5"/>
    <n v="10"/>
    <n v="50"/>
    <n v="55794.91"/>
    <s v="Unidad"/>
    <s v="NO SOLICITADAS"/>
  </r>
  <r>
    <x v="19"/>
    <x v="2"/>
    <s v="02-02-01-003-006-03"/>
    <s v="Materiales y suministros - Semimanufacturas de plástico"/>
    <s v="CODO 90° PRESION PVC -_x000a_1/2''"/>
    <n v="40172808"/>
    <s v="SELECCIÓN ABREVIADA MENOR CUANTÍA"/>
    <n v="1"/>
    <n v="5"/>
    <n v="10"/>
    <n v="50"/>
    <n v="27897.26"/>
    <s v="Unidad"/>
    <s v="NO SOLICITADAS"/>
  </r>
  <r>
    <x v="19"/>
    <x v="2"/>
    <s v="02-02-01-003-006-03"/>
    <s v="Materiales y suministros - Semimanufacturas de plástico"/>
    <s v="CURVA CONDUIT PVC 1/2&quot;"/>
    <n v="39121303"/>
    <s v="SELECCIÓN ABREVIADA MENOR CUANTÍA"/>
    <n v="1"/>
    <n v="5"/>
    <n v="10"/>
    <n v="25"/>
    <n v="37196.54"/>
    <s v="Unidad"/>
    <s v="NO SOLICITADAS"/>
  </r>
  <r>
    <x v="19"/>
    <x v="2"/>
    <s v="02-02-01-003-006-03"/>
    <s v="Materiales y suministros - Semimanufacturas de plástico"/>
    <s v="CURVA PVC ELECTRICA VERDE 1&quot;, UNIÓN CONDUIT, RESISTENTE A IMPACTOS Y A LA HUMEDAD_x000a_. "/>
    <n v="39121303"/>
    <s v="SELECCIÓN ABREVIADA MENOR CUANTÍA"/>
    <n v="1"/>
    <n v="5"/>
    <n v="10"/>
    <n v="9"/>
    <n v="22830.69"/>
    <s v="Unidad"/>
    <s v="NO SOLICITADAS"/>
  </r>
  <r>
    <x v="19"/>
    <x v="2"/>
    <s v="02-02-01-003-006-03"/>
    <s v="Materiales y suministros - Semimanufacturas de plástico"/>
    <s v="CURVAS PVC 3/4 . EN PRESENTACIÓN POR UNIDADES."/>
    <n v="39121303"/>
    <s v="SELECCIÓN ABREVIADA MENOR CUANTÍA"/>
    <n v="1"/>
    <n v="5"/>
    <n v="10"/>
    <n v="20"/>
    <n v="54555.06"/>
    <s v="Unidad"/>
    <s v="NO SOLICITADAS"/>
  </r>
  <r>
    <x v="19"/>
    <x v="2"/>
    <s v="02-02-01-003-006-03"/>
    <s v="Materiales y suministros - Semimanufacturas de plástico"/>
    <s v="MANGUERA DE PVC FABRICADA EN 4_x000a_CAPAS, TECNOLOGÍA ANTI-TORCEDURAS,_x000a_CON REFUERZO RADIAL DE 12 HILOS_x000a_RESISTENTE A LA ALTA PRESIÓN, LARGO_x000a_100M, DIAMETRO 1/2&quot;(13CM)_x000a_"/>
    <n v="40142008"/>
    <s v="SELECCIÓN ABREVIADA MENOR CUANTÍA"/>
    <n v="1"/>
    <n v="5"/>
    <n v="10"/>
    <n v="1"/>
    <n v="169653.57"/>
    <s v="Unidad"/>
    <s v="NO SOLICITADAS"/>
  </r>
  <r>
    <x v="19"/>
    <x v="2"/>
    <s v="02-02-01-003-006-03"/>
    <s v="Materiales y suministros - Semimanufacturas de plástico"/>
    <s v="MATERIAL PLÁSTICO PARA TUBERÍAS, ACOPLE LAVAMANOS PCP EN DIMENSIONES DE 40 CM A 60 CM"/>
    <n v="40172608"/>
    <s v="SELECCIÓN ABREVIADA MENOR CUANTÍA"/>
    <n v="1"/>
    <n v="5"/>
    <n v="10"/>
    <n v="6"/>
    <n v="27001.01"/>
    <s v="Unidad"/>
    <s v="NO SOLICITADAS"/>
  </r>
  <r>
    <x v="19"/>
    <x v="2"/>
    <s v="02-02-01-003-006-03"/>
    <s v="Materiales y suministros - Semimanufacturas de plástico"/>
    <s v="T DE PRESIÓN EN PVC DE 1 1/2&quot;"/>
    <n v="40174608"/>
    <s v="SELECCIÓN ABREVIADA MENOR CUANTÍA"/>
    <n v="1"/>
    <n v="5"/>
    <n v="10"/>
    <n v="6"/>
    <n v="58770.64"/>
    <s v="Unidad"/>
    <s v="NO SOLICITADAS"/>
  </r>
  <r>
    <x v="19"/>
    <x v="2"/>
    <s v="02-02-01-003-006-03"/>
    <s v="Materiales y suministros - Semimanufacturas de plástico"/>
    <s v="T DE PRESIÓN EN PVC DE 1&quot;"/>
    <n v="40174608"/>
    <s v="SELECCIÓN ABREVIADA MENOR CUANTÍA"/>
    <n v="1"/>
    <n v="5"/>
    <n v="10"/>
    <n v="45"/>
    <n v="139487.24"/>
    <s v="Unidad"/>
    <s v="NO SOLICITADAS"/>
  </r>
  <r>
    <x v="19"/>
    <x v="2"/>
    <s v="02-02-01-003-006-03"/>
    <s v="Materiales y suministros - Semimanufacturas de plástico"/>
    <s v="T DE PRESIÓN EN PVC DE 2&quot;"/>
    <n v="40174608"/>
    <s v="SELECCIÓN ABREVIADA MENOR CUANTÍA"/>
    <n v="1"/>
    <n v="5"/>
    <n v="10"/>
    <n v="3"/>
    <n v="44263.97"/>
    <s v="Unidad"/>
    <s v="NO SOLICITADAS"/>
  </r>
  <r>
    <x v="19"/>
    <x v="2"/>
    <s v="02-02-01-003-006-03"/>
    <s v="Materiales y suministros - Semimanufacturas de plástico"/>
    <s v="T EN PVC DE 1&quot; 1/4"/>
    <n v="40174608"/>
    <s v="SELECCIÓN ABREVIADA MENOR CUANTÍA"/>
    <n v="1"/>
    <n v="5"/>
    <n v="10"/>
    <n v="6"/>
    <n v="43891.99"/>
    <s v="Unidad"/>
    <s v="NO SOLICITADAS"/>
  </r>
  <r>
    <x v="19"/>
    <x v="2"/>
    <s v="02-02-01-003-006-03"/>
    <s v="Materiales y suministros - Semimanufacturas de plástico"/>
    <s v="TAPAREGISTRO PLÁSTICO 20X20"/>
    <n v="40171709"/>
    <s v="SELECCIÓN ABREVIADA MENOR CUANTÍA"/>
    <n v="1"/>
    <n v="5"/>
    <n v="10"/>
    <n v="6"/>
    <n v="28227.040000000001"/>
    <s v="Unidad"/>
    <s v="NO SOLICITADAS"/>
  </r>
  <r>
    <x v="19"/>
    <x v="2"/>
    <s v="02-02-01-003-006-03"/>
    <s v="Materiales y suministros - Semimanufacturas de plástico"/>
    <s v="TAPAS Y TAPONES DE MATERIAL PLÁSTICO; TAPON PARA TUBERIA PVC PULGADAS ½”"/>
    <n v="40173509"/>
    <s v="SELECCIÓN ABREVIADA MENOR CUANTÍA"/>
    <n v="1"/>
    <n v="5"/>
    <n v="10"/>
    <n v="25"/>
    <n v="8834.2099999999991"/>
    <s v="Unidad"/>
    <s v="NO SOLICITADAS"/>
  </r>
  <r>
    <x v="19"/>
    <x v="2"/>
    <s v="02-02-01-003-006-03"/>
    <s v="Materiales y suministros - Semimanufacturas de plástico"/>
    <s v="TERMINAL PVC ELECTRICA VERDE 1&quot;, UNIÓN CONDUIT, RESISTENTE A IMPACTOS Y A LA HUMEDAD"/>
    <n v="39121303"/>
    <s v="SELECCIÓN ABREVIADA MENOR CUANTÍA"/>
    <n v="1"/>
    <n v="5"/>
    <n v="10"/>
    <n v="10"/>
    <n v="10977.170000000002"/>
    <s v="Unidad"/>
    <s v="NO SOLICITADAS"/>
  </r>
  <r>
    <x v="19"/>
    <x v="2"/>
    <s v="02-02-01-003-006-03"/>
    <s v="Materiales y suministros - Semimanufacturas de plástico"/>
    <s v="TERMINAL PVC ELECTRICA VERDE 1/2&quot;, UNIÓN CONDUIT, RESISTENTE A IMPACTOS Y A LA HUMEDAD"/>
    <n v="39121303"/>
    <s v="SELECCIÓN ABREVIADA MENOR CUANTÍA"/>
    <n v="1"/>
    <n v="5"/>
    <n v="10"/>
    <n v="25"/>
    <n v="7956.15"/>
    <s v="Unidad"/>
    <s v="NO SOLICITADAS"/>
  </r>
  <r>
    <x v="19"/>
    <x v="2"/>
    <s v="02-02-01-003-006-03"/>
    <s v="Materiales y suministros - Semimanufacturas de plástico"/>
    <s v="TERMINAL PVC ELECTRICA VERDE 3/4&quot;, UNIÓN CONDUIT, RESISTENTE A IMPACTOS Y A LA HUMEDADTERMINAL PVC ELECTRICA VERDE 3/4&quot;, UNIÓN CONDUIT, RESISTENTE A IMPACTOS Y A LA HUMEDAD"/>
    <n v="39121303"/>
    <s v="SELECCIÓN ABREVIADA MENOR CUANTÍA"/>
    <n v="1"/>
    <n v="5"/>
    <n v="10"/>
    <n v="15"/>
    <n v="8578.81"/>
    <s v="Unidad"/>
    <s v="NO SOLICITADAS"/>
  </r>
  <r>
    <x v="19"/>
    <x v="2"/>
    <s v="02-02-01-003-006-03"/>
    <s v="Materiales y suministros - Semimanufacturas de plástico"/>
    <s v="TUBERIA DE 1&quot; PVC-P RDE 13,5 315PSI"/>
    <n v="40174608"/>
    <s v="SELECCIÓN ABREVIADA MENOR CUANTÍA"/>
    <n v="1"/>
    <n v="5"/>
    <n v="10"/>
    <n v="3"/>
    <n v="25665.64"/>
    <s v="Unidad"/>
    <s v="NO SOLICITADAS"/>
  </r>
  <r>
    <x v="19"/>
    <x v="2"/>
    <s v="02-02-01-003-006-03"/>
    <s v="Materiales y suministros - Semimanufacturas de plástico"/>
    <s v="TUBERIA DE PRESION 1/2&quot; 6 MTS RDE 13,5"/>
    <n v="40171517"/>
    <s v="SELECCIÓN ABREVIADA MENOR CUANTÍA"/>
    <n v="1"/>
    <n v="5"/>
    <n v="10"/>
    <n v="12"/>
    <n v="186875.74"/>
    <s v="Unidad"/>
    <s v="NO SOLICITADAS"/>
  </r>
  <r>
    <x v="19"/>
    <x v="2"/>
    <s v="02-02-01-003-006-03"/>
    <s v="Materiales y suministros - Semimanufacturas de plástico"/>
    <s v="TUBERIA EN PVC PARA AGUA POTABLE, DE DIAMETRO 1 1/2&quot; ESPESOR DE PARED RDE 21 X 6 METROS"/>
    <n v="40183002"/>
    <s v="SELECCIÓN ABREVIADA MENOR CUANTÍA"/>
    <n v="1"/>
    <n v="5"/>
    <n v="10"/>
    <n v="3"/>
    <n v="197885.92000000004"/>
    <s v="Unidad"/>
    <s v="NO SOLICITADAS"/>
  </r>
  <r>
    <x v="19"/>
    <x v="2"/>
    <s v="02-02-01-003-006-03"/>
    <s v="Materiales y suministros - Semimanufacturas de plástico"/>
    <s v="TUBERIA EN PVC PARA AGUA POTABLE, DE DIAMETRO 1 1/2&quot; ESPESOR DE PARED RDE 21 X 6 METROS"/>
    <n v="40171517"/>
    <s v="SELECCIÓN ABREVIADA MENOR CUANTÍA"/>
    <n v="1"/>
    <n v="5"/>
    <n v="10"/>
    <n v="3"/>
    <n v="197885.92000000004"/>
    <s v="Unidad"/>
    <s v="NO SOLICITADAS"/>
  </r>
  <r>
    <x v="19"/>
    <x v="2"/>
    <s v="02-02-01-003-006-03"/>
    <s v="Materiales y suministros - Semimanufacturas de plástico"/>
    <s v="TUBERIA EN PVC PARA AGUA POTABLE, DE DIAMETRO 1 1/4&quot; ESPESOR DE PARED RDE 21 X 6 METROS"/>
    <n v="40183002"/>
    <s v="SELECCIÓN ABREVIADA MENOR CUANTÍA"/>
    <n v="1"/>
    <n v="5"/>
    <n v="10"/>
    <n v="2"/>
    <n v="98694.99"/>
    <s v="Unidad"/>
    <s v="NO SOLICITADAS"/>
  </r>
  <r>
    <x v="19"/>
    <x v="2"/>
    <s v="02-02-01-003-006-03"/>
    <s v="Materiales y suministros - Semimanufacturas de plástico"/>
    <s v="TUBERIA EN PVC PARA AGUA POTABLE, DE DIAMETRO 1 1/4&quot; ESPESOR DE PARED RDE 21 X 6 METROS"/>
    <n v="40174608"/>
    <s v="SELECCIÓN ABREVIADA MENOR CUANTÍA"/>
    <n v="1"/>
    <n v="5"/>
    <n v="10"/>
    <n v="2"/>
    <n v="98694.99"/>
    <s v="Unidad"/>
    <s v="NO SOLICITADAS"/>
  </r>
  <r>
    <x v="19"/>
    <x v="2"/>
    <s v="02-02-01-003-006-03"/>
    <s v="Materiales y suministros - Semimanufacturas de plástico"/>
    <s v="TUBERIA EN PVC PARA AGUA POTABLE, DE DIAMETRO 2&quot; ESPESOR DE PARED RDE 21 X 6 METROS"/>
    <n v="40174608"/>
    <s v="SELECCIÓN ABREVIADA MENOR CUANTÍA"/>
    <n v="1"/>
    <n v="5"/>
    <n v="10"/>
    <n v="3"/>
    <n v="319518.8"/>
    <s v="Unidad"/>
    <s v="NO SOLICITADAS"/>
  </r>
  <r>
    <x v="19"/>
    <x v="2"/>
    <s v="02-02-01-003-006-03"/>
    <s v="Materiales y suministros - Semimanufacturas de plástico"/>
    <s v="TUBERIA EN PVC PARA AGUA POTABLE, DE DIAMETRO 2&quot; ESPESOR DE PARED RDE 21 X 6 METROS"/>
    <n v="40183002"/>
    <s v="SELECCIÓN ABREVIADA MENOR CUANTÍA"/>
    <n v="1"/>
    <n v="5"/>
    <n v="10"/>
    <n v="2"/>
    <n v="213012.53"/>
    <s v="Unidad"/>
    <s v="NO SOLICITADAS"/>
  </r>
  <r>
    <x v="19"/>
    <x v="2"/>
    <s v="02-02-01-003-006-03"/>
    <s v="Materiales y suministros - Semimanufacturas de plástico"/>
    <s v="TUBERIA EN PVC PARA AGUA POTABLE, DE DIAMETRO 3/4&quot; ESPESOR DE PARED RDE 11 X 6 METROS"/>
    <n v="40171517"/>
    <s v="SELECCIÓN ABREVIADA MENOR CUANTÍA"/>
    <n v="1"/>
    <n v="5"/>
    <n v="10"/>
    <n v="4"/>
    <n v="117045.3"/>
    <s v="Unidad"/>
    <s v="NO SOLICITADAS"/>
  </r>
  <r>
    <x v="19"/>
    <x v="2"/>
    <s v="02-02-01-003-006-03"/>
    <s v="Materiales y suministros - Semimanufacturas de plástico"/>
    <s v="TUBERIA EN PVC SANITARIO, DE DIAMETRO 2&quot; X 6 METROS DE LARGO"/>
    <n v="40171519"/>
    <s v="SELECCIÓN ABREVIADA MENOR CUANTÍA"/>
    <n v="1"/>
    <n v="5"/>
    <n v="10"/>
    <n v="3"/>
    <n v="197141.99"/>
    <s v="Unidad"/>
    <s v="NO SOLICITADAS"/>
  </r>
  <r>
    <x v="19"/>
    <x v="2"/>
    <s v="02-02-01-003-006-03"/>
    <s v="Materiales y suministros - Semimanufacturas de plástico"/>
    <s v="TUBERIA EN PVC SANITARIO, DE DIAMETRO 3&quot; X 6 METROS DE LARGO"/>
    <n v="40171519"/>
    <s v="SELECCIÓN ABREVIADA MENOR CUANTÍA"/>
    <n v="1"/>
    <n v="5"/>
    <n v="10"/>
    <n v="2"/>
    <n v="198381.87"/>
    <s v="Unidad"/>
    <s v="NO SOLICITADAS"/>
  </r>
  <r>
    <x v="19"/>
    <x v="2"/>
    <s v="02-02-01-003-006-03"/>
    <s v="Materiales y suministros - Semimanufacturas de plástico"/>
    <s v="TUBERIA EN PVC SANITARIO, DE DIAMETRO 4&quot; X 6 METROS DE LARGO"/>
    <n v="40171518"/>
    <s v="SELECCIÓN ABREVIADA MENOR CUANTÍA"/>
    <n v="1"/>
    <n v="5"/>
    <n v="10"/>
    <n v="2"/>
    <n v="272775.08"/>
    <s v="Unidad"/>
    <s v="NO SOLICITADAS"/>
  </r>
  <r>
    <x v="19"/>
    <x v="2"/>
    <s v="02-02-01-003-006-03"/>
    <s v="Materiales y suministros - Semimanufacturas de plástico"/>
    <s v="UNION DE REPARACIÓN EN PVC DE 1&quot;"/>
    <s v="40174908_x000a_"/>
    <s v="SELECCIÓN ABREVIADA MENOR CUANTÍA"/>
    <n v="1"/>
    <n v="5"/>
    <n v="10"/>
    <n v="6"/>
    <n v="57208.37000000001"/>
    <s v="Unidad"/>
    <s v="NO SOLICITADAS"/>
  </r>
  <r>
    <x v="19"/>
    <x v="2"/>
    <s v="02-02-01-003-006-03"/>
    <s v="Materiales y suministros - Semimanufacturas de plástico"/>
    <s v="UNION DE REPARACIÓN EN PVC DE 1/2&quot;"/>
    <n v="40174908"/>
    <s v="SELECCIÓN ABREVIADA MENOR CUANTÍA"/>
    <n v="1"/>
    <n v="5"/>
    <n v="10"/>
    <n v="6"/>
    <n v="35708.730000000003"/>
    <s v="Unidad"/>
    <s v="NO SOLICITADAS"/>
  </r>
  <r>
    <x v="19"/>
    <x v="2"/>
    <s v="02-02-01-003-006-03"/>
    <s v="Materiales y suministros - Semimanufacturas de plástico"/>
    <s v="UNION DE REPARACIÓN EN PVC DE 3/4&quot;"/>
    <n v="40174908"/>
    <s v="SELECCIÓN ABREVIADA MENOR CUANTÍA"/>
    <n v="1"/>
    <n v="5"/>
    <n v="10"/>
    <n v="6"/>
    <n v="33476.949999999997"/>
    <s v="Unidad"/>
    <s v="NO SOLICITADAS"/>
  </r>
  <r>
    <x v="19"/>
    <x v="2"/>
    <s v="02-02-01-003-006-03"/>
    <s v="Materiales y suministros - Semimanufacturas de plástico"/>
    <s v="UNIÓN EN PVC DE 1&quot; UNIVERSAL DESSER"/>
    <n v="40174908"/>
    <s v="SELECCIÓN ABREVIADA MENOR CUANTÍA"/>
    <n v="1"/>
    <n v="5"/>
    <n v="10"/>
    <n v="6"/>
    <n v="91801.21"/>
    <s v="Unidad"/>
    <s v="NO SOLICITADAS"/>
  </r>
  <r>
    <x v="19"/>
    <x v="2"/>
    <s v="02-02-01-003-006-03"/>
    <s v="Materiales y suministros - Semimanufacturas de plástico"/>
    <s v="UNIÓN EN PVC DE 1/2&quot; UNIVERSAL DESSER"/>
    <n v="40174908"/>
    <s v="SELECCIÓN ABREVIADA MENOR CUANTÍA"/>
    <n v="1"/>
    <n v="5"/>
    <n v="10"/>
    <n v="6"/>
    <n v="40916.25"/>
    <s v="Unidad"/>
    <s v="NO SOLICITADAS"/>
  </r>
  <r>
    <x v="19"/>
    <x v="2"/>
    <s v="02-02-01-003-006-03"/>
    <s v="Materiales y suministros - Semimanufacturas de plástico"/>
    <s v="UNIÓN EN PVC DE 3/4&quot; UNIVERSAL DESSER"/>
    <n v="40174908"/>
    <s v="SELECCIÓN ABREVIADA MENOR CUANTÍA"/>
    <n v="1"/>
    <n v="5"/>
    <n v="10"/>
    <n v="3"/>
    <n v="79786.7"/>
    <s v="Unidad"/>
    <s v="NO SOLICITADAS"/>
  </r>
  <r>
    <x v="19"/>
    <x v="2"/>
    <s v="02-02-01-003-006-03"/>
    <s v="Materiales y suministros - Semimanufacturas de plástico"/>
    <s v="UNION PRESION PVC 1 1/2&quot; NORMA NTC 1339 ELABORADO EN POLI (CLORURO DE VINILO CAL SCHEDULE 40)"/>
    <n v="40172906"/>
    <s v="SELECCIÓN ABREVIADA MENOR CUANTÍA"/>
    <n v="1"/>
    <n v="5"/>
    <n v="10"/>
    <n v="12"/>
    <n v="35708.769999999997"/>
    <s v="Unidad"/>
    <s v="NO SOLICITADAS"/>
  </r>
  <r>
    <x v="19"/>
    <x v="2"/>
    <s v="02-02-01-003-006-03"/>
    <s v="Materiales y suministros - Semimanufacturas de plástico"/>
    <s v="UNION PRESION PVC 1 1/2&quot; NORMA NTC 1339 ELABORADO EN POLI (CLORURO DE VINILO CAL SCHEDULE 40)"/>
    <n v="40174908"/>
    <s v="SELECCIÓN ABREVIADA MENOR CUANTÍA"/>
    <n v="1"/>
    <n v="5"/>
    <n v="10"/>
    <n v="6"/>
    <n v="17854.39"/>
    <s v="Unidad"/>
    <s v="NO SOLICITADAS"/>
  </r>
  <r>
    <x v="19"/>
    <x v="2"/>
    <s v="02-02-01-003-006-03"/>
    <s v="Materiales y suministros - Semimanufacturas de plástico"/>
    <s v="UNION PRESION PVC 1 1/4&quot; NORMA NTC 1339 ELABORADO EN POLI (CLORURO DE VINILO CAL SCHEDULE 40)"/>
    <n v="40172906"/>
    <s v="SELECCIÓN ABREVIADA MENOR CUANTÍA"/>
    <n v="1"/>
    <n v="5"/>
    <n v="10"/>
    <n v="12"/>
    <n v="26781.559999999998"/>
    <s v="Unidad"/>
    <s v="NO SOLICITADAS"/>
  </r>
  <r>
    <x v="19"/>
    <x v="2"/>
    <s v="02-02-01-003-006-03"/>
    <s v="Materiales y suministros - Semimanufacturas de plástico"/>
    <s v="UNION PRESION PVC 1 1/4&quot; NORMA NTC 1339 ELABORADO EN POLI (CLORURO DE VINILO CAL SCHEDULE 40)"/>
    <n v="40174908"/>
    <s v="SELECCIÓN ABREVIADA MENOR CUANTÍA"/>
    <n v="1"/>
    <n v="5"/>
    <n v="10"/>
    <n v="5"/>
    <n v="11158.98"/>
    <s v="Unidad"/>
    <s v="NO SOLICITADAS"/>
  </r>
  <r>
    <x v="19"/>
    <x v="2"/>
    <s v="02-02-01-003-006-03"/>
    <s v="Materiales y suministros - Semimanufacturas de plástico"/>
    <s v="UNION PRESION PVC 1&quot; NORMA NTC 1339 ELABORADO EN POLI (CLORURO DE VINILO CAL SCHEDULE 40)"/>
    <n v="40174908"/>
    <s v="SELECCIÓN ABREVIADA MENOR CUANTÍA"/>
    <n v="1"/>
    <n v="5"/>
    <n v="10"/>
    <n v="50"/>
    <n v="77492.91"/>
    <s v="Unidad"/>
    <s v="NO SOLICITADAS"/>
  </r>
  <r>
    <x v="19"/>
    <x v="2"/>
    <s v="02-02-01-003-006-03"/>
    <s v="Materiales y suministros - Semimanufacturas de plástico"/>
    <s v="UNION PRESION PVC 2&quot; NORMA NTC 1339 ELABORADO EN POLI (CLORURO DE VINILO CAL SCHEDULE 40)"/>
    <n v="40174908"/>
    <s v="SELECCIÓN ABREVIADA MENOR CUANTÍA"/>
    <n v="1"/>
    <n v="5"/>
    <n v="10"/>
    <n v="3"/>
    <n v="12646.84"/>
    <s v="Unidad"/>
    <s v="NO SOLICITADAS"/>
  </r>
  <r>
    <x v="19"/>
    <x v="2"/>
    <s v="02-02-01-003-006-03"/>
    <s v="Materiales y suministros - Semimanufacturas de plástico"/>
    <s v="ROLLO PLÁSTICO PAPEL BURBUJA 150 METROS X 50 METROS"/>
    <n v="24141600"/>
    <s v="SELECCIÓN ABREVIADA SUBASTA INVERSA"/>
    <n v="1"/>
    <n v="5"/>
    <n v="10"/>
    <n v="5"/>
    <n v="595000"/>
    <s v="Unidad"/>
    <s v="NO SOLICITADAS"/>
  </r>
  <r>
    <x v="19"/>
    <x v="2"/>
    <s v="02-02-01-003-006-03"/>
    <s v="Materiales y suministros - Semimanufacturas de plástico"/>
    <s v="ROLLO PLÁSTICO PAPEL BURBUJA 75 CM X 50 METROS"/>
    <n v="24141600"/>
    <s v="SELECCIÓN ABREVIADA SUBASTA INVERSA"/>
    <n v="1"/>
    <n v="5"/>
    <n v="10"/>
    <n v="5"/>
    <n v="595000"/>
    <s v="Unidad"/>
    <s v="NO SOLICITADAS"/>
  </r>
  <r>
    <x v="19"/>
    <x v="2"/>
    <s v="02-02-01-003-006-03"/>
    <s v="Materiales y suministros - Semimanufacturas de plástico"/>
    <s v="ROLLO PLÁSTICO PAPEL BURBUJA 150 METROS X 50 METROS"/>
    <n v="24141600"/>
    <s v="SELECCIÓN ABREVIADA SUBASTA INVERSA"/>
    <n v="1"/>
    <n v="5"/>
    <n v="10"/>
    <n v="1"/>
    <n v="82086.16"/>
    <s v="Unidad"/>
    <s v="NO SOLICITADAS"/>
  </r>
  <r>
    <x v="19"/>
    <x v="2"/>
    <s v="02-02-01-003-006-04"/>
    <s v="Materiales y suministros - Productos de empaque y envasado, de plástico"/>
    <s v="ATOMIZADOR PLASTICO 500CC"/>
    <n v="40141700"/>
    <s v="SELECCIÓN ABREVIADA SUBASTA INVERSA"/>
    <n v="1"/>
    <n v="5"/>
    <n v="10"/>
    <n v="18"/>
    <n v="385560"/>
    <s v="Unidad"/>
    <s v="NO SOLICITADAS"/>
  </r>
  <r>
    <x v="19"/>
    <x v="2"/>
    <s v="02-02-01-003-006-04"/>
    <s v="Materiales y suministros - Productos de empaque y envasado, de plástico"/>
    <s v="FRASCO MUESTRAS DE ACEITE"/>
    <n v="40141700"/>
    <s v="SELECCIÓN ABREVIADA SUBASTA INVERSA"/>
    <n v="1"/>
    <n v="5"/>
    <n v="10"/>
    <n v="18"/>
    <n v="10710"/>
    <s v="Unidad"/>
    <s v="NO SOLICITADAS"/>
  </r>
  <r>
    <x v="19"/>
    <x v="2"/>
    <s v="02-02-01-003-006-04"/>
    <s v="Materiales y suministros - Productos de empaque y envasado, de plástico"/>
    <s v="FRASCO MUESTRAS DE ACEITE"/>
    <n v="40141700"/>
    <s v="SELECCIÓN ABREVIADA SUBASTA INVERSA"/>
    <n v="1"/>
    <n v="5"/>
    <n v="10"/>
    <n v="1"/>
    <n v="297"/>
    <s v="Unidad"/>
    <s v="NO SOLICITADAS"/>
  </r>
  <r>
    <x v="19"/>
    <x v="2"/>
    <s v="02-02-01-003-006-04"/>
    <s v="Materiales y suministros - Productos de empaque y envasado, de plástico"/>
    <s v="BOLSAS BIODEGRADABLES PARA RECOLECTAR MATERIAL FECAL DE PERRO PRESENTACIÓN DE 100 UNIDADES_x000a_"/>
    <s v="24111503"/>
    <s v="MÍNIMA CUANTÍA "/>
    <n v="1"/>
    <n v="5"/>
    <n v="10"/>
    <n v="30"/>
    <n v="396900"/>
    <s v="Unidad"/>
    <s v="NO SOLICITADAS"/>
  </r>
  <r>
    <x v="19"/>
    <x v="2"/>
    <s v="02-02-01-003-006-04"/>
    <s v="Materiales y suministros - Productos de empaque y envasado, de plástico"/>
    <s v="CANASTILLAS"/>
    <n v="48102100"/>
    <s v="MÍNIMA CUANTÍA - GRANDES SUPERFICIES "/>
    <n v="11"/>
    <n v="1"/>
    <n v="10"/>
    <n v="39"/>
    <n v="1166100"/>
    <s v="Unidad"/>
    <s v="NO SOLICITADAS"/>
  </r>
  <r>
    <x v="19"/>
    <x v="2"/>
    <s v="02-02-01-003-006-09"/>
    <s v="Materiales y suministros - Otros productos plásticos"/>
    <s v="TERMO ACERO INOXIDABLE"/>
    <n v="48101714"/>
    <s v="MÍNIMA CUANTÍA "/>
    <n v="3"/>
    <n v="9"/>
    <n v="10"/>
    <n v="2"/>
    <n v="634000"/>
    <s v="Unidad"/>
    <s v="NO SOLICITADAS"/>
  </r>
  <r>
    <x v="19"/>
    <x v="2"/>
    <s v="02-02-01-003-006-09"/>
    <s v="Materiales y suministros - Otros productos plásticos"/>
    <s v="ANGEO Y PRODUCTOS SIMILARES DE MATERIAL PLÁSTICO"/>
    <n v="30121701"/>
    <s v="SELECCIÓN ABREVIADA MENOR CUANTÍA"/>
    <n v="1"/>
    <n v="5"/>
    <n v="10"/>
    <n v="2"/>
    <n v="146416.25"/>
    <s v="Unidad"/>
    <s v="NO SOLICITADAS"/>
  </r>
  <r>
    <x v="19"/>
    <x v="2"/>
    <s v="02-02-01-003-006-09"/>
    <s v="Materiales y suministros - Otros productos plásticos"/>
    <s v="BIZCOCHO SANITARIO"/>
    <n v="30181603"/>
    <s v="SELECCIÓN ABREVIADA MENOR CUANTÍA"/>
    <n v="1"/>
    <n v="5"/>
    <n v="10"/>
    <n v="8"/>
    <n v="185203.82"/>
    <s v="Unidad"/>
    <s v="NO SOLICITADAS"/>
  </r>
  <r>
    <x v="19"/>
    <x v="2"/>
    <s v="02-02-01-003-006-09"/>
    <s v="Materiales y suministros - Otros productos plásticos"/>
    <s v="CINTA EN MALLA PARA DRYWALL 60 METROS CUADRADO"/>
    <n v="31201507"/>
    <s v="SELECCIÓN ABREVIADA MENOR CUANTÍA"/>
    <n v="1"/>
    <n v="5"/>
    <n v="10"/>
    <n v="2"/>
    <n v="49347.49"/>
    <s v="Unidad"/>
    <s v="NO SOLICITADAS"/>
  </r>
  <r>
    <x v="19"/>
    <x v="2"/>
    <s v="02-02-01-003-006-09"/>
    <s v="Materiales y suministros - Otros productos plásticos"/>
    <s v="CINTA ENMASCARAR 18MM X 37 M ROLLO"/>
    <n v="31201503"/>
    <s v="SELECCIÓN ABREVIADA MENOR CUANTÍA"/>
    <n v="1"/>
    <n v="5"/>
    <n v="10"/>
    <n v="16"/>
    <n v="62640.66"/>
    <s v="Unidad"/>
    <s v="NO SOLICITADAS"/>
  </r>
  <r>
    <x v="19"/>
    <x v="2"/>
    <s v="02-02-01-003-006-09"/>
    <s v="Materiales y suministros - Otros productos plásticos"/>
    <s v="CINTA ENMASCARAR 24 MM X 40 METROS"/>
    <n v="31201503"/>
    <s v="SELECCIÓN ABREVIADA MENOR CUANTÍA"/>
    <n v="1"/>
    <n v="5"/>
    <n v="10"/>
    <n v="15"/>
    <n v="65094.000000000007"/>
    <s v="Unidad"/>
    <s v="NO SOLICITADAS"/>
  </r>
  <r>
    <x v="19"/>
    <x v="2"/>
    <s v="02-02-01-003-006-09"/>
    <s v="Materiales y suministros - Otros productos plásticos"/>
    <s v="CINTA TAPA GOTERAS TIPO MULTISEAL O DE SIMILARES CARACTERISTICAS"/>
    <n v="31201622"/>
    <s v="SELECCIÓN ABREVIADA MENOR CUANTÍA"/>
    <n v="1"/>
    <n v="5"/>
    <n v="10"/>
    <n v="2"/>
    <n v="31707.759999999998"/>
    <s v="Unidad"/>
    <s v="NO SOLICITADAS"/>
  </r>
  <r>
    <x v="19"/>
    <x v="2"/>
    <s v="02-02-01-003-006-09"/>
    <s v="Materiales y suministros - Otros productos plásticos"/>
    <s v="CINTA TEFLON 3/4 X 10 M ROLLO X10M"/>
    <n v="31201519"/>
    <s v="SELECCIÓN ABREVIADA MENOR CUANTÍA"/>
    <n v="1"/>
    <n v="5"/>
    <n v="10"/>
    <n v="18"/>
    <n v="44635.94"/>
    <s v="Unidad"/>
    <s v="NO SOLICITADAS"/>
  </r>
  <r>
    <x v="19"/>
    <x v="2"/>
    <s v="02-02-01-003-006-09"/>
    <s v="Materiales y suministros - Otros productos plásticos"/>
    <s v="DESAGUE  FLEXIBLE LAVAMANOS"/>
    <n v="30181605"/>
    <s v="SELECCIÓN ABREVIADA MENOR CUANTÍA"/>
    <n v="1"/>
    <n v="5"/>
    <n v="10"/>
    <n v="4"/>
    <n v="26615.82"/>
    <s v="Unidad"/>
    <s v="NO SOLICITADAS"/>
  </r>
  <r>
    <x v="19"/>
    <x v="2"/>
    <s v="02-02-01-003-006-09"/>
    <s v="Materiales y suministros - Otros productos plásticos"/>
    <s v="DESAGUE FLEXIBLE LAVAPLATOS"/>
    <n v="30181605"/>
    <s v="SELECCIÓN ABREVIADA MENOR CUANTÍA"/>
    <n v="1"/>
    <n v="5"/>
    <n v="10"/>
    <n v="5"/>
    <n v="33269.78"/>
    <s v="Unidad"/>
    <s v="NO SOLICITADAS"/>
  </r>
  <r>
    <x v="19"/>
    <x v="2"/>
    <s v="02-02-01-003-006-09"/>
    <s v="Materiales y suministros - Otros productos plásticos"/>
    <s v="DESAGUE SENCILLO LAVAMANOS"/>
    <n v="30181605"/>
    <s v="SELECCIÓN ABREVIADA MENOR CUANTÍA"/>
    <n v="1"/>
    <n v="5"/>
    <n v="10"/>
    <n v="2"/>
    <n v="11718.22"/>
    <s v="Unidad"/>
    <s v="NO SOLICITADAS"/>
  </r>
  <r>
    <x v="19"/>
    <x v="2"/>
    <s v="02-02-01-003-006-09"/>
    <s v="Materiales y suministros - Otros productos plásticos"/>
    <s v="FLOTADOR PARA TANQUE 1&quot; CON BOLA"/>
    <n v="40141610"/>
    <s v="SELECCIÓN ABREVIADA MENOR CUANTÍA"/>
    <n v="1"/>
    <n v="5"/>
    <n v="10"/>
    <n v="3"/>
    <n v="358462.66"/>
    <s v="Unidad"/>
    <s v="NO SOLICITADAS"/>
  </r>
  <r>
    <x v="19"/>
    <x v="2"/>
    <s v="02-02-01-003-006-09"/>
    <s v="Materiales y suministros - Otros productos plásticos"/>
    <s v="FLOTADOR PARA TANQUE 1/2&quot; CON BOLA"/>
    <n v="40141610"/>
    <s v="SELECCIÓN ABREVIADA MENOR CUANTÍA"/>
    <n v="1"/>
    <n v="5"/>
    <n v="10"/>
    <n v="3"/>
    <n v="189921.4"/>
    <s v="Unidad"/>
    <s v="NO SOLICITADAS"/>
  </r>
  <r>
    <x v="19"/>
    <x v="2"/>
    <s v="02-02-01-003-006-09"/>
    <s v="Materiales y suministros - Otros productos plásticos"/>
    <s v="FLOTADOR PARA TANQUE 3/4&quot; CON BOLA"/>
    <n v="40141610"/>
    <s v="SELECCIÓN ABREVIADA MENOR CUANTÍA"/>
    <n v="1"/>
    <n v="5"/>
    <n v="10"/>
    <n v="2"/>
    <n v="123081.27"/>
    <s v="Unidad"/>
    <s v="NO SOLICITADAS"/>
  </r>
  <r>
    <x v="19"/>
    <x v="2"/>
    <s v="02-02-01-003-006-09"/>
    <s v="Materiales y suministros - Otros productos plásticos"/>
    <s v="REGADERA POMA DUCHA ACABADO CROMADO"/>
    <n v="30181503"/>
    <s v="SELECCIÓN ABREVIADA MENOR CUANTÍA"/>
    <n v="1"/>
    <n v="5"/>
    <n v="10"/>
    <n v="10"/>
    <n v="193338.31"/>
    <s v="Unidad"/>
    <s v="NO SOLICITADAS"/>
  </r>
  <r>
    <x v="19"/>
    <x v="2"/>
    <s v="02-02-01-003-006-09"/>
    <s v="Materiales y suministros - Otros productos plásticos"/>
    <s v="TANQUE PLASTICO 1000 LITROS PARA AGUA POTABLE "/>
    <n v="20142904"/>
    <s v="SELECCIÓN ABREVIADA MENOR CUANTÍA"/>
    <n v="1"/>
    <n v="5"/>
    <n v="10"/>
    <n v="1"/>
    <n v="744662.7"/>
    <s v="Unidad"/>
    <s v="NO SOLICITADAS"/>
  </r>
  <r>
    <x v="19"/>
    <x v="2"/>
    <s v="02-02-01-003-006-09"/>
    <s v="Materiales y suministros - Otros productos plásticos"/>
    <s v="POZUELOS PORTATILES ELABORADO EN SILICONA, DE TIPO PLEGADIZO, CAPACIDAD ALREDEDOR DE 25,7 ONZAS (760)M"/>
    <s v="31401505"/>
    <s v="MÍNIMA CUANTÍA "/>
    <n v="1"/>
    <n v="5"/>
    <n v="10"/>
    <n v="6"/>
    <n v="196200"/>
    <s v="Unidad"/>
    <s v="NO SOLICITADAS"/>
  </r>
  <r>
    <x v="19"/>
    <x v="2"/>
    <s v="02-02-01-003-006-09"/>
    <s v="Materiales y suministros - Otros productos plásticos"/>
    <s v="Lexmark 52D4H00 Black Toner Cartridge - High CapacityMS810- MS811 -MS812"/>
    <n v="44103100"/>
    <s v="MÍNIMA CUANTÍA "/>
    <n v="6"/>
    <n v="2"/>
    <n v="10"/>
    <n v="3"/>
    <n v="8397000"/>
    <s v="Unidad"/>
    <s v="NO SOLICITADAS"/>
  </r>
  <r>
    <x v="19"/>
    <x v="2"/>
    <s v="02-02-01-003-006-09"/>
    <s v="Materiales y suministros - Otros productos plásticos"/>
    <s v="Lexmark 64018HL High Yield Return Program Print CartridgeT64x"/>
    <n v="44103100"/>
    <s v="MÍNIMA CUANTÍA "/>
    <n v="6"/>
    <n v="2"/>
    <n v="10"/>
    <n v="2"/>
    <n v="3734000"/>
    <s v="Unidad"/>
    <s v="NO SOLICITADAS"/>
  </r>
  <r>
    <x v="19"/>
    <x v="2"/>
    <s v="02-02-01-003-006-09"/>
    <s v="Materiales y suministros - Otros productos plásticos"/>
    <s v="Lexmark T650H11L T650- T652- T654 - T656 High Yield Return Program Print CartridgeT650 - T652 - T6"/>
    <n v="44103100"/>
    <s v="MÍNIMA CUANTÍA "/>
    <n v="6"/>
    <n v="2"/>
    <n v="10"/>
    <n v="3"/>
    <n v="6140400"/>
    <s v="Unidad"/>
    <s v="NO SOLICITADAS"/>
  </r>
  <r>
    <x v="19"/>
    <x v="2"/>
    <s v="02-02-01-003-006-09"/>
    <s v="Materiales y suministros - Otros productos plásticos"/>
    <s v="BENDEJA "/>
    <n v="48101915"/>
    <s v="MÍNIMA CUANTÍA - GRANDES SUPERFICIES "/>
    <n v="11"/>
    <n v="1"/>
    <n v="10"/>
    <n v="6"/>
    <n v="579438"/>
    <s v="Unidad"/>
    <s v="NO SOLICITADAS"/>
  </r>
  <r>
    <x v="19"/>
    <x v="2"/>
    <s v="02-02-01-003-006-09"/>
    <s v="Materiales y suministros - Otros productos plásticos"/>
    <s v="VASO PLASTICO 12 ONZ."/>
    <n v="48101900"/>
    <s v="MÍNIMA CUANTÍA - GRANDES SUPERFICIES "/>
    <n v="11"/>
    <n v="1"/>
    <n v="10"/>
    <n v="300"/>
    <n v="2840100"/>
    <s v="Unidad"/>
    <s v="NO SOLICITADAS"/>
  </r>
  <r>
    <x v="19"/>
    <x v="2"/>
    <s v="02-02-01-003-006-09"/>
    <s v="Materiales y suministros - Otros productos plásticos"/>
    <s v="BRIDAS BLANCAS SIZE 3.6X140 MM (BOLSA X 100 UNIDAD)"/>
    <n v="31162400"/>
    <s v="SELECCIÓN ABREVIADA SUBASTA INVERSA"/>
    <n v="1"/>
    <n v="5"/>
    <n v="10"/>
    <n v="20"/>
    <n v="633080"/>
    <s v="Unidad"/>
    <s v="NO SOLICITADAS"/>
  </r>
  <r>
    <x v="19"/>
    <x v="2"/>
    <s v="02-02-01-003-006-09"/>
    <s v="Materiales y suministros - Otros productos plásticos"/>
    <s v="BRIDAS BLANCAS SIZE 4.8X250 MM (BOLSA X 100 UNIDAD)"/>
    <n v="31162400"/>
    <s v="SELECCIÓN ABREVIADA SUBASTA INVERSA"/>
    <n v="1"/>
    <n v="5"/>
    <n v="10"/>
    <n v="20"/>
    <n v="859180"/>
    <s v="Unidad"/>
    <s v="NO SOLICITADAS"/>
  </r>
  <r>
    <x v="19"/>
    <x v="2"/>
    <s v="02-02-01-003-006-09"/>
    <s v="Materiales y suministros - Otros productos plásticos"/>
    <s v="CARETAS PROTECCION "/>
    <n v="46181700"/>
    <s v="SELECCIÓN ABREVIADA SUBASTA INVERSA"/>
    <n v="1"/>
    <n v="5"/>
    <n v="10"/>
    <n v="20"/>
    <n v="2713200"/>
    <s v="Unidad"/>
    <s v="NO SOLICITADAS"/>
  </r>
  <r>
    <x v="19"/>
    <x v="2"/>
    <s v="02-02-01-003-006-09"/>
    <s v="Materiales y suministros - Otros productos plásticos"/>
    <s v="CINTA 3M 398 FRP (X ROLLO)"/>
    <n v="31201500"/>
    <s v="SELECCIÓN ABREVIADA SUBASTA INVERSA"/>
    <n v="1"/>
    <n v="5"/>
    <n v="10"/>
    <n v="18"/>
    <n v="10710000"/>
    <s v="Unidad"/>
    <s v="NO SOLICITADAS"/>
  </r>
  <r>
    <x v="19"/>
    <x v="2"/>
    <s v="02-02-01-003-006-09"/>
    <s v="Materiales y suministros - Otros productos plásticos"/>
    <s v="CINTA AISLANTE DE ALTA TEMPERATURA"/>
    <n v="31201500"/>
    <s v="SELECCIÓN ABREVIADA SUBASTA INVERSA"/>
    <n v="1"/>
    <n v="5"/>
    <n v="10"/>
    <n v="1"/>
    <n v="107338"/>
    <s v="Unidad"/>
    <s v="NO SOLICITADAS"/>
  </r>
  <r>
    <x v="19"/>
    <x v="2"/>
    <s v="02-02-01-003-006-09"/>
    <s v="Materiales y suministros - Otros productos plásticos"/>
    <s v="CINTA ALUMINIO ADHESIVA 1 PUL"/>
    <n v="31201500"/>
    <s v="SELECCIÓN ABREVIADA SUBASTA INVERSA"/>
    <n v="1"/>
    <n v="5"/>
    <n v="10"/>
    <n v="3"/>
    <n v="1499400"/>
    <s v="Unidad"/>
    <s v="NO SOLICITADAS"/>
  </r>
  <r>
    <x v="19"/>
    <x v="2"/>
    <s v="02-02-01-003-006-09"/>
    <s v="Materiales y suministros - Otros productos plásticos"/>
    <s v="CINTA ALUMINIO DE 2 PUL"/>
    <n v="31201500"/>
    <s v="SELECCIÓN ABREVIADA SUBASTA INVERSA"/>
    <n v="1"/>
    <n v="5"/>
    <n v="10"/>
    <n v="9"/>
    <n v="5355000"/>
    <s v="Unidad"/>
    <s v="NO SOLICITADAS"/>
  </r>
  <r>
    <x v="19"/>
    <x v="2"/>
    <s v="02-02-01-003-006-09"/>
    <s v="Materiales y suministros - Otros productos plásticos"/>
    <s v="CINTA DE ALTA VELOCIDAD  6969"/>
    <n v="31201500"/>
    <s v="SELECCIÓN ABREVIADA SUBASTA INVERSA"/>
    <n v="1"/>
    <n v="5"/>
    <n v="10"/>
    <n v="10"/>
    <n v="1368500"/>
    <s v="Unidad"/>
    <s v="NO SOLICITADAS"/>
  </r>
  <r>
    <x v="19"/>
    <x v="2"/>
    <s v="02-02-01-003-006-09"/>
    <s v="Materiales y suministros - Otros productos plásticos"/>
    <s v="CINTA DE ENMASCARAR 1/2 VERDE"/>
    <n v="31201500"/>
    <s v="SELECCIÓN ABREVIADA SUBASTA INVERSA"/>
    <n v="1"/>
    <n v="5"/>
    <n v="10"/>
    <n v="9"/>
    <n v="122094"/>
    <s v="Unidad"/>
    <s v="NO SOLICITADAS"/>
  </r>
  <r>
    <x v="19"/>
    <x v="2"/>
    <s v="02-02-01-003-006-09"/>
    <s v="Materiales y suministros - Otros productos plásticos"/>
    <s v="CINTA DE ENMASCARAR DE 2 PULG VERDE"/>
    <n v="31201500"/>
    <s v="SELECCIÓN ABREVIADA SUBASTA INVERSA"/>
    <n v="1"/>
    <n v="5"/>
    <n v="10"/>
    <n v="35"/>
    <n v="1107890"/>
    <s v="Unidad"/>
    <s v="NO SOLICITADAS"/>
  </r>
  <r>
    <x v="19"/>
    <x v="2"/>
    <s v="02-02-01-003-006-09"/>
    <s v="Materiales y suministros - Otros productos plásticos"/>
    <s v="CINTA DE ENMASCARAR DE 1 PULG VERDE"/>
    <n v="31201500"/>
    <s v="SELECCIÓN ABREVIADA SUBASTA INVERSA"/>
    <n v="1"/>
    <n v="5"/>
    <n v="10"/>
    <n v="10"/>
    <n v="248710"/>
    <s v="Unidad"/>
    <s v="NO SOLICITADAS"/>
  </r>
  <r>
    <x v="19"/>
    <x v="2"/>
    <s v="02-02-01-003-006-09"/>
    <s v="Materiales y suministros - Otros productos plásticos"/>
    <s v="CINTA DE TELA GRIS DE 2&quot;"/>
    <n v="31201500"/>
    <s v="SELECCIÓN ABREVIADA SUBASTA INVERSA"/>
    <n v="1"/>
    <n v="5"/>
    <n v="10"/>
    <n v="2"/>
    <n v="282506"/>
    <s v="Unidad"/>
    <s v="NO SOLICITADAS"/>
  </r>
  <r>
    <x v="19"/>
    <x v="2"/>
    <s v="02-02-01-003-006-09"/>
    <s v="Materiales y suministros - Otros productos plásticos"/>
    <s v="CINTA DOBLE FAZ"/>
    <n v="31201500"/>
    <s v="SELECCIÓN ABREVIADA SUBASTA INVERSA"/>
    <n v="1"/>
    <n v="5"/>
    <n v="10"/>
    <n v="3"/>
    <n v="1481550"/>
    <s v="Unidad"/>
    <s v="NO SOLICITADAS"/>
  </r>
  <r>
    <x v="19"/>
    <x v="2"/>
    <s v="02-02-01-003-006-09"/>
    <s v="Materiales y suministros - Otros productos plásticos"/>
    <s v="CINTA EMBALAJE"/>
    <n v="31201500"/>
    <s v="SELECCIÓN ABREVIADA SUBASTA INVERSA"/>
    <n v="1"/>
    <n v="5"/>
    <n v="10"/>
    <n v="18"/>
    <n v="192780"/>
    <s v="Unidad"/>
    <s v="NO SOLICITADAS"/>
  </r>
  <r>
    <x v="19"/>
    <x v="2"/>
    <s v="02-02-01-003-006-09"/>
    <s v="Materiales y suministros - Otros productos plásticos"/>
    <s v="CINTA ENMASCARAR 1/2&quot;"/>
    <n v="31201500"/>
    <s v="SELECCIÓN ABREVIADA SUBASTA INVERSA"/>
    <n v="1"/>
    <n v="5"/>
    <n v="10"/>
    <n v="4"/>
    <n v="67592"/>
    <s v="Unidad"/>
    <s v="NO SOLICITADAS"/>
  </r>
  <r>
    <x v="19"/>
    <x v="2"/>
    <s v="02-02-01-003-006-09"/>
    <s v="Materiales y suministros - Otros productos plásticos"/>
    <s v="SEALING TAPE ROLLO (1/8 pulgada x 1/2 pulgada x 25 pies)"/>
    <n v="31201500"/>
    <s v="SELECCIÓN ABREVIADA SUBASTA INVERSA"/>
    <n v="1"/>
    <n v="5"/>
    <n v="10"/>
    <n v="2"/>
    <n v="4284000"/>
    <s v="Unidad"/>
    <s v="NO SOLICITADAS"/>
  </r>
  <r>
    <x v="19"/>
    <x v="2"/>
    <s v="02-02-01-003-006-09"/>
    <s v="Materiales y suministros - Otros productos plásticos"/>
    <s v="CINTA DE ENMASCARAR 1/2 VERDE"/>
    <n v="31201500"/>
    <s v="SELECCIÓN ABREVIADA SUBASTA INVERSA"/>
    <n v="1"/>
    <n v="5"/>
    <n v="10"/>
    <n v="1"/>
    <n v="11507.99"/>
    <s v="Unidad"/>
    <s v="NO SOLICITADAS"/>
  </r>
  <r>
    <x v="19"/>
    <x v="61"/>
    <s v="02-02-01-003-007-01"/>
    <s v="Materiales y suministros - Vidrio y productos de vidrio"/>
    <s v="COPA CHAMPAGNE X6"/>
    <n v="52152104"/>
    <s v="MÍNIMA CUANTÍA "/>
    <n v="3"/>
    <n v="9"/>
    <n v="10"/>
    <n v="29"/>
    <n v="345100"/>
    <s v="Unidad"/>
    <s v="NO SOLICITADAS"/>
  </r>
  <r>
    <x v="19"/>
    <x v="61"/>
    <s v="02-02-01-003-007-01"/>
    <s v="Materiales y suministros - Vidrio y productos de vidrio"/>
    <s v="COPA DE AGUA"/>
    <n v="52152104"/>
    <s v="MÍNIMA CUANTÍA "/>
    <n v="3"/>
    <n v="9"/>
    <n v="10"/>
    <n v="20"/>
    <n v="252640"/>
    <s v="Unidad"/>
    <s v="NO SOLICITADAS"/>
  </r>
  <r>
    <x v="19"/>
    <x v="61"/>
    <s v="02-02-01-003-007-01"/>
    <s v="Materiales y suministros - Vidrio y productos de vidrio"/>
    <s v="VASO VIDRIO 11 OZ X 48"/>
    <n v="52152102"/>
    <s v="MÍNIMA CUANTÍA "/>
    <n v="3"/>
    <n v="9"/>
    <n v="10"/>
    <n v="3"/>
    <n v="723000"/>
    <s v="Unidad"/>
    <s v="NO SOLICITADAS"/>
  </r>
  <r>
    <x v="19"/>
    <x v="61"/>
    <s v="02-02-01-003-007-01"/>
    <s v="Materiales y suministros - Vidrio y productos de vidrio"/>
    <s v="VIDRIO ANTI RUIDO DUPLEX "/>
    <n v="72153002"/>
    <s v="SELECCIÓN ABREVIADA MENOR CUANTÍA"/>
    <n v="1"/>
    <n v="5"/>
    <n v="10"/>
    <n v="1"/>
    <n v="196978.16"/>
    <s v="METRO CUADRADO"/>
    <s v="NO SOLICITADAS"/>
  </r>
  <r>
    <x v="19"/>
    <x v="61"/>
    <s v="02-02-01-003-007-01"/>
    <s v="Materiales y suministros - Vidrio y productos de vidrio"/>
    <s v="VIDRIO TRANSPARENTE 5MM DE ESPESOR "/>
    <n v="72153002"/>
    <s v="SELECCIÓN ABREVIADA MENOR CUANTÍA"/>
    <n v="1"/>
    <n v="5"/>
    <n v="10"/>
    <n v="1"/>
    <n v="121132.59"/>
    <s v="METRO CUADRADO"/>
    <s v="NO SOLICITADAS"/>
  </r>
  <r>
    <x v="19"/>
    <x v="61"/>
    <s v="02-02-01-003-007-01"/>
    <s v="Materiales y suministros - Vidrio y productos de vidrio"/>
    <s v="FRASCO CUADRADO EN VIDRIO, CON TAPA TIPO CLIP, COLOR TRANSPARENTE, HERMTICO, CAPACIDAD DE 0,5 LITROS, ANCHO 11CM, ALTO 12CM, LARGO 13CM Y DIAMETRO 11CM"/>
    <s v="41121806"/>
    <s v="MÍNIMA CUANTÍA "/>
    <n v="1"/>
    <n v="5"/>
    <n v="10"/>
    <n v="25"/>
    <n v="710000"/>
    <s v="Unidad"/>
    <s v="NO SOLICITADAS"/>
  </r>
  <r>
    <x v="19"/>
    <x v="61"/>
    <s v="02-02-01-003-007-01"/>
    <s v="Materiales y suministros - Vidrio y productos de vidrio"/>
    <s v="RECIPIENTE VIDRIO 250ML, TRANSPARENTE, CON TAPA METALICA CON HUECOS TIPO RALLADOR, LARGO 8CM, ALTO 9,3CM, ANCHO 8CM Y UN DIAMETRO DE 8CM"/>
    <s v="41121806"/>
    <s v="MÍNIMA CUANTÍA "/>
    <n v="1"/>
    <n v="5"/>
    <n v="10"/>
    <n v="20"/>
    <n v="1000000"/>
    <s v="Unidad"/>
    <s v="NO SOLICITADAS"/>
  </r>
  <r>
    <x v="19"/>
    <x v="61"/>
    <s v="02-02-01-003-007-01"/>
    <s v="Materiales y suministros - Vidrio y productos de vidrio"/>
    <s v="PUERTA DE VIDRIO"/>
    <n v="30171501"/>
    <s v="MÍNIMA CUANTÍA "/>
    <n v="8"/>
    <n v="4"/>
    <n v="10"/>
    <n v="1"/>
    <n v="12970999.999999998"/>
    <s v="Unidad"/>
    <s v="NO SOLICITADAS"/>
  </r>
  <r>
    <x v="19"/>
    <x v="61"/>
    <s v="02-02-01-003-007-01"/>
    <s v="Materiales y suministros - Vidrio y productos de vidrio"/>
    <s v="COPA DE CHAMPAÑA"/>
    <n v="52152100"/>
    <s v="MÍNIMA CUANTÍA - GRANDES SUPERFICIES "/>
    <n v="11"/>
    <n v="1"/>
    <n v="10"/>
    <n v="150"/>
    <n v="1940250"/>
    <s v="Unidad"/>
    <s v="NO SOLICITADAS"/>
  </r>
  <r>
    <x v="19"/>
    <x v="61"/>
    <s v="02-02-01-003-007-01"/>
    <s v="Materiales y suministros - Vidrio y productos de vidrio"/>
    <s v="COPA DE VINO"/>
    <n v="52152100"/>
    <s v="MÍNIMA CUANTÍA - GRANDES SUPERFICIES "/>
    <n v="11"/>
    <n v="1"/>
    <n v="10"/>
    <n v="145"/>
    <n v="1479000"/>
    <s v="Unidad"/>
    <s v="NO SOLICITADAS"/>
  </r>
  <r>
    <x v="19"/>
    <x v="61"/>
    <s v="02-02-01-003-007-02"/>
    <s v="Materiales y suministros - Artículos de cerámica no estructural"/>
    <s v="PLATO HONDO REDONDO"/>
    <n v="52152007"/>
    <s v="MÍNIMA CUANTÍA "/>
    <n v="3"/>
    <n v="9"/>
    <n v="10"/>
    <n v="48"/>
    <n v="656880"/>
    <s v="Unidad"/>
    <s v="NO SOLICITADAS"/>
  </r>
  <r>
    <x v="19"/>
    <x v="61"/>
    <s v="02-02-01-003-007-02"/>
    <s v="Materiales y suministros - Artículos de cerámica no estructural"/>
    <s v="LAVAMANOS CON PEDESTAL AVANTI BLANCO"/>
    <n v="30181504"/>
    <s v="SELECCIÓN ABREVIADA MENOR CUANTÍA"/>
    <n v="1"/>
    <n v="5"/>
    <n v="10"/>
    <n v="2"/>
    <n v="247209.53"/>
    <s v="Unidad"/>
    <s v="NO SOLICITADAS"/>
  </r>
  <r>
    <x v="19"/>
    <x v="61"/>
    <s v="02-02-01-003-007-02"/>
    <s v="Materiales y suministros - Artículos de cerámica no estructural"/>
    <s v="SANITARIO BLANCO ALONGADOS LINEA MONTECARLO TANQUE ECONOMIZADOR  "/>
    <n v="30181505"/>
    <s v="SELECCIÓN ABREVIADA MENOR CUANTÍA"/>
    <n v="1"/>
    <n v="5"/>
    <n v="10"/>
    <n v="1"/>
    <n v="452410.58"/>
    <s v="Unidad"/>
    <s v="NO SOLICITADAS"/>
  </r>
  <r>
    <x v="19"/>
    <x v="61"/>
    <s v="02-02-01-003-007-02"/>
    <s v="Materiales y suministros - Artículos de cerámica no estructural"/>
    <s v="JUEGO DE VAJILLA DE 4 PUESTOS"/>
    <n v="48101800"/>
    <s v="MÍNIMA CUANTÍA - GRANDES SUPERFICIES "/>
    <n v="11"/>
    <n v="1"/>
    <n v="10"/>
    <n v="62"/>
    <n v="13578000"/>
    <s v="Unidad"/>
    <s v="NO SOLICITADAS"/>
  </r>
  <r>
    <x v="19"/>
    <x v="61"/>
    <s v="02-02-01-003-007-02"/>
    <s v="Materiales y suministros - Artículos de cerámica no estructural"/>
    <s v="PLATO BASE"/>
    <n v="52152100"/>
    <s v="MÍNIMA CUANTÍA - GRANDES SUPERFICIES "/>
    <n v="11"/>
    <n v="1"/>
    <n v="10"/>
    <n v="60"/>
    <n v="1320000"/>
    <s v="Unidad"/>
    <s v="NO SOLICITADAS"/>
  </r>
  <r>
    <x v="19"/>
    <x v="61"/>
    <s v="02-02-01-003-007-02"/>
    <s v="Materiales y suministros - Artículos de cerámica no estructural"/>
    <s v="PLATO PARA POSTRE"/>
    <n v="52152100"/>
    <s v="MÍNIMA CUANTÍA - GRANDES SUPERFICIES "/>
    <n v="11"/>
    <n v="1"/>
    <n v="10"/>
    <n v="65"/>
    <n v="454350"/>
    <s v="Unidad"/>
    <s v="NO SOLICITADAS"/>
  </r>
  <r>
    <x v="19"/>
    <x v="61"/>
    <s v="02-02-01-003-007-03"/>
    <s v="Materiales y suministros - Productos refractarios y productos estructurales no refractarios de arcilla"/>
    <s v="CERAMICA ANTIDESLIZANTE 50* 50 CM "/>
    <n v="30131704"/>
    <s v="SELECCIÓN ABREVIADA MENOR CUANTÍA"/>
    <n v="1"/>
    <n v="5"/>
    <n v="10"/>
    <n v="96"/>
    <n v="3438164.21"/>
    <s v="METRO CUADRADO"/>
    <s v="NO SOLICITADAS"/>
  </r>
  <r>
    <x v="19"/>
    <x v="61"/>
    <s v="02-02-01-003-007-03"/>
    <s v="Materiales y suministros - Productos refractarios y productos estructurales no refractarios de arcilla"/>
    <s v="CERAMICA PISO 50* 50 CM TRAFICO 4 "/>
    <n v="30131704"/>
    <s v="SELECCIÓN ABREVIADA MENOR CUANTÍA"/>
    <n v="1"/>
    <n v="5"/>
    <n v="10"/>
    <n v="50"/>
    <n v="1790710.53"/>
    <s v="METRO CUADRADO"/>
    <s v="NO SOLICITADAS"/>
  </r>
  <r>
    <x v="19"/>
    <x v="61"/>
    <s v="02-02-01-003-007-03"/>
    <s v="Materiales y suministros - Productos refractarios y productos estructurales no refractarios de arcilla"/>
    <s v="PISO PORCELANATO GRIS MATE   60X60"/>
    <n v="30131704"/>
    <s v="SELECCIÓN ABREVIADA MENOR CUANTÍA"/>
    <n v="1"/>
    <n v="5"/>
    <n v="10"/>
    <n v="40"/>
    <n v="1802748.53"/>
    <s v="METRO CUADRADO"/>
    <s v="NO SOLICITADAS"/>
  </r>
  <r>
    <x v="19"/>
    <x v="61"/>
    <s v="02-02-01-003-007-03"/>
    <s v="Materiales y suministros - Productos refractarios y productos estructurales no refractarios de arcilla"/>
    <s v="SIKALATEX"/>
    <n v="73181122"/>
    <s v="SELECCIÓN ABREVIADA MENOR CUANTÍA"/>
    <n v="1"/>
    <n v="5"/>
    <n v="10"/>
    <n v="4"/>
    <n v="604221.63"/>
    <s v="GALON"/>
    <s v="NO SOLICITADAS"/>
  </r>
  <r>
    <x v="19"/>
    <x v="61"/>
    <s v="02-02-01-003-007-03"/>
    <s v="Materiales y suministros - Productos refractarios y productos estructurales no refractarios de arcilla"/>
    <s v="VIGUETA DRYWOL BASE 9 "/>
    <n v="30161503"/>
    <s v="SELECCIÓN ABREVIADA MENOR CUANTÍA"/>
    <n v="1"/>
    <n v="5"/>
    <n v="10"/>
    <n v="32"/>
    <n v="412520.67"/>
    <s v="Unidad"/>
    <s v="NO SOLICITADAS"/>
  </r>
  <r>
    <x v="19"/>
    <x v="61"/>
    <s v="02-02-01-003-007-04"/>
    <s v="Materiales y suministros - Yeso, cal y cemento"/>
    <s v="BOQUILLA X 5 KG SEGÚN NECESIDAD DE COLOR"/>
    <n v="31201605"/>
    <s v="SELECCIÓN ABREVIADA MENOR CUANTÍA"/>
    <n v="1"/>
    <n v="5"/>
    <n v="10"/>
    <n v="13"/>
    <n v="277402.15999999997"/>
    <s v="Unidad"/>
    <s v="NO SOLICITADAS"/>
  </r>
  <r>
    <x v="19"/>
    <x v="61"/>
    <s v="02-02-01-003-007-04"/>
    <s v="Materiales y suministros - Yeso, cal y cemento"/>
    <s v="BULTO CEMENTO BLANCO TIPO 1 PRESENTACION 20 KG."/>
    <n v="30111601"/>
    <s v="SELECCIÓN ABREVIADA MENOR CUANTÍA"/>
    <n v="1"/>
    <n v="5"/>
    <n v="10"/>
    <n v="1"/>
    <n v="29633.31"/>
    <s v="Unidad"/>
    <s v="NO SOLICITADAS"/>
  </r>
  <r>
    <x v="19"/>
    <x v="61"/>
    <s v="02-02-01-003-007-04"/>
    <s v="Materiales y suministros - Yeso, cal y cemento"/>
    <s v="CEMENTO GRIS 50KL - (DE USO GENERAL PARA CONSTRUCCIÓN)"/>
    <n v="30111601"/>
    <s v="SELECCIÓN ABREVIADA MENOR CUANTÍA"/>
    <n v="1"/>
    <n v="5"/>
    <n v="10"/>
    <n v="83"/>
    <n v="2572764.66"/>
    <s v="Unidad"/>
    <s v="NO SOLICITADAS"/>
  </r>
  <r>
    <x v="19"/>
    <x v="61"/>
    <s v="02-02-01-003-007-04"/>
    <s v="Materiales y suministros - Yeso, cal y cemento"/>
    <s v="LAMINA FIBROCEMENTO DE 2,44M X 1,22M X 10MM ESPESOR"/>
    <n v="30152003"/>
    <s v="SELECCIÓN ABREVIADA MENOR CUANTÍA"/>
    <n v="1"/>
    <n v="5"/>
    <n v="10"/>
    <n v="54"/>
    <n v="3566403.53"/>
    <s v="Unidad"/>
    <s v="NO SOLICITADAS"/>
  </r>
  <r>
    <x v="19"/>
    <x v="61"/>
    <s v="02-02-01-003-007-04"/>
    <s v="Materiales y suministros - Yeso, cal y cemento"/>
    <s v="PEGANTE PARA ENCHAPE Y BALDOSAS CERÁMICAS X 25 KILOS"/>
    <n v="31201605"/>
    <s v="SELECCIÓN ABREVIADA MENOR CUANTÍA"/>
    <n v="1"/>
    <n v="5"/>
    <n v="10"/>
    <n v="40"/>
    <n v="1463066.23"/>
    <s v="Unidad"/>
    <s v="NO SOLICITADAS"/>
  </r>
  <r>
    <x v="19"/>
    <x v="61"/>
    <s v="02-02-01-003-007-04"/>
    <s v="Materiales y suministros - Yeso, cal y cemento"/>
    <s v="PEGANTE PORCELANICO GRIS CON LATEX 25 KILOS"/>
    <n v="31201605"/>
    <s v="SELECCIÓN ABREVIADA MENOR CUANTÍA"/>
    <n v="1"/>
    <n v="5"/>
    <n v="10"/>
    <n v="25"/>
    <n v="1003051.57"/>
    <s v="Unidad"/>
    <s v="NO SOLICITADAS"/>
  </r>
  <r>
    <x v="19"/>
    <x v="61"/>
    <s v="02-02-01-003-007-05"/>
    <s v="Materiales y suministros - Artículos de concreto, cemento y yeso"/>
    <s v="LAMINA DE DRYWALL DE 12 MM"/>
    <n v="30161503"/>
    <s v="SELECCIÓN ABREVIADA MENOR CUANTÍA"/>
    <n v="1"/>
    <n v="5"/>
    <n v="10"/>
    <n v="10"/>
    <n v="360955.58000000007"/>
    <s v="Unidad"/>
    <s v="NO SOLICITADAS"/>
  </r>
  <r>
    <x v="19"/>
    <x v="61"/>
    <s v="02-02-01-003-007-09"/>
    <s v="Materiales y suministros - Otros productos minerales no metálicos n. C. P."/>
    <s v="CARTUCHO PARA ORINAL SECO CORONA REFERENCIA O62121001"/>
    <n v="30181506"/>
    <s v="SELECCIÓN ABREVIADA MENOR CUANTÍA"/>
    <n v="1"/>
    <n v="5"/>
    <n v="10"/>
    <n v="10"/>
    <n v="1074426.32"/>
    <s v="Unidad"/>
    <s v="NO SOLICITADAS"/>
  </r>
  <r>
    <x v="19"/>
    <x v="61"/>
    <s v="02-02-01-003-007-09"/>
    <s v="Materiales y suministros - Otros productos minerales no metálicos n. C. P."/>
    <s v="CARTUCHO REPUESTO PARA ORINAL SECO HELVEX MGS-E"/>
    <n v="30181506"/>
    <s v="SELECCIÓN ABREVIADA MENOR CUANTÍA"/>
    <n v="1"/>
    <n v="5"/>
    <n v="10"/>
    <n v="6"/>
    <n v="591771.6"/>
    <s v="Unidad"/>
    <s v="NO SOLICITADAS"/>
  </r>
  <r>
    <x v="19"/>
    <x v="61"/>
    <s v="02-02-01-003-007-09"/>
    <s v="Materiales y suministros - Otros productos minerales no metálicos n. C. P."/>
    <s v="EMULSIÓN ASFÁLTICA X CUÑETE"/>
    <n v="12161804"/>
    <s v="SELECCIÓN ABREVIADA MENOR CUANTÍA"/>
    <n v="1"/>
    <n v="5"/>
    <n v="10"/>
    <n v="30"/>
    <n v="2383801.23"/>
    <s v="CUÑETE"/>
    <s v="NO SOLICITADAS"/>
  </r>
  <r>
    <x v="19"/>
    <x v="61"/>
    <s v="02-02-01-003-007-09"/>
    <s v="Materiales y suministros - Otros productos minerales no metálicos n. C. P."/>
    <s v="LIJA DE AGUA - GRANO #220"/>
    <n v="31191501"/>
    <s v="SELECCIÓN ABREVIADA MENOR CUANTÍA"/>
    <n v="1"/>
    <n v="5"/>
    <n v="10"/>
    <n v="55"/>
    <n v="60692.44"/>
    <s v="Unidad"/>
    <s v="NO SOLICITADAS"/>
  </r>
  <r>
    <x v="19"/>
    <x v="61"/>
    <s v="02-02-01-003-007-09"/>
    <s v="Materiales y suministros - Otros productos minerales no metálicos n. C. P."/>
    <s v="LIJA DE AGUA NO 180 (23CM X 28CM)"/>
    <n v="31191501"/>
    <s v="SELECCIÓN ABREVIADA MENOR CUANTÍA"/>
    <n v="1"/>
    <n v="5"/>
    <n v="10"/>
    <n v="56"/>
    <n v="65962.100000000006"/>
    <s v="Unidad"/>
    <s v="NO SOLICITADAS"/>
  </r>
  <r>
    <x v="19"/>
    <x v="61"/>
    <s v="02-02-01-003-007-09"/>
    <s v="Materiales y suministros - Otros productos minerales no metálicos n. C. P."/>
    <s v="MANTO ASFALTICO SIN FOIL  ROLLO X 10 M X 1M"/>
    <n v="12164902"/>
    <s v="SELECCIÓN ABREVIADA MENOR CUANTÍA"/>
    <n v="1"/>
    <n v="5"/>
    <n v="10"/>
    <n v="30"/>
    <n v="3478129.46"/>
    <s v="Rollo"/>
    <s v="NO SOLICITADAS"/>
  </r>
  <r>
    <x v="19"/>
    <x v="61"/>
    <s v="02-02-01-003-007-09"/>
    <s v="Materiales y suministros - Otros productos minerales no metálicos n. C. P."/>
    <s v="LIJA ANTIDESLIZANTE GRANO 80 DE 6&quot;"/>
    <n v="31191500"/>
    <s v="SELECCIÓN ABREVIADA SUBASTA INVERSA"/>
    <n v="1"/>
    <n v="5"/>
    <n v="10"/>
    <n v="10"/>
    <n v="4998000"/>
    <s v="Unidad"/>
    <s v="NO SOLICITADAS"/>
  </r>
  <r>
    <x v="19"/>
    <x v="61"/>
    <s v="02-02-01-003-007-09"/>
    <s v="Materiales y suministros - Otros productos minerales no metálicos n. C. P."/>
    <s v="LIJA HOOKIT 5&quot; VELCRO/GRANO 220"/>
    <n v="31191500"/>
    <s v="SELECCIÓN ABREVIADA SUBASTA INVERSA"/>
    <n v="1"/>
    <n v="5"/>
    <n v="10"/>
    <n v="1"/>
    <n v="476000"/>
    <s v="Unidad"/>
    <s v="NO SOLICITADAS"/>
  </r>
  <r>
    <x v="19"/>
    <x v="61"/>
    <s v="02-02-01-003-007-09"/>
    <s v="Materiales y suministros - Otros productos minerales no metálicos n. C. P."/>
    <s v="LIJA HOOKIT 5&quot; VELCRO/GRANO 600"/>
    <n v="31191500"/>
    <s v="SELECCIÓN ABREVIADA SUBASTA INVERSA"/>
    <n v="1"/>
    <n v="5"/>
    <n v="10"/>
    <n v="1"/>
    <n v="357000"/>
    <s v="Unidad"/>
    <s v="NO SOLICITADAS"/>
  </r>
  <r>
    <x v="19"/>
    <x v="61"/>
    <s v="02-02-01-003-007-09"/>
    <s v="Materiales y suministros - Otros productos minerales no metálicos n. C. P."/>
    <s v="PASTA DE CAUTIN"/>
    <n v="23271816"/>
    <s v="SELECCIÓN ABREVIADA SUBASTA INVERSA"/>
    <n v="1"/>
    <n v="5"/>
    <n v="10"/>
    <n v="1"/>
    <n v="2140.5700000000002"/>
    <s v="Unidad"/>
    <s v="NO SOLICITADAS"/>
  </r>
  <r>
    <x v="19"/>
    <x v="4"/>
    <s v="02-02-01-003-008-05"/>
    <s v="Materiales y suministros - Juegos y Juguetes"/>
    <s v="PELOTA SIN CUERDA"/>
    <s v="10111301"/>
    <s v="MÍNIMA CUANTÍA "/>
    <n v="1"/>
    <n v="5"/>
    <n v="10"/>
    <n v="16"/>
    <n v="282400"/>
    <s v="Unidad"/>
    <s v="NO SOLICITADAS"/>
  </r>
  <r>
    <x v="19"/>
    <x v="4"/>
    <s v="02-02-01-003-008-09"/>
    <s v="Materiales y suministros - Otros artículos manufacturados n. C. P."/>
    <s v="BROCHA CERDA MONA DE 2 &quot; IDEAL PARA PINTURAS A BASE DE ACEITE"/>
    <n v="31211904"/>
    <s v="SELECCIÓN ABREVIADA MENOR CUANTÍA"/>
    <n v="1"/>
    <n v="5"/>
    <n v="10"/>
    <n v="60"/>
    <n v="409162.48"/>
    <s v="Unidad"/>
    <s v="NO SOLICITADAS"/>
  </r>
  <r>
    <x v="19"/>
    <x v="4"/>
    <s v="02-02-01-003-008-09"/>
    <s v="Materiales y suministros - Otros artículos manufacturados n. C. P."/>
    <s v="BROCHA CERDA MONA PROFESIONAL DE 3&quot; MANGO DE PASTA 1CM GROSOR POR 3CM DE ESPESOR"/>
    <n v="31211904"/>
    <s v="SELECCIÓN ABREVIADA MENOR CUANTÍA"/>
    <n v="1"/>
    <n v="5"/>
    <n v="10"/>
    <n v="30"/>
    <n v="389150.8"/>
    <s v="Unidad"/>
    <s v="NO SOLICITADAS"/>
  </r>
  <r>
    <x v="19"/>
    <x v="4"/>
    <s v="02-02-01-003-008-09"/>
    <s v="Materiales y suministros - Otros artículos manufacturados n. C. P."/>
    <s v="RODILLO DE FELPA DE 4&quot;"/>
    <n v="31211906"/>
    <s v="SELECCIÓN ABREVIADA MENOR CUANTÍA"/>
    <n v="1"/>
    <n v="5"/>
    <n v="10"/>
    <n v="54"/>
    <n v="121749.86999999998"/>
    <s v="Unidad"/>
    <s v="NO SOLICITADAS"/>
  </r>
  <r>
    <x v="19"/>
    <x v="4"/>
    <s v="02-02-01-003-008-09"/>
    <s v="Materiales y suministros - Otros artículos manufacturados n. C. P."/>
    <s v="RODILLO DE FELPA DE 9&quot;"/>
    <n v="31211906"/>
    <s v="SELECCIÓN ABREVIADA MENOR CUANTÍA"/>
    <n v="1"/>
    <n v="5"/>
    <n v="10"/>
    <n v="35"/>
    <n v="141411.94"/>
    <s v="Unidad"/>
    <s v="NO SOLICITADAS"/>
  </r>
  <r>
    <x v="19"/>
    <x v="4"/>
    <s v="02-02-01-003-008-09"/>
    <s v="Materiales y suministros - Otros artículos manufacturados n. C. P."/>
    <s v="BOLIGRAFO NEGRO"/>
    <s v="44121700"/>
    <s v="MÍNIMA CUANTÍA "/>
    <n v="3"/>
    <n v="9"/>
    <n v="10"/>
    <n v="59"/>
    <n v="58292"/>
    <s v="Unidad"/>
    <s v="NO SOLICITADAS"/>
  </r>
  <r>
    <x v="19"/>
    <x v="4"/>
    <s v="02-02-01-003-008-09"/>
    <s v="Materiales y suministros - Otros artículos manufacturados n. C. P."/>
    <s v="LAPICES"/>
    <n v="27112309"/>
    <s v="MÍNIMA CUANTÍA "/>
    <n v="3"/>
    <n v="9"/>
    <n v="10"/>
    <n v="76"/>
    <n v="57760"/>
    <s v="Unidad"/>
    <s v="NO SOLICITADAS"/>
  </r>
  <r>
    <x v="19"/>
    <x v="4"/>
    <s v="02-02-01-003-008-09"/>
    <s v="Materiales y suministros - Otros artículos manufacturados n. C. P."/>
    <s v="BROCHA 1&quot;"/>
    <n v="31211900"/>
    <s v="SELECCIÓN ABREVIADA SUBASTA INVERSA"/>
    <n v="1"/>
    <n v="5"/>
    <n v="10"/>
    <n v="18"/>
    <n v="173502"/>
    <s v="Unidad"/>
    <s v="NO SOLICITADAS"/>
  </r>
  <r>
    <x v="19"/>
    <x v="4"/>
    <s v="02-02-01-003-008-09"/>
    <s v="Materiales y suministros - Otros artículos manufacturados n. C. P."/>
    <s v="BROCHA 1/2&quot;"/>
    <n v="31211900"/>
    <s v="SELECCIÓN ABREVIADA SUBASTA INVERSA"/>
    <n v="1"/>
    <n v="5"/>
    <n v="10"/>
    <n v="18"/>
    <n v="122094"/>
    <s v="Unidad"/>
    <s v="NO SOLICITADAS"/>
  </r>
  <r>
    <x v="19"/>
    <x v="4"/>
    <s v="02-02-01-003-008-09"/>
    <s v="Materiales y suministros - Otros artículos manufacturados n. C. P."/>
    <s v="BROCHA 2&quot;"/>
    <n v="31211900"/>
    <s v="SELECCIÓN ABREVIADA SUBASTA INVERSA"/>
    <n v="1"/>
    <n v="5"/>
    <n v="10"/>
    <n v="14"/>
    <n v="134946"/>
    <s v="Unidad"/>
    <s v="NO SOLICITADAS"/>
  </r>
  <r>
    <x v="19"/>
    <x v="4"/>
    <s v="02-02-01-003-008-09"/>
    <s v="Materiales y suministros - Otros artículos manufacturados n. C. P."/>
    <s v="BROCHA 3&quot;"/>
    <n v="31211900"/>
    <s v="SELECCIÓN ABREVIADA SUBASTA INVERSA"/>
    <n v="1"/>
    <n v="5"/>
    <n v="10"/>
    <n v="13"/>
    <n v="146965"/>
    <s v="Unidad"/>
    <s v="NO SOLICITADAS"/>
  </r>
  <r>
    <x v="19"/>
    <x v="4"/>
    <s v="02-02-01-003-008-09"/>
    <s v="Materiales y suministros - Otros artículos manufacturados n. C. P."/>
    <s v="BROCHA 4  NYLON"/>
    <n v="31211900"/>
    <s v="SELECCIÓN ABREVIADA SUBASTA INVERSA"/>
    <n v="1"/>
    <n v="5"/>
    <n v="10"/>
    <n v="12"/>
    <n v="244188"/>
    <s v="Unidad"/>
    <s v="NO SOLICITADAS"/>
  </r>
  <r>
    <x v="19"/>
    <x v="4"/>
    <s v="02-02-01-003-008-09"/>
    <s v="Materiales y suministros - Otros artículos manufacturados n. C. P."/>
    <s v="BROCHA 5 NYLON PICASSO"/>
    <n v="31211900"/>
    <s v="SELECCIÓN ABREVIADA SUBASTA INVERSA"/>
    <n v="1"/>
    <n v="5"/>
    <n v="10"/>
    <n v="12"/>
    <n v="338436"/>
    <s v="Unidad"/>
    <s v="NO SOLICITADAS"/>
  </r>
  <r>
    <x v="19"/>
    <x v="4"/>
    <s v="02-02-01-003-008-09"/>
    <s v="Materiales y suministros - Otros artículos manufacturados n. C. P."/>
    <s v="CEPILLO DE BRONCE"/>
    <n v="27111900"/>
    <s v="SELECCIÓN ABREVIADA SUBASTA INVERSA"/>
    <n v="1"/>
    <n v="5"/>
    <n v="10"/>
    <n v="36"/>
    <n v="1829268"/>
    <s v="Unidad"/>
    <s v="NO SOLICITADAS"/>
  </r>
  <r>
    <x v="19"/>
    <x v="4"/>
    <s v="02-02-01-003-008-09"/>
    <s v="Materiales y suministros - Otros artículos manufacturados n. C. P."/>
    <s v="BROCHA 1/2&quot;"/>
    <n v="31211900"/>
    <s v="SELECCIÓN ABREVIADA SUBASTA INVERSA"/>
    <n v="1"/>
    <n v="5"/>
    <n v="10"/>
    <n v="1"/>
    <n v="4046.35"/>
    <s v="Unidad"/>
    <s v="NO SOLICITADAS"/>
  </r>
  <r>
    <x v="19"/>
    <x v="62"/>
    <s v="02-02-01-004-001"/>
    <s v="Materiales y suministros - Metales básicos"/>
    <s v="BARRA CORRUGADA DE ACERO, CON DIÁMETRO DE 1/2&quot; Y CON UNA LONGITUD DE 6 M"/>
    <n v="30102405"/>
    <s v="SELECCIÓN ABREVIADA MENOR CUANTÍA"/>
    <n v="1"/>
    <n v="5"/>
    <n v="10"/>
    <n v="20"/>
    <n v="877839.74"/>
    <s v="Unidad"/>
    <s v="NO SOLICITADAS"/>
  </r>
  <r>
    <x v="19"/>
    <x v="62"/>
    <s v="02-02-01-004-001"/>
    <s v="Materiales y suministros - Metales básicos"/>
    <s v="BISAGRA OMEGA 3&quot;"/>
    <n v="31162403"/>
    <s v="SELECCIÓN ABREVIADA MENOR CUANTÍA"/>
    <n v="1"/>
    <n v="5"/>
    <n v="10"/>
    <n v="12"/>
    <n v="28626.46"/>
    <s v="Unidad"/>
    <s v="NO SOLICITADAS"/>
  </r>
  <r>
    <x v="19"/>
    <x v="62"/>
    <s v="02-02-01-004-001"/>
    <s v="Materiales y suministros - Metales básicos"/>
    <s v="BROCA RANURADA PARA CONCRETO DE 1/2"/>
    <n v="20102105"/>
    <s v="SELECCIÓN ABREVIADA MENOR CUANTÍA"/>
    <n v="1"/>
    <n v="5"/>
    <n v="10"/>
    <n v="6"/>
    <n v="31658.560000000005"/>
    <s v="Unidad"/>
    <s v="NO SOLICITADAS"/>
  </r>
  <r>
    <x v="19"/>
    <x v="62"/>
    <s v="02-02-01-004-001"/>
    <s v="Materiales y suministros - Metales básicos"/>
    <s v="BROCA RANURADA PARA CONCRETO DE 1/4"/>
    <n v="20102105"/>
    <s v="SELECCIÓN ABREVIADA MENOR CUANTÍA"/>
    <n v="1"/>
    <n v="5"/>
    <n v="10"/>
    <n v="6"/>
    <n v="22803.02"/>
    <s v="Unidad"/>
    <s v="NO SOLICITADAS"/>
  </r>
  <r>
    <x v="19"/>
    <x v="62"/>
    <s v="02-02-01-004-001"/>
    <s v="Materiales y suministros - Metales básicos"/>
    <s v="BROCA RANURADA PARA CONCRETO DE 3/8"/>
    <n v="20102105"/>
    <s v="SELECCIÓN ABREVIADA MENOR CUANTÍA"/>
    <n v="1"/>
    <n v="5"/>
    <n v="10"/>
    <n v="6"/>
    <n v="35085.47"/>
    <s v="Unidad"/>
    <s v="NO SOLICITADAS"/>
  </r>
  <r>
    <x v="19"/>
    <x v="62"/>
    <s v="02-02-01-004-001"/>
    <s v="Materiales y suministros - Metales básicos"/>
    <s v="BROCA RANURADA PARA CONCRETO DE 5/16"/>
    <n v="20102105"/>
    <s v="SELECCIÓN ABREVIADA MENOR CUANTÍA"/>
    <n v="1"/>
    <n v="5"/>
    <n v="10"/>
    <n v="6"/>
    <n v="27189.279999999999"/>
    <s v="Unidad"/>
    <s v="NO SOLICITADAS"/>
  </r>
  <r>
    <x v="19"/>
    <x v="62"/>
    <s v="02-02-01-004-001"/>
    <s v="Materiales y suministros - Metales básicos"/>
    <s v="DISCO CORTE METAL 4 1/2"/>
    <n v="27112838"/>
    <s v="SELECCIÓN ABREVIADA MENOR CUANTÍA"/>
    <n v="1"/>
    <n v="5"/>
    <n v="10"/>
    <n v="10"/>
    <n v="23545.590000000004"/>
    <s v="Unidad"/>
    <s v="NO SOLICITADAS"/>
  </r>
  <r>
    <x v="19"/>
    <x v="62"/>
    <s v="02-02-01-004-001"/>
    <s v="Materiales y suministros - Metales básicos"/>
    <s v="DISCO CORTE METAL 7 1/2"/>
    <n v="27112838"/>
    <s v="SELECCIÓN ABREVIADA MENOR CUANTÍA"/>
    <n v="1"/>
    <n v="5"/>
    <n v="10"/>
    <n v="6"/>
    <n v="26792.63"/>
    <s v="Unidad"/>
    <s v="NO SOLICITADAS"/>
  </r>
  <r>
    <x v="19"/>
    <x v="62"/>
    <s v="02-02-01-004-001"/>
    <s v="Materiales y suministros - Metales básicos"/>
    <s v="DISCO DE DESBASTE METAL 4 1/2''"/>
    <n v="27112838"/>
    <s v="SELECCIÓN ABREVIADA MENOR CUANTÍA"/>
    <n v="1"/>
    <n v="5"/>
    <n v="10"/>
    <n v="8"/>
    <n v="28608.32"/>
    <s v="Unidad"/>
    <s v="NO SOLICITADAS"/>
  </r>
  <r>
    <x v="19"/>
    <x v="62"/>
    <s v="02-02-01-004-001"/>
    <s v="Materiales y suministros - Metales básicos"/>
    <s v="DISCO DE DESBASTE METAL 7 1/2''"/>
    <n v="27112838"/>
    <s v="SELECCIÓN ABREVIADA MENOR CUANTÍA"/>
    <n v="1"/>
    <n v="5"/>
    <n v="10"/>
    <n v="8"/>
    <n v="57788.56"/>
    <s v="Unidad"/>
    <s v="NO SOLICITADAS"/>
  </r>
  <r>
    <x v="19"/>
    <x v="62"/>
    <s v="02-02-01-004-001"/>
    <s v="Materiales y suministros - Metales básicos"/>
    <s v="DISCO DIAMANTADO DE TUCSTENO PARA CONCRETO DE 4 1/2''"/>
    <n v="27112838"/>
    <s v="SELECCIÓN ABREVIADA MENOR CUANTÍA"/>
    <n v="1"/>
    <n v="5"/>
    <n v="10"/>
    <n v="6"/>
    <n v="108858.6"/>
    <s v="Unidad"/>
    <s v="NO SOLICITADAS"/>
  </r>
  <r>
    <x v="19"/>
    <x v="62"/>
    <s v="02-02-01-004-001"/>
    <s v="Materiales y suministros - Metales básicos"/>
    <s v="DISCO DIAMANTADO DE TUCSTENO PARA CONCRETO DE 9''"/>
    <n v="27112838"/>
    <s v="SELECCIÓN ABREVIADA MENOR CUANTÍA"/>
    <n v="1"/>
    <n v="5"/>
    <n v="10"/>
    <n v="8"/>
    <n v="358139.03"/>
    <s v="Unidad"/>
    <s v="NO SOLICITADAS"/>
  </r>
  <r>
    <x v="19"/>
    <x v="62"/>
    <s v="02-02-01-004-001"/>
    <s v="Materiales y suministros - Metales básicos"/>
    <s v="DISCO TRONZADORA CORTE METAL"/>
    <n v="27112838"/>
    <s v="SELECCIÓN ABREVIADA MENOR CUANTÍA"/>
    <n v="1"/>
    <n v="5"/>
    <n v="10"/>
    <n v="8"/>
    <n v="122224.93"/>
    <s v="Unidad"/>
    <s v="NO SOLICITADAS"/>
  </r>
  <r>
    <x v="19"/>
    <x v="62"/>
    <s v="02-02-01-004-001"/>
    <s v="Materiales y suministros - Metales básicos"/>
    <s v="HOJA DE SEGUETA DE 12&quot; DE LONGITUD Y 18 DIENTES POR PULGADA"/>
    <n v="27111552"/>
    <s v="SELECCIÓN ABREVIADA MENOR CUANTÍA"/>
    <n v="1"/>
    <n v="5"/>
    <n v="10"/>
    <n v="15"/>
    <n v="102290.62"/>
    <s v="Unidad"/>
    <s v="NO SOLICITADAS"/>
  </r>
  <r>
    <x v="19"/>
    <x v="62"/>
    <s v="02-02-01-004-001"/>
    <s v="Materiales y suministros - Metales básicos"/>
    <s v="MARCO PUERTA HR TIPO A X 6M CAL 18"/>
    <n v="30171507"/>
    <s v="SELECCIÓN ABREVIADA MENOR CUANTÍA"/>
    <n v="1"/>
    <n v="5"/>
    <n v="10"/>
    <n v="2"/>
    <n v="80036.570000000007"/>
    <s v="Unidad"/>
    <s v="NO SOLICITADAS"/>
  </r>
  <r>
    <x v="19"/>
    <x v="62"/>
    <s v="02-02-01-004-001"/>
    <s v="Materiales y suministros - Metales básicos"/>
    <s v="MARCO VENTANA HR TIPO A  X 6M CAL 18"/>
    <n v="30171600"/>
    <s v="SELECCIÓN ABREVIADA MENOR CUANTÍA"/>
    <n v="1"/>
    <n v="5"/>
    <n v="10"/>
    <n v="3"/>
    <n v="108648.73999999999"/>
    <s v="Unidad"/>
    <s v="NO SOLICITADAS"/>
  </r>
  <r>
    <x v="19"/>
    <x v="62"/>
    <s v="02-02-01-004-001"/>
    <s v="Materiales y suministros - Metales básicos"/>
    <s v="SOPORTE METALICO PARA EXTINTOR"/>
    <n v="27112838"/>
    <s v="SELECCIÓN ABREVIADA MENOR CUANTÍA"/>
    <n v="1"/>
    <n v="5"/>
    <n v="10"/>
    <n v="25"/>
    <n v="40107.46"/>
    <s v="Unidad"/>
    <s v="NO SOLICITADAS"/>
  </r>
  <r>
    <x v="19"/>
    <x v="62"/>
    <s v="02-02-01-004-001"/>
    <s v="Materiales y suministros - Metales básicos"/>
    <s v="'TE HR TIPO A X 6M CAL 18"/>
    <n v="40171512"/>
    <s v="SELECCIÓN ABREVIADA MENOR CUANTÍA"/>
    <n v="1"/>
    <n v="5"/>
    <n v="10"/>
    <n v="3"/>
    <n v="134302.14000000001"/>
    <s v="Unidad"/>
    <s v="NO SOLICITADAS"/>
  </r>
  <r>
    <x v="19"/>
    <x v="62"/>
    <s v="02-02-01-004-001"/>
    <s v="Materiales y suministros - Metales básicos"/>
    <s v="TUBERIA CUADRADA COLD ROLLED 1X1&quot;, E=1,20MM CAL.18"/>
    <n v="40171512"/>
    <s v="SELECCIÓN ABREVIADA MENOR CUANTÍA"/>
    <n v="1"/>
    <n v="5"/>
    <n v="10"/>
    <n v="12"/>
    <n v="130188.09"/>
    <s v="Unidad"/>
    <s v="NO SOLICITADAS"/>
  </r>
  <r>
    <x v="19"/>
    <x v="62"/>
    <s v="02-02-01-004-001"/>
    <s v="Materiales y suministros - Metales básicos"/>
    <s v="TUBERIA REDONDA NEGRA 2&quot; METALICA X 6M ESPESOR 0.098&quot;"/>
    <n v="40171512"/>
    <s v="SELECCIÓN ABREVIADA MENOR CUANTÍA"/>
    <n v="1"/>
    <n v="5"/>
    <n v="10"/>
    <n v="1"/>
    <n v="214376.41"/>
    <s v="Unidad"/>
    <s v="NO SOLICITADAS"/>
  </r>
  <r>
    <x v="19"/>
    <x v="62"/>
    <s v="02-02-01-004-001"/>
    <s v="Materiales y suministros - Metales básicos"/>
    <s v="TUBO RECTANGULAR DE 100MM*50 MM DE 6 M CALIBRE 18MM"/>
    <n v="40171512"/>
    <s v="SELECCIÓN ABREVIADA MENOR CUANTÍA"/>
    <n v="1"/>
    <n v="5"/>
    <n v="10"/>
    <n v="8"/>
    <n v="1434788.46"/>
    <s v="Unidad"/>
    <s v="NO SOLICITADAS"/>
  </r>
  <r>
    <x v="19"/>
    <x v="62"/>
    <s v="02-02-01-004-001"/>
    <s v="Materiales y suministros - Metales básicos"/>
    <s v="TUBO RECTANGULAR DE 50*25 MM DE 6 M CALIBRE 18MM"/>
    <n v="40171512"/>
    <s v="SELECCIÓN ABREVIADA MENOR CUANTÍA"/>
    <n v="1"/>
    <n v="5"/>
    <n v="10"/>
    <n v="7"/>
    <n v="300059.13"/>
    <s v="Unidad"/>
    <s v="NO SOLICITADAS"/>
  </r>
  <r>
    <x v="19"/>
    <x v="62"/>
    <s v="02-02-01-004-001"/>
    <s v="Materiales y suministros - Metales básicos"/>
    <s v="VARILLA CUADRADA 10,5*10,5 DE 6M"/>
    <n v="30102405"/>
    <s v="SELECCIÓN ABREVIADA MENOR CUANTÍA"/>
    <n v="1"/>
    <n v="5"/>
    <n v="10"/>
    <n v="5"/>
    <n v="122405.58000000002"/>
    <s v="Unidad"/>
    <s v="NO SOLICITADAS"/>
  </r>
  <r>
    <x v="19"/>
    <x v="62"/>
    <s v="02-02-01-004-001"/>
    <s v="Materiales y suministros - Metales básicos"/>
    <s v="VISAGRA REDONDA HR 1/2"/>
    <n v="31162403"/>
    <s v="SELECCIÓN ABREVIADA MENOR CUANTÍA"/>
    <n v="1"/>
    <n v="5"/>
    <n v="10"/>
    <n v="12"/>
    <n v="53723.619999999995"/>
    <s v="Unidad"/>
    <s v="NO SOLICITADAS"/>
  </r>
  <r>
    <x v="19"/>
    <x v="62"/>
    <s v="02-02-01-004-001"/>
    <s v="Materiales y suministros - Metales básicos"/>
    <s v="ALAMBRE DE FRENAR NO 20"/>
    <n v="26121500"/>
    <s v="SELECCIÓN ABREVIADA SUBASTA INVERSA"/>
    <n v="1"/>
    <n v="5"/>
    <n v="10"/>
    <n v="1"/>
    <n v="60536.38"/>
    <s v="Unidad"/>
    <s v="NO SOLICITADAS"/>
  </r>
  <r>
    <x v="19"/>
    <x v="62"/>
    <s v="02-02-01-004-001"/>
    <s v="Materiales y suministros - Metales básicos"/>
    <s v="ALAMBRE DE FRENAR NO 25"/>
    <n v="26121500"/>
    <s v="SELECCIÓN ABREVIADA SUBASTA INVERSA"/>
    <n v="1"/>
    <n v="5"/>
    <n v="10"/>
    <n v="1"/>
    <n v="169575"/>
    <s v="Unidad"/>
    <s v="NO SOLICITADAS"/>
  </r>
  <r>
    <x v="19"/>
    <x v="62"/>
    <s v="02-02-01-004-001"/>
    <s v="Materiales y suministros - Metales básicos"/>
    <s v="ALAMBRE DE FRENAR NO 32"/>
    <n v="26121500"/>
    <s v="SELECCIÓN ABREVIADA SUBASTA INVERSA"/>
    <n v="1"/>
    <n v="5"/>
    <n v="10"/>
    <n v="2"/>
    <n v="339150"/>
    <s v="Unidad"/>
    <s v="NO SOLICITADAS"/>
  </r>
  <r>
    <x v="19"/>
    <x v="5"/>
    <s v="02-02-01-004-002"/>
    <s v="Materiales y suministros - Productos metálicos elaborados (excepto maquinaria y equipo)"/>
    <s v="JUEGO CUBIERTOS (16 PIEZAS)"/>
    <n v="52151700"/>
    <s v="MÍNIMA CUANTÍA "/>
    <n v="3"/>
    <n v="9"/>
    <n v="10"/>
    <n v="29"/>
    <n v="1809600"/>
    <s v="Unidad"/>
    <s v="NO SOLICITADAS"/>
  </r>
  <r>
    <x v="19"/>
    <x v="5"/>
    <s v="02-02-01-004-002"/>
    <s v="Materiales y suministros - Productos metálicos elaborados (excepto maquinaria y equipo)"/>
    <s v="PALA PARA MEZCLAR ACERO INOXIDABALE"/>
    <n v="52151636"/>
    <s v="MÍNIMA CUANTÍA "/>
    <n v="3"/>
    <n v="9"/>
    <n v="10"/>
    <n v="1"/>
    <n v="336000"/>
    <s v="Unidad"/>
    <s v="NO SOLICITADAS"/>
  </r>
  <r>
    <x v="19"/>
    <x v="5"/>
    <s v="02-02-01-004-002"/>
    <s v="Materiales y suministros - Productos metálicos elaborados (excepto maquinaria y equipo)"/>
    <s v="ADAPTADOR DE TUBO PLASTICO PVC 1.1/4&quot; MACHO"/>
    <n v="40171708"/>
    <s v="SELECCIÓN ABREVIADA MENOR CUANTÍA"/>
    <n v="1"/>
    <n v="5"/>
    <n v="10"/>
    <n v="12"/>
    <n v="66953.89"/>
    <s v="Unidad"/>
    <s v="NO SOLICITADAS"/>
  </r>
  <r>
    <x v="19"/>
    <x v="5"/>
    <s v="02-02-01-004-002"/>
    <s v="Materiales y suministros - Productos metálicos elaborados (excepto maquinaria y equipo)"/>
    <s v="ALAMBRE CALIBRE 18 GALVANIZADO EN ACERO X 1 KILO"/>
    <n v="30262901"/>
    <s v="SELECCIÓN ABREVIADA MENOR CUANTÍA"/>
    <n v="1"/>
    <n v="5"/>
    <n v="10"/>
    <n v="25"/>
    <n v="446359.29"/>
    <s v="Unidad"/>
    <s v="NO SOLICITADAS"/>
  </r>
  <r>
    <x v="19"/>
    <x v="5"/>
    <s v="02-02-01-004-002"/>
    <s v="Materiales y suministros - Productos metálicos elaborados (excepto maquinaria y equipo)"/>
    <s v="ANGEO EN ACERO INOXIDABLE"/>
    <n v="30103206"/>
    <s v="SELECCIÓN ABREVIADA MENOR CUANTÍA"/>
    <n v="1"/>
    <n v="5"/>
    <n v="10"/>
    <n v="15"/>
    <n v="225712.55"/>
    <s v="METRO CUADRADO"/>
    <s v="NO SOLICITADAS"/>
  </r>
  <r>
    <x v="19"/>
    <x v="5"/>
    <s v="02-02-01-004-002"/>
    <s v="Materiales y suministros - Productos metálicos elaborados (excepto maquinaria y equipo)"/>
    <s v="ANGULO DE  HIERRO DE 1'' X 1/8 X 6M"/>
    <n v="30101503"/>
    <s v="SELECCIÓN ABREVIADA MENOR CUANTÍA"/>
    <n v="1"/>
    <n v="5"/>
    <n v="10"/>
    <n v="19"/>
    <n v="543558.09"/>
    <s v="Unidad"/>
    <s v="NO SOLICITADAS"/>
  </r>
  <r>
    <x v="19"/>
    <x v="5"/>
    <s v="02-02-01-004-002"/>
    <s v="Materiales y suministros - Productos metálicos elaborados (excepto maquinaria y equipo)"/>
    <s v="CANDADO DE ALTA SEGURIDAD (70 DE ANCHO X14 DE DIÁMETRO X 17 DE ESPACIO LIBRE DE ARCO)"/>
    <n v="46171501"/>
    <s v="SELECCIÓN ABREVIADA MENOR CUANTÍA"/>
    <n v="1"/>
    <n v="5"/>
    <n v="10"/>
    <n v="2"/>
    <n v="880319.55"/>
    <s v="Unidad"/>
    <s v="NO SOLICITADAS"/>
  </r>
  <r>
    <x v="19"/>
    <x v="5"/>
    <s v="02-02-01-004-002"/>
    <s v="Materiales y suministros - Productos metálicos elaborados (excepto maquinaria y equipo)"/>
    <s v="CANDADO DE SEGURIDAD RECUBIERTO "/>
    <n v="46171501"/>
    <s v="SELECCIÓN ABREVIADA MENOR CUANTÍA"/>
    <n v="1"/>
    <n v="5"/>
    <n v="10"/>
    <n v="2"/>
    <n v="59822.57"/>
    <s v="Unidad"/>
    <s v="NO SOLICITADAS"/>
  </r>
  <r>
    <x v="19"/>
    <x v="5"/>
    <s v="02-02-01-004-002"/>
    <s v="Materiales y suministros - Productos metálicos elaborados (excepto maquinaria y equipo)"/>
    <s v="CANDADO SEGURIDAD CUELLO ALTO 50 MM - (CAJA SERGURIDAD, ACERO ENDURECIDO, 5,0 CM ACHO APROX)"/>
    <n v="46171501"/>
    <s v="SELECCIÓN ABREVIADA MENOR CUANTÍA"/>
    <n v="1"/>
    <n v="5"/>
    <n v="10"/>
    <n v="4"/>
    <n v="247481.38"/>
    <s v="Unidad"/>
    <s v="NO SOLICITADAS"/>
  </r>
  <r>
    <x v="19"/>
    <x v="5"/>
    <s v="02-02-01-004-002"/>
    <s v="Materiales y suministros - Productos metálicos elaborados (excepto maquinaria y equipo)"/>
    <s v="CERRADURA CILINDRICA DE MANIJA TIPO JUPITER O SIMILAR, ACABADO CROMADO MATE."/>
    <n v="31162402"/>
    <s v="SELECCIÓN ABREVIADA MENOR CUANTÍA"/>
    <n v="1"/>
    <n v="5"/>
    <n v="10"/>
    <n v="12"/>
    <n v="593657.74"/>
    <s v="Unidad"/>
    <s v="NO SOLICITADAS"/>
  </r>
  <r>
    <x v="19"/>
    <x v="5"/>
    <s v="02-02-01-004-002"/>
    <s v="Materiales y suministros - Productos metálicos elaborados (excepto maquinaria y equipo)"/>
    <s v="CERRADURA DE SEGURIDAD (LLAVE - LLAVE)"/>
    <n v="31162402"/>
    <s v="SELECCIÓN ABREVIADA MENOR CUANTÍA"/>
    <n v="1"/>
    <n v="5"/>
    <n v="10"/>
    <n v="14"/>
    <n v="866184.82"/>
    <s v="Unidad"/>
    <s v="NO SOLICITADAS"/>
  </r>
  <r>
    <x v="19"/>
    <x v="5"/>
    <s v="02-02-01-004-002"/>
    <s v="Materiales y suministros - Productos metálicos elaborados (excepto maquinaria y equipo)"/>
    <s v="CERRADURA TIPO PERA MADERA PARA ALCOBA"/>
    <n v="31162402"/>
    <s v="SELECCIÓN ABREVIADA MENOR CUANTÍA"/>
    <n v="1"/>
    <n v="5"/>
    <n v="10"/>
    <n v="16"/>
    <n v="773689.28"/>
    <s v="Unidad"/>
    <s v="NO SOLICITADAS"/>
  </r>
  <r>
    <x v="19"/>
    <x v="5"/>
    <s v="02-02-01-004-002"/>
    <s v="Materiales y suministros - Productos metálicos elaborados (excepto maquinaria y equipo)"/>
    <s v="CHAZO EXPANSIVO METALICO DE 3/8&quot; X 2&quot; PAQUETE X 100 UNIDADES"/>
    <n v="31161502"/>
    <s v="SELECCIÓN ABREVIADA MENOR CUANTÍA"/>
    <n v="1"/>
    <n v="5"/>
    <n v="10"/>
    <n v="2"/>
    <n v="105803.74"/>
    <s v="Unidad"/>
    <s v="NO SOLICITADAS"/>
  </r>
  <r>
    <x v="19"/>
    <x v="5"/>
    <s v="02-02-01-004-002"/>
    <s v="Materiales y suministros - Productos metálicos elaborados (excepto maquinaria y equipo)"/>
    <s v="CHAZO PLASTICO DE 1/4&quot; CON TORNILLO PAQUETE X 100 UNIDADES"/>
    <n v="31161502"/>
    <s v="SELECCIÓN ABREVIADA MENOR CUANTÍA"/>
    <n v="1"/>
    <n v="5"/>
    <n v="10"/>
    <n v="3"/>
    <n v="16115.240000000002"/>
    <s v="Unidad"/>
    <s v="NO SOLICITADAS"/>
  </r>
  <r>
    <x v="19"/>
    <x v="5"/>
    <s v="02-02-01-004-002"/>
    <s v="Materiales y suministros - Productos metálicos elaborados (excepto maquinaria y equipo)"/>
    <s v="CHAZO PLASTICO DE 3/8&quot; CON TORNILLO PAQUETE X 100 UNIDADES"/>
    <n v="31161502"/>
    <s v="SELECCIÓN ABREVIADA MENOR CUANTÍA"/>
    <n v="1"/>
    <n v="5"/>
    <n v="10"/>
    <n v="3"/>
    <n v="24175.17"/>
    <s v="Unidad"/>
    <s v="NO SOLICITADAS"/>
  </r>
  <r>
    <x v="19"/>
    <x v="5"/>
    <s v="02-02-01-004-002"/>
    <s v="Materiales y suministros - Productos metálicos elaborados (excepto maquinaria y equipo)"/>
    <s v="CHAZO PLASTICO DE 5/16&quot; CON TORNILLO PAQUETE X 100 UNIDADES"/>
    <n v="31161502"/>
    <s v="SELECCIÓN ABREVIADA MENOR CUANTÍA"/>
    <n v="1"/>
    <n v="5"/>
    <n v="10"/>
    <n v="3"/>
    <n v="18801.88"/>
    <s v="Unidad"/>
    <s v="NO SOLICITADAS"/>
  </r>
  <r>
    <x v="19"/>
    <x v="5"/>
    <s v="02-02-01-004-002"/>
    <s v="Materiales y suministros - Productos metálicos elaborados (excepto maquinaria y equipo)"/>
    <s v="CHEQUE  CORTINA  BRONCE 1 1/2&quot;"/>
    <n v="40141608"/>
    <s v="SELECCIÓN ABREVIADA MENOR CUANTÍA"/>
    <n v="1"/>
    <n v="5"/>
    <n v="10"/>
    <n v="1"/>
    <n v="59356.73"/>
    <s v="Unidad"/>
    <s v="NO SOLICITADAS"/>
  </r>
  <r>
    <x v="19"/>
    <x v="5"/>
    <s v="02-02-01-004-002"/>
    <s v="Materiales y suministros - Productos metálicos elaborados (excepto maquinaria y equipo)"/>
    <s v="CHEQUE  CORTINA  BRONCE 1 1/4&quot;"/>
    <n v="40141608"/>
    <s v="SELECCIÓN ABREVIADA MENOR CUANTÍA"/>
    <n v="1"/>
    <n v="5"/>
    <n v="10"/>
    <n v="1"/>
    <n v="111037.89"/>
    <s v="Unidad"/>
    <s v="NO SOLICITADAS"/>
  </r>
  <r>
    <x v="19"/>
    <x v="5"/>
    <s v="02-02-01-004-002"/>
    <s v="Materiales y suministros - Productos metálicos elaborados (excepto maquinaria y equipo)"/>
    <s v="CHEQUE  CORTINA 1&quot; BRONCE"/>
    <n v="40141608"/>
    <s v="SELECCIÓN ABREVIADA MENOR CUANTÍA"/>
    <n v="1"/>
    <n v="5"/>
    <n v="10"/>
    <n v="1"/>
    <n v="57904.639999999999"/>
    <s v="Unidad"/>
    <s v="NO SOLICITADAS"/>
  </r>
  <r>
    <x v="19"/>
    <x v="5"/>
    <s v="02-02-01-004-002"/>
    <s v="Materiales y suministros - Productos metálicos elaborados (excepto maquinaria y equipo)"/>
    <s v="CHEQUE  CORTINA 2&quot; BRONCE"/>
    <n v="40141608"/>
    <s v="SELECCIÓN ABREVIADA MENOR CUANTÍA"/>
    <n v="1"/>
    <n v="5"/>
    <n v="10"/>
    <n v="1"/>
    <n v="85017.82"/>
    <s v="Unidad"/>
    <s v="NO SOLICITADAS"/>
  </r>
  <r>
    <x v="19"/>
    <x v="5"/>
    <s v="02-02-01-004-002"/>
    <s v="Materiales y suministros - Productos metálicos elaborados (excepto maquinaria y equipo)"/>
    <s v="CHEQUE CORTINA 3/4&quot; EN BRONCE"/>
    <n v="40141608"/>
    <s v="SELECCIÓN ABREVIADA MENOR CUANTÍA"/>
    <n v="1"/>
    <n v="5"/>
    <n v="10"/>
    <n v="1"/>
    <n v="48114.34"/>
    <s v="Unidad"/>
    <s v="NO SOLICITADAS"/>
  </r>
  <r>
    <x v="19"/>
    <x v="5"/>
    <s v="02-02-01-004-002"/>
    <s v="Materiales y suministros - Productos metálicos elaborados (excepto maquinaria y equipo)"/>
    <s v="CLAVO DE ACERO LISO DE 1&quot; CAJA X 500 GR"/>
    <n v="31162003"/>
    <s v="SELECCIÓN ABREVIADA MENOR CUANTÍA"/>
    <n v="1"/>
    <n v="5"/>
    <n v="10"/>
    <n v="5"/>
    <n v="67573.820000000007"/>
    <s v="Unidad"/>
    <s v="NO SOLICITADAS"/>
  </r>
  <r>
    <x v="19"/>
    <x v="5"/>
    <s v="02-02-01-004-002"/>
    <s v="Materiales y suministros - Productos metálicos elaborados (excepto maquinaria y equipo)"/>
    <s v="CLAVO DE ACERO LISO DE 2&quot; CAJA X 500 GR"/>
    <n v="31162003"/>
    <s v="SELECCIÓN ABREVIADA MENOR CUANTÍA"/>
    <n v="1"/>
    <n v="5"/>
    <n v="10"/>
    <n v="5"/>
    <n v="67573.820000000007"/>
    <s v="Unidad"/>
    <s v="NO SOLICITADAS"/>
  </r>
  <r>
    <x v="19"/>
    <x v="5"/>
    <s v="02-02-01-004-002"/>
    <s v="Materiales y suministros - Productos metálicos elaborados (excepto maquinaria y equipo)"/>
    <s v="CLAVOS Y PUNTILLAS DE HIERRO O ACERO; PUNTILLA EN ACERO LISA DE 2&quot; CON CABEZA CAJA X LIBRA"/>
    <n v="31162003"/>
    <s v="SELECCIÓN ABREVIADA MENOR CUANTÍA"/>
    <n v="1"/>
    <n v="5"/>
    <n v="10"/>
    <n v="6"/>
    <n v="33476.949999999997"/>
    <s v="Unidad"/>
    <s v="NO SOLICITADAS"/>
  </r>
  <r>
    <x v="19"/>
    <x v="5"/>
    <s v="02-02-01-004-002"/>
    <s v="Materiales y suministros - Productos metálicos elaborados (excepto maquinaria y equipo)"/>
    <s v="ESTRUCTURA OMEGA PARA DRYWOL"/>
    <n v="30161503"/>
    <s v="SELECCIÓN ABREVIADA MENOR CUANTÍA"/>
    <n v="1"/>
    <n v="5"/>
    <n v="10"/>
    <n v="15"/>
    <n v="51034.67"/>
    <s v="Unidad"/>
    <s v="NO SOLICITADAS"/>
  </r>
  <r>
    <x v="19"/>
    <x v="5"/>
    <s v="02-02-01-004-002"/>
    <s v="Materiales y suministros - Productos metálicos elaborados (excepto maquinaria y equipo)"/>
    <s v="GASTOP"/>
    <n v="31211704"/>
    <s v="SELECCIÓN ABREVIADA MENOR CUANTÍA"/>
    <n v="1"/>
    <n v="5"/>
    <n v="10"/>
    <n v="6"/>
    <n v="81369.52"/>
    <s v="Unidad"/>
    <s v="NO SOLICITADAS"/>
  </r>
  <r>
    <x v="19"/>
    <x v="5"/>
    <s v="02-02-01-004-002"/>
    <s v="Materiales y suministros - Productos metálicos elaborados (excepto maquinaria y equipo)"/>
    <s v="GRIFERIA INSTITUCIONAL LAVAMANOS TIPO PUSH AHORRADORA ANTIBANDALICA "/>
    <n v="40142207"/>
    <s v="SELECCIÓN ABREVIADA MENOR CUANTÍA"/>
    <n v="1"/>
    <n v="5"/>
    <n v="10"/>
    <n v="7"/>
    <n v="305068.81"/>
    <s v="Unidad"/>
    <s v="NO SOLICITADAS"/>
  </r>
  <r>
    <x v="19"/>
    <x v="5"/>
    <s v="02-02-01-004-002"/>
    <s v="Materiales y suministros - Productos metálicos elaborados (excepto maquinaria y equipo)"/>
    <s v="GRIFERIA PARA TANQUE CORONA BAJO CONSUMO DE BOTON, DE DOBLE DESCARGA INCLUIDO EL BOTON"/>
    <n v="40141610"/>
    <s v="SELECCIÓN ABREVIADA MENOR CUANTÍA"/>
    <n v="1"/>
    <n v="5"/>
    <n v="10"/>
    <n v="3"/>
    <n v="124309.66999999998"/>
    <s v="Unidad"/>
    <s v="NO SOLICITADAS"/>
  </r>
  <r>
    <x v="19"/>
    <x v="5"/>
    <s v="02-02-01-004-002"/>
    <s v="Materiales y suministros - Productos metálicos elaborados (excepto maquinaria y equipo)"/>
    <s v="GRIFERIA SANITARIO 26 CM"/>
    <n v="40141610"/>
    <s v="SELECCIÓN ABREVIADA MENOR CUANTÍA"/>
    <n v="1"/>
    <n v="5"/>
    <n v="10"/>
    <n v="7"/>
    <n v="210778.04"/>
    <s v="Unidad"/>
    <s v="NO SOLICITADAS"/>
  </r>
  <r>
    <x v="19"/>
    <x v="5"/>
    <s v="02-02-01-004-002"/>
    <s v="Materiales y suministros - Productos metálicos elaborados (excepto maquinaria y equipo)"/>
    <s v="HERRAJE MUEBLE SANITARIO"/>
    <n v="30181604"/>
    <s v="SELECCIÓN ABREVIADA MENOR CUANTÍA"/>
    <n v="1"/>
    <n v="5"/>
    <n v="10"/>
    <n v="5"/>
    <n v="54547.68"/>
    <s v="Unidad"/>
    <s v="NO SOLICITADAS"/>
  </r>
  <r>
    <x v="19"/>
    <x v="5"/>
    <s v="02-02-01-004-002"/>
    <s v="Materiales y suministros - Productos metálicos elaborados (excepto maquinaria y equipo)"/>
    <s v="HERRAJE PARA  PUERTA  Y CAJON CROMADO ( SEGÚN MUESTRA)"/>
    <n v="31162402"/>
    <s v="SELECCIÓN ABREVIADA MENOR CUANTÍA"/>
    <n v="1"/>
    <n v="5"/>
    <n v="10"/>
    <n v="6"/>
    <n v="45140.2"/>
    <s v="Unidad"/>
    <s v="NO SOLICITADAS"/>
  </r>
  <r>
    <x v="19"/>
    <x v="5"/>
    <s v="02-02-01-004-002"/>
    <s v="Materiales y suministros - Productos metálicos elaborados (excepto maquinaria y equipo)"/>
    <s v="KIT CONECTOR HCP 11,8 MT TRANSPARENTE TAPA Y BASE PARA LAMINAS DE 8MM"/>
    <n v="30102300"/>
    <s v="SELECCIÓN ABREVIADA MENOR CUANTÍA"/>
    <n v="1"/>
    <n v="5"/>
    <n v="10"/>
    <n v="3"/>
    <n v="725633.27"/>
    <s v="Unidad"/>
    <s v="NO SOLICITADAS"/>
  </r>
  <r>
    <x v="19"/>
    <x v="5"/>
    <s v="02-02-01-004-002"/>
    <s v="Materiales y suministros - Productos metálicos elaborados (excepto maquinaria y equipo)"/>
    <s v="LAMINA ALVEOLAR 8MM 5,9X2,10"/>
    <n v="13102013"/>
    <s v="SELECCIÓN ABREVIADA MENOR CUANTÍA"/>
    <n v="1"/>
    <n v="5"/>
    <n v="10"/>
    <n v="1"/>
    <n v="538651.42000000004"/>
    <s v="Unidad"/>
    <s v="NO SOLICITADAS"/>
  </r>
  <r>
    <x v="19"/>
    <x v="5"/>
    <s v="02-02-01-004-002"/>
    <s v="Materiales y suministros - Productos metálicos elaborados (excepto maquinaria y equipo)"/>
    <s v="LLAVE DE LAVAMANOS ANTIBANDALICA CON TEMPORIZADOR"/>
    <n v="39121436"/>
    <s v="SELECCIÓN ABREVIADA MENOR CUANTÍA"/>
    <n v="1"/>
    <n v="5"/>
    <n v="10"/>
    <n v="12"/>
    <n v="1454181.48"/>
    <s v="Unidad"/>
    <s v="NO SOLICITADAS"/>
  </r>
  <r>
    <x v="19"/>
    <x v="5"/>
    <s v="02-02-01-004-002"/>
    <s v="Materiales y suministros - Productos metálicos elaborados (excepto maquinaria y equipo)"/>
    <s v="LLAVE JARDIN TIPO PESADO"/>
    <n v="30181604"/>
    <s v="SELECCIÓN ABREVIADA MENOR CUANTÍA"/>
    <n v="1"/>
    <n v="5"/>
    <n v="10"/>
    <n v="20"/>
    <n v="286467.56"/>
    <s v="Unidad"/>
    <s v="NO SOLICITADAS"/>
  </r>
  <r>
    <x v="19"/>
    <x v="5"/>
    <s v="02-02-01-004-002"/>
    <s v="Materiales y suministros - Productos metálicos elaborados (excepto maquinaria y equipo)"/>
    <s v="LLAVE MEZCLADOR MONOCONTROL "/>
    <n v="30181804"/>
    <s v="SELECCIÓN ABREVIADA MENOR CUANTÍA"/>
    <n v="1"/>
    <n v="5"/>
    <n v="10"/>
    <n v="3"/>
    <n v="322327.89"/>
    <s v="Unidad"/>
    <s v="NO SOLICITADAS"/>
  </r>
  <r>
    <x v="19"/>
    <x v="5"/>
    <s v="02-02-01-004-002"/>
    <s v="Materiales y suministros - Productos metálicos elaborados (excepto maquinaria y equipo)"/>
    <s v="LLAVE SENCILLA LAVAMANOS ACABADO CROMO MANIJA EN CRUZ"/>
    <n v="30181604"/>
    <s v="SELECCIÓN ABREVIADA MENOR CUANTÍA"/>
    <n v="1"/>
    <n v="5"/>
    <n v="10"/>
    <n v="12"/>
    <n v="192036.12"/>
    <s v="Unidad"/>
    <s v="NO SOLICITADAS"/>
  </r>
  <r>
    <x v="19"/>
    <x v="5"/>
    <s v="02-02-01-004-002"/>
    <s v="Materiales y suministros - Productos metálicos elaborados (excepto maquinaria y equipo)"/>
    <s v="LLAVE SENCILLA LAVAPLATOS TIPO PESADO CUELLO DE GANZO"/>
    <n v="30181604"/>
    <s v="SELECCIÓN ABREVIADA MENOR CUANTÍA"/>
    <n v="1"/>
    <n v="5"/>
    <n v="10"/>
    <n v="12"/>
    <n v="400012.22"/>
    <s v="Unidad"/>
    <s v="NO SOLICITADAS"/>
  </r>
  <r>
    <x v="19"/>
    <x v="5"/>
    <s v="02-02-01-004-002"/>
    <s v="Materiales y suministros - Productos metálicos elaborados (excepto maquinaria y equipo)"/>
    <s v="MALLA ESLABONADA 2 X 10 METROS, METAL 2-1/4 X 2-1/4 PULGADA ROLLO DE 10 M"/>
    <n v="30121701"/>
    <s v="SELECCIÓN ABREVIADA MENOR CUANTÍA"/>
    <n v="1"/>
    <n v="5"/>
    <n v="10"/>
    <n v="2"/>
    <n v="495452.21"/>
    <s v="Unidad"/>
    <s v="NO SOLICITADAS"/>
  </r>
  <r>
    <x v="19"/>
    <x v="5"/>
    <s v="02-02-01-004-002"/>
    <s v="Materiales y suministros - Productos metálicos elaborados (excepto maquinaria y equipo)"/>
    <s v="MANIJA BASCULANTE ALUMINIO DERCHA"/>
    <n v="40171709"/>
    <s v="SELECCIÓN ABREVIADA MENOR CUANTÍA"/>
    <n v="1"/>
    <n v="5"/>
    <n v="10"/>
    <n v="12"/>
    <n v="251755.68"/>
    <s v="Unidad"/>
    <s v="NO SOLICITADAS"/>
  </r>
  <r>
    <x v="19"/>
    <x v="5"/>
    <s v="02-02-01-004-002"/>
    <s v="Materiales y suministros - Productos metálicos elaborados (excepto maquinaria y equipo)"/>
    <s v="MANIJA BASCULANTE ALUMINIO IZQUIERDA"/>
    <n v="40171709"/>
    <s v="SELECCIÓN ABREVIADA MENOR CUANTÍA"/>
    <n v="1"/>
    <n v="5"/>
    <n v="10"/>
    <n v="6"/>
    <n v="125877.84"/>
    <s v="Unidad"/>
    <s v="NO SOLICITADAS"/>
  </r>
  <r>
    <x v="19"/>
    <x v="5"/>
    <s v="02-02-01-004-002"/>
    <s v="Materiales y suministros - Productos metálicos elaborados (excepto maquinaria y equipo)"/>
    <s v="MANILAR DUCHA EN ESTRIA CON TORNILLO"/>
    <n v="30181801"/>
    <s v="SELECCIÓN ABREVIADA MENOR CUANTÍA"/>
    <n v="1"/>
    <n v="5"/>
    <n v="10"/>
    <n v="17"/>
    <n v="229971.97"/>
    <s v="Unidad"/>
    <s v="NO SOLICITADAS"/>
  </r>
  <r>
    <x v="19"/>
    <x v="5"/>
    <s v="02-02-01-004-002"/>
    <s v="Materiales y suministros - Productos metálicos elaborados (excepto maquinaria y equipo)"/>
    <s v="MATERIAL PLÁSTICO PARA TUBERÍAS, ADAPTADOR MACHO 1 1/2&quot;"/>
    <n v="40171708"/>
    <s v="SELECCIÓN ABREVIADA MENOR CUANTÍA"/>
    <n v="1"/>
    <n v="5"/>
    <n v="10"/>
    <n v="12"/>
    <n v="52075.199999999997"/>
    <s v="Unidad"/>
    <s v="NO SOLICITADAS"/>
  </r>
  <r>
    <x v="19"/>
    <x v="5"/>
    <s v="02-02-01-004-002"/>
    <s v="Materiales y suministros - Productos metálicos elaborados (excepto maquinaria y equipo)"/>
    <s v="MEZCLADOR PARA LAVAPLATOS DE 8&quot;"/>
    <n v="30181804"/>
    <s v="SELECCIÓN ABREVIADA MENOR CUANTÍA"/>
    <n v="1"/>
    <n v="5"/>
    <n v="10"/>
    <n v="7"/>
    <n v="325037.59999999998"/>
    <s v="Unidad"/>
    <s v="NO SOLICITADAS"/>
  </r>
  <r>
    <x v="19"/>
    <x v="5"/>
    <s v="02-02-01-004-002"/>
    <s v="Materiales y suministros - Productos metálicos elaborados (excepto maquinaria y equipo)"/>
    <s v="PERFIL U 8MM 2,10 M CRISTAL POLICARBONATO"/>
    <n v="30102300"/>
    <s v="SELECCIÓN ABREVIADA MENOR CUANTÍA"/>
    <n v="1"/>
    <n v="5"/>
    <n v="10"/>
    <n v="10"/>
    <n v="122163.43"/>
    <s v="Unidad"/>
    <s v="NO SOLICITADAS"/>
  </r>
  <r>
    <x v="19"/>
    <x v="5"/>
    <s v="02-02-01-004-002"/>
    <s v="Materiales y suministros - Productos metálicos elaborados (excepto maquinaria y equipo)"/>
    <s v="PERIMETRALES EN PVC POR 6 M COLOCAR CIELO RASO COLOR BLANCO"/>
    <n v="39121436"/>
    <s v="SELECCIÓN ABREVIADA MENOR CUANTÍA"/>
    <n v="1"/>
    <n v="5"/>
    <n v="10"/>
    <n v="10"/>
    <n v="333529.53999999998"/>
    <s v="Unidad"/>
    <s v="NO SOLICITADAS"/>
  </r>
  <r>
    <x v="19"/>
    <x v="5"/>
    <s v="02-02-01-004-002"/>
    <s v="Materiales y suministros - Productos metálicos elaborados (excepto maquinaria y equipo)"/>
    <s v="PUNTA PARA DEMOLEDOR DEWALT ( SEGÚN MUESTRA)"/>
    <n v="20101715"/>
    <s v="SELECCIÓN ABREVIADA MENOR CUANTÍA"/>
    <n v="1"/>
    <n v="5"/>
    <n v="10"/>
    <n v="2"/>
    <n v="180574.65"/>
    <s v="Unidad"/>
    <s v="NO SOLICITADAS"/>
  </r>
  <r>
    <x v="19"/>
    <x v="5"/>
    <s v="02-02-01-004-002"/>
    <s v="Materiales y suministros - Productos metálicos elaborados (excepto maquinaria y equipo)"/>
    <s v="PUNTILLA C/C 3&quot; 500 GR"/>
    <n v="31162003"/>
    <s v="SELECCIÓN ABREVIADA MENOR CUANTÍA"/>
    <n v="1"/>
    <n v="5"/>
    <n v="10"/>
    <n v="6"/>
    <n v="58398.66"/>
    <s v="Unidad"/>
    <s v="NO SOLICITADAS"/>
  </r>
  <r>
    <x v="19"/>
    <x v="5"/>
    <s v="02-02-01-004-002"/>
    <s v="Materiales y suministros - Productos metálicos elaborados (excepto maquinaria y equipo)"/>
    <s v="PUNTILLA C/C 4&quot; 500 GR"/>
    <n v="31162003"/>
    <s v="SELECCIÓN ABREVIADA MENOR CUANTÍA"/>
    <n v="1"/>
    <n v="5"/>
    <n v="10"/>
    <n v="6"/>
    <n v="58398.66"/>
    <s v="Unidad"/>
    <s v="NO SOLICITADAS"/>
  </r>
  <r>
    <x v="19"/>
    <x v="5"/>
    <s v="02-02-01-004-002"/>
    <s v="Materiales y suministros - Productos metálicos elaborados (excepto maquinaria y equipo)"/>
    <s v="PUNTILLA x LIBRA "/>
    <n v="31162003"/>
    <s v="SELECCIÓN ABREVIADA MENOR CUANTÍA"/>
    <n v="1"/>
    <n v="5"/>
    <n v="10"/>
    <n v="6"/>
    <n v="45140.2"/>
    <s v="Unidad"/>
    <s v="NO SOLICITADAS"/>
  </r>
  <r>
    <x v="19"/>
    <x v="5"/>
    <s v="02-02-01-004-002"/>
    <s v="Materiales y suministros - Productos metálicos elaborados (excepto maquinaria y equipo)"/>
    <s v="REGISTRO DE CORTINA EN BRONCE 1 1/2&quot;"/>
    <n v="30181701"/>
    <s v="SELECCIÓN ABREVIADA MENOR CUANTÍA"/>
    <n v="1"/>
    <n v="5"/>
    <n v="10"/>
    <n v="1"/>
    <n v="67458.94"/>
    <s v="Unidad"/>
    <s v="NO SOLICITADAS"/>
  </r>
  <r>
    <x v="19"/>
    <x v="5"/>
    <s v="02-02-01-004-002"/>
    <s v="Materiales y suministros - Productos metálicos elaborados (excepto maquinaria y equipo)"/>
    <s v="REGISTRO DE CORTINA EN BRONCE 1&quot;"/>
    <n v="30181701"/>
    <s v="SELECCIÓN ABREVIADA MENOR CUANTÍA"/>
    <n v="1"/>
    <n v="5"/>
    <n v="10"/>
    <n v="1"/>
    <n v="71380.13"/>
    <s v="Unidad"/>
    <s v="NO SOLICITADAS"/>
  </r>
  <r>
    <x v="19"/>
    <x v="5"/>
    <s v="02-02-01-004-002"/>
    <s v="Materiales y suministros - Productos metálicos elaborados (excepto maquinaria y equipo)"/>
    <s v="REGISTRO DE CORTINA EN BRONCE 1/2&quot;"/>
    <n v="30181701"/>
    <s v="SELECCIÓN ABREVIADA MENOR CUANTÍA"/>
    <n v="1"/>
    <n v="5"/>
    <n v="10"/>
    <n v="1"/>
    <n v="41538.03"/>
    <s v="Unidad"/>
    <s v="NO SOLICITADAS"/>
  </r>
  <r>
    <x v="19"/>
    <x v="5"/>
    <s v="02-02-01-004-002"/>
    <s v="Materiales y suministros - Productos metálicos elaborados (excepto maquinaria y equipo)"/>
    <s v="REGISTRO DE CORTINA EN BRONCE 2&quot;"/>
    <n v="30181701"/>
    <s v="SELECCIÓN ABREVIADA MENOR CUANTÍA"/>
    <n v="1"/>
    <n v="5"/>
    <n v="10"/>
    <n v="1"/>
    <n v="235535.9"/>
    <s v="Unidad"/>
    <s v="NO SOLICITADAS"/>
  </r>
  <r>
    <x v="19"/>
    <x v="5"/>
    <s v="02-02-01-004-002"/>
    <s v="Materiales y suministros - Productos metálicos elaborados (excepto maquinaria y equipo)"/>
    <s v="REGISTRO DE CORTINA EN BRONCE 3/4&quot;"/>
    <n v="30181701"/>
    <s v="SELECCIÓN ABREVIADA MENOR CUANTÍA"/>
    <n v="1"/>
    <n v="5"/>
    <n v="10"/>
    <n v="1"/>
    <n v="70567.600000000006"/>
    <s v="Unidad"/>
    <s v="NO SOLICITADAS"/>
  </r>
  <r>
    <x v="19"/>
    <x v="5"/>
    <s v="02-02-01-004-002"/>
    <s v="Materiales y suministros - Productos metálicos elaborados (excepto maquinaria y equipo)"/>
    <s v="REJILLA DE VENTILACION PLASTICA DE 20X20"/>
    <n v="30103206"/>
    <s v="SELECCIÓN ABREVIADA MENOR CUANTÍA"/>
    <n v="1"/>
    <n v="5"/>
    <n v="10"/>
    <n v="6"/>
    <n v="54171.01"/>
    <s v="Unidad"/>
    <s v="NO SOLICITADAS"/>
  </r>
  <r>
    <x v="19"/>
    <x v="5"/>
    <s v="02-02-01-004-002"/>
    <s v="Materiales y suministros - Productos metálicos elaborados (excepto maquinaria y equipo)"/>
    <s v="REJILLA PLÁSTICA PARA SIFON DE 3”"/>
    <n v="30103206"/>
    <s v="SELECCIÓN ABREVIADA MENOR CUANTÍA"/>
    <n v="1"/>
    <n v="5"/>
    <n v="10"/>
    <n v="12"/>
    <n v="83320.41"/>
    <s v="Unidad"/>
    <s v="NO SOLICITADAS"/>
  </r>
  <r>
    <x v="19"/>
    <x v="5"/>
    <s v="02-02-01-004-002"/>
    <s v="Materiales y suministros - Productos metálicos elaborados (excepto maquinaria y equipo)"/>
    <s v="REJILLA PLÁSTICA PARA SIFON DE 4”"/>
    <n v="30103206"/>
    <s v="SELECCIÓN ABREVIADA MENOR CUANTÍA"/>
    <n v="1"/>
    <n v="5"/>
    <n v="10"/>
    <n v="12"/>
    <n v="116053.35"/>
    <s v="Unidad"/>
    <s v="NO SOLICITADAS"/>
  </r>
  <r>
    <x v="19"/>
    <x v="5"/>
    <s v="02-02-01-004-002"/>
    <s v="Materiales y suministros - Productos metálicos elaborados (excepto maquinaria y equipo)"/>
    <s v="SIFON BOTELLA PVC PARA LAVAMANOS"/>
    <n v="30181605"/>
    <s v="SELECCIÓN ABREVIADA MENOR CUANTÍA"/>
    <n v="1"/>
    <n v="5"/>
    <n v="10"/>
    <n v="15"/>
    <n v="176683.86"/>
    <s v="Unidad"/>
    <s v="NO SOLICITADAS"/>
  </r>
  <r>
    <x v="19"/>
    <x v="5"/>
    <s v="02-02-01-004-002"/>
    <s v="Materiales y suministros - Productos metálicos elaborados (excepto maquinaria y equipo)"/>
    <s v="SIFON TIPO P DE PVC PARA LAVAPLATOS"/>
    <n v="30181605"/>
    <s v="SELECCIÓN ABREVIADA MENOR CUANTÍA"/>
    <n v="1"/>
    <n v="5"/>
    <n v="10"/>
    <n v="5"/>
    <n v="61312.41"/>
    <s v="Unidad"/>
    <s v="NO SOLICITADAS"/>
  </r>
  <r>
    <x v="19"/>
    <x v="5"/>
    <s v="02-02-01-004-002"/>
    <s v="Materiales y suministros - Productos metálicos elaborados (excepto maquinaria y equipo)"/>
    <s v="SOLDADURA 60-13"/>
    <n v="30151500"/>
    <s v="SELECCIÓN ABREVIADA MENOR CUANTÍA"/>
    <n v="1"/>
    <n v="5"/>
    <n v="10"/>
    <n v="15"/>
    <n v="174504.91"/>
    <s v="Kilogramo"/>
    <s v="NO SOLICITADAS"/>
  </r>
  <r>
    <x v="19"/>
    <x v="5"/>
    <s v="02-02-01-004-002"/>
    <s v="Materiales y suministros - Productos metálicos elaborados (excepto maquinaria y equipo)"/>
    <s v="SOLDADURA PARA ACERO"/>
    <n v="23271800"/>
    <s v="SELECCIÓN ABREVIADA MENOR CUANTÍA"/>
    <n v="1"/>
    <n v="5"/>
    <n v="10"/>
    <n v="2"/>
    <n v="45143.28"/>
    <s v="Kilogramo"/>
    <s v="NO SOLICITADAS"/>
  </r>
  <r>
    <x v="19"/>
    <x v="5"/>
    <s v="02-02-01-004-002"/>
    <s v="Materiales y suministros - Productos metálicos elaborados (excepto maquinaria y equipo)"/>
    <s v="SOLDADURA PARA ALUMINIO"/>
    <n v="23271800"/>
    <s v="SELECCIÓN ABREVIADA MENOR CUANTÍA"/>
    <n v="1"/>
    <n v="5"/>
    <n v="10"/>
    <n v="2"/>
    <n v="45143.28"/>
    <s v="Kilogramo"/>
    <s v="NO SOLICITADAS"/>
  </r>
  <r>
    <x v="19"/>
    <x v="5"/>
    <s v="02-02-01-004-002"/>
    <s v="Materiales y suministros - Productos metálicos elaborados (excepto maquinaria y equipo)"/>
    <s v="TE HIERRO TIPO A EN HIERRO 6M CALIBRE 18"/>
    <n v="46171501"/>
    <s v="SELECCIÓN ABREVIADA MENOR CUANTÍA"/>
    <n v="1"/>
    <n v="5"/>
    <n v="10"/>
    <n v="3"/>
    <n v="112859.72999999998"/>
    <s v="Unidad"/>
    <s v="NO SOLICITADAS"/>
  </r>
  <r>
    <x v="19"/>
    <x v="5"/>
    <s v="02-02-01-004-002"/>
    <s v="Materiales y suministros - Productos metálicos elaborados (excepto maquinaria y equipo)"/>
    <s v="TECHO EN PVC 8 MM , 30CM*5.95 "/>
    <n v="30151500"/>
    <s v="SELECCIÓN ABREVIADA MENOR CUANTÍA"/>
    <n v="1"/>
    <n v="5"/>
    <n v="10"/>
    <n v="40"/>
    <n v="1324426.2599999998"/>
    <s v="METRO CUADRADO"/>
    <s v="NO SOLICITADAS"/>
  </r>
  <r>
    <x v="19"/>
    <x v="5"/>
    <s v="02-02-01-004-002"/>
    <s v="Materiales y suministros - Productos metálicos elaborados (excepto maquinaria y equipo)"/>
    <s v="TORNILLO AUTOPERFORANTE 1&quot; CON CABEZA DE LENTEJA X 100"/>
    <n v="31161507"/>
    <s v="SELECCIÓN ABREVIADA MENOR CUANTÍA"/>
    <n v="1"/>
    <n v="5"/>
    <n v="10"/>
    <n v="3"/>
    <n v="107870.14"/>
    <s v="Unidad"/>
    <s v="NO SOLICITADAS"/>
  </r>
  <r>
    <x v="19"/>
    <x v="5"/>
    <s v="02-02-01-004-002"/>
    <s v="Materiales y suministros - Productos metálicos elaborados (excepto maquinaria y equipo)"/>
    <s v="TORNILLO AUTOPERFORANTE 1-1/2&quot; X BOLSA DE 100"/>
    <n v="31161507"/>
    <s v="SELECCIÓN ABREVIADA MENOR CUANTÍA"/>
    <n v="1"/>
    <n v="5"/>
    <n v="10"/>
    <n v="5"/>
    <n v="50139.13"/>
    <s v="Unidad"/>
    <s v="NO SOLICITADAS"/>
  </r>
  <r>
    <x v="19"/>
    <x v="5"/>
    <s v="02-02-01-004-002"/>
    <s v="Materiales y suministros - Productos metálicos elaborados (excepto maquinaria y equipo)"/>
    <s v="TORNILLO CUBIERTA AUTOPERFORANTE ARANDELA PAQUETE *100 UNIDADES"/>
    <n v="31161528"/>
    <s v="SELECCIÓN ABREVIADA MENOR CUANTÍA"/>
    <n v="1"/>
    <n v="5"/>
    <n v="10"/>
    <n v="6"/>
    <n v="234745.65999999997"/>
    <s v="Unidad"/>
    <s v="NO SOLICITADAS"/>
  </r>
  <r>
    <x v="19"/>
    <x v="5"/>
    <s v="02-02-01-004-002"/>
    <s v="Materiales y suministros - Productos metálicos elaborados (excepto maquinaria y equipo)"/>
    <s v="TORNILLO PARA TAPADO DE DRYWALL 1&quot; PAQUETE X 100"/>
    <n v="31161500"/>
    <s v="SELECCIÓN ABREVIADA MENOR CUANTÍA"/>
    <n v="1"/>
    <n v="5"/>
    <n v="10"/>
    <n v="5"/>
    <n v="19698.2"/>
    <s v="Unidad"/>
    <s v="NO SOLICITADAS"/>
  </r>
  <r>
    <x v="19"/>
    <x v="5"/>
    <s v="02-02-01-004-002"/>
    <s v="Materiales y suministros - Productos metálicos elaborados (excepto maquinaria y equipo)"/>
    <s v="VASTAGO DUCHA EN COBRE CARTUCHO CERAMICO CIERRE RAPIDO "/>
    <n v="40141645"/>
    <s v="SELECCIÓN ABREVIADA MENOR CUANTÍA"/>
    <n v="1"/>
    <n v="5"/>
    <n v="10"/>
    <n v="17"/>
    <n v="281773.81999999995"/>
    <s v="Unidad"/>
    <s v="NO SOLICITADAS"/>
  </r>
  <r>
    <x v="19"/>
    <x v="5"/>
    <s v="02-02-01-004-002"/>
    <s v="Materiales y suministros - Productos metálicos elaborados (excepto maquinaria y equipo)"/>
    <s v="VIGUETA DRYWAL"/>
    <n v="30161503"/>
    <s v="SELECCIÓN ABREVIADA MENOR CUANTÍA"/>
    <n v="1"/>
    <n v="5"/>
    <n v="10"/>
    <n v="45"/>
    <n v="402892.57"/>
    <s v="Unidad"/>
    <s v="NO SOLICITADAS"/>
  </r>
  <r>
    <x v="19"/>
    <x v="5"/>
    <s v="02-02-01-004-002"/>
    <s v="Materiales y suministros - Productos metálicos elaborados (excepto maquinaria y equipo)"/>
    <s v="VIGUETA DRYWOL BASE 6"/>
    <n v="30161503"/>
    <s v="SELECCIÓN ABREVIADA MENOR CUANTÍA"/>
    <n v="1"/>
    <n v="5"/>
    <n v="10"/>
    <n v="15"/>
    <n v="72677.710000000006"/>
    <s v="Unidad"/>
    <s v="NO SOLICITADAS"/>
  </r>
  <r>
    <x v="19"/>
    <x v="5"/>
    <s v="02-02-01-004-002"/>
    <s v="Materiales y suministros - Productos metálicos elaborados (excepto maquinaria y equipo)"/>
    <s v="COLADOR ACERO INOXIDABLE"/>
    <n v="52151600"/>
    <s v="MÍNIMA CUANTÍA - GRANDES SUPERFICIES "/>
    <n v="11"/>
    <n v="1"/>
    <n v="10"/>
    <n v="1"/>
    <n v="80443"/>
    <s v="Unidad"/>
    <s v="NO SOLICITADAS"/>
  </r>
  <r>
    <x v="19"/>
    <x v="5"/>
    <s v="02-02-01-004-002"/>
    <s v="Materiales y suministros - Productos metálicos elaborados (excepto maquinaria y equipo)"/>
    <s v="COLADOR CHINO"/>
    <n v="52151600"/>
    <s v="MÍNIMA CUANTÍA - GRANDES SUPERFICIES "/>
    <n v="11"/>
    <n v="1"/>
    <n v="10"/>
    <n v="5"/>
    <n v="1420860"/>
    <s v="Unidad"/>
    <s v="NO SOLICITADAS"/>
  </r>
  <r>
    <x v="19"/>
    <x v="5"/>
    <s v="02-02-01-004-002"/>
    <s v="Materiales y suministros - Productos metálicos elaborados (excepto maquinaria y equipo)"/>
    <s v="JUEGO DE CUBIERTOS SET X 16 UND"/>
    <n v="52151700"/>
    <s v="MÍNIMA CUANTÍA - GRANDES SUPERFICIES "/>
    <n v="11"/>
    <n v="1"/>
    <n v="10"/>
    <n v="27"/>
    <n v="6361200"/>
    <s v="Unidad"/>
    <s v="NO SOLICITADAS"/>
  </r>
  <r>
    <x v="19"/>
    <x v="5"/>
    <s v="02-02-01-004-002"/>
    <s v="Materiales y suministros - Productos metálicos elaborados (excepto maquinaria y equipo)"/>
    <s v="TENEDORES DE POSTRE ST X 6 UND"/>
    <n v="52151700"/>
    <s v="MÍNIMA CUANTÍA - GRANDES SUPERFICIES "/>
    <n v="11"/>
    <n v="1"/>
    <n v="10"/>
    <n v="14"/>
    <n v="702338"/>
    <s v="Unidad"/>
    <s v="NO SOLICITADAS"/>
  </r>
  <r>
    <x v="19"/>
    <x v="5"/>
    <s v="02-02-01-004-002"/>
    <s v="Materiales y suministros - Productos metálicos elaborados (excepto maquinaria y equipo)"/>
    <s v="BROCA (THREADED SHANK) NUMERO 27 LONGITUD CORTA P/N 02-2962-27"/>
    <n v="27112800"/>
    <s v="SELECCIÓN ABREVIADA SUBASTA INVERSA"/>
    <n v="1"/>
    <n v="5"/>
    <n v="10"/>
    <n v="19"/>
    <n v="578816"/>
    <s v="Unidad"/>
    <s v="NO SOLICITADAS"/>
  </r>
  <r>
    <x v="19"/>
    <x v="5"/>
    <s v="02-02-01-004-002"/>
    <s v="Materiales y suministros - Productos metálicos elaborados (excepto maquinaria y equipo)"/>
    <s v="BROCA (THREADED SHANK) NUMERO 30 LONGITUD CORTA P/N 02-2962-30"/>
    <n v="27112800"/>
    <s v="SELECCIÓN ABREVIADA SUBASTA INVERSA"/>
    <n v="1"/>
    <n v="5"/>
    <n v="10"/>
    <n v="19"/>
    <n v="515508"/>
    <s v="Unidad"/>
    <s v="NO SOLICITADAS"/>
  </r>
  <r>
    <x v="19"/>
    <x v="5"/>
    <s v="02-02-01-004-002"/>
    <s v="Materiales y suministros - Productos metálicos elaborados (excepto maquinaria y equipo)"/>
    <s v="BROCA (THREADED SHANK) NUMERO 40 LONGITUD CORTA P/N 02-2962-40"/>
    <n v="27112800"/>
    <s v="SELECCIÓN ABREVIADA SUBASTA INVERSA"/>
    <n v="1"/>
    <n v="5"/>
    <n v="10"/>
    <n v="21"/>
    <n v="544782"/>
    <s v="Unidad"/>
    <s v="NO SOLICITADAS"/>
  </r>
  <r>
    <x v="19"/>
    <x v="5"/>
    <s v="02-02-01-004-002"/>
    <s v="Materiales y suministros - Productos metálicos elaborados (excepto maquinaria y equipo)"/>
    <s v="BROCA 1/4&quot; COBALTO CAJA X 20 N/A"/>
    <n v="27112800"/>
    <s v="SELECCIÓN ABREVIADA SUBASTA INVERSA"/>
    <n v="1"/>
    <n v="5"/>
    <n v="10"/>
    <n v="1"/>
    <n v="282625"/>
    <s v="Unidad"/>
    <s v="NO SOLICITADAS"/>
  </r>
  <r>
    <x v="19"/>
    <x v="5"/>
    <s v="02-02-01-004-002"/>
    <s v="Materiales y suministros - Productos metálicos elaborados (excepto maquinaria y equipo)"/>
    <s v="BROCA COBALTO 1/8&quot;"/>
    <n v="27112800"/>
    <s v="SELECCIÓN ABREVIADA SUBASTA INVERSA"/>
    <n v="1"/>
    <n v="5"/>
    <n v="10"/>
    <n v="4"/>
    <n v="856800"/>
    <s v="Unidad"/>
    <s v="NO SOLICITADAS"/>
  </r>
  <r>
    <x v="19"/>
    <x v="5"/>
    <s v="02-02-01-004-002"/>
    <s v="Materiales y suministros - Productos metálicos elaborados (excepto maquinaria y equipo)"/>
    <s v="BROCA COBALTO 3/16&quot;"/>
    <n v="27112800"/>
    <s v="SELECCIÓN ABREVIADA SUBASTA INVERSA"/>
    <n v="1"/>
    <n v="5"/>
    <n v="10"/>
    <n v="4"/>
    <n v="856800"/>
    <s v="Unidad"/>
    <s v="NO SOLICITADAS"/>
  </r>
  <r>
    <x v="19"/>
    <x v="5"/>
    <s v="02-02-01-004-002"/>
    <s v="Materiales y suministros - Productos metálicos elaborados (excepto maquinaria y equipo)"/>
    <s v="BROCA COBALTO 3/32&quot;"/>
    <n v="27112800"/>
    <s v="SELECCIÓN ABREVIADA SUBASTA INVERSA"/>
    <n v="1"/>
    <n v="5"/>
    <n v="10"/>
    <n v="4"/>
    <n v="846328"/>
    <s v="Unidad"/>
    <s v="NO SOLICITADAS"/>
  </r>
  <r>
    <x v="19"/>
    <x v="5"/>
    <s v="02-02-01-004-002"/>
    <s v="Materiales y suministros - Productos metálicos elaborados (excepto maquinaria y equipo)"/>
    <s v="BROCA COBALTO 5/32&quot;"/>
    <n v="27112800"/>
    <s v="SELECCIÓN ABREVIADA SUBASTA INVERSA"/>
    <n v="1"/>
    <n v="5"/>
    <n v="10"/>
    <n v="4"/>
    <n v="1107175.9999999998"/>
    <s v="Unidad"/>
    <s v="NO SOLICITADAS"/>
  </r>
  <r>
    <x v="19"/>
    <x v="5"/>
    <s v="02-02-01-004-002"/>
    <s v="Materiales y suministros - Productos metálicos elaborados (excepto maquinaria y equipo)"/>
    <s v="BROCA COBALTO NUMERO 21"/>
    <n v="27112800"/>
    <s v="SELECCIÓN ABREVIADA SUBASTA INVERSA"/>
    <n v="1"/>
    <n v="5"/>
    <n v="10"/>
    <n v="2"/>
    <n v="553587.99999999988"/>
    <s v="Unidad"/>
    <s v="NO SOLICITADAS"/>
  </r>
  <r>
    <x v="19"/>
    <x v="5"/>
    <s v="02-02-01-004-002"/>
    <s v="Materiales y suministros - Productos metálicos elaborados (excepto maquinaria y equipo)"/>
    <s v="BROCA COBALTO NUMERO 27"/>
    <n v="27112800"/>
    <s v="SELECCIÓN ABREVIADA SUBASTA INVERSA"/>
    <n v="1"/>
    <n v="5"/>
    <n v="10"/>
    <n v="2"/>
    <n v="520982"/>
    <s v="Unidad"/>
    <s v="NO SOLICITADAS"/>
  </r>
  <r>
    <x v="19"/>
    <x v="5"/>
    <s v="02-02-01-004-002"/>
    <s v="Materiales y suministros - Productos metálicos elaborados (excepto maquinaria y equipo)"/>
    <s v="BROCA COBALTO NUMERO 30"/>
    <n v="27112800"/>
    <s v="SELECCIÓN ABREVIADA SUBASTA INVERSA"/>
    <n v="1"/>
    <n v="5"/>
    <n v="10"/>
    <n v="2"/>
    <n v="455770"/>
    <s v="Unidad"/>
    <s v="NO SOLICITADAS"/>
  </r>
  <r>
    <x v="19"/>
    <x v="5"/>
    <s v="02-02-01-004-002"/>
    <s v="Materiales y suministros - Productos metálicos elaborados (excepto maquinaria y equipo)"/>
    <s v="BROCA COBALTO NUMERO 40"/>
    <n v="27112800"/>
    <s v="SELECCIÓN ABREVIADA SUBASTA INVERSA"/>
    <n v="1"/>
    <n v="5"/>
    <n v="10"/>
    <n v="2"/>
    <n v="423164"/>
    <s v="Unidad"/>
    <s v="NO SOLICITADAS"/>
  </r>
  <r>
    <x v="19"/>
    <x v="5"/>
    <s v="02-02-01-004-002"/>
    <s v="Materiales y suministros - Productos metálicos elaborados (excepto maquinaria y equipo)"/>
    <s v="BRONCE LATAN EXAGONAL 1 1/2&quot; "/>
    <n v="27112800"/>
    <s v="SELECCIÓN ABREVIADA SUBASTA INVERSA"/>
    <n v="1"/>
    <n v="5"/>
    <n v="10"/>
    <n v="3"/>
    <n v="1785000"/>
    <s v="Unidad"/>
    <s v="NO SOLICITADAS"/>
  </r>
  <r>
    <x v="19"/>
    <x v="5"/>
    <s v="02-02-01-004-002"/>
    <s v="Materiales y suministros - Productos metálicos elaborados (excepto maquinaria y equipo)"/>
    <s v="BRONCE LATAN EXAGONAL 1/2&quot; "/>
    <n v="27112800"/>
    <s v="SELECCIÓN ABREVIADA SUBASTA INVERSA"/>
    <n v="1"/>
    <n v="5"/>
    <n v="10"/>
    <n v="3"/>
    <n v="714000"/>
    <s v="Unidad"/>
    <s v="NO SOLICITADAS"/>
  </r>
  <r>
    <x v="19"/>
    <x v="5"/>
    <s v="02-02-01-004-002"/>
    <s v="Materiales y suministros - Productos metálicos elaborados (excepto maquinaria y equipo)"/>
    <s v="BRONCE LATAN EXAGONAL 3/4&quot; "/>
    <n v="27112800"/>
    <s v="SELECCIÓN ABREVIADA SUBASTA INVERSA"/>
    <n v="1"/>
    <n v="5"/>
    <n v="10"/>
    <n v="3"/>
    <n v="1288770"/>
    <s v="Unidad"/>
    <s v="NO SOLICITADAS"/>
  </r>
  <r>
    <x v="19"/>
    <x v="5"/>
    <s v="02-02-01-004-002"/>
    <s v="Materiales y suministros - Productos metálicos elaborados (excepto maquinaria y equipo)"/>
    <s v="BRONCE LATAN EXAGONAL 3/8&quot; "/>
    <n v="27112800"/>
    <s v="SELECCIÓN ABREVIADA SUBASTA INVERSA"/>
    <n v="1"/>
    <n v="5"/>
    <n v="10"/>
    <n v="3"/>
    <n v="1187025"/>
    <s v="Unidad"/>
    <s v="NO SOLICITADAS"/>
  </r>
  <r>
    <x v="19"/>
    <x v="5"/>
    <s v="02-02-01-004-002"/>
    <s v="Materiales y suministros - Productos metálicos elaborados (excepto maquinaria y equipo)"/>
    <s v="BRONCE LATAN EXAGONAL 5/8&quot; "/>
    <n v="27112800"/>
    <s v="SELECCIÓN ABREVIADA SUBASTA INVERSA"/>
    <n v="1"/>
    <n v="5"/>
    <n v="10"/>
    <n v="3"/>
    <n v="1071000"/>
    <s v="Unidad"/>
    <s v="NO SOLICITADAS"/>
  </r>
  <r>
    <x v="19"/>
    <x v="5"/>
    <s v="02-02-01-004-002"/>
    <s v="Materiales y suministros - Productos metálicos elaborados (excepto maquinaria y equipo)"/>
    <s v="ESCARIADORES DE 1 1/2 &quot; "/>
    <n v="27112800"/>
    <s v="SELECCIÓN ABREVIADA SUBASTA INVERSA"/>
    <n v="1"/>
    <n v="5"/>
    <n v="10"/>
    <n v="1"/>
    <n v="429590"/>
    <s v="Unidad"/>
    <s v="NO SOLICITADAS"/>
  </r>
  <r>
    <x v="19"/>
    <x v="5"/>
    <s v="02-02-01-004-002"/>
    <s v="Materiales y suministros - Productos metálicos elaborados (excepto maquinaria y equipo)"/>
    <s v="ESCARIADORES DE 1&quot; "/>
    <n v="27112800"/>
    <s v="SELECCIÓN ABREVIADA SUBASTA INVERSA"/>
    <n v="1"/>
    <n v="5"/>
    <n v="10"/>
    <n v="3"/>
    <n v="535500"/>
    <s v="Unidad"/>
    <s v="NO SOLICITADAS"/>
  </r>
  <r>
    <x v="19"/>
    <x v="5"/>
    <s v="02-02-01-004-002"/>
    <s v="Materiales y suministros - Productos metálicos elaborados (excepto maquinaria y equipo)"/>
    <s v="ESCARIADORES DE 1/8 "/>
    <n v="27112800"/>
    <s v="SELECCIÓN ABREVIADA SUBASTA INVERSA"/>
    <n v="1"/>
    <n v="5"/>
    <n v="10"/>
    <n v="3"/>
    <n v="220269"/>
    <s v="Unidad"/>
    <s v="NO SOLICITADAS"/>
  </r>
  <r>
    <x v="19"/>
    <x v="5"/>
    <s v="02-02-01-004-002"/>
    <s v="Materiales y suministros - Productos metálicos elaborados (excepto maquinaria y equipo)"/>
    <s v="ESCARIADORES DE 3/4 "/>
    <n v="27112800"/>
    <s v="SELECCIÓN ABREVIADA SUBASTA INVERSA"/>
    <n v="1"/>
    <n v="5"/>
    <n v="10"/>
    <n v="3"/>
    <n v="491589"/>
    <s v="Unidad"/>
    <s v="NO SOLICITADAS"/>
  </r>
  <r>
    <x v="19"/>
    <x v="5"/>
    <s v="02-02-01-004-002"/>
    <s v="Materiales y suministros - Productos metálicos elaborados (excepto maquinaria y equipo)"/>
    <s v="ESCARIADORES DE 5/8 "/>
    <n v="27112800"/>
    <s v="SELECCIÓN ABREVIADA SUBASTA INVERSA"/>
    <n v="1"/>
    <n v="5"/>
    <n v="10"/>
    <n v="3"/>
    <n v="695079"/>
    <s v="Unidad"/>
    <s v="NO SOLICITADAS"/>
  </r>
  <r>
    <x v="19"/>
    <x v="5"/>
    <s v="02-02-01-004-002"/>
    <s v="Materiales y suministros - Productos metálicos elaborados (excepto maquinaria y equipo)"/>
    <s v="ESCARIADORES DE 7/16 "/>
    <n v="27112800"/>
    <s v="SELECCIÓN ABREVIADA SUBASTA INVERSA"/>
    <n v="1"/>
    <n v="5"/>
    <n v="10"/>
    <n v="3"/>
    <n v="406980"/>
    <s v="Unidad"/>
    <s v="NO SOLICITADAS"/>
  </r>
  <r>
    <x v="19"/>
    <x v="5"/>
    <s v="02-02-01-004-002"/>
    <s v="Materiales y suministros - Productos metálicos elaborados (excepto maquinaria y equipo)"/>
    <s v="ESCARIADORES DE 7/8 "/>
    <n v="27112800"/>
    <s v="SELECCIÓN ABREVIADA SUBASTA INVERSA"/>
    <n v="1"/>
    <n v="5"/>
    <n v="10"/>
    <n v="3"/>
    <n v="627249"/>
    <s v="Unidad"/>
    <s v="NO SOLICITADAS"/>
  </r>
  <r>
    <x v="19"/>
    <x v="5"/>
    <s v="02-02-01-004-002"/>
    <s v="Materiales y suministros - Productos metálicos elaborados (excepto maquinaria y equipo)"/>
    <s v="HOJAS PARA SEGUETA NIQUEL"/>
    <n v="27111500"/>
    <s v="SELECCIÓN ABREVIADA SUBASTA INVERSA"/>
    <n v="1"/>
    <n v="5"/>
    <n v="10"/>
    <n v="48"/>
    <n v="1736448"/>
    <s v="Unidad"/>
    <s v="NO SOLICITADAS"/>
  </r>
  <r>
    <x v="19"/>
    <x v="5"/>
    <s v="02-02-01-004-002"/>
    <s v="Materiales y suministros - Productos metálicos elaborados (excepto maquinaria y equipo)"/>
    <s v="JUEGO DE MACHOS Y TERRAJAS 1/16_x000a_A 1 &quot; "/>
    <n v="27112800"/>
    <s v="SELECCIÓN ABREVIADA SUBASTA INVERSA"/>
    <n v="1"/>
    <n v="5"/>
    <n v="10"/>
    <n v="2"/>
    <n v="2380000"/>
    <s v="Unidad"/>
    <s v="NO SOLICITADAS"/>
  </r>
  <r>
    <x v="19"/>
    <x v="5"/>
    <s v="02-02-01-004-002"/>
    <s v="Materiales y suministros - Productos metálicos elaborados (excepto maquinaria y equipo)"/>
    <s v="LAMINA DURAL 0,020"/>
    <n v="30102000"/>
    <s v="SELECCIÓN ABREVIADA SUBASTA INVERSA"/>
    <n v="1"/>
    <n v="5"/>
    <n v="10"/>
    <n v="2"/>
    <n v="1130500"/>
    <s v="Unidad"/>
    <s v="NO SOLICITADAS"/>
  </r>
  <r>
    <x v="19"/>
    <x v="5"/>
    <s v="02-02-01-004-002"/>
    <s v="Materiales y suministros - Productos metálicos elaborados (excepto maquinaria y equipo)"/>
    <s v="LAMINA DURAL 0,050"/>
    <n v="30102000"/>
    <s v="SELECCIÓN ABREVIADA SUBASTA INVERSA"/>
    <n v="1"/>
    <n v="5"/>
    <n v="10"/>
    <n v="1"/>
    <n v="1695750"/>
    <s v="Unidad"/>
    <s v="NO SOLICITADAS"/>
  </r>
  <r>
    <x v="19"/>
    <x v="5"/>
    <s v="02-02-01-004-002"/>
    <s v="Materiales y suministros - Productos metálicos elaborados (excepto maquinaria y equipo)"/>
    <s v="PUNTA APEX NO 10"/>
    <n v="27113200"/>
    <s v="SELECCIÓN ABREVIADA SUBASTA INVERSA"/>
    <n v="1"/>
    <n v="5"/>
    <n v="10"/>
    <n v="5"/>
    <n v="197540"/>
    <s v="Unidad"/>
    <s v="NO SOLICITADAS"/>
  </r>
  <r>
    <x v="19"/>
    <x v="5"/>
    <s v="02-02-01-004-002"/>
    <s v="Materiales y suministros - Productos metálicos elaborados (excepto maquinaria y equipo)"/>
    <s v="PUNTA APEX NO 3"/>
    <n v="27113200"/>
    <s v="SELECCIÓN ABREVIADA SUBASTA INVERSA"/>
    <n v="1"/>
    <n v="5"/>
    <n v="10"/>
    <n v="5"/>
    <n v="197540"/>
    <s v="Unidad"/>
    <s v="NO SOLICITADAS"/>
  </r>
  <r>
    <x v="19"/>
    <x v="5"/>
    <s v="02-02-01-004-002"/>
    <s v="Materiales y suministros - Productos metálicos elaborados (excepto maquinaria y equipo)"/>
    <s v="PUNTA APEX NO 4"/>
    <n v="27113200"/>
    <s v="SELECCIÓN ABREVIADA SUBASTA INVERSA"/>
    <n v="1"/>
    <n v="5"/>
    <n v="10"/>
    <n v="15"/>
    <n v="592620"/>
    <s v="Unidad"/>
    <s v="NO SOLICITADAS"/>
  </r>
  <r>
    <x v="19"/>
    <x v="5"/>
    <s v="02-02-01-004-002"/>
    <s v="Materiales y suministros - Productos metálicos elaborados (excepto maquinaria y equipo)"/>
    <s v="PUNTA APEX NO 5"/>
    <n v="27113200"/>
    <s v="SELECCIÓN ABREVIADA SUBASTA INVERSA"/>
    <n v="1"/>
    <n v="5"/>
    <n v="10"/>
    <n v="5"/>
    <n v="197540"/>
    <s v="Unidad"/>
    <s v="NO SOLICITADAS"/>
  </r>
  <r>
    <x v="19"/>
    <x v="5"/>
    <s v="02-02-01-004-002"/>
    <s v="Materiales y suministros - Productos metálicos elaborados (excepto maquinaria y equipo)"/>
    <s v="PUNTA APEX NO 6"/>
    <n v="27113200"/>
    <s v="SELECCIÓN ABREVIADA SUBASTA INVERSA"/>
    <n v="1"/>
    <n v="5"/>
    <n v="10"/>
    <n v="5"/>
    <n v="197540"/>
    <s v="Unidad"/>
    <s v="NO SOLICITADAS"/>
  </r>
  <r>
    <x v="19"/>
    <x v="5"/>
    <s v="02-02-01-004-002"/>
    <s v="Materiales y suministros - Productos metálicos elaborados (excepto maquinaria y equipo)"/>
    <s v="PUNTA APEX NO 8"/>
    <n v="27113200"/>
    <s v="SELECCIÓN ABREVIADA SUBASTA INVERSA"/>
    <n v="1"/>
    <n v="5"/>
    <n v="10"/>
    <n v="5"/>
    <n v="197540"/>
    <s v="Unidad"/>
    <s v="NO SOLICITADAS"/>
  </r>
  <r>
    <x v="19"/>
    <x v="5"/>
    <s v="02-02-01-004-002"/>
    <s v="Materiales y suministros - Productos metálicos elaborados (excepto maquinaria y equipo)"/>
    <s v="PUNTA APEX TORQ NO. 1/4"/>
    <n v="27113200"/>
    <s v="SELECCIÓN ABREVIADA SUBASTA INVERSA"/>
    <n v="1"/>
    <n v="5"/>
    <n v="10"/>
    <n v="4"/>
    <n v="158032"/>
    <s v="Unidad"/>
    <s v="NO SOLICITADAS"/>
  </r>
  <r>
    <x v="19"/>
    <x v="5"/>
    <s v="02-02-01-004-002"/>
    <s v="Materiales y suministros - Productos metálicos elaborados (excepto maquinaria y equipo)"/>
    <s v="PUNTA APEX TORQ NO. 10"/>
    <n v="27113200"/>
    <s v="SELECCIÓN ABREVIADA SUBASTA INVERSA"/>
    <n v="1"/>
    <n v="5"/>
    <n v="10"/>
    <n v="5"/>
    <n v="197540"/>
    <s v="Unidad"/>
    <s v="NO SOLICITADAS"/>
  </r>
  <r>
    <x v="19"/>
    <x v="5"/>
    <s v="02-02-01-004-002"/>
    <s v="Materiales y suministros - Productos metálicos elaborados (excepto maquinaria y equipo)"/>
    <s v="PUNTA APEX TORQ NO. 12"/>
    <n v="27113200"/>
    <s v="SELECCIÓN ABREVIADA SUBASTA INVERSA"/>
    <n v="1"/>
    <n v="5"/>
    <n v="10"/>
    <n v="5"/>
    <n v="197540"/>
    <s v="Unidad"/>
    <s v="NO SOLICITADAS"/>
  </r>
  <r>
    <x v="19"/>
    <x v="5"/>
    <s v="02-02-01-004-002"/>
    <s v="Materiales y suministros - Productos metálicos elaborados (excepto maquinaria y equipo)"/>
    <s v="PUNTA APEX TORQ NO. 3"/>
    <n v="27113200"/>
    <s v="SELECCIÓN ABREVIADA SUBASTA INVERSA"/>
    <n v="1"/>
    <n v="5"/>
    <n v="10"/>
    <n v="5"/>
    <n v="197540"/>
    <s v="Unidad"/>
    <s v="NO SOLICITADAS"/>
  </r>
  <r>
    <x v="19"/>
    <x v="5"/>
    <s v="02-02-01-004-002"/>
    <s v="Materiales y suministros - Productos metálicos elaborados (excepto maquinaria y equipo)"/>
    <s v="PUNTA APEX TORQ NO. 4"/>
    <n v="27113200"/>
    <s v="SELECCIÓN ABREVIADA SUBASTA INVERSA"/>
    <n v="1"/>
    <n v="5"/>
    <n v="10"/>
    <n v="5"/>
    <n v="197540"/>
    <s v="Unidad"/>
    <s v="NO SOLICITADAS"/>
  </r>
  <r>
    <x v="19"/>
    <x v="5"/>
    <s v="02-02-01-004-002"/>
    <s v="Materiales y suministros - Productos metálicos elaborados (excepto maquinaria y equipo)"/>
    <s v="PUNTA APEX TORQ NO. 5"/>
    <n v="27113200"/>
    <s v="SELECCIÓN ABREVIADA SUBASTA INVERSA"/>
    <n v="1"/>
    <n v="5"/>
    <n v="10"/>
    <n v="5"/>
    <n v="197540"/>
    <s v="Unidad"/>
    <s v="NO SOLICITADAS"/>
  </r>
  <r>
    <x v="19"/>
    <x v="5"/>
    <s v="02-02-01-004-002"/>
    <s v="Materiales y suministros - Productos metálicos elaborados (excepto maquinaria y equipo)"/>
    <s v="PUNTA APEX TORQ NO. 6"/>
    <n v="27113200"/>
    <s v="SELECCIÓN ABREVIADA SUBASTA INVERSA"/>
    <n v="1"/>
    <n v="5"/>
    <n v="10"/>
    <n v="5"/>
    <n v="197540"/>
    <s v="Unidad"/>
    <s v="NO SOLICITADAS"/>
  </r>
  <r>
    <x v="19"/>
    <x v="5"/>
    <s v="02-02-01-004-002"/>
    <s v="Materiales y suministros - Productos metálicos elaborados (excepto maquinaria y equipo)"/>
    <s v="PUNTA APEX TORQ NO. 8"/>
    <n v="27113200"/>
    <s v="SELECCIÓN ABREVIADA SUBASTA INVERSA"/>
    <n v="1"/>
    <n v="5"/>
    <n v="10"/>
    <n v="5"/>
    <n v="197540"/>
    <s v="Unidad"/>
    <s v="NO SOLICITADAS"/>
  </r>
  <r>
    <x v="19"/>
    <x v="5"/>
    <s v="02-02-01-004-002"/>
    <s v="Materiales y suministros - Productos metálicos elaborados (excepto maquinaria y equipo)"/>
    <s v="PUNTA PHILLIPS NO 1"/>
    <n v="27113200"/>
    <s v="SELECCIÓN ABREVIADA SUBASTA INVERSA"/>
    <n v="1"/>
    <n v="5"/>
    <n v="10"/>
    <n v="5"/>
    <n v="197540"/>
    <s v="Unidad"/>
    <s v="NO SOLICITADAS"/>
  </r>
  <r>
    <x v="19"/>
    <x v="5"/>
    <s v="02-02-01-004-002"/>
    <s v="Materiales y suministros - Productos metálicos elaborados (excepto maquinaria y equipo)"/>
    <s v="PUNTA PHILLIPS NO 2"/>
    <n v="27113200"/>
    <s v="SELECCIÓN ABREVIADA SUBASTA INVERSA"/>
    <n v="1"/>
    <n v="5"/>
    <n v="10"/>
    <n v="5"/>
    <n v="197540"/>
    <s v="Unidad"/>
    <s v="NO SOLICITADAS"/>
  </r>
  <r>
    <x v="19"/>
    <x v="5"/>
    <s v="02-02-01-004-002"/>
    <s v="Materiales y suministros - Productos metálicos elaborados (excepto maquinaria y equipo)"/>
    <s v="PUNTA PHILLIPS NO 3"/>
    <n v="27113200"/>
    <s v="SELECCIÓN ABREVIADA SUBASTA INVERSA"/>
    <n v="1"/>
    <n v="5"/>
    <n v="10"/>
    <n v="17"/>
    <n v="671636"/>
    <s v="Unidad"/>
    <s v="NO SOLICITADAS"/>
  </r>
  <r>
    <x v="19"/>
    <x v="5"/>
    <s v="02-02-01-004-002"/>
    <s v="Materiales y suministros - Productos metálicos elaborados (excepto maquinaria y equipo)"/>
    <s v="PUNTA PHILLIPS NO 4"/>
    <n v="27113200"/>
    <s v="SELECCIÓN ABREVIADA SUBASTA INVERSA"/>
    <n v="1"/>
    <n v="5"/>
    <n v="10"/>
    <n v="5"/>
    <n v="197540"/>
    <s v="Unidad"/>
    <s v="NO SOLICITADAS"/>
  </r>
  <r>
    <x v="19"/>
    <x v="5"/>
    <s v="02-02-01-004-002"/>
    <s v="Materiales y suministros - Productos metálicos elaborados (excepto maquinaria y equipo)"/>
    <s v="PUNTA PHILLIPS NO 5"/>
    <n v="27113200"/>
    <s v="SELECCIÓN ABREVIADA SUBASTA INVERSA"/>
    <n v="1"/>
    <n v="5"/>
    <n v="10"/>
    <n v="5"/>
    <n v="197540"/>
    <s v="Unidad"/>
    <s v="NO SOLICITADAS"/>
  </r>
  <r>
    <x v="19"/>
    <x v="5"/>
    <s v="02-02-01-004-002"/>
    <s v="Materiales y suministros - Productos metálicos elaborados (excepto maquinaria y equipo)"/>
    <s v="REMACHE CHERRY MAX CR3213-4-4"/>
    <n v="31162200"/>
    <s v="SELECCIÓN ABREVIADA SUBASTA INVERSA"/>
    <n v="1"/>
    <n v="5"/>
    <n v="10"/>
    <n v="1"/>
    <n v="214200"/>
    <s v="Unidad"/>
    <s v="NO SOLICITADAS"/>
  </r>
  <r>
    <x v="19"/>
    <x v="5"/>
    <s v="02-02-01-004-002"/>
    <s v="Materiales y suministros - Productos metálicos elaborados (excepto maquinaria y equipo)"/>
    <s v="REMACHE CHERRY MAX CR3213-4-2"/>
    <n v="31162200"/>
    <s v="SELECCIÓN ABREVIADA SUBASTA INVERSA"/>
    <n v="1"/>
    <n v="5"/>
    <n v="10"/>
    <n v="2"/>
    <n v="565250"/>
    <s v="Unidad"/>
    <s v="NO SOLICITADAS"/>
  </r>
  <r>
    <x v="19"/>
    <x v="5"/>
    <s v="02-02-01-004-002"/>
    <s v="Materiales y suministros - Productos metálicos elaborados (excepto maquinaria y equipo)"/>
    <s v="REMACHE CHERRY MAX CR3213-4-3"/>
    <n v="31162200"/>
    <s v="SELECCIÓN ABREVIADA SUBASTA INVERSA"/>
    <n v="1"/>
    <n v="5"/>
    <n v="10"/>
    <n v="2"/>
    <n v="565250"/>
    <s v="Unidad"/>
    <s v="NO SOLICITADAS"/>
  </r>
  <r>
    <x v="19"/>
    <x v="5"/>
    <s v="02-02-01-004-002"/>
    <s v="Materiales y suministros - Productos metálicos elaborados (excepto maquinaria y equipo)"/>
    <s v="SEGUETA MECANICA 10&quot;"/>
    <n v="27111500"/>
    <s v="SELECCIÓN ABREVIADA SUBASTA INVERSA"/>
    <n v="1"/>
    <n v="5"/>
    <n v="10"/>
    <n v="1"/>
    <n v="141253"/>
    <s v="Unidad"/>
    <s v="NO SOLICITADAS"/>
  </r>
  <r>
    <x v="19"/>
    <x v="5"/>
    <s v="02-02-01-004-002"/>
    <s v="Materiales y suministros - Productos metálicos elaborados (excepto maquinaria y equipo)"/>
    <s v="SEGUETA MECANICA 10&quot;"/>
    <n v="27111500"/>
    <s v="SELECCIÓN ABREVIADA SUBASTA INVERSA"/>
    <n v="1"/>
    <n v="5"/>
    <n v="10"/>
    <n v="1"/>
    <n v="130235.16"/>
    <s v="Unidad"/>
    <s v="NO SOLICITADAS"/>
  </r>
  <r>
    <x v="19"/>
    <x v="63"/>
    <s v="02-02-01-004-004-09"/>
    <s v="Materiales y suministros - Otra maquinaria para usos especiales y sus partes y piezas"/>
    <s v="COMPUERTA FILTRO APC MMTD"/>
    <s v="41116205"/>
    <s v="CONTRATACIÓN DIRECTA  "/>
    <n v="1"/>
    <n v="5"/>
    <n v="10"/>
    <n v="1"/>
    <n v="3454399.83"/>
    <s v="Unidad"/>
    <s v="NO SOLICITADAS"/>
  </r>
  <r>
    <x v="19"/>
    <x v="63"/>
    <s v="02-02-01-004-004-09"/>
    <s v="Materiales y suministros - Otra maquinaria para usos especiales y sus partes y piezas"/>
    <s v="KIT APC PARA MMTD (3 PACK ) CO2"/>
    <s v="41116205"/>
    <s v="CONTRATACIÓN DIRECTA  "/>
    <n v="1"/>
    <n v="5"/>
    <n v="10"/>
    <n v="2"/>
    <n v="5863615.5199999996"/>
    <s v="Unidad"/>
    <s v="NO SOLICITADAS"/>
  </r>
  <r>
    <x v="19"/>
    <x v="63"/>
    <s v="02-02-01-004-004-09"/>
    <s v="Materiales y suministros - Otra maquinaria para usos especiales y sus partes y piezas"/>
    <s v="KIT BUMPER (CADA KIT INCLUYE 5 BUMPER PARA MMTD)"/>
    <s v="41116205"/>
    <s v="CONTRATACIÓN DIRECTA  "/>
    <n v="1"/>
    <n v="5"/>
    <n v="10"/>
    <n v="1"/>
    <n v="8051629.25"/>
    <s v="Unidad"/>
    <s v="NO SOLICITADAS"/>
  </r>
  <r>
    <x v="19"/>
    <x v="63"/>
    <s v="02-02-01-004-004-09"/>
    <s v="Materiales y suministros - Otra maquinaria para usos especiales y sus partes y piezas"/>
    <s v="KIT PROTECTORES DE PUERTOS DE CONEXIÓN TRASEROS (2*ETHERNET &amp; POWER/1*SD/1*ANTENNA/1*USB PORT) MMTD"/>
    <s v="41116205"/>
    <s v="CONTRATACIÓN DIRECTA  "/>
    <n v="1"/>
    <n v="5"/>
    <n v="10"/>
    <n v="2"/>
    <n v="1191523.2"/>
    <s v="Unidad"/>
    <s v="NO SOLICITADAS"/>
  </r>
  <r>
    <x v="19"/>
    <x v="63"/>
    <s v="02-02-01-004-004-09"/>
    <s v="Materiales y suministros - Otra maquinaria para usos especiales y sus partes y piezas"/>
    <s v="MMTD VERIFICATION STANDART PEN"/>
    <s v="41116205"/>
    <s v="CONTRATACIÓN DIRECTA  "/>
    <n v="1"/>
    <n v="5"/>
    <n v="10"/>
    <n v="1"/>
    <n v="1967786.38"/>
    <s v="Unidad"/>
    <s v="NO SOLICITADAS"/>
  </r>
  <r>
    <x v="19"/>
    <x v="65"/>
    <s v="02-02-01-004-006-02"/>
    <s v="Materiales y suministros - Aparatos de control eléctrico y distribución de electricidad y sus partes y piezas"/>
    <s v="BOMBILLO DE LED 9W AHORRO DE ENERGIA"/>
    <n v="39121303"/>
    <s v="SELECCIÓN ABREVIADA MENOR CUANTÍA"/>
    <n v="1"/>
    <n v="5"/>
    <n v="10"/>
    <n v="50"/>
    <n v="402963.29"/>
    <s v="Unidad"/>
    <s v="NO SOLICITADAS"/>
  </r>
  <r>
    <x v="19"/>
    <x v="65"/>
    <s v="02-02-01-004-006-02"/>
    <s v="Materiales y suministros - Aparatos de control eléctrico y distribución de electricidad y sus partes y piezas"/>
    <s v="BOTON PULSADOR VERDE BISEL METALICO,  BASE METALICA CHINT, 220V, 1O A, 22mm CONTACTO NO"/>
    <n v="39121640"/>
    <s v="SELECCIÓN ABREVIADA MENOR CUANTÍA"/>
    <n v="1"/>
    <n v="5"/>
    <n v="10"/>
    <n v="10"/>
    <n v="477453.62"/>
    <s v="Unidad"/>
    <s v="NO SOLICITADAS"/>
  </r>
  <r>
    <x v="19"/>
    <x v="65"/>
    <s v="02-02-01-004-006-02"/>
    <s v="Materiales y suministros - Aparatos de control eléctrico y distribución de electricidad y sus partes y piezas"/>
    <s v="CABLE #12 AWG 7 HILOS X 100_x000a_METROS, NACIONAL, CUMPLIMIENTO RETIE -_x000a_ROLLO_x000a_"/>
    <n v="39121640"/>
    <s v="SELECCIÓN ABREVIADA MENOR CUANTÍA"/>
    <n v="1"/>
    <n v="5"/>
    <n v="10"/>
    <n v="4"/>
    <n v="1092248.0900000001"/>
    <s v="Unidad"/>
    <s v="NO SOLICITADAS"/>
  </r>
  <r>
    <x v="19"/>
    <x v="65"/>
    <s v="02-02-01-004-006-02"/>
    <s v="Materiales y suministros - Aparatos de control eléctrico y distribución de electricidad y sus partes y piezas"/>
    <s v="CABLE 3X12 AWG TRENZADO COLOR BLANCO, ROJO Y VERDE. 600VX 100 METROS, "/>
    <n v="39121640"/>
    <s v="SELECCIÓN ABREVIADA MENOR CUANTÍA"/>
    <n v="1"/>
    <n v="5"/>
    <n v="10"/>
    <n v="2"/>
    <n v="2288066.06"/>
    <s v="Rollo"/>
    <s v="NO SOLICITADAS"/>
  </r>
  <r>
    <x v="19"/>
    <x v="65"/>
    <s v="02-02-01-004-006-02"/>
    <s v="Materiales y suministros - Aparatos de control eléctrico y distribución de electricidad y sus partes y piezas"/>
    <s v="CABLE ENCAUCHETADO 3 X 12 600V 75°C X MT, NORMA RETIE X METRO"/>
    <n v="39121303"/>
    <s v="SELECCIÓN ABREVIADA MENOR CUANTÍA"/>
    <n v="1"/>
    <n v="5"/>
    <n v="10"/>
    <n v="30"/>
    <n v="310543.57"/>
    <s v="Unidad"/>
    <s v="NO SOLICITADAS"/>
  </r>
  <r>
    <x v="19"/>
    <x v="65"/>
    <s v="02-02-01-004-006-02"/>
    <s v="Materiales y suministros - Aparatos de control eléctrico y distribución de electricidad y sus partes y piezas"/>
    <s v="CAJA-COFRE TIPO INTERPERIE 40 CM (ALTO) X 30 CM (ANCHO) X 20 CM (PROFUNDIDAD), CALIBRE 18, PROTECCION IP44,  PINTURA EN POLVO HORMEABLE COLOR BEIGE DUNA (RAL 7032) DE APLICACIÓN ELECTROSTATICA, CON PUERTA DE ACCESO, CIERRE Y APERTURA CON LLAVE_x000a_"/>
    <n v="39121303"/>
    <s v="SELECCIÓN ABREVIADA MENOR CUANTÍA"/>
    <n v="1"/>
    <n v="5"/>
    <n v="10"/>
    <n v="1"/>
    <n v="226205.29"/>
    <s v="Unidad"/>
    <s v="NO SOLICITADAS"/>
  </r>
  <r>
    <x v="19"/>
    <x v="65"/>
    <s v="02-02-01-004-006-02"/>
    <s v="Materiales y suministros - Aparatos de control eléctrico y distribución de electricidad y sus partes y piezas"/>
    <s v="CURVA EMT 1/2&quot; "/>
    <n v="39121303"/>
    <s v="SELECCIÓN ABREVIADA MENOR CUANTÍA"/>
    <n v="1"/>
    <n v="5"/>
    <n v="10"/>
    <n v="20"/>
    <n v="47736.91"/>
    <s v="Unidad"/>
    <s v="NO SOLICITADAS"/>
  </r>
  <r>
    <x v="19"/>
    <x v="65"/>
    <s v="02-02-01-004-006-02"/>
    <s v="Materiales y suministros - Aparatos de control eléctrico y distribución de electricidad y sus partes y piezas"/>
    <s v="DUCHA ELÉCTRICA AUTOMATICA 40 AMPERIOS MULTIVOLTAJE BLANCA "/>
    <n v="39121303"/>
    <s v="SELECCIÓN ABREVIADA MENOR CUANTÍA"/>
    <n v="1"/>
    <n v="5"/>
    <n v="10"/>
    <n v="20"/>
    <n v="809759.37999999989"/>
    <s v="Unidad"/>
    <s v="NO SOLICITADAS"/>
  </r>
  <r>
    <x v="19"/>
    <x v="65"/>
    <s v="02-02-01-004-006-02"/>
    <s v="Materiales y suministros - Aparatos de control eléctrico y distribución de electricidad y sus partes y piezas"/>
    <s v="INTERRUPTOR SENCILLO CONMUTABLE LINEA ABITARE BLANCO 10AMP - 110V DE INCRUSTAR"/>
    <n v="39121633"/>
    <s v="SELECCIÓN ABREVIADA MENOR CUANTÍA"/>
    <n v="1"/>
    <n v="5"/>
    <n v="10"/>
    <n v="50"/>
    <n v="286459.87"/>
    <s v="Unidad"/>
    <s v="NO SOLICITADAS"/>
  </r>
  <r>
    <x v="19"/>
    <x v="65"/>
    <s v="02-02-01-004-006-02"/>
    <s v="Materiales y suministros - Aparatos de control eléctrico y distribución de electricidad y sus partes y piezas"/>
    <s v="LAMPARA LED SOLAR 120 WATT CON CONTROL"/>
    <n v="39121303"/>
    <s v="SELECCIÓN ABREVIADA MENOR CUANTÍA"/>
    <n v="1"/>
    <n v="5"/>
    <n v="10"/>
    <n v="12"/>
    <n v="4847256.22"/>
    <s v="Unidad"/>
    <s v="NO SOLICITADAS"/>
  </r>
  <r>
    <x v="19"/>
    <x v="65"/>
    <s v="02-02-01-004-006-02"/>
    <s v="Materiales y suministros - Aparatos de control eléctrico y distribución de electricidad y sus partes y piezas"/>
    <s v="MICROINVERSOR 600W 2 ENTRADAS FV INDEPENDIENTES  MPPT, HASTA DOS PANELES SOLARES DE 250/375W 12-24-48 Y SALIDA DE 120/220, RANGO DE VOLTAJE COMPATIBLE CON SISTEMAS MONOFASICOS Y TRIFASICOS 22/48V, IP67, CORRIENTE DE ENTRADA MAX 12AX 2, EFICIENCIA DEL 96.7%."/>
    <n v="39111611"/>
    <s v="SELECCIÓN ABREVIADA MENOR CUANTÍA"/>
    <n v="1"/>
    <n v="5"/>
    <n v="10"/>
    <n v="1"/>
    <n v="1131026"/>
    <s v="Unidad"/>
    <s v="NO SOLICITADAS"/>
  </r>
  <r>
    <x v="19"/>
    <x v="65"/>
    <s v="02-02-01-004-006-02"/>
    <s v="Materiales y suministros - Aparatos de control eléctrico y distribución de electricidad y sus partes y piezas"/>
    <s v="PANEL LED DE 18W DE ENCRUSTAR LUZ BLANCA, 30.000 HORAS VIDA UTIL"/>
    <n v="39121633"/>
    <s v="SELECCIÓN ABREVIADA MENOR CUANTÍA"/>
    <n v="1"/>
    <n v="5"/>
    <n v="10"/>
    <n v="70"/>
    <n v="1002636.47"/>
    <s v="Unidad"/>
    <s v="NO SOLICITADAS"/>
  </r>
  <r>
    <x v="19"/>
    <x v="65"/>
    <s v="02-02-01-004-006-02"/>
    <s v="Materiales y suministros - Aparatos de control eléctrico y distribución de electricidad y sus partes y piezas"/>
    <s v="PANEL LED DE 18W DE SOBREPONER LUZ BLANCA"/>
    <n v="39101622"/>
    <s v="SELECCIÓN ABREVIADA MENOR CUANTÍA"/>
    <n v="1"/>
    <n v="5"/>
    <n v="10"/>
    <n v="70"/>
    <n v="1002636.47"/>
    <s v="Unidad"/>
    <s v="NO SOLICITADAS"/>
  </r>
  <r>
    <x v="19"/>
    <x v="65"/>
    <s v="02-02-01-004-006-02"/>
    <s v="Materiales y suministros - Aparatos de control eléctrico y distribución de electricidad y sus partes y piezas"/>
    <s v="PANEL LED DE 24W DE SOBREPONER LUZ BLANCA, 30.000 HORAS VIDA UTIL"/>
    <n v="39121633"/>
    <s v="SELECCIÓN ABREVIADA MENOR CUANTÍA"/>
    <n v="1"/>
    <n v="5"/>
    <n v="10"/>
    <n v="70"/>
    <n v="1871609.59"/>
    <s v="Unidad"/>
    <s v="NO SOLICITADAS"/>
  </r>
  <r>
    <x v="19"/>
    <x v="65"/>
    <s v="02-02-01-004-006-02"/>
    <s v="Materiales y suministros - Aparatos de control eléctrico y distribución de electricidad y sus partes y piezas"/>
    <s v="PANEL SOLAR 300 WATT/ 24V MONOCRISTALINO, IP68, CONECTOR MC4"/>
    <n v="39101622"/>
    <s v="SELECCIÓN ABREVIADA MENOR CUANTÍA"/>
    <n v="1"/>
    <n v="5"/>
    <n v="10"/>
    <n v="1"/>
    <n v="727088.15"/>
    <s v="Unidad"/>
    <s v="NO SOLICITADAS"/>
  </r>
  <r>
    <x v="19"/>
    <x v="65"/>
    <s v="02-02-01-004-006-02"/>
    <s v="Materiales y suministros - Aparatos de control eléctrico y distribución de electricidad y sus partes y piezas"/>
    <s v="REFLECTOR LED 100W MULTIUVOLTAJE, CARCASA NEGRA, IP65, LUZ BLANCA, 25.000 HORAS VIDA UTIL"/>
    <n v="39101622"/>
    <s v="SELECCIÓN ABREVIADA MENOR CUANTÍA"/>
    <n v="1"/>
    <n v="5"/>
    <n v="10"/>
    <n v="15"/>
    <n v="842567.93"/>
    <s v="Unidad"/>
    <s v="NO SOLICITADAS"/>
  </r>
  <r>
    <x v="19"/>
    <x v="65"/>
    <s v="02-02-01-004-006-02"/>
    <s v="Materiales y suministros - Aparatos de control eléctrico y distribución de electricidad y sus partes y piezas"/>
    <s v="REFLECTOR LED 150W MULTIVOLTAJE, CARCASA NEGRA, IP65, LUZ BLANCA"/>
    <n v="39101622"/>
    <s v="SELECCIÓN ABREVIADA MENOR CUANTÍA"/>
    <n v="1"/>
    <n v="5"/>
    <n v="10"/>
    <n v="10"/>
    <n v="913296.96"/>
    <s v="Unidad"/>
    <s v="NO SOLICITADAS"/>
  </r>
  <r>
    <x v="19"/>
    <x v="65"/>
    <s v="02-02-01-004-006-02"/>
    <s v="Materiales y suministros - Aparatos de control eléctrico y distribución de electricidad y sus partes y piezas"/>
    <s v="REFLECTOR LED 200W MULTIVOLTAJE,"/>
    <n v="39101622"/>
    <s v="SELECCIÓN ABREVIADA MENOR CUANTÍA"/>
    <n v="1"/>
    <n v="5"/>
    <n v="10"/>
    <n v="10"/>
    <n v="1001767.82"/>
    <s v="Unidad"/>
    <s v="NO SOLICITADAS"/>
  </r>
  <r>
    <x v="19"/>
    <x v="65"/>
    <s v="02-02-01-004-006-02"/>
    <s v="Materiales y suministros - Aparatos de control eléctrico y distribución de electricidad y sus partes y piezas"/>
    <s v="REFLECTOR LED 50W MULTIVOLTAJE, CARCASA NEGRA, IP65, LUZ BLANCA,"/>
    <n v="39101622"/>
    <s v="SELECCIÓN ABREVIADA MENOR CUANTÍA"/>
    <n v="1"/>
    <n v="5"/>
    <n v="10"/>
    <n v="15"/>
    <n v="457397.97"/>
    <s v="Unidad"/>
    <s v="NO SOLICITADAS"/>
  </r>
  <r>
    <x v="19"/>
    <x v="65"/>
    <s v="02-02-01-004-006-02"/>
    <s v="Materiales y suministros - Aparatos de control eléctrico y distribución de electricidad y sus partes y piezas"/>
    <s v="RIEL DIN U OMEGA "/>
    <n v="39131709"/>
    <s v="SELECCIÓN ABREVIADA MENOR CUANTÍA"/>
    <n v="1"/>
    <n v="5"/>
    <n v="10"/>
    <n v="4"/>
    <n v="14445.6"/>
    <s v="Metro"/>
    <s v="NO SOLICITADAS"/>
  </r>
  <r>
    <x v="19"/>
    <x v="65"/>
    <s v="02-02-01-004-006-02"/>
    <s v="Materiales y suministros - Aparatos de control eléctrico y distribución de electricidad y sus partes y piezas"/>
    <s v="TERMINAL EMT 1/2&quot;"/>
    <n v="39121303"/>
    <s v="SELECCIÓN ABREVIADA MENOR CUANTÍA"/>
    <n v="1"/>
    <n v="5"/>
    <n v="10"/>
    <n v="28"/>
    <n v="40099"/>
    <s v="Unidad"/>
    <s v="NO SOLICITADAS"/>
  </r>
  <r>
    <x v="19"/>
    <x v="65"/>
    <s v="02-02-01-004-006-02"/>
    <s v="Materiales y suministros - Aparatos de control eléctrico y distribución de electricidad y sus partes y piezas"/>
    <s v="TOMACORRIENTE DOBLE 15 A,  120V, 2P+T, COLOR BLANCO"/>
    <n v="39121311"/>
    <s v="SELECCIÓN ABREVIADA MENOR CUANTÍA"/>
    <n v="1"/>
    <n v="5"/>
    <n v="10"/>
    <n v="100"/>
    <n v="525182.84"/>
    <s v="Unidad"/>
    <s v="NO SOLICITADAS"/>
  </r>
  <r>
    <x v="19"/>
    <x v="65"/>
    <s v="02-02-01-004-006-02"/>
    <s v="Materiales y suministros - Aparatos de control eléctrico y distribución de electricidad y sus partes y piezas"/>
    <s v="TOMACORRIENTE DOBLE CON POLO A TIERRA AISLADO COLOR NARANJA. CUBIERTA Y CUERPO EN TERMOPLÁSTICO RESISTENTE A IMPACTOS. CUATRO ESQUINAS CON PERFORACIONES PARA FIJAR LA TOMA O LA TAPA DE ESTA. PARA CALIBRE #14-#10 ALAMBRE O CABLE. PARA USO INTERIOR."/>
    <n v="39121311"/>
    <s v="SELECCIÓN ABREVIADA MENOR CUANTÍA"/>
    <n v="1"/>
    <n v="5"/>
    <n v="10"/>
    <n v="15"/>
    <n v="93098.5"/>
    <s v="Unidad"/>
    <s v="NO SOLICITADAS"/>
  </r>
  <r>
    <x v="19"/>
    <x v="65"/>
    <s v="02-02-01-004-006-02"/>
    <s v="Materiales y suministros - Aparatos de control eléctrico y distribución de electricidad y sus partes y piezas"/>
    <s v="TOMACORRIENTE DOBLE MONOFASICA 20A , TENSION 115V GFCI BLANCA"/>
    <n v="39131709"/>
    <s v="SELECCIÓN ABREVIADA MENOR CUANTÍA"/>
    <n v="1"/>
    <n v="5"/>
    <n v="10"/>
    <n v="15"/>
    <n v="457397.97"/>
    <s v="Unidad"/>
    <s v="NO SOLICITADAS"/>
  </r>
  <r>
    <x v="19"/>
    <x v="65"/>
    <s v="02-02-01-004-006-02"/>
    <s v="Materiales y suministros - Aparatos de control eléctrico y distribución de electricidad y sus partes y piezas"/>
    <s v="TOTALIZADOR INDUSTRIAL CON UNIDAD DE DISPARO DE 60 AMP, TRIFACICO 240V, "/>
    <n v="39121640"/>
    <s v="SELECCIÓN ABREVIADA MENOR CUANTÍA"/>
    <n v="1"/>
    <n v="5"/>
    <n v="10"/>
    <n v="1"/>
    <n v="151896.39000000001"/>
    <s v="Unidad"/>
    <s v="NO SOLICITADAS"/>
  </r>
  <r>
    <x v="19"/>
    <x v="65"/>
    <s v="02-02-01-004-006-02"/>
    <s v="Materiales y suministros - Aparatos de control eléctrico y distribución de electricidad y sus partes y piezas"/>
    <s v="TUBO EMT 1/2&quot;, POR 3 METROS DE LARGO"/>
    <n v="39121303"/>
    <s v="SELECCIÓN ABREVIADA MENOR CUANTÍA"/>
    <n v="1"/>
    <n v="5"/>
    <n v="10"/>
    <n v="18"/>
    <n v="319103.92"/>
    <s v="Unidad"/>
    <s v="NO SOLICITADAS"/>
  </r>
  <r>
    <x v="19"/>
    <x v="65"/>
    <s v="02-02-01-004-006-02"/>
    <s v="Materiales y suministros - Aparatos de control eléctrico y distribución de electricidad y sus partes y piezas"/>
    <s v="UNION EMT 1/2&quot;"/>
    <n v="39121303"/>
    <s v="SELECCIÓN ABREVIADA MENOR CUANTÍA"/>
    <n v="1"/>
    <n v="5"/>
    <n v="10"/>
    <n v="25"/>
    <n v="47736.91"/>
    <s v="Unidad"/>
    <s v="NO SOLICITADAS"/>
  </r>
  <r>
    <x v="19"/>
    <x v="65"/>
    <s v="02-02-01-004-006-02"/>
    <s v="Materiales y suministros - Aparatos de control eléctrico y distribución de electricidad y sus partes y piezas"/>
    <s v="CARGADOR DE BATERÍAS UNIVERSAL "/>
    <n v="26111704"/>
    <s v="MÍNIMA CUANTÍA - GRANDES SUPERFICIES "/>
    <n v="10"/>
    <n v="2"/>
    <n v="10"/>
    <n v="1"/>
    <n v="184331"/>
    <s v="Unidad"/>
    <s v="NO SOLICITADAS"/>
  </r>
  <r>
    <x v="19"/>
    <x v="65"/>
    <s v="02-02-01-004-006-02"/>
    <s v="Materiales y suministros - Aparatos de control eléctrico y distribución de electricidad y sus partes y piezas"/>
    <s v="MULTITOMA PROFESIONAL DE SEIS SALIDAS (REGULADOR)"/>
    <n v="39122200"/>
    <s v="MÍNIMA CUANTÍA - GRANDES SUPERFICIES "/>
    <n v="10"/>
    <n v="2"/>
    <n v="10"/>
    <n v="2"/>
    <n v="292502"/>
    <s v="Unidad"/>
    <s v="NO SOLICITADAS"/>
  </r>
  <r>
    <x v="19"/>
    <x v="65"/>
    <s v="02-02-01-004-006-02"/>
    <s v="Materiales y suministros - Aparatos de control eléctrico y distribución de electricidad y sus partes y piezas"/>
    <s v="SPLICE AWG 12-10 COLOR AMARILLO M81824/11-03"/>
    <n v="39121400"/>
    <s v="SELECCIÓN ABREVIADA SUBASTA INVERSA"/>
    <n v="1"/>
    <n v="5"/>
    <n v="10"/>
    <n v="81"/>
    <n v="1445850"/>
    <s v="Unidad"/>
    <s v="NO SOLICITADAS"/>
  </r>
  <r>
    <x v="19"/>
    <x v="65"/>
    <s v="02-02-01-004-006-02"/>
    <s v="Materiales y suministros - Aparatos de control eléctrico y distribución de electricidad y sus partes y piezas"/>
    <s v="SPLICE AWG 16-14 COLOR AZUL M81824/11-02"/>
    <n v="39121400"/>
    <s v="SELECCIÓN ABREVIADA SUBASTA INVERSA"/>
    <n v="1"/>
    <n v="5"/>
    <n v="10"/>
    <n v="79"/>
    <n v="2228037"/>
    <s v="Unidad"/>
    <s v="NO SOLICITADAS"/>
  </r>
  <r>
    <x v="19"/>
    <x v="65"/>
    <s v="02-02-01-004-006-02"/>
    <s v="Materiales y suministros - Aparatos de control eléctrico y distribución de electricidad y sus partes y piezas"/>
    <s v="SPLICE AWG 22-18 COLOR ROJO M81824/11-01"/>
    <n v="39121400"/>
    <s v="SELECCIÓN ABREVIADA SUBASTA INVERSA"/>
    <n v="1"/>
    <n v="5"/>
    <n v="10"/>
    <n v="67"/>
    <n v="1889601"/>
    <s v="Unidad"/>
    <s v="NO SOLICITADAS"/>
  </r>
  <r>
    <x v="19"/>
    <x v="65"/>
    <s v="02-02-01-004-006-02"/>
    <s v="Materiales y suministros - Aparatos de control eléctrico y distribución de electricidad y sus partes y piezas"/>
    <s v="SPLICE AWG 16-14 COLOR AZUL M81824/11-02"/>
    <n v="39121400"/>
    <s v="SELECCIÓN ABREVIADA SUBASTA INVERSA"/>
    <n v="1"/>
    <n v="5"/>
    <n v="10"/>
    <n v="1"/>
    <n v="15577.75"/>
    <s v="Unidad"/>
    <s v="NO SOLICITADAS"/>
  </r>
  <r>
    <x v="19"/>
    <x v="65"/>
    <s v="02-02-01-004-006-03"/>
    <s v="Materiales y suministros - Hilos y cables aislados; cable de fibra óptica"/>
    <s v="CABLE M22759/16-20"/>
    <n v="26121658"/>
    <s v="SELECCIÓN ABREVIADA SUBASTA INVERSA"/>
    <n v="1"/>
    <n v="5"/>
    <n v="10"/>
    <n v="97"/>
    <n v="1096585"/>
    <s v="Metro"/>
    <s v="NO SOLICITADAS"/>
  </r>
  <r>
    <x v="19"/>
    <x v="65"/>
    <s v="02-02-01-004-006-03"/>
    <s v="Materiales y suministros - Hilos y cables aislados; cable de fibra óptica"/>
    <s v="CABLE M22759/16-22"/>
    <n v="26121658"/>
    <s v="SELECCIÓN ABREVIADA SUBASTA INVERSA"/>
    <n v="1"/>
    <n v="5"/>
    <n v="10"/>
    <n v="20"/>
    <n v="271320"/>
    <s v="Metro"/>
    <s v="NO SOLICITADAS"/>
  </r>
  <r>
    <x v="19"/>
    <x v="65"/>
    <s v="02-02-01-004-006-03"/>
    <s v="Materiales y suministros - Hilos y cables aislados; cable de fibra óptica"/>
    <s v="CABLE M27500-20TG3T14"/>
    <n v="26121658"/>
    <s v="SELECCIÓN ABREVIADA SUBASTA INVERSA"/>
    <n v="1"/>
    <n v="5"/>
    <n v="10"/>
    <n v="20"/>
    <n v="406980"/>
    <s v="Metro"/>
    <s v="NO SOLICITADAS"/>
  </r>
  <r>
    <x v="19"/>
    <x v="65"/>
    <s v="02-02-01-004-006-03"/>
    <s v="Materiales y suministros - Hilos y cables aislados; cable de fibra óptica"/>
    <s v="JUEGO DE CABLES PARA MULTIMETRO FLUKE TL75 o TL71"/>
    <n v="26121658"/>
    <s v="SELECCIÓN ABREVIADA SUBASTA INVERSA"/>
    <n v="1"/>
    <n v="5"/>
    <n v="10"/>
    <n v="4"/>
    <n v="1428000"/>
    <s v="Unidad"/>
    <s v="NO SOLICITADAS"/>
  </r>
  <r>
    <x v="19"/>
    <x v="65"/>
    <s v="02-02-01-004-006-03"/>
    <s v="Materiales y suministros - Hilos y cables aislados; cable de fibra óptica"/>
    <s v="SPIRAL WRAPING BAND 1415 X MTS"/>
    <n v="26121700"/>
    <s v="SELECCIÓN ABREVIADA SUBASTA INVERSA"/>
    <n v="1"/>
    <n v="5"/>
    <n v="10"/>
    <n v="20"/>
    <n v="192780"/>
    <s v="Unidad"/>
    <s v="NO SOLICITADAS"/>
  </r>
  <r>
    <x v="19"/>
    <x v="65"/>
    <s v="02-02-01-004-006-03"/>
    <s v="Materiales y suministros - Hilos y cables aislados; cable de fibra óptica"/>
    <s v="SPIRAL WRAPING BAND 4104 X MTS"/>
    <n v="26121700"/>
    <s v="SELECCIÓN ABREVIADA SUBASTA INVERSA"/>
    <n v="1"/>
    <n v="5"/>
    <n v="10"/>
    <n v="20"/>
    <n v="111860"/>
    <s v="Unidad"/>
    <s v="NO SOLICITADAS"/>
  </r>
  <r>
    <x v="19"/>
    <x v="65"/>
    <s v="02-02-01-004-006-03"/>
    <s v="Materiales y suministros - Hilos y cables aislados; cable de fibra óptica"/>
    <s v="SPIRAL WRAPING BAND 4106 X MTS"/>
    <n v="26121700"/>
    <s v="SELECCIÓN ABREVIADA SUBASTA INVERSA"/>
    <n v="1"/>
    <n v="5"/>
    <n v="10"/>
    <n v="20"/>
    <n v="135660"/>
    <s v="Unidad"/>
    <s v="NO SOLICITADAS"/>
  </r>
  <r>
    <x v="19"/>
    <x v="65"/>
    <s v="02-02-01-004-006-03"/>
    <s v="Materiales y suministros - Hilos y cables aislados; cable de fibra óptica"/>
    <s v="SPIRAL WRAPING BAND 4109 X MYS"/>
    <n v="26121700"/>
    <s v="SELECCIÓN ABREVIADA SUBASTA INVERSA"/>
    <n v="1"/>
    <n v="5"/>
    <n v="10"/>
    <n v="20"/>
    <n v="147560"/>
    <s v="Unidad"/>
    <s v="NO SOLICITADAS"/>
  </r>
  <r>
    <x v="19"/>
    <x v="65"/>
    <s v="02-02-01-004-006-03"/>
    <s v="Materiales y suministros - Hilos y cables aislados; cable de fibra óptica"/>
    <s v="SPIRAL WRAPING BAND 4112 X MTS"/>
    <n v="26121700"/>
    <s v="SELECCIÓN ABREVIADA SUBASTA INVERSA"/>
    <n v="1"/>
    <n v="5"/>
    <n v="10"/>
    <n v="20"/>
    <n v="157080"/>
    <s v="Unidad"/>
    <s v="NO SOLICITADAS"/>
  </r>
  <r>
    <x v="19"/>
    <x v="65"/>
    <s v="02-02-01-004-006-03"/>
    <s v="Materiales y suministros - Hilos y cables aislados; cable de fibra óptica"/>
    <s v="SPIRAL WRAPING BAND 4119 X MTS"/>
    <n v="26121700"/>
    <s v="SELECCIÓN ABREVIADA SUBASTA INVERSA"/>
    <n v="1"/>
    <n v="5"/>
    <n v="10"/>
    <n v="20"/>
    <n v="180880"/>
    <s v="Unidad"/>
    <s v="NO SOLICITADAS"/>
  </r>
  <r>
    <x v="19"/>
    <x v="65"/>
    <s v="02-02-01-004-006-03"/>
    <s v="Materiales y suministros - Hilos y cables aislados; cable de fibra óptica"/>
    <s v="CABLE M22759/16-20"/>
    <n v="26121658"/>
    <s v="SELECCIÓN ABREVIADA SUBASTA INVERSA"/>
    <n v="1"/>
    <n v="5"/>
    <n v="10"/>
    <n v="1"/>
    <n v="8134.28"/>
    <s v="Metro"/>
    <s v="NO SOLICITADAS"/>
  </r>
  <r>
    <x v="19"/>
    <x v="65"/>
    <s v="02-02-01-004-006-04"/>
    <s v="Materiales y suministros - Acumuladores, pilas y baterías primarias y sus partes y piezas"/>
    <s v="BATERÍAS RECARGABLES "/>
    <n v="26111701"/>
    <s v="MÍNIMA CUANTÍA - GRANDES SUPERFICIES "/>
    <n v="10"/>
    <n v="2"/>
    <n v="10"/>
    <n v="13"/>
    <n v="702100"/>
    <s v="Paquete"/>
    <s v="NO SOLICITADAS"/>
  </r>
  <r>
    <x v="19"/>
    <x v="65"/>
    <s v="02-02-01-004-006-04"/>
    <s v="Materiales y suministros - Acumuladores, pilas y baterías primarias y sus partes y piezas"/>
    <s v="PILA A SECCO 9V X PAR"/>
    <n v="26111700"/>
    <s v="SELECCIÓN ABREVIADA SUBASTA INVERSA"/>
    <n v="1"/>
    <n v="5"/>
    <n v="10"/>
    <n v="10"/>
    <n v="316540"/>
    <s v="Par"/>
    <s v="NO SOLICITADAS"/>
  </r>
  <r>
    <x v="19"/>
    <x v="65"/>
    <s v="02-02-01-004-006-04"/>
    <s v="Materiales y suministros - Acumuladores, pilas y baterías primarias y sus partes y piezas"/>
    <s v="PILA ALCALINA AA (X 2 UNIDAD)"/>
    <n v="26111700"/>
    <s v="SELECCIÓN ABREVIADA SUBASTA INVERSA"/>
    <n v="1"/>
    <n v="5"/>
    <n v="10"/>
    <n v="10"/>
    <n v="135660"/>
    <s v="Par"/>
    <s v="NO SOLICITADAS"/>
  </r>
  <r>
    <x v="19"/>
    <x v="65"/>
    <s v="02-02-01-004-006-04"/>
    <s v="Materiales y suministros - Acumuladores, pilas y baterías primarias y sus partes y piezas"/>
    <s v="PILA ALCALINA AAA (X 2 UNIDAD)"/>
    <n v="26111700"/>
    <s v="SELECCIÓN ABREVIADA SUBASTA INVERSA"/>
    <n v="1"/>
    <n v="5"/>
    <n v="10"/>
    <n v="10"/>
    <n v="135660"/>
    <s v="Par"/>
    <s v="NO SOLICITADAS"/>
  </r>
  <r>
    <x v="19"/>
    <x v="65"/>
    <s v="02-02-01-004-006-04"/>
    <s v="Materiales y suministros - Acumuladores, pilas y baterías primarias y sus partes y piezas"/>
    <s v="PILA ALCALINA TIPO D (X 2 UNIDAD)"/>
    <n v="26111700"/>
    <s v="SELECCIÓN ABREVIADA SUBASTA INVERSA"/>
    <n v="1"/>
    <n v="5"/>
    <n v="10"/>
    <n v="40"/>
    <n v="994840"/>
    <s v="Par"/>
    <s v="NO SOLICITADAS"/>
  </r>
  <r>
    <x v="19"/>
    <x v="65"/>
    <s v="02-02-01-004-006-04"/>
    <s v="Materiales y suministros - Acumuladores, pilas y baterías primarias y sus partes y piezas"/>
    <s v="PILA TIPO C (X 2 UNIDAD)"/>
    <n v="26111700"/>
    <s v="SELECCIÓN ABREVIADA SUBASTA INVERSA"/>
    <n v="1"/>
    <n v="5"/>
    <n v="10"/>
    <n v="20"/>
    <n v="497420"/>
    <s v="Par"/>
    <s v="NO SOLICITADAS"/>
  </r>
  <r>
    <x v="19"/>
    <x v="65"/>
    <s v="02-02-01-004-006-04"/>
    <s v="Materiales y suministros - Acumuladores, pilas y baterías primarias y sus partes y piezas"/>
    <s v="PILA ALCALINA AA (X 2 UNIDAD)"/>
    <n v="26111700"/>
    <s v="SELECCIÓN ABREVIADA SUBASTA INVERSA"/>
    <n v="1"/>
    <n v="5"/>
    <n v="10"/>
    <n v="1"/>
    <n v="1091.18"/>
    <s v="Par"/>
    <s v="NO SOLICITADAS"/>
  </r>
  <r>
    <x v="19"/>
    <x v="65"/>
    <s v="02-02-01-004-006-05"/>
    <s v="Materiales y suministros - Lámparas eléctricas de incandescencia o descarga; lámparas de arco, equipo para alumbrado eléctrico; sus partes y piezas"/>
    <s v="LAMP 1385"/>
    <n v="39101600"/>
    <s v="SELECCIÓN ABREVIADA SUBASTA INVERSA"/>
    <n v="1"/>
    <n v="5"/>
    <n v="10"/>
    <n v="16"/>
    <n v="1302336"/>
    <s v="Unidad"/>
    <s v="NO SOLICITADAS"/>
  </r>
  <r>
    <x v="19"/>
    <x v="65"/>
    <s v="02-02-01-004-006-05"/>
    <s v="Materiales y suministros - Lámparas eléctricas de incandescencia o descarga; lámparas de arco, equipo para alumbrado eléctrico; sus partes y piezas"/>
    <s v="LAMP 1495"/>
    <n v="39101600"/>
    <s v="SELECCIÓN ABREVIADA SUBASTA INVERSA"/>
    <n v="1"/>
    <n v="5"/>
    <n v="10"/>
    <n v="57"/>
    <n v="773262"/>
    <s v="Unidad"/>
    <s v="NO SOLICITADAS"/>
  </r>
  <r>
    <x v="19"/>
    <x v="65"/>
    <s v="02-02-01-004-006-05"/>
    <s v="Materiales y suministros - Lámparas eléctricas de incandescencia o descarga; lámparas de arco, equipo para alumbrado eléctrico; sus partes y piezas"/>
    <s v="LAMP A4174-24"/>
    <n v="39101600"/>
    <s v="SELECCIÓN ABREVIADA SUBASTA INVERSA"/>
    <n v="1"/>
    <n v="5"/>
    <n v="10"/>
    <n v="40"/>
    <n v="8682240"/>
    <s v="Unidad"/>
    <s v="NO SOLICITADAS"/>
  </r>
  <r>
    <x v="19"/>
    <x v="65"/>
    <s v="02-02-01-004-006-05"/>
    <s v="Materiales y suministros - Lámparas eléctricas de incandescencia o descarga; lámparas de arco, equipo para alumbrado eléctrico; sus partes y piezas"/>
    <s v="LAMP CM6839"/>
    <n v="39101600"/>
    <s v="SELECCIÓN ABREVIADA SUBASTA INVERSA"/>
    <n v="1"/>
    <n v="5"/>
    <n v="10"/>
    <n v="200"/>
    <n v="16945600"/>
    <s v="Unidad"/>
    <s v="NO SOLICITADAS"/>
  </r>
  <r>
    <x v="19"/>
    <x v="65"/>
    <s v="02-02-01-004-006-05"/>
    <s v="Materiales y suministros - Lámparas eléctricas de incandescencia o descarga; lámparas de arco, equipo para alumbrado eléctrico; sus partes y piezas"/>
    <s v="LAMP GE387"/>
    <n v="39101600"/>
    <s v="SELECCIÓN ABREVIADA SUBASTA INVERSA"/>
    <n v="1"/>
    <n v="5"/>
    <n v="10"/>
    <n v="150"/>
    <n v="3730650"/>
    <s v="Unidad"/>
    <s v="NO SOLICITADAS"/>
  </r>
  <r>
    <x v="19"/>
    <x v="65"/>
    <s v="02-02-01-004-006-05"/>
    <s v="Materiales y suministros - Lámparas eléctricas de incandescencia o descarga; lámparas de arco, equipo para alumbrado eléctrico; sus partes y piezas"/>
    <s v="LAMP GE4571"/>
    <n v="39101600"/>
    <s v="SELECCIÓN ABREVIADA SUBASTA INVERSA"/>
    <n v="1"/>
    <n v="5"/>
    <n v="10"/>
    <n v="14"/>
    <n v="3481940"/>
    <s v="Unidad"/>
    <s v="NO SOLICITADAS"/>
  </r>
  <r>
    <x v="19"/>
    <x v="65"/>
    <s v="02-02-01-004-006-05"/>
    <s v="Materiales y suministros - Lámparas eléctricas de incandescencia o descarga; lámparas de arco, equipo para alumbrado eléctrico; sus partes y piezas"/>
    <s v="LAMP GE4587"/>
    <n v="39101600"/>
    <s v="SELECCIÓN ABREVIADA SUBASTA INVERSA"/>
    <n v="1"/>
    <n v="5"/>
    <n v="10"/>
    <n v="6"/>
    <n v="1899240"/>
    <s v="Unidad"/>
    <s v="NO SOLICITADAS"/>
  </r>
  <r>
    <x v="19"/>
    <x v="65"/>
    <s v="02-02-01-004-006-05"/>
    <s v="Materiales y suministros - Lámparas eléctricas de incandescencia o descarga; lámparas de arco, equipo para alumbrado eléctrico; sus partes y piezas"/>
    <s v="LAMP ML303"/>
    <n v="39101600"/>
    <s v="SELECCIÓN ABREVIADA SUBASTA INVERSA"/>
    <n v="1"/>
    <n v="5"/>
    <n v="10"/>
    <n v="20"/>
    <n v="1468460"/>
    <s v="Unidad"/>
    <s v="NO SOLICITADAS"/>
  </r>
  <r>
    <x v="19"/>
    <x v="65"/>
    <s v="02-02-01-004-006-05"/>
    <s v="Materiales y suministros - Lámparas eléctricas de incandescencia o descarga; lámparas de arco, equipo para alumbrado eléctrico; sus partes y piezas"/>
    <s v="LAMP MS25231-313"/>
    <n v="39101600"/>
    <s v="SELECCIÓN ABREVIADA SUBASTA INVERSA"/>
    <n v="1"/>
    <n v="5"/>
    <n v="10"/>
    <n v="15"/>
    <n v="2034900"/>
    <s v="Unidad"/>
    <s v="NO SOLICITADAS"/>
  </r>
  <r>
    <x v="19"/>
    <x v="65"/>
    <s v="02-02-01-004-006-05"/>
    <s v="Materiales y suministros - Lámparas eléctricas de incandescencia o descarga; lámparas de arco, equipo para alumbrado eléctrico; sus partes y piezas"/>
    <s v="LAMP MS25237-327"/>
    <n v="39101600"/>
    <s v="SELECCIÓN ABREVIADA SUBASTA INVERSA"/>
    <n v="1"/>
    <n v="5"/>
    <n v="10"/>
    <n v="40"/>
    <n v="8363320"/>
    <s v="Unidad"/>
    <s v="NO SOLICITADAS"/>
  </r>
  <r>
    <x v="19"/>
    <x v="65"/>
    <s v="02-02-01-004-006-05"/>
    <s v="Materiales y suministros - Lámparas eléctricas de incandescencia o descarga; lámparas de arco, equipo para alumbrado eléctrico; sus partes y piezas"/>
    <s v="LAMP MS25237-328"/>
    <n v="39101600"/>
    <s v="SELECCIÓN ABREVIADA SUBASTA INVERSA"/>
    <n v="1"/>
    <n v="5"/>
    <n v="10"/>
    <n v="15"/>
    <n v="935339.99999999988"/>
    <s v="Unidad"/>
    <s v="NO SOLICITADAS"/>
  </r>
  <r>
    <x v="19"/>
    <x v="65"/>
    <s v="02-02-01-004-006-05"/>
    <s v="Materiales y suministros - Lámparas eléctricas de incandescencia o descarga; lámparas de arco, equipo para alumbrado eléctrico; sus partes y piezas"/>
    <s v="LAMP MS25242-Q4559"/>
    <n v="39101600"/>
    <s v="SELECCIÓN ABREVIADA SUBASTA INVERSA"/>
    <n v="1"/>
    <n v="5"/>
    <n v="10"/>
    <n v="2"/>
    <n v="2856000"/>
    <s v="Unidad"/>
    <s v="NO SOLICITADAS"/>
  </r>
  <r>
    <x v="19"/>
    <x v="65"/>
    <s v="02-02-01-004-006-05"/>
    <s v="Materiales y suministros - Lámparas eléctricas de incandescencia o descarga; lámparas de arco, equipo para alumbrado eléctrico; sus partes y piezas"/>
    <s v="LAMP MS28926-4570"/>
    <n v="39101600"/>
    <s v="SELECCIÓN ABREVIADA SUBASTA INVERSA"/>
    <n v="1"/>
    <n v="5"/>
    <n v="10"/>
    <n v="2"/>
    <n v="705432"/>
    <s v="Unidad"/>
    <s v="NO SOLICITADAS"/>
  </r>
  <r>
    <x v="19"/>
    <x v="65"/>
    <s v="02-02-01-004-006-05"/>
    <s v="Materiales y suministros - Lámparas eléctricas de incandescencia o descarga; lámparas de arco, equipo para alumbrado eléctrico; sus partes y piezas"/>
    <s v="LAMP MS35428-307 R"/>
    <n v="39101600"/>
    <s v="SELECCIÓN ABREVIADA SUBASTA INVERSA"/>
    <n v="1"/>
    <n v="5"/>
    <n v="10"/>
    <n v="1"/>
    <n v="474810"/>
    <s v="Unidad"/>
    <s v="NO SOLICITADAS"/>
  </r>
  <r>
    <x v="19"/>
    <x v="65"/>
    <s v="02-02-01-004-006-05"/>
    <s v="Materiales y suministros - Lámparas eléctricas de incandescencia o descarga; lámparas de arco, equipo para alumbrado eléctrico; sus partes y piezas"/>
    <s v="LAMP MS35478-1683"/>
    <n v="39101600"/>
    <s v="SELECCIÓN ABREVIADA SUBASTA INVERSA"/>
    <n v="1"/>
    <n v="5"/>
    <n v="10"/>
    <n v="15"/>
    <n v="387345"/>
    <s v="Unidad"/>
    <s v="NO SOLICITADAS"/>
  </r>
  <r>
    <x v="19"/>
    <x v="65"/>
    <s v="02-02-01-004-006-05"/>
    <s v="Materiales y suministros - Lámparas eléctricas de incandescencia o descarga; lámparas de arco, equipo para alumbrado eléctrico; sus partes y piezas"/>
    <s v="LAMP PR2"/>
    <n v="39101600"/>
    <s v="SELECCIÓN ABREVIADA SUBASTA INVERSA"/>
    <n v="1"/>
    <n v="5"/>
    <n v="10"/>
    <n v="1"/>
    <n v="19159"/>
    <s v="Unidad"/>
    <s v="NO SOLICITADAS"/>
  </r>
  <r>
    <x v="19"/>
    <x v="65"/>
    <s v="02-02-01-004-006-05"/>
    <s v="Materiales y suministros - Lámparas eléctricas de incandescencia o descarga; lámparas de arco, equipo para alumbrado eléctrico; sus partes y piezas"/>
    <s v="LAMP 1495"/>
    <n v="39101600"/>
    <s v="SELECCIÓN ABREVIADA SUBASTA INVERSA"/>
    <n v="1"/>
    <n v="5"/>
    <n v="10"/>
    <n v="1"/>
    <n v="4163.04"/>
    <s v="Unidad"/>
    <s v="NO SOLICITADAS"/>
  </r>
  <r>
    <x v="19"/>
    <x v="28"/>
    <s v="02-02-01-004-007-01"/>
    <s v="Materiales y suministros - Válvulas y tubos electrónicos; componentes electrónicos; sus partes y piezas"/>
    <s v="CIRCUIT BREAKER 5 AMPERIOS"/>
    <n v="32111500"/>
    <s v="SELECCIÓN ABREVIADA SUBASTA INVERSA"/>
    <n v="1"/>
    <n v="5"/>
    <n v="10"/>
    <n v="3"/>
    <n v="847875"/>
    <s v="Unidad"/>
    <s v="NO SOLICITADAS"/>
  </r>
  <r>
    <x v="19"/>
    <x v="28"/>
    <s v="02-02-01-004-007-01"/>
    <s v="Materiales y suministros - Válvulas y tubos electrónicos; componentes electrónicos; sus partes y piezas"/>
    <s v="CIRCUIT BREAKER 5 AMPERIOS"/>
    <n v="32111500"/>
    <s v="SELECCIÓN ABREVIADA SUBASTA INVERSA"/>
    <n v="1"/>
    <n v="5"/>
    <n v="10"/>
    <n v="1"/>
    <n v="233662.2"/>
    <s v="Unidad"/>
    <s v="NO SOLICITADAS"/>
  </r>
  <r>
    <x v="19"/>
    <x v="28"/>
    <s v="02-02-01-004-007-05"/>
    <s v="Materiales y suministros - Discos, cintas, dispositivos de almacenamiento en estado sólido no volátiles y otros medios, no grabados"/>
    <s v="DVD X 50"/>
    <s v="43201800"/>
    <s v="MÍNIMA CUANTÍA "/>
    <n v="3"/>
    <n v="9"/>
    <n v="10"/>
    <n v="1"/>
    <n v="107814"/>
    <s v="Unidad"/>
    <s v="NO SOLICITADAS"/>
  </r>
  <r>
    <x v="19"/>
    <x v="28"/>
    <s v="02-02-01-004-007-05"/>
    <s v="Materiales y suministros - Discos, cintas, dispositivos de almacenamiento en estado sólido no volátiles y otros medios, no grabados"/>
    <s v="MEMORIA SD "/>
    <n v="43201800"/>
    <s v="MÍNIMA CUANTÍA "/>
    <n v="6"/>
    <n v="2"/>
    <n v="10"/>
    <n v="1"/>
    <n v="178500"/>
    <s v="GLOBAL"/>
    <s v="NO SOLICITADAS"/>
  </r>
  <r>
    <x v="19"/>
    <x v="28"/>
    <s v="02-02-01-004-007-09"/>
    <s v="Materiales y suministros - Tarjetas con bandas magnéticas o plaquetas (chip)"/>
    <s v="TEJA PLASTICA TRASLUCIDA TIPO ETERNIT NO. 10"/>
    <n v="30151500"/>
    <s v="SELECCIÓN ABREVIADA MENOR CUANTÍA"/>
    <n v="1"/>
    <n v="5"/>
    <n v="10"/>
    <n v="1"/>
    <n v="131304"/>
    <s v="Unidad"/>
    <s v="NO SOLICITADAS"/>
  </r>
  <r>
    <x v="19"/>
    <x v="28"/>
    <s v="02-02-01-004-007-09"/>
    <s v="Materiales y suministros - Tarjetas con bandas magnéticas o plaquetas (chip)"/>
    <s v="TARJETA PVC P/CARNET CAL.30 S/ADHE X500U"/>
    <s v="32101617"/>
    <s v="MÍNIMA CUANTÍA "/>
    <n v="3"/>
    <n v="9"/>
    <n v="10"/>
    <n v="1"/>
    <n v="440300"/>
    <s v="Unidad"/>
    <s v="NO SOLICITADAS"/>
  </r>
  <r>
    <x v="19"/>
    <x v="66"/>
    <s v="02-02-01-004-008-01"/>
    <s v="Materiales y suministros - Aparatos médicos y quirúrgicos y aparatos ortésicos y protésicos"/>
    <s v="CAMILLAS PRIMEROS AUXILIOS "/>
    <s v="56121200"/>
    <s v="MÍNIMA CUANTÍA "/>
    <n v="1"/>
    <n v="5"/>
    <n v="10"/>
    <n v="10"/>
    <n v="1619706.48"/>
    <s v="Unidad"/>
    <s v="NO SOLICITADAS"/>
  </r>
  <r>
    <x v="19"/>
    <x v="66"/>
    <s v="02-02-01-004-008-02"/>
    <s v="Materiales y suministros - Instrumentos y aparatos de medición, verificación, análisis, de navegación y para otros fines (excepto instrumentos ópticos); instrumentos de control de procesos industriales, sus partes, piezas y accesorios"/>
    <s v="LUXOMETRO "/>
    <n v="41115309"/>
    <s v="SELECCIÓN ABREVIADA ACUERDO MARCO DE PRECIOS"/>
    <n v="5"/>
    <n v="3"/>
    <n v="10"/>
    <n v="1"/>
    <n v="270011"/>
    <s v="Unidad"/>
    <s v="NO SOLICITADAS"/>
  </r>
  <r>
    <x v="19"/>
    <x v="67"/>
    <s v="02-02-02-005-004-01-1"/>
    <s v="Adquisición de servicios - Servicios generales de construcción de edificaciones residenciales"/>
    <s v="MANTENIMIENTO ALOJAMIENTO MILITAR CATAM"/>
    <s v="72102900"/>
    <s v="SELECCIÓN ABREVIADA MENOR CUANTÍA"/>
    <n v="1"/>
    <n v="5"/>
    <n v="16"/>
    <n v="1"/>
    <n v="20000000"/>
    <s v="GLOBAL"/>
    <s v="NO SOLICITADAS"/>
  </r>
  <r>
    <x v="19"/>
    <x v="67"/>
    <s v="02-02-02-005-004-01-1"/>
    <s v="Adquisición de servicios - Servicios generales de construcción de edificaciones residenciales"/>
    <s v="MANTENIMIENTO BARRACAS OFICIALES"/>
    <n v="72102900"/>
    <s v="MÍNIMA CUANTÍA "/>
    <n v="8"/>
    <n v="4"/>
    <n v="10"/>
    <n v="1"/>
    <n v="11591943.49"/>
    <s v="GLOBAL"/>
    <s v="NO SOLICITADAS"/>
  </r>
  <r>
    <x v="19"/>
    <x v="67"/>
    <s v="02-02-02-005-004-01-1"/>
    <s v="Adquisición de servicios - Servicios generales de construcción de edificaciones residenciales"/>
    <s v="MANTENIMIENTO CUBIERTA ALOJAMIENTO GRUSE"/>
    <n v="72102900"/>
    <s v="MÍNIMA CUANTÍA "/>
    <n v="8"/>
    <n v="4"/>
    <n v="10"/>
    <n v="1"/>
    <n v="24108434.140000001"/>
    <s v="GLOBAL"/>
    <s v="NO SOLICITADAS"/>
  </r>
  <r>
    <x v="19"/>
    <x v="67"/>
    <s v="02-02-02-005-004-01-1"/>
    <s v="Adquisición de servicios - Servicios generales de construcción de edificaciones residenciales"/>
    <s v="MANTENIMIENTO INSTALACIONES CATAM"/>
    <s v="72102900"/>
    <s v="SELECCIÓN ABREVIADA MENOR CUANTÍA"/>
    <n v="1"/>
    <n v="5"/>
    <n v="10"/>
    <n v="1"/>
    <n v="78238763.640000001"/>
    <s v="GLOBAL"/>
    <s v="NO SOLICITADAS"/>
  </r>
  <r>
    <x v="19"/>
    <x v="67"/>
    <s v="02-02-02-005-004-01-1"/>
    <s v="Adquisición de servicios - Servicios generales de construcción de edificaciones residenciales"/>
    <s v="MANTENIMIENTO BAÑOS GRUSE"/>
    <n v="72102900"/>
    <s v="MÍNIMA CUANTÍA "/>
    <n v="8"/>
    <n v="3"/>
    <n v="10"/>
    <n v="1"/>
    <n v="52368571"/>
    <s v="GLOBAL"/>
    <s v="NO SOLICITADAS"/>
  </r>
  <r>
    <x v="19"/>
    <x v="67"/>
    <s v="02-02-02-005-004-01-2"/>
    <s v="Adquisición de servicios - Servicios generales de construcción de edificaciones no residenciales"/>
    <s v="MANTENIMIENTO ARCHIVO OPERACIONAL "/>
    <s v="72102900"/>
    <s v="SELECCIÓN ABREVIADA MENOR CUANTÍA"/>
    <n v="1"/>
    <n v="5"/>
    <n v="10"/>
    <n v="1"/>
    <n v="125565733.61000001"/>
    <s v="GLOBAL"/>
    <s v="NO SOLICITADAS"/>
  </r>
  <r>
    <x v="19"/>
    <x v="67"/>
    <s v="02-02-02-005-004-01-2"/>
    <s v="Adquisición de servicios - Servicios generales de construcción de edificaciones no residenciales"/>
    <s v="MANTENIMIENTO CUBIERTA OFICINAS GRUSE"/>
    <n v="72102900"/>
    <s v="MÍNIMA CUANTÍA "/>
    <n v="8"/>
    <n v="4"/>
    <n v="10"/>
    <n v="1"/>
    <n v="29771640.740000002"/>
    <s v="GLOBAL"/>
    <s v="NO SOLICITADAS"/>
  </r>
  <r>
    <x v="19"/>
    <x v="67"/>
    <s v="02-02-02-005-004-01-2"/>
    <s v="Adquisición de servicios - Servicios generales de construcción de edificaciones no residenciales"/>
    <s v="MANTENIMIENTO INSTALACIONES"/>
    <s v="72102900"/>
    <s v="SELECCIÓN ABREVIADA MENOR CUANTÍA"/>
    <n v="1"/>
    <n v="5"/>
    <n v="10"/>
    <n v="1"/>
    <n v="100866589.01000001"/>
    <s v="GLOBAL"/>
    <s v="NO SOLICITADAS"/>
  </r>
  <r>
    <x v="19"/>
    <x v="67"/>
    <s v="02-02-02-005-004-01-2"/>
    <s v="Adquisición de servicios - Servicios generales de construcción de edificaciones no residenciales"/>
    <s v="MANTENIMIENTO INSTALACIONES CATAM"/>
    <s v="72102900"/>
    <s v="SELECCIÓN ABREVIADA MENOR CUANTÍA"/>
    <n v="1"/>
    <n v="5"/>
    <n v="10"/>
    <n v="1"/>
    <n v="400000000"/>
    <s v="GLOBAL"/>
    <s v="NO SOLICITADAS"/>
  </r>
  <r>
    <x v="19"/>
    <x v="67"/>
    <s v="02-02-02-005-004-01-2"/>
    <s v="Adquisición de servicios - Servicios generales de construcción de edificaciones no residenciales"/>
    <s v="MANTENIMIENTO INSTALACIONES ESM"/>
    <s v="72102900"/>
    <s v="SELECCIÓN ABREVIADA MENOR CUANTÍA"/>
    <n v="1"/>
    <n v="5"/>
    <n v="10"/>
    <n v="1"/>
    <n v="9825978.4700000007"/>
    <s v="GLOBAL"/>
    <s v="NO SOLICITADAS"/>
  </r>
  <r>
    <x v="19"/>
    <x v="67"/>
    <s v="02-02-02-005-004-01-2"/>
    <s v="Adquisición de servicios - Servicios generales de construcción de edificaciones no residenciales"/>
    <s v="MANTENIMIENTO RANCHO DE TROPA "/>
    <s v="72102900"/>
    <s v="SELECCIÓN ABREVIADA MENOR CUANTÍA"/>
    <n v="1"/>
    <n v="5"/>
    <n v="10"/>
    <n v="1"/>
    <n v="225959261.96000001"/>
    <s v="GLOBAL"/>
    <s v="NO SOLICITADAS"/>
  </r>
  <r>
    <x v="19"/>
    <x v="67"/>
    <s v="02-02-02-005-004-01-2"/>
    <s v="Adquisición de servicios - Servicios generales de construcción de edificaciones no residenciales"/>
    <s v="MANTENIMIENTO CASINO OFICIALES SUBOFICIALES"/>
    <n v="72102900"/>
    <s v="MÍNIMA CUANTÍA "/>
    <n v="8"/>
    <n v="4"/>
    <n v="10"/>
    <n v="1"/>
    <n v="24799703"/>
    <s v="GLOBAL"/>
    <s v="NO SOLICITADAS"/>
  </r>
  <r>
    <x v="19"/>
    <x v="67"/>
    <s v="02-02-02-005-004-01-2"/>
    <s v="Adquisición de servicios - Servicios generales de construcción de edificaciones no residenciales"/>
    <s v="MANTENIMIENTO ESCENARIOS DEPORTIVOS"/>
    <n v="72102900"/>
    <s v="MÍNIMA CUANTÍA "/>
    <n v="8"/>
    <n v="4"/>
    <n v="10"/>
    <n v="1"/>
    <n v="18047760.999999996"/>
    <s v="GLOBAL"/>
    <s v="NO SOLICITADAS"/>
  </r>
  <r>
    <x v="19"/>
    <x v="67"/>
    <s v="02-02-02-005-004-05"/>
    <s v="Adquisición de servicios - Servicios especiales de construcción"/>
    <s v="SERVICIO DE ALBAÑILERIA , VF 2023"/>
    <s v="72101500"/>
    <s v="SELECCIÓN ABREVIADA ACUERDO MARCO DE PRECIOS"/>
    <n v="1"/>
    <n v="6"/>
    <n v="10"/>
    <n v="1"/>
    <n v="90495699.299999997"/>
    <s v="GLOBAL"/>
    <s v="SI EN TRAMITE"/>
  </r>
  <r>
    <x v="19"/>
    <x v="67"/>
    <s v="02-02-02-005-004-05"/>
    <s v="Adquisición de servicios - Servicios especiales de construcción"/>
    <s v="SERVICIO DE ALBAÑILERIA"/>
    <s v="72101500"/>
    <s v="SELECCIÓN ABREVIADA ACUERDO MARCO DE PRECIOS"/>
    <n v="1"/>
    <n v="5"/>
    <n v="10"/>
    <n v="1"/>
    <n v="49734982.920000002"/>
    <s v="GLOBAL"/>
    <s v="NO SOLICITADAS"/>
  </r>
  <r>
    <x v="19"/>
    <x v="67"/>
    <s v="02-02-02-005-004-05"/>
    <s v="Adquisición de servicios - Servicios de construcción"/>
    <s v="SERVICIO DE ALBAÑILERIA , AMARRE"/>
    <s v="72101500"/>
    <s v="SELECCIÓN ABREVIADA ACUERDO MARCO DE PRECIOS"/>
    <n v="10"/>
    <n v="1"/>
    <n v="10"/>
    <n v="1"/>
    <n v="9848511.4699999988"/>
    <s v="GLOBAL"/>
    <s v="SI EN TRAMITE"/>
  </r>
  <r>
    <x v="19"/>
    <x v="23"/>
    <s v="02-02-02-006-003-03"/>
    <s v="Adquisición de servicios - Servicios de suministro de comidas"/>
    <s v="SERVICIO ABORDO"/>
    <s v="90101600"/>
    <s v="SELECCIÓN ABREVIADA SUBASTA INVERSA"/>
    <n v="5"/>
    <n v="6"/>
    <n v="10"/>
    <n v="1"/>
    <n v="249000000"/>
    <s v="GLOBAL"/>
    <s v="SI APROBADAS"/>
  </r>
  <r>
    <x v="19"/>
    <x v="23"/>
    <s v="02-02-02-006-003-03"/>
    <s v="Adquisición de servicios - Servicios de suministro de comidas"/>
    <s v="SERVICIO ABORDO VF 2023"/>
    <s v="90101600"/>
    <s v="SELECCIÓN ABREVIADA SUBASTA INVERSA"/>
    <n v="1"/>
    <n v="6"/>
    <n v="10"/>
    <n v="1"/>
    <n v="468000000"/>
    <s v="GLOBAL"/>
    <s v="SI APROBADAS"/>
  </r>
  <r>
    <x v="19"/>
    <x v="23"/>
    <s v="02-02-02-006-003-03"/>
    <s v="Adquisición de servicios - Servicios de suministro de comidas"/>
    <s v="SERVICIO A BORDO SUMINISTRO DE COMIDAS"/>
    <s v="90101600"/>
    <s v="MÍNIMA CUANTÍA "/>
    <n v="1"/>
    <n v="5"/>
    <n v="10"/>
    <n v="1"/>
    <n v="25964850"/>
    <s v="GLOBAL"/>
    <s v="NO SOLICITADAS"/>
  </r>
  <r>
    <x v="19"/>
    <x v="23"/>
    <s v="02-02-02-006-003-03"/>
    <s v="Adquisición de servicios - Servicios de suministro de comidas"/>
    <s v="SERVICIO A BORDO SUMINISTRO DE COMIDAS"/>
    <s v="90101600"/>
    <s v="MÍNIMA CUANTÍA "/>
    <n v="1"/>
    <n v="5"/>
    <n v="10"/>
    <n v="1"/>
    <n v="25288819"/>
    <s v="GLOBAL"/>
    <s v="NO SOLICITADAS"/>
  </r>
  <r>
    <x v="19"/>
    <x v="23"/>
    <s v="02-02-02-006-003-03"/>
    <s v="Adquisición de servicios - Servicios de suministro de comidas"/>
    <s v="SERVICIO A BORDO"/>
    <n v="90101600"/>
    <s v="SELECCIÓN ABREVIADA SUBASTA INVERSA"/>
    <n v="10"/>
    <n v="1"/>
    <n v="10"/>
    <n v="1"/>
    <n v="80000000"/>
    <s v="GLOBAL"/>
    <s v="SI EN TRAMITE"/>
  </r>
  <r>
    <x v="19"/>
    <x v="23"/>
    <s v="02-02-02-006-003-03"/>
    <s v="Adquisición de servicios - Servicios de suministro de comidas"/>
    <s v="SERVICIO A BORDO SUMINISTRO DE COMIDAS"/>
    <n v="90101700"/>
    <s v="SELECCIÓN ABREVIADA ACUERDO MARCO DE PRECIOS"/>
    <n v="9"/>
    <n v="3"/>
    <n v="10"/>
    <n v="1"/>
    <n v="14999947"/>
    <s v="GLOBAL"/>
    <s v="SI EN TRAMITE"/>
  </r>
  <r>
    <x v="19"/>
    <x v="23"/>
    <s v="02-02-02-006-003-03"/>
    <s v="Adquisición de servicios - Servicios de suministro de comidas"/>
    <s v="SERVICIO A BORDO"/>
    <n v="90101600"/>
    <s v="SELECCIÓN ABREVIADA SUBASTA INVERSA"/>
    <n v="10"/>
    <n v="1"/>
    <n v="10"/>
    <n v="1"/>
    <n v="110000000"/>
    <s v="GLOBAL"/>
    <s v="NO SOLICITADAS"/>
  </r>
  <r>
    <x v="19"/>
    <x v="16"/>
    <s v="02-02-02-006-004"/>
    <s v="Adquisición de servicios - Servicios de transporte de pasajeros"/>
    <s v="RUTAS PERSONAL CATAM Y DEPENDENCIAS ANEXAS"/>
    <s v="78111802"/>
    <s v="SELECCIÓN ABREVIADA ACUERDO MARCO DE PRECIOS"/>
    <n v="1"/>
    <n v="5"/>
    <n v="10"/>
    <n v="1"/>
    <n v="187770032"/>
    <s v="GLOBAL"/>
    <s v="NO SOLICITADAS"/>
  </r>
  <r>
    <x v="19"/>
    <x v="16"/>
    <s v="02-02-02-006-004"/>
    <s v="Adquisición de servicios - Servicios de transporte de pasajeros"/>
    <s v="RUTAS PERSONAL DEPENDENCIAS ANEXAS"/>
    <s v="78111802"/>
    <s v="SELECCIÓN ABREVIADA ACUERDO MARCO DE PRECIOS"/>
    <n v="1"/>
    <n v="5"/>
    <n v="10"/>
    <n v="1"/>
    <n v="250000000"/>
    <s v="GLOBAL"/>
    <s v="NO SOLICITADAS"/>
  </r>
  <r>
    <x v="19"/>
    <x v="16"/>
    <s v="02-02-02-006-004"/>
    <s v="Adquisición de servicios - Servicios de transporte de pasajeros"/>
    <s v="TRANSPORTE DE TRIPULACIONES "/>
    <n v="78111802"/>
    <s v="SELECCIÓN ABREVIADA SUBASTA INVERSA"/>
    <n v="3"/>
    <n v="9"/>
    <n v="10"/>
    <n v="1"/>
    <n v="100000000"/>
    <s v="GLOBAL"/>
    <s v="NO SOLICITADAS"/>
  </r>
  <r>
    <x v="19"/>
    <x v="16"/>
    <s v="02-02-02-006-004"/>
    <s v="Adquisición de servicios - Servicios de transporte de pasajeros"/>
    <s v="RUTAS PERSONAL CATAM Y DEPENDENCIAS ANEXAS AMARRE "/>
    <s v="78111802"/>
    <s v="SELECCIÓN ABREVIADA SUBASTA INVERSA"/>
    <n v="10"/>
    <n v="1"/>
    <n v="10"/>
    <n v="1"/>
    <n v="80262000"/>
    <s v="GLOBAL"/>
    <s v="SI EN TRAMITE"/>
  </r>
  <r>
    <x v="19"/>
    <x v="16"/>
    <s v="02-02-02-006-004"/>
    <s v="Adquisición de servicios - Servicios de transporte de pasajeros"/>
    <s v="TRANSPORTE DE TRIPULACIONES AMARRE"/>
    <s v="78111802"/>
    <s v="SELECCIÓN ABREVIADA SUBASTA INVERSA"/>
    <n v="10"/>
    <n v="1"/>
    <n v="10"/>
    <n v="1"/>
    <n v="11501200"/>
    <s v="GLOBAL"/>
    <s v="SI EN TRAMITE"/>
  </r>
  <r>
    <x v="19"/>
    <x v="22"/>
    <s v="02-02-02-006-007-06"/>
    <s v="Adquisición de servicios - Servicios de apoyo al transporte aéreo"/>
    <s v="SERVICIO EN TIERRA  VF2023"/>
    <s v="78141805"/>
    <s v="MÍNIMA CUANTÍA "/>
    <n v="1"/>
    <n v="6"/>
    <n v="10"/>
    <n v="1"/>
    <n v="23987117.98"/>
    <s v="GLOBAL"/>
    <s v="SI EN TRAMITE"/>
  </r>
  <r>
    <x v="19"/>
    <x v="22"/>
    <s v="02-02-02-006-007-06"/>
    <s v="Adquisición de servicios - Servicios de apoyo al transporte aéreo"/>
    <s v="SERVICIO EN TIERRA"/>
    <s v="78141805"/>
    <s v="SELECCIÓN ABREVIADA SUBASTA INVERSA"/>
    <n v="1"/>
    <n v="5"/>
    <n v="10"/>
    <n v="1"/>
    <n v="94396892.900000006"/>
    <s v="GLOBAL"/>
    <s v="NO SOLICITADAS"/>
  </r>
  <r>
    <x v="19"/>
    <x v="22"/>
    <s v="02-02-02-006-007-06"/>
    <s v="Adquisición de servicios - Servicios de apoyo al transporte aéreo"/>
    <s v="SERVICIO EN TIERRA AMARRE"/>
    <s v="78141805"/>
    <s v="MÍNIMA CUANTÍA "/>
    <n v="10"/>
    <n v="1"/>
    <n v="10"/>
    <n v="1"/>
    <n v="3000000"/>
    <s v="GLOBAL"/>
    <s v="SI EN TRAMITE"/>
  </r>
  <r>
    <x v="19"/>
    <x v="19"/>
    <s v="02-02-02-006-009-01"/>
    <s v="Adquisición de servicios - Servicios de distribución de electricidad, y servicios de distribución de gas (por cuenta propia)"/>
    <s v="ENERGIA"/>
    <s v="83101804"/>
    <s v="MÍNIMA CUANTÍA "/>
    <n v="1"/>
    <n v="5"/>
    <n v="16"/>
    <n v="1"/>
    <n v="90001286.329999998"/>
    <s v="GLOBAL"/>
    <s v="NO SOLICITADAS"/>
  </r>
  <r>
    <x v="19"/>
    <x v="19"/>
    <s v="02-02-02-006-009-01"/>
    <s v="Adquisición de servicios - Servicios de distribución de electricidad, y servicios de distribución de gas (por cuenta propia)"/>
    <s v="ENERGIA"/>
    <n v="83101804"/>
    <s v="MÍNIMA CUANTÍA "/>
    <n v="1"/>
    <n v="5"/>
    <n v="10"/>
    <n v="1"/>
    <n v="889299992.66999996"/>
    <s v="GLOBAL"/>
    <s v="NO SOLICITADAS"/>
  </r>
  <r>
    <x v="19"/>
    <x v="19"/>
    <s v="02-02-02-006-009-01"/>
    <s v="Adquisición de servicios - Servicios de distribución de electricidad, y servicios de distribución de gas (por cuenta propia)"/>
    <s v="ENERGIA ELECTRICA CUARTO FRIO CATAM"/>
    <s v="83101803"/>
    <s v="MÍNIMA CUANTÍA "/>
    <n v="1"/>
    <n v="5"/>
    <n v="10"/>
    <n v="1"/>
    <n v="5160405"/>
    <s v="GLOBAL"/>
    <s v="NO SOLICITADAS"/>
  </r>
  <r>
    <x v="19"/>
    <x v="19"/>
    <s v="02-02-02-006-009-01"/>
    <s v="Adquisición de servicios - Servicios de distribución de electricidad, y servicios de distribución de gas (por cuenta propia)"/>
    <s v="GAS PROPANO"/>
    <s v="15111501"/>
    <s v="MÍNIMA CUANTÍA "/>
    <n v="1"/>
    <n v="5"/>
    <n v="16"/>
    <n v="1"/>
    <n v="30000000"/>
    <s v="GLOBAL"/>
    <s v="NO SOLICITADAS"/>
  </r>
  <r>
    <x v="19"/>
    <x v="19"/>
    <s v="02-02-02-006-009-01"/>
    <s v="Adquisición de servicios - Servicios de distribución de electricidad, y servicios de distribución de gas (por cuenta propia)"/>
    <s v="GAS PROPANO"/>
    <s v="15111501"/>
    <s v="MÍNIMA CUANTÍA "/>
    <n v="1"/>
    <n v="5"/>
    <n v="10"/>
    <n v="1"/>
    <n v="179518063.41999999"/>
    <s v="GLOBAL"/>
    <s v="NO SOLICITADAS"/>
  </r>
  <r>
    <x v="19"/>
    <x v="19"/>
    <s v="02-02-02-006-009-01"/>
    <s v="Adquisición de servicios - Servicios de distribución de electricidad, y servicios de distribución de gas (por cuenta propia)"/>
    <s v="SERVICIO DE ENERGÍA"/>
    <s v="83101801"/>
    <s v="MÍNIMA CUANTÍA "/>
    <n v="1"/>
    <n v="5"/>
    <n v="10"/>
    <n v="1"/>
    <n v="10500000"/>
    <s v="GLOBAL"/>
    <s v="NO SOLICITADAS"/>
  </r>
  <r>
    <x v="19"/>
    <x v="19"/>
    <s v="02-02-02-006-009-02"/>
    <s v="Adquisición de servicios - Servicios de distribución de agua (por cuenta propia)"/>
    <s v="SERVICIO DE ACUEDUCTO"/>
    <s v="83101509"/>
    <s v="MÍNIMA CUANTÍA "/>
    <n v="1"/>
    <n v="5"/>
    <n v="10"/>
    <n v="1"/>
    <n v="9600000"/>
    <s v="GLOBAL"/>
    <s v="NO SOLICITADAS"/>
  </r>
  <r>
    <x v="19"/>
    <x v="19"/>
    <s v="02-02-02-006-009-02"/>
    <s v="Adquisición de servicios - Servicios de distribución de agua (por cuenta propia)"/>
    <s v="SERVICIOS PUBLICOS (ACUEDUCTO)"/>
    <n v="83101500"/>
    <s v="MÍNIMA CUANTÍA "/>
    <n v="1"/>
    <n v="5"/>
    <n v="16"/>
    <n v="1"/>
    <n v="45000000"/>
    <s v="GLOBAL"/>
    <s v="NO SOLICITADAS"/>
  </r>
  <r>
    <x v="19"/>
    <x v="19"/>
    <s v="02-02-02-006-009-02"/>
    <s v="Adquisición de servicios - Servicios de distribución de agua (por cuenta propia)"/>
    <s v="SERVICIOS PUBLICOS (ACUEDUCTO)"/>
    <s v="83101500"/>
    <s v="MÍNIMA CUANTÍA "/>
    <n v="1"/>
    <n v="5"/>
    <n v="10"/>
    <n v="1"/>
    <n v="197996530"/>
    <s v="GLOBAL"/>
    <s v="NO SOLICITADAS"/>
  </r>
  <r>
    <x v="19"/>
    <x v="31"/>
    <s v="02-02-02-008-003-04-4"/>
    <s v="Adquisición de servicios - Servicios de ensayo y análisis técnicos"/>
    <s v="ANALISIS FISICO QUIMICOS Y MICROBIOLOGICOS DE AGUA POTABLE Y RESIDUAL VF 2023"/>
    <s v="41104207"/>
    <s v="MÍNIMA CUANTÍA "/>
    <n v="1"/>
    <n v="6"/>
    <n v="10"/>
    <n v="1"/>
    <n v="8519220"/>
    <s v="GLOBAL"/>
    <s v="SI EN TRAMITE"/>
  </r>
  <r>
    <x v="19"/>
    <x v="31"/>
    <s v="02-02-02-008-003-04-4"/>
    <s v="Adquisición de servicios - Servicios de ensayo y análisis técnicos"/>
    <s v="MANTENIMIENTO DE LAS BOTELLAS DE OXÍGENO, NITRÓGENO, GAS CARBÓNICO Y EXTINTORAS DE FUEGO DE LAS AERONAVES"/>
    <s v="73152101"/>
    <s v="MÍNIMA CUANTÍA "/>
    <n v="1"/>
    <n v="5"/>
    <n v="10"/>
    <n v="1"/>
    <n v="113000000"/>
    <s v="GLOBAL"/>
    <s v="NO SOLICITADAS"/>
  </r>
  <r>
    <x v="19"/>
    <x v="31"/>
    <s v="02-02-02-008-003-04-4"/>
    <s v="Adquisición de servicios - Servicios de ensayo y análisis técnicos"/>
    <s v="ANALISIS FISICO QUIMICOS Y MICROBIOLOGICOS DE AGUA POTABLE Y RESIDUAL AMARRE "/>
    <s v="41104207"/>
    <s v="MÍNIMA CUANTÍA "/>
    <n v="10"/>
    <n v="1"/>
    <n v="10"/>
    <n v="1"/>
    <n v="668780"/>
    <s v="GLOBAL"/>
    <s v="SI EN TRAMITE"/>
  </r>
  <r>
    <x v="19"/>
    <x v="31"/>
    <s v="02-02-02-008-003-05"/>
    <s v="Adquisición de servicios - Servicios veterinarios"/>
    <s v="SERVICIOS VETERINARIOS"/>
    <s v="42121514"/>
    <s v="MÍNIMA CUANTÍA "/>
    <n v="1"/>
    <n v="5"/>
    <n v="10"/>
    <n v="1"/>
    <n v="6999000"/>
    <s v="GLOBAL"/>
    <s v="NO SOLICITADAS"/>
  </r>
  <r>
    <x v="19"/>
    <x v="20"/>
    <s v="02-02-02-008-004-01"/>
    <s v="Adquisición de servicios - Servicios de telefonía y otras telecomunicaciones"/>
    <s v="TELÉFONO, FAX Y OTROS"/>
    <s v="83111503"/>
    <s v="MÍNIMA CUANTÍA "/>
    <n v="1"/>
    <n v="5"/>
    <n v="10"/>
    <n v="1"/>
    <n v="8436700"/>
    <s v="GLOBAL"/>
    <s v="NO SOLICITADAS"/>
  </r>
  <r>
    <x v="19"/>
    <x v="20"/>
    <s v="02-02-02-008-004-02"/>
    <s v="Adquisición de servicios - Servicios de telecomunicaciones a través de internet"/>
    <s v="INTERNET CATAM"/>
    <s v="83121703"/>
    <s v="MÍNIMA CUANTÍA "/>
    <n v="1"/>
    <n v="5"/>
    <n v="10"/>
    <n v="1"/>
    <n v="5424390"/>
    <s v="GLOBAL"/>
    <s v="NO SOLICITADAS"/>
  </r>
  <r>
    <x v="19"/>
    <x v="20"/>
    <s v="02-02-02-008-004-06"/>
    <s v="Adquisición de servicios - Servicios de programación, distribución y transmisión de programas"/>
    <s v="TELEVISION SATELITAL"/>
    <s v="81112100"/>
    <s v="MÍNIMA CUANTÍA "/>
    <n v="1"/>
    <n v="5"/>
    <n v="10"/>
    <n v="1"/>
    <n v="2349365"/>
    <s v="GLOBAL"/>
    <s v="NO SOLICITADAS"/>
  </r>
  <r>
    <x v="19"/>
    <x v="15"/>
    <s v="02-02-02-008-005-01"/>
    <s v="Adquisición de servicios - Servicios de empleo"/>
    <s v="SERVICIO LOGÍSTICO  ATENCIÓN CAFETERÍA VF 2023"/>
    <s v="81141601"/>
    <s v="SELECCIÓN ABREVIADA ACUERDO MARCO DE PRECIOS"/>
    <n v="1"/>
    <n v="6"/>
    <n v="10"/>
    <n v="1"/>
    <n v="51544057.310000002"/>
    <s v="GLOBAL"/>
    <s v="SI EN TRAMITE"/>
  </r>
  <r>
    <x v="19"/>
    <x v="15"/>
    <s v="02-02-02-008-005-01"/>
    <s v="Adquisición de servicios - Servicios de empleo"/>
    <s v="SERVICIO LOGÍSTICO ATENCIÓN CAFETERÍA"/>
    <s v="81141601"/>
    <s v="SELECCIÓN ABREVIADA ACUERDO MARCO DE PRECIOS"/>
    <n v="1"/>
    <n v="5"/>
    <n v="10"/>
    <n v="1"/>
    <n v="56300657.229999997"/>
    <s v="GLOBAL"/>
    <s v="NO SOLICITADAS"/>
  </r>
  <r>
    <x v="19"/>
    <x v="15"/>
    <s v="02-02-02-008-005-01"/>
    <s v="Adquisición de servicios - Servicios de empleo"/>
    <s v="SERVICIO DE ASEO ESM  "/>
    <s v="76111501"/>
    <s v="MÍNIMA CUANTÍA "/>
    <n v="1"/>
    <n v="5"/>
    <n v="10"/>
    <n v="1"/>
    <n v="6389924"/>
    <s v="GLOBAL"/>
    <s v="NO SOLICITADAS"/>
  </r>
  <r>
    <x v="19"/>
    <x v="15"/>
    <s v="02-02-02-008-005-01"/>
    <s v="Adquisición de servicios - Servicios de empleo"/>
    <s v="SERVICIO DE ASEO ESM  "/>
    <n v="76111501"/>
    <s v="MÍNIMA CUANTÍA "/>
    <n v="1"/>
    <n v="5"/>
    <n v="10"/>
    <n v="1"/>
    <n v="998925"/>
    <s v="GLOBAL"/>
    <s v="NO SOLICITADAS"/>
  </r>
  <r>
    <x v="19"/>
    <x v="15"/>
    <s v="02-02-02-008-005-01"/>
    <s v="Adquisición de servicios - Servicios de empleo"/>
    <s v="SERVICIO DE ASEO ESM AMARRE "/>
    <s v="76111501"/>
    <s v="MÍNIMA CUANTÍA "/>
    <n v="10"/>
    <n v="1"/>
    <n v="10"/>
    <n v="1"/>
    <n v="1800000"/>
    <s v="GLOBAL"/>
    <s v="SI EN TRAMITE"/>
  </r>
  <r>
    <x v="19"/>
    <x v="15"/>
    <s v="02-02-02-008-005-01"/>
    <s v="Adquisición de servicios - Servicios de empleo"/>
    <s v="SERVICIO LOGÍSTICO ATENCIÓN CAFETERÍA  AMARRE"/>
    <s v="76111501"/>
    <s v="SELECCIÓN ABREVIADA ACUERDO MARCO DE PRECIOS"/>
    <n v="10"/>
    <n v="1"/>
    <n v="10"/>
    <n v="1"/>
    <n v="9939992"/>
    <s v="GLOBAL"/>
    <s v="SI EN TRAMITE"/>
  </r>
  <r>
    <x v="19"/>
    <x v="15"/>
    <s v="02-02-02-008-005-03"/>
    <s v="Adquisición de servicios - Servicios de limpieza"/>
    <s v="SERVICIO DE ASEO ESM VF 2023"/>
    <s v="76111501"/>
    <s v="MÍNIMA CUANTÍA "/>
    <n v="1"/>
    <n v="6"/>
    <n v="10"/>
    <n v="1"/>
    <n v="14110076"/>
    <s v="GLOBAL"/>
    <s v="SI EN TRAMITE"/>
  </r>
  <r>
    <x v="19"/>
    <x v="15"/>
    <s v="02-02-02-008-005-03"/>
    <s v="Adquisición de servicios - Servicios de limpieza"/>
    <s v="FUMIGACION VF 2023"/>
    <s v="72102103"/>
    <s v="SELECCIÓN ABREVIADA ACUERDO MARCO DE PRECIOS"/>
    <n v="1"/>
    <n v="6"/>
    <n v="10"/>
    <n v="1"/>
    <n v="5669641.8200000003"/>
    <s v="GLOBAL"/>
    <s v="SI EN TRAMITE"/>
  </r>
  <r>
    <x v="19"/>
    <x v="15"/>
    <s v="02-02-02-008-005-03"/>
    <s v="Adquisición de servicios - Servicios de limpieza"/>
    <s v="FUMIGACION VF 2023"/>
    <s v="72102103"/>
    <s v="SELECCIÓN ABREVIADA ACUERDO MARCO DE PRECIOS"/>
    <n v="1"/>
    <n v="6"/>
    <n v="10"/>
    <n v="1"/>
    <n v="102762.25"/>
    <s v="GLOBAL"/>
    <s v="SI EN TRAMITE"/>
  </r>
  <r>
    <x v="19"/>
    <x v="15"/>
    <s v="02-02-02-008-005-03"/>
    <s v="Adquisición de servicios - Servicios de limpieza"/>
    <s v="SERVICIO DE ASEO INTEGRAL VF 2023"/>
    <n v="76111501"/>
    <s v="SELECCIÓN ABREVIADA ACUERDO MARCO DE PRECIOS"/>
    <n v="1"/>
    <n v="6"/>
    <n v="10"/>
    <n v="1"/>
    <n v="141451519.22"/>
    <s v="GLOBAL"/>
    <s v="SI EN TRAMITE"/>
  </r>
  <r>
    <x v="19"/>
    <x v="15"/>
    <s v="02-02-02-008-005-03"/>
    <s v="Adquisición de servicios - Servicios de limpieza"/>
    <s v="LAVADO Y DESINFECCIÓN TANQUES DE ALMACENAMIENTO DE AGUA POTABLE"/>
    <n v="72154055"/>
    <s v="MÍNIMA CUANTÍA "/>
    <n v="1"/>
    <n v="5"/>
    <n v="10"/>
    <n v="1"/>
    <n v="7000000"/>
    <s v="GLOBAL"/>
    <s v="NO SOLICITADAS"/>
  </r>
  <r>
    <x v="19"/>
    <x v="15"/>
    <s v="02-02-02-008-005-03"/>
    <s v="Adquisición de servicios - Servicios de limpieza"/>
    <s v="LAVADO Y DESINFECCIÓN TANQUES DE ALMACENAMIENTO DE AGUA POTABLE BACOF"/>
    <n v="72154055"/>
    <s v="MÍNIMA CUANTÍA "/>
    <n v="1"/>
    <n v="5"/>
    <n v="10"/>
    <n v="1"/>
    <n v="3840900"/>
    <s v="GLOBAL"/>
    <s v="NO SOLICITADAS"/>
  </r>
  <r>
    <x v="19"/>
    <x v="15"/>
    <s v="02-02-02-008-005-03"/>
    <s v="Adquisición de servicios - Servicios de limpieza"/>
    <s v="SERVICIO DE ASEO INTEGRAL"/>
    <n v="76111501"/>
    <s v="SELECCIÓN ABREVIADA ACUERDO MARCO DE PRECIOS"/>
    <n v="1"/>
    <n v="5"/>
    <n v="10"/>
    <n v="1"/>
    <n v="139867922.19"/>
    <s v="GLOBAL"/>
    <s v="NO SOLICITADAS"/>
  </r>
  <r>
    <x v="19"/>
    <x v="15"/>
    <s v="02-02-02-008-005-03"/>
    <s v="Adquisición de servicios - Servicios de limpieza"/>
    <s v="FUMIGACION "/>
    <s v="72102100"/>
    <s v="SELECCIÓN ABREVIADA ACUERDO MARCO DE PRECIOS"/>
    <n v="1"/>
    <n v="5"/>
    <n v="10"/>
    <n v="1"/>
    <n v="3500000"/>
    <s v="GLOBAL"/>
    <s v="NO SOLICITADAS"/>
  </r>
  <r>
    <x v="19"/>
    <x v="15"/>
    <s v="02-02-02-008-005-03"/>
    <s v="Adquisición de servicios - Servicios de limpieza"/>
    <s v="FUMIGACION AMARRE "/>
    <n v="72102103"/>
    <s v="SELECCIÓN ABREVIADA ACUERDO MARCO DE PRECIOS"/>
    <n v="10"/>
    <n v="1"/>
    <n v="10"/>
    <n v="1"/>
    <n v="1200000"/>
    <s v="GLOBAL"/>
    <s v="SI EN TRAMITE"/>
  </r>
  <r>
    <x v="19"/>
    <x v="15"/>
    <s v="02-02-02-008-005-03"/>
    <s v="Adquisición de servicios - Servicios de limpieza"/>
    <s v="SERVICIO DE FUMIGACIÓN CNRP"/>
    <s v="72102103"/>
    <s v="SELECCIÓN ABREVIADA ACUERDO MARCO DE PRECIOS"/>
    <n v="1"/>
    <n v="5"/>
    <n v="10"/>
    <n v="1"/>
    <n v="2500000"/>
    <s v="GLOBAL"/>
    <s v="NO SOLICITADAS"/>
  </r>
  <r>
    <x v="19"/>
    <x v="15"/>
    <s v="02-02-02-008-005-03"/>
    <s v="Adquisición de servicios - Servicios de limpieza"/>
    <s v="SERVICIO DE ASEO INTEGRAL AMARRE"/>
    <n v="76111501"/>
    <s v="SELECCIÓN ABREVIADA ACUERDO MARCO DE PRECIOS"/>
    <n v="10"/>
    <n v="1"/>
    <n v="10"/>
    <n v="1"/>
    <n v="32899807.289999999"/>
    <s v="GLOBAL"/>
    <s v="SI EN TRAMITE"/>
  </r>
  <r>
    <x v="19"/>
    <x v="15"/>
    <s v="02-02-02-008-005-09-7"/>
    <s v="Adquisición de servicios - Servicios de mantenimiento y cuidado del paisaje"/>
    <s v="MANTENIMIENTO INTEGRAL DE ZONAS VERDES VF2023"/>
    <s v="70111700"/>
    <s v="SELECCIÓN ABREVIADA ACUERDO MARCO DE PRECIOS"/>
    <n v="1"/>
    <n v="6"/>
    <n v="10"/>
    <n v="1"/>
    <n v="56053914.689999998"/>
    <s v="GLOBAL"/>
    <s v="SI EN TRAMITE"/>
  </r>
  <r>
    <x v="19"/>
    <x v="15"/>
    <s v="02-02-02-008-005-09-7"/>
    <s v="Adquisición de servicios - Servicios de mantenimiento y cuidado del paisaje"/>
    <s v="MANTENIMIENTO INTEGRAL DE ZONAS VERDES"/>
    <s v="70111700"/>
    <s v="SELECCIÓN ABREVIADA ACUERDO MARCO DE PRECIOS"/>
    <n v="1"/>
    <n v="5"/>
    <n v="10"/>
    <n v="1"/>
    <n v="14198270.699999999"/>
    <s v="GLOBAL"/>
    <s v="NO SOLICITADAS"/>
  </r>
  <r>
    <x v="19"/>
    <x v="15"/>
    <s v="02-02-02-008-005-09-7"/>
    <s v="Adquisición de servicios - Servicios de mantenimiento y cuidado del paisaje"/>
    <s v="MANTENIMIENTO INTEGRAL DE ZONAS VERDES AMARRE "/>
    <s v="70111700"/>
    <s v="SELECCIÓN ABREVIADA ACUERDO MARCO DE PRECIOS"/>
    <n v="10"/>
    <n v="1"/>
    <n v="10"/>
    <n v="1"/>
    <n v="4924255.7300000004"/>
    <s v="GLOBAL"/>
    <s v="SI EN TRAMITE"/>
  </r>
  <r>
    <x v="19"/>
    <x v="14"/>
    <s v="02-02-02-008-007-01-1"/>
    <s v="Adquisición de servicios - Servicios de mantenimiento y reparación de productos metálicos elaborados, excepto maquinaria y equipo"/>
    <s v="MANTENIMIENTO Y RECARGA DE EXTINTORES "/>
    <n v="72153300"/>
    <s v="MÍNIMA CUANTÍA "/>
    <n v="1"/>
    <n v="5"/>
    <n v="10"/>
    <n v="1"/>
    <n v="4053956.34"/>
    <s v="GLOBAL"/>
    <s v="NO SOLICITADAS"/>
  </r>
  <r>
    <x v="19"/>
    <x v="14"/>
    <s v="02-02-02-008-007-01-4"/>
    <s v="Adquisición de servicios - Servicios de mantenimiento y reparación de maquinaria y equipo de transporte"/>
    <s v="SERVICIOS DE SOPORTE DE MTTO PROGRAMADO E IMPREVISTOS DE LAS AERONAVES EMBRAER 135/145 SERIES  DE ACUERDO A ANEXO TÉCNICO VF 2023"/>
    <s v="78181800"/>
    <s v="CONTRATACIÓN DIRECTA  "/>
    <n v="1"/>
    <n v="6"/>
    <n v="10"/>
    <n v="1"/>
    <n v="305610569"/>
    <s v="GLOBAL"/>
    <s v="SI EN TRAMITE"/>
  </r>
  <r>
    <x v="19"/>
    <x v="14"/>
    <s v="02-02-02-008-007-01-4"/>
    <s v="Adquisición de servicios - Servicios de mantenimiento y reparación de maquinaria y equipo de transporte"/>
    <s v="MANTENIMIENTO PROGRAMADO E IMPREVISTO PARA EL EQUIPO AW-139 VF 2023"/>
    <s v="78181800"/>
    <s v="CONTRATACIÓN DIRECTA  "/>
    <n v="1"/>
    <n v="6"/>
    <n v="10"/>
    <n v="1"/>
    <n v="688855374.75"/>
    <s v="GLOBAL"/>
    <s v="SI EN TRAMITE"/>
  </r>
  <r>
    <x v="19"/>
    <x v="14"/>
    <s v="02-02-02-008-007-01-4"/>
    <s v="Adquisición de servicios - Servicios de mantenimiento y reparación de maquinaria y equipo de transporte"/>
    <s v="MANTENIMIENTO PARQUE AUTOMOTOR"/>
    <s v="78181500"/>
    <s v="SELECCIÓN ABREVIADA ACUERDO MARCO DE PRECIOS"/>
    <n v="1"/>
    <n v="5"/>
    <n v="10"/>
    <n v="1"/>
    <n v="109000000"/>
    <s v="GLOBAL"/>
    <s v="NO SOLICITADAS"/>
  </r>
  <r>
    <x v="19"/>
    <x v="14"/>
    <s v="02-02-02-008-007-01-4"/>
    <s v="Adquisición de servicios - Servicios de mantenimiento y reparación de maquinaria y equipo de transporte"/>
    <s v="MANTENIMIENTO PARQUE AUTOMOTOR ESM"/>
    <s v="78181500"/>
    <s v="SELECCIÓN ABREVIADA ACUERDO MARCO DE PRECIOS"/>
    <n v="1"/>
    <n v="5"/>
    <n v="10"/>
    <n v="1"/>
    <n v="3700000"/>
    <s v="GLOBAL"/>
    <s v="NO SOLICITADAS"/>
  </r>
  <r>
    <x v="19"/>
    <x v="14"/>
    <s v="02-02-02-008-007-01-4"/>
    <s v="Adquisición de servicios - Servicios de mantenimiento y reparación de maquinaria y equipo de transporte"/>
    <s v="MANTENIMIENTO PARQUE AUTOMOTOR AMARRE "/>
    <s v="78181500"/>
    <s v="MÍNIMA CUANTÍA "/>
    <n v="10"/>
    <n v="1"/>
    <n v="10"/>
    <n v="1"/>
    <n v="5998296.1500000004"/>
    <s v="GLOBAL"/>
    <s v="SI EN TRAMITE"/>
  </r>
  <r>
    <x v="19"/>
    <x v="14"/>
    <s v="02-02-02-008-007-01-4"/>
    <s v="Adquisición de servicios - Servicios de mantenimiento y reparación de maquinaria y equipo de transporte"/>
    <s v="SERVICIOS DE SOPORTE DE MTTO PROGRAMADO E IMPREVISTOS DE LAS AERONAVES EMBRAER 135/145 SERIES  DE ACUERDO A ANEXO TÉCNICO AMARRE"/>
    <s v="78181800"/>
    <s v="CONTRATACIÓN DIRECTA  "/>
    <n v="10"/>
    <n v="1"/>
    <n v="10"/>
    <n v="1"/>
    <n v="2000000"/>
    <s v="GLOBAL"/>
    <s v="SI EN TRAMITE"/>
  </r>
  <r>
    <x v="19"/>
    <x v="14"/>
    <s v="02-02-02-008-007-01-5"/>
    <s v="Adquisición de servicios - Servicios de mantenimiento y reparación de otra maquinaria y otro equipo"/>
    <s v="MANTENIMIENTO PREVENTIVO Y CORRECTIVO A TODO COSTO DEL SIMULADOR VAPT DE LA FAC VF 2023"/>
    <s v="72151802"/>
    <s v="MÍNIMA CUANTÍA "/>
    <n v="1"/>
    <n v="6"/>
    <n v="10"/>
    <n v="1"/>
    <n v="81440000"/>
    <s v="GLOBAL"/>
    <s v="SI EN TRAMITE"/>
  </r>
  <r>
    <x v="19"/>
    <x v="14"/>
    <s v="02-02-02-008-007-01-5"/>
    <s v="Adquisición de servicios - Servicios de mantenimiento y reparación de otra maquinaria y otro equipo"/>
    <s v="MANTENIMIENTO PREVENTIVO Y CORRECTIVO A TODO COSTO DEL SIMULADOR KING 350 DE LA FAC VF2023"/>
    <s v="72151802"/>
    <s v="MÍNIMA CUANTÍA "/>
    <n v="1"/>
    <n v="6"/>
    <n v="10"/>
    <n v="1"/>
    <n v="106400000"/>
    <s v="GLOBAL"/>
    <s v="SI EN TRAMITE"/>
  </r>
  <r>
    <x v="19"/>
    <x v="14"/>
    <s v="02-02-02-008-007-01-5"/>
    <s v="Adquisición de servicios - Servicios de mantenimiento y reparación de otra maquinaria y otro equipo"/>
    <s v="MANTENIMIENTO PROGRAMADO E IMPREVISTO DEL EQUIPO ETAA AMARRE"/>
    <s v="72154501"/>
    <s v="SELECCIÓN ABREVIADA SUBASTA INVERSA"/>
    <n v="10"/>
    <n v="1"/>
    <n v="10"/>
    <n v="1"/>
    <n v="3000000"/>
    <s v="GLOBAL"/>
    <s v="SI EN TRAMITE"/>
  </r>
  <r>
    <x v="19"/>
    <x v="14"/>
    <s v="02-02-02-008-007-01-5"/>
    <s v="Adquisición de servicios - Servicios de mantenimiento y reparación de otra maquinaria y otro equipo"/>
    <s v="MANTENIMIENTO PROGRAMADO E IMPREVISTO DEL EQUIPO ETAA VF 2022"/>
    <n v="72154501"/>
    <s v="MÍNIMA CUANTÍA "/>
    <n v="1"/>
    <n v="6"/>
    <n v="10"/>
    <n v="1"/>
    <n v="90613300"/>
    <s v="GLOBAL"/>
    <s v="SI EN TRAMITE"/>
  </r>
  <r>
    <x v="19"/>
    <x v="14"/>
    <s v="02-02-02-008-007-01-5"/>
    <s v="Adquisición de servicios - Servicios de mantenimiento y reparación de otra maquinaria y otro equipo"/>
    <s v="MANTENIMIENTO EQUIPO DE PODA "/>
    <s v="78181500"/>
    <s v="MÍNIMA CUANTÍA "/>
    <n v="1"/>
    <n v="5"/>
    <n v="10"/>
    <n v="1"/>
    <n v="11995200"/>
    <s v="GLOBAL"/>
    <s v="NO SOLICITADAS"/>
  </r>
  <r>
    <x v="19"/>
    <x v="14"/>
    <s v="02-02-02-008-007-01-5"/>
    <s v="Adquisición de servicios - Servicios de mantenimiento y reparación de otra maquinaria y otro equipo"/>
    <s v="MANTENIMIENTO DE PLANTAS ELECTRICAS ,PARARRAYOS ,REDES ELECTRICAS, UPS, TRANSFORMADORES Y SUBESTACIONES "/>
    <s v="72151500"/>
    <s v="MÍNIMA CUANTÍA "/>
    <n v="1"/>
    <n v="5"/>
    <n v="10"/>
    <n v="1"/>
    <n v="19456500"/>
    <s v="GLOBAL"/>
    <s v="NO SOLICITADAS"/>
  </r>
  <r>
    <x v="19"/>
    <x v="14"/>
    <s v="02-02-02-008-007-01-5"/>
    <s v="Adquisición de servicios - Servicios de mantenimiento y reparación de otra maquinaria y otro equipo"/>
    <s v="MANTENIMIENTO DE LAVADORAS Y SECADORAS_x0009_"/>
    <s v="73152108"/>
    <s v="MÍNIMA CUANTÍA "/>
    <n v="1"/>
    <n v="5"/>
    <n v="10"/>
    <n v="1"/>
    <n v="2500000"/>
    <s v="GLOBAL"/>
    <s v="NO SOLICITADAS"/>
  </r>
  <r>
    <x v="19"/>
    <x v="14"/>
    <s v="02-02-02-008-007-01-5"/>
    <s v="Adquisición de servicios - Servicios de mantenimiento y reparación de otra maquinaria y otro equipo"/>
    <s v="MANTENIMIENTO MMTD"/>
    <n v="72151704"/>
    <s v="CONTRATACIÓN DIRECTA  "/>
    <n v="1"/>
    <n v="5"/>
    <n v="10"/>
    <n v="1"/>
    <n v="8315122.6200000001"/>
    <s v="GLOBAL"/>
    <s v="NO SOLICITADAS"/>
  </r>
  <r>
    <x v="19"/>
    <x v="14"/>
    <s v="02-02-02-008-007-01-5"/>
    <s v="Adquisición de servicios - Servicios de mantenimiento y reparación de otra maquinaria y otro equipo"/>
    <s v="MANTENIMIENTO EQUIPO ETAA"/>
    <s v="72154501"/>
    <s v="SELECCIÓN ABREVIADA SUBASTA INVERSA"/>
    <n v="1"/>
    <n v="5"/>
    <n v="10"/>
    <n v="1"/>
    <n v="377990753"/>
    <s v="GLOBAL"/>
    <s v="NO SOLICITADAS"/>
  </r>
  <r>
    <x v="19"/>
    <x v="14"/>
    <s v="02-02-02-008-007-01-5"/>
    <s v="Adquisición de servicios - Servicios de mantenimiento y reparación de otra maquinaria y otro equipo"/>
    <s v="MANTENIMIENTO EQUIPO ETAA ACEDI"/>
    <n v="78181800"/>
    <s v="SELECCIÓN ABREVIADA SUBASTA INVERSA"/>
    <n v="1"/>
    <n v="5"/>
    <n v="10"/>
    <n v="1"/>
    <n v="20000000"/>
    <s v="GLOBAL"/>
    <s v="NO SOLICITADAS"/>
  </r>
  <r>
    <x v="19"/>
    <x v="14"/>
    <s v="02-02-02-008-007-01-5"/>
    <s v="Adquisición de servicios - Servicios de mantenimiento y reparación de otra maquinaria y otro equipo"/>
    <s v="MANTENIMIENTO SIMULADOR DE VUELO KING 350 AMARRE"/>
    <s v="72151802"/>
    <s v="MÍNIMA CUANTÍA "/>
    <n v="1"/>
    <n v="5"/>
    <n v="10"/>
    <n v="1"/>
    <n v="32650000"/>
    <s v="GLOBAL"/>
    <s v="NO SOLICITADAS"/>
  </r>
  <r>
    <x v="19"/>
    <x v="14"/>
    <s v="02-02-02-008-007-02-9"/>
    <s v="Adquisición de servicios - Servicios de mantenimiento y reparación de otros bienes n. C. P."/>
    <s v="MANTENIMIENTO DE GASODOMESTICOS"/>
    <s v="72101500"/>
    <s v="MÍNIMA CUANTÍA "/>
    <n v="1"/>
    <n v="5"/>
    <n v="10"/>
    <n v="1"/>
    <n v="10442119.91"/>
    <s v="GLOBAL"/>
    <s v="NO SOLICITADAS"/>
  </r>
  <r>
    <x v="19"/>
    <x v="14"/>
    <s v="02-02-02-008-007-02-9"/>
    <s v="Adquisición de servicios - Servicios de mantenimiento y reparación de otros bienes n. C. P."/>
    <s v="MANTENIMIENTO DE GASODOMESTICOS"/>
    <s v="72101500"/>
    <s v="MÍNIMA CUANTÍA "/>
    <n v="1"/>
    <n v="5"/>
    <n v="16"/>
    <n v="1"/>
    <n v="25000000"/>
    <s v="GLOBAL"/>
    <s v="NO SOLICITADAS"/>
  </r>
  <r>
    <x v="19"/>
    <x v="14"/>
    <s v="02-02-02-008-007-02-9"/>
    <s v="Adquisición de servicios - Servicios de mantenimiento y reparación de otros bienes n. C. P."/>
    <s v="MANTENIMIENTO DE GASODOMESTICOS"/>
    <s v="72101500"/>
    <s v="MÍNIMA CUANTÍA "/>
    <n v="5"/>
    <n v="6"/>
    <n v="10"/>
    <n v="1"/>
    <n v="24200000"/>
    <s v="GLOBAL"/>
    <s v="NO SOLICITADAS"/>
  </r>
  <r>
    <x v="19"/>
    <x v="14"/>
    <s v="02-02-02-008-007-02-9"/>
    <s v="Adquisición de servicios - Servicios de mantenimiento y reparación de otros bienes n. C. P."/>
    <s v="SERVICIO DE MANTENIMIENTO Y REPARACION PARA LAS BASCULAS FIJAS Y PORTATILES DEL CATAM"/>
    <s v="72154201"/>
    <s v="MÍNIMA CUANTÍA "/>
    <n v="1"/>
    <n v="5"/>
    <n v="10"/>
    <n v="1"/>
    <n v="11114600"/>
    <s v="GLOBAL"/>
    <s v="NO SOLICITADAS"/>
  </r>
  <r>
    <x v="19"/>
    <x v="30"/>
    <s v="02-02-02-009-002-09"/>
    <s v="Adquisición de servicios - Otros tipos de educación y servicios de apoyo educativo"/>
    <s v="CURSOS RECURRENTES  Y  NO RECURRENTES"/>
    <s v="86101800"/>
    <s v="MÍNIMA CUANTÍA "/>
    <n v="1"/>
    <n v="5"/>
    <n v="10"/>
    <n v="1"/>
    <n v="53560000"/>
    <s v="GLOBAL"/>
    <s v="NO SOLICITADAS"/>
  </r>
  <r>
    <x v="19"/>
    <x v="30"/>
    <s v="02-02-02-009-002-09"/>
    <s v="Adquisición de servicios - Otros tipos de educación y servicios de apoyo educativo"/>
    <s v="CAVI Y MATERIAS COMPLEMENTARIAS AERONAUTICAS"/>
    <s v="86101800"/>
    <s v="MÍNIMA CUANTÍA "/>
    <n v="1"/>
    <n v="5"/>
    <n v="10"/>
    <n v="1"/>
    <n v="17900000"/>
    <s v="GLOBAL"/>
    <s v="NO SOLICITADAS"/>
  </r>
  <r>
    <x v="19"/>
    <x v="30"/>
    <s v="02-02-02-009-002-09"/>
    <s v="Adquisición de servicios - Otros tipos de educación y servicios de apoyo educativo"/>
    <s v="ICAO"/>
    <n v="86101700"/>
    <s v="SELECCIÓN ABREVIADA MENOR CUANTÍA"/>
    <n v="1"/>
    <n v="5"/>
    <n v="10"/>
    <n v="1"/>
    <n v="54680000"/>
    <s v="GLOBAL"/>
    <s v="NO SOLICITADAS"/>
  </r>
  <r>
    <x v="19"/>
    <x v="69"/>
    <s v="02-02-02-009-003-01"/>
    <s v="Adquisición de servicios - Servicios de salud humana"/>
    <s v="EXAMENES MEDICOS OCUPACIONALES PERSONAL CIVILY UN PERSONAL MILITAR CATAM"/>
    <s v="85121502"/>
    <s v="MÍNIMA CUANTÍA "/>
    <n v="1"/>
    <n v="5"/>
    <n v="10"/>
    <n v="1"/>
    <n v="10000000"/>
    <s v="GLOBAL"/>
    <s v="NO SOLICITADAS"/>
  </r>
  <r>
    <x v="19"/>
    <x v="69"/>
    <s v="02-02-02-009-003-01"/>
    <s v="Adquisición de servicios - Servicios de salud humana"/>
    <s v="EXAMENES MEDICOS OCUPACIONALES PERSONAL CIVILY UN PERSONAL MILITAR CATAM"/>
    <n v="85121502"/>
    <s v="MÍNIMA CUANTÍA "/>
    <n v="3"/>
    <n v="9"/>
    <n v="10"/>
    <n v="1"/>
    <n v="10000000"/>
    <s v="GLOBAL"/>
    <s v="NO SOLICITADAS"/>
  </r>
  <r>
    <x v="19"/>
    <x v="70"/>
    <s v="02-02-02-009-004-01"/>
    <s v="Adquisición de servicios - Servicios de alcantarillado, servicios de limpieza, tratamiento de aguas residuales y tanques sépticos"/>
    <s v="SERVICIO MANTENIMIENTO Y LIMPIEZA DE ALCANTARILLADO SANITARIO Y PLUVIAL"/>
    <s v="20122800"/>
    <s v="MÍNIMA CUANTÍA "/>
    <n v="1"/>
    <n v="5"/>
    <n v="10"/>
    <n v="1"/>
    <n v="9373236.0899999999"/>
    <s v="GLOBAL"/>
    <s v="NO SOLICITADAS"/>
  </r>
  <r>
    <x v="19"/>
    <x v="70"/>
    <s v="02-02-02-009-004-01"/>
    <s v="Adquisición de servicios - Servicios de alcantarillado, servicios de limpieza, tratamiento de aguas residuales y tanques sépticos"/>
    <s v="SERVICIO MANTENIMIENTO Y LIMPIEZA DE ALCANTARILLADO SANITARIO Y PLUVIAL"/>
    <s v="20122800"/>
    <s v="MÍNIMA CUANTÍA "/>
    <n v="5"/>
    <n v="6"/>
    <n v="10"/>
    <n v="1"/>
    <n v="5000000"/>
    <s v="GLOBAL"/>
    <s v="NO SOLICITADAS"/>
  </r>
  <r>
    <x v="19"/>
    <x v="70"/>
    <s v="02-02-02-009-004-01"/>
    <s v="Adquisición de servicios - Servicios de alcantarillado, servicios de limpieza, tratamiento de aguas residuales y tanques sépticos"/>
    <s v="SERVICIOS PUBLICOS (ALCANTARILLADO)"/>
    <s v="83101500"/>
    <s v="MÍNIMA CUANTÍA "/>
    <n v="1"/>
    <n v="5"/>
    <n v="16"/>
    <n v="1"/>
    <n v="95000000"/>
    <s v="GLOBAL"/>
    <s v="NO SOLICITADAS"/>
  </r>
  <r>
    <x v="19"/>
    <x v="70"/>
    <s v="02-02-02-009-004-01"/>
    <s v="Adquisición de servicios - Servicios de alcantarillado, servicios de limpieza, tratamiento de aguas residuales y tanques sépticos"/>
    <s v="SERVICIOS PUBLICOS (ALCANTARILLADO)"/>
    <s v="83101500"/>
    <s v="MÍNIMA CUANTÍA "/>
    <n v="1"/>
    <n v="5"/>
    <n v="10"/>
    <n v="1"/>
    <n v="305579390"/>
    <s v="GLOBAL"/>
    <s v="NO SOLICITADAS"/>
  </r>
  <r>
    <x v="19"/>
    <x v="70"/>
    <s v="02-02-02-009-004-01"/>
    <s v="Adquisición de servicios - Servicios de alcantarillado, servicios de limpieza, tratamiento de aguas residuales y tanques sépticos"/>
    <s v="SERVICIOS PUBLICOS (ALCANTARILLADO)"/>
    <s v="83101500"/>
    <s v="MÍNIMA CUANTÍA "/>
    <n v="7"/>
    <n v="5"/>
    <n v="10"/>
    <n v="1"/>
    <n v="100000000"/>
    <s v="GLOBAL"/>
    <s v="NO SOLICITADAS"/>
  </r>
  <r>
    <x v="19"/>
    <x v="70"/>
    <s v="02-02-02-009-004-01"/>
    <s v="Adquisición de servicios - Servicios de alcantarillado, servicios de limpieza, tratamiento de aguas residuales y tanques sépticos"/>
    <s v="SERVICIOS PUBLICOS (ASEO)"/>
    <s v="83101500"/>
    <s v="MÍNIMA CUANTÍA "/>
    <n v="1"/>
    <n v="5"/>
    <n v="10"/>
    <n v="1"/>
    <n v="116279410"/>
    <s v="GLOBAL"/>
    <s v="NO SOLICITADAS"/>
  </r>
  <r>
    <x v="19"/>
    <x v="70"/>
    <s v="02-02-02-009-004-01"/>
    <s v="Adquisición de servicios - Servicios de alcantarillado, servicios de limpieza, tratamiento de aguas residuales y tanques sépticos"/>
    <s v="SERVICIOS PUBLICOS (ASEO)"/>
    <s v="83101500"/>
    <s v="MÍNIMA CUANTÍA "/>
    <n v="7"/>
    <n v="5"/>
    <n v="10"/>
    <n v="1"/>
    <n v="40000000"/>
    <s v="GLOBAL"/>
    <s v="NO SOLICITADAS"/>
  </r>
  <r>
    <x v="19"/>
    <x v="70"/>
    <s v="02-02-02-009-004-03"/>
    <s v="Adquisición de servicios - Servicios de tratamiento y disposición de desechos"/>
    <s v="SERVICIO DE RECOLECCIÓN INTERNA, TRANSPORTE, MANIPULACIÓN, ALMACENAMIENTO TEMPORAL Y DISPOSICIÓN FINAL AMBIENTALMENTE ADECUADA Y CERTIFICADA DE LOS RESIDUOS PELIGROSOS, ELECTRÓNICOS E INTENDENCIA  VF2023"/>
    <n v="76121900"/>
    <s v="MÍNIMA CUANTÍA "/>
    <n v="1"/>
    <n v="6"/>
    <n v="10"/>
    <n v="1"/>
    <n v="7199904.0099999998"/>
    <s v="GLOBAL"/>
    <s v="SI EN TRAMITE"/>
  </r>
  <r>
    <x v="19"/>
    <x v="70"/>
    <s v="02-02-02-009-004-03"/>
    <s v="Adquisición de servicios - Servicios de tratamiento y disposición de desechos"/>
    <s v="RECOLECION DE RESIDUOS HOSPITALARIOS GENERADOS EN ESM-5119"/>
    <n v="76121901"/>
    <s v="MÍNIMA CUANTÍA "/>
    <n v="1"/>
    <n v="5"/>
    <n v="10"/>
    <n v="1"/>
    <n v="3282894"/>
    <s v="GLOBAL"/>
    <s v="NO SOLICITADAS"/>
  </r>
  <r>
    <x v="19"/>
    <x v="72"/>
    <s v="02-02-02-010"/>
    <s v="Adquisición de servicios - Viáticos de los funcionarios en comisión"/>
    <s v="VIÁTICOS AL INTERIOR"/>
    <s v="90111800"/>
    <s v="MÍNIMA CUANTÍA "/>
    <n v="1"/>
    <n v="5"/>
    <n v="10"/>
    <n v="1"/>
    <n v="409218000"/>
    <s v="GLOBAL"/>
    <s v="NO SOLICITADAS"/>
  </r>
  <r>
    <x v="19"/>
    <x v="72"/>
    <s v="02-02-02-010"/>
    <s v="Adquisición de servicios - Viáticos de los funcionarios en comisión"/>
    <s v="AUXILIO DE MARCHA"/>
    <s v="90111800"/>
    <s v="MÍNIMA CUANTÍA "/>
    <n v="1"/>
    <n v="5"/>
    <n v="10"/>
    <n v="1"/>
    <n v="7548705"/>
    <s v="GLOBAL"/>
    <s v="NO SOLICITADAS"/>
  </r>
  <r>
    <x v="19"/>
    <x v="72"/>
    <s v="02-02-02-010"/>
    <s v="Adquisición de servicios - Viáticos de los funcionarios en comisión"/>
    <s v="PAGOS EXIGIBLES VIGENCIAS EXPIRADAS"/>
    <s v="90111800"/>
    <s v="MÍNIMA CUANTÍA "/>
    <n v="2"/>
    <n v="1"/>
    <n v="10"/>
    <n v="1"/>
    <n v="3470000"/>
    <s v="GLOBAL"/>
    <s v="NO SOLICITADAS"/>
  </r>
  <r>
    <x v="19"/>
    <x v="76"/>
    <s v="08-01-02-006"/>
    <s v="Impuestos - Impuesto sobre vehículos automotores"/>
    <s v="IMPUESTO VEHICULAR"/>
    <s v="93161601"/>
    <s v="MÍNIMA CUANTÍA "/>
    <n v="1"/>
    <n v="5"/>
    <n v="10"/>
    <n v="1"/>
    <n v="958600"/>
    <s v="GLOBAL"/>
    <s v="NO SOLICITADAS"/>
  </r>
  <r>
    <x v="19"/>
    <x v="77"/>
    <s v="08-03"/>
    <s v="Tasas y derechos administrativos"/>
    <s v="PAGOS AMBIENTALES - SECRETARIA DE AMBIENTE "/>
    <n v="93151510"/>
    <s v="MÍNIMA CUANTÍA "/>
    <n v="5"/>
    <n v="6"/>
    <n v="10"/>
    <n v="1"/>
    <n v="538544"/>
    <s v="GLOBAL"/>
    <s v="NO SOLICITADAS"/>
  </r>
  <r>
    <x v="20"/>
    <x v="84"/>
    <s v="02-02-02-009-002-09"/>
    <s v="ADQUISICIÓN DE BIENES Y SERVICIOS - SERVICIO DE EDUCACIÓN INFORMAL PARA LA GESTIÓN ADMINISTRATIVA - FORTALECIMIENTO DE LAS COMPETENCIAS FORMATIVAS Y LABORALES DEL PERSONAL MILITAR DE LA FUERZA AÉREA COLOMBIANA A NIVEL  NACIONAL"/>
    <s v="CONTRATAR SERVICIOS DE CAPACITACIÓN EN UN SEGUNDO IDIOMA DE ACUERDO A PERFILES DE PROYECCIÓN DE PERSONAL Y NECESIDADES INSTITUCIONALES"/>
    <n v="86111604"/>
    <m/>
    <m/>
    <m/>
    <n v="11"/>
    <n v="1"/>
    <n v="150000000"/>
    <m/>
    <m/>
  </r>
  <r>
    <x v="20"/>
    <x v="80"/>
    <s v="01-01-03-035"/>
    <s v="Planta permanente - Alimentación alumnos"/>
    <s v="SUMINISTRO ALIMENTACIÓN ALUMNOS Y_x000a_CADETES "/>
    <s v="90101501_x000a_90101604"/>
    <s v="CONTRATACIÓN DIRECTA  "/>
    <n v="2"/>
    <n v="10"/>
    <n v="10"/>
    <n v="1"/>
    <n v="26120"/>
    <s v="GLOBAL"/>
    <s v="NO SOLICITADAS"/>
  </r>
  <r>
    <x v="21"/>
    <x v="3"/>
    <s v="02-02-01-003-005-04"/>
    <s v="Materiales y suministros - Productos químicos n. C. P."/>
    <s v="INHIBIDOR DE CORROSION EN AEROSOL  X 185 GR"/>
    <s v="12164201"/>
    <s v="MÍNIMA CUANTÍA "/>
    <n v="0"/>
    <n v="0"/>
    <n v="10"/>
    <n v="10"/>
    <n v="564050"/>
    <s v="Unidad"/>
    <s v=""/>
  </r>
  <r>
    <x v="21"/>
    <x v="3"/>
    <s v="02-02-01-003-005-04"/>
    <s v="Materiales y suministros - Productos químicos n. C. P."/>
    <s v="INHIBIDOR DE CORROSION SP-350*GALON"/>
    <s v="12164201"/>
    <s v="MÍNIMA CUANTÍA "/>
    <n v="0"/>
    <n v="0"/>
    <n v="10"/>
    <n v="12"/>
    <n v="3727080"/>
    <s v="Unidad"/>
    <s v=""/>
  </r>
  <r>
    <x v="21"/>
    <x v="7"/>
    <s v="02-02-01-003-004-01"/>
    <s v="Materiales y suministros - Químicos orgánicos básicos"/>
    <s v="ALCOHOL ISOPROPILICO X GALON"/>
    <s v="12352104"/>
    <s v="MÍNIMA CUANTÍA "/>
    <n v="0"/>
    <n v="0"/>
    <n v="10"/>
    <n v="67"/>
    <n v="5343250"/>
    <s v="Galón"/>
    <s v=""/>
  </r>
  <r>
    <x v="21"/>
    <x v="2"/>
    <s v="02-02-01-003-006-02"/>
    <s v="Materiales y suministros - Otros productos de caucho"/>
    <s v="CAJA TERMOENCOGIBLE 532PCS"/>
    <s v="13101606"/>
    <s v="MÍNIMA CUANTÍA "/>
    <n v="0"/>
    <n v="0"/>
    <n v="10"/>
    <n v="2"/>
    <n v="179122"/>
    <s v="Unidad"/>
    <s v=""/>
  </r>
  <r>
    <x v="21"/>
    <x v="3"/>
    <s v="02-02-01-003-005-04"/>
    <s v="Materiales y suministros - Productos químicos n. C. P."/>
    <s v="SOLDADURA EPOXICA X 16 GR"/>
    <s v="13111001"/>
    <s v="MÍNIMA CUANTÍA "/>
    <n v="0"/>
    <n v="0"/>
    <n v="10"/>
    <n v="9"/>
    <n v="63072"/>
    <s v="Unidad"/>
    <s v=""/>
  </r>
  <r>
    <x v="21"/>
    <x v="3"/>
    <s v="02-02-01-003-005-04"/>
    <s v="Materiales y suministros - Productos químicos n. C. P."/>
    <s v="SPRAY LUBRICANTE CON PTFE AT-44 400ML"/>
    <s v="15121520"/>
    <s v="MÍNIMA CUANTÍA "/>
    <n v="0"/>
    <n v="0"/>
    <n v="10"/>
    <n v="10"/>
    <n v="543400"/>
    <s v="Unidad"/>
    <s v=""/>
  </r>
  <r>
    <x v="21"/>
    <x v="3"/>
    <s v="02-02-01-003-005-04"/>
    <s v="Materiales y suministros - Productos químicos n. C. P."/>
    <s v="LUBRICANTE PENETRANTE 5-56 MULTIPROPÓSITO X180 CM3"/>
    <s v="15121520"/>
    <s v="MÍNIMA CUANTÍA "/>
    <n v="0"/>
    <n v="0"/>
    <n v="10"/>
    <n v="20"/>
    <n v="790240"/>
    <s v="Unidad"/>
    <s v=""/>
  </r>
  <r>
    <x v="21"/>
    <x v="62"/>
    <s v="02-02-01-004-001"/>
    <s v="Materiales y suministros - Metales básicos"/>
    <s v="KIT DE SOLDADURA (ESTACIÓN DE MICROSOLDADURA)"/>
    <s v="23271712"/>
    <s v="MÍNIMA CUANTÍA "/>
    <n v="0"/>
    <n v="0"/>
    <n v="10"/>
    <n v="4"/>
    <n v="1594244"/>
    <s v="Unidad"/>
    <s v=""/>
  </r>
  <r>
    <x v="21"/>
    <x v="2"/>
    <s v="02-02-01-003-006-04"/>
    <s v="Materiales y suministros - Productos de empaque y envasado, de plástico"/>
    <s v="BOLSA PLASTICA CIERRE HERMETICO"/>
    <s v="24111503"/>
    <s v="MÍNIMA CUANTÍA "/>
    <n v="0"/>
    <n v="0"/>
    <n v="10"/>
    <n v="1"/>
    <n v="151633"/>
    <s v="GLOBAL"/>
    <s v=""/>
  </r>
  <r>
    <x v="21"/>
    <x v="65"/>
    <s v="02-02-01-004-006-04"/>
    <s v="Materiales y suministros - Acumuladores, pilas y baterías primarias y sus partes y piezas"/>
    <s v="KIT DE BATERIAS Y ACCESORIOS"/>
    <s v="26111702"/>
    <s v="MÍNIMA CUANTÍA "/>
    <n v="0"/>
    <n v="0"/>
    <n v="10"/>
    <n v="1"/>
    <n v="1776596"/>
    <s v="GLOBAL"/>
    <s v=""/>
  </r>
  <r>
    <x v="21"/>
    <x v="3"/>
    <s v="02-02-01-003-005-04"/>
    <s v="Materiales y suministros - Productos químicos n. C. P."/>
    <s v="SILICONA DE METALES 300 ML_x000a_"/>
    <s v="31133710"/>
    <s v="MÍNIMA CUANTÍA "/>
    <n v="0"/>
    <n v="0"/>
    <n v="10"/>
    <n v="18"/>
    <n v="722718"/>
    <s v="Unidad"/>
    <s v=""/>
  </r>
  <r>
    <x v="21"/>
    <x v="2"/>
    <s v="02-02-01-003-006-09"/>
    <s v="Materiales y suministros - Otros productos plásticos"/>
    <s v="AMARRES CORREAS PLASTICAS"/>
    <s v="31151904"/>
    <s v="MÍNIMA CUANTÍA "/>
    <n v="0"/>
    <n v="0"/>
    <n v="10"/>
    <n v="1"/>
    <n v="1874556"/>
    <s v="GLOBAL"/>
    <s v=""/>
  </r>
  <r>
    <x v="21"/>
    <x v="2"/>
    <s v="02-02-01-003-006-09"/>
    <s v="Materiales y suministros - Otros productos plásticos"/>
    <s v="CINTA DUCTO GRIS 50MMX25M EXTRA POWER_x000a_"/>
    <s v="31201501"/>
    <s v="MÍNIMA CUANTÍA "/>
    <n v="0"/>
    <n v="0"/>
    <n v="10"/>
    <n v="12"/>
    <n v="542556"/>
    <s v="Unidad"/>
    <s v=""/>
  </r>
  <r>
    <x v="21"/>
    <x v="2"/>
    <s v="02-02-01-003-006-09"/>
    <s v="Materiales y suministros - Otros productos plásticos"/>
    <s v="CINTA AISLANTE SUPER33 19MMX25MT_x000a_"/>
    <s v="31201502"/>
    <s v="MÍNIMA CUANTÍA "/>
    <n v="0"/>
    <n v="0"/>
    <n v="10"/>
    <n v="64"/>
    <n v="921600"/>
    <s v="Unidad"/>
    <s v=""/>
  </r>
  <r>
    <x v="21"/>
    <x v="0"/>
    <s v="02-02-01-003-002-01"/>
    <s v="Materiales y suministros - Pasta de papel, papel y cartón"/>
    <s v="CINTA ENMASCARAR 24 MM X 40 METROS"/>
    <s v="31201503"/>
    <s v="SELECCIÓN ABREVIADA ACUERDO MARCO DE PRECIOS"/>
    <n v="0"/>
    <n v="0"/>
    <n v="10"/>
    <n v="52"/>
    <n v="166295.69"/>
    <s v="Unidad"/>
    <s v=""/>
  </r>
  <r>
    <x v="21"/>
    <x v="2"/>
    <s v="02-02-01-003-006-09"/>
    <s v="Materiales y suministros - Otros productos plásticos"/>
    <s v="CINTA ADHESIVA DOBLE CARA 19MMX5MT_x000a_"/>
    <s v="31201505"/>
    <s v="MÍNIMA CUANTÍA "/>
    <n v="0"/>
    <n v="0"/>
    <n v="10"/>
    <n v="12"/>
    <n v="361812"/>
    <s v="Unidad"/>
    <s v=""/>
  </r>
  <r>
    <x v="21"/>
    <x v="2"/>
    <s v="02-02-01-003-006-09"/>
    <s v="Materiales y suministros - Otros productos plásticos"/>
    <s v="CINTA EMPAQUE TRANSPARENTE 48MMX200MT_x000a_"/>
    <s v="31201517"/>
    <s v="MÍNIMA CUANTÍA "/>
    <n v="0"/>
    <n v="0"/>
    <n v="10"/>
    <n v="137"/>
    <n v="896117"/>
    <s v="Unidad"/>
    <s v=""/>
  </r>
  <r>
    <x v="21"/>
    <x v="2"/>
    <s v="02-02-01-003-006-09"/>
    <s v="Materiales y suministros - Otros productos plásticos"/>
    <s v="CINTA PARA CONDUCTOS_x000a_"/>
    <s v="31201518"/>
    <s v="MÍNIMA CUANTÍA "/>
    <n v="0"/>
    <n v="0"/>
    <n v="10"/>
    <n v="6"/>
    <n v="297126"/>
    <s v="Unidad"/>
    <s v=""/>
  </r>
  <r>
    <x v="21"/>
    <x v="7"/>
    <s v="02-02-01-003-004-07"/>
    <s v="Materiales y suministros - Plásticos en formas primarias"/>
    <s v="CINTA TEFLON PTFE 3/4&quot; x 50MT"/>
    <s v="31201519"/>
    <s v="SELECCIÓN ABREVIADA ACUERDO MARCO DE PRECIOS"/>
    <n v="0"/>
    <n v="0"/>
    <n v="10"/>
    <n v="64"/>
    <n v="597932.16"/>
    <s v="Unidad"/>
    <s v=""/>
  </r>
  <r>
    <x v="21"/>
    <x v="2"/>
    <s v="02-02-01-003-006-09"/>
    <s v="Materiales y suministros - Otros productos plásticos"/>
    <s v="CINTA FOIL ALUMINIO 50MMX25M_x000a_"/>
    <s v="31201530"/>
    <s v="MÍNIMA CUANTÍA "/>
    <n v="0"/>
    <n v="0"/>
    <n v="10"/>
    <n v="10"/>
    <n v="601510"/>
    <s v="Unidad"/>
    <s v=""/>
  </r>
  <r>
    <x v="21"/>
    <x v="2"/>
    <s v="02-02-01-003-006-09"/>
    <s v="Materiales y suministros - Otros productos plásticos"/>
    <s v="CINTA AUTOFUNDENTE No23 18MM X 9.1MT _x000a_"/>
    <s v="31201534"/>
    <s v="MÍNIMA CUANTÍA "/>
    <n v="0"/>
    <n v="0"/>
    <n v="10"/>
    <n v="56"/>
    <n v="3390296"/>
    <s v="Unidad"/>
    <s v=""/>
  </r>
  <r>
    <x v="21"/>
    <x v="3"/>
    <s v="02-02-01-003-005-04"/>
    <s v="Materiales y suministros - Productos químicos n. C. P."/>
    <s v="ESPUMA DE EXPANSION POLIURETANO X 500 ML"/>
    <s v="31201630"/>
    <s v="MÍNIMA CUANTÍA "/>
    <n v="0"/>
    <n v="0"/>
    <n v="10"/>
    <n v="18"/>
    <n v="747378"/>
    <s v="Unidad"/>
    <s v=""/>
  </r>
  <r>
    <x v="21"/>
    <x v="4"/>
    <s v="02-02-01-003-008-09"/>
    <s v="Materiales y suministros - Otros artículos manufacturados n. C. P."/>
    <s v="BROCHAS"/>
    <s v="31211904"/>
    <s v="SELECCIÓN ABREVIADA ACUERDO MARCO DE PRECIOS"/>
    <n v="0"/>
    <n v="0"/>
    <n v="10"/>
    <n v="100"/>
    <n v="666071.07999999996"/>
    <s v="Unidad"/>
    <s v=""/>
  </r>
  <r>
    <x v="21"/>
    <x v="5"/>
    <s v="02-02-01-004-002"/>
    <s v="Materiales y suministros - Productos metálicos elaborados (excepto maquinaria y equipo)"/>
    <s v="TERMINAL DE OJO AMARILLO 12-10 12 A 10AWG 3/8PG"/>
    <s v="39121405"/>
    <s v="MÍNIMA CUANTÍA "/>
    <n v="0"/>
    <n v="0"/>
    <n v="10"/>
    <n v="33"/>
    <n v="41283"/>
    <s v="Unidad"/>
    <s v=""/>
  </r>
  <r>
    <x v="21"/>
    <x v="28"/>
    <s v="02-02-01-004-007-04"/>
    <s v="Materiales y suministros - Partes y piezas de los productos de las clases 4721 a 4733 y 4822"/>
    <s v="ADQUISICIÓN REPUESTOS AYUDAS VISUALES  PARA LA NAVEGACIÓN ÁEREA"/>
    <s v="41112902"/>
    <s v="SELECCIÓN ABREVIADA SUBASTA INVERSA"/>
    <n v="6"/>
    <n v="12"/>
    <n v="10"/>
    <n v="1"/>
    <n v="490055076.79000002"/>
    <s v="GLOBAL"/>
    <s v="NO SOLICITADAS"/>
  </r>
  <r>
    <x v="21"/>
    <x v="3"/>
    <s v="02-02-01-003-005-04"/>
    <s v="Materiales y suministros - Productos químicos n. C. P."/>
    <s v="LIMPIADOR DE PANTALLAS EN AEROSOL_x000a_"/>
    <s v="42281704"/>
    <s v="MÍNIMA CUANTÍA "/>
    <n v="0"/>
    <n v="0"/>
    <n v="10"/>
    <n v="20"/>
    <n v="804300"/>
    <s v="Unidad"/>
    <s v=""/>
  </r>
  <r>
    <x v="21"/>
    <x v="3"/>
    <s v="02-02-01-003-005-04"/>
    <s v="Materiales y suministros - Productos químicos n. C. P."/>
    <s v="LIMPIADOR ESPUMOSO 450 ML_x000a_"/>
    <s v="42281704"/>
    <s v="MÍNIMA CUANTÍA "/>
    <n v="0"/>
    <n v="0"/>
    <n v="10"/>
    <n v="19"/>
    <n v="447659"/>
    <s v="Unidad"/>
    <s v=""/>
  </r>
  <r>
    <x v="21"/>
    <x v="55"/>
    <s v="02-01-01-004-005-02"/>
    <s v="Activos fijos - Maquinaria de informática y sus partes, piezas y accesorios"/>
    <s v="IPAD PRO 11&quot;"/>
    <s v="43211509"/>
    <s v="SELECCIÓN ABREVIADA ACUERDO MARCO DE PRECIOS"/>
    <n v="0"/>
    <n v="0"/>
    <n v="10"/>
    <n v="1"/>
    <n v="3917880.82"/>
    <s v="GLOBAL"/>
    <s v=""/>
  </r>
  <r>
    <x v="21"/>
    <x v="55"/>
    <s v="02-01-01-004-005-02"/>
    <s v="Activos fijos - Maquinaria de informática y sus partes, piezas y accesorios"/>
    <s v="TABLET 8gb 256gb"/>
    <s v="43211509"/>
    <s v="SELECCIÓN ABREVIADA ACUERDO MARCO DE PRECIOS"/>
    <n v="0"/>
    <n v="0"/>
    <n v="10"/>
    <n v="2"/>
    <n v="8986616.9199999999"/>
    <s v="GLOBAL"/>
    <s v=""/>
  </r>
  <r>
    <x v="21"/>
    <x v="28"/>
    <s v="02-02-01-004-007-08"/>
    <s v="Materiales y suministros - Paquetes de software"/>
    <s v="CERTIFICADO DE FIRMA DIGITAL EN TOKEN CRIPTOGRAFICO - FUNCION PUBLICA SIIF NACION Y CETIL"/>
    <s v="43233201"/>
    <s v="MÍNIMA CUANTÍA "/>
    <n v="0"/>
    <n v="0"/>
    <n v="10"/>
    <n v="1"/>
    <n v="3213000"/>
    <s v="GLOBAL"/>
    <s v=""/>
  </r>
  <r>
    <x v="21"/>
    <x v="27"/>
    <s v="02-02-01-002-007"/>
    <s v="Materiales y suministros - Artículos textiles (excepto prendas de vestir)"/>
    <s v="PAÑOS ABSORBENTES REF T-151 PARA PETROLEO 17&quot;X19&quot; CAPACIDAD DE ABSORCION 43.5 GALON. CAJA X 200 UNIDADES_x000a_"/>
    <s v="47131502"/>
    <s v="MÍNIMA CUANTÍA "/>
    <n v="0"/>
    <n v="0"/>
    <n v="10"/>
    <n v="14"/>
    <n v="5172930"/>
    <s v="Caja"/>
    <s v=""/>
  </r>
  <r>
    <x v="21"/>
    <x v="3"/>
    <s v="02-02-01-003-005-04"/>
    <s v="Materiales y suministros - Productos químicos n. C. P."/>
    <s v="DESENGRASANTE DIELECTRICO 20 LTS_x000a_"/>
    <s v="47131821"/>
    <s v="MÍNIMA CUANTÍA "/>
    <n v="0"/>
    <n v="0"/>
    <n v="10"/>
    <n v="8"/>
    <n v="4492096"/>
    <s v="Unidad"/>
    <s v=""/>
  </r>
  <r>
    <x v="21"/>
    <x v="3"/>
    <s v="02-02-01-003-005-04"/>
    <s v="Materiales y suministros - Productos químicos n. C. P."/>
    <s v="DESENGRASANTE FAST ORANGE 4LT MOD. D25218_x000a_"/>
    <s v="47131821"/>
    <s v="MÍNIMA CUANTÍA "/>
    <n v="0"/>
    <n v="0"/>
    <n v="10"/>
    <n v="24"/>
    <n v="3494688"/>
    <s v="Unidad"/>
    <s v=""/>
  </r>
  <r>
    <x v="21"/>
    <x v="3"/>
    <s v="02-02-01-003-005-04"/>
    <s v="Materiales y suministros - Productos químicos n. C. P."/>
    <s v="DESENGRASANTE - LIMPIADOR GREEN POWER BIODEGRADABLE X 5 GLS"/>
    <s v="47131821"/>
    <s v="MÍNIMA CUANTÍA "/>
    <n v="0"/>
    <n v="0"/>
    <n v="10"/>
    <n v="8"/>
    <n v="2284896"/>
    <s v="Unidad"/>
    <s v=""/>
  </r>
  <r>
    <x v="21"/>
    <x v="3"/>
    <s v="02-02-01-003-005-04"/>
    <s v="Materiales y suministros - Productos químicos n. C. P."/>
    <s v="DESENGRASANTE PARA RADIADORES X 5 GLS_x000a_"/>
    <s v="47131821"/>
    <s v="MÍNIMA CUANTÍA "/>
    <n v="0"/>
    <n v="0"/>
    <n v="10"/>
    <n v="12"/>
    <n v="1267452"/>
    <s v="Unidad"/>
    <s v=""/>
  </r>
  <r>
    <x v="21"/>
    <x v="3"/>
    <s v="02-02-01-003-005-04"/>
    <s v="Materiales y suministros - Productos químicos n. C. P."/>
    <s v="SPRAY ANTIESTATICO PARA EQUIPOS ELECTRONICOS"/>
    <s v="47131825"/>
    <s v="MÍNIMA CUANTÍA "/>
    <n v="0"/>
    <n v="0"/>
    <n v="10"/>
    <n v="42"/>
    <n v="1533504"/>
    <s v="Unidad"/>
    <s v=""/>
  </r>
  <r>
    <x v="21"/>
    <x v="3"/>
    <s v="02-02-01-003-005-04"/>
    <s v="Materiales y suministros - Productos químicos n. C. P."/>
    <s v="SPRAY LIMPIADOR DE CONTACOS ELECTRÓNICOS 400ML"/>
    <s v="47131825"/>
    <s v="MÍNIMA CUANTÍA "/>
    <n v="0"/>
    <n v="0"/>
    <n v="10"/>
    <n v="35"/>
    <n v="1405285"/>
    <s v="Unidad"/>
    <s v=""/>
  </r>
  <r>
    <x v="21"/>
    <x v="2"/>
    <s v="02-02-01-003-006-03"/>
    <s v="Materiales y suministros - Semimanufacturas de plástico"/>
    <s v="ROLLO PAPEL VINIPEL STRETCH - VINIPEL 50 CM X 500 MT"/>
    <s v="48102109"/>
    <s v="MÍNIMA CUANTÍA "/>
    <n v="0"/>
    <n v="0"/>
    <n v="10"/>
    <n v="56"/>
    <n v="2268672"/>
    <s v="Rollo"/>
    <s v=""/>
  </r>
  <r>
    <x v="21"/>
    <x v="28"/>
    <s v="02-02-01-004-007-08"/>
    <s v="Materiales y suministros - Paquetes de software"/>
    <s v="PLATAFORMA DOBLE FACTOR DE AUTENTICACIÓN FORTIAUTHENTICATOR"/>
    <s v="81111801"/>
    <s v="SELECCIÓN ABREVIADA SUBASTA INVERSA"/>
    <n v="0"/>
    <n v="0"/>
    <n v="10"/>
    <n v="1"/>
    <n v="208939920"/>
    <s v="GLOBAL"/>
    <s v=""/>
  </r>
  <r>
    <x v="21"/>
    <x v="35"/>
    <s v="02-01-01-004-008-02"/>
    <s v="Activos fijos - Instrumentos y aparatos de medición, verificación, análisis, de navegación y para otros fines (excepto instrumentos ópticos); instrumentos de control de procesos industriales, sus partes, piezas y accesorios"/>
    <s v="Analizador de Energia y Calidad Electrica"/>
    <s v="41113600"/>
    <s v="MÍNIMA CUANTÍA "/>
    <n v="0"/>
    <n v="0"/>
    <n v="10"/>
    <n v="1"/>
    <n v="14990000"/>
    <s v="GLOBAL"/>
    <s v=""/>
  </r>
  <r>
    <x v="21"/>
    <x v="28"/>
    <s v="02-02-01-004-007-04"/>
    <s v="Materiales y suministros - Partes y piezas de los productos de las clases 4721 a 4733 y 4822"/>
    <s v="COMPRA DE REPUESTOS AIRE - TIERRA"/>
    <s v="43191600"/>
    <s v="CONTRATACIÓN DIRECTA  "/>
    <n v="0"/>
    <n v="0"/>
    <n v="10"/>
    <n v="1"/>
    <n v="135488000"/>
    <s v="Unidad"/>
    <s v=""/>
  </r>
  <r>
    <x v="21"/>
    <x v="20"/>
    <s v="02-02-02-008-004-03"/>
    <s v="Adquisición de servicios - Servicios de contenidos en línea (on-line)"/>
    <s v="ADQUISICIÓN DE SISTEMA DE CONCIENCIACIÓN EN SEGURIDAD INFORMÁTICA DE USUARIOS "/>
    <s v="43231511"/>
    <s v="SELECCIÓN ABREVIADA SUBASTA INVERSA"/>
    <n v="0"/>
    <n v="0"/>
    <n v="10"/>
    <n v="1"/>
    <n v="125000000"/>
    <s v="GLOBAL"/>
    <s v=""/>
  </r>
  <r>
    <x v="21"/>
    <x v="14"/>
    <s v="02-02-02-008-007-01-5"/>
    <s v="Adquisición de servicios - Servicios de mantenimiento y reparación de otra maquinaria y otro equipo"/>
    <s v="MANTENIMIENTO EQUIPOS AYUDAS A LA NAVEGACIÓN UNIDADES FAC "/>
    <s v="72103302"/>
    <s v="CONTRATACIÓN DIRECTA  "/>
    <n v="0"/>
    <n v="0"/>
    <n v="10"/>
    <n v="1"/>
    <n v="139999999.97"/>
    <s v="GLOBAL"/>
    <s v=""/>
  </r>
  <r>
    <x v="21"/>
    <x v="14"/>
    <s v="02-02-02-008-007-01-5"/>
    <s v="Adquisición de servicios - Servicios de mantenimiento y reparación de otra maquinaria y otro equipo"/>
    <s v="SERVICIO DE MANTENIMIENTO PREVENTIVO, CORRECTIVO Y RECUPERATIVO DE LOS SISTEMAS ASOCIADOS AL SERVICIO DE LAS TECNOLOGÍAS OPERACIONALES Y AERONÁUTICAS DE LA FAC_x000a_"/>
    <s v="72154302"/>
    <s v="SELECCIÓN ABREVIADA MENOR CUANTÍA"/>
    <n v="0"/>
    <n v="0"/>
    <n v="10"/>
    <n v="1"/>
    <n v="86999591.450000003"/>
    <s v="GLOBAL"/>
    <s v=""/>
  </r>
  <r>
    <x v="21"/>
    <x v="14"/>
    <s v="02-02-02-008-007-01-5"/>
    <s v="Adquisición de servicios - Servicios de mantenimiento y reparación de otra maquinaria y otro equipo"/>
    <s v="SERVICIO DE MANTENIMIENTO PREVENTIVO, CORRECTIVO Y RECUPERATIVO DE LOS SISTEMAS ASOCIADOS AL SERVICIO DE LAS TECNOLOGÍAS OPERACIONALES Y AERONÁUTICAS DE LA FAC"/>
    <s v="72151200_x000a_72154300"/>
    <s v="SELECCIÓN ABREVIADA MENOR CUANTÍA"/>
    <n v="0"/>
    <n v="0"/>
    <n v="10"/>
    <n v="1"/>
    <n v="691897850"/>
    <s v="GLOBAL"/>
    <s v=""/>
  </r>
  <r>
    <x v="21"/>
    <x v="31"/>
    <s v="02-02-02-008-003-01-4"/>
    <s v="Adquisición de servicios - Servicios de diseño y desarrollo de la tecnología de la información (ti)"/>
    <s v="RPA - DESARROLLO PROCESOS LOGÍSTICOS"/>
    <s v="81111504"/>
    <s v="SELECCIÓN ABREVIADA MENOR CUANTÍA"/>
    <n v="0"/>
    <n v="0"/>
    <n v="10"/>
    <n v="1"/>
    <n v="85977835"/>
    <s v="GLOBAL"/>
    <s v=""/>
  </r>
  <r>
    <x v="21"/>
    <x v="31"/>
    <s v="02-02-02-008-003-01-4"/>
    <s v="Adquisición de servicios - Servicios de diseño y desarrollo de la tecnología de la información (ti)"/>
    <s v="AUTOMATIZACION PROCESOS SOBRE BIZAGI - AMARRE VF 2024"/>
    <s v="81111504"/>
    <s v="CONTRATACIÓN DIRECTA  "/>
    <n v="0"/>
    <n v="0"/>
    <n v="10"/>
    <n v="1"/>
    <n v="15000000"/>
    <s v="GLOBAL"/>
    <s v=""/>
  </r>
  <r>
    <x v="21"/>
    <x v="31"/>
    <s v="02-02-02-008-003-01-4"/>
    <s v="Adquisición de servicios - Servicios de diseño y desarrollo de la tecnología de la información (ti)"/>
    <s v="AUTOMATIZACION PROCESOS SOBRE BIZAGI "/>
    <s v="81111504"/>
    <s v="CONTRATACIÓN DIRECTA  "/>
    <n v="1"/>
    <n v="12"/>
    <n v="10"/>
    <n v="1"/>
    <n v="284250465"/>
    <s v="GLOBAL"/>
    <s v=""/>
  </r>
  <r>
    <x v="21"/>
    <x v="20"/>
    <s v="02-02-02-008-004-03"/>
    <s v="Adquisición de servicios - Servicios de contenidos en línea (on-line)"/>
    <s v="Renovación Plataforma EDR (Endpoint and Detection and Response) (POR 1 AÑO)"/>
    <s v="81111801"/>
    <s v="SELECCIÓN ABREVIADA SUBASTA INVERSA"/>
    <n v="0"/>
    <n v="0"/>
    <n v="10"/>
    <n v="1"/>
    <n v="936000000"/>
    <s v="GLOBAL"/>
    <s v=""/>
  </r>
  <r>
    <x v="21"/>
    <x v="20"/>
    <s v="02-02-02-008-004-03"/>
    <s v="Adquisición de servicios - Servicios de contenidos en línea (on-line)"/>
    <s v="Renovación Sistema gestión de parches y actualizaciones."/>
    <s v="81111801"/>
    <s v="SELECCIÓN ABREVIADA SUBASTA INVERSA"/>
    <n v="0"/>
    <n v="0"/>
    <n v="10"/>
    <n v="1"/>
    <n v="588000000"/>
    <s v="GLOBAL"/>
    <s v=""/>
  </r>
  <r>
    <x v="21"/>
    <x v="20"/>
    <s v="02-02-02-008-004-03"/>
    <s v="Adquisición de servicios - Servicios de contenidos en línea (on-line)"/>
    <s v="Saervicios plataforma de seguridad del portal WEB FAC "/>
    <s v="81111801"/>
    <s v="SELECCIÓN ABREVIADA ACUERDO MARCO DE PRECIOS"/>
    <n v="0"/>
    <n v="0"/>
    <n v="10"/>
    <n v="1"/>
    <n v="210000000"/>
    <s v="GLOBAL"/>
    <s v=""/>
  </r>
  <r>
    <x v="21"/>
    <x v="20"/>
    <s v="02-02-02-008-004-03"/>
    <s v="Adquisición de servicios - Servicios de contenidos en línea (on-line)"/>
    <s v="SERVICIO APROVISIONAMIENTO DE CERTIFICADOS SSL "/>
    <s v="81112105"/>
    <s v="SELECCIÓN ABREVIADA ACUERDO MARCO DE PRECIOS"/>
    <n v="0"/>
    <n v="0"/>
    <n v="10"/>
    <n v="1"/>
    <n v="15000000"/>
    <s v="GLOBAL"/>
    <s v=""/>
  </r>
  <r>
    <x v="21"/>
    <x v="31"/>
    <s v="02-02-02-008-003-01-4"/>
    <s v="Adquisición de servicios - Servicios de diseño y desarrollo de la tecnología de la información (ti)"/>
    <s v="MANTENIMIENTO PORTALES OFICIALES WEB FAC"/>
    <s v="81112105"/>
    <s v="SELECCIÓN ABREVIADA ACUERDO MARCO DE PRECIOS"/>
    <n v="1"/>
    <n v="12"/>
    <n v="10"/>
    <n v="1"/>
    <n v="203674000"/>
    <s v="GLOBAL"/>
    <s v=""/>
  </r>
  <r>
    <x v="21"/>
    <x v="31"/>
    <s v="02-02-02-008-003-01-4"/>
    <s v="Adquisición de servicios - Servicios de diseño y desarrollo de la tecnología de la información (ti)"/>
    <s v="MANTENIMIENTO PORTALES OFICIALES WEB FAC  (AMARRE VF2024)"/>
    <s v="81112105"/>
    <s v="SELECCIÓN ABREVIADA ACUERDO MARCO DE PRECIOS"/>
    <n v="0"/>
    <n v="0"/>
    <n v="10"/>
    <n v="1"/>
    <n v="63296000"/>
    <s v="GLOBAL"/>
    <s v=""/>
  </r>
  <r>
    <x v="21"/>
    <x v="31"/>
    <s v="02-02-02-008-003-01-4"/>
    <s v="Adquisición de servicios - Servicios de diseño y desarrollo de la tecnología de la información (ti)"/>
    <s v="MANTENIMIENTO SAP"/>
    <s v="81112202"/>
    <s v="SELECCIÓN ABREVIADA MENOR CUANTÍA"/>
    <n v="1"/>
    <n v="12"/>
    <n v="10"/>
    <n v="1"/>
    <n v="128961056"/>
    <s v="GLOBAL"/>
    <s v=""/>
  </r>
  <r>
    <x v="21"/>
    <x v="20"/>
    <s v="02-02-02-008-004-03"/>
    <s v="Adquisición de servicios - Servicios de contenidos en línea (on-line)"/>
    <s v="SUSCRIPCIÓN OPEN VALUE IES FAC"/>
    <s v="81112501"/>
    <s v="SELECCIÓN ABREVIADA ACUERDO MARCO DE PRECIOS"/>
    <n v="0"/>
    <n v="0"/>
    <n v="10"/>
    <n v="1"/>
    <n v="346100317.56"/>
    <s v="GLOBAL"/>
    <s v=""/>
  </r>
  <r>
    <x v="21"/>
    <x v="20"/>
    <s v="02-02-02-008-004-03"/>
    <s v="Adquisición de servicios - Servicios de contenidos en línea (on-line)"/>
    <s v="ADQUISICIÓN DE PLATAFORMA DE ADMINISTRACIÓN DE ACCESO DE USUARIOS PRIVILEGIADOS"/>
    <s v="81161502"/>
    <s v="SELECCIÓN ABREVIADA SUBASTA INVERSA"/>
    <n v="0"/>
    <n v="0"/>
    <n v="10"/>
    <n v="1"/>
    <n v="501000000"/>
    <s v="GLOBAL"/>
    <s v=""/>
  </r>
  <r>
    <x v="21"/>
    <x v="20"/>
    <s v="02-02-02-008-004-01"/>
    <s v="Adquisición de servicios - Servicios de telefonía y otras telecomunicaciones"/>
    <s v="SERVICIOS DE CONECTIVIDAD"/>
    <s v="83111602"/>
    <s v="SELECCIÓN ABREVIADA MENOR CUANTÍA"/>
    <n v="1"/>
    <n v="12"/>
    <n v="10"/>
    <n v="1"/>
    <n v="1361404447.2"/>
    <s v="GLOBAL"/>
    <s v=""/>
  </r>
  <r>
    <x v="21"/>
    <x v="20"/>
    <s v="02-02-02-008-004-01"/>
    <s v="Adquisición de servicios - Servicios de telefonía y otras telecomunicaciones"/>
    <s v="SERVICIO DE COMUNICACIONES DE VOZ Y DATOS PARA EQUIPOS SATELITALES IRIDIUM DE LA FUERZA AEREA COLOMBIANA _x000a_"/>
    <s v="83111602"/>
    <s v="SELECCIÓN ABREVIADA MENOR CUANTÍA"/>
    <n v="1"/>
    <n v="12"/>
    <n v="10"/>
    <n v="1"/>
    <n v="762169500"/>
    <s v="GLOBAL"/>
    <s v=""/>
  </r>
  <r>
    <x v="21"/>
    <x v="78"/>
    <s v="02-01-01-006-002-03-1-01"/>
    <s v="Activos fijos - Paquetes de software"/>
    <s v="LICENCIAS MICROSOFT OFFICE ESTÁNDAR"/>
    <s v="43231500"/>
    <s v="SELECCIÓN ABREVIADA ACUERDO MARCO DE PRECIOS"/>
    <n v="0"/>
    <n v="0"/>
    <n v="10"/>
    <n v="17"/>
    <n v="37895397.849999994"/>
    <s v="Unidad"/>
    <s v=""/>
  </r>
  <r>
    <x v="21"/>
    <x v="28"/>
    <s v="02-02-01-004-007-08"/>
    <s v="Materiales y suministros - Paquetes de software"/>
    <s v="Mantenimiento licencias Bentley"/>
    <n v="81112217"/>
    <s v="MÍNIMA CUANTÍA "/>
    <n v="0"/>
    <n v="0"/>
    <n v="10"/>
    <n v="4"/>
    <n v="35200000"/>
    <s v="Unidad"/>
    <s v=""/>
  </r>
  <r>
    <x v="21"/>
    <x v="55"/>
    <s v="02-01-01-004-005-02"/>
    <s v="Activos fijos - Maquinaria de informática y sus partes, piezas y accesorios"/>
    <s v="ADQUIRIR IPAD MINI (MALETIN DE VUELO)"/>
    <n v="43211509"/>
    <s v="SELECCIÓN ABREVIADA ACUERDO MARCO DE PRECIOS"/>
    <n v="0"/>
    <n v="0"/>
    <n v="10"/>
    <n v="92"/>
    <n v="278751915.95999998"/>
    <s v="GLOBAL"/>
    <s v=""/>
  </r>
  <r>
    <x v="21"/>
    <x v="39"/>
    <s v="02-01-01-004-009-06"/>
    <s v="Activos fijos - Aeronaves y naves espaciales, y sus partes y piezas"/>
    <s v="ADQUISICION DE SISTEMAS DE VIGILANCIA AEREA REMOTA (DRONES) PARA LA SEGURIDAD Y VIGILANCIA DE LAS UMAS EN LA FAC"/>
    <s v="25131707"/>
    <s v="SELECCIÓN ABREVIADA SUBASTA INVERSA"/>
    <n v="0"/>
    <n v="0"/>
    <n v="10"/>
    <n v="1"/>
    <n v="107400428"/>
    <s v="GLOBAL"/>
    <s v=""/>
  </r>
  <r>
    <x v="21"/>
    <x v="38"/>
    <s v="02-01-01-004-006-09"/>
    <s v="Activos fijos - Otro equipo eléctrico y sus partes y piezas"/>
    <s v="SISTEMAS DETECTORES DE MOVIMIENTO"/>
    <s v="46171608"/>
    <s v="SELECCIÓN ABREVIADA MENOR CUANTÍA"/>
    <n v="0"/>
    <n v="0"/>
    <n v="10"/>
    <n v="1"/>
    <n v="421846000"/>
    <s v="GLOBAL"/>
    <s v=""/>
  </r>
  <r>
    <x v="21"/>
    <x v="20"/>
    <s v="02-02-02-008-004-03"/>
    <s v="Adquisición de servicios - Servicios de contenidos en línea (on-line)"/>
    <s v="&quot;RENOVACIÓN 04 LICENCIAS DE ADOBE 6.0 CREATIVE CLOUD FOR TEAMS&quot;"/>
    <s v="81112501"/>
    <s v="MÍNIMA CUANTÍA "/>
    <n v="0"/>
    <n v="0"/>
    <n v="10"/>
    <n v="1"/>
    <n v="5916992"/>
    <s v="GLOBAL"/>
    <s v=""/>
  </r>
  <r>
    <x v="21"/>
    <x v="20"/>
    <s v="02-02-02-008-004-03"/>
    <s v="Adquisición de servicios - Servicios de contenidos en línea (on-line)"/>
    <s v="&quot;RENOVACIÓN 01 LICENCIAS ADOBE STOCK&quot;"/>
    <s v="81112501"/>
    <s v="MÍNIMA CUANTÍA "/>
    <n v="0"/>
    <n v="0"/>
    <n v="10"/>
    <n v="1"/>
    <n v="1340750"/>
    <s v="GLOBAL"/>
    <s v=""/>
  </r>
  <r>
    <x v="21"/>
    <x v="20"/>
    <s v="02-02-02-008-004-03"/>
    <s v="Adquisición de servicios - Servicios de contenidos en línea (on-line)"/>
    <s v="&quot;RENOVACIÓN 02 LICENCIAS ADOBE CAPTIVATE&quot;"/>
    <s v="81112501"/>
    <s v="MÍNIMA CUANTÍA "/>
    <n v="0"/>
    <n v="0"/>
    <n v="10"/>
    <n v="1"/>
    <n v="1943846"/>
    <s v="GLOBAL"/>
    <s v=""/>
  </r>
  <r>
    <x v="21"/>
    <x v="20"/>
    <s v="02-02-02-008-004-03"/>
    <s v="Adquisición de servicios - Servicios de contenidos en línea (on-line)"/>
    <s v="SERVICIOS EN LÍNEA PARA LA VALIDACIÓN DE IDENTIDAD Y VERIFICACIÓN DE INFORMACIÓN Y ANTECEDENTES"/>
    <s v="81112001"/>
    <s v="MÍNIMA CUANTÍA "/>
    <n v="0"/>
    <n v="0"/>
    <n v="10"/>
    <n v="1"/>
    <n v="19690800"/>
    <s v="GLOBAL"/>
    <s v=""/>
  </r>
  <r>
    <x v="21"/>
    <x v="20"/>
    <s v="02-02-02-008-004-01"/>
    <s v="Adquisición de servicios - Servicios de telefonía y otras telecomunicaciones"/>
    <s v="SERVICIO DE TRANSMISIÓN DEIMÁGENES ÓPTICAS CON RECURSOS CLOUD COMPUTING DESCRITOS EN ELANEXO TÉCNICO"/>
    <s v="81112006"/>
    <s v="CONTRATACIÓN DIRECTA  "/>
    <n v="0"/>
    <n v="0"/>
    <n v="10"/>
    <n v="1"/>
    <n v="529245000"/>
    <s v="GLOBAL"/>
    <s v=""/>
  </r>
  <r>
    <x v="21"/>
    <x v="20"/>
    <s v="02-02-02-008-004-01"/>
    <s v="Adquisición de servicios - Servicios de telefonía y otras telecomunicaciones"/>
    <s v="SERVICIO DE TRANSMISIÓN DE IMÁGENES RADAR CON RECURSOS CLOUD COMPUTING DESCRITOS EN EL ANEXO TÉCNICO"/>
    <s v="81112006"/>
    <s v="CONTRATACIÓN DIRECTA  "/>
    <n v="0"/>
    <n v="0"/>
    <n v="10"/>
    <n v="1"/>
    <n v="148803510"/>
    <s v="GLOBAL"/>
    <s v=""/>
  </r>
  <r>
    <x v="21"/>
    <x v="20"/>
    <s v="02-02-02-008-004-03"/>
    <s v="Adquisición de servicios - Servicios de contenidos en línea (on-line)"/>
    <s v="Suscripción licencia Autocad civil 3D"/>
    <s v="81112501"/>
    <s v="MÍNIMA CUANTÍA "/>
    <n v="0"/>
    <n v="0"/>
    <n v="10"/>
    <n v="1"/>
    <n v="8420597"/>
    <s v="GLOBAL"/>
    <s v=""/>
  </r>
  <r>
    <x v="21"/>
    <x v="65"/>
    <s v="02-02-01-004-006-04"/>
    <s v="Materiales y suministros - Acumuladores, pilas y baterías primarias y sus partes y piezas"/>
    <s v="BATERIAS"/>
    <s v="26111701"/>
    <s v="MÍNIMA CUANTÍA "/>
    <n v="0"/>
    <n v="0"/>
    <n v="10"/>
    <n v="1"/>
    <n v="90047775"/>
    <s v="GLOBAL"/>
    <s v=""/>
  </r>
  <r>
    <x v="21"/>
    <x v="20"/>
    <s v="02-02-02-008-004-01"/>
    <s v="Adquisición de servicios - Servicios de telefonía y otras telecomunicaciones"/>
    <s v="SERVICIOS DE CONECTIVIDAD"/>
    <n v="83111602"/>
    <s v="SELECCIÓN ABREVIADA MENOR CUANTÍA"/>
    <n v="0"/>
    <n v="0"/>
    <n v="16"/>
    <n v="1"/>
    <n v="29392396"/>
    <s v="GLOBAL"/>
    <s v=""/>
  </r>
  <r>
    <x v="21"/>
    <x v="66"/>
    <s v="02-02-01-004-008-02"/>
    <s v="Materiales y suministros - Instrumentos y aparatos de medición, verificación, análisis, de navegación y para otros fines (excepto instrumentos ópticos); instrumentos de control de procesos industriales, sus partes, piezas y accesorios"/>
    <s v="Radiosonda Vaisala RS41-SG"/>
    <n v="41114404"/>
    <s v="CONTRATACIÓN DIRECTA  "/>
    <n v="2"/>
    <n v="12"/>
    <n v="10"/>
    <n v="151"/>
    <n v="207375850"/>
    <s v="Unidad"/>
    <s v=""/>
  </r>
  <r>
    <x v="21"/>
    <x v="66"/>
    <s v="02-02-01-004-008-02"/>
    <s v="Materiales y suministros - Instrumentos y aparatos de medición, verificación, análisis, de navegación y para otros fines (excepto instrumentos ópticos); instrumentos de control de procesos industriales, sus partes, piezas y accesorios"/>
    <s v="Globos meteorológicos TOTEX TA200"/>
    <n v="41114404"/>
    <s v="CONTRATACIÓN DIRECTA  "/>
    <n v="2"/>
    <n v="12"/>
    <n v="10"/>
    <n v="144"/>
    <n v="15429600"/>
    <s v="Unidad"/>
    <s v=""/>
  </r>
  <r>
    <x v="21"/>
    <x v="20"/>
    <s v="02-02-02-008-004-01"/>
    <s v="Adquisición de servicios - Servicios de telefonía y otras telecomunicaciones"/>
    <s v="PRESTACIÓN SERVICIO DE CAPACIDAD SATELITAL (AMARRE VF2024)"/>
    <n v="83111602"/>
    <s v="LICITACIÓN PÚBLICA"/>
    <n v="0"/>
    <n v="0"/>
    <n v="10"/>
    <n v="1"/>
    <n v="135606288.63999999"/>
    <s v="GLOBAL"/>
    <s v=""/>
  </r>
  <r>
    <x v="21"/>
    <x v="31"/>
    <s v="02-02-02-008-003-01-4"/>
    <s v="Adquisición de servicios - Servicios de diseño y desarrollo de la tecnología de la información (ti)"/>
    <s v="SOPORTE PLATAFORMA DE GESTIÓN DE CONTENIDO EMPRESARIAL - HERMES (AMARRE VF 2024)"/>
    <n v="43232202"/>
    <s v="CONTRATACIÓN DIRECTA  "/>
    <n v="0"/>
    <n v="0"/>
    <n v="10"/>
    <n v="1"/>
    <n v="75000000"/>
    <s v="GLOBAL"/>
    <s v=""/>
  </r>
  <r>
    <x v="21"/>
    <x v="26"/>
    <s v="02-02-01-004-009-06"/>
    <s v="Materiales y suministros - Aeronaves y naves espaciales, y sus partes y piezas"/>
    <s v="ADQUISICIÓN DE REPUESTOS PARA DRONES"/>
    <s v="25201500_x000a_32131000"/>
    <s v="SELECCIÓN ABREVIADA SUBASTA INVERSA"/>
    <n v="0"/>
    <n v="0"/>
    <n v="10"/>
    <n v="1"/>
    <n v="54246100"/>
    <s v="GLOBAL"/>
    <s v=""/>
  </r>
  <r>
    <x v="21"/>
    <x v="3"/>
    <s v="02-02-01-003-005-04"/>
    <s v="Materiales y suministros - Productos químicos n. C. P."/>
    <s v="LIMPIADOR DIELECTRICO LECTRA CLEAN X 430 ML"/>
    <n v="47131821"/>
    <s v="MÍNIMA CUANTÍA "/>
    <n v="0"/>
    <n v="0"/>
    <n v="10"/>
    <n v="83"/>
    <n v="4027243"/>
    <s v="Unidad"/>
    <s v=""/>
  </r>
  <r>
    <x v="21"/>
    <x v="27"/>
    <s v="02-02-01-002-007"/>
    <s v="Materiales y suministros - Artículos textiles (excepto prendas de vestir)"/>
    <s v="PAÑO LIMPIADOR INDUSTRIAL X70 X ROLLO 88 HOJAS (28X42 CM)"/>
    <s v="47131502"/>
    <s v="MÍNIMA CUANTÍA "/>
    <n v="0"/>
    <n v="0"/>
    <n v="10"/>
    <n v="198"/>
    <n v="7833078"/>
    <s v="Caja"/>
    <s v=""/>
  </r>
  <r>
    <x v="21"/>
    <x v="14"/>
    <s v="02-02-02-008-007-01-3"/>
    <s v="Adquisición de servicios - Servicios de mantenimiento y reparación de computadores y equipo periférico"/>
    <s v="SOPORTE EQUIPOS DE USUARIO FINAL 2023"/>
    <n v="81112300"/>
    <s v="SELECCIÓN ABREVIADA MENOR CUANTÍA"/>
    <n v="0"/>
    <n v="0"/>
    <n v="16"/>
    <n v="1"/>
    <n v="1099999.99"/>
    <s v="GLOBAL"/>
    <s v=""/>
  </r>
  <r>
    <x v="21"/>
    <x v="78"/>
    <s v="02-01-01-006-002-05"/>
    <s v="Activos fijos - Otros productos de propiedad intelectual"/>
    <s v="ACTIVIDADES DE CIENCIA, TECNOLOGÍA E INNOVACIÓN: PROTECCIÓN PROPIEDAD INTELECTUAL "/>
    <n v="81141902"/>
    <s v="CONTRATACIÓN DIRECTA  "/>
    <n v="3"/>
    <n v="12"/>
    <n v="10"/>
    <n v="1"/>
    <n v="70000000"/>
    <s v="Unidad"/>
    <s v=""/>
  </r>
  <r>
    <x v="21"/>
    <x v="82"/>
    <s v="02-02-02-008-001-01"/>
    <s v="Adquisición de servicios - Servicios de investigación y desarrollo experimental en ciencias naturales e ingeniería"/>
    <s v="ACTIVIDADES DE CIENCIA, TECNOLOGÍA E INNOVACIÓN DIFUSIÓN CIENTÍFICA Y TECNOLÓGICA"/>
    <n v="81141902"/>
    <s v="CONTRATACIÓN DIRECTA  "/>
    <n v="3"/>
    <n v="12"/>
    <n v="10"/>
    <n v="1"/>
    <n v="200000000"/>
    <s v="GLOBAL"/>
    <s v=""/>
  </r>
  <r>
    <x v="21"/>
    <x v="82"/>
    <s v="02-02-02-008-001-01"/>
    <s v="Adquisición de servicios - Servicios de investigación y desarrollo experimental en ciencias naturales e ingeniería"/>
    <s v="DESARROLLO DE ACTIVIDADES DE CIENCIA, TECNOLOGÍA E INNOVACIÓN (ACTI) SEGÚN EL ARTÍCULO 2 DEL DECRETO 591/1991"/>
    <n v="81141902"/>
    <s v="CONTRATACIÓN DIRECTA  "/>
    <n v="3"/>
    <n v="12"/>
    <n v="10"/>
    <n v="1"/>
    <n v="117300000"/>
    <s v="GLOBAL"/>
    <s v=""/>
  </r>
  <r>
    <x v="21"/>
    <x v="56"/>
    <s v="02-01-01-004-007-02"/>
    <s v="Activos fijos - Aparatos transmisores de televisión y radio; televisión, video y cámaras digitales; teléfonos"/>
    <s v="ADQUISICIÓN EQUIPO DE COMUNICACIÓN PARA ART DE LA FAC"/>
    <n v="43221721"/>
    <s v="CONTRATACIÓN DIRECTA  "/>
    <n v="2"/>
    <n v="12"/>
    <n v="10"/>
    <n v="1"/>
    <n v="120000000"/>
    <s v="GLOBAL"/>
    <s v=""/>
  </r>
  <r>
    <x v="21"/>
    <x v="3"/>
    <s v="02-02-01-003-005-04"/>
    <s v="Materiales y suministros - Productos químicos n. C. P."/>
    <s v="LUBRICANTE MULTIUSOS AEROSOL X 382 ML / 11 OZ / 311 GR"/>
    <n v="15121520"/>
    <s v="MÍNIMA CUANTÍA "/>
    <n v="1"/>
    <n v="12"/>
    <n v="10"/>
    <n v="120"/>
    <n v="3887160"/>
    <s v="Unidad"/>
    <s v=""/>
  </r>
  <r>
    <x v="21"/>
    <x v="82"/>
    <s v="02-02-02-008-001-01"/>
    <s v="Adquisición de servicios - Servicios de investigación y desarrollo experimental en ciencias naturales e ingeniería"/>
    <s v="JEAES - ACTIVIDADES DE CIENCIA, TECNOLOGÍA E INNOVACIÓ - PROYECTO BATERIAS"/>
    <n v="81141902"/>
    <s v="CONTRATACIÓN DIRECTA  "/>
    <n v="5"/>
    <n v="12"/>
    <n v="10"/>
    <n v="1"/>
    <n v="316069586.72000003"/>
    <s v="GLOBAL"/>
    <s v=""/>
  </r>
  <r>
    <x v="21"/>
    <x v="14"/>
    <s v="02-02-02-008-007-01-3"/>
    <s v="Adquisición de servicios - Servicios de mantenimiento y reparación de computadores y equipo periférico"/>
    <s v="SOPORTE EQUIPOS DE USUARIO FINAL"/>
    <n v="81112300"/>
    <s v="SELECCIÓN ABREVIADA MENOR CUANTÍA"/>
    <n v="1"/>
    <n v="12"/>
    <n v="10"/>
    <n v="1"/>
    <n v="169019387.03"/>
    <s v="GLOBAL"/>
    <s v=""/>
  </r>
  <r>
    <x v="21"/>
    <x v="31"/>
    <s v="02-02-02-008-003-01-4"/>
    <s v="Adquisición de servicios - Servicios de diseño y desarrollo de la tecnología de la información (ti)"/>
    <s v="SERVICIO DE MANTENIMIENTO DE APLICACIONES INSTITUCIONALES"/>
    <s v="81111504"/>
    <s v="SELECCIÓN ABREVIADA MENOR CUANTÍA"/>
    <n v="1"/>
    <n v="12"/>
    <n v="10"/>
    <n v="1"/>
    <n v="151038011"/>
    <s v="GLOBAL"/>
    <s v=""/>
  </r>
  <r>
    <x v="21"/>
    <x v="65"/>
    <s v="02-02-01-004-006-04"/>
    <s v="Materiales y suministros - Acumuladores, pilas y baterías primarias y sus partes y piezas"/>
    <s v="ADQUISICIÓN DE BATERIAS PARA DRONES"/>
    <s v="26111701_x000a_32131023"/>
    <s v="SELECCIÓN ABREVIADA SUBASTA INVERSA"/>
    <n v="3"/>
    <n v="12"/>
    <n v="10"/>
    <n v="1"/>
    <n v="149945520"/>
    <s v="GLOBAL"/>
    <s v=""/>
  </r>
  <r>
    <x v="21"/>
    <x v="28"/>
    <s v="02-02-01-004-007-08"/>
    <s v="Materiales y suministros - Paquetes de software"/>
    <s v="RENOVACIÓN SOFTWARE RPA"/>
    <n v="43231513"/>
    <s v="SELECCIÓN ABREVIADA MENOR CUANTÍA"/>
    <n v="3"/>
    <n v="0"/>
    <n v="10"/>
    <n v="1"/>
    <n v="300340664"/>
    <s v="GLOBAL"/>
    <s v=""/>
  </r>
  <r>
    <x v="21"/>
    <x v="20"/>
    <s v="02-02-02-008-004-03"/>
    <s v="Adquisición de servicios - Servicios de contenidos en línea (on-line)"/>
    <s v="SERVICIO DE SUSCRIPCIÓN DEL SOFTWARE DE PRESUPUESTOS VERSIÓN SAS NUBE POR TRES AÑOS, PARA FAC"/>
    <n v="43232100"/>
    <s v="CONTRATACIÓN DIRECTA  "/>
    <n v="5"/>
    <n v="0"/>
    <n v="10"/>
    <n v="1"/>
    <n v="44723800"/>
    <s v="GLOBAL"/>
    <s v=""/>
  </r>
  <r>
    <x v="21"/>
    <x v="55"/>
    <s v="02-01-01-004-005-02"/>
    <s v="Activos fijos - Maquinaria de informática y sus partes, piezas y accesorios"/>
    <s v="COMPUTADOR ESCRITORIO TIPO 1"/>
    <n v="43211507"/>
    <s v="SELECCIÓN ABREVIADA ACUERDO MARCO DE PRECIOS"/>
    <n v="3"/>
    <n v="12"/>
    <n v="10"/>
    <n v="155"/>
    <n v="522395692.44999999"/>
    <s v="Unidad"/>
    <s v=""/>
  </r>
  <r>
    <x v="21"/>
    <x v="28"/>
    <s v="02-02-01-004-007-04"/>
    <s v="Materiales y suministros - Partes y piezas de los productos de las clases 4721 a 4733 y 4822"/>
    <s v="ADQUISICION DE REPUESTOS PARA LOS EQUIPOS DE COMUNICACIONES"/>
    <s v="43191600"/>
    <s v="SELECCIÓN ABREVIADA MENOR CUANTÍA"/>
    <n v="0"/>
    <n v="0"/>
    <n v="10"/>
    <n v="1"/>
    <n v="229887500"/>
    <s v="GLOBAL"/>
    <s v=""/>
  </r>
  <r>
    <x v="21"/>
    <x v="28"/>
    <s v="02-02-01-004-007-03"/>
    <s v="Materiales y suministros - Radiorreceptores y receptores de televisión; aparatos para la grabación y reproducción de sonido y video; micrófonos, altavoces, amplificadores, etc."/>
    <s v="MONITOR"/>
    <n v="43211900"/>
    <s v="SELECCIÓN ABREVIADA ACUERDO MARCO DE PRECIOS"/>
    <n v="7"/>
    <n v="12"/>
    <n v="10"/>
    <n v="2"/>
    <n v="1939153.32"/>
    <s v="Unidad"/>
    <s v=""/>
  </r>
  <r>
    <x v="21"/>
    <x v="25"/>
    <s v="02-01-01-004-010-04"/>
    <s v="Activos fijos - Equipo militar y de seguridad"/>
    <s v="ADQUISICIÓN DE EQUIPOS APLICABLES A SIVAR Y S.E.S"/>
    <n v="43211718"/>
    <s v="SELECCIÓN ABREVIADA SUBASTA INVERSA"/>
    <n v="5"/>
    <n v="12"/>
    <n v="10"/>
    <n v="1"/>
    <n v="1284016000"/>
    <s v="GLOBAL"/>
    <s v=""/>
  </r>
  <r>
    <x v="21"/>
    <x v="55"/>
    <s v="02-01-01-004-005-02"/>
    <s v="Activos fijos - Maquinaria de informática y sus partes, piezas y accesorios"/>
    <s v="COMPUTADOR ESCRITORIO TIPO 2"/>
    <n v="43211507"/>
    <s v="SELECCIÓN ABREVIADA ACUERDO MARCO DE PRECIOS"/>
    <n v="3"/>
    <n v="12"/>
    <n v="10"/>
    <n v="2"/>
    <n v="8369974"/>
    <s v="Unidad"/>
    <s v=""/>
  </r>
  <r>
    <x v="21"/>
    <x v="14"/>
    <s v="02-02-02-008-007-01-5"/>
    <s v="Adquisición de servicios - Servicios de mantenimiento y reparación de otra maquinaria y otro equipo"/>
    <s v="SERVICIO DE INSPECCIÓN, MANTENIMIENTO PREVENTIVO Y CALIBRACIÓN A TODO COSTO DE LOS EQUIPOS DE PRUEBA DE LOS RADARES DE LA FAC"/>
    <s v="81101706"/>
    <s v="MÍNIMA CUANTÍA "/>
    <n v="0"/>
    <n v="0"/>
    <n v="10"/>
    <n v="1"/>
    <n v="100000000"/>
    <s v="GLOBAL"/>
    <s v=""/>
  </r>
  <r>
    <x v="21"/>
    <x v="3"/>
    <s v="02-02-01-003-005-01"/>
    <s v="Materiales y suministros - Pinturas y barnices y productos relacionados; colores para la pintura artística; tintas"/>
    <s v="BOTELLA TONER EPSON 544 NEGRO"/>
    <n v="44121904"/>
    <s v="SELECCIÓN ABREVIADA ACUERDO MARCO DE PRECIOS"/>
    <n v="5"/>
    <n v="12"/>
    <n v="10"/>
    <n v="2"/>
    <n v="161840"/>
    <s v="Unidad"/>
    <s v="NO SOLICITADAS"/>
  </r>
  <r>
    <x v="21"/>
    <x v="3"/>
    <s v="02-02-01-003-005-01"/>
    <s v="Materiales y suministros - Pinturas y barnices y productos relacionados; colores para la pintura artística; tintas"/>
    <s v="BOTELLA TONER EPSON 544 CIAN"/>
    <n v="44121904"/>
    <s v="SELECCIÓN ABREVIADA ACUERDO MARCO DE PRECIOS"/>
    <n v="5"/>
    <n v="12"/>
    <n v="10"/>
    <n v="1"/>
    <n v="80920"/>
    <s v="Unidad"/>
    <s v="NO SOLICITADAS"/>
  </r>
  <r>
    <x v="21"/>
    <x v="3"/>
    <s v="02-02-01-003-005-01"/>
    <s v="Materiales y suministros - Pinturas y barnices y productos relacionados; colores para la pintura artística; tintas"/>
    <s v="BOTELLA TONER EPSON 544 MAGENTA"/>
    <n v="44121904"/>
    <s v="SELECCIÓN ABREVIADA ACUERDO MARCO DE PRECIOS"/>
    <n v="5"/>
    <n v="12"/>
    <n v="10"/>
    <n v="1"/>
    <n v="80920"/>
    <s v="Unidad"/>
    <s v="NO SOLICITADAS"/>
  </r>
  <r>
    <x v="21"/>
    <x v="3"/>
    <s v="02-02-01-003-005-01"/>
    <s v="Materiales y suministros - Pinturas y barnices y productos relacionados; colores para la pintura artística; tintas"/>
    <s v="BOTELLA TONER EPSON 544 AMARILLA"/>
    <n v="44121904"/>
    <s v="SELECCIÓN ABREVIADA ACUERDO MARCO DE PRECIOS"/>
    <n v="5"/>
    <n v="12"/>
    <n v="10"/>
    <n v="1"/>
    <n v="80920"/>
    <s v="Unidad"/>
    <s v="NO SOLICITADAS"/>
  </r>
  <r>
    <x v="21"/>
    <x v="38"/>
    <s v="02-01-01-004-006-01"/>
    <s v="Activos fijos - Motores, generadores y transformadores eléctricos y sus partes y piezas"/>
    <s v="ADQUISICIÓN A TODO COSTO DE GRUPOS ELECTRÓGENOS CON SISTEMA DE SINCRONISMO Y UPS PARA LOS SITIOS RADAR DE LA FUERZA AÉREA SEGÚN ANEXO TÉCNICO."/>
    <s v="26111601_x000a_39121011"/>
    <s v="CONTRATACIÓN DIRECTA  "/>
    <n v="4"/>
    <n v="12"/>
    <n v="10"/>
    <n v="1"/>
    <n v="1257812837.8199999"/>
    <s v="GLOBAL"/>
    <s v="NO SOLICITADAS"/>
  </r>
  <r>
    <x v="21"/>
    <x v="4"/>
    <s v="02-02-01-003-008-09"/>
    <s v="Materiales y suministros - Otros artículos manufacturados n. C. P."/>
    <s v="CINTA COLOR 800300-350LA RIBBON YMCKO"/>
    <n v="44103112"/>
    <s v="SELECCIÓN ABREVIADA ACUERDO MARCO DE PRECIOS"/>
    <n v="5"/>
    <n v="12"/>
    <n v="16"/>
    <n v="2"/>
    <n v="975800"/>
    <s v="Unidad"/>
    <s v="NO SOLICITADAS"/>
  </r>
  <r>
    <x v="21"/>
    <x v="4"/>
    <s v="02-02-01-003-008-09"/>
    <s v="Materiales y suministros - Otros artículos manufacturados n. C. P."/>
    <s v="CINTA 800300-301 LA MONOCROMATICA NEGRA"/>
    <n v="44103112"/>
    <s v="SELECCIÓN ABREVIADA ACUERDO MARCO DE PRECIOS"/>
    <n v="5"/>
    <n v="12"/>
    <n v="16"/>
    <n v="1"/>
    <n v="244188"/>
    <s v="Unidad"/>
    <s v="NO SOLICITADAS"/>
  </r>
  <r>
    <x v="21"/>
    <x v="28"/>
    <s v="02-02-01-004-007-09"/>
    <s v="Materiales y suministros - Tarjetas con bandas magnéticas o plaquetas (chip)"/>
    <s v="TARJETA PVC P/CARNET CAL.30 S/ADHE X 500U"/>
    <n v="55121802"/>
    <s v="SELECCIÓN ABREVIADA ACUERDO MARCO DE PRECIOS"/>
    <n v="5"/>
    <n v="12"/>
    <n v="16"/>
    <n v="1"/>
    <n v="440300"/>
    <s v="Unidad"/>
    <s v="NO SOLICITADAS"/>
  </r>
  <r>
    <x v="21"/>
    <x v="3"/>
    <s v="02-02-01-003-005-01"/>
    <s v="Materiales y suministros - Pinturas y barnices y productos relacionados; colores para la pintura artística; tintas"/>
    <s v="BOTELLA TONER EPSON 544 NEGRO"/>
    <n v="44121904"/>
    <s v="SELECCIÓN ABREVIADA ACUERDO MARCO DE PRECIOS"/>
    <n v="5"/>
    <n v="12"/>
    <n v="16"/>
    <n v="2"/>
    <n v="161840"/>
    <s v="Unidad"/>
    <s v="NO SOLICITADAS"/>
  </r>
  <r>
    <x v="21"/>
    <x v="3"/>
    <s v="02-02-01-003-005-01"/>
    <s v="Materiales y suministros - Pinturas y barnices y productos relacionados; colores para la pintura artística; tintas"/>
    <s v="BOTELLA TONER EPSON 544 CIAN"/>
    <n v="44121904"/>
    <s v="SELECCIÓN ABREVIADA ACUERDO MARCO DE PRECIOS"/>
    <n v="5"/>
    <n v="12"/>
    <n v="16"/>
    <n v="3"/>
    <n v="242760"/>
    <s v="Unidad"/>
    <s v="NO SOLICITADAS"/>
  </r>
  <r>
    <x v="21"/>
    <x v="3"/>
    <s v="02-02-01-003-005-01"/>
    <s v="Materiales y suministros - Pinturas y barnices y productos relacionados; colores para la pintura artística; tintas"/>
    <s v="BOTELLA TONER EPSON 544 MAGENTA"/>
    <n v="44121904"/>
    <s v="SELECCIÓN ABREVIADA ACUERDO MARCO DE PRECIOS"/>
    <n v="5"/>
    <n v="12"/>
    <n v="16"/>
    <n v="3"/>
    <n v="242760"/>
    <s v="Unidad"/>
    <s v="NO SOLICITADAS"/>
  </r>
  <r>
    <x v="21"/>
    <x v="3"/>
    <s v="02-02-01-003-005-01"/>
    <s v="Materiales y suministros - Pinturas y barnices y productos relacionados; colores para la pintura artística; tintas"/>
    <s v="BOTELLA TONER EPSON 544 AMARILLA"/>
    <n v="44121904"/>
    <s v="SELECCIÓN ABREVIADA ACUERDO MARCO DE PRECIOS"/>
    <n v="5"/>
    <n v="12"/>
    <n v="16"/>
    <n v="3"/>
    <n v="242760"/>
    <s v="Unidad"/>
    <s v="NO SOLICITADAS"/>
  </r>
  <r>
    <x v="21"/>
    <x v="20"/>
    <s v="02-02-02-008-004-01"/>
    <s v="Adquisición de servicios - Servicios de telefonía y otras telecomunicaciones"/>
    <s v="SERVICIO DE COMUNICACIONES DE VOZ Y DATOS PARA EQUIPOS SATELITALES IRIDIUM DE LA FUERZA AEREA COLOMBIANA"/>
    <n v="83111602"/>
    <s v="SELECCIÓN ABREVIADA MENOR CUANTÍA"/>
    <n v="0"/>
    <n v="0"/>
    <n v="10"/>
    <n v="1"/>
    <n v="71704818"/>
    <s v="GLOBAL"/>
    <s v=""/>
  </r>
  <r>
    <x v="21"/>
    <x v="55"/>
    <s v="02-01-01-004-005-02"/>
    <s v="Activos fijos - Maquinaria de informática y sus partes, piezas y accesorios"/>
    <s v="ESCÁNER TIPO 1"/>
    <n v="43211711"/>
    <s v="SELECCIÓN ABREVIADA ACUERDO MARCO DE PRECIOS"/>
    <n v="5"/>
    <n v="12"/>
    <n v="10"/>
    <n v="2"/>
    <n v="5390000"/>
    <s v="Unidad"/>
    <s v="NO SOLICITADAS"/>
  </r>
  <r>
    <x v="21"/>
    <x v="55"/>
    <s v="02-01-01-004-005-02"/>
    <s v="Activos fijos - Maquinaria de informática y sus partes, piezas y accesorios"/>
    <s v="IMPRESORA MULTIFUNCIONAL TIPO 1"/>
    <n v="43212110"/>
    <s v="SELECCIÓN ABREVIADA ACUERDO MARCO DE PRECIOS"/>
    <n v="5"/>
    <n v="12"/>
    <n v="10"/>
    <n v="6"/>
    <n v="7380000"/>
    <s v="Unidad"/>
    <s v="NO SOLICITADAS"/>
  </r>
  <r>
    <x v="21"/>
    <x v="55"/>
    <s v="02-01-01-004-005-02"/>
    <s v="Activos fijos - Maquinaria de informática y sus partes, piezas y accesorios"/>
    <s v="ESCÁNER TIPO 2"/>
    <n v="43211711"/>
    <s v="SELECCIÓN ABREVIADA ACUERDO MARCO DE PRECIOS"/>
    <n v="5"/>
    <n v="12"/>
    <n v="10"/>
    <n v="1"/>
    <n v="1935000"/>
    <s v="Unidad"/>
    <s v="NO SOLICITADAS"/>
  </r>
  <r>
    <x v="21"/>
    <x v="55"/>
    <s v="02-01-01-004-005-02"/>
    <s v="Activos fijos - Maquinaria de informática y sus partes, piezas y accesorios"/>
    <s v="IMPRESORA MULTIFUNCIONAL TIPO 3"/>
    <n v="43212110"/>
    <s v="SELECCIÓN ABREVIADA ACUERDO MARCO DE PRECIOS"/>
    <n v="5"/>
    <n v="12"/>
    <n v="10"/>
    <n v="1"/>
    <n v="2008200"/>
    <s v="Unidad"/>
    <s v="NO SOLICITADAS"/>
  </r>
  <r>
    <x v="21"/>
    <x v="55"/>
    <s v="02-01-01-004-005-02"/>
    <s v="Activos fijos - Maquinaria de informática y sus partes, piezas y accesorios"/>
    <s v="IMPRESORA LÁSER"/>
    <n v="43212100"/>
    <s v="SELECCIÓN ABREVIADA ACUERDO MARCO DE PRECIOS"/>
    <n v="5"/>
    <n v="12"/>
    <n v="10"/>
    <n v="1"/>
    <n v="1753100"/>
    <s v="Unidad"/>
    <s v="NO SOLICITADAS"/>
  </r>
  <r>
    <x v="21"/>
    <x v="55"/>
    <s v="02-01-01-004-005-02"/>
    <s v="Activos fijos - Maquinaria de informática y sus partes, piezas y accesorios"/>
    <s v="IMPRESORA DE TARJETAS ZEBRA USB ZC100"/>
    <n v="43212110"/>
    <s v="SELECCIÓN ABREVIADA ACUERDO MARCO DE PRECIOS"/>
    <n v="5"/>
    <n v="12"/>
    <n v="16"/>
    <n v="1"/>
    <n v="6900000"/>
    <s v="Unidad"/>
    <s v="NO SOLICITADAS"/>
  </r>
  <r>
    <x v="21"/>
    <x v="14"/>
    <s v="02-02-02-008-007-01-3"/>
    <s v="Adquisición de servicios - Servicios de mantenimiento y reparación de computadores y equipo periférico"/>
    <s v="ADQUISICIÓN DE SERVICIOS DE PERSONAL DE SOPORTE EN TI CON BOLSA DE REPUESTOS PARA LA FUERZA AÉREA COLOMBIANA"/>
    <s v="81111811"/>
    <s v="SELECCIÓN ABREVIADA ACUERDO MARCO DE PRECIOS"/>
    <n v="0"/>
    <n v="0"/>
    <n v="10"/>
    <n v="1"/>
    <n v="362963894.87"/>
    <s v="GLOBAL"/>
    <s v=""/>
  </r>
  <r>
    <x v="21"/>
    <x v="20"/>
    <s v="02-02-02-008-004-01"/>
    <s v="Adquisición de servicios - Servicios de telefonía y otras telecomunicaciones"/>
    <s v="SERVICIO DE ENLACES DE CONECTIVIDAD MÓVIL, TERRESTRE Y SATELITAL PARA LA FAC_x000a__x000a_"/>
    <s v="83111602"/>
    <s v="SELECCIÓN ABREVIADA ACUERDO MARCO DE PRECIOS"/>
    <n v="0"/>
    <n v="0"/>
    <n v="10"/>
    <n v="1"/>
    <n v="155497408.18000001"/>
    <s v="GLOBAL"/>
    <s v=""/>
  </r>
  <r>
    <x v="21"/>
    <x v="20"/>
    <s v="02-02-02-008-004-01"/>
    <s v="Adquisición de servicios - Servicios de telefonía y otras telecomunicaciones"/>
    <s v="SERVICIO DE TRASMISIÓN DE IMÁGENES DE ALTA RESOLUCIÓN TEMPORAL - COBERTURA Y SUBMETRICAS"/>
    <n v="81112006"/>
    <s v="SELECCIÓN ABREVIADA ACUERDO MARCO DE PRECIOS"/>
    <n v="6"/>
    <n v="12"/>
    <n v="16"/>
    <n v="1"/>
    <n v="2278565320"/>
    <s v="GLOBAL"/>
    <s v="NO SOLICITADAS"/>
  </r>
  <r>
    <x v="21"/>
    <x v="55"/>
    <s v="02-01-01-004-005-02"/>
    <s v="Activos fijos - Maquinaria de informática y sus partes, piezas y accesorios"/>
    <s v="COMPUTADOR DE ESCRITORIO DE RENDIMIENTO TIPO AVANZADO PARA DISEÑO GAFICO"/>
    <n v="43211507"/>
    <s v="SELECCIÓN ABREVIADA ACUERDO MARCO DE PRECIOS"/>
    <n v="9"/>
    <n v="12"/>
    <n v="10"/>
    <n v="2"/>
    <n v="18900000"/>
    <s v="Unidad"/>
    <s v="NO SOLICITADAS"/>
  </r>
  <r>
    <x v="21"/>
    <x v="20"/>
    <s v="02-02-02-008-004-01"/>
    <s v="Adquisición de servicios - Servicios de telefonía y otras telecomunicaciones"/>
    <s v="PRESTACIÓN SERVICIO DE CAPACIDAD SATELITAL"/>
    <n v="83111602"/>
    <s v="CONTRATACIÓN DIRECTA  "/>
    <n v="6"/>
    <n v="12"/>
    <n v="10"/>
    <n v="1"/>
    <n v="69511324.999999985"/>
    <s v="GLOBAL"/>
    <s v=""/>
  </r>
  <r>
    <x v="21"/>
    <x v="56"/>
    <s v="02-01-01-004-007-03"/>
    <s v="Activos fijos - Radiorreceptores y receptores de televisión; aparatos para la grabación y reproducción de sonido y video; micrófonos, altavoces, amplificadores, etc."/>
    <s v="PANTALLA 65 PULGADAS CON BARRA DE SONIDO"/>
    <n v="52161500"/>
    <s v="MÍNIMA CUANTÍA - GRANDES SUPERFICIES "/>
    <n v="6"/>
    <n v="12"/>
    <n v="10"/>
    <n v="1"/>
    <n v="35000000"/>
    <s v="Unidad"/>
    <s v="NO SOLICITADAS"/>
  </r>
  <r>
    <x v="21"/>
    <x v="20"/>
    <s v="02-02-02-008-004-01"/>
    <s v="Adquisición de servicios - Servicios de telefonía y otras telecomunicaciones"/>
    <s v="SERVICIO CALEIDOSCOPIO BOLSA DE IMÁGENES Y PRODUCTOS CON IMAGENES DE ALTA RESOLUCION TEMPORAL"/>
    <n v="81112006"/>
    <s v="SELECCIÓN ABREVIADA ACUERDO MARCO DE PRECIOS"/>
    <n v="6"/>
    <n v="12"/>
    <n v="16"/>
    <n v="1"/>
    <n v="96371856"/>
    <s v="GLOBAL"/>
    <s v="NO SOLICITADAS"/>
  </r>
  <r>
    <x v="21"/>
    <x v="14"/>
    <s v="02-02-02-008-007-01-5"/>
    <s v="Adquisición de servicios - Servicios de mantenimiento y reparación de otra maquinaria y otro equipo"/>
    <s v="MANTENIMIENTO PREVENTIVO Y CORRECTIVO A TODO COSTO DEL CENTRO DE ENTRENAMIENTO MILITAR TÁCTICO KFIR DE LA FUERZA AÉREACOLOMBIANA."/>
    <n v="72151802"/>
    <s v="SELECCIÓN ABREVIADA MENOR CUANTÍA"/>
    <n v="0"/>
    <n v="12"/>
    <n v="10"/>
    <n v="1"/>
    <n v="161081900"/>
    <s v="GLOBAL"/>
    <s v="NO SOLICITADAS"/>
  </r>
  <r>
    <x v="21"/>
    <x v="55"/>
    <s v="02-01-01-004-005-02"/>
    <s v="Activos fijos - Maquinaria de informática y sus partes, piezas y accesorios"/>
    <s v="COMPUTADOR DE ESCRITORIO ALTO RENDIMIENTO TIPO WORKSTATION DINAV"/>
    <n v="43211507"/>
    <s v="SELECCIÓN ABREVIADA ACUERDO MARCO DE PRECIOS"/>
    <n v="6"/>
    <n v="12"/>
    <n v="10"/>
    <n v="1"/>
    <n v="22000000"/>
    <s v="GLOBAL"/>
    <s v="NO SOLICITADAS"/>
  </r>
  <r>
    <x v="21"/>
    <x v="20"/>
    <s v="02-02-02-008-004-03"/>
    <s v="Adquisición de servicios - Servicios de contenidos en línea (on-line)"/>
    <s v="SERVICIO DE BACK UP EN NUBE"/>
    <n v="43212201"/>
    <s v="SELECCIÓN ABREVIADA MENOR CUANTÍA"/>
    <n v="7"/>
    <n v="12"/>
    <n v="10"/>
    <n v="1"/>
    <n v="217707961.28"/>
    <s v="GLOBAL"/>
    <s v="NO SOLICITADAS"/>
  </r>
  <r>
    <x v="21"/>
    <x v="56"/>
    <s v="02-01-01-004-007-03"/>
    <s v="Activos fijos - Radiorreceptores y receptores de televisión; aparatos para la grabación y reproducción de sonido y video; micrófonos, altavoces, amplificadores, etc."/>
    <s v="PANTALLA 65 PULGADAS"/>
    <n v="52161500"/>
    <s v="MÍNIMA CUANTÍA - GRANDES SUPERFICIES "/>
    <n v="6"/>
    <n v="12"/>
    <n v="10"/>
    <n v="3"/>
    <n v="68715868.469999999"/>
    <s v="Unidad"/>
    <s v="NO SOLICITADAS"/>
  </r>
  <r>
    <x v="21"/>
    <x v="56"/>
    <s v="02-01-01-004-007-03"/>
    <s v="Activos fijos - Radiorreceptores y receptores de televisión; aparatos para la grabación y reproducción de sonido y video; micrófonos, altavoces, amplificadores, etc."/>
    <s v="MONITOR 32 PULGADAS"/>
    <n v="52161500"/>
    <s v="MÍNIMA CUANTÍA - GRANDES SUPERFICIES "/>
    <n v="6"/>
    <n v="12"/>
    <n v="10"/>
    <n v="7"/>
    <n v="24773023.52"/>
    <s v="Unidad"/>
    <s v="NO SOLICITADAS"/>
  </r>
  <r>
    <x v="21"/>
    <x v="55"/>
    <s v="02-01-01-004-005-02"/>
    <s v="Activos fijos - Maquinaria de informática y sus partes, piezas y accesorios"/>
    <s v="IPAD PRO 12.9 WIFI / CELLULAR"/>
    <n v="43211509"/>
    <s v="SELECCIÓN ABREVIADA ACUERDO MARCO DE PRECIOS"/>
    <n v="7"/>
    <n v="5"/>
    <n v="10"/>
    <n v="9"/>
    <n v="38034165.780000001"/>
    <s v="Unidad"/>
    <s v="NO SOLICITADAS"/>
  </r>
  <r>
    <x v="21"/>
    <x v="55"/>
    <s v="02-01-01-004-005-02"/>
    <s v="Activos fijos - Maquinaria de informática y sus partes, piezas y accesorios"/>
    <s v="WORKSTATION MOBILE"/>
    <n v="43211507"/>
    <s v="SELECCIÓN ABREVIADA ACUERDO MARCO DE PRECIOS"/>
    <n v="7"/>
    <n v="5"/>
    <n v="10"/>
    <n v="1"/>
    <n v="13133715"/>
    <s v="Unidad"/>
    <s v="NO SOLICITADAS"/>
  </r>
  <r>
    <x v="21"/>
    <x v="55"/>
    <s v="02-01-01-004-005-02"/>
    <s v="Activos fijos - Maquinaria de informática y sus partes, piezas y accesorios"/>
    <s v="EQUIPOS DE CÓMPUTO DE ESCRITORIO CON SISTEMA OPERATIVO WINDOWS"/>
    <n v="43211507"/>
    <s v="SELECCIÓN ABREVIADA ACUERDO MARCO DE PRECIOS"/>
    <n v="7"/>
    <n v="5"/>
    <n v="10"/>
    <n v="282"/>
    <n v="759933698.70000005"/>
    <s v="Unidad"/>
    <s v="NO SOLICITADAS"/>
  </r>
  <r>
    <x v="21"/>
    <x v="28"/>
    <s v="02-02-01-004-007-04"/>
    <s v="Materiales y suministros - Partes y piezas de los productos de las clases 4721 a 4733 y 4822"/>
    <s v="ADQUISICIÓN DE RESPUESTOS PARA LOS EQUIPOS DE COMUNICACIÓN UHF DE LA FUERZA AEREA COLOMBIANA"/>
    <s v="73171506_x000a_43191510_x000a_43191610_x000a_43221721_x000a_43222608_x000a_43222817"/>
    <e v="#REF!"/>
    <n v="7"/>
    <n v="5"/>
    <n v="10"/>
    <n v="1"/>
    <n v="238386960"/>
    <s v="GLOBAL"/>
    <s v="NO SOLICITADAS"/>
  </r>
  <r>
    <x v="21"/>
    <x v="31"/>
    <s v="02-02-02-008-003-01-6"/>
    <s v="Adquisición de servicios - Servicios de gestión de red e infraestructura de ti"/>
    <s v="RENOVACIÓN DEL SERVICIO DE RECOLECCIÓN, ALMACENAMIENTO Y CORRELACIÓN DE LOGS, CON CAPACIDAD DE ANÁLISIS BASADO EN COMPORTAMIENTO DE USUARIOS Y ENTIDADES Y RESPUESTA"/>
    <n v="81111801"/>
    <s v="SELECCIÓN ABREVIADA MENOR CUANTÍA"/>
    <n v="7"/>
    <n v="5"/>
    <n v="10"/>
    <n v="1"/>
    <n v="2395503240"/>
    <s v="GLOBAL"/>
    <s v="NO SOLICITADAS"/>
  </r>
  <r>
    <x v="21"/>
    <x v="55"/>
    <s v="02-01-01-004-005-02"/>
    <s v="Activos fijos - Maquinaria de informática y sus partes, piezas y accesorios"/>
    <s v="COMPUTADOR PORTATIL TIPO 1"/>
    <n v="43211508"/>
    <s v="SELECCIÓN ABREVIADA ACUERDO MARCO DE PRECIOS"/>
    <n v="7"/>
    <n v="5"/>
    <n v="10"/>
    <n v="50"/>
    <n v="192287750"/>
    <s v="Unidad"/>
    <s v="NO SOLICITADAS"/>
  </r>
  <r>
    <x v="21"/>
    <x v="82"/>
    <s v="02-02-02-008-001-01"/>
    <s v="Adquisición de servicios - Servicios de investigación y desarrollo experimental en ciencias naturales e ingeniería"/>
    <s v="DESARROLLO DE ACTIVIDADES DE CIENCIA, TECNOLOGÍA E INNOVACIÓN (ACTI) SEGÚN EL ARTÍCULO 2 DEL DECRETO 591/1991 - PROYECTO DISEÑO Y DESARROLLO FTD C-130"/>
    <n v="81141902"/>
    <s v="CONTRATACIÓN DIRECTA  "/>
    <n v="7"/>
    <n v="12"/>
    <n v="10"/>
    <n v="1"/>
    <n v="175500000"/>
    <s v="GLOBAL"/>
    <s v="NO SOLICITADAS"/>
  </r>
  <r>
    <x v="21"/>
    <x v="14"/>
    <s v="02-02-02-008-007-01-5"/>
    <s v="Adquisición de servicios - Servicios de mantenimiento y reparación de otra maquinaria y otro equipo"/>
    <s v="MANTENIMIENTO EQUIPOS AYUDAS A LA NAVEGACIÓN UNIDADES FAC - CEGOT"/>
    <n v="72103302"/>
    <s v="CONTRATACIÓN DIRECTA  "/>
    <n v="2"/>
    <n v="12"/>
    <n v="10"/>
    <n v="1"/>
    <n v="50000000"/>
    <s v="GLOBAL"/>
    <s v=""/>
  </r>
  <r>
    <x v="21"/>
    <x v="82"/>
    <s v="02-02-02-008-001-01"/>
    <s v="Adquisición de servicios - Servicios de investigación y desarrollo experimental en ciencias naturales e ingeniería"/>
    <s v="ACTIVIDADES DE CIENCIA, TECNOLOGÍA E INNOVACIÓN - PROYECTO CAPACIDADES ESPACIALES - SOFTWARE ESPECIALIZADO"/>
    <n v="81141902"/>
    <s v="CONTRATACIÓN DIRECTA  "/>
    <n v="11"/>
    <n v="12"/>
    <n v="10"/>
    <n v="1"/>
    <n v="300000000"/>
    <s v="GLOBAL"/>
    <s v="NO SOLICITADAS"/>
  </r>
  <r>
    <x v="21"/>
    <x v="82"/>
    <s v="02-02-02-008-001-01"/>
    <s v="Adquisición de servicios - Servicios de investigación y desarrollo experimental en ciencias naturales e ingeniería"/>
    <s v="ACTIVIDADES DE CIENCIA, TECNOLOGÍA E INNOVACIÓN - DISEÑO Y FABRICACIÓN DE UN UNMANNED AERIAL SYSTEM (UAS)"/>
    <n v="81141902"/>
    <s v="CONTRATACIÓN DIRECTA  "/>
    <n v="11"/>
    <n v="12"/>
    <n v="10"/>
    <n v="1"/>
    <n v="300000000"/>
    <s v="GLOBAL"/>
    <s v="NO SOLICITADAS"/>
  </r>
  <r>
    <x v="21"/>
    <x v="82"/>
    <s v="02-02-02-008-001-01"/>
    <s v="Adquisición de servicios - Servicios de investigación y desarrollo experimental en ciencias naturales e ingeniería"/>
    <s v="ACTIVIDADES DE CIENCIA, TECNOLOGÍA E INNOVACIÓN - HERRAMIENTA DE SIMULACIÓN DE ESCENARIOS OPERACIONALES EN EL DOMINIO AÉREO."/>
    <n v="81141902"/>
    <s v="CONTRATACIÓN DIRECTA  "/>
    <n v="11"/>
    <n v="12"/>
    <n v="10"/>
    <n v="1"/>
    <n v="200000000"/>
    <s v="GLOBAL"/>
    <s v="NO SOLICITADAS"/>
  </r>
  <r>
    <x v="21"/>
    <x v="82"/>
    <s v="02-02-02-008-001-01"/>
    <s v="Adquisición de servicios - Servicios de investigación y desarrollo experimental en ciencias naturales e ingeniería"/>
    <s v="ACTIVIDADES DE CIENCIA, TECNOLOGÍA E INNOVACIÓN - RENDIMIENTO HUMANO ANÁLOGO ESPACIAL EN EXPLORACIÓN EXTRAVEHICULAR."/>
    <n v="81141902"/>
    <s v="CONTRATACIÓN DIRECTA  "/>
    <n v="11"/>
    <n v="12"/>
    <n v="10"/>
    <n v="1"/>
    <n v="200000000"/>
    <s v="GLOBAL"/>
    <s v="NO SOLICITADAS"/>
  </r>
  <r>
    <x v="21"/>
    <x v="56"/>
    <s v="02-01-01-004-007-02"/>
    <s v="Activos fijos - Aparatos transmisores de televisión y radio; televisión, video y cámaras digitales; teléfonos"/>
    <s v="MODERNIZACIÓN SITEMAS RED MOVIL DIGITAL RADIOS MOTOROLA APX-500"/>
    <n v="43191510"/>
    <s v="SELECCIÓN ABREVIADA MENOR CUANTÍA"/>
    <n v="8"/>
    <n v="5"/>
    <n v="10"/>
    <n v="1"/>
    <n v="536446800"/>
    <s v="GLOBAL"/>
    <s v="NO SOLICITADAS"/>
  </r>
  <r>
    <x v="21"/>
    <x v="55"/>
    <s v="02-01-01-004-005-02"/>
    <s v="Activos fijos - Maquinaria de informática y sus partes, piezas y accesorios"/>
    <s v="EQUIPOS DE COMPUTO / ESTACIONES DE TRABAJO"/>
    <n v="43211515"/>
    <s v="SELECCIÓN ABREVIADA ACUERDO MARCO DE PRECIOS"/>
    <n v="8"/>
    <n v="12"/>
    <n v="10"/>
    <n v="6"/>
    <n v="119257566"/>
    <s v="Unidad"/>
    <s v="NO SOLICITADAS"/>
  </r>
  <r>
    <x v="21"/>
    <x v="55"/>
    <s v="02-01-01-004-005-02"/>
    <s v="Activos fijos - Maquinaria de informática y sus partes, piezas y accesorios"/>
    <s v="ADQUISICIÓN DE EQUIPOS DE COMPUTO PROCESAMIENTO AVANZADO"/>
    <n v="43211500"/>
    <s v="SELECCIÓN ABREVIADA ACUERDO MARCO DE PRECIOS"/>
    <n v="11"/>
    <n v="12"/>
    <n v="10"/>
    <n v="2"/>
    <n v="93017576.959999993"/>
    <s v="Unidad"/>
    <s v="NO SOLICITADAS"/>
  </r>
  <r>
    <x v="21"/>
    <x v="64"/>
    <s v="02-02-01-004-005-02"/>
    <s v="Materiales y suministros - Maquinaria de informática y sus partes, piezas y accesorios"/>
    <s v="ADQUISICIÓN DE TARJETAS DE VIDEO SLA 1500"/>
    <n v="32101666"/>
    <s v="CONTRATACIÓN DIRECTA  "/>
    <n v="9"/>
    <n v="12"/>
    <n v="16"/>
    <n v="1"/>
    <n v="178319600"/>
    <s v="GLOBAL"/>
    <s v="NO SOLICITADAS"/>
  </r>
  <r>
    <x v="21"/>
    <x v="55"/>
    <s v="02-01-01-004-005-02"/>
    <s v="Activos fijos - Maquinaria de informática y sus partes, piezas y accesorios"/>
    <s v="LAPIZ PARA IPAD (APPLE PENCIL)"/>
    <s v="43211707_x000a_43211709"/>
    <s v="SELECCIÓN ABREVIADA ACUERDO MARCO DE PRECIOS"/>
    <n v="10"/>
    <n v="12"/>
    <n v="10"/>
    <n v="9"/>
    <n v="5913354.2400000002"/>
    <s v="Unidad"/>
    <s v="NO SOLICITADAS"/>
  </r>
  <r>
    <x v="21"/>
    <x v="14"/>
    <s v="02-02-02-008-007-01-5"/>
    <s v="Adquisición de servicios - Servicios de mantenimiento y reparación de otra maquinaria y otro equipo"/>
    <s v="SERVICIO DE MANTENIMIENTO DE EQUIPOS DE METEOROLOGÍA DE LA FAC"/>
    <s v="81151502_x000a_72103300_x000a_43221700_x000a_43222600_x000a_43223300_x000a_41114410_x000a_39121011"/>
    <s v="CONTRATACIÓN DIRECTA  "/>
    <n v="9"/>
    <n v="12"/>
    <n v="10"/>
    <n v="1"/>
    <n v="48500000"/>
    <s v="GLOBAL"/>
    <s v="NO SOLICITADAS"/>
  </r>
  <r>
    <x v="21"/>
    <x v="38"/>
    <s v="02-01-01-004-006-01"/>
    <s v="Activos fijos - Motores, generadores y transformadores eléctricos y sus partes y piezas"/>
    <s v="AQUSICIÓN DE UN GENERADOR ELÉCTRICO CABINADO Y UN SISTEMA DE ALIMENTACIÓN ININTERRUMPIDA RADAR BAHÍA MÁLAGA"/>
    <s v="26111601_x000a_39121011"/>
    <s v="CONTRATACIÓN DIRECTA  "/>
    <n v="0"/>
    <n v="0"/>
    <n v="10"/>
    <n v="1"/>
    <n v="387880500"/>
    <s v="GLOBAL"/>
    <s v=""/>
  </r>
  <r>
    <x v="21"/>
    <x v="20"/>
    <s v="02-02-02-008-004-01"/>
    <s v="Adquisición de servicios - Servicios de telefonía y otras telecomunicaciones"/>
    <s v="SERVICIO DE SOPORTE TÉCNICO SKYCARE RED DE TELECOMUNICACIONES SATELITALES DE LA FAC."/>
    <s v="81161700_x000a_72151600_x000a_72151608"/>
    <s v="CONTRATACIÓN DIRECTA  "/>
    <n v="0"/>
    <n v="0"/>
    <n v="10"/>
    <n v="1"/>
    <n v="547461321.14999998"/>
    <s v="GLOBAL"/>
    <s v=""/>
  </r>
  <r>
    <x v="21"/>
    <x v="28"/>
    <s v="02-02-01-004-007-03"/>
    <s v="Materiales y suministros - Radiorreceptores y receptores de televisión; aparatos para la grabación y reproducción de sonido y video; micrófonos, altavoces, amplificadores, etc."/>
    <s v="MONITOR DE 23.8” FHD"/>
    <n v="43211900"/>
    <s v="SELECCIÓN ABREVIADA ACUERDO MARCO DE PRECIOS"/>
    <n v="9"/>
    <n v="12"/>
    <n v="10"/>
    <n v="6"/>
    <n v="3769996.8000000003"/>
    <s v="Unidad"/>
    <s v="NO SOLICITADAS"/>
  </r>
  <r>
    <x v="21"/>
    <x v="64"/>
    <s v="02-02-01-004-005-02"/>
    <s v="Materiales y suministros - Maquinaria de informática y sus partes, piezas y accesorios"/>
    <s v="KIT DE TECLADO Y MOUSE INALÁMBRICO LOGITECH MK235"/>
    <n v="43202205"/>
    <s v="SELECCIÓN ABREVIADA ACUERDO MARCO DE PRECIOS"/>
    <n v="10"/>
    <n v="3"/>
    <n v="10"/>
    <n v="20"/>
    <n v="2500000"/>
    <s v="Unidad"/>
    <s v="NO SOLICITADAS"/>
  </r>
  <r>
    <x v="21"/>
    <x v="64"/>
    <s v="02-02-01-004-005-02"/>
    <s v="Materiales y suministros - Maquinaria de informática y sus partes, piezas y accesorios"/>
    <s v="MOUSE ÓPTICO USB 2.02 BOTONES CON RUEDA (GENIUS DX-110)"/>
    <n v="43211708"/>
    <s v="SELECCIÓN ABREVIADA ACUERDO MARCO DE PRECIOS"/>
    <n v="10"/>
    <n v="3"/>
    <n v="10"/>
    <n v="30"/>
    <n v="900000"/>
    <s v="Unidad"/>
    <s v="NO SOLICITADAS"/>
  </r>
  <r>
    <x v="21"/>
    <x v="28"/>
    <s v="02-02-01-004-007-03"/>
    <s v="Materiales y suministros - Radiorreceptores y receptores de televisión; aparatos para la grabación y reproducción de sonido y video; micrófonos, altavoces, amplificadores, etc."/>
    <s v="AUDIFONO DE DIADEMA CON MICROFONO CONEXION USB-"/>
    <n v="52161514"/>
    <s v="SELECCIÓN ABREVIADA ACUERDO MARCO DE PRECIOS"/>
    <n v="10"/>
    <n v="3"/>
    <n v="10"/>
    <n v="15"/>
    <n v="1350000"/>
    <s v="Unidad"/>
    <s v="NO SOLICITADAS"/>
  </r>
  <r>
    <x v="21"/>
    <x v="64"/>
    <s v="02-02-01-004-005-02"/>
    <s v="Materiales y suministros - Maquinaria de informática y sus partes, piezas y accesorios"/>
    <s v="DISCO DURO SATA 240GB SSD"/>
    <n v="43201803"/>
    <s v="SELECCIÓN ABREVIADA ACUERDO MARCO DE PRECIOS"/>
    <n v="10"/>
    <n v="3"/>
    <n v="10"/>
    <n v="60"/>
    <n v="7800000"/>
    <s v="Unidad"/>
    <s v="NO SOLICITADAS"/>
  </r>
  <r>
    <x v="21"/>
    <x v="64"/>
    <s v="02-02-01-004-005-02"/>
    <s v="Materiales y suministros - Maquinaria de informática y sus partes, piezas y accesorios"/>
    <s v="NV2 1TB M.2 2280 NVME PCIE INTERNAL SSD"/>
    <n v="43201803"/>
    <s v="SELECCIÓN ABREVIADA ACUERDO MARCO DE PRECIOS"/>
    <n v="10"/>
    <n v="3"/>
    <n v="10"/>
    <n v="20"/>
    <n v="7000000"/>
    <s v="Unidad"/>
    <s v="NO SOLICITADAS"/>
  </r>
  <r>
    <x v="21"/>
    <x v="64"/>
    <s v="02-02-01-004-005-02"/>
    <s v="Materiales y suministros - Maquinaria de informática y sus partes, piezas y accesorios"/>
    <s v="DISCO DURO 1TB SATA SSD"/>
    <n v="43201803"/>
    <s v="SELECCIÓN ABREVIADA ACUERDO MARCO DE PRECIOS"/>
    <n v="10"/>
    <n v="3"/>
    <n v="10"/>
    <n v="20"/>
    <n v="8200000"/>
    <s v="Unidad"/>
    <s v="NO SOLICITADAS"/>
  </r>
  <r>
    <x v="21"/>
    <x v="64"/>
    <s v="02-02-01-004-005-02"/>
    <s v="Materiales y suministros - Maquinaria de informática y sus partes, piezas y accesorios"/>
    <s v="MEMORIA RAM PC DDR3 8GB"/>
    <n v="32101601"/>
    <s v="SELECCIÓN ABREVIADA ACUERDO MARCO DE PRECIOS"/>
    <n v="10"/>
    <n v="3"/>
    <n v="10"/>
    <n v="30"/>
    <n v="6300000"/>
    <s v="Unidad"/>
    <s v="NO SOLICITADAS"/>
  </r>
  <r>
    <x v="21"/>
    <x v="64"/>
    <s v="02-02-01-004-005-02"/>
    <s v="Materiales y suministros - Maquinaria de informática y sus partes, piezas y accesorios"/>
    <s v="MEMORIA RAM PORTÁTIL DDR3 8GB"/>
    <n v="32101601"/>
    <s v="SELECCIÓN ABREVIADA ACUERDO MARCO DE PRECIOS"/>
    <n v="10"/>
    <n v="3"/>
    <n v="10"/>
    <n v="20"/>
    <n v="4160000"/>
    <s v="Unidad"/>
    <s v="NO SOLICITADAS"/>
  </r>
  <r>
    <x v="21"/>
    <x v="64"/>
    <s v="02-02-01-004-005-02"/>
    <s v="Materiales y suministros - Maquinaria de informática y sus partes, piezas y accesorios"/>
    <s v="ADAPTADOR DE RED USB 3.0 A GIGABIT ETHERNET"/>
    <n v="43201544"/>
    <s v="SELECCIÓN ABREVIADA ACUERDO MARCO DE PRECIOS"/>
    <n v="10"/>
    <n v="3"/>
    <n v="10"/>
    <n v="25"/>
    <n v="1500000"/>
    <s v="Unidad"/>
    <s v="NO SOLICITADAS"/>
  </r>
  <r>
    <x v="21"/>
    <x v="64"/>
    <s v="02-02-01-004-005-02"/>
    <s v="Materiales y suministros - Maquinaria de informática y sus partes, piezas y accesorios"/>
    <s v="ADAPTADOR DE RED WIFI USB BANDA DUAL"/>
    <n v="43201544"/>
    <s v="SELECCIÓN ABREVIADA ACUERDO MARCO DE PRECIOS"/>
    <n v="10"/>
    <n v="3"/>
    <n v="10"/>
    <n v="10"/>
    <n v="1200000"/>
    <s v="Unidad"/>
    <s v="NO SOLICITADAS"/>
  </r>
  <r>
    <x v="21"/>
    <x v="64"/>
    <s v="02-02-01-004-005-02"/>
    <s v="Materiales y suministros - Maquinaria de informática y sus partes, piezas y accesorios"/>
    <s v="PAD MOUSE GEL"/>
    <n v="43211802"/>
    <s v="SELECCIÓN ABREVIADA ACUERDO MARCO DE PRECIOS"/>
    <n v="10"/>
    <n v="3"/>
    <n v="10"/>
    <n v="5"/>
    <n v="175000"/>
    <s v="Unidad"/>
    <s v="NO SOLICITADAS"/>
  </r>
  <r>
    <x v="21"/>
    <x v="65"/>
    <s v="02-02-01-004-006-02"/>
    <s v="Materiales y suministros - Aparatos de control eléctrico y distribución de electricidad y sus partes y piezas"/>
    <s v="JACK RJ-45 CATEGORIA 6 PLASTICO"/>
    <n v="39121462"/>
    <s v="SELECCIÓN ABREVIADA ACUERDO MARCO DE PRECIOS"/>
    <n v="10"/>
    <n v="3"/>
    <n v="10"/>
    <n v="300"/>
    <n v="7200000"/>
    <s v="Unidad"/>
    <s v="NO SOLICITADAS"/>
  </r>
  <r>
    <x v="21"/>
    <x v="65"/>
    <s v="02-02-01-004-006-02"/>
    <s v="Materiales y suministros - Aparatos de control eléctrico y distribución de electricidad y sus partes y piezas"/>
    <s v="TAPA FACE PLATE DOBLE EN ABC PARA RED RJ45"/>
    <n v="39121462"/>
    <s v="SELECCIÓN ABREVIADA ACUERDO MARCO DE PRECIOS"/>
    <n v="10"/>
    <n v="3"/>
    <n v="10"/>
    <n v="30"/>
    <n v="840000"/>
    <s v="Unidad"/>
    <s v="NO SOLICITADAS"/>
  </r>
  <r>
    <x v="21"/>
    <x v="65"/>
    <s v="02-02-01-004-006-02"/>
    <s v="Materiales y suministros - Aparatos de control eléctrico y distribución de electricidad y sus partes y piezas"/>
    <s v="CONECTOR DE RED PLUG RJ45 CAT 6 PLASTICO"/>
    <n v="39121462"/>
    <s v="SELECCIÓN ABREVIADA ACUERDO MARCO DE PRECIOS"/>
    <n v="10"/>
    <n v="3"/>
    <n v="10"/>
    <n v="300"/>
    <n v="198000"/>
    <s v="Unidad"/>
    <s v="NO SOLICITADAS"/>
  </r>
  <r>
    <x v="21"/>
    <x v="65"/>
    <s v="02-02-01-004-006-02"/>
    <s v="Materiales y suministros - Aparatos de control eléctrico y distribución de electricidad y sus partes y piezas"/>
    <s v="BOTA CAPUCHÓN PROTECTOR CABLE RED RJ45"/>
    <n v="39121632"/>
    <s v="SELECCIÓN ABREVIADA ACUERDO MARCO DE PRECIOS"/>
    <n v="10"/>
    <n v="3"/>
    <n v="10"/>
    <n v="300"/>
    <n v="60600"/>
    <s v="Unidad"/>
    <s v="NO SOLICITADAS"/>
  </r>
  <r>
    <x v="21"/>
    <x v="65"/>
    <s v="02-02-01-004-006-01"/>
    <s v="Materiales y suministros - Motores, generadores y transformadores eléctricos y sus partes y piezas"/>
    <s v="CARGADOR DOBLE PILA 9 VOLTIOS + 2 PILAS RECARGABLES 9 VOLTIOS 250MAH"/>
    <n v="26111704"/>
    <s v="SELECCIÓN ABREVIADA ACUERDO MARCO DE PRECIOS"/>
    <n v="10"/>
    <n v="3"/>
    <n v="10"/>
    <n v="2"/>
    <n v="130000"/>
    <s v="Unidad"/>
    <s v="NO SOLICITADAS"/>
  </r>
  <r>
    <x v="21"/>
    <x v="5"/>
    <s v="02-02-01-004-002"/>
    <s v="Materiales y suministros - Productos metálicos elaborados (excepto maquinaria y equipo)"/>
    <s v="PONCHADORA DE IMPACTO 110/88 UTP/STP"/>
    <n v="39121724"/>
    <s v="SELECCIÓN ABREVIADA ACUERDO MARCO DE PRECIOS"/>
    <n v="10"/>
    <n v="3"/>
    <n v="10"/>
    <n v="1"/>
    <n v="170000"/>
    <s v="Unidad"/>
    <s v="NO SOLICITADAS"/>
  </r>
  <r>
    <x v="21"/>
    <x v="4"/>
    <s v="02-02-01-003-008-09"/>
    <s v="Materiales y suministros - Otros artículos manufacturados n. C. P."/>
    <s v="BROCHA 1&quot;"/>
    <n v="31211904"/>
    <s v="SELECCIÓN ABREVIADA ACUERDO MARCO DE PRECIOS"/>
    <n v="10"/>
    <n v="3"/>
    <n v="10"/>
    <n v="12"/>
    <n v="84000"/>
    <s v="Unidad"/>
    <s v="NO SOLICITADAS"/>
  </r>
  <r>
    <x v="21"/>
    <x v="4"/>
    <s v="02-02-01-003-008-09"/>
    <s v="Materiales y suministros - Otros artículos manufacturados n. C. P."/>
    <s v="BROCHA 2&quot;"/>
    <n v="31211904"/>
    <s v="SELECCIÓN ABREVIADA ACUERDO MARCO DE PRECIOS"/>
    <n v="10"/>
    <n v="3"/>
    <n v="10"/>
    <n v="12"/>
    <n v="180000"/>
    <s v="Unidad"/>
    <s v="NO SOLICITADAS"/>
  </r>
  <r>
    <x v="21"/>
    <x v="3"/>
    <s v="02-02-01-003-005-04"/>
    <s v="Materiales y suministros - Productos químicos n. C. P."/>
    <s v="LIMPIADOR ELECTRÓNICO/CONTACTOS"/>
    <n v="23281901"/>
    <s v="SELECCIÓN ABREVIADA ACUERDO MARCO DE PRECIOS"/>
    <n v="10"/>
    <n v="3"/>
    <n v="10"/>
    <n v="20"/>
    <n v="1100000"/>
    <s v="Unidad"/>
    <s v="NO SOLICITADAS"/>
  </r>
  <r>
    <x v="21"/>
    <x v="3"/>
    <s v="02-02-01-003-005-04"/>
    <s v="Materiales y suministros - Productos químicos n. C. P."/>
    <s v="LIMPIA PANTALLAS LCD-PLASMA"/>
    <n v="47131813"/>
    <s v="SELECCIÓN ABREVIADA ACUERDO MARCO DE PRECIOS"/>
    <n v="10"/>
    <n v="3"/>
    <n v="10"/>
    <n v="50"/>
    <n v="1750000"/>
    <s v="Unidad"/>
    <s v="NO SOLICITADAS"/>
  </r>
  <r>
    <x v="21"/>
    <x v="3"/>
    <s v="02-02-01-003-005-04"/>
    <s v="Materiales y suministros - Productos químicos n. C. P."/>
    <s v="DESENGRASANTE MULTIUSOS POR GALÓN"/>
    <n v="47131805"/>
    <s v="SELECCIÓN ABREVIADA ACUERDO MARCO DE PRECIOS"/>
    <n v="10"/>
    <n v="3"/>
    <n v="10"/>
    <n v="2"/>
    <n v="120000"/>
    <s v="GALON"/>
    <s v="NO SOLICITADAS"/>
  </r>
  <r>
    <x v="21"/>
    <x v="3"/>
    <s v="02-02-01-003-005-04"/>
    <s v="Materiales y suministros - Productos químicos n. C. P."/>
    <s v="PASTA TÉRMICA O CREMA DISIPADORA MX4"/>
    <n v="15121511"/>
    <s v="SELECCIÓN ABREVIADA ACUERDO MARCO DE PRECIOS"/>
    <n v="10"/>
    <n v="3"/>
    <n v="10"/>
    <n v="40"/>
    <n v="1800000"/>
    <s v="Unidad"/>
    <s v="NO SOLICITADAS"/>
  </r>
  <r>
    <x v="21"/>
    <x v="3"/>
    <s v="02-02-01-003-005-04"/>
    <s v="Materiales y suministros - Productos químicos n. C. P."/>
    <s v="ULTRACLEANER ESPUMA LIMPIADORA"/>
    <n v="12161903"/>
    <s v="SELECCIÓN ABREVIADA ACUERDO MARCO DE PRECIOS"/>
    <n v="10"/>
    <n v="3"/>
    <n v="10"/>
    <n v="50"/>
    <n v="2000000"/>
    <s v="Unidad"/>
    <s v="NO SOLICITADAS"/>
  </r>
  <r>
    <x v="21"/>
    <x v="3"/>
    <s v="02-02-01-003-005-04"/>
    <s v="Materiales y suministros - Productos químicos n. C. P."/>
    <s v="SILICONA LUBRICANTE DESMOLDANTE ML"/>
    <n v="15121901"/>
    <s v="SELECCIÓN ABREVIADA ACUERDO MARCO DE PRECIOS"/>
    <n v="10"/>
    <n v="3"/>
    <n v="10"/>
    <n v="8"/>
    <n v="320000"/>
    <s v="Unidad"/>
    <s v="NO SOLICITADAS"/>
  </r>
  <r>
    <x v="21"/>
    <x v="2"/>
    <s v="02-02-01-003-006-09"/>
    <s v="Materiales y suministros - Otros productos plásticos"/>
    <s v="CINTA EMPAQUE TRANSPARENTE 200M X 48MM"/>
    <n v="31201512"/>
    <s v="SELECCIÓN ABREVIADA ACUERDO MARCO DE PRECIOS"/>
    <n v="10"/>
    <n v="3"/>
    <n v="10"/>
    <n v="30"/>
    <n v="840000"/>
    <s v="Unidad"/>
    <s v="NO SOLICITADAS"/>
  </r>
  <r>
    <x v="21"/>
    <x v="2"/>
    <s v="02-02-01-003-006-09"/>
    <s v="Materiales y suministros - Otros productos plásticos"/>
    <s v="CINTA DE ENMASCARAR 48 MM X 40 MTS"/>
    <n v="31201503"/>
    <s v="SELECCIÓN ABREVIADA ACUERDO MARCO DE PRECIOS"/>
    <n v="10"/>
    <n v="3"/>
    <n v="10"/>
    <n v="20"/>
    <n v="200000"/>
    <s v="Unidad"/>
    <s v="NO SOLICITADAS"/>
  </r>
  <r>
    <x v="21"/>
    <x v="2"/>
    <s v="02-02-01-003-006-09"/>
    <s v="Materiales y suministros - Otros productos plásticos"/>
    <s v="ATOMIZADOR DE CAPACIDAD DE 500 ML CON SPRAY GRANDE USO PESADO"/>
    <n v="40141742"/>
    <s v="SELECCIÓN ABREVIADA ACUERDO MARCO DE PRECIOS"/>
    <n v="10"/>
    <n v="3"/>
    <n v="10"/>
    <n v="5"/>
    <n v="50000"/>
    <s v="Unidad"/>
    <s v="NO SOLICITADAS"/>
  </r>
  <r>
    <x v="21"/>
    <x v="2"/>
    <s v="02-02-01-003-006-03"/>
    <s v="Materiales y suministros - Semimanufacturas de plástico"/>
    <s v="VINIPEL INDUSTRIAL ROLLO PAPEL TRASPARENTE 450 METROS X 50 CENTIMETROS"/>
    <n v="24112902"/>
    <s v="SELECCIÓN ABREVIADA ACUERDO MARCO DE PRECIOS"/>
    <n v="10"/>
    <n v="3"/>
    <n v="10"/>
    <n v="15"/>
    <n v="900000"/>
    <s v="Unidad"/>
    <s v="NO SOLICITADAS"/>
  </r>
  <r>
    <x v="21"/>
    <x v="2"/>
    <s v="02-02-01-003-006-03"/>
    <s v="Materiales y suministros - Semimanufacturas de plástico"/>
    <s v="ROLLO PLÁSTICO BURBUJA PEQUEÑA DE 150CM X 50M"/>
    <n v="24141601"/>
    <s v="SELECCIÓN ABREVIADA ACUERDO MARCO DE PRECIOS"/>
    <n v="10"/>
    <n v="3"/>
    <n v="10"/>
    <n v="8"/>
    <n v="1240000"/>
    <s v="Unidad"/>
    <s v="NO SOLICITADAS"/>
  </r>
  <r>
    <x v="21"/>
    <x v="65"/>
    <s v="02-02-01-004-006-03"/>
    <s v="Materiales y suministros - Hilos y cables aislados; cable de fibra óptica"/>
    <s v="CARRETE X 305 METROS CABLE UTP 100% COBRE CAT 6 INTERIOR"/>
    <n v="26121609"/>
    <s v="SELECCIÓN ABREVIADA ACUERDO MARCO DE PRECIOS"/>
    <n v="10"/>
    <n v="3"/>
    <n v="10"/>
    <n v="3"/>
    <n v="2703306"/>
    <s v="Unidad"/>
    <s v="NO SOLICITADAS"/>
  </r>
  <r>
    <x v="21"/>
    <x v="65"/>
    <s v="02-02-01-004-006-04"/>
    <s v="Materiales y suministros - Acumuladores, pilas y baterías primarias y sus partes y piezas"/>
    <s v="PILA BATERIA 9V RECARGABLE"/>
    <n v="26111711"/>
    <s v="SELECCIÓN ABREVIADA ACUERDO MARCO DE PRECIOS"/>
    <n v="10"/>
    <n v="3"/>
    <n v="10"/>
    <n v="12"/>
    <n v="960000"/>
    <s v="Unidad"/>
    <s v="NO SOLICITADAS"/>
  </r>
  <r>
    <x v="21"/>
    <x v="65"/>
    <s v="02-02-01-004-006-04"/>
    <s v="Materiales y suministros - Acumuladores, pilas y baterías primarias y sus partes y piezas"/>
    <s v="PAR BATERIA AAA"/>
    <n v="26111711"/>
    <s v="SELECCIÓN ABREVIADA ACUERDO MARCO DE PRECIOS"/>
    <n v="10"/>
    <n v="3"/>
    <n v="10"/>
    <n v="40"/>
    <n v="300000"/>
    <s v="Par"/>
    <s v="NO SOLICITADAS"/>
  </r>
  <r>
    <x v="21"/>
    <x v="65"/>
    <s v="02-02-01-004-006-04"/>
    <s v="Materiales y suministros - Acumuladores, pilas y baterías primarias y sus partes y piezas"/>
    <s v="PAR BATERIA AA"/>
    <n v="26111711"/>
    <s v="SELECCIÓN ABREVIADA ACUERDO MARCO DE PRECIOS"/>
    <n v="10"/>
    <n v="3"/>
    <n v="10"/>
    <n v="20"/>
    <n v="160000"/>
    <s v="Par"/>
    <s v="NO SOLICITADAS"/>
  </r>
  <r>
    <x v="21"/>
    <x v="65"/>
    <s v="02-02-01-004-006-04"/>
    <s v="Materiales y suministros - Acumuladores, pilas y baterías primarias y sus partes y piezas"/>
    <s v="BATERIA 3V CR2032"/>
    <n v="26111711"/>
    <s v="SELECCIÓN ABREVIADA ACUERDO MARCO DE PRECIOS"/>
    <n v="10"/>
    <n v="3"/>
    <n v="10"/>
    <n v="30"/>
    <n v="246000"/>
    <s v="Unidad"/>
    <s v="NO SOLICITADAS"/>
  </r>
  <r>
    <x v="21"/>
    <x v="13"/>
    <s v="02-02-01-002-008"/>
    <s v="Materiales y suministros - Dotación (prendas de vestir y calzado)"/>
    <s v="PAR TAPA OÍDOS DE INSERCIÓN EN ESPUMA SIN CORDÓN"/>
    <n v="46181901"/>
    <s v="SELECCIÓN ABREVIADA ACUERDO MARCO DE PRECIOS"/>
    <n v="10"/>
    <n v="3"/>
    <n v="10"/>
    <n v="50"/>
    <n v="250000"/>
    <s v="Par"/>
    <s v="NO SOLICITADAS"/>
  </r>
  <r>
    <x v="21"/>
    <x v="13"/>
    <s v="02-02-01-002-008"/>
    <s v="Materiales y suministros - Dotación (prendas de vestir y calzado)"/>
    <s v="TAPABOCAS QUIRURGICO CAJA 50 UND"/>
    <n v="46181509"/>
    <s v="SELECCIÓN ABREVIADA ACUERDO MARCO DE PRECIOS"/>
    <n v="10"/>
    <n v="3"/>
    <n v="10"/>
    <n v="10"/>
    <n v="210000"/>
    <s v="Caja"/>
    <s v="NO SOLICITADAS"/>
  </r>
  <r>
    <x v="21"/>
    <x v="13"/>
    <s v="02-02-01-002-008"/>
    <s v="Materiales y suministros - Dotación (prendas de vestir y calzado)"/>
    <s v="CAJA GUANTES QUIRURGICOS X100 UNIDADES"/>
    <n v="42132203"/>
    <s v="SELECCIÓN ABREVIADA ACUERDO MARCO DE PRECIOS"/>
    <n v="10"/>
    <n v="3"/>
    <n v="10"/>
    <n v="5"/>
    <n v="190000"/>
    <s v="Caja"/>
    <s v="NO SOLICITADAS"/>
  </r>
  <r>
    <x v="21"/>
    <x v="13"/>
    <s v="02-02-01-002-008"/>
    <s v="Materiales y suministros - Dotación (prendas de vestir y calzado)"/>
    <s v="PAR GUANTE POLIESTER RECUBIERTO POLIURETANO TALLA 9"/>
    <n v="46181504"/>
    <s v="SELECCIÓN ABREVIADA ACUERDO MARCO DE PRECIOS"/>
    <n v="10"/>
    <n v="3"/>
    <n v="10"/>
    <n v="25"/>
    <n v="375000"/>
    <s v="Par"/>
    <s v="NO SOLICITADAS"/>
  </r>
  <r>
    <x v="21"/>
    <x v="7"/>
    <s v="02-02-01-003-004-01"/>
    <s v="Materiales y suministros - Químicos orgánicos básicos"/>
    <s v="ALCOHOL ISOPROPÍLICO AL 99,5% GALON"/>
    <n v="12352104"/>
    <s v="SELECCIÓN ABREVIADA ACUERDO MARCO DE PRECIOS"/>
    <n v="10"/>
    <n v="3"/>
    <n v="10"/>
    <n v="5"/>
    <n v="700000"/>
    <s v="GALON"/>
    <s v="NO SOLICITADAS"/>
  </r>
  <r>
    <x v="21"/>
    <x v="39"/>
    <s v="02-01-01-004-009-09-3"/>
    <s v="Activos fijos - Vehículos n. C. P. Sin propulsión mecánica"/>
    <s v="CARRO PLATAFORMA ZORRA PLEGABLE 400KG 4 RUEDAS 90CM X 60CM"/>
    <n v="22101528"/>
    <s v="SELECCIÓN ABREVIADA ACUERDO MARCO DE PRECIOS"/>
    <n v="10"/>
    <n v="3"/>
    <n v="10"/>
    <n v="2"/>
    <n v="1360000"/>
    <s v="Unidad"/>
    <s v="NO SOLICITADAS"/>
  </r>
  <r>
    <x v="21"/>
    <x v="82"/>
    <s v="02-02-02-008-001-01"/>
    <s v="Adquisición de servicios - Servicios de investigación y desarrollo experimental en ciencias naturales e ingeniería"/>
    <s v="Desarrollo de actividades de Ciencia y Tecnología para el desarrollo tecnológico de tres (03) prototipos funcionales del Sistema de Seguridad Integral."/>
    <s v="80111621_x000a_81141902"/>
    <s v="CONTRATACIÓN DIRECTA  "/>
    <n v="11"/>
    <n v="12"/>
    <n v="10"/>
    <n v="1"/>
    <n v="3375000000"/>
    <s v="GLOBAL"/>
    <s v="NO SOLICITADAS"/>
  </r>
  <r>
    <x v="21"/>
    <x v="14"/>
    <s v="02-02-02-008-007-01-5"/>
    <s v="Adquisición de servicios - Servicios de mantenimiento y reparación de otra maquinaria y otro equipo"/>
    <s v="MANTENIMIENTO SISTEMAS DATACENTER"/>
    <n v="72101511"/>
    <s v="SELECCIÓN ABREVIADA MENOR CUANTÍA"/>
    <n v="10"/>
    <n v="12"/>
    <n v="10"/>
    <n v="1"/>
    <n v="36500000"/>
    <s v="GLOBAL"/>
    <s v="NO SOLICITADAS"/>
  </r>
  <r>
    <x v="21"/>
    <x v="82"/>
    <s v="02-02-02-008-001-01"/>
    <s v="Adquisición de servicios - Servicios de investigación y desarrollo experimental en ciencias naturales e ingeniería"/>
    <s v="DESARROLLO DE ACTIVIDADES DE CIENCIAS Y TECNOLOGÍAS E INNOVACIÓN ( ACTI) SEGÚN ARTICULO 2 DEL DECRETO 591/1991 ORIENTADAS EN LA INVESTIGACIÓN"/>
    <n v="81141902"/>
    <s v="CONTRATACIÓN DIRECTA  "/>
    <n v="11"/>
    <n v="12"/>
    <n v="10"/>
    <n v="1"/>
    <n v="507190127.26999998"/>
    <s v="GLOBAL"/>
    <s v="NO SOLICITADAS"/>
  </r>
  <r>
    <x v="21"/>
    <x v="20"/>
    <s v="02-02-02-008-004-03"/>
    <s v="Adquisición de servicios - Servicios de contenidos en línea (on-line)"/>
    <s v="ADQUISICIÓN DE CREDITOS EN AZURE PARA LA FAC"/>
    <n v="81112001"/>
    <s v="SELECCIÓN ABREVIADA ACUERDO MARCO DE PRECIOS"/>
    <n v="9"/>
    <n v="12"/>
    <n v="10"/>
    <n v="1"/>
    <n v="160000000"/>
    <s v="GLOBAL"/>
    <s v="NO SOLICITADAS"/>
  </r>
  <r>
    <x v="21"/>
    <x v="20"/>
    <s v="02-02-02-008-004-01"/>
    <s v="Adquisición de servicios - Servicios de telefonía y otras telecomunicaciones"/>
    <s v="SERVICIOS DE TRASMISIÓN DE IMÁGENES ÓPTICAS DESCRITOS EN EL ANEXO TÉCNICO"/>
    <n v="81112006"/>
    <s v="CONTRATACIÓN DIRECTA  "/>
    <n v="10"/>
    <n v="12"/>
    <n v="10"/>
    <n v="1"/>
    <n v="18155631.48"/>
    <s v="GLOBAL"/>
    <s v="NO SOLICITADAS"/>
  </r>
  <r>
    <x v="21"/>
    <x v="20"/>
    <s v="02-02-02-008-004-01"/>
    <s v="Adquisición de servicios - Servicios de telefonía y otras telecomunicaciones"/>
    <s v="SERVICIO DE TRANSMISIÓN DE IMÁGENES DE LA ESTACIÓN TERRENA SATELITAL - RADAR CONFORME ANEXO"/>
    <n v="81112006"/>
    <s v="CONTRATACIÓN DIRECTA  "/>
    <n v="10"/>
    <n v="12"/>
    <n v="10"/>
    <n v="1"/>
    <n v="4969328.18"/>
    <s v="GLOBAL"/>
    <s v="NO SOLICITADAS"/>
  </r>
  <r>
    <x v="21"/>
    <x v="82"/>
    <s v="02-02-02-008-001-01"/>
    <s v="Adquisición de servicios - Servicios de investigación y desarrollo experimental en ciencias naturales e ingeniería"/>
    <s v="DESARROLLO DE ACTIVIDADES DE CIENCIAS, TECNOLOGÍAS E INNOVACIÓN ( ACTI) SEGÚN ARTICULO 2 DEL DECRETO 591/1991"/>
    <n v="81141902"/>
    <s v="CONTRATACIÓN DIRECTA  "/>
    <n v="10"/>
    <n v="12"/>
    <n v="10"/>
    <n v="1"/>
    <n v="7000000000"/>
    <s v="GLOBAL"/>
    <s v="NO SOLICITADAS"/>
  </r>
  <r>
    <x v="21"/>
    <x v="35"/>
    <s v="02-01-01-004-008-02"/>
    <s v="Activos fijos - Instrumentos y aparatos de medición, verificación, análisis, de navegación y para otros fines (excepto instrumentos ópticos); instrumentos de control de procesos industriales, sus partes, piezas y accesorios"/>
    <s v="SISTEMAS DE ANTENAS GNSS Y ACCESORIOS PARA LA DIRECCIÓN DE INFRAESTRUCTURA DE LA FAC"/>
    <n v="43221722"/>
    <s v="CONTRATACIÓN DIRECTA  "/>
    <n v="11"/>
    <n v="12"/>
    <n v="10"/>
    <n v="1"/>
    <n v="135999999.99000001"/>
    <s v="Unidad"/>
    <s v="NO SOLICITADAS"/>
  </r>
  <r>
    <x v="21"/>
    <x v="82"/>
    <s v="02-02-02-008-001-01"/>
    <s v="Adquisición de servicios - Servicios de investigación y desarrollo experimental en ciencias naturales e ingeniería"/>
    <s v="Desarrollo de actividades de Ciencia y Tecnología para el desarrollo tecnológico de un prototipo funcional del Sistema de Seguridad Integral, para inhibición de drones y de cooperación cientifica y tecnologica nacional e internacional."/>
    <n v="81141902"/>
    <s v="CONTRATACIÓN DIRECTA  "/>
    <n v="11"/>
    <n v="12"/>
    <n v="10"/>
    <n v="1"/>
    <n v="1410276816.8499999"/>
    <s v="GLOBAL"/>
    <s v="NO SOLICITADAS"/>
  </r>
  <r>
    <x v="21"/>
    <x v="20"/>
    <s v="02-02-02-008-004-03"/>
    <s v="Adquisición de servicios - Servicios de contenidos en línea (on-line)"/>
    <s v="SUSCRIPCIONES O-365 Y WINDOWS SERVER PARA LA FAC."/>
    <n v="43231513"/>
    <s v="SELECCIÓN ABREVIADA ACUERDO MARCO DE PRECIOS"/>
    <n v="11"/>
    <n v="12"/>
    <n v="10"/>
    <n v="1"/>
    <n v="7999707719.04"/>
    <s v="GLOBAL"/>
    <s v="NO SOLICITADAS"/>
  </r>
  <r>
    <x v="21"/>
    <x v="78"/>
    <s v="02-01-01-006-002-03-1-01"/>
    <s v="Activos fijos - Paquetes de software"/>
    <s v="ACUERDO DE LICENCIAMIENTO CORPORATIVO (ELA) PARA PLATAFORMA ARCGIS"/>
    <n v="81112200"/>
    <s v="SELECCIÓN ABREVIADA ACUERDO MARCO DE PRECIOS"/>
    <n v="11"/>
    <n v="12"/>
    <n v="10"/>
    <n v="1"/>
    <n v="4900000000"/>
    <s v="GLOBAL"/>
    <s v="NO SOLICITADAS"/>
  </r>
  <r>
    <x v="21"/>
    <x v="20"/>
    <s v="02-02-02-008-004-03"/>
    <s v="Adquisición de servicios - Servicios de contenidos en línea (on-line)"/>
    <s v="SOPORTE PREMIER MICROSOFT"/>
    <n v="43231513"/>
    <s v="SELECCIÓN ABREVIADA ACUERDO MARCO DE PRECIOS"/>
    <n v="11"/>
    <n v="12"/>
    <n v="10"/>
    <n v="1"/>
    <n v="700000000"/>
    <s v="GLOBAL"/>
    <s v="NO SOLICITADAS"/>
  </r>
  <r>
    <x v="21"/>
    <x v="78"/>
    <s v="02-01-01-006-002-03-1-01"/>
    <s v="Activos fijos - Paquetes de software"/>
    <s v="LICENCIAMIENTO SQL SERVER 2022 ENTERPRISE CORE - 2 CORE LICENSE PACK"/>
    <n v="81112500"/>
    <s v="SELECCIÓN ABREVIADA ACUERDO MARCO DE PRECIOS"/>
    <n v="11"/>
    <n v="12"/>
    <n v="10"/>
    <n v="1"/>
    <n v="307869280"/>
    <s v="GLOBAL"/>
    <s v="NO SOLICITADAS"/>
  </r>
  <r>
    <x v="21"/>
    <x v="20"/>
    <s v="02-02-02-008-004-03"/>
    <s v="Adquisición de servicios - Servicios de contenidos en línea (on-line)"/>
    <s v="SUSCRIPCIÓN POWER BI"/>
    <n v="81112500"/>
    <s v="SELECCIÓN ABREVIADA ACUERDO MARCO DE PRECIOS"/>
    <n v="11"/>
    <n v="12"/>
    <n v="10"/>
    <n v="1"/>
    <n v="153740160"/>
    <s v="GLOBAL"/>
    <s v="NO SOLICITADAS"/>
  </r>
  <r>
    <x v="21"/>
    <x v="20"/>
    <s v="02-02-02-008-004-03"/>
    <s v="Adquisición de servicios - Servicios de contenidos en línea (on-line)"/>
    <s v="CLOUD ACCESS SECURITY BROKER"/>
    <n v="81112501"/>
    <s v="SELECCIÓN ABREVIADA ACUERDO MARCO DE PRECIOS"/>
    <n v="11"/>
    <n v="12"/>
    <n v="10"/>
    <n v="1"/>
    <n v="3449108040"/>
    <s v="GLOBAL"/>
    <s v="NO SOLICITADAS"/>
  </r>
  <r>
    <x v="21"/>
    <x v="20"/>
    <s v="02-02-02-008-004-03"/>
    <s v="Adquisición de servicios - Servicios de contenidos en línea (on-line)"/>
    <s v="MULTIFACTOR AUTENTICATION MFA"/>
    <n v="81112501"/>
    <s v="SELECCIÓN ABREVIADA ACUERDO MARCO DE PRECIOS"/>
    <n v="11"/>
    <n v="12"/>
    <n v="10"/>
    <n v="1"/>
    <n v="897006360"/>
    <s v="GLOBAL"/>
    <s v="NO SOLICITADAS"/>
  </r>
  <r>
    <x v="21"/>
    <x v="20"/>
    <s v="02-02-02-008-004-03"/>
    <s v="Adquisición de servicios - Servicios de contenidos en línea (on-line)"/>
    <s v="SUSCRIPCIÓN LICENCIAMIENTO SISTEMA DE PROTECCIÓN DE ENDPOINT"/>
    <n v="81112501"/>
    <s v="SELECCIÓN ABREVIADA ACUERDO MARCO DE PRECIOS"/>
    <n v="11"/>
    <n v="12"/>
    <n v="10"/>
    <n v="1"/>
    <n v="3499255864"/>
    <s v="GLOBAL"/>
    <s v="NO SOLICITADAS"/>
  </r>
  <r>
    <x v="21"/>
    <x v="20"/>
    <s v="02-02-02-008-004-03"/>
    <s v="Adquisición de servicios - Servicios de contenidos en línea (on-line)"/>
    <s v="EMAIL SECURITY"/>
    <n v="81112501"/>
    <s v="SELECCIÓN ABREVIADA ACUERDO MARCO DE PRECIOS"/>
    <n v="11"/>
    <n v="12"/>
    <n v="10"/>
    <n v="1"/>
    <n v="1997567244"/>
    <s v="GLOBAL"/>
    <s v="NO SOLICITADAS"/>
  </r>
  <r>
    <x v="21"/>
    <x v="20"/>
    <s v="02-02-02-008-004-03"/>
    <s v="Adquisición de servicios - Servicios de contenidos en línea (on-line)"/>
    <s v="SUSCRIPCIÓN LICENCIAMIENTO SISTEMA DE PROTECCIÓN POR MICROSEGMENTACIÓN"/>
    <n v="81112501"/>
    <s v="SELECCIÓN ABREVIADA ACUERDO MARCO DE PRECIOS"/>
    <n v="11"/>
    <n v="12"/>
    <n v="10"/>
    <n v="1"/>
    <n v="1077234444"/>
    <s v="GLOBAL"/>
    <s v="NO SOLICITADAS"/>
  </r>
  <r>
    <x v="21"/>
    <x v="20"/>
    <s v="02-02-02-008-004-03"/>
    <s v="Adquisición de servicios - Servicios de contenidos en línea (on-line)"/>
    <s v="SUSCRIPCIÓN ACTUALIZACIÓN SOPORTE PLATAFORMA MICROSEGMENTACIÓN"/>
    <n v="81112501"/>
    <s v="SELECCIÓN ABREVIADA ACUERDO MARCO DE PRECIOS"/>
    <n v="11"/>
    <n v="12"/>
    <n v="10"/>
    <n v="1"/>
    <n v="272141100"/>
    <s v="GLOBAL"/>
    <s v="NO SOLICITADAS"/>
  </r>
  <r>
    <x v="21"/>
    <x v="20"/>
    <s v="02-02-02-008-004-03"/>
    <s v="Adquisición de servicios - Servicios de contenidos en línea (on-line)"/>
    <s v="SUSCRIPCIÓN SISTEMA SIMULACIÓN DE ATAQUES CIBERNÉTICOS - CONCIENCIACIÓN USUARIOS"/>
    <n v="81112501"/>
    <s v="SELECCIÓN ABREVIADA ACUERDO MARCO DE PRECIOS"/>
    <n v="11"/>
    <n v="12"/>
    <n v="10"/>
    <n v="1"/>
    <n v="450000000"/>
    <s v="GLOBAL"/>
    <s v="NO SOLICITADAS"/>
  </r>
  <r>
    <x v="21"/>
    <x v="55"/>
    <s v="02-01-01-004-005-02"/>
    <s v="Activos fijos - Maquinaria de informática y sus partes, piezas y accesorios"/>
    <s v="COMPUTADOR DE ESCRITORIO"/>
    <n v="43211507"/>
    <s v="SELECCIÓN ABREVIADA ACUERDO MARCO DE PRECIOS"/>
    <n v="11"/>
    <n v="12"/>
    <n v="10"/>
    <n v="321"/>
    <n v="899716776"/>
    <s v="Unidad"/>
    <s v="NO SOLICITADAS"/>
  </r>
  <r>
    <x v="21"/>
    <x v="78"/>
    <s v="02-01-01-006-002-03-1-01"/>
    <s v="Activos fijos - Paquetes de software"/>
    <s v="LICENCIA OFFICE ON PREMISE"/>
    <n v="43231500"/>
    <s v="SELECCIÓN ABREVIADA ACUERDO MARCO DE PRECIOS"/>
    <n v="11"/>
    <n v="12"/>
    <n v="10"/>
    <n v="423"/>
    <n v="781267400.55000007"/>
    <s v="Unidad"/>
    <s v="NO SOLICITADAS"/>
  </r>
  <r>
    <x v="21"/>
    <x v="20"/>
    <s v="02-02-02-008-004-03"/>
    <s v="Adquisición de servicios - Servicios de contenidos en línea (on-line)"/>
    <s v="MICROSOFT PROJECT P3 OPEN SUBSCRIPTION OPEN VALUE LEVEL D 1 MONTH AP_OV_OVNTO"/>
    <n v="81112500"/>
    <s v="SELECCIÓN ABREVIADA ACUERDO MARCO DE PRECIOS"/>
    <n v="11"/>
    <n v="12"/>
    <n v="10"/>
    <n v="1"/>
    <n v="26780160"/>
    <s v="GLOBAL"/>
    <s v="NO SOLICITADAS"/>
  </r>
  <r>
    <x v="21"/>
    <x v="82"/>
    <s v="02-02-02-008-001-01"/>
    <s v="Adquisición de servicios - Servicios de investigación y desarrollo experimental en ciencias naturales e ingeniería"/>
    <s v="DESARROLLO DE ACTIVIDADES DE CIENCIA, TECNOLOGÍA E INNOVACIÓN ( ACTI) SEGÚN ARTICULO 2 DEL DECRETO 591/1991"/>
    <n v="81141902"/>
    <s v="CONTRATACIÓN DIRECTA  "/>
    <n v="11"/>
    <n v="12"/>
    <n v="10"/>
    <n v="1"/>
    <n v="1193469069"/>
    <s v="GLOBAL"/>
    <s v="NO SOLICITADAS"/>
  </r>
  <r>
    <x v="21"/>
    <x v="82"/>
    <s v="02-02-02-008-001-01"/>
    <s v="Adquisición de servicios - Servicios de investigación y desarrollo experimental en ciencias naturales e ingeniería"/>
    <s v="DESARROLLO DE PRUEBAS PARA LA FABRICACIÓN DE UN SISTEMA DE PROTECCIÓN BALÍSTICA PARA LAS AERONAVES DE LA FAC."/>
    <n v="81141901"/>
    <s v="CONTRATACIÓN DIRECTA  "/>
    <n v="11"/>
    <n v="12"/>
    <n v="10"/>
    <n v="1"/>
    <n v="1700000000"/>
    <s v="GLOBAL"/>
    <s v="NO SOLICITADAS"/>
  </r>
  <r>
    <x v="21"/>
    <x v="82"/>
    <s v="02-02-02-008-001-01"/>
    <s v="Adquisición de servicios - Servicios de investigación y desarrollo experimental en ciencias naturales e ingeniería"/>
    <s v="Desarrollo de actividades de Ciencia y Tecnología para el desarrollo tecnológico de un prototipo funcional del Sistema de Seguridad Integral, para inhibición de drones."/>
    <s v="80111621_x000a_81141902"/>
    <s v="CONTRATACIÓN DIRECTA  "/>
    <n v="12"/>
    <n v="12"/>
    <n v="10"/>
    <n v="1"/>
    <n v="1175000000"/>
    <s v="GLOBAL"/>
    <s v="NO SOLICITADAS"/>
  </r>
  <r>
    <x v="21"/>
    <x v="82"/>
    <s v="02-02-02-008-001-01"/>
    <s v="Adquisición de servicios - Servicios de investigación y desarrollo experimental en ciencias naturales e ingeniería"/>
    <s v="DESARROLLO DE ACTIVIDADES DE CIENCIA, TECNOLOGÍA E INNOVACIÓN (ACTI) SEGÚN ARTÍCULO 2 DEL DECRETO 591/1991 - INVESTIGACIÓN CIENTÍFICA Y DESARROLLO TECNOLÓGICO, DESARROLLO DE NUEVOS PRODUCTOS Y PROCESOS, CREACIÓN Y APOYO A CENTROS CIENTÍFICOS Y TECNOLÓGICOS Y CONFORMACIÓN DE REDES DE INVESTIGACIÓN E INFORMACIÓN. (NUMERAL 1 DEL ARTICULO 2 DEL DECRETO 591/1991)"/>
    <n v="81141902"/>
    <s v="CONTRATACIÓN DIRECTA  "/>
    <n v="12"/>
    <n v="12"/>
    <n v="16"/>
    <n v="1"/>
    <n v="3721094254.3099999"/>
    <s v="GLOBAL"/>
    <s v="NO SOLICITADAS"/>
  </r>
  <r>
    <x v="21"/>
    <x v="82"/>
    <s v="02-02-02-008-001-01"/>
    <s v="Adquisición de servicios - Servicios de investigación y desarrollo experimental en ciencias naturales e ingeniería"/>
    <s v="DESARROLLO DE ACTIVIDADES DE CIENCIA, TECNOLOGÍA E INNOVACIÓN (ACTI) SEGÚN ARTÍCULO 2 DEL DECRETO 591/1991 - PROGRAMA FACSAT 3A - DESARROLLO DE UN SISTEMA SATELITAL CON UN ALIADO EN SUS INSTALACIONES E INSTALACIONES COMPARTIDAS."/>
    <n v="81141902"/>
    <s v="CONTRATACIÓN DIRECTA  "/>
    <n v="12"/>
    <n v="12"/>
    <n v="10"/>
    <n v="1"/>
    <n v="91421714015.509995"/>
    <s v="GLOBAL"/>
    <s v="NO SOLICITADAS"/>
  </r>
  <r>
    <x v="22"/>
    <x v="85"/>
    <s v="02-01-01-004-007-02"/>
    <s v="ADQUISICIÓN DE BIENES Y SERVICIOS - SERVICIOS DE COMUNICACIONES Y CONTROL DEL ESPACIO AÉREO - FORTALECIMIENTO DEL MANDO Y CONTROL DE LA FUERZA AÉREA COLOMBIANA A NIVEL  NACIONAL"/>
    <s v="MODERNIZACIÓN SISTEMA RED MOVIL DIGITAL RADIOS MOTOROLA APX-5000"/>
    <s v="43191510"/>
    <s v="SELECCIÓN ABREVIADA MENOR CUANTÍA"/>
    <n v="8"/>
    <m/>
    <n v="11"/>
    <n v="1"/>
    <n v="602859518.00999999"/>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MODERNIZACIÓN SISTEMA DE COLABORACIÓN UNIFICADA"/>
    <s v="43191511_x000a_43221519_x000a_81161700"/>
    <s v="CONTRATACIÓN DIRECTA  "/>
    <m/>
    <m/>
    <n v="11"/>
    <n v="1"/>
    <n v="900000000"/>
    <m/>
    <m/>
  </r>
  <r>
    <x v="22"/>
    <x v="86"/>
    <s v="02-01-01-004-005-02"/>
    <s v="ADQUISICIÓN DE BIENES Y SERVICIOS - SERVICIOS TECNOLÓGICOS - FORTALECIMIENTO DE LA PLATAFORMA TECNOLÓGICA PARA EL ACCESO A RECURSOS Y SERVICIOS TIC E IMPLEMENTACIÓN DE NUEVAS TECNOLOGÍAS EN LA FUERZA AÉREA COLOMBIANA A NIVEL   NACIONAL"/>
    <s v="COMPUTADOR DE ESCRITORIO"/>
    <n v="43211507"/>
    <s v="SELECCIÓN ABREVIADA ACUERDO MARCO DE PRECIOS"/>
    <m/>
    <m/>
    <n v="11"/>
    <n v="178"/>
    <n v="599912472.62"/>
    <m/>
    <m/>
  </r>
  <r>
    <x v="22"/>
    <x v="46"/>
    <s v="02-01-01-004-003-01"/>
    <s v="ADQUISICIÓN DE BIENES Y SERVICIOS - SERVICIO DE ENTRENAMIENTO POR SIMULACIÓN - FORTALECIMIENTO DE LAS HABILIDADES TECNICAS DEL PERSONAL DE LA FUERZA AEREA COLOMBIANA A NIVEL  NACIONAL"/>
    <s v="ADQUIRIR SIMULADORES DE VUELO UH-60"/>
    <n v="25191504"/>
    <s v="CONTRATACIÓN DIRECTA  "/>
    <n v="11"/>
    <m/>
    <n v="11"/>
    <n v="1"/>
    <n v="4050000000"/>
    <m/>
    <m/>
  </r>
  <r>
    <x v="22"/>
    <x v="87"/>
    <s v="02-01-01-006-002-03-1-01"/>
    <s v="ADQUISICIÓN DE BIENES Y SERVICIOS - SERVICIOS DE INFORMACIÓN DE INTELIGENCIA - FORTALECIMIENTO DE LA INTELIGENCIA,CONTRAINTELIGENCIA Y CIBERINTELIGENCIA DE LA FAC  NACIONAL"/>
    <s v="ADQUISICIÓN DE SOFTWARE_x000a_CATALOGADOR DE INFORMACIÓN_x000a_GEOGRÁFICA Y ALMACENAMIENTO DE_x000a_DATOS"/>
    <s v="43231507"/>
    <s v="CONTRATACIÓN DIRECTA  "/>
    <m/>
    <m/>
    <n v="11"/>
    <n v="1"/>
    <n v="1076000000"/>
    <m/>
    <m/>
  </r>
  <r>
    <x v="22"/>
    <x v="87"/>
    <s v="02-01-01-004-005-02"/>
    <s v="ADQUISICIÓN DE BIENES Y SERVICIOS - SERVICIOS DE INFORMACIÓN DE INTELIGENCIA - FORTALECIMIENTO DE LA INTELIGENCIA,CONTRAINTELIGENCIA Y CIBERINTELIGENCIA DE LA FAC  NACIONAL"/>
    <s v="ADQUISICIÓN DE NODOS Y MIGRACIÓN A HIPERCONVERGENCIA DE LA INFRAESTRUCTURA TECNOLÓGICA DEL CENTRO DE FUSIÓN Y CORRELACIÓN"/>
    <s v="43211500_x000a_43212201_x000a_81111800_x000a_81112000_x000a_81112002"/>
    <s v="LICITACIÓN PÚBLICA"/>
    <m/>
    <m/>
    <n v="11"/>
    <n v="1"/>
    <n v="1498819823.52"/>
    <m/>
    <m/>
  </r>
  <r>
    <x v="22"/>
    <x v="88"/>
    <s v="02-01-01-004-005-02"/>
    <s v="ADQUISICIÓN DE BIENES Y SERVICIOS - SERVICIO DE INFORMACIÓN METEREOLÓGICOY CARTOGRÁFICO PARA LA NAVEGACIÓN AÉREA - FORTALECIMIENTO Y SOPORTE DE LOS SERVICIOS A LA NAVEGACION AÉREA DE LA FUERZA AÉREA PARA LA AVIACIÓN DE ESTADO A NIVEL  NACIONAL"/>
    <s v="ADQUIRIR IPAD MINI (MALETIN DE VUELO)_x000a_"/>
    <s v="43211509"/>
    <s v="SELECCIÓN ABREVIADA ACUERDO MARCO DE PRECIOS"/>
    <m/>
    <m/>
    <n v="11"/>
    <n v="88"/>
    <n v="266632267.44"/>
    <m/>
    <m/>
  </r>
  <r>
    <x v="22"/>
    <x v="89"/>
    <s v="02-01-01-004-006-09"/>
    <s v="ADQUISICIÓN DE BIENES Y SERVICIOS - SERVICIO DE SEGURIDAD Y DEFENSA DE LAS UNIDADES MILITARES - INCREMENTO DE LA CAPACIDAD DE SEGURIDAD Y DEFENSA DE LA FUERZA AEREA COLOMBIANA  NACIONAL"/>
    <s v="SISTEMAS ELECTRONICOS DE SEGURIDAD"/>
    <s v="81111809"/>
    <s v="SELECCIÓN ABREVIADA SUBASTA INVERSA"/>
    <m/>
    <m/>
    <n v="11"/>
    <n v="1"/>
    <n v="1493057000"/>
    <m/>
    <m/>
  </r>
  <r>
    <x v="22"/>
    <x v="88"/>
    <s v="02-01-01-004-008-02"/>
    <s v="ADQUISICIÓN DE BIENES Y SERVICIOS - SERVICIO DE INFORMACIÓN METEREOLÓGICOY CARTOGRÁFICO PARA LA NAVEGACIÓN AÉREA - FORTALECIMIENTO Y SOPORTE DE LOS SERVICIOS A LA NAVEGACION AÉREA DE LA FUERZA AÉREA PARA LA AVIACIÓN DE ESTADO A NIVEL  NACIONAL"/>
    <s v="ADQUISICION CEILOMETRO PARA COMPLETAR LA ESTACIÓN METEOROLÓGICA AUTOMÁTICA DE GAORI, RADIOSONDAS Y GLOBOS METEOROLÓGICOS "/>
    <n v="41114413"/>
    <s v="CONTRATACIÓN DIRECTA  "/>
    <m/>
    <m/>
    <n v="11"/>
    <n v="1"/>
    <n v="532000000"/>
    <m/>
    <m/>
  </r>
  <r>
    <x v="22"/>
    <x v="87"/>
    <s v="02-01-01-006-002-03-1-01"/>
    <s v="ADQUISICIÓN DE BIENES Y SERVICIOS - SERVICIOS DE INFORMACIÓN DE INTELIGENCIA - FORTALECIMIENTO DE LA INTELIGENCIA,CONTRAINTELIGENCIA Y CIBERINTELIGENCIA DE LA FAC  NACIONAL"/>
    <s v="ADAPTACION DE UN SISTEMA PARA LA INTELIGENCIA AÉREA, ESPACIAL Y CIBERESPACIAL - PROYECTO ATENEA II"/>
    <n v="81141902"/>
    <s v="CONTRATACIÓN DIRECTA  "/>
    <m/>
    <m/>
    <n v="11"/>
    <n v="1"/>
    <n v="450000000"/>
    <m/>
    <m/>
  </r>
  <r>
    <x v="22"/>
    <x v="88"/>
    <s v="02-01-01-004-005-02"/>
    <s v="ADQUISICIÓN DE BIENES Y SERVICIOS - SERVICIO DE INFORMACIÓN METEREOLÓGICOY CARTOGRÁFICO PARA LA NAVEGACIÓN AÉREA - FORTALECIMIENTO Y SOPORTE DE LOS SERVICIOS A LA NAVEGACION AÉREA DE LA FUERZA AÉREA PARA LA AVIACIÓN DE ESTADO A NIVEL  NACIONAL"/>
    <s v="NODO DE ALTO PERFORMACE"/>
    <n v="43211501"/>
    <s v="LICITACIÓN PÚBLICA"/>
    <n v="3"/>
    <m/>
    <n v="11"/>
    <n v="4"/>
    <n v="1070876332"/>
    <m/>
    <m/>
  </r>
  <r>
    <x v="22"/>
    <x v="88"/>
    <s v="02-01-01-004-005-02"/>
    <s v="ADQUISICIÓN DE BIENES Y SERVICIOS - SERVICIO DE INFORMACIÓN METEREOLÓGICOY CARTOGRÁFICO PARA LA NAVEGACIÓN AÉREA - FORTALECIMIENTO Y SOPORTE DE LOS SERVICIOS A LA NAVEGACION AÉREA DE LA FUERZA AÉREA PARA LA AVIACIÓN DE ESTADO A NIVEL  NACIONAL"/>
    <s v="SERVIDOR DE ALMACENAMIENTO"/>
    <n v="43201800"/>
    <s v="LICITACIÓN PÚBLICA"/>
    <n v="3"/>
    <m/>
    <n v="11"/>
    <n v="1"/>
    <n v="193499494"/>
    <m/>
    <m/>
  </r>
  <r>
    <x v="22"/>
    <x v="88"/>
    <s v="02-01-01-004-005-02"/>
    <s v="ADQUISICIÓN DE BIENES Y SERVICIOS - SERVICIO DE INFORMACIÓN METEREOLÓGICOY CARTOGRÁFICO PARA LA NAVEGACIÓN AÉREA - FORTALECIMIENTO Y SOPORTE DE LOS SERVICIOS A LA NAVEGACION AÉREA DE LA FUERZA AÉREA PARA LA AVIACIÓN DE ESTADO A NIVEL  NACIONAL"/>
    <s v="SWITCH DE ALTA VELOCIDAD"/>
    <n v="43222600"/>
    <s v="LICITACIÓN PÚBLICA"/>
    <n v="3"/>
    <m/>
    <n v="11"/>
    <n v="1"/>
    <n v="123207382"/>
    <m/>
    <m/>
  </r>
  <r>
    <x v="22"/>
    <x v="86"/>
    <s v="02-02-02-008-004-03"/>
    <s v="ADQUISICIÓN DE BIENES Y SERVICIOS - SERVICIOS TECNOLÓGICOS - FORTALECIMIENTO DE LA PLATAFORMA TECNOLÓGICA PARA EL ACCESO A RECURSOS Y SERVICIOS TIC E IMPLEMENTACIÓN DE NUEVAS TECNOLOGÍAS EN LA FUERZA AÉREA COLOMBIANA A NIVEL   NACIONAL"/>
    <s v="Adquisición Suscripción Premier Essential 24x7x4 Infraestructura de Hardware"/>
    <n v="43233700"/>
    <s v="SELECCIÓN ABREVIADA SUBASTA INVERSA"/>
    <m/>
    <m/>
    <n v="11"/>
    <n v="1"/>
    <n v="427300600"/>
    <m/>
    <m/>
  </r>
  <r>
    <x v="22"/>
    <x v="86"/>
    <s v="02-02-02-008-004-03"/>
    <s v="ADQUISICIÓN DE BIENES Y SERVICIOS - SERVICIOS TECNOLÓGICOS - FORTALECIMIENTO DE LA PLATAFORMA TECNOLÓGICA PARA EL ACCESO A RECURSOS Y SERVICIOS TIC E IMPLEMENTACIÓN DE NUEVAS TECNOLOGÍAS EN LA FUERZA AÉREA COLOMBIANA A NIVEL   NACIONAL"/>
    <s v="Adquisición Suscripción Garantía y Soporte Infraestructura de Software"/>
    <n v="43233700"/>
    <s v="SELECCIÓN ABREVIADA SUBASTA INVERSA"/>
    <m/>
    <m/>
    <n v="11"/>
    <n v="1"/>
    <n v="571099070"/>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CONTROLADORAS WIFI UNIDADES MAYORES"/>
    <s v="43222600"/>
    <s v="SELECCIÓN ABREVIADA SUBASTA INVERSA"/>
    <m/>
    <m/>
    <n v="11"/>
    <n v="7"/>
    <n v="373363429.25"/>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CONTROLADORAS WIFI UNIDADES MENORES"/>
    <s v="43222600"/>
    <s v="SELECCIÓN ABREVIADA SUBASTA INVERSA"/>
    <m/>
    <m/>
    <n v="11"/>
    <n v="6"/>
    <n v="175014107.39999998"/>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SWITCH HCI 48 PUERTOS"/>
    <s v="43222600"/>
    <s v="SELECCIÓN ABREVIADA SUBASTA INVERSA"/>
    <m/>
    <m/>
    <n v="11"/>
    <n v="1"/>
    <n v="205016525.91"/>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SWITCH HCI 32 PUERTOS"/>
    <s v="43222600"/>
    <s v="SELECCIÓN ABREVIADA SUBASTA INVERSA"/>
    <m/>
    <m/>
    <n v="11"/>
    <n v="4"/>
    <n v="476705092.75999999"/>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SWITCH HCI 16 PUERTOS"/>
    <s v="43222600"/>
    <s v="SELECCIÓN ABREVIADA SUBASTA INVERSA"/>
    <m/>
    <m/>
    <n v="11"/>
    <n v="1"/>
    <n v="103341663.45999999"/>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SWITCH 24 PUERTOS"/>
    <s v="43222600"/>
    <s v="SELECCIÓN ABREVIADA SUBASTA INVERSA"/>
    <m/>
    <m/>
    <n v="11"/>
    <n v="7"/>
    <n v="122509875.11"/>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SWITCH 12 PUERTOS"/>
    <s v="43222600"/>
    <s v="SELECCIÓN ABREVIADA SUBASTA INVERSA"/>
    <m/>
    <m/>
    <n v="11"/>
    <n v="1"/>
    <n v="13334408.18"/>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ACCESS POINT INDOOR"/>
    <s v="43222600"/>
    <s v="SELECCIÓN ABREVIADA SUBASTA INVERSA"/>
    <m/>
    <m/>
    <n v="11"/>
    <n v="37"/>
    <n v="255937296.51000002"/>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ACCESS POINT OUTDOOR"/>
    <s v="43222600"/>
    <s v="SELECCIÓN ABREVIADA SUBASTA INVERSA"/>
    <m/>
    <m/>
    <n v="11"/>
    <n v="10"/>
    <n v="72505844.299999997"/>
    <m/>
    <m/>
  </r>
  <r>
    <x v="22"/>
    <x v="90"/>
    <s v="02-01-01-004-008-02"/>
    <s v="ADQUISICIÓN DE BIENES Y SERVICIOS - CENTROS Y LABORATORIOS ADECUADOS Y DOTADOS - MEJORAMIENTO DE LA INVESTIGACIÓN, CIENCIA Y TECNOLOGÍA EN LA FUERZA AÉREA A NIVEL   NACIONAL"/>
    <s v="Receptor de Pruebas de Interferencia Electromagnética"/>
    <n v="41113722"/>
    <s v="SELECCIÓN ABREVIADA SUBASTA INVERSA"/>
    <n v="7"/>
    <m/>
    <n v="11"/>
    <n v="1"/>
    <n v="1012298072"/>
    <m/>
    <m/>
  </r>
  <r>
    <x v="22"/>
    <x v="90"/>
    <s v="02-01-01-004-008-02"/>
    <s v="ADQUISICIÓN DE BIENES Y SERVICIOS - CENTROS Y LABORATORIOS ADECUADOS Y DOTADOS - MEJORAMIENTO DE LA INVESTIGACIÓN, CIENCIA Y TECNOLOGÍA EN LA FUERZA AÉREA A NIVEL   NACIONAL"/>
    <s v="Generador de Señales Eléctricas"/>
    <n v="41115320"/>
    <s v="SELECCIÓN ABREVIADA SUBASTA INVERSA"/>
    <n v="7"/>
    <m/>
    <n v="11"/>
    <n v="1"/>
    <n v="356766228"/>
    <m/>
    <m/>
  </r>
  <r>
    <x v="22"/>
    <x v="90"/>
    <s v="02-01-01-004-008-02"/>
    <s v="ADQUISICIÓN DE BIENES Y SERVICIOS - CENTROS Y LABORATORIOS ADECUADOS Y DOTADOS - MEJORAMIENTO DE LA INVESTIGACIÓN, CIENCIA Y TECNOLOGÍA EN LA FUERZA AÉREA A NIVEL   NACIONAL"/>
    <s v="Celda para Pruebas de Emisiones e Inmunidad"/>
    <n v="41113722"/>
    <s v="SELECCIÓN ABREVIADA SUBASTA INVERSA"/>
    <n v="7"/>
    <m/>
    <n v="11"/>
    <n v="1"/>
    <n v="212013735"/>
    <m/>
    <m/>
  </r>
  <r>
    <x v="22"/>
    <x v="90"/>
    <s v="02-01-01-004-008-02"/>
    <s v="ADQUISICIÓN DE BIENES Y SERVICIOS - CENTROS Y LABORATORIOS ADECUADOS Y DOTADOS - MEJORAMIENTO DE LA INVESTIGACIÓN, CIENCIA Y TECNOLOGÍA EN LA FUERZA AÉREA A NIVEL   NACIONAL"/>
    <s v="Generador de Funciones Eléctricas"/>
    <n v="41115323"/>
    <s v="SELECCIÓN ABREVIADA SUBASTA INVERSA"/>
    <n v="7"/>
    <m/>
    <n v="11"/>
    <n v="1"/>
    <n v="14078634"/>
    <m/>
    <m/>
  </r>
  <r>
    <x v="22"/>
    <x v="90"/>
    <s v="02-01-01-004-008-02"/>
    <s v="ADQUISICIÓN DE BIENES Y SERVICIOS - CENTROS Y LABORATORIOS ADECUADOS Y DOTADOS - MEJORAMIENTO DE LA INVESTIGACIÓN, CIENCIA Y TECNOLOGÍA EN LA FUERZA AÉREA A NIVEL   NACIONAL"/>
    <s v="Osciloscopio de 4.5 millones de formas de onda por segundo"/>
    <n v="41113638"/>
    <s v="SELECCIÓN ABREVIADA SUBASTA INVERSA"/>
    <n v="7"/>
    <m/>
    <n v="11"/>
    <n v="1"/>
    <n v="128037780"/>
    <m/>
    <m/>
  </r>
  <r>
    <x v="22"/>
    <x v="90"/>
    <s v="02-01-01-004-008-02"/>
    <s v="ADQUISICIÓN DE BIENES Y SERVICIOS - CENTROS Y LABORATORIOS ADECUADOS Y DOTADOS - MEJORAMIENTO DE LA INVESTIGACIÓN, CIENCIA Y TECNOLOGÍA EN LA FUERZA AÉREA A NIVEL   NACIONAL"/>
    <s v="Unidad de Medición de Fuente Eléctrica"/>
    <n v="41113708"/>
    <s v="SELECCIÓN ABREVIADA SUBASTA INVERSA"/>
    <n v="7"/>
    <m/>
    <n v="11"/>
    <n v="1"/>
    <n v="31818150"/>
    <m/>
    <m/>
  </r>
  <r>
    <x v="22"/>
    <x v="90"/>
    <s v="02-01-01-004-008-02"/>
    <s v="ADQUISICIÓN DE BIENES Y SERVICIOS - CENTROS Y LABORATORIOS ADECUADOS Y DOTADOS - MEJORAMIENTO DE LA INVESTIGACIÓN, CIENCIA Y TECNOLOGÍA EN LA FUERZA AÉREA A NIVEL   NACIONAL"/>
    <s v="Osciloscopio Digital"/>
    <n v="41113638"/>
    <s v="SELECCIÓN ABREVIADA SUBASTA INVERSA"/>
    <n v="7"/>
    <m/>
    <n v="11"/>
    <n v="1"/>
    <n v="44868200"/>
    <m/>
    <m/>
  </r>
  <r>
    <x v="22"/>
    <x v="90"/>
    <s v="02-01-01-004-008-02"/>
    <s v="ADQUISICIÓN DE BIENES Y SERVICIOS - CENTROS Y LABORATORIOS ADECUADOS Y DOTADOS - MEJORAMIENTO DE LA INVESTIGACIÓN, CIENCIA Y TECNOLOGÍA EN LA FUERZA AÉREA A NIVEL   NACIONAL"/>
    <s v="Fuente de Alimentación de Alto Rendimiento"/>
    <n v="39121006"/>
    <s v="SELECCIÓN ABREVIADA SUBASTA INVERSA"/>
    <n v="7"/>
    <m/>
    <n v="11"/>
    <n v="1"/>
    <n v="12121200"/>
    <m/>
    <m/>
  </r>
  <r>
    <x v="22"/>
    <x v="90"/>
    <s v="02-02-01-004-002"/>
    <s v="ADQUISICIÓN DE BIENES Y SERVICIOS - CENTROS Y LABORATORIOS ADECUADOS Y DOTADOS - MEJORAMIENTO DE LA INVESTIGACIÓN, CIENCIA Y TECNOLOGÍA EN LA FUERZA AÉREA A NIVEL   NACIONAL"/>
    <s v="JUEGO DE DESTORNILLADORES PARA APLICACIONES ELECTRÓNICAS, 25 PIEZAS"/>
    <n v="27111701"/>
    <s v="SELECCIÓN ABREVIADA SUBASTA INVERSA"/>
    <n v="7"/>
    <m/>
    <n v="11"/>
    <n v="4"/>
    <n v="6591916"/>
    <m/>
    <m/>
  </r>
  <r>
    <x v="22"/>
    <x v="90"/>
    <s v="02-02-01-004-002"/>
    <s v="ADQUISICIÓN DE BIENES Y SERVICIOS - CENTROS Y LABORATORIOS ADECUADOS Y DOTADOS - MEJORAMIENTO DE LA INVESTIGACIÓN, CIENCIA Y TECNOLOGÍA EN LA FUERZA AÉREA A NIVEL   NACIONAL"/>
    <s v="JUEGO DE DESTORNILLADORES 17 PC"/>
    <n v="27111701"/>
    <s v="SELECCIÓN ABREVIADA SUBASTA INVERSA"/>
    <n v="7"/>
    <m/>
    <n v="11"/>
    <n v="4"/>
    <n v="2875936"/>
    <m/>
    <m/>
  </r>
  <r>
    <x v="22"/>
    <x v="90"/>
    <s v="02-02-01-004-002"/>
    <s v="ADQUISICIÓN DE BIENES Y SERVICIOS - CENTROS Y LABORATORIOS ADECUADOS Y DOTADOS - MEJORAMIENTO DE LA INVESTIGACIÓN, CIENCIA Y TECNOLOGÍA EN LA FUERZA AÉREA A NIVEL   NACIONAL"/>
    <s v="JUEGO DE MICRODESTORNILLADORES ESD, 20 PC"/>
    <n v="27111701"/>
    <s v="SELECCIÓN ABREVIADA SUBASTA INVERSA"/>
    <n v="7"/>
    <m/>
    <n v="11"/>
    <n v="4"/>
    <n v="6686924"/>
    <m/>
    <m/>
  </r>
  <r>
    <x v="22"/>
    <x v="90"/>
    <s v="02-02-01-004-002"/>
    <s v="ADQUISICIÓN DE BIENES Y SERVICIOS - CENTROS Y LABORATORIOS ADECUADOS Y DOTADOS - MEJORAMIENTO DE LA INVESTIGACIÓN, CIENCIA Y TECNOLOGÍA EN LA FUERZA AÉREA A NIVEL   NACIONAL"/>
    <s v="DESTORNILLADOR DE TORQUE AJUSTABLE ESD"/>
    <n v="27111739"/>
    <s v="SELECCIÓN ABREVIADA SUBASTA INVERSA"/>
    <n v="7"/>
    <m/>
    <n v="11"/>
    <n v="6"/>
    <n v="6989202"/>
    <m/>
    <m/>
  </r>
  <r>
    <x v="22"/>
    <x v="90"/>
    <s v="02-02-01-004-002"/>
    <s v="ADQUISICIÓN DE BIENES Y SERVICIOS - CENTROS Y LABORATORIOS ADECUADOS Y DOTADOS - MEJORAMIENTO DE LA INVESTIGACIÓN, CIENCIA Y TECNOLOGÍA EN LA FUERZA AÉREA A NIVEL   NACIONAL"/>
    <s v="JUEGO DE PINZAS DE PRECISIÓN ESD"/>
    <n v="41122413"/>
    <s v="SELECCIÓN ABREVIADA SUBASTA INVERSA"/>
    <n v="7"/>
    <m/>
    <n v="11"/>
    <n v="4"/>
    <n v="8160796"/>
    <m/>
    <m/>
  </r>
  <r>
    <x v="22"/>
    <x v="90"/>
    <s v="02-02-01-004-002"/>
    <s v="ADQUISICIÓN DE BIENES Y SERVICIOS - CENTROS Y LABORATORIOS ADECUADOS Y DOTADOS - MEJORAMIENTO DE LA INVESTIGACIÓN, CIENCIA Y TECNOLOGÍA EN LA FUERZA AÉREA A NIVEL   NACIONAL"/>
    <s v="KIT DE PINZAS, 6 PIEZAS, EPOXI ESD"/>
    <n v="41122413"/>
    <s v="SELECCIÓN ABREVIADA SUBASTA INVERSA"/>
    <n v="7"/>
    <m/>
    <n v="11"/>
    <n v="4"/>
    <n v="7144060"/>
    <m/>
    <m/>
  </r>
  <r>
    <x v="22"/>
    <x v="90"/>
    <s v="02-02-01-004-002"/>
    <s v="ADQUISICIÓN DE BIENES Y SERVICIOS - CENTROS Y LABORATORIOS ADECUADOS Y DOTADOS - MEJORAMIENTO DE LA INVESTIGACIÓN, CIENCIA Y TECNOLOGÍA EN LA FUERZA AÉREA A NIVEL   NACIONAL"/>
    <s v="LLAVES DINAMOMÉTRICAS TBN PRESET BREAKING"/>
    <n v="41114501"/>
    <s v="SELECCIÓN ABREVIADA SUBASTA INVERSA"/>
    <n v="7"/>
    <m/>
    <n v="11"/>
    <n v="2"/>
    <n v="2189162"/>
    <m/>
    <m/>
  </r>
  <r>
    <x v="22"/>
    <x v="90"/>
    <s v="02-01-01-004-004-02"/>
    <s v="ADQUISICIÓN DE BIENES Y SERVICIOS - CENTROS Y LABORATORIOS ADECUADOS Y DOTADOS - MEJORAMIENTO DE LA INVESTIGACIÓN, CIENCIA Y TECNOLOGÍA EN LA FUERZA AÉREA A NIVEL   NACIONAL"/>
    <s v="PLACA DE SUPERFICIE DE GRANITO - 12&quot; X 18&quot; X 3&quot;"/>
    <n v="30162204"/>
    <s v="SELECCIÓN ABREVIADA SUBASTA INVERSA"/>
    <n v="7"/>
    <m/>
    <n v="11"/>
    <n v="1"/>
    <n v="31407384"/>
    <m/>
    <m/>
  </r>
  <r>
    <x v="22"/>
    <x v="90"/>
    <s v="02-02-01-004-008-02"/>
    <s v="ADQUISICIÓN DE BIENES Y SERVICIOS - CENTROS Y LABORATORIOS ADECUADOS Y DOTADOS - MEJORAMIENTO DE LA INVESTIGACIÓN, CIENCIA Y TECNOLOGÍA EN LA FUERZA AÉREA A NIVEL   NACIONAL"/>
    <s v="JUEGO DE GALGAS CORTAS - PAQUETE DE 32"/>
    <n v="27111811"/>
    <s v="SELECCIÓN ABREVIADA SUBASTA INVERSA"/>
    <n v="7"/>
    <m/>
    <n v="11"/>
    <n v="2"/>
    <n v="360344"/>
    <m/>
    <m/>
  </r>
  <r>
    <x v="22"/>
    <x v="90"/>
    <s v="02-01-01-004-004-02"/>
    <s v="ADQUISICIÓN DE BIENES Y SERVICIOS - CENTROS Y LABORATORIOS ADECUADOS Y DOTADOS - MEJORAMIENTO DE LA INVESTIGACIÓN, CIENCIA Y TECNOLOGÍA EN LA FUERZA AÉREA A NIVEL   NACIONAL"/>
    <s v="MESA DE ENSAMBLAJE MODULAR - ROTARY JIG SET 12U"/>
    <n v="23152201"/>
    <s v="SELECCIÓN ABREVIADA SUBASTA INVERSA"/>
    <n v="7"/>
    <m/>
    <n v="11"/>
    <n v="1"/>
    <n v="55458195"/>
    <m/>
    <m/>
  </r>
  <r>
    <x v="22"/>
    <x v="90"/>
    <s v="02-01-01-004-008-02"/>
    <s v="ADQUISICIÓN DE BIENES Y SERVICIOS - CENTROS Y LABORATORIOS ADECUADOS Y DOTADOS - MEJORAMIENTO DE LA INVESTIGACIÓN, CIENCIA Y TECNOLOGÍA EN LA FUERZA AÉREA A NIVEL   NACIONAL"/>
    <s v="CALIBRADOR DIGITAL"/>
    <n v="41111621"/>
    <s v="SELECCIÓN ABREVIADA SUBASTA INVERSA"/>
    <n v="7"/>
    <m/>
    <n v="11"/>
    <n v="3"/>
    <n v="2876100"/>
    <m/>
    <m/>
  </r>
  <r>
    <x v="22"/>
    <x v="90"/>
    <s v="02-02-01-004-008-03"/>
    <s v="ADQUISICIÓN DE BIENES Y SERVICIOS - CENTROS Y LABORATORIOS ADECUADOS Y DOTADOS - MEJORAMIENTO DE LA INVESTIGACIÓN, CIENCIA Y TECNOLOGÍA EN LA FUERZA AÉREA A NIVEL   NACIONAL"/>
    <s v="LUPA"/>
    <n v="41111714"/>
    <s v="SELECCIÓN ABREVIADA SUBASTA INVERSA"/>
    <n v="7"/>
    <m/>
    <n v="11"/>
    <n v="3"/>
    <n v="314091"/>
    <m/>
    <m/>
  </r>
  <r>
    <x v="22"/>
    <x v="90"/>
    <s v="02-01-01-004-008-02"/>
    <s v="ADQUISICIÓN DE BIENES Y SERVICIOS - CENTROS Y LABORATORIOS ADECUADOS Y DOTADOS - MEJORAMIENTO DE LA INVESTIGACIÓN, CIENCIA Y TECNOLOGÍA EN LA FUERZA AÉREA A NIVEL   NACIONAL"/>
    <s v="MULTÍMETRO DIGITAL - TRUE RMS"/>
    <n v="41113630"/>
    <s v="SELECCIÓN ABREVIADA SUBASTA INVERSA"/>
    <n v="7"/>
    <m/>
    <n v="11"/>
    <n v="1"/>
    <n v="3468134"/>
    <m/>
    <m/>
  </r>
  <r>
    <x v="22"/>
    <x v="90"/>
    <s v="02-01-01-004-008-02"/>
    <s v="ADQUISICIÓN DE BIENES Y SERVICIOS - CENTROS Y LABORATORIOS ADECUADOS Y DOTADOS - MEJORAMIENTO DE LA INVESTIGACIÓN, CIENCIA Y TECNOLOGÍA EN LA FUERZA AÉREA A NIVEL   NACIONAL"/>
    <s v="MEDIDOR DE TORQUE - 0,01nm-1,47 NM"/>
    <n v="23153702"/>
    <s v="SELECCIÓN ABREVIADA SUBASTA INVERSA"/>
    <n v="7"/>
    <m/>
    <n v="11"/>
    <n v="2"/>
    <n v="25423002"/>
    <m/>
    <m/>
  </r>
  <r>
    <x v="22"/>
    <x v="90"/>
    <s v="02-01-01-004-004-02"/>
    <s v="ADQUISICIÓN DE BIENES Y SERVICIOS - CENTROS Y LABORATORIOS ADECUADOS Y DOTADOS - MEJORAMIENTO DE LA INVESTIGACIÓN, CIENCIA Y TECNOLOGÍA EN LA FUERZA AÉREA A NIVEL   NACIONAL"/>
    <s v="LIMPIADOR ULTRASÓNICO"/>
    <n v="23281903"/>
    <s v="SELECCIÓN ABREVIADA SUBASTA INVERSA"/>
    <n v="7"/>
    <m/>
    <n v="11"/>
    <n v="1"/>
    <n v="28052755"/>
    <m/>
    <m/>
  </r>
  <r>
    <x v="22"/>
    <x v="88"/>
    <s v="02-01-01-004-005-02"/>
    <s v="ADQUISICIÓN DE BIENES Y SERVICIOS - SERVICIO DE INFORMACIÓN METEREOLÓGICOY CARTOGRÁFICO PARA LA NAVEGACIÓN AÉREA - FORTALECIMIENTO Y SOPORTE DE LOS SERVICIOS A LA NAVEGACION AÉREA DE LA FUERZA AÉREA PARA LA AVIACIÓN DE ESTADO A NIVEL  NACIONAL"/>
    <s v="ADQUIRIR IPAD MINI (MALETIN DE VUELO)_x000a_"/>
    <s v="43211509"/>
    <s v="SELECCIÓN ABREVIADA ACUERDO MARCO DE PRECIOS"/>
    <m/>
    <m/>
    <n v="11"/>
    <n v="36"/>
    <n v="113693261.04000001"/>
    <m/>
    <m/>
  </r>
  <r>
    <x v="22"/>
    <x v="86"/>
    <s v="02-01-01-004-005-02"/>
    <s v="ADQUISICIÓN DE BIENES Y SERVICIOS - SERVICIOS TECNOLÓGICOS - FORTALECIMIENTO DE LA PLATAFORMA TECNOLÓGICA PARA EL ACCESO A RECURSOS Y SERVICIOS TIC E IMPLEMENTACIÓN DE NUEVAS TECNOLOGÍAS EN LA FUERZA AÉREA COLOMBIANA A NIVEL   NACIONAL"/>
    <s v="COMPUTADOR DE ESCRITORIO"/>
    <n v="43211507"/>
    <s v="SELECCIÓN ABREVIADA ACUERDO MARCO DE PRECIOS"/>
    <m/>
    <m/>
    <n v="11"/>
    <n v="1"/>
    <n v="87527.38"/>
    <m/>
    <m/>
  </r>
  <r>
    <x v="22"/>
    <x v="86"/>
    <s v="02-01-01-004-007-02"/>
    <s v="ADQUISICIÓN DE BIENES Y SERVICIOS - SERVICIOS TECNOLÓGICOS - FORTALECIMIENTO DE LA PLATAFORMA TECNOLÓGICA PARA EL ACCESO A RECURSOS Y SERVICIOS TIC E IMPLEMENTACIÓN DE NUEVAS TECNOLOGÍAS EN LA FUERZA AÉREA COLOMBIANA A NIVEL   NACIONAL"/>
    <s v="IMPREVISTOS CPA 274 VER.5"/>
    <s v="43222600"/>
    <s v="SELECCIÓN ABREVIADA SUBASTA INVERSA"/>
    <m/>
    <m/>
    <n v="11"/>
    <n v="1"/>
    <n v="2271757.12"/>
    <m/>
    <m/>
  </r>
  <r>
    <x v="22"/>
    <x v="86"/>
    <s v="02-02-02-008-004-03"/>
    <s v="ADQUISICIÓN DE BIENES Y SERVICIOS - SERVICIOS TECNOLÓGICOS - FORTALECIMIENTO DE LA PLATAFORMA TECNOLÓGICA PARA EL ACCESO A RECURSOS Y SERVICIOS TIC E IMPLEMENTACIÓN DE NUEVAS TECNOLOGÍAS EN LA FUERZA AÉREA COLOMBIANA A NIVEL   NACIONAL"/>
    <s v="Adquisición Suscripción Garantía y Soporte Infraestructura de Software"/>
    <n v="43233700"/>
    <s v="SELECCIÓN ABREVIADA SUBASTA INVERSA"/>
    <m/>
    <m/>
    <n v="11"/>
    <n v="1"/>
    <n v="1600330"/>
    <m/>
    <m/>
  </r>
  <r>
    <x v="22"/>
    <x v="87"/>
    <s v="02-01-01-004-005-02"/>
    <s v="ADQUISICIÓN DE BIENES Y SERVICIOS - SERVICIOS DE INFORMACIÓN DE INTELIGENCIA - FORTALECIMIENTO DE LA INTELIGENCIA,CONTRAINTELIGENCIA Y CIBERINTELIGENCIA DE LA FAC  NACIONAL"/>
    <s v="HARDWARE DE ALMACENAMIENTO DE_x000a_DATOS DE INFORMACIÓN GEOGRÁFICA"/>
    <s v="81112006"/>
    <s v="LICITACIÓN PÚBLICA"/>
    <m/>
    <m/>
    <n v="11"/>
    <n v="1"/>
    <n v="1631202000"/>
    <m/>
    <m/>
  </r>
  <r>
    <x v="22"/>
    <x v="87"/>
    <s v="02-01-01-004-007-03"/>
    <s v="ADQUISICIÓN DE BIENES Y SERVICIOS - SERVICIOS DE INFORMACIÓN DE INTELIGENCIA - FORTALECIMIENTO DE LA INTELIGENCIA,CONTRAINTELIGENCIA Y CIBERINTELIGENCIA DE LA FAC  NACIONAL"/>
    <s v="PANTALLA TABLERO TACTIL PARA EL CENTRO DE FUSIÓN Y CORRELACIÓN"/>
    <n v="43201417"/>
    <s v="SELECCIÓN ABREVIADA ACUERDO MARCO DE PRECIOS"/>
    <m/>
    <m/>
    <n v="11"/>
    <n v="1"/>
    <n v="35318487"/>
    <m/>
    <m/>
  </r>
  <r>
    <x v="22"/>
    <x v="87"/>
    <s v="02-01-01-004-005-02"/>
    <s v="ADQUISICIÓN DE BIENES Y SERVICIOS - SERVICIOS DE INFORMACIÓN DE INTELIGENCIA - FORTALECIMIENTO DE LA INTELIGENCIA,CONTRAINTELIGENCIA Y CIBERINTELIGENCIA DE LA FAC  NACIONAL"/>
    <s v="EQUIPOS DE CÓMPUTO PORTATIL 15&quot;, PARA EL CENTRO DE FUSIÓN Y CORRELACIÓN"/>
    <n v="43211506"/>
    <s v="SELECCIÓN ABREVIADA ACUERDO MARCO DE PRECIOS"/>
    <m/>
    <m/>
    <n v="11"/>
    <n v="6"/>
    <n v="23074530"/>
    <m/>
    <m/>
  </r>
  <r>
    <x v="22"/>
    <x v="87"/>
    <s v="02-01-01-004-005-02"/>
    <s v="ADQUISICIÓN DE BIENES Y SERVICIOS - SERVICIOS DE INFORMACIÓN DE INTELIGENCIA - FORTALECIMIENTO DE LA INTELIGENCIA,CONTRAINTELIGENCIA Y CIBERINTELIGENCIA DE LA FAC  NACIONAL"/>
    <s v="EQUIPOS DE CÓMPUTO TIPO 1, PARA EL CENTRO DE FUSIÓN Y CORRELACIÓN"/>
    <n v="43211507"/>
    <s v="SELECCIÓN ABREVIADA ACUERDO MARCO DE PRECIOS"/>
    <n v="8"/>
    <m/>
    <n v="11"/>
    <n v="8"/>
    <n v="25258432.399999999"/>
    <m/>
    <m/>
  </r>
  <r>
    <x v="22"/>
    <x v="87"/>
    <s v="02-01-01-004-005-02"/>
    <s v="ADQUISICIÓN DE BIENES Y SERVICIOS - SERVICIOS DE INFORMACIÓN DE INTELIGENCIA - FORTALECIMIENTO DE LA INTELIGENCIA,CONTRAINTELIGENCIA Y CIBERINTELIGENCIA DE LA FAC  NACIONAL"/>
    <s v="EQUIPOS DE CÓMPUTO TIPO 2, PARA EL CENTRO DE FUSIÓN Y CORRELACIÓN"/>
    <n v="43211507"/>
    <s v="SELECCIÓN ABREVIADA ACUERDO MARCO DE PRECIOS"/>
    <n v="8"/>
    <m/>
    <n v="11"/>
    <n v="26"/>
    <n v="70064809.100000009"/>
    <m/>
    <m/>
  </r>
  <r>
    <x v="22"/>
    <x v="87"/>
    <s v="02-01-01-004-005-02"/>
    <s v="ADQUISICIÓN DE BIENES Y SERVICIOS - SERVICIOS DE INFORMACIÓN DE INTELIGENCIA - FORTALECIMIENTO DE LA INTELIGENCIA,CONTRAINTELIGENCIA Y CIBERINTELIGENCIA DE LA FAC  NACIONAL"/>
    <s v="IMPRESORA, PARA EL CENTRO DE FUSIÓN Y CORRELACIÓN"/>
    <n v="43212110"/>
    <s v="SELECCIÓN ABREVIADA ACUERDO MARCO DE PRECIOS"/>
    <m/>
    <m/>
    <n v="11"/>
    <n v="1"/>
    <n v="2008200"/>
    <m/>
    <m/>
  </r>
  <r>
    <x v="22"/>
    <x v="87"/>
    <s v="02-01-01-004-005-02"/>
    <s v="ADQUISICIÓN DE BIENES Y SERVICIOS - SERVICIOS DE INFORMACIÓN DE INTELIGENCIA - FORTALECIMIENTO DE LA INTELIGENCIA,CONTRAINTELIGENCIA Y CIBERINTELIGENCIA DE LA FAC  NACIONAL"/>
    <s v="IPAD, PARA EL CENTRO DE FUSIÓN Y CORRELACIÓN"/>
    <n v="43211509"/>
    <s v="SELECCIÓN ABREVIADA ACUERDO MARCO DE PRECIOS"/>
    <m/>
    <m/>
    <n v="11"/>
    <n v="23"/>
    <n v="89099435.270000011"/>
    <m/>
    <m/>
  </r>
  <r>
    <x v="22"/>
    <x v="87"/>
    <s v="02-01-01-004-007-03"/>
    <s v="ADQUISICIÓN DE BIENES Y SERVICIOS - SERVICIOS DE INFORMACIÓN DE INTELIGENCIA - FORTALECIMIENTO DE LA INTELIGENCIA,CONTRAINTELIGENCIA Y CIBERINTELIGENCIA DE LA FAC  NACIONAL"/>
    <s v="PANTALLA TABLERO TACTIL PARA EL CENTRO DE FUSIÓN Y CORRELACIÓN"/>
    <n v="43201417"/>
    <s v="SELECCIÓN ABREVIADA ACUERDO MARCO DE PRECIOS"/>
    <m/>
    <m/>
    <n v="11"/>
    <n v="1"/>
    <n v="840357.23"/>
    <m/>
    <m/>
  </r>
  <r>
    <x v="22"/>
    <x v="87"/>
    <s v="02-01-01-004-005-02"/>
    <s v="ADQUISICIÓN DE BIENES Y SERVICIOS - SERVICIOS DE INFORMACIÓN DE INTELIGENCIA - FORTALECIMIENTO DE LA INTELIGENCIA,CONTRAINTELIGENCIA Y CIBERINTELIGENCIA DE LA FAC  NACIONAL"/>
    <s v="EQUIPOS DE CÓMPUTO TIPO 2, PARA EL CENTRO DE FUSIÓN Y CORRELACIÓN"/>
    <n v="43211507"/>
    <s v="SELECCIÓN ABREVIADA ACUERDO MARCO DE PRECIOS"/>
    <n v="8"/>
    <m/>
    <n v="11"/>
    <n v="1"/>
    <n v="2023058.5"/>
    <m/>
    <m/>
  </r>
  <r>
    <x v="22"/>
    <x v="87"/>
    <s v="02-01-01-004-005-02"/>
    <s v="ADQUISICIÓN DE BIENES Y SERVICIOS - SERVICIOS DE INFORMACIÓN DE INTELIGENCIA - FORTALECIMIENTO DE LA INTELIGENCIA,CONTRAINTELIGENCIA Y CIBERINTELIGENCIA DE LA FAC  NACIONAL"/>
    <s v="EQUIPOS DE CÓMPUTO PORTATIL 15&quot;, PARA EL CENTRO DE FUSIÓN Y CORRELACIÓN"/>
    <n v="43211506"/>
    <s v="SELECCIÓN ABREVIADA ACUERDO MARCO DE PRECIOS"/>
    <m/>
    <m/>
    <n v="11"/>
    <n v="1"/>
    <n v="2744646"/>
    <m/>
    <m/>
  </r>
  <r>
    <x v="22"/>
    <x v="87"/>
    <s v="02-01-01-004-005-02"/>
    <s v="ADQUISICIÓN DE BIENES Y SERVICIOS - SERVICIOS DE INFORMACIÓN DE INTELIGENCIA - FORTALECIMIENTO DE LA INTELIGENCIA,CONTRAINTELIGENCIA Y CIBERINTELIGENCIA DE LA FAC  NACIONAL"/>
    <s v="HARDWARE DE ALMACENAMIENTO DE_x000a_DATOS DE INFORMACIÓN GEOGRÁFICA"/>
    <s v="81112006"/>
    <s v="LICITACIÓN PÚBLICA"/>
    <m/>
    <m/>
    <n v="11"/>
    <n v="1"/>
    <n v="92798000"/>
    <m/>
    <m/>
  </r>
  <r>
    <x v="22"/>
    <x v="88"/>
    <s v="02-01-01-004-005-02"/>
    <s v="ADQUISICIÓN DE BIENES Y SERVICIOS - SERVICIO DE INFORMACIÓN METEREOLÓGICOY CARTOGRÁFICO PARA LA NAVEGACIÓN AÉREA - FORTALECIMIENTO Y SOPORTE DE LOS SERVICIOS A LA NAVEGACION AÉREA DE LA FUERZA AÉREA PARA LA AVIACIÓN DE ESTADO A NIVEL  NACIONAL"/>
    <s v="ADQUIRIR IPAD MINI (MALETIN DE VUELO)_x000a_"/>
    <s v="43211509"/>
    <s v="SELECCIÓN ABREVIADA ACUERDO MARCO DE PRECIOS"/>
    <m/>
    <m/>
    <n v="11"/>
    <n v="1"/>
    <n v="91263.519999995828"/>
    <m/>
    <m/>
  </r>
  <r>
    <x v="22"/>
    <x v="87"/>
    <s v="02-01-01-004-005-02"/>
    <s v="ADQUISICIÓN DE BIENES Y SERVICIOS - SERVICIOS DE INFORMACIÓN DE INTELIGENCIA - FORTALECIMIENTO DE LA INTELIGENCIA,CONTRAINTELIGENCIA Y CIBERINTELIGENCIA DE LA FAC  NACIONAL"/>
    <s v="IPAD, PARA EL CENTRO DE FUSIÓN Y CORRELACIÓN"/>
    <n v="43211509"/>
    <s v="SELECCIÓN ABREVIADA ACUERDO MARCO DE PRECIOS"/>
    <m/>
    <m/>
    <n v="11"/>
    <n v="1"/>
    <n v="748220.98000000417"/>
    <m/>
    <m/>
  </r>
  <r>
    <x v="22"/>
    <x v="90"/>
    <s v="02-02-02-008-001-01"/>
    <s v="ADQUISICIÓN DE BIENES Y SERVICIOS - CENTROS Y LABORATORIOS ADECUADOS Y DOTADOS - MEJORAMIENTO DE LA INVESTIGACIÓN, CIENCIA Y TECNOLOGÍA EN LA FUERZA AÉREA A NIVEL   NACIONAL"/>
    <s v="ACTIVIDADES DE CIENCIA, TECNOLOGÍA E INNOVACIÓN - DISEÑO Y FABRICACIÓN DE UN UNMANNED AERIAL SYSTEM(UAS)"/>
    <n v="81141902"/>
    <s v="CONTRATACIÓN DIRECTA  "/>
    <n v="11"/>
    <m/>
    <n v="11"/>
    <n v="1"/>
    <n v="103433186.90000001"/>
    <m/>
    <m/>
  </r>
  <r>
    <x v="22"/>
    <x v="86"/>
    <s v="02-02-02-008-004-03"/>
    <s v="ADQUISICIÓN DE BIENES Y SERVICIOS - SERVICIOS TECNOLÓGICOS - FORTALECIMIENTO DE LA PLATAFORMA TECNOLÓGICA PARA EL ACCESO A RECURSOS Y SERVICIOS TIC E IMPLEMENTACIÓN DE NUEVAS TECNOLOGÍAS EN LA FUERZA AÉREA COLOMBIANA A NIVEL   NACIONAL"/>
    <s v="AUTOMATIZACIÓN PROCESOS SOBRE BIZAGI. AMARRE VF 2024"/>
    <n v="81111504"/>
    <s v="CONTRATACIÓN DIRECTA  "/>
    <n v="11"/>
    <m/>
    <n v="11"/>
    <n v="1"/>
    <n v="2500000000"/>
    <m/>
    <m/>
  </r>
  <r>
    <x v="22"/>
    <x v="46"/>
    <s v="02-01-01-004-003-01"/>
    <s v="ADQUISICIÓN DE BIENES Y SERVICIOS - SERVICIO DE ENTRENAMIENTO POR SIMULACIÓN - FORTALECIMIENTO DE LAS HABILIDADES TECNICAS DEL PERSONAL DE LA FUERZA AEREA COLOMBIANA A NIVEL  NACIONAL"/>
    <s v="ADQUIRIR SIMULADORES DE VUELO UH-60"/>
    <n v="25191504"/>
    <s v="CONTRATACIÓN DIRECTA  "/>
    <n v="11"/>
    <m/>
    <n v="11"/>
    <n v="1"/>
    <n v="32606082.5"/>
    <m/>
    <m/>
  </r>
  <r>
    <x v="23"/>
    <x v="69"/>
    <s v="02-02-02-009-003-01"/>
    <s v="Adquisición de servicios - Servicios de salud humana"/>
    <s v="EXÁMENES MÉDICOS DE SELECCIÓN Y RETIRO PERSONAL CIVIL"/>
    <s v="85122201"/>
    <n v="0"/>
    <n v="1"/>
    <n v="12"/>
    <n v="10"/>
    <n v="1"/>
    <n v="45692000"/>
    <s v="GLOBAL"/>
    <s v="NO SOLICITADAS"/>
  </r>
  <r>
    <x v="23"/>
    <x v="69"/>
    <s v="02-02-02-009-003-01"/>
    <s v="Adquisición de servicios - Servicios de salud humana"/>
    <s v="APOYO-EXAMENES MEDICOS Y DE LABORATORIO PARA EL  RECLUTAMIENTO  DE SOLDADOS 2023"/>
    <s v="85101503"/>
    <s v="CONTRATACIÓN DIRECTA  "/>
    <n v="1"/>
    <n v="12"/>
    <n v="10"/>
    <n v="1"/>
    <n v="750000000"/>
    <s v="GLOBAL"/>
    <s v="NO SOLICITADAS"/>
  </r>
  <r>
    <x v="23"/>
    <x v="30"/>
    <s v="02-02-02-009-002-05"/>
    <s v="Adquisición de servicios - Servicios de educación superior (terciaria)"/>
    <s v="PROGRAMA DE DESARROLLO ALTOS_x000a_POTENCIALES (PDD-PID-PDL) "/>
    <n v="86111604"/>
    <s v="CONTRATACIÓN DIRECTA  "/>
    <n v="1"/>
    <n v="12"/>
    <n v="10"/>
    <n v="1"/>
    <n v="167500000"/>
    <s v="GLOBAL"/>
    <s v="NO SOLICITADAS"/>
  </r>
  <r>
    <x v="23"/>
    <x v="30"/>
    <s v="02-02-02-009-002-05"/>
    <s v="Adquisición de servicios - Servicios de educación superior (terciaria)"/>
    <s v="CONTRATAR SERVICIOS DE EDUCACION FORMAL DOS MAESTRIAS EN GESTION Y EVALUACION DE PROYECTOS DE INVERSION"/>
    <n v="86111604"/>
    <s v="CONTRATACIÓN DIRECTA  "/>
    <n v="4"/>
    <n v="8"/>
    <n v="10"/>
    <n v="1"/>
    <n v="13630600"/>
    <s v="GLOBAL"/>
    <s v="NO SOLICITADAS"/>
  </r>
  <r>
    <x v="23"/>
    <x v="30"/>
    <s v="02-02-02-009-002-05"/>
    <s v="Adquisición de servicios - Servicios de educación superior (terciaria)"/>
    <s v="CONTRATAR SERVICIOS DE EDUCACION FORMAL MAESTRIA EN GERENCIA DE LA TRANSFORMACION DIGITAL Y ANALITICA DE NEGOCIOS"/>
    <n v="86111604"/>
    <s v="CONTRATACIÓN DIRECTA  "/>
    <n v="4"/>
    <n v="8"/>
    <n v="10"/>
    <n v="1"/>
    <n v="14422400"/>
    <s v="GLOBAL"/>
    <s v="NO SOLICITADAS"/>
  </r>
  <r>
    <x v="23"/>
    <x v="30"/>
    <s v="02-02-02-009-002-05"/>
    <s v="Adquisición de servicios - Servicios de educación superior (terciaria)"/>
    <s v="CONTRATAR SERVICIOS DE EDUCACION FORMAL, DOS PROGRAMAS DE FORMACION POSGRADUAL EN PROPIEDAD INTELECTUAL"/>
    <n v="86111604"/>
    <s v="CONTRATACIÓN DIRECTA  "/>
    <n v="5"/>
    <n v="8"/>
    <n v="10"/>
    <n v="1"/>
    <n v="41376000"/>
    <s v="GLOBAL"/>
    <s v="NO SOLICITADAS"/>
  </r>
  <r>
    <x v="24"/>
    <x v="91"/>
    <s v="02-02-02-009-002-09"/>
    <s v="ADQUISICIÓN DE BIENES Y SERVICIOS - SERVICIO DE APOYO FINANCIERO PARA EL FORTALECIMIENTO DEL TALENTO HUMANO - FORTALECIMIENTO DE LAS COMPETENCIAS FORMATIVAS Y LABORALES DEL PERSONAL MILITAR DE LA FUERZA AÉREA COLOMBIANA A NIVEL  NACIONAL"/>
    <s v="CONTRATAR SERVICIOS DE EDUCACIÓN FORMAL EN PROGRAMAS DE ESPECIALIZACIONES, MAESTRIAS Y DOCTORADOS"/>
    <s v="86111604"/>
    <s v="CONTRATACIÓN DIRECTA  "/>
    <m/>
    <m/>
    <n v="11"/>
    <n v="1"/>
    <n v="499587503.49000001"/>
    <m/>
    <s v="NO SOLICITADAS"/>
  </r>
  <r>
    <x v="24"/>
    <x v="91"/>
    <s v="02-02-02-009-002-09"/>
    <s v="ADQUISICIÓN DE BIENES Y SERVICIOS - SERVICIO DE APOYO FINANCIERO PARA EL FORTALECIMIENTO DEL TALENTO HUMANO - FORTALECIMIENTO DE LAS COMPETENCIAS FORMATIVAS Y LABORALES DEL PERSONAL MILITAR DE LA FUERZA AÉREA COLOMBIANA A NIVEL  NACIONAL"/>
    <s v="CONTRATAR SERVICIOS DE EDUCACIÓN FORMAL EN PROGRAMAS DE ESPECIALIZACIONES, MAESTRIAS Y DOCTORADOS"/>
    <s v="86111604"/>
    <s v="CONTRATACIÓN DIRECTA  "/>
    <m/>
    <m/>
    <n v="11"/>
    <n v="1"/>
    <n v="412496.51"/>
    <m/>
    <s v="NO SOLICITADAS"/>
  </r>
  <r>
    <x v="25"/>
    <x v="3"/>
    <s v="02-02-01-003-005-01"/>
    <s v="Materiales y suministros - Pinturas y barnices y productos relacionados; colores para la pintura artística; tintas"/>
    <s v="MATERIALES PARA LA DEMARCACIÓN DE PISTAS, RAMPAS, CALLES DE RODAJE DE LA FUERZA AÉREA COLOMBIANA"/>
    <s v="31211502"/>
    <s v="SELECCIÓN ABREVIADA ACUERDO MARCO DE PRECIOS"/>
    <n v="1"/>
    <n v="12"/>
    <n v="10"/>
    <n v="1"/>
    <n v="49675300.350000001"/>
    <s v="GLOBAL"/>
    <s v="NO SOLICITADAS"/>
  </r>
  <r>
    <x v="25"/>
    <x v="14"/>
    <s v="02-02-02-008-007-01-5"/>
    <s v="Adquisición de servicios - Servicios de mantenimiento y reparación de otra maquinaria y otro equipo"/>
    <s v="MANTENIMIENTOS PREVENTIVOS Y/O CORRECTIVOS A TODO COSTO PARA LOS EQUIPOS PINTA RAYAS DE LA DIRECCIÓN DE INFRAESTRUCTURA"/>
    <s v="72151802"/>
    <s v="MÍNIMA CUANTÍA "/>
    <n v="1"/>
    <n v="12"/>
    <n v="10"/>
    <n v="1"/>
    <n v="30000000"/>
    <s v="GLOBAL"/>
    <s v="NO SOLICITADAS"/>
  </r>
  <r>
    <x v="25"/>
    <x v="71"/>
    <s v="02-02-02-009-005-09"/>
    <s v="Adquisición de servicios - Servicios proporcionados por otras asociaciones"/>
    <s v="CUOTA ANUAL DE DERECHOS DE AUTORREGULACIÓN PARA OFICIALES Y SUBOFICIALES AVALUADORES  DE BIENES INMUEBLES DE LA FUERZA AÉREA COLOMBIANA"/>
    <s v="93151517"/>
    <s v="CONTRATACIÓN DIRECTA  "/>
    <n v="1"/>
    <n v="12"/>
    <n v="10"/>
    <n v="1"/>
    <n v="4247700"/>
    <s v="GLOBAL"/>
    <s v="NO SOLICITADAS"/>
  </r>
  <r>
    <x v="25"/>
    <x v="67"/>
    <s v="02-02-02-005-004-02-1"/>
    <s v="Adquisición de servicios - Servicios generales de construcción de carreteras (excepto carreteras elevadas), calles, vías férreas y pistas de aterrizaje"/>
    <s v="SERVICIO DE MANO DE OBRA CON CUADRILLAS PARA_x000a_LA INSTALACIÓN DE PAVIMENTO RÍGIDO Y FLEXIBLE_x000a_PARA RAMPAS, PISTAS, CALLES DE RODAJE Y VIAS_x000a_PARA LA GUARNICIÓN DEL CACOM-1_x000d_"/>
    <s v="72101500"/>
    <s v="SELECCIÓN ABREVIADA MENOR CUANTÍA"/>
    <n v="1"/>
    <n v="12"/>
    <n v="10"/>
    <n v="1"/>
    <n v="430927570"/>
    <s v="GLOBAL"/>
    <s v="NO SOLICITADAS"/>
  </r>
  <r>
    <x v="25"/>
    <x v="14"/>
    <s v="02-02-02-008-007-01-5"/>
    <s v="Adquisición de servicios - Servicios de mantenimiento y reparación de otra maquinaria y otro equipo"/>
    <s v="MANTENIMIENTO DE LOS EQUIPOS TOPOGRAFICOS, HERRAMIENTAS Y ACCESORIOS DE MEDICION DE LA FAC"/>
    <s v="73152103"/>
    <s v="CONTRATACIÓN DIRECTA  "/>
    <n v="1"/>
    <n v="12"/>
    <n v="10"/>
    <n v="1"/>
    <n v="91609850"/>
    <s v="GLOBAL"/>
    <s v="NO SOLICITADAS"/>
  </r>
  <r>
    <x v="25"/>
    <x v="67"/>
    <s v="02-02-02-005-004-02-1"/>
    <s v="Adquisición de servicios - Servicios generales de construcción de carreteras (excepto carreteras elevadas), calles, vías férreas y pistas de aterrizaje"/>
    <s v="SSERVICIO DE MANO DE OBRA CON_x000a_CUADRILLAS DE PERSONAL CALIFICADO Y_x000a_NO CALIFICADO, CON Y SIN EQUIPOS PARA_x000a_LA CONSTRUCCIÓN Y MANTENIMIENTO DE_x000a_AERÓDROMOS Y RED VIAL DE LAS_x000a_UNIDADES MILITARES DE LA FUERZA AÉREA_x000a_COLOMBIANA_x000d_"/>
    <n v="72101500"/>
    <s v="LICITACIÓN PÚBLICA"/>
    <n v="1"/>
    <n v="12"/>
    <n v="10"/>
    <n v="1"/>
    <n v="60000000"/>
    <s v="GLOBAL"/>
    <s v="NO SOLICITADAS"/>
  </r>
  <r>
    <x v="25"/>
    <x v="14"/>
    <s v="02-02-02-008-007-01-5"/>
    <s v="Adquisición de servicios - Servicios de mantenimiento y reparación de otra maquinaria y otro equipo"/>
    <s v="MANTENIMIENTO EQUIPOS DE CONSTRUCCIÓN"/>
    <n v="72151802"/>
    <s v="MÍNIMA CUANTÍA "/>
    <n v="1"/>
    <n v="12"/>
    <n v="10"/>
    <n v="1"/>
    <n v="48839815"/>
    <s v="GLOBAL"/>
    <s v="NO SOLICITADAS"/>
  </r>
  <r>
    <x v="25"/>
    <x v="60"/>
    <s v="02-02-01-003-001"/>
    <s v="Materiales y suministros - Productos de madera, corcho, cestería y espartería"/>
    <s v="LAMINA TRÍPLEX FENÓLICO CRUDO 1.22 X 2.44 X 15MM"/>
    <n v="30266300"/>
    <s v="MÍNIMA CUANTÍA "/>
    <n v="2"/>
    <n v="10"/>
    <n v="10"/>
    <n v="6"/>
    <n v="1185300"/>
    <s v="Unidad"/>
    <s v="NO SOLICITADAS"/>
  </r>
  <r>
    <x v="25"/>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HINNER X GL"/>
    <n v="31211803"/>
    <s v="MÍNIMA CUANTÍA "/>
    <n v="2"/>
    <n v="10"/>
    <n v="10"/>
    <n v="70"/>
    <n v="2207030"/>
    <s v="Unidad"/>
    <s v="NO SOLICITADAS"/>
  </r>
  <r>
    <x v="25"/>
    <x v="3"/>
    <s v="02-02-01-003-005-01"/>
    <s v="Materiales y suministros - Pinturas y barnices y productos relacionados; colores para la pintura artística; tintas"/>
    <s v="MASILLA PARA JUNTAS CUÑETE X 28 KG"/>
    <n v="31201605"/>
    <s v="MÍNIMA CUANTÍA "/>
    <n v="2"/>
    <n v="10"/>
    <n v="10"/>
    <n v="2"/>
    <n v="355990"/>
    <s v="Unidad"/>
    <s v="NO SOLICITADAS"/>
  </r>
  <r>
    <x v="25"/>
    <x v="3"/>
    <s v="02-02-01-003-005-01"/>
    <s v="Materiales y suministros - Pinturas y barnices y productos relacionados; colores para la pintura artística; tintas"/>
    <s v="ESTUCO PLÁSTICO X GL"/>
    <n v="31201625"/>
    <s v="MÍNIMA CUANTÍA "/>
    <n v="2"/>
    <n v="10"/>
    <n v="10"/>
    <n v="4"/>
    <n v="125640"/>
    <s v="Unidad"/>
    <s v="NO SOLICITADAS"/>
  </r>
  <r>
    <x v="25"/>
    <x v="3"/>
    <s v="02-02-01-003-005-04"/>
    <s v="Materiales y suministros - Productos químicos n. C. P."/>
    <s v="LIMPIADOR PVC X 1/4 GL"/>
    <n v="12163800"/>
    <s v="MÍNIMA CUANTÍA "/>
    <n v="2"/>
    <n v="10"/>
    <n v="10"/>
    <n v="1"/>
    <n v="57948"/>
    <s v="Unidad"/>
    <s v="NO SOLICITADAS"/>
  </r>
  <r>
    <x v="25"/>
    <x v="3"/>
    <s v="02-02-01-003-005-04"/>
    <s v="Materiales y suministros - Productos químicos n. C. P."/>
    <s v="SOLDADURA PVC X 1/4"/>
    <n v="31201610"/>
    <s v="MÍNIMA CUANTÍA "/>
    <n v="2"/>
    <n v="10"/>
    <n v="10"/>
    <n v="3"/>
    <n v="251547"/>
    <s v="Unidad"/>
    <s v="NO SOLICITADAS"/>
  </r>
  <r>
    <x v="25"/>
    <x v="2"/>
    <s v="02-02-01-003-006-09"/>
    <s v="Materiales y suministros - Otros productos plásticos"/>
    <s v="GRIFERÍA PARA LAVAMANOS SENCILLA PLÁSTICO"/>
    <n v="30181701"/>
    <s v="MÍNIMA CUANTÍA "/>
    <n v="2"/>
    <n v="10"/>
    <n v="10"/>
    <n v="2"/>
    <n v="63566"/>
    <s v="Unidad"/>
    <s v="NO SOLICITADAS"/>
  </r>
  <r>
    <x v="25"/>
    <x v="2"/>
    <s v="02-02-01-003-006-09"/>
    <s v="Materiales y suministros - Otros productos plásticos"/>
    <s v="GRIFERÍA LAVAPLATOS SENCILLO CUELLO DE GANSO PLÁSTICO"/>
    <n v="30181701"/>
    <s v="MÍNIMA CUANTÍA "/>
    <n v="2"/>
    <n v="10"/>
    <n v="10"/>
    <n v="1"/>
    <n v="73752"/>
    <s v="Unidad"/>
    <s v="NO SOLICITADAS"/>
  </r>
  <r>
    <x v="25"/>
    <x v="7"/>
    <s v="02-02-01-003-004-07"/>
    <s v="Materiales y suministros - Plásticos en formas primarias"/>
    <s v="CINTA  TEFLÓN INDUSTRIAL"/>
    <n v="31201532"/>
    <s v="MÍNIMA CUANTÍA "/>
    <n v="2"/>
    <n v="10"/>
    <n v="10"/>
    <n v="11"/>
    <n v="141251"/>
    <s v="Unidad"/>
    <s v="NO SOLICITADAS"/>
  </r>
  <r>
    <x v="25"/>
    <x v="0"/>
    <s v="02-02-01-003-002-01"/>
    <s v="Materiales y suministros - Pasta de papel, papel y cartón"/>
    <s v="CINTA DE ENMASCARAR 4&quot;"/>
    <n v="31201503"/>
    <s v="MÍNIMA CUANTÍA "/>
    <n v="2"/>
    <n v="10"/>
    <n v="10"/>
    <n v="7"/>
    <n v="220150"/>
    <s v="Unidad"/>
    <s v="NO SOLICITADAS"/>
  </r>
  <r>
    <x v="25"/>
    <x v="62"/>
    <s v="02-02-01-004-001"/>
    <s v="Materiales y suministros - Metales básicos"/>
    <s v="ANGULO ACANALADO DE ALUMINIO DE 1&quot; X 1&quot; X 2.5"/>
    <n v="30101506"/>
    <s v="MÍNIMA CUANTÍA "/>
    <n v="2"/>
    <n v="10"/>
    <n v="10"/>
    <n v="1"/>
    <n v="95878"/>
    <s v="Unidad"/>
    <s v="NO SOLICITADAS"/>
  </r>
  <r>
    <x v="25"/>
    <x v="5"/>
    <s v="02-02-01-004-002"/>
    <s v="Materiales y suministros - Productos metálicos elaborados (excepto maquinaria y equipo)"/>
    <s v="TORNILLO AUTOPERFORANTE DE 1 1/2&quot; BOLSA X 100 UND"/>
    <n v="31161528"/>
    <s v="MÍNIMA CUANTÍA "/>
    <n v="2"/>
    <n v="10"/>
    <n v="10"/>
    <n v="2"/>
    <n v="288872"/>
    <s v="Unidad"/>
    <s v="NO SOLICITADAS"/>
  </r>
  <r>
    <x v="25"/>
    <x v="5"/>
    <s v="02-02-01-004-002"/>
    <s v="Materiales y suministros - Productos metálicos elaborados (excepto maquinaria y equipo)"/>
    <s v="TORNILLO PARA ETERBOARD DE 2&quot; X BOLSA DE 100"/>
    <n v="31161528"/>
    <s v="MÍNIMA CUANTÍA "/>
    <n v="2"/>
    <n v="10"/>
    <n v="10"/>
    <n v="2"/>
    <n v="45304"/>
    <s v="Unidad"/>
    <s v="NO SOLICITADAS"/>
  </r>
  <r>
    <x v="25"/>
    <x v="5"/>
    <s v="02-02-01-004-002"/>
    <s v="Materiales y suministros - Productos metálicos elaborados (excepto maquinaria y equipo)"/>
    <s v="MANIJA PARA PUERTAS"/>
    <n v="30171512"/>
    <s v="MÍNIMA CUANTÍA "/>
    <n v="2"/>
    <n v="10"/>
    <n v="10"/>
    <n v="11"/>
    <n v="253528"/>
    <s v="Unidad"/>
    <s v="NO SOLICITADAS"/>
  </r>
  <r>
    <x v="25"/>
    <x v="65"/>
    <s v="02-02-01-004-006-05"/>
    <s v="Materiales y suministros - Lámparas eléctricas de incandescencia o descarga; lámparas de arco, equipo para alumbrado eléctrico; sus partes y piezas"/>
    <s v="LUCES TIPO BALA LED"/>
    <n v="39111505"/>
    <s v="MÍNIMA CUANTÍA "/>
    <n v="2"/>
    <n v="10"/>
    <n v="10"/>
    <n v="20"/>
    <n v="790200"/>
    <s v="Unidad"/>
    <s v="NO SOLICITADAS"/>
  </r>
  <r>
    <x v="25"/>
    <x v="65"/>
    <s v="02-02-01-004-006-05"/>
    <s v="Materiales y suministros - Lámparas eléctricas de incandescencia o descarga; lámparas de arco, equipo para alumbrado eléctrico; sus partes y piezas"/>
    <s v="REFLECTOR CUADRADO LED 200W BLANCA"/>
    <n v="39111611"/>
    <s v="MÍNIMA CUANTÍA "/>
    <n v="2"/>
    <n v="10"/>
    <n v="10"/>
    <n v="6"/>
    <n v="1323588"/>
    <s v="Unidad"/>
    <s v="NO SOLICITADAS"/>
  </r>
  <r>
    <x v="25"/>
    <x v="61"/>
    <s v="02-02-01-003-007-09"/>
    <s v="Materiales y suministros - Otros productos minerales no metálicos n. C. P."/>
    <s v="PLIEGO LIJA SECA GRANO NO180"/>
    <n v="11101502"/>
    <s v="MÍNIMA CUANTÍA "/>
    <n v="2"/>
    <n v="10"/>
    <n v="10"/>
    <n v="108"/>
    <n v="201312"/>
    <s v="Unidad"/>
    <s v="NO SOLICITADAS"/>
  </r>
  <r>
    <x v="25"/>
    <x v="61"/>
    <s v="02-02-01-003-007-09"/>
    <s v="Materiales y suministros - Otros productos minerales no metálicos n. C. P."/>
    <s v="PLIEGO LIJA SECA GRANO NO150"/>
    <n v="11101502"/>
    <s v="MÍNIMA CUANTÍA "/>
    <n v="2"/>
    <n v="10"/>
    <n v="10"/>
    <n v="100"/>
    <n v="186400"/>
    <s v="Unidad"/>
    <s v="NO SOLICITADAS"/>
  </r>
  <r>
    <x v="25"/>
    <x v="3"/>
    <s v="02-02-01-003-005-01"/>
    <s v="Materiales y suministros - Pinturas y barnices y productos relacionados; colores para la pintura artística; tintas"/>
    <s v="PINTURA VINILO TIPO1ANTIHONGOS X GL"/>
    <n v="31211502"/>
    <s v="MÍNIMA CUANTÍA "/>
    <n v="2"/>
    <n v="10"/>
    <n v="10"/>
    <n v="10"/>
    <n v="1053600"/>
    <s v="Unidad"/>
    <s v="NO SOLICITADAS"/>
  </r>
  <r>
    <x v="25"/>
    <x v="3"/>
    <s v="02-02-01-003-005-01"/>
    <s v="Materiales y suministros - Pinturas y barnices y productos relacionados; colores para la pintura artística; tintas"/>
    <s v="PINTURA ESMALTE BLANCO A BASE DE ACEITE PARA EXTERIORES X GL"/>
    <n v="31211502"/>
    <s v="MÍNIMA CUANTÍA "/>
    <n v="2"/>
    <n v="10"/>
    <n v="10"/>
    <n v="20"/>
    <n v="1956500"/>
    <s v="Unidad"/>
    <s v="NO SOLICITADAS"/>
  </r>
  <r>
    <x v="25"/>
    <x v="3"/>
    <s v="02-02-01-003-005-01"/>
    <s v="Materiales y suministros - Pinturas y barnices y productos relacionados; colores para la pintura artística; tintas"/>
    <s v="ANTICORROSIVO BLANCO MATE  X GL"/>
    <n v="31211502"/>
    <s v="MÍNIMA CUANTÍA "/>
    <n v="2"/>
    <n v="10"/>
    <n v="10"/>
    <n v="11"/>
    <n v="899569"/>
    <s v="Unidad"/>
    <s v="NO SOLICITADAS"/>
  </r>
  <r>
    <x v="25"/>
    <x v="7"/>
    <s v="02-02-01-003-004-07"/>
    <s v="Materiales y suministros - Plásticos en formas primarias"/>
    <s v="SILICONA 1A CARTUCHO 300ML"/>
    <n v="31201632"/>
    <s v="MÍNIMA CUANTÍA "/>
    <n v="2"/>
    <n v="10"/>
    <n v="10"/>
    <n v="9"/>
    <n v="610722"/>
    <s v="Unidad"/>
    <s v="NO SOLICITADAS"/>
  </r>
  <r>
    <x v="25"/>
    <x v="3"/>
    <s v="02-02-01-003-005-04"/>
    <s v="Materiales y suministros - Productos químicos n. C. P."/>
    <s v="PEGANTE PL285 X GL"/>
    <n v="31201600"/>
    <s v="MÍNIMA CUANTÍA "/>
    <n v="2"/>
    <n v="10"/>
    <n v="10"/>
    <n v="4"/>
    <n v="362964"/>
    <s v="Unidad"/>
    <s v="NO SOLICITADAS"/>
  </r>
  <r>
    <x v="25"/>
    <x v="3"/>
    <s v="02-02-01-003-005-04"/>
    <s v="Materiales y suministros - Productos químicos n. C. P."/>
    <s v="SOLDADURA ADHESIVA EPOXICA"/>
    <n v="31201619"/>
    <s v="MÍNIMA CUANTÍA "/>
    <n v="2"/>
    <n v="10"/>
    <n v="10"/>
    <n v="8"/>
    <n v="117576"/>
    <s v="Unidad"/>
    <s v="NO SOLICITADAS"/>
  </r>
  <r>
    <x v="25"/>
    <x v="2"/>
    <s v="02-02-01-003-006-03"/>
    <s v="Materiales y suministros - Semimanufacturas de plástico"/>
    <s v="SOPORTE PARA BAJANTE"/>
    <n v="30151703"/>
    <s v="MÍNIMA CUANTÍA "/>
    <n v="2"/>
    <n v="10"/>
    <n v="10"/>
    <n v="7"/>
    <n v="29043"/>
    <s v="Unidad"/>
    <s v="NO SOLICITADAS"/>
  </r>
  <r>
    <x v="25"/>
    <x v="2"/>
    <s v="02-02-01-003-006-03"/>
    <s v="Materiales y suministros - Semimanufacturas de plástico"/>
    <s v="UNIÓN PARA CANAL"/>
    <n v="30151703"/>
    <s v="MÍNIMA CUANTÍA "/>
    <n v="2"/>
    <n v="10"/>
    <n v="10"/>
    <n v="1"/>
    <n v="21072"/>
    <s v="Unidad"/>
    <s v="NO SOLICITADAS"/>
  </r>
  <r>
    <x v="25"/>
    <x v="2"/>
    <s v="02-02-01-003-006-03"/>
    <s v="Materiales y suministros - Semimanufacturas de plástico"/>
    <s v="TAPA CANAL  EXTERNA"/>
    <n v="30151703"/>
    <s v="MÍNIMA CUANTÍA "/>
    <n v="2"/>
    <n v="10"/>
    <n v="10"/>
    <n v="2"/>
    <n v="24558"/>
    <s v="Unidad"/>
    <s v="NO SOLICITADAS"/>
  </r>
  <r>
    <x v="25"/>
    <x v="2"/>
    <s v="02-02-01-003-006-09"/>
    <s v="Materiales y suministros - Otros productos plásticos"/>
    <s v="CINTA EN MALLA PARA DRYWALL"/>
    <n v="31201507"/>
    <s v="MÍNIMA CUANTÍA "/>
    <n v="2"/>
    <n v="10"/>
    <n v="10"/>
    <n v="11"/>
    <n v="96338"/>
    <s v="Unidad"/>
    <s v="NO SOLICITADAS"/>
  </r>
  <r>
    <x v="25"/>
    <x v="61"/>
    <s v="02-02-01-003-007-05"/>
    <s v="Materiales y suministros - Artículos de concreto, cemento y yeso"/>
    <s v="LAMINA PLANA DE FIBROCEMENTO 15MM 1.22 X 2.44"/>
    <n v="30161503"/>
    <s v="MÍNIMA CUANTÍA "/>
    <n v="2"/>
    <n v="10"/>
    <n v="10"/>
    <n v="1"/>
    <n v="367390"/>
    <s v="Unidad"/>
    <s v="NO SOLICITADAS"/>
  </r>
  <r>
    <x v="25"/>
    <x v="61"/>
    <s v="02-02-01-003-007-09"/>
    <s v="Materiales y suministros - Otros productos minerales no metálicos n. C. P."/>
    <s v="CINTA  ASFÁLTICA ROLLO DE 33CM X 10MT"/>
    <n v="31201622"/>
    <s v="MÍNIMA CUANTÍA "/>
    <n v="2"/>
    <n v="10"/>
    <n v="10"/>
    <n v="4"/>
    <n v="598392"/>
    <s v="Unidad"/>
    <s v="NO SOLICITADAS"/>
  </r>
  <r>
    <x v="25"/>
    <x v="4"/>
    <s v="02-02-01-003-008-09"/>
    <s v="Materiales y suministros - Otros artículos manufacturados n. C. P."/>
    <s v="RODILLO DE ESPONJA POLIÉSTER DE 9 PULGADAS POR 37 MM DE ALTO, TODO TIPO DE PINTURA RESISTENTE A SOLVENTES"/>
    <n v="31211906"/>
    <s v="MÍNIMA CUANTÍA "/>
    <n v="2"/>
    <n v="10"/>
    <n v="10"/>
    <n v="6"/>
    <n v="90156"/>
    <s v="Unidad"/>
    <s v="NO SOLICITADAS"/>
  </r>
  <r>
    <x v="25"/>
    <x v="4"/>
    <s v="02-02-01-003-008-09"/>
    <s v="Materiales y suministros - Otros artículos manufacturados n. C. P."/>
    <s v="RODILLO PROFESIONAL FELPA ACRÍLICA DE 3 PULGADAS PARA PINTURA EN CUALQUIER SUPERFICIE A BASE DE AGUA"/>
    <n v="31211906"/>
    <s v="MÍNIMA CUANTÍA "/>
    <n v="2"/>
    <n v="10"/>
    <n v="10"/>
    <n v="6"/>
    <n v="74910"/>
    <s v="Unidad"/>
    <s v="NO SOLICITADAS"/>
  </r>
  <r>
    <x v="25"/>
    <x v="4"/>
    <s v="02-02-01-003-008-09"/>
    <s v="Materiales y suministros - Otros artículos manufacturados n. C. P."/>
    <s v="BROCHAS CERDA MONA DE 3&quot; IDEAL PARA PINTURAS A BASES DE ACEITE"/>
    <n v="31211904"/>
    <s v="MÍNIMA CUANTÍA "/>
    <n v="2"/>
    <n v="10"/>
    <n v="10"/>
    <n v="20"/>
    <n v="321820"/>
    <s v="Unidad"/>
    <s v="NO SOLICITADAS"/>
  </r>
  <r>
    <x v="25"/>
    <x v="4"/>
    <s v="02-02-01-003-008-09"/>
    <s v="Materiales y suministros - Otros artículos manufacturados n. C. P."/>
    <s v="BROCHAS CERDA MONA DE 2&quot; IDEAL PARA PINTURAS A BASES DE ACEITE"/>
    <n v="31211904"/>
    <s v="MÍNIMA CUANTÍA "/>
    <n v="2"/>
    <n v="10"/>
    <n v="10"/>
    <n v="18"/>
    <n v="211950"/>
    <s v="Unidad"/>
    <s v="NO SOLICITADAS"/>
  </r>
  <r>
    <x v="25"/>
    <x v="5"/>
    <s v="02-02-01-004-002"/>
    <s v="Materiales y suministros - Productos metálicos elaborados (excepto maquinaria y equipo)"/>
    <s v="ESPÁTULA"/>
    <n v="27112601"/>
    <s v="MÍNIMA CUANTÍA "/>
    <n v="2"/>
    <n v="10"/>
    <n v="10"/>
    <n v="10"/>
    <n v="110630"/>
    <s v="Unidad"/>
    <s v="NO SOLICITADAS"/>
  </r>
  <r>
    <x v="25"/>
    <x v="5"/>
    <s v="02-02-01-004-002"/>
    <s v="Materiales y suministros - Productos metálicos elaborados (excepto maquinaria y equipo)"/>
    <s v="BRAZOS HIDRÁULICOS PARA PUERTAS"/>
    <n v="23153140"/>
    <s v="MÍNIMA CUANTÍA "/>
    <n v="2"/>
    <n v="10"/>
    <n v="10"/>
    <n v="9"/>
    <n v="1256418"/>
    <s v="Unidad"/>
    <s v="NO SOLICITADAS"/>
  </r>
  <r>
    <x v="25"/>
    <x v="65"/>
    <s v="02-02-01-004-006-05"/>
    <s v="Materiales y suministros - Lámparas eléctricas de incandescencia o descarga; lámparas de arco, equipo para alumbrado eléctrico; sus partes y piezas"/>
    <s v="BOMBILLOS AHORRADORES"/>
    <n v="39111505"/>
    <s v="MÍNIMA CUANTÍA "/>
    <n v="2"/>
    <n v="10"/>
    <n v="10"/>
    <n v="16"/>
    <n v="547872"/>
    <s v="Unidad"/>
    <s v="NO SOLICITADAS"/>
  </r>
  <r>
    <x v="25"/>
    <x v="5"/>
    <s v="02-02-01-004-002"/>
    <s v="Materiales y suministros - Productos metálicos elaborados (excepto maquinaria y equipo)"/>
    <s v="CANDADO ZINC LAMINADO RECUBIERTO 61MM"/>
    <n v="46171501"/>
    <s v="MÍNIMA CUANTÍA "/>
    <n v="2"/>
    <n v="10"/>
    <n v="10"/>
    <n v="11"/>
    <n v="1146409"/>
    <s v="Unidad"/>
    <s v="NO SOLICITADAS"/>
  </r>
  <r>
    <x v="25"/>
    <x v="2"/>
    <s v="02-02-01-003-006-09"/>
    <s v="Materiales y suministros - Otros productos plásticos"/>
    <s v="PISO VINÍLICO X ROLLO DE 40 MTS COLOR GRIS IMITACIÓN MADERA"/>
    <n v="31201525"/>
    <s v="MÍNIMA CUANTÍA "/>
    <n v="2"/>
    <n v="10"/>
    <n v="10"/>
    <n v="1"/>
    <n v="2515470"/>
    <s v="Unidad"/>
    <s v="NO SOLICITADAS"/>
  </r>
  <r>
    <x v="25"/>
    <x v="2"/>
    <s v="02-02-01-003-006-09"/>
    <s v="Materiales y suministros - Otros productos plásticos"/>
    <s v="CABINA DUCHA BASICA 80CMX80CMX200 CM PLASTICA DE DIVISION ACRILICA"/>
    <n v="52141700"/>
    <s v="MÍNIMA CUANTÍA "/>
    <n v="2"/>
    <n v="10"/>
    <n v="10"/>
    <n v="3"/>
    <n v="2696559"/>
    <s v="Unidad"/>
    <s v="NO SOLICITADAS"/>
  </r>
  <r>
    <x v="25"/>
    <x v="5"/>
    <s v="02-02-01-004-002"/>
    <s v="Materiales y suministros - Productos metálicos elaborados (excepto maquinaria y equipo)"/>
    <s v="TEJA TRAPEZOIDAL METÁLICA"/>
    <n v="30151514"/>
    <s v="MÍNIMA CUANTÍA "/>
    <n v="2"/>
    <n v="10"/>
    <n v="10"/>
    <n v="38"/>
    <n v="14915950"/>
    <s v="Unidad"/>
    <s v="NO SOLICITADAS"/>
  </r>
  <r>
    <x v="25"/>
    <x v="5"/>
    <s v="02-02-01-004-002"/>
    <s v="Materiales y suministros - Productos metálicos elaborados (excepto maquinaria y equipo)"/>
    <s v="CERRADURA DE SEGURIDAD"/>
    <n v="31162801"/>
    <s v="MÍNIMA CUANTÍA "/>
    <n v="2"/>
    <n v="10"/>
    <n v="10"/>
    <n v="3"/>
    <n v="227577"/>
    <s v="Unidad"/>
    <s v="NO SOLICITADAS"/>
  </r>
  <r>
    <x v="25"/>
    <x v="65"/>
    <s v="02-02-01-004-006-03"/>
    <s v="Materiales y suministros - Hilos y cables aislados; cable de fibra óptica"/>
    <s v="CABLE ENCAUCHETADO 4 X 8 DE 1 MTS"/>
    <n v="26121600"/>
    <s v="MÍNIMA CUANTÍA "/>
    <n v="2"/>
    <n v="10"/>
    <n v="10"/>
    <n v="44"/>
    <n v="1363956"/>
    <s v="Unidad"/>
    <s v="NO SOLICITADAS"/>
  </r>
  <r>
    <x v="25"/>
    <x v="54"/>
    <s v="02-01-01-001-003-02"/>
    <s v="Activos fijos - Otras estructuras pistas de aterrizaje"/>
    <s v="SUMINISTRO DE MATERIALES DE_x000a_CONSTRUCCION PARA EL MANTENIMIENTO_x000a_DE CALLES RODAJE Y RAMPAS DEL CACOM1, DE ACUERDO ANEXO TÉCNICO_x000d_"/>
    <n v="30191800"/>
    <s v="SELECCIÓN ABREVIADA SUBASTA INVERSA"/>
    <n v="3"/>
    <n v="9"/>
    <n v="10"/>
    <n v="1"/>
    <n v="2499900304"/>
    <s v="GLOBAL"/>
    <s v="NO SOLICITADAS"/>
  </r>
  <r>
    <x v="25"/>
    <x v="31"/>
    <s v="02-02-02-008-003-03"/>
    <s v="Adquisición de servicios - Servicios de ingeniería"/>
    <s v="ESTUDIOS DE SUELOS PARA PROYECTOS DE_x000a_BIENESTAR Y DE INFRAESTRUCTURA AERONAUTICA_x000a_DE LA FAC"/>
    <s v="81101514"/>
    <s v="MÍNIMA CUANTÍA "/>
    <n v="3"/>
    <n v="9"/>
    <n v="10"/>
    <n v="1"/>
    <n v="72931292"/>
    <s v="GLOBAL"/>
    <s v="NO SOLICITADAS"/>
  </r>
  <r>
    <x v="25"/>
    <x v="37"/>
    <s v="02-01-01-004-003-02"/>
    <s v="Activos fijos - Bombas, compresores, motores de fuerza hidráulica y motores de potencia neumática y válvulas y sus partes y piezas"/>
    <s v="MOTOBOMBA"/>
    <n v="40151510"/>
    <s v="SELECCIÓN ABREVIADA ACUERDO MARCO DE PRECIOS"/>
    <n v="4"/>
    <n v="8"/>
    <n v="10"/>
    <n v="1"/>
    <n v="1309000"/>
    <s v="Unidad"/>
    <s v="NO SOLICITADAS"/>
  </r>
  <r>
    <x v="25"/>
    <x v="37"/>
    <s v="02-01-01-004-003-02"/>
    <s v="Activos fijos - Bombas, compresores, motores de fuerza hidráulica y motores de potencia neumática y válvulas y sus partes y piezas"/>
    <s v="BOMBA CON CONTENEDOR"/>
    <n v="40151532"/>
    <s v="SELECCIÓN ABREVIADA ACUERDO MARCO DE PRECIOS"/>
    <n v="4"/>
    <n v="8"/>
    <n v="10"/>
    <n v="2"/>
    <n v="15980000"/>
    <s v="Unidad"/>
    <s v="NO SOLICITADAS"/>
  </r>
  <r>
    <x v="25"/>
    <x v="36"/>
    <s v="02-01-01-004-004-02"/>
    <s v="Activos fijos - Máquinas herramientas y sus partes, piezas y accesorios"/>
    <s v="LLAVE IMPACTO NEUMÁTICA"/>
    <n v="27131501"/>
    <s v="SELECCIÓN ABREVIADA ACUERDO MARCO DE PRECIOS"/>
    <n v="4"/>
    <n v="8"/>
    <n v="10"/>
    <n v="1"/>
    <n v="2228831"/>
    <s v="Unidad"/>
    <s v="NO SOLICITADAS"/>
  </r>
  <r>
    <x v="25"/>
    <x v="36"/>
    <s v="02-01-01-004-004-09"/>
    <s v="Activos fijos - Otra maquinaria para usos especiales y sus partes y piezas"/>
    <s v="EQUIPOS LABORATORIOS DE SUELOS"/>
    <s v="41113817_x000a_41113814_x000a_41105002_x000a_41113828_x000a_41104601_x000a_41111951_x000a_41111515_x000a_41113910_x000a_41113910_x000a_41113910_x000a_41114650"/>
    <s v="MÍNIMA CUANTÍA "/>
    <n v="4"/>
    <n v="8"/>
    <n v="10"/>
    <n v="1"/>
    <n v="29925618"/>
    <s v="Unidad"/>
    <s v="NO SOLICITADAS"/>
  </r>
  <r>
    <x v="25"/>
    <x v="35"/>
    <s v="02-01-01-004-008-02"/>
    <s v="Activos fijos - Instrumentos y aparatos de medición, verificación, análisis, de navegación y para otros fines (excepto instrumentos ópticos); instrumentos de control de procesos industriales, sus partes, piezas y accesorios"/>
    <s v="NIVEL AUTOMÁTICOS Y ACCESORIOS "/>
    <n v="41114200"/>
    <s v="SELECCIÓN ABREVIADA ACUERDO MARCO DE PRECIOS"/>
    <n v="4"/>
    <n v="8"/>
    <n v="10"/>
    <n v="1"/>
    <n v="8874000"/>
    <s v="Unidad"/>
    <s v="NO SOLICITADAS"/>
  </r>
  <r>
    <x v="25"/>
    <x v="31"/>
    <s v="02-02-02-008-003-03"/>
    <s v="Adquisición de servicios - Servicios de ingeniería"/>
    <s v="ESTUDIO DE VULNERABILIDAD SÍSMICA Y ESTUDIO DE_x000a_REFORZAMIENTO ESTRUCTURAL “TORRE DE RADAR” DEL GRUPO AÉREO DEL CARIBE_x000d_"/>
    <n v="81101505"/>
    <s v="MÍNIMA CUANTÍA "/>
    <n v="4"/>
    <n v="8"/>
    <n v="10"/>
    <n v="1"/>
    <n v="43704000"/>
    <s v="GLOBAL"/>
    <s v="NO SOLICITADAS"/>
  </r>
  <r>
    <x v="25"/>
    <x v="31"/>
    <s v="02-02-02-008-003-03"/>
    <s v="Adquisición de servicios - Servicios de ingeniería"/>
    <s v="ESTUDIO DE SUELOS PARA LOS_x000a_PROYECTOS DE INFRAESTRUCTURA VIAL Y_x000a_AEROPORTUARIA DE LA FUERZA_x000a_AEROESPACIAL COLOMBIANA"/>
    <n v="81101514"/>
    <s v="MÍNIMA CUANTÍA "/>
    <n v="5"/>
    <n v="7"/>
    <n v="10"/>
    <n v="1"/>
    <n v="28679000"/>
    <s v="GLOBAL"/>
    <s v="NO SOLICITADAS"/>
  </r>
  <r>
    <x v="25"/>
    <x v="31"/>
    <s v="02-02-02-008-003-03"/>
    <s v="Adquisición de servicios - Servicios de ingeniería"/>
    <s v="ESTUDIO DE SUELOS PARA LOS PROYECTOS DE INFRAESTRUCTURA DEL SISTEMA DE DEFENSA AÉREA Y ANTIMISIL - SDAA UBICADOS EN EL CACOM 1"/>
    <n v="81101514"/>
    <s v="MÍNIMA CUANTÍA "/>
    <n v="6"/>
    <n v="6"/>
    <n v="10"/>
    <n v="1"/>
    <n v="82288500"/>
    <s v="GLOBAL"/>
    <s v="NO SOLICITADAS"/>
  </r>
  <r>
    <x v="25"/>
    <x v="31"/>
    <s v="02-02-02-008-003-03"/>
    <s v="Adquisición de servicios - Servicios de ingeniería"/>
    <s v="ESTUDIO DE VULNERABILIDAD SÍSMICA Y ESTUDIO DE REFORZAMIENTO ESTRUCTURAL - ESTABLECIMIENTO DE SANIDAD MILITAR 5117 DEL COMANDO AÈREO DE COMBATE No.1 UBICADO EN PUERTO SALGAR - CUNDINAMARCA"/>
    <n v="81101505"/>
    <s v="MÍNIMA CUANTÍA "/>
    <n v="7"/>
    <n v="12"/>
    <n v="10"/>
    <n v="1"/>
    <n v="66150315"/>
    <s v="GLOBAL"/>
    <s v="NO SOLICITADAS"/>
  </r>
  <r>
    <x v="25"/>
    <x v="18"/>
    <s v="02-02-02-007-002-02-5"/>
    <s v="Adquisición de servicios - Valuaciones inmobiliarias a comisión o por contrato"/>
    <s v="REALIZACIÓN DE AVALÚOS COMERCIALES CON FINES DE ADQUISICIÓN PREDIAL TRASLADO GACAR-FAC"/>
    <n v="80131802"/>
    <s v="CONTRATACIÓN DIRECTA  "/>
    <n v="6"/>
    <n v="12"/>
    <n v="10"/>
    <n v="1"/>
    <n v="32650000"/>
    <s v="GLOBAL"/>
    <s v="NO SOLICITADAS"/>
  </r>
  <r>
    <x v="25"/>
    <x v="54"/>
    <s v="02-01-01-001-003-12"/>
    <s v="Activos fijos - Otras estructuras obras para la comunicación de larga distancia y las líneas eléctricas (cables)"/>
    <s v="SERVICIO DE MANTENIMIENTO PARA LAS_x000a_LÍNEAS ELÉCTRICAS "/>
    <n v="72151502"/>
    <s v="SELECCIÓN ABREVIADA MENOR CUANTÍA"/>
    <n v="7"/>
    <n v="5"/>
    <n v="10"/>
    <n v="1"/>
    <n v="587042999.88999999"/>
    <s v="GLOBAL"/>
    <s v="NO SOLICITADAS"/>
  </r>
  <r>
    <x v="25"/>
    <x v="31"/>
    <s v="02-02-02-008-003-04-4"/>
    <s v="Adquisición de servicios - Servicios de ensayo y análisis técnicos"/>
    <s v="PRUEBA VLF (VERY LOW FREQUENCY Ó_x000a_PRUEBA DE MUY BAJA FRECUENCIA) PARA_x000a_TRAMO DE RED DE MEDIA TENSIÓN_x000a_TRIFÁSICA SUBTERRANEA EXISTENTE_x000d_"/>
    <n v="72151515"/>
    <s v="SELECCIÓN ABREVIADA MENOR CUANTÍA"/>
    <n v="7"/>
    <n v="5"/>
    <n v="10"/>
    <n v="1"/>
    <n v="17352760.879999999"/>
    <s v="GLOBAL"/>
    <s v="NO SOLICITADAS"/>
  </r>
  <r>
    <x v="25"/>
    <x v="38"/>
    <s v="02-01-01-004-006-01"/>
    <s v="Activos fijos - Motores, generadores y transformadores eléctricos y sus partes y piezas"/>
    <s v="TRANSFORMADOR ELÉCTRICO"/>
    <n v="39121001"/>
    <s v="SELECCIÓN ABREVIADA MENOR CUANTÍA"/>
    <n v="7"/>
    <n v="5"/>
    <n v="10"/>
    <n v="1"/>
    <n v="24273474.82"/>
    <s v="Unidad"/>
    <s v="NO SOLICITADAS"/>
  </r>
  <r>
    <x v="25"/>
    <x v="31"/>
    <s v="02-02-02-008-003-03"/>
    <s v="Adquisición de servicios - Servicios de ingeniería"/>
    <s v="ESTUDIOS DE SUELOS PARA PROYECTOS_x000a_DE ALOJAMIENTOS MILITARES, EDIFICIOS_x000a_ADMINISTRATIVOS Y ACADÉMICOS DE LA_x000a_FUERZA AEROESPACIAL COLOMBIANA"/>
    <s v="81101514"/>
    <s v="MÍNIMA CUANTÍA "/>
    <n v="10"/>
    <n v="2"/>
    <n v="10"/>
    <n v="1"/>
    <n v="66675700"/>
    <s v="GLOBAL"/>
    <s v="NO SOLICITADAS"/>
  </r>
  <r>
    <x v="25"/>
    <x v="54"/>
    <s v="02-01-01-001-003-02"/>
    <s v="Activos fijos - Otras estructuras pistas de aterrizaje"/>
    <s v="ADQUISICIÓN DE MATERIALES DE_x000a_CONSTRUCCIÓN PARA LA ELABORACION_x000a_DE LAS OBRAS AUTÓNOMAS DE LA SUSOP_x000a_EN EL COMANDO AEREO DE COMBATE No.1"/>
    <n v="30191800"/>
    <s v="CONTRATACIÓN RÉGIMEN ESPECIAL - SELECCIÓN ABREVIADA BOLSA DE PRODUCTOS"/>
    <n v="7"/>
    <n v="5"/>
    <n v="10"/>
    <n v="1"/>
    <n v="2211507254"/>
    <s v="GLOBAL"/>
    <s v="NO SOLICITADAS"/>
  </r>
  <r>
    <x v="25"/>
    <x v="21"/>
    <s v="02-02-02-007-001-02"/>
    <s v="Adquisición de servicios - Servicios de la banca de inversión"/>
    <s v="SERVICIO COMISIONISTA DE BOLSA_x000a_MERCANTIL (PROCESO ADQUISICIÓN DE_x000a_MATERIALES DE CONSTRUCCIÓN PARA LA_x000a_ELABORACION DE LAS OBRAS AUTÓNOMAS_x000a_DE LA SUSOP EN EL COMANDO AEREO DE_x000a_COMBATE No.1)"/>
    <n v="80141600"/>
    <s v="CONTRATACIÓN RÉGIMEN ESPECIAL - SELECCIÓN ABREVIADA BOLSA DE PRODUCTOS"/>
    <n v="7"/>
    <n v="5"/>
    <n v="10"/>
    <n v="1"/>
    <n v="24963749"/>
    <s v="GLOBAL"/>
    <s v="NO SOLICITADAS"/>
  </r>
  <r>
    <x v="25"/>
    <x v="14"/>
    <s v="02-02-02-008-007-01-5"/>
    <s v="Adquisición de servicios - Servicios de mantenimiento y reparación de otra maquinaria y otro equipo"/>
    <s v="SERVICIO DE MANTENIMIENTO PREVENTIVO_x000a_Y CORRECTIVO PARA UNIDADES DE_x000a_POTABILIZACIÓN DE LAS PLANTAS DE_x000a_TRATAMIENTO DE AGUA POTABLE EN EL_x000a_COMANDO AÉREO DE COMBATE NO.6&quot;_x000d_"/>
    <n v="72102900"/>
    <s v="MÍNIMA CUANTÍA "/>
    <n v="10"/>
    <n v="2"/>
    <n v="10"/>
    <n v="1"/>
    <n v="65000000"/>
    <s v="GLOBAL"/>
    <s v="NO SOLICITADAS"/>
  </r>
  <r>
    <x v="26"/>
    <x v="92"/>
    <s v="02-01-03-001"/>
    <s v="ADQUISICIÓN DE BIENES Y SERVICIOS - INFRAESTRUCTURA ESTRATÉGICA OPERACIONAL CONSTRUIDA - FORTALECIMIENTO DE LA INFRAESTRUCTURA EN LA FUERZA AÉREA COLOMBIANA CON EL FIN DE SOPORTAR LAS OPERACIONES AÉREAS A NIVEL   NACIONAL"/>
    <s v="ADQUISICIÓN DE TERRENOS DE GACAR"/>
    <n v="95101803"/>
    <s v="CONTRATACIÓN DIRECTA  "/>
    <n v="8"/>
    <m/>
    <n v="10"/>
    <n v="1"/>
    <n v="6198777472.1200008"/>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OBRAS PÚBLICAS PARA LA_x000a_CONSTRUCCIÓN E INFRAESTRUCTURA_x000a_PARA EL FUNCIONAMIENTO DEL_x000a_AERÓDROMO DE VELASQUEZ FASE II EN_x000a_PUERTO BOYACA DE ACUERDO CON_x000a_ESPECIFICACIONES TÉCNICAS "/>
    <n v="72121400"/>
    <s v="LICITACIÓN PÚBLICA"/>
    <n v="8"/>
    <m/>
    <n v="10"/>
    <n v="1"/>
    <n v="230683640.39999998"/>
    <m/>
    <s v="NO SOLICITADAS"/>
  </r>
  <r>
    <x v="26"/>
    <x v="93"/>
    <s v="02-01-01-001-002-11"/>
    <s v="ADQUISICIÓN DE BIENES Y SERVICIOS - INFRAESTRUCTURA OPERACIONAL CON MANTENIMIENTO MAYOR - FORTALECIMIENTO DE LA INFRAESTRUCTURA EN LA FUERZA AÉREA COLOMBIANA CON EL FIN DE SOPORTAR LAS OPERACIONES AÉREAS A NIVEL   NACIONAL"/>
    <s v="OBRA PÚBLICA PARA EL MANTENIMIENTO_x000a_MAYOR DEL HANGAR DEL COMANDO_x000a_AEREO DE COMBATE No. 6"/>
    <n v="72102900"/>
    <s v="SELECCIÓN ABREVIADA MENOR CUANTÍA"/>
    <n v="8"/>
    <m/>
    <n v="10"/>
    <n v="1"/>
    <n v="189751635.63"/>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INTERVENTORIA PARA LAS OBRAS_x000a_PÚBLICAS PARA LA CONSTRUCCIÓN_x000a_E INFRAESTRUCTURA PARA EL_x000a_FUNCIONAMIENTO DEL AERÓDROMO_x000a_DE VELASQUEZ FASE II EN PUERTO_x000a_BOYACA DE ACUERDO CON_x000a_ESPECIFICACIONES TÉCNICAS"/>
    <n v="81101500"/>
    <s v="LICITACIÓN PÚBLICA"/>
    <n v="1"/>
    <m/>
    <n v="10"/>
    <n v="1"/>
    <n v="43018500"/>
    <m/>
    <s v="SI APROBADAS"/>
  </r>
  <r>
    <x v="26"/>
    <x v="92"/>
    <s v="02-01-03-001"/>
    <s v="ADQUISICIÓN DE BIENES Y SERVICIOS - INFRAESTRUCTURA ESTRATÉGICA OPERACIONAL CONSTRUIDA - FORTALECIMIENTO DE LA INFRAESTRUCTURA EN LA FUERZA AÉREA COLOMBIANA CON EL FIN DE SOPORTAR LAS OPERACIONES AÉREAS A NIVEL   NACIONAL"/>
    <s v="ADQUISICIÓN TERRENO CACOM 3"/>
    <n v="95101800"/>
    <s v="CONTRATACIÓN DIRECTA  "/>
    <n v="9"/>
    <m/>
    <n v="10"/>
    <n v="1"/>
    <n v="99476361.480000004"/>
    <m/>
    <s v="NO SOLICITADAS"/>
  </r>
  <r>
    <x v="26"/>
    <x v="94"/>
    <s v="02-01-01-001-001-07"/>
    <s v="ADQUISICIÓN DE BIENES Y SERVICIOS - INFRAESTRUCTURA DE SOPORTE CONSTRUIDA - FORTALECIMIENTO DE LA INFRAESTRUCTURA EN LA FUERZA AÉREA COLOMBIANA CON EL FIN DE SOPORTAR LAS OPERACIONES AÉREAS A NIVEL   NACIONAL"/>
    <s v="OBRA PÚBLICA PARA LA CONSTRUCCIÓN DE ALOJAMIENTOS PARA PERSONAL MILITAR SOLTERO, OBRAS DE INFRAESTRUCTURA Y DE URBANISMO EN EL GRUPO AEREO DEL AMAZONAS, UBICADO EN LETICIA, AMAZONAS CONFORME FICHA Y ESPECIFICACIONES TECNICAS"/>
    <n v="72111100"/>
    <s v="SELECCIÓN ABREVIADA MENOR CUANTÍA"/>
    <n v="10"/>
    <m/>
    <n v="10"/>
    <n v="1"/>
    <n v="444129967.5"/>
    <m/>
    <s v="SI APROBADAS"/>
  </r>
  <r>
    <x v="26"/>
    <x v="94"/>
    <s v="02-01-01-001-001-07"/>
    <s v="ADQUISICIÓN DE BIENES Y SERVICIOS - INFRAESTRUCTURA DE SOPORTE CONSTRUIDA - FORTALECIMIENTO DE LA INFRAESTRUCTURA EN LA FUERZA AÉREA COLOMBIANA CON EL FIN DE SOPORTAR LAS OPERACIONES AÉREAS A NIVEL   NACIONAL"/>
    <s v="“OBRA PÚBLICA PARA LA CONSTRUCCIÓN DEL ALOJAMIENTO DE OFICIALES SOLTEROS EN EL COMANDO AÉREO DE COMBATE NO. 1 - PUERTO SALGAR CUNDINAMARCA"/>
    <n v="72111100"/>
    <s v="LICITACIÓN PÚBLICA"/>
    <n v="10"/>
    <m/>
    <n v="10"/>
    <n v="1"/>
    <n v="1655694836"/>
    <m/>
    <s v="SI APROBADAS"/>
  </r>
  <r>
    <x v="26"/>
    <x v="94"/>
    <s v="02-01-01-001-001-07"/>
    <s v="ADQUISICIÓN DE BIENES Y SERVICIOS - INFRAESTRUCTURA DE SOPORTE CONSTRUIDA - FORTALECIMIENTO DE LA INFRAESTRUCTURA EN LA FUERZA AÉREA COLOMBIANA CON EL FIN DE SOPORTAR LAS OPERACIONES AÉREAS A NIVEL   NACIONAL"/>
    <s v="INTERVENTORÍA TÉCNICA, ECONÓMICA, JURÍDICA, FINANCIERA, ADMINISTRATIVA Y CONTABLE PARA LA “OBRA PÚBLICA PARA LA CONSTRUCCIÓN DEL ALOJAMIENTO DE OFICIALES SOLTEROS EN EL COMANDO AÉREO DE COMBATE NO. 1 - PUERTO SALGAR CUNDINAMARCA, DE ACUERDO CON ESPECIFICACIONES TÉCNICAS ANEXAS”"/>
    <n v="81101500"/>
    <s v="Concurso de méritos abierto"/>
    <n v="10"/>
    <m/>
    <n v="10"/>
    <n v="1"/>
    <n v="5000000"/>
    <m/>
    <s v="SI APROBADAS"/>
  </r>
  <r>
    <x v="26"/>
    <x v="94"/>
    <s v="02-01-01-001-001-07"/>
    <s v="ADQUISICIÓN DE BIENES Y SERVICIOS - INFRAESTRUCTURA DE SOPORTE CONSTRUIDA - FORTALECIMIENTO DE LA INFRAESTRUCTURA EN LA FUERZA AÉREA COLOMBIANA CON EL FIN DE SOPORTAR LAS OPERACIONES AÉREAS A NIVEL   NACIONAL"/>
    <s v="“OBRA PÚBLICA PARA LA CONSTRUCCIÓN DEL ALOJAMIENTO DE CADETES EN LA ESCUELA_x000a_MILITAR DE AVIACIÓN MARCO FIDEL SUÁREZ&quot;"/>
    <n v="72111100"/>
    <s v="LICITACIÓN PÚBLICA"/>
    <n v="10"/>
    <m/>
    <n v="10"/>
    <n v="1"/>
    <n v="2251685951"/>
    <m/>
    <s v="SI APROBADAS"/>
  </r>
  <r>
    <x v="26"/>
    <x v="94"/>
    <s v="02-01-01-001-001-07"/>
    <s v="ADQUISICIÓN DE BIENES Y SERVICIOS - INFRAESTRUCTURA DE SOPORTE CONSTRUIDA - FORTALECIMIENTO DE LA INFRAESTRUCTURA EN LA FUERZA AÉREA COLOMBIANA CON EL FIN DE SOPORTAR LAS OPERACIONES AÉREAS A NIVEL   NACIONAL"/>
    <s v="INTERVENTORÍA TÉCNICA, ECONÓMICA, JURÍDICA, FINANCIERA, ADMINISTRATIVA Y CONTABLE DE LA OBRA PÚBLICA PARA LA CONSTRUCCIÓN DEL ALOJAMIENTO DE CADETES EN LA ESCUELA MILITAR DE AVIACIÓN “MARCO FIDEL SUÁREZ”."/>
    <n v="81101500"/>
    <s v="Concurso de méritos abierto"/>
    <n v="10"/>
    <m/>
    <n v="10"/>
    <n v="1"/>
    <n v="10000000"/>
    <m/>
    <s v="SI APROBADAS"/>
  </r>
  <r>
    <x v="26"/>
    <x v="94"/>
    <s v="02-01-01-001-003-17"/>
    <s v="ADQUISICIÓN DE BIENES Y SERVICIOS - INFRAESTRUCTURA DE SOPORTE CONSTRUIDA - FORTALECIMIENTO DE LA INFRAESTRUCTURA EN LA FUERZA AÉREA COLOMBIANA CON EL FIN DE SOPORTAR LAS OPERACIONES AÉREAS A NIVEL   NACIONAL"/>
    <s v="OBRA PUBLICA PARA LA CONSTRUCCION DEL CENTRO DE ENTRENAMIENTO ACUATICO PARA EL PERSONAL DE SUBOFICIALES EN LA ESCUELA MILITAR DE AVIACION “MARCO FIDEL SUAREZ” CALI, VALLE DEL CAUCA, CONFORME ANEXO TÉCNICO Y DEMÁS ESPECIFICACIONES TÉCNICAS QUE RIGEN EL PROCESO"/>
    <n v="72153100"/>
    <s v="LICITACIÓN PÚBLICA"/>
    <n v="10"/>
    <m/>
    <n v="10"/>
    <n v="1"/>
    <n v="1131794958.5"/>
    <m/>
    <s v="SI APROBADAS"/>
  </r>
  <r>
    <x v="26"/>
    <x v="94"/>
    <s v="02-01-01-001-003-17"/>
    <s v="ADQUISICIÓN DE BIENES Y SERVICIOS - INFRAESTRUCTURA DE SOPORTE CONSTRUIDA - FORTALECIMIENTO DE LA INFRAESTRUCTURA EN LA FUERZA AÉREA COLOMBIANA CON EL FIN DE SOPORTAR LAS OPERACIONES AÉREAS A NIVEL   NACIONAL"/>
    <s v="INTERVENTORÍA TÉCNICA, JURÍDICA, FINANCIERA, ADMINISTRATIVA Y CONTABLE DE LA OBRA PUBLICA PARA LA CONSTRUCCION DEL CENTRO DE ENTRENAMIENTO ACUATICO PARA EL PERSONAL DE SUBOFICIALES EN LA ESCUELA MILITAR DE AVIACION “MARCO FIDEL SUAREZ” CALI, VALLE DEL CAUCA, CONFORME ANEXO TÉCNICO Y DEMÁS ESPECIFICACIONES TÉCNICAS QUE RIGEN EL PROCESO"/>
    <n v="81101500"/>
    <s v="Concurso de méritos abierto"/>
    <n v="10"/>
    <m/>
    <n v="10"/>
    <n v="1"/>
    <n v="5000000"/>
    <m/>
    <s v="SI APROBADAS"/>
  </r>
  <r>
    <x v="26"/>
    <x v="93"/>
    <s v="02-01-01-001-002-11"/>
    <s v="ADQUISICIÓN DE BIENES Y SERVICIOS - INFRAESTRUCTURA OPERACIONAL CON MANTENIMIENTO MAYOR - FORTALECIMIENTO DE LA INFRAESTRUCTURA EN LA FUERZA AÉREA COLOMBIANA CON EL FIN DE SOPORTAR LAS OPERACIONES AÉREAS A NIVEL   NACIONAL"/>
    <s v="OBRA PÚBLICA PARA EL MANTENIMIENTO_x000a_MAYOR DEL HANGAR DEL COMANDO_x000a_AEREO DE COMBATE No. 6"/>
    <n v="72102900"/>
    <s v="SELECCIÓN ABREVIADA MENOR CUANTÍA"/>
    <n v="8"/>
    <m/>
    <n v="10"/>
    <n v="1"/>
    <n v="3292390.37"/>
    <m/>
    <s v="NO SOLICITADAS"/>
  </r>
  <r>
    <x v="26"/>
    <x v="94"/>
    <s v="02-01-01-001-001-07"/>
    <s v="ADQUISICIÓN DE BIENES Y SERVICIOS - INFRAESTRUCTURA DE SOPORTE CONSTRUIDA - FORTALECIMIENTO DE LA INFRAESTRUCTURA EN LA FUERZA AÉREA COLOMBIANA CON EL FIN DE SOPORTAR LAS OPERACIONES AÉREAS A NIVEL   NACIONAL"/>
    <s v="OBRA PÚBLICA PARA LA CONSTRUCCIÓN DE ALOJAMIENTOS PARA PERSONAL MILITAR SOLTERO, OBRAS DE INFRAESTRUCTURA Y DE URBANISMO EN EL GRUPO AEREO DEL AMAZONAS, UBICADO EN LETICIA, AMAZONAS CONFORME FICHA Y ESPECIFICACIONES TECNICAS"/>
    <n v="72111100"/>
    <s v="SELECCIÓN ABREVIADA MENOR CUANTÍA"/>
    <n v="10"/>
    <m/>
    <n v="10"/>
    <n v="1"/>
    <n v="15870032.5"/>
    <m/>
    <s v="SI APROBADAS"/>
  </r>
  <r>
    <x v="26"/>
    <x v="94"/>
    <s v="02-01-01-001-001-07"/>
    <s v="ADQUISICIÓN DE BIENES Y SERVICIOS - INFRAESTRUCTURA DE SOPORTE CONSTRUIDA - FORTALECIMIENTO DE LA INFRAESTRUCTURA EN LA FUERZA AÉREA COLOMBIANA CON EL FIN DE SOPORTAR LAS OPERACIONES AÉREAS A NIVEL   NACIONAL"/>
    <s v="“OBRA PÚBLICA PARA LA CONSTRUCCIÓN DEL ALOJAMIENTO DE CADETES EN LA ESCUELA_x000a_MILITAR DE AVIACIÓN MARCO FIDEL SUÁREZ&quot;"/>
    <n v="72111100"/>
    <s v="LICITACIÓN PÚBLICA"/>
    <n v="10"/>
    <m/>
    <n v="10"/>
    <n v="1"/>
    <n v="98314049"/>
    <m/>
    <s v="SI APROBADAS"/>
  </r>
  <r>
    <x v="26"/>
    <x v="94"/>
    <s v="02-01-01-001-003-17"/>
    <s v="ADQUISICIÓN DE BIENES Y SERVICIOS - INFRAESTRUCTURA DE SOPORTE CONSTRUIDA - FORTALECIMIENTO DE LA INFRAESTRUCTURA EN LA FUERZA AÉREA COLOMBIANA CON EL FIN DE SOPORTAR LAS OPERACIONES AÉREAS A NIVEL   NACIONAL"/>
    <s v="OBRA PUBLICA PARA LA CONSTRUCCION DEL CENTRO DE ENTRENAMIENTO ACUATICO PARA EL PERSONAL DE SUBOFICIALES EN LA ESCUELA MILITAR DE AVIACION “MARCO FIDEL SUAREZ” CALI, VALLE DEL CAUCA, CONFORME ANEXO TÉCNICO Y DEMÁS ESPECIFICACIONES TÉCNICAS QUE RIGEN EL PROCESO"/>
    <n v="72153100"/>
    <s v="LICITACIÓN PÚBLICA"/>
    <n v="10"/>
    <m/>
    <n v="10"/>
    <n v="1"/>
    <n v="53205041.5"/>
    <m/>
    <s v="SI APROBADAS"/>
  </r>
  <r>
    <x v="26"/>
    <x v="94"/>
    <s v="02-01-01-001-001-07"/>
    <s v="ADQUISICIÓN DE BIENES Y SERVICIOS - INFRAESTRUCTURA DE SOPORTE CONSTRUIDA - FORTALECIMIENTO DE LA INFRAESTRUCTURA EN LA FUERZA AÉREA COLOMBIANA CON EL FIN DE SOPORTAR LAS OPERACIONES AÉREAS A NIVEL   NACIONAL"/>
    <s v="“OBRA PÚBLICA PARA LA CONSTRUCCIÓN DEL ALOJAMIENTO DE OFICIALES SOLTEROS EN EL COMANDO AÉREO DE COMBATE NO. 1 - PUERTO SALGAR CUNDINAMARCA"/>
    <n v="72111100"/>
    <s v="LICITACIÓN PÚBLICA"/>
    <n v="10"/>
    <m/>
    <n v="10"/>
    <n v="1"/>
    <n v="94305164"/>
    <m/>
    <s v="SI APROBADAS"/>
  </r>
  <r>
    <x v="26"/>
    <x v="92"/>
    <s v="02-01-01-001-002-11"/>
    <s v="ADQUISICIÓN DE BIENES Y SERVICIOS - INFRAESTRUCTURA ESTRATÉGICA OPERACIONAL CONSTRUIDA - FORTALECIMIENTO DE LA INFRAESTRUCTURA EN LA FUERZA AÉREA COLOMBIANA CON EL FIN DE SOPORTAR LAS OPERACIONES AÉREAS A NIVEL   NACIONAL"/>
    <s v="INTERVENTORÍA TÉCNICA, JURÍDICA,_x000a_FINANCIERA, ADMINISTRATIVA Y_x000a_CONTABLE PARA LA CONSTRUCCIÓN DE_x000a_LA FASE I DE LA TORRE DE CONTROL EN_x000a_EL COMANDO AÉREO DE COMBATE No.1_x000a_EN PUERTO SALGAR - CUNDINAMARCA "/>
    <s v="81101500"/>
    <s v="Concurso de méritos abierto"/>
    <n v="1"/>
    <m/>
    <n v="11"/>
    <n v="1"/>
    <n v="312441476.29000002"/>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INTERVENTORIA PARA LA CONSTRUCCION DE LA FASE II DE LA TORRE DE CONTROL DEL COMANDO AEREO DE COMBATE NO.1 EN PUERTO SALGAR - CUNDINAMARCA"/>
    <s v="81101500"/>
    <s v="Concurso de méritos abierto"/>
    <n v="1"/>
    <m/>
    <n v="11"/>
    <n v="1"/>
    <n v="329919884"/>
    <m/>
    <s v="NO SOLICITADAS"/>
  </r>
  <r>
    <x v="26"/>
    <x v="92"/>
    <s v="02-01-03-001"/>
    <s v="ADQUISICIÓN DE BIENES Y SERVICIOS - INFRAESTRUCTURA ESTRATÉGICA OPERACIONAL CONSTRUIDA - FORTALECIMIENTO DE LA INFRAESTRUCTURA EN LA FUERZA AÉREA COLOMBIANA CON EL FIN DE SOPORTAR LAS OPERACIONES AÉREAS A NIVEL   NACIONAL"/>
    <s v="ADQUISICIÓN DE TERRENOS DE GACAR"/>
    <s v="95101803"/>
    <s v="CONTRATACIÓN DIRECTA  "/>
    <n v="1"/>
    <m/>
    <n v="11"/>
    <n v="1"/>
    <n v="5250142752.8800001"/>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OBRAS PÚBLICAS PARA LA CONSTRUCCIÓN E INFRAESTRUCTURA PARA EL FUNCIONAMIENTO DEL AERÓDROMO DE VELASQUEZ FASE II EN PUERTO BOYACA DE ACUERDO CON ESPECIFICACIONES TÉCNICAS"/>
    <s v="72121400"/>
    <s v="LICITACIÓN PÚBLICA"/>
    <n v="1"/>
    <m/>
    <n v="11"/>
    <n v="1"/>
    <n v="1289016859.3"/>
    <m/>
    <s v="SI APROBADAS"/>
  </r>
  <r>
    <x v="26"/>
    <x v="92"/>
    <s v="02-01-01-001-002-11"/>
    <s v="ADQUISICIÓN DE BIENES Y SERVICIOS - INFRAESTRUCTURA ESTRATÉGICA OPERACIONAL CONSTRUIDA - FORTALECIMIENTO DE LA INFRAESTRUCTURA EN LA FUERZA AÉREA COLOMBIANA CON EL FIN DE SOPORTAR LAS OPERACIONES AÉREAS A NIVEL   NACIONAL"/>
    <s v="INTERVENTORIA PARA LAS OBRAS PÚBLICAS PARA LA CONSTRUCCIÓN E INFRAESTRUCTURA PARA EL FUNCIONAMIENTO DEL AERÓDROMO DE VELASQUEZ FASE II EN PUERTO BOYACA DE ACUERDO CON ESPECIFICACIONES TÉCNICAS"/>
    <s v="81101500"/>
    <s v="LICITACIÓN PÚBLICA"/>
    <n v="1"/>
    <m/>
    <n v="11"/>
    <n v="1"/>
    <n v="185622500"/>
    <m/>
    <s v="SI APROBADAS"/>
  </r>
  <r>
    <x v="26"/>
    <x v="92"/>
    <s v="02-01-01-001-002-10"/>
    <s v="ADQUISICIÓN DE BIENES Y SERVICIOS - INFRAESTRUCTURA ESTRATÉGICA OPERACIONAL CONSTRUIDA - FORTALECIMIENTO DE LA INFRAESTRUCTURA EN LA FUERZA AÉREA COLOMBIANA CON EL FIN DE SOPORTAR LAS OPERACIONES AÉREAS A NIVEL   NACIONAL"/>
    <s v="OBRA PÚBLICA PARA LA CONSTRUCCIÓN DE LA FASE III DE LA TORRE DE CONTROL DEL COMANDO AÉREO DE COMBATE NO. 1 EN PUERTO SALGAR CUNDINAMARCA - AMARRE VF"/>
    <n v="72121400"/>
    <s v="LICITACIÓN PÚBLICA"/>
    <n v="1"/>
    <m/>
    <n v="11"/>
    <n v="1"/>
    <n v="656231375.12"/>
    <m/>
    <s v="SI APROBADAS"/>
  </r>
  <r>
    <x v="26"/>
    <x v="93"/>
    <s v="02-01-01-001-002-11"/>
    <s v="ADQUISICIÓN DE BIENES Y SERVICIOS - INFRAESTRUCTURA OPERACIONAL CON MANTENIMIENTO MAYOR - FORTALECIMIENTO DE LA INFRAESTRUCTURA EN LA FUERZA AÉREA COLOMBIANA CON EL FIN DE SOPORTAR LAS OPERACIONES AÉREAS A NIVEL   NACIONAL"/>
    <s v="OBRA PÚBLICA PARA EL MANTENIMIENTO MAYOR DEL HANGAR DEL COMANDO AEREO DE COMBATE NO.6"/>
    <n v="72102900"/>
    <s v="SELECCIÓN ABREVIADA MENOR CUANTÍA"/>
    <n v="1"/>
    <m/>
    <n v="11"/>
    <n v="1"/>
    <n v="908804953"/>
    <m/>
    <s v="NO SOLICITADAS"/>
  </r>
  <r>
    <x v="26"/>
    <x v="94"/>
    <s v="02-01-01-001-002-11"/>
    <s v="ADQUISICIÓN DE BIENES Y SERVICIOS - INFRAESTRUCTURA DE SOPORTE CONSTRUIDA - FORTALECIMIENTO DE LA INFRAESTRUCTURA EN LA FUERZA AÉREA COLOMBIANA CON EL FIN DE SOPORTAR LAS OPERACIONES AÉREAS A NIVEL   NACIONAL"/>
    <s v="OBRA PÚBLICA PARA LA_x000a_CONSTRUCCIÓN DE LOS_x000a_LABORATORIOS DEL EDIFICIO DEL_x000a_ESPACIO FASE II EN LA ESCUELA_x000a_MILITAR MARCO FIDEL SUAREZ CALI -_x000a_VALLE DEL CAUCA"/>
    <s v="72121400"/>
    <s v="LICITACIÓN PÚBLICA"/>
    <n v="1"/>
    <m/>
    <n v="11"/>
    <n v="1"/>
    <n v="1034463084.3"/>
    <m/>
    <s v="SI APROBADAS"/>
  </r>
  <r>
    <x v="26"/>
    <x v="94"/>
    <s v="02-01-01-001-002-11"/>
    <s v="ADQUISICIÓN DE BIENES Y SERVICIOS - INFRAESTRUCTURA DE SOPORTE CONSTRUIDA - FORTALECIMIENTO DE LA INFRAESTRUCTURA EN LA FUERZA AÉREA COLOMBIANA CON EL FIN DE SOPORTAR LAS OPERACIONES AÉREAS A NIVEL   NACIONAL"/>
    <s v="INTERVENTORÍA PARA LA CONSTRUCCIÓN DE LOS LABORATORIOS DEL EDIFICIO DEL ESPACIO FASE II EN EMAVI"/>
    <s v="81101500"/>
    <s v="LICITACIÓN PÚBLICA"/>
    <n v="1"/>
    <m/>
    <n v="11"/>
    <n v="1"/>
    <n v="433619741.39999998"/>
    <m/>
    <s v="SI APROBADAS"/>
  </r>
  <r>
    <x v="26"/>
    <x v="94"/>
    <s v="02-01-01-001-002-11"/>
    <s v="ADQUISICIÓN DE BIENES Y SERVICIOS - INFRAESTRUCTURA DE SOPORTE CONSTRUIDA - FORTALECIMIENTO DE LA INFRAESTRUCTURA EN LA FUERZA AÉREA COLOMBIANA CON EL FIN DE SOPORTAR LAS OPERACIONES AÉREAS A NIVEL   NACIONAL"/>
    <s v="CONSTRUCCIÓN DE LA FASE II DEL CENTRO DE INSTRUCCIÓN EN CAÍDA LIBRE E INVESTIGACIÓN AERONÁUTICA DE LA FAC EN LAS INSTALACIONES DEL MUSEO AEROESPACIAL EN TOCANCIPÁ CUNDINAMARCA"/>
    <s v="81101500"/>
    <s v="LICITACIÓN PÚBLICA"/>
    <n v="1"/>
    <m/>
    <n v="11"/>
    <n v="1"/>
    <n v="2098594481"/>
    <m/>
    <s v="SI APROBADAS"/>
  </r>
  <r>
    <x v="26"/>
    <x v="94"/>
    <s v="02-01-01-001-002-11"/>
    <s v="ADQUISICIÓN DE BIENES Y SERVICIOS - INFRAESTRUCTURA DE SOPORTE CONSTRUIDA - FORTALECIMIENTO DE LA INFRAESTRUCTURA EN LA FUERZA AÉREA COLOMBIANA CON EL FIN DE SOPORTAR LAS OPERACIONES AÉREAS A NIVEL   NACIONAL"/>
    <s v="INTERVENTORÍA TÉCNICA, ADTIVA, FINANCIERA, CONTABLE Y JURÍDICA PARA LA OBRA PÚBLICA CONSTRUCCIÓN DE LA FASE II DEL CENTRO DE INSTRUCCIÓN EN CAIDA LIBRE E INVESTIGACIÓN AERONÁUTICA DE LA FAC"/>
    <s v="81101500"/>
    <s v="Concurso de méritos abierto"/>
    <n v="1"/>
    <m/>
    <n v="11"/>
    <n v="1"/>
    <n v="348001995.80000001"/>
    <m/>
    <s v="SI APROBADAS"/>
  </r>
  <r>
    <x v="26"/>
    <x v="94"/>
    <s v="02-01-01-001-002-11"/>
    <s v="ADQUISICIÓN DE BIENES Y SERVICIOS - INFRAESTRUCTURA DE SOPORTE CONSTRUIDA - FORTALECIMIENTO DE LA INFRAESTRUCTURA EN LA FUERZA AÉREA COLOMBIANA CON EL FIN DE SOPORTAR LAS OPERACIONES AÉREAS A NIVEL   NACIONAL"/>
    <s v="CONSTRUCCIÓN DE LOS LABORATORIOS DEL EDIFICIO DEL ESPACIO FASE III EN LA ESCUELA MILITAR DE AVIACIÓN MARCO FIDEL SUÁREZ CALI - VALLE DEL CAUCA - AMARRE VF"/>
    <n v="72121400"/>
    <s v="LICITACIÓN PÚBLICA"/>
    <n v="1"/>
    <m/>
    <n v="11"/>
    <n v="1"/>
    <n v="590000000"/>
    <m/>
    <s v="SI APROBADAS"/>
  </r>
  <r>
    <x v="26"/>
    <x v="94"/>
    <s v="02-01-01-001-002-11"/>
    <s v="ADQUISICIÓN DE BIENES Y SERVICIOS - INFRAESTRUCTURA DE SOPORTE CONSTRUIDA - FORTALECIMIENTO DE LA INFRAESTRUCTURA EN LA FUERZA AÉREA COLOMBIANA CON EL FIN DE SOPORTAR LAS OPERACIONES AÉREAS A NIVEL   NACIONAL"/>
    <s v="INTERVENTORÍA PARA LA CONSTRUCCIÓN DE LOS LABORATORIOS DEL EDIFICIO DEL ESPACIO FASE III EN EMAVI - AMARRE VF"/>
    <s v="81101500"/>
    <s v="Concurso de méritos abierto"/>
    <n v="1"/>
    <m/>
    <n v="11"/>
    <n v="1"/>
    <n v="5852186.4399999995"/>
    <m/>
    <s v="SI APROBADAS"/>
  </r>
  <r>
    <x v="26"/>
    <x v="95"/>
    <s v="02-01-01-001-002-07"/>
    <s v="ADQUISICIÓN DE BIENES Y SERVICIOS - SERVICIO DE EDUCACIÓN FORMAL - FORTALECIMIENTO DE LA CALIDAD EDUCATIVA DE LAS INSTITUCIONES DE EDUCACIÓN SUPERIOR Y SUS PROGRAMAS EN LA FUERZA AÉREA COLOMBIANA  NACIONAL"/>
    <s v="OBRA PUBLICA PARA LA EJECUCIÓN DE_x000a_LA FASE III DEL CENTRO DE RECURSOS_x000a_PARA EL APRENDIZAJE E INVESTIGACIÓN - CRAI (INCLUYE ACTIVIDADES DE ACABADO, OBRAS DE_x000a_URBANISMO Y EQUIPOS)"/>
    <n v="72121409"/>
    <s v="LICITACIÓN PÚBLICA"/>
    <n v="1"/>
    <m/>
    <n v="11"/>
    <n v="1"/>
    <n v="4262129388.4000006"/>
    <m/>
    <s v="SI APROBADAS"/>
  </r>
  <r>
    <x v="26"/>
    <x v="95"/>
    <s v="02-01-01-001-002-07"/>
    <s v="ADQUISICIÓN DE BIENES Y SERVICIOS - SERVICIO DE EDUCACIÓN FORMAL - FORTALECIMIENTO DE LA CALIDAD EDUCATIVA DE LAS INSTITUCIONES DE EDUCACIÓN SUPERIOR Y SUS PROGRAMAS EN LA FUERZA AÉREA COLOMBIANA  NACIONAL"/>
    <s v="INTERVENTORÍA TÉCNICA,_x000a_ECONÓMICA, JURÍDICA, FINANCIERA,_x000a_ADMINISTRATIVA Y CONTABLE PARA LA_x000a_&quot;OBRA PUBLICA PARA LA EJECUCIÓN_x000a_DE LA FASE III DEL CENTRO DE_x000a_RECURSOS PARA EL APRENDIZAJE E_x000a_INVESTIGACIÓN - CRAI (INCLUYE_x000a_ACTIVIDADES DE ACABADO, OBRAS DE_x000a_URBANISMO Y EQUIPOS), UBICADO EN_x000a_LA ESCUELA MILITAR DE AVIACIÓN_x000a_“MARCO FIDEL SUAREZ” - EN LA_x000a_CIUDAD DE CALI – VALLEDEL CAUCA"/>
    <s v="81101500"/>
    <s v="LICITACIÓN PÚBLICA"/>
    <n v="1"/>
    <m/>
    <n v="11"/>
    <n v="1"/>
    <n v="624219239.93000007"/>
    <m/>
    <s v="SI APROBADAS"/>
  </r>
  <r>
    <x v="26"/>
    <x v="92"/>
    <s v="02-01-01-001-002-10"/>
    <s v="ADQUISICIÓN DE BIENES Y SERVICIOS - INFRAESTRUCTURA ESTRATÉGICA OPERACIONAL CONSTRUIDA - FORTALECIMIENTO DE LA INFRAESTRUCTURA EN LA FUERZA AÉREA COLOMBIANA CON EL FIN DE SOPORTAR LAS OPERACIONES AÉREAS A NIVEL   NACIONAL"/>
    <s v="INTERVENTORÍA TÉCNICA, JURÍDICA,_x000a_FINANCIERA, ADMINISTRATIVA Y CONTABLE_x000a_PARA EL CONSTRUCCIÓN DE LA FASE III_x000a_DE LA TORRE DE CONTROL EN EL_x000a_COMANDO AÉREO DE COMBATE NO.1 EN_x000a_PUERTO SALGAR - CUNDINAMARCA -_x000a_AMARRE VF"/>
    <s v="81101500"/>
    <s v="Concurso de méritos abierto"/>
    <n v="1"/>
    <m/>
    <n v="11"/>
    <n v="1"/>
    <n v="10000000"/>
    <m/>
    <s v="SI APROBADAS"/>
  </r>
  <r>
    <x v="26"/>
    <x v="92"/>
    <s v="02-01-01-004-003-02"/>
    <s v="ADQUISICIÓN DE BIENES Y SERVICIOS - INFRAESTRUCTURA ESTRATÉGICA OPERACIONAL CONSTRUIDA - FORTALECIMIENTO DE LA INFRAESTRUCTURA EN LA FUERZA AÉREA COLOMBIANA CON EL FIN DE SOPORTAR LAS OPERACIONES AÉREAS A NIVEL   NACIONAL"/>
    <s v="SUMINISTRO E INSTALACION DE ELECTROBOMBA 220 V / 1 HP / DESCARGA 2&quot;"/>
    <n v="40151547"/>
    <s v="LICITACIÓN PÚBLICA"/>
    <n v="1"/>
    <m/>
    <n v="11"/>
    <n v="1"/>
    <n v="5315265.34"/>
    <m/>
    <s v="SI APROBADAS"/>
  </r>
  <r>
    <x v="26"/>
    <x v="94"/>
    <s v="02-01-01-004-003-02"/>
    <s v="ADQUISICIÓN DE BIENES Y SERVICIOS - INFRAESTRUCTURA DE SOPORTE CONSTRUIDA - FORTALECIMIENTO DE LA INFRAESTRUCTURA EN LA FUERZA AÉREA COLOMBIANA CON EL FIN DE SOPORTAR LAS OPERACIONES AÉREAS A NIVEL   NACIONAL"/>
    <s v="SIPS EQUIPO HIDRONEUMÁTICO 5,0 HP"/>
    <n v="40151533"/>
    <s v="LICITACIÓN PÚBLICA"/>
    <n v="1"/>
    <m/>
    <n v="11"/>
    <n v="1"/>
    <n v="15560475.699999999"/>
    <m/>
    <s v="SI APROBADAS"/>
  </r>
  <r>
    <x v="26"/>
    <x v="94"/>
    <s v="02-01-01-004-006-02"/>
    <s v="ADQUISICIÓN DE BIENES Y SERVICIOS - INFRAESTRUCTURA DE SOPORTE CONSTRUIDA - FORTALECIMIENTO DE LA INFRAESTRUCTURA EN LA FUERZA AÉREA COLOMBIANA CON EL FIN DE SOPORTAR LAS OPERACIONES AÉREAS A NIVEL   NACIONAL"/>
    <s v="SUMINISTRO, INSTALACIÓN Y PUESTA EN SERVICIO DE CELDA DE PROTECCIÓN (D06H) "/>
    <n v="39122100"/>
    <s v="LICITACIÓN PÚBLICA"/>
    <n v="1"/>
    <m/>
    <n v="11"/>
    <n v="3"/>
    <n v="738288669.92999995"/>
    <m/>
    <s v="SI APROBADAS"/>
  </r>
  <r>
    <x v="26"/>
    <x v="94"/>
    <s v="02-01-01-004-006-01"/>
    <s v="ADQUISICIÓN DE BIENES Y SERVICIOS - INFRAESTRUCTURA DE SOPORTE CONSTRUIDA - FORTALECIMIENTO DE LA INFRAESTRUCTURA EN LA FUERZA AÉREA COLOMBIANA CON EL FIN DE SOPORTAR LAS OPERACIONES AÉREAS A NIVEL   NACIONAL"/>
    <s v="SUMINISTRO, INSTALACIÓN Y PUESTA EN SERVICIO DE TRANSFORMADOR DE 300KVA"/>
    <n v="39122100"/>
    <s v="LICITACIÓN PÚBLICA"/>
    <n v="1"/>
    <m/>
    <n v="11"/>
    <n v="1"/>
    <n v="134067537.23999999"/>
    <m/>
    <s v="SI APROBADAS"/>
  </r>
  <r>
    <x v="26"/>
    <x v="94"/>
    <s v="02-01-01-004-006-01"/>
    <s v="ADQUISICIÓN DE BIENES Y SERVICIOS - INFRAESTRUCTURA DE SOPORTE CONSTRUIDA - FORTALECIMIENTO DE LA INFRAESTRUCTURA EN LA FUERZA AÉREA COLOMBIANA CON EL FIN DE SOPORTAR LAS OPERACIONES AÉREAS A NIVEL   NACIONAL"/>
    <s v="SUMINISTRO, INSTALACIÓN Y PUESTA EN SERVICIO DE TRANSFORMADOR DE 150KVA"/>
    <n v="39122100"/>
    <s v="LICITACIÓN PÚBLICA"/>
    <n v="1"/>
    <m/>
    <n v="11"/>
    <n v="1"/>
    <n v="48387751.439999998"/>
    <m/>
    <s v="SI APROBADAS"/>
  </r>
  <r>
    <x v="26"/>
    <x v="94"/>
    <s v="02-01-01-004-006-01"/>
    <s v="ADQUISICIÓN DE BIENES Y SERVICIOS - INFRAESTRUCTURA DE SOPORTE CONSTRUIDA - FORTALECIMIENTO DE LA INFRAESTRUCTURA EN LA FUERZA AÉREA COLOMBIANA CON EL FIN DE SOPORTAR LAS OPERACIONES AÉREAS A NIVEL   NACIONAL"/>
    <s v="SUMINISTRO, INSTALACIÓN Y PUESTA EN SERVICIO DE TRANSFORMADOR DE 10KVA"/>
    <n v="39122100"/>
    <s v="LICITACIÓN PÚBLICA"/>
    <n v="1"/>
    <m/>
    <n v="11"/>
    <n v="1"/>
    <n v="12935860.49"/>
    <m/>
    <s v="SI APROBADAS"/>
  </r>
  <r>
    <x v="26"/>
    <x v="94"/>
    <s v="02-01-01-004-003-09"/>
    <s v="ADQUISICIÓN DE BIENES Y SERVICIOS - INFRAESTRUCTURA DE SOPORTE CONSTRUIDA - FORTALECIMIENTO DE LA INFRAESTRUCTURA EN LA FUERZA AÉREA COLOMBIANA CON EL FIN DE SOPORTAR LAS OPERACIONES AÉREAS A NIVEL   NACIONAL"/>
    <s v="UNIDAD CONDENSADORA DE REFRIGERANTE VARIABLE, R-410A, 216,000 BTU/H"/>
    <n v="40101701"/>
    <s v="LICITACIÓN PÚBLICA"/>
    <n v="1"/>
    <m/>
    <n v="11"/>
    <n v="1"/>
    <n v="110323400.59999999"/>
    <m/>
    <s v="SI APROBADAS"/>
  </r>
  <r>
    <x v="26"/>
    <x v="94"/>
    <s v="02-01-01-004-003-09"/>
    <s v="ADQUISICIÓN DE BIENES Y SERVICIOS - INFRAESTRUCTURA DE SOPORTE CONSTRUIDA - FORTALECIMIENTO DE LA INFRAESTRUCTURA EN LA FUERZA AÉREA COLOMBIANA CON EL FIN DE SOPORTAR LAS OPERACIONES AÉREAS A NIVEL   NACIONAL"/>
    <s v="UNIDAD EVAPORADORA MODELO PKFY-P100VKM-E TIPO PARED 38200 BTU/H, R-410A."/>
    <n v="40101701"/>
    <s v="LICITACIÓN PÚBLICA"/>
    <n v="1"/>
    <m/>
    <n v="11"/>
    <n v="1"/>
    <n v="8275621.7599999998"/>
    <m/>
    <s v="SI APROBADAS"/>
  </r>
  <r>
    <x v="26"/>
    <x v="94"/>
    <s v="02-01-01-004-003-09"/>
    <s v="ADQUISICIÓN DE BIENES Y SERVICIOS - INFRAESTRUCTURA DE SOPORTE CONSTRUIDA - FORTALECIMIENTO DE LA INFRAESTRUCTURA EN LA FUERZA AÉREA COLOMBIANA CON EL FIN DE SOPORTAR LAS OPERACIONES AÉREAS A NIVEL   NACIONAL"/>
    <s v="UNIDAD EVAPORADORA PLFY-P50VBM-E CASSETTE 4 VÍAS (19.700 BTU/H), R-410A."/>
    <n v="40101701"/>
    <s v="LICITACIÓN PÚBLICA"/>
    <n v="1"/>
    <m/>
    <n v="11"/>
    <n v="9"/>
    <n v="54615002.399999999"/>
    <m/>
    <s v="SI APROBADAS"/>
  </r>
  <r>
    <x v="26"/>
    <x v="94"/>
    <s v="02-01-01-004-003-09"/>
    <s v="ADQUISICIÓN DE BIENES Y SERVICIOS - INFRAESTRUCTURA DE SOPORTE CONSTRUIDA - FORTALECIMIENTO DE LA INFRAESTRUCTURA EN LA FUERZA AÉREA COLOMBIANA CON EL FIN DE SOPORTAR LAS OPERACIONES AÉREAS A NIVEL   NACIONAL"/>
    <s v="UNIDAD EVAPORADORA MODELO PLFY-P63VBM-E CASSETTE 4 VÍAS 24200 BTU/H, R-410A"/>
    <n v="40101701"/>
    <s v="LICITACIÓN PÚBLICA"/>
    <n v="1"/>
    <m/>
    <n v="11"/>
    <n v="1"/>
    <n v="7052387.4399999995"/>
    <m/>
    <s v="SI APROBADAS"/>
  </r>
  <r>
    <x v="26"/>
    <x v="94"/>
    <s v="02-01-01-004-005-02"/>
    <s v="ADQUISICIÓN DE BIENES Y SERVICIOS - INFRAESTRUCTURA DE SOPORTE CONSTRUIDA - FORTALECIMIENTO DE LA INFRAESTRUCTURA EN LA FUERZA AÉREA COLOMBIANA CON EL FIN DE SOPORTAR LAS OPERACIONES AÉREAS A NIVEL   NACIONAL"/>
    <s v="SUMINISTRO, INSTALACIÓN Y PUESTA EN SERVICIO DE ACCESS POINT INDOOR ARUBA DE REFERENCIA HPE_x000a_JZ356A-APIN0555"/>
    <n v="43221700"/>
    <s v="LICITACIÓN PÚBLICA"/>
    <n v="1"/>
    <m/>
    <n v="11"/>
    <n v="5"/>
    <n v="36960135"/>
    <m/>
    <s v="SI APROBADAS"/>
  </r>
  <r>
    <x v="26"/>
    <x v="94"/>
    <s v="02-01-01-004-005-02"/>
    <s v="ADQUISICIÓN DE BIENES Y SERVICIOS - INFRAESTRUCTURA DE SOPORTE CONSTRUIDA - FORTALECIMIENTO DE LA INFRAESTRUCTURA EN LA FUERZA AÉREA COLOMBIANA CON EL FIN DE SOPORTAR LAS OPERACIONES AÉREAS A NIVEL   NACIONAL"/>
    <s v="SUMINISTRO, INSTALACIÓN Y PUESTA EN SERVICIO SWITCH 2930 F 48 PUERTOS"/>
    <n v="43221700"/>
    <s v="LICITACIÓN PÚBLICA"/>
    <n v="1"/>
    <m/>
    <n v="11"/>
    <n v="6"/>
    <n v="179364516"/>
    <m/>
    <s v="SI APROBADAS"/>
  </r>
  <r>
    <x v="26"/>
    <x v="94"/>
    <s v="02-01-01-004-006-02"/>
    <s v="ADQUISICIÓN DE BIENES Y SERVICIOS - INFRAESTRUCTURA DE SOPORTE CONSTRUIDA - FORTALECIMIENTO DE LA INFRAESTRUCTURA EN LA FUERZA AÉREA COLOMBIANA CON EL FIN DE SOPORTAR LAS OPERACIONES AÉREAS A NIVEL   NACIONAL"/>
    <s v="SUMINISTRO, INSTALACIÓN Y PUESTA EN SERVICIO DE CELDA (I06H) DE ENTRADA"/>
    <n v="39122100"/>
    <s v="LICITACIÓN PÚBLICA"/>
    <n v="1"/>
    <m/>
    <n v="11"/>
    <n v="2"/>
    <n v="239479436.55999997"/>
    <m/>
    <s v="SI APROBADAS"/>
  </r>
  <r>
    <x v="26"/>
    <x v="93"/>
    <s v="02-01-01-001-002-11"/>
    <s v="ADQUISICIÓN DE BIENES Y SERVICIOS - INFRAESTRUCTURA OPERACIONAL CON MANTENIMIENTO MAYOR - FORTALECIMIENTO DE LA INFRAESTRUCTURA EN LA FUERZA AÉREA COLOMBIANA CON EL FIN DE SOPORTAR LAS OPERACIONES AÉREAS A NIVEL   NACIONAL"/>
    <s v="OBRA PÚBLICA PARA EL MANTENIMIENTO_x000a_MAYOR DEL HANGAR DEL COMANDO_x000a_AEREO DE COMBATE NO.6"/>
    <n v="72121100"/>
    <s v="SELECCIÓN ABREVIADA MENOR CUANTÍA"/>
    <n v="1"/>
    <m/>
    <n v="11"/>
    <n v="1"/>
    <n v="53245478.999999985"/>
    <m/>
    <s v="SI APROBADAS"/>
  </r>
  <r>
    <x v="26"/>
    <x v="95"/>
    <s v="02-01-01-004-003-02"/>
    <s v="ADQUISICIÓN DE BIENES Y SERVICIOS - SERVICIO DE EDUCACIÓN FORMAL - FORTALECIMIENTO DE LA CALIDAD EDUCATIVA DE LAS INSTITUCIONES DE EDUCACIÓN SUPERIOR Y SUS PROGRAMAS EN LA FUERZA AÉREA COLOMBIANA  NACIONAL"/>
    <s v="EQUIPO HIDRONEUMÁTICO 7,5 HP(INCLUYE: TANQUE HIDROACUMULADOR 500 LTS, 2 BOMBAS, TABLERO Y CONEXIONES ELÉCTRICAS, ACCESORIOS, TUBERÍA DE CONEXIÓN, SISTEMA PREENSAMBLADO, ETC.)"/>
    <n v="40151574"/>
    <s v="LICITACIÓN PÚBLICA"/>
    <n v="1"/>
    <m/>
    <n v="11"/>
    <n v="1"/>
    <n v="18500971.649999999"/>
    <m/>
    <s v="SI APROBADAS"/>
  </r>
  <r>
    <x v="26"/>
    <x v="95"/>
    <s v="02-01-01-004-003-02"/>
    <s v="ADQUISICIÓN DE BIENES Y SERVICIOS - SERVICIO DE EDUCACIÓN FORMAL - FORTALECIMIENTO DE LA CALIDAD EDUCATIVA DE LAS INSTITUCIONES DE EDUCACIÓN SUPERIOR Y SUS PROGRAMAS EN LA FUERZA AÉREA COLOMBIANA  NACIONAL"/>
    <s v="SUMINISTRO DE UNA (1) BOMBA SUMERGIBLE.UNA (1) MOTOBOMBA, MODELO CONSTRUIDA EN HIERRO GRIS CL.30 CON ANILLO DE FRINCCION EN BRONCE, CONEXIÓN DE DESCARGA VERTICAL DE 3&quot; NPT, ROTOR DE HIERRO, CERRADO, INASTACABLE CON PASO DE SOLIDOS DE 37 MM, POTENCIA 1 HP. INCLUYE SUMINISTRO DE SWITCH FLOTADOR Y ARRANCADOR "/>
    <n v="40151574"/>
    <s v="LICITACIÓN PÚBLICA"/>
    <n v="1"/>
    <m/>
    <n v="11"/>
    <n v="1"/>
    <n v="4225468.66"/>
    <m/>
    <s v="SI APROBADAS"/>
  </r>
  <r>
    <x v="26"/>
    <x v="95"/>
    <s v="02-01-01-004-006-02"/>
    <s v="ADQUISICIÓN DE BIENES Y SERVICIOS - SERVICIO DE EDUCACIÓN FORMAL - FORTALECIMIENTO DE LA CALIDAD EDUCATIVA DE LAS INSTITUCIONES DE EDUCACIÓN SUPERIOR Y SUS PROGRAMAS EN LA FUERZA AÉREA COLOMBIANA  NACIONAL"/>
    <s v="UPS TRIFÁSICA DE 12 KW/15KVA, 220V-127V, DOBLE CONVERSIÓN EN LÍNEA Y DSP DE ALTA VELOCIDAD CON CONTROL DIGITAL, AUTONOMÍA DE 15 MIN, INCLUYE BANCO DE BATERÍAS EXTERNO PARA AUTONOMIA DE 15 MINUTOS, ALTO FACTOR DE POTENCIA DE ENTRADA 0.99 Y SALIDA DE 1BANCO DE BATERÍA INTERNO, SOFTWARE DE MONITOREO LOCAL, PANTALLA LCD CON INFORMACIÓN DETALLADA DE SISTEMA, ACCESO FRONTAL PARA ADMINISTRACIÓN, _x000a_TRANSFORMADOR DE AISLAMIENTO , CERTIFICACIÓN RETIE / CE / UL, TARJETA DE COMUNICACIÓN MODBUS"/>
    <n v="39121635"/>
    <s v="LICITACIÓN PÚBLICA"/>
    <n v="1"/>
    <m/>
    <n v="11"/>
    <n v="1"/>
    <n v="40154813.789999999"/>
    <m/>
    <s v="SI APROBADAS"/>
  </r>
  <r>
    <x v="26"/>
    <x v="95"/>
    <s v="02-01-01-004-006-02"/>
    <s v="ADQUISICIÓN DE BIENES Y SERVICIOS - SERVICIO DE EDUCACIÓN FORMAL - FORTALECIMIENTO DE LA CALIDAD EDUCATIVA DE LAS INSTITUCIONES DE EDUCACIÓN SUPERIOR Y SUS PROGRAMAS EN LA FUERZA AÉREA COLOMBIANA  NACIONAL"/>
    <s v="UPS BIFÁSICA DE 6KVA, 220V-127V, AUTONOMÍA DE 10 MIN, INCLUYE BANCO DE BATERÍAS Y TRANSFORMADORES DE AISLAMIENTO DE ENTRADA Y SALIDA._x000a_"/>
    <n v="39121635"/>
    <s v="LICITACIÓN PÚBLICA"/>
    <n v="1"/>
    <m/>
    <n v="11"/>
    <n v="1"/>
    <n v="15479857.959999999"/>
    <m/>
    <s v="SI APROBADAS"/>
  </r>
  <r>
    <x v="26"/>
    <x v="95"/>
    <s v="02-01-01-004-003-09"/>
    <s v="ADQUISICIÓN DE BIENES Y SERVICIOS - SERVICIO DE EDUCACIÓN FORMAL - FORTALECIMIENTO DE LA CALIDAD EDUCATIVA DE LAS INSTITUCIONES DE EDUCACIÓN SUPERIOR Y SUS PROGRAMAS EN LA FUERZA AÉREA COLOMBIANA  NACIONAL"/>
    <s v="SISTEMA DE AIRE ACONDICIONADO Y DE REFRIGERANTE VARIABLE (VRF), CON UNA UNIDAD CONDENSADORA CON CAPACIDAD DE 432.000 BTU/H (36TR), COMPUESTA DE  TRES UNIDADES CONDENSADORAS"/>
    <s v="40101701_x000a_"/>
    <s v="LICITACIÓN PÚBLICA"/>
    <n v="1"/>
    <m/>
    <n v="11"/>
    <n v="3"/>
    <n v="651182280"/>
    <m/>
    <s v="SI APROBADAS"/>
  </r>
  <r>
    <x v="26"/>
    <x v="95"/>
    <s v="02-01-01-004-003-09"/>
    <s v="ADQUISICIÓN DE BIENES Y SERVICIOS - SERVICIO DE EDUCACIÓN FORMAL - FORTALECIMIENTO DE LA CALIDAD EDUCATIVA DE LAS INSTITUCIONES DE EDUCACIÓN SUPERIOR Y SUS PROGRAMAS EN LA FUERZA AÉREA COLOMBIANA  NACIONAL"/>
    <s v="SISTEMA DE AIRE ACONDICIONADO Y DE REFRIGERANTE VARIABLE (VRF), CON UNA UNIDAD CONDENSADORA CON CAPACIDAD DE 72.000 BTU/H (6 TR)"/>
    <n v="40101701"/>
    <s v="LICITACIÓN PÚBLICA"/>
    <n v="1"/>
    <m/>
    <n v="11"/>
    <n v="1"/>
    <n v="42921708.969999999"/>
    <m/>
    <s v="SI APROBADAS"/>
  </r>
  <r>
    <x v="26"/>
    <x v="95"/>
    <s v="02-01-01-004-003-09"/>
    <s v="ADQUISICIÓN DE BIENES Y SERVICIOS - SERVICIO DE EDUCACIÓN FORMAL - FORTALECIMIENTO DE LA CALIDAD EDUCATIVA DE LAS INSTITUCIONES DE EDUCACIÓN SUPERIOR Y SUS PROGRAMAS EN LA FUERZA AÉREA COLOMBIANA  NACIONAL"/>
    <s v="UNIDAD EVAPORADORA PLFY-P50VBM-E CASSETTE 4 VÍAS (19.700 BTU/H)"/>
    <n v="40101701"/>
    <s v="LICITACIÓN PÚBLICA"/>
    <n v="1"/>
    <m/>
    <n v="11"/>
    <n v="3"/>
    <n v="17406477.48"/>
    <m/>
    <s v="SI APROBADAS"/>
  </r>
  <r>
    <x v="26"/>
    <x v="95"/>
    <s v="02-01-01-004-003-09"/>
    <s v="ADQUISICIÓN DE BIENES Y SERVICIOS - SERVICIO DE EDUCACIÓN FORMAL - FORTALECIMIENTO DE LA CALIDAD EDUCATIVA DE LAS INSTITUCIONES DE EDUCACIÓN SUPERIOR Y SUS PROGRAMAS EN LA FUERZA AÉREA COLOMBIANA  NACIONAL"/>
    <s v="UNIDAD EVAPORADORA PKFY-P50VHM-E PARED (19.700 BTU/H)"/>
    <n v="40101701"/>
    <s v="LICITACIÓN PÚBLICA"/>
    <n v="1"/>
    <m/>
    <n v="11"/>
    <n v="3"/>
    <n v="12509176.469999999"/>
    <m/>
    <s v="SI APROBADAS"/>
  </r>
  <r>
    <x v="26"/>
    <x v="95"/>
    <s v="02-01-01-004-003-09"/>
    <s v="ADQUISICIÓN DE BIENES Y SERVICIOS - SERVICIO DE EDUCACIÓN FORMAL - FORTALECIMIENTO DE LA CALIDAD EDUCATIVA DE LAS INSTITUCIONES DE EDUCACIÓN SUPERIOR Y SUS PROGRAMAS EN LA FUERZA AÉREA COLOMBIANA  NACIONAL"/>
    <s v="CONTROL ALAMBRADO (INCLUYE CONFIGURACIÓN)"/>
    <n v="40101701"/>
    <s v="LICITACIÓN PÚBLICA"/>
    <n v="1"/>
    <m/>
    <n v="11"/>
    <n v="12"/>
    <n v="20336862"/>
    <m/>
    <s v="SI APROBADAS"/>
  </r>
  <r>
    <x v="26"/>
    <x v="95"/>
    <s v="02-01-01-004-003-09"/>
    <s v="ADQUISICIÓN DE BIENES Y SERVICIOS - SERVICIO DE EDUCACIÓN FORMAL - FORTALECIMIENTO DE LA CALIDAD EDUCATIVA DE LAS INSTITUCIONES DE EDUCACIÓN SUPERIOR Y SUS PROGRAMAS EN LA FUERZA AÉREA COLOMBIANA  NACIONAL"/>
    <s v="FAN COIL ALTA ESTÁTICA (54.600 BTU/H) INCLUYE FBH2-3 CAJA FILTRO PARA FAN COIL ALTA ESTÁTICA_x000a_"/>
    <n v="40101701"/>
    <s v="LICITACIÓN PÚBLICA"/>
    <n v="1"/>
    <m/>
    <n v="11"/>
    <n v="14"/>
    <n v="135005076.36000001"/>
    <m/>
    <s v="SI APROBADAS"/>
  </r>
  <r>
    <x v="26"/>
    <x v="95"/>
    <s v="02-01-01-004-003-09"/>
    <s v="ADQUISICIÓN DE BIENES Y SERVICIOS - SERVICIO DE EDUCACIÓN FORMAL - FORTALECIMIENTO DE LA CALIDAD EDUCATIVA DE LAS INSTITUCIONES DE EDUCACIÓN SUPERIOR Y SUS PROGRAMAS EN LA FUERZA AÉREA COLOMBIANA  NACIONAL"/>
    <s v="CONTROL CENTRAL"/>
    <n v="40101701"/>
    <s v="LICITACIÓN PÚBLICA"/>
    <n v="1"/>
    <m/>
    <n v="11"/>
    <n v="1"/>
    <n v="23312686.669999998"/>
    <m/>
    <s v="SI APROBADAS"/>
  </r>
  <r>
    <x v="26"/>
    <x v="95"/>
    <s v="02-01-01-001-002-07"/>
    <s v="ADQUISICIÓN DE BIENES Y SERVICIOS - SERVICIO DE EDUCACIÓN FORMAL - FORTALECIMIENTO DE LA CALIDAD EDUCATIVA DE LAS INSTITUCIONES DE EDUCACIÓN SUPERIOR Y SUS PROGRAMAS EN LA FUERZA AÉREA COLOMBIANA  NACIONAL"/>
    <s v="INTERVENTORÍA TÉCNICA, ECONÓMICA, JURÍDICA, FINANCIERA, ADMINISTRATIVA Y CONTABLE PARA LA OBRA PUBLICA CONSTRUCCIÓN DE LA SEGUNDA FASE DEL CENTRO DE RECURSOS PARA ELAPRENDIZAJE E INVESTIGACIÓN - CRAI(INCLUYE OBRAS DE URBANISMO YEQUIPOS), UBICADO EN LA ESCUELA MILITAR DE AVIACIÓN &quot;MARCO FIDELSUAREZ&quot; - EN LA CIUDAD DE CALI VALLE DEL CAUCA"/>
    <s v="81101500"/>
    <s v="Concurso de méritos abierto"/>
    <n v="1"/>
    <m/>
    <n v="11"/>
    <n v="1"/>
    <n v="61835231.590000004"/>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INTERVENTORÍA TÉCNICA, ADMINISTRATIVA, FINANCIERA, CONTABLE Y JURÍDICA PARA LA SOBRAS PÚBLICAS PARA LA CONSTRUCCIÓN DE INFRAESTRUCTURA PARA EL FUNCIONAMIENTO DEL AERÓDROMO de VELÁSQUEZ EN PUERTO BOYACÁ, DE ACUERDO CON ESPECIFICACIONES TÉCNICAS"/>
    <n v="81101500"/>
    <s v="Concurso de méritos abierto"/>
    <m/>
    <m/>
    <n v="11"/>
    <n v="1"/>
    <n v="68662600.260000005"/>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CONSTRUCCION DE LA FASE II DE LA TORRE DE CONTROL DEL COMANDO AEREO DE COMBATE NO.1 EN PUERTO SALGAR - CUNDINAMARCA"/>
    <n v="72121400"/>
    <s v="LICITACIÓN PÚBLICA"/>
    <n v="1"/>
    <m/>
    <n v="11"/>
    <n v="1"/>
    <n v="3360807389"/>
    <m/>
    <s v="NO SOLICITADAS"/>
  </r>
  <r>
    <x v="26"/>
    <x v="94"/>
    <s v="02-01-01-001-002-11"/>
    <s v="ADQUISICIÓN DE BIENES Y SERVICIOS - INFRAESTRUCTURA DE SOPORTE CONSTRUIDA - FORTALECIMIENTO DE LA INFRAESTRUCTURA EN LA FUERZA AÉREA COLOMBIANA CON EL FIN DE SOPORTAR LAS OPERACIONES AÉREAS A NIVEL   NACIONAL"/>
    <s v="INTERVENTORÍA TÉCNICA,_x000a_ECONÓMICA, JURÍDICA, FINANCIERA,_x000a_ADMINISTRATIVA Y CONTABLE PARA_x000a_LA OBRA PÚBLICA PARA LA_x000a_CONSTRUCCIÓN DE LOS_x000a_LABORATORIOS DEL EDIFICIO DEL_x000a_ESPACIO FASE I EN LA ESCUELA_x000a_MILITAR DE AVIACIÓN MARCO FIDEL_x000a_SUÁREZ CALI - VALLE DEL CAUCA Y_x000a_LOS DISEÑOS COMPLEMENTARIOS DE_x000a_LA RED DE NITROGENO"/>
    <s v="81101500"/>
    <s v="Concurso de méritos abierto"/>
    <n v="1"/>
    <m/>
    <n v="11"/>
    <n v="1"/>
    <n v="33268518.5"/>
    <m/>
    <s v="NO SOLICITADAS"/>
  </r>
  <r>
    <x v="26"/>
    <x v="92"/>
    <s v="02-01-01-001-002-11"/>
    <s v="ADQUISICIÓN DE BIENES Y SERVICIOS - INFRAESTRUCTURA ESTRATÉGICA OPERACIONAL CONSTRUIDA - FORTALECIMIENTO DE LA INFRAESTRUCTURA EN LA FUERZA AÉREA COLOMBIANA CON EL FIN DE SOPORTAR LAS OPERACIONES AÉREAS A NIVEL   NACIONAL"/>
    <s v="CONSTRUCCION DE LA FASE II DE LA TORRE DE CONTROL DEL COMANDO AEREO DE COMBATE NO.1 EN PUERTO SALGAR - CUNDINAMARCA"/>
    <n v="72121400"/>
    <s v="LICITACIÓN PÚBLICA"/>
    <n v="1"/>
    <m/>
    <n v="11"/>
    <n v="1"/>
    <n v="33538933.740000002"/>
    <m/>
    <s v="NO SOLICITADAS"/>
  </r>
  <r>
    <x v="26"/>
    <x v="94"/>
    <s v="02-01-01-001-002-11"/>
    <s v="ADQUISICIÓN DE BIENES Y SERVICIOS - INFRAESTRUCTURA DE SOPORTE CONSTRUIDA - FORTALECIMIENTO DE LA INFRAESTRUCTURA EN LA FUERZA AÉREA COLOMBIANA CON EL FIN DE SOPORTAR LAS OPERACIONES AÉREAS A NIVEL   NACIONAL"/>
    <s v="INTERVENTORIA TECNICA,_x000a_ADMINISTRATIVA, FINANCIERA, CONTABLE_x000a_Y JURIDICA PARA LA OBRA PUBLICA PARA_x000a_LA CONSTRUCCION DE LA ESTACION DE_x000a_BOMBEROS DE LA ESCUELA MILITAR DE_x000a_AVIACION EN CALI - VALLE DEL CAUCA"/>
    <n v="81101500"/>
    <s v="Concurso de méritos abierto"/>
    <n v="1"/>
    <m/>
    <n v="11"/>
    <n v="1"/>
    <n v="46238200"/>
    <m/>
    <s v="NO SOLICITADAS"/>
  </r>
  <r>
    <x v="26"/>
    <x v="93"/>
    <s v="02-01-01-001-002-11"/>
    <s v="ADQUISICIÓN DE BIENES Y SERVICIOS - INFRAESTRUCTURA OPERACIONAL CON MANTENIMIENTO MAYOR - FORTALECIMIENTO DE LA INFRAESTRUCTURA EN LA FUERZA AÉREA COLOMBIANA CON EL FIN DE SOPORTAR LAS OPERACIONES AÉREAS A NIVEL   NACIONAL"/>
    <s v="OBRA PÚBLICA PARA EL MANTENIMIENTO MAYOR DEL HANGAR DEL COMANDO AEREO DE COMBATE NO.6"/>
    <n v="72102900"/>
    <s v="SELECCIÓN ABREVIADA MENOR CUANTÍA"/>
    <n v="1"/>
    <m/>
    <n v="11"/>
    <n v="1"/>
    <n v="37949568"/>
    <m/>
    <s v="NO SOLICITADAS"/>
  </r>
  <r>
    <x v="26"/>
    <x v="90"/>
    <s v="02-01-01-004-003-02"/>
    <s v="ADQUISICIÓN DE BIENES Y SERVICIOS - CENTROS Y LABORATORIOS ADECUADOS Y DOTADOS - MEJORAMIENTO DE LA INVESTIGACIÓN, CIENCIA Y TECNOLOGÍA EN LA FUERZA AÉREA A NIVEL   NACIONAL"/>
    <s v="ADQUISICIÓN Y PUESTA EN SERVICIO EQUIPO CONTRAINCENDIOS ELÉCTRICO DE 75HP"/>
    <n v="40151563"/>
    <s v="LICITACIÓN PÚBLICA"/>
    <n v="7"/>
    <m/>
    <n v="11"/>
    <n v="1"/>
    <n v="187669962.69"/>
    <m/>
    <s v="NO SOLICITADAS"/>
  </r>
  <r>
    <x v="26"/>
    <x v="90"/>
    <s v="02-01-01-004-003-02"/>
    <s v="ADQUISICIÓN DE BIENES Y SERVICIOS - CENTROS Y LABORATORIOS ADECUADOS Y DOTADOS - MEJORAMIENTO DE LA INVESTIGACIÓN, CIENCIA Y TECNOLOGÍA EN LA FUERZA AÉREA A NIVEL   NACIONAL"/>
    <s v="SIPS EQUIPO EYECTOR 1 HP"/>
    <n v="40151574"/>
    <s v="LICITACIÓN PÚBLICA"/>
    <n v="7"/>
    <m/>
    <n v="11"/>
    <n v="1"/>
    <n v="6504284.1499999994"/>
    <m/>
    <s v="NO SOLICITADAS"/>
  </r>
  <r>
    <x v="26"/>
    <x v="90"/>
    <s v="02-01-01-004-003-02"/>
    <s v="ADQUISICIÓN DE BIENES Y SERVICIOS - CENTROS Y LABORATORIOS ADECUADOS Y DOTADOS - MEJORAMIENTO DE LA INVESTIGACIÓN, CIENCIA Y TECNOLOGÍA EN LA FUERZA AÉREA A NIVEL   NACIONAL"/>
    <s v="SIPS EQUIPO EYECTOR 10 HP"/>
    <n v="40151574"/>
    <s v="LICITACIÓN PÚBLICA"/>
    <n v="7"/>
    <m/>
    <n v="11"/>
    <n v="1"/>
    <n v="12754637.77"/>
    <m/>
    <s v="NO SOLICITADAS"/>
  </r>
  <r>
    <x v="26"/>
    <x v="90"/>
    <s v="02-01-01-004-006-02"/>
    <s v="ADQUISICIÓN DE BIENES Y SERVICIOS - CENTROS Y LABORATORIOS ADECUADOS Y DOTADOS - MEJORAMIENTO DE LA INVESTIGACIÓN, CIENCIA Y TECNOLOGÍA EN LA FUERZA AÉREA A NIVEL   NACIONAL"/>
    <s v="SUMINISTRO, INSTALACIÓN Y PUESTA EN SERVICIO DE GRUPO ELECTRÓGENO DE_x000a_343,75KVA/275KW/3Ø/60HZ/208VAC"/>
    <n v="39122100"/>
    <s v="LICITACIÓN PÚBLICA"/>
    <n v="7"/>
    <m/>
    <n v="11"/>
    <n v="2"/>
    <n v="307516913.06"/>
    <m/>
    <s v="NO SOLICITADAS"/>
  </r>
  <r>
    <x v="26"/>
    <x v="90"/>
    <s v="02-01-01-004-003-09"/>
    <s v="ADQUISICIÓN DE BIENES Y SERVICIOS - CENTROS Y LABORATORIOS ADECUADOS Y DOTADOS - MEJORAMIENTO DE LA INVESTIGACIÓN, CIENCIA Y TECNOLOGÍA EN LA FUERZA AÉREA A NIVEL   NACIONAL"/>
    <s v="UNIDAD EXTRACTORA DE BAÑOS TIPO HELECOCENTRIFUCO 560 CFM"/>
    <n v="40101701"/>
    <s v="LICITACIÓN PÚBLICA"/>
    <n v="7"/>
    <m/>
    <n v="11"/>
    <n v="1"/>
    <n v="2311707.09"/>
    <m/>
    <s v="NO SOLICITADAS"/>
  </r>
  <r>
    <x v="26"/>
    <x v="90"/>
    <s v="02-01-01-004-006-02"/>
    <s v="ADQUISICIÓN DE BIENES Y SERVICIOS - CENTROS Y LABORATORIOS ADECUADOS Y DOTADOS - MEJORAMIENTO DE LA INVESTIGACIÓN, CIENCIA Y TECNOLOGÍA EN LA FUERZA AÉREA A NIVEL   NACIONAL"/>
    <s v="SUMINISTRO, INSTALACIÓN Y PUESTA EN SERVICIO DE UNIDAD DE POTENCIA ININTERRUMPIDA (UPS) TRIFÁSICA DE 30KVA, TECNOLOGÍA ON LINE DOBLE CONVERSIÓN, VOLTAJE DE ENTRADA 208/120V"/>
    <n v="39121011"/>
    <s v="LICITACIÓN PÚBLICA"/>
    <n v="7"/>
    <m/>
    <n v="11"/>
    <n v="2"/>
    <n v="379809308.34000027"/>
    <m/>
    <s v="NO SOLICITADAS"/>
  </r>
  <r>
    <x v="26"/>
    <x v="94"/>
    <s v="02-01-01-001-002-11"/>
    <s v="ADQUISICIÓN DE BIENES Y SERVICIOS - INFRAESTRUCTURA DE SOPORTE CONSTRUIDA - FORTALECIMIENTO DE LA INFRAESTRUCTURA EN LA FUERZA AÉREA COLOMBIANA CON EL FIN DE SOPORTAR LAS OPERACIONES AÉREAS A NIVEL   NACIONAL"/>
    <s v="PRORROGA A LA LICENCIA DE_x000a_PARCELACION, CONSTRUCCION Y_x000a_CERRAMIENTO EN LA MODALIDAD DE_x000a_OBRA NUEVA PARA LA SEGUNDA ETAPA_x000a_DEL PROYECTO MUSEO AEROESPACIAL_x000a_FUERZA AEREA COLOMBIANA EN EL_x000a_MUNICIPIO DE TOCANCIPA"/>
    <n v="72121400"/>
    <s v="CONTRATACIÓN DIRECTA  "/>
    <n v="1"/>
    <m/>
    <n v="11"/>
    <n v="1"/>
    <n v="1262766"/>
    <m/>
    <s v="SI APROBADAS"/>
  </r>
  <r>
    <x v="26"/>
    <x v="94"/>
    <s v="02-01-01-001-002-11"/>
    <s v="ADQUISICIÓN DE BIENES Y SERVICIOS - INFRAESTRUCTURA DE SOPORTE CONSTRUIDA - FORTALECIMIENTO DE LA INFRAESTRUCTURA EN LA FUERZA AÉREA COLOMBIANA CON EL FIN DE SOPORTAR LAS OPERACIONES AÉREAS A NIVEL   NACIONAL"/>
    <s v="INTERVENTORÍA TÉCNICA,_x000a_ADMINISTRATIVA, FINANCIERA,_x000a_CONTABLE Y JURÍDICA PARA LA OBRA_x000a_PÚBLICA PARA LA CONSTRUCCIÓN DE_x000a_LA FASE I DEL CENTRO DE_x000a_INSTRUCCIÓN EN CAIDA LIBRE E_x000a_INVESTIGACIÓN AERONÁUTICA DE LA_x000a_FUERZA AÉREA COLOMBIANA"/>
    <n v="81101500"/>
    <s v="CONTRATACIÓN DIRECTA  "/>
    <n v="1"/>
    <m/>
    <n v="11"/>
    <n v="1"/>
    <n v="0.12"/>
    <m/>
    <s v="SI APROBADAS"/>
  </r>
  <r>
    <x v="26"/>
    <x v="96"/>
    <s v="02-01-01-001-002-10"/>
    <s v="ADQUISICIÓN DE BIENES Y SERVICIOS - INFRAESTRUCTURA DE SOPORTE ADECUADA - AMPLIACIÓN Y MODERNIZACIÓN DE LOS SISTEMAS DE COMBUSTIBLE DE AVIACIÓN EN LAS UNIDADES FAC A NIVEL  NACIONAL"/>
    <s v="OBRA PÚBLICA PARA LA CONSTRUCCIÓN_x000a_DEL SISTEMA CONTRA INCENDIOS DEL_x000a_COMPLEJO DE COMBUSTIBLES DEL_x000a_COMANDO AÉREO DE TRANSPORTE_x000a_MILITAR&quot; "/>
    <n v="72101500"/>
    <s v="LICITACIÓN PÚBLICA"/>
    <n v="9"/>
    <m/>
    <n v="11"/>
    <n v="1"/>
    <n v="1220803166.5"/>
    <m/>
    <s v="NO SOLICITADAS"/>
  </r>
  <r>
    <x v="26"/>
    <x v="96"/>
    <s v="02-01-01-001-002-10"/>
    <s v="ADQUISICIÓN DE BIENES Y SERVICIOS - INFRAESTRUCTURA DE SOPORTE ADECUADA - AMPLIACIÓN Y MODERNIZACIÓN DE LOS SISTEMAS DE COMBUSTIBLE DE AVIACIÓN EN LAS UNIDADES FAC A NIVEL  NACIONAL"/>
    <s v="INTERVENTORÍA TÉCNICA, JURÍDICA,_x000a_FINANCIERA, ADMINISTRATIVA Y CONTABLE_x000a_PARA LA OBRA PÚBLICA PARA LA_x000a_CONSTRUCCIÓN DEL SISTEMA CONTRA_x000a_INCENDIOS DEL COMPLEJO DE_x000a_COMBUSTIBLES DEL COMANDO AÉREO DE_x000a_TRANSPORTE MILITAR"/>
    <n v="81101500"/>
    <s v="Concurso de méritos abierto"/>
    <n v="9"/>
    <m/>
    <n v="11"/>
    <n v="1"/>
    <n v="10000000"/>
    <m/>
    <s v="NO SOLICITADAS"/>
  </r>
  <r>
    <x v="26"/>
    <x v="94"/>
    <s v="02-01-01-001-002-11"/>
    <s v="ADQUISICIÓN DE BIENES Y SERVICIOS - INFRAESTRUCTURA DE SOPORTE CONSTRUIDA - FORTALECIMIENTO DE LA INFRAESTRUCTURA EN LA FUERZA AÉREA COLOMBIANA CON EL FIN DE SOPORTAR LAS OPERACIONES AÉREAS A NIVEL   NACIONAL"/>
    <s v="INTERVENTORÍA TÉCNICA, ADMINISTRATIVA, FINANCIERA, CONTABLE Y JURÍDICA PARA LA OBRA_x000a_PÚBLICA PARA LA CONSTRUCCIÓN DE LA FASE I DEL CENTRO DE INSTRUCCIÓN EN CAIDA LIBRE E INVESTIGACIÓN AERONÁUTICA DE LA FUERZA AÉREA COLOMBIANA"/>
    <n v="81101500"/>
    <s v="Concurso de méritos abierto"/>
    <n v="10"/>
    <m/>
    <n v="11"/>
    <n v="1"/>
    <n v="76211265.079999998"/>
    <m/>
    <s v="NO SOLICITADAS"/>
  </r>
  <r>
    <x v="26"/>
    <x v="92"/>
    <s v="02-01-01-001-002-10"/>
    <s v="ADQUISICIÓN DE BIENES Y SERVICIOS - INFRAESTRUCTURA ESTRATÉGICA OPERACIONAL CONSTRUIDA - FORTALECIMIENTO DE LA INFRAESTRUCTURA EN LA FUERZA AÉREA COLOMBIANA CON EL FIN DE SOPORTAR LAS OPERACIONES AÉREAS A NIVEL   NACIONAL"/>
    <s v="OBRA PÚBLICA PARA LA CONSTRUCCIÓN DE LA FASE III DE LA TORRE DE CONTROL DEL COMANDO AÉREO DE COMBATE NO. 1 EN PUERTO SALGAR CUNDINAMARCA - AMARRE VF"/>
    <n v="72121400"/>
    <s v="LICITACIÓN PÚBLICA"/>
    <n v="1"/>
    <m/>
    <n v="11"/>
    <n v="1"/>
    <n v="33768624.880000003"/>
    <m/>
    <s v="SI APROBADAS"/>
  </r>
  <r>
    <x v="26"/>
    <x v="92"/>
    <s v="02-01-01-001-002-11"/>
    <s v="ADQUISICIÓN DE BIENES Y SERVICIOS - INFRAESTRUCTURA ESTRATÉGICA OPERACIONAL CONSTRUIDA - FORTALECIMIENTO DE LA INFRAESTRUCTURA EN LA FUERZA AÉREA COLOMBIANA CON EL FIN DE SOPORTAR LAS OPERACIONES AÉREAS A NIVEL   NACIONAL"/>
    <s v="OBRAS PÚBLICAS PARA LA CONSTRUCCIÓN E INFRAESTRUCTURA PARA EL FUNCIONAMIENTO DEL AERÓDROMO DE VELASQUEZ FASE II EN PUERTO BOYACA DE ACUERDO CON ESPECIFICACIONES TÉCNICAS"/>
    <s v="72121400"/>
    <s v="LICITACIÓN PÚBLICA"/>
    <n v="1"/>
    <m/>
    <n v="11"/>
    <n v="1"/>
    <n v="6709305.9900000002"/>
    <m/>
    <s v="SI APROBADAS"/>
  </r>
  <r>
    <x v="26"/>
    <x v="96"/>
    <s v="02-01-01-001-002-10"/>
    <s v="ADQUISICIÓN DE BIENES Y SERVICIOS - INFRAESTRUCTURA DE SOPORTE ADECUADA - AMPLIACIÓN Y MODERNIZACIÓN DE LOS SISTEMAS DE COMBUSTIBLE DE AVIACIÓN EN LAS UNIDADES FAC A NIVEL  NACIONAL"/>
    <s v="OBRA PÚBLICA PARA LA CONSTRUCCIÓN_x000a_DEL SISTEMA CONTRA INCENDIOS DEL_x000a_COMPLEJO DE COMBUSTIBLES DEL_x000a_COMANDO AÉREO DE TRANSPORTE_x000a_MILITAR&quot; "/>
    <n v="72101500"/>
    <s v="LICITACIÓN PÚBLICA"/>
    <n v="9"/>
    <m/>
    <n v="11"/>
    <n v="1"/>
    <n v="39196833.5"/>
    <m/>
    <s v="NO SOLICITADAS"/>
  </r>
  <r>
    <x v="26"/>
    <x v="95"/>
    <s v="02-01-01-001-002-07"/>
    <s v="ADQUISICIÓN DE BIENES Y SERVICIOS - SERVICIO DE EDUCACIÓN FORMAL - FORTALECIMIENTO DE LA CALIDAD EDUCATIVA DE LAS INSTITUCIONES DE EDUCACIÓN SUPERIOR Y SUS PROGRAMAS EN LA FUERZA AÉREA COLOMBIANA  NACIONAL"/>
    <s v="INTERVENTORÍA TÉCNICA,_x000a_ECONÓMICA, JURÍDICA, FINANCIERA,_x000a_ADMINISTRATIVA Y CONTABLE PARA LA_x000a_&quot;OBRA PUBLICA PARA LA EJECUCIÓN_x000a_DE LA FASE III DEL CENTRO DE_x000a_RECURSOS PARA EL APRENDIZAJE E_x000a_INVESTIGACIÓN - CRAI (INCLUYE_x000a_ACTIVIDADES DE ACABADO, OBRAS DE_x000a_URBANISMO Y EQUIPOS), UBICADO EN_x000a_LA ESCUELA MILITAR DE AVIACIÓN_x000a_“MARCO FIDEL SUAREZ” - EN LA_x000a_CIUDAD DE CALI – VALLEDEL CAUCA"/>
    <s v="81101500"/>
    <s v="LICITACIÓN PÚBLICA"/>
    <n v="1"/>
    <m/>
    <n v="11"/>
    <n v="1"/>
    <n v="70780760.069999993"/>
    <m/>
    <s v="SI APROBADAS"/>
  </r>
  <r>
    <x v="27"/>
    <x v="14"/>
    <s v="02-02-02-008-007-01-5"/>
    <s v="Adquisición de servicios - Servicios de mantenimiento y reparación de otra maquinaria y otro equipo"/>
    <s v=" MANTENIMIENTO Y REPARACION DE LOS SISTEMAS FLIR DE LA FUERZA AÉREA COLOMBIANA. (AMARRE VF2024)"/>
    <n v="78181800"/>
    <s v="CONTRATACIÓN DIRECTA "/>
    <n v="1"/>
    <n v="12"/>
    <n v="10"/>
    <n v="1"/>
    <n v="5980000000"/>
    <s v="GLOBAL"/>
    <s v=""/>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s v="15101504"/>
    <s v="SELECCIÓN ABREVIADA SUBASTA INVERSA "/>
    <n v="1"/>
    <n v="12"/>
    <n v="10"/>
    <n v="1"/>
    <n v="9720349970.0999985"/>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Y ABASTECIMIENTO DE COMBUSTIBLE TERRESTRE A TODO COSTO (GASOLINA CORRIENTE, A.C.P.M Y SUS MEZCLAS, DIÉSEL MARINO). // AMARRE VIGENCIAS FUTURAS"/>
    <s v="15101505_x000a_15101506_x000a_15101509"/>
    <s v="CONTRATACIÓN DIRECTA "/>
    <n v="1"/>
    <n v="12"/>
    <n v="10"/>
    <n v="1"/>
    <n v="796018400"/>
    <s v="GLOBAL"/>
    <s v="NO SOLICITADAS"/>
  </r>
  <r>
    <x v="27"/>
    <x v="2"/>
    <s v="02-02-01-003-006-01"/>
    <s v="Materiales y suministros - Llantas de caucho y neumáticos (cámaras de aire)"/>
    <s v="ADQUISICIÓN DE LLANTAS AERONÁUTICAS Y ACCESORIOS PARA LAS AERONAVES DE LA FUERZA AÉREA COLOMBIANA. CIAC UH-60_x000d_"/>
    <s v="25202203"/>
    <s v="MÍNIMA CUANTÍA "/>
    <n v="1"/>
    <n v="12"/>
    <n v="10"/>
    <n v="1"/>
    <n v="26539250"/>
    <s v="GLOBAL"/>
    <s v="SI APROBADAS"/>
  </r>
  <r>
    <x v="27"/>
    <x v="24"/>
    <s v="02-02-01-004-010"/>
    <s v="Materiales y suministros - Partes Piezas y Accesorios de Equipo Militr y Policía"/>
    <s v="NACIONALIZACIÓN DE REPUESTOS SISTEMAS DE ARMAMENTO"/>
    <s v="80151604"/>
    <s v="CONTRATACIÓN DIRECTA "/>
    <n v="1"/>
    <n v="12"/>
    <n v="10"/>
    <n v="1"/>
    <n v="13769000"/>
    <s v="GLOBAL"/>
    <s v="NO SOLICITADAS"/>
  </r>
  <r>
    <x v="27"/>
    <x v="26"/>
    <s v="02-02-01-004-009-06"/>
    <s v="Materiales y suministros - Aeronaves y naves espaciales, y sus partes y piezas"/>
    <s v="ADQUISICIÓN DE REPUESTOS, COMPONENTES Y ACCESORIOS AERONÁUTICOS DE LAS DIFERENTES AERONAVES ASIGNADAS A LA FAC (CIAC PAIS  UH-60)"/>
    <s v="25202200_x000a_25202300_x000a_25202400_x000a_25202500_x000a_25202600_x000a_25202700"/>
    <s v="CONTRATACIÓN DIRECTA "/>
    <n v="1"/>
    <n v="12"/>
    <n v="10"/>
    <n v="1"/>
    <n v="1178997578"/>
    <s v="Unidad"/>
    <s v="SI APROBADAS"/>
  </r>
  <r>
    <x v="27"/>
    <x v="26"/>
    <s v="02-02-01-004-009-06"/>
    <s v="Materiales y suministros - Aeronaves y naves espaciales, y sus partes y piezas"/>
    <s v="ADQUISICIÓN DE REPUESTOS AERONÁUTICOS PARA LAS FLOTAS CESSNA Y BEECHCRAFT DE LA FUERZA AÉREA COLOMBIANA (VF 2023)"/>
    <s v="25202200_x000a_25202300_x000a_25202400_x000a_25202500_x000a_25202600_x000a_25202700"/>
    <s v="CONTRATACIÓN DIRECTA "/>
    <n v="1"/>
    <n v="12"/>
    <n v="10"/>
    <n v="1"/>
    <n v="1800000000"/>
    <s v="GLOBAL"/>
    <s v="NO SOLICITADAS"/>
  </r>
  <r>
    <x v="27"/>
    <x v="26"/>
    <s v="02-02-01-004-009-06"/>
    <s v="Materiales y suministros - Aeronaves y naves espaciales, y sus partes y piezas"/>
    <s v="ADQUISICIÓN DE REPUESTOS, COMPONENTES Y ACCESORIOS AERONÁUTICOS DE LA AERONAVE UH-60 LOA"/>
    <s v="25202200_x000a_25202300_x000a_25202400_x000a_25202500_x000a_25202600_x000a_25202700"/>
    <s v="CONTRATACIÓN DIRECTA "/>
    <n v="1"/>
    <n v="12"/>
    <n v="10"/>
    <n v="1"/>
    <n v="8965810000"/>
    <s v="GLOBAL"/>
    <s v="SI APROBADAS"/>
  </r>
  <r>
    <x v="27"/>
    <x v="25"/>
    <s v="02-01-01-004-010-04"/>
    <s v="Activos fijos - Equipo militar y de seguridad"/>
    <s v="EQUIPO DE PROTECCIÓN BALISTICA"/>
    <s v="46181500_x000a_46181502"/>
    <s v="SELECCIÓN ABREVIADA SUBASTA INVERSA "/>
    <n v="1"/>
    <n v="12"/>
    <n v="10"/>
    <n v="1"/>
    <n v="309632000"/>
    <s v="GLOBAL"/>
    <s v="NO SOLICITADAS"/>
  </r>
  <r>
    <x v="27"/>
    <x v="14"/>
    <s v="02-02-02-008-007-01-5"/>
    <s v="Adquisición de servicios - Servicios de mantenimiento y reparación de otra maquinaria y otro equipo"/>
    <s v="SERVICIO DE SOSTENIBILIDAD OPERACIONAL DE LOS EQUIPOS Y HERRAMIENTAS DE MEDICIÓN DE TODAS LAS UNIDADES DE LA FUERZA AÉREA COLOMBIANA MEDIANTE CALIBRACIÓN, MANTENIMIENTO PREVENTIVO Y/O CORRECTIVO A TODO COSTO DE ACUERDO CON EL ANEXO TÉCNICO"/>
    <s v="73152103_x000a_73152108_x000a_78181901_x000a_81101706_x000a_81141504"/>
    <s v="LICITACIÓN PÚBLICA "/>
    <n v="1"/>
    <n v="12"/>
    <n v="10"/>
    <n v="1"/>
    <n v="402540002.22000003"/>
    <s v="GLOBAL"/>
    <s v="NO SOLICITADAS"/>
  </r>
  <r>
    <x v="27"/>
    <x v="14"/>
    <s v="02-02-02-008-007-01-4"/>
    <s v="Adquisición de servicios - Servicios de mantenimiento y reparación de maquinaria y equipo de transporte"/>
    <s v=" SERVICIO DE MANTENIMIENTO PROGRAMADO(RUTINA)Y NO PROGRAMADO(NO RUTINA)PARA LAS AERONAVES C-90, SK-300/350, Y SR-560 ASIGNADAS A LA FAC _x000a_"/>
    <s v="78181800"/>
    <s v="CONTRATACIÓN DIRECTA "/>
    <n v="1"/>
    <n v="12"/>
    <n v="10"/>
    <n v="1"/>
    <n v="3240000000"/>
    <s v="GLOBAL"/>
    <s v="NO SOLICITADAS"/>
  </r>
  <r>
    <x v="27"/>
    <x v="14"/>
    <s v="02-02-02-008-007-01-4"/>
    <s v="Adquisición de servicios - Servicios de mantenimiento y reparación de maquinaria y equipo de transporte"/>
    <s v="SERVICIOS DE MANTENIMIENTO PROGRAMADO (RUTINA) Y NO PROGRAMADO (NO RUTINA) DE LAS AERONAVES KFIR DE ACUERDO A ANEXO TÉCNICO"/>
    <n v="78181801"/>
    <s v="CONTRATACIÓN DIRECTA "/>
    <n v="1"/>
    <n v="12"/>
    <n v="10"/>
    <n v="1"/>
    <n v="14337393429.139999"/>
    <s v="GLOBAL"/>
    <s v="NO SOLICITADAS"/>
  </r>
  <r>
    <x v="27"/>
    <x v="14"/>
    <s v="02-02-02-008-007-01-4"/>
    <s v="Adquisición de servicios - Servicios de mantenimiento y reparación de maquinaria y equipo de transporte"/>
    <s v="SERVICIO DE MANTENIMIENTO Y REPARACION DE MATERIAL PARA LAS AERONAVES DE LA FUERZA AEREA COLOMBIANA CIAC PAIS"/>
    <s v="78181800"/>
    <s v="CONTRATACIÓN DIRECTA "/>
    <n v="1"/>
    <n v="12"/>
    <n v="10"/>
    <n v="1"/>
    <n v="2869233840"/>
    <s v="GLOBAL"/>
    <s v="NO SOLICITADAS"/>
  </r>
  <r>
    <x v="27"/>
    <x v="14"/>
    <s v="02-02-02-008-007-01-4"/>
    <s v="Adquisición de servicios - Servicios de mantenimiento y reparación de maquinaria y equipo de transporte"/>
    <s v="SERVICIO DE MANTENIMIENTO Y REPARACION DE MATERIAL PARA LAS AERONAVES DE LA FUERZA AEREA COLOMBIANA (CIAC PAIS- UH-60)"/>
    <s v="78181800"/>
    <s v="CONTRATACIÓN DIRECTA "/>
    <n v="1"/>
    <n v="12"/>
    <n v="10"/>
    <n v="1"/>
    <n v="3920759600"/>
    <s v="GLOBAL"/>
    <s v="NO SOLICITADAS"/>
  </r>
  <r>
    <x v="27"/>
    <x v="14"/>
    <s v="02-02-02-008-007-01-4"/>
    <s v="Adquisición de servicios - Servicios de mantenimiento y reparación de maquinaria y equipo de transporte"/>
    <s v="MANTENIMIENTO PROGRAMADO (RUTINA) Y MANTENIMIENTO NO PROGRAMADO (NO RUTINA) PARA LAS AERONAVES BOEING 737 SERIES 400/700 DE LA FUERZA AÉREA COLOMBIANA, DE ACUERDO ANEXO TÉCNICO (VF 2023)"/>
    <s v="78181800"/>
    <s v="CONTRATACIÓN DIRECTA "/>
    <n v="1"/>
    <n v="12"/>
    <n v="10"/>
    <n v="1"/>
    <n v="1260000000"/>
    <s v="GLOBAL"/>
    <s v="NO SOLICITADAS"/>
  </r>
  <r>
    <x v="27"/>
    <x v="14"/>
    <s v="02-02-02-008-007-01-5"/>
    <s v="Adquisición de servicios - Servicios de mantenimiento y reparación de otra maquinaria y otro equipo"/>
    <s v="SERVICIO DE MANTENIMIENTO SISTEMAS FLIR DE LA FUERZA AÉREA COLOMBIANA DE ACUERDO AL ANEXO TÉCNICO // VIGENCIA FUTURA 2023_x000d_"/>
    <s v="78181800"/>
    <s v="CONTRATACIÓN DIRECTA "/>
    <n v="1"/>
    <n v="12"/>
    <n v="10"/>
    <n v="1"/>
    <n v="4636170430"/>
    <s v="GLOBAL"/>
    <s v="NO SOLICITADAS"/>
  </r>
  <r>
    <x v="27"/>
    <x v="14"/>
    <s v="02-02-02-008-007-01-4"/>
    <s v="Adquisición de servicios - Servicios de mantenimiento y reparación de maquinaria y equipo de transporte"/>
    <s v="MANTENIMIENTO PROGRAMADO Y NO PROGRAMADO A TODO COSTO SEGÚN ANEXO TÉCNICO A EQUIPOS MOVILES DE COMBUSTIBLES DE AVIACIÓN: REFUELLER, DEFUELING, TANK TRAILER Y TANQUES MÓVILES, UBICADOS EN LAS UNIDADES AEREAS DE LA FUERZA AEREA COLOMBIANA EN LAS UNIDADES DE LA FAC SEGÚN ANEXO TÉCNICO"/>
    <n v="72154108"/>
    <s v="LICITACIÓN PÚBLICA "/>
    <n v="1"/>
    <n v="12"/>
    <n v="10"/>
    <n v="1"/>
    <n v="1000000000"/>
    <s v="GLOBAL"/>
    <s v="NO SOLICITADAS"/>
  </r>
  <r>
    <x v="27"/>
    <x v="14"/>
    <s v="02-02-02-008-007-01-5"/>
    <s v="Adquisición de servicios - Servicios de mantenimiento y reparación de otra maquinaria y otro equipo"/>
    <s v="MANTENIMIENTO DE SISTEMAS DE ARMAMENTO Y SUS ACCESORIOS"/>
    <s v="73121502; 73121600; 73152100; 23101500"/>
    <s v="SELECCIÓN ABREVIADA MENOR CUANTÍA "/>
    <n v="1"/>
    <n v="12"/>
    <n v="10"/>
    <n v="1"/>
    <n v="409000000"/>
    <s v="GLOBAL"/>
    <s v="NO SOLICITADAS"/>
  </r>
  <r>
    <x v="27"/>
    <x v="14"/>
    <s v="02-02-02-008-007-01-5"/>
    <s v="Adquisición de servicios - Servicios de mantenimiento y reparación de otra maquinaria y otro equipo"/>
    <s v="SERVICIO DE MANTENIMIENTO SENSORES DE AEROFOTOGRAFIA"/>
    <s v="78181900"/>
    <s v="CONTRATACIÓN DIRECTA "/>
    <n v="1"/>
    <n v="12"/>
    <n v="10"/>
    <n v="1"/>
    <n v="1140904765"/>
    <s v="GLOBAL"/>
    <s v="NO SOLICITADAS"/>
  </r>
  <r>
    <x v="27"/>
    <x v="14"/>
    <s v="02-02-02-008-007-02-9"/>
    <s v="Adquisición de servicios - Servicios de mantenimiento y reparación de otros bienes n. C. P."/>
    <s v="MANTENIMIENTO Y RESTAURACIONES DE LAS BAYONETAS PARA LOS FUSILE R-FAMAGE "/>
    <s v="73121502; 73121600; 73152100; 23101500"/>
    <s v="SELECCIÓN ABREVIADA MENOR CUANTÍA "/>
    <n v="1"/>
    <n v="12"/>
    <n v="16"/>
    <n v="1"/>
    <n v="12725856"/>
    <s v="GLOBAL"/>
    <s v="NO SOLICITADAS"/>
  </r>
  <r>
    <x v="27"/>
    <x v="14"/>
    <s v="02-02-02-008-007-02-9"/>
    <s v="Adquisición de servicios - Servicios de mantenimiento y reparación de otros bienes n. C. P."/>
    <s v=" MANTENIMIENTO Y RESTAURACIONES DE LOS FUSIL R-FAMAGE"/>
    <s v="73121502; 73121600; 73152100; 23101500"/>
    <s v="SELECCIÓN ABREVIADA MENOR CUANTÍA "/>
    <n v="1"/>
    <n v="12"/>
    <n v="16"/>
    <n v="1"/>
    <n v="20421192"/>
    <s v="GLOBAL"/>
    <s v="NO SOLICITADAS"/>
  </r>
  <r>
    <x v="27"/>
    <x v="14"/>
    <s v="02-02-02-008-007-02-9"/>
    <s v="Adquisición de servicios - Servicios de mantenimiento y reparación de otros bienes n. C. P."/>
    <s v="APOYO - MANTENIMIENTO FUSILES GRUPO MANEJOS ESPECIALES"/>
    <s v="73121502; 73121600; 73152100; 23101500"/>
    <s v="SELECCIÓN ABREVIADA MENOR CUANTÍA "/>
    <n v="1"/>
    <n v="12"/>
    <n v="10"/>
    <n v="1"/>
    <n v="10000000"/>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TERRESTRE (A.C.P.M Y/O DIÉSEL) PARA EL RADAR DE LA ISLA DE SAN ANDRÉS, EN MODALIDAD INDUSTRIA Ó A GRANEL, DE CONFORMIDAD CON EL ANEXO TÉCNICO"/>
    <s v="15101505"/>
    <s v="MÍNIMA CUANTÍA "/>
    <n v="1"/>
    <n v="12"/>
    <n v="10"/>
    <n v="1"/>
    <n v="74991420"/>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VEHÍCULOS POR GALÓN - TERRESTRE"/>
    <s v="15101505"/>
    <s v="CONTRATACIÓN DIRECTA "/>
    <n v="1"/>
    <n v="12"/>
    <n v="10"/>
    <n v="1"/>
    <n v="649089000"/>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TERRESTRE BAJO LA CATEGORÍA A"/>
    <s v="15101505"/>
    <s v="SELECCIÓN ABREVIADA SUBASTA INVERSA - ACUERDO MARCO DE PRECIOS"/>
    <n v="1"/>
    <n v="12"/>
    <n v="10"/>
    <n v="1"/>
    <n v="2375794346.6799998"/>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TERRESTRE"/>
    <s v="15101505_x000a_15101506"/>
    <s v="SELECCIÓN ABREVIADA SUBASTA INVERSA - ACUERDO MARCO DE PRECIOS"/>
    <n v="1"/>
    <n v="12"/>
    <n v="10"/>
    <n v="1"/>
    <n v="1104477741.3600001"/>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ON COMBUSTIBLE TERRESTRE PARA LA FAC"/>
    <s v="15101505_x000a_15101500"/>
    <s v="SELECCIÓN ABREVIADA SUBASTA INVERSA - ACUERDO MARCO DE PRECIOS"/>
    <n v="1"/>
    <n v="12"/>
    <n v="10"/>
    <n v="1"/>
    <n v="83039695"/>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_x000a_VIGENCIA 2023 // PUNTOS CAMAN Y CACOM-4 "/>
    <n v="15101504"/>
    <s v="SELECCIÓN ABREVIADA SUBASTA INVERSA - ACUERDO MARCO DE PRECIOS"/>
    <n v="1"/>
    <n v="12"/>
    <n v="10"/>
    <n v="1"/>
    <n v="5470363740"/>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 EN VEINTISEIS (26) PUNTOS BAJO LAS MODALIDADES DE ABASTECIMIENTOS, AL ALA Y AL GRANEL. // CTH /"/>
    <n v="15101504"/>
    <s v="SELECCIÓN ABREVIADA SUBASTA INVERSA - ACUERDO MARCO DE PRECIOS"/>
    <n v="1"/>
    <n v="12"/>
    <n v="10"/>
    <n v="1"/>
    <n v="65459112305"/>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 EN CUATRO (04) PUNTOS BAJO LA MODALIDAD DE ABASTECIMIENTO, AL ALA // FASTER_x000d_"/>
    <n v="15101504"/>
    <s v="SELECCIÓN ABREVIADA SUBASTA INVERSA - ACUERDO MARCO DE PRECIOS"/>
    <n v="1"/>
    <n v="12"/>
    <n v="10"/>
    <n v="1"/>
    <n v="858684206.69999993"/>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DE AVIACIÓN "/>
    <n v="15101504"/>
    <s v="SELECCIÓN ABREVIADA SUBASTA INVERSA - ACUERDO MARCO DE PRECIOS"/>
    <n v="1"/>
    <n v="12"/>
    <n v="10"/>
    <n v="1"/>
    <n v="15339835931.6"/>
    <s v="GLOBAL"/>
    <s v="SI APROB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DE AVIACIÓN EN LOS PUNTOS DE: FLORENCIA, ARMENIA, BUENAVENTURA, COROZAL, IBAGUÉ, MANIZALES, POPAYÁN Y QUIBDÓ"/>
    <n v="15101504"/>
    <s v="SELECCIÓN ABREVIADA SUBASTA INVERSA - ACUERDO MARCO DE PRECIOS"/>
    <n v="1"/>
    <n v="12"/>
    <n v="10"/>
    <n v="1"/>
    <n v="664986337.39999998"/>
    <s v="GLOBAL"/>
    <s v="SI APROBADAS"/>
  </r>
  <r>
    <x v="27"/>
    <x v="14"/>
    <s v="02-02-02-008-007-01-4"/>
    <s v="Adquisición de servicios - Servicios de mantenimiento y reparación de maquinaria y equipo de transporte"/>
    <s v="VIGENCIA 2023 // SERVICIOS DE MANTENIMIENTO PROGRAMADO (RUTINA) Y MANTENIMIENTO NO PROGRAMADO (NO RUTINA) DE LAS AERONAVES, SISTEMAS DE ARMAMENTO AÉREO, SERVICIOS DE INGENIERIA, CERTIFICACIÓN Y CALIBRACIÓN DE LOS EQUIPOS Y_x000a_HERRAMIENTAS ASIGNADOS A LA FUERZA AÉREA COLOMBIANA (VF 2023)"/>
    <s v="78181801                81102300                 81101600                81141504"/>
    <s v="CONTRATACIÓN DIRECTA "/>
    <n v="0"/>
    <n v="0"/>
    <n v="10"/>
    <n v="1"/>
    <n v="1456649054"/>
    <s v="GLOBAL"/>
    <s v="NO SOLICITADAS"/>
  </r>
  <r>
    <x v="27"/>
    <x v="14"/>
    <s v="02-02-02-008-007-01-5"/>
    <s v="Adquisición de servicios - Servicios de mantenimiento y reparación de otra maquinaria y otro equipo"/>
    <s v="MANTENIMIENTO PREVENTIVO Y CORRECTIVO A TODO COSTO DE LAS ESTACIONES DE SERVICIO DE COMBUSTIBLE DE AVIACIÓN INCLUYENDO EQUIPOS Y ACCESORIOS EN LAS UNIDADES AÉREAS DE LA FAC_x000d_"/>
    <n v="72154108"/>
    <s v="LICITACIÓN PÚBLICA "/>
    <n v="1"/>
    <n v="12"/>
    <n v="10"/>
    <n v="1"/>
    <n v="2500000000"/>
    <s v="GLOBAL"/>
    <s v="SI APROBADAS"/>
  </r>
  <r>
    <x v="27"/>
    <x v="14"/>
    <s v="02-02-02-008-007-01-5"/>
    <s v="Adquisición de servicios - Servicios de mantenimiento y reparación de otra maquinaria y otro equipo"/>
    <s v="MANTENIMIENTO PREVENTIVO Y CORRECTIVO A TODO COSTO DE LAS ESTACIONES DE SUMINISTRO DE COMBUSTIBLE TERRESTRE LIQUIDO, TANQUES SUBESTACIONES ELECTRICAS Y TANQUES MOVILES DE TRANSPORTE DE COMBUSTIBLE LIQUIDO TERRESTRE EN LAS UNIDADES AEREAS Y RADARES DE LA FUERZA AEREA COLOMBIANA"/>
    <n v="72154108"/>
    <s v="LICITACIÓN PÚBLICA "/>
    <n v="1"/>
    <n v="12"/>
    <n v="10"/>
    <n v="1"/>
    <n v="1876000000"/>
    <s v="GLOBAL"/>
    <s v="SI APROBADAS"/>
  </r>
  <r>
    <x v="27"/>
    <x v="14"/>
    <s v="02-02-02-008-007-01-5"/>
    <s v="Adquisición de servicios - Servicios de mantenimiento y reparación de otra maquinaria y otro equipo"/>
    <s v="CALIBRACIÓN CON ACTUALIZACION DE HARDWARE Y/O SOFTWARE"/>
    <s v="73152103;_x000a_73152108;_x000a_78181901;_x000a_81101706;_x000a_81141504"/>
    <s v="LICITACIÓN PÚBLICA "/>
    <n v="1"/>
    <n v="12"/>
    <n v="10"/>
    <n v="1"/>
    <n v="38080000"/>
    <s v="GLOBAL"/>
    <s v="SI APROBADAS"/>
  </r>
  <r>
    <x v="27"/>
    <x v="14"/>
    <s v="02-02-02-008-007-01-5"/>
    <s v="Adquisición de servicios - Servicios de mantenimiento y reparación de otra maquinaria y otro equipo"/>
    <s v="CALIBRACIÓN DE EQUIPOS ELECTRONICOS"/>
    <s v="73152103;_x000a_73152108;_x000a_78181901;_x000a_81101706;_x000a_81141504"/>
    <s v="LICITACIÓN PÚBLICA "/>
    <n v="1"/>
    <n v="12"/>
    <n v="10"/>
    <n v="1"/>
    <n v="219081856"/>
    <s v="GLOBAL"/>
    <s v="SI APROBADAS"/>
  </r>
  <r>
    <x v="27"/>
    <x v="14"/>
    <s v="02-02-02-008-007-01-5"/>
    <s v="Adquisición de servicios - Servicios de mantenimiento y reparación de otra maquinaria y otro equipo"/>
    <s v="CALIBRACIÓN DE EQUIPOS MEDIDORES DE MASAS Y PESAJE"/>
    <s v="73152103;_x000a_73152108;_x000a_78181901;_x000a_81101706;_x000a_81141504"/>
    <s v="LICITACIÓN PÚBLICA "/>
    <n v="1"/>
    <n v="12"/>
    <n v="10"/>
    <n v="1"/>
    <n v="5027750"/>
    <s v="GLOBAL"/>
    <s v="SI APROBADAS"/>
  </r>
  <r>
    <x v="27"/>
    <x v="14"/>
    <s v="02-02-02-008-007-01-5"/>
    <s v="Adquisición de servicios - Servicios de mantenimiento y reparación de otra maquinaria y otro equipo"/>
    <s v="CALIBRACIÓN DE EQUIPOS MEDIDORES DE FUERZA"/>
    <s v="73152103;_x000a_73152108;_x000a_78181901;_x000a_81101706;_x000a_81141504"/>
    <s v="LICITACIÓN PÚBLICA "/>
    <n v="1"/>
    <n v="12"/>
    <n v="10"/>
    <n v="1"/>
    <n v="8330000"/>
    <s v="GLOBAL"/>
    <s v="SI APROBADAS"/>
  </r>
  <r>
    <x v="27"/>
    <x v="14"/>
    <s v="02-02-02-008-007-01-5"/>
    <s v="Adquisición de servicios - Servicios de mantenimiento y reparación de otra maquinaria y otro equipo"/>
    <s v="CALIBRACIÓN DE EQUIPOS NDT_x000d_"/>
    <s v="73152103;_x000a_73152108;_x000a_78181901;_x000a_81101706;_x000a_81141504"/>
    <s v="LICITACIÓN PÚBLICA "/>
    <n v="1"/>
    <n v="12"/>
    <n v="10"/>
    <n v="1"/>
    <n v="26894000"/>
    <s v="GLOBAL"/>
    <s v="SI APROBADAS"/>
  </r>
  <r>
    <x v="27"/>
    <x v="14"/>
    <s v="02-02-02-008-007-01-5"/>
    <s v="Adquisición de servicios - Servicios de mantenimiento y reparación de otra maquinaria y otro equipo"/>
    <s v="CALIBRACIÓN DE MEDICIONES INDUSTRIALES_x000d_"/>
    <s v="73152103;_x000a_73152108;_x000a_78181901;_x000a_81101706;_x000a_81141504"/>
    <s v="LICITACIÓN PÚBLICA "/>
    <n v="1"/>
    <n v="12"/>
    <n v="10"/>
    <n v="1"/>
    <n v="19420800"/>
    <s v="GLOBAL"/>
    <s v="SI APROBADAS"/>
  </r>
  <r>
    <x v="27"/>
    <x v="14"/>
    <s v="02-02-02-008-007-01-5"/>
    <s v="Adquisición de servicios - Servicios de mantenimiento y reparación de otra maquinaria y otro equipo"/>
    <s v="CALIBRACIÓN Y REPARACIÓN_x000d_"/>
    <s v="73152103;_x000a_73152108;_x000a_78181901;_x000a_81101706;_x000a_81141504"/>
    <s v="LICITACIÓN PÚBLICA "/>
    <n v="1"/>
    <n v="12"/>
    <n v="10"/>
    <n v="1"/>
    <n v="15975750"/>
    <s v="GLOBAL"/>
    <s v="SI APROBADAS"/>
  </r>
  <r>
    <x v="27"/>
    <x v="14"/>
    <s v="02-02-02-008-007-01-5"/>
    <s v="Adquisición de servicios - Servicios de mantenimiento y reparación de otra maquinaria y otro equipo"/>
    <s v="CALIBRACIÓN ACREDITADA PARA TAR"/>
    <s v="73152103;_x000a_73152108;_x000a_78181901;_x000a_81101706;_x000a_81141504"/>
    <s v="LICITACIÓN PÚBLICA "/>
    <n v="1"/>
    <n v="12"/>
    <n v="10"/>
    <n v="1"/>
    <n v="9936500"/>
    <s v="GLOBAL"/>
    <s v="SI APROBADAS"/>
  </r>
  <r>
    <x v="27"/>
    <x v="14"/>
    <s v="02-02-02-008-007-01-5"/>
    <s v="Adquisición de servicios - Servicios de mantenimiento y reparación de otra maquinaria y otro equipo"/>
    <s v="MANTENIMIENTO DE ARMAMENTO"/>
    <s v="78181900"/>
    <s v="CONTRATACIÓN DIRECTA "/>
    <n v="1"/>
    <n v="12"/>
    <n v="10"/>
    <n v="1"/>
    <n v="180000000"/>
    <s v="GLOBAL"/>
    <s v="NO SOLICITADAS"/>
  </r>
  <r>
    <x v="27"/>
    <x v="14"/>
    <s v="02-02-02-008-007-01-4"/>
    <s v="Adquisición de servicios - Servicios de mantenimiento y reparación de maquinaria y equipo de transporte"/>
    <s v="SERVICIO DE MANTENIMIENTO PROGRAMADO (RUTINA) Y NO PROGRAMADO (NO RUTINA) PARA LAS AERONAVES C-90, SK-300/350, CARAVAN, Y SR-560 ASIGNADAS A LA FAC (AMARRE VF2024)"/>
    <n v="78181800"/>
    <s v="CONTRATACIÓN DIRECTA "/>
    <n v="1"/>
    <n v="12"/>
    <n v="10"/>
    <n v="1"/>
    <n v="12499999999.999998"/>
    <s v="GLOBAL"/>
    <s v=""/>
  </r>
  <r>
    <x v="27"/>
    <x v="20"/>
    <s v="02-02-02-008-004-03"/>
    <s v="Adquisición de servicios - Servicios de contenidos en línea (on-line)"/>
    <s v="PUBLICACIONES TÉCNICAS USAF EN SOPORTE DE LA AERONAVE C-130 B/H, MOTORES T-56 Y EQUIPO MISCELÁNEO"/>
    <s v="55111601     55101500"/>
    <s v="CONTRATACIÓN DIRECTA "/>
    <n v="1"/>
    <n v="12"/>
    <n v="10"/>
    <n v="1"/>
    <n v="448012465"/>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Y ABASTECIMIENTO DE COMBUSTIBLE TERRESTRE A TODO COSTO (GASOLINA CORRIENTE, A.C.P.M Y SUS MEZCLAS, DIÉSEL MARINO)"/>
    <s v="15101505_x000a_15101506_x000a_15101509"/>
    <s v="CONTRATACIÓN DIRECTA "/>
    <n v="1"/>
    <n v="12"/>
    <n v="10"/>
    <n v="1"/>
    <n v="1730000000"/>
    <s v="GLOBAL"/>
    <s v="NO SOLICITADAS"/>
  </r>
  <r>
    <x v="27"/>
    <x v="31"/>
    <s v="02-02-02-008-003-04-4"/>
    <s v="Adquisición de servicios - Servicios de ensayo y análisis técnicos"/>
    <s v="SERVICIOS DE ENSAYO Y ANÁLISIS TÉCNICOS PARA INVESTIGACIÓN DE ACCIDENTES E INCIDENTES AÉREOS "/>
    <n v="81101703"/>
    <s v="MÍNIMA CUANTÍA "/>
    <n v="1"/>
    <n v="12"/>
    <n v="10"/>
    <n v="1"/>
    <n v="14077700"/>
    <s v="GLOBAL"/>
    <s v="NO SOLICITADAS"/>
  </r>
  <r>
    <x v="27"/>
    <x v="20"/>
    <s v="02-02-02-008-004-03"/>
    <s v="Adquisición de servicios - Servicios de contenidos en línea (on-line)"/>
    <s v="SUSCRIPCIÓN DEL SOFTWARE PARA ANÁLISIS, DISEÑO Y SIMULACIÓN - ANSYS FLUENT PARA LA FUERZA AÉREA COLOMBIANA"/>
    <n v="43232100"/>
    <s v="CONTRATACIÓN DIRECTA "/>
    <n v="1"/>
    <n v="12"/>
    <n v="10"/>
    <n v="1"/>
    <n v="178619773.5"/>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s v="15101504"/>
    <s v="SELECCIÓN ABREVIADA SUBASTA INVERSA "/>
    <n v="1"/>
    <n v="12"/>
    <n v="10"/>
    <n v="1"/>
    <n v="3429281681"/>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TERRESTRE (GASOLINA CORRIENTE, GASOLINA EXTRA, A.C.P.M Y SUS MEZCLAS)"/>
    <s v="15101505  15101506"/>
    <s v="SELECCIÓN ABREVIADA SUBASTA INVERSA - ACUERDO MARCO DE PRECIOS"/>
    <n v="1"/>
    <n v="12"/>
    <n v="10"/>
    <n v="1"/>
    <n v="1018628389"/>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n v="15101504"/>
    <s v="SELECCIÓN ABREVIADA SUBASTA INVERSA "/>
    <n v="6"/>
    <n v="12"/>
    <n v="16"/>
    <n v="1"/>
    <n v="10000000000"/>
    <s v="GLOBAL"/>
    <s v="NO SOLICITADAS"/>
  </r>
  <r>
    <x v="27"/>
    <x v="20"/>
    <s v="02-02-02-008-004-03"/>
    <s v="Adquisición de servicios - Servicios de contenidos en línea (on-line)"/>
    <s v="PUBLICACIONES TECNICAS ARMY, APLICABLES A LA FUERZA AEREA COLOMBIANA"/>
    <s v="55111601_x000a_55101500"/>
    <s v="CONTRATACIÓN DIRECTA "/>
    <n v="6"/>
    <n v="12"/>
    <n v="10"/>
    <n v="1"/>
    <n v="198754500"/>
    <s v="GLOBAL"/>
    <s v="NO SOLICITADAS"/>
  </r>
  <r>
    <x v="27"/>
    <x v="31"/>
    <s v="02-02-02-008-003-03"/>
    <s v="Adquisición de servicios - Servicios de ingeniería"/>
    <s v="SERVICIOS DE INGENIERÍA Y ASESORÍA ESPECIALIZADA ENFOCADA EN LA NORMA ISO 17025:2017, REQUISITOS GENERALES PARA LA COMPETENCIA DE LABORATORIOS, CON EL FIN DE PROPENDER POR LA CONFIANZA, IMPARCIALIDAD Y CONFIABILIDAD EN LA EJECUCIÓN DE LAS ACTIVIDADES Y GENERACIÓN DE RESULTADOS TÉCNICOS VÁLIDOS, PERTINENTES Y OPORTUNOS ENFOCADOS EN LOS DIFERENTES PROCESOS DE CERTIFICACIÓN PARA LA AVIACIÓN DE ESTADO CON BASE EN ESTÁNDARES INTERNACIONALES"/>
    <s v="81101600_x000a_81101700_x000a_81101800_x000a_81102702_x000a_81102300_x000a_81102700_x000a_81141500_x000a_81141504_x000a_81141505"/>
    <s v="MÍNIMA CUANTÍA "/>
    <n v="6"/>
    <n v="12"/>
    <n v="10"/>
    <n v="1"/>
    <n v="33915000"/>
    <s v="GLOBAL"/>
    <s v="NO SOLICITADAS"/>
  </r>
  <r>
    <x v="27"/>
    <x v="31"/>
    <s v="02-02-02-008-003-03"/>
    <s v="Adquisición de servicios - Servicios de ingeniería"/>
    <s v="SERVICIOS DE INGENIERÍA Y ASESORÍA ESPECIALIZADA ENFOCADA EN LA NORMA ISO 25000 e ISO27001:2022 CON EL FIN DE LLEVAR A CABO PROCESOS DE IDENTIFICACIÓN, VALIDACIÓN, IMPLEMENTACIÓN Y EVALUACIÓN DE ATRIBUTOS DE FUNCIONALIDAD, OPORTUNIDAD Y CALIDAD DE UN SOFTWARE Y SISTEMA DE GESTIÓN DE SEGURIDAD DE LA INFORMACIÓN PARA LOS DIFERENTES PROCESOS DE CERTIFICACIÓN PARA LA AVIACIÓN DE ESTADO CON BASE EN ESTÁNDARES INTERNACIONALES"/>
    <s v="81101600_x000a_81101700_x000a_81101800_x000a_81102702_x000a_81102300_x000a_81102700_x000a_81141500_x000a_81141504_x000a_81141505_x000a_81112208"/>
    <s v="MÍNIMA CUANTÍA "/>
    <n v="6"/>
    <n v="12"/>
    <n v="10"/>
    <n v="1"/>
    <n v="41412000"/>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OMBUSTIBLE TERRESTRE"/>
    <s v="15101505"/>
    <s v="SELECCIÓN ABREVIADA SUBASTA INVERSA "/>
    <n v="1"/>
    <n v="12"/>
    <n v="10"/>
    <n v="1"/>
    <n v="272574874.41000003"/>
    <s v="GLOBAL"/>
    <s v="NO SOLICITADAS"/>
  </r>
  <r>
    <x v="27"/>
    <x v="25"/>
    <s v="02-01-01-004-010-01"/>
    <s v="Activos fijos - Armas"/>
    <s v="ADQUISICIÓN DE ARMAS CORTAS"/>
    <s v="46101500"/>
    <s v="CONTRATACIÓN DIRECTA "/>
    <n v="1"/>
    <n v="12"/>
    <n v="10"/>
    <n v="1"/>
    <n v="208988745"/>
    <s v="GLOBAL"/>
    <s v="SI APROBADAS"/>
  </r>
  <r>
    <x v="27"/>
    <x v="24"/>
    <s v="02-02-01-004-010"/>
    <s v="Materiales y suministros - Partes Piezas y Accesorios de Equipo Militr y Policía"/>
    <s v="ADQUISICIÓN DE REPUESTOS"/>
    <s v="46101800"/>
    <s v="CONTRATACIÓN DIRECTA "/>
    <n v="1"/>
    <n v="12"/>
    <n v="10"/>
    <n v="1"/>
    <n v="485475739"/>
    <s v="GLOBAL"/>
    <s v="SI APROBADAS"/>
  </r>
  <r>
    <x v="27"/>
    <x v="97"/>
    <s v="02-02-01-010-005"/>
    <s v="Materiales y suministros - Otros elementos militares de un solo uso"/>
    <s v="ADQUISICIÓN DE EXPLOSIVOS"/>
    <s v="12131500"/>
    <s v="CONTRATACIÓN DIRECTA "/>
    <n v="1"/>
    <n v="12"/>
    <n v="10"/>
    <n v="1"/>
    <n v="88534540"/>
    <s v="GLOBAL"/>
    <s v="SI APROBADAS"/>
  </r>
  <r>
    <x v="27"/>
    <x v="14"/>
    <s v="02-02-02-008-007-01-5"/>
    <s v="Adquisición de servicios - Servicios de mantenimiento y reparación de otra maquinaria y otro equipo"/>
    <s v="MANTENIMIENTO DE ARMAMENTO"/>
    <s v="78181900"/>
    <s v="CONTRATACIÓN DIRECTA "/>
    <n v="1"/>
    <n v="12"/>
    <n v="10"/>
    <n v="1"/>
    <n v="20288000"/>
    <s v="GLOBAL"/>
    <s v="SI APROBADAS"/>
  </r>
  <r>
    <x v="27"/>
    <x v="26"/>
    <s v="02-02-01-004-009-06"/>
    <s v="Materiales y suministros - Aeronaves y naves espaciales, y sus partes y piezas"/>
    <s v="ADQUISICIÓN DE REPUESTOS PARA LOS SISTEMAS FLIR DE LA FAC"/>
    <s v="25202200_x000a_25202300_x000a_25202400_x000a_25202500_x000a_25202600_x000a_25202700 "/>
    <s v="CONTRATACIÓN DIRECTA "/>
    <n v="1"/>
    <n v="12"/>
    <n v="10"/>
    <n v="1"/>
    <n v="20000000"/>
    <s v="GLOBAL"/>
    <s v=""/>
  </r>
  <r>
    <x v="27"/>
    <x v="26"/>
    <s v="02-02-01-004-009-06"/>
    <s v="Materiales y suministros - Aeronaves y naves espaciales, y sus partes y piezas"/>
    <s v="ADQUISICIÓN DE REPUESTOS, COMPONENTES Y ACCESORIOS AERONÁUTICOS DE LA AERONAVE LOA UH60 (AMARRE VF 2024//2026)"/>
    <s v="25202200_x000a_25202300_x000a_25202400_x000a_25202500_x000a_25202600_x000a_25202700 "/>
    <s v="CONTRATACIÓN DIRECTA "/>
    <n v="1"/>
    <n v="12"/>
    <n v="10"/>
    <n v="1"/>
    <n v="10000542982.719999"/>
    <s v="GLOBAL"/>
    <s v=""/>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n v="15101504"/>
    <s v="SELECCIÓN ABREVIADA SUBASTA INVERSA "/>
    <n v="8"/>
    <n v="12"/>
    <n v="10"/>
    <n v="1"/>
    <n v="1369741484.23"/>
    <s v="GLOBAL"/>
    <s v="NO SOLICITADAS"/>
  </r>
  <r>
    <x v="27"/>
    <x v="14"/>
    <s v="02-02-02-008-007-01-4"/>
    <s v="Adquisición de servicios - Servicios de mantenimiento y reparación de maquinaria y equipo de transporte"/>
    <s v="CONVENIO CENIT N°04-2023 // SERVICIOS DE MANTENIMIENTO PROGRAMADO (RUTINA) Y MANTENIMIENTO NO PROGRAMADO (NO RUTINA) DE LAS AERONAVES, SISTEMAS DE ARMAMENTO AÉREO, SERVICIOS DE INGENIERÍA, CERTIFICACIÓN Y CALIBRACIÓN DE LOS EQUIPOS Y HERRAMIENTAS ASIGNADOS A LA FUERZA AÉREA COLOMBIANA"/>
    <s v="78181801                81102300                 81101600                81141504"/>
    <s v="CONTRATACIÓN DIRECTA "/>
    <n v="6"/>
    <n v="12"/>
    <n v="16"/>
    <n v="1"/>
    <n v="355702000"/>
    <s v="GLOBAL"/>
    <s v="NO SOLICITADAS"/>
  </r>
  <r>
    <x v="27"/>
    <x v="14"/>
    <s v="02-02-02-008-007-01-4"/>
    <s v="Adquisición de servicios - Servicios de mantenimiento y reparación de maquinaria y equipo de transporte"/>
    <s v="CONVENIO DE FONDO NACIONAL DE GESTIÓN DEL RIESGO DE DESASTRE N°9677 - CV020 - 061 - 2023 // SERVICIO DE MANTENIMIENTO PROGRAMADO (RUTINA) Y NO PROGRAMADO (NO RUTINA) PARA LAS AERONAVES C-90, SK-300/350, CARAVAN Y SR-560 ASIGNADAS A LA FAC."/>
    <n v="78181801"/>
    <s v="CONTRATACIÓN DIRECTA "/>
    <n v="6"/>
    <n v="12"/>
    <n v="16"/>
    <n v="1"/>
    <n v="660000000"/>
    <s v="GLOBAL"/>
    <s v="NO SOLICITADAS"/>
  </r>
  <r>
    <x v="27"/>
    <x v="26"/>
    <s v="02-02-01-004-009-06"/>
    <s v="Materiales y suministros - Aeronaves y naves espaciales, y sus partes y piezas"/>
    <s v="ADQUISICIÓN DE REPUESTOS, COMPONENTES Y ACCESORIOS AERONÁUTICOS DE LAS AERONAVES (CIAC PAÍS UH-60)"/>
    <s v="25202200_x000a_25202300_x000a_25202400_x000a_25202500_x000a_25202600_x000a_25202700"/>
    <s v="CONTRATACIÓN DIRECTA "/>
    <n v="6"/>
    <n v="12"/>
    <n v="16"/>
    <n v="1"/>
    <n v="950000000"/>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COMBUSTIBLE DE AVIACIÓN"/>
    <s v="15101504"/>
    <s v="SELECCIÓN ABREVIADA SUBASTA INVERSA "/>
    <n v="1"/>
    <n v="12"/>
    <n v="10"/>
    <n v="1"/>
    <n v="15233530455.000004"/>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TERRESTRE BAJO LA CATEGORÍA A"/>
    <n v="15101505"/>
    <s v="SELECCIÓN ABREVIADA SUBASTA INVERSA - ACUERDO MARCO DE PRECIOS"/>
    <n v="9"/>
    <n v="12"/>
    <n v="10"/>
    <n v="1"/>
    <n v="700000000"/>
    <s v="GLOBAL"/>
    <s v=""/>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DQUISICIÓN DE COMBUSTIBLE TERRESTRE BAJO LA CATEGORÍA TRANSPORTE DE COMBUSTIBLE"/>
    <n v="15101505"/>
    <s v="SELECCIÓN ABREVIADA SUBASTA INVERSA - ACUERDO MARCO DE PRECIOS"/>
    <n v="9"/>
    <n v="12"/>
    <n v="10"/>
    <n v="1"/>
    <n v="706900000"/>
    <s v="GLOBAL"/>
    <s v=""/>
  </r>
  <r>
    <x v="27"/>
    <x v="14"/>
    <s v="02-02-02-008-007-01-5"/>
    <s v="Adquisición de servicios - Servicios de mantenimiento y reparación de otra maquinaria y otro equipo"/>
    <s v="MANTENIMIENTO PREVENTIVO Y CORRECTIVO A TODO COSTO DE LAS ESTACIONES DE SERVICIO DE COMBUSTIBLE DE AVIACIÓN INCLUYENDO EQUIPOS Y ACCESORIOS EN LAS UNIDADES AÉREAS DE LA FAC"/>
    <n v="72154108"/>
    <s v="LICITACIÓN PÚBLICA "/>
    <n v="7"/>
    <n v="12"/>
    <n v="10"/>
    <n v="1"/>
    <n v="999999999.03999996"/>
    <s v="GLOBAL"/>
    <s v="NO SOLICITADAS"/>
  </r>
  <r>
    <x v="27"/>
    <x v="14"/>
    <s v="02-02-02-008-007-01-4"/>
    <s v="Adquisición de servicios - Servicios de mantenimiento y reparación de maquinaria y equipo de transporte"/>
    <s v="MANTENIMIENTO PROGRAMADO Y NO PROGRAMADO A TODO COSTO SEGÚN ANEXO TÉCNICO A EQUIPOS MOVILES DE COMBUSTIBLES DE AVIACIÓN: REFUELLER, DEFUELING, TANK TRAILER Y TANQUES MÓVILES, UBICADOS EN LAS UNIDADES AEREAS DE LA FUERZA AEREA COLOMBIANA EN LAS UNIDADES DE LA FAC SEGÚN ANEXO TÉCNICO"/>
    <n v="72154108"/>
    <s v="LICITACIÓN PÚBLICA "/>
    <n v="7"/>
    <n v="12"/>
    <n v="10"/>
    <n v="1"/>
    <n v="400000000"/>
    <s v="GLOBAL"/>
    <s v="NO SOLICITADAS"/>
  </r>
  <r>
    <x v="27"/>
    <x v="14"/>
    <s v="02-02-02-008-007-01-5"/>
    <s v="Adquisición de servicios - Servicios de mantenimiento y reparación de otra maquinaria y otro equipo"/>
    <s v="MANTENIMIENTO EQUIPOS DE TRANSPORTE DE COMBUSTIBLE BATT TANK"/>
    <n v="72154108"/>
    <s v="CONTRATACIÓN DIRECTA "/>
    <n v="8"/>
    <n v="12"/>
    <n v="10"/>
    <n v="1"/>
    <n v="149654400"/>
    <s v="GLOBAL"/>
    <s v="NO SOLICITADAS"/>
  </r>
  <r>
    <x v="27"/>
    <x v="25"/>
    <s v="02-01-01-004-010-07"/>
    <s v="Activos fijos - Otros equipos"/>
    <s v="ADQUISICIÓN EQUIPOS BATT TANK A TODO COSTO Y SUS ACCESORIOS PARA EL TRANSPORTE POR VIA AEREA, ALMACENAMIENTO Y SUMINISTRO DE COMBUSTIBLE DE AVIACION Y TERRESTRE"/>
    <s v="24112207_x000a_26101500_x000a_24112700"/>
    <s v="CONTRATACIÓN DIRECTA "/>
    <n v="8"/>
    <n v="12"/>
    <n v="10"/>
    <n v="1"/>
    <n v="5198232700"/>
    <s v="GLOBAL"/>
    <s v="NO SOLICITADAS"/>
  </r>
  <r>
    <x v="27"/>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UMINISTRO DE COMBUSTIBLE TERRESTRE (GASOLINA CORRIENTE, GASOLINA EXTRA, A.C.P.M Y SUS MEZCLAS) // AMARRE VIGENCIAS FUTURAS"/>
    <s v="15101505_x000a_15101506"/>
    <s v="SELECCIÓN ABREVIADA SUBASTA INVERSA - ACUERDO MARCO DE PRECIOS"/>
    <n v="8"/>
    <n v="12"/>
    <n v="10"/>
    <n v="1"/>
    <n v="150000000"/>
    <s v="GLOBAL"/>
    <s v="NO SOLICITADAS"/>
  </r>
  <r>
    <x v="27"/>
    <x v="26"/>
    <s v="02-02-01-004-009-06"/>
    <s v="Materiales y suministros - Aeronaves y naves espaciales, y sus partes y piezas"/>
    <s v="ADQUISICIÓN DE REPUESTOS, COMPONENTES Y PALAS EQUIPO UH-60"/>
    <s v="25202200_x000a_25202300_x000a_25202400_x000a_25202500_x000a_25202600_x000a_25202700"/>
    <s v="CONTRATACIÓN DIRECTA "/>
    <n v="1"/>
    <n v="12"/>
    <n v="10"/>
    <n v="1"/>
    <n v="17490000000"/>
    <s v="GLOBAL"/>
    <s v="NO SOLICITADAS"/>
  </r>
  <r>
    <x v="27"/>
    <x v="14"/>
    <s v="02-02-02-008-007-01-4"/>
    <s v="Adquisición de servicios - Servicios de mantenimiento y reparación de maquinaria y equipo de transporte"/>
    <s v="SERVICIOS DE INSPECCIÓN, REPARACIÓN, Y/O EXCHANGE DE TRANSMISIONES DEL EQUIPO UH-60"/>
    <n v="78181800"/>
    <s v="CONTRATACIÓN DIRECTA "/>
    <n v="9"/>
    <n v="12"/>
    <n v="10"/>
    <n v="1"/>
    <n v="8618000000"/>
    <s v="GLOBAL"/>
    <s v="NO SOLICITADAS"/>
  </r>
  <r>
    <x v="28"/>
    <x v="45"/>
    <s v="02-02-02-008-007-01-4"/>
    <s v="ADQUISICIÓN DE BIENES Y SERVICIOS - SERVICIO DE MANTENIMIENTO AERONÁUTICO - FORTALECIMIENTO DE LA CAPACIDAD DE MANTENIMIENTO AERONÁUTICO PARA LAS AERONAVES Y COMPONENTES DE LA FAC A NIVEL  NACIONAL"/>
    <s v="IINSPECCIÓN MAYOR 120 MESES PARA LAS AERONAVES B737-400 C-40 FAC 1208, FAC 1209 DE LA FUERZA AÉREA COLOMBIANA, DE ACUERDO A ANEXO TÉCNICO"/>
    <n v="78181801"/>
    <s v="CONTRATACIÓN DIRECTA "/>
    <n v="1"/>
    <m/>
    <n v="11"/>
    <n v="1"/>
    <n v="2471999999.6199999"/>
    <m/>
    <s v="SI APROBADAS"/>
  </r>
  <r>
    <x v="28"/>
    <x v="45"/>
    <s v="02-02-02-008-007-01-4"/>
    <s v="ADQUISICIÓN DE BIENES Y SERVICIOS - SERVICIO DE MANTENIMIENTO AERONÁUTICO - FORTALECIMIENTO DE LA CAPACIDAD DE MANTENIMIENTO AERONÁUTICO PARA LAS AERONAVES Y COMPONENTES DE LA FAC A NIVEL  NACIONAL"/>
    <s v="INSPECCIÓN PDM FAC 1018_x000a_"/>
    <s v="78181800"/>
    <s v="CONTRATACIÓN DIRECTA "/>
    <n v="1"/>
    <m/>
    <n v="11"/>
    <n v="1"/>
    <n v="6642211196.5"/>
    <m/>
    <s v="SI APROBADAS"/>
  </r>
  <r>
    <x v="28"/>
    <x v="45"/>
    <s v="02-02-02-008-007-01-4"/>
    <s v="ADQUISICIÓN DE BIENES Y SERVICIOS - SERVICIO DE MANTENIMIENTO AERONÁUTICO - FORTALECIMIENTO DE LA CAPACIDAD DE MANTENIMIENTO AERONÁUTICO PARA LAS AERONAVES Y COMPONENTES DE LA FAC A NIVEL  NACIONAL"/>
    <s v="SERVICIOS DE MANTENIMIENTO, REPARACION, POR FOD MOTORES EQUIPO KFIR_x000a_"/>
    <s v="78181800"/>
    <s v="CONTRATACIÓN DIRECTA "/>
    <n v="1"/>
    <m/>
    <n v="11"/>
    <n v="1"/>
    <n v="1350479317.4200001"/>
    <m/>
    <s v="NO SOLICITADAS"/>
  </r>
  <r>
    <x v="28"/>
    <x v="45"/>
    <s v="02-02-02-008-007-01-4"/>
    <s v="ADQUISICIÓN DE BIENES Y SERVICIOS - SERVICIO DE MANTENIMIENTO AERONÁUTICO - FORTALECIMIENTO DE LA CAPACIDAD DE MANTENIMIENTO AERONÁUTICO PARA LAS AERONAVES Y COMPONENTES DE LA FAC A NIVEL  NACIONAL"/>
    <s v="SERVICIO DE MANTENIMIENTO INSPECCIÓN MAYOR FASE 5 OT-47B FAC 5760, ACTIVIDADES DE MANTENIMIENTO PROGRAMADO Y NO PROGRAMADO (VF 2023)_x000d_"/>
    <n v="78181801"/>
    <s v="CONTRATACIÓN DIRECTA "/>
    <n v="1"/>
    <m/>
    <n v="11"/>
    <n v="1"/>
    <n v="2580112601.7199998"/>
    <m/>
    <s v="SI APROBADAS"/>
  </r>
  <r>
    <x v="28"/>
    <x v="41"/>
    <s v="02-01-01-004-010-04"/>
    <s v="ADQUISICIÓN DE BIENES Y SERVICIOS - SERVICIO DE ACTUALIZACIÓN DEL SISTEMA DE ARMAS - FORTALECIMIENTO DE LOS SISTEMAS DE ARMAS, AUTO PROTECCIÓN Y SUMINISTRO DE ARMAMENTO AÉREO PARA LA FAC A NIVEL  NACIONAL"/>
    <s v="SOPORTE PARA LA FUNCIONALIDAD Y OPERATIVIDAD DE LOS SISTEMAS DE ARMAS DE LA FUERZA AEREA COLOMBIANA. (ADQUISICIÓN DE BLINDAJES AERONAUTICOS)"/>
    <s v="46151600"/>
    <s v="CONTRATACIÓN DIRECTA "/>
    <n v="1"/>
    <m/>
    <n v="11"/>
    <n v="1"/>
    <n v="1664756384"/>
    <m/>
    <s v="SI APROBADAS"/>
  </r>
  <r>
    <x v="28"/>
    <x v="40"/>
    <s v="02-01-01-002-003"/>
    <s v="ADQUISICIÓN DE BIENES Y SERVICIOS - EQUIPO AÉREO ADQUIRIDO - RENOVACIÓN Y MODERNIZACIÓN DEL EQUIPO AERONÁUTICO DE LA FAC A NIVEL  NACIONAL"/>
    <s v="ADQUISICION AERONAVES T6"/>
    <n v="25131500"/>
    <s v="CONTRATACIÓN DIRECTA "/>
    <n v="1"/>
    <m/>
    <n v="11"/>
    <n v="1"/>
    <n v="29835600220"/>
    <m/>
    <s v="SI APROBADAS"/>
  </r>
  <r>
    <x v="28"/>
    <x v="98"/>
    <s v="02-01-01-004-008-02"/>
    <s v="ADQUISICIÓN DE BIENES Y SERVICIOS - CAPACIDAD DE FUEGOS AÉREOS - FORTALECIMIENTO DE LAS CAPACIDADES  DE FUEGOS AÉREOS PARA LA SEGURIDAD Y DEFENSA A NIVEL   NACIONAL"/>
    <s v="ADQUISICIÓN DE BIENES Y SERVICIOS - CAPACIDAD DE FUEGOS AÉREOS - FORTALECIMIENTO DE LAS CAPACIDADES  DE FUEGOS AÉREOS PARA LA SEGURIDAD Y DEFENSA A NIVEL   NACIONAL"/>
    <s v="46151600"/>
    <s v="LICITACIÓN PÚBLICA "/>
    <n v="1"/>
    <m/>
    <n v="11"/>
    <n v="1"/>
    <n v="84998866062.089996"/>
    <m/>
    <s v="SI APROBADAS"/>
  </r>
  <r>
    <x v="28"/>
    <x v="45"/>
    <s v="02-02-02-008-007-01-4"/>
    <s v="ADQUISICIÓN DE BIENES Y SERVICIOS - SERVICIO DE MANTENIMIENTO AERONÁUTICO - FORTALECIMIENTO DE LA CAPACIDAD DE MANTENIMIENTO AERONÁUTICO PARA LAS AERONAVES Y COMPONENTES DE LA FAC A NIVEL  NACIONAL"/>
    <s v="INSPECCION MAYOR 5000 HRS/5 AÑOS BELL-212 FAC 4021 (VF 2023) "/>
    <n v="78181801"/>
    <s v="CONTRATACIÓN DIRECTA "/>
    <n v="1"/>
    <m/>
    <n v="11"/>
    <n v="1"/>
    <n v="610566000"/>
    <m/>
    <s v="SI APROBADAS"/>
  </r>
  <r>
    <x v="28"/>
    <x v="45"/>
    <s v="02-02-02-008-007-01-4"/>
    <s v="ADQUISICIÓN DE BIENES Y SERVICIOS - SERVICIO DE MANTENIMIENTO AERONÁUTICO - FORTALECIMIENTO DE LA CAPACIDAD DE MANTENIMIENTO AERONÁUTICO PARA LAS AERONAVES Y COMPONENTES DE LA FAC A NIVEL  NACIONAL"/>
    <s v="SERVICIO DE MANTENIMIENTO PDM INSPECCIÓN MAYOR ESTRUCTURAL, CUMPLIMIENTO DE BOLETINES DE SERVICIO MANDATORIOS Y TRABAJOS_x000a_ESPECIALES DE LA AERONAVE C-130_x000a_FAC 1016 ,DE ACUERDO A ANEXO_x000a_TÉCNICO"/>
    <n v="78181801"/>
    <s v="CONTRATACIÓN DIRECTA"/>
    <n v="1"/>
    <m/>
    <n v="11"/>
    <n v="1"/>
    <n v="421435085"/>
    <m/>
    <s v="SI APROBADAS"/>
  </r>
  <r>
    <x v="28"/>
    <x v="98"/>
    <s v="02-01-01-002-003"/>
    <s v="ADQUISICIÓN DE BIENES Y SERVICIOS - CAPACIDAD DE FUEGOS AÉREOS - FORTALECIMIENTO DE LAS CAPACIDADES  DE FUEGOS AÉREOS PARA LA SEGURIDAD Y DEFENSA A NIVEL   NACIONAL"/>
    <s v="ADQUISICIÓN DE BIENES Y SERVICIOS - CAPACIDAD DE FUEGOS AÉREOS - FORTALECIMIENTO DE LAS CAPACIDADES  DE FUEGOS AÉREOS PARA LA SEGURIDAD Y DEFENSA A NIVEL   NACIONAL"/>
    <s v="46151600"/>
    <s v="CONTRATACIÓN DIRECTA "/>
    <n v="1"/>
    <m/>
    <n v="11"/>
    <n v="1"/>
    <n v="68161166705.290001"/>
    <m/>
    <s v="SI APROBADAS"/>
  </r>
  <r>
    <x v="28"/>
    <x v="45"/>
    <s v="02-02-02-008-007-01-4"/>
    <s v="ADQUISICIÓN DE BIENES Y SERVICIOS - SERVICIO DE MANTENIMIENTO AERONÁUTICO - FORTALECIMIENTO DE LA CAPACIDAD DE MANTENIMIENTO AERONÁUTICO PARA LAS AERONAVES Y COMPONENTES DE LA FAC A NIVEL  NACIONAL"/>
    <s v="SERVICIO DE MANTENIMIENTO_x000a_INSPECCIÓN MAYOR FASE 5 OT-47B FAC_x000a_5762, ACTIVIDADES DE MANTENIMIENTO_x000a_PROGRAMADO Y NO PROGRAMADO"/>
    <n v="78181800"/>
    <s v="CONTRATACIÓN DIRECTA "/>
    <n v="1"/>
    <m/>
    <n v="11"/>
    <n v="1"/>
    <n v="3106159896"/>
    <m/>
    <s v="NO SOLICITADAS"/>
  </r>
  <r>
    <x v="28"/>
    <x v="45"/>
    <s v="02-02-02-008-007-01-4"/>
    <s v="ADQUISICIÓN DE BIENES Y SERVICIOS - SERVICIO DE MANTENIMIENTO AERONÁUTICO - FORTALECIMIENTO DE LA CAPACIDAD DE MANTENIMIENTO AERONÁUTICO PARA LAS AERONAVES Y COMPONENTES DE LA FAC A NIVEL  NACIONAL"/>
    <s v="SERVICIO DE MANTENIMIENTO INSPECCIÓN MAYOR FASE 5 OT-47B FAC 5764, ACTIVIDADES DE MANTENIMIENTO PROGRAMADO Y NO PROGRAMADO (amarre VF 2024)"/>
    <n v="78181800"/>
    <s v="CONTRATACIÓN DIRECTA "/>
    <n v="1"/>
    <m/>
    <n v="11"/>
    <n v="1"/>
    <n v="1261446927"/>
    <m/>
    <s v="NO SOLICITADAS"/>
  </r>
  <r>
    <x v="28"/>
    <x v="45"/>
    <s v="02-02-02-008-007-01-4"/>
    <s v="ADQUISICIÓN DE BIENES Y SERVICIOS - SERVICIO DE MANTENIMIENTO AERONÁUTICO - FORTALECIMIENTO DE LA CAPACIDAD DE MANTENIMIENTO AERONÁUTICO PARA LAS AERONAVES Y COMPONENTES DE LA FAC A NIVEL  NACIONAL"/>
    <s v="INSPECCIÓN MAYOR, 2C (4.800) HORAS EQUIPO C-295 FAC 1284"/>
    <s v="78181800"/>
    <s v="CONTRATACIÓN DIRECTA "/>
    <n v="1"/>
    <m/>
    <n v="11"/>
    <n v="1"/>
    <n v="624751156.04999995"/>
    <m/>
    <s v="NO SOLICITADAS"/>
  </r>
  <r>
    <x v="28"/>
    <x v="43"/>
    <s v="02-02-01-010-001"/>
    <s v="ADQUISICIÓN DE BIENES Y SERVICIOS - SERVICIO DE DOTACIÓN DE ARMAMENTO - INCREMENTO DE LA CAPACIDAD DE SEGURIDAD Y DEFENSA DE LA FUERZA AEREA COLOMBIANA  NACIONAL"/>
    <s v="ADQUISICIÓN DE ARMAMENTO, MUNICIONES, REPUESTOS, EXPLOSIVOS Y MANTENIMIENTO DE ARMAMENTO.(MUNICIONES)"/>
    <n v="46101601"/>
    <s v="CONTRATACIÓN DIRECTA "/>
    <n v="1"/>
    <m/>
    <n v="11"/>
    <n v="1"/>
    <n v="1437930856"/>
    <m/>
    <s v="NO SOLICITADAS"/>
  </r>
  <r>
    <x v="28"/>
    <x v="45"/>
    <s v="02-02-02-008-007-01-4"/>
    <s v="ADQUISICIÓN DE BIENES Y SERVICIOS - SERVICIO DE MANTENIMIENTO AERONÁUTICO - FORTALECIMIENTO DE LA CAPACIDAD DE MANTENIMIENTO AERONÁUTICO PARA LAS AERONAVES Y COMPONENTES DE LA FAC A NIVEL  NACIONAL"/>
    <s v="SERVICIO DE MANTENIMIENTO MAYOR PROGRAMADO C, 2C, 8400 HORAS Y MANTENIMIENTO NO PROGRAMADO PARA LA AERONAVE C-295 FAC-1280, DE ACUERDO A ANEXO TÉCNICO, DOCUMENTOS EN LOS CUALES SE RELACIONAN LOS TRABAJOS A REALIZAR EN LA AERONAVE. (AMARREVF 2024)"/>
    <s v="78181800"/>
    <s v="CONTRATACIÓN DIRECTA "/>
    <n v="1"/>
    <m/>
    <n v="11"/>
    <n v="1"/>
    <n v="6941981238.8400002"/>
    <m/>
    <s v="SI APROBADAS"/>
  </r>
  <r>
    <x v="28"/>
    <x v="96"/>
    <s v="02-01-01-001-003-18"/>
    <s v="ADQUISICIÓN DE BIENES Y SERVICIOS - INFRAESTRUCTURA DE SOPORTE ADECUADA - AMPLIACIÓN Y MODERNIZACIÓN DE LOS SISTEMAS DE COMBUSTIBLE DE AVIACIÓN EN LAS UNIDADES FAC A NIVEL  NACIONAL"/>
    <s v="CONSTRUCCIÓN DEL COMPLEJO DE COMBUSTIBLE TIPO AV GAS PARA LA PISTA DE VELÁSQUEZ"/>
    <n v="72121000"/>
    <s v="SELECCIÓN ABREVIADA MENOR CUANTÍA"/>
    <n v="11"/>
    <m/>
    <n v="11"/>
    <n v="1"/>
    <n v="11041408"/>
    <m/>
    <s v="NO SOLICITADAS"/>
  </r>
  <r>
    <x v="28"/>
    <x v="96"/>
    <s v="02-01-01-001-003-18"/>
    <s v="ADQUISICIÓN DE BIENES Y SERVICIOS - INFRAESTRUCTURA DE SOPORTE ADECUADA - AMPLIACIÓN Y MODERNIZACIÓN DE LOS SISTEMAS DE COMBUSTIBLE DE AVIACIÓN EN LAS UNIDADES FAC A NIVEL  NACIONAL"/>
    <s v="INTERVENTORÍA MODERNIZACIÓN COMPLEJOS DE COMBUSTIBLE CACOM-6"/>
    <s v="81101600_x000a_81101500"/>
    <s v="CONCURSO DE MÉRITOS ABIERTO "/>
    <n v="11"/>
    <m/>
    <n v="11"/>
    <n v="1"/>
    <n v="18772060.659999996"/>
    <m/>
    <s v="NO SOLICITADAS"/>
  </r>
  <r>
    <x v="28"/>
    <x v="96"/>
    <s v="02-01-01-001-003-18"/>
    <s v="ADQUISICIÓN DE BIENES Y SERVICIOS - INFRAESTRUCTURA DE SOPORTE ADECUADA - AMPLIACIÓN Y MODERNIZACIÓN DE LOS SISTEMAS DE COMBUSTIBLE DE AVIACIÓN EN LAS UNIDADES FAC A NIVEL  NACIONAL"/>
    <s v="CONSTRUCCIÓN Y MODERNIZACIÓN COMPLEJOS DE AVIACIÓN - CACOM-6"/>
    <n v="72121000"/>
    <s v="SELECCIÓN ABREVIADA MENOR CUANTÍA"/>
    <n v="11"/>
    <m/>
    <n v="11"/>
    <n v="1"/>
    <n v="109527729.58"/>
    <m/>
    <s v="NO SOLICITADAS"/>
  </r>
  <r>
    <x v="28"/>
    <x v="43"/>
    <s v="02-02-01-010-001"/>
    <s v="ADQUISICIÓN DE BIENES Y SERVICIOS - SERVICIO DE DOTACIÓN DE ARMAMENTO - INCREMENTO DE LA CAPACIDAD DE SEGURIDAD Y DEFENSA DE LA FUERZA AEREA COLOMBIANA  NACIONAL"/>
    <s v="ADQUISICIÓN DE ARMAMENTO, MUNICIONES, REPUESTOS, EXPLOSIVOS Y MANTENIMIENTO DE ARMAMENTO.(MUNICIONES)"/>
    <n v="46101601"/>
    <s v="CONTRATACIÓN DIRECTA "/>
    <n v="1"/>
    <m/>
    <n v="11"/>
    <n v="1"/>
    <n v="1064.99"/>
    <m/>
    <s v="NO SOLICITADAS"/>
  </r>
  <r>
    <x v="28"/>
    <x v="98"/>
    <s v="02-01-01-004-008-02"/>
    <s v="ADQUISICIÓN DE BIENES Y SERVICIOS - CAPACIDAD DE FUEGOS AÉREOS - FORTALECIMIENTO DE LAS CAPACIDADES  DE FUEGOS AÉREOS PARA LA SEGURIDAD Y DEFENSA A NIVEL   NACIONAL"/>
    <s v="ADQUISICIÓN DE BIENES Y SERVICIOS - CAPACIDAD DE FUEGOS AÉREOS - FORTALECIMIENTO DE LAS CAPACIDADES  DE FUEGOS AÉREOS PARA LA SEGURIDAD Y DEFENSA A NIVEL   NACIONAL"/>
    <s v="46151600"/>
    <s v="LICITACIÓN PÚBLICA "/>
    <n v="1"/>
    <m/>
    <n v="11"/>
    <n v="1"/>
    <n v="1129537.9099999999"/>
    <m/>
    <s v="SI APROBADAS"/>
  </r>
  <r>
    <x v="28"/>
    <x v="96"/>
    <s v="02-01-01-001-003-18"/>
    <s v="ADQUISICIÓN DE BIENES Y SERVICIOS - INFRAESTRUCTURA DE SOPORTE ADECUADA - AMPLIACIÓN Y MODERNIZACIÓN DE LOS SISTEMAS DE COMBUSTIBLE DE AVIACIÓN EN LAS UNIDADES FAC A NIVEL  NACIONAL"/>
    <s v="INTERVENTORÍA MODERNIZACIÓN COMPLEJOS DE COMBUSTIBLE CACOM-6"/>
    <s v="81101600_x000a_81101500"/>
    <s v="CONCURSO DE MÉRITOS ABIERTO "/>
    <n v="11"/>
    <m/>
    <n v="11"/>
    <n v="1"/>
    <n v="13486940.720000001"/>
    <m/>
    <s v="NO SOLICITADAS"/>
  </r>
  <r>
    <x v="28"/>
    <x v="98"/>
    <s v="02-01-01-002-003"/>
    <s v="ADQUISICIÓN DE BIENES Y SERVICIOS - CAPACIDAD DE FUEGOS AÉREOS - FORTALECIMIENTO DE LAS CAPACIDADES  DE FUEGOS AÉREOS PARA LA SEGURIDAD Y DEFENSA A NIVEL   NACIONAL"/>
    <s v="ADQUISICIÓN DE BIENES Y SERVICIOS - CAPACIDAD DE FUEGOS AÉREOS - FORTALECIMIENTO DE LAS CAPACIDADES  DE FUEGOS AÉREOS PARA LA SEGURIDAD Y DEFENSA A NIVEL   NACIONAL"/>
    <s v="46151600"/>
    <s v="CONTRATACIÓN DIRECTA "/>
    <n v="1"/>
    <m/>
    <n v="11"/>
    <n v="1"/>
    <n v="44.71"/>
    <m/>
    <s v="SI APROBADAS"/>
  </r>
  <r>
    <x v="28"/>
    <x v="45"/>
    <s v="02-02-02-008-007-01-4"/>
    <s v="ADQUISICIÓN DE BIENES Y SERVICIOS - SERVICIO DE MANTENIMIENTO AERONÁUTICO - FORTALECIMIENTO DE LA CAPACIDAD DE MANTENIMIENTO AERONÁUTICO PARA LAS AERONAVES Y COMPONENTES DE LA FAC A NIVEL  NACIONAL"/>
    <s v="IINSPECCIÓN MAYOR 120 MESES PARA LAS AERONAVES B737-400 C-40 FAC 1208, FAC 1209 DE LA FUERZA AÉREA COLOMBIANA, DE ACUERDO A ANEXO TÉCNICO"/>
    <n v="78181801"/>
    <s v="CONTRATACIÓN DIRECTA "/>
    <n v="1"/>
    <m/>
    <n v="11"/>
    <n v="1"/>
    <n v="0.38"/>
    <m/>
    <s v="SI APROBADAS"/>
  </r>
  <r>
    <x v="29"/>
    <x v="99"/>
    <s v="02-01-01-006-001-01-1"/>
    <s v="Activos fijos - Animales de cría"/>
    <s v="CANINO DE RAZA PASTOR BELGA_x000a_MALLINOIS "/>
    <n v="10101502"/>
    <s v="MÍNIMA CUANTÍA "/>
    <n v="11"/>
    <n v="1"/>
    <n v="10"/>
    <n v="12"/>
    <n v="114000000"/>
    <s v="Unidad"/>
    <s v="NO SOLICITADAS"/>
  </r>
  <r>
    <x v="29"/>
    <x v="36"/>
    <s v="02-01-01-004-004-08"/>
    <s v="Activos fijos - Aparatos de uso doméstico y sus partes y piezas"/>
    <s v="NEVERA MINIBAR 121 LT "/>
    <n v="52141501"/>
    <s v="SELECCIÓN ABREVIADA ACUERDO MARCO DE PRECIOS"/>
    <n v="10"/>
    <n v="2"/>
    <n v="10"/>
    <n v="3"/>
    <n v="4088700"/>
    <s v="Unidad"/>
    <s v="NO SOLICITADAS"/>
  </r>
  <r>
    <x v="29"/>
    <x v="37"/>
    <s v="02-01-01-004-003-09"/>
    <s v="Activos fijos - Otras máquinas para usos generales y sus partes y piezas"/>
    <s v="COCINA PARA CALDEROS"/>
    <n v="52141544"/>
    <s v="SELECCIÓN ABREVIADA ACUERDO MARCO DE PRECIOS"/>
    <n v="9"/>
    <n v="3"/>
    <n v="10"/>
    <n v="29"/>
    <n v="90311423"/>
    <s v="GLOBAL"/>
    <s v="NO SOLICITADAS"/>
  </r>
  <r>
    <x v="29"/>
    <x v="37"/>
    <s v="02-01-01-004-003-09"/>
    <s v="Activos fijos - Otras máquinas para usos generales y sus partes y piezas"/>
    <s v="REGRIGERADOR VERTICAL"/>
    <n v="24131500"/>
    <s v="SELECCIÓN ABREVIADA ACUERDO MARCO DE PRECIOS"/>
    <n v="9"/>
    <n v="3"/>
    <n v="10"/>
    <n v="1"/>
    <n v="21639700"/>
    <s v="Unidad"/>
    <s v="NO SOLICITADAS"/>
  </r>
  <r>
    <x v="29"/>
    <x v="37"/>
    <s v="02-01-01-004-003-04"/>
    <s v="Activos fijos - Hornos y quemadores para alimentación de hogares y sus partes y piezas"/>
    <s v="HORNO DE CONVECCION A GAS"/>
    <n v="48101507"/>
    <s v="SELECCIÓN ABREVIADA ACUERDO MARCO DE PRECIOS"/>
    <n v="9"/>
    <n v="3"/>
    <n v="10"/>
    <n v="1"/>
    <n v="25900492"/>
    <s v="Unidad"/>
    <s v="NO SOLICITADAS"/>
  </r>
  <r>
    <x v="29"/>
    <x v="5"/>
    <s v="02-02-01-004-002"/>
    <s v="Materiales y suministros - Productos metálicos elaborados (excepto maquinaria y equipo)"/>
    <s v="OLLA 169 LTS "/>
    <n v="52151807"/>
    <s v="SELECCIÓN ABREVIADA ACUERDO MARCO DE PRECIOS"/>
    <n v="9"/>
    <n v="3"/>
    <n v="10"/>
    <n v="40"/>
    <n v="41459600"/>
    <s v="Unidad"/>
    <s v="NO SOLICITADAS"/>
  </r>
  <r>
    <x v="29"/>
    <x v="5"/>
    <s v="02-02-01-004-002"/>
    <s v="Materiales y suministros - Productos metálicos elaborados (excepto maquinaria y equipo)"/>
    <s v="OLLA 97 LTS "/>
    <n v="52151807"/>
    <s v="SELECCIÓN ABREVIADA ACUERDO MARCO DE PRECIOS"/>
    <n v="9"/>
    <n v="3"/>
    <n v="10"/>
    <n v="27"/>
    <n v="18024930"/>
    <s v="Unidad"/>
    <s v="NO SOLICITADAS"/>
  </r>
  <r>
    <x v="29"/>
    <x v="5"/>
    <s v="02-02-01-004-002"/>
    <s v="Materiales y suministros - Productos metálicos elaborados (excepto maquinaria y equipo)"/>
    <s v="OLLA 29 LTS"/>
    <n v="52151807"/>
    <s v="SELECCIÓN ABREVIADA ACUERDO MARCO DE PRECIOS"/>
    <n v="9"/>
    <n v="3"/>
    <n v="10"/>
    <n v="19"/>
    <n v="4974200"/>
    <s v="Unidad"/>
    <s v="NO SOLICITADAS"/>
  </r>
  <r>
    <x v="29"/>
    <x v="5"/>
    <s v="02-02-01-004-002"/>
    <s v="Materiales y suministros - Productos metálicos elaborados (excepto maquinaria y equipo)"/>
    <s v="CALDERO ACERO_x000a_INOXIDABLE 50 X 50 CM "/>
    <n v="52151807"/>
    <s v="SELECCIÓN ABREVIADA ACUERDO MARCO DE PRECIOS"/>
    <n v="9"/>
    <n v="3"/>
    <n v="10"/>
    <n v="13"/>
    <n v="47742318"/>
    <s v="Unidad"/>
    <s v="NO SOLICITADAS"/>
  </r>
  <r>
    <x v="29"/>
    <x v="15"/>
    <s v="02-02-02-008-005-09-6"/>
    <s v="Adquisición de servicios - Servicios de organización y asistencia de convenciones y ferias"/>
    <s v="OPERADOR LOGISTICO EJERCICIOS_x000a_OPERACIONALES EN EL PAIS "/>
    <n v="90151802"/>
    <s v="CONTRATACIÓN DIRECTA  "/>
    <n v="11"/>
    <n v="1"/>
    <n v="10"/>
    <n v="1"/>
    <n v="116820775"/>
    <s v="GLOBAL"/>
    <s v="NO SOLICITADAS"/>
  </r>
  <r>
    <x v="29"/>
    <x v="13"/>
    <s v="02-02-01-002-008"/>
    <s v="Materiales y suministros - Dotación (prendas de vestir y calzado)"/>
    <s v="TAPA OIDO DE INSERCION EN SILICONA 27 DB DE NRR"/>
    <n v="46181902"/>
    <s v="CONTRATACIÓN RÉGIMEN ESPECIAL - SELECCIÓN ABREVIADA BOLSA DE PRODUCTOS"/>
    <n v="3"/>
    <n v="12"/>
    <n v="10"/>
    <n v="202"/>
    <n v="265379.52"/>
    <s v="Unidad"/>
    <s v="NO SOLICITADAS"/>
  </r>
  <r>
    <x v="29"/>
    <x v="36"/>
    <s v="02-01-01-004-004-05"/>
    <s v="Activos fijos - Maquinaria para la elaboración de alimentos, bebidas y tabaco, y sus partes y piezas"/>
    <s v="PELADORA DE PAPAS"/>
    <n v="23181606"/>
    <s v="SELECCIÓN ABREVIADA ACUERDO MARCO DE PRECIOS"/>
    <n v="9"/>
    <n v="3"/>
    <n v="10"/>
    <n v="9"/>
    <n v="55246500"/>
    <s v="GLOBAL"/>
    <s v="NO SOLICITADAS"/>
  </r>
  <r>
    <x v="29"/>
    <x v="37"/>
    <s v="02-01-01-004-003-09"/>
    <s v="Activos fijos - Otras máquinas para usos generales y sus partes y piezas"/>
    <s v="FABRICADOR DE HIELO 250 KG"/>
    <n v="24131900"/>
    <s v="SELECCIÓN ABREVIADA ACUERDO MARCO DE PRECIOS"/>
    <n v="9"/>
    <n v="3"/>
    <n v="10"/>
    <n v="3"/>
    <n v="78461700"/>
    <s v="Unidad"/>
    <s v="NO SOLICITADAS"/>
  </r>
  <r>
    <x v="29"/>
    <x v="13"/>
    <s v="02-02-01-002-008"/>
    <s v="Materiales y suministros - Dotación (prendas de vestir y calzado)"/>
    <s v="OVEROL DE VUELO"/>
    <n v="53102700"/>
    <s v="SELECCIÓN ABREVIADA SUBASTA INVERSA"/>
    <n v="4"/>
    <n v="8"/>
    <n v="10"/>
    <n v="324"/>
    <n v="468957600"/>
    <s v="Unidad"/>
    <s v="SI APROBADAS"/>
  </r>
  <r>
    <x v="29"/>
    <x v="13"/>
    <s v="02-02-01-002-008"/>
    <s v="Materiales y suministros - Dotación (prendas de vestir y calzado)"/>
    <s v="OVEROL EQUIPO ACROBATICO"/>
    <n v="53102700"/>
    <s v="SELECCIÓN ABREVIADA SUBASTA INVERSA"/>
    <n v="4"/>
    <n v="8"/>
    <n v="10"/>
    <n v="1"/>
    <n v="1509220"/>
    <s v="Unidad"/>
    <s v="SI APROBADAS"/>
  </r>
  <r>
    <x v="29"/>
    <x v="13"/>
    <s v="02-02-01-002-008"/>
    <s v="Materiales y suministros - Dotación (prendas de vestir y calzado)"/>
    <s v="OVEROL PARA BOMBERO "/>
    <n v="53102700"/>
    <s v="SELECCIÓN ABREVIADA SUBASTA INVERSA"/>
    <n v="4"/>
    <n v="8"/>
    <n v="10"/>
    <n v="1"/>
    <n v="1509220"/>
    <s v="Unidad"/>
    <s v="SI APROBADAS"/>
  </r>
  <r>
    <x v="29"/>
    <x v="5"/>
    <s v="02-02-01-004-002"/>
    <s v="Materiales y suministros - Productos metálicos elaborados (excepto maquinaria y equipo)"/>
    <s v="OLLA A PRESIÓN DE 25 LT."/>
    <n v="52151808"/>
    <s v="SELECCIÓN ABREVIADA ACUERDO MARCO DE PRECIOS"/>
    <n v="9"/>
    <n v="3"/>
    <n v="10"/>
    <n v="6"/>
    <n v="8123400"/>
    <s v="GLOBAL"/>
    <s v="NO SOLICITADAS"/>
  </r>
  <r>
    <x v="29"/>
    <x v="68"/>
    <s v="02-02-02-008-009-01"/>
    <s v="Adquisición de servicios - Servicios de edición, impresión y reproducción"/>
    <s v="DISEÑO E IMPRESIÓN DE CARTILLA_x000a_INTERACTIVA (VER DESCRIPCION ANEXO_x000a_TECNICO)_x000d_"/>
    <s v="43232100"/>
    <s v="MÍNIMA CUANTÍA "/>
    <n v="1"/>
    <n v="11"/>
    <n v="10"/>
    <n v="1"/>
    <n v="15540000"/>
    <s v="GLOBAL"/>
    <s v="NO SOLICITADAS"/>
  </r>
  <r>
    <x v="29"/>
    <x v="21"/>
    <s v="02-02-02-007-001-03-5-09"/>
    <s v="Adquisición de servicios - Otros servicios de seguros distintos de los seguros de vida n. C. P."/>
    <s v="PÓLIZA TODO RIESGO DAÑOS MATERIALES"/>
    <s v="84131501"/>
    <s v="LICITACIÓN PÚBLICA"/>
    <n v="1"/>
    <n v="12"/>
    <n v="10"/>
    <n v="1"/>
    <n v="13771116520.000002"/>
    <s v="GLOBAL"/>
    <s v="NO SOLICITADAS"/>
  </r>
  <r>
    <x v="29"/>
    <x v="21"/>
    <s v="02-02-02-007-001-03-5-09"/>
    <s v="Adquisición de servicios - Otros servicios de seguros distintos de los seguros de vida n. C. P."/>
    <s v="PÓLIZA DE MAQUINARIA EQUIPO"/>
    <s v="84131501"/>
    <s v="LICITACIÓN PÚBLICA"/>
    <n v="1"/>
    <n v="12"/>
    <n v="10"/>
    <n v="1"/>
    <n v="530462609.99999988"/>
    <s v="GLOBAL"/>
    <s v="NO SOLICITADAS"/>
  </r>
  <r>
    <x v="29"/>
    <x v="21"/>
    <s v="02-02-02-007-001-03-5-09"/>
    <s v="Adquisición de servicios - Otros servicios de seguros distintos de los seguros de vida n. C. P."/>
    <s v="PÓLIZA DE TRANSPORTE DE VALORES"/>
    <s v="84131501"/>
    <s v="LICITACIÓN PÚBLICA"/>
    <n v="1"/>
    <n v="12"/>
    <n v="10"/>
    <n v="1"/>
    <n v="9305000"/>
    <s v="GLOBAL"/>
    <s v="NO SOLICITADAS"/>
  </r>
  <r>
    <x v="29"/>
    <x v="21"/>
    <s v="02-02-02-007-001-03-5-03"/>
    <s v="Adquisición de servicios - Servicios de seguros para transporte de mercancías (fletes)"/>
    <s v="PÓLIZA PARA TRANSPORTE DE MERCANCÍAS"/>
    <s v="84131504"/>
    <s v="LICITACIÓN PÚBLICA"/>
    <n v="1"/>
    <n v="12"/>
    <n v="10"/>
    <n v="1"/>
    <n v="1257818000"/>
    <s v="GLOBAL"/>
    <s v="NO SOLICITADAS"/>
  </r>
  <r>
    <x v="29"/>
    <x v="21"/>
    <s v="02-02-02-007-001-03-5-10"/>
    <s v="Adquisición de servicios - Seguro de infidelidad y riesgos financieros"/>
    <s v="PÓLIZA GLOBAL DE MANEJO"/>
    <s v="84131511"/>
    <s v="LICITACIÓN PÚBLICA"/>
    <n v="1"/>
    <n v="12"/>
    <n v="10"/>
    <n v="1"/>
    <n v="106879000"/>
    <s v="GLOBAL"/>
    <s v="NO SOLICITADAS"/>
  </r>
  <r>
    <x v="29"/>
    <x v="13"/>
    <s v="02-02-01-002-008"/>
    <s v="Materiales y suministros - Dotación (prendas de vestir y calzado)"/>
    <s v="CANTIMPLORA "/>
    <s v="24122002"/>
    <s v="MÍNIMA CUANTÍA "/>
    <n v="1"/>
    <n v="11"/>
    <n v="10"/>
    <n v="1449"/>
    <n v="17760393"/>
    <s v="Unidad"/>
    <s v="NO SOLICITADAS"/>
  </r>
  <r>
    <x v="29"/>
    <x v="13"/>
    <s v="02-02-01-002-008"/>
    <s v="Materiales y suministros - Dotación (prendas de vestir y calzado)"/>
    <s v="JARRO PARA CANTIMPLORA "/>
    <s v="24122002"/>
    <s v="MÍNIMA CUANTÍA "/>
    <n v="1"/>
    <n v="11"/>
    <n v="10"/>
    <n v="2724"/>
    <n v="62237952"/>
    <s v="Unidad"/>
    <s v="NO SOLICITADAS"/>
  </r>
  <r>
    <x v="29"/>
    <x v="27"/>
    <s v="02-02-01-002-007"/>
    <s v="Materiales y suministros - Artículos textiles (excepto prendas de vestir)"/>
    <s v="PORTACANTIMPLORA"/>
    <n v="24121513"/>
    <s v="SELECCIÓN ABREVIADA SUBASTA INVERSA"/>
    <n v="1"/>
    <n v="11"/>
    <n v="10"/>
    <n v="3000"/>
    <n v="68433930"/>
    <s v="Unidad"/>
    <s v="NO SOLICITADAS"/>
  </r>
  <r>
    <x v="29"/>
    <x v="39"/>
    <s v="02-01-01-004-009-01"/>
    <s v="Activos fijos - Vehículos automotores, remolques y semirremolques; y sus partes, piezas y accesorios"/>
    <s v="CAMIÓN TIPO ESTACA DE MÍNIMO 5.5 TONELADAS DE CAPACIDAD"/>
    <s v="25101611"/>
    <s v="SELECCIÓN ABREVIADA ACUERDO MARCO DE PRECIOS"/>
    <n v="1"/>
    <n v="11"/>
    <n v="10"/>
    <n v="6"/>
    <n v="1491646493"/>
    <s v="Unidad"/>
    <s v="NO SOLICITADAS"/>
  </r>
  <r>
    <x v="29"/>
    <x v="39"/>
    <s v="02-01-01-004-009-09-1"/>
    <s v="Activos fijos - Motocicletas y sidecares (vehículos laterales a las motocicletas)"/>
    <s v="MOTOCICLETA DE MIN 600 CC"/>
    <s v="25101801"/>
    <s v="SELECCIÓN ABREVIADA ACUERDO MARCO DE PRECIOS"/>
    <n v="1"/>
    <n v="11"/>
    <n v="10"/>
    <n v="4"/>
    <n v="244700792"/>
    <s v="Unidad"/>
    <s v="NO SOLICITADAS"/>
  </r>
  <r>
    <x v="29"/>
    <x v="39"/>
    <s v="02-01-01-004-009-09-1"/>
    <s v="Activos fijos - Motocicletas y sidecares (vehículos laterales a las motocicletas)"/>
    <s v="MOTOCICLETA TIPO ENDURO MIN 200 CC"/>
    <s v="25101801"/>
    <s v="SELECCIÓN ABREVIADA ACUERDO MARCO DE PRECIOS"/>
    <n v="1"/>
    <n v="11"/>
    <n v="10"/>
    <n v="7"/>
    <n v="211042300"/>
    <s v="Unidad"/>
    <s v="NO SOLICITADAS"/>
  </r>
  <r>
    <x v="29"/>
    <x v="2"/>
    <s v="02-02-01-003-006-01"/>
    <s v="Materiales y suministros - Llantas de caucho y neumáticos (cámaras de aire)"/>
    <s v="LLANTAS"/>
    <s v="25172504_x000a_25172500_x000a_25172503_x000a_25172512"/>
    <s v="SELECCIÓN ABREVIADA SUBASTA INVERSA"/>
    <n v="1"/>
    <n v="11"/>
    <n v="10"/>
    <n v="1"/>
    <n v="736885403.30999994"/>
    <s v="GLOBAL"/>
    <s v="NO SOLICITADAS"/>
  </r>
  <r>
    <x v="29"/>
    <x v="27"/>
    <s v="02-02-01-002-007"/>
    <s v="Materiales y suministros - Artículos textiles (excepto prendas de vestir)"/>
    <s v="PONCHO IMPERMEABLE EN POLIAMIDA"/>
    <s v="46181506"/>
    <s v="SELECCIÓN ABREVIADA SUBASTA INVERSA"/>
    <n v="1"/>
    <n v="11"/>
    <n v="10"/>
    <n v="1000"/>
    <n v="93107460"/>
    <s v="Unidad"/>
    <s v="NO SOLICITADAS"/>
  </r>
  <r>
    <x v="29"/>
    <x v="13"/>
    <s v="02-02-01-002-008"/>
    <s v="Materiales y suministros - Dotación (prendas de vestir y calzado)"/>
    <s v="PANTALÓN TÉRMICO DE ALTA MONTAÑA"/>
    <s v="46181529"/>
    <s v="SELECCIÓN ABREVIADA SUBASTA INVERSA"/>
    <n v="2"/>
    <n v="10"/>
    <n v="10"/>
    <n v="60"/>
    <n v="13446000"/>
    <s v="Unidad"/>
    <s v="NO SOLICITADAS"/>
  </r>
  <r>
    <x v="29"/>
    <x v="13"/>
    <s v="02-02-01-002-008"/>
    <s v="Materiales y suministros - Dotación (prendas de vestir y calzado)"/>
    <s v="BOTAS DE COMBATE"/>
    <s v="46181612"/>
    <s v="SELECCIÓN ABREVIADA SUBASTA INVERSA"/>
    <n v="4"/>
    <n v="8"/>
    <n v="10"/>
    <n v="1"/>
    <n v="1599819000"/>
    <s v="GLOBAL"/>
    <s v="SI APROBADAS"/>
  </r>
  <r>
    <x v="29"/>
    <x v="13"/>
    <s v="02-02-01-002-008"/>
    <s v="Materiales y suministros - Dotación (prendas de vestir y calzado)"/>
    <s v="BOTAS DE COMBATE MEDIA CAÑA NEGRAS"/>
    <s v="46181612"/>
    <s v="SELECCIÓN ABREVIADA ACUERDO MARCO DE PRECIOS"/>
    <n v="1"/>
    <n v="11"/>
    <n v="10"/>
    <n v="3000"/>
    <n v="901048579.20000005"/>
    <s v="Par"/>
    <s v="NO SOLICITADAS"/>
  </r>
  <r>
    <x v="29"/>
    <x v="2"/>
    <s v="02-02-01-003-006-09"/>
    <s v="Materiales y suministros - Otros productos plásticos"/>
    <s v="CASCO BLANCO P.M.A"/>
    <s v="46181704"/>
    <s v="SELECCIÓN ABREVIADA SUBASTA INVERSA"/>
    <n v="1"/>
    <n v="11"/>
    <n v="10"/>
    <n v="356"/>
    <n v="31608528"/>
    <s v="Unidad"/>
    <s v="NO SOLICITADAS"/>
  </r>
  <r>
    <x v="29"/>
    <x v="5"/>
    <s v="02-02-01-004-002"/>
    <s v="Materiales y suministros - Productos metálicos elaborados (excepto maquinaria y equipo)"/>
    <s v="OLLA A PRESIÓN DE 50 LT."/>
    <n v="52151808"/>
    <s v="SELECCIÓN ABREVIADA ACUERDO MARCO DE PRECIOS"/>
    <n v="9"/>
    <n v="3"/>
    <n v="10"/>
    <n v="13"/>
    <n v="31800600"/>
    <s v="GLOBAL"/>
    <s v="NO SOLICITADAS"/>
  </r>
  <r>
    <x v="29"/>
    <x v="13"/>
    <s v="02-02-01-002-008"/>
    <s v="Materiales y suministros - Dotación (prendas de vestir y calzado)"/>
    <s v="MOSQUITERO GRIS (PCLO)"/>
    <s v="49121508"/>
    <s v="SELECCIÓN ABREVIADA ACUERDO MARCO DE PRECIOS"/>
    <n v="1"/>
    <n v="11"/>
    <n v="10"/>
    <n v="3645"/>
    <n v="116036229.08"/>
    <s v="Unidad"/>
    <s v="NO SOLICITADAS"/>
  </r>
  <r>
    <x v="29"/>
    <x v="10"/>
    <s v="02-02-01-002-003-09"/>
    <s v="Materiales y suministros - Otros productos alimenticios n. C. P."/>
    <s v="RACIONES DE CAMPAÑA NORMAL TIPO 24 HORAS SEGÚN LA NTMD-065-A7 "/>
    <s v="50192702"/>
    <s v="LICITACIÓN PÚBLICA"/>
    <n v="1"/>
    <n v="11"/>
    <n v="10"/>
    <n v="1"/>
    <n v="179952192"/>
    <s v="GLOBAL"/>
    <s v="NO SOLICITADAS"/>
  </r>
  <r>
    <x v="29"/>
    <x v="27"/>
    <s v="02-02-01-002-007"/>
    <s v="Materiales y suministros - Artículos textiles (excepto prendas de vestir)"/>
    <s v="SOBRECAMAS"/>
    <s v="52121501"/>
    <s v="SELECCIÓN ABREVIADA ACUERDO MARCO DE PRECIOS"/>
    <n v="1"/>
    <n v="11"/>
    <n v="10"/>
    <n v="10536"/>
    <n v="526338523.19999999"/>
    <s v="Unidad"/>
    <s v="NO SOLICITADAS"/>
  </r>
  <r>
    <x v="29"/>
    <x v="27"/>
    <s v="02-02-01-002-007"/>
    <s v="Materiales y suministros - Artículos textiles (excepto prendas de vestir)"/>
    <s v="COBIJA FRAZADA"/>
    <s v="52121508"/>
    <s v="MÍNIMA CUANTÍA "/>
    <n v="1"/>
    <n v="11"/>
    <n v="10"/>
    <n v="595"/>
    <n v="30361065"/>
    <s v="Unidad"/>
    <s v="NO SOLICITADAS"/>
  </r>
  <r>
    <x v="29"/>
    <x v="27"/>
    <s v="02-02-01-002-007"/>
    <s v="Materiales y suministros - Artículos textiles (excepto prendas de vestir)"/>
    <s v="TOALLA AZUL"/>
    <s v="52121701"/>
    <s v="SELECCIÓN ABREVIADA ACUERDO MARCO DE PRECIOS"/>
    <n v="1"/>
    <n v="11"/>
    <n v="10"/>
    <n v="4088"/>
    <n v="116753280"/>
    <s v="Unidad"/>
    <s v="NO SOLICITADAS"/>
  </r>
  <r>
    <x v="29"/>
    <x v="13"/>
    <s v="02-02-01-002-008"/>
    <s v="Materiales y suministros - Dotación (prendas de vestir y calzado)"/>
    <s v="PANTALÓN No. 4 POPELINA CABALLERO"/>
    <s v="53101502"/>
    <s v="SELECCIÓN ABREVIADA SUBASTA INVERSA"/>
    <n v="1"/>
    <n v="11"/>
    <n v="10"/>
    <n v="1000"/>
    <n v="207474920"/>
    <s v="Unidad"/>
    <s v="NO SOLICITADAS"/>
  </r>
  <r>
    <x v="29"/>
    <x v="13"/>
    <s v="02-02-01-002-008"/>
    <s v="Materiales y suministros - Dotación (prendas de vestir y calzado)"/>
    <s v="PANTALÓN DE DRIL FORMAL"/>
    <n v="53101502"/>
    <s v="SELECCIÓN ABREVIADA ACUERDO MARCO DE PRECIOS"/>
    <n v="1"/>
    <n v="11"/>
    <n v="10"/>
    <n v="1917"/>
    <n v="91249200"/>
    <s v="Unidad"/>
    <s v="NO SOLICITADAS"/>
  </r>
  <r>
    <x v="29"/>
    <x v="13"/>
    <s v="02-02-01-002-008"/>
    <s v="Materiales y suministros - Dotación (prendas de vestir y calzado)"/>
    <s v="JEAN INFORMAL"/>
    <s v="53101502"/>
    <s v="SELECCIÓN ABREVIADA ACUERDO MARCO DE PRECIOS"/>
    <n v="1"/>
    <n v="11"/>
    <n v="10"/>
    <n v="26838"/>
    <n v="1149739920"/>
    <s v="Unidad"/>
    <s v="NO SOLICITADAS"/>
  </r>
  <r>
    <x v="29"/>
    <x v="13"/>
    <s v="02-02-01-002-008"/>
    <s v="Materiales y suministros - Dotación (prendas de vestir y calzado)"/>
    <s v="PANTALÓN No. 4 POPELINA DAMA"/>
    <s v="53101504"/>
    <s v="SELECCIÓN ABREVIADA SUBASTA INVERSA"/>
    <n v="1"/>
    <n v="11"/>
    <n v="10"/>
    <n v="500"/>
    <n v="104229105"/>
    <s v="Unidad"/>
    <s v="NO SOLICITADAS"/>
  </r>
  <r>
    <x v="29"/>
    <x v="13"/>
    <s v="02-02-01-002-008"/>
    <s v="Materiales y suministros - Dotación (prendas de vestir y calzado)"/>
    <s v="CAMISA TIPO POLO"/>
    <s v="53101602"/>
    <s v="SELECCIÓN ABREVIADA ACUERDO MARCO DE PRECIOS"/>
    <n v="1"/>
    <n v="11"/>
    <n v="10"/>
    <n v="3834"/>
    <n v="109499040"/>
    <s v="Unidad"/>
    <s v="NO SOLICITADAS"/>
  </r>
  <r>
    <x v="29"/>
    <x v="13"/>
    <s v="02-02-01-002-008"/>
    <s v="Materiales y suministros - Dotación (prendas de vestir y calzado)"/>
    <s v="CAMISA FORMAL MANGA CORTA PARA CABALLERO (TIPO DOS)."/>
    <s v="53101602"/>
    <s v="SELECCIÓN ABREVIADA ACUERDO MARCO DE PRECIOS"/>
    <n v="1"/>
    <n v="11"/>
    <n v="10"/>
    <n v="5751"/>
    <n v="218998080"/>
    <s v="Unidad"/>
    <s v="NO SOLICITADAS"/>
  </r>
  <r>
    <x v="29"/>
    <x v="13"/>
    <s v="02-02-01-002-008"/>
    <s v="Materiales y suministros - Dotación (prendas de vestir y calzado)"/>
    <s v="CAMISA FORMAL MANGA LARGA PARA CABALLERO (TIPO DOS)"/>
    <s v="53101602"/>
    <s v="SELECCIÓN ABREVIADA ACUERDO MARCO DE PRECIOS"/>
    <n v="1"/>
    <n v="11"/>
    <n v="10"/>
    <n v="1917"/>
    <n v="84405510"/>
    <s v="Unidad"/>
    <s v="NO SOLICITADAS"/>
  </r>
  <r>
    <x v="29"/>
    <x v="13"/>
    <s v="02-02-01-002-008"/>
    <s v="Materiales y suministros - Dotación (prendas de vestir y calzado)"/>
    <s v="CAMISAS PARA EL PERSONAL MILITAR FEMENINO DE LA FAC"/>
    <s v="53101604"/>
    <s v="SELECCIÓN ABREVIADA ACUERDO MARCO DE PRECIOS"/>
    <n v="2"/>
    <n v="10"/>
    <n v="10"/>
    <n v="2536"/>
    <n v="154086903.52000001"/>
    <s v="Unidad"/>
    <s v="NO SOLICITADAS"/>
  </r>
  <r>
    <x v="29"/>
    <x v="13"/>
    <s v="02-02-01-002-008"/>
    <s v="Materiales y suministros - Dotación (prendas de vestir y calzado)"/>
    <s v="CHAQUETA DE CAMPAÑA PCLO. SOLDADOS"/>
    <s v="53101802"/>
    <s v="SELECCIÓN ABREVIADA SUBASTA INVERSA"/>
    <n v="2"/>
    <n v="10"/>
    <n v="10"/>
    <n v="400"/>
    <n v="172200000"/>
    <s v="Unidad"/>
    <s v="NO SOLICITADAS"/>
  </r>
  <r>
    <x v="29"/>
    <x v="13"/>
    <s v="02-02-01-002-008"/>
    <s v="Materiales y suministros - Dotación (prendas de vestir y calzado)"/>
    <s v="CHAQUETA DE CAMPAÑA PCLO. OFICIALES Y SUBOFICIALES"/>
    <s v="53101802"/>
    <s v="SELECCIÓN ABREVIADA SUBASTA INVERSA"/>
    <n v="2"/>
    <n v="10"/>
    <n v="10"/>
    <n v="502"/>
    <n v="213099000"/>
    <s v="Unidad"/>
    <s v="NO SOLICITADAS"/>
  </r>
  <r>
    <x v="29"/>
    <x v="13"/>
    <s v="02-02-01-002-008"/>
    <s v="Materiales y suministros - Dotación (prendas de vestir y calzado)"/>
    <s v="BLAZER PARA HOMBRE"/>
    <s v="53101802"/>
    <s v="SELECCIÓN ABREVIADA ACUERDO MARCO DE PRECIOS"/>
    <n v="1"/>
    <n v="11"/>
    <n v="10"/>
    <n v="1917"/>
    <n v="314330681.69999999"/>
    <s v="Unidad"/>
    <s v="NO SOLICITADAS"/>
  </r>
  <r>
    <x v="29"/>
    <x v="13"/>
    <s v="02-02-01-002-008"/>
    <s v="Materiales y suministros - Dotación (prendas de vestir y calzado)"/>
    <s v="CHAQUETA CUERO DAMA"/>
    <s v="53101802"/>
    <s v="SELECCIÓN ABREVIADA SUBASTA INVERSA"/>
    <n v="1"/>
    <n v="11"/>
    <n v="10"/>
    <n v="50"/>
    <n v="45100000"/>
    <s v="Unidad"/>
    <s v="NO SOLICITADAS"/>
  </r>
  <r>
    <x v="29"/>
    <x v="13"/>
    <s v="02-02-01-002-008"/>
    <s v="Materiales y suministros - Dotación (prendas de vestir y calzado)"/>
    <s v="CHAQUETA DE JEAN"/>
    <s v="53101802"/>
    <s v="SELECCIÓN ABREVIADA ACUERDO MARCO DE PRECIOS"/>
    <n v="1"/>
    <n v="11"/>
    <n v="10"/>
    <n v="1917"/>
    <n v="145998720"/>
    <s v="Unidad"/>
    <s v="NO SOLICITADAS"/>
  </r>
  <r>
    <x v="29"/>
    <x v="13"/>
    <s v="02-02-01-002-008"/>
    <s v="Materiales y suministros - Dotación (prendas de vestir y calzado)"/>
    <s v="CHAQUETA CUERO CABALLERO"/>
    <s v="53101802"/>
    <s v="SELECCIÓN ABREVIADA SUBASTA INVERSA"/>
    <n v="1"/>
    <n v="11"/>
    <n v="10"/>
    <n v="497"/>
    <n v="448791000"/>
    <s v="Unidad"/>
    <s v="NO SOLICITADAS"/>
  </r>
  <r>
    <x v="29"/>
    <x v="13"/>
    <s v="02-02-01-002-008"/>
    <s v="Materiales y suministros - Dotación (prendas de vestir y calzado)"/>
    <s v="TIRO PARA ESPADA"/>
    <s v="53102501"/>
    <s v="SELECCIÓN ABREVIADA SUBASTA INVERSA"/>
    <n v="1"/>
    <n v="11"/>
    <n v="10"/>
    <n v="400"/>
    <n v="20462400"/>
    <s v="Unidad"/>
    <s v="NO SOLICITADAS"/>
  </r>
  <r>
    <x v="29"/>
    <x v="13"/>
    <s v="02-02-01-002-008"/>
    <s v="Materiales y suministros - Dotación (prendas de vestir y calzado)"/>
    <s v="GUANTES BLANCOS EN HILO"/>
    <s v="53102504"/>
    <s v="SELECCIÓN ABREVIADA SUBASTA INVERSA"/>
    <n v="1"/>
    <n v="11"/>
    <n v="10"/>
    <n v="700"/>
    <n v="7820400"/>
    <s v="Par"/>
    <s v="NO SOLICITADAS"/>
  </r>
  <r>
    <x v="29"/>
    <x v="13"/>
    <s v="02-02-01-002-008"/>
    <s v="Materiales y suministros - Dotación (prendas de vestir y calzado)"/>
    <s v="LIGAS"/>
    <s v="53102509"/>
    <s v="SELECCIÓN ABREVIADA SUBASTA INVERSA"/>
    <n v="1"/>
    <n v="11"/>
    <n v="10"/>
    <n v="321"/>
    <n v="3019968"/>
    <s v="Par"/>
    <s v="NO SOLICITADAS"/>
  </r>
  <r>
    <x v="29"/>
    <x v="13"/>
    <s v="02-02-01-002-008"/>
    <s v="Materiales y suministros - Dotación (prendas de vestir y calzado)"/>
    <s v="GORRA AZUL DAMA OFICIAL SUBALTERNO-SUBOFICIAL"/>
    <s v="53102516"/>
    <s v="SELECCIÓN ABREVIADA SUBASTA INVERSA"/>
    <n v="1"/>
    <n v="11"/>
    <n v="10"/>
    <n v="186"/>
    <n v="36939030.240000002"/>
    <s v="Unidad"/>
    <s v="NO SOLICITADAS"/>
  </r>
  <r>
    <x v="29"/>
    <x v="13"/>
    <s v="02-02-01-002-008"/>
    <s v="Materiales y suministros - Dotación (prendas de vestir y calzado)"/>
    <s v="GORRA AZUL MEDIA NOCHE CABALLERO OFICIAL SUBALTERNO - SUBOFICIAL"/>
    <s v="53102516"/>
    <s v="SELECCIÓN ABREVIADA SUBASTA INVERSA"/>
    <n v="1"/>
    <n v="11"/>
    <n v="10"/>
    <n v="100"/>
    <n v="25690504"/>
    <s v="Unidad"/>
    <s v="NO SOLICITADAS"/>
  </r>
  <r>
    <x v="29"/>
    <x v="13"/>
    <s v="02-02-01-002-008"/>
    <s v="Materiales y suministros - Dotación (prendas de vestir y calzado)"/>
    <s v="GORRA AZUL CABALLERO OFICIAL SUBALTERNO - SUBOFICIAL"/>
    <s v="53102516"/>
    <s v="SELECCIÓN ABREVIADA SUBASTA INVERSA"/>
    <n v="1"/>
    <n v="11"/>
    <n v="10"/>
    <n v="1035"/>
    <n v="251064607.5"/>
    <s v="Unidad"/>
    <s v="NO SOLICITADAS"/>
  </r>
  <r>
    <x v="29"/>
    <x v="13"/>
    <s v="02-02-01-002-008"/>
    <s v="Materiales y suministros - Dotación (prendas de vestir y calzado)"/>
    <s v="GORRO TIPO CHACO"/>
    <s v="53102516"/>
    <s v="SELECCIÓN ABREVIADA SUBASTA INVERSA"/>
    <n v="1"/>
    <n v="11"/>
    <n v="10"/>
    <n v="3774"/>
    <n v="206591930.16"/>
    <s v="Unidad"/>
    <s v="NO SOLICITADAS"/>
  </r>
  <r>
    <x v="29"/>
    <x v="13"/>
    <s v="02-02-01-002-008"/>
    <s v="Materiales y suministros - Dotación (prendas de vestir y calzado)"/>
    <s v="GORRA AZUL MEDIA NOCHE DAMA OFICIAL SUBALTERNO- SUBOFICIAL"/>
    <s v="53102516"/>
    <s v="SELECCIÓN ABREVIADA SUBASTA INVERSA"/>
    <n v="1"/>
    <n v="11"/>
    <n v="10"/>
    <n v="40"/>
    <n v="6876385.5999999996"/>
    <s v="Unidad"/>
    <s v="NO SOLICITADAS"/>
  </r>
  <r>
    <x v="29"/>
    <x v="13"/>
    <s v="02-02-01-002-008"/>
    <s v="Materiales y suministros - Dotación (prendas de vestir y calzado)"/>
    <s v="UNIFORME DE SERVICIO Nº. 3_x000a_CABALLERO OFICIAL CON PORTA_x000a_VESTIDO"/>
    <s v="53102701"/>
    <s v="SELECCIÓN ABREVIADA SUBASTA INVERSA"/>
    <n v="1"/>
    <n v="11"/>
    <n v="10"/>
    <n v="550"/>
    <n v="319944053"/>
    <s v="Unidad"/>
    <s v="NO SOLICITADAS"/>
  </r>
  <r>
    <x v="29"/>
    <x v="13"/>
    <s v="02-02-01-002-008"/>
    <s v="Materiales y suministros - Dotación (prendas de vestir y calzado)"/>
    <s v="UNIFORME DE SERVICIO NO. 3_x000a_CABALLERO SUBOFICIAL CON PORTA_x000a_VESTIDO"/>
    <s v="53102701"/>
    <s v="SELECCIÓN ABREVIADA SUBASTA INVERSA"/>
    <n v="1"/>
    <n v="11"/>
    <n v="10"/>
    <n v="650"/>
    <n v="377945262.5"/>
    <s v="Unidad"/>
    <s v="NO SOLICITADAS"/>
  </r>
  <r>
    <x v="29"/>
    <x v="13"/>
    <s v="02-02-01-002-008"/>
    <s v="Materiales y suministros - Dotación (prendas de vestir y calzado)"/>
    <s v="UNIFORME DE SERVICIO Nº. 3 FEMENINO_x000a_CON PANTALÓN OFICIAL CON PORTA_x000a_VESTIDO_x000d_"/>
    <s v="53102701"/>
    <s v="SELECCIÓN ABREVIADA SUBASTA INVERSA"/>
    <n v="1"/>
    <n v="11"/>
    <n v="10"/>
    <n v="350"/>
    <n v="199379159"/>
    <s v="Unidad"/>
    <s v="NO SOLICITADAS"/>
  </r>
  <r>
    <x v="29"/>
    <x v="13"/>
    <s v="02-02-01-002-008"/>
    <s v="Materiales y suministros - Dotación (prendas de vestir y calzado)"/>
    <s v="PRESILLA AZUL DE GRADO GENERAL - L2"/>
    <s v="53102701"/>
    <s v="SELECCIÓN ABREVIADA SUBASTA INVERSA"/>
    <n v="1"/>
    <n v="11"/>
    <n v="10"/>
    <n v="40"/>
    <n v="6225082"/>
    <s v="Par"/>
    <s v="NO SOLICITADAS"/>
  </r>
  <r>
    <x v="29"/>
    <x v="13"/>
    <s v="02-02-01-002-008"/>
    <s v="Materiales y suministros - Dotación (prendas de vestir y calzado)"/>
    <s v="UNIFORME DE SERVICIO NO. 3 FEMENINO_x000a_CON PANTALON SUBOFICIAL CON PORTA_x000a_VESTIDO_x000d_"/>
    <s v="53102701"/>
    <s v="SELECCIÓN ABREVIADA SUBASTA INVERSA"/>
    <n v="1"/>
    <n v="11"/>
    <n v="10"/>
    <n v="350"/>
    <n v="199035000.50000003"/>
    <s v="Unidad"/>
    <s v="NO SOLICITADAS"/>
  </r>
  <r>
    <x v="29"/>
    <x v="13"/>
    <s v="02-02-01-002-008"/>
    <s v="Materiales y suministros - Dotación (prendas de vestir y calzado)"/>
    <s v="UNIFORME DE SERVICIO Nº. 3 FEMENINO_x000a_CON FALDA OFICIAL CON PORTA VESTIDO"/>
    <s v="53102701"/>
    <s v="SELECCIÓN ABREVIADA SUBASTA INVERSA"/>
    <n v="1"/>
    <n v="11"/>
    <n v="10"/>
    <n v="250"/>
    <n v="139136037.5"/>
    <s v="Unidad"/>
    <s v="NO SOLICITADAS"/>
  </r>
  <r>
    <x v="29"/>
    <x v="13"/>
    <s v="02-02-01-002-008"/>
    <s v="Materiales y suministros - Dotación (prendas de vestir y calzado)"/>
    <s v="UNIFORME CAMUFLADO PARA EL_x000a_PERSONAL MASCULINO OFICIALES Y_x000a_SUBOFICIALES DE LA FUERZA AEREA_x000a_COLOMBIANA"/>
    <s v="53102701"/>
    <s v="SELECCIÓN ABREVIADA SUBASTA INVERSA"/>
    <n v="4"/>
    <n v="8"/>
    <n v="10"/>
    <n v="4708"/>
    <n v="1922201072"/>
    <s v="Unidad"/>
    <s v="SI APROBADAS"/>
  </r>
  <r>
    <x v="29"/>
    <x v="13"/>
    <s v="02-02-01-002-008"/>
    <s v="Materiales y suministros - Dotación (prendas de vestir y calzado)"/>
    <s v="UNIFORME CAMUFLADO PARA EL_x000a_PERSONAL FEMENINO OFICIALES Y_x000a_SUBOFICIALES DE LA FUERZA AEREA_x000a_COLOMBIANA"/>
    <s v="53102701"/>
    <s v="SELECCIÓN ABREVIADA SUBASTA INVERSA"/>
    <n v="4"/>
    <n v="8"/>
    <n v="10"/>
    <n v="1595"/>
    <n v="655865595"/>
    <s v="Unidad"/>
    <s v="SI APROBADAS"/>
  </r>
  <r>
    <x v="29"/>
    <x v="13"/>
    <s v="02-02-01-002-008"/>
    <s v="Materiales y suministros - Dotación (prendas de vestir y calzado)"/>
    <s v="PALA BORDADA CABALLERO OFICIAL - L2"/>
    <s v="53102701"/>
    <s v="SELECCIÓN ABREVIADA SUBASTA INVERSA"/>
    <n v="1"/>
    <n v="11"/>
    <n v="10"/>
    <n v="231"/>
    <n v="44609190.780000001"/>
    <s v="Par"/>
    <s v="NO SOLICITADAS"/>
  </r>
  <r>
    <x v="29"/>
    <x v="13"/>
    <s v="02-02-01-002-008"/>
    <s v="Materiales y suministros - Dotación (prendas de vestir y calzado)"/>
    <s v="PALA BORDADA DAMA OFICIAL - L2"/>
    <s v="53102701"/>
    <s v="SELECCIÓN ABREVIADA SUBASTA INVERSA"/>
    <n v="1"/>
    <n v="11"/>
    <n v="10"/>
    <n v="68"/>
    <n v="12991821.6"/>
    <s v="Par"/>
    <s v="NO SOLICITADAS"/>
  </r>
  <r>
    <x v="29"/>
    <x v="13"/>
    <s v="02-02-01-002-008"/>
    <s v="Materiales y suministros - Dotación (prendas de vestir y calzado)"/>
    <s v="UNIFORME DE SERVICIO N° 3 FEMENINO_x000a_CON FALDA SUBOFICIAL CON_x000a_PORTAVESTIDO_x000d_"/>
    <s v="53102701"/>
    <s v="SELECCIÓN ABREVIADA SUBASTA INVERSA"/>
    <n v="1"/>
    <n v="11"/>
    <n v="10"/>
    <n v="250"/>
    <n v="139217977.5"/>
    <s v="Unidad"/>
    <s v="NO SOLICITADAS"/>
  </r>
  <r>
    <x v="29"/>
    <x v="13"/>
    <s v="02-02-01-002-008"/>
    <s v="Materiales y suministros - Dotación (prendas de vestir y calzado)"/>
    <s v="UNIFORME DE GALA Nº 1 PARA_x000a_CABALLERO OFICIAL CON PORTAVESTIDO"/>
    <s v="53102701"/>
    <s v="SELECCIÓN ABREVIADA SUBASTA INVERSA"/>
    <n v="1"/>
    <n v="11"/>
    <n v="10"/>
    <n v="220"/>
    <n v="129362098.80000001"/>
    <s v="Unidad"/>
    <s v="NO SOLICITADAS"/>
  </r>
  <r>
    <x v="29"/>
    <x v="13"/>
    <s v="02-02-01-002-008"/>
    <s v="Materiales y suministros - Dotación (prendas de vestir y calzado)"/>
    <s v="UNIFORME N° 1 PARA CABALLERO_x000a_SUBOFICIAL CON PORTAVESTIDOS"/>
    <s v="53102701"/>
    <s v="SELECCIÓN ABREVIADA SUBASTA INVERSA"/>
    <n v="1"/>
    <n v="11"/>
    <n v="10"/>
    <n v="220"/>
    <n v="129362098.80000001"/>
    <s v="Unidad"/>
    <s v="NO SOLICITADAS"/>
  </r>
  <r>
    <x v="29"/>
    <x v="13"/>
    <s v="02-02-01-002-008"/>
    <s v="Materiales y suministros - Dotación (prendas de vestir y calzado)"/>
    <s v="UNIFORME N° 1 PARA DAMA OFICIAL CON_x000a_PANTALON CON PORTAVESTIDO "/>
    <s v="53102701"/>
    <s v="SELECCIÓN ABREVIADA SUBASTA INVERSA"/>
    <n v="1"/>
    <n v="11"/>
    <n v="10"/>
    <n v="160"/>
    <n v="94291296"/>
    <s v="Unidad"/>
    <s v="NO SOLICITADAS"/>
  </r>
  <r>
    <x v="29"/>
    <x v="13"/>
    <s v="02-02-01-002-008"/>
    <s v="Materiales y suministros - Dotación (prendas de vestir y calzado)"/>
    <s v="UNIFORME N° 1 PARA DAMA SUBOFICIAL_x000a_CON PANTALON Y PORTAVESTIDO "/>
    <s v="53102701"/>
    <s v="SELECCIÓN ABREVIADA SUBASTA INVERSA"/>
    <n v="1"/>
    <n v="11"/>
    <n v="10"/>
    <n v="166"/>
    <n v="96358179.359999999"/>
    <s v="Unidad"/>
    <s v="NO SOLICITADAS"/>
  </r>
  <r>
    <x v="29"/>
    <x v="13"/>
    <s v="02-02-01-002-008"/>
    <s v="Materiales y suministros - Dotación (prendas de vestir y calzado)"/>
    <s v="UNIFORME N° 2 PARA DAMA OFICIAL CON_x000a_FALDA LARGA Y PORTAVESTIDO "/>
    <s v="53102701"/>
    <s v="SELECCIÓN ABREVIADA SUBASTA INVERSA"/>
    <n v="1"/>
    <n v="11"/>
    <n v="10"/>
    <n v="80"/>
    <n v="47250532.799999997"/>
    <s v="Unidad"/>
    <s v="NO SOLICITADAS"/>
  </r>
  <r>
    <x v="29"/>
    <x v="13"/>
    <s v="02-02-01-002-008"/>
    <s v="Materiales y suministros - Dotación (prendas de vestir y calzado)"/>
    <s v="UNIFORME N° 2 PARA DAMA SUBOFICIAL_x000a_CON FALDA LARGA Y PORTAVESTIDO"/>
    <s v="53102701"/>
    <s v="SELECCIÓN ABREVIADA SUBASTA INVERSA"/>
    <n v="1"/>
    <n v="11"/>
    <n v="10"/>
    <n v="120"/>
    <n v="69538519.200000003"/>
    <s v="Unidad"/>
    <s v="NO SOLICITADAS"/>
  </r>
  <r>
    <x v="29"/>
    <x v="13"/>
    <s v="02-02-01-002-008"/>
    <s v="Materiales y suministros - Dotación (prendas de vestir y calzado)"/>
    <s v="UNIFORME DE MATERNIDAD CLIMA CALIDO"/>
    <s v="53102701"/>
    <s v="SELECCIÓN ABREVIADA SUBASTA INVERSA"/>
    <n v="1"/>
    <n v="11"/>
    <n v="10"/>
    <n v="100"/>
    <n v="42674939"/>
    <s v="Unidad"/>
    <s v="NO SOLICITADAS"/>
  </r>
  <r>
    <x v="29"/>
    <x v="13"/>
    <s v="02-02-01-002-008"/>
    <s v="Materiales y suministros - Dotación (prendas de vestir y calzado)"/>
    <s v="UNIFORME DE MATERNIDAD CLIMA FRIO"/>
    <s v="53102701"/>
    <s v="SELECCIÓN ABREVIADA SUBASTA INVERSA"/>
    <n v="1"/>
    <n v="11"/>
    <n v="10"/>
    <n v="101"/>
    <n v="44452341.189999998"/>
    <s v="Unidad"/>
    <s v="NO SOLICITADAS"/>
  </r>
  <r>
    <x v="29"/>
    <x v="13"/>
    <s v="02-02-01-002-008"/>
    <s v="Materiales y suministros - Dotación (prendas de vestir y calzado)"/>
    <s v="CONJUNTO EN DRIL AZUL TRES PIEZAS (GORRA, CAMISA Y PANTALON)"/>
    <s v="53102701"/>
    <s v="SELECCIÓN ABREVIADA ACUERDO MARCO DE PRECIOS"/>
    <n v="1"/>
    <n v="11"/>
    <n v="10"/>
    <n v="550"/>
    <n v="116994493"/>
    <s v="Unidad"/>
    <s v="NO SOLICITADAS"/>
  </r>
  <r>
    <x v="29"/>
    <x v="13"/>
    <s v="02-02-01-002-008"/>
    <s v="Materiales y suministros - Dotación (prendas de vestir y calzado)"/>
    <s v="DISTINTIVO ESCUDO BORDADO PARA GORRA OFICIAL (POMPÓN) - L2"/>
    <s v="53102701"/>
    <s v="SELECCIÓN ABREVIADA SUBASTA INVERSA"/>
    <n v="1"/>
    <n v="11"/>
    <n v="10"/>
    <n v="443"/>
    <n v="37740605.32"/>
    <s v="Unidad"/>
    <s v="NO SOLICITADAS"/>
  </r>
  <r>
    <x v="29"/>
    <x v="13"/>
    <s v="02-02-01-002-008"/>
    <s v="Materiales y suministros - Dotación (prendas de vestir y calzado)"/>
    <s v="DISTINTIVO ESCUDO BORDADO PARA GORRA SUBOFICIAL (POMPÓN) - L2"/>
    <s v="53102701"/>
    <s v="SELECCIÓN ABREVIADA SUBASTA INVERSA"/>
    <n v="1"/>
    <n v="11"/>
    <n v="10"/>
    <n v="569"/>
    <n v="44758973.880000003"/>
    <s v="Unidad"/>
    <s v="NO SOLICITADAS"/>
  </r>
  <r>
    <x v="29"/>
    <x v="13"/>
    <s v="02-02-01-002-008"/>
    <s v="Materiales y suministros - Dotación (prendas de vestir y calzado)"/>
    <s v="DISTINTIVO METÁLICO ESPECIALIDAD - L3"/>
    <s v="53102701"/>
    <s v="SELECCIÓN ABREVIADA SUBASTA INVERSA"/>
    <n v="1"/>
    <n v="11"/>
    <n v="10"/>
    <n v="1499"/>
    <n v="27597324.510000002"/>
    <s v="Unidad"/>
    <s v="NO SOLICITADAS"/>
  </r>
  <r>
    <x v="29"/>
    <x v="13"/>
    <s v="02-02-01-002-008"/>
    <s v="Materiales y suministros - Dotación (prendas de vestir y calzado)"/>
    <s v="DRAGONA PARA ESPADA - L2"/>
    <s v="53102701"/>
    <s v="SELECCIÓN ABREVIADA SUBASTA INVERSA"/>
    <n v="1"/>
    <n v="11"/>
    <n v="10"/>
    <n v="645"/>
    <n v="164532998.40000001"/>
    <s v="Unidad"/>
    <s v="NO SOLICITADAS"/>
  </r>
  <r>
    <x v="29"/>
    <x v="13"/>
    <s v="02-02-01-002-008"/>
    <s v="Materiales y suministros - Dotación (prendas de vestir y calzado)"/>
    <s v="PRESILLA AZUL DE GRADO OFICIAL - L1"/>
    <s v="53102701"/>
    <s v="SELECCIÓN ABREVIADA SUBASTA INVERSA"/>
    <n v="1"/>
    <n v="11"/>
    <n v="10"/>
    <n v="1376"/>
    <n v="25014304"/>
    <s v="Par"/>
    <s v="NO SOLICITADAS"/>
  </r>
  <r>
    <x v="29"/>
    <x v="13"/>
    <s v="02-02-01-002-008"/>
    <s v="Materiales y suministros - Dotación (prendas de vestir y calzado)"/>
    <s v="PRESILLA AZUL DE GRADO SUBOFICIAL - L1"/>
    <s v="53102701"/>
    <s v="SELECCIÓN ABREVIADA SUBASTA INVERSA"/>
    <n v="1"/>
    <n v="11"/>
    <n v="10"/>
    <n v="1864"/>
    <n v="33885656"/>
    <s v="Par"/>
    <s v="NO SOLICITADAS"/>
  </r>
  <r>
    <x v="29"/>
    <x v="13"/>
    <s v="02-02-01-002-008"/>
    <s v="Materiales y suministros - Dotación (prendas de vestir y calzado)"/>
    <s v="PRESILLA CAFÉ DE GRADO SUBOFICIAL - L1"/>
    <s v="53102701"/>
    <s v="SELECCIÓN ABREVIADA SUBASTA INVERSA"/>
    <n v="1"/>
    <n v="11"/>
    <n v="10"/>
    <n v="400"/>
    <n v="7620400"/>
    <s v="Par"/>
    <s v="NO SOLICITADAS"/>
  </r>
  <r>
    <x v="29"/>
    <x v="13"/>
    <s v="02-02-01-002-008"/>
    <s v="Materiales y suministros - Dotación (prendas de vestir y calzado)"/>
    <s v="PRESILLA GRIS DE GRADO OFICIAL - L1"/>
    <s v="53102701"/>
    <s v="SELECCIÓN ABREVIADA SUBASTA INVERSA"/>
    <n v="1"/>
    <n v="11"/>
    <n v="10"/>
    <n v="610"/>
    <n v="12464130"/>
    <s v="Par"/>
    <s v="NO SOLICITADAS"/>
  </r>
  <r>
    <x v="29"/>
    <x v="13"/>
    <s v="02-02-01-002-008"/>
    <s v="Materiales y suministros - Dotación (prendas de vestir y calzado)"/>
    <s v="PRESILLA GRIS DE GRADO SUBOFICIAL - L1"/>
    <s v="53102701"/>
    <s v="SELECCIÓN ABREVIADA SUBASTA INVERSA"/>
    <n v="1"/>
    <n v="11"/>
    <n v="10"/>
    <n v="655"/>
    <n v="13383615"/>
    <s v="Par"/>
    <s v="NO SOLICITADAS"/>
  </r>
  <r>
    <x v="29"/>
    <x v="13"/>
    <s v="02-02-01-002-008"/>
    <s v="Materiales y suministros - Dotación (prendas de vestir y calzado)"/>
    <s v="ROMBO DE GALA CON ESCUDO L-2"/>
    <s v="53102701"/>
    <s v="SELECCIÓN ABREVIADA SUBASTA INVERSA"/>
    <n v="1"/>
    <n v="11"/>
    <n v="10"/>
    <n v="241"/>
    <n v="26858661.93"/>
    <s v="Par"/>
    <s v="NO SOLICITADAS"/>
  </r>
  <r>
    <x v="29"/>
    <x v="13"/>
    <s v="02-02-01-002-008"/>
    <s v="Materiales y suministros - Dotación (prendas de vestir y calzado)"/>
    <s v="UNIFORMES DEPORTIVOS PARA SOLDADOS"/>
    <s v="53102902"/>
    <s v="SELECCIÓN ABREVIADA ACUERDO MARCO DE PRECIOS"/>
    <n v="1"/>
    <n v="11"/>
    <n v="10"/>
    <n v="3512"/>
    <n v="166379393.61000001"/>
    <s v="Unidad"/>
    <s v="NO SOLICITADAS"/>
  </r>
  <r>
    <x v="29"/>
    <x v="13"/>
    <s v="02-02-01-002-008"/>
    <s v="Materiales y suministros - Dotación (prendas de vestir y calzado)"/>
    <s v="CAMISETA TIPO T-SHIRT ESTAMPADA"/>
    <s v="53103001"/>
    <s v="SELECCIÓN ABREVIADA ACUERDO MARCO DE PRECIOS"/>
    <n v="1"/>
    <n v="11"/>
    <n v="10"/>
    <n v="5751"/>
    <n v="109499040"/>
    <s v="Unidad"/>
    <s v="NO SOLICITADAS"/>
  </r>
  <r>
    <x v="29"/>
    <x v="13"/>
    <s v="02-02-01-002-008"/>
    <s v="Materiales y suministros - Dotación (prendas de vestir y calzado)"/>
    <s v="BOTA PANTANERA PVC"/>
    <s v="53111501"/>
    <s v="MÍNIMA CUANTÍA "/>
    <n v="1"/>
    <n v="11"/>
    <n v="10"/>
    <n v="686"/>
    <n v="26740966"/>
    <s v="Par"/>
    <s v="NO SOLICITADAS"/>
  </r>
  <r>
    <x v="29"/>
    <x v="13"/>
    <s v="02-02-01-002-008"/>
    <s v="Materiales y suministros - Dotación (prendas de vestir y calzado)"/>
    <s v="PANTUFLAS"/>
    <s v="53111701"/>
    <s v="MÍNIMA CUANTÍA "/>
    <n v="1"/>
    <n v="11"/>
    <n v="10"/>
    <n v="1085"/>
    <n v="17246075"/>
    <s v="Par"/>
    <s v="NO SOLICITADAS"/>
  </r>
  <r>
    <x v="29"/>
    <x v="13"/>
    <s v="02-02-01-002-008"/>
    <s v="Materiales y suministros - Dotación (prendas de vestir y calzado)"/>
    <s v="BOTA TENIS"/>
    <s v="53111901"/>
    <s v="SELECCIÓN ABREVIADA ACUERDO MARCO DE PRECIOS"/>
    <n v="1"/>
    <n v="11"/>
    <n v="10"/>
    <n v="3574"/>
    <n v="535132768.38"/>
    <s v="Par"/>
    <s v="NO SOLICITADAS"/>
  </r>
  <r>
    <x v="29"/>
    <x v="13"/>
    <s v="02-02-01-002-008"/>
    <s v="Materiales y suministros - Dotación (prendas de vestir y calzado)"/>
    <s v="BOTÓN - L3"/>
    <s v="53141505"/>
    <s v="SELECCIÓN ABREVIADA SUBASTA INVERSA"/>
    <n v="1"/>
    <n v="11"/>
    <n v="10"/>
    <n v="3837"/>
    <n v="28680462.27"/>
    <s v="Unidad"/>
    <s v="NO SOLICITADAS"/>
  </r>
  <r>
    <x v="29"/>
    <x v="2"/>
    <s v="02-02-01-003-006-09"/>
    <s v="Materiales y suministros - Otros productos plásticos"/>
    <s v="BRAZALETE SOLDADO P.M.A"/>
    <s v="54101601"/>
    <s v="SELECCIÓN ABREVIADA SUBASTA INVERSA"/>
    <n v="1"/>
    <n v="11"/>
    <n v="10"/>
    <n v="1000"/>
    <n v="32340000"/>
    <s v="Unidad"/>
    <s v="NO SOLICITADAS"/>
  </r>
  <r>
    <x v="29"/>
    <x v="13"/>
    <s v="02-02-01-002-008"/>
    <s v="Materiales y suministros - Dotación (prendas de vestir y calzado)"/>
    <s v="TARJETERO - L3"/>
    <s v="54101601"/>
    <s v="SELECCIÓN ABREVIADA SUBASTA INVERSA"/>
    <n v="1"/>
    <n v="11"/>
    <n v="10"/>
    <n v="751"/>
    <n v="17473982.620000001"/>
    <s v="Unidad"/>
    <s v="NO SOLICITADAS"/>
  </r>
  <r>
    <x v="29"/>
    <x v="27"/>
    <s v="02-02-01-002-007"/>
    <s v="Materiales y suministros - Artículos textiles (excepto prendas de vestir)"/>
    <s v="BANDERAS, ESTANDARTES, PENDONES"/>
    <s v="55121714_x000a_55121715"/>
    <s v="MÍNIMA CUANTÍA "/>
    <n v="1"/>
    <n v="11"/>
    <n v="10"/>
    <n v="1"/>
    <n v="111674360"/>
    <s v="GLOBAL"/>
    <s v="NO SOLICITADAS"/>
  </r>
  <r>
    <x v="29"/>
    <x v="48"/>
    <s v="02-01-01-003-008-01-4"/>
    <s v="Activos fijos - Otros muebles n. C. P."/>
    <s v="CAMAROTES METÁLICOS"/>
    <s v="56101515"/>
    <s v="MÍNIMA CUANTÍA "/>
    <n v="1"/>
    <n v="11"/>
    <n v="10"/>
    <n v="77"/>
    <n v="59284610"/>
    <s v="Unidad"/>
    <s v="NO SOLICITADAS"/>
  </r>
  <r>
    <x v="29"/>
    <x v="27"/>
    <s v="02-02-01-002-007"/>
    <s v="Materiales y suministros - Artículos textiles (excepto prendas de vestir)"/>
    <s v="CORDÓN DE MANDO P.M.A"/>
    <s v="60101401"/>
    <s v="SELECCIÓN ABREVIADA SUBASTA INVERSA"/>
    <n v="1"/>
    <n v="11"/>
    <n v="10"/>
    <n v="41"/>
    <n v="1285760"/>
    <s v="Unidad"/>
    <s v="NO SOLICITADAS"/>
  </r>
  <r>
    <x v="29"/>
    <x v="13"/>
    <s v="02-02-01-002-008"/>
    <s v="Materiales y suministros - Dotación (prendas de vestir y calzado)"/>
    <s v="INSIGNIA DE GRADO AZUL SUBOFICIAL - L1"/>
    <s v="60101401"/>
    <s v="SELECCIÓN ABREVIADA SUBASTA INVERSA"/>
    <n v="1"/>
    <n v="11"/>
    <n v="10"/>
    <n v="2016"/>
    <n v="22028832"/>
    <s v="Par"/>
    <s v="NO SOLICITADAS"/>
  </r>
  <r>
    <x v="29"/>
    <x v="13"/>
    <s v="02-02-01-002-008"/>
    <s v="Materiales y suministros - Dotación (prendas de vestir y calzado)"/>
    <s v="INSIGNIA FAC SOLAPA CR COMPLEMENTARIO - L3"/>
    <s v="60101401"/>
    <s v="SELECCIÓN ABREVIADA SUBASTA INVERSA"/>
    <n v="1"/>
    <n v="11"/>
    <n v="10"/>
    <n v="9"/>
    <n v="213858.45"/>
    <s v="Par"/>
    <s v="NO SOLICITADAS"/>
  </r>
  <r>
    <x v="29"/>
    <x v="13"/>
    <s v="02-02-01-002-008"/>
    <s v="Materiales y suministros - Dotación (prendas de vestir y calzado)"/>
    <s v="ALA BORDADA - L2"/>
    <s v="60101401"/>
    <s v="SELECCIÓN ABREVIADA SUBASTA INVERSA"/>
    <n v="1"/>
    <n v="11"/>
    <n v="10"/>
    <n v="398"/>
    <n v="39118357.340000004"/>
    <s v="Unidad"/>
    <s v="NO SOLICITADAS"/>
  </r>
  <r>
    <x v="29"/>
    <x v="13"/>
    <s v="02-02-01-002-008"/>
    <s v="Materiales y suministros - Dotación (prendas de vestir y calzado)"/>
    <s v="INSIGNIA DE GRADO  OFICIAL - L3"/>
    <s v="60101401"/>
    <s v="SELECCIÓN ABREVIADA SUBASTA INVERSA"/>
    <n v="1"/>
    <n v="11"/>
    <n v="10"/>
    <n v="2406"/>
    <n v="45835166.159999989"/>
    <s v="Par"/>
    <s v="NO SOLICITADAS"/>
  </r>
  <r>
    <x v="29"/>
    <x v="13"/>
    <s v="02-02-01-002-008"/>
    <s v="Materiales y suministros - Dotación (prendas de vestir y calzado)"/>
    <s v="INSIGNIA DE GRADO GORRO OFICIAL - L3"/>
    <s v="60101401"/>
    <s v="SELECCIÓN ABREVIADA SUBASTA INVERSA"/>
    <n v="1"/>
    <n v="11"/>
    <n v="10"/>
    <n v="2387"/>
    <n v="40196912.910000004"/>
    <s v="Par"/>
    <s v="NO SOLICITADAS"/>
  </r>
  <r>
    <x v="29"/>
    <x v="13"/>
    <s v="02-02-01-002-008"/>
    <s v="Materiales y suministros - Dotación (prendas de vestir y calzado)"/>
    <s v="INSIGNIA FAC SOLAPA - L3"/>
    <s v="60101401"/>
    <s v="SELECCIÓN ABREVIADA SUBASTA INVERSA"/>
    <n v="1"/>
    <n v="11"/>
    <n v="10"/>
    <n v="4694"/>
    <n v="95838947.019999996"/>
    <s v="Par"/>
    <s v="NO SOLICITADAS"/>
  </r>
  <r>
    <x v="29"/>
    <x v="13"/>
    <s v="02-02-01-002-008"/>
    <s v="Materiales y suministros - Dotación (prendas de vestir y calzado)"/>
    <s v="INSIGNIA DE GRADO GORRO SUBOFICIAL - L3"/>
    <s v="60101401"/>
    <s v="SELECCIÓN ABREVIADA SUBASTA INVERSA"/>
    <n v="1"/>
    <n v="11"/>
    <n v="10"/>
    <n v="3108"/>
    <n v="55592733.839999996"/>
    <s v="Par"/>
    <s v="NO SOLICITADAS"/>
  </r>
  <r>
    <x v="29"/>
    <x v="13"/>
    <s v="02-02-01-002-008"/>
    <s v="Materiales y suministros - Dotación (prendas de vestir y calzado)"/>
    <s v="GASTOS DE NACIONALIZACIÓN (DESADUANAMIENTO ELEMENTOS DE INTENDENCIA PARA PERSONAL DE LA FAC)"/>
    <s v="93171702"/>
    <s v="CONTRATACIÓN DIRECTA  "/>
    <n v="1"/>
    <n v="11"/>
    <n v="10"/>
    <n v="1"/>
    <n v="203453000"/>
    <s v="GLOBAL"/>
    <s v="NO SOLICITADAS"/>
  </r>
  <r>
    <x v="29"/>
    <x v="27"/>
    <s v="02-02-01-002-007"/>
    <s v="Materiales y suministros - Artículos textiles (excepto prendas de vestir)"/>
    <s v="TOLDILLO"/>
    <s v="46181500"/>
    <s v="SELECCIÓN ABREVIADA ACUERDO MARCO DE PRECIOS"/>
    <n v="1"/>
    <n v="11"/>
    <n v="10"/>
    <n v="2655"/>
    <n v="124970654.58999999"/>
    <s v="Unidad"/>
    <s v="NO SOLICITADAS"/>
  </r>
  <r>
    <x v="29"/>
    <x v="13"/>
    <s v="02-02-01-002-008"/>
    <s v="Materiales y suministros - Dotación (prendas de vestir y calzado)"/>
    <s v="BUFANDA  SOLDADO P.M.A."/>
    <s v="46181500"/>
    <s v="SELECCIÓN ABREVIADA SUBASTA INVERSA"/>
    <n v="1"/>
    <n v="11"/>
    <n v="10"/>
    <n v="2578"/>
    <n v="51034088"/>
    <s v="Unidad"/>
    <s v="NO SOLICITADAS"/>
  </r>
  <r>
    <x v="29"/>
    <x v="13"/>
    <s v="02-02-01-002-008"/>
    <s v="Materiales y suministros - Dotación (prendas de vestir y calzado)"/>
    <s v="CINTURÓN EN REATA ELÁSTICO DE 55 MM. CON CHAPA PLÁSTICA BLANCA"/>
    <s v="53102500"/>
    <s v="SELECCIÓN ABREVIADA SUBASTA INVERSA"/>
    <n v="1"/>
    <n v="11"/>
    <n v="10"/>
    <n v="700"/>
    <n v="38278800"/>
    <s v="Unidad"/>
    <s v="NO SOLICITADAS"/>
  </r>
  <r>
    <x v="29"/>
    <x v="13"/>
    <s v="02-02-01-002-008"/>
    <s v="Materiales y suministros - Dotación (prendas de vestir y calzado)"/>
    <s v="TUERCA CON BOTÓN  Y ROSCA - L3"/>
    <s v="53102500"/>
    <s v="SELECCIÓN ABREVIADA SUBASTA INVERSA"/>
    <n v="1"/>
    <n v="11"/>
    <n v="10"/>
    <n v="3358"/>
    <n v="24025751.239999998"/>
    <s v="Par"/>
    <s v="NO SOLICITADAS"/>
  </r>
  <r>
    <x v="29"/>
    <x v="13"/>
    <s v="02-02-01-002-008"/>
    <s v="Materiales y suministros - Dotación (prendas de vestir y calzado)"/>
    <s v="TRABILLA NEGRA"/>
    <s v="53102500"/>
    <s v="SELECCIÓN ABREVIADA SUBASTA INVERSA"/>
    <n v="1"/>
    <n v="11"/>
    <n v="10"/>
    <n v="400"/>
    <n v="7252000"/>
    <s v="Par"/>
    <s v="NO SOLICITADAS"/>
  </r>
  <r>
    <x v="29"/>
    <x v="13"/>
    <s v="02-02-01-002-008"/>
    <s v="Materiales y suministros - Dotación (prendas de vestir y calzado)"/>
    <s v="CINTURON BLANCO CON FORNITURA"/>
    <s v="53102500"/>
    <s v="SELECCIÓN ABREVIADA SUBASTA INVERSA"/>
    <n v="1"/>
    <n v="11"/>
    <n v="10"/>
    <n v="200"/>
    <n v="9114000"/>
    <s v="Unidad"/>
    <s v="NO SOLICITADAS"/>
  </r>
  <r>
    <x v="29"/>
    <x v="13"/>
    <s v="02-02-01-002-008"/>
    <s v="Materiales y suministros - Dotación (prendas de vestir y calzado)"/>
    <s v="BASTÓN DE MANDO FAC"/>
    <s v="31101900_x000a_31133600_x000a_53102700_x000d_"/>
    <s v="MÍNIMA CUANTÍA "/>
    <n v="1"/>
    <n v="11"/>
    <n v="10"/>
    <n v="5"/>
    <n v="21000000"/>
    <s v="Unidad"/>
    <s v="NO SOLICITADAS"/>
  </r>
  <r>
    <x v="29"/>
    <x v="13"/>
    <s v="02-02-01-002-008"/>
    <s v="Materiales y suministros - Dotación (prendas de vestir y calzado)"/>
    <s v="CINTURÓN AZUL CON CHAPA METÁLICA FAC"/>
    <s v="53102500"/>
    <s v="SELECCIÓN ABREVIADA SUBASTA INVERSA"/>
    <n v="1"/>
    <n v="11"/>
    <n v="10"/>
    <n v="1850"/>
    <n v="60010300"/>
    <s v="Unidad"/>
    <s v="NO SOLICITADAS"/>
  </r>
  <r>
    <x v="29"/>
    <x v="2"/>
    <s v="02-02-01-003-006-09"/>
    <s v="Materiales y suministros - Otros productos plásticos"/>
    <s v="POLAINA"/>
    <s v="53102500"/>
    <s v="SELECCIÓN ABREVIADA SUBASTA INVERSA"/>
    <n v="1"/>
    <n v="11"/>
    <n v="10"/>
    <n v="685"/>
    <n v="20944560"/>
    <s v="Par"/>
    <s v="NO SOLICITADAS"/>
  </r>
  <r>
    <x v="29"/>
    <x v="27"/>
    <s v="02-02-01-002-007"/>
    <s v="Materiales y suministros - Artículos textiles (excepto prendas de vestir)"/>
    <s v="CHALECO MULTIPROPOSITO"/>
    <n v="46181507"/>
    <s v="SELECCIÓN ABREVIADA SUBASTA INVERSA"/>
    <n v="1"/>
    <n v="11"/>
    <n v="10"/>
    <n v="1681"/>
    <n v="275871028.06"/>
    <s v="Unidad"/>
    <s v="NO SOLICITADAS"/>
  </r>
  <r>
    <x v="29"/>
    <x v="27"/>
    <s v="02-02-01-002-007"/>
    <s v="Materiales y suministros - Artículos textiles (excepto prendas de vestir)"/>
    <s v="MORRAL DE CAMPAÑA CON PARRILLA METÁLICA"/>
    <n v="53121603"/>
    <s v="SELECCIÓN ABREVIADA SUBASTA INVERSA"/>
    <n v="1"/>
    <n v="11"/>
    <n v="10"/>
    <n v="200"/>
    <n v="66727038"/>
    <s v="Unidad"/>
    <s v="NO SOLICITADAS"/>
  </r>
  <r>
    <x v="29"/>
    <x v="27"/>
    <s v="02-02-01-002-007"/>
    <s v="Materiales y suministros - Artículos textiles (excepto prendas de vestir)"/>
    <s v="TULA CON PCLO"/>
    <s v="53121600"/>
    <s v="SELECCIÓN ABREVIADA ACUERDO MARCO DE PRECIOS"/>
    <n v="1"/>
    <n v="11"/>
    <n v="10"/>
    <n v="2730"/>
    <n v="314476535.09999996"/>
    <s v="Unidad"/>
    <s v="NO SOLICITADAS"/>
  </r>
  <r>
    <x v="29"/>
    <x v="16"/>
    <s v="02-02-02-006-004"/>
    <s v="Adquisición de servicios - Servicios de transporte de pasajeros"/>
    <s v="SUMINISTRO DE TIQUETES AÉREOS NACIONALES E INTERNACIONALES Y SERVICIOS CONEXOS"/>
    <s v="78111502; 78111601; 78111602; 78111603; 78111804"/>
    <s v="SELECCIÓN ABREVIADA SUBASTA INVERSA"/>
    <n v="1"/>
    <n v="12"/>
    <n v="10"/>
    <n v="1"/>
    <n v="2467966544.75"/>
    <s v="GLOBAL"/>
    <s v="NO SOLICITADAS"/>
  </r>
  <r>
    <x v="29"/>
    <x v="31"/>
    <s v="02-02-02-008-003-04-4"/>
    <s v="Adquisición de servicios - Servicios de ensayo y análisis técnicos"/>
    <s v="SERVICIO ESPECIALIZADO DE INSPECCIÓN,DESARROLLOS Y PRUEBAS DE LABORATORIO PARA EL ASEGURAMIENTO DE CALIDAD DE LA DOTACIÓN DEL PERSONAL QUE INTEGRA LA FUERZA AÉREA COLOMBIANA."/>
    <s v="81101703"/>
    <s v="MÍNIMA CUANTÍA "/>
    <n v="2"/>
    <n v="10"/>
    <n v="10"/>
    <n v="1"/>
    <n v="25000000"/>
    <s v="GLOBAL"/>
    <s v="NO SOLICITADAS"/>
  </r>
  <r>
    <x v="29"/>
    <x v="21"/>
    <s v="02-02-02-007-001-03-5-01"/>
    <s v="Adquisición de servicios - Servicios de seguros de vehículos automotores"/>
    <s v="PÓLIZA DE VEHÍCULOS AUTOMOTORES"/>
    <n v="84131503"/>
    <s v="LICITACIÓN PÚBLICA"/>
    <n v="1"/>
    <n v="12"/>
    <n v="10"/>
    <n v="1"/>
    <n v="3233306606"/>
    <s v="GLOBAL"/>
    <s v="NO SOLICITADAS"/>
  </r>
  <r>
    <x v="29"/>
    <x v="21"/>
    <s v="02-02-02-007-001-03-5-07"/>
    <s v="Adquisición de servicios - Servicios de seguro obligatorio de accidentes de tránsito (soat)"/>
    <s v="SEGURO OBLIGATORIO DE ACCIDENTES DE TRANSITO (SOAT)"/>
    <s v="84131503"/>
    <s v="SELECCIÓN ABREVIADA ACUERDO MARCO DE PRECIOS"/>
    <n v="1"/>
    <n v="11"/>
    <n v="10"/>
    <n v="1"/>
    <n v="844125124"/>
    <s v="GLOBAL"/>
    <s v="NO SOLICITADAS"/>
  </r>
  <r>
    <x v="29"/>
    <x v="21"/>
    <s v="02-02-02-007-001-03-5-05"/>
    <s v="Adquisición de servicios - Servicios de seguros generales de responsabilidad civil"/>
    <s v="PÓLIZA RESPONSABILIDAD CIVIL EXTRACONTRACTUAL"/>
    <s v="84131507"/>
    <s v="LICITACIÓN PÚBLICA"/>
    <n v="1"/>
    <n v="12"/>
    <n v="10"/>
    <n v="1"/>
    <n v="55752000"/>
    <s v="GLOBAL"/>
    <s v="NO SOLICITADAS"/>
  </r>
  <r>
    <x v="29"/>
    <x v="21"/>
    <s v="02-02-02-007-001-03-5-05"/>
    <s v="Adquisición de servicios - Servicios de seguros generales de responsabilidad civil"/>
    <s v="PÓLIZA RESPONSABILIDAD CIVIL PASAJEROS"/>
    <n v="84131607"/>
    <s v="LICITACIÓN PÚBLICA"/>
    <n v="1"/>
    <n v="12"/>
    <n v="10"/>
    <n v="1"/>
    <n v="6247000"/>
    <s v="GLOBAL"/>
    <s v="NO SOLICITADAS"/>
  </r>
  <r>
    <x v="29"/>
    <x v="21"/>
    <s v="02-02-02-007-001-03-5-05"/>
    <s v="Adquisición de servicios - Servicios de seguros generales de responsabilidad civil"/>
    <s v="PÓLIZA RESPONSABILIDAD CIVIL SERVIDORES PÚBLICOS"/>
    <s v="84131507"/>
    <s v="LICITACIÓN PÚBLICA"/>
    <n v="1"/>
    <n v="12"/>
    <n v="10"/>
    <n v="1"/>
    <n v="476625000"/>
    <s v="GLOBAL"/>
    <s v="NO SOLICITADAS"/>
  </r>
  <r>
    <x v="29"/>
    <x v="21"/>
    <s v="02-02-02-007-001-03-5-05"/>
    <s v="Adquisición de servicios - Servicios de seguros generales de responsabilidad civil"/>
    <s v="PÓLIZA RESPONSABILIDAD CIVIL HIDROCARBUROS"/>
    <s v="84131507"/>
    <s v="LICITACIÓN PÚBLICA"/>
    <n v="1"/>
    <n v="12"/>
    <n v="10"/>
    <n v="1"/>
    <n v="29151000"/>
    <s v="GLOBAL"/>
    <s v="NO SOLICITADAS"/>
  </r>
  <r>
    <x v="29"/>
    <x v="21"/>
    <s v="02-02-02-007-001-03-5-10"/>
    <s v="Adquisición de servicios - Seguro de infidelidad y riesgos financieros"/>
    <s v="POLIZA INFIDELIDAD DE RIESGOS FINANCIEROS"/>
    <s v="84131511"/>
    <s v="LICITACIÓN PÚBLICA"/>
    <n v="1"/>
    <n v="12"/>
    <n v="10"/>
    <n v="1"/>
    <n v="164517000"/>
    <s v="GLOBAL"/>
    <s v="NO SOLICITADAS"/>
  </r>
  <r>
    <x v="29"/>
    <x v="33"/>
    <s v="02-02-02-006-005-01"/>
    <s v="Adquisición de servicios - Servicios de transporte de carga por vía terrestre"/>
    <s v="SERVICIO DE OPERADOR LOGÍSTICO NACIONAL QUE PRESTE LOS SERVICIOS DE TRANSPORTE_x000a_TERRESTRE EN TODO EL TERRITORIO NACIONAL PARA MATERIAL DE USO DE LA FAC."/>
    <n v="78101800"/>
    <s v="MÍNIMA CUANTÍA "/>
    <n v="4"/>
    <n v="8"/>
    <n v="10"/>
    <n v="1"/>
    <n v="13000000"/>
    <s v="GLOBAL"/>
    <s v="SI APROBADAS"/>
  </r>
  <r>
    <x v="29"/>
    <x v="14"/>
    <s v="02-02-02-008-007-01-5"/>
    <s v="Adquisición de servicios - Servicios de mantenimiento y reparación de otra maquinaria y otro equipo"/>
    <s v="MANTENIMIENTO GRUPO APOSENTADOR"/>
    <s v="72154100"/>
    <s v="MÍNIMA CUANTÍA "/>
    <n v="3"/>
    <n v="12"/>
    <n v="10"/>
    <n v="1"/>
    <n v="164469900"/>
    <s v="GLOBAL"/>
    <s v="NO SOLICITADAS"/>
  </r>
  <r>
    <x v="29"/>
    <x v="27"/>
    <s v="02-02-01-002-007"/>
    <s v="Materiales y suministros - Artículos textiles (excepto prendas de vestir)"/>
    <s v="JUEGO DE SABANAS CAMA SENCILLA"/>
    <s v="52121509"/>
    <s v="MÍNIMA CUANTÍA "/>
    <n v="1"/>
    <n v="11"/>
    <n v="10"/>
    <n v="130"/>
    <n v="11050000"/>
    <s v="Unidad"/>
    <s v="NO SOLICITADAS"/>
  </r>
  <r>
    <x v="29"/>
    <x v="27"/>
    <s v="02-02-01-002-007"/>
    <s v="Materiales y suministros - Artículos textiles (excepto prendas de vestir)"/>
    <s v="JUEGO DE SABANAS CAMA DOBLE"/>
    <s v="52121509"/>
    <s v="MÍNIMA CUANTÍA "/>
    <n v="1"/>
    <n v="11"/>
    <n v="10"/>
    <n v="60"/>
    <n v="6300000"/>
    <s v="Unidad"/>
    <s v="NO SOLICITADAS"/>
  </r>
  <r>
    <x v="29"/>
    <x v="27"/>
    <s v="02-02-01-002-007"/>
    <s v="Materiales y suministros - Artículos textiles (excepto prendas de vestir)"/>
    <s v="PROTECTOR ANTIFLUIDO PARA COLCHON SENCILLO"/>
    <n v="52121504"/>
    <s v="MÍNIMA CUANTÍA "/>
    <n v="1"/>
    <n v="11"/>
    <n v="10"/>
    <n v="60"/>
    <n v="2220000"/>
    <s v="Unidad"/>
    <s v="NO SOLICITADAS"/>
  </r>
  <r>
    <x v="29"/>
    <x v="27"/>
    <s v="02-02-01-002-007"/>
    <s v="Materiales y suministros - Artículos textiles (excepto prendas de vestir)"/>
    <s v="PROTECTOR ANTIFLUIDO PARA COLCHON DOBLE"/>
    <n v="52121504"/>
    <s v="MÍNIMA CUANTÍA "/>
    <n v="1"/>
    <n v="11"/>
    <n v="10"/>
    <n v="10"/>
    <n v="520000"/>
    <s v="Unidad"/>
    <s v="NO SOLICITADAS"/>
  </r>
  <r>
    <x v="29"/>
    <x v="27"/>
    <s v="02-02-01-002-007"/>
    <s v="Materiales y suministros - Artículos textiles (excepto prendas de vestir)"/>
    <s v="PLUMON PARA CAMA SENCILLA"/>
    <n v="52121502"/>
    <s v="MÍNIMA CUANTÍA "/>
    <n v="1"/>
    <n v="11"/>
    <n v="10"/>
    <n v="121"/>
    <n v="13310000"/>
    <s v="Unidad"/>
    <s v="NO SOLICITADAS"/>
  </r>
  <r>
    <x v="29"/>
    <x v="27"/>
    <s v="02-02-01-002-007"/>
    <s v="Materiales y suministros - Artículos textiles (excepto prendas de vestir)"/>
    <s v="PLUMON PARA CAMA SEMIDOBLE"/>
    <n v="52121500"/>
    <s v="MÍNIMA CUANTÍA "/>
    <n v="1"/>
    <n v="11"/>
    <n v="10"/>
    <n v="30"/>
    <n v="3600000"/>
    <s v="Unidad"/>
    <s v="NO SOLICITADAS"/>
  </r>
  <r>
    <x v="29"/>
    <x v="27"/>
    <s v="02-02-01-002-007"/>
    <s v="Materiales y suministros - Artículos textiles (excepto prendas de vestir)"/>
    <s v="PLUMON PARA CAMA DOBLE"/>
    <n v="52121502"/>
    <s v="MÍNIMA CUANTÍA "/>
    <n v="1"/>
    <n v="11"/>
    <n v="10"/>
    <n v="30"/>
    <n v="3900000"/>
    <s v="Unidad"/>
    <s v="NO SOLICITADAS"/>
  </r>
  <r>
    <x v="29"/>
    <x v="27"/>
    <s v="02-02-01-002-007"/>
    <s v="Materiales y suministros - Artículos textiles (excepto prendas de vestir)"/>
    <s v="DUVET TIPO TALEGO PARA CAMA SENCILLA"/>
    <n v="52121502"/>
    <s v="MÍNIMA CUANTÍA "/>
    <n v="1"/>
    <n v="11"/>
    <n v="10"/>
    <n v="141"/>
    <n v="11985000"/>
    <s v="Unidad"/>
    <s v="NO SOLICITADAS"/>
  </r>
  <r>
    <x v="29"/>
    <x v="27"/>
    <s v="02-02-01-002-007"/>
    <s v="Materiales y suministros - Artículos textiles (excepto prendas de vestir)"/>
    <s v="DUVET TIPO TALEGO PARA CAMA SEMIDOBLE"/>
    <n v="52121500"/>
    <s v="MÍNIMA CUANTÍA "/>
    <n v="1"/>
    <n v="11"/>
    <n v="10"/>
    <n v="74"/>
    <n v="7178000"/>
    <s v="Unidad"/>
    <s v="NO SOLICITADAS"/>
  </r>
  <r>
    <x v="29"/>
    <x v="27"/>
    <s v="02-02-01-002-007"/>
    <s v="Materiales y suministros - Artículos textiles (excepto prendas de vestir)"/>
    <s v="DUVET TIPO TALEGO PARA CAMA DOBLE"/>
    <n v="52121502"/>
    <s v="MÍNIMA CUANTÍA "/>
    <n v="1"/>
    <n v="11"/>
    <n v="10"/>
    <n v="60"/>
    <n v="6600000"/>
    <s v="Unidad"/>
    <s v="NO SOLICITADAS"/>
  </r>
  <r>
    <x v="29"/>
    <x v="27"/>
    <s v="02-02-01-002-007"/>
    <s v="Materiales y suministros - Artículos textiles (excepto prendas de vestir)"/>
    <s v="DUVET TIPO TALEGO PARA CAMA QUEEN"/>
    <n v="52121502"/>
    <s v="MÍNIMA CUANTÍA "/>
    <n v="1"/>
    <n v="11"/>
    <n v="10"/>
    <n v="3"/>
    <n v="360000"/>
    <s v="Unidad"/>
    <s v="NO SOLICITADAS"/>
  </r>
  <r>
    <x v="29"/>
    <x v="27"/>
    <s v="02-02-01-002-007"/>
    <s v="Materiales y suministros - Artículos textiles (excepto prendas de vestir)"/>
    <s v="ALMOHADA CON FIBRA SILICONADA 50X70CM"/>
    <n v="52121505"/>
    <s v="MÍNIMA CUANTÍA "/>
    <n v="1"/>
    <n v="11"/>
    <n v="10"/>
    <n v="100"/>
    <n v="2500000"/>
    <s v="Unidad"/>
    <s v="NO SOLICITADAS"/>
  </r>
  <r>
    <x v="29"/>
    <x v="27"/>
    <s v="02-02-01-002-007"/>
    <s v="Materiales y suministros - Artículos textiles (excepto prendas de vestir)"/>
    <s v="TAPA MANTEL RECTANGULAR"/>
    <n v="52121604"/>
    <s v="MÍNIMA CUANTÍA "/>
    <n v="1"/>
    <n v="11"/>
    <n v="10"/>
    <n v="65"/>
    <n v="2925000"/>
    <s v="Unidad"/>
    <s v="NO SOLICITADAS"/>
  </r>
  <r>
    <x v="29"/>
    <x v="27"/>
    <s v="02-02-01-002-007"/>
    <s v="Materiales y suministros - Artículos textiles (excepto prendas de vestir)"/>
    <s v="TOALLA DE CUERPO EN ALGODÓN 70X140 CM"/>
    <n v="52121700"/>
    <s v="MÍNIMA CUANTÍA "/>
    <n v="1"/>
    <n v="11"/>
    <n v="10"/>
    <n v="181"/>
    <n v="7964000"/>
    <s v="Unidad"/>
    <s v="NO SOLICITADAS"/>
  </r>
  <r>
    <x v="29"/>
    <x v="27"/>
    <s v="02-02-01-002-007"/>
    <s v="Materiales y suministros - Artículos textiles (excepto prendas de vestir)"/>
    <s v="JUEGO DE SABANAS CAMA SEMIDOBLE"/>
    <n v="52121509"/>
    <s v="MÍNIMA CUANTÍA "/>
    <n v="1"/>
    <n v="11"/>
    <n v="10"/>
    <n v="80"/>
    <n v="7600000"/>
    <s v="Unidad"/>
    <s v="NO SOLICITADAS"/>
  </r>
  <r>
    <x v="29"/>
    <x v="27"/>
    <s v="02-02-01-002-007"/>
    <s v="Materiales y suministros - Artículos textiles (excepto prendas de vestir)"/>
    <s v="MANTEL EN POLIESTER/ALGODÓN 220 X280 CM"/>
    <n v="52121604"/>
    <s v="MÍNIMA CUANTÍA "/>
    <n v="1"/>
    <n v="11"/>
    <n v="10"/>
    <n v="70"/>
    <n v="9450000"/>
    <s v="Unidad"/>
    <s v="NO SOLICITADAS"/>
  </r>
  <r>
    <x v="29"/>
    <x v="27"/>
    <s v="02-02-01-002-007"/>
    <s v="Materiales y suministros - Artículos textiles (excepto prendas de vestir)"/>
    <s v="PLUMON PARA CAMA QUEEN"/>
    <n v="52121500"/>
    <s v="MÍNIMA CUANTÍA "/>
    <n v="1"/>
    <n v="11"/>
    <n v="10"/>
    <n v="5"/>
    <n v="750000"/>
    <s v="Unidad"/>
    <s v="NO SOLICITADAS"/>
  </r>
  <r>
    <x v="29"/>
    <x v="27"/>
    <s v="02-02-01-002-007"/>
    <s v="Materiales y suministros - Artículos textiles (excepto prendas de vestir)"/>
    <s v="JUEGO DE SABANAS CAMA QUEEN"/>
    <n v="52121509"/>
    <s v="MÍNIMA CUANTÍA "/>
    <n v="1"/>
    <n v="11"/>
    <n v="10"/>
    <n v="5"/>
    <n v="650000"/>
    <s v="Unidad"/>
    <s v="NO SOLICITADAS"/>
  </r>
  <r>
    <x v="29"/>
    <x v="27"/>
    <s v="02-02-01-002-007"/>
    <s v="Materiales y suministros - Artículos textiles (excepto prendas de vestir)"/>
    <s v="PROTECTOR ANTIFLUIDO PARA COLCHON SEMIDOBLE"/>
    <n v="52121501"/>
    <s v="MÍNIMA CUANTÍA "/>
    <n v="1"/>
    <n v="11"/>
    <n v="10"/>
    <n v="20"/>
    <n v="840000"/>
    <s v="Unidad"/>
    <s v="NO SOLICITADAS"/>
  </r>
  <r>
    <x v="29"/>
    <x v="27"/>
    <s v="02-02-01-002-007"/>
    <s v="Materiales y suministros - Artículos textiles (excepto prendas de vestir)"/>
    <s v="TOALLA DE MANO EN ALGODÓN 50X80 CM"/>
    <n v="52121700"/>
    <s v="MÍNIMA CUANTÍA "/>
    <n v="4"/>
    <n v="8"/>
    <n v="16"/>
    <n v="73"/>
    <n v="1460000"/>
    <s v="Unidad"/>
    <s v="NO SOLICITADAS"/>
  </r>
  <r>
    <x v="29"/>
    <x v="27"/>
    <s v="02-02-01-002-007"/>
    <s v="Materiales y suministros - Artículos textiles (excepto prendas de vestir)"/>
    <s v="TAPETE TOALLA PARA BAÑO DE 50X80 CM"/>
    <n v="52121700"/>
    <s v="MÍNIMA CUANTÍA "/>
    <n v="4"/>
    <n v="8"/>
    <n v="16"/>
    <n v="20"/>
    <n v="380000"/>
    <s v="Unidad"/>
    <s v="NO SOLICITADAS"/>
  </r>
  <r>
    <x v="29"/>
    <x v="27"/>
    <s v="02-02-01-002-007"/>
    <s v="Materiales y suministros - Artículos textiles (excepto prendas de vestir)"/>
    <s v="JUEGO DE SABANAS CAMA SENCILLA"/>
    <n v="52121509"/>
    <s v="MÍNIMA CUANTÍA "/>
    <n v="4"/>
    <n v="8"/>
    <n v="16"/>
    <n v="20"/>
    <n v="1700000"/>
    <s v="Unidad"/>
    <s v="NO SOLICITADAS"/>
  </r>
  <r>
    <x v="29"/>
    <x v="27"/>
    <s v="02-02-01-002-007"/>
    <s v="Materiales y suministros - Artículos textiles (excepto prendas de vestir)"/>
    <s v="JUEGO DE SABANAS CAMA DOBLE"/>
    <n v="52121509"/>
    <s v="MÍNIMA CUANTÍA "/>
    <n v="4"/>
    <n v="8"/>
    <n v="16"/>
    <n v="17"/>
    <n v="1785000"/>
    <s v="Unidad"/>
    <s v="NO SOLICITADAS"/>
  </r>
  <r>
    <x v="29"/>
    <x v="27"/>
    <s v="02-02-01-002-007"/>
    <s v="Materiales y suministros - Artículos textiles (excepto prendas de vestir)"/>
    <s v="PROTECTOR ANTIFLUIDO PARA COLCHON SENCILLO"/>
    <n v="52121504"/>
    <s v="MÍNIMA CUANTÍA "/>
    <n v="4"/>
    <n v="8"/>
    <n v="16"/>
    <n v="23"/>
    <n v="851000"/>
    <s v="Unidad"/>
    <s v="NO SOLICITADAS"/>
  </r>
  <r>
    <x v="29"/>
    <x v="13"/>
    <s v="02-02-01-002-008"/>
    <s v="Materiales y suministros - Dotación (prendas de vestir y calzado)"/>
    <s v="GORRA TIPO BEISBOLERA PARA EL_x000a_PERSONAL DE OFICIALES GENERALES_x000a_NORMA TECNICA T-FAC-009-01 /_x000a_FUERZA AEROESPACIAL"/>
    <n v="49221510"/>
    <s v="SELECCIÓN ABREVIADA SUBASTA INVERSA"/>
    <n v="2"/>
    <n v="10"/>
    <n v="10"/>
    <n v="180"/>
    <n v="5839412.4000000004"/>
    <s v="Unidad"/>
    <s v="NO SOLICITADAS"/>
  </r>
  <r>
    <x v="29"/>
    <x v="27"/>
    <s v="02-02-01-002-007"/>
    <s v="Materiales y suministros - Artículos textiles (excepto prendas de vestir)"/>
    <s v="PROTECTOR ANTIFLUIDO PARA COLCHON DOBLE"/>
    <n v="52121504"/>
    <s v="MÍNIMA CUANTÍA "/>
    <n v="4"/>
    <n v="8"/>
    <n v="16"/>
    <n v="14"/>
    <n v="728000"/>
    <s v="Unidad"/>
    <s v="NO SOLICITADAS"/>
  </r>
  <r>
    <x v="29"/>
    <x v="27"/>
    <s v="02-02-01-002-007"/>
    <s v="Materiales y suministros - Artículos textiles (excepto prendas de vestir)"/>
    <s v="PLUMON PARA CAMA SENCILLA"/>
    <n v="52121502"/>
    <s v="MÍNIMA CUANTÍA "/>
    <n v="4"/>
    <n v="8"/>
    <n v="16"/>
    <n v="10"/>
    <n v="1100000"/>
    <s v="Unidad"/>
    <s v="NO SOLICITADAS"/>
  </r>
  <r>
    <x v="29"/>
    <x v="27"/>
    <s v="02-02-01-002-007"/>
    <s v="Materiales y suministros - Artículos textiles (excepto prendas de vestir)"/>
    <s v="PLUMON PARA CAMA DOBLE"/>
    <n v="52121502"/>
    <s v="MÍNIMA CUANTÍA "/>
    <n v="4"/>
    <n v="8"/>
    <n v="16"/>
    <n v="10"/>
    <n v="1300000"/>
    <s v="Unidad"/>
    <s v="NO SOLICITADAS"/>
  </r>
  <r>
    <x v="29"/>
    <x v="27"/>
    <s v="02-02-01-002-007"/>
    <s v="Materiales y suministros - Artículos textiles (excepto prendas de vestir)"/>
    <s v="DUVET TIPO TALEGO PARA CAMA SENCILLA"/>
    <n v="52121502"/>
    <s v="MÍNIMA CUANTÍA "/>
    <n v="4"/>
    <n v="8"/>
    <n v="16"/>
    <n v="13"/>
    <n v="1105000"/>
    <s v="Unidad"/>
    <s v="NO SOLICITADAS"/>
  </r>
  <r>
    <x v="29"/>
    <x v="27"/>
    <s v="02-02-01-002-007"/>
    <s v="Materiales y suministros - Artículos textiles (excepto prendas de vestir)"/>
    <s v="DUVET TIPO TALEGO PARA CAMA DOBLE"/>
    <n v="52121502"/>
    <s v="MÍNIMA CUANTÍA "/>
    <n v="4"/>
    <n v="8"/>
    <n v="16"/>
    <n v="14"/>
    <n v="1540000"/>
    <s v="Unidad"/>
    <s v="NO SOLICITADAS"/>
  </r>
  <r>
    <x v="29"/>
    <x v="27"/>
    <s v="02-02-01-002-007"/>
    <s v="Materiales y suministros - Artículos textiles (excepto prendas de vestir)"/>
    <s v="ALMOHADA CON FIBRA SILICONADA 50X70 CM"/>
    <n v="52121505"/>
    <s v="MÍNIMA CUANTÍA "/>
    <n v="4"/>
    <n v="8"/>
    <n v="16"/>
    <n v="51"/>
    <n v="1275000"/>
    <s v="Unidad"/>
    <s v="NO SOLICITADAS"/>
  </r>
  <r>
    <x v="29"/>
    <x v="27"/>
    <s v="02-02-01-002-007"/>
    <s v="Materiales y suministros - Artículos textiles (excepto prendas de vestir)"/>
    <s v="PROTECTOR ANTIFLUIDO PARA ALMOHADA 50X70 CM"/>
    <n v="52121512"/>
    <s v="MÍNIMA CUANTÍA "/>
    <n v="4"/>
    <n v="8"/>
    <n v="16"/>
    <n v="37"/>
    <n v="444000"/>
    <s v="Unidad"/>
    <s v="NO SOLICITADAS"/>
  </r>
  <r>
    <x v="29"/>
    <x v="27"/>
    <s v="02-02-01-002-007"/>
    <s v="Materiales y suministros - Artículos textiles (excepto prendas de vestir)"/>
    <s v="TOALLA DE CUERPO EN ALGODÓN 70X140 CM"/>
    <n v="52121700"/>
    <s v="MÍNIMA CUANTÍA "/>
    <n v="4"/>
    <n v="8"/>
    <n v="16"/>
    <n v="30"/>
    <n v="1320000"/>
    <s v="Unidad"/>
    <s v="NO SOLICITADAS"/>
  </r>
  <r>
    <x v="29"/>
    <x v="27"/>
    <s v="02-02-01-002-007"/>
    <s v="Materiales y suministros - Artículos textiles (excepto prendas de vestir)"/>
    <s v="TOALLA DE MANO EN ALGODÓN 50X80 CM"/>
    <n v="52121700"/>
    <s v="MÍNIMA CUANTÍA "/>
    <n v="4"/>
    <n v="8"/>
    <n v="10"/>
    <n v="33"/>
    <n v="660000"/>
    <s v="Unidad"/>
    <s v="NO SOLICITADAS"/>
  </r>
  <r>
    <x v="29"/>
    <x v="27"/>
    <s v="02-02-01-002-007"/>
    <s v="Materiales y suministros - Artículos textiles (excepto prendas de vestir)"/>
    <s v="TAPETE TOALLA PARA BAÑO DE 50X80 CM"/>
    <n v="52121700"/>
    <s v="MÍNIMA CUANTÍA "/>
    <n v="4"/>
    <n v="8"/>
    <n v="10"/>
    <n v="6"/>
    <n v="114000"/>
    <s v="Unidad"/>
    <s v="NO SOLICITADAS"/>
  </r>
  <r>
    <x v="29"/>
    <x v="27"/>
    <s v="02-02-01-002-007"/>
    <s v="Materiales y suministros - Artículos textiles (excepto prendas de vestir)"/>
    <s v="PROTECTOR ANTIFLUIDO PARA ALMOHADA 50X70CM"/>
    <n v="52121512"/>
    <s v="MÍNIMA CUANTÍA "/>
    <n v="4"/>
    <n v="8"/>
    <n v="10"/>
    <n v="43"/>
    <n v="516000"/>
    <s v="Unidad"/>
    <s v="NO SOLICITADAS"/>
  </r>
  <r>
    <x v="29"/>
    <x v="7"/>
    <s v="02-02-01-003-004-01"/>
    <s v="Materiales y suministros - Químicos orgánicos básicos"/>
    <s v="DESINFECTANTE HALO MIST"/>
    <n v="42281604"/>
    <s v="CONTRATACIÓN DIRECTA  "/>
    <n v="1"/>
    <n v="11"/>
    <n v="10"/>
    <n v="16"/>
    <n v="13964544"/>
    <s v="Unidad"/>
    <s v="NO SOLICITADAS"/>
  </r>
  <r>
    <x v="29"/>
    <x v="3"/>
    <s v="02-02-01-003-005-02"/>
    <s v="Materiales y suministros - Productos farmacéuticos"/>
    <s v="MEDICAMENTOS"/>
    <n v="85121902"/>
    <s v="MÍNIMA CUANTÍA "/>
    <n v="1"/>
    <n v="11"/>
    <n v="10"/>
    <n v="1"/>
    <n v="19679650"/>
    <s v="GLOBAL"/>
    <s v="NO SOLICITADAS"/>
  </r>
  <r>
    <x v="29"/>
    <x v="66"/>
    <s v="02-02-01-004-008-01"/>
    <s v="Materiales y suministros - Aparatos médicos y quirúrgicos y aparatos ortésicos y protésicos"/>
    <s v="ADQUISICIÓN DE REPUESTOS PARA EL MANTENIMIENTO DE VENTILADORES HAMILTON T1"/>
    <s v="42271700"/>
    <s v="CONTRATACIÓN DIRECTA  "/>
    <n v="1"/>
    <n v="11"/>
    <n v="10"/>
    <n v="1"/>
    <n v="15448520.5"/>
    <s v="GLOBAL"/>
    <s v="NO SOLICITADAS"/>
  </r>
  <r>
    <x v="29"/>
    <x v="66"/>
    <s v="02-02-01-004-008-01"/>
    <s v="Materiales y suministros - Aparatos médicos y quirúrgicos y aparatos ortésicos y protésicos"/>
    <s v="ADQUISICIÓN DE REPUESTOS PARA EL MANTENIMIENTO DE EQUIPOS BIOMÉDICOS"/>
    <s v="42271700"/>
    <s v="MÍNIMA CUANTÍA "/>
    <n v="1"/>
    <n v="11"/>
    <n v="10"/>
    <n v="1"/>
    <n v="9670773"/>
    <s v="GLOBAL"/>
    <s v="NO SOLICITADAS"/>
  </r>
  <r>
    <x v="29"/>
    <x v="48"/>
    <s v="02-01-01-003-008-01-4"/>
    <s v="Activos fijos - Otros muebles n. C. P."/>
    <s v="ADQUISICIÓN DE INFLABLES Y DISFRACES ESTRUCTURADOS PARA LAS OFICINAS DE ACCIÓN INTEGRAL"/>
    <s v="60141012"/>
    <s v="SELECCIÓN ABREVIADA SUBASTA INVERSA"/>
    <n v="1"/>
    <n v="11"/>
    <n v="10"/>
    <n v="1"/>
    <n v="55000000"/>
    <s v="Unidad"/>
    <s v="NO SOLICITADAS"/>
  </r>
  <r>
    <x v="29"/>
    <x v="25"/>
    <s v="02-01-01-004-010-04"/>
    <s v="Activos fijos - Equipo militar y de seguridad"/>
    <s v="TRAJE DE BOMBEROS ESTRUCTURAL SUBOFICIALES (CHAQUETON, PANTALON) CON SUS ACCESORIOS (CASCO, BOTAS, MONJA / HOOD, GUANTES)"/>
    <s v="46181508"/>
    <s v="SELECCIÓN ABREVIADA SUBASTA INVERSA"/>
    <n v="1"/>
    <n v="11"/>
    <n v="10"/>
    <n v="3"/>
    <n v="53116188"/>
    <s v="GLOBAL"/>
    <s v="NO SOLICITADAS"/>
  </r>
  <r>
    <x v="29"/>
    <x v="48"/>
    <s v="02-01-01-003-008-01-4"/>
    <s v="Activos fijos - Otros muebles n. C. P."/>
    <s v="ADQUISICIÓN MATERIAL DE APOYO PARA DIVULGACIÓN DE TRANSPARENCIA (CARPA, STAND Y PENDONES)"/>
    <s v="49121503_x000a_55121714_x000a_56101501"/>
    <s v="MÍNIMA CUANTÍA "/>
    <n v="2"/>
    <n v="10"/>
    <n v="10"/>
    <n v="1"/>
    <n v="5915000"/>
    <s v="Unidad"/>
    <s v="NO SOLICITADAS"/>
  </r>
  <r>
    <x v="29"/>
    <x v="35"/>
    <s v="02-01-01-004-008-02"/>
    <s v="Activos fijos - Instrumentos y aparatos de medición, verificación, análisis, de navegación y para otros fines (excepto instrumentos ópticos); instrumentos de control de procesos industriales, sus partes, piezas y accesorios"/>
    <s v="CRONÓGRAFO BALÍSTICO CALDWELL"/>
    <s v="41111921"/>
    <s v="MÍNIMA CUANTÍA "/>
    <n v="1"/>
    <n v="11"/>
    <n v="10"/>
    <n v="2"/>
    <n v="1475000"/>
    <s v="Unidad"/>
    <s v="NO SOLICITADAS"/>
  </r>
  <r>
    <x v="29"/>
    <x v="3"/>
    <s v="02-02-01-003-005-04"/>
    <s v="Materiales y suministros - Productos químicos n. C. P."/>
    <s v="PRUEBAS MULTIDROGAS (ALCOHOL Y DROGAS)"/>
    <n v="41116205"/>
    <s v="MÍNIMA CUANTÍA "/>
    <n v="1"/>
    <n v="11"/>
    <n v="10"/>
    <n v="1"/>
    <n v="12600000"/>
    <s v="GLOBAL"/>
    <s v="NO SOLICITADAS"/>
  </r>
  <r>
    <x v="29"/>
    <x v="10"/>
    <s v="02-02-01-002-003-03"/>
    <s v="Materiales y suministros - Preparaciones utilizadas en la alimentación de animales"/>
    <s v="ALIMENTO CONCENTRADO PARA PERROS ADULTOS"/>
    <s v="10121801"/>
    <s v="SELECCIÓN ABREVIADA ACUERDO MARCO DE PRECIOS"/>
    <n v="1"/>
    <n v="11"/>
    <n v="10"/>
    <n v="1612"/>
    <n v="754730340"/>
    <s v="Bulto"/>
    <s v="NO SOLICITADAS"/>
  </r>
  <r>
    <x v="29"/>
    <x v="10"/>
    <s v="02-02-01-002-003-03"/>
    <s v="Materiales y suministros - Preparaciones utilizadas en la alimentación de animales"/>
    <s v="ALIMENTO CONCENTRADO PERROS CACHORRO"/>
    <s v="10121801"/>
    <s v="SELECCIÓN ABREVIADA ACUERDO MARCO DE PRECIOS"/>
    <n v="1"/>
    <n v="11"/>
    <n v="10"/>
    <n v="29"/>
    <n v="13605669"/>
    <s v="Bulto"/>
    <s v="NO SOLICITADAS"/>
  </r>
  <r>
    <x v="29"/>
    <x v="10"/>
    <s v="02-02-01-002-003-03"/>
    <s v="Materiales y suministros - Preparaciones utilizadas en la alimentación de animales"/>
    <s v="ALIMENTO HUMEDO PARA PERROS "/>
    <s v="10121802"/>
    <s v="SELECCIÓN ABREVIADA ACUERDO MARCO DE PRECIOS"/>
    <n v="1"/>
    <n v="11"/>
    <n v="10"/>
    <n v="363"/>
    <n v="1662385.7299999997"/>
    <s v="SOBRE"/>
    <s v="NO SOLICITADAS"/>
  </r>
  <r>
    <x v="29"/>
    <x v="3"/>
    <s v="02-02-01-003-005-05"/>
    <s v="Materiales y suministros - Fibras textiles manufacturadas"/>
    <s v="SACOS TERREROS PARA ELABORACION DE FORTIFICACIONES MILITARES"/>
    <s v="24121502"/>
    <s v="MÍNIMA CUANTÍA "/>
    <n v="1"/>
    <n v="11"/>
    <n v="10"/>
    <n v="1"/>
    <n v="39999945.450000003"/>
    <s v="GLOBAL"/>
    <s v="NO SOLICITADAS"/>
  </r>
  <r>
    <x v="29"/>
    <x v="39"/>
    <s v="02-01-01-004-009-01"/>
    <s v="Activos fijos - Vehículos automotores, remolques y semirremolques; y sus partes, piezas y accesorios"/>
    <s v="ADQUISICION DE MINI VAN"/>
    <s v="25101505"/>
    <s v="SELECCIÓN ABREVIADA ACUERDO MARCO DE PRECIOS"/>
    <n v="1"/>
    <n v="11"/>
    <n v="10"/>
    <n v="2"/>
    <n v="172264394"/>
    <s v="Unidad"/>
    <s v="NO SOLICITADAS"/>
  </r>
  <r>
    <x v="29"/>
    <x v="48"/>
    <s v="02-01-01-003-008-01-2"/>
    <s v="Activos fijos - Muebles, del tipo utilizado en oficinas"/>
    <s v="ESTANTERIA EN MADERA TIPO BIBLIOTECA"/>
    <s v="24102011"/>
    <s v="SELECCIÓN ABREVIADA MENOR CUANTÍA"/>
    <n v="1"/>
    <n v="11"/>
    <n v="10"/>
    <n v="4"/>
    <n v="5712000"/>
    <s v="Unidad"/>
    <s v="NO SOLICITADAS"/>
  </r>
  <r>
    <x v="29"/>
    <x v="48"/>
    <s v="02-01-01-003-008-01-4"/>
    <s v="Activos fijos - Otros muebles n. C. P."/>
    <s v="CLOSET DE MADERA 4 PUERTAS 3 CAJONES 180X150X50"/>
    <s v="30161806"/>
    <s v="SELECCIÓN ABREVIADA MENOR CUANTÍA"/>
    <n v="1"/>
    <n v="11"/>
    <n v="10"/>
    <n v="2"/>
    <n v="4000000"/>
    <s v="Unidad"/>
    <s v="NO SOLICITADAS"/>
  </r>
  <r>
    <x v="29"/>
    <x v="36"/>
    <s v="02-01-01-004-004-08"/>
    <s v="Activos fijos - Aparatos de uso doméstico y sus partes y piezas"/>
    <s v="TORRE DE LAVADO (LAVADORA-SECADORA)"/>
    <s v="47111501"/>
    <s v="SELECCIÓN ABREVIADA MENOR CUANTÍA"/>
    <n v="1"/>
    <n v="11"/>
    <n v="10"/>
    <n v="1"/>
    <n v="5950000"/>
    <s v="Unidad"/>
    <s v="NO SOLICITADAS"/>
  </r>
  <r>
    <x v="29"/>
    <x v="27"/>
    <s v="02-02-01-002-007"/>
    <s v="Materiales y suministros - Artículos textiles (excepto prendas de vestir)"/>
    <s v="PERSIANA DOBLE ENROLLABLE (SHELTER RADAR ARAUCA)"/>
    <s v="52131602"/>
    <s v="SELECCIÓN ABREVIADA MENOR CUANTÍA"/>
    <n v="1"/>
    <n v="11"/>
    <n v="10"/>
    <n v="7"/>
    <n v="3332000"/>
    <s v="Unidad"/>
    <s v="NO SOLICITADAS"/>
  </r>
  <r>
    <x v="29"/>
    <x v="36"/>
    <s v="02-01-01-004-004-08"/>
    <s v="Activos fijos - Aparatos de uso doméstico y sus partes y piezas"/>
    <s v="NEVERA 595-LITROS"/>
    <s v="52141501"/>
    <s v="SELECCIÓN ABREVIADA MENOR CUANTÍA"/>
    <n v="1"/>
    <n v="11"/>
    <n v="10"/>
    <n v="1"/>
    <n v="4641000"/>
    <s v="Unidad"/>
    <s v="NO SOLICITADAS"/>
  </r>
  <r>
    <x v="29"/>
    <x v="36"/>
    <s v="02-01-01-004-004-08"/>
    <s v="Activos fijos - Aparatos de uso doméstico y sus partes y piezas"/>
    <s v="HORNO MICROONDAS"/>
    <s v="52141502"/>
    <s v="SELECCIÓN ABREVIADA MENOR CUANTÍA"/>
    <n v="1"/>
    <n v="11"/>
    <n v="10"/>
    <n v="1"/>
    <n v="428571.43"/>
    <s v="Unidad"/>
    <s v="NO SOLICITADAS"/>
  </r>
  <r>
    <x v="29"/>
    <x v="56"/>
    <s v="02-01-01-004-007-03"/>
    <s v="Activos fijos - Radiorreceptores y receptores de televisión; aparatos para la grabación y reproducción de sonido y video; micrófonos, altavoces, amplificadores, etc."/>
    <s v="TELEVISOR DE 43” SMART TV CON ANTENA PARA TELEVISIÓN SATELITAL PREPAGO (SHELTER ALOJAMIENTO)"/>
    <s v="52161505"/>
    <s v="SELECCIÓN ABREVIADA MENOR CUANTÍA"/>
    <n v="1"/>
    <n v="11"/>
    <n v="10"/>
    <n v="3"/>
    <n v="8670000"/>
    <s v="Unidad"/>
    <s v="NO SOLICITADAS"/>
  </r>
  <r>
    <x v="29"/>
    <x v="48"/>
    <s v="02-01-01-003-008-01-5"/>
    <s v="Activos fijos - Somieres, colchones con muelles, rellenos o guarnecidos interiormente con cualquier material, de caucho o plásticos celulares, recubiertos o no"/>
    <s v="COLCHÓN ORTOPEDICO SEMIDOBLE"/>
    <s v="56101508"/>
    <s v="SELECCIÓN ABREVIADA MENOR CUANTÍA"/>
    <n v="1"/>
    <n v="11"/>
    <n v="10"/>
    <n v="5"/>
    <n v="4599800"/>
    <s v="Unidad"/>
    <s v="NO SOLICITADAS"/>
  </r>
  <r>
    <x v="29"/>
    <x v="48"/>
    <s v="02-01-01-003-008-01-4"/>
    <s v="Activos fijos - Otros muebles n. C. P."/>
    <s v="CAMAROTE SEMIDOBLE EN MADERA"/>
    <s v="56101515"/>
    <s v="SELECCIÓN ABREVIADA MENOR CUANTÍA"/>
    <n v="1"/>
    <n v="11"/>
    <n v="10"/>
    <n v="2"/>
    <n v="3428571.42"/>
    <s v="Unidad"/>
    <s v="NO SOLICITADAS"/>
  </r>
  <r>
    <x v="29"/>
    <x v="48"/>
    <s v="02-01-01-003-008-01-4"/>
    <s v="Activos fijos - Otros muebles n. C. P."/>
    <s v="ESTANTERIA METÁLICA TIPO INDUSTRIAL 6 NIVELES CON REFUERZOS"/>
    <s v="56101518"/>
    <s v="SELECCIÓN ABREVIADA MENOR CUANTÍA"/>
    <n v="1"/>
    <n v="11"/>
    <n v="10"/>
    <n v="4"/>
    <n v="10571428.560000001"/>
    <s v="Unidad"/>
    <s v="NO SOLICITADAS"/>
  </r>
  <r>
    <x v="29"/>
    <x v="48"/>
    <s v="02-01-01-003-008-01-1"/>
    <s v="Activos fijos - Asientos"/>
    <s v="SILLA TIPO ESCRITORIO"/>
    <s v="56101522"/>
    <s v="SELECCIÓN ABREVIADA MENOR CUANTÍA"/>
    <n v="1"/>
    <n v="11"/>
    <n v="10"/>
    <n v="4"/>
    <n v="4571428.5599999996"/>
    <s v="Unidad"/>
    <s v="NO SOLICITADAS"/>
  </r>
  <r>
    <x v="29"/>
    <x v="48"/>
    <s v="02-01-01-003-008-01-2"/>
    <s v="Activos fijos - Muebles, del tipo utilizado en oficinas"/>
    <s v="ESCRITORIO DE TRABAJO CON ARCHIVADOR"/>
    <s v="56101703"/>
    <s v="SELECCIÓN ABREVIADA MENOR CUANTÍA"/>
    <n v="1"/>
    <n v="11"/>
    <n v="10"/>
    <n v="5"/>
    <n v="7142857.1500000004"/>
    <s v="Unidad"/>
    <s v="NO SOLICITADAS"/>
  </r>
  <r>
    <x v="29"/>
    <x v="52"/>
    <s v="02-01-01-001-001-04"/>
    <s v="Activos fijos - Viviendas viviendas móviles"/>
    <s v="ADQUISICIÓN SHELTERS ADECUADO PARA ALOJAMIENTO ITEM 1"/>
    <s v="95141602"/>
    <s v="SELECCIÓN ABREVIADA MENOR CUANTÍA"/>
    <n v="1"/>
    <n v="11"/>
    <n v="10"/>
    <n v="1"/>
    <n v="100150000"/>
    <s v="UNIDAD"/>
    <s v="NO SOLICITADAS"/>
  </r>
  <r>
    <x v="29"/>
    <x v="48"/>
    <s v="02-01-01-003-008-01-3"/>
    <s v="Activos fijos - Muebles de madera, del tipo utilizado en la cocina"/>
    <s v="COCINA INTEGRAL"/>
    <s v="95141606"/>
    <s v="SELECCIÓN ABREVIADA MENOR CUANTÍA"/>
    <n v="1"/>
    <n v="11"/>
    <n v="10"/>
    <n v="1"/>
    <n v="3600000"/>
    <s v="Unidad"/>
    <s v="NO SOLICITADAS"/>
  </r>
  <r>
    <x v="29"/>
    <x v="15"/>
    <s v="02-02-02-008-005-09-6"/>
    <s v="Adquisición de servicios - Servicios de organización y asistencia de convenciones y ferias"/>
    <s v="2023 - BACOF - OPERADOR LOGÍSTICO - CONJEFAMER 2023"/>
    <s v="90111603"/>
    <s v="SELECCIÓN ABREVIADA MENOR CUANTÍA"/>
    <n v="1"/>
    <n v="11"/>
    <n v="10"/>
    <n v="1"/>
    <n v="100000000"/>
    <s v="GLOBAL"/>
    <s v="NO SOLICITADAS"/>
  </r>
  <r>
    <x v="29"/>
    <x v="21"/>
    <s v="02-02-02-007-001-03-5-07"/>
    <s v="Adquisición de servicios - Servicios de seguro obligatorio de accidentes de tránsito (soat)"/>
    <s v="SEGURO OBLIGATORIO DE ACCIDENTES DE TRANSITO (SOAT) - (CENRP)"/>
    <s v="84131503"/>
    <s v="SELECCIÓN ABREVIADA ACUERDO MARCO DE PRECIOS"/>
    <n v="1"/>
    <n v="11"/>
    <n v="10"/>
    <n v="1"/>
    <n v="4200000"/>
    <s v="GLOBAL"/>
    <s v="NO SOLICITADAS"/>
  </r>
  <r>
    <x v="29"/>
    <x v="14"/>
    <s v="02-02-02-008-007-01-5"/>
    <s v="Adquisición de servicios - Servicios de mantenimiento y reparación de otra maquinaria y otro equipo"/>
    <s v="MANTENIMIENTO PREVENTIVO PARA LAS INCUBADORAS DE TRANSPORTE NEONATAL MARCA DRAEGER"/>
    <s v="85161501"/>
    <s v="CONTRATACIÓN DIRECTA  "/>
    <n v="1"/>
    <n v="11"/>
    <n v="10"/>
    <n v="1"/>
    <n v="11260753"/>
    <s v="GLOBAL"/>
    <s v="NO SOLICITADAS"/>
  </r>
  <r>
    <x v="29"/>
    <x v="14"/>
    <s v="02-02-02-008-007-01-5"/>
    <s v="Adquisición de servicios - Servicios de mantenimiento y reparación de otra maquinaria y otro equipo"/>
    <s v="MANTENIMIENTO PREVENTIVO PARA LOS VENTILADORES DE TRANSPORTE MARCA ZOLL MODELO EAGLE 731, SEGÚN MANUAL CASA FABRICANTE, PARA USO EN LAS AERONAVES MEDICALIZADAS DE LA FUERZA AÉREA COLOMBIANA."/>
    <s v="85161501"/>
    <s v="MÍNIMA CUANTÍA "/>
    <n v="1"/>
    <n v="11"/>
    <n v="10"/>
    <n v="1"/>
    <n v="16999626"/>
    <s v="GLOBAL"/>
    <s v="NO SOLICITADAS"/>
  </r>
  <r>
    <x v="29"/>
    <x v="14"/>
    <s v="02-02-02-008-007-01-5"/>
    <s v="Adquisición de servicios - Servicios de mantenimiento y reparación de otra maquinaria y otro equipo"/>
    <s v="SERVICIO DE CALIBRACIÓN PARA LOS EQUIPOS BIOMÉDICOS EN LAS AERONAVES MEDICALIZADAS DE LA FUERZA AÉREA COLOMBIANA."/>
    <n v="81141504"/>
    <s v="MÍNIMA CUANTÍA "/>
    <n v="1"/>
    <n v="11"/>
    <n v="10"/>
    <n v="1"/>
    <n v="22513800"/>
    <s v="GLOBAL"/>
    <s v="NO SOLICITADAS"/>
  </r>
  <r>
    <x v="29"/>
    <x v="14"/>
    <s v="02-02-02-008-007-01-5"/>
    <s v="Adquisición de servicios - Servicios de mantenimiento y reparación de otra maquinaria y otro equipo"/>
    <s v="MANTENIMIENTO PREVENTIVO PARA LOS VENTILADORES DE TRANSPORTE MARCA HAMILTON MEDICAL MODELO T1"/>
    <s v="85161501"/>
    <s v="CONTRATACIÓN DIRECTA  "/>
    <n v="1"/>
    <n v="11"/>
    <n v="10"/>
    <n v="1"/>
    <n v="35380009"/>
    <s v="GLOBAL"/>
    <s v="NO SOLICITADAS"/>
  </r>
  <r>
    <x v="29"/>
    <x v="14"/>
    <s v="02-02-02-008-007-02-9"/>
    <s v="Adquisición de servicios - Servicios de mantenimiento y reparación de otros bienes n. C. P."/>
    <s v="MANTENIMIENTO A TODO COSTO DE  INFLABLES Y DISFRACES ESTRUCTURADOS  PARA LAS OFICINAS DE ACCIÓN INTEGRAL"/>
    <n v="73151700"/>
    <s v="MÍNIMA CUANTÍA "/>
    <n v="1"/>
    <n v="11"/>
    <n v="10"/>
    <n v="1"/>
    <n v="29251390"/>
    <s v="GLOBAL"/>
    <s v="NO SOLICITADAS"/>
  </r>
  <r>
    <x v="29"/>
    <x v="14"/>
    <s v="02-02-02-008-007-01-2"/>
    <s v="Adquisición de servicios - Servicios de mantenimiento y reparación de maquinaria de oficina y contabilidad"/>
    <s v="MANTENIMIENTO DE MÁQUINAS RISO"/>
    <s v="81101707"/>
    <s v="MÍNIMA CUANTÍA "/>
    <n v="1"/>
    <n v="11"/>
    <n v="10"/>
    <n v="1"/>
    <n v="11600000"/>
    <s v="GLOBAL"/>
    <s v="NO SOLICITADAS"/>
  </r>
  <r>
    <x v="29"/>
    <x v="68"/>
    <s v="02-02-02-008-009-01"/>
    <s v="Adquisición de servicios - Servicios de edición, impresión y reproducción"/>
    <s v="DISEÑO DE CARTILLA INTERACTIVA (VER_x000a_DESCRIPCION ANEXO TECNICO) "/>
    <s v="43232100"/>
    <s v="MÍNIMA CUANTÍA "/>
    <n v="1"/>
    <n v="11"/>
    <n v="10"/>
    <n v="1"/>
    <n v="7300000"/>
    <s v="GLOBAL"/>
    <s v="NO SOLICITADAS"/>
  </r>
  <r>
    <x v="29"/>
    <x v="21"/>
    <s v="02-02-02-007-001-03-5-02"/>
    <s v="Adquisición de servicios - Servicios de seguros de transporte marítimo, de aviación y otros medios de transporte"/>
    <s v="PÓLIZA CASCO DE AVIACIÓN"/>
    <n v="84131505"/>
    <s v="LICITACIÓN PÚBLICA"/>
    <n v="1"/>
    <n v="12"/>
    <n v="10"/>
    <n v="1"/>
    <n v="42733291935.620003"/>
    <s v="GLOBAL"/>
    <s v="NO SOLICITADAS"/>
  </r>
  <r>
    <x v="29"/>
    <x v="15"/>
    <s v="02-02-02-008-005-09-6"/>
    <s v="Adquisición de servicios - Servicios de organización y asistencia de convenciones y ferias"/>
    <s v="OPERADOR LOGISTICO EJERCICIOS OPERACIONALES"/>
    <s v="80111623"/>
    <s v="SELECCIÓN ABREVIADA MENOR CUANTÍA"/>
    <n v="1"/>
    <n v="11"/>
    <n v="10"/>
    <n v="1"/>
    <n v="60470632.549999997"/>
    <s v="GLOBAL"/>
    <s v="NO SOLICITADAS"/>
  </r>
  <r>
    <x v="29"/>
    <x v="30"/>
    <s v="02-02-02-009-002-09"/>
    <s v="Adquisición de servicios - Otros tipos de educación y servicios de apoyo educativo"/>
    <s v="DIFUNDIR, CAPACITAR, ENTRENAR Y FOMENTAR LA MORAL COMBATIVA DIRECCIONADA EN EL LIDERAZGO, TRABAJO EN EQUIPO, TOMA DE DECISIONES E INTEGRIDAD, EN PRO DEL CUMPLIMIENTO DE LA MISIÓN"/>
    <n v="86111604"/>
    <s v="CONTRATACIÓN DIRECTA  "/>
    <n v="1"/>
    <n v="11"/>
    <n v="10"/>
    <n v="1"/>
    <n v="30000000"/>
    <s v="GLOBAL"/>
    <s v="NO SOLICITADAS"/>
  </r>
  <r>
    <x v="29"/>
    <x v="14"/>
    <s v="02-02-02-008-007-01-4"/>
    <s v="Adquisición de servicios - Servicios de mantenimiento y reparación de maquinaria y equipo de transporte"/>
    <s v="MANTENIMIENTO PREVENTIVO FASE 2 VEHÍCULOS DE BOMBEROS "/>
    <s v="78181508"/>
    <s v="SELECCIÓN ABREVIADA MENOR CUANTÍA"/>
    <n v="1"/>
    <n v="11"/>
    <n v="10"/>
    <n v="1"/>
    <n v="141789690"/>
    <s v="GLOBAL"/>
    <s v="NO SOLICITADAS"/>
  </r>
  <r>
    <x v="29"/>
    <x v="30"/>
    <s v="02-02-02-009-002-09"/>
    <s v="Adquisición de servicios - Otros tipos de educación y servicios de apoyo educativo"/>
    <s v="CAPACITACIÓN ACTUALIZACIÓN EN CONTRATACIÓN ESTATAL "/>
    <s v="86111604"/>
    <s v="CONTRATACIÓN DIRECTA  "/>
    <n v="1"/>
    <n v="11"/>
    <n v="10"/>
    <n v="1"/>
    <n v="50400000"/>
    <s v="GLOBAL"/>
    <s v="NO SOLICITADAS"/>
  </r>
  <r>
    <x v="29"/>
    <x v="30"/>
    <s v="02-02-02-009-002-09"/>
    <s v="Adquisición de servicios - Otros tipos de educación y servicios de apoyo educativo"/>
    <s v="CURSO DE AUDITOR INTERNO; ISO 9001:2015, ISO 19011, ISO 27001:2013, GESTIÓN DE RIESGO Y MIPG"/>
    <s v="86111604"/>
    <s v="CONTRATACIÓN DIRECTA  "/>
    <n v="1"/>
    <n v="11"/>
    <n v="10"/>
    <n v="1"/>
    <n v="17500000"/>
    <s v="GLOBAL"/>
    <s v="NO SOLICITADAS"/>
  </r>
  <r>
    <x v="29"/>
    <x v="30"/>
    <s v="02-02-02-009-002-09"/>
    <s v="Adquisición de servicios - Otros tipos de educación y servicios de apoyo educativo"/>
    <s v="CAPACITACIÓN EN SEGURIDAD OPERACIONAL "/>
    <s v="86111604"/>
    <s v="SELECCIÓN ABREVIADA MENOR CUANTÍA"/>
    <n v="1"/>
    <n v="11"/>
    <n v="10"/>
    <n v="1"/>
    <n v="93000000"/>
    <s v="GLOBAL"/>
    <s v="NO SOLICITADAS"/>
  </r>
  <r>
    <x v="29"/>
    <x v="30"/>
    <s v="02-02-02-009-002-09"/>
    <s v="Adquisición de servicios - Otros tipos de educación y servicios de apoyo educativo"/>
    <s v="CURSO AUDITORIA FORENSE"/>
    <s v="86111604"/>
    <s v="CONTRATACIÓN DIRECTA  "/>
    <n v="1"/>
    <n v="11"/>
    <n v="10"/>
    <n v="1"/>
    <n v="22000000"/>
    <s v="GLOBAL"/>
    <s v="NO SOLICITADAS"/>
  </r>
  <r>
    <x v="29"/>
    <x v="68"/>
    <s v="02-02-02-008-009-01"/>
    <s v="Adquisición de servicios - Servicios de edición, impresión y reproducción"/>
    <s v="ADQUISICIÓN MATERIAL DE APOYO PARA DIVULGACIÓN DE TRANSPARENCIA (AGENDAS, ACCESORIOS)"/>
    <s v="44111500"/>
    <s v="MÍNIMA CUANTÍA "/>
    <n v="2"/>
    <n v="10"/>
    <n v="10"/>
    <n v="1"/>
    <n v="3195000"/>
    <s v="GLOBAL"/>
    <s v="NO SOLICITADAS"/>
  </r>
  <r>
    <x v="29"/>
    <x v="14"/>
    <s v="02-02-02-008-007-01-5"/>
    <s v="Adquisición de servicios - Servicios de mantenimiento y reparación de otra maquinaria y otro equipo"/>
    <s v="MANTENIMIENTO DE EQUIPOS SCBA, PRUEBAS POSICHEK Y PRUEBAS HIDROSTÁTICAS CILINDROS SCBA"/>
    <s v="72154100"/>
    <s v="SELECCIÓN ABREVIADA MENOR CUANTÍA"/>
    <n v="1"/>
    <n v="11"/>
    <n v="10"/>
    <n v="1"/>
    <n v="82465000"/>
    <s v="GLOBAL"/>
    <s v="NO SOLICITADAS"/>
  </r>
  <r>
    <x v="29"/>
    <x v="14"/>
    <s v="02-02-02-008-007-01-5"/>
    <s v="Adquisición de servicios - Servicios de mantenimiento y reparación de otra maquinaria y otro equipo"/>
    <s v="MANTENIMIENTO Y REPARACIÓN DE  COMPRESORES PARA EQUIPOS SCBA"/>
    <s v="72154100"/>
    <s v="SELECCIÓN ABREVIADA MENOR CUANTÍA"/>
    <n v="1"/>
    <n v="11"/>
    <n v="10"/>
    <n v="1"/>
    <n v="127535000"/>
    <s v="GLOBAL"/>
    <s v="NO SOLICITADAS"/>
  </r>
  <r>
    <x v="29"/>
    <x v="82"/>
    <s v="02-02-02-008-001-01"/>
    <s v="Adquisición de servicios - Servicios de investigación y desarrollo experimental en ciencias naturales e ingeniería"/>
    <s v="DESARROLLO DE ACTIVIDADES DE CIENCIA Y TECNOLOGIA PARA CONTAR CON SERVICIOS TECNICOS ESPECIALIZADOS PARA EL SERVICIO DE SOPORTE EN LA FASE COMISSIONING, CALIBRACION Y OPERACION DEL ACTIVO ESPACIAL FACSAT-2"/>
    <n v="81141902"/>
    <s v="CONTRATACIÓN DIRECTA  "/>
    <n v="10"/>
    <n v="2"/>
    <n v="10"/>
    <n v="1"/>
    <n v="577410000"/>
    <s v="GLOBAL"/>
    <s v="NO SOLICITADAS"/>
  </r>
  <r>
    <x v="29"/>
    <x v="32"/>
    <s v="02-02-02-009-007-03"/>
    <s v="Adquisición de servicios - Servicios funerarios, de cremación y de sepultura"/>
    <s v="CONTRATAR LA PRESTACIÓN DE SERVICIOS FUNERARIOS CON DESTINO AL PERSONAL MILITAR ACTIVO, CIVIL DECRETO 1214, SOLDADOS, CADETES Y ALUMNOS DE LAS ESCUELAS DE FORMACIÓN DE LA FUERZA AÉREA COLOMBIANA"/>
    <n v="85171500"/>
    <s v="SELECCIÓN ABREVIADA MENOR CUANTÍA"/>
    <n v="1"/>
    <n v="12"/>
    <n v="10"/>
    <n v="1"/>
    <n v="50000000"/>
    <s v="GLOBAL"/>
    <s v="NO SOLICITADAS"/>
  </r>
  <r>
    <x v="29"/>
    <x v="30"/>
    <s v="02-02-02-009-002-09"/>
    <s v="Adquisición de servicios - Otros tipos de educación y servicios de apoyo educativo"/>
    <s v="PREVENCIÓN Y PROMOCIÓN FAMILIAR Y POLÍTICA DE GÉNERO"/>
    <s v="86101802"/>
    <s v="CONTRATACIÓN DIRECTA  "/>
    <n v="1"/>
    <n v="11"/>
    <n v="10"/>
    <n v="1"/>
    <n v="120000000"/>
    <s v="GLOBAL"/>
    <s v="NO SOLICITADAS"/>
  </r>
  <r>
    <x v="29"/>
    <x v="15"/>
    <s v="02-02-02-008-005-09-6"/>
    <s v="Adquisición de servicios - Servicios de organización y asistencia de convenciones y ferias"/>
    <s v="SERVICIO OPERADOR LOGÍSTICO EJERCICIOS OPERACIONALES JEOEA 2023"/>
    <s v="80141607"/>
    <s v="SELECCIÓN ABREVIADA MENOR CUANTÍA"/>
    <n v="1"/>
    <n v="11"/>
    <n v="10"/>
    <n v="1"/>
    <n v="94500000"/>
    <s v="GLOBAL"/>
    <s v="NO SOLICITADAS"/>
  </r>
  <r>
    <x v="29"/>
    <x v="30"/>
    <s v="02-02-02-009-002-09"/>
    <s v="Adquisición de servicios - Otros tipos de educación y servicios de apoyo educativo"/>
    <s v="CURSO INSPECTOR EPI (EQUIPO DE PROTECCIÓN INDIVIDUAL)"/>
    <s v="86101709"/>
    <s v="MÍNIMA CUANTÍA "/>
    <n v="1"/>
    <n v="11"/>
    <n v="10"/>
    <n v="1"/>
    <n v="16183923"/>
    <s v="GLOBAL"/>
    <s v="NO SOLICITADAS"/>
  </r>
  <r>
    <x v="29"/>
    <x v="30"/>
    <s v="02-02-02-009-002-09"/>
    <s v="Adquisición de servicios - Otros tipos de educación y servicios de apoyo educativo"/>
    <s v="CAPACITACIÓN EN TECNICAS PARA EL DESARROLLO DE COMPETENCIAS, DIRIGIDA A UN PERSONAL DE OFICIALES PSICÓLOGOS  DE LA FAC."/>
    <s v="86111604"/>
    <s v="SELECCIÓN ABREVIADA MENOR CUANTÍA"/>
    <n v="1"/>
    <n v="11"/>
    <n v="10"/>
    <n v="1"/>
    <n v="16000000"/>
    <s v="GLOBAL"/>
    <s v="NO SOLICITADAS"/>
  </r>
  <r>
    <x v="29"/>
    <x v="30"/>
    <s v="02-02-02-009-002-09"/>
    <s v="Adquisición de servicios - Otros tipos de educación y servicios de apoyo educativo"/>
    <s v="CAPACITACIÓN EN HABILIDADES DE AUTOCONOCIMIENTO Y LIDERAZGO, DIRIGIDA A  UN PERSONAL MILITAR DE LA FAC."/>
    <s v="86111604"/>
    <s v="CONTRATACIÓN DIRECTA  "/>
    <n v="1"/>
    <n v="11"/>
    <n v="10"/>
    <n v="1"/>
    <n v="23500000"/>
    <s v="GLOBAL"/>
    <s v="NO SOLICITADAS"/>
  </r>
  <r>
    <x v="29"/>
    <x v="30"/>
    <s v="02-02-02-009-002-09"/>
    <s v="Adquisición de servicios - Otros tipos de educación y servicios de apoyo educativo"/>
    <s v="CAPACITACIÓN EN HABILIDADES DE DESARROLLO DE PERSONAS Y  EQUIPOS, DIRIGIDA  A UN PERSONAL MILITAR DE LA FAC."/>
    <s v="86111604"/>
    <s v="CONTRATACIÓN DIRECTA  "/>
    <n v="1"/>
    <n v="11"/>
    <n v="10"/>
    <n v="1"/>
    <n v="29000000"/>
    <s v="GLOBAL"/>
    <s v="NO SOLICITADAS"/>
  </r>
  <r>
    <x v="29"/>
    <x v="31"/>
    <s v="02-02-02-008-003-04-4"/>
    <s v="Adquisición de servicios - Servicios de ensayo y análisis técnicos"/>
    <s v="SERVICIOS DE DOSIMETRIAS PARA RADIACIÓN IONIZANTE"/>
    <s v="26141702"/>
    <s v="MÍNIMA CUANTÍA "/>
    <n v="1"/>
    <n v="11"/>
    <n v="10"/>
    <n v="1"/>
    <n v="8192100"/>
    <s v="GLOBAL"/>
    <s v="NO SOLICITADAS"/>
  </r>
  <r>
    <x v="29"/>
    <x v="21"/>
    <s v="02-02-02-007-001-02"/>
    <s v="Adquisición de servicios - Servicios de la banca de inversión"/>
    <s v="SERVICIO COMISIONISTA DE BOLSA MERCANTIL (PROCESO ADQUISICIÓN ELEMENTOS DE PROTECCIÓN PERSONAL PARA EL PERSONAL DE LA FAC)"/>
    <s v="80141600"/>
    <s v="CONTRATACIÓN RÉGIMEN ESPECIAL - SELECCIÓN ABREVIADA BOLSA DE PRODUCTOS"/>
    <n v="1"/>
    <n v="11"/>
    <n v="10"/>
    <n v="1"/>
    <n v="16242187"/>
    <s v="GLOBAL"/>
    <s v="NO SOLICITADAS"/>
  </r>
  <r>
    <x v="29"/>
    <x v="69"/>
    <s v="02-02-02-009-003-01"/>
    <s v="Adquisición de servicios - Servicios de salud humana"/>
    <s v="ANALISIS DE PUESTO DE TRABAJO "/>
    <s v="85111600"/>
    <s v="MÍNIMA CUANTÍA "/>
    <n v="1"/>
    <n v="11"/>
    <n v="10"/>
    <n v="1"/>
    <n v="9940000"/>
    <s v="GLOBAL"/>
    <s v="NO SOLICITADAS"/>
  </r>
  <r>
    <x v="29"/>
    <x v="14"/>
    <s v="02-02-02-008-007-01-5"/>
    <s v="Adquisición de servicios - Servicios de mantenimiento y reparación de otra maquinaria y otro equipo"/>
    <s v="CALIBRACION ALCOHOLIMETROS"/>
    <s v="81141504"/>
    <s v="CONTRATACIÓN DIRECTA  "/>
    <n v="1"/>
    <n v="11"/>
    <n v="10"/>
    <n v="1"/>
    <n v="14559174"/>
    <s v="GLOBAL"/>
    <s v="NO SOLICITADAS"/>
  </r>
  <r>
    <x v="29"/>
    <x v="30"/>
    <s v="02-02-02-009-002-09"/>
    <s v="Adquisición de servicios - Otros tipos de educación y servicios de apoyo educativo"/>
    <s v="CAPACITACION EN GESTION DE RIESGOS PARA PERSONAL DE SDBA"/>
    <s v="86111604"/>
    <s v="CONTRATACIÓN DIRECTA  "/>
    <n v="1"/>
    <n v="11"/>
    <n v="10"/>
    <n v="1"/>
    <n v="22500000"/>
    <s v="GLOBAL"/>
    <s v="NO SOLICITADAS"/>
  </r>
  <r>
    <x v="29"/>
    <x v="30"/>
    <s v="02-02-02-009-002-09"/>
    <s v="Adquisición de servicios - Otros tipos de educación y servicios de apoyo educativo"/>
    <s v="CAPACITACION EN GESTION DE PROYECTOS PARA PERSONAL DE SDBA"/>
    <s v="86111604"/>
    <s v="CONTRATACIÓN DIRECTA  "/>
    <n v="1"/>
    <n v="11"/>
    <n v="10"/>
    <n v="1"/>
    <n v="12000000"/>
    <s v="GLOBAL"/>
    <s v="NO SOLICITADAS"/>
  </r>
  <r>
    <x v="29"/>
    <x v="68"/>
    <s v="02-02-02-008-009-01"/>
    <s v="Adquisición de servicios - Servicios de edición, impresión y reproducción"/>
    <s v="SERVICIO DE IMPRESIÓN Y EDICION PARA LOS PROCESO DE INCOPORACION CURSOS OFICIALES-SUBOFICIALES Y SOLDADOS- DIRES"/>
    <s v="82121500"/>
    <s v="SELECCIÓN ABREVIADA MENOR CUANTÍA"/>
    <n v="1"/>
    <n v="11"/>
    <n v="16"/>
    <n v="1"/>
    <n v="67199964.650000006"/>
    <s v="GLOBAL"/>
    <s v="NO SOLICITADAS"/>
  </r>
  <r>
    <x v="29"/>
    <x v="79"/>
    <s v="01-01-03-027"/>
    <s v="Planta permanente - Partida alimentación soldados"/>
    <s v="PARTIDA ALIMENTACIÓN SOLDADOS"/>
    <s v="90101501_x000a_90101604"/>
    <s v="CONTRATACIÓN DIRECTA  "/>
    <n v="1"/>
    <n v="12"/>
    <n v="10"/>
    <n v="1"/>
    <n v="9743861609"/>
    <s v="GLOBAL"/>
    <s v="NO SOLICITADAS"/>
  </r>
  <r>
    <x v="29"/>
    <x v="33"/>
    <s v="02-02-02-006-005-01"/>
    <s v="Adquisición de servicios - Servicios de transporte de carga por vía terrestre"/>
    <s v="SERVICIO DE OPERADOR LOGÍSTICO NACIONAL QUE PRESTE LOS SERVICIOS DE TRANSPORTE TERRESTRE EN TODO EL TERRITORIO NACIONAL PARA MATERIAL DE USO DE LA FAC."/>
    <n v="78101800"/>
    <s v="SELECCIÓN ABREVIADA MENOR CUANTÍA"/>
    <n v="1"/>
    <n v="12"/>
    <n v="10"/>
    <n v="1"/>
    <n v="48930000"/>
    <s v="GLOBAL"/>
    <s v="NO SOLICITADAS"/>
  </r>
  <r>
    <x v="29"/>
    <x v="33"/>
    <s v="02-02-02-006-005-03"/>
    <s v="Adquisición de servicios - Servicios de transporte de carga por vía aérea o espacial"/>
    <s v="SERVICIO DE OPERADOR LOGÍSTICO NACIONAL QUE PRESTE LOS SERVICIOS DE TRANSPORTE AÉREO EN TODO EL TERRITORIO NACIONAL PARA MATERIAL DE USO DE LA FAC."/>
    <n v="78101501"/>
    <s v="SELECCIÓN ABREVIADA MENOR CUANTÍA"/>
    <n v="1"/>
    <n v="12"/>
    <n v="10"/>
    <n v="1"/>
    <n v="20969657.579999998"/>
    <s v="GLOBAL"/>
    <s v="NO SOLICITADAS"/>
  </r>
  <r>
    <x v="29"/>
    <x v="14"/>
    <s v="02-02-02-008-007-01-4"/>
    <s v="Adquisición de servicios - Servicios de mantenimiento y reparación de maquinaria y equipo de transporte"/>
    <s v="MANTENIMIENTO MAQUINARIA AMARILLA"/>
    <s v="78181508"/>
    <s v="CONTRATACIÓN DIRECTA  "/>
    <n v="1"/>
    <n v="12"/>
    <n v="10"/>
    <n v="1"/>
    <n v="78941752"/>
    <s v="GLOBAL"/>
    <s v="NO SOLICITADAS"/>
  </r>
  <r>
    <x v="29"/>
    <x v="14"/>
    <s v="02-02-02-008-007-01-4"/>
    <s v="Adquisición de servicios - Servicios de mantenimiento y reparación de maquinaria y equipo de transporte"/>
    <s v="MANTENIMIENTO MAQUINARIA AMARILLA"/>
    <s v="78181508"/>
    <s v="CONTRATACIÓN DIRECTA  "/>
    <n v="1"/>
    <n v="12"/>
    <n v="10"/>
    <n v="1"/>
    <n v="282900000"/>
    <s v="GLOBAL"/>
    <s v="NO SOLICITADAS"/>
  </r>
  <r>
    <x v="29"/>
    <x v="15"/>
    <s v="02-02-02-008-005-09-6"/>
    <s v="Adquisición de servicios - Servicios de organización y asistencia de convenciones y ferias"/>
    <s v="SERVICIO DE SOPORTE LOGÍSTICO PARA EL DESARROLLO DE EJERCICIOS OPERACIONALES, APOYO AL COMBATE Y ACTIVIDADES CON PARTICIPACIÓN DE FUERZAS INTERNACIONALES, DE CARÁCTER BILATERAL Y MULTILATERAL PARA LA FAC"/>
    <n v="90151802"/>
    <s v="SELECCIÓN ABREVIADA MENOR CUANTÍA"/>
    <n v="1"/>
    <n v="12"/>
    <n v="10"/>
    <n v="1"/>
    <n v="762020000"/>
    <s v="GLOBAL"/>
    <s v="NO SOLICITADAS"/>
  </r>
  <r>
    <x v="29"/>
    <x v="21"/>
    <s v="02-02-02-007-001-03-5-02"/>
    <s v="Adquisición de servicios - Servicios de seguros de transporte marítimo, de aviación y otros medios de transporte"/>
    <s v="PÓLIZA DRONES"/>
    <n v="84131500"/>
    <s v="LICITACIÓN PÚBLICA"/>
    <n v="1"/>
    <n v="12"/>
    <n v="10"/>
    <n v="1"/>
    <n v="293992681.75999999"/>
    <s v="GLOBAL"/>
    <s v="NO SOLICITADAS"/>
  </r>
  <r>
    <x v="29"/>
    <x v="14"/>
    <s v="02-02-02-008-007-01-4"/>
    <s v="Adquisición de servicios - Servicios de mantenimiento y reparación de maquinaria y equipo de transporte"/>
    <s v="MANTENIMIENTO TRACTOCAMIONES Y PLATAFORMAS"/>
    <s v="78181508"/>
    <s v="MÍNIMA CUANTÍA "/>
    <n v="1"/>
    <n v="11"/>
    <n v="10"/>
    <n v="1"/>
    <n v="115497218.34"/>
    <s v="GLOBAL"/>
    <s v="NO SOLICITADAS"/>
  </r>
  <r>
    <x v="29"/>
    <x v="0"/>
    <s v="02-02-01-003-002-01"/>
    <s v="Materiales y suministros - Pasta de papel, papel y cartón"/>
    <s v="STICKER ADHESIVO DE MARCACION AZUL(18 CM X 22,5 CM)"/>
    <n v="14111537"/>
    <s v="MÍNIMA CUANTÍA "/>
    <n v="1"/>
    <n v="12"/>
    <n v="10"/>
    <n v="3000"/>
    <n v="1949220"/>
    <s v="Unidad"/>
    <s v="NO SOLICITADAS"/>
  </r>
  <r>
    <x v="29"/>
    <x v="0"/>
    <s v="02-02-01-003-002-01"/>
    <s v="Materiales y suministros - Pasta de papel, papel y cartón"/>
    <s v="STICKER ADHESIVO DEMARCACION VERDE (18 CM X 22,5 CM)"/>
    <n v="14111537"/>
    <s v="MÍNIMA CUANTÍA "/>
    <n v="1"/>
    <n v="12"/>
    <n v="10"/>
    <n v="5000"/>
    <n v="3248700"/>
    <s v="Unidad"/>
    <s v="NO SOLICITADAS"/>
  </r>
  <r>
    <x v="29"/>
    <x v="0"/>
    <s v="02-02-01-003-002-01"/>
    <s v="Materiales y suministros - Pasta de papel, papel y cartón"/>
    <s v="SOBRES DE CARGA SUPERIOR PARA LISTAS DE EMPAQUE - TRANSPARENTES, 10 3 ⁄ 4 X 7 &quot;"/>
    <n v="24141501"/>
    <s v="MÍNIMA CUANTÍA "/>
    <n v="1"/>
    <n v="12"/>
    <n v="10"/>
    <n v="3"/>
    <n v="1445846.43"/>
    <s v="CAJA X 1000"/>
    <s v="NO SOLICITADAS"/>
  </r>
  <r>
    <x v="29"/>
    <x v="2"/>
    <s v="02-02-01-003-006-03"/>
    <s v="Materiales y suministros - Semimanufacturas de plástico"/>
    <s v="BUBBLE WRAP ROLL 24&quot; X 375', 5⁄16&quot;"/>
    <n v="24141601"/>
    <s v="MÍNIMA CUANTÍA "/>
    <n v="1"/>
    <n v="12"/>
    <n v="10"/>
    <n v="30"/>
    <n v="4723074.3"/>
    <s v="ROLLO"/>
    <s v="NO SOLICITADAS"/>
  </r>
  <r>
    <x v="29"/>
    <x v="2"/>
    <s v="02-02-01-003-006-04"/>
    <s v="Materiales y suministros - Productos de empaque y envasado, de plástico"/>
    <s v="ROLLO BOLSA TRANSPARENTE X 500, 20 X 30”, 2 MIL X 500"/>
    <n v="24121500"/>
    <s v="MÍNIMA CUANTÍA "/>
    <n v="1"/>
    <n v="12"/>
    <n v="10"/>
    <n v="9"/>
    <n v="2671598.79"/>
    <s v="Unidad"/>
    <s v="NO SOLICITADAS"/>
  </r>
  <r>
    <x v="29"/>
    <x v="2"/>
    <s v="02-02-01-003-006-04"/>
    <s v="Materiales y suministros - Productos de empaque y envasado, de plástico"/>
    <s v="INSTAPAK QUICK ROOM TEMP #60"/>
    <n v="24121500"/>
    <s v="MÍNIMA CUANTÍA "/>
    <n v="1"/>
    <n v="12"/>
    <n v="10"/>
    <n v="180"/>
    <n v="8710657.1999999993"/>
    <s v="Unidad"/>
    <s v="NO SOLICITADAS"/>
  </r>
  <r>
    <x v="29"/>
    <x v="2"/>
    <s v="02-02-01-003-006-04"/>
    <s v="Materiales y suministros - Productos de empaque y envasado, de plástico"/>
    <s v="INSTAPAK QUICK ROOM TEMP #80"/>
    <n v="24121500"/>
    <s v="MÍNIMA CUANTÍA "/>
    <n v="1"/>
    <n v="12"/>
    <n v="10"/>
    <n v="250"/>
    <n v="13394937.5"/>
    <s v="Unidad"/>
    <s v="NO SOLICITADAS"/>
  </r>
  <r>
    <x v="29"/>
    <x v="2"/>
    <s v="02-02-01-003-006-04"/>
    <s v="Materiales y suministros - Productos de empaque y envasado, de plástico"/>
    <s v="INSTAPAK QUICK ROOM TEMP #100"/>
    <n v="24121500"/>
    <s v="MÍNIMA CUANTÍA "/>
    <n v="1"/>
    <n v="12"/>
    <n v="10"/>
    <n v="134"/>
    <n v="8637469.8200000003"/>
    <s v="Unidad"/>
    <s v="NO SOLICITADAS"/>
  </r>
  <r>
    <x v="29"/>
    <x v="2"/>
    <s v="02-02-01-003-006-04"/>
    <s v="Materiales y suministros - Productos de empaque y envasado, de plástico"/>
    <s v="INSTAPAK QUICK ROOM TEMP #10"/>
    <n v="24121500"/>
    <s v="MÍNIMA CUANTÍA "/>
    <n v="1"/>
    <n v="12"/>
    <n v="10"/>
    <n v="250"/>
    <n v="7128397.5"/>
    <s v="Unidad"/>
    <s v="NO SOLICITADAS"/>
  </r>
  <r>
    <x v="29"/>
    <x v="2"/>
    <s v="02-02-01-003-006-04"/>
    <s v="Materiales y suministros - Productos de empaque y envasado, de plástico"/>
    <s v="INSTAPAK QUICK ROOM TEMP #20"/>
    <n v="24121500"/>
    <s v="MÍNIMA CUANTÍA "/>
    <n v="1"/>
    <n v="12"/>
    <n v="10"/>
    <n v="220"/>
    <n v="7421768.1999999993"/>
    <s v="Unidad"/>
    <s v="NO SOLICITADAS"/>
  </r>
  <r>
    <x v="29"/>
    <x v="2"/>
    <s v="02-02-01-003-006-04"/>
    <s v="Materiales y suministros - Productos de empaque y envasado, de plástico"/>
    <s v="BOLSAS PARA REPUESTOS DE 4 X 6 &quot;QUE SE PUEDEN VOLVER A CERRAR - ORIFICIO PARA COLGAR"/>
    <n v="24121500"/>
    <s v="MÍNIMA CUANTÍA "/>
    <n v="1"/>
    <n v="12"/>
    <n v="10"/>
    <n v="1"/>
    <n v="231455"/>
    <s v="CAJA X 1000"/>
    <s v="NO SOLICITADAS"/>
  </r>
  <r>
    <x v="29"/>
    <x v="2"/>
    <s v="02-02-01-003-006-04"/>
    <s v="Materiales y suministros - Productos de empaque y envasado, de plástico"/>
    <s v="T-SHIRT BAGS – .5 MIL 10 X 6 X 21”, WHITE X 1000 (BOLSA BLANCA 10X6X21” X 1000"/>
    <n v="24121500"/>
    <s v="MÍNIMA CUANTÍA "/>
    <n v="1"/>
    <n v="12"/>
    <n v="10"/>
    <n v="3"/>
    <n v="946046.42999999993"/>
    <s v="PAQUETE X 1000"/>
    <s v="NO SOLICITADAS"/>
  </r>
  <r>
    <x v="29"/>
    <x v="2"/>
    <s v="02-02-01-003-006-04"/>
    <s v="Materiales y suministros - Productos de empaque y envasado, de plástico"/>
    <s v="INSTAPAK QUICK ROOM TEMP #40"/>
    <n v="24121500"/>
    <s v="MÍNIMA CUANTÍA "/>
    <n v="1"/>
    <n v="12"/>
    <n v="10"/>
    <n v="220"/>
    <n v="9481610.5999999996"/>
    <s v="Unidad"/>
    <s v="NO SOLICITADAS"/>
  </r>
  <r>
    <x v="29"/>
    <x v="33"/>
    <s v="02-02-02-006-005-03"/>
    <s v="Adquisición de servicios - Servicios de transporte de carga por vía aérea o espacial"/>
    <s v="SERVICIO DE OPERADOR LOGÍSTICO NACIONAL QUE PRESTE LOS SERVICIOS DE TRANSPORTE AÉREO EN TODO EL TERRITORIO NACIONAL PARA MATERIAL DE USO DE LA FAC. (APOYO RADARES)"/>
    <n v="78101501"/>
    <s v="SELECCIÓN ABREVIADA MENOR CUANTÍA"/>
    <n v="1"/>
    <n v="12"/>
    <n v="10"/>
    <n v="1"/>
    <n v="32000000"/>
    <s v="GLOBAL"/>
    <s v="NO SOLICITADAS"/>
  </r>
  <r>
    <x v="29"/>
    <x v="33"/>
    <s v="02-02-02-006-005-03"/>
    <s v="Adquisición de servicios - Servicios de transporte de carga por vía aérea o espacial"/>
    <s v="SERVICIO DE OPERADOR LOGÍSTICO NACIONAL QUE PRESTE LOS SERVICIOS DE_x000a_TRANSPORTE AÉREO EN TODO EL TERRITORIO NACIONAL PARA MATERIAL DE USO DE LA FAC_x000d_"/>
    <n v="78101501"/>
    <s v="MÍNIMA CUANTÍA "/>
    <n v="4"/>
    <n v="8"/>
    <n v="10"/>
    <n v="1"/>
    <n v="10000000"/>
    <s v="GLOBAL"/>
    <s v="SI APROBADAS"/>
  </r>
  <r>
    <x v="29"/>
    <x v="33"/>
    <s v="02-02-02-006-005-01"/>
    <s v="Adquisición de servicios - Servicios de transporte de carga por vía terrestre"/>
    <s v="SERVICIOS DE OPERADOR LOGÍSTICO PARA TRANSPORTE TERRESTRE PESADO Y MOVILIDAD DE CARGA"/>
    <n v="78101800"/>
    <s v="MÍNIMA CUANTÍA "/>
    <n v="1"/>
    <n v="12"/>
    <n v="10"/>
    <n v="1"/>
    <n v="74946090"/>
    <s v="GLOBAL"/>
    <s v="NO SOLICITADAS"/>
  </r>
  <r>
    <x v="29"/>
    <x v="33"/>
    <s v="02-02-02-006-005-01"/>
    <s v="Adquisición de servicios - Servicios de transporte de carga por vía terrestre"/>
    <s v="SERVICIO DE OPERADOR LOGÍSTICO NACIONAL QUE PRESTE LOS SERVICIOS DE TRANSPORTE TERRESTRE EN TODO EL TERRITORIO NACIONAL PARA MATERIAL DE USO DE LA FAC. (APOYO RADARES)"/>
    <n v="78101800"/>
    <s v="SELECCIÓN ABREVIADA MENOR CUANTÍA"/>
    <n v="1"/>
    <n v="12"/>
    <n v="10"/>
    <n v="1"/>
    <n v="128000000"/>
    <s v="GLOBAL"/>
    <s v="NO SOLICITADAS"/>
  </r>
  <r>
    <x v="29"/>
    <x v="13"/>
    <s v="02-02-01-002-008"/>
    <s v="Materiales y suministros - Dotación (prendas de vestir y calzado)"/>
    <s v="GUANTES DE CARNAZA"/>
    <n v="46181504"/>
    <s v="CONTRATACIÓN RÉGIMEN ESPECIAL - SELECCIÓN ABREVIADA BOLSA DE PRODUCTOS"/>
    <n v="2"/>
    <n v="12"/>
    <n v="10"/>
    <n v="3"/>
    <n v="23076.48"/>
    <s v="PAR"/>
    <s v="NO SOLICITADAS"/>
  </r>
  <r>
    <x v="29"/>
    <x v="13"/>
    <s v="02-02-01-002-008"/>
    <s v="Materiales y suministros - Dotación (prendas de vestir y calzado)"/>
    <s v="KIT DE ALTURAS EQUIPO COMPLETO"/>
    <n v="10141608"/>
    <s v="CONTRATACIÓN RÉGIMEN ESPECIAL - SELECCIÓN ABREVIADA BOLSA DE PRODUCTOS"/>
    <n v="2"/>
    <n v="12"/>
    <n v="10"/>
    <n v="1"/>
    <n v="7539577.0099999998"/>
    <s v="Unidad"/>
    <s v="NO SOLICITADAS"/>
  </r>
  <r>
    <x v="29"/>
    <x v="13"/>
    <s v="02-02-01-002-008"/>
    <s v="Materiales y suministros - Dotación (prendas de vestir y calzado)"/>
    <s v="CASCOS PARA PROTECCION DE PARACAIDISTAS"/>
    <n v="46181701"/>
    <s v="MÍNIMA CUANTÍA "/>
    <n v="1"/>
    <n v="11"/>
    <n v="10"/>
    <n v="12"/>
    <n v="29760000"/>
    <s v="Unidad"/>
    <s v="NO SOLICITADAS"/>
  </r>
  <r>
    <x v="29"/>
    <x v="14"/>
    <s v="02-02-02-008-007-01-5"/>
    <s v="Adquisición de servicios - Servicios de mantenimiento y reparación de otra maquinaria y otro equipo"/>
    <s v="MANTENIMIENTO Y REPARACIÓN DE COMPRESORES Y EQUIPOS DE EXTRACCIÓN"/>
    <n v="72154100"/>
    <s v="SELECCIÓN ABREVIADA MENOR CUANTÍA"/>
    <n v="1"/>
    <n v="11"/>
    <n v="10"/>
    <n v="1"/>
    <n v="31500000"/>
    <s v="GLOBAL"/>
    <s v="NO SOLICITADAS"/>
  </r>
  <r>
    <x v="29"/>
    <x v="16"/>
    <s v="02-02-02-006-004"/>
    <s v="Adquisición de servicios - Servicios de transporte de pasajeros"/>
    <s v="SUMINISTRO DE PASAJES AÉREOS COMERCIALES Y SERVICIOS CONEXOS EN RUTAS NACIONALES E INTERNACIONALES AMARRE VF-2024"/>
    <s v="78111502; 78111601; 78111602; 78111603; 78111804"/>
    <s v="CONTRATACIÓN DIRECTA  "/>
    <n v="4"/>
    <n v="8"/>
    <n v="10"/>
    <n v="1"/>
    <n v="1214898752"/>
    <s v="GLOBAL"/>
    <s v="SI APROBADAS"/>
  </r>
  <r>
    <x v="29"/>
    <x v="30"/>
    <s v="02-02-02-009-002-09"/>
    <s v="Adquisición de servicios - Otros tipos de educación y servicios de apoyo educativo"/>
    <s v="CURSO DE CAPACITACION EN ENSAMBLE Y REPARACION DE DRONES SIVAR PARA LOS OPERADORES DE LAS UMAS"/>
    <n v="86111604"/>
    <s v="MÍNIMA CUANTÍA "/>
    <n v="3"/>
    <n v="12"/>
    <n v="10"/>
    <n v="1"/>
    <n v="21930000"/>
    <s v="GLOBAL"/>
    <s v="NO SOLICITADAS"/>
  </r>
  <r>
    <x v="29"/>
    <x v="13"/>
    <s v="02-02-01-002-008"/>
    <s v="Materiales y suministros - Dotación (prendas de vestir y calzado)"/>
    <s v="CARTUCHO UNIVERSAL MULTIGASES Y VAPORES"/>
    <n v="46182005"/>
    <s v="CONTRATACIÓN RÉGIMEN ESPECIAL - SELECCIÓN ABREVIADA BOLSA DE PRODUCTOS"/>
    <n v="3"/>
    <n v="12"/>
    <n v="10"/>
    <n v="800"/>
    <n v="50582616"/>
    <s v="Par"/>
    <s v="NO SOLICITADAS"/>
  </r>
  <r>
    <x v="29"/>
    <x v="13"/>
    <s v="02-02-01-002-008"/>
    <s v="Materiales y suministros - Dotación (prendas de vestir y calzado)"/>
    <s v="ADAPTADOR DE ANCLAJE, CON ARGOLLAS TIPO D EN LOS EXTREMOS. LONGITUD 1,50 MTS"/>
    <n v="46182304"/>
    <s v="CONTRATACIÓN RÉGIMEN ESPECIAL - SELECCIÓN ABREVIADA BOLSA DE PRODUCTOS"/>
    <n v="3"/>
    <n v="12"/>
    <n v="10"/>
    <n v="44"/>
    <n v="2635383.52"/>
    <s v="Unidad"/>
    <s v="NO SOLICITADAS"/>
  </r>
  <r>
    <x v="29"/>
    <x v="13"/>
    <s v="02-02-01-002-008"/>
    <s v="Materiales y suministros - Dotación (prendas de vestir y calzado)"/>
    <s v="ARNES CRUZADO MULTIPROPÓSITO CON SOPORTE LUMBAR"/>
    <n v="46182306"/>
    <s v="CONTRATACIÓN RÉGIMEN ESPECIAL - SELECCIÓN ABREVIADA BOLSA DE PRODUCTOS"/>
    <n v="3"/>
    <n v="12"/>
    <n v="10"/>
    <n v="45"/>
    <n v="8910720"/>
    <s v="Unidad"/>
    <s v="NO SOLICITADAS"/>
  </r>
  <r>
    <x v="29"/>
    <x v="13"/>
    <s v="02-02-01-002-008"/>
    <s v="Materiales y suministros - Dotación (prendas de vestir y calzado)"/>
    <s v="ARNÉS DIELÉCTRICO MULTIPROPOSITO CRUZADO CON SOPORTE LUMBAR Y ANILLO DORSAL EN REATA"/>
    <n v="46182306"/>
    <s v="CONTRATACIÓN RÉGIMEN ESPECIAL - SELECCIÓN ABREVIADA BOLSA DE PRODUCTOS"/>
    <n v="3"/>
    <n v="12"/>
    <n v="10"/>
    <n v="45"/>
    <n v="15725653.649999999"/>
    <s v="Unidad"/>
    <s v="NO SOLICITADAS"/>
  </r>
  <r>
    <x v="29"/>
    <x v="13"/>
    <s v="02-02-01-002-008"/>
    <s v="Materiales y suministros - Dotación (prendas de vestir y calzado)"/>
    <s v="ESLINGA EN Y CON ABSORBEDOR DE ENERGIA, MOSQUETON DE 3/4"/>
    <n v="46182314"/>
    <s v="CONTRATACIÓN RÉGIMEN ESPECIAL - SELECCIÓN ABREVIADA BOLSA DE PRODUCTOS"/>
    <n v="3"/>
    <n v="12"/>
    <n v="10"/>
    <n v="45"/>
    <n v="12534930.450000001"/>
    <s v="Unidad"/>
    <s v="NO SOLICITADAS"/>
  </r>
  <r>
    <x v="29"/>
    <x v="13"/>
    <s v="02-02-01-002-008"/>
    <s v="Materiales y suministros - Dotación (prendas de vestir y calzado)"/>
    <s v="ESLINGA PARA POSICIONAMIENTO Y RESTRICCIÓN DE CAIDAS, MOSQUETON DE 3/4"/>
    <n v="46182314"/>
    <s v="CONTRATACIÓN RÉGIMEN ESPECIAL - SELECCIÓN ABREVIADA BOLSA DE PRODUCTOS"/>
    <n v="3"/>
    <n v="12"/>
    <n v="10"/>
    <n v="45"/>
    <n v="3825826.2"/>
    <s v="Unidad"/>
    <s v="NO SOLICITADAS"/>
  </r>
  <r>
    <x v="29"/>
    <x v="13"/>
    <s v="02-02-01-002-008"/>
    <s v="Materiales y suministros - Dotación (prendas de vestir y calzado)"/>
    <s v="SISTEMA DE LINEA DE VIDA VERTICAL DE 16 MM DE DIÁMETRO Y 18 MTS DE LONGITUD CON GANCHO DE 41/2 DEBE INCLUIR (CUERDA, CONTECTOR DE ANCLAJE, ARRESTADOR DE CAÍDAS AUTOMATICO Y MOSQUETÓN CONECTOR, CAJA DE CONEXIÓN A PERTIGA PARA GANCHO DE 41/2)."/>
    <n v="46182308"/>
    <s v="CONTRATACIÓN RÉGIMEN ESPECIAL - SELECCIÓN ABREVIADA BOLSA DE PRODUCTOS"/>
    <n v="3"/>
    <n v="12"/>
    <n v="10"/>
    <n v="13"/>
    <n v="10258466.4"/>
    <s v="Unidad"/>
    <s v="NO SOLICITADAS"/>
  </r>
  <r>
    <x v="29"/>
    <x v="13"/>
    <s v="02-02-01-002-008"/>
    <s v="Materiales y suministros - Dotación (prendas de vestir y calzado)"/>
    <s v="ARMADURA PROTECTORA PARA MOTOCICLISTA"/>
    <n v="46181551"/>
    <s v="CONTRATACIÓN RÉGIMEN ESPECIAL - SELECCIÓN ABREVIADA BOLSA DE PRODUCTOS"/>
    <n v="3"/>
    <n v="12"/>
    <n v="10"/>
    <n v="200"/>
    <n v="25666396"/>
    <s v="Unidad"/>
    <s v="NO SOLICITADAS"/>
  </r>
  <r>
    <x v="29"/>
    <x v="13"/>
    <s v="02-02-01-002-008"/>
    <s v="Materiales y suministros - Dotación (prendas de vestir y calzado)"/>
    <s v="BOTA EN PVC BLANCA, SUELA ANTIDESLIZANTE, CON PUNTERA DE SEGURIDAD DIELECTRICA, CAÑA ALTA"/>
    <n v="46181604"/>
    <s v="CONTRATACIÓN RÉGIMEN ESPECIAL - SELECCIÓN ABREVIADA BOLSA DE PRODUCTOS"/>
    <n v="3"/>
    <n v="12"/>
    <n v="10"/>
    <n v="100"/>
    <n v="6305453"/>
    <s v="par"/>
    <s v="NO SOLICITADAS"/>
  </r>
  <r>
    <x v="29"/>
    <x v="13"/>
    <s v="02-02-01-002-008"/>
    <s v="Materiales y suministros - Dotación (prendas de vestir y calzado)"/>
    <s v="BOTA EN PVC AMARILLA, SUELA ANTIDESLIZANTE, CON PUNTERA DE SEGURIDAD DIELECTRICA, CAÑA ALTA"/>
    <n v="46181604"/>
    <s v="CONTRATACIÓN RÉGIMEN ESPECIAL - SELECCIÓN ABREVIADA BOLSA DE PRODUCTOS"/>
    <n v="3"/>
    <n v="12"/>
    <n v="10"/>
    <n v="50"/>
    <n v="2860760"/>
    <s v="par"/>
    <s v="NO SOLICITADAS"/>
  </r>
  <r>
    <x v="29"/>
    <x v="13"/>
    <s v="02-02-01-002-008"/>
    <s v="Materiales y suministros - Dotación (prendas de vestir y calzado)"/>
    <s v="BOTAS CAÑA LARGA PARA MOTOCICLISTA"/>
    <n v="46181604"/>
    <s v="CONTRATACIÓN RÉGIMEN ESPECIAL - SELECCIÓN ABREVIADA BOLSA DE PRODUCTOS"/>
    <n v="3"/>
    <n v="12"/>
    <n v="10"/>
    <n v="150"/>
    <n v="38824107"/>
    <s v="par"/>
    <s v="NO SOLICITADAS"/>
  </r>
  <r>
    <x v="29"/>
    <x v="13"/>
    <s v="02-02-01-002-008"/>
    <s v="Materiales y suministros - Dotación (prendas de vestir y calzado)"/>
    <s v="CANILLERA PARA GUADAÑAR"/>
    <n v="46181520"/>
    <s v="CONTRATACIÓN RÉGIMEN ESPECIAL - SELECCIÓN ABREVIADA BOLSA DE PRODUCTOS"/>
    <n v="3"/>
    <n v="12"/>
    <n v="10"/>
    <n v="500"/>
    <n v="33030830"/>
    <s v="par"/>
    <s v="NO SOLICITADAS"/>
  </r>
  <r>
    <x v="29"/>
    <x v="13"/>
    <s v="02-02-01-002-008"/>
    <s v="Materiales y suministros - Dotación (prendas de vestir y calzado)"/>
    <s v="COFIA DESECHABLE"/>
    <n v="46181708"/>
    <s v="CONTRATACIÓN RÉGIMEN ESPECIAL - SELECCIÓN ABREVIADA BOLSA DE PRODUCTOS"/>
    <n v="3"/>
    <n v="12"/>
    <n v="10"/>
    <n v="100"/>
    <n v="2069409.9999999998"/>
    <s v="CAJA X100"/>
    <s v="NO SOLICITADAS"/>
  </r>
  <r>
    <x v="29"/>
    <x v="13"/>
    <s v="02-02-01-002-008"/>
    <s v="Materiales y suministros - Dotación (prendas de vestir y calzado)"/>
    <s v="COLETO EN PVC BLANCO, PARA COCINAS"/>
    <n v="46181501"/>
    <s v="CONTRATACIÓN RÉGIMEN ESPECIAL - SELECCIÓN ABREVIADA BOLSA DE PRODUCTOS"/>
    <n v="3"/>
    <n v="12"/>
    <n v="10"/>
    <n v="100"/>
    <n v="2988209"/>
    <s v="Unidad"/>
    <s v="NO SOLICITADAS"/>
  </r>
  <r>
    <x v="29"/>
    <x v="13"/>
    <s v="02-02-01-002-008"/>
    <s v="Materiales y suministros - Dotación (prendas de vestir y calzado)"/>
    <s v="COLETO SOLDADOR CUERO"/>
    <n v="46181501"/>
    <s v="CONTRATACIÓN RÉGIMEN ESPECIAL - SELECCIÓN ABREVIADA BOLSA DE PRODUCTOS"/>
    <n v="3"/>
    <n v="12"/>
    <n v="10"/>
    <n v="160"/>
    <n v="3845128"/>
    <s v="Unidad"/>
    <s v="NO SOLICITADAS"/>
  </r>
  <r>
    <x v="29"/>
    <x v="13"/>
    <s v="02-02-01-002-008"/>
    <s v="Materiales y suministros - Dotación (prendas de vestir y calzado)"/>
    <s v="DELANTAL EN VAQUETA"/>
    <n v="46181501"/>
    <s v="CONTRATACIÓN RÉGIMEN ESPECIAL - SELECCIÓN ABREVIADA BOLSA DE PRODUCTOS"/>
    <n v="3"/>
    <n v="12"/>
    <n v="10"/>
    <n v="645"/>
    <n v="18636881.550000001"/>
    <s v="Unidad"/>
    <s v="NO SOLICITADAS"/>
  </r>
  <r>
    <x v="29"/>
    <x v="13"/>
    <s v="02-02-01-002-008"/>
    <s v="Materiales y suministros - Dotación (prendas de vestir y calzado)"/>
    <s v="ESCAFANDRA TIPO SOLDADOR"/>
    <n v="46181710"/>
    <s v="CONTRATACIÓN RÉGIMEN ESPECIAL - SELECCIÓN ABREVIADA BOLSA DE PRODUCTOS"/>
    <n v="3"/>
    <n v="12"/>
    <n v="10"/>
    <n v="60"/>
    <n v="1529173.8"/>
    <s v="Unidad"/>
    <s v="NO SOLICITADAS"/>
  </r>
  <r>
    <x v="29"/>
    <x v="13"/>
    <s v="02-02-01-002-008"/>
    <s v="Materiales y suministros - Dotación (prendas de vestir y calzado)"/>
    <s v="IMPERMEABLE TRES PIEZAS PARA MOTOCICLISTAS CON REFLECTIVO"/>
    <n v="46181503"/>
    <s v="CONTRATACIÓN RÉGIMEN ESPECIAL - SELECCIÓN ABREVIADA BOLSA DE PRODUCTOS"/>
    <n v="3"/>
    <n v="12"/>
    <n v="10"/>
    <n v="200"/>
    <n v="21193900"/>
    <s v="Unidad"/>
    <s v="NO SOLICITADAS"/>
  </r>
  <r>
    <x v="29"/>
    <x v="13"/>
    <s v="02-02-01-002-008"/>
    <s v="Materiales y suministros - Dotación (prendas de vestir y calzado)"/>
    <s v="KIT BRIGADISTA"/>
    <n v="42172001"/>
    <s v="CONTRATACIÓN RÉGIMEN ESPECIAL - SELECCIÓN ABREVIADA BOLSA DE PRODUCTOS"/>
    <n v="3"/>
    <n v="12"/>
    <n v="10"/>
    <n v="200"/>
    <n v="31102553.999999996"/>
    <s v="Unidad"/>
    <s v="NO SOLICITADAS"/>
  </r>
  <r>
    <x v="29"/>
    <x v="13"/>
    <s v="02-02-01-002-008"/>
    <s v="Materiales y suministros - Dotación (prendas de vestir y calzado)"/>
    <s v="OVEROL DESECHABLE PARA PINTURA"/>
    <n v="46181503"/>
    <s v="CONTRATACIÓN RÉGIMEN ESPECIAL - SELECCIÓN ABREVIADA BOLSA DE PRODUCTOS"/>
    <n v="3"/>
    <n v="12"/>
    <n v="10"/>
    <n v="1000"/>
    <n v="21912660"/>
    <s v="Unidad"/>
    <s v="NO SOLICITADAS"/>
  </r>
  <r>
    <x v="29"/>
    <x v="13"/>
    <s v="02-02-01-002-008"/>
    <s v="Materiales y suministros - Dotación (prendas de vestir y calzado)"/>
    <s v="OVEROL EN PVC TRES PIEZAS (capucha, chaqueta y pántalón)"/>
    <n v="46181503"/>
    <s v="CONTRATACIÓN RÉGIMEN ESPECIAL - SELECCIÓN ABREVIADA BOLSA DE PRODUCTOS"/>
    <n v="3"/>
    <n v="12"/>
    <n v="10"/>
    <n v="200"/>
    <n v="16887052"/>
    <s v="Unidad"/>
    <s v="NO SOLICITADAS"/>
  </r>
  <r>
    <x v="29"/>
    <x v="13"/>
    <s v="02-02-01-002-008"/>
    <s v="Materiales y suministros - Dotación (prendas de vestir y calzado)"/>
    <s v="SOMBRERO TIPO PAVA PARA PROTECCIÓN SOLAR"/>
    <n v="46181710"/>
    <s v="CONTRATACIÓN RÉGIMEN ESPECIAL - SELECCIÓN ABREVIADA BOLSA DE PRODUCTOS"/>
    <n v="3"/>
    <n v="12"/>
    <n v="10"/>
    <n v="600"/>
    <n v="16016448.000000002"/>
    <s v="Unidad"/>
    <s v="NO SOLICITADAS"/>
  </r>
  <r>
    <x v="29"/>
    <x v="13"/>
    <s v="02-02-01-002-008"/>
    <s v="Materiales y suministros - Dotación (prendas de vestir y calzado)"/>
    <s v="TRAJE ANTIFLUIDOS CONTRA QUIMICOS"/>
    <n v="46181503"/>
    <s v="CONTRATACIÓN RÉGIMEN ESPECIAL - SELECCIÓN ABREVIADA BOLSA DE PRODUCTOS"/>
    <n v="3"/>
    <n v="12"/>
    <n v="10"/>
    <n v="240"/>
    <n v="13079337.6"/>
    <s v="Unidad"/>
    <s v="NO SOLICITADAS"/>
  </r>
  <r>
    <x v="29"/>
    <x v="13"/>
    <s v="02-02-01-002-008"/>
    <s v="Materiales y suministros - Dotación (prendas de vestir y calzado)"/>
    <s v="TRAJE DE APICULTURA"/>
    <n v="46181503"/>
    <s v="CONTRATACIÓN RÉGIMEN ESPECIAL - SELECCIÓN ABREVIADA BOLSA DE PRODUCTOS"/>
    <n v="3"/>
    <n v="12"/>
    <n v="10"/>
    <n v="26"/>
    <n v="5471398.6600000001"/>
    <s v="Unidad"/>
    <s v="NO SOLICITADAS"/>
  </r>
  <r>
    <x v="29"/>
    <x v="13"/>
    <s v="02-02-01-002-008"/>
    <s v="Materiales y suministros - Dotación (prendas de vestir y calzado)"/>
    <s v="CARETA PARA GUADAÑAR O ESMERILAR"/>
    <n v="46181703"/>
    <s v="CONTRATACIÓN RÉGIMEN ESPECIAL - SELECCIÓN ABREVIADA BOLSA DE PRODUCTOS"/>
    <n v="3"/>
    <n v="12"/>
    <n v="10"/>
    <n v="300"/>
    <n v="8086764"/>
    <s v="Unidad"/>
    <s v="NO SOLICITADAS"/>
  </r>
  <r>
    <x v="29"/>
    <x v="13"/>
    <s v="02-02-01-002-008"/>
    <s v="Materiales y suministros - Dotación (prendas de vestir y calzado)"/>
    <s v="CARETA PARA SOLDADOR"/>
    <n v="46181703"/>
    <s v="CONTRATACIÓN RÉGIMEN ESPECIAL - SELECCIÓN ABREVIADA BOLSA DE PRODUCTOS"/>
    <n v="3"/>
    <n v="12"/>
    <n v="10"/>
    <n v="15"/>
    <n v="2460586.7999999998"/>
    <s v="Unidad"/>
    <s v="NO SOLICITADAS"/>
  </r>
  <r>
    <x v="29"/>
    <x v="13"/>
    <s v="02-02-01-002-008"/>
    <s v="Materiales y suministros - Dotación (prendas de vestir y calzado)"/>
    <s v="CASCO DE SEGURIDAD DIELECTRICO CON RATCHET"/>
    <n v="46181704"/>
    <s v="CONTRATACIÓN RÉGIMEN ESPECIAL - SELECCIÓN ABREVIADA BOLSA DE PRODUCTOS"/>
    <n v="3"/>
    <n v="12"/>
    <n v="10"/>
    <n v="30"/>
    <n v="590977.80000000005"/>
    <s v="Unidad"/>
    <s v="NO SOLICITADAS"/>
  </r>
  <r>
    <x v="29"/>
    <x v="13"/>
    <s v="02-02-01-002-008"/>
    <s v="Materiales y suministros - Dotación (prendas de vestir y calzado)"/>
    <s v="CASCO PARA MOTOCICLISTAS COLOR NEGRO ABATIBLE"/>
    <n v="46181705"/>
    <s v="CONTRATACIÓN RÉGIMEN ESPECIAL - SELECCIÓN ABREVIADA BOLSA DE PRODUCTOS"/>
    <n v="3"/>
    <n v="12"/>
    <n v="10"/>
    <n v="200"/>
    <n v="39840724"/>
    <s v="Unidad"/>
    <s v="NO SOLICITADAS"/>
  </r>
  <r>
    <x v="29"/>
    <x v="13"/>
    <s v="02-02-01-002-008"/>
    <s v="Materiales y suministros - Dotación (prendas de vestir y calzado)"/>
    <s v="CASCO PARA TRABAJO EN ALTURAS CON BARBUQUEJO"/>
    <n v="46181704"/>
    <s v="CONTRATACIÓN RÉGIMEN ESPECIAL - SELECCIÓN ABREVIADA BOLSA DE PRODUCTOS"/>
    <n v="3"/>
    <n v="12"/>
    <n v="10"/>
    <n v="45"/>
    <n v="4358113.2"/>
    <s v="Unidad"/>
    <s v="NO SOLICITADAS"/>
  </r>
  <r>
    <x v="29"/>
    <x v="13"/>
    <s v="02-02-01-002-008"/>
    <s v="Materiales y suministros - Dotación (prendas de vestir y calzado)"/>
    <s v="KIT CODERA Y RODILLERA MOTO"/>
    <n v="46181514"/>
    <s v="CONTRATACIÓN RÉGIMEN ESPECIAL - SELECCIÓN ABREVIADA BOLSA DE PRODUCTOS"/>
    <n v="3"/>
    <n v="12"/>
    <n v="10"/>
    <n v="200"/>
    <n v="22952244"/>
    <s v="PAR"/>
    <s v="NO SOLICITADAS"/>
  </r>
  <r>
    <x v="29"/>
    <x v="13"/>
    <s v="02-02-01-002-008"/>
    <s v="Materiales y suministros - Dotación (prendas de vestir y calzado)"/>
    <s v="RESPIRADOR FULL FACE"/>
    <n v="46182002"/>
    <s v="CONTRATACIÓN RÉGIMEN ESPECIAL - SELECCIÓN ABREVIADA BOLSA DE PRODUCTOS"/>
    <n v="3"/>
    <n v="12"/>
    <n v="10"/>
    <n v="100"/>
    <n v="44533727"/>
    <s v="Unidad"/>
    <s v="NO SOLICITADAS"/>
  </r>
  <r>
    <x v="29"/>
    <x v="13"/>
    <s v="02-02-01-002-008"/>
    <s v="Materiales y suministros - Dotación (prendas de vestir y calzado)"/>
    <s v="RESPIRADOR MEDIA CARA"/>
    <n v="46182002"/>
    <s v="CONTRATACIÓN RÉGIMEN ESPECIAL - SELECCIÓN ABREVIADA BOLSA DE PRODUCTOS"/>
    <n v="3"/>
    <n v="12"/>
    <n v="10"/>
    <n v="500"/>
    <n v="26103245"/>
    <s v="Unidad"/>
    <s v="NO SOLICITADAS"/>
  </r>
  <r>
    <x v="29"/>
    <x v="13"/>
    <s v="02-02-01-002-008"/>
    <s v="Materiales y suministros - Dotación (prendas de vestir y calzado)"/>
    <s v="RESPIRADORES DESCARTABLES PARA PARTICULAS KN95"/>
    <n v="46182002"/>
    <s v="CONTRATACIÓN RÉGIMEN ESPECIAL - SELECCIÓN ABREVIADA BOLSA DE PRODUCTOS"/>
    <n v="3"/>
    <n v="12"/>
    <n v="10"/>
    <n v="500"/>
    <n v="12647320"/>
    <s v="CAJA X 20"/>
    <s v="NO SOLICITADAS"/>
  </r>
  <r>
    <x v="29"/>
    <x v="13"/>
    <s v="02-02-01-002-008"/>
    <s v="Materiales y suministros - Dotación (prendas de vestir y calzado)"/>
    <s v="RODILLERAS PROTECCION PERSONAL PARA SOLDADOR"/>
    <n v="46181505"/>
    <s v="CONTRATACIÓN RÉGIMEN ESPECIAL - SELECCIÓN ABREVIADA BOLSA DE PRODUCTOS"/>
    <n v="3"/>
    <n v="12"/>
    <n v="10"/>
    <n v="30"/>
    <n v="1388123.1"/>
    <s v="PAR"/>
    <s v="NO SOLICITADAS"/>
  </r>
  <r>
    <x v="29"/>
    <x v="13"/>
    <s v="02-02-01-002-008"/>
    <s v="Materiales y suministros - Dotación (prendas de vestir y calzado)"/>
    <s v="TAPA OIDO INSERCION ESPUMA 33 DB DE NRR"/>
    <n v="46181902"/>
    <s v="CONTRATACIÓN RÉGIMEN ESPECIAL - SELECCIÓN ABREVIADA BOLSA DE PRODUCTOS"/>
    <n v="3"/>
    <n v="12"/>
    <n v="10"/>
    <n v="282"/>
    <n v="26641696.200000003"/>
    <s v="CAJA X 200"/>
    <s v="NO SOLICITADAS"/>
  </r>
  <r>
    <x v="29"/>
    <x v="13"/>
    <s v="02-02-01-002-008"/>
    <s v="Materiales y suministros - Dotación (prendas de vestir y calzado)"/>
    <s v="TAPA OIDOS DE DIADEMA DIELECTRICO 29 DB DE NRR"/>
    <n v="46181902"/>
    <s v="CONTRATACIÓN RÉGIMEN ESPECIAL - SELECCIÓN ABREVIADA BOLSA DE PRODUCTOS"/>
    <n v="3"/>
    <n v="12"/>
    <n v="10"/>
    <n v="500"/>
    <n v="22013810"/>
    <s v="Unidad"/>
    <s v="NO SOLICITADAS"/>
  </r>
  <r>
    <x v="29"/>
    <x v="13"/>
    <s v="02-02-01-002-008"/>
    <s v="Materiales y suministros - Dotación (prendas de vestir y calzado)"/>
    <s v="VISOR PARA CARETA DE ESMERILAR"/>
    <n v="46181707"/>
    <s v="CONTRATACIÓN RÉGIMEN ESPECIAL - SELECCIÓN ABREVIADA BOLSA DE PRODUCTOS"/>
    <n v="3"/>
    <n v="12"/>
    <n v="10"/>
    <n v="500"/>
    <n v="5882765"/>
    <s v="Unidad"/>
    <s v="NO SOLICITADAS"/>
  </r>
  <r>
    <x v="29"/>
    <x v="13"/>
    <s v="02-02-01-002-008"/>
    <s v="Materiales y suministros - Dotación (prendas de vestir y calzado)"/>
    <s v="VIDRIO PARA CARETA SOLDADURA 11"/>
    <n v="46181707"/>
    <s v="CONTRATACIÓN RÉGIMEN ESPECIAL - SELECCIÓN ABREVIADA BOLSA DE PRODUCTOS"/>
    <n v="3"/>
    <n v="12"/>
    <n v="10"/>
    <n v="15"/>
    <n v="27524.7"/>
    <s v="Unidad"/>
    <s v="NO SOLICITADAS"/>
  </r>
  <r>
    <x v="29"/>
    <x v="13"/>
    <s v="02-02-01-002-008"/>
    <s v="Materiales y suministros - Dotación (prendas de vestir y calzado)"/>
    <s v="VIDRIO PARA CARETA SOLDADURA 10"/>
    <n v="46181707"/>
    <s v="CONTRATACIÓN RÉGIMEN ESPECIAL - SELECCIÓN ABREVIADA BOLSA DE PRODUCTOS"/>
    <n v="3"/>
    <n v="12"/>
    <n v="10"/>
    <n v="28"/>
    <n v="33719.839999999997"/>
    <s v="Unidad"/>
    <s v="NO SOLICITADAS"/>
  </r>
  <r>
    <x v="29"/>
    <x v="13"/>
    <s v="02-02-01-002-008"/>
    <s v="Materiales y suministros - Dotación (prendas de vestir y calzado)"/>
    <s v="GUANTE CUERO SINTETICO"/>
    <n v="46181504"/>
    <s v="CONTRATACIÓN RÉGIMEN ESPECIAL - SELECCIÓN ABREVIADA BOLSA DE PRODUCTOS"/>
    <n v="3"/>
    <n v="12"/>
    <n v="10"/>
    <n v="3000"/>
    <n v="149736510"/>
    <s v="PAR"/>
    <s v="NO SOLICITADAS"/>
  </r>
  <r>
    <x v="29"/>
    <x v="13"/>
    <s v="02-02-01-002-008"/>
    <s v="Materiales y suministros - Dotación (prendas de vestir y calzado)"/>
    <s v="GUANTE DE MALLA EN ACERO PARA CARNE"/>
    <n v="46181504"/>
    <s v="CONTRATACIÓN RÉGIMEN ESPECIAL - SELECCIÓN ABREVIADA BOLSA DE PRODUCTOS"/>
    <n v="3"/>
    <n v="12"/>
    <n v="10"/>
    <n v="20"/>
    <n v="5606899.2000000002"/>
    <s v="Unidad"/>
    <s v="NO SOLICITADAS"/>
  </r>
  <r>
    <x v="29"/>
    <x v="13"/>
    <s v="02-02-01-002-008"/>
    <s v="Materiales y suministros - Dotación (prendas de vestir y calzado)"/>
    <s v="GUANTE DE VAQUETA CORTO TIPO INGENIERO"/>
    <n v="46181504"/>
    <s v="CONTRATACIÓN RÉGIMEN ESPECIAL - SELECCIÓN ABREVIADA BOLSA DE PRODUCTOS"/>
    <n v="3"/>
    <n v="12"/>
    <n v="10"/>
    <n v="5009"/>
    <n v="50749484.939999998"/>
    <s v="PAR"/>
    <s v="NO SOLICITADAS"/>
  </r>
  <r>
    <x v="29"/>
    <x v="13"/>
    <s v="02-02-01-002-008"/>
    <s v="Materiales y suministros - Dotación (prendas de vestir y calzado)"/>
    <s v="GUANTE PVC LARGO 65 CM"/>
    <n v="46181504"/>
    <s v="CONTRATACIÓN RÉGIMEN ESPECIAL - SELECCIÓN ABREVIADA BOLSA DE PRODUCTOS"/>
    <n v="3"/>
    <n v="12"/>
    <n v="10"/>
    <n v="100"/>
    <n v="5061308"/>
    <s v="PAR"/>
    <s v="NO SOLICITADAS"/>
  </r>
  <r>
    <x v="29"/>
    <x v="13"/>
    <s v="02-02-01-002-008"/>
    <s v="Materiales y suministros - Dotación (prendas de vestir y calzado)"/>
    <s v="GUANTE RESISTENTE AL CORTE NIVEL 4"/>
    <n v="46181504"/>
    <s v="CONTRATACIÓN RÉGIMEN ESPECIAL - SELECCIÓN ABREVIADA BOLSA DE PRODUCTOS"/>
    <n v="3"/>
    <n v="12"/>
    <n v="10"/>
    <n v="1001"/>
    <n v="23952448.52"/>
    <s v="PAR"/>
    <s v="NO SOLICITADAS"/>
  </r>
  <r>
    <x v="29"/>
    <x v="13"/>
    <s v="02-02-01-002-008"/>
    <s v="Materiales y suministros - Dotación (prendas de vestir y calzado)"/>
    <s v="GUANTE TIPO SOLDADOR"/>
    <n v="46181504"/>
    <s v="CONTRATACIÓN RÉGIMEN ESPECIAL - SELECCIÓN ABREVIADA BOLSA DE PRODUCTOS"/>
    <n v="3"/>
    <n v="12"/>
    <n v="10"/>
    <n v="60"/>
    <n v="1945507.2"/>
    <s v="PAR"/>
    <s v="NO SOLICITADAS"/>
  </r>
  <r>
    <x v="29"/>
    <x v="13"/>
    <s v="02-02-01-002-008"/>
    <s v="Materiales y suministros - Dotación (prendas de vestir y calzado)"/>
    <s v="GUANTES DE HILAZA"/>
    <n v="46181504"/>
    <s v="CONTRATACIÓN RÉGIMEN ESPECIAL - SELECCIÓN ABREVIADA BOLSA DE PRODUCTOS"/>
    <n v="3"/>
    <n v="12"/>
    <n v="10"/>
    <n v="801"/>
    <n v="3270394.89"/>
    <s v="PAR"/>
    <s v="NO SOLICITADAS"/>
  </r>
  <r>
    <x v="29"/>
    <x v="13"/>
    <s v="02-02-01-002-008"/>
    <s v="Materiales y suministros - Dotación (prendas de vestir y calzado)"/>
    <s v="GUANTES DIELÉCTRICOS CATEGORIA CLASE 1"/>
    <n v="46181504"/>
    <s v="CONTRATACIÓN RÉGIMEN ESPECIAL - SELECCIÓN ABREVIADA BOLSA DE PRODUCTOS"/>
    <n v="3"/>
    <n v="12"/>
    <n v="10"/>
    <n v="15"/>
    <n v="3962932.05"/>
    <s v="Par"/>
    <s v="NO SOLICITADAS"/>
  </r>
  <r>
    <x v="29"/>
    <x v="13"/>
    <s v="02-02-01-002-008"/>
    <s v="Materiales y suministros - Dotación (prendas de vestir y calzado)"/>
    <s v="GUANTES NITRILO 15 MILESIMAS X 13&quot;"/>
    <n v="46181504"/>
    <s v="CONTRATACIÓN RÉGIMEN ESPECIAL - SELECCIÓN ABREVIADA BOLSA DE PRODUCTOS"/>
    <n v="3"/>
    <n v="12"/>
    <n v="10"/>
    <n v="1999"/>
    <n v="16547002.359999999"/>
    <s v="Par"/>
    <s v="NO SOLICITADAS"/>
  </r>
  <r>
    <x v="29"/>
    <x v="13"/>
    <s v="02-02-01-002-008"/>
    <s v="Materiales y suministros - Dotación (prendas de vestir y calzado)"/>
    <s v="GUANTES NITRILO 8 MILESIMAS DE ESPESOR"/>
    <n v="46181504"/>
    <s v="CONTRATACIÓN RÉGIMEN ESPECIAL - SELECCIÓN ABREVIADA BOLSA DE PRODUCTOS"/>
    <n v="3"/>
    <n v="12"/>
    <n v="10"/>
    <n v="3500"/>
    <n v="299571790"/>
    <s v="CAJA X 25"/>
    <s v="NO SOLICITADAS"/>
  </r>
  <r>
    <x v="29"/>
    <x v="13"/>
    <s v="02-02-01-002-008"/>
    <s v="Materiales y suministros - Dotación (prendas de vestir y calzado)"/>
    <s v="GUANTES PARA FUNDICION"/>
    <n v="46181504"/>
    <s v="CONTRATACIÓN RÉGIMEN ESPECIAL - SELECCIÓN ABREVIADA BOLSA DE PRODUCTOS"/>
    <n v="3"/>
    <n v="12"/>
    <n v="10"/>
    <n v="42"/>
    <n v="6923679.4199999999"/>
    <s v="Par"/>
    <s v="NO SOLICITADAS"/>
  </r>
  <r>
    <x v="29"/>
    <x v="13"/>
    <s v="02-02-01-002-008"/>
    <s v="Materiales y suministros - Dotación (prendas de vestir y calzado)"/>
    <s v="GUANTES PARA MANIPULACION DE TEMPERATURAS ALTAS"/>
    <n v="46181504"/>
    <s v="CONTRATACIÓN RÉGIMEN ESPECIAL - SELECCIÓN ABREVIADA BOLSA DE PRODUCTOS"/>
    <n v="3"/>
    <n v="12"/>
    <n v="10"/>
    <n v="100"/>
    <n v="7085141"/>
    <s v="par"/>
    <s v="NO SOLICITADAS"/>
  </r>
  <r>
    <x v="29"/>
    <x v="13"/>
    <s v="02-02-01-002-008"/>
    <s v="Materiales y suministros - Dotación (prendas de vestir y calzado)"/>
    <s v="GUANTES PARA MOTOCICLISTAS"/>
    <n v="46181504"/>
    <s v="CONTRATACIÓN RÉGIMEN ESPECIAL - SELECCIÓN ABREVIADA BOLSA DE PRODUCTOS"/>
    <n v="3"/>
    <n v="12"/>
    <n v="10"/>
    <n v="200"/>
    <n v="20385890"/>
    <s v="par"/>
    <s v="NO SOLICITADAS"/>
  </r>
  <r>
    <x v="29"/>
    <x v="13"/>
    <s v="02-02-01-002-008"/>
    <s v="Materiales y suministros - Dotación (prendas de vestir y calzado)"/>
    <s v="GAFA Y /O MONOGAFA DE SOLDADURA AUTOGENA MINIMO SOMBRA 5"/>
    <n v="46181804"/>
    <s v="CONTRATACIÓN RÉGIMEN ESPECIAL - SELECCIÓN ABREVIADA BOLSA DE PRODUCTOS"/>
    <n v="3"/>
    <n v="12"/>
    <n v="10"/>
    <n v="29"/>
    <n v="740274.01"/>
    <s v="Unidad"/>
    <s v="NO SOLICITADAS"/>
  </r>
  <r>
    <x v="29"/>
    <x v="13"/>
    <s v="02-02-01-002-008"/>
    <s v="Materiales y suministros - Dotación (prendas de vestir y calzado)"/>
    <s v="GAFAS DE SEGURIDAD LENTE CLARO CON FILTRO UV"/>
    <n v="46181804"/>
    <s v="CONTRATACIÓN RÉGIMEN ESPECIAL - SELECCIÓN ABREVIADA BOLSA DE PRODUCTOS"/>
    <n v="3"/>
    <n v="12"/>
    <n v="10"/>
    <n v="1000"/>
    <n v="35679770.000000007"/>
    <s v="Unidad"/>
    <s v="NO SOLICITADAS"/>
  </r>
  <r>
    <x v="29"/>
    <x v="13"/>
    <s v="02-02-01-002-008"/>
    <s v="Materiales y suministros - Dotación (prendas de vestir y calzado)"/>
    <s v="GAFAS DE SEGURIDAD OSCURAS CON PROTECCION SOLAR UV"/>
    <n v="46181804"/>
    <s v="CONTRATACIÓN RÉGIMEN ESPECIAL - SELECCIÓN ABREVIADA BOLSA DE PRODUCTOS"/>
    <n v="3"/>
    <n v="12"/>
    <n v="10"/>
    <n v="3500"/>
    <n v="119323084.99999999"/>
    <s v="Unidad"/>
    <s v="NO SOLICITADAS"/>
  </r>
  <r>
    <x v="29"/>
    <x v="2"/>
    <s v="02-02-01-003-006-09"/>
    <s v="Materiales y suministros - Otros productos plásticos"/>
    <s v="CINTA TRANSPARENTE REF 3743 3” X 55 YD"/>
    <n v="31201512"/>
    <s v="MÍNIMA CUANTÍA "/>
    <n v="1"/>
    <n v="12"/>
    <n v="10"/>
    <n v="79"/>
    <n v="1459411.24"/>
    <s v="Unidad"/>
    <s v="NO SOLICITADAS"/>
  </r>
  <r>
    <x v="29"/>
    <x v="15"/>
    <s v="02-02-02-008-005-09-6"/>
    <s v="Adquisición de servicios - Servicios de organización y asistencia de convenciones y ferias"/>
    <s v="RECURSOS PARA REALIZAR LAS ACTIVIDADES CONTEMPLADAS EN LA AGENDA INTERNACIONAL 2023 EN CUMPLIMIENTO A LO ACORDADO EN LOS DIFERENTES MECANISMOS BILATERALES Y MULTILATERALES EN LOS QUE PARTICIPA LA FUERZA AÉREA COLOMBIANA"/>
    <s v="81141601_x000a_80141607"/>
    <s v="SELECCIÓN ABREVIADA MENOR CUANTÍA"/>
    <n v="1"/>
    <n v="12"/>
    <n v="16"/>
    <n v="1"/>
    <n v="30000000"/>
    <s v="GLOBAL"/>
    <s v="NO SOLICITADAS"/>
  </r>
  <r>
    <x v="29"/>
    <x v="35"/>
    <s v="02-01-01-004-008-02"/>
    <s v="Activos fijos - Instrumentos y aparatos de medición, verificación, análisis, de navegación y para otros fines (excepto instrumentos ópticos); instrumentos de control de procesos industriales, sus partes, piezas y accesorios"/>
    <s v="ALTIMETROS PARA PARACAIDISTAS MILITARES DE CAIDA LIBRE"/>
    <n v="41114211"/>
    <s v="MÍNIMA CUANTÍA "/>
    <n v="3"/>
    <n v="12"/>
    <n v="10"/>
    <n v="1"/>
    <n v="18575900"/>
    <s v="GLOBAL"/>
    <s v="NO SOLICITADAS"/>
  </r>
  <r>
    <x v="29"/>
    <x v="27"/>
    <s v="02-02-01-002-007"/>
    <s v="Materiales y suministros - Artículos textiles (excepto prendas de vestir)"/>
    <s v="JUEGO DE CAMA"/>
    <n v="52121509"/>
    <s v="SELECCIÓN ABREVIADA ACUERDO MARCO DE PRECIOS"/>
    <n v="3"/>
    <n v="12"/>
    <n v="10"/>
    <n v="4983"/>
    <n v="346458572.13"/>
    <s v="Unidad"/>
    <s v="NO SOLICITADAS"/>
  </r>
  <r>
    <x v="29"/>
    <x v="23"/>
    <s v="02-02-02-006-003-03"/>
    <s v="Adquisición de servicios - Servicios de suministro de comidas"/>
    <s v="SERVICIO DE CATERING"/>
    <s v="90101600_x000a_90101603_x000a_90151802"/>
    <s v="CONTRATACIÓN DIRECTA  "/>
    <n v="1"/>
    <n v="12"/>
    <n v="10"/>
    <n v="1"/>
    <n v="553846560.2700001"/>
    <s v="GLOBAL"/>
    <s v="NO SOLICITADAS"/>
  </r>
  <r>
    <x v="29"/>
    <x v="39"/>
    <s v="02-01-01-004-009-01"/>
    <s v="Activos fijos - Vehículos automotores, remolques y semirremolques; y sus partes, piezas y accesorios"/>
    <s v="MANTENIMIENTO CORRECTIVO FASE 3 Y REPARACIÓN VEHÍCULOS DE BOMBEROS"/>
    <n v="78181508"/>
    <s v="SELECCIÓN ABREVIADA MENOR CUANTÍA"/>
    <n v="3"/>
    <n v="12"/>
    <n v="10"/>
    <n v="1"/>
    <n v="1013198700"/>
    <s v="Global"/>
    <s v="NO SOLICITADAS"/>
  </r>
  <r>
    <x v="29"/>
    <x v="13"/>
    <s v="02-02-01-002-008"/>
    <s v="Materiales y suministros - Dotación (prendas de vestir y calzado)"/>
    <s v="BOTA DIELECTRICA DE SEGURIDAD"/>
    <n v="53111501"/>
    <s v="SELECCIÓN ABREVIADA ACUERDO MARCO DE PRECIOS"/>
    <n v="2"/>
    <n v="12"/>
    <n v="10"/>
    <n v="1454"/>
    <n v="259539000"/>
    <s v="PAR"/>
    <s v="NO SOLICITADAS"/>
  </r>
  <r>
    <x v="29"/>
    <x v="13"/>
    <s v="02-02-01-002-008"/>
    <s v="Materiales y suministros - Dotación (prendas de vestir y calzado)"/>
    <s v="UNIFORME DE MANTENIMIENTO"/>
    <n v="53101902"/>
    <s v="SELECCIÓN ABREVIADA ACUERDO MARCO DE PRECIOS"/>
    <n v="2"/>
    <n v="12"/>
    <n v="10"/>
    <n v="1130"/>
    <n v="259771835.40000001"/>
    <s v="JUEGO"/>
    <s v="NO SOLICITADAS"/>
  </r>
  <r>
    <x v="29"/>
    <x v="16"/>
    <s v="02-02-02-006-004"/>
    <s v="Adquisición de servicios - Servicios de transporte de pasajeros"/>
    <s v="SUMINISTRO DE PASAJES AÉREOS COMERCIALES Y SERVICIOS CONEXOS EN RUTAS NACIONALES E INTERNACIONALES AMARRE VF2024"/>
    <s v="78111502; 78111601; 78111602; 78111603; 78111804"/>
    <s v="CONTRATACIÓN DIRECTA  "/>
    <n v="2"/>
    <n v="12"/>
    <n v="16"/>
    <n v="1"/>
    <n v="15000000"/>
    <s v="GLOBAL"/>
    <s v="NO SOLICITADAS"/>
  </r>
  <r>
    <x v="29"/>
    <x v="25"/>
    <s v="02-01-01-004-010-04"/>
    <s v="Activos fijos - Equipo militar y de seguridad"/>
    <s v="ARNES CINTURA RAPPEL"/>
    <n v="46182307"/>
    <s v="MÍNIMA CUANTÍA "/>
    <n v="2"/>
    <n v="12"/>
    <n v="10"/>
    <n v="71"/>
    <n v="97728660"/>
    <s v="Unidad"/>
    <s v="NO SOLICITADAS"/>
  </r>
  <r>
    <x v="29"/>
    <x v="25"/>
    <s v="02-01-01-004-010-04"/>
    <s v="Activos fijos - Equipo militar y de seguridad"/>
    <s v="KIT PARA RAPPEL 13MM X 150FT (BOLSA Y CUERDA"/>
    <s v="24101638; 24111501"/>
    <s v="MÍNIMA CUANTÍA "/>
    <n v="2"/>
    <n v="12"/>
    <n v="10"/>
    <n v="7"/>
    <n v="7080500"/>
    <s v="Unidad"/>
    <s v="NO SOLICITADAS"/>
  </r>
  <r>
    <x v="29"/>
    <x v="13"/>
    <s v="02-02-01-002-008"/>
    <s v="Materiales y suministros - Dotación (prendas de vestir y calzado)"/>
    <s v="MEDIAS PARA UNIFORME DEPORTIVO DEL PERSONAL DE SOLDADOS DE LA FAC"/>
    <n v="53102402"/>
    <s v="MÍNIMA CUANTÍA "/>
    <n v="2"/>
    <n v="10"/>
    <n v="10"/>
    <n v="3500"/>
    <n v="29645000"/>
    <s v="Unidad"/>
    <s v="NO SOLICITADAS"/>
  </r>
  <r>
    <x v="29"/>
    <x v="4"/>
    <s v="02-02-01-003-008-09"/>
    <s v="Materiales y suministros - Otros artículos manufacturados n. C. P."/>
    <s v="PLACAS CONMEMORATIVAS "/>
    <n v="49101704"/>
    <s v="MÍNIMA CUANTÍA "/>
    <n v="2"/>
    <n v="12"/>
    <n v="10"/>
    <n v="1"/>
    <n v="34997900"/>
    <s v="Global"/>
    <s v="NO SOLICITADAS"/>
  </r>
  <r>
    <x v="29"/>
    <x v="13"/>
    <s v="02-02-01-002-008"/>
    <s v="Materiales y suministros - Dotación (prendas de vestir y calzado)"/>
    <s v="CAMISAS PARA EL PERSONAL MILITAR MASCULINO DE LA FAC"/>
    <s v="53101602"/>
    <s v="SELECCIÓN ABREVIADA ACUERDO MARCO DE PRECIOS"/>
    <n v="2"/>
    <n v="10"/>
    <n v="10"/>
    <n v="1853"/>
    <n v="117128599.55"/>
    <s v="Unidad"/>
    <s v="NO SOLICITADAS"/>
  </r>
  <r>
    <x v="29"/>
    <x v="14"/>
    <s v="02-02-02-008-007-01-4"/>
    <s v="Adquisición de servicios - Servicios de mantenimiento y reparación de maquinaria y equipo de transporte"/>
    <s v="MANTENIMIENTO PREVENTIVO FASE 2_x000a_VEHÍCULOS DE BOMBEROS - AMARRE_x000a_VF 2024"/>
    <s v="78181508"/>
    <s v="SELECCIÓN ABREVIADA MENOR CUANTÍA"/>
    <n v="2"/>
    <n v="10"/>
    <n v="10"/>
    <n v="1"/>
    <n v="80134600"/>
    <s v="GLOBAL"/>
    <s v="NO SOLICITADAS"/>
  </r>
  <r>
    <x v="29"/>
    <x v="39"/>
    <s v="02-01-01-004-009-01"/>
    <s v="Activos fijos - Vehículos automotores, remolques y semirremolques; y sus partes, piezas y accesorios"/>
    <s v="MANTENIMIENTO CORRECTIVO FASE 3 Y_x000a_REPARACIÓN VEHÍCULOS DE BOMBEROS - AMARRE VF 2024"/>
    <n v="78181508"/>
    <s v="SELECCIÓN ABREVIADA MENOR CUANTÍA"/>
    <n v="2"/>
    <n v="10"/>
    <n v="10"/>
    <n v="1"/>
    <n v="75805380"/>
    <s v="Global"/>
    <s v="NO SOLICITADAS"/>
  </r>
  <r>
    <x v="29"/>
    <x v="13"/>
    <s v="02-02-01-002-008"/>
    <s v="Materiales y suministros - Dotación (prendas de vestir y calzado)"/>
    <s v="KIT PARA PERSONAL DE SEGURIDAD Y DEFENSA_x000a_DE BASES (PECHERA, CINTURÓN, PORTA PÍSTOLA_x000a_UNIVERSAL, PORTA PROVEEDORES 9mm Y 4_x000a_PORTA PROVEEDORES TIPO FUSIL"/>
    <n v="46181507"/>
    <s v="SELECCIÓN ABREVIADA SUBASTA INVERSA"/>
    <n v="1"/>
    <n v="11"/>
    <n v="10"/>
    <n v="139"/>
    <n v="49610779.119999997"/>
    <s v="Unidad"/>
    <s v="NO SOLICITADAS"/>
  </r>
  <r>
    <x v="29"/>
    <x v="30"/>
    <s v="02-02-02-009-002-09"/>
    <s v="Adquisición de servicios - Otros tipos de educación y servicios de apoyo educativo"/>
    <s v="SEMINARIO INTEGRAL DE_x000a_REENTRENAMIENTO EN ÁREAS DE_x000a_SEGURIDAD Y SALUD EN EL TRABAJO"/>
    <n v="86111604"/>
    <s v="CONTRATACIÓN DIRECTA  "/>
    <n v="2"/>
    <n v="10"/>
    <n v="10"/>
    <n v="1"/>
    <n v="40000000"/>
    <s v="GLOBAL"/>
    <s v="NO SOLICITADAS"/>
  </r>
  <r>
    <x v="29"/>
    <x v="5"/>
    <s v="02-02-01-004-002"/>
    <s v="Materiales y suministros - Productos metálicos elaborados (excepto maquinaria y equipo)"/>
    <s v="MARMITA INDIVIDUAL EN ACERO INOXIDABLE"/>
    <s v="48101500_x000a_48101800"/>
    <s v="MÍNIMA CUANTÍA "/>
    <n v="2"/>
    <n v="10"/>
    <n v="10"/>
    <n v="1086"/>
    <n v="45619602"/>
    <s v="UNIDAD"/>
    <s v="NO SOLICITADAS"/>
  </r>
  <r>
    <x v="29"/>
    <x v="80"/>
    <s v="01-01-03-035"/>
    <s v="Planta permanente - Alimentación alumnos"/>
    <s v="SUMINISTRO ALIMENTACIÓN ALUMNOS Y_x000a_CADETES "/>
    <s v="90101501_x000a_90101604"/>
    <s v="CONTRATACIÓN DIRECTA  "/>
    <n v="2"/>
    <n v="10"/>
    <n v="10"/>
    <n v="1"/>
    <n v="39725478"/>
    <s v="GLOBAL"/>
    <s v="NO SOLICITADAS"/>
  </r>
  <r>
    <x v="29"/>
    <x v="60"/>
    <s v="02-02-01-003-001"/>
    <s v="Materiales y suministros - Productos de madera, corcho, cestería y espartería"/>
    <s v="BASE, ASTA Y MOHARRA PARA_x000a_ESTANDARTE"/>
    <n v="55121715"/>
    <s v="MÍNIMA CUANTÍA "/>
    <n v="2"/>
    <n v="10"/>
    <n v="10"/>
    <n v="1"/>
    <n v="1035300"/>
    <s v="GLOBAL"/>
    <s v="NO SOLICITADAS"/>
  </r>
  <r>
    <x v="29"/>
    <x v="15"/>
    <s v="02-02-02-008-005-09-6"/>
    <s v="Adquisición de servicios - Servicios de organización y asistencia de convenciones y ferias"/>
    <s v="OPERADOR LOGISTICO EJERCICIOS OPERACIONALES EN EL PAIS - AMARRE VF "/>
    <n v="90151802"/>
    <s v="CONTRATACIÓN DIRECTA  "/>
    <n v="8"/>
    <n v="5"/>
    <n v="10"/>
    <n v="1"/>
    <n v="86000000"/>
    <s v="GLOBAL"/>
    <s v="SI APROBADAS"/>
  </r>
  <r>
    <x v="29"/>
    <x v="13"/>
    <s v="02-02-01-002-008"/>
    <s v="Materiales y suministros - Dotación (prendas de vestir y calzado)"/>
    <s v="DISTINTIVOS DE PREPARACIÓN PROFESIONAL, HABILIDAD Y ESPECIALES - L3"/>
    <n v="53102701"/>
    <s v="SELECCIÓN ABREVIADA SUBASTA INVERSA"/>
    <n v="2"/>
    <n v="10"/>
    <n v="10"/>
    <n v="100"/>
    <n v="3237107"/>
    <s v="UNIDAD"/>
    <s v="NO SOLICITADAS"/>
  </r>
  <r>
    <x v="29"/>
    <x v="39"/>
    <s v="02-01-01-004-009-01"/>
    <s v="Activos fijos - Vehículos automotores, remolques y semirremolques; y sus partes, piezas y accesorios"/>
    <s v="ADQUISICION DE MINI VAN"/>
    <s v="25101505"/>
    <s v="SELECCIÓN ABREVIADA ACUERDO MARCO DE PRECIOS"/>
    <n v="9"/>
    <n v="3"/>
    <n v="10"/>
    <n v="3"/>
    <n v="269532048"/>
    <s v="UNIDAD"/>
    <s v="NO SOLICITADAS"/>
  </r>
  <r>
    <x v="29"/>
    <x v="5"/>
    <s v="02-02-01-004-002"/>
    <s v="Materiales y suministros - Productos metálicos elaborados (excepto maquinaria y equipo)"/>
    <s v="TROFEOS CAMPEONATOS DEPORTIVOS"/>
    <n v="49101702"/>
    <s v="MÍNIMA CUANTÍA "/>
    <n v="3"/>
    <n v="9"/>
    <n v="10"/>
    <n v="1"/>
    <n v="1999200"/>
    <s v="GLOBAL"/>
    <s v="NO SOLICITADAS"/>
  </r>
  <r>
    <x v="29"/>
    <x v="5"/>
    <s v="02-02-01-004-002"/>
    <s v="Materiales y suministros - Productos metálicos elaborados (excepto maquinaria y equipo)"/>
    <s v="MEDALLAS"/>
    <n v="49101701"/>
    <s v="MÍNIMA CUANTÍA "/>
    <n v="3"/>
    <n v="9"/>
    <n v="10"/>
    <n v="1"/>
    <n v="2994992"/>
    <s v="GLOBAL"/>
    <s v="NO SOLICITADAS"/>
  </r>
  <r>
    <x v="29"/>
    <x v="13"/>
    <s v="02-02-01-002-008"/>
    <s v="Materiales y suministros - Dotación (prendas de vestir y calzado)"/>
    <s v="UNIFORME GALA PERSONAL CIVIL DE_x000a_MUSICOS PARA CABALLERO"/>
    <s v="53102701"/>
    <s v="SELECCIÓN ABREVIADA SUBASTA INVERSA"/>
    <n v="1"/>
    <n v="11"/>
    <n v="10"/>
    <n v="16"/>
    <n v="8810310.2400000002"/>
    <s v="UNIDAD"/>
    <s v="NO SOLICITADAS"/>
  </r>
  <r>
    <x v="29"/>
    <x v="13"/>
    <s v="02-02-01-002-008"/>
    <s v="Materiales y suministros - Dotación (prendas de vestir y calzado)"/>
    <s v="UNIFORME GALA PERSONAL CIVIL DE_x000a_MUSICOS PARA DAMA"/>
    <s v="53102701"/>
    <s v="SELECCIÓN ABREVIADA SUBASTA INVERSA"/>
    <n v="1"/>
    <n v="11"/>
    <n v="10"/>
    <n v="6"/>
    <n v="3303866.34"/>
    <s v="UNIDAD"/>
    <s v="NO SOLICITADAS"/>
  </r>
  <r>
    <x v="29"/>
    <x v="5"/>
    <s v="02-02-01-004-002"/>
    <s v="Materiales y suministros - Productos metálicos elaborados (excepto maquinaria y equipo)"/>
    <s v="MOHARRAS EN BRONCE "/>
    <n v="55121715"/>
    <s v="MÍNIMA CUANTÍA "/>
    <n v="3"/>
    <n v="9"/>
    <n v="10"/>
    <n v="1"/>
    <n v="2915500"/>
    <s v="GLOBAL"/>
    <s v="NO SOLICITADAS"/>
  </r>
  <r>
    <x v="29"/>
    <x v="56"/>
    <s v="02-01-01-004-007-02"/>
    <s v="Activos fijos - Aparatos transmisores de televisión y radio; televisión, video y cámaras digitales; teléfonos"/>
    <s v="CAMARAS DIGITALES"/>
    <n v="45121504"/>
    <s v="MÍNIMA CUANTÍA - GRANDES SUPERFICIES "/>
    <n v="3"/>
    <n v="9"/>
    <n v="10"/>
    <n v="1"/>
    <n v="62475000"/>
    <s v="GLOBAL"/>
    <s v="NO SOLICITADAS"/>
  </r>
  <r>
    <x v="29"/>
    <x v="39"/>
    <s v="02-01-01-004-009-01"/>
    <s v="Activos fijos - Vehículos automotores, remolques y semirremolques; y sus partes, piezas y accesorios"/>
    <s v="VEHICULO TIPO BUS"/>
    <n v="25101502"/>
    <s v="SELECCIÓN ABREVIADA SUBASTA INVERSA"/>
    <n v="3"/>
    <n v="8"/>
    <n v="10"/>
    <n v="1"/>
    <n v="520360653"/>
    <s v="UNIDAD"/>
    <s v="NO SOLICITADAS"/>
  </r>
  <r>
    <x v="29"/>
    <x v="31"/>
    <s v="02-02-02-008-003-01-1"/>
    <s v="Adquisición de servicios - Servicios de consultoría en administración y servicios de gestión"/>
    <s v="AUDITORIA DE RECERTIFICACIÓN BAJO LA_x000a_NORMA ISO - 9001:2015 - AL ÁREA DE LOS_x000a_GIMNASIOS MILITARES FAC., Y A LOS CINCO_x000a_(5) GIMNASIOS DE LA FUERZA AÉREA_x000a_COLOMBIANA"/>
    <n v="80111505"/>
    <s v="MÍNIMA CUANTÍA "/>
    <n v="4"/>
    <n v="8"/>
    <n v="10"/>
    <n v="1"/>
    <n v="2975000"/>
    <s v="GLOBAL"/>
    <s v="NO SOLICITADAS"/>
  </r>
  <r>
    <x v="29"/>
    <x v="48"/>
    <s v="02-01-01-003-008-01-1"/>
    <s v="Activos fijos - Asientos"/>
    <s v="SOFAS"/>
    <s v="56101502_x000d_"/>
    <s v="MÍNIMA CUANTÍA - GRANDES SUPERFICIES "/>
    <n v="4"/>
    <n v="8"/>
    <n v="10"/>
    <n v="22"/>
    <n v="115005000"/>
    <s v="UNIDAD"/>
    <s v="NO SOLICITADAS"/>
  </r>
  <r>
    <x v="29"/>
    <x v="37"/>
    <s v="02-01-01-004-003-09"/>
    <s v="Activos fijos - Otras máquinas para usos generales y sus partes y piezas"/>
    <s v="AIRE ACONDICIONADO DE 12.000BTU MINI SPLIT TIPO INVERTER"/>
    <s v="40101701"/>
    <s v="SELECCIÓN ABREVIADA MENOR CUANTÍA"/>
    <n v="1"/>
    <n v="11"/>
    <n v="10"/>
    <n v="4"/>
    <n v="13333337.16"/>
    <s v="Unidad"/>
    <s v="NO SOLICITADAS"/>
  </r>
  <r>
    <x v="29"/>
    <x v="4"/>
    <s v="02-02-01-003-008-09"/>
    <s v="Materiales y suministros - Otros artículos manufacturados n. C. P."/>
    <s v="TERMOS BEBIDAS FRIAS"/>
    <n v="48101702"/>
    <s v="MÍNIMA CUANTÍA - GRANDES SUPERFICIES "/>
    <n v="4"/>
    <n v="8"/>
    <n v="10"/>
    <n v="57"/>
    <n v="11434200"/>
    <s v="UNIDAD"/>
    <s v="NO SOLICITADAS"/>
  </r>
  <r>
    <x v="29"/>
    <x v="63"/>
    <s v="02-02-01-004-004-08"/>
    <s v="Materiales y suministros - Aparatos de uso doméstico y sus partes y piezas"/>
    <s v="NEVERAS PORTATILES"/>
    <n v="52141501"/>
    <s v="MÍNIMA CUANTÍA - GRANDES SUPERFICIES "/>
    <n v="4"/>
    <n v="8"/>
    <n v="10"/>
    <n v="49"/>
    <n v="28576800"/>
    <s v="UNIDAD"/>
    <s v="NO SOLICITADAS"/>
  </r>
  <r>
    <x v="29"/>
    <x v="63"/>
    <s v="02-02-01-004-004-08"/>
    <s v="Materiales y suministros - Aparatos de uso doméstico y sus partes y piezas"/>
    <s v="TERMOS BEDIDAS CALIENTES"/>
    <n v="48101702"/>
    <s v="MÍNIMA CUANTÍA - GRANDES SUPERFICIES "/>
    <n v="4"/>
    <n v="8"/>
    <n v="10"/>
    <n v="42"/>
    <n v="29400000"/>
    <s v="UNIDAD"/>
    <s v="NO SOLICITADAS"/>
  </r>
  <r>
    <x v="29"/>
    <x v="23"/>
    <s v="02-02-02-006-003-03"/>
    <s v="Adquisición de servicios - Servicios de suministro de comidas"/>
    <s v="SERVICIO DE CATERING"/>
    <n v="90101603"/>
    <s v="CONTRATACIÓN DIRECTA  "/>
    <n v="4"/>
    <n v="8"/>
    <n v="16"/>
    <n v="1"/>
    <n v="170000000"/>
    <s v="GLOBAL"/>
    <s v="NO SOLICITADAS"/>
  </r>
  <r>
    <x v="29"/>
    <x v="13"/>
    <s v="02-02-01-002-008"/>
    <s v="Materiales y suministros - Dotación (prendas de vestir y calzado)"/>
    <s v="JUEGO DE PARCHES BORDADOS CON PATRÓN DE_x000a_CAMUFLADO LÍNEAS ONDULANTES PARA SOLDADOS (FUERZA AEREA, APELLIDO, PARCHE FAC, PARCHE UNIDAD Y PUENTE) - L1_x000a_"/>
    <s v="60101401"/>
    <s v="SELECCIÓN ABREVIADA SUBASTA INVERSA"/>
    <n v="1"/>
    <n v="11"/>
    <n v="10"/>
    <n v="6400"/>
    <n v="101478400"/>
    <s v="Juego"/>
    <s v="NO SOLICITADAS"/>
  </r>
  <r>
    <x v="29"/>
    <x v="13"/>
    <s v="02-02-01-002-008"/>
    <s v="Materiales y suministros - Dotación (prendas de vestir y calzado)"/>
    <s v="JUEGO DE PARCHES BORDADOS CON PATRÓN DE_x000a_CAMUFLADO LÍNEAS ONDULANTES PARA OFICIALES_x000a_Y SUBOFICIALES (GRADO GORRA, GRADO, CHAQUETA, ALA ESPECIALIDAD, FUERZA AÉREA,_x000a_APELLIDO, CITACIÓN PRESIDENCIA Y PARCHE FAC) - L1"/>
    <s v="60101401"/>
    <s v="SELECCIÓN ABREVIADA SUBASTA INVERSA"/>
    <n v="1"/>
    <n v="11"/>
    <n v="10"/>
    <n v="7974"/>
    <n v="132065388"/>
    <s v="Juego"/>
    <s v="NO SOLICITADAS"/>
  </r>
  <r>
    <x v="29"/>
    <x v="13"/>
    <s v="02-02-01-002-008"/>
    <s v="Materiales y suministros - Dotación (prendas de vestir y calzado)"/>
    <s v="INSIGNIA DE GRADO UNIFORME DE GALA_x000a_SUBOFICIAL - L1"/>
    <s v="60101401"/>
    <s v="SELECCIÓN ABREVIADA SUBASTA INVERSA"/>
    <n v="1"/>
    <n v="11"/>
    <n v="10"/>
    <n v="695"/>
    <n v="8438690"/>
    <s v="PAR"/>
    <s v="NO SOLICITADAS"/>
  </r>
  <r>
    <x v="29"/>
    <x v="13"/>
    <s v="02-02-01-002-008"/>
    <s v="Materiales y suministros - Dotación (prendas de vestir y calzado)"/>
    <s v="CORBATA"/>
    <n v="53102502"/>
    <s v="SELECCIÓN ABREVIADA ACUERDO MARCO DE PRECIOS"/>
    <n v="4"/>
    <n v="8"/>
    <n v="10"/>
    <n v="1043"/>
    <n v="30234901.199999999"/>
    <s v="UNIDAD"/>
    <s v="NO SOLICITADAS"/>
  </r>
  <r>
    <x v="29"/>
    <x v="13"/>
    <s v="02-02-01-002-008"/>
    <s v="Materiales y suministros - Dotación (prendas de vestir y calzado)"/>
    <s v="SASTRE FORMAL CABALLERO"/>
    <n v="53101902"/>
    <s v="SELECCIÓN ABREVIADA ACUERDO MARCO DE PRECIOS"/>
    <n v="4"/>
    <n v="8"/>
    <n v="10"/>
    <n v="67"/>
    <n v="24569118.420000002"/>
    <s v="JUEGO"/>
    <s v="NO SOLICITADAS"/>
  </r>
  <r>
    <x v="29"/>
    <x v="13"/>
    <s v="02-02-01-002-008"/>
    <s v="Materiales y suministros - Dotación (prendas de vestir y calzado)"/>
    <s v="CAMISA FORMAL MANGA LARGA CABALLERO"/>
    <n v="53101602"/>
    <s v="SELECCIÓN ABREVIADA ACUERDO MARCO DE PRECIOS"/>
    <n v="4"/>
    <n v="8"/>
    <n v="10"/>
    <n v="71"/>
    <n v="5880504"/>
    <s v="UNIDAD"/>
    <s v="NO SOLICITADAS"/>
  </r>
  <r>
    <x v="29"/>
    <x v="13"/>
    <s v="02-02-01-002-008"/>
    <s v="Materiales y suministros - Dotación (prendas de vestir y calzado)"/>
    <s v="CORBATA"/>
    <n v="53102502"/>
    <s v="SELECCIÓN ABREVIADA ACUERDO MARCO DE PRECIOS"/>
    <n v="4"/>
    <n v="8"/>
    <n v="10"/>
    <n v="67"/>
    <n v="2330667.3599999994"/>
    <s v="UNIDAD"/>
    <s v="NO SOLICITADAS"/>
  </r>
  <r>
    <x v="29"/>
    <x v="13"/>
    <s v="02-02-01-002-008"/>
    <s v="Materiales y suministros - Dotación (prendas de vestir y calzado)"/>
    <s v="SASTRE FORMAL CABALLERO"/>
    <n v="53101902"/>
    <s v="SELECCIÓN ABREVIADA ACUERDO MARCO DE PRECIOS"/>
    <n v="4"/>
    <n v="8"/>
    <n v="10"/>
    <n v="143"/>
    <n v="31078215.170000002"/>
    <s v="JUEGO"/>
    <s v="NO SOLICITADAS"/>
  </r>
  <r>
    <x v="29"/>
    <x v="13"/>
    <s v="02-02-01-002-008"/>
    <s v="Materiales y suministros - Dotación (prendas de vestir y calzado)"/>
    <s v="CAMISA FORMAL MANGA LARGA CABALLERO"/>
    <n v="53101602"/>
    <s v="SELECCIÓN ABREVIADA ACUERDO MARCO DE PRECIOS"/>
    <n v="4"/>
    <n v="8"/>
    <n v="10"/>
    <n v="149"/>
    <n v="8494567.4800000004"/>
    <s v="UNIDAD"/>
    <s v="NO SOLICITADAS"/>
  </r>
  <r>
    <x v="29"/>
    <x v="13"/>
    <s v="02-02-01-002-008"/>
    <s v="Materiales y suministros - Dotación (prendas de vestir y calzado)"/>
    <s v="CORBATA"/>
    <n v="53102502"/>
    <s v="SELECCIÓN ABREVIADA ACUERDO MARCO DE PRECIOS"/>
    <n v="4"/>
    <n v="8"/>
    <n v="10"/>
    <n v="143"/>
    <n v="2901738.84"/>
    <s v="UNIDAD"/>
    <s v="NO SOLICITADAS"/>
  </r>
  <r>
    <x v="29"/>
    <x v="13"/>
    <s v="02-02-01-002-008"/>
    <s v="Materiales y suministros - Dotación (prendas de vestir y calzado)"/>
    <s v="SASTRE FORMAL CABALLERO"/>
    <n v="53101902"/>
    <s v="SELECCIÓN ABREVIADA ACUERDO MARCO DE PRECIOS"/>
    <n v="4"/>
    <n v="8"/>
    <n v="10"/>
    <n v="171"/>
    <n v="37163460.100000001"/>
    <s v="JUEGO"/>
    <s v="NO SOLICITADAS"/>
  </r>
  <r>
    <x v="29"/>
    <x v="13"/>
    <s v="02-02-01-002-008"/>
    <s v="Materiales y suministros - Dotación (prendas de vestir y calzado)"/>
    <s v="CAMISA FORMAL MANGA LARGA CABALLERO"/>
    <n v="53101602"/>
    <s v="SELECCIÓN ABREVIADA ACUERDO MARCO DE PRECIOS"/>
    <n v="4"/>
    <n v="8"/>
    <n v="10"/>
    <n v="173"/>
    <n v="9862819.9600000009"/>
    <s v="UNIDAD"/>
    <s v="NO SOLICITADAS"/>
  </r>
  <r>
    <x v="29"/>
    <x v="13"/>
    <s v="02-02-01-002-008"/>
    <s v="Materiales y suministros - Dotación (prendas de vestir y calzado)"/>
    <s v="CORBATA"/>
    <n v="53102502"/>
    <s v="SELECCIÓN ABREVIADA ACUERDO MARCO DE PRECIOS"/>
    <n v="4"/>
    <n v="8"/>
    <n v="10"/>
    <n v="171"/>
    <n v="3469911.48"/>
    <s v="UNIDAD"/>
    <s v="NO SOLICITADAS"/>
  </r>
  <r>
    <x v="29"/>
    <x v="13"/>
    <s v="02-02-01-002-008"/>
    <s v="Materiales y suministros - Dotación (prendas de vestir y calzado)"/>
    <s v="SASTRE FORMAL CABALLERO"/>
    <n v="53101902"/>
    <s v="SELECCIÓN ABREVIADA ACUERDO MARCO DE PRECIOS"/>
    <n v="4"/>
    <n v="8"/>
    <n v="10"/>
    <n v="62"/>
    <n v="13474470.91"/>
    <s v="JUEGO"/>
    <s v="NO SOLICITADAS"/>
  </r>
  <r>
    <x v="29"/>
    <x v="13"/>
    <s v="02-02-01-002-008"/>
    <s v="Materiales y suministros - Dotación (prendas de vestir y calzado)"/>
    <s v="CAMISA FORMAL MANGA LARGA CABALLERO"/>
    <n v="53101602"/>
    <s v="SELECCIÓN ABREVIADA ACUERDO MARCO DE PRECIOS"/>
    <n v="4"/>
    <n v="8"/>
    <n v="10"/>
    <n v="70"/>
    <n v="3990736.4"/>
    <s v="UNIDAD"/>
    <s v="NO SOLICITADAS"/>
  </r>
  <r>
    <x v="29"/>
    <x v="13"/>
    <s v="02-02-01-002-008"/>
    <s v="Materiales y suministros - Dotación (prendas de vestir y calzado)"/>
    <s v="CORBATA"/>
    <n v="53102502"/>
    <s v="SELECCIÓN ABREVIADA ACUERDO MARCO DE PRECIOS"/>
    <n v="4"/>
    <n v="8"/>
    <n v="10"/>
    <n v="70"/>
    <n v="1420431.6"/>
    <s v="UNIDAD"/>
    <s v="NO SOLICITADAS"/>
  </r>
  <r>
    <x v="29"/>
    <x v="13"/>
    <s v="02-02-01-002-008"/>
    <s v="Materiales y suministros - Dotación (prendas de vestir y calzado)"/>
    <s v="SASTRE FORMAL CABALLERO"/>
    <n v="53101902"/>
    <s v="SELECCIÓN ABREVIADA ACUERDO MARCO DE PRECIOS"/>
    <n v="4"/>
    <n v="8"/>
    <n v="10"/>
    <n v="232"/>
    <n v="77341051.200000003"/>
    <s v="JUEGO"/>
    <s v="NO SOLICITADAS"/>
  </r>
  <r>
    <x v="29"/>
    <x v="13"/>
    <s v="02-02-01-002-008"/>
    <s v="Materiales y suministros - Dotación (prendas de vestir y calzado)"/>
    <s v="CAMISA FORMAL MANGA LARGA CABALLERO"/>
    <n v="53101602"/>
    <s v="SELECCIÓN ABREVIADA ACUERDO MARCO DE PRECIOS"/>
    <n v="4"/>
    <n v="8"/>
    <n v="10"/>
    <n v="1027"/>
    <n v="70883540"/>
    <s v="UNIDAD"/>
    <s v="NO SOLICITADAS"/>
  </r>
  <r>
    <x v="29"/>
    <x v="13"/>
    <s v="02-02-01-002-008"/>
    <s v="Materiales y suministros - Dotación (prendas de vestir y calzado)"/>
    <s v="SASTRE FORMAL CABALLERO"/>
    <n v="53101902"/>
    <s v="SELECCIÓN ABREVIADA ACUERDO MARCO DE PRECIOS"/>
    <n v="4"/>
    <n v="8"/>
    <n v="10"/>
    <n v="412"/>
    <n v="89540032.510000005"/>
    <s v="JUEGO"/>
    <s v="NO SOLICITADAS"/>
  </r>
  <r>
    <x v="29"/>
    <x v="13"/>
    <s v="02-02-01-002-008"/>
    <s v="Materiales y suministros - Dotación (prendas de vestir y calzado)"/>
    <s v="CAMISA FORMAL MANGA LARGA CABALLERO"/>
    <n v="53101602"/>
    <s v="SELECCIÓN ABREVIADA ACUERDO MARCO DE PRECIOS"/>
    <n v="4"/>
    <n v="8"/>
    <n v="10"/>
    <n v="432"/>
    <n v="24628544.640000001"/>
    <s v="UNIDAD"/>
    <s v="NO SOLICITADAS"/>
  </r>
  <r>
    <x v="29"/>
    <x v="13"/>
    <s v="02-02-01-002-008"/>
    <s v="Materiales y suministros - Dotación (prendas de vestir y calzado)"/>
    <s v="CORBATA"/>
    <n v="53102502"/>
    <s v="SELECCIÓN ABREVIADA ACUERDO MARCO DE PRECIOS"/>
    <n v="4"/>
    <n v="8"/>
    <n v="10"/>
    <n v="412"/>
    <n v="8360254.5599999987"/>
    <s v="UNIDAD"/>
    <s v="NO SOLICITADAS"/>
  </r>
  <r>
    <x v="29"/>
    <x v="13"/>
    <s v="02-02-01-002-008"/>
    <s v="Materiales y suministros - Dotación (prendas de vestir y calzado)"/>
    <s v="PANTALON EN DRIL PERSONAL MUSICOS (CABALLERO)"/>
    <n v="53101502"/>
    <s v="SELECCIÓN ABREVIADA ACUERDO MARCO DE PRECIOS"/>
    <n v="4"/>
    <n v="8"/>
    <n v="10"/>
    <n v="8"/>
    <n v="1067296.72"/>
    <s v="UNIDAD"/>
    <s v="NO SOLICITADAS"/>
  </r>
  <r>
    <x v="29"/>
    <x v="13"/>
    <s v="02-02-01-002-008"/>
    <s v="Materiales y suministros - Dotación (prendas de vestir y calzado)"/>
    <s v="CAMISETA TIPO POLO PERSONAL MUSICOS (CABALLERO)"/>
    <n v="53101602"/>
    <s v="SELECCIÓN ABREVIADA ACUERDO MARCO DE PRECIOS"/>
    <n v="4"/>
    <n v="8"/>
    <n v="10"/>
    <n v="8"/>
    <n v="486068.64"/>
    <s v="UNIDAD"/>
    <s v="NO SOLICITADAS"/>
  </r>
  <r>
    <x v="29"/>
    <x v="13"/>
    <s v="02-02-01-002-008"/>
    <s v="Materiales y suministros - Dotación (prendas de vestir y calzado)"/>
    <s v="PANTALON EN DRIL PERSONAL MUSICOS (CABALLERO)"/>
    <n v="53101502"/>
    <s v="SELECCIÓN ABREVIADA ACUERDO MARCO DE PRECIOS"/>
    <n v="4"/>
    <n v="8"/>
    <n v="10"/>
    <n v="4"/>
    <n v="386512"/>
    <s v="UNIDAD"/>
    <s v="NO SOLICITADAS"/>
  </r>
  <r>
    <x v="29"/>
    <x v="13"/>
    <s v="02-02-01-002-008"/>
    <s v="Materiales y suministros - Dotación (prendas de vestir y calzado)"/>
    <s v="CAMISETA TIPO POLO PERSONAL MUSICOS (CABALLERO)"/>
    <n v="53101602"/>
    <s v="SELECCIÓN ABREVIADA ACUERDO MARCO DE PRECIOS"/>
    <n v="4"/>
    <n v="8"/>
    <n v="10"/>
    <n v="4"/>
    <n v="303688"/>
    <s v="UNIDAD"/>
    <s v="NO SOLICITADAS"/>
  </r>
  <r>
    <x v="29"/>
    <x v="13"/>
    <s v="02-02-01-002-008"/>
    <s v="Materiales y suministros - Dotación (prendas de vestir y calzado)"/>
    <s v="CHAQUETA CLIMA FRIO"/>
    <n v="53101802"/>
    <s v="CONTRATACIÓN RÉGIMEN ESPECIAL - SELECCIÓN ABREVIADA BOLSA DE PRODUCTOS"/>
    <n v="4"/>
    <n v="8"/>
    <n v="10"/>
    <n v="117"/>
    <n v="17542980"/>
    <s v="UNIDAD"/>
    <s v="NO SOLICITADAS"/>
  </r>
  <r>
    <x v="29"/>
    <x v="13"/>
    <s v="02-02-01-002-008"/>
    <s v="Materiales y suministros - Dotación (prendas de vestir y calzado)"/>
    <s v="UNIFORME PANADERIA, CHEF, COCINA"/>
    <n v="53102704"/>
    <s v="SELECCIÓN ABREVIADA ACUERDO MARCO DE PRECIOS"/>
    <n v="4"/>
    <n v="8"/>
    <n v="10"/>
    <n v="14"/>
    <n v="3456866.7"/>
    <s v="JUEGO"/>
    <s v="NO SOLICITADAS"/>
  </r>
  <r>
    <x v="29"/>
    <x v="13"/>
    <s v="02-02-01-002-008"/>
    <s v="Materiales y suministros - Dotación (prendas de vestir y calzado)"/>
    <s v="UNIFORME PELUQUERIA"/>
    <n v="53102711"/>
    <s v="SELECCIÓN ABREVIADA ACUERDO MARCO DE PRECIOS"/>
    <n v="4"/>
    <n v="8"/>
    <n v="10"/>
    <n v="4"/>
    <n v="711712.15"/>
    <s v="JUEGO"/>
    <s v="NO SOLICITADAS"/>
  </r>
  <r>
    <x v="29"/>
    <x v="13"/>
    <s v="02-02-01-002-008"/>
    <s v="Materiales y suministros - Dotación (prendas de vestir y calzado)"/>
    <s v="UNIFORME PANADERIA, CHEF, COCINA"/>
    <n v="53102704"/>
    <s v="SELECCIÓN ABREVIADA ACUERDO MARCO DE PRECIOS"/>
    <n v="4"/>
    <n v="8"/>
    <n v="10"/>
    <n v="18"/>
    <n v="2095115.9"/>
    <s v="JUEGO"/>
    <s v="NO SOLICITADAS"/>
  </r>
  <r>
    <x v="29"/>
    <x v="13"/>
    <s v="02-02-01-002-008"/>
    <s v="Materiales y suministros - Dotación (prendas de vestir y calzado)"/>
    <s v="UNIFORME PANADERIA, CHEF, COCINA"/>
    <n v="53102704"/>
    <s v="SELECCIÓN ABREVIADA ACUERDO MARCO DE PRECIOS"/>
    <n v="4"/>
    <n v="8"/>
    <n v="10"/>
    <n v="14"/>
    <n v="2234039.36"/>
    <s v="JUEGO"/>
    <s v="NO SOLICITADAS"/>
  </r>
  <r>
    <x v="29"/>
    <x v="13"/>
    <s v="02-02-01-002-008"/>
    <s v="Materiales y suministros - Dotación (prendas de vestir y calzado)"/>
    <s v="UNIFORME PANADERIA, CHEF, COCINA"/>
    <n v="53102704"/>
    <s v="SELECCIÓN ABREVIADA ACUERDO MARCO DE PRECIOS"/>
    <n v="4"/>
    <n v="8"/>
    <n v="10"/>
    <n v="20"/>
    <n v="2327906.56"/>
    <s v="JUEGO"/>
    <s v="NO SOLICITADAS"/>
  </r>
  <r>
    <x v="29"/>
    <x v="13"/>
    <s v="02-02-01-002-008"/>
    <s v="Materiales y suministros - Dotación (prendas de vestir y calzado)"/>
    <s v="UNIFORME PANADERIA, CHEF, COCINA"/>
    <n v="53102704"/>
    <s v="SELECCIÓN ABREVIADA ACUERDO MARCO DE PRECIOS"/>
    <n v="4"/>
    <n v="8"/>
    <n v="10"/>
    <n v="14"/>
    <n v="1629534.59"/>
    <s v="JUEGO"/>
    <s v="NO SOLICITADAS"/>
  </r>
  <r>
    <x v="29"/>
    <x v="13"/>
    <s v="02-02-01-002-008"/>
    <s v="Materiales y suministros - Dotación (prendas de vestir y calzado)"/>
    <s v="UNIFORME PELUQUERIA"/>
    <n v="53102711"/>
    <s v="SELECCIÓN ABREVIADA ACUERDO MARCO DE PRECIOS"/>
    <n v="4"/>
    <n v="8"/>
    <n v="10"/>
    <n v="2"/>
    <n v="222520.48"/>
    <s v="JUEGO"/>
    <s v="NO SOLICITADAS"/>
  </r>
  <r>
    <x v="29"/>
    <x v="13"/>
    <s v="02-02-01-002-008"/>
    <s v="Materiales y suministros - Dotación (prendas de vestir y calzado)"/>
    <s v="UNIFORME PANADERIA, CHEF, COCINA"/>
    <n v="53102704"/>
    <s v="SELECCIÓN ABREVIADA ACUERDO MARCO DE PRECIOS"/>
    <n v="4"/>
    <n v="8"/>
    <n v="10"/>
    <n v="12"/>
    <n v="815059.56"/>
    <s v="JUEGO"/>
    <s v="NO SOLICITADAS"/>
  </r>
  <r>
    <x v="29"/>
    <x v="13"/>
    <s v="02-02-01-002-008"/>
    <s v="Materiales y suministros - Dotación (prendas de vestir y calzado)"/>
    <s v="UNIFORME PANADERIA, CHEF, COCINA"/>
    <n v="53102704"/>
    <s v="SELECCIÓN ABREVIADA ACUERDO MARCO DE PRECIOS"/>
    <n v="4"/>
    <n v="8"/>
    <n v="10"/>
    <n v="46"/>
    <n v="3117517.12"/>
    <s v="JUEGO"/>
    <s v="NO SOLICITADAS"/>
  </r>
  <r>
    <x v="29"/>
    <x v="13"/>
    <s v="02-02-01-002-008"/>
    <s v="Materiales y suministros - Dotación (prendas de vestir y calzado)"/>
    <s v="UNIFORME PANADERIA, CHEF, COCINA"/>
    <n v="53102711"/>
    <s v="SELECCIÓN ABREVIADA ACUERDO MARCO DE PRECIOS"/>
    <n v="4"/>
    <n v="8"/>
    <n v="10"/>
    <n v="2"/>
    <n v="125975.2"/>
    <s v="JUEGO"/>
    <s v="NO SOLICITADAS"/>
  </r>
  <r>
    <x v="29"/>
    <x v="13"/>
    <s v="02-02-01-002-008"/>
    <s v="Materiales y suministros - Dotación (prendas de vestir y calzado)"/>
    <s v="UNIFORME PANADERIA, CHEF, COCINA (DAMA)"/>
    <n v="53102704"/>
    <s v="SELECCIÓN ABREVIADA ACUERDO MARCO DE PRECIOS"/>
    <n v="4"/>
    <n v="8"/>
    <n v="10"/>
    <n v="22"/>
    <n v="1500218.72"/>
    <s v="JUEGO"/>
    <s v="NO SOLICITADAS"/>
  </r>
  <r>
    <x v="29"/>
    <x v="13"/>
    <s v="02-02-01-002-008"/>
    <s v="Materiales y suministros - Dotación (prendas de vestir y calzado)"/>
    <s v="UNIFORME PELUQUERIA (DAMA)"/>
    <n v="53102711"/>
    <s v="SELECCIÓN ABREVIADA ACUERDO MARCO DE PRECIOS"/>
    <n v="4"/>
    <n v="8"/>
    <n v="10"/>
    <n v="2"/>
    <n v="127410.92"/>
    <s v="JUEGO"/>
    <s v="NO SOLICITADAS"/>
  </r>
  <r>
    <x v="29"/>
    <x v="13"/>
    <s v="02-02-01-002-008"/>
    <s v="Materiales y suministros - Dotación (prendas de vestir y calzado)"/>
    <s v="UNIFORME LAVANDERIA  -SERVICIOS GENERALES"/>
    <n v="53102704"/>
    <s v="SELECCIÓN ABREVIADA ACUERDO MARCO DE PRECIOS"/>
    <n v="4"/>
    <n v="8"/>
    <n v="10"/>
    <n v="4"/>
    <n v="254821.84"/>
    <s v="JUEGO"/>
    <s v="NO SOLICITADAS"/>
  </r>
  <r>
    <x v="29"/>
    <x v="13"/>
    <s v="02-02-01-002-008"/>
    <s v="Materiales y suministros - Dotación (prendas de vestir y calzado)"/>
    <s v="UNIFORME PANADERIA, CHEF, COCINA (DAMA)"/>
    <n v="53102704"/>
    <s v="SELECCIÓN ABREVIADA ACUERDO MARCO DE PRECIOS"/>
    <n v="4"/>
    <n v="8"/>
    <n v="10"/>
    <n v="26"/>
    <n v="6460272"/>
    <s v="JUEGO"/>
    <s v="NO SOLICITADAS"/>
  </r>
  <r>
    <x v="29"/>
    <x v="13"/>
    <s v="02-02-01-002-008"/>
    <s v="Materiales y suministros - Dotación (prendas de vestir y calzado)"/>
    <s v="UNIFORME PELUQUERIA (DAMA)"/>
    <n v="53102711"/>
    <s v="SELECCIÓN ABREVIADA ACUERDO MARCO DE PRECIOS"/>
    <n v="4"/>
    <n v="8"/>
    <n v="10"/>
    <n v="2"/>
    <n v="335437.2"/>
    <s v="JUEGO"/>
    <s v="NO SOLICITADAS"/>
  </r>
  <r>
    <x v="29"/>
    <x v="13"/>
    <s v="02-02-01-002-008"/>
    <s v="Materiales y suministros - Dotación (prendas de vestir y calzado)"/>
    <s v="UNIFORME LAVANDERIA  -SERVICIOS GENERALES"/>
    <n v="53102704"/>
    <s v="SELECCIÓN ABREVIADA ACUERDO MARCO DE PRECIOS"/>
    <n v="4"/>
    <n v="8"/>
    <n v="10"/>
    <n v="20"/>
    <n v="3354372"/>
    <s v="JUEGO"/>
    <s v="NO SOLICITADAS"/>
  </r>
  <r>
    <x v="29"/>
    <x v="13"/>
    <s v="02-02-01-002-008"/>
    <s v="Materiales y suministros - Dotación (prendas de vestir y calzado)"/>
    <s v="UNIFORME PANADERIA, CHEF, COCINA (DAMA)"/>
    <n v="53102704"/>
    <s v="SELECCIÓN ABREVIADA ACUERDO MARCO DE PRECIOS"/>
    <n v="4"/>
    <n v="8"/>
    <n v="10"/>
    <n v="4"/>
    <n v="985605.6"/>
    <s v="JUEGO"/>
    <s v="NO SOLICITADAS"/>
  </r>
  <r>
    <x v="29"/>
    <x v="13"/>
    <s v="02-02-01-002-008"/>
    <s v="Materiales y suministros - Dotación (prendas de vestir y calzado)"/>
    <s v="UNIFORME LAVANDERIA  -SERVICIOS GENERALES"/>
    <n v="53102704"/>
    <s v="SELECCIÓN ABREVIADA ACUERDO MARCO DE PRECIOS"/>
    <n v="4"/>
    <n v="8"/>
    <n v="10"/>
    <n v="4"/>
    <n v="956617.2"/>
    <s v="JUEGO"/>
    <s v="NO SOLICITADAS"/>
  </r>
  <r>
    <x v="29"/>
    <x v="13"/>
    <s v="02-02-01-002-008"/>
    <s v="Materiales y suministros - Dotación (prendas de vestir y calzado)"/>
    <s v="UNIFORME PANADERIA, CHEF, COCINA (DAMA)"/>
    <n v="53102704"/>
    <s v="SELECCIÓN ABREVIADA ACUERDO MARCO DE PRECIOS"/>
    <n v="4"/>
    <n v="8"/>
    <n v="10"/>
    <n v="6"/>
    <n v="699862.8"/>
    <s v="JUEGO"/>
    <s v="NO SOLICITADAS"/>
  </r>
  <r>
    <x v="29"/>
    <x v="13"/>
    <s v="02-02-01-002-008"/>
    <s v="Materiales y suministros - Dotación (prendas de vestir y calzado)"/>
    <s v="UNIFORME PELUQUERIA (DAMA)"/>
    <n v="53102711"/>
    <s v="SELECCIÓN ABREVIADA ACUERDO MARCO DE PRECIOS"/>
    <n v="4"/>
    <n v="8"/>
    <n v="10"/>
    <n v="4"/>
    <n v="574246.40000000002"/>
    <s v="JUEGO"/>
    <s v="NO SOLICITADAS"/>
  </r>
  <r>
    <x v="29"/>
    <x v="13"/>
    <s v="02-02-01-002-008"/>
    <s v="Materiales y suministros - Dotación (prendas de vestir y calzado)"/>
    <s v="UNIFORME LAVANDERIA  -SERVICIOS GENERALES"/>
    <n v="53102704"/>
    <s v="SELECCIÓN ABREVIADA ACUERDO MARCO DE PRECIOS"/>
    <n v="4"/>
    <n v="8"/>
    <n v="10"/>
    <n v="12"/>
    <n v="1722739.2000000002"/>
    <s v="JUEGO"/>
    <s v="NO SOLICITADAS"/>
  </r>
  <r>
    <x v="29"/>
    <x v="13"/>
    <s v="02-02-01-002-008"/>
    <s v="Materiales y suministros - Dotación (prendas de vestir y calzado)"/>
    <s v="UNIFORME PANADERIA, CHEF, COCINA (DAMA)"/>
    <n v="53102704"/>
    <s v="SELECCIÓN ABREVIADA ACUERDO MARCO DE PRECIOS"/>
    <n v="4"/>
    <n v="8"/>
    <n v="10"/>
    <n v="14"/>
    <n v="947147.66000000015"/>
    <s v="JUEGO"/>
    <s v="NO SOLICITADAS"/>
  </r>
  <r>
    <x v="29"/>
    <x v="13"/>
    <s v="02-02-01-002-008"/>
    <s v="Materiales y suministros - Dotación (prendas de vestir y calzado)"/>
    <s v="UNIFORME LAVANDERIA  -SERVICIOS GENERALES"/>
    <n v="53102704"/>
    <s v="SELECCIÓN ABREVIADA ACUERDO MARCO DE PRECIOS"/>
    <n v="4"/>
    <n v="8"/>
    <n v="10"/>
    <n v="4"/>
    <n v="251232.8"/>
    <s v="JUEGO"/>
    <s v="NO SOLICITADAS"/>
  </r>
  <r>
    <x v="29"/>
    <x v="13"/>
    <s v="02-02-01-002-008"/>
    <s v="Materiales y suministros - Dotación (prendas de vestir y calzado)"/>
    <s v="UNIFORME PANADERIA, CHEF, COCINA (DAMA)"/>
    <n v="53102704"/>
    <s v="SELECCIÓN ABREVIADA ACUERDO MARCO DE PRECIOS"/>
    <n v="4"/>
    <n v="8"/>
    <n v="10"/>
    <n v="34"/>
    <n v="3843861.84"/>
    <s v="JUEGO"/>
    <s v="NO SOLICITADAS"/>
  </r>
  <r>
    <x v="29"/>
    <x v="13"/>
    <s v="02-02-01-002-008"/>
    <s v="Materiales y suministros - Dotación (prendas de vestir y calzado)"/>
    <s v="UNIFORME PELUQUERIA (DAMA)"/>
    <n v="53102711"/>
    <s v="SELECCIÓN ABREVIADA ACUERDO MARCO DE PRECIOS"/>
    <n v="4"/>
    <n v="8"/>
    <n v="10"/>
    <n v="4"/>
    <n v="502465.6"/>
    <s v="JUEGO"/>
    <s v="NO SOLICITADAS"/>
  </r>
  <r>
    <x v="29"/>
    <x v="13"/>
    <s v="02-02-01-002-008"/>
    <s v="Materiales y suministros - Dotación (prendas de vestir y calzado)"/>
    <s v="UNIFORME LAVANDERIA  -SERVICIOS GENERALES"/>
    <n v="53102704"/>
    <s v="SELECCIÓN ABREVIADA ACUERDO MARCO DE PRECIOS"/>
    <n v="4"/>
    <n v="8"/>
    <n v="10"/>
    <n v="2"/>
    <n v="251232.8"/>
    <s v="JUEGO"/>
    <s v="NO SOLICITADAS"/>
  </r>
  <r>
    <x v="29"/>
    <x v="13"/>
    <s v="02-02-01-002-008"/>
    <s v="Materiales y suministros - Dotación (prendas de vestir y calzado)"/>
    <s v="UNIFORME PANADERIA, CHEF, COCINA (DAMA)"/>
    <n v="53102704"/>
    <s v="SELECCIÓN ABREVIADA ACUERDO MARCO DE PRECIOS"/>
    <n v="4"/>
    <n v="8"/>
    <n v="10"/>
    <n v="6"/>
    <n v="624625.48"/>
    <s v="JUEGO"/>
    <s v="NO SOLICITADAS"/>
  </r>
  <r>
    <x v="29"/>
    <x v="13"/>
    <s v="02-02-01-002-008"/>
    <s v="Materiales y suministros - Dotación (prendas de vestir y calzado)"/>
    <s v="UNIFORME LAVANDERIA  -SERVICIOS GENERALES"/>
    <n v="53102704"/>
    <s v="SELECCIÓN ABREVIADA ACUERDO MARCO DE PRECIOS"/>
    <n v="4"/>
    <n v="8"/>
    <n v="10"/>
    <n v="4"/>
    <n v="527307.28"/>
    <s v="JUEGO"/>
    <s v="NO SOLICITADAS"/>
  </r>
  <r>
    <x v="29"/>
    <x v="13"/>
    <s v="02-02-01-002-008"/>
    <s v="Materiales y suministros - Dotación (prendas de vestir y calzado)"/>
    <s v="UNIFORME PANADERIA, CHEF, COCINA (DAMA)"/>
    <n v="53102704"/>
    <s v="SELECCIÓN ABREVIADA ACUERDO MARCO DE PRECIOS"/>
    <n v="4"/>
    <n v="8"/>
    <n v="10"/>
    <n v="8"/>
    <n v="1363835.2"/>
    <s v="JUEGO"/>
    <s v="NO SOLICITADAS"/>
  </r>
  <r>
    <x v="29"/>
    <x v="13"/>
    <s v="02-02-01-002-008"/>
    <s v="Materiales y suministros - Dotación (prendas de vestir y calzado)"/>
    <s v="UNIFORME PANADERIA, CHEF, COCINA (DAMA)"/>
    <n v="53102704"/>
    <s v="SELECCIÓN ABREVIADA ACUERDO MARCO DE PRECIOS"/>
    <n v="4"/>
    <n v="8"/>
    <n v="10"/>
    <n v="4"/>
    <n v="416416.99"/>
    <s v="UNIDAD"/>
    <s v="NO SOLICITADAS"/>
  </r>
  <r>
    <x v="29"/>
    <x v="13"/>
    <s v="02-02-01-002-008"/>
    <s v="Materiales y suministros - Dotación (prendas de vestir y calzado)"/>
    <s v="UNIFORME PELUQUERIA (DAMA)"/>
    <n v="53102711"/>
    <s v="SELECCIÓN ABREVIADA ACUERDO MARCO DE PRECIOS"/>
    <n v="4"/>
    <n v="8"/>
    <n v="10"/>
    <n v="2"/>
    <n v="400147.59"/>
    <s v="UNIDAD"/>
    <s v="NO SOLICITADAS"/>
  </r>
  <r>
    <x v="29"/>
    <x v="13"/>
    <s v="02-02-01-002-008"/>
    <s v="Materiales y suministros - Dotación (prendas de vestir y calzado)"/>
    <s v="UNIFORME LAVANDERIA  -SERVICIOS GENERALES"/>
    <n v="53102704"/>
    <s v="SELECCIÓN ABREVIADA ACUERDO MARCO DE PRECIOS"/>
    <n v="4"/>
    <n v="8"/>
    <n v="10"/>
    <n v="10"/>
    <n v="1318268.19"/>
    <s v="UNIDAD"/>
    <s v="NO SOLICITADAS"/>
  </r>
  <r>
    <x v="29"/>
    <x v="13"/>
    <s v="02-02-01-002-008"/>
    <s v="Materiales y suministros - Dotación (prendas de vestir y calzado)"/>
    <s v="UNIFORME PANADERIA, CHEF, COCINA (DAMA)"/>
    <n v="53102704"/>
    <s v="SELECCIÓN ABREVIADA ACUERDO MARCO DE PRECIOS"/>
    <n v="4"/>
    <n v="8"/>
    <n v="10"/>
    <n v="8"/>
    <n v="541227.23"/>
    <s v="JUEGO"/>
    <s v="NO SOLICITADAS"/>
  </r>
  <r>
    <x v="29"/>
    <x v="13"/>
    <s v="02-02-01-002-008"/>
    <s v="Materiales y suministros - Dotación (prendas de vestir y calzado)"/>
    <s v="UNIFORME LAVANDERIA  -SERVICIOS GENERALES"/>
    <n v="53102704"/>
    <s v="SELECCIÓN ABREVIADA ACUERDO MARCO DE PRECIOS"/>
    <n v="4"/>
    <n v="8"/>
    <n v="10"/>
    <n v="6"/>
    <n v="376849.2"/>
    <s v="UNIDAD"/>
    <s v="NO SOLICITADAS"/>
  </r>
  <r>
    <x v="29"/>
    <x v="13"/>
    <s v="02-02-01-002-008"/>
    <s v="Materiales y suministros - Dotación (prendas de vestir y calzado)"/>
    <s v="UNIFORME PANADERIA, CHEF, COCINA (DAMA)"/>
    <n v="53102704"/>
    <s v="SELECCIÓN ABREVIADA ACUERDO MARCO DE PRECIOS"/>
    <n v="4"/>
    <n v="8"/>
    <n v="10"/>
    <n v="20"/>
    <n v="1353068.08"/>
    <s v="UNIDAD"/>
    <s v="NO SOLICITADAS"/>
  </r>
  <r>
    <x v="29"/>
    <x v="13"/>
    <s v="02-02-01-002-008"/>
    <s v="Materiales y suministros - Dotación (prendas de vestir y calzado)"/>
    <s v="UNIFORME PELUQUERIA (DAMA)"/>
    <n v="53102711"/>
    <s v="SELECCIÓN ABREVIADA ACUERDO MARCO DE PRECIOS"/>
    <n v="4"/>
    <n v="8"/>
    <n v="10"/>
    <n v="2"/>
    <n v="125616.4"/>
    <s v="UNIDAD"/>
    <s v="NO SOLICITADAS"/>
  </r>
  <r>
    <x v="29"/>
    <x v="13"/>
    <s v="02-02-01-002-008"/>
    <s v="Materiales y suministros - Dotación (prendas de vestir y calzado)"/>
    <s v="UNIFORME LAVANDERIA  -SERVICIOS GENERALES"/>
    <n v="53102704"/>
    <s v="SELECCIÓN ABREVIADA ACUERDO MARCO DE PRECIOS"/>
    <n v="4"/>
    <n v="8"/>
    <n v="10"/>
    <n v="4"/>
    <n v="251232.8"/>
    <s v="JUEGO"/>
    <s v="NO SOLICITADAS"/>
  </r>
  <r>
    <x v="29"/>
    <x v="13"/>
    <s v="02-02-01-002-008"/>
    <s v="Materiales y suministros - Dotación (prendas de vestir y calzado)"/>
    <s v="UNIFORME PANADERIA, CHEF, COCINA (DAMA)"/>
    <n v="53102704"/>
    <s v="SELECCIÓN ABREVIADA ACUERDO MARCO DE PRECIOS"/>
    <n v="4"/>
    <n v="8"/>
    <n v="10"/>
    <n v="12"/>
    <n v="811840.84999999986"/>
    <s v="UNIDAD"/>
    <s v="NO SOLICITADAS"/>
  </r>
  <r>
    <x v="29"/>
    <x v="13"/>
    <s v="02-02-01-002-008"/>
    <s v="Materiales y suministros - Dotación (prendas de vestir y calzado)"/>
    <s v="UNIFORME LAVANDERIA  -SERVICIOS GENERALES"/>
    <n v="53102704"/>
    <s v="SELECCIÓN ABREVIADA ACUERDO MARCO DE PRECIOS"/>
    <n v="4"/>
    <n v="8"/>
    <n v="10"/>
    <n v="16"/>
    <n v="1004931.2"/>
    <s v="UNIDAD"/>
    <s v="NO SOLICITADAS"/>
  </r>
  <r>
    <x v="29"/>
    <x v="13"/>
    <s v="02-02-01-002-008"/>
    <s v="Materiales y suministros - Dotación (prendas de vestir y calzado)"/>
    <s v="UNIFORME PANADERIA, CHEF, COCINA (DAMA)"/>
    <n v="53102704"/>
    <s v="SELECCIÓN ABREVIADA ACUERDO MARCO DE PRECIOS"/>
    <n v="4"/>
    <n v="8"/>
    <n v="10"/>
    <n v="2"/>
    <n v="135306.81"/>
    <s v="UNIDAD"/>
    <s v="NO SOLICITADAS"/>
  </r>
  <r>
    <x v="29"/>
    <x v="13"/>
    <s v="02-02-01-002-008"/>
    <s v="Materiales y suministros - Dotación (prendas de vestir y calzado)"/>
    <s v="UNIFORME PELUQUERIA (DAMA)"/>
    <n v="53102711"/>
    <s v="SELECCIÓN ABREVIADA ACUERDO MARCO DE PRECIOS"/>
    <n v="4"/>
    <n v="8"/>
    <n v="10"/>
    <n v="2"/>
    <n v="125616.4"/>
    <s v="JUEGO"/>
    <s v="NO SOLICITADAS"/>
  </r>
  <r>
    <x v="29"/>
    <x v="13"/>
    <s v="02-02-01-002-008"/>
    <s v="Materiales y suministros - Dotación (prendas de vestir y calzado)"/>
    <s v="UNIFORME LAVANDERIA  -SERVICIOS GENERALES"/>
    <n v="53102704"/>
    <s v="SELECCIÓN ABREVIADA ACUERDO MARCO DE PRECIOS"/>
    <n v="4"/>
    <n v="8"/>
    <n v="10"/>
    <n v="8"/>
    <n v="502465.6"/>
    <s v="UNIDAD"/>
    <s v="NO SOLICITADAS"/>
  </r>
  <r>
    <x v="29"/>
    <x v="13"/>
    <s v="02-02-01-002-008"/>
    <s v="Materiales y suministros - Dotación (prendas de vestir y calzado)"/>
    <s v="UNIFORME PANADERIA, CHEF, COCINA (DAMA)"/>
    <n v="53102704"/>
    <s v="SELECCIÓN ABREVIADA ACUERDO MARCO DE PRECIOS"/>
    <n v="4"/>
    <n v="8"/>
    <n v="10"/>
    <n v="10"/>
    <n v="676534.04"/>
    <s v="UNIDAD"/>
    <s v="NO SOLICITADAS"/>
  </r>
  <r>
    <x v="29"/>
    <x v="13"/>
    <s v="02-02-01-002-008"/>
    <s v="Materiales y suministros - Dotación (prendas de vestir y calzado)"/>
    <s v="UNIFORME PELUQUERIA (DAMA)"/>
    <n v="53102711"/>
    <s v="SELECCIÓN ABREVIADA ACUERDO MARCO DE PRECIOS"/>
    <n v="4"/>
    <n v="8"/>
    <n v="10"/>
    <n v="2"/>
    <n v="125616.4"/>
    <s v="UNIDAD"/>
    <s v="NO SOLICITADAS"/>
  </r>
  <r>
    <x v="29"/>
    <x v="13"/>
    <s v="02-02-01-002-008"/>
    <s v="Materiales y suministros - Dotación (prendas de vestir y calzado)"/>
    <s v="UNIFORME LAVANDERIA  -SERVICIOS GENERALES"/>
    <n v="53102704"/>
    <s v="SELECCIÓN ABREVIADA ACUERDO MARCO DE PRECIOS"/>
    <n v="4"/>
    <n v="8"/>
    <n v="10"/>
    <n v="2"/>
    <n v="125616.4"/>
    <s v="UNIDAD"/>
    <s v="NO SOLICITADAS"/>
  </r>
  <r>
    <x v="29"/>
    <x v="13"/>
    <s v="02-02-01-002-008"/>
    <s v="Materiales y suministros - Dotación (prendas de vestir y calzado)"/>
    <s v="UNIFORME PANADERIA, CHEF, COCINA (DAMA)"/>
    <n v="53102704"/>
    <s v="SELECCIÓN ABREVIADA ACUERDO MARCO DE PRECIOS"/>
    <n v="4"/>
    <n v="8"/>
    <n v="10"/>
    <n v="24"/>
    <n v="1623681.6999999997"/>
    <s v="UNIDAD"/>
    <s v="NO SOLICITADAS"/>
  </r>
  <r>
    <x v="29"/>
    <x v="13"/>
    <s v="02-02-01-002-008"/>
    <s v="Materiales y suministros - Dotación (prendas de vestir y calzado)"/>
    <s v="UNIFORME PELUQUERIA (DAMA)"/>
    <n v="53102711"/>
    <s v="SELECCIÓN ABREVIADA ACUERDO MARCO DE PRECIOS"/>
    <n v="4"/>
    <n v="8"/>
    <n v="10"/>
    <n v="6"/>
    <n v="376849.2"/>
    <s v="JUEGO"/>
    <s v="NO SOLICITADAS"/>
  </r>
  <r>
    <x v="29"/>
    <x v="13"/>
    <s v="02-02-01-002-008"/>
    <s v="Materiales y suministros - Dotación (prendas de vestir y calzado)"/>
    <s v="UNIFORME LAVANDERIA  -SERVICIOS GENERALES"/>
    <n v="53102704"/>
    <s v="SELECCIÓN ABREVIADA ACUERDO MARCO DE PRECIOS"/>
    <n v="4"/>
    <n v="8"/>
    <n v="10"/>
    <n v="32"/>
    <n v="2009862.4"/>
    <s v="UNIDAD"/>
    <s v="NO SOLICITADAS"/>
  </r>
  <r>
    <x v="29"/>
    <x v="13"/>
    <s v="02-02-01-002-008"/>
    <s v="Materiales y suministros - Dotación (prendas de vestir y calzado)"/>
    <s v="CALZADO DEPORTIVO DAMA"/>
    <n v="53111602"/>
    <s v="SELECCIÓN ABREVIADA ACUERDO MARCO DE PRECIOS"/>
    <n v="4"/>
    <n v="8"/>
    <n v="10"/>
    <n v="144"/>
    <n v="15045408"/>
    <s v="PAR"/>
    <s v="NO SOLICITADAS"/>
  </r>
  <r>
    <x v="29"/>
    <x v="13"/>
    <s v="02-02-01-002-008"/>
    <s v="Materiales y suministros - Dotación (prendas de vestir y calzado)"/>
    <s v="CALZADO DEPORTIVO DAMA"/>
    <n v="53111602"/>
    <s v="SELECCIÓN ABREVIADA ACUERDO MARCO DE PRECIOS"/>
    <n v="4"/>
    <n v="8"/>
    <n v="10"/>
    <n v="46"/>
    <n v="4806172"/>
    <s v="PAR"/>
    <s v="NO SOLICITADAS"/>
  </r>
  <r>
    <x v="29"/>
    <x v="13"/>
    <s v="02-02-01-002-008"/>
    <s v="Materiales y suministros - Dotación (prendas de vestir y calzado)"/>
    <s v="CALZADO DEPORTIVO CABALLERO"/>
    <n v="53111601"/>
    <s v="SELECCIÓN ABREVIADA ACUERDO MARCO DE PRECIOS"/>
    <n v="4"/>
    <n v="8"/>
    <n v="10"/>
    <n v="61"/>
    <n v="6685539"/>
    <s v="PAR"/>
    <s v="NO SOLICITADAS"/>
  </r>
  <r>
    <x v="29"/>
    <x v="13"/>
    <s v="02-02-01-002-008"/>
    <s v="Materiales y suministros - Dotación (prendas de vestir y calzado)"/>
    <s v="CALZADO DEPORTIVO CABALLERO"/>
    <n v="53111601"/>
    <s v="SELECCIÓN ABREVIADA ACUERDO MARCO DE PRECIOS"/>
    <n v="4"/>
    <n v="8"/>
    <n v="10"/>
    <n v="21"/>
    <n v="2301579"/>
    <s v="PAR"/>
    <s v="NO SOLICITADAS"/>
  </r>
  <r>
    <x v="29"/>
    <x v="13"/>
    <s v="02-02-01-002-008"/>
    <s v="Materiales y suministros - Dotación (prendas de vestir y calzado)"/>
    <s v="PANTALON EN DRIL PERSONAL MUSICOS (DAMA)"/>
    <n v="53101504"/>
    <s v="SELECCIÓN ABREVIADA ACUERDO MARCO DE PRECIOS"/>
    <n v="4"/>
    <n v="8"/>
    <n v="10"/>
    <n v="3"/>
    <n v="289884"/>
    <s v="UNIDAD"/>
    <s v="NO SOLICITADAS"/>
  </r>
  <r>
    <x v="29"/>
    <x v="13"/>
    <s v="02-02-01-002-008"/>
    <s v="Materiales y suministros - Dotación (prendas de vestir y calzado)"/>
    <s v="CAMISETA TIPO POLO PERSONAL MUSICOS (DAMA)"/>
    <n v="53101504"/>
    <s v="SELECCIÓN ABREVIADA ACUERDO MARCO DE PRECIOS"/>
    <n v="4"/>
    <n v="8"/>
    <n v="10"/>
    <n v="3"/>
    <n v="227766"/>
    <s v="UNIDAD"/>
    <s v="NO SOLICITADAS"/>
  </r>
  <r>
    <x v="29"/>
    <x v="13"/>
    <s v="02-02-01-002-008"/>
    <s v="Materiales y suministros - Dotación (prendas de vestir y calzado)"/>
    <s v="PANTALÓN FORMAL CABALLERO"/>
    <n v="53101502"/>
    <s v="CONTRATACIÓN RÉGIMEN ESPECIAL - SELECCIÓN ABREVIADA BOLSA DE PRODUCTOS"/>
    <n v="4"/>
    <n v="8"/>
    <n v="10"/>
    <n v="784"/>
    <n v="102439008"/>
    <s v="UNIDAD"/>
    <s v="NO SOLICITADAS"/>
  </r>
  <r>
    <x v="29"/>
    <x v="13"/>
    <s v="02-02-01-002-008"/>
    <s v="Materiales y suministros - Dotación (prendas de vestir y calzado)"/>
    <s v="CINTURON"/>
    <n v="53102501"/>
    <s v="CONTRATACIÓN RÉGIMEN ESPECIAL - SELECCIÓN ABREVIADA BOLSA DE PRODUCTOS"/>
    <n v="4"/>
    <n v="8"/>
    <n v="10"/>
    <n v="792"/>
    <n v="41563368"/>
    <s v="UNIDAD"/>
    <s v="NO SOLICITADAS"/>
  </r>
  <r>
    <x v="29"/>
    <x v="13"/>
    <s v="02-02-01-002-008"/>
    <s v="Materiales y suministros - Dotación (prendas de vestir y calzado)"/>
    <s v="CALZADO FORMAL CABALLERO"/>
    <n v="53111601"/>
    <s v="CONTRATACIÓN RÉGIMEN ESPECIAL - SELECCIÓN ABREVIADA BOLSA DE PRODUCTOS"/>
    <n v="4"/>
    <n v="8"/>
    <n v="10"/>
    <n v="1850"/>
    <n v="258896400"/>
    <s v="PAR"/>
    <s v="NO SOLICITADAS"/>
  </r>
  <r>
    <x v="29"/>
    <x v="13"/>
    <s v="02-02-01-002-008"/>
    <s v="Materiales y suministros - Dotación (prendas de vestir y calzado)"/>
    <s v="CALZADO CASUAL CABALLERO"/>
    <n v="53111601"/>
    <s v="CONTRATACIÓN RÉGIMEN ESPECIAL - SELECCIÓN ABREVIADA BOLSA DE PRODUCTOS"/>
    <n v="4"/>
    <n v="8"/>
    <n v="10"/>
    <n v="79"/>
    <n v="11055576"/>
    <s v="PAR"/>
    <s v="NO SOLICITADAS"/>
  </r>
  <r>
    <x v="29"/>
    <x v="13"/>
    <s v="02-02-01-002-008"/>
    <s v="Materiales y suministros - Dotación (prendas de vestir y calzado)"/>
    <s v="CALZADO FORMAL DAMA"/>
    <n v="53111602"/>
    <s v="CONTRATACIÓN RÉGIMEN ESPECIAL - SELECCIÓN ABREVIADA BOLSA DE PRODUCTOS"/>
    <n v="4"/>
    <n v="8"/>
    <n v="10"/>
    <n v="1830"/>
    <n v="256097520"/>
    <s v="PAR"/>
    <s v="NO SOLICITADAS"/>
  </r>
  <r>
    <x v="29"/>
    <x v="13"/>
    <s v="02-02-01-002-008"/>
    <s v="Materiales y suministros - Dotación (prendas de vestir y calzado)"/>
    <s v="CALZADO CASUAL DAMA"/>
    <n v="53111602"/>
    <s v="CONTRATACIÓN RÉGIMEN ESPECIAL - SELECCIÓN ABREVIADA BOLSA DE PRODUCTOS"/>
    <n v="4"/>
    <n v="8"/>
    <n v="10"/>
    <n v="45"/>
    <n v="7336350"/>
    <s v="PAR"/>
    <s v="NO SOLICITADAS"/>
  </r>
  <r>
    <x v="29"/>
    <x v="13"/>
    <s v="02-02-01-002-008"/>
    <s v="Materiales y suministros - Dotación (prendas de vestir y calzado)"/>
    <s v="UNIFORME PERSONAL DE BOMBEROS, COMBUSTIBLES, ELECTRICISTAS, REFRIGERACION Y SOLDADOR"/>
    <n v="53102102"/>
    <s v="CONTRATACIÓN RÉGIMEN ESPECIAL - SELECCIÓN ABREVIADA BOLSA DE PRODUCTOS"/>
    <n v="4"/>
    <n v="8"/>
    <n v="10"/>
    <n v="343"/>
    <n v="240003960"/>
    <s v="JUEGO"/>
    <s v="NO SOLICITADAS"/>
  </r>
  <r>
    <x v="29"/>
    <x v="13"/>
    <s v="02-02-01-002-008"/>
    <s v="Materiales y suministros - Dotación (prendas de vestir y calzado)"/>
    <s v="CAMISA TÁCTICA"/>
    <n v="53102701"/>
    <s v="CONTRATACIÓN RÉGIMEN ESPECIAL - SELECCIÓN ABREVIADA BOLSA DE PRODUCTOS"/>
    <n v="4"/>
    <n v="8"/>
    <n v="10"/>
    <n v="30"/>
    <n v="4855235.7"/>
    <s v="UNIDAD"/>
    <s v="NO SOLICITADAS"/>
  </r>
  <r>
    <x v="29"/>
    <x v="13"/>
    <s v="02-02-01-002-008"/>
    <s v="Materiales y suministros - Dotación (prendas de vestir y calzado)"/>
    <s v="CAMISETA TÁCTICA"/>
    <n v="53102701"/>
    <s v="CONTRATACIÓN RÉGIMEN ESPECIAL - SELECCIÓN ABREVIADA BOLSA DE PRODUCTOS"/>
    <n v="4"/>
    <n v="8"/>
    <n v="10"/>
    <n v="29"/>
    <n v="2198287"/>
    <s v="UNIDAD"/>
    <s v="NO SOLICITADAS"/>
  </r>
  <r>
    <x v="29"/>
    <x v="13"/>
    <s v="02-02-01-002-008"/>
    <s v="Materiales y suministros - Dotación (prendas de vestir y calzado)"/>
    <s v="PANTALÓN TÁCTICO"/>
    <n v="53102701"/>
    <s v="CONTRATACIÓN RÉGIMEN ESPECIAL - SELECCIÓN ABREVIADA BOLSA DE PRODUCTOS"/>
    <n v="4"/>
    <n v="8"/>
    <n v="10"/>
    <n v="30"/>
    <n v="6297515.7000000002"/>
    <s v="UNIDAD"/>
    <s v="NO SOLICITADAS"/>
  </r>
  <r>
    <x v="29"/>
    <x v="13"/>
    <s v="02-02-01-002-008"/>
    <s v="Materiales y suministros - Dotación (prendas de vestir y calzado)"/>
    <s v="CHAQUETA TÁCTICA"/>
    <n v="53102701"/>
    <s v="CONTRATACIÓN RÉGIMEN ESPECIAL - SELECCIÓN ABREVIADA BOLSA DE PRODUCTOS"/>
    <n v="4"/>
    <n v="8"/>
    <n v="10"/>
    <n v="30"/>
    <n v="8496635.6999999993"/>
    <s v="UNIDAD"/>
    <s v="NO SOLICITADAS"/>
  </r>
  <r>
    <x v="29"/>
    <x v="13"/>
    <s v="02-02-01-002-008"/>
    <s v="Materiales y suministros - Dotación (prendas de vestir y calzado)"/>
    <s v="TARJETA CANJEABLE POR CALZADO"/>
    <n v="84121804"/>
    <s v="CONTRATACIÓN RÉGIMEN ESPECIAL - SELECCIÓN ABREVIADA BOLSA DE PRODUCTOS"/>
    <n v="4"/>
    <n v="8"/>
    <n v="10"/>
    <n v="2334"/>
    <n v="280080018.89999998"/>
    <s v="UNIDAD"/>
    <s v="NO SOLICITADAS"/>
  </r>
  <r>
    <x v="29"/>
    <x v="13"/>
    <s v="02-02-01-002-008"/>
    <s v="Materiales y suministros - Dotación (prendas de vestir y calzado)"/>
    <s v="TARJETA CANJEABLE POR UNIFORME"/>
    <n v="84121804"/>
    <s v="CONTRATACIÓN RÉGIMEN ESPECIAL - SELECCIÓN ABREVIADA BOLSA DE PRODUCTOS"/>
    <n v="4"/>
    <n v="8"/>
    <n v="10"/>
    <n v="424"/>
    <n v="105999993.13"/>
    <s v="UNIDAD"/>
    <s v="NO SOLICITADAS"/>
  </r>
  <r>
    <x v="29"/>
    <x v="13"/>
    <s v="02-02-01-002-008"/>
    <s v="Materiales y suministros - Dotación (prendas de vestir y calzado)"/>
    <s v="CALZADO MASCULINO Y FEMENINO CHEF, COCINA Y PANADERIA"/>
    <n v="53111601"/>
    <s v="CONTRATACIÓN RÉGIMEN ESPECIAL - SELECCIÓN ABREVIADA BOLSA DE PRODUCTOS"/>
    <n v="4"/>
    <n v="8"/>
    <n v="10"/>
    <n v="296"/>
    <n v="53398879.520000011"/>
    <s v="PAR"/>
    <s v="NO SOLICITADAS"/>
  </r>
  <r>
    <x v="29"/>
    <x v="66"/>
    <s v="02-02-01-004-008-01"/>
    <s v="Materiales y suministros - Aparatos médicos y quirúrgicos y aparatos ortésicos y protésicos"/>
    <s v="TUBO DE RAYOS X PARA EQUIPO DE TOMOGRAFIA AXIAL COMPUTARIZADA"/>
    <n v="42201815"/>
    <s v="CONTRATACIÓN DIRECTA  "/>
    <n v="4"/>
    <n v="8"/>
    <n v="10"/>
    <n v="1"/>
    <n v="363604500"/>
    <s v="UNIDAD"/>
    <s v="NO SOLICITADAS"/>
  </r>
  <r>
    <x v="29"/>
    <x v="35"/>
    <s v="02-01-01-004-008-01"/>
    <s v="Activos fijos - Aparatos médicos y quirúrgicos y aparatos ortésicos y protésicos"/>
    <s v="EQUIPO DE ULTRASONIDO PORTABLE PARA USO_x000a_EN LAS AERONAVES MEDICALIZADAS DE LA_x000a_FUERZA AÉREA COLOMBIANA._x000d_"/>
    <n v="4227220"/>
    <s v="CONTRATACIÓN DIRECTA  "/>
    <n v="4"/>
    <n v="8"/>
    <n v="10"/>
    <n v="1"/>
    <n v="35200000"/>
    <s v="UNIDAD"/>
    <s v="NO SOLICITADAS"/>
  </r>
  <r>
    <x v="29"/>
    <x v="35"/>
    <s v="02-01-01-004-008-01"/>
    <s v="Activos fijos - Aparatos médicos y quirúrgicos y aparatos ortésicos y protésicos"/>
    <s v="EQUIPOS DE HUMIDIFICADORES MARCA HAMILTON_x000a_MEDICAL T1 UTILIZADOS EN LAS AERONAVES_x000a_MEDICALIZADAS DE LA FUERZA AÉREA_x000a_COLOMBIANA"/>
    <n v="4227220"/>
    <s v="CONTRATACIÓN DIRECTA  "/>
    <n v="4"/>
    <n v="8"/>
    <n v="10"/>
    <n v="1"/>
    <n v="37408376"/>
    <s v="UNIDAD"/>
    <s v="NO SOLICITADAS"/>
  </r>
  <r>
    <x v="29"/>
    <x v="30"/>
    <s v="02-02-02-009-002-09"/>
    <s v="Adquisición de servicios - Otros tipos de educación y servicios de apoyo educativo"/>
    <s v="CONTRATAR SERVICIOS DE EDUCACION, CONSISTENTE EN UNA CAPACITACION ENFOCADA EN LA OBTENCION DE HABILIDADES EN GESTION DE OFFSET Y EN NEGOCIACION ESTRATEGICA ASOCIADA CON ADQUISICIONES DEL SECTOR DEFENSA"/>
    <n v="86111604"/>
    <s v="CONTRATACIÓN DIRECTA  "/>
    <n v="5"/>
    <n v="7"/>
    <n v="10"/>
    <n v="1"/>
    <n v="99200000"/>
    <s v="GLOBAL"/>
    <s v="NO SOLICITADAS"/>
  </r>
  <r>
    <x v="29"/>
    <x v="4"/>
    <s v="02-02-01-003-008-09"/>
    <s v="Materiales y suministros - Otros artículos manufacturados n. C. P."/>
    <s v="PLACAS, BUSTOS"/>
    <n v="60124410"/>
    <s v="MÍNIMA CUANTÍA "/>
    <n v="5"/>
    <n v="7"/>
    <n v="10"/>
    <n v="1"/>
    <n v="19997950"/>
    <s v="GLOBAL"/>
    <s v="NO SOLICITADAS"/>
  </r>
  <r>
    <x v="29"/>
    <x v="15"/>
    <s v="02-02-02-008-005-09-9"/>
    <s v="Adquisición de servicios - Otros servicios de apoyo y de información n. C. P."/>
    <s v="CREACIÓN, DESARROLLO, MONTAJE Y EJECUCIÓN DE ACTIVIDADES LÚDICAS Y DE REALIDAD VIRTUAL ENFOCADAS EN RIESGOS BIOMECÁNICO Y PSICOSOCIAL"/>
    <s v="82131603_x000a_82141501"/>
    <s v="MÍNIMA CUANTÍA "/>
    <n v="5"/>
    <n v="8"/>
    <n v="10"/>
    <n v="1"/>
    <n v="101300000"/>
    <s v="GLOBAL"/>
    <s v="NO SOLICITADAS"/>
  </r>
  <r>
    <x v="29"/>
    <x v="60"/>
    <s v="02-02-01-003-001"/>
    <s v="Materiales y suministros - Productos de madera, corcho, cestería y espartería"/>
    <s v="INSUMOS - APLICADORES DE MADERA SIN ALGODÓN"/>
    <n v="42141502"/>
    <s v="SELECCIÓN ABREVIADA SUBASTA INVERSA"/>
    <n v="6"/>
    <n v="6"/>
    <n v="10"/>
    <n v="2"/>
    <n v="72000"/>
    <s v="BOLSA X 100 UNDS"/>
    <s v="NO SOLICITADAS"/>
  </r>
  <r>
    <x v="29"/>
    <x v="0"/>
    <s v="02-02-01-003-002-01"/>
    <s v="Materiales y suministros - Pasta de papel, papel y cartón"/>
    <s v="INSUMOS - FORMULARIO PARA REALIZAR PRUEBAS PSICOLOGICAS "/>
    <n v="82121500"/>
    <s v="CONTRATACIÓN DIRECTA  "/>
    <n v="6"/>
    <n v="6"/>
    <n v="10"/>
    <n v="3000"/>
    <n v="36048000"/>
    <s v="UNIDAD"/>
    <s v="NO SOLICITADAS"/>
  </r>
  <r>
    <x v="29"/>
    <x v="0"/>
    <s v="02-02-01-003-002-01"/>
    <s v="Materiales y suministros - Pasta de papel, papel y cartón"/>
    <s v="INSUMOS - CONOS DE PAPEL PREDISPENSABLES Y PREESTERILIZADAS DE 30"/>
    <n v="42151680"/>
    <s v="SELECCIÓN ABREVIADA SUBASTA INVERSA"/>
    <n v="6"/>
    <n v="6"/>
    <n v="10"/>
    <n v="34"/>
    <n v="273763.92"/>
    <s v="UNIDAD"/>
    <s v="NO SOLICITADAS"/>
  </r>
  <r>
    <x v="29"/>
    <x v="0"/>
    <s v="02-02-01-003-002-01"/>
    <s v="Materiales y suministros - Pasta de papel, papel y cartón"/>
    <s v="INSUMOS - BABEROS DESECHABLES X 80 UND"/>
    <n v="42152502"/>
    <s v="SELECCIÓN ABREVIADA SUBASTA INVERSA"/>
    <n v="6"/>
    <n v="6"/>
    <n v="10"/>
    <n v="281"/>
    <n v="10730288.48"/>
    <s v="UNIDAD"/>
    <s v="NO SOLICITADAS"/>
  </r>
  <r>
    <x v="29"/>
    <x v="0"/>
    <s v="02-02-01-003-002-01"/>
    <s v="Materiales y suministros - Pasta de papel, papel y cartón"/>
    <s v="INSUMOS - PAPEL ARTICULAR DE DOBLE COLOR"/>
    <n v="42152601"/>
    <s v="SELECCIÓN ABREVIADA SUBASTA INVERSA"/>
    <n v="6"/>
    <n v="6"/>
    <n v="10"/>
    <n v="21"/>
    <n v="620791.71"/>
    <s v="UNIDAD"/>
    <s v="NO SOLICITADAS"/>
  </r>
  <r>
    <x v="29"/>
    <x v="0"/>
    <s v="02-02-01-003-002-01"/>
    <s v="Materiales y suministros - Pasta de papel, papel y cartón"/>
    <s v="INSUMOS - TIRAS DE MYLAR X 50 UNID"/>
    <n v="42152601"/>
    <s v="SELECCIÓN ABREVIADA SUBASTA INVERSA"/>
    <n v="6"/>
    <n v="6"/>
    <n v="10"/>
    <n v="50"/>
    <n v="261741.5"/>
    <s v="UNIDAD"/>
    <s v="NO SOLICITADAS"/>
  </r>
  <r>
    <x v="29"/>
    <x v="0"/>
    <s v="02-02-01-003-002-01"/>
    <s v="Materiales y suministros - Pasta de papel, papel y cartón"/>
    <s v="INSUMOS - PAPEL ARROZ PARA LIMPIEZA MICROSCOPIO Y PAPEL INDICADOR PH"/>
    <n v="41122400"/>
    <s v="SELECCIÓN ABREVIADA SUBASTA INVERSA"/>
    <n v="6"/>
    <n v="6"/>
    <n v="10"/>
    <n v="1"/>
    <n v="916776"/>
    <s v="GLOBAL"/>
    <s v="NO SOLICITADAS"/>
  </r>
  <r>
    <x v="29"/>
    <x v="0"/>
    <s v="02-02-01-003-002-01"/>
    <s v="Materiales y suministros - Pasta de papel, papel y cartón"/>
    <s v="INSUMOS - PAPEL TÉRMICO BLANCO LISO. COMPATIBLE CON AUTOCLAVE CISA 4212HB"/>
    <n v="14111818"/>
    <s v="SELECCIÓN ABREVIADA SUBASTA INVERSA"/>
    <n v="6"/>
    <n v="6"/>
    <n v="10"/>
    <n v="5"/>
    <n v="128375"/>
    <s v="ROLLO"/>
    <s v="NO SOLICITADAS"/>
  </r>
  <r>
    <x v="29"/>
    <x v="0"/>
    <s v="02-02-01-003-002-01"/>
    <s v="Materiales y suministros - Pasta de papel, papel y cartón"/>
    <s v="INSUMOS - PAPEL TÉRMICO CUADRICULADO. COMPATIBLE CON ELECTROCARDIÓGRAFO"/>
    <n v="14111818"/>
    <s v="SELECCIÓN ABREVIADA SUBASTA INVERSA"/>
    <n v="6"/>
    <n v="6"/>
    <n v="10"/>
    <n v="9"/>
    <n v="410225.39999999997"/>
    <s v="PLEGADO "/>
    <s v="NO SOLICITADAS"/>
  </r>
  <r>
    <x v="29"/>
    <x v="0"/>
    <s v="02-02-01-003-002-01"/>
    <s v="Materiales y suministros - Pasta de papel, papel y cartón"/>
    <s v="INSUMOS - PAPEL TERMICO PARA IMPRESIÓN ESTERILIZADOR"/>
    <n v="14111818"/>
    <s v="SELECCIÓN ABREVIADA SUBASTA INVERSA"/>
    <n v="6"/>
    <n v="6"/>
    <n v="10"/>
    <n v="1"/>
    <n v="79300.47"/>
    <s v="ROLLO"/>
    <s v="NO SOLICITADAS"/>
  </r>
  <r>
    <x v="29"/>
    <x v="0"/>
    <s v="02-02-01-003-002-01"/>
    <s v="Materiales y suministros - Pasta de papel, papel y cartón"/>
    <s v="INSUMOS - PAPEL TERMORREACTIVO PARA MONITOR FETAL"/>
    <n v="14111818"/>
    <s v="SELECCIÓN ABREVIADA SUBASTA INVERSA"/>
    <n v="6"/>
    <n v="6"/>
    <n v="10"/>
    <n v="5"/>
    <n v="156400"/>
    <s v="PLEGADO "/>
    <s v="NO SOLICITADAS"/>
  </r>
  <r>
    <x v="29"/>
    <x v="0"/>
    <s v="02-02-01-003-002-01"/>
    <s v="Materiales y suministros - Pasta de papel, papel y cartón"/>
    <s v="INSUMOS - PAPEL PARA ELECTROCARDIOGRAFO NIHON KHODEN"/>
    <n v="14111818"/>
    <s v="SELECCIÓN ABREVIADA SUBASTA INVERSA"/>
    <n v="6"/>
    <n v="6"/>
    <n v="10"/>
    <n v="2"/>
    <n v="51394"/>
    <s v="PLEGADO "/>
    <s v="NO SOLICITADAS"/>
  </r>
  <r>
    <x v="29"/>
    <x v="0"/>
    <s v="02-02-01-003-002-01"/>
    <s v="Materiales y suministros - Pasta de papel, papel y cartón"/>
    <s v="INSUMOS - PAPEL IMPEDANCIOMETRO"/>
    <n v="14111818"/>
    <s v="SELECCIÓN ABREVIADA SUBASTA INVERSA"/>
    <n v="6"/>
    <n v="6"/>
    <n v="10"/>
    <n v="2"/>
    <n v="47840"/>
    <s v="ROLLO"/>
    <s v="NO SOLICITADAS"/>
  </r>
  <r>
    <x v="29"/>
    <x v="0"/>
    <s v="02-02-01-003-002-01"/>
    <s v="Materiales y suministros - Pasta de papel, papel y cartón"/>
    <s v="INSUMOS - PAPEL TERMICO PARA AUTOKERATOREFRACTOMETRO"/>
    <n v="14111818"/>
    <s v="SELECCIÓN ABREVIADA SUBASTA INVERSA"/>
    <n v="6"/>
    <n v="6"/>
    <n v="10"/>
    <n v="1"/>
    <n v="35173.01"/>
    <s v="ROLLO"/>
    <s v="NO SOLICITADAS"/>
  </r>
  <r>
    <x v="29"/>
    <x v="0"/>
    <s v="02-02-01-003-002-01"/>
    <s v="Materiales y suministros - Pasta de papel, papel y cartón"/>
    <s v="INSUMOS - PAPEL TERMICO PARA DESFIBRILADOR ZOLL M2  PN: 901000003"/>
    <n v="14111818"/>
    <s v="SELECCIÓN ABREVIADA SUBASTA INVERSA"/>
    <n v="6"/>
    <n v="6"/>
    <n v="10"/>
    <n v="1"/>
    <n v="28462.66"/>
    <s v="PLEGADO "/>
    <s v="NO SOLICITADAS"/>
  </r>
  <r>
    <x v="29"/>
    <x v="0"/>
    <s v="02-02-01-003-002-01"/>
    <s v="Materiales y suministros - Pasta de papel, papel y cartón"/>
    <s v="INSUMOS - PAPEL TERMICO PARA PAQUIMETRO ULTRASONICO"/>
    <n v="14111818"/>
    <s v="SELECCIÓN ABREVIADA SUBASTA INVERSA"/>
    <n v="6"/>
    <n v="6"/>
    <n v="10"/>
    <n v="1"/>
    <n v="15440.46"/>
    <s v="ROLLO"/>
    <s v="NO SOLICITADAS"/>
  </r>
  <r>
    <x v="29"/>
    <x v="0"/>
    <s v="02-02-01-003-002-01"/>
    <s v="Materiales y suministros - Pasta de papel, papel y cartón"/>
    <s v="INSUMOS - PAPEL TERMICO TPR 26 PARA IMPEDANCIOMETRO INTERACUSTICS AT235"/>
    <n v="14111818"/>
    <s v="SELECCIÓN ABREVIADA SUBASTA INVERSA"/>
    <n v="6"/>
    <n v="6"/>
    <n v="10"/>
    <n v="8"/>
    <n v="633080"/>
    <s v="ROLLO"/>
    <s v="NO SOLICITADAS"/>
  </r>
  <r>
    <x v="29"/>
    <x v="7"/>
    <s v="02-02-01-003-004-01"/>
    <s v="Materiales y suministros - Químicos orgánicos básicos"/>
    <s v="INSUMOS -  MINERAL TRIÓXIDO AGREGADO / MTA"/>
    <n v="42152400"/>
    <s v="SELECCIÓN ABREVIADA SUBASTA INVERSA"/>
    <n v="6"/>
    <n v="6"/>
    <n v="10"/>
    <n v="3"/>
    <n v="493179.96"/>
    <s v="UNIDAD"/>
    <s v="NO SOLICITADAS"/>
  </r>
  <r>
    <x v="29"/>
    <x v="7"/>
    <s v="02-02-01-003-004-01"/>
    <s v="Materiales y suministros - Químicos orgánicos básicos"/>
    <s v="INSUMOS - ALCOHOL INDUSTRIAL "/>
    <n v="41122400"/>
    <s v="SELECCIÓN ABREVIADA SUBASTA INVERSA"/>
    <n v="6"/>
    <n v="6"/>
    <n v="10"/>
    <n v="1"/>
    <n v="226100"/>
    <s v="UNIDAD"/>
    <s v="NO SOLICITADAS"/>
  </r>
  <r>
    <x v="29"/>
    <x v="7"/>
    <s v="02-02-01-003-004-02"/>
    <s v="Materiales y suministros - Productos químicos inorgánicos básicos n. C. P."/>
    <s v="INSUMOS - HIDROXIDO CALCIO POLVO"/>
    <n v="42152400"/>
    <s v="SELECCIÓN ABREVIADA SUBASTA INVERSA"/>
    <n v="6"/>
    <n v="6"/>
    <n v="10"/>
    <n v="22"/>
    <n v="110713.24"/>
    <s v="UNIDAD"/>
    <s v="NO SOLICITADAS"/>
  </r>
  <r>
    <x v="29"/>
    <x v="7"/>
    <s v="02-02-01-003-004-02"/>
    <s v="Materiales y suministros - Productos químicos inorgánicos básicos n. C. P."/>
    <s v="INSUMOS - HIPOCLORITO DE SODIO AL 5%"/>
    <n v="42152400"/>
    <s v="SELECCIÓN ABREVIADA SUBASTA INVERSA"/>
    <n v="6"/>
    <n v="6"/>
    <n v="10"/>
    <n v="25"/>
    <n v="587118.25"/>
    <s v="UNIDAD"/>
    <s v="NO SOLICITADAS"/>
  </r>
  <r>
    <x v="29"/>
    <x v="7"/>
    <s v="02-02-01-003-004-02"/>
    <s v="Materiales y suministros - Productos químicos inorgánicos básicos n. C. P."/>
    <s v="INSUMOS - PERBORATO DE SODIO "/>
    <n v="42152400"/>
    <s v="SELECCIÓN ABREVIADA SUBASTA INVERSA"/>
    <n v="6"/>
    <n v="6"/>
    <n v="10"/>
    <n v="5"/>
    <n v="73809.100000000006"/>
    <s v="UNIDAD"/>
    <s v="NO SOLICITADAS"/>
  </r>
  <r>
    <x v="29"/>
    <x v="7"/>
    <s v="02-02-01-003-004-02"/>
    <s v="Materiales y suministros - Productos químicos inorgánicos básicos n. C. P."/>
    <s v="INSUMOS - CLORURO DE ETILO FCO SPRAY X 200 ML ENDO-ICE"/>
    <n v="42152400"/>
    <s v="SELECCIÓN ABREVIADA SUBASTA INVERSA"/>
    <n v="6"/>
    <n v="6"/>
    <n v="10"/>
    <n v="7"/>
    <n v="338180.43"/>
    <s v="UNIDAD"/>
    <s v="NO SOLICITADAS"/>
  </r>
  <r>
    <x v="29"/>
    <x v="7"/>
    <s v="02-02-01-003-004-02"/>
    <s v="Materiales y suministros - Productos químicos inorgánicos básicos n. C. P."/>
    <s v="INSUMOS - ACIDO ORTOFOSFORICO AL 35% -37%"/>
    <n v="42152400"/>
    <s v="SELECCIÓN ABREVIADA SUBASTA INVERSA"/>
    <n v="6"/>
    <n v="6"/>
    <n v="10"/>
    <n v="165"/>
    <n v="1086226.3500000001"/>
    <s v="UNIDAD"/>
    <s v="NO SOLICITADAS"/>
  </r>
  <r>
    <x v="29"/>
    <x v="3"/>
    <s v="02-02-01-003-005-02"/>
    <s v="Materiales y suministros - Productos farmacéuticos"/>
    <s v="INSUMOS - APOSITO ADHESIVO ESTERIL Y TRANSPARENTE PARA FIJACIÓN DE CATETERES PERIFERICOS"/>
    <n v="42221803"/>
    <s v="SELECCIÓN ABREVIADA SUBASTA INVERSA"/>
    <n v="6"/>
    <n v="6"/>
    <n v="10"/>
    <n v="34"/>
    <n v="4229056"/>
    <s v="CAJA X 50"/>
    <s v="NO SOLICITADAS"/>
  </r>
  <r>
    <x v="29"/>
    <x v="3"/>
    <s v="02-02-01-003-005-02"/>
    <s v="Materiales y suministros - Productos farmacéuticos"/>
    <s v="INSUMOS - APÓSITO DE TUL PARAFINADO, FABRICADO A BASE DE UN TEJIDO DE GASA"/>
    <n v="42311514"/>
    <s v="SELECCIÓN ABREVIADA SUBASTA INVERSA"/>
    <n v="6"/>
    <n v="6"/>
    <n v="10"/>
    <n v="1"/>
    <n v="161400.01"/>
    <s v="CAJA X 10"/>
    <s v="NO SOLICITADAS"/>
  </r>
  <r>
    <x v="29"/>
    <x v="3"/>
    <s v="02-02-01-003-005-02"/>
    <s v="Materiales y suministros - Productos farmacéuticos"/>
    <s v="INSUMOS - IONOMERO DE VIDRIO CEMENTANTE "/>
    <n v="42152454"/>
    <s v="SELECCIÓN ABREVIADA SUBASTA INVERSA"/>
    <n v="6"/>
    <n v="6"/>
    <n v="10"/>
    <n v="10"/>
    <n v="789983.5"/>
    <s v="UNIDAD"/>
    <s v="NO SOLICITADAS"/>
  </r>
  <r>
    <x v="29"/>
    <x v="3"/>
    <s v="02-02-01-003-005-02"/>
    <s v="Materiales y suministros - Productos farmacéuticos"/>
    <s v="INSUMOS - CEMENTO IONOMERO DE VIDRIO LINER CAVITARIO"/>
    <n v="42152454"/>
    <s v="SELECCIÓN ABREVIADA SUBASTA INVERSA"/>
    <n v="6"/>
    <n v="6"/>
    <n v="10"/>
    <n v="82"/>
    <n v="21592882.879999999"/>
    <s v="UNIDAD"/>
    <s v="NO SOLICITADAS"/>
  </r>
  <r>
    <x v="29"/>
    <x v="3"/>
    <s v="02-02-01-003-005-02"/>
    <s v="Materiales y suministros - Productos farmacéuticos"/>
    <s v="INSUMOS - CEMENTO IONOMERO DE VIDRIO RECONSTRUCTOR (DE AUTOCURADO)"/>
    <n v="42152454"/>
    <s v="SELECCIÓN ABREVIADA SUBASTA INVERSA"/>
    <n v="6"/>
    <n v="6"/>
    <n v="10"/>
    <n v="103"/>
    <n v="8814898.6199999992"/>
    <s v="UNIDAD"/>
    <s v="NO SOLICITADAS"/>
  </r>
  <r>
    <x v="29"/>
    <x v="3"/>
    <s v="02-02-01-003-005-02"/>
    <s v="Materiales y suministros - Productos farmacéuticos"/>
    <s v="INSUMOS - CEMENTO PARA OBTURACION DE CONDUCTOS RADICULAR"/>
    <n v="42152430"/>
    <s v="SELECCIÓN ABREVIADA SUBASTA INVERSA"/>
    <n v="6"/>
    <n v="6"/>
    <n v="10"/>
    <n v="4"/>
    <n v="644153.43999999994"/>
    <s v="UNIDAD"/>
    <s v="NO SOLICITADAS"/>
  </r>
  <r>
    <x v="29"/>
    <x v="3"/>
    <s v="02-02-01-003-005-02"/>
    <s v="Materiales y suministros - Productos farmacéuticos"/>
    <s v="INSUMOS - CONOS DE GUTAPERCHA No. 15 "/>
    <n v="42152430"/>
    <s v="SELECCIÓN ABREVIADA SUBASTA INVERSA"/>
    <n v="6"/>
    <n v="6"/>
    <n v="10"/>
    <n v="32"/>
    <n v="966229.76"/>
    <s v="UNIDAD"/>
    <s v="NO SOLICITADAS"/>
  </r>
  <r>
    <x v="29"/>
    <x v="3"/>
    <s v="02-02-01-003-005-02"/>
    <s v="Materiales y suministros - Productos farmacéuticos"/>
    <s v="INSUMOS - CONOS DE GUTAPERCHA No. 20"/>
    <n v="42152430"/>
    <s v="SELECCIÓN ABREVIADA SUBASTA INVERSA"/>
    <n v="6"/>
    <n v="6"/>
    <n v="10"/>
    <n v="32"/>
    <n v="966229.76"/>
    <s v="UNIDAD"/>
    <s v="NO SOLICITADAS"/>
  </r>
  <r>
    <x v="29"/>
    <x v="3"/>
    <s v="02-02-01-003-005-02"/>
    <s v="Materiales y suministros - Productos farmacéuticos"/>
    <s v="INSUMOS - CONOS DE GUTAPERCHA No. 25"/>
    <n v="42152430"/>
    <s v="SELECCIÓN ABREVIADA SUBASTA INVERSA"/>
    <n v="6"/>
    <n v="6"/>
    <n v="10"/>
    <n v="30"/>
    <n v="905840.4"/>
    <s v="UNIDAD"/>
    <s v="NO SOLICITADAS"/>
  </r>
  <r>
    <x v="29"/>
    <x v="3"/>
    <s v="02-02-01-003-005-02"/>
    <s v="Materiales y suministros - Productos farmacéuticos"/>
    <s v="INSUMOS - CONOS DE GUTAPERCHA No. 30"/>
    <n v="42152430"/>
    <s v="SELECCIÓN ABREVIADA SUBASTA INVERSA"/>
    <n v="6"/>
    <n v="6"/>
    <n v="10"/>
    <n v="30"/>
    <n v="905840.4"/>
    <s v="UNIDAD"/>
    <s v="NO SOLICITADAS"/>
  </r>
  <r>
    <x v="29"/>
    <x v="3"/>
    <s v="02-02-01-003-005-02"/>
    <s v="Materiales y suministros - Productos farmacéuticos"/>
    <s v="INSUMOS - CONOS DE GUTAPERCHA No. 35"/>
    <n v="42152430"/>
    <s v="SELECCIÓN ABREVIADA SUBASTA INVERSA"/>
    <n v="6"/>
    <n v="6"/>
    <n v="10"/>
    <n v="30"/>
    <n v="905840.4"/>
    <s v="UNIDAD"/>
    <s v="NO SOLICITADAS"/>
  </r>
  <r>
    <x v="29"/>
    <x v="3"/>
    <s v="02-02-01-003-005-02"/>
    <s v="Materiales y suministros - Productos farmacéuticos"/>
    <s v="INSUMOS - CONOS DE GUTAPERCHA No. 40"/>
    <n v="42152430"/>
    <s v="SELECCIÓN ABREVIADA SUBASTA INVERSA"/>
    <n v="6"/>
    <n v="6"/>
    <n v="10"/>
    <n v="30"/>
    <n v="905840.4"/>
    <s v="UNIDAD"/>
    <s v="NO SOLICITADAS"/>
  </r>
  <r>
    <x v="29"/>
    <x v="3"/>
    <s v="02-02-01-003-005-02"/>
    <s v="Materiales y suministros - Productos farmacéuticos"/>
    <s v="INSUMOS - CONOS DE GUTAPERCHA SEGUNDA SERIE "/>
    <n v="42152430"/>
    <s v="SELECCIÓN ABREVIADA SUBASTA INVERSA"/>
    <n v="6"/>
    <n v="6"/>
    <n v="10"/>
    <n v="30"/>
    <n v="905840.4"/>
    <s v="UNIDAD"/>
    <s v="NO SOLICITADAS"/>
  </r>
  <r>
    <x v="29"/>
    <x v="3"/>
    <s v="02-02-01-003-005-02"/>
    <s v="Materiales y suministros - Productos farmacéuticos"/>
    <s v="INSUMOS - EDTA+PEROXIDO DE UREA - JERINGA (RCPREP)"/>
    <n v="42152459"/>
    <s v="SELECCIÓN ABREVIADA SUBASTA INVERSA"/>
    <n v="6"/>
    <n v="6"/>
    <n v="10"/>
    <n v="5"/>
    <n v="362336.2"/>
    <s v="UNIDAD"/>
    <s v="NO SOLICITADAS"/>
  </r>
  <r>
    <x v="29"/>
    <x v="3"/>
    <s v="02-02-01-003-005-02"/>
    <s v="Materiales y suministros - Productos farmacéuticos"/>
    <s v="INSUMOS - FLUOR EN BARNIZ"/>
    <n v="42151909"/>
    <s v="SELECCIÓN ABREVIADA SUBASTA INVERSA"/>
    <n v="6"/>
    <n v="6"/>
    <n v="10"/>
    <n v="37"/>
    <n v="15039428.109999999"/>
    <s v="UNIDAD"/>
    <s v="NO SOLICITADAS"/>
  </r>
  <r>
    <x v="29"/>
    <x v="3"/>
    <s v="02-02-01-003-005-02"/>
    <s v="Materiales y suministros - Productos farmacéuticos"/>
    <s v="INSUMOS - RESINA COMPUESTA UNIVERSAL COLOR A2"/>
    <n v="42152428"/>
    <s v="SELECCIÓN ABREVIADA SUBASTA INVERSA"/>
    <n v="6"/>
    <n v="6"/>
    <n v="10"/>
    <n v="165"/>
    <n v="9776045.4000000004"/>
    <s v="UNIDAD"/>
    <s v="NO SOLICITADAS"/>
  </r>
  <r>
    <x v="29"/>
    <x v="3"/>
    <s v="02-02-01-003-005-02"/>
    <s v="Materiales y suministros - Productos farmacéuticos"/>
    <s v="INSUMOS - RESINA COMPUESTA UNIVERSAL COLOR A3"/>
    <n v="42152428"/>
    <s v="SELECCIÓN ABREVIADA SUBASTA INVERSA"/>
    <n v="6"/>
    <n v="6"/>
    <n v="10"/>
    <n v="165"/>
    <n v="9776045.4000000004"/>
    <s v="UNIDAD"/>
    <s v="NO SOLICITADAS"/>
  </r>
  <r>
    <x v="29"/>
    <x v="3"/>
    <s v="02-02-01-003-005-02"/>
    <s v="Materiales y suministros - Productos farmacéuticos"/>
    <s v="INSUMOS - RESINA COMPUESTA UNIVERSAL COLOR A3.5"/>
    <n v="42152428"/>
    <s v="SELECCIÓN ABREVIADA SUBASTA INVERSA"/>
    <n v="6"/>
    <n v="6"/>
    <n v="10"/>
    <n v="165"/>
    <n v="9776045.4000000004"/>
    <s v="UNIDAD"/>
    <s v="NO SOLICITADAS"/>
  </r>
  <r>
    <x v="29"/>
    <x v="3"/>
    <s v="02-02-01-003-005-02"/>
    <s v="Materiales y suministros - Productos farmacéuticos"/>
    <s v="INSUMOS - RESINA JERINGA BULK A2"/>
    <n v="42152428"/>
    <s v="SELECCIÓN ABREVIADA SUBASTA INVERSA"/>
    <n v="6"/>
    <n v="6"/>
    <n v="10"/>
    <n v="34"/>
    <n v="3133601.16"/>
    <s v="UNIDAD"/>
    <s v="NO SOLICITADAS"/>
  </r>
  <r>
    <x v="29"/>
    <x v="3"/>
    <s v="02-02-01-003-005-02"/>
    <s v="Materiales y suministros - Productos farmacéuticos"/>
    <s v="INSUMOS - RESINA JERINGA FLUIDA COLOR A2"/>
    <n v="42152428"/>
    <s v="SELECCIÓN ABREVIADA SUBASTA INVERSA"/>
    <n v="6"/>
    <n v="6"/>
    <n v="10"/>
    <n v="250"/>
    <n v="18103787.5"/>
    <s v="UNIDAD"/>
    <s v="NO SOLICITADAS"/>
  </r>
  <r>
    <x v="29"/>
    <x v="3"/>
    <s v="02-02-01-003-005-02"/>
    <s v="Materiales y suministros - Productos farmacéuticos"/>
    <s v="INSUMOS - RESINA JERINGA FLUIDA COLOR A3"/>
    <n v="42152428"/>
    <s v="SELECCIÓN ABREVIADA SUBASTA INVERSA"/>
    <n v="6"/>
    <n v="6"/>
    <n v="10"/>
    <n v="250"/>
    <n v="18103787.5"/>
    <s v="UNIDAD"/>
    <s v="NO SOLICITADAS"/>
  </r>
  <r>
    <x v="29"/>
    <x v="3"/>
    <s v="02-02-01-003-005-02"/>
    <s v="Materiales y suministros - Productos farmacéuticos"/>
    <s v="INSUMOS - ADHESIVO UNIVERSAL AUTOGRABADOR"/>
    <n v="42152453"/>
    <s v="SELECCIÓN ABREVIADA SUBASTA INVERSA"/>
    <n v="6"/>
    <n v="6"/>
    <n v="10"/>
    <n v="180"/>
    <n v="17182139.399999999"/>
    <s v="UNIDAD"/>
    <s v="NO SOLICITADAS"/>
  </r>
  <r>
    <x v="29"/>
    <x v="3"/>
    <s v="02-02-01-003-005-02"/>
    <s v="Materiales y suministros - Productos farmacéuticos"/>
    <s v="INSUMOS - SELLANTES FOTOCURADO"/>
    <n v="42152423"/>
    <s v="SELECCIÓN ABREVIADA SUBASTA INVERSA"/>
    <n v="6"/>
    <n v="6"/>
    <n v="10"/>
    <n v="13"/>
    <n v="941396.95"/>
    <s v="UNIDAD"/>
    <s v="NO SOLICITADAS"/>
  </r>
  <r>
    <x v="29"/>
    <x v="3"/>
    <s v="02-02-01-003-005-02"/>
    <s v="Materiales y suministros - Productos farmacéuticos"/>
    <s v="INSUMOS - CEMENTO OXIDO DE ZINC"/>
    <n v="42152424"/>
    <s v="SELECCIÓN ABREVIADA SUBASTA INVERSA"/>
    <n v="6"/>
    <n v="6"/>
    <n v="10"/>
    <n v="25"/>
    <n v="167748"/>
    <s v="UNIDAD"/>
    <s v="NO SOLICITADAS"/>
  </r>
  <r>
    <x v="29"/>
    <x v="3"/>
    <s v="02-02-01-003-005-02"/>
    <s v="Materiales y suministros - Productos farmacéuticos"/>
    <s v="INSUMOS - EUGENOL"/>
    <n v="42152443"/>
    <s v="SELECCIÓN ABREVIADA SUBASTA INVERSA"/>
    <n v="6"/>
    <n v="6"/>
    <n v="10"/>
    <n v="22"/>
    <n v="147618.23999999999"/>
    <s v="UNIDAD"/>
    <s v="NO SOLICITADAS"/>
  </r>
  <r>
    <x v="29"/>
    <x v="3"/>
    <s v="02-02-01-003-005-02"/>
    <s v="Materiales y suministros - Productos farmacéuticos"/>
    <s v="INSUMOS - CADENETA CONTINUA "/>
    <n v="42152710"/>
    <s v="SELECCIÓN ABREVIADA SUBASTA INVERSA"/>
    <n v="6"/>
    <n v="6"/>
    <n v="10"/>
    <n v="5"/>
    <n v="184759.45"/>
    <s v="UNIDAD"/>
    <s v="NO SOLICITADAS"/>
  </r>
  <r>
    <x v="29"/>
    <x v="3"/>
    <s v="02-02-01-003-005-02"/>
    <s v="Materiales y suministros - Productos farmacéuticos"/>
    <s v="INSUMOS - CEMENTO TEMPORAL PARA PROVISIONALES"/>
    <n v="42152457"/>
    <s v="SELECCIÓN ABREVIADA SUBASTA INVERSA"/>
    <n v="6"/>
    <n v="6"/>
    <n v="10"/>
    <n v="4"/>
    <n v="323154.2"/>
    <s v="UNIDAD"/>
    <s v="NO SOLICITADAS"/>
  </r>
  <r>
    <x v="29"/>
    <x v="3"/>
    <s v="02-02-01-003-005-02"/>
    <s v="Materiales y suministros - Productos farmacéuticos"/>
    <s v="INSUMOS - ALGINATO PARA IMPRESIÓN ODONTOLOGICA PQT X 1 LB"/>
    <n v="42152404"/>
    <s v="SELECCIÓN ABREVIADA SUBASTA INVERSA"/>
    <n v="6"/>
    <n v="6"/>
    <n v="10"/>
    <n v="45"/>
    <n v="2161685.7000000002"/>
    <s v="UNIDAD"/>
    <s v="NO SOLICITADAS"/>
  </r>
  <r>
    <x v="29"/>
    <x v="3"/>
    <s v="02-02-01-003-005-02"/>
    <s v="Materiales y suministros - Productos farmacéuticos"/>
    <s v="INSUMOS - SILICONA LIVIANA"/>
    <n v="42152429"/>
    <s v="SELECCIÓN ABREVIADA SUBASTA INVERSA"/>
    <n v="6"/>
    <n v="6"/>
    <n v="10"/>
    <n v="1"/>
    <n v="125020.61"/>
    <s v="UNIDAD"/>
    <s v="NO SOLICITADAS"/>
  </r>
  <r>
    <x v="29"/>
    <x v="3"/>
    <s v="02-02-01-003-005-02"/>
    <s v="Materiales y suministros - Productos farmacéuticos"/>
    <s v="INSUMOS - SILICONA PESADA"/>
    <n v="42152429"/>
    <s v="SELECCIÓN ABREVIADA SUBASTA INVERSA"/>
    <n v="6"/>
    <n v="6"/>
    <n v="10"/>
    <n v="1"/>
    <n v="286377.32"/>
    <s v="UNIDAD"/>
    <s v="NO SOLICITADAS"/>
  </r>
  <r>
    <x v="29"/>
    <x v="3"/>
    <s v="02-02-01-003-005-02"/>
    <s v="Materiales y suministros - Productos farmacéuticos"/>
    <s v="INSUMOS - YESO TIPO 3"/>
    <n v="42152418"/>
    <s v="SELECCIÓN ABREVIADA SUBASTA INVERSA"/>
    <n v="6"/>
    <n v="6"/>
    <n v="10"/>
    <n v="80"/>
    <n v="468055.20000000007"/>
    <s v="UNIDAD"/>
    <s v="NO SOLICITADAS"/>
  </r>
  <r>
    <x v="29"/>
    <x v="3"/>
    <s v="02-02-01-003-005-02"/>
    <s v="Materiales y suministros - Productos farmacéuticos"/>
    <s v="INSUMOS - ALGODÓN ODONTOLOGICO TACOS"/>
    <n v="42152506"/>
    <s v="SELECCIÓN ABREVIADA SUBASTA INVERSA"/>
    <n v="6"/>
    <n v="6"/>
    <n v="10"/>
    <n v="169"/>
    <n v="1873457.95"/>
    <s v="UNIDAD"/>
    <s v="NO SOLICITADAS"/>
  </r>
  <r>
    <x v="29"/>
    <x v="3"/>
    <s v="02-02-01-003-005-02"/>
    <s v="Materiales y suministros - Productos farmacéuticos"/>
    <s v="INSUMOS - GASA ESTERIL PRECORT/4PLIEGUES 7.5x7.5 U"/>
    <n v="42152506"/>
    <s v="SELECCIÓN ABREVIADA SUBASTA INVERSA"/>
    <n v="6"/>
    <n v="6"/>
    <n v="10"/>
    <n v="350"/>
    <n v="969976"/>
    <s v="UNIDAD"/>
    <s v="NO SOLICITADAS"/>
  </r>
  <r>
    <x v="29"/>
    <x v="3"/>
    <s v="02-02-01-003-005-02"/>
    <s v="Materiales y suministros - Productos farmacéuticos"/>
    <s v="INSUMOS - ACEITE SPRAY PIEZA DE MANO"/>
    <n v="42152465"/>
    <s v="SELECCIÓN ABREVIADA SUBASTA INVERSA"/>
    <n v="6"/>
    <n v="6"/>
    <n v="10"/>
    <n v="17"/>
    <n v="1026031.09"/>
    <s v="UNIDAD"/>
    <s v="NO SOLICITADAS"/>
  </r>
  <r>
    <x v="29"/>
    <x v="3"/>
    <s v="02-02-01-003-005-02"/>
    <s v="Materiales y suministros - Productos farmacéuticos"/>
    <s v="INSUMOS - PASTA PROFILAXIS"/>
    <n v="42151902"/>
    <s v="SELECCIÓN ABREVIADA SUBASTA INVERSA"/>
    <n v="6"/>
    <n v="6"/>
    <n v="10"/>
    <n v="39"/>
    <n v="3963091.8599999994"/>
    <s v="UNIDAD"/>
    <s v="NO SOLICITADAS"/>
  </r>
  <r>
    <x v="29"/>
    <x v="3"/>
    <s v="02-02-01-003-005-02"/>
    <s v="Materiales y suministros - Productos farmacéuticos"/>
    <s v="INSUMOS - SEDA DENTAL"/>
    <n v="53131504"/>
    <s v="SELECCIÓN ABREVIADA SUBASTA INVERSA"/>
    <n v="6"/>
    <n v="6"/>
    <n v="10"/>
    <n v="90"/>
    <n v="521019.9"/>
    <s v="UNIDAD"/>
    <s v="NO SOLICITADAS"/>
  </r>
  <r>
    <x v="29"/>
    <x v="3"/>
    <s v="02-02-01-003-005-02"/>
    <s v="Materiales y suministros - Productos farmacéuticos"/>
    <s v="INSUMOS - CERA PARA BASE ROSADA  LAMINAS "/>
    <n v="42152412"/>
    <s v="SELECCIÓN ABREVIADA SUBASTA INVERSA"/>
    <n v="6"/>
    <n v="6"/>
    <n v="10"/>
    <n v="30"/>
    <n v="314090.7"/>
    <s v="UNIDAD"/>
    <s v="NO SOLICITADAS"/>
  </r>
  <r>
    <x v="29"/>
    <x v="3"/>
    <s v="02-02-01-003-005-02"/>
    <s v="Materiales y suministros - Productos farmacéuticos"/>
    <s v="INSUMOS - LIDOCAINA CON EPINEFRINA 2% CARPULAS "/>
    <n v="51142904"/>
    <s v="SELECCIÓN ABREVIADA SUBASTA INVERSA"/>
    <n v="6"/>
    <n v="6"/>
    <n v="10"/>
    <n v="115"/>
    <n v="3257923.55"/>
    <s v="UNIDAD"/>
    <s v="NO SOLICITADAS"/>
  </r>
  <r>
    <x v="29"/>
    <x v="3"/>
    <s v="02-02-01-003-005-02"/>
    <s v="Materiales y suministros - Productos farmacéuticos"/>
    <s v="INSUMOS - GASA ABSORBENTE HECHA EN TEJIDO PLANO 100% ALGODÓN"/>
    <n v="42311505"/>
    <s v="SELECCIÓN ABREVIADA SUBASTA INVERSA"/>
    <n v="6"/>
    <n v="6"/>
    <n v="10"/>
    <n v="4940"/>
    <n v="29047200"/>
    <s v="UND"/>
    <s v="NO SOLICITADAS"/>
  </r>
  <r>
    <x v="29"/>
    <x v="3"/>
    <s v="02-02-01-003-005-02"/>
    <s v="Materiales y suministros - Productos farmacéuticos"/>
    <s v="INSUMOS - KIT DE FERULAS MALEABLES PARA AMBULANCIA"/>
    <n v="42241704"/>
    <s v="SELECCIÓN ABREVIADA SUBASTA INVERSA"/>
    <n v="6"/>
    <n v="6"/>
    <n v="10"/>
    <n v="10"/>
    <n v="986400"/>
    <s v="UND"/>
    <s v="NO SOLICITADAS"/>
  </r>
  <r>
    <x v="29"/>
    <x v="3"/>
    <s v="02-02-01-003-005-02"/>
    <s v="Materiales y suministros - Productos farmacéuticos"/>
    <s v="INSUMOS - MALLA MACROPOROSA DE BAJA DENSIDAD"/>
    <n v="42295513"/>
    <s v="SELECCIÓN ABREVIADA SUBASTA INVERSA"/>
    <n v="6"/>
    <n v="6"/>
    <n v="10"/>
    <n v="6"/>
    <n v="3039224.04"/>
    <s v="UNIDAD"/>
    <s v="NO SOLICITADAS"/>
  </r>
  <r>
    <x v="29"/>
    <x v="3"/>
    <s v="02-02-01-003-005-02"/>
    <s v="Materiales y suministros - Productos farmacéuticos"/>
    <s v="INSUMOS - MALLA MACROPOROSA DE BAJA DENSIDAD, PARCIALMENTE ABSORBIBLE"/>
    <n v="42295513"/>
    <s v="SELECCIÓN ABREVIADA SUBASTA INVERSA"/>
    <n v="6"/>
    <n v="6"/>
    <n v="10"/>
    <n v="12"/>
    <n v="3760080"/>
    <s v="UNIDAD"/>
    <s v="NO SOLICITADAS"/>
  </r>
  <r>
    <x v="29"/>
    <x v="3"/>
    <s v="02-02-01-003-005-02"/>
    <s v="Materiales y suministros - Productos farmacéuticos"/>
    <s v="INSUMOS - SUTURA ABSORBIBLE ESTERIL, COMPUESTA DE TEJIDOS CONECTIVOS 0"/>
    <n v="42312201"/>
    <s v="SELECCIÓN ABREVIADA SUBASTA INVERSA"/>
    <n v="6"/>
    <n v="6"/>
    <n v="10"/>
    <n v="16"/>
    <n v="256320"/>
    <s v="UNIDAD"/>
    <s v="NO SOLICITADAS"/>
  </r>
  <r>
    <x v="29"/>
    <x v="3"/>
    <s v="02-02-01-003-005-02"/>
    <s v="Materiales y suministros - Productos farmacéuticos"/>
    <s v="INSUMOS - SUTURA ABSORBIBLE ESTERIL, DERIVADOS DE LA CAPA SEROSA BOVINA 2/0"/>
    <n v="42312201"/>
    <s v="SELECCIÓN ABREVIADA SUBASTA INVERSA"/>
    <n v="6"/>
    <n v="6"/>
    <n v="10"/>
    <n v="28"/>
    <n v="460800.48"/>
    <s v="UNIDAD"/>
    <s v="NO SOLICITADAS"/>
  </r>
  <r>
    <x v="29"/>
    <x v="3"/>
    <s v="02-02-01-003-005-02"/>
    <s v="Materiales y suministros - Productos farmacéuticos"/>
    <s v="INSUMOS - SUTURA ABSORBIBLE ESTERIL, CATGUT CROMICO 3/0"/>
    <n v="42312201"/>
    <s v="SELECCIÓN ABREVIADA SUBASTA INVERSA"/>
    <n v="6"/>
    <n v="6"/>
    <n v="10"/>
    <n v="11"/>
    <n v="179423.97"/>
    <s v="UNIDAD"/>
    <s v="NO SOLICITADAS"/>
  </r>
  <r>
    <x v="29"/>
    <x v="3"/>
    <s v="02-02-01-003-005-02"/>
    <s v="Materiales y suministros - Productos farmacéuticos"/>
    <s v="INSUMOS - SUTURA DE POLIPROPILENO TEÑIDO"/>
    <n v="42312201"/>
    <s v="SELECCIÓN ABREVIADA SUBASTA INVERSA"/>
    <n v="6"/>
    <n v="6"/>
    <n v="10"/>
    <n v="22"/>
    <n v="341500.06"/>
    <s v="UNIDAD"/>
    <s v="NO SOLICITADAS"/>
  </r>
  <r>
    <x v="29"/>
    <x v="3"/>
    <s v="02-02-01-003-005-02"/>
    <s v="Materiales y suministros - Productos farmacéuticos"/>
    <s v="INSUMOS - SUTURA DE POLIPROPILENO, 3/0 ESTERIL NO ABSORBIBLE"/>
    <n v="42312201"/>
    <s v="SELECCIÓN ABREVIADA SUBASTA INVERSA"/>
    <n v="6"/>
    <n v="6"/>
    <n v="10"/>
    <n v="191"/>
    <n v="3086512.25"/>
    <s v="UNIDAD"/>
    <s v="NO SOLICITADAS"/>
  </r>
  <r>
    <x v="29"/>
    <x v="3"/>
    <s v="02-02-01-003-005-02"/>
    <s v="Materiales y suministros - Productos farmacéuticos"/>
    <s v="INSUMOS - SUTURA DE POLIPROPILENO, 4/0 COMPUESTA POR UN ESTEREOISOMERO"/>
    <n v="42312201"/>
    <s v="SELECCIÓN ABREVIADA SUBASTA INVERSA"/>
    <n v="6"/>
    <n v="6"/>
    <n v="10"/>
    <n v="107"/>
    <n v="1907998.3200000003"/>
    <s v="UNIDAD"/>
    <s v="NO SOLICITADAS"/>
  </r>
  <r>
    <x v="29"/>
    <x v="3"/>
    <s v="02-02-01-003-005-02"/>
    <s v="Materiales y suministros - Productos farmacéuticos"/>
    <s v="INSUMOS - SUTURA DE POLIPROPILENO, 5/0 POLIOLEFINA LINEAL SINTETICA, AZUL MONOFILAMENTO"/>
    <n v="42312201"/>
    <s v="SELECCIÓN ABREVIADA SUBASTA INVERSA"/>
    <n v="6"/>
    <n v="6"/>
    <n v="10"/>
    <n v="31"/>
    <n v="539999.85"/>
    <s v="UNIDAD"/>
    <s v="NO SOLICITADAS"/>
  </r>
  <r>
    <x v="29"/>
    <x v="3"/>
    <s v="02-02-01-003-005-02"/>
    <s v="Materiales y suministros - Productos farmacéuticos"/>
    <s v="INSUMOS - SUTURA DE POLIPROPILENO 6/0 ESTERIL NO ABSORBIBLE"/>
    <n v="42312201"/>
    <s v="SELECCIÓN ABREVIADA SUBASTA INVERSA"/>
    <n v="6"/>
    <n v="6"/>
    <n v="10"/>
    <n v="16"/>
    <n v="453600"/>
    <s v="UNIDAD"/>
    <s v="NO SOLICITADAS"/>
  </r>
  <r>
    <x v="29"/>
    <x v="3"/>
    <s v="02-02-01-003-005-02"/>
    <s v="Materiales y suministros - Productos farmacéuticos"/>
    <s v="INSUMOS - SUTURA DE POLIPROPILENO 4/0 TEÑIDO, UNA POLIOLEFINA LINEAL SINTETICA DOBLE AGUJA"/>
    <n v="42312201"/>
    <s v="SELECCIÓN ABREVIADA SUBASTA INVERSA"/>
    <n v="6"/>
    <n v="6"/>
    <n v="10"/>
    <n v="9"/>
    <n v="288000"/>
    <s v="UNIDAD"/>
    <s v="NO SOLICITADAS"/>
  </r>
  <r>
    <x v="29"/>
    <x v="3"/>
    <s v="02-02-01-003-005-02"/>
    <s v="Materiales y suministros - Productos farmacéuticos"/>
    <s v="INSUMOS - SUTURA DE POLIPROPILENO 5/0  AZUL MONOFILAMENTO DOBLE AGUJA"/>
    <n v="42312201"/>
    <s v="SELECCIÓN ABREVIADA SUBASTA INVERSA"/>
    <n v="6"/>
    <n v="6"/>
    <n v="10"/>
    <n v="9"/>
    <n v="331200"/>
    <s v="UNIDAD"/>
    <s v="NO SOLICITADAS"/>
  </r>
  <r>
    <x v="29"/>
    <x v="3"/>
    <s v="02-02-01-003-005-02"/>
    <s v="Materiales y suministros - Productos farmacéuticos"/>
    <s v="INSUMOS - SUTURA NYLON MONOFILAMENTO , NO ABSORBIBLE, CALIBRE 9-0"/>
    <n v="42312201"/>
    <s v="SELECCIÓN ABREVIADA SUBASTA INVERSA"/>
    <n v="6"/>
    <n v="6"/>
    <n v="10"/>
    <n v="9"/>
    <n v="930240"/>
    <s v="UNIDAD"/>
    <s v="NO SOLICITADAS"/>
  </r>
  <r>
    <x v="29"/>
    <x v="3"/>
    <s v="02-02-01-003-005-02"/>
    <s v="Materiales y suministros - Productos farmacéuticos"/>
    <s v="INSUMOS - SUTURA ESTERIL, SINTETICA ABSORBIBLE POLIGLACTINA 910 0"/>
    <n v="42312201"/>
    <s v="SELECCIÓN ABREVIADA SUBASTA INVERSA"/>
    <n v="6"/>
    <n v="6"/>
    <n v="10"/>
    <n v="8"/>
    <n v="176520"/>
    <s v="Unidad"/>
    <s v="NO SOLICITADAS"/>
  </r>
  <r>
    <x v="29"/>
    <x v="3"/>
    <s v="02-02-01-003-005-02"/>
    <s v="Materiales y suministros - Productos farmacéuticos"/>
    <s v="INSUMOS - SUTURA ESTERIL, SINTETICA ABSORBIBLE POLIGLACTINA 910 2/0"/>
    <n v="42312201"/>
    <s v="SELECCIÓN ABREVIADA SUBASTA INVERSA"/>
    <n v="6"/>
    <n v="6"/>
    <n v="10"/>
    <n v="25"/>
    <n v="599386"/>
    <s v="Unidad"/>
    <s v="NO SOLICITADAS"/>
  </r>
  <r>
    <x v="29"/>
    <x v="3"/>
    <s v="02-02-01-003-005-02"/>
    <s v="Materiales y suministros - Productos farmacéuticos"/>
    <s v="INSUMOS - SUTURA ESTERIL, SINTETICA ABSORBIBLE POLIGLACTINA 910 3/0"/>
    <n v="42312201"/>
    <s v="SELECCIÓN ABREVIADA SUBASTA INVERSA"/>
    <n v="6"/>
    <n v="6"/>
    <n v="10"/>
    <n v="780"/>
    <n v="18343080.600000001"/>
    <s v="Unidad"/>
    <s v="NO SOLICITADAS"/>
  </r>
  <r>
    <x v="29"/>
    <x v="3"/>
    <s v="02-02-01-003-005-02"/>
    <s v="Materiales y suministros - Productos farmacéuticos"/>
    <s v="INSUMOS - SUTURA ESTERIL, SINTETICA ABSORBIBLE POLIGLACTINA 910 5/0"/>
    <n v="42312201"/>
    <s v="SELECCIÓN ABREVIADA SUBASTA INVERSA"/>
    <n v="6"/>
    <n v="6"/>
    <n v="10"/>
    <n v="34"/>
    <n v="767618.34"/>
    <s v="Unidad"/>
    <s v="NO SOLICITADAS"/>
  </r>
  <r>
    <x v="29"/>
    <x v="3"/>
    <s v="02-02-01-003-005-02"/>
    <s v="Materiales y suministros - Productos farmacéuticos"/>
    <s v="INSUMOS - SUTURA NO ABSORBIBLE 2/0. ESTERIL. TRENZADA. TEÑIDA DE NEGRO"/>
    <n v="42312201"/>
    <s v="SELECCIÓN ABREVIADA SUBASTA INVERSA"/>
    <n v="6"/>
    <n v="6"/>
    <n v="10"/>
    <n v="17"/>
    <n v="269892"/>
    <s v="Unidad"/>
    <s v="NO SOLICITADAS"/>
  </r>
  <r>
    <x v="29"/>
    <x v="3"/>
    <s v="02-02-01-003-005-02"/>
    <s v="Materiales y suministros - Productos farmacéuticos"/>
    <s v="INSUMOS - SUTURA NO ABSORBIBLE 3/0. ESTERIL. COMPUESTA DE UNA PROTEINA ORGANICA LLAMADA FIBRONA"/>
    <n v="42312201"/>
    <s v="SELECCIÓN ABREVIADA SUBASTA INVERSA"/>
    <n v="6"/>
    <n v="6"/>
    <n v="10"/>
    <n v="12"/>
    <n v="190512"/>
    <s v="Unidad"/>
    <s v="NO SOLICITADAS"/>
  </r>
  <r>
    <x v="29"/>
    <x v="3"/>
    <s v="02-02-01-003-005-02"/>
    <s v="Materiales y suministros - Productos farmacéuticos"/>
    <s v="INSUMOS - SUTURA NO ABSORBIBLE, CALIBRE 5/0, DE FIBRA DE POLIÉSTER DE POLIETILENO TEREFTALATO"/>
    <n v="42312201"/>
    <s v="SELECCIÓN ABREVIADA SUBASTA INVERSA"/>
    <n v="6"/>
    <n v="6"/>
    <n v="10"/>
    <n v="21"/>
    <n v="2371271.91"/>
    <s v="Unidad"/>
    <s v="NO SOLICITADAS"/>
  </r>
  <r>
    <x v="29"/>
    <x v="3"/>
    <s v="02-02-01-003-005-02"/>
    <s v="Materiales y suministros - Productos farmacéuticos"/>
    <s v="INSUMOS - MONOFILAMENTO INCOLORO,(POLIGLECAPRONE) REVERSO CORTANTE 19 MM"/>
    <n v="42312201"/>
    <s v="SELECCIÓN ABREVIADA SUBASTA INVERSA"/>
    <n v="6"/>
    <n v="6"/>
    <n v="10"/>
    <n v="8"/>
    <n v="254304"/>
    <s v="Sobre"/>
    <s v="NO SOLICITADAS"/>
  </r>
  <r>
    <x v="29"/>
    <x v="3"/>
    <s v="02-02-01-003-005-02"/>
    <s v="Materiales y suministros - Productos farmacéuticos"/>
    <s v="INSUMOS - PAQUETE ESTERIL PARA LAPAROTOMÍA"/>
    <n v="42131708"/>
    <s v="SELECCIÓN ABREVIADA SUBASTA INVERSA"/>
    <n v="6"/>
    <n v="6"/>
    <n v="10"/>
    <n v="220"/>
    <n v="25872000"/>
    <s v="Unidad"/>
    <s v="NO SOLICITADAS"/>
  </r>
  <r>
    <x v="29"/>
    <x v="3"/>
    <s v="02-02-01-003-005-02"/>
    <s v="Materiales y suministros - Productos farmacéuticos"/>
    <s v="INSUMOS - PRESERVATIVO SIN LUBRICANTE, CAJA POR 100 UNIDADES"/>
    <n v="53131622"/>
    <s v="SELECCIÓN ABREVIADA SUBASTA INVERSA"/>
    <n v="6"/>
    <n v="6"/>
    <n v="10"/>
    <n v="25"/>
    <n v="3600000"/>
    <s v="Unidad"/>
    <s v="NO SOLICITADAS"/>
  </r>
  <r>
    <x v="29"/>
    <x v="3"/>
    <s v="02-02-01-003-005-02"/>
    <s v="Materiales y suministros - Productos farmacéuticos"/>
    <s v="INSUMOS - ACEITE MINERAL BLANCO. SOLVENTE. "/>
    <n v="51171630"/>
    <s v="SELECCIÓN ABREVIADA SUBASTA INVERSA"/>
    <n v="6"/>
    <n v="6"/>
    <n v="10"/>
    <n v="60"/>
    <n v="480000"/>
    <s v="Frasco X 120 cc"/>
    <s v="NO SOLICITADAS"/>
  </r>
  <r>
    <x v="29"/>
    <x v="3"/>
    <s v="02-02-01-003-005-02"/>
    <s v="Materiales y suministros - Productos farmacéuticos"/>
    <s v="INSUMOS - TIRA OFTALMICA PARA EL TEST DE SCHIRMER"/>
    <n v="42183060"/>
    <s v="SELECCIÓN ABREVIADA SUBASTA INVERSA"/>
    <n v="6"/>
    <n v="6"/>
    <n v="10"/>
    <n v="3"/>
    <n v="540000"/>
    <s v="Caja x 100 Unidades"/>
    <s v="NO SOLICITADAS"/>
  </r>
  <r>
    <x v="29"/>
    <x v="3"/>
    <s v="02-02-01-003-005-04"/>
    <s v="Materiales y suministros - Productos químicos n. C. P."/>
    <s v="INSUMOS - ACEITE DE INMERSION"/>
    <n v="41122605"/>
    <s v="SELECCIÓN ABREVIADA SUBASTA INVERSA"/>
    <n v="6"/>
    <n v="6"/>
    <n v="10"/>
    <n v="1"/>
    <n v="620560"/>
    <s v="GLOBAL"/>
    <s v="NO SOLICITADAS"/>
  </r>
  <r>
    <x v="29"/>
    <x v="3"/>
    <s v="02-02-01-003-005-04"/>
    <s v="Materiales y suministros - Productos químicos n. C. P."/>
    <s v="INSUMOS - XYLOL"/>
    <n v="42152459"/>
    <s v="SELECCIÓN ABREVIADA SUBASTA INVERSA"/>
    <n v="6"/>
    <n v="6"/>
    <n v="10"/>
    <n v="5"/>
    <n v="26839.65"/>
    <s v="UNIDAD"/>
    <s v="NO SOLICITADAS"/>
  </r>
  <r>
    <x v="29"/>
    <x v="3"/>
    <s v="02-02-01-003-005-04"/>
    <s v="Materiales y suministros - Productos químicos n. C. P."/>
    <s v="INSUMOS - MEDIO DE CONTRASTE PARA PREPARACIÓN GASTROINTESTINAL (SULFATO DE BARIO) "/>
    <n v="51212503"/>
    <s v="MÍNIMA CUANTÍA "/>
    <n v="6"/>
    <n v="6"/>
    <n v="10"/>
    <n v="1"/>
    <n v="4512000"/>
    <s v="GLOBAL"/>
    <s v="NO SOLICITADAS"/>
  </r>
  <r>
    <x v="29"/>
    <x v="3"/>
    <s v="02-02-01-003-005-04"/>
    <s v="Materiales y suministros - Productos químicos n. C. P."/>
    <s v="INSUMOS - MEDIO DE CONTRASTE GADOLINIO"/>
    <n v="51212504"/>
    <s v="MÍNIMA CUANTÍA "/>
    <n v="6"/>
    <n v="6"/>
    <n v="10"/>
    <n v="1"/>
    <n v="35237748"/>
    <s v="GLOBAL"/>
    <s v="NO SOLICITADAS"/>
  </r>
  <r>
    <x v="29"/>
    <x v="3"/>
    <s v="02-02-01-003-005-04"/>
    <s v="Materiales y suministros - Productos químicos n. C. P."/>
    <s v="INSUMOS - MEDIO DE CONTRASTE NO IÓNICO HIDROFILICO"/>
    <n v="51212505"/>
    <s v="MÍNIMA CUANTÍA "/>
    <n v="6"/>
    <n v="6"/>
    <n v="10"/>
    <n v="1"/>
    <n v="60244146"/>
    <s v="GLOBAL"/>
    <s v="NO SOLICITADAS"/>
  </r>
  <r>
    <x v="29"/>
    <x v="3"/>
    <s v="02-02-01-003-005-04"/>
    <s v="Materiales y suministros - Productos químicos n. C. P."/>
    <s v="REACTIVOS PARA ALTA MEDIANA Y BAJA COMPLEJIDAD"/>
    <n v="41116004"/>
    <s v="SELECCIÓN ABREVIADA SUBASTA INVERSA"/>
    <n v="6"/>
    <n v="6"/>
    <n v="10"/>
    <n v="1"/>
    <n v="659192622"/>
    <s v="GLOBAL"/>
    <s v="NO SOLICITADAS"/>
  </r>
  <r>
    <x v="29"/>
    <x v="3"/>
    <s v="02-02-01-003-005-04"/>
    <s v="Materiales y suministros - Productos químicos n. C. P."/>
    <s v="REACTIVOS PARA ALTA MEDIANA Y BAJA COMPLEJIDAD PARA CUADRO HEMATICOS"/>
    <n v="41116008"/>
    <s v="SELECCIÓN ABREVIADA SUBASTA INVERSA"/>
    <n v="6"/>
    <n v="6"/>
    <n v="10"/>
    <n v="1"/>
    <n v="83931000"/>
    <s v="GLOBAL"/>
    <s v="NO SOLICITADAS"/>
  </r>
  <r>
    <x v="29"/>
    <x v="3"/>
    <s v="02-02-01-003-005-04"/>
    <s v="Materiales y suministros - Productos químicos n. C. P."/>
    <s v="REACTIVOS PARA PRUEBAS CUAGULACION PT Y PTT"/>
    <n v="41116005"/>
    <s v="SELECCIÓN ABREVIADA SUBASTA INVERSA"/>
    <n v="6"/>
    <n v="6"/>
    <n v="10"/>
    <n v="1"/>
    <n v="23130000"/>
    <s v="GLOBAL"/>
    <s v="NO SOLICITADAS"/>
  </r>
  <r>
    <x v="29"/>
    <x v="3"/>
    <s v="02-02-01-003-005-04"/>
    <s v="Materiales y suministros - Productos químicos n. C. P."/>
    <s v="INSUMOS - TARJETAS O PANELES DE IDENTIFICACION PARA GERMENES GRAM POSITIVOS"/>
    <n v="41116011"/>
    <s v="SELECCIÓN ABREVIADA SUBASTA INVERSA"/>
    <n v="6"/>
    <n v="6"/>
    <n v="10"/>
    <n v="1"/>
    <n v="10039400"/>
    <s v="GLOBAL"/>
    <s v="NO SOLICITADAS"/>
  </r>
  <r>
    <x v="29"/>
    <x v="3"/>
    <s v="02-02-01-003-005-04"/>
    <s v="Materiales y suministros - Productos químicos n. C. P."/>
    <s v="INSUMOS - AGAR CHOCOLATE DE CORDERO"/>
    <n v="41106204"/>
    <s v="SELECCIÓN ABREVIADA SUBASTA INVERSA"/>
    <n v="6"/>
    <n v="6"/>
    <n v="10"/>
    <n v="1"/>
    <n v="22293988"/>
    <s v="GLOBAL"/>
    <s v="NO SOLICITADAS"/>
  </r>
  <r>
    <x v="29"/>
    <x v="3"/>
    <s v="02-02-01-003-005-04"/>
    <s v="Materiales y suministros - Productos químicos n. C. P."/>
    <s v="INSUMOS- RPR  PRUEBA SEROLÓGICA, PRUEBA RAPIDA"/>
    <n v="41116205"/>
    <s v="SELECCIÓN ABREVIADA SUBASTA INVERSA"/>
    <n v="6"/>
    <n v="6"/>
    <n v="10"/>
    <n v="1"/>
    <n v="94576238"/>
    <s v="GLOBAL"/>
    <s v="NO SOLICITADAS"/>
  </r>
  <r>
    <x v="29"/>
    <x v="3"/>
    <s v="02-02-01-003-005-04"/>
    <s v="Materiales y suministros - Productos químicos n. C. P."/>
    <s v="INSUMOS - SUERO HEMOCLASIFICADOR MONOCLONAL"/>
    <n v="41116130"/>
    <s v="SELECCIÓN ABREVIADA SUBASTA INVERSA"/>
    <n v="6"/>
    <n v="6"/>
    <n v="10"/>
    <n v="1"/>
    <n v="16311454"/>
    <s v="GLOBAL"/>
    <s v="NO SOLICITADAS"/>
  </r>
  <r>
    <x v="29"/>
    <x v="2"/>
    <s v="02-02-01-003-006-02"/>
    <s v="Materiales y suministros - Otros productos de caucho"/>
    <s v="INSUMOS - GUANTE ESTERIL PARA CIRUGIA TALLA 6,5"/>
    <n v="42132205"/>
    <s v="SELECCIÓN ABREVIADA SUBASTA INVERSA"/>
    <n v="6"/>
    <n v="6"/>
    <n v="10"/>
    <n v="975"/>
    <n v="1043250"/>
    <s v="PAR"/>
    <s v="NO SOLICITADAS"/>
  </r>
  <r>
    <x v="29"/>
    <x v="2"/>
    <s v="02-02-01-003-006-02"/>
    <s v="Materiales y suministros - Otros productos de caucho"/>
    <s v="INSUMOS - GUANTE ESTERIL PARA CIRUGIA TALLA 7,0"/>
    <n v="42132205"/>
    <s v="SELECCIÓN ABREVIADA SUBASTA INVERSA"/>
    <n v="6"/>
    <n v="6"/>
    <n v="10"/>
    <n v="375"/>
    <n v="401250"/>
    <s v="PAR"/>
    <s v="NO SOLICITADAS"/>
  </r>
  <r>
    <x v="29"/>
    <x v="2"/>
    <s v="02-02-01-003-006-02"/>
    <s v="Materiales y suministros - Otros productos de caucho"/>
    <s v="INSUMOS - GUANTE ESTERIL PARA CIRUGIA TALLA 7,5"/>
    <n v="42132205"/>
    <s v="SELECCIÓN ABREVIADA SUBASTA INVERSA"/>
    <n v="6"/>
    <n v="6"/>
    <n v="10"/>
    <n v="165"/>
    <n v="176550"/>
    <s v="PAR"/>
    <s v="NO SOLICITADAS"/>
  </r>
  <r>
    <x v="29"/>
    <x v="2"/>
    <s v="02-02-01-003-006-02"/>
    <s v="Materiales y suministros - Otros productos de caucho"/>
    <s v="INSUMOS - GUANTE ESTERIL PARA CIRUGIA TALLA 8,0"/>
    <n v="42132205"/>
    <s v="SELECCIÓN ABREVIADA SUBASTA INVERSA"/>
    <n v="6"/>
    <n v="6"/>
    <n v="10"/>
    <n v="165"/>
    <n v="176550"/>
    <s v="PAR"/>
    <s v="NO SOLICITADAS"/>
  </r>
  <r>
    <x v="29"/>
    <x v="2"/>
    <s v="02-02-01-003-006-02"/>
    <s v="Materiales y suministros - Otros productos de caucho"/>
    <s v="INSUMOS - GUANTES  DE LATEX TALLA XS DESECHABLES"/>
    <n v="42132203"/>
    <s v="SELECCIÓN ABREVIADA SUBASTA INVERSA"/>
    <n v="6"/>
    <n v="6"/>
    <n v="10"/>
    <n v="200"/>
    <n v="2381400"/>
    <s v="PAR"/>
    <s v="NO SOLICITADAS"/>
  </r>
  <r>
    <x v="29"/>
    <x v="2"/>
    <s v="02-02-01-003-006-02"/>
    <s v="Materiales y suministros - Otros productos de caucho"/>
    <s v="INSUMOS - GUANTES  DE LATEX TALLA S DESECHABLES"/>
    <n v="42132203"/>
    <s v="SELECCIÓN ABREVIADA SUBASTA INVERSA"/>
    <n v="6"/>
    <n v="6"/>
    <n v="10"/>
    <n v="400"/>
    <n v="4762800"/>
    <s v="CAJA X 100 UND"/>
    <s v="NO SOLICITADAS"/>
  </r>
  <r>
    <x v="29"/>
    <x v="2"/>
    <s v="02-02-01-003-006-02"/>
    <s v="Materiales y suministros - Otros productos de caucho"/>
    <s v="INSUMOS - GUANTES  DE LATEX TALLA M DESECHABLES"/>
    <n v="42132203"/>
    <s v="SELECCIÓN ABREVIADA SUBASTA INVERSA"/>
    <n v="6"/>
    <n v="6"/>
    <n v="10"/>
    <n v="58"/>
    <n v="690606"/>
    <s v="CAJA X 100 UND"/>
    <s v="NO SOLICITADAS"/>
  </r>
  <r>
    <x v="29"/>
    <x v="2"/>
    <s v="02-02-01-003-006-02"/>
    <s v="Materiales y suministros - Otros productos de caucho"/>
    <s v="INSUMOS - GUANTES  DE LATEX TALLA L DESECHABLES"/>
    <n v="42132203"/>
    <s v="SELECCIÓN ABREVIADA SUBASTA INVERSA"/>
    <n v="6"/>
    <n v="6"/>
    <n v="10"/>
    <n v="100"/>
    <n v="1190700"/>
    <s v="CAJA X 100 UND"/>
    <s v="NO SOLICITADAS"/>
  </r>
  <r>
    <x v="29"/>
    <x v="2"/>
    <s v="02-02-01-003-006-02"/>
    <s v="Materiales y suministros - Otros productos de caucho"/>
    <s v="INSUMOS - GUANTES TALLA S FABRICADOS 100% EN NITRILO"/>
    <n v="42132203"/>
    <s v="SELECCIÓN ABREVIADA SUBASTA INVERSA"/>
    <n v="6"/>
    <n v="6"/>
    <n v="10"/>
    <n v="300"/>
    <n v="4286400"/>
    <s v="CAJA X 100 UND"/>
    <s v="NO SOLICITADAS"/>
  </r>
  <r>
    <x v="29"/>
    <x v="2"/>
    <s v="02-02-01-003-006-02"/>
    <s v="Materiales y suministros - Otros productos de caucho"/>
    <s v="INSUMOS - GUANTES TALLA M FABRICADOS 100% EN NITRILO"/>
    <n v="42132203"/>
    <s v="SELECCIÓN ABREVIADA SUBASTA INVERSA"/>
    <n v="6"/>
    <n v="6"/>
    <n v="10"/>
    <n v="300"/>
    <n v="4286400"/>
    <s v="CAJA X 100 UND"/>
    <s v="NO SOLICITADAS"/>
  </r>
  <r>
    <x v="29"/>
    <x v="2"/>
    <s v="02-02-01-003-006-03"/>
    <s v="Materiales y suministros - Semimanufacturas de plástico"/>
    <s v="INSUMOS - PAPEL PLASTICO VINIPEL PARA ENVOLVER, MEDIDA DE 200 METROS DE LARGO POR  40 A 50 CENTIMETROS DE ANCHO"/>
    <n v="14111616"/>
    <s v="SELECCIÓN ABREVIADA SUBASTA INVERSA"/>
    <n v="6"/>
    <n v="6"/>
    <n v="10"/>
    <n v="80"/>
    <n v="2753997.6"/>
    <s v="ROLLO 200 MTS"/>
    <s v="NO SOLICITADAS"/>
  </r>
  <r>
    <x v="29"/>
    <x v="66"/>
    <s v="02-02-01-004-008-01"/>
    <s v="Materiales y suministros - Aparatos médicos y quirúrgicos y aparatos ortésicos y protésicos"/>
    <s v="INSUMOS - INMOVILIZADOR AUTOAJUSTABLE  ADULTO"/>
    <n v="42171607"/>
    <s v="SELECCIÓN ABREVIADA SUBASTA INVERSA"/>
    <n v="6"/>
    <n v="6"/>
    <n v="10"/>
    <n v="3"/>
    <n v="194400"/>
    <s v="UND"/>
    <s v="NO SOLICITADAS"/>
  </r>
  <r>
    <x v="29"/>
    <x v="66"/>
    <s v="02-02-01-004-008-01"/>
    <s v="Materiales y suministros - Aparatos médicos y quirúrgicos y aparatos ortésicos y protésicos"/>
    <s v="INSUMOS - TELA DE CAUCHO 6 X 6 CM"/>
    <n v="42151646"/>
    <s v="SELECCIÓN ABREVIADA SUBASTA INVERSA"/>
    <n v="6"/>
    <n v="6"/>
    <n v="10"/>
    <n v="25"/>
    <n v="872290.50000000012"/>
    <s v="UNIDAD"/>
    <s v="NO SOLICITADAS"/>
  </r>
  <r>
    <x v="29"/>
    <x v="66"/>
    <s v="02-02-01-004-008-01"/>
    <s v="Materiales y suministros - Aparatos médicos y quirúrgicos y aparatos ortésicos y protésicos"/>
    <s v="INSUMOS - POSICIONADOR EN SILICONA PARA CABEZA Y CUELLO"/>
    <n v="42141705"/>
    <s v="SELECCIÓN ABREVIADA SUBASTA INVERSA"/>
    <n v="6"/>
    <n v="6"/>
    <n v="10"/>
    <n v="4"/>
    <n v="6968000"/>
    <s v="UNIDAD  "/>
    <s v="NO SOLICITADAS"/>
  </r>
  <r>
    <x v="29"/>
    <x v="66"/>
    <s v="02-02-01-004-008-01"/>
    <s v="Materiales y suministros - Aparatos médicos y quirúrgicos y aparatos ortésicos y protésicos"/>
    <s v="INSUMOS - POSICIONADOR EN SILICONA PARA CODO Y BRAZO"/>
    <n v="42141705"/>
    <s v="SELECCIÓN ABREVIADA SUBASTA INVERSA"/>
    <n v="6"/>
    <n v="6"/>
    <n v="10"/>
    <n v="4"/>
    <n v="7794480"/>
    <s v="UNIDAD  "/>
    <s v="NO SOLICITADAS"/>
  </r>
  <r>
    <x v="29"/>
    <x v="66"/>
    <s v="02-02-01-004-008-01"/>
    <s v="Materiales y suministros - Aparatos médicos y quirúrgicos y aparatos ortésicos y protésicos"/>
    <s v="INSUMOS - POSICIONADOR EN SILICONA PARA TALON"/>
    <n v="42141705"/>
    <s v="SELECCIÓN ABREVIADA SUBASTA INVERSA"/>
    <n v="6"/>
    <n v="6"/>
    <n v="10"/>
    <n v="4"/>
    <n v="3563200"/>
    <s v="UNIDAD  "/>
    <s v="NO SOLICITADAS"/>
  </r>
  <r>
    <x v="29"/>
    <x v="66"/>
    <s v="02-02-01-004-008-01"/>
    <s v="Materiales y suministros - Aparatos médicos y quirúrgicos y aparatos ortésicos y protésicos"/>
    <s v="INSUMOS - CUBETAS PARA IMPRESIÓN PLASTICAS "/>
    <n v="42152105"/>
    <s v="SELECCIÓN ABREVIADA SUBASTA INVERSA"/>
    <n v="6"/>
    <n v="6"/>
    <n v="10"/>
    <n v="10"/>
    <n v="357201.6"/>
    <s v="UNIDAD"/>
    <s v="NO SOLICITADAS"/>
  </r>
  <r>
    <x v="29"/>
    <x v="66"/>
    <s v="02-02-01-004-008-01"/>
    <s v="Materiales y suministros - Aparatos médicos y quirúrgicos y aparatos ortésicos y protésicos"/>
    <s v="INSUMOS - CUBETAS PARA INSTRUMENTAL"/>
    <n v="42151608"/>
    <s v="SELECCIÓN ABREVIADA SUBASTA INVERSA"/>
    <n v="6"/>
    <n v="6"/>
    <n v="10"/>
    <n v="54"/>
    <n v="4090575.6000000006"/>
    <s v="UNIDAD"/>
    <s v="NO SOLICITADAS"/>
  </r>
  <r>
    <x v="29"/>
    <x v="66"/>
    <s v="02-02-01-004-008-01"/>
    <s v="Materiales y suministros - Aparatos médicos y quirúrgicos y aparatos ortésicos y protésicos"/>
    <s v="INSUMOS -  PIPETA ESTANDARIZADA PARA UROANALISIS"/>
    <n v="41121500"/>
    <s v="SELECCIÓN ABREVIADA SUBASTA INVERSA"/>
    <n v="6"/>
    <n v="6"/>
    <n v="10"/>
    <n v="1"/>
    <n v="28653084"/>
    <s v="GLOBAL"/>
    <s v="NO SOLICITADAS"/>
  </r>
  <r>
    <x v="29"/>
    <x v="66"/>
    <s v="02-02-01-004-008-01"/>
    <s v="Materiales y suministros - Aparatos médicos y quirúrgicos y aparatos ortésicos y protésicos"/>
    <s v="INSUMOS - FRASCO RECOLECTORES DE ORINA, RECIPIENTES RECOLECTORES DE MATERIA FECAL"/>
    <n v="41121806"/>
    <s v="SELECCIÓN ABREVIADA SUBASTA INVERSA"/>
    <n v="6"/>
    <n v="6"/>
    <n v="10"/>
    <n v="1"/>
    <n v="10880986"/>
    <s v="GLOBAL"/>
    <s v="NO SOLICITADAS"/>
  </r>
  <r>
    <x v="29"/>
    <x v="66"/>
    <s v="02-02-01-004-008-01"/>
    <s v="Materiales y suministros - Aparatos médicos y quirúrgicos y aparatos ortésicos y protésicos"/>
    <s v="INSUMOS - TUBO PLASTICO  CON GEL TAPON DE SEGURIDAD "/>
    <n v="42142507"/>
    <s v="SELECCIÓN ABREVIADA SUBASTA INVERSA"/>
    <n v="6"/>
    <n v="6"/>
    <n v="10"/>
    <n v="1"/>
    <n v="61498347.700000003"/>
    <s v="GLOBAL"/>
    <s v="NO SOLICITADAS"/>
  </r>
  <r>
    <x v="29"/>
    <x v="66"/>
    <s v="02-02-01-004-008-01"/>
    <s v="Materiales y suministros - Aparatos médicos y quirúrgicos y aparatos ortésicos y protésicos"/>
    <s v="INSUMOS - BOLSAS PLÁSTICAS (JEFSA)"/>
    <n v="47121701"/>
    <s v="MÍNIMA CUANTÍA "/>
    <n v="6"/>
    <n v="6"/>
    <n v="10"/>
    <n v="1"/>
    <n v="25444750"/>
    <s v="GLOBAL"/>
    <s v="NO SOLICITADAS"/>
  </r>
  <r>
    <x v="29"/>
    <x v="66"/>
    <s v="02-02-01-004-008-01"/>
    <s v="Materiales y suministros - Aparatos médicos y quirúrgicos y aparatos ortésicos y protésicos"/>
    <s v="INSUMOS - CONTENEDORES DE RESIDUOS CORTOPUNZANTES (JEFSA)"/>
    <n v="47121700"/>
    <s v="MÍNIMA CUANTÍA "/>
    <n v="6"/>
    <n v="6"/>
    <n v="10"/>
    <n v="1"/>
    <n v="8194340"/>
    <s v="GLOBAL"/>
    <s v="NO SOLICITADAS"/>
  </r>
  <r>
    <x v="29"/>
    <x v="66"/>
    <s v="02-02-01-004-008-01"/>
    <s v="Materiales y suministros - Aparatos médicos y quirúrgicos y aparatos ortésicos y protésicos"/>
    <s v="INSUMOS - LAMINA ESTANDARIZADA PARA LA LECTURA DE SEDIMENTO URINARIO"/>
    <n v="41122400"/>
    <s v="SELECCIÓN ABREVIADA SUBASTA INVERSA"/>
    <n v="6"/>
    <n v="6"/>
    <n v="10"/>
    <n v="1"/>
    <n v="6473520"/>
    <s v="GLOBAL"/>
    <s v="NO SOLICITADAS"/>
  </r>
  <r>
    <x v="29"/>
    <x v="66"/>
    <s v="02-02-01-004-008-01"/>
    <s v="Materiales y suministros - Aparatos médicos y quirúrgicos y aparatos ortésicos y protésicos"/>
    <s v="INSUMOS - CEPILLO PROFILAXIS"/>
    <n v="42151625"/>
    <s v="SELECCIÓN ABREVIADA SUBASTA INVERSA"/>
    <n v="6"/>
    <n v="6"/>
    <n v="10"/>
    <n v="130"/>
    <n v="5538936"/>
    <s v="UNIDAD"/>
    <s v="NO SOLICITADAS"/>
  </r>
  <r>
    <x v="29"/>
    <x v="66"/>
    <s v="02-02-01-004-008-01"/>
    <s v="Materiales y suministros - Aparatos médicos y quirúrgicos y aparatos ortésicos y protésicos"/>
    <s v="INSUMOS - PUNTAS DE CAVITRON DTE - FROGENT "/>
    <n v="42151625"/>
    <s v="SELECCIÓN ABREVIADA SUBASTA INVERSA"/>
    <n v="6"/>
    <n v="6"/>
    <n v="10"/>
    <n v="67"/>
    <n v="4085032.21"/>
    <s v="UNIDAD"/>
    <s v="NO SOLICITADAS"/>
  </r>
  <r>
    <x v="29"/>
    <x v="66"/>
    <s v="02-02-01-004-008-01"/>
    <s v="Materiales y suministros - Aparatos médicos y quirúrgicos y aparatos ortésicos y protésicos"/>
    <s v="INSUMOS - PUNTAS DE CAVITRON NSK REF VARIOS 370"/>
    <n v="42151625"/>
    <s v="SELECCIÓN ABREVIADA SUBASTA INVERSA"/>
    <n v="6"/>
    <n v="6"/>
    <n v="10"/>
    <n v="107"/>
    <n v="24382102.84"/>
    <s v="UNIDAD"/>
    <s v="NO SOLICITADAS"/>
  </r>
  <r>
    <x v="29"/>
    <x v="66"/>
    <s v="02-02-01-004-008-01"/>
    <s v="Materiales y suministros - Aparatos médicos y quirúrgicos y aparatos ortésicos y protésicos"/>
    <s v="INSUMOS - DISCOS PULIR RESINA"/>
    <n v="42151805"/>
    <s v="SELECCIÓN ABREVIADA SUBASTA INVERSA"/>
    <n v="6"/>
    <n v="6"/>
    <n v="10"/>
    <n v="70"/>
    <n v="12105466.099999998"/>
    <s v="UNIDAD"/>
    <s v="NO SOLICITADAS"/>
  </r>
  <r>
    <x v="29"/>
    <x v="66"/>
    <s v="02-02-01-004-008-01"/>
    <s v="Materiales y suministros - Aparatos médicos y quirúrgicos y aparatos ortésicos y protésicos"/>
    <s v="INSUMOS - PUNTAS SILICONADAS "/>
    <n v="42151807"/>
    <s v="SELECCIÓN ABREVIADA SUBASTA INVERSA"/>
    <n v="6"/>
    <n v="6"/>
    <n v="10"/>
    <n v="102"/>
    <n v="5112866.28"/>
    <s v="UNIDAD"/>
    <s v="NO SOLICITADAS"/>
  </r>
  <r>
    <x v="29"/>
    <x v="66"/>
    <s v="02-02-01-004-008-01"/>
    <s v="Materiales y suministros - Aparatos médicos y quirúrgicos y aparatos ortésicos y protésicos"/>
    <s v="INSUMOS - CEPILLO CARBURO DE SILICIO "/>
    <n v="42151807"/>
    <s v="SELECCIÓN ABREVIADA SUBASTA INVERSA"/>
    <n v="6"/>
    <n v="6"/>
    <n v="10"/>
    <n v="200"/>
    <n v="2005040.0000000002"/>
    <s v="UNIDAD"/>
    <s v="NO SOLICITADAS"/>
  </r>
  <r>
    <x v="29"/>
    <x v="66"/>
    <s v="02-02-01-004-008-01"/>
    <s v="Materiales y suministros - Aparatos médicos y quirúrgicos y aparatos ortésicos y protésicos"/>
    <s v="INSUMOS - APLICADOR MICROPINCEL"/>
    <n v="42151660"/>
    <s v="SELECCIÓN ABREVIADA SUBASTA INVERSA"/>
    <n v="6"/>
    <n v="6"/>
    <n v="10"/>
    <n v="230"/>
    <n v="2791330.6"/>
    <s v="UNIDAD"/>
    <s v="NO SOLICITADAS"/>
  </r>
  <r>
    <x v="29"/>
    <x v="66"/>
    <s v="02-02-01-004-008-01"/>
    <s v="Materiales y suministros - Aparatos médicos y quirúrgicos y aparatos ortésicos y protésicos"/>
    <s v="INSUMOS - EYECTORES DE SALIVA"/>
    <n v="42151635"/>
    <s v="SELECCIÓN ABREVIADA SUBASTA INVERSA"/>
    <n v="6"/>
    <n v="6"/>
    <n v="10"/>
    <n v="410"/>
    <n v="6312614.2000000002"/>
    <s v="UNIDAD"/>
    <s v="NO SOLICITADAS"/>
  </r>
  <r>
    <x v="29"/>
    <x v="66"/>
    <s v="02-02-01-004-008-01"/>
    <s v="Materiales y suministros - Aparatos médicos y quirúrgicos y aparatos ortésicos y protésicos"/>
    <s v="INSUMOS - CEPILLO LAVAR INSTRUMENTAL"/>
    <n v="47131605"/>
    <s v="SELECCIÓN ABREVIADA SUBASTA INVERSA"/>
    <n v="6"/>
    <n v="6"/>
    <n v="10"/>
    <n v="50"/>
    <n v="338725"/>
    <s v="UNIDAD"/>
    <s v="NO SOLICITADAS"/>
  </r>
  <r>
    <x v="29"/>
    <x v="66"/>
    <s v="02-02-01-004-008-01"/>
    <s v="Materiales y suministros - Aparatos médicos y quirúrgicos y aparatos ortésicos y protésicos"/>
    <s v="INSUMOS - CUÑAS DE MADERA SURTIDAS"/>
    <n v="42151663"/>
    <s v="SELECCIÓN ABREVIADA SUBASTA INVERSA"/>
    <n v="6"/>
    <n v="6"/>
    <n v="10"/>
    <n v="80"/>
    <n v="1394069.6"/>
    <s v="UNIDAD"/>
    <s v="NO SOLICITADAS"/>
  </r>
  <r>
    <x v="29"/>
    <x v="66"/>
    <s v="02-02-01-004-008-01"/>
    <s v="Materiales y suministros - Aparatos médicos y quirúrgicos y aparatos ortésicos y protésicos"/>
    <s v="INSUMOS - FRESA ENDOZECRIA"/>
    <n v="42151682"/>
    <s v="SELECCIÓN ABREVIADA SUBASTA INVERSA"/>
    <n v="6"/>
    <n v="6"/>
    <n v="10"/>
    <n v="150"/>
    <n v="4025956.5"/>
    <s v="UNIDAD"/>
    <s v="NO SOLICITADAS"/>
  </r>
  <r>
    <x v="29"/>
    <x v="66"/>
    <s v="02-02-01-004-008-01"/>
    <s v="Materiales y suministros - Aparatos médicos y quirúrgicos y aparatos ortésicos y protésicos"/>
    <s v="INSUMOS - AGUJAS DE ENDODONCIA PARA IRRIGAR CONDUCTOS"/>
    <n v="42152508"/>
    <s v="SELECCIÓN ABREVIADA SUBASTA INVERSA"/>
    <n v="6"/>
    <n v="6"/>
    <n v="10"/>
    <n v="65"/>
    <n v="2616872.7000000002"/>
    <s v="UNIDAD"/>
    <s v="NO SOLICITADAS"/>
  </r>
  <r>
    <x v="29"/>
    <x v="66"/>
    <s v="02-02-01-004-008-01"/>
    <s v="Materiales y suministros - Aparatos médicos y quirúrgicos y aparatos ortésicos y protésicos"/>
    <s v="INSUMOS - AGUJAS CORTAS DESECHABLES"/>
    <n v="42152508"/>
    <s v="SELECCIÓN ABREVIADA SUBASTA INVERSA"/>
    <n v="6"/>
    <n v="6"/>
    <n v="10"/>
    <n v="45"/>
    <n v="692847.9"/>
    <s v="UNIDAD"/>
    <s v="NO SOLICITADAS"/>
  </r>
  <r>
    <x v="29"/>
    <x v="66"/>
    <s v="02-02-01-004-008-01"/>
    <s v="Materiales y suministros - Aparatos médicos y quirúrgicos y aparatos ortésicos y protésicos"/>
    <s v="INSUMOS - AGUJAS LARGAS  DESECHABLES"/>
    <n v="42152508"/>
    <s v="SELECCIÓN ABREVIADA SUBASTA INVERSA"/>
    <n v="6"/>
    <n v="6"/>
    <n v="10"/>
    <n v="21"/>
    <n v="323329.02"/>
    <s v="UNIDAD"/>
    <s v="NO SOLICITADAS"/>
  </r>
  <r>
    <x v="29"/>
    <x v="66"/>
    <s v="02-02-01-004-008-01"/>
    <s v="Materiales y suministros - Aparatos médicos y quirúrgicos y aparatos ortésicos y protésicos"/>
    <s v="INSUMOS - LIMAS NO. 15 LONGITUD 25MM TIPO K-FLEXOFILE"/>
    <n v="42151620"/>
    <s v="SELECCIÓN ABREVIADA SUBASTA INVERSA"/>
    <n v="6"/>
    <n v="6"/>
    <n v="10"/>
    <n v="120"/>
    <n v="4831149.5999999996"/>
    <s v="UNIDAD"/>
    <s v="NO SOLICITADAS"/>
  </r>
  <r>
    <x v="29"/>
    <x v="66"/>
    <s v="02-02-01-004-008-01"/>
    <s v="Materiales y suministros - Aparatos médicos y quirúrgicos y aparatos ortésicos y protésicos"/>
    <s v="INSUMOS - LIMAS NO. 20 LONGITUD 25MM TIPO K-FLEXOFILE"/>
    <n v="42151620"/>
    <s v="SELECCIÓN ABREVIADA SUBASTA INVERSA"/>
    <n v="6"/>
    <n v="6"/>
    <n v="10"/>
    <n v="120"/>
    <n v="4831149.5999999996"/>
    <s v="UNIDAD"/>
    <s v="NO SOLICITADAS"/>
  </r>
  <r>
    <x v="29"/>
    <x v="66"/>
    <s v="02-02-01-004-008-01"/>
    <s v="Materiales y suministros - Aparatos médicos y quirúrgicos y aparatos ortésicos y protésicos"/>
    <s v="INSUMOS - LIMAS NO. 25 LONGITUD 25MM TIPO K-FLEXOFILE"/>
    <n v="42151620"/>
    <s v="SELECCIÓN ABREVIADA SUBASTA INVERSA"/>
    <n v="6"/>
    <n v="6"/>
    <n v="10"/>
    <n v="120"/>
    <n v="4831149.5999999996"/>
    <s v="UNIDAD"/>
    <s v="NO SOLICITADAS"/>
  </r>
  <r>
    <x v="29"/>
    <x v="66"/>
    <s v="02-02-01-004-008-01"/>
    <s v="Materiales y suministros - Aparatos médicos y quirúrgicos y aparatos ortésicos y protésicos"/>
    <s v="INSUMOS - LIMAS NO. 30 LONGITUD 25MM TIPO K-FLEXOFILE"/>
    <n v="42151620"/>
    <s v="SELECCIÓN ABREVIADA SUBASTA INVERSA"/>
    <n v="6"/>
    <n v="6"/>
    <n v="10"/>
    <n v="50"/>
    <n v="2012979"/>
    <s v="UNIDAD"/>
    <s v="NO SOLICITADAS"/>
  </r>
  <r>
    <x v="29"/>
    <x v="66"/>
    <s v="02-02-01-004-008-01"/>
    <s v="Materiales y suministros - Aparatos médicos y quirúrgicos y aparatos ortésicos y protésicos"/>
    <s v="INSUMOS - LIMAS NO. 35 LONGITUD 25MM TIPO K-FLEXOFILE"/>
    <n v="42151620"/>
    <s v="SELECCIÓN ABREVIADA SUBASTA INVERSA"/>
    <n v="6"/>
    <n v="6"/>
    <n v="10"/>
    <n v="50"/>
    <n v="2012979"/>
    <s v="UNIDAD"/>
    <s v="NO SOLICITADAS"/>
  </r>
  <r>
    <x v="29"/>
    <x v="66"/>
    <s v="02-02-01-004-008-01"/>
    <s v="Materiales y suministros - Aparatos médicos y quirúrgicos y aparatos ortésicos y protésicos"/>
    <s v="INSUMOS - LIMAS NO. 40 LONGITUD 25MM TIPO K-FLEXOFILE"/>
    <n v="42151620"/>
    <s v="SELECCIÓN ABREVIADA SUBASTA INVERSA"/>
    <n v="6"/>
    <n v="6"/>
    <n v="10"/>
    <n v="50"/>
    <n v="2012979"/>
    <s v="UNIDAD"/>
    <s v="NO SOLICITADAS"/>
  </r>
  <r>
    <x v="29"/>
    <x v="66"/>
    <s v="02-02-01-004-008-01"/>
    <s v="Materiales y suministros - Aparatos médicos y quirúrgicos y aparatos ortésicos y protésicos"/>
    <s v="INSUMOS - LIMAS PRESERIE N. 0.6 LONG 25 MM X 6 UNIDADES"/>
    <n v="42151620"/>
    <s v="SELECCIÓN ABREVIADA SUBASTA INVERSA"/>
    <n v="6"/>
    <n v="6"/>
    <n v="10"/>
    <n v="60"/>
    <n v="2415574.7999999998"/>
    <s v="UNIDAD"/>
    <s v="NO SOLICITADAS"/>
  </r>
  <r>
    <x v="29"/>
    <x v="66"/>
    <s v="02-02-01-004-008-01"/>
    <s v="Materiales y suministros - Aparatos médicos y quirúrgicos y aparatos ortésicos y protésicos"/>
    <s v="INSUMOS - LIMAS PRESERIE N. 0.8 LONG 25 MM X 6 UNIDADES"/>
    <n v="42151620"/>
    <s v="SELECCIÓN ABREVIADA SUBASTA INVERSA"/>
    <n v="6"/>
    <n v="6"/>
    <n v="10"/>
    <n v="60"/>
    <n v="2415574.7999999998"/>
    <s v="UNIDAD"/>
    <s v="NO SOLICITADAS"/>
  </r>
  <r>
    <x v="29"/>
    <x v="66"/>
    <s v="02-02-01-004-008-01"/>
    <s v="Materiales y suministros - Aparatos médicos y quirúrgicos y aparatos ortésicos y protésicos"/>
    <s v="INSUMOS - LIMAS PRESERIE N. 10 LONG 25 MM X 6 UNIDADES"/>
    <n v="42151620"/>
    <s v="SELECCIÓN ABREVIADA SUBASTA INVERSA"/>
    <n v="6"/>
    <n v="6"/>
    <n v="10"/>
    <n v="65"/>
    <n v="2834945.1"/>
    <s v="UNIDAD"/>
    <s v="NO SOLICITADAS"/>
  </r>
  <r>
    <x v="29"/>
    <x v="66"/>
    <s v="02-02-01-004-008-01"/>
    <s v="Materiales y suministros - Aparatos médicos y quirúrgicos y aparatos ortésicos y protésicos"/>
    <s v="INSUMOS - LIMAS RECIPROCANTES (wave- one)"/>
    <n v="42151620"/>
    <s v="SELECCIÓN ABREVIADA SUBASTA INVERSA"/>
    <n v="6"/>
    <n v="6"/>
    <n v="10"/>
    <n v="50"/>
    <n v="10064897.5"/>
    <s v="UNIDAD"/>
    <s v="NO SOLICITADAS"/>
  </r>
  <r>
    <x v="29"/>
    <x v="66"/>
    <s v="02-02-01-004-008-01"/>
    <s v="Materiales y suministros - Aparatos médicos y quirúrgicos y aparatos ortésicos y protésicos"/>
    <s v="INSUMOS - FRESA DE DIAMANTE REDONDA GRANO MEDIO"/>
    <n v="42151614"/>
    <s v="SELECCIÓN ABREVIADA SUBASTA INVERSA"/>
    <n v="6"/>
    <n v="6"/>
    <n v="10"/>
    <n v="520"/>
    <n v="1563920.8"/>
    <s v="UNIDAD"/>
    <s v="NO SOLICITADAS"/>
  </r>
  <r>
    <x v="29"/>
    <x v="66"/>
    <s v="02-02-01-004-008-01"/>
    <s v="Materiales y suministros - Aparatos médicos y quirúrgicos y aparatos ortésicos y protésicos"/>
    <s v="INSUMOS - FRESA DE DIAMANTE REDONDA GRANO MEDIO"/>
    <n v="42151614"/>
    <s v="SELECCIÓN ABREVIADA SUBASTA INVERSA"/>
    <n v="6"/>
    <n v="6"/>
    <n v="10"/>
    <n v="520"/>
    <n v="1563920.8"/>
    <s v="UNIDAD"/>
    <s v="NO SOLICITADAS"/>
  </r>
  <r>
    <x v="29"/>
    <x v="66"/>
    <s v="02-02-01-004-008-01"/>
    <s v="Materiales y suministros - Aparatos médicos y quirúrgicos y aparatos ortésicos y protésicos"/>
    <s v="INSUMOS - FRESA DE DIAMANTE PERA GRANO MEDIO "/>
    <n v="42151614"/>
    <s v="SELECCIÓN ABREVIADA SUBASTA INVERSA"/>
    <n v="6"/>
    <n v="6"/>
    <n v="10"/>
    <n v="520"/>
    <n v="1563920.8"/>
    <s v="UNIDAD"/>
    <s v="NO SOLICITADAS"/>
  </r>
  <r>
    <x v="29"/>
    <x v="66"/>
    <s v="02-02-01-004-008-01"/>
    <s v="Materiales y suministros - Aparatos médicos y quirúrgicos y aparatos ortésicos y protésicos"/>
    <s v="INSUMOS - FRESA DE DIAMANTE INTERPROXIMAL GRANO SUPERFINO"/>
    <n v="42151614"/>
    <s v="SELECCIÓN ABREVIADA SUBASTA INVERSA"/>
    <n v="6"/>
    <n v="6"/>
    <n v="10"/>
    <n v="520"/>
    <n v="1563920.8"/>
    <s v="UNIDAD"/>
    <s v="NO SOLICITADAS"/>
  </r>
  <r>
    <x v="29"/>
    <x v="66"/>
    <s v="02-02-01-004-008-01"/>
    <s v="Materiales y suministros - Aparatos médicos y quirúrgicos y aparatos ortésicos y protésicos"/>
    <s v="INSUMOS - FRESA DE DIAMANTE LLAMA GRANO SUPERFINO"/>
    <n v="42151614"/>
    <s v="SELECCIÓN ABREVIADA SUBASTA INVERSA"/>
    <n v="6"/>
    <n v="6"/>
    <n v="10"/>
    <n v="520"/>
    <n v="1563920.8"/>
    <s v="UNIDAD"/>
    <s v="NO SOLICITADAS"/>
  </r>
  <r>
    <x v="29"/>
    <x v="66"/>
    <s v="02-02-01-004-008-01"/>
    <s v="Materiales y suministros - Aparatos médicos y quirúrgicos y aparatos ortésicos y protésicos"/>
    <s v="INSUMOS - FRESA DE DIAMANTE PERA GRANO SUPERFINO"/>
    <n v="42151614"/>
    <s v="SELECCIÓN ABREVIADA SUBASTA INVERSA"/>
    <n v="6"/>
    <n v="6"/>
    <n v="10"/>
    <n v="520"/>
    <n v="1563920.8"/>
    <s v="UNIDAD"/>
    <s v="NO SOLICITADAS"/>
  </r>
  <r>
    <x v="29"/>
    <x v="66"/>
    <s v="02-02-01-004-008-01"/>
    <s v="Materiales y suministros - Aparatos médicos y quirúrgicos y aparatos ortésicos y protésicos"/>
    <s v="INSUMOS - FRESA QUIRURGICA TALLO LARGO 702"/>
    <n v="42151614"/>
    <s v="SELECCIÓN ABREVIADA SUBASTA INVERSA"/>
    <n v="6"/>
    <n v="6"/>
    <n v="10"/>
    <n v="150"/>
    <n v="827077.5"/>
    <s v="UNIDAD"/>
    <s v="NO SOLICITADAS"/>
  </r>
  <r>
    <x v="29"/>
    <x v="66"/>
    <s v="02-02-01-004-008-01"/>
    <s v="Materiales y suministros - Aparatos médicos y quirúrgicos y aparatos ortésicos y protésicos"/>
    <s v="INSUMOS - PIMPOLLO QUIRURUGICO (FRESA QUIRURGICA EN FORMA DE PERA)"/>
    <n v="42151614"/>
    <s v="SELECCIÓN ABREVIADA SUBASTA INVERSA"/>
    <n v="6"/>
    <n v="6"/>
    <n v="10"/>
    <n v="40"/>
    <n v="802017.6"/>
    <s v="UNIDAD"/>
    <s v="NO SOLICITADAS"/>
  </r>
  <r>
    <x v="29"/>
    <x v="66"/>
    <s v="02-02-01-004-008-01"/>
    <s v="Materiales y suministros - Aparatos médicos y quirúrgicos y aparatos ortésicos y protésicos"/>
    <s v="INSUMOS - LIJA METALICA PARA PULIR"/>
    <n v="42151806"/>
    <s v="SELECCIÓN ABREVIADA SUBASTA INVERSA"/>
    <n v="6"/>
    <n v="6"/>
    <n v="10"/>
    <n v="150"/>
    <n v="2631619.5"/>
    <s v="UNIDAD"/>
    <s v="NO SOLICITADAS"/>
  </r>
  <r>
    <x v="29"/>
    <x v="66"/>
    <s v="02-02-01-004-008-01"/>
    <s v="Materiales y suministros - Aparatos médicos y quirúrgicos y aparatos ortésicos y protésicos"/>
    <s v="INSUMOS - BANDA PORTAMATRIZ ANCHA"/>
    <n v="42151602"/>
    <s v="SELECCIÓN ABREVIADA SUBASTA INVERSA"/>
    <n v="6"/>
    <n v="6"/>
    <n v="10"/>
    <n v="29"/>
    <n v="145364.82"/>
    <s v="UNIDAD"/>
    <s v="NO SOLICITADAS"/>
  </r>
  <r>
    <x v="29"/>
    <x v="66"/>
    <s v="02-02-01-004-008-01"/>
    <s v="Materiales y suministros - Aparatos médicos y quirúrgicos y aparatos ortésicos y protésicos"/>
    <s v="INSUMOS - BANDA PORTAMATRIZ DELGADA"/>
    <n v="42151602"/>
    <s v="SELECCIÓN ABREVIADA SUBASTA INVERSA"/>
    <n v="6"/>
    <n v="6"/>
    <n v="10"/>
    <n v="33"/>
    <n v="297748.77"/>
    <s v="UNIDAD"/>
    <s v="NO SOLICITADAS"/>
  </r>
  <r>
    <x v="29"/>
    <x v="66"/>
    <s v="02-02-01-004-008-01"/>
    <s v="Materiales y suministros - Aparatos médicos y quirúrgicos y aparatos ortésicos y protésicos"/>
    <s v="INSUMOS - RESORTE ABIERTO NITI .010 X .030"/>
    <n v="42152708"/>
    <s v="SELECCIÓN ABREVIADA SUBASTA INVERSA"/>
    <n v="6"/>
    <n v="6"/>
    <n v="10"/>
    <n v="5"/>
    <n v="215552.7"/>
    <s v="UNIDAD"/>
    <s v="NO SOLICITADAS"/>
  </r>
  <r>
    <x v="29"/>
    <x v="66"/>
    <s v="02-02-01-004-008-01"/>
    <s v="Materiales y suministros - Aparatos médicos y quirúrgicos y aparatos ortésicos y protésicos"/>
    <s v="INSUMOS - ESPEJOS DE BOCA SIN MANGO No. 5"/>
    <n v="42151627"/>
    <s v="SELECCIÓN ABREVIADA SUBASTA INVERSA"/>
    <n v="6"/>
    <n v="6"/>
    <n v="10"/>
    <n v="650"/>
    <n v="2401860.5"/>
    <s v="UNIDAD"/>
    <s v="NO SOLICITADAS"/>
  </r>
  <r>
    <x v="29"/>
    <x v="66"/>
    <s v="02-02-01-004-008-01"/>
    <s v="Materiales y suministros - Aparatos médicos y quirúrgicos y aparatos ortésicos y protésicos"/>
    <s v="INSUMOS - PUNTA PARA JERINGA TRIPLE"/>
    <n v="42152519"/>
    <s v="SELECCIÓN ABREVIADA SUBASTA INVERSA"/>
    <n v="6"/>
    <n v="6"/>
    <n v="10"/>
    <n v="550"/>
    <n v="4742155"/>
    <s v="UNIDAD"/>
    <s v="NO SOLICITADAS"/>
  </r>
  <r>
    <x v="29"/>
    <x v="66"/>
    <s v="02-02-01-004-008-01"/>
    <s v="Materiales y suministros - Aparatos médicos y quirúrgicos y aparatos ortésicos y protésicos"/>
    <s v="INSUMOS - AGUJA MULTIPLE DE BIOSEGURIDAD, LANCETA PARA TOMA DE MUESTRA DE SANGRE"/>
    <n v="42142515"/>
    <s v="SELECCIÓN ABREVIADA SUBASTA INVERSA"/>
    <n v="6"/>
    <n v="6"/>
    <n v="10"/>
    <n v="1"/>
    <n v="26194049"/>
    <s v="GLOBAL"/>
    <s v="NO SOLICITADAS"/>
  </r>
  <r>
    <x v="29"/>
    <x v="66"/>
    <s v="02-02-01-004-008-01"/>
    <s v="Materiales y suministros - Aparatos médicos y quirúrgicos y aparatos ortésicos y protésicos"/>
    <s v="INSUMOS - SONDA FOLEY DE 2 VIAS CILINDRICA CON 2 ORIFICIOS LATERALES, DE 16FR"/>
    <n v="42142702"/>
    <s v="SELECCIÓN ABREVIADA SUBASTA INVERSA"/>
    <n v="6"/>
    <n v="6"/>
    <n v="10"/>
    <n v="6"/>
    <n v="32153.4"/>
    <s v="UNIDAD"/>
    <s v="NO SOLICITADAS"/>
  </r>
  <r>
    <x v="29"/>
    <x v="66"/>
    <s v="02-02-01-004-008-01"/>
    <s v="Materiales y suministros - Aparatos médicos y quirúrgicos y aparatos ortésicos y protésicos"/>
    <s v="INSUMOS - SONDA FOLEY DE 2 VIAS CILINDRICA CON 2 ORIFICIOS LATERALES,  DE 18FR"/>
    <n v="42142702"/>
    <s v="SELECCIÓN ABREVIADA SUBASTA INVERSA"/>
    <n v="6"/>
    <n v="6"/>
    <n v="10"/>
    <n v="13"/>
    <n v="69665.7"/>
    <s v="UNIDAD"/>
    <s v="NO SOLICITADAS"/>
  </r>
  <r>
    <x v="29"/>
    <x v="66"/>
    <s v="02-02-01-004-008-01"/>
    <s v="Materiales y suministros - Aparatos médicos y quirúrgicos y aparatos ortésicos y protésicos"/>
    <s v="INSUMOS - SONDA FOLEY DE 2 VIAS CILINDRICA CON 2 ORIFICIOS LATERALES,  DE 20FR"/>
    <n v="42142702"/>
    <s v="SELECCIÓN ABREVIADA SUBASTA INVERSA"/>
    <n v="6"/>
    <n v="6"/>
    <n v="10"/>
    <n v="21"/>
    <n v="112536.9"/>
    <s v="UNIDAD"/>
    <s v="NO SOLICITADAS"/>
  </r>
  <r>
    <x v="29"/>
    <x v="66"/>
    <s v="02-02-01-004-008-01"/>
    <s v="Materiales y suministros - Aparatos médicos y quirúrgicos y aparatos ortésicos y protésicos"/>
    <s v="INSUMOS - SONDA FOLEY DE 2 VIAS CILINDRICA, 12FR"/>
    <n v="42142702"/>
    <s v="SELECCIÓN ABREVIADA SUBASTA INVERSA"/>
    <n v="6"/>
    <n v="6"/>
    <n v="10"/>
    <n v="10"/>
    <n v="128080"/>
    <s v="UNIDAD"/>
    <s v="NO SOLICITADAS"/>
  </r>
  <r>
    <x v="29"/>
    <x v="66"/>
    <s v="02-02-01-004-008-01"/>
    <s v="Materiales y suministros - Aparatos médicos y quirúrgicos y aparatos ortésicos y protésicos"/>
    <s v="INSUMOS - SONDA FOLEY DE 2 VIAS CILINDRICA, 20FR"/>
    <n v="42142702"/>
    <s v="SELECCIÓN ABREVIADA SUBASTA INVERSA"/>
    <n v="6"/>
    <n v="6"/>
    <n v="10"/>
    <n v="10"/>
    <n v="133590"/>
    <s v="UNIDAD"/>
    <s v="NO SOLICITADAS"/>
  </r>
  <r>
    <x v="29"/>
    <x v="66"/>
    <s v="02-02-01-004-008-01"/>
    <s v="Materiales y suministros - Aparatos médicos y quirúrgicos y aparatos ortésicos y protésicos"/>
    <s v="INSUMOS - SONDA NASOGÁSTRICA No 8 FR EN MATERIAL DE PVC GRADO MEDICO"/>
    <n v="42231701"/>
    <s v="SELECCIÓN ABREVIADA SUBASTA INVERSA"/>
    <n v="6"/>
    <n v="6"/>
    <n v="10"/>
    <n v="16"/>
    <n v="12420"/>
    <s v="UNIDAD"/>
    <s v="NO SOLICITADAS"/>
  </r>
  <r>
    <x v="29"/>
    <x v="66"/>
    <s v="02-02-01-004-008-01"/>
    <s v="Materiales y suministros - Aparatos médicos y quirúrgicos y aparatos ortésicos y protésicos"/>
    <s v="INSUMOS - SONDA NASOGÁSTRICA No 10 FR EN MATERIAL DE PVC GRADO MEDICO"/>
    <n v="42231701"/>
    <s v="SELECCIÓN ABREVIADA SUBASTA INVERSA"/>
    <n v="6"/>
    <n v="6"/>
    <n v="10"/>
    <n v="9"/>
    <n v="11100.06"/>
    <s v="UNIDAD"/>
    <s v="NO SOLICITADAS"/>
  </r>
  <r>
    <x v="29"/>
    <x v="66"/>
    <s v="02-02-01-004-008-01"/>
    <s v="Materiales y suministros - Aparatos médicos y quirúrgicos y aparatos ortésicos y protésicos"/>
    <s v="INSUMOS - SONDA NASOGÁSTRICA No 12 FR EN MATERIAL DE PVC GRADO MEDICO"/>
    <n v="42231701"/>
    <s v="SELECCIÓN ABREVIADA SUBASTA INVERSA"/>
    <n v="6"/>
    <n v="6"/>
    <n v="10"/>
    <n v="13"/>
    <n v="17555.98"/>
    <s v="UNIDAD"/>
    <s v="NO SOLICITADAS"/>
  </r>
  <r>
    <x v="29"/>
    <x v="66"/>
    <s v="02-02-01-004-008-01"/>
    <s v="Materiales y suministros - Aparatos médicos y quirúrgicos y aparatos ortésicos y protésicos"/>
    <s v="INSUMOS - SONDA NASOGÁSTRICA No 14 FR EN MATERIAL DE PVC GRADO MEDICO"/>
    <n v="42231701"/>
    <s v="SELECCIÓN ABREVIADA SUBASTA INVERSA"/>
    <n v="6"/>
    <n v="6"/>
    <n v="10"/>
    <n v="11"/>
    <n v="15708"/>
    <s v="UNIDAD"/>
    <s v="NO SOLICITADAS"/>
  </r>
  <r>
    <x v="29"/>
    <x v="66"/>
    <s v="02-02-01-004-008-01"/>
    <s v="Materiales y suministros - Aparatos médicos y quirúrgicos y aparatos ortésicos y protésicos"/>
    <s v="INSUMOS - SONDA NASOGÁSTRICA No 16 FR EN MATERIAL DE PVC GRADO MEDICO"/>
    <n v="42231701"/>
    <s v="SELECCIÓN ABREVIADA SUBASTA INVERSA"/>
    <n v="6"/>
    <n v="6"/>
    <n v="10"/>
    <n v="6"/>
    <n v="10269.959999999999"/>
    <s v="UNIDAD"/>
    <s v="NO SOLICITADAS"/>
  </r>
  <r>
    <x v="29"/>
    <x v="66"/>
    <s v="02-02-01-004-008-01"/>
    <s v="Materiales y suministros - Aparatos médicos y quirúrgicos y aparatos ortésicos y protésicos"/>
    <s v="INSUMOS - SONDA NASOGÁSTRICA No 18 FR EN MATERIAL DE PVC GRADO MEDICO"/>
    <n v="42231701"/>
    <s v="SELECCIÓN ABREVIADA SUBASTA INVERSA"/>
    <n v="6"/>
    <n v="6"/>
    <n v="10"/>
    <n v="4"/>
    <n v="6408"/>
    <s v="UNIDAD"/>
    <s v="NO SOLICITADAS"/>
  </r>
  <r>
    <x v="29"/>
    <x v="66"/>
    <s v="02-02-01-004-008-01"/>
    <s v="Materiales y suministros - Aparatos médicos y quirúrgicos y aparatos ortésicos y protésicos"/>
    <s v="INSUMOS - MASCARA LARINGEA 4,0 EN SILICONA, REUSABLE"/>
    <n v="42272016"/>
    <s v="SELECCIÓN ABREVIADA SUBASTA INVERSA"/>
    <n v="6"/>
    <n v="6"/>
    <n v="10"/>
    <n v="6"/>
    <n v="898616.52"/>
    <s v="UND"/>
    <s v="NO SOLICITADAS"/>
  </r>
  <r>
    <x v="29"/>
    <x v="66"/>
    <s v="02-02-01-004-008-01"/>
    <s v="Materiales y suministros - Aparatos médicos y quirúrgicos y aparatos ortésicos y protésicos"/>
    <s v="INSUMOS - CANULA DE TRAQUEOSTOMIA N° 7 CON NEUMOTAPONADOR"/>
    <n v="42271709"/>
    <s v="SELECCIÓN ABREVIADA SUBASTA INVERSA"/>
    <n v="6"/>
    <n v="6"/>
    <n v="10"/>
    <n v="2"/>
    <n v="64560"/>
    <s v="UND"/>
    <s v="NO SOLICITADAS"/>
  </r>
  <r>
    <x v="29"/>
    <x v="66"/>
    <s v="02-02-01-004-008-01"/>
    <s v="Materiales y suministros - Aparatos médicos y quirúrgicos y aparatos ortésicos y protésicos"/>
    <s v="INSUMOS - PUNCH ESTERIL PARA BIOPSIA DE PIEL DIAMETRO 4"/>
    <n v="42142518"/>
    <s v="SELECCIÓN ABREVIADA SUBASTA INVERSA"/>
    <n v="6"/>
    <n v="6"/>
    <n v="10"/>
    <n v="24"/>
    <n v="734400"/>
    <s v="UND"/>
    <s v="NO SOLICITADAS"/>
  </r>
  <r>
    <x v="29"/>
    <x v="66"/>
    <s v="02-02-01-004-008-01"/>
    <s v="Materiales y suministros - Aparatos médicos y quirúrgicos y aparatos ortésicos y protésicos"/>
    <s v="INSUMOS - PUNCH ESTERIL PARA BIOPSIA DE PIEL DIAMETRO 5"/>
    <n v="42142518"/>
    <s v="SELECCIÓN ABREVIADA SUBASTA INVERSA"/>
    <n v="6"/>
    <n v="6"/>
    <n v="10"/>
    <n v="24"/>
    <n v="734400"/>
    <s v="UND"/>
    <s v="NO SOLICITADAS"/>
  </r>
  <r>
    <x v="29"/>
    <x v="66"/>
    <s v="02-02-01-004-008-01"/>
    <s v="Materiales y suministros - Aparatos médicos y quirúrgicos y aparatos ortésicos y protésicos"/>
    <s v="INSUMOS - PUNCH ESTERIL PARA BIOPSIA DE PIEL DIAMETRO 6"/>
    <n v="42142518"/>
    <s v="SELECCIÓN ABREVIADA SUBASTA INVERSA"/>
    <n v="6"/>
    <n v="6"/>
    <n v="10"/>
    <n v="24"/>
    <n v="734400"/>
    <s v="UND"/>
    <s v="NO SOLICITADAS"/>
  </r>
  <r>
    <x v="29"/>
    <x v="66"/>
    <s v="02-02-01-004-008-01"/>
    <s v="Materiales y suministros - Aparatos médicos y quirúrgicos y aparatos ortésicos y protésicos"/>
    <s v="INSUMOS - PUNCH ESTERIL PARA BIOPSIA DE PIEL DIAMETRO 8"/>
    <n v="42142518"/>
    <s v="SELECCIÓN ABREVIADA SUBASTA INVERSA"/>
    <n v="6"/>
    <n v="6"/>
    <n v="10"/>
    <n v="14"/>
    <n v="428400"/>
    <s v="UND"/>
    <s v="NO SOLICITADAS"/>
  </r>
  <r>
    <x v="29"/>
    <x v="66"/>
    <s v="02-02-01-004-008-01"/>
    <s v="Materiales y suministros - Aparatos médicos y quirúrgicos y aparatos ortésicos y protésicos"/>
    <s v="INSUMOS - INDICADOR BIOLOGICO DE LECTURA RAPIDA PARA PEROXIDO DE HIDROGENO"/>
    <n v="42281804"/>
    <s v="SELECCIÓN ABREVIADA SUBASTA INVERSA"/>
    <n v="6"/>
    <n v="6"/>
    <n v="10"/>
    <n v="1"/>
    <n v="3264020.3"/>
    <s v="CAJA X 50 UND"/>
    <s v="NO SOLICITADAS"/>
  </r>
  <r>
    <x v="29"/>
    <x v="66"/>
    <s v="02-02-01-004-008-01"/>
    <s v="Materiales y suministros - Aparatos médicos y quirúrgicos y aparatos ortésicos y protésicos"/>
    <s v="INSUMOS - INDICADOR BIOLOGICO DE LECTURA RAPIDA PARA OXIDO DE ETILENO"/>
    <n v="42281804"/>
    <s v="SELECCIÓN ABREVIADA SUBASTA INVERSA"/>
    <n v="6"/>
    <n v="6"/>
    <n v="10"/>
    <n v="1"/>
    <n v="2786234.59"/>
    <s v="CAJA X 50 UND"/>
    <s v="NO SOLICITADAS"/>
  </r>
  <r>
    <x v="29"/>
    <x v="66"/>
    <s v="02-02-01-004-008-01"/>
    <s v="Materiales y suministros - Aparatos médicos y quirúrgicos y aparatos ortésicos y protésicos"/>
    <s v="INSUMOS - ROLLO DE CINTA CON INDICADOR QUIMICO INCORPORADO"/>
    <n v="42281807"/>
    <s v="SELECCIÓN ABREVIADA SUBASTA INVERSA"/>
    <n v="6"/>
    <n v="6"/>
    <n v="10"/>
    <n v="50"/>
    <n v="1646943"/>
    <s v="ROLLO"/>
    <s v="NO SOLICITADAS"/>
  </r>
  <r>
    <x v="29"/>
    <x v="66"/>
    <s v="02-02-01-004-008-01"/>
    <s v="Materiales y suministros - Aparatos médicos y quirúrgicos y aparatos ortésicos y protésicos"/>
    <s v="INSUMOS - LAPIZ DESECHABLE PARA ELECTROBISTURI  ESTERIL"/>
    <n v="42295104"/>
    <s v="SELECCIÓN ABREVIADA SUBASTA INVERSA"/>
    <n v="6"/>
    <n v="6"/>
    <n v="10"/>
    <n v="1050"/>
    <n v="12697492.5"/>
    <s v="UNIDAD"/>
    <s v="NO SOLICITADAS"/>
  </r>
  <r>
    <x v="29"/>
    <x v="66"/>
    <s v="02-02-01-004-008-01"/>
    <s v="Materiales y suministros - Aparatos médicos y quirúrgicos y aparatos ortésicos y protésicos"/>
    <s v="INSUMOS - ELECTRODO MONOPOLAR TIPO AGUJA PARA  ELECTROBISTURI"/>
    <n v="42295104"/>
    <s v="SELECCIÓN ABREVIADA SUBASTA INVERSA"/>
    <n v="6"/>
    <n v="6"/>
    <n v="10"/>
    <n v="13"/>
    <n v="480000.43"/>
    <s v="GLOBAL"/>
    <s v="NO SOLICITADAS"/>
  </r>
  <r>
    <x v="29"/>
    <x v="66"/>
    <s v="02-02-01-004-008-01"/>
    <s v="Materiales y suministros - Aparatos médicos y quirúrgicos y aparatos ortésicos y protésicos"/>
    <s v="INSUMOS - PLACA PARA ELECTROBISTURI DESECHABLE UNIVERSAL"/>
    <n v="42295104"/>
    <s v="SELECCIÓN ABREVIADA SUBASTA INVERSA"/>
    <n v="6"/>
    <n v="6"/>
    <n v="10"/>
    <n v="231"/>
    <n v="5009999.6100000003"/>
    <s v="UNIDAD"/>
    <s v="NO SOLICITADAS"/>
  </r>
  <r>
    <x v="29"/>
    <x v="66"/>
    <s v="02-02-01-004-008-01"/>
    <s v="Materiales y suministros - Aparatos médicos y quirúrgicos y aparatos ortésicos y protésicos"/>
    <s v="INSUMOS - T DE PLÁSTICO ENVUELTA EN COBRE"/>
    <n v="42143103"/>
    <s v="SELECCIÓN ABREVIADA SUBASTA INVERSA"/>
    <n v="6"/>
    <n v="6"/>
    <n v="10"/>
    <n v="120"/>
    <n v="1850634"/>
    <s v="UNIDAD"/>
    <s v="NO SOLICITADAS"/>
  </r>
  <r>
    <x v="29"/>
    <x v="66"/>
    <s v="02-02-01-004-008-01"/>
    <s v="Materiales y suministros - Aparatos médicos y quirúrgicos y aparatos ortésicos y protésicos"/>
    <s v="INSUMOS - ELECTRODOS DEA ADULTO PARA DESFIBRILADOR ZOLL M-SERIES, R-SERIES, CCT"/>
    <n v="42172105"/>
    <s v="SELECCIÓN ABREVIADA SUBASTA INVERSA"/>
    <n v="6"/>
    <n v="6"/>
    <n v="10"/>
    <n v="2"/>
    <n v="835380"/>
    <s v="UNIDAD"/>
    <s v="NO SOLICITADAS"/>
  </r>
  <r>
    <x v="29"/>
    <x v="66"/>
    <s v="02-02-01-004-008-01"/>
    <s v="Materiales y suministros - Aparatos médicos y quirúrgicos y aparatos ortésicos y protésicos"/>
    <s v="INSUMOS - ELECTRODOS DEA ADULTO PARA DESFIBRILADOR EXTERNO AUTOMÁTICO ZOLL AED PLUS"/>
    <n v="42172105"/>
    <s v="SELECCIÓN ABREVIADA SUBASTA INVERSA"/>
    <n v="6"/>
    <n v="6"/>
    <n v="10"/>
    <n v="8"/>
    <n v="3341520"/>
    <s v="UNIDAD"/>
    <s v="NO SOLICITADAS"/>
  </r>
  <r>
    <x v="29"/>
    <x v="66"/>
    <s v="02-02-01-004-008-01"/>
    <s v="Materiales y suministros - Aparatos médicos y quirúrgicos y aparatos ortésicos y protésicos"/>
    <s v="INSUMOS - ELECTRODOS DEA PEDIÁTRICO PARA DESFIBRILADOR ZOLL MSERIES, R-SERIES, CCT"/>
    <n v="42172105"/>
    <s v="SELECCIÓN ABREVIADA SUBASTA INVERSA"/>
    <n v="6"/>
    <n v="6"/>
    <n v="10"/>
    <n v="5"/>
    <n v="2341920"/>
    <s v="UNIDAD"/>
    <s v="NO SOLICITADAS"/>
  </r>
  <r>
    <x v="29"/>
    <x v="66"/>
    <s v="02-02-01-004-008-01"/>
    <s v="Materiales y suministros - Aparatos médicos y quirúrgicos y aparatos ortésicos y protésicos"/>
    <s v="INSUMOS - ELECTRODOS DEA PEDIÁTRICO PARA DESFIBRILADOR EXTERNO AUTOMÁTICO ZOLL AED PLUS"/>
    <n v="42172105"/>
    <s v="SELECCIÓN ABREVIADA SUBASTA INVERSA"/>
    <n v="6"/>
    <n v="6"/>
    <n v="10"/>
    <n v="7"/>
    <n v="4098360"/>
    <s v="UNIDAD"/>
    <s v="NO SOLICITADAS"/>
  </r>
  <r>
    <x v="29"/>
    <x v="66"/>
    <s v="02-02-01-004-008-01"/>
    <s v="Materiales y suministros - Aparatos médicos y quirúrgicos y aparatos ortésicos y protésicos"/>
    <s v="INSUMOS - ELECTRODOS DEA PEDIÁTRICO PARA DESFIBRILADOR MEDTRONIC LIFEPACK 20"/>
    <n v="42172105"/>
    <s v="SELECCIÓN ABREVIADA SUBASTA INVERSA"/>
    <n v="6"/>
    <n v="6"/>
    <n v="10"/>
    <n v="1"/>
    <n v="593905"/>
    <s v="UNIDAD"/>
    <s v="NO SOLICITADAS"/>
  </r>
  <r>
    <x v="29"/>
    <x v="66"/>
    <s v="02-02-01-004-008-01"/>
    <s v="Materiales y suministros - Aparatos médicos y quirúrgicos y aparatos ortésicos y protésicos"/>
    <s v="INSUMOS - ELECTRODOS DEA ADULTO/PEDIÁTRICO PARA DESFIBRILADOR EXTERNO AUTOMÁTICO"/>
    <n v="42172105"/>
    <s v="SELECCIÓN ABREVIADA SUBASTA INVERSA"/>
    <n v="6"/>
    <n v="6"/>
    <n v="10"/>
    <n v="6"/>
    <n v="3629112"/>
    <s v="UNIDAD"/>
    <s v="NO SOLICITADAS"/>
  </r>
  <r>
    <x v="29"/>
    <x v="66"/>
    <s v="02-02-01-004-008-01"/>
    <s v="Materiales y suministros - Aparatos médicos y quirúrgicos y aparatos ortésicos y protésicos"/>
    <s v="INSUMOS - ELECTRODOS DEA ADULTO PARA DESFIBRILADOR SCHILLER DG4000,  TYPE DEFIGARD TOUCH 7"/>
    <n v="42172105"/>
    <s v="SELECCIÓN ABREVIADA SUBASTA INVERSA"/>
    <n v="6"/>
    <n v="6"/>
    <n v="10"/>
    <n v="2"/>
    <n v="901068"/>
    <s v="UNIDAD"/>
    <s v="NO SOLICITADAS"/>
  </r>
  <r>
    <x v="29"/>
    <x v="66"/>
    <s v="02-02-01-004-008-01"/>
    <s v="Materiales y suministros - Aparatos médicos y quirúrgicos y aparatos ortésicos y protésicos"/>
    <s v="INSUMOS - ELECTRODOS DEA PEDIATRICO PARA DESFIBRILADOR SCHILLER DG4000"/>
    <n v="42172105"/>
    <s v="SELECCIÓN ABREVIADA SUBASTA INVERSA"/>
    <n v="6"/>
    <n v="6"/>
    <n v="10"/>
    <n v="2"/>
    <n v="1351602"/>
    <s v="UNIDAD"/>
    <s v="NO SOLICITADAS"/>
  </r>
  <r>
    <x v="29"/>
    <x v="66"/>
    <s v="02-02-01-004-008-01"/>
    <s v="Materiales y suministros - Aparatos médicos y quirúrgicos y aparatos ortésicos y protésicos"/>
    <s v="INSUMOS - PARCHES PARA DEA MINDRAY "/>
    <n v="42272304"/>
    <s v="SELECCIÓN ABREVIADA SUBASTA INVERSA"/>
    <n v="6"/>
    <n v="6"/>
    <n v="10"/>
    <n v="2"/>
    <n v="1344000"/>
    <s v="UNIDAD"/>
    <s v="NO SOLICITADAS"/>
  </r>
  <r>
    <x v="29"/>
    <x v="66"/>
    <s v="02-02-01-004-008-01"/>
    <s v="Materiales y suministros - Aparatos médicos y quirúrgicos y aparatos ortésicos y protésicos"/>
    <s v="INSUMOS - PARCHES PARA DEA MINDRAY PEDIATRICO"/>
    <n v="42272304"/>
    <s v="SELECCIÓN ABREVIADA SUBASTA INVERSA"/>
    <n v="6"/>
    <n v="6"/>
    <n v="10"/>
    <n v="2"/>
    <n v="1344000"/>
    <s v="UNIDAD"/>
    <s v="NO SOLICITADAS"/>
  </r>
  <r>
    <x v="29"/>
    <x v="66"/>
    <s v="02-02-01-004-008-01"/>
    <s v="Materiales y suministros - Aparatos médicos y quirúrgicos y aparatos ortésicos y protésicos"/>
    <s v="INSUMOS - EXTENSIÓN CON PIEZA EN Y CON DOS PUERTOS  CON CLAMP DE  60 CM "/>
    <n v="42231505"/>
    <s v="SELECCIÓN ABREVIADA SUBASTA INVERSA"/>
    <n v="6"/>
    <n v="6"/>
    <n v="10"/>
    <n v="36"/>
    <n v="6609600"/>
    <s v="UNIDAD"/>
    <s v="NO SOLICITADAS"/>
  </r>
  <r>
    <x v="29"/>
    <x v="66"/>
    <s v="02-02-01-004-008-01"/>
    <s v="Materiales y suministros - Aparatos médicos y quirúrgicos y aparatos ortésicos y protésicos"/>
    <s v="INSUMOS - EXTENSION PARA ALIMENTACION POR BOLOS CON CLAMP 60 CM"/>
    <n v="42231505"/>
    <s v="SELECCIÓN ABREVIADA SUBASTA INVERSA"/>
    <n v="6"/>
    <n v="6"/>
    <n v="10"/>
    <n v="8"/>
    <n v="652800.07999999996"/>
    <s v="UNIDAD"/>
    <s v="NO SOLICITADAS"/>
  </r>
  <r>
    <x v="29"/>
    <x v="66"/>
    <s v="02-02-01-004-008-01"/>
    <s v="Materiales y suministros - Aparatos médicos y quirúrgicos y aparatos ortésicos y protésicos"/>
    <s v="INSUMOS - EQUIPO DE  NUTRICIÓN ENTERAL CON ENFIT "/>
    <n v="42231504"/>
    <s v="SELECCIÓN ABREVIADA SUBASTA INVERSA"/>
    <n v="6"/>
    <n v="6"/>
    <n v="10"/>
    <n v="22"/>
    <n v="888000.08"/>
    <s v="UNIDAD"/>
    <s v="NO SOLICITADAS"/>
  </r>
  <r>
    <x v="29"/>
    <x v="66"/>
    <s v="02-02-01-004-008-01"/>
    <s v="Materiales y suministros - Aparatos médicos y quirúrgicos y aparatos ortésicos y protésicos"/>
    <s v="INSUMOS - BASE O BARRERA COMPUESTA POR HIDROCOLOIDE EN EL 100%  DE SU DIAMETRO"/>
    <n v="42312109"/>
    <s v="SELECCIÓN ABREVIADA SUBASTA INVERSA"/>
    <n v="6"/>
    <n v="6"/>
    <n v="10"/>
    <n v="175"/>
    <n v="7169609.9999999991"/>
    <s v="UND"/>
    <s v="NO SOLICITADAS"/>
  </r>
  <r>
    <x v="29"/>
    <x v="66"/>
    <s v="02-02-01-004-008-01"/>
    <s v="Materiales y suministros - Aparatos médicos y quirúrgicos y aparatos ortésicos y protésicos"/>
    <s v="INSUMOS - BASE O BARRERA COMPUESTA POR HIDROCOLOIDE EN EL 100% "/>
    <n v="42312109"/>
    <s v="SELECCIÓN ABREVIADA SUBASTA INVERSA"/>
    <n v="6"/>
    <n v="6"/>
    <n v="10"/>
    <n v="260"/>
    <n v="15368113.800000001"/>
    <s v="UNIDAD"/>
    <s v="NO SOLICITADAS"/>
  </r>
  <r>
    <x v="29"/>
    <x v="66"/>
    <s v="02-02-01-004-008-01"/>
    <s v="Materiales y suministros - Aparatos médicos y quirúrgicos y aparatos ortésicos y protésicos"/>
    <s v="INSUMOS - BARRERA CON PROTECTOR CUTÁNEO "/>
    <n v="42312105"/>
    <s v="SELECCIÓN ABREVIADA SUBASTA INVERSA"/>
    <n v="6"/>
    <n v="6"/>
    <n v="10"/>
    <n v="8"/>
    <n v="1722240"/>
    <s v="CAJA X 5"/>
    <s v="NO SOLICITADAS"/>
  </r>
  <r>
    <x v="29"/>
    <x v="66"/>
    <s v="02-02-01-004-008-01"/>
    <s v="Materiales y suministros - Aparatos médicos y quirúrgicos y aparatos ortésicos y protésicos"/>
    <s v="INSUMOS - BOLSA PLASTICA RESISTENTE A FUGAS"/>
    <n v="42312108"/>
    <s v="SELECCIÓN ABREVIADA SUBASTA INVERSA"/>
    <n v="6"/>
    <n v="6"/>
    <n v="10"/>
    <n v="180"/>
    <n v="3135607.2"/>
    <s v="UND"/>
    <s v="NO SOLICITADAS"/>
  </r>
  <r>
    <x v="29"/>
    <x v="66"/>
    <s v="02-02-01-004-008-01"/>
    <s v="Materiales y suministros - Aparatos médicos y quirúrgicos y aparatos ortésicos y protésicos"/>
    <s v="INSUMOS - BOLSA PLASTICA RESISTENTE A FUGAS"/>
    <n v="42312108"/>
    <s v="SELECCIÓN ABREVIADA SUBASTA INVERSA"/>
    <n v="6"/>
    <n v="6"/>
    <n v="10"/>
    <n v="443"/>
    <n v="7717077.7200000007"/>
    <s v="UND"/>
    <s v="NO SOLICITADAS"/>
  </r>
  <r>
    <x v="29"/>
    <x v="66"/>
    <s v="02-02-01-004-008-01"/>
    <s v="Materiales y suministros - Aparatos médicos y quirúrgicos y aparatos ortésicos y protésicos"/>
    <s v="INSUMOS - BOLSA RECOLECTORA PARA ORINA DE 600 O 900 ML DE PIERNA+TUBO"/>
    <n v="42142704"/>
    <s v="SELECCIÓN ABREVIADA SUBASTA INVERSA"/>
    <n v="6"/>
    <n v="6"/>
    <n v="10"/>
    <n v="31"/>
    <n v="2707199.93"/>
    <s v="UNIDAD"/>
    <s v="NO SOLICITADAS"/>
  </r>
  <r>
    <x v="29"/>
    <x v="66"/>
    <s v="02-02-01-004-008-01"/>
    <s v="Materiales y suministros - Aparatos médicos y quirúrgicos y aparatos ortésicos y protésicos"/>
    <s v="INSUMOS - FIJADOR CELULAR PARA CITOLOGIA"/>
    <n v="42181505"/>
    <s v="SELECCIÓN ABREVIADA SUBASTA INVERSA"/>
    <n v="6"/>
    <n v="6"/>
    <n v="10"/>
    <n v="60"/>
    <n v="1054804.2"/>
    <s v="FRASCO SPRAY  "/>
    <s v="NO SOLICITADAS"/>
  </r>
  <r>
    <x v="29"/>
    <x v="66"/>
    <s v="02-02-01-004-008-01"/>
    <s v="Materiales y suministros - Aparatos médicos y quirúrgicos y aparatos ortésicos y protésicos"/>
    <s v="INSUMOS - CATETER  RECOLECTOR DE ORINA DE 25 A  32 MM UROCONDON"/>
    <n v="42142720"/>
    <s v="SELECCIÓN ABREVIADA SUBASTA INVERSA"/>
    <n v="6"/>
    <n v="6"/>
    <n v="10"/>
    <n v="1"/>
    <n v="28266"/>
    <s v="UNIDAD"/>
    <s v="NO SOLICITADAS"/>
  </r>
  <r>
    <x v="29"/>
    <x v="66"/>
    <s v="02-02-01-004-008-01"/>
    <s v="Materiales y suministros - Aparatos médicos y quirúrgicos y aparatos ortésicos y protésicos"/>
    <s v="INSUMOS - BOLSA DE DRENAJE FONDO BLANCO, ESCALA DE 25 ML"/>
    <n v="42142704"/>
    <s v="SELECCIÓN ABREVIADA SUBASTA INVERSA"/>
    <n v="6"/>
    <n v="6"/>
    <n v="10"/>
    <n v="241"/>
    <n v="1214640"/>
    <s v="UNIDAD"/>
    <s v="NO SOLICITADAS"/>
  </r>
  <r>
    <x v="29"/>
    <x v="66"/>
    <s v="02-02-01-004-008-01"/>
    <s v="Materiales y suministros - Aparatos médicos y quirúrgicos y aparatos ortésicos y protésicos"/>
    <s v="INSUMOS - BOLSA DE NUTRICION ENTERAL KANGAROO DE 1000 CC "/>
    <n v="42231504"/>
    <s v="SELECCIÓN ABREVIADA SUBASTA INVERSA"/>
    <n v="6"/>
    <n v="6"/>
    <n v="10"/>
    <n v="8"/>
    <n v="287044"/>
    <s v="UNIDAD"/>
    <s v="NO SOLICITADAS"/>
  </r>
  <r>
    <x v="29"/>
    <x v="66"/>
    <s v="02-02-01-004-008-01"/>
    <s v="Materiales y suministros - Aparatos médicos y quirúrgicos y aparatos ortésicos y protésicos"/>
    <s v="INSUMOS - BOLSA DE NUTRICION ENTERAL  x 1500 cc "/>
    <n v="42231504"/>
    <s v="SELECCIÓN ABREVIADA SUBASTA INVERSA"/>
    <n v="6"/>
    <n v="6"/>
    <n v="10"/>
    <n v="180"/>
    <n v="7200000"/>
    <s v="UNIDAD"/>
    <s v="NO SOLICITADAS"/>
  </r>
  <r>
    <x v="29"/>
    <x v="66"/>
    <s v="02-02-01-004-008-01"/>
    <s v="Materiales y suministros - Aparatos médicos y quirúrgicos y aparatos ortésicos y protésicos"/>
    <s v="INSUMOS - HISOPOS PARA DETECCION DE ATP EN SUPERFICIES Y AREAS UXL 100"/>
    <n v="42281709"/>
    <s v="SELECCIÓN ABREVIADA SUBASTA INVERSA"/>
    <n v="6"/>
    <n v="6"/>
    <n v="10"/>
    <n v="9"/>
    <n v="17890677.990000002"/>
    <s v="CAJA X 100 UND"/>
    <s v="NO SOLICITADAS"/>
  </r>
  <r>
    <x v="29"/>
    <x v="66"/>
    <s v="02-02-01-004-008-01"/>
    <s v="Materiales y suministros - Aparatos médicos y quirúrgicos y aparatos ortésicos y protésicos"/>
    <s v="INSUMOS - BORDE INFLABLE CON VÁLVULA DE INSUFLACIÓN, FABRICADA EN PVC"/>
    <n v="42271708"/>
    <s v="SELECCIÓN ABREVIADA SUBASTA INVERSA"/>
    <n v="6"/>
    <n v="6"/>
    <n v="10"/>
    <n v="70"/>
    <n v="840000"/>
    <s v="UNIDAD"/>
    <s v="NO SOLICITADAS"/>
  </r>
  <r>
    <x v="29"/>
    <x v="66"/>
    <s v="02-02-01-004-008-01"/>
    <s v="Materiales y suministros - Aparatos médicos y quirúrgicos y aparatos ortésicos y protésicos"/>
    <s v="INSUMOS - BORDE INFLABLE CON VÁLVULA DE INSUFLACIÓN, CONECTOR DE 22 MM"/>
    <n v="42271708"/>
    <s v="SELECCIÓN ABREVIADA SUBASTA INVERSA"/>
    <n v="6"/>
    <n v="6"/>
    <n v="10"/>
    <n v="35"/>
    <n v="420000"/>
    <s v="UNIDAD"/>
    <s v="NO SOLICITADAS"/>
  </r>
  <r>
    <x v="29"/>
    <x v="66"/>
    <s v="02-02-01-004-008-01"/>
    <s v="Materiales y suministros - Aparatos médicos y quirúrgicos y aparatos ortésicos y protésicos"/>
    <s v="INSUMOS - BORDE INFLABLE CON VÁLVULA DE INSUFLACIÓN, ARAÑA PLÁSTICA PARA ARNÉS"/>
    <n v="42271708"/>
    <s v="SELECCIÓN ABREVIADA SUBASTA INVERSA"/>
    <n v="6"/>
    <n v="6"/>
    <n v="10"/>
    <n v="7"/>
    <n v="84000"/>
    <s v="UNIDAD"/>
    <s v="NO SOLICITADAS"/>
  </r>
  <r>
    <x v="29"/>
    <x v="13"/>
    <s v="02-02-01-002-008"/>
    <s v="Materiales y suministros - Dotación (prendas de vestir y calzado)"/>
    <s v="UNIFORME CAMUFLADO PARA EL_x000a_PERSONAL MASCULINO PARA CADETES,_x000a_ALUMNOS Y SOLDADOS DE LA FUERZA_x000a_AREA COLOMBIANA"/>
    <s v="53102701"/>
    <s v="SELECCIÓN ABREVIADA SUBASTA INVERSA"/>
    <n v="4"/>
    <n v="8"/>
    <n v="10"/>
    <n v="4000"/>
    <n v="1489932000"/>
    <s v="GLOBAL"/>
    <s v="SI APROBADAS"/>
  </r>
  <r>
    <x v="29"/>
    <x v="13"/>
    <s v="02-02-01-002-008"/>
    <s v="Materiales y suministros - Dotación (prendas de vestir y calzado)"/>
    <s v="UNIFORME CAMUFLADO PARA EL_x000a_PERSONAL FEMENINO PARA CADETES,_x000a_ALUMNOS Y SOLDADOS DE LA FUERZA_x000a_AREA COLOMBIANA"/>
    <s v="53102701"/>
    <s v="SELECCIÓN ABREVIADA SUBASTA INVERSA"/>
    <n v="4"/>
    <n v="8"/>
    <n v="10"/>
    <n v="1318"/>
    <n v="494622994"/>
    <s v="GLOBAL"/>
    <s v="SI APROBADAS"/>
  </r>
  <r>
    <x v="29"/>
    <x v="66"/>
    <s v="02-02-01-004-008-01"/>
    <s v="Materiales y suministros - Aparatos médicos y quirúrgicos y aparatos ortésicos y protésicos"/>
    <s v="INSUMOS - BOLSAS PLÁSTICAS (CATAM)"/>
    <n v="47121701"/>
    <s v="MÍNIMA CUANTÍA "/>
    <n v="6"/>
    <n v="6"/>
    <n v="10"/>
    <n v="1"/>
    <n v="32480"/>
    <s v="GLOBAL"/>
    <s v="NO SOLICITADAS"/>
  </r>
  <r>
    <x v="29"/>
    <x v="66"/>
    <s v="02-02-01-004-008-01"/>
    <s v="Materiales y suministros - Aparatos médicos y quirúrgicos y aparatos ortésicos y protésicos"/>
    <s v="INSUMOS - CONTENEDORES DE_x000a_RESIDUOS CORTOPUNZANTES (CENRP)"/>
    <n v="47121700"/>
    <s v="MÍNIMA CUANTÍA "/>
    <n v="6"/>
    <n v="6"/>
    <n v="10"/>
    <n v="1"/>
    <n v="124950"/>
    <s v="GLOBAL"/>
    <s v="NO SOLICITADAS"/>
  </r>
  <r>
    <x v="29"/>
    <x v="52"/>
    <s v="02-01-01-001-001-04"/>
    <s v="Activos fijos - Viviendas viviendas móviles"/>
    <s v="ADQUISICIÓN SHELTERS ADECUADO PARA ALOJAMIENTO ITEM 2"/>
    <s v="95141602"/>
    <s v="SELECCIÓN ABREVIADA MENOR CUANTÍA"/>
    <n v="1"/>
    <n v="11"/>
    <n v="10"/>
    <n v="1"/>
    <n v="104741000"/>
    <s v="UNIDAD"/>
    <s v="NO SOLICITADAS"/>
  </r>
  <r>
    <x v="29"/>
    <x v="36"/>
    <s v="02-01-01-004-004-08"/>
    <s v="Activos fijos - Aparatos de uso doméstico y sus partes y piezas"/>
    <s v="NEVERA PLASTICA 142 LTS"/>
    <n v="24112414"/>
    <s v="SELECCIÓN ABREVIADA ACUERDO MARCO DE PRECIOS"/>
    <n v="10"/>
    <n v="2"/>
    <n v="10"/>
    <n v="14"/>
    <n v="23581600"/>
    <s v="GLOBAL"/>
    <s v="NO SOLICITADAS"/>
  </r>
  <r>
    <x v="29"/>
    <x v="37"/>
    <s v="02-01-01-004-003-09"/>
    <s v="Activos fijos - Otras máquinas para usos generales y sus partes y piezas"/>
    <s v="FABRICADORA DE HIELO"/>
    <n v="23181803"/>
    <s v="MÍNIMA CUANTÍA - GRANDES SUPERFICIES "/>
    <n v="4"/>
    <n v="8"/>
    <n v="10"/>
    <n v="7"/>
    <n v="115499300"/>
    <s v="UNIDAD"/>
    <s v="NO SOLICITADAS"/>
  </r>
  <r>
    <x v="29"/>
    <x v="82"/>
    <s v="02-02-02-008-001-01"/>
    <s v="Adquisición de servicios - Servicios de investigación y desarrollo experimental en ciencias naturales e ingeniería"/>
    <s v="DESARROLLO PARCIAL DE LA FASE D/E,_x000a_QUE COMPRENDE EMSAMBLE,_x000a_INTEGRACIÓN Y VALIDACIÓN DEL_x000a_SATÉLITE FACSAT-2, CONTENIENDO UNA_x000a_PARTE DE LA TRANSFERENCIA_x000a_TECNOLÓGICA Y DE CONOCIMIENTO."/>
    <n v="81141902"/>
    <s v="CONTRATACIÓN DIRECTA  "/>
    <n v="6"/>
    <n v="6"/>
    <n v="16"/>
    <n v="1"/>
    <n v="400000000"/>
    <s v="GLOBAL"/>
    <s v="NO SOLICITADAS"/>
  </r>
  <r>
    <x v="29"/>
    <x v="39"/>
    <s v="02-01-01-004-009-01"/>
    <s v="Activos fijos - Vehículos automotores, remolques y semirremolques; y sus partes, piezas y accesorios"/>
    <s v="CAMIONETA PICK UP, DIESEL DOBLE CABINA 4X4"/>
    <n v="25101503"/>
    <s v="SELECCIÓN ABREVIADA ACUERDO MARCO DE PRECIOS"/>
    <n v="6"/>
    <n v="6"/>
    <n v="16"/>
    <n v="1"/>
    <n v="223418355"/>
    <s v="UNIDAD"/>
    <s v="NO SOLICITADAS"/>
  </r>
  <r>
    <x v="29"/>
    <x v="39"/>
    <s v="02-01-01-004-009-09-1"/>
    <s v="Activos fijos - Motocicletas y sidecares (vehículos laterales a las motocicletas)"/>
    <s v="MOTOCICLETA TIPO ENDURO MINIMO 150 C.C"/>
    <n v="25101801"/>
    <s v="MÍNIMA CUANTÍA "/>
    <n v="6"/>
    <n v="6"/>
    <n v="16"/>
    <n v="3"/>
    <n v="50899686"/>
    <s v="UNIDAD"/>
    <s v="NO SOLICITADAS"/>
  </r>
  <r>
    <x v="29"/>
    <x v="30"/>
    <s v="02-02-02-009-002-09"/>
    <s v="Adquisición de servicios - Otros tipos de educación y servicios de apoyo educativo"/>
    <s v="EJECUCION DEL PROGRAMA TRANSICION DE CARRERA DIRIGIDO AL PERSONAL MILITAR Y CIVIL QUE HA PRESTADO SUS SERVICIOS A LA FAC Y SE ENCUENTRAN PROXIMO A SU RETIRO"/>
    <n v="86101802"/>
    <s v="CONTRATACIÓN DIRECTA  "/>
    <n v="6"/>
    <n v="6"/>
    <n v="10"/>
    <n v="1"/>
    <n v="20900000"/>
    <s v="GLOBAL"/>
    <s v="NO SOLICITADAS"/>
  </r>
  <r>
    <x v="29"/>
    <x v="16"/>
    <s v="02-02-02-006-004"/>
    <s v="Adquisición de servicios - Servicios de transporte de pasajeros"/>
    <s v="SUMINISTRO DE PASAJES AÉREOS_x000a_COMERCIALES Y SERVICIOS CONEXOS_x000a_EN RUTAS NACIONALES E_x000a_INTERNACIONALES"/>
    <s v="78111502_x000a_78111601_x000a_78111602_x000a_78111603_x000a_78111804"/>
    <s v="CONTRATACIÓN DIRECTA  "/>
    <n v="6"/>
    <n v="6"/>
    <n v="10"/>
    <n v="1"/>
    <n v="1424782511"/>
    <s v="GLOBAL"/>
    <s v="NO SOLICITADAS"/>
  </r>
  <r>
    <x v="29"/>
    <x v="30"/>
    <s v="02-02-02-009-002-09"/>
    <s v="Adquisición de servicios - Otros tipos de educación y servicios de apoyo educativo"/>
    <s v="SERVICIO DE APOYO EDUCATIVO PARA LA REALIZACIÓN DEL DIPLOMADO DE GESTIÓN DEL CONOCIMIENTO Y LA DOCTRINA"/>
    <n v="86111604"/>
    <s v="CONTRATACIÓN DIRECTA  "/>
    <n v="9"/>
    <n v="12"/>
    <n v="10"/>
    <n v="1"/>
    <n v="57300000"/>
    <s v="GLOBAL"/>
    <s v="NO SOLICITADAS"/>
  </r>
  <r>
    <x v="29"/>
    <x v="25"/>
    <s v="02-01-01-004-010-04"/>
    <s v="Activos fijos - Equipo militar y de seguridad"/>
    <s v="CUERDA SPIES X 120 FT"/>
    <n v="24101600"/>
    <s v="SELECCIÓN ABREVIADA MENOR CUANTÍA"/>
    <n v="6"/>
    <n v="12"/>
    <n v="16"/>
    <n v="2"/>
    <n v="26693100.199999999"/>
    <s v="Unidad"/>
    <s v="NO SOLICITADAS"/>
  </r>
  <r>
    <x v="29"/>
    <x v="25"/>
    <s v="02-01-01-004-010-04"/>
    <s v="Activos fijos - Equipo militar y de seguridad"/>
    <s v="CUERDA FRIES X X 40 mm X 120 FT"/>
    <n v="24101600"/>
    <s v="SELECCIÓN ABREVIADA MENOR CUANTÍA"/>
    <n v="6"/>
    <n v="12"/>
    <n v="16"/>
    <n v="2"/>
    <n v="33696565.579999998"/>
    <s v="Unidad"/>
    <s v="NO SOLICITADAS"/>
  </r>
  <r>
    <x v="29"/>
    <x v="25"/>
    <s v="02-01-01-004-010-04"/>
    <s v="Activos fijos - Equipo militar y de seguridad"/>
    <s v="GRUAS AUXILIARES PARA BUSQUEDA Y RESCATE VERTICAL"/>
    <n v="24101600"/>
    <s v="SELECCIÓN ABREVIADA MENOR CUANTÍA"/>
    <n v="6"/>
    <n v="12"/>
    <n v="16"/>
    <n v="2"/>
    <n v="398700096.80000001"/>
    <s v="Unidad"/>
    <s v="NO SOLICITADAS"/>
  </r>
  <r>
    <x v="29"/>
    <x v="25"/>
    <s v="02-01-01-004-010-04"/>
    <s v="Activos fijos - Equipo militar y de seguridad"/>
    <s v="CUERDA SEMIESTATICA PARA RAPPEL DE_x000a_11MM X 50 MTS "/>
    <n v="24101638"/>
    <s v="SELECCIÓN ABREVIADA MENOR CUANTÍA"/>
    <n v="6"/>
    <n v="12"/>
    <n v="16"/>
    <n v="40"/>
    <n v="25135630.399999999"/>
    <s v="Unidad"/>
    <s v="NO SOLICITADAS"/>
  </r>
  <r>
    <x v="29"/>
    <x v="25"/>
    <s v="02-01-01-004-010-04"/>
    <s v="Activos fijos - Equipo militar y de seguridad"/>
    <s v="CUERDA SEMIESTATICA PARA RAPPEL PARA_x000a_USO EN AGUA DE 11MM X 50 MTS "/>
    <n v="24101638"/>
    <s v="SELECCIÓN ABREVIADA MENOR CUANTÍA"/>
    <n v="6"/>
    <n v="12"/>
    <n v="16"/>
    <n v="10"/>
    <n v="7741890.9000000004"/>
    <s v="Unidad"/>
    <s v="NO SOLICITADAS"/>
  </r>
  <r>
    <x v="29"/>
    <x v="25"/>
    <s v="02-01-01-004-010-04"/>
    <s v="Activos fijos - Equipo militar y de seguridad"/>
    <s v="CAMILLA PARA RESCATE EN ESPACIOS CONFINADOS SKEDCO"/>
    <n v="42171601"/>
    <s v="SELECCIÓN ABREVIADA MENOR CUANTÍA"/>
    <n v="6"/>
    <n v="12"/>
    <n v="16"/>
    <n v="10"/>
    <n v="46664040"/>
    <s v="Unidad"/>
    <s v="NO SOLICITADAS"/>
  </r>
  <r>
    <x v="29"/>
    <x v="25"/>
    <s v="02-01-01-004-010-04"/>
    <s v="Activos fijos - Equipo militar y de seguridad"/>
    <s v="STROP, QUICK"/>
    <n v="25172104"/>
    <s v="SELECCIÓN ABREVIADA MENOR CUANTÍA"/>
    <n v="6"/>
    <n v="12"/>
    <n v="16"/>
    <n v="3"/>
    <n v="9249617.1899999995"/>
    <s v="Unidad"/>
    <s v="NO SOLICITADAS"/>
  </r>
  <r>
    <x v="29"/>
    <x v="24"/>
    <s v="02-02-01-004-010"/>
    <s v="Materiales y suministros - Partes Piezas y Accesorios de Equipo Militr y Policía"/>
    <s v="CORDINO 6MM X 45 MTS"/>
    <n v="24101638"/>
    <s v="SELECCIÓN ABREVIADA MENOR CUANTÍA"/>
    <n v="6"/>
    <n v="12"/>
    <n v="16"/>
    <n v="5"/>
    <n v="1895378.2000000002"/>
    <s v="Unidad"/>
    <s v="NO SOLICITADAS"/>
  </r>
  <r>
    <x v="29"/>
    <x v="24"/>
    <s v="02-02-01-004-010"/>
    <s v="Materiales y suministros - Partes Piezas y Accesorios de Equipo Militr y Policía"/>
    <s v="BOLSA DE TRANSPORTE PARA CUERDA_x000a_RAPPEL 11 MM X 50 MTS "/>
    <n v="24111501"/>
    <s v="SELECCIÓN ABREVIADA MENOR CUANTÍA"/>
    <n v="6"/>
    <n v="12"/>
    <n v="16"/>
    <n v="42"/>
    <n v="22033899.719999995"/>
    <s v="Unidad"/>
    <s v="NO SOLICITADAS"/>
  </r>
  <r>
    <x v="29"/>
    <x v="24"/>
    <s v="02-02-01-004-010"/>
    <s v="Materiales y suministros - Partes Piezas y Accesorios de Equipo Militr y Policía"/>
    <s v="BOLSA DE TRANSPORTE PARA CUERDA_x000a_RAPPEL 6 MM X 45 MTS "/>
    <n v="24111501"/>
    <s v="SELECCIÓN ABREVIADA MENOR CUANTÍA"/>
    <n v="6"/>
    <n v="12"/>
    <n v="16"/>
    <n v="5"/>
    <n v="948460.95"/>
    <s v="Unidad"/>
    <s v="NO SOLICITADAS"/>
  </r>
  <r>
    <x v="29"/>
    <x v="24"/>
    <s v="02-02-01-004-010"/>
    <s v="Materiales y suministros - Partes Piezas y Accesorios de Equipo Militr y Policía"/>
    <s v="LINEA CINTA ANCLAJE DE SEGURIDAD PARA HELICOPTERO"/>
    <n v="25172104"/>
    <s v="SELECCIÓN ABREVIADA MENOR CUANTÍA"/>
    <n v="6"/>
    <n v="12"/>
    <n v="16"/>
    <n v="12"/>
    <n v="2969139.96"/>
    <s v="Unidad"/>
    <s v="NO SOLICITADAS"/>
  </r>
  <r>
    <x v="29"/>
    <x v="24"/>
    <s v="02-02-01-004-010"/>
    <s v="Materiales y suministros - Partes Piezas y Accesorios de Equipo Militr y Policía"/>
    <s v="LANYARD EXTRACTION / PERSONAL RETENTION"/>
    <n v="25172104"/>
    <s v="SELECCIÓN ABREVIADA MENOR CUANTÍA"/>
    <n v="6"/>
    <n v="12"/>
    <n v="16"/>
    <n v="8"/>
    <n v="3130718.8"/>
    <s v="Unidad"/>
    <s v="NO SOLICITADAS"/>
  </r>
  <r>
    <x v="29"/>
    <x v="24"/>
    <s v="02-02-01-004-010"/>
    <s v="Materiales y suministros - Partes Piezas y Accesorios de Equipo Militr y Policía"/>
    <s v="PROTECTOR CUERDA DE 11MM A 16MM"/>
    <n v="24111501"/>
    <s v="MÍNIMA CUANTÍA "/>
    <n v="6"/>
    <n v="12"/>
    <n v="16"/>
    <n v="15"/>
    <n v="701118.3"/>
    <s v="Unidad"/>
    <s v="NO SOLICITADAS"/>
  </r>
  <r>
    <x v="29"/>
    <x v="30"/>
    <s v="02-02-02-009-002-09"/>
    <s v="Adquisición de servicios - Otros tipos de educación y servicios de apoyo educativo"/>
    <s v="CURSO INSPECTOR EPI (EQUIPO DE PROTECCIÓN INDIVIDUAL)"/>
    <n v="86101709"/>
    <s v="MÍNIMA CUANTÍA "/>
    <n v="6"/>
    <n v="12"/>
    <n v="16"/>
    <n v="1"/>
    <n v="17025000"/>
    <s v="GLOBAL"/>
    <s v="NO SOLICITADAS"/>
  </r>
  <r>
    <x v="29"/>
    <x v="30"/>
    <s v="02-02-02-009-002-09"/>
    <s v="Adquisición de servicios - Otros tipos de educación y servicios de apoyo educativo"/>
    <s v="SERVICIO DE EDUCACIÓN CONTINUADA EN SALUD, PARA EL PERSONAL QUE PARTICIPA EN EL DESARROLLO DE MISIONES RECUPERACIÓN DE PERSONAL"/>
    <n v="86101810"/>
    <s v="CONTRATACIÓN DIRECTA  "/>
    <n v="6"/>
    <n v="12"/>
    <n v="16"/>
    <n v="1"/>
    <n v="303095000"/>
    <s v="GLOBAL"/>
    <s v="NO SOLICITADAS"/>
  </r>
  <r>
    <x v="29"/>
    <x v="13"/>
    <s v="02-02-01-002-008"/>
    <s v="Materiales y suministros - Dotación (prendas de vestir y calzado)"/>
    <s v="UNIFORME PARA BARMAN CABALLERO TIPO 1"/>
    <n v="53101902"/>
    <s v="CONTRATACIÓN RÉGIMEN ESPECIAL - SELECCIÓN ABREVIADA BOLSA DE PRODUCTOS"/>
    <n v="4"/>
    <n v="8"/>
    <n v="10"/>
    <n v="80"/>
    <n v="31987200"/>
    <s v="JUEGO"/>
    <s v="NO SOLICITADAS"/>
  </r>
  <r>
    <x v="29"/>
    <x v="13"/>
    <s v="02-02-01-002-008"/>
    <s v="Materiales y suministros - Dotación (prendas de vestir y calzado)"/>
    <s v="UNIFORME PARA BARMAN CABALLERO TIPO 2"/>
    <n v="53101902"/>
    <s v="CONTRATACIÓN RÉGIMEN ESPECIAL - SELECCIÓN ABREVIADA BOLSA DE PRODUCTOS"/>
    <n v="4"/>
    <n v="8"/>
    <n v="10"/>
    <n v="80"/>
    <n v="15993600"/>
    <s v="JUEGO"/>
    <s v="NO SOLICITADAS"/>
  </r>
  <r>
    <x v="29"/>
    <x v="13"/>
    <s v="02-02-01-002-008"/>
    <s v="Materiales y suministros - Dotación (prendas de vestir y calzado)"/>
    <s v="UNIFORME PARA BARMAN DAMA TIPO 1"/>
    <n v="53101904"/>
    <s v="CONTRATACIÓN RÉGIMEN ESPECIAL - SELECCIÓN ABREVIADA BOLSA DE PRODUCTOS"/>
    <n v="4"/>
    <n v="8"/>
    <n v="10"/>
    <n v="52"/>
    <n v="20791680"/>
    <s v="JUEGO"/>
    <s v="NO SOLICITADAS"/>
  </r>
  <r>
    <x v="29"/>
    <x v="13"/>
    <s v="02-02-01-002-008"/>
    <s v="Materiales y suministros - Dotación (prendas de vestir y calzado)"/>
    <s v="UNIFORME PARA BARMAN DAMA TIPO 2"/>
    <n v="53101904"/>
    <s v="CONTRATACIÓN RÉGIMEN ESPECIAL - SELECCIÓN ABREVIADA BOLSA DE PRODUCTOS"/>
    <n v="4"/>
    <n v="8"/>
    <n v="10"/>
    <n v="52"/>
    <n v="10395901.880000001"/>
    <s v="JUEGO"/>
    <s v="NO SOLICITADAS"/>
  </r>
  <r>
    <x v="29"/>
    <x v="13"/>
    <s v="02-02-01-002-008"/>
    <s v="Materiales y suministros - Dotación (prendas de vestir y calzado)"/>
    <s v="ORDEN DE SUMINISTRO LICENCIAMIENTO_x000a_SOLDADOS "/>
    <n v="84121804"/>
    <s v="CONTRATACIÓN RÉGIMEN ESPECIAL - SELECCIÓN ABREVIADA BOLSA DE PRODUCTOS"/>
    <n v="4"/>
    <n v="8"/>
    <n v="10"/>
    <n v="1"/>
    <n v="1249553004.96"/>
    <s v="Unidad"/>
    <s v="NO SOLICITADAS"/>
  </r>
  <r>
    <x v="29"/>
    <x v="13"/>
    <s v="02-02-01-002-008"/>
    <s v="Materiales y suministros - Dotación (prendas de vestir y calzado)"/>
    <s v="SERVICIO COMISIONISTA MERCANTIL"/>
    <n v="80141600"/>
    <s v="CONTRATACIÓN RÉGIMEN ESPECIAL - SELECCIÓN ABREVIADA BOLSA DE PRODUCTOS"/>
    <n v="4"/>
    <n v="8"/>
    <n v="10"/>
    <n v="1"/>
    <n v="46820067"/>
    <s v="GLOBAL"/>
    <s v="NO SOLICITADAS"/>
  </r>
  <r>
    <x v="29"/>
    <x v="2"/>
    <s v="02-02-01-003-006-03"/>
    <s v="Materiales y suministros - Semimanufacturas de plástico"/>
    <s v="PISO PLASTICO MODULAR (ESTIBAS)"/>
    <n v="24112700"/>
    <s v="SELECCIÓN ABREVIADA ACUERDO MARCO DE PRECIOS"/>
    <n v="9"/>
    <n v="3"/>
    <n v="10"/>
    <n v="1"/>
    <n v="25025000"/>
    <s v="GLOBAL"/>
    <s v="NO SOLICITADAS"/>
  </r>
  <r>
    <x v="29"/>
    <x v="22"/>
    <s v="02-02-02-006-007-09"/>
    <s v="Adquisición de servicios - Otros servicios de apoyo al transporte"/>
    <s v="SERVICIO DE LOGISTICA PARA EL_x000a_TRANSPORTE DE EQUINOS EN_x000a_AERONAVES DE LA FAC "/>
    <n v="78141900"/>
    <s v="MÍNIMA CUANTÍA "/>
    <n v="9"/>
    <n v="12"/>
    <n v="10"/>
    <n v="1"/>
    <n v="10763000"/>
    <s v="GLOBAL"/>
    <s v="NO SOLICITADAS"/>
  </r>
  <r>
    <x v="29"/>
    <x v="25"/>
    <s v="02-01-01-004-010-04"/>
    <s v="Activos fijos - Equipo militar y de seguridad"/>
    <s v="TRAJE DE BOMBEROS ESTRUCTURAL MAQUINISTA (CHAQUETON, PANTALON) CON SUS ACCESORIOS (CASCO, BOTAS, MONJA / HOOD, GUANTES)"/>
    <s v="46181508"/>
    <s v="SELECCIÓN ABREVIADA SUBASTA INVERSA"/>
    <n v="1"/>
    <n v="11"/>
    <n v="10"/>
    <n v="2"/>
    <n v="34646132"/>
    <s v="GLOBAL"/>
    <s v="NO SOLICITADAS"/>
  </r>
  <r>
    <x v="29"/>
    <x v="25"/>
    <s v="02-01-01-004-010-04"/>
    <s v="Activos fijos - Equipo militar y de seguridad"/>
    <s v="TRAJE DE BOMBEROS ESTRUCTURAL SOLDADOS (CHAQUETON, PANTALON) CON SUS ACCESORIOS (CASCO, BOTAS, MONJA / HOOD, GUANTES)"/>
    <s v="46181508"/>
    <s v="SELECCIÓN ABREVIADA SUBASTA INVERSA"/>
    <n v="1"/>
    <n v="11"/>
    <n v="10"/>
    <n v="5"/>
    <n v="87237580"/>
    <s v="GLOBAL"/>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MOTOR DIESEL 15W40 SINTETICO API SERVICE CJ-4; CI-4; CH- 4 O SUPERIOR "/>
    <n v="15121501"/>
    <s v="SELECCIÓN ABREVIADA SUBASTA INVERSA"/>
    <n v="1"/>
    <n v="11"/>
    <n v="10"/>
    <n v="140"/>
    <n v="12804325.800000001"/>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15W40 AP   I SERVICE CJ-4; CI-4; CH- 4 O SUPERIOR"/>
    <n v="15121501"/>
    <s v="SELECCIÓN ABREVIADA SUBASTA INVERSA"/>
    <n v="1"/>
    <n v="11"/>
    <n v="10"/>
    <n v="1360"/>
    <n v="83824239.200000003"/>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20W50 API SERVICE SN, SM, SL, O SUPERIOR"/>
    <n v="15121501"/>
    <s v="SELECCIÓN ABREVIADA SUBASTA INVERSA"/>
    <n v="1"/>
    <n v="11"/>
    <n v="10"/>
    <n v="400"/>
    <n v="23572600"/>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15W40 SINTETICO API SERVICE CJ-4; CI-4; CH- 4 O SUPERIOR "/>
    <n v="15121501"/>
    <s v="SELECCIÓN ABREVIADA SUBASTA INVERSA"/>
    <n v="1"/>
    <n v="11"/>
    <n v="10"/>
    <n v="260"/>
    <n v="6655721.7999999998"/>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15W40 API SERVICE CJ-4; CI-4; CH- 4 O SUPERIOR"/>
    <n v="15121501"/>
    <s v="SELECCIÓN ABREVIADA SUBASTA INVERSA"/>
    <n v="1"/>
    <n v="11"/>
    <n v="10"/>
    <n v="1295"/>
    <n v="22313406.850000001"/>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20W50 API SERVICE SN, SM, SL, O SUPERIOR"/>
    <n v="15121501"/>
    <s v="SELECCIÓN ABREVIADA SUBASTA INVERSA"/>
    <n v="1"/>
    <n v="11"/>
    <n v="10"/>
    <n v="332"/>
    <n v="5339134.3599999994"/>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10W30 API SERVICE SN, SM, SL, O SUPERIOR_x000a_* Densidad a 15,6_x000a_°C g/ml, ASTM D4052: 0,859_x000a_* Punto de fluidez, °C, ASTM D97: -42"/>
    <n v="15121501"/>
    <s v="SELECCIÓN ABREVIADA SUBASTA INVERSA"/>
    <n v="1"/>
    <n v="11"/>
    <n v="10"/>
    <n v="20"/>
    <n v="1549344.2000000002"/>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 4T 20W50 PARA MOTO API SERVICE SN- SM- SL- O SUPERIOR"/>
    <n v="15121501"/>
    <s v="SELECCIÓN ABREVIADA SUBASTA INVERSA"/>
    <n v="1"/>
    <n v="11"/>
    <n v="10"/>
    <n v="156"/>
    <n v="2508749.88"/>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2 TIEMPOS API TC Global GC JASO FB TISI"/>
    <n v="15121501"/>
    <s v="SELECCIÓN ABREVIADA SUBASTA INVERSA"/>
    <n v="1"/>
    <n v="11"/>
    <n v="10"/>
    <n v="300"/>
    <n v="23547471.000000004"/>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MOTORES 2 TIEMPOS API TC Global GC JASO FB TISI"/>
    <n v="15121501"/>
    <s v="SELECCIÓN ABREVIADA SUBASTA INVERSA"/>
    <n v="1"/>
    <n v="11"/>
    <n v="10"/>
    <n v="708"/>
    <n v="9591622.9199999999"/>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e v="#REF!"/>
    <n v="12181601"/>
    <s v="SELECCIÓN ABREVIADA SUBASTA INVERSA"/>
    <n v="1"/>
    <n v="11"/>
    <n v="10"/>
    <n v="152"/>
    <n v="2493322.88"/>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ATP - ISO 68 (HF-0, HF-1, HF-2) P-69 (ISO 68)"/>
    <n v="15121504"/>
    <s v="SELECCIÓN ABREVIADA SUBASTA INVERSA"/>
    <n v="1"/>
    <n v="11"/>
    <n v="10"/>
    <n v="200"/>
    <n v="12179462"/>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2 TIEMPOS PARA GUADAÑA API TC, ISO L-EGB, JASO FB "/>
    <n v="15121504"/>
    <s v="SELECCIÓN ABREVIADA SUBASTA INVERSA"/>
    <n v="1"/>
    <n v="11"/>
    <n v="10"/>
    <n v="3"/>
    <n v="210641.58000000002"/>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GENTE PARA EL CONTROL DE EMISIONES DE ÓXIDOS DE NITRÓGENO MOTORES DIESEL (10 Lts) AUS32 - NTC 5939 - ISO 22241"/>
    <n v="15121500"/>
    <s v="SELECCIÓN ABREVIADA SUBASTA INVERSA"/>
    <n v="1"/>
    <n v="11"/>
    <n v="10"/>
    <n v="50"/>
    <n v="2233575"/>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DE LITIO MINIMO NLGI 2 - EP2"/>
    <n v="15121902"/>
    <s v="SELECCIÓN ABREVIADA SUBASTA INVERSA"/>
    <n v="1"/>
    <n v="11"/>
    <n v="10"/>
    <n v="11"/>
    <n v="4302903.55"/>
    <s v="CANECA 32 LB"/>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USOS WD40"/>
    <n v="15121500"/>
    <s v="SELECCIÓN ABREVIADA SUBASTA INVERSA"/>
    <n v="1"/>
    <n v="11"/>
    <n v="10"/>
    <n v="9"/>
    <n v="386909.10000000003"/>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MULTIUSOS 311 GR / 11 OZ WD40"/>
    <n v="15121500"/>
    <s v="SELECCIÓN ABREVIADA SUBASTA INVERSA"/>
    <n v="1"/>
    <n v="11"/>
    <n v="10"/>
    <n v="10"/>
    <n v="910482.8"/>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MOTOR FUERA DE BORDA XPS "/>
    <n v="12181601"/>
    <s v="SELECCIÓN ABREVIADA SUBASTA INVERSA"/>
    <n v="1"/>
    <n v="11"/>
    <n v="10"/>
    <n v="4"/>
    <n v="538237"/>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MOTOR FUERA DE BORDA. (2 TIEMPOS) Aceite 2 Tiempos para motor fuera de borda refrigerados por agua -Aceite diseñado para aplicarse a mezclas de gasolina 50:1."/>
    <n v="12181601"/>
    <s v="SELECCIÓN ABREVIADA SUBASTA INVERSA"/>
    <n v="1"/>
    <n v="11"/>
    <n v="10"/>
    <n v="15"/>
    <n v="379789.65"/>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 80W90 500 CC "/>
    <n v="12181601"/>
    <s v="SELECCIÓN ABREVIADA SUBASTA INVERSA"/>
    <n v="1"/>
    <n v="11"/>
    <n v="10"/>
    <n v="8"/>
    <n v="487046.88"/>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 HPF- PRO  "/>
    <n v="15121500"/>
    <s v="SELECCIÓN ABREVIADA SUBASTA INVERSA"/>
    <n v="1"/>
    <n v="11"/>
    <n v="10"/>
    <n v="3"/>
    <n v="66446.700000000012"/>
    <s v="CUARTO"/>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PARA TRANSMISION 80W90 SAE "/>
    <n v="15121500"/>
    <s v="SELECCIÓN ABREVIADA SUBASTA INVERSA"/>
    <n v="1"/>
    <n v="11"/>
    <n v="10"/>
    <n v="2"/>
    <n v="121761.72"/>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MARINA (Cartucho) WD40 para equipos acuáticos_x000a_- Resistente al agua - Punto de caída 620 * F - NLGI No: Grado 2"/>
    <n v="15121500"/>
    <s v="SELECCIÓN ABREVIADA SUBASTA INVERSA"/>
    <n v="1"/>
    <n v="11"/>
    <n v="10"/>
    <n v="2"/>
    <n v="89598.26"/>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REFRIGERANTE PARA MOTOR DIESEL UTILIZADO EN EQUIPO ELECTROGENO"/>
    <n v="15121500"/>
    <s v="SELECCIÓN ABREVIADA SUBASTA INVERSA"/>
    <n v="1"/>
    <n v="11"/>
    <n v="10"/>
    <n v="100"/>
    <n v="8201661"/>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SINTETICO PARA MOTOR DIESEL 15W40 UTILIZADO EN EQUIPO ELECTROGENO CON CLASIFICACION API CI-4/CH-4 ACEA E7"/>
    <n v="12181601"/>
    <s v="SELECCIÓN ABREVIADA SUBASTA INVERSA"/>
    <n v="1"/>
    <n v="11"/>
    <n v="10"/>
    <n v="1120"/>
    <n v="102434606.40000001"/>
    <s v="GALON"/>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7 MULTI-PURPOSE SYNTHETIC AIRCRAFT GREASE - 400 Gram (14.1 oz) Cartridge (Cartucho) MIL-PRF-23827C Type-II"/>
    <n v="15121902"/>
    <s v="SELECCIÓN ABREVIADA SUBASTA INVERSA"/>
    <n v="1"/>
    <n v="11"/>
    <n v="10"/>
    <n v="8"/>
    <n v="1345592.56"/>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33 UNIVERSAL AIRFRAME SYNTHETIC AIRCRAFT GREASE - 400 Gram (14.1 oz) Cartridge (Cartucho) MIL-PRF-23827C Type-I"/>
    <n v="15121902"/>
    <s v="SELECCIÓN ABREVIADA SUBASTA INVERSA"/>
    <n v="1"/>
    <n v="11"/>
    <n v="10"/>
    <n v="60"/>
    <n v="6253799.4000000004"/>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EASE 64 EXTREME PRESSURE SYNTHETIC MOLYBDENUM DISULPHIDE AIRCRAFT GREASE - 400 Gram (14.1 oz) Cartridge (Cartucho) MIL-G-21164D"/>
    <n v="15121902"/>
    <s v="SELECCIÓN ABREVIADA SUBASTA INVERSA"/>
    <n v="1"/>
    <n v="11"/>
    <n v="10"/>
    <n v="16"/>
    <n v="2153221.7599999998"/>
    <s v="UNIDAD"/>
    <s v="NO SOLICITADAS"/>
  </r>
  <r>
    <x v="29"/>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MULTIPROPOSITO EP-2 Tan Lithium Extreme Pressure Grease, 13.7 oz., NLGI Grade: 2 Cartridge (Cartucho) EP2 / NLGI Grade: 2"/>
    <n v="15121902"/>
    <s v="SELECCIÓN ABREVIADA SUBASTA INVERSA"/>
    <n v="1"/>
    <n v="11"/>
    <n v="10"/>
    <n v="60"/>
    <n v="1240590.5999999999"/>
    <s v="UNIDAD"/>
    <s v="NO SOLICITADAS"/>
  </r>
  <r>
    <x v="29"/>
    <x v="7"/>
    <s v="02-02-01-003-004-02"/>
    <s v="Materiales y suministros - Productos químicos inorgánicos básicos n. C. P."/>
    <s v="AGUA PARA BATERIAS POR 550 CC NTC-2955"/>
    <s v="41104213"/>
    <s v="CONTRATACIÓN DIRECTA  "/>
    <n v="1"/>
    <n v="11"/>
    <n v="10"/>
    <n v="50"/>
    <n v="182271"/>
    <s v="Unidad"/>
    <s v="NO SOLICITADAS"/>
  </r>
  <r>
    <x v="29"/>
    <x v="3"/>
    <s v="02-02-01-003-005-04"/>
    <s v="Materiales y suministros - Productos químicos n. C. P."/>
    <s v="LIQUIDO PARA FRENOS DOT-4 **"/>
    <n v="15121500"/>
    <s v="SELECCIÓN ABREVIADA SUBASTA INVERSA"/>
    <n v="1"/>
    <n v="11"/>
    <n v="10"/>
    <n v="88"/>
    <n v="992382.15999999992"/>
    <s v="PINTA"/>
    <s v="NO SOLICITADAS"/>
  </r>
  <r>
    <x v="29"/>
    <x v="3"/>
    <s v="02-02-01-003-005-04"/>
    <s v="Materiales y suministros - Productos químicos n. C. P."/>
    <s v="REFRIGERANTE PARA MOTOR 50/50 **"/>
    <n v="24131513"/>
    <s v="SELECCIÓN ABREVIADA SUBASTA INVERSA"/>
    <n v="1"/>
    <n v="11"/>
    <n v="10"/>
    <n v="27"/>
    <n v="2117797.9200000004"/>
    <s v="GALON"/>
    <s v="NO SOLICITADAS"/>
  </r>
  <r>
    <x v="29"/>
    <x v="3"/>
    <s v="02-02-01-003-005-04"/>
    <s v="Materiales y suministros - Productos químicos n. C. P."/>
    <s v="DESENGRASANTE PARA MOTORES "/>
    <n v="47131800"/>
    <s v="SELECCIÓN ABREVIADA SUBASTA INVERSA"/>
    <n v="1"/>
    <n v="11"/>
    <n v="10"/>
    <n v="8"/>
    <n v="918588.16"/>
    <s v="GALON"/>
    <s v="NO SOLICITADAS"/>
  </r>
  <r>
    <x v="29"/>
    <x v="39"/>
    <s v="02-01-01-004-009-01"/>
    <s v="Activos fijos - Vehículos automotores, remolques y semirremolques; y sus partes, piezas y accesorios"/>
    <s v="CAMIONETA DOBLE CABINA"/>
    <n v="25101503"/>
    <s v="SELECCIÓN ABREVIADA ACUERDO MARCO DE PRECIOS"/>
    <n v="7"/>
    <n v="5"/>
    <n v="10"/>
    <n v="1"/>
    <n v="826035996"/>
    <s v="GLOBAL"/>
    <s v="NO SOLICITADAS"/>
  </r>
  <r>
    <x v="29"/>
    <x v="39"/>
    <s v="02-01-01-004-009-01"/>
    <s v="Activos fijos - Vehículos automotores, remolques y semirremolques; y sus partes, piezas y accesorios"/>
    <s v="CAMIONETA 4x4 4.000 CC. 6A8 BLINDAJE NIVEL III A (NIJ) CON MATERIALES LIVIANOS"/>
    <n v="25101500"/>
    <s v="SELECCIÓN ABREVIADA SUBASTA INVERSA"/>
    <n v="7"/>
    <n v="5"/>
    <n v="10"/>
    <n v="4"/>
    <n v="1375868004"/>
    <s v="GLOBAL"/>
    <s v="NO SOLICITADAS"/>
  </r>
  <r>
    <x v="29"/>
    <x v="4"/>
    <s v="02-02-01-003-008-05"/>
    <s v="Materiales y suministros - Juegos y Juguetes"/>
    <s v="BOMBA TEMATICA ESPACIAL"/>
    <n v="60141001"/>
    <s v="MÍNIMA CUANTÍA "/>
    <n v="1"/>
    <n v="11"/>
    <n v="10"/>
    <n v="3000"/>
    <n v="7200000"/>
    <s v="UNIDAD"/>
    <s v="NO SOLICITADAS"/>
  </r>
  <r>
    <x v="29"/>
    <x v="4"/>
    <s v="02-02-01-003-008-05"/>
    <s v="Materiales y suministros - Juegos y Juguetes"/>
    <s v="GLOBO DE LATEX "/>
    <n v="60141001"/>
    <s v="MÍNIMA CUANTÍA "/>
    <n v="1"/>
    <n v="11"/>
    <n v="10"/>
    <n v="3654"/>
    <n v="2484720"/>
    <s v="UNIDAD"/>
    <s v="NO SOLICITADAS"/>
  </r>
  <r>
    <x v="29"/>
    <x v="4"/>
    <s v="02-02-01-003-008-09"/>
    <s v="Materiales y suministros - Otros artículos manufacturados n. C. P."/>
    <s v="TAJALAPIZ"/>
    <n v="44121619"/>
    <s v="MÍNIMA CUANTÍA "/>
    <n v="1"/>
    <n v="11"/>
    <n v="10"/>
    <n v="1000"/>
    <n v="450000"/>
    <s v="UNIDAD"/>
    <s v="NO SOLICITADAS"/>
  </r>
  <r>
    <x v="29"/>
    <x v="4"/>
    <s v="02-02-01-003-008-09"/>
    <s v="Materiales y suministros - Otros artículos manufacturados n. C. P."/>
    <s v="LAPIZ"/>
    <n v="44121715"/>
    <s v="MÍNIMA CUANTÍA "/>
    <n v="1"/>
    <n v="11"/>
    <n v="10"/>
    <n v="2000"/>
    <n v="514000"/>
    <s v="UNIDAD"/>
    <s v="NO SOLICITADAS"/>
  </r>
  <r>
    <x v="29"/>
    <x v="4"/>
    <s v="02-02-01-003-008-09"/>
    <s v="Materiales y suministros - Otros artículos manufacturados n. C. P."/>
    <s v="CAJA DE COLORES"/>
    <n v="44121707"/>
    <s v="MÍNIMA CUANTÍA "/>
    <n v="1"/>
    <n v="11"/>
    <n v="10"/>
    <n v="1000"/>
    <n v="3375000"/>
    <s v="UNIDAD"/>
    <s v="NO SOLICITADAS"/>
  </r>
  <r>
    <x v="29"/>
    <x v="4"/>
    <s v="02-02-01-003-008-09"/>
    <s v="Materiales y suministros - Otros artículos manufacturados n. C. P."/>
    <s v="CAJA DE PLASTILINA"/>
    <n v="60124317"/>
    <s v="MÍNIMA CUANTÍA "/>
    <n v="1"/>
    <n v="11"/>
    <n v="10"/>
    <n v="1000"/>
    <n v="1950000"/>
    <s v="UNIDAD"/>
    <s v="NO SOLICITADAS"/>
  </r>
  <r>
    <x v="29"/>
    <x v="4"/>
    <s v="02-02-01-003-008-09"/>
    <s v="Materiales y suministros - Otros artículos manufacturados n. C. P."/>
    <s v="CAJA DE PLUMONES"/>
    <n v="44121708"/>
    <s v="MÍNIMA CUANTÍA "/>
    <n v="1"/>
    <n v="11"/>
    <n v="10"/>
    <n v="1000"/>
    <n v="2700000"/>
    <s v="UNIDAD"/>
    <s v="NO SOLICITADAS"/>
  </r>
  <r>
    <x v="29"/>
    <x v="27"/>
    <s v="02-02-01-002-007"/>
    <s v="Materiales y suministros - Artículos textiles (excepto prendas de vestir)"/>
    <s v="MORRAL TEXTIL "/>
    <n v="53121603"/>
    <s v="MÍNIMA CUANTÍA "/>
    <n v="7"/>
    <n v="5"/>
    <n v="10"/>
    <n v="1000"/>
    <n v="16680000"/>
    <s v="UNIDAD"/>
    <s v="NO SOLICITADAS"/>
  </r>
  <r>
    <x v="29"/>
    <x v="27"/>
    <s v="02-02-01-002-007"/>
    <s v="Materiales y suministros - Artículos textiles (excepto prendas de vestir)"/>
    <s v="CARTUCHERA TEXTIL "/>
    <n v="53121601"/>
    <s v="MÍNIMA CUANTÍA "/>
    <n v="7"/>
    <n v="5"/>
    <n v="10"/>
    <n v="1000"/>
    <n v="1500000"/>
    <s v="UNIDAD"/>
    <s v="NO SOLICITADAS"/>
  </r>
  <r>
    <x v="29"/>
    <x v="27"/>
    <s v="02-02-01-002-007"/>
    <s v="Materiales y suministros - Artículos textiles (excepto prendas de vestir)"/>
    <s v="MANILLA BORDADA"/>
    <n v="54101601"/>
    <s v="MÍNIMA CUANTÍA "/>
    <n v="7"/>
    <n v="5"/>
    <n v="10"/>
    <n v="5000"/>
    <n v="12000000"/>
    <s v="UNIDAD"/>
    <s v="NO SOLICITADAS"/>
  </r>
  <r>
    <x v="29"/>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CUADERNO "/>
    <n v="14111514"/>
    <s v="MÍNIMA CUANTÍA "/>
    <n v="7"/>
    <n v="5"/>
    <n v="10"/>
    <n v="3196"/>
    <n v="9268400"/>
    <s v="UNIDAD"/>
    <s v="NO SOLICITADAS"/>
  </r>
  <r>
    <x v="29"/>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BLOCK"/>
    <n v="14111514"/>
    <s v="MÍNIMA CUANTÍA "/>
    <n v="7"/>
    <n v="5"/>
    <n v="10"/>
    <n v="1000"/>
    <n v="2800000"/>
    <s v="UNIDAD"/>
    <s v="NO SOLICITADAS"/>
  </r>
  <r>
    <x v="29"/>
    <x v="2"/>
    <s v="02-02-01-003-006-02"/>
    <s v="Materiales y suministros - Otros productos de caucho"/>
    <s v="BORRADOR"/>
    <n v="44121804"/>
    <s v="MÍNIMA CUANTÍA "/>
    <n v="7"/>
    <n v="5"/>
    <n v="10"/>
    <n v="1000"/>
    <n v="257000"/>
    <s v="UNIDAD"/>
    <s v="NO SOLICITADAS"/>
  </r>
  <r>
    <x v="29"/>
    <x v="13"/>
    <s v="02-02-01-002-008"/>
    <s v="Materiales y suministros - Dotación (prendas de vestir y calzado)"/>
    <s v="GORRA TIPO BEISBOLERA PARA EL_x000a_PERSONAL DE OFICIALES SUPERIORES_x000a_NORMA TECNICA T-FAC-009-01 /_x000a_FUERZA AEROESPACIAL_x000d_"/>
    <n v="49221510"/>
    <s v="SELECCIÓN ABREVIADA SUBASTA INVERSA"/>
    <n v="2"/>
    <n v="10"/>
    <n v="10"/>
    <n v="1320"/>
    <n v="38404198.799999997"/>
    <s v="UNIDAD"/>
    <s v="NO SOLICITADAS"/>
  </r>
  <r>
    <x v="29"/>
    <x v="13"/>
    <s v="02-02-01-002-008"/>
    <s v="Materiales y suministros - Dotación (prendas de vestir y calzado)"/>
    <s v="GORRA TIPO BEISBOLERA PARA EL_x000a_PERSONAL DE OFICIALES_x000a_SUBALTERNOS Y SUBOFICIALES._x000a_NORMA TECNICA ET- FAC-009-01 /_x000a_FUERZA AEROESPACIAL"/>
    <n v="49221510"/>
    <s v="SELECCIÓN ABREVIADA SUBASTA INVERSA"/>
    <n v="2"/>
    <n v="10"/>
    <n v="10"/>
    <n v="6700"/>
    <n v="171082624"/>
    <s v="UNIDAD"/>
    <s v="NO SOLICITADAS"/>
  </r>
  <r>
    <x v="29"/>
    <x v="13"/>
    <s v="02-02-01-002-008"/>
    <s v="Materiales y suministros - Dotación (prendas de vestir y calzado)"/>
    <s v="SASTRE FORMAL DAMA"/>
    <n v="53101904"/>
    <s v="SELECCIÓN ABREVIADA ACUERDO MARCO DE PRECIOS"/>
    <n v="8"/>
    <n v="5"/>
    <n v="10"/>
    <n v="159"/>
    <n v="27220356.07"/>
    <s v="JUEGO"/>
    <s v="NO SOLICITADAS"/>
  </r>
  <r>
    <x v="29"/>
    <x v="13"/>
    <s v="02-02-01-002-008"/>
    <s v="Materiales y suministros - Dotación (prendas de vestir y calzado)"/>
    <s v="CAMISA FORMAL DAMA"/>
    <n v="53101604"/>
    <s v="SELECCIÓN ABREVIADA ACUERDO MARCO DE PRECIOS"/>
    <n v="8"/>
    <n v="5"/>
    <n v="10"/>
    <n v="159"/>
    <n v="10283245.619999999"/>
    <s v="UNIDAD"/>
    <s v="NO SOLICITADAS"/>
  </r>
  <r>
    <x v="29"/>
    <x v="13"/>
    <s v="02-02-01-002-008"/>
    <s v="Materiales y suministros - Dotación (prendas de vestir y calzado)"/>
    <s v="SASTRE FORMAL DAMA"/>
    <n v="53101904"/>
    <s v="SELECCIÓN ABREVIADA ACUERDO MARCO DE PRECIOS"/>
    <n v="8"/>
    <n v="5"/>
    <n v="10"/>
    <n v="151"/>
    <n v="25560004.050000004"/>
    <s v="JUEGO"/>
    <s v="NO SOLICITADAS"/>
  </r>
  <r>
    <x v="29"/>
    <x v="13"/>
    <s v="02-02-01-002-008"/>
    <s v="Materiales y suministros - Dotación (prendas de vestir y calzado)"/>
    <s v="CAMISA FORMAL DAMA"/>
    <n v="53101604"/>
    <s v="SELECCIÓN ABREVIADA ACUERDO MARCO DE PRECIOS"/>
    <n v="8"/>
    <n v="5"/>
    <n v="10"/>
    <n v="151"/>
    <n v="9744588.6999999993"/>
    <s v="UNIDAD"/>
    <s v="NO SOLICITADAS"/>
  </r>
  <r>
    <x v="29"/>
    <x v="13"/>
    <s v="02-02-01-002-008"/>
    <s v="Materiales y suministros - Dotación (prendas de vestir y calzado)"/>
    <s v="SASTRE FORMAL DAMA"/>
    <n v="53101904"/>
    <s v="SELECCIÓN ABREVIADA ACUERDO MARCO DE PRECIOS"/>
    <n v="8"/>
    <n v="5"/>
    <n v="10"/>
    <n v="80"/>
    <n v="14349258"/>
    <s v="JUEGO"/>
    <s v="NO SOLICITADAS"/>
  </r>
  <r>
    <x v="29"/>
    <x v="13"/>
    <s v="02-02-01-002-008"/>
    <s v="Materiales y suministros - Dotación (prendas de vestir y calzado)"/>
    <s v="CAMISA FORMAL DAMA"/>
    <n v="53101604"/>
    <s v="SELECCIÓN ABREVIADA ACUERDO MARCO DE PRECIOS"/>
    <n v="8"/>
    <n v="5"/>
    <n v="10"/>
    <n v="80"/>
    <n v="5420830.7999999998"/>
    <s v="UNIDAD"/>
    <s v="NO SOLICITADAS"/>
  </r>
  <r>
    <x v="29"/>
    <x v="13"/>
    <s v="02-02-01-002-008"/>
    <s v="Materiales y suministros - Dotación (prendas de vestir y calzado)"/>
    <s v="SASTRE FORMAL DAMA"/>
    <n v="53101904"/>
    <s v="SELECCIÓN ABREVIADA ACUERDO MARCO DE PRECIOS"/>
    <n v="8"/>
    <n v="5"/>
    <n v="10"/>
    <n v="146"/>
    <n v="24940377"/>
    <s v="JUEGO"/>
    <s v="NO SOLICITADAS"/>
  </r>
  <r>
    <x v="29"/>
    <x v="13"/>
    <s v="02-02-01-002-008"/>
    <s v="Materiales y suministros - Dotación (prendas de vestir y calzado)"/>
    <s v="CAMISA FORMAL DAMA"/>
    <n v="53101604"/>
    <s v="SELECCIÓN ABREVIADA ACUERDO MARCO DE PRECIOS"/>
    <n v="8"/>
    <n v="5"/>
    <n v="10"/>
    <n v="146"/>
    <n v="9421920.1999999993"/>
    <s v="UNIDAD"/>
    <s v="NO SOLICITADAS"/>
  </r>
  <r>
    <x v="29"/>
    <x v="13"/>
    <s v="02-02-01-002-008"/>
    <s v="Materiales y suministros - Dotación (prendas de vestir y calzado)"/>
    <s v="SASTRE FORMAL DAMA"/>
    <n v="53101904"/>
    <s v="SELECCIÓN ABREVIADA ACUERDO MARCO DE PRECIOS"/>
    <n v="8"/>
    <n v="5"/>
    <n v="10"/>
    <n v="123"/>
    <n v="21011413.5"/>
    <s v="JUEGO"/>
    <s v="NO SOLICITADAS"/>
  </r>
  <r>
    <x v="29"/>
    <x v="13"/>
    <s v="02-02-01-002-008"/>
    <s v="Materiales y suministros - Dotación (prendas de vestir y calzado)"/>
    <s v="CAMISA FORMAL DAMA"/>
    <n v="53101604"/>
    <s v="SELECCIÓN ABREVIADA ACUERDO MARCO DE PRECIOS"/>
    <n v="8"/>
    <n v="5"/>
    <n v="10"/>
    <n v="123"/>
    <n v="7937645.0999999996"/>
    <s v="UNIDAD"/>
    <s v="NO SOLICITADAS"/>
  </r>
  <r>
    <x v="29"/>
    <x v="13"/>
    <s v="02-02-01-002-008"/>
    <s v="Materiales y suministros - Dotación (prendas de vestir y calzado)"/>
    <s v="SASTRE FORMAL DAMA"/>
    <n v="53101904"/>
    <s v="SELECCIÓN ABREVIADA ACUERDO MARCO DE PRECIOS"/>
    <n v="8"/>
    <n v="5"/>
    <n v="10"/>
    <n v="46"/>
    <n v="9086621.0399999991"/>
    <s v="JUEGO"/>
    <s v="NO SOLICITADAS"/>
  </r>
  <r>
    <x v="29"/>
    <x v="13"/>
    <s v="02-02-01-002-008"/>
    <s v="Materiales y suministros - Dotación (prendas de vestir y calzado)"/>
    <s v="CAMISA FORMAL DAMA"/>
    <n v="53101604"/>
    <s v="SELECCIÓN ABREVIADA ACUERDO MARCO DE PRECIOS"/>
    <n v="8"/>
    <n v="5"/>
    <n v="10"/>
    <n v="46"/>
    <n v="3432723.4999999995"/>
    <s v="UNIDAD"/>
    <s v="NO SOLICITADAS"/>
  </r>
  <r>
    <x v="29"/>
    <x v="13"/>
    <s v="02-02-01-002-008"/>
    <s v="Materiales y suministros - Dotación (prendas de vestir y calzado)"/>
    <s v="SASTRE FORMAL DAMA"/>
    <n v="53101904"/>
    <s v="SELECCIÓN ABREVIADA ACUERDO MARCO DE PRECIOS"/>
    <n v="8"/>
    <n v="5"/>
    <n v="10"/>
    <n v="163"/>
    <n v="27591262.649999999"/>
    <s v="JUEGO"/>
    <s v="NO SOLICITADAS"/>
  </r>
  <r>
    <x v="29"/>
    <x v="13"/>
    <s v="02-02-01-002-008"/>
    <s v="Materiales y suministros - Dotación (prendas de vestir y calzado)"/>
    <s v="CAMISA FORMAL DAMA"/>
    <n v="53101604"/>
    <s v="SELECCIÓN ABREVIADA ACUERDO MARCO DE PRECIOS"/>
    <n v="8"/>
    <n v="5"/>
    <n v="10"/>
    <n v="163"/>
    <n v="10423365.890000001"/>
    <s v="UNIDAD"/>
    <s v="NO SOLICITADAS"/>
  </r>
  <r>
    <x v="29"/>
    <x v="13"/>
    <s v="02-02-01-002-008"/>
    <s v="Materiales y suministros - Dotación (prendas de vestir y calzado)"/>
    <s v="SASTRE FORMAL DAMA"/>
    <n v="53101904"/>
    <s v="SELECCIÓN ABREVIADA ACUERDO MARCO DE PRECIOS"/>
    <n v="8"/>
    <n v="5"/>
    <n v="10"/>
    <n v="22"/>
    <n v="4707923.22"/>
    <s v="JUEGO"/>
    <s v="NO SOLICITADAS"/>
  </r>
  <r>
    <x v="29"/>
    <x v="13"/>
    <s v="02-02-01-002-008"/>
    <s v="Materiales y suministros - Dotación (prendas de vestir y calzado)"/>
    <s v="CAMISA FORMAL DAMA"/>
    <n v="53101604"/>
    <s v="SELECCIÓN ABREVIADA ACUERDO MARCO DE PRECIOS"/>
    <n v="8"/>
    <n v="5"/>
    <n v="10"/>
    <n v="22"/>
    <n v="1778548.77"/>
    <s v="UNIDAD"/>
    <s v="NO SOLICITADAS"/>
  </r>
  <r>
    <x v="29"/>
    <x v="13"/>
    <s v="02-02-01-002-008"/>
    <s v="Materiales y suministros - Dotación (prendas de vestir y calzado)"/>
    <s v="SASTRE FORMAL DAMA"/>
    <n v="53101904"/>
    <s v="SELECCIÓN ABREVIADA ACUERDO MARCO DE PRECIOS"/>
    <n v="8"/>
    <n v="5"/>
    <n v="10"/>
    <n v="26"/>
    <n v="5563909.2599999998"/>
    <s v="JUEGO"/>
    <s v="NO SOLICITADAS"/>
  </r>
  <r>
    <x v="29"/>
    <x v="13"/>
    <s v="02-02-01-002-008"/>
    <s v="Materiales y suministros - Dotación (prendas de vestir y calzado)"/>
    <s v="CAMISA FORMAL DAMA"/>
    <n v="53101604"/>
    <s v="SELECCIÓN ABREVIADA ACUERDO MARCO DE PRECIOS"/>
    <n v="8"/>
    <n v="5"/>
    <n v="10"/>
    <n v="26"/>
    <n v="2101921.2799999998"/>
    <s v="UNIDAD"/>
    <s v="NO SOLICITADAS"/>
  </r>
  <r>
    <x v="29"/>
    <x v="13"/>
    <s v="02-02-01-002-008"/>
    <s v="Materiales y suministros - Dotación (prendas de vestir y calzado)"/>
    <s v="SASTRE FORMAL DAMA"/>
    <n v="53101904"/>
    <s v="SELECCIÓN ABREVIADA ACUERDO MARCO DE PRECIOS"/>
    <n v="8"/>
    <n v="5"/>
    <n v="10"/>
    <n v="43"/>
    <n v="8013222"/>
    <s v="JUEGO"/>
    <s v="NO SOLICITADAS"/>
  </r>
  <r>
    <x v="29"/>
    <x v="13"/>
    <s v="02-02-01-002-008"/>
    <s v="Materiales y suministros - Dotación (prendas de vestir y calzado)"/>
    <s v="CAMISA FORMAL DAMA"/>
    <n v="53101604"/>
    <s v="SELECCIÓN ABREVIADA ACUERDO MARCO DE PRECIOS"/>
    <n v="8"/>
    <n v="5"/>
    <n v="10"/>
    <n v="43"/>
    <n v="3027217.2"/>
    <s v="UNIDAD"/>
    <s v="NO SOLICITADAS"/>
  </r>
  <r>
    <x v="29"/>
    <x v="13"/>
    <s v="02-02-01-002-008"/>
    <s v="Materiales y suministros - Dotación (prendas de vestir y calzado)"/>
    <s v="SASTRE FORMAL DAMA"/>
    <n v="53101904"/>
    <s v="SELECCIÓN ABREVIADA ACUERDO MARCO DE PRECIOS"/>
    <n v="8"/>
    <n v="5"/>
    <n v="10"/>
    <n v="14"/>
    <n v="2608956"/>
    <s v="JUEGO"/>
    <s v="NO SOLICITADAS"/>
  </r>
  <r>
    <x v="29"/>
    <x v="13"/>
    <s v="02-02-01-002-008"/>
    <s v="Materiales y suministros - Dotación (prendas de vestir y calzado)"/>
    <s v="CAMISA FORMAL DAMA"/>
    <n v="53101604"/>
    <s v="SELECCIÓN ABREVIADA ACUERDO MARCO DE PRECIOS"/>
    <n v="8"/>
    <n v="5"/>
    <n v="10"/>
    <n v="14"/>
    <n v="985605.59999999986"/>
    <s v="UNIDAD"/>
    <s v="NO SOLICITADAS"/>
  </r>
  <r>
    <x v="29"/>
    <x v="13"/>
    <s v="02-02-01-002-008"/>
    <s v="Materiales y suministros - Dotación (prendas de vestir y calzado)"/>
    <s v="SASTRE FORMAL DAMA"/>
    <n v="53101904"/>
    <s v="SELECCIÓN ABREVIADA ACUERDO MARCO DE PRECIOS"/>
    <n v="8"/>
    <n v="5"/>
    <n v="10"/>
    <n v="126"/>
    <n v="21328215.300000001"/>
    <s v="JUEGO"/>
    <s v="NO SOLICITADAS"/>
  </r>
  <r>
    <x v="29"/>
    <x v="13"/>
    <s v="02-02-01-002-008"/>
    <s v="Materiales y suministros - Dotación (prendas de vestir y calzado)"/>
    <s v="CAMISA FORMAL DAMA"/>
    <n v="53101604"/>
    <s v="SELECCIÓN ABREVIADA ACUERDO MARCO DE PRECIOS"/>
    <n v="8"/>
    <n v="5"/>
    <n v="10"/>
    <n v="126"/>
    <n v="7983405.3600000003"/>
    <s v="UNIDAD"/>
    <s v="NO SOLICITADAS"/>
  </r>
  <r>
    <x v="29"/>
    <x v="13"/>
    <s v="02-02-01-002-008"/>
    <s v="Materiales y suministros - Dotación (prendas de vestir y calzado)"/>
    <s v="SASTRE FORMAL DAMA"/>
    <n v="53101904"/>
    <s v="SELECCIÓN ABREVIADA ACUERDO MARCO DE PRECIOS"/>
    <n v="8"/>
    <n v="5"/>
    <n v="10"/>
    <n v="146"/>
    <n v="24713646.300000001"/>
    <s v="JUEGO"/>
    <s v="NO SOLICITADAS"/>
  </r>
  <r>
    <x v="29"/>
    <x v="13"/>
    <s v="02-02-01-002-008"/>
    <s v="Materiales y suministros - Dotación (prendas de vestir y calzado)"/>
    <s v="CAMISA FORMAL DAMA"/>
    <n v="53101604"/>
    <s v="SELECCIÓN ABREVIADA ACUERDO MARCO DE PRECIOS"/>
    <n v="8"/>
    <n v="5"/>
    <n v="10"/>
    <n v="146"/>
    <n v="9421920.1999999993"/>
    <s v="UNIDAD"/>
    <s v="NO SOLICITADAS"/>
  </r>
  <r>
    <x v="29"/>
    <x v="13"/>
    <s v="02-02-01-002-008"/>
    <s v="Materiales y suministros - Dotación (prendas de vestir y calzado)"/>
    <s v="SASTRE FORMAL DAMA"/>
    <n v="53101904"/>
    <s v="SELECCIÓN ABREVIADA ACUERDO MARCO DE PRECIOS"/>
    <n v="8"/>
    <n v="5"/>
    <n v="10"/>
    <n v="98"/>
    <n v="18262692"/>
    <s v="JUEGO"/>
    <s v="NO SOLICITADAS"/>
  </r>
  <r>
    <x v="29"/>
    <x v="13"/>
    <s v="02-02-01-002-008"/>
    <s v="Materiales y suministros - Dotación (prendas de vestir y calzado)"/>
    <s v="CAMISA FORMAL DAMA"/>
    <n v="53101604"/>
    <s v="SELECCIÓN ABREVIADA ACUERDO MARCO DE PRECIOS"/>
    <n v="8"/>
    <n v="5"/>
    <n v="10"/>
    <n v="98"/>
    <n v="6899239.2000000011"/>
    <s v="UNIDAD"/>
    <s v="NO SOLICITADAS"/>
  </r>
  <r>
    <x v="29"/>
    <x v="13"/>
    <s v="02-02-01-002-008"/>
    <s v="Materiales y suministros - Dotación (prendas de vestir y calzado)"/>
    <s v="SASTRE FORMAL DAMA"/>
    <n v="53101904"/>
    <s v="SELECCIÓN ABREVIADA ACUERDO MARCO DE PRECIOS"/>
    <n v="8"/>
    <n v="5"/>
    <n v="10"/>
    <n v="825"/>
    <n v="139649028.75"/>
    <s v="JUEGO"/>
    <s v="NO SOLICITADAS"/>
  </r>
  <r>
    <x v="29"/>
    <x v="13"/>
    <s v="02-02-01-002-008"/>
    <s v="Materiales y suministros - Dotación (prendas de vestir y calzado)"/>
    <s v="CAMISA FORMAL DAMA"/>
    <n v="53101604"/>
    <s v="SELECCIÓN ABREVIADA ACUERDO MARCO DE PRECIOS"/>
    <n v="8"/>
    <n v="5"/>
    <n v="10"/>
    <n v="825"/>
    <n v="52272297"/>
    <s v="UNIDAD"/>
    <s v="NO SOLICITADAS"/>
  </r>
  <r>
    <x v="29"/>
    <x v="13"/>
    <s v="02-02-01-002-008"/>
    <s v="Materiales y suministros - Dotación (prendas de vestir y calzado)"/>
    <s v="SASTRE FORMAL DAMA"/>
    <n v="53101904"/>
    <s v="SELECCIÓN ABREVIADA ACUERDO MARCO DE PRECIOS"/>
    <n v="8"/>
    <n v="5"/>
    <n v="10"/>
    <n v="130"/>
    <n v="22207185"/>
    <s v="JUEGO"/>
    <s v="NO SOLICITADAS"/>
  </r>
  <r>
    <x v="29"/>
    <x v="13"/>
    <s v="02-02-01-002-008"/>
    <s v="Materiales y suministros - Dotación (prendas de vestir y calzado)"/>
    <s v="CAMISA FORMAL DAMA"/>
    <n v="53101604"/>
    <s v="SELECCIÓN ABREVIADA ACUERDO MARCO DE PRECIOS"/>
    <n v="8"/>
    <n v="5"/>
    <n v="10"/>
    <n v="130"/>
    <n v="8357700.8200000003"/>
    <s v="UNIDAD"/>
    <s v="NO SOLICITADAS"/>
  </r>
  <r>
    <x v="29"/>
    <x v="5"/>
    <s v="02-02-01-004-002"/>
    <s v="Materiales y suministros - Productos metálicos elaborados (excepto maquinaria y equipo)"/>
    <s v="ORDEN DE BOYACÁ &quot;GRAN CRUZ&quot;"/>
    <s v="49101701"/>
    <s v="SELECCIÓN ABREVIADA SUBASTA INVERSA"/>
    <n v="1"/>
    <n v="11"/>
    <n v="10"/>
    <n v="1"/>
    <n v="3244987"/>
    <s v="UNIDAD"/>
    <s v="NO SOLICITADAS"/>
  </r>
  <r>
    <x v="29"/>
    <x v="5"/>
    <s v="02-02-01-004-002"/>
    <s v="Materiales y suministros - Productos metálicos elaborados (excepto maquinaria y equipo)"/>
    <s v="ORDEN DE BOYACÁ &quot;GRAN OFICIAL&quot;"/>
    <s v="49101701"/>
    <s v="SELECCIÓN ABREVIADA SUBASTA INVERSA"/>
    <n v="1"/>
    <n v="11"/>
    <n v="10"/>
    <n v="1"/>
    <n v="2220750"/>
    <s v="UNIDAD"/>
    <s v="NO SOLICITADAS"/>
  </r>
  <r>
    <x v="29"/>
    <x v="5"/>
    <s v="02-02-01-004-002"/>
    <s v="Materiales y suministros - Productos metálicos elaborados (excepto maquinaria y equipo)"/>
    <s v="ORDEN DEL MÉRITO MILITAR &quot;ANTONIO NARIÑO&quot;. CATEGORÍA &quot;OFICIAL&quot;"/>
    <s v="49101701"/>
    <s v="SELECCIÓN ABREVIADA SUBASTA INVERSA"/>
    <n v="1"/>
    <n v="11"/>
    <n v="10"/>
    <n v="2"/>
    <n v="420714"/>
    <s v="UNIDAD"/>
    <s v="NO SOLICITADAS"/>
  </r>
  <r>
    <x v="29"/>
    <x v="5"/>
    <s v="02-02-01-004-002"/>
    <s v="Materiales y suministros - Productos metálicos elaborados (excepto maquinaria y equipo)"/>
    <s v="ORDEN DEL MÉRITO MILITAR &quot;ANTONIO NARIÑO&quot;. CATEGORÍA &quot;CABALLERO&quot;"/>
    <s v="49101701"/>
    <s v="SELECCIÓN ABREVIADA SUBASTA INVERSA"/>
    <n v="1"/>
    <n v="11"/>
    <n v="10"/>
    <n v="10"/>
    <n v="1390000"/>
    <s v="UNIDAD"/>
    <s v="NO SOLICITADAS"/>
  </r>
  <r>
    <x v="29"/>
    <x v="5"/>
    <s v="02-02-01-004-002"/>
    <s v="Materiales y suministros - Productos metálicos elaborados (excepto maquinaria y equipo)"/>
    <s v="CRUZ DE LA FUERZA AÉREA AL MÉRITO AERONÁUTICO &quot;OFICIAL&quot;"/>
    <s v="49101701"/>
    <s v="SELECCIÓN ABREVIADA SUBASTA INVERSA"/>
    <n v="1"/>
    <n v="11"/>
    <n v="10"/>
    <n v="50"/>
    <n v="11495000"/>
    <s v="UNIDAD"/>
    <s v="NO SOLICITADAS"/>
  </r>
  <r>
    <x v="29"/>
    <x v="5"/>
    <s v="02-02-01-004-002"/>
    <s v="Materiales y suministros - Productos metálicos elaborados (excepto maquinaria y equipo)"/>
    <s v="ORDEN DEL MÉRITO SANITARIO &quot;JOSÉ FERNÁNDEZ MADRID&quot;. CATEGORÍA &quot;CABALLERO&quot;"/>
    <s v="49101701"/>
    <s v="SELECCIÓN ABREVIADA SUBASTA INVERSA"/>
    <n v="1"/>
    <n v="11"/>
    <n v="10"/>
    <n v="5"/>
    <n v="669000"/>
    <s v="UNIDAD"/>
    <s v="NO SOLICITADAS"/>
  </r>
  <r>
    <x v="29"/>
    <x v="5"/>
    <s v="02-02-01-004-002"/>
    <s v="Materiales y suministros - Productos metálicos elaborados (excepto maquinaria y equipo)"/>
    <s v="ORDEN DEL MÉRITO SANITARIO &quot;JOSÉ FERNÁNDEZ MADRID&quot;. CATEGORÍA &quot;COMPAÑERO&quot;"/>
    <s v="49101701"/>
    <s v="SELECCIÓN ABREVIADA SUBASTA INVERSA"/>
    <n v="1"/>
    <n v="11"/>
    <n v="10"/>
    <n v="5"/>
    <n v="696000"/>
    <s v="UNIDAD"/>
    <s v="NO SOLICITADAS"/>
  </r>
  <r>
    <x v="29"/>
    <x v="5"/>
    <s v="02-02-01-004-002"/>
    <s v="Materiales y suministros - Productos metálicos elaborados (excepto maquinaria y equipo)"/>
    <s v="MEDALLA &quot;FRANCISCO JOSÉ DE CALDAS&quot;. CATEGORÍA &quot;APLICACIÓN&quot; (EN HIERRO)"/>
    <s v="49101701"/>
    <s v="SELECCIÓN ABREVIADA SUBASTA INVERSA"/>
    <n v="1"/>
    <n v="11"/>
    <n v="10"/>
    <n v="10"/>
    <n v="1370000"/>
    <s v="UNIDAD"/>
    <s v="NO SOLICITADAS"/>
  </r>
  <r>
    <x v="29"/>
    <x v="5"/>
    <s v="02-02-01-004-002"/>
    <s v="Materiales y suministros - Productos metálicos elaborados (excepto maquinaria y equipo)"/>
    <s v="MEDALLA &quot;TIEMPO DE SERVICIO 40 AÑOS&quot; (OFICIALES ÚNICAMENTE)"/>
    <s v="49101701"/>
    <s v="SELECCIÓN ABREVIADA SUBASTA INVERSA"/>
    <n v="1"/>
    <n v="11"/>
    <n v="10"/>
    <n v="1"/>
    <n v="2792000"/>
    <s v="UNIDAD"/>
    <s v="NO SOLICITADAS"/>
  </r>
  <r>
    <x v="29"/>
    <x v="5"/>
    <s v="02-02-01-004-002"/>
    <s v="Materiales y suministros - Productos metálicos elaborados (excepto maquinaria y equipo)"/>
    <s v="MEDALLA &quot;TIEMPO DE SERVICIO 30 AÑOS&quot; (OFICIALES)"/>
    <s v="49101701"/>
    <s v="SELECCIÓN ABREVIADA SUBASTA INVERSA"/>
    <n v="1"/>
    <n v="11"/>
    <n v="10"/>
    <n v="3"/>
    <n v="6180000"/>
    <s v="UNIDAD"/>
    <s v="NO SOLICITADAS"/>
  </r>
  <r>
    <x v="29"/>
    <x v="5"/>
    <s v="02-02-01-004-002"/>
    <s v="Materiales y suministros - Productos metálicos elaborados (excepto maquinaria y equipo)"/>
    <s v="MEDALLA &quot;TIEMPO DE SERVICIO 20 AÑOS&quot; (OFICIALES)"/>
    <s v="49101701"/>
    <s v="SELECCIÓN ABREVIADA SUBASTA INVERSA"/>
    <n v="1"/>
    <n v="11"/>
    <n v="10"/>
    <n v="3"/>
    <n v="411000"/>
    <s v="UNIDAD"/>
    <s v="NO SOLICITADAS"/>
  </r>
  <r>
    <x v="29"/>
    <x v="5"/>
    <s v="02-02-01-004-002"/>
    <s v="Materiales y suministros - Productos metálicos elaborados (excepto maquinaria y equipo)"/>
    <s v="MEDALLA &quot;TIEMPO DE SERVICIO 25 AÑOS&quot; (SUBOFICIALES)"/>
    <s v="49101701"/>
    <s v="SELECCIÓN ABREVIADA SUBASTA INVERSA"/>
    <n v="1"/>
    <n v="11"/>
    <n v="10"/>
    <n v="1"/>
    <n v="137000"/>
    <s v="UNIDAD"/>
    <s v="NO SOLICITADAS"/>
  </r>
  <r>
    <x v="29"/>
    <x v="5"/>
    <s v="02-02-01-004-002"/>
    <s v="Materiales y suministros - Productos metálicos elaborados (excepto maquinaria y equipo)"/>
    <s v="MEDALLA &quot;TIEMPO DE SERVICIO 20 AÑOS&quot; (SUBOFICIALES)"/>
    <s v="49101701"/>
    <s v="SELECCIÓN ABREVIADA SUBASTA INVERSA"/>
    <n v="1"/>
    <n v="11"/>
    <n v="10"/>
    <n v="100"/>
    <n v="13700000"/>
    <s v="UNIDAD"/>
    <s v="NO SOLICITADAS"/>
  </r>
  <r>
    <x v="29"/>
    <x v="5"/>
    <s v="02-02-01-004-002"/>
    <s v="Materiales y suministros - Productos metálicos elaborados (excepto maquinaria y equipo)"/>
    <s v="MEDALLA &quot;TIEMPO DE SERVICIO 15 AÑOS&quot; (OFICIALES, MISMA SUBOFICIALES)"/>
    <s v="49101701"/>
    <s v="SELECCIÓN ABREVIADA SUBASTA INVERSA"/>
    <n v="1"/>
    <n v="11"/>
    <n v="10"/>
    <n v="300"/>
    <n v="36930000"/>
    <s v="UNIDAD"/>
    <s v="NO SOLICITADAS"/>
  </r>
  <r>
    <x v="29"/>
    <x v="5"/>
    <s v="02-02-01-004-002"/>
    <s v="Materiales y suministros - Productos metálicos elaborados (excepto maquinaria y equipo)"/>
    <s v="MEDALLA &quot;FE EN LA CAUSA&quot; DE LA FUERZA AÉREA"/>
    <s v="49101701"/>
    <s v="SELECCIÓN ABREVIADA SUBASTA INVERSA"/>
    <n v="1"/>
    <n v="11"/>
    <n v="10"/>
    <n v="195"/>
    <n v="29230500"/>
    <s v="UNIDAD"/>
    <s v="NO SOLICITADAS"/>
  </r>
  <r>
    <x v="29"/>
    <x v="5"/>
    <s v="02-02-01-004-002"/>
    <s v="Materiales y suministros - Productos metálicos elaborados (excepto maquinaria y equipo)"/>
    <s v="MEDALLA &quot;JUAN BAUTISTA SOLARTE OBANDO&quot;"/>
    <s v="49101701"/>
    <s v="SELECCIÓN ABREVIADA SUBASTA INVERSA"/>
    <n v="1"/>
    <n v="11"/>
    <n v="10"/>
    <n v="40"/>
    <n v="5352000"/>
    <s v="UNIDAD"/>
    <s v="NO SOLICITADAS"/>
  </r>
  <r>
    <x v="29"/>
    <x v="5"/>
    <s v="02-02-01-004-002"/>
    <s v="Materiales y suministros - Productos metálicos elaborados (excepto maquinaria y equipo)"/>
    <s v="MEDALLA &quot;MARCO FIDEL SUÁREZ&quot;"/>
    <s v="49101701"/>
    <s v="SELECCIÓN ABREVIADA SUBASTA INVERSA"/>
    <n v="1"/>
    <n v="11"/>
    <n v="10"/>
    <n v="370"/>
    <n v="50690000"/>
    <s v="UNIDAD"/>
    <s v="NO SOLICITADAS"/>
  </r>
  <r>
    <x v="29"/>
    <x v="5"/>
    <s v="02-02-01-004-002"/>
    <s v="Materiales y suministros - Productos metálicos elaborados (excepto maquinaria y equipo)"/>
    <s v="MEDALLA &quot;MARCO FIDEL SUÁREZ&quot; CATEGORÍA &quot;ESPECIAL&quot;"/>
    <s v="49101701"/>
    <s v="SELECCIÓN ABREVIADA SUBASTA INVERSA"/>
    <n v="1"/>
    <n v="11"/>
    <n v="10"/>
    <n v="11"/>
    <n v="1531200"/>
    <s v="UNIDAD"/>
    <s v="NO SOLICITADAS"/>
  </r>
  <r>
    <x v="29"/>
    <x v="5"/>
    <s v="02-02-01-004-002"/>
    <s v="Materiales y suministros - Productos metálicos elaborados (excepto maquinaria y equipo)"/>
    <s v="MEDALLA &quot;ÁGUILA DE GULES&quot;"/>
    <s v="49101701"/>
    <s v="SELECCIÓN ABREVIADA SUBASTA INVERSA"/>
    <n v="1"/>
    <n v="11"/>
    <n v="10"/>
    <n v="31"/>
    <n v="4247000"/>
    <s v="UNIDAD"/>
    <s v="NO SOLICITADAS"/>
  </r>
  <r>
    <x v="29"/>
    <x v="5"/>
    <s v="02-02-01-004-002"/>
    <s v="Materiales y suministros - Productos metálicos elaborados (excepto maquinaria y equipo)"/>
    <s v="MEDALLA &quot;SEGURIDAD Y DEFENSA DE BASES AÉREAS&quot;"/>
    <s v="49101701"/>
    <s v="SELECCIÓN ABREVIADA SUBASTA INVERSA"/>
    <n v="1"/>
    <n v="11"/>
    <n v="10"/>
    <n v="70"/>
    <n v="9744000"/>
    <s v="UNIDAD"/>
    <s v="NO SOLICITADAS"/>
  </r>
  <r>
    <x v="29"/>
    <x v="5"/>
    <s v="02-02-01-004-002"/>
    <s v="Materiales y suministros - Productos metálicos elaborados (excepto maquinaria y equipo)"/>
    <s v="MEDALLA &quot;SERVICIOS DISTINGUIDOS A LA INTELIGENCIA AÉREA&quot;"/>
    <s v="49101701"/>
    <s v="SELECCIÓN ABREVIADA SUBASTA INVERSA"/>
    <n v="1"/>
    <n v="11"/>
    <n v="10"/>
    <n v="41"/>
    <n v="5707200"/>
    <s v="UNIDAD"/>
    <s v="NO SOLICITADAS"/>
  </r>
  <r>
    <x v="29"/>
    <x v="5"/>
    <s v="02-02-01-004-002"/>
    <s v="Materiales y suministros - Productos metálicos elaborados (excepto maquinaria y equipo)"/>
    <s v="MEDALLA &quot;SERVICIOS DISTINGUIDOS A LA DEFENSA AÉREA Y NAVEGACIÓN AÉREA&quot;"/>
    <s v="49101701"/>
    <s v="SELECCIÓN ABREVIADA SUBASTA INVERSA"/>
    <n v="1"/>
    <n v="11"/>
    <n v="10"/>
    <n v="38"/>
    <n v="5491000"/>
    <s v="UNIDAD"/>
    <s v="NO SOLICITADAS"/>
  </r>
  <r>
    <x v="29"/>
    <x v="5"/>
    <s v="02-02-01-004-002"/>
    <s v="Materiales y suministros - Productos metálicos elaborados (excepto maquinaria y equipo)"/>
    <s v="MEDALLA &quot;SERVICIOS DISTINGUIDOS AL CUERPO LOGÍSTICO Y ADMINISTRATIVO&quot;"/>
    <s v="49101701"/>
    <s v="SELECCIÓN ABREVIADA SUBASTA INVERSA"/>
    <n v="1"/>
    <n v="11"/>
    <n v="10"/>
    <n v="200"/>
    <n v="27840000"/>
    <s v="UNIDAD"/>
    <s v="NO SOLICITADAS"/>
  </r>
  <r>
    <x v="29"/>
    <x v="5"/>
    <s v="02-02-01-004-002"/>
    <s v="Materiales y suministros - Productos metálicos elaborados (excepto maquinaria y equipo)"/>
    <s v="MEDALLA &quot;CIENCIA Y TECNOLOGÍA&quot;"/>
    <s v="49101701"/>
    <s v="SELECCIÓN ABREVIADA SUBASTA INVERSA"/>
    <n v="1"/>
    <n v="11"/>
    <n v="10"/>
    <n v="20"/>
    <n v="2780000"/>
    <s v="UNIDAD"/>
    <s v="NO SOLICITADAS"/>
  </r>
  <r>
    <x v="29"/>
    <x v="5"/>
    <s v="02-02-01-004-002"/>
    <s v="Materiales y suministros - Productos metálicos elaborados (excepto maquinaria y equipo)"/>
    <s v="MEDALLA &quot;SERVICIOS MERITORIOS A LA JEFATURA JURÍDICA Y DERECHOS HUMANOS Y AL DERECHO INTERNACIONAL HUMANITARIO&quot;"/>
    <s v="49101701"/>
    <s v="SELECCIÓN ABREVIADA SUBASTA INVERSA"/>
    <n v="1"/>
    <n v="11"/>
    <n v="10"/>
    <n v="1"/>
    <n v="149900"/>
    <s v="UNIDAD"/>
    <s v="NO SOLICITADAS"/>
  </r>
  <r>
    <x v="29"/>
    <x v="5"/>
    <s v="02-02-01-004-002"/>
    <s v="Materiales y suministros - Productos metálicos elaborados (excepto maquinaria y equipo)"/>
    <s v="SERVICIOS DISTINGUIDOS A LA ESCUELA DE SUBOFICIALES CT. ANDRÉS M. DÍAZ"/>
    <s v="49101701"/>
    <s v="SELECCIÓN ABREVIADA SUBASTA INVERSA"/>
    <n v="1"/>
    <n v="11"/>
    <n v="10"/>
    <n v="10"/>
    <n v="1390000"/>
    <s v="UNIDAD"/>
    <s v="NO SOLICITADAS"/>
  </r>
  <r>
    <x v="29"/>
    <x v="5"/>
    <s v="02-02-01-004-002"/>
    <s v="Materiales y suministros - Productos metálicos elaborados (excepto maquinaria y equipo)"/>
    <s v="MEDALLA A LA VIRTUD &quot;CAPITÁN JOSÉ EDMUNDO SANDOVAL&quot;"/>
    <s v="49101701"/>
    <s v="SELECCIÓN ABREVIADA SUBASTA INVERSA"/>
    <n v="1"/>
    <n v="11"/>
    <n v="10"/>
    <n v="10"/>
    <n v="1390000"/>
    <s v="UNIDAD"/>
    <s v="NO SOLICITADAS"/>
  </r>
  <r>
    <x v="29"/>
    <x v="5"/>
    <s v="02-02-01-004-002"/>
    <s v="Materiales y suministros - Productos metálicos elaborados (excepto maquinaria y equipo)"/>
    <s v="MEDALLA &quot;CORAZÓN AZUL&quot;"/>
    <s v="49101701"/>
    <s v="SELECCIÓN ABREVIADA SUBASTA INVERSA"/>
    <n v="1"/>
    <n v="11"/>
    <n v="10"/>
    <n v="5"/>
    <n v="685000"/>
    <s v="UNIDAD"/>
    <s v="NO SOLICITADAS"/>
  </r>
  <r>
    <x v="29"/>
    <x v="5"/>
    <s v="02-02-01-004-002"/>
    <s v="Materiales y suministros - Productos metálicos elaborados (excepto maquinaria y equipo)"/>
    <s v="MEDALLA MILITAR &quot;ALMA MATER ESCUELA MILITAR DE AVIACIÓN&quot;"/>
    <s v="49101701"/>
    <s v="SELECCIÓN ABREVIADA SUBASTA INVERSA"/>
    <n v="1"/>
    <n v="11"/>
    <n v="10"/>
    <n v="10"/>
    <n v="1370000"/>
    <s v="UNIDAD"/>
    <s v="NO SOLICITADAS"/>
  </r>
  <r>
    <x v="29"/>
    <x v="5"/>
    <s v="02-02-01-004-002"/>
    <s v="Materiales y suministros - Productos metálicos elaborados (excepto maquinaria y equipo)"/>
    <s v="MEDALLA MILITAR &quot;SERVICIOS DISTINGUIDOS AL DESARROLLO DE OPERACIONES Y ACTIVIDADES ESPACIALES AD ASTRA&quot;"/>
    <s v="49101701"/>
    <s v="SELECCIÓN ABREVIADA SUBASTA INVERSA"/>
    <n v="1"/>
    <n v="11"/>
    <n v="10"/>
    <n v="5"/>
    <n v="685000"/>
    <s v="UNIDAD"/>
    <s v="NO SOLICITADAS"/>
  </r>
  <r>
    <x v="29"/>
    <x v="5"/>
    <s v="02-02-01-004-002"/>
    <s v="Materiales y suministros - Productos metálicos elaborados (excepto maquinaria y equipo)"/>
    <s v="BOTÓN 10 AÑOS DE SERVICIO"/>
    <s v="49101701"/>
    <s v="SELECCIÓN ABREVIADA SUBASTA INVERSA"/>
    <n v="1"/>
    <n v="11"/>
    <n v="10"/>
    <n v="1"/>
    <n v="24000"/>
    <s v="UNIDAD"/>
    <s v="NO SOLICITADAS"/>
  </r>
  <r>
    <x v="29"/>
    <x v="5"/>
    <s v="02-02-01-004-002"/>
    <s v="Materiales y suministros - Productos metálicos elaborados (excepto maquinaria y equipo)"/>
    <s v="PORTAMEDALLA"/>
    <s v="49101701"/>
    <s v="SELECCIÓN ABREVIADA SUBASTA INVERSA"/>
    <n v="1"/>
    <n v="11"/>
    <n v="10"/>
    <n v="1"/>
    <n v="32000"/>
    <s v="UNIDAD"/>
    <s v="NO SOLICITADAS"/>
  </r>
  <r>
    <x v="29"/>
    <x v="39"/>
    <s v="02-01-01-004-009-01"/>
    <s v="Activos fijos - Vehículos automotores, remolques y semirremolques; y sus partes, piezas y accesorios"/>
    <s v="ADQUISICION TRACTOCAMIÓN CAPACIDAD_x000a_MINIMA 30 TONELADAS "/>
    <n v="25101602"/>
    <s v="SELECCIÓN ABREVIADA ACUERDO MARCO DE PRECIOS"/>
    <n v="9"/>
    <n v="3"/>
    <n v="10"/>
    <n v="1"/>
    <n v="671551962"/>
    <s v="UNIDAD"/>
    <s v="NO SOLICITADAS"/>
  </r>
  <r>
    <x v="29"/>
    <x v="39"/>
    <s v="02-01-01-004-009-01"/>
    <s v="Activos fijos - Vehículos automotores, remolques y semirremolques; y sus partes, piezas y accesorios"/>
    <s v="ADQUISICION CHASIS DE CAMIÓN_x000a_CAPACIDAD MINIMA 8 TONELADAS FRENO_x000a_100% AIRE"/>
    <n v="25101602"/>
    <s v="SELECCIÓN ABREVIADA ACUERDO MARCO DE PRECIOS"/>
    <n v="9"/>
    <n v="3"/>
    <n v="10"/>
    <n v="1"/>
    <n v="343768789"/>
    <s v="UNIDAD"/>
    <s v="NO SOLICITADAS"/>
  </r>
  <r>
    <x v="29"/>
    <x v="13"/>
    <s v="02-02-01-002-008"/>
    <s v="Materiales y suministros - Dotación (prendas de vestir y calzado)"/>
    <s v="PANTALÓN TÉRMICO - SECO PRIMERA CAPA"/>
    <n v="46181527"/>
    <s v="MÍNIMA CUANTÍA "/>
    <n v="9"/>
    <n v="3"/>
    <n v="10"/>
    <n v="88"/>
    <n v="18832000"/>
    <s v="Unidad"/>
    <s v="NO SOLICITADAS"/>
  </r>
  <r>
    <x v="29"/>
    <x v="13"/>
    <s v="02-02-01-002-008"/>
    <s v="Materiales y suministros - Dotación (prendas de vestir y calzado)"/>
    <s v="BUZO TÉRMICO - SECO PRIMERA CAPA"/>
    <n v="53101800"/>
    <s v="MÍNIMA CUANTÍA "/>
    <n v="9"/>
    <n v="3"/>
    <n v="10"/>
    <n v="88"/>
    <n v="19712000"/>
    <s v="Unidad"/>
    <s v="NO SOLICITADAS"/>
  </r>
  <r>
    <x v="29"/>
    <x v="13"/>
    <s v="02-02-01-002-008"/>
    <s v="Materiales y suministros - Dotación (prendas de vestir y calzado)"/>
    <s v="GUANTES [GUANTES PRIMERA CAPA]"/>
    <n v="46181538"/>
    <s v="MÍNIMA CUANTÍA "/>
    <n v="9"/>
    <n v="3"/>
    <n v="10"/>
    <n v="44"/>
    <n v="6336000"/>
    <s v="Par"/>
    <s v="NO SOLICITADAS"/>
  </r>
  <r>
    <x v="29"/>
    <x v="13"/>
    <s v="02-02-01-002-008"/>
    <s v="Materiales y suministros - Dotación (prendas de vestir y calzado)"/>
    <s v="CHAQUETA POLAR SEGUNDA CAPA"/>
    <n v="53101800"/>
    <s v="MÍNIMA CUANTÍA "/>
    <n v="9"/>
    <n v="3"/>
    <n v="10"/>
    <n v="16"/>
    <n v="2592000"/>
    <s v="Unidad"/>
    <s v="NO SOLICITADAS"/>
  </r>
  <r>
    <x v="29"/>
    <x v="13"/>
    <s v="02-02-01-002-008"/>
    <s v="Materiales y suministros - Dotación (prendas de vestir y calzado)"/>
    <s v="PANTALÓN TÉRMICO TERCERA CAPA"/>
    <n v="46181527"/>
    <s v="MÍNIMA CUANTÍA "/>
    <n v="9"/>
    <n v="3"/>
    <n v="10"/>
    <n v="20"/>
    <n v="7920000"/>
    <s v="Unidad"/>
    <s v="NO SOLICITADAS"/>
  </r>
  <r>
    <x v="29"/>
    <x v="13"/>
    <s v="02-02-01-002-008"/>
    <s v="Materiales y suministros - Dotación (prendas de vestir y calzado)"/>
    <s v="CHAQUETA TÉRMICA TERCERA CAPA"/>
    <n v="53101800"/>
    <s v="MÍNIMA CUANTÍA "/>
    <n v="9"/>
    <n v="3"/>
    <n v="10"/>
    <n v="15"/>
    <n v="8910000"/>
    <s v="Unidad"/>
    <s v="NO SOLICITADAS"/>
  </r>
  <r>
    <x v="29"/>
    <x v="13"/>
    <s v="02-02-01-002-008"/>
    <s v="Materiales y suministros - Dotación (prendas de vestir y calzado)"/>
    <s v="MEDIAS TÉRMICAS"/>
    <n v="46181535"/>
    <s v="MÍNIMA CUANTÍA "/>
    <n v="9"/>
    <n v="3"/>
    <n v="10"/>
    <n v="88"/>
    <n v="4312000"/>
    <s v="Par"/>
    <s v="NO SOLICITADAS"/>
  </r>
  <r>
    <x v="29"/>
    <x v="13"/>
    <s v="02-02-01-002-008"/>
    <s v="Materiales y suministros - Dotación (prendas de vestir y calzado)"/>
    <s v="GUANTES TERCERA CAPA"/>
    <n v="46181538"/>
    <s v="MÍNIMA CUANTÍA "/>
    <n v="9"/>
    <n v="3"/>
    <n v="10"/>
    <n v="15"/>
    <n v="2730000"/>
    <s v="Par"/>
    <s v="NO SOLICITADAS"/>
  </r>
  <r>
    <x v="29"/>
    <x v="13"/>
    <s v="02-02-01-002-008"/>
    <s v="Materiales y suministros - Dotación (prendas de vestir y calzado)"/>
    <s v="GORRO PARA NIEVE"/>
    <n v="46181529"/>
    <s v="MÍNIMA CUANTÍA "/>
    <n v="9"/>
    <n v="3"/>
    <n v="10"/>
    <n v="43"/>
    <n v="4644000"/>
    <s v="Unidad"/>
    <s v="NO SOLICITADAS"/>
  </r>
  <r>
    <x v="29"/>
    <x v="13"/>
    <s v="02-02-01-002-008"/>
    <s v="Materiales y suministros - Dotación (prendas de vestir y calzado)"/>
    <s v="CUELLO PARA NIEVE"/>
    <n v="46181529"/>
    <s v="MÍNIMA CUANTÍA "/>
    <n v="9"/>
    <n v="3"/>
    <n v="10"/>
    <n v="43"/>
    <n v="4859000"/>
    <s v="Unidad"/>
    <s v="NO SOLICITADAS"/>
  </r>
  <r>
    <x v="29"/>
    <x v="13"/>
    <s v="02-02-01-002-008"/>
    <s v="Materiales y suministros - Dotación (prendas de vestir y calzado)"/>
    <s v="GAFAS DE PROTECCIÓN PARA NIEVE"/>
    <n v="46181804"/>
    <s v="MÍNIMA CUANTÍA "/>
    <n v="9"/>
    <n v="3"/>
    <n v="10"/>
    <n v="16"/>
    <n v="4960000"/>
    <s v="Unidad"/>
    <s v="NO SOLICITADAS"/>
  </r>
  <r>
    <x v="29"/>
    <x v="48"/>
    <s v="02-01-01-003-008-01-4"/>
    <s v="Activos fijos - Otros muebles n. C. P."/>
    <s v="ESTANTERIA ACERO RECUBIERTA EN_x000a_PLASTICO"/>
    <n v="24102004"/>
    <s v="SELECCIÓN ABREVIADA SUBASTA INVERSA"/>
    <n v="9"/>
    <n v="3"/>
    <n v="10"/>
    <n v="28"/>
    <n v="113022000"/>
    <s v="GLOBAL"/>
    <s v="NO SOLICITADAS"/>
  </r>
  <r>
    <x v="29"/>
    <x v="37"/>
    <s v="02-01-01-004-003-09"/>
    <s v="Activos fijos - Otras máquinas para usos generales y sus partes y piezas"/>
    <s v="CONGELADOR HORIZONTAL"/>
    <n v="24131610"/>
    <s v="SELECCIÓN ABREVIADA ACUERDO MARCO DE PRECIOS"/>
    <n v="9"/>
    <n v="3"/>
    <n v="10"/>
    <n v="1"/>
    <n v="106908000"/>
    <s v="GLOBAL"/>
    <s v="NO SOLICITADAS"/>
  </r>
  <r>
    <x v="29"/>
    <x v="36"/>
    <s v="02-01-01-004-004-05"/>
    <s v="Activos fijos - Maquinaria para la elaboración de alimentos, bebidas y tabaco, y sus partes y piezas"/>
    <s v="PROCESADOR DE ALIMENTOS"/>
    <n v="23181600"/>
    <s v="SELECCIÓN ABREVIADA ACUERDO MARCO DE PRECIOS"/>
    <n v="9"/>
    <n v="3"/>
    <n v="10"/>
    <n v="10"/>
    <n v="94429470"/>
    <s v="GLOBAL"/>
    <s v="NO SOLICITADAS"/>
  </r>
  <r>
    <x v="29"/>
    <x v="5"/>
    <s v="02-02-01-004-002"/>
    <s v="Materiales y suministros - Productos metálicos elaborados (excepto maquinaria y equipo)"/>
    <s v="CALDERO ALUMINIO GRANDE"/>
    <n v="52151807"/>
    <s v="SELECCIÓN ABREVIADA ACUERDO MARCO DE PRECIOS"/>
    <n v="9"/>
    <n v="3"/>
    <n v="10"/>
    <n v="13"/>
    <n v="3747510"/>
    <s v="GLOBAL"/>
    <s v="NO SOLICITADAS"/>
  </r>
  <r>
    <x v="29"/>
    <x v="35"/>
    <s v="02-01-01-004-008-01"/>
    <s v="Activos fijos - Aparatos médicos y quirúrgicos y aparatos ortésicos y protésicos"/>
    <s v="EQUIPO ERGOESPIROMETRO MEDICIÓN DIRECTA_x000a_DE CONSUMO DE OXIGENO AL PERSONAL_x000a_INVOLUCRADO EN ACTIVIDADES Y COMISIONES_x000a_QUE GENEREN ESFUERZO FISICO, EVALUA EL_x000a_RENDIMIENTO DE ACUERDO A SU CAPACIDAD_x000a_FISICA, GENERANDO UN IMPACTO POSITIVO EN LA_x000a_EVALUACION FISICA DEL PERSONAL OPERATIVO_x000a_FAC Analizador de O2.PC + 2 monitores 24&quot; - Kit de_x000a_Calibración Professional - ECG inlámbrico_x000a_Carro para laboratorio + Accesorios."/>
    <s v="42271600 42271700"/>
    <s v="SELECCIÓN ABREVIADA MENOR CUANTÍA"/>
    <n v="9"/>
    <n v="3"/>
    <n v="10"/>
    <n v="1"/>
    <n v="273700000"/>
    <s v="UNIDAD"/>
    <s v="NO SOLICITADAS"/>
  </r>
  <r>
    <x v="29"/>
    <x v="37"/>
    <s v="02-01-01-004-003-09"/>
    <s v="Activos fijos - Otras máquinas para usos generales y sus partes y piezas"/>
    <s v="COCINA 6 PUESTOS PLANCHA Y_x000a_HORNO"/>
    <n v="52141544"/>
    <s v="SELECCIÓN ABREVIADA ACUERDO MARCO DE PRECIOS"/>
    <n v="9"/>
    <n v="3"/>
    <n v="10"/>
    <n v="7"/>
    <n v="106615600"/>
    <s v="GLOBAL"/>
    <s v="NO SOLICITADAS"/>
  </r>
  <r>
    <x v="29"/>
    <x v="48"/>
    <s v="02-01-01-003-008-01-4"/>
    <s v="Activos fijos - Otros muebles n. C. P."/>
    <s v="COMEDORES DE ACERO_x000a_INOXIDABLE - C-1 "/>
    <n v="48102009"/>
    <s v="SELECCIÓN ABREVIADA ACUERDO MARCO DE PRECIOS"/>
    <n v="9"/>
    <n v="3"/>
    <n v="10"/>
    <n v="11"/>
    <n v="106269900"/>
    <s v="UNIDAD"/>
    <s v="NO SOLICITADAS"/>
  </r>
  <r>
    <x v="29"/>
    <x v="48"/>
    <s v="02-01-01-003-008-01-4"/>
    <s v="Activos fijos - Otros muebles n. C. P."/>
    <s v="COMEDORES DE ACERO_x000a_INOXIDABLE - C-2"/>
    <n v="48102009"/>
    <s v="SELECCIÓN ABREVIADA ACUERDO MARCO DE PRECIOS"/>
    <n v="9"/>
    <n v="3"/>
    <n v="10"/>
    <n v="4"/>
    <n v="38643600"/>
    <s v="UNIDAD"/>
    <s v="NO SOLICITADAS"/>
  </r>
  <r>
    <x v="29"/>
    <x v="48"/>
    <s v="02-01-01-003-008-01-4"/>
    <s v="Activos fijos - Otros muebles n. C. P."/>
    <s v="COMEDORES DE ACERO_x000a_INOXIDABLE - C-3"/>
    <n v="48102009"/>
    <s v="SELECCIÓN ABREVIADA ACUERDO MARCO DE PRECIOS"/>
    <n v="9"/>
    <n v="3"/>
    <n v="10"/>
    <n v="4"/>
    <n v="38643600"/>
    <s v="UNIDAD"/>
    <s v="NO SOLICITADAS"/>
  </r>
  <r>
    <x v="29"/>
    <x v="48"/>
    <s v="02-01-01-003-008-01-4"/>
    <s v="Activos fijos - Otros muebles n. C. P."/>
    <s v="COMEDORES DE ACERO_x000a_INOXIDABLE - C-5"/>
    <n v="48102009"/>
    <s v="SELECCIÓN ABREVIADA ACUERDO MARCO DE PRECIOS"/>
    <n v="9"/>
    <n v="3"/>
    <n v="10"/>
    <n v="4"/>
    <n v="38643600"/>
    <s v="UNIDAD"/>
    <s v="NO SOLICITADAS"/>
  </r>
  <r>
    <x v="29"/>
    <x v="48"/>
    <s v="02-01-01-003-008-01-4"/>
    <s v="Activos fijos - Otros muebles n. C. P."/>
    <s v="COMEDORES DE ACERO_x000a_INOXIDABLE - CAMAN"/>
    <n v="48102009"/>
    <s v="SELECCIÓN ABREVIADA ACUERDO MARCO DE PRECIOS"/>
    <n v="9"/>
    <n v="3"/>
    <n v="10"/>
    <n v="10"/>
    <n v="96609000"/>
    <s v="UNIDAD"/>
    <s v="NO SOLICITADAS"/>
  </r>
  <r>
    <x v="29"/>
    <x v="48"/>
    <s v="02-01-01-003-008-01-4"/>
    <s v="Activos fijos - Otros muebles n. C. P."/>
    <s v="COMEDORES DE ACERO_x000a_INOXIDABLE - GAORI"/>
    <n v="48102009"/>
    <s v="SELECCIÓN ABREVIADA ACUERDO MARCO DE PRECIOS"/>
    <n v="9"/>
    <n v="3"/>
    <n v="10"/>
    <n v="9"/>
    <n v="86948100"/>
    <s v="UNIDAD"/>
    <s v="NO SOLICITADAS"/>
  </r>
  <r>
    <x v="29"/>
    <x v="48"/>
    <s v="02-01-01-003-008-01-4"/>
    <s v="Activos fijos - Otros muebles n. C. P."/>
    <s v="COMEDORES DE ACERO_x000a_INOXIDABLE - GACAS"/>
    <n v="48102009"/>
    <s v="SELECCIÓN ABREVIADA ACUERDO MARCO DE PRECIOS"/>
    <n v="9"/>
    <n v="3"/>
    <n v="10"/>
    <n v="5"/>
    <n v="48304500"/>
    <s v="UNIDAD"/>
    <s v="NO SOLICITADAS"/>
  </r>
  <r>
    <x v="29"/>
    <x v="37"/>
    <s v="02-01-01-004-003-02"/>
    <s v="Activos fijos - Bombas, compresores, motores de fuerza hidráulica y motores de potencia neumática y válvulas y sus partes y piezas"/>
    <s v="ELECTROBOMBA SUMERGIBLE DE 3 HP "/>
    <n v="40151576"/>
    <s v="MÍNIMA CUANTÍA "/>
    <n v="10"/>
    <n v="2"/>
    <n v="10"/>
    <n v="3"/>
    <n v="19169412"/>
    <s v="UNIDAD"/>
    <s v="NO SOLICITADAS"/>
  </r>
  <r>
    <x v="29"/>
    <x v="37"/>
    <s v="02-01-01-004-003-02"/>
    <s v="Activos fijos - Bombas, compresores, motores de fuerza hidráulica y motores de potencia neumática y válvulas y sus partes y piezas"/>
    <s v="ELECTROBOMBA TIPO LAPICERO 10 HP"/>
    <n v="40151576"/>
    <s v="MÍNIMA CUANTÍA "/>
    <n v="10"/>
    <n v="2"/>
    <n v="10"/>
    <n v="1"/>
    <n v="6825972"/>
    <s v="UNIDAD"/>
    <s v="NO SOLICITADAS"/>
  </r>
  <r>
    <x v="29"/>
    <x v="37"/>
    <s v="02-01-01-004-003-02"/>
    <s v="Activos fijos - Bombas, compresores, motores de fuerza hidráulica y motores de potencia neumática y válvulas y sus partes y piezas"/>
    <s v="BOMBA DE DOSIFICACIÓN MAGNÉTICA"/>
    <n v="40151576"/>
    <s v="MÍNIMA CUANTÍA "/>
    <n v="10"/>
    <n v="2"/>
    <n v="10"/>
    <n v="2"/>
    <n v="4533900"/>
    <s v="UNIDAD"/>
    <s v="NO SOLICITADAS"/>
  </r>
  <r>
    <x v="29"/>
    <x v="2"/>
    <s v="02-02-01-003-006-02"/>
    <s v="Materiales y suministros - Otros productos de caucho"/>
    <s v="MANGUERA CORRUGADA "/>
    <n v="40142000"/>
    <s v="MÍNIMA CUANTÍA "/>
    <n v="10"/>
    <n v="2"/>
    <n v="10"/>
    <n v="1"/>
    <n v="2599995.2999999998"/>
    <s v="UNIDAD"/>
    <s v="NO SOLICITADAS"/>
  </r>
  <r>
    <x v="29"/>
    <x v="39"/>
    <s v="02-01-01-004-009-01"/>
    <s v="Activos fijos - Vehículos automotores, remolques y semirremolques; y sus partes, piezas y accesorios"/>
    <s v="CAMIONETA DOBLE CABINA"/>
    <n v="25101503"/>
    <s v="SELECCIÓN ABREVIADA ACUERDO MARCO DE PRECIOS"/>
    <n v="11"/>
    <n v="1"/>
    <n v="10"/>
    <n v="40"/>
    <n v="7680485431"/>
    <s v="UNIDAD"/>
    <s v="NO SOLICITADAS"/>
  </r>
  <r>
    <x v="29"/>
    <x v="31"/>
    <s v="02-02-02-008-003-09"/>
    <s v="Adquisición de servicios - Otros servicios profesionales y técnicos n. C. P."/>
    <s v="DISEÑO, ELABORACIÓN E IMPLEMENTACIÓN PLAN ESTRATÉGICO DE SEGURIDAD VIAL PARA LA FAC._x000a_AMARRE VF"/>
    <n v="81102202"/>
    <s v="MÍNIMA CUANTÍA "/>
    <n v="11"/>
    <n v="1"/>
    <n v="10"/>
    <n v="1"/>
    <n v="30977798"/>
    <s v="GLOBAL"/>
    <s v="SI APROBADAS"/>
  </r>
  <r>
    <x v="29"/>
    <x v="36"/>
    <s v="02-01-01-004-004-01"/>
    <s v="Activos fijos - Maquinaria agropecuaria o silvícola y sus partes y piezas"/>
    <s v="TRACTOR AGRICOLA"/>
    <n v="25101901"/>
    <s v="SELECCIÓN ABREVIADA ACUERDO MARCO DE PRECIOS"/>
    <n v="11"/>
    <n v="1"/>
    <n v="10"/>
    <n v="14"/>
    <n v="1342600000"/>
    <s v="UNIDAD"/>
    <s v="NO SOLICITADAS"/>
  </r>
  <r>
    <x v="29"/>
    <x v="36"/>
    <s v="02-01-01-004-004-04"/>
    <s v="Activos fijos - Maquinaria para la minería, la explotación de canteras y la construcción y sus partes y piezas"/>
    <s v="MINI CARGADOR de capacidad de levante mayor a 1000 kg"/>
    <n v="22101502"/>
    <s v="SELECCIÓN ABREVIADA ACUERDO MARCO DE PRECIOS"/>
    <n v="11"/>
    <n v="1"/>
    <n v="10"/>
    <n v="4"/>
    <n v="1046416107.2"/>
    <s v="UNIDAD"/>
    <s v="NO SOLICITADAS"/>
  </r>
  <r>
    <x v="29"/>
    <x v="39"/>
    <s v="02-01-01-004-009-09-1"/>
    <s v="Activos fijos - Motocicletas y sidecares (vehículos laterales a las motocicletas)"/>
    <s v="MOTOCICLETA TIPO ENDURO_x000a_MINIMO 150 C.C "/>
    <n v="25101801"/>
    <s v="MÍNIMA CUANTÍA "/>
    <n v="11"/>
    <n v="1"/>
    <n v="10"/>
    <n v="1"/>
    <n v="16966562"/>
    <s v="UNIDAD"/>
    <s v="NO SOLICITADAS"/>
  </r>
  <r>
    <x v="29"/>
    <x v="39"/>
    <s v="02-01-01-004-009-01"/>
    <s v="Activos fijos - Vehículos automotores, remolques y semirremolques; y sus partes, piezas y accesorios"/>
    <s v="VOLQUETA 14M3 "/>
    <n v="25101601"/>
    <s v="SELECCIÓN ABREVIADA ACUERDO MARCO DE PRECIOS"/>
    <n v="11"/>
    <n v="1"/>
    <n v="10"/>
    <n v="2"/>
    <n v="1416879997"/>
    <s v="UNIDAD"/>
    <s v="NO SOLICITADAS"/>
  </r>
  <r>
    <x v="29"/>
    <x v="39"/>
    <s v="02-01-01-004-009-01"/>
    <s v="Activos fijos - Vehículos automotores, remolques y semirremolques; y sus partes, piezas y accesorios"/>
    <s v="CAMIÓN CAPACIDAD MINIMA 8 TONELADAS FRENO 100% AIRE"/>
    <n v="25101611"/>
    <s v="SELECCIÓN ABREVIADA ACUERDO MARCO DE PRECIOS"/>
    <n v="11"/>
    <n v="1"/>
    <n v="10"/>
    <n v="2"/>
    <n v="749792638"/>
    <s v="UNIDAD"/>
    <s v="NO SOLICITADAS"/>
  </r>
  <r>
    <x v="29"/>
    <x v="36"/>
    <s v="02-01-01-004-004-01"/>
    <s v="Activos fijos - Maquinaria agropecuaria o silvícola y sus partes y piezas"/>
    <s v="ADQUISICION DE GUADAÑAS"/>
    <n v="27112006"/>
    <s v="SELECCIÓN ABREVIADA ACUERDO MARCO DE PRECIOS"/>
    <n v="12"/>
    <n v="1"/>
    <n v="10"/>
    <n v="41"/>
    <n v="114510130"/>
    <s v="GLOBAL"/>
    <s v="NO SOLICITADAS"/>
  </r>
  <r>
    <x v="29"/>
    <x v="56"/>
    <s v="02-01-01-004-007-03"/>
    <s v="Activos fijos - Radiorreceptores y receptores de televisión; aparatos para la grabación y reproducción de sonido y video; micrófonos, altavoces, amplificadores, etc."/>
    <s v="TELEVISOR 50&quot; "/>
    <n v="52161505"/>
    <s v="SELECCIÓN ABREVIADA ACUERDO MARCO DE PRECIOS"/>
    <n v="12"/>
    <n v="1"/>
    <n v="10"/>
    <n v="3"/>
    <n v="6897000"/>
    <s v="UNIDAD"/>
    <s v="NO SOLICITADAS"/>
  </r>
  <r>
    <x v="29"/>
    <x v="56"/>
    <s v="02-01-01-004-007-03"/>
    <s v="Activos fijos - Radiorreceptores y receptores de televisión; aparatos para la grabación y reproducción de sonido y video; micrófonos, altavoces, amplificadores, etc."/>
    <s v="TELEVISOR 55&quot; "/>
    <n v="52161505"/>
    <s v="SELECCIÓN ABREVIADA ACUERDO MARCO DE PRECIOS"/>
    <n v="12"/>
    <n v="1"/>
    <n v="10"/>
    <n v="2"/>
    <n v="6198000"/>
    <s v="UNIDAD"/>
    <s v="NO SOLICITADAS"/>
  </r>
  <r>
    <x v="29"/>
    <x v="36"/>
    <s v="02-01-01-004-004-04"/>
    <s v="Activos fijos - Maquinaria para la minería, la explotación de canteras y la construcción y sus partes y piezas"/>
    <s v="MINI CARGADOR DE CAPACIDAD DE LEVANTE ENTRE 900 Y 1000 KG"/>
    <n v="22101502"/>
    <s v="SELECCIÓN ABREVIADA ACUERDO MARCO DE PRECIOS"/>
    <n v="11"/>
    <n v="1"/>
    <n v="10"/>
    <n v="2"/>
    <n v="497124759.75999999"/>
    <s v="UNIDAD"/>
    <s v="NO SOLICITADAS"/>
  </r>
  <r>
    <x v="29"/>
    <x v="2"/>
    <s v="02-02-01-003-006-09"/>
    <s v="Materiales y suministros - Otros productos plásticos"/>
    <s v="ESTIBA PARA ALMACENAMIENTO EN ESTANTERÍA - ER-100 SD"/>
    <n v="24112700"/>
    <s v="MÍNIMA CUANTÍA - GRANDES SUPERFICIES "/>
    <n v="12"/>
    <n v="1"/>
    <n v="10"/>
    <n v="55"/>
    <n v="33270399.800000001"/>
    <s v="UNIDAD"/>
    <s v="NO SOLICITADAS"/>
  </r>
  <r>
    <x v="29"/>
    <x v="2"/>
    <s v="02-02-01-003-006-09"/>
    <s v="Materiales y suministros - Otros productos plásticos"/>
    <s v="ESTIBA PARA ALMACENAMIENTO EN ESTANTERÍA - ER-100 3P"/>
    <n v="24112700"/>
    <s v="MÍNIMA CUANTÍA - GRANDES SUPERFICIES "/>
    <n v="12"/>
    <n v="1"/>
    <n v="10"/>
    <n v="45"/>
    <n v="24831000"/>
    <s v="UNIDAD"/>
    <s v="NO SOLICITADAS"/>
  </r>
  <r>
    <x v="29"/>
    <x v="39"/>
    <s v="02-01-01-004-009-09-3"/>
    <s v="Activos fijos - Vehículos n. C. P. Sin propulsión mecánica"/>
    <s v="CARRO PARA PICKING - REF.TIPO D -_x000a_Color Gris - Organizadores Azul "/>
    <n v="48102010"/>
    <s v="MÍNIMA CUANTÍA - GRANDES SUPERFICIES "/>
    <n v="12"/>
    <n v="1"/>
    <n v="10"/>
    <n v="1"/>
    <n v="1761900"/>
    <s v="UNIDAD"/>
    <s v="NO SOLICITADAS"/>
  </r>
  <r>
    <x v="29"/>
    <x v="39"/>
    <s v="02-01-01-004-009-09-3"/>
    <s v="Activos fijos - Vehículos n. C. P. Sin propulsión mecánica"/>
    <s v="CARRO PARA PICKING - REF.TIPO E - Color Azul"/>
    <n v="48102010"/>
    <s v="MÍNIMA CUANTÍA - GRANDES SUPERFICIES "/>
    <n v="12"/>
    <n v="1"/>
    <n v="10"/>
    <n v="1"/>
    <n v="1181900"/>
    <s v="UNIDAD"/>
    <s v="NO SOLICITADAS"/>
  </r>
  <r>
    <x v="29"/>
    <x v="39"/>
    <s v="02-01-01-004-009-09-3"/>
    <s v="Activos fijos - Vehículos n. C. P. Sin propulsión mecánica"/>
    <s v="CARRO PARA PICKING REF.TIPO L - Color Gris"/>
    <n v="48102010"/>
    <s v="MÍNIMA CUANTÍA - GRANDES SUPERFICIES "/>
    <n v="12"/>
    <n v="1"/>
    <n v="10"/>
    <n v="1"/>
    <n v="836400"/>
    <s v="UNIDAD"/>
    <s v="NO SOLICITADAS"/>
  </r>
  <r>
    <x v="29"/>
    <x v="37"/>
    <s v="02-01-01-004-003-09"/>
    <s v="Activos fijos - Otras máquinas para usos generales y sus partes y piezas"/>
    <s v="BÁSCULA PLEGABLE RECARGABLE 500 KG.-T "/>
    <n v="41111500"/>
    <s v="MÍNIMA CUANTÍA - GRANDES SUPERFICIES "/>
    <n v="12"/>
    <n v="1"/>
    <n v="10"/>
    <n v="1"/>
    <n v="1861000"/>
    <s v="UNIDAD"/>
    <s v="NO SOLICITADAS"/>
  </r>
  <r>
    <x v="29"/>
    <x v="37"/>
    <s v="02-01-01-004-003-02"/>
    <s v="Activos fijos - Bombas, compresores, motores de fuerza hidráulica y motores de potencia neumática y válvulas y sus partes y piezas"/>
    <s v="COMPRESOR LUBRICADO DE AIRE 25 LT DEWALT D2002M-WK"/>
    <n v="40151601"/>
    <s v="MÍNIMA CUANTÍA - GRANDES SUPERFICIES "/>
    <n v="12"/>
    <n v="1"/>
    <n v="10"/>
    <n v="1"/>
    <n v="1255900"/>
    <s v="UNIDAD"/>
    <s v="NO SOLICITADAS"/>
  </r>
  <r>
    <x v="29"/>
    <x v="55"/>
    <s v="02-01-01-004-005-01"/>
    <s v="Activos fijos - Máquinas para oficina y contabilidad, y sus partes y accesorios"/>
    <s v="DESTRUCTURA DE PAPEL 22 HOJAS RF DM-300C-GT "/>
    <n v="44101603"/>
    <s v="MÍNIMA CUANTÍA - GRANDES SUPERFICIES "/>
    <n v="12"/>
    <n v="1"/>
    <n v="10"/>
    <n v="1"/>
    <n v="4331900"/>
    <s v="UNIDAD"/>
    <s v="NO SOLICITADAS"/>
  </r>
  <r>
    <x v="29"/>
    <x v="36"/>
    <s v="02-01-01-004-004-01"/>
    <s v="Activos fijos - Maquinaria agropecuaria o silvícola y sus partes y piezas"/>
    <s v="CORTASETOS CON MOTOR"/>
    <s v="27112035"/>
    <s v="MÍNIMA CUANTÍA - GRANDES SUPERFICIES "/>
    <n v="12"/>
    <n v="1"/>
    <n v="10"/>
    <n v="25"/>
    <n v="34525000"/>
    <s v="UNIDAD"/>
    <s v="NO SOLICITADAS"/>
  </r>
  <r>
    <x v="29"/>
    <x v="3"/>
    <s v="02-02-01-003-005-03"/>
    <s v="Materiales y suministros - Jabón, preparados para limpieza, perfumes y preparados de tocador"/>
    <s v="JABON PARA LOZA"/>
    <s v="53131608"/>
    <s v="MÍNIMA CUANTÍA - GRANDES SUPERFICIES "/>
    <n v="12"/>
    <n v="1"/>
    <n v="10"/>
    <n v="5337"/>
    <n v="94998600"/>
    <s v="UNIDAD"/>
    <s v="NO SOLICITADAS"/>
  </r>
  <r>
    <x v="29"/>
    <x v="3"/>
    <s v="02-02-01-003-005-03"/>
    <s v="Materiales y suministros - Jabón, preparados para limpieza, perfumes y preparados de tocador"/>
    <s v="SABRA PARA LAVAR PLATOS"/>
    <s v="53131608"/>
    <s v="MÍNIMA CUANTÍA - GRANDES SUPERFICIES "/>
    <n v="12"/>
    <n v="1"/>
    <n v="10"/>
    <n v="1389"/>
    <n v="5000400"/>
    <s v="UNIDAD"/>
    <s v="NO SOLICITADAS"/>
  </r>
  <r>
    <x v="29"/>
    <x v="3"/>
    <s v="02-02-01-003-005-02"/>
    <s v="Materiales y suministros - Productos farmacéuticos"/>
    <s v="GSF01 - BOTIQUIN TIPO C"/>
    <n v="42172001"/>
    <s v="MÍNIMA CUANTÍA - GRANDES SUPERFICIES "/>
    <n v="12"/>
    <n v="1"/>
    <n v="10"/>
    <n v="53"/>
    <n v="66250000"/>
    <s v="UNIDAD"/>
    <s v="NO SOLICITADAS"/>
  </r>
  <r>
    <x v="29"/>
    <x v="80"/>
    <s v="01-01-03-035"/>
    <s v="Planta permanente - Alimentación alumnos"/>
    <s v="SUMINISTRO ALIMENTACIÓN ALUMNOS Y_x000a_CADETES "/>
    <s v="90101501_x000a_90101604"/>
    <s v="CONTRATACIÓN DIRECTA  "/>
    <n v="2"/>
    <n v="10"/>
    <n v="10"/>
    <n v="1"/>
    <n v="57417040"/>
    <s v="GLOBAL"/>
    <s v="NO SOLICITADAS"/>
  </r>
  <r>
    <x v="29"/>
    <x v="13"/>
    <s v="02-02-01-002-008"/>
    <s v="Materiales y suministros - Dotación (prendas de vestir y calzado)"/>
    <s v="IMPREVISTO CPA No. 536 VER 3"/>
    <n v="0"/>
    <s v="SELECCIÓN ABREVIADA ACUERDO MARCO DE PRECIOS"/>
    <n v="8"/>
    <n v="5"/>
    <n v="10"/>
    <n v="1"/>
    <n v="1169026.25"/>
    <s v="GLOBAL"/>
    <s v="NO SOLICITADAS"/>
  </r>
  <r>
    <x v="30"/>
    <x v="100"/>
    <s v="02-01-01-004-009-01"/>
    <s v="ADQUISICIÓN DE BIENES Y SERVICIOS - SERVICIO DE DOTACIÓN PARA LA MOVILIDAD OPERACIONAL Y EL APOYO LOGÍSTICO - FORTALECIMIENTO Y RENOVACIÓN DE LA CAPACIDAD DE MOVILIDAD TERRESTRE Y DESPLIEGUE DE LA FUERZA AÉREA COLOMBIANA A NIVEL  NACIONAL"/>
    <s v="CAMIONETA PICK UP 100% ELÉCTRICA INSPECTOR DE RAMPA"/>
    <s v="25101509"/>
    <s v="SELECCIÓN ABREVIADA SUBASTA INVERSA"/>
    <n v="1"/>
    <m/>
    <n v="11"/>
    <n v="7"/>
    <n v="1672728567"/>
    <m/>
    <m/>
  </r>
  <r>
    <x v="30"/>
    <x v="100"/>
    <s v="02-01-01-004-009-01"/>
    <s v="ADQUISICIÓN DE BIENES Y SERVICIOS - SERVICIO DE DOTACIÓN PARA LA MOVILIDAD OPERACIONAL Y EL APOYO LOGÍSTICO - FORTALECIMIENTO Y RENOVACIÓN DE LA CAPACIDAD DE MOVILIDAD TERRESTRE Y DESPLIEGUE DE LA FUERZA AÉREA COLOMBIANA A NIVEL  NACIONAL"/>
    <s v="CAMIONETA PICK UP 100% ELÉCTRICA INSPECTOR DE RAMPA"/>
    <s v="25101509"/>
    <s v="SELECCIÓN ABREVIADA SUBASTA INVERSA"/>
    <n v="1"/>
    <m/>
    <n v="11"/>
    <n v="1"/>
    <n v="1"/>
    <m/>
    <m/>
  </r>
  <r>
    <x v="31"/>
    <x v="72"/>
    <s v="02-02-02-010"/>
    <s v="Adquisición de servicios - Viáticos de los funcionarios en comisión"/>
    <s v="VIÁTICOS CACOM-7_x000a_"/>
    <s v="90121500"/>
    <s v="SOLICITUD DE INFORMACIÓN A LOS PROVEEDORES"/>
    <n v="1"/>
    <n v="12"/>
    <n v="10"/>
    <n v="1"/>
    <n v="645148000"/>
    <s v="GLOBAL"/>
    <s v="NO SOLICITADAS"/>
  </r>
  <r>
    <x v="31"/>
    <x v="72"/>
    <s v="02-02-02-010"/>
    <s v="Adquisición de servicios - Viáticos de los funcionarios en comisión"/>
    <s v="VIÁTICOS EMAVI_x000a_"/>
    <s v="90121500"/>
    <s v="SOLICITUD DE INFORMACIÓN A LOS PROVEEDORES"/>
    <n v="1"/>
    <n v="12"/>
    <n v="10"/>
    <n v="1"/>
    <n v="224340000"/>
    <s v="GLOBAL"/>
    <s v="NO SOLICITADAS"/>
  </r>
  <r>
    <x v="31"/>
    <x v="72"/>
    <s v="02-02-02-010"/>
    <s v="Adquisición de servicios - Viáticos de los funcionarios en comisión"/>
    <s v="VIÁTICOS - INSTRUCTORES MILITARES OTRAS UNIDADES"/>
    <s v="90121500"/>
    <s v="SOLICITUD DE INFORMACIÓN A LOS PROVEEDORES"/>
    <n v="1"/>
    <n v="12"/>
    <n v="10"/>
    <n v="1"/>
    <n v="20000000"/>
    <s v="GLOBAL"/>
    <s v="NO SOLICITADAS"/>
  </r>
  <r>
    <x v="31"/>
    <x v="72"/>
    <s v="02-02-02-010"/>
    <s v="Adquisición de servicios - Viáticos de los funcionarios en comisión"/>
    <s v="VIÁTICOS CCON2_x000a_"/>
    <s v="90121500"/>
    <s v="SOLICITUD DE INFORMACIÓN A LOS PROVEEDORES"/>
    <n v="1"/>
    <n v="12"/>
    <n v="10"/>
    <n v="1"/>
    <n v="6300000"/>
    <s v="GLOBAL"/>
    <s v="NO SOLICITADAS"/>
  </r>
  <r>
    <x v="31"/>
    <x v="13"/>
    <s v="02-02-01-002-008"/>
    <s v="Materiales y suministros - Dotación (prendas de vestir y calzado)"/>
    <s v="UNIFORME No. 1 DE CEREMONIAL MILITAR Y GALA PARA CADETES_x000a_"/>
    <s v="53102701"/>
    <s v="MÍNIMA CUANTÍA"/>
    <n v="4"/>
    <n v="6"/>
    <n v="16"/>
    <n v="180"/>
    <n v="82467000"/>
    <s v="Unidad"/>
    <s v="NO SOLICITADAS"/>
  </r>
  <r>
    <x v="31"/>
    <x v="20"/>
    <s v="02-02-02-008-004-03"/>
    <s v="Adquisición de servicios - Servicios de contenidos en línea (on-line)"/>
    <s v="RENOVACIÓN SUSCRIPCIONES DE LAS PUBLICACIONES TÉCNICAS, SOPORTE TÉCNICO E INGENIERÍA PARA T- 90_x000a_"/>
    <s v="55111600"/>
    <s v="CONTRATACIÓN DIRECTA"/>
    <n v="11"/>
    <n v="12"/>
    <n v="10"/>
    <n v="1"/>
    <n v="264000000"/>
    <s v="GLOBAL"/>
    <s v="SI APROBADAS"/>
  </r>
  <r>
    <x v="31"/>
    <x v="20"/>
    <s v="02-02-02-008-004-03"/>
    <s v="Adquisición de servicios - Servicios de contenidos en línea (on-line)"/>
    <s v="RENOVACIÓN DE SUSCRIPCIÓN DE LIBROS, PERIÓDICOS Y REVISTAS ESPECIALIZADAS PARA LA EMAVI -ONLINE"/>
    <s v="55111506; 55111507"/>
    <s v="MÍNIMA CUANTÍA"/>
    <n v="2"/>
    <n v="11"/>
    <n v="16"/>
    <n v="1"/>
    <n v="6647500"/>
    <s v="GLOBAL"/>
    <s v="NO SOLICITADAS"/>
  </r>
  <r>
    <x v="31"/>
    <x v="31"/>
    <s v="02-02-02-008-003-01-4"/>
    <s v="Adquisición de servicios - Servicios de diseño y desarrollo de la tecnología de la información (ti)"/>
    <s v="ACTUALIZACIÓN LICENCIA SPSS (25 LICENCIAS) VERSIÓN 27 RENOVACIÓN REMOTO DEL LICENCIAMIENTO IBM SPSS STATISTICS INCLUYE LOS MÓDULOS PREPARACIÓN DE DATOS Y BOOSTRAPPING (MUESTREO)_x000a_"/>
    <s v="81112502"/>
    <s v="CONTRATACIÓN DIRECTA"/>
    <n v="2"/>
    <n v="11"/>
    <n v="16"/>
    <n v="1"/>
    <n v="7613760"/>
    <s v="GLOBAL"/>
    <s v="NO SOLICITADAS"/>
  </r>
  <r>
    <x v="31"/>
    <x v="31"/>
    <s v="02-02-02-008-003-01-4"/>
    <s v="Adquisición de servicios - Servicios de diseño y desarrollo de la tecnología de la información (ti)"/>
    <s v="RENOVACIÓN DE LICENCIAMIENTO DE GENEXUS_x000a_"/>
    <s v="81112502"/>
    <s v="CONTRATACIÓN DIRECTA"/>
    <n v="2"/>
    <n v="11"/>
    <n v="16"/>
    <n v="1"/>
    <n v="20346620"/>
    <s v="GLOBAL"/>
    <s v="NO SOLICITADAS"/>
  </r>
  <r>
    <x v="31"/>
    <x v="71"/>
    <s v="02-02-02-009-005-09"/>
    <s v="Adquisición de servicios - Servicios proporcionados por otras asociaciones"/>
    <s v="RENOVACION SUSCRIPCION ACOFI_x000a_"/>
    <s v="94101608"/>
    <s v="CONTRATACIÓN DIRECTA"/>
    <n v="2"/>
    <n v="11"/>
    <n v="16"/>
    <n v="1"/>
    <n v="6384873"/>
    <s v="GLOBAL"/>
    <s v="NO SOLICITADAS"/>
  </r>
  <r>
    <x v="31"/>
    <x v="71"/>
    <s v="02-02-02-009-005-09"/>
    <s v="Adquisición de servicios - Servicios proporcionados por otras asociaciones"/>
    <s v="RENOVACION SUSCRIPCION ASCOLFA_x000a_"/>
    <s v="94101600"/>
    <s v="CONTRATACIÓN DIRECTA"/>
    <n v="2"/>
    <n v="11"/>
    <n v="16"/>
    <n v="1"/>
    <n v="5610067"/>
    <s v="GLOBAL"/>
    <s v="NO SOLICITADAS"/>
  </r>
  <r>
    <x v="31"/>
    <x v="71"/>
    <s v="02-02-02-009-005-09"/>
    <s v="Adquisición de servicios - Servicios proporcionados por otras asociaciones"/>
    <s v="RENOVACION SUSCRIPCION ASCUN_x000a_"/>
    <s v="94101600"/>
    <s v="CONTRATACIÓN DIRECTA"/>
    <n v="2"/>
    <n v="11"/>
    <n v="16"/>
    <n v="1"/>
    <n v="21470358"/>
    <s v="GLOBAL"/>
    <s v="NO SOLICITADAS"/>
  </r>
  <r>
    <x v="31"/>
    <x v="71"/>
    <s v="02-02-02-009-005-09"/>
    <s v="Adquisición de servicios - Servicios proporcionados por otras asociaciones"/>
    <s v="SUSCRIPCION SOCIEDAD COLOMBIANA DE COMPUTACION_x000a_"/>
    <s v="94101600"/>
    <s v="CONTRATACIÓN DIRECTA"/>
    <n v="2"/>
    <n v="11"/>
    <n v="16"/>
    <n v="1"/>
    <n v="759570"/>
    <s v="GLOBAL"/>
    <s v="NO SOLICITADAS"/>
  </r>
  <r>
    <x v="31"/>
    <x v="71"/>
    <s v="02-02-02-009-005-09"/>
    <s v="Adquisición de servicios - Servicios proporcionados por otras asociaciones"/>
    <s v="RENOVACION SUSCRIPCION ACIS_x000a_"/>
    <s v="94101600"/>
    <s v="CONTRATACIÓN DIRECTA"/>
    <n v="2"/>
    <n v="11"/>
    <n v="16"/>
    <n v="1"/>
    <n v="7026212"/>
    <s v="GLOBAL"/>
    <s v="NO SOLICITADAS"/>
  </r>
  <r>
    <x v="31"/>
    <x v="20"/>
    <s v="02-02-02-008-004-03"/>
    <s v="Adquisición de servicios - Servicios de contenidos en línea (on-line)"/>
    <s v="SUSCRIPCION SERVICIOS SOPORTE Y CAPACITACION ACADEMI CISCO (SECURITY,  ROUTING AND SWICHING)_x000a_"/>
    <s v="94101600"/>
    <s v="CONTRATACIÓN DIRECTA"/>
    <n v="2"/>
    <n v="11"/>
    <n v="16"/>
    <n v="1"/>
    <n v="15146597"/>
    <s v="GLOBAL"/>
    <s v="NO SOLICITADAS"/>
  </r>
  <r>
    <x v="31"/>
    <x v="20"/>
    <s v="02-02-02-008-004-03"/>
    <s v="Adquisición de servicios - Servicios de contenidos en línea (on-line)"/>
    <s v="SUSCRIPCIÓN A LA RUAV PARA LA EMAVI_x000a_"/>
    <n v="94101600"/>
    <s v="CONTRATACIÓN DIRECTA"/>
    <n v="2"/>
    <n v="11"/>
    <n v="16"/>
    <n v="1"/>
    <n v="32096403"/>
    <s v="GLOBAL"/>
    <s v="NO SOLICITADAS"/>
  </r>
  <r>
    <x v="31"/>
    <x v="71"/>
    <s v="02-02-02-009-005-09"/>
    <s v="Adquisición de servicios - Servicios proporcionados por otras asociaciones"/>
    <s v="AFILIACIÓN A LA ASOCIACIÓN DE EDITORIALES UNIVERSITARIAS DE COLOMBIA ASEUC"/>
    <n v="94101609"/>
    <s v="CONTRATACIÓN DIRECTA"/>
    <n v="4"/>
    <n v="10"/>
    <n v="10"/>
    <n v="1"/>
    <n v="6388000"/>
    <s v="GLOBAL"/>
    <s v="NO SOLICITADAS"/>
  </r>
  <r>
    <x v="31"/>
    <x v="10"/>
    <s v="02-02-01-002-003-03"/>
    <s v="Materiales y suministros - Preparaciones utilizadas en la alimentación de animales"/>
    <s v="&quot;HUESO FEMUR CERDO PARA PERROS, 185 Gramos_x000a_Composición: Hueso Cerdo 100% Natural + Limpia Los Dientes, Se Vuelve Boronas, No Genera Astillas + Rico En Grasa Natural Para Piel Y Pelaje + Sin Conservantes Ni Preservativos + Sin Bacterias.&quot;_x000a_"/>
    <s v="10111301"/>
    <s v="MÍNIMA CUANTÍA"/>
    <n v="3"/>
    <n v="5"/>
    <n v="16"/>
    <n v="55"/>
    <n v="511500"/>
    <s v="Unidad"/>
    <s v="NO SOLICITADAS"/>
  </r>
  <r>
    <x v="31"/>
    <x v="2"/>
    <s v="02-02-01-003-006-02"/>
    <s v="Materiales y suministros - Otros productos de caucho"/>
    <s v="PELOTA MACIZA EN CAUCHO PARA PERRO DE 8 CM DE DIAMETRO COLORES SURTIDOS, ELABORADA CON PRODUCTOS ATOXICOS Y ESTUCHE RIGIDO_x000a_"/>
    <s v="10111301"/>
    <s v="MÍNIMA CUANTÍA"/>
    <n v="3"/>
    <n v="5"/>
    <n v="16"/>
    <n v="10"/>
    <n v="180000"/>
    <s v="Unidad"/>
    <s v="NO SOLICITADAS"/>
  </r>
  <r>
    <x v="31"/>
    <x v="4"/>
    <s v="02-02-01-003-008-09"/>
    <s v="Materiales y suministros - Otros artículos manufacturados n. C. P."/>
    <s v="DESLANADOR PERRO GRANDE PELO CORTO, HOJA EN ACERO INOXIDABLE, GOMA EN EL MANGO, TAMAÑO 18 CM X 7 CM _x000a_"/>
    <s v="10111302"/>
    <s v="MÍNIMA CUANTÍA"/>
    <n v="3"/>
    <n v="5"/>
    <n v="16"/>
    <n v="2"/>
    <n v="178000"/>
    <s v="Unidad"/>
    <s v="NO SOLICITADAS"/>
  </r>
  <r>
    <x v="31"/>
    <x v="3"/>
    <s v="02-02-01-003-005-03"/>
    <s v="Materiales y suministros - Jabón, preparados para limpieza, perfumes y preparados de tocador"/>
    <s v="LOCIÓN CANINA CON PH NEUTRO LIBRE DE ALCOHOL CON VITAMINAS LIBRE DE COLORANTES Y PARAVENOS  X 150 ML _x000a_"/>
    <s v="10111302"/>
    <s v="MÍNIMA CUANTÍA"/>
    <n v="3"/>
    <n v="5"/>
    <n v="16"/>
    <n v="180"/>
    <n v="3960000"/>
    <s v="Unidad"/>
    <s v="NO SOLICITADAS"/>
  </r>
  <r>
    <x v="31"/>
    <x v="4"/>
    <s v="02-02-01-003-008-09"/>
    <s v="Materiales y suministros - Otros artículos manufacturados n. C. P."/>
    <s v="COMEDERO BEBEDERO CON TORNILLOS CAPACIDAD PARA 1.36 KG, El comedero tiene dos piezas, por un lado un aro o soporte que lleva dos pletinas, una para colocar por el interior de la jaula y otra para colocar por el exterior; sólo tienes que unir ambas y apretar las palomillas que trae incorporadas. Por otro lado está el cuenco que puedes usar como comedero o bebedero, es extraíble y podrás limpiar cómodamente sin necesidad de desmontar el soporte._x000a_"/>
    <s v="10111304"/>
    <s v="MÍNIMA CUANTÍA"/>
    <n v="3"/>
    <n v="5"/>
    <n v="16"/>
    <n v="13"/>
    <n v="650000"/>
    <s v="Unidad"/>
    <s v="NO SOLICITADAS"/>
  </r>
  <r>
    <x v="31"/>
    <x v="3"/>
    <s v="02-02-01-003-005-02"/>
    <s v="Materiales y suministros - Productos farmacéuticos"/>
    <s v="VACUNA SEXTUPLE REFUERZO ANUAL CONTRA ENFERMEDAD DE MOQUILLO, ADENOVIROSIS, PARVOVIROSIS, INFLUENZA TIPO 2 RABIA Y LEPTOSPIROSIS_x000a_"/>
    <s v="10111305"/>
    <s v="MÍNIMA CUANTÍA"/>
    <n v="3"/>
    <n v="5"/>
    <n v="16"/>
    <n v="15"/>
    <n v="825000"/>
    <s v="Unidad"/>
    <s v="NO SOLICITADAS"/>
  </r>
  <r>
    <x v="31"/>
    <x v="3"/>
    <s v="02-02-01-003-005-02"/>
    <s v="Materiales y suministros - Productos farmacéuticos"/>
    <s v="VACUNA ANUAL CONTRA LA PARAINFLUENCIA CEPA B/C2 O BRODETELLA BRONCHISEPTICA_x000a_"/>
    <s v="10111305"/>
    <s v="MÍNIMA CUANTÍA"/>
    <n v="3"/>
    <n v="5"/>
    <n v="16"/>
    <n v="18"/>
    <n v="720000"/>
    <s v="Unidad"/>
    <s v="NO SOLICITADAS"/>
  </r>
  <r>
    <x v="31"/>
    <x v="3"/>
    <s v="02-02-01-003-005-02"/>
    <s v="Materiales y suministros - Productos farmacéuticos"/>
    <s v="TABLETA MASTICABLE DE ADMINISTRACION ORAL DE 20-40 KG,TRATAMINETO Y PREVENCION DE INFECCIONES POR LAS PULGAS DURANTE TRES MESES,_x000a_"/>
    <s v="10111305"/>
    <s v="MÍNIMA CUANTÍA"/>
    <n v="3"/>
    <n v="5"/>
    <n v="16"/>
    <n v="40"/>
    <n v="4000000"/>
    <s v="Unidad"/>
    <s v="NO SOLICITADAS"/>
  </r>
  <r>
    <x v="31"/>
    <x v="3"/>
    <s v="02-02-01-003-005-02"/>
    <s v="Materiales y suministros - Productos farmacéuticos"/>
    <s v="&quot;PRODUCTO TOPICO PARA LIMPIAR CURAR Y TRATAR INFECCIONES HERIDAS DE LA PIELY MUCOSAS, PRODUCTO 100 % NATURAL SIN USO DE ANTIBIOTICOS U OTROS QUIMICOS QUE PUEDAN SER LAMIDA O INGERIDA POREL ANIMAL, Contiene como principio activo: Ácido Hipocloroso HOCL sustancia natural_x000a_producida por las células inmunitarias (neutrófilos o glóbulos blancos), para eliminar organismos invasivos y combatir infecciones, COMPOSICIÓN:_x000a_Cada 100 mL contiene:_x000a_Ácido Hipocloroso - 0,045 mL_x000a_Excipientes c.s.p - 100 mL_x000a_PRESENT"/>
    <s v="10111305"/>
    <s v="MÍNIMA CUANTÍA"/>
    <n v="3"/>
    <n v="5"/>
    <n v="16"/>
    <n v="10"/>
    <n v="380000"/>
    <s v="Unidad"/>
    <s v="NO SOLICITADAS"/>
  </r>
  <r>
    <x v="31"/>
    <x v="3"/>
    <s v="02-02-01-003-005-02"/>
    <s v="Materiales y suministros - Productos farmacéuticos"/>
    <s v="BOTELLA X 250ML PARA HIGIENE ORAL DIARIA DE LOS PERROS DIENTES CADA 100 ML CONTIENE: XILITOL 0,51 GR, EXIPIENTES C.S.P 100 ML _x000a_"/>
    <s v="10111305"/>
    <s v="MÍNIMA CUANTÍA"/>
    <n v="3"/>
    <n v="5"/>
    <n v="16"/>
    <n v="8"/>
    <n v="336000"/>
    <s v="Unidad"/>
    <s v="NO SOLICITADAS"/>
  </r>
  <r>
    <x v="31"/>
    <x v="3"/>
    <s v="02-02-01-003-005-02"/>
    <s v="Materiales y suministros - Productos farmacéuticos"/>
    <s v="PEROXIDO DE HIDROGENO AL 4% ANTISEPTICO Y DESINFECTANTE DE USO GENERAL DE 3.8 LTS POR GALON_x000a_"/>
    <s v="10111305"/>
    <s v="MÍNIMA CUANTÍA"/>
    <n v="3"/>
    <n v="5"/>
    <n v="16"/>
    <n v="3"/>
    <n v="114000"/>
    <s v="Unidad"/>
    <s v="NO SOLICITADAS"/>
  </r>
  <r>
    <x v="31"/>
    <x v="3"/>
    <s v="02-02-01-003-005-02"/>
    <s v="Materiales y suministros - Productos farmacéuticos"/>
    <s v="SOLUCIÓN DE YODO  DESINFECTANTE CON UNA COMPOSICIÓN DE YODO METALICO AL 2.60 gramos X 100 Ml DE USO EXTERNO LITROS._x000a_"/>
    <s v="10111305"/>
    <s v="MÍNIMA CUANTÍA"/>
    <n v="3"/>
    <n v="5"/>
    <n v="16"/>
    <n v="1"/>
    <n v="68000"/>
    <s v="Unidad"/>
    <s v="NO SOLICITADAS"/>
  </r>
  <r>
    <x v="31"/>
    <x v="3"/>
    <s v="02-02-01-003-005-02"/>
    <s v="Materiales y suministros - Productos farmacéuticos"/>
    <s v="JABON  DERMATOLOGICO PARA MASCOTAS _x000a_"/>
    <n v="10111302"/>
    <s v="MÍNIMA CUANTÍA"/>
    <n v="3"/>
    <n v="5"/>
    <n v="16"/>
    <n v="15"/>
    <n v="450000"/>
    <s v="Unidad"/>
    <s v="NO SOLICITADAS"/>
  </r>
  <r>
    <x v="31"/>
    <x v="10"/>
    <s v="02-02-01-002-003-03"/>
    <s v="Materiales y suministros - Preparaciones utilizadas en la alimentación de animales"/>
    <s v="Galletas para perro sabor a carne, Galletas dogs live sabor a carne, galletas snacks para perros, suplemento alimenticio._x000a_"/>
    <s v="10121801"/>
    <s v="MÍNIMA CUANTÍA"/>
    <n v="3"/>
    <n v="5"/>
    <n v="16"/>
    <n v="5"/>
    <n v="45000"/>
    <s v="Unidad"/>
    <s v="NO SOLICITADAS"/>
  </r>
  <r>
    <x v="31"/>
    <x v="10"/>
    <s v="02-02-01-002-003-03"/>
    <s v="Materiales y suministros - Preparaciones utilizadas en la alimentación de animales"/>
    <s v="ALIMENTO HUMEDO PARA PERRO ADULTO Prescription Diet para perro todos los tamaños sabor pollo en bolsa de 17.6lb Alimento rico en proteína animal de alto valor biológico, contiene minerales como calcio fósforo, potasio y hierro, vitaminas A, D y E, fibras y ácidos grasos esenciales. Estos nutrientes favorecen el fortalecimiento del sistema inmunológico de tu mascota y el correcto funcionamiento de sus sistemas vitales. Además, contribuyen a la salud de su pelo, piel y uñas y al mantenimiento de s"/>
    <s v="10121802"/>
    <s v="MÍNIMA CUANTÍA"/>
    <n v="3"/>
    <n v="5"/>
    <n v="16"/>
    <n v="80"/>
    <n v="1760000"/>
    <s v="Unidad"/>
    <s v="NO SOLICITADAS"/>
  </r>
  <r>
    <x v="31"/>
    <x v="60"/>
    <s v="02-02-01-003-001"/>
    <s v="Materiales y suministros - Productos de madera, corcho, cestería y espartería"/>
    <s v="FORRO PROTECTOR DE SILLAS PARA EL TRANSPORTE DE CANINOS."/>
    <n v="10131603"/>
    <s v="MÍNIMA CUANTÍA"/>
    <n v="3"/>
    <n v="5"/>
    <n v="16"/>
    <n v="7"/>
    <n v="1715000"/>
    <s v="Unidad"/>
    <s v="NO SOLICITADAS"/>
  </r>
  <r>
    <x v="31"/>
    <x v="60"/>
    <s v="02-02-01-003-001"/>
    <s v="Materiales y suministros - Productos de madera, corcho, cestería y espartería"/>
    <s v="CASAS PARA PERROS GRANDES PLASTICAS _x000a_"/>
    <n v="10131507"/>
    <s v="MÍNIMA CUANTÍA"/>
    <n v="3"/>
    <n v="5"/>
    <n v="16"/>
    <n v="10"/>
    <n v="5400000"/>
    <s v="Unidad"/>
    <s v="NO SOLICITADAS"/>
  </r>
  <r>
    <x v="31"/>
    <x v="4"/>
    <s v="02-02-01-003-008-09"/>
    <s v="Materiales y suministros - Otros artículos manufacturados n. C. P."/>
    <s v="COLLAR EN CUERO 3 Cm X 40 Cm CON HEBILLA METALICA ACOLCHONADO, COLOR NEGRO _x000a_"/>
    <s v="10131604"/>
    <s v="MÍNIMA CUANTÍA"/>
    <n v="3"/>
    <n v="5"/>
    <n v="16"/>
    <n v="10"/>
    <n v="220000"/>
    <s v="Unidad"/>
    <s v="NO SOLICITADAS"/>
  </r>
  <r>
    <x v="31"/>
    <x v="4"/>
    <s v="02-02-01-003-008-09"/>
    <s v="Materiales y suministros - Otros artículos manufacturados n. C. P."/>
    <s v="&quot;COLLAR ISABELINO PERRO.       • Perímetro cuello: Ajustable desde 30 Cm hasta 50 Cm, tres niveles de ajuste_x000a_• Es ajustable que permite que sea muy práctico y conveniente para sus mascotas._x000a_• Tamaño hocico: 26 Cm (Desde las orejas hasta la punta de la nariz)_x000a_• Material suave y flexible que lo hace cómodo de llevar._x000a_• Artículo realmente perfecto para perros. Esencial para postcirugía, lesiones y erupciones._x000a_• Ojales para poner el Collar._x000a_• Fácil de poner de acuerdo al nivel deseado._x000a_• Cierre con "/>
    <s v="10131604"/>
    <s v="MÍNIMA CUANTÍA"/>
    <n v="3"/>
    <n v="5"/>
    <n v="16"/>
    <n v="10"/>
    <n v="280000"/>
    <s v="Unidad"/>
    <s v="NO SOLICITADAS"/>
  </r>
  <r>
    <x v="31"/>
    <x v="4"/>
    <s v="02-02-01-003-008-09"/>
    <s v="Materiales y suministros - Otros artículos manufacturados n. C. P."/>
    <s v="BOZAL PARA PERRO EN CUERO SUAVE EXTREMADAMENTE RESISTENTE LIVIANO Y DURADERO PARA PERROS GRANDES TRANSPIRABLE TALLA AJUSTABLE_x000a_"/>
    <s v="10141610"/>
    <s v="MÍNIMA CUANTÍA"/>
    <n v="3"/>
    <n v="5"/>
    <n v="16"/>
    <n v="6"/>
    <n v="660000"/>
    <s v="Unidad"/>
    <s v="NO SOLICITADAS"/>
  </r>
  <r>
    <x v="31"/>
    <x v="4"/>
    <s v="02-02-01-003-008-09"/>
    <s v="Materiales y suministros - Otros artículos manufacturados n. C. P."/>
    <s v="BOZAL DE NAILON SUAVE ANTIMORDEDURA, MASTICACION, ANTIRROBO, TRANSPIRABLE, TAMAÑO AJUSTABLE CON COLLAR QUE CONECTA AL CUELLO COLOR NEGRO_x000a_"/>
    <s v="10141610"/>
    <s v="MÍNIMA CUANTÍA"/>
    <n v="3"/>
    <n v="5"/>
    <n v="16"/>
    <n v="6"/>
    <n v="600000"/>
    <s v="Unidad"/>
    <s v="NO SOLICITADAS"/>
  </r>
  <r>
    <x v="31"/>
    <x v="3"/>
    <s v="02-02-01-003-005-02"/>
    <s v="Materiales y suministros - Productos farmacéuticos"/>
    <s v="SHAMPOO DE 125 ML GARRAPATICIDA, PULGUICIDA, MOSQUICIDA, PIOJICIDA, VITAMINADO_x000a_"/>
    <n v="10111302"/>
    <s v="MÍNIMA CUANTÍA"/>
    <n v="3"/>
    <n v="5"/>
    <n v="16"/>
    <n v="8"/>
    <n v="152000"/>
    <s v="Unidad"/>
    <s v="NO SOLICITADAS"/>
  </r>
  <r>
    <x v="31"/>
    <x v="4"/>
    <s v="02-02-01-003-008-09"/>
    <s v="Materiales y suministros - Otros artículos manufacturados n. C. P."/>
    <s v="MOSQUETON DE SEGURIDAD EN COBRE 8 Cm"/>
    <s v="27112404"/>
    <s v="MÍNIMA CUANTÍA"/>
    <n v="3"/>
    <n v="5"/>
    <n v="16"/>
    <n v="10"/>
    <n v="120000"/>
    <s v="Unidad"/>
    <s v="NO SOLICITADAS"/>
  </r>
  <r>
    <x v="31"/>
    <x v="4"/>
    <s v="02-02-01-003-008-09"/>
    <s v="Materiales y suministros - Otros artículos manufacturados n. C. P."/>
    <s v="&quot;Tensor para guaya calibre (&quot;&quot;12&quot;&quot;) milímetros o (&quot;&quot;1/2&quot;&quot;) pulgada&quot;_x000a_"/>
    <s v="27112404"/>
    <s v="MÍNIMA CUANTÍA"/>
    <n v="3"/>
    <n v="5"/>
    <n v="16"/>
    <n v="10"/>
    <n v="170000"/>
    <s v="Unidad"/>
    <s v="NO SOLICITADAS"/>
  </r>
  <r>
    <x v="31"/>
    <x v="4"/>
    <s v="02-02-01-003-008-09"/>
    <s v="Materiales y suministros - Otros artículos manufacturados n. C. P."/>
    <s v="CABLE GUAYA EN ACERO GALVANIZADO PLASTIFICADO YUTE X 200 MTS_x000a_"/>
    <s v="27112404"/>
    <s v="MÍNIMA CUANTÍA"/>
    <n v="3"/>
    <n v="5"/>
    <n v="16"/>
    <n v="1"/>
    <n v="600000"/>
    <s v="Unidad"/>
    <s v="NO SOLICITADAS"/>
  </r>
  <r>
    <x v="31"/>
    <x v="4"/>
    <s v="02-02-01-003-008-09"/>
    <s v="Materiales y suministros - Otros artículos manufacturados n. C. P."/>
    <s v="&quot;MOSQUETON DE SEGURIDAD CON CIERRE DE ROSCA •Material: Aluminio A 7075_x000a_•Cierre de Puerta: Cierre Automático_x000a_•Bloqueo de Puerta: Bloqueo Automático_x000a_•Min. Apertura de la puerta: 19,9 mm_x000a_•Min Fuerza Estática: 25 kN_x000a_•Min Fuerza Estática (Vertical): 7 kN_x000a_•Min Fuerza Estática (Apertura): 6 kN_x000a_•Bloqueo: 3 Movimientos&quot;_x000a_"/>
    <s v="31162604"/>
    <s v="MÍNIMA CUANTÍA"/>
    <n v="3"/>
    <n v="5"/>
    <n v="16"/>
    <n v="3"/>
    <n v="156000"/>
    <s v="Unidad"/>
    <s v="NO SOLICITADAS"/>
  </r>
  <r>
    <x v="31"/>
    <x v="3"/>
    <s v="02-02-01-003-005-02"/>
    <s v="Materiales y suministros - Productos farmacéuticos"/>
    <s v="SUTURA ABSORBIBLE SINTETICA MONOFILAMENTOSA 3_x000a_"/>
    <s v="42121506"/>
    <s v="MÍNIMA CUANTÍA"/>
    <n v="3"/>
    <n v="5"/>
    <n v="16"/>
    <n v="7"/>
    <n v="84000"/>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TERMOMETRO CLINICO RAPIDO PARA MASCOTAS CON 3 MODOS CONMUTABLES (CUERPO, TEMPERATURA DE LA SUPERFICIE DEL OBJETO, HABITACION)_x000a_"/>
    <s v="42121509"/>
    <s v="MÍNIMA CUANTÍA"/>
    <n v="3"/>
    <n v="5"/>
    <n v="16"/>
    <n v="2"/>
    <n v="441600"/>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LIMA ELECRTICA UÑAS MASCOTA CARGA USB MILINILLO PERRO - GATO_x000a_"/>
    <s v="42121515"/>
    <s v="MÍNIMA CUANTÍA"/>
    <n v="3"/>
    <n v="5"/>
    <n v="16"/>
    <n v="3"/>
    <n v="300000"/>
    <s v="Unidad"/>
    <s v="NO SOLICITADAS"/>
  </r>
  <r>
    <x v="31"/>
    <x v="3"/>
    <s v="02-02-01-003-005-02"/>
    <s v="Materiales y suministros - Productos farmacéuticos"/>
    <s v="JERINGAS  DESECHABLES  DE 3 ML 23 G X 1. CAJA 100 UND_x000a_"/>
    <s v="42142609"/>
    <s v="MÍNIMA CUANTÍA"/>
    <n v="3"/>
    <n v="5"/>
    <n v="16"/>
    <n v="1"/>
    <n v="35000"/>
    <s v="Unidad"/>
    <s v="NO SOLICITADAS"/>
  </r>
  <r>
    <x v="31"/>
    <x v="3"/>
    <s v="02-02-01-003-005-02"/>
    <s v="Materiales y suministros - Productos farmacéuticos"/>
    <s v="&quot;GASA - NO TEJIDA ESTÉRIL 3” X 3” X 6, ESPONJAS 7.5 CM X 7.5 CM_x000a_- 30% VISCOSA / 70% POLIESTER. 45G/4 PLY CAJA POR 50 SOBRES X 6 UNIDADES&quot;_x000a_"/>
    <s v="42311511"/>
    <s v="MÍNIMA CUANTÍA"/>
    <n v="3"/>
    <n v="5"/>
    <n v="16"/>
    <n v="9"/>
    <n v="216000"/>
    <s v="Unidad"/>
    <s v="NO SOLICITADAS"/>
  </r>
  <r>
    <x v="31"/>
    <x v="2"/>
    <s v="02-02-01-003-006-02"/>
    <s v="Materiales y suministros - Otros productos de caucho"/>
    <s v="GUANTES INDUSTRIAL DE CAUCHO  COLOR NEGRO TALLA M_x000a_"/>
    <s v="46181504"/>
    <s v="MÍNIMA CUANTÍA"/>
    <n v="3"/>
    <n v="5"/>
    <n v="16"/>
    <n v="3"/>
    <n v="27000"/>
    <s v="Unidad"/>
    <s v="NO SOLICITADAS"/>
  </r>
  <r>
    <x v="31"/>
    <x v="4"/>
    <s v="02-02-01-003-008-09"/>
    <s v="Materiales y suministros - Otros artículos manufacturados n. C. P."/>
    <s v="BOLSAS PARA BASURA INDUSTRIAL TAMAÑO 100 X 120, ROLLO 12 UNIDADES DEGRADABLES_x000a_"/>
    <s v="47121708"/>
    <s v="MÍNIMA CUANTÍA"/>
    <n v="3"/>
    <n v="5"/>
    <n v="16"/>
    <n v="10"/>
    <n v="200000"/>
    <s v="Unidad"/>
    <s v="NO SOLICITADAS"/>
  </r>
  <r>
    <x v="31"/>
    <x v="0"/>
    <s v="02-02-01-003-002-01"/>
    <s v="Materiales y suministros - Pasta de papel, papel y cartón"/>
    <s v="TOALLAS PAÑOS ADSORBENTES REUTILIZABLE DE 174 PAÑOS POR ROLLO _x000a_"/>
    <s v="47131502"/>
    <s v="MÍNIMA CUANTÍA"/>
    <n v="3"/>
    <n v="5"/>
    <n v="16"/>
    <n v="15"/>
    <n v="645000"/>
    <s v="Unidad"/>
    <s v="NO SOLICITADAS"/>
  </r>
  <r>
    <x v="31"/>
    <x v="4"/>
    <s v="02-02-01-003-008-04"/>
    <s v="Materiales y suministros -Articulos Deportivos"/>
    <s v="PELOTA DE TENNIS TAMAÑO (L X P X A cm) 25 x 13 x 12, PESO 2 KG, COLOR AMARILLO_x000a_"/>
    <s v="49161604"/>
    <s v="MÍNIMA CUANTÍA"/>
    <n v="3"/>
    <n v="5"/>
    <n v="16"/>
    <n v="15"/>
    <n v="105000"/>
    <s v="Unidad"/>
    <s v="NO SOLICITADAS"/>
  </r>
  <r>
    <x v="31"/>
    <x v="3"/>
    <s v="02-02-01-003-005-02"/>
    <s v="Materiales y suministros - Productos farmacéuticos"/>
    <s v="AMOXICILINA 46MG+OTRO TAB 50MG U VET _x000a_"/>
    <s v="51101511"/>
    <s v="MÍNIMA CUANTÍA"/>
    <n v="3"/>
    <n v="5"/>
    <n v="16"/>
    <n v="1"/>
    <n v="4500"/>
    <s v="Unidad"/>
    <s v="NO SOLICITADAS"/>
  </r>
  <r>
    <x v="31"/>
    <x v="3"/>
    <s v="02-02-01-003-005-02"/>
    <s v="Materiales y suministros - Productos farmacéuticos"/>
    <s v="&quot;SOLUCION FUNGICIDA BACTERICIDA EN SPRAY TOPICA X 100 ML es una solución tópica, indicada en perros y gatos para el tratamiento de afecciones en la piel causadas por bacterias y hongos, con acción antiinflamatorio. Distribuya la loción sobre el área afectada, asegurando un buen contacto por varios días hasta obtener la resolución de los síntomas._x000a_CARACTERISTICA:_x000a_Antibiótica, antiinflamatoria y antimicótica&quot;_x000a_"/>
    <s v="51102707"/>
    <s v="MÍNIMA CUANTÍA"/>
    <n v="3"/>
    <n v="5"/>
    <n v="16"/>
    <n v="8"/>
    <n v="304000"/>
    <s v="Unidad"/>
    <s v="NO SOLICITADAS"/>
  </r>
  <r>
    <x v="31"/>
    <x v="3"/>
    <s v="02-02-01-003-005-02"/>
    <s v="Materiales y suministros - Productos farmacéuticos"/>
    <s v="SOLUCION TOPICA LIMPIADOR AURICULAR BOTELLA X 100 ML CON EFECTO ANTISEPTICO, ANTIFINGICO, CERUMENOLITICO, QUERATOLICO Y QUERATOPLASTICO._x000a_"/>
    <s v="53131616"/>
    <s v="MÍNIMA CUANTÍA"/>
    <n v="3"/>
    <n v="5"/>
    <n v="16"/>
    <n v="10"/>
    <n v="290000"/>
    <s v="Unidad"/>
    <s v="NO SOLICITADAS"/>
  </r>
  <r>
    <x v="31"/>
    <x v="4"/>
    <s v="02-02-01-003-008-09"/>
    <s v="Materiales y suministros - Otros artículos manufacturados n. C. P."/>
    <s v="LETREROS EN ACRILICO DE 5 MM DE GROSOR CON SEÑALES DE ADVERTENCIA K-9 TAMAÑO 70 CM X 50 CM _x000a_"/>
    <s v="55121907"/>
    <s v="MÍNIMA CUANTÍA"/>
    <n v="3"/>
    <n v="5"/>
    <n v="16"/>
    <n v="10"/>
    <n v="800000"/>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quot;CUCHARA DIGITAL MEDIDORA GRAMERA ELECTRONICA PESA DE 500 GR CARATERISTICAS._x000a_• Cuchara Digital con pantalla LCD._x000a_• Capacidad hasta 500 gramos con 0,1 gramos de precisión._x000a_• Herramienta Ideal para pesar mantequilla, harina, crema, té, sal, azúcar o especias y mucho más._x000a_• Cuchara desmontable del mango para una óptima limpieza._x000a_• Te ayudará a hacer el trabajo mucho más exacto, fácil y rápido._x000a_• Apagado automático después de 1 minuto de inactividad._x000a_• Bajo consumo de energía para un uso prolongado."/>
    <s v="10111300"/>
    <s v="MÍNIMA CUANTÍA"/>
    <n v="3"/>
    <n v="5"/>
    <n v="16"/>
    <n v="4"/>
    <n v="112000"/>
    <s v="Unidad"/>
    <s v="NO SOLICITADAS"/>
  </r>
  <r>
    <x v="31"/>
    <x v="2"/>
    <s v="02-02-01-003-006-04"/>
    <s v="Materiales y suministros - Productos de empaque y envasado, de plástico"/>
    <s v="GUACAL DESMONTABLE TALLA XL ESPECIAL PARA PERROS CON ABERTURAS DE VENTILACION SUPERIOR Y LATERALES, FRONTAL Y PARTE TRASERA, MANIJA EN LA PARTE SUPERIOR TIPO EQUIPAJE Y 4 RUEDAS EN LA PARTE INFERIOR PARA SU DESPLAZAMIENTO_x000a_"/>
    <s v="42121600"/>
    <s v="MÍNIMA CUANTÍA"/>
    <n v="3"/>
    <n v="5"/>
    <n v="16"/>
    <n v="2"/>
    <n v="1360000"/>
    <s v="Unidad"/>
    <s v="NO SOLICITADAS"/>
  </r>
  <r>
    <x v="31"/>
    <x v="3"/>
    <s v="02-02-01-003-005-02"/>
    <s v="Materiales y suministros - Productos farmacéuticos"/>
    <s v="UNGÜENTO CICATRIZANTE - PRINCIPIO ACTIVO OXIDO DE ZINC, NEOMICINA SULFATO, ALANTOINA, LIDOCAINA Y ACEITE DE KALAYA_x000a_"/>
    <n v="51241208"/>
    <s v="MÍNIMA CUANTÍA"/>
    <n v="3"/>
    <n v="5"/>
    <n v="16"/>
    <n v="5"/>
    <n v="280000"/>
    <s v="Unidad"/>
    <s v="NO SOLICITADAS"/>
  </r>
  <r>
    <x v="31"/>
    <x v="3"/>
    <s v="02-02-01-003-005-02"/>
    <s v="Materiales y suministros - Productos farmacéuticos"/>
    <s v="KETOPROFENO 10G/100ML (10%)FCO10ML U VET_x000a_"/>
    <s v="51142700"/>
    <s v="MÍNIMA CUANTÍA"/>
    <n v="3"/>
    <n v="5"/>
    <n v="16"/>
    <n v="2"/>
    <n v="120000"/>
    <s v="Unidad"/>
    <s v="NO SOLICITADAS"/>
  </r>
  <r>
    <x v="31"/>
    <x v="3"/>
    <s v="02-02-01-003-005-02"/>
    <s v="Materiales y suministros - Productos farmacéuticos"/>
    <s v="METOCLOPRAMIDA 500MG FCO 50ML U VET _x000a_"/>
    <s v="51171800"/>
    <s v="MÍNIMA CUANTÍA"/>
    <n v="3"/>
    <n v="5"/>
    <n v="16"/>
    <n v="1"/>
    <n v="44000"/>
    <s v="Unidad"/>
    <s v="NO SOLICITADAS"/>
  </r>
  <r>
    <x v="31"/>
    <x v="3"/>
    <s v="02-02-01-003-005-02"/>
    <s v="Materiales y suministros - Productos farmacéuticos"/>
    <s v="KIT CREMA DENTAL MASCOTAS DE 30 GR Y CEPILLO SENCILLO._x000a_"/>
    <n v="10111302"/>
    <s v="MÍNIMA CUANTÍA"/>
    <n v="3"/>
    <n v="5"/>
    <n v="16"/>
    <n v="15"/>
    <n v="375000"/>
    <s v="Unidad"/>
    <s v="NO SOLICITADAS"/>
  </r>
  <r>
    <x v="31"/>
    <x v="3"/>
    <s v="02-02-01-003-005-02"/>
    <s v="Materiales y suministros - Productos farmacéuticos"/>
    <s v="ANTIFLOGISTICO, RUBEFACIENTE Y EMOLIENTECON ACCION POTENCIALIZADA ANTIINFLAMATORIO Y ANALGESICA _x000a_"/>
    <s v="51211900"/>
    <s v="MÍNIMA CUANTÍA"/>
    <n v="3"/>
    <n v="5"/>
    <n v="16"/>
    <n v="2"/>
    <n v="52000"/>
    <s v="Unidad"/>
    <s v="NO SOLICITADAS"/>
  </r>
  <r>
    <x v="31"/>
    <x v="3"/>
    <s v="02-02-01-003-005-02"/>
    <s v="Materiales y suministros - Productos farmacéuticos"/>
    <s v="LIDOCAINE SPRAY DOLOR 2,4 FL OZ_x000a_"/>
    <s v="51211900"/>
    <s v="MÍNIMA CUANTÍA"/>
    <n v="3"/>
    <n v="5"/>
    <n v="16"/>
    <n v="1"/>
    <n v="135000"/>
    <s v="Unidad"/>
    <s v="NO SOLICITADAS"/>
  </r>
  <r>
    <x v="31"/>
    <x v="0"/>
    <s v="02-02-01-003-002-01"/>
    <s v="Materiales y suministros - Pasta de papel, papel y cartón"/>
    <s v="CARTULINA ROSADO Y VERDE X PLIEGO_x000a_"/>
    <s v="14111519"/>
    <s v="MÍNIMA CUANTÍA"/>
    <n v="4"/>
    <n v="5"/>
    <n v="10"/>
    <n v="20"/>
    <n v="57840"/>
    <s v="Unidad"/>
    <s v="NO SOLICITADAS"/>
  </r>
  <r>
    <x v="31"/>
    <x v="0"/>
    <s v="02-02-01-003-002-01"/>
    <s v="Materiales y suministros - Pasta de papel, papel y cartón"/>
    <s v="BANDERISTAS ADHESIVAS POST-IT_x000a_"/>
    <s v="14111530"/>
    <s v="MÍNIMA CUANTÍA"/>
    <n v="4"/>
    <n v="5"/>
    <n v="10"/>
    <n v="10"/>
    <n v="30460"/>
    <s v="Unidad"/>
    <s v="NO SOLICITADAS"/>
  </r>
  <r>
    <x v="31"/>
    <x v="0"/>
    <s v="02-02-01-003-002-07"/>
    <s v="Materiales y suministros - Libros de registros, libros de contabilidad, cuadernillos de notas, bloques para cartas, agendas y artículos similares, secantes, encuadernadores, clasificadores para archivos, formularios y otros artículos de escritorio, de papel o cartón"/>
    <s v="LIBRO DE MINUTA X 200 FOLIOS_x000a_"/>
    <s v="14111531"/>
    <s v="MÍNIMA CUANTÍA"/>
    <n v="4"/>
    <n v="5"/>
    <n v="10"/>
    <n v="12"/>
    <n v="217056"/>
    <s v="Unidad"/>
    <s v="NO SOLICITADAS"/>
  </r>
  <r>
    <x v="31"/>
    <x v="4"/>
    <s v="02-02-01-003-008-09"/>
    <s v="Materiales y suministros - Otros artículos manufacturados n. C. P."/>
    <s v="PEGAMENTO PARA PAPEL Y MADERA X 225 GRS_x000a_"/>
    <s v="31201610"/>
    <s v="MÍNIMA CUANTÍA"/>
    <n v="4"/>
    <n v="5"/>
    <n v="10"/>
    <n v="5"/>
    <n v="48730"/>
    <s v="Unidad"/>
    <s v="NO SOLICITADAS"/>
  </r>
  <r>
    <x v="31"/>
    <x v="4"/>
    <s v="02-02-01-003-008-09"/>
    <s v="Materiales y suministros - Otros artículos manufacturados n. C. P."/>
    <s v="LAPIZ CORRECTOR LIQUIDO_x000a_"/>
    <s v="44103113"/>
    <s v="MÍNIMA CUANTÍA"/>
    <n v="4"/>
    <n v="5"/>
    <n v="10"/>
    <n v="5"/>
    <n v="12375"/>
    <s v="Unidad"/>
    <s v="NO SOLICITADAS"/>
  </r>
  <r>
    <x v="31"/>
    <x v="0"/>
    <s v="02-02-01-003-002-01"/>
    <s v="Materiales y suministros - Pasta de papel, papel y cartón"/>
    <s v="SOBRE DE MANILA CARTA CAJA X 100_x000a_"/>
    <s v="44121503"/>
    <s v="MÍNIMA CUANTÍA"/>
    <n v="4"/>
    <n v="5"/>
    <n v="10"/>
    <n v="21"/>
    <n v="3990"/>
    <s v="Unidad"/>
    <s v="NO SOLICITADAS"/>
  </r>
  <r>
    <x v="31"/>
    <x v="0"/>
    <s v="02-02-01-003-002-01"/>
    <s v="Materiales y suministros - Pasta de papel, papel y cartón"/>
    <s v="SOBRE DE MANI OFICIO CAJA X 100_x000a_"/>
    <s v="44121503"/>
    <s v="MÍNIMA CUANTÍA"/>
    <n v="4"/>
    <n v="5"/>
    <n v="10"/>
    <n v="21"/>
    <n v="3990"/>
    <s v="Unidad"/>
    <s v="NO SOLICITADAS"/>
  </r>
  <r>
    <x v="31"/>
    <x v="0"/>
    <s v="02-02-01-003-002-01"/>
    <s v="Materiales y suministros - Pasta de papel, papel y cartón"/>
    <s v="SOBRES BLANCOS_x000a_"/>
    <s v="44121503"/>
    <s v="MÍNIMA CUANTÍA"/>
    <n v="4"/>
    <n v="5"/>
    <n v="10"/>
    <n v="10"/>
    <n v="5240"/>
    <s v="Unidad"/>
    <s v="NO SOLICITADAS"/>
  </r>
  <r>
    <x v="31"/>
    <x v="5"/>
    <s v="02-02-01-004-002"/>
    <s v="Materiales y suministros - Productos metálicos elaborados (excepto maquinaria y equipo)"/>
    <s v="BISTURI_x000a_"/>
    <s v="44121612"/>
    <s v="MÍNIMA CUANTÍA"/>
    <n v="4"/>
    <n v="5"/>
    <n v="10"/>
    <n v="50"/>
    <n v="149350"/>
    <s v="Unidad"/>
    <s v="NO SOLICITADAS"/>
  </r>
  <r>
    <x v="31"/>
    <x v="5"/>
    <s v="02-02-01-004-002"/>
    <s v="Materiales y suministros - Productos metálicos elaborados (excepto maquinaria y equipo)"/>
    <s v="TAJALAPIZ METALICO SENCILLO_x000a_"/>
    <s v="44121619"/>
    <s v="MÍNIMA CUANTÍA"/>
    <n v="4"/>
    <n v="5"/>
    <n v="10"/>
    <n v="20"/>
    <n v="16180"/>
    <s v="Unidad"/>
    <s v="NO SOLICITADAS"/>
  </r>
  <r>
    <x v="31"/>
    <x v="4"/>
    <s v="02-02-01-003-008-09"/>
    <s v="Materiales y suministros - Otros artículos manufacturados n. C. P."/>
    <s v="BOLÍGRAFO ROJO (CAJA)_x000a_"/>
    <s v="44121701"/>
    <s v="MÍNIMA CUANTÍA"/>
    <n v="4"/>
    <n v="5"/>
    <n v="10"/>
    <n v="30"/>
    <n v="31770"/>
    <s v="Unidad"/>
    <s v="NO SOLICITADAS"/>
  </r>
  <r>
    <x v="31"/>
    <x v="4"/>
    <s v="02-02-01-003-008-09"/>
    <s v="Materiales y suministros - Otros artículos manufacturados n. C. P."/>
    <s v="BOLIGRAFO NEGRO_x000a_"/>
    <s v="44121701"/>
    <s v="MÍNIMA CUANTÍA"/>
    <n v="4"/>
    <n v="5"/>
    <n v="10"/>
    <n v="500"/>
    <n v="357000"/>
    <s v="Unidad"/>
    <s v="NO SOLICITADAS"/>
  </r>
  <r>
    <x v="31"/>
    <x v="4"/>
    <s v="02-02-01-003-008-09"/>
    <s v="Materiales y suministros - Otros artículos manufacturados n. C. P."/>
    <s v="LAPIZ No. 2 HB X CAJA_x000a_"/>
    <s v="44121707"/>
    <s v="MÍNIMA CUANTÍA"/>
    <n v="4"/>
    <n v="5"/>
    <n v="10"/>
    <n v="60"/>
    <n v="45600"/>
    <s v="Unidad"/>
    <s v="NO SOLICITADAS"/>
  </r>
  <r>
    <x v="31"/>
    <x v="4"/>
    <s v="02-02-01-003-008-09"/>
    <s v="Materiales y suministros - Otros artículos manufacturados n. C. P."/>
    <s v="MARCADOR RESALTADOR SURTIDOS _x000a_"/>
    <s v="44121708"/>
    <s v="MÍNIMA CUANTÍA"/>
    <n v="4"/>
    <n v="5"/>
    <n v="10"/>
    <n v="30"/>
    <n v="57261.176470588238"/>
    <s v="Unidad"/>
    <s v="NO SOLICITADAS"/>
  </r>
  <r>
    <x v="31"/>
    <x v="4"/>
    <s v="02-02-01-003-008-09"/>
    <s v="Materiales y suministros - Otros artículos manufacturados n. C. P."/>
    <s v="MARCADOR PERMANENTE DE PUNTA FINA_x000a_"/>
    <s v="44121708"/>
    <s v="MÍNIMA CUANTÍA"/>
    <n v="4"/>
    <n v="5"/>
    <n v="10"/>
    <n v="10"/>
    <n v="31180"/>
    <s v="Unidad"/>
    <s v="NO SOLICITADAS"/>
  </r>
  <r>
    <x v="31"/>
    <x v="4"/>
    <s v="02-02-01-003-008-09"/>
    <s v="Materiales y suministros - Otros artículos manufacturados n. C. P."/>
    <s v="MARCADOR PERMANENTE DE PUNTA GRUESA NEGRO_x000a_"/>
    <s v="44121708"/>
    <s v="MÍNIMA CUANTÍA"/>
    <n v="4"/>
    <n v="5"/>
    <n v="10"/>
    <n v="75"/>
    <n v="116025"/>
    <s v="Unidad"/>
    <s v="NO SOLICITADAS"/>
  </r>
  <r>
    <x v="31"/>
    <x v="2"/>
    <s v="02-02-01-003-006-09"/>
    <s v="Materiales y suministros - Otros productos plásticos"/>
    <s v="BORRADOR DE NATA_x000a_"/>
    <s v="44121804"/>
    <s v="MÍNIMA CUANTÍA"/>
    <n v="4"/>
    <n v="5"/>
    <n v="10"/>
    <n v="5"/>
    <n v="4045"/>
    <s v="Unidad"/>
    <s v="NO SOLICITADAS"/>
  </r>
  <r>
    <x v="31"/>
    <x v="4"/>
    <s v="02-02-01-003-008-09"/>
    <s v="Materiales y suministros - Otros artículos manufacturados n. C. P."/>
    <s v="&quot;MINAS 0.5 MM TUBO X 12 UNIDADES&quot;_x000a_"/>
    <s v="44121902"/>
    <s v="MÍNIMA CUANTÍA"/>
    <n v="4"/>
    <n v="5"/>
    <n v="10"/>
    <n v="20"/>
    <n v="22840"/>
    <s v="Unidad"/>
    <s v="NO SOLICITADAS"/>
  </r>
  <r>
    <x v="31"/>
    <x v="3"/>
    <s v="02-02-01-003-005-04"/>
    <s v="Materiales y suministros - Productos químicos n. C. P."/>
    <s v="TINTA PARA SELLO COLOR NEGRO X 500MLS_x000a_"/>
    <s v="44121904"/>
    <s v="MÍNIMA CUANTÍA"/>
    <n v="4"/>
    <n v="5"/>
    <n v="10"/>
    <n v="2"/>
    <n v="79968"/>
    <s v="Unidad"/>
    <s v="NO SOLICITADAS"/>
  </r>
  <r>
    <x v="31"/>
    <x v="4"/>
    <s v="02-02-01-003-008-09"/>
    <s v="Materiales y suministros - Otros artículos manufacturados n. C. P."/>
    <s v="ALMOHADILLA BORRADOR PARA TABLERO_x000a_"/>
    <s v="44121905"/>
    <s v="MÍNIMA CUANTÍA"/>
    <n v="4"/>
    <n v="5"/>
    <n v="10"/>
    <n v="20"/>
    <n v="55460"/>
    <s v="Unidad"/>
    <s v="NO SOLICITADAS"/>
  </r>
  <r>
    <x v="31"/>
    <x v="4"/>
    <s v="02-02-01-003-008-09"/>
    <s v="Materiales y suministros - Otros artículos manufacturados n. C. P."/>
    <s v="PEGANTE EN BARRA X 400 GRS_x000a_"/>
    <s v="60105704"/>
    <s v="MÍNIMA CUANTÍA"/>
    <n v="4"/>
    <n v="5"/>
    <n v="10"/>
    <n v="35"/>
    <n v="223650"/>
    <s v="Unidad"/>
    <s v="NO SOLICITADAS"/>
  </r>
  <r>
    <x v="31"/>
    <x v="2"/>
    <s v="02-02-01-003-006-09"/>
    <s v="Materiales y suministros - Otros productos plásticos"/>
    <s v="PAPEL CONTAC TRANSPARENTE X ROLLO DE 20 MTS_x000a_"/>
    <s v="60121120"/>
    <s v="MÍNIMA CUANTÍA"/>
    <n v="4"/>
    <n v="5"/>
    <n v="10"/>
    <n v="5"/>
    <n v="728280"/>
    <s v="Unidad"/>
    <s v="NO SOLICITADAS"/>
  </r>
  <r>
    <x v="31"/>
    <x v="2"/>
    <s v="02-02-01-003-006-09"/>
    <s v="Materiales y suministros - Otros productos plásticos"/>
    <s v="CINTA TRANSPARENTE GRUESA_x000a_"/>
    <s v="31201500"/>
    <s v="MÍNIMA CUANTÍA"/>
    <n v="4"/>
    <n v="5"/>
    <n v="10"/>
    <n v="50"/>
    <n v="201100"/>
    <s v="Unidad"/>
    <s v="NO SOLICITADAS"/>
  </r>
  <r>
    <x v="31"/>
    <x v="2"/>
    <s v="02-02-01-003-006-09"/>
    <s v="Materiales y suministros - Otros productos plásticos"/>
    <s v="CINTA DE ENMASCARAR 12MM_x000a_"/>
    <s v="31201500"/>
    <s v="MÍNIMA CUANTÍA"/>
    <n v="4"/>
    <n v="5"/>
    <n v="10"/>
    <n v="10"/>
    <n v="45580"/>
    <s v="Unidad"/>
    <s v="NO SOLICITADAS"/>
  </r>
  <r>
    <x v="31"/>
    <x v="2"/>
    <s v="02-02-01-003-006-09"/>
    <s v="Materiales y suministros - Otros productos plásticos"/>
    <s v="CINTA TRANSPARANTE DELGADA_x000a_"/>
    <s v="31201500"/>
    <s v="MÍNIMA CUANTÍA"/>
    <n v="4"/>
    <n v="5"/>
    <n v="10"/>
    <n v="10"/>
    <n v="16660"/>
    <s v="Unidad"/>
    <s v="NO SOLICITADAS"/>
  </r>
  <r>
    <x v="31"/>
    <x v="0"/>
    <s v="02-02-01-003-002-01"/>
    <s v="Materiales y suministros - Pasta de papel, papel y cartón"/>
    <s v="UNIDADES DE CONSERVACIÓN DE GESTIÓN DOCUMENTAL: CAJAS X-200_x000a_"/>
    <n v="44122000"/>
    <s v="MÍNIMA CUANTÍA"/>
    <n v="4"/>
    <n v="5"/>
    <n v="10"/>
    <n v="203"/>
    <n v="1108786"/>
    <s v="Unidad"/>
    <s v="NO SOLICITADAS"/>
  </r>
  <r>
    <x v="31"/>
    <x v="0"/>
    <s v="02-02-01-003-002-01"/>
    <s v="Materiales y suministros - Pasta de papel, papel y cartón"/>
    <s v="PAPEL TAMAÑO CARTA DE 75GRS X 5OO HOJAS RESMA"/>
    <s v="14111507"/>
    <s v="MÍNIMA CUANTÍA"/>
    <n v="4"/>
    <n v="5"/>
    <n v="10"/>
    <n v="5"/>
    <n v="130900"/>
    <s v="Unidad"/>
    <s v="NO SOLICITADAS"/>
  </r>
  <r>
    <x v="31"/>
    <x v="0"/>
    <s v="02-02-01-003-002-01"/>
    <s v="Materiales y suministros - Pasta de papel, papel y cartón"/>
    <s v="PAPEL TAMAÑO OFICIO DE 75 GRS X 500 HOJAS RESMA"/>
    <s v="14111507"/>
    <s v="MÍNIMA CUANTÍA"/>
    <n v="4"/>
    <n v="5"/>
    <n v="10"/>
    <n v="5"/>
    <n v="154700"/>
    <s v="Unidad"/>
    <s v="NO SOLICITADAS"/>
  </r>
  <r>
    <x v="31"/>
    <x v="0"/>
    <s v="02-02-01-003-002-01"/>
    <s v="Materiales y suministros - Pasta de papel, papel y cartón"/>
    <s v="BANDERISTAS ADHESIVAS POST-IT"/>
    <s v="14111530"/>
    <s v="MÍNIMA CUANTÍA"/>
    <n v="4"/>
    <n v="5"/>
    <n v="10"/>
    <n v="10"/>
    <n v="30460"/>
    <s v="Unidad"/>
    <s v="NO SOLICITADAS"/>
  </r>
  <r>
    <x v="31"/>
    <x v="5"/>
    <s v="02-02-01-004-002"/>
    <s v="Materiales y suministros - Productos metálicos elaborados (excepto maquinaria y equipo)"/>
    <s v="CHINCHE X CAJA DE 50 UNDS_x000a_"/>
    <s v="31162001"/>
    <s v="MÍNIMA CUANTÍA"/>
    <n v="4"/>
    <n v="5"/>
    <n v="10"/>
    <n v="21"/>
    <n v="38976"/>
    <s v="Unidad"/>
    <s v="NO SOLICITADAS"/>
  </r>
  <r>
    <x v="31"/>
    <x v="4"/>
    <s v="02-02-01-003-008-09"/>
    <s v="Materiales y suministros - Otros artículos manufacturados n. C. P."/>
    <s v="PEGAMENTO PARA PAPEL Y MADERA X 225 GRS_x000a_"/>
    <s v="31201610"/>
    <s v="MÍNIMA CUANTÍA"/>
    <n v="4"/>
    <n v="5"/>
    <n v="10"/>
    <n v="5"/>
    <n v="48730"/>
    <s v="Unidad"/>
    <s v="NO SOLICITADAS"/>
  </r>
  <r>
    <x v="31"/>
    <x v="64"/>
    <s v="02-02-01-004-005-01"/>
    <s v="Materiales y suministros - Máquinas para oficina y contabilidad, y sus partes y accesorios"/>
    <s v="PERFORADORA DOS HUECOS_x000a_"/>
    <s v="44102805"/>
    <s v="MÍNIMA CUANTÍA"/>
    <n v="4"/>
    <n v="5"/>
    <n v="10"/>
    <n v="12"/>
    <n v="297024"/>
    <s v="Unidad"/>
    <s v="NO SOLICITADAS"/>
  </r>
  <r>
    <x v="31"/>
    <x v="4"/>
    <s v="02-02-01-003-008-09"/>
    <s v="Materiales y suministros - Otros artículos manufacturados n. C. P."/>
    <s v="LAPIZ CORRECTOR LIQUIDO_x000a_"/>
    <s v="44103113"/>
    <s v="MÍNIMA CUANTÍA"/>
    <n v="4"/>
    <n v="5"/>
    <n v="10"/>
    <n v="5"/>
    <n v="12375"/>
    <s v="Unidad"/>
    <s v="NO SOLICITADAS"/>
  </r>
  <r>
    <x v="31"/>
    <x v="4"/>
    <s v="02-02-01-003-008-09"/>
    <s v="Materiales y suministros - Otros artículos manufacturados n. C. P."/>
    <s v="PORTAMINAS 0.5MM_x000a_"/>
    <s v="44111509"/>
    <s v="MÍNIMA CUANTÍA"/>
    <n v="4"/>
    <n v="5"/>
    <n v="10"/>
    <n v="10"/>
    <n v="52360"/>
    <s v="Unidad"/>
    <s v="NO SOLICITADAS"/>
  </r>
  <r>
    <x v="31"/>
    <x v="5"/>
    <s v="02-02-01-004-002"/>
    <s v="Materiales y suministros - Productos metálicos elaborados (excepto maquinaria y equipo)"/>
    <s v="BISTURI_x000a_"/>
    <s v="44121612"/>
    <s v="MÍNIMA CUANTÍA"/>
    <n v="4"/>
    <n v="5"/>
    <n v="10"/>
    <n v="20"/>
    <n v="59740"/>
    <s v="Unidad"/>
    <s v="NO SOLICITADAS"/>
  </r>
  <r>
    <x v="31"/>
    <x v="64"/>
    <s v="02-02-01-004-005-01"/>
    <s v="Materiales y suministros - Máquinas para oficina y contabilidad, y sus partes y accesorios"/>
    <s v="COSEDORA/GRAPADORA _x000a_"/>
    <s v="44121615"/>
    <s v="MÍNIMA CUANTÍA"/>
    <n v="4"/>
    <n v="5"/>
    <n v="10"/>
    <n v="19"/>
    <n v="445417"/>
    <s v="Unidad"/>
    <s v="NO SOLICITADAS"/>
  </r>
  <r>
    <x v="31"/>
    <x v="5"/>
    <s v="02-02-01-004-002"/>
    <s v="Materiales y suministros - Productos metálicos elaborados (excepto maquinaria y equipo)"/>
    <s v="TIJERAS PARA PAPELERIA_x000a_"/>
    <s v="44121618"/>
    <s v="MÍNIMA CUANTÍA"/>
    <n v="4"/>
    <n v="5"/>
    <n v="10"/>
    <n v="60"/>
    <n v="357000"/>
    <s v="Unidad"/>
    <s v="NO SOLICITADAS"/>
  </r>
  <r>
    <x v="31"/>
    <x v="4"/>
    <s v="02-02-01-003-008-09"/>
    <s v="Materiales y suministros - Otros artículos manufacturados n. C. P."/>
    <s v="BOLIGRAFO NEGRO_x000a_"/>
    <s v="44121701"/>
    <s v="MÍNIMA CUANTÍA"/>
    <n v="4"/>
    <n v="5"/>
    <n v="10"/>
    <n v="15"/>
    <n v="10710"/>
    <s v="Unidad"/>
    <s v="NO SOLICITADAS"/>
  </r>
  <r>
    <x v="31"/>
    <x v="4"/>
    <s v="02-02-01-003-008-09"/>
    <s v="Materiales y suministros - Otros artículos manufacturados n. C. P."/>
    <s v="BOLÍGRAFO ROJO (CAJA)_x000a_"/>
    <s v="44121701"/>
    <s v="MÍNIMA CUANTÍA"/>
    <n v="4"/>
    <n v="5"/>
    <n v="10"/>
    <n v="20"/>
    <n v="21180"/>
    <s v="Unidad"/>
    <s v="NO SOLICITADAS"/>
  </r>
  <r>
    <x v="31"/>
    <x v="4"/>
    <s v="02-02-01-003-008-09"/>
    <s v="Materiales y suministros - Otros artículos manufacturados n. C. P."/>
    <s v="MARCADOR RESALTADOR SURTIDOS _x000a_"/>
    <s v="44121708"/>
    <s v="MÍNIMA CUANTÍA"/>
    <n v="4"/>
    <n v="5"/>
    <n v="10"/>
    <n v="21"/>
    <n v="40082.823529411762"/>
    <s v="Unidad"/>
    <s v="NO SOLICITADAS"/>
  </r>
  <r>
    <x v="31"/>
    <x v="4"/>
    <s v="02-02-01-003-008-09"/>
    <s v="Materiales y suministros - Otros artículos manufacturados n. C. P."/>
    <s v="MARCADOR PERMANENTE DE PUNTA GRUESA NEGRO_x000a_"/>
    <s v="44121708"/>
    <s v="MÍNIMA CUANTÍA"/>
    <n v="4"/>
    <n v="5"/>
    <n v="10"/>
    <n v="75"/>
    <n v="116025"/>
    <s v="Unidad"/>
    <s v="NO SOLICITADAS"/>
  </r>
  <r>
    <x v="31"/>
    <x v="4"/>
    <s v="02-02-01-003-008-09"/>
    <s v="Materiales y suministros - Otros artículos manufacturados n. C. P."/>
    <s v="MARCADOR PERMANENTE DE PUNTA FINA_x000a_"/>
    <s v="44121708"/>
    <s v="MÍNIMA CUANTÍA"/>
    <n v="4"/>
    <n v="5"/>
    <n v="10"/>
    <n v="10"/>
    <n v="31180"/>
    <s v="Unidad"/>
    <s v="NO SOLICITADAS"/>
  </r>
  <r>
    <x v="31"/>
    <x v="2"/>
    <s v="02-02-01-003-006-09"/>
    <s v="Materiales y suministros - Otros productos plásticos"/>
    <s v="BORRADOR DE NATA"/>
    <s v="44121804"/>
    <s v="MÍNIMA CUANTÍA"/>
    <n v="4"/>
    <n v="5"/>
    <n v="10"/>
    <n v="5"/>
    <n v="4045"/>
    <s v="Unidad"/>
    <s v="NO SOLICITADAS"/>
  </r>
  <r>
    <x v="31"/>
    <x v="4"/>
    <s v="02-02-01-003-008-09"/>
    <s v="Materiales y suministros - Otros artículos manufacturados n. C. P."/>
    <s v="PEGANTE EN BARRA X 400 GRS_x000a_"/>
    <s v="60105704"/>
    <s v="MÍNIMA CUANTÍA"/>
    <n v="4"/>
    <n v="5"/>
    <n v="10"/>
    <n v="20"/>
    <n v="127800"/>
    <s v="Unidad"/>
    <s v="NO SOLICITADAS"/>
  </r>
  <r>
    <x v="31"/>
    <x v="2"/>
    <s v="02-02-01-003-006-09"/>
    <s v="Materiales y suministros - Otros productos plásticos"/>
    <s v="GANCHO LEGAJADOR PLASTICO X 2O UNDS"/>
    <s v="31162600"/>
    <s v="MÍNIMA CUANTÍA"/>
    <n v="4"/>
    <n v="5"/>
    <n v="10"/>
    <n v="5"/>
    <n v="22790"/>
    <s v="Unidad"/>
    <s v="NO SOLICITADAS"/>
  </r>
  <r>
    <x v="31"/>
    <x v="5"/>
    <s v="02-02-01-004-002"/>
    <s v="Materiales y suministros - Productos metálicos elaborados (excepto maquinaria y equipo)"/>
    <s v="GANCHOS COSEDORA 26/6 X CAJA"/>
    <s v="31162600"/>
    <s v="MÍNIMA CUANTÍA"/>
    <n v="4"/>
    <n v="5"/>
    <n v="10"/>
    <n v="15"/>
    <n v="73365"/>
    <s v="Unidad"/>
    <s v="NO SOLICITADAS"/>
  </r>
  <r>
    <x v="31"/>
    <x v="2"/>
    <s v="02-02-01-003-006-09"/>
    <s v="Materiales y suministros - Otros productos plásticos"/>
    <s v="CINTA TRANSPARANTE DELGADA_x000a__x000a_"/>
    <s v="31201500"/>
    <s v="MÍNIMA CUANTÍA"/>
    <n v="4"/>
    <n v="5"/>
    <n v="10"/>
    <n v="10"/>
    <n v="16660"/>
    <s v="Unidad"/>
    <s v="NO SOLICITADAS"/>
  </r>
  <r>
    <x v="31"/>
    <x v="2"/>
    <s v="02-02-01-003-006-09"/>
    <s v="Materiales y suministros - Otros productos plásticos"/>
    <s v="CINTA DE ENMASCARAR 12MM_x000a_"/>
    <s v="31201500"/>
    <s v="MÍNIMA CUANTÍA"/>
    <n v="4"/>
    <n v="5"/>
    <n v="10"/>
    <n v="10"/>
    <n v="45580"/>
    <s v="Unidad"/>
    <s v="NO SOLICITADAS"/>
  </r>
  <r>
    <x v="31"/>
    <x v="2"/>
    <s v="02-02-01-003-006-09"/>
    <s v="Materiales y suministros - Otros productos plásticos"/>
    <s v="CINTA TRANSPARENTE GRUESA"/>
    <s v="31201500"/>
    <s v="MÍNIMA CUANTÍA"/>
    <n v="4"/>
    <n v="5"/>
    <n v="10"/>
    <n v="20"/>
    <n v="80440"/>
    <s v="Unidad"/>
    <s v="NO SOLICITADAS"/>
  </r>
  <r>
    <x v="31"/>
    <x v="4"/>
    <s v="02-02-01-003-008-09"/>
    <s v="Materiales y suministros - Otros artículos manufacturados n. C. P."/>
    <s v="&quot;MINAS 0.5 MM TUBO X 12 UNIDADES&quot;_x000a_"/>
    <s v="44121902"/>
    <s v="MÍNIMA CUANTÍA"/>
    <n v="4"/>
    <n v="5"/>
    <n v="10"/>
    <n v="10"/>
    <n v="11420"/>
    <s v="Unidad"/>
    <s v="NO SOLICITADAS"/>
  </r>
  <r>
    <x v="31"/>
    <x v="4"/>
    <s v="02-02-01-003-008-09"/>
    <s v="Materiales y suministros - Otros artículos manufacturados n. C. P."/>
    <s v="PORTAMINAS 0.5MM_x000a_"/>
    <s v="44111509"/>
    <s v="MÍNIMA CUANTÍA"/>
    <n v="4"/>
    <n v="5"/>
    <n v="10"/>
    <n v="10"/>
    <n v="52360"/>
    <s v="Unidad"/>
    <s v="NO SOLICITADAS"/>
  </r>
  <r>
    <x v="31"/>
    <x v="0"/>
    <s v="02-02-01-003-002-01"/>
    <s v="Materiales y suministros - Pasta de papel, papel y cartón"/>
    <s v="CARPETAS 4 ALETAS TAMAÑO OFICIO "/>
    <n v="44122003"/>
    <s v="MÍNIMA CUANTÍA"/>
    <n v="4"/>
    <n v="5"/>
    <n v="10"/>
    <n v="547"/>
    <n v="2376168"/>
    <s v="Unidad"/>
    <s v="NO SOLICITADAS"/>
  </r>
  <r>
    <x v="31"/>
    <x v="4"/>
    <s v="02-02-01-003-008-09"/>
    <s v="Materiales y suministros - Otros artículos manufacturados n. C. P."/>
    <s v="TARJETA BLANCA MIFARE 1K PVC. COLOR BLANCO. CALIBRE 30, BORDES REDONDOS, EMBALADAS EN CANTIDADES DE 200 X CAJA _x000a_"/>
    <s v="32101617"/>
    <s v="MÍNIMA CUANTÍA"/>
    <n v="3"/>
    <n v="4"/>
    <n v="16"/>
    <n v="708"/>
    <n v="2864568"/>
    <s v="Unidad"/>
    <s v="NO SOLICITADAS"/>
  </r>
  <r>
    <x v="31"/>
    <x v="4"/>
    <s v="02-02-01-003-008-09"/>
    <s v="Materiales y suministros - Otros artículos manufacturados n. C. P."/>
    <s v="CINTA YMCFK FULL COLOR RIBBON WITH RESING BLACK AND A DYE  BASED FLOURECIG PANELS 500 IMAGENES_x000a_"/>
    <s v="44103100"/>
    <s v="MÍNIMA CUANTÍA"/>
    <n v="3"/>
    <n v="4"/>
    <n v="16"/>
    <n v="3"/>
    <n v="3376684.5"/>
    <s v="Unidad"/>
    <s v="NO SOLICITADAS"/>
  </r>
  <r>
    <x v="31"/>
    <x v="4"/>
    <s v="02-02-01-003-008-09"/>
    <s v="Materiales y suministros - Otros artículos manufacturados n. C. P."/>
    <s v="CINTA TRANFER FILM CLEAR, 1500 IMÁGENES _x000a_"/>
    <s v="44103100"/>
    <s v="MÍNIMA CUANTÍA"/>
    <n v="3"/>
    <n v="4"/>
    <n v="16"/>
    <n v="2"/>
    <n v="1374926"/>
    <s v="Unidad"/>
    <s v="NO SOLICITADAS"/>
  </r>
  <r>
    <x v="31"/>
    <x v="7"/>
    <s v="02-02-01-003-004-06"/>
    <s v="Materiales y suministros - Abonos y plaguicidas"/>
    <s v="INSECTICIDA EN AEROSOL_x000a_"/>
    <s v="10191509"/>
    <s v="MÍNIMA CUANTÍA"/>
    <n v="3"/>
    <n v="6"/>
    <n v="16"/>
    <n v="20"/>
    <n v="420000"/>
    <s v="Unidad"/>
    <s v="NO SOLICITADAS"/>
  </r>
  <r>
    <x v="31"/>
    <x v="3"/>
    <s v="02-02-01-003-005-03"/>
    <s v="Materiales y suministros - Jabón, preparados para limpieza, perfumes y preparados de tocador"/>
    <s v="MENTICOL_x000a_"/>
    <s v="12352104"/>
    <s v="MÍNIMA CUANTÍA"/>
    <n v="3"/>
    <n v="6"/>
    <n v="16"/>
    <n v="9"/>
    <n v="148500"/>
    <s v="Unidad"/>
    <s v="NO SOLICITADAS"/>
  </r>
  <r>
    <x v="31"/>
    <x v="0"/>
    <s v="02-02-01-003-002-01"/>
    <s v="Materiales y suministros - Pasta de papel, papel y cartón"/>
    <s v="TOALLAS DE MANO_x000a_"/>
    <s v="14111703"/>
    <s v="MÍNIMA CUANTÍA"/>
    <n v="3"/>
    <n v="6"/>
    <n v="16"/>
    <n v="96"/>
    <n v="3347232"/>
    <s v="Unidad"/>
    <s v="NO SOLICITADAS"/>
  </r>
  <r>
    <x v="31"/>
    <x v="0"/>
    <s v="02-02-01-003-002-01"/>
    <s v="Materiales y suministros - Pasta de papel, papel y cartón"/>
    <s v="TOALLA DE PAPEL EN &quot;Z&quot;_x000a_"/>
    <s v="14111703"/>
    <s v="MÍNIMA CUANTÍA"/>
    <n v="3"/>
    <n v="6"/>
    <n v="16"/>
    <n v="70"/>
    <n v="777210"/>
    <s v="Unidad"/>
    <s v="NO SOLICITADAS"/>
  </r>
  <r>
    <x v="31"/>
    <x v="0"/>
    <s v="02-02-01-003-002-01"/>
    <s v="Materiales y suministros - Pasta de papel, papel y cartón"/>
    <s v="PAPEL HIGIENICO PEQUEÑO_x000a_"/>
    <s v="14111704"/>
    <s v="MÍNIMA CUANTÍA"/>
    <n v="3"/>
    <n v="6"/>
    <n v="16"/>
    <n v="457"/>
    <n v="1609554"/>
    <s v="Unidad"/>
    <s v="NO SOLICITADAS"/>
  </r>
  <r>
    <x v="31"/>
    <x v="0"/>
    <s v="02-02-01-003-002-01"/>
    <s v="Materiales y suministros - Pasta de papel, papel y cartón"/>
    <s v="PAPEL HIGIENICO INSTITUCIONAL_x000a_"/>
    <s v="14111704"/>
    <s v="MÍNIMA CUANTÍA"/>
    <n v="3"/>
    <n v="6"/>
    <n v="16"/>
    <n v="24"/>
    <n v="697578"/>
    <s v="Unidad"/>
    <s v="NO SOLICITADAS"/>
  </r>
  <r>
    <x v="31"/>
    <x v="4"/>
    <s v="02-02-01-003-008-09"/>
    <s v="Materiales y suministros - Otros artículos manufacturados n. C. P."/>
    <s v="RASTRILLO PLASTICO_x000a_"/>
    <s v="27112003"/>
    <s v="MÍNIMA CUANTÍA"/>
    <n v="3"/>
    <n v="6"/>
    <n v="16"/>
    <n v="111"/>
    <n v="2086245"/>
    <s v="Unidad"/>
    <s v="NO SOLICITADAS"/>
  </r>
  <r>
    <x v="31"/>
    <x v="2"/>
    <s v="02-02-01-003-006-09"/>
    <s v="Materiales y suministros - Otros productos plásticos"/>
    <s v="GORROS DE BAÑO PLASTICO_x000a_"/>
    <s v="42131502"/>
    <s v="MÍNIMA CUANTÍA"/>
    <n v="3"/>
    <n v="6"/>
    <n v="16"/>
    <n v="45"/>
    <n v="20880"/>
    <s v="Unidad"/>
    <s v="NO SOLICITADAS"/>
  </r>
  <r>
    <x v="31"/>
    <x v="3"/>
    <s v="02-02-01-003-005-03"/>
    <s v="Materiales y suministros - Jabón, preparados para limpieza, perfumes y preparados de tocador"/>
    <s v="LIMPIAVIDRIO EN ATOMIZADOR X 500 MLS_x000a_"/>
    <s v="42281704"/>
    <s v="MÍNIMA CUANTÍA"/>
    <n v="3"/>
    <n v="6"/>
    <n v="16"/>
    <n v="50"/>
    <n v="252900"/>
    <s v="Unidad"/>
    <s v="NO SOLICITADAS"/>
  </r>
  <r>
    <x v="31"/>
    <x v="5"/>
    <s v="02-02-01-004-002"/>
    <s v="Materiales y suministros - Productos metálicos elaborados (excepto maquinaria y equipo)"/>
    <s v="TIJERA PROFESIONAL PARA PELUQUERIA_x000a_"/>
    <s v="44121618"/>
    <s v="MÍNIMA CUANTÍA"/>
    <n v="3"/>
    <n v="6"/>
    <n v="16"/>
    <n v="16"/>
    <n v="858704"/>
    <s v="Unidad"/>
    <s v="NO SOLICITADAS"/>
  </r>
  <r>
    <x v="31"/>
    <x v="5"/>
    <s v="02-02-01-004-002"/>
    <s v="Materiales y suministros - Productos metálicos elaborados (excepto maquinaria y equipo)"/>
    <s v="TIJERA PROFESIONAL GRAFILADORA_x000a_"/>
    <s v="44121618"/>
    <s v="MÍNIMA CUANTÍA"/>
    <n v="3"/>
    <n v="6"/>
    <n v="16"/>
    <n v="9"/>
    <n v="627606"/>
    <s v="Unidad"/>
    <s v="NO SOLICITADAS"/>
  </r>
  <r>
    <x v="31"/>
    <x v="2"/>
    <s v="02-02-01-003-006-09"/>
    <s v="Materiales y suministros - Otros productos plásticos"/>
    <s v="BALDE PLASTICO_x000a_"/>
    <s v="47121804"/>
    <s v="MÍNIMA CUANTÍA"/>
    <n v="3"/>
    <n v="6"/>
    <n v="16"/>
    <n v="3"/>
    <n v="57834"/>
    <s v="Unidad"/>
    <s v="NO SOLICITADAS"/>
  </r>
  <r>
    <x v="31"/>
    <x v="36"/>
    <s v="02-01-01-004-004-08"/>
    <s v="Activos fijos - Aparatos de uso doméstico y sus partes y piezas"/>
    <s v="HIDROLAVADORA_x000a_"/>
    <s v="47121805"/>
    <s v="MÍNIMA CUANTÍA"/>
    <n v="3"/>
    <n v="6"/>
    <n v="16"/>
    <n v="2"/>
    <n v="1859800"/>
    <s v="Unidad"/>
    <s v="NO SOLICITADAS"/>
  </r>
  <r>
    <x v="31"/>
    <x v="27"/>
    <s v="02-02-01-002-007"/>
    <s v="Materiales y suministros - Artículos textiles (excepto prendas de vestir)"/>
    <s v="LIMPIONES DE TELA_x000a_"/>
    <s v="47131502"/>
    <s v="MÍNIMA CUANTÍA"/>
    <n v="3"/>
    <n v="6"/>
    <n v="16"/>
    <n v="37"/>
    <n v="193288"/>
    <s v="Unidad"/>
    <s v="NO SOLICITADAS"/>
  </r>
  <r>
    <x v="31"/>
    <x v="4"/>
    <s v="02-02-01-003-008-09"/>
    <s v="Materiales y suministros - Otros artículos manufacturados n. C. P."/>
    <s v="RECOGEDOR_x000a_"/>
    <s v="47131601"/>
    <s v="MÍNIMA CUANTÍA"/>
    <n v="3"/>
    <n v="6"/>
    <n v="16"/>
    <n v="20"/>
    <n v="93060"/>
    <s v="Unidad"/>
    <s v="NO SOLICITADAS"/>
  </r>
  <r>
    <x v="31"/>
    <x v="5"/>
    <s v="02-02-01-004-002"/>
    <s v="Materiales y suministros - Productos metálicos elaborados (excepto maquinaria y equipo)"/>
    <s v="ESPONJA ALAMBRE_x000a_"/>
    <s v="47131603"/>
    <s v="MÍNIMA CUANTÍA"/>
    <n v="3"/>
    <n v="6"/>
    <n v="16"/>
    <n v="67"/>
    <n v="35912"/>
    <s v="Unidad"/>
    <s v="NO SOLICITADAS"/>
  </r>
  <r>
    <x v="31"/>
    <x v="2"/>
    <s v="02-02-01-003-006-09"/>
    <s v="Materiales y suministros - Otros productos plásticos"/>
    <s v="SABRA_x000a_"/>
    <s v="47131603"/>
    <s v="MÍNIMA CUANTÍA"/>
    <n v="3"/>
    <n v="6"/>
    <n v="16"/>
    <n v="87"/>
    <n v="101442"/>
    <s v="Unidad"/>
    <s v="NO SOLICITADAS"/>
  </r>
  <r>
    <x v="31"/>
    <x v="4"/>
    <s v="02-02-01-003-008-09"/>
    <s v="Materiales y suministros - Otros artículos manufacturados n. C. P."/>
    <s v="ESCOBAS_x000a_"/>
    <s v="47131604"/>
    <s v="MÍNIMA CUANTÍA"/>
    <n v="3"/>
    <n v="6"/>
    <n v="16"/>
    <n v="52"/>
    <n v="611988"/>
    <s v="Unidad"/>
    <s v="NO SOLICITADAS"/>
  </r>
  <r>
    <x v="31"/>
    <x v="2"/>
    <s v="02-02-01-003-006-09"/>
    <s v="Materiales y suministros - Otros productos plásticos"/>
    <s v="CEPILLOS PARA BARRER CALLES_x000a_"/>
    <s v="47131604"/>
    <s v="MÍNIMA CUANTÍA"/>
    <n v="3"/>
    <n v="6"/>
    <n v="16"/>
    <n v="112"/>
    <n v="5091296"/>
    <s v="Unidad"/>
    <s v="NO SOLICITADAS"/>
  </r>
  <r>
    <x v="31"/>
    <x v="3"/>
    <s v="02-02-01-003-005-03"/>
    <s v="Materiales y suministros - Jabón, preparados para limpieza, perfumes y preparados de tocador"/>
    <s v="DESINCRUSTANTE PARA PISOS_x000a_"/>
    <s v="47131801"/>
    <s v="MÍNIMA CUANTÍA"/>
    <n v="3"/>
    <n v="6"/>
    <n v="16"/>
    <n v="3"/>
    <n v="66759"/>
    <s v="Unidad"/>
    <s v="NO SOLICITADAS"/>
  </r>
  <r>
    <x v="31"/>
    <x v="3"/>
    <s v="02-02-01-003-005-03"/>
    <s v="Materiales y suministros - Jabón, preparados para limpieza, perfumes y preparados de tocador"/>
    <s v="CERA NEUTRO_x000a_"/>
    <s v="47131802"/>
    <s v="MÍNIMA CUANTÍA"/>
    <n v="3"/>
    <n v="6"/>
    <n v="16"/>
    <n v="7"/>
    <n v="387345"/>
    <s v="Unidad"/>
    <s v="NO SOLICITADAS"/>
  </r>
  <r>
    <x v="31"/>
    <x v="7"/>
    <s v="02-02-01-003-004-02"/>
    <s v="Materiales y suministros - Productos químicos inorgánicos básicos n. C. P."/>
    <s v="HIPOCLORITO_x000a_"/>
    <s v="47131807"/>
    <s v="MÍNIMA CUANTÍA"/>
    <n v="3"/>
    <n v="6"/>
    <n v="16"/>
    <n v="235"/>
    <n v="3101295"/>
    <s v="Unidad"/>
    <s v="NO SOLICITADAS"/>
  </r>
  <r>
    <x v="31"/>
    <x v="3"/>
    <s v="02-02-01-003-005-03"/>
    <s v="Materiales y suministros - Jabón, preparados para limpieza, perfumes y preparados de tocador"/>
    <s v="DESENGRASANTE DE PARILLAS_x000a_"/>
    <s v="47131821"/>
    <s v="MÍNIMA CUANTÍA"/>
    <n v="3"/>
    <n v="6"/>
    <n v="16"/>
    <n v="27"/>
    <n v="715527"/>
    <s v="Unidad"/>
    <s v="NO SOLICITADAS"/>
  </r>
  <r>
    <x v="31"/>
    <x v="2"/>
    <s v="02-02-01-003-006-02"/>
    <s v="Materiales y suministros - Otros productos de caucho"/>
    <s v="GUANTE DE CAUCHO ASEO_x000a_"/>
    <s v="48102107"/>
    <s v="MÍNIMA CUANTÍA"/>
    <n v="3"/>
    <n v="6"/>
    <n v="16"/>
    <n v="38"/>
    <n v="343672"/>
    <s v="Unidad"/>
    <s v="NO SOLICITADAS"/>
  </r>
  <r>
    <x v="31"/>
    <x v="5"/>
    <s v="02-02-01-004-002"/>
    <s v="Materiales y suministros - Productos metálicos elaborados (excepto maquinaria y equipo)"/>
    <s v="REPUESTOS DE CUCHILLAS PARA MAQUINA DE PELUQUERIA_x000a_"/>
    <s v="52141705"/>
    <s v="MÍNIMA CUANTÍA"/>
    <n v="3"/>
    <n v="6"/>
    <n v="16"/>
    <n v="3"/>
    <n v="551565"/>
    <s v="Unidad"/>
    <s v="NO SOLICITADAS"/>
  </r>
  <r>
    <x v="31"/>
    <x v="3"/>
    <s v="02-02-01-003-005-03"/>
    <s v="Materiales y suministros - Jabón, preparados para limpieza, perfumes y preparados de tocador"/>
    <s v="GEL PELUQUERIA  X 900 MLS_x000a_"/>
    <s v="53131602"/>
    <s v="MÍNIMA CUANTÍA"/>
    <n v="3"/>
    <n v="6"/>
    <n v="16"/>
    <n v="5"/>
    <n v="140125"/>
    <s v="Unidad"/>
    <s v="NO SOLICITADAS"/>
  </r>
  <r>
    <x v="31"/>
    <x v="3"/>
    <s v="02-02-01-003-005-03"/>
    <s v="Materiales y suministros - Jabón, preparados para limpieza, perfumes y preparados de tocador"/>
    <s v="SHAMPOO X GALON_x000a_"/>
    <s v="53131602"/>
    <s v="MÍNIMA CUANTÍA"/>
    <n v="3"/>
    <n v="6"/>
    <n v="16"/>
    <n v="12"/>
    <n v="941772.08000000007"/>
    <s v="Unidad"/>
    <s v="NO SOLICITADAS"/>
  </r>
  <r>
    <x v="31"/>
    <x v="63"/>
    <s v="02-02-01-004-004-02"/>
    <s v="Materiales y suministros - Máquinas herramientas y sus partes, piezas y accesorios"/>
    <s v="PATILLERAS_x000a_"/>
    <s v="53131603"/>
    <s v="MÍNIMA CUANTÍA"/>
    <n v="3"/>
    <n v="6"/>
    <n v="16"/>
    <n v="1"/>
    <n v="83895"/>
    <s v="Unidad"/>
    <s v="NO SOLICITADAS"/>
  </r>
  <r>
    <x v="31"/>
    <x v="3"/>
    <s v="02-02-01-003-005-03"/>
    <s v="Materiales y suministros - Jabón, preparados para limpieza, perfumes y preparados de tocador"/>
    <s v="_x000a_TALCO CORPORAL X 100 GRS_x000a_"/>
    <s v="53131605"/>
    <s v="MÍNIMA CUANTÍA"/>
    <n v="3"/>
    <n v="6"/>
    <n v="16"/>
    <n v="24"/>
    <n v="361759.92"/>
    <s v="Unidad"/>
    <s v="NO SOLICITADAS"/>
  </r>
  <r>
    <x v="31"/>
    <x v="3"/>
    <s v="02-02-01-003-005-03"/>
    <s v="Materiales y suministros - Jabón, preparados para limpieza, perfumes y preparados de tocador"/>
    <s v="JABON LAVAPLATOS EN PASTA X 850 GRS_x000a_"/>
    <s v="53131608"/>
    <s v="MÍNIMA CUANTÍA"/>
    <n v="3"/>
    <n v="6"/>
    <n v="16"/>
    <n v="150"/>
    <n v="2963100"/>
    <s v="Unidad"/>
    <s v="NO SOLICITADAS"/>
  </r>
  <r>
    <x v="31"/>
    <x v="3"/>
    <s v="02-02-01-003-005-03"/>
    <s v="Materiales y suministros - Jabón, preparados para limpieza, perfumes y preparados de tocador"/>
    <s v="JABON LAVALOZA MECANICO_x000a_"/>
    <s v="53131608"/>
    <s v="MÍNIMA CUANTÍA"/>
    <n v="3"/>
    <n v="6"/>
    <n v="16"/>
    <n v="46"/>
    <n v="1401344"/>
    <s v="Unidad"/>
    <s v="NO SOLICITADAS"/>
  </r>
  <r>
    <x v="31"/>
    <x v="3"/>
    <s v="02-02-01-003-005-03"/>
    <s v="Materiales y suministros - Jabón, preparados para limpieza, perfumes y preparados de tocador"/>
    <s v="JABON LIQUIDO PARA MANOS X 3800 MLS_x000a_"/>
    <s v="53131608"/>
    <s v="MÍNIMA CUANTÍA"/>
    <n v="3"/>
    <n v="6"/>
    <n v="16"/>
    <n v="15"/>
    <n v="367710"/>
    <s v="Unidad"/>
    <s v="NO SOLICITADAS"/>
  </r>
  <r>
    <x v="31"/>
    <x v="3"/>
    <s v="02-02-01-003-005-03"/>
    <s v="Materiales y suministros - Jabón, preparados para limpieza, perfumes y preparados de tocador"/>
    <s v="JABON DETERGENTE EN POLVO X_x000a_"/>
    <s v="53131608"/>
    <s v="MÍNIMA CUANTÍA"/>
    <n v="3"/>
    <n v="6"/>
    <n v="16"/>
    <n v="481"/>
    <n v="3262623"/>
    <s v="Unidad"/>
    <s v="NO SOLICITADAS"/>
  </r>
  <r>
    <x v="31"/>
    <x v="3"/>
    <s v="02-02-01-003-005-03"/>
    <s v="Materiales y suministros - Jabón, preparados para limpieza, perfumes y preparados de tocador"/>
    <s v="JABON EN PASTA TOCADOR TIPO HOTEL_x000a_"/>
    <s v="53131608"/>
    <s v="MÍNIMA CUANTÍA"/>
    <n v="3"/>
    <n v="6"/>
    <n v="16"/>
    <n v="600"/>
    <n v="240141.99960000001"/>
    <s v="Unidad"/>
    <s v="NO SOLICITADAS"/>
  </r>
  <r>
    <x v="31"/>
    <x v="3"/>
    <s v="02-02-01-003-005-03"/>
    <s v="Materiales y suministros - Jabón, preparados para limpieza, perfumes y preparados de tocador"/>
    <s v="JABON LIQUIDO PARA MANOS X 1000 MLS"/>
    <s v="53131608"/>
    <s v="MÍNIMA CUANTÍA"/>
    <n v="3"/>
    <n v="6"/>
    <n v="16"/>
    <n v="50"/>
    <n v="341550"/>
    <s v="Unidad"/>
    <s v="NO SOLICITADAS"/>
  </r>
  <r>
    <x v="31"/>
    <x v="27"/>
    <s v="02-02-01-002-007"/>
    <s v="Materiales y suministros - Artículos textiles (excepto prendas de vestir)"/>
    <s v="CAPAS PARA PELUQUERIA_x000a_"/>
    <s v="53131642"/>
    <s v="MÍNIMA CUANTÍA"/>
    <n v="3"/>
    <n v="6"/>
    <n v="16"/>
    <n v="1"/>
    <n v="47600"/>
    <s v="Unidad"/>
    <s v="NO SOLICITADAS"/>
  </r>
  <r>
    <x v="31"/>
    <x v="63"/>
    <s v="02-02-01-004-004-02"/>
    <s v="Materiales y suministros - Máquinas herramientas y sus partes, piezas y accesorios"/>
    <s v="MAQUINA CORTAR CABELLO_x000a_"/>
    <s v="53131643"/>
    <s v="MÍNIMA CUANTÍA"/>
    <n v="3"/>
    <n v="6"/>
    <n v="16"/>
    <n v="2"/>
    <n v="996030"/>
    <s v="Unidad"/>
    <s v="NO SOLICITADAS"/>
  </r>
  <r>
    <x v="31"/>
    <x v="2"/>
    <s v="02-02-01-003-006-02"/>
    <s v="Materiales y suministros - Otros productos de caucho"/>
    <s v="CHUPAS PARA BAÑO_x000a_"/>
    <s v="40151500"/>
    <s v="MÍNIMA CUANTÍA"/>
    <n v="3"/>
    <n v="6"/>
    <n v="16"/>
    <n v="5"/>
    <n v="48790"/>
    <s v="Unidad"/>
    <s v="NO SOLICITADAS"/>
  </r>
  <r>
    <x v="31"/>
    <x v="4"/>
    <s v="02-02-01-003-008-09"/>
    <s v="Materiales y suministros - Otros artículos manufacturados n. C. P."/>
    <s v="TRAPERO_x000a_"/>
    <s v="47131500"/>
    <s v="MÍNIMA CUANTÍA"/>
    <n v="3"/>
    <n v="6"/>
    <n v="16"/>
    <n v="64"/>
    <n v="1003008"/>
    <s v="Unidad"/>
    <s v="NO SOLICITADAS"/>
  </r>
  <r>
    <x v="31"/>
    <x v="4"/>
    <s v="02-02-01-003-008-09"/>
    <s v="Materiales y suministros - Otros artículos manufacturados n. C. P."/>
    <s v="QUITA TELARAÑAS"/>
    <s v="47131600"/>
    <s v="MÍNIMA CUANTÍA"/>
    <n v="3"/>
    <n v="6"/>
    <n v="16"/>
    <n v="3"/>
    <n v="60690"/>
    <s v="Unidad"/>
    <s v="NO SOLICITADAS"/>
  </r>
  <r>
    <x v="31"/>
    <x v="3"/>
    <s v="02-02-01-003-005-03"/>
    <s v="Materiales y suministros - Jabón, preparados para limpieza, perfumes y preparados de tocador"/>
    <s v="AMBIENTADOR ELECTRICO REPUESTO_x000a_"/>
    <s v="47131700"/>
    <s v="MÍNIMA CUANTÍA"/>
    <n v="3"/>
    <n v="6"/>
    <n v="16"/>
    <n v="3"/>
    <n v="100317"/>
    <s v="Unidad"/>
    <s v="NO SOLICITADAS"/>
  </r>
  <r>
    <x v="31"/>
    <x v="3"/>
    <s v="02-02-01-003-005-03"/>
    <s v="Materiales y suministros - Jabón, preparados para limpieza, perfumes y preparados de tocador"/>
    <s v="AMBIENTADOR PARA PISOS_x000a_"/>
    <s v="47131700"/>
    <s v="MÍNIMA CUANTÍA"/>
    <n v="3"/>
    <n v="6"/>
    <n v="16"/>
    <n v="102"/>
    <n v="1545198"/>
    <s v="Unidad"/>
    <s v="NO SOLICITADAS"/>
  </r>
  <r>
    <x v="31"/>
    <x v="7"/>
    <s v="02-02-01-003-004-06"/>
    <s v="Materiales y suministros - Abonos y plaguicidas"/>
    <s v="INSECTICIDA EN AEROSOL"/>
    <s v="10191509"/>
    <s v="MÍNIMA CUANTÍA"/>
    <n v="3"/>
    <n v="6"/>
    <n v="10"/>
    <n v="20"/>
    <n v="420000"/>
    <s v="Unidad"/>
    <s v="NO SOLICITADAS"/>
  </r>
  <r>
    <x v="31"/>
    <x v="3"/>
    <s v="02-02-01-003-005-03"/>
    <s v="Materiales y suministros - Jabón, preparados para limpieza, perfumes y preparados de tocador"/>
    <s v="MENTICOL"/>
    <s v="12352104"/>
    <s v="MÍNIMA CUANTÍA"/>
    <n v="3"/>
    <n v="6"/>
    <n v="10"/>
    <n v="75"/>
    <n v="1237500"/>
    <s v="Unidad"/>
    <s v="NO SOLICITADAS"/>
  </r>
  <r>
    <x v="31"/>
    <x v="3"/>
    <s v="02-02-01-003-005-03"/>
    <s v="Materiales y suministros - Jabón, preparados para limpieza, perfumes y preparados de tocador"/>
    <s v="GEL ANTIBACTERIAL X 1000 MLS"/>
    <s v="12352104"/>
    <s v="MÍNIMA CUANTÍA"/>
    <n v="3"/>
    <n v="6"/>
    <n v="10"/>
    <n v="1"/>
    <n v="15244"/>
    <s v="Unidad"/>
    <s v="NO SOLICITADAS"/>
  </r>
  <r>
    <x v="31"/>
    <x v="0"/>
    <s v="02-02-01-003-002-01"/>
    <s v="Materiales y suministros - Pasta de papel, papel y cartón"/>
    <s v="TOALLAS DE MANO"/>
    <s v="14111703"/>
    <s v="MÍNIMA CUANTÍA"/>
    <n v="3"/>
    <n v="6"/>
    <n v="10"/>
    <n v="50"/>
    <n v="1743350"/>
    <s v="Unidad"/>
    <s v="NO SOLICITADAS"/>
  </r>
  <r>
    <x v="31"/>
    <x v="0"/>
    <s v="02-02-01-003-002-01"/>
    <s v="Materiales y suministros - Pasta de papel, papel y cartón"/>
    <s v="TOALLA DE PAPEL EN &quot;Z&quot;"/>
    <s v="14111703"/>
    <s v="MÍNIMA CUANTÍA"/>
    <n v="3"/>
    <n v="6"/>
    <n v="10"/>
    <n v="120"/>
    <n v="1332360"/>
    <s v="Unidad"/>
    <s v="NO SOLICITADAS"/>
  </r>
  <r>
    <x v="31"/>
    <x v="0"/>
    <s v="02-02-01-003-002-01"/>
    <s v="Materiales y suministros - Pasta de papel, papel y cartón"/>
    <s v="PAPEL HIGIENICO PEQUEÑO"/>
    <s v="14111704"/>
    <s v="MÍNIMA CUANTÍA"/>
    <n v="3"/>
    <n v="6"/>
    <n v="10"/>
    <n v="47"/>
    <n v="165534"/>
    <s v="Unidad"/>
    <s v="NO SOLICITADAS"/>
  </r>
  <r>
    <x v="31"/>
    <x v="0"/>
    <s v="02-02-01-003-002-01"/>
    <s v="Materiales y suministros - Pasta de papel, papel y cartón"/>
    <s v="PAPEL HIGIENICO INSTITUCIONAL"/>
    <s v="14111704"/>
    <s v="MÍNIMA CUANTÍA"/>
    <n v="3"/>
    <n v="6"/>
    <n v="10"/>
    <n v="24"/>
    <n v="697578"/>
    <s v="Unidad"/>
    <s v="NO SOLICITADAS"/>
  </r>
  <r>
    <x v="31"/>
    <x v="13"/>
    <s v="02-02-01-002-008"/>
    <s v="Materiales y suministros - Dotación (prendas de vestir y calzado)"/>
    <s v="TAPABOCAS DESECHABLES"/>
    <s v="42131602"/>
    <s v="MÍNIMA CUANTÍA"/>
    <n v="3"/>
    <n v="6"/>
    <n v="10"/>
    <n v="200"/>
    <n v="103292"/>
    <s v="Unidad"/>
    <s v="NO SOLICITADAS"/>
  </r>
  <r>
    <x v="31"/>
    <x v="27"/>
    <s v="02-02-01-002-007"/>
    <s v="Materiales y suministros - Artículos textiles (excepto prendas de vestir)"/>
    <s v="LIMPIONES DE TELA"/>
    <s v="47131502"/>
    <s v="MÍNIMA CUANTÍA"/>
    <n v="3"/>
    <n v="6"/>
    <n v="10"/>
    <n v="46"/>
    <n v="240304"/>
    <s v="Unidad"/>
    <s v="NO SOLICITADAS"/>
  </r>
  <r>
    <x v="31"/>
    <x v="4"/>
    <s v="02-02-01-003-008-09"/>
    <s v="Materiales y suministros - Otros artículos manufacturados n. C. P."/>
    <s v="RECOGEDOR_x000a_"/>
    <s v="47131601"/>
    <s v="MÍNIMA CUANTÍA"/>
    <n v="3"/>
    <n v="6"/>
    <n v="10"/>
    <n v="88"/>
    <n v="409464"/>
    <s v="Unidad"/>
    <s v="NO SOLICITADAS"/>
  </r>
  <r>
    <x v="31"/>
    <x v="3"/>
    <s v="02-02-01-003-005-03"/>
    <s v="Materiales y suministros - Jabón, preparados para limpieza, perfumes y preparados de tocador"/>
    <s v="JABON LIQUIDO PARA MANOS X 1000 MLS"/>
    <s v="53131608"/>
    <s v="MÍNIMA CUANTÍA"/>
    <n v="3"/>
    <n v="6"/>
    <n v="10"/>
    <n v="152"/>
    <n v="1038312"/>
    <s v="Unidad"/>
    <s v="NO SOLICITADAS"/>
  </r>
  <r>
    <x v="31"/>
    <x v="3"/>
    <s v="02-02-01-003-005-03"/>
    <s v="Materiales y suministros - Jabón, preparados para limpieza, perfumes y preparados de tocador"/>
    <s v="AMBIENTADOR PARA PISOS"/>
    <s v="47131700"/>
    <s v="MÍNIMA CUANTÍA"/>
    <n v="3"/>
    <n v="6"/>
    <n v="10"/>
    <n v="100"/>
    <n v="1514900"/>
    <s v="Unidad"/>
    <s v="NO SOLICITADAS"/>
  </r>
  <r>
    <x v="31"/>
    <x v="3"/>
    <s v="02-02-01-003-005-03"/>
    <s v="Materiales y suministros - Jabón, preparados para limpieza, perfumes y preparados de tocador"/>
    <s v="AMBIENTADOR ELECTRICO REPUESTO"/>
    <s v="47131700"/>
    <s v="MÍNIMA CUANTÍA"/>
    <n v="3"/>
    <n v="6"/>
    <n v="10"/>
    <n v="11"/>
    <n v="367829"/>
    <s v="Unidad"/>
    <s v="NO SOLICITADAS"/>
  </r>
  <r>
    <x v="31"/>
    <x v="36"/>
    <s v="02-01-01-004-004-08"/>
    <s v="Activos fijos - Aparatos de uso doméstico y sus partes y piezas"/>
    <s v="HORNO MICROONDAS_x000a_"/>
    <s v="52141502"/>
    <s v="MÍNIMA CUANTÍA"/>
    <n v="3"/>
    <n v="6"/>
    <n v="10"/>
    <n v="1"/>
    <n v="569990"/>
    <s v="Unidad"/>
    <s v="NO SOLICITADAS"/>
  </r>
  <r>
    <x v="31"/>
    <x v="36"/>
    <s v="02-01-01-004-004-08"/>
    <s v="Activos fijos - Aparatos de uso doméstico y sus partes y piezas"/>
    <s v="LAVADORA _x000a_"/>
    <s v="52141601"/>
    <s v="MÍNIMA CUANTÍA"/>
    <n v="3"/>
    <n v="6"/>
    <n v="10"/>
    <n v="1"/>
    <n v="3449900"/>
    <s v="Unidad"/>
    <s v="NO SOLICITADAS"/>
  </r>
  <r>
    <x v="31"/>
    <x v="20"/>
    <s v="02-02-02-008-004-03"/>
    <s v="Adquisición de servicios - Servicios de contenidos en línea (on-line)"/>
    <s v="APOYO - RENOVACION SUSCRIPCIONES DE LAS PUBLICACIONES TÉCNICAS SOPORTE TÉCNICO E INGENIERÍA PARA T-90."/>
    <s v="55111600"/>
    <s v="CONTRATACIÓN DIRECTA"/>
    <n v="11"/>
    <n v="12"/>
    <n v="10"/>
    <n v="1"/>
    <n v="22806898"/>
    <s v="GLOBAL"/>
    <s v="SI APROBADAS"/>
  </r>
  <r>
    <x v="31"/>
    <x v="78"/>
    <s v="02-01-01-006-002-03-1-01"/>
    <s v="Activos fijos - Paquetes de software"/>
    <s v="ADQUISICIÓN DE SOFTWARE CONTABLE A2 PARA LA ESCUADRILLA ADMINISTRATIVA "/>
    <n v="43231601"/>
    <s v="MÍNIMA CUANTÍA"/>
    <n v="4"/>
    <n v="4"/>
    <n v="16"/>
    <n v="1"/>
    <n v="5000000"/>
    <s v="GLOBAL"/>
    <s v="NO SOLICITADAS"/>
  </r>
  <r>
    <x v="31"/>
    <x v="2"/>
    <s v="02-02-01-003-006-09"/>
    <s v="Materiales y suministros - Otros productos plásticos"/>
    <s v="CINTA DE PELIGRO_x000a_"/>
    <s v="31162108"/>
    <s v="MÍNIMA CUANTÍA"/>
    <n v="4"/>
    <n v="5"/>
    <n v="16"/>
    <n v="12"/>
    <n v="214200"/>
    <s v="Unidad"/>
    <s v="NO SOLICITADAS"/>
  </r>
  <r>
    <x v="31"/>
    <x v="2"/>
    <s v="02-02-01-003-006-09"/>
    <s v="Materiales y suministros - Otros productos plásticos"/>
    <s v="CINTA  ANTIDESLIZANTE_x000a_"/>
    <s v="31162108"/>
    <s v="MÍNIMA CUANTÍA"/>
    <n v="4"/>
    <n v="5"/>
    <n v="16"/>
    <n v="6"/>
    <n v="142800"/>
    <s v="Metro"/>
    <s v="NO SOLICITADAS"/>
  </r>
  <r>
    <x v="31"/>
    <x v="13"/>
    <s v="02-02-01-002-008"/>
    <s v="Materiales y suministros - Dotación (prendas de vestir y calzado)"/>
    <s v="GUANTES DE PROTECCIÓN Y SEGURIDAD DIELECTRICOS_x000a_"/>
    <n v="46181504"/>
    <s v="MÍNIMA CUANTÍA"/>
    <n v="4"/>
    <n v="5"/>
    <n v="16"/>
    <n v="2"/>
    <n v="357000"/>
    <s v="Par"/>
    <s v="NO SOLICITADAS"/>
  </r>
  <r>
    <x v="31"/>
    <x v="13"/>
    <s v="02-02-01-002-008"/>
    <s v="Materiales y suministros - Dotación (prendas de vestir y calzado)"/>
    <s v="KIT DOTACIÓN BRIGADISTAS BAMFS_x000a_"/>
    <s v="46181504"/>
    <s v="MÍNIMA CUANTÍA"/>
    <n v="4"/>
    <n v="5"/>
    <n v="16"/>
    <n v="11"/>
    <n v="3272500"/>
    <s v="Unidad"/>
    <s v="NO SOLICITADAS"/>
  </r>
  <r>
    <x v="31"/>
    <x v="13"/>
    <s v="02-02-01-002-008"/>
    <s v="Materiales y suministros - Dotación (prendas de vestir y calzado)"/>
    <s v="GUANTES DE PROTECCIÓN Y SEGURIDAD EN ACERO PARA COCINERO_x000a_"/>
    <s v="46181504"/>
    <s v="MÍNIMA CUANTÍA"/>
    <n v="4"/>
    <n v="5"/>
    <n v="16"/>
    <n v="4"/>
    <n v="571200"/>
    <s v="Unidad"/>
    <s v="NO SOLICITADAS"/>
  </r>
  <r>
    <x v="31"/>
    <x v="13"/>
    <s v="02-02-01-002-008"/>
    <s v="Materiales y suministros - Dotación (prendas de vestir y calzado)"/>
    <s v="_x000a_GUANTES DE PROTECCIÓN Y SEGURIDAD SOLDADOR_x000a_"/>
    <s v="46181504"/>
    <s v="MÍNIMA CUANTÍA"/>
    <n v="4"/>
    <n v="5"/>
    <n v="16"/>
    <n v="2"/>
    <n v="166600"/>
    <s v="Par"/>
    <s v="NO SOLICITADAS"/>
  </r>
  <r>
    <x v="31"/>
    <x v="2"/>
    <s v="02-02-01-003-006-09"/>
    <s v="Materiales y suministros - Otros productos plásticos"/>
    <s v="ARO SALVAVIDAS ADULTO_x000a_"/>
    <s v="46182301"/>
    <s v="MÍNIMA CUANTÍA"/>
    <n v="4"/>
    <n v="5"/>
    <n v="16"/>
    <n v="1"/>
    <n v="119000"/>
    <s v="Unidad"/>
    <s v="NO SOLICITADAS"/>
  </r>
  <r>
    <x v="31"/>
    <x v="2"/>
    <s v="02-02-01-003-006-09"/>
    <s v="Materiales y suministros - Otros productos plásticos"/>
    <s v="ARO SALVAVIDAS NIÑO_x000a_"/>
    <s v="46182301"/>
    <s v="MÍNIMA CUANTÍA"/>
    <n v="4"/>
    <n v="5"/>
    <n v="16"/>
    <n v="1"/>
    <n v="71400"/>
    <s v="Unidad"/>
    <s v="NO SOLICITADAS"/>
  </r>
  <r>
    <x v="31"/>
    <x v="31"/>
    <s v="02-02-02-008-003-05"/>
    <s v="Adquisición de servicios - Servicios veterinarios"/>
    <s v="SERVICIOS VETERINARIOS VF 2023_x000a_"/>
    <s v="70122009"/>
    <s v="MÍNIMA CUANTÍA"/>
    <n v="12"/>
    <n v="5"/>
    <n v="16"/>
    <n v="1"/>
    <n v="6864000"/>
    <s v="GLOBAL"/>
    <s v="SI APROBADAS"/>
  </r>
  <r>
    <x v="31"/>
    <x v="31"/>
    <s v="02-02-02-008-003-05"/>
    <s v="Adquisición de servicios - Servicios veterinarios"/>
    <s v="SERVICIOS VETERINARIOS V 2023_x000a_"/>
    <s v="70122009"/>
    <s v="MÍNIMA CUANTÍA"/>
    <n v="5"/>
    <n v="5"/>
    <n v="16"/>
    <n v="1"/>
    <n v="7613760"/>
    <s v="GLOBAL"/>
    <s v="NO SOLICITADAS"/>
  </r>
  <r>
    <x v="31"/>
    <x v="31"/>
    <s v="02-02-02-008-003-05"/>
    <s v="Adquisición de servicios - Servicios veterinarios"/>
    <s v="SERVICIOS VETERINARIOS AMARRE VF 2024_x000a_"/>
    <n v="70122009"/>
    <s v="MÍNIMA CUANTÍA"/>
    <n v="11"/>
    <n v="5"/>
    <n v="16"/>
    <n v="1"/>
    <n v="1087680"/>
    <s v="GLOBAL"/>
    <s v="SI EN TRAMITE"/>
  </r>
  <r>
    <x v="31"/>
    <x v="19"/>
    <s v="02-02-02-006-009-01"/>
    <s v="Adquisición de servicios - Servicios de distribución de electricidad, y servicios de distribución de gas (por cuenta propia)"/>
    <s v="SERVICIO ENERGIA A LA REGIONAL DE INTELIGENCIA DEL PACIFICO"/>
    <n v="83101800"/>
    <s v="SOLICITUD DE INFORMACIÓN A LOS PROVEEDORES"/>
    <n v="1"/>
    <n v="12"/>
    <n v="10"/>
    <n v="1"/>
    <n v="55620000"/>
    <s v="GLOBAL"/>
    <s v="NO SOLICITADAS"/>
  </r>
  <r>
    <x v="31"/>
    <x v="19"/>
    <s v="02-02-02-006-009-01"/>
    <s v="Adquisición de servicios - Servicios de distribución de electricidad, y servicios de distribución de gas (por cuenta propia)"/>
    <s v="Energía BAMFS"/>
    <n v="83101800"/>
    <s v="SOLICITUD DE INFORMACIÓN A LOS PROVEEDORES"/>
    <n v="7"/>
    <n v="3"/>
    <n v="16"/>
    <n v="1"/>
    <n v="72275482"/>
    <s v="GLOBAL"/>
    <s v="NO SOLICITADAS"/>
  </r>
  <r>
    <x v="31"/>
    <x v="19"/>
    <s v="02-02-02-006-009-01"/>
    <s v="Adquisición de servicios - Servicios de distribución de electricidad, y servicios de distribución de gas (por cuenta propia)"/>
    <s v="GAS NATURAL_x000a_"/>
    <s v="83101601"/>
    <s v="SOLICITUD DE INFORMACIÓN A LOS PROVEEDORES"/>
    <n v="1"/>
    <n v="12"/>
    <n v="10"/>
    <n v="1"/>
    <n v="109638144"/>
    <s v="GLOBAL"/>
    <s v="NO SOLICITADAS"/>
  </r>
  <r>
    <x v="31"/>
    <x v="75"/>
    <s v="08-01-02-004"/>
    <s v="Impuestos - Impuesto de alumbrado público"/>
    <s v="IMPUESTO ALUMBRADO PÚBLICO"/>
    <s v="93161601"/>
    <s v="SOLICITUD DE INFORMACIÓN A LOS PROVEEDORES"/>
    <n v="1"/>
    <n v="12"/>
    <n v="10"/>
    <n v="1"/>
    <n v="129969110.48"/>
    <s v="GLOBAL"/>
    <s v="NO SOLICITADAS"/>
  </r>
  <r>
    <x v="31"/>
    <x v="20"/>
    <s v="02-02-02-008-004-01"/>
    <s v="Adquisición de servicios - Servicios de telefonía y otras telecomunicaciones"/>
    <s v="SERVICIO DE TELEFONÍA FIJA"/>
    <s v="81161700"/>
    <s v="SOLICITUD DE INFORMACIÓN A LOS PROVEEDORES"/>
    <n v="1"/>
    <n v="12"/>
    <n v="10"/>
    <n v="1"/>
    <n v="12279470"/>
    <s v="GLOBAL"/>
    <s v="NO SOLICITADAS"/>
  </r>
  <r>
    <x v="31"/>
    <x v="19"/>
    <s v="02-02-02-006-009-02"/>
    <s v="Adquisición de servicios - Servicios de distribución de agua (por cuenta propia)"/>
    <s v="ACUEDUCTO_x000a_"/>
    <s v="83101500"/>
    <s v="SOLICITUD DE INFORMACIÓN A LOS PROVEEDORES"/>
    <n v="1"/>
    <n v="12"/>
    <n v="10"/>
    <n v="1"/>
    <n v="381269639.18000001"/>
    <s v="GLOBAL"/>
    <s v="NO SOLICITADAS"/>
  </r>
  <r>
    <x v="31"/>
    <x v="19"/>
    <s v="02-02-02-006-009-02"/>
    <s v="Adquisición de servicios - Servicios de distribución de agua (por cuenta propia)"/>
    <s v="ACUEDUCTO"/>
    <s v="83101500"/>
    <s v="SOLICITUD DE INFORMACIÓN A LOS PROVEEDORES"/>
    <n v="1"/>
    <n v="12"/>
    <n v="16"/>
    <n v="1"/>
    <n v="168503768.56999999"/>
    <s v="GLOBAL"/>
    <s v="NO SOLICITADAS"/>
  </r>
  <r>
    <x v="31"/>
    <x v="70"/>
    <s v="02-02-02-009-004-01"/>
    <s v="Adquisición de servicios - Servicios de alcantarillado, servicios de limpieza, tratamiento de aguas residuales y tanques sépticos"/>
    <s v="ALCANTARILLADO BAMFS_x000a_"/>
    <s v="83101500"/>
    <s v="SOLICITUD DE INFORMACIÓN A LOS PROVEEDORES"/>
    <n v="1"/>
    <n v="12"/>
    <n v="16"/>
    <n v="1"/>
    <n v="143724640.63"/>
    <s v="GLOBAL"/>
    <s v="NO SOLICITADAS"/>
  </r>
  <r>
    <x v="31"/>
    <x v="70"/>
    <s v="02-02-02-009-004-01"/>
    <s v="Adquisición de servicios - Servicios de alcantarillado, servicios de limpieza, tratamiento de aguas residuales y tanques sépticos"/>
    <s v="ALCANTARILLADO BAMFS_x000a_"/>
    <s v="83101500"/>
    <s v="SOLICITUD DE INFORMACIÓN A LOS PROVEEDORES"/>
    <n v="1"/>
    <n v="12"/>
    <n v="10"/>
    <n v="1"/>
    <n v="493995389.89999998"/>
    <s v="GLOBAL"/>
    <s v="NO SOLICITADAS"/>
  </r>
  <r>
    <x v="31"/>
    <x v="19"/>
    <s v="02-02-02-006-009-01"/>
    <s v="Adquisición de servicios - Servicios de distribución de electricidad, y servicios de distribución de gas (por cuenta propia)"/>
    <s v="ENERGIA BAMFS_x000a_"/>
    <n v="83101800"/>
    <s v="SOLICITUD DE INFORMACIÓN A LOS PROVEEDORES"/>
    <n v="1"/>
    <n v="12"/>
    <n v="16"/>
    <n v="1"/>
    <n v="213037209.24000001"/>
    <s v="GLOBAL"/>
    <s v="NO SOLICITADAS"/>
  </r>
  <r>
    <x v="31"/>
    <x v="19"/>
    <s v="02-02-02-006-009-01"/>
    <s v="Adquisición de servicios - Servicios de distribución de electricidad, y servicios de distribución de gas (por cuenta propia)"/>
    <s v="ENERGIA BAMFS"/>
    <s v="83101800"/>
    <s v="SOLICITUD DE INFORMACIÓN A LOS PROVEEDORES"/>
    <n v="1"/>
    <n v="12"/>
    <n v="10"/>
    <n v="1"/>
    <n v="1565196592"/>
    <s v="GLOBAL"/>
    <s v="NO SOLICITADAS"/>
  </r>
  <r>
    <x v="31"/>
    <x v="20"/>
    <s v="02-02-02-008-004-01"/>
    <s v="Adquisición de servicios - Servicios de telefonía y otras telecomunicaciones"/>
    <s v="DIRECTV_x000a_"/>
    <s v="83111800"/>
    <s v="SOLICITUD DE INFORMACIÓN A LOS PROVEEDORES"/>
    <n v="1"/>
    <n v="12"/>
    <n v="16"/>
    <n v="1"/>
    <n v="2708400"/>
    <s v="GLOBAL"/>
    <s v="NO SOLICITADAS"/>
  </r>
  <r>
    <x v="31"/>
    <x v="70"/>
    <s v="02-02-02-009-004-01"/>
    <s v="Adquisición de servicios - Servicios de alcantarillado, servicios de limpieza, tratamiento de aguas residuales y tanques sépticos"/>
    <s v="ALCANTARILLADO CENTRO DE OPERACIONES ESPACIALES SPOC"/>
    <s v="83101500"/>
    <s v="SOLICITUD DE INFORMACIÓN A LOS PROVEEDORES"/>
    <n v="1"/>
    <n v="12"/>
    <n v="10"/>
    <n v="1"/>
    <n v="18000000"/>
    <s v="GLOBAL"/>
    <s v="NO SOLICITADAS"/>
  </r>
  <r>
    <x v="31"/>
    <x v="19"/>
    <s v="02-02-02-006-009-01"/>
    <s v="Adquisición de servicios - Servicios de distribución de electricidad, y servicios de distribución de gas (por cuenta propia)"/>
    <s v="ENERGIA CENTRO DE OPERACIONES ESPACIALES SPOC"/>
    <s v="83101800"/>
    <s v="SOLICITUD DE INFORMACIÓN A LOS PROVEEDORES"/>
    <n v="1"/>
    <n v="12"/>
    <n v="10"/>
    <n v="1"/>
    <n v="45000000"/>
    <s v="GLOBAL"/>
    <s v="NO SOLICITADAS"/>
  </r>
  <r>
    <x v="31"/>
    <x v="21"/>
    <s v="02-02-02-007-001-02"/>
    <s v="Adquisición de servicios - Servicios de la banca de inversión"/>
    <s v="SERVICIO CONEXOS A LA BOLSA MERCANTIL, SERVICIO DE ALIMENTACION DEL PERSONAL DE ALFERECES, CADETES Y SOLDADOS DE LA ESCUELA MILITAR DE AVIACION Y ZONAS DESCONCENTRADAS DE SEGURIDAD AMARRE Y VF 2024"/>
    <n v="80141600"/>
    <s v="SOLICITUD DE INFORMACIÓN A LOS PROVEEDORES"/>
    <n v="1"/>
    <n v="12"/>
    <n v="16"/>
    <n v="1"/>
    <n v="4495985.4100000011"/>
    <s v="GLOBAL"/>
    <s v="NO SOLICITADAS"/>
  </r>
  <r>
    <x v="31"/>
    <x v="21"/>
    <s v="02-02-02-007-001-02"/>
    <s v="Adquisición de servicios - Servicios de la banca de inversión"/>
    <s v="APOYO -SERVICIO CONEXOS A LA BOLSA MERCANTIL, SERVICIO DE ALIMENTACION DEL PERSONAL DE ALFERECES, CADETES Y SOLDADOS DE LA ESCUELA MILITAR DE AVIACION Y ZONAS DESCONCENTRADAS DE SEGURIDAD AMARRE Y VF 2024"/>
    <n v="80141600"/>
    <s v="SOLICITUD DE INFORMACIÓN A LOS PROVEEDORES"/>
    <n v="1"/>
    <n v="12"/>
    <n v="10"/>
    <n v="1"/>
    <n v="20047881.59"/>
    <s v="GLOBAL"/>
    <s v="NO SOLICITADAS"/>
  </r>
  <r>
    <x v="31"/>
    <x v="21"/>
    <s v="02-02-02-007-001-02"/>
    <s v="Adquisición de servicios - Servicios de la banca de inversión"/>
    <s v="SERVICIO CONEXOS A LA BOLSA MERCANTIL, SERVICIO DE ASEO AMARRE Y VF 2024"/>
    <n v="80141600"/>
    <s v="SOLICITUD DE INFORMACIÓN A LOS PROVEEDORES"/>
    <n v="1"/>
    <n v="12"/>
    <n v="16"/>
    <n v="1"/>
    <n v="12451478.33"/>
    <s v="GLOBAL"/>
    <s v="NO SOLICITADAS"/>
  </r>
  <r>
    <x v="31"/>
    <x v="70"/>
    <s v="02-02-02-009-004-03"/>
    <s v="Adquisición de servicios - Servicios de tratamiento y disposición de desechos"/>
    <s v="ADQUISICION DEL SERVICIO DE RECOLECCION, TRANSPORTE Y DISPOSICION DE RESIDUOS ESPECIALES PARA LA ESCUELA MILITAR DE AVIACION MARCO FIDEL SUAREZ_x000a_"/>
    <s v="76121900"/>
    <s v="MÍNIMA CUANTÍA"/>
    <n v="2"/>
    <n v="11"/>
    <n v="16"/>
    <n v="1"/>
    <n v="7918310"/>
    <s v="GLOBAL"/>
    <s v="NO SOLICITADAS"/>
  </r>
  <r>
    <x v="31"/>
    <x v="16"/>
    <s v="02-02-02-006-004"/>
    <s v="Adquisición de servicios - Servicios de transporte de pasajeros"/>
    <s v="SERVICIO DE TRANSPORTE TERRESTRE_x000a_"/>
    <s v="78111800"/>
    <s v="MÍNIMA CUANTÍA"/>
    <n v="2"/>
    <n v="11"/>
    <n v="16"/>
    <n v="1"/>
    <n v="6620000"/>
    <s v="GLOBAL"/>
    <s v="NO SOLICITADAS"/>
  </r>
  <r>
    <x v="31"/>
    <x v="70"/>
    <s v="02-02-02-009-004-09"/>
    <s v="Adquisición de servicios - Otros servicios de protección del medio ambiente n. C. P."/>
    <s v="SERVICIO DE MONITOREOS AMBIENTALES PARA LA ESCUELA MILITAR DE AVIACION MARCO FIDEL SUAREZ_x000a_"/>
    <s v="77101505"/>
    <s v="MÍNIMA CUANTÍA"/>
    <n v="2"/>
    <n v="11"/>
    <n v="16"/>
    <n v="1"/>
    <n v="41330366"/>
    <s v="GLOBAL"/>
    <s v="NO SOLICITADAS"/>
  </r>
  <r>
    <x v="31"/>
    <x v="15"/>
    <s v="02-02-02-008-005-01"/>
    <s v="Adquisición de servicios - Servicios de empleo"/>
    <s v="SERVICIO LOGISTICO ASISTENCIAL PARA LA EMAVI  Y ZONAS DESCONCENTRADAS AMARRE VF 2024"/>
    <n v="80111500"/>
    <s v="SELECCIÓN ABREVIADA MENOR CUANTÍA"/>
    <n v="11"/>
    <n v="5"/>
    <n v="16"/>
    <n v="1"/>
    <n v="4313567.200000003"/>
    <s v="GLOBAL"/>
    <s v="SI EN TRAMITE"/>
  </r>
  <r>
    <x v="31"/>
    <x v="15"/>
    <s v="02-02-02-008-005-01"/>
    <s v="Adquisición de servicios - Servicios de empleo"/>
    <s v="SERVICIO LOGISTICO PERSONAL CASINOS Y ASISTENCIALES PARA LA EMAVI  VF 2023_x000a_"/>
    <s v="80111500"/>
    <s v="SELECCIÓN ABREVIADA MENOR CUANTÍA"/>
    <n v="12"/>
    <n v="5"/>
    <n v="16"/>
    <n v="1"/>
    <n v="392224000"/>
    <s v="GLOBAL"/>
    <s v="SI APROBADAS"/>
  </r>
  <r>
    <x v="31"/>
    <x v="15"/>
    <s v="02-02-02-008-005-01"/>
    <s v="Adquisición de servicios - Servicios de empleo"/>
    <s v="SERVICO APOYO LOGÍSTICO ASISTENCIAL  PARA LA EMAVI Y ZONAS DESCONCENTRADAS_x000a_"/>
    <n v="76111501"/>
    <s v="SELECCIÓN ABREVIADA MENOR CUANTÍA"/>
    <n v="4"/>
    <n v="6"/>
    <n v="16"/>
    <n v="1"/>
    <n v="25435398.77"/>
    <s v="GLOBAL"/>
    <s v="SI EN TRAMITE"/>
  </r>
  <r>
    <x v="31"/>
    <x v="17"/>
    <s v="02-02-02-007-003-01"/>
    <s v="Adquisición de servicios - Servicios de arrendamiento o alquiler de maquinaria y equipo sin operario"/>
    <s v="SERVICIO DE ARRENDAMIENTO EQUIPO MULTIFUNCIONAL COPIADO, IMPRESIÓN Y ESCANEO  A COLOR  Y BLANCO Y NEGRO AMARRE VF-2024_x000a_"/>
    <n v="82121701"/>
    <s v="MÍNIMA CUANTÍA"/>
    <n v="11"/>
    <n v="5"/>
    <n v="16"/>
    <n v="1"/>
    <n v="3589344"/>
    <s v="GLOBAL"/>
    <s v="SI EN TRAMITE"/>
  </r>
  <r>
    <x v="31"/>
    <x v="17"/>
    <s v="02-02-02-007-003-01"/>
    <s v="Adquisición de servicios - Servicios de arrendamiento o alquiler de maquinaria y equipo sin operario"/>
    <s v="SERVICIO DE ARRENDAMIENTO EQUIPO MULTIFUNCIONAL COPIADO, IMPRESIÓN Y ESCANEO  A COLOR  Y BLANCO Y NEGRO VF 2023_x000a_"/>
    <s v="82121701"/>
    <s v="MÍNIMA CUANTÍA"/>
    <n v="12"/>
    <n v="5"/>
    <n v="16"/>
    <n v="1"/>
    <n v="20064000"/>
    <s v="GLOBAL"/>
    <s v="SI APROBADAS"/>
  </r>
  <r>
    <x v="31"/>
    <x v="17"/>
    <s v="02-02-02-007-003-01"/>
    <s v="Adquisición de servicios - Servicios de arrendamiento o alquiler de maquinaria y equipo sin operario"/>
    <s v="SERVICIO DE ARRENDAMIENTO EQUIPO MULTIFUNCIONAL COPIADO, IMPRESIÓN Y ESCANEO  A COLOR  Y BLANCO Y NEGRO V 2023_x000a_"/>
    <s v="82121701"/>
    <s v="MÍNIMA CUANTÍA"/>
    <n v="4"/>
    <n v="6"/>
    <n v="16"/>
    <n v="1"/>
    <n v="13813536"/>
    <s v="GLOBAL"/>
    <s v="SI EN TRAMITE"/>
  </r>
  <r>
    <x v="31"/>
    <x v="17"/>
    <s v="02-02-02-007-003-01"/>
    <s v="Adquisición de servicios - Servicios de arrendamiento o alquiler de maquinaria y equipo sin operario"/>
    <s v="SERVICIO DE ARRENDAMIENTO EQUIPO MULTIFUNCIONAL COPIADO, IMPRESIÓN Y ESCANEO  A COLOR  Y BLANCO Y NEGRO V 2023_x000a_"/>
    <s v="82121701"/>
    <s v="MÍNIMA CUANTÍA"/>
    <n v="4"/>
    <n v="6"/>
    <n v="10"/>
    <n v="1"/>
    <n v="3743145"/>
    <s v="GLOBAL"/>
    <s v="SI EN TRAMITE"/>
  </r>
  <r>
    <x v="31"/>
    <x v="17"/>
    <s v="02-02-02-007-003-01"/>
    <s v="Adquisición de servicios - Servicios de arrendamiento o alquiler de maquinaria y equipo sin operario"/>
    <s v="SERVICIO OPERADOR LOGÍSTICO CEREMONIAS MILITARES_x000a_"/>
    <s v="90151802"/>
    <s v="MÍNIMA CUANTÍA"/>
    <n v="2"/>
    <n v="11"/>
    <n v="16"/>
    <n v="1"/>
    <n v="19008000"/>
    <s v="GLOBAL"/>
    <s v="NO SOLICITADAS"/>
  </r>
  <r>
    <x v="31"/>
    <x v="23"/>
    <s v="02-02-02-006-003-03"/>
    <s v="Adquisición de servicios - Servicios de suministro de comidas"/>
    <s v="SERVICIO DE CATERING EMAVI_x000a_"/>
    <s v="90101600"/>
    <s v="MÍNIMA CUANTÍA"/>
    <n v="2"/>
    <n v="11"/>
    <n v="16"/>
    <n v="1"/>
    <n v="12925440"/>
    <s v="GLOBAL"/>
    <s v="NO SOLICITADAS"/>
  </r>
  <r>
    <x v="31"/>
    <x v="23"/>
    <s v="02-02-02-006-003-03"/>
    <s v="Adquisición de servicios - Servicios de suministro de comidas"/>
    <s v="SERVICIO CATERING CACOM 7_x000a_"/>
    <s v="90101600"/>
    <s v="MÍNIMA CUANTÍA"/>
    <n v="2"/>
    <n v="11"/>
    <n v="16"/>
    <n v="1"/>
    <n v="8701440"/>
    <s v="GLOBAL"/>
    <s v="NO SOLICITADAS"/>
  </r>
  <r>
    <x v="31"/>
    <x v="15"/>
    <s v="02-02-02-008-005-03"/>
    <s v="Adquisición de servicios - Servicios de limpieza"/>
    <s v="ADQUISICION DEL SERVICIO DE CONTROL DE PLAGAS PARA LA ESCUELA MILITAR DE AVIACION _x000a_"/>
    <s v="72102100"/>
    <s v="MÍNIMA CUANTÍA"/>
    <n v="2"/>
    <n v="10"/>
    <n v="16"/>
    <n v="1"/>
    <n v="11877465"/>
    <s v="GLOBAL"/>
    <s v="NO SOLICITADAS"/>
  </r>
  <r>
    <x v="31"/>
    <x v="30"/>
    <s v="02-02-02-009-002-09"/>
    <s v="Adquisición de servicios - Otros tipos de educación y servicios de apoyo educativo"/>
    <s v="PROGRAMA DE CAPACITACIÓN SABER PRO DIRIGIDO A ALFÉRECES, CADETES DE LA EMAVI_x000a_"/>
    <n v="86141501"/>
    <s v="MÍNIMA CUANTÍA"/>
    <n v="2"/>
    <n v="11"/>
    <n v="16"/>
    <n v="1"/>
    <n v="83847999.010000005"/>
    <s v="GLOBAL"/>
    <s v="NO SOLICITADAS"/>
  </r>
  <r>
    <x v="31"/>
    <x v="2"/>
    <s v="02-02-01-003-006-01"/>
    <s v="Materiales y suministros - Llantas de caucho y neumáticos (cámaras de aire)"/>
    <s v="ADQUISICIÓN DE LLANTAS Y ACCESORIOS PARA LAS AERONAVES DE LA FAC (T-90)"/>
    <s v="25202203"/>
    <s v="CONTRATACIÓN DIRECTA"/>
    <n v="1"/>
    <n v="12"/>
    <n v="10"/>
    <n v="1"/>
    <n v="33964980"/>
    <s v="Global"/>
    <s v="SI APROBADAS"/>
  </r>
  <r>
    <x v="31"/>
    <x v="26"/>
    <s v="02-02-01-004-009-06"/>
    <s v="Materiales y suministros - Aeronaves y naves espaciales, y sus partes y piezas"/>
    <s v="ADQUISICIÓN DE REPUESTOS, MATERIAL AERONÁUTICO PARA EL PROGRAMA ANUAL DE SOPORTE LÓGISTICO AERONAVE T-90 CIAC"/>
    <s v="25202300"/>
    <s v="CONTRATACIÓN DIRECTA"/>
    <n v="1"/>
    <n v="12"/>
    <n v="10"/>
    <n v="1"/>
    <n v="441979910"/>
    <s v="Global"/>
    <s v="SI APROBADAS"/>
  </r>
  <r>
    <x v="31"/>
    <x v="68"/>
    <s v="02-02-02-008-009-01"/>
    <s v="Adquisición de servicios - Servicios de edición, impresión y reproducción"/>
    <s v="SUSCRIPCIÓN PARA LA PROMOCIÓN, VISIBILIDAD Y DISTRIBUCIÓN DE LAS PUBLICACIONES CIENTÍFICAS DE LA EMAVI_x000a_"/>
    <s v="94101600"/>
    <s v="MÍNIMA CUANTÍA"/>
    <n v="2"/>
    <n v="11"/>
    <n v="16"/>
    <n v="1"/>
    <n v="1520000"/>
    <s v="GLOBAL"/>
    <s v="NO SOLICITADAS"/>
  </r>
  <r>
    <x v="31"/>
    <x v="54"/>
    <s v="02-01-01-001-003-02"/>
    <s v="Activos fijos - Otras estructuras pistas de aterrizaje"/>
    <s v="MANTENIMIENTO, REPARACIÓN Y SELLADO DE JUNTAS  , ASI COMO LA REPARACIÓN DE LOS  CARCAMOS  DE LA RAMPA DE LA ESCUELA MILITAR DE AVIACIÓN"/>
    <n v="95121613"/>
    <s v="MÍNIMA CUANTÍA"/>
    <n v="4"/>
    <n v="5"/>
    <n v="10"/>
    <n v="1"/>
    <n v="300000000"/>
    <s v="Global"/>
    <s v="NO SOLICITADAS"/>
  </r>
  <r>
    <x v="31"/>
    <x v="67"/>
    <s v="02-02-02-005-004-02-9"/>
    <s v="Adquisición de servicios - Servicios generales de construcción de otras obras de ingeniería civil"/>
    <s v="MANTENIMIENTO, REPARACIÓN Y SELLADO DE JUNTAS  , ASI COMO LA REPARACIÓN DE LOS  CARCAMOS  DE LA RAMPA DE LA ESCUELA MILITAR DE AVIACIÓN"/>
    <n v="72141003"/>
    <s v="MÍNIMA CUANTÍA"/>
    <n v="4"/>
    <n v="5"/>
    <n v="10"/>
    <n v="1"/>
    <n v="75000000"/>
    <s v="GLOBAL"/>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AEROSHELL 22 EN TUBO DE 400 GRAMS"/>
    <s v="15121905"/>
    <s v="MÍNIMA CUANTÍA"/>
    <n v="2"/>
    <n v="11"/>
    <n v="10"/>
    <n v="2"/>
    <n v="340000"/>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GRASA CASTROL PD2 EN TUBO DE 400 GRAMS"/>
    <s v="15121905"/>
    <s v="MÍNIMA CUANTÍA"/>
    <n v="2"/>
    <n v="11"/>
    <n v="10"/>
    <n v="2"/>
    <n v="418000"/>
    <s v="Unidad"/>
    <s v="NO SOLICITADAS"/>
  </r>
  <r>
    <x v="31"/>
    <x v="48"/>
    <s v="02-01-01-003-008-01-4"/>
    <s v="Activos fijos - Otros muebles n. C. P."/>
    <s v="ESTANTES METALICOS 1,70M X 3M_x000a_"/>
    <s v="24112007"/>
    <s v="MÍNIMA CUANTÍA"/>
    <n v="2"/>
    <n v="11"/>
    <n v="10"/>
    <n v="3"/>
    <n v="1920000"/>
    <s v="Unidad"/>
    <s v="NO SOLICITADAS"/>
  </r>
  <r>
    <x v="31"/>
    <x v="3"/>
    <s v="02-02-01-003-005-04"/>
    <s v="Materiales y suministros - Productos químicos n. C. P."/>
    <s v="PASTA PARA SOLDAR ESTAÑO 55 GRAMOS"/>
    <s v="30263201"/>
    <s v="MÍNIMA CUANTÍA"/>
    <n v="2"/>
    <n v="11"/>
    <n v="10"/>
    <n v="1"/>
    <n v="40000"/>
    <s v="Unidad"/>
    <s v="NO SOLICITADAS"/>
  </r>
  <r>
    <x v="31"/>
    <x v="3"/>
    <s v="02-02-01-003-005-04"/>
    <s v="Materiales y suministros - Productos químicos n. C. P."/>
    <s v="SELLANTE ADHESIVO SILICONA RTV NEGRA 50 GRAMOS_x000a_"/>
    <s v="31133710"/>
    <s v="MÍNIMA CUANTÍA"/>
    <n v="2"/>
    <n v="11"/>
    <n v="10"/>
    <n v="5"/>
    <n v="50000"/>
    <s v="Unidad"/>
    <s v="NO SOLICITADAS"/>
  </r>
  <r>
    <x v="31"/>
    <x v="13"/>
    <s v="02-02-01-002-008"/>
    <s v="Materiales y suministros - Dotación (prendas de vestir y calzado)"/>
    <s v="TAPA OIDO INSERCION ESPUMA 33 DB X 100 UNIDADES"/>
    <s v="46181902"/>
    <s v="MÍNIMA CUANTÍA"/>
    <n v="2"/>
    <n v="11"/>
    <n v="10"/>
    <n v="1"/>
    <n v="125000"/>
    <s v="Unidad"/>
    <s v="NO SOLICITADAS"/>
  </r>
  <r>
    <x v="31"/>
    <x v="36"/>
    <s v="02-01-01-004-004-04"/>
    <s v="Activos fijos - Maquinaria para la minería, la explotación de canteras y la construcción y sus partes y piezas"/>
    <s v="HIDROLAVADORA TRABAJO PESADO_x000a_"/>
    <s v="47121610"/>
    <s v="MÍNIMA CUANTÍA"/>
    <n v="3"/>
    <n v="6"/>
    <n v="10"/>
    <n v="1"/>
    <n v="5200000"/>
    <s v="Unidad"/>
    <s v="NO SOLICITADAS"/>
  </r>
  <r>
    <x v="31"/>
    <x v="37"/>
    <s v="02-01-01-004-003-02"/>
    <s v="Activos fijos - Bombas, compresores, motores de fuerza hidráulica y motores de potencia neumática y válvulas y sus partes y piezas"/>
    <s v="COMPRESOR DE AIRE CON PISTOLA DE PINTURA_x000a_"/>
    <s v="40151600"/>
    <s v="MÍNIMA CUANTÍA"/>
    <n v="2"/>
    <n v="11"/>
    <n v="10"/>
    <n v="1"/>
    <n v="700000"/>
    <s v="Unidad"/>
    <s v="NO SOLICITADAS"/>
  </r>
  <r>
    <x v="31"/>
    <x v="7"/>
    <s v="02-02-01-003-004-02"/>
    <s v="Materiales y suministros - Productos químicos inorgánicos básicos n. C. P."/>
    <s v="CLORO GRANULADO CANECA DE 45 KG_x000a_"/>
    <s v="41104201"/>
    <s v="MÍNIMA CUANTÍA"/>
    <n v="4"/>
    <n v="6"/>
    <n v="16"/>
    <n v="26"/>
    <n v="21580650"/>
    <s v="Unidad"/>
    <s v="NO SOLICITADAS"/>
  </r>
  <r>
    <x v="31"/>
    <x v="7"/>
    <s v="02-02-01-003-004-02"/>
    <s v="Materiales y suministros - Productos químicos inorgánicos básicos n. C. P."/>
    <s v="SAL MARINA BULTO DE 50 KG_x000a_"/>
    <s v="41104201"/>
    <s v="MÍNIMA CUANTÍA"/>
    <n v="4"/>
    <n v="6"/>
    <n v="16"/>
    <n v="5"/>
    <n v="221000"/>
    <s v="Unidad"/>
    <s v="NO SOLICITADAS"/>
  </r>
  <r>
    <x v="31"/>
    <x v="7"/>
    <s v="02-02-01-003-004-02"/>
    <s v="Materiales y suministros - Productos químicos inorgánicos básicos n. C. P."/>
    <s v="PASTA DE CLORO_x000a_"/>
    <s v="41104201"/>
    <s v="MÍNIMA CUANTÍA"/>
    <n v="4"/>
    <n v="6"/>
    <n v="16"/>
    <n v="400"/>
    <n v="1600000"/>
    <s v="Unidad"/>
    <s v="NO SOLICITADAS"/>
  </r>
  <r>
    <x v="31"/>
    <x v="7"/>
    <s v="02-02-01-003-004-02"/>
    <s v="Materiales y suministros - Productos químicos inorgánicos básicos n. C. P."/>
    <s v="SODA CAUSTICA BULTO POR 25 KG_x000a_"/>
    <s v="41104201"/>
    <s v="MÍNIMA CUANTÍA"/>
    <n v="4"/>
    <n v="6"/>
    <n v="16"/>
    <n v="21"/>
    <n v="3436125"/>
    <s v="Unidad"/>
    <s v="NO SOLICITADAS"/>
  </r>
  <r>
    <x v="31"/>
    <x v="7"/>
    <s v="02-02-01-003-004-02"/>
    <s v="Materiales y suministros - Productos químicos inorgánicos básicos n. C. P."/>
    <s v="SODA CAUSTICA BULTO POR 25 KG_x000a_"/>
    <s v="41104201"/>
    <s v="MÍNIMA CUANTÍA"/>
    <n v="11"/>
    <n v="2"/>
    <n v="16"/>
    <n v="27"/>
    <n v="3422937.4200000004"/>
    <s v="Unidad"/>
    <s v="NO SOLICITADAS"/>
  </r>
  <r>
    <x v="31"/>
    <x v="68"/>
    <s v="02-02-02-008-009-01"/>
    <s v="Adquisición de servicios - Servicios de edición, impresión y reproducción"/>
    <s v="SERVICIO DE PRODUCCIÓN DE TEXTOS ( EDICIÓN  CORRECCIÓN DE ESTILO, DISEÑO E IMPRESIÓN) PARA LA ESCUELA MILITAR DE AVIACIÓN &quot;MARCO FIDEL SUAREZ&quot;_x000a_"/>
    <n v="82121801"/>
    <s v="MÍNIMA CUANTÍA"/>
    <n v="2"/>
    <n v="11"/>
    <n v="16"/>
    <n v="1"/>
    <n v="22700000"/>
    <s v="GLOBAL"/>
    <s v="NO SOLICITADAS"/>
  </r>
  <r>
    <x v="31"/>
    <x v="68"/>
    <s v="02-02-02-008-009-01"/>
    <s v="Adquisición de servicios - Servicios de edición, impresión y reproducción"/>
    <s v="SERVICIO DE PRODUCCIÓN DE TEXTOS ( EDICIÓN  CORRECCIÓN DE ESTILO, DISEÑO E IMPRESIÓN) PARA LA ESCUELA MILITAR DE AVIACIÓN &quot;MARCO FIDEL SUAREZ&quot;_x000a_"/>
    <s v="82121801"/>
    <s v="MÍNIMA CUANTÍA"/>
    <n v="2"/>
    <n v="11"/>
    <n v="10"/>
    <n v="1"/>
    <n v="20000000"/>
    <s v="GLOBAL"/>
    <s v="NO SOLICITADAS"/>
  </r>
  <r>
    <x v="31"/>
    <x v="29"/>
    <s v="02-02-02-008-002-02"/>
    <s v="Adquisición de servicios - Servicios de contabilidad, auditoría y teneduría de libros"/>
    <s v="PRESTACIÓN DE SERVICIOS DE APOYO A LA GESTIÓN DE UN TÉCNICO DE NÓMINA"/>
    <s v="80111601"/>
    <s v="CONTRATACIÓN DIRECTA"/>
    <n v="2"/>
    <n v="10"/>
    <n v="16"/>
    <n v="1"/>
    <n v="28512000"/>
    <s v="GLOBAL"/>
    <s v="NO SOLICITADAS"/>
  </r>
  <r>
    <x v="31"/>
    <x v="31"/>
    <s v="02-02-02-008-003-09"/>
    <s v="Adquisición de servicios - Otros servicios profesionales y técnicos n. C. P."/>
    <s v="PRESTACIÓN DE SERVICIOS DE APOYO A LA GESTIÓN COMO PREPARADOR FÍSICO PARA EL ENTRENAMIENTO DEL PERSONAL DE OFICIALES Y SUBOFICIALES DE PLANTA DE LA ESCUELA MILITAR DE AVIACIÓN MARCO FIDEL SUÁREZ Y DEPENDENCIAS BAJO SU RESPONSABILIDAD._x000a_"/>
    <s v="80111620"/>
    <s v="CONTRATACIÓN DIRECTA"/>
    <n v="2"/>
    <n v="10"/>
    <n v="16"/>
    <n v="1"/>
    <n v="30835728"/>
    <s v="GLOBAL"/>
    <s v="NO SOLICITADAS"/>
  </r>
  <r>
    <x v="31"/>
    <x v="29"/>
    <s v="02-02-02-008-002-01"/>
    <s v="Adquisición de servicios - Servicios jurídicos"/>
    <s v="SERVICIOS PROFESIONALES PARA LA GESTIÓN CONTRACTUAL DE LA ESCUELA MILITAR DE AVIACIÓN “MARCO FIDEL SUAREZ”_x000a_"/>
    <n v="80121704"/>
    <s v="CONTRATACIÓN DIRECTA"/>
    <n v="2"/>
    <n v="11"/>
    <n v="16"/>
    <n v="1"/>
    <n v="78047687"/>
    <s v="GLOBAL"/>
    <s v="NO SOLICITADAS"/>
  </r>
  <r>
    <x v="31"/>
    <x v="31"/>
    <s v="02-02-02-008-003-08"/>
    <s v="Adquisición de servicios - Servicios fotográficos y servicios de revelado fotográfico"/>
    <s v="SERVICIO DE FOTOGRAFÍA ESPECIALIZADA PARA CUBRIR CADA UNA DE LAS ACTIVIDADES PROGRAMADAS POR LA ESCUELA MILITAR DE AVIACIÓN Y EL COMANDO AÉREO DE COMBATE NO. 7_x000a_"/>
    <s v="82131600"/>
    <s v="MÍNIMA CUANTÍA"/>
    <n v="2"/>
    <n v="11"/>
    <n v="16"/>
    <n v="1"/>
    <n v="10348659"/>
    <s v="GLOBAL"/>
    <s v="NO SOLICITADAS"/>
  </r>
  <r>
    <x v="31"/>
    <x v="31"/>
    <s v="02-02-02-008-003-09"/>
    <s v="Adquisición de servicios - Otros servicios profesionales y técnicos n. C. P."/>
    <s v="PRESTACIÓN DE SERVICIOS PROFESIONALES PARA DESARROLLAR LA SISTEMATIZACIÓN DEL PROCESO DOCENTE EN LA IMPLEMENTACIÓN Y EVALUACIÓN DE LOS RESULTADOS DE APRENDIZAJE PARA LOS PROGRAMAS ACADEMICOS DE LA ESCUELA MILITAR DE AVIACIÓN"/>
    <s v="80111501"/>
    <s v="MÍNIMA CUANTÍA"/>
    <n v="2"/>
    <n v="11"/>
    <n v="10"/>
    <n v="1"/>
    <n v="38279200"/>
    <s v="GLOBAL"/>
    <s v="NO SOLICITADAS"/>
  </r>
  <r>
    <x v="31"/>
    <x v="56"/>
    <s v="02-01-01-004-007-06"/>
    <s v="Activos fijos - Grabaciones de audio, video y otros discos, cintas y otros medios físicos"/>
    <s v="LIBRO IMPRESO  MATERIAL FOTOGRAFICO DE ACTIVIDADES RELEVANTES REALIZADAS POR LA UNIDAD."/>
    <n v="55101532"/>
    <s v="MÍNIMA CUANTÍA"/>
    <n v="4"/>
    <n v="5"/>
    <n v="16"/>
    <n v="1"/>
    <n v="2091341"/>
    <s v="UNIDAD"/>
    <s v="NO SOLICITADAS"/>
  </r>
  <r>
    <x v="31"/>
    <x v="0"/>
    <s v="02-02-01-003-002-03"/>
    <s v="Materiales y suministros - Diarios, revistas y publicaciones periódicas, publicados por lo menos cuatro veces por semana"/>
    <s v="RENOVACIÓN DE SUSCRIPCIÓN DE LIBROS, PERIÓDICOS Y REVISTAS ESPECIALIZADAS PARA LA EMAVI - IMPRESAS_x000a_"/>
    <n v="55101506"/>
    <s v="MÍNIMA CUANTÍA"/>
    <n v="2"/>
    <n v="11"/>
    <n v="16"/>
    <n v="1"/>
    <n v="3367000"/>
    <s v="Global"/>
    <s v="NO SOLICITADAS"/>
  </r>
  <r>
    <x v="31"/>
    <x v="58"/>
    <s v="02-02-01-001-005"/>
    <s v="Materiales y suministros - Piedra, arena y arcilla"/>
    <s v="RECEBO COMÚN"/>
    <s v="30111801"/>
    <s v="SELECCIÓN ABREVIADA MENOR CUANTÍA"/>
    <n v="8"/>
    <n v="4"/>
    <n v="10"/>
    <n v="215"/>
    <n v="12693524.4275"/>
    <s v="UNIDAD"/>
    <s v="NO SOLICITADAS"/>
  </r>
  <r>
    <x v="31"/>
    <x v="58"/>
    <s v="02-02-01-001-005"/>
    <s v="Materiales y suministros - Piedra, arena y arcilla"/>
    <s v="PIEDRA TIPO RAJON"/>
    <s v="30111801"/>
    <s v="SELECCIÓN ABREVIADA MENOR CUANTÍA"/>
    <n v="8"/>
    <n v="4"/>
    <n v="10"/>
    <n v="403"/>
    <n v="40546075.306099996"/>
    <s v="UNIDAD"/>
    <s v="NO SOLICITADAS"/>
  </r>
  <r>
    <x v="31"/>
    <x v="58"/>
    <s v="02-02-01-001-005"/>
    <s v="Materiales y suministros - Piedra, arena y arcilla"/>
    <s v="SUBVASE GRANULAR CLASE 8"/>
    <s v="30121700"/>
    <s v="SELECCIÓN ABREVIADA MENOR CUANTÍA"/>
    <n v="8"/>
    <n v="4"/>
    <n v="10"/>
    <n v="349"/>
    <n v="27867261.130240001"/>
    <s v="UNIDAD"/>
    <s v="NO SOLICITADAS"/>
  </r>
  <r>
    <x v="31"/>
    <x v="58"/>
    <s v="02-02-01-001-005"/>
    <s v="Materiales y suministros - Piedra, arena y arcilla"/>
    <s v="BASE GRANULAR CLASE A ( GRADACIÓN 1)"/>
    <s v="30121700"/>
    <s v="SELECCIÓN ABREVIADA MENOR CUANTÍA"/>
    <n v="8"/>
    <n v="4"/>
    <n v="10"/>
    <n v="281"/>
    <n v="23580612.999439996"/>
    <s v="UNIDAD"/>
    <s v="NO SOLICITADAS"/>
  </r>
  <r>
    <x v="31"/>
    <x v="58"/>
    <s v="02-02-01-001-005"/>
    <s v="Materiales y suministros - Piedra, arena y arcilla"/>
    <s v="ARENA DE PEÑA"/>
    <s v="30111801"/>
    <s v="SELECCIÓN ABREVIADA MENOR CUANTÍA"/>
    <n v="8"/>
    <n v="4"/>
    <n v="10"/>
    <n v="7"/>
    <n v="1380881.2339999974"/>
    <s v="UNIDAD"/>
    <s v="NO SOLICITADAS"/>
  </r>
  <r>
    <x v="31"/>
    <x v="6"/>
    <s v="02-02-01-002-006"/>
    <s v="Materiales y suministros - Hilados e hilos; tejidos de fibras textiles incluso afelpados"/>
    <s v="GEOTEXTIL FORTEX BX-60"/>
    <n v="30121701"/>
    <s v="SELECCIÓN ABREVIADA MENOR CUANTÍA"/>
    <n v="8"/>
    <n v="4"/>
    <n v="10"/>
    <n v="1082"/>
    <n v="14057252.506079998"/>
    <s v="UNIDAD"/>
    <s v="NO SOLICITADAS"/>
  </r>
  <r>
    <x v="31"/>
    <x v="27"/>
    <s v="02-02-01-002-007"/>
    <s v="Materiales y suministros - Artículos textiles (excepto prendas de vestir)"/>
    <s v="TELA VERDE 2,10 M X 100 M"/>
    <n v="30241700"/>
    <s v="SELECCIÓN ABREVIADA MENOR CUANTÍA"/>
    <n v="8"/>
    <n v="4"/>
    <n v="10"/>
    <n v="2"/>
    <n v="980504.87919999997"/>
    <s v="UNIDAD"/>
    <s v="NO SOLICITADAS"/>
  </r>
  <r>
    <x v="31"/>
    <x v="60"/>
    <s v="02-02-01-003-001"/>
    <s v="Materiales y suministros - Productos de madera, corcho, cestería y espartería"/>
    <s v="LARGUERO ABARCO 3CMX3CMX3METROS"/>
    <s v="11121600"/>
    <s v="SELECCIÓN ABREVIADA MENOR CUANTÍA"/>
    <n v="8"/>
    <n v="4"/>
    <n v="10"/>
    <n v="48"/>
    <n v="1326642.6163199998"/>
    <s v="UNIDAD"/>
    <s v="NO SOLICITADAS"/>
  </r>
  <r>
    <x v="31"/>
    <x v="60"/>
    <s v="02-02-01-003-001"/>
    <s v="Materiales y suministros - Productos de madera, corcho, cestería y espartería"/>
    <s v="LISTON MADERA 2&quot; X 3&quot; X 3 M"/>
    <s v="11121600"/>
    <s v="SELECCIÓN ABREVIADA MENOR CUANTÍA"/>
    <n v="8"/>
    <n v="4"/>
    <n v="10"/>
    <n v="88"/>
    <n v="2679119.6185600003"/>
    <s v="UNIDAD"/>
    <s v="NO SOLICITADAS"/>
  </r>
  <r>
    <x v="31"/>
    <x v="0"/>
    <s v="02-02-01-003-002-01"/>
    <s v="Materiales y suministros - Pasta de papel, papel y cartón"/>
    <s v="CARTON CORRUGADO 6 MM X 1.2 X 100"/>
    <s v="24112505"/>
    <s v="SELECCIÓN ABREVIADA MENOR CUANTÍA"/>
    <n v="8"/>
    <n v="4"/>
    <n v="10"/>
    <n v="2"/>
    <n v="657050.82687999983"/>
    <s v="UNIDAD"/>
    <s v="NO SOLICITADAS"/>
  </r>
  <r>
    <x v="31"/>
    <x v="0"/>
    <s v="02-02-01-003-002-01"/>
    <s v="Materiales y suministros - Pasta de papel, papel y cartón"/>
    <s v="CINTA DE ENMASCARAR  2&quot; X 50 M"/>
    <s v="31201503"/>
    <s v="SELECCIÓN ABREVIADA MENOR CUANTÍA"/>
    <n v="8"/>
    <n v="4"/>
    <n v="10"/>
    <n v="16"/>
    <n v="265373.57952000003"/>
    <s v="UNIDAD"/>
    <s v="NO SOLICITADAS"/>
  </r>
  <r>
    <x v="31"/>
    <x v="3"/>
    <s v="02-02-01-003-005-01"/>
    <s v="Materiales y suministros - Pinturas y barnices y productos relacionados; colores para la pintura artística; tintas"/>
    <s v="PINTURA ACRILICA DE DEMARCACIÓN ( CUÑETE X 5 GALONES ) COLOR AMARILLO"/>
    <n v="31211508"/>
    <s v="SELECCIÓN ABREVIADA MENOR CUANTÍA"/>
    <n v="8"/>
    <n v="4"/>
    <n v="10"/>
    <n v="2"/>
    <n v="1281656.5607999999"/>
    <s v="UNIDAD"/>
    <s v="NO SOLICITADAS"/>
  </r>
  <r>
    <x v="31"/>
    <x v="3"/>
    <s v="02-02-01-003-005-05"/>
    <s v="Materiales y suministros - Fibras textiles manufacturadas"/>
    <s v="NYLON DE PESCAR 90 LB X 100 M"/>
    <s v="13111010"/>
    <s v="SELECCIÓN ABREVIADA MENOR CUANTÍA"/>
    <n v="8"/>
    <n v="4"/>
    <n v="10"/>
    <n v="7"/>
    <n v="144808.12023999999"/>
    <s v="UNIDAD"/>
    <s v="NO SOLICITADAS"/>
  </r>
  <r>
    <x v="31"/>
    <x v="3"/>
    <s v="02-02-01-003-005-05"/>
    <s v="Materiales y suministros - Fibras textiles manufacturadas"/>
    <s v="CABUYA MULTIUSOS  X 12 X 1 X 750 M"/>
    <s v="31151507"/>
    <s v="SELECCIÓN ABREVIADA MENOR CUANTÍA"/>
    <n v="8"/>
    <n v="4"/>
    <n v="10"/>
    <n v="4"/>
    <n v="86788.166079999981"/>
    <s v="UNIDAD"/>
    <s v="NO SOLICITADAS"/>
  </r>
  <r>
    <x v="31"/>
    <x v="2"/>
    <s v="02-02-01-003-006-09"/>
    <s v="Materiales y suministros - Otros productos plásticos"/>
    <s v="CINTA PELIGRO X 100 m X 70 mm"/>
    <n v="41122703"/>
    <s v="SELECCIÓN ABREVIADA MENOR CUANTÍA"/>
    <n v="8"/>
    <n v="4"/>
    <n v="10"/>
    <n v="3"/>
    <n v="119151.34896"/>
    <s v="UNIDAD"/>
    <s v="NO SOLICITADAS"/>
  </r>
  <r>
    <x v="31"/>
    <x v="61"/>
    <s v="02-02-01-003-007-09"/>
    <s v="Materiales y suministros - Otros productos minerales no metálicos n. C. P."/>
    <s v="EMULSIÓN CRL-57 (CRL-1) (Sin rebajar)"/>
    <n v="30121600"/>
    <s v="SELECCIÓN ABREVIADA MENOR CUANTÍA"/>
    <n v="8"/>
    <n v="4"/>
    <n v="10"/>
    <n v="121"/>
    <n v="4805771.0747200008"/>
    <s v="UNIDAD"/>
    <s v="NO SOLICITADAS"/>
  </r>
  <r>
    <x v="31"/>
    <x v="61"/>
    <s v="02-02-01-003-007-09"/>
    <s v="Materiales y suministros - Otros productos minerales no metálicos n. C. P."/>
    <s v="MEZCLA DENSA EN CALIENTE MDC-19"/>
    <n v="30121601"/>
    <s v="SELECCIÓN ABREVIADA MENOR CUANTÍA"/>
    <n v="8"/>
    <n v="4"/>
    <n v="10"/>
    <n v="113"/>
    <n v="84569289.409159988"/>
    <s v="UNIDAD"/>
    <s v="NO SOLICITADAS"/>
  </r>
  <r>
    <x v="31"/>
    <x v="61"/>
    <s v="02-02-01-003-007-05"/>
    <s v="Materiales y suministros - Artículos de concreto, cemento y yeso"/>
    <s v="BORDILLO TIPO A-10 ( 80x50x20)"/>
    <n v="30103619"/>
    <s v="SELECCIÓN ABREVIADA MENOR CUANTÍA"/>
    <n v="8"/>
    <n v="4"/>
    <n v="10"/>
    <n v="193"/>
    <n v="7639129.2017600005"/>
    <s v="UNIDAD"/>
    <s v="NO SOLICITADAS"/>
  </r>
  <r>
    <x v="31"/>
    <x v="61"/>
    <s v="02-02-01-003-007-04"/>
    <s v="Materiales y suministros - Yeso, cal y cemento"/>
    <s v="CEMENTO (50 KG)"/>
    <n v="30111601"/>
    <s v="SELECCIÓN ABREVIADA MENOR CUANTÍA"/>
    <n v="8"/>
    <n v="4"/>
    <n v="10"/>
    <n v="24"/>
    <n v="1320074.0447999998"/>
    <s v="UNIDAD"/>
    <s v="NO SOLICITADAS"/>
  </r>
  <r>
    <x v="31"/>
    <x v="61"/>
    <s v="02-02-01-003-007-01"/>
    <s v="Materiales y suministros - Vidrio y productos de vidrio"/>
    <s v="ESFERAS REFLECTIVAS"/>
    <n v="31191513"/>
    <s v="SELECCIÓN ABREVIADA MENOR CUANTÍA"/>
    <n v="8"/>
    <n v="4"/>
    <n v="10"/>
    <n v="35"/>
    <n v="2432323.3479999998"/>
    <s v="UNIDAD"/>
    <s v="NO SOLICITADAS"/>
  </r>
  <r>
    <x v="31"/>
    <x v="4"/>
    <s v="02-02-01-003-008-09"/>
    <s v="Materiales y suministros - Otros artículos manufacturados n. C. P."/>
    <s v="CEPILLO TIPO EDI ( 6O CM)"/>
    <s v="27112000"/>
    <s v="SELECCIÓN ABREVIADA MENOR CUANTÍA"/>
    <n v="8"/>
    <n v="4"/>
    <n v="10"/>
    <n v="6"/>
    <n v="389818.18176000001"/>
    <s v="UNIDAD"/>
    <s v="NO SOLICITADAS"/>
  </r>
  <r>
    <x v="31"/>
    <x v="4"/>
    <s v="02-02-01-003-008-09"/>
    <s v="Materiales y suministros - Otros artículos manufacturados n. C. P."/>
    <s v="RODILLO DE FELPA DE 3&quot;"/>
    <s v="31211905"/>
    <s v="SELECCIÓN ABREVIADA MENOR CUANTÍA"/>
    <n v="8"/>
    <n v="4"/>
    <n v="10"/>
    <n v="21"/>
    <n v="168817.84583999999"/>
    <s v="UNIDAD"/>
    <s v="NO SOLICITADAS"/>
  </r>
  <r>
    <x v="31"/>
    <x v="4"/>
    <s v="02-02-01-003-008-09"/>
    <s v="Materiales y suministros - Otros artículos manufacturados n. C. P."/>
    <s v="BROCHA DE 3&quot;"/>
    <s v="31211904"/>
    <s v="SELECCIÓN ABREVIADA MENOR CUANTÍA"/>
    <n v="8"/>
    <n v="4"/>
    <n v="10"/>
    <n v="21"/>
    <n v="270489.76079999999"/>
    <s v="UNIDAD"/>
    <s v="NO SOLICITADAS"/>
  </r>
  <r>
    <x v="31"/>
    <x v="62"/>
    <s v="02-02-01-004-001"/>
    <s v="Materiales y suministros - Metales básicos"/>
    <s v="VARILLA LISA DE 1/2&quot; 6M"/>
    <s v="30102403"/>
    <s v="SELECCIÓN ABREVIADA MENOR CUANTÍA"/>
    <n v="8"/>
    <n v="4"/>
    <n v="10"/>
    <n v="21"/>
    <n v="797109.02880000009"/>
    <s v="UNIDAD"/>
    <s v="NO SOLICITADAS"/>
  </r>
  <r>
    <x v="31"/>
    <x v="62"/>
    <s v="02-02-01-004-001"/>
    <s v="Materiales y suministros - Metales básicos"/>
    <s v="ALAMBRE NEGRO No 18"/>
    <s v="31152209"/>
    <s v="SELECCIÓN ABREVIADA MENOR CUANTÍA"/>
    <n v="8"/>
    <n v="4"/>
    <n v="10"/>
    <n v="39"/>
    <n v="465927.81143999996"/>
    <s v="UNIDAD"/>
    <s v="NO SOLICITADAS"/>
  </r>
  <r>
    <x v="31"/>
    <x v="5"/>
    <s v="02-02-01-004-002"/>
    <s v="Materiales y suministros - Productos metálicos elaborados (excepto maquinaria y equipo)"/>
    <s v="RASTILLO PARA ASFALTO DE 91,44 CM"/>
    <s v="22101600"/>
    <s v="SELECCIÓN ABREVIADA MENOR CUANTÍA"/>
    <n v="8"/>
    <n v="4"/>
    <n v="10"/>
    <n v="6"/>
    <n v="7807272.6984000001"/>
    <s v="UNIDAD"/>
    <s v="NO SOLICITADAS"/>
  </r>
  <r>
    <x v="31"/>
    <x v="5"/>
    <s v="02-02-01-004-002"/>
    <s v="Materiales y suministros - Productos metálicos elaborados (excepto maquinaria y equipo)"/>
    <s v="PUNTILLA CON CABEZA DE &quot;Z!"/>
    <s v="31162006"/>
    <s v="SELECCIÓN ABREVIADA MENOR CUANTÍA"/>
    <n v="8"/>
    <n v="4"/>
    <n v="10"/>
    <n v="29"/>
    <n v="370168.34007999999"/>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FLEXOMETRO X 8M"/>
    <s v="41111613"/>
    <s v="SELECCIÓN ABREVIADA MENOR CUANTÍA"/>
    <n v="8"/>
    <n v="4"/>
    <n v="10"/>
    <n v="17"/>
    <n v="663514.54511999991"/>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TERMOMETRO DE ASFALTO"/>
    <s v="22101600"/>
    <s v="SELECCIÓN ABREVIADA MENOR CUANTÍA"/>
    <n v="8"/>
    <n v="4"/>
    <n v="10"/>
    <n v="2"/>
    <n v="395111.01616"/>
    <s v="UNIDAD"/>
    <s v="NO SOLICITADAS"/>
  </r>
  <r>
    <x v="31"/>
    <x v="68"/>
    <s v="02-02-02-008-009-01"/>
    <s v="Adquisición de servicios - Servicios de edición, impresión y reproducción"/>
    <s v="ACTAS DE GRADO_x000a_"/>
    <s v="82121502"/>
    <s v="MÍNIMA CUANTÍA"/>
    <n v="2"/>
    <n v="11"/>
    <n v="16"/>
    <n v="1"/>
    <n v="435072"/>
    <s v="GLOBAL"/>
    <s v="NO SOLICITADAS"/>
  </r>
  <r>
    <x v="31"/>
    <x v="68"/>
    <s v="02-02-02-008-009-01"/>
    <s v="Adquisición de servicios - Servicios de edición, impresión y reproducción"/>
    <s v="PORTADIPLOMAS _x000a_"/>
    <s v="82121508"/>
    <s v="MÍNIMA CUANTÍA"/>
    <n v="2"/>
    <n v="11"/>
    <n v="16"/>
    <n v="1"/>
    <n v="3045504"/>
    <s v="GLOBAL"/>
    <s v="NO SOLICITADAS"/>
  </r>
  <r>
    <x v="31"/>
    <x v="68"/>
    <s v="02-02-02-008-009-01"/>
    <s v="Adquisición de servicios - Servicios de edición, impresión y reproducción"/>
    <s v="DIPLOMAS_x000a_"/>
    <s v="82121500"/>
    <s v="MÍNIMA CUANTÍA"/>
    <n v="2"/>
    <n v="11"/>
    <n v="16"/>
    <n v="1"/>
    <n v="761376"/>
    <s v="GLOBAL"/>
    <s v="NO SOLICITADAS"/>
  </r>
  <r>
    <x v="31"/>
    <x v="68"/>
    <s v="02-02-02-008-009-01"/>
    <s v="Adquisición de servicios - Servicios de edición, impresión y reproducción"/>
    <s v="PAPELERÍA MEMBRETEDA EMAVI Y CACOM 7_x000a_"/>
    <s v="82121500"/>
    <s v="MÍNIMA CUANTÍA"/>
    <n v="2"/>
    <n v="11"/>
    <n v="16"/>
    <n v="1"/>
    <n v="5791678"/>
    <s v="GLOBAL"/>
    <s v="NO SOLICITADAS"/>
  </r>
  <r>
    <x v="31"/>
    <x v="28"/>
    <s v="02-02-01-004-007-04"/>
    <s v="Materiales y suministros - Partes y piezas de los productos de las clases 4721 a 4733 y 4822"/>
    <s v="ESTABILIZADORES PARA CELULAR"/>
    <n v="32131023"/>
    <s v="MÍNIMA CUANTÍA"/>
    <n v="2"/>
    <n v="7"/>
    <n v="16"/>
    <n v="2"/>
    <n v="1564000"/>
    <s v="Unidad"/>
    <s v="NO SOLICITADAS"/>
  </r>
  <r>
    <x v="31"/>
    <x v="56"/>
    <s v="02-01-01-004-007-02"/>
    <s v="Activos fijos - Aparatos transmisores de televisión y radio; televisión, video y cámaras digitales; teléfonos"/>
    <s v="CÁMARA FOTOGRÁFICA"/>
    <n v="45121504"/>
    <s v="MÍNIMA CUANTÍA"/>
    <n v="2"/>
    <n v="7"/>
    <n v="16"/>
    <n v="1"/>
    <n v="7000000"/>
    <s v="Unidad"/>
    <s v="NO SOLICITADAS"/>
  </r>
  <r>
    <x v="31"/>
    <x v="28"/>
    <s v="02-02-01-004-007-03"/>
    <s v="Materiales y suministros - Radiorreceptores y receptores de televisión; aparatos para la grabación y reproducción de sonido y video; micrófonos, altavoces, amplificadores, etc."/>
    <s v="MICROFONO INALÁMBRICO"/>
    <s v="52161520"/>
    <s v="MÍNIMA CUANTÍA"/>
    <n v="2"/>
    <n v="7"/>
    <n v="16"/>
    <n v="2"/>
    <n v="461400"/>
    <s v="Unidad"/>
    <s v="NO SOLICITADAS"/>
  </r>
  <r>
    <x v="31"/>
    <x v="36"/>
    <s v="02-01-01-004-004-08"/>
    <s v="Activos fijos - Aparatos de uso doméstico y sus partes y piezas"/>
    <s v="NEVERA"/>
    <n v="52141501"/>
    <s v="MÍNIMA CUANTÍA"/>
    <n v="3"/>
    <n v="6"/>
    <n v="16"/>
    <n v="1"/>
    <n v="2127900"/>
    <s v="Unidad"/>
    <s v="NO SOLICITADAS"/>
  </r>
  <r>
    <x v="31"/>
    <x v="36"/>
    <s v="02-01-01-004-004-08"/>
    <s v="Activos fijos - Aparatos de uso doméstico y sus partes y piezas"/>
    <s v="HORNO MICROONDAS"/>
    <n v="52141502"/>
    <s v="MÍNIMA CUANTÍA"/>
    <n v="3"/>
    <n v="6"/>
    <n v="16"/>
    <n v="1"/>
    <n v="519900"/>
    <s v="Unidad"/>
    <s v="NO SOLICITADAS"/>
  </r>
  <r>
    <x v="31"/>
    <x v="48"/>
    <s v="02-01-01-003-008-01-1"/>
    <s v="Activos fijos - Asientos"/>
    <s v="SILLA EJECUTIVA EN MALLA _x000a__x000a_"/>
    <n v="56112102"/>
    <s v="MÍNIMA CUANTÍA"/>
    <n v="7"/>
    <n v="4"/>
    <n v="16"/>
    <n v="67"/>
    <n v="20666014.810000002"/>
    <s v="Unidad"/>
    <s v="NO SOLICITADAS"/>
  </r>
  <r>
    <x v="31"/>
    <x v="48"/>
    <s v="02-01-01-003-008-01-2"/>
    <s v="Activos fijos - Muebles, del tipo utilizado en oficinas"/>
    <s v="PUESTO DE TRABAJO DE 1.70MTSX1.50MTS CON ARCHIVADOR 2X1 _x000a__x000a_"/>
    <n v="56112204"/>
    <s v="MÍNIMA CUANTÍA"/>
    <n v="7"/>
    <n v="4"/>
    <n v="16"/>
    <n v="30"/>
    <n v="23133600.190000001"/>
    <s v="Unidad"/>
    <s v="NO SOLICITADAS"/>
  </r>
  <r>
    <x v="31"/>
    <x v="48"/>
    <s v="02-01-01-003-008-01-2"/>
    <s v="Activos fijos - Muebles, del tipo utilizado en oficinas"/>
    <s v="PUESTO DE TRABAJO TIPO GERENTE LINEAL DE 1,80 x0,70 MTS DE MADERA CON VIDRIO TEMPLADO TIPO FLOTANTE Y CAJONES LATERALES DE MADERA_x000a_"/>
    <n v="56112204"/>
    <s v="MÍNIMA CUANTÍA"/>
    <n v="7"/>
    <n v="4"/>
    <n v="16"/>
    <n v="6"/>
    <n v="7691922"/>
    <s v="Unidad"/>
    <s v="NO SOLICITADAS"/>
  </r>
  <r>
    <x v="31"/>
    <x v="48"/>
    <s v="02-01-01-003-008-01-2"/>
    <s v="Activos fijos - Muebles, del tipo utilizado en oficinas"/>
    <s v="PUESTO DE TRABAJO DE 1,5 MTS x 0,60 MTS CON ARCHIVADOR 2x1 _x000a__x000a_"/>
    <n v="56112204"/>
    <s v="MÍNIMA CUANTÍA"/>
    <n v="7"/>
    <n v="4"/>
    <n v="16"/>
    <n v="20"/>
    <n v="13687380"/>
    <s v="Unidad"/>
    <s v="NO SOLICITADAS"/>
  </r>
  <r>
    <x v="31"/>
    <x v="48"/>
    <s v="02-01-01-003-008-01-2"/>
    <s v="Activos fijos - Muebles, del tipo utilizado en oficinas"/>
    <s v="PUESTO DE TRABAJO DE 1,8MTS x 0,60MTS CON ARCHIVADOR _x000a_"/>
    <n v="56112204"/>
    <s v="MÍNIMA CUANTÍA"/>
    <n v="7"/>
    <n v="4"/>
    <n v="16"/>
    <n v="15"/>
    <n v="10843875"/>
    <s v="Unidad"/>
    <s v="NO SOLICITADAS"/>
  </r>
  <r>
    <x v="31"/>
    <x v="48"/>
    <s v="02-01-01-003-008-01-2"/>
    <s v="Activos fijos - Muebles, del tipo utilizado en oficinas"/>
    <s v="GABINETE COLGANTE DE SEGURIDAD _x000a__x000a_"/>
    <n v="56112204"/>
    <s v="MÍNIMA CUANTÍA"/>
    <n v="7"/>
    <n v="4"/>
    <n v="16"/>
    <n v="30"/>
    <n v="14603085"/>
    <s v="Unidad"/>
    <s v="NO SOLICITADAS"/>
  </r>
  <r>
    <x v="31"/>
    <x v="48"/>
    <s v="02-01-01-003-008-01-2"/>
    <s v="Activos fijos - Muebles, del tipo utilizado en oficinas"/>
    <s v="MUEBLE DROGUERIA DE 2 COCHES Y 7 GAVETAS _x000a__x000a_"/>
    <s v="42191907 -56121704"/>
    <s v="MÍNIMA CUANTÍA"/>
    <n v="7"/>
    <n v="4"/>
    <n v="16"/>
    <n v="2"/>
    <n v="8289540"/>
    <s v="Unidad"/>
    <s v="NO SOLICITADAS"/>
  </r>
  <r>
    <x v="31"/>
    <x v="48"/>
    <s v="02-01-01-003-008-01-2"/>
    <s v="Activos fijos - Muebles, del tipo utilizado en oficinas"/>
    <s v="FOLDERAMA DE 6 SERVICIOS _x000a__x000a_"/>
    <n v="24112406"/>
    <s v="MÍNIMA CUANTÍA"/>
    <n v="7"/>
    <n v="4"/>
    <n v="16"/>
    <n v="20"/>
    <n v="15133230"/>
    <s v="Unidad"/>
    <s v="NO SOLICITADAS"/>
  </r>
  <r>
    <x v="31"/>
    <x v="48"/>
    <s v="02-01-01-003-008-01-1"/>
    <s v="Activos fijos - Asientos"/>
    <s v="SILLAS PARA EL GRUPO ACADÉMICO"/>
    <s v="56101504"/>
    <s v="MÍNIMA CUANTÍA"/>
    <n v="2"/>
    <n v="4"/>
    <n v="16"/>
    <n v="50"/>
    <n v="5831000"/>
    <s v="Unidad"/>
    <s v="NO SOLICITADAS"/>
  </r>
  <r>
    <x v="31"/>
    <x v="48"/>
    <s v="02-01-01-003-008-01-4"/>
    <s v="Activos fijos - Otros muebles n. C. P."/>
    <s v="MESAS PARA EL GRUPO ACADÉMICO"/>
    <s v="56101519"/>
    <s v="MÍNIMA CUANTÍA"/>
    <n v="2"/>
    <n v="4"/>
    <n v="16"/>
    <n v="47"/>
    <n v="22316070"/>
    <s v="Unidad"/>
    <s v="NO SOLICITADAS"/>
  </r>
  <r>
    <x v="31"/>
    <x v="65"/>
    <s v="02-02-01-004-006-02"/>
    <s v="Materiales y suministros - Aparatos de control eléctrico y distribución de electricidad y sus partes y piezas"/>
    <s v="ELECTRICO_x000a_"/>
    <s v="39121311"/>
    <s v="MÍNIMA CUANTÍA"/>
    <n v="2"/>
    <n v="11"/>
    <n v="16"/>
    <n v="1"/>
    <n v="19578118"/>
    <s v="Global"/>
    <s v="NO SOLICITADAS"/>
  </r>
  <r>
    <x v="31"/>
    <x v="61"/>
    <s v="02-02-01-003-007-05"/>
    <s v="Materiales y suministros - Artículos de concreto, cemento y yeso"/>
    <s v="ALBAÑILERIA_x000a_"/>
    <s v="30191800"/>
    <s v="MÍNIMA CUANTÍA"/>
    <n v="2"/>
    <n v="11"/>
    <n v="16"/>
    <n v="1"/>
    <n v="19034383.199999999"/>
    <s v="Global"/>
    <s v="NO SOLICITADAS"/>
  </r>
  <r>
    <x v="31"/>
    <x v="2"/>
    <s v="02-02-01-003-006-03"/>
    <s v="Materiales y suministros - Semimanufacturas de plástico"/>
    <s v="PLOMERIA_x000a_"/>
    <s v="30191800"/>
    <s v="MÍNIMA CUANTÍA"/>
    <n v="2"/>
    <n v="11"/>
    <n v="16"/>
    <n v="1"/>
    <n v="16314564.42"/>
    <s v="Global"/>
    <s v="NO SOLICITADAS"/>
  </r>
  <r>
    <x v="31"/>
    <x v="60"/>
    <s v="02-02-01-003-001"/>
    <s v="Materiales y suministros - Productos de madera, corcho, cestería y espartería"/>
    <s v="CARPINTERIA_x000a_"/>
    <s v="30191800"/>
    <s v="MÍNIMA CUANTÍA"/>
    <n v="2"/>
    <n v="11"/>
    <n v="16"/>
    <n v="1"/>
    <n v="8701087.2200000007"/>
    <s v="Global"/>
    <s v="NO SOLICITADAS"/>
  </r>
  <r>
    <x v="31"/>
    <x v="3"/>
    <s v="02-02-01-003-005-01"/>
    <s v="Materiales y suministros - Pinturas y barnices y productos relacionados; colores para la pintura artística; tintas"/>
    <s v="PINTURA_x000a_"/>
    <s v="31211500"/>
    <s v="MÍNIMA CUANTÍA"/>
    <n v="2"/>
    <n v="11"/>
    <n v="16"/>
    <n v="1"/>
    <n v="32629897.579999998"/>
    <s v="Global"/>
    <s v="NO SOLICITADAS"/>
  </r>
  <r>
    <x v="31"/>
    <x v="65"/>
    <s v="02-02-01-004-006-05"/>
    <s v="Materiales y suministros - Lámparas eléctricas de incandescencia o descarga; lámparas de arco, equipo para alumbrado eléctrico; sus partes y piezas"/>
    <s v="BOMBILLERIA_x000a_"/>
    <s v="39101600"/>
    <s v="MÍNIMA CUANTÍA"/>
    <n v="2"/>
    <n v="11"/>
    <n v="16"/>
    <n v="1"/>
    <n v="13084549.800000001"/>
    <s v="Global"/>
    <s v="NO SOLICITADAS"/>
  </r>
  <r>
    <x v="31"/>
    <x v="56"/>
    <s v="02-01-01-004-007-02"/>
    <s v="Activos fijos - Aparatos transmisores de televisión y radio; televisión, video y cámaras digitales; teléfonos"/>
    <s v="SWITCHER de VIDEO HDMI pantalla táctil LCD de 5.5 pulgadas"/>
    <n v="52161540"/>
    <s v="MÍNIMA CUANTÍA"/>
    <n v="4"/>
    <n v="4"/>
    <n v="16"/>
    <n v="1"/>
    <n v="4519620"/>
    <s v="UNIDAD"/>
    <s v="NO SOLICITADAS"/>
  </r>
  <r>
    <x v="31"/>
    <x v="56"/>
    <s v="02-01-01-004-007-02"/>
    <s v="Activos fijos - Aparatos transmisores de televisión y radio; televisión, video y cámaras digitales; teléfonos"/>
    <s v="CAMARA DE VIDEO "/>
    <n v="45121504"/>
    <s v="MÍNIMA CUANTÍA"/>
    <n v="4"/>
    <n v="4"/>
    <n v="16"/>
    <n v="2"/>
    <n v="10250660"/>
    <s v="UNIDAD"/>
    <s v="NO SOLICITADAS"/>
  </r>
  <r>
    <x v="31"/>
    <x v="56"/>
    <s v="02-01-01-004-007-02"/>
    <s v="Activos fijos - Aparatos transmisores de televisión y radio; televisión, video y cámaras digitales; teléfonos"/>
    <s v="Kit de transmisor y receptor de video inalámbrico"/>
    <s v="52161540; 52161526"/>
    <s v="MÍNIMA CUANTÍA"/>
    <n v="4"/>
    <n v="4"/>
    <n v="16"/>
    <n v="2"/>
    <n v="4617200"/>
    <s v="UNIDAD"/>
    <s v="NO SOLICITADAS"/>
  </r>
  <r>
    <x v="31"/>
    <x v="56"/>
    <s v="02-01-01-004-007-03"/>
    <s v="Activos fijos - Radiorreceptores y receptores de televisión; aparatos para la grabación y reproducción de sonido y video; micrófonos, altavoces, amplificadores, etc."/>
    <s v="MICROFONO "/>
    <n v="52161520"/>
    <s v="MÍNIMA CUANTÍA"/>
    <n v="4"/>
    <n v="4"/>
    <n v="16"/>
    <n v="2"/>
    <n v="7247100"/>
    <s v="UNIDAD"/>
    <s v="NO SOLICITADAS"/>
  </r>
  <r>
    <x v="31"/>
    <x v="56"/>
    <s v="02-01-01-004-007-03"/>
    <s v="Activos fijos - Radiorreceptores y receptores de televisión; aparatos para la grabación y reproducción de sonido y video; micrófonos, altavoces, amplificadores, etc."/>
    <s v="INTERFAZ DE AUDIO "/>
    <n v="32151702"/>
    <s v="MÍNIMA CUANTÍA"/>
    <n v="4"/>
    <n v="4"/>
    <n v="16"/>
    <n v="1"/>
    <n v="1445850"/>
    <s v="UNIDAD"/>
    <s v="NO SOLICITADAS"/>
  </r>
  <r>
    <x v="31"/>
    <x v="64"/>
    <s v="02-02-01-004-005-02"/>
    <s v="Materiales y suministros - Maquinaria de informática y sus partes, piezas y accesorios"/>
    <s v="PASA AYUDAS LASER"/>
    <n v="60101732"/>
    <s v="MÍNIMA CUANTÍA"/>
    <n v="4"/>
    <n v="4"/>
    <n v="16"/>
    <n v="2"/>
    <n v="599760"/>
    <s v="UNIDAD"/>
    <s v="NO SOLICITADAS"/>
  </r>
  <r>
    <x v="31"/>
    <x v="64"/>
    <s v="02-02-01-004-005-02"/>
    <s v="Materiales y suministros - Maquinaria de informática y sus partes, piezas y accesorios"/>
    <s v="Cable HDMI A Hdmi 4,6 Metros"/>
    <n v="26121620"/>
    <s v="MÍNIMA CUANTÍA"/>
    <n v="4"/>
    <n v="4"/>
    <n v="16"/>
    <n v="2"/>
    <n v="69020"/>
    <s v="UNIDAD"/>
    <s v="NO SOLICITADAS"/>
  </r>
  <r>
    <x v="31"/>
    <x v="64"/>
    <s v="02-02-01-004-005-02"/>
    <s v="Materiales y suministros - Maquinaria de informática y sus partes, piezas y accesorios"/>
    <s v="Cable Proel"/>
    <n v="26121628"/>
    <s v="MÍNIMA CUANTÍA"/>
    <n v="4"/>
    <n v="4"/>
    <n v="16"/>
    <n v="3"/>
    <n v="210630"/>
    <s v="UNIDAD"/>
    <s v="NO SOLICITADAS"/>
  </r>
  <r>
    <x v="31"/>
    <x v="64"/>
    <s v="02-02-01-004-005-02"/>
    <s v="Materiales y suministros - Maquinaria de informática y sus partes, piezas y accesorios"/>
    <s v="Cable Hdmi A Hdmi 5 Metros"/>
    <n v="26121620"/>
    <s v="MÍNIMA CUANTÍA"/>
    <n v="4"/>
    <n v="4"/>
    <n v="16"/>
    <n v="4"/>
    <n v="147560"/>
    <s v="UNIDAD"/>
    <s v="NO SOLICITADAS"/>
  </r>
  <r>
    <x v="31"/>
    <x v="64"/>
    <s v="02-02-01-004-005-02"/>
    <s v="Materiales y suministros - Maquinaria de informática y sus partes, piezas y accesorios"/>
    <s v="Convertidor Usb 3,0 A Hdmi Y Vga (usb 3,0)"/>
    <n v="43201540"/>
    <s v="MÍNIMA CUANTÍA"/>
    <n v="4"/>
    <n v="4"/>
    <n v="16"/>
    <n v="1"/>
    <n v="291550"/>
    <s v="UNIDAD"/>
    <s v="NO SOLICITADAS"/>
  </r>
  <r>
    <x v="31"/>
    <x v="64"/>
    <s v="02-02-01-004-005-02"/>
    <s v="Materiales y suministros - Maquinaria de informática y sus partes, piezas y accesorios"/>
    <s v="Tarjeta De Captura De Video Capturadora 4k 1080 Hdmi Usb 3.0"/>
    <n v="43201501"/>
    <s v="MÍNIMA CUANTÍA"/>
    <n v="4"/>
    <n v="4"/>
    <n v="16"/>
    <n v="2"/>
    <n v="1380400"/>
    <s v="UNIDAD"/>
    <s v="NO SOLICITADAS"/>
  </r>
  <r>
    <x v="31"/>
    <x v="64"/>
    <s v="02-02-01-004-005-02"/>
    <s v="Materiales y suministros - Maquinaria de informática y sus partes, piezas y accesorios"/>
    <s v="Unión Hdmi Hembra A Hembra Adaptador Extensor Hdmi Profesion"/>
    <n v="43201540"/>
    <s v="MÍNIMA CUANTÍA"/>
    <n v="4"/>
    <n v="4"/>
    <n v="16"/>
    <n v="1"/>
    <n v="15470"/>
    <s v="UNIDAD"/>
    <s v="NO SOLICITADAS"/>
  </r>
  <r>
    <x v="31"/>
    <x v="64"/>
    <s v="02-02-01-004-005-02"/>
    <s v="Materiales y suministros - Maquinaria de informática y sus partes, piezas y accesorios"/>
    <s v="Convertidor Hdmi-mini Hdmi"/>
    <n v="43201540"/>
    <s v="MÍNIMA CUANTÍA"/>
    <n v="4"/>
    <n v="4"/>
    <n v="16"/>
    <n v="4"/>
    <n v="47600"/>
    <s v="UNIDAD"/>
    <s v="NO SOLICITADAS"/>
  </r>
  <r>
    <x v="31"/>
    <x v="64"/>
    <s v="02-02-01-004-005-02"/>
    <s v="Materiales y suministros - Maquinaria de informática y sus partes, piezas y accesorios"/>
    <s v="Transmisor Receptor Bluetooth 5.0/ Equipos Sonido"/>
    <n v="45111714"/>
    <s v="MÍNIMA CUANTÍA"/>
    <n v="4"/>
    <n v="4"/>
    <n v="16"/>
    <n v="1"/>
    <n v="141610"/>
    <s v="UNIDAD"/>
    <s v="NO SOLICITADAS"/>
  </r>
  <r>
    <x v="31"/>
    <x v="15"/>
    <s v="02-02-02-008-005-09-7"/>
    <s v="Adquisición de servicios - Servicios de mantenimiento y cuidado del paisaje"/>
    <s v="MANTENIMIENTO DE ZONAS VERDES DE LA EMAVI VF 2023"/>
    <s v="70111706"/>
    <s v="SELECCIÓN ABREVIADA MENOR CUANTÍA"/>
    <n v="11"/>
    <n v="5"/>
    <n v="16"/>
    <n v="1"/>
    <n v="168960000"/>
    <s v="GLOBAL"/>
    <s v="SI APROBADAS"/>
  </r>
  <r>
    <x v="31"/>
    <x v="15"/>
    <s v="02-02-02-008-005-09-7"/>
    <s v="Adquisición de servicios - Servicios de mantenimiento y cuidado del paisaje"/>
    <s v="SERVICIO DE ASEO  DE ZONAS VERDES DE LA EMAVI   AMARRE VF-2024_x000a_"/>
    <n v="70111706"/>
    <s v="SELECCIÓN ABREVIADA MENOR CUANTÍA"/>
    <n v="11"/>
    <n v="5"/>
    <n v="16"/>
    <n v="1"/>
    <n v="26446743.98"/>
    <s v="GLOBAL"/>
    <s v="SI EN TRAMITE"/>
  </r>
  <r>
    <x v="31"/>
    <x v="15"/>
    <s v="02-02-02-008-005-09-7"/>
    <s v="Adquisición de servicios - Servicios de mantenimiento y cuidado del paisaje"/>
    <s v="SERVICIO ASEO DE ZONAS VERDES DE LA EMAVI  _x000a_"/>
    <n v="70111706"/>
    <s v="MÍNIMA CUANTÍA"/>
    <n v="4"/>
    <n v="7"/>
    <n v="16"/>
    <n v="1"/>
    <n v="119360314.75"/>
    <s v="GLOBAL"/>
    <s v="SI EN TRAMITE"/>
  </r>
  <r>
    <x v="31"/>
    <x v="15"/>
    <s v="02-02-02-008-005-09-7"/>
    <s v="Adquisición de servicios - Servicios de mantenimiento y cuidado del paisaje"/>
    <s v="SERVICIO DE ASEO ZONAS VERDES SPOC"/>
    <n v="70111706"/>
    <s v="MÍNIMA CUANTÍA"/>
    <n v="4"/>
    <n v="7"/>
    <n v="10"/>
    <n v="1"/>
    <n v="2000000"/>
    <s v="GLOBAL"/>
    <s v="SI EN TRAMITE"/>
  </r>
  <r>
    <x v="31"/>
    <x v="14"/>
    <s v="02-02-02-008-007-01-4"/>
    <s v="Adquisición de servicios - Servicios de mantenimiento y reparación de maquinaria y equipo de transporte"/>
    <s v="MANTENIMIENTO PARQUE AUTOMOTOR DE LA EMAVI Y ZONAS DESCONCENTRADAS TUMACO Y BUENAVENTURA - VF 2023_x000a_"/>
    <s v="78181500"/>
    <s v="SELECCIÓN ABREVIADA MENOR CUANTÍA"/>
    <n v="12"/>
    <n v="5"/>
    <n v="16"/>
    <n v="1"/>
    <n v="235086000"/>
    <s v="GLOBAL"/>
    <s v="SI APROBADAS"/>
  </r>
  <r>
    <x v="31"/>
    <x v="14"/>
    <s v="02-02-02-008-007-01-4"/>
    <s v="Adquisición de servicios - Servicios de mantenimiento y reparación de maquinaria y equipo de transporte"/>
    <s v="SERVICIO DE MANTENIMIENTO PREVENTIVO Y/O CORRECTIVO A TODO COSTO CON REPUESTOS NUEVOS, INSUMOS Y MANO DE OBRA, PARA EL PARQUE AUTOMOTOR DE LA EMAVI EN LA CIUDAD DE CALI Y ZONAS DESCONCENTRADAS TUMACO AMARRE VF 2024"/>
    <n v="78181500"/>
    <s v="SELECCIÓN ABREVIADA MENOR CUANTÍA"/>
    <n v="11"/>
    <n v="5"/>
    <n v="16"/>
    <n v="1"/>
    <n v="21536064"/>
    <s v="GLOBAL"/>
    <s v="SI EN TRAMITE"/>
  </r>
  <r>
    <x v="31"/>
    <x v="14"/>
    <s v="02-02-02-008-007-01-4"/>
    <s v="Adquisición de servicios - Servicios de mantenimiento y reparación de maquinaria y equipo de transporte"/>
    <s v="SERVICIO DE MANTENIMIENTO PREVENTIVO Y/O CORRECTIVO A TODO COSTO CON REPUESTOS NUEVOS, INSUMOS Y MANO DE OBRA, PARA EL PARQUE AUTOMOTOR DE LA EMAVI EN LA CIUDAD DE CALI Y ZONAS DESCONCENTRADAS TUMACO_x000a_"/>
    <n v="78181500"/>
    <s v="SELECCIÓN ABREVIADA MENOR CUANTÍA"/>
    <n v="4"/>
    <n v="8"/>
    <n v="16"/>
    <n v="1"/>
    <n v="37568080"/>
    <s v="GLOBAL"/>
    <s v="NO SOLICITADAS"/>
  </r>
  <r>
    <x v="31"/>
    <x v="14"/>
    <s v="02-02-02-008-007-01-5"/>
    <s v="Adquisición de servicios - Servicios de mantenimiento y reparación de otra maquinaria y otro equipo"/>
    <s v="SERVICIO DE MANTENIMIENTO PREVENTIVO Y CORRECTIVO A TODO COSTO DE LAS UPS_x000a_"/>
    <s v="81112300"/>
    <s v="MÍNIMA CUANTÍA"/>
    <n v="3"/>
    <n v="8"/>
    <n v="16"/>
    <n v="1"/>
    <n v="19795776"/>
    <s v="GLOBAL"/>
    <s v="NO SOLICITADAS"/>
  </r>
  <r>
    <x v="31"/>
    <x v="14"/>
    <s v="02-02-02-008-007-01-5"/>
    <s v="Adquisición de servicios - Servicios de mantenimiento y reparación de otra maquinaria y otro equipo"/>
    <s v="MANTENIMIENTO UPS CENTRO DE OPERACIONES ESPACIALES SPOC"/>
    <n v="81112300"/>
    <s v="MÍNIMA CUANTÍA"/>
    <n v="3"/>
    <n v="8"/>
    <n v="10"/>
    <n v="1"/>
    <n v="5000000"/>
    <s v="GLOBAL"/>
    <s v="NO SOLICITADAS"/>
  </r>
  <r>
    <x v="31"/>
    <x v="14"/>
    <s v="02-02-02-008-007-01-4"/>
    <s v="Adquisición de servicios - Servicios de mantenimiento y reparación de maquinaria y equipo de transporte"/>
    <s v="SERVICIO DE MANTENIMIENTO DEL EQUIPO AGRICOLA &quot;TRACTORES&quot;  DE LA ESCUELA MILITAR DE AVIACION MARCO FIDEL SUAREZ. AMARRE VF 2024"/>
    <n v="78181500"/>
    <s v="SELECCIÓN ABREVIADA MENOR CUANTÍA"/>
    <n v="11"/>
    <n v="5"/>
    <n v="16"/>
    <n v="1"/>
    <n v="3263040"/>
    <s v="GLOBAL"/>
    <s v="SI EN TRAMITE"/>
  </r>
  <r>
    <x v="31"/>
    <x v="32"/>
    <s v="02-02-02-009-007-09"/>
    <s v="Adquisición de servicios - Otros servicios diversos n. C. P."/>
    <s v="ADQUISICION DEL SERVICIO DE LAVADO Y DESINFECCION DE TANQUES DE AGUA DE LA ESCUELA MILITAR DE AVIACION MARCO FIDEL SUAREZ_x000a_"/>
    <s v="76101500"/>
    <s v="MÍNIMA CUANTÍA"/>
    <n v="3"/>
    <n v="9"/>
    <n v="16"/>
    <n v="1"/>
    <n v="13589800"/>
    <s v="GLOBAL"/>
    <s v="NO SOLICITADAS"/>
  </r>
  <r>
    <x v="31"/>
    <x v="32"/>
    <s v="02-02-02-009-007-09"/>
    <s v="Adquisición de servicios - Otros servicios diversos n. C. P."/>
    <s v="APOYO - LAVADO Y DESINFECCIÓN DE TANQUE DE AGUA SpOC"/>
    <s v="76101500"/>
    <s v="MÍNIMA CUANTÍA"/>
    <n v="3"/>
    <n v="9"/>
    <n v="10"/>
    <n v="1"/>
    <n v="952000"/>
    <s v="GLOBAL"/>
    <s v="NO SOLICITADAS"/>
  </r>
  <r>
    <x v="31"/>
    <x v="31"/>
    <s v="02-02-02-008-003-01-4"/>
    <s v="Adquisición de servicios - Servicios de diseño y desarrollo de la tecnología de la información (ti)"/>
    <s v="SOFTWARE PUNTOS DE VENTA ESCUADRILLA ADMINISTRATIVA - SOPORTE TÉCNICO E INDUCCIÓN QUE RECIBA EL PERSONAL INVOLUCRADOS , REPARACIÓN FALLAS Y NOVEDADES EN IMPLEMENTACIÓN DEL SOFTWARE."/>
    <n v="81112200"/>
    <s v="MÍNIMA CUANTÍA"/>
    <n v="2"/>
    <n v="11"/>
    <n v="16"/>
    <n v="1"/>
    <n v="1787123"/>
    <s v="GLOBAL"/>
    <s v="NO SOLICITADAS"/>
  </r>
  <r>
    <x v="31"/>
    <x v="31"/>
    <s v="02-02-02-008-003-01-4"/>
    <s v="Adquisición de servicios - Servicios de diseño y desarrollo de la tecnología de la información (ti)"/>
    <s v="MANTENIMIENTO SOFTWARE SIGA PARA LA SECRETARIA ACADÉMICA"/>
    <s v="81112205"/>
    <s v="CONTRATACIÓN DIRECTA"/>
    <n v="2"/>
    <n v="10"/>
    <n v="16"/>
    <n v="1"/>
    <n v="28475462"/>
    <s v="GLOBAL"/>
    <s v="NO SOLICITADAS"/>
  </r>
  <r>
    <x v="31"/>
    <x v="67"/>
    <s v="02-02-02-005-004-02-4"/>
    <s v="Adquisición de servicios - Servicios generales de construcción de tuberías para la conducción de gas a larga distancia, líneas de comunicación y cables de poder"/>
    <s v="MANTENIMIENTO DE REDES ELECTRICAS DE BAJA Y ALTA TENSIÓN TRANSFORMADORES Y PARARRAYOS V2023_x000a_"/>
    <s v="72151514"/>
    <s v="MÍNIMA CUANTÍA"/>
    <n v="3"/>
    <n v="8"/>
    <n v="16"/>
    <n v="1"/>
    <n v="36606240"/>
    <s v="GLOBAL"/>
    <s v="NO SOLICITADAS"/>
  </r>
  <r>
    <x v="31"/>
    <x v="67"/>
    <s v="02-02-02-005-004-02-4"/>
    <s v="Adquisición de servicios - Servicios generales de construcción de tuberías para la conducción de gas a larga distancia, líneas de comunicación y cables de poder"/>
    <s v="MANTENIMIENTO DE REDES ELECTRICAS DE BAJA Y ALTA TENSIÓN TRANSFORMADORES Y PARARRAYOS AMARRE  VF 2024_x000a_"/>
    <n v="72151514"/>
    <s v="SELECCIÓN ABREVIADA MENOR CUANTÍA"/>
    <n v="11"/>
    <n v="5"/>
    <n v="16"/>
    <n v="1"/>
    <n v="4894560"/>
    <s v="GLOBAL"/>
    <s v="SI EN TRAMITE"/>
  </r>
  <r>
    <x v="31"/>
    <x v="67"/>
    <s v="02-02-02-005-004-02-4"/>
    <s v="Adquisición de servicios - Servicios generales de construcción de tuberías para la conducción de gas a larga distancia, líneas de comunicación y cables de poder"/>
    <s v="MANTENIMIENTO DE REDES ELECTRICAS DE BAJA Y ALTA TENSIÓN TRANSFORMADORES Y PARARRAYOS VF 2023_x000a_"/>
    <n v="72151514"/>
    <s v="MÍNIMA CUANTÍA"/>
    <n v="12"/>
    <n v="5"/>
    <n v="16"/>
    <n v="1"/>
    <n v="23760000"/>
    <s v="GLOBAL"/>
    <s v="SI APROBADAS"/>
  </r>
  <r>
    <x v="31"/>
    <x v="67"/>
    <s v="02-02-02-005-004-02-4"/>
    <s v="Adquisición de servicios - Servicios generales de construcción de tuberías para la conducción de gas a larga distancia, líneas de comunicación y cables de poder"/>
    <s v="MANTENIMIENTO DE LAS REDES ELECTRICASCENTRO DE OPERACIONES ESPACIALES SPOC"/>
    <s v="72151514"/>
    <s v="MÍNIMA CUANTÍA"/>
    <n v="3"/>
    <n v="8"/>
    <n v="10"/>
    <n v="1"/>
    <n v="9000000"/>
    <s v="GLOBAL"/>
    <s v="NO SOLICITADAS"/>
  </r>
  <r>
    <x v="31"/>
    <x v="14"/>
    <s v="02-02-02-008-007-01-5"/>
    <s v="Adquisición de servicios - Servicios de mantenimiento y reparación de otra maquinaria y otro equipo"/>
    <s v="Mantenimiento Preventivo y Correctivo a Todo Costo del Simulador 172 REDBIRD de la FAC V 2023_x000a_"/>
    <s v="72151802"/>
    <s v="SELECCIÓN ABREVIADA MENOR CUANTÍA"/>
    <n v="1"/>
    <n v="11"/>
    <n v="10"/>
    <n v="1"/>
    <n v="84961000"/>
    <s v="GLOBAL"/>
    <s v="SI APROBADAS"/>
  </r>
  <r>
    <x v="31"/>
    <x v="14"/>
    <s v="02-02-02-008-007-01-5"/>
    <s v="Adquisición de servicios - Servicios de mantenimiento y reparación de otra maquinaria y otro equipo"/>
    <s v="Mantenimiento Preventivo y Correctivo a Todo Costo del Simulador 172 REDBIRD de la FAC AMARRE VF 2024_x000a_"/>
    <n v="72151802"/>
    <s v="SELECCIÓN ABREVIADA MENOR CUANTÍA"/>
    <n v="11"/>
    <n v="5"/>
    <n v="10"/>
    <n v="1"/>
    <n v="26267700"/>
    <s v="GLOBAL"/>
    <s v="SI EN TRAMITE"/>
  </r>
  <r>
    <x v="31"/>
    <x v="14"/>
    <s v="02-02-02-008-007-01-5"/>
    <s v="Adquisición de servicios - Servicios de mantenimiento y reparación de otra maquinaria y otro equipo"/>
    <s v="MANTENIMIENTO DE PLANTAS ELECTRICAS Y SUBESTACIONES ELECTRICAS DE LA EMAVI V2023_x000a_"/>
    <s v="72151514"/>
    <s v="MÍNIMA CUANTÍA"/>
    <n v="3"/>
    <n v="8"/>
    <n v="16"/>
    <n v="1"/>
    <n v="18084000"/>
    <s v="GLOBAL"/>
    <s v="NO SOLICITADAS"/>
  </r>
  <r>
    <x v="31"/>
    <x v="14"/>
    <s v="02-02-02-008-007-01-5"/>
    <s v="Adquisición de servicios - Servicios de mantenimiento y reparación de otra maquinaria y otro equipo"/>
    <s v="MANTENIMIENTO DE PLANTAS ELECTRICAS Y SUBESTACIONES ELECTRICAS DE LA EMAVI AMARRE VF 2024_x000a_"/>
    <n v="72151514"/>
    <s v="SELECCIÓN ABREVIADA MENOR CUANTÍA"/>
    <n v="11"/>
    <n v="5"/>
    <n v="16"/>
    <n v="1"/>
    <n v="2719200"/>
    <s v="GLOBAL"/>
    <s v="SI EN TRAMITE"/>
  </r>
  <r>
    <x v="31"/>
    <x v="14"/>
    <s v="02-02-02-008-007-01-5"/>
    <s v="Adquisición de servicios - Servicios de mantenimiento y reparación de otra maquinaria y otro equipo"/>
    <s v="MANTENIMIENTO DE PLANTAS ELECTRICAS Y SUBESTACIONES ELECTRICAS DE LA EMAVI VF 2023_x000a_"/>
    <s v="72151514"/>
    <s v="MÍNIMA CUANTÍA"/>
    <n v="12"/>
    <n v="5"/>
    <n v="16"/>
    <n v="1"/>
    <n v="11827200"/>
    <s v="GLOBAL"/>
    <s v="SI APROBADAS"/>
  </r>
  <r>
    <x v="31"/>
    <x v="14"/>
    <s v="02-02-02-008-007-01-5"/>
    <s v="Adquisición de servicios - Servicios de mantenimiento y reparación de otra maquinaria y otro equipo"/>
    <s v="APOYO - MANTENIMIENTO PREVENTIVO Y CORRECTIVO A TODO COSTO PLANTAS ELECTRICAS DEL ESM 760018302782 "/>
    <s v="73152101"/>
    <s v="MÍNIMA CUANTÍA"/>
    <n v="3"/>
    <n v="8"/>
    <n v="10"/>
    <n v="1"/>
    <n v="3168000"/>
    <s v="GLOBAL"/>
    <s v="NO SOLICITADAS"/>
  </r>
  <r>
    <x v="31"/>
    <x v="14"/>
    <s v="02-02-02-008-007-01-5"/>
    <s v="Adquisición de servicios - Servicios de mantenimiento y reparación de otra maquinaria y otro equipo"/>
    <s v="MANTENIMIENTO PLANTA ELECTRICA CENTRO DE OPERACIONES ESPACIALES SPOC"/>
    <s v="72151514"/>
    <s v="MÍNIMA CUANTÍA"/>
    <n v="3"/>
    <n v="8"/>
    <n v="10"/>
    <n v="1"/>
    <n v="5000000"/>
    <s v="GLOBAL"/>
    <s v="NO SOLICITADAS"/>
  </r>
  <r>
    <x v="31"/>
    <x v="14"/>
    <s v="02-02-02-008-007-01-5"/>
    <s v="Adquisición de servicios - Servicios de mantenimiento y reparación de otra maquinaria y otro equipo"/>
    <s v="MANTENIMIENTO MOTOBOMBAS_x000a_"/>
    <s v="70171704"/>
    <s v="MÍNIMA CUANTÍA"/>
    <n v="3"/>
    <n v="10"/>
    <n v="16"/>
    <n v="1"/>
    <n v="21753600"/>
    <s v="GLOBAL"/>
    <s v="NO SOLICITADAS"/>
  </r>
  <r>
    <x v="31"/>
    <x v="14"/>
    <s v="02-02-02-008-007-01-5"/>
    <s v="Adquisición de servicios - Servicios de mantenimiento y reparación de otra maquinaria y otro equipo"/>
    <s v="APOYO - MANTENIMIENTO PREVENTIVO Y CORRECTIVO A TODO COSTO MOTOBOMBAS Y SISTEMAS DE  HIDROFLOW DEL ESM 760018302782 "/>
    <s v="73152101"/>
    <s v="MÍNIMA CUANTÍA"/>
    <n v="3"/>
    <n v="10"/>
    <n v="10"/>
    <n v="1"/>
    <n v="3696000"/>
    <s v="GLOBAL"/>
    <s v="NO SOLICITADAS"/>
  </r>
  <r>
    <x v="31"/>
    <x v="14"/>
    <s v="02-02-02-008-007-01-5"/>
    <s v="Adquisición de servicios - Servicios de mantenimiento y reparación de otra maquinaria y otro equipo"/>
    <s v="MANTENIMIENTO BOMBAS E HIDROFLOW CENTRO DE OPERACIONES ESPACIALES SPOC"/>
    <s v="73152101"/>
    <s v="MÍNIMA CUANTÍA"/>
    <n v="3"/>
    <n v="10"/>
    <n v="10"/>
    <n v="1"/>
    <n v="6000000"/>
    <s v="GLOBAL"/>
    <s v="NO SOLICITADAS"/>
  </r>
  <r>
    <x v="31"/>
    <x v="14"/>
    <s v="02-02-02-008-007-01-5"/>
    <s v="Adquisición de servicios - Servicios de mantenimiento y reparación de otra maquinaria y otro equipo"/>
    <s v="MANTENIMIENTO DE LAVADORAS Y SECADORAS PARA EL FUNCIONAMIENTO DE LA ESCUELA MILITAR DE AVIACIÓN Y ÁREAS BAJO SU RESPONSABILIDAD"/>
    <s v="73152108"/>
    <s v="MÍNIMA CUANTÍA"/>
    <n v="3"/>
    <n v="9"/>
    <n v="16"/>
    <n v="1"/>
    <n v="12100000"/>
    <s v="GLOBAL"/>
    <s v="NO SOLICITADAS"/>
  </r>
  <r>
    <x v="31"/>
    <x v="14"/>
    <s v="02-02-02-008-007-01-1"/>
    <s v="Adquisición de servicios - Servicios de mantenimiento y reparación de productos metálicos elaborados, excepto maquinaria y equipo"/>
    <s v="SERVICIOS DE REVISIÓN, MANTENIMIENTO, REPARACIÓN, RECARGA E INSTALACIÓN  A EXTINTORES PORTATILES BAMFS_x000a_"/>
    <n v="72101516"/>
    <s v="MÍNIMA CUANTÍA"/>
    <n v="2"/>
    <n v="10"/>
    <n v="16"/>
    <n v="1"/>
    <n v="5733420"/>
    <s v="GLOBAL"/>
    <s v="NO SOLICITADAS"/>
  </r>
  <r>
    <x v="31"/>
    <x v="14"/>
    <s v="02-02-02-008-007-01-5"/>
    <s v="Adquisición de servicios - Servicios de mantenimiento y reparación de otra maquinaria y otro equipo"/>
    <s v="MANTENIMIENTO EQUIPOS DE COCINA _x000a_"/>
    <s v="72151000"/>
    <s v="MÍNIMA CUANTÍA"/>
    <n v="2"/>
    <n v="10"/>
    <n v="16"/>
    <n v="1"/>
    <n v="32630400"/>
    <s v="GLOBAL"/>
    <s v="NO SOLICITADAS"/>
  </r>
  <r>
    <x v="31"/>
    <x v="14"/>
    <s v="02-02-02-008-007-01-5"/>
    <s v="Adquisición de servicios - Servicios de mantenimiento y reparación de otra maquinaria y otro equipo"/>
    <s v="MANTENIMIENTO BOTELLAS DE OXIGENO SISTEMA PHODS._x000a_"/>
    <s v="72154500"/>
    <s v="SELECCIÓN ABREVIADA MENOR CUANTÍA"/>
    <n v="2"/>
    <n v="10"/>
    <n v="10"/>
    <n v="1"/>
    <n v="2261000"/>
    <s v="GLOBAL"/>
    <s v="NO SOLICITADAS"/>
  </r>
  <r>
    <x v="31"/>
    <x v="14"/>
    <s v="02-02-02-008-007-01-5"/>
    <s v="Adquisición de servicios - Servicios de mantenimiento y reparación de otra maquinaria y otro equipo"/>
    <s v="MANTENIMIENTO COMPRESOR ESTACIONARIO NORTH STAR_x000a_"/>
    <s v="72154500"/>
    <s v="SELECCIÓN ABREVIADA MENOR CUANTÍA"/>
    <n v="2"/>
    <n v="10"/>
    <n v="10"/>
    <n v="1"/>
    <n v="2400000"/>
    <s v="GLOBAL"/>
    <s v="NO SOLICITADAS"/>
  </r>
  <r>
    <x v="31"/>
    <x v="14"/>
    <s v="02-02-02-008-007-01-5"/>
    <s v="Adquisición de servicios - Servicios de mantenimiento y reparación de otra maquinaria y otro equipo"/>
    <s v="MANTENIMIENTO COMPRESOR INGERSOLL RAND  AME 0730_x000a_"/>
    <s v="72154500"/>
    <s v="SELECCIÓN ABREVIADA MENOR CUANTÍA"/>
    <n v="2"/>
    <n v="10"/>
    <n v="10"/>
    <n v="1"/>
    <n v="4284000"/>
    <s v="GLOBAL"/>
    <s v="NO SOLICITADAS"/>
  </r>
  <r>
    <x v="31"/>
    <x v="14"/>
    <s v="02-02-02-008-007-01-5"/>
    <s v="Adquisición de servicios - Servicios de mantenimiento y reparación de otra maquinaria y otro equipo"/>
    <s v="MANTENIMIENTO COMPRESORES PORTATILES_x000a_"/>
    <s v="72154500"/>
    <s v="SELECCIÓN ABREVIADA MENOR CUANTÍA"/>
    <n v="2"/>
    <n v="10"/>
    <n v="10"/>
    <n v="1"/>
    <n v="3808000"/>
    <s v="GLOBAL"/>
    <s v="NO SOLICITADAS"/>
  </r>
  <r>
    <x v="31"/>
    <x v="14"/>
    <s v="02-02-02-008-007-01-5"/>
    <s v="Adquisición de servicios - Servicios de mantenimiento y reparación de otra maquinaria y otro equipo"/>
    <s v="MANTENIMIENTO GATOS HIDRAULICOS TIPO TRIPODE DE 10 TONELADAS_x000a_"/>
    <s v="72154500"/>
    <s v="SELECCIÓN ABREVIADA MENOR CUANTÍA"/>
    <n v="2"/>
    <n v="10"/>
    <n v="10"/>
    <n v="1"/>
    <n v="2975000"/>
    <s v="GLOBAL"/>
    <s v="NO SOLICITADAS"/>
  </r>
  <r>
    <x v="31"/>
    <x v="14"/>
    <s v="02-02-02-008-007-01-5"/>
    <s v="Adquisición de servicios - Servicios de mantenimiento y reparación de otra maquinaria y otro equipo"/>
    <s v="MANTENIMIENTO GATOS HIDRAULICOS TIPO TRIPODE DE 12 TONELADAS_x000a_"/>
    <s v="72154500"/>
    <s v="SELECCIÓN ABREVIADA MENOR CUANTÍA"/>
    <n v="2"/>
    <n v="10"/>
    <n v="10"/>
    <n v="1"/>
    <n v="3927000"/>
    <s v="GLOBAL"/>
    <s v="NO SOLICITADAS"/>
  </r>
  <r>
    <x v="31"/>
    <x v="14"/>
    <s v="02-02-02-008-007-01-5"/>
    <s v="Adquisición de servicios - Servicios de mantenimiento y reparación de otra maquinaria y otro equipo"/>
    <s v="MANTENIMIENTO GATOS PARA T-90_x000a_"/>
    <s v="72154500"/>
    <s v="SELECCIÓN ABREVIADA MENOR CUANTÍA"/>
    <n v="2"/>
    <n v="10"/>
    <n v="10"/>
    <n v="1"/>
    <n v="2737000"/>
    <s v="GLOBAL"/>
    <s v="NO SOLICITADAS"/>
  </r>
  <r>
    <x v="31"/>
    <x v="14"/>
    <s v="02-02-02-008-007-01-5"/>
    <s v="Adquisición de servicios - Servicios de mantenimiento y reparación de otra maquinaria y otro equipo"/>
    <s v="MANTENIMIENTO GPU 600_x000a_"/>
    <s v="72154500"/>
    <s v="SELECCIÓN ABREVIADA MENOR CUANTÍA"/>
    <n v="2"/>
    <n v="10"/>
    <n v="10"/>
    <n v="1"/>
    <n v="6500000"/>
    <s v="GLOBAL"/>
    <s v="NO SOLICITADAS"/>
  </r>
  <r>
    <x v="31"/>
    <x v="14"/>
    <s v="02-02-02-008-007-01-5"/>
    <s v="Adquisición de servicios - Servicios de mantenimiento y reparación de otra maquinaria y otro equipo"/>
    <s v="MANTENIMIENTO LEVANTABOMBAS_x000a_"/>
    <s v="72154500"/>
    <s v="SELECCIÓN ABREVIADA MENOR CUANTÍA"/>
    <n v="2"/>
    <n v="10"/>
    <n v="10"/>
    <n v="1"/>
    <n v="4780000"/>
    <s v="GLOBAL"/>
    <s v="NO SOLICITADAS"/>
  </r>
  <r>
    <x v="31"/>
    <x v="14"/>
    <s v="02-02-02-008-007-01-5"/>
    <s v="Adquisición de servicios - Servicios de mantenimiento y reparación de otra maquinaria y otro equipo"/>
    <s v="MANTENIMIENTO MONTACARGA HYSTER AMD0902_x000a_"/>
    <s v="72154500"/>
    <s v="SELECCIÓN ABREVIADA MENOR CUANTÍA"/>
    <n v="2"/>
    <n v="10"/>
    <n v="10"/>
    <n v="1"/>
    <n v="6188000"/>
    <s v="GLOBAL"/>
    <s v="NO SOLICITADAS"/>
  </r>
  <r>
    <x v="31"/>
    <x v="14"/>
    <s v="02-02-02-008-007-01-5"/>
    <s v="Adquisición de servicios - Servicios de mantenimiento y reparación de otra maquinaria y otro equipo"/>
    <s v="MANTENIMIENTO MONTACARGA TELETRUCK_x000a_"/>
    <s v="72154500"/>
    <s v="SELECCIÓN ABREVIADA MENOR CUANTÍA"/>
    <n v="2"/>
    <n v="10"/>
    <n v="10"/>
    <n v="1"/>
    <n v="6188000"/>
    <s v="GLOBAL"/>
    <s v="NO SOLICITADAS"/>
  </r>
  <r>
    <x v="31"/>
    <x v="14"/>
    <s v="02-02-02-008-007-01-5"/>
    <s v="Adquisición de servicios - Servicios de mantenimiento y reparación de otra maquinaria y otro equipo"/>
    <s v="MANTENIMIENTO MONTACARGAS 5 TON AMD 0950_x000a_"/>
    <s v="72154500"/>
    <s v="SELECCIÓN ABREVIADA MENOR CUANTÍA"/>
    <n v="2"/>
    <n v="10"/>
    <n v="10"/>
    <n v="1"/>
    <n v="8600000"/>
    <s v="GLOBAL"/>
    <s v="NO SOLICITADAS"/>
  </r>
  <r>
    <x v="31"/>
    <x v="14"/>
    <s v="02-02-02-008-007-01-5"/>
    <s v="Adquisición de servicios - Servicios de mantenimiento y reparación de otra maquinaria y otro equipo"/>
    <s v="MANTENIMIENTO OXIGEN BOOSTER_x000a_"/>
    <s v="72154500"/>
    <s v="SELECCIÓN ABREVIADA MENOR CUANTÍA"/>
    <n v="2"/>
    <n v="10"/>
    <n v="10"/>
    <n v="1"/>
    <n v="4284000"/>
    <s v="GLOBAL"/>
    <s v="NO SOLICITADAS"/>
  </r>
  <r>
    <x v="31"/>
    <x v="14"/>
    <s v="02-02-02-008-007-01-5"/>
    <s v="Adquisición de servicios - Servicios de mantenimiento y reparación de otra maquinaria y otro equipo"/>
    <s v="MANTENIMIENTO PLANTA HOBART 28VDC/60KVA ADBP_x000a_"/>
    <s v="72154500"/>
    <s v="SELECCIÓN ABREVIADA MENOR CUANTÍA"/>
    <n v="2"/>
    <n v="10"/>
    <n v="10"/>
    <n v="1"/>
    <n v="6188000"/>
    <s v="GLOBAL"/>
    <s v="NO SOLICITADAS"/>
  </r>
  <r>
    <x v="31"/>
    <x v="14"/>
    <s v="02-02-02-008-007-01-5"/>
    <s v="Adquisición de servicios - Servicios de mantenimiento y reparación de otra maquinaria y otro equipo"/>
    <s v="MANTENIMIENTO PLANTA HOBART AMD0106_x000a_"/>
    <s v="72154500"/>
    <s v="SELECCIÓN ABREVIADA MENOR CUANTÍA"/>
    <n v="2"/>
    <n v="10"/>
    <n v="10"/>
    <n v="1"/>
    <n v="6188000"/>
    <s v="GLOBAL"/>
    <s v="NO SOLICITADAS"/>
  </r>
  <r>
    <x v="31"/>
    <x v="14"/>
    <s v="02-02-02-008-007-01-5"/>
    <s v="Adquisición de servicios - Servicios de mantenimiento y reparación de otra maquinaria y otro equipo"/>
    <s v="MANTENIMIENTO PLANTA HOBART AMD0154_x000a_"/>
    <s v="72154500"/>
    <s v="SELECCIÓN ABREVIADA MENOR CUANTÍA"/>
    <n v="2"/>
    <n v="10"/>
    <n v="10"/>
    <n v="1"/>
    <n v="6188000"/>
    <s v="GLOBAL"/>
    <s v="NO SOLICITADAS"/>
  </r>
  <r>
    <x v="31"/>
    <x v="14"/>
    <s v="02-02-02-008-007-01-5"/>
    <s v="Adquisición de servicios - Servicios de mantenimiento y reparación de otra maquinaria y otro equipo"/>
    <s v="MANTENIMIENTO PLANTA HOBART AMD0187_x000a_"/>
    <s v="72154500"/>
    <s v="SELECCIÓN ABREVIADA MENOR CUANTÍA"/>
    <n v="2"/>
    <n v="10"/>
    <n v="10"/>
    <n v="1"/>
    <n v="6188000"/>
    <s v="GLOBAL"/>
    <s v="NO SOLICITADAS"/>
  </r>
  <r>
    <x v="31"/>
    <x v="14"/>
    <s v="02-02-02-008-007-01-5"/>
    <s v="Adquisición de servicios - Servicios de mantenimiento y reparación de otra maquinaria y otro equipo"/>
    <s v="MANTENIMIENTO PLANTA HOBART AMD0209_x000a_"/>
    <s v="72154500"/>
    <s v="SELECCIÓN ABREVIADA MENOR CUANTÍA"/>
    <n v="2"/>
    <n v="10"/>
    <n v="10"/>
    <n v="1"/>
    <n v="6188000"/>
    <s v="GLOBAL"/>
    <s v="NO SOLICITADAS"/>
  </r>
  <r>
    <x v="31"/>
    <x v="14"/>
    <s v="02-02-02-008-007-01-5"/>
    <s v="Adquisición de servicios - Servicios de mantenimiento y reparación de otra maquinaria y otro equipo"/>
    <s v="MANTENIMIENTO PLANTA HOBART AMD0217_x000a_"/>
    <s v="72154500"/>
    <s v="SELECCIÓN ABREVIADA MENOR CUANTÍA"/>
    <n v="2"/>
    <n v="10"/>
    <n v="10"/>
    <n v="1"/>
    <n v="6188000"/>
    <s v="GLOBAL"/>
    <s v="NO SOLICITADAS"/>
  </r>
  <r>
    <x v="31"/>
    <x v="14"/>
    <s v="02-02-02-008-007-01-5"/>
    <s v="Adquisición de servicios - Servicios de mantenimiento y reparación de otra maquinaria y otro equipo"/>
    <s v="MANTENIMIENTO PLANTA HOBART AME 0215_x000a_"/>
    <s v="72154500"/>
    <s v="SELECCIÓN ABREVIADA MENOR CUANTÍA"/>
    <n v="2"/>
    <n v="10"/>
    <n v="10"/>
    <n v="1"/>
    <n v="6700000"/>
    <s v="GLOBAL"/>
    <s v="NO SOLICITADAS"/>
  </r>
  <r>
    <x v="31"/>
    <x v="14"/>
    <s v="02-02-02-008-007-01-5"/>
    <s v="Adquisición de servicios - Servicios de mantenimiento y reparación de otra maquinaria y otro equipo"/>
    <s v="MANTENIMIENTO PLATAFORMAS HIDRÁULICAS Y ESCALERAS_x000a_"/>
    <s v="72154500"/>
    <s v="SELECCIÓN ABREVIADA MENOR CUANTÍA"/>
    <n v="2"/>
    <n v="10"/>
    <n v="10"/>
    <n v="1"/>
    <n v="4403000"/>
    <s v="GLOBAL"/>
    <s v="NO SOLICITADAS"/>
  </r>
  <r>
    <x v="31"/>
    <x v="14"/>
    <s v="02-02-02-008-007-01-5"/>
    <s v="Adquisición de servicios - Servicios de mantenimiento y reparación de otra maquinaria y otro equipo"/>
    <s v="MANTENIMIENTO PROBADOR HIDRÁULICO_x000a_"/>
    <s v="72154500"/>
    <s v="SELECCIÓN ABREVIADA MENOR CUANTÍA"/>
    <n v="2"/>
    <n v="10"/>
    <n v="10"/>
    <n v="1"/>
    <n v="6188000"/>
    <s v="GLOBAL"/>
    <s v="NO SOLICITADAS"/>
  </r>
  <r>
    <x v="31"/>
    <x v="14"/>
    <s v="02-02-02-008-007-01-5"/>
    <s v="Adquisición de servicios - Servicios de mantenimiento y reparación de otra maquinaria y otro equipo"/>
    <s v="MANTENIMIENTO PUENTE GRUA_x000a_"/>
    <s v="72154500"/>
    <s v="SELECCIÓN ABREVIADA MENOR CUANTÍA"/>
    <n v="2"/>
    <n v="10"/>
    <n v="10"/>
    <n v="1"/>
    <n v="5831000"/>
    <s v="GLOBAL"/>
    <s v="NO SOLICITADAS"/>
  </r>
  <r>
    <x v="31"/>
    <x v="14"/>
    <s v="02-02-02-008-007-01-5"/>
    <s v="Adquisición de servicios - Servicios de mantenimiento y reparación de otra maquinaria y otro equipo"/>
    <s v="MANTENIMIENTO RED NEUMATICA GRUTE_x000a_"/>
    <s v="72154500"/>
    <s v="SELECCIÓN ABREVIADA MENOR CUANTÍA"/>
    <n v="2"/>
    <n v="10"/>
    <n v="10"/>
    <n v="1"/>
    <n v="6500000"/>
    <s v="GLOBAL"/>
    <s v="NO SOLICITADAS"/>
  </r>
  <r>
    <x v="31"/>
    <x v="14"/>
    <s v="02-02-02-008-007-01-5"/>
    <s v="Adquisición de servicios - Servicios de mantenimiento y reparación de otra maquinaria y otro equipo"/>
    <s v="MANTENIMIENTO REMOLCADOR DE AERONAVES ELÉCTRICO EJP-10_x000a_"/>
    <s v="72154500"/>
    <s v="SELECCIÓN ABREVIADA MENOR CUANTÍA"/>
    <n v="2"/>
    <n v="10"/>
    <n v="10"/>
    <n v="1"/>
    <n v="22500000"/>
    <s v="GLOBAL"/>
    <s v="NO SOLICITADAS"/>
  </r>
  <r>
    <x v="31"/>
    <x v="14"/>
    <s v="02-02-02-008-007-01-5"/>
    <s v="Adquisición de servicios - Servicios de mantenimiento y reparación de otra maquinaria y otro equipo"/>
    <s v="MANTENIMIENTO TRACTOR AMD0527_x000a_"/>
    <s v="72154500"/>
    <s v="SELECCIÓN ABREVIADA MENOR CUANTÍA"/>
    <n v="2"/>
    <n v="10"/>
    <n v="10"/>
    <n v="1"/>
    <n v="4522000"/>
    <s v="GLOBAL"/>
    <s v="NO SOLICITADAS"/>
  </r>
  <r>
    <x v="31"/>
    <x v="14"/>
    <s v="02-02-02-008-007-01-5"/>
    <s v="Adquisición de servicios - Servicios de mantenimiento y reparación de otra maquinaria y otro equipo"/>
    <s v="MANTENIMIENTO TRACTOR AMD0572_x000a_"/>
    <s v="72154500"/>
    <s v="SELECCIÓN ABREVIADA MENOR CUANTÍA"/>
    <n v="2"/>
    <n v="10"/>
    <n v="10"/>
    <n v="1"/>
    <n v="4522000"/>
    <s v="GLOBAL"/>
    <s v="NO SOLICITADAS"/>
  </r>
  <r>
    <x v="31"/>
    <x v="14"/>
    <s v="02-02-02-008-007-01-5"/>
    <s v="Adquisición de servicios - Servicios de mantenimiento y reparación de otra maquinaria y otro equipo"/>
    <s v="MANTENIMIENTO UNIDADES DE LAVADO DE COMPRESORES_x000a_"/>
    <s v="72154500"/>
    <s v="SELECCIÓN ABREVIADA MENOR CUANTÍA"/>
    <n v="2"/>
    <n v="10"/>
    <n v="10"/>
    <n v="1"/>
    <n v="3094000"/>
    <s v="GLOBAL"/>
    <s v="NO SOLICITADAS"/>
  </r>
  <r>
    <x v="31"/>
    <x v="14"/>
    <s v="02-02-02-008-007-01-5"/>
    <s v="Adquisición de servicios - Servicios de mantenimiento y reparación de otra maquinaria y otro equipo"/>
    <s v="MANTENIMIENTO EQUIPO AUDIOVISUAL"/>
    <s v="72151800"/>
    <s v="MÍNIMA CUANTÍA"/>
    <n v="2"/>
    <n v="11"/>
    <n v="16"/>
    <n v="1"/>
    <n v="8697682"/>
    <s v="GLOBAL"/>
    <s v="NO SOLICITADAS"/>
  </r>
  <r>
    <x v="31"/>
    <x v="14"/>
    <s v="02-02-02-008-007-01-3"/>
    <s v="Adquisición de servicios - Servicios de mantenimiento y reparación de computadores y equipo periférico"/>
    <s v="MANTENIMIENTO VIDEO BEAMS"/>
    <s v="72151800"/>
    <s v="MÍNIMA CUANTÍA"/>
    <n v="2"/>
    <n v="11"/>
    <n v="16"/>
    <n v="1"/>
    <n v="15253600"/>
    <s v="GLOBAL"/>
    <s v="NO SOLICITADAS"/>
  </r>
  <r>
    <x v="31"/>
    <x v="14"/>
    <s v="02-02-02-008-007-01-5"/>
    <s v="Adquisición de servicios - Servicios de mantenimiento y reparación de otra maquinaria y otro equipo"/>
    <s v="SERVICIO DE MANTENIMIENTO EQUIPO AGRICOLA _x000a_"/>
    <n v="72151800"/>
    <s v="MÍNIMA CUANTÍA"/>
    <n v="2"/>
    <n v="10"/>
    <n v="16"/>
    <n v="1"/>
    <n v="14049140"/>
    <s v="GLOBAL"/>
    <s v="NO SOLICITADAS"/>
  </r>
  <r>
    <x v="31"/>
    <x v="14"/>
    <s v="02-02-02-008-007-01-5"/>
    <s v="Adquisición de servicios - Servicios de mantenimiento y reparación de otra maquinaria y otro equipo"/>
    <s v="APOYO- MANTENIMIENTO PREVENTIVO Y CORRECTIVO A TODO COSTO PARA EL COMPRESOR Y SECADOR PARA EL ESTABLECIMIENTO DE SANIDAD MILITAR DE LA ESCUELA MILITAR DE AVIACIÓN"/>
    <n v="73152101"/>
    <s v="MÍNIMA CUANTÍA"/>
    <n v="4"/>
    <n v="5"/>
    <n v="10"/>
    <n v="1"/>
    <n v="3415000"/>
    <s v="GLOBAL"/>
    <s v="NO SOLICITADAS"/>
  </r>
  <r>
    <x v="31"/>
    <x v="14"/>
    <s v="02-02-02-008-007-01-5"/>
    <s v="Adquisición de servicios - Servicios de mantenimiento y reparación de otra maquinaria y otro equipo"/>
    <s v="APOYO- MANTENIMIENTO PREVENTIVO Y CORRECTIVO PARA LOS COMPRESORES GENERICOS DEL ESTABLECIMIENTO DE SANIDAD MILITAR DE LA ESCUELA MILITAR DE AVIACIÓN"/>
    <s v="73152101"/>
    <s v="MÍNIMA CUANTÍA"/>
    <n v="4"/>
    <n v="5"/>
    <n v="10"/>
    <n v="1"/>
    <n v="1865000"/>
    <s v="GLOBAL"/>
    <s v="NO SOLICITADAS"/>
  </r>
  <r>
    <x v="31"/>
    <x v="67"/>
    <s v="02-02-02-005-004-02-4"/>
    <s v="Adquisición de servicios - Servicios generales de construcción de tuberías para la conducción de gas a larga distancia, líneas de comunicación y cables de poder"/>
    <s v="APOYO - MANTENIMIENTO DE REDES ELECTRICAS DE BAJA Y ALTA TENSIÓN TRANSFORMADORES Y PARARRAYOS VF 2023- CERRO PAN DE AZUCAR_x000a_"/>
    <n v="72151514"/>
    <s v="MÍNIMA CUANTÍA"/>
    <n v="4"/>
    <n v="5"/>
    <n v="10"/>
    <n v="1"/>
    <n v="20000000"/>
    <s v="GLOBAL"/>
    <s v="NO SOLICITADAS"/>
  </r>
  <r>
    <x v="31"/>
    <x v="14"/>
    <s v="02-02-02-008-007-01-5"/>
    <s v="Adquisición de servicios - Servicios de mantenimiento y reparación de otra maquinaria y otro equipo"/>
    <s v="MANTENIMIENTO PREVENTIVO, CORRECTIVO Y ADECUACIÓN DE LOS EQUIPOS DE AIRE ACONDICIONADO TIPO CHILLER Y VRV_x000a_"/>
    <s v="72101511"/>
    <s v="MÍNIMA CUANTÍA"/>
    <n v="2"/>
    <n v="11"/>
    <n v="16"/>
    <n v="1"/>
    <n v="113118720"/>
    <s v="GLOBAL"/>
    <s v="NO SOLICITADAS"/>
  </r>
  <r>
    <x v="31"/>
    <x v="14"/>
    <s v="02-02-02-008-007-01-1"/>
    <s v="Adquisición de servicios - Servicios de mantenimiento y reparación de productos metálicos elaborados, excepto maquinaria y equipo"/>
    <s v="APOYO - MANTENIMIENTO PREVENTIVO Y CORRECTIVO A TODO COSTO CAMAS CAMILLAS ,SILLAS DE RUEDAS Y MOBILIARIO INDUSTRIAL DE APOYO HOSPITALARIO  DEL ESM 760018302782 "/>
    <n v="85161502"/>
    <s v="MÍNIMA CUANTÍA"/>
    <n v="4"/>
    <n v="6"/>
    <n v="10"/>
    <n v="1"/>
    <n v="5280000"/>
    <s v="GLOBAL"/>
    <s v="NO SOLICITADAS"/>
  </r>
  <r>
    <x v="31"/>
    <x v="14"/>
    <s v="02-02-02-008-007-01-5"/>
    <s v="Adquisición de servicios - Servicios de mantenimiento y reparación de otra maquinaria y otro equipo"/>
    <s v="APOYO - MANTENIMIENTO PREVENTIVO Y CORRECTIVO A TODO COSTO  BOMBAS DE VACIO  Y RED DE GASES MEDICINALES DEL ESM  760018302782 "/>
    <s v="73152101"/>
    <s v="MÍNIMA CUANTÍA"/>
    <n v="4"/>
    <n v="5"/>
    <n v="10"/>
    <n v="1"/>
    <n v="5280000"/>
    <s v="GLOBAL"/>
    <s v="NO SOLICITADAS"/>
  </r>
  <r>
    <x v="31"/>
    <x v="67"/>
    <s v="02-02-02-005-004-01-1"/>
    <s v="Adquisición de servicios - Servicios generales de construcción de edificaciones residenciales"/>
    <s v="MANTENIMIENTO DE ALOJAMIENTOS Y VIVIENDAS VF 2023_x000a_"/>
    <s v="72102900"/>
    <s v="SELECCIÓN ABREVIADA MENOR CUANTÍA"/>
    <n v="12"/>
    <n v="5"/>
    <n v="16"/>
    <n v="1"/>
    <n v="179520000"/>
    <s v="GLOBAL"/>
    <s v="SI APROBADAS"/>
  </r>
  <r>
    <x v="31"/>
    <x v="67"/>
    <s v="02-02-02-005-004-01-1"/>
    <s v="Adquisición de servicios - Servicios generales de construcción de edificaciones residenciales"/>
    <s v="MANTENIMIENTO  MEJORAMIENTO ALOJAMIENTO Y VIVIENDA AMARRE VF. 2024 (Amarre para recursos autorizados vigencia 2024 con radicado 2-2023-019534 del 24 Abril de 2023)"/>
    <n v="72102900"/>
    <s v="SELECCIÓN ABREVIADA MENOR CUANTÍA"/>
    <n v="11"/>
    <n v="5"/>
    <n v="16"/>
    <n v="1"/>
    <n v="8483904"/>
    <s v="GLOBAL"/>
    <s v="SI EN TRAMITE"/>
  </r>
  <r>
    <x v="31"/>
    <x v="67"/>
    <s v="02-02-02-005-004-01-2"/>
    <s v="Adquisición de servicios - Servicios generales de construcción de edificaciones no residenciales"/>
    <s v="APOYO - MANTENIMIENTO INSTALACIONES EDIFICACIONES NO RESIDENCIALES"/>
    <s v="72102900"/>
    <s v="SELECCIÓN ABREVIADA MENOR CUANTÍA"/>
    <n v="4"/>
    <n v="11"/>
    <n v="10"/>
    <n v="1"/>
    <n v="66442453.262399971"/>
    <s v="GLOBAL"/>
    <s v="NO SOLICITADAS"/>
  </r>
  <r>
    <x v="31"/>
    <x v="67"/>
    <s v="02-02-02-005-004-01-2"/>
    <s v="Adquisición de servicios - Servicios generales de construcción de edificaciones no residenciales"/>
    <s v="APOYO - MANTENIMIENTO INFRAESTRUCTURA ESTABLECIMIENTO SANIDAD MILITAR"/>
    <s v="72102900"/>
    <s v="SELECCIÓN ABREVIADA MENOR CUANTÍA"/>
    <n v="4"/>
    <n v="11"/>
    <n v="10"/>
    <n v="1"/>
    <n v="2303530.0661575012"/>
    <s v="GLOBAL"/>
    <s v="NO SOLICITADAS"/>
  </r>
  <r>
    <x v="31"/>
    <x v="67"/>
    <s v="02-02-02-005-004-01-2"/>
    <s v="Adquisición de servicios - Servicios generales de construcción de edificaciones no residenciales"/>
    <s v="APOYO - MANTENIMIENTO TORRE DE CONTROL"/>
    <s v="72102900"/>
    <s v="SELECCIÓN ABREVIADA MENOR CUANTÍA"/>
    <n v="4"/>
    <n v="11"/>
    <n v="10"/>
    <n v="1"/>
    <n v="110391423.74399999"/>
    <s v="GLOBAL"/>
    <s v="NO SOLICITADAS"/>
  </r>
  <r>
    <x v="31"/>
    <x v="67"/>
    <s v="02-02-02-005-004-01-2"/>
    <s v="Adquisición de servicios - Servicios generales de construcción de edificaciones no residenciales"/>
    <s v="MANTENIMIENTO BIENES INMUEBLES Y MEJORAMIENTO DE INFRAESTRUCTURA_x000a_"/>
    <s v="72102900"/>
    <s v="SELECCIÓN ABREVIADA MENOR CUANTÍA"/>
    <n v="4"/>
    <n v="11"/>
    <n v="16"/>
    <n v="1"/>
    <n v="6203548.9039999992"/>
    <s v="GLOBAL"/>
    <s v="SI EN TRAMITE"/>
  </r>
  <r>
    <x v="31"/>
    <x v="67"/>
    <s v="02-02-02-005-004-01-1"/>
    <s v="Adquisición de servicios - Servicios generales de construcción de edificaciones residenciales"/>
    <s v="APOYO - MANTENIMIENTO INSTALACIONES EDIFICACIONES RESIDENCIALES"/>
    <s v="72102900"/>
    <s v="SELECCIÓN ABREVIADA MENOR CUANTÍA"/>
    <n v="4"/>
    <n v="11"/>
    <n v="10"/>
    <n v="1"/>
    <n v="123468597.101"/>
    <s v="GLOBAL"/>
    <s v="NO SOLICITADAS"/>
  </r>
  <r>
    <x v="31"/>
    <x v="67"/>
    <s v="02-02-02-005-004-01-2"/>
    <s v="Adquisición de servicios - Servicios generales de construcción de edificaciones no residenciales"/>
    <s v="APOYO - SOSTENIMIENTO FACHADA (CUBIERTAS, PINTURAS, ALUMINIO, ETC) CENTRO DE OPERACIONES ESPACIALES SPOC"/>
    <s v="72102900"/>
    <s v="SELECCIÓN ABREVIADA MENOR CUANTÍA"/>
    <n v="4"/>
    <n v="11"/>
    <n v="10"/>
    <n v="1"/>
    <n v="6000000"/>
    <s v="GLOBAL"/>
    <s v="NO SOLICITADAS"/>
  </r>
  <r>
    <x v="31"/>
    <x v="52"/>
    <s v="02-01-01-001-001-07"/>
    <s v="Activos fijos - Viviendas viviendas para personal militar"/>
    <s v="MEJORAMIENTO DE INFRAESTRUCTURA BIENES INMUEBLES"/>
    <s v="72102900"/>
    <s v="SELECCIÓN ABREVIADA MENOR CUANTÍA"/>
    <n v="4"/>
    <n v="11"/>
    <n v="10"/>
    <n v="1"/>
    <n v="126531402.91"/>
    <s v="GLOBAL"/>
    <s v="NO SOLICITADAS"/>
  </r>
  <r>
    <x v="31"/>
    <x v="53"/>
    <s v="02-01-01-001-002-11"/>
    <s v="Activos fijos - Otros edificios distintos a viviendas otros edificios no residenciales"/>
    <s v="MEJORAMIENTO DE INFRAESTRUCTURA BIENES INMUEBLES"/>
    <n v="72102900"/>
    <s v="SELECCIÓN ABREVIADA MENOR CUANTÍA"/>
    <n v="4"/>
    <n v="11"/>
    <n v="10"/>
    <n v="1"/>
    <n v="463870592.91500002"/>
    <s v="GLOBAL"/>
    <s v="NO SOLICITADAS"/>
  </r>
  <r>
    <x v="31"/>
    <x v="53"/>
    <s v="02-01-01-001-002-11"/>
    <s v="Activos fijos - Otros edificios distintos a viviendas otros edificios no residenciales"/>
    <s v="MEJORAMIENTO DE INFRAESTRUCTURA BIENES INMUEBLES"/>
    <s v="72102900"/>
    <s v="SELECCIÓN ABREVIADA MENOR CUANTÍA"/>
    <n v="4"/>
    <n v="11"/>
    <n v="16"/>
    <n v="1"/>
    <n v="69388344.099999994"/>
    <s v="Global"/>
    <s v="NO SOLICITADAS"/>
  </r>
  <r>
    <x v="31"/>
    <x v="52"/>
    <s v="02-01-01-001-001-07"/>
    <s v="Activos fijos - Viviendas viviendas para personal militar"/>
    <s v="MANTENIMIENTO  MEJORAMIENTO ALOJAMIENTO Y VIVIENDA AMARRE VF. 2024 (Amarre para recursos autorizados vigencia 2024 con radicado 2-2023-043628 del 17 Agosto de 2023)"/>
    <n v="72102900"/>
    <s v="SELECCIÓN ABREVIADA MENOR CUANTÍA"/>
    <n v="4"/>
    <n v="11"/>
    <n v="16"/>
    <n v="1"/>
    <n v="19795776"/>
    <s v="Global"/>
    <s v="NO SOLICITADAS"/>
  </r>
  <r>
    <x v="31"/>
    <x v="14"/>
    <s v="02-02-02-008-007-01-5"/>
    <s v="Adquisición de servicios - Servicios de mantenimiento y reparación de otra maquinaria y otro equipo"/>
    <s v="MANTENIMIENTO AIRES ACONDICIONADOS Y CUARTOS FRIOS - VF 2023"/>
    <n v="73152101"/>
    <s v="MÍNIMA CUANTÍA"/>
    <n v="4"/>
    <n v="5"/>
    <n v="16"/>
    <n v="1"/>
    <n v="61678400"/>
    <s v="GLOBAL"/>
    <s v="NO SOLICITADAS"/>
  </r>
  <r>
    <x v="31"/>
    <x v="14"/>
    <s v="02-02-02-008-007-01-5"/>
    <s v="Adquisición de servicios - Servicios de mantenimiento y reparación de otra maquinaria y otro equipo"/>
    <s v="MANTENIMIENTO AIRES ACONDICIONADOS, NEVERAS, HIELERAS Y CUARTOS FRIOS AMARRE VF. 2024_x000a_"/>
    <n v="72101511"/>
    <s v="MÍNIMA CUANTÍA"/>
    <n v="11"/>
    <n v="5"/>
    <n v="16"/>
    <n v="1"/>
    <n v="6522100"/>
    <s v="GLOBAL"/>
    <s v="SI EN TRAMITE"/>
  </r>
  <r>
    <x v="31"/>
    <x v="14"/>
    <s v="02-02-02-008-007-01-5"/>
    <s v="Adquisición de servicios - Servicios de mantenimiento y reparación de otra maquinaria y otro equipo"/>
    <s v="MANTENIMIENTO DE AIRES ACONDICIONADOS, NEVERAS, HIELERAS Y CUARTOS FRIOS V 2023_x000a_"/>
    <n v="72101511"/>
    <s v="MÍNIMA CUANTÍA"/>
    <n v="4"/>
    <n v="5"/>
    <n v="16"/>
    <n v="1"/>
    <n v="27375000"/>
    <s v="GLOBAL"/>
    <s v="NO SOLICITADAS"/>
  </r>
  <r>
    <x v="31"/>
    <x v="14"/>
    <s v="02-02-02-008-007-01-5"/>
    <s v="Adquisición de servicios - Servicios de mantenimiento y reparación de otra maquinaria y otro equipo"/>
    <s v="APOYO - MANTENIMIENTO PREVENTIVO Y CORRECTIVO A TODO COSTO  NEVERAS VERTICALES   DEL ESM  760018302782 "/>
    <s v="73152101"/>
    <s v="MÍNIMA CUANTÍA"/>
    <n v="4"/>
    <n v="5"/>
    <n v="10"/>
    <n v="1"/>
    <n v="3000000"/>
    <s v="GLOBAL"/>
    <s v="NO SOLICITADAS"/>
  </r>
  <r>
    <x v="31"/>
    <x v="14"/>
    <s v="02-02-02-008-007-01-5"/>
    <s v="Adquisición de servicios - Servicios de mantenimiento y reparación de otra maquinaria y otro equipo"/>
    <s v="APOYO - MANTENIMIENTO PREVENTIVO Y CORRECTIVO A TODO COSTO A LOS AIRES ACONDICIONADOS  DEL ESM  760018302782 "/>
    <n v="73152101"/>
    <s v="MÍNIMA CUANTÍA"/>
    <n v="4"/>
    <n v="5"/>
    <n v="10"/>
    <n v="1"/>
    <n v="12000000"/>
    <s v="GLOBAL"/>
    <s v="NO SOLICITADAS"/>
  </r>
  <r>
    <x v="31"/>
    <x v="14"/>
    <s v="02-02-02-008-007-01-5"/>
    <s v="Adquisición de servicios - Servicios de mantenimiento y reparación de otra maquinaria y otro equipo"/>
    <s v="MANTENIMIENTO AIRES ACONDICIONADOS CENTRO DE OPERACIONES ESPACIALES SPOC"/>
    <s v="72101511"/>
    <s v="MÍNIMA CUANTÍA"/>
    <n v="4"/>
    <n v="5"/>
    <n v="10"/>
    <n v="1"/>
    <n v="2000000"/>
    <s v="GLOBAL"/>
    <s v="NO SOLICITADAS"/>
  </r>
  <r>
    <x v="31"/>
    <x v="14"/>
    <s v="02-02-02-008-007-01-5"/>
    <s v="Adquisición de servicios - Servicios de mantenimiento y reparación de otra maquinaria y otro equipo"/>
    <s v="APOYO - MANTENIMIENTO AIRES ACONDICIONADOS Y CUARTOS FRIOS - VF 2023 - ESM"/>
    <n v="72101511"/>
    <s v="MÍNIMA CUANTÍA"/>
    <n v="4"/>
    <n v="5"/>
    <n v="10"/>
    <n v="1"/>
    <n v="3168000"/>
    <s v="GLOBAL"/>
    <s v="NO SOLICITADAS"/>
  </r>
  <r>
    <x v="31"/>
    <x v="14"/>
    <s v="02-02-02-008-007-01-5"/>
    <s v="Adquisición de servicios - Servicios de mantenimiento y reparación de otra maquinaria y otro equipo"/>
    <s v="MANTENIMIENTO AIRES ACONDICIONADOS CENTRO DE OPERACIONES ESPACIALES SPOC"/>
    <n v="72101511"/>
    <s v="MÍNIMA CUANTÍA"/>
    <n v="4"/>
    <n v="5"/>
    <n v="10"/>
    <n v="1"/>
    <n v="1000000"/>
    <s v="GLOBAL"/>
    <s v="NO SOLICITADAS"/>
  </r>
  <r>
    <x v="31"/>
    <x v="67"/>
    <s v="02-02-02-005-004-05"/>
    <s v="Adquisición de servicios - Servicios especiales de construcción"/>
    <s v="SERVICIOS DE MANO DE OBRA CON CUADRILLA"/>
    <n v="72101501"/>
    <s v="SELECCIÓN ABREVIADA MENOR CUANTÍA"/>
    <n v="4"/>
    <n v="6"/>
    <n v="16"/>
    <n v="1"/>
    <n v="69635939.609999999"/>
    <s v="GLOBAL"/>
    <s v="NO SOLICITADAS"/>
  </r>
  <r>
    <x v="31"/>
    <x v="31"/>
    <s v="02-02-02-008-003-09"/>
    <s v="Adquisición de servicios - Otros servicios profesionales y técnicos n. C. P."/>
    <s v="PRESTACIÓN DE SERVICIOS PROFESIONALES Y DE APOYO A LA GESTIÓN PARA EL DESARROLLO DE LAS ACTIVIDADES CULTURALES DE LOS ALFÉRECES Y CADETES DE LA ESCUELA MILITAR DE AVIACIÓN “MARCO FIDEL SUAREZ”_x000a_"/>
    <s v="80111620"/>
    <s v="CONTRATACIÓN DIRECTA"/>
    <n v="2"/>
    <n v="11"/>
    <n v="16"/>
    <n v="1"/>
    <n v="51338496"/>
    <s v="GLOBAL"/>
    <s v="NO SOLICITADAS"/>
  </r>
  <r>
    <x v="31"/>
    <x v="31"/>
    <s v="02-02-02-008-003-09"/>
    <s v="Adquisición de servicios - Otros servicios profesionales y técnicos n. C. P."/>
    <s v="PRESTACION DE SERVICIOS PROFESIONALES Y DE APOYO A LA GESTION EN CIENCIAS DE LA SALUD APLICADAS AL DEPORTE PARA EL PERSONAL DE ALFÉRECES Y CADETES LA ESCUELA MILITAR DE AVIACION &quot;MARCO FIDEL SUAREZ&quot;_x000a_"/>
    <s v="80111620"/>
    <s v="CONTRATACIÓN DIRECTA"/>
    <n v="2"/>
    <n v="11"/>
    <n v="16"/>
    <n v="1"/>
    <n v="94628160"/>
    <s v="GLOBAL"/>
    <s v="NO SOLICITADAS"/>
  </r>
  <r>
    <x v="31"/>
    <x v="31"/>
    <s v="02-02-02-008-003-09"/>
    <s v="Adquisición de servicios - Otros servicios profesionales y técnicos n. C. P."/>
    <s v="_x000a_SERVICIOS PROFESIONALES Y DE APOYO A LA GESTIÓN ASISTENTE TÉCNICO ADMINISTRATIVO PARA LOS PROCESOS DE INVESTIGACIÓN MARCO FIDEL SUÁREZ _x000a_"/>
    <s v="80111601"/>
    <s v="CONTRATACIÓN DIRECTA"/>
    <n v="2"/>
    <n v="11"/>
    <n v="16"/>
    <n v="1"/>
    <n v="26840000"/>
    <s v="GLOBAL"/>
    <s v="NO SOLICITADAS"/>
  </r>
  <r>
    <x v="31"/>
    <x v="31"/>
    <s v="02-02-02-008-003-09"/>
    <s v="Adquisición de servicios - Otros servicios profesionales y técnicos n. C. P."/>
    <s v="SERVICIOS PROFESIONALES Y DE APOYO A LA GESTIÓN  DE PUBLICACIONES CIENTIFICAS Y DE GESTION ADMINISTRATIVA DE LA SECCION DE INVESTIGACION DE LA EMAVI._x000a_"/>
    <s v="80111601"/>
    <s v="CONTRATACIÓN DIRECTA"/>
    <n v="2"/>
    <n v="11"/>
    <n v="16"/>
    <n v="1"/>
    <n v="36502705"/>
    <s v="GLOBAL"/>
    <s v="NO SOLICITADAS"/>
  </r>
  <r>
    <x v="31"/>
    <x v="31"/>
    <s v="02-02-02-008-003-09"/>
    <s v="Adquisición de servicios - Otros servicios profesionales y técnicos n. C. P."/>
    <s v="PRESTACIÓN DE SERVICIOS PROFESIONALES Y DE APOYO A LA GESTIÓN PARA LA COORDINACIÓN DE LA INVESTIGACIÓN DE LOS PROGRAMAS ACADÉMICOS DE LA ESCUELA MILITAR DE AVIACIÓN VG 2023_x000a_"/>
    <s v="80111601"/>
    <s v="CONTRATACIÓN DIRECTA"/>
    <n v="2"/>
    <n v="11"/>
    <n v="16"/>
    <n v="1"/>
    <n v="38297920"/>
    <s v="GLOBAL"/>
    <s v="NO SOLICITADAS"/>
  </r>
  <r>
    <x v="31"/>
    <x v="31"/>
    <s v="02-02-02-008-003-09"/>
    <s v="Adquisición de servicios - Otros servicios profesionales y técnicos n. C. P."/>
    <s v="PRESTACIÓN DE SERVICIOS PROFESIONALES Y DE APOYO A LA GESTIÓN PARA LA ADMINISTRACIÓN DE GRUPOS Y SEMILLEROS DE INVESTIGACIÓN DE LA ESCUELA MILITAR DE AVIACIÓN VG 2023_x000a_"/>
    <s v="80111601"/>
    <s v="CONTRATACIÓN DIRECTA"/>
    <n v="2"/>
    <n v="11"/>
    <n v="16"/>
    <n v="1"/>
    <n v="37101110"/>
    <s v="GLOBAL"/>
    <s v="NO SOLICITADAS"/>
  </r>
  <r>
    <x v="31"/>
    <x v="31"/>
    <s v="02-02-02-008-003-09"/>
    <s v="Adquisición de servicios - Otros servicios profesionales y técnicos n. C. P."/>
    <s v="PRESTACIÓN DE SERVICIOS PROFESIONALES EN INVESTIGACIÓN PARA EL PROGRAMA CIENCIAS MILITARES AERONÁUTICAS DE LA ESCUELA MILITAR DE AVIACIÓN “MARCO FIDEL SUAREZ”"/>
    <s v="80111501"/>
    <s v="CONTRATACIÓN DIRECTA"/>
    <n v="2"/>
    <n v="11"/>
    <n v="10"/>
    <n v="1"/>
    <n v="38000000"/>
    <s v="GLOBAL"/>
    <s v="NO SOLICITADAS"/>
  </r>
  <r>
    <x v="31"/>
    <x v="31"/>
    <s v="02-02-02-008-003-09"/>
    <s v="Adquisición de servicios - Otros servicios profesionales y técnicos n. C. P."/>
    <s v="PRESTACIÓN DE SERVICIOS PROFESIONALES EN INVESTIGACIÓN PARA EL PROGRAMA CIENCIAS MILITARES AERONÁUTICAS DE LA ESCUELA MILITAR DE AVIACIÓN “MARCO FIDEL SUAREZ”"/>
    <s v="80111501"/>
    <s v="CONTRATACIÓN DIRECTA"/>
    <n v="2"/>
    <n v="11"/>
    <n v="10"/>
    <n v="1"/>
    <n v="47000000"/>
    <s v="GLOBAL"/>
    <s v="NO SOLICITADAS"/>
  </r>
  <r>
    <x v="31"/>
    <x v="31"/>
    <s v="02-02-02-008-003-09"/>
    <s v="Adquisición de servicios - Otros servicios profesionales y técnicos n. C. P."/>
    <s v="PRESTACIÓN DE SERVICIOS PROFESIONALES EN INVESTIGACIÓN PARA EL PROGRAMA CIENCIAS MILITARES AERONÁUTICAS DE LA ESCUELA MILITAR DE AVIACIÓN “MARCO FIDEL SUAREZ”"/>
    <s v="80111501"/>
    <s v="CONTRATACIÓN DIRECTA"/>
    <n v="2"/>
    <n v="11"/>
    <n v="10"/>
    <n v="1"/>
    <n v="40000000"/>
    <s v="GLOBAL"/>
    <s v="NO SOLICITADAS"/>
  </r>
  <r>
    <x v="31"/>
    <x v="31"/>
    <s v="02-02-02-008-003-09"/>
    <s v="Adquisición de servicios - Otros servicios profesionales y técnicos n. C. P."/>
    <s v="PRESTACIÓN DE SERVICIOS PROFESIONALES EN INVESTIGACIÓN PARA EL PROGRAMA CIENCIAS MILITARES AERONÁUTICAS DE LA ESCUELA MILITAR DE AVIACIÓN “MARCO FIDEL SUAREZ”"/>
    <s v="80111501"/>
    <s v="CONTRATACIÓN DIRECTA"/>
    <n v="2"/>
    <n v="11"/>
    <n v="10"/>
    <n v="1"/>
    <n v="40000000"/>
    <s v="GLOBAL"/>
    <s v="NO SOLICITADAS"/>
  </r>
  <r>
    <x v="31"/>
    <x v="31"/>
    <s v="02-02-02-008-003-09"/>
    <s v="Adquisición de servicios - Otros servicios profesionales y técnicos n. C. P."/>
    <s v="PRESTACIÓN DE SERVICIOS PROFESIONALES EN INVESTIGACIÓN PARA EL PROGRAMA CIENCIAS MILITARES AERONÁUTICAS DE LA ESCUELA MILITAR DE AVIACIÓN “MARCO FIDEL SUAREZ”"/>
    <s v="80111501"/>
    <s v="CONTRATACIÓN DIRECTA"/>
    <n v="2"/>
    <n v="11"/>
    <n v="10"/>
    <n v="1"/>
    <n v="40000000"/>
    <s v="GLOBAL"/>
    <s v="NO SOLICITADAS"/>
  </r>
  <r>
    <x v="31"/>
    <x v="31"/>
    <s v="02-02-02-008-003-09"/>
    <s v="Adquisición de servicios - Otros servicios profesionales y técnicos n. C. P."/>
    <s v="LA PRESTACIÓN DE SERVICIOS PROFESIONALES Y DE APOYO A LA GESTIÓN PARA LA COORDINACIÓN ACADEMICA DEL PROGRAMA DE CIENCIAS MILITARES AERONAUTICAS DE LA ESCUELA MILITAR DE AVIACIÓN "/>
    <s v="80111601"/>
    <s v="CONTRATACIÓN DIRECTA"/>
    <n v="2"/>
    <n v="10"/>
    <n v="16"/>
    <n v="1"/>
    <n v="42564800"/>
    <s v="GLOBAL"/>
    <s v="NO SOLICITADAS"/>
  </r>
  <r>
    <x v="31"/>
    <x v="31"/>
    <s v="02-02-02-008-003-09"/>
    <s v="Adquisición de servicios - Otros servicios profesionales y técnicos n. C. P."/>
    <s v="PRESTACIÓN DE SERVICIOS PROFESIONALES Y DE APOYO A LA GESTIÓN PARA LA COORDINACIÓN ACADÉMICA DEL PROGRAMA DE ADMINISTRACIÓN AERONÁUTICA DEL GRUPO ACADÉMICO DE LA ESCUELA MILITAR DE AVIACIÓN MARCO FIDEL SUÁREZ "/>
    <s v="80111601"/>
    <s v="CONTRATACIÓN DIRECTA"/>
    <n v="2"/>
    <n v="10"/>
    <n v="16"/>
    <n v="1"/>
    <n v="38297920"/>
    <s v="GLOBAL"/>
    <s v="NO SOLICITADAS"/>
  </r>
  <r>
    <x v="31"/>
    <x v="31"/>
    <s v="02-02-02-008-003-09"/>
    <s v="Adquisición de servicios - Otros servicios profesionales y técnicos n. C. P."/>
    <s v="PRESTACIÓN DE SERVICIOS PROFESIONALES Y DE APOYO A LA GESTIÓN COMO COORDINADOR PROGRAMA INGENIERÍA MECÁNICA PARA EL GRUPO ACADÉMICO DE LA ESCUELA MILITAR DE AVIACIÓN"/>
    <s v="80111601"/>
    <s v="CONTRATACIÓN DIRECTA"/>
    <n v="2"/>
    <n v="10"/>
    <n v="16"/>
    <n v="1"/>
    <n v="38297920"/>
    <s v="GLOBAL"/>
    <s v="NO SOLICITADAS"/>
  </r>
  <r>
    <x v="31"/>
    <x v="31"/>
    <s v="02-02-02-008-003-09"/>
    <s v="Adquisición de servicios - Otros servicios profesionales y técnicos n. C. P."/>
    <s v="SERVICIOS DE APOYO A LA GESTION PARA LA COORDINACION ACADEMICA DEL PROGRAMA DE INGENIERIA INFORMATICA DE LA ESCUELA MILITAR DE AVIACIÓN MARCO FIDEL SUAREZ"/>
    <s v="80111601"/>
    <s v="CONTRATACIÓN DIRECTA"/>
    <n v="2"/>
    <n v="10"/>
    <n v="16"/>
    <n v="1"/>
    <n v="38297920"/>
    <s v="GLOBAL"/>
    <s v="NO SOLICITADAS"/>
  </r>
  <r>
    <x v="31"/>
    <x v="31"/>
    <s v="02-02-02-008-003-09"/>
    <s v="Adquisición de servicios - Otros servicios profesionales y técnicos n. C. P."/>
    <s v="PRESTACIÓN DE SERVICIOS PROFESIONALES Y DE APOYO A LA GESTIÓN PARA EL DESARROLLO DE DEPORTES DE COMBATE DEL PERSONAL DE ALFÉRECES Y CADETES LA ESCUELA MILITAR DE AVIACION &quot;MARCO FIDEL_x000a_"/>
    <n v="80111620"/>
    <s v="CONTRATACIÓN DIRECTA"/>
    <n v="2"/>
    <n v="11"/>
    <n v="16"/>
    <n v="1"/>
    <n v="126170880"/>
    <s v="GLOBAL"/>
    <s v="NO SOLICITADAS"/>
  </r>
  <r>
    <x v="31"/>
    <x v="31"/>
    <s v="02-02-02-008-003-09"/>
    <s v="Adquisición de servicios - Otros servicios profesionales y técnicos n. C. P."/>
    <s v="PRESTACIÓN SERVICIOS PROFESIONALES EN BIBLIOTECOLOGÍA PARA LA BIBLIOTECA DE LA ESCUELA MILITAR DE AVIACIÓN MARCO FIDEL SUAREZ "/>
    <s v="80111601"/>
    <s v="CONTRATACIÓN DIRECTA"/>
    <n v="2"/>
    <n v="10"/>
    <n v="16"/>
    <n v="1"/>
    <n v="38297920"/>
    <s v="GLOBAL"/>
    <s v="NO SOLICITADAS"/>
  </r>
  <r>
    <x v="31"/>
    <x v="31"/>
    <s v="02-02-02-008-003-09"/>
    <s v="Adquisición de servicios - Otros servicios profesionales y técnicos n. C. P."/>
    <s v="PRESTACIÓN DE SERVICIOS DE APOYO A LA GESTIÓN DE UN ASISTENTE ADMINISTRATIVO PARA LA BIBLIOTECA DE LA ESCUELA MILITAR DE AVIACIÓN MARCO FIDEL SUÁREZ VG 2023_x000a_"/>
    <s v="80111601"/>
    <s v="CONTRATACIÓN DIRECTA"/>
    <n v="2"/>
    <n v="10"/>
    <n v="16"/>
    <n v="1"/>
    <n v="28160000"/>
    <s v="GLOBAL"/>
    <s v="NO SOLICITADAS"/>
  </r>
  <r>
    <x v="31"/>
    <x v="31"/>
    <s v="02-02-02-008-003-09"/>
    <s v="Adquisición de servicios - Otros servicios profesionales y técnicos n. C. P."/>
    <s v="PRESTACIÓN DE SERVICIOS DE APOYO A LA GESTIÓN DE UN ASISTENTE TÉCNICO DE BIBLIOTECA PARA LA ESCUELA MILITAR DE AVIACIÓN “MARCO FIDEL SUÁREZ”"/>
    <s v="80111601"/>
    <s v="CONTRATACIÓN DIRECTA"/>
    <n v="2"/>
    <n v="10"/>
    <n v="16"/>
    <n v="1"/>
    <n v="28160000"/>
    <s v="GLOBAL"/>
    <s v="NO SOLICITADAS"/>
  </r>
  <r>
    <x v="31"/>
    <x v="31"/>
    <s v="02-02-02-008-003-09"/>
    <s v="Adquisición de servicios - Otros servicios profesionales y técnicos n. C. P."/>
    <s v="PRESTACIÓN DE SERVICIOS PROFESIONALES PARA LA ASISTENCIA TÉCNICA EN AUDIOVISUALES DE LA ESCUELA MILITAR DE AVIACIÓN MARCO FIDEL SUÁREZ VG 2023"/>
    <s v="80111601"/>
    <s v="CONTRATACIÓN DIRECTA"/>
    <n v="2"/>
    <n v="10"/>
    <n v="16"/>
    <n v="1"/>
    <n v="32426880"/>
    <s v="GLOBAL"/>
    <s v="NO SOLICITADAS"/>
  </r>
  <r>
    <x v="31"/>
    <x v="31"/>
    <s v="02-02-02-008-003-09"/>
    <s v="Adquisición de servicios - Otros servicios profesionales y técnicos n. C. P."/>
    <s v="PRESTACIÓN DE SERVICIOS DE APOYO A LA GESTIÓN PARA LA ASISTENCIA TÉCNICA PARA EL  PLANETARIO PARA LA ESCUELA MILITAR DE AVIACIÓN MARCO FIDEL SUÁREZ."/>
    <s v="80111601"/>
    <s v="CONTRATACIÓN DIRECTA"/>
    <n v="2"/>
    <n v="10"/>
    <n v="16"/>
    <n v="1"/>
    <n v="28160000"/>
    <s v="GLOBAL"/>
    <s v="NO SOLICITADAS"/>
  </r>
  <r>
    <x v="31"/>
    <x v="31"/>
    <s v="02-02-02-008-003-09"/>
    <s v="Adquisición de servicios - Otros servicios profesionales y técnicos n. C. P."/>
    <s v="PRESTACIÓN DE SERVICIOS DE APOYO A LA GESTIÓN COMO LABORATORISTA DEL GRUPO ACADÉMICO DE LA ESCUELA MILITAR DE AVIACIÓN MARCO FIDEL SUÁREZ VG 2023_x000a_"/>
    <s v="80111601"/>
    <s v="CONTRATACIÓN DIRECTA"/>
    <n v="2"/>
    <n v="10"/>
    <n v="16"/>
    <n v="1"/>
    <n v="28160000"/>
    <s v="GLOBAL"/>
    <s v="NO SOLICITADAS"/>
  </r>
  <r>
    <x v="31"/>
    <x v="31"/>
    <s v="02-02-02-008-003-09"/>
    <s v="Adquisición de servicios - Otros servicios profesionales y técnicos n. C. P."/>
    <s v="PRESTACIÓN DE SERVICIOS DE APOYO A LA GESTIÓN COMO LABORATORISTA DEL PROGRAMA DE INGENIERIA MECANICA DE LA ESCUELA MILITAR DE AVIACIÓN MARCO FIDEL SUÁREZ"/>
    <s v="80111601"/>
    <s v="CONTRATACIÓN DIRECTA"/>
    <n v="2"/>
    <n v="10"/>
    <n v="16"/>
    <n v="1"/>
    <n v="27280000"/>
    <s v="GLOBAL"/>
    <s v="NO SOLICITADAS"/>
  </r>
  <r>
    <x v="31"/>
    <x v="31"/>
    <s v="02-02-02-008-003-09"/>
    <s v="Adquisición de servicios - Otros servicios profesionales y técnicos n. C. P."/>
    <s v="PRESTACIÓN DE SERVICIOS PROFESIONALES Y DE APOYO A LA GESTIÓN PARA DEPORTES DE CONJUNTO Y DE CAMPO ABIERTO DEL PERSONAL DE ALFÉRECES Y CADETES LA ESCUELA MILITAR DE AVIACION &quot;MARCO FIDEL SUÁREZ&quot;_x000a_"/>
    <s v="80111620"/>
    <s v="CONTRATACIÓN DIRECTA"/>
    <n v="2"/>
    <n v="11"/>
    <n v="16"/>
    <n v="1"/>
    <n v="220799040"/>
    <s v="GLOBAL"/>
    <s v="NO SOLICITADAS"/>
  </r>
  <r>
    <x v="31"/>
    <x v="31"/>
    <s v="02-02-02-008-003-09"/>
    <s v="Adquisición de servicios - Otros servicios profesionales y técnicos n. C. P."/>
    <s v="PRESTACIÓN DE SERVICIOS PROFESIONALES Y DE APOYO A LA GESTIÓN PARA LA PREPARACIÓN FÍSCA, DEPORTES DE ATLETISMO Y DEPORTES MILITARES DEL PERSONAL DE ALFÉRECES Y CADETES LA ESCUELA MILITAR DE AVIACION &quot;MARCO FIDEL SUÁREZ&quot;_x000a_"/>
    <s v="80111620"/>
    <s v="CONTRATACIÓN DIRECTA"/>
    <n v="2"/>
    <n v="11"/>
    <n v="16"/>
    <n v="1"/>
    <n v="189256320"/>
    <s v="GLOBAL"/>
    <s v="NO SOLICITADAS"/>
  </r>
  <r>
    <x v="31"/>
    <x v="31"/>
    <s v="02-02-02-008-003-09"/>
    <s v="Adquisición de servicios - Otros servicios profesionales y técnicos n. C. P."/>
    <s v="PRESTACIÓN DE SERVICIOS PROFESIONALES PARA LA COORDINACIÓN, SEGUIMIENTO Y EVALUACIÓN DE LOS PROCESOS DEL GRUPO ACADÉMICO DE LA ESCUELA MILITAR DE AVIACIÓN "/>
    <n v="80111601"/>
    <s v="CONTRATACIÓN DIRECTA"/>
    <n v="2"/>
    <n v="10"/>
    <n v="16"/>
    <n v="1"/>
    <n v="38297920"/>
    <s v="GLOBAL"/>
    <s v="NO SOLICITADAS"/>
  </r>
  <r>
    <x v="31"/>
    <x v="31"/>
    <s v="02-02-02-008-003-09"/>
    <s v="Adquisición de servicios - Otros servicios profesionales y técnicos n. C. P."/>
    <s v="PRESTACIÓN DE SERVICIOS DE APOYO A LA GESTIÓN PARA LA ASISTENCIA ADMINISTRATIVA DEL SISTEMA INTEGRAL DE GESTIÓN ACADÉMICA (SIGA) PARA EL GRUPO ACADÉMICO DE LA ESCUELA MILITAR DE AVIACIÓN "/>
    <s v="80111601"/>
    <s v="CONTRATACIÓN DIRECTA"/>
    <n v="2"/>
    <n v="10"/>
    <n v="16"/>
    <n v="1"/>
    <n v="32426880"/>
    <s v="GLOBAL"/>
    <s v="NO SOLICITADAS"/>
  </r>
  <r>
    <x v="31"/>
    <x v="31"/>
    <s v="02-02-02-008-003-09"/>
    <s v="Adquisición de servicios - Otros servicios profesionales y técnicos n. C. P."/>
    <s v="LA PRESTACIÓN DE SERVICIOS DE APOYO A LA GESTIÓN PARA LA ASISTENCIA ADMINISTRATIVA DEL SISTEMA DE INFORMACIÓN EDUCATIVA FUERZA AEREA (SIEFA) PARA EL GRUAC DE LA EMAVI "/>
    <s v="80111601"/>
    <s v="CONTRATACIÓN DIRECTA"/>
    <n v="2"/>
    <n v="10"/>
    <n v="16"/>
    <n v="1"/>
    <n v="32426880"/>
    <s v="GLOBAL"/>
    <s v="NO SOLICITADAS"/>
  </r>
  <r>
    <x v="31"/>
    <x v="31"/>
    <s v="02-02-02-008-003-09"/>
    <s v="Adquisición de servicios - Otros servicios profesionales y técnicos n. C. P."/>
    <s v="PRESTACIÓN DE SERVICIOS DE APOYO A LA GESTIÓN PARA LA ASESORIA DE LA SECCIÓN EGRESADOS DE LA EMAVI"/>
    <s v="80111601"/>
    <s v="CONTRATACIÓN DIRECTA"/>
    <n v="2"/>
    <n v="10"/>
    <n v="16"/>
    <n v="1"/>
    <n v="28160000"/>
    <s v="GLOBAL"/>
    <s v="NO SOLICITADAS"/>
  </r>
  <r>
    <x v="31"/>
    <x v="31"/>
    <s v="02-02-02-008-003-09"/>
    <s v="Adquisición de servicios - Otros servicios profesionales y técnicos n. C. P."/>
    <s v="PRESTACIÓN DE SERVICIOS PROFESIONALES  PARA LA ASESORÍA DE EXTENSIÓN DEL GRUPO ACADÉMICO DE LA ESCUELA MILITAR DE AVIACIÓN “MARCO FIDEL SUÁREZ”"/>
    <s v="80111601"/>
    <s v="CONTRATACIÓN DIRECTA"/>
    <n v="2"/>
    <n v="10"/>
    <n v="16"/>
    <n v="1"/>
    <n v="38297920"/>
    <s v="GLOBAL"/>
    <s v="NO SOLICITADAS"/>
  </r>
  <r>
    <x v="31"/>
    <x v="31"/>
    <s v="02-02-02-008-003-09"/>
    <s v="Adquisición de servicios - Otros servicios profesionales y técnicos n. C. P."/>
    <s v="PRESTACIÓN DE SERVICIOS DE APOYO A LA GESTIÓN  PARA LA ASISTENCIA TÉCNICA EN INTERNACIONALIZACIÓN DE LA EMAVI"/>
    <s v="80111601"/>
    <s v="CONTRATACIÓN DIRECTA"/>
    <n v="2"/>
    <n v="10"/>
    <n v="16"/>
    <n v="1"/>
    <n v="36502705"/>
    <s v="GLOBAL"/>
    <s v="NO SOLICITADAS"/>
  </r>
  <r>
    <x v="31"/>
    <x v="31"/>
    <s v="02-02-02-008-003-09"/>
    <s v="Adquisición de servicios - Otros servicios profesionales y técnicos n. C. P."/>
    <s v="PRESTACIÓN DE SERVICIOS PROFESIONALES DE UN COORDINADOR EDUCATIVO PEDAGÓGICO PARA LOS PROGRAMAS ACADÉMICOS DE LA ESCUELA MILITAR DE AVIACIÓN "/>
    <s v="80111601"/>
    <s v="CONTRATACIÓN DIRECTA"/>
    <n v="2"/>
    <n v="10"/>
    <n v="16"/>
    <n v="1"/>
    <n v="38297920"/>
    <s v="GLOBAL"/>
    <s v="NO SOLICITADAS"/>
  </r>
  <r>
    <x v="31"/>
    <x v="31"/>
    <s v="02-02-02-008-003-09"/>
    <s v="Adquisición de servicios - Otros servicios profesionales y técnicos n. C. P."/>
    <s v="PRESTACIÓN DE SERVICIOS PROFESIONALES  DE UN ASESOR PEDAGOGICO PARA LOS PROGRAMAS ACADEMICOS DE LA ESCUELA MILITAR DE AVIACIÓN MARCO FIDEL SUÁREZ "/>
    <s v="80111601"/>
    <s v="CONTRATACIÓN DIRECTA"/>
    <n v="2"/>
    <n v="10"/>
    <n v="16"/>
    <n v="1"/>
    <n v="38297920"/>
    <s v="GLOBAL"/>
    <s v="NO SOLICITADAS"/>
  </r>
  <r>
    <x v="31"/>
    <x v="31"/>
    <s v="02-02-02-008-003-09"/>
    <s v="Adquisición de servicios - Otros servicios profesionales y técnicos n. C. P."/>
    <s v="PRESTACIÓN DE SERVICIOS DE APOYO A LA GESTION PARA LA COORDINACION Y ASISTENCIA ADMINISTRATIVA DE LA OFERTA EDUCATIVA DE CURSOS Y DIPLOMADOS DE EXTENSION DEL GRUAC-EMAVI"/>
    <s v="80111601"/>
    <s v="CONTRATACIÓN DIRECTA"/>
    <n v="2"/>
    <n v="10"/>
    <n v="16"/>
    <n v="1"/>
    <n v="28160000"/>
    <s v="GLOBAL"/>
    <s v="NO SOLICITADAS"/>
  </r>
  <r>
    <x v="31"/>
    <x v="31"/>
    <s v="02-02-02-008-003-09"/>
    <s v="Adquisición de servicios - Otros servicios profesionales y técnicos n. C. P."/>
    <s v="PRESTACIÓN DE SERVICIOS PROFESIONALES Y DE APOYO A LA GESTIÓN PARA ASESOR DE EVALUACIÓN DEL GRUPO ACADÉMICO DE LA ESCUELA MILITAR DE AVIACIÓN MARCO FIDEL SUÁREZ "/>
    <n v="80111601"/>
    <s v="CONTRATACIÓN DIRECTA"/>
    <n v="2"/>
    <n v="10"/>
    <n v="16"/>
    <n v="1"/>
    <n v="10200000"/>
    <s v="GLOBAL"/>
    <s v="NO SOLICITADAS"/>
  </r>
  <r>
    <x v="31"/>
    <x v="31"/>
    <s v="02-02-02-008-003-09"/>
    <s v="Adquisición de servicios - Otros servicios profesionales y técnicos n. C. P."/>
    <s v="PRESTACIÓN DE SERVICIOS PROFESIONALES PARA ASESOR DE ACREDITACIÓN DEL GRUPO ACADÉMICO DE LA ESCUELA MILITAR DE AVIACIÓN MARCO FIDEL SUÁREZ "/>
    <s v="80111501"/>
    <s v="CONTRATACIÓN DIRECTA"/>
    <n v="2"/>
    <n v="10"/>
    <n v="10"/>
    <n v="1"/>
    <n v="53993597"/>
    <s v="GLOBAL"/>
    <s v="NO SOLICITADAS"/>
  </r>
  <r>
    <x v="31"/>
    <x v="31"/>
    <s v="02-02-02-008-003-09"/>
    <s v="Adquisición de servicios - Otros servicios profesionales y técnicos n. C. P."/>
    <s v="PRESTACIÓN DE SERVICIOS PROFESIONALES DE UN ASESOR  EN PLANEACION, PARA LA RENOVACIÓN DE LA ACREDITACIÓN INSTITUCIONAL DE LA ESCUELA MILITAR DE AVIACIÓN “MARCO FIDEL SUÁREZ” VG 2023"/>
    <s v="80111501"/>
    <s v="CONTRATACIÓN DIRECTA"/>
    <n v="2"/>
    <n v="10"/>
    <n v="10"/>
    <n v="1"/>
    <n v="38297920"/>
    <s v="GLOBAL"/>
    <s v="NO SOLICITADAS"/>
  </r>
  <r>
    <x v="31"/>
    <x v="48"/>
    <s v="02-01-01-003-008-01-4"/>
    <s v="Activos fijos - Otros muebles n. C. P."/>
    <s v="LOCKERS PARA LAS AULAS DEL CAMPUS ACADÉMICO DE LA EMAVI"/>
    <s v="56101520"/>
    <s v="MÍNIMA CUANTÍA"/>
    <n v="3"/>
    <n v="4"/>
    <n v="16"/>
    <n v="24"/>
    <n v="27588960"/>
    <s v="Unidad"/>
    <s v="NO SOLICITADAS"/>
  </r>
  <r>
    <x v="31"/>
    <x v="36"/>
    <s v="02-01-01-004-004-08"/>
    <s v="Activos fijos - Aparatos de uso doméstico y sus partes y piezas"/>
    <s v="LAVADORA"/>
    <n v="52141601"/>
    <s v="MÍNIMA CUANTÍA"/>
    <n v="7"/>
    <n v="3"/>
    <n v="16"/>
    <n v="2"/>
    <n v="10719800"/>
    <s v="UNIDAD"/>
    <s v="NO SOLICITADAS"/>
  </r>
  <r>
    <x v="31"/>
    <x v="36"/>
    <s v="02-01-01-004-004-09"/>
    <s v="Activos fijos - Otra maquinaria para usos especiales y sus partes y piezas"/>
    <s v="SECADORA"/>
    <n v="52141602"/>
    <s v="MÍNIMA CUANTÍA"/>
    <n v="7"/>
    <n v="3"/>
    <n v="16"/>
    <n v="2"/>
    <n v="9439800"/>
    <s v="UNIDAD"/>
    <s v="NO SOLICITADAS"/>
  </r>
  <r>
    <x v="31"/>
    <x v="48"/>
    <s v="02-01-01-003-008-03"/>
    <s v="Activos fijos - Instrumentos musicales"/>
    <s v="ADQUISICIÓN DE INSTRUMENTOS MUSICALES PARA LA BANDA DE MÚSICOS Y BANDA DE GUERRA DEL GRUPO CADETES DE LA EMAVI_x000a_"/>
    <n v="60130000"/>
    <s v="MÍNIMA CUANTÍA"/>
    <n v="4"/>
    <n v="5"/>
    <n v="16"/>
    <n v="1"/>
    <n v="12263626"/>
    <s v="Global"/>
    <s v="NO SOLICITADAS"/>
  </r>
  <r>
    <x v="31"/>
    <x v="4"/>
    <s v="02-02-01-003-008-03"/>
    <s v="Materiales y suministros -Instrumentos Musicales"/>
    <s v="ADQUISICIÓN MATERIALES Y SUMINISTROS PARA INSTRUMENTOS DE LA BANDA DE MÚSICOS Y BANDA DE GUERRA_x000a_"/>
    <s v="60131500"/>
    <s v="MÍNIMA CUANTÍA"/>
    <n v="4"/>
    <n v="5"/>
    <n v="16"/>
    <n v="1"/>
    <n v="33967975"/>
    <s v="Unidad"/>
    <s v="NO SOLICITADAS"/>
  </r>
  <r>
    <x v="31"/>
    <x v="49"/>
    <s v="02-02-02-009-006-05"/>
    <s v="Adquisición de servicios - Servicios deportivos y deportes recreativos"/>
    <s v="INSCRIPCIONES, PAGO DE ANUALIDADES Y FEDERADOS CAMPEONATOS DEPORTIVOS._x000a_"/>
    <s v="90141500"/>
    <s v="MÍNIMA CUANTÍA"/>
    <n v="2"/>
    <n v="11"/>
    <n v="16"/>
    <n v="1"/>
    <n v="21753600"/>
    <s v="GLOBAL"/>
    <s v="NO SOLICITADAS"/>
  </r>
  <r>
    <x v="31"/>
    <x v="73"/>
    <s v="08-01-02-001"/>
    <s v="Impuestos - Impuesto predial"/>
    <s v="IMPUESTO PREDIAL PREDIOS EMAVI _x000a_"/>
    <s v="93161601"/>
    <s v="CONTRATACIÓN DIRECTA"/>
    <n v="1"/>
    <n v="12"/>
    <n v="10"/>
    <n v="1"/>
    <n v="441358693"/>
    <s v="GLOBAL"/>
    <s v="NO SOLICITADAS"/>
  </r>
  <r>
    <x v="31"/>
    <x v="76"/>
    <s v="08-01-02-006"/>
    <s v="Impuestos - Impuesto sobre vehículos automotores"/>
    <s v="IMPUESTO VEHICULOS PARQUE AUTOMOTOR EMAVI_x000a_"/>
    <s v="93161600"/>
    <s v="CONTRATACIÓN DIRECTA"/>
    <n v="1"/>
    <n v="12"/>
    <n v="10"/>
    <n v="1"/>
    <n v="6221150"/>
    <s v="GLOBAL"/>
    <s v="NO SOLICITADAS"/>
  </r>
  <r>
    <x v="31"/>
    <x v="77"/>
    <s v="08-03"/>
    <s v="Tasas y derechos administrativos"/>
    <s v="CONCEPTO AMBIENTAL - EVALUACION TECNICA ARBOREA (DAGMA)_x000a_"/>
    <n v="93151510"/>
    <s v="CONTRATACIÓN DIRECTA"/>
    <n v="1"/>
    <n v="12"/>
    <n v="10"/>
    <n v="1"/>
    <n v="1274737"/>
    <s v="GLOBAL"/>
    <s v="NO SOLICITADAS"/>
  </r>
  <r>
    <x v="31"/>
    <x v="73"/>
    <s v="08-01-02-001"/>
    <s v="Impuestos - Impuesto predial"/>
    <s v="IMPUESTO PREDIAL PREDIOS EMAVI _x000a_"/>
    <s v="93161601"/>
    <s v="CONTRATACIÓN DIRECTA"/>
    <n v="1"/>
    <n v="12"/>
    <n v="10"/>
    <n v="1"/>
    <n v="2292319928"/>
    <s v="GLOBAL"/>
    <s v="NO SOLICITADAS"/>
  </r>
  <r>
    <x v="31"/>
    <x v="7"/>
    <s v="02-02-01-003-004-01"/>
    <s v="Materiales y suministros - Químicos orgánicos básicos"/>
    <s v="GLIFOSATO_x000a_"/>
    <s v="10171700"/>
    <s v="MÍNIMA CUANTÍA"/>
    <n v="3"/>
    <n v="7"/>
    <n v="16"/>
    <n v="45"/>
    <n v="1953000"/>
    <s v="LITRO"/>
    <s v="NO SOLICITADAS"/>
  </r>
  <r>
    <x v="31"/>
    <x v="1"/>
    <s v="02-02-01-003-003-04"/>
    <s v="Materiales y suministros - Gas de petróleo y otros hidrocarburos gaseosos (excepto gas natural)"/>
    <s v="NITRÓGENO GASEOSO_x000a_"/>
    <n v="12141903"/>
    <s v="MÍNIMA CUANTÍA"/>
    <n v="2"/>
    <n v="8"/>
    <n v="10"/>
    <n v="900"/>
    <n v="22853500"/>
    <s v="METRO CUBICO"/>
    <s v="NO SOLICITADAS"/>
  </r>
  <r>
    <x v="31"/>
    <x v="1"/>
    <s v="02-02-01-003-003-04"/>
    <s v="Materiales y suministros - Gas de petróleo y otros hidrocarburos gaseosos (excepto gas natural)"/>
    <s v="OXÍGENO INDUSTRIAL_x000a_"/>
    <s v="12141904"/>
    <s v="MÍNIMA CUANTÍA"/>
    <n v="2"/>
    <n v="8"/>
    <n v="10"/>
    <n v="900"/>
    <n v="21550000"/>
    <s v="METRO CUBICO"/>
    <s v="NO SOLICITADAS"/>
  </r>
  <r>
    <x v="31"/>
    <x v="1"/>
    <s v="02-02-01-003-003-04"/>
    <s v="Materiales y suministros - Gas de petróleo y otros hidrocarburos gaseosos (excepto gas natural)"/>
    <s v="ARGÓN_x000a_"/>
    <s v="12142004"/>
    <s v="MÍNIMA CUANTÍA"/>
    <n v="2"/>
    <n v="8"/>
    <n v="10"/>
    <n v="1"/>
    <n v="51000"/>
    <s v="METRO CUBICO"/>
    <s v="NO SOLICITADAS"/>
  </r>
  <r>
    <x v="31"/>
    <x v="1"/>
    <s v="02-02-01-003-003-04"/>
    <s v="Materiales y suministros - Gas de petróleo y otros hidrocarburos gaseosos (excepto gas natural)"/>
    <s v="ACETILENO_x000a_"/>
    <s v="15111506"/>
    <s v="MÍNIMA CUANTÍA"/>
    <n v="2"/>
    <n v="8"/>
    <n v="10"/>
    <n v="6"/>
    <n v="468000"/>
    <s v="KILOGRAMO"/>
    <s v="NO SOLICITADAS"/>
  </r>
  <r>
    <x v="31"/>
    <x v="32"/>
    <s v="02-02-02-009-007-09"/>
    <s v="Adquisición de servicios - Otros servicios diversos n. C. P."/>
    <s v="SERVICIO DE FLORISTERÍA PARA ACOMPAÑAMIENTO FUNERARIO DEL PERSONAL DE LA BASE AÉREA &quot;MARCO FIDEL SUÁREZ&quot;, QUE INCLUYA ENTREGAS Y ENVÍOS EN NOMBRE Y REPRESENTACIÓN DE LA INSTITUCIÓN._x000a_"/>
    <s v="70111603"/>
    <s v="MÍNIMA CUANTÍA"/>
    <n v="2"/>
    <n v="11"/>
    <n v="16"/>
    <n v="1"/>
    <n v="2827968"/>
    <s v="GLOBAL"/>
    <s v="NO SOLICITADAS"/>
  </r>
  <r>
    <x v="31"/>
    <x v="3"/>
    <s v="02-02-01-003-005-02"/>
    <s v="Materiales y suministros - Productos farmacéuticos"/>
    <s v="MEDICAMENTOS Y PRODUCTOS FARMACEUTICOS PARA FISIOTERAPIA_x000a_"/>
    <n v="51142100"/>
    <s v="MÍNIMA CUANTÍA"/>
    <n v="4"/>
    <n v="7"/>
    <n v="16"/>
    <n v="1"/>
    <n v="18490200"/>
    <s v="Global"/>
    <s v="NO SOLICITADAS"/>
  </r>
  <r>
    <x v="31"/>
    <x v="69"/>
    <s v="02-02-02-009-003-01"/>
    <s v="Adquisición de servicios - Servicios de salud humana"/>
    <s v="EXÁMENES MÉDICOS OCUPACIONALES PERSONAL CIVIL Y MILITAR "/>
    <s v="85121502"/>
    <s v="MÍNIMA CUANTÍA"/>
    <n v="2"/>
    <n v="11"/>
    <n v="10"/>
    <n v="1"/>
    <n v="17951000"/>
    <s v="GLOBAL"/>
    <s v="NO SOLICITADAS"/>
  </r>
  <r>
    <x v="31"/>
    <x v="30"/>
    <s v="02-02-02-009-002-09"/>
    <s v="Adquisición de servicios - Otros tipos de educación y servicios de apoyo educativo"/>
    <s v="SERVICIOS LOGISTICOS A TODO COSTO EN EVENTOS DE FORMACIÓN ACADÉMICA A NIVEL LOCAL, NACIONAL E INTERNACIONAL DE LA COMUNIDAD ACADÉMICA DE LA EMAVI._x000a_"/>
    <n v="80141607"/>
    <s v="SELECCIÓN ABREVIADA MENOR CUANTÍA"/>
    <n v="2"/>
    <n v="11"/>
    <n v="16"/>
    <n v="1"/>
    <n v="182586565"/>
    <s v="GLOBAL"/>
    <s v="NO SOLICITADAS"/>
  </r>
  <r>
    <x v="31"/>
    <x v="30"/>
    <s v="02-02-02-009-002-09"/>
    <s v="Adquisición de servicios - Otros tipos de educación y servicios de apoyo educativo"/>
    <s v="SERVICIOS LOGISTICOS A TODO COSTO EN EVENTOS DE FORMACIÓN ACADÉMICA A NIVEL LOCAL, NACIONAL E INTERNACIONAL DE LA COMUNIDAD ACADÉMICA DE LA EMAVI._x000a_"/>
    <n v="80141607"/>
    <s v="SELECCIÓN ABREVIADA MENOR CUANTÍA"/>
    <n v="2"/>
    <n v="11"/>
    <n v="10"/>
    <n v="1"/>
    <n v="40000000"/>
    <s v="GLOBAL"/>
    <s v="NO SOLICITADAS"/>
  </r>
  <r>
    <x v="31"/>
    <x v="30"/>
    <s v="02-02-02-009-002-09"/>
    <s v="Adquisición de servicios - Otros tipos de educación y servicios de apoyo educativo"/>
    <s v="SERVICIOS LOGISTICOS A TODO COSTO EN EVENTOS DE FORMACIÓN ACADÉMICA A NIVEL LOCAL, NACIONAL E INTERNACIONAL DE LA COMUNIDAD ACADÉMICA DE LA EMAVI._x000a_"/>
    <n v="80141607"/>
    <s v="SELECCIÓN ABREVIADA MENOR CUANTÍA"/>
    <n v="2"/>
    <n v="11"/>
    <n v="10"/>
    <n v="1"/>
    <n v="8041283"/>
    <s v="GLOBAL"/>
    <s v="NO SOLICITADAS"/>
  </r>
  <r>
    <x v="31"/>
    <x v="2"/>
    <s v="02-02-01-003-006-09"/>
    <s v="Materiales y suministros - Otros productos plásticos"/>
    <s v="Adquisición de  Estibas Especiales Bombas para el correcto almacenamiento y seguridad en los depositos de Armamento Aéreo de la FAC. (EMAVI)"/>
    <n v="24112700"/>
    <s v="MÍNIMA CUANTÍA"/>
    <n v="7"/>
    <n v="3"/>
    <n v="10"/>
    <n v="22"/>
    <n v="31023344"/>
    <s v="UNIDAD"/>
    <s v="NO SOLICITADAS"/>
  </r>
  <r>
    <x v="31"/>
    <x v="2"/>
    <s v="02-02-01-003-006-09"/>
    <s v="Materiales y suministros - Otros productos plásticos"/>
    <s v="Adquisición de  Estibas Especiales Bombas para el correcto almacenamiento y seguridad en los depositos de Armamento Aéreo de la FAC. (CACOM- 7)"/>
    <n v="24112700"/>
    <s v="MÍNIMA CUANTÍA"/>
    <n v="7"/>
    <n v="3"/>
    <n v="10"/>
    <n v="22"/>
    <n v="26730286"/>
    <s v="UNIDAD"/>
    <s v="NO SOLICITADAS"/>
  </r>
  <r>
    <x v="31"/>
    <x v="2"/>
    <s v="02-02-01-003-006-09"/>
    <s v="Materiales y suministros - Otros productos plásticos"/>
    <s v="Adquisición de Estibas Estandar para el correcto almacenamiento y seguridad en los depositos de Armamento Aéreo de la FAC. "/>
    <n v="24112700"/>
    <s v="MÍNIMA CUANTÍA"/>
    <n v="7"/>
    <n v="3"/>
    <n v="10"/>
    <n v="30"/>
    <n v="9657090"/>
    <s v="UNIDAD"/>
    <s v="NO SOLICITADAS"/>
  </r>
  <r>
    <x v="31"/>
    <x v="38"/>
    <s v="02-01-01-004-006-02"/>
    <s v="Activos fijos - Aparatos de control eléctrico y distribución de electricidad y sus partes y piezas"/>
    <s v="Adquisición e Instalación del Sistema de  Pararrayos a los Depósitos de Armamento FAC, de acuerdo a la Norma Técnica Colombiana de Protección Contra Rayos (NTC 4552)"/>
    <n v="39121621"/>
    <s v="MÍNIMA CUANTÍA"/>
    <n v="7"/>
    <n v="3"/>
    <n v="10"/>
    <n v="1"/>
    <n v="14600000"/>
    <s v="UNIDAD"/>
    <s v="NO SOLICITADAS"/>
  </r>
  <r>
    <x v="31"/>
    <x v="36"/>
    <s v="02-01-01-004-004-04"/>
    <s v="Activos fijos - Maquinaria para la minería, la explotación de canteras y la construcción y sus partes y piezas"/>
    <s v="HIDROLAVADORA "/>
    <s v="23181506"/>
    <s v="MÍNIMA CUANTÍA"/>
    <n v="2"/>
    <n v="4"/>
    <n v="10"/>
    <n v="1"/>
    <n v="1749300"/>
    <s v="Unidad"/>
    <s v="NO SOLICITADAS"/>
  </r>
  <r>
    <x v="31"/>
    <x v="2"/>
    <s v="02-02-01-003-006-09"/>
    <s v="Materiales y suministros - Otros productos plásticos"/>
    <s v="PAPELERA 10 LITROS"/>
    <s v="24101510"/>
    <s v="MÍNIMA CUANTÍA"/>
    <n v="2"/>
    <n v="4"/>
    <n v="10"/>
    <n v="10"/>
    <n v="830620"/>
    <s v="Unidad"/>
    <s v="NO SOLICITADAS"/>
  </r>
  <r>
    <x v="31"/>
    <x v="48"/>
    <s v="02-01-01-003-008-01-4"/>
    <s v="Activos fijos - Otros muebles n. C. P."/>
    <s v="ESTANTERIA METALICA PESADA "/>
    <s v="24102004"/>
    <s v="MÍNIMA CUANTÍA"/>
    <n v="2"/>
    <n v="4"/>
    <n v="10"/>
    <n v="4"/>
    <n v="17612000"/>
    <s v="Unidad"/>
    <s v="NO SOLICITADAS"/>
  </r>
  <r>
    <x v="31"/>
    <x v="36"/>
    <s v="02-01-01-004-004-02"/>
    <s v="Activos fijos - Máquinas herramientas y sus partes, piezas y accesorios"/>
    <s v="JUEGO DE DESTORNILLADORES "/>
    <s v="27111728"/>
    <s v="MÍNIMA CUANTÍA"/>
    <n v="2"/>
    <n v="4"/>
    <n v="10"/>
    <n v="1"/>
    <n v="380800"/>
    <s v="Unidad"/>
    <s v="NO SOLICITADAS"/>
  </r>
  <r>
    <x v="31"/>
    <x v="36"/>
    <s v="02-01-01-004-004-02"/>
    <s v="Activos fijos - Máquinas herramientas y sus partes, piezas y accesorios"/>
    <s v="JUEGO DE LLAVES MIXTAS"/>
    <s v="27111729"/>
    <s v="MÍNIMA CUANTÍA"/>
    <n v="2"/>
    <n v="4"/>
    <n v="10"/>
    <n v="1"/>
    <n v="600950"/>
    <s v="Unidad"/>
    <s v="NO SOLICITADAS"/>
  </r>
  <r>
    <x v="31"/>
    <x v="36"/>
    <s v="02-01-01-004-004-09"/>
    <s v="Activos fijos - Otra maquinaria para usos especiales y sus partes y piezas"/>
    <s v="SOPLADORA INDUSTRIAL A GASOLINA "/>
    <n v="42192606"/>
    <s v="MÍNIMA CUANTÍA"/>
    <n v="2"/>
    <n v="4"/>
    <n v="10"/>
    <n v="1"/>
    <n v="5702599"/>
    <s v="Unidad"/>
    <s v="NO SOLICITADAS"/>
  </r>
  <r>
    <x v="31"/>
    <x v="36"/>
    <s v="02-01-01-004-004-09"/>
    <s v="Activos fijos - Otra maquinaria para usos especiales y sus partes y piezas"/>
    <s v="IMPRESORA MULTIFUNCIONAL"/>
    <n v="43212110"/>
    <s v="MÍNIMA CUANTÍA"/>
    <n v="2"/>
    <n v="4"/>
    <n v="10"/>
    <n v="1"/>
    <n v="2017007"/>
    <s v="Unidad"/>
    <s v="NO SOLICITADAS"/>
  </r>
  <r>
    <x v="31"/>
    <x v="4"/>
    <s v="02-02-01-003-008-09"/>
    <s v="Materiales y suministros - Otros artículos manufacturados n. C. P."/>
    <s v="TABLERO ACRILICO 1,20 X 80"/>
    <s v="44111905"/>
    <s v="MÍNIMA CUANTÍA"/>
    <n v="2"/>
    <n v="4"/>
    <n v="10"/>
    <n v="1"/>
    <n v="255374"/>
    <s v="Unidad"/>
    <s v="NO SOLICITADAS"/>
  </r>
  <r>
    <x v="31"/>
    <x v="56"/>
    <s v="02-01-01-004-007-03"/>
    <s v="Activos fijos - Radiorreceptores y receptores de televisión; aparatos para la grabación y reproducción de sonido y video; micrófonos, altavoces, amplificadores, etc."/>
    <s v="TELON VIDEO BEAM "/>
    <s v="45111603"/>
    <s v="MÍNIMA CUANTÍA"/>
    <n v="2"/>
    <n v="4"/>
    <n v="10"/>
    <n v="1"/>
    <n v="452914"/>
    <s v="Unidad"/>
    <s v="NO SOLICITADAS"/>
  </r>
  <r>
    <x v="31"/>
    <x v="56"/>
    <s v="02-01-01-004-007-03"/>
    <s v="Activos fijos - Radiorreceptores y receptores de televisión; aparatos para la grabación y reproducción de sonido y video; micrófonos, altavoces, amplificadores, etc."/>
    <s v="VIDEO BEAM "/>
    <s v="45111616"/>
    <s v="MÍNIMA CUANTÍA"/>
    <n v="2"/>
    <n v="4"/>
    <n v="10"/>
    <n v="1"/>
    <n v="5813150"/>
    <s v="Unidad"/>
    <s v="NO SOLICITADAS"/>
  </r>
  <r>
    <x v="31"/>
    <x v="36"/>
    <s v="02-01-01-004-004-08"/>
    <s v="Activos fijos - Aparatos de uso doméstico y sus partes y piezas"/>
    <s v="LAVADORA DE 19 KILOS "/>
    <s v="47111502"/>
    <s v="MÍNIMA CUANTÍA"/>
    <n v="2"/>
    <n v="4"/>
    <n v="10"/>
    <n v="1"/>
    <n v="3689000"/>
    <s v="Unidad"/>
    <s v="NO SOLICITADAS"/>
  </r>
  <r>
    <x v="31"/>
    <x v="36"/>
    <s v="02-01-01-004-004-08"/>
    <s v="Activos fijos - Aparatos de uso doméstico y sus partes y piezas"/>
    <s v="NEVERA  220 LITROS "/>
    <s v="52141501"/>
    <s v="MÍNIMA CUANTÍA"/>
    <n v="2"/>
    <n v="4"/>
    <n v="10"/>
    <n v="1"/>
    <n v="4498600"/>
    <s v="Unidad"/>
    <s v="NO SOLICITADAS"/>
  </r>
  <r>
    <x v="31"/>
    <x v="36"/>
    <s v="02-01-01-004-004-08"/>
    <s v="Activos fijos - Aparatos de uso doméstico y sus partes y piezas"/>
    <s v="MICRONDAS 30 LITROS "/>
    <s v="52141502"/>
    <s v="MÍNIMA CUANTÍA"/>
    <n v="2"/>
    <n v="4"/>
    <n v="10"/>
    <n v="1"/>
    <n v="684250"/>
    <s v="Unidad"/>
    <s v="NO SOLICITADAS"/>
  </r>
  <r>
    <x v="31"/>
    <x v="56"/>
    <s v="02-01-01-004-007-03"/>
    <s v="Activos fijos - Radiorreceptores y receptores de televisión; aparatos para la grabación y reproducción de sonido y video; micrófonos, altavoces, amplificadores, etc."/>
    <s v="TELEVISOR SMART TV  50&quot;"/>
    <s v="52161505"/>
    <s v="MÍNIMA CUANTÍA"/>
    <n v="2"/>
    <n v="4"/>
    <n v="10"/>
    <n v="2"/>
    <n v="5593000"/>
    <s v="Unidad"/>
    <s v="NO SOLICITADAS"/>
  </r>
  <r>
    <x v="31"/>
    <x v="56"/>
    <s v="02-01-01-004-007-03"/>
    <s v="Activos fijos - Radiorreceptores y receptores de televisión; aparatos para la grabación y reproducción de sonido y video; micrófonos, altavoces, amplificadores, etc."/>
    <s v="TV 32 PULGADAS "/>
    <s v="52161505"/>
    <s v="MÍNIMA CUANTÍA"/>
    <n v="2"/>
    <n v="4"/>
    <n v="10"/>
    <n v="2"/>
    <n v="3213000"/>
    <s v="Unidad"/>
    <s v="NO SOLICITADAS"/>
  </r>
  <r>
    <x v="31"/>
    <x v="48"/>
    <s v="02-01-01-003-008-01-4"/>
    <s v="Activos fijos - Otros muebles n. C. P."/>
    <s v="ARMARIO METALICO "/>
    <n v="56101509"/>
    <s v="MÍNIMA CUANTÍA"/>
    <n v="2"/>
    <n v="4"/>
    <n v="10"/>
    <n v="6"/>
    <n v="1213800"/>
    <s v="Unidad"/>
    <s v="NO SOLICITADAS"/>
  </r>
  <r>
    <x v="31"/>
    <x v="48"/>
    <s v="02-01-01-003-008-01-4"/>
    <s v="Activos fijos - Otros muebles n. C. P."/>
    <s v="MESA PLASTICA TIPO CAFERERIA "/>
    <n v="56121403"/>
    <s v="MÍNIMA CUANTÍA"/>
    <n v="2"/>
    <n v="4"/>
    <n v="10"/>
    <n v="2"/>
    <n v="9163000"/>
    <s v="Unidad"/>
    <s v="NO SOLICITADAS"/>
  </r>
  <r>
    <x v="31"/>
    <x v="48"/>
    <s v="02-01-01-003-008-01-1"/>
    <s v="Activos fijos - Asientos"/>
    <s v="SILLA TIPO EJECUTIVA "/>
    <s v="56112104"/>
    <s v="MÍNIMA CUANTÍA"/>
    <n v="2"/>
    <n v="4"/>
    <n v="10"/>
    <n v="7"/>
    <n v="11835264"/>
    <s v="Unidad"/>
    <s v="NO SOLICITADAS"/>
  </r>
  <r>
    <x v="31"/>
    <x v="48"/>
    <s v="02-01-01-003-008-01-1"/>
    <s v="Activos fijos - Asientos"/>
    <s v="SILLAS TANDEM X3 COLOR AZUL"/>
    <s v="56112104"/>
    <s v="MÍNIMA CUANTÍA"/>
    <n v="2"/>
    <n v="4"/>
    <n v="10"/>
    <n v="3"/>
    <n v="2354772"/>
    <s v="Unidad"/>
    <s v="NO SOLICITADAS"/>
  </r>
  <r>
    <x v="31"/>
    <x v="48"/>
    <s v="02-01-01-003-008-01-1"/>
    <s v="Activos fijos - Asientos"/>
    <s v="SILLA TIPO INTERLOCUTOR"/>
    <s v="56112104"/>
    <s v="MÍNIMA CUANTÍA"/>
    <n v="2"/>
    <n v="4"/>
    <n v="10"/>
    <n v="8"/>
    <n v="1599360"/>
    <s v="Unidad"/>
    <s v="NO SOLICITADAS"/>
  </r>
  <r>
    <x v="31"/>
    <x v="48"/>
    <s v="02-01-01-003-008-01-1"/>
    <s v="Activos fijos - Asientos"/>
    <s v="SILLA TIPO PUPITRE"/>
    <s v="56121506"/>
    <s v="MÍNIMA CUANTÍA"/>
    <n v="2"/>
    <n v="4"/>
    <n v="10"/>
    <n v="20"/>
    <n v="6478360"/>
    <s v="Unidad"/>
    <s v="NO SOLICITADAS"/>
  </r>
  <r>
    <x v="31"/>
    <x v="36"/>
    <s v="02-01-01-004-004-02"/>
    <s v="Activos fijos - Máquinas herramientas y sus partes, piezas y accesorios"/>
    <s v="JUEGO DE COPAS "/>
    <s v="20121400"/>
    <s v="MÍNIMA CUANTÍA"/>
    <n v="2"/>
    <n v="4"/>
    <n v="10"/>
    <n v="1"/>
    <n v="940100"/>
    <s v="Unidad"/>
    <s v="NO SOLICITADAS"/>
  </r>
  <r>
    <x v="31"/>
    <x v="48"/>
    <s v="02-01-01-003-008-01-1"/>
    <s v="Activos fijos - Asientos"/>
    <s v="SILLA PLASTICA TIPO CAFETERIA"/>
    <n v="56112103"/>
    <s v="MÍNIMA CUANTÍA"/>
    <n v="2"/>
    <n v="4"/>
    <n v="10"/>
    <n v="20"/>
    <n v="1547000"/>
    <s v="UNIDAD"/>
    <s v="NO SOLICITADAS"/>
  </r>
  <r>
    <x v="31"/>
    <x v="48"/>
    <s v="02-01-01-003-008-01-2"/>
    <s v="Activos fijos - Muebles, del tipo utilizado en oficinas"/>
    <s v="ESCRITORIO TIPO  L "/>
    <n v="56101703"/>
    <s v="MÍNIMA CUANTÍA"/>
    <n v="2"/>
    <n v="4"/>
    <n v="10"/>
    <n v="4"/>
    <n v="8512784"/>
    <s v="UNIDAD"/>
    <s v="NO SOLICITADAS"/>
  </r>
  <r>
    <x v="31"/>
    <x v="48"/>
    <s v="02-01-01-003-008-01-6"/>
    <s v="Activos fijos - Partes y piezas de muebles"/>
    <s v="SOPORTE DE BRAZO PARA TV 32 &quot; - 55"/>
    <n v="45111802"/>
    <s v="MÍNIMA CUANTÍA"/>
    <n v="2"/>
    <n v="4"/>
    <n v="10"/>
    <n v="4"/>
    <n v="714000"/>
    <s v="UNIDAD"/>
    <s v="NO SOLICITADAS"/>
  </r>
  <r>
    <x v="31"/>
    <x v="36"/>
    <s v="02-01-01-004-004-08"/>
    <s v="Activos fijos - Aparatos de uso doméstico y sus partes y piezas"/>
    <s v="LAVADORA SECADORA"/>
    <n v="47111501"/>
    <s v="MÍNIMA CUANTÍA"/>
    <n v="2"/>
    <n v="4"/>
    <n v="10"/>
    <n v="1"/>
    <n v="8925000"/>
    <s v="UNIDAD"/>
    <s v="NO SOLICITADAS"/>
  </r>
  <r>
    <x v="31"/>
    <x v="38"/>
    <s v="02-01-01-004-006-05"/>
    <s v="Activos fijos - Lámparas eléctricas de incandescencia o descarga; lámparas de arco, equipo para alumbrado eléctrico; sus partes y piezas"/>
    <s v="LAMPARA LED RECARGABLE"/>
    <n v="39101601"/>
    <s v="MÍNIMA CUANTÍA"/>
    <n v="2"/>
    <n v="4"/>
    <n v="10"/>
    <n v="6"/>
    <n v="228480"/>
    <s v="UNIDAD"/>
    <s v="NO SOLICITADAS"/>
  </r>
  <r>
    <x v="31"/>
    <x v="65"/>
    <s v="02-02-01-004-006-05"/>
    <s v="Materiales y suministros - Lámparas eléctricas de incandescencia o descarga; lámparas de arco, equipo para alumbrado eléctrico; sus partes y piezas"/>
    <s v="BASTON LUMINOSO "/>
    <n v="39121534"/>
    <s v="MÍNIMA CUANTÍA"/>
    <n v="2"/>
    <n v="4"/>
    <n v="10"/>
    <n v="10"/>
    <n v="1155490"/>
    <s v="UNIDAD"/>
    <s v="NO SOLICITADAS"/>
  </r>
  <r>
    <x v="31"/>
    <x v="56"/>
    <s v="02-01-01-004-007-03"/>
    <s v="Activos fijos - Radiorreceptores y receptores de televisión; aparatos para la grabación y reproducción de sonido y video; micrófonos, altavoces, amplificadores, etc."/>
    <s v="Amplificador "/>
    <n v="45111706"/>
    <s v="MÍNIMA CUANTÍA"/>
    <n v="7"/>
    <n v="3"/>
    <n v="16"/>
    <n v="1"/>
    <n v="2439500"/>
    <s v="UNIDAD"/>
    <s v="NO SOLICITADAS"/>
  </r>
  <r>
    <x v="31"/>
    <x v="56"/>
    <s v="02-01-01-004-007-03"/>
    <s v="Activos fijos - Radiorreceptores y receptores de televisión; aparatos para la grabación y reproducción de sonido y video; micrófonos, altavoces, amplificadores, etc."/>
    <s v="Consola digital de 16 canales "/>
    <n v="45111704"/>
    <s v="MÍNIMA CUANTÍA"/>
    <n v="7"/>
    <n v="3"/>
    <n v="16"/>
    <n v="1"/>
    <n v="12554500"/>
    <s v="UNIDAD"/>
    <s v="NO SOLICITADAS"/>
  </r>
  <r>
    <x v="31"/>
    <x v="14"/>
    <s v="02-02-02-008-007-01-5"/>
    <s v="Adquisición de servicios - Servicios de mantenimiento y reparación de otra maquinaria y otro equipo"/>
    <s v="Mantenimiento a todo costo equipos de sonido "/>
    <n v="73152108"/>
    <s v="MÍNIMA CUANTÍA"/>
    <n v="7"/>
    <n v="3"/>
    <n v="16"/>
    <n v="1"/>
    <n v="11000000"/>
    <s v="GLOBAL"/>
    <s v="NO SOLICITADAS"/>
  </r>
  <r>
    <x v="31"/>
    <x v="35"/>
    <s v="02-01-01-004-008-02"/>
    <s v="Activos fijos - Instrumentos y aparatos de medición, verificación, análisis, de navegación y para otros fines (excepto instrumentos ópticos); instrumentos de control de procesos industriales, sus partes, piezas y accesorios"/>
    <s v="TERMOHIGROMETRO"/>
    <s v="41112301"/>
    <s v="MÍNIMA CUANTÍA"/>
    <n v="4"/>
    <n v="5"/>
    <n v="16"/>
    <n v="4"/>
    <n v="1037680"/>
    <s v="Unidad"/>
    <s v="NO SOLICITADAS"/>
  </r>
  <r>
    <x v="31"/>
    <x v="35"/>
    <s v="02-01-01-004-008-02"/>
    <s v="Activos fijos - Instrumentos y aparatos de medición, verificación, análisis, de navegación y para otros fines (excepto instrumentos ópticos); instrumentos de control de procesos industriales, sus partes, piezas y accesorios"/>
    <s v="LUXOMETRO_x000a_"/>
    <s v="41115309"/>
    <s v="MÍNIMA CUANTÍA"/>
    <n v="4"/>
    <n v="5"/>
    <n v="16"/>
    <n v="2"/>
    <n v="540022"/>
    <s v="Unidad"/>
    <s v="NO SOLICITADAS"/>
  </r>
  <r>
    <x v="31"/>
    <x v="37"/>
    <s v="02-01-01-004-003-09"/>
    <s v="Activos fijos - Otras máquinas para usos generales y sus partes y piezas"/>
    <s v="ASPIRADORA CON FILTRO DE AGUA_x000a_"/>
    <n v="47121604"/>
    <s v="MÍNIMA CUANTÍA"/>
    <n v="3"/>
    <n v="6"/>
    <n v="16"/>
    <n v="1"/>
    <n v="2201500"/>
    <s v="Unidad"/>
    <s v="NO SOLICITADAS"/>
  </r>
  <r>
    <x v="31"/>
    <x v="39"/>
    <s v="02-01-01-004-009-06"/>
    <s v="Activos fijos - Aeronaves y naves espaciales, y sus partes y piezas"/>
    <s v=" ADQUISICIÓN SISTEMAS DE VIGILANCIA AÉREA REMOTA (DRONES) PARA LA SEGURIDAD Y VIGILANCIA DE LAS UMA CON KIT DE ACCESORIOS Y/O REPUESTOS."/>
    <n v="25131707"/>
    <s v="MÍNIMA CUANTÍA"/>
    <n v="1"/>
    <n v="12"/>
    <n v="10"/>
    <n v="1"/>
    <n v="79999994"/>
    <s v="Unidad"/>
    <s v="NO SOLICITADAS"/>
  </r>
  <r>
    <x v="31"/>
    <x v="50"/>
    <s v="02-02-02-006-008"/>
    <s v="Adquisición de servicios - Servicios postales y de mensajería"/>
    <s v="SERVICIO DE DISTRIBUCIÓN DE CORREO AMARRE VF 2024"/>
    <n v="80141800"/>
    <s v="MÍNIMA CUANTÍA"/>
    <n v="11"/>
    <n v="5"/>
    <n v="16"/>
    <n v="1"/>
    <n v="200000"/>
    <s v="GLOBAL"/>
    <s v="SI EN TRAMITE"/>
  </r>
  <r>
    <x v="31"/>
    <x v="50"/>
    <s v="02-02-02-006-008"/>
    <s v="Adquisición de servicios - Servicios postales y de mensajería"/>
    <s v="SERVICIO DE DISTRIBUCIÓN DE CORREO VF2023_x000a_"/>
    <s v="80141800"/>
    <s v="MÍNIMA CUANTÍA"/>
    <n v="12"/>
    <n v="5"/>
    <n v="16"/>
    <n v="1"/>
    <n v="5904900"/>
    <s v="GLOBAL"/>
    <s v="SI APROBADAS"/>
  </r>
  <r>
    <x v="31"/>
    <x v="7"/>
    <s v="02-02-01-003-004-02"/>
    <s v="Materiales y suministros - Productos químicos inorgánicos básicos n. C. P."/>
    <s v="CLORO GASEOSO CILINDRO POR 68 KG_x000a_"/>
    <s v="12141900"/>
    <s v="MÍNIMA CUANTÍA"/>
    <n v="3"/>
    <n v="5"/>
    <n v="16"/>
    <n v="9"/>
    <n v="5890500"/>
    <s v="Unidad"/>
    <s v="NO SOLICITADAS"/>
  </r>
  <r>
    <x v="31"/>
    <x v="7"/>
    <s v="02-02-01-003-004-02"/>
    <s v="Materiales y suministros - Productos químicos inorgánicos básicos n. C. P."/>
    <s v="CLORO GASEOSO CILINDRO POR 68 KG"/>
    <n v="12141900"/>
    <s v="SELECCIÓN ABREVIADA MENOR CUANTÍA"/>
    <n v="11"/>
    <n v="5"/>
    <n v="16"/>
    <n v="11"/>
    <n v="8830129"/>
    <s v="Unidad"/>
    <s v="SI EN TRAMITE"/>
  </r>
  <r>
    <x v="31"/>
    <x v="36"/>
    <s v="02-01-01-004-004-08"/>
    <s v="Activos fijos - Aparatos de uso doméstico y sus partes y piezas"/>
    <s v="HORNO MICROONDAS"/>
    <n v="52141502"/>
    <s v="MÍNIMA CUANTÍA"/>
    <n v="7"/>
    <n v="3"/>
    <n v="16"/>
    <n v="2"/>
    <n v="1778000"/>
    <s v="UNIDAD"/>
    <s v="NO SOLICITADAS"/>
  </r>
  <r>
    <x v="31"/>
    <x v="63"/>
    <s v="02-02-01-004-004-08"/>
    <s v="Materiales y suministros - Aparatos de uso doméstico y sus partes y piezas"/>
    <s v="CAFETERA 42 TASAS"/>
    <n v="52141526"/>
    <s v="MÍNIMA CUANTÍA"/>
    <n v="7"/>
    <n v="3"/>
    <n v="16"/>
    <n v="2"/>
    <n v="798000"/>
    <s v="UNIDAD"/>
    <s v="NO SOLICITADAS"/>
  </r>
  <r>
    <x v="31"/>
    <x v="63"/>
    <s v="02-02-01-004-004-08"/>
    <s v="Materiales y suministros - Aparatos de uso doméstico y sus partes y piezas"/>
    <s v="CAFETERA 12 TASAS"/>
    <n v="52141526"/>
    <s v="MÍNIMA CUANTÍA"/>
    <n v="7"/>
    <n v="3"/>
    <n v="16"/>
    <n v="1"/>
    <n v="199900"/>
    <s v="UNIDAD"/>
    <s v="NO SOLICITADAS"/>
  </r>
  <r>
    <x v="31"/>
    <x v="21"/>
    <s v="02-02-02-007-001-02"/>
    <s v="Adquisición de servicios - Servicios de la banca de inversión"/>
    <s v="SERVICIO COMISIONISTA BOLSA MERCANTIL  PROCESO &quot;EL SERVICIO DE ASEO Y CAFETERIA A TODO COSTO PARA LA EMAVI Y ZONAS DESCONCENTRADAS Y ESI Y SERVICIO DE ASEO Y CORTE A TODO COSTO DE ZONAS VERDES BARRERA NATURAL (LIMÓN SWINGLEA) Y ACTIVIDADES FITOSANITARIAS DEL PARQUE ARBÓREO DE LA EMAVI Y ÁREAS DESCONCENTRADAS BAJO SU RESPONSABILIDAD Y SPOC Y SERVICIO DE ASEO TODERO PARA LA EMAVI Y ZONAS DESCONCENTRADAS&quot;"/>
    <n v="80141600"/>
    <s v="SOLICITUD DE INFORMACIÓN A LOS PROVEEDORES"/>
    <n v="4"/>
    <n v="4"/>
    <n v="10"/>
    <n v="1"/>
    <n v="2417244.1800000016"/>
    <s v="GLOBAL"/>
    <s v="NO SOLICITADAS"/>
  </r>
  <r>
    <x v="31"/>
    <x v="21"/>
    <s v="02-02-02-007-001-02"/>
    <s v="Adquisición de servicios - Servicios de la banca de inversión"/>
    <s v="SERVICIO COMISIONISTA BOLSA MERCANTIL  PROCESO &quot;SUMINISTRO DE LA ALIMENTACION DEL PERSONAL DE ALFERECES CADETES Y SOLDADOS DE LA ESCUELA MILITAR DE AVIACION Y ZONAS DESCONCENTRADAS DE SEGURIDAD VIGENCIA 2023 PARA REALIZAR PROCESO A TRAVES DE LA BOLSA DE PRODUCTOS&quot;"/>
    <n v="80141600"/>
    <s v="SOLICITUD DE INFORMACIÓN A LOS PROVEEDORES"/>
    <n v="4"/>
    <n v="4"/>
    <n v="10"/>
    <n v="1"/>
    <n v="16454608.550000001"/>
    <s v="GLOBAL"/>
    <s v="NO SOLICITADAS"/>
  </r>
  <r>
    <x v="31"/>
    <x v="21"/>
    <s v="02-02-02-007-001-02"/>
    <s v="Adquisición de servicios - Servicios de la banca de inversión"/>
    <s v="APOYO -SERVICIO COMISIONISTA BOLSA MERCANTIL  PROCESO &quot;EL SERVICIO DE ASEO Y CAFETERIA A TODO COSTO PARA LA EMAVI Y ZONAS DESCONCENTRADAS Y ESI Y SERVICIO DE ASEO Y CORTE A TODO COSTO DE ZONAS VERDES BARRERA NATURAL (LIMÓN SWINGLEA) Y ACTIVIDADES FITOSANITARIAS DEL PARQUE ARBÓREO DE LA EMAVI Y ÁREAS DESCONCENTRADAS BAJO SU RESPONSABILIDAD Y SPOC Y SERVICIO DE ASEO TODERO PARA LA EMAVI Y ZONAS DESCONCENTRADAS&quot; - SPOC"/>
    <n v="80141600"/>
    <s v="SOLICITUD DE INFORMACIÓN A LOS PROVEEDORES"/>
    <n v="4"/>
    <n v="4"/>
    <n v="10"/>
    <n v="1"/>
    <n v="741741.37"/>
    <s v="GLOBAL"/>
    <s v="NO SOLICITADAS"/>
  </r>
  <r>
    <x v="31"/>
    <x v="21"/>
    <s v="02-02-02-007-001-02"/>
    <s v="Adquisición de servicios - Servicios de la banca de inversión"/>
    <s v="SERVICIO COMISIONISTA BOLSA MERCANTIL  PROCESO &quot;SUMINISTRO DE LA ALIMENTACION DEL PERSONAL DE ALFERECES CADETES Y SOLDADOS DE LA ESCUELA MILITAR DE AVIACION Y ZONAS DESCONCENTRADAS DE SEGURIDAD VIGENCIA 2023 PARA REALIZAR PROCESO A TRAVES DE LA BOLSA DE PRODUCTOS&quot;"/>
    <n v="80141600"/>
    <s v="SOLICITUD DE INFORMACIÓN A LOS PROVEEDORES"/>
    <n v="4"/>
    <n v="4"/>
    <n v="10"/>
    <n v="1"/>
    <n v="6953608.4500000002"/>
    <s v="GLOBAL"/>
    <s v="NO SOLICITADAS"/>
  </r>
  <r>
    <x v="31"/>
    <x v="21"/>
    <s v="02-02-02-007-001-02"/>
    <s v="Adquisición de servicios - Servicios de la banca de inversión"/>
    <s v="APOYO - SERVICIO COMISIONISTA BOLSA MERCANTIL  PROCESO &quot;EL SERVICIO DE ASEO Y CAFETERIA A TODO COSTO PARA LA EMAVI Y ZONAS DESCONCENTRADAS Y ESI Y SERVICIO DE ASEO Y CORTE A TODO COSTO DE ZONAS VERDES BARRERA NATURAL (LIMÓN SWINGLEA) Y ACTIVIDADES FITOSANITARIAS DEL PARQUE ARBÓREO DE LA EMAVI Y ÁREAS DESCONCENTRADAS BAJO SU RESPONSABILIDAD Y SPOC Y SERVICIO DE ASEO TODERO PARA LA EMAVI Y ZONAS DESCONCENTRADAS&quot; - SPOC"/>
    <n v="80141600"/>
    <s v="SOLICITUD DE INFORMACIÓN A LOS PROVEEDORES"/>
    <n v="4"/>
    <n v="4"/>
    <n v="10"/>
    <n v="1"/>
    <n v="6953608.4500000002"/>
    <s v="GLOBAL"/>
    <s v="NO SOLICITADAS"/>
  </r>
  <r>
    <x v="31"/>
    <x v="72"/>
    <s v="02-02-02-010"/>
    <s v="Adquisición de servicios - Viáticos de los funcionarios en comisión"/>
    <s v="AUXILIO DE MARCHA - JERLA"/>
    <n v="90121500"/>
    <s v="SOLICITUD DE INFORMACIÓN A LOS PROVEEDORES"/>
    <n v="1"/>
    <n v="12"/>
    <n v="10"/>
    <n v="1"/>
    <n v="17904711"/>
    <s v="GLOBAL"/>
    <s v="NO SOLICITADAS"/>
  </r>
  <r>
    <x v="31"/>
    <x v="15"/>
    <s v="02-02-02-008-005-03"/>
    <s v="Adquisición de servicios - Servicios de limpieza"/>
    <s v="APOYO -SERVICIO DE ASEO SPOC AMARRE VF 2024_x000a_"/>
    <n v="76111500"/>
    <s v="MÍNIMA CUANTÍA"/>
    <n v="11"/>
    <n v="5"/>
    <n v="10"/>
    <n v="1"/>
    <n v="5962464.6600000001"/>
    <s v="GLOBAL"/>
    <s v="SI EN TRAMITE"/>
  </r>
  <r>
    <x v="31"/>
    <x v="15"/>
    <s v="02-02-02-008-005-03"/>
    <s v="Adquisición de servicios - Servicios de limpieza"/>
    <s v="SERVICIO DE ASEO PARA EL ESM VF 2023_x000a_"/>
    <n v="76111500"/>
    <s v="MÍNIMA CUANTÍA"/>
    <n v="12"/>
    <n v="5"/>
    <n v="10"/>
    <n v="1"/>
    <n v="42240000"/>
    <s v="GLOBAL"/>
    <s v="SI APROBADAS"/>
  </r>
  <r>
    <x v="31"/>
    <x v="15"/>
    <s v="02-02-02-008-005-03"/>
    <s v="Adquisición de servicios - Servicios de limpieza"/>
    <s v="SERVICIO DE ASEO PARA EL ESM VF 2023_x000a_"/>
    <s v="76111500"/>
    <s v="MÍNIMA CUANTÍA"/>
    <n v="12"/>
    <n v="5"/>
    <n v="16"/>
    <n v="1"/>
    <n v="2518807.92"/>
    <s v="GLOBAL"/>
    <s v="SI APROBADAS"/>
  </r>
  <r>
    <x v="31"/>
    <x v="15"/>
    <s v="02-02-02-008-005-03"/>
    <s v="Adquisición de servicios - Servicios de limpieza"/>
    <s v="SERVICIO DE ASEO EMAVI Y C7  VF 2023"/>
    <n v="76111500"/>
    <s v="SELECCIÓN ABREVIADA MENOR CUANTÍA"/>
    <n v="12"/>
    <n v="5"/>
    <n v="16"/>
    <n v="1"/>
    <n v="207475025.05999997"/>
    <s v="GLOBAL"/>
    <s v="SI APROBADAS"/>
  </r>
  <r>
    <x v="31"/>
    <x v="15"/>
    <s v="02-02-02-008-005-03"/>
    <s v="Adquisición de servicios - Servicios de limpieza"/>
    <s v="SERVICIO DE ASEO EMAVI AMARRE VF 2024_x000a_"/>
    <n v="76111500"/>
    <s v="MÍNIMA CUANTÍA"/>
    <n v="11"/>
    <n v="5"/>
    <n v="16"/>
    <n v="1"/>
    <n v="35209232.450000003"/>
    <s v="GLOBAL"/>
    <s v="SI EN TRAMITE"/>
  </r>
  <r>
    <x v="31"/>
    <x v="15"/>
    <s v="02-02-02-008-005-03"/>
    <s v="Adquisición de servicios - Servicios de limpieza"/>
    <s v="SERVICIO DE ASEO PARA EL ESM PARA AMARRE VF 2024_x000a_"/>
    <s v="76111500"/>
    <s v="MÍNIMA CUANTÍA"/>
    <n v="11"/>
    <n v="5"/>
    <n v="16"/>
    <n v="1"/>
    <n v="10574270.41"/>
    <s v="GLOBAL"/>
    <s v="SI EN TRAMITE"/>
  </r>
  <r>
    <x v="31"/>
    <x v="15"/>
    <s v="02-02-02-008-005-03"/>
    <s v="Adquisición de servicios - Servicios de limpieza"/>
    <s v="SERVICIO DE ASEO EMAVI"/>
    <n v="76111500"/>
    <s v="SELECCIÓN ABREVIADA - ACUERDO MARCO"/>
    <n v="4"/>
    <n v="7"/>
    <n v="16"/>
    <n v="1"/>
    <n v="327883484.93000001"/>
    <s v="GLOBAL"/>
    <s v="NO SOLICITADAS"/>
  </r>
  <r>
    <x v="31"/>
    <x v="15"/>
    <s v="02-02-02-008-005-03"/>
    <s v="Adquisición de servicios - Servicios de limpieza"/>
    <s v="APOYO - SERVICIOS GENERALES (ASEO) CENTRO DE OPERACIONES ESPACIALES SPOC"/>
    <n v="76111500"/>
    <s v="SELECCIÓN ABREVIADA - ACUERDO MARCO"/>
    <n v="4"/>
    <n v="7"/>
    <n v="10"/>
    <n v="1"/>
    <n v="27294303.930000003"/>
    <s v="GLOBAL"/>
    <s v="NO SOLICITADAS"/>
  </r>
  <r>
    <x v="31"/>
    <x v="15"/>
    <s v="02-02-02-008-005-03"/>
    <s v="Adquisición de servicios - Servicios de limpieza"/>
    <s v="SERVICIO DE ASEO ESM VIGENCIA 2023"/>
    <n v="76111500"/>
    <s v="SELECCIÓN ABREVIADA - ACUERDO MARCO"/>
    <n v="4"/>
    <n v="7"/>
    <n v="16"/>
    <n v="1"/>
    <n v="50438483.219999999"/>
    <s v="GLOBAL"/>
    <s v="NO SOLICITADAS"/>
  </r>
  <r>
    <x v="31"/>
    <x v="31"/>
    <s v="02-02-02-008-003-09"/>
    <s v="Adquisición de servicios - Otros servicios profesionales y técnicos n. C. P."/>
    <s v="SERVICIOS DE APOYO A LA GESTION ÁREA DE CONTRATACION"/>
    <n v="80111601"/>
    <s v="SELECCIÓN ABREVIADA MENOR CUANTÍA"/>
    <n v="11"/>
    <n v="5"/>
    <n v="16"/>
    <n v="1"/>
    <n v="12961269.800000001"/>
    <s v="GLOBAL"/>
    <s v="SI EN TRAMITE"/>
  </r>
  <r>
    <x v="31"/>
    <x v="79"/>
    <s v="01-01-03-027"/>
    <s v="Planta permanente - Partida alimentación soldados"/>
    <s v="GRANOS Y ABARROTES PARA SOLDADOS - VF 2023"/>
    <s v="50151500; 50161500;50171500;50171800;50181900;50182000;50201700;50202300;50221100; 50221300"/>
    <s v="SOLICITUD DE INFORMACIÓN A LOS PROVEEDORES"/>
    <n v="1"/>
    <n v="12"/>
    <n v="10"/>
    <n v="1"/>
    <n v="149868892.97999999"/>
    <s v="GLOBAL"/>
    <s v="SI APROBADAS"/>
  </r>
  <r>
    <x v="31"/>
    <x v="79"/>
    <s v="01-01-03-027"/>
    <s v="Planta permanente - Partida alimentación soldados"/>
    <s v="LACTEOS PARA SOLDADOS - VF 2023"/>
    <s v="50131600; 50131700; 50131800"/>
    <s v="SOLICITUD DE INFORMACIÓN A LOS PROVEEDORES"/>
    <n v="1"/>
    <n v="12"/>
    <n v="10"/>
    <n v="1"/>
    <n v="51378700"/>
    <s v="GLOBAL"/>
    <s v="SI APROBADAS"/>
  </r>
  <r>
    <x v="31"/>
    <x v="79"/>
    <s v="01-01-03-027"/>
    <s v="Planta permanente - Partida alimentación soldados"/>
    <s v="CARNES PARA SOLDADOS - VF 2023"/>
    <s v="50111500; 50112000"/>
    <s v="SOLICITUD DE INFORMACIÓN A LOS PROVEEDORES"/>
    <n v="1"/>
    <n v="12"/>
    <n v="10"/>
    <n v="1"/>
    <n v="123716385"/>
    <s v="GLOBAL"/>
    <s v="SI APROBADAS"/>
  </r>
  <r>
    <x v="31"/>
    <x v="79"/>
    <s v="01-01-03-027"/>
    <s v="Planta permanente - Partida alimentación soldados"/>
    <s v="FRUTAS Y VERDURAS PARA SOLDADOS - VF 2023"/>
    <s v="50301500;50301700;50303400;50303700;50303900;50304100;50304400;50304500;50304600;50304700;50305000;50305100;50305200;50305300;50305400;50305600;50305900;50306700;50401700;50402000;50402000;50402200;50402300;50402500;50402600;50402700;50403800;50404100;50404800;50405300;50405700;50406200;50406500"/>
    <s v="SOLICITUD DE INFORMACIÓN A LOS PROVEEDORES"/>
    <n v="1"/>
    <n v="12"/>
    <n v="10"/>
    <n v="1"/>
    <n v="32199756"/>
    <s v="GLOBAL"/>
    <s v="SI APROBADAS"/>
  </r>
  <r>
    <x v="31"/>
    <x v="79"/>
    <s v="01-01-03-027"/>
    <s v="Planta permanente - Partida alimentación soldados"/>
    <s v="ALIMENTACIÓN SOLDADOS"/>
    <s v="50151500; 50161500;50171500;50171800;50181900;50182000;50201700;50202300;50221100; 50221300;50131600; 50131700; 50131800; 50111500; 50112000;  "/>
    <s v="SOLICITUD DE INFORMACIÓN A LOS PROVEEDORES"/>
    <n v="1"/>
    <n v="12"/>
    <n v="10"/>
    <n v="1"/>
    <n v="456932816"/>
    <s v="GLOBAL"/>
    <s v="SI APROBADAS"/>
  </r>
  <r>
    <x v="31"/>
    <x v="79"/>
    <s v="01-01-03-027"/>
    <s v="Planta permanente - Partida alimentación soldados"/>
    <s v="FRUTAS Y VERDURAS PARA SOLDADOS - VIGENCIA 2023"/>
    <s v="50301500;50301700;50303400;50303700;50303900;50304100;50304400;50304500;50304600;50304700;50305000;50305100;50305200;50305300;50305400;50305600;50305900;50306700;50401700;50402000;50402000;50402200;50402300;50402500;50402600;50402700;50403800;50404100;50404800;50405300;50405700;50406200;50406500"/>
    <s v="SOLICITUD DE INFORMACIÓN A LOS PROVEEDORES"/>
    <n v="1"/>
    <n v="12"/>
    <n v="10"/>
    <n v="1"/>
    <n v="23000000"/>
    <s v="GLOBAL"/>
    <s v="NO SOLICITADAS"/>
  </r>
  <r>
    <x v="31"/>
    <x v="79"/>
    <s v="01-01-03-027"/>
    <s v="Planta permanente - Partida alimentación soldados"/>
    <s v="ALIMENTACIÓN SOLDADOS"/>
    <s v="50131600; 50131700; 50131800"/>
    <s v="SOLICITUD DE INFORMACIÓN A LOS PROVEEDORES"/>
    <n v="1"/>
    <n v="12"/>
    <n v="10"/>
    <n v="1"/>
    <n v="4413942"/>
    <s v="GLOBAL"/>
    <s v="NO SOLICITADAS"/>
  </r>
  <r>
    <x v="31"/>
    <x v="79"/>
    <s v="01-01-03-027"/>
    <s v="Planta permanente - Partida alimentación soldados"/>
    <s v="ALIMENTACIÓN SOLDADOS"/>
    <s v="10000000"/>
    <s v="SOLICITUD DE INFORMACIÓN A LOS PROVEEDORES"/>
    <n v="1"/>
    <n v="12"/>
    <n v="10"/>
    <n v="1"/>
    <n v="1658493"/>
    <s v="GLOBAL"/>
    <s v="SI APROBADAS"/>
  </r>
  <r>
    <x v="31"/>
    <x v="79"/>
    <s v="01-01-03-027"/>
    <s v="Planta permanente - Partida alimentación soldados"/>
    <s v="ALIMENTACIÓN SOLDADOS, AMARRE VIGENCIA FUTURA 2024"/>
    <s v="50111500; 50112000"/>
    <s v="SOLICITUD DE INFORMACIÓN A LOS PROVEEDORES"/>
    <n v="1"/>
    <n v="12"/>
    <n v="10"/>
    <n v="1"/>
    <n v="24258405"/>
    <s v="GLOBAL"/>
    <s v="NO SOLICITADAS"/>
  </r>
  <r>
    <x v="31"/>
    <x v="79"/>
    <s v="01-01-03-027"/>
    <s v="Planta permanente - Partida alimentación soldados"/>
    <s v="ALIMENTACIÓN SOLDADOS"/>
    <s v="50151500; 50161500;50171500;50171800;50181900;50182000;50201700;50202300;50221100; 50221300;50131600; 50131700; 50131800; 50111500; 50112000;  "/>
    <s v="SOLICITUD DE INFORMACIÓN A LOS PROVEEDORES"/>
    <n v="1"/>
    <n v="12"/>
    <n v="10"/>
    <n v="1"/>
    <n v="6613813"/>
    <s v="GLOBAL"/>
    <s v="SI APROBADAS"/>
  </r>
  <r>
    <x v="31"/>
    <x v="79"/>
    <s v="01-01-03-027"/>
    <s v="Planta permanente - Partida alimentación soldados"/>
    <s v="ALIMENTACIÓN SOLDADOS"/>
    <s v="50151500; 50161500;50171500;50171800;50181900;50182000;50201700;50202300;50221100; 50221300;50131600; 50131700; 50131800; 50111500; 50112000;  "/>
    <s v="SOLICITUD DE INFORMACIÓN A LOS PROVEEDORES"/>
    <n v="1"/>
    <n v="12"/>
    <n v="10"/>
    <n v="1"/>
    <n v="4044045"/>
    <s v="GLOBAL"/>
    <s v="SI APROBADAS"/>
  </r>
  <r>
    <x v="31"/>
    <x v="80"/>
    <s v="01-01-03-035"/>
    <s v="Planta permanente - Alimentación alumnos"/>
    <s v="GRANOS Y ABARROTES PARA CADETES - VF 2023"/>
    <s v="50151500; 50161500;50171500;50171800;50181900;50182000;50201700;50202300;50221100; 50221300"/>
    <s v="SOLICITUD DE INFORMACIÓN A LOS PROVEEDORES"/>
    <n v="1"/>
    <n v="12"/>
    <n v="10"/>
    <n v="1"/>
    <n v="356331167.5"/>
    <s v="GLOBAL"/>
    <s v="SI APROBADAS"/>
  </r>
  <r>
    <x v="31"/>
    <x v="80"/>
    <s v="01-01-03-035"/>
    <s v="Planta permanente - Alimentación alumnos"/>
    <s v="LACTEOS PARA CADETES - VF 2023"/>
    <s v="50131600; 50131700; 50131800"/>
    <s v="SOLICITUD DE INFORMACIÓN A LOS PROVEEDORES"/>
    <n v="1"/>
    <n v="12"/>
    <n v="10"/>
    <n v="1"/>
    <n v="99217993"/>
    <s v="GLOBAL"/>
    <s v="SI APROBADAS"/>
  </r>
  <r>
    <x v="31"/>
    <x v="80"/>
    <s v="01-01-03-035"/>
    <s v="Planta permanente - Alimentación alumnos"/>
    <s v="CARNES PARA CADETES - VF 2023"/>
    <s v="50111500; 50112000"/>
    <s v="SOLICITUD DE INFORMACIÓN A LOS PROVEEDORES"/>
    <n v="1"/>
    <n v="12"/>
    <n v="10"/>
    <n v="1"/>
    <n v="329952500"/>
    <s v="GLOBAL"/>
    <s v="SI APROBADAS"/>
  </r>
  <r>
    <x v="31"/>
    <x v="80"/>
    <s v="01-01-03-035"/>
    <s v="Planta permanente - Alimentación alumnos"/>
    <s v="FRUTAS Y VERDURAS PARA CADETES - VF 2023"/>
    <s v="50301500;50301700;50303400;50303700;50303900;50304100;50304400;50304500;50304600;50304700;50305000;50305100;50305200;50305300;50305400;50305600;50305900;50306700;50401700;50402000;50402000;50402200;50402300;50402500;50402600;50402700;50403800;50404100;50404800;50405300;50405700;50406200;50406500"/>
    <s v="SOLICITUD DE INFORMACIÓN A LOS PROVEEDORES"/>
    <n v="1"/>
    <n v="12"/>
    <n v="10"/>
    <n v="1"/>
    <n v="53429879.700000003"/>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1415246581"/>
    <s v="GLOBAL"/>
    <s v="SI APROBADAS"/>
  </r>
  <r>
    <x v="31"/>
    <x v="80"/>
    <s v="01-01-03-035"/>
    <s v="Planta permanente - Alimentación alumnos"/>
    <s v="FRUTAS Y VERDURAS PARA CADETES - VIGENCIA 2023"/>
    <s v="50301500;50301700;50303400;50303700;50303900;50304100;50304400;50304500;50304600;50304700;50305000;50305100;50305200;50305300;50305400;50305600;50305900;50306700;50401700;50402000;50402000;50402200;50402300;50402500;50402600;50402700;50403800;50404100;50404800;50405300;50405700;50406200;50406500"/>
    <s v="SOLICITUD DE INFORMACIÓN A LOS PROVEEDORES"/>
    <n v="1"/>
    <n v="12"/>
    <n v="10"/>
    <n v="1"/>
    <n v="52000000"/>
    <s v="GLOBAL"/>
    <s v="NO SOLICITADAS"/>
  </r>
  <r>
    <x v="31"/>
    <x v="80"/>
    <s v="01-01-03-035"/>
    <s v="Planta permanente - Alimentación alumnos"/>
    <s v="LÁCTEOS PARA CADETES - VIGENCIA 2023"/>
    <s v="50131600; 50131700; 50131800"/>
    <s v="SOLICITUD DE INFORMACIÓN A LOS PROVEEDORES"/>
    <n v="1"/>
    <n v="12"/>
    <n v="10"/>
    <n v="1"/>
    <n v="14116779"/>
    <s v="GLOBAL"/>
    <s v="NO SOLICITADAS"/>
  </r>
  <r>
    <x v="31"/>
    <x v="80"/>
    <s v="01-01-03-035"/>
    <s v="Planta permanente - Alimentación alumnos"/>
    <s v="CARNES PARA CADETES - VIGENCIA 2023"/>
    <s v="50111500; 50112000"/>
    <s v="SOLICITUD DE INFORMACIÓN A LOS PROVEEDORES"/>
    <n v="1"/>
    <n v="12"/>
    <n v="10"/>
    <n v="1"/>
    <n v="24402242"/>
    <s v="GLOBAL"/>
    <s v="NO SOLICITADAS"/>
  </r>
  <r>
    <x v="31"/>
    <x v="80"/>
    <s v="01-01-03-035"/>
    <s v="Planta permanente - Alimentación alumnos"/>
    <s v="ALIMENTACIÓN CADETES"/>
    <s v="50111500; 50112000"/>
    <s v="SOLICITUD DE INFORMACIÓN A LOS PROVEEDORES"/>
    <n v="1"/>
    <n v="12"/>
    <n v="10"/>
    <n v="1"/>
    <n v="36804820"/>
    <s v="GLOBAL"/>
    <s v="SI APROBADAS"/>
  </r>
  <r>
    <x v="31"/>
    <x v="79"/>
    <s v="01-01-03-027"/>
    <s v="Planta permanente - Partida alimentación soldados"/>
    <s v="ALIMENTACIÓN SOLDADOS"/>
    <s v="50151500; 50161500;50171500;50171800;50181900;50182000;50201700;50202300;50221100; 50221300"/>
    <s v="SOLICITUD DE INFORMACIÓN A LOS PROVEEDORES"/>
    <n v="1"/>
    <n v="12"/>
    <n v="10"/>
    <n v="1"/>
    <n v="12267885"/>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1251825"/>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6609636"/>
    <s v="GLOBAL"/>
    <s v="NO SOLICITADAS"/>
  </r>
  <r>
    <x v="31"/>
    <x v="80"/>
    <s v="01-01-03-035"/>
    <s v="Planta permanente - Alimentación alumnos"/>
    <s v="ALIMENTACIÓN CADETES"/>
    <s v="50111500; 50112000"/>
    <s v="SOLICITUD DE INFORMACIÓN A LOS PROVEEDORES"/>
    <n v="1"/>
    <n v="12"/>
    <n v="10"/>
    <n v="1"/>
    <n v="24619225"/>
    <s v="GLOBAL"/>
    <s v="SI APROBADAS"/>
  </r>
  <r>
    <x v="31"/>
    <x v="79"/>
    <s v="01-01-03-027"/>
    <s v="Planta permanente - Partida alimentación soldados"/>
    <s v="ALIMENTACIÓN SOLDADOS"/>
    <s v="50151500; 50161500;50171500;50171800;50181900;50182000;50201700;50202300;50221100; 50221300"/>
    <s v="SOLICITUD DE INFORMACIÓN A LOS PROVEEDORES"/>
    <n v="1"/>
    <n v="12"/>
    <n v="10"/>
    <n v="1"/>
    <n v="383893"/>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9847690"/>
    <s v="GLOBAL"/>
    <s v="NO SOLICIT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25520539"/>
    <s v="GLOBAL"/>
    <s v="NO SOLICITADAS"/>
  </r>
  <r>
    <x v="31"/>
    <x v="31"/>
    <s v="02-02-02-008-003-03"/>
    <s v="Adquisición de servicios - Servicios de ingeniería"/>
    <s v="PRESTACIÓN DE SERVICIOS PROFESIONALES EN INGENIERIA CIVIL O ARQUITECTURA PARA LA EMAVI"/>
    <n v="80111620"/>
    <s v="MÍNIMA CUANTÍA"/>
    <n v="9"/>
    <n v="3"/>
    <n v="16"/>
    <n v="1"/>
    <n v="16406666.67"/>
    <s v="GLOBAL"/>
    <s v="NO SOLICITADAS"/>
  </r>
  <r>
    <x v="31"/>
    <x v="14"/>
    <s v="02-02-02-008-007-03-6"/>
    <s v="Adquisición de servicios - Servicios de instalación de maquinaria y aparatos eléctricos n. C. P."/>
    <s v="Instalación y configuración de equipos de sistema de sonido"/>
    <s v="72151603"/>
    <s v="MÍNIMA CUANTÍA"/>
    <n v="7"/>
    <n v="3"/>
    <n v="16"/>
    <n v="1"/>
    <n v="9000000"/>
    <s v="GLOBAL"/>
    <s v="NO SOLICITADAS"/>
  </r>
  <r>
    <x v="31"/>
    <x v="37"/>
    <s v="02-01-01-004-003-02"/>
    <s v="Activos fijos - Bombas, compresores, motores de fuerza hidráulica y motores de potencia neumática y válvulas y sus partes y piezas"/>
    <s v="INFLADOR DE NEUMATICOS DE 6 A 160 PSI"/>
    <n v="25191737"/>
    <s v="MÍNIMA CUANTÍA"/>
    <n v="8"/>
    <n v="3"/>
    <n v="10"/>
    <n v="1"/>
    <n v="1284681.1599999999"/>
    <s v="Unidad"/>
    <s v="NO SOLICITADAS"/>
  </r>
  <r>
    <x v="31"/>
    <x v="37"/>
    <s v="02-01-01-004-003-02"/>
    <s v="Activos fijos - Bombas, compresores, motores de fuerza hidráulica y motores de potencia neumática y válvulas y sus partes y piezas"/>
    <s v="REGULADOR BOTELLA NITROGENO"/>
    <n v="26101766"/>
    <s v="MÍNIMA CUANTÍA"/>
    <n v="8"/>
    <n v="3"/>
    <n v="10"/>
    <n v="1"/>
    <n v="1506540"/>
    <s v="Unidad"/>
    <s v="NO SOLICITADAS"/>
  </r>
  <r>
    <x v="31"/>
    <x v="37"/>
    <s v="02-01-01-004-003-02"/>
    <s v="Activos fijos - Bombas, compresores, motores de fuerza hidráulica y motores de potencia neumática y válvulas y sus partes y piezas"/>
    <s v="REGULADOR BOTELLA OXIGENO"/>
    <n v="26101766"/>
    <s v="MÍNIMA CUANTÍA"/>
    <n v="8"/>
    <n v="3"/>
    <n v="10"/>
    <n v="1"/>
    <n v="1642200"/>
    <s v="Unidad"/>
    <s v="NO SOLICITADAS"/>
  </r>
  <r>
    <x v="31"/>
    <x v="36"/>
    <s v="02-01-01-004-004-02"/>
    <s v="Activos fijos - Máquinas herramientas y sus partes, piezas y accesorios"/>
    <s v="PISTOLA DE IMPACTO NEUMATICA "/>
    <n v="27131500"/>
    <s v="MÍNIMA CUANTÍA"/>
    <n v="8"/>
    <n v="3"/>
    <n v="10"/>
    <n v="1"/>
    <n v="768759.04"/>
    <s v="Unidad"/>
    <s v="NO SOLICITADAS"/>
  </r>
  <r>
    <x v="31"/>
    <x v="36"/>
    <s v="02-01-01-004-004-02"/>
    <s v="Activos fijos - Máquinas herramientas y sus partes, piezas y accesorios"/>
    <s v="Tool, Install and Remove Propeller Flange Bushings ( _x000a_Herramienta, instalación y extracción de casquillos de brida de hélice)"/>
    <n v="39121409"/>
    <s v="MÍNIMA CUANTÍA"/>
    <n v="8"/>
    <n v="3"/>
    <n v="10"/>
    <s v="1"/>
    <n v="2795906.19"/>
    <s v="Unidad"/>
    <s v="NO SOLICITADAS"/>
  </r>
  <r>
    <x v="31"/>
    <x v="36"/>
    <s v="02-01-01-004-004-02"/>
    <s v="Activos fijos - Máquinas herramientas y sus partes, piezas y accesorios"/>
    <s v="6&quot; ORBITAL SANDER WITH 3/16&quot; PATTERN ( LIJADORA ORBITAL DE 6&quot; CON PATRÓN DE 3/16&quot;)"/>
    <n v="23101509"/>
    <s v="MÍNIMA CUANTÍA"/>
    <n v="8"/>
    <n v="3"/>
    <n v="10"/>
    <n v="2"/>
    <n v="5425686"/>
    <s v="Unidad"/>
    <s v="NO SOLICITADAS"/>
  </r>
  <r>
    <x v="31"/>
    <x v="36"/>
    <s v="02-01-01-004-004-02"/>
    <s v="Activos fijos - Máquinas herramientas y sus partes, piezas y accesorios"/>
    <s v="LIMPIADOR DE NYECTORES"/>
    <n v="23281901"/>
    <s v="MÍNIMA CUANTÍA"/>
    <n v="8"/>
    <n v="3"/>
    <n v="10"/>
    <n v="1"/>
    <n v="6100345.7199999997"/>
    <s v="Unidad"/>
    <s v="NO SOLICITADAS"/>
  </r>
  <r>
    <x v="31"/>
    <x v="36"/>
    <s v="02-01-01-004-004-02"/>
    <s v="Activos fijos - Máquinas herramientas y sus partes, piezas y accesorios"/>
    <s v="CAJA HERRAMIENTA MILIMETRICA 9100GMBO COMPLETE METRIC SET A"/>
    <n v="27113201"/>
    <s v="MÍNIMA CUANTÍA"/>
    <n v="8"/>
    <n v="3"/>
    <n v="10"/>
    <n v="1"/>
    <n v="39617020"/>
    <s v="Unidad"/>
    <s v="NO SOLICITADAS"/>
  </r>
  <r>
    <x v="31"/>
    <x v="36"/>
    <s v="02-01-01-004-004-09"/>
    <s v="Activos fijos - Otra maquinaria para usos especiales y sus partes y piezas"/>
    <s v="SOPLADORA DE AIRE A GASOLINA TIPO MOCHILA"/>
    <n v="31211515"/>
    <s v="MÍNIMA CUANTÍA"/>
    <n v="8"/>
    <n v="3"/>
    <n v="10"/>
    <n v="1"/>
    <n v="1822242.24"/>
    <s v="Unidad"/>
    <s v="NO SOLICITADAS"/>
  </r>
  <r>
    <x v="31"/>
    <x v="36"/>
    <s v="02-01-01-004-004-09"/>
    <s v="Activos fijos - Otra maquinaria para usos especiales y sus partes y piezas"/>
    <s v="HIDROLAVADORA INALAMBRICA PORTATIL"/>
    <n v="47121805"/>
    <s v="MÍNIMA CUANTÍA"/>
    <n v="8"/>
    <n v="3"/>
    <n v="10"/>
    <n v="1"/>
    <n v="2323359.5699999998"/>
    <s v="Unidad"/>
    <s v="NO SOLICITADAS"/>
  </r>
  <r>
    <x v="31"/>
    <x v="38"/>
    <s v="02-01-01-004-006-02"/>
    <s v="Activos fijos - Aparatos de control eléctrico y distribución de electricidad y sus partes y piezas"/>
    <s v="CARGADO DE BATERIAS 12 VOLTIOS 50 A"/>
    <n v="26111701"/>
    <s v="MÍNIMA CUANTÍA"/>
    <n v="8"/>
    <n v="3"/>
    <n v="10"/>
    <n v="1"/>
    <n v="1053484.3900000001"/>
    <s v="Unidad"/>
    <s v="NO SOLICITADAS"/>
  </r>
  <r>
    <x v="31"/>
    <x v="38"/>
    <s v="02-01-01-004-006-04"/>
    <s v="Activos fijos - Acumuladores, pilas y baterías primarias y sus partes y piezas"/>
    <s v="REPLACEMENT BATTERY (Li2800QC - 28V Lithium Quick Change replacement battery box)"/>
    <n v="26111711"/>
    <s v="MÍNIMA CUANTÍA"/>
    <n v="8"/>
    <n v="3"/>
    <n v="10"/>
    <n v="2"/>
    <n v="26418000"/>
    <s v="Unidad"/>
    <s v="NO SOLICITADAS"/>
  </r>
  <r>
    <x v="31"/>
    <x v="38"/>
    <s v="02-01-01-004-006-05"/>
    <s v="Activos fijos - Lámparas eléctricas de incandescencia o descarga; lámparas de arco, equipo para alumbrado eléctrico; sus partes y piezas"/>
    <s v="Luz LED para trabajar Snap On"/>
    <s v="27113201"/>
    <s v="MÍNIMA CUANTÍA"/>
    <n v="8"/>
    <n v="3"/>
    <n v="10"/>
    <n v="1"/>
    <n v="1509044.95"/>
    <s v="Unidad"/>
    <s v="NO SOLICITADAS"/>
  </r>
  <r>
    <x v="31"/>
    <x v="38"/>
    <s v="02-01-01-004-006-05"/>
    <s v="Activos fijos - Lámparas eléctricas de incandescencia o descarga; lámparas de arco, equipo para alumbrado eléctrico; sus partes y piezas"/>
    <s v="LAMPÁRA LED  Snap On"/>
    <s v="27113201"/>
    <s v="MÍNIMA CUANTÍA"/>
    <n v="8"/>
    <n v="3"/>
    <n v="10"/>
    <n v="1"/>
    <n v="1509044.95"/>
    <s v="Unidad"/>
    <s v="NO SOLICITADAS"/>
  </r>
  <r>
    <x v="31"/>
    <x v="35"/>
    <s v="02-01-01-004-008-02"/>
    <s v="Activos fijos - Instrumentos y aparatos de medición, verificación, análisis, de navegación y para otros fines (excepto instrumentos ópticos); instrumentos de control de procesos industriales, sus partes, piezas y accesorios"/>
    <s v="POSITECTOR 200 C1 ESTANDAR"/>
    <n v="41111600"/>
    <s v="MÍNIMA CUANTÍA"/>
    <n v="8"/>
    <n v="3"/>
    <n v="10"/>
    <n v="1"/>
    <n v="13666825.130000001"/>
    <s v="Unidad"/>
    <s v="NO SOLICITADAS"/>
  </r>
  <r>
    <x v="31"/>
    <x v="39"/>
    <s v="02-01-01-004-009-09-3"/>
    <s v="Activos fijos - Vehículos n. C. P. Sin propulsión mecánica"/>
    <s v="ROLL CART"/>
    <n v="24101508"/>
    <s v="MÍNIMA CUANTÍA"/>
    <n v="8"/>
    <n v="3"/>
    <n v="10"/>
    <n v="1"/>
    <n v="410003.79"/>
    <s v="Unidad"/>
    <s v="NO SOLICITADAS"/>
  </r>
  <r>
    <x v="31"/>
    <x v="6"/>
    <s v="02-02-01-002-006"/>
    <s v="Materiales y suministros - Hilados e hilos; tejidos de fibras textiles incluso afelpados"/>
    <s v="TELA TIFON NARANJA"/>
    <s v="13111010"/>
    <s v="MÍNIMA CUANTÍA"/>
    <n v="8"/>
    <n v="3"/>
    <n v="10"/>
    <n v="10"/>
    <n v="68329.799999999988"/>
    <s v="Unidad"/>
    <s v="NO SOLICITADAS"/>
  </r>
  <r>
    <x v="31"/>
    <x v="27"/>
    <s v="02-02-01-002-007"/>
    <s v="Materiales y suministros - Artículos textiles (excepto prendas de vestir)"/>
    <s v="DESLIZADORES NEGROS"/>
    <s v="13111010"/>
    <s v="MÍNIMA CUANTÍA"/>
    <n v="8"/>
    <n v="3"/>
    <n v="10"/>
    <n v="100"/>
    <n v="199206"/>
    <s v="Unidad"/>
    <s v="NO SOLICITADAS"/>
  </r>
  <r>
    <x v="31"/>
    <x v="27"/>
    <s v="02-02-01-002-007"/>
    <s v="Materiales y suministros - Artículos textiles (excepto prendas de vestir)"/>
    <s v="REATA NEGRA NYLON "/>
    <s v="13111010"/>
    <s v="MÍNIMA CUANTÍA"/>
    <n v="8"/>
    <n v="3"/>
    <n v="10"/>
    <n v="100"/>
    <n v="4010419"/>
    <s v="Unidad"/>
    <s v="NO SOLICITADAS"/>
  </r>
  <r>
    <x v="31"/>
    <x v="27"/>
    <s v="02-02-01-002-007"/>
    <s v="Materiales y suministros - Artículos textiles (excepto prendas de vestir)"/>
    <s v="REATA NEGRA NYLON "/>
    <n v="13111010"/>
    <s v="MÍNIMA CUANTÍA"/>
    <n v="8"/>
    <n v="3"/>
    <n v="10"/>
    <n v="100"/>
    <n v="4024699"/>
    <s v="Unidad"/>
    <s v="NO SOLICITADAS"/>
  </r>
  <r>
    <x v="31"/>
    <x v="27"/>
    <s v="02-02-01-002-007"/>
    <s v="Materiales y suministros - Artículos textiles (excepto prendas de vestir)"/>
    <s v="REATA ROJA NYLON"/>
    <s v="13111010"/>
    <s v="MÍNIMA CUANTÍA"/>
    <n v="8"/>
    <n v="3"/>
    <n v="10"/>
    <n v="50"/>
    <n v="1316616"/>
    <s v="Unidad"/>
    <s v="NO SOLICITADAS"/>
  </r>
  <r>
    <x v="31"/>
    <x v="27"/>
    <s v="02-02-01-002-007"/>
    <s v="Materiales y suministros - Artículos textiles (excepto prendas de vestir)"/>
    <s v="SESGO NEGRO"/>
    <s v="10141606"/>
    <s v="MÍNIMA CUANTÍA"/>
    <n v="8"/>
    <n v="3"/>
    <n v="10"/>
    <n v="200"/>
    <n v="797062"/>
    <s v="Unidad"/>
    <s v="NO SOLICITADAS"/>
  </r>
  <r>
    <x v="31"/>
    <x v="27"/>
    <s v="02-02-01-002-007"/>
    <s v="Materiales y suministros - Artículos textiles (excepto prendas de vestir)"/>
    <s v="LONA REEBACK VERDE"/>
    <s v="1161801"/>
    <s v="MÍNIMA CUANTÍA"/>
    <n v="8"/>
    <n v="3"/>
    <n v="10"/>
    <n v="5"/>
    <n v="227777.90000000002"/>
    <s v="Unidad"/>
    <s v="NO SOLICITADAS"/>
  </r>
  <r>
    <x v="31"/>
    <x v="27"/>
    <s v="02-02-01-002-007"/>
    <s v="Materiales y suministros - Artículos textiles (excepto prendas de vestir)"/>
    <s v="DULCEABRIGO ROJO"/>
    <s v="13111010"/>
    <s v="MÍNIMA CUANTÍA"/>
    <n v="8"/>
    <n v="3"/>
    <n v="10"/>
    <n v="20"/>
    <n v="136659.59999999998"/>
    <s v="Unidad"/>
    <s v="NO SOLICITADAS"/>
  </r>
  <r>
    <x v="31"/>
    <x v="27"/>
    <s v="02-02-01-002-007"/>
    <s v="Materiales y suministros - Artículos textiles (excepto prendas de vestir)"/>
    <s v="LONA TOYOTA NEGRA"/>
    <s v="1161801"/>
    <s v="MÍNIMA CUANTÍA"/>
    <n v="8"/>
    <n v="3"/>
    <n v="10"/>
    <n v="20"/>
    <n v="3152452.8000000003"/>
    <s v="Unidad"/>
    <s v="NO SOLICITADAS"/>
  </r>
  <r>
    <x v="31"/>
    <x v="27"/>
    <s v="02-02-01-002-007"/>
    <s v="Materiales y suministros - Artículos textiles (excepto prendas de vestir)"/>
    <s v="Filtro 2097 3M Contra Material Particulado"/>
    <n v="46182005"/>
    <s v="MÍNIMA CUANTÍA"/>
    <n v="8"/>
    <n v="3"/>
    <n v="10"/>
    <s v="6"/>
    <n v="234306.24"/>
    <s v="Unidad"/>
    <s v="NO SOLICITADAS"/>
  </r>
  <r>
    <x v="31"/>
    <x v="27"/>
    <s v="02-02-01-002-007"/>
    <s v="Materiales y suministros - Artículos textiles (excepto prendas de vestir)"/>
    <s v="Cartucho 6003 3M Contra Vapores Orgánicos y Gases Ácidos PACK 02 UND "/>
    <n v="46182005"/>
    <s v="MÍNIMA CUANTÍA"/>
    <n v="8"/>
    <n v="3"/>
    <n v="10"/>
    <s v="6"/>
    <n v="271884.06"/>
    <s v="Unidad"/>
    <s v="NO SOLICITADAS"/>
  </r>
  <r>
    <x v="31"/>
    <x v="27"/>
    <s v="02-02-01-002-007"/>
    <s v="Materiales y suministros - Artículos textiles (excepto prendas de vestir)"/>
    <s v="FILTROS PARA VAPORES ORGANICOS, PARA MASCARA "/>
    <n v="46182005"/>
    <s v="MÍNIMA CUANTÍA"/>
    <n v="8"/>
    <n v="3"/>
    <n v="10"/>
    <n v="2"/>
    <n v="90628.02"/>
    <s v="Unidad"/>
    <s v="NO SOLICITADAS"/>
  </r>
  <r>
    <x v="31"/>
    <x v="27"/>
    <s v="02-02-01-002-007"/>
    <s v="Materiales y suministros - Artículos textiles (excepto prendas de vestir)"/>
    <s v="WYPALL"/>
    <n v="47131502"/>
    <s v="MÍNIMA CUANTÍA"/>
    <n v="8"/>
    <n v="3"/>
    <n v="10"/>
    <n v="88"/>
    <n v="4259486"/>
    <s v="Unidad"/>
    <s v="NO SOLICITADAS"/>
  </r>
  <r>
    <x v="31"/>
    <x v="27"/>
    <s v="02-02-01-002-007"/>
    <s v="Materiales y suministros - Artículos textiles (excepto prendas de vestir)"/>
    <s v="CORREAS DE AMARRE / 5000 LB DE CAPACIDAD"/>
    <n v="24141511"/>
    <s v="MÍNIMA CUANTÍA"/>
    <n v="8"/>
    <n v="3"/>
    <n v="10"/>
    <s v="12"/>
    <n v="3381589.68"/>
    <s v="Unidad"/>
    <s v="NO SOLICITADAS"/>
  </r>
  <r>
    <x v="31"/>
    <x v="13"/>
    <s v="02-02-01-002-008"/>
    <s v="Materiales y suministros - Dotación (prendas de vestir y calzado)"/>
    <s v="DuPont™ Tyvek® 500 Xpert, TALLA XL"/>
    <n v="53102102"/>
    <s v="MÍNIMA CUANTÍA"/>
    <n v="8"/>
    <n v="3"/>
    <n v="10"/>
    <s v="6"/>
    <n v="282843.96000000002"/>
    <s v="Unidad"/>
    <s v="NO SOLICITADAS"/>
  </r>
  <r>
    <x v="31"/>
    <x v="13"/>
    <s v="02-02-01-002-008"/>
    <s v="Materiales y suministros - Dotación (prendas de vestir y calzado)"/>
    <s v="Guantes de nitrilo N-DEX PLUS POWDER FREE, (CAJA)"/>
    <n v="42132200"/>
    <s v="MÍNIMA CUANTÍA"/>
    <n v="8"/>
    <n v="3"/>
    <n v="10"/>
    <n v="60"/>
    <n v="5522790"/>
    <s v="Unidad"/>
    <s v="NO SOLICITADAS"/>
  </r>
  <r>
    <x v="31"/>
    <x v="13"/>
    <s v="02-02-01-002-008"/>
    <s v="Materiales y suministros - Dotación (prendas de vestir y calzado)"/>
    <s v="GUANTES PARA SOLDADOR"/>
    <s v="26142310"/>
    <s v="MÍNIMA CUANTÍA"/>
    <n v="8"/>
    <n v="3"/>
    <n v="10"/>
    <n v="1"/>
    <n v="19930.12"/>
    <s v="Unidad"/>
    <s v="NO SOLICITADAS"/>
  </r>
  <r>
    <x v="31"/>
    <x v="0"/>
    <s v="02-02-01-003-002-01"/>
    <s v="Materiales y suministros - Pasta de papel, papel y cartón"/>
    <s v="ETIQUETA DE EMBALAJE CON MENSAJE &quot;THIS SIDE UP&quot;"/>
    <n v="31200000"/>
    <s v="MÍNIMA CUANTÍA"/>
    <n v="8"/>
    <n v="3"/>
    <n v="10"/>
    <n v="3"/>
    <n v="615003.89999999991"/>
    <s v="Unidad"/>
    <s v="NO SOLICITADAS"/>
  </r>
  <r>
    <x v="31"/>
    <x v="0"/>
    <s v="02-02-01-003-002-01"/>
    <s v="Materiales y suministros - Pasta de papel, papel y cartón"/>
    <s v="SOBRE DE ENVÍO PAPEL KRAFT CON BURBUJA"/>
    <s v="24141601"/>
    <s v="MÍNIMA CUANTÍA"/>
    <n v="8"/>
    <n v="3"/>
    <n v="10"/>
    <n v="20"/>
    <n v="569438.79999999993"/>
    <s v="Unidad"/>
    <s v="NO SOLICITADAS"/>
  </r>
  <r>
    <x v="31"/>
    <x v="0"/>
    <s v="02-02-01-003-002-01"/>
    <s v="Materiales y suministros - Pasta de papel, papel y cartón"/>
    <s v="CARTUCHO DE ETIQUETADORA DYMO RHINO 5200 "/>
    <s v="44102412"/>
    <s v="MÍNIMA CUANTÍA"/>
    <n v="8"/>
    <n v="3"/>
    <n v="10"/>
    <n v="3"/>
    <n v="246001.56"/>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astrol® Brayco™ 300 "/>
    <s v="15121501"/>
    <s v="MÍNIMA CUANTÍA"/>
    <n v="8"/>
    <n v="3"/>
    <n v="10"/>
    <s v="10"/>
    <n v="1392942.6"/>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T-556 LUBRICANTE PARA BUJIAS"/>
    <n v="15121514"/>
    <s v="MÍNIMA CUANTÍA"/>
    <n v="8"/>
    <n v="3"/>
    <n v="10"/>
    <n v="12"/>
    <n v="1103586.96"/>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MOLIKOTE 111"/>
    <s v="15121900"/>
    <s v="MÍNIMA CUANTÍA"/>
    <n v="8"/>
    <n v="3"/>
    <n v="10"/>
    <s v="4"/>
    <n v="501366.04000000004"/>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Royco 1"/>
    <s v="15121900"/>
    <s v="MÍNIMA CUANTÍA"/>
    <n v="8"/>
    <n v="3"/>
    <n v="10"/>
    <n v="1"/>
    <n v="182331.8"/>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WD-40"/>
    <n v="15121514"/>
    <s v="MÍNIMA CUANTÍA"/>
    <n v="8"/>
    <n v="3"/>
    <n v="10"/>
    <n v="15"/>
    <n v="770477.4"/>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UBRICANTE 556"/>
    <n v="15121514"/>
    <s v="MÍNIMA CUANTÍA"/>
    <n v="8"/>
    <n v="3"/>
    <n v="10"/>
    <n v="20"/>
    <n v="1513537.2"/>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eroShell Grease 5"/>
    <s v="15121900"/>
    <s v="MÍNIMA CUANTÍA"/>
    <n v="8"/>
    <n v="3"/>
    <n v="10"/>
    <n v="2"/>
    <n v="4081097.86"/>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eroShell Grease 22"/>
    <s v="15121900"/>
    <s v="MÍNIMA CUANTÍA"/>
    <n v="8"/>
    <n v="3"/>
    <n v="10"/>
    <n v="3"/>
    <n v="2139161.8499999996"/>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PRESERVATIVO"/>
    <n v="15121514"/>
    <s v="MÍNIMA CUANTÍA"/>
    <n v="8"/>
    <n v="3"/>
    <n v="10"/>
    <n v="10"/>
    <n v="5442536.4000000004"/>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ACEITE HIDRAULICO 10 TRANSPARENTE 55X1"/>
    <n v="15121504"/>
    <s v="MÍNIMA CUANTÍA"/>
    <n v="8"/>
    <n v="3"/>
    <n v="10"/>
    <n v="70"/>
    <n v="23397803.800000001"/>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NYCO GREASE GN 3058"/>
    <s v="15121900"/>
    <s v="MÍNIMA CUANTÍA"/>
    <n v="8"/>
    <n v="3"/>
    <n v="10"/>
    <n v="4"/>
    <n v="2175210.52"/>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ROYCO SYNTHETIC FIRE RESISTANT HYDRAULIC FLUID 782"/>
    <n v="15121501"/>
    <s v="MÍNIMA CUANTÍA"/>
    <n v="8"/>
    <n v="3"/>
    <n v="10"/>
    <n v="4"/>
    <n v="554635.19999999995"/>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3, PREMIER RUST INHIBITOR, 11 ONZAS ACORDE CON BMS 3-23 G TYPE II"/>
    <n v="15121514"/>
    <s v="MÍNIMA CUANTÍA"/>
    <n v="8"/>
    <n v="3"/>
    <n v="10"/>
    <s v="20"/>
    <n v="2427957"/>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CLEANER / REMOVER"/>
    <n v="23281902"/>
    <s v="MÍNIMA CUANTÍA"/>
    <n v="8"/>
    <n v="3"/>
    <n v="10"/>
    <n v="1"/>
    <n v="1503350.8"/>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PARTICULAS MAGNETICAS PREPARED OIL BATH FLUORECENTES"/>
    <n v="23281902"/>
    <s v="MÍNIMA CUANTÍA"/>
    <n v="8"/>
    <n v="3"/>
    <n v="10"/>
    <n v="1"/>
    <n v="1669451"/>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PECTROMETRIC OIL STANDARD SMA-900-200G"/>
    <n v="23281902"/>
    <s v="MÍNIMA CUANTÍA"/>
    <n v="8"/>
    <n v="3"/>
    <n v="10"/>
    <n v="1"/>
    <n v="1454477.5"/>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SP400 INHIBIDOR DE CORROSION"/>
    <n v="12164201"/>
    <s v="MÍNIMA CUANTÍA"/>
    <n v="8"/>
    <n v="3"/>
    <n v="10"/>
    <n v="15"/>
    <n v="555206.40000000002"/>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Dow 55M"/>
    <s v="15121900"/>
    <s v="MÍNIMA CUANTÍA"/>
    <n v="8"/>
    <n v="3"/>
    <n v="10"/>
    <n v="2"/>
    <n v="628674.62"/>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1,WD-40"/>
    <n v="15121514"/>
    <s v="MÍNIMA CUANTÍA"/>
    <n v="8"/>
    <n v="3"/>
    <n v="10"/>
    <n v="20"/>
    <n v="2108085"/>
    <s v="Unidad"/>
    <s v="NO SOLICITADAS"/>
  </r>
  <r>
    <x v="31"/>
    <x v="1"/>
    <s v="02-02-01-003-003-03"/>
    <s v="Materiales y suministros - Aceites de petróleo o aceites obtenidos de minerales bituminosos (excepto los aceites crudos); preparados n. C. P. , que contengan por lo menos el 70% de su peso en aceites de esos tipos y cuyos componentes básicos sean esos aceites"/>
    <s v="LPS Labs 00216 LPS 2 Lubricante"/>
    <n v="15121514"/>
    <s v="MÍNIMA CUANTÍA"/>
    <n v="8"/>
    <n v="3"/>
    <n v="10"/>
    <n v="20"/>
    <n v="2108085"/>
    <s v="Unidad"/>
    <s v="NO SOLICITADAS"/>
  </r>
  <r>
    <x v="31"/>
    <x v="7"/>
    <s v="02-02-01-003-004-01"/>
    <s v="Materiales y suministros - Químicos orgánicos básicos"/>
    <s v="ALCOHOL ISOPROPILICO"/>
    <n v="12191601"/>
    <s v="MÍNIMA CUANTÍA"/>
    <n v="8"/>
    <n v="3"/>
    <n v="10"/>
    <n v="55"/>
    <n v="8549340.8000000007"/>
    <s v="Unidad"/>
    <s v="NO SOLICITADAS"/>
  </r>
  <r>
    <x v="31"/>
    <x v="7"/>
    <s v="02-02-01-003-004-07"/>
    <s v="Materiales y suministros - Plásticos en formas primarias"/>
    <s v="SILICONA ALTA TEMPERATURA "/>
    <n v="12352310"/>
    <s v="MÍNIMA CUANTÍA"/>
    <n v="8"/>
    <n v="3"/>
    <n v="10"/>
    <n v="4"/>
    <n v="96080.6"/>
    <s v="Unidad"/>
    <s v="NO SOLICITADAS"/>
  </r>
  <r>
    <x v="31"/>
    <x v="3"/>
    <s v="02-02-01-003-005-01"/>
    <s v="Materiales y suministros - Pinturas y barnices y productos relacionados; colores para la pintura artística; tintas"/>
    <s v="PINTURA POLIURETANO NEGRA BRILLANTE. FEDERAL ESTÁNDAR 17038, ACORDE MIL-PRF-85285. KIT (ENDURECEDOR - AJUSTADOR) "/>
    <n v="31211515"/>
    <s v="MÍNIMA CUANTÍA"/>
    <n v="8"/>
    <n v="3"/>
    <n v="10"/>
    <s v="3"/>
    <n v="5225337.5999999996"/>
    <s v="Unidad"/>
    <s v="NO SOLICITADAS"/>
  </r>
  <r>
    <x v="31"/>
    <x v="3"/>
    <s v="02-02-01-003-005-01"/>
    <s v="Materiales y suministros - Pinturas y barnices y productos relacionados; colores para la pintura artística; tintas"/>
    <s v="PINTURA POLIURETANO BLANCA. FEDERAL ESTÁNDAR 17925, ACORDE MIL-PRF-85285. KIT (ENDURECEDOR - AJUSTADOR) "/>
    <n v="31211515"/>
    <s v="MÍNIMA CUANTÍA"/>
    <n v="8"/>
    <n v="3"/>
    <n v="10"/>
    <s v="9"/>
    <n v="15676012.799999999"/>
    <s v="Unidad"/>
    <s v="NO SOLICITADAS"/>
  </r>
  <r>
    <x v="31"/>
    <x v="3"/>
    <s v="02-02-01-003-005-01"/>
    <s v="Materiales y suministros - Pinturas y barnices y productos relacionados; colores para la pintura artística; tintas"/>
    <s v="PINTURA POLIURETANO AMARILLA. FEDERAL ESTÁNDAR 23655 ACORDE MIL-PRF-85285. KIT (ENDURECEDOR - AJUSTADOR) "/>
    <n v="31211515"/>
    <s v="MÍNIMA CUANTÍA"/>
    <n v="8"/>
    <n v="3"/>
    <n v="10"/>
    <s v="1"/>
    <n v="1741779.2"/>
    <s v="Unidad"/>
    <s v="NO SOLICITADAS"/>
  </r>
  <r>
    <x v="31"/>
    <x v="3"/>
    <s v="02-02-01-003-005-01"/>
    <s v="Materiales y suministros - Pinturas y barnices y productos relacionados; colores para la pintura artística; tintas"/>
    <s v="PINTURA POLIURETANO ROJO FEDERAL ESTÁNDAR 11350 ACORDE MIL-PRF-85285. KIT (ENDURECEDOR - AJUSTADOR) "/>
    <n v="31211515"/>
    <s v="MÍNIMA CUANTÍA"/>
    <n v="8"/>
    <n v="3"/>
    <n v="10"/>
    <s v="1"/>
    <n v="1741779.2"/>
    <s v="Unidad"/>
    <s v="NO SOLICITADAS"/>
  </r>
  <r>
    <x v="31"/>
    <x v="3"/>
    <s v="02-02-01-003-005-01"/>
    <s v="Materiales y suministros - Pinturas y barnices y productos relacionados; colores para la pintura artística; tintas"/>
    <s v="PINTURA POLIURETANO GRIS FEDERAL ESTÁNDAR 16251 ACORDE MIL-PRF-85285. KIT (ENDURECEDOR - AJUSTADOR) "/>
    <n v="31211515"/>
    <s v="MÍNIMA CUANTÍA"/>
    <n v="8"/>
    <n v="3"/>
    <n v="10"/>
    <n v="3"/>
    <n v="5225337.5999999996"/>
    <s v="Unidad"/>
    <s v="NO SOLICITADAS"/>
  </r>
  <r>
    <x v="31"/>
    <x v="3"/>
    <s v="02-02-01-003-005-01"/>
    <s v="Materiales y suministros - Pinturas y barnices y productos relacionados; colores para la pintura artística; tintas"/>
    <s v="PINTURA POLIURETANO GRIS FEDERAL ESTÁNDAR 16515 ACORDE MIL-PRF-85285. KIT (ENDURECEDOR - AJUSTADOR) "/>
    <n v="31211515"/>
    <s v="MÍNIMA CUANTÍA"/>
    <n v="8"/>
    <n v="3"/>
    <n v="10"/>
    <n v="3"/>
    <n v="5225337.5999999996"/>
    <s v="Unidad"/>
    <s v="NO SOLICITADAS"/>
  </r>
  <r>
    <x v="31"/>
    <x v="3"/>
    <s v="02-02-01-003-005-01"/>
    <s v="Materiales y suministros - Pinturas y barnices y productos relacionados; colores para la pintura artística; tintas"/>
    <s v="PINTURA POLIURETANO AZUL OSCURO FEDERAL ESTÁNDAR 15048 ACORDE MIL-PRF-85285. KIT (ENDURECEDOR - AJUSTADOR) "/>
    <n v="31211515"/>
    <s v="MÍNIMA CUANTÍA"/>
    <n v="8"/>
    <n v="3"/>
    <n v="10"/>
    <s v="1"/>
    <n v="2652901.5099999998"/>
    <s v="Unidad"/>
    <s v="NO SOLICITADAS"/>
  </r>
  <r>
    <x v="31"/>
    <x v="3"/>
    <s v="02-02-01-003-005-01"/>
    <s v="Materiales y suministros - Pinturas y barnices y productos relacionados; colores para la pintura artística; tintas"/>
    <s v="PRIMER EPOXICO VERDE ACORDE A MIL-PRF-23377 REV K TYPE I CLASE 2. KIT"/>
    <n v="31211515"/>
    <s v="MÍNIMA CUANTÍA"/>
    <n v="8"/>
    <n v="3"/>
    <n v="10"/>
    <s v="2"/>
    <n v="3887299.2199999997"/>
    <s v="Unidad"/>
    <s v="NO SOLICITADAS"/>
  </r>
  <r>
    <x v="31"/>
    <x v="3"/>
    <s v="02-02-01-003-005-01"/>
    <s v="Materiales y suministros - Pinturas y barnices y productos relacionados; colores para la pintura artística; tintas"/>
    <s v="PRIMER IMPRIMANTE PARA COMPUESTOS, PPG Aerospace® DeSoto® 512X310 Gray BMS 10-103. Specs Chrome-Free Epoxy Primer - Gallon Kit"/>
    <n v="31211515"/>
    <s v="MÍNIMA CUANTÍA"/>
    <n v="8"/>
    <n v="3"/>
    <n v="10"/>
    <s v="3"/>
    <n v="7650345.7799999993"/>
    <s v="Unidad"/>
    <s v="NO SOLICITADAS"/>
  </r>
  <r>
    <x v="31"/>
    <x v="3"/>
    <s v="02-02-01-003-005-01"/>
    <s v="Materiales y suministros - Pinturas y barnices y productos relacionados; colores para la pintura artística; tintas"/>
    <s v="PINTURA EN AEROSOL GRIS"/>
    <n v="31211500"/>
    <s v="MÍNIMA CUANTÍA"/>
    <n v="8"/>
    <n v="3"/>
    <n v="10"/>
    <n v="10"/>
    <n v="425948.6"/>
    <s v="Unidad"/>
    <s v="NO SOLICITADAS"/>
  </r>
  <r>
    <x v="31"/>
    <x v="3"/>
    <s v="02-02-01-003-005-01"/>
    <s v="Materiales y suministros - Pinturas y barnices y productos relacionados; colores para la pintura artística; tintas"/>
    <s v="ESMALTE ANTICORROSIVO PRIMER "/>
    <n v="31211515"/>
    <s v="MÍNIMA CUANTÍA"/>
    <n v="8"/>
    <n v="3"/>
    <n v="10"/>
    <n v="2"/>
    <n v="2050022.52"/>
    <s v="Unidad"/>
    <s v="NO SOLICITADAS"/>
  </r>
  <r>
    <x v="31"/>
    <x v="3"/>
    <s v="02-02-01-003-005-01"/>
    <s v="Materiales y suministros - Pinturas y barnices y productos relacionados; colores para la pintura artística; tintas"/>
    <s v="ACF-50 ANTI CORROSION 72Oz"/>
    <n v="12164201"/>
    <s v="MÍNIMA CUANTÍA"/>
    <n v="8"/>
    <n v="3"/>
    <n v="10"/>
    <n v="8"/>
    <n v="1749357.12"/>
    <s v="Unidad"/>
    <s v="NO SOLICITADAS"/>
  </r>
  <r>
    <x v="31"/>
    <x v="3"/>
    <s v="02-02-01-003-005-01"/>
    <s v="Materiales y suministros - Pinturas y barnices y productos relacionados; colores para la pintura artística; tintas"/>
    <s v="PINTURAS AEROSOL COLOR NEGRO MATE"/>
    <n v="31211507"/>
    <s v="MÍNIMA CUANTÍA"/>
    <n v="8"/>
    <n v="3"/>
    <n v="10"/>
    <n v="10"/>
    <n v="256564"/>
    <s v="Unidad"/>
    <s v="NO SOLICITADAS"/>
  </r>
  <r>
    <x v="31"/>
    <x v="3"/>
    <s v="02-02-01-003-005-01"/>
    <s v="Materiales y suministros - Pinturas y barnices y productos relacionados; colores para la pintura artística; tintas"/>
    <s v="PINTURAS AEROSOL COLOR NEGRO BRILLANTE"/>
    <n v="31211507"/>
    <s v="MÍNIMA CUANTÍA"/>
    <n v="8"/>
    <n v="3"/>
    <n v="10"/>
    <n v="10"/>
    <n v="256564"/>
    <s v="Unidad"/>
    <s v="NO SOLICITADAS"/>
  </r>
  <r>
    <x v="31"/>
    <x v="3"/>
    <s v="02-02-01-003-005-01"/>
    <s v="Materiales y suministros - Pinturas y barnices y productos relacionados; colores para la pintura artística; tintas"/>
    <s v="PINTURAS AEROSOL BLANCO"/>
    <n v="31211507"/>
    <s v="MÍNIMA CUANTÍA"/>
    <n v="8"/>
    <n v="3"/>
    <n v="10"/>
    <n v="10"/>
    <n v="256564"/>
    <s v="Unidad"/>
    <s v="NO SOLICITADAS"/>
  </r>
  <r>
    <x v="31"/>
    <x v="3"/>
    <s v="02-02-01-003-005-01"/>
    <s v="Materiales y suministros - Pinturas y barnices y productos relacionados; colores para la pintura artística; tintas"/>
    <s v="PINTURA AEROSOL COLOR AMARILLO"/>
    <n v="31211507"/>
    <s v="MÍNIMA CUANTÍA"/>
    <n v="8"/>
    <n v="3"/>
    <n v="10"/>
    <n v="10"/>
    <n v="256564"/>
    <s v="Unidad"/>
    <s v="NO SOLICITADAS"/>
  </r>
  <r>
    <x v="31"/>
    <x v="3"/>
    <s v="02-02-01-003-005-01"/>
    <s v="Materiales y suministros - Pinturas y barnices y productos relacionados; colores para la pintura artística; tintas"/>
    <s v="PINTURA AEROSOL COLOR AZUL"/>
    <n v="31211507"/>
    <s v="MÍNIMA CUANTÍA"/>
    <n v="8"/>
    <n v="3"/>
    <n v="10"/>
    <n v="10"/>
    <n v="256564"/>
    <s v="Unidad"/>
    <s v="NO SOLICITADAS"/>
  </r>
  <r>
    <x v="31"/>
    <x v="3"/>
    <s v="02-02-01-003-005-01"/>
    <s v="Materiales y suministros - Pinturas y barnices y productos relacionados; colores para la pintura artística; tintas"/>
    <s v="PINTURA AEROSOL COLOR ROJO"/>
    <n v="31211507"/>
    <s v="MÍNIMA CUANTÍA"/>
    <n v="8"/>
    <n v="3"/>
    <n v="10"/>
    <n v="10"/>
    <n v="256564"/>
    <s v="Unidad"/>
    <s v="NO SOLICITADAS"/>
  </r>
  <r>
    <x v="31"/>
    <x v="3"/>
    <s v="02-02-01-003-005-01"/>
    <s v="Materiales y suministros - Pinturas y barnices y productos relacionados; colores para la pintura artística; tintas"/>
    <s v="PINTURAS AEROSOL COLOR ALUMINIO"/>
    <n v="31211507"/>
    <s v="MÍNIMA CUANTÍA"/>
    <n v="8"/>
    <n v="3"/>
    <n v="10"/>
    <n v="5"/>
    <n v="128282"/>
    <s v="Unidad"/>
    <s v="NO SOLICITADAS"/>
  </r>
  <r>
    <x v="31"/>
    <x v="3"/>
    <s v="02-02-01-003-005-01"/>
    <s v="Materiales y suministros - Pinturas y barnices y productos relacionados; colores para la pintura artística; tintas"/>
    <s v="PINTURAS AEROSOL (ANTICORROSIVO GRIS)"/>
    <n v="31211507"/>
    <s v="MÍNIMA CUANTÍA"/>
    <n v="8"/>
    <n v="3"/>
    <n v="10"/>
    <n v="5"/>
    <n v="128282"/>
    <s v="Unidad"/>
    <s v="NO SOLICITADAS"/>
  </r>
  <r>
    <x v="31"/>
    <x v="3"/>
    <s v="02-02-01-003-005-01"/>
    <s v="Materiales y suministros - Pinturas y barnices y productos relacionados; colores para la pintura artística; tintas"/>
    <s v="SPRAY ZINC PRIMER GREEN  P-1006  DE 11 OZ (ESPECIFICACIÓN AMS 3110 - TT-P-1757B TY I &amp; II, CL N)"/>
    <n v="31211518"/>
    <s v="MÍNIMA CUANTÍA"/>
    <n v="8"/>
    <n v="3"/>
    <n v="10"/>
    <n v="5"/>
    <n v="2457350"/>
    <s v="Unidad"/>
    <s v="NO SOLICITADAS"/>
  </r>
  <r>
    <x v="31"/>
    <x v="3"/>
    <s v="02-02-01-003-005-01"/>
    <s v="Materiales y suministros - Pinturas y barnices y productos relacionados; colores para la pintura artística; tintas"/>
    <s v="PINTURA POLIURETANO NARANJA FEDERAL ESTÁNDAR 12246 ACORDE MIL-PRF- 85285. KIT (ENDURECEDOR - AJUSTADOR)"/>
    <n v="31211515"/>
    <s v="MÍNIMA CUANTÍA"/>
    <n v="8"/>
    <n v="3"/>
    <n v="10"/>
    <n v="1"/>
    <n v="4316397.75"/>
    <s v="Unidad"/>
    <s v="NO SOLICITADAS"/>
  </r>
  <r>
    <x v="31"/>
    <x v="3"/>
    <s v="02-02-01-003-005-03"/>
    <s v="Materiales y suministros - Jabón, preparados para limpieza, perfumes y preparados de tocador"/>
    <s v="KIMWIPES EX-L 4.5 X 8.5” 1-PLY 280/BOX (CAJA)"/>
    <n v="24112408"/>
    <s v="MÍNIMA CUANTÍA"/>
    <n v="8"/>
    <n v="3"/>
    <n v="10"/>
    <n v="8"/>
    <n v="710449.04"/>
    <s v="Unidad"/>
    <s v="NO SOLICITADAS"/>
  </r>
  <r>
    <x v="31"/>
    <x v="3"/>
    <s v="02-02-01-003-005-03"/>
    <s v="Materiales y suministros - Jabón, preparados para limpieza, perfumes y preparados de tocador"/>
    <s v="JABON LIQUIDO PARA MANOS"/>
    <n v="53131608"/>
    <s v="MÍNIMA CUANTÍA"/>
    <n v="8"/>
    <n v="3"/>
    <n v="10"/>
    <n v="10"/>
    <n v="1053483.2000000002"/>
    <s v="Unidad"/>
    <s v="NO SOLICITADAS"/>
  </r>
  <r>
    <x v="31"/>
    <x v="3"/>
    <s v="02-02-01-003-005-03"/>
    <s v="Materiales y suministros - Jabón, preparados para limpieza, perfumes y preparados de tocador"/>
    <s v="TALCO INDUSTRIAL"/>
    <n v="11101518"/>
    <s v="MÍNIMA CUANTÍA"/>
    <n v="8"/>
    <n v="3"/>
    <n v="10"/>
    <n v="1"/>
    <n v="403853.87"/>
    <s v="Unidad"/>
    <s v="NO SOLICITADAS"/>
  </r>
  <r>
    <x v="31"/>
    <x v="3"/>
    <s v="02-02-01-003-005-03"/>
    <s v="Materiales y suministros - Jabón, preparados para limpieza, perfumes y preparados de tocador"/>
    <s v="JABON LIQUIDO EASY OFF BANG"/>
    <n v="53131608"/>
    <s v="MÍNIMA CUANTÍA"/>
    <n v="8"/>
    <n v="3"/>
    <n v="10"/>
    <n v="12"/>
    <n v="1163934.24"/>
    <s v="Unidad"/>
    <s v="NO SOLICITADAS"/>
  </r>
  <r>
    <x v="31"/>
    <x v="3"/>
    <s v="02-02-01-003-005-03"/>
    <s v="Materiales y suministros - Jabón, preparados para limpieza, perfumes y preparados de tocador"/>
    <s v="JABON LIQUIDO PARA ROPA WOOLITE"/>
    <n v="53131608"/>
    <s v="MÍNIMA CUANTÍA"/>
    <n v="8"/>
    <n v="3"/>
    <n v="10"/>
    <n v="6"/>
    <n v="1521955.26"/>
    <s v="Unidad"/>
    <s v="NO SOLICITADAS"/>
  </r>
  <r>
    <x v="31"/>
    <x v="3"/>
    <s v="02-02-01-003-005-03"/>
    <s v="Materiales y suministros - Jabón, preparados para limpieza, perfumes y preparados de tocador"/>
    <s v="MATERIAL ABRASIVO No 91893 PARA LIMPIEZA DE BUJIAS"/>
    <n v="15121514"/>
    <s v="MÍNIMA CUANTÍA"/>
    <n v="8"/>
    <n v="3"/>
    <n v="10"/>
    <n v="1"/>
    <n v="74658.22"/>
    <s v="Unidad"/>
    <s v="NO SOLICITADAS"/>
  </r>
  <r>
    <x v="31"/>
    <x v="3"/>
    <s v="02-02-01-003-005-04"/>
    <s v="Materiales y suministros - Productos químicos n. C. P."/>
    <s v="COMPUESTO ANTICORROSIVO, ESPECIFICACIÓN AIMS04-05-005 TYPE I"/>
    <n v="12164201"/>
    <s v="MÍNIMA CUANTÍA"/>
    <n v="8"/>
    <n v="3"/>
    <n v="10"/>
    <n v="2"/>
    <n v="1697749.2"/>
    <s v="Unidad"/>
    <s v="NO SOLICITADAS"/>
  </r>
  <r>
    <x v="31"/>
    <x v="3"/>
    <s v="02-02-01-003-005-04"/>
    <s v="Materiales y suministros - Productos químicos n. C. P."/>
    <s v="LIMPIADOR DE CONTACTOS"/>
    <n v="23281901"/>
    <s v="MÍNIMA CUANTÍA"/>
    <n v="8"/>
    <n v="3"/>
    <n v="10"/>
    <n v="48"/>
    <n v="3336379.1999999997"/>
    <s v="Unidad"/>
    <s v="NO SOLICITADAS"/>
  </r>
  <r>
    <x v="31"/>
    <x v="3"/>
    <s v="02-02-01-003-005-04"/>
    <s v="Materiales y suministros - Productos químicos n. C. P."/>
    <s v="PASTA PARA SOLDAR "/>
    <n v="11101716"/>
    <s v="MÍNIMA CUANTÍA"/>
    <n v="8"/>
    <n v="3"/>
    <n v="10"/>
    <n v="5"/>
    <n v="53776.1"/>
    <s v="Unidad"/>
    <s v="NO SOLICITADAS"/>
  </r>
  <r>
    <x v="31"/>
    <x v="3"/>
    <s v="02-02-01-003-005-04"/>
    <s v="Materiales y suministros - Productos químicos n. C. P."/>
    <s v="ADHESIVO ESTRUCTURAL HYSOL 9309 NA"/>
    <n v="31201601"/>
    <s v="MÍNIMA CUANTÍA"/>
    <n v="8"/>
    <n v="3"/>
    <n v="10"/>
    <n v="2"/>
    <n v="2773354.5"/>
    <s v="Unidad"/>
    <s v="NO SOLICITADAS"/>
  </r>
  <r>
    <x v="31"/>
    <x v="3"/>
    <s v="02-02-01-003-005-04"/>
    <s v="Materiales y suministros - Productos químicos n. C. P."/>
    <s v="RHINO 1307 LV LANCAIR LOW VISCOSITY EPOXY RESIN"/>
    <n v="23281902"/>
    <s v="MÍNIMA CUANTÍA"/>
    <n v="8"/>
    <n v="3"/>
    <n v="10"/>
    <n v="3"/>
    <n v="3007350.1500000004"/>
    <s v="Unidad"/>
    <s v="NO SOLICITADAS"/>
  </r>
  <r>
    <x v="31"/>
    <x v="3"/>
    <s v="02-02-01-003-005-04"/>
    <s v="Materiales y suministros - Productos químicos n. C. P."/>
    <s v="RHINO 3156 LANCAIR 30 MINUTE_x000a_SYSTEM HARDENER"/>
    <n v="23281902"/>
    <s v="MÍNIMA CUANTÍA"/>
    <n v="8"/>
    <n v="3"/>
    <n v="10"/>
    <n v="3"/>
    <n v="1250313.96"/>
    <s v="Unidad"/>
    <s v="NO SOLICITADAS"/>
  </r>
  <r>
    <x v="31"/>
    <x v="3"/>
    <s v="02-02-01-003-005-04"/>
    <s v="Materiales y suministros - Productos químicos n. C. P."/>
    <s v="NEOPRENE HIGH PERFORMANCE RUBBER AND GASKET ADHESIVE 3M, ACORDE A MIL-M-81288"/>
    <n v="31201601"/>
    <s v="MÍNIMA CUANTÍA"/>
    <n v="8"/>
    <n v="3"/>
    <n v="10"/>
    <n v="4"/>
    <n v="2081776.48"/>
    <s v="Unidad"/>
    <s v="NO SOLICITADAS"/>
  </r>
  <r>
    <x v="31"/>
    <x v="3"/>
    <s v="02-02-01-003-005-04"/>
    <s v="Materiales y suministros - Productos químicos n. C. P."/>
    <s v="SELLANTE PRC (PR-1440 B1/2)"/>
    <n v="46191503"/>
    <s v="MÍNIMA CUANTÍA"/>
    <n v="8"/>
    <n v="3"/>
    <n v="10"/>
    <s v="4"/>
    <n v="3604909.84"/>
    <s v="Unidad"/>
    <s v="NO SOLICITADAS"/>
  </r>
  <r>
    <x v="31"/>
    <x v="3"/>
    <s v="02-02-01-003-005-04"/>
    <s v="Materiales y suministros - Productos químicos n. C. P."/>
    <s v="SELLANTE PR 1440 A 1/2 TYPE I KIT QUART"/>
    <n v="46191503"/>
    <s v="MÍNIMA CUANTÍA"/>
    <n v="8"/>
    <n v="3"/>
    <n v="10"/>
    <s v="2"/>
    <n v="1816123.26"/>
    <s v="Unidad"/>
    <s v="NO SOLICITADAS"/>
  </r>
  <r>
    <x v="31"/>
    <x v="3"/>
    <s v="02-02-01-003-005-04"/>
    <s v="Materiales y suministros - Productos químicos n. C. P."/>
    <s v="SELLANTE PR 1428 B 1/2 TYPE VIII"/>
    <n v="46191503"/>
    <s v="MÍNIMA CUANTÍA"/>
    <n v="8"/>
    <n v="3"/>
    <n v="10"/>
    <s v="4"/>
    <n v="5751331.8799999999"/>
    <s v="Unidad"/>
    <s v="NO SOLICITADAS"/>
  </r>
  <r>
    <x v="31"/>
    <x v="3"/>
    <s v="02-02-01-003-005-04"/>
    <s v="Materiales y suministros - Productos químicos n. C. P."/>
    <s v="Sikaflex®-1A PLUS               Sellador Profesinal de Alto Desempeño, Tecnología de Poliuretano    I-CURE, Color Blanco"/>
    <n v="31201635"/>
    <s v="MÍNIMA CUANTÍA"/>
    <n v="8"/>
    <n v="3"/>
    <n v="10"/>
    <s v="4"/>
    <n v="327140.52"/>
    <s v="Unidad"/>
    <s v="NO SOLICITADAS"/>
  </r>
  <r>
    <x v="31"/>
    <x v="3"/>
    <s v="02-02-01-003-005-04"/>
    <s v="Materiales y suministros - Productos químicos n. C. P."/>
    <s v="Sikaflex®-1A PLUS               Sellador Profesinal de Alto Desempeño, Tecnología de Poliuretano   I-CURE, Color Gris"/>
    <n v="31201635"/>
    <s v="MÍNIMA CUANTÍA"/>
    <n v="8"/>
    <n v="3"/>
    <n v="10"/>
    <s v="4"/>
    <n v="327140.52"/>
    <s v="Unidad"/>
    <s v="NO SOLICITADAS"/>
  </r>
  <r>
    <x v="31"/>
    <x v="3"/>
    <s v="02-02-01-003-005-04"/>
    <s v="Materiales y suministros - Productos químicos n. C. P."/>
    <s v="Biobor JF® BB32EZ01US Aviation Fuel Biocide"/>
    <n v="41113105"/>
    <s v="MÍNIMA CUANTÍA"/>
    <n v="8"/>
    <n v="3"/>
    <n v="10"/>
    <s v="4"/>
    <n v="1495449.2"/>
    <s v="Unidad"/>
    <s v="NO SOLICITADAS"/>
  </r>
  <r>
    <x v="31"/>
    <x v="3"/>
    <s v="02-02-01-003-005-04"/>
    <s v="Materiales y suministros - Productos químicos n. C. P."/>
    <s v="Biobor® Hum-Bug Detector® Kit"/>
    <n v="41113105"/>
    <s v="MÍNIMA CUANTÍA"/>
    <n v="8"/>
    <n v="3"/>
    <n v="10"/>
    <s v="2"/>
    <n v="576888.19999999995"/>
    <s v="Unidad"/>
    <s v="NO SOLICITADAS"/>
  </r>
  <r>
    <x v="31"/>
    <x v="3"/>
    <s v="02-02-01-003-005-04"/>
    <s v="Materiales y suministros - Productos químicos n. C. P."/>
    <s v="67987 Easicult Combi (CAJA)"/>
    <n v="41113105"/>
    <s v="MÍNIMA CUANTÍA"/>
    <n v="8"/>
    <n v="3"/>
    <n v="10"/>
    <n v="2"/>
    <n v="1054744.6000000001"/>
    <s v="Unidad"/>
    <s v="NO SOLICITADAS"/>
  </r>
  <r>
    <x v="31"/>
    <x v="3"/>
    <s v="02-02-01-003-005-04"/>
    <s v="Materiales y suministros - Productos químicos n. C. P."/>
    <s v="LOCTITE EA 9394"/>
    <s v="42143509"/>
    <s v="MÍNIMA CUANTÍA"/>
    <n v="8"/>
    <n v="3"/>
    <n v="10"/>
    <s v="2"/>
    <n v="3659128.62"/>
    <s v="Unidad"/>
    <s v="NO SOLICITADAS"/>
  </r>
  <r>
    <x v="31"/>
    <x v="3"/>
    <s v="02-02-01-003-005-04"/>
    <s v="Materiales y suministros - Productos químicos n. C. P."/>
    <s v="PPG Aerospace® PR-1005-L Buna-N Red"/>
    <n v="46191503"/>
    <s v="MÍNIMA CUANTÍA"/>
    <n v="8"/>
    <n v="3"/>
    <n v="10"/>
    <n v="1"/>
    <n v="492066.19"/>
    <s v="Unidad"/>
    <s v="NO SOLICITADAS"/>
  </r>
  <r>
    <x v="31"/>
    <x v="3"/>
    <s v="02-02-01-003-005-04"/>
    <s v="Materiales y suministros - Productos químicos n. C. P."/>
    <s v="PEGANTE INDUSTRIAL"/>
    <s v="23153401"/>
    <s v="MÍNIMA CUANTÍA"/>
    <n v="8"/>
    <n v="3"/>
    <n v="10"/>
    <n v="12"/>
    <n v="1127505.96"/>
    <s v="Unidad"/>
    <s v="NO SOLICITADAS"/>
  </r>
  <r>
    <x v="31"/>
    <x v="3"/>
    <s v="02-02-01-003-005-04"/>
    <s v="Materiales y suministros - Productos químicos n. C. P."/>
    <s v="Loctite 515 Gasket Eliminator"/>
    <s v="42143509"/>
    <s v="MÍNIMA CUANTÍA"/>
    <n v="8"/>
    <n v="3"/>
    <n v="10"/>
    <n v="5"/>
    <n v="1926312.5"/>
    <s v="Unidad"/>
    <s v="NO SOLICITADAS"/>
  </r>
  <r>
    <x v="31"/>
    <x v="3"/>
    <s v="02-02-01-003-005-04"/>
    <s v="Materiales y suministros - Productos químicos n. C. P."/>
    <s v="TORQUE SEAL ORANGE"/>
    <s v="31211910"/>
    <s v="MÍNIMA CUANTÍA"/>
    <n v="8"/>
    <n v="3"/>
    <n v="10"/>
    <n v="20"/>
    <n v="872627"/>
    <s v="Unidad"/>
    <s v="NO SOLICITADAS"/>
  </r>
  <r>
    <x v="31"/>
    <x v="3"/>
    <s v="02-02-01-003-005-04"/>
    <s v="Materiales y suministros - Productos químicos n. C. P."/>
    <s v="LOCKTITE 542 "/>
    <s v="42143509"/>
    <s v="MÍNIMA CUANTÍA"/>
    <n v="8"/>
    <n v="3"/>
    <n v="10"/>
    <n v="5"/>
    <n v="1025006.5"/>
    <s v="Unidad"/>
    <s v="NO SOLICITADAS"/>
  </r>
  <r>
    <x v="31"/>
    <x v="3"/>
    <s v="02-02-01-003-005-04"/>
    <s v="Materiales y suministros - Productos químicos n. C. P."/>
    <s v="Loctite Antiseize 767 (Silver grade)"/>
    <s v="42143509"/>
    <s v="MÍNIMA CUANTÍA"/>
    <n v="8"/>
    <n v="3"/>
    <n v="10"/>
    <n v="1"/>
    <n v="236862.36"/>
    <s v="Unidad"/>
    <s v="NO SOLICITADAS"/>
  </r>
  <r>
    <x v="31"/>
    <x v="3"/>
    <s v="02-02-01-003-005-04"/>
    <s v="Materiales y suministros - Productos químicos n. C. P."/>
    <s v="Loctite 51007 Cobre Lb 8008 C5-a Lubricante Antiagarrotamien"/>
    <n v="15121514"/>
    <s v="MÍNIMA CUANTÍA"/>
    <n v="8"/>
    <n v="3"/>
    <n v="10"/>
    <n v="2"/>
    <n v="375897.2"/>
    <s v="Unidad"/>
    <s v="NO SOLICITADAS"/>
  </r>
  <r>
    <x v="31"/>
    <x v="3"/>
    <s v="02-02-01-003-005-04"/>
    <s v="Materiales y suministros - Productos químicos n. C. P."/>
    <s v="AERO Windshield Cleaner "/>
    <n v="23281902"/>
    <s v="MÍNIMA CUANTÍA"/>
    <n v="8"/>
    <n v="3"/>
    <n v="10"/>
    <n v="20"/>
    <n v="2050013"/>
    <s v="Unidad"/>
    <s v="NO SOLICITADAS"/>
  </r>
  <r>
    <x v="31"/>
    <x v="3"/>
    <s v="02-02-01-003-005-04"/>
    <s v="Materiales y suministros - Productos químicos n. C. P."/>
    <s v="Adhesivo Hysol 9394 _x000a_(HENKEL LOCTITE® HYSOL® EA 9394 EPOXY ADHESIVE KIT AS9277016)"/>
    <n v="31201601"/>
    <s v="MÍNIMA CUANTÍA"/>
    <n v="8"/>
    <n v="3"/>
    <n v="10"/>
    <n v="8"/>
    <n v="22074024"/>
    <s v="Unidad"/>
    <s v="NO SOLICITADAS"/>
  </r>
  <r>
    <x v="31"/>
    <x v="3"/>
    <s v="02-02-01-003-005-04"/>
    <s v="Materiales y suministros - Productos químicos n. C. P."/>
    <s v="PEGANTE SUPERBONDER DE 20 GRAMOS"/>
    <n v="31201636"/>
    <s v="MÍNIMA CUANTÍA"/>
    <n v="8"/>
    <n v="3"/>
    <n v="10"/>
    <n v="20"/>
    <n v="2010862"/>
    <s v="Unidad"/>
    <s v="NO SOLICITADAS"/>
  </r>
  <r>
    <x v="31"/>
    <x v="3"/>
    <s v="02-02-01-003-005-04"/>
    <s v="Materiales y suministros - Productos químicos n. C. P."/>
    <s v="DE ICER BOOT KIT REPAIR"/>
    <n v="25172511"/>
    <s v="MÍNIMA CUANTÍA"/>
    <n v="8"/>
    <n v="3"/>
    <n v="10"/>
    <s v="1"/>
    <n v="4798760.68"/>
    <s v="Unidad"/>
    <s v="NO SOLICITADAS"/>
  </r>
  <r>
    <x v="31"/>
    <x v="3"/>
    <s v="02-02-01-003-005-04"/>
    <s v="Materiales y suministros - Productos químicos n. C. P."/>
    <s v="ESPUMA LIMPIADORA "/>
    <s v="12161901"/>
    <s v="MÍNIMA CUANTÍA"/>
    <n v="8"/>
    <n v="3"/>
    <n v="10"/>
    <n v="8"/>
    <n v="891452.8"/>
    <s v="Unidad"/>
    <s v="NO SOLICITADAS"/>
  </r>
  <r>
    <x v="31"/>
    <x v="2"/>
    <s v="02-02-01-003-006-01"/>
    <s v="Materiales y suministros - Llantas de caucho y neumáticos (cámaras de aire)"/>
    <s v="LLANTA"/>
    <s v="25172504"/>
    <s v="MÍNIMA CUANTÍA"/>
    <n v="8"/>
    <n v="3"/>
    <n v="10"/>
    <n v="4"/>
    <n v="5072708.2"/>
    <s v="Unidad"/>
    <s v="NO SOLICITADAS"/>
  </r>
  <r>
    <x v="31"/>
    <x v="2"/>
    <s v="02-02-01-003-006-01"/>
    <s v="Materiales y suministros - Llantas de caucho y neumáticos (cámaras de aire)"/>
    <s v="LLANTA"/>
    <s v="25172504"/>
    <s v="MÍNIMA CUANTÍA"/>
    <n v="8"/>
    <n v="3"/>
    <n v="10"/>
    <n v="2"/>
    <n v="4034114.2800000003"/>
    <s v="Unidad"/>
    <s v="NO SOLICITADAS"/>
  </r>
  <r>
    <x v="31"/>
    <x v="2"/>
    <s v="02-02-01-003-006-01"/>
    <s v="Materiales y suministros - Llantas de caucho y neumáticos (cámaras de aire)"/>
    <s v="LLANTA EQUIPO TRONAIR JP-30"/>
    <s v="25172504"/>
    <s v="MÍNIMA CUANTÍA"/>
    <n v="8"/>
    <n v="3"/>
    <n v="10"/>
    <n v="2"/>
    <n v="1435016.24"/>
    <s v="Unidad"/>
    <s v="NO SOLICITADAS"/>
  </r>
  <r>
    <x v="31"/>
    <x v="2"/>
    <s v="02-02-01-003-006-02"/>
    <s v="Materiales y suministros - Otros productos de caucho"/>
    <s v="MANGUERA PARA AIRE "/>
    <s v="40142002"/>
    <s v="MÍNIMA CUANTÍA"/>
    <n v="8"/>
    <n v="3"/>
    <n v="10"/>
    <n v="50"/>
    <n v="354322.5"/>
    <s v="Unidad"/>
    <s v="NO SOLICITADAS"/>
  </r>
  <r>
    <x v="31"/>
    <x v="2"/>
    <s v="02-02-01-003-006-03"/>
    <s v="Materiales y suministros - Semimanufacturas de plástico"/>
    <s v="JUMBOLON METALIZADO"/>
    <n v="12161903"/>
    <s v="MÍNIMA CUANTÍA"/>
    <n v="8"/>
    <n v="3"/>
    <n v="10"/>
    <n v="13"/>
    <n v="1689324"/>
    <s v="Unidad"/>
    <s v="NO SOLICITADAS"/>
  </r>
  <r>
    <x v="31"/>
    <x v="2"/>
    <s v="02-02-01-003-006-03"/>
    <s v="Materiales y suministros - Semimanufacturas de plástico"/>
    <s v="VINIPEL INDUSTRIAL TRANSPARENTE"/>
    <n v="26101772"/>
    <s v="MÍNIMA CUANTÍA"/>
    <n v="8"/>
    <n v="3"/>
    <n v="10"/>
    <n v="60"/>
    <n v="2562546"/>
    <s v="Unidad"/>
    <s v="NO SOLICITADAS"/>
  </r>
  <r>
    <x v="31"/>
    <x v="2"/>
    <s v="02-02-01-003-006-03"/>
    <s v="Materiales y suministros - Semimanufacturas de plástico"/>
    <s v="ROLLO PLASTICO BURBUJA"/>
    <s v="24141601"/>
    <s v="MÍNIMA CUANTÍA"/>
    <n v="8"/>
    <n v="3"/>
    <n v="10"/>
    <n v="4"/>
    <n v="295800.68"/>
    <s v="Unidad"/>
    <s v="NO SOLICITADAS"/>
  </r>
  <r>
    <x v="31"/>
    <x v="2"/>
    <s v="02-02-01-003-006-03"/>
    <s v="Materiales y suministros - Semimanufacturas de plástico"/>
    <s v="VINILO TRANSPARENTE"/>
    <s v="13111010"/>
    <s v="MÍNIMA CUANTÍA"/>
    <n v="8"/>
    <n v="3"/>
    <n v="10"/>
    <n v="20"/>
    <n v="284719.39999999997"/>
    <s v="Unidad"/>
    <s v="NO SOLICITADAS"/>
  </r>
  <r>
    <x v="31"/>
    <x v="2"/>
    <s v="02-02-01-003-006-04"/>
    <s v="Materiales y suministros - Productos de empaque y envasado, de plástico"/>
    <s v="BOLSA ANTIESTÁTICA"/>
    <n v="26101772"/>
    <s v="MÍNIMA CUANTÍA"/>
    <n v="8"/>
    <n v="3"/>
    <n v="10"/>
    <n v="150"/>
    <n v="1110270"/>
    <s v="Unidad"/>
    <s v="NO SOLICITADAS"/>
  </r>
  <r>
    <x v="31"/>
    <x v="2"/>
    <s v="02-02-01-003-006-09"/>
    <s v="Materiales y suministros - Otros productos plásticos"/>
    <s v="PISO TOYOTA NEGRO"/>
    <s v="13111010"/>
    <s v="MÍNIMA CUANTÍA"/>
    <n v="8"/>
    <n v="3"/>
    <n v="10"/>
    <n v="5"/>
    <n v="270487"/>
    <s v="Unidad"/>
    <s v="NO SOLICITADAS"/>
  </r>
  <r>
    <x v="31"/>
    <x v="2"/>
    <s v="02-02-01-003-006-09"/>
    <s v="Materiales y suministros - Otros productos plásticos"/>
    <s v="AMARRAS PLASTICAS 5 PULGADAS"/>
    <n v="24101504"/>
    <s v="MÍNIMA CUANTÍA"/>
    <n v="8"/>
    <n v="3"/>
    <n v="10"/>
    <n v="10"/>
    <n v="181308.4"/>
    <s v="Unidad"/>
    <s v="NO SOLICITADAS"/>
  </r>
  <r>
    <x v="31"/>
    <x v="2"/>
    <s v="02-02-01-003-006-09"/>
    <s v="Materiales y suministros - Otros productos plásticos"/>
    <s v="AMARRAS PLASTICAS 7 PULGADAS"/>
    <n v="24101504"/>
    <s v="MÍNIMA CUANTÍA"/>
    <n v="8"/>
    <n v="3"/>
    <n v="10"/>
    <n v="10"/>
    <n v="181760.6"/>
    <s v="Unidad"/>
    <s v="NO SOLICITADAS"/>
  </r>
  <r>
    <x v="31"/>
    <x v="2"/>
    <s v="02-02-01-003-006-09"/>
    <s v="Materiales y suministros - Otros productos plásticos"/>
    <s v="AMARRAS PLASTICAS 14 PULGADAS"/>
    <n v="24101504"/>
    <s v="MÍNIMA CUANTÍA"/>
    <n v="8"/>
    <n v="3"/>
    <n v="10"/>
    <n v="10"/>
    <n v="190876"/>
    <s v="Unidad"/>
    <s v="NO SOLICITADAS"/>
  </r>
  <r>
    <x v="31"/>
    <x v="2"/>
    <s v="02-02-01-003-006-09"/>
    <s v="Materiales y suministros - Otros productos plásticos"/>
    <s v="AMARRAS PLASTICAS 4 PULGADAS (BOLSA X 100)"/>
    <n v="24101504"/>
    <s v="MÍNIMA CUANTÍA"/>
    <n v="8"/>
    <n v="3"/>
    <n v="10"/>
    <n v="20"/>
    <n v="193137"/>
    <s v="Unidad"/>
    <s v="NO SOLICITADAS"/>
  </r>
  <r>
    <x v="31"/>
    <x v="2"/>
    <s v="02-02-01-003-006-09"/>
    <s v="Materiales y suministros - Otros productos plásticos"/>
    <s v="SILICONE OXIDE RED 3/32&quot; X 3&quot; X 9FT"/>
    <n v="31411605"/>
    <s v="MÍNIMA CUANTÍA"/>
    <n v="8"/>
    <n v="3"/>
    <n v="10"/>
    <n v="2"/>
    <n v="731992.8"/>
    <s v="Unidad"/>
    <s v="NO SOLICITADAS"/>
  </r>
  <r>
    <x v="31"/>
    <x v="2"/>
    <s v="02-02-01-003-006-09"/>
    <s v="Materiales y suministros - Otros productos plásticos"/>
    <s v="CINTA EMBALAJE"/>
    <s v="31201534"/>
    <s v="MÍNIMA CUANTÍA"/>
    <n v="8"/>
    <n v="3"/>
    <n v="10"/>
    <n v="60"/>
    <n v="512437.80000000005"/>
    <s v="Unidad"/>
    <s v="NO SOLICITADAS"/>
  </r>
  <r>
    <x v="31"/>
    <x v="2"/>
    <s v="02-02-01-003-006-09"/>
    <s v="Materiales y suministros - Otros productos plásticos"/>
    <s v="CINTA DE ENMASCARAR SCOTCH 233 + DE ALTO DESEMPEÑO DE  24 MM"/>
    <s v="31201534"/>
    <s v="MÍNIMA CUANTÍA"/>
    <n v="8"/>
    <n v="3"/>
    <n v="10"/>
    <s v="50"/>
    <n v="649145"/>
    <s v="Unidad"/>
    <s v="NO SOLICITADAS"/>
  </r>
  <r>
    <x v="31"/>
    <x v="2"/>
    <s v="02-02-01-003-006-09"/>
    <s v="Materiales y suministros - Otros productos plásticos"/>
    <s v="CINTA DE ENMASCARAR SCOTCH 233 + DE ALTO DESEMPEÑO DE  48 MM"/>
    <s v="31201534"/>
    <s v="MÍNIMA CUANTÍA"/>
    <n v="8"/>
    <n v="3"/>
    <n v="10"/>
    <s v="50"/>
    <n v="957354.99999999988"/>
    <s v="Unidad"/>
    <s v="NO SOLICITADAS"/>
  </r>
  <r>
    <x v="31"/>
    <x v="2"/>
    <s v="02-02-01-003-006-09"/>
    <s v="Materiales y suministros - Otros productos plásticos"/>
    <s v="CINTA DE POLIURETANO 3M, 3M 8671 Cinta de Poliuretano para Protección - 2&quot; x 36 yardas"/>
    <s v="31201534"/>
    <s v="MÍNIMA CUANTÍA"/>
    <n v="8"/>
    <n v="3"/>
    <n v="10"/>
    <s v="2"/>
    <n v="5097724.38"/>
    <s v="Unidad"/>
    <s v="NO SOLICITADAS"/>
  </r>
  <r>
    <x v="31"/>
    <x v="2"/>
    <s v="02-02-01-003-006-09"/>
    <s v="Materiales y suministros - Otros productos plásticos"/>
    <s v="YELLOW SEALANT TAPE: DIMENSIONES 1/8&quot; x 1/2&quot; x 25&quot; (CAJA)"/>
    <s v="31201525"/>
    <s v="MÍNIMA CUANTÍA"/>
    <n v="8"/>
    <n v="3"/>
    <n v="10"/>
    <s v="1"/>
    <n v="2201510.71"/>
    <s v="Unidad"/>
    <s v="NO SOLICITADAS"/>
  </r>
  <r>
    <x v="31"/>
    <x v="2"/>
    <s v="02-02-01-003-006-09"/>
    <s v="Materiales y suministros - Otros productos plásticos"/>
    <s v="CINTA AISLANTE"/>
    <s v="31201534"/>
    <s v="MÍNIMA CUANTÍA"/>
    <n v="8"/>
    <n v="3"/>
    <n v="10"/>
    <n v="20"/>
    <n v="660545.20000000007"/>
    <s v="Unidad"/>
    <s v="NO SOLICITADAS"/>
  </r>
  <r>
    <x v="31"/>
    <x v="2"/>
    <s v="02-02-01-003-006-09"/>
    <s v="Materiales y suministros - Otros productos plásticos"/>
    <s v="CINTA DE ENCAUCHETAR MARCA SCOTCH No 23 "/>
    <s v="31201534"/>
    <s v="MÍNIMA CUANTÍA"/>
    <n v="8"/>
    <n v="3"/>
    <n v="10"/>
    <n v="10"/>
    <n v="410002.60000000003"/>
    <s v="Unidad"/>
    <s v="NO SOLICITADAS"/>
  </r>
  <r>
    <x v="31"/>
    <x v="2"/>
    <s v="02-02-01-003-006-09"/>
    <s v="Materiales y suministros - Otros productos plásticos"/>
    <s v="CINTA 3M 471 (AMARILLA)"/>
    <n v="31201531"/>
    <s v="MÍNIMA CUANTÍA"/>
    <n v="8"/>
    <n v="3"/>
    <n v="10"/>
    <n v="6"/>
    <n v="1328468.3999999999"/>
    <s v="Unidad"/>
    <s v="NO SOLICITADAS"/>
  </r>
  <r>
    <x v="31"/>
    <x v="2"/>
    <s v="02-02-01-003-006-09"/>
    <s v="Materiales y suministros - Otros productos plásticos"/>
    <s v="CLIK CLACK"/>
    <s v="25174803"/>
    <s v="MÍNIMA CUANTÍA"/>
    <n v="8"/>
    <n v="3"/>
    <n v="10"/>
    <n v="10"/>
    <n v="734349"/>
    <s v="Unidad"/>
    <s v="NO SOLICITADAS"/>
  </r>
  <r>
    <x v="31"/>
    <x v="2"/>
    <s v="02-02-01-003-006-09"/>
    <s v="Materiales y suministros - Otros productos plásticos"/>
    <s v="CLIK CLACK "/>
    <s v="25174803"/>
    <s v="MÍNIMA CUANTÍA"/>
    <n v="8"/>
    <n v="3"/>
    <n v="10"/>
    <n v="10"/>
    <n v="563512.6"/>
    <s v="Unidad"/>
    <s v="NO SOLICITADAS"/>
  </r>
  <r>
    <x v="31"/>
    <x v="2"/>
    <s v="02-02-01-003-006-09"/>
    <s v="Materiales y suministros - Otros productos plásticos"/>
    <s v="TENSORES "/>
    <s v="13111010"/>
    <s v="MÍNIMA CUANTÍA"/>
    <n v="8"/>
    <n v="3"/>
    <n v="10"/>
    <n v="5"/>
    <n v="469794.15"/>
    <s v="Unidad"/>
    <s v="NO SOLICITADAS"/>
  </r>
  <r>
    <x v="31"/>
    <x v="2"/>
    <s v="02-02-01-003-006-09"/>
    <s v="Materiales y suministros - Otros productos plásticos"/>
    <s v="TENSORES"/>
    <s v="13111010"/>
    <s v="MÍNIMA CUANTÍA"/>
    <n v="8"/>
    <n v="3"/>
    <n v="10"/>
    <n v="5"/>
    <n v="740281.15"/>
    <s v="Unidad"/>
    <s v="NO SOLICITADAS"/>
  </r>
  <r>
    <x v="31"/>
    <x v="61"/>
    <s v="02-02-01-003-007-09"/>
    <s v="Materiales y suministros - Otros productos minerales no metálicos n. C. P."/>
    <s v="CAJA LIJA ADHESIVA CIRCULAR 6 INCH # 80_x000a_CAJA X 50"/>
    <n v="27112737"/>
    <s v="MÍNIMA CUANTÍA"/>
    <n v="8"/>
    <n v="3"/>
    <n v="10"/>
    <n v="4"/>
    <n v="3555720"/>
    <s v="Unidad"/>
    <s v="NO SOLICITADAS"/>
  </r>
  <r>
    <x v="31"/>
    <x v="61"/>
    <s v="02-02-01-003-007-09"/>
    <s v="Materiales y suministros - Otros productos minerales no metálicos n. C. P."/>
    <s v="CAJA LIJA ADHESIVA CIRCULAR 6 INCH # 120_x000a_CAJA X 50"/>
    <n v="27112737"/>
    <s v="MÍNIMA CUANTÍA"/>
    <n v="8"/>
    <n v="3"/>
    <n v="10"/>
    <n v="4"/>
    <n v="2413320"/>
    <s v="Unidad"/>
    <s v="NO SOLICITADAS"/>
  </r>
  <r>
    <x v="31"/>
    <x v="61"/>
    <s v="02-02-01-003-007-09"/>
    <s v="Materiales y suministros - Otros productos minerales no metálicos n. C. P."/>
    <s v="CAJA LIJA ADHESIVA CIRCULAR 6 INCH # 180_x000a_CAJA X 50"/>
    <n v="27112737"/>
    <s v="MÍNIMA CUANTÍA"/>
    <n v="8"/>
    <n v="3"/>
    <n v="10"/>
    <n v="4"/>
    <n v="2413320"/>
    <s v="Unidad"/>
    <s v="NO SOLICITADAS"/>
  </r>
  <r>
    <x v="31"/>
    <x v="61"/>
    <s v="02-02-01-003-007-09"/>
    <s v="Materiales y suministros - Otros productos minerales no metálicos n. C. P."/>
    <s v="CAJA LIJA ADHESIVA CIRCULAR 6 INCH # 220_x000a_CAJA X 50"/>
    <n v="27112737"/>
    <s v="MÍNIMA CUANTÍA"/>
    <n v="8"/>
    <n v="3"/>
    <n v="10"/>
    <n v="4"/>
    <n v="2413320"/>
    <s v="Unidad"/>
    <s v="NO SOLICITADAS"/>
  </r>
  <r>
    <x v="31"/>
    <x v="61"/>
    <s v="02-02-01-003-007-09"/>
    <s v="Materiales y suministros - Otros productos minerales no metálicos n. C. P."/>
    <s v="CAJA LIJA ADHESIVA CIRCULAR 6 INCH # 240_x000a_CAJA X 50"/>
    <n v="27112737"/>
    <s v="MÍNIMA CUANTÍA"/>
    <n v="8"/>
    <n v="3"/>
    <n v="10"/>
    <n v="4"/>
    <n v="3270120"/>
    <s v="Unidad"/>
    <s v="NO SOLICITADAS"/>
  </r>
  <r>
    <x v="31"/>
    <x v="61"/>
    <s v="02-02-01-003-007-09"/>
    <s v="Materiales y suministros - Otros productos minerales no metálicos n. C. P."/>
    <s v="CAJA LIJA ADHESIVA CIRCULAR 6 INCH # 320_x000a_CAJA X 50"/>
    <n v="27112737"/>
    <s v="MÍNIMA CUANTÍA"/>
    <n v="8"/>
    <n v="3"/>
    <n v="10"/>
    <n v="4"/>
    <n v="3270120"/>
    <s v="Unidad"/>
    <s v="NO SOLICITADAS"/>
  </r>
  <r>
    <x v="31"/>
    <x v="4"/>
    <s v="02-02-01-003-008-09"/>
    <s v="Materiales y suministros - Otros artículos manufacturados n. C. P."/>
    <s v="CIERRE NYLON"/>
    <s v="13111010"/>
    <s v="MÍNIMA CUANTÍA"/>
    <n v="8"/>
    <n v="3"/>
    <n v="10"/>
    <n v="50"/>
    <n v="128103.50000000001"/>
    <s v="Unidad"/>
    <s v="NO SOLICITADAS"/>
  </r>
  <r>
    <x v="31"/>
    <x v="4"/>
    <s v="02-02-01-003-008-09"/>
    <s v="Materiales y suministros - Otros artículos manufacturados n. C. P."/>
    <s v="Small paintbrush (non-metallic)"/>
    <s v="31211904"/>
    <s v="MÍNIMA CUANTÍA"/>
    <n v="8"/>
    <n v="3"/>
    <n v="10"/>
    <n v="3"/>
    <n v="61500.39"/>
    <s v="Unidad"/>
    <s v="NO SOLICITADAS"/>
  </r>
  <r>
    <x v="31"/>
    <x v="4"/>
    <s v="02-02-01-003-008-09"/>
    <s v="Materiales y suministros - Otros artículos manufacturados n. C. P."/>
    <s v="MOPEADOR"/>
    <n v="47131600"/>
    <s v="MÍNIMA CUANTÍA"/>
    <n v="8"/>
    <n v="3"/>
    <n v="10"/>
    <n v="10"/>
    <n v="1859256"/>
    <s v="Unidad"/>
    <s v="NO SOLICITADAS"/>
  </r>
  <r>
    <x v="31"/>
    <x v="101"/>
    <s v="02-02-01-003-009"/>
    <s v="Materiales y suministros - Desperdicios; desechos y residuos"/>
    <s v="TRAPOS DE LIMPIEZA Y ABSORSION"/>
    <n v="47131501"/>
    <s v="MÍNIMA CUANTÍA"/>
    <n v="8"/>
    <n v="3"/>
    <n v="10"/>
    <n v="2"/>
    <n v="142362.08000000002"/>
    <s v="Unidad"/>
    <s v="NO SOLICITADAS"/>
  </r>
  <r>
    <x v="31"/>
    <x v="62"/>
    <s v="02-02-01-004-001"/>
    <s v="Materiales y suministros - Metales básicos"/>
    <s v="COPPER SLEEVES - MS51844 SERIES"/>
    <n v="20121322"/>
    <s v="MÍNIMA CUANTÍA"/>
    <n v="8"/>
    <n v="3"/>
    <n v="10"/>
    <n v="20"/>
    <n v="386393"/>
    <s v="Unidad"/>
    <s v="NO SOLICITADAS"/>
  </r>
  <r>
    <x v="31"/>
    <x v="5"/>
    <s v="02-02-01-004-002"/>
    <s v="Materiales y suministros - Productos metálicos elaborados (excepto maquinaria y equipo)"/>
    <s v="EXTRACTOR DE PINES PARA CONECTORES AMP"/>
    <n v="20121613"/>
    <s v="MÍNIMA CUANTÍA"/>
    <n v="8"/>
    <n v="3"/>
    <n v="10"/>
    <n v="2"/>
    <n v="269920.56"/>
    <s v="Unidad"/>
    <s v="NO SOLICITADAS"/>
  </r>
  <r>
    <x v="31"/>
    <x v="5"/>
    <s v="02-02-01-004-002"/>
    <s v="Materiales y suministros - Productos metálicos elaborados (excepto maquinaria y equipo)"/>
    <s v="REMACHADORA MANUAL GIRATORIA 360 R360 IRWIN"/>
    <n v="27112402"/>
    <s v="MÍNIMA CUANTÍA"/>
    <n v="8"/>
    <n v="3"/>
    <n v="10"/>
    <s v="1"/>
    <n v="80025.119999999995"/>
    <s v="Unidad"/>
    <s v="NO SOLICITADAS"/>
  </r>
  <r>
    <x v="31"/>
    <x v="5"/>
    <s v="02-02-01-004-002"/>
    <s v="Materiales y suministros - Productos metálicos elaborados (excepto maquinaria y equipo)"/>
    <s v="PISTOLA NEUMÁTICA PARA MADERA PARA GANCHO 80/10"/>
    <s v="20122102"/>
    <s v="MÍNIMA CUANTÍA"/>
    <n v="8"/>
    <n v="3"/>
    <n v="10"/>
    <n v="1"/>
    <n v="167987.54"/>
    <s v="Unidad"/>
    <s v="NO SOLICITADAS"/>
  </r>
  <r>
    <x v="31"/>
    <x v="5"/>
    <s v="02-02-01-004-002"/>
    <s v="Materiales y suministros - Productos metálicos elaborados (excepto maquinaria y equipo)"/>
    <s v="CARGADOR TALADRO DE 14,4,V"/>
    <s v="26111701"/>
    <s v="MÍNIMA CUANTÍA"/>
    <n v="8"/>
    <n v="3"/>
    <n v="10"/>
    <n v="1"/>
    <n v="505671.46"/>
    <s v="Unidad"/>
    <s v="NO SOLICITADAS"/>
  </r>
  <r>
    <x v="31"/>
    <x v="5"/>
    <s v="02-02-01-004-002"/>
    <s v="Materiales y suministros - Productos metálicos elaborados (excepto maquinaria y equipo)"/>
    <s v="LOCKWIRE .32"/>
    <n v="15121514"/>
    <s v="MÍNIMA CUANTÍA"/>
    <n v="8"/>
    <n v="3"/>
    <n v="10"/>
    <s v="5"/>
    <n v="515394.95"/>
    <s v="Unidad"/>
    <s v="NO SOLICITADAS"/>
  </r>
  <r>
    <x v="31"/>
    <x v="5"/>
    <s v="02-02-01-004-002"/>
    <s v="Materiales y suministros - Productos metálicos elaborados (excepto maquinaria y equipo)"/>
    <s v="ESTAÑO PARA SOLDAR"/>
    <n v="11101716"/>
    <s v="MÍNIMA CUANTÍA"/>
    <n v="8"/>
    <n v="3"/>
    <n v="10"/>
    <n v="1"/>
    <n v="740285.91"/>
    <s v="Unidad"/>
    <s v="NO SOLICITADAS"/>
  </r>
  <r>
    <x v="31"/>
    <x v="5"/>
    <s v="02-02-01-004-002"/>
    <s v="Materiales y suministros - Productos metálicos elaborados (excepto maquinaria y equipo)"/>
    <s v="TUNGSTENO PUNTA VERDE PARA SOLDADOR (CAJA)"/>
    <s v="27113204"/>
    <s v="MÍNIMA CUANTÍA"/>
    <n v="8"/>
    <n v="3"/>
    <n v="10"/>
    <n v="1"/>
    <n v="142363.26999999999"/>
    <s v="Unidad"/>
    <s v="NO SOLICITADAS"/>
  </r>
  <r>
    <x v="31"/>
    <x v="5"/>
    <s v="02-02-01-004-002"/>
    <s v="Materiales y suministros - Productos metálicos elaborados (excepto maquinaria y equipo)"/>
    <s v="TUNGSTENO PUNTA ROJA 3/32'' (CAJA)"/>
    <s v="27113204"/>
    <s v="MÍNIMA CUANTÍA"/>
    <n v="8"/>
    <n v="3"/>
    <n v="10"/>
    <n v="1"/>
    <n v="142363.26999999999"/>
    <s v="Unidad"/>
    <s v="NO SOLICITADAS"/>
  </r>
  <r>
    <x v="31"/>
    <x v="5"/>
    <s v="02-02-01-004-002"/>
    <s v="Materiales y suministros - Productos metálicos elaborados (excepto maquinaria y equipo)"/>
    <s v="BROCA DE COBALTO DE 1/16"/>
    <n v="23242104"/>
    <s v="MÍNIMA CUANTÍA"/>
    <n v="8"/>
    <n v="3"/>
    <n v="10"/>
    <s v="8"/>
    <n v="646046.24"/>
    <s v="Unidad"/>
    <s v="NO SOLICITADAS"/>
  </r>
  <r>
    <x v="31"/>
    <x v="5"/>
    <s v="02-02-01-004-002"/>
    <s v="Materiales y suministros - Productos metálicos elaborados (excepto maquinaria y equipo)"/>
    <s v="BROCA DE COBALTO DE 3/32"/>
    <n v="23242104"/>
    <s v="MÍNIMA CUANTÍA"/>
    <n v="8"/>
    <n v="3"/>
    <n v="10"/>
    <s v="8"/>
    <n v="864454.08"/>
    <s v="Unidad"/>
    <s v="NO SOLICITADAS"/>
  </r>
  <r>
    <x v="31"/>
    <x v="5"/>
    <s v="02-02-01-004-002"/>
    <s v="Materiales y suministros - Productos metálicos elaborados (excepto maquinaria y equipo)"/>
    <s v="BROCA DE COBALTO DE 1/8"/>
    <n v="23242104"/>
    <s v="MÍNIMA CUANTÍA"/>
    <n v="8"/>
    <n v="3"/>
    <n v="10"/>
    <s v="8"/>
    <n v="1058633.52"/>
    <s v="Unidad"/>
    <s v="NO SOLICITADAS"/>
  </r>
  <r>
    <x v="31"/>
    <x v="5"/>
    <s v="02-02-01-004-002"/>
    <s v="Materiales y suministros - Productos metálicos elaborados (excepto maquinaria y equipo)"/>
    <s v="BROCA DE COBALTO DE 5/32"/>
    <n v="23242104"/>
    <s v="MÍNIMA CUANTÍA"/>
    <n v="8"/>
    <n v="3"/>
    <n v="10"/>
    <s v="8"/>
    <n v="1206003.1200000001"/>
    <s v="Unidad"/>
    <s v="NO SOLICITADAS"/>
  </r>
  <r>
    <x v="31"/>
    <x v="5"/>
    <s v="02-02-01-004-002"/>
    <s v="Materiales y suministros - Productos metálicos elaborados (excepto maquinaria y equipo)"/>
    <s v="BROCA DE COBALTO DE 7/64"/>
    <n v="23242104"/>
    <s v="MÍNIMA CUANTÍA"/>
    <n v="8"/>
    <n v="3"/>
    <n v="10"/>
    <s v="8"/>
    <n v="1033005.6799999999"/>
    <s v="Unidad"/>
    <s v="NO SOLICITADAS"/>
  </r>
  <r>
    <x v="31"/>
    <x v="5"/>
    <s v="02-02-01-004-002"/>
    <s v="Materiales y suministros - Productos metálicos elaborados (excepto maquinaria y equipo)"/>
    <s v="Tijera de aviacion IRWIN amarilla de corte recto"/>
    <n v="27111535"/>
    <s v="MÍNIMA CUANTÍA"/>
    <n v="8"/>
    <n v="3"/>
    <n v="10"/>
    <s v="1"/>
    <n v="94678.78"/>
    <s v="Unidad"/>
    <s v="NO SOLICITADAS"/>
  </r>
  <r>
    <x v="31"/>
    <x v="5"/>
    <s v="02-02-01-004-002"/>
    <s v="Materiales y suministros - Productos metálicos elaborados (excepto maquinaria y equipo)"/>
    <s v="DISCOS DE CORTE 1/4&quot; ARBOR DISC-3&quot; DIAMETRO. 25,000 MAX. RPM"/>
    <n v="23242101"/>
    <s v="MÍNIMA CUANTÍA"/>
    <n v="8"/>
    <n v="3"/>
    <n v="10"/>
    <s v="12"/>
    <n v="360327.24"/>
    <s v="Unidad"/>
    <s v="NO SOLICITADAS"/>
  </r>
  <r>
    <x v="31"/>
    <x v="5"/>
    <s v="02-02-01-004-002"/>
    <s v="Materiales y suministros - Productos metálicos elaborados (excepto maquinaria y equipo)"/>
    <s v="ARGOLLAS DE AMARRE DE 1250 LB"/>
    <n v="25111914"/>
    <s v="MÍNIMA CUANTÍA"/>
    <n v="8"/>
    <n v="3"/>
    <n v="10"/>
    <s v="12"/>
    <n v="1298337.6000000001"/>
    <s v="Unidad"/>
    <s v="NO SOLICITADAS"/>
  </r>
  <r>
    <x v="31"/>
    <x v="5"/>
    <s v="02-02-01-004-002"/>
    <s v="Materiales y suministros - Productos metálicos elaborados (excepto maquinaria y equipo)"/>
    <s v="ARGOLLAS DE AMARRE DE 2500 LB"/>
    <n v="25111914"/>
    <s v="MÍNIMA CUANTÍA"/>
    <n v="8"/>
    <n v="3"/>
    <n v="10"/>
    <s v="24"/>
    <n v="2596675.2000000002"/>
    <s v="Unidad"/>
    <s v="NO SOLICITADAS"/>
  </r>
  <r>
    <x v="31"/>
    <x v="5"/>
    <s v="02-02-01-004-002"/>
    <s v="Materiales y suministros - Productos metálicos elaborados (excepto maquinaria y equipo)"/>
    <s v="BURIL "/>
    <s v="27113103"/>
    <s v="MÍNIMA CUANTÍA"/>
    <n v="8"/>
    <n v="3"/>
    <n v="10"/>
    <n v="25"/>
    <n v="683327.75"/>
    <s v="Unidad"/>
    <s v="NO SOLICITADAS"/>
  </r>
  <r>
    <x v="31"/>
    <x v="5"/>
    <s v="02-02-01-004-002"/>
    <s v="Materiales y suministros - Productos metálicos elaborados (excepto maquinaria y equipo)"/>
    <s v="BURIL AR"/>
    <s v="27113103"/>
    <s v="MÍNIMA CUANTÍA"/>
    <n v="8"/>
    <n v="3"/>
    <n v="10"/>
    <n v="10"/>
    <n v="142359.69999999998"/>
    <s v="Unidad"/>
    <s v="NO SOLICITADAS"/>
  </r>
  <r>
    <x v="31"/>
    <x v="5"/>
    <s v="02-02-01-004-002"/>
    <s v="Materiales y suministros - Productos metálicos elaborados (excepto maquinaria y equipo)"/>
    <s v="BURIL "/>
    <s v="27113103"/>
    <s v="MÍNIMA CUANTÍA"/>
    <n v="8"/>
    <n v="3"/>
    <n v="10"/>
    <n v="20"/>
    <n v="956664.79999999993"/>
    <s v="Unidad"/>
    <s v="NO SOLICITADAS"/>
  </r>
  <r>
    <x v="31"/>
    <x v="5"/>
    <s v="02-02-01-004-002"/>
    <s v="Materiales y suministros - Productos metálicos elaborados (excepto maquinaria y equipo)"/>
    <s v="BURIL "/>
    <s v="27113103"/>
    <s v="MÍNIMA CUANTÍA"/>
    <n v="8"/>
    <n v="3"/>
    <n v="10"/>
    <n v="5"/>
    <n v="626392.19999999995"/>
    <s v="Unidad"/>
    <s v="NO SOLICITADAS"/>
  </r>
  <r>
    <x v="31"/>
    <x v="5"/>
    <s v="02-02-01-004-002"/>
    <s v="Materiales y suministros - Productos metálicos elaborados (excepto maquinaria y equipo)"/>
    <s v="BURIL"/>
    <s v="27113103"/>
    <s v="MÍNIMA CUANTÍA"/>
    <n v="8"/>
    <n v="3"/>
    <n v="10"/>
    <n v="5"/>
    <n v="551023.54999999993"/>
    <s v="Unidad"/>
    <s v="NO SOLICITADAS"/>
  </r>
  <r>
    <x v="31"/>
    <x v="5"/>
    <s v="02-02-01-004-002"/>
    <s v="Materiales y suministros - Productos metálicos elaborados (excepto maquinaria y equipo)"/>
    <s v="BROCA CENTRO "/>
    <s v="20102105"/>
    <s v="MÍNIMA CUANTÍA"/>
    <n v="8"/>
    <n v="3"/>
    <n v="10"/>
    <n v="18"/>
    <n v="174166.02"/>
    <s v="Unidad"/>
    <s v="NO SOLICITADAS"/>
  </r>
  <r>
    <x v="31"/>
    <x v="5"/>
    <s v="02-02-01-004-002"/>
    <s v="Materiales y suministros - Productos metálicos elaborados (excepto maquinaria y equipo)"/>
    <s v="BROCA CENTRO "/>
    <s v="20102105"/>
    <s v="MÍNIMA CUANTÍA"/>
    <n v="8"/>
    <n v="3"/>
    <n v="10"/>
    <n v="6"/>
    <n v="63174.720000000001"/>
    <s v="Unidad"/>
    <s v="NO SOLICITADAS"/>
  </r>
  <r>
    <x v="31"/>
    <x v="5"/>
    <s v="02-02-01-004-002"/>
    <s v="Materiales y suministros - Productos metálicos elaborados (excepto maquinaria y equipo)"/>
    <s v="BROCA CENTRO "/>
    <s v="20102105"/>
    <s v="MÍNIMA CUANTÍA"/>
    <n v="8"/>
    <n v="3"/>
    <n v="10"/>
    <n v="6"/>
    <n v="80260.740000000005"/>
    <s v="Unidad"/>
    <s v="NO SOLICITADAS"/>
  </r>
  <r>
    <x v="31"/>
    <x v="5"/>
    <s v="02-02-01-004-002"/>
    <s v="Materiales y suministros - Productos metálicos elaborados (excepto maquinaria y equipo)"/>
    <s v="BROCAS (CAJA)"/>
    <s v="20102105"/>
    <s v="MÍNIMA CUANTÍA"/>
    <n v="8"/>
    <n v="3"/>
    <n v="10"/>
    <n v="1"/>
    <n v="3052257.18"/>
    <s v="Unidad"/>
    <s v="NO SOLICITADAS"/>
  </r>
  <r>
    <x v="31"/>
    <x v="5"/>
    <s v="02-02-01-004-002"/>
    <s v="Materiales y suministros - Productos metálicos elaborados (excepto maquinaria y equipo)"/>
    <s v="JUEGO DE MACHUELOS "/>
    <s v="23242613"/>
    <s v="MÍNIMA CUANTÍA"/>
    <n v="8"/>
    <n v="3"/>
    <n v="10"/>
    <n v="2"/>
    <n v="109708.48"/>
    <s v="Unidad"/>
    <s v="NO SOLICITADAS"/>
  </r>
  <r>
    <x v="31"/>
    <x v="5"/>
    <s v="02-02-01-004-002"/>
    <s v="Materiales y suministros - Productos metálicos elaborados (excepto maquinaria y equipo)"/>
    <s v="JUEGO DE MACHUELOS "/>
    <s v="23242613"/>
    <s v="MÍNIMA CUANTÍA"/>
    <n v="8"/>
    <n v="3"/>
    <n v="10"/>
    <n v="6"/>
    <n v="346204.32"/>
    <s v="Unidad"/>
    <s v="NO SOLICITADAS"/>
  </r>
  <r>
    <x v="31"/>
    <x v="5"/>
    <s v="02-02-01-004-002"/>
    <s v="Materiales y suministros - Productos metálicos elaborados (excepto maquinaria y equipo)"/>
    <s v="JUEGO DE MACHUELOS "/>
    <s v="23242613"/>
    <s v="MÍNIMA CUANTÍA"/>
    <n v="8"/>
    <n v="3"/>
    <n v="10"/>
    <n v="4"/>
    <n v="253584.24"/>
    <s v="Unidad"/>
    <s v="NO SOLICITADAS"/>
  </r>
  <r>
    <x v="31"/>
    <x v="5"/>
    <s v="02-02-01-004-002"/>
    <s v="Materiales y suministros - Productos metálicos elaborados (excepto maquinaria y equipo)"/>
    <s v="DISCOS PARA TROZADORA "/>
    <s v="27112838"/>
    <s v="MÍNIMA CUANTÍA"/>
    <n v="8"/>
    <n v="3"/>
    <n v="10"/>
    <n v="10"/>
    <n v="227777.90000000002"/>
    <s v="Unidad"/>
    <s v="NO SOLICITADAS"/>
  </r>
  <r>
    <x v="31"/>
    <x v="5"/>
    <s v="02-02-01-004-002"/>
    <s v="Materiales y suministros - Productos metálicos elaborados (excepto maquinaria y equipo)"/>
    <s v="DISCO DE CORTE PARA PULIDORA GRANDE"/>
    <s v="27112838"/>
    <s v="MÍNIMA CUANTÍA"/>
    <n v="8"/>
    <n v="3"/>
    <n v="10"/>
    <n v="10"/>
    <n v="227777.90000000002"/>
    <s v="Unidad"/>
    <s v="NO SOLICITADAS"/>
  </r>
  <r>
    <x v="31"/>
    <x v="5"/>
    <s v="02-02-01-004-002"/>
    <s v="Materiales y suministros - Productos metálicos elaborados (excepto maquinaria y equipo)"/>
    <s v="DISCO DE CORTE PARA PULIDORA PEQUEÑA"/>
    <s v="27112838"/>
    <s v="MÍNIMA CUANTÍA"/>
    <n v="8"/>
    <n v="3"/>
    <n v="10"/>
    <n v="20"/>
    <n v="136659.59999999998"/>
    <s v="Unidad"/>
    <s v="NO SOLICITADAS"/>
  </r>
  <r>
    <x v="31"/>
    <x v="5"/>
    <s v="02-02-01-004-002"/>
    <s v="Materiales y suministros - Productos metálicos elaborados (excepto maquinaria y equipo)"/>
    <s v="PINZA PORTA ELECTRODO PARA SOLDADOR"/>
    <s v="27113204"/>
    <s v="MÍNIMA CUANTÍA"/>
    <n v="8"/>
    <n v="3"/>
    <n v="10"/>
    <n v="1"/>
    <n v="70067.199999999997"/>
    <s v="Unidad"/>
    <s v="NO SOLICITADAS"/>
  </r>
  <r>
    <x v="31"/>
    <x v="5"/>
    <s v="02-02-01-004-002"/>
    <s v="Materiales y suministros - Productos metálicos elaborados (excepto maquinaria y equipo)"/>
    <s v="PINZA PORTA MAZA PARA SOLDADOR"/>
    <s v="27113204"/>
    <s v="MÍNIMA CUANTÍA"/>
    <n v="8"/>
    <n v="3"/>
    <n v="10"/>
    <n v="1"/>
    <n v="77670.11"/>
    <s v="Unidad"/>
    <s v="NO SOLICITADAS"/>
  </r>
  <r>
    <x v="31"/>
    <x v="5"/>
    <s v="02-02-01-004-002"/>
    <s v="Materiales y suministros - Productos metálicos elaborados (excepto maquinaria y equipo)"/>
    <s v="SOLDADURA "/>
    <s v="23271407"/>
    <s v="MÍNIMA CUANTÍA"/>
    <n v="8"/>
    <n v="3"/>
    <n v="10"/>
    <n v="20"/>
    <n v="740275.20000000007"/>
    <s v="Unidad"/>
    <s v="NO SOLICITADAS"/>
  </r>
  <r>
    <x v="31"/>
    <x v="5"/>
    <s v="02-02-01-004-002"/>
    <s v="Materiales y suministros - Productos metálicos elaborados (excepto maquinaria y equipo)"/>
    <s v="OJALETES "/>
    <s v="13111010"/>
    <s v="MÍNIMA CUANTÍA"/>
    <n v="8"/>
    <n v="3"/>
    <n v="10"/>
    <n v="50"/>
    <n v="14220.500000000002"/>
    <s v="Unidad"/>
    <s v="NO SOLICITADAS"/>
  </r>
  <r>
    <x v="31"/>
    <x v="5"/>
    <s v="02-02-01-004-002"/>
    <s v="Materiales y suministros - Productos metálicos elaborados (excepto maquinaria y equipo)"/>
    <s v="OJALETES "/>
    <s v="13111010"/>
    <s v="MÍNIMA CUANTÍA"/>
    <n v="8"/>
    <n v="3"/>
    <n v="10"/>
    <n v="50"/>
    <n v="17076.5"/>
    <s v="Unidad"/>
    <s v="NO SOLICITADAS"/>
  </r>
  <r>
    <x v="31"/>
    <x v="5"/>
    <s v="02-02-01-004-002"/>
    <s v="Materiales y suministros - Productos metálicos elaborados (excepto maquinaria y equipo)"/>
    <s v="OJALETES "/>
    <s v="13111010"/>
    <s v="MÍNIMA CUANTÍA"/>
    <n v="8"/>
    <n v="3"/>
    <n v="10"/>
    <n v="50"/>
    <n v="19932.5"/>
    <s v="Unidad"/>
    <s v="NO SOLICITADAS"/>
  </r>
  <r>
    <x v="31"/>
    <x v="5"/>
    <s v="02-02-01-004-002"/>
    <s v="Materiales y suministros - Productos metálicos elaborados (excepto maquinaria y equipo)"/>
    <s v="OJALETES "/>
    <s v="13111010"/>
    <s v="MÍNIMA CUANTÍA"/>
    <n v="8"/>
    <n v="3"/>
    <n v="10"/>
    <n v="50"/>
    <n v="22729"/>
    <s v="Unidad"/>
    <s v="NO SOLICITADAS"/>
  </r>
  <r>
    <x v="31"/>
    <x v="5"/>
    <s v="02-02-01-004-002"/>
    <s v="Materiales y suministros - Productos metálicos elaborados (excepto maquinaria y equipo)"/>
    <s v="RESORTE "/>
    <s v="13111010"/>
    <s v="MÍNIMA CUANTÍA"/>
    <n v="8"/>
    <n v="3"/>
    <n v="10"/>
    <n v="40"/>
    <n v="56929.599999999999"/>
    <s v="Unidad"/>
    <s v="NO SOLICITADAS"/>
  </r>
  <r>
    <x v="31"/>
    <x v="5"/>
    <s v="02-02-01-004-002"/>
    <s v="Materiales y suministros - Productos metálicos elaborados (excepto maquinaria y equipo)"/>
    <s v="RESORTE"/>
    <s v="13111010"/>
    <s v="MÍNIMA CUANTÍA"/>
    <n v="8"/>
    <n v="3"/>
    <n v="10"/>
    <n v="40"/>
    <n v="79682.399999999994"/>
    <s v="Unidad"/>
    <s v="NO SOLICITADAS"/>
  </r>
  <r>
    <x v="31"/>
    <x v="5"/>
    <s v="02-02-01-004-002"/>
    <s v="Materiales y suministros - Productos metálicos elaborados (excepto maquinaria y equipo)"/>
    <s v="JUEGO DE PUNTAS PARA TALADRO CON DESTORNILLADOR"/>
    <n v="20121613"/>
    <s v="MÍNIMA CUANTÍA"/>
    <n v="8"/>
    <n v="3"/>
    <n v="10"/>
    <n v="1"/>
    <n v="15943.619999999999"/>
    <s v="Unidad"/>
    <s v="NO SOLICITADAS"/>
  </r>
  <r>
    <x v="31"/>
    <x v="5"/>
    <s v="02-02-01-004-002"/>
    <s v="Materiales y suministros - Productos metálicos elaborados (excepto maquinaria y equipo)"/>
    <s v="JUEGO DE BISTURI CORTADOR DE PRECISION "/>
    <n v="27141001"/>
    <s v="MÍNIMA CUANTÍA"/>
    <n v="8"/>
    <n v="3"/>
    <n v="10"/>
    <n v="1"/>
    <n v="21638.959999999999"/>
    <s v="Unidad"/>
    <s v="NO SOLICITADAS"/>
  </r>
  <r>
    <x v="31"/>
    <x v="5"/>
    <s v="02-02-01-004-002"/>
    <s v="Materiales y suministros - Productos metálicos elaborados (excepto maquinaria y equipo)"/>
    <s v="SOLDADURA 680 3/32&quot;"/>
    <n v="23271812"/>
    <s v="MÍNIMA CUANTÍA"/>
    <n v="8"/>
    <n v="3"/>
    <n v="10"/>
    <n v="1"/>
    <n v="639744"/>
    <s v="Unidad"/>
    <s v="NO SOLICITADAS"/>
  </r>
  <r>
    <x v="31"/>
    <x v="5"/>
    <s v="02-02-01-004-002"/>
    <s v="Materiales y suministros - Productos metálicos elaborados (excepto maquinaria y equipo)"/>
    <s v="BROCA DE TUGSTENO 1/4&quot;"/>
    <n v="27112841"/>
    <s v="MÍNIMA CUANTÍA"/>
    <n v="8"/>
    <n v="3"/>
    <n v="10"/>
    <n v="2"/>
    <n v="42840"/>
    <s v="Unidad"/>
    <s v="NO SOLICITADAS"/>
  </r>
  <r>
    <x v="31"/>
    <x v="5"/>
    <s v="02-02-01-004-002"/>
    <s v="Materiales y suministros - Productos metálicos elaborados (excepto maquinaria y equipo)"/>
    <s v="FRESA DE TUGSTENO DE 04 FLANCOS (FLAUTAS) 1/4&quot;"/>
    <n v="23101513"/>
    <s v="MÍNIMA CUANTÍA"/>
    <n v="8"/>
    <n v="3"/>
    <n v="10"/>
    <n v="2"/>
    <n v="263760"/>
    <s v="Unidad"/>
    <s v="NO SOLICITADAS"/>
  </r>
  <r>
    <x v="31"/>
    <x v="34"/>
    <s v="02-02-01-004-003-02"/>
    <s v="Materiales y suministros - Bombas, compresores, motores de fuerza hidráulica y motores de potencia neumática y válvulas y sus partes y piezas"/>
    <s v="KIT PARA COMPRESOR "/>
    <n v="40151616"/>
    <s v="MÍNIMA CUANTÍA"/>
    <n v="8"/>
    <n v="3"/>
    <n v="10"/>
    <n v="1"/>
    <n v="209216.28"/>
    <s v="Unidad"/>
    <s v="NO SOLICITADAS"/>
  </r>
  <r>
    <x v="31"/>
    <x v="34"/>
    <s v="02-02-01-004-003-09"/>
    <s v="Materiales y suministros - Otras máquinas para usos generales y sus partes y piezas"/>
    <s v="EXTINGUIDOR MULTIPROPOSITO"/>
    <n v="46191601"/>
    <s v="MÍNIMA CUANTÍA"/>
    <n v="8"/>
    <n v="3"/>
    <n v="10"/>
    <n v="22"/>
    <n v="1653685.88"/>
    <s v="Unidad"/>
    <s v="NO SOLICITADAS"/>
  </r>
  <r>
    <x v="31"/>
    <x v="34"/>
    <s v="02-02-01-004-003-09"/>
    <s v="Materiales y suministros - Otras máquinas para usos generales y sus partes y piezas"/>
    <s v="FILTRO DE AIRE"/>
    <s v="40161504"/>
    <s v="MÍNIMA CUANTÍA"/>
    <n v="8"/>
    <n v="3"/>
    <n v="10"/>
    <n v="1"/>
    <n v="76875.19"/>
    <s v="Unidad"/>
    <s v="NO SOLICITADAS"/>
  </r>
  <r>
    <x v="31"/>
    <x v="34"/>
    <s v="02-02-01-004-003-09"/>
    <s v="Materiales y suministros - Otras máquinas para usos generales y sus partes y piezas"/>
    <s v="FILTRO DE AIRE"/>
    <s v="40161504"/>
    <s v="MÍNIMA CUANTÍA"/>
    <n v="8"/>
    <n v="3"/>
    <n v="10"/>
    <n v="1"/>
    <n v="95667.67"/>
    <s v="Unidad"/>
    <s v="NO SOLICITADAS"/>
  </r>
  <r>
    <x v="31"/>
    <x v="34"/>
    <s v="02-02-01-004-003-09"/>
    <s v="Materiales y suministros - Otras máquinas para usos generales y sus partes y piezas"/>
    <s v="FILTRO DE AIRE"/>
    <s v="40161504"/>
    <s v="MÍNIMA CUANTÍA"/>
    <n v="8"/>
    <n v="3"/>
    <n v="10"/>
    <n v="1"/>
    <n v="628673.43000000005"/>
    <s v="Unidad"/>
    <s v="NO SOLICITADAS"/>
  </r>
  <r>
    <x v="31"/>
    <x v="34"/>
    <s v="02-02-01-004-003-09"/>
    <s v="Materiales y suministros - Otras máquinas para usos generales y sus partes y piezas"/>
    <s v="FILTRO DE AIRE"/>
    <s v="40161504"/>
    <s v="MÍNIMA CUANTÍA"/>
    <n v="8"/>
    <n v="3"/>
    <n v="10"/>
    <n v="1"/>
    <n v="697007.99"/>
    <s v="Unidad"/>
    <s v="NO SOLICITADAS"/>
  </r>
  <r>
    <x v="31"/>
    <x v="34"/>
    <s v="02-02-01-004-003-09"/>
    <s v="Materiales y suministros - Otras máquinas para usos generales y sus partes y piezas"/>
    <s v="FILTRO DE AIRE"/>
    <s v="40161504"/>
    <s v="MÍNIMA CUANTÍA"/>
    <n v="8"/>
    <n v="3"/>
    <n v="10"/>
    <n v="2"/>
    <n v="164001.04"/>
    <s v="Unidad"/>
    <s v="NO SOLICITADAS"/>
  </r>
  <r>
    <x v="31"/>
    <x v="34"/>
    <s v="02-02-01-004-003-09"/>
    <s v="Materiales y suministros - Otras máquinas para usos generales y sus partes y piezas"/>
    <s v="FILTRO DE AIRE"/>
    <s v="40161504"/>
    <s v="MÍNIMA CUANTÍA"/>
    <n v="8"/>
    <n v="3"/>
    <n v="10"/>
    <n v="1"/>
    <n v="259669.9"/>
    <s v="Unidad"/>
    <s v="NO SOLICITADAS"/>
  </r>
  <r>
    <x v="31"/>
    <x v="34"/>
    <s v="02-02-01-004-003-09"/>
    <s v="Materiales y suministros - Otras máquinas para usos generales y sus partes y piezas"/>
    <s v="FILTRO DE ACEITE"/>
    <s v="40161504"/>
    <s v="MÍNIMA CUANTÍA"/>
    <n v="8"/>
    <n v="3"/>
    <n v="10"/>
    <n v="1"/>
    <n v="47476.24"/>
    <s v="Unidad"/>
    <s v="NO SOLICITADAS"/>
  </r>
  <r>
    <x v="31"/>
    <x v="34"/>
    <s v="02-02-01-004-003-09"/>
    <s v="Materiales y suministros - Otras máquinas para usos generales y sus partes y piezas"/>
    <s v="FILTRO DE ACEITE"/>
    <s v="40161504"/>
    <s v="MÍNIMA CUANTÍA"/>
    <n v="8"/>
    <n v="3"/>
    <n v="10"/>
    <n v="1"/>
    <n v="102500.65"/>
    <s v="Unidad"/>
    <s v="NO SOLICITADAS"/>
  </r>
  <r>
    <x v="31"/>
    <x v="34"/>
    <s v="02-02-01-004-003-09"/>
    <s v="Materiales y suministros - Otras máquinas para usos generales y sus partes y piezas"/>
    <s v="FILTRO DE ACEITE"/>
    <s v="40161504"/>
    <s v="MÍNIMA CUANTÍA"/>
    <n v="8"/>
    <n v="3"/>
    <n v="10"/>
    <n v="1"/>
    <n v="239169.77000000002"/>
    <s v="Unidad"/>
    <s v="NO SOLICITADAS"/>
  </r>
  <r>
    <x v="31"/>
    <x v="34"/>
    <s v="02-02-01-004-003-09"/>
    <s v="Materiales y suministros - Otras máquinas para usos generales y sus partes y piezas"/>
    <s v="FILTRO DE ACEITE"/>
    <s v="40161504"/>
    <s v="MÍNIMA CUANTÍA"/>
    <n v="8"/>
    <n v="3"/>
    <n v="10"/>
    <n v="1"/>
    <n v="205001.3"/>
    <s v="Unidad"/>
    <s v="NO SOLICITADAS"/>
  </r>
  <r>
    <x v="31"/>
    <x v="34"/>
    <s v="02-02-01-004-003-09"/>
    <s v="Materiales y suministros - Otras máquinas para usos generales y sus partes y piezas"/>
    <s v="FILTRO DE ACEITE"/>
    <s v="40161504"/>
    <s v="MÍNIMA CUANTÍA"/>
    <n v="8"/>
    <n v="3"/>
    <n v="10"/>
    <n v="1"/>
    <n v="546672.91"/>
    <s v="Unidad"/>
    <s v="NO SOLICITADAS"/>
  </r>
  <r>
    <x v="31"/>
    <x v="34"/>
    <s v="02-02-01-004-003-09"/>
    <s v="Materiales y suministros - Otras máquinas para usos generales y sus partes y piezas"/>
    <s v="FILTRO DE ACEITE"/>
    <s v="40161504"/>
    <s v="MÍNIMA CUANTÍA"/>
    <n v="8"/>
    <n v="3"/>
    <n v="10"/>
    <n v="1"/>
    <n v="82000.52"/>
    <s v="Unidad"/>
    <s v="NO SOLICITADAS"/>
  </r>
  <r>
    <x v="31"/>
    <x v="34"/>
    <s v="02-02-01-004-003-09"/>
    <s v="Materiales y suministros - Otras máquinas para usos generales y sus partes y piezas"/>
    <s v="FILTRO DE ACEITE"/>
    <s v="40161504"/>
    <s v="MÍNIMA CUANTÍA"/>
    <n v="8"/>
    <n v="3"/>
    <n v="10"/>
    <n v="1"/>
    <n v="123000.78"/>
    <s v="Unidad"/>
    <s v="NO SOLICITADAS"/>
  </r>
  <r>
    <x v="31"/>
    <x v="34"/>
    <s v="02-02-01-004-003-09"/>
    <s v="Materiales y suministros - Otras máquinas para usos generales y sus partes y piezas"/>
    <s v="FILTRO DE ACEITE"/>
    <s v="40161504"/>
    <s v="MÍNIMA CUANTÍA"/>
    <n v="8"/>
    <n v="3"/>
    <n v="10"/>
    <n v="1"/>
    <n v="54667.41"/>
    <s v="Unidad"/>
    <s v="NO SOLICITADAS"/>
  </r>
  <r>
    <x v="31"/>
    <x v="34"/>
    <s v="02-02-01-004-003-09"/>
    <s v="Materiales y suministros - Otras máquinas para usos generales y sus partes y piezas"/>
    <s v="FILTRO DE COMBUSTIBLE"/>
    <s v="40161504"/>
    <s v="MÍNIMA CUANTÍA"/>
    <n v="8"/>
    <n v="3"/>
    <n v="10"/>
    <n v="1"/>
    <n v="13667.15"/>
    <s v="Unidad"/>
    <s v="NO SOLICITADAS"/>
  </r>
  <r>
    <x v="31"/>
    <x v="34"/>
    <s v="02-02-01-004-003-09"/>
    <s v="Materiales y suministros - Otras máquinas para usos generales y sus partes y piezas"/>
    <s v="FILTRO DE COMBUSTIBLE"/>
    <s v="40161504"/>
    <s v="MÍNIMA CUANTÍA"/>
    <n v="8"/>
    <n v="3"/>
    <n v="10"/>
    <n v="2"/>
    <n v="95666.48"/>
    <s v="Unidad"/>
    <s v="NO SOLICITADAS"/>
  </r>
  <r>
    <x v="31"/>
    <x v="34"/>
    <s v="02-02-01-004-003-09"/>
    <s v="Materiales y suministros - Otras máquinas para usos generales y sus partes y piezas"/>
    <s v="FILTRO DE COMBUSTIBLE"/>
    <s v="40161504"/>
    <s v="MÍNIMA CUANTÍA"/>
    <n v="8"/>
    <n v="3"/>
    <n v="10"/>
    <n v="1"/>
    <n v="61500.39"/>
    <s v="Unidad"/>
    <s v="NO SOLICITADAS"/>
  </r>
  <r>
    <x v="31"/>
    <x v="34"/>
    <s v="02-02-01-004-003-09"/>
    <s v="Materiales y suministros - Otras máquinas para usos generales y sus partes y piezas"/>
    <s v="FILTRO DE COMBUSTIBLE"/>
    <s v="40161504"/>
    <s v="MÍNIMA CUANTÍA"/>
    <n v="8"/>
    <n v="3"/>
    <n v="10"/>
    <n v="2"/>
    <n v="136666.74"/>
    <s v="Unidad"/>
    <s v="NO SOLICITADAS"/>
  </r>
  <r>
    <x v="31"/>
    <x v="34"/>
    <s v="02-02-01-004-003-09"/>
    <s v="Materiales y suministros - Otras máquinas para usos generales y sus partes y piezas"/>
    <s v="FILTRO DE COMBUSTIBLE"/>
    <s v="40161504"/>
    <s v="MÍNIMA CUANTÍA"/>
    <n v="8"/>
    <n v="3"/>
    <n v="10"/>
    <n v="1"/>
    <n v="82000.52"/>
    <s v="Unidad"/>
    <s v="NO SOLICITADAS"/>
  </r>
  <r>
    <x v="31"/>
    <x v="34"/>
    <s v="02-02-01-004-003-09"/>
    <s v="Materiales y suministros - Otras máquinas para usos generales y sus partes y piezas"/>
    <s v="FILTRO DE COMBUSTIBLE"/>
    <s v="40161504"/>
    <s v="MÍNIMA CUANTÍA"/>
    <n v="8"/>
    <n v="3"/>
    <n v="10"/>
    <n v="1"/>
    <n v="54667.41"/>
    <s v="Unidad"/>
    <s v="NO SOLICITADAS"/>
  </r>
  <r>
    <x v="31"/>
    <x v="34"/>
    <s v="02-02-01-004-003-09"/>
    <s v="Materiales y suministros - Otras máquinas para usos generales y sus partes y piezas"/>
    <s v="FILTRO DE COMBUSTIBLE"/>
    <s v="40161504"/>
    <s v="MÍNIMA CUANTÍA"/>
    <n v="8"/>
    <n v="3"/>
    <n v="10"/>
    <n v="2"/>
    <n v="246001.56"/>
    <s v="Unidad"/>
    <s v="NO SOLICITADAS"/>
  </r>
  <r>
    <x v="31"/>
    <x v="34"/>
    <s v="02-02-01-004-003-09"/>
    <s v="Materiales y suministros - Otras máquinas para usos generales y sus partes y piezas"/>
    <s v="FILTRO DE COMBUSTIBLE"/>
    <s v="40161504"/>
    <s v="MÍNIMA CUANTÍA"/>
    <n v="8"/>
    <n v="3"/>
    <n v="10"/>
    <n v="1"/>
    <n v="116167.8"/>
    <s v="Unidad"/>
    <s v="NO SOLICITADAS"/>
  </r>
  <r>
    <x v="31"/>
    <x v="34"/>
    <s v="02-02-01-004-003-09"/>
    <s v="Materiales y suministros - Otras máquinas para usos generales y sus partes y piezas"/>
    <s v="FILTRO DE COMBUSTIBLE"/>
    <s v="40161504"/>
    <s v="MÍNIMA CUANTÍA"/>
    <n v="8"/>
    <n v="3"/>
    <n v="10"/>
    <n v="1"/>
    <n v="75167.540000000008"/>
    <s v="Unidad"/>
    <s v="NO SOLICITADAS"/>
  </r>
  <r>
    <x v="31"/>
    <x v="34"/>
    <s v="02-02-01-004-003-09"/>
    <s v="Materiales y suministros - Otras máquinas para usos generales y sus partes y piezas"/>
    <s v="FILTRO DE COMBUSTIBLE"/>
    <s v="40161504"/>
    <s v="MÍNIMA CUANTÍA"/>
    <n v="8"/>
    <n v="3"/>
    <n v="10"/>
    <n v="1"/>
    <n v="129834.95"/>
    <s v="Unidad"/>
    <s v="NO SOLICITADAS"/>
  </r>
  <r>
    <x v="31"/>
    <x v="34"/>
    <s v="02-02-01-004-003-09"/>
    <s v="Materiales y suministros - Otras máquinas para usos generales y sus partes y piezas"/>
    <s v="FILTRO DE COMBUSTIBLE"/>
    <s v="40161504"/>
    <s v="MÍNIMA CUANTÍA"/>
    <n v="8"/>
    <n v="3"/>
    <n v="10"/>
    <n v="1"/>
    <n v="287003.01"/>
    <s v="Unidad"/>
    <s v="NO SOLICITADAS"/>
  </r>
  <r>
    <x v="31"/>
    <x v="34"/>
    <s v="02-02-01-004-003-09"/>
    <s v="Materiales y suministros - Otras máquinas para usos generales y sus partes y piezas"/>
    <s v="PISTOLA POR GRAVEDAD PARA PINTAR 1.6 MM"/>
    <n v="31211908"/>
    <s v="MÍNIMA CUANTÍA"/>
    <n v="8"/>
    <n v="3"/>
    <n v="10"/>
    <n v="2"/>
    <n v="816838.2"/>
    <s v="Unidad"/>
    <s v="NO SOLICITADAS"/>
  </r>
  <r>
    <x v="31"/>
    <x v="63"/>
    <s v="02-02-01-004-004-02"/>
    <s v="Materiales y suministros - Máquinas herramientas y sus partes, piezas y accesorios"/>
    <s v="BRAKE RELINING TOOL (THREADED)"/>
    <n v="25171718"/>
    <s v="MÍNIMA CUANTÍA"/>
    <n v="8"/>
    <n v="3"/>
    <n v="10"/>
    <n v="1"/>
    <n v="205001.3"/>
    <s v="Unidad"/>
    <s v="NO SOLICITADAS"/>
  </r>
  <r>
    <x v="31"/>
    <x v="63"/>
    <s v="02-02-01-004-004-02"/>
    <s v="Materiales y suministros - Máquinas herramientas y sus partes, piezas y accesorios"/>
    <s v="PRENSAS DE BANCO MECANICA"/>
    <n v="27112123"/>
    <s v="MÍNIMA CUANTÍA"/>
    <n v="8"/>
    <n v="3"/>
    <n v="10"/>
    <n v="1"/>
    <n v="93104.41"/>
    <s v="Unidad"/>
    <s v="NO SOLICITADAS"/>
  </r>
  <r>
    <x v="31"/>
    <x v="63"/>
    <s v="02-02-01-004-004-06"/>
    <s v="Materiales y suministros - Maquinaria para la fabricación de textiles, prendas de vestir y artículos de cuero, y sus partes y piezas"/>
    <s v="AGUJA PARA MAQUINA DE COSER"/>
    <n v="23121612"/>
    <s v="MÍNIMA CUANTÍA"/>
    <n v="8"/>
    <n v="3"/>
    <n v="10"/>
    <n v="10"/>
    <n v="478332.39999999997"/>
    <s v="Unidad"/>
    <s v="NO SOLICITADAS"/>
  </r>
  <r>
    <x v="31"/>
    <x v="63"/>
    <s v="02-02-01-004-004-06"/>
    <s v="Materiales y suministros - Maquinaria para la fabricación de textiles, prendas de vestir y artículos de cuero, y sus partes y piezas"/>
    <s v="JUEGO DE PIES PLANOS PARA MAQUINA DE COSER"/>
    <n v="23121614"/>
    <s v="MÍNIMA CUANTÍA"/>
    <n v="8"/>
    <n v="3"/>
    <n v="10"/>
    <n v="2"/>
    <n v="96806.5"/>
    <s v="Unidad"/>
    <s v="NO SOLICITADAS"/>
  </r>
  <r>
    <x v="31"/>
    <x v="63"/>
    <s v="02-02-01-004-004-06"/>
    <s v="Materiales y suministros - Maquinaria para la fabricación de textiles, prendas de vestir y artículos de cuero, y sus partes y piezas"/>
    <s v="JUEGO DE PIES GUIA PARA MAQUINA DE COSER"/>
    <n v="23121614"/>
    <s v="MÍNIMA CUANTÍA"/>
    <n v="8"/>
    <n v="3"/>
    <n v="10"/>
    <n v="2"/>
    <n v="287001.82"/>
    <s v="Unidad"/>
    <s v="NO SOLICITADAS"/>
  </r>
  <r>
    <x v="31"/>
    <x v="65"/>
    <s v="02-02-01-004-006-02"/>
    <s v="Materiales y suministros - Aparatos de control eléctrico y distribución de electricidad y sus partes y piezas"/>
    <s v="CONECTOR DEUTSCH MACHO 6 PINES"/>
    <n v="39121409"/>
    <s v="MÍNIMA CUANTÍA"/>
    <n v="8"/>
    <n v="3"/>
    <n v="10"/>
    <s v="5"/>
    <n v="174251.69999999998"/>
    <s v="Unidad"/>
    <s v="NO SOLICITADAS"/>
  </r>
  <r>
    <x v="31"/>
    <x v="65"/>
    <s v="02-02-01-004-006-02"/>
    <s v="Materiales y suministros - Aparatos de control eléctrico y distribución de electricidad y sus partes y piezas"/>
    <s v="CONECTOR DEUTSCH MACHO 2 PINES"/>
    <n v="39121409"/>
    <s v="MÍNIMA CUANTÍA"/>
    <n v="8"/>
    <n v="3"/>
    <n v="10"/>
    <s v="8"/>
    <n v="81995.759999999995"/>
    <s v="Unidad"/>
    <s v="NO SOLICITADAS"/>
  </r>
  <r>
    <x v="31"/>
    <x v="65"/>
    <s v="02-02-01-004-006-02"/>
    <s v="Materiales y suministros - Aparatos de control eléctrico y distribución de electricidad y sus partes y piezas"/>
    <s v="CONECTOR DEUTSCH MACHO 4 PINES"/>
    <n v="39121409"/>
    <s v="MÍNIMA CUANTÍA"/>
    <n v="8"/>
    <n v="3"/>
    <n v="10"/>
    <s v="20"/>
    <n v="360808"/>
    <s v="Unidad"/>
    <s v="NO SOLICITADAS"/>
  </r>
  <r>
    <x v="31"/>
    <x v="65"/>
    <s v="02-02-01-004-006-02"/>
    <s v="Materiales y suministros - Aparatos de control eléctrico y distribución de electricidad y sus partes y piezas"/>
    <s v="CONECTOR DEUTSCH HEMBRA 4 PINES"/>
    <n v="39121409"/>
    <s v="MÍNIMA CUANTÍA"/>
    <n v="8"/>
    <n v="3"/>
    <n v="10"/>
    <s v="20"/>
    <n v="284267.2"/>
    <s v="Unidad"/>
    <s v="NO SOLICITADAS"/>
  </r>
  <r>
    <x v="31"/>
    <x v="65"/>
    <s v="02-02-01-004-006-02"/>
    <s v="Materiales y suministros - Aparatos de control eléctrico y distribución de electricidad y sus partes y piezas"/>
    <s v="CONECTOR DEUTSCH HEMBRA 8 PINES"/>
    <n v="39121409"/>
    <s v="MÍNIMA CUANTÍA"/>
    <n v="8"/>
    <n v="3"/>
    <n v="10"/>
    <s v="5"/>
    <n v="145209.75"/>
    <s v="Unidad"/>
    <s v="NO SOLICITADAS"/>
  </r>
  <r>
    <x v="31"/>
    <x v="65"/>
    <s v="02-02-01-004-006-02"/>
    <s v="Materiales y suministros - Aparatos de control eléctrico y distribución de electricidad y sus partes y piezas"/>
    <s v="CONECTOR DEUTSCH MACHO 8 PINES"/>
    <n v="39121409"/>
    <s v="MÍNIMA CUANTÍA"/>
    <n v="8"/>
    <n v="3"/>
    <n v="10"/>
    <s v="5"/>
    <n v="125729.45"/>
    <s v="Unidad"/>
    <s v="NO SOLICITADAS"/>
  </r>
  <r>
    <x v="31"/>
    <x v="65"/>
    <s v="02-02-01-004-006-02"/>
    <s v="Materiales y suministros - Aparatos de control eléctrico y distribución de electricidad y sus partes y piezas"/>
    <s v="TERMINALES DE OJO CON AISLANTE EN NYLON ROJO AWG 22-16, STUD 4"/>
    <s v="39121432"/>
    <s v="MÍNIMA CUANTÍA"/>
    <n v="8"/>
    <n v="3"/>
    <n v="10"/>
    <n v="200"/>
    <n v="738038"/>
    <s v="Unidad"/>
    <s v="NO SOLICITADAS"/>
  </r>
  <r>
    <x v="31"/>
    <x v="65"/>
    <s v="02-02-01-004-006-02"/>
    <s v="Materiales y suministros - Aparatos de control eléctrico y distribución de electricidad y sus partes y piezas"/>
    <s v="TERMINALES DE OJO CON AISLANTE EN NYLON ROJO AWG 22-16, STUD 6"/>
    <s v="39121432"/>
    <s v="MÍNIMA CUANTÍA"/>
    <n v="8"/>
    <n v="3"/>
    <n v="10"/>
    <n v="200"/>
    <n v="893214"/>
    <s v="Unidad"/>
    <s v="NO SOLICITADAS"/>
  </r>
  <r>
    <x v="31"/>
    <x v="65"/>
    <s v="02-02-01-004-006-02"/>
    <s v="Materiales y suministros - Aparatos de control eléctrico y distribución de electricidad y sus partes y piezas"/>
    <s v="TERMINALES DE OJO CON AISLANTE EN NYLON ROJO AWG 22-16, STUD 8"/>
    <s v="39121432"/>
    <s v="MÍNIMA CUANTÍA"/>
    <n v="8"/>
    <n v="3"/>
    <n v="10"/>
    <n v="200"/>
    <n v="802298"/>
    <s v="Unidad"/>
    <s v="NO SOLICITADAS"/>
  </r>
  <r>
    <x v="31"/>
    <x v="65"/>
    <s v="02-02-01-004-006-02"/>
    <s v="Materiales y suministros - Aparatos de control eléctrico y distribución de electricidad y sus partes y piezas"/>
    <s v="TERMINALES DE OJO CON AISLANTE EN NYLON ROJO AWG 22-16, STUD 10"/>
    <n v="39121432"/>
    <s v="MÍNIMA CUANTÍA"/>
    <n v="8"/>
    <n v="3"/>
    <n v="10"/>
    <n v="200"/>
    <n v="327964"/>
    <s v="Unidad"/>
    <s v="NO SOLICITADAS"/>
  </r>
  <r>
    <x v="31"/>
    <x v="65"/>
    <s v="02-02-01-004-006-02"/>
    <s v="Materiales y suministros - Aparatos de control eléctrico y distribución de electricidad y sus partes y piezas"/>
    <s v="TERMINALES DE OJO CON AISLANTE EN NYLON ROJO AWG 22-16, STUD 1/4"/>
    <s v="39121432"/>
    <s v="MÍNIMA CUANTÍA"/>
    <n v="8"/>
    <n v="3"/>
    <n v="10"/>
    <n v="200"/>
    <n v="478142"/>
    <s v="Unidad"/>
    <s v="NO SOLICITADAS"/>
  </r>
  <r>
    <x v="31"/>
    <x v="65"/>
    <s v="02-02-01-004-006-02"/>
    <s v="Materiales y suministros - Aparatos de control eléctrico y distribución de electricidad y sus partes y piezas"/>
    <s v="TERMINALES DE OJO CON AISLANTE EN NYLON AZUL AWG 16-14, STUD 6"/>
    <s v="39121432"/>
    <s v="MÍNIMA CUANTÍA"/>
    <n v="8"/>
    <n v="3"/>
    <n v="10"/>
    <n v="200"/>
    <n v="396270"/>
    <s v="Unidad"/>
    <s v="NO SOLICITADAS"/>
  </r>
  <r>
    <x v="31"/>
    <x v="65"/>
    <s v="02-02-01-004-006-02"/>
    <s v="Materiales y suministros - Aparatos de control eléctrico y distribución de electricidad y sus partes y piezas"/>
    <s v="TERMINALES DE OJO CON AISLANTE EN NYLON AZUL AWG 16-14, STUD 8"/>
    <s v="39121432"/>
    <s v="MÍNIMA CUANTÍA"/>
    <n v="8"/>
    <n v="3"/>
    <n v="10"/>
    <n v="200"/>
    <n v="273224"/>
    <s v="Unidad"/>
    <s v="NO SOLICITADAS"/>
  </r>
  <r>
    <x v="31"/>
    <x v="65"/>
    <s v="02-02-01-004-006-02"/>
    <s v="Materiales y suministros - Aparatos de control eléctrico y distribución de electricidad y sus partes y piezas"/>
    <s v="TERMINALES DE OJO CON AISLANTE EN NYLON AZUL AWG 16-14, STUD 10"/>
    <s v="39121432"/>
    <s v="MÍNIMA CUANTÍA"/>
    <n v="8"/>
    <n v="3"/>
    <n v="10"/>
    <n v="200"/>
    <n v="245854"/>
    <s v="Unidad"/>
    <s v="NO SOLICITADAS"/>
  </r>
  <r>
    <x v="31"/>
    <x v="65"/>
    <s v="02-02-01-004-006-02"/>
    <s v="Materiales y suministros - Aparatos de control eléctrico y distribución de electricidad y sus partes y piezas"/>
    <s v="TERMINALES DE OJO CON AISLANTE EN NYLON AZUL AWG 16-14, STUD 1/4"/>
    <s v="39121432"/>
    <s v="MÍNIMA CUANTÍA"/>
    <n v="8"/>
    <n v="3"/>
    <n v="10"/>
    <n v="200"/>
    <n v="847756"/>
    <s v="Unidad"/>
    <s v="NO SOLICITADAS"/>
  </r>
  <r>
    <x v="31"/>
    <x v="65"/>
    <s v="02-02-01-004-006-02"/>
    <s v="Materiales y suministros - Aparatos de control eléctrico y distribución de electricidad y sus partes y piezas"/>
    <s v="TERMINALES DE OJO CON AISLANTE EN NYLON AZUL AWG 16-14, STUD 3/8"/>
    <s v="39121432"/>
    <s v="MÍNIMA CUANTÍA"/>
    <n v="8"/>
    <n v="3"/>
    <n v="10"/>
    <n v="100"/>
    <n v="573937"/>
    <s v="Unidad"/>
    <s v="NO SOLICITADAS"/>
  </r>
  <r>
    <x v="31"/>
    <x v="65"/>
    <s v="02-02-01-004-006-02"/>
    <s v="Materiales y suministros - Aparatos de control eléctrico y distribución de electricidad y sus partes y piezas"/>
    <s v="TERMINALES DE OJO CON AISLANTE EN NYLON AMARILLO AWG 12-10, STUD 6"/>
    <s v="39121432"/>
    <s v="MÍNIMA CUANTÍA"/>
    <n v="8"/>
    <n v="3"/>
    <n v="10"/>
    <n v="200"/>
    <n v="986748"/>
    <s v="Unidad"/>
    <s v="NO SOLICITADAS"/>
  </r>
  <r>
    <x v="31"/>
    <x v="65"/>
    <s v="02-02-01-004-006-02"/>
    <s v="Materiales y suministros - Aparatos de control eléctrico y distribución de electricidad y sus partes y piezas"/>
    <s v="TERMINALES DE OJO CON AISLANTE EN NYLON AMARILLO AWG 12-10, STUD 8"/>
    <s v="39121432"/>
    <s v="MÍNIMA CUANTÍA"/>
    <n v="8"/>
    <n v="3"/>
    <n v="10"/>
    <n v="200"/>
    <n v="881790"/>
    <s v="Unidad"/>
    <s v="NO SOLICITADAS"/>
  </r>
  <r>
    <x v="31"/>
    <x v="65"/>
    <s v="02-02-01-004-006-02"/>
    <s v="Materiales y suministros - Aparatos de control eléctrico y distribución de electricidad y sus partes y piezas"/>
    <s v="TERMINALES DE OJO CON AISLANTE EN NYLON AMARILLO AWG 12-10, STUD 10"/>
    <s v="39121432"/>
    <s v="MÍNIMA CUANTÍA"/>
    <n v="8"/>
    <n v="3"/>
    <n v="10"/>
    <n v="200"/>
    <n v="847756"/>
    <s v="Unidad"/>
    <s v="NO SOLICITADAS"/>
  </r>
  <r>
    <x v="31"/>
    <x v="65"/>
    <s v="02-02-01-004-006-02"/>
    <s v="Materiales y suministros - Aparatos de control eléctrico y distribución de electricidad y sus partes y piezas"/>
    <s v="TERMINALES DE OJO CON AISLANTE EN NYLON AMARILLO AWG 12-10, STUD 1/4"/>
    <s v="39121432"/>
    <s v="MÍNIMA CUANTÍA"/>
    <n v="8"/>
    <n v="3"/>
    <n v="10"/>
    <n v="200"/>
    <n v="1059576"/>
    <s v="Unidad"/>
    <s v="NO SOLICITADAS"/>
  </r>
  <r>
    <x v="31"/>
    <x v="65"/>
    <s v="02-02-01-004-006-02"/>
    <s v="Materiales y suministros - Aparatos de control eléctrico y distribución de electricidad y sus partes y piezas"/>
    <s v="TERMINALES DE OJO CON AISLANTE EN NYLON AMARILLO AWG 12-10, STUD 3/8"/>
    <s v="39121432"/>
    <s v="MÍNIMA CUANTÍA"/>
    <n v="8"/>
    <n v="3"/>
    <n v="10"/>
    <n v="200"/>
    <n v="1278060"/>
    <s v="Unidad"/>
    <s v="NO SOLICITADAS"/>
  </r>
  <r>
    <x v="31"/>
    <x v="65"/>
    <s v="02-02-01-004-006-04"/>
    <s v="Materiales y suministros - Acumuladores, pilas y baterías primarias y sus partes y piezas"/>
    <s v="BATERIAS ALKALINA AA "/>
    <s v="26111702"/>
    <s v="MÍNIMA CUANTÍA"/>
    <n v="8"/>
    <n v="3"/>
    <n v="10"/>
    <n v="420"/>
    <n v="2478008.4000000004"/>
    <s v="Unidad"/>
    <s v="NO SOLICITADAS"/>
  </r>
  <r>
    <x v="31"/>
    <x v="65"/>
    <s v="02-02-01-004-006-04"/>
    <s v="Materiales y suministros - Acumuladores, pilas y baterías primarias y sus partes y piezas"/>
    <s v="BATERIAS ALKALINA AAA "/>
    <n v="26111702"/>
    <s v="MÍNIMA CUANTÍA"/>
    <n v="8"/>
    <n v="3"/>
    <n v="10"/>
    <n v="120"/>
    <n v="708002.4"/>
    <s v="Unidad"/>
    <s v="NO SOLICITADAS"/>
  </r>
  <r>
    <x v="31"/>
    <x v="65"/>
    <s v="02-02-01-004-006-05"/>
    <s v="Materiales y suministros - Lámparas eléctricas de incandescencia o descarga; lámparas de arco, equipo para alumbrado eléctrico; sus partes y piezas"/>
    <s v="Aircraft Airport Civil Aviation Flashing LED Traffic Baton Marshalling"/>
    <n v="39121534"/>
    <s v="MÍNIMA CUANTÍA"/>
    <n v="8"/>
    <n v="3"/>
    <n v="10"/>
    <n v="6"/>
    <n v="286999.44"/>
    <s v="Unidad"/>
    <s v="NO SOLICITADAS"/>
  </r>
  <r>
    <x v="31"/>
    <x v="65"/>
    <s v="02-02-01-004-006-09"/>
    <s v="Materiales y suministros - Otro equipo eléctrico y sus partes y piezas"/>
    <s v="SPLICE COLOR rojo"/>
    <s v="39121432"/>
    <s v="MÍNIMA CUANTÍA"/>
    <n v="8"/>
    <n v="3"/>
    <n v="10"/>
    <n v="5"/>
    <n v="649174.75"/>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CALIBRADOR PIE DE REY "/>
    <n v="41111619"/>
    <s v="MÍNIMA CUANTÍA"/>
    <n v="8"/>
    <n v="3"/>
    <n v="10"/>
    <n v="2"/>
    <n v="628674.62"/>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FALSA ESCUADRA"/>
    <n v="27111803"/>
    <s v="MÍNIMA CUANTÍA"/>
    <n v="8"/>
    <n v="3"/>
    <n v="10"/>
    <n v="1"/>
    <n v="37013.760000000002"/>
    <s v="Unidad"/>
    <s v="NO SOLICITADAS"/>
  </r>
  <r>
    <x v="31"/>
    <x v="66"/>
    <s v="02-02-01-004-008-02"/>
    <s v="Materiales y suministros - Instrumentos y aparatos de medición, verificación, análisis, de navegación y para otros fines (excepto instrumentos ópticos); instrumentos de control de procesos industriales, sus partes, piezas y accesorios"/>
    <s v="GALGAS"/>
    <n v="41111618"/>
    <s v="MÍNIMA CUANTÍA"/>
    <n v="8"/>
    <n v="3"/>
    <n v="10"/>
    <n v="2"/>
    <n v="164001.04"/>
    <s v="Unidad"/>
    <s v="NO SOLICITADAS"/>
  </r>
  <r>
    <x v="31"/>
    <x v="66"/>
    <s v="02-02-01-004-008-03"/>
    <s v="Materiales y suministros - Instrumentos ópticos y equipo fotográfico; partes, piezas y accesorios"/>
    <s v="LUPA"/>
    <s v="27113201"/>
    <s v="MÍNIMA CUANTÍA"/>
    <n v="8"/>
    <n v="3"/>
    <n v="10"/>
    <n v="3"/>
    <n v="210126.63"/>
    <s v="Unidad"/>
    <s v="NO SOLICITADAS"/>
  </r>
  <r>
    <x v="31"/>
    <x v="14"/>
    <s v="02-02-02-008-007-01-1"/>
    <s v="Adquisición de servicios - Servicios de mantenimiento y reparación de productos metálicos elaborados, excepto maquinaria y equipo"/>
    <s v="APOYO - MANTENIMIENTO PREVENTIVO Y CORRECTIVO A TODO COSTO CAMAS CAMILLAS ,SILLAS DE RUEDAS Y MOBILIARIO INDUSTRIAL DE APOYO HOSPITALARIO  DEL ESM 760018302782 "/>
    <n v="85161502"/>
    <s v="MÍNIMA CUANTÍA"/>
    <n v="4"/>
    <n v="6"/>
    <n v="16"/>
    <n v="1"/>
    <n v="2640000"/>
    <s v="GLOBAL"/>
    <s v="NO SOLICITADAS"/>
  </r>
  <r>
    <x v="31"/>
    <x v="53"/>
    <s v="02-01-01-001-002-11"/>
    <s v="Activos fijos - Otros edificios distintos a viviendas otros edificios no residenciales"/>
    <s v="MANTENIMIENTO COMEDOR Y COCINA CADETES"/>
    <n v="72102900"/>
    <s v="SELECCIÓN ABREVIADA MENOR CUANTÍA"/>
    <n v="8"/>
    <n v="3"/>
    <n v="10"/>
    <n v="1"/>
    <n v="315000000"/>
    <s v="GLOBAL"/>
    <s v="NO SOLICITADAS"/>
  </r>
  <r>
    <x v="31"/>
    <x v="67"/>
    <s v="02-02-02-005-004-01-2"/>
    <s v="Adquisición de servicios - Servicios generales de construcción de edificaciones no residenciales"/>
    <s v="MANTENIMIENTO COMEDOR Y COCINA CADETES"/>
    <n v="72102900"/>
    <s v="SELECCIÓN ABREVIADA MENOR CUANTÍA"/>
    <n v="8"/>
    <n v="3"/>
    <n v="10"/>
    <n v="1"/>
    <n v="135000000"/>
    <s v="GLOBAL"/>
    <s v="NO SOLICITADAS"/>
  </r>
  <r>
    <x v="31"/>
    <x v="52"/>
    <s v="02-01-01-001-001-07"/>
    <s v="Activos fijos - Viviendas viviendas para personal militar"/>
    <s v="MANTENIMIENTO INSTALACIONES SOLDADOS BAHIA MALAGA"/>
    <n v="72102900"/>
    <s v="SELECCIÓN ABREVIADA MENOR CUANTÍA"/>
    <n v="8"/>
    <n v="3"/>
    <n v="10"/>
    <n v="1"/>
    <n v="70000000"/>
    <s v="GLOBAL"/>
    <s v="NO SOLICITADAS"/>
  </r>
  <r>
    <x v="31"/>
    <x v="67"/>
    <s v="02-02-02-005-004-01-1"/>
    <s v="Adquisición de servicios - Servicios generales de construcción de edificaciones residenciales"/>
    <s v="MANTENIMIENTO INSTALACIONES SOLDADOS BAHIA MALAGA"/>
    <n v="72102900"/>
    <s v="SELECCIÓN ABREVIADA MENOR CUANTÍA"/>
    <n v="8"/>
    <n v="3"/>
    <n v="10"/>
    <n v="1"/>
    <n v="30000000"/>
    <s v="GLOBAL"/>
    <s v="NO SOLICITADAS"/>
  </r>
  <r>
    <x v="31"/>
    <x v="52"/>
    <s v="02-01-01-001-001-07"/>
    <s v="Activos fijos - Viviendas viviendas para personal militar"/>
    <s v="MANTENIMIENTO INSTALACIONES EDIFICIO PRADOS DEL NORTE"/>
    <n v="72102900"/>
    <s v="SELECCIÓN ABREVIADA MENOR CUANTÍA"/>
    <n v="8"/>
    <n v="3"/>
    <n v="10"/>
    <n v="1"/>
    <n v="237999999.99999997"/>
    <s v="GLOBAL"/>
    <s v="NO SOLICITADAS"/>
  </r>
  <r>
    <x v="31"/>
    <x v="67"/>
    <s v="02-02-02-005-004-01-1"/>
    <s v="Adquisición de servicios - Servicios generales de construcción de edificaciones residenciales"/>
    <s v="MANTENIMIENTO INSTALACIONES EDIFICIO PRADOS DEL NORTE"/>
    <n v="72102900"/>
    <s v="SELECCIÓN ABREVIADA MENOR CUANTÍA"/>
    <n v="8"/>
    <n v="3"/>
    <n v="10"/>
    <n v="1"/>
    <n v="102000000"/>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1435426"/>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6375962"/>
    <s v="GLOBAL"/>
    <s v="NO SOLICIT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79716216"/>
    <s v="GLOBAL"/>
    <s v="NO SOLICITADAS"/>
  </r>
  <r>
    <x v="31"/>
    <x v="7"/>
    <s v="02-02-01-003-004-02"/>
    <s v="Materiales y suministros - Productos químicos inorgánicos básicos n. C. P."/>
    <s v="SODA CAUSTICA BULTO POR 25 KG"/>
    <n v="41104201"/>
    <s v="MÍNIMA CUANTÍA"/>
    <n v="11"/>
    <n v="2"/>
    <n v="10"/>
    <n v="4"/>
    <n v="507101.84"/>
    <s v="Unidad"/>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5615370"/>
    <s v="GLOBAL"/>
    <s v="NO SOLICITADAS"/>
  </r>
  <r>
    <x v="31"/>
    <x v="38"/>
    <s v="02-01-01-004-006-02"/>
    <s v="Activos fijos - Aparatos de control eléctrico y distribución de electricidad y sus partes y piezas"/>
    <s v="ESTABILIZADOR 3000 W"/>
    <n v="24112111"/>
    <s v="MÍNIMA CUANTÍA"/>
    <n v="7"/>
    <n v="3"/>
    <n v="16"/>
    <n v="1"/>
    <n v="2915500"/>
    <s v="Unidad"/>
    <s v="NO SOLICITADAS"/>
  </r>
  <r>
    <x v="31"/>
    <x v="38"/>
    <s v="02-01-01-004-006-02"/>
    <s v="Activos fijos - Aparatos de control eléctrico y distribución de electricidad y sus partes y piezas"/>
    <s v="ESTABILIZADOR 1000 W "/>
    <n v="24112111"/>
    <s v="MÍNIMA CUANTÍA"/>
    <n v="7"/>
    <n v="3"/>
    <n v="16"/>
    <n v="1"/>
    <n v="1071000"/>
    <s v="Unidad"/>
    <s v="NO SOLICITADAS"/>
  </r>
  <r>
    <x v="31"/>
    <x v="14"/>
    <s v="02-02-02-008-007-01-5"/>
    <s v="Adquisición de servicios - Servicios de mantenimiento y reparación de otra maquinaria y otro equipo"/>
    <s v="MANTENIMIENTO PREVENTIVO Y CORRECTIVO A TODO COSTO PARA EL COMPRESOR Y SECADOR PARA EL ESTABLECIMIENTO DE SANIDAD MILITAR DE LA ESCUELA MILITAR DE AVIACIÓN"/>
    <n v="73152101"/>
    <s v="MÍNIMA CUANTÍA"/>
    <n v="4"/>
    <n v="5"/>
    <n v="16"/>
    <n v="1"/>
    <n v="643541"/>
    <s v="GLOBAL"/>
    <s v="NO SOLICITADAS"/>
  </r>
  <r>
    <x v="31"/>
    <x v="21"/>
    <s v="02-02-02-007-001-02"/>
    <s v="Adquisición de servicios - Servicios de la banca de inversión"/>
    <s v="SERVICIO CONEXOS A LA BOLSA MERCANTIL, SERVICIO DE ASEO AMARRE Y VF 2024"/>
    <n v="80141600"/>
    <s v="SOLICITUD DE INFORMACIÓN A LOS PROVEEDORES"/>
    <n v="1"/>
    <n v="12"/>
    <n v="10"/>
    <n v="1"/>
    <n v="291264.67"/>
    <s v="GLOBAL"/>
    <s v="NO SOLICITADAS"/>
  </r>
  <r>
    <x v="31"/>
    <x v="37"/>
    <s v="02-01-01-004-003-09"/>
    <s v="Activos fijos - Otras máquinas para usos generales y sus partes y piezas"/>
    <s v="CUARTO FRIO REFRIGERACIÓN Y CONGELACIÓN CASINO SUBOFICIALES"/>
    <n v="24131504"/>
    <s v="MENOR CUANTIA"/>
    <n v="9"/>
    <n v="3"/>
    <n v="10"/>
    <n v="1"/>
    <n v="126780000"/>
    <s v="UNIDAD"/>
    <s v="NO SOLICITADAS"/>
  </r>
  <r>
    <x v="31"/>
    <x v="37"/>
    <s v="02-01-01-004-003-09"/>
    <s v="Activos fijos - Otras máquinas para usos generales y sus partes y piezas"/>
    <s v="CUARTO FRIO REFRIGERACIÓN Y CONGELACIÓN ECONOMATO SOLDADOS"/>
    <n v="24131504"/>
    <s v="MENOR CUANTIA"/>
    <n v="9"/>
    <n v="3"/>
    <n v="10"/>
    <n v="1"/>
    <n v="150768000"/>
    <s v="UNIDAD"/>
    <s v="NO SOLICITADAS"/>
  </r>
  <r>
    <x v="31"/>
    <x v="37"/>
    <s v="02-01-01-004-003-05"/>
    <s v="Activos fijos - Equipo de elevación y manipulación y sus partes y piezas"/>
    <s v="ELEVADORES ELÉCTRICOS DE CARGA (TARABITA)"/>
    <n v="24101604"/>
    <s v="SELECCIÓN ABREVIADA SUBASTA INVERSA (NO DISPONIBLE)"/>
    <n v="9"/>
    <n v="3"/>
    <n v="10"/>
    <n v="1"/>
    <n v="375445000"/>
    <s v="GLOBAL"/>
    <s v="NO SOLICITADAS"/>
  </r>
  <r>
    <x v="31"/>
    <x v="48"/>
    <s v="02-01-01-003-008-01-4"/>
    <s v="Activos fijos - Otros muebles n. C. P."/>
    <s v="LINEA AUTOSERVICIO"/>
    <n v="48101510"/>
    <s v="SELECCIÓN ABREVIADA SUBASTA INVERSA (NO DISPONIBLE)"/>
    <n v="9"/>
    <n v="3"/>
    <n v="10"/>
    <n v="1"/>
    <n v="11900000"/>
    <s v="GLOBAL"/>
    <s v="NO SOLICITADAS"/>
  </r>
  <r>
    <x v="31"/>
    <x v="53"/>
    <s v="02-01-01-001-002-11"/>
    <s v="Activos fijos - Otros edificios distintos a viviendas otros edificios no residenciales"/>
    <s v="APOYO - MANTENIMIENTO RANCHO DE TROPA GRUSE"/>
    <s v="72102900"/>
    <s v="SELECCIÓN ABREVIADA MENOR CUANTÍA"/>
    <n v="9"/>
    <n v="3"/>
    <n v="10"/>
    <n v="1"/>
    <n v="340900000"/>
    <s v="GLOBAL"/>
    <s v="NO SOLICITADAS"/>
  </r>
  <r>
    <x v="31"/>
    <x v="53"/>
    <s v="02-01-01-001-002-10"/>
    <s v="Activos fijos - Otros edificios distintos a viviendas edificios y estructuras para fines militares"/>
    <s v="MANTENIMIENTO INSTALACIONES CERRO MILITAR PAN DE AZUCAR"/>
    <n v="72102900"/>
    <s v="CONTRATACIÓN DIRECTA"/>
    <n v="9"/>
    <n v="3"/>
    <n v="10"/>
    <n v="1"/>
    <n v="210000000.00999999"/>
    <s v="GLOBAL"/>
    <s v="NO SOLICITADAS"/>
  </r>
  <r>
    <x v="31"/>
    <x v="67"/>
    <s v="02-02-02-005-004-01-2"/>
    <s v="Adquisición de servicios - Servicios generales de construcción de edificaciones no residenciales"/>
    <s v="APOYO - MANTENIMIENTO RANCHO DE TROPA GRUSE"/>
    <s v="72102900"/>
    <s v="SELECCIÓN ABREVIADA MENOR CUANTÍA"/>
    <n v="9"/>
    <n v="3"/>
    <n v="10"/>
    <n v="1"/>
    <n v="146100000"/>
    <s v="GLOBAL"/>
    <s v="NO SOLICITADAS"/>
  </r>
  <r>
    <x v="31"/>
    <x v="67"/>
    <s v="02-02-02-005-004-01-2"/>
    <s v="Adquisición de servicios - Servicios generales de construcción de edificaciones no residenciales"/>
    <s v="MANTENIMIENTO INSTALACIONES CERRO MILITAR PAN DE AZUCAR"/>
    <n v="72102900"/>
    <s v="CONTRATACIÓN DIRECTA"/>
    <n v="9"/>
    <n v="3"/>
    <n v="10"/>
    <n v="1"/>
    <n v="90000000"/>
    <s v="GLOBAL"/>
    <s v="NO SOLICITADAS"/>
  </r>
  <r>
    <x v="31"/>
    <x v="67"/>
    <s v="02-02-02-005-004-02-5"/>
    <s v="Adquisición de servicios - Servicios generales de construcción de tuberías y cables locales, y obras conexas"/>
    <s v="MANTENIMIENTOY OPERACIÓN PTAR CERRO MILITAR PAN DE AZÚCAR"/>
    <n v="72154022"/>
    <s v="MÍNIMA CUANTÍA"/>
    <n v="9"/>
    <n v="3"/>
    <n v="10"/>
    <n v="1"/>
    <n v="84966000"/>
    <s v="GLOBAL"/>
    <s v="NO SOLICITADAS"/>
  </r>
  <r>
    <x v="31"/>
    <x v="18"/>
    <s v="02-02-02-007-002-02-1"/>
    <s v="Adquisición de servicios - Servicios de administración de bienes inmuebles a comisión o por contrato"/>
    <s v="PAGO ADMINISTRACIÓN CONJUNTO RESIDENCIAL LAS CEIBAS"/>
    <n v="80131801"/>
    <s v="MÍNIMA CUANTÍA"/>
    <n v="9"/>
    <n v="3"/>
    <n v="10"/>
    <n v="1"/>
    <n v="3400763.38"/>
    <s v="GLOBAL"/>
    <s v="NO SOLICITADAS"/>
  </r>
  <r>
    <x v="31"/>
    <x v="37"/>
    <s v="02-01-01-004-003-09"/>
    <s v="Activos fijos - Otras máquinas para usos generales y sus partes y piezas"/>
    <s v="CUARTO FRIO CONGELACIÓN CASINO OFICIALES"/>
    <n v="24131504"/>
    <s v="MENOR CUANTIA"/>
    <n v="9"/>
    <n v="3"/>
    <n v="10"/>
    <n v="1"/>
    <n v="68528000"/>
    <s v="UNIDAD"/>
    <s v="NO SOLICITADAS"/>
  </r>
  <r>
    <x v="31"/>
    <x v="14"/>
    <s v="02-02-02-008-007-01-5"/>
    <s v="Adquisición de servicios - Servicios de mantenimiento y reparación de otra maquinaria y otro equipo"/>
    <s v="MANTENIMIENTO DE AIRES ACONDICIONADOS, NEVERAS, HIELERAS Y CUARTOS FRIOS EMAVI _x000a_V 2023_x000a_"/>
    <s v="72101511; 76111501"/>
    <s v="MÍNIMA CUANTÍA"/>
    <n v="4"/>
    <n v="5"/>
    <n v="10"/>
    <n v="1"/>
    <n v="16120000"/>
    <s v="GLOBAL"/>
    <s v="NO SOLICITADAS"/>
  </r>
  <r>
    <x v="31"/>
    <x v="37"/>
    <s v="02-01-01-004-003-02"/>
    <s v="Activos fijos - Bombas, compresores, motores de fuerza hidráulica y motores de potencia neumática y válvulas y sus partes y piezas"/>
    <s v="ELECTROBOMBA 3.O HP VOLTAJE 220"/>
    <n v="40151533"/>
    <s v="MÍNIMA CUANTÍA"/>
    <n v="9"/>
    <n v="3"/>
    <n v="16"/>
    <n v="1"/>
    <n v="2380000"/>
    <s v="UNIDAD"/>
    <s v="NO SOLICITADAS"/>
  </r>
  <r>
    <x v="31"/>
    <x v="37"/>
    <s v="02-01-01-004-003-09"/>
    <s v="Activos fijos - Otras máquinas para usos generales y sus partes y piezas"/>
    <s v="MINISPLIT CONVENCIONAL R-410 60000 BTU 220v"/>
    <n v="40101701"/>
    <s v="MÍNIMA CUANTÍA"/>
    <n v="9"/>
    <n v="3"/>
    <n v="16"/>
    <n v="4"/>
    <n v="28184436"/>
    <s v="UNIDAD"/>
    <s v="NO SOLICITADAS"/>
  </r>
  <r>
    <x v="31"/>
    <x v="37"/>
    <s v="02-01-01-004-003-09"/>
    <s v="Activos fijos - Otras máquinas para usos generales y sus partes y piezas"/>
    <s v="MINISPLIT CONVENCIONAL R-410 36000 BTU 220v"/>
    <n v="40101701"/>
    <s v="MÍNIMA CUANTÍA"/>
    <n v="9"/>
    <n v="3"/>
    <n v="16"/>
    <n v="1"/>
    <n v="5243616"/>
    <s v="UNIDAD"/>
    <s v="NO SOLICITADAS"/>
  </r>
  <r>
    <x v="31"/>
    <x v="37"/>
    <s v="02-01-01-004-003-09"/>
    <s v="Activos fijos - Otras máquinas para usos generales y sus partes y piezas"/>
    <s v="MINISPLIT CONVENCIONAL R-410 24000 BTU 220v"/>
    <n v="40101701"/>
    <s v="MÍNIMA CUANTÍA"/>
    <n v="9"/>
    <n v="3"/>
    <n v="16"/>
    <n v="4"/>
    <n v="11470410"/>
    <s v="UNIDAD"/>
    <s v="NO SOLICITADAS"/>
  </r>
  <r>
    <x v="31"/>
    <x v="37"/>
    <s v="02-01-01-004-003-09"/>
    <s v="Activos fijos - Otras máquinas para usos generales y sus partes y piezas"/>
    <s v="MINISPLIT CONVENCIONAL R-410 12000 BTU 220v"/>
    <n v="40101701"/>
    <s v="MÍNIMA CUANTÍA"/>
    <n v="9"/>
    <n v="3"/>
    <n v="16"/>
    <n v="16"/>
    <n v="24907176"/>
    <s v="UNIDAD"/>
    <s v="NO SOLICITADAS"/>
  </r>
  <r>
    <x v="31"/>
    <x v="37"/>
    <s v="02-01-01-004-003-09"/>
    <s v="Activos fijos - Otras máquinas para usos generales y sus partes y piezas"/>
    <s v="MINISPLIT CONVENCIONAL R-410 9000 BTU 220v"/>
    <n v="40101701"/>
    <s v="MÍNIMA CUANTÍA"/>
    <n v="9"/>
    <n v="3"/>
    <n v="16"/>
    <n v="6"/>
    <n v="10099530"/>
    <s v="UNIDAD"/>
    <s v="NO SOLICITADAS"/>
  </r>
  <r>
    <x v="31"/>
    <x v="36"/>
    <s v="02-01-01-004-004-09"/>
    <s v="Activos fijos - Otra maquinaria para usos especiales y sus partes y piezas"/>
    <s v="CELDA GENERADORA CLORO A BASE SAL"/>
    <n v="47101505"/>
    <s v="MÍNIMA CUANTÍA"/>
    <n v="9"/>
    <n v="3"/>
    <n v="16"/>
    <n v="2"/>
    <n v="18802000"/>
    <s v="UNIDAD"/>
    <s v="NO SOLICITADAS"/>
  </r>
  <r>
    <x v="31"/>
    <x v="7"/>
    <s v="02-02-01-003-004-02"/>
    <s v="Materiales y suministros - Productos químicos inorgánicos básicos n. C. P."/>
    <s v="COMPARADOR DE CLORO Y APH, INCLUYE REACTIVO PARA 100 MUESTRAS"/>
    <n v="47101571"/>
    <s v="MÍNIMA CUANTÍA"/>
    <n v="9"/>
    <n v="3"/>
    <n v="16"/>
    <n v="9"/>
    <n v="985320"/>
    <s v="UNIDAD"/>
    <s v="NO SOLICITADAS"/>
  </r>
  <r>
    <x v="31"/>
    <x v="2"/>
    <s v="02-02-01-003-006-03"/>
    <s v="Materiales y suministros - Semimanufacturas de plástico"/>
    <s v="MANGUERA LIMPIEZA FONDO PISCINA"/>
    <n v="40142007"/>
    <s v="MÍNIMA CUANTÍA"/>
    <n v="9"/>
    <n v="3"/>
    <n v="16"/>
    <n v="2"/>
    <n v="459340"/>
    <s v="UNIDAD"/>
    <s v="NO SOLICITADAS"/>
  </r>
  <r>
    <x v="31"/>
    <x v="4"/>
    <s v="02-02-01-003-008-09"/>
    <s v="Materiales y suministros - Otros artículos manufacturados n. C. P."/>
    <s v="CEPILLO ANTIALGAS ACERO INOXIDABLE"/>
    <n v="47131605"/>
    <s v="MÍNIMA CUANTÍA"/>
    <n v="9"/>
    <n v="3"/>
    <n v="16"/>
    <n v="4"/>
    <n v="217056"/>
    <s v="UNIDAD"/>
    <s v="NO SOLICITADAS"/>
  </r>
  <r>
    <x v="31"/>
    <x v="4"/>
    <s v="02-02-01-003-008-09"/>
    <s v="Materiales y suministros - Otros artículos manufacturados n. C. P."/>
    <s v="NASA LIMPIEZA PROFUNDA AZUL"/>
    <n v="47121815"/>
    <s v="MÍNIMA CUANTÍA"/>
    <n v="9"/>
    <n v="3"/>
    <n v="16"/>
    <n v="4"/>
    <n v="166600"/>
    <s v="UNIDAD"/>
    <s v="NO SOLICITADAS"/>
  </r>
  <r>
    <x v="31"/>
    <x v="34"/>
    <s v="02-02-01-004-003-09"/>
    <s v="Materiales y suministros - Otras máquinas para usos generales y sus partes y piezas"/>
    <s v="CARRO ASPIRADORA BASE METALICA"/>
    <n v="47121815"/>
    <s v="MÍNIMA CUANTÍA"/>
    <n v="9"/>
    <n v="3"/>
    <n v="16"/>
    <n v="4"/>
    <n v="809200"/>
    <s v="UNIDAD"/>
    <s v="NO SOLICITADAS"/>
  </r>
  <r>
    <x v="31"/>
    <x v="48"/>
    <s v="02-01-01-003-008-01-1"/>
    <s v="Activos fijos - Asientos"/>
    <s v="SILLA PLASTICA SIN BRAZOS"/>
    <n v="48102001"/>
    <s v="MÍNIMA CUANTÍA"/>
    <n v="11"/>
    <n v="2"/>
    <n v="16"/>
    <n v="200"/>
    <n v="9380000"/>
    <s v="UNIDAD"/>
    <s v="NO SOLICITADAS"/>
  </r>
  <r>
    <x v="31"/>
    <x v="48"/>
    <s v="02-01-01-003-008-01-4"/>
    <s v="Activos fijos - Otros muebles n. C. P."/>
    <s v="MESA PLEGABLE POLIETILENO"/>
    <n v="48102009"/>
    <s v="MÍNIMA CUANTÍA"/>
    <n v="11"/>
    <n v="2"/>
    <n v="16"/>
    <n v="21"/>
    <n v="7977900"/>
    <s v="UNIDAD"/>
    <s v="NO SOLICITADAS"/>
  </r>
  <r>
    <x v="31"/>
    <x v="36"/>
    <s v="02-01-01-004-004-01"/>
    <s v="Activos fijos - Maquinaria agropecuaria o silvícola y sus partes y piezas"/>
    <s v="GUADAÑA"/>
    <n v="27112006"/>
    <s v="MÍNIMA CUANTÍA"/>
    <n v="10"/>
    <n v="2"/>
    <n v="16"/>
    <n v="2"/>
    <n v="4998238"/>
    <s v="UNIDAD"/>
    <s v="NO SOLICITADAS"/>
  </r>
  <r>
    <x v="31"/>
    <x v="36"/>
    <s v="02-01-01-004-004-08"/>
    <s v="Activos fijos - Aparatos de uso doméstico y sus partes y piezas"/>
    <s v="GRECA ELECTRICA"/>
    <n v="52141526"/>
    <s v="MÍNIMA CUANTÍA"/>
    <n v="11"/>
    <n v="2"/>
    <n v="16"/>
    <n v="1"/>
    <n v="829900"/>
    <s v="UNIDAD"/>
    <s v="NO SOLICITADAS"/>
  </r>
  <r>
    <x v="31"/>
    <x v="21"/>
    <s v="02-02-02-007-001-02"/>
    <s v="Adquisición de servicios - Servicios de la banca de inversión"/>
    <s v="SERVICIO CONEXOS A LA BOLSA MERCANTIL, SERVICIO DE ASEO AMARRE Y VF 2024"/>
    <n v="80141600"/>
    <s v="SOLICITUD DE INFORMACIÓN A LOS PROVEEDORES"/>
    <n v="11"/>
    <n v="5"/>
    <n v="16"/>
    <n v="1"/>
    <n v="266781"/>
    <s v="GLOBAL"/>
    <s v="SI EN TRAMITE"/>
  </r>
  <r>
    <x v="31"/>
    <x v="37"/>
    <s v="02-01-01-004-003-09"/>
    <s v="Activos fijos - Otras máquinas para usos generales y sus partes y piezas"/>
    <s v="ESTUFA INDUSTRIAL 6 PUESTOS"/>
    <n v="48101521"/>
    <s v="MÍNIMA CUANTÍA"/>
    <n v="10"/>
    <n v="2"/>
    <n v="10"/>
    <n v="1"/>
    <n v="5771500"/>
    <s v="UNIDAD"/>
    <s v="NO SOLICITADAS"/>
  </r>
  <r>
    <x v="31"/>
    <x v="36"/>
    <s v="02-01-01-004-004-05"/>
    <s v="Activos fijos - Maquinaria para la elaboración de alimentos, bebidas y tabaco, y sus partes y piezas"/>
    <s v="ASADOR INDUSTRIAL DOBLE"/>
    <n v="48101503"/>
    <s v="MÍNIMA CUANTÍA"/>
    <n v="10"/>
    <n v="2"/>
    <n v="10"/>
    <n v="1"/>
    <n v="5900000"/>
    <s v="UNIDAD"/>
    <s v="NO SOLICITADAS"/>
  </r>
  <r>
    <x v="31"/>
    <x v="36"/>
    <s v="02-01-01-004-004-09"/>
    <s v="Activos fijos - Otra maquinaria para usos especiales y sus partes y piezas"/>
    <s v="LICUADORA INDUSTRIAL 5 LITROS"/>
    <n v="48101608"/>
    <s v="MÍNIMA CUANTÍA"/>
    <n v="10"/>
    <n v="2"/>
    <n v="10"/>
    <n v="2"/>
    <n v="3560500"/>
    <s v="UNIDAD"/>
    <s v="NO SOLICITADAS"/>
  </r>
  <r>
    <x v="31"/>
    <x v="39"/>
    <s v="02-01-01-004-009-09-3"/>
    <s v="Activos fijos - Vehículos n. C. P. Sin propulsión mecánica"/>
    <s v="CARRO TRANSPORTADOR (LOZA Y COMIDA) EN ACERO INOXIDABLE"/>
    <n v="48102010"/>
    <s v="MÍNIMA CUANTÍA"/>
    <n v="10"/>
    <n v="2"/>
    <n v="10"/>
    <n v="2"/>
    <n v="1799280"/>
    <s v="UNIDAD"/>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2303358"/>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6325889"/>
    <s v="GLOBAL"/>
    <s v="NO SOLICITADAS"/>
  </r>
  <r>
    <x v="31"/>
    <x v="79"/>
    <s v="01-01-03-027"/>
    <s v="Planta permanente - Partida alimentación soldados"/>
    <s v="ALIMENTACIÓN SOLDADOS"/>
    <s v="50151500; 50161500;50171500;50171800;50181900;50182000;50201700;50202300;50221100; 50221300"/>
    <s v="SOLICITUD DE INFORMACIÓN A LOS PROVEEDORES"/>
    <n v="1"/>
    <n v="12"/>
    <n v="10"/>
    <n v="1"/>
    <n v="450657"/>
    <s v="GLOBAL"/>
    <s v="NO SOLICIT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31913192"/>
    <s v="GLOBAL"/>
    <s v="NO SOLICITADAS"/>
  </r>
  <r>
    <x v="31"/>
    <x v="19"/>
    <s v="02-02-02-006-009-01"/>
    <s v="Adquisición de servicios - Servicios de distribución de electricidad, y servicios de distribución de gas (por cuenta propia)"/>
    <s v="ENERGIA BAMFS_x000a_"/>
    <n v="83101800"/>
    <s v="SOLICITUD DE INFORMACIÓN A LOS PROVEEDORES"/>
    <n v="1"/>
    <n v="12"/>
    <n v="10"/>
    <n v="1"/>
    <n v="129711997"/>
    <s v="GLOBAL"/>
    <s v="NO SOLICITADAS"/>
  </r>
  <r>
    <x v="31"/>
    <x v="19"/>
    <s v="02-02-02-006-009-01"/>
    <s v="Adquisición de servicios - Servicios de distribución de electricidad, y servicios de distribución de gas (por cuenta propia)"/>
    <s v="GAS NATURAL_x000a_"/>
    <s v="83101601"/>
    <s v="SOLICITUD DE INFORMACIÓN A LOS PROVEEDORES"/>
    <n v="1"/>
    <n v="12"/>
    <n v="10"/>
    <n v="1"/>
    <n v="35204300"/>
    <s v="GLOBAL"/>
    <s v="NO SOLICITADAS"/>
  </r>
  <r>
    <x v="31"/>
    <x v="70"/>
    <s v="02-02-02-009-004-01"/>
    <s v="Adquisición de servicios - Servicios de alcantarillado, servicios de limpieza, tratamiento de aguas residuales y tanques sépticos"/>
    <s v="ALCANTARILLADO BAMFS_x000a_"/>
    <s v="83101500"/>
    <s v="SOLICITUD DE INFORMACIÓN A LOS PROVEEDORES"/>
    <n v="1"/>
    <n v="12"/>
    <n v="10"/>
    <n v="1"/>
    <n v="99465997"/>
    <s v="GLOBAL"/>
    <s v="NO SOLICITADAS"/>
  </r>
  <r>
    <x v="31"/>
    <x v="79"/>
    <s v="01-01-03-027"/>
    <s v="Planta permanente - Partida alimentación soldados"/>
    <s v="ALIMENTACIÓN SOLDADOS"/>
    <s v="50111500; 50112000"/>
    <s v="SOLICITUD DE INFORMACIÓN A LOS PROVEEDORES"/>
    <n v="1"/>
    <n v="12"/>
    <n v="10"/>
    <n v="1"/>
    <n v="11116206"/>
    <s v="GLOBAL"/>
    <s v="SI APROBADAS"/>
  </r>
  <r>
    <x v="31"/>
    <x v="80"/>
    <s v="01-01-03-035"/>
    <s v="Planta permanente - Alimentación alumnos"/>
    <s v="ALIMENTACIÓN CADETES"/>
    <s v="50131600; 50131700; 50131800"/>
    <s v="SOLICITUD DE INFORMACIÓN A LOS PROVEEDORES"/>
    <n v="1"/>
    <n v="12"/>
    <n v="10"/>
    <n v="1"/>
    <n v="21564772"/>
    <s v="GLOBAL"/>
    <s v="SI APROBADAS"/>
  </r>
  <r>
    <x v="31"/>
    <x v="79"/>
    <s v="01-01-03-027"/>
    <s v="Planta permanente - Partida alimentación soldados"/>
    <s v="ALIMENTACIÓN SOLDADOS"/>
    <s v="50151500; 50161500;50171500;50171800;50181900;50182000;50201700;50202300;50221100; 50221300"/>
    <s v="SOLICITUD DE INFORMACIÓN A LOS PROVEEDORES"/>
    <n v="1"/>
    <n v="12"/>
    <n v="10"/>
    <n v="1"/>
    <n v="901314"/>
    <s v="GLOBAL"/>
    <s v="SI APROBADAS"/>
  </r>
  <r>
    <x v="31"/>
    <x v="14"/>
    <s v="02-02-02-008-007-01-5"/>
    <s v="Adquisición de servicios - Servicios de mantenimiento y reparación de otra maquinaria y otro equipo"/>
    <s v="MANTENIMIENTO DE PLANTAS ELECTRICAS Y SUBESTACIONES ELECTRICAS DE LA EMAVI V2023"/>
    <n v="72151514"/>
    <s v="MÍNIMA CUANTÍA"/>
    <n v="3"/>
    <n v="8"/>
    <n v="10"/>
    <n v="1"/>
    <n v="10430319"/>
    <s v="GLOBAL"/>
    <s v="NO SOLICITADAS"/>
  </r>
  <r>
    <x v="31"/>
    <x v="13"/>
    <s v="02-02-01-002-008"/>
    <s v="Materiales y suministros - Dotación (prendas de vestir y calzado)"/>
    <s v="CASCOS PARA MOTOCICLISTAS"/>
    <n v="46181705"/>
    <s v="MÍNIMA CUANTÍA"/>
    <n v="11"/>
    <n v="2"/>
    <n v="10"/>
    <n v="24"/>
    <n v="14979600"/>
    <s v="Unidad"/>
    <s v="NO SOLICITADAS"/>
  </r>
  <r>
    <x v="31"/>
    <x v="2"/>
    <s v="02-02-01-003-006-03"/>
    <s v="Materiales y suministros - Semimanufacturas de plástico"/>
    <s v="CINTA ANTIDESLIZANTE NEGRA"/>
    <n v="31191507"/>
    <s v="MÍNIMA CUANTÍA"/>
    <n v="11"/>
    <n v="2"/>
    <n v="10"/>
    <n v="15"/>
    <n v="2910570"/>
    <s v="Unidad"/>
    <s v="NO SOLICITADAS"/>
  </r>
  <r>
    <x v="31"/>
    <x v="65"/>
    <s v="02-02-01-004-006-05"/>
    <s v="Materiales y suministros - Lámparas eléctricas de incandescencia o descarga; lámparas de arco, equipo para alumbrado eléctrico; sus partes y piezas"/>
    <s v="BOMBILLERIA"/>
    <n v="39101800"/>
    <s v="MÍNIMA CUANTÍA"/>
    <n v="11"/>
    <n v="2"/>
    <n v="10"/>
    <n v="1"/>
    <n v="13923461.720000001"/>
    <s v="GLOBAL"/>
    <s v="NO SOLICITADAS"/>
  </r>
  <r>
    <x v="31"/>
    <x v="70"/>
    <s v="02-02-02-009-004-09"/>
    <s v="Adquisición de servicios - Otros servicios de protección del medio ambiente n. C. P."/>
    <s v="SERVICIO DE MONITOREOS AMBIENTALES PARA LA ESCUELA MILITAR DE AVIACION MARCO FIDEL SUAREZ_x000a_"/>
    <s v="77101505"/>
    <s v="MÍNIMA CUANTÍA"/>
    <n v="2"/>
    <n v="11"/>
    <n v="16"/>
    <n v="1"/>
    <n v="1474"/>
    <s v="GLOBAL"/>
    <s v="NO SOLICITADAS"/>
  </r>
  <r>
    <x v="31"/>
    <x v="64"/>
    <s v="02-02-01-004-005-02"/>
    <s v="Materiales y suministros - Maquinaria de informática y sus partes, piezas y accesorios"/>
    <s v="Transmisor Receptor Bluetooth 5.0/ Equipos Sonido"/>
    <n v="45111714"/>
    <s v="MÍNIMA CUANTÍA"/>
    <n v="4"/>
    <n v="4"/>
    <n v="16"/>
    <n v="1"/>
    <n v="1400"/>
    <s v="UNIDAD"/>
    <s v="NO SOLICITADAS"/>
  </r>
  <r>
    <x v="31"/>
    <x v="48"/>
    <s v="02-01-01-003-008-01-1"/>
    <s v="Activos fijos - Asientos"/>
    <s v="SILLA PLASTICA SIN BRAZOS"/>
    <n v="48102001"/>
    <s v="MÍNIMA CUANTÍA"/>
    <n v="11"/>
    <n v="2"/>
    <n v="10"/>
    <n v="100"/>
    <n v="4690000"/>
    <s v="UNIDAD"/>
    <s v="NO SOLICITADAS"/>
  </r>
  <r>
    <x v="31"/>
    <x v="48"/>
    <s v="02-01-01-003-008-01-4"/>
    <s v="Activos fijos - Otros muebles n. C. P."/>
    <s v="MESA PLEGABLE POLIETILENO"/>
    <n v="48102009"/>
    <s v="MÍNIMA CUANTÍA"/>
    <n v="11"/>
    <n v="2"/>
    <n v="10"/>
    <n v="8"/>
    <n v="3039200"/>
    <s v="UNIDAD"/>
    <s v="NO SOLICITADAS"/>
  </r>
  <r>
    <x v="31"/>
    <x v="14"/>
    <s v="02-02-02-008-007-01-5"/>
    <s v="Adquisición de servicios - Servicios de mantenimiento y reparación de otra maquinaria y otro equipo"/>
    <s v="MANTENIMIENTO DE AIRES ACONDICIONADOS, NEVERAS, HIELERAS Y CUARTOS FRIOS V 2023_x000a_"/>
    <n v="72101511"/>
    <s v="MÍNIMA CUANTÍA"/>
    <n v="11"/>
    <n v="5"/>
    <n v="16"/>
    <n v="1"/>
    <n v="900"/>
    <s v="GLOBAL"/>
    <s v="SI EN TRAMITE"/>
  </r>
  <r>
    <x v="31"/>
    <x v="79"/>
    <s v="01-01-03-027"/>
    <s v="Planta permanente - Partida alimentación soldados"/>
    <s v="ALIMENTACIÓN SOLDADOS"/>
    <s v="50111500; 50112000"/>
    <s v="SOLICITUD DE INFORMACIÓN A LOS PROVEEDORES"/>
    <n v="1"/>
    <n v="12"/>
    <n v="10"/>
    <n v="1"/>
    <n v="8289045.0199999996"/>
    <s v="GLOBAL"/>
    <s v="SI APROBADAS"/>
  </r>
  <r>
    <x v="31"/>
    <x v="80"/>
    <s v="01-01-03-035"/>
    <s v="Planta permanente - Alimentación alumnos"/>
    <s v="ALIMENTACIÓN CADETES"/>
    <s v="50131600; 50131700; 50131800"/>
    <s v="SOLICITUD DE INFORMACIÓN A LOS PROVEEDORES"/>
    <n v="1"/>
    <n v="12"/>
    <n v="10"/>
    <n v="1"/>
    <n v="32080102.800000001"/>
    <s v="GLOBAL"/>
    <s v="SI APROBADAS"/>
  </r>
  <r>
    <x v="31"/>
    <x v="7"/>
    <s v="02-02-01-003-004-02"/>
    <s v="Materiales y suministros - Productos químicos inorgánicos básicos n. C. P."/>
    <s v="COMPARADOR DE CLORO Y APH, INCLUYE REACTIVO PARA 100 MUESTRAS"/>
    <n v="47101571"/>
    <s v="MÍNIMA CUANTÍA"/>
    <n v="9"/>
    <n v="3"/>
    <n v="16"/>
    <n v="1"/>
    <n v="14680"/>
    <s v="UNIDAD"/>
    <s v="NO SOLICITADAS"/>
  </r>
  <r>
    <x v="31"/>
    <x v="4"/>
    <s v="02-02-01-003-008-09"/>
    <s v="Materiales y suministros - Otros artículos manufacturados n. C. P."/>
    <s v="NASA LIMPIEZA PROFUNDA AZUL"/>
    <n v="47121815"/>
    <s v="MÍNIMA CUANTÍA"/>
    <n v="9"/>
    <n v="3"/>
    <n v="16"/>
    <n v="1"/>
    <n v="96344"/>
    <s v="UNIDAD"/>
    <s v="NO SOLICITADAS"/>
  </r>
  <r>
    <x v="31"/>
    <x v="34"/>
    <s v="02-02-01-004-003-09"/>
    <s v="Materiales y suministros - Otras máquinas para usos generales y sus partes y piezas"/>
    <s v="CARRO ASPIRADORA BASE METALICA"/>
    <n v="47121815"/>
    <s v="MÍNIMA CUANTÍA"/>
    <n v="9"/>
    <n v="3"/>
    <n v="16"/>
    <n v="1"/>
    <n v="90800"/>
    <s v="UNIDAD"/>
    <s v="NO SOLICITADAS"/>
  </r>
  <r>
    <x v="31"/>
    <x v="79"/>
    <s v="01-01-03-027"/>
    <s v="Planta permanente - Partida alimentación soldados"/>
    <s v="ALIMENTACIÓN SOLDADOS"/>
    <s v="50111500; 50112000"/>
    <s v="SOLICITUD DE INFORMACIÓN A LOS PROVEEDORES"/>
    <n v="1"/>
    <n v="12"/>
    <n v="10"/>
    <n v="1"/>
    <n v="8328809"/>
    <s v="GLOBAL"/>
    <s v="SI APROBADAS"/>
  </r>
  <r>
    <x v="31"/>
    <x v="79"/>
    <s v="01-01-03-027"/>
    <s v="Planta permanente - Partida alimentación soldados"/>
    <s v="ALIMENTACIÓN SOLDADOS"/>
    <s v="50111500; 50112000"/>
    <s v="SOLICITUD DE INFORMACIÓN A LOS PROVEEDORES"/>
    <n v="1"/>
    <n v="12"/>
    <n v="10"/>
    <n v="1"/>
    <n v="1402044"/>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26118"/>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35251392"/>
    <s v="GLOBAL"/>
    <s v="SI APROBADAS"/>
  </r>
  <r>
    <x v="31"/>
    <x v="21"/>
    <s v="02-02-02-007-001-02"/>
    <s v="Adquisición de servicios - Servicios de la banca de inversión"/>
    <s v="SERVICIO CONEXOS A LA BOLSA MERCANTIL, SERVICIO DE ASEO AMARRE Y VF 2024"/>
    <n v="80141600"/>
    <s v="SOLICITUD DE INFORMACIÓN A LOS PROVEEDORES"/>
    <n v="11"/>
    <n v="5"/>
    <n v="16"/>
    <n v="1"/>
    <n v="2"/>
    <s v="GLOBAL"/>
    <s v="SI EN TRAMITE"/>
  </r>
  <r>
    <x v="31"/>
    <x v="15"/>
    <s v="02-02-02-008-005-03"/>
    <s v="Adquisición de servicios - Servicios de limpieza"/>
    <s v="SERVICIO DE ASEO EMAVI"/>
    <n v="70111706"/>
    <s v="SOLICITUD DE INFORMACIÓN A LOS PROVEEDORES"/>
    <n v="4"/>
    <n v="7"/>
    <n v="16"/>
    <n v="1"/>
    <n v="385006.93"/>
    <s v="GLOBAL"/>
    <s v="NO SOLICITADAS"/>
  </r>
  <r>
    <x v="31"/>
    <x v="14"/>
    <s v="02-02-02-008-007-01-5"/>
    <s v="Adquisición de servicios - Servicios de mantenimiento y reparación de otra maquinaria y otro equipo"/>
    <s v="MANTENIMIENTO AIRES ACONDICIONADOS, NEVERAS, HIELERAS Y CUARTOS FRIOS AMARRE VF. 2024_x000a_"/>
    <n v="72101511"/>
    <s v="MÍNIMA CUANTÍA"/>
    <n v="11"/>
    <n v="5"/>
    <n v="16"/>
    <n v="1"/>
    <n v="3980"/>
    <s v="GLOBAL"/>
    <s v="SI EN TRAMITE"/>
  </r>
  <r>
    <x v="31"/>
    <x v="79"/>
    <s v="01-01-03-027"/>
    <s v="Planta permanente - Partida alimentación soldados"/>
    <s v="ALIMENTACIÓN SOLDADOS"/>
    <s v="50151500; 50161500;50171500;50171800;50181900;50182000;50201700;50202300;50221100; 50221300;50131600; 50131700; 50131800; 50111500; 50112000;  "/>
    <s v="SOLICITUD DE INFORMACIÓN A LOS PROVEEDORES"/>
    <n v="1"/>
    <n v="12"/>
    <n v="10"/>
    <n v="1"/>
    <n v="10381802"/>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49555579"/>
    <s v="GLOBAL"/>
    <s v="SI APROBADAS"/>
  </r>
  <r>
    <x v="31"/>
    <x v="14"/>
    <s v="02-02-02-008-007-01-5"/>
    <s v="Adquisición de servicios - Servicios de mantenimiento y reparación de otra maquinaria y otro equipo"/>
    <s v="SERVICIO DE MANTENIMIENTO EQUIPO AGRICOLA _x000a_"/>
    <n v="72151800"/>
    <s v="MÍNIMA CUANTÍA"/>
    <n v="2"/>
    <n v="10"/>
    <n v="16"/>
    <n v="1"/>
    <n v="357"/>
    <s v="GLOBAL"/>
    <s v="NO SOLICITADAS"/>
  </r>
  <r>
    <x v="31"/>
    <x v="48"/>
    <s v="02-01-01-003-008-01-2"/>
    <s v="Activos fijos - Muebles, del tipo utilizado en oficinas"/>
    <s v="PUESTO DE TRABAJO DE 1.70MTSX1.50MTS CON ARCHIVADOR 2X1 _x000a__x000a_"/>
    <n v="56112204"/>
    <s v="MÍNIMA CUANTÍA"/>
    <n v="7"/>
    <n v="4"/>
    <n v="16"/>
    <n v="1"/>
    <n v="1"/>
    <s v="Unidad"/>
    <s v="NO SOLICITADAS"/>
  </r>
  <r>
    <x v="31"/>
    <x v="65"/>
    <s v="02-02-01-004-006-02"/>
    <s v="Materiales y suministros - Aparatos de control eléctrico y distribución de electricidad y sus partes y piezas"/>
    <s v="ELECTRICO_x000a_"/>
    <s v="39121311"/>
    <s v="MÍNIMA CUANTÍA"/>
    <n v="2"/>
    <n v="11"/>
    <n v="16"/>
    <n v="1"/>
    <n v="122"/>
    <s v="Global"/>
    <s v="NO SOLICITADAS"/>
  </r>
  <r>
    <x v="31"/>
    <x v="61"/>
    <s v="02-02-01-003-007-05"/>
    <s v="Materiales y suministros - Artículos de concreto, cemento y yeso"/>
    <s v="ALBAÑILERIA_x000a_"/>
    <s v="30191800"/>
    <s v="MÍNIMA CUANTÍA"/>
    <n v="2"/>
    <n v="11"/>
    <n v="16"/>
    <n v="1"/>
    <n v="16.8"/>
    <s v="Global"/>
    <s v="NO SOLICITADAS"/>
  </r>
  <r>
    <x v="31"/>
    <x v="2"/>
    <s v="02-02-01-003-006-03"/>
    <s v="Materiales y suministros - Semimanufacturas de plástico"/>
    <s v="PLOMERIA_x000a_"/>
    <s v="30191800"/>
    <s v="MÍNIMA CUANTÍA"/>
    <n v="2"/>
    <n v="11"/>
    <n v="16"/>
    <n v="1"/>
    <n v="635.58000000000004"/>
    <s v="Global"/>
    <s v="NO SOLICITADAS"/>
  </r>
  <r>
    <x v="31"/>
    <x v="60"/>
    <s v="02-02-01-003-001"/>
    <s v="Materiales y suministros - Productos de madera, corcho, cestería y espartería"/>
    <s v="CARPINTERIA_x000a_"/>
    <s v="30191800"/>
    <s v="MÍNIMA CUANTÍA"/>
    <n v="2"/>
    <n v="11"/>
    <n v="16"/>
    <n v="1"/>
    <n v="352.78"/>
    <s v="Global"/>
    <s v="NO SOLICITADAS"/>
  </r>
  <r>
    <x v="31"/>
    <x v="3"/>
    <s v="02-02-01-003-005-01"/>
    <s v="Materiales y suministros - Pinturas y barnices y productos relacionados; colores para la pintura artística; tintas"/>
    <s v="PINTURA_x000a_"/>
    <s v="31211500"/>
    <s v="MÍNIMA CUANTÍA"/>
    <n v="2"/>
    <n v="11"/>
    <n v="16"/>
    <n v="1"/>
    <n v="502.42"/>
    <s v="Global"/>
    <s v="NO SOLICITADAS"/>
  </r>
  <r>
    <x v="31"/>
    <x v="65"/>
    <s v="02-02-01-004-006-05"/>
    <s v="Materiales y suministros - Lámparas eléctricas de incandescencia o descarga; lámparas de arco, equipo para alumbrado eléctrico; sus partes y piezas"/>
    <s v="BOMBILLERIA_x000a_"/>
    <s v="39101600"/>
    <s v="MÍNIMA CUANTÍA"/>
    <n v="2"/>
    <n v="11"/>
    <n v="16"/>
    <n v="1"/>
    <n v="4570.2"/>
    <s v="Global"/>
    <s v="NO SOLICITADAS"/>
  </r>
  <r>
    <x v="31"/>
    <x v="16"/>
    <s v="02-02-02-006-004"/>
    <s v="Adquisición de servicios - Servicios de transporte de pasajeros"/>
    <s v="SERVICIO DE TRANSPORTE TERRESTRE_x000a_"/>
    <s v="78111800"/>
    <s v="MÍNIMA CUANTÍA"/>
    <n v="2"/>
    <n v="11"/>
    <n v="16"/>
    <n v="1"/>
    <n v="20380000"/>
    <s v="GLOBAL"/>
    <s v="NO SOLICITADAS"/>
  </r>
  <r>
    <x v="31"/>
    <x v="20"/>
    <s v="02-02-02-008-004-01"/>
    <s v="Adquisición de servicios - Servicios de telefonía y otras telecomunicaciones"/>
    <s v="DIRECTV_x000a_"/>
    <s v="83111800"/>
    <s v="SOLICITUD DE INFORMACIÓN A LOS PROVEEDORES"/>
    <n v="1"/>
    <n v="12"/>
    <n v="16"/>
    <n v="1"/>
    <n v="146760"/>
    <s v="GLOBAL"/>
    <s v="NO SOLICITADAS"/>
  </r>
  <r>
    <x v="31"/>
    <x v="80"/>
    <s v="01-01-03-035"/>
    <s v="Planta permanente - Alimentación alumnos"/>
    <s v="ALIMENTACIÓN CADETES, AMARRE VIGENCIA FUTURA 2024"/>
    <s v="50131600; 50131700; 50131800"/>
    <s v="SOLICITUD DE INFORMACIÓN A LOS PROVEEDORES"/>
    <n v="1"/>
    <n v="12"/>
    <n v="10"/>
    <n v="1"/>
    <n v="166910"/>
    <s v="GLOBAL"/>
    <s v="SI APROBADAS"/>
  </r>
  <r>
    <x v="31"/>
    <x v="77"/>
    <s v="08-03"/>
    <s v="Tasas y derechos administrativos"/>
    <s v="CONCEPTO AMBIENTAL - EVALUACION TECNICA ARBOREA (DAGMA)_x000a_"/>
    <n v="93151510"/>
    <s v="CONTRATACIÓN DIRECTA"/>
    <n v="1"/>
    <n v="12"/>
    <n v="10"/>
    <n v="1"/>
    <n v="1497263"/>
    <s v="GLOBAL"/>
    <s v="NO SOLICITADAS"/>
  </r>
  <r>
    <x v="31"/>
    <x v="31"/>
    <s v="02-02-02-008-003-03"/>
    <s v="Adquisición de servicios - Servicios de ingeniería"/>
    <s v="PRESTACIÓN DE SERVICIOS PROFESIONALES EN INGENIERIA CIVIL O ARQUITECTURA PARA LA EMAVI"/>
    <n v="80111620"/>
    <s v="MÍNIMA CUANTÍA"/>
    <n v="9"/>
    <n v="3"/>
    <n v="16"/>
    <n v="1"/>
    <n v="2318333.33"/>
    <s v="GLOBAL"/>
    <s v="NO SOLICITADAS"/>
  </r>
  <r>
    <x v="31"/>
    <x v="29"/>
    <s v="02-02-02-008-002-02"/>
    <s v="Adquisición de servicios - Servicios de contabilidad, auditoría y teneduría de libros"/>
    <s v="PRESTACIÓN DE SERVICIOS DE APOYO A LA GESTIÓN DE UN TÉCNICO DE NÓMINA"/>
    <s v="80111601"/>
    <s v="CONTRATACIÓN DIRECTA"/>
    <n v="2"/>
    <n v="10"/>
    <n v="16"/>
    <n v="1"/>
    <n v="2851200"/>
    <s v="GLOBAL"/>
    <s v="NO SOLICITADAS"/>
  </r>
  <r>
    <x v="31"/>
    <x v="50"/>
    <s v="02-02-02-006-008"/>
    <s v="Adquisición de servicios - Servicios postales y de mensajería"/>
    <s v="SERVICIO DE DISTRIBUCIÓN DE CORREO VF2023_x000a_"/>
    <s v="80141800"/>
    <s v="MÍNIMA CUANTÍA"/>
    <n v="12"/>
    <n v="5"/>
    <n v="16"/>
    <n v="1"/>
    <n v="2300"/>
    <s v="GLOBAL"/>
    <s v="SI APROBADAS"/>
  </r>
  <r>
    <x v="31"/>
    <x v="70"/>
    <s v="02-02-02-009-004-01"/>
    <s v="Adquisición de servicios - Servicios de alcantarillado, servicios de limpieza, tratamiento de aguas residuales y tanques sépticos"/>
    <s v="ALCANTARILLADO BAMFS_x000a_"/>
    <s v="83101500"/>
    <s v="SOLICITUD DE INFORMACIÓN A LOS PROVEEDORES"/>
    <n v="1"/>
    <n v="12"/>
    <n v="16"/>
    <n v="1"/>
    <n v="4602112.37"/>
    <s v="GLOBAL"/>
    <s v="NO SOLICITADAS"/>
  </r>
  <r>
    <x v="31"/>
    <x v="19"/>
    <s v="02-02-02-006-009-01"/>
    <s v="Adquisición de servicios - Servicios de distribución de electricidad, y servicios de distribución de gas (por cuenta propia)"/>
    <s v="ENERGIA BAMFS_x000a_"/>
    <n v="83101800"/>
    <s v="SOLICITUD DE INFORMACIÓN A LOS PROVEEDORES"/>
    <n v="1"/>
    <n v="12"/>
    <n v="16"/>
    <n v="1"/>
    <n v="38591243.32"/>
    <s v="GLOBAL"/>
    <s v="NO SOLICITADAS"/>
  </r>
  <r>
    <x v="31"/>
    <x v="19"/>
    <s v="02-02-02-006-009-02"/>
    <s v="Adquisición de servicios - Servicios de distribución de agua (por cuenta propia)"/>
    <s v="ACUEDUCTO"/>
    <s v="83101500"/>
    <s v="SOLICITUD DE INFORMACIÓN A LOS PROVEEDORES"/>
    <n v="1"/>
    <n v="12"/>
    <n v="16"/>
    <n v="1"/>
    <n v="2721563.43"/>
    <s v="GLOBAL"/>
    <s v="NO SOLICITADAS"/>
  </r>
  <r>
    <x v="31"/>
    <x v="79"/>
    <s v="01-01-03-027"/>
    <s v="Planta permanente - Partida alimentación soldados"/>
    <s v="ALIMENTACIÓN SOLDADOS"/>
    <s v="50111500; 50112000"/>
    <s v="SOLICITUD DE INFORMACIÓN A LOS PROVEEDORES"/>
    <n v="1"/>
    <n v="12"/>
    <n v="10"/>
    <n v="1"/>
    <n v="7193821"/>
    <s v="GLOBAL"/>
    <s v="SI APROBADAS"/>
  </r>
  <r>
    <x v="31"/>
    <x v="79"/>
    <s v="01-01-03-027"/>
    <s v="Planta permanente - Partida alimentación soldados"/>
    <s v="ALIMENTACIÓN SOLDADOS"/>
    <s v="50111500; 50112000"/>
    <s v="SOLICITUD DE INFORMACIÓN A LOS PROVEEDORES"/>
    <n v="1"/>
    <n v="12"/>
    <n v="10"/>
    <n v="1"/>
    <n v="1134988"/>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14521170"/>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17558932"/>
    <s v="GLOBAL"/>
    <s v="SI APROBADAS"/>
  </r>
  <r>
    <x v="31"/>
    <x v="80"/>
    <s v="01-01-03-035"/>
    <s v="Planta permanente - Alimentación alumnos"/>
    <s v="ALIMENTACIÓN CADETES"/>
    <s v="50151500; 50161500;50171500;50171800;50181900;50182000;50201700;50202300;50221100; 50221300;50131600; 50131700; 50131800; 50111500; 50112000;  "/>
    <s v="SOLICITUD DE INFORMACIÓN A LOS PROVEEDORES"/>
    <n v="1"/>
    <n v="12"/>
    <n v="10"/>
    <n v="1"/>
    <n v="2353431"/>
    <s v="GLOBAL"/>
    <s v="SI APROBADAS"/>
  </r>
  <r>
    <x v="31"/>
    <x v="75"/>
    <s v="08-01-02-004"/>
    <s v="Impuestos - Impuesto de alumbrado público"/>
    <s v="IMPUESTO ALUMBRADO PÚBLICO"/>
    <s v="93161601"/>
    <s v="SOLICITUD DE INFORMACIÓN A LOS PROVEEDORES"/>
    <n v="1"/>
    <n v="12"/>
    <n v="10"/>
    <n v="1"/>
    <n v="30889.52"/>
    <s v="GLOBAL"/>
    <s v="NO SOLICITADAS"/>
  </r>
  <r>
    <x v="31"/>
    <x v="30"/>
    <s v="02-02-02-009-002-09"/>
    <s v="Adquisición de servicios - Otros tipos de educación y servicios de apoyo educativo"/>
    <s v="PROGRAMA DE CAPACITACIÓN SABER PRO DIRIGIDO A ALFÉRECES, CADETES DE LA EMAVI_x000a_"/>
    <n v="86141501"/>
    <s v="MÍNIMA CUANTÍA"/>
    <n v="2"/>
    <n v="11"/>
    <n v="16"/>
    <n v="1"/>
    <n v="0.99"/>
    <s v="GLOBAL"/>
    <s v="NO SOLICITADAS"/>
  </r>
  <r>
    <x v="32"/>
    <x v="37"/>
    <s v="02-01-01-004-003-02"/>
    <s v="Activos fijos - Bombas, compresores, motores de fuerza hidráulica y motores de potencia neumática y válvulas y sus partes y piezas"/>
    <s v="ADQUISICIÓN, INSTALACIÓN Y PUESTA EN FUNCIONAMIENTO DE TANQUE HIDROACUMULADOR LA200"/>
    <n v="47101500"/>
    <s v="MÍNIMA CUANTÍA"/>
    <n v="6"/>
    <n v="2"/>
    <n v="10"/>
    <n v="1"/>
    <n v="2856000"/>
    <s v="Unidad"/>
    <s v="NO SOLICITADAS"/>
  </r>
  <r>
    <x v="32"/>
    <x v="37"/>
    <s v="02-01-01-004-003-02"/>
    <s v="Activos fijos - Bombas, compresores, motores de fuerza hidráulica y motores de potencia neumática y válvulas y sus partes y piezas"/>
    <s v="ADQUISICIÓN, INSTALACIÓN Y PUESTA EN FUNCIONAMIENTO DE MOTOBOMBA WQ25-7-1,5 2.0HP TRIF"/>
    <n v="40151500"/>
    <s v="MÍNIMA CUANTÍA"/>
    <n v="6"/>
    <n v="2"/>
    <n v="10"/>
    <n v="2"/>
    <n v="8330000"/>
    <s v="Unidad"/>
    <s v="NO SOLICITADAS"/>
  </r>
  <r>
    <x v="32"/>
    <x v="37"/>
    <s v="02-01-01-004-003-02"/>
    <s v="Activos fijos - Bombas, compresores, motores de fuerza hidráulica y motores de potencia neumática y válvulas y sus partes y piezas"/>
    <s v="ADQUISICIÓN, INSTALACIÓN Y PUESTA EN FUNCIONAMIENTO DE TANQUE HIDROACUMULADOR LA300"/>
    <n v="47101500"/>
    <s v="MÍNIMA CUANTÍA"/>
    <n v="6"/>
    <n v="2"/>
    <n v="10"/>
    <n v="1"/>
    <n v="3867500"/>
    <s v="Unidad"/>
    <s v="NO SOLICITADAS"/>
  </r>
  <r>
    <x v="32"/>
    <x v="37"/>
    <s v="02-01-01-004-003-02"/>
    <s v="Activos fijos - Bombas, compresores, motores de fuerza hidráulica y motores de potencia neumática y válvulas y sus partes y piezas"/>
    <s v="ADQUISICIÓN, INSTALACIÓN Y PUESTA EN FUNCIONAMIENTO DE MOTOBOMBA 15H-3TW "/>
    <n v="40151500"/>
    <s v="MÍNIMA CUANTÍA"/>
    <n v="6"/>
    <n v="2"/>
    <n v="10"/>
    <n v="2"/>
    <n v="7735000"/>
    <s v="Unidad"/>
    <s v="NO SOLICITADAS"/>
  </r>
  <r>
    <x v="32"/>
    <x v="37"/>
    <s v="02-01-01-004-003-02"/>
    <s v="Activos fijos - Bombas, compresores, motores de fuerza hidráulica y motores de potencia neumática y válvulas y sus partes y piezas"/>
    <s v="ADQUISICIÓN, INSTALACIÓN Y PUESTA EN FUNCIONAMIENTO DE MOTOBOMBA  1.0HP MONO-120V"/>
    <n v="40151500"/>
    <s v="MÍNIMA CUANTÍA"/>
    <n v="6"/>
    <n v="2"/>
    <n v="10"/>
    <n v="1"/>
    <n v="1904000"/>
    <s v="Unidad"/>
    <s v="NO SOLICITADAS"/>
  </r>
  <r>
    <x v="32"/>
    <x v="37"/>
    <s v="02-01-01-004-003-02"/>
    <s v="Activos fijos - Bombas, compresores, motores de fuerza hidráulica y motores de potencia neumática y válvulas y sus partes y piezas"/>
    <s v="ADQUISICIÓN, INSTALACIÓN Y PUESTA EN FUNCIONAMIENTO DE MOTOBOMBA WQK15-15-1,5 2.0HP TRIF"/>
    <n v="40151500"/>
    <s v="MÍNIMA CUANTÍA"/>
    <n v="6"/>
    <n v="2"/>
    <n v="10"/>
    <n v="2"/>
    <n v="11424000"/>
    <s v="Unidad"/>
    <s v="NO SOLICITADAS"/>
  </r>
  <r>
    <x v="32"/>
    <x v="37"/>
    <s v="02-01-01-004-003-09"/>
    <s v="Activos fijos - Otras máquinas para usos generales y sus partes y piezas"/>
    <s v="EXTINTOR MULTIPROPÓSITO ABC 10 LIBRAS"/>
    <n v="46191601"/>
    <s v="MÍNIMA CUANTÍA"/>
    <n v="3"/>
    <n v="3"/>
    <n v="10"/>
    <n v="1"/>
    <n v="100716.23"/>
    <s v="Unidad"/>
    <s v="NO SOLICITADAS"/>
  </r>
  <r>
    <x v="32"/>
    <x v="37"/>
    <s v="02-01-01-004-003-09"/>
    <s v="Activos fijos - Otras máquinas para usos generales y sus partes y piezas"/>
    <s v="EXTINTOR DIOXIDO DE CARBONO Co2 "/>
    <n v="46191601"/>
    <s v="MÍNIMA CUANTÍA"/>
    <n v="3"/>
    <n v="3"/>
    <n v="10"/>
    <n v="1"/>
    <n v="429382.58"/>
    <s v="Unidad"/>
    <s v="NO SOLICITADAS"/>
  </r>
  <r>
    <x v="32"/>
    <x v="37"/>
    <s v="02-01-01-004-003-09"/>
    <s v="Activos fijos - Otras máquinas para usos generales y sus partes y piezas"/>
    <s v="ADQUISICIÓN, INSTALACIÓN Y PUESTA EN FUNCIONAMIENTO DE AIRE ACONDICIONADO DE 60.000 BTU PARA  LA ESCUELA DE POSTGRADOS DE LA FAC. "/>
    <n v="40101701"/>
    <s v="MÍNIMA CUANTÍA"/>
    <n v="10"/>
    <n v="1"/>
    <n v="16"/>
    <n v="1"/>
    <n v="14994000"/>
    <s v="Unidad"/>
    <s v="NO SOLICITADAS"/>
  </r>
  <r>
    <x v="32"/>
    <x v="37"/>
    <s v="02-01-01-004-003-09"/>
    <s v="Activos fijos - Otras máquinas para usos generales y sus partes y piezas"/>
    <s v="ADQUISICIÓN, INSTALACIÓN Y PUESTA EN FUNCIONAMIENTO DE AIRE ACONDICIONDO DE 18.000 BTU PARA  LA ESCUELA DE POSTGRADOS DE LA FAC. "/>
    <n v="40101701"/>
    <s v="MÍNIMA CUANTÍA"/>
    <n v="10"/>
    <n v="1"/>
    <n v="16"/>
    <n v="1"/>
    <n v="3986500"/>
    <s v="Unidad"/>
    <s v="NO SOLICITADAS"/>
  </r>
  <r>
    <x v="32"/>
    <x v="55"/>
    <s v="02-01-01-004-005-02"/>
    <s v="Activos fijos - Maquinaria de informática y sus partes, piezas y accesorios"/>
    <s v="IMPRESORA ECOTANK A COLOR DE FUNCIÓN ÚNICA"/>
    <n v="43212104"/>
    <s v="MÍNIMA CUANTÍA"/>
    <n v="7"/>
    <n v="1"/>
    <n v="10"/>
    <n v="1"/>
    <n v="750000"/>
    <s v="Unidad"/>
    <s v="NO SOLICITADAS"/>
  </r>
  <r>
    <x v="32"/>
    <x v="38"/>
    <s v="02-01-01-004-006-02"/>
    <s v="Activos fijos - Aparatos de control eléctrico y distribución de electricidad y sus partes y piezas"/>
    <s v="ADQUISICIÓN, INSTALACIÓN Y PUESTA EN FUNCIONAMIENTO DE UN SISTEMA DE POTENCIA ININTERRUMPIDA (UPS) 20 KVA, PARA  LA ESCUELA DE POSTGRADOS DE LA FAC. "/>
    <n v="39121635"/>
    <s v="Concurso de méritos abierto"/>
    <n v="10"/>
    <n v="1"/>
    <n v="16"/>
    <n v="1"/>
    <n v="31892000"/>
    <s v="UNIDAD"/>
    <s v="NO SOLICITADAS"/>
  </r>
  <r>
    <x v="32"/>
    <x v="56"/>
    <s v="02-01-01-004-007-03"/>
    <s v="Activos fijos - Radiorreceptores y receptores de televisión; aparatos para la grabación y reproducción de sonido y video; micrófonos, altavoces, amplificadores, etc."/>
    <s v="PANTALLAS INTERACTIVAS  85&quot;_x000a_"/>
    <s v="43211903"/>
    <s v="MÍNIMA CUANTÍA"/>
    <n v="4"/>
    <n v="1"/>
    <n v="10"/>
    <n v="1"/>
    <n v="19159663"/>
    <s v="Unidad"/>
    <s v="NO SOLICITADAS"/>
  </r>
  <r>
    <x v="32"/>
    <x v="56"/>
    <s v="02-01-01-004-007-03"/>
    <s v="Activos fijos - Radiorreceptores y receptores de televisión; aparatos para la grabación y reproducción de sonido y video; micrófonos, altavoces, amplificadores, etc."/>
    <s v="ADQUISICIÓN, INSTALACIÓN Y PUESTA EN FUNCIONAMIENTO DE UN VIDEO PROYECTOR PARA LA ESCUELA DE POSTGRADOS DE LA FAC. "/>
    <n v="45111616"/>
    <s v="Concurso de méritos abierto"/>
    <n v="10"/>
    <n v="1"/>
    <n v="16"/>
    <n v="1"/>
    <n v="17992800"/>
    <s v="UNIDAD"/>
    <s v="NO SOLICITADAS"/>
  </r>
  <r>
    <x v="32"/>
    <x v="60"/>
    <s v="02-02-01-003-001"/>
    <s v="Materiales y suministros - Productos de madera, corcho, cestería y espartería"/>
    <s v="BORRADOR TABLERO_x000a_"/>
    <s v="44111912"/>
    <s v="MÍNIMA CUANTÍA"/>
    <n v="2"/>
    <n v="1"/>
    <n v="10"/>
    <n v="55"/>
    <n v="152515"/>
    <s v="Unidad"/>
    <s v="NO SOLICITADAS"/>
  </r>
  <r>
    <x v="32"/>
    <x v="0"/>
    <s v="02-02-01-003-002-01"/>
    <s v="Materiales y suministros - Pasta de papel, papel y cartón"/>
    <s v="NOTAS ADHESIVAS POST IT X 5 COLORES"/>
    <s v="14111530"/>
    <s v="MÍNIMA CUANTÍA"/>
    <n v="2"/>
    <n v="1"/>
    <n v="10"/>
    <n v="31"/>
    <n v="105865"/>
    <s v="Unidad"/>
    <s v="NO SOLICITADAS"/>
  </r>
  <r>
    <x v="32"/>
    <x v="0"/>
    <s v="02-02-01-003-002-01"/>
    <s v="Materiales y suministros - Pasta de papel, papel y cartón"/>
    <s v="ROTULO ADHESIVO LÁSER PARA IMPRESORA_x000a_"/>
    <s v="14111530"/>
    <s v="MÍNIMA CUANTÍA"/>
    <n v="2"/>
    <n v="1"/>
    <n v="10"/>
    <n v="1"/>
    <n v="54740"/>
    <s v="Unidad"/>
    <s v="NO SOLICITADAS"/>
  </r>
  <r>
    <x v="32"/>
    <x v="0"/>
    <s v="02-02-01-003-002-01"/>
    <s v="Materiales y suministros - Pasta de papel, papel y cartón"/>
    <s v="SOBRE MANILA CARTA_x000a_"/>
    <s v="44121503"/>
    <s v="MÍNIMA CUANTÍA"/>
    <n v="2"/>
    <n v="1"/>
    <n v="10"/>
    <n v="30"/>
    <n v="16410"/>
    <s v="Unidad"/>
    <s v="NO SOLICITADAS"/>
  </r>
  <r>
    <x v="32"/>
    <x v="0"/>
    <s v="02-02-01-003-002-01"/>
    <s v="Materiales y suministros - Pasta de papel, papel y cartón"/>
    <s v="SOBRE MANILA OFICIO_x000a_"/>
    <s v="44121503"/>
    <s v="MÍNIMA CUANTÍA"/>
    <n v="2"/>
    <n v="1"/>
    <n v="10"/>
    <n v="20"/>
    <n v="10940"/>
    <s v="Unidad"/>
    <s v="NO SOLICITADAS"/>
  </r>
  <r>
    <x v="32"/>
    <x v="0"/>
    <s v="02-02-01-003-002-01"/>
    <s v="Materiales y suministros - Pasta de papel, papel y cartón"/>
    <s v="SOBRE TARJETA LORD PAQUETE X 12 UND"/>
    <s v="44121505"/>
    <s v="MÍNIMA CUANTÍA"/>
    <n v="2"/>
    <n v="1"/>
    <n v="10"/>
    <n v="71"/>
    <n v="37204"/>
    <s v="Unidad"/>
    <s v="NO SOLICITADAS"/>
  </r>
  <r>
    <x v="32"/>
    <x v="0"/>
    <s v="02-02-01-003-002-01"/>
    <s v="Materiales y suministros - Pasta de papel, papel y cartón"/>
    <s v="CARPETAS ARCHIVO ALETAS CON LOGO INSTITUCIONAL_x000a_"/>
    <s v="44122003"/>
    <s v="MÍNIMA CUANTÍA"/>
    <n v="2"/>
    <n v="1"/>
    <n v="10"/>
    <n v="619"/>
    <n v="2939012"/>
    <s v="Unidad"/>
    <s v="NO SOLICITADAS"/>
  </r>
  <r>
    <x v="32"/>
    <x v="0"/>
    <s v="02-02-01-003-002-01"/>
    <s v="Materiales y suministros - Pasta de papel, papel y cartón"/>
    <s v="BANDERITAS COLORES_x000a_"/>
    <s v="55121616"/>
    <s v="MÍNIMA CUANTÍA"/>
    <n v="2"/>
    <n v="1"/>
    <n v="10"/>
    <n v="25"/>
    <n v="76150"/>
    <s v="Unidad"/>
    <s v="NO SOLICITADAS"/>
  </r>
  <r>
    <x v="32"/>
    <x v="0"/>
    <s v="02-02-01-003-002-02"/>
    <s v="Materiales y suministros - Libros impresos"/>
    <s v="ADAPT OR DIE: YOUR SURVIVAL GUIDE TO MODERN WAREHOUSE AUTOMATION"/>
    <s v="55101524"/>
    <s v="MÍNIMA CUANTÍA"/>
    <n v="2"/>
    <n v="3"/>
    <n v="10"/>
    <n v="1"/>
    <n v="99850"/>
    <s v="Unidad"/>
    <s v="NO SOLICITADAS"/>
  </r>
  <r>
    <x v="32"/>
    <x v="0"/>
    <s v="02-02-01-003-002-02"/>
    <s v="Materiales y suministros - Libros impresos"/>
    <s v="AIRCRAFT MATERIALS AND ANALYSIS"/>
    <s v="55101524"/>
    <s v="MÍNIMA CUANTÍA"/>
    <n v="2"/>
    <n v="3"/>
    <n v="10"/>
    <n v="1"/>
    <n v="405700"/>
    <s v="Unidad"/>
    <s v="NO SOLICITADAS"/>
  </r>
  <r>
    <x v="32"/>
    <x v="0"/>
    <s v="02-02-01-003-002-02"/>
    <s v="Materiales y suministros - Libros impresos"/>
    <s v="BASICS OF INFORMATION SECURITY"/>
    <s v="55101524"/>
    <s v="MÍNIMA CUANTÍA"/>
    <n v="2"/>
    <n v="3"/>
    <n v="10"/>
    <n v="1"/>
    <n v="223200"/>
    <s v="Unidad"/>
    <s v="NO SOLICITADAS"/>
  </r>
  <r>
    <x v="32"/>
    <x v="0"/>
    <s v="02-02-01-003-002-02"/>
    <s v="Materiales y suministros - Libros impresos"/>
    <s v="BLOCKCHAIN AND SUPPLY CHAIN LOGISTICS: EVOLUTIONARY CASE STUDIES"/>
    <s v="55101524"/>
    <s v="MÍNIMA CUANTÍA"/>
    <n v="2"/>
    <n v="3"/>
    <n v="10"/>
    <n v="1"/>
    <n v="405650"/>
    <s v="Unidad"/>
    <s v="NO SOLICITADAS"/>
  </r>
  <r>
    <x v="32"/>
    <x v="0"/>
    <s v="02-02-01-003-002-02"/>
    <s v="Materiales y suministros - Libros impresos"/>
    <s v="BRIBES, BULLETS, AND INTIMIDATION: DRUG TRAFFICKING AND THE LAW IN CENTRAL AMERICA"/>
    <s v="55101524"/>
    <s v="MÍNIMA CUANTÍA"/>
    <n v="2"/>
    <n v="3"/>
    <n v="10"/>
    <n v="1"/>
    <n v="268700"/>
    <s v="Unidad"/>
    <s v="NO SOLICITADAS"/>
  </r>
  <r>
    <x v="32"/>
    <x v="0"/>
    <s v="02-02-01-003-002-02"/>
    <s v="Materiales y suministros - Libros impresos"/>
    <s v="CASE STUDY HANDBOOK: HOW TO READ, DISCUSS, AND WRITE PERSUASIVELY ABOUT CASES"/>
    <s v="55101524"/>
    <s v="MÍNIMA CUANTÍA"/>
    <n v="2"/>
    <n v="3"/>
    <n v="10"/>
    <n v="1"/>
    <n v="306750"/>
    <s v="Unidad"/>
    <s v="NO SOLICITADAS"/>
  </r>
  <r>
    <x v="32"/>
    <x v="0"/>
    <s v="02-02-01-003-002-02"/>
    <s v="Materiales y suministros - Libros impresos"/>
    <s v="COMPETITIVE STRATEGY: TECHNIQUES FOR ANALYZING INDUSTRIES AND COMPETITORS"/>
    <s v="55101524"/>
    <s v="MÍNIMA CUANTÍA"/>
    <n v="2"/>
    <n v="3"/>
    <n v="10"/>
    <n v="1"/>
    <n v="282100"/>
    <s v="Unidad"/>
    <s v="NO SOLICITADAS"/>
  </r>
  <r>
    <x v="32"/>
    <x v="0"/>
    <s v="02-02-01-003-002-02"/>
    <s v="Materiales y suministros - Libros impresos"/>
    <s v="CONTEMPORARY LOGISTICS"/>
    <s v="55101524"/>
    <s v="MÍNIMA CUANTÍA"/>
    <n v="2"/>
    <n v="3"/>
    <n v="10"/>
    <n v="1"/>
    <n v="1142250"/>
    <s v="Unidad"/>
    <s v="NO SOLICITADAS"/>
  </r>
  <r>
    <x v="32"/>
    <x v="0"/>
    <s v="02-02-01-003-002-02"/>
    <s v="Materiales y suministros - Libros impresos"/>
    <s v="CONTEMPORARY U.S.-LATIN AMERICAN RELATIONS: COOPERATION OR CONFLICT IN THE 21ST CENTURY?"/>
    <s v="55101524"/>
    <s v="MÍNIMA CUANTÍA"/>
    <n v="2"/>
    <n v="3"/>
    <n v="10"/>
    <n v="1"/>
    <n v="436000"/>
    <s v="Unidad"/>
    <s v="NO SOLICITADAS"/>
  </r>
  <r>
    <x v="32"/>
    <x v="0"/>
    <s v="02-02-01-003-002-02"/>
    <s v="Materiales y suministros - Libros impresos"/>
    <s v="CONTRA LOS DIOSES"/>
    <s v="55101524"/>
    <s v="MÍNIMA CUANTÍA"/>
    <n v="2"/>
    <n v="3"/>
    <n v="10"/>
    <n v="1"/>
    <n v="201250"/>
    <s v="Unidad"/>
    <s v="NO SOLICITADAS"/>
  </r>
  <r>
    <x v="32"/>
    <x v="0"/>
    <s v="02-02-01-003-002-02"/>
    <s v="Materiales y suministros - Libros impresos"/>
    <s v="CYBERSECURITY FOR BEGINNERS"/>
    <s v="55101524"/>
    <s v="MÍNIMA CUANTÍA"/>
    <n v="2"/>
    <n v="3"/>
    <n v="10"/>
    <n v="1"/>
    <n v="145400"/>
    <s v="Unidad"/>
    <s v="NO SOLICITADAS"/>
  </r>
  <r>
    <x v="32"/>
    <x v="0"/>
    <s v="02-02-01-003-002-02"/>
    <s v="Materiales y suministros - Libros impresos"/>
    <s v="DE LA BLITZKRIEG A TORMENTA DEL DESIERTO: LA EVOLUCIÓN DE LA GUERRA A NIVEL OPERACIONAL"/>
    <s v="55101524"/>
    <s v="MÍNIMA CUANTÍA"/>
    <n v="2"/>
    <n v="3"/>
    <n v="10"/>
    <n v="1"/>
    <n v="182800"/>
    <s v="Unidad"/>
    <s v="NO SOLICITADAS"/>
  </r>
  <r>
    <x v="32"/>
    <x v="0"/>
    <s v="02-02-01-003-002-02"/>
    <s v="Materiales y suministros - Libros impresos"/>
    <s v="DESIGN OF ROCKETS AND SPACE LAUNCH VEHICLES"/>
    <s v="55101524"/>
    <s v="MÍNIMA CUANTÍA"/>
    <n v="2"/>
    <n v="3"/>
    <n v="10"/>
    <n v="1"/>
    <n v="828250"/>
    <s v="Unidad"/>
    <s v="NO SOLICITADAS"/>
  </r>
  <r>
    <x v="32"/>
    <x v="0"/>
    <s v="02-02-01-003-002-02"/>
    <s v="Materiales y suministros - Libros impresos"/>
    <s v="DISRUPTING LOGISTICS: STARTUPS, TECHNOLOGIES, AND INVESTORS BUILDING FUTURE SUPPLY CHAINS (FUTURE OF BUSINESS AND FINANCE)"/>
    <s v="55101524"/>
    <s v="MÍNIMA CUANTÍA"/>
    <n v="2"/>
    <n v="3"/>
    <n v="10"/>
    <n v="1"/>
    <n v="535750"/>
    <s v="Unidad"/>
    <s v="NO SOLICITADAS"/>
  </r>
  <r>
    <x v="32"/>
    <x v="0"/>
    <s v="02-02-01-003-002-02"/>
    <s v="Materiales y suministros - Libros impresos"/>
    <s v="EISENHOWER AND CHURCHILL: THE PARTNERSHIP THAT SAVED THE WORLD"/>
    <s v="55101524"/>
    <s v="MÍNIMA CUANTÍA"/>
    <n v="2"/>
    <n v="3"/>
    <n v="10"/>
    <n v="1"/>
    <n v="178400"/>
    <s v="Unidad"/>
    <s v="NO SOLICITADAS"/>
  </r>
  <r>
    <x v="32"/>
    <x v="0"/>
    <s v="02-02-01-003-002-02"/>
    <s v="Materiales y suministros - Libros impresos"/>
    <s v="EL CONDE NEGRO: GLORIA, REVOLUCIÓN, TRAICIÓN Y EL REAL CONDE DE MONTECRISTO"/>
    <s v="55101524"/>
    <s v="MÍNIMA CUANTÍA"/>
    <n v="2"/>
    <n v="3"/>
    <n v="10"/>
    <n v="1"/>
    <n v="190250"/>
    <s v="Unidad"/>
    <s v="NO SOLICITADAS"/>
  </r>
  <r>
    <x v="32"/>
    <x v="0"/>
    <s v="02-02-01-003-002-02"/>
    <s v="Materiales y suministros - Libros impresos"/>
    <s v="EL PROCESO DE INVESTIGACIÓN VISIÓN GENERAL DE SU DESARROLLO"/>
    <s v="55101524"/>
    <s v="MÍNIMA CUANTÍA"/>
    <n v="2"/>
    <n v="3"/>
    <n v="10"/>
    <n v="1"/>
    <n v="55100"/>
    <s v="Unidad"/>
    <s v="NO SOLICITADAS"/>
  </r>
  <r>
    <x v="32"/>
    <x v="0"/>
    <s v="02-02-01-003-002-02"/>
    <s v="Materiales y suministros - Libros impresos"/>
    <s v="EL SER GUERRERO DEL LIBERTADOR: BIOGRAFÍA MILITAR DE SIMÓN BOLÍVAR"/>
    <s v="55101524"/>
    <s v="MÍNIMA CUANTÍA"/>
    <n v="2"/>
    <n v="3"/>
    <n v="10"/>
    <n v="1"/>
    <n v="160300"/>
    <s v="Unidad"/>
    <s v="NO SOLICITADAS"/>
  </r>
  <r>
    <x v="32"/>
    <x v="0"/>
    <s v="02-02-01-003-002-02"/>
    <s v="Materiales y suministros - Libros impresos"/>
    <s v="FUNDAMENTAL CONCEPTS OF LIQUID-PROPELLANT ROCKET ENGINES"/>
    <s v="55101524"/>
    <s v="MÍNIMA CUANTÍA"/>
    <n v="2"/>
    <n v="3"/>
    <n v="10"/>
    <n v="1"/>
    <n v="340550"/>
    <s v="Unidad"/>
    <s v="NO SOLICITADAS"/>
  </r>
  <r>
    <x v="32"/>
    <x v="0"/>
    <s v="02-02-01-003-002-02"/>
    <s v="Materiales y suministros - Libros impresos"/>
    <s v="FUTURE OF POWER"/>
    <s v="55101524"/>
    <s v="MÍNIMA CUANTÍA"/>
    <n v="2"/>
    <n v="3"/>
    <n v="10"/>
    <n v="1"/>
    <n v="132400"/>
    <s v="Unidad"/>
    <s v="NO SOLICITADAS"/>
  </r>
  <r>
    <x v="32"/>
    <x v="0"/>
    <s v="02-02-01-003-002-02"/>
    <s v="Materiales y suministros - Libros impresos"/>
    <s v="FUTURE PROPULSION SYSTEMS AND ENERGY SOURCES IN SUSTAINABLE AVIATION"/>
    <s v="55101524"/>
    <s v="MÍNIMA CUANTÍA"/>
    <n v="2"/>
    <n v="3"/>
    <n v="10"/>
    <n v="1"/>
    <n v="802200"/>
    <s v="Unidad"/>
    <s v="NO SOLICITADAS"/>
  </r>
  <r>
    <x v="32"/>
    <x v="0"/>
    <s v="02-02-01-003-002-02"/>
    <s v="Materiales y suministros - Libros impresos"/>
    <s v="GOVERNING BORDERLESS THREATS, NON-TRADITIONAL SECURITY AND THE POLITICS OF STATE TRANSFORMATION"/>
    <s v="55101524"/>
    <s v="MÍNIMA CUANTÍA"/>
    <n v="2"/>
    <n v="3"/>
    <n v="10"/>
    <n v="1"/>
    <n v="698450"/>
    <s v="Unidad"/>
    <s v="NO SOLICITADAS"/>
  </r>
  <r>
    <x v="32"/>
    <x v="0"/>
    <s v="02-02-01-003-002-02"/>
    <s v="Materiales y suministros - Libros impresos"/>
    <s v="GUYTON AND HALL TEXTBOOK OF MEDICAL PHYSIOLOGY"/>
    <s v="55101524"/>
    <s v="MÍNIMA CUANTÍA"/>
    <n v="2"/>
    <n v="3"/>
    <n v="10"/>
    <n v="1"/>
    <n v="809050"/>
    <s v="Unidad"/>
    <s v="NO SOLICITADAS"/>
  </r>
  <r>
    <x v="32"/>
    <x v="0"/>
    <s v="02-02-01-003-002-02"/>
    <s v="Materiales y suministros - Libros impresos"/>
    <s v="HBR´S 10 MUST READS ON STRATEGY "/>
    <s v="55101524"/>
    <s v="MÍNIMA CUANTÍA"/>
    <n v="2"/>
    <n v="3"/>
    <n v="10"/>
    <n v="1"/>
    <n v="145150"/>
    <s v="Unidad"/>
    <s v="NO SOLICITADAS"/>
  </r>
  <r>
    <x v="32"/>
    <x v="0"/>
    <s v="02-02-01-003-002-02"/>
    <s v="Materiales y suministros - Libros impresos"/>
    <s v="HUMAN FACTOR IN PROJECT MANAGEMENT: CONCEPTS, TOOL, TECHNIQUES FOR INSPIRING TEAMWORK AND MOTIVATION"/>
    <s v="55101524"/>
    <s v="MÍNIMA CUANTÍA"/>
    <n v="2"/>
    <n v="3"/>
    <n v="10"/>
    <n v="1"/>
    <n v="411900"/>
    <s v="Unidad"/>
    <s v="NO SOLICITADAS"/>
  </r>
  <r>
    <x v="32"/>
    <x v="0"/>
    <s v="02-02-01-003-002-02"/>
    <s v="Materiales y suministros - Libros impresos"/>
    <s v="HUMAN PHYSIOLOGY IN EXTREME ENVIRONMENTS"/>
    <s v="55101524"/>
    <s v="MÍNIMA CUANTÍA"/>
    <n v="2"/>
    <n v="3"/>
    <n v="10"/>
    <n v="1"/>
    <n v="714550"/>
    <s v="Unidad"/>
    <s v="NO SOLICITADAS"/>
  </r>
  <r>
    <x v="32"/>
    <x v="0"/>
    <s v="02-02-01-003-002-02"/>
    <s v="Materiales y suministros - Libros impresos"/>
    <s v="INTRODUCTION TO MATERIALS MANAGEMENT"/>
    <s v="55101524"/>
    <s v="MÍNIMA CUANTÍA"/>
    <n v="2"/>
    <n v="3"/>
    <n v="10"/>
    <n v="1"/>
    <n v="405700"/>
    <s v="Unidad"/>
    <s v="NO SOLICITADAS"/>
  </r>
  <r>
    <x v="32"/>
    <x v="0"/>
    <s v="02-02-01-003-002-02"/>
    <s v="Materiales y suministros - Libros impresos"/>
    <s v="LA GUERRA DEL GOLFO, EL IMPACTO : LA GUERRA MODERNA Y EL MEDIO AMBIENTE ; ESTUDIO DE LA GUERRA DEL GOLFO"/>
    <s v="55101524"/>
    <s v="MÍNIMA CUANTÍA"/>
    <n v="2"/>
    <n v="3"/>
    <n v="10"/>
    <n v="1"/>
    <n v="90750"/>
    <s v="Unidad"/>
    <s v="NO SOLICITADAS"/>
  </r>
  <r>
    <x v="32"/>
    <x v="0"/>
    <s v="02-02-01-003-002-02"/>
    <s v="Materiales y suministros - Libros impresos"/>
    <s v="LA INNOVACIÓN COMIENZA AQUÍ"/>
    <s v="55101524"/>
    <s v="MÍNIMA CUANTÍA"/>
    <n v="2"/>
    <n v="3"/>
    <n v="10"/>
    <n v="1"/>
    <n v="95750"/>
    <s v="Unidad"/>
    <s v="NO SOLICITADAS"/>
  </r>
  <r>
    <x v="32"/>
    <x v="0"/>
    <s v="02-02-01-003-002-02"/>
    <s v="Materiales y suministros - Libros impresos"/>
    <s v="LA PRESENCIA MILITAR DE ESTADOS UNIDOS EN AMÉRICA LATINA: BASES Y CUASIBASES"/>
    <s v="55101524"/>
    <s v="MÍNIMA CUANTÍA"/>
    <n v="2"/>
    <n v="3"/>
    <n v="10"/>
    <n v="1"/>
    <n v="52600"/>
    <s v="Unidad"/>
    <s v="NO SOLICITADAS"/>
  </r>
  <r>
    <x v="32"/>
    <x v="0"/>
    <s v="02-02-01-003-002-02"/>
    <s v="Materiales y suministros - Libros impresos"/>
    <s v="LA PROSPECTIVA ESTRATÉGICA PARA LAS EMPRESAS Y LOS TERRITORIOS"/>
    <s v="55101524"/>
    <s v="MÍNIMA CUANTÍA"/>
    <n v="2"/>
    <n v="3"/>
    <n v="10"/>
    <n v="1"/>
    <n v="735200"/>
    <s v="Unidad"/>
    <s v="NO SOLICITADAS"/>
  </r>
  <r>
    <x v="32"/>
    <x v="0"/>
    <s v="02-02-01-003-002-02"/>
    <s v="Materiales y suministros - Libros impresos"/>
    <s v="LAS FARC: FRACASO DE UN TERRORISMO"/>
    <s v="55101524"/>
    <s v="MÍNIMA CUANTÍA"/>
    <n v="2"/>
    <n v="3"/>
    <n v="10"/>
    <n v="1"/>
    <n v="82950"/>
    <s v="Unidad"/>
    <s v="NO SOLICITADAS"/>
  </r>
  <r>
    <x v="32"/>
    <x v="0"/>
    <s v="02-02-01-003-002-02"/>
    <s v="Materiales y suministros - Libros impresos"/>
    <s v="LEGADO DE CENIZAS"/>
    <s v="55101524"/>
    <s v="MÍNIMA CUANTÍA"/>
    <n v="2"/>
    <n v="3"/>
    <n v="10"/>
    <n v="1"/>
    <n v="111650"/>
    <s v="Unidad"/>
    <s v="NO SOLICITADAS"/>
  </r>
  <r>
    <x v="32"/>
    <x v="0"/>
    <s v="02-02-01-003-002-02"/>
    <s v="Materiales y suministros - Libros impresos"/>
    <s v="LÍDER DE 360°: CÓMO DESARROLLAR SU INFLUENCIA DESDE CUALQUIER POSICIÓN EN SU ORGANIZACIÓN "/>
    <s v="55101524"/>
    <s v="MÍNIMA CUANTÍA"/>
    <n v="2"/>
    <n v="3"/>
    <n v="10"/>
    <n v="1"/>
    <n v="112900"/>
    <s v="Unidad"/>
    <s v="NO SOLICITADAS"/>
  </r>
  <r>
    <x v="32"/>
    <x v="0"/>
    <s v="02-02-01-003-002-02"/>
    <s v="Materiales y suministros - Libros impresos"/>
    <s v="MANEJO DE PROBLEMAS Y TOMA DE DECISIONES"/>
    <s v="55101524"/>
    <s v="MÍNIMA CUANTÍA"/>
    <n v="2"/>
    <n v="3"/>
    <n v="10"/>
    <n v="1"/>
    <n v="98600"/>
    <s v="Unidad"/>
    <s v="NO SOLICITADAS"/>
  </r>
  <r>
    <x v="32"/>
    <x v="0"/>
    <s v="02-02-01-003-002-02"/>
    <s v="Materiales y suministros - Libros impresos"/>
    <s v="MANUAL PARA NUEVOS ACTORES EN EL ESPACIO"/>
    <s v="55101524"/>
    <s v="MÍNIMA CUANTÍA"/>
    <n v="2"/>
    <n v="3"/>
    <n v="10"/>
    <n v="2"/>
    <n v="317000"/>
    <s v="Unidad"/>
    <s v="NO SOLICITADAS"/>
  </r>
  <r>
    <x v="32"/>
    <x v="0"/>
    <s v="02-02-01-003-002-02"/>
    <s v="Materiales y suministros - Libros impresos"/>
    <s v="MANUFACTURING PLANNING AND CONTROL FOR SUPPLY CHAIN MANAGEMENT"/>
    <s v="55101524"/>
    <s v="MÍNIMA CUANTÍA"/>
    <n v="2"/>
    <n v="3"/>
    <n v="10"/>
    <n v="1"/>
    <n v="1128200"/>
    <s v="Unidad"/>
    <s v="NO SOLICITADAS"/>
  </r>
  <r>
    <x v="32"/>
    <x v="0"/>
    <s v="02-02-01-003-002-02"/>
    <s v="Materiales y suministros - Libros impresos"/>
    <s v="METODOLOGÍA DE LA INVESTIGACIÓN 6ED"/>
    <s v="55101524"/>
    <s v="MÍNIMA CUANTÍA"/>
    <n v="2"/>
    <n v="3"/>
    <n v="10"/>
    <n v="1"/>
    <n v="153300"/>
    <s v="Unidad"/>
    <s v="NO SOLICITADAS"/>
  </r>
  <r>
    <x v="32"/>
    <x v="0"/>
    <s v="02-02-01-003-002-02"/>
    <s v="Materiales y suministros - Libros impresos"/>
    <s v="METODOLOGÍA DE LA INVESTIGACIÓN, ADMINISTRACIÓN, ECONÓMICA, HUMANIDADES Y CIENCIAS SOCIALES "/>
    <s v="55101524"/>
    <s v="MÍNIMA CUANTÍA"/>
    <n v="2"/>
    <n v="3"/>
    <n v="10"/>
    <n v="1"/>
    <n v="140900"/>
    <s v="Unidad"/>
    <s v="NO SOLICITADAS"/>
  </r>
  <r>
    <x v="32"/>
    <x v="0"/>
    <s v="02-02-01-003-002-02"/>
    <s v="Materiales y suministros - Libros impresos"/>
    <s v="METODOLOGÍA INVESTIGACIÓN RUTAS CNT CLT CON CONNECT 12 MESES"/>
    <s v="55101524"/>
    <s v="MÍNIMA CUANTÍA"/>
    <n v="2"/>
    <n v="3"/>
    <n v="10"/>
    <n v="1"/>
    <n v="122650"/>
    <s v="Unidad"/>
    <s v="NO SOLICITADAS"/>
  </r>
  <r>
    <x v="32"/>
    <x v="0"/>
    <s v="02-02-01-003-002-02"/>
    <s v="Materiales y suministros - Libros impresos"/>
    <s v="MÉTODOS Y TÉCNICAS CUALITATIVAS DE INVESTIGACIÓN EN CIENCIAS SOCIALES"/>
    <s v="55101524"/>
    <s v="MÍNIMA CUANTÍA"/>
    <n v="2"/>
    <n v="3"/>
    <n v="10"/>
    <n v="1"/>
    <n v="434400"/>
    <s v="Unidad"/>
    <s v="NO SOLICITADAS"/>
  </r>
  <r>
    <x v="32"/>
    <x v="0"/>
    <s v="02-02-01-003-002-02"/>
    <s v="Materiales y suministros - Libros impresos"/>
    <s v="MILITARY STATECRAFT AND THE RISE OF SHAPING IN WORLD POLITICS"/>
    <s v="55101524"/>
    <s v="MÍNIMA CUANTÍA"/>
    <n v="2"/>
    <n v="3"/>
    <n v="10"/>
    <n v="1"/>
    <n v="684150"/>
    <s v="Unidad"/>
    <s v="NO SOLICITADAS"/>
  </r>
  <r>
    <x v="32"/>
    <x v="0"/>
    <s v="02-02-01-003-002-02"/>
    <s v="Materiales y suministros - Libros impresos"/>
    <s v="NASA SYSTEMS ENGINEERING HANDBOOK."/>
    <s v="55101524"/>
    <s v="MÍNIMA CUANTÍA"/>
    <n v="2"/>
    <n v="3"/>
    <n v="10"/>
    <n v="2"/>
    <n v="395000"/>
    <s v="Unidad"/>
    <s v="NO SOLICITADAS"/>
  </r>
  <r>
    <x v="32"/>
    <x v="0"/>
    <s v="02-02-01-003-002-02"/>
    <s v="Materiales y suministros - Libros impresos"/>
    <s v="NETWORKS OF OUTRAGE AND HOPE: SOCIAL MOVEMENTS IN THE INTERNET AGE, 2ND EDITION"/>
    <s v="55101524"/>
    <s v="MÍNIMA CUANTÍA"/>
    <n v="2"/>
    <n v="3"/>
    <n v="10"/>
    <n v="1"/>
    <n v="112600"/>
    <s v="Unidad"/>
    <s v="NO SOLICITADAS"/>
  </r>
  <r>
    <x v="32"/>
    <x v="0"/>
    <s v="02-02-01-003-002-02"/>
    <s v="Materiales y suministros - Libros impresos"/>
    <s v="NUEVOS ENFOQUES PARA EL ESTUDIO DE LAS RELACIONES INTERNACIONALES DE COLOMBIA"/>
    <s v="55101524"/>
    <s v="MÍNIMA CUANTÍA"/>
    <n v="2"/>
    <n v="3"/>
    <n v="10"/>
    <n v="1"/>
    <n v="87700"/>
    <s v="Unidad"/>
    <s v="NO SOLICITADAS"/>
  </r>
  <r>
    <x v="32"/>
    <x v="0"/>
    <s v="02-02-01-003-002-02"/>
    <s v="Materiales y suministros - Libros impresos"/>
    <s v="OPERACIÓN ODISEO "/>
    <s v="55101524"/>
    <s v="MÍNIMA CUANTÍA"/>
    <n v="2"/>
    <n v="3"/>
    <n v="10"/>
    <n v="1"/>
    <n v="82550"/>
    <s v="Unidad"/>
    <s v="NO SOLICITADAS"/>
  </r>
  <r>
    <x v="32"/>
    <x v="0"/>
    <s v="02-02-01-003-002-02"/>
    <s v="Materiales y suministros - Libros impresos"/>
    <s v="PROYECTOS: IDENTIFICACIÓN, FORMULACIÓN, EVALUACIÓN Y GERENCIA"/>
    <s v="55101524"/>
    <s v="MÍNIMA CUANTÍA"/>
    <n v="2"/>
    <n v="3"/>
    <n v="10"/>
    <n v="1"/>
    <n v="137150"/>
    <s v="Unidad"/>
    <s v="NO SOLICITADAS"/>
  </r>
  <r>
    <x v="32"/>
    <x v="0"/>
    <s v="02-02-01-003-002-02"/>
    <s v="Materiales y suministros - Libros impresos"/>
    <s v="RESPONSABILIDAD SOCIAL Y EMPRESARIAL "/>
    <s v="55101524"/>
    <s v="MÍNIMA CUANTÍA"/>
    <n v="2"/>
    <n v="3"/>
    <n v="10"/>
    <n v="1"/>
    <n v="184400"/>
    <s v="Unidad"/>
    <s v="NO SOLICITADAS"/>
  </r>
  <r>
    <x v="32"/>
    <x v="0"/>
    <s v="02-02-01-003-002-02"/>
    <s v="Materiales y suministros - Libros impresos"/>
    <s v="SPACE FLIGHT DYNAMICS"/>
    <s v="55101524"/>
    <s v="MÍNIMA CUANTÍA"/>
    <n v="2"/>
    <n v="3"/>
    <n v="10"/>
    <n v="1"/>
    <n v="592950"/>
    <s v="Unidad"/>
    <s v="NO SOLICITADAS"/>
  </r>
  <r>
    <x v="32"/>
    <x v="0"/>
    <s v="02-02-01-003-002-02"/>
    <s v="Materiales y suministros - Libros impresos"/>
    <s v="SPACE MATHEMATICS"/>
    <s v="55101524"/>
    <s v="MÍNIMA CUANTÍA"/>
    <n v="2"/>
    <n v="3"/>
    <n v="10"/>
    <n v="1"/>
    <n v="155200"/>
    <s v="Unidad"/>
    <s v="NO SOLICITADAS"/>
  </r>
  <r>
    <x v="32"/>
    <x v="0"/>
    <s v="02-02-01-003-002-02"/>
    <s v="Materiales y suministros - Libros impresos"/>
    <s v="STATISTICS FOR ENGINEERING AND THE SCIENCES"/>
    <s v="55101524"/>
    <s v="MÍNIMA CUANTÍA"/>
    <n v="2"/>
    <n v="3"/>
    <n v="10"/>
    <n v="1"/>
    <n v="568350"/>
    <s v="Unidad"/>
    <s v="NO SOLICITADAS"/>
  </r>
  <r>
    <x v="32"/>
    <x v="0"/>
    <s v="02-02-01-003-002-02"/>
    <s v="Materiales y suministros - Libros impresos"/>
    <s v="SUPPLY CHAIN CONFIGURATION: CONCEPTS, SOLUTIONS, AND APPLICATIONS"/>
    <s v="55101524"/>
    <s v="MÍNIMA CUANTÍA"/>
    <n v="2"/>
    <n v="3"/>
    <n v="10"/>
    <n v="1"/>
    <n v="805700"/>
    <s v="Unidad"/>
    <s v="NO SOLICITADAS"/>
  </r>
  <r>
    <x v="32"/>
    <x v="0"/>
    <s v="02-02-01-003-002-02"/>
    <s v="Materiales y suministros - Libros impresos"/>
    <s v="TÉCNICAS PARA INVESTIGAR. VOLUMEN 3, RECURSOS METODOLÓGICOS PARA LA PREPARACIÓN DE PROYECTOS DE INVESTIGACIÓN"/>
    <s v="55101524"/>
    <s v="MÍNIMA CUANTÍA"/>
    <n v="2"/>
    <n v="3"/>
    <n v="10"/>
    <n v="2"/>
    <n v="293300"/>
    <s v="Unidad"/>
    <s v="NO SOLICITADAS"/>
  </r>
  <r>
    <x v="32"/>
    <x v="0"/>
    <s v="02-02-01-003-002-02"/>
    <s v="Materiales y suministros - Libros impresos"/>
    <s v="THE DIGITAL TRANSFORMATION OF LOGISTICS: DEMYSTIFYING IMPACTS OF THE FOURTH INDUSTRIAL REVOLUTION"/>
    <s v="55101524"/>
    <s v="MÍNIMA CUANTÍA"/>
    <n v="2"/>
    <n v="3"/>
    <n v="10"/>
    <n v="1"/>
    <n v="623300"/>
    <s v="Unidad"/>
    <s v="NO SOLICITADAS"/>
  </r>
  <r>
    <x v="32"/>
    <x v="0"/>
    <s v="02-02-01-003-002-02"/>
    <s v="Materiales y suministros - Libros impresos"/>
    <s v="UNIVERSIDAD DISNEY: CÓMO LA ESTRATEGIA EMPRESARIAL DE DISNEY FORMA A LOS EMPLEADOS MÁS LEALES"/>
    <s v="55101524"/>
    <s v="MÍNIMA CUANTÍA"/>
    <n v="2"/>
    <n v="3"/>
    <n v="10"/>
    <n v="1"/>
    <n v="250300"/>
    <s v="Unidad"/>
    <s v="NO SOLICITADAS"/>
  </r>
  <r>
    <x v="32"/>
    <x v="0"/>
    <s v="02-02-01-003-002-02"/>
    <s v="Materiales y suministros - Libros impresos"/>
    <s v="WARD, MILLEDGE AND WEST’S HIGH ALTITUDE MEDICINE AND PHYSIOLOGY"/>
    <s v="55101524"/>
    <s v="MÍNIMA CUANTÍA"/>
    <n v="2"/>
    <n v="3"/>
    <n v="10"/>
    <n v="1"/>
    <n v="824000"/>
    <s v="Unidad"/>
    <s v="NO SOLICITADAS"/>
  </r>
  <r>
    <x v="32"/>
    <x v="0"/>
    <s v="02-02-01-003-002-02"/>
    <s v="Materiales y suministros - Libros impresos"/>
    <s v="COSMOPOLITE 1: Livre de l'élève"/>
    <s v="55101524"/>
    <s v="MÍNIMA CUANTÍA"/>
    <n v="2"/>
    <n v="3"/>
    <n v="16"/>
    <n v="20"/>
    <n v="2758000"/>
    <s v="Unidad"/>
    <s v="NO SOLICITADAS"/>
  </r>
  <r>
    <x v="32"/>
    <x v="0"/>
    <s v="02-02-01-003-002-02"/>
    <s v="Materiales y suministros - Libros impresos"/>
    <s v="COSMOPOLITE 2: Livre de l'élève"/>
    <s v="55101524"/>
    <s v="MÍNIMA CUANTÍA"/>
    <n v="2"/>
    <n v="3"/>
    <n v="16"/>
    <n v="20"/>
    <n v="2758000"/>
    <s v="Unidad"/>
    <s v="NO SOLICITADAS"/>
  </r>
  <r>
    <x v="32"/>
    <x v="0"/>
    <s v="02-02-01-003-002-02"/>
    <s v="Materiales y suministros - Libros impresos"/>
    <s v="COSMOPOLITE 3: Livre de l'élève"/>
    <s v="55101524"/>
    <s v="MÍNIMA CUANTÍA"/>
    <n v="2"/>
    <n v="3"/>
    <n v="16"/>
    <n v="20"/>
    <n v="2856500"/>
    <s v="Unidad"/>
    <s v="NO SOLICITADAS"/>
  </r>
  <r>
    <x v="32"/>
    <x v="0"/>
    <s v="02-02-01-003-002-02"/>
    <s v="Materiales y suministros - Libros impresos"/>
    <s v="COSMOPOLITE 4: Livre de l'élève"/>
    <s v="55101524"/>
    <s v="MÍNIMA CUANTÍA"/>
    <n v="2"/>
    <n v="3"/>
    <n v="16"/>
    <n v="20"/>
    <n v="2856500"/>
    <s v="Unidad"/>
    <s v="NO SOLICITADAS"/>
  </r>
  <r>
    <x v="32"/>
    <x v="0"/>
    <s v="02-02-01-003-002-02"/>
    <s v="Materiales y suministros - Libros impresos"/>
    <s v="COSMOPOLITE 1: Cahier d'activités"/>
    <s v="55101524"/>
    <s v="MÍNIMA CUANTÍA"/>
    <n v="2"/>
    <n v="3"/>
    <n v="16"/>
    <n v="20"/>
    <n v="1684350"/>
    <s v="Unidad"/>
    <s v="NO SOLICITADAS"/>
  </r>
  <r>
    <x v="32"/>
    <x v="0"/>
    <s v="02-02-01-003-002-02"/>
    <s v="Materiales y suministros - Libros impresos"/>
    <s v="COSMOPOLITE 2: Cahier d'activités"/>
    <s v="55101524"/>
    <s v="MÍNIMA CUANTÍA"/>
    <n v="2"/>
    <n v="3"/>
    <n v="16"/>
    <n v="20"/>
    <n v="1684350"/>
    <s v="Unidad"/>
    <s v="NO SOLICITADAS"/>
  </r>
  <r>
    <x v="32"/>
    <x v="0"/>
    <s v="02-02-01-003-002-02"/>
    <s v="Materiales y suministros - Libros impresos"/>
    <s v="COSMOPOLITE 3: Cahier d'activités"/>
    <s v="55101524"/>
    <s v="MÍNIMA CUANTÍA"/>
    <n v="2"/>
    <n v="3"/>
    <n v="16"/>
    <n v="20"/>
    <n v="1773000"/>
    <s v="Unidad"/>
    <s v="NO SOLICITADAS"/>
  </r>
  <r>
    <x v="32"/>
    <x v="0"/>
    <s v="02-02-01-003-002-02"/>
    <s v="Materiales y suministros - Libros impresos"/>
    <s v="COSMOPOLITE 4: Cahier d'activités"/>
    <s v="55101524"/>
    <s v="MÍNIMA CUANTÍA"/>
    <n v="2"/>
    <n v="3"/>
    <n v="16"/>
    <n v="20"/>
    <n v="1773000"/>
    <s v="Unidad"/>
    <s v="NO SOLICITADAS"/>
  </r>
  <r>
    <x v="32"/>
    <x v="7"/>
    <s v="02-02-01-003-004-07"/>
    <s v="Materiales y suministros - Plásticos en formas primarias"/>
    <s v="SILICONA LIQUIDA FCO X 100 GR_x000a_"/>
    <s v="12352310"/>
    <s v="MÍNIMA CUANTÍA"/>
    <n v="2"/>
    <n v="1"/>
    <n v="10"/>
    <n v="6"/>
    <n v="50694"/>
    <s v="Unidad"/>
    <s v="NO SOLICITADAS"/>
  </r>
  <r>
    <x v="32"/>
    <x v="3"/>
    <s v="02-02-01-003-005-01"/>
    <s v="Materiales y suministros - Pinturas y barnices y productos relacionados; colores para la pintura artística; tintas"/>
    <s v="TINTA NEGRA PARA IMPRESORA ECOTANK"/>
    <n v="44103100"/>
    <s v="MÍNIMA CUANTÍA"/>
    <n v="2"/>
    <n v="1"/>
    <n v="10"/>
    <n v="2"/>
    <n v="148512"/>
    <s v="Unidad"/>
    <s v="NO SOLICITADAS"/>
  </r>
  <r>
    <x v="32"/>
    <x v="3"/>
    <s v="02-02-01-003-005-01"/>
    <s v="Materiales y suministros - Pinturas y barnices y productos relacionados; colores para la pintura artística; tintas"/>
    <s v="TINTA AMARILLO PARA IMPRESORA ECOTANK"/>
    <n v="44103100"/>
    <s v="MÍNIMA CUANTÍA"/>
    <n v="2"/>
    <n v="1"/>
    <n v="10"/>
    <n v="2"/>
    <n v="148512"/>
    <s v="Unidad"/>
    <s v="NO SOLICITADAS"/>
  </r>
  <r>
    <x v="32"/>
    <x v="3"/>
    <s v="02-02-01-003-005-01"/>
    <s v="Materiales y suministros - Pinturas y barnices y productos relacionados; colores para la pintura artística; tintas"/>
    <s v="TINTA CIAN PARA IMPRESORA ECOTANK"/>
    <n v="44103100"/>
    <s v="MÍNIMA CUANTÍA"/>
    <n v="2"/>
    <n v="1"/>
    <n v="10"/>
    <n v="2"/>
    <n v="148512"/>
    <s v="Unidad"/>
    <s v="NO SOLICITADAS"/>
  </r>
  <r>
    <x v="32"/>
    <x v="3"/>
    <s v="02-02-01-003-005-01"/>
    <s v="Materiales y suministros - Pinturas y barnices y productos relacionados; colores para la pintura artística; tintas"/>
    <s v="TINTA MAGENTA PARA IMPRESORA ECOTANK"/>
    <n v="44103100"/>
    <s v="MÍNIMA CUANTÍA"/>
    <n v="2"/>
    <n v="1"/>
    <n v="10"/>
    <n v="2"/>
    <n v="148512"/>
    <s v="Unidad"/>
    <s v="NO SOLICITADAS"/>
  </r>
  <r>
    <x v="32"/>
    <x v="3"/>
    <s v="02-02-01-003-005-02"/>
    <s v="Materiales y suministros - Productos farmacéuticos"/>
    <s v="BOTIQUÍN TIPO A  MALETÍN"/>
    <n v="42172001"/>
    <s v="MÍNIMA CUANTÍA"/>
    <n v="4"/>
    <n v="1"/>
    <n v="10"/>
    <n v="1"/>
    <n v="166700"/>
    <s v="Unidad"/>
    <s v="NO SOLICITADAS"/>
  </r>
  <r>
    <x v="32"/>
    <x v="3"/>
    <s v="02-02-01-003-005-04"/>
    <s v="Materiales y suministros - Productos químicos n. C. P."/>
    <s v="PEGANTE EN BARRA 40 GR_x000a_"/>
    <s v="31201610"/>
    <s v="MÍNIMA CUANTÍA"/>
    <n v="2"/>
    <n v="1"/>
    <n v="10"/>
    <n v="20"/>
    <n v="159220"/>
    <s v="Unidad"/>
    <s v="NO SOLICITADAS"/>
  </r>
  <r>
    <x v="32"/>
    <x v="3"/>
    <s v="02-02-01-003-005-04"/>
    <s v="Materiales y suministros - Productos químicos n. C. P."/>
    <s v="PEGANTE INTANTANEO 5 GR_x000a_"/>
    <s v="31201610"/>
    <s v="MÍNIMA CUANTÍA"/>
    <n v="2"/>
    <n v="1"/>
    <n v="10"/>
    <n v="10"/>
    <n v="119240"/>
    <s v="Unidad"/>
    <s v="NO SOLICITADAS"/>
  </r>
  <r>
    <x v="32"/>
    <x v="3"/>
    <s v="02-02-01-003-005-04"/>
    <s v="Materiales y suministros - Productos químicos n. C. P."/>
    <s v="PEGANTE LIQUIDO 225 GRM_x000a_"/>
    <s v="31201610"/>
    <s v="MÍNIMA CUANTÍA"/>
    <n v="2"/>
    <n v="1"/>
    <n v="10"/>
    <n v="15"/>
    <n v="146190"/>
    <s v="Unidad"/>
    <s v="NO SOLICITADAS"/>
  </r>
  <r>
    <x v="32"/>
    <x v="3"/>
    <s v="02-02-01-003-005-04"/>
    <s v="Materiales y suministros - Productos químicos n. C. P."/>
    <s v="CORRECTOR LIQUIDO EN LÁPIZ_x000a_"/>
    <s v="44121805"/>
    <s v="MÍNIMA CUANTÍA"/>
    <n v="2"/>
    <n v="1"/>
    <n v="10"/>
    <n v="22"/>
    <n v="54450"/>
    <s v="Unidad"/>
    <s v="NO SOLICITADAS"/>
  </r>
  <r>
    <x v="32"/>
    <x v="2"/>
    <s v="02-02-01-003-006-02"/>
    <s v="Materiales y suministros - Otros productos de caucho"/>
    <s v="BORRADOR MIGA DE PAN_x000a_"/>
    <s v="44121804"/>
    <s v="MÍNIMA CUANTÍA"/>
    <n v="2"/>
    <n v="1"/>
    <n v="10"/>
    <n v="52"/>
    <n v="88504"/>
    <s v="Unidad"/>
    <s v="NO SOLICITADAS"/>
  </r>
  <r>
    <x v="32"/>
    <x v="2"/>
    <s v="02-02-01-003-006-09"/>
    <s v="Materiales y suministros - Otros productos plásticos"/>
    <s v="CINTA PARA ENMASCARAR 48 MM_x000a_"/>
    <s v="31201503"/>
    <s v="MÍNIMA CUANTÍA"/>
    <n v="2"/>
    <n v="1"/>
    <n v="10"/>
    <n v="18"/>
    <n v="394560"/>
    <s v="Unidad"/>
    <s v="NO SOLICITADAS"/>
  </r>
  <r>
    <x v="32"/>
    <x v="2"/>
    <s v="02-02-01-003-006-09"/>
    <s v="Materiales y suministros - Otros productos plásticos"/>
    <s v="CINTA ANTIDELIZANTE ADHESIVA  NEGRO/FOTOLUMINICENTE 2&quot;X18 M"/>
    <s v="31201513"/>
    <s v="MÍNIMA CUANTÍA"/>
    <n v="4"/>
    <n v="1"/>
    <n v="10"/>
    <n v="5"/>
    <n v="1344500"/>
    <s v="UNIDAD"/>
    <s v="NO SOLICITADAS"/>
  </r>
  <r>
    <x v="32"/>
    <x v="2"/>
    <s v="02-02-01-003-006-09"/>
    <s v="Materiales y suministros - Otros productos plásticos"/>
    <s v="CINTA PEGANTE TRANSPARENTE 12 X 40_x000a_"/>
    <s v="31201503"/>
    <s v="MÍNIMA CUANTÍA"/>
    <n v="2"/>
    <n v="1"/>
    <n v="10"/>
    <n v="15"/>
    <n v="24990"/>
    <s v="Unidad"/>
    <s v="NO SOLICITADAS"/>
  </r>
  <r>
    <x v="32"/>
    <x v="2"/>
    <s v="02-02-01-003-006-09"/>
    <s v="Materiales y suministros - Otros productos plásticos"/>
    <s v="CINTA DOBLE FAZ_x000a_"/>
    <s v="31201505"/>
    <s v="MÍNIMA CUANTÍA"/>
    <n v="2"/>
    <n v="1"/>
    <n v="10"/>
    <n v="8"/>
    <n v="136704"/>
    <s v="Unidad"/>
    <s v="NO SOLICITADAS"/>
  </r>
  <r>
    <x v="32"/>
    <x v="2"/>
    <s v="02-02-01-003-006-09"/>
    <s v="Materiales y suministros - Otros productos plásticos"/>
    <s v="CINTA PEGANTE EMPAQUE 48 MM_x000a_"/>
    <s v="31201517"/>
    <s v="MÍNIMA CUANTÍA"/>
    <n v="2"/>
    <n v="1"/>
    <n v="10"/>
    <n v="21"/>
    <n v="214158"/>
    <s v="Unidad"/>
    <s v="NO SOLICITADAS"/>
  </r>
  <r>
    <x v="32"/>
    <x v="2"/>
    <s v="02-02-01-003-006-09"/>
    <s v="Materiales y suministros - Otros productos plásticos"/>
    <s v="TABLA LEGAJADOR OFICIO_x000a_"/>
    <s v="44111914"/>
    <s v="MÍNIMA CUANTÍA"/>
    <n v="2"/>
    <n v="1"/>
    <n v="10"/>
    <n v="9"/>
    <n v="77112"/>
    <s v="Unidad"/>
    <s v="NO SOLICITADAS"/>
  </r>
  <r>
    <x v="32"/>
    <x v="2"/>
    <s v="02-02-01-003-006-09"/>
    <s v="Materiales y suministros - Otros productos plásticos"/>
    <s v="DISPENSADOR CINTA EMPAQUE_x000a_"/>
    <s v="44121605"/>
    <s v="MÍNIMA CUANTÍA"/>
    <n v="2"/>
    <n v="1"/>
    <n v="10"/>
    <n v="2"/>
    <n v="49980"/>
    <s v="Unidad"/>
    <s v="NO SOLICITADAS"/>
  </r>
  <r>
    <x v="32"/>
    <x v="2"/>
    <s v="02-02-01-003-006-09"/>
    <s v="Materiales y suministros - Otros productos plásticos"/>
    <s v="PUNTO ECOLÓGICO 53L  "/>
    <s v="47121702"/>
    <s v="MÍNIMA CUANTÍA"/>
    <n v="4"/>
    <n v="1"/>
    <n v="10"/>
    <n v="5"/>
    <n v="1821000"/>
    <s v="Unidad"/>
    <s v="NO SOLICITADAS"/>
  </r>
  <r>
    <x v="32"/>
    <x v="2"/>
    <s v="02-02-01-003-006-09"/>
    <s v="Materiales y suministros - Otros productos plásticos"/>
    <s v="CANECA 20L COLOR NEGRO"/>
    <s v="47121702"/>
    <s v="MÍNIMA CUANTÍA"/>
    <n v="4"/>
    <n v="1"/>
    <n v="10"/>
    <n v="9"/>
    <n v="1139400"/>
    <s v="Unidad"/>
    <s v="NO SOLICITADAS"/>
  </r>
  <r>
    <x v="32"/>
    <x v="2"/>
    <s v="02-02-01-003-006-09"/>
    <s v="Materiales y suministros - Otros productos plásticos"/>
    <s v="CANECA 20L COLOR BLANCO"/>
    <s v="47121702"/>
    <s v="MÍNIMA CUANTÍA"/>
    <n v="4"/>
    <n v="1"/>
    <n v="10"/>
    <n v="9"/>
    <n v="1139400"/>
    <s v="Unidad"/>
    <s v="NO SOLICITADAS"/>
  </r>
  <r>
    <x v="32"/>
    <x v="2"/>
    <s v="02-02-01-003-006-09"/>
    <s v="Materiales y suministros - Otros productos plásticos"/>
    <s v="CONTACT TRANSPARENTE ROLLO X 3 MTS_x000a_"/>
    <s v="44121634"/>
    <s v="MÍNIMA CUANTÍA"/>
    <n v="2"/>
    <n v="1"/>
    <n v="10"/>
    <n v="15"/>
    <n v="339150"/>
    <s v="Unidad"/>
    <s v="NO SOLICITADAS"/>
  </r>
  <r>
    <x v="32"/>
    <x v="2"/>
    <s v="02-02-01-003-006-09"/>
    <s v="Materiales y suministros - Otros productos plásticos"/>
    <s v="CANECA 20L COLOR ROJO"/>
    <n v="47121709"/>
    <s v="MÍNIMA CUANTÍA"/>
    <n v="4"/>
    <n v="1"/>
    <n v="10"/>
    <n v="2"/>
    <n v="253200"/>
    <s v="Unidad"/>
    <s v="NO SOLICITADAS"/>
  </r>
  <r>
    <x v="32"/>
    <x v="2"/>
    <s v="02-02-01-003-006-09"/>
    <s v="Materiales y suministros - Otros productos plásticos"/>
    <s v="CANECA 12L COLOR NEGRO"/>
    <n v="47121702"/>
    <s v="MÍNIMA CUANTÍA"/>
    <n v="4"/>
    <n v="1"/>
    <n v="10"/>
    <n v="53"/>
    <n v="2968000"/>
    <s v="Unidad"/>
    <s v="NO SOLICITADAS"/>
  </r>
  <r>
    <x v="32"/>
    <x v="2"/>
    <s v="02-02-01-003-006-09"/>
    <s v="Materiales y suministros - Otros productos plásticos"/>
    <s v="CANECA 12L COLOR BLANCO"/>
    <n v="47121702"/>
    <s v="MÍNIMA CUANTÍA"/>
    <n v="4"/>
    <n v="1"/>
    <n v="10"/>
    <n v="53"/>
    <n v="2968000"/>
    <s v="Unidad"/>
    <s v="NO SOLICITADAS"/>
  </r>
  <r>
    <x v="32"/>
    <x v="2"/>
    <s v="02-02-01-003-006-09"/>
    <s v="Materiales y suministros - Otros productos plásticos"/>
    <s v="CANECA 12L COLOR ROJO"/>
    <n v="47121709"/>
    <s v="MÍNIMA CUANTÍA"/>
    <n v="4"/>
    <n v="1"/>
    <n v="10"/>
    <n v="1"/>
    <n v="56000"/>
    <s v="Unidad"/>
    <s v="NO SOLICITADAS"/>
  </r>
  <r>
    <x v="32"/>
    <x v="4"/>
    <s v="02-02-01-003-008-09"/>
    <s v="Materiales y suministros - Otros artículos manufacturados n. C. P."/>
    <s v="BISTURI PLASTICO CUCHILLA 18"/>
    <n v="44121612"/>
    <s v="MÍNIMA CUANTÍA"/>
    <n v="2"/>
    <n v="1"/>
    <n v="10"/>
    <n v="5"/>
    <n v="53610"/>
    <s v="Unidad"/>
    <s v="NO SOLICITADAS"/>
  </r>
  <r>
    <x v="32"/>
    <x v="4"/>
    <s v="02-02-01-003-008-09"/>
    <s v="Materiales y suministros - Otros artículos manufacturados n. C. P."/>
    <s v="ESFERO DESECHABLE NEGRO_x000a_"/>
    <s v="44121701"/>
    <s v="MÍNIMA CUANTÍA"/>
    <n v="2"/>
    <n v="1"/>
    <n v="10"/>
    <n v="200"/>
    <n v="192800"/>
    <s v="Unidad"/>
    <s v="NO SOLICITADAS"/>
  </r>
  <r>
    <x v="32"/>
    <x v="4"/>
    <s v="02-02-01-003-008-09"/>
    <s v="Materiales y suministros - Otros artículos manufacturados n. C. P."/>
    <s v="ESFERO DESECHABLE ROJO_x000a_"/>
    <s v="44121701"/>
    <s v="MÍNIMA CUANTÍA"/>
    <n v="2"/>
    <n v="1"/>
    <n v="10"/>
    <n v="10"/>
    <n v="10590"/>
    <s v="Unidad"/>
    <s v="NO SOLICITADAS"/>
  </r>
  <r>
    <x v="32"/>
    <x v="4"/>
    <s v="02-02-01-003-008-09"/>
    <s v="Materiales y suministros - Otros artículos manufacturados n. C. P."/>
    <s v="PORTAMINAS 0,7MM_x000a_"/>
    <s v="44121705"/>
    <s v="MÍNIMA CUANTÍA"/>
    <n v="2"/>
    <n v="1"/>
    <n v="10"/>
    <n v="30"/>
    <n v="146370"/>
    <s v="Unidad"/>
    <s v="NO SOLICITADAS"/>
  </r>
  <r>
    <x v="32"/>
    <x v="4"/>
    <s v="02-02-01-003-008-09"/>
    <s v="Materiales y suministros - Otros artículos manufacturados n. C. P."/>
    <s v="MARCADOR BORRABLE VARIOS COLORES_x000a__x000a_"/>
    <s v="44121708"/>
    <s v="MÍNIMA CUANTÍA"/>
    <n v="2"/>
    <n v="1"/>
    <n v="10"/>
    <n v="100"/>
    <n v="245100"/>
    <s v="Unidad"/>
    <s v="NO SOLICITADAS"/>
  </r>
  <r>
    <x v="32"/>
    <x v="4"/>
    <s v="02-02-01-003-008-09"/>
    <s v="Materiales y suministros - Otros artículos manufacturados n. C. P."/>
    <s v="MARCADOR PERMANENTE VARIOS COLORES_x000a_"/>
    <s v="44121708"/>
    <s v="MÍNIMA CUANTÍA"/>
    <n v="2"/>
    <n v="1"/>
    <n v="10"/>
    <n v="40"/>
    <n v="61880"/>
    <s v="Unidad"/>
    <s v="NO SOLICITADAS"/>
  </r>
  <r>
    <x v="32"/>
    <x v="4"/>
    <s v="02-02-01-003-008-09"/>
    <s v="Materiales y suministros - Otros artículos manufacturados n. C. P."/>
    <s v="RESALTADOR VARIOS COLORES_x000a_"/>
    <s v="44121716"/>
    <s v="MÍNIMA CUANTÍA"/>
    <n v="2"/>
    <n v="1"/>
    <n v="10"/>
    <n v="80"/>
    <n v="156160"/>
    <s v="Unidad"/>
    <s v="NO SOLICITADAS"/>
  </r>
  <r>
    <x v="32"/>
    <x v="4"/>
    <s v="02-02-01-003-008-09"/>
    <s v="Materiales y suministros - Otros artículos manufacturados n. C. P."/>
    <s v="MINA PARA PORTAMINAS 0,7MM_x000a_"/>
    <s v="44121902"/>
    <s v="MÍNIMA CUANTÍA"/>
    <n v="2"/>
    <n v="1"/>
    <n v="10"/>
    <n v="22"/>
    <n v="32208"/>
    <s v="Unidad"/>
    <s v="NO SOLICITADAS"/>
  </r>
  <r>
    <x v="32"/>
    <x v="4"/>
    <s v="02-02-01-003-008-09"/>
    <s v="Materiales y suministros - Otros artículos manufacturados n. C. P."/>
    <s v="ALMOHADILLA DACTILAR_x000a_"/>
    <s v="44121905"/>
    <s v="MÍNIMA CUANTÍA"/>
    <n v="2"/>
    <n v="1"/>
    <n v="10"/>
    <n v="8"/>
    <n v="30464"/>
    <s v="Unidad"/>
    <s v="NO SOLICITADAS"/>
  </r>
  <r>
    <x v="32"/>
    <x v="5"/>
    <s v="02-02-01-004-002"/>
    <s v="Materiales y suministros - Productos metálicos elaborados (excepto maquinaria y equipo)"/>
    <s v="REPUESTO BISTURÍ_x000a_"/>
    <s v="44121612"/>
    <s v="MÍNIMA CUANTÍA"/>
    <n v="2"/>
    <n v="1"/>
    <n v="10"/>
    <n v="4"/>
    <n v="13756"/>
    <s v="Unidad"/>
    <s v="NO SOLICITADAS"/>
  </r>
  <r>
    <x v="32"/>
    <x v="5"/>
    <s v="02-02-01-004-002"/>
    <s v="Materiales y suministros - Productos metálicos elaborados (excepto maquinaria y equipo)"/>
    <s v="TIJERAS MULTIUSO_x000a_"/>
    <s v="44121618"/>
    <s v="MÍNIMA CUANTÍA"/>
    <n v="2"/>
    <n v="1"/>
    <n v="10"/>
    <n v="24"/>
    <n v="164496"/>
    <s v="Unidad"/>
    <s v="NO SOLICITADAS"/>
  </r>
  <r>
    <x v="32"/>
    <x v="5"/>
    <s v="02-02-01-004-002"/>
    <s v="Materiales y suministros - Productos metálicos elaborados (excepto maquinaria y equipo)"/>
    <s v="TAJALAPIZ MANUAL_x000a_"/>
    <s v="44121619"/>
    <s v="MÍNIMA CUANTÍA"/>
    <n v="2"/>
    <n v="1"/>
    <n v="10"/>
    <n v="29"/>
    <n v="38309"/>
    <s v="Unidad"/>
    <s v="NO SOLICITADAS"/>
  </r>
  <r>
    <x v="32"/>
    <x v="5"/>
    <s v="02-02-01-004-002"/>
    <s v="Materiales y suministros - Productos metálicos elaborados (excepto maquinaria y equipo)"/>
    <s v="SOPORTE DE PISO METÁLICO TIPO PEDESTAL PARA EXTINTOR"/>
    <n v="46191618"/>
    <s v="MÍNIMA CUANTÍA"/>
    <n v="3"/>
    <n v="2"/>
    <n v="10"/>
    <n v="1"/>
    <n v="55097.95"/>
    <s v="Unidad"/>
    <s v="NO SOLICITADAS"/>
  </r>
  <r>
    <x v="32"/>
    <x v="5"/>
    <s v="02-02-01-004-002"/>
    <s v="Materiales y suministros - Productos metálicos elaborados (excepto maquinaria y equipo)"/>
    <s v="CLIPS CORRIENTE_x000a_"/>
    <s v="44122104"/>
    <s v="MÍNIMA CUANTÍA"/>
    <n v="2"/>
    <n v="1"/>
    <n v="10"/>
    <n v="15"/>
    <n v="33915"/>
    <s v="Unidad"/>
    <s v="NO SOLICITADAS"/>
  </r>
  <r>
    <x v="32"/>
    <x v="5"/>
    <s v="02-02-01-004-002"/>
    <s v="Materiales y suministros - Productos metálicos elaborados (excepto maquinaria y equipo)"/>
    <s v="CLIPS MARIPOSA_x000a_"/>
    <s v="44122104"/>
    <s v="MÍNIMA CUANTÍA"/>
    <n v="2"/>
    <n v="1"/>
    <n v="10"/>
    <n v="2"/>
    <n v="8568"/>
    <s v="Unidad"/>
    <s v="NO SOLICITADAS"/>
  </r>
  <r>
    <x v="32"/>
    <x v="64"/>
    <s v="02-02-01-004-005-01"/>
    <s v="Materiales y suministros - Máquinas para oficina y contabilidad, y sus partes y accesorios"/>
    <s v="PERFORADORA 2 HUECOS OFICINA_x000a_"/>
    <s v="44101602"/>
    <s v="MÍNIMA CUANTÍA"/>
    <n v="3"/>
    <n v="1"/>
    <n v="10"/>
    <n v="4"/>
    <n v="48076"/>
    <s v="Unidad"/>
    <s v="NO SOLICITADAS"/>
  </r>
  <r>
    <x v="32"/>
    <x v="64"/>
    <s v="02-02-01-004-005-01"/>
    <s v="Materiales y suministros - Máquinas para oficina y contabilidad, y sus partes y accesorios"/>
    <s v="COSEDORA MANUAL 20 HOJAS_x000a_"/>
    <s v="44121615"/>
    <s v="MÍNIMA CUANTÍA"/>
    <n v="3"/>
    <n v="1"/>
    <n v="10"/>
    <n v="5"/>
    <n v="83120"/>
    <s v="Unidad"/>
    <s v="NO SOLICITADAS"/>
  </r>
  <r>
    <x v="32"/>
    <x v="64"/>
    <s v="02-02-01-004-005-01"/>
    <s v="Materiales y suministros - Máquinas para oficina y contabilidad, y sus partes y accesorios"/>
    <s v="SACA GANCHO"/>
    <s v="44121613"/>
    <s v="MÍNIMA CUANTÍA"/>
    <n v="3"/>
    <n v="1"/>
    <n v="10"/>
    <n v="6"/>
    <n v="19638"/>
    <s v="Unidad"/>
    <s v="NO SOLICITADAS"/>
  </r>
  <r>
    <x v="32"/>
    <x v="64"/>
    <s v="02-02-01-004-005-02"/>
    <s v="Materiales y suministros - Maquinaria de informática y sus partes, piezas y accesorios"/>
    <s v="TECLADO INÁLAMBRICO_x000a_"/>
    <s v="43211706"/>
    <s v="MÍNIMA CUANTÍA"/>
    <n v="3"/>
    <n v="1"/>
    <n v="10"/>
    <n v="1"/>
    <n v="150000"/>
    <s v="Unidad"/>
    <s v="NO SOLICITADAS"/>
  </r>
  <r>
    <x v="32"/>
    <x v="65"/>
    <s v="02-02-01-004-006-04"/>
    <s v="Materiales y suministros - Acumuladores, pilas y baterías primarias y sus partes y piezas"/>
    <s v="PILAS ALCALINAS AA PQTE X 2 UNIDADES: NO RECARGABLES _x000a_"/>
    <s v="26111702"/>
    <s v="MÍNIMA CUANTÍA"/>
    <n v="2"/>
    <n v="1"/>
    <n v="10"/>
    <n v="10"/>
    <n v="93650"/>
    <s v="Unidad"/>
    <s v="NO SOLICITADAS"/>
  </r>
  <r>
    <x v="32"/>
    <x v="65"/>
    <s v="02-02-01-004-006-04"/>
    <s v="Materiales y suministros - Acumuladores, pilas y baterías primarias y sus partes y piezas"/>
    <s v="PILAS ALCALINAS AAA PQTE X 2 UNIDADES: NO RECARGABLES _x000a_"/>
    <s v="26111702"/>
    <s v="MÍNIMA CUANTÍA"/>
    <n v="2"/>
    <n v="1"/>
    <n v="10"/>
    <n v="91"/>
    <n v="710346"/>
    <s v="Unidad"/>
    <s v="NO SOLICITADAS"/>
  </r>
  <r>
    <x v="32"/>
    <x v="23"/>
    <s v="02-02-02-006-003-03"/>
    <s v="Adquisición de servicios - Servicios de suministro de comidas"/>
    <s v="SERVICIO DE CAFETERÍA Y RESTAURANTE PARA LA REALIZACIÓN DE EVENTOS ACADÉMICOS Y ADMINISTRATIVOS DE LA EPFAC._x000a_"/>
    <s v="90101700"/>
    <s v="MÍNIMA CUANTÍA"/>
    <n v="3"/>
    <n v="5"/>
    <n v="10"/>
    <n v="1"/>
    <n v="16000000"/>
    <s v="GLOBAL"/>
    <s v="NO SOLICITADAS"/>
  </r>
  <r>
    <x v="32"/>
    <x v="16"/>
    <s v="02-02-02-006-004"/>
    <s v="Adquisición de servicios - Servicios de transporte de pasajeros"/>
    <s v="SERVICIO DE TRANSPORTE PARA EL PERSONAL DE ALUMNOS, DOCENTES Y ORGÁNICOS EPFAC. _x000a_"/>
    <s v="78111804"/>
    <s v="MÍNIMA CUANTÍA"/>
    <n v="1"/>
    <n v="10"/>
    <n v="10"/>
    <n v="1"/>
    <n v="3000000"/>
    <s v="GLOBAL"/>
    <s v="SI APROBADAS"/>
  </r>
  <r>
    <x v="32"/>
    <x v="16"/>
    <s v="02-02-02-006-004"/>
    <s v="Adquisición de servicios - Servicios de transporte de pasajeros"/>
    <s v="ADQUISICIÓN PASAJES TERRESTRES PARA LA EPFAC"/>
    <n v="78111802"/>
    <s v="MÍNIMA CUANTÍA"/>
    <n v="3"/>
    <n v="5"/>
    <n v="10"/>
    <n v="1"/>
    <n v="2532000"/>
    <s v="GLOBAL"/>
    <s v="NO SOLICITADAS"/>
  </r>
  <r>
    <x v="32"/>
    <x v="29"/>
    <s v="02-02-02-008-002-02"/>
    <s v="Adquisición de servicios - Servicios de contabilidad, auditoría y teneduría de libros"/>
    <s v="PRESTACIÓN DE SERVICIOS PROFESIONALES Y DE APOYO A LA GESTIÓN CONTABLE Y FINANCIERA DE LAS CONDICIONES INSTITUCIONALES Y DE LOS PROGRAMAS ACADÉMICOS DE LA EPFAC_x000a_"/>
    <s v="80111501"/>
    <s v="CONTRATACIÓN DIRECTA"/>
    <n v="1"/>
    <n v="9"/>
    <n v="10"/>
    <n v="1"/>
    <n v="24000000"/>
    <s v="GLOBAL"/>
    <s v="NO SOLICITADAS"/>
  </r>
  <r>
    <x v="32"/>
    <x v="31"/>
    <s v="02-02-02-008-003-01-5"/>
    <s v="Adquisición de servicios - Servicios de suministro de infraestructura de hosting y de tecnología de la información (ti)"/>
    <s v="SERVICIO DE INFORMACIÓN Y PUBLICACIÓN DE REVISTAS Y MONOGRAFÍAS CIENTÍFICAS EN FORMATO ELECTRÓNICO, GESTIÓN DEL PREFIJO DOI (DIGITAL OBJECT IDENTIFIER) Y MARCACIÓN CROSSMARK, EN LOS SISTEMAS OJS (OPEN JOURNAL SYSTEMS),  OMP (OPEN MONOGRAPH PRESS) Y REPOSITORIO."/>
    <s v="81112200"/>
    <s v="MÍNIMA CUANTÍA"/>
    <n v="1"/>
    <n v="9"/>
    <n v="10"/>
    <n v="1"/>
    <n v="70432250"/>
    <s v="GLOBAL"/>
    <s v="NO SOLICITADAS"/>
  </r>
  <r>
    <x v="32"/>
    <x v="31"/>
    <s v="02-02-02-008-003-09"/>
    <s v="Adquisición de servicios - Otros servicios profesionales y técnicos n. C. P."/>
    <s v="PRESTACIÓN DE SERVICIOS PROFESIONALES Y DE APOYO A LA GESTIÓN PARA LA REALIZACIÓN DE PROYECTOS DE INVESTIGACIÓN DE LA MAESTRÍA EN LOGÍSTICA AERONÁUTICA DE LA EPFAC"/>
    <s v="80111501"/>
    <s v="CONTRATACIÓN DIRECTA"/>
    <n v="1"/>
    <n v="9"/>
    <n v="10"/>
    <n v="1"/>
    <n v="29340000"/>
    <s v="GLOBAL"/>
    <s v="NO SOLICITADAS"/>
  </r>
  <r>
    <x v="32"/>
    <x v="31"/>
    <s v="02-02-02-008-003-09"/>
    <s v="Adquisición de servicios - Otros servicios profesionales y técnicos n. C. P."/>
    <s v="PRESTACIÓN DE SERVICIOS PROFESIONALES Y DE APOYO A LA GESTIÓN PARA LA REALIZACIÓN DE PROYECTOS  DE INVESTIGACIÓN  DE LA  MAESTRÍA EN DIRECCIÓN Y GESTIÓN DE LA SEGURIDAD INTEGRAL DE LA EPFAC_x000a_"/>
    <s v="80111501"/>
    <s v="CONTRATACIÓN DIRECTA"/>
    <n v="1"/>
    <n v="9"/>
    <n v="10"/>
    <n v="1"/>
    <n v="29340000"/>
    <s v="GLOBAL"/>
    <s v="NO SOLICITADAS"/>
  </r>
  <r>
    <x v="32"/>
    <x v="31"/>
    <s v="02-02-02-008-003-09"/>
    <s v="Adquisición de servicios - Otros servicios profesionales y técnicos n. C. P."/>
    <s v="PRESTACIÓN DE SERVICIOS PROFESIONALES Y DE APOYO A LA GESTIÓN PARA LA REALIZACIÓN DE PROYECTOS DE INVESTIGACIÓN DE LA MAESTRÍA EN SEGURIDAD OPERACIONAL DE LA EPFAC_x000a_"/>
    <s v="80111501"/>
    <s v="CONTRATACIÓN DIRECTA"/>
    <n v="1"/>
    <n v="9"/>
    <n v="10"/>
    <n v="1"/>
    <n v="29340000"/>
    <s v="GLOBAL"/>
    <s v="NO SOLICITADAS"/>
  </r>
  <r>
    <x v="32"/>
    <x v="31"/>
    <s v="02-02-02-008-003-09"/>
    <s v="Adquisición de servicios - Otros servicios profesionales y técnicos n. C. P."/>
    <s v="PRESTACIÓN DE SERVICIOS PROFESIONALES Y DE APOYO A LA GESTIÓN PARA EL FORTALECIMIENTO DE LAS ACTIVIDADES DE RELACIÓN CON EL SECTOR EXTERNO E INTERNACIONALIZACIÓN DE LA EPFAC"/>
    <s v="80111501"/>
    <s v="CONTRATACIÓN DIRECTA"/>
    <n v="1"/>
    <n v="5"/>
    <n v="10"/>
    <n v="1"/>
    <n v="12000000"/>
    <s v="GLOBAL"/>
    <s v="NO SOLICITADAS"/>
  </r>
  <r>
    <x v="32"/>
    <x v="31"/>
    <s v="02-02-02-008-003-09"/>
    <s v="Adquisición de servicios - Otros servicios profesionales y técnicos n. C. P."/>
    <s v="PRESTACIÓN DE SERVICIOS PROFESIONALES Y DE APOYO A LA GESTIÓN PARA LA REALIZACIÓN DE PROYECTOS DE INVESTIGACIÓN DE LA MAESTRÍA EN CIENCIAS MILITARES AERONÁUTICAS DE LA EPFAC."/>
    <s v="80111501"/>
    <s v="CONTRATACIÓN DIRECTA"/>
    <n v="1"/>
    <n v="9"/>
    <n v="10"/>
    <n v="1"/>
    <n v="29340000"/>
    <s v="GLOBAL"/>
    <s v="NO SOLICITADAS"/>
  </r>
  <r>
    <x v="32"/>
    <x v="31"/>
    <s v="02-02-02-008-003-09"/>
    <s v="Adquisición de servicios - Otros servicios profesionales y técnicos n. C. P."/>
    <s v="SERVICIOS TÉCNICOS DE APOYO A LA GESTIÓN PARA LA ADMINISTRACIÓN DE DATOS DEL SISTEMA Q10 Y SIEFA EN LA SECRETARÍA ACADÉMICA DE LA EPFAC."/>
    <s v="80111601"/>
    <s v="CONTRATACIÓN DIRECTA"/>
    <n v="1"/>
    <n v="9"/>
    <n v="10"/>
    <n v="1"/>
    <n v="15340800"/>
    <s v="GLOBAL"/>
    <s v="NO SOLICITADAS"/>
  </r>
  <r>
    <x v="32"/>
    <x v="31"/>
    <s v="02-02-02-008-003-09"/>
    <s v="Adquisición de servicios - Otros servicios profesionales y técnicos n. C. P."/>
    <s v="SERVICIO DE GESTIÓN EDITORIAL Y DIFUSIÓN CIENTÍFICA DE LAS PUBLICACIONES DE LA ESCUELA DE POSTGRADOS FAC._x000a_"/>
    <s v="80101500"/>
    <s v="CONTRATACIÓN DIRECTA"/>
    <n v="1"/>
    <n v="9"/>
    <n v="10"/>
    <n v="1"/>
    <n v="173500494"/>
    <s v="GLOBAL"/>
    <s v="NO SOLICITADAS"/>
  </r>
  <r>
    <x v="32"/>
    <x v="31"/>
    <s v="02-02-02-008-003-09"/>
    <s v="Adquisición de servicios - Otros servicios profesionales y técnicos n. C. P."/>
    <s v="PRESTACIÓN DE SERVICIOS PROFESIONALES Y DE APOYO A LA GESTIÓN DE LA COMUNIDAD DE EGRESADOS DE LA ESCUELA DE POSTGRADOS FAC"/>
    <s v="80111501"/>
    <s v="CONTRATACIÓN DIRECTA"/>
    <n v="1"/>
    <n v="9"/>
    <n v="10"/>
    <n v="1"/>
    <n v="9600000"/>
    <s v="GLOBAL"/>
    <s v="NO SOLICITADAS"/>
  </r>
  <r>
    <x v="32"/>
    <x v="31"/>
    <s v="02-02-02-008-003-09"/>
    <s v="Adquisición de servicios - Otros servicios profesionales y técnicos n. C. P."/>
    <s v="PRESTACIÓN DE SERVICIOS PROFESIONALES Y DE APOYO A LA GESTIÓN ACADÉMICA DEL PROGRAMA MAESTRÍA EN DIRECCIÓN Y GESTIÓN DE LA SEGURIDAD INTEGRAL DE LA EPFAC"/>
    <s v="80111501"/>
    <s v="CONTRATACIÓN DIRECTA"/>
    <n v="1"/>
    <n v="9"/>
    <n v="10"/>
    <n v="1"/>
    <n v="13600000"/>
    <s v="GLOBAL"/>
    <s v="NO SOLICITADAS"/>
  </r>
  <r>
    <x v="32"/>
    <x v="31"/>
    <s v="02-02-02-008-003-09"/>
    <s v="Adquisición de servicios - Otros servicios profesionales y técnicos n. C. P."/>
    <s v="PRESTACIÓN DE SERVICIOS PROFESIONALES Y DE APOYO A LA GESTIÓN ACADÉMICA DEL PROGRAMA MAESTRÍA EN LOGÍSTICA AERONÁUTICA DE LA EPFAC"/>
    <s v="80111501"/>
    <s v="CONTRATACIÓN DIRECTA"/>
    <n v="1"/>
    <n v="9"/>
    <n v="10"/>
    <n v="1"/>
    <n v="13600000"/>
    <s v="GLOBAL"/>
    <s v="NO SOLICITADAS"/>
  </r>
  <r>
    <x v="32"/>
    <x v="31"/>
    <s v="02-02-02-008-003-09"/>
    <s v="Adquisición de servicios - Otros servicios profesionales y técnicos n. C. P."/>
    <s v="PRESTACIÓN DE SERVICIOS PROFESIONALES Y DE APOYO A LA GESTIÓN ACADÉMICA DEL PROGRAMA MAESTRÍA EN CIENCIAS MILITARES AERONÁUTICAS DE LA EPFAC"/>
    <s v="80111501"/>
    <s v="CONTRATACIÓN DIRECTA"/>
    <n v="1"/>
    <n v="9"/>
    <n v="10"/>
    <n v="1"/>
    <n v="13600000"/>
    <s v="GLOBAL"/>
    <s v="NO SOLICITADAS"/>
  </r>
  <r>
    <x v="32"/>
    <x v="31"/>
    <s v="02-02-02-008-003-09"/>
    <s v="Adquisición de servicios - Otros servicios profesionales y técnicos n. C. P."/>
    <s v="PRESTACIÓN DE SERVICIOS PROFESIONALES Y DE APOYO A LA GESTIÓN ACADÉMICA DEL PROGRAMA MAESTRÍA EN SEGURIDAD OPERACIONAL DE LA EPFAC"/>
    <s v="80111501"/>
    <s v="CONTRATACIÓN DIRECTA"/>
    <n v="1"/>
    <n v="9"/>
    <n v="10"/>
    <n v="1"/>
    <n v="13600000"/>
    <s v="GLOBAL"/>
    <s v="NO SOLICITADAS"/>
  </r>
  <r>
    <x v="32"/>
    <x v="31"/>
    <s v="02-02-02-008-003-09"/>
    <s v="Adquisición de servicios - Otros servicios profesionales y técnicos n. C. P."/>
    <s v="PRESTACIÓN DE SERVICIOS PROFESIONALES Y DE APOYO A LA GESTIÓN PARA EL FORTALECIMIENTO DE LAS ACTIVIDADES DE RELACIÓN CON EL SECTOR EXTERNO E INTERNACIONALIZACIÓN DE LA EPFAC"/>
    <s v="80111501"/>
    <s v="CONTRATACIÓN DIRECTA"/>
    <n v="7"/>
    <n v="3"/>
    <n v="10"/>
    <n v="1"/>
    <n v="7200000"/>
    <s v="GLOBAL"/>
    <s v="NO SOLICITADAS"/>
  </r>
  <r>
    <x v="32"/>
    <x v="20"/>
    <s v="02-02-02-008-004-03"/>
    <s v="Adquisición de servicios - Servicios de contenidos en línea (on-line)"/>
    <s v="SUSCRIPCIÓN BASE DE DATOS EBSCO HOST_x000a_"/>
    <s v="81111902"/>
    <s v="CONTRATACIÓN DIRECTA"/>
    <n v="2"/>
    <n v="10"/>
    <n v="10"/>
    <n v="1"/>
    <n v="23100000"/>
    <s v="GLOBAL"/>
    <s v="NO SOLICITADAS"/>
  </r>
  <r>
    <x v="32"/>
    <x v="20"/>
    <s v="02-02-02-008-004-03"/>
    <s v="Adquisición de servicios - Servicios de contenidos en línea (on-line)"/>
    <s v="SUSCRIPCIÓN A LA BASE DE DATOS ACADÉMICA SCIENCE DIRECT._x000a_"/>
    <s v="81111902"/>
    <s v="CONTRATACIÓN DIRECTA"/>
    <n v="2"/>
    <n v="10"/>
    <n v="10"/>
    <n v="1"/>
    <n v="6992000"/>
    <s v="GLOBAL"/>
    <s v="NO SOLICITADAS"/>
  </r>
  <r>
    <x v="32"/>
    <x v="20"/>
    <s v="02-02-02-008-004-03"/>
    <s v="Adquisición de servicios - Servicios de contenidos en línea (on-line)"/>
    <s v="SERVICIO LICENCIAMIENTO POR SUSCRIPCIÓN PARA EL USO DEL SISTEMA DE GESTIÓN ACADÉMICA Q10 PARA LA ESCUELA DE POSTGRADOS FAC._x000a_"/>
    <s v="81112501"/>
    <s v="CONTRATACIÓN DIRECTA"/>
    <n v="6"/>
    <n v="6"/>
    <n v="10"/>
    <n v="1"/>
    <n v="37132440"/>
    <s v="GLOBAL"/>
    <s v="NO SOLICITADAS"/>
  </r>
  <r>
    <x v="32"/>
    <x v="20"/>
    <s v="02-02-02-008-004-05"/>
    <s v="Adquisición de servicios - Servicios de bibliotecas y archivos"/>
    <s v="SERVICIO DE CUSTODIA DEL ARCHIVO DOCUMENTAL DE LA EPFAC.  VIGENCIA FUTURA CUPO 2023_x000a_"/>
    <s v="78131804"/>
    <s v="MÍNIMA CUANTÍA"/>
    <n v="1"/>
    <n v="10"/>
    <n v="10"/>
    <n v="1"/>
    <n v="2309076"/>
    <s v="GLOBAL"/>
    <s v="SI APROBADAS"/>
  </r>
  <r>
    <x v="32"/>
    <x v="20"/>
    <s v="02-02-02-008-004-05"/>
    <s v="Adquisición de servicios - Servicios de bibliotecas y archivos"/>
    <s v="SERVICIO DE CUSTODIA DEL ARCHIVO DOCUMENTAL DE LA EPFAC. AMARRE VIGENCIA FUTURA 2024"/>
    <s v="78131804"/>
    <s v="MÍNIMA CUANTÍA"/>
    <n v="6"/>
    <n v="1"/>
    <n v="10"/>
    <n v="1"/>
    <n v="192185"/>
    <s v="GLOBAL"/>
    <s v="SI APROBADAS"/>
  </r>
  <r>
    <x v="32"/>
    <x v="15"/>
    <s v="02-02-02-008-005-02"/>
    <s v="Adquisición de servicios - Servicios de investigación y seguridad"/>
    <s v="SERVICIO DE SEGURIDAD Y VIGILANCIA  EDIFICIO CT. JOSÉ EDMUNDO SANADOVAL. VIGENCIA FUTURA  CUPO 2023_x000a_"/>
    <s v="92121504"/>
    <s v="MÍNIMA CUANTÍA"/>
    <n v="1"/>
    <n v="10"/>
    <n v="10"/>
    <n v="1"/>
    <n v="49928378"/>
    <s v="GLOBAL"/>
    <s v="SI APROBADAS"/>
  </r>
  <r>
    <x v="32"/>
    <x v="15"/>
    <s v="02-02-02-008-005-02"/>
    <s v="Adquisición de servicios - Servicios de investigación y seguridad"/>
    <s v="SERVICIO DE SEGURIDAD Y VIGILANCIA  EDIFICIO CT. JOSÉ EDMUNDO SANADOVAL. AMARRE VIGENCIA FUTURA   2024_x000a_"/>
    <s v="92121504"/>
    <s v="MÍNIMA CUANTÍA"/>
    <n v="6"/>
    <n v="1"/>
    <n v="10"/>
    <n v="1"/>
    <n v="3590511"/>
    <s v="GLOBAL"/>
    <s v="SI APROBADAS"/>
  </r>
  <r>
    <x v="32"/>
    <x v="15"/>
    <s v="02-02-02-008-005-03"/>
    <s v="Adquisición de servicios - Servicios de limpieza"/>
    <s v="SERVICIO DE ASEO PARA LAS INSTALACIONES DE LA EPFAC. VIGENCIA FUTURA CUPO 2023_x000a_"/>
    <s v="76111501"/>
    <s v="MÍNIMA CUANTÍA"/>
    <n v="1"/>
    <n v="10"/>
    <n v="10"/>
    <n v="1"/>
    <n v="54278839.979999997"/>
    <s v="GLOBAL"/>
    <s v="SI APROBADAS"/>
  </r>
  <r>
    <x v="32"/>
    <x v="15"/>
    <s v="02-02-02-008-005-03"/>
    <s v="Adquisición de servicios - Servicios de limpieza"/>
    <s v="SERVICIO DE ASEO PARA LAS INSTALACIONES DE LA EPFAC Y EL CENTRO DE LENGUAS EXTRANJERAS UBICADO EN CATAM. AMARRE VIGENCIA FUTURA 2024"/>
    <s v="76111501"/>
    <s v="MÍNIMA CUANTÍA"/>
    <n v="6"/>
    <n v="1"/>
    <n v="10"/>
    <n v="1"/>
    <n v="11355334.4"/>
    <s v="GLOBAL"/>
    <s v="SI APROBADAS"/>
  </r>
  <r>
    <x v="32"/>
    <x v="15"/>
    <s v="02-02-02-008-005-03"/>
    <s v="Adquisición de servicios - Servicios de limpieza"/>
    <s v="SERVICIO DE ASEO PARA LAS INSTALACIONES DE LA EPFAC Y EL CENTRO DE LENGUAS EXTRANJERAS UBICADO EN CATAM"/>
    <s v="76111501"/>
    <s v="MÍNIMA CUANTÍA"/>
    <n v="6"/>
    <n v="5"/>
    <n v="10"/>
    <n v="1"/>
    <n v="50341976.600000001"/>
    <s v="GLOBAL"/>
    <s v="NO SOLICITADAS"/>
  </r>
  <r>
    <x v="32"/>
    <x v="15"/>
    <s v="02-02-02-008-005-03"/>
    <s v="Adquisición de servicios - Servicios de limpieza"/>
    <s v="SERVICIO DE FUMIGACIÓN A TODO COSTO PARA LAS INSTALACIONES DE LA ESCUELA DE POSTGRADOS DE LA FAC."/>
    <n v="72102103"/>
    <s v="MÍNIMA CUANTÍA"/>
    <n v="6"/>
    <n v="5"/>
    <n v="10"/>
    <n v="1"/>
    <n v="844900"/>
    <s v="GLOBAL"/>
    <s v="NO SOLICITADAS"/>
  </r>
  <r>
    <x v="32"/>
    <x v="15"/>
    <s v="02-02-02-008-005-09-5"/>
    <s v="Adquisición de servicios - Servicios auxiliares especializados de oficina"/>
    <s v="SERVICIO DE IMPRESIÓN Y FOTOCOPIADO PARA LA ESCUELA DE  POSTGRADOS DE LA FAC . VIGENCIA FUTURA CUPO 2023_x000a_"/>
    <s v="82121503"/>
    <s v="MÍNIMA CUANTÍA"/>
    <n v="1"/>
    <n v="10"/>
    <n v="10"/>
    <n v="1"/>
    <n v="5997838"/>
    <s v="GLOBAL"/>
    <s v="SI APROBADAS"/>
  </r>
  <r>
    <x v="32"/>
    <x v="15"/>
    <s v="02-02-02-008-005-09-5"/>
    <s v="Adquisición de servicios - Servicios auxiliares especializados de oficina"/>
    <s v="SERVICIO DE IMPRESIÓN Y FOTOCOPIADO PARA LA ESCUELA DE  POSTGRADOS DE LA FAC . AMARRE VIGENCIA FUTURA 2024_x000a_"/>
    <s v="82121503"/>
    <s v="MÍNIMA CUANTÍA"/>
    <n v="6"/>
    <n v="1"/>
    <n v="10"/>
    <n v="1"/>
    <n v="541450"/>
    <s v="GLOBAL"/>
    <s v="SI APROBADAS"/>
  </r>
  <r>
    <x v="32"/>
    <x v="15"/>
    <s v="02-02-02-008-005-09-7"/>
    <s v="Adquisición de servicios - Servicios de mantenimiento y cuidado del paisaje"/>
    <s v="SERVICIO DE JARDINERIA A TODO COSTO PARA LAS INSTALACIONES DE LA ESCUELA DE POSTGRADOS DE LA FAC."/>
    <n v="70111703"/>
    <s v="MÍNIMA CUANTÍA"/>
    <n v="6"/>
    <n v="5"/>
    <n v="10"/>
    <n v="1"/>
    <n v="2891700"/>
    <s v="GLOBAL"/>
    <s v="NO SOLICITADAS"/>
  </r>
  <r>
    <x v="32"/>
    <x v="14"/>
    <s v="02-02-02-008-007-01-1"/>
    <s v="Adquisición de servicios - Servicios de mantenimiento y reparación de productos metálicos elaborados, excepto maquinaria y equipo"/>
    <s v="SERVICIO DE MANTENIMIENTO Y RECARGA  EXTINTOR ABC POLVO QUIMICO SECO 10 LBS ."/>
    <s v="72101516"/>
    <s v="MÍNIMA CUANTÍA"/>
    <n v="4"/>
    <n v="5"/>
    <n v="10"/>
    <n v="1"/>
    <n v="216859.89"/>
    <s v="GLOBAL"/>
    <s v="NO SOLICITADAS"/>
  </r>
  <r>
    <x v="32"/>
    <x v="14"/>
    <s v="02-02-02-008-007-01-1"/>
    <s v="Adquisición de servicios - Servicios de mantenimiento y reparación de productos metálicos elaborados, excepto maquinaria y equipo"/>
    <s v="SERVICIO DE MANTENIMIENTO Y RECARGA EXTINTOR BC POLVO QUIMICO SECO 20 LB."/>
    <s v="72101516"/>
    <s v="MÍNIMA CUANTÍA"/>
    <n v="4"/>
    <n v="5"/>
    <n v="10"/>
    <n v="1"/>
    <n v="64563.5"/>
    <s v="GLOBAL"/>
    <s v="NO SOLICITADAS"/>
  </r>
  <r>
    <x v="32"/>
    <x v="14"/>
    <s v="02-02-02-008-007-01-1"/>
    <s v="Adquisición de servicios - Servicios de mantenimiento y reparación de productos metálicos elaborados, excepto maquinaria y equipo"/>
    <s v="SERVICIO DE MANTENIMIENTO Y RECARGA EXTINTOR BC POLVO QUIMICO SECO 5 LB."/>
    <s v="72101516"/>
    <s v="MÍNIMA CUANTÍA"/>
    <n v="4"/>
    <n v="5"/>
    <n v="10"/>
    <n v="1"/>
    <n v="266306.77"/>
    <s v="GLOBAL"/>
    <s v="NO SOLICITADAS"/>
  </r>
  <r>
    <x v="32"/>
    <x v="14"/>
    <s v="02-02-02-008-007-01-1"/>
    <s v="Adquisición de servicios - Servicios de mantenimiento y reparación de productos metálicos elaborados, excepto maquinaria y equipo"/>
    <s v="SERVICIO DE MANTENIMIENTO  EXTINTOR SOLKAFLAM 3700 GR."/>
    <s v="72101516"/>
    <s v="MÍNIMA CUANTÍA"/>
    <n v="4"/>
    <n v="5"/>
    <n v="10"/>
    <n v="1"/>
    <n v="150035.96"/>
    <s v="GLOBAL"/>
    <s v="NO SOLICITADAS"/>
  </r>
  <r>
    <x v="32"/>
    <x v="14"/>
    <s v="02-02-02-008-007-01-5"/>
    <s v="Adquisición de servicios - Servicios de mantenimiento y reparación de otra maquinaria y otro equipo"/>
    <s v="MANTENIMIENTO PREVENTIVO Y CORRECTIVO A TODO COSTO DEL SISTEMA CONTRAINCENDIOS PARA EL EDIFICIO DE AULAS &quot;CT JOSE EDMUNDO SANDOVAL&quot;"/>
    <s v="73152108"/>
    <s v="MÍNIMA CUANTÍA"/>
    <n v="6"/>
    <n v="3"/>
    <n v="10"/>
    <n v="1"/>
    <n v="2261000"/>
    <s v="GLOBAL"/>
    <s v="NO SOLICITADAS"/>
  </r>
  <r>
    <x v="32"/>
    <x v="68"/>
    <s v="02-02-02-008-009-01"/>
    <s v="Adquisición de servicios - Servicios de edición, impresión y reproducción"/>
    <s v="EDICIÓN E IMPRESIÓN DE LIBROS DE INVESTIGACIÓN."/>
    <s v="82111801"/>
    <s v="MÍNIMA CUANTÍA"/>
    <n v="6"/>
    <n v="4"/>
    <n v="10"/>
    <n v="1"/>
    <n v="10496000"/>
    <s v="GLOBAL"/>
    <s v="NO SOLICITADAS"/>
  </r>
  <r>
    <x v="32"/>
    <x v="68"/>
    <s v="02-02-02-008-009-01"/>
    <s v="Adquisición de servicios - Servicios de edición, impresión y reproducción"/>
    <s v="SERVICIO TRABAJOS TIPOGRÁFICOS (DIPLOMAS)_x000a_"/>
    <s v="82121507"/>
    <s v="MÍNIMA CUANTÍA"/>
    <n v="3"/>
    <n v="8"/>
    <n v="10"/>
    <n v="1"/>
    <n v="580125"/>
    <s v="GLOBAL"/>
    <s v="NO SOLICITADAS"/>
  </r>
  <r>
    <x v="32"/>
    <x v="68"/>
    <s v="02-02-02-008-009-01"/>
    <s v="Adquisición de servicios - Servicios de edición, impresión y reproducción"/>
    <s v="SERVICIO TRABAJOS TIPOGRÁFICOS (CARPETAS)_x000a__x000a_"/>
    <s v="82121507"/>
    <s v="MÍNIMA CUANTÍA"/>
    <n v="3"/>
    <n v="5"/>
    <n v="10"/>
    <n v="1"/>
    <n v="1856400"/>
    <s v="GLOBAL"/>
    <s v="NO SOLICITADAS"/>
  </r>
  <r>
    <x v="32"/>
    <x v="30"/>
    <s v="02-02-02-009-002-09"/>
    <s v="Adquisición de servicios - Otros tipos de educación y servicios de apoyo educativo"/>
    <s v="CAPACITACIÓN EN EL IDIOMA INGLÉS Y PORTUGUÉS PARA UN PERSONAL DE LA FUERZA AÉREA COLOMBIANA BAJO LA MODALIDAD DE INMERSIÓN PRESENCIAL Y SERVICIO DE APLICACIÓN Y CERTIFICACIÓN DE PRUEBAS DE COMPETENCIA LINGÜÍSTICA EN LOS IDIOMAS INGLÉS Y FRANCÉS."/>
    <n v="86111700"/>
    <s v="CONTRATACIÓN DIRECTA"/>
    <n v="4"/>
    <n v="4"/>
    <n v="16"/>
    <n v="1"/>
    <n v="31870000"/>
    <s v="GLOBAL"/>
    <s v="NO SOLICITADAS"/>
  </r>
  <r>
    <x v="32"/>
    <x v="30"/>
    <s v="02-02-02-009-002-09"/>
    <s v="Adquisición de servicios - Otros tipos de educación y servicios de apoyo educativo"/>
    <s v="SERVICIO LOGÍSTICO PARA LA REALIZACIÓN DE EVENTOS ACADÉMICOS DE LA EPFAC"/>
    <s v="80141607"/>
    <s v="MÍNIMA CUANTÍA"/>
    <n v="4"/>
    <n v="8"/>
    <n v="10"/>
    <n v="1"/>
    <n v="35682150"/>
    <s v="GLOBAL"/>
    <s v="NO SOLICITADAS"/>
  </r>
  <r>
    <x v="32"/>
    <x v="30"/>
    <s v="02-02-02-009-002-09"/>
    <s v="Adquisición de servicios - Otros tipos de educación y servicios de apoyo educativo"/>
    <s v="CAPACITACIÓN EN EL IDIOMA INGLÉS Y PORTUGUÉS PARA UN PERSONAL DE LA FUERZA AÉREA COLOMBIANA BAJO LA MODALIDAD DE INMERSIÓN PRESENCIAL Y SERVICIO DE APLICACIÓN Y CERTIFICACIÓN DE PRUEBAS DE COMPETENCIA LINGÜÍSTICA EN LOS IDIOMAS INGLÉS Y FRANCÉS."/>
    <n v="86111700"/>
    <s v="CONTRATACIÓN DIRECTA"/>
    <n v="4"/>
    <n v="4"/>
    <n v="10"/>
    <n v="1"/>
    <n v="382530000"/>
    <s v="GLOBAL"/>
    <s v="NO SOLICITADAS"/>
  </r>
  <r>
    <x v="32"/>
    <x v="30"/>
    <s v="02-02-02-009-002-09"/>
    <s v="Adquisición de servicios - Otros tipos de educación y servicios de apoyo educativo"/>
    <s v="SERVICIO DE CAPACITACIÓN PARA LA REALIZACIÓN DEL TALLER DE ESTANDARIZACIÓN DE DOCTRINA PARA UN PERSONAL DE LA FAC."/>
    <n v="86111604"/>
    <s v="MÍNIMA CUANTÍA"/>
    <n v="4"/>
    <n v="4"/>
    <n v="10"/>
    <n v="1"/>
    <n v="23800000"/>
    <s v="GLOBAL"/>
    <s v="NO SOLICITADAS"/>
  </r>
  <r>
    <x v="32"/>
    <x v="72"/>
    <s v="02-02-02-010"/>
    <s v="Adquisición de servicios - Viáticos de los funcionarios en comisión"/>
    <s v="COMISIÓN A MEDELLÍN - REUNIÓNES DE ORGANIZACIÓN DE CONFERENCIA EN COMANDO AÉREO DE COMBATE No 5"/>
    <s v="90111503"/>
    <s v="SOLICITUD DE INFORMACIÓN A LOS PROVEEDORES"/>
    <n v="1"/>
    <n v="11"/>
    <n v="10"/>
    <n v="1"/>
    <n v="228000"/>
    <s v="GLOBAL"/>
    <s v="NO SOLICITADAS"/>
  </r>
  <r>
    <x v="32"/>
    <x v="72"/>
    <s v="02-02-02-010"/>
    <s v="Adquisición de servicios - Viáticos de los funcionarios en comisión"/>
    <s v="EJERCICIO ABIERTO"/>
    <s v="90111503"/>
    <s v="SOLICITUD DE INFORMACIÓN A LOS PROVEEDORES"/>
    <n v="1"/>
    <n v="11"/>
    <n v="10"/>
    <n v="1"/>
    <n v="760000"/>
    <s v="GLOBAL"/>
    <s v="NO SOLICITADAS"/>
  </r>
  <r>
    <x v="32"/>
    <x v="72"/>
    <s v="02-02-02-010"/>
    <s v="Adquisición de servicios - Viáticos de los funcionarios en comisión"/>
    <s v="EXÁMENES DE INGLÉS"/>
    <s v="90111503"/>
    <s v="SOLICITUD DE INFORMACIÓN A LOS PROVEEDORES"/>
    <n v="1"/>
    <n v="11"/>
    <n v="10"/>
    <n v="1"/>
    <n v="608000"/>
    <s v="GLOBAL"/>
    <s v="NO SOLICITADAS"/>
  </r>
  <r>
    <x v="32"/>
    <x v="72"/>
    <s v="02-02-02-010"/>
    <s v="Adquisición de servicios - Viáticos de los funcionarios en comisión"/>
    <s v="EXÁMENES DE INGLÉS"/>
    <s v="90111503"/>
    <s v="SOLICITUD DE INFORMACIÓN A LOS PROVEEDORES"/>
    <n v="1"/>
    <n v="11"/>
    <n v="10"/>
    <n v="1"/>
    <n v="304000"/>
    <s v="GLOBAL"/>
    <s v="NO SOLICITADAS"/>
  </r>
  <r>
    <x v="32"/>
    <x v="72"/>
    <s v="02-02-02-010"/>
    <s v="Adquisición de servicios - Viáticos de los funcionarios en comisión"/>
    <s v="EXÁMENES DE INGLÉS"/>
    <s v="90111503"/>
    <s v="SOLICITUD DE INFORMACIÓN A LOS PROVEEDORES"/>
    <n v="1"/>
    <n v="11"/>
    <n v="10"/>
    <n v="1"/>
    <n v="152000"/>
    <s v="GLOBAL"/>
    <s v="NO SOLICITADAS"/>
  </r>
  <r>
    <x v="32"/>
    <x v="72"/>
    <s v="02-02-02-010"/>
    <s v="Adquisición de servicios - Viáticos de los funcionarios en comisión"/>
    <s v="EXÁMENES DE INGLÉS"/>
    <s v="90111503"/>
    <s v="SOLICITUD DE INFORMACIÓN A LOS PROVEEDORES"/>
    <n v="1"/>
    <n v="11"/>
    <n v="10"/>
    <n v="1"/>
    <n v="228000"/>
    <s v="GLOBAL"/>
    <s v="NO SOLICITADAS"/>
  </r>
  <r>
    <x v="32"/>
    <x v="72"/>
    <s v="02-02-02-010"/>
    <s v="Adquisición de servicios - Viáticos de los funcionarios en comisión"/>
    <s v="EXÁMENES DE INGLÉS"/>
    <s v="90111503"/>
    <s v="SOLICITUD DE INFORMACIÓN A LOS PROVEEDORES"/>
    <n v="1"/>
    <n v="11"/>
    <n v="10"/>
    <n v="1"/>
    <n v="228000"/>
    <s v="GLOBAL"/>
    <s v="NO SOLICITADAS"/>
  </r>
  <r>
    <x v="32"/>
    <x v="72"/>
    <s v="02-02-02-010"/>
    <s v="Adquisición de servicios - Viáticos de los funcionarios en comisión"/>
    <s v="EXÁMENES DE INGLÉS"/>
    <s v="90111503"/>
    <s v="SOLICITUD DE INFORMACIÓN A LOS PROVEEDORES"/>
    <n v="1"/>
    <n v="11"/>
    <n v="10"/>
    <n v="1"/>
    <n v="152000"/>
    <s v="GLOBAL"/>
    <s v="NO SOLICITADAS"/>
  </r>
  <r>
    <x v="32"/>
    <x v="72"/>
    <s v="02-02-02-010"/>
    <s v="Adquisición de servicios - Viáticos de los funcionarios en comisión"/>
    <s v="EXÁMENES DE INGLÉS"/>
    <s v="90111503"/>
    <s v="SOLICITUD DE INFORMACIÓN A LOS PROVEEDORES"/>
    <n v="1"/>
    <n v="11"/>
    <n v="10"/>
    <n v="1"/>
    <n v="456000"/>
    <s v="GLOBAL"/>
    <s v="NO SOLICITADAS"/>
  </r>
  <r>
    <x v="32"/>
    <x v="72"/>
    <s v="02-02-02-010"/>
    <s v="Adquisición de servicios - Viáticos de los funcionarios en comisión"/>
    <s v="EXÁMENES DE INGLÉS"/>
    <s v="90111503"/>
    <s v="SOLICITUD DE INFORMACIÓN A LOS PROVEEDORES"/>
    <n v="1"/>
    <n v="11"/>
    <n v="10"/>
    <n v="1"/>
    <n v="532000"/>
    <s v="GLOBAL"/>
    <s v="NO SOLICITADAS"/>
  </r>
  <r>
    <x v="32"/>
    <x v="72"/>
    <s v="02-02-02-010"/>
    <s v="Adquisición de servicios - Viáticos de los funcionarios en comisión"/>
    <s v="COMISIONES JUNIO 2023"/>
    <s v="90111503"/>
    <s v="SOLICITUD DE INFORMACIÓN A LOS PROVEEDORES"/>
    <n v="1"/>
    <n v="11"/>
    <n v="10"/>
    <n v="1"/>
    <n v="228000"/>
    <s v="GLOBAL"/>
    <s v="NO SOLICITADAS"/>
  </r>
  <r>
    <x v="32"/>
    <x v="72"/>
    <s v="02-02-02-010"/>
    <s v="Adquisición de servicios - Viáticos de los funcionarios en comisión"/>
    <s v="EXÁMENES DE INGLÉS"/>
    <s v="90111503"/>
    <s v="SOLICITUD DE INFORMACIÓN A LOS PROVEEDORES"/>
    <n v="1"/>
    <n v="11"/>
    <n v="10"/>
    <n v="1"/>
    <n v="152000"/>
    <s v="GLOBAL"/>
    <s v="NO SOLICITADAS"/>
  </r>
  <r>
    <x v="32"/>
    <x v="72"/>
    <s v="02-02-02-010"/>
    <s v="Adquisición de servicios - Viáticos de los funcionarios en comisión"/>
    <s v="EJERCICIO DE ORDEN ABIERTO"/>
    <s v="90111503"/>
    <s v="SOLICITUD DE INFORMACIÓN A LOS PROVEEDORES"/>
    <n v="1"/>
    <n v="11"/>
    <n v="10"/>
    <n v="1"/>
    <n v="760000"/>
    <s v="GLOBAL"/>
    <s v="NO SOLICITADAS"/>
  </r>
  <r>
    <x v="32"/>
    <x v="72"/>
    <s v="02-02-02-010"/>
    <s v="Adquisición de servicios - Viáticos de los funcionarios en comisión"/>
    <s v="SALIDA ALUMNOS CURSOS DE ASCENSO"/>
    <s v="90111503"/>
    <s v="SOLICITUD DE INFORMACIÓN A LOS PROVEEDORES"/>
    <n v="1"/>
    <n v="11"/>
    <n v="10"/>
    <n v="1"/>
    <n v="684000"/>
    <s v="GLOBAL"/>
    <s v="NO SOLICITADAS"/>
  </r>
  <r>
    <x v="32"/>
    <x v="72"/>
    <s v="02-02-02-010"/>
    <s v="Adquisición de servicios - Viáticos de los funcionarios en comisión"/>
    <s v="COMJEFAMER"/>
    <s v="90111503"/>
    <s v="SOLICITUD DE INFORMACIÓN A LOS PROVEEDORES"/>
    <n v="1"/>
    <n v="11"/>
    <n v="10"/>
    <n v="1"/>
    <n v="760000"/>
    <s v="GLOBAL"/>
    <s v="NO SOLICITADAS"/>
  </r>
  <r>
    <x v="32"/>
    <x v="72"/>
    <s v="02-02-02-010"/>
    <s v="Adquisición de servicios - Viáticos de los funcionarios en comisión"/>
    <s v="FERIA AERONÁUTICA"/>
    <s v="90111503"/>
    <s v="SOLICITUD DE INFORMACIÓN A LOS PROVEEDORES"/>
    <n v="1"/>
    <n v="11"/>
    <n v="10"/>
    <n v="1"/>
    <n v="380000"/>
    <s v="GLOBAL"/>
    <s v="NO SOLICITADAS"/>
  </r>
  <r>
    <x v="32"/>
    <x v="72"/>
    <s v="02-02-02-010"/>
    <s v="Adquisición de servicios - Viáticos de los funcionarios en comisión"/>
    <s v="FERIA AERONÁUTICA"/>
    <s v="90111503"/>
    <s v="SOLICITUD DE INFORMACIÓN A LOS PROVEEDORES"/>
    <n v="1"/>
    <n v="11"/>
    <n v="10"/>
    <n v="1"/>
    <n v="380000"/>
    <s v="GLOBAL"/>
    <s v="NO SOLICITADAS"/>
  </r>
  <r>
    <x v="32"/>
    <x v="72"/>
    <s v="02-02-02-010"/>
    <s v="Adquisición de servicios - Viáticos de los funcionarios en comisión"/>
    <s v="APOYO TRANSPORTE DINOP"/>
    <s v="90111503"/>
    <s v="SOLICITUD DE INFORMACIÓN A LOS PROVEEDORES"/>
    <n v="1"/>
    <n v="11"/>
    <n v="10"/>
    <n v="1"/>
    <n v="38000"/>
    <s v="GLOBAL"/>
    <s v="NO SOLICITADAS"/>
  </r>
  <r>
    <x v="32"/>
    <x v="72"/>
    <s v="02-02-02-010"/>
    <s v="Adquisición de servicios - Viáticos de los funcionarios en comisión"/>
    <s v="COMISIONES AGOSTO 2023"/>
    <s v="90111503"/>
    <s v="SOLICITUD DE INFORMACIÓN A LOS PROVEEDORES"/>
    <n v="1"/>
    <n v="11"/>
    <n v="10"/>
    <n v="1"/>
    <n v="456000"/>
    <s v="GLOBAL"/>
    <s v="NO SOLICITADAS"/>
  </r>
  <r>
    <x v="32"/>
    <x v="72"/>
    <s v="02-02-02-010"/>
    <s v="Adquisición de servicios - Viáticos de los funcionarios en comisión"/>
    <s v="COMISIONES AGOSTO 2023"/>
    <s v="90111503"/>
    <s v="SOLICITUD DE INFORMACIÓN A LOS PROVEEDORES"/>
    <n v="1"/>
    <n v="11"/>
    <n v="10"/>
    <n v="1"/>
    <n v="228000"/>
    <s v="GLOBAL"/>
    <s v="NO SOLICITADAS"/>
  </r>
  <r>
    <x v="32"/>
    <x v="72"/>
    <s v="02-02-02-010"/>
    <s v="Adquisición de servicios - Viáticos de los funcionarios en comisión"/>
    <s v="EXÁMENES DE INGLÉS"/>
    <s v="90111503"/>
    <s v="SOLICITUD DE INFORMACIÓN A LOS PROVEEDORES"/>
    <n v="1"/>
    <n v="11"/>
    <n v="10"/>
    <n v="1"/>
    <n v="152000"/>
    <s v="GLOBAL"/>
    <s v="NO SOLICITADAS"/>
  </r>
  <r>
    <x v="32"/>
    <x v="72"/>
    <s v="02-02-02-010"/>
    <s v="Adquisición de servicios - Viáticos de los funcionarios en comisión"/>
    <s v="EPFAC - CADENA BASICA MANUAL-DEDHU-EPFAC. VIÁTICOS FAC-S-2023-065124-AG"/>
    <s v="90111503"/>
    <s v="SOLICITUD DE INFORMACIÓN A LOS PROVEEDORES"/>
    <n v="1"/>
    <n v="11"/>
    <n v="10"/>
    <n v="1"/>
    <n v="532000"/>
    <s v="GLOBAL"/>
    <s v="NO SOLICITADAS"/>
  </r>
  <r>
    <x v="32"/>
    <x v="72"/>
    <s v="02-02-02-010"/>
    <s v="Adquisición de servicios - Viáticos de los funcionarios en comisión"/>
    <s v="CADENA BASICA MANUAL-DEDHU-EPFAC -OFICIO HERMES No. FAC-S-2023-067152-AG."/>
    <s v="90111503"/>
    <s v="SOLICITUD DE INFORMACIÓN A LOS PROVEEDORES"/>
    <n v="1"/>
    <n v="11"/>
    <n v="10"/>
    <n v="1"/>
    <n v="152000"/>
    <s v="GLOBAL"/>
    <s v="NO SOLICITADAS"/>
  </r>
  <r>
    <x v="32"/>
    <x v="72"/>
    <s v="02-02-02-010"/>
    <s v="Adquisición de servicios - Viáticos de los funcionarios en comisión"/>
    <s v="CURSO A LA ROTATORIA - SOLICITUD COMISIÓN CADENA BASICA MANUAL-No. FAC-S-2023-072907-AG DEL 02-10-2023"/>
    <s v="90111503"/>
    <s v="SOLICITUD DE INFORMACIÓN A LOS PROVEEDORES"/>
    <n v="1"/>
    <n v="11"/>
    <n v="10"/>
    <n v="1"/>
    <n v="304000"/>
    <s v="GLOBAL"/>
    <s v="NO SOLICITADAS"/>
  </r>
  <r>
    <x v="32"/>
    <x v="72"/>
    <s v="02-02-02-010"/>
    <s v="Adquisición de servicios - Viáticos de los funcionarios en comisión"/>
    <s v="EXÁMENES DE INGLÉS"/>
    <s v="90111503"/>
    <s v="SOLICITUD DE INFORMACIÓN A LOS PROVEEDORES"/>
    <n v="1"/>
    <n v="11"/>
    <n v="10"/>
    <n v="1"/>
    <n v="228000"/>
    <s v="GLOBAL"/>
    <s v="NO SOLICITADAS"/>
  </r>
  <r>
    <x v="32"/>
    <x v="72"/>
    <s v="02-02-02-010"/>
    <s v="Adquisición de servicios - Viáticos de los funcionarios en comisión"/>
    <s v="EXÁMENES DE INGLÉS"/>
    <s v="90111503"/>
    <s v="SOLICITUD DE INFORMACIÓN A LOS PROVEEDORES"/>
    <n v="1"/>
    <n v="11"/>
    <n v="10"/>
    <n v="1"/>
    <n v="76000"/>
    <s v="GLOBAL"/>
    <s v="NO SOLICITADAS"/>
  </r>
  <r>
    <x v="32"/>
    <x v="72"/>
    <s v="02-02-02-010"/>
    <s v="Adquisición de servicios - Viáticos de los funcionarios en comisión"/>
    <s v="EJERCICIO DE CAMPO CURSO DE SEGURIIDAD"/>
    <s v="90111503"/>
    <s v="SOLICITUD DE INFORMACIÓN A LOS PROVEEDORES"/>
    <n v="1"/>
    <n v="11"/>
    <n v="10"/>
    <n v="1"/>
    <n v="228000"/>
    <s v="GLOBAL"/>
    <s v="NO SOLICITADAS"/>
  </r>
  <r>
    <x v="32"/>
    <x v="72"/>
    <s v="02-02-02-010"/>
    <s v="Adquisición de servicios - Viáticos de los funcionarios en comisión"/>
    <s v="EJERCICIO DE CAMPO CURSO DE SEGURIIDAD"/>
    <s v="90111503"/>
    <s v="SOLICITUD DE INFORMACIÓN A LOS PROVEEDORES"/>
    <n v="1"/>
    <n v="11"/>
    <n v="10"/>
    <n v="1"/>
    <n v="228000"/>
    <s v="GLOBAL"/>
    <s v="NO SOLICITADAS"/>
  </r>
  <r>
    <x v="32"/>
    <x v="72"/>
    <s v="02-02-02-010"/>
    <s v="Adquisición de servicios - Viáticos de los funcionarios en comisión"/>
    <s v="EJERCICIO DE CAMPO CURSO DE SEGURIIDAD"/>
    <s v="90111503"/>
    <s v="SOLICITUD DE INFORMACIÓN A LOS PROVEEDORES"/>
    <n v="1"/>
    <n v="11"/>
    <n v="10"/>
    <n v="1"/>
    <n v="228000"/>
    <s v="GLOBAL"/>
    <s v="NO SOLICITADAS"/>
  </r>
  <r>
    <x v="32"/>
    <x v="72"/>
    <s v="02-02-02-010"/>
    <s v="Adquisición de servicios - Viáticos de los funcionarios en comisión"/>
    <s v="EJERCICIO DE CAMPO CURSO DE SEGURIIDAD"/>
    <s v="90111503"/>
    <s v="SOLICITUD DE INFORMACIÓN A LOS PROVEEDORES"/>
    <n v="1"/>
    <n v="11"/>
    <n v="10"/>
    <n v="1"/>
    <n v="228000"/>
    <s v="GLOBAL"/>
    <s v="NO SOLICITADAS"/>
  </r>
  <r>
    <x v="32"/>
    <x v="72"/>
    <s v="02-02-02-010"/>
    <s v="Adquisición de servicios - Viáticos de los funcionarios en comisión"/>
    <s v="EJERCICIO DE CAMPO CURSO DE SEGURIIDAD"/>
    <s v="90111503"/>
    <s v="SOLICITUD DE INFORMACIÓN A LOS PROVEEDORES"/>
    <n v="1"/>
    <n v="11"/>
    <n v="10"/>
    <n v="1"/>
    <n v="228000"/>
    <s v="GLOBAL"/>
    <s v="NO SOLICITADAS"/>
  </r>
  <r>
    <x v="32"/>
    <x v="72"/>
    <s v="02-02-02-010"/>
    <s v="Adquisición de servicios - Viáticos de los funcionarios en comisión"/>
    <s v="EXÁMENES DE INGLÉS"/>
    <s v="90111503"/>
    <s v="SOLICITUD DE INFORMACIÓN A LOS PROVEEDORES"/>
    <n v="1"/>
    <n v="11"/>
    <n v="10"/>
    <n v="1"/>
    <n v="456000"/>
    <s v="GLOBAL"/>
    <s v="NO SOLICITADAS"/>
  </r>
  <r>
    <x v="32"/>
    <x v="72"/>
    <s v="02-02-02-010"/>
    <s v="Adquisición de servicios - Viáticos de los funcionarios en comisión"/>
    <s v="EXÁMENES DE INGLÉS"/>
    <s v="90111503"/>
    <s v="SOLICITUD DE INFORMACIÓN A LOS PROVEEDORES"/>
    <n v="1"/>
    <n v="11"/>
    <n v="10"/>
    <n v="1"/>
    <n v="304000"/>
    <s v="GLOBAL"/>
    <s v="NO SOLICITADAS"/>
  </r>
  <r>
    <x v="32"/>
    <x v="72"/>
    <s v="02-02-02-010"/>
    <s v="Adquisición de servicios - Viáticos de los funcionarios en comisión"/>
    <s v="EXÁMENES DE INGLÉS"/>
    <s v="90111503"/>
    <s v="SOLICITUD DE INFORMACIÓN A LOS PROVEEDORES"/>
    <n v="1"/>
    <n v="11"/>
    <n v="10"/>
    <n v="1"/>
    <n v="152000"/>
    <s v="GLOBAL"/>
    <s v="NO SOLICITADAS"/>
  </r>
  <r>
    <x v="32"/>
    <x v="72"/>
    <s v="02-02-02-010"/>
    <s v="Adquisición de servicios - Viáticos de los funcionarios en comisión"/>
    <s v="EXÁMENES DE INGLÉS"/>
    <s v="90111503"/>
    <s v="SOLICITUD DE INFORMACIÓN A LOS PROVEEDORES"/>
    <n v="1"/>
    <n v="11"/>
    <n v="10"/>
    <n v="1"/>
    <n v="76000"/>
    <s v="GLOBAL"/>
    <s v="NO SOLICITADAS"/>
  </r>
  <r>
    <x v="32"/>
    <x v="72"/>
    <s v="02-02-02-010"/>
    <s v="Adquisición de servicios - Viáticos de los funcionarios en comisión"/>
    <s v="EXÁMENES DE INGLÉS"/>
    <s v="90111503"/>
    <s v="SOLICITUD DE INFORMACIÓN A LOS PROVEEDORES"/>
    <n v="1"/>
    <n v="11"/>
    <n v="10"/>
    <n v="1"/>
    <n v="152000"/>
    <s v="GLOBAL"/>
    <s v="NO SOLICITADAS"/>
  </r>
  <r>
    <x v="33"/>
    <x v="84"/>
    <s v="02-02-02-009-002-09"/>
    <s v="ADQUISICIÓN DE BIENES Y SERVICIOS - SERVICIO DE EDUCACIÓN INFORMAL PARA LA GESTIÓN ADMINISTRATIVA - FORTALECIMIENTO DE LAS COMPETENCIAS FORMATIVAS Y LABORALES DEL PERSONAL MILITAR DE LA FUERZA AÉREA COLOMBIANA A NIVEL  NACIONAL"/>
    <s v="CAPACITACIÓN EN EL IDIOMA INGLÉS Y PORTUGUÉS PARA UN PERSONAL DE LA FUERZA AÉREA COLOMBIANA BAJO LA MODALIDAD DE INMERSIÓN PRESENCIAL Y SERVICIO DE APLICACIÓN Y CERTIFICACIÓN DE PRUEBAS DE COMPETENCIA LINGÜÍSTICA EN LOS IDIOMAS INGLÉS Y FRANCÉS."/>
    <n v="86111700"/>
    <s v="CONTRATACIÓN DIRECTA"/>
    <n v="1"/>
    <m/>
    <n v="11"/>
    <n v="1"/>
    <n v="252000000"/>
    <m/>
    <m/>
  </r>
  <r>
    <x v="34"/>
    <x v="12"/>
    <s v="02-02-01-000-001-09"/>
    <s v="Materiales y suministros - Productos de forraje, fibras, plantas vivas, flores y capullos de flores, tabaco en rama y caucho natural"/>
    <s v="PINO CIPRÉS (CUPRESSUS LUSITANCIA)_x000a__x000a_"/>
    <s v="10161515"/>
    <s v="MÍNIMA CUANTÍA "/>
    <n v="1"/>
    <n v="11"/>
    <n v="10"/>
    <n v="100"/>
    <n v="600000"/>
    <s v="Unidad"/>
    <s v=""/>
  </r>
  <r>
    <x v="34"/>
    <x v="35"/>
    <s v="02-01-01-004-008-02"/>
    <s v="Activos fijos - Instrumentos y aparatos de medición, verificación, análisis, de navegación y para otros fines (excepto instrumentos ópticos); instrumentos de control de procesos industriales, sus partes, piezas y accesorios"/>
    <s v="FUENTE DE ALIMENTACIÓN DEL LABORATORIO DIGITAL 2 X 0 30 V / 0 5 A DC 5 V / 3 A FIJO (JEMFA)_x000a_"/>
    <s v="12142208"/>
    <s v="SELECCIÓN ABREVIADA SUBASTA INVERSA"/>
    <n v="1"/>
    <n v="11"/>
    <n v="10"/>
    <n v="12"/>
    <n v="33234225.240000002"/>
    <s v="Unidad"/>
    <s v=""/>
  </r>
  <r>
    <x v="34"/>
    <x v="35"/>
    <s v="02-01-01-004-008-02"/>
    <s v="Activos fijos - Instrumentos y aparatos de medición, verificación, análisis, de navegación y para otros fines (excepto instrumentos ópticos); instrumentos de control de procesos industriales, sus partes, piezas y accesorios"/>
    <s v="MULTÍMETRO DIGITAL CON TRUE RMS ~ BARRA GRÁFICA ~ 40.000 COUNTS ~ 1000V AC/DC ~ 10A AC/DC ~ IP67 (JEMFA)_x000a_"/>
    <s v="12142208"/>
    <s v="SELECCIÓN ABREVIADA SUBASTA INVERSA"/>
    <n v="1"/>
    <n v="11"/>
    <n v="10"/>
    <n v="12"/>
    <n v="10089139.439999999"/>
    <s v="Unidad"/>
    <s v=""/>
  </r>
  <r>
    <x v="34"/>
    <x v="7"/>
    <s v="02-02-01-003-004-02"/>
    <s v="Materiales y suministros - Productos químicos inorgánicos básicos n. C. P."/>
    <s v="KIT DE REACTIVOS  PARA MEDICION DE HIERRO_x000a_"/>
    <s v="12161503"/>
    <s v="MÍNIMA CUANTÍA "/>
    <n v="1"/>
    <n v="11"/>
    <n v="10"/>
    <n v="1"/>
    <n v="100000"/>
    <s v="Unidad"/>
    <s v=""/>
  </r>
  <r>
    <x v="34"/>
    <x v="7"/>
    <s v="02-02-01-003-004-02"/>
    <s v="Materiales y suministros - Productos químicos inorgánicos básicos n. C. P."/>
    <s v="KIT REACTIVOS PARA MEDICION DE DUREZA_x000a_"/>
    <s v="12161503"/>
    <s v="MÍNIMA CUANTÍA "/>
    <n v="1"/>
    <n v="11"/>
    <n v="10"/>
    <n v="1"/>
    <n v="134128"/>
    <s v="Unidad"/>
    <s v=""/>
  </r>
  <r>
    <x v="34"/>
    <x v="7"/>
    <s v="02-02-01-003-004-02"/>
    <s v="Materiales y suministros - Productos químicos inorgánicos básicos n. C. P."/>
    <s v="KIT DE REACTIVOS  PARA MEDICION DE CLORO_x000a_"/>
    <s v="12161503"/>
    <s v="MÍNIMA CUANTÍA "/>
    <n v="1"/>
    <n v="11"/>
    <n v="10"/>
    <n v="1"/>
    <n v="150000"/>
    <s v="Unidad"/>
    <s v=""/>
  </r>
  <r>
    <x v="34"/>
    <x v="7"/>
    <s v="02-02-01-003-004-02"/>
    <s v="Materiales y suministros - Productos químicos inorgánicos básicos n. C. P."/>
    <s v="HIDROXICLORURO DE ALUMINIO _x000a_"/>
    <s v="12352305"/>
    <s v="MÍNIMA CUANTÍA "/>
    <n v="1"/>
    <n v="11"/>
    <n v="10"/>
    <n v="15"/>
    <n v="10200000"/>
    <s v="Unidad"/>
    <s v=""/>
  </r>
  <r>
    <x v="34"/>
    <x v="7"/>
    <s v="02-02-01-003-004-07"/>
    <s v="Materiales y suministros - Plásticos en formas primarias"/>
    <s v="SILICONA EN BARRA 1KG_x000a_"/>
    <s v="12352310"/>
    <s v="SELECCIÓN ABREVIADA SUBASTA INVERSA"/>
    <n v="1"/>
    <n v="11"/>
    <n v="10"/>
    <n v="4"/>
    <n v="139849.4"/>
    <s v="Unidad"/>
    <s v=""/>
  </r>
  <r>
    <x v="34"/>
    <x v="2"/>
    <s v="02-02-01-003-006-03"/>
    <s v="Materiales y suministros - Semimanufacturas de plástico"/>
    <s v="TANQUES DE AGUA 1000 LITROS. BAJITOS (M.A)"/>
    <s v="20142904"/>
    <s v="MÍNIMA CUANTÍA "/>
    <n v="1"/>
    <n v="11"/>
    <n v="10"/>
    <n v="1"/>
    <n v="747843.92"/>
    <s v="Unidad"/>
    <s v=""/>
  </r>
  <r>
    <x v="34"/>
    <x v="63"/>
    <s v="02-02-01-004-004-08"/>
    <s v="Materiales y suministros - Aparatos de uso doméstico y sus partes y piezas"/>
    <s v="SHAVER TITANIUM ANDIS BATERIA DE LITIO_x000a_"/>
    <s v="23101508"/>
    <s v="MÍNIMA CUANTÍA "/>
    <n v="1"/>
    <n v="11"/>
    <n v="10"/>
    <n v="2"/>
    <n v="700000"/>
    <s v="Unidad"/>
    <s v=""/>
  </r>
  <r>
    <x v="34"/>
    <x v="63"/>
    <s v="02-02-01-004-004-08"/>
    <s v="Materiales y suministros - Aparatos de uso doméstico y sus partes y piezas"/>
    <s v="MAQUINA CORTADORA DE CABELLO BORDÓ 110V_x000a_"/>
    <s v="23141608"/>
    <s v="MÍNIMA CUANTÍA "/>
    <n v="1"/>
    <n v="11"/>
    <n v="10"/>
    <n v="2"/>
    <n v="798000"/>
    <s v="Unidad"/>
    <s v=""/>
  </r>
  <r>
    <x v="34"/>
    <x v="63"/>
    <s v="02-02-01-004-004-08"/>
    <s v="Materiales y suministros - Aparatos de uso doméstico y sus partes y piezas"/>
    <s v="MÁQUINA PATILLERA  BORDÓ Y PLATEADA 110V_x000a_"/>
    <s v="23141608"/>
    <s v="MÍNIMA CUANTÍA "/>
    <n v="1"/>
    <n v="11"/>
    <n v="10"/>
    <n v="2"/>
    <n v="820000"/>
    <s v="Unidad"/>
    <s v=""/>
  </r>
  <r>
    <x v="34"/>
    <x v="63"/>
    <s v="02-02-01-004-004-08"/>
    <s v="Materiales y suministros - Aparatos de uso doméstico y sus partes y piezas"/>
    <s v="SECADOR DE PELUQUERÍA PROFESIONAL_x000a_"/>
    <s v="23201202"/>
    <s v="MÍNIMA CUANTÍA "/>
    <n v="1"/>
    <n v="11"/>
    <n v="10"/>
    <n v="2"/>
    <n v="460000"/>
    <s v="Unidad"/>
    <s v=""/>
  </r>
  <r>
    <x v="34"/>
    <x v="5"/>
    <s v="02-02-01-004-002"/>
    <s v="Materiales y suministros - Productos metálicos elaborados (excepto maquinaria y equipo)"/>
    <s v="BISTURI PUNTA DE LANZA CON 3 CUCHILLAS_x000a_"/>
    <s v="23232001"/>
    <s v="SELECCIÓN ABREVIADA SUBASTA INVERSA"/>
    <n v="1"/>
    <n v="11"/>
    <n v="10"/>
    <n v="10"/>
    <n v="96562.5"/>
    <s v="Unidad"/>
    <s v=""/>
  </r>
  <r>
    <x v="34"/>
    <x v="6"/>
    <s v="02-02-01-002-006"/>
    <s v="Materiales y suministros - Hilados e hilos; tejidos de fibras textiles incluso afelpados"/>
    <s v="FILAMENTO NEGRO ABS PARA IMPRESORA 3D, 3MM_x000a_"/>
    <s v="23261507"/>
    <s v="SELECCIÓN ABREVIADA SUBASTA INVERSA"/>
    <n v="1"/>
    <n v="11"/>
    <n v="10"/>
    <n v="10"/>
    <n v="948978.3"/>
    <s v="Unidad"/>
    <s v=""/>
  </r>
  <r>
    <x v="34"/>
    <x v="36"/>
    <s v="02-01-01-004-004-02"/>
    <s v="Activos fijos - Máquinas herramientas y sus partes, piezas y accesorios"/>
    <s v="ESTACIÓN DE SOLDADURA CON PANTALLA DIGITAL_x000a_"/>
    <s v="23271417"/>
    <s v="SELECCIÓN ABREVIADA SUBASTA INVERSA"/>
    <n v="1"/>
    <n v="11"/>
    <n v="10"/>
    <n v="12"/>
    <n v="16662064.200000001"/>
    <s v="Unidad"/>
    <s v=""/>
  </r>
  <r>
    <x v="34"/>
    <x v="39"/>
    <s v="02-01-01-004-009-09-3"/>
    <s v="Activos fijos - Vehículos n. C. P. Sin propulsión mecánica"/>
    <s v="CARRETILLA CARGA 2 EN 1_x000a_"/>
    <s v="24101507"/>
    <s v="MÍNIMA CUANTÍA "/>
    <n v="1"/>
    <n v="11"/>
    <n v="10"/>
    <n v="3"/>
    <n v="1343251.77"/>
    <s v="Unidad"/>
    <s v=""/>
  </r>
  <r>
    <x v="34"/>
    <x v="48"/>
    <s v="02-01-01-003-008-01-4"/>
    <s v="Activos fijos - Otros muebles n. C. P."/>
    <s v="BANCO DE TRABAJO ELECTRÓNICA (JEMFA)_x000a_"/>
    <s v="24102006"/>
    <s v="SELECCIÓN ABREVIADA SUBASTA INVERSA"/>
    <n v="1"/>
    <n v="11"/>
    <n v="10"/>
    <n v="14"/>
    <n v="66183756.939999998"/>
    <s v="UNIDAD"/>
    <s v=""/>
  </r>
  <r>
    <x v="34"/>
    <x v="63"/>
    <s v="02-02-01-004-004-02"/>
    <s v="Materiales y suministros - Máquinas herramientas y sus partes, piezas y accesorios"/>
    <s v="KIT REGLAMENTARIO DE CARRETERAS_x000a_"/>
    <s v="25172511"/>
    <s v="MÍNIMA CUANTÍA "/>
    <n v="1"/>
    <n v="11"/>
    <n v="10"/>
    <n v="11"/>
    <n v="2426886"/>
    <s v="Unidad"/>
    <s v=""/>
  </r>
  <r>
    <x v="34"/>
    <x v="2"/>
    <s v="02-02-01-003-006-03"/>
    <s v="Materiales y suministros - Semimanufacturas de plástico"/>
    <s v="KIT CONTROL DE DERRAMES_x000a_"/>
    <s v="25172702"/>
    <s v="MÍNIMA CUANTÍA "/>
    <n v="1"/>
    <n v="11"/>
    <n v="10"/>
    <n v="8"/>
    <n v="6085752"/>
    <s v="Unidad"/>
    <s v=""/>
  </r>
  <r>
    <x v="34"/>
    <x v="5"/>
    <s v="02-02-01-004-002"/>
    <s v="Materiales y suministros - Productos metálicos elaborados (excepto maquinaria y equipo)"/>
    <s v="KIT TIJERAS TITANIO PELUQUERIA PROFESIONAL + ESTUCHE_x000a_"/>
    <s v="27111531"/>
    <s v="MÍNIMA CUANTÍA "/>
    <n v="1"/>
    <n v="11"/>
    <n v="10"/>
    <n v="2"/>
    <n v="272000"/>
    <s v="Unidad"/>
    <s v=""/>
  </r>
  <r>
    <x v="34"/>
    <x v="5"/>
    <s v="02-02-01-004-002"/>
    <s v="Materiales y suministros - Productos metálicos elaborados (excepto maquinaria y equipo)"/>
    <s v="LLAVE TIPO CADENA _x000a_"/>
    <s v="27111708"/>
    <s v="MÍNIMA CUANTÍA "/>
    <n v="1"/>
    <n v="11"/>
    <n v="10"/>
    <n v="1"/>
    <n v="213691.4"/>
    <s v="Unidad"/>
    <s v=""/>
  </r>
  <r>
    <x v="34"/>
    <x v="2"/>
    <s v="02-02-01-003-006-03"/>
    <s v="Materiales y suministros - Semimanufacturas de plástico"/>
    <s v="BOTÓN PUSH SANITARIO DOBLE DESCARGA GRANDE_x000a_"/>
    <s v="27112003"/>
    <s v="MÍNIMA CUANTÍA "/>
    <n v="1"/>
    <n v="11"/>
    <n v="10"/>
    <n v="5"/>
    <n v="200255.44999999998"/>
    <s v="Unidad"/>
    <s v=""/>
  </r>
  <r>
    <x v="34"/>
    <x v="5"/>
    <s v="02-02-01-004-002"/>
    <s v="Materiales y suministros - Productos metálicos elaborados (excepto maquinaria y equipo)"/>
    <s v="PONCHADORA RJ45 (JEMFA)_x000a_"/>
    <s v="27112115"/>
    <s v="SELECCIÓN ABREVIADA SUBASTA INVERSA"/>
    <n v="1"/>
    <n v="11"/>
    <n v="10"/>
    <n v="12"/>
    <n v="2066775.12"/>
    <s v="Unidad"/>
    <s v=""/>
  </r>
  <r>
    <x v="34"/>
    <x v="5"/>
    <s v="02-02-01-004-002"/>
    <s v="Materiales y suministros - Productos metálicos elaborados (excepto maquinaria y equipo)"/>
    <s v="PONCHADORA CONECTOR OJO (JEMFA)"/>
    <s v="27112115"/>
    <s v="SELECCIÓN ABREVIADA SUBASTA INVERSA"/>
    <n v="1"/>
    <n v="11"/>
    <n v="10"/>
    <n v="12"/>
    <n v="3190565.4000000004"/>
    <s v="Unidad"/>
    <s v=""/>
  </r>
  <r>
    <x v="34"/>
    <x v="5"/>
    <s v="02-02-01-004-002"/>
    <s v="Materiales y suministros - Productos metálicos elaborados (excepto maquinaria y equipo)"/>
    <s v="PISTOLAS DE AIRE CALIENTE SALIDA 150°C A 450°C (JEMFA)_x000a_"/>
    <s v="27112717"/>
    <s v="SELECCIÓN ABREVIADA SUBASTA INVERSA"/>
    <n v="1"/>
    <n v="11"/>
    <n v="10"/>
    <n v="6"/>
    <n v="1318580.58"/>
    <s v="Unidad"/>
    <s v=""/>
  </r>
  <r>
    <x v="34"/>
    <x v="28"/>
    <s v="02-02-01-004-007-01"/>
    <s v="Materiales y suministros - Válvulas y tubos electrónicos; componentes electrónicos; sus partes y piezas"/>
    <s v="PISTOLA SILICONA GRANDE 60W PARA BARRAS GRUESAS_x000a_"/>
    <s v="27112719"/>
    <s v="SELECCIÓN ABREVIADA SUBASTA INVERSA"/>
    <n v="1"/>
    <n v="11"/>
    <n v="10"/>
    <n v="4"/>
    <n v="84908.56"/>
    <s v="Unidad"/>
    <s v=""/>
  </r>
  <r>
    <x v="34"/>
    <x v="27"/>
    <s v="02-02-01-002-007"/>
    <s v="Materiales y suministros - Artículos textiles (excepto prendas de vestir)"/>
    <s v="CUERDA_x000a_"/>
    <s v="31151502"/>
    <s v="MÍNIMA CUANTÍA "/>
    <n v="1"/>
    <n v="11"/>
    <n v="10"/>
    <n v="1"/>
    <n v="490875"/>
    <s v="Unidad"/>
    <s v=""/>
  </r>
  <r>
    <x v="34"/>
    <x v="5"/>
    <s v="02-02-01-004-002"/>
    <s v="Materiales y suministros - Productos metálicos elaborados (excepto maquinaria y equipo)"/>
    <s v="CHAPAS DE SEGURIDAD_x000a_"/>
    <s v="31162801"/>
    <s v="MÍNIMA CUANTÍA "/>
    <n v="1"/>
    <n v="11"/>
    <n v="10"/>
    <n v="15"/>
    <n v="963219.6"/>
    <s v="Unidad"/>
    <s v=""/>
  </r>
  <r>
    <x v="34"/>
    <x v="5"/>
    <s v="02-02-01-004-002"/>
    <s v="Materiales y suministros - Productos metálicos elaborados (excepto maquinaria y equipo)"/>
    <s v="CERRADURA DE PERILLA O BOLA MADERA_x000a_"/>
    <s v="31162801"/>
    <s v="MÍNIMA CUANTÍA "/>
    <n v="1"/>
    <n v="11"/>
    <n v="10"/>
    <n v="30"/>
    <n v="891646.8"/>
    <s v="Unidad"/>
    <s v=""/>
  </r>
  <r>
    <x v="34"/>
    <x v="2"/>
    <s v="02-02-01-003-006-09"/>
    <s v="Materiales y suministros - Otros productos plásticos"/>
    <s v="CINTA MÉTRICA 20 METROS (DECAMETRO EN FIBRA DE VIDRIO)"/>
    <s v="31191507"/>
    <s v="MÍNIMA CUANTÍA "/>
    <n v="1"/>
    <n v="11"/>
    <n v="10"/>
    <n v="1"/>
    <n v="51221.440000000002"/>
    <s v="Unidad"/>
    <s v=""/>
  </r>
  <r>
    <x v="34"/>
    <x v="2"/>
    <s v="02-02-01-003-006-09"/>
    <s v="Materiales y suministros - Otros productos plásticos"/>
    <s v="_x000a_TUBO SILICONA SELLANTE TRANSPARENTE- ANTIHONGOS TUBO X 300 ML"/>
    <s v="31191507"/>
    <s v="MÍNIMA CUANTÍA "/>
    <n v="1"/>
    <n v="11"/>
    <n v="10"/>
    <n v="20"/>
    <n v="376762"/>
    <s v="Unidad"/>
    <s v=""/>
  </r>
  <r>
    <x v="34"/>
    <x v="2"/>
    <s v="02-02-01-003-006-09"/>
    <s v="Materiales y suministros - Otros productos plásticos"/>
    <s v="CINTA TEFLON INDUSTRIAL DE ½ PULGADA X 10 MTS LONGUITUD"/>
    <s v="31191507"/>
    <s v="MÍNIMA CUANTÍA "/>
    <n v="1"/>
    <n v="11"/>
    <n v="10"/>
    <n v="29"/>
    <n v="141189.69"/>
    <s v="Unidad"/>
    <s v=""/>
  </r>
  <r>
    <x v="34"/>
    <x v="2"/>
    <s v="02-02-01-003-006-09"/>
    <s v="Materiales y suministros - Otros productos plásticos"/>
    <s v="CINTA NEGRA AISLANTE ELECTRICA 3M +33 (19X20.1X0.177) (POR ROLLO)_x000a_"/>
    <s v="31191507"/>
    <s v="MÍNIMA CUANTÍA "/>
    <n v="1"/>
    <n v="11"/>
    <n v="10"/>
    <n v="45"/>
    <n v="334439.55"/>
    <s v="Unidad"/>
    <s v=""/>
  </r>
  <r>
    <x v="34"/>
    <x v="2"/>
    <s v="02-02-01-003-006-09"/>
    <s v="Materiales y suministros - Otros productos plásticos"/>
    <s v="CINTA DE ENMASCARAR 1&quot; X ROLLO 40 MTS"/>
    <s v="31191507"/>
    <s v="MÍNIMA CUANTÍA "/>
    <n v="1"/>
    <n v="11"/>
    <n v="10"/>
    <n v="30"/>
    <n v="157626.29999999999"/>
    <s v="Unidad"/>
    <s v=""/>
  </r>
  <r>
    <x v="34"/>
    <x v="4"/>
    <s v="02-02-01-003-008-09"/>
    <s v="Materiales y suministros - Otros artículos manufacturados n. C. P."/>
    <s v="BROCHA PROFESIONAL CERDA MONA, MANGO PLASTICO DE 4&quot; PULGADAS"/>
    <s v="31211904"/>
    <s v="MÍNIMA CUANTÍA "/>
    <n v="1"/>
    <n v="11"/>
    <n v="10"/>
    <n v="35"/>
    <n v="550508.05000000005"/>
    <s v="Unidad"/>
    <s v=""/>
  </r>
  <r>
    <x v="34"/>
    <x v="4"/>
    <s v="02-02-01-003-008-09"/>
    <s v="Materiales y suministros - Otros artículos manufacturados n. C. P."/>
    <s v="BROCHA PROFESIONAL CERDA MONA, MANGO PLASTICO DE 3&quot; PULGADAS"/>
    <s v="31211904"/>
    <s v="MÍNIMA CUANTÍA "/>
    <n v="1"/>
    <n v="11"/>
    <n v="10"/>
    <n v="45"/>
    <n v="518412.60000000003"/>
    <s v="Unidad"/>
    <s v=""/>
  </r>
  <r>
    <x v="34"/>
    <x v="4"/>
    <s v="02-02-01-003-008-09"/>
    <s v="Materiales y suministros - Otros artículos manufacturados n. C. P."/>
    <s v="BROCHA PROFESIONAL CERDA MONA, MANGO PLASTICO DE 2&quot; PULGADAS"/>
    <s v="31211904"/>
    <s v="MÍNIMA CUANTÍA "/>
    <n v="1"/>
    <n v="11"/>
    <n v="10"/>
    <n v="40"/>
    <n v="272256.8"/>
    <s v="Unidad"/>
    <s v=""/>
  </r>
  <r>
    <x v="34"/>
    <x v="4"/>
    <s v="02-02-01-003-008-09"/>
    <s v="Materiales y suministros - Otros artículos manufacturados n. C. P."/>
    <s v="RODILLO DE FELPA PROFESIONAL TIPO AMERICANO 9&quot;"/>
    <s v="31211904"/>
    <s v="MÍNIMA CUANTÍA "/>
    <n v="1"/>
    <n v="11"/>
    <n v="10"/>
    <n v="70"/>
    <n v="684021.79999999993"/>
    <s v="Unidad"/>
    <s v=""/>
  </r>
  <r>
    <x v="34"/>
    <x v="4"/>
    <s v="02-02-01-003-008-09"/>
    <s v="Materiales y suministros - Otros artículos manufacturados n. C. P."/>
    <s v="RODILLO DE FELPA PROFESIONAL TIPO AMERICANO 4&quot;"/>
    <s v="31211904"/>
    <s v="MÍNIMA CUANTÍA "/>
    <n v="1"/>
    <n v="11"/>
    <n v="10"/>
    <n v="36"/>
    <n v="216488.38"/>
    <s v="Unidad"/>
    <s v=""/>
  </r>
  <r>
    <x v="34"/>
    <x v="63"/>
    <s v="02-02-01-004-004-08"/>
    <s v="Materiales y suministros - Aparatos de uso doméstico y sus partes y piezas"/>
    <s v="BROCHA TALQUERA BARBERÍA MADERA BAMBÚ BARBERSHOP PELUQUERÍA_x000a_"/>
    <s v="31211904"/>
    <s v="MÍNIMA CUANTÍA "/>
    <n v="1"/>
    <n v="11"/>
    <n v="10"/>
    <n v="2"/>
    <n v="48000"/>
    <s v="Unidad"/>
    <s v=""/>
  </r>
  <r>
    <x v="34"/>
    <x v="63"/>
    <s v="02-02-01-004-004-08"/>
    <s v="Materiales y suministros - Aparatos de uso doméstico y sus partes y piezas"/>
    <s v="BROCHA TALQUERA SACUDIDOR PARA PELUQUERIA O BARBERIA_x000a_"/>
    <s v="31211904"/>
    <s v="MÍNIMA CUANTÍA "/>
    <n v="1"/>
    <n v="11"/>
    <n v="10"/>
    <n v="4"/>
    <n v="64000"/>
    <s v="Unidad"/>
    <s v=""/>
  </r>
  <r>
    <x v="34"/>
    <x v="35"/>
    <s v="02-01-01-004-008-03"/>
    <s v="Activos fijos - Instrumentos ópticos y equipo fotográfico; partes, piezas y accesorios"/>
    <s v="LENTE TELEOBJETIVO PARA CÁMARA FOTOGRÁFICA_x000a_"/>
    <s v="31241501"/>
    <s v="MÍNIMA CUANTÍA "/>
    <n v="1"/>
    <n v="11"/>
    <n v="10"/>
    <n v="1"/>
    <n v="2677500"/>
    <s v="Unidad"/>
    <s v=""/>
  </r>
  <r>
    <x v="34"/>
    <x v="38"/>
    <s v="02-01-01-004-006-02"/>
    <s v="Activos fijos - Aparatos de control eléctrico y distribución de electricidad y sus partes y piezas"/>
    <s v="CONSOLA PARA LUCES_x000a_"/>
    <s v="39101619"/>
    <s v="MÍNIMA CUANTÍA "/>
    <n v="1"/>
    <n v="11"/>
    <n v="10"/>
    <n v="2"/>
    <n v="1989998.92"/>
    <s v="Unidad"/>
    <s v=""/>
  </r>
  <r>
    <x v="34"/>
    <x v="65"/>
    <s v="02-02-01-004-006-02"/>
    <s v="Materiales y suministros - Aparatos de control eléctrico y distribución de electricidad y sus partes y piezas"/>
    <s v="BISAGRA OMEGA 2 1/2&quot;_x000a_"/>
    <s v="39121009"/>
    <s v="MÍNIMA CUANTÍA "/>
    <n v="1"/>
    <n v="11"/>
    <n v="10"/>
    <n v="101"/>
    <n v="255545.15000000002"/>
    <s v="Unidad"/>
    <s v=""/>
  </r>
  <r>
    <x v="34"/>
    <x v="65"/>
    <s v="02-02-01-004-006-02"/>
    <s v="Materiales y suministros - Aparatos de control eléctrico y distribución de electricidad y sus partes y piezas"/>
    <s v="BISAGRA OMEGA 3&quot;_x000a_"/>
    <s v="39121009"/>
    <s v="MÍNIMA CUANTÍA "/>
    <n v="1"/>
    <n v="11"/>
    <n v="10"/>
    <n v="100"/>
    <n v="253015"/>
    <s v="Unidad"/>
    <s v=""/>
  </r>
  <r>
    <x v="34"/>
    <x v="65"/>
    <s v="02-02-01-004-006-02"/>
    <s v="Materiales y suministros - Aparatos de control eléctrico y distribución de electricidad y sus partes y piezas"/>
    <s v=" TACO O BREAKER DE 40 AMPERIOS-ENCHUFABLE"/>
    <s v="39121009"/>
    <s v="MÍNIMA CUANTÍA "/>
    <n v="1"/>
    <n v="11"/>
    <n v="10"/>
    <n v="11"/>
    <n v="201745.94"/>
    <s v="Unidad"/>
    <s v=""/>
  </r>
  <r>
    <x v="34"/>
    <x v="65"/>
    <s v="02-02-01-004-006-02"/>
    <s v="Materiales y suministros - Aparatos de control eléctrico y distribución de electricidad y sus partes y piezas"/>
    <s v="TACO O BREAKER DE 20 AMPERIOS-ENCHUFABLE"/>
    <s v="39121009"/>
    <s v="MÍNIMA CUANTÍA "/>
    <n v="1"/>
    <n v="11"/>
    <n v="10"/>
    <n v="12"/>
    <n v="190512.48"/>
    <s v="Unidad"/>
    <s v=""/>
  </r>
  <r>
    <x v="34"/>
    <x v="65"/>
    <s v="02-02-01-004-006-02"/>
    <s v="Materiales y suministros - Aparatos de control eléctrico y distribución de electricidad y sus partes y piezas"/>
    <s v="PAQUETE CONECTORES ROSCADOS PARA CABLE  # 12 X 100_x000a_"/>
    <s v="39121009"/>
    <s v="MÍNIMA CUANTÍA "/>
    <n v="1"/>
    <n v="11"/>
    <n v="10"/>
    <n v="1"/>
    <n v="34426.629999999997"/>
    <s v="Unidad"/>
    <s v=""/>
  </r>
  <r>
    <x v="34"/>
    <x v="65"/>
    <s v="02-02-01-004-006-02"/>
    <s v="Materiales y suministros - Aparatos de control eléctrico y distribución de electricidad y sus partes y piezas"/>
    <s v="CLAVIJA HEMBRA DE CAUCHO POLO A TIERRA"/>
    <s v="39121009"/>
    <s v="MÍNIMA CUANTÍA "/>
    <n v="1"/>
    <n v="11"/>
    <n v="10"/>
    <n v="24"/>
    <n v="157866"/>
    <s v="Unidad"/>
    <s v=""/>
  </r>
  <r>
    <x v="34"/>
    <x v="65"/>
    <s v="02-02-01-004-006-02"/>
    <s v="Materiales y suministros - Aparatos de control eléctrico y distribución de electricidad y sus partes y piezas"/>
    <s v="CLAVIJAS MACHO DE CAUCHO POLO A TIERRA_x000a_"/>
    <s v="39121009"/>
    <s v="MÍNIMA CUANTÍA "/>
    <n v="1"/>
    <n v="11"/>
    <n v="10"/>
    <n v="25"/>
    <n v="164443.75"/>
    <s v="Unidad"/>
    <s v=""/>
  </r>
  <r>
    <x v="34"/>
    <x v="65"/>
    <s v="02-02-01-004-006-02"/>
    <s v="Materiales y suministros - Aparatos de control eléctrico y distribución de electricidad y sus partes y piezas"/>
    <s v="ROLLO CABLE ENCAUCHETADO DE 3X10 X 100 M_x000a_"/>
    <s v="39121009"/>
    <s v="MÍNIMA CUANTÍA "/>
    <n v="1"/>
    <n v="11"/>
    <n v="10"/>
    <n v="3"/>
    <n v="2260390.77"/>
    <s v="Unidad"/>
    <s v=""/>
  </r>
  <r>
    <x v="34"/>
    <x v="65"/>
    <s v="02-02-01-004-006-02"/>
    <s v="Materiales y suministros - Aparatos de control eléctrico y distribución de electricidad y sus partes y piezas"/>
    <s v="INTERUPTOR SENCILLO CONMUTABLE. LINEA FUTURA BLANCA"/>
    <s v="39121009"/>
    <s v="MÍNIMA CUANTÍA "/>
    <n v="1"/>
    <n v="11"/>
    <n v="10"/>
    <n v="75"/>
    <n v="372046.5"/>
    <s v="Unidad"/>
    <s v=""/>
  </r>
  <r>
    <x v="34"/>
    <x v="65"/>
    <s v="02-02-01-004-006-02"/>
    <s v="Materiales y suministros - Aparatos de control eléctrico y distribución de electricidad y sus partes y piezas"/>
    <s v="INTERRUPTOR DOBLE CONMUTABLE. LINEA FUTURA BLANACA"/>
    <s v="39121009"/>
    <s v="MÍNIMA CUANTÍA "/>
    <n v="1"/>
    <n v="11"/>
    <n v="10"/>
    <n v="35"/>
    <n v="179676.34999999998"/>
    <s v="Unidad"/>
    <s v=""/>
  </r>
  <r>
    <x v="34"/>
    <x v="65"/>
    <s v="02-02-01-004-006-02"/>
    <s v="Materiales y suministros - Aparatos de control eléctrico y distribución de electricidad y sus partes y piezas"/>
    <s v="TOMA CORRIENTE DOBLE CON POLO A TIERRA, COLOR BLANCO LINEA FUTURA"/>
    <s v="39121009"/>
    <s v="MÍNIMA CUANTÍA "/>
    <n v="1"/>
    <n v="11"/>
    <n v="10"/>
    <n v="200"/>
    <n v="1450364"/>
    <s v="Unidad"/>
    <s v=""/>
  </r>
  <r>
    <x v="34"/>
    <x v="65"/>
    <s v="02-02-01-004-006-02"/>
    <s v="Materiales y suministros - Aparatos de control eléctrico y distribución de electricidad y sus partes y piezas"/>
    <s v="CABLE DÚPLEX # 2 X 12 AWG 300 X ROLLO DE 100 MTS C/U"/>
    <s v="39121009"/>
    <s v="MÍNIMA CUANTÍA "/>
    <n v="1"/>
    <n v="11"/>
    <n v="10"/>
    <n v="3"/>
    <n v="1385236.71"/>
    <s v="Unidad"/>
    <s v=""/>
  </r>
  <r>
    <x v="34"/>
    <x v="65"/>
    <s v="02-02-01-004-006-02"/>
    <s v="Materiales y suministros - Aparatos de control eléctrico y distribución de electricidad y sus partes y piezas"/>
    <s v="ROLLO CABLE # 10 AWG 600 V  ROJO X 100 M"/>
    <s v="39121009"/>
    <s v="MÍNIMA CUANTÍA "/>
    <n v="1"/>
    <n v="11"/>
    <n v="10"/>
    <n v="3"/>
    <n v="959966.82000000007"/>
    <s v="Unidad"/>
    <s v=""/>
  </r>
  <r>
    <x v="34"/>
    <x v="65"/>
    <s v="02-02-01-004-006-02"/>
    <s v="Materiales y suministros - Aparatos de control eléctrico y distribución de electricidad y sus partes y piezas"/>
    <s v="ROLLO CABLE # 12 AWG 600V VERDE  ROLLO X 100 M"/>
    <s v="39121009"/>
    <s v="MÍNIMA CUANTÍA "/>
    <n v="1"/>
    <n v="11"/>
    <n v="10"/>
    <n v="2"/>
    <n v="619514.34"/>
    <s v="Unidad"/>
    <s v=""/>
  </r>
  <r>
    <x v="34"/>
    <x v="65"/>
    <s v="02-02-01-004-006-02"/>
    <s v="Materiales y suministros - Aparatos de control eléctrico y distribución de electricidad y sus partes y piezas"/>
    <s v="ROLLO CABLE # 12 AWG 600V ROJO ROLLO X 100 M"/>
    <s v="39121009"/>
    <s v="MÍNIMA CUANTÍA "/>
    <n v="1"/>
    <n v="11"/>
    <n v="10"/>
    <n v="2"/>
    <n v="619514.34"/>
    <s v="Unidad"/>
    <s v=""/>
  </r>
  <r>
    <x v="34"/>
    <x v="65"/>
    <s v="02-02-01-004-006-02"/>
    <s v="Materiales y suministros - Aparatos de control eléctrico y distribución de electricidad y sus partes y piezas"/>
    <s v="ROLLO CABLE # 12 AZUL AWG 600 V ROLLO X 100 M"/>
    <s v="39121009"/>
    <s v="MÍNIMA CUANTÍA "/>
    <n v="1"/>
    <n v="11"/>
    <n v="10"/>
    <n v="2"/>
    <n v="619514.34"/>
    <s v="Unidad"/>
    <s v=""/>
  </r>
  <r>
    <x v="34"/>
    <x v="65"/>
    <s v="02-02-01-004-006-02"/>
    <s v="Materiales y suministros - Aparatos de control eléctrico y distribución de electricidad y sus partes y piezas"/>
    <s v="ROLLO CABLE # 12 AWG 600V AMARILLO  ROLLO X 100 M"/>
    <s v="39121009"/>
    <s v="MÍNIMA CUANTÍA "/>
    <n v="1"/>
    <n v="11"/>
    <n v="10"/>
    <n v="2"/>
    <n v="619514.34"/>
    <s v="Unidad"/>
    <s v=""/>
  </r>
  <r>
    <x v="34"/>
    <x v="65"/>
    <s v="02-02-01-004-006-02"/>
    <s v="Materiales y suministros - Aparatos de control eléctrico y distribución de electricidad y sus partes y piezas"/>
    <s v="ROLLO CABLE # 12 AWG 600 V BLANCO ROLLO X 100 M"/>
    <s v="39121009"/>
    <s v="MÍNIMA CUANTÍA "/>
    <n v="1"/>
    <n v="11"/>
    <n v="10"/>
    <n v="2"/>
    <n v="619514.34"/>
    <s v="Unidad"/>
    <s v=""/>
  </r>
  <r>
    <x v="34"/>
    <x v="5"/>
    <s v="02-02-01-004-002"/>
    <s v="Materiales y suministros - Productos metálicos elaborados (excepto maquinaria y equipo)"/>
    <s v="CONECTOR OJO (JEMFA)"/>
    <s v="39121409"/>
    <s v="SELECCIÓN ABREVIADA SUBASTA INVERSA"/>
    <n v="1"/>
    <n v="11"/>
    <n v="10"/>
    <n v="500"/>
    <n v="350805"/>
    <s v="Unidad"/>
    <s v=""/>
  </r>
  <r>
    <x v="34"/>
    <x v="65"/>
    <s v="02-02-01-004-006-02"/>
    <s v="Materiales y suministros - Aparatos de control eléctrico y distribución de electricidad y sus partes y piezas"/>
    <s v="CONECTOR RJ45 8 HILOS (JEMFA)_x000a_"/>
    <s v="39121409"/>
    <s v="SELECCIÓN ABREVIADA SUBASTA INVERSA"/>
    <n v="1"/>
    <n v="11"/>
    <n v="10"/>
    <n v="900"/>
    <n v="295074"/>
    <s v="Unidad"/>
    <s v=""/>
  </r>
  <r>
    <x v="34"/>
    <x v="63"/>
    <s v="02-02-01-004-004-08"/>
    <s v="Materiales y suministros - Aparatos de uso doméstico y sus partes y piezas"/>
    <s v="ATOMIZADOR ROCIADOR PULVERIZADOR PELUQUERÍA BARBERIA_x000a_"/>
    <s v="40141742"/>
    <s v="MÍNIMA CUANTÍA "/>
    <n v="1"/>
    <n v="11"/>
    <n v="10"/>
    <n v="4"/>
    <n v="56000"/>
    <s v="Unidad"/>
    <s v=""/>
  </r>
  <r>
    <x v="34"/>
    <x v="37"/>
    <s v="02-01-01-004-003-09"/>
    <s v="Activos fijos - Otras máquinas para usos generales y sus partes y piezas"/>
    <s v=" COMPRA DEL SISTEMA DE FILTRO DE AGUA._x000a_"/>
    <s v="40161502"/>
    <s v="MÍNIMA CUANTÍA "/>
    <n v="1"/>
    <n v="11"/>
    <n v="10"/>
    <n v="1"/>
    <n v="5050000"/>
    <s v="Unidad"/>
    <s v=""/>
  </r>
  <r>
    <x v="34"/>
    <x v="7"/>
    <s v="02-02-01-003-004-02"/>
    <s v="Materiales y suministros - Productos químicos inorgánicos básicos n. C. P."/>
    <s v=" HIPOCLORITO DE SODIO AL 13% POR CANECA DE 55 GALONES_x000a_"/>
    <s v="41104201"/>
    <s v="MÍNIMA CUANTÍA "/>
    <n v="1"/>
    <n v="11"/>
    <n v="10"/>
    <n v="47"/>
    <n v="23500000"/>
    <s v="Unidad"/>
    <s v=""/>
  </r>
  <r>
    <x v="34"/>
    <x v="66"/>
    <s v="02-02-01-004-008-02"/>
    <s v="Materiales y suministros - Instrumentos y aparatos de medición, verificación, análisis, de navegación y para otros fines (excepto instrumentos ópticos); instrumentos de control de procesos industriales, sus partes, piezas y accesorios"/>
    <s v="REGLAS METALICAS DE 50 CM X 3 UNIDADES"/>
    <s v="41111604"/>
    <s v="SELECCIÓN ABREVIADA SUBASTA INVERSA"/>
    <n v="1"/>
    <n v="11"/>
    <n v="10"/>
    <n v="6"/>
    <n v="62228.819999999992"/>
    <s v="Unidad"/>
    <s v=""/>
  </r>
  <r>
    <x v="34"/>
    <x v="35"/>
    <s v="02-01-01-004-008-02"/>
    <s v="Activos fijos - Instrumentos y aparatos de medición, verificación, análisis, de navegación y para otros fines (excepto instrumentos ópticos); instrumentos de control de procesos industriales, sus partes, piezas y accesorios"/>
    <s v="OSCILOSCOPIO DIGITAL RIGOL DS1074Z PLUS 70 MHZ 4CH (JEMFA)_x000a_"/>
    <s v="41113638"/>
    <s v="SELECCIÓN ABREVIADA SUBASTA INVERSA"/>
    <n v="1"/>
    <n v="11"/>
    <n v="10"/>
    <n v="12"/>
    <n v="40985880.960000001"/>
    <s v="Unidad"/>
    <s v=""/>
  </r>
  <r>
    <x v="34"/>
    <x v="35"/>
    <s v="02-01-01-004-008-02"/>
    <s v="Activos fijos - Instrumentos y aparatos de medición, verificación, análisis, de navegación y para otros fines (excepto instrumentos ópticos); instrumentos de control de procesos industriales, sus partes, piezas y accesorios"/>
    <s v="RIGOL DSG815 9 KHZ A 1,5 GHZ, GENERADOR DE SEÑAL RF KIT CONEXIÓN RF (JEMFA)_x000a_"/>
    <s v="41115320"/>
    <s v="SELECCIÓN ABREVIADA SUBASTA INVERSA"/>
    <n v="1"/>
    <n v="11"/>
    <n v="10"/>
    <n v="6"/>
    <n v="106545310.26000001"/>
    <s v="Unidad"/>
    <s v=""/>
  </r>
  <r>
    <x v="34"/>
    <x v="35"/>
    <s v="02-01-01-004-008-02"/>
    <s v="Activos fijos - Instrumentos y aparatos de medición, verificación, análisis, de navegación y para otros fines (excepto instrumentos ópticos); instrumentos de control de procesos industriales, sus partes, piezas y accesorios"/>
    <s v="GENERADOR DE FUNCIONES FORMAS DE ONDA ARBITRARIAS DE 25 MHZ, 2 CANALES (JEMFA)_x000a_"/>
    <s v="41115323"/>
    <s v="SELECCIÓN ABREVIADA SUBASTA INVERSA"/>
    <n v="1"/>
    <n v="11"/>
    <n v="10"/>
    <n v="12"/>
    <n v="35022300.359999999"/>
    <s v="Unidad"/>
    <s v=""/>
  </r>
  <r>
    <x v="34"/>
    <x v="35"/>
    <s v="02-01-01-004-008-02"/>
    <s v="Activos fijos - Instrumentos y aparatos de medición, verificación, análisis, de navegación y para otros fines (excepto instrumentos ópticos); instrumentos de control de procesos industriales, sus partes, piezas y accesorios"/>
    <s v="ANALIZADOR DE ESPECTRO RIGOL DSA815 1,5 GHZ + KIT DE UTILIDAD RIGOL (JEMFA)_x000a_"/>
    <s v="41115403"/>
    <s v="SELECCIÓN ABREVIADA SUBASTA INVERSA"/>
    <n v="1"/>
    <n v="11"/>
    <n v="10"/>
    <n v="6"/>
    <n v="95841831.900000006"/>
    <s v="Unidad"/>
    <s v=""/>
  </r>
  <r>
    <x v="34"/>
    <x v="7"/>
    <s v="02-02-01-003-004-02"/>
    <s v="Materiales y suministros - Productos químicos inorgánicos básicos n. C. P."/>
    <s v="KIT DE SOLUCIÓN DE CALIBRACIÓN PH _x000a_"/>
    <s v="41116107"/>
    <s v="MÍNIMA CUANTÍA "/>
    <n v="1"/>
    <n v="11"/>
    <n v="10"/>
    <n v="1"/>
    <n v="120000"/>
    <s v="Unidad"/>
    <s v=""/>
  </r>
  <r>
    <x v="34"/>
    <x v="2"/>
    <s v="02-02-01-003-006-03"/>
    <s v="Materiales y suministros - Semimanufacturas de plástico"/>
    <s v="CINTA ANTIDESLIZANTE Y FLUORECENTE X 20 METROS_x000a_"/>
    <s v="41122703"/>
    <s v="MÍNIMA CUANTÍA "/>
    <n v="1"/>
    <n v="11"/>
    <n v="10"/>
    <n v="34"/>
    <n v="11506824"/>
    <s v="Unidad"/>
    <s v=""/>
  </r>
  <r>
    <x v="34"/>
    <x v="2"/>
    <s v="02-02-01-003-006-03"/>
    <s v="Materiales y suministros - Semimanufacturas de plástico"/>
    <s v="CINTA DE SEÑALIZACIÓN &quot;PELIGRO NO PASE&quot; X 500 METROS_x000a_"/>
    <s v="41122703"/>
    <s v="MÍNIMA CUANTÍA "/>
    <n v="1"/>
    <n v="11"/>
    <n v="10"/>
    <n v="8"/>
    <n v="419832"/>
    <s v="Unidad"/>
    <s v=""/>
  </r>
  <r>
    <x v="34"/>
    <x v="3"/>
    <s v="02-02-01-003-005-02"/>
    <s v="Materiales y suministros - Productos farmacéuticos"/>
    <s v="KIT DE INSUMOS PARA BOTIQUIN_x000a_"/>
    <s v="42172002"/>
    <s v="MÍNIMA CUANTÍA "/>
    <n v="1"/>
    <n v="11"/>
    <n v="10"/>
    <n v="17"/>
    <n v="1968600"/>
    <s v="Unidad"/>
    <s v=""/>
  </r>
  <r>
    <x v="34"/>
    <x v="0"/>
    <s v="02-02-01-003-002-01"/>
    <s v="Materiales y suministros - Pasta de papel, papel y cartón"/>
    <s v="CAJA DE ARCHIVO X-200 CON ROTULO_x000a_"/>
    <s v="44111515"/>
    <s v="MÍNIMA CUANTÍA "/>
    <n v="1"/>
    <n v="11"/>
    <n v="10"/>
    <n v="300"/>
    <n v="1638600"/>
    <s v="Unidad"/>
    <s v=""/>
  </r>
  <r>
    <x v="34"/>
    <x v="0"/>
    <s v="02-02-01-003-002-01"/>
    <s v="Materiales y suministros - Pasta de papel, papel y cartón"/>
    <s v="CARPETA DE CUATRO ALETAS CON ROTULO_x000a_"/>
    <s v="44122003"/>
    <s v="MÍNIMA CUANTÍA "/>
    <n v="1"/>
    <n v="11"/>
    <n v="10"/>
    <n v="1130"/>
    <n v="5365240"/>
    <s v="Unidad"/>
    <s v=""/>
  </r>
  <r>
    <x v="34"/>
    <x v="35"/>
    <s v="02-01-01-004-008-03"/>
    <s v="Activos fijos - Instrumentos ópticos y equipo fotográfico; partes, piezas y accesorios"/>
    <s v="CÁMARA FOTOGRÁFICA PROFESIONAL_x000a_"/>
    <s v="45121504"/>
    <s v="MÍNIMA CUANTÍA "/>
    <n v="1"/>
    <n v="11"/>
    <n v="10"/>
    <n v="1"/>
    <n v="8032500"/>
    <s v="Unidad"/>
    <s v=""/>
  </r>
  <r>
    <x v="34"/>
    <x v="35"/>
    <s v="02-01-01-004-008-03"/>
    <s v="Activos fijos - Instrumentos ópticos y equipo fotográfico; partes, piezas y accesorios"/>
    <s v="FLASH_x000a_"/>
    <s v="45121601"/>
    <s v="MÍNIMA CUANTÍA "/>
    <n v="1"/>
    <n v="11"/>
    <n v="10"/>
    <n v="1"/>
    <n v="1761200"/>
    <s v="Unidad"/>
    <s v=""/>
  </r>
  <r>
    <x v="34"/>
    <x v="35"/>
    <s v="02-01-01-004-008-03"/>
    <s v="Activos fijos - Instrumentos ópticos y equipo fotográfico; partes, piezas y accesorios"/>
    <s v="ESTABILIZADOR CÁMARA _x000a_"/>
    <s v="45121602"/>
    <s v="MÍNIMA CUANTÍA "/>
    <n v="1"/>
    <n v="11"/>
    <n v="10"/>
    <n v="1"/>
    <n v="4861150"/>
    <s v="Unidad"/>
    <s v=""/>
  </r>
  <r>
    <x v="34"/>
    <x v="35"/>
    <s v="02-01-01-004-008-03"/>
    <s v="Activos fijos - Instrumentos ópticos y equipo fotográfico; partes, piezas y accesorios"/>
    <s v="TRIPODE_x000a_"/>
    <s v="45121602"/>
    <s v="MÍNIMA CUANTÍA "/>
    <n v="1"/>
    <n v="11"/>
    <n v="10"/>
    <n v="1"/>
    <n v="833000"/>
    <s v="Unidad"/>
    <s v=""/>
  </r>
  <r>
    <x v="34"/>
    <x v="2"/>
    <s v="02-02-01-003-006-03"/>
    <s v="Materiales y suministros - Semimanufacturas de plástico"/>
    <s v="ESTACIÓN LAVAOJOS DE EMERGENCIA"/>
    <s v="46181810"/>
    <s v="MÍNIMA CUANTÍA "/>
    <n v="1"/>
    <n v="11"/>
    <n v="10"/>
    <n v="3"/>
    <n v="1237719"/>
    <s v="Unidad"/>
    <s v=""/>
  </r>
  <r>
    <x v="34"/>
    <x v="25"/>
    <s v="02-01-01-004-010-04"/>
    <s v="Activos fijos - Equipo militar y de seguridad"/>
    <s v="ANTICAIDAS AUTORETRACTIL_x000a_"/>
    <s v="46182304"/>
    <s v="MÍNIMA CUANTÍA "/>
    <n v="1"/>
    <n v="11"/>
    <n v="10"/>
    <n v="1"/>
    <n v="1320091"/>
    <s v="Unidad"/>
    <s v=""/>
  </r>
  <r>
    <x v="34"/>
    <x v="25"/>
    <s v="02-01-01-004-010-04"/>
    <s v="Activos fijos - Equipo militar y de seguridad"/>
    <s v="DESCENDEDOR ID AUTOFRENANTE_x000a_"/>
    <s v="46182310"/>
    <s v="MÍNIMA CUANTÍA "/>
    <n v="1"/>
    <n v="11"/>
    <n v="10"/>
    <n v="2"/>
    <n v="4512718"/>
    <s v="Unidad"/>
    <s v=""/>
  </r>
  <r>
    <x v="34"/>
    <x v="63"/>
    <s v="02-02-01-004-004-02"/>
    <s v="Materiales y suministros - Máquinas herramientas y sus partes, piezas y accesorios"/>
    <s v="MOSQUETON EN ALUMINIO 25KN_x000a_"/>
    <s v="46182310"/>
    <s v="MÍNIMA CUANTÍA "/>
    <n v="1"/>
    <n v="11"/>
    <n v="10"/>
    <n v="6"/>
    <n v="1014594"/>
    <s v="Unidad"/>
    <s v=""/>
  </r>
  <r>
    <x v="34"/>
    <x v="63"/>
    <s v="02-02-01-004-004-02"/>
    <s v="Materiales y suministros - Máquinas herramientas y sus partes, piezas y accesorios"/>
    <s v="MOSQUETON EN ALUMINIO 27KN_x000a_"/>
    <s v="46182310"/>
    <s v="MÍNIMA CUANTÍA "/>
    <n v="1"/>
    <n v="11"/>
    <n v="10"/>
    <n v="4"/>
    <n v="952000"/>
    <s v="Unidad"/>
    <s v=""/>
  </r>
  <r>
    <x v="34"/>
    <x v="36"/>
    <s v="02-01-01-004-004-08"/>
    <s v="Activos fijos - Aparatos de uso doméstico y sus partes y piezas"/>
    <s v="MAQUINA DE PLANCHAR ROPA DE PRENSA INDUSTRIAL_x000a_"/>
    <s v="47111601"/>
    <s v="MÍNIMA CUANTÍA "/>
    <n v="1"/>
    <n v="11"/>
    <n v="10"/>
    <n v="1"/>
    <n v="2700000"/>
    <s v="Unidad"/>
    <s v=""/>
  </r>
  <r>
    <x v="34"/>
    <x v="102"/>
    <s v="02-02-01-010-001"/>
    <s v="Materiales y suministros - Municiones"/>
    <s v="DIABOLOS PARA ENTRENAMIENTO CAJAS X 500 UNI_x000a_"/>
    <s v="49131606"/>
    <s v="MÍNIMA CUANTÍA "/>
    <n v="5"/>
    <n v="6"/>
    <n v="10"/>
    <n v="5"/>
    <n v="272800"/>
    <s v="Unidad"/>
    <s v=""/>
  </r>
  <r>
    <x v="34"/>
    <x v="102"/>
    <s v="02-02-01-010-001"/>
    <s v="Materiales y suministros - Municiones"/>
    <s v="DIABOLOS PARA ENTRENAMIENTO CAJAS X 500 UNI_x000a_"/>
    <s v="49131606"/>
    <s v="MÍNIMA CUANTÍA "/>
    <n v="5"/>
    <n v="6"/>
    <n v="16"/>
    <n v="45"/>
    <n v="2455200"/>
    <s v="Unidad"/>
    <s v=""/>
  </r>
  <r>
    <x v="34"/>
    <x v="102"/>
    <s v="02-02-01-010-001"/>
    <s v="Materiales y suministros - Municiones"/>
    <s v="DIABOLOS PARA ENTRENAMIENTO CAJAS X 500 UNI (SALDO POR ADJUDICACION)_x000a_"/>
    <s v="49131606"/>
    <s v="MÍNIMA CUANTÍA "/>
    <n v="5"/>
    <n v="6"/>
    <n v="16"/>
    <n v="1"/>
    <n v="24800"/>
    <s v="Unidad"/>
    <s v=""/>
  </r>
  <r>
    <x v="34"/>
    <x v="4"/>
    <s v="02-02-01-003-008-04"/>
    <s v="Materiales y suministros -Articulos Deportivos"/>
    <s v="BALONES PARA FÚTBOL_x000a_"/>
    <s v="49161504"/>
    <s v="MÍNIMA CUANTÍA "/>
    <n v="5"/>
    <n v="6"/>
    <n v="16"/>
    <n v="11"/>
    <n v="2192520"/>
    <s v="Unidad"/>
    <s v=""/>
  </r>
  <r>
    <x v="34"/>
    <x v="4"/>
    <s v="02-02-01-003-008-04"/>
    <s v="Materiales y suministros -Articulos Deportivos"/>
    <s v="BALONES PARA FÚTBOL_x000a_"/>
    <s v="49161504"/>
    <s v="MÍNIMA CUANTÍA "/>
    <n v="5"/>
    <n v="6"/>
    <n v="10"/>
    <n v="7"/>
    <n v="1395240"/>
    <s v="Unidad"/>
    <s v=""/>
  </r>
  <r>
    <x v="34"/>
    <x v="4"/>
    <s v="02-02-01-003-008-04"/>
    <s v="Materiales y suministros -Articulos Deportivos"/>
    <s v="BALONES PARA FÚTBOL SALA_x000a_"/>
    <s v="49161504"/>
    <s v="MÍNIMA CUANTÍA "/>
    <n v="5"/>
    <n v="6"/>
    <n v="16"/>
    <n v="12"/>
    <n v="1848000"/>
    <s v="Unidad"/>
    <s v=""/>
  </r>
  <r>
    <x v="34"/>
    <x v="4"/>
    <s v="02-02-01-003-008-04"/>
    <s v="Materiales y suministros -Articulos Deportivos"/>
    <s v="BALONES PARA BALONCESTO_x000a_"/>
    <s v="49161603"/>
    <s v="MÍNIMA CUANTÍA "/>
    <n v="5"/>
    <n v="6"/>
    <n v="16"/>
    <n v="12"/>
    <n v="2417184"/>
    <s v="Unidad"/>
    <s v=""/>
  </r>
  <r>
    <x v="34"/>
    <x v="4"/>
    <s v="02-02-01-003-008-04"/>
    <s v="Materiales y suministros -Articulos Deportivos"/>
    <s v="BALONES PARA VOLEIBOL_x000a_"/>
    <s v="49161608"/>
    <s v="MÍNIMA CUANTÍA "/>
    <n v="5"/>
    <n v="6"/>
    <n v="16"/>
    <n v="12"/>
    <n v="1848000"/>
    <s v="Unidad"/>
    <s v=""/>
  </r>
  <r>
    <x v="34"/>
    <x v="4"/>
    <s v="02-02-01-003-008-04"/>
    <s v="Materiales y suministros -Articulos Deportivos"/>
    <s v="BALONES PARA VOLEIBOL_x000a_"/>
    <s v="49161608"/>
    <s v="MÍNIMA CUANTÍA "/>
    <n v="5"/>
    <n v="6"/>
    <n v="10"/>
    <n v="8"/>
    <n v="1232000"/>
    <s v="Unidad"/>
    <s v=""/>
  </r>
  <r>
    <x v="34"/>
    <x v="4"/>
    <s v="02-02-01-003-008-04"/>
    <s v="Materiales y suministros -Articulos Deportivos"/>
    <s v="ESCALERAS DE COORDINACIÓN "/>
    <n v="42251703"/>
    <s v="MÍNIMA CUANTÍA "/>
    <n v="5"/>
    <n v="6"/>
    <n v="16"/>
    <n v="9"/>
    <n v="434808"/>
    <s v="Unidad"/>
    <s v=""/>
  </r>
  <r>
    <x v="34"/>
    <x v="4"/>
    <s v="02-02-01-003-008-04"/>
    <s v="Materiales y suministros -Articulos Deportivos"/>
    <s v="ESCALERAS DE COORDINACIÓN "/>
    <n v="42251703"/>
    <s v="MÍNIMA CUANTÍA "/>
    <n v="5"/>
    <n v="6"/>
    <n v="10"/>
    <n v="5"/>
    <n v="241560"/>
    <s v="Unidad"/>
    <s v=""/>
  </r>
  <r>
    <x v="34"/>
    <x v="4"/>
    <s v="02-02-01-003-008-04"/>
    <s v="Materiales y suministros -Articulos Deportivos"/>
    <s v="SOGAS"/>
    <n v="49201512"/>
    <s v="MÍNIMA CUANTÍA "/>
    <n v="5"/>
    <n v="6"/>
    <n v="16"/>
    <n v="34"/>
    <n v="374000"/>
    <s v="Unidad"/>
    <s v=""/>
  </r>
  <r>
    <x v="34"/>
    <x v="4"/>
    <s v="02-02-01-003-008-04"/>
    <s v="Materiales y suministros -Articulos Deportivos"/>
    <s v="SOGAS"/>
    <n v="49201512"/>
    <s v="MÍNIMA CUANTÍA "/>
    <n v="5"/>
    <n v="6"/>
    <n v="10"/>
    <n v="6"/>
    <n v="66000"/>
    <s v="Unidad"/>
    <s v=""/>
  </r>
  <r>
    <x v="34"/>
    <x v="4"/>
    <s v="02-02-01-003-008-04"/>
    <s v="Materiales y suministros -Articulos Deportivos"/>
    <s v="CONOS DEPORTIVOS 30CM CON AGUJEROS"/>
    <n v="49161526"/>
    <s v="MÍNIMA CUANTÍA "/>
    <n v="5"/>
    <n v="6"/>
    <n v="16"/>
    <n v="24"/>
    <n v="264000"/>
    <s v="Unidad"/>
    <s v=""/>
  </r>
  <r>
    <x v="34"/>
    <x v="4"/>
    <s v="02-02-01-003-008-04"/>
    <s v="Materiales y suministros -Articulos Deportivos"/>
    <s v="ESTACAS PARA SLALOM CON BASE"/>
    <n v="49161526"/>
    <s v="MÍNIMA CUANTÍA "/>
    <n v="5"/>
    <n v="6"/>
    <n v="16"/>
    <n v="12"/>
    <n v="300960"/>
    <s v="Unidad"/>
    <s v=""/>
  </r>
  <r>
    <x v="34"/>
    <x v="4"/>
    <s v="02-02-01-003-008-04"/>
    <s v="Materiales y suministros -Articulos Deportivos"/>
    <s v="ESTACAS PARA SLALOM SIN BASE"/>
    <n v="49161526"/>
    <s v="MÍNIMA CUANTÍA "/>
    <n v="5"/>
    <n v="6"/>
    <n v="16"/>
    <n v="12"/>
    <n v="157344"/>
    <s v="Unidad"/>
    <s v=""/>
  </r>
  <r>
    <x v="34"/>
    <x v="4"/>
    <s v="02-02-01-003-008-04"/>
    <s v="Materiales y suministros -Articulos Deportivos"/>
    <s v="CUERDAS PARA PISTA PENTATLÓN TIPO CROSSFIT"/>
    <n v="49211805"/>
    <s v="MÍNIMA CUANTÍA "/>
    <n v="5"/>
    <n v="6"/>
    <n v="16"/>
    <n v="2"/>
    <n v="675664"/>
    <s v="Unidad"/>
    <s v=""/>
  </r>
  <r>
    <x v="34"/>
    <x v="4"/>
    <s v="02-02-01-003-008-04"/>
    <s v="Materiales y suministros -Articulos Deportivos"/>
    <s v="CUERDAS DE BATIDA PARA CROSSFIT CON PROTECCIÓN"/>
    <n v="49211805"/>
    <s v="MÍNIMA CUANTÍA "/>
    <n v="5"/>
    <n v="6"/>
    <n v="16"/>
    <n v="2"/>
    <n v="436480"/>
    <s v="Unidad"/>
    <s v=""/>
  </r>
  <r>
    <x v="34"/>
    <x v="4"/>
    <s v="02-02-01-003-008-04"/>
    <s v="Materiales y suministros -Articulos Deportivos"/>
    <s v="BOSU"/>
    <n v="49221506"/>
    <s v="MÍNIMA CUANTÍA "/>
    <n v="5"/>
    <n v="6"/>
    <n v="16"/>
    <n v="2"/>
    <n v="519200"/>
    <s v="Unidad"/>
    <s v=""/>
  </r>
  <r>
    <x v="34"/>
    <x v="4"/>
    <s v="02-02-01-003-008-04"/>
    <s v="Materiales y suministros -Articulos Deportivos"/>
    <s v="BOSU"/>
    <n v="49221506"/>
    <s v="MÍNIMA CUANTÍA "/>
    <n v="5"/>
    <n v="6"/>
    <n v="10"/>
    <n v="2"/>
    <n v="519200"/>
    <s v="Unidad"/>
    <s v=""/>
  </r>
  <r>
    <x v="34"/>
    <x v="4"/>
    <s v="02-02-01-003-008-04"/>
    <s v="Materiales y suministros -Articulos Deportivos"/>
    <s v="COJÍN INESTABLE"/>
    <n v="49221506"/>
    <s v="MÍNIMA CUANTÍA "/>
    <n v="5"/>
    <n v="6"/>
    <n v="16"/>
    <n v="2"/>
    <n v="110000"/>
    <s v="Unidad"/>
    <s v=""/>
  </r>
  <r>
    <x v="34"/>
    <x v="4"/>
    <s v="02-02-01-003-008-04"/>
    <s v="Materiales y suministros -Articulos Deportivos"/>
    <s v="COJÍN INESTABLE"/>
    <n v="49221506"/>
    <s v="MÍNIMA CUANTÍA "/>
    <n v="5"/>
    <n v="6"/>
    <n v="10"/>
    <n v="2"/>
    <n v="110000"/>
    <s v="Unidad"/>
    <s v=""/>
  </r>
  <r>
    <x v="34"/>
    <x v="4"/>
    <s v="02-02-01-003-008-04"/>
    <s v="Materiales y suministros -Articulos Deportivos"/>
    <s v="MANCUERNAS 2LB"/>
    <n v="49201612"/>
    <s v="MÍNIMA CUANTÍA "/>
    <n v="5"/>
    <n v="6"/>
    <n v="16"/>
    <n v="4"/>
    <n v="90112"/>
    <s v="Unidad"/>
    <s v=""/>
  </r>
  <r>
    <x v="34"/>
    <x v="4"/>
    <s v="02-02-01-003-008-04"/>
    <s v="Materiales y suministros -Articulos Deportivos"/>
    <s v="KETTLEBELL DE 4KG, 8KG, 12KG, 16KG"/>
    <s v="49211818"/>
    <s v="MÍNIMA CUANTÍA "/>
    <n v="5"/>
    <n v="6"/>
    <n v="10"/>
    <n v="3"/>
    <n v="402600"/>
    <s v="Unidad"/>
    <s v=""/>
  </r>
  <r>
    <x v="34"/>
    <x v="4"/>
    <s v="02-02-01-003-008-04"/>
    <s v="Materiales y suministros -Articulos Deportivos"/>
    <s v="KETTLEBELL DE 4KG, 8KG, 12KG, 16KG"/>
    <s v="49211818"/>
    <s v="MÍNIMA CUANTÍA "/>
    <n v="5"/>
    <n v="6"/>
    <n v="16"/>
    <n v="5"/>
    <n v="671000"/>
    <s v="Unidad"/>
    <s v=""/>
  </r>
  <r>
    <x v="34"/>
    <x v="36"/>
    <s v="02-01-01-004-004-08"/>
    <s v="Activos fijos - Aparatos de uso doméstico y sus partes y piezas"/>
    <s v="GRECA _x000a_"/>
    <s v="52141526"/>
    <s v="MÍNIMA CUANTÍA "/>
    <n v="1"/>
    <n v="11"/>
    <n v="10"/>
    <n v="2"/>
    <n v="970000"/>
    <s v="Unidad"/>
    <s v=""/>
  </r>
  <r>
    <x v="34"/>
    <x v="34"/>
    <s v="02-02-01-004-003-04"/>
    <s v="Materiales y suministros - Hornos y quemadores para alimentación de hogares y sus partes y piezas"/>
    <s v="BANDEJAS PARA HORNO_x000a_"/>
    <s v="52151905"/>
    <s v="MÍNIMA CUANTÍA "/>
    <n v="1"/>
    <n v="11"/>
    <n v="10"/>
    <n v="20"/>
    <n v="2200000"/>
    <s v="Unidad"/>
    <s v=""/>
  </r>
  <r>
    <x v="34"/>
    <x v="28"/>
    <s v="02-02-01-004-007-03"/>
    <s v="Materiales y suministros - Radiorreceptores y receptores de televisión; aparatos para la grabación y reproducción de sonido y video; micrófonos, altavoces, amplificadores, etc."/>
    <s v="AUDIFONOS FRECUENCIA PLANA_x000a_"/>
    <s v="52161514"/>
    <s v="MÍNIMA CUANTÍA "/>
    <n v="1"/>
    <n v="11"/>
    <n v="10"/>
    <n v="2"/>
    <n v="1193979.3600000001"/>
    <s v="Unidad"/>
    <s v=""/>
  </r>
  <r>
    <x v="34"/>
    <x v="35"/>
    <s v="02-01-01-004-008-03"/>
    <s v="Activos fijos - Instrumentos ópticos y equipo fotográfico; partes, piezas y accesorios"/>
    <s v="MICRÓFONO DE SOLAPA INALÁMBRICO_x000a_"/>
    <s v="52161520"/>
    <s v="MÍNIMA CUANTÍA "/>
    <n v="1"/>
    <n v="11"/>
    <n v="10"/>
    <n v="2"/>
    <n v="1130500"/>
    <s v="Unidad"/>
    <s v=""/>
  </r>
  <r>
    <x v="34"/>
    <x v="4"/>
    <s v="02-02-01-003-008-04"/>
    <s v="Materiales y suministros -Articulos Deportivos"/>
    <s v="RUEDA PARA ABDOMEN"/>
    <n v="49201605"/>
    <s v="MÍNIMA CUANTÍA "/>
    <n v="5"/>
    <n v="6"/>
    <n v="16"/>
    <n v="4"/>
    <n v="183040"/>
    <s v="Unidad"/>
    <s v=""/>
  </r>
  <r>
    <x v="34"/>
    <x v="4"/>
    <s v="02-02-01-003-008-04"/>
    <s v="Materiales y suministros -Articulos Deportivos"/>
    <s v="CAJÓN PLIOMÉTRICO DE MADERA CROSSFIT PROFESIONAL 40-50-60"/>
    <n v="49201515"/>
    <s v="MÍNIMA CUANTÍA "/>
    <n v="5"/>
    <n v="6"/>
    <n v="16"/>
    <n v="2"/>
    <n v="688160"/>
    <s v="Unidad"/>
    <s v=""/>
  </r>
  <r>
    <x v="34"/>
    <x v="4"/>
    <s v="02-02-01-003-008-04"/>
    <s v="Materiales y suministros -Articulos Deportivos"/>
    <s v="CAJÓN PLIOMÉTRICO DE MADERA CROSSFIT PROFESIONAL 40-50-60"/>
    <n v="49201515"/>
    <s v="MÍNIMA CUANTÍA "/>
    <n v="5"/>
    <n v="6"/>
    <n v="10"/>
    <n v="4"/>
    <n v="1376320"/>
    <s v="Unidad"/>
    <s v=""/>
  </r>
  <r>
    <x v="34"/>
    <x v="4"/>
    <s v="02-02-01-003-008-04"/>
    <s v="Materiales y suministros -Articulos Deportivos"/>
    <s v="BANDAS ELÁSTICAS ANCHAS CORTAS"/>
    <n v="49201609"/>
    <s v="MÍNIMA CUANTÍA "/>
    <n v="5"/>
    <n v="6"/>
    <n v="16"/>
    <n v="20"/>
    <n v="420640"/>
    <s v="Unidad"/>
    <s v=""/>
  </r>
  <r>
    <x v="34"/>
    <x v="4"/>
    <s v="02-02-01-003-008-04"/>
    <s v="Materiales y suministros -Articulos Deportivos"/>
    <s v="BALÓN MEDICINAL 3KG, 5KG, 7KG, 10KG"/>
    <n v="49211818"/>
    <s v="MÍNIMA CUANTÍA "/>
    <n v="5"/>
    <n v="6"/>
    <n v="16"/>
    <n v="5"/>
    <n v="1135200"/>
    <s v="Unidad"/>
    <s v=""/>
  </r>
  <r>
    <x v="34"/>
    <x v="4"/>
    <s v="02-02-01-003-008-04"/>
    <s v="Materiales y suministros -Articulos Deportivos"/>
    <s v="BALÓN MEDICINAL 3KG, 5KG, 7KG, 10KG"/>
    <n v="49211818"/>
    <s v="MÍNIMA CUANTÍA "/>
    <n v="5"/>
    <n v="6"/>
    <n v="10"/>
    <n v="5"/>
    <n v="1135200"/>
    <s v="Unidad"/>
    <s v=""/>
  </r>
  <r>
    <x v="34"/>
    <x v="4"/>
    <s v="02-02-01-003-008-04"/>
    <s v="Materiales y suministros -Articulos Deportivos"/>
    <s v="TULA BALONERA CAPACIDAD 20 BALONES_x000a_"/>
    <s v="53121602"/>
    <s v="MÍNIMA CUANTÍA "/>
    <n v="5"/>
    <n v="6"/>
    <n v="16"/>
    <n v="8"/>
    <n v="400576"/>
    <s v="Unidad"/>
    <s v=""/>
  </r>
  <r>
    <x v="34"/>
    <x v="4"/>
    <s v="02-02-01-003-008-04"/>
    <s v="Materiales y suministros -Articulos Deportivos"/>
    <s v="PAR RED MALLA PARA FÚTBOL 11 TIPO NAYLON No.5"/>
    <n v="49221505"/>
    <s v="MÍNIMA CUANTÍA "/>
    <n v="5"/>
    <n v="6"/>
    <n v="16"/>
    <n v="1"/>
    <n v="251592"/>
    <s v="PAR"/>
    <s v=""/>
  </r>
  <r>
    <x v="34"/>
    <x v="4"/>
    <s v="02-02-01-003-008-04"/>
    <s v="Materiales y suministros -Articulos Deportivos"/>
    <s v="PAR RED MALLA PARA FÚTBOL SALA TIPO NAYLON No.5"/>
    <n v="49221505"/>
    <s v="MÍNIMA CUANTÍA "/>
    <n v="5"/>
    <n v="6"/>
    <n v="16"/>
    <n v="1"/>
    <n v="140712"/>
    <s v="PAR"/>
    <s v=""/>
  </r>
  <r>
    <x v="34"/>
    <x v="4"/>
    <s v="02-02-01-003-008-04"/>
    <s v="Materiales y suministros -Articulos Deportivos"/>
    <s v="RED MALLA PARA VOLEIBOL PROFESIONAL TIPO NAYLON No.5"/>
    <n v="49221505"/>
    <s v="MÍNIMA CUANTÍA "/>
    <n v="5"/>
    <n v="6"/>
    <n v="16"/>
    <n v="1"/>
    <n v="128480"/>
    <s v="UNIDAD"/>
    <s v=""/>
  </r>
  <r>
    <x v="34"/>
    <x v="4"/>
    <s v="02-02-01-003-008-04"/>
    <s v="Materiales y suministros -Articulos Deportivos"/>
    <s v="RUEDAS GIRATORIAS PARA TRÁFICO PESADO PARA TORRES DE BALONCESTO"/>
    <n v="31162702"/>
    <s v="MÍNIMA CUANTÍA "/>
    <n v="5"/>
    <n v="6"/>
    <n v="16"/>
    <n v="8"/>
    <n v="950400"/>
    <s v="UNIDAD"/>
    <s v=""/>
  </r>
  <r>
    <x v="34"/>
    <x v="4"/>
    <s v="02-02-01-003-008-04"/>
    <s v="Materiales y suministros -Articulos Deportivos"/>
    <s v="RUEDAS GIRATORIAS PARA TRÁFICO PESADO PARA TORRES DE BALONCESTO (SALDO POR ADJUDICACION)"/>
    <n v="31162702"/>
    <s v="MÍNIMA CUANTÍA "/>
    <n v="5"/>
    <n v="6"/>
    <n v="16"/>
    <n v="1"/>
    <n v="3288"/>
    <s v="UNIDAD"/>
    <s v=""/>
  </r>
  <r>
    <x v="34"/>
    <x v="4"/>
    <s v="02-02-01-003-008-04"/>
    <s v="Materiales y suministros -Articulos Deportivos"/>
    <s v="RUEDAS GIRATORIAS EN GOMA PARA MESA DE TENIS DE MESA"/>
    <n v="31162702"/>
    <s v="MÍNIMA CUANTÍA "/>
    <n v="5"/>
    <n v="6"/>
    <n v="16"/>
    <n v="12"/>
    <n v="728640"/>
    <s v="UNIDAD"/>
    <s v=""/>
  </r>
  <r>
    <x v="34"/>
    <x v="27"/>
    <s v="02-02-01-002-007"/>
    <s v="Materiales y suministros - Artículos textiles (excepto prendas de vestir)"/>
    <s v="MORRAL O BOLSO PARA CÁMARA_x000a_"/>
    <s v="53121603"/>
    <s v="MÍNIMA CUANTÍA "/>
    <n v="1"/>
    <n v="11"/>
    <n v="10"/>
    <n v="1"/>
    <n v="1309000"/>
    <s v="Unidad"/>
    <s v=""/>
  </r>
  <r>
    <x v="34"/>
    <x v="27"/>
    <s v="02-02-01-002-007"/>
    <s v="Materiales y suministros - Artículos textiles (excepto prendas de vestir)"/>
    <s v="PENDONES INSTITUCIONALES PARA REDOBLANTE,_x000a_"/>
    <s v="55121714"/>
    <s v="MÍNIMA CUANTÍA "/>
    <n v="1"/>
    <n v="11"/>
    <n v="10"/>
    <n v="20"/>
    <n v="1512133"/>
    <s v="Unidad"/>
    <s v=""/>
  </r>
  <r>
    <x v="34"/>
    <x v="27"/>
    <s v="02-02-01-002-007"/>
    <s v="Materiales y suministros - Artículos textiles (excepto prendas de vestir)"/>
    <s v="PENDONES INSTITUCIONALES PARA TIMBA, _x000a_"/>
    <s v="55121714"/>
    <s v="MÍNIMA CUANTÍA "/>
    <n v="1"/>
    <n v="11"/>
    <n v="10"/>
    <n v="20"/>
    <n v="1512133"/>
    <s v="Unidad"/>
    <s v=""/>
  </r>
  <r>
    <x v="34"/>
    <x v="27"/>
    <s v="02-02-01-002-007"/>
    <s v="Materiales y suministros - Artículos textiles (excepto prendas de vestir)"/>
    <s v="PENDONES INSTITUCIONALES PARA LIRA_x000a_"/>
    <s v="55121714"/>
    <s v="MÍNIMA CUANTÍA "/>
    <n v="1"/>
    <n v="11"/>
    <n v="10"/>
    <n v="20"/>
    <n v="1492498"/>
    <s v="Unidad"/>
    <s v=""/>
  </r>
  <r>
    <x v="34"/>
    <x v="27"/>
    <s v="02-02-01-002-007"/>
    <s v="Materiales y suministros - Artículos textiles (excepto prendas de vestir)"/>
    <s v="PENDONES INSTITUCIONALES PARA TROMPETA_x000a_"/>
    <s v="55121714"/>
    <s v="MÍNIMA CUANTÍA "/>
    <n v="1"/>
    <n v="11"/>
    <n v="10"/>
    <n v="20"/>
    <n v="1512133"/>
    <s v="Unidad"/>
    <s v=""/>
  </r>
  <r>
    <x v="34"/>
    <x v="27"/>
    <s v="02-02-01-002-007"/>
    <s v="Materiales y suministros - Artículos textiles (excepto prendas de vestir)"/>
    <s v="PENDONES INSTITUCIONALES PARA GRANADERA, _x000a_"/>
    <s v="55121714"/>
    <s v="MÍNIMA CUANTÍA "/>
    <n v="1"/>
    <n v="11"/>
    <n v="10"/>
    <n v="20"/>
    <n v="1512133"/>
    <s v="Unidad"/>
    <s v=""/>
  </r>
  <r>
    <x v="34"/>
    <x v="27"/>
    <s v="02-02-01-002-007"/>
    <s v="Materiales y suministros - Artículos textiles (excepto prendas de vestir)"/>
    <s v="PENDONES INSTITUCIONALES PARA CAJA_x000a_"/>
    <s v="55121714"/>
    <s v="MÍNIMA CUANTÍA "/>
    <n v="1"/>
    <n v="11"/>
    <n v="10"/>
    <n v="20"/>
    <n v="1512133"/>
    <s v="Unidad"/>
    <s v=""/>
  </r>
  <r>
    <x v="34"/>
    <x v="27"/>
    <s v="02-02-01-002-007"/>
    <s v="Materiales y suministros - Artículos textiles (excepto prendas de vestir)"/>
    <s v="PENDONES INSTITUCIONALES PARA BOMBO, _x000a_"/>
    <s v="55121714"/>
    <s v="MÍNIMA CUANTÍA "/>
    <n v="1"/>
    <n v="11"/>
    <n v="10"/>
    <n v="20"/>
    <n v="1562946"/>
    <s v="Unidad"/>
    <s v=""/>
  </r>
  <r>
    <x v="34"/>
    <x v="27"/>
    <s v="02-02-01-002-007"/>
    <s v="Materiales y suministros - Artículos textiles (excepto prendas de vestir)"/>
    <s v="BANDEJAS CEREMONIAL MILITAR_x000a_"/>
    <s v="55121715"/>
    <s v="MÍNIMA CUANTÍA "/>
    <n v="1"/>
    <n v="11"/>
    <n v="10"/>
    <n v="4"/>
    <n v="1120000"/>
    <s v="Unidad"/>
    <s v=""/>
  </r>
  <r>
    <x v="34"/>
    <x v="48"/>
    <s v="02-01-01-003-008-01-2"/>
    <s v="Activos fijos - Muebles, del tipo utilizado en oficinas"/>
    <s v="ADQUISICIÓN PLANOTECA HORIZONTAL ARCHIVO CENTRAL ESUFA_x000a_"/>
    <s v="56121805"/>
    <s v="MÍNIMA CUANTÍA "/>
    <n v="1"/>
    <n v="11"/>
    <n v="10"/>
    <n v="1"/>
    <n v="5593000"/>
    <s v="UNIDAD"/>
    <s v=""/>
  </r>
  <r>
    <x v="34"/>
    <x v="35"/>
    <s v="02-01-01-004-008-03"/>
    <s v="Activos fijos - Instrumentos ópticos y equipo fotográfico; partes, piezas y accesorios"/>
    <s v="TRÍPODE ALT-AZIMUTH PARA TRABAJO PESADO REF. 93607_x000a_"/>
    <s v="60104303"/>
    <s v="SELECCIÓN ABREVIADA SUBASTA INVERSA"/>
    <n v="1"/>
    <n v="11"/>
    <n v="10"/>
    <n v="2"/>
    <n v="3013422.86"/>
    <s v="Unidad"/>
    <s v=""/>
  </r>
  <r>
    <x v="34"/>
    <x v="66"/>
    <s v="02-02-01-004-008-03"/>
    <s v="Materiales y suministros - Instrumentos ópticos y equipo fotográfico; partes, piezas y accesorios"/>
    <s v="CARTA CELESTE_x000a_"/>
    <s v="60104303"/>
    <s v="SELECCIÓN ABREVIADA SUBASTA INVERSA"/>
    <n v="1"/>
    <n v="11"/>
    <n v="10"/>
    <n v="5"/>
    <n v="153584.59999999998"/>
    <s v="Unidad"/>
    <s v=""/>
  </r>
  <r>
    <x v="34"/>
    <x v="65"/>
    <s v="02-02-01-004-006-01"/>
    <s v="Materiales y suministros - Motores, generadores y transformadores eléctricos y sus partes y piezas"/>
    <s v="CONECTOR XT-60 (1 PAR)_x000a_"/>
    <s v="60106214"/>
    <s v="SELECCIÓN ABREVIADA SUBASTA INVERSA"/>
    <n v="1"/>
    <n v="11"/>
    <n v="10"/>
    <n v="15"/>
    <n v="114876"/>
    <s v="Unidad"/>
    <s v=""/>
  </r>
  <r>
    <x v="34"/>
    <x v="66"/>
    <s v="02-02-01-004-008-03"/>
    <s v="Materiales y suministros - Instrumentos ópticos y equipo fotográfico; partes, piezas y accesorios"/>
    <s v="CÁMARA DE VISIÓN NOCTURNA GRAN ANGULAR RASPBERRY PI 4B / 3B + 5MP 1080P FISHEYES_x000a_"/>
    <s v="60106214"/>
    <s v="SELECCIÓN ABREVIADA SUBASTA INVERSA"/>
    <n v="1"/>
    <n v="11"/>
    <n v="10"/>
    <n v="2"/>
    <n v="139215.74"/>
    <s v="Unidad"/>
    <s v=""/>
  </r>
  <r>
    <x v="34"/>
    <x v="28"/>
    <s v="02-02-01-004-007-01"/>
    <s v="Materiales y suministros - Válvulas y tubos electrónicos; componentes electrónicos; sus partes y piezas"/>
    <s v="MOTORREDUCTOR FINGERTECH – SILVER SPARK 22.2:1_x000a_"/>
    <s v="60106214"/>
    <s v="SELECCIÓN ABREVIADA SUBASTA INVERSA"/>
    <n v="1"/>
    <n v="11"/>
    <n v="10"/>
    <n v="8"/>
    <n v="992598"/>
    <s v="Unidad"/>
    <s v=""/>
  </r>
  <r>
    <x v="34"/>
    <x v="28"/>
    <s v="02-02-01-004-007-01"/>
    <s v="Materiales y suministros - Válvulas y tubos electrónicos; componentes electrónicos; sus partes y piezas"/>
    <s v="BATERÍA LIPO PLUS 300MAH 7.4V 70C~90C_x000a_"/>
    <s v="60106214"/>
    <s v="SELECCIÓN ABREVIADA SUBASTA INVERSA"/>
    <n v="1"/>
    <n v="11"/>
    <n v="10"/>
    <n v="14"/>
    <n v="942818.24"/>
    <s v="Unidad"/>
    <s v=""/>
  </r>
  <r>
    <x v="34"/>
    <x v="28"/>
    <s v="02-02-01-004-007-01"/>
    <s v="Materiales y suministros - Válvulas y tubos electrónicos; componentes electrónicos; sus partes y piezas"/>
    <s v="CARGADOR Y BALANCEADOR IMAX B6: 6A 80W (DC)_x000a_"/>
    <s v="60106214"/>
    <s v="SELECCIÓN ABREVIADA SUBASTA INVERSA"/>
    <n v="1"/>
    <n v="11"/>
    <n v="10"/>
    <n v="1"/>
    <n v="466872.42"/>
    <s v="Unidad"/>
    <s v=""/>
  </r>
  <r>
    <x v="34"/>
    <x v="28"/>
    <s v="02-02-01-004-007-01"/>
    <s v="Materiales y suministros - Válvulas y tubos electrónicos; componentes electrónicos; sus partes y piezas"/>
    <s v="MOTORREDUCTOR FINGERTECH – SILVER SPARK 33.3:1_x000a_"/>
    <s v="60106214"/>
    <s v="SELECCIÓN ABREVIADA SUBASTA INVERSA"/>
    <n v="1"/>
    <n v="11"/>
    <n v="10"/>
    <n v="8"/>
    <n v="1065519.6000000001"/>
    <s v="Unidad"/>
    <s v=""/>
  </r>
  <r>
    <x v="34"/>
    <x v="28"/>
    <s v="02-02-01-004-007-01"/>
    <s v="Materiales y suministros - Válvulas y tubos electrónicos; componentes electrónicos; sus partes y piezas"/>
    <s v="RADIO CONTROL TURBO RACING P32 91803G-C_x000a_"/>
    <s v="60106214"/>
    <s v="SELECCIÓN ABREVIADA SUBASTA INVERSA"/>
    <n v="1"/>
    <n v="11"/>
    <n v="10"/>
    <n v="5"/>
    <n v="1388.45"/>
    <s v="Unidad"/>
    <s v=""/>
  </r>
  <r>
    <x v="34"/>
    <x v="28"/>
    <s v="02-02-01-004-007-01"/>
    <s v="Materiales y suministros - Válvulas y tubos electrónicos; componentes electrónicos; sus partes y piezas"/>
    <s v="XMOTION V.2_x000a_"/>
    <s v="60106214"/>
    <s v="SELECCIÓN ABREVIADA SUBASTA INVERSA"/>
    <n v="1"/>
    <n v="11"/>
    <n v="10"/>
    <n v="6"/>
    <n v="1928923.5"/>
    <s v="Unidad"/>
    <s v=""/>
  </r>
  <r>
    <x v="34"/>
    <x v="28"/>
    <s v="02-02-01-004-007-01"/>
    <s v="Materiales y suministros - Válvulas y tubos electrónicos; componentes electrónicos; sus partes y piezas"/>
    <s v="MICRO SERVOMOTOR MG90S PIÑONERÍA METÁLICA_x000a_"/>
    <s v="60106214"/>
    <s v="SELECCIÓN ABREVIADA SUBASTA INVERSA"/>
    <n v="1"/>
    <n v="11"/>
    <n v="10"/>
    <n v="10"/>
    <n v="187790.80000000002"/>
    <s v="Unidad"/>
    <s v=""/>
  </r>
  <r>
    <x v="34"/>
    <x v="28"/>
    <s v="02-02-01-004-007-01"/>
    <s v="Materiales y suministros - Válvulas y tubos electrónicos; componentes electrónicos; sus partes y piezas"/>
    <s v="KIT PARA RASPBERRY_x000a_"/>
    <s v="60106214"/>
    <s v="SELECCIÓN ABREVIADA SUBASTA INVERSA"/>
    <n v="1"/>
    <n v="11"/>
    <n v="10"/>
    <n v="2"/>
    <n v="1820040.78"/>
    <s v="Unidad"/>
    <s v=""/>
  </r>
  <r>
    <x v="34"/>
    <x v="28"/>
    <s v="02-02-01-004-007-01"/>
    <s v="Materiales y suministros - Válvulas y tubos electrónicos; componentes electrónicos; sus partes y piezas"/>
    <s v="MODULO LIDAR_x000a_"/>
    <s v="60106214"/>
    <s v="SELECCIÓN ABREVIADA SUBASTA INVERSA"/>
    <n v="1"/>
    <n v="11"/>
    <n v="10"/>
    <n v="2"/>
    <n v="498796.36"/>
    <s v="Unidad"/>
    <s v=""/>
  </r>
  <r>
    <x v="34"/>
    <x v="28"/>
    <s v="02-02-01-004-007-01"/>
    <s v="Materiales y suministros - Válvulas y tubos electrónicos; componentes electrónicos; sus partes y piezas"/>
    <s v="HELICE GEMFAN APC ELECTRICO 6×4 X2UND_x000a_"/>
    <s v="60106214"/>
    <s v="SELECCIÓN ABREVIADA SUBASTA INVERSA"/>
    <n v="1"/>
    <n v="11"/>
    <n v="10"/>
    <n v="35"/>
    <n v="805590.45"/>
    <s v="Unidad"/>
    <s v=""/>
  </r>
  <r>
    <x v="34"/>
    <x v="28"/>
    <s v="02-02-01-004-007-01"/>
    <s v="Materiales y suministros - Válvulas y tubos electrónicos; componentes electrónicos; sus partes y piezas"/>
    <s v="COMBO : MOTOR ELÉCTRICO A2212/10T DE 1400 KV + ESC 30 A + 2 HÉLICES 8 X 6_x000a_"/>
    <s v="60106214"/>
    <s v="SELECCIÓN ABREVIADA SUBASTA INVERSA"/>
    <n v="1"/>
    <n v="11"/>
    <n v="10"/>
    <n v="5"/>
    <n v="880510.39999999991"/>
    <s v="Unidad"/>
    <s v=""/>
  </r>
  <r>
    <x v="34"/>
    <x v="28"/>
    <s v="02-02-01-004-007-01"/>
    <s v="Materiales y suministros - Válvulas y tubos electrónicos; componentes electrónicos; sus partes y piezas"/>
    <s v="COMBO : MOTOR ELÉCTRICO A2212/6T DE 2200 KV + ESC 40 A + 2 HÉLICES 6 X 3.5_x000a_"/>
    <s v="60106214"/>
    <s v="SELECCIÓN ABREVIADA SUBASTA INVERSA"/>
    <n v="1"/>
    <n v="11"/>
    <n v="10"/>
    <n v="10"/>
    <n v="1761020.7999999998"/>
    <s v="Unidad"/>
    <s v=""/>
  </r>
  <r>
    <x v="34"/>
    <x v="28"/>
    <s v="02-02-01-004-007-01"/>
    <s v="Materiales y suministros - Válvulas y tubos electrónicos; componentes electrónicos; sus partes y piezas"/>
    <s v="ALARMA BAJO VOLTAJE / SALVA LIPO BLANCA_x000a_"/>
    <s v="60106214"/>
    <s v="SELECCIÓN ABREVIADA SUBASTA INVERSA"/>
    <n v="1"/>
    <n v="11"/>
    <n v="10"/>
    <n v="6"/>
    <n v="84159.299999999988"/>
    <s v="Unidad"/>
    <s v=""/>
  </r>
  <r>
    <x v="34"/>
    <x v="28"/>
    <s v="02-02-01-004-007-01"/>
    <s v="Materiales y suministros - Válvulas y tubos electrónicos; componentes electrónicos; sus partes y piezas"/>
    <s v="BATERÍA LIPO 2200 MAH 11.1 V 50 C / XT60_x000a_"/>
    <s v="60106214"/>
    <s v="SELECCIÓN ABREVIADA SUBASTA INVERSA"/>
    <n v="1"/>
    <n v="11"/>
    <n v="10"/>
    <n v="10"/>
    <n v="3699767.3"/>
    <s v="Unidad"/>
    <s v=""/>
  </r>
  <r>
    <x v="34"/>
    <x v="28"/>
    <s v="02-02-01-004-007-01"/>
    <s v="Materiales y suministros - Válvulas y tubos electrónicos; componentes electrónicos; sus partes y piezas"/>
    <s v="SERVO MICRO ALTO TORQUE MG-90S / 1,8 KG TODOS LOS PIÑONES METÁLICOS_x000a_"/>
    <s v="60106214"/>
    <s v="SELECCIÓN ABREVIADA SUBASTA INVERSA"/>
    <n v="1"/>
    <n v="11"/>
    <n v="10"/>
    <n v="30"/>
    <n v="563372.4"/>
    <s v="Unidad"/>
    <s v=""/>
  </r>
  <r>
    <x v="34"/>
    <x v="28"/>
    <s v="02-02-01-004-007-01"/>
    <s v="Materiales y suministros - Válvulas y tubos electrónicos; componentes electrónicos; sus partes y piezas"/>
    <s v="CONTROL REMOTO 6-10 CANALES FS-I6X + RECEPTOR TGY-IA6B V2_x000a_"/>
    <s v="60106214"/>
    <s v="SELECCIÓN ABREVIADA SUBASTA INVERSA"/>
    <n v="1"/>
    <n v="11"/>
    <n v="10"/>
    <n v="1"/>
    <n v="578002.80000000005"/>
    <s v="Unidad"/>
    <s v=""/>
  </r>
  <r>
    <x v="34"/>
    <x v="2"/>
    <s v="02-02-01-003-006-03"/>
    <s v="Materiales y suministros - Semimanufacturas de plástico"/>
    <s v="LAMINA FOAM BOARD 50 X 76 CM_x000a_"/>
    <s v="60106214"/>
    <s v="SELECCIÓN ABREVIADA SUBASTA INVERSA"/>
    <n v="1"/>
    <n v="11"/>
    <n v="10"/>
    <n v="57"/>
    <n v="2182649.6999999997"/>
    <s v="Unidad"/>
    <s v=""/>
  </r>
  <r>
    <x v="34"/>
    <x v="2"/>
    <s v="02-02-01-003-006-03"/>
    <s v="Materiales y suministros - Semimanufacturas de plástico"/>
    <s v="ENLACE CLEVI NYLON MINI 1.8 X 20 MM (2 UNID) "/>
    <s v="60106214"/>
    <s v="SELECCIÓN ABREVIADA SUBASTA INVERSA"/>
    <n v="1"/>
    <n v="11"/>
    <n v="10"/>
    <n v="29"/>
    <n v="70007.740000000005"/>
    <s v="Unidad"/>
    <s v=""/>
  </r>
  <r>
    <x v="34"/>
    <x v="2"/>
    <s v="02-02-01-003-006-01"/>
    <s v="Materiales y suministros - Llantas de caucho y neumáticos (cámaras de aire)"/>
    <s v="LLANTAS SEGUIDOR DE LÍNEA LARGAS (23×40)_x000a_"/>
    <s v="60106214"/>
    <s v="SELECCIÓN ABREVIADA SUBASTA INVERSA"/>
    <n v="1"/>
    <n v="11"/>
    <n v="10"/>
    <n v="6"/>
    <n v="259720.38"/>
    <s v="Unidad"/>
    <s v=""/>
  </r>
  <r>
    <x v="34"/>
    <x v="2"/>
    <s v="02-02-01-003-006-01"/>
    <s v="Materiales y suministros - Llantas de caucho y neumáticos (cámaras de aire)"/>
    <s v="LLANTAS MINISUMO (31×23)_x000a_"/>
    <s v="60106214"/>
    <s v="SELECCIÓN ABREVIADA SUBASTA INVERSA"/>
    <n v="1"/>
    <n v="11"/>
    <n v="10"/>
    <n v="8"/>
    <n v="327674.40000000002"/>
    <s v="Unidad"/>
    <s v=""/>
  </r>
  <r>
    <x v="34"/>
    <x v="5"/>
    <s v="02-02-01-004-002"/>
    <s v="Materiales y suministros - Productos metálicos elaborados (excepto maquinaria y equipo)"/>
    <s v="CUERNO 2 HUECOS MEDIANO T CON TORNILLOS DUBRO_x000a_"/>
    <s v="60106214"/>
    <s v="SELECCIÓN ABREVIADA SUBASTA INVERSA"/>
    <n v="1"/>
    <n v="11"/>
    <n v="10"/>
    <n v="43"/>
    <n v="207609.16"/>
    <s v="Unidad"/>
    <s v=""/>
  </r>
  <r>
    <x v="34"/>
    <x v="5"/>
    <s v="02-02-01-004-002"/>
    <s v="Materiales y suministros - Productos metálicos elaborados (excepto maquinaria y equipo)"/>
    <s v="CUCHILLA MINISUMO (10×1.8)CM_x000a_"/>
    <s v="60106214"/>
    <s v="SELECCIÓN ABREVIADA SUBASTA INVERSA"/>
    <n v="1"/>
    <n v="11"/>
    <n v="10"/>
    <n v="7"/>
    <n v="57687.770000000004"/>
    <s v="Unidad"/>
    <s v=""/>
  </r>
  <r>
    <x v="34"/>
    <x v="56"/>
    <s v="02-01-01-004-007-01"/>
    <s v="Activos fijos - Válvulas y tubos electrónicos; componentes electrónicos; sus partes y piezas"/>
    <s v="KIT ARDUINO STARTER (JEMFA)_x000a_"/>
    <s v="60106401"/>
    <s v="SELECCIÓN ABREVIADA SUBASTA INVERSA"/>
    <n v="1"/>
    <n v="11"/>
    <n v="10"/>
    <n v="12"/>
    <n v="11627483.52"/>
    <s v="Unidad"/>
    <s v=""/>
  </r>
  <r>
    <x v="34"/>
    <x v="56"/>
    <s v="02-01-01-004-007-01"/>
    <s v="Activos fijos - Válvulas y tubos electrónicos; componentes electrónicos; sus partes y piezas"/>
    <s v="KIT HERRAMIENTAS ELECTRONICO (JEMFA)_x000a_"/>
    <s v="60106401"/>
    <s v="SELECCIÓN ABREVIADA SUBASTA INVERSA"/>
    <n v="1"/>
    <n v="11"/>
    <n v="10"/>
    <n v="12"/>
    <n v="6952923.6000000006"/>
    <s v="Unidad"/>
    <s v=""/>
  </r>
  <r>
    <x v="34"/>
    <x v="48"/>
    <s v="02-01-01-003-008-03"/>
    <s v="Activos fijos - Instrumentos musicales"/>
    <s v="TROMBON GAMA ALTA/PROFESIONAL_x000a_"/>
    <s v="60131102"/>
    <s v="MÍNIMA CUANTÍA "/>
    <n v="1"/>
    <n v="11"/>
    <n v="10"/>
    <n v="1"/>
    <n v="24874999.59"/>
    <s v="UNIDAD"/>
    <s v=""/>
  </r>
  <r>
    <x v="34"/>
    <x v="48"/>
    <s v="02-01-01-003-008-03"/>
    <s v="Activos fijos - Instrumentos musicales"/>
    <s v="SAXOFON ALTO EB GAMA ALTA/PROFESIONAL_x000a_"/>
    <s v="60131104"/>
    <s v="MÍNIMA CUANTÍA "/>
    <n v="1"/>
    <n v="11"/>
    <n v="10"/>
    <n v="1"/>
    <n v="32835000.030000001"/>
    <s v="UNIDAD"/>
    <s v=""/>
  </r>
  <r>
    <x v="34"/>
    <x v="48"/>
    <s v="02-01-01-003-008-03"/>
    <s v="Activos fijos - Instrumentos musicales"/>
    <s v="CORNETA DE BLOQUE (APOYO JEMFA)_x000a_"/>
    <s v="60131205"/>
    <s v="MÍNIMA CUANTÍA "/>
    <n v="1"/>
    <n v="11"/>
    <n v="10"/>
    <n v="10"/>
    <n v="7500000"/>
    <s v="UNIDAD"/>
    <s v=""/>
  </r>
  <r>
    <x v="34"/>
    <x v="48"/>
    <s v="02-01-01-003-008-03"/>
    <s v="Activos fijos - Instrumentos musicales"/>
    <s v="CORNETA DE BLOQUE_x000a_"/>
    <s v="60131205"/>
    <s v="MÍNIMA CUANTÍA "/>
    <n v="1"/>
    <n v="11"/>
    <n v="10"/>
    <n v="1"/>
    <n v="3693752.85"/>
    <s v="UNIDAD"/>
    <s v=""/>
  </r>
  <r>
    <x v="34"/>
    <x v="4"/>
    <s v="02-02-01-003-008-03"/>
    <s v="Materiales y suministros -Instrumentos Musicales"/>
    <s v="PANDERETA PROFESIONAL PARA MONTAR_x000a_"/>
    <s v="60131403"/>
    <s v="MÍNIMA CUANTÍA "/>
    <n v="1"/>
    <n v="11"/>
    <n v="10"/>
    <n v="2"/>
    <n v="298499.59999999998"/>
    <s v="Unidad"/>
    <s v=""/>
  </r>
  <r>
    <x v="34"/>
    <x v="48"/>
    <s v="02-01-01-003-008-03"/>
    <s v="Activos fijos - Instrumentos musicales"/>
    <s v="LIRA INGLESA CON CARGADOR Y GOLPEADOR_x000a_"/>
    <s v="60131405"/>
    <s v="MÍNIMA CUANTÍA "/>
    <n v="1"/>
    <n v="11"/>
    <n v="10"/>
    <n v="10"/>
    <n v="7263498.1999999993"/>
    <s v="UNIDAD"/>
    <s v=""/>
  </r>
  <r>
    <x v="34"/>
    <x v="48"/>
    <s v="02-01-01-003-008-03"/>
    <s v="Activos fijos - Instrumentos musicales"/>
    <s v="TAMBORA (APOYO JEMFA 2.500.000 Y PPTO UNIDAD)"/>
    <s v="60131405"/>
    <s v="MÍNIMA CUANTÍA "/>
    <n v="1"/>
    <n v="11"/>
    <n v="10"/>
    <n v="4"/>
    <n v="2500000"/>
    <s v="UNIDAD"/>
    <s v=""/>
  </r>
  <r>
    <x v="34"/>
    <x v="48"/>
    <s v="02-01-01-003-008-03"/>
    <s v="Activos fijos - Instrumentos musicales"/>
    <s v="TAMBORA (APOYO JEMFA 2.500.000"/>
    <s v="60131405"/>
    <s v="MÍNIMA CUANTÍA "/>
    <n v="1"/>
    <n v="11"/>
    <n v="10"/>
    <n v="10"/>
    <n v="3867999.4"/>
    <s v="UNIDAD"/>
    <s v=""/>
  </r>
  <r>
    <x v="34"/>
    <x v="48"/>
    <s v="02-01-01-003-008-03"/>
    <s v="Activos fijos - Instrumentos musicales"/>
    <s v="REDOBLANTE DE 14&quot;_x000a_"/>
    <s v="60131405"/>
    <s v="MÍNIMA CUANTÍA "/>
    <n v="1"/>
    <n v="11"/>
    <n v="10"/>
    <n v="10"/>
    <n v="6318245.5"/>
    <s v="UNIDAD"/>
    <s v=""/>
  </r>
  <r>
    <x v="34"/>
    <x v="48"/>
    <s v="02-01-01-003-008-03"/>
    <s v="Activos fijos - Instrumentos musicales"/>
    <s v="CAJA 14&quot;_x000a_"/>
    <s v="60131405"/>
    <s v="MÍNIMA CUANTÍA "/>
    <n v="1"/>
    <n v="11"/>
    <n v="10"/>
    <n v="10"/>
    <n v="6467495.3000000007"/>
    <s v="UNIDAD"/>
    <s v=""/>
  </r>
  <r>
    <x v="34"/>
    <x v="48"/>
    <s v="02-01-01-003-008-03"/>
    <s v="Activos fijos - Instrumentos musicales"/>
    <s v="GRANADERA DE 14&quot;_x000a_"/>
    <s v="60131405"/>
    <s v="MÍNIMA CUANTÍA "/>
    <n v="1"/>
    <n v="11"/>
    <n v="10"/>
    <n v="10"/>
    <n v="6467495.3000000007"/>
    <s v="UNIDAD"/>
    <s v=""/>
  </r>
  <r>
    <x v="34"/>
    <x v="4"/>
    <s v="02-02-01-003-008-03"/>
    <s v="Materiales y suministros -Instrumentos Musicales"/>
    <s v="CABASA_x000a_"/>
    <s v="60131443"/>
    <s v="MÍNIMA CUANTÍA "/>
    <n v="1"/>
    <n v="11"/>
    <n v="10"/>
    <n v="2"/>
    <n v="557200.84"/>
    <s v="Unidad"/>
    <s v=""/>
  </r>
  <r>
    <x v="34"/>
    <x v="4"/>
    <s v="02-02-01-003-008-03"/>
    <s v="Materiales y suministros -Instrumentos Musicales"/>
    <s v="JUEGO DE TRIANGULOS SINFONICOS_x000a_"/>
    <s v="60131449"/>
    <s v="MÍNIMA CUANTÍA "/>
    <n v="1"/>
    <n v="11"/>
    <n v="10"/>
    <n v="2"/>
    <n v="258698.86"/>
    <s v="Unidad"/>
    <s v=""/>
  </r>
  <r>
    <x v="34"/>
    <x v="4"/>
    <s v="02-02-01-003-008-03"/>
    <s v="Materiales y suministros -Instrumentos Musicales"/>
    <s v="CAÑAS SINTETICAS PARA SAXOFON ALTO_x000a_"/>
    <s v="60131502"/>
    <s v="MÍNIMA CUANTÍA "/>
    <n v="1"/>
    <n v="11"/>
    <n v="10"/>
    <n v="4"/>
    <n v="1193998.3999999999"/>
    <s v="Unidad"/>
    <s v=""/>
  </r>
  <r>
    <x v="34"/>
    <x v="4"/>
    <s v="02-02-01-003-008-03"/>
    <s v="Materiales y suministros -Instrumentos Musicales"/>
    <s v="CAÑAS SINTETICAS PARA SAXOFON TENOR_x000a_"/>
    <s v="60131502"/>
    <s v="MÍNIMA CUANTÍA "/>
    <n v="1"/>
    <n v="11"/>
    <n v="10"/>
    <n v="2"/>
    <n v="632382.66"/>
    <s v="Unidad"/>
    <s v=""/>
  </r>
  <r>
    <x v="34"/>
    <x v="4"/>
    <s v="02-02-01-003-008-03"/>
    <s v="Materiales y suministros -Instrumentos Musicales"/>
    <s v="CAJA DE CAÑAS PARA SAXOFON ALTO NO 3_x000a_"/>
    <s v="60131502"/>
    <s v="MÍNIMA CUANTÍA "/>
    <n v="1"/>
    <n v="11"/>
    <n v="10"/>
    <n v="8"/>
    <n v="1592001.04"/>
    <s v="Unidad"/>
    <s v=""/>
  </r>
  <r>
    <x v="34"/>
    <x v="4"/>
    <s v="02-02-01-003-008-03"/>
    <s v="Materiales y suministros -Instrumentos Musicales"/>
    <s v="CAJA DE CAÑAS PARA SAXOFON ALTO NO 2 1/2_x000a_"/>
    <s v="60131502"/>
    <s v="MÍNIMA CUANTÍA "/>
    <n v="1"/>
    <n v="11"/>
    <n v="10"/>
    <n v="5"/>
    <n v="995000.65"/>
    <s v="Unidad"/>
    <s v=""/>
  </r>
  <r>
    <x v="34"/>
    <x v="4"/>
    <s v="02-02-01-003-008-03"/>
    <s v="Materiales y suministros -Instrumentos Musicales"/>
    <s v="CAJA DE CAÑAS PARA SAXOFON SOPRANO NO 3_x000a_"/>
    <s v="60131502"/>
    <s v="MÍNIMA CUANTÍA "/>
    <n v="1"/>
    <n v="11"/>
    <n v="10"/>
    <n v="3"/>
    <n v="597000.39"/>
    <s v="Unidad"/>
    <s v=""/>
  </r>
  <r>
    <x v="34"/>
    <x v="4"/>
    <s v="02-02-01-003-008-03"/>
    <s v="Materiales y suministros -Instrumentos Musicales"/>
    <s v="CAJA DE CAÑAS PARA SAXOFON TENOR NO 3_x000a_"/>
    <s v="60131502"/>
    <s v="MÍNIMA CUANTÍA "/>
    <n v="1"/>
    <n v="11"/>
    <n v="10"/>
    <n v="4"/>
    <n v="557200.84"/>
    <s v="Unidad"/>
    <s v=""/>
  </r>
  <r>
    <x v="34"/>
    <x v="4"/>
    <s v="02-02-01-003-008-03"/>
    <s v="Materiales y suministros -Instrumentos Musicales"/>
    <s v="CAJA CAÑAS PARA CLARINETE  NO 3 _x000a_"/>
    <s v="60131502"/>
    <s v="MÍNIMA CUANTÍA "/>
    <n v="1"/>
    <n v="11"/>
    <n v="10"/>
    <n v="10"/>
    <n v="1990001.3"/>
    <s v="Unidad"/>
    <s v=""/>
  </r>
  <r>
    <x v="34"/>
    <x v="4"/>
    <s v="02-02-01-003-008-03"/>
    <s v="Materiales y suministros -Instrumentos Musicales"/>
    <s v="CAJA CAÑAS PARA CLARINETE SOPRANO  NO 3 1/2 _x000a_"/>
    <s v="60131502"/>
    <s v="MÍNIMA CUANTÍA "/>
    <n v="1"/>
    <n v="11"/>
    <n v="10"/>
    <n v="10"/>
    <n v="1990001.3"/>
    <s v="Unidad"/>
    <s v=""/>
  </r>
  <r>
    <x v="34"/>
    <x v="4"/>
    <s v="02-02-01-003-008-03"/>
    <s v="Materiales y suministros -Instrumentos Musicales"/>
    <s v="CAJA DE CAÑAS PARA SAXOFON BARITONO NO 3_x000a_"/>
    <s v="60131502"/>
    <s v="MÍNIMA CUANTÍA "/>
    <n v="1"/>
    <n v="11"/>
    <n v="10"/>
    <n v="2"/>
    <n v="596999.19999999995"/>
    <s v="Unidad"/>
    <s v=""/>
  </r>
  <r>
    <x v="34"/>
    <x v="4"/>
    <s v="02-02-01-003-008-03"/>
    <s v="Materiales y suministros -Instrumentos Musicales"/>
    <s v="CAJA DE CAÑAS PARA SAXOFON TENOR NO 2 1/2_x000a_"/>
    <s v="60131502"/>
    <s v="MÍNIMA CUANTÍA "/>
    <n v="1"/>
    <n v="11"/>
    <n v="10"/>
    <n v="4"/>
    <n v="676600.68"/>
    <s v="Unidad"/>
    <s v=""/>
  </r>
  <r>
    <x v="34"/>
    <x v="4"/>
    <s v="02-02-01-003-008-03"/>
    <s v="Materiales y suministros -Instrumentos Musicales"/>
    <s v="CAJA DE CAÑAS CLARINETE BAJO NO 3_x000a_"/>
    <s v="60131502"/>
    <s v="MÍNIMA CUANTÍA "/>
    <n v="1"/>
    <n v="11"/>
    <n v="10"/>
    <n v="3"/>
    <n v="746251.38"/>
    <s v="Unidad"/>
    <s v=""/>
  </r>
  <r>
    <x v="34"/>
    <x v="4"/>
    <s v="02-02-01-003-008-03"/>
    <s v="Materiales y suministros -Instrumentos Musicales"/>
    <s v="CAJA CAÑAS PARA CLARINETE REQUINTO NO 3_x000a_"/>
    <s v="60131502"/>
    <s v="MÍNIMA CUANTÍA "/>
    <n v="1"/>
    <n v="11"/>
    <n v="10"/>
    <n v="3"/>
    <n v="746251.38"/>
    <s v="Unidad"/>
    <s v=""/>
  </r>
  <r>
    <x v="34"/>
    <x v="4"/>
    <s v="02-02-01-003-008-03"/>
    <s v="Materiales y suministros -Instrumentos Musicales"/>
    <s v="PARCHE SINTETICO PARA CONGA  12PUL._x000a_"/>
    <s v="60131507"/>
    <s v="MÍNIMA CUANTÍA "/>
    <n v="1"/>
    <n v="11"/>
    <n v="10"/>
    <n v="2"/>
    <n v="398000.26"/>
    <s v="Unidad"/>
    <s v=""/>
  </r>
  <r>
    <x v="34"/>
    <x v="4"/>
    <s v="02-02-01-003-008-03"/>
    <s v="Materiales y suministros -Instrumentos Musicales"/>
    <s v="PARCHE SINTETICO PARA BONGO  07PUL._x000a_"/>
    <s v="60131507"/>
    <s v="MÍNIMA CUANTÍA "/>
    <n v="1"/>
    <n v="11"/>
    <n v="10"/>
    <n v="2"/>
    <n v="258698.86"/>
    <s v="Unidad"/>
    <s v=""/>
  </r>
  <r>
    <x v="34"/>
    <x v="4"/>
    <s v="02-02-01-003-008-03"/>
    <s v="Materiales y suministros -Instrumentos Musicales"/>
    <s v="PARCHE PARA TIMBAL LATINO 13 PUL._x000a_"/>
    <s v="60131507"/>
    <s v="MÍNIMA CUANTÍA "/>
    <n v="1"/>
    <n v="11"/>
    <n v="10"/>
    <n v="2"/>
    <n v="497500.92"/>
    <s v="Unidad"/>
    <s v=""/>
  </r>
  <r>
    <x v="34"/>
    <x v="4"/>
    <s v="02-02-01-003-008-03"/>
    <s v="Materiales y suministros -Instrumentos Musicales"/>
    <s v="PARCHE SINTETICO PARA BONGOE  8 PUL._x000a_"/>
    <s v="60131507"/>
    <s v="MÍNIMA CUANTÍA "/>
    <n v="1"/>
    <n v="11"/>
    <n v="10"/>
    <n v="2"/>
    <n v="258698.86"/>
    <s v="Unidad"/>
    <s v=""/>
  </r>
  <r>
    <x v="34"/>
    <x v="4"/>
    <s v="02-02-01-003-008-03"/>
    <s v="Materiales y suministros -Instrumentos Musicales"/>
    <s v="PARCHES PARA BOMBO 26 PULGADAS_x000a_"/>
    <s v="60131507"/>
    <s v="MÍNIMA CUANTÍA "/>
    <n v="1"/>
    <n v="11"/>
    <n v="10"/>
    <n v="40"/>
    <n v="1790997.6"/>
    <s v="Unidad"/>
    <s v=""/>
  </r>
  <r>
    <x v="34"/>
    <x v="4"/>
    <s v="02-02-01-003-008-03"/>
    <s v="Materiales y suministros -Instrumentos Musicales"/>
    <s v="PARCHES PARA TAMBORA 18 PULGADAS_x000a_"/>
    <s v="60131507"/>
    <s v="MÍNIMA CUANTÍA "/>
    <n v="1"/>
    <n v="11"/>
    <n v="10"/>
    <n v="40"/>
    <n v="1815797.2"/>
    <s v="Unidad"/>
    <s v=""/>
  </r>
  <r>
    <x v="34"/>
    <x v="4"/>
    <s v="02-02-01-003-008-03"/>
    <s v="Materiales y suministros -Instrumentos Musicales"/>
    <s v="PARCHE SINTETICO PARA CONGA  11PUL._x000a_"/>
    <s v="60131507"/>
    <s v="MÍNIMA CUANTÍA "/>
    <n v="1"/>
    <n v="11"/>
    <n v="10"/>
    <n v="2"/>
    <n v="398000.26"/>
    <s v="Unidad"/>
    <s v=""/>
  </r>
  <r>
    <x v="34"/>
    <x v="4"/>
    <s v="02-02-01-003-008-03"/>
    <s v="Materiales y suministros -Instrumentos Musicales"/>
    <s v="MESA PARA MISCELANEOS_x000a_"/>
    <s v="60131507"/>
    <s v="MÍNIMA CUANTÍA "/>
    <n v="1"/>
    <n v="11"/>
    <n v="10"/>
    <n v="2"/>
    <n v="716399.04"/>
    <s v="Unidad"/>
    <s v=""/>
  </r>
  <r>
    <x v="34"/>
    <x v="4"/>
    <s v="02-02-01-003-008-03"/>
    <s v="Materiales y suministros -Instrumentos Musicales"/>
    <s v="TRINCHE PARA GUIRA DE 12 RADIOS_x000a_"/>
    <s v="60131507"/>
    <s v="MÍNIMA CUANTÍA "/>
    <n v="1"/>
    <n v="11"/>
    <n v="10"/>
    <n v="3"/>
    <n v="89549.88"/>
    <s v="Unidad"/>
    <s v=""/>
  </r>
  <r>
    <x v="34"/>
    <x v="4"/>
    <s v="02-02-01-003-008-03"/>
    <s v="Materiales y suministros -Instrumentos Musicales"/>
    <s v="PEDAL GAJATE PARA CAMPANA_x000a_"/>
    <s v="60131507"/>
    <s v="MÍNIMA CUANTÍA "/>
    <n v="1"/>
    <n v="11"/>
    <n v="10"/>
    <n v="2"/>
    <n v="457700.18"/>
    <s v="Unidad"/>
    <s v=""/>
  </r>
  <r>
    <x v="34"/>
    <x v="4"/>
    <s v="02-02-01-003-008-03"/>
    <s v="Materiales y suministros -Instrumentos Musicales"/>
    <s v="PARES DE GOLPEADORES PARA TIMBA Y BOMBO EN MADERA_x000a_"/>
    <s v="60131507"/>
    <s v="MÍNIMA CUANTÍA "/>
    <n v="1"/>
    <n v="11"/>
    <n v="10"/>
    <n v="30"/>
    <n v="905923.2"/>
    <s v="Unidad"/>
    <s v=""/>
  </r>
  <r>
    <x v="34"/>
    <x v="4"/>
    <s v="02-02-01-003-008-03"/>
    <s v="Materiales y suministros -Instrumentos Musicales"/>
    <s v="JUEGO DE FINGER CYMBALS_x000a_"/>
    <s v="60131507"/>
    <s v="MÍNIMA CUANTÍA "/>
    <n v="1"/>
    <n v="11"/>
    <n v="10"/>
    <n v="2"/>
    <n v="228848.9"/>
    <s v="Unidad"/>
    <s v=""/>
  </r>
  <r>
    <x v="34"/>
    <x v="4"/>
    <s v="02-02-01-003-008-03"/>
    <s v="Materiales y suministros -Instrumentos Musicales"/>
    <s v="GOLPEADORES EN NYLON PARA LIRA_x000a_"/>
    <s v="60131507"/>
    <s v="MÍNIMA CUANTÍA "/>
    <n v="1"/>
    <n v="11"/>
    <n v="10"/>
    <n v="30"/>
    <n v="341506.2"/>
    <s v="Unidad"/>
    <s v=""/>
  </r>
  <r>
    <x v="34"/>
    <x v="48"/>
    <s v="02-01-01-003-008-03"/>
    <s v="Activos fijos - Instrumentos musicales"/>
    <s v="STAND PARA PLATILLOS SINFONICOS_x000a_"/>
    <s v="60131507"/>
    <s v="MÍNIMA CUANTÍA "/>
    <n v="1"/>
    <n v="11"/>
    <n v="10"/>
    <n v="1"/>
    <n v="776100.15"/>
    <s v="UNIDAD"/>
    <s v=""/>
  </r>
  <r>
    <x v="34"/>
    <x v="48"/>
    <s v="02-01-01-003-008-03"/>
    <s v="Activos fijos - Instrumentos musicales"/>
    <s v="STAND TECLADO_x000a_"/>
    <s v="60131507"/>
    <s v="MÍNIMA CUANTÍA "/>
    <n v="1"/>
    <n v="11"/>
    <n v="10"/>
    <n v="2"/>
    <n v="994999.46"/>
    <s v="UNIDAD"/>
    <s v=""/>
  </r>
  <r>
    <x v="34"/>
    <x v="27"/>
    <s v="02-02-01-002-007"/>
    <s v="Materiales y suministros - Artículos textiles (excepto prendas de vestir)"/>
    <s v="ESTUCHE PARA LIRA_x000a_"/>
    <s v="60131510"/>
    <s v="MÍNIMA CUANTÍA "/>
    <n v="1"/>
    <n v="11"/>
    <n v="10"/>
    <n v="10"/>
    <n v="4477505.9000000004"/>
    <s v="Unidad"/>
    <s v=""/>
  </r>
  <r>
    <x v="34"/>
    <x v="27"/>
    <s v="02-02-01-002-007"/>
    <s v="Materiales y suministros - Artículos textiles (excepto prendas de vestir)"/>
    <s v="ESTUCHE PARA TAMBORA"/>
    <s v="60131510"/>
    <s v="MÍNIMA CUANTÍA "/>
    <n v="1"/>
    <n v="11"/>
    <n v="10"/>
    <n v="10"/>
    <n v="2487504.6"/>
    <s v="Unidad"/>
    <s v=""/>
  </r>
  <r>
    <x v="34"/>
    <x v="27"/>
    <s v="02-02-01-002-007"/>
    <s v="Materiales y suministros - Artículos textiles (excepto prendas de vestir)"/>
    <s v="ESTUCHE PARA BOMBO BANDA DE GUERRA_x000a_"/>
    <s v="60131510"/>
    <s v="MÍNIMA CUANTÍA "/>
    <n v="1"/>
    <n v="11"/>
    <n v="10"/>
    <n v="10"/>
    <n v="2984996"/>
    <s v="Unidad"/>
    <s v=""/>
  </r>
  <r>
    <x v="34"/>
    <x v="27"/>
    <s v="02-02-01-002-007"/>
    <s v="Materiales y suministros - Artículos textiles (excepto prendas de vestir)"/>
    <s v="ESTUCHE PARA CONGAS (PAR)_x000a_"/>
    <s v="60131510"/>
    <s v="MÍNIMA CUANTÍA "/>
    <n v="1"/>
    <n v="11"/>
    <n v="10"/>
    <n v="2"/>
    <n v="358199.52"/>
    <s v="Unidad"/>
    <s v=""/>
  </r>
  <r>
    <x v="34"/>
    <x v="4"/>
    <s v="02-02-01-003-008-09"/>
    <s v="Materiales y suministros - Otros artículos manufacturados n. C. P."/>
    <s v="BAQUETERO_x000a_"/>
    <s v="60131510"/>
    <s v="MÍNIMA CUANTÍA "/>
    <n v="1"/>
    <n v="11"/>
    <n v="10"/>
    <n v="2"/>
    <n v="260000"/>
    <s v="Unidad"/>
    <s v=""/>
  </r>
  <r>
    <x v="34"/>
    <x v="4"/>
    <s v="02-02-01-003-008-03"/>
    <s v="Materiales y suministros -Instrumentos Musicales"/>
    <s v="PARES DE BAQUETAS PARA REDOBLANTE_x000a_"/>
    <s v="60131520"/>
    <s v="MÍNIMA CUANTÍA "/>
    <n v="1"/>
    <n v="11"/>
    <n v="10"/>
    <n v="5"/>
    <n v="447749.4"/>
    <s v="Unidad"/>
    <s v=""/>
  </r>
  <r>
    <x v="34"/>
    <x v="4"/>
    <s v="02-02-01-003-008-03"/>
    <s v="Materiales y suministros -Instrumentos Musicales"/>
    <s v="PARES  DE BAQUETAS PARA PLATO SUSPENDIDO _x000a_"/>
    <s v="60131520"/>
    <s v="MÍNIMA CUANTÍA "/>
    <n v="1"/>
    <n v="11"/>
    <n v="10"/>
    <n v="3"/>
    <n v="686550.27"/>
    <s v="Unidad"/>
    <s v=""/>
  </r>
  <r>
    <x v="34"/>
    <x v="4"/>
    <s v="02-02-01-003-008-03"/>
    <s v="Materiales y suministros -Instrumentos Musicales"/>
    <s v="PAR BAQUETAS PARA REDOBLANTE_x000a_"/>
    <s v="60131520"/>
    <s v="MÍNIMA CUANTÍA "/>
    <n v="1"/>
    <n v="11"/>
    <n v="10"/>
    <n v="40"/>
    <n v="3591562.8000000003"/>
    <s v="Unidad"/>
    <s v=""/>
  </r>
  <r>
    <x v="34"/>
    <x v="7"/>
    <s v="02-02-01-003-004-06"/>
    <s v="Materiales y suministros - Abonos y plaguicidas"/>
    <s v="HERBICIDA_x000a_"/>
    <s v="10171700"/>
    <s v="MÍNIMA CUANTÍA "/>
    <n v="1"/>
    <n v="11"/>
    <n v="10"/>
    <n v="5"/>
    <n v="190000"/>
    <s v="Unidad"/>
    <s v=""/>
  </r>
  <r>
    <x v="34"/>
    <x v="61"/>
    <s v="02-02-01-003-007-09"/>
    <s v="Materiales y suministros - Otros productos minerales no metálicos n. C. P."/>
    <s v="ROLLO DE LIJA TELA  # 100 X 20 MT_x000a_"/>
    <s v="11101500"/>
    <s v="MÍNIMA CUANTÍA "/>
    <n v="1"/>
    <n v="11"/>
    <n v="10"/>
    <n v="3"/>
    <n v="294717"/>
    <s v="Unidad"/>
    <s v=""/>
  </r>
  <r>
    <x v="34"/>
    <x v="61"/>
    <s v="02-02-01-003-007-09"/>
    <s v="Materiales y suministros - Otros productos minerales no metálicos n. C. P."/>
    <s v="CAJA DE LIJA # 600 X 100 UN_x000a_"/>
    <s v="11101500"/>
    <s v="MÍNIMA CUANTÍA "/>
    <n v="1"/>
    <n v="11"/>
    <n v="10"/>
    <n v="1"/>
    <n v="84214.17"/>
    <s v="Unidad"/>
    <s v=""/>
  </r>
  <r>
    <x v="34"/>
    <x v="61"/>
    <s v="02-02-01-003-007-09"/>
    <s v="Materiales y suministros - Otros productos minerales no metálicos n. C. P."/>
    <s v="CAJA DE LIJA # 220 X 100 UN_x000a_"/>
    <s v="11101500"/>
    <s v="MÍNIMA CUANTÍA "/>
    <n v="1"/>
    <n v="11"/>
    <n v="10"/>
    <n v="1"/>
    <n v="84213.38"/>
    <s v="Unidad"/>
    <s v=""/>
  </r>
  <r>
    <x v="34"/>
    <x v="61"/>
    <s v="02-02-01-003-007-09"/>
    <s v="Materiales y suministros - Otros productos minerales no metálicos n. C. P."/>
    <s v="LIJA # 150_x000a_"/>
    <s v="11101500"/>
    <s v="MÍNIMA CUANTÍA "/>
    <n v="1"/>
    <n v="11"/>
    <n v="10"/>
    <n v="71"/>
    <n v="95119.41"/>
    <s v="Unidad"/>
    <s v=""/>
  </r>
  <r>
    <x v="34"/>
    <x v="61"/>
    <s v="02-02-01-003-007-09"/>
    <s v="Materiales y suministros - Otros productos minerales no metálicos n. C. P."/>
    <s v="LIJA # 180_x000a_"/>
    <s v="11101500"/>
    <s v="MÍNIMA CUANTÍA "/>
    <n v="1"/>
    <n v="11"/>
    <n v="10"/>
    <n v="70"/>
    <n v="93779.7"/>
    <s v="Unidad"/>
    <s v=""/>
  </r>
  <r>
    <x v="34"/>
    <x v="58"/>
    <s v="02-02-01-001-005"/>
    <s v="Materiales y suministros - Piedra, arena y arcilla"/>
    <s v="MIXTO  FINA ENLONADO X  M3 "/>
    <s v="11111700"/>
    <s v="MÍNIMA CUANTÍA "/>
    <n v="1"/>
    <n v="11"/>
    <n v="10"/>
    <n v="4.3"/>
    <n v="446043.04200000002"/>
    <s v="Unidad"/>
    <s v=""/>
  </r>
  <r>
    <x v="34"/>
    <x v="58"/>
    <s v="02-02-01-001-005"/>
    <s v="Materiales y suministros - Piedra, arena y arcilla"/>
    <s v="MIXTO  FINA ENLONADO X  M3"/>
    <s v="11111700"/>
    <s v="MÍNIMA CUANTÍA "/>
    <n v="1"/>
    <n v="11"/>
    <n v="16"/>
    <n v="12"/>
    <n v="1244771.28"/>
    <s v="Unidad"/>
    <s v=""/>
  </r>
  <r>
    <x v="34"/>
    <x v="60"/>
    <s v="02-02-01-003-001"/>
    <s v="Materiales y suministros - Productos de madera, corcho, cestería y espartería"/>
    <s v="LÁMINA DE MDF 04 MM CRUDO_x000a_"/>
    <s v="11121600"/>
    <s v="MÍNIMA CUANTÍA "/>
    <n v="1"/>
    <n v="11"/>
    <n v="10"/>
    <n v="4"/>
    <n v="650738.64"/>
    <s v="Unidad"/>
    <s v=""/>
  </r>
  <r>
    <x v="34"/>
    <x v="60"/>
    <s v="02-02-01-003-001"/>
    <s v="Materiales y suministros - Productos de madera, corcho, cestería y espartería"/>
    <s v="LÁMINA DE MDF 04 MM CRUDO_x000a_"/>
    <s v="11121600"/>
    <s v="MÍNIMA CUANTÍA "/>
    <n v="1"/>
    <n v="11"/>
    <n v="16"/>
    <n v="1"/>
    <n v="162684.66"/>
    <s v="Unidad"/>
    <s v=""/>
  </r>
  <r>
    <x v="34"/>
    <x v="60"/>
    <s v="02-02-01-003-001"/>
    <s v="Materiales y suministros - Productos de madera, corcho, cestería y espartería"/>
    <s v="LÁMINA DE MDF 18 MM CRUDO_x000a_"/>
    <s v="11121600"/>
    <s v="MÍNIMA CUANTÍA "/>
    <n v="1"/>
    <n v="11"/>
    <n v="10"/>
    <n v="4"/>
    <n v="966439.72"/>
    <s v="Unidad"/>
    <s v=""/>
  </r>
  <r>
    <x v="34"/>
    <x v="60"/>
    <s v="02-02-01-003-001"/>
    <s v="Materiales y suministros - Productos de madera, corcho, cestería y espartería"/>
    <s v="LÁMINA DE MDF 18 MM CRUDO_x000a_"/>
    <s v="11121600"/>
    <s v="MÍNIMA CUANTÍA "/>
    <n v="1"/>
    <n v="11"/>
    <n v="16"/>
    <n v="1"/>
    <n v="241609.93"/>
    <s v="Unidad"/>
    <s v=""/>
  </r>
  <r>
    <x v="34"/>
    <x v="60"/>
    <s v="02-02-01-003-001"/>
    <s v="Materiales y suministros - Productos de madera, corcho, cestería y espartería"/>
    <s v="DURMIENTE DE MADERA DERECHO, CEPILLADO Y CANTEADO 4 X 4 CM_x000a_"/>
    <s v="11121600"/>
    <s v="MÍNIMA CUANTÍA "/>
    <n v="1"/>
    <n v="11"/>
    <n v="10"/>
    <n v="5"/>
    <n v="102193.05"/>
    <s v="Unidad"/>
    <s v=""/>
  </r>
  <r>
    <x v="34"/>
    <x v="60"/>
    <s v="02-02-01-003-001"/>
    <s v="Materiales y suministros - Productos de madera, corcho, cestería y espartería"/>
    <s v="LÁMINA DE AGLOMERADO CEDRO_x000a_"/>
    <s v="11121600"/>
    <s v="MÍNIMA CUANTÍA "/>
    <n v="1"/>
    <n v="11"/>
    <n v="10"/>
    <n v="4"/>
    <n v="1224162.08"/>
    <s v="Unidad"/>
    <s v=""/>
  </r>
  <r>
    <x v="34"/>
    <x v="60"/>
    <s v="02-02-01-003-001"/>
    <s v="Materiales y suministros - Productos de madera, corcho, cestería y espartería"/>
    <s v="LÁMINA DE AGLOMERADO CEDRO_x000a_"/>
    <s v="11121600"/>
    <s v="MÍNIMA CUANTÍA "/>
    <n v="1"/>
    <n v="11"/>
    <n v="16"/>
    <n v="1"/>
    <n v="306040.52"/>
    <s v="Unidad"/>
    <s v=""/>
  </r>
  <r>
    <x v="34"/>
    <x v="60"/>
    <s v="02-02-01-003-001"/>
    <s v="Materiales y suministros - Productos de madera, corcho, cestería y espartería"/>
    <s v="TABLERO DE TRIPLEX 4 MM_x000a_"/>
    <s v="11121600"/>
    <s v="MÍNIMA CUANTÍA "/>
    <n v="1"/>
    <n v="11"/>
    <n v="10"/>
    <n v="4"/>
    <n v="357047.28"/>
    <s v="Unidad"/>
    <s v=""/>
  </r>
  <r>
    <x v="34"/>
    <x v="60"/>
    <s v="02-02-01-003-001"/>
    <s v="Materiales y suministros - Productos de madera, corcho, cestería y espartería"/>
    <s v="TABLERO DE TRIPLEX 4 MM_x000a_"/>
    <s v="11121600"/>
    <s v="MÍNIMA CUANTÍA "/>
    <n v="1"/>
    <n v="11"/>
    <n v="16"/>
    <n v="1"/>
    <n v="89261.82"/>
    <s v="Unidad"/>
    <s v=""/>
  </r>
  <r>
    <x v="34"/>
    <x v="60"/>
    <s v="02-02-01-003-001"/>
    <s v="Materiales y suministros - Productos de madera, corcho, cestería y espartería"/>
    <s v="TABLERO DE TRIPLEX 18 MM_x000a_"/>
    <s v="11121600"/>
    <s v="MÍNIMA CUANTÍA "/>
    <n v="1"/>
    <n v="11"/>
    <n v="10"/>
    <n v="4"/>
    <n v="1137013.8799999999"/>
    <s v="Unidad"/>
    <s v=""/>
  </r>
  <r>
    <x v="34"/>
    <x v="60"/>
    <s v="02-02-01-003-001"/>
    <s v="Materiales y suministros - Productos de madera, corcho, cestería y espartería"/>
    <s v="TABLERO DE TRIPLEX 18 MM_x000a_"/>
    <s v="11121600"/>
    <s v="MÍNIMA CUANTÍA "/>
    <n v="1"/>
    <n v="11"/>
    <n v="16"/>
    <n v="1"/>
    <n v="284253.46999999997"/>
    <s v="Unidad"/>
    <s v=""/>
  </r>
  <r>
    <x v="34"/>
    <x v="60"/>
    <s v="02-02-01-003-001"/>
    <s v="Materiales y suministros - Productos de madera, corcho, cestería y espartería"/>
    <s v="LAMINA DE WENGUE "/>
    <s v="11121600"/>
    <s v="MÍNIMA CUANTÍA "/>
    <n v="1"/>
    <n v="11"/>
    <n v="10"/>
    <n v="2"/>
    <n v="389262.58"/>
    <s v="Unidad"/>
    <s v=""/>
  </r>
  <r>
    <x v="34"/>
    <x v="60"/>
    <s v="02-02-01-003-001"/>
    <s v="Materiales y suministros - Productos de madera, corcho, cestería y espartería"/>
    <s v="LAMINA DE WENGUE"/>
    <s v="11121600"/>
    <s v="MÍNIMA CUANTÍA "/>
    <n v="1"/>
    <n v="11"/>
    <n v="16"/>
    <n v="1"/>
    <n v="194631.29"/>
    <s v="Unidad"/>
    <s v=""/>
  </r>
  <r>
    <x v="34"/>
    <x v="60"/>
    <s v="02-02-01-003-001"/>
    <s v="Materiales y suministros - Productos de madera, corcho, cestería y espartería"/>
    <s v="LAMINA DE QUINTUPLEX DE 18 MM"/>
    <s v="11121600"/>
    <s v="MÍNIMA CUANTÍA "/>
    <n v="1"/>
    <n v="11"/>
    <n v="10"/>
    <n v="2"/>
    <n v="526173.57999999996"/>
    <s v="Unidad"/>
    <s v=""/>
  </r>
  <r>
    <x v="34"/>
    <x v="60"/>
    <s v="02-02-01-003-001"/>
    <s v="Materiales y suministros - Productos de madera, corcho, cestería y espartería"/>
    <s v="LAMINA DE QUINTUPLEX DE 18 MM"/>
    <s v="11121600"/>
    <s v="MÍNIMA CUANTÍA "/>
    <n v="1"/>
    <n v="11"/>
    <n v="16"/>
    <n v="3"/>
    <n v="789260.36999999988"/>
    <s v="Unidad"/>
    <s v=""/>
  </r>
  <r>
    <x v="34"/>
    <x v="2"/>
    <s v="02-02-01-003-006-03"/>
    <s v="Materiales y suministros - Semimanufacturas de plástico"/>
    <s v="TEE CPVC 1/2&quot;_x000a_"/>
    <s v="13101900"/>
    <s v="MÍNIMA CUANTÍA "/>
    <n v="1"/>
    <n v="11"/>
    <n v="10"/>
    <n v="10"/>
    <n v="16246.6"/>
    <s v="Unidad"/>
    <s v=""/>
  </r>
  <r>
    <x v="34"/>
    <x v="2"/>
    <s v="02-02-01-003-006-03"/>
    <s v="Materiales y suministros - Semimanufacturas de plástico"/>
    <s v="UNIÓN CPVC 3/4&quot;_x000a_"/>
    <s v="13101900"/>
    <s v="MÍNIMA CUANTÍA "/>
    <n v="1"/>
    <n v="11"/>
    <n v="10"/>
    <n v="5"/>
    <n v="8695.25"/>
    <s v="Unidad"/>
    <s v=""/>
  </r>
  <r>
    <x v="34"/>
    <x v="2"/>
    <s v="02-02-01-003-006-03"/>
    <s v="Materiales y suministros - Semimanufacturas de plástico"/>
    <s v="UNIÓN CPVC 1/2&quot;_x000a_"/>
    <s v="13101900"/>
    <s v="MÍNIMA CUANTÍA "/>
    <n v="1"/>
    <n v="11"/>
    <n v="10"/>
    <n v="10"/>
    <n v="13526"/>
    <s v="Unidad"/>
    <s v=""/>
  </r>
  <r>
    <x v="34"/>
    <x v="2"/>
    <s v="02-02-01-003-006-03"/>
    <s v="Materiales y suministros - Semimanufacturas de plástico"/>
    <s v="ADAPTADOR HEMBRA CPVC 1/2&quot;_x000a_"/>
    <s v="13101900"/>
    <s v="MÍNIMA CUANTÍA "/>
    <n v="1"/>
    <n v="11"/>
    <n v="10"/>
    <n v="10"/>
    <n v="12024.6"/>
    <s v="Unidad"/>
    <s v=""/>
  </r>
  <r>
    <x v="34"/>
    <x v="2"/>
    <s v="02-02-01-003-006-03"/>
    <s v="Materiales y suministros - Semimanufacturas de plástico"/>
    <s v="ADAPTADOR HEMBRA CPVC 3/4&quot;_x000a_"/>
    <s v="13101900"/>
    <s v="MÍNIMA CUANTÍA "/>
    <n v="1"/>
    <n v="11"/>
    <n v="10"/>
    <n v="5"/>
    <n v="7048.1500000000005"/>
    <s v="Unidad"/>
    <s v=""/>
  </r>
  <r>
    <x v="34"/>
    <x v="2"/>
    <s v="02-02-01-003-006-03"/>
    <s v="Materiales y suministros - Semimanufacturas de plástico"/>
    <s v="TEE CPVC 1&quot;_x000a_"/>
    <s v="13101900"/>
    <s v="MÍNIMA CUANTÍA "/>
    <n v="1"/>
    <n v="11"/>
    <n v="10"/>
    <n v="5"/>
    <n v="73836.5"/>
    <s v="Unidad"/>
    <s v=""/>
  </r>
  <r>
    <x v="34"/>
    <x v="2"/>
    <s v="02-02-01-003-006-03"/>
    <s v="Materiales y suministros - Semimanufacturas de plástico"/>
    <s v="TEE CPVC 3/4&quot;_x000a_"/>
    <s v="13101900"/>
    <s v="MÍNIMA CUANTÍA "/>
    <n v="1"/>
    <n v="11"/>
    <n v="10"/>
    <n v="5"/>
    <n v="12847.2"/>
    <s v="Unidad"/>
    <s v=""/>
  </r>
  <r>
    <x v="34"/>
    <x v="2"/>
    <s v="02-02-01-003-006-03"/>
    <s v="Materiales y suministros - Semimanufacturas de plástico"/>
    <s v="ADAPTADOR MACHO CPVC 3/4&quot;_x000a_"/>
    <s v="13101900"/>
    <s v="MÍNIMA CUANTÍA "/>
    <n v="1"/>
    <n v="11"/>
    <n v="10"/>
    <n v="5"/>
    <n v="13800.8"/>
    <s v="Unidad"/>
    <s v=""/>
  </r>
  <r>
    <x v="34"/>
    <x v="2"/>
    <s v="02-02-01-003-006-03"/>
    <s v="Materiales y suministros - Semimanufacturas de plástico"/>
    <s v="ACOPLE SANITARIO O ABASTO PLASTICO CON REGULACION_x000a_"/>
    <s v="13101900"/>
    <s v="MÍNIMA CUANTÍA "/>
    <n v="1"/>
    <n v="11"/>
    <n v="10"/>
    <n v="20"/>
    <n v="142531.6"/>
    <s v="Unidad"/>
    <s v=""/>
  </r>
  <r>
    <x v="34"/>
    <x v="2"/>
    <s v="02-02-01-003-006-03"/>
    <s v="Materiales y suministros - Semimanufacturas de plástico"/>
    <s v="VÁLVULA DE SALIDA DOBLE DESCARGA SANITARIA_x000a_"/>
    <s v="13101900"/>
    <s v="MÍNIMA CUANTÍA "/>
    <n v="1"/>
    <n v="11"/>
    <n v="10"/>
    <n v="7"/>
    <n v="262423"/>
    <s v="Unidad"/>
    <s v=""/>
  </r>
  <r>
    <x v="34"/>
    <x v="2"/>
    <s v="02-02-01-003-006-03"/>
    <s v="Materiales y suministros - Semimanufacturas de plástico"/>
    <s v="VÁLVULA DE ENTRADA O LLENADO SANITARIA DE 7/8 AJUSTABLE_x000a_"/>
    <s v="13101900"/>
    <s v="MÍNIMA CUANTÍA "/>
    <n v="1"/>
    <n v="11"/>
    <n v="10"/>
    <n v="50"/>
    <n v="1746983.5"/>
    <s v="Unidad"/>
    <s v=""/>
  </r>
  <r>
    <x v="34"/>
    <x v="2"/>
    <s v="02-02-01-003-006-03"/>
    <s v="Materiales y suministros - Semimanufacturas de plástico"/>
    <s v="GRIFERÍA ORINAL + SIFÓN_x000a_"/>
    <s v="13101900"/>
    <s v="MÍNIMA CUANTÍA "/>
    <n v="1"/>
    <n v="11"/>
    <n v="10"/>
    <n v="10"/>
    <n v="1348185.4000000001"/>
    <s v="Unidad"/>
    <s v=""/>
  </r>
  <r>
    <x v="34"/>
    <x v="2"/>
    <s v="02-02-01-003-006-03"/>
    <s v="Materiales y suministros - Semimanufacturas de plástico"/>
    <s v="GRIFERÍA LAVAMANOS COMPLETA + LLAVE+ SIFON+ TUBO DE SEDAGUE REJILLA PLASTICA CROMADA_x000a_"/>
    <s v="13101900"/>
    <s v="MÍNIMA CUANTÍA "/>
    <n v="1"/>
    <n v="11"/>
    <n v="10"/>
    <n v="10"/>
    <n v="830875.6"/>
    <s v="Unidad"/>
    <s v=""/>
  </r>
  <r>
    <x v="34"/>
    <x v="2"/>
    <s v="02-02-01-003-006-03"/>
    <s v="Materiales y suministros - Semimanufacturas de plástico"/>
    <s v="ACOPLE LAVAMANOS ACOPLE LAVAMANOS O ABASTO PLASTICO CON REGULACION 40 CMS_x000a_"/>
    <s v="13101900"/>
    <s v="MÍNIMA CUANTÍA "/>
    <n v="1"/>
    <n v="11"/>
    <n v="10"/>
    <n v="20"/>
    <n v="61943.8"/>
    <s v="Unidad"/>
    <s v=""/>
  </r>
  <r>
    <x v="34"/>
    <x v="2"/>
    <s v="02-02-01-003-006-03"/>
    <s v="Materiales y suministros - Semimanufacturas de plástico"/>
    <s v="SEMICODO CPVC 3/4&quot;_x000a_"/>
    <s v="13101900"/>
    <s v="MÍNIMA CUANTÍA "/>
    <n v="1"/>
    <n v="11"/>
    <n v="10"/>
    <n v="5"/>
    <n v="12578.85"/>
    <s v="Unidad"/>
    <s v=""/>
  </r>
  <r>
    <x v="34"/>
    <x v="2"/>
    <s v="02-02-01-003-006-03"/>
    <s v="Materiales y suministros - Semimanufacturas de plástico"/>
    <s v="SEMICODO CPVC 1/2&quot;_x000a_"/>
    <s v="13101900"/>
    <s v="MÍNIMA CUANTÍA "/>
    <n v="1"/>
    <n v="11"/>
    <n v="10"/>
    <n v="9"/>
    <n v="14131.44"/>
    <s v="Unidad"/>
    <s v=""/>
  </r>
  <r>
    <x v="34"/>
    <x v="2"/>
    <s v="02-02-01-003-006-03"/>
    <s v="Materiales y suministros - Semimanufacturas de plástico"/>
    <s v="UNIÓN PVC 1/2&quot;_x000a_"/>
    <s v="13101900"/>
    <s v="MÍNIMA CUANTÍA "/>
    <n v="1"/>
    <n v="11"/>
    <n v="10"/>
    <n v="30"/>
    <n v="12115.5"/>
    <s v="Unidad"/>
    <s v=""/>
  </r>
  <r>
    <x v="34"/>
    <x v="2"/>
    <s v="02-02-01-003-006-03"/>
    <s v="Materiales y suministros - Semimanufacturas de plástico"/>
    <s v="TUBO CPVC 1&quot;_x000a_"/>
    <s v="13101900"/>
    <s v="MÍNIMA CUANTÍA "/>
    <n v="1"/>
    <n v="11"/>
    <n v="10"/>
    <n v="1"/>
    <n v="15193.67"/>
    <s v="Unidad"/>
    <s v=""/>
  </r>
  <r>
    <x v="34"/>
    <x v="2"/>
    <s v="02-02-01-003-006-03"/>
    <s v="Materiales y suministros - Semimanufacturas de plástico"/>
    <s v="_x000a_ADAPTADOR  PVC MACHO 1/2&quot;"/>
    <s v="13101900"/>
    <s v="MÍNIMA CUANTÍA "/>
    <n v="1"/>
    <n v="11"/>
    <n v="10"/>
    <n v="20"/>
    <n v="10109.6"/>
    <s v="Unidad"/>
    <s v=""/>
  </r>
  <r>
    <x v="34"/>
    <x v="2"/>
    <s v="02-02-01-003-006-03"/>
    <s v="Materiales y suministros - Semimanufacturas de plástico"/>
    <s v="UNIVERSAL PVC 1/2&quot;_x000a_"/>
    <s v="13101900"/>
    <s v="MÍNIMA CUANTÍA "/>
    <n v="1"/>
    <n v="11"/>
    <n v="10"/>
    <n v="10"/>
    <n v="34858.400000000001"/>
    <s v="Unidad"/>
    <s v=""/>
  </r>
  <r>
    <x v="34"/>
    <x v="2"/>
    <s v="02-02-01-003-006-03"/>
    <s v="Materiales y suministros - Semimanufacturas de plástico"/>
    <s v="UNIÓN RÁPIDA O DRESSEN PVC 3&quot;_x000a_"/>
    <s v="13101900"/>
    <s v="MÍNIMA CUANTÍA "/>
    <n v="1"/>
    <n v="11"/>
    <n v="10"/>
    <n v="3"/>
    <n v="1182843.33"/>
    <s v="Unidad"/>
    <s v=""/>
  </r>
  <r>
    <x v="34"/>
    <x v="2"/>
    <s v="02-02-01-003-006-03"/>
    <s v="Materiales y suministros - Semimanufacturas de plástico"/>
    <s v="UNIVERSAL PVC 3&quot;_x000a_"/>
    <s v="13101900"/>
    <s v="MÍNIMA CUANTÍA "/>
    <n v="1"/>
    <n v="11"/>
    <n v="10"/>
    <n v="1"/>
    <n v="181426.4"/>
    <s v="Unidad"/>
    <s v=""/>
  </r>
  <r>
    <x v="34"/>
    <x v="2"/>
    <s v="02-02-01-003-006-03"/>
    <s v="Materiales y suministros - Semimanufacturas de plástico"/>
    <s v="UNIÓN PVC 3&quot;"/>
    <s v="13101900"/>
    <s v="MÍNIMA CUANTÍA "/>
    <n v="1"/>
    <n v="11"/>
    <n v="10"/>
    <n v="2"/>
    <n v="8834.42"/>
    <s v="Unidad"/>
    <s v=""/>
  </r>
  <r>
    <x v="34"/>
    <x v="2"/>
    <s v="02-02-01-003-006-03"/>
    <s v="Materiales y suministros - Semimanufacturas de plástico"/>
    <s v="TAPÓN ROSCADO PVC 1/2&quot;_x000a_"/>
    <s v="13101900"/>
    <s v="MÍNIMA CUANTÍA "/>
    <n v="1"/>
    <n v="11"/>
    <n v="10"/>
    <n v="5"/>
    <n v="4105.1000000000004"/>
    <s v="Unidad"/>
    <s v=""/>
  </r>
  <r>
    <x v="34"/>
    <x v="2"/>
    <s v="02-02-01-003-006-03"/>
    <s v="Materiales y suministros - Semimanufacturas de plástico"/>
    <s v="SEMICODO PVC 1/2&quot;_x000a_"/>
    <s v="13101900"/>
    <s v="MÍNIMA CUANTÍA "/>
    <n v="1"/>
    <n v="11"/>
    <n v="10"/>
    <n v="9"/>
    <n v="14131.44"/>
    <s v="Unidad"/>
    <s v=""/>
  </r>
  <r>
    <x v="34"/>
    <x v="2"/>
    <s v="02-02-01-003-006-03"/>
    <s v="Materiales y suministros - Semimanufacturas de plástico"/>
    <s v="CODO PVC 1/2&quot;_x000a_"/>
    <s v="13101900"/>
    <s v="MÍNIMA CUANTÍA "/>
    <n v="1"/>
    <n v="11"/>
    <n v="10"/>
    <n v="10"/>
    <n v="6202.6"/>
    <s v="Unidad"/>
    <s v=""/>
  </r>
  <r>
    <x v="34"/>
    <x v="2"/>
    <s v="02-02-01-003-006-03"/>
    <s v="Materiales y suministros - Semimanufacturas de plástico"/>
    <s v="SEMICODO PVC 3&quot;_x000a_"/>
    <s v="13101900"/>
    <s v="MÍNIMA CUANTÍA "/>
    <n v="1"/>
    <n v="11"/>
    <n v="10"/>
    <n v="2"/>
    <n v="64702.2"/>
    <s v="Unidad"/>
    <s v=""/>
  </r>
  <r>
    <x v="34"/>
    <x v="2"/>
    <s v="02-02-01-003-006-03"/>
    <s v="Materiales y suministros - Semimanufacturas de plástico"/>
    <s v="CODO PVC 3&quot;_x000a_"/>
    <s v="13101900"/>
    <s v="MÍNIMA CUANTÍA "/>
    <n v="1"/>
    <n v="11"/>
    <n v="10"/>
    <n v="2"/>
    <n v="102650.72"/>
    <s v="Unidad"/>
    <s v=""/>
  </r>
  <r>
    <x v="34"/>
    <x v="2"/>
    <s v="02-02-01-003-006-03"/>
    <s v="Materiales y suministros - Semimanufacturas de plástico"/>
    <s v="CANALETA DE 2.40 M EN PVC DE 1&quot;_x000a_"/>
    <s v="13101900"/>
    <s v="MÍNIMA CUANTÍA "/>
    <n v="1"/>
    <n v="11"/>
    <n v="10"/>
    <n v="5"/>
    <n v="152974.9"/>
    <s v="Unidad"/>
    <s v=""/>
  </r>
  <r>
    <x v="34"/>
    <x v="2"/>
    <s v="02-02-01-003-006-03"/>
    <s v="Materiales y suministros - Semimanufacturas de plástico"/>
    <s v="CANALETA DE 2.40 M EN PVC DE 1/2&quot;_x000a_"/>
    <s v="13101900"/>
    <s v="MÍNIMA CUANTÍA "/>
    <n v="1"/>
    <n v="11"/>
    <n v="10"/>
    <n v="5"/>
    <n v="140939.15000000002"/>
    <s v="Unidad"/>
    <s v=""/>
  </r>
  <r>
    <x v="34"/>
    <x v="2"/>
    <s v="02-02-01-003-006-03"/>
    <s v="Materiales y suministros - Semimanufacturas de plástico"/>
    <s v="BOTÓN PUSH SANITARIO SENCILLO_x000a_"/>
    <s v="13101900"/>
    <s v="MÍNIMA CUANTÍA "/>
    <n v="1"/>
    <n v="11"/>
    <n v="10"/>
    <n v="5"/>
    <n v="81566.899999999994"/>
    <s v="Unidad"/>
    <s v=""/>
  </r>
  <r>
    <x v="34"/>
    <x v="2"/>
    <s v="02-02-01-003-006-03"/>
    <s v="Materiales y suministros - Semimanufacturas de plástico"/>
    <s v="LLAVE PUSH ORINAL_x000a_"/>
    <s v="13101900"/>
    <s v="MÍNIMA CUANTÍA "/>
    <n v="1"/>
    <n v="11"/>
    <n v="10"/>
    <n v="10"/>
    <n v="1070750.8999999999"/>
    <s v="Unidad"/>
    <s v=""/>
  </r>
  <r>
    <x v="34"/>
    <x v="2"/>
    <s v="02-02-01-003-006-03"/>
    <s v="Materiales y suministros - Semimanufacturas de plástico"/>
    <s v="REJILLA PLÁSTICA DE 2&quot;_x000a_"/>
    <s v="13101900"/>
    <s v="MÍNIMA CUANTÍA "/>
    <n v="1"/>
    <n v="11"/>
    <n v="10"/>
    <n v="8"/>
    <n v="57728.32"/>
    <s v="Unidad"/>
    <s v=""/>
  </r>
  <r>
    <x v="34"/>
    <x v="2"/>
    <s v="02-02-01-003-006-03"/>
    <s v="Materiales y suministros - Semimanufacturas de plástico"/>
    <s v="REJILLA PLÁSTICA DE 3&quot;_x000a_"/>
    <s v="13101900"/>
    <s v="MÍNIMA CUANTÍA "/>
    <n v="1"/>
    <n v="11"/>
    <n v="10"/>
    <n v="8"/>
    <n v="57728.32"/>
    <s v="Unidad"/>
    <s v=""/>
  </r>
  <r>
    <x v="34"/>
    <x v="2"/>
    <s v="02-02-01-003-006-03"/>
    <s v="Materiales y suministros - Semimanufacturas de plástico"/>
    <s v="LLAVE MEZCLADOR PARA LAVAPLATOS DE 8&quot; CUELLO DE GANZO, MATERIAL PLASTICO ACABADO EN CROMO._x000a_"/>
    <s v="13101900"/>
    <s v="MÍNIMA CUANTÍA "/>
    <n v="1"/>
    <n v="11"/>
    <n v="10"/>
    <n v="4"/>
    <n v="98461.119999999995"/>
    <s v="Unidad"/>
    <s v=""/>
  </r>
  <r>
    <x v="34"/>
    <x v="2"/>
    <s v="02-02-01-003-006-03"/>
    <s v="Materiales y suministros - Semimanufacturas de plástico"/>
    <s v="LLAVE PUSH LAVAMANOS_x000a_"/>
    <s v="13101900"/>
    <s v="MÍNIMA CUANTÍA "/>
    <n v="1"/>
    <n v="11"/>
    <n v="10"/>
    <n v="7"/>
    <n v="172306.89"/>
    <s v="Unidad"/>
    <s v=""/>
  </r>
  <r>
    <x v="34"/>
    <x v="2"/>
    <s v="02-02-01-003-006-03"/>
    <s v="Materiales y suministros - Semimanufacturas de plástico"/>
    <s v="ADAPTADOR MACHO PVC 3&quot;_x000a_"/>
    <s v="13101900"/>
    <s v="MÍNIMA CUANTÍA "/>
    <n v="1"/>
    <n v="11"/>
    <n v="10"/>
    <n v="2"/>
    <n v="54114.82"/>
    <s v="Unidad"/>
    <s v=""/>
  </r>
  <r>
    <x v="34"/>
    <x v="2"/>
    <s v="02-02-01-003-006-03"/>
    <s v="Materiales y suministros - Semimanufacturas de plástico"/>
    <s v="SEMICODO PVC 2&quot;"/>
    <s v="13101900"/>
    <s v="MÍNIMA CUANTÍA "/>
    <n v="1"/>
    <n v="11"/>
    <n v="10"/>
    <n v="3"/>
    <n v="29948.879999999997"/>
    <s v="Unidad"/>
    <s v=""/>
  </r>
  <r>
    <x v="34"/>
    <x v="2"/>
    <s v="02-02-01-003-006-03"/>
    <s v="Materiales y suministros - Semimanufacturas de plástico"/>
    <s v="CODO PVC 2&quot;"/>
    <s v="13101900"/>
    <s v="MÍNIMA CUANTÍA "/>
    <n v="1"/>
    <n v="11"/>
    <n v="10"/>
    <n v="3"/>
    <n v="10894.98"/>
    <s v="Unidad"/>
    <s v=""/>
  </r>
  <r>
    <x v="34"/>
    <x v="2"/>
    <s v="02-02-01-003-006-03"/>
    <s v="Materiales y suministros - Semimanufacturas de plástico"/>
    <s v="TAPÓN PRESIÓN PVC LISO 2&quot;_x000a_"/>
    <s v="13101900"/>
    <s v="MÍNIMA CUANTÍA "/>
    <n v="1"/>
    <n v="11"/>
    <n v="10"/>
    <n v="2"/>
    <n v="7692.68"/>
    <s v="Unidad"/>
    <s v=""/>
  </r>
  <r>
    <x v="34"/>
    <x v="2"/>
    <s v="02-02-01-003-006-03"/>
    <s v="Materiales y suministros - Semimanufacturas de plástico"/>
    <s v="REGISTRO O VALVULA BOLA  PVC 2&quot;- LISO SOLDABLE _x000a_"/>
    <s v="13101900"/>
    <s v="MÍNIMA CUANTÍA "/>
    <n v="1"/>
    <n v="11"/>
    <n v="10"/>
    <n v="1"/>
    <n v="44939.51"/>
    <s v="Unidad"/>
    <s v=""/>
  </r>
  <r>
    <x v="34"/>
    <x v="2"/>
    <s v="02-02-01-003-006-03"/>
    <s v="Materiales y suministros - Semimanufacturas de plástico"/>
    <s v="UNIÓN RÁPIDA O DRESSEN PVC 2&quot;_x000a_"/>
    <s v="13101900"/>
    <s v="MÍNIMA CUANTÍA "/>
    <n v="1"/>
    <n v="11"/>
    <n v="10"/>
    <n v="2"/>
    <n v="88096.76"/>
    <s v="Unidad"/>
    <s v=""/>
  </r>
  <r>
    <x v="34"/>
    <x v="2"/>
    <s v="02-02-01-003-006-03"/>
    <s v="Materiales y suministros - Semimanufacturas de plástico"/>
    <s v="ADAPTADOR MACHO PVC 2&quot;_x000a_"/>
    <s v="13101900"/>
    <s v="MÍNIMA CUANTÍA "/>
    <n v="1"/>
    <n v="11"/>
    <n v="10"/>
    <n v="3"/>
    <n v="20604.36"/>
    <s v="Unidad"/>
    <s v=""/>
  </r>
  <r>
    <x v="34"/>
    <x v="2"/>
    <s v="02-02-01-003-006-03"/>
    <s v="Materiales y suministros - Semimanufacturas de plástico"/>
    <s v="TEE PVC 2&quot;"/>
    <s v="13101900"/>
    <s v="MÍNIMA CUANTÍA "/>
    <n v="1"/>
    <n v="11"/>
    <n v="10"/>
    <n v="1"/>
    <n v="5204.0600000000004"/>
    <s v="Unidad"/>
    <s v=""/>
  </r>
  <r>
    <x v="34"/>
    <x v="2"/>
    <s v="02-02-01-003-006-03"/>
    <s v="Materiales y suministros - Semimanufacturas de plástico"/>
    <s v="UNIÓN PVC 2&quot;_x000a_"/>
    <s v="13101900"/>
    <s v="MÍNIMA CUANTÍA "/>
    <n v="1"/>
    <n v="11"/>
    <n v="10"/>
    <n v="3"/>
    <n v="7922.37"/>
    <s v="Unidad"/>
    <s v=""/>
  </r>
  <r>
    <x v="34"/>
    <x v="2"/>
    <s v="02-02-01-003-006-03"/>
    <s v="Materiales y suministros - Semimanufacturas de plástico"/>
    <s v="ADAPTADOR MACHO PVC 1&quot;_x000a_"/>
    <s v="13101900"/>
    <s v="MÍNIMA CUANTÍA "/>
    <n v="1"/>
    <n v="11"/>
    <n v="10"/>
    <n v="3"/>
    <n v="7123.17"/>
    <s v="Unidad"/>
    <s v=""/>
  </r>
  <r>
    <x v="34"/>
    <x v="2"/>
    <s v="02-02-01-003-006-03"/>
    <s v="Materiales y suministros - Semimanufacturas de plástico"/>
    <s v="SEMICODO PVC 1&quot;_x000a_"/>
    <s v="13101900"/>
    <s v="MÍNIMA CUANTÍA "/>
    <n v="1"/>
    <n v="11"/>
    <n v="10"/>
    <n v="4"/>
    <n v="10054.08"/>
    <s v="Unidad"/>
    <s v=""/>
  </r>
  <r>
    <x v="34"/>
    <x v="2"/>
    <s v="02-02-01-003-006-03"/>
    <s v="Materiales y suministros - Semimanufacturas de plástico"/>
    <s v="CODO PVC 1&quot;_x000a_"/>
    <s v="13101900"/>
    <s v="MÍNIMA CUANTÍA "/>
    <n v="1"/>
    <n v="11"/>
    <n v="10"/>
    <n v="4"/>
    <n v="8721.32"/>
    <s v="Unidad"/>
    <s v=""/>
  </r>
  <r>
    <x v="34"/>
    <x v="2"/>
    <s v="02-02-01-003-006-03"/>
    <s v="Materiales y suministros - Semimanufacturas de plástico"/>
    <s v="TAPÓN PVC LISO 1&quot;"/>
    <s v="13101900"/>
    <s v="MÍNIMA CUANTÍA "/>
    <n v="1"/>
    <n v="11"/>
    <n v="10"/>
    <n v="2"/>
    <n v="3222.76"/>
    <s v="Unidad"/>
    <s v=""/>
  </r>
  <r>
    <x v="34"/>
    <x v="2"/>
    <s v="02-02-01-003-006-03"/>
    <s v="Materiales y suministros - Semimanufacturas de plástico"/>
    <s v="REGISTRO O VALVULA BOLA PVC  1&quot;- LISO SOLDABLE"/>
    <s v="13101900"/>
    <s v="MÍNIMA CUANTÍA "/>
    <n v="1"/>
    <n v="11"/>
    <n v="10"/>
    <n v="4"/>
    <n v="85242.96"/>
    <s v="Unidad"/>
    <s v=""/>
  </r>
  <r>
    <x v="34"/>
    <x v="2"/>
    <s v="02-02-01-003-006-03"/>
    <s v="Materiales y suministros - Semimanufacturas de plástico"/>
    <s v="UNIÓN RÁPIDA O DRESSEN PVC 1&quot;_x000a_"/>
    <s v="13101900"/>
    <s v="MÍNIMA CUANTÍA "/>
    <n v="1"/>
    <n v="11"/>
    <n v="10"/>
    <n v="3"/>
    <n v="67572.03"/>
    <s v="Unidad"/>
    <s v=""/>
  </r>
  <r>
    <x v="34"/>
    <x v="2"/>
    <s v="02-02-01-003-006-03"/>
    <s v="Materiales y suministros - Semimanufacturas de plástico"/>
    <s v="UNIVERSAL PVC 1&quot;_x000a_"/>
    <s v="13101900"/>
    <s v="MÍNIMA CUANTÍA "/>
    <n v="1"/>
    <n v="11"/>
    <n v="10"/>
    <n v="4"/>
    <n v="37177.160000000003"/>
    <s v="Unidad"/>
    <s v=""/>
  </r>
  <r>
    <x v="34"/>
    <x v="2"/>
    <s v="02-02-01-003-006-03"/>
    <s v="Materiales y suministros - Semimanufacturas de plástico"/>
    <s v="TEE PVC 1&quot;_x000a_"/>
    <s v="13101900"/>
    <s v="MÍNIMA CUANTÍA "/>
    <n v="1"/>
    <n v="11"/>
    <n v="10"/>
    <n v="4"/>
    <n v="4625.84"/>
    <s v="Unidad"/>
    <s v=""/>
  </r>
  <r>
    <x v="34"/>
    <x v="2"/>
    <s v="02-02-01-003-006-03"/>
    <s v="Materiales y suministros - Semimanufacturas de plástico"/>
    <s v="UNIÓN PVC 1&quot;_x000a_"/>
    <s v="13101900"/>
    <s v="MÍNIMA CUANTÍA "/>
    <n v="1"/>
    <n v="11"/>
    <n v="10"/>
    <n v="4"/>
    <n v="4999.2"/>
    <s v="Unidad"/>
    <s v=""/>
  </r>
  <r>
    <x v="34"/>
    <x v="2"/>
    <s v="02-02-01-003-006-03"/>
    <s v="Materiales y suministros - Semimanufacturas de plástico"/>
    <s v="ADAPTADOR HEMBRA 1/2&quot;_x000a_"/>
    <s v="13101900"/>
    <s v="MÍNIMA CUANTÍA "/>
    <n v="1"/>
    <n v="11"/>
    <n v="10"/>
    <n v="10"/>
    <n v="5796.7999999999993"/>
    <s v="Unidad"/>
    <s v=""/>
  </r>
  <r>
    <x v="34"/>
    <x v="2"/>
    <s v="02-02-01-003-006-03"/>
    <s v="Materiales y suministros - Semimanufacturas de plástico"/>
    <s v="LLAVE JARDINERA METÁLICA_x000a_"/>
    <s v="13101900"/>
    <s v="MÍNIMA CUANTÍA "/>
    <n v="1"/>
    <n v="11"/>
    <n v="10"/>
    <n v="8"/>
    <n v="225502.72"/>
    <s v="Unidad"/>
    <s v=""/>
  </r>
  <r>
    <x v="34"/>
    <x v="2"/>
    <s v="02-02-01-003-006-03"/>
    <s v="Materiales y suministros - Semimanufacturas de plástico"/>
    <s v="TUBO 1&quot; PRESIÓN X 6 M_x000a_"/>
    <s v="13101900"/>
    <s v="MÍNIMA CUANTÍA "/>
    <n v="1"/>
    <n v="11"/>
    <n v="10"/>
    <n v="2"/>
    <n v="64853.7"/>
    <s v="Unidad"/>
    <s v=""/>
  </r>
  <r>
    <x v="34"/>
    <x v="2"/>
    <s v="02-02-01-003-006-03"/>
    <s v="Materiales y suministros - Semimanufacturas de plástico"/>
    <s v="TUBO 3/4&quot; PRESIÓN X 6 M_x000a_"/>
    <s v="13101900"/>
    <s v="MÍNIMA CUANTÍA "/>
    <n v="1"/>
    <n v="11"/>
    <n v="10"/>
    <n v="2"/>
    <n v="55839.6"/>
    <s v="Unidad"/>
    <s v=""/>
  </r>
  <r>
    <x v="34"/>
    <x v="2"/>
    <s v="02-02-01-003-006-03"/>
    <s v="Materiales y suministros - Semimanufacturas de plástico"/>
    <s v="TUBO 1/2&quot; PRESIÓN X 6 M_x000a_"/>
    <s v="13101900"/>
    <s v="MÍNIMA CUANTÍA "/>
    <n v="1"/>
    <n v="11"/>
    <n v="10"/>
    <n v="2"/>
    <n v="36008.519999999997"/>
    <s v="Unidad"/>
    <s v=""/>
  </r>
  <r>
    <x v="34"/>
    <x v="2"/>
    <s v="02-02-01-003-006-03"/>
    <s v="Materiales y suministros - Semimanufacturas de plástico"/>
    <s v="MANERAL O MANIJA UNIVERSAL PARA DUCHA"/>
    <s v="13101900"/>
    <s v="MÍNIMA CUANTÍA "/>
    <n v="1"/>
    <n v="11"/>
    <n v="10"/>
    <n v="10"/>
    <n v="75163.3"/>
    <s v="Unidad"/>
    <s v=""/>
  </r>
  <r>
    <x v="34"/>
    <x v="2"/>
    <s v="02-02-01-003-006-03"/>
    <s v="Materiales y suministros - Semimanufacturas de plástico"/>
    <s v="ACOPLE LAVAMANOS O ABASTO PLASTICO CON REGULACION. LONGITUD 60 CMS"/>
    <s v="13101900"/>
    <s v="MÍNIMA CUANTÍA "/>
    <n v="1"/>
    <n v="11"/>
    <n v="10"/>
    <n v="5"/>
    <n v="36644"/>
    <s v="Unidad"/>
    <s v=""/>
  </r>
  <r>
    <x v="34"/>
    <x v="2"/>
    <s v="02-02-01-003-006-03"/>
    <s v="Materiales y suministros - Semimanufacturas de plástico"/>
    <s v="SIFON FLEXIBÑE O ACORDEON LAV."/>
    <s v="13101900"/>
    <s v="MÍNIMA CUANTÍA "/>
    <n v="1"/>
    <n v="11"/>
    <n v="10"/>
    <n v="10"/>
    <n v="147323.6"/>
    <s v="Unidad"/>
    <s v=""/>
  </r>
  <r>
    <x v="34"/>
    <x v="2"/>
    <s v="02-02-01-003-006-03"/>
    <s v="Materiales y suministros - Semimanufacturas de plástico"/>
    <s v="EMBOLO O VASTAGO DUCHA CIERRE RAPIDO"/>
    <s v="13101900"/>
    <s v="MÍNIMA CUANTÍA "/>
    <n v="1"/>
    <n v="11"/>
    <n v="10"/>
    <n v="10"/>
    <n v="33045.300000000003"/>
    <s v="Unidad"/>
    <s v=""/>
  </r>
  <r>
    <x v="34"/>
    <x v="2"/>
    <s v="02-02-01-003-006-03"/>
    <s v="Materiales y suministros - Semimanufacturas de plástico"/>
    <s v="SANITARIO  UNA PIEZA BLANCO BRILLANTE -  CONSUMO 4.8"/>
    <s v="13101900"/>
    <s v="MÍNIMA CUANTÍA "/>
    <n v="1"/>
    <n v="11"/>
    <n v="10"/>
    <n v="1"/>
    <n v="410642.64"/>
    <s v="Unidad"/>
    <s v=""/>
  </r>
  <r>
    <x v="34"/>
    <x v="2"/>
    <s v="02-02-01-003-006-03"/>
    <s v="Materiales y suministros - Semimanufacturas de plástico"/>
    <s v="TEE PVC 3/4 "/>
    <s v="13101900"/>
    <s v="MÍNIMA CUANTÍA "/>
    <n v="1"/>
    <n v="11"/>
    <n v="10"/>
    <n v="5"/>
    <n v="19322.850000000002"/>
    <s v="Unidad"/>
    <s v=""/>
  </r>
  <r>
    <x v="34"/>
    <x v="2"/>
    <s v="02-02-01-003-006-03"/>
    <s v="Materiales y suministros - Semimanufacturas de plástico"/>
    <s v="REGISTRO O VALVULA BOLA PVC 3/4&quot;- LISA SOLDABLE"/>
    <s v="13101900"/>
    <s v="MÍNIMA CUANTÍA "/>
    <n v="1"/>
    <n v="11"/>
    <n v="10"/>
    <n v="3"/>
    <n v="10902.630000000001"/>
    <s v="Unidad"/>
    <s v=""/>
  </r>
  <r>
    <x v="34"/>
    <x v="2"/>
    <s v="02-02-01-003-006-03"/>
    <s v="Materiales y suministros - Semimanufacturas de plástico"/>
    <s v="CODO DE 3/4 PVC"/>
    <s v="13101900"/>
    <s v="MÍNIMA CUANTÍA "/>
    <n v="1"/>
    <n v="11"/>
    <n v="10"/>
    <n v="5"/>
    <n v="3791.65"/>
    <s v="Unidad"/>
    <s v=""/>
  </r>
  <r>
    <x v="34"/>
    <x v="2"/>
    <s v="02-02-01-003-006-03"/>
    <s v="Materiales y suministros - Semimanufacturas de plástico"/>
    <s v="BUJE DE 3/4 A 1/2 PVC "/>
    <s v="13101900"/>
    <s v="MÍNIMA CUANTÍA "/>
    <n v="1"/>
    <n v="11"/>
    <n v="10"/>
    <n v="5"/>
    <n v="5934.0499999999993"/>
    <s v="Unidad"/>
    <s v=""/>
  </r>
  <r>
    <x v="34"/>
    <x v="2"/>
    <s v="02-02-01-003-006-03"/>
    <s v="Materiales y suministros - Semimanufacturas de plástico"/>
    <s v="UNIVERSAL DE 3/4 PVC "/>
    <s v="13101900"/>
    <s v="MÍNIMA CUANTÍA "/>
    <n v="1"/>
    <n v="11"/>
    <n v="10"/>
    <n v="2"/>
    <n v="12304.8"/>
    <s v="Unidad"/>
    <s v=""/>
  </r>
  <r>
    <x v="34"/>
    <x v="2"/>
    <s v="02-02-01-003-006-03"/>
    <s v="Materiales y suministros - Semimanufacturas de plástico"/>
    <s v="MEZCLADOR DUCHA COMPLETO "/>
    <s v="13101900"/>
    <s v="MÍNIMA CUANTÍA "/>
    <n v="1"/>
    <n v="11"/>
    <n v="10"/>
    <n v="1"/>
    <n v="61744.23"/>
    <s v="Unidad"/>
    <s v=""/>
  </r>
  <r>
    <x v="34"/>
    <x v="2"/>
    <s v="02-02-01-003-006-03"/>
    <s v="Materiales y suministros - Semimanufacturas de plástico"/>
    <s v="BOTON PUSH DOCOL ANTIBANDALICO -SANITARIO"/>
    <s v="13101900"/>
    <s v="MÍNIMA CUANTÍA "/>
    <n v="1"/>
    <n v="11"/>
    <n v="10"/>
    <n v="2"/>
    <n v="61528.6"/>
    <s v="Unidad"/>
    <s v=""/>
  </r>
  <r>
    <x v="34"/>
    <x v="2"/>
    <s v="02-02-01-003-006-03"/>
    <s v="Materiales y suministros - Semimanufacturas de plástico"/>
    <s v="ADAPTADOR MACHO PVC 3&quot;_x000a_"/>
    <s v="13101900"/>
    <s v="MÍNIMA CUANTÍA "/>
    <n v="1"/>
    <n v="11"/>
    <n v="10"/>
    <n v="2"/>
    <n v="54114.82"/>
    <s v="Unidad"/>
    <s v=""/>
  </r>
  <r>
    <x v="34"/>
    <x v="2"/>
    <s v="02-02-01-003-006-03"/>
    <s v="Materiales y suministros - Semimanufacturas de plástico"/>
    <s v="ASIENTO O MUEBLE SANITARIO BASIC- REDONDO BLANCO /WHITE. REF. 869003331"/>
    <s v="13101900"/>
    <s v="MÍNIMA CUANTÍA "/>
    <n v="1"/>
    <n v="11"/>
    <n v="10"/>
    <n v="20"/>
    <n v="894496.79999999993"/>
    <s v="Unidad"/>
    <s v=""/>
  </r>
  <r>
    <x v="34"/>
    <x v="2"/>
    <s v="02-02-01-003-006-03"/>
    <s v="Materiales y suministros - Semimanufacturas de plástico"/>
    <s v="ADAPTADOR HEMBRA   PVC 1&quot;"/>
    <s v="13101900"/>
    <s v="MÍNIMA CUANTÍA "/>
    <n v="1"/>
    <n v="11"/>
    <n v="10"/>
    <n v="4"/>
    <n v="9210.08"/>
    <s v="Unidad"/>
    <s v=""/>
  </r>
  <r>
    <x v="34"/>
    <x v="36"/>
    <s v="02-01-01-004-004-02"/>
    <s v="Activos fijos - Máquinas herramientas y sus partes, piezas y accesorios"/>
    <s v="COMPRESOR AIRE 2HP CON TANQUE 24L_x000a_115PSI 110V/60HZ"/>
    <s v="23101500"/>
    <s v="MÍNIMA CUANTÍA "/>
    <n v="1"/>
    <n v="11"/>
    <n v="10"/>
    <n v="1"/>
    <n v="940100"/>
    <s v="Unidad"/>
    <s v=""/>
  </r>
  <r>
    <x v="34"/>
    <x v="36"/>
    <s v="02-01-01-004-004-02"/>
    <s v="Activos fijos - Máquinas herramientas y sus partes, piezas y accesorios"/>
    <s v="MAQUINA MOTOSIERRA PROFESIONAL_x000a_DE 63CM 4.2HP 59CC"/>
    <s v="27112700"/>
    <s v="MÍNIMA CUANTÍA "/>
    <n v="1"/>
    <n v="11"/>
    <n v="10"/>
    <n v="1"/>
    <n v="2606100"/>
    <s v="Unidad"/>
    <s v=""/>
  </r>
  <r>
    <x v="34"/>
    <x v="36"/>
    <s v="02-01-01-004-004-02"/>
    <s v="Activos fijos - Máquinas herramientas y sus partes, piezas y accesorios"/>
    <s v="LLAVES COPAS CDTS 1/4 -3/8 -1/2 150PZS"/>
    <s v="27112700"/>
    <s v="MÍNIMA CUANTÍA "/>
    <n v="1"/>
    <n v="11"/>
    <n v="10"/>
    <n v="1"/>
    <n v="1606500"/>
    <s v="Unidad"/>
    <s v=""/>
  </r>
  <r>
    <x v="34"/>
    <x v="36"/>
    <s v="02-01-01-004-004-02"/>
    <s v="Activos fijos - Máquinas herramientas y sus partes, piezas y accesorios"/>
    <s v="JUEGO DE HERRAMIENTAS MECANICAS_x000a_MM Y PULG 201PZS"/>
    <s v="27112700"/>
    <s v="MÍNIMA CUANTÍA "/>
    <n v="1"/>
    <n v="11"/>
    <n v="10"/>
    <n v="1"/>
    <n v="940100"/>
    <s v="Unidad"/>
    <s v=""/>
  </r>
  <r>
    <x v="34"/>
    <x v="36"/>
    <s v="02-01-01-004-004-02"/>
    <s v="Activos fijos - Máquinas herramientas y sus partes, piezas y accesorios"/>
    <s v="ARRANCADOR DE BATERIA JUMPER_x000a_30.000MAH"/>
    <s v="27112700"/>
    <s v="MÍNIMA CUANTÍA "/>
    <n v="1"/>
    <n v="11"/>
    <n v="10"/>
    <n v="1"/>
    <n v="2011100"/>
    <s v="Unidad"/>
    <s v=""/>
  </r>
  <r>
    <x v="34"/>
    <x v="5"/>
    <s v="02-02-01-004-002"/>
    <s v="Materiales y suministros - Productos metálicos elaborados (excepto maquinaria y equipo)"/>
    <s v="JUEGO DE BROCAS PARA MADERA X 10_x000a_"/>
    <s v="30102300"/>
    <s v="MÍNIMA CUANTÍA "/>
    <n v="1"/>
    <n v="11"/>
    <n v="10"/>
    <n v="1"/>
    <n v="17738.189999999999"/>
    <s v="Unidad"/>
    <s v=""/>
  </r>
  <r>
    <x v="34"/>
    <x v="5"/>
    <s v="02-02-01-004-002"/>
    <s v="Materiales y suministros - Productos metálicos elaborados (excepto maquinaria y equipo)"/>
    <s v="JUEGO DE BROCAS DE TUSTENO PARA MURO X 10_x000a_"/>
    <s v="30102300"/>
    <s v="MÍNIMA CUANTÍA "/>
    <n v="1"/>
    <n v="11"/>
    <n v="10"/>
    <n v="3"/>
    <n v="183761.58000000002"/>
    <s v="Unidad"/>
    <s v=""/>
  </r>
  <r>
    <x v="34"/>
    <x v="5"/>
    <s v="02-02-01-004-002"/>
    <s v="Materiales y suministros - Productos metálicos elaborados (excepto maquinaria y equipo)"/>
    <s v="HOJAS DE SEGUETA BIMETÁLICA X 10_x000a_"/>
    <s v="30102300"/>
    <s v="MÍNIMA CUANTÍA "/>
    <n v="1"/>
    <n v="11"/>
    <n v="10"/>
    <n v="3"/>
    <n v="163555.34999999998"/>
    <s v="Unidad"/>
    <s v=""/>
  </r>
  <r>
    <x v="34"/>
    <x v="5"/>
    <s v="02-02-01-004-002"/>
    <s v="Materiales y suministros - Productos metálicos elaborados (excepto maquinaria y equipo)"/>
    <s v="PAQUETE AMARRES TIPO INDUSTRIAL PARA TEJA X 100 UNIDADES _x000a_"/>
    <s v="30102300"/>
    <s v="MÍNIMA CUANTÍA "/>
    <n v="1"/>
    <n v="11"/>
    <n v="10"/>
    <n v="3"/>
    <n v="81827.28"/>
    <s v="Unidad"/>
    <s v=""/>
  </r>
  <r>
    <x v="34"/>
    <x v="5"/>
    <s v="02-02-01-004-002"/>
    <s v="Materiales y suministros - Productos metálicos elaborados (excepto maquinaria y equipo)"/>
    <s v="CHAZOS DRYWALL 5/16&quot; X 100 UN_x000a_"/>
    <s v="30102300"/>
    <s v="MÍNIMA CUANTÍA "/>
    <n v="1"/>
    <n v="11"/>
    <n v="10"/>
    <n v="2"/>
    <n v="94055.06"/>
    <s v="Unidad"/>
    <s v=""/>
  </r>
  <r>
    <x v="34"/>
    <x v="5"/>
    <s v="02-02-01-004-002"/>
    <s v="Materiales y suministros - Productos metálicos elaborados (excepto maquinaria y equipo)"/>
    <s v="CHAZOS EXPANSIVOS METÁLICOS 3/8&quot; X 2&quot; X 50 UN_x000a_"/>
    <s v="30102300"/>
    <s v="MÍNIMA CUANTÍA "/>
    <n v="1"/>
    <n v="11"/>
    <n v="10"/>
    <n v="3"/>
    <n v="97905.209999999992"/>
    <s v="Unidad"/>
    <s v=""/>
  </r>
  <r>
    <x v="34"/>
    <x v="5"/>
    <s v="02-02-01-004-002"/>
    <s v="Materiales y suministros - Productos metálicos elaborados (excepto maquinaria y equipo)"/>
    <s v="CHAZOS EXPANSIVOS METÁLICOS 1/4&quot; X 1/4&quot; X 60 UN_x000a_"/>
    <s v="30102300"/>
    <s v="MÍNIMA CUANTÍA "/>
    <n v="1"/>
    <n v="11"/>
    <n v="10"/>
    <n v="3"/>
    <n v="211324.80000000002"/>
    <s v="Unidad"/>
    <s v=""/>
  </r>
  <r>
    <x v="34"/>
    <x v="5"/>
    <s v="02-02-01-004-002"/>
    <s v="Materiales y suministros - Productos metálicos elaborados (excepto maquinaria y equipo)"/>
    <s v="CHAZOS PLÁSTICOS 3/8&quot; X 1000 UN"/>
    <s v="30102300"/>
    <s v="MÍNIMA CUANTÍA "/>
    <n v="1"/>
    <n v="11"/>
    <n v="10"/>
    <n v="2"/>
    <n v="63859.4"/>
    <s v="Unidad"/>
    <s v=""/>
  </r>
  <r>
    <x v="34"/>
    <x v="5"/>
    <s v="02-02-01-004-002"/>
    <s v="Materiales y suministros - Productos metálicos elaborados (excepto maquinaria y equipo)"/>
    <s v="CHAZOS PLÁSTICOS 1/4&quot; X 1000 UN_x000a_"/>
    <s v="30102300"/>
    <s v="MÍNIMA CUANTÍA "/>
    <n v="1"/>
    <n v="11"/>
    <n v="10"/>
    <n v="4"/>
    <n v="81608.800000000003"/>
    <s v="Unidad"/>
    <s v=""/>
  </r>
  <r>
    <x v="34"/>
    <x v="5"/>
    <s v="02-02-01-004-002"/>
    <s v="Materiales y suministros - Productos metálicos elaborados (excepto maquinaria y equipo)"/>
    <s v="TORNILLOS LÁMINA DRYWALL 1&quot; X 100 UN_x000a_"/>
    <s v="30102300"/>
    <s v="MÍNIMA CUANTÍA "/>
    <n v="1"/>
    <n v="11"/>
    <n v="10"/>
    <n v="21"/>
    <n v="112760.12999999999"/>
    <s v="Unidad"/>
    <s v=""/>
  </r>
  <r>
    <x v="34"/>
    <x v="5"/>
    <s v="02-02-01-004-002"/>
    <s v="Materiales y suministros - Productos metálicos elaborados (excepto maquinaria y equipo)"/>
    <s v="TORNILLOS PUNTA DE BROCA 1&quot; X 500_x000a_"/>
    <s v="30102300"/>
    <s v="MÍNIMA CUANTÍA "/>
    <n v="1"/>
    <n v="11"/>
    <n v="10"/>
    <n v="5"/>
    <n v="34335.9"/>
    <s v="Unidad"/>
    <s v=""/>
  </r>
  <r>
    <x v="34"/>
    <x v="5"/>
    <s v="02-02-01-004-002"/>
    <s v="Materiales y suministros - Productos metálicos elaborados (excepto maquinaria y equipo)"/>
    <s v="CAJAS DE REMACHE POP 10 MM DE ALTURA X 100 UN_x000a_"/>
    <s v="30102300"/>
    <s v="MÍNIMA CUANTÍA "/>
    <n v="1"/>
    <n v="11"/>
    <n v="10"/>
    <n v="5"/>
    <n v="18017.7"/>
    <s v="Unidad"/>
    <s v=""/>
  </r>
  <r>
    <x v="34"/>
    <x v="5"/>
    <s v="02-02-01-004-002"/>
    <s v="Materiales y suministros - Productos metálicos elaborados (excepto maquinaria y equipo)"/>
    <s v="CAJAS DE REMACHE POP 8 MM DE ALTURA X 100 UN_x000a_"/>
    <s v="30102300"/>
    <s v="MÍNIMA CUANTÍA "/>
    <n v="1"/>
    <n v="11"/>
    <n v="10"/>
    <n v="5"/>
    <n v="20912.05"/>
    <s v="Unidad"/>
    <s v=""/>
  </r>
  <r>
    <x v="34"/>
    <x v="5"/>
    <s v="02-02-01-004-002"/>
    <s v="Materiales y suministros - Productos metálicos elaborados (excepto maquinaria y equipo)"/>
    <s v="CAJA PUNTILLA DE ACERO 1&quot; X 100 UN_x000a_"/>
    <s v="30102300"/>
    <s v="MÍNIMA CUANTÍA "/>
    <n v="1"/>
    <n v="11"/>
    <n v="10"/>
    <n v="5"/>
    <n v="37581.65"/>
    <s v="Unidad"/>
    <s v=""/>
  </r>
  <r>
    <x v="34"/>
    <x v="5"/>
    <s v="02-02-01-004-002"/>
    <s v="Materiales y suministros - Productos metálicos elaborados (excepto maquinaria y equipo)"/>
    <s v="PUNTILLAS DE 1/2&quot; CON CABEZA X 100 UND_x000a_"/>
    <s v="30102300"/>
    <s v="MÍNIMA CUANTÍA "/>
    <n v="1"/>
    <n v="11"/>
    <n v="10"/>
    <n v="10"/>
    <n v="49951.199999999997"/>
    <s v="Unidad"/>
    <s v=""/>
  </r>
  <r>
    <x v="34"/>
    <x v="5"/>
    <s v="02-02-01-004-002"/>
    <s v="Materiales y suministros - Productos metálicos elaborados (excepto maquinaria y equipo)"/>
    <s v="PUNTILLAS DE 1&quot; SIN CABEZA X 500 G_x000a_"/>
    <s v="30102300"/>
    <s v="MÍNIMA CUANTÍA "/>
    <n v="1"/>
    <n v="11"/>
    <n v="10"/>
    <n v="10"/>
    <n v="78189.2"/>
    <s v="Unidad"/>
    <s v=""/>
  </r>
  <r>
    <x v="34"/>
    <x v="5"/>
    <s v="02-02-01-004-002"/>
    <s v="Materiales y suministros - Productos metálicos elaborados (excepto maquinaria y equipo)"/>
    <s v="CAJA TORNILLO AUTOPERFORANTE 3&quot; X 100_x000a_"/>
    <s v="30102300"/>
    <s v="MÍNIMA CUANTÍA "/>
    <n v="1"/>
    <n v="11"/>
    <n v="10"/>
    <n v="5"/>
    <n v="43651.450000000004"/>
    <s v="Unidad"/>
    <s v=""/>
  </r>
  <r>
    <x v="34"/>
    <x v="5"/>
    <s v="02-02-01-004-002"/>
    <s v="Materiales y suministros - Productos metálicos elaborados (excepto maquinaria y equipo)"/>
    <s v="CAJA TORNILLO AUTOPERFORANTE 1&quot; X 100_x000a_"/>
    <s v="30102300"/>
    <s v="MÍNIMA CUANTÍA "/>
    <n v="1"/>
    <n v="11"/>
    <n v="10"/>
    <n v="5"/>
    <n v="25390.949999999997"/>
    <s v="Unidad"/>
    <s v=""/>
  </r>
  <r>
    <x v="34"/>
    <x v="5"/>
    <s v="02-02-01-004-002"/>
    <s v="Materiales y suministros - Productos metálicos elaborados (excepto maquinaria y equipo)"/>
    <s v="VARILLA DE 1/4&quot; X 6 M_x000a_"/>
    <s v="30102300"/>
    <s v="MÍNIMA CUANTÍA "/>
    <n v="1"/>
    <n v="11"/>
    <n v="10"/>
    <n v="10"/>
    <n v="96648.799999999988"/>
    <s v="Unidad"/>
    <s v=""/>
  </r>
  <r>
    <x v="34"/>
    <x v="5"/>
    <s v="02-02-01-004-002"/>
    <s v="Materiales y suministros - Productos metálicos elaborados (excepto maquinaria y equipo)"/>
    <s v="VARILLA DE 12 MM X 6 M_x000a_"/>
    <s v="30102300"/>
    <s v="MÍNIMA CUANTÍA "/>
    <n v="1"/>
    <n v="11"/>
    <n v="10"/>
    <n v="22"/>
    <n v="776895.89999999991"/>
    <s v="Unidad"/>
    <s v=""/>
  </r>
  <r>
    <x v="34"/>
    <x v="5"/>
    <s v="02-02-01-004-002"/>
    <s v="Materiales y suministros - Productos metálicos elaborados (excepto maquinaria y equipo)"/>
    <s v="ÁNGULO DE 1&quot; DE 6 METROS_x000a_"/>
    <s v="30102300"/>
    <s v="MÍNIMA CUANTÍA "/>
    <n v="1"/>
    <n v="11"/>
    <n v="10"/>
    <n v="2"/>
    <n v="121986.36"/>
    <s v="Unidad"/>
    <s v=""/>
  </r>
  <r>
    <x v="34"/>
    <x v="5"/>
    <s v="02-02-01-004-002"/>
    <s v="Materiales y suministros - Productos metálicos elaborados (excepto maquinaria y equipo)"/>
    <s v="ÁNGULO DE 1/2&quot; DE 6 METROS_x000a_"/>
    <s v="30102300"/>
    <s v="MÍNIMA CUANTÍA "/>
    <n v="1"/>
    <n v="11"/>
    <n v="10"/>
    <n v="2"/>
    <n v="117690.2"/>
    <s v="Unidad"/>
    <s v=""/>
  </r>
  <r>
    <x v="34"/>
    <x v="61"/>
    <s v="02-02-01-003-007-04"/>
    <s v="Materiales y suministros - Yeso, cal y cemento"/>
    <s v="CEMENTO GRIS BULTO DE 50 KG_x000a_"/>
    <s v="30111600"/>
    <s v="MÍNIMA CUANTÍA "/>
    <n v="1"/>
    <n v="11"/>
    <n v="10"/>
    <n v="34"/>
    <n v="1440062.52"/>
    <s v="Unidad"/>
    <s v=""/>
  </r>
  <r>
    <x v="34"/>
    <x v="2"/>
    <s v="02-02-01-003-006-09"/>
    <s v="Materiales y suministros - Otros productos plásticos"/>
    <s v="TEJA PLÁSTICA # 10 TRASLUCIDA ONDULADA"/>
    <s v="30151500"/>
    <s v="MÍNIMA CUANTÍA "/>
    <n v="1"/>
    <n v="11"/>
    <n v="10"/>
    <n v="30"/>
    <n v="1449659.7"/>
    <s v="Unidad"/>
    <s v=""/>
  </r>
  <r>
    <x v="34"/>
    <x v="61"/>
    <s v="02-02-01-003-007-05"/>
    <s v="Materiales y suministros - Artículos de concreto, cemento y yeso"/>
    <s v="LÁMINAS FIBROCEMENTO 8 MM_x000a_"/>
    <s v="30161500"/>
    <s v="MÍNIMA CUANTÍA "/>
    <n v="1"/>
    <n v="11"/>
    <n v="10"/>
    <n v="2"/>
    <n v="176107.4"/>
    <s v="Unidad"/>
    <s v=""/>
  </r>
  <r>
    <x v="34"/>
    <x v="61"/>
    <s v="02-02-01-003-007-05"/>
    <s v="Materiales y suministros - Artículos de concreto, cemento y yeso"/>
    <s v="LÁMINAS DRYWALL 6MM_x000a_"/>
    <s v="30161500"/>
    <s v="MÍNIMA CUANTÍA "/>
    <n v="1"/>
    <n v="11"/>
    <n v="10"/>
    <n v="7"/>
    <n v="345324"/>
    <s v="Unidad"/>
    <s v=""/>
  </r>
  <r>
    <x v="34"/>
    <x v="2"/>
    <s v="02-02-01-003-006-09"/>
    <s v="Materiales y suministros - Otros productos plásticos"/>
    <s v="PELÍCULA ADHESIVA SANDBLASS 1.22 X 3.00 M_x000a_"/>
    <s v="31201500"/>
    <s v="MÍNIMA CUANTÍA "/>
    <n v="1"/>
    <n v="11"/>
    <n v="10"/>
    <n v="2"/>
    <n v="232529.2"/>
    <s v="Unidad"/>
    <s v=""/>
  </r>
  <r>
    <x v="34"/>
    <x v="3"/>
    <s v="02-02-01-003-005-04"/>
    <s v="Materiales y suministros - Productos químicos n. C. P."/>
    <s v="PEGANTE PORCELANTO BLANCO X 25 KILOS"/>
    <s v="31201600"/>
    <s v="MÍNIMA CUANTÍA "/>
    <n v="1"/>
    <n v="11"/>
    <n v="10"/>
    <n v="1"/>
    <n v="49697.120000000003"/>
    <s v="Unidad"/>
    <s v=""/>
  </r>
  <r>
    <x v="34"/>
    <x v="3"/>
    <s v="02-02-01-003-005-04"/>
    <s v="Materiales y suministros - Productos químicos n. C. P."/>
    <s v="COLBÓN PARA MADERA INDUSTRIAL CARPINCOL PROFESIONAL X GALON"/>
    <s v="31201600"/>
    <s v="MÍNIMA CUANTÍA "/>
    <n v="1"/>
    <n v="11"/>
    <n v="10"/>
    <n v="4"/>
    <n v="379145.2"/>
    <s v="Unidad"/>
    <s v=""/>
  </r>
  <r>
    <x v="34"/>
    <x v="3"/>
    <s v="02-02-01-003-005-04"/>
    <s v="Materiales y suministros - Productos químicos n. C. P."/>
    <s v="PEGANTE PARA MADERA DE ALTA EXIGENCIA PL- 285 X GALON"/>
    <s v="31201600"/>
    <s v="MÍNIMA CUANTÍA "/>
    <n v="1"/>
    <n v="11"/>
    <n v="10"/>
    <n v="4"/>
    <n v="399047.76"/>
    <s v="Unidad"/>
    <s v=""/>
  </r>
  <r>
    <x v="34"/>
    <x v="3"/>
    <s v="02-02-01-003-005-04"/>
    <s v="Materiales y suministros - Productos químicos n. C. P."/>
    <s v="PEGANTE PARA PISO CERÁMICO 25 KILOS_x000a_"/>
    <s v="31201600"/>
    <s v="MÍNIMA CUANTÍA "/>
    <n v="1"/>
    <n v="11"/>
    <n v="10"/>
    <n v="1"/>
    <n v="22557.26"/>
    <s v="Unidad"/>
    <s v=""/>
  </r>
  <r>
    <x v="34"/>
    <x v="3"/>
    <s v="02-02-01-003-005-04"/>
    <s v="Materiales y suministros - Productos químicos n. C. P."/>
    <s v="SILICONA MASILLA ELÁSTICA SELLANTE Y ADHESIVA  300 ML_x000a_"/>
    <s v="31201600"/>
    <s v="MÍNIMA CUANTÍA "/>
    <n v="1"/>
    <n v="11"/>
    <n v="10"/>
    <n v="11"/>
    <n v="875852.67"/>
    <s v="Unidad"/>
    <s v=""/>
  </r>
  <r>
    <x v="34"/>
    <x v="3"/>
    <s v="02-02-01-003-005-04"/>
    <s v="Materiales y suministros - Productos químicos n. C. P."/>
    <s v="PEGANTE CPVC 1/8 GALÓN_x000a_"/>
    <s v="31201600"/>
    <s v="MÍNIMA CUANTÍA "/>
    <n v="1"/>
    <n v="11"/>
    <n v="10"/>
    <n v="6"/>
    <n v="270046.19999999995"/>
    <s v="Unidad"/>
    <s v=""/>
  </r>
  <r>
    <x v="34"/>
    <x v="3"/>
    <s v="02-02-01-003-005-04"/>
    <s v="Materiales y suministros - Productos químicos n. C. P."/>
    <s v="LIMPIADOR PVC 1/8 GALÓN_x000a_"/>
    <s v="31201600"/>
    <s v="MÍNIMA CUANTÍA "/>
    <n v="1"/>
    <n v="11"/>
    <n v="10"/>
    <n v="12"/>
    <n v="227920.19999999998"/>
    <s v="Unidad"/>
    <s v=""/>
  </r>
  <r>
    <x v="34"/>
    <x v="3"/>
    <s v="02-02-01-003-005-04"/>
    <s v="Materiales y suministros - Productos químicos n. C. P."/>
    <s v="PEGANTE PVC  1/8 GALÓN_x000a_"/>
    <s v="31201600"/>
    <s v="MÍNIMA CUANTÍA "/>
    <n v="1"/>
    <n v="11"/>
    <n v="10"/>
    <n v="17"/>
    <n v="765169.14999999991"/>
    <s v="Unidad"/>
    <s v=""/>
  </r>
  <r>
    <x v="34"/>
    <x v="3"/>
    <s v="02-02-01-003-005-04"/>
    <s v="Materiales y suministros - Productos químicos n. C. P."/>
    <s v="EMULSIÓN ASFÁLTICA IMPERMEABILIZANTE X 3,5 GR"/>
    <s v="31201600"/>
    <s v="MÍNIMA CUANTÍA "/>
    <n v="1"/>
    <n v="11"/>
    <n v="10"/>
    <n v="3"/>
    <n v="132153.51"/>
    <s v="Unidad"/>
    <s v=""/>
  </r>
  <r>
    <x v="34"/>
    <x v="3"/>
    <s v="02-02-01-003-005-04"/>
    <s v="Materiales y suministros - Productos químicos n. C. P."/>
    <s v="MANTO ASFALTICO X 20 MTS_x000a_"/>
    <s v="31201600"/>
    <s v="MÍNIMA CUANTÍA "/>
    <n v="1"/>
    <n v="11"/>
    <n v="10"/>
    <n v="1"/>
    <n v="206970.38"/>
    <s v="Unidad"/>
    <s v=""/>
  </r>
  <r>
    <x v="34"/>
    <x v="3"/>
    <s v="02-02-01-003-005-04"/>
    <s v="Materiales y suministros - Productos químicos n. C. P."/>
    <s v="SIKADURED 32 A -2 COMPONENTES"/>
    <s v="31201600"/>
    <s v="MÍNIMA CUANTÍA "/>
    <n v="1"/>
    <n v="11"/>
    <n v="10"/>
    <n v="2"/>
    <n v="380534.24"/>
    <s v="Unidad"/>
    <s v=""/>
  </r>
  <r>
    <x v="34"/>
    <x v="3"/>
    <s v="02-02-01-003-005-01"/>
    <s v="Materiales y suministros - Pinturas y barnices y productos relacionados; colores para la pintura artística; tintas"/>
    <s v="LACA CATALIZADA MATE TRANSPARENTE X GALON"/>
    <s v="31211500"/>
    <s v="MÍNIMA CUANTÍA "/>
    <n v="1"/>
    <n v="11"/>
    <n v="10"/>
    <n v="2"/>
    <n v="208507.16"/>
    <s v="Unidad"/>
    <s v=""/>
  </r>
  <r>
    <x v="34"/>
    <x v="3"/>
    <s v="02-02-01-003-005-01"/>
    <s v="Materiales y suministros - Pinturas y barnices y productos relacionados; colores para la pintura artística; tintas"/>
    <s v="ESMALTE NEGRO_x000a_"/>
    <s v="31211500"/>
    <s v="MÍNIMA CUANTÍA "/>
    <n v="1"/>
    <n v="11"/>
    <n v="10"/>
    <n v="2"/>
    <n v="179530.56"/>
    <s v="Unidad"/>
    <s v=""/>
  </r>
  <r>
    <x v="34"/>
    <x v="3"/>
    <s v="02-02-01-003-005-01"/>
    <s v="Materiales y suministros - Pinturas y barnices y productos relacionados; colores para la pintura artística; tintas"/>
    <s v="ESMALTE GRIS_x000a_"/>
    <s v="31211500"/>
    <s v="MÍNIMA CUANTÍA "/>
    <n v="1"/>
    <n v="11"/>
    <n v="10"/>
    <n v="1"/>
    <n v="89765.28"/>
    <s v="Unidad"/>
    <s v=""/>
  </r>
  <r>
    <x v="34"/>
    <x v="3"/>
    <s v="02-02-01-003-005-01"/>
    <s v="Materiales y suministros - Pinturas y barnices y productos relacionados; colores para la pintura artística; tintas"/>
    <s v="ESMALTE AMARILLO_x000a_"/>
    <s v="31211500"/>
    <s v="MÍNIMA CUANTÍA "/>
    <n v="1"/>
    <n v="11"/>
    <n v="10"/>
    <n v="1"/>
    <n v="89765.28"/>
    <s v="Unidad"/>
    <s v=""/>
  </r>
  <r>
    <x v="34"/>
    <x v="3"/>
    <s v="02-02-01-003-005-01"/>
    <s v="Materiales y suministros - Pinturas y barnices y productos relacionados; colores para la pintura artística; tintas"/>
    <s v="TINTE CARAMELO MADERA X GALON"/>
    <s v="31211500"/>
    <s v="MÍNIMA CUANTÍA "/>
    <n v="1"/>
    <n v="11"/>
    <n v="10"/>
    <n v="3"/>
    <n v="538571.64"/>
    <s v="Unidad"/>
    <s v=""/>
  </r>
  <r>
    <x v="34"/>
    <x v="3"/>
    <s v="02-02-01-003-005-01"/>
    <s v="Materiales y suministros - Pinturas y barnices y productos relacionados; colores para la pintura artística; tintas"/>
    <s v="TINTE MIEL MADERA X GALON"/>
    <s v="31211500"/>
    <s v="MÍNIMA CUANTÍA "/>
    <n v="1"/>
    <n v="11"/>
    <n v="10"/>
    <n v="3"/>
    <n v="658566.75"/>
    <s v="Unidad"/>
    <s v=""/>
  </r>
  <r>
    <x v="34"/>
    <x v="3"/>
    <s v="02-02-01-003-005-01"/>
    <s v="Materiales y suministros - Pinturas y barnices y productos relacionados; colores para la pintura artística; tintas"/>
    <s v="BARNIZ POLIURETANO SEMIMATE TRANSPARENTE CON SUS COMPONENTES X GALÓN"/>
    <s v="31211500"/>
    <s v="MÍNIMA CUANTÍA "/>
    <n v="1"/>
    <n v="11"/>
    <n v="10"/>
    <n v="4"/>
    <n v="1163759.92"/>
    <s v="Unidad"/>
    <s v=""/>
  </r>
  <r>
    <x v="34"/>
    <x v="3"/>
    <s v="02-02-01-003-005-01"/>
    <s v="Materiales y suministros - Pinturas y barnices y productos relacionados; colores para la pintura artística; tintas"/>
    <s v="BARNIZ POLIURETANO TRANSPARENTE CON SUS COMPONENTES X GALÓN_x000a_"/>
    <s v="31211500"/>
    <s v="MÍNIMA CUANTÍA "/>
    <n v="1"/>
    <n v="11"/>
    <n v="10"/>
    <n v="4"/>
    <n v="1118118.92"/>
    <s v="Unidad"/>
    <s v=""/>
  </r>
  <r>
    <x v="34"/>
    <x v="3"/>
    <s v="02-02-01-003-005-01"/>
    <s v="Materiales y suministros - Pinturas y barnices y productos relacionados; colores para la pintura artística; tintas"/>
    <s v="LACA CATALIZADA BRILLANTE TRANSPARENTE X GALÓN"/>
    <s v="31211500"/>
    <s v="MÍNIMA CUANTÍA "/>
    <n v="1"/>
    <n v="11"/>
    <n v="10"/>
    <n v="4"/>
    <n v="252536.84"/>
    <s v="Unidad"/>
    <s v=""/>
  </r>
  <r>
    <x v="34"/>
    <x v="3"/>
    <s v="02-02-01-003-005-01"/>
    <s v="Materiales y suministros - Pinturas y barnices y productos relacionados; colores para la pintura artística; tintas"/>
    <s v="ESMALTE BLANCO X GALON"/>
    <s v="31211500"/>
    <s v="MÍNIMA CUANTÍA "/>
    <n v="1"/>
    <n v="11"/>
    <n v="10"/>
    <n v="4"/>
    <n v="359061.12"/>
    <s v="Unidad"/>
    <s v=""/>
  </r>
  <r>
    <x v="34"/>
    <x v="3"/>
    <s v="02-02-01-003-005-01"/>
    <s v="Materiales y suministros - Pinturas y barnices y productos relacionados; colores para la pintura artística; tintas"/>
    <s v="MASILLA PROFESIONAL BLANCA PARA DRYWALL  X CANECA 4,5 GL- 28 KG"/>
    <s v="31211500"/>
    <s v="MÍNIMA CUANTÍA "/>
    <n v="1"/>
    <n v="11"/>
    <n v="10"/>
    <n v="4"/>
    <n v="304428.52"/>
    <s v="Unidad"/>
    <s v=""/>
  </r>
  <r>
    <x v="34"/>
    <x v="3"/>
    <s v="02-02-01-003-005-01"/>
    <s v="Materiales y suministros - Pinturas y barnices y productos relacionados; colores para la pintura artística; tintas"/>
    <s v="PINTURA VINILO GRIS BASALTO TIPO 1 X CANECA DE 5 GALONES"/>
    <s v="31211500"/>
    <s v="MÍNIMA CUANTÍA "/>
    <n v="1"/>
    <n v="11"/>
    <n v="10"/>
    <n v="4"/>
    <n v="1605199.76"/>
    <s v="Unidad"/>
    <s v=""/>
  </r>
  <r>
    <x v="34"/>
    <x v="3"/>
    <s v="02-02-01-003-005-01"/>
    <s v="Materiales y suministros - Pinturas y barnices y productos relacionados; colores para la pintura artística; tintas"/>
    <s v="PINTURA VINILO INTERIORES ARQUITECTONICA Y DECORATIVA, ACRILICA DILUIBLE CON AGUA (TIPO 1  DE COLOR BLANCO, ACABADO MATE ( CUÑETE X 5 GL )"/>
    <s v="31211500"/>
    <s v="MÍNIMA CUANTÍA "/>
    <n v="1"/>
    <n v="11"/>
    <n v="10"/>
    <n v="28"/>
    <n v="8428211.1199999992"/>
    <s v="Unidad"/>
    <s v=""/>
  </r>
  <r>
    <x v="34"/>
    <x v="3"/>
    <s v="02-02-01-003-005-01"/>
    <s v="Materiales y suministros - Pinturas y barnices y productos relacionados; colores para la pintura artística; tintas"/>
    <s v="TINTE WENGUE MADERA X GALÓN_x000a_"/>
    <s v="31211500"/>
    <s v="MÍNIMA CUANTÍA "/>
    <n v="1"/>
    <n v="11"/>
    <n v="10"/>
    <n v="3"/>
    <n v="569873.61"/>
    <s v="Unidad"/>
    <s v=""/>
  </r>
  <r>
    <x v="34"/>
    <x v="3"/>
    <s v="02-02-01-003-005-01"/>
    <s v="Materiales y suministros - Pinturas y barnices y productos relacionados; colores para la pintura artística; tintas"/>
    <s v="THINER  EXTRAFINO X GALON "/>
    <s v="31211500"/>
    <s v="MÍNIMA CUANTÍA "/>
    <n v="1"/>
    <n v="11"/>
    <n v="10"/>
    <n v="12"/>
    <n v="352541.64"/>
    <s v="Unidad"/>
    <s v=""/>
  </r>
  <r>
    <x v="34"/>
    <x v="3"/>
    <s v="02-02-01-003-005-01"/>
    <s v="Materiales y suministros - Pinturas y barnices y productos relacionados; colores para la pintura artística; tintas"/>
    <s v="POLIURETANO BLANCO x GALON"/>
    <s v="31211500"/>
    <s v="MÍNIMA CUANTÍA "/>
    <n v="1"/>
    <n v="11"/>
    <n v="10"/>
    <n v="1"/>
    <n v="182138.05"/>
    <s v="Unidad"/>
    <s v=""/>
  </r>
  <r>
    <x v="34"/>
    <x v="3"/>
    <s v="02-02-01-003-005-01"/>
    <s v="Materiales y suministros - Pinturas y barnices y productos relacionados; colores para la pintura artística; tintas"/>
    <s v="SELLADOR NITRO X GALON"/>
    <s v="31211500"/>
    <s v="MÍNIMA CUANTÍA "/>
    <n v="1"/>
    <n v="11"/>
    <n v="10"/>
    <n v="1"/>
    <n v="72425.47"/>
    <s v="Unidad"/>
    <s v=""/>
  </r>
  <r>
    <x v="34"/>
    <x v="3"/>
    <s v="02-02-01-003-005-01"/>
    <s v="Materiales y suministros - Pinturas y barnices y productos relacionados; colores para la pintura artística; tintas"/>
    <s v="PINTURA EPOXICA BLANCA PARA MUROS X CANECA DE 5 GL"/>
    <s v="31211500"/>
    <s v="MÍNIMA CUANTÍA "/>
    <n v="1"/>
    <n v="11"/>
    <n v="10"/>
    <n v="1"/>
    <n v="463396.53"/>
    <s v="Unidad"/>
    <s v=""/>
  </r>
  <r>
    <x v="34"/>
    <x v="61"/>
    <s v="02-02-01-003-007-01"/>
    <s v="Materiales y suministros - Vidrio y productos de vidrio"/>
    <s v="LÁMINA DE VIDRIO 1.80 X 2.60 4MM_x000a_"/>
    <s v="39111600"/>
    <s v="MÍNIMA CUANTÍA "/>
    <n v="1"/>
    <n v="11"/>
    <n v="10"/>
    <n v="5"/>
    <n v="1550613.5999999999"/>
    <s v="Unidad"/>
    <s v=""/>
  </r>
  <r>
    <x v="34"/>
    <x v="61"/>
    <s v="02-02-01-003-007-01"/>
    <s v="Materiales y suministros - Vidrio y productos de vidrio"/>
    <s v="LAMPARA O PANEL LED REDONDO DE 24 WATT DE SOBREPONER, LUZ  BLANCA  ( 30 CM DE DIAMETRO)"/>
    <s v="39111600"/>
    <s v="MÍNIMA CUANTÍA "/>
    <n v="1"/>
    <n v="11"/>
    <n v="10"/>
    <n v="100"/>
    <n v="2931513"/>
    <s v="Unidad"/>
    <s v=""/>
  </r>
  <r>
    <x v="34"/>
    <x v="61"/>
    <s v="02-02-01-003-007-01"/>
    <s v="Materiales y suministros - Vidrio y productos de vidrio"/>
    <s v="LAMPARA O PANEL LED REDONDO DE 24 WATT  DE INSCRUSTAR , LUZ  BLANCA  ( 30 CM DE DIAMETRO)_x000a_"/>
    <s v="39111600"/>
    <s v="MÍNIMA CUANTÍA "/>
    <n v="1"/>
    <n v="11"/>
    <n v="10"/>
    <n v="120"/>
    <n v="3548647.2"/>
    <s v="Unidad"/>
    <s v=""/>
  </r>
  <r>
    <x v="34"/>
    <x v="61"/>
    <s v="02-02-01-003-007-01"/>
    <s v="Materiales y suministros - Vidrio y productos de vidrio"/>
    <s v="LAMPARA O PANEL LED REDONDO DE 18 WATT INSCRUSTAR , LUZ  BLANCA  ( 22.5 CM DE DIAMETRO)_x000a_"/>
    <s v="39111600"/>
    <s v="MÍNIMA CUANTÍA "/>
    <n v="1"/>
    <n v="11"/>
    <n v="10"/>
    <n v="122"/>
    <n v="2682302.98"/>
    <s v="Unidad"/>
    <s v=""/>
  </r>
  <r>
    <x v="34"/>
    <x v="61"/>
    <s v="02-02-01-003-007-01"/>
    <s v="Materiales y suministros - Vidrio y productos de vidrio"/>
    <s v="LAMPARA LED DE INCRUSTAR DE 6W REDONDA_x000a_"/>
    <s v="39111600"/>
    <s v="MÍNIMA CUANTÍA "/>
    <n v="1"/>
    <n v="11"/>
    <n v="10"/>
    <n v="52"/>
    <n v="523446.04000000004"/>
    <s v="Unidad"/>
    <s v=""/>
  </r>
  <r>
    <x v="34"/>
    <x v="64"/>
    <s v="02-02-01-004-005-02"/>
    <s v="Materiales y suministros - Maquinaria de informática y sus partes, piezas y accesorios"/>
    <s v="MEMORIA SD_x000a_"/>
    <s v="43202000"/>
    <s v="MÍNIMA CUANTÍA "/>
    <n v="1"/>
    <n v="11"/>
    <n v="10"/>
    <n v="2"/>
    <n v="119000"/>
    <s v="Unidad"/>
    <s v=""/>
  </r>
  <r>
    <x v="34"/>
    <x v="63"/>
    <s v="02-02-01-004-004-08"/>
    <s v="Materiales y suministros - Aparatos de uso doméstico y sus partes y piezas"/>
    <s v="CAPA DISEÑOS NEGRA PELUQUERÍA BARBERO UNISEX_x000a_"/>
    <s v="46181500"/>
    <s v="MÍNIMA CUANTÍA "/>
    <n v="1"/>
    <n v="11"/>
    <n v="10"/>
    <n v="8"/>
    <n v="288000"/>
    <s v="Unidad"/>
    <s v=""/>
  </r>
  <r>
    <x v="34"/>
    <x v="3"/>
    <s v="02-02-01-003-005-03"/>
    <s v="Materiales y suministros - Jabón, preparados para limpieza, perfumes y preparados de tocador"/>
    <s v="GEL FIJADOR DE CABELLO 1.000 GR_x000a_"/>
    <s v="53131600"/>
    <s v="MÍNIMA CUANTÍA "/>
    <n v="1"/>
    <n v="11"/>
    <n v="10"/>
    <n v="6"/>
    <n v="150000"/>
    <s v="Unidad"/>
    <s v=""/>
  </r>
  <r>
    <x v="34"/>
    <x v="3"/>
    <s v="02-02-01-003-005-03"/>
    <s v="Materiales y suministros - Jabón, preparados para limpieza, perfumes y preparados de tocador"/>
    <s v="TALCO BARBERIA PROFESIONAL_x000a_"/>
    <s v="53131600"/>
    <s v="MÍNIMA CUANTÍA "/>
    <n v="1"/>
    <n v="11"/>
    <n v="10"/>
    <n v="10"/>
    <n v="200000"/>
    <s v="Unidad"/>
    <s v=""/>
  </r>
  <r>
    <x v="34"/>
    <x v="63"/>
    <s v="02-02-01-004-004-08"/>
    <s v="Materiales y suministros - Aparatos de uso doméstico y sus partes y piezas"/>
    <s v="CUCHILLAS 5 HOJAS X 20 CAJAS_x000a_"/>
    <s v="53131600"/>
    <s v="MÍNIMA CUANTÍA "/>
    <n v="1"/>
    <n v="11"/>
    <n v="10"/>
    <n v="40"/>
    <n v="1920000"/>
    <s v="Unidad"/>
    <s v=""/>
  </r>
  <r>
    <x v="34"/>
    <x v="4"/>
    <s v="02-02-01-003-008-03"/>
    <s v="Materiales y suministros -Instrumentos Musicales"/>
    <s v="PAR CAPACHOS_x000a_"/>
    <s v="60131400"/>
    <s v="MÍNIMA CUANTÍA "/>
    <n v="1"/>
    <n v="11"/>
    <n v="10"/>
    <n v="2"/>
    <n v="298499.59999999998"/>
    <s v="Unidad"/>
    <s v=""/>
  </r>
  <r>
    <x v="34"/>
    <x v="4"/>
    <s v="02-02-01-003-008-03"/>
    <s v="Materiales y suministros -Instrumentos Musicales"/>
    <s v="GUIRA SALSERA PASTA_x000a_"/>
    <s v="60131400"/>
    <s v="MÍNIMA CUANTÍA "/>
    <n v="1"/>
    <n v="11"/>
    <n v="10"/>
    <n v="2"/>
    <n v="656699.12"/>
    <s v="Unidad"/>
    <s v=""/>
  </r>
  <r>
    <x v="34"/>
    <x v="4"/>
    <s v="02-02-01-003-008-03"/>
    <s v="Materiales y suministros -Instrumentos Musicales"/>
    <s v="CORTINA_x000a_"/>
    <s v="60131400"/>
    <s v="MÍNIMA CUANTÍA "/>
    <n v="1"/>
    <n v="11"/>
    <n v="10"/>
    <n v="1"/>
    <n v="437799.81"/>
    <s v="Unidad"/>
    <s v=""/>
  </r>
  <r>
    <x v="34"/>
    <x v="4"/>
    <s v="02-02-01-003-008-03"/>
    <s v="Materiales y suministros -Instrumentos Musicales"/>
    <s v="GUASA_x000a_"/>
    <s v="60131400"/>
    <s v="MÍNIMA CUANTÍA "/>
    <n v="1"/>
    <n v="11"/>
    <n v="10"/>
    <n v="2"/>
    <n v="99500.66"/>
    <s v="Unidad"/>
    <s v=""/>
  </r>
  <r>
    <x v="34"/>
    <x v="4"/>
    <s v="02-02-01-003-008-03"/>
    <s v="Materiales y suministros -Instrumentos Musicales"/>
    <s v="GUIRA MERENGUERA_x000a__x000a_"/>
    <s v="60131400"/>
    <s v="MÍNIMA CUANTÍA "/>
    <n v="1"/>
    <n v="11"/>
    <n v="10"/>
    <n v="2"/>
    <n v="596999.19999999995"/>
    <s v="Unidad"/>
    <s v=""/>
  </r>
  <r>
    <x v="34"/>
    <x v="4"/>
    <s v="02-02-01-003-008-03"/>
    <s v="Materiales y suministros -Instrumentos Musicales"/>
    <s v="ACEITES PARA BRONCES_x000a_"/>
    <s v="60131500"/>
    <s v="MÍNIMA CUANTÍA "/>
    <n v="1"/>
    <n v="11"/>
    <n v="10"/>
    <n v="10"/>
    <n v="547245.30000000005"/>
    <s v="Unidad"/>
    <s v=""/>
  </r>
  <r>
    <x v="34"/>
    <x v="4"/>
    <s v="02-02-01-003-008-03"/>
    <s v="Materiales y suministros -Instrumentos Musicales"/>
    <s v="PARES DE GOLPEADORES PARA TAMBORA_x000a_"/>
    <s v="60131500"/>
    <s v="MÍNIMA CUANTÍA "/>
    <n v="1"/>
    <n v="11"/>
    <n v="10"/>
    <n v="30"/>
    <n v="898497.6"/>
    <s v="Unidad"/>
    <s v=""/>
  </r>
  <r>
    <x v="34"/>
    <x v="4"/>
    <s v="02-02-01-003-008-03"/>
    <s v="Materiales y suministros -Instrumentos Musicales"/>
    <s v="ACEITE SINTETICO PARA ROTOR DE TROMBON_x000a_"/>
    <s v="60131500"/>
    <s v="MÍNIMA CUANTÍA "/>
    <n v="1"/>
    <n v="11"/>
    <n v="10"/>
    <n v="3"/>
    <n v="208948.52999999997"/>
    <s v="Unidad"/>
    <s v=""/>
  </r>
  <r>
    <x v="34"/>
    <x v="4"/>
    <s v="02-02-01-003-008-03"/>
    <s v="Materiales y suministros -Instrumentos Musicales"/>
    <s v="ACEITE PARA VARA DE TROMBON_x000a_"/>
    <s v="60131500"/>
    <s v="MÍNIMA CUANTÍA "/>
    <n v="1"/>
    <n v="11"/>
    <n v="10"/>
    <n v="4"/>
    <n v="318401.15999999997"/>
    <s v="Unidad"/>
    <s v=""/>
  </r>
  <r>
    <x v="34"/>
    <x v="4"/>
    <s v="02-02-01-003-008-03"/>
    <s v="Materiales y suministros -Instrumentos Musicales"/>
    <s v="KIT DE ASEO PARA CLARINETE BAJO_x000a_"/>
    <s v="60131500"/>
    <s v="MÍNIMA CUANTÍA "/>
    <n v="1"/>
    <n v="11"/>
    <n v="10"/>
    <n v="2"/>
    <n v="298499.59999999998"/>
    <s v="Unidad"/>
    <s v=""/>
  </r>
  <r>
    <x v="34"/>
    <x v="4"/>
    <s v="02-02-01-003-008-03"/>
    <s v="Materiales y suministros -Instrumentos Musicales"/>
    <s v="SOPORTE PARA PERCUSION_x000a_"/>
    <s v="60131500"/>
    <s v="MÍNIMA CUANTÍA "/>
    <n v="1"/>
    <n v="11"/>
    <n v="10"/>
    <n v="3"/>
    <n v="268649.64"/>
    <s v="Unidad"/>
    <s v=""/>
  </r>
  <r>
    <x v="34"/>
    <x v="4"/>
    <s v="02-02-01-003-008-03"/>
    <s v="Materiales y suministros -Instrumentos Musicales"/>
    <s v="PROTECTORES DE CAUCHO PARA BOQUILLA DE CLARINETE (SET O PAQUETE)_x000a_"/>
    <s v="60131500"/>
    <s v="MÍNIMA CUANTÍA "/>
    <n v="1"/>
    <n v="11"/>
    <n v="10"/>
    <n v="8"/>
    <n v="398002.64"/>
    <s v="Unidad"/>
    <s v=""/>
  </r>
  <r>
    <x v="34"/>
    <x v="4"/>
    <s v="02-02-01-003-008-03"/>
    <s v="Materiales y suministros -Instrumentos Musicales"/>
    <s v="PROTECTORES PLÁSTICOS PARA BOQUILLAS DE SAXOFÓN (SET O PAQUETE)_x000a_"/>
    <s v="60131500"/>
    <s v="MÍNIMA CUANTÍA "/>
    <n v="1"/>
    <n v="11"/>
    <n v="10"/>
    <n v="6"/>
    <n v="298501.98"/>
    <s v="Unidad"/>
    <s v=""/>
  </r>
  <r>
    <x v="34"/>
    <x v="4"/>
    <s v="02-02-01-003-008-03"/>
    <s v="Materiales y suministros -Instrumentos Musicales"/>
    <s v="ENCORDADO BAJO ELECTRICO (6 CUERDAS)_x000a_"/>
    <s v="60131500"/>
    <s v="MÍNIMA CUANTÍA "/>
    <n v="1"/>
    <n v="11"/>
    <n v="10"/>
    <n v="3"/>
    <n v="447749.39999999997"/>
    <s v="Unidad"/>
    <s v=""/>
  </r>
  <r>
    <x v="34"/>
    <x v="4"/>
    <s v="02-02-01-003-008-03"/>
    <s v="Materiales y suministros -Instrumentos Musicales"/>
    <s v="ENCORDADO GUITARRA ELECTRICA_x000a_"/>
    <s v="60131500"/>
    <s v="MÍNIMA CUANTÍA "/>
    <n v="1"/>
    <n v="11"/>
    <n v="10"/>
    <n v="3"/>
    <n v="208948.52999999997"/>
    <s v="Unidad"/>
    <s v=""/>
  </r>
  <r>
    <x v="34"/>
    <x v="4"/>
    <s v="02-02-01-003-008-03"/>
    <s v="Materiales y suministros -Instrumentos Musicales"/>
    <s v="LIP PLATE PATCH (PROTECTOR PARA BOQUILLA) FLAUTA (SET O PAQUETE) _x000a_"/>
    <s v="60131500"/>
    <s v="MÍNIMA CUANTÍA "/>
    <n v="1"/>
    <n v="11"/>
    <n v="10"/>
    <n v="4"/>
    <n v="278598.03999999998"/>
    <s v="Unidad"/>
    <s v=""/>
  </r>
  <r>
    <x v="34"/>
    <x v="4"/>
    <s v="02-02-01-003-008-03"/>
    <s v="Materiales y suministros -Instrumentos Musicales"/>
    <s v="LIRA PARA TROMBON_x000a_"/>
    <s v="60131500"/>
    <s v="MÍNIMA CUANTÍA "/>
    <n v="1"/>
    <n v="11"/>
    <n v="10"/>
    <n v="3"/>
    <n v="328350.75"/>
    <s v="Unidad"/>
    <s v=""/>
  </r>
  <r>
    <x v="34"/>
    <x v="4"/>
    <s v="02-02-01-003-008-03"/>
    <s v="Materiales y suministros -Instrumentos Musicales"/>
    <s v="LIRAS PARA FLAUTA TRAVERSA (DE SUJETAR EL BARRIL)_x000a_"/>
    <s v="60131500"/>
    <s v="MÍNIMA CUANTÍA "/>
    <n v="1"/>
    <n v="11"/>
    <n v="10"/>
    <n v="4"/>
    <n v="159198.20000000001"/>
    <s v="Unidad"/>
    <s v=""/>
  </r>
  <r>
    <x v="34"/>
    <x v="12"/>
    <s v="02-02-01-000-001-09"/>
    <s v="Materiales y suministros - Productos de forraje, fibras, plantas vivas, flores y capullos de flores, tabaco en rama y caucho natural"/>
    <s v="EUGENIA"/>
    <s v="70111500"/>
    <s v="MÍNIMA CUANTÍA "/>
    <n v="1"/>
    <n v="11"/>
    <n v="10"/>
    <n v="200"/>
    <n v="1000000"/>
    <s v="Unidad"/>
    <s v=""/>
  </r>
  <r>
    <x v="34"/>
    <x v="12"/>
    <s v="02-02-01-000-001-09"/>
    <s v="Materiales y suministros - Productos de forraje, fibras, plantas vivas, flores y capullos de flores, tabaco en rama y caucho natural"/>
    <s v="DURANTA ARBUSTIVA _x000a_"/>
    <s v="70111500"/>
    <s v="MÍNIMA CUANTÍA "/>
    <n v="1"/>
    <n v="11"/>
    <n v="10"/>
    <n v="500"/>
    <n v="1250000"/>
    <s v="Unidad"/>
    <s v=""/>
  </r>
  <r>
    <x v="34"/>
    <x v="12"/>
    <s v="02-02-01-000-001-09"/>
    <s v="Materiales y suministros - Productos de forraje, fibras, plantas vivas, flores y capullos de flores, tabaco en rama y caucho natural"/>
    <s v="SEMILLAS DE PASTO _x000a_"/>
    <s v="70111500"/>
    <s v="MÍNIMA CUANTÍA "/>
    <n v="1"/>
    <n v="11"/>
    <n v="10"/>
    <n v="3"/>
    <n v="105000"/>
    <s v="Unidad"/>
    <s v=""/>
  </r>
  <r>
    <x v="34"/>
    <x v="53"/>
    <s v="02-01-01-001-002-10"/>
    <s v="Activos fijos - Otros edificios distintos a viviendas edificios y estructuras para fines militares"/>
    <s v="MANTENIMIENTO, PREVENTIVO, CORRECTIVO Y ADECUACIÓN DE LAS INSTALACIONES DE LA ESCUELA DE SUBOFICIALES &quot;CT. ANDRÉS M. DÍAZ&quot; (APOYO PRESUPUESTAL)_x000a_"/>
    <s v="72102900"/>
    <s v="SELECCIÓN ABREVIADA MENOR CUANTÍA"/>
    <n v="1"/>
    <n v="11"/>
    <n v="10"/>
    <n v="1"/>
    <n v="400000000"/>
    <s v="GLOBAL"/>
    <s v=""/>
  </r>
  <r>
    <x v="34"/>
    <x v="53"/>
    <s v="02-01-01-001-002-10"/>
    <s v="Activos fijos - Otros edificios distintos a viviendas edificios y estructuras para fines militares"/>
    <s v="MANTENIMIENTO, PREVENTIVO, CORRECTIVO Y ADECUACIÓN DE LAS INSTALACIONES DE LA ESCUELA DE SUBOFICIALES &quot;CT. ANDRÉS M. DÍAZ&quot; (CUOTA BÁSICA)_x000a_"/>
    <s v="72102900"/>
    <s v="SELECCIÓN ABREVIADA MENOR CUANTÍA"/>
    <n v="1"/>
    <n v="11"/>
    <n v="10"/>
    <n v="1"/>
    <n v="273809992.48000002"/>
    <s v="GLOBAL"/>
    <s v=""/>
  </r>
  <r>
    <x v="34"/>
    <x v="5"/>
    <s v="02-02-01-004-002"/>
    <s v="Materiales y suministros - Productos metálicos elaborados (excepto maquinaria y equipo)"/>
    <s v="TIJERAS PROFESIONALES PELUQUERIA ENTRESACAR CABELLO TITANIO"/>
    <s v="91101700"/>
    <s v="MÍNIMA CUANTÍA "/>
    <n v="1"/>
    <n v="11"/>
    <n v="10"/>
    <n v="2"/>
    <n v="144000"/>
    <s v="Unidad"/>
    <s v=""/>
  </r>
  <r>
    <x v="34"/>
    <x v="15"/>
    <s v="02-02-02-008-005-03"/>
    <s v="Adquisición de servicios - Servicios de limpieza"/>
    <s v="VF 2023 SERVICIO DE PRESTACIÓN DE ASEO INTEGRAL A TODO COSTO"/>
    <s v="47131605"/>
    <s v="MÍNIMA CUANTÍA "/>
    <n v="1"/>
    <n v="5"/>
    <n v="10"/>
    <n v="1"/>
    <n v="79696378.480000004"/>
    <s v="GLOBAL"/>
    <s v="SI APROBADAS"/>
  </r>
  <r>
    <x v="34"/>
    <x v="68"/>
    <s v="02-02-02-008-009-01"/>
    <s v="Adquisición de servicios - Servicios de edición, impresión y reproducción"/>
    <s v="SERVICIO DE EDICIÓN, DISEÑO E IMPRESIÓN DE REVISTAS Y TRABAJOS TIPOGRÁFICOS PARA LA ESCUELA DE SUBOFICIALES “CT. ANDRÉS M. DÍAZ”."/>
    <s v="55101506"/>
    <s v="MÍNIMA CUANTÍA "/>
    <n v="1"/>
    <n v="11"/>
    <n v="10"/>
    <n v="1"/>
    <n v="22960000"/>
    <s v="GLOBAL"/>
    <s v=""/>
  </r>
  <r>
    <x v="34"/>
    <x v="14"/>
    <s v="02-02-02-008-007-01-1"/>
    <s v="Adquisición de servicios - Servicios de mantenimiento y reparación de productos metálicos elaborados, excepto maquinaria y equipo"/>
    <s v="SERVICIO DE MANTENIMIENTO Y RECARGA DE EXTINTORES PORTATILES ESUFA"/>
    <s v="72101516"/>
    <s v="MÍNIMA CUANTÍA "/>
    <n v="1"/>
    <n v="11"/>
    <n v="10"/>
    <n v="1"/>
    <n v="3136910.07"/>
    <s v="GLOBAL"/>
    <s v=""/>
  </r>
  <r>
    <x v="34"/>
    <x v="15"/>
    <s v="02-02-02-008-005-03"/>
    <s v="Adquisición de servicios - Servicios de limpieza"/>
    <s v="SERVICIO DE FUMIGACIÓN_x000a_"/>
    <s v="72102103"/>
    <s v="MÍNIMA CUANTÍA "/>
    <n v="1"/>
    <n v="11"/>
    <n v="10"/>
    <n v="1"/>
    <n v="4950400"/>
    <s v="GLOBAL"/>
    <s v=""/>
  </r>
  <r>
    <x v="34"/>
    <x v="14"/>
    <s v="02-02-02-008-007-01-5"/>
    <s v="Adquisición de servicios - Servicios de mantenimiento y reparación de otra maquinaria y otro equipo"/>
    <s v="MANTENIMIENTO PREVENTIVOY CORRECTIVO DE EQUIPOSELECTRICOS, PARARAYOS,UPS"/>
    <s v="72151802"/>
    <s v="MÍNIMA CUANTÍA "/>
    <n v="1"/>
    <n v="11"/>
    <n v="10"/>
    <n v="1"/>
    <n v="39976503"/>
    <s v="GLOBAL"/>
    <s v=""/>
  </r>
  <r>
    <x v="34"/>
    <x v="14"/>
    <s v="02-02-02-008-007-01-5"/>
    <s v="Adquisición de servicios - Servicios de mantenimiento y reparación de otra maquinaria y otro equipo"/>
    <s v="MANTENIMIENTO DE CALDERAS, CALDERINES Y CALENTADORES E INTERCAMBIADOR DE AGUA CALIENTE"/>
    <s v="72151802"/>
    <s v="MÍNIMA CUANTÍA "/>
    <n v="1"/>
    <n v="11"/>
    <n v="10"/>
    <n v="1"/>
    <n v="15985838.970000001"/>
    <s v="GLOBAL"/>
    <s v=""/>
  </r>
  <r>
    <x v="34"/>
    <x v="14"/>
    <s v="02-02-02-008-007-01-5"/>
    <s v="Adquisición de servicios - Servicios de mantenimiento y reparación de otra maquinaria y otro equipo"/>
    <s v="MANTENIMIENTO EQUIPO DE SASTRERIA"/>
    <s v="72151802"/>
    <s v="MÍNIMA CUANTÍA "/>
    <n v="1"/>
    <n v="11"/>
    <n v="10"/>
    <n v="1"/>
    <n v="1619352"/>
    <s v="GLOBAL"/>
    <s v=""/>
  </r>
  <r>
    <x v="34"/>
    <x v="14"/>
    <s v="02-02-02-008-007-01-5"/>
    <s v="Adquisición de servicios - Servicios de mantenimiento y reparación de otra maquinaria y otro equipo"/>
    <s v="MANTENIMIENTO PREVENTIVO Y CORRECTIVO  CUARTOS FRIOS  Y EQUIPOS DE COCINA"/>
    <s v="72151802"/>
    <s v="MÍNIMA CUANTÍA "/>
    <n v="1"/>
    <n v="11"/>
    <n v="10"/>
    <n v="1"/>
    <n v="13864889"/>
    <s v="GLOBAL"/>
    <s v=""/>
  </r>
  <r>
    <x v="34"/>
    <x v="15"/>
    <s v="02-02-02-008-005-03"/>
    <s v="Adquisición de servicios - Servicios de limpieza"/>
    <s v="MANTENIMIENTO DE HANGAR, LIMPIEZA Y LAVADO DE TECHOS Y PAREDES GENERALES"/>
    <s v="72153501"/>
    <s v="MÍNIMA CUANTÍA "/>
    <n v="1"/>
    <n v="11"/>
    <n v="10"/>
    <n v="1"/>
    <n v="44162062"/>
    <s v="GLOBAL"/>
    <s v=""/>
  </r>
  <r>
    <x v="34"/>
    <x v="31"/>
    <s v="02-02-02-008-003-04-4"/>
    <s v="Adquisición de servicios - Servicios de ensayo y análisis técnicos"/>
    <s v="SERVICIO TECNICOMECANICA Y ANALISIS DE GASES_x000a_"/>
    <s v="72154019"/>
    <s v="MÍNIMA CUANTÍA "/>
    <n v="1"/>
    <n v="11"/>
    <n v="10"/>
    <n v="1"/>
    <n v="1379999.9900000002"/>
    <s v="GLOBAL"/>
    <s v=""/>
  </r>
  <r>
    <x v="34"/>
    <x v="15"/>
    <s v="02-02-02-008-005-03"/>
    <s v="Adquisición de servicios - Servicios de limpieza"/>
    <s v="SERVICIO DE LAVADO Y DESINFECCIÓN DE TANQUES _x000a_"/>
    <s v="76101503"/>
    <s v="MÍNIMA CUANTÍA "/>
    <n v="1"/>
    <n v="11"/>
    <n v="10"/>
    <n v="1"/>
    <n v="2284800"/>
    <s v="GLOBAL"/>
    <s v=""/>
  </r>
  <r>
    <x v="34"/>
    <x v="15"/>
    <s v="02-02-02-008-005-03"/>
    <s v="Adquisición de servicios - Servicios de limpieza"/>
    <s v="SERVICIO ASEO INTEGRAL A TODO COSTO_x000a_"/>
    <s v="76111501"/>
    <s v="SELECCIÓN ABREVIADA ACUERDO MARCO DE PRECIOS"/>
    <n v="6"/>
    <n v="5"/>
    <n v="10"/>
    <n v="1"/>
    <n v="74047315.519999996"/>
    <s v="GLOBAL"/>
    <s v=""/>
  </r>
  <r>
    <x v="34"/>
    <x v="15"/>
    <s v="02-02-02-008-005-03"/>
    <s v="Adquisición de servicios - Servicios de limpieza"/>
    <s v="AMARRE SERVICIO DE ASEO VF 2024_x000a_"/>
    <s v="76111501"/>
    <s v="SELECCIÓN ABREVIADA MENOR CUANTÍA"/>
    <n v="1"/>
    <n v="11"/>
    <n v="10"/>
    <n v="1"/>
    <n v="15000000"/>
    <s v="GLOBAL"/>
    <s v="SI APROBADAS"/>
  </r>
  <r>
    <x v="34"/>
    <x v="16"/>
    <s v="02-02-02-006-004"/>
    <s v="Adquisición de servicios - Servicios de transporte de pasajeros"/>
    <s v="AMARRE VIGENCIA FUTURA 2024 RUTAS R10_x000a_"/>
    <s v="78111803"/>
    <s v="SELECCIÓN ABREVIADA MENOR CUANTÍA"/>
    <n v="1"/>
    <n v="11"/>
    <n v="10"/>
    <n v="1"/>
    <n v="10000000"/>
    <s v="GLOBAL"/>
    <s v="SI APROBADAS"/>
  </r>
  <r>
    <x v="34"/>
    <x v="16"/>
    <s v="02-02-02-006-004"/>
    <s v="Adquisición de servicios - Servicios de transporte de pasajeros"/>
    <s v="RUTAS VIGENCIA 2023 R10_x000a_"/>
    <s v="78111803"/>
    <s v="MÍNIMA CUANTÍA "/>
    <n v="1"/>
    <n v="5"/>
    <n v="10"/>
    <n v="1"/>
    <n v="57986273.68"/>
    <s v="GLOBAL"/>
    <s v="SI APROBADAS"/>
  </r>
  <r>
    <x v="34"/>
    <x v="16"/>
    <s v="02-02-02-006-004"/>
    <s v="Adquisición de servicios - Servicios de transporte de pasajeros"/>
    <s v="RUTAS VIGENCIA 2023 R16_x000a_"/>
    <s v="78111803"/>
    <s v="MÍNIMA CUANTÍA "/>
    <n v="1"/>
    <n v="5"/>
    <n v="16"/>
    <n v="1"/>
    <n v="15000000"/>
    <s v="GLOBAL"/>
    <s v="SI APROBADAS"/>
  </r>
  <r>
    <x v="34"/>
    <x v="16"/>
    <s v="02-02-02-006-004"/>
    <s v="Adquisición de servicios - Servicios de transporte de pasajeros"/>
    <s v="VIGENCIA FUTURA 2023 RUTAS R10_x000a_"/>
    <s v="78111803"/>
    <s v="MÍNIMA CUANTÍA "/>
    <n v="1"/>
    <n v="5"/>
    <n v="10"/>
    <n v="1"/>
    <n v="30974185.59"/>
    <s v="GLOBAL"/>
    <s v="SI APROBADAS"/>
  </r>
  <r>
    <x v="34"/>
    <x v="14"/>
    <s v="02-02-02-008-007-01-4"/>
    <s v="Adquisición de servicios - Servicios de mantenimiento y reparación de maquinaria y equipo de transporte"/>
    <s v="MANTENIMIENTO AUTOMOTORES VIGENCIA 2023_x000a_"/>
    <s v="78181507"/>
    <s v="MÍNIMA CUANTÍA "/>
    <n v="1"/>
    <n v="11"/>
    <n v="10"/>
    <n v="1"/>
    <n v="96379079.640000001"/>
    <s v="GLOBAL"/>
    <s v=""/>
  </r>
  <r>
    <x v="34"/>
    <x v="14"/>
    <s v="02-02-02-008-007-01-4"/>
    <s v="Adquisición de servicios - Servicios de mantenimiento y reparación de maquinaria y equipo de transporte"/>
    <s v="MANTENIMIENTO AUTOMOTORES VF 2023_x000a_"/>
    <s v="78181507"/>
    <s v="MÍNIMA CUANTÍA "/>
    <n v="1"/>
    <n v="5"/>
    <n v="10"/>
    <n v="1"/>
    <n v="64196965.510000005"/>
    <s v="GLOBAL"/>
    <s v="SI APROBADAS"/>
  </r>
  <r>
    <x v="34"/>
    <x v="14"/>
    <s v="02-02-02-008-007-01-4"/>
    <s v="Adquisición de servicios - Servicios de mantenimiento y reparación de maquinaria y equipo de transporte"/>
    <s v="AMARRE VF 2024  MANTENIMIENTO AUTOMOTORES_x000a_"/>
    <s v="78181507"/>
    <s v="SELECCIÓN ABREVIADA MENOR CUANTÍA"/>
    <n v="1"/>
    <n v="11"/>
    <n v="10"/>
    <n v="1"/>
    <n v="16000000"/>
    <s v="GLOBAL"/>
    <s v="SI APROBADAS"/>
  </r>
  <r>
    <x v="34"/>
    <x v="72"/>
    <s v="02-02-02-010"/>
    <s v="Adquisición de servicios - Viáticos de los funcionarios en comisión"/>
    <s v="VIÁTICOS AL INTERIOR DEL PAÍS"/>
    <s v="80111502"/>
    <s v="CONTRATACIÓN DIRECTA  "/>
    <n v="1"/>
    <n v="11"/>
    <n v="10"/>
    <n v="1"/>
    <n v="34110000"/>
    <s v="GLOBAL"/>
    <s v=""/>
  </r>
  <r>
    <x v="34"/>
    <x v="15"/>
    <s v="02-02-02-008-005-09-6"/>
    <s v="Adquisición de servicios - Servicios de organización y asistencia de convenciones y ferias"/>
    <s v="OPERADOR LOGISTICO VIGENCIA 2023_x000a_"/>
    <s v="80111701"/>
    <s v="MÍNIMA CUANTÍA "/>
    <n v="1"/>
    <n v="11"/>
    <n v="10"/>
    <n v="1"/>
    <n v="69196374"/>
    <s v="GLOBAL"/>
    <s v=""/>
  </r>
  <r>
    <x v="34"/>
    <x v="67"/>
    <s v="02-02-02-005-004-02-5"/>
    <s v="Adquisición de servicios - Servicios generales de construcción de tuberías y cables locales, y obras conexas"/>
    <s v="AMARRE VF 2024 MANTENIMIENTO A TODO COSTO DE LA PTAP"/>
    <n v="83101500"/>
    <s v="MÍNIMA CUANTÍA "/>
    <n v="10"/>
    <n v="2"/>
    <n v="10"/>
    <n v="1"/>
    <n v="17850000"/>
    <s v="GLOBAL"/>
    <s v="SI APROBADAS"/>
  </r>
  <r>
    <x v="34"/>
    <x v="31"/>
    <s v="02-02-02-008-003-09"/>
    <s v="Adquisición de servicios - Otros servicios profesionales y técnicos n. C. P."/>
    <s v="AMARRE VF 2024 OPERARIO PTAP"/>
    <n v="80111701"/>
    <s v="MÍNIMA CUANTÍA "/>
    <n v="10"/>
    <n v="2"/>
    <n v="10"/>
    <n v="1"/>
    <n v="5259800"/>
    <s v="GLOBAL"/>
    <s v="SI APROBADAS"/>
  </r>
  <r>
    <x v="34"/>
    <x v="15"/>
    <s v="02-02-02-008-005-09-6"/>
    <s v="Adquisición de servicios - Servicios de organización y asistencia de convenciones y ferias"/>
    <s v="OPERADOR LOGISTICO AMARRE VF 2024"/>
    <s v="80111701"/>
    <s v="MÍNIMA CUANTÍA "/>
    <n v="10"/>
    <n v="2"/>
    <n v="10"/>
    <n v="1"/>
    <n v="19000000"/>
    <s v="GLOBAL"/>
    <s v="SI APROBADAS"/>
  </r>
  <r>
    <x v="34"/>
    <x v="31"/>
    <s v="02-02-02-008-003-09"/>
    <s v="Adquisición de servicios - Otros servicios profesionales y técnicos n. C. P."/>
    <s v="OPERARIOS PTAP _x000a_"/>
    <s v="80111701"/>
    <s v="MÍNIMA CUANTÍA "/>
    <n v="1"/>
    <n v="11"/>
    <n v="10"/>
    <n v="1"/>
    <n v="26000000"/>
    <s v="GLOBAL"/>
    <s v=""/>
  </r>
  <r>
    <x v="34"/>
    <x v="29"/>
    <s v="02-02-02-008-002-01"/>
    <s v="Adquisición de servicios - Servicios jurídicos"/>
    <s v="LA PRESTACIÓN DE SERVICIOS PROFESIONALES Y DE APOYO DE UN ABOGADOS PARA LA GESTIÓN CONTRACTUAL DE LA ESCUELA DE SUBOFICIALES &quot;CT. ANDRÉS M DIAZ&quot; EN LO ATINENTE A LAS ETAPAS PRECONTRACTUALES Y POSTCONTRACTUALES EN EL MARCO DE LOS PLANES, PROGRAMAS  Y PROYECTOS ENCAMINADOS A LA ADQUISICIÓN DE BIENES Y SERVICIOS DE LA ESCUELA DE SUBOFICIALES  &quot;CT. ANDRÉS M DIAZ&quot;"/>
    <s v="80111701"/>
    <s v="CONTRATACIÓN DIRECTA  "/>
    <n v="5"/>
    <n v="6"/>
    <n v="10"/>
    <n v="1"/>
    <n v="40020750"/>
    <s v="GLOBAL"/>
    <s v=""/>
  </r>
  <r>
    <x v="34"/>
    <x v="29"/>
    <s v="02-02-02-008-002-03"/>
    <s v="Adquisición de servicios - Servicios de preparación y asesoramiento tributario"/>
    <s v="PRESTACIÓN DE SERVICIOS PROFESIONALES Y DE APOYO PARA LA GESTIÓN CONTRACTUAL DE LA ESCUELA DE SUBOFICIALES &quot;CT. ANDRES M. DIAZ&quot; POR LOTES. ASESOR ECONOMICO."/>
    <s v="80111701"/>
    <s v="CONTRATACIÓN DIRECTA  "/>
    <n v="5"/>
    <n v="6"/>
    <n v="10"/>
    <n v="1"/>
    <n v="40020750"/>
    <s v="GLOBAL"/>
    <s v=""/>
  </r>
  <r>
    <x v="34"/>
    <x v="31"/>
    <s v="02-02-02-008-003-09"/>
    <s v="Adquisición de servicios - Otros servicios profesionales y técnicos n. C. P."/>
    <s v="PRESTACION DE SERVICIOS TECNICOS Y DE APOYO DE UN TECNICO PRESUPUESTAL PARA LA GESTIÓN ADMINISTRATIVA DE LA ESCUELA DE SUBOFICIALES &quot;CT. ANDRÉS M. DIAZ&quot;"/>
    <s v="80111701"/>
    <s v="CONTRATACIÓN DIRECTA  "/>
    <n v="5"/>
    <n v="6"/>
    <n v="10"/>
    <n v="1"/>
    <n v="15326667"/>
    <s v="GLOBAL"/>
    <s v=""/>
  </r>
  <r>
    <x v="34"/>
    <x v="49"/>
    <s v="02-02-02-009-006-03"/>
    <s v="Adquisición de servicios - Servicios relacionados con actores y otros artistas"/>
    <s v="MUSICO _x000a_"/>
    <s v="80111701"/>
    <s v="CONTRATACIÓN DIRECTA  "/>
    <n v="1"/>
    <n v="11"/>
    <n v="10"/>
    <n v="1"/>
    <n v="30030000"/>
    <s v="GLOBAL"/>
    <s v=""/>
  </r>
  <r>
    <x v="34"/>
    <x v="49"/>
    <s v="02-02-02-009-006-03"/>
    <s v="Adquisición de servicios - Servicios relacionados con actores y otros artistas"/>
    <s v="MUSICO _x000a_"/>
    <s v="80111701"/>
    <s v="CONTRATACIÓN DIRECTA  "/>
    <n v="1"/>
    <n v="11"/>
    <n v="10"/>
    <n v="1"/>
    <n v="30030000"/>
    <s v="GLOBAL"/>
    <s v=""/>
  </r>
  <r>
    <x v="34"/>
    <x v="49"/>
    <s v="02-02-02-009-006-03"/>
    <s v="Adquisición de servicios - Servicios relacionados con actores y otros artistas"/>
    <s v="MUSICO _x000a_"/>
    <s v="80111701"/>
    <s v="CONTRATACIÓN DIRECTA  "/>
    <n v="1"/>
    <n v="11"/>
    <n v="10"/>
    <n v="1"/>
    <n v="30030000"/>
    <s v="GLOBAL"/>
    <s v=""/>
  </r>
  <r>
    <x v="34"/>
    <x v="49"/>
    <s v="02-02-02-009-006-03"/>
    <s v="Adquisición de servicios - Servicios relacionados con actores y otros artistas"/>
    <s v="DIRECTOR BANDA SINFONICA"/>
    <s v="80111701"/>
    <s v="CONTRATACIÓN DIRECTA  "/>
    <n v="1"/>
    <n v="11"/>
    <n v="10"/>
    <n v="1"/>
    <n v="35035000"/>
    <s v="GLOBAL"/>
    <s v=""/>
  </r>
  <r>
    <x v="34"/>
    <x v="49"/>
    <s v="02-02-02-009-006-06"/>
    <s v="Adquisición de servicios - Servicios de atletas y servicios de auxiliares conexos"/>
    <s v="PREPARADOR FÍSICO MILITARES"/>
    <s v="80111701"/>
    <s v="CONTRATACIÓN DIRECTA  "/>
    <n v="5"/>
    <n v="6"/>
    <n v="16"/>
    <n v="1"/>
    <n v="15300000"/>
    <s v="GLOBAL"/>
    <s v=""/>
  </r>
  <r>
    <x v="34"/>
    <x v="49"/>
    <s v="02-02-02-009-006-06"/>
    <s v="Adquisición de servicios - Servicios de atletas y servicios de auxiliares conexos"/>
    <s v="PREPARADOR FÍSICO MILITARES (SALDO)"/>
    <s v="80111701"/>
    <s v="CONTRATACIÓN DIRECTA  "/>
    <n v="5"/>
    <n v="6"/>
    <n v="16"/>
    <n v="1"/>
    <n v="1445000"/>
    <s v="GLOBAL"/>
    <s v=""/>
  </r>
  <r>
    <x v="34"/>
    <x v="49"/>
    <s v="02-02-02-009-006-06"/>
    <s v="Adquisición de servicios - Servicios de atletas y servicios de auxiliares conexos"/>
    <s v="PREPARADOR FÍSICO ALUMNOS"/>
    <s v="80111701"/>
    <s v="CONTRATACIÓN DIRECTA  "/>
    <n v="5"/>
    <n v="6"/>
    <n v="16"/>
    <n v="1"/>
    <n v="16405000"/>
    <s v="GLOBAL"/>
    <s v=""/>
  </r>
  <r>
    <x v="34"/>
    <x v="49"/>
    <s v="02-02-02-009-006-06"/>
    <s v="Adquisición de servicios - Servicios de atletas y servicios de auxiliares conexos"/>
    <s v="ENTRENADOR DE TIRO_x000a_"/>
    <s v="80111701"/>
    <s v="CONTRATACIÓN DIRECTA  "/>
    <n v="5"/>
    <n v="6"/>
    <n v="16"/>
    <n v="1"/>
    <n v="15516700"/>
    <s v="GLOBAL"/>
    <s v=""/>
  </r>
  <r>
    <x v="34"/>
    <x v="49"/>
    <s v="02-02-02-009-006-06"/>
    <s v="Adquisición de servicios - Servicios de atletas y servicios de auxiliares conexos"/>
    <s v="ENTRENADOR DE TAEKWONDO_x000a_"/>
    <s v="80111701"/>
    <s v="CONTRATACIÓN DIRECTA  "/>
    <n v="5"/>
    <n v="6"/>
    <n v="16"/>
    <n v="1"/>
    <n v="15516700"/>
    <s v="GLOBAL"/>
    <s v=""/>
  </r>
  <r>
    <x v="34"/>
    <x v="49"/>
    <s v="02-02-02-009-006-06"/>
    <s v="Adquisición de servicios - Servicios de atletas y servicios de auxiliares conexos"/>
    <s v="ENTRENADOR DE FÚTBOL Y FÚTBOL SALA_x000a_"/>
    <s v="80111701"/>
    <s v="CONTRATACIÓN DIRECTA  "/>
    <n v="5"/>
    <n v="6"/>
    <n v="16"/>
    <n v="1"/>
    <n v="15516700"/>
    <s v="GLOBAL"/>
    <s v=""/>
  </r>
  <r>
    <x v="34"/>
    <x v="49"/>
    <s v="02-02-02-009-006-06"/>
    <s v="Adquisición de servicios - Servicios de atletas y servicios de auxiliares conexos"/>
    <s v="ENTRENADOR DE BALONCESTO"/>
    <s v="80111701"/>
    <s v="CONTRATACIÓN DIRECTA  "/>
    <n v="5"/>
    <n v="6"/>
    <n v="16"/>
    <n v="1"/>
    <n v="15516700"/>
    <s v="GLOBAL"/>
    <s v=""/>
  </r>
  <r>
    <x v="34"/>
    <x v="49"/>
    <s v="02-02-02-009-006-06"/>
    <s v="Adquisición de servicios - Servicios de atletas y servicios de auxiliares conexos"/>
    <s v="ENTRENADOR ATLETISMO FONDO_x000a_"/>
    <s v="80111701"/>
    <s v="CONTRATACIÓN DIRECTA  "/>
    <n v="5"/>
    <n v="6"/>
    <n v="16"/>
    <n v="1"/>
    <n v="15516700"/>
    <s v="GLOBAL"/>
    <s v=""/>
  </r>
  <r>
    <x v="34"/>
    <x v="49"/>
    <s v="02-02-02-009-006-06"/>
    <s v="Adquisición de servicios - Servicios de atletas y servicios de auxiliares conexos"/>
    <s v="ENTRENADOR VOLEIBOL_x000a_"/>
    <s v="80111701"/>
    <s v="CONTRATACIÓN DIRECTA  "/>
    <n v="5"/>
    <n v="6"/>
    <n v="16"/>
    <n v="1"/>
    <n v="15516700"/>
    <s v="GLOBAL"/>
    <s v=""/>
  </r>
  <r>
    <x v="34"/>
    <x v="15"/>
    <s v="02-02-02-008-005-09-5"/>
    <s v="Adquisición de servicios - Servicios auxiliares especializados de oficina"/>
    <s v="AMARRE VF 2024 SERVICIO DE FOTOCOPIADO IMPRESIÓN Y ESCANER_x000a_"/>
    <s v="80161801"/>
    <s v="MÍNIMA CUANTÍA "/>
    <n v="1"/>
    <n v="11"/>
    <n v="10"/>
    <n v="1"/>
    <n v="700000"/>
    <s v="GLOBAL"/>
    <s v="SI APROBADAS"/>
  </r>
  <r>
    <x v="34"/>
    <x v="17"/>
    <s v="02-02-02-007-003-01"/>
    <s v="Adquisición de servicios - Servicios de arrendamiento o alquiler de maquinaria y equipo sin operario"/>
    <s v="VIGENCIA FUTURA 2023 SERVICIO DE FOTOCOPIADO IMPRESIÓN Y ESCANER_x000a_"/>
    <s v="80161801"/>
    <s v="MÍNIMA CUANTÍA "/>
    <n v="1"/>
    <n v="5"/>
    <n v="10"/>
    <n v="1"/>
    <n v="6650000"/>
    <s v="GLOBAL"/>
    <s v="SI APROBADAS"/>
  </r>
  <r>
    <x v="34"/>
    <x v="20"/>
    <s v="02-02-02-008-004-02"/>
    <s v="Adquisición de servicios - Servicios de telecomunicaciones a través de internet"/>
    <s v="INTERNET ESUFA_x000a_"/>
    <s v="81111509"/>
    <s v="CONTRATACIÓN DIRECTA  "/>
    <n v="1"/>
    <n v="11"/>
    <n v="10"/>
    <n v="1"/>
    <n v="26644945.149999999"/>
    <s v="GLOBAL"/>
    <s v=""/>
  </r>
  <r>
    <x v="34"/>
    <x v="20"/>
    <s v="02-02-02-008-004-03"/>
    <s v="Adquisición de servicios - Servicios de contenidos en línea (on-line)"/>
    <s v="SUSCRIPCIÓN AL SISTEMA DE CLASIFICACIÓN DE LA BIBLIOTECA DEL CONGRESO DE LOS EEUU-ONLINE"/>
    <s v="81111902"/>
    <s v="MÍNIMA CUANTÍA "/>
    <n v="1"/>
    <n v="11"/>
    <n v="10"/>
    <n v="1"/>
    <n v="3995950"/>
    <s v="GLOBAL"/>
    <s v=""/>
  </r>
  <r>
    <x v="34"/>
    <x v="20"/>
    <s v="02-02-02-008-004-03"/>
    <s v="Adquisición de servicios - Servicios de contenidos en línea (on-line)"/>
    <s v="SUSCRIPCIÓN A LA ESCUELA DE SUBOFICIALES CT. ANDRÉS M. DÍAZ LA BASE DE DATOS PARA ACCESO A INFORMACIÓN ACADÉMICA Y CIENTÍFICA"/>
    <s v="81111902"/>
    <s v="CONTRATACIÓN DIRECTA  "/>
    <n v="1"/>
    <n v="11"/>
    <n v="10"/>
    <n v="1"/>
    <n v="30000000"/>
    <s v="GLOBAL"/>
    <s v=""/>
  </r>
  <r>
    <x v="34"/>
    <x v="20"/>
    <s v="02-02-02-008-004-03"/>
    <s v="Adquisición de servicios - Servicios de contenidos en línea (on-line)"/>
    <s v="SERVICIO DE LICENCIAMIENTO POR SUSCRIPCIÓN PARA USO DE UN SISTEMA DE GESTIÓN ACADÉMICA PARA LA ESCUELA DE SUBOFICIALES “CT ANDRÉS M DÍAZ”"/>
    <s v="81112202"/>
    <s v="CONTRATACIÓN DIRECTA  "/>
    <n v="1"/>
    <n v="11"/>
    <n v="10"/>
    <n v="1"/>
    <n v="30000000"/>
    <s v="GLOBAL"/>
    <s v=""/>
  </r>
  <r>
    <x v="34"/>
    <x v="19"/>
    <s v="02-02-02-006-009-01"/>
    <s v="Adquisición de servicios - Servicios de distribución de electricidad, y servicios de distribución de gas (por cuenta propia)"/>
    <s v="GAS NATURAL_x000a_"/>
    <s v="83101601"/>
    <s v="CONTRATACIÓN DIRECTA  "/>
    <n v="1"/>
    <n v="11"/>
    <n v="10"/>
    <n v="1"/>
    <n v="55930787.670000002"/>
    <s v="GLOBAL"/>
    <s v=""/>
  </r>
  <r>
    <x v="34"/>
    <x v="20"/>
    <s v="02-02-02-008-004-01"/>
    <s v="Adquisición de servicios - Servicios de telefonía y otras telecomunicaciones"/>
    <s v="TELEFONIA FIJA_x000a_"/>
    <s v="83111503"/>
    <s v="CONTRATACIÓN DIRECTA  "/>
    <n v="1"/>
    <n v="11"/>
    <n v="10"/>
    <n v="1"/>
    <n v="4704450"/>
    <s v="GLOBAL"/>
    <s v=""/>
  </r>
  <r>
    <x v="34"/>
    <x v="20"/>
    <s v="02-02-02-008-004-01"/>
    <s v="Adquisición de servicios - Servicios de telefonía y otras telecomunicaciones"/>
    <s v="DIRECT TV_x000a_"/>
    <s v="83111801"/>
    <s v="CONTRATACIÓN DIRECTA  "/>
    <n v="1"/>
    <n v="11"/>
    <n v="16"/>
    <n v="1"/>
    <n v="522300"/>
    <s v="GLOBAL"/>
    <s v=""/>
  </r>
  <r>
    <x v="34"/>
    <x v="69"/>
    <s v="02-02-02-009-003-01"/>
    <s v="Adquisición de servicios - Servicios de salud humana"/>
    <s v="SERVICIO DE EXAMEMENES MÉDICOS OCUPACIONALES PERSONAL CIVIL Y UN PERSONAL MILITAR ESUFA (COUTA BASICA)_x000a_"/>
    <s v="85121502"/>
    <s v="MÍNIMA CUANTÍA "/>
    <n v="1"/>
    <n v="11"/>
    <n v="10"/>
    <n v="1"/>
    <n v="7731000"/>
    <s v="GLOBAL"/>
    <s v=""/>
  </r>
  <r>
    <x v="34"/>
    <x v="31"/>
    <s v="02-02-02-008-003-04-4"/>
    <s v="Adquisición de servicios - Servicios de ensayo y análisis técnicos"/>
    <s v="AMARRE 2024 ANALISIS DE AGUAS Y ALIMENTOS _x000a_"/>
    <s v="85151508"/>
    <s v="MÍNIMA CUANTÍA "/>
    <n v="1"/>
    <n v="11"/>
    <n v="10"/>
    <n v="1"/>
    <n v="4089810"/>
    <s v="GLOBAL"/>
    <s v="SI APROBADAS"/>
  </r>
  <r>
    <x v="34"/>
    <x v="31"/>
    <s v="02-02-02-008-003-04-4"/>
    <s v="Adquisición de servicios - Servicios de ensayo y análisis técnicos"/>
    <s v="ANALISIS DE AGUAS Y ALIMENTOS VIGENCIA 2023_x000a_"/>
    <s v="85151508"/>
    <s v="MÍNIMA CUANTÍA "/>
    <n v="1"/>
    <n v="11"/>
    <n v="10"/>
    <n v="1"/>
    <n v="4089810"/>
    <s v="GLOBAL"/>
    <s v=""/>
  </r>
  <r>
    <x v="34"/>
    <x v="31"/>
    <s v="02-02-02-008-003-04-4"/>
    <s v="Adquisición de servicios - Servicios de ensayo y análisis técnicos"/>
    <s v="VIGENCIA FUTURA 2023 ANALISIS DE AGUAS Y ALIMENTOS _x000a_"/>
    <s v="85151508"/>
    <s v="MÍNIMA CUANTÍA "/>
    <n v="1"/>
    <n v="5"/>
    <n v="10"/>
    <n v="1"/>
    <n v="11850000"/>
    <s v="GLOBAL"/>
    <s v="SI APROBADAS"/>
  </r>
  <r>
    <x v="34"/>
    <x v="71"/>
    <s v="02-02-02-009-005-09"/>
    <s v="Adquisición de servicios - Servicios proporcionados por otras asociaciones"/>
    <s v="AFILIACIÓN Y CUOTA DE SOSTENIMIENTO A ASOCIACIÓN DE INSTITUCIONES DE EDUCACIÓN SUPERIOR_x000a_"/>
    <s v="86101610"/>
    <s v="CONTRATACIÓN DIRECTA  "/>
    <n v="1"/>
    <n v="11"/>
    <n v="10"/>
    <n v="1"/>
    <n v="10000000"/>
    <s v="GLOBAL"/>
    <s v=""/>
  </r>
  <r>
    <x v="34"/>
    <x v="76"/>
    <s v="08-01-02-006"/>
    <s v="Impuestos - Impuesto sobre vehículos automotores"/>
    <s v="IMPUESTO SEMAFORIZACION MAZDA 2 _x000a_"/>
    <s v="93151610"/>
    <s v="CONTRATACIÓN DIRECTA  "/>
    <n v="1"/>
    <n v="11"/>
    <n v="10"/>
    <n v="1"/>
    <n v="39000"/>
    <s v="GLOBAL"/>
    <s v=""/>
  </r>
  <r>
    <x v="34"/>
    <x v="76"/>
    <s v="08-01-02-006"/>
    <s v="Impuestos - Impuesto sobre vehículos automotores"/>
    <s v="IMPUESTO AUTOMOVIL MAZDA 2 _x000a_"/>
    <s v="93151610"/>
    <s v="CONTRATACIÓN DIRECTA  "/>
    <n v="1"/>
    <n v="11"/>
    <n v="10"/>
    <n v="1"/>
    <n v="274450"/>
    <s v="GLOBAL"/>
    <s v=""/>
  </r>
  <r>
    <x v="34"/>
    <x v="73"/>
    <s v="08-01-02-001"/>
    <s v="Impuestos - Impuesto predial"/>
    <s v="IMPUESTO PREDIAL_x000a_"/>
    <s v="93151610"/>
    <s v="CONTRATACIÓN DIRECTA  "/>
    <n v="1"/>
    <n v="11"/>
    <n v="10"/>
    <n v="1"/>
    <n v="105873990"/>
    <s v="GLOBAL"/>
    <s v=""/>
  </r>
  <r>
    <x v="34"/>
    <x v="77"/>
    <s v="08-03"/>
    <s v="Tasas y derechos administrativos"/>
    <s v="IMPUESTO CAR _x000a_"/>
    <s v="93151610"/>
    <s v="CONTRATACIÓN DIRECTA  "/>
    <n v="1"/>
    <n v="11"/>
    <n v="10"/>
    <n v="1"/>
    <n v="16542810"/>
    <s v="GLOBAL"/>
    <s v=""/>
  </r>
  <r>
    <x v="34"/>
    <x v="77"/>
    <s v="08-03"/>
    <s v="Tasas y derechos administrativos"/>
    <s v="IMPUESTO SOBRETASA BOMBERIL_x000a_"/>
    <s v="93151610"/>
    <s v="CONTRATACIÓN DIRECTA  "/>
    <n v="1"/>
    <n v="11"/>
    <n v="10"/>
    <n v="1"/>
    <n v="1323400"/>
    <s v="GLOBAL"/>
    <s v=""/>
  </r>
  <r>
    <x v="34"/>
    <x v="14"/>
    <s v="02-02-02-008-007-02-9"/>
    <s v="Adquisición de servicios - Servicios de mantenimiento y reparación de otros bienes n. C. P."/>
    <s v="MANTENIMIENTO BASINFAC_x000a_"/>
    <s v="60131500"/>
    <s v="MÍNIMA CUANTÍA "/>
    <n v="1"/>
    <n v="11"/>
    <n v="10"/>
    <n v="1"/>
    <n v="14996000"/>
    <s v="GLOBAL"/>
    <s v=""/>
  </r>
  <r>
    <x v="34"/>
    <x v="67"/>
    <s v="02-02-02-005-004-01-2"/>
    <s v="Adquisición de servicios - Servicios generales de construcción de edificaciones no residenciales"/>
    <s v="MANTENIMIENTO, PREVENTIVO, CORRECTIVO Y ADECUACIÓN DE LAS INSTALACIONES DE LA ESCUELA DE SUBOFICIALES &quot;CT. ANDRÉS M. DÍAZ&quot; (CUOTA BASICA 02-02)_x000a_"/>
    <s v="72102900"/>
    <s v="SELECCIÓN ABREVIADA MENOR CUANTÍA"/>
    <n v="1"/>
    <n v="11"/>
    <n v="10"/>
    <n v="1"/>
    <n v="221554007.52000001"/>
    <s v="GLOBAL"/>
    <s v=""/>
  </r>
  <r>
    <x v="34"/>
    <x v="67"/>
    <s v="02-02-02-005-004-02-5"/>
    <s v="Adquisición de servicios - Servicios generales de construcción de tuberías y cables locales, y obras conexas"/>
    <s v="MANTENIMIENTO A TODO COSTO DE LA PTAP_x000a_"/>
    <s v="83101500"/>
    <s v="MÍNIMA CUANTÍA "/>
    <n v="1"/>
    <n v="11"/>
    <n v="10"/>
    <n v="1"/>
    <n v="76863885"/>
    <s v="GLOBAL"/>
    <s v=""/>
  </r>
  <r>
    <x v="34"/>
    <x v="70"/>
    <s v="02-02-02-009-004-01"/>
    <s v="Adquisición de servicios - Servicios de alcantarillado, servicios de limpieza, tratamiento de aguas residuales y tanques sépticos"/>
    <s v="ALCANTARILLADO Y ASEO_x000a_"/>
    <s v="83101500"/>
    <s v="CONTRATACIÓN DIRECTA  "/>
    <n v="1"/>
    <n v="11"/>
    <n v="10"/>
    <n v="1"/>
    <n v="79985352"/>
    <s v="GLOBAL"/>
    <s v=""/>
  </r>
  <r>
    <x v="34"/>
    <x v="36"/>
    <s v="02-01-01-004-004-02"/>
    <s v="Activos fijos - Máquinas herramientas y sus partes, piezas y accesorios"/>
    <s v="KIT HERRAMIENTAS PARA ELECTRONICA"/>
    <n v="27111700"/>
    <s v="MÍNIMA CUANTÍA "/>
    <n v="1"/>
    <n v="11"/>
    <n v="10"/>
    <n v="1"/>
    <n v="400000"/>
    <s v="UNIDAD"/>
    <s v=""/>
  </r>
  <r>
    <x v="34"/>
    <x v="79"/>
    <s v="01-01-03-027"/>
    <s v="Planta permanente - Partida alimentación soldados"/>
    <s v="APROPIACIÓN DISPONIBLE ALIMENTACIÓN SOLDADOS REINTEGROS (REINTEGRO FEBRERO)"/>
    <n v="90101501"/>
    <s v="CONTRATACIÓN DIRECTA  "/>
    <n v="1"/>
    <n v="11"/>
    <n v="10"/>
    <n v="1"/>
    <n v="105810"/>
    <s v="GLOBAL"/>
    <s v=""/>
  </r>
  <r>
    <x v="34"/>
    <x v="37"/>
    <s v="02-01-01-004-003-09"/>
    <s v="Activos fijos - Otras máquinas para usos generales y sus partes y piezas"/>
    <s v="GRAMERA (BALANZA)"/>
    <n v="41111500"/>
    <s v="MÍNIMA CUANTÍA "/>
    <n v="1"/>
    <n v="11"/>
    <n v="10"/>
    <n v="1"/>
    <n v="80000"/>
    <s v="UNIDAD"/>
    <s v=""/>
  </r>
  <r>
    <x v="34"/>
    <x v="31"/>
    <s v="02-02-02-008-003-09"/>
    <s v="Adquisición de servicios - Otros servicios profesionales y técnicos n. C. P."/>
    <s v="PSICOPEDAGOGA "/>
    <s v="80111501"/>
    <s v="CONTRATACIÓN DIRECTA  "/>
    <n v="1"/>
    <n v="11"/>
    <n v="10"/>
    <n v="1"/>
    <n v="25000000"/>
    <s v="GLOBAL"/>
    <s v=""/>
  </r>
  <r>
    <x v="34"/>
    <x v="30"/>
    <s v="02-02-02-009-002-09"/>
    <s v="Adquisición de servicios - Otros tipos de educación y servicios de apoyo educativo"/>
    <s v="MOVILIDAD ACADÉMICA ESUFA"/>
    <s v="80141607"/>
    <s v="MÍNIMA CUANTÍA "/>
    <n v="1"/>
    <n v="11"/>
    <n v="10"/>
    <n v="1"/>
    <n v="49597967"/>
    <s v="GLOBAL"/>
    <s v=""/>
  </r>
  <r>
    <x v="34"/>
    <x v="69"/>
    <s v="02-02-02-009-003-01"/>
    <s v="Adquisición de servicios - Servicios de salud humana"/>
    <s v="EXAMENES MEDICOS OCUPACIONALES PERSONAL CIVIL Y UN PERSONAL MILITAR ESUFA-JERLA (APOYO PRESUPUESTAL)"/>
    <s v="85121502"/>
    <s v="MÍNIMA CUANTÍA "/>
    <n v="1"/>
    <n v="11"/>
    <n v="10"/>
    <n v="1"/>
    <n v="5000000"/>
    <s v="GLOBAL"/>
    <s v=""/>
  </r>
  <r>
    <x v="34"/>
    <x v="7"/>
    <s v="02-02-01-003-004-01"/>
    <s v="Materiales y suministros - Químicos orgánicos básicos"/>
    <s v="KIT ALCOHOL ISOPROPILICO"/>
    <n v="12352104"/>
    <s v="MÍNIMA CUANTÍA "/>
    <n v="1"/>
    <n v="11"/>
    <n v="10"/>
    <n v="2"/>
    <n v="120000"/>
    <s v="UNIDAD"/>
    <s v=""/>
  </r>
  <r>
    <x v="34"/>
    <x v="7"/>
    <s v="02-02-01-003-004-02"/>
    <s v="Materiales y suministros - Productos químicos inorgánicos básicos n. C. P."/>
    <s v="FLUX EN PASTA BK 223A "/>
    <n v="23271800"/>
    <s v="MÍNIMA CUANTÍA "/>
    <n v="1"/>
    <n v="11"/>
    <n v="10"/>
    <n v="4"/>
    <n v="110000"/>
    <s v="UNIDAD"/>
    <s v=""/>
  </r>
  <r>
    <x v="34"/>
    <x v="2"/>
    <s v="02-02-01-003-006-09"/>
    <s v="Materiales y suministros - Otros productos plásticos"/>
    <s v="KIT REPUESTOS IMPRESORA 3D"/>
    <n v="44103100"/>
    <s v="MÍNIMA CUANTÍA "/>
    <n v="1"/>
    <n v="11"/>
    <n v="10"/>
    <n v="2"/>
    <n v="5920000"/>
    <s v="UNIDAD"/>
    <s v=""/>
  </r>
  <r>
    <x v="34"/>
    <x v="65"/>
    <s v="02-02-01-004-006-09"/>
    <s v="Materiales y suministros - Otro equipo eléctrico y sus partes y piezas"/>
    <s v="KIT DE BATERÍAS PARA RPA "/>
    <n v="26111700"/>
    <s v="MÍNIMA CUANTÍA "/>
    <n v="1"/>
    <n v="11"/>
    <n v="10"/>
    <n v="1"/>
    <n v="5038000"/>
    <s v="UNIDAD"/>
    <s v=""/>
  </r>
  <r>
    <x v="34"/>
    <x v="65"/>
    <s v="02-02-01-004-006-09"/>
    <s v="Materiales y suministros - Otro equipo eléctrico y sus partes y piezas"/>
    <s v="KIT CONSUMIBLE DE INVESTIGACIÓN "/>
    <n v="39121400"/>
    <s v="MÍNIMA CUANTÍA "/>
    <n v="1"/>
    <n v="11"/>
    <n v="10"/>
    <n v="1"/>
    <n v="760000"/>
    <s v="GLOBAL"/>
    <s v=""/>
  </r>
  <r>
    <x v="34"/>
    <x v="65"/>
    <s v="02-02-01-004-006-09"/>
    <s v="Materiales y suministros - Otro equipo eléctrico y sus partes y piezas"/>
    <s v="KIT DESARROLLO DE IMAGEN  "/>
    <n v="32131000"/>
    <s v="MÍNIMA CUANTÍA "/>
    <n v="1"/>
    <n v="11"/>
    <n v="10"/>
    <n v="1"/>
    <n v="10000000"/>
    <s v="GLOBAL"/>
    <s v=""/>
  </r>
  <r>
    <x v="34"/>
    <x v="80"/>
    <s v="01-01-03-035"/>
    <s v="Planta permanente - Alimentación alumnos"/>
    <s v="ALIMENTACIÓN ALUMNOS VF 2023_x000a_"/>
    <n v="90101501"/>
    <s v="MÍNIMA CUANTÍA "/>
    <n v="1"/>
    <n v="5"/>
    <n v="10"/>
    <n v="1"/>
    <n v="256517937"/>
    <s v="GLOBAL"/>
    <s v="SI APROBADAS"/>
  </r>
  <r>
    <x v="34"/>
    <x v="80"/>
    <s v="01-01-03-035"/>
    <s v="Planta permanente - Alimentación alumnos"/>
    <s v="AMARRE VF ALIMENTACIÓN ALUMNOS 2024"/>
    <n v="90101501"/>
    <s v="SELECCIÓN ABREVIADA MENOR CUANTÍA"/>
    <n v="1"/>
    <n v="11"/>
    <n v="10"/>
    <n v="1"/>
    <n v="68115971"/>
    <s v="GLOBAL"/>
    <s v="SI APROBADAS"/>
  </r>
  <r>
    <x v="34"/>
    <x v="80"/>
    <s v="01-01-03-035"/>
    <s v="Planta permanente - Alimentación alumnos"/>
    <s v="ALIMENTACION ALUMNOS 2023"/>
    <n v="90101501"/>
    <s v="SELECCIÓN ABREVIADA MENOR CUANTÍA"/>
    <n v="3"/>
    <n v="8"/>
    <n v="10"/>
    <n v="1"/>
    <n v="248745973"/>
    <s v="GLOBAL"/>
    <s v="SI APROBADAS"/>
  </r>
  <r>
    <x v="34"/>
    <x v="80"/>
    <s v="01-01-03-035"/>
    <s v="Planta permanente - Alimentación alumnos"/>
    <s v="DISPONIBLE APROPIACIÓN ALIMENTACIÓN ALUMNOS REINTEGRO ENERO-FEB-MAR-ABR-MAY-JUNIO-JULIO-AGOS-SEPT-OCT-NOV-DIC"/>
    <n v="90101501"/>
    <s v="SELECCIÓN ABREVIADA MENOR CUANTÍA"/>
    <n v="3"/>
    <n v="8"/>
    <n v="10"/>
    <n v="1"/>
    <n v="98292544"/>
    <s v="GLOBAL"/>
    <s v=""/>
  </r>
  <r>
    <x v="34"/>
    <x v="80"/>
    <s v="01-01-03-035"/>
    <s v="Planta permanente - Alimentación alumnos"/>
    <s v="ALIMENTACIÓN ALUMNOS"/>
    <n v="90101501"/>
    <s v="SELECCIÓN ABREVIADA MENOR CUANTÍA"/>
    <n v="3"/>
    <n v="8"/>
    <n v="10"/>
    <n v="1"/>
    <n v="802236224"/>
    <s v="GLOBAL"/>
    <s v="SI APROBADAS"/>
  </r>
  <r>
    <x v="34"/>
    <x v="31"/>
    <s v="02-02-02-008-003-09"/>
    <s v="Adquisición de servicios - Otros servicios profesionales y técnicos n. C. P."/>
    <s v="ASISTENTE TECNICO EN REGISTRO"/>
    <s v="80111501"/>
    <s v="CONTRATACIÓN DIRECTA  "/>
    <n v="1"/>
    <n v="11"/>
    <n v="10"/>
    <n v="1"/>
    <n v="22000000"/>
    <s v="GLOBAL"/>
    <s v=""/>
  </r>
  <r>
    <x v="34"/>
    <x v="31"/>
    <s v="02-02-02-008-003-09"/>
    <s v="Adquisición de servicios - Otros servicios profesionales y técnicos n. C. P."/>
    <s v="PROFESIONAL EN SEGUIMIENTO"/>
    <s v="80111501"/>
    <s v="CONTRATACIÓN DIRECTA  "/>
    <n v="1"/>
    <n v="11"/>
    <n v="10"/>
    <n v="1"/>
    <n v="27000000"/>
    <s v="GLOBAL"/>
    <s v=""/>
  </r>
  <r>
    <x v="34"/>
    <x v="31"/>
    <s v="02-02-02-008-003-09"/>
    <s v="Adquisición de servicios - Otros servicios profesionales y técnicos n. C. P."/>
    <s v="SERVICIOS PROFESIONALES Y APOYO A LA GESTIÓN INVESTIGADOR FORMATIVO"/>
    <s v="80111501"/>
    <s v="CONTRATACIÓN DIRECTA  "/>
    <n v="1"/>
    <n v="11"/>
    <n v="10"/>
    <n v="1"/>
    <n v="50500000"/>
    <s v="GLOBAL"/>
    <s v=""/>
  </r>
  <r>
    <x v="34"/>
    <x v="31"/>
    <s v="02-02-02-008-003-09"/>
    <s v="Adquisición de servicios - Otros servicios profesionales y técnicos n. C. P."/>
    <s v="ESTRUCTURADOR RESULTADOS DE APRENDIZAJE"/>
    <s v="80111501"/>
    <s v="CONTRATACIÓN DIRECTA  "/>
    <n v="1"/>
    <n v="11"/>
    <n v="10"/>
    <n v="1"/>
    <n v="50500000"/>
    <s v="GLOBAL"/>
    <s v=""/>
  </r>
  <r>
    <x v="34"/>
    <x v="31"/>
    <s v="02-02-02-008-003-09"/>
    <s v="Adquisición de servicios - Otros servicios profesionales y técnicos n. C. P."/>
    <s v="BIBLIOTECOLOGA"/>
    <s v="80111501"/>
    <s v="CONTRATACIÓN DIRECTA  "/>
    <n v="1"/>
    <n v="11"/>
    <n v="10"/>
    <n v="1"/>
    <n v="25000000"/>
    <s v="GLOBAL"/>
    <s v=""/>
  </r>
  <r>
    <x v="34"/>
    <x v="65"/>
    <s v="02-02-01-004-006-09"/>
    <s v="Materiales y suministros - Otro equipo eléctrico y sus partes y piezas"/>
    <s v="KIT CABLES RPA "/>
    <n v="26121600"/>
    <s v="MÍNIMA CUANTÍA "/>
    <n v="1"/>
    <n v="11"/>
    <n v="10"/>
    <n v="1"/>
    <n v="1358000"/>
    <s v="UNIDAD"/>
    <s v=""/>
  </r>
  <r>
    <x v="34"/>
    <x v="65"/>
    <s v="02-02-01-004-006-09"/>
    <s v="Materiales y suministros - Otro equipo eléctrico y sus partes y piezas"/>
    <s v="KIT RPA MULTIRROTOR "/>
    <n v="32131000"/>
    <s v="MÍNIMA CUANTÍA "/>
    <n v="1"/>
    <n v="11"/>
    <n v="10"/>
    <n v="1"/>
    <n v="6784000"/>
    <s v="UNIDAD"/>
    <s v=""/>
  </r>
  <r>
    <x v="34"/>
    <x v="65"/>
    <s v="02-02-01-004-006-09"/>
    <s v="Materiales y suministros - Otro equipo eléctrico y sus partes y piezas"/>
    <s v="KIT RPA HELICÓPTERO "/>
    <n v="26101400"/>
    <s v="MÍNIMA CUANTÍA "/>
    <n v="1"/>
    <n v="11"/>
    <n v="10"/>
    <n v="1"/>
    <n v="5600000"/>
    <s v="UNIDAD"/>
    <s v=""/>
  </r>
  <r>
    <x v="34"/>
    <x v="65"/>
    <s v="02-02-01-004-006-09"/>
    <s v="Materiales y suministros - Otro equipo eléctrico y sus partes y piezas"/>
    <s v="KIT RPA CUADRICÓPTERO "/>
    <n v="32131000"/>
    <s v="MÍNIMA CUANTÍA "/>
    <n v="1"/>
    <n v="11"/>
    <n v="10"/>
    <n v="1"/>
    <n v="11500000"/>
    <s v="UNIDAD"/>
    <s v=""/>
  </r>
  <r>
    <x v="34"/>
    <x v="65"/>
    <s v="02-02-01-004-006-09"/>
    <s v="Materiales y suministros - Otro equipo eléctrico y sus partes y piezas"/>
    <s v="KIT TELEMETRÍA RPA "/>
    <n v="32131000"/>
    <s v="MÍNIMA CUANTÍA "/>
    <n v="1"/>
    <n v="11"/>
    <n v="10"/>
    <n v="1"/>
    <n v="3200000"/>
    <s v="UNIDAD"/>
    <s v=""/>
  </r>
  <r>
    <x v="34"/>
    <x v="15"/>
    <s v="02-02-02-008-005-09-5"/>
    <s v="Adquisición de servicios - Servicios auxiliares especializados de oficina"/>
    <s v="SERVICIO DE FOTOCOPIADO, IMPRESIÓN Y SCANNER"/>
    <n v="80161801"/>
    <s v="MÍNIMA CUANTÍA "/>
    <n v="5"/>
    <n v="6"/>
    <n v="10"/>
    <n v="1"/>
    <n v="3905913.2"/>
    <s v="GLOBAL"/>
    <s v=""/>
  </r>
  <r>
    <x v="34"/>
    <x v="15"/>
    <s v="02-02-02-008-005-09-7"/>
    <s v="Adquisición de servicios - Servicios de mantenimiento y cuidado del paisaje"/>
    <s v="PODA DE ARBOLES "/>
    <n v="70111503"/>
    <s v="MÍNIMA CUANTÍA "/>
    <n v="5"/>
    <n v="6"/>
    <n v="16"/>
    <n v="1"/>
    <n v="26846400"/>
    <s v="GLOBAL"/>
    <s v=""/>
  </r>
  <r>
    <x v="34"/>
    <x v="53"/>
    <s v="02-01-01-001-002-10"/>
    <s v="Activos fijos - Otros edificios distintos a viviendas edificios y estructuras para fines militares"/>
    <s v="Interventoria técnica, administrativa,_x000a_financiera contable y juridica para el_x000a_mantenimiento de las instalaciones de_x000a_la Escuela de Suboficiales &quot;CT. Andres._x000a_M. Diaz&quot;"/>
    <n v="81101514"/>
    <s v="Concurso de méritos abierto"/>
    <n v="4"/>
    <n v="6"/>
    <n v="10"/>
    <n v="1"/>
    <n v="46329031.109999999"/>
    <s v="GLOBAL"/>
    <s v=""/>
  </r>
  <r>
    <x v="34"/>
    <x v="67"/>
    <s v="02-02-02-005-004-01-2"/>
    <s v="Adquisición de servicios - Servicios generales de construcción de edificaciones no residenciales"/>
    <s v="Interventoria técnica, administrativa,_x000a_financiera contable y juridica para el_x000a_mantenimiento de las instalaciones de_x000a_la Escuela de Suboficiales &quot;CT. Andres._x000a_M. Diaz&quot;"/>
    <n v="81101514"/>
    <s v="Concurso de méritos abierto"/>
    <n v="4"/>
    <n v="6"/>
    <n v="10"/>
    <n v="1"/>
    <n v="8825618.6500000004"/>
    <s v="GLOBAL"/>
    <s v=""/>
  </r>
  <r>
    <x v="34"/>
    <x v="49"/>
    <s v="02-02-02-009-006-03"/>
    <s v="Adquisición de servicios - Servicios relacionados con actores y otros artistas"/>
    <s v="MUSICO CANTANTE BANDA DE ROCK"/>
    <n v="80111701"/>
    <s v="CONTRATACIÓN DIRECTA  "/>
    <n v="5"/>
    <n v="6"/>
    <n v="10"/>
    <n v="1"/>
    <n v="14400000"/>
    <s v="GLOBAL"/>
    <s v=""/>
  </r>
  <r>
    <x v="34"/>
    <x v="37"/>
    <s v="02-01-01-004-003-09"/>
    <s v="Activos fijos - Otras máquinas para usos generales y sus partes y piezas"/>
    <s v="ETIQUETADORA ROTULADOR ELECTRONICO"/>
    <n v="44102400"/>
    <s v="MÍNIMA CUANTÍA "/>
    <n v="5"/>
    <n v="6"/>
    <n v="10"/>
    <n v="1"/>
    <n v="317730"/>
    <s v="UNIDAD"/>
    <s v=""/>
  </r>
  <r>
    <x v="34"/>
    <x v="36"/>
    <s v="02-01-01-004-004-02"/>
    <s v="Activos fijos - Máquinas herramientas y sus partes, piezas y accesorios"/>
    <s v="PISTOLA SOPLADORA/ASPIRADORA"/>
    <n v="47121600"/>
    <s v="MÍNIMA CUANTÍA "/>
    <n v="5"/>
    <n v="6"/>
    <n v="10"/>
    <n v="1"/>
    <n v="304045"/>
    <s v="UNIDAD"/>
    <s v=""/>
  </r>
  <r>
    <x v="34"/>
    <x v="55"/>
    <s v="02-01-01-004-005-02"/>
    <s v="Activos fijos - Maquinaria de informática y sus partes, piezas y accesorios"/>
    <s v="PRESENTADOR APUNTADOR LASER"/>
    <n v="60101700"/>
    <s v="MÍNIMA CUANTÍA "/>
    <n v="5"/>
    <n v="6"/>
    <n v="10"/>
    <n v="1"/>
    <n v="196350"/>
    <s v="UNIDAD"/>
    <s v=""/>
  </r>
  <r>
    <x v="34"/>
    <x v="35"/>
    <s v="02-01-01-004-008-02"/>
    <s v="Activos fijos - Instrumentos y aparatos de medición, verificación, análisis, de navegación y para otros fines (excepto instrumentos ópticos); instrumentos de control de procesos industriales, sus partes, piezas y accesorios"/>
    <s v="TESTER DE VOLTAJE DIGITAL"/>
    <n v="41113600"/>
    <s v="MÍNIMA CUANTÍA "/>
    <n v="5"/>
    <n v="6"/>
    <n v="10"/>
    <n v="1"/>
    <n v="47600"/>
    <s v="UNIDAD"/>
    <s v=""/>
  </r>
  <r>
    <x v="34"/>
    <x v="35"/>
    <s v="02-01-01-004-008-02"/>
    <s v="Activos fijos - Instrumentos y aparatos de medición, verificación, análisis, de navegación y para otros fines (excepto instrumentos ópticos); instrumentos de control de procesos industriales, sus partes, piezas y accesorios"/>
    <s v="MULTIMETRO AUTORRANGO PROFESIONAL"/>
    <n v="41113600"/>
    <s v="MÍNIMA CUANTÍA "/>
    <n v="5"/>
    <n v="6"/>
    <n v="10"/>
    <n v="1"/>
    <n v="178500"/>
    <s v="UNIDAD"/>
    <s v=""/>
  </r>
  <r>
    <x v="34"/>
    <x v="35"/>
    <s v="02-01-01-004-008-02"/>
    <s v="Activos fijos - Instrumentos y aparatos de medición, verificación, análisis, de navegación y para otros fines (excepto instrumentos ópticos); instrumentos de control de procesos industriales, sus partes, piezas y accesorios"/>
    <s v="FLEXOMETRO "/>
    <n v="27111800"/>
    <s v="MÍNIMA CUANTÍA "/>
    <n v="5"/>
    <n v="6"/>
    <n v="10"/>
    <n v="1"/>
    <n v="84490"/>
    <s v="UNIDAD"/>
    <s v=""/>
  </r>
  <r>
    <x v="34"/>
    <x v="39"/>
    <s v="02-01-01-004-009-09-3"/>
    <s v="Activos fijos - Vehículos n. C. P. Sin propulsión mecánica"/>
    <s v="CARRO ESTANTE RODANTE"/>
    <n v="24112400"/>
    <s v="MÍNIMA CUANTÍA "/>
    <n v="5"/>
    <n v="6"/>
    <n v="10"/>
    <n v="1"/>
    <n v="2307410"/>
    <s v="UNIDAD"/>
    <s v=""/>
  </r>
  <r>
    <x v="34"/>
    <x v="39"/>
    <s v="02-01-01-004-009-09-3"/>
    <s v="Activos fijos - Vehículos n. C. P. Sin propulsión mecánica"/>
    <s v="ZORRA PARA CARGA PLEGABLE"/>
    <n v="24101500"/>
    <s v="MÍNIMA CUANTÍA "/>
    <n v="5"/>
    <n v="6"/>
    <n v="10"/>
    <n v="1"/>
    <n v="501942"/>
    <s v="UNIDAD"/>
    <s v=""/>
  </r>
  <r>
    <x v="34"/>
    <x v="27"/>
    <s v="02-02-01-002-007"/>
    <s v="Materiales y suministros - Artículos textiles (excepto prendas de vestir)"/>
    <s v="WYPALL"/>
    <n v="47131500"/>
    <s v="MÍNIMA CUANTÍA "/>
    <n v="5"/>
    <n v="6"/>
    <n v="10"/>
    <n v="3"/>
    <n v="264537"/>
    <s v="UNIDAD"/>
    <s v=""/>
  </r>
  <r>
    <x v="34"/>
    <x v="3"/>
    <s v="02-02-01-003-005-04"/>
    <s v="Materiales y suministros - Productos químicos n. C. P."/>
    <s v="PASTA PARA SOLDAR "/>
    <n v="23271800"/>
    <s v="MÍNIMA CUANTÍA "/>
    <n v="5"/>
    <n v="6"/>
    <n v="10"/>
    <n v="2"/>
    <n v="40460"/>
    <s v="UNIDAD"/>
    <s v=""/>
  </r>
  <r>
    <x v="34"/>
    <x v="3"/>
    <s v="02-02-01-003-005-04"/>
    <s v="Materiales y suministros - Productos químicos n. C. P."/>
    <s v="LUBRICANTE MULTIUSOS"/>
    <n v="15121500"/>
    <s v="MÍNIMA CUANTÍA "/>
    <n v="5"/>
    <n v="6"/>
    <n v="10"/>
    <n v="3"/>
    <n v="106029"/>
    <s v="UNIDAD"/>
    <s v=""/>
  </r>
  <r>
    <x v="34"/>
    <x v="3"/>
    <s v="02-02-01-003-005-04"/>
    <s v="Materiales y suministros - Productos químicos n. C. P."/>
    <s v="LIMPIADOR DE CONTACTOS"/>
    <n v="15121800"/>
    <s v="MÍNIMA CUANTÍA "/>
    <n v="5"/>
    <n v="6"/>
    <n v="10"/>
    <n v="3"/>
    <n v="160650"/>
    <s v="UNIDAD"/>
    <s v=""/>
  </r>
  <r>
    <x v="34"/>
    <x v="3"/>
    <s v="02-02-01-003-005-04"/>
    <s v="Materiales y suministros - Productos químicos n. C. P."/>
    <s v="PEGANTE INSTANTANEO"/>
    <n v="31201600"/>
    <s v="MÍNIMA CUANTÍA "/>
    <n v="5"/>
    <n v="6"/>
    <n v="10"/>
    <n v="10"/>
    <n v="59860"/>
    <s v="UNIDAD"/>
    <s v=""/>
  </r>
  <r>
    <x v="34"/>
    <x v="2"/>
    <s v="02-02-01-003-006-02"/>
    <s v="Materiales y suministros - Otros productos de caucho"/>
    <s v="GUANTES DESECHABLES TALLA M"/>
    <n v="42132200"/>
    <s v="MÍNIMA CUANTÍA "/>
    <n v="5"/>
    <n v="6"/>
    <n v="10"/>
    <n v="2"/>
    <n v="44030"/>
    <s v="UNIDAD"/>
    <s v=""/>
  </r>
  <r>
    <x v="34"/>
    <x v="2"/>
    <s v="02-02-01-003-006-02"/>
    <s v="Materiales y suministros - Otros productos de caucho"/>
    <s v="GUANTES DESECHABLES TALLA L"/>
    <n v="42132200"/>
    <s v="MÍNIMA CUANTÍA "/>
    <n v="5"/>
    <n v="6"/>
    <n v="10"/>
    <n v="2"/>
    <n v="44030"/>
    <s v="UNIDAD"/>
    <s v=""/>
  </r>
  <r>
    <x v="34"/>
    <x v="2"/>
    <s v="02-02-01-003-006-04"/>
    <s v="Materiales y suministros - Productos de empaque y envasado, de plástico"/>
    <s v="AMARRE PLÁSTICO NEGRO 35CM PAQ X 100"/>
    <n v="24141500"/>
    <s v="MÍNIMA CUANTÍA "/>
    <n v="5"/>
    <n v="6"/>
    <n v="10"/>
    <n v="1"/>
    <n v="25823"/>
    <s v="UNIDAD"/>
    <s v="SI APROBADAS"/>
  </r>
  <r>
    <x v="34"/>
    <x v="2"/>
    <s v="02-02-01-003-006-04"/>
    <s v="Materiales y suministros - Productos de empaque y envasado, de plástico"/>
    <s v="AMARRE PLASTICO BLANCO 10CM PAQ X 100"/>
    <n v="24141500"/>
    <s v="MÍNIMA CUANTÍA "/>
    <n v="5"/>
    <n v="6"/>
    <n v="10"/>
    <n v="2"/>
    <n v="8664"/>
    <s v="UNIDAD"/>
    <s v="SI APROBADAS"/>
  </r>
  <r>
    <x v="34"/>
    <x v="2"/>
    <s v="02-02-01-003-006-09"/>
    <s v="Materiales y suministros - Otros productos plásticos"/>
    <s v="CINTA ROTULADORA"/>
    <n v="31201500"/>
    <s v="MÍNIMA CUANTÍA "/>
    <n v="5"/>
    <n v="6"/>
    <n v="10"/>
    <n v="3"/>
    <n v="167790"/>
    <s v="UNIDAD"/>
    <s v=""/>
  </r>
  <r>
    <x v="34"/>
    <x v="2"/>
    <s v="02-02-01-003-006-09"/>
    <s v="Materiales y suministros - Otros productos plásticos"/>
    <s v="CINTA DE ENMASCARAR VERDE"/>
    <n v="31201500"/>
    <s v="MÍNIMA CUANTÍA "/>
    <n v="5"/>
    <n v="6"/>
    <n v="10"/>
    <n v="6"/>
    <n v="41838"/>
    <s v="UNIDAD"/>
    <s v=""/>
  </r>
  <r>
    <x v="34"/>
    <x v="2"/>
    <s v="02-02-01-003-006-09"/>
    <s v="Materiales y suministros - Otros productos plásticos"/>
    <s v="CINTA ADHESIVA GRIS INDUSTRIAL"/>
    <n v="31201500"/>
    <s v="MÍNIMA CUANTÍA "/>
    <n v="5"/>
    <n v="6"/>
    <n v="10"/>
    <n v="3"/>
    <n v="48195"/>
    <s v="UNIDAD"/>
    <s v=""/>
  </r>
  <r>
    <x v="34"/>
    <x v="2"/>
    <s v="02-02-01-003-006-09"/>
    <s v="Materiales y suministros - Otros productos plásticos"/>
    <s v="CINTA ANTIDESLIZANTE AMARILLO NEGRO"/>
    <n v="31201500"/>
    <s v="MÍNIMA CUANTÍA "/>
    <n v="5"/>
    <n v="6"/>
    <n v="10"/>
    <n v="1"/>
    <n v="338436"/>
    <s v="UNIDAD"/>
    <s v=""/>
  </r>
  <r>
    <x v="34"/>
    <x v="2"/>
    <s v="02-02-01-003-006-09"/>
    <s v="Materiales y suministros - Otros productos plásticos"/>
    <s v="CINTA AISLANTE"/>
    <n v="31201500"/>
    <s v="MÍNIMA CUANTÍA "/>
    <n v="5"/>
    <n v="6"/>
    <n v="10"/>
    <n v="3"/>
    <n v="5820"/>
    <s v="UNIDAD"/>
    <s v=""/>
  </r>
  <r>
    <x v="34"/>
    <x v="2"/>
    <s v="02-02-01-003-006-09"/>
    <s v="Materiales y suministros - Otros productos plásticos"/>
    <s v="CINTA ENCAUCHETADA AUTOFUNDENTE"/>
    <n v="31201500"/>
    <s v="MÍNIMA CUANTÍA "/>
    <n v="5"/>
    <n v="6"/>
    <n v="10"/>
    <n v="3"/>
    <n v="26775"/>
    <s v="UNIDAD"/>
    <s v=""/>
  </r>
  <r>
    <x v="34"/>
    <x v="2"/>
    <s v="02-02-01-003-006-09"/>
    <s v="Materiales y suministros - Otros productos plásticos"/>
    <s v="ORGANIZADOR DE ACCESORIOS "/>
    <n v="24112400"/>
    <s v="MÍNIMA CUANTÍA "/>
    <n v="5"/>
    <n v="6"/>
    <n v="10"/>
    <n v="2"/>
    <n v="761600"/>
    <s v="UNIDAD"/>
    <s v=""/>
  </r>
  <r>
    <x v="34"/>
    <x v="61"/>
    <s v="02-02-01-003-007-09"/>
    <s v="Materiales y suministros - Otros productos minerales no metálicos n. C. P."/>
    <s v="PIEDRA ESMERIL DE BANCO"/>
    <n v="23131500"/>
    <s v="MÍNIMA CUANTÍA "/>
    <n v="5"/>
    <n v="6"/>
    <n v="10"/>
    <n v="1"/>
    <n v="65450"/>
    <s v="UNIDAD"/>
    <s v=""/>
  </r>
  <r>
    <x v="34"/>
    <x v="4"/>
    <s v="02-02-01-003-008-09"/>
    <s v="Materiales y suministros - Otros artículos manufacturados n. C. P."/>
    <s v="BROCHA PROFESIONAL 2&quot;"/>
    <n v="31211900"/>
    <s v="MÍNIMA CUANTÍA "/>
    <n v="5"/>
    <n v="6"/>
    <n v="10"/>
    <n v="2"/>
    <n v="22372"/>
    <s v="UNIDAD"/>
    <s v=""/>
  </r>
  <r>
    <x v="34"/>
    <x v="4"/>
    <s v="02-02-01-003-008-09"/>
    <s v="Materiales y suministros - Otros artículos manufacturados n. C. P."/>
    <s v="BROCHA PROFESIONAL 1&quot; "/>
    <n v="31211900"/>
    <s v="MÍNIMA CUANTÍA "/>
    <n v="5"/>
    <n v="6"/>
    <n v="10"/>
    <n v="2"/>
    <n v="13566"/>
    <s v="UNIDAD"/>
    <s v=""/>
  </r>
  <r>
    <x v="34"/>
    <x v="5"/>
    <s v="02-02-01-004-002"/>
    <s v="Materiales y suministros - Productos metálicos elaborados (excepto maquinaria y equipo)"/>
    <s v="CAJA DE HERRAMIENTAS TIPO ALUMINIO"/>
    <n v="24112400"/>
    <s v="MÍNIMA CUANTÍA "/>
    <n v="5"/>
    <n v="6"/>
    <n v="10"/>
    <n v="1"/>
    <n v="321300"/>
    <s v="UNIDAD"/>
    <s v=""/>
  </r>
  <r>
    <x v="34"/>
    <x v="5"/>
    <s v="02-02-01-004-002"/>
    <s v="Materiales y suministros - Productos metálicos elaborados (excepto maquinaria y equipo)"/>
    <s v="SET DE DESTORNILLADORES TIPO JOYERO"/>
    <n v="27112100"/>
    <s v="MÍNIMA CUANTÍA "/>
    <n v="5"/>
    <n v="6"/>
    <n v="10"/>
    <n v="2"/>
    <n v="285600"/>
    <s v="UNIDAD"/>
    <s v=""/>
  </r>
  <r>
    <x v="34"/>
    <x v="5"/>
    <s v="02-02-01-004-002"/>
    <s v="Materiales y suministros - Productos metálicos elaborados (excepto maquinaria y equipo)"/>
    <s v="SET DE PINZAS"/>
    <n v="27112100"/>
    <s v="MÍNIMA CUANTÍA "/>
    <n v="5"/>
    <n v="6"/>
    <n v="10"/>
    <n v="2"/>
    <n v="690200"/>
    <s v="UNIDAD"/>
    <s v=""/>
  </r>
  <r>
    <x v="34"/>
    <x v="5"/>
    <s v="02-02-01-004-002"/>
    <s v="Materiales y suministros - Productos metálicos elaborados (excepto maquinaria y equipo)"/>
    <s v="SET DE DESTORNILLADORES"/>
    <n v="27112100"/>
    <s v="MÍNIMA CUANTÍA "/>
    <n v="5"/>
    <n v="6"/>
    <n v="10"/>
    <n v="2"/>
    <n v="761600"/>
    <s v="UNIDAD"/>
    <s v=""/>
  </r>
  <r>
    <x v="34"/>
    <x v="5"/>
    <s v="02-02-01-004-002"/>
    <s v="Materiales y suministros - Productos metálicos elaborados (excepto maquinaria y equipo)"/>
    <s v="JUEGO DE HERRAMIENTAS RATCHET"/>
    <n v="27112100"/>
    <s v="MÍNIMA CUANTÍA "/>
    <n v="5"/>
    <n v="6"/>
    <n v="10"/>
    <n v="1"/>
    <n v="940100"/>
    <s v="UNIDAD"/>
    <s v=""/>
  </r>
  <r>
    <x v="34"/>
    <x v="5"/>
    <s v="02-02-01-004-002"/>
    <s v="Materiales y suministros - Productos metálicos elaborados (excepto maquinaria y equipo)"/>
    <s v="ALICATE CORTAFRIO 7&quot;"/>
    <n v="27112100"/>
    <s v="MÍNIMA CUANTÍA "/>
    <n v="5"/>
    <n v="6"/>
    <n v="10"/>
    <n v="2"/>
    <n v="151130"/>
    <s v="UNIDAD"/>
    <s v=""/>
  </r>
  <r>
    <x v="34"/>
    <x v="5"/>
    <s v="02-02-01-004-002"/>
    <s v="Materiales y suministros - Productos metálicos elaborados (excepto maquinaria y equipo)"/>
    <s v="LLAVE EXPANSIVA AJUSTABLE"/>
    <n v="27112100"/>
    <s v="MÍNIMA CUANTÍA "/>
    <n v="5"/>
    <n v="6"/>
    <n v="10"/>
    <n v="2"/>
    <n v="59500"/>
    <s v="UNIDAD"/>
    <s v=""/>
  </r>
  <r>
    <x v="34"/>
    <x v="5"/>
    <s v="02-02-01-004-002"/>
    <s v="Materiales y suministros - Productos metálicos elaborados (excepto maquinaria y equipo)"/>
    <s v="PELACABLES"/>
    <n v="27112100"/>
    <s v="MÍNIMA CUANTÍA "/>
    <n v="5"/>
    <n v="6"/>
    <n v="10"/>
    <n v="1"/>
    <n v="130900"/>
    <s v="UNIDAD"/>
    <s v=""/>
  </r>
  <r>
    <x v="34"/>
    <x v="5"/>
    <s v="02-02-01-004-002"/>
    <s v="Materiales y suministros - Productos metálicos elaborados (excepto maquinaria y equipo)"/>
    <s v="JUEGO DE LLAVES BRISTOL EN MILIMETROS"/>
    <n v="27112100"/>
    <s v="MÍNIMA CUANTÍA "/>
    <n v="5"/>
    <n v="6"/>
    <n v="10"/>
    <n v="2"/>
    <n v="179928"/>
    <s v="UNIDAD"/>
    <s v=""/>
  </r>
  <r>
    <x v="34"/>
    <x v="5"/>
    <s v="02-02-01-004-002"/>
    <s v="Materiales y suministros - Productos metálicos elaborados (excepto maquinaria y equipo)"/>
    <s v="REMACHADORA"/>
    <n v="27112100"/>
    <s v="MÍNIMA CUANTÍA "/>
    <n v="5"/>
    <n v="6"/>
    <n v="10"/>
    <n v="1"/>
    <n v="115430"/>
    <s v="UNIDAD"/>
    <s v=""/>
  </r>
  <r>
    <x v="34"/>
    <x v="65"/>
    <s v="02-02-01-004-006-02"/>
    <s v="Materiales y suministros - Aparatos de control eléctrico y distribución de electricidad y sus partes y piezas"/>
    <s v="EXTENSION ELECTRICA"/>
    <n v="39121400"/>
    <s v="MÍNIMA CUANTÍA "/>
    <n v="5"/>
    <n v="6"/>
    <n v="10"/>
    <n v="1"/>
    <n v="536452"/>
    <s v="UNIDAD"/>
    <s v=""/>
  </r>
  <r>
    <x v="34"/>
    <x v="65"/>
    <s v="02-02-01-004-006-03"/>
    <s v="Materiales y suministros - Hilos y cables aislados; cable de fibra óptica"/>
    <s v="CABLE DE COBRE"/>
    <n v="26121500"/>
    <s v="MÍNIMA CUANTÍA "/>
    <n v="5"/>
    <n v="6"/>
    <n v="10"/>
    <n v="1"/>
    <n v="1306620"/>
    <s v="UNIDAD"/>
    <s v=""/>
  </r>
  <r>
    <x v="34"/>
    <x v="65"/>
    <s v="02-02-01-004-006-04"/>
    <s v="Materiales y suministros - Acumuladores, pilas y baterías primarias y sus partes y piezas"/>
    <s v="PILAS RECARGABLES AA"/>
    <n v="26111700"/>
    <s v="MÍNIMA CUANTÍA "/>
    <n v="5"/>
    <n v="6"/>
    <n v="10"/>
    <n v="2"/>
    <n v="74970"/>
    <s v="UNIDAD"/>
    <s v=""/>
  </r>
  <r>
    <x v="34"/>
    <x v="65"/>
    <s v="02-02-01-004-006-04"/>
    <s v="Materiales y suministros - Acumuladores, pilas y baterías primarias y sus partes y piezas"/>
    <s v="PILAS RECARGABLES AAA"/>
    <n v="26111700"/>
    <s v="MÍNIMA CUANTÍA "/>
    <n v="5"/>
    <n v="6"/>
    <n v="10"/>
    <n v="2"/>
    <n v="49980"/>
    <s v="UNIDAD"/>
    <s v=""/>
  </r>
  <r>
    <x v="34"/>
    <x v="65"/>
    <s v="02-02-01-004-006-04"/>
    <s v="Materiales y suministros - Acumuladores, pilas y baterías primarias y sus partes y piezas"/>
    <s v="PILAS RECARGABLES 9V"/>
    <n v="26111700"/>
    <s v="MÍNIMA CUANTÍA "/>
    <n v="5"/>
    <n v="6"/>
    <n v="10"/>
    <n v="2"/>
    <n v="39008"/>
    <s v="UNIDAD"/>
    <s v=""/>
  </r>
  <r>
    <x v="34"/>
    <x v="48"/>
    <s v="02-01-01-003-008-01-4"/>
    <s v="Activos fijos - Otros muebles n. C. P."/>
    <s v="ADQUISICION DE ESTANTES DE 2,70 CM DE ALTO POR 3,20 CM DE ANCHO POR 0,80 CM DE FONDO APROXIMADAMENTE, PARA ALMACENAR LOS FUSILES DEL ALMACEN DE ARMAMENTO TERRESTRE DE LA ESCUELA DE SUBOFICIALES FAC"/>
    <n v="24102004"/>
    <s v="MÍNIMA CUANTÍA "/>
    <n v="8"/>
    <n v="4"/>
    <n v="10"/>
    <n v="1"/>
    <n v="2938110"/>
    <s v="UNIDAD"/>
    <s v=""/>
  </r>
  <r>
    <x v="34"/>
    <x v="2"/>
    <s v="02-02-01-003-006-09"/>
    <s v="Materiales y suministros - Otros productos plásticos"/>
    <s v="ESTIBAS ESTANDAR ALMACENAMIENTO MATERIAL DE GUERRA (APOYO DIMAT)"/>
    <n v="24112700"/>
    <s v="MÍNIMA CUANTÍA "/>
    <n v="8"/>
    <n v="4"/>
    <n v="10"/>
    <n v="6"/>
    <n v="6997200"/>
    <s v="UNIDAD"/>
    <s v=""/>
  </r>
  <r>
    <x v="34"/>
    <x v="3"/>
    <s v="02-02-01-003-005-01"/>
    <s v="Materiales y suministros - Pinturas y barnices y productos relacionados; colores para la pintura artística; tintas"/>
    <s v="LACA CATALIZADA MATE TRANSPARENTE X GALON"/>
    <s v="31211500"/>
    <s v="MÍNIMA CUANTÍA "/>
    <n v="1"/>
    <n v="11"/>
    <n v="16"/>
    <n v="1"/>
    <n v="104253.58"/>
    <s v="UNIDAD"/>
    <s v=""/>
  </r>
  <r>
    <x v="34"/>
    <x v="3"/>
    <s v="02-02-01-003-005-01"/>
    <s v="Materiales y suministros - Pinturas y barnices y productos relacionados; colores para la pintura artística; tintas"/>
    <s v="ESMALTE NEGRO"/>
    <s v="31211500"/>
    <s v="MÍNIMA CUANTÍA "/>
    <n v="1"/>
    <n v="11"/>
    <n v="16"/>
    <n v="1"/>
    <n v="89765"/>
    <s v="UNIDAD"/>
    <s v=""/>
  </r>
  <r>
    <x v="34"/>
    <x v="3"/>
    <s v="02-02-01-003-005-01"/>
    <s v="Materiales y suministros - Pinturas y barnices y productos relacionados; colores para la pintura artística; tintas"/>
    <s v="TINTE CARAMELO MADERA X GALON"/>
    <s v="31211500"/>
    <s v="MÍNIMA CUANTÍA "/>
    <n v="1"/>
    <n v="11"/>
    <n v="16"/>
    <n v="1"/>
    <n v="179524"/>
    <s v="UNIDAD"/>
    <s v=""/>
  </r>
  <r>
    <x v="34"/>
    <x v="3"/>
    <s v="02-02-01-003-005-01"/>
    <s v="Materiales y suministros - Pinturas y barnices y productos relacionados; colores para la pintura artística; tintas"/>
    <s v="TINTE MIEL MADERA X GALON"/>
    <s v="31211500"/>
    <s v="MÍNIMA CUANTÍA "/>
    <n v="1"/>
    <n v="11"/>
    <n v="16"/>
    <n v="1"/>
    <n v="219527"/>
    <s v="UNIDAD"/>
    <s v=""/>
  </r>
  <r>
    <x v="34"/>
    <x v="3"/>
    <s v="02-02-01-003-005-01"/>
    <s v="Materiales y suministros - Pinturas y barnices y productos relacionados; colores para la pintura artística; tintas"/>
    <s v="BARNIZ POLIURETANO SEMIMATE TRANSPARENTE CON SUS COMPONENTES X GALON"/>
    <s v="31211500"/>
    <s v="MÍNIMA CUANTÍA "/>
    <n v="1"/>
    <n v="11"/>
    <n v="16"/>
    <n v="2"/>
    <n v="581877.96"/>
    <s v="UNIDAD"/>
    <s v=""/>
  </r>
  <r>
    <x v="34"/>
    <x v="3"/>
    <s v="02-02-01-003-005-01"/>
    <s v="Materiales y suministros - Pinturas y barnices y productos relacionados; colores para la pintura artística; tintas"/>
    <s v="BARNIZ POLIURETANO TRANSPARENTE CON SUS COMPONENTES X GALON"/>
    <s v="31211500"/>
    <s v="MÍNIMA CUANTÍA "/>
    <n v="1"/>
    <n v="11"/>
    <n v="16"/>
    <n v="2"/>
    <n v="559058.26"/>
    <s v="UNIDAD"/>
    <s v=""/>
  </r>
  <r>
    <x v="34"/>
    <x v="3"/>
    <s v="02-02-01-003-005-01"/>
    <s v="Materiales y suministros - Pinturas y barnices y productos relacionados; colores para la pintura artística; tintas"/>
    <s v=" LACA CATALIZADA BRILLANTE TRANSPARENTE X GALON"/>
    <s v="31211500"/>
    <s v="MÍNIMA CUANTÍA "/>
    <n v="1"/>
    <n v="11"/>
    <n v="16"/>
    <n v="2"/>
    <n v="126268.4"/>
    <s v="UNIDAD"/>
    <s v=""/>
  </r>
  <r>
    <x v="34"/>
    <x v="3"/>
    <s v="02-02-01-003-005-01"/>
    <s v="Materiales y suministros - Pinturas y barnices y productos relacionados; colores para la pintura artística; tintas"/>
    <s v="ESMALTE BLANCO X GALON"/>
    <s v="31211500"/>
    <s v="MÍNIMA CUANTÍA "/>
    <n v="1"/>
    <n v="11"/>
    <n v="16"/>
    <n v="2"/>
    <n v="179530.56"/>
    <s v="UNIDAD"/>
    <s v=""/>
  </r>
  <r>
    <x v="34"/>
    <x v="3"/>
    <s v="02-02-01-003-005-01"/>
    <s v="Materiales y suministros - Pinturas y barnices y productos relacionados; colores para la pintura artística; tintas"/>
    <s v="MASILLA PROFESINAL BLANCA PARA DRYWALL X CANECA 4,5 GL- 28 KG"/>
    <s v="31211500"/>
    <s v="MÍNIMA CUANTÍA "/>
    <n v="1"/>
    <n v="11"/>
    <n v="16"/>
    <n v="4"/>
    <n v="304428.52"/>
    <s v="UNIDAD"/>
    <s v=""/>
  </r>
  <r>
    <x v="34"/>
    <x v="3"/>
    <s v="02-02-01-003-005-01"/>
    <s v="Materiales y suministros - Pinturas y barnices y productos relacionados; colores para la pintura artística; tintas"/>
    <s v="PINTURA VINILO GRIS BASALTO TIPO 1 X CANECA DE 5 GALONES"/>
    <s v="31211500"/>
    <s v="MÍNIMA CUANTÍA "/>
    <n v="1"/>
    <n v="11"/>
    <n v="16"/>
    <n v="2"/>
    <n v="802599.38"/>
    <s v="UNIDAD"/>
    <s v=""/>
  </r>
  <r>
    <x v="34"/>
    <x v="3"/>
    <s v="02-02-01-003-005-01"/>
    <s v="Materiales y suministros - Pinturas y barnices y productos relacionados; colores para la pintura artística; tintas"/>
    <s v="PINTURA VINILO INTERIORES ARQUITECTONICA Y DECORATIVA, ACRILICA DILUIBLE CON AGUA (TIPO 1 DE COLOR BLANCO, ACABADO MATE (CUÑETE X 5 GL )"/>
    <s v="31211500"/>
    <s v="MÍNIMA CUANTÍA "/>
    <n v="1"/>
    <n v="11"/>
    <n v="16"/>
    <n v="22"/>
    <n v="6622163.6799999997"/>
    <s v="UNIDAD"/>
    <s v=""/>
  </r>
  <r>
    <x v="34"/>
    <x v="3"/>
    <s v="02-02-01-003-005-01"/>
    <s v="Materiales y suministros - Pinturas y barnices y productos relacionados; colores para la pintura artística; tintas"/>
    <s v="THINER EXTRAFINO X GALON "/>
    <s v="31211500"/>
    <s v="MÍNIMA CUANTÍA "/>
    <n v="1"/>
    <n v="11"/>
    <n v="16"/>
    <n v="40"/>
    <n v="1175138.8"/>
    <s v="UNIDAD"/>
    <s v=""/>
  </r>
  <r>
    <x v="34"/>
    <x v="3"/>
    <s v="02-02-01-003-005-01"/>
    <s v="Materiales y suministros - Pinturas y barnices y productos relacionados; colores para la pintura artística; tintas"/>
    <s v="POLIURETANO BLANCO x GALON"/>
    <s v="31211500"/>
    <s v="MÍNIMA CUANTÍA "/>
    <n v="1"/>
    <n v="11"/>
    <n v="16"/>
    <n v="1"/>
    <n v="182138.8"/>
    <s v="UNIDAD"/>
    <s v=""/>
  </r>
  <r>
    <x v="34"/>
    <x v="3"/>
    <s v="02-02-01-003-005-01"/>
    <s v="Materiales y suministros - Pinturas y barnices y productos relacionados; colores para la pintura artística; tintas"/>
    <s v="SELLAD0R NITRO X GALON"/>
    <s v="31211500"/>
    <s v="MÍNIMA CUANTÍA "/>
    <n v="1"/>
    <n v="11"/>
    <n v="16"/>
    <n v="1"/>
    <n v="72426.820000000007"/>
    <s v="UNIDAD"/>
    <s v=""/>
  </r>
  <r>
    <x v="34"/>
    <x v="3"/>
    <s v="02-02-01-003-005-01"/>
    <s v="Materiales y suministros - Pinturas y barnices y productos relacionados; colores para la pintura artística; tintas"/>
    <s v="PINTURA EPOXICA BLANCA PARA MUROS X CANECA DE 5 GL"/>
    <s v="31211500"/>
    <s v="MÍNIMA CUANTÍA "/>
    <n v="1"/>
    <n v="11"/>
    <n v="16"/>
    <n v="1"/>
    <n v="463396.57"/>
    <s v="UNIDAD"/>
    <s v=""/>
  </r>
  <r>
    <x v="34"/>
    <x v="3"/>
    <s v="02-02-01-003-005-04"/>
    <s v="Materiales y suministros - Productos químicos n. C. P."/>
    <s v="SILICONA MASILLA ELÁSTICA SELLANTE Y ADHESIVA  300 ML"/>
    <s v="31201600"/>
    <s v="MÍNIMA CUANTÍA "/>
    <n v="1"/>
    <n v="11"/>
    <n v="16"/>
    <n v="9"/>
    <n v="716606.82"/>
    <s v="UNIDAD"/>
    <s v=""/>
  </r>
  <r>
    <x v="34"/>
    <x v="3"/>
    <s v="02-02-01-003-005-04"/>
    <s v="Materiales y suministros - Productos químicos n. C. P."/>
    <s v="PEGANTE CPVC 1/8 GALÓN"/>
    <s v="31201600"/>
    <s v="MÍNIMA CUANTÍA "/>
    <n v="1"/>
    <n v="11"/>
    <n v="16"/>
    <n v="5"/>
    <n v="225038.5"/>
    <s v="UNIDAD"/>
    <s v=""/>
  </r>
  <r>
    <x v="34"/>
    <x v="3"/>
    <s v="02-02-01-003-005-04"/>
    <s v="Materiales y suministros - Productos químicos n. C. P."/>
    <s v="PEGANTE  PVC  1/8 GALÓN"/>
    <s v="31201600"/>
    <s v="MÍNIMA CUANTÍA "/>
    <n v="1"/>
    <n v="11"/>
    <n v="16"/>
    <n v="10"/>
    <n v="450098.6"/>
    <s v="UNIDAD"/>
    <s v=""/>
  </r>
  <r>
    <x v="34"/>
    <x v="3"/>
    <s v="02-02-01-003-005-04"/>
    <s v="Materiales y suministros - Productos químicos n. C. P."/>
    <s v="PEGANTE  PVC  1/8 GALÓN (SALDO POR ADJUDICACION)"/>
    <s v="31201600"/>
    <s v="MÍNIMA CUANTÍA "/>
    <n v="1"/>
    <n v="11"/>
    <n v="16"/>
    <n v="1"/>
    <n v="0.24"/>
    <s v="UNIDAD"/>
    <s v=""/>
  </r>
  <r>
    <x v="34"/>
    <x v="3"/>
    <s v="02-02-01-003-005-04"/>
    <s v="Materiales y suministros - Productos químicos n. C. P."/>
    <s v="IMPREVISTOS AJUSTE AL PESO SIIF (ESMALTE BLANCO Y SELLADOR NITRO)"/>
    <s v="31201600"/>
    <s v="MÍNIMA CUANTÍA "/>
    <n v="1"/>
    <n v="11"/>
    <n v="16"/>
    <n v="1"/>
    <n v="0.04"/>
    <s v="UNIDAD"/>
    <s v=""/>
  </r>
  <r>
    <x v="34"/>
    <x v="2"/>
    <s v="02-02-01-003-006-03"/>
    <s v="Materiales y suministros - Semimanufacturas de plástico"/>
    <s v="BOTÓN PUSH SANITARIO DOBLE DESCARGA GRANDE"/>
    <s v="27112003"/>
    <s v="MÍNIMA CUANTÍA "/>
    <n v="1"/>
    <n v="11"/>
    <n v="16"/>
    <n v="3"/>
    <n v="120153.26999999999"/>
    <s v="UNIDAD"/>
    <s v=""/>
  </r>
  <r>
    <x v="34"/>
    <x v="2"/>
    <s v="02-02-01-003-006-03"/>
    <s v="Materiales y suministros - Semimanufacturas de plástico"/>
    <s v="UNIÓN CPVC 3/4&quot;"/>
    <s v="13101900"/>
    <s v="MÍNIMA CUANTÍA "/>
    <n v="1"/>
    <n v="11"/>
    <n v="16"/>
    <n v="5"/>
    <n v="8695.25"/>
    <s v="UNIDAD"/>
    <s v=""/>
  </r>
  <r>
    <x v="34"/>
    <x v="2"/>
    <s v="02-02-01-003-006-03"/>
    <s v="Materiales y suministros - Semimanufacturas de plástico"/>
    <s v="ADAPTADOR HEMBRA CPVC 3/4&quot;"/>
    <s v="13101900"/>
    <s v="MÍNIMA CUANTÍA "/>
    <n v="1"/>
    <n v="11"/>
    <n v="16"/>
    <n v="5"/>
    <n v="7048.1500000000005"/>
    <s v="UNIDAD"/>
    <s v=""/>
  </r>
  <r>
    <x v="34"/>
    <x v="2"/>
    <s v="02-02-01-003-006-03"/>
    <s v="Materiales y suministros - Semimanufacturas de plástico"/>
    <s v="ADAPTADOR MACHO CPVC 1&quot;"/>
    <s v="13101900"/>
    <s v="MÍNIMA CUANTÍA "/>
    <n v="1"/>
    <n v="11"/>
    <n v="16"/>
    <n v="5"/>
    <n v="52040.55"/>
    <s v="UNIDAD"/>
    <s v=""/>
  </r>
  <r>
    <x v="34"/>
    <x v="2"/>
    <s v="02-02-01-003-006-03"/>
    <s v="Materiales y suministros - Semimanufacturas de plástico"/>
    <s v="ADAPTADOR MACHO CPVC 3/4&quot;"/>
    <s v="13101900"/>
    <s v="MÍNIMA CUANTÍA "/>
    <n v="1"/>
    <n v="11"/>
    <n v="16"/>
    <n v="5"/>
    <n v="13800.8"/>
    <s v="UNIDAD"/>
    <s v=""/>
  </r>
  <r>
    <x v="34"/>
    <x v="2"/>
    <s v="02-02-01-003-006-03"/>
    <s v="Materiales y suministros - Semimanufacturas de plástico"/>
    <s v="ACOPLE SANITARIO O ABASTO PLASTICO CON REGULACION"/>
    <s v="13101900"/>
    <s v="MÍNIMA CUANTÍA "/>
    <n v="1"/>
    <n v="11"/>
    <n v="16"/>
    <n v="5"/>
    <n v="35632.9"/>
    <s v="UNIDAD"/>
    <s v=""/>
  </r>
  <r>
    <x v="34"/>
    <x v="2"/>
    <s v="02-02-01-003-006-03"/>
    <s v="Materiales y suministros - Semimanufacturas de plástico"/>
    <s v="VÁLVULA DE SALIDA DOBLE DESCARGA SANITARIA"/>
    <s v="13101900"/>
    <s v="MÍNIMA CUANTÍA "/>
    <n v="1"/>
    <n v="11"/>
    <n v="16"/>
    <n v="5"/>
    <n v="187445"/>
    <s v="UNIDAD"/>
    <s v=""/>
  </r>
  <r>
    <x v="34"/>
    <x v="2"/>
    <s v="02-02-01-003-006-03"/>
    <s v="Materiales y suministros - Semimanufacturas de plástico"/>
    <s v="VÁLVULA DE ENTRADA O LLENADO SANITARIA DE 7/8 AJUSTABLE"/>
    <s v="13101900"/>
    <s v="MÍNIMA CUANTÍA "/>
    <n v="1"/>
    <n v="11"/>
    <n v="16"/>
    <n v="30"/>
    <n v="1048190.1"/>
    <s v="UNIDAD"/>
    <s v=""/>
  </r>
  <r>
    <x v="34"/>
    <x v="2"/>
    <s v="02-02-01-003-006-03"/>
    <s v="Materiales y suministros - Semimanufacturas de plástico"/>
    <s v="GRIFERÍA ORINAL + SIFÓN"/>
    <s v="13101900"/>
    <s v="MÍNIMA CUANTÍA "/>
    <n v="1"/>
    <n v="11"/>
    <n v="16"/>
    <n v="5"/>
    <n v="674092.70000000007"/>
    <s v="UNIDAD"/>
    <s v=""/>
  </r>
  <r>
    <x v="34"/>
    <x v="2"/>
    <s v="02-02-01-003-006-03"/>
    <s v="Materiales y suministros - Semimanufacturas de plástico"/>
    <s v="GRIFERÍA LAVAMANOS COMPLETA + LLAVE+ SIFON+ TUBO DE SEDAGUE REJILLA PLASTICA CROMADA"/>
    <s v="13101900"/>
    <s v="MÍNIMA CUANTÍA "/>
    <n v="1"/>
    <n v="11"/>
    <n v="16"/>
    <n v="10"/>
    <n v="830875.6"/>
    <s v="UNIDAD"/>
    <s v=""/>
  </r>
  <r>
    <x v="34"/>
    <x v="2"/>
    <s v="02-02-01-003-006-03"/>
    <s v="Materiales y suministros - Semimanufacturas de plástico"/>
    <s v="ACOPLE LAVAMANOS O ABASTO PLASTICO CON REGULACION 40 CMS"/>
    <s v="13101900"/>
    <s v="MÍNIMA CUANTÍA "/>
    <n v="1"/>
    <n v="11"/>
    <n v="16"/>
    <n v="10"/>
    <n v="30971.9"/>
    <s v="UNIDAD"/>
    <s v=""/>
  </r>
  <r>
    <x v="34"/>
    <x v="2"/>
    <s v="02-02-01-003-006-03"/>
    <s v="Materiales y suministros - Semimanufacturas de plástico"/>
    <s v="SEMICODO CPVC 3/4&quot;"/>
    <s v="13101900"/>
    <s v="MÍNIMA CUANTÍA "/>
    <n v="1"/>
    <n v="11"/>
    <n v="16"/>
    <n v="5"/>
    <n v="12578.85"/>
    <s v="UNIDAD"/>
    <s v=""/>
  </r>
  <r>
    <x v="34"/>
    <x v="2"/>
    <s v="02-02-01-003-006-03"/>
    <s v="Materiales y suministros - Semimanufacturas de plástico"/>
    <s v="UNIÓN PVC 1/2&quot;"/>
    <s v="13101900"/>
    <s v="MÍNIMA CUANTÍA "/>
    <n v="1"/>
    <n v="11"/>
    <n v="16"/>
    <n v="30"/>
    <n v="12115.5"/>
    <s v="UNIDAD"/>
    <s v=""/>
  </r>
  <r>
    <x v="34"/>
    <x v="2"/>
    <s v="02-02-01-003-006-03"/>
    <s v="Materiales y suministros - Semimanufacturas de plástico"/>
    <s v="ADAPTADOR PVC MACHO 1/2&quot;"/>
    <s v="13101900"/>
    <s v="MÍNIMA CUANTÍA "/>
    <n v="1"/>
    <n v="11"/>
    <n v="16"/>
    <n v="29"/>
    <n v="14658.92"/>
    <s v="UNIDAD"/>
    <s v=""/>
  </r>
  <r>
    <x v="34"/>
    <x v="2"/>
    <s v="02-02-01-003-006-03"/>
    <s v="Materiales y suministros - Semimanufacturas de plástico"/>
    <s v="UNIVERSAL PVC 1/2&quot;"/>
    <s v="13101900"/>
    <s v="MÍNIMA CUANTÍA "/>
    <n v="1"/>
    <n v="11"/>
    <n v="16"/>
    <n v="5"/>
    <n v="17429.2"/>
    <s v="UNIDAD"/>
    <s v=""/>
  </r>
  <r>
    <x v="34"/>
    <x v="2"/>
    <s v="02-02-01-003-006-03"/>
    <s v="Materiales y suministros - Semimanufacturas de plástico"/>
    <s v="UNIÓN DRESSER PVC 3&quot;"/>
    <s v="13101900"/>
    <s v="MÍNIMA CUANTÍA "/>
    <n v="1"/>
    <n v="11"/>
    <n v="16"/>
    <n v="2"/>
    <n v="788562.22"/>
    <s v="UNIDAD"/>
    <s v=""/>
  </r>
  <r>
    <x v="34"/>
    <x v="2"/>
    <s v="02-02-01-003-006-03"/>
    <s v="Materiales y suministros - Semimanufacturas de plástico"/>
    <s v="CODO PVC 1/2&quot;"/>
    <s v="13101900"/>
    <s v="MÍNIMA CUANTÍA "/>
    <n v="1"/>
    <n v="11"/>
    <n v="16"/>
    <n v="10"/>
    <n v="6202.6"/>
    <s v="UNIDAD"/>
    <s v=""/>
  </r>
  <r>
    <x v="34"/>
    <x v="2"/>
    <s v="02-02-01-003-006-03"/>
    <s v="Materiales y suministros - Semimanufacturas de plástico"/>
    <s v="CODO PVC 3&quot;"/>
    <s v="13101900"/>
    <s v="MÍNIMA CUANTÍA "/>
    <n v="1"/>
    <n v="11"/>
    <n v="16"/>
    <n v="2"/>
    <n v="102650.74"/>
    <s v="UNIDAD"/>
    <s v=""/>
  </r>
  <r>
    <x v="34"/>
    <x v="2"/>
    <s v="02-02-01-003-006-03"/>
    <s v="Materiales y suministros - Semimanufacturas de plástico"/>
    <s v="CANALETA DE 2.40 M EN PVC DE 1&quot;"/>
    <s v="13101900"/>
    <s v="MÍNIMA CUANTÍA "/>
    <n v="1"/>
    <n v="11"/>
    <n v="16"/>
    <n v="5"/>
    <n v="152974.9"/>
    <s v="UNIDAD"/>
    <s v=""/>
  </r>
  <r>
    <x v="34"/>
    <x v="2"/>
    <s v="02-02-01-003-006-03"/>
    <s v="Materiales y suministros - Semimanufacturas de plástico"/>
    <s v="CANALETA DE 2.40 M EN PVC DE 1/2&quot;"/>
    <s v="13101900"/>
    <s v="MÍNIMA CUANTÍA "/>
    <n v="1"/>
    <n v="11"/>
    <n v="16"/>
    <n v="5"/>
    <n v="140939.15000000002"/>
    <s v="UNIDAD"/>
    <s v=""/>
  </r>
  <r>
    <x v="34"/>
    <x v="2"/>
    <s v="02-02-01-003-006-03"/>
    <s v="Materiales y suministros - Semimanufacturas de plástico"/>
    <s v="BOTÓN PUSH SANITARIO SENCILLO"/>
    <s v="13101900"/>
    <s v="MÍNIMA CUANTÍA "/>
    <n v="1"/>
    <n v="11"/>
    <n v="16"/>
    <n v="5"/>
    <n v="81566.899999999994"/>
    <s v="UNIDAD"/>
    <s v=""/>
  </r>
  <r>
    <x v="34"/>
    <x v="2"/>
    <s v="02-02-01-003-006-03"/>
    <s v="Materiales y suministros - Semimanufacturas de plástico"/>
    <s v="LLAVE PUSH ORINAL"/>
    <s v="13101900"/>
    <s v="MÍNIMA CUANTÍA "/>
    <n v="1"/>
    <n v="11"/>
    <n v="16"/>
    <n v="8"/>
    <n v="856600.72"/>
    <s v="UNIDAD"/>
    <s v=""/>
  </r>
  <r>
    <x v="34"/>
    <x v="2"/>
    <s v="02-02-01-003-006-03"/>
    <s v="Materiales y suministros - Semimanufacturas de plástico"/>
    <s v="REJILLA PLÁSTICA DE 2&quot;"/>
    <s v="13101900"/>
    <s v="MÍNIMA CUANTÍA "/>
    <n v="1"/>
    <n v="11"/>
    <n v="16"/>
    <n v="3"/>
    <n v="21648.12"/>
    <s v="UNIDAD"/>
    <s v=""/>
  </r>
  <r>
    <x v="34"/>
    <x v="2"/>
    <s v="02-02-01-003-006-03"/>
    <s v="Materiales y suministros - Semimanufacturas de plástico"/>
    <s v="REJILLA PLÁSTICA DE 3&quot;"/>
    <s v="13101900"/>
    <s v="MÍNIMA CUANTÍA "/>
    <n v="1"/>
    <n v="11"/>
    <n v="16"/>
    <n v="3"/>
    <n v="21648.12"/>
    <s v="UNIDAD"/>
    <s v=""/>
  </r>
  <r>
    <x v="34"/>
    <x v="2"/>
    <s v="02-02-01-003-006-03"/>
    <s v="Materiales y suministros - Semimanufacturas de plástico"/>
    <s v="LLAVE MEZCLADOR PARA LAVAPLATOS DE 8&quot; CUELLO DE GANZO, MATERIAL PLASTICO ACABADO EN CROMO."/>
    <s v="13101900"/>
    <s v="MÍNIMA CUANTÍA "/>
    <n v="1"/>
    <n v="11"/>
    <n v="16"/>
    <n v="2"/>
    <n v="49230.559999999998"/>
    <s v="UNIDAD"/>
    <s v=""/>
  </r>
  <r>
    <x v="34"/>
    <x v="2"/>
    <s v="02-02-01-003-006-03"/>
    <s v="Materiales y suministros - Semimanufacturas de plástico"/>
    <s v="LLAVE PUSH LAVAMANOS"/>
    <s v="13101900"/>
    <s v="MÍNIMA CUANTÍA "/>
    <n v="1"/>
    <n v="11"/>
    <n v="16"/>
    <n v="5"/>
    <n v="123076.35"/>
    <s v="UNIDAD"/>
    <s v=""/>
  </r>
  <r>
    <x v="34"/>
    <x v="2"/>
    <s v="02-02-01-003-006-03"/>
    <s v="Materiales y suministros - Semimanufacturas de plástico"/>
    <s v="SEMICODO PVC 2&quot;"/>
    <s v="13101900"/>
    <s v="MÍNIMA CUANTÍA "/>
    <n v="1"/>
    <n v="11"/>
    <n v="16"/>
    <n v="3"/>
    <n v="29948.879999999997"/>
    <s v="UNIDAD"/>
    <s v=""/>
  </r>
  <r>
    <x v="34"/>
    <x v="2"/>
    <s v="02-02-01-003-006-03"/>
    <s v="Materiales y suministros - Semimanufacturas de plástico"/>
    <s v="CODO PVC 2&quot;"/>
    <s v="13101900"/>
    <s v="MÍNIMA CUANTÍA "/>
    <n v="1"/>
    <n v="11"/>
    <n v="16"/>
    <n v="3"/>
    <n v="10894.98"/>
    <s v="UNIDAD"/>
    <s v=""/>
  </r>
  <r>
    <x v="34"/>
    <x v="2"/>
    <s v="02-02-01-003-006-03"/>
    <s v="Materiales y suministros - Semimanufacturas de plástico"/>
    <s v="TAPÓN PRESIÓN PVC LISO 2&quot;"/>
    <s v="13101900"/>
    <s v="MÍNIMA CUANTÍA "/>
    <n v="1"/>
    <n v="11"/>
    <n v="16"/>
    <n v="2"/>
    <n v="7692.68"/>
    <s v="UNIDAD"/>
    <s v=""/>
  </r>
  <r>
    <x v="34"/>
    <x v="2"/>
    <s v="02-02-01-003-006-03"/>
    <s v="Materiales y suministros - Semimanufacturas de plástico"/>
    <s v="UNIÓN DRESSER PVC 2&quot;"/>
    <s v="13101900"/>
    <s v="MÍNIMA CUANTÍA "/>
    <n v="1"/>
    <n v="11"/>
    <n v="16"/>
    <n v="2"/>
    <n v="88096.76"/>
    <s v="UNIDAD"/>
    <s v=""/>
  </r>
  <r>
    <x v="34"/>
    <x v="2"/>
    <s v="02-02-01-003-006-03"/>
    <s v="Materiales y suministros - Semimanufacturas de plástico"/>
    <s v="UNIÓN PVC 2&quot;"/>
    <s v="13101900"/>
    <s v="MÍNIMA CUANTÍA "/>
    <n v="1"/>
    <n v="11"/>
    <n v="16"/>
    <n v="3"/>
    <n v="7922.37"/>
    <s v="UNIDAD"/>
    <s v=""/>
  </r>
  <r>
    <x v="34"/>
    <x v="2"/>
    <s v="02-02-01-003-006-03"/>
    <s v="Materiales y suministros - Semimanufacturas de plástico"/>
    <s v="ADAPTADOR MACHO PVC 1&quot;"/>
    <s v="13101900"/>
    <s v="MÍNIMA CUANTÍA "/>
    <n v="1"/>
    <n v="11"/>
    <n v="16"/>
    <n v="3"/>
    <n v="7123.17"/>
    <s v="UNIDAD"/>
    <s v=""/>
  </r>
  <r>
    <x v="34"/>
    <x v="2"/>
    <s v="02-02-01-003-006-03"/>
    <s v="Materiales y suministros - Semimanufacturas de plástico"/>
    <s v="SEMICODO PVC 1&quot;"/>
    <s v="13101900"/>
    <s v="MÍNIMA CUANTÍA "/>
    <n v="1"/>
    <n v="11"/>
    <n v="16"/>
    <n v="4"/>
    <n v="10054.08"/>
    <s v="UNIDAD"/>
    <s v=""/>
  </r>
  <r>
    <x v="34"/>
    <x v="2"/>
    <s v="02-02-01-003-006-03"/>
    <s v="Materiales y suministros - Semimanufacturas de plástico"/>
    <s v="CODO PVC 1&quot;"/>
    <s v="13101900"/>
    <s v="MÍNIMA CUANTÍA "/>
    <n v="1"/>
    <n v="11"/>
    <n v="16"/>
    <n v="4"/>
    <n v="8721.32"/>
    <s v="UNIDAD"/>
    <s v=""/>
  </r>
  <r>
    <x v="34"/>
    <x v="2"/>
    <s v="02-02-01-003-006-03"/>
    <s v="Materiales y suministros - Semimanufacturas de plástico"/>
    <s v="TAPÓN PVC LISO 1&quot;"/>
    <s v="13101900"/>
    <s v="MÍNIMA CUANTÍA "/>
    <n v="1"/>
    <n v="11"/>
    <n v="16"/>
    <n v="2"/>
    <n v="3222.76"/>
    <s v="UNIDAD"/>
    <s v=""/>
  </r>
  <r>
    <x v="34"/>
    <x v="2"/>
    <s v="02-02-01-003-006-03"/>
    <s v="Materiales y suministros - Semimanufacturas de plástico"/>
    <s v="UNIÓN  DRESSEN PVC 1&quot;"/>
    <s v="13101900"/>
    <s v="MÍNIMA CUANTÍA "/>
    <n v="1"/>
    <n v="11"/>
    <n v="16"/>
    <n v="3"/>
    <n v="67572.03"/>
    <s v="UNIDAD"/>
    <s v=""/>
  </r>
  <r>
    <x v="34"/>
    <x v="2"/>
    <s v="02-02-01-003-006-03"/>
    <s v="Materiales y suministros - Semimanufacturas de plástico"/>
    <s v="UNIVERSAL PVC 1&quot;"/>
    <s v="13101900"/>
    <s v="MÍNIMA CUANTÍA "/>
    <n v="1"/>
    <n v="11"/>
    <n v="16"/>
    <n v="4"/>
    <n v="37177.160000000003"/>
    <s v="UNIDAD"/>
    <s v=""/>
  </r>
  <r>
    <x v="34"/>
    <x v="2"/>
    <s v="02-02-01-003-006-03"/>
    <s v="Materiales y suministros - Semimanufacturas de plástico"/>
    <s v="TEE PVC 1&quot;"/>
    <s v="13101900"/>
    <s v="MÍNIMA CUANTÍA "/>
    <n v="1"/>
    <n v="11"/>
    <n v="16"/>
    <n v="4"/>
    <n v="4625.84"/>
    <s v="UNIDAD"/>
    <s v=""/>
  </r>
  <r>
    <x v="34"/>
    <x v="2"/>
    <s v="02-02-01-003-006-03"/>
    <s v="Materiales y suministros - Semimanufacturas de plástico"/>
    <s v="UNIÓN PVC 1&quot;"/>
    <s v="13101900"/>
    <s v="MÍNIMA CUANTÍA "/>
    <n v="1"/>
    <n v="11"/>
    <n v="16"/>
    <n v="4"/>
    <n v="4999.2"/>
    <s v="UNIDAD"/>
    <s v=""/>
  </r>
  <r>
    <x v="34"/>
    <x v="2"/>
    <s v="02-02-01-003-006-03"/>
    <s v="Materiales y suministros - Semimanufacturas de plástico"/>
    <s v="ADAPTADOR HEMBRA 1/2&quot; PVC"/>
    <s v="13101900"/>
    <s v="MÍNIMA CUANTÍA "/>
    <n v="1"/>
    <n v="11"/>
    <n v="16"/>
    <n v="10"/>
    <n v="5796.7999999999993"/>
    <s v="UNIDAD"/>
    <s v=""/>
  </r>
  <r>
    <x v="34"/>
    <x v="2"/>
    <s v="02-02-01-003-006-03"/>
    <s v="Materiales y suministros - Semimanufacturas de plástico"/>
    <s v="LLAVE TERMINAL BRONCE DE 1/2&quot;, TIPO JARDIN"/>
    <s v="13101900"/>
    <s v="MÍNIMA CUANTÍA "/>
    <n v="1"/>
    <n v="11"/>
    <n v="16"/>
    <n v="5"/>
    <n v="140939.15000000002"/>
    <s v="UNIDAD"/>
    <s v=""/>
  </r>
  <r>
    <x v="34"/>
    <x v="2"/>
    <s v="02-02-01-003-006-03"/>
    <s v="Materiales y suministros - Semimanufacturas de plástico"/>
    <s v="TUBO 1&quot; PRESIÓN X 6 M"/>
    <s v="13101900"/>
    <s v="MÍNIMA CUANTÍA "/>
    <n v="1"/>
    <n v="11"/>
    <n v="16"/>
    <n v="1"/>
    <n v="32426.85"/>
    <s v="UNIDAD"/>
    <s v=""/>
  </r>
  <r>
    <x v="34"/>
    <x v="2"/>
    <s v="02-02-01-003-006-03"/>
    <s v="Materiales y suministros - Semimanufacturas de plástico"/>
    <s v="TUBO 3/4&quot; PRESIÓN X 6 M"/>
    <s v="13101900"/>
    <s v="MÍNIMA CUANTÍA "/>
    <n v="1"/>
    <n v="11"/>
    <n v="16"/>
    <n v="1"/>
    <n v="27919.8"/>
    <s v="UNIDAD"/>
    <s v=""/>
  </r>
  <r>
    <x v="34"/>
    <x v="2"/>
    <s v="02-02-01-003-006-03"/>
    <s v="Materiales y suministros - Semimanufacturas de plástico"/>
    <s v="TUBO 1/2&quot; PRESIÓN X 6 M"/>
    <s v="13101900"/>
    <s v="MÍNIMA CUANTÍA "/>
    <n v="1"/>
    <n v="11"/>
    <n v="16"/>
    <n v="1"/>
    <n v="18004.259999999998"/>
    <s v="UNIDAD"/>
    <s v=""/>
  </r>
  <r>
    <x v="34"/>
    <x v="2"/>
    <s v="02-02-01-003-006-03"/>
    <s v="Materiales y suministros - Semimanufacturas de plástico"/>
    <s v="MANERAL O MANIJA UNIVERSAL PARA DUCHA"/>
    <s v="13101900"/>
    <s v="MÍNIMA CUANTÍA "/>
    <n v="1"/>
    <n v="11"/>
    <n v="16"/>
    <n v="10"/>
    <n v="75163.3"/>
    <s v="UNIDAD"/>
    <s v=""/>
  </r>
  <r>
    <x v="34"/>
    <x v="2"/>
    <s v="02-02-01-003-006-03"/>
    <s v="Materiales y suministros - Semimanufacturas de plástico"/>
    <s v="ACOPLE LAVAMANOS O ABASTO PLASTICO CON REGULACION. LONGITUD 60 CMS"/>
    <s v="13101900"/>
    <s v="MÍNIMA CUANTÍA "/>
    <n v="1"/>
    <n v="11"/>
    <n v="16"/>
    <n v="5"/>
    <n v="36644"/>
    <s v="UNIDAD"/>
    <s v=""/>
  </r>
  <r>
    <x v="34"/>
    <x v="2"/>
    <s v="02-02-01-003-006-03"/>
    <s v="Materiales y suministros - Semimanufacturas de plástico"/>
    <s v="SIFON FLEXIBÑE O ACORDEON LAV."/>
    <s v="13101900"/>
    <s v="MÍNIMA CUANTÍA "/>
    <n v="1"/>
    <n v="11"/>
    <n v="16"/>
    <n v="5"/>
    <n v="73661.8"/>
    <s v="UNIDAD"/>
    <s v=""/>
  </r>
  <r>
    <x v="34"/>
    <x v="2"/>
    <s v="02-02-01-003-006-03"/>
    <s v="Materiales y suministros - Semimanufacturas de plástico"/>
    <s v="EMBOLO O VASTAGO DUCHA CIERRE RAPIDO"/>
    <s v="13101900"/>
    <s v="MÍNIMA CUANTÍA "/>
    <n v="1"/>
    <n v="11"/>
    <n v="16"/>
    <n v="6"/>
    <n v="19827.18"/>
    <s v="UNIDAD"/>
    <s v=""/>
  </r>
  <r>
    <x v="34"/>
    <x v="2"/>
    <s v="02-02-01-003-006-03"/>
    <s v="Materiales y suministros - Semimanufacturas de plástico"/>
    <s v="SANITARIO UNA PIEZA BLANCO BRILLANTE -  CONSUMO 4.8"/>
    <s v="13101900"/>
    <s v="MÍNIMA CUANTÍA "/>
    <n v="1"/>
    <n v="11"/>
    <n v="16"/>
    <n v="1"/>
    <n v="410642.64"/>
    <s v="UNIDAD"/>
    <s v=""/>
  </r>
  <r>
    <x v="34"/>
    <x v="2"/>
    <s v="02-02-01-003-006-03"/>
    <s v="Materiales y suministros - Semimanufacturas de plástico"/>
    <s v="TEE PVC 3/4 "/>
    <s v="13101900"/>
    <s v="MÍNIMA CUANTÍA "/>
    <n v="1"/>
    <n v="11"/>
    <n v="16"/>
    <n v="5"/>
    <n v="19322.850000000002"/>
    <s v="UNIDAD"/>
    <s v=""/>
  </r>
  <r>
    <x v="34"/>
    <x v="2"/>
    <s v="02-02-01-003-006-03"/>
    <s v="Materiales y suministros - Semimanufacturas de plástico"/>
    <s v="REGISTRO O VALVULA BOLA PVC 3/4&quot;- LISA SOLDABLE"/>
    <s v="13101900"/>
    <s v="MÍNIMA CUANTÍA "/>
    <n v="1"/>
    <n v="11"/>
    <n v="16"/>
    <n v="2"/>
    <n v="7268.42"/>
    <s v="UNIDAD"/>
    <s v=""/>
  </r>
  <r>
    <x v="34"/>
    <x v="2"/>
    <s v="02-02-01-003-006-03"/>
    <s v="Materiales y suministros - Semimanufacturas de plástico"/>
    <s v="CODO DE 3/4 PVC"/>
    <s v="13101900"/>
    <s v="MÍNIMA CUANTÍA "/>
    <n v="1"/>
    <n v="11"/>
    <n v="16"/>
    <n v="5"/>
    <n v="3791.65"/>
    <s v="UNIDAD"/>
    <s v=""/>
  </r>
  <r>
    <x v="34"/>
    <x v="2"/>
    <s v="02-02-01-003-006-03"/>
    <s v="Materiales y suministros - Semimanufacturas de plástico"/>
    <s v="BUJE DE 3/4 A 1/2 PVC "/>
    <s v="13101900"/>
    <s v="MÍNIMA CUANTÍA "/>
    <n v="1"/>
    <n v="11"/>
    <n v="16"/>
    <n v="5"/>
    <n v="5934.0499999999993"/>
    <s v="UNIDAD"/>
    <s v=""/>
  </r>
  <r>
    <x v="34"/>
    <x v="2"/>
    <s v="02-02-01-003-006-03"/>
    <s v="Materiales y suministros - Semimanufacturas de plástico"/>
    <s v="UNIVERSAL DE 3/4 PVC "/>
    <s v="13101900"/>
    <s v="MÍNIMA CUANTÍA "/>
    <n v="1"/>
    <n v="11"/>
    <n v="16"/>
    <n v="2"/>
    <n v="12304.8"/>
    <s v="UNIDAD"/>
    <s v=""/>
  </r>
  <r>
    <x v="34"/>
    <x v="2"/>
    <s v="02-02-01-003-006-03"/>
    <s v="Materiales y suministros - Semimanufacturas de plástico"/>
    <s v="MEZCLADOR DUCHA COMPLETO "/>
    <s v="13101900"/>
    <s v="MÍNIMA CUANTÍA "/>
    <n v="1"/>
    <n v="11"/>
    <n v="16"/>
    <n v="1"/>
    <n v="61744.24"/>
    <s v="UNIDAD"/>
    <s v=""/>
  </r>
  <r>
    <x v="34"/>
    <x v="2"/>
    <s v="02-02-01-003-006-03"/>
    <s v="Materiales y suministros - Semimanufacturas de plástico"/>
    <s v="BOTON PUSH DOCOL ANTIBANDALICO -SANITARIO"/>
    <s v="13101900"/>
    <s v="MÍNIMA CUANTÍA "/>
    <n v="1"/>
    <n v="11"/>
    <n v="16"/>
    <n v="2"/>
    <n v="61528.6"/>
    <s v="UNIDAD"/>
    <s v=""/>
  </r>
  <r>
    <x v="34"/>
    <x v="2"/>
    <s v="02-02-01-003-006-03"/>
    <s v="Materiales y suministros - Semimanufacturas de plástico"/>
    <s v="ASIENTO O MUEBLE SANITARIO BASIC- REDONDO BLANCO /WHITE. REF. 869003331"/>
    <s v="13101900"/>
    <s v="MÍNIMA CUANTÍA "/>
    <n v="1"/>
    <n v="11"/>
    <n v="16"/>
    <n v="20"/>
    <n v="894496.79999999993"/>
    <s v="UNIDAD"/>
    <s v=""/>
  </r>
  <r>
    <x v="34"/>
    <x v="2"/>
    <s v="02-02-01-003-006-03"/>
    <s v="Materiales y suministros - Semimanufacturas de plástico"/>
    <s v="ADAPTADOR HEMBRA   PVC 1&quot;"/>
    <s v="13101900"/>
    <s v="MÍNIMA CUANTÍA "/>
    <n v="1"/>
    <n v="11"/>
    <n v="16"/>
    <n v="4"/>
    <n v="9210.08"/>
    <s v="UNIDAD"/>
    <s v=""/>
  </r>
  <r>
    <x v="34"/>
    <x v="2"/>
    <s v="02-02-01-003-006-09"/>
    <s v="Materiales y suministros - Otros productos plásticos"/>
    <s v="TUBO SILICONA SELLANTE TRANSPARENTE- ANTIHONGOS TUBO X 300 ML"/>
    <s v="31191507"/>
    <s v="MÍNIMA CUANTÍA "/>
    <n v="1"/>
    <n v="11"/>
    <n v="16"/>
    <n v="15"/>
    <n v="282571.5"/>
    <s v="UNIDAD"/>
    <s v=""/>
  </r>
  <r>
    <x v="34"/>
    <x v="2"/>
    <s v="02-02-01-003-006-09"/>
    <s v="Materiales y suministros - Otros productos plásticos"/>
    <s v="CINTA TEFLON INDUSTRIAL DE ½ PULGADA X 10 MTS LONGUITUD"/>
    <s v="31191507"/>
    <s v="MÍNIMA CUANTÍA "/>
    <n v="1"/>
    <n v="11"/>
    <n v="16"/>
    <n v="20"/>
    <n v="97372.2"/>
    <s v="UNIDAD"/>
    <s v=""/>
  </r>
  <r>
    <x v="34"/>
    <x v="2"/>
    <s v="02-02-01-003-006-09"/>
    <s v="Materiales y suministros - Otros productos plásticos"/>
    <s v="CINTA NEGRA AISLANTE ELECTRICA 3M +33 (19X20.1X0.177) (POR ROLLO)"/>
    <n v="31191507"/>
    <s v="MÍNIMA CUANTÍA "/>
    <n v="1"/>
    <n v="11"/>
    <n v="16"/>
    <n v="48"/>
    <n v="356735.52"/>
    <s v="UNIDAD"/>
    <s v=""/>
  </r>
  <r>
    <x v="34"/>
    <x v="2"/>
    <s v="02-02-01-003-006-09"/>
    <s v="Materiales y suministros - Otros productos plásticos"/>
    <s v="CINTA DE ENMASCARAR 1&quot; X ROLLO 40 MTS"/>
    <s v="31191507"/>
    <s v="MÍNIMA CUANTÍA "/>
    <n v="1"/>
    <n v="11"/>
    <n v="16"/>
    <n v="30"/>
    <n v="157626.29999999999"/>
    <s v="UNIDAD"/>
    <s v=""/>
  </r>
  <r>
    <x v="34"/>
    <x v="2"/>
    <s v="02-02-01-003-006-09"/>
    <s v="Materiales y suministros - Otros productos plásticos"/>
    <s v="TEJA PLÁSTICA # 10 TRASLUCIDA ONDULADA"/>
    <s v="30151500"/>
    <s v="MÍNIMA CUANTÍA "/>
    <n v="1"/>
    <n v="11"/>
    <n v="16"/>
    <n v="18"/>
    <n v="869795.82"/>
    <s v="UNIDAD"/>
    <s v=""/>
  </r>
  <r>
    <x v="34"/>
    <x v="61"/>
    <s v="02-02-01-003-007-01"/>
    <s v="Materiales y suministros - Vidrio y productos de vidrio"/>
    <s v="LAMPARA O PANEL LED REDONDO DE 24 WATT DE SOBREPONER, LUZ BLANCA (30 CM DE DIAMETRO)"/>
    <s v="39111600"/>
    <s v="MÍNIMA CUANTÍA "/>
    <n v="1"/>
    <n v="11"/>
    <n v="16"/>
    <n v="39"/>
    <n v="1143290.07"/>
    <s v="UNIDAD"/>
    <s v=""/>
  </r>
  <r>
    <x v="34"/>
    <x v="61"/>
    <s v="02-02-01-003-007-01"/>
    <s v="Materiales y suministros - Vidrio y productos de vidrio"/>
    <s v="LAMPARA O PANEL LED REDONDO DE 24 WATT DE INSCRUSTAR, LUZ  BLANCA  ( 30 CM DE DIAMETRO)"/>
    <s v="39111600"/>
    <s v="MÍNIMA CUANTÍA "/>
    <n v="1"/>
    <n v="11"/>
    <n v="16"/>
    <n v="20"/>
    <n v="591441.20000000007"/>
    <s v="UNIDAD"/>
    <s v=""/>
  </r>
  <r>
    <x v="34"/>
    <x v="61"/>
    <s v="02-02-01-003-007-01"/>
    <s v="Materiales y suministros - Vidrio y productos de vidrio"/>
    <s v="LAMPARA O PANEL LED REDONDO DE 18 WATT INSCRUSTAR, LUZ  BLANCA  (22.5 CM DE DIAMETRO)"/>
    <s v="39111600"/>
    <s v="MÍNIMA CUANTÍA "/>
    <n v="1"/>
    <n v="11"/>
    <n v="16"/>
    <n v="1"/>
    <n v="219860.9"/>
    <s v="GLOBAL"/>
    <s v=""/>
  </r>
  <r>
    <x v="34"/>
    <x v="61"/>
    <s v="02-02-01-003-007-04"/>
    <s v="Materiales y suministros - Yeso, cal y cemento"/>
    <s v="CEMENTO GRIS BULTO DE 50 KG"/>
    <s v="30111600"/>
    <s v="MÍNIMA CUANTÍA "/>
    <n v="1"/>
    <n v="11"/>
    <n v="16"/>
    <n v="21"/>
    <n v="889450.16999999993"/>
    <s v="UNIDAD"/>
    <s v=""/>
  </r>
  <r>
    <x v="34"/>
    <x v="5"/>
    <s v="02-02-01-004-002"/>
    <s v="Materiales y suministros - Productos metálicos elaborados (excepto maquinaria y equipo)"/>
    <s v="CHAPAS DE SEGURIDAD 170 1/4"/>
    <s v="31162801"/>
    <s v="MÍNIMA CUANTÍA "/>
    <n v="1"/>
    <n v="11"/>
    <n v="16"/>
    <n v="5"/>
    <n v="321073.2"/>
    <s v="UNIDAD"/>
    <s v=""/>
  </r>
  <r>
    <x v="34"/>
    <x v="5"/>
    <s v="02-02-01-004-002"/>
    <s v="Materiales y suministros - Productos metálicos elaborados (excepto maquinaria y equipo)"/>
    <s v="CERRADURA DE PERILLA O BOLA MADERA- ALCOBA U OFICINA"/>
    <s v="31162801"/>
    <s v="MÍNIMA CUANTÍA "/>
    <n v="1"/>
    <n v="11"/>
    <n v="16"/>
    <n v="8"/>
    <n v="237772.48"/>
    <s v="UNIDAD"/>
    <s v=""/>
  </r>
  <r>
    <x v="34"/>
    <x v="5"/>
    <s v="02-02-01-004-002"/>
    <s v="Materiales y suministros - Productos metálicos elaborados (excepto maquinaria y equipo)"/>
    <s v="JUEGO DE BROCAS PARA MADERA  SET X 10"/>
    <s v="30102300"/>
    <s v="MÍNIMA CUANTÍA "/>
    <n v="1"/>
    <n v="11"/>
    <n v="16"/>
    <n v="1"/>
    <n v="17738.189999999999"/>
    <s v="UNIDAD"/>
    <s v=""/>
  </r>
  <r>
    <x v="34"/>
    <x v="5"/>
    <s v="02-02-01-004-002"/>
    <s v="Materiales y suministros - Productos metálicos elaborados (excepto maquinaria y equipo)"/>
    <s v="CHAZOS DRYWALL 5/16&quot; X 100 UN"/>
    <s v="30102300"/>
    <s v="MÍNIMA CUANTÍA "/>
    <n v="1"/>
    <n v="11"/>
    <n v="16"/>
    <n v="1"/>
    <n v="47027.53"/>
    <s v="UNIDAD"/>
    <s v=""/>
  </r>
  <r>
    <x v="34"/>
    <x v="5"/>
    <s v="02-02-01-004-002"/>
    <s v="Materiales y suministros - Productos metálicos elaborados (excepto maquinaria y equipo)"/>
    <s v="CHAZOS EXPANSIVOS METÁLICOS 3/8&quot; X 2&quot; X 50 UN"/>
    <s v="30102300"/>
    <s v="MÍNIMA CUANTÍA "/>
    <n v="1"/>
    <n v="11"/>
    <n v="16"/>
    <n v="1"/>
    <n v="32635.07"/>
    <s v="UNIDAD"/>
    <s v=""/>
  </r>
  <r>
    <x v="34"/>
    <x v="5"/>
    <s v="02-02-01-004-002"/>
    <s v="Materiales y suministros - Productos metálicos elaborados (excepto maquinaria y equipo)"/>
    <s v="CHAZOS EXPANSIVOS METÁLICOS 1/4&quot; X 1/4&quot; X 60 UN"/>
    <s v="30102300"/>
    <s v="MÍNIMA CUANTÍA "/>
    <n v="1"/>
    <n v="11"/>
    <n v="16"/>
    <n v="1"/>
    <n v="70441.600000000006"/>
    <s v="UNIDAD"/>
    <s v=""/>
  </r>
  <r>
    <x v="34"/>
    <x v="5"/>
    <s v="02-02-01-004-002"/>
    <s v="Materiales y suministros - Productos metálicos elaborados (excepto maquinaria y equipo)"/>
    <s v="CHAZOS EXPANSIVOS METÁLICOS 1/4&quot; X 1/4&quot; X 60 UN (SALDO POR ADJUDICACION)"/>
    <s v="30102300"/>
    <s v="MÍNIMA CUANTÍA "/>
    <n v="1"/>
    <n v="11"/>
    <n v="16"/>
    <n v="1"/>
    <n v="0.01"/>
    <s v="UNIDAD"/>
    <s v=""/>
  </r>
  <r>
    <x v="34"/>
    <x v="5"/>
    <s v="02-02-01-004-002"/>
    <s v="Materiales y suministros - Productos metálicos elaborados (excepto maquinaria y equipo)"/>
    <s v="CHAZOS PLÁSTICOS 3/8&quot; X 1000 UN"/>
    <s v="30102300"/>
    <s v="MÍNIMA CUANTÍA "/>
    <n v="1"/>
    <n v="11"/>
    <n v="16"/>
    <n v="1"/>
    <n v="31929.7"/>
    <s v="UNIDAD"/>
    <s v=""/>
  </r>
  <r>
    <x v="34"/>
    <x v="5"/>
    <s v="02-02-01-004-002"/>
    <s v="Materiales y suministros - Productos metálicos elaborados (excepto maquinaria y equipo)"/>
    <s v="CAJA TORNILLO AUTOPERFORANTE 3&quot; X 100"/>
    <s v="30102300"/>
    <s v="MÍNIMA CUANTÍA "/>
    <n v="1"/>
    <n v="11"/>
    <n v="16"/>
    <n v="1"/>
    <n v="8730.2900000000009"/>
    <s v="UNIDAD"/>
    <s v=""/>
  </r>
  <r>
    <x v="34"/>
    <x v="5"/>
    <s v="02-02-01-004-002"/>
    <s v="Materiales y suministros - Productos metálicos elaborados (excepto maquinaria y equipo)"/>
    <s v="CAJA TORNILLO AUTOPERFORANTE 1&quot; X 100"/>
    <s v="30102300"/>
    <s v="MÍNIMA CUANTÍA "/>
    <n v="1"/>
    <n v="11"/>
    <n v="16"/>
    <n v="1"/>
    <n v="5078.1899999999996"/>
    <s v="UNIDAD"/>
    <s v=""/>
  </r>
  <r>
    <x v="34"/>
    <x v="5"/>
    <s v="02-02-01-004-002"/>
    <s v="Materiales y suministros - Productos metálicos elaborados (excepto maquinaria y equipo)"/>
    <s v="VARILLA  CORRUGADA DE 1/4&quot; X 6 M"/>
    <s v="30102300"/>
    <s v="MÍNIMA CUANTÍA "/>
    <n v="1"/>
    <n v="11"/>
    <n v="16"/>
    <n v="21"/>
    <n v="202962.47999999998"/>
    <s v="UNIDAD"/>
    <s v=""/>
  </r>
  <r>
    <x v="34"/>
    <x v="53"/>
    <s v="02-01-01-001-002-10"/>
    <s v="Activos fijos - Otros edificios distintos a viviendas edificios y estructuras para fines militares"/>
    <s v="MANTENIMIENTO, PREVENTIVO, CORRECTIVO Y ADECUACIÓN DE LAS INSTALACIONES DE LA ESCUELA DE SUBOFICIALES &quot;CT. ANDRÉS M.DÍAZ&quot; (APOYO PRESUPUESTAL - RECURSOS DE BIENESTAR) - ADICIÓN"/>
    <s v="72102900"/>
    <s v="SELECCIÓN ABREVIADA MENOR CUANTÍA"/>
    <n v="1"/>
    <n v="11"/>
    <n v="10"/>
    <n v="1"/>
    <n v="243000000"/>
    <s v="GLOBAL"/>
    <s v=""/>
  </r>
  <r>
    <x v="34"/>
    <x v="67"/>
    <s v="02-02-02-005-004-01-2"/>
    <s v="Adquisición de servicios - Servicios generales de construcción de edificaciones no residenciales"/>
    <s v="MANTENIMIENTO, PREVENTIVO, CORRECTIVO _x000a_Y ADECUACIÓN DE LAS INSTALACIONES DE _x000a_LA ESCUELA DE SUBOFICIALES &quot;CT. ANDRÉS  (APOYO PRESUPUESTAL - RECURSOS DE BIENESTAR) - ADICIÓN"/>
    <s v="72102900"/>
    <s v="SELECCIÓN ABREVIADA MENOR CUANTÍA"/>
    <n v="1"/>
    <n v="11"/>
    <n v="10"/>
    <n v="1"/>
    <n v="129800000"/>
    <s v="GLOBAL"/>
    <s v=""/>
  </r>
  <r>
    <x v="34"/>
    <x v="20"/>
    <s v="02-02-02-008-004-01"/>
    <s v="Adquisición de servicios - Servicios de telefonía y otras telecomunicaciones"/>
    <s v="INTERNET ESUFA_x000a_"/>
    <s v="81111509"/>
    <s v="CONTRATACIÓN DIRECTA  "/>
    <n v="1"/>
    <n v="11"/>
    <n v="16"/>
    <n v="1"/>
    <n v="1300000"/>
    <s v="GLOBAL"/>
    <s v=""/>
  </r>
  <r>
    <x v="34"/>
    <x v="48"/>
    <s v="02-01-01-003-008-01-4"/>
    <s v="Activos fijos - Otros muebles n. C. P."/>
    <s v="ADQUISICION DE ESTANTES  DE 2,70 CM DE ALTO POR 2,90 CM DE ANCHO POR 0,80 CM DE FONDO APROXIMADAMENTEPARA ALMACENAR LOS FUSILES DEL ALMACEN DE ARMAMENTO TERRESTRE DE LA ESCUELA DE SUBOFICIALES FAC"/>
    <n v="24102004"/>
    <s v="MÍNIMA CUANTÍA "/>
    <n v="8"/>
    <n v="4"/>
    <n v="10"/>
    <n v="1"/>
    <n v="5326440"/>
    <s v="UNIDAD"/>
    <s v=""/>
  </r>
  <r>
    <x v="34"/>
    <x v="14"/>
    <s v="02-02-02-008-007-01-5"/>
    <s v="Adquisición de servicios - Servicios de mantenimiento y reparación de otra maquinaria y otro equipo"/>
    <s v="MANTENIMIENTO PARA LAS MÁQUINAS Y ACCESORIOS DEL GIMNASIO DE LA ESCUELA DE SUBOFICIALES &quot;CT. ANDRÉS M. DÍAZ&quot;."/>
    <n v="72154501"/>
    <s v="MÍNIMA CUANTÍA "/>
    <n v="9"/>
    <n v="3"/>
    <n v="10"/>
    <n v="1"/>
    <n v="11500000"/>
    <s v="GLOBAL"/>
    <s v=""/>
  </r>
  <r>
    <x v="34"/>
    <x v="48"/>
    <s v="02-01-01-003-008-01-4"/>
    <s v="Activos fijos - Otros muebles n. C. P."/>
    <s v="COMODAS METALICAS (RECURSOS BIENESTAR)"/>
    <n v="56101516"/>
    <s v="MÍNIMA CUANTÍA "/>
    <n v="10"/>
    <n v="2"/>
    <n v="10"/>
    <n v="1"/>
    <n v="72743986"/>
    <s v="UNIDAD"/>
    <s v=""/>
  </r>
  <r>
    <x v="34"/>
    <x v="48"/>
    <s v="02-01-01-003-008-01-4"/>
    <s v="Activos fijos - Otros muebles n. C. P."/>
    <s v="ADQUISICIÓN ESCRITORIO UNIPERSONAL INCLUYE ESCRITORIO Y SILLA SEGÚN ESPECIFICACIONES TÉCNICAS"/>
    <n v="56101703"/>
    <s v="MÍNIMA CUANTÍA "/>
    <n v="10"/>
    <n v="2"/>
    <n v="10"/>
    <n v="100"/>
    <n v="41067500"/>
    <s v="UNIDAD"/>
    <s v=""/>
  </r>
  <r>
    <x v="34"/>
    <x v="5"/>
    <s v="02-02-01-004-002"/>
    <s v="Materiales y suministros - Productos metálicos elaborados (excepto maquinaria y equipo)"/>
    <s v="SONDA DE ACERO PARA CABLEAR"/>
    <n v="27113101"/>
    <s v="MÍNIMA CUANTÍA "/>
    <n v="11"/>
    <n v="2"/>
    <n v="10"/>
    <n v="1"/>
    <n v="166481"/>
    <s v="UNIDAD"/>
    <s v=""/>
  </r>
  <r>
    <x v="34"/>
    <x v="5"/>
    <s v="02-02-01-004-002"/>
    <s v="Materiales y suministros - Productos metálicos elaborados (excepto maquinaria y equipo)"/>
    <s v="JUEGO DE PINZAS Y ALICATES O HERRAMIENTA AISLADA TRES PIEZAS "/>
    <n v="27113204"/>
    <s v="MÍNIMA CUANTÍA "/>
    <n v="11"/>
    <n v="2"/>
    <n v="10"/>
    <n v="1"/>
    <n v="276794"/>
    <s v="UNIDAD"/>
    <s v=""/>
  </r>
  <r>
    <x v="34"/>
    <x v="5"/>
    <s v="02-02-01-004-002"/>
    <s v="Materiales y suministros - Productos metálicos elaborados (excepto maquinaria y equipo)"/>
    <s v="KIT DESTORNILLADORES IMANTADOS"/>
    <n v="27111736"/>
    <s v="MÍNIMA CUANTÍA "/>
    <n v="11"/>
    <n v="2"/>
    <n v="10"/>
    <n v="1"/>
    <n v="154581"/>
    <s v="UNIDAD"/>
    <s v=""/>
  </r>
  <r>
    <x v="34"/>
    <x v="5"/>
    <s v="02-02-01-004-002"/>
    <s v="Materiales y suministros - Productos metálicos elaborados (excepto maquinaria y equipo)"/>
    <s v="DESTORNILLADORES DE PRESICION"/>
    <n v="27111728"/>
    <s v="MÍNIMA CUANTÍA "/>
    <n v="11"/>
    <n v="2"/>
    <n v="10"/>
    <n v="2"/>
    <n v="42840"/>
    <s v="UNIDAD"/>
    <s v=""/>
  </r>
  <r>
    <x v="34"/>
    <x v="36"/>
    <s v="02-01-01-004-004-01"/>
    <s v="Activos fijos - Maquinaria agropecuaria o silvícola y sus partes y piezas"/>
    <s v="SOPLADORA"/>
    <n v="23151601"/>
    <s v="MÍNIMA CUANTÍA "/>
    <n v="11"/>
    <n v="2"/>
    <n v="10"/>
    <n v="2"/>
    <n v="3895822"/>
    <s v="UNIDAD"/>
    <s v=""/>
  </r>
  <r>
    <x v="34"/>
    <x v="66"/>
    <s v="02-02-01-004-008-02"/>
    <s v="Materiales y suministros - Instrumentos y aparatos de medición, verificación, análisis, de navegación y para otros fines (excepto instrumentos ópticos); instrumentos de control de procesos industriales, sus partes, piezas y accesorios"/>
    <s v="PROBADOR DE TENSION O DETECTOR DE VOLTAJE"/>
    <n v="41113669"/>
    <s v="MÍNIMA CUANTÍA "/>
    <n v="11"/>
    <n v="2"/>
    <n v="10"/>
    <n v="1"/>
    <n v="226100"/>
    <s v="UNIDAD"/>
    <s v=""/>
  </r>
  <r>
    <x v="34"/>
    <x v="37"/>
    <s v="02-01-01-004-003-02"/>
    <s v="Activos fijos - Bombas, compresores, motores de fuerza hidráulica y motores de potencia neumática y válvulas y sus partes y piezas"/>
    <s v="ELECTROBOMBAS 1/2 HP 110"/>
    <n v="40151513"/>
    <s v="MÍNIMA CUANTÍA "/>
    <n v="11"/>
    <n v="2"/>
    <n v="10"/>
    <n v="1"/>
    <n v="1627920"/>
    <s v="UNIDAD"/>
    <s v=""/>
  </r>
  <r>
    <x v="34"/>
    <x v="37"/>
    <s v="02-01-01-004-003-02"/>
    <s v="Activos fijos - Bombas, compresores, motores de fuerza hidráulica y motores de potencia neumática y válvulas y sus partes y piezas"/>
    <s v="ELECTROBOMBA DE 3HP"/>
    <n v="40151513"/>
    <s v="MÍNIMA CUANTÍA "/>
    <n v="11"/>
    <n v="2"/>
    <n v="10"/>
    <n v="1"/>
    <n v="1893290"/>
    <s v="UNIDAD"/>
    <s v=""/>
  </r>
  <r>
    <x v="34"/>
    <x v="27"/>
    <s v="02-02-01-002-007"/>
    <s v="Materiales y suministros - Artículos textiles (excepto prendas de vestir)"/>
    <s v="CARPA DE LONA"/>
    <n v="49121503"/>
    <s v="MÍNIMA CUANTÍA "/>
    <n v="11"/>
    <n v="2"/>
    <n v="10"/>
    <n v="1"/>
    <n v="1020000"/>
    <s v="UNIDAD"/>
    <s v=""/>
  </r>
  <r>
    <x v="35"/>
    <x v="28"/>
    <s v="02-02-01-004-007-08"/>
    <s v="Materiales y suministros - Paquetes de software"/>
    <s v="CERTIFICADO DE FIRMA DIGITAL EN TOKEN CRIPTOGRAFICO - FUNCION PUBLICA SIIF NACION Y CETIL_x000a__x000a_"/>
    <s v="43233201"/>
    <s v="MÍNIMA CUANTÍA"/>
    <n v="0"/>
    <n v="0"/>
    <n v="10"/>
    <n v="1"/>
    <n v="14549535"/>
    <s v="Unidad"/>
    <s v=""/>
  </r>
  <r>
    <x v="35"/>
    <x v="14"/>
    <s v="02-02-02-008-007-01-5"/>
    <s v="Adquisición de servicios - Servicios de mantenimiento y reparación de otra maquinaria y otro equipo"/>
    <s v="MANTENIMIENTO SISTEMAS DATACENTER"/>
    <s v="72101511"/>
    <s v="SELECCIÓN ABREVIADA MENOR CUANTÍA"/>
    <n v="0"/>
    <n v="0"/>
    <n v="10"/>
    <n v="1"/>
    <n v="73000000"/>
    <s v="GLOBAL"/>
    <s v=""/>
  </r>
  <r>
    <x v="35"/>
    <x v="14"/>
    <s v="02-02-02-008-007-01-5"/>
    <s v="Adquisición de servicios - Servicios de mantenimiento y reparación de otra maquinaria y otro equipo"/>
    <s v="MANTENIMIENTO EQUIPOS AYUDAS A LA NAVEGACIÓN UNIDADES FAC"/>
    <s v="72103302"/>
    <s v="CONTRATACIÓN DIRECTA"/>
    <n v="0"/>
    <n v="0"/>
    <n v="10"/>
    <n v="1"/>
    <n v="100000000"/>
    <s v="GLOBAL"/>
    <s v=""/>
  </r>
  <r>
    <x v="35"/>
    <x v="14"/>
    <s v="02-02-02-008-007-01-5"/>
    <s v="Adquisición de servicios - Servicios de mantenimiento y reparación de otra maquinaria y otro equipo"/>
    <s v="SERVICIO DE MANTENIMIENTO DE EQUIPOS DE METEOROLOGIA DE LA FAC"/>
    <s v="81151502_x000a_72103300_x000a_43221700_x000a_43222600_x000a_43223300_x000a_41114410_x000a_39121011"/>
    <s v="CONTRATACIÓN DIRECTA"/>
    <n v="0"/>
    <n v="0"/>
    <n v="10"/>
    <n v="1"/>
    <n v="92000000"/>
    <s v="GLOBAL"/>
    <s v=""/>
  </r>
  <r>
    <x v="35"/>
    <x v="14"/>
    <s v="02-02-02-008-007-01-5"/>
    <s v="Adquisición de servicios - Servicios de mantenimiento y reparación de otra maquinaria y otro equipo"/>
    <s v="MANTENIMIENTO SISTEMA AIRE TIERRA"/>
    <s v="72103302"/>
    <s v="LICITACIÓN PÚBLICA"/>
    <n v="0"/>
    <n v="0"/>
    <n v="10"/>
    <n v="1"/>
    <n v="600000000"/>
    <s v="GLOBAL"/>
    <s v=""/>
  </r>
  <r>
    <x v="35"/>
    <x v="14"/>
    <s v="02-02-02-008-007-01-5"/>
    <s v="Adquisición de servicios - Servicios de mantenimiento y reparación de otra maquinaria y otro equipo"/>
    <s v="MANTENIMIENTO INFRAESTRUCTURA TECNOLÓGICA"/>
    <s v="72151608"/>
    <s v="SELECCIÓN ABREVIADA MENOR CUANTÍA"/>
    <n v="0"/>
    <n v="0"/>
    <n v="10"/>
    <n v="1"/>
    <n v="150000000"/>
    <s v="GLOBAL"/>
    <s v=""/>
  </r>
  <r>
    <x v="35"/>
    <x v="14"/>
    <s v="02-02-02-008-007-01-5"/>
    <s v="Adquisición de servicios - Servicios de mantenimiento y reparación de otra maquinaria y otro equipo"/>
    <s v="MANTENIMIENTO PLANTAS ELÉCTRICAS E IMPREVISTOS (UPS DINAMICAS)"/>
    <s v="72154302"/>
    <s v="SELECCIÓN ABREVIADA MENOR CUANTÍA"/>
    <n v="0"/>
    <n v="0"/>
    <n v="10"/>
    <n v="1"/>
    <n v="73542000"/>
    <s v="GLOBAL"/>
    <s v=""/>
  </r>
  <r>
    <x v="35"/>
    <x v="14"/>
    <s v="02-02-02-008-007-01-3"/>
    <s v="Adquisición de servicios - Servicios de mantenimiento y reparación de computadores y equipo periférico"/>
    <s v="SERVICIO DE MANTENIMIENTO ESPECIALIZADO Y CORRECTIVO A TODO COSTO DE LOS SISTEMAS ELECTRÓNICOS DE SEGURIDAD DE LA FUERZA AÉREA COLOMBIANA "/>
    <n v="72151702"/>
    <s v="LICITACIÓN PÚBLICA"/>
    <n v="0"/>
    <n v="0"/>
    <n v="10"/>
    <n v="1"/>
    <n v="1400000000"/>
    <s v="GLOBAL"/>
    <s v=""/>
  </r>
  <r>
    <x v="35"/>
    <x v="31"/>
    <s v="02-02-02-008-003-01-4"/>
    <s v="Adquisición de servicios - Servicios de diseño y desarrollo de la tecnología de la información (ti)"/>
    <s v="SERVICIO DE MANTENIMIENTO DE APLICACIONES INSTITUCIONALES"/>
    <s v="81111504"/>
    <s v="SELECCIÓN ABREVIADA MENOR CUANTÍA"/>
    <n v="0"/>
    <n v="0"/>
    <n v="10"/>
    <n v="1"/>
    <n v="330000000"/>
    <s v="GLOBAL"/>
    <s v=""/>
  </r>
  <r>
    <x v="35"/>
    <x v="14"/>
    <s v="02-02-02-008-007-01-5"/>
    <s v="Adquisición de servicios - Servicios de mantenimiento y reparación de otra maquinaria y otro equipo"/>
    <s v="MANTENIMIENTO SISTEMA DE VIDEOCONFERENCIA "/>
    <n v="81112207"/>
    <s v="SELECCIÓN ABREVIADA - ACUERDO MARCO"/>
    <n v="0"/>
    <n v="0"/>
    <n v="10"/>
    <n v="1"/>
    <n v="108000000"/>
    <s v="GLOBAL"/>
    <s v=""/>
  </r>
  <r>
    <x v="35"/>
    <x v="14"/>
    <s v="02-02-02-008-007-01-5"/>
    <s v="Adquisición de servicios - Servicios de mantenimiento y reparación de otra maquinaria y otro equipo"/>
    <s v="SOPORTE Y AFINAMIENTO RED LAN "/>
    <s v="81111803"/>
    <s v="LICITACIÓN PÚBLICA"/>
    <n v="0"/>
    <n v="0"/>
    <n v="10"/>
    <n v="1"/>
    <n v="800000000"/>
    <s v="GLOBAL"/>
    <s v=""/>
  </r>
  <r>
    <x v="35"/>
    <x v="14"/>
    <s v="02-02-02-008-007-01-3"/>
    <s v="Adquisición de servicios - Servicios de mantenimiento y reparación de computadores y equipo periférico"/>
    <s v="SOPORTE EQUIPOS DE USUARIO FINAL"/>
    <n v="81112300"/>
    <s v="SELECCIÓN ABREVIADA MENOR CUANTÍA"/>
    <n v="0"/>
    <n v="0"/>
    <n v="10"/>
    <n v="1"/>
    <n v="1500000000"/>
    <s v="GLOBAL"/>
    <s v=""/>
  </r>
  <r>
    <x v="35"/>
    <x v="20"/>
    <s v="02-02-02-008-004-01"/>
    <s v="Adquisición de servicios - Servicios de telefonía y otras telecomunicaciones"/>
    <s v="PRESTACIÓN SERVICIO DE CAPACIDAD SATELITAL "/>
    <s v="83111602"/>
    <s v="CONTRATACIÓN DIRECTA"/>
    <n v="0"/>
    <n v="0"/>
    <n v="10"/>
    <n v="1"/>
    <n v="2120259276.3800001"/>
    <s v="GLOBAL"/>
    <s v=""/>
  </r>
  <r>
    <x v="35"/>
    <x v="77"/>
    <s v="08-03"/>
    <s v="Tasas y derechos administrativos"/>
    <s v="PAGO DE FRECUENCIAS A MINTIC 2023"/>
    <s v="83111905"/>
    <s v="CONTRATACIÓN DIRECTA"/>
    <n v="0"/>
    <n v="0"/>
    <n v="10"/>
    <n v="1"/>
    <n v="456013000"/>
    <s v="GLOBAL"/>
    <s v=""/>
  </r>
  <r>
    <x v="35"/>
    <x v="31"/>
    <s v="02-02-02-008-003-01-4"/>
    <s v="Adquisición de servicios - Servicios de diseño y desarrollo de la tecnología de la información (ti)"/>
    <s v="SERVICIO,OPERACIÓN,SOPORTE Y OPTIMO FUNCIONAMIENTODEL SOFTWARE DE GESTIÓN ESTRATÉGICA SUITE VISIÓN EMPRESARIAL - SVE (APOYO SEMEP)_x000a_"/>
    <s v="81112200"/>
    <s v="CONTRATACIÓN DIRECTA"/>
    <n v="0"/>
    <n v="0"/>
    <n v="10"/>
    <n v="1"/>
    <n v="168380546"/>
    <s v="GLOBAL"/>
    <s v=""/>
  </r>
  <r>
    <x v="35"/>
    <x v="20"/>
    <s v="02-02-02-008-004-01"/>
    <s v="Adquisición de servicios - Servicios de telefonía y otras telecomunicaciones"/>
    <s v="SERVICIO DE DESCARGA DE DATOS ESTACIÓN TERRENA SATELITAL  (TRASMISIÓN DE DATOS PRODUCTOS RADAR)"/>
    <s v="81112006"/>
    <s v="CONTRATACIÓN DIRECTA"/>
    <n v="0"/>
    <n v="0"/>
    <n v="10"/>
    <n v="1"/>
    <n v="339949712.23000002"/>
    <s v="GLOBAL"/>
    <s v=""/>
  </r>
  <r>
    <x v="35"/>
    <x v="20"/>
    <s v="02-02-02-008-004-01"/>
    <s v="Adquisición de servicios - Servicios de telefonía y otras telecomunicaciones"/>
    <s v="SERVICIOS DE TRASMISIÓN DE IMÁGENES ÓPTICAS DESCRITOS EN EL ANEXO TÉCNICO"/>
    <s v="81112006"/>
    <s v="CONTRATACIÓN DIRECTA"/>
    <n v="0"/>
    <n v="0"/>
    <n v="10"/>
    <n v="1"/>
    <n v="1629659265.53"/>
    <s v="GLOBAL"/>
    <s v=""/>
  </r>
  <r>
    <x v="35"/>
    <x v="20"/>
    <s v="02-02-02-008-004-01"/>
    <s v="Adquisición de servicios - Servicios de telefonía y otras telecomunicaciones"/>
    <s v="SERVICIOS DE CONECTIVIDAD"/>
    <s v="83111602"/>
    <s v="SELECCIÓN ABREVIADA - ACUERDO MARCO"/>
    <n v="0"/>
    <n v="0"/>
    <n v="10"/>
    <n v="1"/>
    <n v="493065511.55000001"/>
    <s v="GLOBAL"/>
    <s v=""/>
  </r>
  <r>
    <x v="36"/>
    <x v="85"/>
    <s v="02-01-01-004-007-02"/>
    <s v="ADQUISICIÓN DE BIENES Y SERVICIOS - SERVICIOS DE COMUNICACIONES Y CONTROL DEL ESPACIO AÉREO - FORTALECIMIENTO DEL MANDO Y CONTROL DE LA FUERZA AÉREA COLOMBIANA A NIVEL  NACIONAL"/>
    <s v="MODERNIZACIÓN SISTEMA AÍRE-TIERRA  CORE VCS TRANSPORTABLE"/>
    <s v="43221721"/>
    <s v="LICITACIÓN PÚBLICA"/>
    <m/>
    <m/>
    <n v="11"/>
    <n v="1"/>
    <n v="1000000000"/>
    <m/>
    <m/>
  </r>
  <r>
    <x v="36"/>
    <x v="86"/>
    <s v="02-02-02-008-003-01-4"/>
    <s v="ADQUISICIÓN DE BIENES Y SERVICIOS - SERVICIOS TECNOLÓGICOS - FORTALECIMIENTO DE LA PLATAFORMA TECNOLÓGICA PARA EL ACCESO A RECURSOS Y SERVICIOS TIC E IMPLEMENTACIÓN DE NUEVAS TECNOLOGÍAS EN LA FUERZA AÉREA COLOMBIANA A NIVEL   NACIONAL"/>
    <s v="AUTOMATIZACION DE PROCESOS (BIZAGI)"/>
    <s v="81111500"/>
    <s v="LICITACIÓN PÚBLICA"/>
    <m/>
    <m/>
    <n v="11"/>
    <n v="1"/>
    <n v="700000000"/>
    <m/>
    <m/>
  </r>
  <r>
    <x v="37"/>
    <x v="79"/>
    <s v="01-01-03-027"/>
    <s v="Planta permanente - Partida alimentación soldados"/>
    <s v=" CUOTA BÁSICA "/>
    <s v="10000000"/>
    <s v="SOLICITUD DE INFORMACIÓN A LOS PROVEEDORES"/>
    <n v="1"/>
    <n v="12"/>
    <n v="10"/>
    <n v="1"/>
    <n v="292756037"/>
    <s v="GLOBAL"/>
    <s v="NO SOLICITADAS"/>
  </r>
  <r>
    <x v="37"/>
    <x v="103"/>
    <s v="A-02-02-02-010"/>
    <s v="VIÁTICOS DE LOS FUNCIONARIOS EN COMISIÓN"/>
    <s v="VIÁTICOS DE LOS FUNCIONARIOS EN COMISIÓN"/>
    <s v="10000000"/>
    <s v="SOLICITUD DE INFORMACIÓN A LOS PROVEEDORES"/>
    <n v="1"/>
    <n v="12"/>
    <n v="10"/>
    <n v="1"/>
    <n v="4207934236.04"/>
    <s v="GLOBAL"/>
    <s v="NO SOLICITADAS"/>
  </r>
  <r>
    <x v="37"/>
    <x v="80"/>
    <s v="01-01-03-035"/>
    <s v="Planta permanente - Alimentación alumnos"/>
    <s v="SUMINISTRO ALIMENTACIÓN ALUMNOS Y_x000a_CADETES "/>
    <s v="90101501_x000a_90101604"/>
    <s v="CONTRATACIÓN DIRECTA  "/>
    <n v="2"/>
    <n v="10"/>
    <n v="10"/>
    <n v="1"/>
    <n v="78359"/>
    <s v="GLOBAL"/>
    <s v="NO SOLICITADAS"/>
  </r>
  <r>
    <x v="38"/>
    <x v="104"/>
    <s v="A-02-02-04"/>
    <s v="GASTOS RESERVADOS"/>
    <s v="GASTOS RESERVADOS"/>
    <m/>
    <m/>
    <m/>
    <m/>
    <n v="10"/>
    <n v="1"/>
    <n v="2513309200"/>
    <s v="GLOBAL"/>
    <s v="NO SOLICITADAS"/>
  </r>
  <r>
    <x v="38"/>
    <x v="104"/>
    <s v="A-02-02-04"/>
    <s v="GASTOS RESERVADOS"/>
    <s v="GASTOS RESERVADOS"/>
    <m/>
    <m/>
    <m/>
    <m/>
    <n v="50"/>
    <n v="1"/>
    <n v="451000000"/>
    <s v="GLOBAL"/>
    <s v="NO SOLICITADAS"/>
  </r>
  <r>
    <x v="39"/>
    <x v="105"/>
    <s v="A-08-01-02-004"/>
    <s v="IMPUESTO DE ALUMBRADO PÚBLICO"/>
    <s v="IMPUESTO DE ALUMBRADO PÚBLICO"/>
    <n v="0"/>
    <s v="CONTRATACIÓN DIRECTA  "/>
    <n v="1"/>
    <n v="12"/>
    <n v="10"/>
    <n v="1"/>
    <n v="84878656.359999999"/>
    <s v="GLOBAL"/>
    <s v="NO SOLICITADAS"/>
  </r>
  <r>
    <x v="40"/>
    <x v="106"/>
    <s v="A-08-03"/>
    <s v="TASAS Y DERECHOS ADMINISTRATIVOS"/>
    <s v="TASAS Y DERECHOS ADMINISTRATIVOS"/>
    <m/>
    <s v="CONTRATACIÓN DIRECTA  "/>
    <n v="1"/>
    <n v="12"/>
    <n v="10"/>
    <n v="1"/>
    <n v="8668632.3100000005"/>
    <s v="GLOBAL"/>
    <s v="NO SOLICITADA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6"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45" firstHeaderRow="1" firstDataRow="1" firstDataCol="1" rowPageCount="1" colPageCount="1"/>
  <pivotFields count="14">
    <pivotField axis="axisRow"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axis="axisPage" showAll="0">
      <items count="108">
        <item x="79"/>
        <item x="80"/>
        <item x="52"/>
        <item x="53"/>
        <item x="54"/>
        <item x="81"/>
        <item x="48"/>
        <item x="37"/>
        <item x="36"/>
        <item x="55"/>
        <item x="38"/>
        <item x="56"/>
        <item x="35"/>
        <item x="39"/>
        <item x="25"/>
        <item x="99"/>
        <item x="78"/>
        <item x="12"/>
        <item x="57"/>
        <item x="58"/>
        <item x="59"/>
        <item x="83"/>
        <item x="8"/>
        <item x="9"/>
        <item x="10"/>
        <item x="11"/>
        <item x="6"/>
        <item x="27"/>
        <item x="13"/>
        <item x="60"/>
        <item x="0"/>
        <item x="1"/>
        <item x="7"/>
        <item x="3"/>
        <item x="2"/>
        <item x="61"/>
        <item x="4"/>
        <item x="101"/>
        <item x="62"/>
        <item x="5"/>
        <item x="34"/>
        <item x="63"/>
        <item x="64"/>
        <item x="65"/>
        <item x="28"/>
        <item x="66"/>
        <item x="26"/>
        <item x="24"/>
        <item x="102"/>
        <item x="97"/>
        <item x="67"/>
        <item x="23"/>
        <item x="16"/>
        <item x="33"/>
        <item x="51"/>
        <item x="22"/>
        <item x="50"/>
        <item x="19"/>
        <item x="21"/>
        <item x="18"/>
        <item x="17"/>
        <item x="82"/>
        <item x="29"/>
        <item x="31"/>
        <item x="20"/>
        <item x="15"/>
        <item x="14"/>
        <item x="68"/>
        <item x="30"/>
        <item x="69"/>
        <item x="70"/>
        <item x="71"/>
        <item x="49"/>
        <item x="32"/>
        <item x="47"/>
        <item x="72"/>
        <item x="73"/>
        <item x="74"/>
        <item x="75"/>
        <item x="76"/>
        <item x="77"/>
        <item x="98"/>
        <item x="40"/>
        <item x="45"/>
        <item x="85"/>
        <item x="44"/>
        <item x="87"/>
        <item x="88"/>
        <item x="96"/>
        <item x="90"/>
        <item x="92"/>
        <item x="93"/>
        <item x="94"/>
        <item x="42"/>
        <item x="100"/>
        <item x="43"/>
        <item x="89"/>
        <item x="95"/>
        <item x="41"/>
        <item x="46"/>
        <item x="86"/>
        <item x="91"/>
        <item x="84"/>
        <item x="103"/>
        <item x="104"/>
        <item x="105"/>
        <item x="106"/>
        <item t="default"/>
      </items>
    </pivotField>
    <pivotField showAll="0"/>
    <pivotField showAll="0"/>
    <pivotField showAll="0"/>
    <pivotField showAll="0"/>
    <pivotField showAll="0"/>
    <pivotField showAll="0"/>
    <pivotField showAll="0"/>
    <pivotField showAll="0"/>
    <pivotField showAll="0"/>
    <pivotField dataField="1" numFmtId="43" showAll="0"/>
    <pivotField showAll="0"/>
    <pivotField showAll="0"/>
  </pivotFields>
  <rowFields count="1">
    <field x="0"/>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pageFields count="1">
    <pageField fld="1" hier="-1"/>
  </pageFields>
  <dataFields count="1">
    <dataField name="Suma de Valor Presupuesto Apropiado"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topLeftCell="A16" workbookViewId="0">
      <selection activeCell="B52" sqref="B52"/>
    </sheetView>
  </sheetViews>
  <sheetFormatPr baseColWidth="10" defaultRowHeight="15" x14ac:dyDescent="0.25"/>
  <cols>
    <col min="1" max="1" width="20.7109375" customWidth="1"/>
    <col min="2" max="2" width="35.5703125" style="9" customWidth="1"/>
    <col min="3" max="3" width="18.85546875" style="9" bestFit="1" customWidth="1"/>
    <col min="5" max="5" width="59" customWidth="1"/>
    <col min="6" max="6" width="20.42578125" style="9" bestFit="1" customWidth="1"/>
  </cols>
  <sheetData>
    <row r="1" spans="1:8" x14ac:dyDescent="0.25">
      <c r="A1" s="33" t="s">
        <v>12</v>
      </c>
      <c r="B1" s="9" t="s">
        <v>16015</v>
      </c>
    </row>
    <row r="3" spans="1:8" x14ac:dyDescent="0.25">
      <c r="A3" s="33" t="s">
        <v>16013</v>
      </c>
      <c r="B3" s="9" t="s">
        <v>16016</v>
      </c>
    </row>
    <row r="4" spans="1:8" x14ac:dyDescent="0.25">
      <c r="A4" s="34" t="s">
        <v>25</v>
      </c>
      <c r="B4" s="9">
        <v>281685606461.39008</v>
      </c>
      <c r="C4" s="9">
        <f>+GETPIVOTDATA("Valor Presupuesto Apropiado",$A$3,"UNIDAD","ACOFA")+GETPIVOTDATA("Valor Presupuesto Apropiado",$A$3,"UNIDAD","ACOFA - INVERSION")</f>
        <v>377162095210.36005</v>
      </c>
      <c r="E4" t="s">
        <v>16017</v>
      </c>
      <c r="F4" s="9">
        <v>377162095210.35999</v>
      </c>
      <c r="H4" s="21">
        <f>+C4-F4</f>
        <v>0</v>
      </c>
    </row>
    <row r="5" spans="1:8" x14ac:dyDescent="0.25">
      <c r="A5" s="34" t="s">
        <v>415</v>
      </c>
      <c r="B5" s="9">
        <v>95476488748.969986</v>
      </c>
    </row>
    <row r="6" spans="1:8" x14ac:dyDescent="0.25">
      <c r="A6" s="34" t="s">
        <v>469</v>
      </c>
      <c r="B6" s="9">
        <v>38516363.976000004</v>
      </c>
      <c r="E6" t="s">
        <v>16018</v>
      </c>
      <c r="F6" s="9">
        <v>38516363.980000004</v>
      </c>
      <c r="H6" s="21">
        <f>+GETPIVOTDATA("Valor Presupuesto Apropiado",$A$3,"UNIDAD","AGREG. ALEMANIA")-F6</f>
        <v>-4.0000006556510925E-3</v>
      </c>
    </row>
    <row r="7" spans="1:8" x14ac:dyDescent="0.25">
      <c r="A7" s="34" t="s">
        <v>496</v>
      </c>
      <c r="B7" s="9">
        <v>28059293.859999999</v>
      </c>
      <c r="E7" t="s">
        <v>16019</v>
      </c>
      <c r="F7" s="9">
        <v>28059293.859999999</v>
      </c>
      <c r="H7" s="21">
        <f>+GETPIVOTDATA("Valor Presupuesto Apropiado",$A$3,"UNIDAD","AGREG. BRASIL")-F7</f>
        <v>0</v>
      </c>
    </row>
    <row r="8" spans="1:8" x14ac:dyDescent="0.25">
      <c r="A8" s="34" t="s">
        <v>512</v>
      </c>
      <c r="B8" s="9">
        <v>31099852.670000002</v>
      </c>
      <c r="E8" t="s">
        <v>16020</v>
      </c>
      <c r="F8" s="9">
        <v>31099852.669999998</v>
      </c>
      <c r="H8" s="21">
        <f>+GETPIVOTDATA("Valor Presupuesto Apropiado",$A$3,"UNIDAD","AGREG. CHILE")-F8</f>
        <v>0</v>
      </c>
    </row>
    <row r="9" spans="1:8" x14ac:dyDescent="0.25">
      <c r="A9" s="34" t="s">
        <v>521</v>
      </c>
      <c r="B9" s="9">
        <v>22786805.949999999</v>
      </c>
      <c r="E9" t="s">
        <v>16022</v>
      </c>
      <c r="F9" s="9">
        <v>22786805.949999999</v>
      </c>
      <c r="H9" s="21">
        <f>+GETPIVOTDATA("Valor Presupuesto Apropiado",$A$3,"UNIDAD","AGREG. ECUADOR")-F9</f>
        <v>0</v>
      </c>
    </row>
    <row r="10" spans="1:8" x14ac:dyDescent="0.25">
      <c r="A10" s="34" t="s">
        <v>537</v>
      </c>
      <c r="B10" s="9">
        <v>36827788.25</v>
      </c>
      <c r="E10" t="s">
        <v>16021</v>
      </c>
      <c r="F10" s="9">
        <v>36827788.250000007</v>
      </c>
      <c r="H10" s="21">
        <f>+GETPIVOTDATA("Valor Presupuesto Apropiado",$A$3,"UNIDAD","AGREG. ESPAÑA")-F10</f>
        <v>0</v>
      </c>
    </row>
    <row r="11" spans="1:8" x14ac:dyDescent="0.25">
      <c r="A11" s="34" t="s">
        <v>554</v>
      </c>
      <c r="B11" s="9">
        <v>37645772.910000004</v>
      </c>
      <c r="E11" t="s">
        <v>16023</v>
      </c>
      <c r="F11" s="9">
        <v>37645772.909999996</v>
      </c>
      <c r="H11" s="21">
        <f>+GETPIVOTDATA("Valor Presupuesto Apropiado",$A$3,"UNIDAD","AGREG. FRANCIA")-F11</f>
        <v>0</v>
      </c>
    </row>
    <row r="12" spans="1:8" x14ac:dyDescent="0.25">
      <c r="A12" s="34" t="s">
        <v>563</v>
      </c>
      <c r="B12" s="9">
        <v>43006059.769999996</v>
      </c>
      <c r="E12" t="s">
        <v>16024</v>
      </c>
      <c r="F12" s="9">
        <v>43006059.769999996</v>
      </c>
      <c r="H12" s="21">
        <f>+GETPIVOTDATA("Valor Presupuesto Apropiado",$A$3,"UNIDAD","AGREG. ISRAEL")-F12</f>
        <v>0</v>
      </c>
    </row>
    <row r="13" spans="1:8" x14ac:dyDescent="0.25">
      <c r="A13" s="34" t="s">
        <v>568</v>
      </c>
      <c r="B13" s="9">
        <v>26486147.11999999</v>
      </c>
      <c r="E13" t="s">
        <v>16025</v>
      </c>
      <c r="F13" s="9">
        <v>26486147.119999997</v>
      </c>
      <c r="H13" s="21">
        <f>+GETPIVOTDATA("Valor Presupuesto Apropiado",$A$3,"UNIDAD","AGREG. PERU")-F13</f>
        <v>0</v>
      </c>
    </row>
    <row r="14" spans="1:8" x14ac:dyDescent="0.25">
      <c r="A14" s="34" t="s">
        <v>584</v>
      </c>
      <c r="B14" s="9">
        <v>81533171.25</v>
      </c>
      <c r="E14" t="s">
        <v>16026</v>
      </c>
      <c r="F14" s="9">
        <v>81533171.25</v>
      </c>
      <c r="H14" s="21">
        <f>+GETPIVOTDATA("Valor Presupuesto Apropiado",$A$3,"UNIDAD","AGREG. WASHINGTON")-F14</f>
        <v>0</v>
      </c>
    </row>
    <row r="15" spans="1:8" x14ac:dyDescent="0.25">
      <c r="A15" s="34" t="s">
        <v>608</v>
      </c>
      <c r="B15" s="9">
        <v>45274608874.995987</v>
      </c>
      <c r="E15" t="s">
        <v>16027</v>
      </c>
      <c r="F15" s="9">
        <v>45274608874.990005</v>
      </c>
      <c r="H15" s="21">
        <f>+GETPIVOTDATA("Valor Presupuesto Apropiado",$A$3,"UNIDAD","BACOF")-F15</f>
        <v>5.9814453125E-3</v>
      </c>
    </row>
    <row r="16" spans="1:8" x14ac:dyDescent="0.25">
      <c r="A16" s="34" t="s">
        <v>4221</v>
      </c>
      <c r="B16" s="9">
        <v>18345829789.369991</v>
      </c>
      <c r="E16" t="s">
        <v>16030</v>
      </c>
      <c r="F16" s="9">
        <v>18345829789.37001</v>
      </c>
      <c r="H16" s="21">
        <f>+GETPIVOTDATA("Valor Presupuesto Apropiado",$A$3,"UNIDAD","CACOM-1")-F16</f>
        <v>0</v>
      </c>
    </row>
    <row r="17" spans="1:8" x14ac:dyDescent="0.25">
      <c r="A17" s="34" t="s">
        <v>5339</v>
      </c>
      <c r="B17" s="9">
        <v>11855885446.079998</v>
      </c>
      <c r="E17" t="s">
        <v>16031</v>
      </c>
      <c r="F17" s="9">
        <v>11855885446.08</v>
      </c>
      <c r="H17" s="21">
        <f>+GETPIVOTDATA("Valor Presupuesto Apropiado",$A$3,"UNIDAD","CACOM-2")-F17</f>
        <v>0</v>
      </c>
    </row>
    <row r="18" spans="1:8" x14ac:dyDescent="0.25">
      <c r="A18" s="34" t="s">
        <v>6182</v>
      </c>
      <c r="B18" s="9">
        <v>11601041910.527414</v>
      </c>
      <c r="E18" t="s">
        <v>16032</v>
      </c>
      <c r="F18" s="9">
        <v>11601041910.529999</v>
      </c>
      <c r="H18" s="21">
        <f>+GETPIVOTDATA("Valor Presupuesto Apropiado",$A$3,"UNIDAD","CACOM-3")-F18</f>
        <v>-2.5844573974609375E-3</v>
      </c>
    </row>
    <row r="19" spans="1:8" x14ac:dyDescent="0.25">
      <c r="A19" s="34" t="s">
        <v>8104</v>
      </c>
      <c r="B19" s="9">
        <v>17431097020.950005</v>
      </c>
      <c r="E19" t="s">
        <v>16033</v>
      </c>
      <c r="F19" s="9">
        <v>17431097020.949997</v>
      </c>
      <c r="H19" s="21">
        <f>+GETPIVOTDATA("Valor Presupuesto Apropiado",$A$3,"UNIDAD","CACOM-4")-F19</f>
        <v>0</v>
      </c>
    </row>
    <row r="20" spans="1:8" x14ac:dyDescent="0.25">
      <c r="A20" s="34" t="s">
        <v>9310</v>
      </c>
      <c r="B20" s="9">
        <v>13702509985.570007</v>
      </c>
      <c r="E20" t="s">
        <v>16034</v>
      </c>
      <c r="F20" s="9">
        <v>13702509985.570004</v>
      </c>
      <c r="H20" s="21">
        <f>+GETPIVOTDATA("Valor Presupuesto Apropiado",$A$3,"UNIDAD","CACOM-5")-F20</f>
        <v>0</v>
      </c>
    </row>
    <row r="21" spans="1:8" x14ac:dyDescent="0.25">
      <c r="A21" s="34" t="s">
        <v>10731</v>
      </c>
      <c r="B21" s="9">
        <v>9108904035.5900021</v>
      </c>
      <c r="E21" t="s">
        <v>16029</v>
      </c>
      <c r="F21" s="9">
        <v>9108904035.5900002</v>
      </c>
      <c r="H21" s="21">
        <f>+GETPIVOTDATA("Valor Presupuesto Apropiado",$A$3,"UNIDAD","CACOM-6")-F21</f>
        <v>0</v>
      </c>
    </row>
    <row r="22" spans="1:8" x14ac:dyDescent="0.25">
      <c r="A22" s="34" t="s">
        <v>11125</v>
      </c>
      <c r="B22" s="9">
        <v>10307343570.629999</v>
      </c>
      <c r="E22" t="s">
        <v>16035</v>
      </c>
      <c r="F22" s="9">
        <v>10307343570.629997</v>
      </c>
      <c r="H22" s="21">
        <f>+GETPIVOTDATA("Valor Presupuesto Apropiado",$A$3,"UNIDAD","CAMAN")-F22</f>
        <v>0</v>
      </c>
    </row>
    <row r="23" spans="1:8" x14ac:dyDescent="0.25">
      <c r="A23" s="34" t="s">
        <v>12268</v>
      </c>
      <c r="B23" s="9">
        <v>10832594095.339996</v>
      </c>
      <c r="C23" s="9">
        <f>+GETPIVOTDATA("Valor Presupuesto Apropiado",$A$3,"UNIDAD","CATAM")+GETPIVOTDATA("Valor Presupuesto Apropiado",$A$3,"UNIDAD","CATAM - INVERSION")</f>
        <v>10982620215.339996</v>
      </c>
      <c r="E23" t="s">
        <v>16036</v>
      </c>
      <c r="F23" s="9">
        <v>10982620215.34</v>
      </c>
      <c r="H23" s="21">
        <f>+C23-F23</f>
        <v>0</v>
      </c>
    </row>
    <row r="24" spans="1:8" x14ac:dyDescent="0.25">
      <c r="A24" s="34" t="s">
        <v>12938</v>
      </c>
      <c r="B24" s="9">
        <v>150026120</v>
      </c>
    </row>
    <row r="25" spans="1:8" x14ac:dyDescent="0.25">
      <c r="A25" s="34" t="s">
        <v>12941</v>
      </c>
      <c r="B25" s="9">
        <v>164456258454.54999</v>
      </c>
      <c r="C25" s="9">
        <f>+GETPIVOTDATA("Valor Presupuesto Apropiado",$A$3,"UNIDAD","CEGOT")+GETPIVOTDATA("Valor Presupuesto Apropiado",$A$3,"UNIDAD","CEGOT - INVERSION")</f>
        <v>186838214241.95999</v>
      </c>
      <c r="E25" t="s">
        <v>16028</v>
      </c>
      <c r="F25" s="9">
        <v>186838214241.95999</v>
      </c>
      <c r="H25" s="21">
        <f>+C25-F25</f>
        <v>0</v>
      </c>
    </row>
    <row r="26" spans="1:8" x14ac:dyDescent="0.25">
      <c r="A26" s="34" t="s">
        <v>13171</v>
      </c>
      <c r="B26" s="9">
        <v>22381955787.410004</v>
      </c>
    </row>
    <row r="27" spans="1:8" x14ac:dyDescent="0.25">
      <c r="A27" s="34" t="s">
        <v>13229</v>
      </c>
      <c r="B27" s="9">
        <v>1032621000</v>
      </c>
      <c r="C27" s="9">
        <f>+GETPIVOTDATA("Valor Presupuesto Apropiado",$A$3,"UNIDAD","COP")+GETPIVOTDATA("Valor Presupuesto Apropiado",$A$3,"UNIDAD","COP - INVERSION")</f>
        <v>1532621000</v>
      </c>
      <c r="E27" t="s">
        <v>16037</v>
      </c>
      <c r="F27" s="9">
        <v>1532621000</v>
      </c>
      <c r="H27" s="21">
        <f>+C27-F27</f>
        <v>0</v>
      </c>
    </row>
    <row r="28" spans="1:8" x14ac:dyDescent="0.25">
      <c r="A28" s="34" t="s">
        <v>13238</v>
      </c>
      <c r="B28" s="9">
        <v>500000000</v>
      </c>
    </row>
    <row r="29" spans="1:8" x14ac:dyDescent="0.25">
      <c r="A29" s="34" t="s">
        <v>13241</v>
      </c>
      <c r="B29" s="9">
        <v>6636221690.9400005</v>
      </c>
      <c r="C29" s="9">
        <f>+GETPIVOTDATA("Valor Presupuesto Apropiado",$A$3,"UNIDAD","DIFRA")+GETPIVOTDATA("Valor Presupuesto Apropiado",$A$3,"UNIDAD","DIFRA - INVERSION")</f>
        <v>46127788504.040001</v>
      </c>
      <c r="E29" t="s">
        <v>16038</v>
      </c>
      <c r="F29" s="9">
        <v>46127788504.039993</v>
      </c>
      <c r="H29" s="21">
        <f>+C29-F29</f>
        <v>0</v>
      </c>
    </row>
    <row r="30" spans="1:8" x14ac:dyDescent="0.25">
      <c r="A30" s="34" t="s">
        <v>13312</v>
      </c>
      <c r="B30" s="9">
        <v>39491566813.099998</v>
      </c>
    </row>
    <row r="31" spans="1:8" x14ac:dyDescent="0.25">
      <c r="A31" s="34" t="s">
        <v>13388</v>
      </c>
      <c r="B31" s="9">
        <v>254156903174.10004</v>
      </c>
      <c r="C31" s="9">
        <f>+GETPIVOTDATA("Valor Presupuesto Apropiado",$A$3,"UNIDAD","DILOA")+GETPIVOTDATA("Valor Presupuesto Apropiado",$A$3,"UNIDAD","DILOA - INVERSION")</f>
        <v>466420325606.57996</v>
      </c>
      <c r="E31" t="s">
        <v>16039</v>
      </c>
      <c r="F31" s="9">
        <v>466420325606.57996</v>
      </c>
      <c r="H31" s="21">
        <f>+C31-F31</f>
        <v>0</v>
      </c>
    </row>
    <row r="32" spans="1:8" x14ac:dyDescent="0.25">
      <c r="A32" s="34" t="s">
        <v>13478</v>
      </c>
      <c r="B32" s="9">
        <v>212263422432.47995</v>
      </c>
    </row>
    <row r="33" spans="1:8" x14ac:dyDescent="0.25">
      <c r="A33" s="34" t="s">
        <v>13498</v>
      </c>
      <c r="B33" s="9">
        <v>138023951021.56992</v>
      </c>
      <c r="C33" s="9">
        <f>+GETPIVOTDATA("Valor Presupuesto Apropiado",$A$3,"UNIDAD","DILOS")+GETPIVOTDATA("Valor Presupuesto Apropiado",$A$3,"UNIDAD","DILOS - INVERSION")</f>
        <v>139696679589.56992</v>
      </c>
      <c r="E33" t="s">
        <v>16040</v>
      </c>
      <c r="F33" s="9">
        <v>139696679589.58002</v>
      </c>
      <c r="H33" s="21">
        <f>+C33-F33</f>
        <v>-1.0101318359375E-2</v>
      </c>
    </row>
    <row r="34" spans="1:8" x14ac:dyDescent="0.25">
      <c r="A34" s="34" t="s">
        <v>14294</v>
      </c>
      <c r="B34" s="9">
        <v>1672728568</v>
      </c>
    </row>
    <row r="35" spans="1:8" x14ac:dyDescent="0.25">
      <c r="A35" s="34" t="s">
        <v>14298</v>
      </c>
      <c r="B35" s="9">
        <v>23292536754.758945</v>
      </c>
      <c r="E35" t="s">
        <v>16043</v>
      </c>
      <c r="F35" s="9">
        <v>23292536754.759998</v>
      </c>
      <c r="H35" s="21">
        <f>+GETPIVOTDATA("Valor Presupuesto Apropiado",$A$3,"UNIDAD","EMAVI")-F35</f>
        <v>-1.0528564453125E-3</v>
      </c>
    </row>
    <row r="36" spans="1:8" x14ac:dyDescent="0.25">
      <c r="A36" s="34" t="s">
        <v>15061</v>
      </c>
      <c r="B36" s="9">
        <v>1439666215.8600001</v>
      </c>
      <c r="C36" s="9">
        <f>+GETPIVOTDATA("Valor Presupuesto Apropiado",$A$3,"UNIDAD","EPFAC")+GETPIVOTDATA("Valor Presupuesto Apropiado",$A$3,"UNIDAD","EPFAC - INVERSION")</f>
        <v>1691666215.8600001</v>
      </c>
      <c r="E36" t="s">
        <v>16041</v>
      </c>
      <c r="F36" s="9">
        <v>1691666215.8599999</v>
      </c>
      <c r="H36" s="21">
        <f>+C36-F36</f>
        <v>0</v>
      </c>
    </row>
    <row r="37" spans="1:8" x14ac:dyDescent="0.25">
      <c r="A37" s="34" t="s">
        <v>15252</v>
      </c>
      <c r="B37" s="9">
        <v>252000000</v>
      </c>
    </row>
    <row r="38" spans="1:8" x14ac:dyDescent="0.25">
      <c r="A38" s="34" t="s">
        <v>15253</v>
      </c>
      <c r="B38" s="9">
        <v>5805454667.6519995</v>
      </c>
      <c r="E38" t="s">
        <v>16042</v>
      </c>
      <c r="F38" s="9">
        <v>5805454667.6500025</v>
      </c>
      <c r="H38" s="21">
        <f>+GETPIVOTDATA("Valor Presupuesto Apropiado",$A$3,"UNIDAD","ESUFA")-F38</f>
        <v>1.9969940185546875E-3</v>
      </c>
    </row>
    <row r="39" spans="1:8" x14ac:dyDescent="0.25">
      <c r="A39" s="34" t="s">
        <v>15922</v>
      </c>
      <c r="B39" s="9">
        <v>10448418846.690001</v>
      </c>
      <c r="C39" s="9">
        <f>+GETPIVOTDATA("Valor Presupuesto Apropiado",$A$3,"UNIDAD","GOCOP")+GETPIVOTDATA("Valor Presupuesto Apropiado",$A$3,"UNIDAD","GOCOP - INVERSION")</f>
        <v>12148418846.690001</v>
      </c>
      <c r="E39" t="s">
        <v>16046</v>
      </c>
      <c r="F39" s="9">
        <v>12148418846.689999</v>
      </c>
      <c r="H39" s="21">
        <f>+C39-F39</f>
        <v>0</v>
      </c>
    </row>
    <row r="40" spans="1:8" x14ac:dyDescent="0.25">
      <c r="A40" s="34" t="s">
        <v>15938</v>
      </c>
      <c r="B40" s="9">
        <v>1700000000</v>
      </c>
    </row>
    <row r="41" spans="1:8" x14ac:dyDescent="0.25">
      <c r="A41" s="34" t="s">
        <v>15942</v>
      </c>
      <c r="B41" s="9">
        <v>4500768632.04</v>
      </c>
      <c r="E41" t="s">
        <v>16045</v>
      </c>
      <c r="F41" s="9">
        <v>4500768632.04</v>
      </c>
      <c r="H41" s="21">
        <f>+GETPIVOTDATA("Valor Presupuesto Apropiado",$A$3,"UNIDAD","JERLA")-F41</f>
        <v>0</v>
      </c>
    </row>
    <row r="42" spans="1:8" x14ac:dyDescent="0.25">
      <c r="A42" s="34" t="s">
        <v>15945</v>
      </c>
      <c r="B42" s="9">
        <v>2964309200</v>
      </c>
      <c r="E42" t="s">
        <v>16044</v>
      </c>
      <c r="F42" s="9">
        <v>2964309200</v>
      </c>
      <c r="H42" s="21">
        <f>+GETPIVOTDATA("Valor Presupuesto Apropiado",$A$3,"UNIDAD","JIN")-F42</f>
        <v>0</v>
      </c>
    </row>
    <row r="43" spans="1:8" x14ac:dyDescent="0.25">
      <c r="A43" s="34" t="s">
        <v>15948</v>
      </c>
      <c r="B43" s="9">
        <v>84878656.359999999</v>
      </c>
      <c r="C43" s="9">
        <f>+GETPIVOTDATA("Valor Presupuesto Apropiado",$A$3,"UNIDAD","SEMEP")+GETPIVOTDATA("Valor Presupuesto Apropiado",$A$3,"UNIDAD","SEMEP ")</f>
        <v>93547288.670000002</v>
      </c>
      <c r="E43" t="s">
        <v>16047</v>
      </c>
      <c r="F43" s="9">
        <v>93547288.670000002</v>
      </c>
      <c r="H43" s="21">
        <f>+C43-F43</f>
        <v>0</v>
      </c>
    </row>
    <row r="44" spans="1:8" x14ac:dyDescent="0.25">
      <c r="A44" s="34" t="s">
        <v>15950</v>
      </c>
      <c r="B44" s="9">
        <v>8668632.3100000005</v>
      </c>
      <c r="F44" s="9">
        <v>0</v>
      </c>
    </row>
    <row r="45" spans="1:8" x14ac:dyDescent="0.25">
      <c r="A45" s="34" t="s">
        <v>16014</v>
      </c>
      <c r="B45" s="9">
        <v>1417230227862.9907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17493"/>
  <sheetViews>
    <sheetView tabSelected="1" workbookViewId="0">
      <selection activeCell="A18" sqref="A18"/>
    </sheetView>
  </sheetViews>
  <sheetFormatPr baseColWidth="10" defaultRowHeight="15" x14ac:dyDescent="0.25"/>
  <cols>
    <col min="1" max="1" width="23" customWidth="1"/>
    <col min="2" max="2" width="24.85546875" bestFit="1" customWidth="1"/>
    <col min="3" max="3" width="25.28515625" bestFit="1" customWidth="1"/>
    <col min="4" max="4" width="49.7109375" customWidth="1"/>
    <col min="5" max="5" width="56.7109375" customWidth="1"/>
    <col min="6" max="6" width="11.42578125" style="8"/>
    <col min="7" max="7" width="38.7109375" customWidth="1"/>
    <col min="8" max="10" width="11.42578125" style="8"/>
    <col min="12" max="12" width="20.42578125" bestFit="1" customWidth="1"/>
    <col min="13" max="13" width="15.42578125" customWidth="1"/>
    <col min="14" max="14" width="31.28515625" bestFit="1" customWidth="1"/>
  </cols>
  <sheetData>
    <row r="3" spans="1:14" s="1" customFormat="1" ht="17.25" customHeight="1" x14ac:dyDescent="0.3">
      <c r="A3" s="48" t="s">
        <v>0</v>
      </c>
      <c r="B3" s="48"/>
      <c r="C3" s="48"/>
      <c r="D3" s="48"/>
      <c r="E3" s="48"/>
      <c r="F3" s="48"/>
      <c r="G3" s="48"/>
      <c r="H3" s="48"/>
      <c r="I3" s="48"/>
      <c r="J3" s="48"/>
      <c r="K3" s="48"/>
      <c r="L3" s="48"/>
      <c r="M3" s="48"/>
      <c r="N3" s="48"/>
    </row>
    <row r="4" spans="1:14" s="1" customFormat="1" ht="17.25" customHeight="1" x14ac:dyDescent="0.3">
      <c r="A4" s="48" t="s">
        <v>1</v>
      </c>
      <c r="B4" s="48"/>
      <c r="C4" s="48"/>
      <c r="D4" s="48"/>
      <c r="E4" s="48"/>
      <c r="F4" s="48"/>
      <c r="G4" s="48"/>
      <c r="H4" s="48"/>
      <c r="I4" s="48"/>
      <c r="J4" s="48"/>
      <c r="K4" s="48"/>
      <c r="L4" s="48"/>
      <c r="M4" s="48"/>
      <c r="N4" s="48"/>
    </row>
    <row r="5" spans="1:14" s="1" customFormat="1" ht="17.25" customHeight="1" x14ac:dyDescent="0.3">
      <c r="A5" s="48" t="s">
        <v>2</v>
      </c>
      <c r="B5" s="48"/>
      <c r="C5" s="48"/>
      <c r="D5" s="48"/>
      <c r="E5" s="48"/>
      <c r="F5" s="48"/>
      <c r="G5" s="48"/>
      <c r="H5" s="48"/>
      <c r="I5" s="48"/>
      <c r="J5" s="48"/>
      <c r="K5" s="48"/>
      <c r="L5" s="48"/>
      <c r="M5" s="48"/>
      <c r="N5" s="48"/>
    </row>
    <row r="6" spans="1:14" s="1" customFormat="1" ht="17.25" customHeight="1" x14ac:dyDescent="0.3">
      <c r="A6" s="48" t="s">
        <v>3</v>
      </c>
      <c r="B6" s="48"/>
      <c r="C6" s="48"/>
      <c r="D6" s="48"/>
      <c r="E6" s="48"/>
      <c r="F6" s="48"/>
      <c r="G6" s="48"/>
      <c r="H6" s="48"/>
      <c r="I6" s="48"/>
      <c r="J6" s="48"/>
      <c r="K6" s="48"/>
      <c r="L6" s="48"/>
      <c r="M6" s="48"/>
      <c r="N6" s="48"/>
    </row>
    <row r="7" spans="1:14" s="1" customFormat="1" ht="17.25" customHeight="1" x14ac:dyDescent="0.3">
      <c r="A7" s="48" t="s">
        <v>4</v>
      </c>
      <c r="B7" s="48"/>
      <c r="C7" s="48"/>
      <c r="D7" s="48"/>
      <c r="E7" s="48"/>
      <c r="F7" s="48"/>
      <c r="G7" s="48"/>
      <c r="H7" s="48"/>
      <c r="I7" s="48"/>
      <c r="J7" s="48"/>
      <c r="K7" s="48"/>
      <c r="L7" s="48"/>
      <c r="M7" s="48"/>
      <c r="N7" s="48"/>
    </row>
    <row r="8" spans="1:14" ht="13.5" customHeight="1" x14ac:dyDescent="0.45">
      <c r="A8" s="2" t="s">
        <v>5</v>
      </c>
      <c r="B8" s="3" t="s">
        <v>6</v>
      </c>
      <c r="C8" s="4"/>
      <c r="D8" s="5"/>
      <c r="E8" s="5"/>
      <c r="F8" s="5"/>
      <c r="G8" s="6"/>
      <c r="H8" s="5"/>
      <c r="I8" s="5"/>
      <c r="J8" s="7"/>
      <c r="K8" s="5"/>
      <c r="L8" s="5"/>
      <c r="M8" s="8"/>
    </row>
    <row r="9" spans="1:14" ht="13.5" customHeight="1" x14ac:dyDescent="0.45">
      <c r="A9" s="2" t="s">
        <v>7</v>
      </c>
      <c r="B9" s="3" t="s">
        <v>8</v>
      </c>
      <c r="C9" s="4"/>
      <c r="D9" s="5"/>
      <c r="E9" s="5"/>
      <c r="F9" s="5"/>
      <c r="G9" s="6"/>
      <c r="H9" s="5"/>
      <c r="I9" s="5"/>
      <c r="J9" s="7"/>
      <c r="K9" s="5"/>
      <c r="L9" s="5"/>
      <c r="M9" s="8"/>
    </row>
    <row r="10" spans="1:14" ht="13.5" customHeight="1" x14ac:dyDescent="0.25">
      <c r="A10" s="2" t="s">
        <v>9</v>
      </c>
      <c r="B10" s="46">
        <f>+L17492</f>
        <v>1417230227862.9871</v>
      </c>
      <c r="C10" s="9"/>
      <c r="D10" s="10"/>
      <c r="G10" s="11"/>
      <c r="M10" s="8"/>
      <c r="N10" s="12" t="s">
        <v>10</v>
      </c>
    </row>
    <row r="11" spans="1:14" ht="6.75" customHeight="1" thickBot="1" x14ac:dyDescent="0.3">
      <c r="G11" s="11"/>
      <c r="M11" s="8"/>
    </row>
    <row r="12" spans="1:14" ht="57" thickBot="1" x14ac:dyDescent="0.3">
      <c r="A12" s="13" t="s">
        <v>11</v>
      </c>
      <c r="B12" s="14" t="s">
        <v>12</v>
      </c>
      <c r="C12" s="15" t="s">
        <v>13</v>
      </c>
      <c r="D12" s="15" t="s">
        <v>14</v>
      </c>
      <c r="E12" s="15" t="s">
        <v>15</v>
      </c>
      <c r="F12" s="15" t="s">
        <v>16</v>
      </c>
      <c r="G12" s="16" t="s">
        <v>17</v>
      </c>
      <c r="H12" s="15" t="s">
        <v>18</v>
      </c>
      <c r="I12" s="15" t="s">
        <v>19</v>
      </c>
      <c r="J12" s="15" t="s">
        <v>20</v>
      </c>
      <c r="K12" s="17" t="s">
        <v>21</v>
      </c>
      <c r="L12" s="17" t="s">
        <v>22</v>
      </c>
      <c r="M12" s="15" t="s">
        <v>23</v>
      </c>
      <c r="N12" s="18" t="s">
        <v>24</v>
      </c>
    </row>
    <row r="13" spans="1:14" ht="30" x14ac:dyDescent="0.25">
      <c r="A13" s="23" t="s">
        <v>25</v>
      </c>
      <c r="B13" s="24" t="s">
        <v>17011</v>
      </c>
      <c r="C13" s="24" t="s">
        <v>16738</v>
      </c>
      <c r="D13" s="37" t="s">
        <v>16048</v>
      </c>
      <c r="E13" s="37" t="s">
        <v>26</v>
      </c>
      <c r="F13" s="40" t="s">
        <v>27</v>
      </c>
      <c r="G13" s="24" t="s">
        <v>28</v>
      </c>
      <c r="H13" s="40">
        <v>1</v>
      </c>
      <c r="I13" s="40">
        <v>10</v>
      </c>
      <c r="J13" s="40">
        <v>10</v>
      </c>
      <c r="K13" s="43">
        <v>25</v>
      </c>
      <c r="L13" s="25">
        <v>1505000</v>
      </c>
      <c r="M13" s="24" t="s">
        <v>11</v>
      </c>
      <c r="N13" s="26" t="s">
        <v>15953</v>
      </c>
    </row>
    <row r="14" spans="1:14" ht="30" x14ac:dyDescent="0.25">
      <c r="A14" s="27" t="s">
        <v>25</v>
      </c>
      <c r="B14" s="19" t="s">
        <v>17011</v>
      </c>
      <c r="C14" s="19" t="s">
        <v>16738</v>
      </c>
      <c r="D14" s="38" t="s">
        <v>16048</v>
      </c>
      <c r="E14" s="38" t="s">
        <v>29</v>
      </c>
      <c r="F14" s="41" t="s">
        <v>27</v>
      </c>
      <c r="G14" s="19" t="s">
        <v>28</v>
      </c>
      <c r="H14" s="41">
        <v>1</v>
      </c>
      <c r="I14" s="41">
        <v>10</v>
      </c>
      <c r="J14" s="41">
        <v>10</v>
      </c>
      <c r="K14" s="44">
        <v>1</v>
      </c>
      <c r="L14" s="20">
        <v>150500</v>
      </c>
      <c r="M14" s="19" t="s">
        <v>11</v>
      </c>
      <c r="N14" s="28" t="s">
        <v>15953</v>
      </c>
    </row>
    <row r="15" spans="1:14" ht="30" x14ac:dyDescent="0.25">
      <c r="A15" s="27" t="s">
        <v>25</v>
      </c>
      <c r="B15" s="19" t="s">
        <v>17011</v>
      </c>
      <c r="C15" s="19" t="s">
        <v>16738</v>
      </c>
      <c r="D15" s="38" t="s">
        <v>16048</v>
      </c>
      <c r="E15" s="38" t="s">
        <v>30</v>
      </c>
      <c r="F15" s="41" t="s">
        <v>31</v>
      </c>
      <c r="G15" s="19" t="s">
        <v>28</v>
      </c>
      <c r="H15" s="41">
        <v>1</v>
      </c>
      <c r="I15" s="41">
        <v>10</v>
      </c>
      <c r="J15" s="41">
        <v>10</v>
      </c>
      <c r="K15" s="44">
        <v>10</v>
      </c>
      <c r="L15" s="20">
        <v>860000</v>
      </c>
      <c r="M15" s="19" t="s">
        <v>15959</v>
      </c>
      <c r="N15" s="28" t="s">
        <v>15953</v>
      </c>
    </row>
    <row r="16" spans="1:14" ht="30" x14ac:dyDescent="0.25">
      <c r="A16" s="27" t="s">
        <v>25</v>
      </c>
      <c r="B16" s="19" t="s">
        <v>17011</v>
      </c>
      <c r="C16" s="19" t="s">
        <v>16738</v>
      </c>
      <c r="D16" s="38" t="s">
        <v>16048</v>
      </c>
      <c r="E16" s="38" t="s">
        <v>32</v>
      </c>
      <c r="F16" s="41" t="s">
        <v>31</v>
      </c>
      <c r="G16" s="19" t="s">
        <v>28</v>
      </c>
      <c r="H16" s="41">
        <v>1</v>
      </c>
      <c r="I16" s="41">
        <v>10</v>
      </c>
      <c r="J16" s="41">
        <v>10</v>
      </c>
      <c r="K16" s="44">
        <v>12</v>
      </c>
      <c r="L16" s="20">
        <v>349632.29</v>
      </c>
      <c r="M16" s="19" t="s">
        <v>15959</v>
      </c>
      <c r="N16" s="28" t="s">
        <v>15953</v>
      </c>
    </row>
    <row r="17" spans="1:14" ht="30" x14ac:dyDescent="0.25">
      <c r="A17" s="27" t="s">
        <v>25</v>
      </c>
      <c r="B17" s="19" t="s">
        <v>17011</v>
      </c>
      <c r="C17" s="19" t="s">
        <v>16738</v>
      </c>
      <c r="D17" s="38" t="s">
        <v>16048</v>
      </c>
      <c r="E17" s="38" t="s">
        <v>33</v>
      </c>
      <c r="F17" s="41" t="s">
        <v>34</v>
      </c>
      <c r="G17" s="19" t="s">
        <v>28</v>
      </c>
      <c r="H17" s="41">
        <v>1</v>
      </c>
      <c r="I17" s="41">
        <v>10</v>
      </c>
      <c r="J17" s="41">
        <v>10</v>
      </c>
      <c r="K17" s="44">
        <v>20</v>
      </c>
      <c r="L17" s="20">
        <v>792166.76</v>
      </c>
      <c r="M17" s="19" t="s">
        <v>15959</v>
      </c>
      <c r="N17" s="28" t="s">
        <v>15953</v>
      </c>
    </row>
    <row r="18" spans="1:14" ht="90" x14ac:dyDescent="0.25">
      <c r="A18" s="27" t="s">
        <v>25</v>
      </c>
      <c r="B18" s="19" t="s">
        <v>17012</v>
      </c>
      <c r="C18" s="19" t="s">
        <v>16739</v>
      </c>
      <c r="D18" s="38" t="s">
        <v>16049</v>
      </c>
      <c r="E18" s="38" t="s">
        <v>35</v>
      </c>
      <c r="F18" s="41" t="s">
        <v>36</v>
      </c>
      <c r="G18" s="19" t="s">
        <v>28</v>
      </c>
      <c r="H18" s="41">
        <v>1</v>
      </c>
      <c r="I18" s="41">
        <v>10</v>
      </c>
      <c r="J18" s="41">
        <v>10</v>
      </c>
      <c r="K18" s="44">
        <v>2400</v>
      </c>
      <c r="L18" s="20">
        <v>16292087.300000001</v>
      </c>
      <c r="M18" s="19" t="s">
        <v>16732</v>
      </c>
      <c r="N18" s="28" t="s">
        <v>15953</v>
      </c>
    </row>
    <row r="19" spans="1:14" ht="30" x14ac:dyDescent="0.25">
      <c r="A19" s="27" t="s">
        <v>25</v>
      </c>
      <c r="B19" s="19" t="s">
        <v>17013</v>
      </c>
      <c r="C19" s="19" t="s">
        <v>16740</v>
      </c>
      <c r="D19" s="38" t="s">
        <v>16050</v>
      </c>
      <c r="E19" s="38" t="s">
        <v>37</v>
      </c>
      <c r="F19" s="41" t="s">
        <v>38</v>
      </c>
      <c r="G19" s="19" t="s">
        <v>28</v>
      </c>
      <c r="H19" s="41">
        <v>1</v>
      </c>
      <c r="I19" s="41">
        <v>10</v>
      </c>
      <c r="J19" s="41">
        <v>10</v>
      </c>
      <c r="K19" s="44">
        <v>5</v>
      </c>
      <c r="L19" s="20">
        <v>129000</v>
      </c>
      <c r="M19" s="19" t="s">
        <v>11</v>
      </c>
      <c r="N19" s="28" t="s">
        <v>15953</v>
      </c>
    </row>
    <row r="20" spans="1:14" ht="30" x14ac:dyDescent="0.25">
      <c r="A20" s="27" t="s">
        <v>25</v>
      </c>
      <c r="B20" s="19" t="s">
        <v>17013</v>
      </c>
      <c r="C20" s="19" t="s">
        <v>16740</v>
      </c>
      <c r="D20" s="38" t="s">
        <v>16050</v>
      </c>
      <c r="E20" s="38" t="s">
        <v>39</v>
      </c>
      <c r="F20" s="41" t="s">
        <v>40</v>
      </c>
      <c r="G20" s="19" t="s">
        <v>28</v>
      </c>
      <c r="H20" s="41">
        <v>1</v>
      </c>
      <c r="I20" s="41">
        <v>10</v>
      </c>
      <c r="J20" s="41">
        <v>10</v>
      </c>
      <c r="K20" s="44">
        <v>20</v>
      </c>
      <c r="L20" s="20">
        <v>172000</v>
      </c>
      <c r="M20" s="19" t="s">
        <v>11</v>
      </c>
      <c r="N20" s="28" t="s">
        <v>15953</v>
      </c>
    </row>
    <row r="21" spans="1:14" ht="30" x14ac:dyDescent="0.25">
      <c r="A21" s="27" t="s">
        <v>25</v>
      </c>
      <c r="B21" s="19" t="s">
        <v>17014</v>
      </c>
      <c r="C21" s="19" t="s">
        <v>16741</v>
      </c>
      <c r="D21" s="38" t="s">
        <v>16051</v>
      </c>
      <c r="E21" s="38" t="s">
        <v>41</v>
      </c>
      <c r="F21" s="41" t="s">
        <v>42</v>
      </c>
      <c r="G21" s="19" t="s">
        <v>28</v>
      </c>
      <c r="H21" s="41">
        <v>1</v>
      </c>
      <c r="I21" s="41">
        <v>10</v>
      </c>
      <c r="J21" s="41">
        <v>10</v>
      </c>
      <c r="K21" s="44">
        <v>20</v>
      </c>
      <c r="L21" s="20">
        <v>68371.539999999994</v>
      </c>
      <c r="M21" s="19" t="s">
        <v>11</v>
      </c>
      <c r="N21" s="28" t="s">
        <v>15953</v>
      </c>
    </row>
    <row r="22" spans="1:14" ht="30" x14ac:dyDescent="0.25">
      <c r="A22" s="27" t="s">
        <v>25</v>
      </c>
      <c r="B22" s="19" t="s">
        <v>17015</v>
      </c>
      <c r="C22" s="19" t="s">
        <v>16742</v>
      </c>
      <c r="D22" s="38" t="s">
        <v>16052</v>
      </c>
      <c r="E22" s="38" t="s">
        <v>43</v>
      </c>
      <c r="F22" s="41" t="s">
        <v>44</v>
      </c>
      <c r="G22" s="19" t="s">
        <v>28</v>
      </c>
      <c r="H22" s="41">
        <v>1</v>
      </c>
      <c r="I22" s="41">
        <v>10</v>
      </c>
      <c r="J22" s="41">
        <v>10</v>
      </c>
      <c r="K22" s="44">
        <v>10</v>
      </c>
      <c r="L22" s="20">
        <v>57500</v>
      </c>
      <c r="M22" s="19" t="s">
        <v>11</v>
      </c>
      <c r="N22" s="28" t="s">
        <v>15953</v>
      </c>
    </row>
    <row r="23" spans="1:14" ht="30" x14ac:dyDescent="0.25">
      <c r="A23" s="27" t="s">
        <v>25</v>
      </c>
      <c r="B23" s="19" t="s">
        <v>17013</v>
      </c>
      <c r="C23" s="19" t="s">
        <v>16740</v>
      </c>
      <c r="D23" s="38" t="s">
        <v>16050</v>
      </c>
      <c r="E23" s="38" t="s">
        <v>45</v>
      </c>
      <c r="F23" s="41" t="s">
        <v>46</v>
      </c>
      <c r="G23" s="19" t="s">
        <v>28</v>
      </c>
      <c r="H23" s="41">
        <v>1</v>
      </c>
      <c r="I23" s="41">
        <v>10</v>
      </c>
      <c r="J23" s="41">
        <v>10</v>
      </c>
      <c r="K23" s="44">
        <v>25</v>
      </c>
      <c r="L23" s="20">
        <v>14127913.23</v>
      </c>
      <c r="M23" s="19" t="s">
        <v>11</v>
      </c>
      <c r="N23" s="28" t="s">
        <v>15953</v>
      </c>
    </row>
    <row r="24" spans="1:14" ht="30" x14ac:dyDescent="0.25">
      <c r="A24" s="27" t="s">
        <v>25</v>
      </c>
      <c r="B24" s="19" t="s">
        <v>17011</v>
      </c>
      <c r="C24" s="19" t="s">
        <v>16738</v>
      </c>
      <c r="D24" s="38" t="s">
        <v>16048</v>
      </c>
      <c r="E24" s="38" t="s">
        <v>47</v>
      </c>
      <c r="F24" s="41" t="s">
        <v>48</v>
      </c>
      <c r="G24" s="19" t="s">
        <v>28</v>
      </c>
      <c r="H24" s="41">
        <v>1</v>
      </c>
      <c r="I24" s="41">
        <v>10</v>
      </c>
      <c r="J24" s="41">
        <v>10</v>
      </c>
      <c r="K24" s="44">
        <v>200</v>
      </c>
      <c r="L24" s="20">
        <v>430000</v>
      </c>
      <c r="M24" s="19" t="s">
        <v>11</v>
      </c>
      <c r="N24" s="28" t="s">
        <v>15953</v>
      </c>
    </row>
    <row r="25" spans="1:14" ht="30" x14ac:dyDescent="0.25">
      <c r="A25" s="27" t="s">
        <v>25</v>
      </c>
      <c r="B25" s="19" t="s">
        <v>17015</v>
      </c>
      <c r="C25" s="19" t="s">
        <v>16742</v>
      </c>
      <c r="D25" s="38" t="s">
        <v>16052</v>
      </c>
      <c r="E25" s="38" t="s">
        <v>49</v>
      </c>
      <c r="F25" s="41" t="s">
        <v>50</v>
      </c>
      <c r="G25" s="19" t="s">
        <v>28</v>
      </c>
      <c r="H25" s="41">
        <v>1</v>
      </c>
      <c r="I25" s="41">
        <v>10</v>
      </c>
      <c r="J25" s="41">
        <v>10</v>
      </c>
      <c r="K25" s="44">
        <v>5</v>
      </c>
      <c r="L25" s="20">
        <v>122500</v>
      </c>
      <c r="M25" s="19" t="s">
        <v>11</v>
      </c>
      <c r="N25" s="28" t="s">
        <v>15953</v>
      </c>
    </row>
    <row r="26" spans="1:14" ht="30" x14ac:dyDescent="0.25">
      <c r="A26" s="27" t="s">
        <v>25</v>
      </c>
      <c r="B26" s="19" t="s">
        <v>17015</v>
      </c>
      <c r="C26" s="19" t="s">
        <v>16742</v>
      </c>
      <c r="D26" s="38" t="s">
        <v>16052</v>
      </c>
      <c r="E26" s="38" t="s">
        <v>51</v>
      </c>
      <c r="F26" s="41" t="s">
        <v>52</v>
      </c>
      <c r="G26" s="19" t="s">
        <v>28</v>
      </c>
      <c r="H26" s="41">
        <v>1</v>
      </c>
      <c r="I26" s="41">
        <v>10</v>
      </c>
      <c r="J26" s="41">
        <v>10</v>
      </c>
      <c r="K26" s="44">
        <v>5</v>
      </c>
      <c r="L26" s="20">
        <v>57500</v>
      </c>
      <c r="M26" s="19" t="s">
        <v>11</v>
      </c>
      <c r="N26" s="28" t="s">
        <v>15953</v>
      </c>
    </row>
    <row r="27" spans="1:14" ht="30" x14ac:dyDescent="0.25">
      <c r="A27" s="27" t="s">
        <v>25</v>
      </c>
      <c r="B27" s="19" t="s">
        <v>17011</v>
      </c>
      <c r="C27" s="19" t="s">
        <v>16738</v>
      </c>
      <c r="D27" s="38" t="s">
        <v>16048</v>
      </c>
      <c r="E27" s="38" t="s">
        <v>53</v>
      </c>
      <c r="F27" s="41" t="s">
        <v>54</v>
      </c>
      <c r="G27" s="19" t="s">
        <v>28</v>
      </c>
      <c r="H27" s="41">
        <v>1</v>
      </c>
      <c r="I27" s="41">
        <v>10</v>
      </c>
      <c r="J27" s="41">
        <v>10</v>
      </c>
      <c r="K27" s="44">
        <v>20</v>
      </c>
      <c r="L27" s="20">
        <v>430000</v>
      </c>
      <c r="M27" s="19" t="s">
        <v>11</v>
      </c>
      <c r="N27" s="28" t="s">
        <v>15953</v>
      </c>
    </row>
    <row r="28" spans="1:14" ht="30" x14ac:dyDescent="0.25">
      <c r="A28" s="27" t="s">
        <v>25</v>
      </c>
      <c r="B28" s="19" t="s">
        <v>17015</v>
      </c>
      <c r="C28" s="19" t="s">
        <v>16742</v>
      </c>
      <c r="D28" s="38" t="s">
        <v>16052</v>
      </c>
      <c r="E28" s="38" t="s">
        <v>55</v>
      </c>
      <c r="F28" s="41" t="s">
        <v>56</v>
      </c>
      <c r="G28" s="19" t="s">
        <v>28</v>
      </c>
      <c r="H28" s="41">
        <v>1</v>
      </c>
      <c r="I28" s="41">
        <v>10</v>
      </c>
      <c r="J28" s="41">
        <v>10</v>
      </c>
      <c r="K28" s="44">
        <v>50</v>
      </c>
      <c r="L28" s="20">
        <v>129206.78999999998</v>
      </c>
      <c r="M28" s="19" t="s">
        <v>11</v>
      </c>
      <c r="N28" s="28" t="s">
        <v>15953</v>
      </c>
    </row>
    <row r="29" spans="1:14" ht="30" x14ac:dyDescent="0.25">
      <c r="A29" s="27" t="s">
        <v>25</v>
      </c>
      <c r="B29" s="19" t="s">
        <v>17015</v>
      </c>
      <c r="C29" s="19" t="s">
        <v>16742</v>
      </c>
      <c r="D29" s="38" t="s">
        <v>16052</v>
      </c>
      <c r="E29" s="38" t="s">
        <v>57</v>
      </c>
      <c r="F29" s="41" t="s">
        <v>58</v>
      </c>
      <c r="G29" s="19" t="s">
        <v>28</v>
      </c>
      <c r="H29" s="41">
        <v>1</v>
      </c>
      <c r="I29" s="41">
        <v>10</v>
      </c>
      <c r="J29" s="41">
        <v>10</v>
      </c>
      <c r="K29" s="44">
        <v>15</v>
      </c>
      <c r="L29" s="20">
        <v>61084</v>
      </c>
      <c r="M29" s="19" t="s">
        <v>11</v>
      </c>
      <c r="N29" s="28" t="s">
        <v>15953</v>
      </c>
    </row>
    <row r="30" spans="1:14" ht="30" x14ac:dyDescent="0.25">
      <c r="A30" s="27" t="s">
        <v>25</v>
      </c>
      <c r="B30" s="19" t="s">
        <v>17015</v>
      </c>
      <c r="C30" s="19" t="s">
        <v>16742</v>
      </c>
      <c r="D30" s="38" t="s">
        <v>16052</v>
      </c>
      <c r="E30" s="38" t="s">
        <v>59</v>
      </c>
      <c r="F30" s="41" t="s">
        <v>60</v>
      </c>
      <c r="G30" s="19" t="s">
        <v>28</v>
      </c>
      <c r="H30" s="41">
        <v>1</v>
      </c>
      <c r="I30" s="41">
        <v>10</v>
      </c>
      <c r="J30" s="41">
        <v>10</v>
      </c>
      <c r="K30" s="44">
        <v>10</v>
      </c>
      <c r="L30" s="20">
        <v>23000</v>
      </c>
      <c r="M30" s="19" t="s">
        <v>11</v>
      </c>
      <c r="N30" s="28" t="s">
        <v>15953</v>
      </c>
    </row>
    <row r="31" spans="1:14" ht="30" x14ac:dyDescent="0.25">
      <c r="A31" s="27" t="s">
        <v>25</v>
      </c>
      <c r="B31" s="19" t="s">
        <v>17015</v>
      </c>
      <c r="C31" s="19" t="s">
        <v>16742</v>
      </c>
      <c r="D31" s="38" t="s">
        <v>16052</v>
      </c>
      <c r="E31" s="38" t="s">
        <v>61</v>
      </c>
      <c r="F31" s="41" t="s">
        <v>62</v>
      </c>
      <c r="G31" s="19" t="s">
        <v>28</v>
      </c>
      <c r="H31" s="41">
        <v>1</v>
      </c>
      <c r="I31" s="41">
        <v>10</v>
      </c>
      <c r="J31" s="41">
        <v>10</v>
      </c>
      <c r="K31" s="44">
        <v>50</v>
      </c>
      <c r="L31" s="20">
        <v>65000</v>
      </c>
      <c r="M31" s="19" t="s">
        <v>11</v>
      </c>
      <c r="N31" s="28" t="s">
        <v>15953</v>
      </c>
    </row>
    <row r="32" spans="1:14" ht="30" x14ac:dyDescent="0.25">
      <c r="A32" s="27" t="s">
        <v>25</v>
      </c>
      <c r="B32" s="19" t="s">
        <v>17015</v>
      </c>
      <c r="C32" s="19" t="s">
        <v>16742</v>
      </c>
      <c r="D32" s="38" t="s">
        <v>16052</v>
      </c>
      <c r="E32" s="38" t="s">
        <v>63</v>
      </c>
      <c r="F32" s="41" t="s">
        <v>64</v>
      </c>
      <c r="G32" s="19" t="s">
        <v>28</v>
      </c>
      <c r="H32" s="41">
        <v>1</v>
      </c>
      <c r="I32" s="41">
        <v>10</v>
      </c>
      <c r="J32" s="41">
        <v>10</v>
      </c>
      <c r="K32" s="44">
        <v>20</v>
      </c>
      <c r="L32" s="20">
        <v>36000</v>
      </c>
      <c r="M32" s="19" t="s">
        <v>11</v>
      </c>
      <c r="N32" s="28" t="s">
        <v>15953</v>
      </c>
    </row>
    <row r="33" spans="1:14" ht="30" x14ac:dyDescent="0.25">
      <c r="A33" s="27" t="s">
        <v>25</v>
      </c>
      <c r="B33" s="19" t="s">
        <v>17013</v>
      </c>
      <c r="C33" s="19" t="s">
        <v>16743</v>
      </c>
      <c r="D33" s="38" t="s">
        <v>16053</v>
      </c>
      <c r="E33" s="38" t="s">
        <v>65</v>
      </c>
      <c r="F33" s="41" t="s">
        <v>66</v>
      </c>
      <c r="G33" s="19" t="s">
        <v>28</v>
      </c>
      <c r="H33" s="41">
        <v>1</v>
      </c>
      <c r="I33" s="41">
        <v>10</v>
      </c>
      <c r="J33" s="41">
        <v>10</v>
      </c>
      <c r="K33" s="44">
        <v>15</v>
      </c>
      <c r="L33" s="20">
        <v>43005</v>
      </c>
      <c r="M33" s="19" t="s">
        <v>11</v>
      </c>
      <c r="N33" s="28" t="s">
        <v>15953</v>
      </c>
    </row>
    <row r="34" spans="1:14" ht="30" x14ac:dyDescent="0.25">
      <c r="A34" s="27" t="s">
        <v>25</v>
      </c>
      <c r="B34" s="19" t="s">
        <v>17015</v>
      </c>
      <c r="C34" s="19" t="s">
        <v>16742</v>
      </c>
      <c r="D34" s="38" t="s">
        <v>16052</v>
      </c>
      <c r="E34" s="38" t="s">
        <v>67</v>
      </c>
      <c r="F34" s="41" t="s">
        <v>68</v>
      </c>
      <c r="G34" s="19" t="s">
        <v>28</v>
      </c>
      <c r="H34" s="41">
        <v>1</v>
      </c>
      <c r="I34" s="41">
        <v>10</v>
      </c>
      <c r="J34" s="41">
        <v>10</v>
      </c>
      <c r="K34" s="44">
        <v>30</v>
      </c>
      <c r="L34" s="20">
        <v>98000</v>
      </c>
      <c r="M34" s="19" t="s">
        <v>11</v>
      </c>
      <c r="N34" s="28" t="s">
        <v>15953</v>
      </c>
    </row>
    <row r="35" spans="1:14" ht="30" x14ac:dyDescent="0.25">
      <c r="A35" s="27" t="s">
        <v>25</v>
      </c>
      <c r="B35" s="19" t="s">
        <v>17015</v>
      </c>
      <c r="C35" s="19" t="s">
        <v>16742</v>
      </c>
      <c r="D35" s="38" t="s">
        <v>16052</v>
      </c>
      <c r="E35" s="38" t="s">
        <v>69</v>
      </c>
      <c r="F35" s="41" t="s">
        <v>70</v>
      </c>
      <c r="G35" s="19" t="s">
        <v>28</v>
      </c>
      <c r="H35" s="41">
        <v>1</v>
      </c>
      <c r="I35" s="41">
        <v>10</v>
      </c>
      <c r="J35" s="41">
        <v>10</v>
      </c>
      <c r="K35" s="44">
        <v>50</v>
      </c>
      <c r="L35" s="20">
        <v>27500</v>
      </c>
      <c r="M35" s="19" t="s">
        <v>11</v>
      </c>
      <c r="N35" s="28" t="s">
        <v>15953</v>
      </c>
    </row>
    <row r="36" spans="1:14" ht="30" x14ac:dyDescent="0.25">
      <c r="A36" s="27" t="s">
        <v>25</v>
      </c>
      <c r="B36" s="19" t="s">
        <v>17015</v>
      </c>
      <c r="C36" s="19" t="s">
        <v>16742</v>
      </c>
      <c r="D36" s="38" t="s">
        <v>16052</v>
      </c>
      <c r="E36" s="38" t="s">
        <v>71</v>
      </c>
      <c r="F36" s="41" t="s">
        <v>72</v>
      </c>
      <c r="G36" s="19" t="s">
        <v>28</v>
      </c>
      <c r="H36" s="41">
        <v>1</v>
      </c>
      <c r="I36" s="41">
        <v>10</v>
      </c>
      <c r="J36" s="41">
        <v>10</v>
      </c>
      <c r="K36" s="44">
        <v>20</v>
      </c>
      <c r="L36" s="20">
        <v>100000</v>
      </c>
      <c r="M36" s="19" t="s">
        <v>11</v>
      </c>
      <c r="N36" s="28" t="s">
        <v>15953</v>
      </c>
    </row>
    <row r="37" spans="1:14" ht="30" x14ac:dyDescent="0.25">
      <c r="A37" s="27" t="s">
        <v>25</v>
      </c>
      <c r="B37" s="19" t="s">
        <v>17013</v>
      </c>
      <c r="C37" s="19" t="s">
        <v>16744</v>
      </c>
      <c r="D37" s="38" t="s">
        <v>16054</v>
      </c>
      <c r="E37" s="38" t="s">
        <v>73</v>
      </c>
      <c r="F37" s="41" t="s">
        <v>74</v>
      </c>
      <c r="G37" s="19" t="s">
        <v>28</v>
      </c>
      <c r="H37" s="41">
        <v>1</v>
      </c>
      <c r="I37" s="41">
        <v>6</v>
      </c>
      <c r="J37" s="41">
        <v>10</v>
      </c>
      <c r="K37" s="44">
        <v>12</v>
      </c>
      <c r="L37" s="20">
        <v>457601.87</v>
      </c>
      <c r="M37" s="19" t="s">
        <v>15959</v>
      </c>
      <c r="N37" s="28" t="s">
        <v>15953</v>
      </c>
    </row>
    <row r="38" spans="1:14" ht="45" x14ac:dyDescent="0.25">
      <c r="A38" s="27" t="s">
        <v>25</v>
      </c>
      <c r="B38" s="19" t="s">
        <v>16745</v>
      </c>
      <c r="C38" s="19" t="s">
        <v>16745</v>
      </c>
      <c r="D38" s="38" t="s">
        <v>16055</v>
      </c>
      <c r="E38" s="38" t="s">
        <v>75</v>
      </c>
      <c r="F38" s="41" t="s">
        <v>76</v>
      </c>
      <c r="G38" s="19" t="s">
        <v>28</v>
      </c>
      <c r="H38" s="41">
        <v>1</v>
      </c>
      <c r="I38" s="41">
        <v>6</v>
      </c>
      <c r="J38" s="41">
        <v>10</v>
      </c>
      <c r="K38" s="44">
        <v>4</v>
      </c>
      <c r="L38" s="20">
        <v>52800.21</v>
      </c>
      <c r="M38" s="19" t="s">
        <v>15959</v>
      </c>
      <c r="N38" s="28" t="s">
        <v>15953</v>
      </c>
    </row>
    <row r="39" spans="1:14" ht="30" x14ac:dyDescent="0.25">
      <c r="A39" s="27" t="s">
        <v>25</v>
      </c>
      <c r="B39" s="19" t="s">
        <v>16746</v>
      </c>
      <c r="C39" s="19" t="s">
        <v>16746</v>
      </c>
      <c r="D39" s="38" t="s">
        <v>16056</v>
      </c>
      <c r="E39" s="38" t="s">
        <v>77</v>
      </c>
      <c r="F39" s="41" t="s">
        <v>78</v>
      </c>
      <c r="G39" s="19" t="s">
        <v>28</v>
      </c>
      <c r="H39" s="41">
        <v>1</v>
      </c>
      <c r="I39" s="41">
        <v>6</v>
      </c>
      <c r="J39" s="41">
        <v>10</v>
      </c>
      <c r="K39" s="44">
        <v>10</v>
      </c>
      <c r="L39" s="20">
        <v>215000</v>
      </c>
      <c r="M39" s="19" t="s">
        <v>15959</v>
      </c>
      <c r="N39" s="28" t="s">
        <v>15953</v>
      </c>
    </row>
    <row r="40" spans="1:14" ht="30" x14ac:dyDescent="0.25">
      <c r="A40" s="27" t="s">
        <v>25</v>
      </c>
      <c r="B40" s="19" t="s">
        <v>16746</v>
      </c>
      <c r="C40" s="19" t="s">
        <v>16746</v>
      </c>
      <c r="D40" s="38" t="s">
        <v>16056</v>
      </c>
      <c r="E40" s="38" t="s">
        <v>79</v>
      </c>
      <c r="F40" s="41" t="s">
        <v>78</v>
      </c>
      <c r="G40" s="19" t="s">
        <v>28</v>
      </c>
      <c r="H40" s="41">
        <v>1</v>
      </c>
      <c r="I40" s="41">
        <v>6</v>
      </c>
      <c r="J40" s="41">
        <v>10</v>
      </c>
      <c r="K40" s="44">
        <v>10</v>
      </c>
      <c r="L40" s="20">
        <v>313002.16000000003</v>
      </c>
      <c r="M40" s="19" t="s">
        <v>11</v>
      </c>
      <c r="N40" s="28" t="s">
        <v>15953</v>
      </c>
    </row>
    <row r="41" spans="1:14" ht="45" x14ac:dyDescent="0.25">
      <c r="A41" s="27" t="s">
        <v>25</v>
      </c>
      <c r="B41" s="19" t="s">
        <v>17014</v>
      </c>
      <c r="C41" s="19" t="s">
        <v>16747</v>
      </c>
      <c r="D41" s="38" t="s">
        <v>16057</v>
      </c>
      <c r="E41" s="38" t="s">
        <v>80</v>
      </c>
      <c r="F41" s="41" t="s">
        <v>78</v>
      </c>
      <c r="G41" s="19" t="s">
        <v>28</v>
      </c>
      <c r="H41" s="41">
        <v>1</v>
      </c>
      <c r="I41" s="41">
        <v>6</v>
      </c>
      <c r="J41" s="41">
        <v>10</v>
      </c>
      <c r="K41" s="44">
        <v>24</v>
      </c>
      <c r="L41" s="20">
        <v>486010.07999999996</v>
      </c>
      <c r="M41" s="19" t="s">
        <v>11</v>
      </c>
      <c r="N41" s="28" t="s">
        <v>15953</v>
      </c>
    </row>
    <row r="42" spans="1:14" ht="30" x14ac:dyDescent="0.25">
      <c r="A42" s="27" t="s">
        <v>25</v>
      </c>
      <c r="B42" s="19" t="s">
        <v>17015</v>
      </c>
      <c r="C42" s="19" t="s">
        <v>16742</v>
      </c>
      <c r="D42" s="38" t="s">
        <v>16052</v>
      </c>
      <c r="E42" s="38" t="s">
        <v>81</v>
      </c>
      <c r="F42" s="41" t="s">
        <v>82</v>
      </c>
      <c r="G42" s="19" t="s">
        <v>28</v>
      </c>
      <c r="H42" s="41">
        <v>1</v>
      </c>
      <c r="I42" s="41">
        <v>6</v>
      </c>
      <c r="J42" s="41">
        <v>10</v>
      </c>
      <c r="K42" s="44">
        <v>4</v>
      </c>
      <c r="L42" s="20">
        <v>107500</v>
      </c>
      <c r="M42" s="19" t="s">
        <v>11</v>
      </c>
      <c r="N42" s="28" t="s">
        <v>15953</v>
      </c>
    </row>
    <row r="43" spans="1:14" ht="30" x14ac:dyDescent="0.25">
      <c r="A43" s="27" t="s">
        <v>25</v>
      </c>
      <c r="B43" s="19" t="s">
        <v>17015</v>
      </c>
      <c r="C43" s="19" t="s">
        <v>16742</v>
      </c>
      <c r="D43" s="38" t="s">
        <v>16052</v>
      </c>
      <c r="E43" s="38" t="s">
        <v>83</v>
      </c>
      <c r="F43" s="41" t="s">
        <v>84</v>
      </c>
      <c r="G43" s="19" t="s">
        <v>28</v>
      </c>
      <c r="H43" s="41">
        <v>1</v>
      </c>
      <c r="I43" s="41">
        <v>6</v>
      </c>
      <c r="J43" s="41">
        <v>10</v>
      </c>
      <c r="K43" s="44">
        <v>2</v>
      </c>
      <c r="L43" s="20">
        <v>86000</v>
      </c>
      <c r="M43" s="19" t="s">
        <v>11</v>
      </c>
      <c r="N43" s="28" t="s">
        <v>15953</v>
      </c>
    </row>
    <row r="44" spans="1:14" ht="30" x14ac:dyDescent="0.25">
      <c r="A44" s="27" t="s">
        <v>25</v>
      </c>
      <c r="B44" s="19" t="s">
        <v>17015</v>
      </c>
      <c r="C44" s="19" t="s">
        <v>16742</v>
      </c>
      <c r="D44" s="38" t="s">
        <v>16052</v>
      </c>
      <c r="E44" s="38" t="s">
        <v>85</v>
      </c>
      <c r="F44" s="41" t="s">
        <v>86</v>
      </c>
      <c r="G44" s="19" t="s">
        <v>28</v>
      </c>
      <c r="H44" s="41">
        <v>1</v>
      </c>
      <c r="I44" s="41">
        <v>6</v>
      </c>
      <c r="J44" s="41">
        <v>10</v>
      </c>
      <c r="K44" s="44">
        <v>4</v>
      </c>
      <c r="L44" s="20">
        <v>140901.35999999999</v>
      </c>
      <c r="M44" s="19" t="s">
        <v>11</v>
      </c>
      <c r="N44" s="28" t="s">
        <v>15953</v>
      </c>
    </row>
    <row r="45" spans="1:14" ht="45" x14ac:dyDescent="0.25">
      <c r="A45" s="27" t="s">
        <v>25</v>
      </c>
      <c r="B45" s="19" t="s">
        <v>17014</v>
      </c>
      <c r="C45" s="19" t="s">
        <v>16747</v>
      </c>
      <c r="D45" s="38" t="s">
        <v>16057</v>
      </c>
      <c r="E45" s="38" t="s">
        <v>87</v>
      </c>
      <c r="F45" s="41" t="s">
        <v>88</v>
      </c>
      <c r="G45" s="19" t="s">
        <v>28</v>
      </c>
      <c r="H45" s="41">
        <v>1</v>
      </c>
      <c r="I45" s="41">
        <v>6</v>
      </c>
      <c r="J45" s="41">
        <v>10</v>
      </c>
      <c r="K45" s="44">
        <v>10</v>
      </c>
      <c r="L45" s="20">
        <v>430000</v>
      </c>
      <c r="M45" s="19" t="s">
        <v>11</v>
      </c>
      <c r="N45" s="28" t="s">
        <v>15953</v>
      </c>
    </row>
    <row r="46" spans="1:14" ht="45" x14ac:dyDescent="0.25">
      <c r="A46" s="27" t="s">
        <v>25</v>
      </c>
      <c r="B46" s="19" t="s">
        <v>17014</v>
      </c>
      <c r="C46" s="19" t="s">
        <v>16747</v>
      </c>
      <c r="D46" s="38" t="s">
        <v>16057</v>
      </c>
      <c r="E46" s="38" t="s">
        <v>89</v>
      </c>
      <c r="F46" s="41" t="s">
        <v>88</v>
      </c>
      <c r="G46" s="19" t="s">
        <v>28</v>
      </c>
      <c r="H46" s="41">
        <v>1</v>
      </c>
      <c r="I46" s="41">
        <v>6</v>
      </c>
      <c r="J46" s="41">
        <v>10</v>
      </c>
      <c r="K46" s="44">
        <v>10</v>
      </c>
      <c r="L46" s="20">
        <v>387000</v>
      </c>
      <c r="M46" s="19" t="s">
        <v>11</v>
      </c>
      <c r="N46" s="28" t="s">
        <v>15953</v>
      </c>
    </row>
    <row r="47" spans="1:14" x14ac:dyDescent="0.25">
      <c r="A47" s="27" t="s">
        <v>25</v>
      </c>
      <c r="B47" s="19" t="s">
        <v>17016</v>
      </c>
      <c r="C47" s="19" t="s">
        <v>16748</v>
      </c>
      <c r="D47" s="38" t="s">
        <v>16058</v>
      </c>
      <c r="E47" s="38" t="s">
        <v>90</v>
      </c>
      <c r="F47" s="41" t="s">
        <v>91</v>
      </c>
      <c r="G47" s="19" t="s">
        <v>28</v>
      </c>
      <c r="H47" s="41">
        <v>1</v>
      </c>
      <c r="I47" s="41">
        <v>6</v>
      </c>
      <c r="J47" s="41">
        <v>10</v>
      </c>
      <c r="K47" s="44">
        <v>10</v>
      </c>
      <c r="L47" s="20">
        <v>322500</v>
      </c>
      <c r="M47" s="19" t="s">
        <v>11</v>
      </c>
      <c r="N47" s="28" t="s">
        <v>15953</v>
      </c>
    </row>
    <row r="48" spans="1:14" ht="90" x14ac:dyDescent="0.25">
      <c r="A48" s="27" t="s">
        <v>25</v>
      </c>
      <c r="B48" s="19" t="s">
        <v>17012</v>
      </c>
      <c r="C48" s="19" t="s">
        <v>16739</v>
      </c>
      <c r="D48" s="38" t="s">
        <v>16049</v>
      </c>
      <c r="E48" s="38" t="s">
        <v>92</v>
      </c>
      <c r="F48" s="41" t="s">
        <v>93</v>
      </c>
      <c r="G48" s="19" t="s">
        <v>28</v>
      </c>
      <c r="H48" s="41">
        <v>1</v>
      </c>
      <c r="I48" s="41">
        <v>6</v>
      </c>
      <c r="J48" s="41">
        <v>10</v>
      </c>
      <c r="K48" s="44">
        <v>10</v>
      </c>
      <c r="L48" s="20">
        <v>52800.21</v>
      </c>
      <c r="M48" s="19" t="s">
        <v>11</v>
      </c>
      <c r="N48" s="28" t="s">
        <v>15953</v>
      </c>
    </row>
    <row r="49" spans="1:14" ht="45" x14ac:dyDescent="0.25">
      <c r="A49" s="27" t="s">
        <v>25</v>
      </c>
      <c r="B49" s="19" t="s">
        <v>17014</v>
      </c>
      <c r="C49" s="19" t="s">
        <v>16747</v>
      </c>
      <c r="D49" s="38" t="s">
        <v>16057</v>
      </c>
      <c r="E49" s="38" t="s">
        <v>94</v>
      </c>
      <c r="F49" s="41" t="s">
        <v>93</v>
      </c>
      <c r="G49" s="19" t="s">
        <v>28</v>
      </c>
      <c r="H49" s="41">
        <v>1</v>
      </c>
      <c r="I49" s="41">
        <v>6</v>
      </c>
      <c r="J49" s="41">
        <v>10</v>
      </c>
      <c r="K49" s="44">
        <v>4</v>
      </c>
      <c r="L49" s="20">
        <v>107500</v>
      </c>
      <c r="M49" s="19" t="s">
        <v>11</v>
      </c>
      <c r="N49" s="28" t="s">
        <v>15953</v>
      </c>
    </row>
    <row r="50" spans="1:14" ht="45" x14ac:dyDescent="0.25">
      <c r="A50" s="27" t="s">
        <v>25</v>
      </c>
      <c r="B50" s="19" t="s">
        <v>17014</v>
      </c>
      <c r="C50" s="19" t="s">
        <v>16747</v>
      </c>
      <c r="D50" s="38" t="s">
        <v>16057</v>
      </c>
      <c r="E50" s="38" t="s">
        <v>95</v>
      </c>
      <c r="F50" s="41" t="s">
        <v>93</v>
      </c>
      <c r="G50" s="19" t="s">
        <v>28</v>
      </c>
      <c r="H50" s="41">
        <v>1</v>
      </c>
      <c r="I50" s="41">
        <v>6</v>
      </c>
      <c r="J50" s="41">
        <v>10</v>
      </c>
      <c r="K50" s="44">
        <v>9</v>
      </c>
      <c r="L50" s="20">
        <v>193500</v>
      </c>
      <c r="M50" s="19" t="s">
        <v>11</v>
      </c>
      <c r="N50" s="28" t="s">
        <v>15953</v>
      </c>
    </row>
    <row r="51" spans="1:14" ht="45" x14ac:dyDescent="0.25">
      <c r="A51" s="27" t="s">
        <v>25</v>
      </c>
      <c r="B51" s="19" t="s">
        <v>17014</v>
      </c>
      <c r="C51" s="19" t="s">
        <v>16747</v>
      </c>
      <c r="D51" s="38" t="s">
        <v>16057</v>
      </c>
      <c r="E51" s="38" t="s">
        <v>96</v>
      </c>
      <c r="F51" s="41" t="s">
        <v>93</v>
      </c>
      <c r="G51" s="19" t="s">
        <v>28</v>
      </c>
      <c r="H51" s="41">
        <v>1</v>
      </c>
      <c r="I51" s="41">
        <v>6</v>
      </c>
      <c r="J51" s="41">
        <v>10</v>
      </c>
      <c r="K51" s="44">
        <v>5</v>
      </c>
      <c r="L51" s="20">
        <v>172000</v>
      </c>
      <c r="M51" s="19" t="s">
        <v>11</v>
      </c>
      <c r="N51" s="28" t="s">
        <v>15953</v>
      </c>
    </row>
    <row r="52" spans="1:14" ht="45" x14ac:dyDescent="0.25">
      <c r="A52" s="27" t="s">
        <v>25</v>
      </c>
      <c r="B52" s="19" t="s">
        <v>17014</v>
      </c>
      <c r="C52" s="19" t="s">
        <v>16747</v>
      </c>
      <c r="D52" s="38" t="s">
        <v>16057</v>
      </c>
      <c r="E52" s="38" t="s">
        <v>97</v>
      </c>
      <c r="F52" s="41" t="s">
        <v>98</v>
      </c>
      <c r="G52" s="19" t="s">
        <v>28</v>
      </c>
      <c r="H52" s="41">
        <v>1</v>
      </c>
      <c r="I52" s="41">
        <v>6</v>
      </c>
      <c r="J52" s="41">
        <v>10</v>
      </c>
      <c r="K52" s="44">
        <v>6</v>
      </c>
      <c r="L52" s="20">
        <v>129000</v>
      </c>
      <c r="M52" s="19" t="s">
        <v>11</v>
      </c>
      <c r="N52" s="28" t="s">
        <v>15953</v>
      </c>
    </row>
    <row r="53" spans="1:14" x14ac:dyDescent="0.25">
      <c r="A53" s="27" t="s">
        <v>25</v>
      </c>
      <c r="B53" s="19" t="s">
        <v>17016</v>
      </c>
      <c r="C53" s="19" t="s">
        <v>16748</v>
      </c>
      <c r="D53" s="38" t="s">
        <v>16058</v>
      </c>
      <c r="E53" s="38" t="s">
        <v>99</v>
      </c>
      <c r="F53" s="41" t="s">
        <v>100</v>
      </c>
      <c r="G53" s="19" t="s">
        <v>28</v>
      </c>
      <c r="H53" s="41">
        <v>1</v>
      </c>
      <c r="I53" s="41">
        <v>6</v>
      </c>
      <c r="J53" s="41">
        <v>10</v>
      </c>
      <c r="K53" s="44">
        <v>10</v>
      </c>
      <c r="L53" s="20">
        <v>205502.16000000003</v>
      </c>
      <c r="M53" s="19" t="s">
        <v>11</v>
      </c>
      <c r="N53" s="28" t="s">
        <v>15953</v>
      </c>
    </row>
    <row r="54" spans="1:14" ht="45" x14ac:dyDescent="0.25">
      <c r="A54" s="27" t="s">
        <v>25</v>
      </c>
      <c r="B54" s="19" t="s">
        <v>17014</v>
      </c>
      <c r="C54" s="19" t="s">
        <v>16747</v>
      </c>
      <c r="D54" s="38" t="s">
        <v>16057</v>
      </c>
      <c r="E54" s="38" t="s">
        <v>101</v>
      </c>
      <c r="F54" s="41" t="s">
        <v>102</v>
      </c>
      <c r="G54" s="19" t="s">
        <v>28</v>
      </c>
      <c r="H54" s="41">
        <v>1</v>
      </c>
      <c r="I54" s="41">
        <v>6</v>
      </c>
      <c r="J54" s="41">
        <v>10</v>
      </c>
      <c r="K54" s="44">
        <v>5</v>
      </c>
      <c r="L54" s="20">
        <v>172000</v>
      </c>
      <c r="M54" s="19" t="s">
        <v>11</v>
      </c>
      <c r="N54" s="28" t="s">
        <v>15953</v>
      </c>
    </row>
    <row r="55" spans="1:14" ht="30" x14ac:dyDescent="0.25">
      <c r="A55" s="27" t="s">
        <v>25</v>
      </c>
      <c r="B55" s="19" t="s">
        <v>17017</v>
      </c>
      <c r="C55" s="19" t="s">
        <v>16749</v>
      </c>
      <c r="D55" s="38" t="s">
        <v>16059</v>
      </c>
      <c r="E55" s="38" t="s">
        <v>103</v>
      </c>
      <c r="F55" s="41" t="s">
        <v>104</v>
      </c>
      <c r="G55" s="19" t="s">
        <v>28</v>
      </c>
      <c r="H55" s="41">
        <v>1</v>
      </c>
      <c r="I55" s="41">
        <v>10</v>
      </c>
      <c r="J55" s="41">
        <v>10</v>
      </c>
      <c r="K55" s="44">
        <v>10</v>
      </c>
      <c r="L55" s="20">
        <v>3083556</v>
      </c>
      <c r="M55" s="19" t="s">
        <v>11</v>
      </c>
      <c r="N55" s="28" t="s">
        <v>15953</v>
      </c>
    </row>
    <row r="56" spans="1:14" ht="30" x14ac:dyDescent="0.25">
      <c r="A56" s="27" t="s">
        <v>25</v>
      </c>
      <c r="B56" s="19" t="s">
        <v>17017</v>
      </c>
      <c r="C56" s="19" t="s">
        <v>16749</v>
      </c>
      <c r="D56" s="38" t="s">
        <v>16059</v>
      </c>
      <c r="E56" s="38" t="s">
        <v>105</v>
      </c>
      <c r="F56" s="41" t="s">
        <v>104</v>
      </c>
      <c r="G56" s="19" t="s">
        <v>28</v>
      </c>
      <c r="H56" s="41">
        <v>1</v>
      </c>
      <c r="I56" s="41">
        <v>10</v>
      </c>
      <c r="J56" s="41">
        <v>10</v>
      </c>
      <c r="K56" s="44">
        <v>10</v>
      </c>
      <c r="L56" s="20">
        <v>800000</v>
      </c>
      <c r="M56" s="19" t="s">
        <v>11</v>
      </c>
      <c r="N56" s="28" t="s">
        <v>15953</v>
      </c>
    </row>
    <row r="57" spans="1:14" ht="30" x14ac:dyDescent="0.25">
      <c r="A57" s="27" t="s">
        <v>25</v>
      </c>
      <c r="B57" s="19" t="s">
        <v>16750</v>
      </c>
      <c r="C57" s="19" t="s">
        <v>16750</v>
      </c>
      <c r="D57" s="38" t="s">
        <v>16060</v>
      </c>
      <c r="E57" s="38" t="s">
        <v>106</v>
      </c>
      <c r="F57" s="41" t="s">
        <v>107</v>
      </c>
      <c r="G57" s="19" t="s">
        <v>28</v>
      </c>
      <c r="H57" s="41">
        <v>1</v>
      </c>
      <c r="I57" s="41">
        <v>10</v>
      </c>
      <c r="J57" s="41">
        <v>10</v>
      </c>
      <c r="K57" s="44">
        <v>10</v>
      </c>
      <c r="L57" s="20">
        <v>235133.5</v>
      </c>
      <c r="M57" s="19" t="s">
        <v>11</v>
      </c>
      <c r="N57" s="28" t="s">
        <v>15953</v>
      </c>
    </row>
    <row r="58" spans="1:14" ht="30" x14ac:dyDescent="0.25">
      <c r="A58" s="27" t="s">
        <v>25</v>
      </c>
      <c r="B58" s="19" t="s">
        <v>16750</v>
      </c>
      <c r="C58" s="19" t="s">
        <v>16750</v>
      </c>
      <c r="D58" s="38" t="s">
        <v>16060</v>
      </c>
      <c r="E58" s="38" t="s">
        <v>108</v>
      </c>
      <c r="F58" s="41" t="s">
        <v>109</v>
      </c>
      <c r="G58" s="19" t="s">
        <v>28</v>
      </c>
      <c r="H58" s="41">
        <v>1</v>
      </c>
      <c r="I58" s="41">
        <v>10</v>
      </c>
      <c r="J58" s="41">
        <v>10</v>
      </c>
      <c r="K58" s="44">
        <v>10</v>
      </c>
      <c r="L58" s="20">
        <v>1290026.8499999999</v>
      </c>
      <c r="M58" s="19" t="s">
        <v>11</v>
      </c>
      <c r="N58" s="28" t="s">
        <v>15953</v>
      </c>
    </row>
    <row r="59" spans="1:14" x14ac:dyDescent="0.25">
      <c r="A59" s="27" t="s">
        <v>25</v>
      </c>
      <c r="B59" s="19" t="s">
        <v>17018</v>
      </c>
      <c r="C59" s="19" t="s">
        <v>16751</v>
      </c>
      <c r="D59" s="38" t="s">
        <v>16061</v>
      </c>
      <c r="E59" s="38" t="s">
        <v>110</v>
      </c>
      <c r="F59" s="41" t="s">
        <v>111</v>
      </c>
      <c r="G59" s="19" t="s">
        <v>28</v>
      </c>
      <c r="H59" s="41">
        <v>1</v>
      </c>
      <c r="I59" s="41">
        <v>10</v>
      </c>
      <c r="J59" s="41">
        <v>10</v>
      </c>
      <c r="K59" s="44">
        <v>10</v>
      </c>
      <c r="L59" s="20">
        <v>500000</v>
      </c>
      <c r="M59" s="19" t="s">
        <v>15959</v>
      </c>
      <c r="N59" s="28" t="s">
        <v>15953</v>
      </c>
    </row>
    <row r="60" spans="1:14" ht="30" x14ac:dyDescent="0.25">
      <c r="A60" s="27" t="s">
        <v>25</v>
      </c>
      <c r="B60" s="19" t="s">
        <v>17018</v>
      </c>
      <c r="C60" s="19" t="s">
        <v>16752</v>
      </c>
      <c r="D60" s="38" t="s">
        <v>16062</v>
      </c>
      <c r="E60" s="38" t="s">
        <v>112</v>
      </c>
      <c r="F60" s="41" t="s">
        <v>113</v>
      </c>
      <c r="G60" s="19" t="s">
        <v>28</v>
      </c>
      <c r="H60" s="41">
        <v>1</v>
      </c>
      <c r="I60" s="41">
        <v>10</v>
      </c>
      <c r="J60" s="41">
        <v>10</v>
      </c>
      <c r="K60" s="44">
        <v>5</v>
      </c>
      <c r="L60" s="20">
        <v>150000</v>
      </c>
      <c r="M60" s="19" t="s">
        <v>15959</v>
      </c>
      <c r="N60" s="28" t="s">
        <v>15953</v>
      </c>
    </row>
    <row r="61" spans="1:14" ht="30" x14ac:dyDescent="0.25">
      <c r="A61" s="27" t="s">
        <v>25</v>
      </c>
      <c r="B61" s="19" t="s">
        <v>17018</v>
      </c>
      <c r="C61" s="19" t="s">
        <v>16753</v>
      </c>
      <c r="D61" s="38" t="s">
        <v>16063</v>
      </c>
      <c r="E61" s="38" t="s">
        <v>114</v>
      </c>
      <c r="F61" s="41" t="s">
        <v>115</v>
      </c>
      <c r="G61" s="19" t="s">
        <v>28</v>
      </c>
      <c r="H61" s="41">
        <v>1</v>
      </c>
      <c r="I61" s="41">
        <v>10</v>
      </c>
      <c r="J61" s="41">
        <v>10</v>
      </c>
      <c r="K61" s="44">
        <v>20</v>
      </c>
      <c r="L61" s="20">
        <v>3590602.2600000002</v>
      </c>
      <c r="M61" s="19" t="s">
        <v>15959</v>
      </c>
      <c r="N61" s="28" t="s">
        <v>15953</v>
      </c>
    </row>
    <row r="62" spans="1:14" ht="30" x14ac:dyDescent="0.25">
      <c r="A62" s="27" t="s">
        <v>25</v>
      </c>
      <c r="B62" s="19" t="s">
        <v>17018</v>
      </c>
      <c r="C62" s="19" t="s">
        <v>16753</v>
      </c>
      <c r="D62" s="38" t="s">
        <v>16063</v>
      </c>
      <c r="E62" s="38" t="s">
        <v>116</v>
      </c>
      <c r="F62" s="41" t="s">
        <v>117</v>
      </c>
      <c r="G62" s="19" t="s">
        <v>28</v>
      </c>
      <c r="H62" s="41">
        <v>1</v>
      </c>
      <c r="I62" s="41">
        <v>10</v>
      </c>
      <c r="J62" s="41">
        <v>10</v>
      </c>
      <c r="K62" s="44">
        <v>20</v>
      </c>
      <c r="L62" s="20">
        <v>430000</v>
      </c>
      <c r="M62" s="19" t="s">
        <v>15959</v>
      </c>
      <c r="N62" s="28" t="s">
        <v>15953</v>
      </c>
    </row>
    <row r="63" spans="1:14" ht="105" x14ac:dyDescent="0.25">
      <c r="A63" s="27" t="s">
        <v>25</v>
      </c>
      <c r="B63" s="19" t="s">
        <v>17017</v>
      </c>
      <c r="C63" s="19" t="s">
        <v>16754</v>
      </c>
      <c r="D63" s="38" t="s">
        <v>16064</v>
      </c>
      <c r="E63" s="38" t="s">
        <v>118</v>
      </c>
      <c r="F63" s="41" t="s">
        <v>119</v>
      </c>
      <c r="G63" s="19" t="s">
        <v>28</v>
      </c>
      <c r="H63" s="41">
        <v>1</v>
      </c>
      <c r="I63" s="41">
        <v>10</v>
      </c>
      <c r="J63" s="41">
        <v>10</v>
      </c>
      <c r="K63" s="44">
        <v>10</v>
      </c>
      <c r="L63" s="20">
        <v>940534</v>
      </c>
      <c r="M63" s="19" t="s">
        <v>11</v>
      </c>
      <c r="N63" s="28" t="s">
        <v>15953</v>
      </c>
    </row>
    <row r="64" spans="1:14" ht="30" x14ac:dyDescent="0.25">
      <c r="A64" s="27" t="s">
        <v>25</v>
      </c>
      <c r="B64" s="19" t="s">
        <v>17018</v>
      </c>
      <c r="C64" s="19" t="s">
        <v>16752</v>
      </c>
      <c r="D64" s="38" t="s">
        <v>16062</v>
      </c>
      <c r="E64" s="38" t="s">
        <v>120</v>
      </c>
      <c r="F64" s="41" t="s">
        <v>121</v>
      </c>
      <c r="G64" s="19" t="s">
        <v>28</v>
      </c>
      <c r="H64" s="41">
        <v>1</v>
      </c>
      <c r="I64" s="41">
        <v>10</v>
      </c>
      <c r="J64" s="41">
        <v>10</v>
      </c>
      <c r="K64" s="44">
        <v>20</v>
      </c>
      <c r="L64" s="20">
        <v>654599.5</v>
      </c>
      <c r="M64" s="19" t="s">
        <v>15959</v>
      </c>
      <c r="N64" s="28" t="s">
        <v>15953</v>
      </c>
    </row>
    <row r="65" spans="1:14" x14ac:dyDescent="0.25">
      <c r="A65" s="27" t="s">
        <v>25</v>
      </c>
      <c r="B65" s="19" t="s">
        <v>17018</v>
      </c>
      <c r="C65" s="19" t="s">
        <v>16755</v>
      </c>
      <c r="D65" s="38" t="s">
        <v>16065</v>
      </c>
      <c r="E65" s="38" t="s">
        <v>122</v>
      </c>
      <c r="F65" s="41" t="s">
        <v>123</v>
      </c>
      <c r="G65" s="19" t="s">
        <v>28</v>
      </c>
      <c r="H65" s="41">
        <v>1</v>
      </c>
      <c r="I65" s="41">
        <v>10</v>
      </c>
      <c r="J65" s="41">
        <v>10</v>
      </c>
      <c r="K65" s="44">
        <v>10</v>
      </c>
      <c r="L65" s="20">
        <v>1000000</v>
      </c>
      <c r="M65" s="19" t="s">
        <v>15959</v>
      </c>
      <c r="N65" s="28" t="s">
        <v>15953</v>
      </c>
    </row>
    <row r="66" spans="1:14" ht="30" x14ac:dyDescent="0.25">
      <c r="A66" s="27" t="s">
        <v>25</v>
      </c>
      <c r="B66" s="19" t="s">
        <v>17018</v>
      </c>
      <c r="C66" s="19" t="s">
        <v>16752</v>
      </c>
      <c r="D66" s="38" t="s">
        <v>16062</v>
      </c>
      <c r="E66" s="38" t="s">
        <v>124</v>
      </c>
      <c r="F66" s="41" t="s">
        <v>125</v>
      </c>
      <c r="G66" s="19" t="s">
        <v>28</v>
      </c>
      <c r="H66" s="41">
        <v>1</v>
      </c>
      <c r="I66" s="41">
        <v>10</v>
      </c>
      <c r="J66" s="41">
        <v>10</v>
      </c>
      <c r="K66" s="44">
        <v>5</v>
      </c>
      <c r="L66" s="20">
        <v>150000</v>
      </c>
      <c r="M66" s="19" t="s">
        <v>11</v>
      </c>
      <c r="N66" s="28" t="s">
        <v>15953</v>
      </c>
    </row>
    <row r="67" spans="1:14" ht="30" x14ac:dyDescent="0.25">
      <c r="A67" s="27" t="s">
        <v>25</v>
      </c>
      <c r="B67" s="19" t="s">
        <v>17018</v>
      </c>
      <c r="C67" s="19" t="s">
        <v>16752</v>
      </c>
      <c r="D67" s="38" t="s">
        <v>16062</v>
      </c>
      <c r="E67" s="38" t="s">
        <v>126</v>
      </c>
      <c r="F67" s="41" t="s">
        <v>127</v>
      </c>
      <c r="G67" s="19" t="s">
        <v>28</v>
      </c>
      <c r="H67" s="41">
        <v>1</v>
      </c>
      <c r="I67" s="41">
        <v>10</v>
      </c>
      <c r="J67" s="41">
        <v>10</v>
      </c>
      <c r="K67" s="44">
        <v>10</v>
      </c>
      <c r="L67" s="20">
        <v>415000</v>
      </c>
      <c r="M67" s="19" t="s">
        <v>11</v>
      </c>
      <c r="N67" s="28" t="s">
        <v>15953</v>
      </c>
    </row>
    <row r="68" spans="1:14" ht="30" x14ac:dyDescent="0.25">
      <c r="A68" s="27" t="s">
        <v>25</v>
      </c>
      <c r="B68" s="19" t="s">
        <v>17019</v>
      </c>
      <c r="C68" s="19" t="s">
        <v>16756</v>
      </c>
      <c r="D68" s="38" t="s">
        <v>16066</v>
      </c>
      <c r="E68" s="38" t="s">
        <v>128</v>
      </c>
      <c r="F68" s="41" t="s">
        <v>129</v>
      </c>
      <c r="G68" s="19" t="s">
        <v>28</v>
      </c>
      <c r="H68" s="41">
        <v>1</v>
      </c>
      <c r="I68" s="41">
        <v>10</v>
      </c>
      <c r="J68" s="41">
        <v>10</v>
      </c>
      <c r="K68" s="44">
        <v>10</v>
      </c>
      <c r="L68" s="20">
        <v>3624543.61</v>
      </c>
      <c r="M68" s="19" t="s">
        <v>15979</v>
      </c>
      <c r="N68" s="28" t="s">
        <v>15953</v>
      </c>
    </row>
    <row r="69" spans="1:14" ht="30" x14ac:dyDescent="0.25">
      <c r="A69" s="27" t="s">
        <v>25</v>
      </c>
      <c r="B69" s="19" t="s">
        <v>17019</v>
      </c>
      <c r="C69" s="19" t="s">
        <v>16756</v>
      </c>
      <c r="D69" s="38" t="s">
        <v>16066</v>
      </c>
      <c r="E69" s="38" t="s">
        <v>130</v>
      </c>
      <c r="F69" s="41" t="s">
        <v>131</v>
      </c>
      <c r="G69" s="19" t="s">
        <v>28</v>
      </c>
      <c r="H69" s="41">
        <v>1</v>
      </c>
      <c r="I69" s="41">
        <v>10</v>
      </c>
      <c r="J69" s="41">
        <v>10</v>
      </c>
      <c r="K69" s="44">
        <v>10</v>
      </c>
      <c r="L69" s="20">
        <v>1881068</v>
      </c>
      <c r="M69" s="19" t="s">
        <v>15979</v>
      </c>
      <c r="N69" s="28" t="s">
        <v>15953</v>
      </c>
    </row>
    <row r="70" spans="1:14" ht="30" x14ac:dyDescent="0.25">
      <c r="A70" s="27" t="s">
        <v>25</v>
      </c>
      <c r="B70" s="19" t="s">
        <v>17019</v>
      </c>
      <c r="C70" s="19" t="s">
        <v>16756</v>
      </c>
      <c r="D70" s="38" t="s">
        <v>16066</v>
      </c>
      <c r="E70" s="38" t="s">
        <v>132</v>
      </c>
      <c r="F70" s="41" t="s">
        <v>131</v>
      </c>
      <c r="G70" s="19" t="s">
        <v>28</v>
      </c>
      <c r="H70" s="41">
        <v>1</v>
      </c>
      <c r="I70" s="41">
        <v>10</v>
      </c>
      <c r="J70" s="41">
        <v>10</v>
      </c>
      <c r="K70" s="44">
        <v>10</v>
      </c>
      <c r="L70" s="20">
        <v>818932</v>
      </c>
      <c r="M70" s="19" t="s">
        <v>15979</v>
      </c>
      <c r="N70" s="28" t="s">
        <v>15953</v>
      </c>
    </row>
    <row r="71" spans="1:14" x14ac:dyDescent="0.25">
      <c r="A71" s="27" t="s">
        <v>25</v>
      </c>
      <c r="B71" s="19" t="s">
        <v>17020</v>
      </c>
      <c r="C71" s="19" t="s">
        <v>16757</v>
      </c>
      <c r="D71" s="38" t="s">
        <v>16067</v>
      </c>
      <c r="E71" s="38" t="s">
        <v>133</v>
      </c>
      <c r="F71" s="41" t="s">
        <v>134</v>
      </c>
      <c r="G71" s="19" t="s">
        <v>28</v>
      </c>
      <c r="H71" s="41">
        <v>1</v>
      </c>
      <c r="I71" s="41">
        <v>10</v>
      </c>
      <c r="J71" s="41">
        <v>10</v>
      </c>
      <c r="K71" s="44">
        <v>10</v>
      </c>
      <c r="L71" s="20">
        <v>448090.4</v>
      </c>
      <c r="M71" s="19" t="s">
        <v>11</v>
      </c>
      <c r="N71" s="28" t="s">
        <v>15953</v>
      </c>
    </row>
    <row r="72" spans="1:14" x14ac:dyDescent="0.25">
      <c r="A72" s="27" t="s">
        <v>25</v>
      </c>
      <c r="B72" s="19" t="s">
        <v>17020</v>
      </c>
      <c r="C72" s="19" t="s">
        <v>16758</v>
      </c>
      <c r="D72" s="38" t="s">
        <v>16068</v>
      </c>
      <c r="E72" s="38" t="s">
        <v>135</v>
      </c>
      <c r="F72" s="41" t="s">
        <v>136</v>
      </c>
      <c r="G72" s="19" t="s">
        <v>28</v>
      </c>
      <c r="H72" s="41">
        <v>1</v>
      </c>
      <c r="I72" s="41">
        <v>10</v>
      </c>
      <c r="J72" s="41">
        <v>10</v>
      </c>
      <c r="K72" s="44">
        <v>60</v>
      </c>
      <c r="L72" s="20">
        <v>1487417</v>
      </c>
      <c r="M72" s="19" t="s">
        <v>15979</v>
      </c>
      <c r="N72" s="28" t="s">
        <v>15953</v>
      </c>
    </row>
    <row r="73" spans="1:14" ht="30" x14ac:dyDescent="0.25">
      <c r="A73" s="27" t="s">
        <v>25</v>
      </c>
      <c r="B73" s="19" t="s">
        <v>17013</v>
      </c>
      <c r="C73" s="19" t="s">
        <v>16740</v>
      </c>
      <c r="D73" s="38" t="s">
        <v>16050</v>
      </c>
      <c r="E73" s="38" t="s">
        <v>137</v>
      </c>
      <c r="F73" s="41" t="s">
        <v>138</v>
      </c>
      <c r="G73" s="19" t="s">
        <v>28</v>
      </c>
      <c r="H73" s="41">
        <v>1</v>
      </c>
      <c r="I73" s="41">
        <v>10</v>
      </c>
      <c r="J73" s="41">
        <v>10</v>
      </c>
      <c r="K73" s="44">
        <v>25</v>
      </c>
      <c r="L73" s="20">
        <v>319709.78000000003</v>
      </c>
      <c r="M73" s="19" t="s">
        <v>15959</v>
      </c>
      <c r="N73" s="28" t="s">
        <v>15953</v>
      </c>
    </row>
    <row r="74" spans="1:14" ht="45" x14ac:dyDescent="0.25">
      <c r="A74" s="27" t="s">
        <v>25</v>
      </c>
      <c r="B74" s="19" t="s">
        <v>17014</v>
      </c>
      <c r="C74" s="19" t="s">
        <v>16747</v>
      </c>
      <c r="D74" s="38" t="s">
        <v>16057</v>
      </c>
      <c r="E74" s="38" t="s">
        <v>139</v>
      </c>
      <c r="F74" s="41" t="s">
        <v>140</v>
      </c>
      <c r="G74" s="19" t="s">
        <v>28</v>
      </c>
      <c r="H74" s="41">
        <v>1</v>
      </c>
      <c r="I74" s="41">
        <v>6</v>
      </c>
      <c r="J74" s="41">
        <v>10</v>
      </c>
      <c r="K74" s="44">
        <v>12</v>
      </c>
      <c r="L74" s="20">
        <v>387000</v>
      </c>
      <c r="M74" s="19" t="s">
        <v>11</v>
      </c>
      <c r="N74" s="28" t="s">
        <v>15953</v>
      </c>
    </row>
    <row r="75" spans="1:14" ht="30" x14ac:dyDescent="0.25">
      <c r="A75" s="27" t="s">
        <v>25</v>
      </c>
      <c r="B75" s="19" t="s">
        <v>16759</v>
      </c>
      <c r="C75" s="19" t="s">
        <v>16759</v>
      </c>
      <c r="D75" s="38" t="s">
        <v>16069</v>
      </c>
      <c r="E75" s="38" t="s">
        <v>141</v>
      </c>
      <c r="F75" s="41" t="s">
        <v>142</v>
      </c>
      <c r="G75" s="19" t="s">
        <v>28</v>
      </c>
      <c r="H75" s="41">
        <v>1</v>
      </c>
      <c r="I75" s="41">
        <v>6</v>
      </c>
      <c r="J75" s="41">
        <v>10</v>
      </c>
      <c r="K75" s="44">
        <v>200</v>
      </c>
      <c r="L75" s="20">
        <v>704002.88</v>
      </c>
      <c r="M75" s="19" t="s">
        <v>11</v>
      </c>
      <c r="N75" s="28" t="s">
        <v>15953</v>
      </c>
    </row>
    <row r="76" spans="1:14" ht="30" x14ac:dyDescent="0.25">
      <c r="A76" s="27" t="s">
        <v>25</v>
      </c>
      <c r="B76" s="19" t="s">
        <v>17017</v>
      </c>
      <c r="C76" s="19" t="s">
        <v>16760</v>
      </c>
      <c r="D76" s="38" t="s">
        <v>16070</v>
      </c>
      <c r="E76" s="38" t="s">
        <v>143</v>
      </c>
      <c r="F76" s="41" t="s">
        <v>144</v>
      </c>
      <c r="G76" s="19" t="s">
        <v>28</v>
      </c>
      <c r="H76" s="41">
        <v>1</v>
      </c>
      <c r="I76" s="41">
        <v>10</v>
      </c>
      <c r="J76" s="41">
        <v>10</v>
      </c>
      <c r="K76" s="44">
        <v>20</v>
      </c>
      <c r="L76" s="20">
        <v>800000</v>
      </c>
      <c r="M76" s="19" t="s">
        <v>11</v>
      </c>
      <c r="N76" s="28" t="s">
        <v>15953</v>
      </c>
    </row>
    <row r="77" spans="1:14" ht="60" x14ac:dyDescent="0.25">
      <c r="A77" s="27" t="s">
        <v>25</v>
      </c>
      <c r="B77" s="19" t="s">
        <v>17021</v>
      </c>
      <c r="C77" s="19" t="s">
        <v>16761</v>
      </c>
      <c r="D77" s="38" t="s">
        <v>16071</v>
      </c>
      <c r="E77" s="38" t="s">
        <v>145</v>
      </c>
      <c r="F77" s="41" t="s">
        <v>146</v>
      </c>
      <c r="G77" s="19" t="s">
        <v>28</v>
      </c>
      <c r="H77" s="41">
        <v>1</v>
      </c>
      <c r="I77" s="41">
        <v>6</v>
      </c>
      <c r="J77" s="41">
        <v>10</v>
      </c>
      <c r="K77" s="44">
        <v>1</v>
      </c>
      <c r="L77" s="20">
        <v>829037.07000000007</v>
      </c>
      <c r="M77" s="19" t="s">
        <v>15954</v>
      </c>
      <c r="N77" s="28" t="s">
        <v>15953</v>
      </c>
    </row>
    <row r="78" spans="1:14" x14ac:dyDescent="0.25">
      <c r="A78" s="27" t="s">
        <v>25</v>
      </c>
      <c r="B78" s="19" t="s">
        <v>17022</v>
      </c>
      <c r="C78" s="19" t="s">
        <v>16762</v>
      </c>
      <c r="D78" s="38" t="s">
        <v>16072</v>
      </c>
      <c r="E78" s="38" t="s">
        <v>147</v>
      </c>
      <c r="F78" s="41" t="s">
        <v>148</v>
      </c>
      <c r="G78" s="19" t="s">
        <v>28</v>
      </c>
      <c r="H78" s="41">
        <v>1</v>
      </c>
      <c r="I78" s="41">
        <v>10</v>
      </c>
      <c r="J78" s="41">
        <v>10</v>
      </c>
      <c r="K78" s="44">
        <v>1</v>
      </c>
      <c r="L78" s="20">
        <v>163724732.39999998</v>
      </c>
      <c r="M78" s="19" t="s">
        <v>15954</v>
      </c>
      <c r="N78" s="28" t="s">
        <v>15953</v>
      </c>
    </row>
    <row r="79" spans="1:14" ht="30" x14ac:dyDescent="0.25">
      <c r="A79" s="27" t="s">
        <v>25</v>
      </c>
      <c r="B79" s="19" t="s">
        <v>17022</v>
      </c>
      <c r="C79" s="19" t="s">
        <v>16763</v>
      </c>
      <c r="D79" s="38" t="s">
        <v>16073</v>
      </c>
      <c r="E79" s="38" t="s">
        <v>149</v>
      </c>
      <c r="F79" s="41" t="s">
        <v>150</v>
      </c>
      <c r="G79" s="19" t="s">
        <v>28</v>
      </c>
      <c r="H79" s="41">
        <v>1</v>
      </c>
      <c r="I79" s="41">
        <v>6</v>
      </c>
      <c r="J79" s="41">
        <v>10</v>
      </c>
      <c r="K79" s="44">
        <v>1</v>
      </c>
      <c r="L79" s="20">
        <v>1409324</v>
      </c>
      <c r="M79" s="19" t="s">
        <v>15954</v>
      </c>
      <c r="N79" s="28" t="s">
        <v>15953</v>
      </c>
    </row>
    <row r="80" spans="1:14" ht="30" x14ac:dyDescent="0.25">
      <c r="A80" s="27" t="s">
        <v>25</v>
      </c>
      <c r="B80" s="19" t="s">
        <v>16764</v>
      </c>
      <c r="C80" s="19" t="s">
        <v>16764</v>
      </c>
      <c r="D80" s="38" t="s">
        <v>16074</v>
      </c>
      <c r="E80" s="38" t="s">
        <v>151</v>
      </c>
      <c r="F80" s="41" t="s">
        <v>152</v>
      </c>
      <c r="G80" s="19" t="s">
        <v>28</v>
      </c>
      <c r="H80" s="41">
        <v>1</v>
      </c>
      <c r="I80" s="41">
        <v>10</v>
      </c>
      <c r="J80" s="41">
        <v>10</v>
      </c>
      <c r="K80" s="44">
        <v>1</v>
      </c>
      <c r="L80" s="20">
        <v>3379547.1</v>
      </c>
      <c r="M80" s="19" t="s">
        <v>15954</v>
      </c>
      <c r="N80" s="28" t="s">
        <v>15953</v>
      </c>
    </row>
    <row r="81" spans="1:14" ht="45" x14ac:dyDescent="0.25">
      <c r="A81" s="27" t="s">
        <v>25</v>
      </c>
      <c r="B81" s="19" t="s">
        <v>17023</v>
      </c>
      <c r="C81" s="19" t="s">
        <v>16765</v>
      </c>
      <c r="D81" s="38" t="s">
        <v>16075</v>
      </c>
      <c r="E81" s="38" t="s">
        <v>153</v>
      </c>
      <c r="F81" s="41" t="s">
        <v>154</v>
      </c>
      <c r="G81" s="19" t="s">
        <v>28</v>
      </c>
      <c r="H81" s="41">
        <v>1</v>
      </c>
      <c r="I81" s="41">
        <v>10</v>
      </c>
      <c r="J81" s="41">
        <v>10</v>
      </c>
      <c r="K81" s="44">
        <v>1</v>
      </c>
      <c r="L81" s="20">
        <v>53557423.049999997</v>
      </c>
      <c r="M81" s="19" t="s">
        <v>15954</v>
      </c>
      <c r="N81" s="28" t="s">
        <v>15955</v>
      </c>
    </row>
    <row r="82" spans="1:14" ht="45" x14ac:dyDescent="0.25">
      <c r="A82" s="27" t="s">
        <v>25</v>
      </c>
      <c r="B82" s="19" t="s">
        <v>17021</v>
      </c>
      <c r="C82" s="19" t="s">
        <v>16766</v>
      </c>
      <c r="D82" s="38" t="s">
        <v>16076</v>
      </c>
      <c r="E82" s="38" t="s">
        <v>155</v>
      </c>
      <c r="F82" s="41" t="s">
        <v>156</v>
      </c>
      <c r="G82" s="19" t="s">
        <v>28</v>
      </c>
      <c r="H82" s="41">
        <v>1</v>
      </c>
      <c r="I82" s="41">
        <v>10</v>
      </c>
      <c r="J82" s="41">
        <v>10</v>
      </c>
      <c r="K82" s="44">
        <v>1</v>
      </c>
      <c r="L82" s="20">
        <v>9750171</v>
      </c>
      <c r="M82" s="19" t="s">
        <v>15954</v>
      </c>
      <c r="N82" s="28" t="s">
        <v>15953</v>
      </c>
    </row>
    <row r="83" spans="1:14" ht="45" x14ac:dyDescent="0.25">
      <c r="A83" s="27" t="s">
        <v>25</v>
      </c>
      <c r="B83" s="19" t="s">
        <v>17024</v>
      </c>
      <c r="C83" s="19" t="s">
        <v>16767</v>
      </c>
      <c r="D83" s="38" t="s">
        <v>16077</v>
      </c>
      <c r="E83" s="38" t="s">
        <v>157</v>
      </c>
      <c r="F83" s="41" t="s">
        <v>158</v>
      </c>
      <c r="G83" s="19" t="s">
        <v>28</v>
      </c>
      <c r="H83" s="41">
        <v>1</v>
      </c>
      <c r="I83" s="41">
        <v>10</v>
      </c>
      <c r="J83" s="41">
        <v>10</v>
      </c>
      <c r="K83" s="44">
        <v>1</v>
      </c>
      <c r="L83" s="20">
        <v>962641093.14999986</v>
      </c>
      <c r="M83" s="19" t="s">
        <v>15954</v>
      </c>
      <c r="N83" s="28" t="s">
        <v>15955</v>
      </c>
    </row>
    <row r="84" spans="1:14" ht="45" x14ac:dyDescent="0.25">
      <c r="A84" s="27" t="s">
        <v>25</v>
      </c>
      <c r="B84" s="19" t="s">
        <v>17025</v>
      </c>
      <c r="C84" s="19" t="s">
        <v>16768</v>
      </c>
      <c r="D84" s="38" t="s">
        <v>16078</v>
      </c>
      <c r="E84" s="38" t="s">
        <v>159</v>
      </c>
      <c r="F84" s="41" t="s">
        <v>160</v>
      </c>
      <c r="G84" s="19" t="s">
        <v>28</v>
      </c>
      <c r="H84" s="41">
        <v>1</v>
      </c>
      <c r="I84" s="41">
        <v>10</v>
      </c>
      <c r="J84" s="41">
        <v>10</v>
      </c>
      <c r="K84" s="44">
        <v>1</v>
      </c>
      <c r="L84" s="20">
        <v>56073260.730000004</v>
      </c>
      <c r="M84" s="19" t="s">
        <v>15954</v>
      </c>
      <c r="N84" s="28" t="s">
        <v>15953</v>
      </c>
    </row>
    <row r="85" spans="1:14" ht="30" x14ac:dyDescent="0.25">
      <c r="A85" s="27" t="s">
        <v>25</v>
      </c>
      <c r="B85" s="19" t="s">
        <v>17026</v>
      </c>
      <c r="C85" s="19" t="s">
        <v>16769</v>
      </c>
      <c r="D85" s="38" t="s">
        <v>16079</v>
      </c>
      <c r="E85" s="38" t="s">
        <v>161</v>
      </c>
      <c r="F85" s="41" t="s">
        <v>162</v>
      </c>
      <c r="G85" s="19" t="s">
        <v>28</v>
      </c>
      <c r="H85" s="41">
        <v>1</v>
      </c>
      <c r="I85" s="41">
        <v>10</v>
      </c>
      <c r="J85" s="41">
        <v>10</v>
      </c>
      <c r="K85" s="44">
        <v>1</v>
      </c>
      <c r="L85" s="20">
        <v>72073771.260000005</v>
      </c>
      <c r="M85" s="19" t="s">
        <v>15954</v>
      </c>
      <c r="N85" s="28" t="s">
        <v>15953</v>
      </c>
    </row>
    <row r="86" spans="1:14" ht="30" x14ac:dyDescent="0.25">
      <c r="A86" s="27" t="s">
        <v>25</v>
      </c>
      <c r="B86" s="19" t="s">
        <v>17026</v>
      </c>
      <c r="C86" s="19" t="s">
        <v>16770</v>
      </c>
      <c r="D86" s="38" t="s">
        <v>16080</v>
      </c>
      <c r="E86" s="38" t="s">
        <v>163</v>
      </c>
      <c r="F86" s="41" t="s">
        <v>164</v>
      </c>
      <c r="G86" s="19" t="s">
        <v>28</v>
      </c>
      <c r="H86" s="41">
        <v>1</v>
      </c>
      <c r="I86" s="41">
        <v>10</v>
      </c>
      <c r="J86" s="41">
        <v>10</v>
      </c>
      <c r="K86" s="44">
        <v>1</v>
      </c>
      <c r="L86" s="20">
        <v>22709170.539999999</v>
      </c>
      <c r="M86" s="19" t="s">
        <v>15954</v>
      </c>
      <c r="N86" s="28" t="s">
        <v>15953</v>
      </c>
    </row>
    <row r="87" spans="1:14" ht="30" x14ac:dyDescent="0.25">
      <c r="A87" s="27" t="s">
        <v>25</v>
      </c>
      <c r="B87" s="19" t="s">
        <v>17026</v>
      </c>
      <c r="C87" s="19" t="s">
        <v>16769</v>
      </c>
      <c r="D87" s="38" t="s">
        <v>16079</v>
      </c>
      <c r="E87" s="38" t="s">
        <v>165</v>
      </c>
      <c r="F87" s="41" t="s">
        <v>166</v>
      </c>
      <c r="G87" s="19" t="s">
        <v>28</v>
      </c>
      <c r="H87" s="41">
        <v>1</v>
      </c>
      <c r="I87" s="41">
        <v>10</v>
      </c>
      <c r="J87" s="41">
        <v>10</v>
      </c>
      <c r="K87" s="44">
        <v>1</v>
      </c>
      <c r="L87" s="20">
        <v>13092236.17</v>
      </c>
      <c r="M87" s="19" t="s">
        <v>15954</v>
      </c>
      <c r="N87" s="28" t="s">
        <v>15953</v>
      </c>
    </row>
    <row r="88" spans="1:14" ht="30" x14ac:dyDescent="0.25">
      <c r="A88" s="27" t="s">
        <v>25</v>
      </c>
      <c r="B88" s="19" t="s">
        <v>17027</v>
      </c>
      <c r="C88" s="19" t="s">
        <v>16771</v>
      </c>
      <c r="D88" s="38" t="s">
        <v>16081</v>
      </c>
      <c r="E88" s="38" t="s">
        <v>167</v>
      </c>
      <c r="F88" s="41" t="s">
        <v>168</v>
      </c>
      <c r="G88" s="19" t="s">
        <v>28</v>
      </c>
      <c r="H88" s="41">
        <v>1</v>
      </c>
      <c r="I88" s="41">
        <v>6</v>
      </c>
      <c r="J88" s="41">
        <v>10</v>
      </c>
      <c r="K88" s="44">
        <v>1</v>
      </c>
      <c r="L88" s="20">
        <v>21995227.649999999</v>
      </c>
      <c r="M88" s="19" t="s">
        <v>15954</v>
      </c>
      <c r="N88" s="28" t="s">
        <v>15953</v>
      </c>
    </row>
    <row r="89" spans="1:14" ht="30" x14ac:dyDescent="0.25">
      <c r="A89" s="27" t="s">
        <v>25</v>
      </c>
      <c r="B89" s="19" t="s">
        <v>17027</v>
      </c>
      <c r="C89" s="19" t="s">
        <v>16771</v>
      </c>
      <c r="D89" s="38" t="s">
        <v>16081</v>
      </c>
      <c r="E89" s="38" t="s">
        <v>169</v>
      </c>
      <c r="F89" s="41" t="s">
        <v>170</v>
      </c>
      <c r="G89" s="19" t="s">
        <v>28</v>
      </c>
      <c r="H89" s="41">
        <v>1</v>
      </c>
      <c r="I89" s="41">
        <v>6</v>
      </c>
      <c r="J89" s="41">
        <v>10</v>
      </c>
      <c r="K89" s="44">
        <v>1</v>
      </c>
      <c r="L89" s="20">
        <v>16781668.649999999</v>
      </c>
      <c r="M89" s="19" t="s">
        <v>15954</v>
      </c>
      <c r="N89" s="28" t="s">
        <v>15953</v>
      </c>
    </row>
    <row r="90" spans="1:14" ht="45" x14ac:dyDescent="0.25">
      <c r="A90" s="27" t="s">
        <v>25</v>
      </c>
      <c r="B90" s="19" t="s">
        <v>17027</v>
      </c>
      <c r="C90" s="19" t="s">
        <v>16772</v>
      </c>
      <c r="D90" s="38" t="s">
        <v>16082</v>
      </c>
      <c r="E90" s="38" t="s">
        <v>171</v>
      </c>
      <c r="F90" s="41" t="s">
        <v>172</v>
      </c>
      <c r="G90" s="19" t="s">
        <v>28</v>
      </c>
      <c r="H90" s="41">
        <v>1</v>
      </c>
      <c r="I90" s="41">
        <v>10</v>
      </c>
      <c r="J90" s="41">
        <v>10</v>
      </c>
      <c r="K90" s="44">
        <v>1</v>
      </c>
      <c r="L90" s="20">
        <v>67639845</v>
      </c>
      <c r="M90" s="19" t="s">
        <v>15954</v>
      </c>
      <c r="N90" s="28" t="s">
        <v>15953</v>
      </c>
    </row>
    <row r="91" spans="1:14" ht="30" x14ac:dyDescent="0.25">
      <c r="A91" s="27" t="s">
        <v>25</v>
      </c>
      <c r="B91" s="19" t="s">
        <v>17028</v>
      </c>
      <c r="C91" s="19" t="s">
        <v>16773</v>
      </c>
      <c r="D91" s="38" t="s">
        <v>16083</v>
      </c>
      <c r="E91" s="38" t="s">
        <v>173</v>
      </c>
      <c r="F91" s="41" t="s">
        <v>174</v>
      </c>
      <c r="G91" s="19" t="s">
        <v>28</v>
      </c>
      <c r="H91" s="41">
        <v>1</v>
      </c>
      <c r="I91" s="41">
        <v>10</v>
      </c>
      <c r="J91" s="41">
        <v>10</v>
      </c>
      <c r="K91" s="44">
        <v>1</v>
      </c>
      <c r="L91" s="20">
        <v>3675160.48</v>
      </c>
      <c r="M91" s="19" t="s">
        <v>15954</v>
      </c>
      <c r="N91" s="28" t="s">
        <v>15953</v>
      </c>
    </row>
    <row r="92" spans="1:14" ht="30" x14ac:dyDescent="0.25">
      <c r="A92" s="27" t="s">
        <v>25</v>
      </c>
      <c r="B92" s="19" t="s">
        <v>17029</v>
      </c>
      <c r="C92" s="19" t="s">
        <v>16774</v>
      </c>
      <c r="D92" s="38" t="s">
        <v>16084</v>
      </c>
      <c r="E92" s="38" t="s">
        <v>175</v>
      </c>
      <c r="F92" s="41" t="s">
        <v>176</v>
      </c>
      <c r="G92" s="19" t="s">
        <v>28</v>
      </c>
      <c r="H92" s="41">
        <v>1</v>
      </c>
      <c r="I92" s="41">
        <v>10</v>
      </c>
      <c r="J92" s="41">
        <v>10</v>
      </c>
      <c r="K92" s="44">
        <v>1</v>
      </c>
      <c r="L92" s="20">
        <v>1295094</v>
      </c>
      <c r="M92" s="19" t="s">
        <v>15954</v>
      </c>
      <c r="N92" s="28" t="s">
        <v>15953</v>
      </c>
    </row>
    <row r="93" spans="1:14" ht="30" x14ac:dyDescent="0.25">
      <c r="A93" s="27" t="s">
        <v>25</v>
      </c>
      <c r="B93" s="19" t="s">
        <v>17029</v>
      </c>
      <c r="C93" s="19" t="s">
        <v>16775</v>
      </c>
      <c r="D93" s="38" t="s">
        <v>16085</v>
      </c>
      <c r="E93" s="38" t="s">
        <v>177</v>
      </c>
      <c r="F93" s="41" t="s">
        <v>178</v>
      </c>
      <c r="G93" s="19" t="s">
        <v>28</v>
      </c>
      <c r="H93" s="41">
        <v>1</v>
      </c>
      <c r="I93" s="41">
        <v>10</v>
      </c>
      <c r="J93" s="41">
        <v>10</v>
      </c>
      <c r="K93" s="44">
        <v>1</v>
      </c>
      <c r="L93" s="20">
        <v>10724252.130000001</v>
      </c>
      <c r="M93" s="19" t="s">
        <v>15954</v>
      </c>
      <c r="N93" s="28" t="s">
        <v>15953</v>
      </c>
    </row>
    <row r="94" spans="1:14" ht="30" x14ac:dyDescent="0.25">
      <c r="A94" s="27" t="s">
        <v>25</v>
      </c>
      <c r="B94" s="19" t="s">
        <v>17013</v>
      </c>
      <c r="C94" s="19" t="s">
        <v>16776</v>
      </c>
      <c r="D94" s="38" t="s">
        <v>16086</v>
      </c>
      <c r="E94" s="38" t="s">
        <v>179</v>
      </c>
      <c r="F94" s="41" t="s">
        <v>180</v>
      </c>
      <c r="G94" s="19" t="s">
        <v>181</v>
      </c>
      <c r="H94" s="41">
        <v>1</v>
      </c>
      <c r="I94" s="41">
        <v>10</v>
      </c>
      <c r="J94" s="41">
        <v>10</v>
      </c>
      <c r="K94" s="44">
        <v>1</v>
      </c>
      <c r="L94" s="20">
        <v>613193033.5</v>
      </c>
      <c r="M94" s="19" t="s">
        <v>15954</v>
      </c>
      <c r="N94" s="28" t="s">
        <v>15955</v>
      </c>
    </row>
    <row r="95" spans="1:14" ht="30" x14ac:dyDescent="0.25">
      <c r="A95" s="27" t="s">
        <v>25</v>
      </c>
      <c r="B95" s="19" t="s">
        <v>17013</v>
      </c>
      <c r="C95" s="19" t="s">
        <v>16776</v>
      </c>
      <c r="D95" s="38" t="s">
        <v>16086</v>
      </c>
      <c r="E95" s="38" t="s">
        <v>182</v>
      </c>
      <c r="F95" s="41" t="s">
        <v>180</v>
      </c>
      <c r="G95" s="19" t="s">
        <v>181</v>
      </c>
      <c r="H95" s="41">
        <v>1</v>
      </c>
      <c r="I95" s="41">
        <v>10</v>
      </c>
      <c r="J95" s="41">
        <v>10</v>
      </c>
      <c r="K95" s="44">
        <v>1</v>
      </c>
      <c r="L95" s="20">
        <v>1387436877.3499999</v>
      </c>
      <c r="M95" s="19" t="s">
        <v>15954</v>
      </c>
      <c r="N95" s="28" t="s">
        <v>15955</v>
      </c>
    </row>
    <row r="96" spans="1:14" ht="30" x14ac:dyDescent="0.25">
      <c r="A96" s="27" t="s">
        <v>25</v>
      </c>
      <c r="B96" s="19" t="s">
        <v>17013</v>
      </c>
      <c r="C96" s="19" t="s">
        <v>16776</v>
      </c>
      <c r="D96" s="38" t="s">
        <v>16086</v>
      </c>
      <c r="E96" s="38" t="s">
        <v>183</v>
      </c>
      <c r="F96" s="41" t="s">
        <v>180</v>
      </c>
      <c r="G96" s="19" t="s">
        <v>181</v>
      </c>
      <c r="H96" s="41">
        <v>1</v>
      </c>
      <c r="I96" s="41">
        <v>10</v>
      </c>
      <c r="J96" s="41">
        <v>10</v>
      </c>
      <c r="K96" s="44">
        <v>1</v>
      </c>
      <c r="L96" s="20">
        <v>17041412.27</v>
      </c>
      <c r="M96" s="19" t="s">
        <v>15954</v>
      </c>
      <c r="N96" s="28" t="s">
        <v>15955</v>
      </c>
    </row>
    <row r="97" spans="1:14" ht="30" x14ac:dyDescent="0.25">
      <c r="A97" s="27" t="s">
        <v>25</v>
      </c>
      <c r="B97" s="19" t="s">
        <v>17013</v>
      </c>
      <c r="C97" s="19" t="s">
        <v>16776</v>
      </c>
      <c r="D97" s="38" t="s">
        <v>16086</v>
      </c>
      <c r="E97" s="38" t="s">
        <v>184</v>
      </c>
      <c r="F97" s="41" t="s">
        <v>180</v>
      </c>
      <c r="G97" s="19" t="s">
        <v>181</v>
      </c>
      <c r="H97" s="41">
        <v>1</v>
      </c>
      <c r="I97" s="41">
        <v>10</v>
      </c>
      <c r="J97" s="41">
        <v>10</v>
      </c>
      <c r="K97" s="44">
        <v>1</v>
      </c>
      <c r="L97" s="20">
        <v>31929200</v>
      </c>
      <c r="M97" s="19" t="s">
        <v>15954</v>
      </c>
      <c r="N97" s="28" t="s">
        <v>15955</v>
      </c>
    </row>
    <row r="98" spans="1:14" ht="30" x14ac:dyDescent="0.25">
      <c r="A98" s="27" t="s">
        <v>25</v>
      </c>
      <c r="B98" s="19" t="s">
        <v>17013</v>
      </c>
      <c r="C98" s="19" t="s">
        <v>16776</v>
      </c>
      <c r="D98" s="38" t="s">
        <v>16086</v>
      </c>
      <c r="E98" s="38" t="s">
        <v>185</v>
      </c>
      <c r="F98" s="41" t="s">
        <v>180</v>
      </c>
      <c r="G98" s="19" t="s">
        <v>181</v>
      </c>
      <c r="H98" s="41">
        <v>1</v>
      </c>
      <c r="I98" s="41">
        <v>10</v>
      </c>
      <c r="J98" s="41">
        <v>10</v>
      </c>
      <c r="K98" s="44">
        <v>1</v>
      </c>
      <c r="L98" s="20">
        <v>37523422.079999998</v>
      </c>
      <c r="M98" s="19" t="s">
        <v>15954</v>
      </c>
      <c r="N98" s="28" t="s">
        <v>15955</v>
      </c>
    </row>
    <row r="99" spans="1:14" ht="30" x14ac:dyDescent="0.25">
      <c r="A99" s="27" t="s">
        <v>25</v>
      </c>
      <c r="B99" s="19" t="s">
        <v>17013</v>
      </c>
      <c r="C99" s="19" t="s">
        <v>16776</v>
      </c>
      <c r="D99" s="38" t="s">
        <v>16086</v>
      </c>
      <c r="E99" s="38" t="s">
        <v>186</v>
      </c>
      <c r="F99" s="41" t="s">
        <v>180</v>
      </c>
      <c r="G99" s="19" t="s">
        <v>181</v>
      </c>
      <c r="H99" s="41">
        <v>1</v>
      </c>
      <c r="I99" s="41">
        <v>10</v>
      </c>
      <c r="J99" s="41">
        <v>10</v>
      </c>
      <c r="K99" s="44">
        <v>1</v>
      </c>
      <c r="L99" s="20">
        <v>672783941.92999995</v>
      </c>
      <c r="M99" s="19" t="s">
        <v>15954</v>
      </c>
      <c r="N99" s="28" t="s">
        <v>15955</v>
      </c>
    </row>
    <row r="100" spans="1:14" ht="30" x14ac:dyDescent="0.25">
      <c r="A100" s="27" t="s">
        <v>25</v>
      </c>
      <c r="B100" s="19" t="s">
        <v>17013</v>
      </c>
      <c r="C100" s="19" t="s">
        <v>16776</v>
      </c>
      <c r="D100" s="38" t="s">
        <v>16086</v>
      </c>
      <c r="E100" s="38" t="s">
        <v>187</v>
      </c>
      <c r="F100" s="41" t="s">
        <v>180</v>
      </c>
      <c r="G100" s="19" t="s">
        <v>181</v>
      </c>
      <c r="H100" s="41">
        <v>1</v>
      </c>
      <c r="I100" s="41">
        <v>10</v>
      </c>
      <c r="J100" s="41">
        <v>10</v>
      </c>
      <c r="K100" s="44">
        <v>1</v>
      </c>
      <c r="L100" s="20">
        <v>171139822.48000002</v>
      </c>
      <c r="M100" s="19" t="s">
        <v>15954</v>
      </c>
      <c r="N100" s="28" t="s">
        <v>15955</v>
      </c>
    </row>
    <row r="101" spans="1:14" ht="30" x14ac:dyDescent="0.25">
      <c r="A101" s="27" t="s">
        <v>25</v>
      </c>
      <c r="B101" s="19" t="s">
        <v>17013</v>
      </c>
      <c r="C101" s="19" t="s">
        <v>16776</v>
      </c>
      <c r="D101" s="38" t="s">
        <v>16086</v>
      </c>
      <c r="E101" s="38" t="s">
        <v>188</v>
      </c>
      <c r="F101" s="41" t="s">
        <v>180</v>
      </c>
      <c r="G101" s="19" t="s">
        <v>181</v>
      </c>
      <c r="H101" s="41">
        <v>1</v>
      </c>
      <c r="I101" s="41">
        <v>10</v>
      </c>
      <c r="J101" s="41">
        <v>10</v>
      </c>
      <c r="K101" s="44">
        <v>1</v>
      </c>
      <c r="L101" s="20">
        <v>212355000</v>
      </c>
      <c r="M101" s="19" t="s">
        <v>15954</v>
      </c>
      <c r="N101" s="28" t="s">
        <v>15955</v>
      </c>
    </row>
    <row r="102" spans="1:14" ht="30" x14ac:dyDescent="0.25">
      <c r="A102" s="27" t="s">
        <v>25</v>
      </c>
      <c r="B102" s="19" t="s">
        <v>16777</v>
      </c>
      <c r="C102" s="19" t="s">
        <v>16777</v>
      </c>
      <c r="D102" s="38" t="s">
        <v>16087</v>
      </c>
      <c r="E102" s="38" t="s">
        <v>189</v>
      </c>
      <c r="F102" s="41" t="s">
        <v>190</v>
      </c>
      <c r="G102" s="19" t="s">
        <v>28</v>
      </c>
      <c r="H102" s="41">
        <v>1</v>
      </c>
      <c r="I102" s="41">
        <v>10</v>
      </c>
      <c r="J102" s="41">
        <v>10</v>
      </c>
      <c r="K102" s="44">
        <v>1</v>
      </c>
      <c r="L102" s="20">
        <v>245804723.94</v>
      </c>
      <c r="M102" s="19" t="s">
        <v>15954</v>
      </c>
      <c r="N102" s="28" t="s">
        <v>15955</v>
      </c>
    </row>
    <row r="103" spans="1:14" ht="30" x14ac:dyDescent="0.25">
      <c r="A103" s="27" t="s">
        <v>25</v>
      </c>
      <c r="B103" s="19" t="s">
        <v>16777</v>
      </c>
      <c r="C103" s="19" t="s">
        <v>16777</v>
      </c>
      <c r="D103" s="38" t="s">
        <v>16087</v>
      </c>
      <c r="E103" s="38" t="s">
        <v>191</v>
      </c>
      <c r="F103" s="41" t="s">
        <v>190</v>
      </c>
      <c r="G103" s="19" t="s">
        <v>181</v>
      </c>
      <c r="H103" s="41">
        <v>1</v>
      </c>
      <c r="I103" s="41">
        <v>10</v>
      </c>
      <c r="J103" s="41">
        <v>10</v>
      </c>
      <c r="K103" s="44">
        <v>1</v>
      </c>
      <c r="L103" s="20">
        <v>93687838.200000003</v>
      </c>
      <c r="M103" s="19" t="s">
        <v>15954</v>
      </c>
      <c r="N103" s="28" t="s">
        <v>15955</v>
      </c>
    </row>
    <row r="104" spans="1:14" ht="30" x14ac:dyDescent="0.25">
      <c r="A104" s="27" t="s">
        <v>25</v>
      </c>
      <c r="B104" s="19" t="s">
        <v>16777</v>
      </c>
      <c r="C104" s="19" t="s">
        <v>16777</v>
      </c>
      <c r="D104" s="38" t="s">
        <v>16087</v>
      </c>
      <c r="E104" s="38" t="s">
        <v>192</v>
      </c>
      <c r="F104" s="41" t="s">
        <v>190</v>
      </c>
      <c r="G104" s="19" t="s">
        <v>181</v>
      </c>
      <c r="H104" s="41">
        <v>1</v>
      </c>
      <c r="I104" s="41">
        <v>10</v>
      </c>
      <c r="J104" s="41">
        <v>10</v>
      </c>
      <c r="K104" s="44">
        <v>1</v>
      </c>
      <c r="L104" s="20">
        <v>4421884744.0799999</v>
      </c>
      <c r="M104" s="19" t="s">
        <v>15954</v>
      </c>
      <c r="N104" s="28" t="s">
        <v>15955</v>
      </c>
    </row>
    <row r="105" spans="1:14" ht="30" x14ac:dyDescent="0.25">
      <c r="A105" s="27" t="s">
        <v>25</v>
      </c>
      <c r="B105" s="19" t="s">
        <v>16777</v>
      </c>
      <c r="C105" s="19" t="s">
        <v>16777</v>
      </c>
      <c r="D105" s="38" t="s">
        <v>16087</v>
      </c>
      <c r="E105" s="38" t="s">
        <v>193</v>
      </c>
      <c r="F105" s="41" t="s">
        <v>194</v>
      </c>
      <c r="G105" s="19" t="s">
        <v>181</v>
      </c>
      <c r="H105" s="41">
        <v>1</v>
      </c>
      <c r="I105" s="41">
        <v>10</v>
      </c>
      <c r="J105" s="41">
        <v>10</v>
      </c>
      <c r="K105" s="44">
        <v>1</v>
      </c>
      <c r="L105" s="20">
        <v>74290455</v>
      </c>
      <c r="M105" s="19" t="s">
        <v>15954</v>
      </c>
      <c r="N105" s="28" t="s">
        <v>15955</v>
      </c>
    </row>
    <row r="106" spans="1:14" x14ac:dyDescent="0.25">
      <c r="A106" s="27" t="s">
        <v>25</v>
      </c>
      <c r="B106" s="19" t="s">
        <v>17030</v>
      </c>
      <c r="C106" s="19" t="s">
        <v>16778</v>
      </c>
      <c r="D106" s="38" t="s">
        <v>16088</v>
      </c>
      <c r="E106" s="38" t="s">
        <v>195</v>
      </c>
      <c r="F106" s="41" t="s">
        <v>194</v>
      </c>
      <c r="G106" s="19" t="s">
        <v>181</v>
      </c>
      <c r="H106" s="41">
        <v>1</v>
      </c>
      <c r="I106" s="41">
        <v>10</v>
      </c>
      <c r="J106" s="41">
        <v>10</v>
      </c>
      <c r="K106" s="44">
        <v>1</v>
      </c>
      <c r="L106" s="20">
        <v>136764521.28</v>
      </c>
      <c r="M106" s="19" t="s">
        <v>15954</v>
      </c>
      <c r="N106" s="28" t="s">
        <v>15955</v>
      </c>
    </row>
    <row r="107" spans="1:14" ht="90" x14ac:dyDescent="0.25">
      <c r="A107" s="27" t="s">
        <v>25</v>
      </c>
      <c r="B107" s="19" t="s">
        <v>17012</v>
      </c>
      <c r="C107" s="19" t="s">
        <v>16739</v>
      </c>
      <c r="D107" s="38" t="s">
        <v>16049</v>
      </c>
      <c r="E107" s="38" t="s">
        <v>196</v>
      </c>
      <c r="F107" s="41" t="s">
        <v>197</v>
      </c>
      <c r="G107" s="19" t="s">
        <v>181</v>
      </c>
      <c r="H107" s="41">
        <v>8</v>
      </c>
      <c r="I107" s="41">
        <v>4</v>
      </c>
      <c r="J107" s="41">
        <v>10</v>
      </c>
      <c r="K107" s="44">
        <v>1</v>
      </c>
      <c r="L107" s="20">
        <v>2116619955.49</v>
      </c>
      <c r="M107" s="19" t="s">
        <v>11</v>
      </c>
      <c r="N107" s="28" t="s">
        <v>15953</v>
      </c>
    </row>
    <row r="108" spans="1:14" ht="30" x14ac:dyDescent="0.25">
      <c r="A108" s="27" t="s">
        <v>25</v>
      </c>
      <c r="B108" s="19" t="s">
        <v>17031</v>
      </c>
      <c r="C108" s="19" t="s">
        <v>16779</v>
      </c>
      <c r="D108" s="38" t="s">
        <v>16089</v>
      </c>
      <c r="E108" s="38" t="s">
        <v>198</v>
      </c>
      <c r="F108" s="41" t="s">
        <v>199</v>
      </c>
      <c r="G108" s="19" t="s">
        <v>181</v>
      </c>
      <c r="H108" s="41">
        <v>1</v>
      </c>
      <c r="I108" s="41">
        <v>10</v>
      </c>
      <c r="J108" s="41">
        <v>10</v>
      </c>
      <c r="K108" s="44">
        <v>1</v>
      </c>
      <c r="L108" s="20">
        <v>713073685.34000003</v>
      </c>
      <c r="M108" s="19" t="s">
        <v>11</v>
      </c>
      <c r="N108" s="28" t="s">
        <v>15955</v>
      </c>
    </row>
    <row r="109" spans="1:14" ht="30" x14ac:dyDescent="0.25">
      <c r="A109" s="27" t="s">
        <v>25</v>
      </c>
      <c r="B109" s="19" t="s">
        <v>17031</v>
      </c>
      <c r="C109" s="19" t="s">
        <v>16779</v>
      </c>
      <c r="D109" s="38" t="s">
        <v>16089</v>
      </c>
      <c r="E109" s="38" t="s">
        <v>200</v>
      </c>
      <c r="F109" s="41" t="s">
        <v>199</v>
      </c>
      <c r="G109" s="19" t="s">
        <v>181</v>
      </c>
      <c r="H109" s="41">
        <v>1</v>
      </c>
      <c r="I109" s="41">
        <v>10</v>
      </c>
      <c r="J109" s="41">
        <v>10</v>
      </c>
      <c r="K109" s="44">
        <v>1</v>
      </c>
      <c r="L109" s="20">
        <v>3164511837.27</v>
      </c>
      <c r="M109" s="19" t="s">
        <v>15954</v>
      </c>
      <c r="N109" s="28" t="s">
        <v>15955</v>
      </c>
    </row>
    <row r="110" spans="1:14" ht="30" x14ac:dyDescent="0.25">
      <c r="A110" s="27" t="s">
        <v>25</v>
      </c>
      <c r="B110" s="19" t="s">
        <v>17031</v>
      </c>
      <c r="C110" s="19" t="s">
        <v>16779</v>
      </c>
      <c r="D110" s="38" t="s">
        <v>16089</v>
      </c>
      <c r="E110" s="38" t="s">
        <v>201</v>
      </c>
      <c r="F110" s="41" t="s">
        <v>202</v>
      </c>
      <c r="G110" s="19" t="s">
        <v>181</v>
      </c>
      <c r="H110" s="41">
        <v>1</v>
      </c>
      <c r="I110" s="41">
        <v>10</v>
      </c>
      <c r="J110" s="41">
        <v>10</v>
      </c>
      <c r="K110" s="44">
        <v>1</v>
      </c>
      <c r="L110" s="20">
        <v>1358731535.1800001</v>
      </c>
      <c r="M110" s="19" t="s">
        <v>15954</v>
      </c>
      <c r="N110" s="28" t="s">
        <v>15955</v>
      </c>
    </row>
    <row r="111" spans="1:14" ht="30" x14ac:dyDescent="0.25">
      <c r="A111" s="27" t="s">
        <v>25</v>
      </c>
      <c r="B111" s="19" t="s">
        <v>17031</v>
      </c>
      <c r="C111" s="19" t="s">
        <v>16779</v>
      </c>
      <c r="D111" s="38" t="s">
        <v>16089</v>
      </c>
      <c r="E111" s="38" t="s">
        <v>203</v>
      </c>
      <c r="F111" s="41" t="s">
        <v>202</v>
      </c>
      <c r="G111" s="19" t="s">
        <v>181</v>
      </c>
      <c r="H111" s="41">
        <v>1</v>
      </c>
      <c r="I111" s="41">
        <v>10</v>
      </c>
      <c r="J111" s="41">
        <v>10</v>
      </c>
      <c r="K111" s="44">
        <v>1</v>
      </c>
      <c r="L111" s="20">
        <v>1815328270.78</v>
      </c>
      <c r="M111" s="19" t="s">
        <v>15954</v>
      </c>
      <c r="N111" s="28" t="s">
        <v>15955</v>
      </c>
    </row>
    <row r="112" spans="1:14" ht="45" x14ac:dyDescent="0.25">
      <c r="A112" s="27" t="s">
        <v>25</v>
      </c>
      <c r="B112" s="19" t="s">
        <v>17031</v>
      </c>
      <c r="C112" s="19" t="s">
        <v>16779</v>
      </c>
      <c r="D112" s="38" t="s">
        <v>16089</v>
      </c>
      <c r="E112" s="38" t="s">
        <v>204</v>
      </c>
      <c r="F112" s="41" t="s">
        <v>202</v>
      </c>
      <c r="G112" s="19" t="s">
        <v>181</v>
      </c>
      <c r="H112" s="41">
        <v>1</v>
      </c>
      <c r="I112" s="41">
        <v>10</v>
      </c>
      <c r="J112" s="41">
        <v>10</v>
      </c>
      <c r="K112" s="44">
        <v>1</v>
      </c>
      <c r="L112" s="20">
        <v>9479618874.6299992</v>
      </c>
      <c r="M112" s="19" t="s">
        <v>15954</v>
      </c>
      <c r="N112" s="28" t="s">
        <v>15955</v>
      </c>
    </row>
    <row r="113" spans="1:14" ht="30" x14ac:dyDescent="0.25">
      <c r="A113" s="27" t="s">
        <v>25</v>
      </c>
      <c r="B113" s="19" t="s">
        <v>17031</v>
      </c>
      <c r="C113" s="19" t="s">
        <v>16779</v>
      </c>
      <c r="D113" s="38" t="s">
        <v>16089</v>
      </c>
      <c r="E113" s="38" t="s">
        <v>205</v>
      </c>
      <c r="F113" s="41" t="s">
        <v>202</v>
      </c>
      <c r="G113" s="19" t="s">
        <v>181</v>
      </c>
      <c r="H113" s="41">
        <v>1</v>
      </c>
      <c r="I113" s="41">
        <v>10</v>
      </c>
      <c r="J113" s="41">
        <v>10</v>
      </c>
      <c r="K113" s="44">
        <v>1</v>
      </c>
      <c r="L113" s="20">
        <v>567404428.65999985</v>
      </c>
      <c r="M113" s="19" t="s">
        <v>15954</v>
      </c>
      <c r="N113" s="28" t="s">
        <v>15955</v>
      </c>
    </row>
    <row r="114" spans="1:14" ht="30" x14ac:dyDescent="0.25">
      <c r="A114" s="27" t="s">
        <v>25</v>
      </c>
      <c r="B114" s="19" t="s">
        <v>17031</v>
      </c>
      <c r="C114" s="19" t="s">
        <v>16779</v>
      </c>
      <c r="D114" s="38" t="s">
        <v>16089</v>
      </c>
      <c r="E114" s="38" t="s">
        <v>206</v>
      </c>
      <c r="F114" s="41" t="s">
        <v>202</v>
      </c>
      <c r="G114" s="19" t="s">
        <v>181</v>
      </c>
      <c r="H114" s="41">
        <v>1</v>
      </c>
      <c r="I114" s="41">
        <v>10</v>
      </c>
      <c r="J114" s="41">
        <v>10</v>
      </c>
      <c r="K114" s="44">
        <v>1</v>
      </c>
      <c r="L114" s="20">
        <v>5479881568.9599991</v>
      </c>
      <c r="M114" s="19" t="s">
        <v>15954</v>
      </c>
      <c r="N114" s="28" t="s">
        <v>15955</v>
      </c>
    </row>
    <row r="115" spans="1:14" ht="45" x14ac:dyDescent="0.25">
      <c r="A115" s="27" t="s">
        <v>25</v>
      </c>
      <c r="B115" s="19" t="s">
        <v>17031</v>
      </c>
      <c r="C115" s="19" t="s">
        <v>16779</v>
      </c>
      <c r="D115" s="38" t="s">
        <v>16089</v>
      </c>
      <c r="E115" s="38" t="s">
        <v>207</v>
      </c>
      <c r="F115" s="41" t="s">
        <v>202</v>
      </c>
      <c r="G115" s="19" t="s">
        <v>181</v>
      </c>
      <c r="H115" s="41">
        <v>1</v>
      </c>
      <c r="I115" s="41">
        <v>10</v>
      </c>
      <c r="J115" s="41">
        <v>10</v>
      </c>
      <c r="K115" s="44">
        <v>1</v>
      </c>
      <c r="L115" s="20">
        <v>1596431992.3799999</v>
      </c>
      <c r="M115" s="19" t="s">
        <v>15954</v>
      </c>
      <c r="N115" s="28" t="s">
        <v>15955</v>
      </c>
    </row>
    <row r="116" spans="1:14" ht="30" x14ac:dyDescent="0.25">
      <c r="A116" s="27" t="s">
        <v>25</v>
      </c>
      <c r="B116" s="19" t="s">
        <v>17031</v>
      </c>
      <c r="C116" s="19" t="s">
        <v>16779</v>
      </c>
      <c r="D116" s="38" t="s">
        <v>16089</v>
      </c>
      <c r="E116" s="38" t="s">
        <v>208</v>
      </c>
      <c r="F116" s="41" t="s">
        <v>202</v>
      </c>
      <c r="G116" s="19" t="s">
        <v>181</v>
      </c>
      <c r="H116" s="41">
        <v>1</v>
      </c>
      <c r="I116" s="41">
        <v>10</v>
      </c>
      <c r="J116" s="41">
        <v>10</v>
      </c>
      <c r="K116" s="44">
        <v>1</v>
      </c>
      <c r="L116" s="20">
        <v>1506594954.55</v>
      </c>
      <c r="M116" s="19" t="s">
        <v>15954</v>
      </c>
      <c r="N116" s="28" t="s">
        <v>15955</v>
      </c>
    </row>
    <row r="117" spans="1:14" ht="45" x14ac:dyDescent="0.25">
      <c r="A117" s="27" t="s">
        <v>25</v>
      </c>
      <c r="B117" s="19" t="s">
        <v>17031</v>
      </c>
      <c r="C117" s="19" t="s">
        <v>16779</v>
      </c>
      <c r="D117" s="38" t="s">
        <v>16089</v>
      </c>
      <c r="E117" s="38" t="s">
        <v>209</v>
      </c>
      <c r="F117" s="41" t="s">
        <v>202</v>
      </c>
      <c r="G117" s="19" t="s">
        <v>181</v>
      </c>
      <c r="H117" s="41">
        <v>1</v>
      </c>
      <c r="I117" s="41">
        <v>10</v>
      </c>
      <c r="J117" s="41">
        <v>10</v>
      </c>
      <c r="K117" s="44">
        <v>1</v>
      </c>
      <c r="L117" s="20">
        <v>1152906276.51</v>
      </c>
      <c r="M117" s="19" t="s">
        <v>15954</v>
      </c>
      <c r="N117" s="28" t="s">
        <v>15955</v>
      </c>
    </row>
    <row r="118" spans="1:14" ht="45" x14ac:dyDescent="0.25">
      <c r="A118" s="27" t="s">
        <v>25</v>
      </c>
      <c r="B118" s="19" t="s">
        <v>17031</v>
      </c>
      <c r="C118" s="19" t="s">
        <v>16779</v>
      </c>
      <c r="D118" s="38" t="s">
        <v>16089</v>
      </c>
      <c r="E118" s="38" t="s">
        <v>210</v>
      </c>
      <c r="F118" s="41" t="s">
        <v>202</v>
      </c>
      <c r="G118" s="19" t="s">
        <v>181</v>
      </c>
      <c r="H118" s="41">
        <v>1</v>
      </c>
      <c r="I118" s="41">
        <v>10</v>
      </c>
      <c r="J118" s="41">
        <v>10</v>
      </c>
      <c r="K118" s="44">
        <v>1</v>
      </c>
      <c r="L118" s="20">
        <v>9302837501.5699978</v>
      </c>
      <c r="M118" s="19" t="s">
        <v>15954</v>
      </c>
      <c r="N118" s="28" t="s">
        <v>15955</v>
      </c>
    </row>
    <row r="119" spans="1:14" ht="30" x14ac:dyDescent="0.25">
      <c r="A119" s="27" t="s">
        <v>25</v>
      </c>
      <c r="B119" s="19" t="s">
        <v>17031</v>
      </c>
      <c r="C119" s="19" t="s">
        <v>16779</v>
      </c>
      <c r="D119" s="38" t="s">
        <v>16089</v>
      </c>
      <c r="E119" s="38" t="s">
        <v>211</v>
      </c>
      <c r="F119" s="41" t="s">
        <v>202</v>
      </c>
      <c r="G119" s="19" t="s">
        <v>181</v>
      </c>
      <c r="H119" s="41">
        <v>1</v>
      </c>
      <c r="I119" s="41">
        <v>10</v>
      </c>
      <c r="J119" s="41">
        <v>10</v>
      </c>
      <c r="K119" s="44">
        <v>1</v>
      </c>
      <c r="L119" s="20">
        <v>812852295.69000006</v>
      </c>
      <c r="M119" s="19" t="s">
        <v>15954</v>
      </c>
      <c r="N119" s="28" t="s">
        <v>15955</v>
      </c>
    </row>
    <row r="120" spans="1:14" ht="30" x14ac:dyDescent="0.25">
      <c r="A120" s="27" t="s">
        <v>25</v>
      </c>
      <c r="B120" s="19" t="s">
        <v>17031</v>
      </c>
      <c r="C120" s="19" t="s">
        <v>16779</v>
      </c>
      <c r="D120" s="38" t="s">
        <v>16089</v>
      </c>
      <c r="E120" s="38" t="s">
        <v>212</v>
      </c>
      <c r="F120" s="41" t="s">
        <v>202</v>
      </c>
      <c r="G120" s="19" t="s">
        <v>181</v>
      </c>
      <c r="H120" s="41">
        <v>1</v>
      </c>
      <c r="I120" s="41">
        <v>10</v>
      </c>
      <c r="J120" s="41">
        <v>10</v>
      </c>
      <c r="K120" s="44">
        <v>1</v>
      </c>
      <c r="L120" s="20">
        <v>2129833942.8999999</v>
      </c>
      <c r="M120" s="19" t="s">
        <v>15954</v>
      </c>
      <c r="N120" s="28" t="s">
        <v>15955</v>
      </c>
    </row>
    <row r="121" spans="1:14" ht="30" x14ac:dyDescent="0.25">
      <c r="A121" s="27" t="s">
        <v>25</v>
      </c>
      <c r="B121" s="19" t="s">
        <v>17031</v>
      </c>
      <c r="C121" s="19" t="s">
        <v>16779</v>
      </c>
      <c r="D121" s="38" t="s">
        <v>16089</v>
      </c>
      <c r="E121" s="38" t="s">
        <v>213</v>
      </c>
      <c r="F121" s="41" t="s">
        <v>202</v>
      </c>
      <c r="G121" s="19" t="s">
        <v>181</v>
      </c>
      <c r="H121" s="41">
        <v>1</v>
      </c>
      <c r="I121" s="41">
        <v>10</v>
      </c>
      <c r="J121" s="41">
        <v>10</v>
      </c>
      <c r="K121" s="44">
        <v>1</v>
      </c>
      <c r="L121" s="20">
        <v>1311496038.03</v>
      </c>
      <c r="M121" s="19" t="s">
        <v>15954</v>
      </c>
      <c r="N121" s="28" t="s">
        <v>15955</v>
      </c>
    </row>
    <row r="122" spans="1:14" ht="30" x14ac:dyDescent="0.25">
      <c r="A122" s="27" t="s">
        <v>25</v>
      </c>
      <c r="B122" s="19" t="s">
        <v>17031</v>
      </c>
      <c r="C122" s="19" t="s">
        <v>16779</v>
      </c>
      <c r="D122" s="38" t="s">
        <v>16089</v>
      </c>
      <c r="E122" s="38" t="s">
        <v>214</v>
      </c>
      <c r="F122" s="41" t="s">
        <v>202</v>
      </c>
      <c r="G122" s="19" t="s">
        <v>181</v>
      </c>
      <c r="H122" s="41">
        <v>1</v>
      </c>
      <c r="I122" s="41">
        <v>10</v>
      </c>
      <c r="J122" s="41">
        <v>10</v>
      </c>
      <c r="K122" s="44">
        <v>1</v>
      </c>
      <c r="L122" s="20">
        <v>3193764990.9100003</v>
      </c>
      <c r="M122" s="19" t="s">
        <v>15954</v>
      </c>
      <c r="N122" s="28" t="s">
        <v>15955</v>
      </c>
    </row>
    <row r="123" spans="1:14" ht="30" x14ac:dyDescent="0.25">
      <c r="A123" s="27" t="s">
        <v>25</v>
      </c>
      <c r="B123" s="19" t="s">
        <v>16777</v>
      </c>
      <c r="C123" s="19" t="s">
        <v>16777</v>
      </c>
      <c r="D123" s="38" t="s">
        <v>16087</v>
      </c>
      <c r="E123" s="38" t="s">
        <v>215</v>
      </c>
      <c r="F123" s="41" t="s">
        <v>216</v>
      </c>
      <c r="G123" s="19" t="s">
        <v>181</v>
      </c>
      <c r="H123" s="41">
        <v>1</v>
      </c>
      <c r="I123" s="41">
        <v>10</v>
      </c>
      <c r="J123" s="41">
        <v>10</v>
      </c>
      <c r="K123" s="44">
        <v>1</v>
      </c>
      <c r="L123" s="20">
        <v>102496283.36</v>
      </c>
      <c r="M123" s="19" t="s">
        <v>15954</v>
      </c>
      <c r="N123" s="28" t="s">
        <v>15953</v>
      </c>
    </row>
    <row r="124" spans="1:14" ht="30" x14ac:dyDescent="0.25">
      <c r="A124" s="27" t="s">
        <v>25</v>
      </c>
      <c r="B124" s="19" t="s">
        <v>16777</v>
      </c>
      <c r="C124" s="19" t="s">
        <v>16777</v>
      </c>
      <c r="D124" s="38" t="s">
        <v>16087</v>
      </c>
      <c r="E124" s="38" t="s">
        <v>217</v>
      </c>
      <c r="F124" s="41" t="s">
        <v>218</v>
      </c>
      <c r="G124" s="19" t="s">
        <v>181</v>
      </c>
      <c r="H124" s="41">
        <v>1</v>
      </c>
      <c r="I124" s="41">
        <v>10</v>
      </c>
      <c r="J124" s="41">
        <v>10</v>
      </c>
      <c r="K124" s="44">
        <v>1</v>
      </c>
      <c r="L124" s="20">
        <v>599396223.36000001</v>
      </c>
      <c r="M124" s="19" t="s">
        <v>15954</v>
      </c>
      <c r="N124" s="28" t="s">
        <v>15953</v>
      </c>
    </row>
    <row r="125" spans="1:14" ht="45" x14ac:dyDescent="0.25">
      <c r="A125" s="27" t="s">
        <v>25</v>
      </c>
      <c r="B125" s="19" t="s">
        <v>16777</v>
      </c>
      <c r="C125" s="19" t="s">
        <v>16777</v>
      </c>
      <c r="D125" s="38" t="s">
        <v>16087</v>
      </c>
      <c r="E125" s="38" t="s">
        <v>219</v>
      </c>
      <c r="F125" s="41" t="s">
        <v>218</v>
      </c>
      <c r="G125" s="19" t="s">
        <v>28</v>
      </c>
      <c r="H125" s="41">
        <v>1</v>
      </c>
      <c r="I125" s="41">
        <v>1</v>
      </c>
      <c r="J125" s="41">
        <v>10</v>
      </c>
      <c r="K125" s="44">
        <v>1</v>
      </c>
      <c r="L125" s="20">
        <v>2969469785.4200001</v>
      </c>
      <c r="M125" s="19" t="s">
        <v>15954</v>
      </c>
      <c r="N125" s="28" t="s">
        <v>15953</v>
      </c>
    </row>
    <row r="126" spans="1:14" ht="30" x14ac:dyDescent="0.25">
      <c r="A126" s="27" t="s">
        <v>25</v>
      </c>
      <c r="B126" s="19" t="s">
        <v>16777</v>
      </c>
      <c r="C126" s="19" t="s">
        <v>16777</v>
      </c>
      <c r="D126" s="38" t="s">
        <v>16087</v>
      </c>
      <c r="E126" s="38" t="s">
        <v>220</v>
      </c>
      <c r="F126" s="41" t="s">
        <v>218</v>
      </c>
      <c r="G126" s="19" t="s">
        <v>28</v>
      </c>
      <c r="H126" s="41">
        <v>1</v>
      </c>
      <c r="I126" s="41">
        <v>10</v>
      </c>
      <c r="J126" s="41">
        <v>10</v>
      </c>
      <c r="K126" s="44">
        <v>1</v>
      </c>
      <c r="L126" s="20">
        <v>242689445.94999999</v>
      </c>
      <c r="M126" s="19" t="s">
        <v>15954</v>
      </c>
      <c r="N126" s="28" t="s">
        <v>15955</v>
      </c>
    </row>
    <row r="127" spans="1:14" ht="30" x14ac:dyDescent="0.25">
      <c r="A127" s="27" t="s">
        <v>25</v>
      </c>
      <c r="B127" s="19" t="s">
        <v>17030</v>
      </c>
      <c r="C127" s="19" t="s">
        <v>16778</v>
      </c>
      <c r="D127" s="38" t="s">
        <v>16088</v>
      </c>
      <c r="E127" s="38" t="s">
        <v>221</v>
      </c>
      <c r="F127" s="41" t="s">
        <v>222</v>
      </c>
      <c r="G127" s="19" t="s">
        <v>28</v>
      </c>
      <c r="H127" s="41">
        <v>1</v>
      </c>
      <c r="I127" s="41">
        <v>10</v>
      </c>
      <c r="J127" s="41">
        <v>10</v>
      </c>
      <c r="K127" s="44">
        <v>1</v>
      </c>
      <c r="L127" s="20">
        <v>477412185.60000002</v>
      </c>
      <c r="M127" s="19" t="s">
        <v>15954</v>
      </c>
      <c r="N127" s="28" t="s">
        <v>15953</v>
      </c>
    </row>
    <row r="128" spans="1:14" ht="30" x14ac:dyDescent="0.25">
      <c r="A128" s="27" t="s">
        <v>25</v>
      </c>
      <c r="B128" s="19" t="s">
        <v>16759</v>
      </c>
      <c r="C128" s="19" t="s">
        <v>16759</v>
      </c>
      <c r="D128" s="38" t="s">
        <v>16069</v>
      </c>
      <c r="E128" s="38" t="s">
        <v>223</v>
      </c>
      <c r="F128" s="41" t="s">
        <v>224</v>
      </c>
      <c r="G128" s="19" t="s">
        <v>181</v>
      </c>
      <c r="H128" s="41">
        <v>1</v>
      </c>
      <c r="I128" s="41">
        <v>10</v>
      </c>
      <c r="J128" s="41">
        <v>10</v>
      </c>
      <c r="K128" s="44">
        <v>480</v>
      </c>
      <c r="L128" s="20">
        <v>329233017.60000002</v>
      </c>
      <c r="M128" s="19" t="s">
        <v>11</v>
      </c>
      <c r="N128" s="28" t="s">
        <v>15953</v>
      </c>
    </row>
    <row r="129" spans="1:14" ht="30" x14ac:dyDescent="0.25">
      <c r="A129" s="27" t="s">
        <v>25</v>
      </c>
      <c r="B129" s="19" t="s">
        <v>16759</v>
      </c>
      <c r="C129" s="19" t="s">
        <v>16759</v>
      </c>
      <c r="D129" s="38" t="s">
        <v>16069</v>
      </c>
      <c r="E129" s="38" t="s">
        <v>225</v>
      </c>
      <c r="F129" s="41" t="s">
        <v>226</v>
      </c>
      <c r="G129" s="19" t="s">
        <v>28</v>
      </c>
      <c r="H129" s="41">
        <v>8</v>
      </c>
      <c r="I129" s="41">
        <v>4</v>
      </c>
      <c r="J129" s="41">
        <v>10</v>
      </c>
      <c r="K129" s="44">
        <v>5</v>
      </c>
      <c r="L129" s="20">
        <v>87500000</v>
      </c>
      <c r="M129" s="19" t="s">
        <v>11</v>
      </c>
      <c r="N129" s="28" t="s">
        <v>15953</v>
      </c>
    </row>
    <row r="130" spans="1:14" ht="30" x14ac:dyDescent="0.25">
      <c r="A130" s="27" t="s">
        <v>25</v>
      </c>
      <c r="B130" s="19" t="s">
        <v>16759</v>
      </c>
      <c r="C130" s="19" t="s">
        <v>16759</v>
      </c>
      <c r="D130" s="38" t="s">
        <v>16069</v>
      </c>
      <c r="E130" s="38" t="s">
        <v>227</v>
      </c>
      <c r="F130" s="41" t="s">
        <v>226</v>
      </c>
      <c r="G130" s="19" t="s">
        <v>181</v>
      </c>
      <c r="H130" s="41">
        <v>8</v>
      </c>
      <c r="I130" s="41">
        <v>4</v>
      </c>
      <c r="J130" s="41">
        <v>10</v>
      </c>
      <c r="K130" s="44">
        <v>185</v>
      </c>
      <c r="L130" s="20">
        <v>710954034.38</v>
      </c>
      <c r="M130" s="19" t="s">
        <v>11</v>
      </c>
      <c r="N130" s="28" t="s">
        <v>15953</v>
      </c>
    </row>
    <row r="131" spans="1:14" x14ac:dyDescent="0.25">
      <c r="A131" s="27" t="s">
        <v>25</v>
      </c>
      <c r="B131" s="19" t="s">
        <v>17030</v>
      </c>
      <c r="C131" s="19" t="s">
        <v>16778</v>
      </c>
      <c r="D131" s="38" t="s">
        <v>16088</v>
      </c>
      <c r="E131" s="38" t="s">
        <v>228</v>
      </c>
      <c r="F131" s="41" t="s">
        <v>229</v>
      </c>
      <c r="G131" s="19" t="s">
        <v>28</v>
      </c>
      <c r="H131" s="41">
        <v>1</v>
      </c>
      <c r="I131" s="41">
        <v>10</v>
      </c>
      <c r="J131" s="41">
        <v>10</v>
      </c>
      <c r="K131" s="44">
        <v>2</v>
      </c>
      <c r="L131" s="20">
        <v>151955053.94999999</v>
      </c>
      <c r="M131" s="19" t="s">
        <v>11</v>
      </c>
      <c r="N131" s="28" t="s">
        <v>15953</v>
      </c>
    </row>
    <row r="132" spans="1:14" ht="30" x14ac:dyDescent="0.25">
      <c r="A132" s="27" t="s">
        <v>25</v>
      </c>
      <c r="B132" s="19" t="s">
        <v>17030</v>
      </c>
      <c r="C132" s="19" t="s">
        <v>16778</v>
      </c>
      <c r="D132" s="38" t="s">
        <v>16088</v>
      </c>
      <c r="E132" s="38" t="s">
        <v>230</v>
      </c>
      <c r="F132" s="41" t="s">
        <v>231</v>
      </c>
      <c r="G132" s="19" t="s">
        <v>28</v>
      </c>
      <c r="H132" s="41">
        <v>1</v>
      </c>
      <c r="I132" s="41">
        <v>10</v>
      </c>
      <c r="J132" s="41">
        <v>10</v>
      </c>
      <c r="K132" s="44">
        <v>1</v>
      </c>
      <c r="L132" s="20">
        <v>11749945.6</v>
      </c>
      <c r="M132" s="19" t="s">
        <v>15962</v>
      </c>
      <c r="N132" s="28" t="s">
        <v>15953</v>
      </c>
    </row>
    <row r="133" spans="1:14" x14ac:dyDescent="0.25">
      <c r="A133" s="27" t="s">
        <v>25</v>
      </c>
      <c r="B133" s="19" t="s">
        <v>17030</v>
      </c>
      <c r="C133" s="19" t="s">
        <v>16778</v>
      </c>
      <c r="D133" s="38" t="s">
        <v>16088</v>
      </c>
      <c r="E133" s="38" t="s">
        <v>16324</v>
      </c>
      <c r="F133" s="41" t="s">
        <v>232</v>
      </c>
      <c r="G133" s="19" t="s">
        <v>28</v>
      </c>
      <c r="H133" s="41">
        <v>1</v>
      </c>
      <c r="I133" s="41">
        <v>10</v>
      </c>
      <c r="J133" s="41">
        <v>10</v>
      </c>
      <c r="K133" s="44">
        <v>20</v>
      </c>
      <c r="L133" s="20">
        <v>14080000</v>
      </c>
      <c r="M133" s="19" t="s">
        <v>11</v>
      </c>
      <c r="N133" s="28" t="s">
        <v>15953</v>
      </c>
    </row>
    <row r="134" spans="1:14" ht="30" x14ac:dyDescent="0.25">
      <c r="A134" s="27" t="s">
        <v>25</v>
      </c>
      <c r="B134" s="19" t="s">
        <v>16759</v>
      </c>
      <c r="C134" s="19" t="s">
        <v>16759</v>
      </c>
      <c r="D134" s="38" t="s">
        <v>16069</v>
      </c>
      <c r="E134" s="38" t="s">
        <v>16325</v>
      </c>
      <c r="F134" s="41" t="s">
        <v>233</v>
      </c>
      <c r="G134" s="19" t="s">
        <v>28</v>
      </c>
      <c r="H134" s="41">
        <v>1</v>
      </c>
      <c r="I134" s="41">
        <v>10</v>
      </c>
      <c r="J134" s="41">
        <v>10</v>
      </c>
      <c r="K134" s="44">
        <v>20</v>
      </c>
      <c r="L134" s="20">
        <v>3520000</v>
      </c>
      <c r="M134" s="19" t="s">
        <v>11</v>
      </c>
      <c r="N134" s="28" t="s">
        <v>15953</v>
      </c>
    </row>
    <row r="135" spans="1:14" ht="30" x14ac:dyDescent="0.25">
      <c r="A135" s="27" t="s">
        <v>25</v>
      </c>
      <c r="B135" s="19" t="s">
        <v>16759</v>
      </c>
      <c r="C135" s="19" t="s">
        <v>16759</v>
      </c>
      <c r="D135" s="38" t="s">
        <v>16069</v>
      </c>
      <c r="E135" s="38" t="s">
        <v>16326</v>
      </c>
      <c r="F135" s="41" t="s">
        <v>224</v>
      </c>
      <c r="G135" s="19" t="s">
        <v>28</v>
      </c>
      <c r="H135" s="41">
        <v>1</v>
      </c>
      <c r="I135" s="41">
        <v>10</v>
      </c>
      <c r="J135" s="41">
        <v>10</v>
      </c>
      <c r="K135" s="44">
        <v>20</v>
      </c>
      <c r="L135" s="20">
        <v>3696000</v>
      </c>
      <c r="M135" s="19" t="s">
        <v>11</v>
      </c>
      <c r="N135" s="28" t="s">
        <v>15953</v>
      </c>
    </row>
    <row r="136" spans="1:14" ht="30" x14ac:dyDescent="0.25">
      <c r="A136" s="27" t="s">
        <v>25</v>
      </c>
      <c r="B136" s="19" t="s">
        <v>16780</v>
      </c>
      <c r="C136" s="19" t="s">
        <v>16780</v>
      </c>
      <c r="D136" s="38" t="s">
        <v>16090</v>
      </c>
      <c r="E136" s="38" t="s">
        <v>16327</v>
      </c>
      <c r="F136" s="41" t="s">
        <v>234</v>
      </c>
      <c r="G136" s="19" t="s">
        <v>28</v>
      </c>
      <c r="H136" s="41">
        <v>1</v>
      </c>
      <c r="I136" s="41">
        <v>10</v>
      </c>
      <c r="J136" s="41">
        <v>10</v>
      </c>
      <c r="K136" s="44">
        <v>25</v>
      </c>
      <c r="L136" s="20">
        <v>7321600</v>
      </c>
      <c r="M136" s="19" t="s">
        <v>11</v>
      </c>
      <c r="N136" s="28" t="s">
        <v>15953</v>
      </c>
    </row>
    <row r="137" spans="1:14" ht="45" x14ac:dyDescent="0.25">
      <c r="A137" s="27" t="s">
        <v>25</v>
      </c>
      <c r="B137" s="19" t="s">
        <v>17032</v>
      </c>
      <c r="C137" s="19" t="s">
        <v>16781</v>
      </c>
      <c r="D137" s="38" t="s">
        <v>16091</v>
      </c>
      <c r="E137" s="38" t="s">
        <v>235</v>
      </c>
      <c r="F137" s="41" t="s">
        <v>236</v>
      </c>
      <c r="G137" s="19" t="s">
        <v>181</v>
      </c>
      <c r="H137" s="41">
        <v>10</v>
      </c>
      <c r="I137" s="41">
        <v>12</v>
      </c>
      <c r="J137" s="41">
        <v>10</v>
      </c>
      <c r="K137" s="44">
        <v>1</v>
      </c>
      <c r="L137" s="20">
        <v>436330395</v>
      </c>
      <c r="M137" s="19" t="s">
        <v>15954</v>
      </c>
      <c r="N137" s="28" t="s">
        <v>15955</v>
      </c>
    </row>
    <row r="138" spans="1:14" ht="30" x14ac:dyDescent="0.25">
      <c r="A138" s="27" t="s">
        <v>25</v>
      </c>
      <c r="B138" s="19" t="s">
        <v>17032</v>
      </c>
      <c r="C138" s="19" t="s">
        <v>16781</v>
      </c>
      <c r="D138" s="38" t="s">
        <v>16091</v>
      </c>
      <c r="E138" s="38" t="s">
        <v>237</v>
      </c>
      <c r="F138" s="41" t="s">
        <v>236</v>
      </c>
      <c r="G138" s="19" t="s">
        <v>181</v>
      </c>
      <c r="H138" s="41">
        <v>1</v>
      </c>
      <c r="I138" s="41">
        <v>10</v>
      </c>
      <c r="J138" s="41">
        <v>10</v>
      </c>
      <c r="K138" s="44">
        <v>1</v>
      </c>
      <c r="L138" s="20">
        <v>1322411948.22</v>
      </c>
      <c r="M138" s="19" t="s">
        <v>15954</v>
      </c>
      <c r="N138" s="28" t="s">
        <v>15953</v>
      </c>
    </row>
    <row r="139" spans="1:14" ht="45" x14ac:dyDescent="0.25">
      <c r="A139" s="27" t="s">
        <v>25</v>
      </c>
      <c r="B139" s="19" t="s">
        <v>17032</v>
      </c>
      <c r="C139" s="19" t="s">
        <v>16781</v>
      </c>
      <c r="D139" s="38" t="s">
        <v>16091</v>
      </c>
      <c r="E139" s="38" t="s">
        <v>238</v>
      </c>
      <c r="F139" s="41" t="s">
        <v>239</v>
      </c>
      <c r="G139" s="19" t="s">
        <v>181</v>
      </c>
      <c r="H139" s="41">
        <v>10</v>
      </c>
      <c r="I139" s="41">
        <v>12</v>
      </c>
      <c r="J139" s="41">
        <v>10</v>
      </c>
      <c r="K139" s="44">
        <v>1</v>
      </c>
      <c r="L139" s="20">
        <v>3070754691.5999999</v>
      </c>
      <c r="M139" s="19" t="s">
        <v>15954</v>
      </c>
      <c r="N139" s="28" t="s">
        <v>15955</v>
      </c>
    </row>
    <row r="140" spans="1:14" ht="30" x14ac:dyDescent="0.25">
      <c r="A140" s="27" t="s">
        <v>25</v>
      </c>
      <c r="B140" s="19" t="s">
        <v>17028</v>
      </c>
      <c r="C140" s="19" t="s">
        <v>16782</v>
      </c>
      <c r="D140" s="38" t="s">
        <v>16092</v>
      </c>
      <c r="E140" s="38" t="s">
        <v>240</v>
      </c>
      <c r="F140" s="41" t="s">
        <v>241</v>
      </c>
      <c r="G140" s="19" t="s">
        <v>181</v>
      </c>
      <c r="H140" s="41">
        <v>1</v>
      </c>
      <c r="I140" s="41">
        <v>10</v>
      </c>
      <c r="J140" s="41">
        <v>10</v>
      </c>
      <c r="K140" s="44">
        <v>1</v>
      </c>
      <c r="L140" s="20">
        <v>3532561800.5799999</v>
      </c>
      <c r="M140" s="19" t="s">
        <v>15954</v>
      </c>
      <c r="N140" s="28" t="s">
        <v>15955</v>
      </c>
    </row>
    <row r="141" spans="1:14" x14ac:dyDescent="0.25">
      <c r="A141" s="27" t="s">
        <v>25</v>
      </c>
      <c r="B141" s="19" t="s">
        <v>17033</v>
      </c>
      <c r="C141" s="19" t="s">
        <v>16783</v>
      </c>
      <c r="D141" s="38" t="s">
        <v>16093</v>
      </c>
      <c r="E141" s="38" t="s">
        <v>242</v>
      </c>
      <c r="F141" s="41" t="s">
        <v>243</v>
      </c>
      <c r="G141" s="19" t="s">
        <v>28</v>
      </c>
      <c r="H141" s="41">
        <v>1</v>
      </c>
      <c r="I141" s="41">
        <v>10</v>
      </c>
      <c r="J141" s="41">
        <v>10</v>
      </c>
      <c r="K141" s="44">
        <v>1</v>
      </c>
      <c r="L141" s="20">
        <v>468985410.31</v>
      </c>
      <c r="M141" s="19" t="s">
        <v>15954</v>
      </c>
      <c r="N141" s="28" t="s">
        <v>15953</v>
      </c>
    </row>
    <row r="142" spans="1:14" ht="30" x14ac:dyDescent="0.25">
      <c r="A142" s="27" t="s">
        <v>25</v>
      </c>
      <c r="B142" s="19" t="s">
        <v>17026</v>
      </c>
      <c r="C142" s="19" t="s">
        <v>16784</v>
      </c>
      <c r="D142" s="38" t="s">
        <v>16094</v>
      </c>
      <c r="E142" s="38" t="s">
        <v>244</v>
      </c>
      <c r="F142" s="41" t="s">
        <v>245</v>
      </c>
      <c r="G142" s="19" t="s">
        <v>28</v>
      </c>
      <c r="H142" s="41">
        <v>1</v>
      </c>
      <c r="I142" s="41">
        <v>10</v>
      </c>
      <c r="J142" s="41">
        <v>10</v>
      </c>
      <c r="K142" s="44">
        <v>1</v>
      </c>
      <c r="L142" s="20">
        <v>8981160</v>
      </c>
      <c r="M142" s="19" t="s">
        <v>15954</v>
      </c>
      <c r="N142" s="28" t="s">
        <v>15955</v>
      </c>
    </row>
    <row r="143" spans="1:14" ht="60" x14ac:dyDescent="0.25">
      <c r="A143" s="27" t="s">
        <v>25</v>
      </c>
      <c r="B143" s="19" t="s">
        <v>17026</v>
      </c>
      <c r="C143" s="19" t="s">
        <v>16784</v>
      </c>
      <c r="D143" s="38" t="s">
        <v>16094</v>
      </c>
      <c r="E143" s="38" t="s">
        <v>246</v>
      </c>
      <c r="F143" s="41" t="s">
        <v>245</v>
      </c>
      <c r="G143" s="19" t="s">
        <v>28</v>
      </c>
      <c r="H143" s="41">
        <v>5</v>
      </c>
      <c r="I143" s="41">
        <v>5</v>
      </c>
      <c r="J143" s="41">
        <v>10</v>
      </c>
      <c r="K143" s="44">
        <v>1</v>
      </c>
      <c r="L143" s="20">
        <v>3662470149.98</v>
      </c>
      <c r="M143" s="19" t="s">
        <v>15954</v>
      </c>
      <c r="N143" s="28" t="s">
        <v>15953</v>
      </c>
    </row>
    <row r="144" spans="1:14" ht="45" x14ac:dyDescent="0.25">
      <c r="A144" s="27" t="s">
        <v>25</v>
      </c>
      <c r="B144" s="19" t="s">
        <v>17026</v>
      </c>
      <c r="C144" s="19" t="s">
        <v>16784</v>
      </c>
      <c r="D144" s="38" t="s">
        <v>16094</v>
      </c>
      <c r="E144" s="38" t="s">
        <v>247</v>
      </c>
      <c r="F144" s="41" t="s">
        <v>245</v>
      </c>
      <c r="G144" s="19" t="s">
        <v>28</v>
      </c>
      <c r="H144" s="41">
        <v>1</v>
      </c>
      <c r="I144" s="41">
        <v>10</v>
      </c>
      <c r="J144" s="41">
        <v>10</v>
      </c>
      <c r="K144" s="44">
        <v>1</v>
      </c>
      <c r="L144" s="20">
        <v>1510906920.0499997</v>
      </c>
      <c r="M144" s="19" t="s">
        <v>15954</v>
      </c>
      <c r="N144" s="28" t="s">
        <v>15955</v>
      </c>
    </row>
    <row r="145" spans="1:14" ht="60" x14ac:dyDescent="0.25">
      <c r="A145" s="27" t="s">
        <v>25</v>
      </c>
      <c r="B145" s="19" t="s">
        <v>17026</v>
      </c>
      <c r="C145" s="19" t="s">
        <v>16784</v>
      </c>
      <c r="D145" s="38" t="s">
        <v>16094</v>
      </c>
      <c r="E145" s="38" t="s">
        <v>16328</v>
      </c>
      <c r="F145" s="41" t="s">
        <v>245</v>
      </c>
      <c r="G145" s="19" t="s">
        <v>28</v>
      </c>
      <c r="H145" s="41">
        <v>1</v>
      </c>
      <c r="I145" s="41">
        <v>10</v>
      </c>
      <c r="J145" s="41">
        <v>10</v>
      </c>
      <c r="K145" s="44">
        <v>1</v>
      </c>
      <c r="L145" s="20">
        <v>1580887538.3600001</v>
      </c>
      <c r="M145" s="19" t="s">
        <v>15954</v>
      </c>
      <c r="N145" s="28" t="s">
        <v>15955</v>
      </c>
    </row>
    <row r="146" spans="1:14" ht="45" x14ac:dyDescent="0.25">
      <c r="A146" s="27" t="s">
        <v>25</v>
      </c>
      <c r="B146" s="19" t="s">
        <v>17026</v>
      </c>
      <c r="C146" s="19" t="s">
        <v>16784</v>
      </c>
      <c r="D146" s="38" t="s">
        <v>16094</v>
      </c>
      <c r="E146" s="38" t="s">
        <v>248</v>
      </c>
      <c r="F146" s="41" t="s">
        <v>245</v>
      </c>
      <c r="G146" s="19" t="s">
        <v>28</v>
      </c>
      <c r="H146" s="41">
        <v>1</v>
      </c>
      <c r="I146" s="41">
        <v>10</v>
      </c>
      <c r="J146" s="41">
        <v>10</v>
      </c>
      <c r="K146" s="44">
        <v>1</v>
      </c>
      <c r="L146" s="20">
        <v>253821819.47999999</v>
      </c>
      <c r="M146" s="19" t="s">
        <v>15954</v>
      </c>
      <c r="N146" s="28" t="s">
        <v>15955</v>
      </c>
    </row>
    <row r="147" spans="1:14" ht="45" x14ac:dyDescent="0.25">
      <c r="A147" s="27" t="s">
        <v>25</v>
      </c>
      <c r="B147" s="19" t="s">
        <v>17026</v>
      </c>
      <c r="C147" s="19" t="s">
        <v>16784</v>
      </c>
      <c r="D147" s="38" t="s">
        <v>16094</v>
      </c>
      <c r="E147" s="38" t="s">
        <v>249</v>
      </c>
      <c r="F147" s="41" t="s">
        <v>245</v>
      </c>
      <c r="G147" s="19" t="s">
        <v>28</v>
      </c>
      <c r="H147" s="41">
        <v>6</v>
      </c>
      <c r="I147" s="41">
        <v>4</v>
      </c>
      <c r="J147" s="41">
        <v>10</v>
      </c>
      <c r="K147" s="44">
        <v>1</v>
      </c>
      <c r="L147" s="20">
        <v>169219581.30000001</v>
      </c>
      <c r="M147" s="19" t="s">
        <v>15954</v>
      </c>
      <c r="N147" s="28" t="s">
        <v>15953</v>
      </c>
    </row>
    <row r="148" spans="1:14" ht="60" x14ac:dyDescent="0.25">
      <c r="A148" s="27" t="s">
        <v>25</v>
      </c>
      <c r="B148" s="19" t="s">
        <v>17026</v>
      </c>
      <c r="C148" s="19" t="s">
        <v>16784</v>
      </c>
      <c r="D148" s="38" t="s">
        <v>16094</v>
      </c>
      <c r="E148" s="38" t="s">
        <v>250</v>
      </c>
      <c r="F148" s="41" t="s">
        <v>245</v>
      </c>
      <c r="G148" s="19" t="s">
        <v>28</v>
      </c>
      <c r="H148" s="41">
        <v>1</v>
      </c>
      <c r="I148" s="41">
        <v>10</v>
      </c>
      <c r="J148" s="41">
        <v>10</v>
      </c>
      <c r="K148" s="44">
        <v>1</v>
      </c>
      <c r="L148" s="20">
        <v>78297143.439999998</v>
      </c>
      <c r="M148" s="19" t="s">
        <v>15954</v>
      </c>
      <c r="N148" s="28" t="s">
        <v>15953</v>
      </c>
    </row>
    <row r="149" spans="1:14" ht="30" x14ac:dyDescent="0.25">
      <c r="A149" s="27" t="s">
        <v>25</v>
      </c>
      <c r="B149" s="19" t="s">
        <v>17026</v>
      </c>
      <c r="C149" s="19" t="s">
        <v>16784</v>
      </c>
      <c r="D149" s="38" t="s">
        <v>16094</v>
      </c>
      <c r="E149" s="38" t="s">
        <v>251</v>
      </c>
      <c r="F149" s="41" t="s">
        <v>245</v>
      </c>
      <c r="G149" s="19" t="s">
        <v>28</v>
      </c>
      <c r="H149" s="41">
        <v>1</v>
      </c>
      <c r="I149" s="41">
        <v>10</v>
      </c>
      <c r="J149" s="41">
        <v>10</v>
      </c>
      <c r="K149" s="44">
        <v>1</v>
      </c>
      <c r="L149" s="20">
        <v>376448225.52999997</v>
      </c>
      <c r="M149" s="19" t="s">
        <v>15954</v>
      </c>
      <c r="N149" s="28" t="s">
        <v>15955</v>
      </c>
    </row>
    <row r="150" spans="1:14" ht="60" x14ac:dyDescent="0.25">
      <c r="A150" s="27" t="s">
        <v>25</v>
      </c>
      <c r="B150" s="19" t="s">
        <v>17021</v>
      </c>
      <c r="C150" s="19" t="s">
        <v>16766</v>
      </c>
      <c r="D150" s="38" t="s">
        <v>16076</v>
      </c>
      <c r="E150" s="38" t="s">
        <v>252</v>
      </c>
      <c r="F150" s="41" t="s">
        <v>253</v>
      </c>
      <c r="G150" s="19" t="s">
        <v>181</v>
      </c>
      <c r="H150" s="41">
        <v>1</v>
      </c>
      <c r="I150" s="41">
        <v>10</v>
      </c>
      <c r="J150" s="41">
        <v>10</v>
      </c>
      <c r="K150" s="44">
        <v>1</v>
      </c>
      <c r="L150" s="20">
        <v>1749923313.47</v>
      </c>
      <c r="M150" s="19" t="s">
        <v>15954</v>
      </c>
      <c r="N150" s="28" t="s">
        <v>15955</v>
      </c>
    </row>
    <row r="151" spans="1:14" ht="45" x14ac:dyDescent="0.25">
      <c r="A151" s="27" t="s">
        <v>25</v>
      </c>
      <c r="B151" s="19" t="s">
        <v>17021</v>
      </c>
      <c r="C151" s="19" t="s">
        <v>16766</v>
      </c>
      <c r="D151" s="38" t="s">
        <v>16076</v>
      </c>
      <c r="E151" s="38" t="s">
        <v>254</v>
      </c>
      <c r="F151" s="41" t="s">
        <v>253</v>
      </c>
      <c r="G151" s="19" t="s">
        <v>181</v>
      </c>
      <c r="H151" s="41">
        <v>1</v>
      </c>
      <c r="I151" s="41">
        <v>10</v>
      </c>
      <c r="J151" s="41">
        <v>10</v>
      </c>
      <c r="K151" s="44">
        <v>1</v>
      </c>
      <c r="L151" s="20">
        <v>7112602392.5199995</v>
      </c>
      <c r="M151" s="19" t="s">
        <v>15954</v>
      </c>
      <c r="N151" s="28" t="s">
        <v>15955</v>
      </c>
    </row>
    <row r="152" spans="1:14" ht="45" x14ac:dyDescent="0.25">
      <c r="A152" s="27" t="s">
        <v>25</v>
      </c>
      <c r="B152" s="19" t="s">
        <v>17021</v>
      </c>
      <c r="C152" s="19" t="s">
        <v>16766</v>
      </c>
      <c r="D152" s="38" t="s">
        <v>16076</v>
      </c>
      <c r="E152" s="38" t="s">
        <v>255</v>
      </c>
      <c r="F152" s="41" t="s">
        <v>253</v>
      </c>
      <c r="G152" s="19" t="s">
        <v>181</v>
      </c>
      <c r="H152" s="41">
        <v>1</v>
      </c>
      <c r="I152" s="41">
        <v>10</v>
      </c>
      <c r="J152" s="41">
        <v>10</v>
      </c>
      <c r="K152" s="44">
        <v>1</v>
      </c>
      <c r="L152" s="20">
        <v>374421605.70000005</v>
      </c>
      <c r="M152" s="19" t="s">
        <v>15954</v>
      </c>
      <c r="N152" s="28" t="s">
        <v>15955</v>
      </c>
    </row>
    <row r="153" spans="1:14" ht="60" x14ac:dyDescent="0.25">
      <c r="A153" s="27" t="s">
        <v>25</v>
      </c>
      <c r="B153" s="19" t="s">
        <v>17021</v>
      </c>
      <c r="C153" s="19" t="s">
        <v>16766</v>
      </c>
      <c r="D153" s="38" t="s">
        <v>16076</v>
      </c>
      <c r="E153" s="38" t="s">
        <v>256</v>
      </c>
      <c r="F153" s="41" t="s">
        <v>253</v>
      </c>
      <c r="G153" s="19" t="s">
        <v>181</v>
      </c>
      <c r="H153" s="41">
        <v>1</v>
      </c>
      <c r="I153" s="41">
        <v>10</v>
      </c>
      <c r="J153" s="41">
        <v>10</v>
      </c>
      <c r="K153" s="44">
        <v>1</v>
      </c>
      <c r="L153" s="20">
        <v>1627038136.8800001</v>
      </c>
      <c r="M153" s="19" t="s">
        <v>15954</v>
      </c>
      <c r="N153" s="28" t="s">
        <v>15955</v>
      </c>
    </row>
    <row r="154" spans="1:14" ht="45" x14ac:dyDescent="0.25">
      <c r="A154" s="27" t="s">
        <v>25</v>
      </c>
      <c r="B154" s="19" t="s">
        <v>17021</v>
      </c>
      <c r="C154" s="19" t="s">
        <v>16766</v>
      </c>
      <c r="D154" s="38" t="s">
        <v>16076</v>
      </c>
      <c r="E154" s="38" t="s">
        <v>257</v>
      </c>
      <c r="F154" s="41" t="s">
        <v>253</v>
      </c>
      <c r="G154" s="19" t="s">
        <v>181</v>
      </c>
      <c r="H154" s="41">
        <v>1</v>
      </c>
      <c r="I154" s="41">
        <v>10</v>
      </c>
      <c r="J154" s="41">
        <v>10</v>
      </c>
      <c r="K154" s="44">
        <v>1</v>
      </c>
      <c r="L154" s="20">
        <v>637396509.42000008</v>
      </c>
      <c r="M154" s="19" t="s">
        <v>15954</v>
      </c>
      <c r="N154" s="28" t="s">
        <v>15955</v>
      </c>
    </row>
    <row r="155" spans="1:14" ht="60" x14ac:dyDescent="0.25">
      <c r="A155" s="27" t="s">
        <v>25</v>
      </c>
      <c r="B155" s="19" t="s">
        <v>17021</v>
      </c>
      <c r="C155" s="19" t="s">
        <v>16766</v>
      </c>
      <c r="D155" s="38" t="s">
        <v>16076</v>
      </c>
      <c r="E155" s="38" t="s">
        <v>256</v>
      </c>
      <c r="F155" s="41" t="s">
        <v>253</v>
      </c>
      <c r="G155" s="19" t="s">
        <v>181</v>
      </c>
      <c r="H155" s="41">
        <v>1</v>
      </c>
      <c r="I155" s="41">
        <v>10</v>
      </c>
      <c r="J155" s="41">
        <v>10</v>
      </c>
      <c r="K155" s="44">
        <v>1</v>
      </c>
      <c r="L155" s="20">
        <v>1943113454.1600001</v>
      </c>
      <c r="M155" s="19" t="s">
        <v>15954</v>
      </c>
      <c r="N155" s="28" t="s">
        <v>15955</v>
      </c>
    </row>
    <row r="156" spans="1:14" ht="45" x14ac:dyDescent="0.25">
      <c r="A156" s="27" t="s">
        <v>25</v>
      </c>
      <c r="B156" s="19" t="s">
        <v>17021</v>
      </c>
      <c r="C156" s="19" t="s">
        <v>16766</v>
      </c>
      <c r="D156" s="38" t="s">
        <v>16076</v>
      </c>
      <c r="E156" s="38" t="s">
        <v>258</v>
      </c>
      <c r="F156" s="41" t="s">
        <v>253</v>
      </c>
      <c r="G156" s="19" t="s">
        <v>181</v>
      </c>
      <c r="H156" s="41">
        <v>1</v>
      </c>
      <c r="I156" s="41">
        <v>10</v>
      </c>
      <c r="J156" s="41">
        <v>10</v>
      </c>
      <c r="K156" s="44">
        <v>1</v>
      </c>
      <c r="L156" s="20">
        <v>11885882844.550001</v>
      </c>
      <c r="M156" s="19" t="s">
        <v>15954</v>
      </c>
      <c r="N156" s="28" t="s">
        <v>15955</v>
      </c>
    </row>
    <row r="157" spans="1:14" ht="45" x14ac:dyDescent="0.25">
      <c r="A157" s="27" t="s">
        <v>25</v>
      </c>
      <c r="B157" s="19" t="s">
        <v>17021</v>
      </c>
      <c r="C157" s="19" t="s">
        <v>16766</v>
      </c>
      <c r="D157" s="38" t="s">
        <v>16076</v>
      </c>
      <c r="E157" s="38" t="s">
        <v>259</v>
      </c>
      <c r="F157" s="41" t="s">
        <v>260</v>
      </c>
      <c r="G157" s="19" t="s">
        <v>181</v>
      </c>
      <c r="H157" s="41">
        <v>1</v>
      </c>
      <c r="I157" s="41">
        <v>10</v>
      </c>
      <c r="J157" s="41">
        <v>10</v>
      </c>
      <c r="K157" s="44">
        <v>1</v>
      </c>
      <c r="L157" s="20">
        <v>152046073.33000001</v>
      </c>
      <c r="M157" s="19" t="s">
        <v>15954</v>
      </c>
      <c r="N157" s="28" t="s">
        <v>15955</v>
      </c>
    </row>
    <row r="158" spans="1:14" ht="60" x14ac:dyDescent="0.25">
      <c r="A158" s="27" t="s">
        <v>25</v>
      </c>
      <c r="B158" s="19" t="s">
        <v>17021</v>
      </c>
      <c r="C158" s="19" t="s">
        <v>16785</v>
      </c>
      <c r="D158" s="38" t="s">
        <v>16095</v>
      </c>
      <c r="E158" s="38" t="s">
        <v>261</v>
      </c>
      <c r="F158" s="41" t="s">
        <v>260</v>
      </c>
      <c r="G158" s="19" t="s">
        <v>181</v>
      </c>
      <c r="H158" s="41">
        <v>1</v>
      </c>
      <c r="I158" s="41">
        <v>10</v>
      </c>
      <c r="J158" s="41">
        <v>10</v>
      </c>
      <c r="K158" s="44">
        <v>1</v>
      </c>
      <c r="L158" s="20">
        <v>839926727.54999995</v>
      </c>
      <c r="M158" s="19" t="s">
        <v>15954</v>
      </c>
      <c r="N158" s="28" t="s">
        <v>15955</v>
      </c>
    </row>
    <row r="159" spans="1:14" ht="45" x14ac:dyDescent="0.25">
      <c r="A159" s="27" t="s">
        <v>25</v>
      </c>
      <c r="B159" s="19" t="s">
        <v>17021</v>
      </c>
      <c r="C159" s="19" t="s">
        <v>16766</v>
      </c>
      <c r="D159" s="38" t="s">
        <v>16076</v>
      </c>
      <c r="E159" s="38" t="s">
        <v>262</v>
      </c>
      <c r="F159" s="41" t="s">
        <v>260</v>
      </c>
      <c r="G159" s="19" t="s">
        <v>28</v>
      </c>
      <c r="H159" s="41">
        <v>1</v>
      </c>
      <c r="I159" s="41">
        <v>10</v>
      </c>
      <c r="J159" s="41">
        <v>10</v>
      </c>
      <c r="K159" s="44">
        <v>1</v>
      </c>
      <c r="L159" s="20">
        <v>90422536.519999996</v>
      </c>
      <c r="M159" s="19" t="s">
        <v>15954</v>
      </c>
      <c r="N159" s="28" t="s">
        <v>15955</v>
      </c>
    </row>
    <row r="160" spans="1:14" ht="45" x14ac:dyDescent="0.25">
      <c r="A160" s="27" t="s">
        <v>25</v>
      </c>
      <c r="B160" s="19" t="s">
        <v>17021</v>
      </c>
      <c r="C160" s="19" t="s">
        <v>16785</v>
      </c>
      <c r="D160" s="38" t="s">
        <v>16095</v>
      </c>
      <c r="E160" s="38" t="s">
        <v>263</v>
      </c>
      <c r="F160" s="41" t="s">
        <v>260</v>
      </c>
      <c r="G160" s="19" t="s">
        <v>181</v>
      </c>
      <c r="H160" s="41">
        <v>1</v>
      </c>
      <c r="I160" s="41">
        <v>10</v>
      </c>
      <c r="J160" s="41">
        <v>10</v>
      </c>
      <c r="K160" s="44">
        <v>1</v>
      </c>
      <c r="L160" s="20">
        <v>237286355.68000001</v>
      </c>
      <c r="M160" s="19" t="s">
        <v>15954</v>
      </c>
      <c r="N160" s="28" t="s">
        <v>15955</v>
      </c>
    </row>
    <row r="161" spans="1:14" ht="60" x14ac:dyDescent="0.25">
      <c r="A161" s="27" t="s">
        <v>25</v>
      </c>
      <c r="B161" s="19" t="s">
        <v>17021</v>
      </c>
      <c r="C161" s="19" t="s">
        <v>16785</v>
      </c>
      <c r="D161" s="38" t="s">
        <v>16095</v>
      </c>
      <c r="E161" s="38" t="s">
        <v>264</v>
      </c>
      <c r="F161" s="41" t="s">
        <v>260</v>
      </c>
      <c r="G161" s="19" t="s">
        <v>181</v>
      </c>
      <c r="H161" s="41">
        <v>1</v>
      </c>
      <c r="I161" s="41">
        <v>10</v>
      </c>
      <c r="J161" s="41">
        <v>10</v>
      </c>
      <c r="K161" s="44">
        <v>1</v>
      </c>
      <c r="L161" s="20">
        <v>1863179136.6999998</v>
      </c>
      <c r="M161" s="19" t="s">
        <v>15954</v>
      </c>
      <c r="N161" s="28" t="s">
        <v>15955</v>
      </c>
    </row>
    <row r="162" spans="1:14" ht="45" x14ac:dyDescent="0.25">
      <c r="A162" s="27" t="s">
        <v>25</v>
      </c>
      <c r="B162" s="19" t="s">
        <v>17021</v>
      </c>
      <c r="C162" s="19" t="s">
        <v>16785</v>
      </c>
      <c r="D162" s="38" t="s">
        <v>16095</v>
      </c>
      <c r="E162" s="38" t="s">
        <v>265</v>
      </c>
      <c r="F162" s="41" t="s">
        <v>260</v>
      </c>
      <c r="G162" s="19" t="s">
        <v>181</v>
      </c>
      <c r="H162" s="41">
        <v>1</v>
      </c>
      <c r="I162" s="41">
        <v>10</v>
      </c>
      <c r="J162" s="41">
        <v>10</v>
      </c>
      <c r="K162" s="44">
        <v>1</v>
      </c>
      <c r="L162" s="20">
        <v>1073752785</v>
      </c>
      <c r="M162" s="19" t="s">
        <v>15954</v>
      </c>
      <c r="N162" s="28" t="s">
        <v>15955</v>
      </c>
    </row>
    <row r="163" spans="1:14" ht="45" x14ac:dyDescent="0.25">
      <c r="A163" s="27" t="s">
        <v>25</v>
      </c>
      <c r="B163" s="19" t="s">
        <v>17021</v>
      </c>
      <c r="C163" s="19" t="s">
        <v>16785</v>
      </c>
      <c r="D163" s="38" t="s">
        <v>16095</v>
      </c>
      <c r="E163" s="38" t="s">
        <v>266</v>
      </c>
      <c r="F163" s="41" t="s">
        <v>260</v>
      </c>
      <c r="G163" s="19" t="s">
        <v>28</v>
      </c>
      <c r="H163" s="41">
        <v>1</v>
      </c>
      <c r="I163" s="41">
        <v>10</v>
      </c>
      <c r="J163" s="41">
        <v>10</v>
      </c>
      <c r="K163" s="44">
        <v>1</v>
      </c>
      <c r="L163" s="20">
        <v>38821941</v>
      </c>
      <c r="M163" s="19" t="s">
        <v>15954</v>
      </c>
      <c r="N163" s="28" t="s">
        <v>15953</v>
      </c>
    </row>
    <row r="164" spans="1:14" ht="45" x14ac:dyDescent="0.25">
      <c r="A164" s="27" t="s">
        <v>25</v>
      </c>
      <c r="B164" s="19" t="s">
        <v>17022</v>
      </c>
      <c r="C164" s="19" t="s">
        <v>16786</v>
      </c>
      <c r="D164" s="38" t="s">
        <v>16096</v>
      </c>
      <c r="E164" s="38" t="s">
        <v>16329</v>
      </c>
      <c r="F164" s="41" t="s">
        <v>267</v>
      </c>
      <c r="G164" s="19" t="s">
        <v>181</v>
      </c>
      <c r="H164" s="41">
        <v>1</v>
      </c>
      <c r="I164" s="41">
        <v>10</v>
      </c>
      <c r="J164" s="41">
        <v>10</v>
      </c>
      <c r="K164" s="44">
        <v>1</v>
      </c>
      <c r="L164" s="20">
        <v>697873739.39999998</v>
      </c>
      <c r="M164" s="19" t="s">
        <v>15954</v>
      </c>
      <c r="N164" s="28" t="s">
        <v>15953</v>
      </c>
    </row>
    <row r="165" spans="1:14" ht="45" x14ac:dyDescent="0.25">
      <c r="A165" s="27" t="s">
        <v>25</v>
      </c>
      <c r="B165" s="19" t="s">
        <v>17022</v>
      </c>
      <c r="C165" s="19" t="s">
        <v>16787</v>
      </c>
      <c r="D165" s="38" t="s">
        <v>16097</v>
      </c>
      <c r="E165" s="38" t="s">
        <v>16330</v>
      </c>
      <c r="F165" s="41">
        <v>90151802</v>
      </c>
      <c r="G165" s="19" t="s">
        <v>28</v>
      </c>
      <c r="H165" s="41">
        <v>4</v>
      </c>
      <c r="I165" s="41">
        <v>6</v>
      </c>
      <c r="J165" s="41">
        <v>10</v>
      </c>
      <c r="K165" s="44">
        <v>1</v>
      </c>
      <c r="L165" s="20">
        <v>384567918.90999997</v>
      </c>
      <c r="M165" s="19" t="s">
        <v>15954</v>
      </c>
      <c r="N165" s="28" t="s">
        <v>15953</v>
      </c>
    </row>
    <row r="166" spans="1:14" ht="45" x14ac:dyDescent="0.25">
      <c r="A166" s="27" t="s">
        <v>25</v>
      </c>
      <c r="B166" s="19" t="s">
        <v>17034</v>
      </c>
      <c r="C166" s="19" t="s">
        <v>16788</v>
      </c>
      <c r="D166" s="38" t="s">
        <v>16098</v>
      </c>
      <c r="E166" s="38" t="s">
        <v>16331</v>
      </c>
      <c r="F166" s="41" t="s">
        <v>268</v>
      </c>
      <c r="G166" s="19" t="s">
        <v>181</v>
      </c>
      <c r="H166" s="41">
        <v>8</v>
      </c>
      <c r="I166" s="41">
        <v>4</v>
      </c>
      <c r="J166" s="41">
        <v>10</v>
      </c>
      <c r="K166" s="44">
        <v>1</v>
      </c>
      <c r="L166" s="20">
        <v>1521478627.6200004</v>
      </c>
      <c r="M166" s="19" t="s">
        <v>15954</v>
      </c>
      <c r="N166" s="28" t="s">
        <v>15955</v>
      </c>
    </row>
    <row r="167" spans="1:14" ht="30" x14ac:dyDescent="0.25">
      <c r="A167" s="27" t="s">
        <v>25</v>
      </c>
      <c r="B167" s="19" t="s">
        <v>17026</v>
      </c>
      <c r="C167" s="19" t="s">
        <v>16784</v>
      </c>
      <c r="D167" s="38" t="s">
        <v>16094</v>
      </c>
      <c r="E167" s="38" t="s">
        <v>16332</v>
      </c>
      <c r="F167" s="41" t="s">
        <v>269</v>
      </c>
      <c r="G167" s="19" t="s">
        <v>28</v>
      </c>
      <c r="H167" s="41">
        <v>1</v>
      </c>
      <c r="I167" s="41">
        <v>10</v>
      </c>
      <c r="J167" s="41">
        <v>10</v>
      </c>
      <c r="K167" s="44">
        <v>1</v>
      </c>
      <c r="L167" s="20">
        <v>252014220</v>
      </c>
      <c r="M167" s="19" t="s">
        <v>15954</v>
      </c>
      <c r="N167" s="28" t="s">
        <v>15953</v>
      </c>
    </row>
    <row r="168" spans="1:14" ht="30" x14ac:dyDescent="0.25">
      <c r="A168" s="27" t="s">
        <v>25</v>
      </c>
      <c r="B168" s="19" t="s">
        <v>17026</v>
      </c>
      <c r="C168" s="19" t="s">
        <v>16784</v>
      </c>
      <c r="D168" s="38" t="s">
        <v>16094</v>
      </c>
      <c r="E168" s="38" t="s">
        <v>16333</v>
      </c>
      <c r="F168" s="41" t="s">
        <v>270</v>
      </c>
      <c r="G168" s="19" t="s">
        <v>28</v>
      </c>
      <c r="H168" s="41">
        <v>1</v>
      </c>
      <c r="I168" s="41">
        <v>10</v>
      </c>
      <c r="J168" s="41">
        <v>10</v>
      </c>
      <c r="K168" s="44">
        <v>1</v>
      </c>
      <c r="L168" s="20">
        <v>632562258.88</v>
      </c>
      <c r="M168" s="19" t="s">
        <v>15954</v>
      </c>
      <c r="N168" s="28" t="s">
        <v>15955</v>
      </c>
    </row>
    <row r="169" spans="1:14" ht="45" x14ac:dyDescent="0.25">
      <c r="A169" s="27" t="s">
        <v>25</v>
      </c>
      <c r="B169" s="19" t="s">
        <v>17021</v>
      </c>
      <c r="C169" s="19" t="s">
        <v>16789</v>
      </c>
      <c r="D169" s="38" t="s">
        <v>16099</v>
      </c>
      <c r="E169" s="38" t="s">
        <v>271</v>
      </c>
      <c r="F169" s="41" t="s">
        <v>272</v>
      </c>
      <c r="G169" s="19" t="s">
        <v>28</v>
      </c>
      <c r="H169" s="41">
        <v>1</v>
      </c>
      <c r="I169" s="41">
        <v>10</v>
      </c>
      <c r="J169" s="41">
        <v>10</v>
      </c>
      <c r="K169" s="44">
        <v>1</v>
      </c>
      <c r="L169" s="20">
        <v>275633376.88</v>
      </c>
      <c r="M169" s="19" t="s">
        <v>15954</v>
      </c>
      <c r="N169" s="28" t="s">
        <v>15953</v>
      </c>
    </row>
    <row r="170" spans="1:14" ht="60" x14ac:dyDescent="0.25">
      <c r="A170" s="27" t="s">
        <v>25</v>
      </c>
      <c r="B170" s="19" t="s">
        <v>17021</v>
      </c>
      <c r="C170" s="19" t="s">
        <v>16785</v>
      </c>
      <c r="D170" s="38" t="s">
        <v>16095</v>
      </c>
      <c r="E170" s="38" t="s">
        <v>273</v>
      </c>
      <c r="F170" s="41" t="s">
        <v>236</v>
      </c>
      <c r="G170" s="19" t="s">
        <v>181</v>
      </c>
      <c r="H170" s="41">
        <v>1</v>
      </c>
      <c r="I170" s="41">
        <v>10</v>
      </c>
      <c r="J170" s="41">
        <v>10</v>
      </c>
      <c r="K170" s="44">
        <v>1</v>
      </c>
      <c r="L170" s="20">
        <v>1970963470</v>
      </c>
      <c r="M170" s="19" t="s">
        <v>15954</v>
      </c>
      <c r="N170" s="28" t="s">
        <v>15953</v>
      </c>
    </row>
    <row r="171" spans="1:14" ht="45" x14ac:dyDescent="0.25">
      <c r="A171" s="27" t="s">
        <v>25</v>
      </c>
      <c r="B171" s="19" t="s">
        <v>17021</v>
      </c>
      <c r="C171" s="19" t="s">
        <v>16785</v>
      </c>
      <c r="D171" s="38" t="s">
        <v>16095</v>
      </c>
      <c r="E171" s="38" t="s">
        <v>274</v>
      </c>
      <c r="F171" s="41" t="s">
        <v>239</v>
      </c>
      <c r="G171" s="19" t="s">
        <v>181</v>
      </c>
      <c r="H171" s="41">
        <v>8</v>
      </c>
      <c r="I171" s="41">
        <v>4</v>
      </c>
      <c r="J171" s="41">
        <v>10</v>
      </c>
      <c r="K171" s="44">
        <v>1</v>
      </c>
      <c r="L171" s="20">
        <v>778896607.5</v>
      </c>
      <c r="M171" s="19" t="s">
        <v>15954</v>
      </c>
      <c r="N171" s="28" t="s">
        <v>15955</v>
      </c>
    </row>
    <row r="172" spans="1:14" ht="45" x14ac:dyDescent="0.25">
      <c r="A172" s="27" t="s">
        <v>25</v>
      </c>
      <c r="B172" s="19" t="s">
        <v>17021</v>
      </c>
      <c r="C172" s="19" t="s">
        <v>16785</v>
      </c>
      <c r="D172" s="38" t="s">
        <v>16095</v>
      </c>
      <c r="E172" s="38" t="s">
        <v>275</v>
      </c>
      <c r="F172" s="41" t="s">
        <v>239</v>
      </c>
      <c r="G172" s="19" t="s">
        <v>181</v>
      </c>
      <c r="H172" s="41">
        <v>1</v>
      </c>
      <c r="I172" s="41">
        <v>10</v>
      </c>
      <c r="J172" s="41">
        <v>10</v>
      </c>
      <c r="K172" s="44">
        <v>1</v>
      </c>
      <c r="L172" s="20">
        <v>1837019208.72</v>
      </c>
      <c r="M172" s="19" t="s">
        <v>15954</v>
      </c>
      <c r="N172" s="28" t="s">
        <v>15955</v>
      </c>
    </row>
    <row r="173" spans="1:14" ht="30" x14ac:dyDescent="0.25">
      <c r="A173" s="27" t="s">
        <v>25</v>
      </c>
      <c r="B173" s="19" t="s">
        <v>17031</v>
      </c>
      <c r="C173" s="19" t="s">
        <v>16779</v>
      </c>
      <c r="D173" s="38" t="s">
        <v>16089</v>
      </c>
      <c r="E173" s="38" t="s">
        <v>276</v>
      </c>
      <c r="F173" s="41" t="s">
        <v>277</v>
      </c>
      <c r="G173" s="19" t="s">
        <v>181</v>
      </c>
      <c r="H173" s="41">
        <v>1</v>
      </c>
      <c r="I173" s="41">
        <v>10</v>
      </c>
      <c r="J173" s="41">
        <v>10</v>
      </c>
      <c r="K173" s="44">
        <v>1</v>
      </c>
      <c r="L173" s="20">
        <v>331308899.46000004</v>
      </c>
      <c r="M173" s="19" t="s">
        <v>15954</v>
      </c>
      <c r="N173" s="28" t="s">
        <v>15953</v>
      </c>
    </row>
    <row r="174" spans="1:14" ht="45" x14ac:dyDescent="0.25">
      <c r="A174" s="27" t="s">
        <v>25</v>
      </c>
      <c r="B174" s="19" t="s">
        <v>17021</v>
      </c>
      <c r="C174" s="19" t="s">
        <v>16766</v>
      </c>
      <c r="D174" s="38" t="s">
        <v>16076</v>
      </c>
      <c r="E174" s="38" t="s">
        <v>278</v>
      </c>
      <c r="F174" s="41">
        <v>78181800</v>
      </c>
      <c r="G174" s="19" t="s">
        <v>181</v>
      </c>
      <c r="H174" s="41">
        <v>1</v>
      </c>
      <c r="I174" s="41">
        <v>10</v>
      </c>
      <c r="J174" s="41">
        <v>10</v>
      </c>
      <c r="K174" s="44">
        <v>1</v>
      </c>
      <c r="L174" s="20">
        <v>1615050573.3800001</v>
      </c>
      <c r="M174" s="19" t="s">
        <v>15954</v>
      </c>
      <c r="N174" s="28" t="s">
        <v>15953</v>
      </c>
    </row>
    <row r="175" spans="1:14" ht="60" x14ac:dyDescent="0.25">
      <c r="A175" s="27" t="s">
        <v>25</v>
      </c>
      <c r="B175" s="19" t="s">
        <v>17021</v>
      </c>
      <c r="C175" s="19" t="s">
        <v>16766</v>
      </c>
      <c r="D175" s="38" t="s">
        <v>16076</v>
      </c>
      <c r="E175" s="38" t="s">
        <v>279</v>
      </c>
      <c r="F175" s="41">
        <v>78181800</v>
      </c>
      <c r="G175" s="19" t="s">
        <v>181</v>
      </c>
      <c r="H175" s="41">
        <v>1</v>
      </c>
      <c r="I175" s="41">
        <v>10</v>
      </c>
      <c r="J175" s="41">
        <v>10</v>
      </c>
      <c r="K175" s="44">
        <v>1</v>
      </c>
      <c r="L175" s="20">
        <v>2159626784.7600002</v>
      </c>
      <c r="M175" s="19" t="s">
        <v>15954</v>
      </c>
      <c r="N175" s="28" t="s">
        <v>15953</v>
      </c>
    </row>
    <row r="176" spans="1:14" ht="30" x14ac:dyDescent="0.25">
      <c r="A176" s="27" t="s">
        <v>25</v>
      </c>
      <c r="B176" s="19" t="s">
        <v>17013</v>
      </c>
      <c r="C176" s="19" t="s">
        <v>16776</v>
      </c>
      <c r="D176" s="38" t="s">
        <v>16086</v>
      </c>
      <c r="E176" s="38" t="s">
        <v>280</v>
      </c>
      <c r="F176" s="41">
        <v>25202203</v>
      </c>
      <c r="G176" s="19" t="s">
        <v>181</v>
      </c>
      <c r="H176" s="41">
        <v>1</v>
      </c>
      <c r="I176" s="41">
        <v>10</v>
      </c>
      <c r="J176" s="41">
        <v>10</v>
      </c>
      <c r="K176" s="44">
        <v>1</v>
      </c>
      <c r="L176" s="20">
        <v>20705998.649999999</v>
      </c>
      <c r="M176" s="19" t="s">
        <v>15954</v>
      </c>
      <c r="N176" s="28" t="s">
        <v>15953</v>
      </c>
    </row>
    <row r="177" spans="1:14" ht="45" x14ac:dyDescent="0.25">
      <c r="A177" s="27" t="s">
        <v>25</v>
      </c>
      <c r="B177" s="19" t="s">
        <v>17035</v>
      </c>
      <c r="C177" s="19" t="s">
        <v>16790</v>
      </c>
      <c r="D177" s="38" t="s">
        <v>16100</v>
      </c>
      <c r="E177" s="38" t="s">
        <v>16334</v>
      </c>
      <c r="F177" s="41" t="s">
        <v>281</v>
      </c>
      <c r="G177" s="19" t="s">
        <v>28</v>
      </c>
      <c r="H177" s="41">
        <v>1</v>
      </c>
      <c r="I177" s="41">
        <v>10</v>
      </c>
      <c r="J177" s="41">
        <v>10</v>
      </c>
      <c r="K177" s="44">
        <v>1</v>
      </c>
      <c r="L177" s="20">
        <v>28232050.5</v>
      </c>
      <c r="M177" s="19" t="s">
        <v>15954</v>
      </c>
      <c r="N177" s="28" t="s">
        <v>15953</v>
      </c>
    </row>
    <row r="178" spans="1:14" ht="45" x14ac:dyDescent="0.25">
      <c r="A178" s="27" t="s">
        <v>25</v>
      </c>
      <c r="B178" s="19" t="s">
        <v>17021</v>
      </c>
      <c r="C178" s="19" t="s">
        <v>16766</v>
      </c>
      <c r="D178" s="38" t="s">
        <v>16076</v>
      </c>
      <c r="E178" s="38" t="s">
        <v>278</v>
      </c>
      <c r="F178" s="41">
        <v>78181800</v>
      </c>
      <c r="G178" s="19" t="s">
        <v>181</v>
      </c>
      <c r="H178" s="41">
        <v>1</v>
      </c>
      <c r="I178" s="41">
        <v>10</v>
      </c>
      <c r="J178" s="41">
        <v>10</v>
      </c>
      <c r="K178" s="44">
        <v>1</v>
      </c>
      <c r="L178" s="20">
        <v>2271434692.5599999</v>
      </c>
      <c r="M178" s="19" t="s">
        <v>15954</v>
      </c>
      <c r="N178" s="28" t="s">
        <v>15953</v>
      </c>
    </row>
    <row r="179" spans="1:14" ht="90" x14ac:dyDescent="0.25">
      <c r="A179" s="27" t="s">
        <v>25</v>
      </c>
      <c r="B179" s="19" t="s">
        <v>17034</v>
      </c>
      <c r="C179" s="19" t="s">
        <v>16788</v>
      </c>
      <c r="D179" s="38" t="s">
        <v>16098</v>
      </c>
      <c r="E179" s="38" t="s">
        <v>16335</v>
      </c>
      <c r="F179" s="41" t="s">
        <v>268</v>
      </c>
      <c r="G179" s="19" t="s">
        <v>28</v>
      </c>
      <c r="H179" s="41">
        <v>1</v>
      </c>
      <c r="I179" s="41">
        <v>10</v>
      </c>
      <c r="J179" s="41">
        <v>10</v>
      </c>
      <c r="K179" s="44">
        <v>1</v>
      </c>
      <c r="L179" s="20">
        <v>3304028232.6500001</v>
      </c>
      <c r="M179" s="19" t="s">
        <v>15954</v>
      </c>
      <c r="N179" s="28" t="s">
        <v>15955</v>
      </c>
    </row>
    <row r="180" spans="1:14" ht="45" x14ac:dyDescent="0.25">
      <c r="A180" s="27" t="s">
        <v>25</v>
      </c>
      <c r="B180" s="19" t="s">
        <v>17034</v>
      </c>
      <c r="C180" s="19" t="s">
        <v>16788</v>
      </c>
      <c r="D180" s="38" t="s">
        <v>16098</v>
      </c>
      <c r="E180" s="38" t="s">
        <v>282</v>
      </c>
      <c r="F180" s="41" t="s">
        <v>268</v>
      </c>
      <c r="G180" s="19" t="s">
        <v>28</v>
      </c>
      <c r="H180" s="41">
        <v>1</v>
      </c>
      <c r="I180" s="41">
        <v>10</v>
      </c>
      <c r="J180" s="41">
        <v>10</v>
      </c>
      <c r="K180" s="44">
        <v>1</v>
      </c>
      <c r="L180" s="20">
        <v>30575401.920000002</v>
      </c>
      <c r="M180" s="19" t="s">
        <v>15954</v>
      </c>
      <c r="N180" s="28" t="s">
        <v>15955</v>
      </c>
    </row>
    <row r="181" spans="1:14" ht="30" x14ac:dyDescent="0.25">
      <c r="A181" s="27" t="s">
        <v>25</v>
      </c>
      <c r="B181" s="19" t="s">
        <v>17034</v>
      </c>
      <c r="C181" s="19" t="s">
        <v>16788</v>
      </c>
      <c r="D181" s="38" t="s">
        <v>16098</v>
      </c>
      <c r="E181" s="38" t="s">
        <v>283</v>
      </c>
      <c r="F181" s="41" t="s">
        <v>268</v>
      </c>
      <c r="G181" s="19" t="s">
        <v>28</v>
      </c>
      <c r="H181" s="41">
        <v>1</v>
      </c>
      <c r="I181" s="41">
        <v>10</v>
      </c>
      <c r="J181" s="41">
        <v>10</v>
      </c>
      <c r="K181" s="44">
        <v>1</v>
      </c>
      <c r="L181" s="20">
        <v>115828315.94</v>
      </c>
      <c r="M181" s="19" t="s">
        <v>15954</v>
      </c>
      <c r="N181" s="28" t="s">
        <v>15953</v>
      </c>
    </row>
    <row r="182" spans="1:14" ht="45" x14ac:dyDescent="0.25">
      <c r="A182" s="27" t="s">
        <v>25</v>
      </c>
      <c r="B182" s="19" t="s">
        <v>17034</v>
      </c>
      <c r="C182" s="19" t="s">
        <v>16788</v>
      </c>
      <c r="D182" s="38" t="s">
        <v>16098</v>
      </c>
      <c r="E182" s="38" t="s">
        <v>284</v>
      </c>
      <c r="F182" s="41" t="s">
        <v>268</v>
      </c>
      <c r="G182" s="19" t="s">
        <v>28</v>
      </c>
      <c r="H182" s="41">
        <v>1</v>
      </c>
      <c r="I182" s="41">
        <v>10</v>
      </c>
      <c r="J182" s="41">
        <v>10</v>
      </c>
      <c r="K182" s="44">
        <v>1</v>
      </c>
      <c r="L182" s="20">
        <v>722338430</v>
      </c>
      <c r="M182" s="19" t="s">
        <v>15954</v>
      </c>
      <c r="N182" s="28" t="s">
        <v>15953</v>
      </c>
    </row>
    <row r="183" spans="1:14" ht="45" x14ac:dyDescent="0.25">
      <c r="A183" s="27" t="s">
        <v>25</v>
      </c>
      <c r="B183" s="19" t="s">
        <v>17034</v>
      </c>
      <c r="C183" s="19" t="s">
        <v>16788</v>
      </c>
      <c r="D183" s="38" t="s">
        <v>16098</v>
      </c>
      <c r="E183" s="38" t="s">
        <v>285</v>
      </c>
      <c r="F183" s="41" t="s">
        <v>268</v>
      </c>
      <c r="G183" s="19" t="s">
        <v>28</v>
      </c>
      <c r="H183" s="41">
        <v>1</v>
      </c>
      <c r="I183" s="41">
        <v>10</v>
      </c>
      <c r="J183" s="41">
        <v>10</v>
      </c>
      <c r="K183" s="44">
        <v>1</v>
      </c>
      <c r="L183" s="20">
        <v>761098237.75</v>
      </c>
      <c r="M183" s="19" t="s">
        <v>15954</v>
      </c>
      <c r="N183" s="28" t="s">
        <v>15953</v>
      </c>
    </row>
    <row r="184" spans="1:14" ht="30" x14ac:dyDescent="0.25">
      <c r="A184" s="27" t="s">
        <v>25</v>
      </c>
      <c r="B184" s="19" t="s">
        <v>17034</v>
      </c>
      <c r="C184" s="19" t="s">
        <v>16788</v>
      </c>
      <c r="D184" s="38" t="s">
        <v>16098</v>
      </c>
      <c r="E184" s="38" t="s">
        <v>286</v>
      </c>
      <c r="F184" s="41" t="s">
        <v>268</v>
      </c>
      <c r="G184" s="19" t="s">
        <v>28</v>
      </c>
      <c r="H184" s="41">
        <v>1</v>
      </c>
      <c r="I184" s="41">
        <v>10</v>
      </c>
      <c r="J184" s="41">
        <v>10</v>
      </c>
      <c r="K184" s="44">
        <v>1</v>
      </c>
      <c r="L184" s="20">
        <v>183993966</v>
      </c>
      <c r="M184" s="19" t="s">
        <v>15954</v>
      </c>
      <c r="N184" s="28" t="s">
        <v>15953</v>
      </c>
    </row>
    <row r="185" spans="1:14" ht="45" x14ac:dyDescent="0.25">
      <c r="A185" s="27" t="s">
        <v>25</v>
      </c>
      <c r="B185" s="19" t="s">
        <v>17021</v>
      </c>
      <c r="C185" s="19" t="s">
        <v>16766</v>
      </c>
      <c r="D185" s="38" t="s">
        <v>16076</v>
      </c>
      <c r="E185" s="38" t="s">
        <v>287</v>
      </c>
      <c r="F185" s="41">
        <v>78181800</v>
      </c>
      <c r="G185" s="19" t="s">
        <v>181</v>
      </c>
      <c r="H185" s="41">
        <v>1</v>
      </c>
      <c r="I185" s="41">
        <v>10</v>
      </c>
      <c r="J185" s="41">
        <v>10</v>
      </c>
      <c r="K185" s="44">
        <v>1</v>
      </c>
      <c r="L185" s="20">
        <v>12992140765.34</v>
      </c>
      <c r="M185" s="19" t="s">
        <v>15954</v>
      </c>
      <c r="N185" s="28" t="s">
        <v>15953</v>
      </c>
    </row>
    <row r="186" spans="1:14" ht="45" x14ac:dyDescent="0.25">
      <c r="A186" s="27" t="s">
        <v>25</v>
      </c>
      <c r="B186" s="19" t="s">
        <v>17021</v>
      </c>
      <c r="C186" s="19" t="s">
        <v>16766</v>
      </c>
      <c r="D186" s="38" t="s">
        <v>16076</v>
      </c>
      <c r="E186" s="38" t="s">
        <v>288</v>
      </c>
      <c r="F186" s="41">
        <v>78181800</v>
      </c>
      <c r="G186" s="19" t="s">
        <v>181</v>
      </c>
      <c r="H186" s="41">
        <v>1</v>
      </c>
      <c r="I186" s="41">
        <v>10</v>
      </c>
      <c r="J186" s="41">
        <v>10</v>
      </c>
      <c r="K186" s="44">
        <v>1</v>
      </c>
      <c r="L186" s="20">
        <v>1736986987.3100002</v>
      </c>
      <c r="M186" s="19" t="s">
        <v>15954</v>
      </c>
      <c r="N186" s="28" t="s">
        <v>15953</v>
      </c>
    </row>
    <row r="187" spans="1:14" ht="30" x14ac:dyDescent="0.25">
      <c r="A187" s="27" t="s">
        <v>25</v>
      </c>
      <c r="B187" s="19" t="s">
        <v>17031</v>
      </c>
      <c r="C187" s="19" t="s">
        <v>16779</v>
      </c>
      <c r="D187" s="38" t="s">
        <v>16089</v>
      </c>
      <c r="E187" s="38" t="s">
        <v>289</v>
      </c>
      <c r="F187" s="41" t="s">
        <v>277</v>
      </c>
      <c r="G187" s="19" t="s">
        <v>181</v>
      </c>
      <c r="H187" s="41">
        <v>1</v>
      </c>
      <c r="I187" s="41">
        <v>10</v>
      </c>
      <c r="J187" s="41">
        <v>10</v>
      </c>
      <c r="K187" s="44">
        <v>1</v>
      </c>
      <c r="L187" s="20">
        <v>6207912193.8699999</v>
      </c>
      <c r="M187" s="19" t="s">
        <v>15954</v>
      </c>
      <c r="N187" s="28" t="s">
        <v>15953</v>
      </c>
    </row>
    <row r="188" spans="1:14" ht="60" x14ac:dyDescent="0.25">
      <c r="A188" s="27" t="s">
        <v>25</v>
      </c>
      <c r="B188" s="19" t="s">
        <v>17021</v>
      </c>
      <c r="C188" s="19" t="s">
        <v>16766</v>
      </c>
      <c r="D188" s="38" t="s">
        <v>16076</v>
      </c>
      <c r="E188" s="38" t="s">
        <v>290</v>
      </c>
      <c r="F188" s="41">
        <v>78181800</v>
      </c>
      <c r="G188" s="19" t="s">
        <v>181</v>
      </c>
      <c r="H188" s="41">
        <v>1</v>
      </c>
      <c r="I188" s="41">
        <v>10</v>
      </c>
      <c r="J188" s="41">
        <v>10</v>
      </c>
      <c r="K188" s="44">
        <v>1</v>
      </c>
      <c r="L188" s="20">
        <v>5516410995.4800005</v>
      </c>
      <c r="M188" s="19" t="s">
        <v>15954</v>
      </c>
      <c r="N188" s="28" t="s">
        <v>15953</v>
      </c>
    </row>
    <row r="189" spans="1:14" ht="45" x14ac:dyDescent="0.25">
      <c r="A189" s="27" t="s">
        <v>25</v>
      </c>
      <c r="B189" s="19" t="s">
        <v>17021</v>
      </c>
      <c r="C189" s="19" t="s">
        <v>16766</v>
      </c>
      <c r="D189" s="38" t="s">
        <v>16076</v>
      </c>
      <c r="E189" s="38" t="s">
        <v>278</v>
      </c>
      <c r="F189" s="41">
        <v>78181800</v>
      </c>
      <c r="G189" s="19" t="s">
        <v>181</v>
      </c>
      <c r="H189" s="41">
        <v>1</v>
      </c>
      <c r="I189" s="41">
        <v>10</v>
      </c>
      <c r="J189" s="41">
        <v>10</v>
      </c>
      <c r="K189" s="44">
        <v>1</v>
      </c>
      <c r="L189" s="20">
        <v>1302582670.77</v>
      </c>
      <c r="M189" s="19" t="s">
        <v>15954</v>
      </c>
      <c r="N189" s="28" t="s">
        <v>15953</v>
      </c>
    </row>
    <row r="190" spans="1:14" ht="45" x14ac:dyDescent="0.25">
      <c r="A190" s="27" t="s">
        <v>25</v>
      </c>
      <c r="B190" s="19" t="s">
        <v>17026</v>
      </c>
      <c r="C190" s="19" t="s">
        <v>16784</v>
      </c>
      <c r="D190" s="38" t="s">
        <v>16094</v>
      </c>
      <c r="E190" s="38" t="s">
        <v>291</v>
      </c>
      <c r="F190" s="41" t="s">
        <v>292</v>
      </c>
      <c r="G190" s="19" t="s">
        <v>28</v>
      </c>
      <c r="H190" s="41">
        <v>8</v>
      </c>
      <c r="I190" s="41">
        <v>4</v>
      </c>
      <c r="J190" s="41">
        <v>10</v>
      </c>
      <c r="K190" s="44">
        <v>1</v>
      </c>
      <c r="L190" s="20">
        <v>365066875.92000002</v>
      </c>
      <c r="M190" s="19" t="s">
        <v>15954</v>
      </c>
      <c r="N190" s="28" t="s">
        <v>15955</v>
      </c>
    </row>
    <row r="191" spans="1:14" ht="90" x14ac:dyDescent="0.25">
      <c r="A191" s="27" t="s">
        <v>25</v>
      </c>
      <c r="B191" s="19" t="s">
        <v>17012</v>
      </c>
      <c r="C191" s="19" t="s">
        <v>16739</v>
      </c>
      <c r="D191" s="38" t="s">
        <v>16049</v>
      </c>
      <c r="E191" s="38" t="s">
        <v>293</v>
      </c>
      <c r="F191" s="41" t="s">
        <v>294</v>
      </c>
      <c r="G191" s="19" t="s">
        <v>181</v>
      </c>
      <c r="H191" s="41">
        <v>1</v>
      </c>
      <c r="I191" s="41">
        <v>10</v>
      </c>
      <c r="J191" s="41">
        <v>10</v>
      </c>
      <c r="K191" s="44">
        <v>1</v>
      </c>
      <c r="L191" s="20">
        <v>7885392899.0900011</v>
      </c>
      <c r="M191" s="19" t="s">
        <v>11</v>
      </c>
      <c r="N191" s="28" t="s">
        <v>15955</v>
      </c>
    </row>
    <row r="192" spans="1:14" ht="30" x14ac:dyDescent="0.25">
      <c r="A192" s="27" t="s">
        <v>25</v>
      </c>
      <c r="B192" s="19" t="s">
        <v>17013</v>
      </c>
      <c r="C192" s="19" t="s">
        <v>16776</v>
      </c>
      <c r="D192" s="38" t="s">
        <v>16086</v>
      </c>
      <c r="E192" s="38" t="s">
        <v>280</v>
      </c>
      <c r="F192" s="41">
        <v>25202203</v>
      </c>
      <c r="G192" s="19" t="s">
        <v>181</v>
      </c>
      <c r="H192" s="41">
        <v>1</v>
      </c>
      <c r="I192" s="41">
        <v>10</v>
      </c>
      <c r="J192" s="41">
        <v>10</v>
      </c>
      <c r="K192" s="44">
        <v>1</v>
      </c>
      <c r="L192" s="20">
        <v>14047764.119999997</v>
      </c>
      <c r="M192" s="19" t="s">
        <v>15954</v>
      </c>
      <c r="N192" s="28" t="s">
        <v>15955</v>
      </c>
    </row>
    <row r="193" spans="1:14" ht="30" x14ac:dyDescent="0.25">
      <c r="A193" s="27" t="s">
        <v>25</v>
      </c>
      <c r="B193" s="19" t="s">
        <v>17013</v>
      </c>
      <c r="C193" s="19" t="s">
        <v>16776</v>
      </c>
      <c r="D193" s="38" t="s">
        <v>16086</v>
      </c>
      <c r="E193" s="38" t="s">
        <v>188</v>
      </c>
      <c r="F193" s="41" t="s">
        <v>180</v>
      </c>
      <c r="G193" s="19" t="s">
        <v>181</v>
      </c>
      <c r="H193" s="41">
        <v>6</v>
      </c>
      <c r="I193" s="41">
        <v>6</v>
      </c>
      <c r="J193" s="41">
        <v>10</v>
      </c>
      <c r="K193" s="44">
        <v>1</v>
      </c>
      <c r="L193" s="20">
        <v>647297531.25000012</v>
      </c>
      <c r="M193" s="19" t="s">
        <v>15954</v>
      </c>
      <c r="N193" s="28" t="s">
        <v>15953</v>
      </c>
    </row>
    <row r="194" spans="1:14" ht="30" x14ac:dyDescent="0.25">
      <c r="A194" s="27" t="s">
        <v>25</v>
      </c>
      <c r="B194" s="19" t="s">
        <v>17013</v>
      </c>
      <c r="C194" s="19" t="s">
        <v>16776</v>
      </c>
      <c r="D194" s="38" t="s">
        <v>16086</v>
      </c>
      <c r="E194" s="38" t="s">
        <v>188</v>
      </c>
      <c r="F194" s="41" t="s">
        <v>180</v>
      </c>
      <c r="G194" s="19" t="s">
        <v>181</v>
      </c>
      <c r="H194" s="41">
        <v>1</v>
      </c>
      <c r="I194" s="41">
        <v>10</v>
      </c>
      <c r="J194" s="41">
        <v>10</v>
      </c>
      <c r="K194" s="44">
        <v>1</v>
      </c>
      <c r="L194" s="20">
        <v>170207153</v>
      </c>
      <c r="M194" s="19" t="s">
        <v>15954</v>
      </c>
      <c r="N194" s="28" t="s">
        <v>15955</v>
      </c>
    </row>
    <row r="195" spans="1:14" ht="30" x14ac:dyDescent="0.25">
      <c r="A195" s="27" t="s">
        <v>25</v>
      </c>
      <c r="B195" s="19" t="s">
        <v>17013</v>
      </c>
      <c r="C195" s="19" t="s">
        <v>16776</v>
      </c>
      <c r="D195" s="38" t="s">
        <v>16086</v>
      </c>
      <c r="E195" s="38" t="s">
        <v>188</v>
      </c>
      <c r="F195" s="41" t="s">
        <v>180</v>
      </c>
      <c r="G195" s="19" t="s">
        <v>181</v>
      </c>
      <c r="H195" s="41">
        <v>1</v>
      </c>
      <c r="I195" s="41">
        <v>10</v>
      </c>
      <c r="J195" s="41">
        <v>10</v>
      </c>
      <c r="K195" s="44">
        <v>1</v>
      </c>
      <c r="L195" s="20">
        <v>195126026.07999992</v>
      </c>
      <c r="M195" s="19" t="s">
        <v>15954</v>
      </c>
      <c r="N195" s="28" t="s">
        <v>15955</v>
      </c>
    </row>
    <row r="196" spans="1:14" ht="30" x14ac:dyDescent="0.25">
      <c r="A196" s="27" t="s">
        <v>25</v>
      </c>
      <c r="B196" s="19" t="s">
        <v>17013</v>
      </c>
      <c r="C196" s="19" t="s">
        <v>16776</v>
      </c>
      <c r="D196" s="38" t="s">
        <v>16086</v>
      </c>
      <c r="E196" s="38" t="s">
        <v>188</v>
      </c>
      <c r="F196" s="41" t="s">
        <v>180</v>
      </c>
      <c r="G196" s="19" t="s">
        <v>181</v>
      </c>
      <c r="H196" s="41">
        <v>1</v>
      </c>
      <c r="I196" s="41">
        <v>10</v>
      </c>
      <c r="J196" s="41">
        <v>10</v>
      </c>
      <c r="K196" s="44">
        <v>1</v>
      </c>
      <c r="L196" s="20">
        <v>37621360</v>
      </c>
      <c r="M196" s="19" t="s">
        <v>15954</v>
      </c>
      <c r="N196" s="28" t="s">
        <v>15955</v>
      </c>
    </row>
    <row r="197" spans="1:14" ht="30" x14ac:dyDescent="0.25">
      <c r="A197" s="27" t="s">
        <v>25</v>
      </c>
      <c r="B197" s="19" t="s">
        <v>17013</v>
      </c>
      <c r="C197" s="19" t="s">
        <v>16776</v>
      </c>
      <c r="D197" s="38" t="s">
        <v>16086</v>
      </c>
      <c r="E197" s="38" t="s">
        <v>188</v>
      </c>
      <c r="F197" s="41" t="s">
        <v>180</v>
      </c>
      <c r="G197" s="19" t="s">
        <v>181</v>
      </c>
      <c r="H197" s="41">
        <v>1</v>
      </c>
      <c r="I197" s="41">
        <v>10</v>
      </c>
      <c r="J197" s="41">
        <v>10</v>
      </c>
      <c r="K197" s="44">
        <v>1</v>
      </c>
      <c r="L197" s="20">
        <v>219897203.66999999</v>
      </c>
      <c r="M197" s="19" t="s">
        <v>15954</v>
      </c>
      <c r="N197" s="28" t="s">
        <v>15955</v>
      </c>
    </row>
    <row r="198" spans="1:14" ht="30" x14ac:dyDescent="0.25">
      <c r="A198" s="27" t="s">
        <v>25</v>
      </c>
      <c r="B198" s="19" t="s">
        <v>16777</v>
      </c>
      <c r="C198" s="19" t="s">
        <v>16777</v>
      </c>
      <c r="D198" s="38" t="s">
        <v>16087</v>
      </c>
      <c r="E198" s="38" t="s">
        <v>295</v>
      </c>
      <c r="F198" s="41" t="s">
        <v>190</v>
      </c>
      <c r="G198" s="19" t="s">
        <v>28</v>
      </c>
      <c r="H198" s="41">
        <v>1</v>
      </c>
      <c r="I198" s="41">
        <v>10</v>
      </c>
      <c r="J198" s="41">
        <v>10</v>
      </c>
      <c r="K198" s="44">
        <v>1</v>
      </c>
      <c r="L198" s="20">
        <v>388319067.44</v>
      </c>
      <c r="M198" s="19" t="s">
        <v>11</v>
      </c>
      <c r="N198" s="28" t="s">
        <v>15955</v>
      </c>
    </row>
    <row r="199" spans="1:14" x14ac:dyDescent="0.25">
      <c r="A199" s="27" t="s">
        <v>25</v>
      </c>
      <c r="B199" s="19" t="s">
        <v>17030</v>
      </c>
      <c r="C199" s="19" t="s">
        <v>16778</v>
      </c>
      <c r="D199" s="38" t="s">
        <v>16088</v>
      </c>
      <c r="E199" s="38" t="s">
        <v>16336</v>
      </c>
      <c r="F199" s="41" t="s">
        <v>232</v>
      </c>
      <c r="G199" s="19" t="s">
        <v>28</v>
      </c>
      <c r="H199" s="41">
        <v>1</v>
      </c>
      <c r="I199" s="41">
        <v>10</v>
      </c>
      <c r="J199" s="41">
        <v>10</v>
      </c>
      <c r="K199" s="44">
        <v>8</v>
      </c>
      <c r="L199" s="20">
        <v>8751776</v>
      </c>
      <c r="M199" s="19" t="s">
        <v>11</v>
      </c>
      <c r="N199" s="28" t="s">
        <v>15953</v>
      </c>
    </row>
    <row r="200" spans="1:14" ht="45" x14ac:dyDescent="0.25">
      <c r="A200" s="27" t="s">
        <v>25</v>
      </c>
      <c r="B200" s="19" t="s">
        <v>17024</v>
      </c>
      <c r="C200" s="19" t="s">
        <v>16767</v>
      </c>
      <c r="D200" s="38" t="s">
        <v>16077</v>
      </c>
      <c r="E200" s="38" t="s">
        <v>157</v>
      </c>
      <c r="F200" s="41" t="s">
        <v>158</v>
      </c>
      <c r="G200" s="19" t="s">
        <v>28</v>
      </c>
      <c r="H200" s="41">
        <v>1</v>
      </c>
      <c r="I200" s="41">
        <v>10</v>
      </c>
      <c r="J200" s="41">
        <v>10</v>
      </c>
      <c r="K200" s="44">
        <v>1</v>
      </c>
      <c r="L200" s="20">
        <v>232964392</v>
      </c>
      <c r="M200" s="19" t="s">
        <v>15954</v>
      </c>
      <c r="N200" s="28" t="s">
        <v>15953</v>
      </c>
    </row>
    <row r="201" spans="1:14" ht="60" x14ac:dyDescent="0.25">
      <c r="A201" s="27" t="s">
        <v>25</v>
      </c>
      <c r="B201" s="19" t="s">
        <v>17021</v>
      </c>
      <c r="C201" s="19" t="s">
        <v>16766</v>
      </c>
      <c r="D201" s="38" t="s">
        <v>16076</v>
      </c>
      <c r="E201" s="38" t="s">
        <v>296</v>
      </c>
      <c r="F201" s="41" t="s">
        <v>260</v>
      </c>
      <c r="G201" s="19" t="s">
        <v>181</v>
      </c>
      <c r="H201" s="41">
        <v>1</v>
      </c>
      <c r="I201" s="41">
        <v>10</v>
      </c>
      <c r="J201" s="41">
        <v>10</v>
      </c>
      <c r="K201" s="44">
        <v>1</v>
      </c>
      <c r="L201" s="20">
        <v>703428722.11000001</v>
      </c>
      <c r="M201" s="19" t="s">
        <v>15954</v>
      </c>
      <c r="N201" s="28" t="s">
        <v>15955</v>
      </c>
    </row>
    <row r="202" spans="1:14" ht="60" x14ac:dyDescent="0.25">
      <c r="A202" s="27" t="s">
        <v>25</v>
      </c>
      <c r="B202" s="19" t="s">
        <v>17036</v>
      </c>
      <c r="C202" s="19" t="s">
        <v>16791</v>
      </c>
      <c r="D202" s="38" t="s">
        <v>16101</v>
      </c>
      <c r="E202" s="38" t="s">
        <v>297</v>
      </c>
      <c r="F202" s="41">
        <v>78101501</v>
      </c>
      <c r="G202" s="19" t="s">
        <v>181</v>
      </c>
      <c r="H202" s="41">
        <v>1</v>
      </c>
      <c r="I202" s="41">
        <v>10</v>
      </c>
      <c r="J202" s="41">
        <v>10</v>
      </c>
      <c r="K202" s="44">
        <v>1</v>
      </c>
      <c r="L202" s="20">
        <v>260489247.95000005</v>
      </c>
      <c r="M202" s="19" t="s">
        <v>15954</v>
      </c>
      <c r="N202" s="28" t="s">
        <v>15955</v>
      </c>
    </row>
    <row r="203" spans="1:14" ht="60" x14ac:dyDescent="0.25">
      <c r="A203" s="27" t="s">
        <v>25</v>
      </c>
      <c r="B203" s="19" t="s">
        <v>17037</v>
      </c>
      <c r="C203" s="19" t="s">
        <v>16792</v>
      </c>
      <c r="D203" s="38" t="s">
        <v>16102</v>
      </c>
      <c r="E203" s="38" t="s">
        <v>298</v>
      </c>
      <c r="F203" s="41">
        <v>78101501</v>
      </c>
      <c r="G203" s="19" t="s">
        <v>181</v>
      </c>
      <c r="H203" s="41">
        <v>1</v>
      </c>
      <c r="I203" s="41">
        <v>10</v>
      </c>
      <c r="J203" s="41">
        <v>10</v>
      </c>
      <c r="K203" s="44">
        <v>1</v>
      </c>
      <c r="L203" s="20">
        <v>2273016614.7999997</v>
      </c>
      <c r="M203" s="19" t="s">
        <v>15954</v>
      </c>
      <c r="N203" s="28" t="s">
        <v>15955</v>
      </c>
    </row>
    <row r="204" spans="1:14" ht="45" x14ac:dyDescent="0.25">
      <c r="A204" s="27" t="s">
        <v>25</v>
      </c>
      <c r="B204" s="19" t="s">
        <v>17021</v>
      </c>
      <c r="C204" s="19" t="s">
        <v>16766</v>
      </c>
      <c r="D204" s="38" t="s">
        <v>16076</v>
      </c>
      <c r="E204" s="38" t="s">
        <v>299</v>
      </c>
      <c r="F204" s="41" t="s">
        <v>260</v>
      </c>
      <c r="G204" s="19" t="s">
        <v>181</v>
      </c>
      <c r="H204" s="41">
        <v>1</v>
      </c>
      <c r="I204" s="41">
        <v>10</v>
      </c>
      <c r="J204" s="41">
        <v>10</v>
      </c>
      <c r="K204" s="44">
        <v>1</v>
      </c>
      <c r="L204" s="20">
        <v>41851161</v>
      </c>
      <c r="M204" s="19" t="s">
        <v>15954</v>
      </c>
      <c r="N204" s="28" t="s">
        <v>15955</v>
      </c>
    </row>
    <row r="205" spans="1:14" ht="90" x14ac:dyDescent="0.25">
      <c r="A205" s="27" t="s">
        <v>25</v>
      </c>
      <c r="B205" s="19" t="s">
        <v>17012</v>
      </c>
      <c r="C205" s="19" t="s">
        <v>16739</v>
      </c>
      <c r="D205" s="38" t="s">
        <v>16049</v>
      </c>
      <c r="E205" s="38" t="s">
        <v>300</v>
      </c>
      <c r="F205" s="41" t="s">
        <v>197</v>
      </c>
      <c r="G205" s="19" t="s">
        <v>181</v>
      </c>
      <c r="H205" s="41">
        <v>8</v>
      </c>
      <c r="I205" s="41">
        <v>3</v>
      </c>
      <c r="J205" s="41">
        <v>10</v>
      </c>
      <c r="K205" s="44">
        <v>1</v>
      </c>
      <c r="L205" s="20">
        <v>813306285</v>
      </c>
      <c r="M205" s="19" t="s">
        <v>11</v>
      </c>
      <c r="N205" s="28" t="s">
        <v>15953</v>
      </c>
    </row>
    <row r="206" spans="1:14" ht="60" x14ac:dyDescent="0.25">
      <c r="A206" s="27" t="s">
        <v>25</v>
      </c>
      <c r="B206" s="19" t="s">
        <v>17026</v>
      </c>
      <c r="C206" s="19" t="s">
        <v>16784</v>
      </c>
      <c r="D206" s="38" t="s">
        <v>16094</v>
      </c>
      <c r="E206" s="38" t="s">
        <v>301</v>
      </c>
      <c r="F206" s="41" t="s">
        <v>302</v>
      </c>
      <c r="G206" s="19" t="s">
        <v>28</v>
      </c>
      <c r="H206" s="41">
        <v>1</v>
      </c>
      <c r="I206" s="41">
        <v>10</v>
      </c>
      <c r="J206" s="41">
        <v>10</v>
      </c>
      <c r="K206" s="44">
        <v>1</v>
      </c>
      <c r="L206" s="20">
        <v>86408038.289999992</v>
      </c>
      <c r="M206" s="19" t="s">
        <v>15954</v>
      </c>
      <c r="N206" s="28" t="s">
        <v>15953</v>
      </c>
    </row>
    <row r="207" spans="1:14" ht="45" x14ac:dyDescent="0.25">
      <c r="A207" s="27" t="s">
        <v>25</v>
      </c>
      <c r="B207" s="19" t="s">
        <v>17026</v>
      </c>
      <c r="C207" s="19" t="s">
        <v>16784</v>
      </c>
      <c r="D207" s="38" t="s">
        <v>16094</v>
      </c>
      <c r="E207" s="38" t="s">
        <v>303</v>
      </c>
      <c r="F207" s="41">
        <v>43231505</v>
      </c>
      <c r="G207" s="19" t="s">
        <v>28</v>
      </c>
      <c r="H207" s="41">
        <v>1</v>
      </c>
      <c r="I207" s="41">
        <v>10</v>
      </c>
      <c r="J207" s="41">
        <v>10</v>
      </c>
      <c r="K207" s="44">
        <v>1</v>
      </c>
      <c r="L207" s="20">
        <v>89485149.780000001</v>
      </c>
      <c r="M207" s="19" t="s">
        <v>15954</v>
      </c>
      <c r="N207" s="28" t="s">
        <v>15953</v>
      </c>
    </row>
    <row r="208" spans="1:14" ht="45" x14ac:dyDescent="0.25">
      <c r="A208" s="27" t="s">
        <v>25</v>
      </c>
      <c r="B208" s="19" t="s">
        <v>17026</v>
      </c>
      <c r="C208" s="19" t="s">
        <v>16784</v>
      </c>
      <c r="D208" s="38" t="s">
        <v>16094</v>
      </c>
      <c r="E208" s="38" t="s">
        <v>304</v>
      </c>
      <c r="F208" s="41" t="s">
        <v>305</v>
      </c>
      <c r="G208" s="19" t="s">
        <v>28</v>
      </c>
      <c r="H208" s="41">
        <v>8</v>
      </c>
      <c r="I208" s="41">
        <v>4</v>
      </c>
      <c r="J208" s="41">
        <v>10</v>
      </c>
      <c r="K208" s="44">
        <v>1</v>
      </c>
      <c r="L208" s="20">
        <v>14691030.02</v>
      </c>
      <c r="M208" s="19" t="s">
        <v>15954</v>
      </c>
      <c r="N208" s="28" t="s">
        <v>15955</v>
      </c>
    </row>
    <row r="209" spans="1:14" ht="30" x14ac:dyDescent="0.25">
      <c r="A209" s="27" t="s">
        <v>25</v>
      </c>
      <c r="B209" s="19" t="s">
        <v>17030</v>
      </c>
      <c r="C209" s="19" t="s">
        <v>16778</v>
      </c>
      <c r="D209" s="38" t="s">
        <v>16088</v>
      </c>
      <c r="E209" s="38" t="s">
        <v>306</v>
      </c>
      <c r="F209" s="41" t="s">
        <v>231</v>
      </c>
      <c r="G209" s="19" t="s">
        <v>28</v>
      </c>
      <c r="H209" s="41">
        <v>1</v>
      </c>
      <c r="I209" s="41">
        <v>10</v>
      </c>
      <c r="J209" s="41">
        <v>10</v>
      </c>
      <c r="K209" s="44">
        <v>1</v>
      </c>
      <c r="L209" s="20">
        <v>11749945.6</v>
      </c>
      <c r="M209" s="19" t="s">
        <v>15962</v>
      </c>
      <c r="N209" s="28" t="s">
        <v>15953</v>
      </c>
    </row>
    <row r="210" spans="1:14" ht="30" x14ac:dyDescent="0.25">
      <c r="A210" s="27" t="s">
        <v>25</v>
      </c>
      <c r="B210" s="19" t="s">
        <v>16777</v>
      </c>
      <c r="C210" s="19" t="s">
        <v>16777</v>
      </c>
      <c r="D210" s="38" t="s">
        <v>16087</v>
      </c>
      <c r="E210" s="38" t="s">
        <v>307</v>
      </c>
      <c r="F210" s="41" t="s">
        <v>308</v>
      </c>
      <c r="G210" s="19" t="s">
        <v>28</v>
      </c>
      <c r="H210" s="41">
        <v>1</v>
      </c>
      <c r="I210" s="41">
        <v>10</v>
      </c>
      <c r="J210" s="41">
        <v>10</v>
      </c>
      <c r="K210" s="44">
        <v>1</v>
      </c>
      <c r="L210" s="20">
        <v>361441845</v>
      </c>
      <c r="M210" s="19" t="s">
        <v>15954</v>
      </c>
      <c r="N210" s="28" t="s">
        <v>15953</v>
      </c>
    </row>
    <row r="211" spans="1:14" ht="30" x14ac:dyDescent="0.25">
      <c r="A211" s="27" t="s">
        <v>25</v>
      </c>
      <c r="B211" s="19" t="s">
        <v>17026</v>
      </c>
      <c r="C211" s="19" t="s">
        <v>16784</v>
      </c>
      <c r="D211" s="38" t="s">
        <v>16094</v>
      </c>
      <c r="E211" s="38" t="s">
        <v>309</v>
      </c>
      <c r="F211" s="41" t="s">
        <v>292</v>
      </c>
      <c r="G211" s="19" t="s">
        <v>28</v>
      </c>
      <c r="H211" s="41">
        <v>6</v>
      </c>
      <c r="I211" s="41">
        <v>5</v>
      </c>
      <c r="J211" s="41">
        <v>10</v>
      </c>
      <c r="K211" s="44">
        <v>1</v>
      </c>
      <c r="L211" s="20">
        <v>3408887317.9200001</v>
      </c>
      <c r="M211" s="19" t="s">
        <v>15954</v>
      </c>
      <c r="N211" s="28" t="s">
        <v>15953</v>
      </c>
    </row>
    <row r="212" spans="1:14" ht="45" x14ac:dyDescent="0.25">
      <c r="A212" s="27" t="s">
        <v>25</v>
      </c>
      <c r="B212" s="19" t="s">
        <v>17035</v>
      </c>
      <c r="C212" s="19" t="s">
        <v>16793</v>
      </c>
      <c r="D212" s="38" t="s">
        <v>16103</v>
      </c>
      <c r="E212" s="38" t="s">
        <v>310</v>
      </c>
      <c r="F212" s="41">
        <v>81111504</v>
      </c>
      <c r="G212" s="19" t="s">
        <v>28</v>
      </c>
      <c r="H212" s="41">
        <v>5</v>
      </c>
      <c r="I212" s="41">
        <v>5</v>
      </c>
      <c r="J212" s="41">
        <v>10</v>
      </c>
      <c r="K212" s="44">
        <v>1</v>
      </c>
      <c r="L212" s="20">
        <v>128054248</v>
      </c>
      <c r="M212" s="19" t="s">
        <v>15954</v>
      </c>
      <c r="N212" s="28" t="s">
        <v>15953</v>
      </c>
    </row>
    <row r="213" spans="1:14" ht="45" x14ac:dyDescent="0.25">
      <c r="A213" s="27" t="s">
        <v>25</v>
      </c>
      <c r="B213" s="19" t="s">
        <v>17021</v>
      </c>
      <c r="C213" s="19" t="s">
        <v>16785</v>
      </c>
      <c r="D213" s="38" t="s">
        <v>16095</v>
      </c>
      <c r="E213" s="38" t="s">
        <v>311</v>
      </c>
      <c r="F213" s="41" t="s">
        <v>260</v>
      </c>
      <c r="G213" s="19" t="s">
        <v>28</v>
      </c>
      <c r="H213" s="41">
        <v>5</v>
      </c>
      <c r="I213" s="41">
        <v>5</v>
      </c>
      <c r="J213" s="41">
        <v>10</v>
      </c>
      <c r="K213" s="44">
        <v>1</v>
      </c>
      <c r="L213" s="20">
        <v>22962918.73</v>
      </c>
      <c r="M213" s="19" t="s">
        <v>15954</v>
      </c>
      <c r="N213" s="28" t="s">
        <v>15953</v>
      </c>
    </row>
    <row r="214" spans="1:14" ht="30" x14ac:dyDescent="0.25">
      <c r="A214" s="27" t="s">
        <v>25</v>
      </c>
      <c r="B214" s="19" t="s">
        <v>16777</v>
      </c>
      <c r="C214" s="19" t="s">
        <v>16777</v>
      </c>
      <c r="D214" s="38" t="s">
        <v>16087</v>
      </c>
      <c r="E214" s="38" t="s">
        <v>312</v>
      </c>
      <c r="F214" s="41" t="s">
        <v>313</v>
      </c>
      <c r="G214" s="19" t="s">
        <v>28</v>
      </c>
      <c r="H214" s="41">
        <v>1</v>
      </c>
      <c r="I214" s="41">
        <v>10</v>
      </c>
      <c r="J214" s="41">
        <v>10</v>
      </c>
      <c r="K214" s="44">
        <v>1</v>
      </c>
      <c r="L214" s="20">
        <v>58939776</v>
      </c>
      <c r="M214" s="19" t="s">
        <v>15954</v>
      </c>
      <c r="N214" s="28" t="s">
        <v>15953</v>
      </c>
    </row>
    <row r="215" spans="1:14" ht="30" x14ac:dyDescent="0.25">
      <c r="A215" s="27" t="s">
        <v>25</v>
      </c>
      <c r="B215" s="19" t="s">
        <v>17028</v>
      </c>
      <c r="C215" s="19" t="s">
        <v>16782</v>
      </c>
      <c r="D215" s="38" t="s">
        <v>16092</v>
      </c>
      <c r="E215" s="38" t="s">
        <v>314</v>
      </c>
      <c r="F215" s="41">
        <v>78141805</v>
      </c>
      <c r="G215" s="19" t="s">
        <v>181</v>
      </c>
      <c r="H215" s="41">
        <v>1</v>
      </c>
      <c r="I215" s="41">
        <v>10</v>
      </c>
      <c r="J215" s="41">
        <v>16</v>
      </c>
      <c r="K215" s="44">
        <v>1</v>
      </c>
      <c r="L215" s="20">
        <v>292223532.00999999</v>
      </c>
      <c r="M215" s="19" t="s">
        <v>15954</v>
      </c>
      <c r="N215" s="28" t="s">
        <v>15955</v>
      </c>
    </row>
    <row r="216" spans="1:14" ht="60" x14ac:dyDescent="0.25">
      <c r="A216" s="27" t="s">
        <v>25</v>
      </c>
      <c r="B216" s="19" t="s">
        <v>17021</v>
      </c>
      <c r="C216" s="19" t="s">
        <v>16766</v>
      </c>
      <c r="D216" s="38" t="s">
        <v>16076</v>
      </c>
      <c r="E216" s="38" t="s">
        <v>315</v>
      </c>
      <c r="F216" s="41">
        <v>78181800</v>
      </c>
      <c r="G216" s="19" t="s">
        <v>181</v>
      </c>
      <c r="H216" s="41">
        <v>5</v>
      </c>
      <c r="I216" s="41">
        <v>5</v>
      </c>
      <c r="J216" s="41">
        <v>10</v>
      </c>
      <c r="K216" s="44">
        <v>1</v>
      </c>
      <c r="L216" s="20">
        <v>560258336</v>
      </c>
      <c r="M216" s="19" t="s">
        <v>15954</v>
      </c>
      <c r="N216" s="28" t="s">
        <v>15953</v>
      </c>
    </row>
    <row r="217" spans="1:14" ht="45" x14ac:dyDescent="0.25">
      <c r="A217" s="27" t="s">
        <v>25</v>
      </c>
      <c r="B217" s="19" t="s">
        <v>17021</v>
      </c>
      <c r="C217" s="19" t="s">
        <v>16766</v>
      </c>
      <c r="D217" s="38" t="s">
        <v>16076</v>
      </c>
      <c r="E217" s="38" t="s">
        <v>316</v>
      </c>
      <c r="F217" s="41">
        <v>78181800</v>
      </c>
      <c r="G217" s="19" t="s">
        <v>181</v>
      </c>
      <c r="H217" s="41">
        <v>8</v>
      </c>
      <c r="I217" s="41">
        <v>3</v>
      </c>
      <c r="J217" s="41">
        <v>10</v>
      </c>
      <c r="K217" s="44">
        <v>1</v>
      </c>
      <c r="L217" s="20">
        <v>2590950449</v>
      </c>
      <c r="M217" s="19" t="s">
        <v>15954</v>
      </c>
      <c r="N217" s="28" t="s">
        <v>15953</v>
      </c>
    </row>
    <row r="218" spans="1:14" ht="30" x14ac:dyDescent="0.25">
      <c r="A218" s="27" t="s">
        <v>25</v>
      </c>
      <c r="B218" s="19" t="s">
        <v>17030</v>
      </c>
      <c r="C218" s="19" t="s">
        <v>16778</v>
      </c>
      <c r="D218" s="38" t="s">
        <v>16088</v>
      </c>
      <c r="E218" s="38" t="s">
        <v>317</v>
      </c>
      <c r="F218" s="41" t="s">
        <v>318</v>
      </c>
      <c r="G218" s="19" t="s">
        <v>181</v>
      </c>
      <c r="H218" s="41">
        <v>4</v>
      </c>
      <c r="I218" s="41">
        <v>5</v>
      </c>
      <c r="J218" s="41">
        <v>10</v>
      </c>
      <c r="K218" s="44">
        <v>1</v>
      </c>
      <c r="L218" s="20">
        <v>50376208.93</v>
      </c>
      <c r="M218" s="19" t="s">
        <v>15954</v>
      </c>
      <c r="N218" s="28" t="s">
        <v>15953</v>
      </c>
    </row>
    <row r="219" spans="1:14" ht="30" x14ac:dyDescent="0.25">
      <c r="A219" s="27" t="s">
        <v>25</v>
      </c>
      <c r="B219" s="19" t="s">
        <v>16777</v>
      </c>
      <c r="C219" s="19" t="s">
        <v>16777</v>
      </c>
      <c r="D219" s="38" t="s">
        <v>16087</v>
      </c>
      <c r="E219" s="38" t="s">
        <v>319</v>
      </c>
      <c r="F219" s="41" t="s">
        <v>320</v>
      </c>
      <c r="G219" s="19" t="s">
        <v>181</v>
      </c>
      <c r="H219" s="41">
        <v>4</v>
      </c>
      <c r="I219" s="41">
        <v>6</v>
      </c>
      <c r="J219" s="41">
        <v>10</v>
      </c>
      <c r="K219" s="44">
        <v>1</v>
      </c>
      <c r="L219" s="20">
        <v>111287391.75</v>
      </c>
      <c r="M219" s="19" t="s">
        <v>15954</v>
      </c>
      <c r="N219" s="28" t="s">
        <v>15953</v>
      </c>
    </row>
    <row r="220" spans="1:14" ht="30" x14ac:dyDescent="0.25">
      <c r="A220" s="27" t="s">
        <v>25</v>
      </c>
      <c r="B220" s="19" t="s">
        <v>17030</v>
      </c>
      <c r="C220" s="19" t="s">
        <v>16778</v>
      </c>
      <c r="D220" s="38" t="s">
        <v>16088</v>
      </c>
      <c r="E220" s="38" t="s">
        <v>317</v>
      </c>
      <c r="F220" s="41" t="s">
        <v>318</v>
      </c>
      <c r="G220" s="19" t="s">
        <v>181</v>
      </c>
      <c r="H220" s="41">
        <v>5</v>
      </c>
      <c r="I220" s="41">
        <v>5</v>
      </c>
      <c r="J220" s="41">
        <v>10</v>
      </c>
      <c r="K220" s="44">
        <v>1</v>
      </c>
      <c r="L220" s="20">
        <v>30579626</v>
      </c>
      <c r="M220" s="19" t="s">
        <v>15954</v>
      </c>
      <c r="N220" s="28" t="s">
        <v>15953</v>
      </c>
    </row>
    <row r="221" spans="1:14" ht="30" x14ac:dyDescent="0.25">
      <c r="A221" s="27" t="s">
        <v>25</v>
      </c>
      <c r="B221" s="19" t="s">
        <v>16777</v>
      </c>
      <c r="C221" s="19" t="s">
        <v>16777</v>
      </c>
      <c r="D221" s="38" t="s">
        <v>16087</v>
      </c>
      <c r="E221" s="38" t="s">
        <v>319</v>
      </c>
      <c r="F221" s="41" t="s">
        <v>320</v>
      </c>
      <c r="G221" s="19" t="s">
        <v>181</v>
      </c>
      <c r="H221" s="41">
        <v>5</v>
      </c>
      <c r="I221" s="41">
        <v>5</v>
      </c>
      <c r="J221" s="41">
        <v>10</v>
      </c>
      <c r="K221" s="44">
        <v>1</v>
      </c>
      <c r="L221" s="20">
        <v>66295596.600000001</v>
      </c>
      <c r="M221" s="19" t="s">
        <v>15954</v>
      </c>
      <c r="N221" s="28" t="s">
        <v>15953</v>
      </c>
    </row>
    <row r="222" spans="1:14" ht="45" x14ac:dyDescent="0.25">
      <c r="A222" s="27" t="s">
        <v>25</v>
      </c>
      <c r="B222" s="19" t="s">
        <v>16777</v>
      </c>
      <c r="C222" s="19" t="s">
        <v>16777</v>
      </c>
      <c r="D222" s="38" t="s">
        <v>16087</v>
      </c>
      <c r="E222" s="38" t="s">
        <v>321</v>
      </c>
      <c r="F222" s="41" t="s">
        <v>313</v>
      </c>
      <c r="G222" s="19" t="s">
        <v>181</v>
      </c>
      <c r="H222" s="41">
        <v>4</v>
      </c>
      <c r="I222" s="41">
        <v>6</v>
      </c>
      <c r="J222" s="41">
        <v>10</v>
      </c>
      <c r="K222" s="44">
        <v>1</v>
      </c>
      <c r="L222" s="20">
        <v>14423814.039999999</v>
      </c>
      <c r="M222" s="19" t="s">
        <v>11</v>
      </c>
      <c r="N222" s="28" t="s">
        <v>15953</v>
      </c>
    </row>
    <row r="223" spans="1:14" ht="30" x14ac:dyDescent="0.25">
      <c r="A223" s="27" t="s">
        <v>25</v>
      </c>
      <c r="B223" s="19" t="s">
        <v>17030</v>
      </c>
      <c r="C223" s="19" t="s">
        <v>16778</v>
      </c>
      <c r="D223" s="38" t="s">
        <v>16088</v>
      </c>
      <c r="E223" s="38" t="s">
        <v>322</v>
      </c>
      <c r="F223" s="41" t="s">
        <v>260</v>
      </c>
      <c r="G223" s="19" t="s">
        <v>181</v>
      </c>
      <c r="H223" s="41">
        <v>4</v>
      </c>
      <c r="I223" s="41">
        <v>6</v>
      </c>
      <c r="J223" s="41">
        <v>10</v>
      </c>
      <c r="K223" s="44">
        <v>1</v>
      </c>
      <c r="L223" s="20">
        <v>197297346.40000001</v>
      </c>
      <c r="M223" s="19" t="s">
        <v>11</v>
      </c>
      <c r="N223" s="28" t="s">
        <v>15953</v>
      </c>
    </row>
    <row r="224" spans="1:14" ht="75" x14ac:dyDescent="0.25">
      <c r="A224" s="27" t="s">
        <v>25</v>
      </c>
      <c r="B224" s="19" t="s">
        <v>17021</v>
      </c>
      <c r="C224" s="19" t="s">
        <v>16766</v>
      </c>
      <c r="D224" s="38" t="s">
        <v>16076</v>
      </c>
      <c r="E224" s="38" t="s">
        <v>323</v>
      </c>
      <c r="F224" s="41">
        <v>78181800</v>
      </c>
      <c r="G224" s="19" t="s">
        <v>181</v>
      </c>
      <c r="H224" s="41">
        <v>8</v>
      </c>
      <c r="I224" s="41">
        <v>3</v>
      </c>
      <c r="J224" s="41">
        <v>10</v>
      </c>
      <c r="K224" s="44">
        <v>1</v>
      </c>
      <c r="L224" s="20">
        <v>1386000000</v>
      </c>
      <c r="M224" s="19" t="s">
        <v>15954</v>
      </c>
      <c r="N224" s="28" t="s">
        <v>15953</v>
      </c>
    </row>
    <row r="225" spans="1:14" ht="30" x14ac:dyDescent="0.25">
      <c r="A225" s="27" t="s">
        <v>25</v>
      </c>
      <c r="B225" s="19" t="s">
        <v>16777</v>
      </c>
      <c r="C225" s="19" t="s">
        <v>16777</v>
      </c>
      <c r="D225" s="38" t="s">
        <v>16087</v>
      </c>
      <c r="E225" s="38" t="s">
        <v>324</v>
      </c>
      <c r="F225" s="41" t="s">
        <v>325</v>
      </c>
      <c r="G225" s="19" t="s">
        <v>181</v>
      </c>
      <c r="H225" s="41">
        <v>5</v>
      </c>
      <c r="I225" s="41">
        <v>5</v>
      </c>
      <c r="J225" s="41">
        <v>10</v>
      </c>
      <c r="K225" s="44">
        <v>1</v>
      </c>
      <c r="L225" s="20">
        <v>11067252.710000001</v>
      </c>
      <c r="M225" s="19" t="s">
        <v>15954</v>
      </c>
      <c r="N225" s="28" t="s">
        <v>15953</v>
      </c>
    </row>
    <row r="226" spans="1:14" ht="30" x14ac:dyDescent="0.25">
      <c r="A226" s="27" t="s">
        <v>25</v>
      </c>
      <c r="B226" s="19" t="s">
        <v>16777</v>
      </c>
      <c r="C226" s="19" t="s">
        <v>16777</v>
      </c>
      <c r="D226" s="38" t="s">
        <v>16087</v>
      </c>
      <c r="E226" s="38" t="s">
        <v>326</v>
      </c>
      <c r="F226" s="41" t="s">
        <v>325</v>
      </c>
      <c r="G226" s="19" t="s">
        <v>181</v>
      </c>
      <c r="H226" s="41">
        <v>5</v>
      </c>
      <c r="I226" s="41">
        <v>5</v>
      </c>
      <c r="J226" s="41">
        <v>10</v>
      </c>
      <c r="K226" s="44">
        <v>1</v>
      </c>
      <c r="L226" s="20">
        <v>34819301.439999998</v>
      </c>
      <c r="M226" s="19" t="s">
        <v>15954</v>
      </c>
      <c r="N226" s="28" t="s">
        <v>15953</v>
      </c>
    </row>
    <row r="227" spans="1:14" ht="30" x14ac:dyDescent="0.25">
      <c r="A227" s="27" t="s">
        <v>25</v>
      </c>
      <c r="B227" s="19" t="s">
        <v>17031</v>
      </c>
      <c r="C227" s="19" t="s">
        <v>16779</v>
      </c>
      <c r="D227" s="38" t="s">
        <v>16089</v>
      </c>
      <c r="E227" s="38" t="s">
        <v>289</v>
      </c>
      <c r="F227" s="41" t="s">
        <v>277</v>
      </c>
      <c r="G227" s="19" t="s">
        <v>181</v>
      </c>
      <c r="H227" s="41">
        <v>8</v>
      </c>
      <c r="I227" s="41">
        <v>3</v>
      </c>
      <c r="J227" s="41">
        <v>10</v>
      </c>
      <c r="K227" s="44">
        <v>1</v>
      </c>
      <c r="L227" s="20">
        <v>85098085.25</v>
      </c>
      <c r="M227" s="19" t="s">
        <v>15954</v>
      </c>
      <c r="N227" s="28" t="s">
        <v>15953</v>
      </c>
    </row>
    <row r="228" spans="1:14" ht="90" x14ac:dyDescent="0.25">
      <c r="A228" s="27" t="s">
        <v>25</v>
      </c>
      <c r="B228" s="19" t="s">
        <v>17012</v>
      </c>
      <c r="C228" s="19" t="s">
        <v>16739</v>
      </c>
      <c r="D228" s="38" t="s">
        <v>16049</v>
      </c>
      <c r="E228" s="38" t="s">
        <v>327</v>
      </c>
      <c r="F228" s="41" t="s">
        <v>197</v>
      </c>
      <c r="G228" s="19" t="s">
        <v>181</v>
      </c>
      <c r="H228" s="41">
        <v>6</v>
      </c>
      <c r="I228" s="41">
        <v>4</v>
      </c>
      <c r="J228" s="41">
        <v>10</v>
      </c>
      <c r="K228" s="44">
        <v>1</v>
      </c>
      <c r="L228" s="20">
        <v>173396222.34999999</v>
      </c>
      <c r="M228" s="19" t="s">
        <v>15954</v>
      </c>
      <c r="N228" s="28" t="s">
        <v>15953</v>
      </c>
    </row>
    <row r="229" spans="1:14" ht="45" x14ac:dyDescent="0.25">
      <c r="A229" s="27" t="s">
        <v>25</v>
      </c>
      <c r="B229" s="19" t="s">
        <v>17031</v>
      </c>
      <c r="C229" s="19" t="s">
        <v>16779</v>
      </c>
      <c r="D229" s="38" t="s">
        <v>16089</v>
      </c>
      <c r="E229" s="38" t="s">
        <v>328</v>
      </c>
      <c r="F229" s="41" t="s">
        <v>325</v>
      </c>
      <c r="G229" s="19" t="s">
        <v>181</v>
      </c>
      <c r="H229" s="41">
        <v>6</v>
      </c>
      <c r="I229" s="41">
        <v>5</v>
      </c>
      <c r="J229" s="41">
        <v>10</v>
      </c>
      <c r="K229" s="44">
        <v>1</v>
      </c>
      <c r="L229" s="20">
        <v>2594556877.4300003</v>
      </c>
      <c r="M229" s="19" t="s">
        <v>15954</v>
      </c>
      <c r="N229" s="28" t="s">
        <v>15955</v>
      </c>
    </row>
    <row r="230" spans="1:14" ht="45" x14ac:dyDescent="0.25">
      <c r="A230" s="27" t="s">
        <v>25</v>
      </c>
      <c r="B230" s="19" t="s">
        <v>17026</v>
      </c>
      <c r="C230" s="19" t="s">
        <v>16784</v>
      </c>
      <c r="D230" s="38" t="s">
        <v>16094</v>
      </c>
      <c r="E230" s="38" t="s">
        <v>329</v>
      </c>
      <c r="F230" s="41" t="s">
        <v>302</v>
      </c>
      <c r="G230" s="19" t="s">
        <v>28</v>
      </c>
      <c r="H230" s="41">
        <v>5</v>
      </c>
      <c r="I230" s="41">
        <v>5</v>
      </c>
      <c r="J230" s="41">
        <v>10</v>
      </c>
      <c r="K230" s="44">
        <v>1</v>
      </c>
      <c r="L230" s="20">
        <v>60217478.520000003</v>
      </c>
      <c r="M230" s="19" t="s">
        <v>15954</v>
      </c>
      <c r="N230" s="28" t="s">
        <v>15953</v>
      </c>
    </row>
    <row r="231" spans="1:14" ht="30" x14ac:dyDescent="0.25">
      <c r="A231" s="27" t="s">
        <v>25</v>
      </c>
      <c r="B231" s="19" t="s">
        <v>17038</v>
      </c>
      <c r="C231" s="19" t="s">
        <v>16794</v>
      </c>
      <c r="D231" s="38" t="s">
        <v>16104</v>
      </c>
      <c r="E231" s="38" t="s">
        <v>330</v>
      </c>
      <c r="F231" s="41" t="s">
        <v>331</v>
      </c>
      <c r="G231" s="19" t="s">
        <v>181</v>
      </c>
      <c r="H231" s="41">
        <v>1</v>
      </c>
      <c r="I231" s="41">
        <v>10</v>
      </c>
      <c r="J231" s="41">
        <v>10</v>
      </c>
      <c r="K231" s="44">
        <v>1</v>
      </c>
      <c r="L231" s="20">
        <v>424500592.24000001</v>
      </c>
      <c r="M231" s="19" t="s">
        <v>15954</v>
      </c>
      <c r="N231" s="28" t="s">
        <v>15953</v>
      </c>
    </row>
    <row r="232" spans="1:14" ht="45" x14ac:dyDescent="0.25">
      <c r="A232" s="27" t="s">
        <v>25</v>
      </c>
      <c r="B232" s="19" t="s">
        <v>17026</v>
      </c>
      <c r="C232" s="19" t="s">
        <v>16784</v>
      </c>
      <c r="D232" s="38" t="s">
        <v>16094</v>
      </c>
      <c r="E232" s="38" t="s">
        <v>332</v>
      </c>
      <c r="F232" s="41" t="s">
        <v>305</v>
      </c>
      <c r="G232" s="19" t="s">
        <v>28</v>
      </c>
      <c r="H232" s="41">
        <v>5</v>
      </c>
      <c r="I232" s="41">
        <v>5</v>
      </c>
      <c r="J232" s="41">
        <v>10</v>
      </c>
      <c r="K232" s="44">
        <v>1</v>
      </c>
      <c r="L232" s="20">
        <v>47788531.980000004</v>
      </c>
      <c r="M232" s="19" t="s">
        <v>15954</v>
      </c>
      <c r="N232" s="28" t="s">
        <v>15953</v>
      </c>
    </row>
    <row r="233" spans="1:14" ht="90" x14ac:dyDescent="0.25">
      <c r="A233" s="27" t="s">
        <v>25</v>
      </c>
      <c r="B233" s="19" t="s">
        <v>17039</v>
      </c>
      <c r="C233" s="19" t="s">
        <v>16795</v>
      </c>
      <c r="D233" s="38" t="s">
        <v>16105</v>
      </c>
      <c r="E233" s="38" t="s">
        <v>333</v>
      </c>
      <c r="F233" s="41">
        <v>25191825</v>
      </c>
      <c r="G233" s="19" t="s">
        <v>181</v>
      </c>
      <c r="H233" s="41">
        <v>5</v>
      </c>
      <c r="I233" s="41">
        <v>5</v>
      </c>
      <c r="J233" s="41">
        <v>10</v>
      </c>
      <c r="K233" s="44">
        <v>1</v>
      </c>
      <c r="L233" s="20">
        <v>5881500</v>
      </c>
      <c r="M233" s="19" t="s">
        <v>11</v>
      </c>
      <c r="N233" s="28" t="s">
        <v>15955</v>
      </c>
    </row>
    <row r="234" spans="1:14" ht="45" x14ac:dyDescent="0.25">
      <c r="A234" s="27" t="s">
        <v>25</v>
      </c>
      <c r="B234" s="19" t="s">
        <v>17021</v>
      </c>
      <c r="C234" s="19" t="s">
        <v>16766</v>
      </c>
      <c r="D234" s="38" t="s">
        <v>16076</v>
      </c>
      <c r="E234" s="38" t="s">
        <v>334</v>
      </c>
      <c r="F234" s="41">
        <v>78181800</v>
      </c>
      <c r="G234" s="19" t="s">
        <v>181</v>
      </c>
      <c r="H234" s="41">
        <v>5</v>
      </c>
      <c r="I234" s="41">
        <v>5</v>
      </c>
      <c r="J234" s="41">
        <v>10</v>
      </c>
      <c r="K234" s="44">
        <v>1</v>
      </c>
      <c r="L234" s="20">
        <v>10438510327.200001</v>
      </c>
      <c r="M234" s="19" t="s">
        <v>15954</v>
      </c>
      <c r="N234" s="28" t="s">
        <v>15955</v>
      </c>
    </row>
    <row r="235" spans="1:14" ht="45" x14ac:dyDescent="0.25">
      <c r="A235" s="27" t="s">
        <v>25</v>
      </c>
      <c r="B235" s="19" t="s">
        <v>17021</v>
      </c>
      <c r="C235" s="19" t="s">
        <v>16766</v>
      </c>
      <c r="D235" s="38" t="s">
        <v>16076</v>
      </c>
      <c r="E235" s="38" t="s">
        <v>335</v>
      </c>
      <c r="F235" s="41">
        <v>78181800</v>
      </c>
      <c r="G235" s="19" t="s">
        <v>181</v>
      </c>
      <c r="H235" s="41">
        <v>5</v>
      </c>
      <c r="I235" s="41">
        <v>5</v>
      </c>
      <c r="J235" s="41">
        <v>10</v>
      </c>
      <c r="K235" s="44">
        <v>1</v>
      </c>
      <c r="L235" s="20">
        <v>2875648576.6799998</v>
      </c>
      <c r="M235" s="19" t="s">
        <v>15954</v>
      </c>
      <c r="N235" s="28" t="s">
        <v>15955</v>
      </c>
    </row>
    <row r="236" spans="1:14" ht="60" x14ac:dyDescent="0.25">
      <c r="A236" s="27" t="s">
        <v>25</v>
      </c>
      <c r="B236" s="19" t="s">
        <v>17021</v>
      </c>
      <c r="C236" s="19" t="s">
        <v>16766</v>
      </c>
      <c r="D236" s="38" t="s">
        <v>16076</v>
      </c>
      <c r="E236" s="38" t="s">
        <v>336</v>
      </c>
      <c r="F236" s="41">
        <v>78181800</v>
      </c>
      <c r="G236" s="19" t="s">
        <v>181</v>
      </c>
      <c r="H236" s="41">
        <v>5</v>
      </c>
      <c r="I236" s="41">
        <v>5</v>
      </c>
      <c r="J236" s="41">
        <v>10</v>
      </c>
      <c r="K236" s="44">
        <v>1</v>
      </c>
      <c r="L236" s="20">
        <v>85098085.25</v>
      </c>
      <c r="M236" s="19" t="s">
        <v>15954</v>
      </c>
      <c r="N236" s="28" t="s">
        <v>15955</v>
      </c>
    </row>
    <row r="237" spans="1:14" ht="45" x14ac:dyDescent="0.25">
      <c r="A237" s="27" t="s">
        <v>25</v>
      </c>
      <c r="B237" s="19" t="s">
        <v>17026</v>
      </c>
      <c r="C237" s="19" t="s">
        <v>16784</v>
      </c>
      <c r="D237" s="38" t="s">
        <v>16094</v>
      </c>
      <c r="E237" s="38" t="s">
        <v>337</v>
      </c>
      <c r="F237" s="41" t="s">
        <v>292</v>
      </c>
      <c r="G237" s="19" t="s">
        <v>28</v>
      </c>
      <c r="H237" s="41">
        <v>5</v>
      </c>
      <c r="I237" s="41">
        <v>5</v>
      </c>
      <c r="J237" s="41">
        <v>10</v>
      </c>
      <c r="K237" s="44">
        <v>1</v>
      </c>
      <c r="L237" s="20">
        <v>370759657.72000003</v>
      </c>
      <c r="M237" s="19" t="s">
        <v>15954</v>
      </c>
      <c r="N237" s="28" t="s">
        <v>15953</v>
      </c>
    </row>
    <row r="238" spans="1:14" ht="30" x14ac:dyDescent="0.25">
      <c r="A238" s="27" t="s">
        <v>25</v>
      </c>
      <c r="B238" s="19" t="s">
        <v>16759</v>
      </c>
      <c r="C238" s="19" t="s">
        <v>16759</v>
      </c>
      <c r="D238" s="38" t="s">
        <v>16069</v>
      </c>
      <c r="E238" s="38" t="s">
        <v>338</v>
      </c>
      <c r="F238" s="41" t="s">
        <v>339</v>
      </c>
      <c r="G238" s="19" t="s">
        <v>28</v>
      </c>
      <c r="H238" s="41">
        <v>1</v>
      </c>
      <c r="I238" s="41">
        <v>10</v>
      </c>
      <c r="J238" s="41">
        <v>10</v>
      </c>
      <c r="K238" s="44">
        <v>100</v>
      </c>
      <c r="L238" s="20">
        <v>12433200</v>
      </c>
      <c r="M238" s="19" t="s">
        <v>15983</v>
      </c>
      <c r="N238" s="28" t="s">
        <v>15953</v>
      </c>
    </row>
    <row r="239" spans="1:14" ht="30" x14ac:dyDescent="0.25">
      <c r="A239" s="27" t="s">
        <v>25</v>
      </c>
      <c r="B239" s="19" t="s">
        <v>16759</v>
      </c>
      <c r="C239" s="19" t="s">
        <v>16759</v>
      </c>
      <c r="D239" s="38" t="s">
        <v>16069</v>
      </c>
      <c r="E239" s="38" t="s">
        <v>340</v>
      </c>
      <c r="F239" s="41" t="s">
        <v>339</v>
      </c>
      <c r="G239" s="19" t="s">
        <v>28</v>
      </c>
      <c r="H239" s="41">
        <v>1</v>
      </c>
      <c r="I239" s="41">
        <v>10</v>
      </c>
      <c r="J239" s="41">
        <v>10</v>
      </c>
      <c r="K239" s="44">
        <v>600</v>
      </c>
      <c r="L239" s="20">
        <v>74599200</v>
      </c>
      <c r="M239" s="19" t="s">
        <v>15983</v>
      </c>
      <c r="N239" s="28" t="s">
        <v>15953</v>
      </c>
    </row>
    <row r="240" spans="1:14" ht="30" x14ac:dyDescent="0.25">
      <c r="A240" s="27" t="s">
        <v>25</v>
      </c>
      <c r="B240" s="19" t="s">
        <v>16759</v>
      </c>
      <c r="C240" s="19" t="s">
        <v>16759</v>
      </c>
      <c r="D240" s="38" t="s">
        <v>16069</v>
      </c>
      <c r="E240" s="38" t="s">
        <v>341</v>
      </c>
      <c r="F240" s="41" t="s">
        <v>339</v>
      </c>
      <c r="G240" s="19" t="s">
        <v>28</v>
      </c>
      <c r="H240" s="41">
        <v>1</v>
      </c>
      <c r="I240" s="41">
        <v>10</v>
      </c>
      <c r="J240" s="41">
        <v>10</v>
      </c>
      <c r="K240" s="44">
        <v>700</v>
      </c>
      <c r="L240" s="20">
        <v>87032400</v>
      </c>
      <c r="M240" s="19" t="s">
        <v>15983</v>
      </c>
      <c r="N240" s="28" t="s">
        <v>15953</v>
      </c>
    </row>
    <row r="241" spans="1:14" ht="30" x14ac:dyDescent="0.25">
      <c r="A241" s="27" t="s">
        <v>25</v>
      </c>
      <c r="B241" s="19" t="s">
        <v>16759</v>
      </c>
      <c r="C241" s="19" t="s">
        <v>16759</v>
      </c>
      <c r="D241" s="38" t="s">
        <v>16069</v>
      </c>
      <c r="E241" s="38" t="s">
        <v>342</v>
      </c>
      <c r="F241" s="41" t="s">
        <v>339</v>
      </c>
      <c r="G241" s="19" t="s">
        <v>28</v>
      </c>
      <c r="H241" s="41">
        <v>1</v>
      </c>
      <c r="I241" s="41">
        <v>10</v>
      </c>
      <c r="J241" s="41">
        <v>10</v>
      </c>
      <c r="K241" s="44">
        <v>970</v>
      </c>
      <c r="L241" s="20">
        <v>34479630.689999998</v>
      </c>
      <c r="M241" s="19" t="s">
        <v>15983</v>
      </c>
      <c r="N241" s="28" t="s">
        <v>15953</v>
      </c>
    </row>
    <row r="242" spans="1:14" ht="30" x14ac:dyDescent="0.25">
      <c r="A242" s="27" t="s">
        <v>25</v>
      </c>
      <c r="B242" s="19" t="s">
        <v>16759</v>
      </c>
      <c r="C242" s="19" t="s">
        <v>16759</v>
      </c>
      <c r="D242" s="38" t="s">
        <v>16069</v>
      </c>
      <c r="E242" s="38" t="s">
        <v>343</v>
      </c>
      <c r="F242" s="41" t="s">
        <v>339</v>
      </c>
      <c r="G242" s="19" t="s">
        <v>28</v>
      </c>
      <c r="H242" s="41">
        <v>1</v>
      </c>
      <c r="I242" s="41">
        <v>10</v>
      </c>
      <c r="J242" s="41">
        <v>10</v>
      </c>
      <c r="K242" s="44">
        <v>600</v>
      </c>
      <c r="L242" s="20">
        <v>74599200</v>
      </c>
      <c r="M242" s="19" t="s">
        <v>15983</v>
      </c>
      <c r="N242" s="28" t="s">
        <v>15953</v>
      </c>
    </row>
    <row r="243" spans="1:14" ht="30" x14ac:dyDescent="0.25">
      <c r="A243" s="27" t="s">
        <v>25</v>
      </c>
      <c r="B243" s="19" t="s">
        <v>16759</v>
      </c>
      <c r="C243" s="19" t="s">
        <v>16759</v>
      </c>
      <c r="D243" s="38" t="s">
        <v>16069</v>
      </c>
      <c r="E243" s="38" t="s">
        <v>344</v>
      </c>
      <c r="F243" s="41" t="s">
        <v>339</v>
      </c>
      <c r="G243" s="19" t="s">
        <v>28</v>
      </c>
      <c r="H243" s="41">
        <v>1</v>
      </c>
      <c r="I243" s="41">
        <v>10</v>
      </c>
      <c r="J243" s="41">
        <v>10</v>
      </c>
      <c r="K243" s="44">
        <v>200</v>
      </c>
      <c r="L243" s="20">
        <v>24866400</v>
      </c>
      <c r="M243" s="19" t="s">
        <v>15983</v>
      </c>
      <c r="N243" s="28" t="s">
        <v>15953</v>
      </c>
    </row>
    <row r="244" spans="1:14" ht="30" x14ac:dyDescent="0.25">
      <c r="A244" s="27" t="s">
        <v>25</v>
      </c>
      <c r="B244" s="19" t="s">
        <v>16759</v>
      </c>
      <c r="C244" s="19" t="s">
        <v>16759</v>
      </c>
      <c r="D244" s="38" t="s">
        <v>16069</v>
      </c>
      <c r="E244" s="38" t="s">
        <v>345</v>
      </c>
      <c r="F244" s="41" t="s">
        <v>339</v>
      </c>
      <c r="G244" s="19" t="s">
        <v>28</v>
      </c>
      <c r="H244" s="41">
        <v>1</v>
      </c>
      <c r="I244" s="41">
        <v>10</v>
      </c>
      <c r="J244" s="41">
        <v>10</v>
      </c>
      <c r="K244" s="44">
        <v>40</v>
      </c>
      <c r="L244" s="20">
        <v>4973280</v>
      </c>
      <c r="M244" s="19" t="s">
        <v>15983</v>
      </c>
      <c r="N244" s="28" t="s">
        <v>15953</v>
      </c>
    </row>
    <row r="245" spans="1:14" ht="30" x14ac:dyDescent="0.25">
      <c r="A245" s="27" t="s">
        <v>25</v>
      </c>
      <c r="B245" s="19" t="s">
        <v>17032</v>
      </c>
      <c r="C245" s="19" t="s">
        <v>16781</v>
      </c>
      <c r="D245" s="38" t="s">
        <v>16091</v>
      </c>
      <c r="E245" s="38" t="s">
        <v>346</v>
      </c>
      <c r="F245" s="41">
        <v>41115201</v>
      </c>
      <c r="G245" s="19" t="s">
        <v>181</v>
      </c>
      <c r="H245" s="41">
        <v>6</v>
      </c>
      <c r="I245" s="41">
        <v>4</v>
      </c>
      <c r="J245" s="41">
        <v>10</v>
      </c>
      <c r="K245" s="44">
        <v>1</v>
      </c>
      <c r="L245" s="20">
        <v>774623025</v>
      </c>
      <c r="M245" s="19" t="s">
        <v>15954</v>
      </c>
      <c r="N245" s="28" t="s">
        <v>15953</v>
      </c>
    </row>
    <row r="246" spans="1:14" ht="45" x14ac:dyDescent="0.25">
      <c r="A246" s="27" t="s">
        <v>25</v>
      </c>
      <c r="B246" s="19" t="s">
        <v>17022</v>
      </c>
      <c r="C246" s="19" t="s">
        <v>16786</v>
      </c>
      <c r="D246" s="38" t="s">
        <v>16096</v>
      </c>
      <c r="E246" s="38" t="s">
        <v>347</v>
      </c>
      <c r="F246" s="41" t="s">
        <v>267</v>
      </c>
      <c r="G246" s="19" t="s">
        <v>181</v>
      </c>
      <c r="H246" s="41">
        <v>8</v>
      </c>
      <c r="I246" s="41">
        <v>2</v>
      </c>
      <c r="J246" s="41">
        <v>16</v>
      </c>
      <c r="K246" s="44">
        <v>1</v>
      </c>
      <c r="L246" s="20">
        <v>442232354.57999998</v>
      </c>
      <c r="M246" s="19" t="s">
        <v>15954</v>
      </c>
      <c r="N246" s="28" t="s">
        <v>15953</v>
      </c>
    </row>
    <row r="247" spans="1:14" ht="30" x14ac:dyDescent="0.25">
      <c r="A247" s="27" t="s">
        <v>25</v>
      </c>
      <c r="B247" s="19" t="s">
        <v>17026</v>
      </c>
      <c r="C247" s="19" t="s">
        <v>16784</v>
      </c>
      <c r="D247" s="38" t="s">
        <v>16094</v>
      </c>
      <c r="E247" s="38" t="s">
        <v>348</v>
      </c>
      <c r="F247" s="41" t="s">
        <v>292</v>
      </c>
      <c r="G247" s="19" t="s">
        <v>28</v>
      </c>
      <c r="H247" s="41">
        <v>6</v>
      </c>
      <c r="I247" s="41">
        <v>4</v>
      </c>
      <c r="J247" s="41">
        <v>10</v>
      </c>
      <c r="K247" s="44">
        <v>1</v>
      </c>
      <c r="L247" s="20">
        <v>118273738.78</v>
      </c>
      <c r="M247" s="19" t="s">
        <v>15954</v>
      </c>
      <c r="N247" s="28" t="s">
        <v>15953</v>
      </c>
    </row>
    <row r="248" spans="1:14" ht="45" x14ac:dyDescent="0.25">
      <c r="A248" s="27" t="s">
        <v>25</v>
      </c>
      <c r="B248" s="19" t="s">
        <v>17040</v>
      </c>
      <c r="C248" s="19" t="s">
        <v>16796</v>
      </c>
      <c r="D248" s="38" t="s">
        <v>16106</v>
      </c>
      <c r="E248" s="38" t="s">
        <v>349</v>
      </c>
      <c r="F248" s="41">
        <v>27112700</v>
      </c>
      <c r="G248" s="19" t="s">
        <v>28</v>
      </c>
      <c r="H248" s="41">
        <v>8</v>
      </c>
      <c r="I248" s="41">
        <v>4</v>
      </c>
      <c r="J248" s="41">
        <v>10</v>
      </c>
      <c r="K248" s="44">
        <v>1</v>
      </c>
      <c r="L248" s="20">
        <v>883536750</v>
      </c>
      <c r="M248" s="19" t="s">
        <v>15954</v>
      </c>
      <c r="N248" s="28" t="s">
        <v>15953</v>
      </c>
    </row>
    <row r="249" spans="1:14" ht="30" x14ac:dyDescent="0.25">
      <c r="A249" s="27" t="s">
        <v>25</v>
      </c>
      <c r="B249" s="19" t="s">
        <v>17040</v>
      </c>
      <c r="C249" s="19" t="s">
        <v>16796</v>
      </c>
      <c r="D249" s="38" t="s">
        <v>16106</v>
      </c>
      <c r="E249" s="38" t="s">
        <v>350</v>
      </c>
      <c r="F249" s="41">
        <v>41111804</v>
      </c>
      <c r="G249" s="19" t="s">
        <v>28</v>
      </c>
      <c r="H249" s="41">
        <v>8</v>
      </c>
      <c r="I249" s="41">
        <v>4</v>
      </c>
      <c r="J249" s="41">
        <v>10</v>
      </c>
      <c r="K249" s="44">
        <v>1</v>
      </c>
      <c r="L249" s="20">
        <v>10942290</v>
      </c>
      <c r="M249" s="19" t="s">
        <v>11</v>
      </c>
      <c r="N249" s="28" t="s">
        <v>15953</v>
      </c>
    </row>
    <row r="250" spans="1:14" ht="30" x14ac:dyDescent="0.25">
      <c r="A250" s="27" t="s">
        <v>25</v>
      </c>
      <c r="B250" s="19" t="s">
        <v>17040</v>
      </c>
      <c r="C250" s="19" t="s">
        <v>16796</v>
      </c>
      <c r="D250" s="38" t="s">
        <v>16106</v>
      </c>
      <c r="E250" s="38" t="s">
        <v>351</v>
      </c>
      <c r="F250" s="41">
        <v>41111804</v>
      </c>
      <c r="G250" s="19" t="s">
        <v>28</v>
      </c>
      <c r="H250" s="41">
        <v>8</v>
      </c>
      <c r="I250" s="41">
        <v>4</v>
      </c>
      <c r="J250" s="41">
        <v>10</v>
      </c>
      <c r="K250" s="44">
        <v>1</v>
      </c>
      <c r="L250" s="20">
        <v>40368240</v>
      </c>
      <c r="M250" s="19" t="s">
        <v>11</v>
      </c>
      <c r="N250" s="28" t="s">
        <v>15953</v>
      </c>
    </row>
    <row r="251" spans="1:14" ht="75" x14ac:dyDescent="0.25">
      <c r="A251" s="27" t="s">
        <v>25</v>
      </c>
      <c r="B251" s="19" t="s">
        <v>17021</v>
      </c>
      <c r="C251" s="19" t="s">
        <v>16766</v>
      </c>
      <c r="D251" s="38" t="s">
        <v>16076</v>
      </c>
      <c r="E251" s="38" t="s">
        <v>352</v>
      </c>
      <c r="F251" s="41">
        <v>78181800</v>
      </c>
      <c r="G251" s="19" t="s">
        <v>181</v>
      </c>
      <c r="H251" s="41">
        <v>8</v>
      </c>
      <c r="I251" s="41">
        <v>3</v>
      </c>
      <c r="J251" s="41">
        <v>10</v>
      </c>
      <c r="K251" s="44">
        <v>1</v>
      </c>
      <c r="L251" s="20">
        <v>90325093.75</v>
      </c>
      <c r="M251" s="19" t="s">
        <v>15954</v>
      </c>
      <c r="N251" s="28" t="s">
        <v>15953</v>
      </c>
    </row>
    <row r="252" spans="1:14" ht="30" x14ac:dyDescent="0.25">
      <c r="A252" s="27" t="s">
        <v>25</v>
      </c>
      <c r="B252" s="19" t="s">
        <v>17028</v>
      </c>
      <c r="C252" s="19" t="s">
        <v>16797</v>
      </c>
      <c r="D252" s="38" t="s">
        <v>16107</v>
      </c>
      <c r="E252" s="38" t="s">
        <v>353</v>
      </c>
      <c r="F252" s="41">
        <v>78131600</v>
      </c>
      <c r="G252" s="19" t="s">
        <v>181</v>
      </c>
      <c r="H252" s="41">
        <v>8</v>
      </c>
      <c r="I252" s="41">
        <v>3</v>
      </c>
      <c r="J252" s="41">
        <v>10</v>
      </c>
      <c r="K252" s="44">
        <v>1</v>
      </c>
      <c r="L252" s="20">
        <v>14647312.5</v>
      </c>
      <c r="M252" s="19" t="s">
        <v>15954</v>
      </c>
      <c r="N252" s="28" t="s">
        <v>15953</v>
      </c>
    </row>
    <row r="253" spans="1:14" ht="30" x14ac:dyDescent="0.25">
      <c r="A253" s="27" t="s">
        <v>25</v>
      </c>
      <c r="B253" s="19" t="s">
        <v>16777</v>
      </c>
      <c r="C253" s="19" t="s">
        <v>16777</v>
      </c>
      <c r="D253" s="38" t="s">
        <v>16087</v>
      </c>
      <c r="E253" s="38" t="s">
        <v>354</v>
      </c>
      <c r="F253" s="41" t="s">
        <v>218</v>
      </c>
      <c r="G253" s="19" t="s">
        <v>181</v>
      </c>
      <c r="H253" s="41">
        <v>8</v>
      </c>
      <c r="I253" s="41">
        <v>4</v>
      </c>
      <c r="J253" s="41">
        <v>10</v>
      </c>
      <c r="K253" s="44">
        <v>1</v>
      </c>
      <c r="L253" s="20">
        <v>41540658.5</v>
      </c>
      <c r="M253" s="19" t="s">
        <v>15954</v>
      </c>
      <c r="N253" s="28" t="s">
        <v>15955</v>
      </c>
    </row>
    <row r="254" spans="1:14" ht="30" x14ac:dyDescent="0.25">
      <c r="A254" s="27" t="s">
        <v>25</v>
      </c>
      <c r="B254" s="19" t="s">
        <v>17026</v>
      </c>
      <c r="C254" s="19" t="s">
        <v>16784</v>
      </c>
      <c r="D254" s="38" t="s">
        <v>16094</v>
      </c>
      <c r="E254" s="38" t="s">
        <v>355</v>
      </c>
      <c r="F254" s="41" t="s">
        <v>305</v>
      </c>
      <c r="G254" s="19" t="s">
        <v>28</v>
      </c>
      <c r="H254" s="41">
        <v>8</v>
      </c>
      <c r="I254" s="41">
        <v>4</v>
      </c>
      <c r="J254" s="41">
        <v>10</v>
      </c>
      <c r="K254" s="44">
        <v>1</v>
      </c>
      <c r="L254" s="20">
        <v>333933811</v>
      </c>
      <c r="M254" s="19" t="s">
        <v>15954</v>
      </c>
      <c r="N254" s="28" t="s">
        <v>15955</v>
      </c>
    </row>
    <row r="255" spans="1:14" ht="60" x14ac:dyDescent="0.25">
      <c r="A255" s="27" t="s">
        <v>25</v>
      </c>
      <c r="B255" s="19" t="s">
        <v>17021</v>
      </c>
      <c r="C255" s="19" t="s">
        <v>16766</v>
      </c>
      <c r="D255" s="38" t="s">
        <v>16076</v>
      </c>
      <c r="E255" s="38" t="s">
        <v>356</v>
      </c>
      <c r="F255" s="41">
        <v>78181800</v>
      </c>
      <c r="G255" s="19" t="s">
        <v>181</v>
      </c>
      <c r="H255" s="41">
        <v>8</v>
      </c>
      <c r="I255" s="41">
        <v>4</v>
      </c>
      <c r="J255" s="41">
        <v>10</v>
      </c>
      <c r="K255" s="44">
        <v>1</v>
      </c>
      <c r="L255" s="20">
        <v>4934416000</v>
      </c>
      <c r="M255" s="19" t="s">
        <v>15954</v>
      </c>
      <c r="N255" s="28" t="s">
        <v>15955</v>
      </c>
    </row>
    <row r="256" spans="1:14" ht="60" x14ac:dyDescent="0.25">
      <c r="A256" s="27" t="s">
        <v>25</v>
      </c>
      <c r="B256" s="19" t="s">
        <v>17021</v>
      </c>
      <c r="C256" s="19" t="s">
        <v>16766</v>
      </c>
      <c r="D256" s="38" t="s">
        <v>16076</v>
      </c>
      <c r="E256" s="38" t="s">
        <v>17096</v>
      </c>
      <c r="F256" s="41">
        <v>78181800</v>
      </c>
      <c r="G256" s="19" t="s">
        <v>181</v>
      </c>
      <c r="H256" s="41">
        <v>8</v>
      </c>
      <c r="I256" s="41">
        <v>4</v>
      </c>
      <c r="J256" s="41">
        <v>10</v>
      </c>
      <c r="K256" s="44">
        <v>1</v>
      </c>
      <c r="L256" s="20">
        <v>7242691808.1299992</v>
      </c>
      <c r="M256" s="19" t="s">
        <v>15954</v>
      </c>
      <c r="N256" s="28" t="s">
        <v>15955</v>
      </c>
    </row>
    <row r="257" spans="1:14" ht="30" x14ac:dyDescent="0.25">
      <c r="A257" s="27" t="s">
        <v>25</v>
      </c>
      <c r="B257" s="19" t="s">
        <v>17031</v>
      </c>
      <c r="C257" s="19" t="s">
        <v>16779</v>
      </c>
      <c r="D257" s="38" t="s">
        <v>16089</v>
      </c>
      <c r="E257" s="38" t="s">
        <v>357</v>
      </c>
      <c r="F257" s="41">
        <v>25201708</v>
      </c>
      <c r="G257" s="19" t="s">
        <v>181</v>
      </c>
      <c r="H257" s="41">
        <v>6</v>
      </c>
      <c r="I257" s="41">
        <v>4</v>
      </c>
      <c r="J257" s="41">
        <v>16</v>
      </c>
      <c r="K257" s="44">
        <v>1</v>
      </c>
      <c r="L257" s="20">
        <v>1737845545.5599999</v>
      </c>
      <c r="M257" s="19" t="s">
        <v>15954</v>
      </c>
      <c r="N257" s="28" t="s">
        <v>15953</v>
      </c>
    </row>
    <row r="258" spans="1:14" ht="30" x14ac:dyDescent="0.25">
      <c r="A258" s="27" t="s">
        <v>25</v>
      </c>
      <c r="B258" s="19" t="s">
        <v>17041</v>
      </c>
      <c r="C258" s="19" t="s">
        <v>16798</v>
      </c>
      <c r="D258" s="38" t="s">
        <v>16108</v>
      </c>
      <c r="E258" s="38" t="s">
        <v>358</v>
      </c>
      <c r="F258" s="41">
        <v>40151579</v>
      </c>
      <c r="G258" s="19" t="s">
        <v>181</v>
      </c>
      <c r="H258" s="41">
        <v>6</v>
      </c>
      <c r="I258" s="41">
        <v>6</v>
      </c>
      <c r="J258" s="41">
        <v>10</v>
      </c>
      <c r="K258" s="44">
        <v>41</v>
      </c>
      <c r="L258" s="20">
        <v>203872500</v>
      </c>
      <c r="M258" s="19" t="s">
        <v>11</v>
      </c>
      <c r="N258" s="28" t="s">
        <v>15953</v>
      </c>
    </row>
    <row r="259" spans="1:14" ht="45" x14ac:dyDescent="0.25">
      <c r="A259" s="27" t="s">
        <v>25</v>
      </c>
      <c r="B259" s="19" t="s">
        <v>17041</v>
      </c>
      <c r="C259" s="19" t="s">
        <v>16799</v>
      </c>
      <c r="D259" s="38" t="s">
        <v>16109</v>
      </c>
      <c r="E259" s="38" t="s">
        <v>359</v>
      </c>
      <c r="F259" s="41">
        <v>25191825</v>
      </c>
      <c r="G259" s="19" t="s">
        <v>181</v>
      </c>
      <c r="H259" s="41">
        <v>6</v>
      </c>
      <c r="I259" s="41">
        <v>6</v>
      </c>
      <c r="J259" s="41">
        <v>10</v>
      </c>
      <c r="K259" s="44">
        <v>2</v>
      </c>
      <c r="L259" s="20">
        <v>13905000</v>
      </c>
      <c r="M259" s="19" t="s">
        <v>11</v>
      </c>
      <c r="N259" s="28" t="s">
        <v>15953</v>
      </c>
    </row>
    <row r="260" spans="1:14" ht="30" x14ac:dyDescent="0.25">
      <c r="A260" s="27" t="s">
        <v>25</v>
      </c>
      <c r="B260" s="19" t="s">
        <v>17040</v>
      </c>
      <c r="C260" s="19" t="s">
        <v>16796</v>
      </c>
      <c r="D260" s="38" t="s">
        <v>16106</v>
      </c>
      <c r="E260" s="38" t="s">
        <v>360</v>
      </c>
      <c r="F260" s="41">
        <v>27111702</v>
      </c>
      <c r="G260" s="19" t="s">
        <v>181</v>
      </c>
      <c r="H260" s="41">
        <v>6</v>
      </c>
      <c r="I260" s="41">
        <v>6</v>
      </c>
      <c r="J260" s="41">
        <v>10</v>
      </c>
      <c r="K260" s="44">
        <v>3</v>
      </c>
      <c r="L260" s="20">
        <v>9652500</v>
      </c>
      <c r="M260" s="19" t="s">
        <v>11</v>
      </c>
      <c r="N260" s="28" t="s">
        <v>15953</v>
      </c>
    </row>
    <row r="261" spans="1:14" ht="90" x14ac:dyDescent="0.25">
      <c r="A261" s="27" t="s">
        <v>25</v>
      </c>
      <c r="B261" s="19" t="s">
        <v>17039</v>
      </c>
      <c r="C261" s="19" t="s">
        <v>16795</v>
      </c>
      <c r="D261" s="38" t="s">
        <v>16105</v>
      </c>
      <c r="E261" s="38" t="s">
        <v>361</v>
      </c>
      <c r="F261" s="41">
        <v>27111804</v>
      </c>
      <c r="G261" s="19" t="s">
        <v>181</v>
      </c>
      <c r="H261" s="41">
        <v>6</v>
      </c>
      <c r="I261" s="41">
        <v>6</v>
      </c>
      <c r="J261" s="41">
        <v>10</v>
      </c>
      <c r="K261" s="44">
        <v>19</v>
      </c>
      <c r="L261" s="20">
        <v>35191800</v>
      </c>
      <c r="M261" s="19" t="s">
        <v>11</v>
      </c>
      <c r="N261" s="28" t="s">
        <v>15953</v>
      </c>
    </row>
    <row r="262" spans="1:14" ht="30" x14ac:dyDescent="0.25">
      <c r="A262" s="27" t="s">
        <v>25</v>
      </c>
      <c r="B262" s="19" t="s">
        <v>17014</v>
      </c>
      <c r="C262" s="19" t="s">
        <v>16741</v>
      </c>
      <c r="D262" s="38" t="s">
        <v>16051</v>
      </c>
      <c r="E262" s="38" t="s">
        <v>362</v>
      </c>
      <c r="F262" s="41">
        <v>47131905</v>
      </c>
      <c r="G262" s="19" t="s">
        <v>181</v>
      </c>
      <c r="H262" s="41">
        <v>6</v>
      </c>
      <c r="I262" s="41">
        <v>6</v>
      </c>
      <c r="J262" s="41">
        <v>10</v>
      </c>
      <c r="K262" s="44">
        <v>12</v>
      </c>
      <c r="L262" s="20">
        <v>41277600</v>
      </c>
      <c r="M262" s="19" t="s">
        <v>15954</v>
      </c>
      <c r="N262" s="28" t="s">
        <v>15953</v>
      </c>
    </row>
    <row r="263" spans="1:14" ht="30" x14ac:dyDescent="0.25">
      <c r="A263" s="27" t="s">
        <v>25</v>
      </c>
      <c r="B263" s="19" t="s">
        <v>17014</v>
      </c>
      <c r="C263" s="19" t="s">
        <v>16800</v>
      </c>
      <c r="D263" s="38" t="s">
        <v>16110</v>
      </c>
      <c r="E263" s="38" t="s">
        <v>363</v>
      </c>
      <c r="F263" s="41">
        <v>41105339</v>
      </c>
      <c r="G263" s="19" t="s">
        <v>181</v>
      </c>
      <c r="H263" s="41">
        <v>6</v>
      </c>
      <c r="I263" s="41">
        <v>6</v>
      </c>
      <c r="J263" s="41">
        <v>10</v>
      </c>
      <c r="K263" s="44">
        <v>130</v>
      </c>
      <c r="L263" s="20">
        <v>73125000</v>
      </c>
      <c r="M263" s="19" t="s">
        <v>11</v>
      </c>
      <c r="N263" s="28" t="s">
        <v>15953</v>
      </c>
    </row>
    <row r="264" spans="1:14" ht="30" x14ac:dyDescent="0.25">
      <c r="A264" s="27" t="s">
        <v>25</v>
      </c>
      <c r="B264" s="19" t="s">
        <v>17013</v>
      </c>
      <c r="C264" s="19" t="s">
        <v>16743</v>
      </c>
      <c r="D264" s="38" t="s">
        <v>16053</v>
      </c>
      <c r="E264" s="38" t="s">
        <v>364</v>
      </c>
      <c r="F264" s="41">
        <v>40142014</v>
      </c>
      <c r="G264" s="19" t="s">
        <v>181</v>
      </c>
      <c r="H264" s="41">
        <v>6</v>
      </c>
      <c r="I264" s="41">
        <v>6</v>
      </c>
      <c r="J264" s="41">
        <v>10</v>
      </c>
      <c r="K264" s="44">
        <v>19</v>
      </c>
      <c r="L264" s="20">
        <v>284116500</v>
      </c>
      <c r="M264" s="19" t="s">
        <v>11</v>
      </c>
      <c r="N264" s="28" t="s">
        <v>15953</v>
      </c>
    </row>
    <row r="265" spans="1:14" ht="30" x14ac:dyDescent="0.25">
      <c r="A265" s="27" t="s">
        <v>25</v>
      </c>
      <c r="B265" s="19" t="s">
        <v>17038</v>
      </c>
      <c r="C265" s="19" t="s">
        <v>16801</v>
      </c>
      <c r="D265" s="38" t="s">
        <v>16111</v>
      </c>
      <c r="E265" s="38" t="s">
        <v>365</v>
      </c>
      <c r="F265" s="41">
        <v>26131604</v>
      </c>
      <c r="G265" s="19" t="s">
        <v>181</v>
      </c>
      <c r="H265" s="41">
        <v>6</v>
      </c>
      <c r="I265" s="41">
        <v>6</v>
      </c>
      <c r="J265" s="41">
        <v>10</v>
      </c>
      <c r="K265" s="44">
        <v>11</v>
      </c>
      <c r="L265" s="20">
        <v>12672000</v>
      </c>
      <c r="M265" s="19" t="s">
        <v>11</v>
      </c>
      <c r="N265" s="28" t="s">
        <v>15953</v>
      </c>
    </row>
    <row r="266" spans="1:14" ht="75" x14ac:dyDescent="0.25">
      <c r="A266" s="27" t="s">
        <v>25</v>
      </c>
      <c r="B266" s="19" t="s">
        <v>17021</v>
      </c>
      <c r="C266" s="19" t="s">
        <v>16766</v>
      </c>
      <c r="D266" s="38" t="s">
        <v>16076</v>
      </c>
      <c r="E266" s="38" t="s">
        <v>366</v>
      </c>
      <c r="F266" s="41">
        <v>78181800</v>
      </c>
      <c r="G266" s="19" t="s">
        <v>181</v>
      </c>
      <c r="H266" s="41">
        <v>8</v>
      </c>
      <c r="I266" s="41">
        <v>5</v>
      </c>
      <c r="J266" s="41">
        <v>10</v>
      </c>
      <c r="K266" s="44">
        <v>1</v>
      </c>
      <c r="L266" s="20">
        <v>550327500</v>
      </c>
      <c r="M266" s="19" t="s">
        <v>15954</v>
      </c>
      <c r="N266" s="28" t="s">
        <v>15955</v>
      </c>
    </row>
    <row r="267" spans="1:14" ht="90" x14ac:dyDescent="0.25">
      <c r="A267" s="27" t="s">
        <v>25</v>
      </c>
      <c r="B267" s="19" t="s">
        <v>17039</v>
      </c>
      <c r="C267" s="19" t="s">
        <v>16795</v>
      </c>
      <c r="D267" s="38" t="s">
        <v>16105</v>
      </c>
      <c r="E267" s="38" t="s">
        <v>367</v>
      </c>
      <c r="F267" s="41">
        <v>41112303</v>
      </c>
      <c r="G267" s="19" t="s">
        <v>181</v>
      </c>
      <c r="H267" s="41">
        <v>6</v>
      </c>
      <c r="I267" s="41">
        <v>6</v>
      </c>
      <c r="J267" s="41">
        <v>10</v>
      </c>
      <c r="K267" s="44">
        <v>20</v>
      </c>
      <c r="L267" s="20">
        <v>14652000</v>
      </c>
      <c r="M267" s="19" t="s">
        <v>11</v>
      </c>
      <c r="N267" s="28" t="s">
        <v>15953</v>
      </c>
    </row>
    <row r="268" spans="1:14" ht="90" x14ac:dyDescent="0.25">
      <c r="A268" s="27" t="s">
        <v>25</v>
      </c>
      <c r="B268" s="19" t="s">
        <v>17039</v>
      </c>
      <c r="C268" s="19" t="s">
        <v>16795</v>
      </c>
      <c r="D268" s="38" t="s">
        <v>16105</v>
      </c>
      <c r="E268" s="38" t="s">
        <v>368</v>
      </c>
      <c r="F268" s="41">
        <v>40002303</v>
      </c>
      <c r="G268" s="19" t="s">
        <v>181</v>
      </c>
      <c r="H268" s="41">
        <v>6</v>
      </c>
      <c r="I268" s="41">
        <v>6</v>
      </c>
      <c r="J268" s="41">
        <v>10</v>
      </c>
      <c r="K268" s="44">
        <v>8</v>
      </c>
      <c r="L268" s="20">
        <v>5184000</v>
      </c>
      <c r="M268" s="19" t="s">
        <v>11</v>
      </c>
      <c r="N268" s="28" t="s">
        <v>15953</v>
      </c>
    </row>
    <row r="269" spans="1:14" ht="30" x14ac:dyDescent="0.25">
      <c r="A269" s="27" t="s">
        <v>25</v>
      </c>
      <c r="B269" s="19" t="s">
        <v>17041</v>
      </c>
      <c r="C269" s="19" t="s">
        <v>16798</v>
      </c>
      <c r="D269" s="38" t="s">
        <v>16108</v>
      </c>
      <c r="E269" s="38" t="s">
        <v>369</v>
      </c>
      <c r="F269" s="41">
        <v>40151579</v>
      </c>
      <c r="G269" s="19" t="s">
        <v>181</v>
      </c>
      <c r="H269" s="41">
        <v>6</v>
      </c>
      <c r="I269" s="41">
        <v>6</v>
      </c>
      <c r="J269" s="41">
        <v>10</v>
      </c>
      <c r="K269" s="44">
        <v>15</v>
      </c>
      <c r="L269" s="20">
        <v>194872500</v>
      </c>
      <c r="M269" s="19" t="s">
        <v>11</v>
      </c>
      <c r="N269" s="28" t="s">
        <v>15953</v>
      </c>
    </row>
    <row r="270" spans="1:14" ht="30" x14ac:dyDescent="0.25">
      <c r="A270" s="27" t="s">
        <v>25</v>
      </c>
      <c r="B270" s="19" t="s">
        <v>17040</v>
      </c>
      <c r="C270" s="19" t="s">
        <v>16796</v>
      </c>
      <c r="D270" s="38" t="s">
        <v>16106</v>
      </c>
      <c r="E270" s="38" t="s">
        <v>370</v>
      </c>
      <c r="F270" s="41">
        <v>27111702</v>
      </c>
      <c r="G270" s="19" t="s">
        <v>181</v>
      </c>
      <c r="H270" s="41">
        <v>6</v>
      </c>
      <c r="I270" s="41">
        <v>6</v>
      </c>
      <c r="J270" s="41">
        <v>10</v>
      </c>
      <c r="K270" s="44">
        <v>3</v>
      </c>
      <c r="L270" s="20">
        <v>6277500</v>
      </c>
      <c r="M270" s="19" t="s">
        <v>11</v>
      </c>
      <c r="N270" s="28" t="s">
        <v>15953</v>
      </c>
    </row>
    <row r="271" spans="1:14" ht="30" x14ac:dyDescent="0.25">
      <c r="A271" s="27" t="s">
        <v>25</v>
      </c>
      <c r="B271" s="19" t="s">
        <v>17040</v>
      </c>
      <c r="C271" s="19" t="s">
        <v>16796</v>
      </c>
      <c r="D271" s="38" t="s">
        <v>16106</v>
      </c>
      <c r="E271" s="38" t="s">
        <v>371</v>
      </c>
      <c r="F271" s="41">
        <v>23153702</v>
      </c>
      <c r="G271" s="19" t="s">
        <v>181</v>
      </c>
      <c r="H271" s="41">
        <v>6</v>
      </c>
      <c r="I271" s="41">
        <v>6</v>
      </c>
      <c r="J271" s="41">
        <v>10</v>
      </c>
      <c r="K271" s="44">
        <v>2</v>
      </c>
      <c r="L271" s="20">
        <v>3312000</v>
      </c>
      <c r="M271" s="19" t="s">
        <v>11</v>
      </c>
      <c r="N271" s="28" t="s">
        <v>15953</v>
      </c>
    </row>
    <row r="272" spans="1:14" ht="30" x14ac:dyDescent="0.25">
      <c r="A272" s="27" t="s">
        <v>25</v>
      </c>
      <c r="B272" s="19" t="s">
        <v>17040</v>
      </c>
      <c r="C272" s="19" t="s">
        <v>16796</v>
      </c>
      <c r="D272" s="38" t="s">
        <v>16106</v>
      </c>
      <c r="E272" s="38" t="s">
        <v>372</v>
      </c>
      <c r="F272" s="41">
        <v>23153702</v>
      </c>
      <c r="G272" s="19" t="s">
        <v>181</v>
      </c>
      <c r="H272" s="41">
        <v>6</v>
      </c>
      <c r="I272" s="41">
        <v>6</v>
      </c>
      <c r="J272" s="41">
        <v>10</v>
      </c>
      <c r="K272" s="44">
        <v>2</v>
      </c>
      <c r="L272" s="20">
        <v>3510000</v>
      </c>
      <c r="M272" s="19" t="s">
        <v>11</v>
      </c>
      <c r="N272" s="28" t="s">
        <v>15953</v>
      </c>
    </row>
    <row r="273" spans="1:14" ht="30" x14ac:dyDescent="0.25">
      <c r="A273" s="27" t="s">
        <v>25</v>
      </c>
      <c r="B273" s="19" t="s">
        <v>17040</v>
      </c>
      <c r="C273" s="19" t="s">
        <v>16796</v>
      </c>
      <c r="D273" s="38" t="s">
        <v>16106</v>
      </c>
      <c r="E273" s="38" t="s">
        <v>373</v>
      </c>
      <c r="F273" s="41">
        <v>23153702</v>
      </c>
      <c r="G273" s="19" t="s">
        <v>181</v>
      </c>
      <c r="H273" s="41">
        <v>6</v>
      </c>
      <c r="I273" s="41">
        <v>6</v>
      </c>
      <c r="J273" s="41">
        <v>10</v>
      </c>
      <c r="K273" s="44">
        <v>2</v>
      </c>
      <c r="L273" s="20">
        <v>4365000</v>
      </c>
      <c r="M273" s="19" t="s">
        <v>11</v>
      </c>
      <c r="N273" s="28" t="s">
        <v>15953</v>
      </c>
    </row>
    <row r="274" spans="1:14" ht="30" x14ac:dyDescent="0.25">
      <c r="A274" s="27" t="s">
        <v>25</v>
      </c>
      <c r="B274" s="19" t="s">
        <v>17014</v>
      </c>
      <c r="C274" s="19" t="s">
        <v>16741</v>
      </c>
      <c r="D274" s="38" t="s">
        <v>16051</v>
      </c>
      <c r="E274" s="38" t="s">
        <v>374</v>
      </c>
      <c r="F274" s="41">
        <v>41121707</v>
      </c>
      <c r="G274" s="19" t="s">
        <v>181</v>
      </c>
      <c r="H274" s="41">
        <v>6</v>
      </c>
      <c r="I274" s="41">
        <v>6</v>
      </c>
      <c r="J274" s="41">
        <v>10</v>
      </c>
      <c r="K274" s="44">
        <v>8</v>
      </c>
      <c r="L274" s="20">
        <v>14976000</v>
      </c>
      <c r="M274" s="19" t="s">
        <v>11</v>
      </c>
      <c r="N274" s="28" t="s">
        <v>15953</v>
      </c>
    </row>
    <row r="275" spans="1:14" ht="30" x14ac:dyDescent="0.25">
      <c r="A275" s="27" t="s">
        <v>25</v>
      </c>
      <c r="B275" s="19" t="s">
        <v>17038</v>
      </c>
      <c r="C275" s="19" t="s">
        <v>16801</v>
      </c>
      <c r="D275" s="38" t="s">
        <v>16111</v>
      </c>
      <c r="E275" s="38" t="s">
        <v>365</v>
      </c>
      <c r="F275" s="41">
        <v>26131604</v>
      </c>
      <c r="G275" s="19" t="s">
        <v>181</v>
      </c>
      <c r="H275" s="41">
        <v>6</v>
      </c>
      <c r="I275" s="41">
        <v>6</v>
      </c>
      <c r="J275" s="41">
        <v>10</v>
      </c>
      <c r="K275" s="44">
        <v>11</v>
      </c>
      <c r="L275" s="20">
        <v>15592500</v>
      </c>
      <c r="M275" s="19" t="s">
        <v>11</v>
      </c>
      <c r="N275" s="28" t="s">
        <v>15953</v>
      </c>
    </row>
    <row r="276" spans="1:14" ht="30" x14ac:dyDescent="0.25">
      <c r="A276" s="27" t="s">
        <v>25</v>
      </c>
      <c r="B276" s="19" t="s">
        <v>17013</v>
      </c>
      <c r="C276" s="19" t="s">
        <v>16743</v>
      </c>
      <c r="D276" s="38" t="s">
        <v>16053</v>
      </c>
      <c r="E276" s="38" t="s">
        <v>375</v>
      </c>
      <c r="F276" s="41">
        <v>40142014</v>
      </c>
      <c r="G276" s="19" t="s">
        <v>181</v>
      </c>
      <c r="H276" s="41">
        <v>6</v>
      </c>
      <c r="I276" s="41">
        <v>6</v>
      </c>
      <c r="J276" s="41">
        <v>10</v>
      </c>
      <c r="K276" s="44">
        <v>19</v>
      </c>
      <c r="L276" s="20">
        <v>289161000</v>
      </c>
      <c r="M276" s="19" t="s">
        <v>11</v>
      </c>
      <c r="N276" s="28" t="s">
        <v>15953</v>
      </c>
    </row>
    <row r="277" spans="1:14" ht="30" x14ac:dyDescent="0.25">
      <c r="A277" s="27" t="s">
        <v>25</v>
      </c>
      <c r="B277" s="19" t="s">
        <v>17014</v>
      </c>
      <c r="C277" s="19" t="s">
        <v>16741</v>
      </c>
      <c r="D277" s="38" t="s">
        <v>16051</v>
      </c>
      <c r="E277" s="38" t="s">
        <v>376</v>
      </c>
      <c r="F277" s="41">
        <v>41121707</v>
      </c>
      <c r="G277" s="19" t="s">
        <v>181</v>
      </c>
      <c r="H277" s="41">
        <v>6</v>
      </c>
      <c r="I277" s="41">
        <v>6</v>
      </c>
      <c r="J277" s="41">
        <v>10</v>
      </c>
      <c r="K277" s="44">
        <v>29</v>
      </c>
      <c r="L277" s="20">
        <v>1344150</v>
      </c>
      <c r="M277" s="19" t="s">
        <v>11</v>
      </c>
      <c r="N277" s="28" t="s">
        <v>15953</v>
      </c>
    </row>
    <row r="278" spans="1:14" ht="75" x14ac:dyDescent="0.25">
      <c r="A278" s="27" t="s">
        <v>25</v>
      </c>
      <c r="B278" s="19" t="s">
        <v>17021</v>
      </c>
      <c r="C278" s="19" t="s">
        <v>16766</v>
      </c>
      <c r="D278" s="38" t="s">
        <v>16076</v>
      </c>
      <c r="E278" s="38" t="s">
        <v>377</v>
      </c>
      <c r="F278" s="41">
        <v>78181800</v>
      </c>
      <c r="G278" s="19" t="s">
        <v>181</v>
      </c>
      <c r="H278" s="41">
        <v>8</v>
      </c>
      <c r="I278" s="41">
        <v>5</v>
      </c>
      <c r="J278" s="41">
        <v>10</v>
      </c>
      <c r="K278" s="44">
        <v>1</v>
      </c>
      <c r="L278" s="20">
        <v>11792886000</v>
      </c>
      <c r="M278" s="19" t="s">
        <v>15954</v>
      </c>
      <c r="N278" s="28" t="s">
        <v>15953</v>
      </c>
    </row>
    <row r="279" spans="1:14" ht="45" x14ac:dyDescent="0.25">
      <c r="A279" s="27" t="s">
        <v>25</v>
      </c>
      <c r="B279" s="19" t="s">
        <v>17021</v>
      </c>
      <c r="C279" s="19" t="s">
        <v>16766</v>
      </c>
      <c r="D279" s="38" t="s">
        <v>16076</v>
      </c>
      <c r="E279" s="38" t="s">
        <v>378</v>
      </c>
      <c r="F279" s="41">
        <v>78181800</v>
      </c>
      <c r="G279" s="19" t="s">
        <v>181</v>
      </c>
      <c r="H279" s="41">
        <v>8</v>
      </c>
      <c r="I279" s="41">
        <v>5</v>
      </c>
      <c r="J279" s="41">
        <v>10</v>
      </c>
      <c r="K279" s="44">
        <v>1</v>
      </c>
      <c r="L279" s="20">
        <v>2856451489</v>
      </c>
      <c r="M279" s="19" t="s">
        <v>15954</v>
      </c>
      <c r="N279" s="28" t="s">
        <v>15953</v>
      </c>
    </row>
    <row r="280" spans="1:14" ht="30" x14ac:dyDescent="0.25">
      <c r="A280" s="27" t="s">
        <v>25</v>
      </c>
      <c r="B280" s="19" t="s">
        <v>16759</v>
      </c>
      <c r="C280" s="19" t="s">
        <v>16759</v>
      </c>
      <c r="D280" s="38" t="s">
        <v>16069</v>
      </c>
      <c r="E280" s="38" t="s">
        <v>223</v>
      </c>
      <c r="F280" s="41">
        <v>53102701</v>
      </c>
      <c r="G280" s="19" t="s">
        <v>28</v>
      </c>
      <c r="H280" s="41">
        <v>1</v>
      </c>
      <c r="I280" s="41">
        <v>10</v>
      </c>
      <c r="J280" s="41">
        <v>10</v>
      </c>
      <c r="K280" s="44">
        <v>559</v>
      </c>
      <c r="L280" s="20">
        <v>366695749.15999997</v>
      </c>
      <c r="M280" s="19" t="s">
        <v>11</v>
      </c>
      <c r="N280" s="28" t="s">
        <v>15953</v>
      </c>
    </row>
    <row r="281" spans="1:14" ht="60" x14ac:dyDescent="0.25">
      <c r="A281" s="27" t="s">
        <v>25</v>
      </c>
      <c r="B281" s="19" t="s">
        <v>17031</v>
      </c>
      <c r="C281" s="19" t="s">
        <v>16779</v>
      </c>
      <c r="D281" s="38" t="s">
        <v>16089</v>
      </c>
      <c r="E281" s="38" t="s">
        <v>379</v>
      </c>
      <c r="F281" s="41" t="s">
        <v>380</v>
      </c>
      <c r="G281" s="19" t="s">
        <v>181</v>
      </c>
      <c r="H281" s="41">
        <v>8</v>
      </c>
      <c r="I281" s="41">
        <v>4</v>
      </c>
      <c r="J281" s="41">
        <v>10</v>
      </c>
      <c r="K281" s="44">
        <v>1</v>
      </c>
      <c r="L281" s="20">
        <v>4710138645.4899998</v>
      </c>
      <c r="M281" s="19" t="s">
        <v>15954</v>
      </c>
      <c r="N281" s="28" t="s">
        <v>15953</v>
      </c>
    </row>
    <row r="282" spans="1:14" ht="45" x14ac:dyDescent="0.25">
      <c r="A282" s="27" t="s">
        <v>25</v>
      </c>
      <c r="B282" s="19" t="s">
        <v>17034</v>
      </c>
      <c r="C282" s="19" t="s">
        <v>16788</v>
      </c>
      <c r="D282" s="38" t="s">
        <v>16098</v>
      </c>
      <c r="E282" s="38" t="s">
        <v>381</v>
      </c>
      <c r="F282" s="41">
        <v>86111604</v>
      </c>
      <c r="G282" s="19" t="s">
        <v>181</v>
      </c>
      <c r="H282" s="41">
        <v>8</v>
      </c>
      <c r="I282" s="41">
        <v>4</v>
      </c>
      <c r="J282" s="41">
        <v>10</v>
      </c>
      <c r="K282" s="44">
        <v>1</v>
      </c>
      <c r="L282" s="20">
        <v>599986500</v>
      </c>
      <c r="M282" s="19" t="s">
        <v>15954</v>
      </c>
      <c r="N282" s="28" t="s">
        <v>15955</v>
      </c>
    </row>
    <row r="283" spans="1:14" ht="30" x14ac:dyDescent="0.25">
      <c r="A283" s="27" t="s">
        <v>25</v>
      </c>
      <c r="B283" s="19" t="s">
        <v>17034</v>
      </c>
      <c r="C283" s="19" t="s">
        <v>16788</v>
      </c>
      <c r="D283" s="38" t="s">
        <v>16098</v>
      </c>
      <c r="E283" s="38" t="s">
        <v>382</v>
      </c>
      <c r="F283" s="41">
        <v>86111604</v>
      </c>
      <c r="G283" s="19" t="s">
        <v>181</v>
      </c>
      <c r="H283" s="41">
        <v>8</v>
      </c>
      <c r="I283" s="41">
        <v>4</v>
      </c>
      <c r="J283" s="41">
        <v>10</v>
      </c>
      <c r="K283" s="44">
        <v>1</v>
      </c>
      <c r="L283" s="20">
        <v>210606880</v>
      </c>
      <c r="M283" s="19" t="s">
        <v>15954</v>
      </c>
      <c r="N283" s="28" t="s">
        <v>15955</v>
      </c>
    </row>
    <row r="284" spans="1:14" ht="30" x14ac:dyDescent="0.25">
      <c r="A284" s="27" t="s">
        <v>25</v>
      </c>
      <c r="B284" s="19" t="s">
        <v>17028</v>
      </c>
      <c r="C284" s="19" t="s">
        <v>16782</v>
      </c>
      <c r="D284" s="38" t="s">
        <v>16092</v>
      </c>
      <c r="E284" s="38" t="s">
        <v>314</v>
      </c>
      <c r="F284" s="41">
        <v>78141805</v>
      </c>
      <c r="G284" s="19" t="s">
        <v>181</v>
      </c>
      <c r="H284" s="41">
        <v>1</v>
      </c>
      <c r="I284" s="41">
        <v>10</v>
      </c>
      <c r="J284" s="41">
        <v>16</v>
      </c>
      <c r="K284" s="44">
        <v>1</v>
      </c>
      <c r="L284" s="20">
        <v>7776467.9900000002</v>
      </c>
      <c r="M284" s="19" t="s">
        <v>15954</v>
      </c>
      <c r="N284" s="28" t="s">
        <v>15955</v>
      </c>
    </row>
    <row r="285" spans="1:14" ht="30" x14ac:dyDescent="0.25">
      <c r="A285" s="27" t="s">
        <v>25</v>
      </c>
      <c r="B285" s="19" t="s">
        <v>17040</v>
      </c>
      <c r="C285" s="19" t="s">
        <v>16796</v>
      </c>
      <c r="D285" s="38" t="s">
        <v>16106</v>
      </c>
      <c r="E285" s="38" t="s">
        <v>383</v>
      </c>
      <c r="F285" s="41">
        <v>27111749</v>
      </c>
      <c r="G285" s="19" t="s">
        <v>181</v>
      </c>
      <c r="H285" s="41">
        <v>6</v>
      </c>
      <c r="I285" s="41">
        <v>6</v>
      </c>
      <c r="J285" s="41">
        <v>10</v>
      </c>
      <c r="K285" s="44">
        <v>2</v>
      </c>
      <c r="L285" s="20">
        <v>1755000</v>
      </c>
      <c r="M285" s="19" t="s">
        <v>11</v>
      </c>
      <c r="N285" s="28" t="s">
        <v>15953</v>
      </c>
    </row>
    <row r="286" spans="1:14" ht="30" x14ac:dyDescent="0.25">
      <c r="A286" s="27" t="s">
        <v>25</v>
      </c>
      <c r="B286" s="19" t="s">
        <v>17040</v>
      </c>
      <c r="C286" s="19" t="s">
        <v>16796</v>
      </c>
      <c r="D286" s="38" t="s">
        <v>16106</v>
      </c>
      <c r="E286" s="38" t="s">
        <v>384</v>
      </c>
      <c r="F286" s="41">
        <v>27111749</v>
      </c>
      <c r="G286" s="19" t="s">
        <v>181</v>
      </c>
      <c r="H286" s="41">
        <v>6</v>
      </c>
      <c r="I286" s="41">
        <v>6</v>
      </c>
      <c r="J286" s="41">
        <v>10</v>
      </c>
      <c r="K286" s="44">
        <v>3</v>
      </c>
      <c r="L286" s="20">
        <v>4995000</v>
      </c>
      <c r="M286" s="19" t="s">
        <v>11</v>
      </c>
      <c r="N286" s="28" t="s">
        <v>15953</v>
      </c>
    </row>
    <row r="287" spans="1:14" ht="30" x14ac:dyDescent="0.25">
      <c r="A287" s="27" t="s">
        <v>25</v>
      </c>
      <c r="B287" s="19" t="s">
        <v>17013</v>
      </c>
      <c r="C287" s="19" t="s">
        <v>16743</v>
      </c>
      <c r="D287" s="38" t="s">
        <v>16053</v>
      </c>
      <c r="E287" s="38" t="s">
        <v>385</v>
      </c>
      <c r="F287" s="41">
        <v>40142014</v>
      </c>
      <c r="G287" s="19" t="s">
        <v>181</v>
      </c>
      <c r="H287" s="41">
        <v>6</v>
      </c>
      <c r="I287" s="41">
        <v>6</v>
      </c>
      <c r="J287" s="41">
        <v>10</v>
      </c>
      <c r="K287" s="44">
        <v>5</v>
      </c>
      <c r="L287" s="20">
        <v>39555000</v>
      </c>
      <c r="M287" s="19" t="s">
        <v>11</v>
      </c>
      <c r="N287" s="28" t="s">
        <v>15953</v>
      </c>
    </row>
    <row r="288" spans="1:14" ht="30" x14ac:dyDescent="0.25">
      <c r="A288" s="27" t="s">
        <v>25</v>
      </c>
      <c r="B288" s="19" t="s">
        <v>17013</v>
      </c>
      <c r="C288" s="19" t="s">
        <v>16740</v>
      </c>
      <c r="D288" s="38" t="s">
        <v>16050</v>
      </c>
      <c r="E288" s="38" t="s">
        <v>386</v>
      </c>
      <c r="F288" s="41">
        <v>31163001</v>
      </c>
      <c r="G288" s="19" t="s">
        <v>181</v>
      </c>
      <c r="H288" s="41">
        <v>6</v>
      </c>
      <c r="I288" s="41">
        <v>6</v>
      </c>
      <c r="J288" s="41">
        <v>10</v>
      </c>
      <c r="K288" s="44">
        <v>17</v>
      </c>
      <c r="L288" s="20">
        <v>30370500</v>
      </c>
      <c r="M288" s="19" t="s">
        <v>11</v>
      </c>
      <c r="N288" s="28" t="s">
        <v>15953</v>
      </c>
    </row>
    <row r="289" spans="1:14" ht="30" x14ac:dyDescent="0.25">
      <c r="A289" s="27" t="s">
        <v>25</v>
      </c>
      <c r="B289" s="19" t="s">
        <v>17013</v>
      </c>
      <c r="C289" s="19" t="s">
        <v>16740</v>
      </c>
      <c r="D289" s="38" t="s">
        <v>16050</v>
      </c>
      <c r="E289" s="38" t="s">
        <v>387</v>
      </c>
      <c r="F289" s="41">
        <v>31163001</v>
      </c>
      <c r="G289" s="19" t="s">
        <v>181</v>
      </c>
      <c r="H289" s="41">
        <v>6</v>
      </c>
      <c r="I289" s="41">
        <v>6</v>
      </c>
      <c r="J289" s="41">
        <v>10</v>
      </c>
      <c r="K289" s="44">
        <v>17</v>
      </c>
      <c r="L289" s="20">
        <v>27387000</v>
      </c>
      <c r="M289" s="19" t="s">
        <v>11</v>
      </c>
      <c r="N289" s="28" t="s">
        <v>15953</v>
      </c>
    </row>
    <row r="290" spans="1:14" ht="30" x14ac:dyDescent="0.25">
      <c r="A290" s="27" t="s">
        <v>25</v>
      </c>
      <c r="B290" s="19" t="s">
        <v>17040</v>
      </c>
      <c r="C290" s="19" t="s">
        <v>16796</v>
      </c>
      <c r="D290" s="38" t="s">
        <v>16106</v>
      </c>
      <c r="E290" s="38" t="s">
        <v>388</v>
      </c>
      <c r="F290" s="41">
        <v>27112700</v>
      </c>
      <c r="G290" s="19" t="s">
        <v>28</v>
      </c>
      <c r="H290" s="41">
        <v>8</v>
      </c>
      <c r="I290" s="41">
        <v>4</v>
      </c>
      <c r="J290" s="41">
        <v>10</v>
      </c>
      <c r="K290" s="44">
        <v>1</v>
      </c>
      <c r="L290" s="20">
        <v>245250000</v>
      </c>
      <c r="M290" s="19" t="s">
        <v>11</v>
      </c>
      <c r="N290" s="28" t="s">
        <v>15953</v>
      </c>
    </row>
    <row r="291" spans="1:14" ht="75" x14ac:dyDescent="0.25">
      <c r="A291" s="27" t="s">
        <v>25</v>
      </c>
      <c r="B291" s="19" t="s">
        <v>17021</v>
      </c>
      <c r="C291" s="19" t="s">
        <v>16766</v>
      </c>
      <c r="D291" s="38" t="s">
        <v>16076</v>
      </c>
      <c r="E291" s="38" t="s">
        <v>389</v>
      </c>
      <c r="F291" s="41">
        <v>78181800</v>
      </c>
      <c r="G291" s="19" t="s">
        <v>181</v>
      </c>
      <c r="H291" s="41">
        <v>8</v>
      </c>
      <c r="I291" s="41">
        <v>5</v>
      </c>
      <c r="J291" s="41">
        <v>10</v>
      </c>
      <c r="K291" s="44">
        <v>1</v>
      </c>
      <c r="L291" s="20">
        <v>85438868.010000005</v>
      </c>
      <c r="M291" s="19" t="s">
        <v>15954</v>
      </c>
      <c r="N291" s="28" t="s">
        <v>15953</v>
      </c>
    </row>
    <row r="292" spans="1:14" ht="30" x14ac:dyDescent="0.25">
      <c r="A292" s="27" t="s">
        <v>25</v>
      </c>
      <c r="B292" s="19" t="s">
        <v>17039</v>
      </c>
      <c r="C292" s="19" t="s">
        <v>16802</v>
      </c>
      <c r="D292" s="38" t="s">
        <v>16112</v>
      </c>
      <c r="E292" s="38" t="s">
        <v>390</v>
      </c>
      <c r="F292" s="41">
        <v>86131802</v>
      </c>
      <c r="G292" s="19" t="s">
        <v>28</v>
      </c>
      <c r="H292" s="41">
        <v>9</v>
      </c>
      <c r="I292" s="41">
        <v>3</v>
      </c>
      <c r="J292" s="41">
        <v>10</v>
      </c>
      <c r="K292" s="44">
        <v>1</v>
      </c>
      <c r="L292" s="20">
        <v>358513703.98000002</v>
      </c>
      <c r="M292" s="19" t="s">
        <v>11</v>
      </c>
      <c r="N292" s="28" t="s">
        <v>15953</v>
      </c>
    </row>
    <row r="293" spans="1:14" ht="30" x14ac:dyDescent="0.25">
      <c r="A293" s="27" t="s">
        <v>25</v>
      </c>
      <c r="B293" s="19" t="s">
        <v>16759</v>
      </c>
      <c r="C293" s="19" t="s">
        <v>16759</v>
      </c>
      <c r="D293" s="38" t="s">
        <v>16069</v>
      </c>
      <c r="E293" s="38" t="s">
        <v>227</v>
      </c>
      <c r="F293" s="41" t="s">
        <v>226</v>
      </c>
      <c r="G293" s="19" t="s">
        <v>28</v>
      </c>
      <c r="H293" s="41">
        <v>8</v>
      </c>
      <c r="I293" s="41">
        <v>4</v>
      </c>
      <c r="J293" s="41">
        <v>10</v>
      </c>
      <c r="K293" s="44">
        <v>5</v>
      </c>
      <c r="L293" s="20">
        <v>13680000</v>
      </c>
      <c r="M293" s="19" t="s">
        <v>11</v>
      </c>
      <c r="N293" s="28" t="s">
        <v>15953</v>
      </c>
    </row>
    <row r="294" spans="1:14" ht="30" x14ac:dyDescent="0.25">
      <c r="A294" s="27" t="s">
        <v>25</v>
      </c>
      <c r="B294" s="19" t="s">
        <v>16759</v>
      </c>
      <c r="C294" s="19" t="s">
        <v>16759</v>
      </c>
      <c r="D294" s="38" t="s">
        <v>16069</v>
      </c>
      <c r="E294" s="38" t="s">
        <v>391</v>
      </c>
      <c r="F294" s="41" t="s">
        <v>226</v>
      </c>
      <c r="G294" s="19" t="s">
        <v>28</v>
      </c>
      <c r="H294" s="41">
        <v>8</v>
      </c>
      <c r="I294" s="41">
        <v>4</v>
      </c>
      <c r="J294" s="41">
        <v>10</v>
      </c>
      <c r="K294" s="44">
        <v>205</v>
      </c>
      <c r="L294" s="20">
        <v>460327500</v>
      </c>
      <c r="M294" s="19" t="s">
        <v>11</v>
      </c>
      <c r="N294" s="28" t="s">
        <v>15953</v>
      </c>
    </row>
    <row r="295" spans="1:14" ht="45" x14ac:dyDescent="0.25">
      <c r="A295" s="27" t="s">
        <v>25</v>
      </c>
      <c r="B295" s="19" t="s">
        <v>17031</v>
      </c>
      <c r="C295" s="19" t="s">
        <v>16779</v>
      </c>
      <c r="D295" s="38" t="s">
        <v>16089</v>
      </c>
      <c r="E295" s="38" t="s">
        <v>392</v>
      </c>
      <c r="F295" s="41">
        <v>26101500</v>
      </c>
      <c r="G295" s="19" t="s">
        <v>181</v>
      </c>
      <c r="H295" s="41">
        <v>10</v>
      </c>
      <c r="I295" s="41">
        <v>3</v>
      </c>
      <c r="J295" s="41">
        <v>10</v>
      </c>
      <c r="K295" s="44">
        <v>1</v>
      </c>
      <c r="L295" s="20">
        <v>17307280000</v>
      </c>
      <c r="M295" s="19" t="s">
        <v>11</v>
      </c>
      <c r="N295" s="28" t="s">
        <v>15953</v>
      </c>
    </row>
    <row r="296" spans="1:14" ht="45" x14ac:dyDescent="0.25">
      <c r="A296" s="27" t="s">
        <v>25</v>
      </c>
      <c r="B296" s="19" t="s">
        <v>17022</v>
      </c>
      <c r="C296" s="19" t="s">
        <v>16787</v>
      </c>
      <c r="D296" s="38" t="s">
        <v>16097</v>
      </c>
      <c r="E296" s="38" t="s">
        <v>393</v>
      </c>
      <c r="F296" s="41">
        <v>90151802</v>
      </c>
      <c r="G296" s="19" t="s">
        <v>28</v>
      </c>
      <c r="H296" s="41">
        <v>4</v>
      </c>
      <c r="I296" s="41">
        <v>6</v>
      </c>
      <c r="J296" s="41">
        <v>10</v>
      </c>
      <c r="K296" s="44">
        <v>1</v>
      </c>
      <c r="L296" s="20">
        <v>34412854.469999999</v>
      </c>
      <c r="M296" s="19" t="s">
        <v>15954</v>
      </c>
      <c r="N296" s="28" t="s">
        <v>15953</v>
      </c>
    </row>
    <row r="297" spans="1:14" ht="60" x14ac:dyDescent="0.25">
      <c r="A297" s="27" t="s">
        <v>25</v>
      </c>
      <c r="B297" s="19" t="s">
        <v>17021</v>
      </c>
      <c r="C297" s="19" t="s">
        <v>16766</v>
      </c>
      <c r="D297" s="38" t="s">
        <v>16076</v>
      </c>
      <c r="E297" s="38" t="s">
        <v>394</v>
      </c>
      <c r="F297" s="41">
        <v>78181800</v>
      </c>
      <c r="G297" s="19" t="s">
        <v>181</v>
      </c>
      <c r="H297" s="41">
        <v>8</v>
      </c>
      <c r="I297" s="41">
        <v>3</v>
      </c>
      <c r="J297" s="41">
        <v>10</v>
      </c>
      <c r="K297" s="44">
        <v>1</v>
      </c>
      <c r="L297" s="20">
        <v>13077123000</v>
      </c>
      <c r="M297" s="19" t="s">
        <v>15954</v>
      </c>
      <c r="N297" s="28" t="s">
        <v>15955</v>
      </c>
    </row>
    <row r="298" spans="1:14" ht="60" x14ac:dyDescent="0.25">
      <c r="A298" s="27" t="s">
        <v>25</v>
      </c>
      <c r="B298" s="19" t="s">
        <v>17021</v>
      </c>
      <c r="C298" s="19" t="s">
        <v>16766</v>
      </c>
      <c r="D298" s="38" t="s">
        <v>16076</v>
      </c>
      <c r="E298" s="38" t="s">
        <v>395</v>
      </c>
      <c r="F298" s="41">
        <v>78181800</v>
      </c>
      <c r="G298" s="19" t="s">
        <v>181</v>
      </c>
      <c r="H298" s="41">
        <v>8</v>
      </c>
      <c r="I298" s="41">
        <v>3</v>
      </c>
      <c r="J298" s="41">
        <v>10</v>
      </c>
      <c r="K298" s="44">
        <v>1</v>
      </c>
      <c r="L298" s="20">
        <v>2137500000</v>
      </c>
      <c r="M298" s="19" t="s">
        <v>15954</v>
      </c>
      <c r="N298" s="28" t="s">
        <v>15955</v>
      </c>
    </row>
    <row r="299" spans="1:14" ht="45" x14ac:dyDescent="0.25">
      <c r="A299" s="27" t="s">
        <v>25</v>
      </c>
      <c r="B299" s="19" t="s">
        <v>17035</v>
      </c>
      <c r="C299" s="19" t="s">
        <v>16793</v>
      </c>
      <c r="D299" s="38" t="s">
        <v>16103</v>
      </c>
      <c r="E299" s="38" t="s">
        <v>396</v>
      </c>
      <c r="F299" s="41" t="s">
        <v>292</v>
      </c>
      <c r="G299" s="19" t="s">
        <v>181</v>
      </c>
      <c r="H299" s="41">
        <v>7</v>
      </c>
      <c r="I299" s="41">
        <v>5</v>
      </c>
      <c r="J299" s="41">
        <v>10</v>
      </c>
      <c r="K299" s="44">
        <v>1</v>
      </c>
      <c r="L299" s="20">
        <v>423452610</v>
      </c>
      <c r="M299" s="19" t="s">
        <v>15954</v>
      </c>
      <c r="N299" s="28" t="s">
        <v>15953</v>
      </c>
    </row>
    <row r="300" spans="1:14" ht="45" x14ac:dyDescent="0.25">
      <c r="A300" s="27" t="s">
        <v>25</v>
      </c>
      <c r="B300" s="19" t="s">
        <v>17035</v>
      </c>
      <c r="C300" s="19" t="s">
        <v>16793</v>
      </c>
      <c r="D300" s="38" t="s">
        <v>16103</v>
      </c>
      <c r="E300" s="38" t="s">
        <v>397</v>
      </c>
      <c r="F300" s="41" t="s">
        <v>292</v>
      </c>
      <c r="G300" s="19" t="s">
        <v>181</v>
      </c>
      <c r="H300" s="41">
        <v>7</v>
      </c>
      <c r="I300" s="41">
        <v>5</v>
      </c>
      <c r="J300" s="41">
        <v>10</v>
      </c>
      <c r="K300" s="44">
        <v>1</v>
      </c>
      <c r="L300" s="20">
        <v>418481966.04000002</v>
      </c>
      <c r="M300" s="19" t="s">
        <v>15954</v>
      </c>
      <c r="N300" s="28" t="s">
        <v>15953</v>
      </c>
    </row>
    <row r="301" spans="1:14" ht="45" x14ac:dyDescent="0.25">
      <c r="A301" s="27" t="s">
        <v>25</v>
      </c>
      <c r="B301" s="19" t="s">
        <v>17042</v>
      </c>
      <c r="C301" s="19" t="s">
        <v>16803</v>
      </c>
      <c r="D301" s="38" t="s">
        <v>16113</v>
      </c>
      <c r="E301" s="38" t="s">
        <v>398</v>
      </c>
      <c r="F301" s="41" t="s">
        <v>399</v>
      </c>
      <c r="G301" s="19" t="s">
        <v>181</v>
      </c>
      <c r="H301" s="41">
        <v>10</v>
      </c>
      <c r="I301" s="41">
        <v>2</v>
      </c>
      <c r="J301" s="41">
        <v>10</v>
      </c>
      <c r="K301" s="44">
        <v>5</v>
      </c>
      <c r="L301" s="20">
        <v>1659465000</v>
      </c>
      <c r="M301" s="19" t="s">
        <v>11</v>
      </c>
      <c r="N301" s="28" t="s">
        <v>15953</v>
      </c>
    </row>
    <row r="302" spans="1:14" ht="45" x14ac:dyDescent="0.25">
      <c r="A302" s="27" t="s">
        <v>25</v>
      </c>
      <c r="B302" s="19" t="s">
        <v>17043</v>
      </c>
      <c r="C302" s="19" t="s">
        <v>16804</v>
      </c>
      <c r="D302" s="38" t="s">
        <v>16114</v>
      </c>
      <c r="E302" s="38" t="s">
        <v>400</v>
      </c>
      <c r="F302" s="41" t="s">
        <v>401</v>
      </c>
      <c r="G302" s="19" t="s">
        <v>181</v>
      </c>
      <c r="H302" s="41">
        <v>10</v>
      </c>
      <c r="I302" s="41">
        <v>2</v>
      </c>
      <c r="J302" s="41">
        <v>10</v>
      </c>
      <c r="K302" s="44">
        <v>2</v>
      </c>
      <c r="L302" s="20">
        <v>485334000</v>
      </c>
      <c r="M302" s="19" t="s">
        <v>11</v>
      </c>
      <c r="N302" s="28" t="s">
        <v>15953</v>
      </c>
    </row>
    <row r="303" spans="1:14" ht="30" x14ac:dyDescent="0.25">
      <c r="A303" s="27" t="s">
        <v>25</v>
      </c>
      <c r="B303" s="19" t="s">
        <v>17034</v>
      </c>
      <c r="C303" s="19" t="s">
        <v>16788</v>
      </c>
      <c r="D303" s="38" t="s">
        <v>16098</v>
      </c>
      <c r="E303" s="38" t="s">
        <v>402</v>
      </c>
      <c r="F303" s="41">
        <v>86111604</v>
      </c>
      <c r="G303" s="19" t="s">
        <v>28</v>
      </c>
      <c r="H303" s="41">
        <v>10</v>
      </c>
      <c r="I303" s="41">
        <v>3</v>
      </c>
      <c r="J303" s="41">
        <v>10</v>
      </c>
      <c r="K303" s="44">
        <v>1</v>
      </c>
      <c r="L303" s="20">
        <v>75870000</v>
      </c>
      <c r="M303" s="19" t="s">
        <v>15954</v>
      </c>
      <c r="N303" s="28" t="s">
        <v>15955</v>
      </c>
    </row>
    <row r="304" spans="1:14" ht="30" x14ac:dyDescent="0.25">
      <c r="A304" s="27" t="s">
        <v>25</v>
      </c>
      <c r="B304" s="19" t="s">
        <v>17034</v>
      </c>
      <c r="C304" s="19" t="s">
        <v>16788</v>
      </c>
      <c r="D304" s="38" t="s">
        <v>16098</v>
      </c>
      <c r="E304" s="38" t="s">
        <v>402</v>
      </c>
      <c r="F304" s="41">
        <v>86111604</v>
      </c>
      <c r="G304" s="19" t="s">
        <v>28</v>
      </c>
      <c r="H304" s="41">
        <v>10</v>
      </c>
      <c r="I304" s="41">
        <v>3</v>
      </c>
      <c r="J304" s="41">
        <v>10</v>
      </c>
      <c r="K304" s="44">
        <v>1</v>
      </c>
      <c r="L304" s="20">
        <v>490320000</v>
      </c>
      <c r="M304" s="19" t="s">
        <v>15954</v>
      </c>
      <c r="N304" s="28" t="s">
        <v>15955</v>
      </c>
    </row>
    <row r="305" spans="1:14" ht="30" x14ac:dyDescent="0.25">
      <c r="A305" s="27" t="s">
        <v>25</v>
      </c>
      <c r="B305" s="19" t="s">
        <v>17034</v>
      </c>
      <c r="C305" s="19" t="s">
        <v>16788</v>
      </c>
      <c r="D305" s="38" t="s">
        <v>16098</v>
      </c>
      <c r="E305" s="38" t="s">
        <v>402</v>
      </c>
      <c r="F305" s="41">
        <v>86111604</v>
      </c>
      <c r="G305" s="19" t="s">
        <v>28</v>
      </c>
      <c r="H305" s="41">
        <v>10</v>
      </c>
      <c r="I305" s="41">
        <v>3</v>
      </c>
      <c r="J305" s="41">
        <v>10</v>
      </c>
      <c r="K305" s="44">
        <v>1</v>
      </c>
      <c r="L305" s="20">
        <v>21258131.949999999</v>
      </c>
      <c r="M305" s="19" t="s">
        <v>15954</v>
      </c>
      <c r="N305" s="28" t="s">
        <v>15955</v>
      </c>
    </row>
    <row r="306" spans="1:14" ht="30" x14ac:dyDescent="0.25">
      <c r="A306" s="27" t="s">
        <v>25</v>
      </c>
      <c r="B306" s="19" t="s">
        <v>17026</v>
      </c>
      <c r="C306" s="19" t="s">
        <v>16784</v>
      </c>
      <c r="D306" s="38" t="s">
        <v>16094</v>
      </c>
      <c r="E306" s="38" t="s">
        <v>403</v>
      </c>
      <c r="F306" s="41" t="s">
        <v>305</v>
      </c>
      <c r="G306" s="19" t="s">
        <v>28</v>
      </c>
      <c r="H306" s="41">
        <v>8</v>
      </c>
      <c r="I306" s="41">
        <v>4</v>
      </c>
      <c r="J306" s="41">
        <v>10</v>
      </c>
      <c r="K306" s="44">
        <v>1</v>
      </c>
      <c r="L306" s="20">
        <v>39253500</v>
      </c>
      <c r="M306" s="19" t="s">
        <v>15954</v>
      </c>
      <c r="N306" s="28" t="s">
        <v>15953</v>
      </c>
    </row>
    <row r="307" spans="1:14" ht="30" x14ac:dyDescent="0.25">
      <c r="A307" s="27" t="s">
        <v>25</v>
      </c>
      <c r="B307" s="19" t="s">
        <v>17026</v>
      </c>
      <c r="C307" s="19" t="s">
        <v>16784</v>
      </c>
      <c r="D307" s="38" t="s">
        <v>16094</v>
      </c>
      <c r="E307" s="38" t="s">
        <v>404</v>
      </c>
      <c r="F307" s="41" t="s">
        <v>305</v>
      </c>
      <c r="G307" s="19" t="s">
        <v>28</v>
      </c>
      <c r="H307" s="41">
        <v>8</v>
      </c>
      <c r="I307" s="41">
        <v>4</v>
      </c>
      <c r="J307" s="41">
        <v>10</v>
      </c>
      <c r="K307" s="44">
        <v>1</v>
      </c>
      <c r="L307" s="20">
        <v>3222100000</v>
      </c>
      <c r="M307" s="19" t="s">
        <v>15954</v>
      </c>
      <c r="N307" s="28" t="s">
        <v>15953</v>
      </c>
    </row>
    <row r="308" spans="1:14" ht="60" x14ac:dyDescent="0.25">
      <c r="A308" s="27" t="s">
        <v>25</v>
      </c>
      <c r="B308" s="19" t="s">
        <v>17021</v>
      </c>
      <c r="C308" s="19" t="s">
        <v>16766</v>
      </c>
      <c r="D308" s="38" t="s">
        <v>16076</v>
      </c>
      <c r="E308" s="38" t="s">
        <v>405</v>
      </c>
      <c r="F308" s="41">
        <v>78181800</v>
      </c>
      <c r="G308" s="19" t="s">
        <v>28</v>
      </c>
      <c r="H308" s="41">
        <v>8</v>
      </c>
      <c r="I308" s="41">
        <v>4</v>
      </c>
      <c r="J308" s="41">
        <v>10</v>
      </c>
      <c r="K308" s="44">
        <v>1</v>
      </c>
      <c r="L308" s="20">
        <v>153900000</v>
      </c>
      <c r="M308" s="19" t="s">
        <v>15954</v>
      </c>
      <c r="N308" s="28" t="s">
        <v>15953</v>
      </c>
    </row>
    <row r="309" spans="1:14" ht="45" x14ac:dyDescent="0.25">
      <c r="A309" s="27" t="s">
        <v>25</v>
      </c>
      <c r="B309" s="19" t="s">
        <v>17031</v>
      </c>
      <c r="C309" s="19" t="s">
        <v>16779</v>
      </c>
      <c r="D309" s="38" t="s">
        <v>16089</v>
      </c>
      <c r="E309" s="38" t="s">
        <v>406</v>
      </c>
      <c r="F309" s="41" t="s">
        <v>380</v>
      </c>
      <c r="G309" s="19" t="s">
        <v>28</v>
      </c>
      <c r="H309" s="41">
        <v>8</v>
      </c>
      <c r="I309" s="41">
        <v>4</v>
      </c>
      <c r="J309" s="41">
        <v>10</v>
      </c>
      <c r="K309" s="44">
        <v>1</v>
      </c>
      <c r="L309" s="20">
        <v>22122000</v>
      </c>
      <c r="M309" s="19" t="s">
        <v>15954</v>
      </c>
      <c r="N309" s="28" t="s">
        <v>15953</v>
      </c>
    </row>
    <row r="310" spans="1:14" ht="45" x14ac:dyDescent="0.25">
      <c r="A310" s="27" t="s">
        <v>25</v>
      </c>
      <c r="B310" s="19" t="s">
        <v>17031</v>
      </c>
      <c r="C310" s="19" t="s">
        <v>16779</v>
      </c>
      <c r="D310" s="38" t="s">
        <v>16089</v>
      </c>
      <c r="E310" s="38" t="s">
        <v>407</v>
      </c>
      <c r="F310" s="41" t="s">
        <v>380</v>
      </c>
      <c r="G310" s="19" t="s">
        <v>28</v>
      </c>
      <c r="H310" s="41">
        <v>8</v>
      </c>
      <c r="I310" s="41">
        <v>4</v>
      </c>
      <c r="J310" s="41">
        <v>10</v>
      </c>
      <c r="K310" s="44">
        <v>1</v>
      </c>
      <c r="L310" s="20">
        <v>90000000</v>
      </c>
      <c r="M310" s="19" t="s">
        <v>15954</v>
      </c>
      <c r="N310" s="28" t="s">
        <v>15953</v>
      </c>
    </row>
    <row r="311" spans="1:14" ht="60" x14ac:dyDescent="0.25">
      <c r="A311" s="27" t="s">
        <v>25</v>
      </c>
      <c r="B311" s="19" t="s">
        <v>17031</v>
      </c>
      <c r="C311" s="19" t="s">
        <v>16779</v>
      </c>
      <c r="D311" s="38" t="s">
        <v>16089</v>
      </c>
      <c r="E311" s="38" t="s">
        <v>379</v>
      </c>
      <c r="F311" s="41" t="s">
        <v>380</v>
      </c>
      <c r="G311" s="19" t="s">
        <v>181</v>
      </c>
      <c r="H311" s="41">
        <v>8</v>
      </c>
      <c r="I311" s="41">
        <v>4</v>
      </c>
      <c r="J311" s="41">
        <v>10</v>
      </c>
      <c r="K311" s="44">
        <v>1</v>
      </c>
      <c r="L311" s="20">
        <v>1307205970</v>
      </c>
      <c r="M311" s="19" t="s">
        <v>15954</v>
      </c>
      <c r="N311" s="28" t="s">
        <v>15953</v>
      </c>
    </row>
    <row r="312" spans="1:14" ht="45" x14ac:dyDescent="0.25">
      <c r="A312" s="27" t="s">
        <v>25</v>
      </c>
      <c r="B312" s="19" t="s">
        <v>17035</v>
      </c>
      <c r="C312" s="19" t="s">
        <v>16793</v>
      </c>
      <c r="D312" s="38" t="s">
        <v>16103</v>
      </c>
      <c r="E312" s="38" t="s">
        <v>408</v>
      </c>
      <c r="F312" s="41" t="s">
        <v>292</v>
      </c>
      <c r="G312" s="19" t="s">
        <v>28</v>
      </c>
      <c r="H312" s="41">
        <v>1</v>
      </c>
      <c r="I312" s="41">
        <v>10</v>
      </c>
      <c r="J312" s="41">
        <v>10</v>
      </c>
      <c r="K312" s="44">
        <v>1</v>
      </c>
      <c r="L312" s="20">
        <v>116917790</v>
      </c>
      <c r="M312" s="19" t="s">
        <v>15954</v>
      </c>
      <c r="N312" s="28" t="s">
        <v>15955</v>
      </c>
    </row>
    <row r="313" spans="1:14" ht="75" x14ac:dyDescent="0.25">
      <c r="A313" s="27" t="s">
        <v>25</v>
      </c>
      <c r="B313" s="19" t="s">
        <v>17021</v>
      </c>
      <c r="C313" s="19" t="s">
        <v>16766</v>
      </c>
      <c r="D313" s="38" t="s">
        <v>16076</v>
      </c>
      <c r="E313" s="38" t="s">
        <v>366</v>
      </c>
      <c r="F313" s="41">
        <v>78181800</v>
      </c>
      <c r="G313" s="19" t="s">
        <v>181</v>
      </c>
      <c r="H313" s="41">
        <v>8</v>
      </c>
      <c r="I313" s="41">
        <v>3</v>
      </c>
      <c r="J313" s="41">
        <v>10</v>
      </c>
      <c r="K313" s="44">
        <v>1</v>
      </c>
      <c r="L313" s="20">
        <v>550327500</v>
      </c>
      <c r="M313" s="19" t="s">
        <v>15954</v>
      </c>
      <c r="N313" s="28" t="s">
        <v>15955</v>
      </c>
    </row>
    <row r="314" spans="1:14" ht="75" x14ac:dyDescent="0.25">
      <c r="A314" s="27" t="s">
        <v>25</v>
      </c>
      <c r="B314" s="19" t="s">
        <v>17021</v>
      </c>
      <c r="C314" s="19" t="s">
        <v>16766</v>
      </c>
      <c r="D314" s="38" t="s">
        <v>16076</v>
      </c>
      <c r="E314" s="38" t="s">
        <v>409</v>
      </c>
      <c r="F314" s="41">
        <v>78181800</v>
      </c>
      <c r="G314" s="19" t="s">
        <v>181</v>
      </c>
      <c r="H314" s="41">
        <v>8</v>
      </c>
      <c r="I314" s="41">
        <v>3</v>
      </c>
      <c r="J314" s="41">
        <v>10</v>
      </c>
      <c r="K314" s="44">
        <v>1</v>
      </c>
      <c r="L314" s="20">
        <v>550327500</v>
      </c>
      <c r="M314" s="19" t="s">
        <v>15954</v>
      </c>
      <c r="N314" s="28" t="s">
        <v>15955</v>
      </c>
    </row>
    <row r="315" spans="1:14" ht="75" x14ac:dyDescent="0.25">
      <c r="A315" s="27" t="s">
        <v>25</v>
      </c>
      <c r="B315" s="19" t="s">
        <v>17021</v>
      </c>
      <c r="C315" s="19" t="s">
        <v>16766</v>
      </c>
      <c r="D315" s="38" t="s">
        <v>16076</v>
      </c>
      <c r="E315" s="38" t="s">
        <v>366</v>
      </c>
      <c r="F315" s="41">
        <v>78181800</v>
      </c>
      <c r="G315" s="19" t="s">
        <v>181</v>
      </c>
      <c r="H315" s="41">
        <v>8</v>
      </c>
      <c r="I315" s="41">
        <v>3</v>
      </c>
      <c r="J315" s="41">
        <v>10</v>
      </c>
      <c r="K315" s="44">
        <v>1</v>
      </c>
      <c r="L315" s="20">
        <v>550327500</v>
      </c>
      <c r="M315" s="19" t="s">
        <v>15954</v>
      </c>
      <c r="N315" s="28" t="s">
        <v>15955</v>
      </c>
    </row>
    <row r="316" spans="1:14" ht="45" x14ac:dyDescent="0.25">
      <c r="A316" s="27" t="s">
        <v>25</v>
      </c>
      <c r="B316" s="19" t="s">
        <v>17031</v>
      </c>
      <c r="C316" s="19" t="s">
        <v>16779</v>
      </c>
      <c r="D316" s="38" t="s">
        <v>16089</v>
      </c>
      <c r="E316" s="38" t="s">
        <v>410</v>
      </c>
      <c r="F316" s="41" t="s">
        <v>380</v>
      </c>
      <c r="G316" s="19" t="s">
        <v>181</v>
      </c>
      <c r="H316" s="41">
        <v>8</v>
      </c>
      <c r="I316" s="41">
        <v>4</v>
      </c>
      <c r="J316" s="41">
        <v>10</v>
      </c>
      <c r="K316" s="44">
        <v>1</v>
      </c>
      <c r="L316" s="20">
        <v>505920333</v>
      </c>
      <c r="M316" s="19" t="s">
        <v>15954</v>
      </c>
      <c r="N316" s="28" t="s">
        <v>15955</v>
      </c>
    </row>
    <row r="317" spans="1:14" ht="45" x14ac:dyDescent="0.25">
      <c r="A317" s="27" t="s">
        <v>25</v>
      </c>
      <c r="B317" s="19" t="s">
        <v>17031</v>
      </c>
      <c r="C317" s="19" t="s">
        <v>16779</v>
      </c>
      <c r="D317" s="38" t="s">
        <v>16089</v>
      </c>
      <c r="E317" s="38" t="s">
        <v>410</v>
      </c>
      <c r="F317" s="41" t="s">
        <v>380</v>
      </c>
      <c r="G317" s="19" t="s">
        <v>181</v>
      </c>
      <c r="H317" s="41">
        <v>8</v>
      </c>
      <c r="I317" s="41">
        <v>4</v>
      </c>
      <c r="J317" s="41">
        <v>10</v>
      </c>
      <c r="K317" s="44">
        <v>1</v>
      </c>
      <c r="L317" s="20">
        <v>500806400</v>
      </c>
      <c r="M317" s="19" t="s">
        <v>15954</v>
      </c>
      <c r="N317" s="28" t="s">
        <v>15955</v>
      </c>
    </row>
    <row r="318" spans="1:14" ht="45" x14ac:dyDescent="0.25">
      <c r="A318" s="27" t="s">
        <v>25</v>
      </c>
      <c r="B318" s="19" t="s">
        <v>17031</v>
      </c>
      <c r="C318" s="19" t="s">
        <v>16779</v>
      </c>
      <c r="D318" s="38" t="s">
        <v>16089</v>
      </c>
      <c r="E318" s="38" t="s">
        <v>410</v>
      </c>
      <c r="F318" s="41" t="s">
        <v>380</v>
      </c>
      <c r="G318" s="19" t="s">
        <v>181</v>
      </c>
      <c r="H318" s="41">
        <v>8</v>
      </c>
      <c r="I318" s="41">
        <v>4</v>
      </c>
      <c r="J318" s="41">
        <v>10</v>
      </c>
      <c r="K318" s="44">
        <v>1</v>
      </c>
      <c r="L318" s="20">
        <v>500806400</v>
      </c>
      <c r="M318" s="19" t="s">
        <v>15954</v>
      </c>
      <c r="N318" s="28" t="s">
        <v>15955</v>
      </c>
    </row>
    <row r="319" spans="1:14" ht="45" x14ac:dyDescent="0.25">
      <c r="A319" s="27" t="s">
        <v>25</v>
      </c>
      <c r="B319" s="19" t="s">
        <v>17031</v>
      </c>
      <c r="C319" s="19" t="s">
        <v>16779</v>
      </c>
      <c r="D319" s="38" t="s">
        <v>16089</v>
      </c>
      <c r="E319" s="38" t="s">
        <v>411</v>
      </c>
      <c r="F319" s="41" t="s">
        <v>380</v>
      </c>
      <c r="G319" s="19" t="s">
        <v>181</v>
      </c>
      <c r="H319" s="41">
        <v>8</v>
      </c>
      <c r="I319" s="41">
        <v>4</v>
      </c>
      <c r="J319" s="41">
        <v>10</v>
      </c>
      <c r="K319" s="44">
        <v>1</v>
      </c>
      <c r="L319" s="20">
        <v>500806400</v>
      </c>
      <c r="M319" s="19" t="s">
        <v>15954</v>
      </c>
      <c r="N319" s="28" t="s">
        <v>15955</v>
      </c>
    </row>
    <row r="320" spans="1:14" ht="60" x14ac:dyDescent="0.25">
      <c r="A320" s="27" t="s">
        <v>25</v>
      </c>
      <c r="B320" s="19" t="s">
        <v>17013</v>
      </c>
      <c r="C320" s="19" t="s">
        <v>16776</v>
      </c>
      <c r="D320" s="38" t="s">
        <v>16086</v>
      </c>
      <c r="E320" s="38" t="s">
        <v>412</v>
      </c>
      <c r="F320" s="41" t="s">
        <v>180</v>
      </c>
      <c r="G320" s="19" t="s">
        <v>181</v>
      </c>
      <c r="H320" s="41">
        <v>1</v>
      </c>
      <c r="I320" s="41">
        <v>10</v>
      </c>
      <c r="J320" s="41">
        <v>10</v>
      </c>
      <c r="K320" s="44">
        <v>1</v>
      </c>
      <c r="L320" s="20">
        <v>212355000</v>
      </c>
      <c r="M320" s="19" t="s">
        <v>15954</v>
      </c>
      <c r="N320" s="28" t="s">
        <v>15955</v>
      </c>
    </row>
    <row r="321" spans="1:14" ht="30" x14ac:dyDescent="0.25">
      <c r="A321" s="27" t="s">
        <v>25</v>
      </c>
      <c r="B321" s="19" t="s">
        <v>17031</v>
      </c>
      <c r="C321" s="19" t="s">
        <v>16779</v>
      </c>
      <c r="D321" s="38" t="s">
        <v>16089</v>
      </c>
      <c r="E321" s="38" t="s">
        <v>413</v>
      </c>
      <c r="F321" s="41" t="s">
        <v>199</v>
      </c>
      <c r="G321" s="19" t="s">
        <v>28</v>
      </c>
      <c r="H321" s="41">
        <v>1</v>
      </c>
      <c r="I321" s="41">
        <v>10</v>
      </c>
      <c r="J321" s="41">
        <v>10</v>
      </c>
      <c r="K321" s="44">
        <v>1</v>
      </c>
      <c r="L321" s="20">
        <v>121672268.63</v>
      </c>
      <c r="M321" s="19" t="s">
        <v>11</v>
      </c>
      <c r="N321" s="28" t="s">
        <v>15955</v>
      </c>
    </row>
    <row r="322" spans="1:14" ht="45" x14ac:dyDescent="0.25">
      <c r="A322" s="27" t="s">
        <v>25</v>
      </c>
      <c r="B322" s="19" t="s">
        <v>17031</v>
      </c>
      <c r="C322" s="19" t="s">
        <v>16779</v>
      </c>
      <c r="D322" s="38" t="s">
        <v>16089</v>
      </c>
      <c r="E322" s="38" t="s">
        <v>414</v>
      </c>
      <c r="F322" s="41" t="s">
        <v>380</v>
      </c>
      <c r="G322" s="19" t="s">
        <v>28</v>
      </c>
      <c r="H322" s="41">
        <v>8</v>
      </c>
      <c r="I322" s="41">
        <v>4</v>
      </c>
      <c r="J322" s="41">
        <v>10</v>
      </c>
      <c r="K322" s="44">
        <v>1</v>
      </c>
      <c r="L322" s="20">
        <v>272689155</v>
      </c>
      <c r="M322" s="19" t="s">
        <v>15954</v>
      </c>
      <c r="N322" s="28" t="s">
        <v>15953</v>
      </c>
    </row>
    <row r="323" spans="1:14" ht="30" x14ac:dyDescent="0.25">
      <c r="A323" s="27" t="s">
        <v>25</v>
      </c>
      <c r="B323" s="19" t="s">
        <v>17031</v>
      </c>
      <c r="C323" s="19" t="s">
        <v>16779</v>
      </c>
      <c r="D323" s="38" t="s">
        <v>16089</v>
      </c>
      <c r="E323" s="38" t="s">
        <v>198</v>
      </c>
      <c r="F323" s="41" t="s">
        <v>277</v>
      </c>
      <c r="G323" s="19" t="s">
        <v>181</v>
      </c>
      <c r="H323" s="41">
        <v>1</v>
      </c>
      <c r="I323" s="41">
        <v>10</v>
      </c>
      <c r="J323" s="41">
        <v>10</v>
      </c>
      <c r="K323" s="44">
        <v>1</v>
      </c>
      <c r="L323" s="20">
        <v>0.01</v>
      </c>
      <c r="M323" s="19" t="s">
        <v>15954</v>
      </c>
      <c r="N323" s="28" t="s">
        <v>15953</v>
      </c>
    </row>
    <row r="324" spans="1:14" ht="30" x14ac:dyDescent="0.25">
      <c r="A324" s="27" t="s">
        <v>25</v>
      </c>
      <c r="B324" s="19" t="s">
        <v>17031</v>
      </c>
      <c r="C324" s="19" t="s">
        <v>16779</v>
      </c>
      <c r="D324" s="38" t="s">
        <v>16089</v>
      </c>
      <c r="E324" s="38" t="s">
        <v>212</v>
      </c>
      <c r="F324" s="41" t="s">
        <v>277</v>
      </c>
      <c r="G324" s="19" t="s">
        <v>181</v>
      </c>
      <c r="H324" s="41">
        <v>1</v>
      </c>
      <c r="I324" s="41">
        <v>10</v>
      </c>
      <c r="J324" s="41">
        <v>10</v>
      </c>
      <c r="K324" s="44">
        <v>1</v>
      </c>
      <c r="L324" s="20">
        <v>0.01</v>
      </c>
      <c r="M324" s="19" t="s">
        <v>15954</v>
      </c>
      <c r="N324" s="28" t="s">
        <v>15953</v>
      </c>
    </row>
    <row r="325" spans="1:14" ht="30" x14ac:dyDescent="0.25">
      <c r="A325" s="27" t="s">
        <v>25</v>
      </c>
      <c r="B325" s="19" t="s">
        <v>17031</v>
      </c>
      <c r="C325" s="19" t="s">
        <v>16779</v>
      </c>
      <c r="D325" s="38" t="s">
        <v>16089</v>
      </c>
      <c r="E325" s="38" t="s">
        <v>198</v>
      </c>
      <c r="F325" s="41" t="s">
        <v>277</v>
      </c>
      <c r="G325" s="19" t="s">
        <v>181</v>
      </c>
      <c r="H325" s="41">
        <v>1</v>
      </c>
      <c r="I325" s="41">
        <v>10</v>
      </c>
      <c r="J325" s="41">
        <v>10</v>
      </c>
      <c r="K325" s="44">
        <v>1</v>
      </c>
      <c r="L325" s="20">
        <v>0.01</v>
      </c>
      <c r="M325" s="19" t="s">
        <v>15954</v>
      </c>
      <c r="N325" s="28" t="s">
        <v>15953</v>
      </c>
    </row>
    <row r="326" spans="1:14" ht="45" x14ac:dyDescent="0.25">
      <c r="A326" s="27" t="s">
        <v>415</v>
      </c>
      <c r="B326" s="19" t="s">
        <v>17044</v>
      </c>
      <c r="C326" s="19" t="s">
        <v>16779</v>
      </c>
      <c r="D326" s="38" t="s">
        <v>416</v>
      </c>
      <c r="E326" s="38" t="s">
        <v>417</v>
      </c>
      <c r="F326" s="41" t="s">
        <v>418</v>
      </c>
      <c r="G326" s="19" t="s">
        <v>181</v>
      </c>
      <c r="H326" s="41">
        <v>1</v>
      </c>
      <c r="I326" s="41"/>
      <c r="J326" s="41">
        <v>11</v>
      </c>
      <c r="K326" s="44">
        <v>1</v>
      </c>
      <c r="L326" s="20">
        <v>0.04</v>
      </c>
      <c r="M326" s="19" t="s">
        <v>15954</v>
      </c>
      <c r="N326" s="28" t="s">
        <v>15953</v>
      </c>
    </row>
    <row r="327" spans="1:14" ht="75" x14ac:dyDescent="0.25">
      <c r="A327" s="27" t="s">
        <v>415</v>
      </c>
      <c r="B327" s="19" t="s">
        <v>17045</v>
      </c>
      <c r="C327" s="19" t="s">
        <v>16981</v>
      </c>
      <c r="D327" s="38" t="s">
        <v>419</v>
      </c>
      <c r="E327" s="38" t="s">
        <v>420</v>
      </c>
      <c r="F327" s="41" t="s">
        <v>421</v>
      </c>
      <c r="G327" s="19" t="s">
        <v>181</v>
      </c>
      <c r="H327" s="41">
        <v>1</v>
      </c>
      <c r="I327" s="41"/>
      <c r="J327" s="41">
        <v>11</v>
      </c>
      <c r="K327" s="44">
        <v>1</v>
      </c>
      <c r="L327" s="20">
        <v>2545284068.73</v>
      </c>
      <c r="M327" s="19" t="s">
        <v>15954</v>
      </c>
      <c r="N327" s="28" t="s">
        <v>15955</v>
      </c>
    </row>
    <row r="328" spans="1:14" ht="75" x14ac:dyDescent="0.25">
      <c r="A328" s="27" t="s">
        <v>415</v>
      </c>
      <c r="B328" s="19" t="s">
        <v>17045</v>
      </c>
      <c r="C328" s="19" t="s">
        <v>16981</v>
      </c>
      <c r="D328" s="38" t="s">
        <v>419</v>
      </c>
      <c r="E328" s="38" t="s">
        <v>422</v>
      </c>
      <c r="F328" s="41" t="s">
        <v>421</v>
      </c>
      <c r="G328" s="19" t="s">
        <v>181</v>
      </c>
      <c r="H328" s="41">
        <v>1</v>
      </c>
      <c r="I328" s="41"/>
      <c r="J328" s="41">
        <v>11</v>
      </c>
      <c r="K328" s="44">
        <v>1</v>
      </c>
      <c r="L328" s="20">
        <v>46782054.789999999</v>
      </c>
      <c r="M328" s="19" t="s">
        <v>15954</v>
      </c>
      <c r="N328" s="28" t="s">
        <v>15955</v>
      </c>
    </row>
    <row r="329" spans="1:14" ht="75" x14ac:dyDescent="0.25">
      <c r="A329" s="27" t="s">
        <v>415</v>
      </c>
      <c r="B329" s="19" t="s">
        <v>17045</v>
      </c>
      <c r="C329" s="19" t="s">
        <v>16777</v>
      </c>
      <c r="D329" s="38" t="s">
        <v>419</v>
      </c>
      <c r="E329" s="38" t="s">
        <v>423</v>
      </c>
      <c r="F329" s="41" t="s">
        <v>308</v>
      </c>
      <c r="G329" s="19" t="s">
        <v>181</v>
      </c>
      <c r="H329" s="41">
        <v>5</v>
      </c>
      <c r="I329" s="41"/>
      <c r="J329" s="41">
        <v>11</v>
      </c>
      <c r="K329" s="44">
        <v>1</v>
      </c>
      <c r="L329" s="20">
        <v>42053175</v>
      </c>
      <c r="M329" s="19" t="s">
        <v>15954</v>
      </c>
      <c r="N329" s="28" t="s">
        <v>15955</v>
      </c>
    </row>
    <row r="330" spans="1:14" ht="75" x14ac:dyDescent="0.25">
      <c r="A330" s="27" t="s">
        <v>415</v>
      </c>
      <c r="B330" s="19" t="s">
        <v>17045</v>
      </c>
      <c r="C330" s="19" t="s">
        <v>16777</v>
      </c>
      <c r="D330" s="38" t="s">
        <v>419</v>
      </c>
      <c r="E330" s="38" t="s">
        <v>424</v>
      </c>
      <c r="F330" s="41" t="s">
        <v>190</v>
      </c>
      <c r="G330" s="19" t="s">
        <v>181</v>
      </c>
      <c r="H330" s="41">
        <v>1</v>
      </c>
      <c r="I330" s="41"/>
      <c r="J330" s="41">
        <v>11</v>
      </c>
      <c r="K330" s="44">
        <v>1</v>
      </c>
      <c r="L330" s="20">
        <v>654761148.55999994</v>
      </c>
      <c r="M330" s="19" t="s">
        <v>15954</v>
      </c>
      <c r="N330" s="28" t="s">
        <v>15955</v>
      </c>
    </row>
    <row r="331" spans="1:14" ht="75" x14ac:dyDescent="0.25">
      <c r="A331" s="27" t="s">
        <v>415</v>
      </c>
      <c r="B331" s="19" t="s">
        <v>17045</v>
      </c>
      <c r="C331" s="19" t="s">
        <v>16777</v>
      </c>
      <c r="D331" s="38" t="s">
        <v>419</v>
      </c>
      <c r="E331" s="38" t="s">
        <v>425</v>
      </c>
      <c r="F331" s="41">
        <v>46121601</v>
      </c>
      <c r="G331" s="19" t="s">
        <v>28</v>
      </c>
      <c r="H331" s="41">
        <v>6</v>
      </c>
      <c r="I331" s="41"/>
      <c r="J331" s="41">
        <v>11</v>
      </c>
      <c r="K331" s="44">
        <v>1</v>
      </c>
      <c r="L331" s="20">
        <v>13615519.17</v>
      </c>
      <c r="M331" s="19" t="s">
        <v>15954</v>
      </c>
      <c r="N331" s="28" t="s">
        <v>15955</v>
      </c>
    </row>
    <row r="332" spans="1:14" ht="75" x14ac:dyDescent="0.25">
      <c r="A332" s="27" t="s">
        <v>415</v>
      </c>
      <c r="B332" s="19" t="s">
        <v>17045</v>
      </c>
      <c r="C332" s="19" t="s">
        <v>16777</v>
      </c>
      <c r="D332" s="38" t="s">
        <v>419</v>
      </c>
      <c r="E332" s="38" t="s">
        <v>426</v>
      </c>
      <c r="F332" s="41" t="s">
        <v>216</v>
      </c>
      <c r="G332" s="19" t="s">
        <v>181</v>
      </c>
      <c r="H332" s="41">
        <v>1</v>
      </c>
      <c r="I332" s="41"/>
      <c r="J332" s="41">
        <v>11</v>
      </c>
      <c r="K332" s="44">
        <v>1</v>
      </c>
      <c r="L332" s="20">
        <v>741541770.37</v>
      </c>
      <c r="M332" s="19" t="s">
        <v>15954</v>
      </c>
      <c r="N332" s="28" t="s">
        <v>15955</v>
      </c>
    </row>
    <row r="333" spans="1:14" ht="75" x14ac:dyDescent="0.25">
      <c r="A333" s="27" t="s">
        <v>415</v>
      </c>
      <c r="B333" s="19" t="s">
        <v>17045</v>
      </c>
      <c r="C333" s="19" t="s">
        <v>16777</v>
      </c>
      <c r="D333" s="38" t="s">
        <v>419</v>
      </c>
      <c r="E333" s="38" t="s">
        <v>427</v>
      </c>
      <c r="F333" s="41" t="s">
        <v>216</v>
      </c>
      <c r="G333" s="19" t="s">
        <v>181</v>
      </c>
      <c r="H333" s="41">
        <v>1</v>
      </c>
      <c r="I333" s="41"/>
      <c r="J333" s="41">
        <v>11</v>
      </c>
      <c r="K333" s="44">
        <v>1</v>
      </c>
      <c r="L333" s="20">
        <v>1388352263.02</v>
      </c>
      <c r="M333" s="19" t="s">
        <v>15954</v>
      </c>
      <c r="N333" s="28" t="s">
        <v>15955</v>
      </c>
    </row>
    <row r="334" spans="1:14" ht="75" x14ac:dyDescent="0.25">
      <c r="A334" s="27" t="s">
        <v>415</v>
      </c>
      <c r="B334" s="19" t="s">
        <v>17045</v>
      </c>
      <c r="C334" s="19" t="s">
        <v>16777</v>
      </c>
      <c r="D334" s="38" t="s">
        <v>419</v>
      </c>
      <c r="E334" s="38" t="s">
        <v>428</v>
      </c>
      <c r="F334" s="41" t="s">
        <v>308</v>
      </c>
      <c r="G334" s="19" t="s">
        <v>28</v>
      </c>
      <c r="H334" s="41">
        <v>1</v>
      </c>
      <c r="I334" s="41"/>
      <c r="J334" s="41">
        <v>11</v>
      </c>
      <c r="K334" s="44">
        <v>1</v>
      </c>
      <c r="L334" s="20">
        <v>300404808.99000001</v>
      </c>
      <c r="M334" s="19" t="s">
        <v>15954</v>
      </c>
      <c r="N334" s="28" t="s">
        <v>15953</v>
      </c>
    </row>
    <row r="335" spans="1:14" ht="90" x14ac:dyDescent="0.25">
      <c r="A335" s="27" t="s">
        <v>415</v>
      </c>
      <c r="B335" s="19" t="s">
        <v>17046</v>
      </c>
      <c r="C335" s="19" t="s">
        <v>16804</v>
      </c>
      <c r="D335" s="38" t="s">
        <v>429</v>
      </c>
      <c r="E335" s="38" t="s">
        <v>430</v>
      </c>
      <c r="F335" s="41" t="s">
        <v>431</v>
      </c>
      <c r="G335" s="19" t="s">
        <v>181</v>
      </c>
      <c r="H335" s="41">
        <v>7</v>
      </c>
      <c r="I335" s="41"/>
      <c r="J335" s="41">
        <v>11</v>
      </c>
      <c r="K335" s="44">
        <v>1</v>
      </c>
      <c r="L335" s="20">
        <v>1379925495</v>
      </c>
      <c r="M335" s="19" t="s">
        <v>15954</v>
      </c>
      <c r="N335" s="28" t="s">
        <v>15953</v>
      </c>
    </row>
    <row r="336" spans="1:14" ht="90" x14ac:dyDescent="0.25">
      <c r="A336" s="27" t="s">
        <v>415</v>
      </c>
      <c r="B336" s="19" t="s">
        <v>17046</v>
      </c>
      <c r="C336" s="19" t="s">
        <v>16804</v>
      </c>
      <c r="D336" s="38" t="s">
        <v>429</v>
      </c>
      <c r="E336" s="38" t="s">
        <v>432</v>
      </c>
      <c r="F336" s="41" t="s">
        <v>431</v>
      </c>
      <c r="G336" s="19" t="s">
        <v>181</v>
      </c>
      <c r="H336" s="41">
        <v>1</v>
      </c>
      <c r="I336" s="41"/>
      <c r="J336" s="41">
        <v>11</v>
      </c>
      <c r="K336" s="44">
        <v>1</v>
      </c>
      <c r="L336" s="20">
        <v>1947345930</v>
      </c>
      <c r="M336" s="19" t="s">
        <v>15954</v>
      </c>
      <c r="N336" s="28" t="s">
        <v>15955</v>
      </c>
    </row>
    <row r="337" spans="1:14" ht="60" x14ac:dyDescent="0.25">
      <c r="A337" s="27" t="s">
        <v>415</v>
      </c>
      <c r="B337" s="19" t="s">
        <v>17047</v>
      </c>
      <c r="C337" s="19" t="s">
        <v>17006</v>
      </c>
      <c r="D337" s="38" t="s">
        <v>433</v>
      </c>
      <c r="E337" s="38" t="s">
        <v>434</v>
      </c>
      <c r="F337" s="41" t="s">
        <v>421</v>
      </c>
      <c r="G337" s="19" t="s">
        <v>181</v>
      </c>
      <c r="H337" s="41">
        <v>10</v>
      </c>
      <c r="I337" s="41"/>
      <c r="J337" s="41">
        <v>11</v>
      </c>
      <c r="K337" s="44">
        <v>1</v>
      </c>
      <c r="L337" s="20">
        <v>48989328.299999997</v>
      </c>
      <c r="M337" s="19" t="s">
        <v>15954</v>
      </c>
      <c r="N337" s="28" t="s">
        <v>15953</v>
      </c>
    </row>
    <row r="338" spans="1:14" ht="60" x14ac:dyDescent="0.25">
      <c r="A338" s="27" t="s">
        <v>415</v>
      </c>
      <c r="B338" s="19" t="s">
        <v>17048</v>
      </c>
      <c r="C338" s="19" t="s">
        <v>16781</v>
      </c>
      <c r="D338" s="38" t="s">
        <v>435</v>
      </c>
      <c r="E338" s="38" t="s">
        <v>436</v>
      </c>
      <c r="F338" s="41" t="s">
        <v>437</v>
      </c>
      <c r="G338" s="19" t="s">
        <v>181</v>
      </c>
      <c r="H338" s="41">
        <v>1</v>
      </c>
      <c r="I338" s="41"/>
      <c r="J338" s="41">
        <v>11</v>
      </c>
      <c r="K338" s="44">
        <v>1</v>
      </c>
      <c r="L338" s="20">
        <v>1397140481.99</v>
      </c>
      <c r="M338" s="19" t="s">
        <v>15954</v>
      </c>
      <c r="N338" s="28" t="s">
        <v>15955</v>
      </c>
    </row>
    <row r="339" spans="1:14" ht="75" x14ac:dyDescent="0.25">
      <c r="A339" s="27" t="s">
        <v>415</v>
      </c>
      <c r="B339" s="19" t="s">
        <v>17045</v>
      </c>
      <c r="C339" s="19" t="s">
        <v>16766</v>
      </c>
      <c r="D339" s="38" t="s">
        <v>419</v>
      </c>
      <c r="E339" s="38" t="s">
        <v>438</v>
      </c>
      <c r="F339" s="41" t="s">
        <v>260</v>
      </c>
      <c r="G339" s="19" t="s">
        <v>181</v>
      </c>
      <c r="H339" s="41">
        <v>1</v>
      </c>
      <c r="I339" s="41"/>
      <c r="J339" s="41">
        <v>11</v>
      </c>
      <c r="K339" s="44">
        <v>1</v>
      </c>
      <c r="L339" s="20">
        <v>504293056.23000002</v>
      </c>
      <c r="M339" s="19" t="s">
        <v>15954</v>
      </c>
      <c r="N339" s="28" t="s">
        <v>15955</v>
      </c>
    </row>
    <row r="340" spans="1:14" ht="75" x14ac:dyDescent="0.25">
      <c r="A340" s="27" t="s">
        <v>415</v>
      </c>
      <c r="B340" s="19" t="s">
        <v>17049</v>
      </c>
      <c r="C340" s="19" t="s">
        <v>16766</v>
      </c>
      <c r="D340" s="38" t="s">
        <v>439</v>
      </c>
      <c r="E340" s="38" t="s">
        <v>440</v>
      </c>
      <c r="F340" s="41" t="s">
        <v>253</v>
      </c>
      <c r="G340" s="19" t="s">
        <v>181</v>
      </c>
      <c r="H340" s="41">
        <v>6</v>
      </c>
      <c r="I340" s="41"/>
      <c r="J340" s="41">
        <v>11</v>
      </c>
      <c r="K340" s="44">
        <v>1</v>
      </c>
      <c r="L340" s="20">
        <v>21.239999998360872</v>
      </c>
      <c r="M340" s="19" t="s">
        <v>15954</v>
      </c>
      <c r="N340" s="28" t="s">
        <v>15953</v>
      </c>
    </row>
    <row r="341" spans="1:14" ht="45" x14ac:dyDescent="0.25">
      <c r="A341" s="27" t="s">
        <v>415</v>
      </c>
      <c r="B341" s="19" t="s">
        <v>17044</v>
      </c>
      <c r="C341" s="19" t="s">
        <v>17091</v>
      </c>
      <c r="D341" s="38" t="s">
        <v>416</v>
      </c>
      <c r="E341" s="38" t="s">
        <v>441</v>
      </c>
      <c r="F341" s="41" t="s">
        <v>442</v>
      </c>
      <c r="G341" s="19" t="s">
        <v>181</v>
      </c>
      <c r="H341" s="41">
        <v>1</v>
      </c>
      <c r="I341" s="41"/>
      <c r="J341" s="41">
        <v>11</v>
      </c>
      <c r="K341" s="44">
        <v>1</v>
      </c>
      <c r="L341" s="20">
        <v>1187410898.96</v>
      </c>
      <c r="M341" s="19" t="s">
        <v>15954</v>
      </c>
      <c r="N341" s="28" t="s">
        <v>15955</v>
      </c>
    </row>
    <row r="342" spans="1:14" ht="75" x14ac:dyDescent="0.25">
      <c r="A342" s="27" t="s">
        <v>415</v>
      </c>
      <c r="B342" s="19" t="s">
        <v>17049</v>
      </c>
      <c r="C342" s="19" t="s">
        <v>16766</v>
      </c>
      <c r="D342" s="38" t="s">
        <v>439</v>
      </c>
      <c r="E342" s="38" t="s">
        <v>443</v>
      </c>
      <c r="F342" s="41" t="s">
        <v>253</v>
      </c>
      <c r="G342" s="19" t="s">
        <v>181</v>
      </c>
      <c r="H342" s="41">
        <v>1</v>
      </c>
      <c r="I342" s="41"/>
      <c r="J342" s="41">
        <v>11</v>
      </c>
      <c r="K342" s="44">
        <v>1</v>
      </c>
      <c r="L342" s="20">
        <v>4220803105.3199997</v>
      </c>
      <c r="M342" s="19" t="s">
        <v>15954</v>
      </c>
      <c r="N342" s="28" t="s">
        <v>15955</v>
      </c>
    </row>
    <row r="343" spans="1:14" ht="75" x14ac:dyDescent="0.25">
      <c r="A343" s="27" t="s">
        <v>415</v>
      </c>
      <c r="B343" s="19" t="s">
        <v>17045</v>
      </c>
      <c r="C343" s="19" t="s">
        <v>16777</v>
      </c>
      <c r="D343" s="38" t="s">
        <v>419</v>
      </c>
      <c r="E343" s="38" t="s">
        <v>444</v>
      </c>
      <c r="F343" s="41" t="s">
        <v>190</v>
      </c>
      <c r="G343" s="19" t="s">
        <v>181</v>
      </c>
      <c r="H343" s="41">
        <v>1</v>
      </c>
      <c r="I343" s="41"/>
      <c r="J343" s="41">
        <v>11</v>
      </c>
      <c r="K343" s="44">
        <v>1</v>
      </c>
      <c r="L343" s="20">
        <v>5899074786.3400011</v>
      </c>
      <c r="M343" s="19" t="s">
        <v>15954</v>
      </c>
      <c r="N343" s="28" t="s">
        <v>15955</v>
      </c>
    </row>
    <row r="344" spans="1:14" ht="75" x14ac:dyDescent="0.25">
      <c r="A344" s="27" t="s">
        <v>415</v>
      </c>
      <c r="B344" s="19" t="s">
        <v>17045</v>
      </c>
      <c r="C344" s="19" t="s">
        <v>16777</v>
      </c>
      <c r="D344" s="38" t="s">
        <v>419</v>
      </c>
      <c r="E344" s="38" t="s">
        <v>445</v>
      </c>
      <c r="F344" s="41" t="s">
        <v>190</v>
      </c>
      <c r="G344" s="19" t="s">
        <v>181</v>
      </c>
      <c r="H344" s="41">
        <v>1</v>
      </c>
      <c r="I344" s="41"/>
      <c r="J344" s="41">
        <v>11</v>
      </c>
      <c r="K344" s="44">
        <v>1</v>
      </c>
      <c r="L344" s="20">
        <v>4182520984.6900005</v>
      </c>
      <c r="M344" s="19" t="s">
        <v>15954</v>
      </c>
      <c r="N344" s="28" t="s">
        <v>15955</v>
      </c>
    </row>
    <row r="345" spans="1:14" ht="75" x14ac:dyDescent="0.25">
      <c r="A345" s="27" t="s">
        <v>415</v>
      </c>
      <c r="B345" s="19" t="s">
        <v>17045</v>
      </c>
      <c r="C345" s="19" t="s">
        <v>16777</v>
      </c>
      <c r="D345" s="38" t="s">
        <v>419</v>
      </c>
      <c r="E345" s="38" t="s">
        <v>446</v>
      </c>
      <c r="F345" s="41" t="s">
        <v>190</v>
      </c>
      <c r="G345" s="19" t="s">
        <v>181</v>
      </c>
      <c r="H345" s="41">
        <v>1</v>
      </c>
      <c r="I345" s="41"/>
      <c r="J345" s="41">
        <v>11</v>
      </c>
      <c r="K345" s="44">
        <v>1</v>
      </c>
      <c r="L345" s="20">
        <v>2143300656.23</v>
      </c>
      <c r="M345" s="19" t="s">
        <v>15954</v>
      </c>
      <c r="N345" s="28" t="s">
        <v>15955</v>
      </c>
    </row>
    <row r="346" spans="1:14" ht="75" x14ac:dyDescent="0.25">
      <c r="A346" s="27" t="s">
        <v>415</v>
      </c>
      <c r="B346" s="19" t="s">
        <v>17045</v>
      </c>
      <c r="C346" s="19" t="s">
        <v>16777</v>
      </c>
      <c r="D346" s="38" t="s">
        <v>419</v>
      </c>
      <c r="E346" s="38" t="s">
        <v>447</v>
      </c>
      <c r="F346" s="41" t="s">
        <v>190</v>
      </c>
      <c r="G346" s="19" t="s">
        <v>181</v>
      </c>
      <c r="H346" s="41">
        <v>1</v>
      </c>
      <c r="I346" s="41"/>
      <c r="J346" s="41">
        <v>11</v>
      </c>
      <c r="K346" s="44">
        <v>1</v>
      </c>
      <c r="L346" s="20">
        <v>707230077.68999994</v>
      </c>
      <c r="M346" s="19" t="s">
        <v>15954</v>
      </c>
      <c r="N346" s="28" t="s">
        <v>15955</v>
      </c>
    </row>
    <row r="347" spans="1:14" ht="75" x14ac:dyDescent="0.25">
      <c r="A347" s="27" t="s">
        <v>415</v>
      </c>
      <c r="B347" s="19" t="s">
        <v>17045</v>
      </c>
      <c r="C347" s="19" t="s">
        <v>16981</v>
      </c>
      <c r="D347" s="38" t="s">
        <v>419</v>
      </c>
      <c r="E347" s="38" t="s">
        <v>17095</v>
      </c>
      <c r="F347" s="41" t="s">
        <v>190</v>
      </c>
      <c r="G347" s="19" t="s">
        <v>181</v>
      </c>
      <c r="H347" s="41">
        <v>1</v>
      </c>
      <c r="I347" s="41"/>
      <c r="J347" s="41">
        <v>11</v>
      </c>
      <c r="K347" s="44">
        <v>1</v>
      </c>
      <c r="L347" s="20">
        <v>416621043.00999999</v>
      </c>
      <c r="M347" s="19" t="s">
        <v>15954</v>
      </c>
      <c r="N347" s="28" t="s">
        <v>15955</v>
      </c>
    </row>
    <row r="348" spans="1:14" ht="75" x14ac:dyDescent="0.25">
      <c r="A348" s="27" t="s">
        <v>415</v>
      </c>
      <c r="B348" s="19" t="s">
        <v>17045</v>
      </c>
      <c r="C348" s="19" t="s">
        <v>16981</v>
      </c>
      <c r="D348" s="38" t="s">
        <v>419</v>
      </c>
      <c r="E348" s="38" t="s">
        <v>448</v>
      </c>
      <c r="F348" s="41" t="s">
        <v>421</v>
      </c>
      <c r="G348" s="19" t="s">
        <v>181</v>
      </c>
      <c r="H348" s="41">
        <v>1</v>
      </c>
      <c r="I348" s="41"/>
      <c r="J348" s="41">
        <v>11</v>
      </c>
      <c r="K348" s="44">
        <v>1</v>
      </c>
      <c r="L348" s="20">
        <v>986286072.45000005</v>
      </c>
      <c r="M348" s="19" t="s">
        <v>15954</v>
      </c>
      <c r="N348" s="28" t="s">
        <v>15955</v>
      </c>
    </row>
    <row r="349" spans="1:14" ht="75" x14ac:dyDescent="0.25">
      <c r="A349" s="27" t="s">
        <v>415</v>
      </c>
      <c r="B349" s="19" t="s">
        <v>17049</v>
      </c>
      <c r="C349" s="19" t="s">
        <v>16766</v>
      </c>
      <c r="D349" s="38" t="s">
        <v>439</v>
      </c>
      <c r="E349" s="38" t="s">
        <v>449</v>
      </c>
      <c r="F349" s="41">
        <v>78181800</v>
      </c>
      <c r="G349" s="19" t="s">
        <v>181</v>
      </c>
      <c r="H349" s="41">
        <v>1</v>
      </c>
      <c r="I349" s="41"/>
      <c r="J349" s="41">
        <v>11</v>
      </c>
      <c r="K349" s="44">
        <v>1</v>
      </c>
      <c r="L349" s="20">
        <v>997100877.74000001</v>
      </c>
      <c r="M349" s="19" t="s">
        <v>15954</v>
      </c>
      <c r="N349" s="28" t="s">
        <v>15955</v>
      </c>
    </row>
    <row r="350" spans="1:14" ht="60" x14ac:dyDescent="0.25">
      <c r="A350" s="27" t="s">
        <v>415</v>
      </c>
      <c r="B350" s="19" t="s">
        <v>17047</v>
      </c>
      <c r="C350" s="19" t="s">
        <v>17006</v>
      </c>
      <c r="D350" s="38" t="s">
        <v>433</v>
      </c>
      <c r="E350" s="38" t="s">
        <v>450</v>
      </c>
      <c r="F350" s="41" t="s">
        <v>421</v>
      </c>
      <c r="G350" s="19" t="s">
        <v>181</v>
      </c>
      <c r="H350" s="41">
        <v>1</v>
      </c>
      <c r="I350" s="41"/>
      <c r="J350" s="41">
        <v>11</v>
      </c>
      <c r="K350" s="44">
        <v>1</v>
      </c>
      <c r="L350" s="20">
        <v>12068079.01</v>
      </c>
      <c r="M350" s="19" t="s">
        <v>15954</v>
      </c>
      <c r="N350" s="28" t="s">
        <v>15955</v>
      </c>
    </row>
    <row r="351" spans="1:14" ht="75" x14ac:dyDescent="0.25">
      <c r="A351" s="27" t="s">
        <v>415</v>
      </c>
      <c r="B351" s="19" t="s">
        <v>17045</v>
      </c>
      <c r="C351" s="19" t="s">
        <v>16981</v>
      </c>
      <c r="D351" s="38" t="s">
        <v>419</v>
      </c>
      <c r="E351" s="38" t="s">
        <v>451</v>
      </c>
      <c r="F351" s="41">
        <v>46101800</v>
      </c>
      <c r="G351" s="19" t="s">
        <v>181</v>
      </c>
      <c r="H351" s="41">
        <v>6</v>
      </c>
      <c r="I351" s="41"/>
      <c r="J351" s="41">
        <v>11</v>
      </c>
      <c r="K351" s="44">
        <v>1</v>
      </c>
      <c r="L351" s="20">
        <v>1339521.7</v>
      </c>
      <c r="M351" s="19" t="s">
        <v>15954</v>
      </c>
      <c r="N351" s="28" t="s">
        <v>15955</v>
      </c>
    </row>
    <row r="352" spans="1:14" ht="75" x14ac:dyDescent="0.25">
      <c r="A352" s="27" t="s">
        <v>415</v>
      </c>
      <c r="B352" s="19" t="s">
        <v>17045</v>
      </c>
      <c r="C352" s="19" t="s">
        <v>16777</v>
      </c>
      <c r="D352" s="38" t="s">
        <v>419</v>
      </c>
      <c r="E352" s="38" t="s">
        <v>452</v>
      </c>
      <c r="F352" s="41">
        <v>46121601</v>
      </c>
      <c r="G352" s="19" t="s">
        <v>181</v>
      </c>
      <c r="H352" s="41">
        <v>6</v>
      </c>
      <c r="I352" s="41"/>
      <c r="J352" s="41">
        <v>11</v>
      </c>
      <c r="K352" s="44">
        <v>1</v>
      </c>
      <c r="L352" s="20">
        <v>2433262126.8000002</v>
      </c>
      <c r="M352" s="19" t="s">
        <v>15954</v>
      </c>
      <c r="N352" s="28" t="s">
        <v>15955</v>
      </c>
    </row>
    <row r="353" spans="1:14" ht="90" x14ac:dyDescent="0.25">
      <c r="A353" s="27" t="s">
        <v>415</v>
      </c>
      <c r="B353" s="19" t="s">
        <v>17049</v>
      </c>
      <c r="C353" s="19" t="s">
        <v>16766</v>
      </c>
      <c r="D353" s="38" t="s">
        <v>439</v>
      </c>
      <c r="E353" s="38" t="s">
        <v>453</v>
      </c>
      <c r="F353" s="41">
        <v>78181800</v>
      </c>
      <c r="G353" s="19" t="s">
        <v>181</v>
      </c>
      <c r="H353" s="41">
        <v>2</v>
      </c>
      <c r="I353" s="41"/>
      <c r="J353" s="41">
        <v>11</v>
      </c>
      <c r="K353" s="44">
        <v>1</v>
      </c>
      <c r="L353" s="20">
        <v>2294035918.9499998</v>
      </c>
      <c r="M353" s="19" t="s">
        <v>15954</v>
      </c>
      <c r="N353" s="28" t="s">
        <v>15955</v>
      </c>
    </row>
    <row r="354" spans="1:14" ht="75" x14ac:dyDescent="0.25">
      <c r="A354" s="27" t="s">
        <v>415</v>
      </c>
      <c r="B354" s="19" t="s">
        <v>17045</v>
      </c>
      <c r="C354" s="19" t="s">
        <v>16777</v>
      </c>
      <c r="D354" s="38" t="s">
        <v>419</v>
      </c>
      <c r="E354" s="38" t="s">
        <v>454</v>
      </c>
      <c r="F354" s="47" t="s">
        <v>320</v>
      </c>
      <c r="G354" s="19" t="s">
        <v>181</v>
      </c>
      <c r="H354" s="41">
        <v>3</v>
      </c>
      <c r="I354" s="41"/>
      <c r="J354" s="41">
        <v>11</v>
      </c>
      <c r="K354" s="44">
        <v>1</v>
      </c>
      <c r="L354" s="20">
        <v>1930945945.3900001</v>
      </c>
      <c r="M354" s="19" t="s">
        <v>15954</v>
      </c>
      <c r="N354" s="28" t="s">
        <v>15953</v>
      </c>
    </row>
    <row r="355" spans="1:14" ht="75" x14ac:dyDescent="0.25">
      <c r="A355" s="27" t="s">
        <v>415</v>
      </c>
      <c r="B355" s="19" t="s">
        <v>17045</v>
      </c>
      <c r="C355" s="19" t="s">
        <v>16778</v>
      </c>
      <c r="D355" s="38" t="s">
        <v>419</v>
      </c>
      <c r="E355" s="38" t="s">
        <v>455</v>
      </c>
      <c r="F355" s="47" t="s">
        <v>320</v>
      </c>
      <c r="G355" s="19" t="s">
        <v>181</v>
      </c>
      <c r="H355" s="41">
        <v>3</v>
      </c>
      <c r="I355" s="41"/>
      <c r="J355" s="41">
        <v>11</v>
      </c>
      <c r="K355" s="44">
        <v>1</v>
      </c>
      <c r="L355" s="20">
        <v>894039037.74000001</v>
      </c>
      <c r="M355" s="19" t="s">
        <v>15954</v>
      </c>
      <c r="N355" s="28" t="s">
        <v>15953</v>
      </c>
    </row>
    <row r="356" spans="1:14" ht="75" x14ac:dyDescent="0.25">
      <c r="A356" s="27" t="s">
        <v>415</v>
      </c>
      <c r="B356" s="19" t="s">
        <v>17045</v>
      </c>
      <c r="C356" s="19" t="s">
        <v>16981</v>
      </c>
      <c r="D356" s="38" t="s">
        <v>419</v>
      </c>
      <c r="E356" s="38" t="s">
        <v>456</v>
      </c>
      <c r="F356" s="41">
        <v>46101601</v>
      </c>
      <c r="G356" s="19" t="s">
        <v>181</v>
      </c>
      <c r="H356" s="41">
        <v>3</v>
      </c>
      <c r="I356" s="41"/>
      <c r="J356" s="41">
        <v>11</v>
      </c>
      <c r="K356" s="44">
        <v>1</v>
      </c>
      <c r="L356" s="20">
        <v>3188088266.4000001</v>
      </c>
      <c r="M356" s="19" t="s">
        <v>15954</v>
      </c>
      <c r="N356" s="28" t="s">
        <v>15953</v>
      </c>
    </row>
    <row r="357" spans="1:14" ht="75" x14ac:dyDescent="0.25">
      <c r="A357" s="27" t="s">
        <v>415</v>
      </c>
      <c r="B357" s="19" t="s">
        <v>17045</v>
      </c>
      <c r="C357" s="19" t="s">
        <v>16981</v>
      </c>
      <c r="D357" s="38" t="s">
        <v>419</v>
      </c>
      <c r="E357" s="38" t="s">
        <v>457</v>
      </c>
      <c r="F357" s="41">
        <v>46101601</v>
      </c>
      <c r="G357" s="19" t="s">
        <v>28</v>
      </c>
      <c r="H357" s="41">
        <v>3</v>
      </c>
      <c r="I357" s="41"/>
      <c r="J357" s="41">
        <v>11</v>
      </c>
      <c r="K357" s="44">
        <v>1</v>
      </c>
      <c r="L357" s="20">
        <v>199931501.44</v>
      </c>
      <c r="M357" s="19" t="s">
        <v>15954</v>
      </c>
      <c r="N357" s="28" t="s">
        <v>15953</v>
      </c>
    </row>
    <row r="358" spans="1:14" ht="75" x14ac:dyDescent="0.25">
      <c r="A358" s="27" t="s">
        <v>415</v>
      </c>
      <c r="B358" s="19" t="s">
        <v>17045</v>
      </c>
      <c r="C358" s="19" t="s">
        <v>16981</v>
      </c>
      <c r="D358" s="38" t="s">
        <v>419</v>
      </c>
      <c r="E358" s="38" t="s">
        <v>458</v>
      </c>
      <c r="F358" s="41">
        <v>46101601</v>
      </c>
      <c r="G358" s="19" t="s">
        <v>181</v>
      </c>
      <c r="H358" s="41">
        <v>3</v>
      </c>
      <c r="I358" s="41"/>
      <c r="J358" s="41">
        <v>11</v>
      </c>
      <c r="K358" s="44">
        <v>1</v>
      </c>
      <c r="L358" s="20">
        <v>1275750000</v>
      </c>
      <c r="M358" s="19" t="s">
        <v>15954</v>
      </c>
      <c r="N358" s="28" t="s">
        <v>15953</v>
      </c>
    </row>
    <row r="359" spans="1:14" ht="75" x14ac:dyDescent="0.25">
      <c r="A359" s="27" t="s">
        <v>415</v>
      </c>
      <c r="B359" s="19" t="s">
        <v>17049</v>
      </c>
      <c r="C359" s="19" t="s">
        <v>16766</v>
      </c>
      <c r="D359" s="38" t="s">
        <v>439</v>
      </c>
      <c r="E359" s="38" t="s">
        <v>459</v>
      </c>
      <c r="F359" s="41">
        <v>78181800</v>
      </c>
      <c r="G359" s="19" t="s">
        <v>181</v>
      </c>
      <c r="H359" s="41">
        <v>4</v>
      </c>
      <c r="I359" s="41"/>
      <c r="J359" s="41">
        <v>11</v>
      </c>
      <c r="K359" s="44">
        <v>1</v>
      </c>
      <c r="L359" s="20">
        <v>7137319314.0900002</v>
      </c>
      <c r="M359" s="19" t="s">
        <v>15954</v>
      </c>
      <c r="N359" s="28" t="s">
        <v>15953</v>
      </c>
    </row>
    <row r="360" spans="1:14" ht="75" x14ac:dyDescent="0.25">
      <c r="A360" s="27" t="s">
        <v>415</v>
      </c>
      <c r="B360" s="19" t="s">
        <v>17050</v>
      </c>
      <c r="C360" s="19" t="s">
        <v>17092</v>
      </c>
      <c r="D360" s="38" t="s">
        <v>460</v>
      </c>
      <c r="E360" s="38" t="s">
        <v>461</v>
      </c>
      <c r="F360" s="41">
        <v>86131802</v>
      </c>
      <c r="G360" s="19" t="s">
        <v>181</v>
      </c>
      <c r="H360" s="41">
        <v>3</v>
      </c>
      <c r="I360" s="41"/>
      <c r="J360" s="41">
        <v>11</v>
      </c>
      <c r="K360" s="44">
        <v>1</v>
      </c>
      <c r="L360" s="20">
        <v>2417393917.5</v>
      </c>
      <c r="M360" s="19" t="s">
        <v>15954</v>
      </c>
      <c r="N360" s="28" t="s">
        <v>15953</v>
      </c>
    </row>
    <row r="361" spans="1:14" ht="120" x14ac:dyDescent="0.25">
      <c r="A361" s="27" t="s">
        <v>415</v>
      </c>
      <c r="B361" s="19" t="s">
        <v>17049</v>
      </c>
      <c r="C361" s="19" t="s">
        <v>16766</v>
      </c>
      <c r="D361" s="38" t="s">
        <v>439</v>
      </c>
      <c r="E361" s="38" t="s">
        <v>462</v>
      </c>
      <c r="F361" s="41">
        <v>78181800</v>
      </c>
      <c r="G361" s="19" t="s">
        <v>181</v>
      </c>
      <c r="H361" s="41">
        <v>6</v>
      </c>
      <c r="I361" s="41"/>
      <c r="J361" s="41">
        <v>11</v>
      </c>
      <c r="K361" s="44">
        <v>1</v>
      </c>
      <c r="L361" s="20">
        <v>12900000000</v>
      </c>
      <c r="M361" s="19" t="s">
        <v>15954</v>
      </c>
      <c r="N361" s="28" t="s">
        <v>15955</v>
      </c>
    </row>
    <row r="362" spans="1:14" ht="75" x14ac:dyDescent="0.25">
      <c r="A362" s="27" t="s">
        <v>415</v>
      </c>
      <c r="B362" s="19" t="s">
        <v>17049</v>
      </c>
      <c r="C362" s="19" t="s">
        <v>16766</v>
      </c>
      <c r="D362" s="38" t="s">
        <v>439</v>
      </c>
      <c r="E362" s="38" t="s">
        <v>463</v>
      </c>
      <c r="F362" s="41">
        <v>78181800</v>
      </c>
      <c r="G362" s="19" t="s">
        <v>181</v>
      </c>
      <c r="H362" s="41">
        <v>8</v>
      </c>
      <c r="I362" s="41"/>
      <c r="J362" s="41">
        <v>11</v>
      </c>
      <c r="K362" s="44">
        <v>1</v>
      </c>
      <c r="L362" s="20">
        <v>9342369635.1300011</v>
      </c>
      <c r="M362" s="19" t="s">
        <v>15954</v>
      </c>
      <c r="N362" s="28" t="s">
        <v>15955</v>
      </c>
    </row>
    <row r="363" spans="1:14" ht="75" x14ac:dyDescent="0.25">
      <c r="A363" s="27" t="s">
        <v>415</v>
      </c>
      <c r="B363" s="19" t="s">
        <v>17049</v>
      </c>
      <c r="C363" s="19" t="s">
        <v>16766</v>
      </c>
      <c r="D363" s="38" t="s">
        <v>439</v>
      </c>
      <c r="E363" s="38" t="s">
        <v>464</v>
      </c>
      <c r="F363" s="41">
        <v>78181800</v>
      </c>
      <c r="G363" s="19" t="s">
        <v>181</v>
      </c>
      <c r="H363" s="41">
        <v>11</v>
      </c>
      <c r="I363" s="41"/>
      <c r="J363" s="41">
        <v>11</v>
      </c>
      <c r="K363" s="44">
        <v>1</v>
      </c>
      <c r="L363" s="20">
        <v>18451388451</v>
      </c>
      <c r="M363" s="19" t="s">
        <v>15954</v>
      </c>
      <c r="N363" s="28" t="s">
        <v>15955</v>
      </c>
    </row>
    <row r="364" spans="1:14" ht="75" x14ac:dyDescent="0.25">
      <c r="A364" s="27" t="s">
        <v>415</v>
      </c>
      <c r="B364" s="19" t="s">
        <v>17045</v>
      </c>
      <c r="C364" s="19" t="s">
        <v>16777</v>
      </c>
      <c r="D364" s="38" t="s">
        <v>419</v>
      </c>
      <c r="E364" s="38" t="s">
        <v>465</v>
      </c>
      <c r="F364" s="47" t="s">
        <v>320</v>
      </c>
      <c r="G364" s="19" t="s">
        <v>181</v>
      </c>
      <c r="H364" s="41">
        <v>8</v>
      </c>
      <c r="I364" s="41"/>
      <c r="J364" s="41">
        <v>11</v>
      </c>
      <c r="K364" s="44">
        <v>1</v>
      </c>
      <c r="L364" s="20">
        <v>697833183.84000003</v>
      </c>
      <c r="M364" s="19" t="s">
        <v>15954</v>
      </c>
      <c r="N364" s="28" t="s">
        <v>15955</v>
      </c>
    </row>
    <row r="365" spans="1:14" ht="60" x14ac:dyDescent="0.25">
      <c r="A365" s="27" t="s">
        <v>415</v>
      </c>
      <c r="B365" s="19" t="s">
        <v>17047</v>
      </c>
      <c r="C365" s="19" t="s">
        <v>17006</v>
      </c>
      <c r="D365" s="38" t="s">
        <v>433</v>
      </c>
      <c r="E365" s="38" t="s">
        <v>466</v>
      </c>
      <c r="F365" s="41">
        <v>46101601</v>
      </c>
      <c r="G365" s="19" t="s">
        <v>181</v>
      </c>
      <c r="H365" s="41">
        <v>6</v>
      </c>
      <c r="I365" s="41"/>
      <c r="J365" s="41">
        <v>11</v>
      </c>
      <c r="K365" s="44">
        <v>1</v>
      </c>
      <c r="L365" s="20">
        <v>7953671.7000000002</v>
      </c>
      <c r="M365" s="19" t="s">
        <v>15954</v>
      </c>
      <c r="N365" s="28" t="s">
        <v>15953</v>
      </c>
    </row>
    <row r="366" spans="1:14" ht="75" x14ac:dyDescent="0.25">
      <c r="A366" s="27" t="s">
        <v>415</v>
      </c>
      <c r="B366" s="19" t="s">
        <v>17045</v>
      </c>
      <c r="C366" s="19" t="s">
        <v>16777</v>
      </c>
      <c r="D366" s="38" t="s">
        <v>419</v>
      </c>
      <c r="E366" s="38" t="s">
        <v>467</v>
      </c>
      <c r="F366" s="47" t="s">
        <v>308</v>
      </c>
      <c r="G366" s="19" t="s">
        <v>28</v>
      </c>
      <c r="H366" s="41">
        <v>10</v>
      </c>
      <c r="I366" s="41"/>
      <c r="J366" s="41">
        <v>11</v>
      </c>
      <c r="K366" s="44">
        <v>1</v>
      </c>
      <c r="L366" s="20">
        <v>4301010</v>
      </c>
      <c r="M366" s="19" t="s">
        <v>15954</v>
      </c>
      <c r="N366" s="28" t="s">
        <v>15955</v>
      </c>
    </row>
    <row r="367" spans="1:14" ht="75" x14ac:dyDescent="0.25">
      <c r="A367" s="27" t="s">
        <v>415</v>
      </c>
      <c r="B367" s="19" t="s">
        <v>17045</v>
      </c>
      <c r="C367" s="19" t="s">
        <v>16777</v>
      </c>
      <c r="D367" s="38" t="s">
        <v>419</v>
      </c>
      <c r="E367" s="38" t="s">
        <v>468</v>
      </c>
      <c r="F367" s="47" t="s">
        <v>308</v>
      </c>
      <c r="G367" s="19" t="s">
        <v>28</v>
      </c>
      <c r="H367" s="41">
        <v>10</v>
      </c>
      <c r="I367" s="41"/>
      <c r="J367" s="41">
        <v>11</v>
      </c>
      <c r="K367" s="44">
        <v>1</v>
      </c>
      <c r="L367" s="20">
        <v>4116217.42</v>
      </c>
      <c r="M367" s="19" t="s">
        <v>15954</v>
      </c>
      <c r="N367" s="28" t="s">
        <v>15955</v>
      </c>
    </row>
    <row r="368" spans="1:14" ht="75" x14ac:dyDescent="0.25">
      <c r="A368" s="27" t="s">
        <v>415</v>
      </c>
      <c r="B368" s="19" t="s">
        <v>17045</v>
      </c>
      <c r="C368" s="19" t="s">
        <v>16981</v>
      </c>
      <c r="D368" s="38" t="s">
        <v>419</v>
      </c>
      <c r="E368" s="38" t="s">
        <v>16337</v>
      </c>
      <c r="F368" s="41">
        <v>46101800</v>
      </c>
      <c r="G368" s="19" t="s">
        <v>181</v>
      </c>
      <c r="H368" s="41">
        <v>11</v>
      </c>
      <c r="I368" s="41"/>
      <c r="J368" s="41">
        <v>11</v>
      </c>
      <c r="K368" s="44">
        <v>1</v>
      </c>
      <c r="L368" s="20">
        <v>533515320</v>
      </c>
      <c r="M368" s="19" t="s">
        <v>15954</v>
      </c>
      <c r="N368" s="28" t="s">
        <v>15955</v>
      </c>
    </row>
    <row r="369" spans="1:14" ht="90" x14ac:dyDescent="0.25">
      <c r="A369" s="27" t="s">
        <v>415</v>
      </c>
      <c r="B369" s="19" t="s">
        <v>17046</v>
      </c>
      <c r="C369" s="19" t="s">
        <v>16804</v>
      </c>
      <c r="D369" s="38" t="s">
        <v>429</v>
      </c>
      <c r="E369" s="38" t="s">
        <v>430</v>
      </c>
      <c r="F369" s="41" t="s">
        <v>431</v>
      </c>
      <c r="G369" s="19" t="s">
        <v>181</v>
      </c>
      <c r="H369" s="41">
        <v>6</v>
      </c>
      <c r="I369" s="41"/>
      <c r="J369" s="41">
        <v>11</v>
      </c>
      <c r="K369" s="44">
        <v>1</v>
      </c>
      <c r="L369" s="20">
        <v>7</v>
      </c>
      <c r="M369" s="19" t="s">
        <v>15954</v>
      </c>
      <c r="N369" s="28" t="s">
        <v>15953</v>
      </c>
    </row>
    <row r="370" spans="1:14" ht="30" x14ac:dyDescent="0.25">
      <c r="A370" s="27" t="s">
        <v>469</v>
      </c>
      <c r="B370" s="19" t="s">
        <v>17011</v>
      </c>
      <c r="C370" s="19" t="s">
        <v>16738</v>
      </c>
      <c r="D370" s="38" t="s">
        <v>16048</v>
      </c>
      <c r="E370" s="38" t="s">
        <v>470</v>
      </c>
      <c r="F370" s="41" t="s">
        <v>27</v>
      </c>
      <c r="G370" s="19" t="s">
        <v>471</v>
      </c>
      <c r="H370" s="41">
        <v>1</v>
      </c>
      <c r="I370" s="41">
        <v>12</v>
      </c>
      <c r="J370" s="41">
        <v>10</v>
      </c>
      <c r="K370" s="44">
        <v>5</v>
      </c>
      <c r="L370" s="20">
        <v>216322.82</v>
      </c>
      <c r="M370" s="19" t="s">
        <v>11</v>
      </c>
      <c r="N370" s="28" t="s">
        <v>15953</v>
      </c>
    </row>
    <row r="371" spans="1:14" ht="90" x14ac:dyDescent="0.25">
      <c r="A371" s="27" t="s">
        <v>469</v>
      </c>
      <c r="B371" s="19" t="s">
        <v>17012</v>
      </c>
      <c r="C371" s="19" t="s">
        <v>16739</v>
      </c>
      <c r="D371" s="38" t="s">
        <v>16049</v>
      </c>
      <c r="E371" s="38" t="s">
        <v>472</v>
      </c>
      <c r="F371" s="41" t="s">
        <v>36</v>
      </c>
      <c r="G371" s="19" t="s">
        <v>471</v>
      </c>
      <c r="H371" s="41">
        <v>1</v>
      </c>
      <c r="I371" s="41">
        <v>12</v>
      </c>
      <c r="J371" s="41">
        <v>10</v>
      </c>
      <c r="K371" s="44">
        <v>1</v>
      </c>
      <c r="L371" s="20">
        <v>3834257.89</v>
      </c>
      <c r="M371" s="19" t="s">
        <v>15954</v>
      </c>
      <c r="N371" s="28" t="s">
        <v>15953</v>
      </c>
    </row>
    <row r="372" spans="1:14" ht="45" x14ac:dyDescent="0.25">
      <c r="A372" s="27" t="s">
        <v>469</v>
      </c>
      <c r="B372" s="19" t="s">
        <v>16745</v>
      </c>
      <c r="C372" s="19" t="s">
        <v>16745</v>
      </c>
      <c r="D372" s="38" t="s">
        <v>16055</v>
      </c>
      <c r="E372" s="38" t="s">
        <v>473</v>
      </c>
      <c r="F372" s="41" t="s">
        <v>474</v>
      </c>
      <c r="G372" s="19" t="s">
        <v>471</v>
      </c>
      <c r="H372" s="41">
        <v>1</v>
      </c>
      <c r="I372" s="41">
        <v>12</v>
      </c>
      <c r="J372" s="41">
        <v>10</v>
      </c>
      <c r="K372" s="44">
        <v>1</v>
      </c>
      <c r="L372" s="20">
        <v>865291.28</v>
      </c>
      <c r="M372" s="19" t="s">
        <v>15954</v>
      </c>
      <c r="N372" s="28" t="s">
        <v>15953</v>
      </c>
    </row>
    <row r="373" spans="1:14" ht="30" x14ac:dyDescent="0.25">
      <c r="A373" s="27" t="s">
        <v>469</v>
      </c>
      <c r="B373" s="19" t="s">
        <v>16750</v>
      </c>
      <c r="C373" s="19" t="s">
        <v>16750</v>
      </c>
      <c r="D373" s="38" t="s">
        <v>16060</v>
      </c>
      <c r="E373" s="38" t="s">
        <v>475</v>
      </c>
      <c r="F373" s="41" t="s">
        <v>476</v>
      </c>
      <c r="G373" s="19" t="s">
        <v>471</v>
      </c>
      <c r="H373" s="41">
        <v>1</v>
      </c>
      <c r="I373" s="41">
        <v>12</v>
      </c>
      <c r="J373" s="41">
        <v>10</v>
      </c>
      <c r="K373" s="44">
        <v>1</v>
      </c>
      <c r="L373" s="20">
        <v>2336286.4500000002</v>
      </c>
      <c r="M373" s="19" t="s">
        <v>11</v>
      </c>
      <c r="N373" s="28" t="s">
        <v>15953</v>
      </c>
    </row>
    <row r="374" spans="1:14" x14ac:dyDescent="0.25">
      <c r="A374" s="27" t="s">
        <v>469</v>
      </c>
      <c r="B374" s="19" t="s">
        <v>17018</v>
      </c>
      <c r="C374" s="19" t="s">
        <v>16751</v>
      </c>
      <c r="D374" s="38" t="s">
        <v>16061</v>
      </c>
      <c r="E374" s="38" t="s">
        <v>477</v>
      </c>
      <c r="F374" s="41" t="s">
        <v>478</v>
      </c>
      <c r="G374" s="19" t="s">
        <v>471</v>
      </c>
      <c r="H374" s="41">
        <v>1</v>
      </c>
      <c r="I374" s="41">
        <v>12</v>
      </c>
      <c r="J374" s="41">
        <v>10</v>
      </c>
      <c r="K374" s="44">
        <v>1</v>
      </c>
      <c r="L374" s="20">
        <v>519174.76</v>
      </c>
      <c r="M374" s="19" t="s">
        <v>15954</v>
      </c>
      <c r="N374" s="28" t="s">
        <v>15953</v>
      </c>
    </row>
    <row r="375" spans="1:14" ht="30" x14ac:dyDescent="0.25">
      <c r="A375" s="27" t="s">
        <v>469</v>
      </c>
      <c r="B375" s="19" t="s">
        <v>17020</v>
      </c>
      <c r="C375" s="19" t="s">
        <v>16805</v>
      </c>
      <c r="D375" s="38" t="s">
        <v>16115</v>
      </c>
      <c r="E375" s="38" t="s">
        <v>479</v>
      </c>
      <c r="F375" s="41" t="s">
        <v>480</v>
      </c>
      <c r="G375" s="19" t="s">
        <v>471</v>
      </c>
      <c r="H375" s="41">
        <v>1</v>
      </c>
      <c r="I375" s="41">
        <v>12</v>
      </c>
      <c r="J375" s="41">
        <v>10</v>
      </c>
      <c r="K375" s="44">
        <v>1</v>
      </c>
      <c r="L375" s="20">
        <v>1038349.535</v>
      </c>
      <c r="M375" s="19" t="s">
        <v>15954</v>
      </c>
      <c r="N375" s="28" t="s">
        <v>15953</v>
      </c>
    </row>
    <row r="376" spans="1:14" ht="30" x14ac:dyDescent="0.25">
      <c r="A376" s="27" t="s">
        <v>469</v>
      </c>
      <c r="B376" s="19" t="s">
        <v>17020</v>
      </c>
      <c r="C376" s="19" t="s">
        <v>16805</v>
      </c>
      <c r="D376" s="38" t="s">
        <v>16115</v>
      </c>
      <c r="E376" s="38" t="s">
        <v>481</v>
      </c>
      <c r="F376" s="41" t="s">
        <v>480</v>
      </c>
      <c r="G376" s="19" t="s">
        <v>471</v>
      </c>
      <c r="H376" s="41">
        <v>1</v>
      </c>
      <c r="I376" s="41">
        <v>12</v>
      </c>
      <c r="J376" s="41">
        <v>10</v>
      </c>
      <c r="K376" s="44">
        <v>1</v>
      </c>
      <c r="L376" s="20">
        <v>1038349.535</v>
      </c>
      <c r="M376" s="19" t="s">
        <v>15954</v>
      </c>
      <c r="N376" s="28" t="s">
        <v>15953</v>
      </c>
    </row>
    <row r="377" spans="1:14" ht="30" x14ac:dyDescent="0.25">
      <c r="A377" s="27" t="s">
        <v>469</v>
      </c>
      <c r="B377" s="19" t="s">
        <v>16764</v>
      </c>
      <c r="C377" s="19" t="s">
        <v>16764</v>
      </c>
      <c r="D377" s="38" t="s">
        <v>16074</v>
      </c>
      <c r="E377" s="38" t="s">
        <v>482</v>
      </c>
      <c r="F377" s="41" t="s">
        <v>483</v>
      </c>
      <c r="G377" s="19" t="s">
        <v>471</v>
      </c>
      <c r="H377" s="41">
        <v>1</v>
      </c>
      <c r="I377" s="41">
        <v>12</v>
      </c>
      <c r="J377" s="41">
        <v>10</v>
      </c>
      <c r="K377" s="44">
        <v>1</v>
      </c>
      <c r="L377" s="20">
        <v>2410055.92</v>
      </c>
      <c r="M377" s="19" t="s">
        <v>15954</v>
      </c>
      <c r="N377" s="28" t="s">
        <v>15953</v>
      </c>
    </row>
    <row r="378" spans="1:14" ht="30" x14ac:dyDescent="0.25">
      <c r="A378" s="27" t="s">
        <v>469</v>
      </c>
      <c r="B378" s="19" t="s">
        <v>17026</v>
      </c>
      <c r="C378" s="19" t="s">
        <v>16770</v>
      </c>
      <c r="D378" s="38" t="s">
        <v>16080</v>
      </c>
      <c r="E378" s="38" t="s">
        <v>484</v>
      </c>
      <c r="F378" s="41" t="s">
        <v>164</v>
      </c>
      <c r="G378" s="19" t="s">
        <v>471</v>
      </c>
      <c r="H378" s="41">
        <v>1</v>
      </c>
      <c r="I378" s="41">
        <v>12</v>
      </c>
      <c r="J378" s="41">
        <v>10</v>
      </c>
      <c r="K378" s="44">
        <v>1</v>
      </c>
      <c r="L378" s="20">
        <v>519174.76800000004</v>
      </c>
      <c r="M378" s="19" t="s">
        <v>15954</v>
      </c>
      <c r="N378" s="28" t="s">
        <v>15953</v>
      </c>
    </row>
    <row r="379" spans="1:14" ht="30" x14ac:dyDescent="0.25">
      <c r="A379" s="27" t="s">
        <v>469</v>
      </c>
      <c r="B379" s="19" t="s">
        <v>17026</v>
      </c>
      <c r="C379" s="19" t="s">
        <v>16770</v>
      </c>
      <c r="D379" s="38" t="s">
        <v>16080</v>
      </c>
      <c r="E379" s="38" t="s">
        <v>485</v>
      </c>
      <c r="F379" s="41" t="s">
        <v>164</v>
      </c>
      <c r="G379" s="19" t="s">
        <v>471</v>
      </c>
      <c r="H379" s="41">
        <v>1</v>
      </c>
      <c r="I379" s="41">
        <v>12</v>
      </c>
      <c r="J379" s="41">
        <v>10</v>
      </c>
      <c r="K379" s="44">
        <v>1</v>
      </c>
      <c r="L379" s="20">
        <v>1817111.6879999998</v>
      </c>
      <c r="M379" s="19" t="s">
        <v>15954</v>
      </c>
      <c r="N379" s="28" t="s">
        <v>15953</v>
      </c>
    </row>
    <row r="380" spans="1:14" ht="30" x14ac:dyDescent="0.25">
      <c r="A380" s="27" t="s">
        <v>469</v>
      </c>
      <c r="B380" s="19" t="s">
        <v>17026</v>
      </c>
      <c r="C380" s="19" t="s">
        <v>16769</v>
      </c>
      <c r="D380" s="38" t="s">
        <v>16079</v>
      </c>
      <c r="E380" s="38" t="s">
        <v>486</v>
      </c>
      <c r="F380" s="41" t="s">
        <v>166</v>
      </c>
      <c r="G380" s="19" t="s">
        <v>471</v>
      </c>
      <c r="H380" s="41">
        <v>1</v>
      </c>
      <c r="I380" s="41">
        <v>12</v>
      </c>
      <c r="J380" s="41">
        <v>10</v>
      </c>
      <c r="K380" s="44">
        <v>1</v>
      </c>
      <c r="L380" s="20">
        <v>2076699.06</v>
      </c>
      <c r="M380" s="19" t="s">
        <v>15954</v>
      </c>
      <c r="N380" s="28" t="s">
        <v>15953</v>
      </c>
    </row>
    <row r="381" spans="1:14" ht="45" x14ac:dyDescent="0.25">
      <c r="A381" s="27" t="s">
        <v>469</v>
      </c>
      <c r="B381" s="19" t="s">
        <v>17027</v>
      </c>
      <c r="C381" s="19" t="s">
        <v>16772</v>
      </c>
      <c r="D381" s="38" t="s">
        <v>16082</v>
      </c>
      <c r="E381" s="38" t="s">
        <v>487</v>
      </c>
      <c r="F381" s="41" t="s">
        <v>172</v>
      </c>
      <c r="G381" s="19" t="s">
        <v>471</v>
      </c>
      <c r="H381" s="41">
        <v>1</v>
      </c>
      <c r="I381" s="41">
        <v>12</v>
      </c>
      <c r="J381" s="41">
        <v>10</v>
      </c>
      <c r="K381" s="44">
        <v>1</v>
      </c>
      <c r="L381" s="20">
        <v>460498.88</v>
      </c>
      <c r="M381" s="19" t="s">
        <v>15954</v>
      </c>
      <c r="N381" s="28" t="s">
        <v>15953</v>
      </c>
    </row>
    <row r="382" spans="1:14" ht="30" x14ac:dyDescent="0.25">
      <c r="A382" s="27" t="s">
        <v>469</v>
      </c>
      <c r="B382" s="19" t="s">
        <v>17026</v>
      </c>
      <c r="C382" s="19" t="s">
        <v>16784</v>
      </c>
      <c r="D382" s="38" t="s">
        <v>16094</v>
      </c>
      <c r="E382" s="38" t="s">
        <v>488</v>
      </c>
      <c r="F382" s="41" t="s">
        <v>489</v>
      </c>
      <c r="G382" s="19" t="s">
        <v>471</v>
      </c>
      <c r="H382" s="41">
        <v>1</v>
      </c>
      <c r="I382" s="41">
        <v>12</v>
      </c>
      <c r="J382" s="41">
        <v>10</v>
      </c>
      <c r="K382" s="44">
        <v>1</v>
      </c>
      <c r="L382" s="20">
        <v>282452.88</v>
      </c>
      <c r="M382" s="19" t="s">
        <v>15954</v>
      </c>
      <c r="N382" s="28" t="s">
        <v>15953</v>
      </c>
    </row>
    <row r="383" spans="1:14" ht="30" x14ac:dyDescent="0.25">
      <c r="A383" s="27" t="s">
        <v>469</v>
      </c>
      <c r="B383" s="19" t="s">
        <v>17029</v>
      </c>
      <c r="C383" s="19" t="s">
        <v>16774</v>
      </c>
      <c r="D383" s="38" t="s">
        <v>16084</v>
      </c>
      <c r="E383" s="38" t="s">
        <v>490</v>
      </c>
      <c r="F383" s="41" t="s">
        <v>267</v>
      </c>
      <c r="G383" s="19" t="s">
        <v>471</v>
      </c>
      <c r="H383" s="41">
        <v>1</v>
      </c>
      <c r="I383" s="41">
        <v>12</v>
      </c>
      <c r="J383" s="41">
        <v>10</v>
      </c>
      <c r="K383" s="44">
        <v>1</v>
      </c>
      <c r="L383" s="20">
        <v>6794167.9500000002</v>
      </c>
      <c r="M383" s="19" t="s">
        <v>15954</v>
      </c>
      <c r="N383" s="28" t="s">
        <v>15953</v>
      </c>
    </row>
    <row r="384" spans="1:14" ht="30" x14ac:dyDescent="0.25">
      <c r="A384" s="27" t="s">
        <v>469</v>
      </c>
      <c r="B384" s="19" t="s">
        <v>17029</v>
      </c>
      <c r="C384" s="19" t="s">
        <v>16775</v>
      </c>
      <c r="D384" s="38" t="s">
        <v>16085</v>
      </c>
      <c r="E384" s="38" t="s">
        <v>491</v>
      </c>
      <c r="F384" s="41" t="s">
        <v>178</v>
      </c>
      <c r="G384" s="19" t="s">
        <v>471</v>
      </c>
      <c r="H384" s="41">
        <v>1</v>
      </c>
      <c r="I384" s="41">
        <v>12</v>
      </c>
      <c r="J384" s="41">
        <v>10</v>
      </c>
      <c r="K384" s="44">
        <v>1</v>
      </c>
      <c r="L384" s="20">
        <v>2306572.0099999998</v>
      </c>
      <c r="M384" s="19" t="s">
        <v>15954</v>
      </c>
      <c r="N384" s="28" t="s">
        <v>15953</v>
      </c>
    </row>
    <row r="385" spans="1:14" ht="45" x14ac:dyDescent="0.25">
      <c r="A385" s="27" t="s">
        <v>469</v>
      </c>
      <c r="B385" s="19" t="s">
        <v>16806</v>
      </c>
      <c r="C385" s="19" t="s">
        <v>16806</v>
      </c>
      <c r="D385" s="38" t="s">
        <v>16116</v>
      </c>
      <c r="E385" s="38" t="s">
        <v>492</v>
      </c>
      <c r="F385" s="41" t="s">
        <v>493</v>
      </c>
      <c r="G385" s="19" t="s">
        <v>471</v>
      </c>
      <c r="H385" s="41">
        <v>1</v>
      </c>
      <c r="I385" s="41">
        <v>12</v>
      </c>
      <c r="J385" s="41">
        <v>10</v>
      </c>
      <c r="K385" s="44">
        <v>1</v>
      </c>
      <c r="L385" s="20">
        <v>888789.19</v>
      </c>
      <c r="M385" s="19" t="s">
        <v>15954</v>
      </c>
      <c r="N385" s="28" t="s">
        <v>15953</v>
      </c>
    </row>
    <row r="386" spans="1:14" ht="90" x14ac:dyDescent="0.25">
      <c r="A386" s="27" t="s">
        <v>469</v>
      </c>
      <c r="B386" s="19" t="s">
        <v>17012</v>
      </c>
      <c r="C386" s="19" t="s">
        <v>16739</v>
      </c>
      <c r="D386" s="38" t="s">
        <v>16049</v>
      </c>
      <c r="E386" s="38" t="s">
        <v>472</v>
      </c>
      <c r="F386" s="41" t="s">
        <v>36</v>
      </c>
      <c r="G386" s="19" t="s">
        <v>471</v>
      </c>
      <c r="H386" s="41">
        <v>1</v>
      </c>
      <c r="I386" s="41">
        <v>12</v>
      </c>
      <c r="J386" s="41">
        <v>10</v>
      </c>
      <c r="K386" s="44">
        <v>1</v>
      </c>
      <c r="L386" s="20">
        <v>3884405.42</v>
      </c>
      <c r="M386" s="19" t="s">
        <v>15954</v>
      </c>
      <c r="N386" s="28" t="s">
        <v>15953</v>
      </c>
    </row>
    <row r="387" spans="1:14" ht="30" x14ac:dyDescent="0.25">
      <c r="A387" s="27" t="s">
        <v>469</v>
      </c>
      <c r="B387" s="19" t="s">
        <v>16764</v>
      </c>
      <c r="C387" s="19" t="s">
        <v>16764</v>
      </c>
      <c r="D387" s="38" t="s">
        <v>16074</v>
      </c>
      <c r="E387" s="38" t="s">
        <v>482</v>
      </c>
      <c r="F387" s="41" t="s">
        <v>483</v>
      </c>
      <c r="G387" s="19" t="s">
        <v>471</v>
      </c>
      <c r="H387" s="41">
        <v>1</v>
      </c>
      <c r="I387" s="41">
        <v>12</v>
      </c>
      <c r="J387" s="41">
        <v>10</v>
      </c>
      <c r="K387" s="44">
        <v>1</v>
      </c>
      <c r="L387" s="20">
        <v>940534</v>
      </c>
      <c r="M387" s="19" t="s">
        <v>15954</v>
      </c>
      <c r="N387" s="28" t="s">
        <v>15953</v>
      </c>
    </row>
    <row r="388" spans="1:14" ht="30" x14ac:dyDescent="0.25">
      <c r="A388" s="27" t="s">
        <v>469</v>
      </c>
      <c r="B388" s="19" t="s">
        <v>17026</v>
      </c>
      <c r="C388" s="19" t="s">
        <v>16770</v>
      </c>
      <c r="D388" s="38" t="s">
        <v>16080</v>
      </c>
      <c r="E388" s="38" t="s">
        <v>485</v>
      </c>
      <c r="F388" s="41" t="s">
        <v>164</v>
      </c>
      <c r="G388" s="19" t="s">
        <v>471</v>
      </c>
      <c r="H388" s="41">
        <v>1</v>
      </c>
      <c r="I388" s="41">
        <v>12</v>
      </c>
      <c r="J388" s="41">
        <v>10</v>
      </c>
      <c r="K388" s="44">
        <v>1</v>
      </c>
      <c r="L388" s="20">
        <v>99779.55</v>
      </c>
      <c r="M388" s="19" t="s">
        <v>15954</v>
      </c>
      <c r="N388" s="28" t="s">
        <v>15953</v>
      </c>
    </row>
    <row r="389" spans="1:14" ht="45" x14ac:dyDescent="0.25">
      <c r="A389" s="27" t="s">
        <v>469</v>
      </c>
      <c r="B389" s="19" t="s">
        <v>17027</v>
      </c>
      <c r="C389" s="19" t="s">
        <v>16772</v>
      </c>
      <c r="D389" s="38" t="s">
        <v>16082</v>
      </c>
      <c r="E389" s="38" t="s">
        <v>487</v>
      </c>
      <c r="F389" s="41" t="s">
        <v>172</v>
      </c>
      <c r="G389" s="19" t="s">
        <v>471</v>
      </c>
      <c r="H389" s="41">
        <v>1</v>
      </c>
      <c r="I389" s="41">
        <v>12</v>
      </c>
      <c r="J389" s="41">
        <v>10</v>
      </c>
      <c r="K389" s="44">
        <v>1</v>
      </c>
      <c r="L389" s="20">
        <v>1068446.6200000001</v>
      </c>
      <c r="M389" s="19" t="s">
        <v>15954</v>
      </c>
      <c r="N389" s="28" t="s">
        <v>15953</v>
      </c>
    </row>
    <row r="390" spans="1:14" ht="45" x14ac:dyDescent="0.25">
      <c r="A390" s="27" t="s">
        <v>469</v>
      </c>
      <c r="B390" s="19" t="s">
        <v>17029</v>
      </c>
      <c r="C390" s="19" t="s">
        <v>16774</v>
      </c>
      <c r="D390" s="38" t="s">
        <v>16084</v>
      </c>
      <c r="E390" s="38" t="s">
        <v>494</v>
      </c>
      <c r="F390" s="41" t="s">
        <v>267</v>
      </c>
      <c r="G390" s="19" t="s">
        <v>471</v>
      </c>
      <c r="H390" s="41">
        <v>1</v>
      </c>
      <c r="I390" s="41">
        <v>12</v>
      </c>
      <c r="J390" s="41">
        <v>10</v>
      </c>
      <c r="K390" s="44">
        <v>1</v>
      </c>
      <c r="L390" s="20">
        <v>1550000.04</v>
      </c>
      <c r="M390" s="19" t="s">
        <v>15954</v>
      </c>
      <c r="N390" s="28" t="s">
        <v>15953</v>
      </c>
    </row>
    <row r="391" spans="1:14" ht="30" x14ac:dyDescent="0.25">
      <c r="A391" s="27" t="s">
        <v>469</v>
      </c>
      <c r="B391" s="19" t="s">
        <v>17029</v>
      </c>
      <c r="C391" s="19" t="s">
        <v>16775</v>
      </c>
      <c r="D391" s="38" t="s">
        <v>16085</v>
      </c>
      <c r="E391" s="38" t="s">
        <v>491</v>
      </c>
      <c r="F391" s="41" t="s">
        <v>178</v>
      </c>
      <c r="G391" s="19" t="s">
        <v>471</v>
      </c>
      <c r="H391" s="41">
        <v>1</v>
      </c>
      <c r="I391" s="41">
        <v>12</v>
      </c>
      <c r="J391" s="41">
        <v>10</v>
      </c>
      <c r="K391" s="44">
        <v>1</v>
      </c>
      <c r="L391" s="20">
        <v>1881067.99</v>
      </c>
      <c r="M391" s="19" t="s">
        <v>15954</v>
      </c>
      <c r="N391" s="28" t="s">
        <v>15953</v>
      </c>
    </row>
    <row r="392" spans="1:14" ht="30" x14ac:dyDescent="0.25">
      <c r="A392" s="27" t="s">
        <v>469</v>
      </c>
      <c r="B392" s="19" t="s">
        <v>17051</v>
      </c>
      <c r="C392" s="19" t="s">
        <v>16807</v>
      </c>
      <c r="D392" s="38" t="s">
        <v>16117</v>
      </c>
      <c r="E392" s="38" t="s">
        <v>495</v>
      </c>
      <c r="F392" s="41">
        <v>56101703</v>
      </c>
      <c r="G392" s="19" t="s">
        <v>471</v>
      </c>
      <c r="H392" s="41">
        <v>1</v>
      </c>
      <c r="I392" s="41">
        <v>12</v>
      </c>
      <c r="J392" s="41">
        <v>10</v>
      </c>
      <c r="K392" s="44">
        <v>1</v>
      </c>
      <c r="L392" s="20">
        <v>1688575.74</v>
      </c>
      <c r="M392" s="19" t="s">
        <v>15954</v>
      </c>
      <c r="N392" s="28" t="s">
        <v>15953</v>
      </c>
    </row>
    <row r="393" spans="1:14" ht="90" x14ac:dyDescent="0.25">
      <c r="A393" s="27" t="s">
        <v>496</v>
      </c>
      <c r="B393" s="19" t="s">
        <v>17012</v>
      </c>
      <c r="C393" s="19" t="s">
        <v>16739</v>
      </c>
      <c r="D393" s="38" t="s">
        <v>16049</v>
      </c>
      <c r="E393" s="38" t="s">
        <v>497</v>
      </c>
      <c r="F393" s="41" t="s">
        <v>36</v>
      </c>
      <c r="G393" s="19" t="s">
        <v>498</v>
      </c>
      <c r="H393" s="41">
        <v>6</v>
      </c>
      <c r="I393" s="41">
        <v>6</v>
      </c>
      <c r="J393" s="41">
        <v>10</v>
      </c>
      <c r="K393" s="44">
        <v>1</v>
      </c>
      <c r="L393" s="20">
        <v>3426784.02</v>
      </c>
      <c r="M393" s="19" t="s">
        <v>15954</v>
      </c>
      <c r="N393" s="28" t="s">
        <v>15953</v>
      </c>
    </row>
    <row r="394" spans="1:14" ht="45" x14ac:dyDescent="0.25">
      <c r="A394" s="27" t="s">
        <v>496</v>
      </c>
      <c r="B394" s="19" t="s">
        <v>17021</v>
      </c>
      <c r="C394" s="19" t="s">
        <v>16789</v>
      </c>
      <c r="D394" s="38" t="s">
        <v>16099</v>
      </c>
      <c r="E394" s="38" t="s">
        <v>499</v>
      </c>
      <c r="F394" s="41" t="s">
        <v>500</v>
      </c>
      <c r="G394" s="19" t="s">
        <v>498</v>
      </c>
      <c r="H394" s="41">
        <v>6</v>
      </c>
      <c r="I394" s="41">
        <v>6</v>
      </c>
      <c r="J394" s="41">
        <v>10</v>
      </c>
      <c r="K394" s="44">
        <v>1</v>
      </c>
      <c r="L394" s="20">
        <v>275908.19</v>
      </c>
      <c r="M394" s="19" t="s">
        <v>15954</v>
      </c>
      <c r="N394" s="28" t="s">
        <v>15953</v>
      </c>
    </row>
    <row r="395" spans="1:14" ht="30" x14ac:dyDescent="0.25">
      <c r="A395" s="27" t="s">
        <v>496</v>
      </c>
      <c r="B395" s="19" t="s">
        <v>17026</v>
      </c>
      <c r="C395" s="19" t="s">
        <v>16769</v>
      </c>
      <c r="D395" s="38" t="s">
        <v>16079</v>
      </c>
      <c r="E395" s="38" t="s">
        <v>501</v>
      </c>
      <c r="F395" s="41" t="s">
        <v>502</v>
      </c>
      <c r="G395" s="19" t="s">
        <v>498</v>
      </c>
      <c r="H395" s="41">
        <v>6</v>
      </c>
      <c r="I395" s="41">
        <v>6</v>
      </c>
      <c r="J395" s="41">
        <v>10</v>
      </c>
      <c r="K395" s="44">
        <v>1</v>
      </c>
      <c r="L395" s="20">
        <v>311052.86</v>
      </c>
      <c r="M395" s="19" t="s">
        <v>15954</v>
      </c>
      <c r="N395" s="28" t="s">
        <v>15953</v>
      </c>
    </row>
    <row r="396" spans="1:14" ht="30" x14ac:dyDescent="0.25">
      <c r="A396" s="27" t="s">
        <v>496</v>
      </c>
      <c r="B396" s="19" t="s">
        <v>17029</v>
      </c>
      <c r="C396" s="19" t="s">
        <v>16774</v>
      </c>
      <c r="D396" s="38" t="s">
        <v>16084</v>
      </c>
      <c r="E396" s="38" t="s">
        <v>503</v>
      </c>
      <c r="F396" s="41" t="s">
        <v>504</v>
      </c>
      <c r="G396" s="19" t="s">
        <v>498</v>
      </c>
      <c r="H396" s="41">
        <v>6</v>
      </c>
      <c r="I396" s="41">
        <v>6</v>
      </c>
      <c r="J396" s="41">
        <v>10</v>
      </c>
      <c r="K396" s="44">
        <v>1</v>
      </c>
      <c r="L396" s="20">
        <v>818991.02</v>
      </c>
      <c r="M396" s="19" t="s">
        <v>15954</v>
      </c>
      <c r="N396" s="28" t="s">
        <v>15953</v>
      </c>
    </row>
    <row r="397" spans="1:14" ht="45" x14ac:dyDescent="0.25">
      <c r="A397" s="27" t="s">
        <v>496</v>
      </c>
      <c r="B397" s="19" t="s">
        <v>17052</v>
      </c>
      <c r="C397" s="19" t="s">
        <v>16808</v>
      </c>
      <c r="D397" s="38" t="s">
        <v>16118</v>
      </c>
      <c r="E397" s="38" t="s">
        <v>505</v>
      </c>
      <c r="F397" s="41" t="s">
        <v>506</v>
      </c>
      <c r="G397" s="19" t="s">
        <v>498</v>
      </c>
      <c r="H397" s="41">
        <v>6</v>
      </c>
      <c r="I397" s="41">
        <v>6</v>
      </c>
      <c r="J397" s="41">
        <v>10</v>
      </c>
      <c r="K397" s="44">
        <v>1</v>
      </c>
      <c r="L397" s="20">
        <v>2532863.61</v>
      </c>
      <c r="M397" s="19" t="s">
        <v>15954</v>
      </c>
      <c r="N397" s="28" t="s">
        <v>15953</v>
      </c>
    </row>
    <row r="398" spans="1:14" ht="45" x14ac:dyDescent="0.25">
      <c r="A398" s="27" t="s">
        <v>496</v>
      </c>
      <c r="B398" s="19" t="s">
        <v>16806</v>
      </c>
      <c r="C398" s="19" t="s">
        <v>16806</v>
      </c>
      <c r="D398" s="38" t="s">
        <v>16116</v>
      </c>
      <c r="E398" s="38" t="s">
        <v>507</v>
      </c>
      <c r="F398" s="41" t="s">
        <v>493</v>
      </c>
      <c r="G398" s="19" t="s">
        <v>498</v>
      </c>
      <c r="H398" s="41">
        <v>6</v>
      </c>
      <c r="I398" s="41">
        <v>6</v>
      </c>
      <c r="J398" s="41">
        <v>10</v>
      </c>
      <c r="K398" s="44">
        <v>1</v>
      </c>
      <c r="L398" s="20">
        <v>1296485.1599999999</v>
      </c>
      <c r="M398" s="19" t="s">
        <v>15954</v>
      </c>
      <c r="N398" s="28" t="s">
        <v>15953</v>
      </c>
    </row>
    <row r="399" spans="1:14" x14ac:dyDescent="0.25">
      <c r="A399" s="27" t="s">
        <v>496</v>
      </c>
      <c r="B399" s="19" t="s">
        <v>17051</v>
      </c>
      <c r="C399" s="19" t="s">
        <v>16809</v>
      </c>
      <c r="D399" s="38" t="s">
        <v>16119</v>
      </c>
      <c r="E399" s="38" t="s">
        <v>508</v>
      </c>
      <c r="F399" s="41" t="s">
        <v>509</v>
      </c>
      <c r="G399" s="19" t="s">
        <v>498</v>
      </c>
      <c r="H399" s="41">
        <v>6</v>
      </c>
      <c r="I399" s="41">
        <v>6</v>
      </c>
      <c r="J399" s="41">
        <v>10</v>
      </c>
      <c r="K399" s="44">
        <v>1</v>
      </c>
      <c r="L399" s="20">
        <v>1410801</v>
      </c>
      <c r="M399" s="19" t="s">
        <v>15954</v>
      </c>
      <c r="N399" s="28" t="s">
        <v>15953</v>
      </c>
    </row>
    <row r="400" spans="1:14" ht="90" x14ac:dyDescent="0.25">
      <c r="A400" s="27" t="s">
        <v>496</v>
      </c>
      <c r="B400" s="19" t="s">
        <v>17012</v>
      </c>
      <c r="C400" s="19" t="s">
        <v>16739</v>
      </c>
      <c r="D400" s="38" t="s">
        <v>16049</v>
      </c>
      <c r="E400" s="38" t="s">
        <v>497</v>
      </c>
      <c r="F400" s="41" t="s">
        <v>36</v>
      </c>
      <c r="G400" s="19" t="s">
        <v>498</v>
      </c>
      <c r="H400" s="41">
        <v>6</v>
      </c>
      <c r="I400" s="41">
        <v>6</v>
      </c>
      <c r="J400" s="41">
        <v>10</v>
      </c>
      <c r="K400" s="44">
        <v>1</v>
      </c>
      <c r="L400" s="20">
        <v>4232403</v>
      </c>
      <c r="M400" s="19" t="s">
        <v>15954</v>
      </c>
      <c r="N400" s="28" t="s">
        <v>15953</v>
      </c>
    </row>
    <row r="401" spans="1:14" ht="45" x14ac:dyDescent="0.25">
      <c r="A401" s="27" t="s">
        <v>496</v>
      </c>
      <c r="B401" s="19" t="s">
        <v>16745</v>
      </c>
      <c r="C401" s="19" t="s">
        <v>16745</v>
      </c>
      <c r="D401" s="38" t="s">
        <v>16055</v>
      </c>
      <c r="E401" s="38" t="s">
        <v>510</v>
      </c>
      <c r="F401" s="41" t="s">
        <v>511</v>
      </c>
      <c r="G401" s="19" t="s">
        <v>498</v>
      </c>
      <c r="H401" s="41">
        <v>6</v>
      </c>
      <c r="I401" s="41">
        <v>6</v>
      </c>
      <c r="J401" s="41">
        <v>10</v>
      </c>
      <c r="K401" s="44">
        <v>1</v>
      </c>
      <c r="L401" s="20">
        <v>940534</v>
      </c>
      <c r="M401" s="19" t="s">
        <v>15954</v>
      </c>
      <c r="N401" s="28" t="s">
        <v>15953</v>
      </c>
    </row>
    <row r="402" spans="1:14" ht="30" x14ac:dyDescent="0.25">
      <c r="A402" s="27" t="s">
        <v>496</v>
      </c>
      <c r="B402" s="19" t="s">
        <v>17029</v>
      </c>
      <c r="C402" s="19" t="s">
        <v>16774</v>
      </c>
      <c r="D402" s="38" t="s">
        <v>16084</v>
      </c>
      <c r="E402" s="38" t="s">
        <v>503</v>
      </c>
      <c r="F402" s="41" t="s">
        <v>504</v>
      </c>
      <c r="G402" s="19" t="s">
        <v>498</v>
      </c>
      <c r="H402" s="41">
        <v>6</v>
      </c>
      <c r="I402" s="41">
        <v>6</v>
      </c>
      <c r="J402" s="41">
        <v>10</v>
      </c>
      <c r="K402" s="44">
        <v>1</v>
      </c>
      <c r="L402" s="20">
        <v>2821602</v>
      </c>
      <c r="M402" s="19" t="s">
        <v>15954</v>
      </c>
      <c r="N402" s="28" t="s">
        <v>15953</v>
      </c>
    </row>
    <row r="403" spans="1:14" ht="30" x14ac:dyDescent="0.25">
      <c r="A403" s="27" t="s">
        <v>496</v>
      </c>
      <c r="B403" s="19" t="s">
        <v>17026</v>
      </c>
      <c r="C403" s="19" t="s">
        <v>16769</v>
      </c>
      <c r="D403" s="38" t="s">
        <v>16079</v>
      </c>
      <c r="E403" s="38" t="s">
        <v>501</v>
      </c>
      <c r="F403" s="41" t="s">
        <v>502</v>
      </c>
      <c r="G403" s="19" t="s">
        <v>498</v>
      </c>
      <c r="H403" s="41">
        <v>6</v>
      </c>
      <c r="I403" s="41">
        <v>6</v>
      </c>
      <c r="J403" s="41">
        <v>10</v>
      </c>
      <c r="K403" s="44">
        <v>1</v>
      </c>
      <c r="L403" s="20">
        <v>3291869</v>
      </c>
      <c r="M403" s="19" t="s">
        <v>15954</v>
      </c>
      <c r="N403" s="28" t="s">
        <v>15953</v>
      </c>
    </row>
    <row r="404" spans="1:14" ht="45" x14ac:dyDescent="0.25">
      <c r="A404" s="27" t="s">
        <v>496</v>
      </c>
      <c r="B404" s="19" t="s">
        <v>17021</v>
      </c>
      <c r="C404" s="19" t="s">
        <v>16789</v>
      </c>
      <c r="D404" s="38" t="s">
        <v>16099</v>
      </c>
      <c r="E404" s="38" t="s">
        <v>499</v>
      </c>
      <c r="F404" s="41" t="s">
        <v>500</v>
      </c>
      <c r="G404" s="19" t="s">
        <v>498</v>
      </c>
      <c r="H404" s="41">
        <v>6</v>
      </c>
      <c r="I404" s="41">
        <v>6</v>
      </c>
      <c r="J404" s="41">
        <v>10</v>
      </c>
      <c r="K404" s="44">
        <v>1</v>
      </c>
      <c r="L404" s="20">
        <v>940534</v>
      </c>
      <c r="M404" s="19" t="s">
        <v>15954</v>
      </c>
      <c r="N404" s="28" t="s">
        <v>15953</v>
      </c>
    </row>
    <row r="405" spans="1:14" ht="45" x14ac:dyDescent="0.25">
      <c r="A405" s="27" t="s">
        <v>496</v>
      </c>
      <c r="B405" s="19" t="s">
        <v>16806</v>
      </c>
      <c r="C405" s="19" t="s">
        <v>16806</v>
      </c>
      <c r="D405" s="38" t="s">
        <v>16116</v>
      </c>
      <c r="E405" s="38" t="s">
        <v>507</v>
      </c>
      <c r="F405" s="41" t="s">
        <v>493</v>
      </c>
      <c r="G405" s="19" t="s">
        <v>498</v>
      </c>
      <c r="H405" s="41">
        <v>6</v>
      </c>
      <c r="I405" s="41">
        <v>6</v>
      </c>
      <c r="J405" s="41">
        <v>10</v>
      </c>
      <c r="K405" s="44">
        <v>1</v>
      </c>
      <c r="L405" s="20">
        <v>1410801</v>
      </c>
      <c r="M405" s="19" t="s">
        <v>15954</v>
      </c>
      <c r="N405" s="28" t="s">
        <v>15953</v>
      </c>
    </row>
    <row r="406" spans="1:14" ht="90" x14ac:dyDescent="0.25">
      <c r="A406" s="27" t="s">
        <v>496</v>
      </c>
      <c r="B406" s="19" t="s">
        <v>17012</v>
      </c>
      <c r="C406" s="19" t="s">
        <v>16739</v>
      </c>
      <c r="D406" s="38" t="s">
        <v>16049</v>
      </c>
      <c r="E406" s="38" t="s">
        <v>497</v>
      </c>
      <c r="F406" s="41">
        <v>15101506</v>
      </c>
      <c r="G406" s="19" t="s">
        <v>498</v>
      </c>
      <c r="H406" s="41">
        <v>6</v>
      </c>
      <c r="I406" s="41">
        <v>6</v>
      </c>
      <c r="J406" s="41">
        <v>10</v>
      </c>
      <c r="K406" s="44">
        <v>1</v>
      </c>
      <c r="L406" s="20">
        <v>1000000</v>
      </c>
      <c r="M406" s="19" t="s">
        <v>15954</v>
      </c>
      <c r="N406" s="28" t="s">
        <v>15953</v>
      </c>
    </row>
    <row r="407" spans="1:14" ht="30" x14ac:dyDescent="0.25">
      <c r="A407" s="27" t="s">
        <v>496</v>
      </c>
      <c r="B407" s="19" t="s">
        <v>17029</v>
      </c>
      <c r="C407" s="19" t="s">
        <v>16774</v>
      </c>
      <c r="D407" s="38" t="s">
        <v>16084</v>
      </c>
      <c r="E407" s="38" t="s">
        <v>503</v>
      </c>
      <c r="F407" s="41">
        <v>90101700</v>
      </c>
      <c r="G407" s="19" t="s">
        <v>498</v>
      </c>
      <c r="H407" s="41">
        <v>6</v>
      </c>
      <c r="I407" s="41">
        <v>6</v>
      </c>
      <c r="J407" s="41">
        <v>10</v>
      </c>
      <c r="K407" s="44">
        <v>1</v>
      </c>
      <c r="L407" s="20">
        <v>2348665</v>
      </c>
      <c r="M407" s="19" t="s">
        <v>15954</v>
      </c>
      <c r="N407" s="28" t="s">
        <v>15953</v>
      </c>
    </row>
    <row r="408" spans="1:14" ht="30" x14ac:dyDescent="0.25">
      <c r="A408" s="27" t="s">
        <v>496</v>
      </c>
      <c r="B408" s="19" t="s">
        <v>17026</v>
      </c>
      <c r="C408" s="19" t="s">
        <v>16769</v>
      </c>
      <c r="D408" s="38" t="s">
        <v>16079</v>
      </c>
      <c r="E408" s="38" t="s">
        <v>501</v>
      </c>
      <c r="F408" s="41">
        <v>83111500</v>
      </c>
      <c r="G408" s="19" t="s">
        <v>498</v>
      </c>
      <c r="H408" s="41">
        <v>6</v>
      </c>
      <c r="I408" s="41">
        <v>6</v>
      </c>
      <c r="J408" s="41">
        <v>10</v>
      </c>
      <c r="K408" s="44">
        <v>1</v>
      </c>
      <c r="L408" s="20">
        <v>1000000</v>
      </c>
      <c r="M408" s="19" t="s">
        <v>15954</v>
      </c>
      <c r="N408" s="28" t="s">
        <v>15953</v>
      </c>
    </row>
    <row r="409" spans="1:14" ht="60" x14ac:dyDescent="0.25">
      <c r="A409" s="27" t="s">
        <v>512</v>
      </c>
      <c r="B409" s="19" t="s">
        <v>17020</v>
      </c>
      <c r="C409" s="19" t="s">
        <v>16810</v>
      </c>
      <c r="D409" s="38" t="s">
        <v>16120</v>
      </c>
      <c r="E409" s="38" t="s">
        <v>513</v>
      </c>
      <c r="F409" s="41">
        <v>10161907</v>
      </c>
      <c r="G409" s="19" t="s">
        <v>498</v>
      </c>
      <c r="H409" s="41">
        <v>1</v>
      </c>
      <c r="I409" s="41">
        <v>12</v>
      </c>
      <c r="J409" s="41">
        <v>10</v>
      </c>
      <c r="K409" s="44">
        <v>1</v>
      </c>
      <c r="L409" s="20">
        <v>598672.5</v>
      </c>
      <c r="M409" s="19" t="s">
        <v>15954</v>
      </c>
      <c r="N409" s="28" t="s">
        <v>15953</v>
      </c>
    </row>
    <row r="410" spans="1:14" ht="90" x14ac:dyDescent="0.25">
      <c r="A410" s="27" t="s">
        <v>512</v>
      </c>
      <c r="B410" s="19" t="s">
        <v>17012</v>
      </c>
      <c r="C410" s="19" t="s">
        <v>16739</v>
      </c>
      <c r="D410" s="38" t="s">
        <v>16049</v>
      </c>
      <c r="E410" s="38" t="s">
        <v>16338</v>
      </c>
      <c r="F410" s="41">
        <v>15101506</v>
      </c>
      <c r="G410" s="19" t="s">
        <v>498</v>
      </c>
      <c r="H410" s="41">
        <v>1</v>
      </c>
      <c r="I410" s="41">
        <v>12</v>
      </c>
      <c r="J410" s="41">
        <v>10</v>
      </c>
      <c r="K410" s="44">
        <v>1</v>
      </c>
      <c r="L410" s="20">
        <v>1140334.01</v>
      </c>
      <c r="M410" s="19" t="s">
        <v>15954</v>
      </c>
      <c r="N410" s="28" t="s">
        <v>15953</v>
      </c>
    </row>
    <row r="411" spans="1:14" ht="30" x14ac:dyDescent="0.25">
      <c r="A411" s="27" t="s">
        <v>512</v>
      </c>
      <c r="B411" s="19" t="s">
        <v>16764</v>
      </c>
      <c r="C411" s="19" t="s">
        <v>16764</v>
      </c>
      <c r="D411" s="38" t="s">
        <v>16074</v>
      </c>
      <c r="E411" s="38" t="s">
        <v>16339</v>
      </c>
      <c r="F411" s="41">
        <v>20102301</v>
      </c>
      <c r="G411" s="19" t="s">
        <v>498</v>
      </c>
      <c r="H411" s="41">
        <v>1</v>
      </c>
      <c r="I411" s="41">
        <v>12</v>
      </c>
      <c r="J411" s="41">
        <v>10</v>
      </c>
      <c r="K411" s="44">
        <v>1</v>
      </c>
      <c r="L411" s="20">
        <v>414633.62</v>
      </c>
      <c r="M411" s="19" t="s">
        <v>15954</v>
      </c>
      <c r="N411" s="28" t="s">
        <v>15953</v>
      </c>
    </row>
    <row r="412" spans="1:14" ht="45" x14ac:dyDescent="0.25">
      <c r="A412" s="27" t="s">
        <v>512</v>
      </c>
      <c r="B412" s="19" t="s">
        <v>16745</v>
      </c>
      <c r="C412" s="19" t="s">
        <v>16745</v>
      </c>
      <c r="D412" s="38" t="s">
        <v>16055</v>
      </c>
      <c r="E412" s="38" t="s">
        <v>514</v>
      </c>
      <c r="F412" s="41">
        <v>60124410</v>
      </c>
      <c r="G412" s="19" t="s">
        <v>498</v>
      </c>
      <c r="H412" s="41">
        <v>1</v>
      </c>
      <c r="I412" s="41">
        <v>12</v>
      </c>
      <c r="J412" s="41">
        <v>10</v>
      </c>
      <c r="K412" s="44">
        <v>1</v>
      </c>
      <c r="L412" s="20">
        <v>598672.5</v>
      </c>
      <c r="M412" s="19" t="s">
        <v>15954</v>
      </c>
      <c r="N412" s="28" t="s">
        <v>15953</v>
      </c>
    </row>
    <row r="413" spans="1:14" ht="30" x14ac:dyDescent="0.25">
      <c r="A413" s="27" t="s">
        <v>512</v>
      </c>
      <c r="B413" s="19" t="s">
        <v>17028</v>
      </c>
      <c r="C413" s="19" t="s">
        <v>16773</v>
      </c>
      <c r="D413" s="38" t="s">
        <v>16083</v>
      </c>
      <c r="E413" s="38" t="s">
        <v>515</v>
      </c>
      <c r="F413" s="41">
        <v>78181703</v>
      </c>
      <c r="G413" s="19" t="s">
        <v>498</v>
      </c>
      <c r="H413" s="41">
        <v>1</v>
      </c>
      <c r="I413" s="41">
        <v>12</v>
      </c>
      <c r="J413" s="41">
        <v>10</v>
      </c>
      <c r="K413" s="44">
        <v>1</v>
      </c>
      <c r="L413" s="20">
        <v>158742.78000000003</v>
      </c>
      <c r="M413" s="19" t="s">
        <v>15954</v>
      </c>
      <c r="N413" s="28" t="s">
        <v>15953</v>
      </c>
    </row>
    <row r="414" spans="1:14" ht="45" x14ac:dyDescent="0.25">
      <c r="A414" s="27" t="s">
        <v>512</v>
      </c>
      <c r="B414" s="19" t="s">
        <v>17027</v>
      </c>
      <c r="C414" s="19" t="s">
        <v>16772</v>
      </c>
      <c r="D414" s="38" t="s">
        <v>16082</v>
      </c>
      <c r="E414" s="38" t="s">
        <v>16340</v>
      </c>
      <c r="F414" s="41">
        <v>93151608</v>
      </c>
      <c r="G414" s="19" t="s">
        <v>498</v>
      </c>
      <c r="H414" s="41">
        <v>1</v>
      </c>
      <c r="I414" s="41">
        <v>12</v>
      </c>
      <c r="J414" s="41">
        <v>10</v>
      </c>
      <c r="K414" s="44">
        <v>1</v>
      </c>
      <c r="L414" s="20">
        <v>738796.99</v>
      </c>
      <c r="M414" s="19" t="s">
        <v>15954</v>
      </c>
      <c r="N414" s="28" t="s">
        <v>15953</v>
      </c>
    </row>
    <row r="415" spans="1:14" ht="45" x14ac:dyDescent="0.25">
      <c r="A415" s="27" t="s">
        <v>512</v>
      </c>
      <c r="B415" s="19" t="s">
        <v>17014</v>
      </c>
      <c r="C415" s="19" t="s">
        <v>16811</v>
      </c>
      <c r="D415" s="38" t="s">
        <v>16121</v>
      </c>
      <c r="E415" s="38" t="s">
        <v>516</v>
      </c>
      <c r="F415" s="41">
        <v>14121900</v>
      </c>
      <c r="G415" s="19" t="s">
        <v>498</v>
      </c>
      <c r="H415" s="41">
        <v>1</v>
      </c>
      <c r="I415" s="41">
        <v>12</v>
      </c>
      <c r="J415" s="41">
        <v>10</v>
      </c>
      <c r="K415" s="44">
        <v>1</v>
      </c>
      <c r="L415" s="20">
        <v>204027.58000000002</v>
      </c>
      <c r="M415" s="19" t="s">
        <v>15954</v>
      </c>
      <c r="N415" s="28" t="s">
        <v>15953</v>
      </c>
    </row>
    <row r="416" spans="1:14" ht="30" x14ac:dyDescent="0.25">
      <c r="A416" s="27" t="s">
        <v>512</v>
      </c>
      <c r="B416" s="19" t="s">
        <v>17026</v>
      </c>
      <c r="C416" s="19" t="s">
        <v>16769</v>
      </c>
      <c r="D416" s="38" t="s">
        <v>16079</v>
      </c>
      <c r="E416" s="38" t="s">
        <v>517</v>
      </c>
      <c r="F416" s="41">
        <v>83111500</v>
      </c>
      <c r="G416" s="19" t="s">
        <v>498</v>
      </c>
      <c r="H416" s="41">
        <v>1</v>
      </c>
      <c r="I416" s="41">
        <v>12</v>
      </c>
      <c r="J416" s="41">
        <v>10</v>
      </c>
      <c r="K416" s="44">
        <v>1</v>
      </c>
      <c r="L416" s="20">
        <v>1061761.07</v>
      </c>
      <c r="M416" s="19" t="s">
        <v>15954</v>
      </c>
      <c r="N416" s="28" t="s">
        <v>15953</v>
      </c>
    </row>
    <row r="417" spans="1:14" ht="30" x14ac:dyDescent="0.25">
      <c r="A417" s="27" t="s">
        <v>512</v>
      </c>
      <c r="B417" s="19" t="s">
        <v>17029</v>
      </c>
      <c r="C417" s="19" t="s">
        <v>16774</v>
      </c>
      <c r="D417" s="38" t="s">
        <v>16084</v>
      </c>
      <c r="E417" s="38" t="s">
        <v>518</v>
      </c>
      <c r="F417" s="41">
        <v>90101700</v>
      </c>
      <c r="G417" s="19" t="s">
        <v>498</v>
      </c>
      <c r="H417" s="41">
        <v>1</v>
      </c>
      <c r="I417" s="41">
        <v>12</v>
      </c>
      <c r="J417" s="41">
        <v>10</v>
      </c>
      <c r="K417" s="44">
        <v>1</v>
      </c>
      <c r="L417" s="20">
        <v>3270886.23</v>
      </c>
      <c r="M417" s="19" t="s">
        <v>15954</v>
      </c>
      <c r="N417" s="28" t="s">
        <v>15953</v>
      </c>
    </row>
    <row r="418" spans="1:14" ht="45" x14ac:dyDescent="0.25">
      <c r="A418" s="27" t="s">
        <v>512</v>
      </c>
      <c r="B418" s="19" t="s">
        <v>16806</v>
      </c>
      <c r="C418" s="19" t="s">
        <v>16806</v>
      </c>
      <c r="D418" s="38" t="s">
        <v>16116</v>
      </c>
      <c r="E418" s="38" t="s">
        <v>519</v>
      </c>
      <c r="F418" s="41">
        <v>93121700</v>
      </c>
      <c r="G418" s="19" t="s">
        <v>498</v>
      </c>
      <c r="H418" s="41">
        <v>1</v>
      </c>
      <c r="I418" s="41">
        <v>12</v>
      </c>
      <c r="J418" s="41">
        <v>10</v>
      </c>
      <c r="K418" s="44">
        <v>1</v>
      </c>
      <c r="L418" s="20">
        <v>770092.3899999999</v>
      </c>
      <c r="M418" s="19" t="s">
        <v>15954</v>
      </c>
      <c r="N418" s="28" t="s">
        <v>15953</v>
      </c>
    </row>
    <row r="419" spans="1:14" ht="90" x14ac:dyDescent="0.25">
      <c r="A419" s="27" t="s">
        <v>512</v>
      </c>
      <c r="B419" s="19" t="s">
        <v>17012</v>
      </c>
      <c r="C419" s="19" t="s">
        <v>16739</v>
      </c>
      <c r="D419" s="38" t="s">
        <v>16049</v>
      </c>
      <c r="E419" s="38" t="s">
        <v>16338</v>
      </c>
      <c r="F419" s="41">
        <v>15101506</v>
      </c>
      <c r="G419" s="19" t="s">
        <v>498</v>
      </c>
      <c r="H419" s="41">
        <v>1</v>
      </c>
      <c r="I419" s="41">
        <v>12</v>
      </c>
      <c r="J419" s="41">
        <v>10</v>
      </c>
      <c r="K419" s="44">
        <v>1</v>
      </c>
      <c r="L419" s="20">
        <v>2201409.5</v>
      </c>
      <c r="M419" s="19" t="s">
        <v>15954</v>
      </c>
      <c r="N419" s="28" t="s">
        <v>15953</v>
      </c>
    </row>
    <row r="420" spans="1:14" ht="45" x14ac:dyDescent="0.25">
      <c r="A420" s="27" t="s">
        <v>512</v>
      </c>
      <c r="B420" s="19" t="s">
        <v>17014</v>
      </c>
      <c r="C420" s="19" t="s">
        <v>16811</v>
      </c>
      <c r="D420" s="38" t="s">
        <v>16121</v>
      </c>
      <c r="E420" s="38" t="s">
        <v>516</v>
      </c>
      <c r="F420" s="41">
        <v>14121900</v>
      </c>
      <c r="G420" s="19" t="s">
        <v>498</v>
      </c>
      <c r="H420" s="41">
        <v>1</v>
      </c>
      <c r="I420" s="41">
        <v>12</v>
      </c>
      <c r="J420" s="41">
        <v>10</v>
      </c>
      <c r="K420" s="44">
        <v>1</v>
      </c>
      <c r="L420" s="20">
        <v>234192.5</v>
      </c>
      <c r="M420" s="19" t="s">
        <v>15954</v>
      </c>
      <c r="N420" s="28" t="s">
        <v>15953</v>
      </c>
    </row>
    <row r="421" spans="1:14" ht="30" x14ac:dyDescent="0.25">
      <c r="A421" s="27" t="s">
        <v>512</v>
      </c>
      <c r="B421" s="19" t="s">
        <v>17029</v>
      </c>
      <c r="C421" s="19" t="s">
        <v>16774</v>
      </c>
      <c r="D421" s="38" t="s">
        <v>16084</v>
      </c>
      <c r="E421" s="38" t="s">
        <v>518</v>
      </c>
      <c r="F421" s="41">
        <v>90101700</v>
      </c>
      <c r="G421" s="19" t="s">
        <v>498</v>
      </c>
      <c r="H421" s="41">
        <v>1</v>
      </c>
      <c r="I421" s="41">
        <v>12</v>
      </c>
      <c r="J421" s="41">
        <v>10</v>
      </c>
      <c r="K421" s="44">
        <v>1</v>
      </c>
      <c r="L421" s="20">
        <v>4074949.5</v>
      </c>
      <c r="M421" s="19" t="s">
        <v>15954</v>
      </c>
      <c r="N421" s="28" t="s">
        <v>15953</v>
      </c>
    </row>
    <row r="422" spans="1:14" ht="30" x14ac:dyDescent="0.25">
      <c r="A422" s="27" t="s">
        <v>512</v>
      </c>
      <c r="B422" s="19" t="s">
        <v>16764</v>
      </c>
      <c r="C422" s="19" t="s">
        <v>16764</v>
      </c>
      <c r="D422" s="38" t="s">
        <v>16074</v>
      </c>
      <c r="E422" s="38" t="s">
        <v>16339</v>
      </c>
      <c r="F422" s="41">
        <v>20102301</v>
      </c>
      <c r="G422" s="19" t="s">
        <v>498</v>
      </c>
      <c r="H422" s="41">
        <v>1</v>
      </c>
      <c r="I422" s="41">
        <v>12</v>
      </c>
      <c r="J422" s="41">
        <v>10</v>
      </c>
      <c r="K422" s="44">
        <v>1</v>
      </c>
      <c r="L422" s="20">
        <v>1538644.72</v>
      </c>
      <c r="M422" s="19" t="s">
        <v>15954</v>
      </c>
      <c r="N422" s="28" t="s">
        <v>15953</v>
      </c>
    </row>
    <row r="423" spans="1:14" ht="30" x14ac:dyDescent="0.25">
      <c r="A423" s="27" t="s">
        <v>512</v>
      </c>
      <c r="B423" s="19" t="s">
        <v>17028</v>
      </c>
      <c r="C423" s="19" t="s">
        <v>16773</v>
      </c>
      <c r="D423" s="38" t="s">
        <v>16083</v>
      </c>
      <c r="E423" s="38" t="s">
        <v>515</v>
      </c>
      <c r="F423" s="41">
        <v>78181703</v>
      </c>
      <c r="G423" s="19" t="s">
        <v>498</v>
      </c>
      <c r="H423" s="41">
        <v>1</v>
      </c>
      <c r="I423" s="41">
        <v>12</v>
      </c>
      <c r="J423" s="41">
        <v>10</v>
      </c>
      <c r="K423" s="44">
        <v>1</v>
      </c>
      <c r="L423" s="20">
        <v>262295.59999999998</v>
      </c>
      <c r="M423" s="19" t="s">
        <v>15954</v>
      </c>
      <c r="N423" s="28" t="s">
        <v>15953</v>
      </c>
    </row>
    <row r="424" spans="1:14" ht="45" x14ac:dyDescent="0.25">
      <c r="A424" s="27" t="s">
        <v>512</v>
      </c>
      <c r="B424" s="19" t="s">
        <v>17027</v>
      </c>
      <c r="C424" s="19" t="s">
        <v>16772</v>
      </c>
      <c r="D424" s="38" t="s">
        <v>16082</v>
      </c>
      <c r="E424" s="38" t="s">
        <v>16340</v>
      </c>
      <c r="F424" s="41">
        <v>93151608</v>
      </c>
      <c r="G424" s="19" t="s">
        <v>498</v>
      </c>
      <c r="H424" s="41">
        <v>1</v>
      </c>
      <c r="I424" s="41">
        <v>12</v>
      </c>
      <c r="J424" s="41">
        <v>10</v>
      </c>
      <c r="K424" s="44">
        <v>1</v>
      </c>
      <c r="L424" s="20">
        <v>1074943.57</v>
      </c>
      <c r="M424" s="19" t="s">
        <v>15954</v>
      </c>
      <c r="N424" s="28" t="s">
        <v>15953</v>
      </c>
    </row>
    <row r="425" spans="1:14" ht="30" x14ac:dyDescent="0.25">
      <c r="A425" s="27" t="s">
        <v>512</v>
      </c>
      <c r="B425" s="19" t="s">
        <v>17026</v>
      </c>
      <c r="C425" s="19" t="s">
        <v>16769</v>
      </c>
      <c r="D425" s="38" t="s">
        <v>16079</v>
      </c>
      <c r="E425" s="38" t="s">
        <v>517</v>
      </c>
      <c r="F425" s="41">
        <v>83111500</v>
      </c>
      <c r="G425" s="19" t="s">
        <v>498</v>
      </c>
      <c r="H425" s="41">
        <v>1</v>
      </c>
      <c r="I425" s="41">
        <v>12</v>
      </c>
      <c r="J425" s="41">
        <v>10</v>
      </c>
      <c r="K425" s="44">
        <v>1</v>
      </c>
      <c r="L425" s="20">
        <v>1334897.25</v>
      </c>
      <c r="M425" s="19" t="s">
        <v>15954</v>
      </c>
      <c r="N425" s="28" t="s">
        <v>15953</v>
      </c>
    </row>
    <row r="426" spans="1:14" ht="45" x14ac:dyDescent="0.25">
      <c r="A426" s="27" t="s">
        <v>512</v>
      </c>
      <c r="B426" s="19" t="s">
        <v>16806</v>
      </c>
      <c r="C426" s="19" t="s">
        <v>16806</v>
      </c>
      <c r="D426" s="38" t="s">
        <v>16116</v>
      </c>
      <c r="E426" s="38" t="s">
        <v>519</v>
      </c>
      <c r="F426" s="41">
        <v>93121700</v>
      </c>
      <c r="G426" s="19" t="s">
        <v>498</v>
      </c>
      <c r="H426" s="41">
        <v>1</v>
      </c>
      <c r="I426" s="41">
        <v>12</v>
      </c>
      <c r="J426" s="41">
        <v>10</v>
      </c>
      <c r="K426" s="44">
        <v>1</v>
      </c>
      <c r="L426" s="20">
        <v>1456677.35</v>
      </c>
      <c r="M426" s="19" t="s">
        <v>15954</v>
      </c>
      <c r="N426" s="28" t="s">
        <v>15953</v>
      </c>
    </row>
    <row r="427" spans="1:14" ht="45" x14ac:dyDescent="0.25">
      <c r="A427" s="27" t="s">
        <v>512</v>
      </c>
      <c r="B427" s="19" t="s">
        <v>17027</v>
      </c>
      <c r="C427" s="19" t="s">
        <v>16772</v>
      </c>
      <c r="D427" s="38" t="s">
        <v>16082</v>
      </c>
      <c r="E427" s="38" t="s">
        <v>16340</v>
      </c>
      <c r="F427" s="41">
        <v>93151608</v>
      </c>
      <c r="G427" s="19" t="s">
        <v>498</v>
      </c>
      <c r="H427" s="41">
        <v>1</v>
      </c>
      <c r="I427" s="41">
        <v>12</v>
      </c>
      <c r="J427" s="41">
        <v>10</v>
      </c>
      <c r="K427" s="44">
        <v>1</v>
      </c>
      <c r="L427" s="20">
        <v>650000</v>
      </c>
      <c r="M427" s="19" t="s">
        <v>15954</v>
      </c>
      <c r="N427" s="28" t="s">
        <v>15953</v>
      </c>
    </row>
    <row r="428" spans="1:14" ht="30" x14ac:dyDescent="0.25">
      <c r="A428" s="27" t="s">
        <v>512</v>
      </c>
      <c r="B428" s="19" t="s">
        <v>17026</v>
      </c>
      <c r="C428" s="19" t="s">
        <v>16769</v>
      </c>
      <c r="D428" s="38" t="s">
        <v>16079</v>
      </c>
      <c r="E428" s="38" t="s">
        <v>517</v>
      </c>
      <c r="F428" s="41">
        <v>83111500</v>
      </c>
      <c r="G428" s="19" t="s">
        <v>498</v>
      </c>
      <c r="H428" s="41">
        <v>1</v>
      </c>
      <c r="I428" s="41">
        <v>12</v>
      </c>
      <c r="J428" s="41">
        <v>10</v>
      </c>
      <c r="K428" s="44">
        <v>1</v>
      </c>
      <c r="L428" s="20">
        <v>235000</v>
      </c>
      <c r="M428" s="19" t="s">
        <v>15954</v>
      </c>
      <c r="N428" s="28" t="s">
        <v>15953</v>
      </c>
    </row>
    <row r="429" spans="1:14" ht="90" x14ac:dyDescent="0.25">
      <c r="A429" s="27" t="s">
        <v>512</v>
      </c>
      <c r="B429" s="19" t="s">
        <v>17012</v>
      </c>
      <c r="C429" s="19" t="s">
        <v>16739</v>
      </c>
      <c r="D429" s="38" t="s">
        <v>16049</v>
      </c>
      <c r="E429" s="38" t="s">
        <v>16338</v>
      </c>
      <c r="F429" s="41">
        <v>15101506</v>
      </c>
      <c r="G429" s="19" t="s">
        <v>498</v>
      </c>
      <c r="H429" s="41">
        <v>1</v>
      </c>
      <c r="I429" s="41">
        <v>12</v>
      </c>
      <c r="J429" s="41">
        <v>10</v>
      </c>
      <c r="K429" s="44">
        <v>1</v>
      </c>
      <c r="L429" s="20">
        <v>1000000</v>
      </c>
      <c r="M429" s="19" t="s">
        <v>15954</v>
      </c>
      <c r="N429" s="28" t="s">
        <v>15953</v>
      </c>
    </row>
    <row r="430" spans="1:14" ht="30" x14ac:dyDescent="0.25">
      <c r="A430" s="27" t="s">
        <v>512</v>
      </c>
      <c r="B430" s="19" t="s">
        <v>17029</v>
      </c>
      <c r="C430" s="19" t="s">
        <v>16774</v>
      </c>
      <c r="D430" s="38" t="s">
        <v>16084</v>
      </c>
      <c r="E430" s="38" t="s">
        <v>518</v>
      </c>
      <c r="F430" s="41">
        <v>90101700</v>
      </c>
      <c r="G430" s="19" t="s">
        <v>498</v>
      </c>
      <c r="H430" s="41">
        <v>1</v>
      </c>
      <c r="I430" s="41">
        <v>12</v>
      </c>
      <c r="J430" s="41">
        <v>10</v>
      </c>
      <c r="K430" s="44">
        <v>1</v>
      </c>
      <c r="L430" s="20">
        <v>1200000</v>
      </c>
      <c r="M430" s="19" t="s">
        <v>15954</v>
      </c>
      <c r="N430" s="28" t="s">
        <v>15953</v>
      </c>
    </row>
    <row r="431" spans="1:14" ht="30" x14ac:dyDescent="0.25">
      <c r="A431" s="27" t="s">
        <v>512</v>
      </c>
      <c r="B431" s="19" t="s">
        <v>16764</v>
      </c>
      <c r="C431" s="19" t="s">
        <v>16764</v>
      </c>
      <c r="D431" s="38" t="s">
        <v>16074</v>
      </c>
      <c r="E431" s="38" t="s">
        <v>16339</v>
      </c>
      <c r="F431" s="41">
        <v>20102301</v>
      </c>
      <c r="G431" s="19" t="s">
        <v>498</v>
      </c>
      <c r="H431" s="41">
        <v>1</v>
      </c>
      <c r="I431" s="41">
        <v>12</v>
      </c>
      <c r="J431" s="41">
        <v>10</v>
      </c>
      <c r="K431" s="44">
        <v>1</v>
      </c>
      <c r="L431" s="20">
        <v>400000</v>
      </c>
      <c r="M431" s="19" t="s">
        <v>15954</v>
      </c>
      <c r="N431" s="28" t="s">
        <v>15953</v>
      </c>
    </row>
    <row r="432" spans="1:14" ht="30" x14ac:dyDescent="0.25">
      <c r="A432" s="27" t="s">
        <v>512</v>
      </c>
      <c r="B432" s="19" t="s">
        <v>17028</v>
      </c>
      <c r="C432" s="19" t="s">
        <v>16773</v>
      </c>
      <c r="D432" s="38" t="s">
        <v>16083</v>
      </c>
      <c r="E432" s="38" t="s">
        <v>520</v>
      </c>
      <c r="F432" s="41">
        <v>78181703</v>
      </c>
      <c r="G432" s="19" t="s">
        <v>498</v>
      </c>
      <c r="H432" s="41">
        <v>1</v>
      </c>
      <c r="I432" s="41">
        <v>12</v>
      </c>
      <c r="J432" s="41">
        <v>10</v>
      </c>
      <c r="K432" s="44">
        <v>1</v>
      </c>
      <c r="L432" s="20">
        <v>300000</v>
      </c>
      <c r="M432" s="19" t="s">
        <v>15954</v>
      </c>
      <c r="N432" s="28" t="s">
        <v>15953</v>
      </c>
    </row>
    <row r="433" spans="1:14" ht="45" x14ac:dyDescent="0.25">
      <c r="A433" s="27" t="s">
        <v>512</v>
      </c>
      <c r="B433" s="19" t="s">
        <v>17027</v>
      </c>
      <c r="C433" s="19" t="s">
        <v>16772</v>
      </c>
      <c r="D433" s="38" t="s">
        <v>16082</v>
      </c>
      <c r="E433" s="38" t="s">
        <v>16340</v>
      </c>
      <c r="F433" s="41">
        <v>93151608</v>
      </c>
      <c r="G433" s="19" t="s">
        <v>498</v>
      </c>
      <c r="H433" s="41">
        <v>1</v>
      </c>
      <c r="I433" s="41">
        <v>12</v>
      </c>
      <c r="J433" s="41">
        <v>10</v>
      </c>
      <c r="K433" s="44">
        <v>1</v>
      </c>
      <c r="L433" s="20">
        <v>200000</v>
      </c>
      <c r="M433" s="19" t="s">
        <v>15954</v>
      </c>
      <c r="N433" s="28" t="s">
        <v>15953</v>
      </c>
    </row>
    <row r="434" spans="1:14" ht="30" x14ac:dyDescent="0.25">
      <c r="A434" s="27" t="s">
        <v>512</v>
      </c>
      <c r="B434" s="19" t="s">
        <v>17026</v>
      </c>
      <c r="C434" s="19" t="s">
        <v>16769</v>
      </c>
      <c r="D434" s="38" t="s">
        <v>16079</v>
      </c>
      <c r="E434" s="38" t="s">
        <v>517</v>
      </c>
      <c r="F434" s="41">
        <v>83111500</v>
      </c>
      <c r="G434" s="19" t="s">
        <v>498</v>
      </c>
      <c r="H434" s="41">
        <v>1</v>
      </c>
      <c r="I434" s="41">
        <v>12</v>
      </c>
      <c r="J434" s="41">
        <v>10</v>
      </c>
      <c r="K434" s="44">
        <v>1</v>
      </c>
      <c r="L434" s="20">
        <v>200000</v>
      </c>
      <c r="M434" s="19" t="s">
        <v>15954</v>
      </c>
      <c r="N434" s="28" t="s">
        <v>15953</v>
      </c>
    </row>
    <row r="435" spans="1:14" ht="90" x14ac:dyDescent="0.25">
      <c r="A435" s="27" t="s">
        <v>512</v>
      </c>
      <c r="B435" s="19" t="s">
        <v>17012</v>
      </c>
      <c r="C435" s="19" t="s">
        <v>16739</v>
      </c>
      <c r="D435" s="38" t="s">
        <v>16049</v>
      </c>
      <c r="E435" s="38" t="s">
        <v>16338</v>
      </c>
      <c r="F435" s="41">
        <v>15101506</v>
      </c>
      <c r="G435" s="19" t="s">
        <v>498</v>
      </c>
      <c r="H435" s="41">
        <v>9</v>
      </c>
      <c r="I435" s="41">
        <v>12</v>
      </c>
      <c r="J435" s="41">
        <v>10</v>
      </c>
      <c r="K435" s="44">
        <v>1</v>
      </c>
      <c r="L435" s="20">
        <v>1348717.29</v>
      </c>
      <c r="M435" s="19" t="s">
        <v>15954</v>
      </c>
      <c r="N435" s="28" t="s">
        <v>15953</v>
      </c>
    </row>
    <row r="436" spans="1:14" ht="30" x14ac:dyDescent="0.25">
      <c r="A436" s="27" t="s">
        <v>512</v>
      </c>
      <c r="B436" s="19" t="s">
        <v>17029</v>
      </c>
      <c r="C436" s="19" t="s">
        <v>16774</v>
      </c>
      <c r="D436" s="38" t="s">
        <v>16084</v>
      </c>
      <c r="E436" s="38" t="s">
        <v>518</v>
      </c>
      <c r="F436" s="41">
        <v>90101700</v>
      </c>
      <c r="G436" s="19" t="s">
        <v>498</v>
      </c>
      <c r="H436" s="41">
        <v>9</v>
      </c>
      <c r="I436" s="41">
        <v>12</v>
      </c>
      <c r="J436" s="41">
        <v>10</v>
      </c>
      <c r="K436" s="44">
        <v>1</v>
      </c>
      <c r="L436" s="20">
        <v>1782266.87</v>
      </c>
      <c r="M436" s="19" t="s">
        <v>15954</v>
      </c>
      <c r="N436" s="28" t="s">
        <v>15953</v>
      </c>
    </row>
    <row r="437" spans="1:14" ht="30" x14ac:dyDescent="0.25">
      <c r="A437" s="27" t="s">
        <v>512</v>
      </c>
      <c r="B437" s="19" t="s">
        <v>16764</v>
      </c>
      <c r="C437" s="19" t="s">
        <v>16764</v>
      </c>
      <c r="D437" s="38" t="s">
        <v>16074</v>
      </c>
      <c r="E437" s="38" t="s">
        <v>16339</v>
      </c>
      <c r="F437" s="41">
        <v>20102301</v>
      </c>
      <c r="G437" s="19" t="s">
        <v>498</v>
      </c>
      <c r="H437" s="41">
        <v>9</v>
      </c>
      <c r="I437" s="41">
        <v>12</v>
      </c>
      <c r="J437" s="41">
        <v>10</v>
      </c>
      <c r="K437" s="44">
        <v>1</v>
      </c>
      <c r="L437" s="20">
        <v>1348717.29</v>
      </c>
      <c r="M437" s="19" t="s">
        <v>15954</v>
      </c>
      <c r="N437" s="28" t="s">
        <v>15953</v>
      </c>
    </row>
    <row r="438" spans="1:14" ht="30" x14ac:dyDescent="0.25">
      <c r="A438" s="27" t="s">
        <v>512</v>
      </c>
      <c r="B438" s="19" t="s">
        <v>17028</v>
      </c>
      <c r="C438" s="19" t="s">
        <v>16773</v>
      </c>
      <c r="D438" s="38" t="s">
        <v>16083</v>
      </c>
      <c r="E438" s="38" t="s">
        <v>520</v>
      </c>
      <c r="F438" s="41">
        <v>78181703</v>
      </c>
      <c r="G438" s="19" t="s">
        <v>498</v>
      </c>
      <c r="H438" s="41">
        <v>9</v>
      </c>
      <c r="I438" s="41">
        <v>12</v>
      </c>
      <c r="J438" s="41">
        <v>10</v>
      </c>
      <c r="K438" s="44">
        <v>1</v>
      </c>
      <c r="L438" s="20">
        <v>289004.78999999998</v>
      </c>
      <c r="M438" s="19" t="s">
        <v>15954</v>
      </c>
      <c r="N438" s="28" t="s">
        <v>15953</v>
      </c>
    </row>
    <row r="439" spans="1:14" ht="45" x14ac:dyDescent="0.25">
      <c r="A439" s="27" t="s">
        <v>512</v>
      </c>
      <c r="B439" s="19" t="s">
        <v>17027</v>
      </c>
      <c r="C439" s="19" t="s">
        <v>16772</v>
      </c>
      <c r="D439" s="38" t="s">
        <v>16082</v>
      </c>
      <c r="E439" s="38" t="s">
        <v>16341</v>
      </c>
      <c r="F439" s="41">
        <v>93151608</v>
      </c>
      <c r="G439" s="19" t="s">
        <v>498</v>
      </c>
      <c r="H439" s="41">
        <v>9</v>
      </c>
      <c r="I439" s="41">
        <v>12</v>
      </c>
      <c r="J439" s="41">
        <v>10</v>
      </c>
      <c r="K439" s="44">
        <v>1</v>
      </c>
      <c r="L439" s="20">
        <v>289004.78999999998</v>
      </c>
      <c r="M439" s="19" t="s">
        <v>15954</v>
      </c>
      <c r="N439" s="28" t="s">
        <v>15953</v>
      </c>
    </row>
    <row r="440" spans="1:14" ht="30" x14ac:dyDescent="0.25">
      <c r="A440" s="27" t="s">
        <v>512</v>
      </c>
      <c r="B440" s="19" t="s">
        <v>17026</v>
      </c>
      <c r="C440" s="19" t="s">
        <v>16769</v>
      </c>
      <c r="D440" s="38" t="s">
        <v>16079</v>
      </c>
      <c r="E440" s="38" t="s">
        <v>517</v>
      </c>
      <c r="F440" s="41">
        <v>83111500</v>
      </c>
      <c r="G440" s="19" t="s">
        <v>498</v>
      </c>
      <c r="H440" s="41">
        <v>9</v>
      </c>
      <c r="I440" s="41">
        <v>12</v>
      </c>
      <c r="J440" s="41">
        <v>10</v>
      </c>
      <c r="K440" s="44">
        <v>1</v>
      </c>
      <c r="L440" s="20">
        <v>722511.98</v>
      </c>
      <c r="M440" s="19" t="s">
        <v>15954</v>
      </c>
      <c r="N440" s="28" t="s">
        <v>15953</v>
      </c>
    </row>
    <row r="441" spans="1:14" ht="60" x14ac:dyDescent="0.25">
      <c r="A441" s="27" t="s">
        <v>521</v>
      </c>
      <c r="B441" s="19" t="s">
        <v>17020</v>
      </c>
      <c r="C441" s="19" t="s">
        <v>16810</v>
      </c>
      <c r="D441" s="38" t="s">
        <v>16120</v>
      </c>
      <c r="E441" s="38" t="s">
        <v>522</v>
      </c>
      <c r="F441" s="41" t="s">
        <v>523</v>
      </c>
      <c r="G441" s="19" t="s">
        <v>471</v>
      </c>
      <c r="H441" s="41">
        <v>1</v>
      </c>
      <c r="I441" s="41">
        <v>12</v>
      </c>
      <c r="J441" s="41">
        <v>10</v>
      </c>
      <c r="K441" s="44">
        <v>1</v>
      </c>
      <c r="L441" s="20">
        <v>941671.93</v>
      </c>
      <c r="M441" s="19" t="s">
        <v>15954</v>
      </c>
      <c r="N441" s="28" t="s">
        <v>15953</v>
      </c>
    </row>
    <row r="442" spans="1:14" ht="30" x14ac:dyDescent="0.25">
      <c r="A442" s="27" t="s">
        <v>521</v>
      </c>
      <c r="B442" s="19" t="s">
        <v>17011</v>
      </c>
      <c r="C442" s="19" t="s">
        <v>16738</v>
      </c>
      <c r="D442" s="38" t="s">
        <v>16048</v>
      </c>
      <c r="E442" s="38" t="s">
        <v>524</v>
      </c>
      <c r="F442" s="41" t="s">
        <v>525</v>
      </c>
      <c r="G442" s="19" t="s">
        <v>471</v>
      </c>
      <c r="H442" s="41">
        <v>1</v>
      </c>
      <c r="I442" s="41">
        <v>12</v>
      </c>
      <c r="J442" s="41">
        <v>10</v>
      </c>
      <c r="K442" s="44">
        <v>1</v>
      </c>
      <c r="L442" s="20">
        <v>142803.34</v>
      </c>
      <c r="M442" s="19" t="s">
        <v>15954</v>
      </c>
      <c r="N442" s="28" t="s">
        <v>15953</v>
      </c>
    </row>
    <row r="443" spans="1:14" ht="45" x14ac:dyDescent="0.25">
      <c r="A443" s="27" t="s">
        <v>521</v>
      </c>
      <c r="B443" s="19" t="s">
        <v>16745</v>
      </c>
      <c r="C443" s="19" t="s">
        <v>16745</v>
      </c>
      <c r="D443" s="38" t="s">
        <v>16055</v>
      </c>
      <c r="E443" s="38" t="s">
        <v>526</v>
      </c>
      <c r="F443" s="41" t="s">
        <v>474</v>
      </c>
      <c r="G443" s="19" t="s">
        <v>471</v>
      </c>
      <c r="H443" s="41">
        <v>1</v>
      </c>
      <c r="I443" s="41">
        <v>12</v>
      </c>
      <c r="J443" s="41">
        <v>10</v>
      </c>
      <c r="K443" s="44">
        <v>1</v>
      </c>
      <c r="L443" s="20">
        <v>711661.95</v>
      </c>
      <c r="M443" s="19" t="s">
        <v>15954</v>
      </c>
      <c r="N443" s="28" t="s">
        <v>15953</v>
      </c>
    </row>
    <row r="444" spans="1:14" ht="30" x14ac:dyDescent="0.25">
      <c r="A444" s="27" t="s">
        <v>521</v>
      </c>
      <c r="B444" s="19" t="s">
        <v>17026</v>
      </c>
      <c r="C444" s="19" t="s">
        <v>16769</v>
      </c>
      <c r="D444" s="38" t="s">
        <v>16079</v>
      </c>
      <c r="E444" s="38" t="s">
        <v>527</v>
      </c>
      <c r="F444" s="41" t="s">
        <v>166</v>
      </c>
      <c r="G444" s="19" t="s">
        <v>471</v>
      </c>
      <c r="H444" s="41">
        <v>1</v>
      </c>
      <c r="I444" s="41">
        <v>12</v>
      </c>
      <c r="J444" s="41">
        <v>10</v>
      </c>
      <c r="K444" s="44">
        <v>1</v>
      </c>
      <c r="L444" s="20">
        <v>1129495.45</v>
      </c>
      <c r="M444" s="19" t="s">
        <v>15954</v>
      </c>
      <c r="N444" s="28" t="s">
        <v>15953</v>
      </c>
    </row>
    <row r="445" spans="1:14" ht="45" x14ac:dyDescent="0.25">
      <c r="A445" s="27" t="s">
        <v>521</v>
      </c>
      <c r="B445" s="19" t="s">
        <v>17027</v>
      </c>
      <c r="C445" s="19" t="s">
        <v>16772</v>
      </c>
      <c r="D445" s="38" t="s">
        <v>16082</v>
      </c>
      <c r="E445" s="38" t="s">
        <v>528</v>
      </c>
      <c r="F445" s="41" t="s">
        <v>172</v>
      </c>
      <c r="G445" s="19" t="s">
        <v>471</v>
      </c>
      <c r="H445" s="41">
        <v>1</v>
      </c>
      <c r="I445" s="41">
        <v>12</v>
      </c>
      <c r="J445" s="41">
        <v>10</v>
      </c>
      <c r="K445" s="44">
        <v>1</v>
      </c>
      <c r="L445" s="20">
        <v>111033.79</v>
      </c>
      <c r="M445" s="19" t="s">
        <v>15954</v>
      </c>
      <c r="N445" s="28" t="s">
        <v>15953</v>
      </c>
    </row>
    <row r="446" spans="1:14" ht="30" x14ac:dyDescent="0.25">
      <c r="A446" s="27" t="s">
        <v>521</v>
      </c>
      <c r="B446" s="19" t="s">
        <v>17028</v>
      </c>
      <c r="C446" s="19" t="s">
        <v>16773</v>
      </c>
      <c r="D446" s="38" t="s">
        <v>16083</v>
      </c>
      <c r="E446" s="38" t="s">
        <v>529</v>
      </c>
      <c r="F446" s="41" t="s">
        <v>530</v>
      </c>
      <c r="G446" s="19" t="s">
        <v>471</v>
      </c>
      <c r="H446" s="41">
        <v>1</v>
      </c>
      <c r="I446" s="41">
        <v>12</v>
      </c>
      <c r="J446" s="41">
        <v>10</v>
      </c>
      <c r="K446" s="44">
        <v>1</v>
      </c>
      <c r="L446" s="20">
        <v>1217101.19</v>
      </c>
      <c r="M446" s="19" t="s">
        <v>15954</v>
      </c>
      <c r="N446" s="28" t="s">
        <v>15953</v>
      </c>
    </row>
    <row r="447" spans="1:14" ht="30" x14ac:dyDescent="0.25">
      <c r="A447" s="27" t="s">
        <v>521</v>
      </c>
      <c r="B447" s="19" t="s">
        <v>17029</v>
      </c>
      <c r="C447" s="19" t="s">
        <v>16774</v>
      </c>
      <c r="D447" s="38" t="s">
        <v>16084</v>
      </c>
      <c r="E447" s="38" t="s">
        <v>531</v>
      </c>
      <c r="F447" s="41" t="s">
        <v>267</v>
      </c>
      <c r="G447" s="19" t="s">
        <v>471</v>
      </c>
      <c r="H447" s="41">
        <v>1</v>
      </c>
      <c r="I447" s="41">
        <v>12</v>
      </c>
      <c r="J447" s="41">
        <v>10</v>
      </c>
      <c r="K447" s="44">
        <v>1</v>
      </c>
      <c r="L447" s="20">
        <v>2147518.08</v>
      </c>
      <c r="M447" s="19" t="s">
        <v>15954</v>
      </c>
      <c r="N447" s="28" t="s">
        <v>15953</v>
      </c>
    </row>
    <row r="448" spans="1:14" ht="45" x14ac:dyDescent="0.25">
      <c r="A448" s="27" t="s">
        <v>521</v>
      </c>
      <c r="B448" s="19" t="s">
        <v>17022</v>
      </c>
      <c r="C448" s="19" t="s">
        <v>16787</v>
      </c>
      <c r="D448" s="38" t="s">
        <v>16097</v>
      </c>
      <c r="E448" s="38" t="s">
        <v>532</v>
      </c>
      <c r="F448" s="41" t="s">
        <v>267</v>
      </c>
      <c r="G448" s="19" t="s">
        <v>471</v>
      </c>
      <c r="H448" s="41">
        <v>1</v>
      </c>
      <c r="I448" s="41">
        <v>12</v>
      </c>
      <c r="J448" s="41">
        <v>10</v>
      </c>
      <c r="K448" s="44">
        <v>1</v>
      </c>
      <c r="L448" s="20">
        <v>1133007.6599999999</v>
      </c>
      <c r="M448" s="19" t="s">
        <v>15954</v>
      </c>
      <c r="N448" s="28" t="s">
        <v>15953</v>
      </c>
    </row>
    <row r="449" spans="1:14" ht="45" x14ac:dyDescent="0.25">
      <c r="A449" s="27" t="s">
        <v>521</v>
      </c>
      <c r="B449" s="19" t="s">
        <v>16806</v>
      </c>
      <c r="C449" s="19" t="s">
        <v>16806</v>
      </c>
      <c r="D449" s="38" t="s">
        <v>16116</v>
      </c>
      <c r="E449" s="38" t="s">
        <v>533</v>
      </c>
      <c r="F449" s="41" t="s">
        <v>493</v>
      </c>
      <c r="G449" s="19" t="s">
        <v>471</v>
      </c>
      <c r="H449" s="41">
        <v>1</v>
      </c>
      <c r="I449" s="41">
        <v>12</v>
      </c>
      <c r="J449" s="41">
        <v>10</v>
      </c>
      <c r="K449" s="44">
        <v>1</v>
      </c>
      <c r="L449" s="20">
        <v>3074502.57</v>
      </c>
      <c r="M449" s="19" t="s">
        <v>15954</v>
      </c>
      <c r="N449" s="28" t="s">
        <v>15953</v>
      </c>
    </row>
    <row r="450" spans="1:14" ht="60" x14ac:dyDescent="0.25">
      <c r="A450" s="27" t="s">
        <v>521</v>
      </c>
      <c r="B450" s="19" t="s">
        <v>17020</v>
      </c>
      <c r="C450" s="19" t="s">
        <v>16810</v>
      </c>
      <c r="D450" s="38" t="s">
        <v>16120</v>
      </c>
      <c r="E450" s="38" t="s">
        <v>534</v>
      </c>
      <c r="F450" s="41" t="s">
        <v>523</v>
      </c>
      <c r="G450" s="19" t="s">
        <v>471</v>
      </c>
      <c r="H450" s="41">
        <v>1</v>
      </c>
      <c r="I450" s="41">
        <v>12</v>
      </c>
      <c r="J450" s="41">
        <v>10</v>
      </c>
      <c r="K450" s="44">
        <v>1</v>
      </c>
      <c r="L450" s="20">
        <v>843093</v>
      </c>
      <c r="M450" s="19" t="s">
        <v>15954</v>
      </c>
      <c r="N450" s="28" t="s">
        <v>15953</v>
      </c>
    </row>
    <row r="451" spans="1:14" ht="30" x14ac:dyDescent="0.25">
      <c r="A451" s="27" t="s">
        <v>521</v>
      </c>
      <c r="B451" s="19" t="s">
        <v>17011</v>
      </c>
      <c r="C451" s="19" t="s">
        <v>16738</v>
      </c>
      <c r="D451" s="38" t="s">
        <v>16048</v>
      </c>
      <c r="E451" s="38" t="s">
        <v>524</v>
      </c>
      <c r="F451" s="41" t="s">
        <v>525</v>
      </c>
      <c r="G451" s="19" t="s">
        <v>471</v>
      </c>
      <c r="H451" s="41">
        <v>1</v>
      </c>
      <c r="I451" s="41">
        <v>12</v>
      </c>
      <c r="J451" s="41">
        <v>10</v>
      </c>
      <c r="K451" s="44">
        <v>1</v>
      </c>
      <c r="L451" s="20">
        <v>81967.37</v>
      </c>
      <c r="M451" s="19" t="s">
        <v>15954</v>
      </c>
      <c r="N451" s="28" t="s">
        <v>15953</v>
      </c>
    </row>
    <row r="452" spans="1:14" ht="45" x14ac:dyDescent="0.25">
      <c r="A452" s="27" t="s">
        <v>521</v>
      </c>
      <c r="B452" s="19" t="s">
        <v>16745</v>
      </c>
      <c r="C452" s="19" t="s">
        <v>16745</v>
      </c>
      <c r="D452" s="38" t="s">
        <v>16055</v>
      </c>
      <c r="E452" s="38" t="s">
        <v>526</v>
      </c>
      <c r="F452" s="41" t="s">
        <v>474</v>
      </c>
      <c r="G452" s="19" t="s">
        <v>471</v>
      </c>
      <c r="H452" s="41">
        <v>1</v>
      </c>
      <c r="I452" s="41">
        <v>12</v>
      </c>
      <c r="J452" s="41">
        <v>10</v>
      </c>
      <c r="K452" s="44">
        <v>1</v>
      </c>
      <c r="L452" s="20">
        <v>444965.75</v>
      </c>
      <c r="M452" s="19" t="s">
        <v>15954</v>
      </c>
      <c r="N452" s="28" t="s">
        <v>15953</v>
      </c>
    </row>
    <row r="453" spans="1:14" ht="30" x14ac:dyDescent="0.25">
      <c r="A453" s="27" t="s">
        <v>521</v>
      </c>
      <c r="B453" s="19" t="s">
        <v>17026</v>
      </c>
      <c r="C453" s="19" t="s">
        <v>16769</v>
      </c>
      <c r="D453" s="38" t="s">
        <v>16079</v>
      </c>
      <c r="E453" s="38" t="s">
        <v>527</v>
      </c>
      <c r="F453" s="41" t="s">
        <v>166</v>
      </c>
      <c r="G453" s="19" t="s">
        <v>471</v>
      </c>
      <c r="H453" s="41">
        <v>1</v>
      </c>
      <c r="I453" s="41">
        <v>12</v>
      </c>
      <c r="J453" s="41">
        <v>10</v>
      </c>
      <c r="K453" s="44">
        <v>1</v>
      </c>
      <c r="L453" s="20">
        <v>1629979.8</v>
      </c>
      <c r="M453" s="19" t="s">
        <v>15954</v>
      </c>
      <c r="N453" s="28" t="s">
        <v>15953</v>
      </c>
    </row>
    <row r="454" spans="1:14" ht="45" x14ac:dyDescent="0.25">
      <c r="A454" s="27" t="s">
        <v>521</v>
      </c>
      <c r="B454" s="19" t="s">
        <v>17027</v>
      </c>
      <c r="C454" s="19" t="s">
        <v>16772</v>
      </c>
      <c r="D454" s="38" t="s">
        <v>16082</v>
      </c>
      <c r="E454" s="38" t="s">
        <v>528</v>
      </c>
      <c r="F454" s="41" t="s">
        <v>172</v>
      </c>
      <c r="G454" s="19" t="s">
        <v>471</v>
      </c>
      <c r="H454" s="41">
        <v>1</v>
      </c>
      <c r="I454" s="41">
        <v>12</v>
      </c>
      <c r="J454" s="41">
        <v>10</v>
      </c>
      <c r="K454" s="44">
        <v>1</v>
      </c>
      <c r="L454" s="20">
        <v>140515.5</v>
      </c>
      <c r="M454" s="19" t="s">
        <v>15954</v>
      </c>
      <c r="N454" s="28" t="s">
        <v>15953</v>
      </c>
    </row>
    <row r="455" spans="1:14" ht="30" x14ac:dyDescent="0.25">
      <c r="A455" s="27" t="s">
        <v>521</v>
      </c>
      <c r="B455" s="19" t="s">
        <v>17028</v>
      </c>
      <c r="C455" s="19" t="s">
        <v>16773</v>
      </c>
      <c r="D455" s="38" t="s">
        <v>16083</v>
      </c>
      <c r="E455" s="38" t="s">
        <v>529</v>
      </c>
      <c r="F455" s="41" t="s">
        <v>530</v>
      </c>
      <c r="G455" s="19" t="s">
        <v>471</v>
      </c>
      <c r="H455" s="41">
        <v>1</v>
      </c>
      <c r="I455" s="41">
        <v>12</v>
      </c>
      <c r="J455" s="41">
        <v>10</v>
      </c>
      <c r="K455" s="44">
        <v>1</v>
      </c>
      <c r="L455" s="20">
        <v>974240.8</v>
      </c>
      <c r="M455" s="19" t="s">
        <v>15954</v>
      </c>
      <c r="N455" s="28" t="s">
        <v>15953</v>
      </c>
    </row>
    <row r="456" spans="1:14" ht="30" x14ac:dyDescent="0.25">
      <c r="A456" s="27" t="s">
        <v>521</v>
      </c>
      <c r="B456" s="19" t="s">
        <v>16812</v>
      </c>
      <c r="C456" s="19" t="s">
        <v>16812</v>
      </c>
      <c r="D456" s="38" t="s">
        <v>16122</v>
      </c>
      <c r="E456" s="38" t="s">
        <v>535</v>
      </c>
      <c r="F456" s="41" t="s">
        <v>536</v>
      </c>
      <c r="G456" s="19" t="s">
        <v>471</v>
      </c>
      <c r="H456" s="41">
        <v>1</v>
      </c>
      <c r="I456" s="41">
        <v>12</v>
      </c>
      <c r="J456" s="41">
        <v>10</v>
      </c>
      <c r="K456" s="44">
        <v>1</v>
      </c>
      <c r="L456" s="20">
        <v>39812.720000000001</v>
      </c>
      <c r="M456" s="19" t="s">
        <v>15954</v>
      </c>
      <c r="N456" s="28" t="s">
        <v>15953</v>
      </c>
    </row>
    <row r="457" spans="1:14" ht="30" x14ac:dyDescent="0.25">
      <c r="A457" s="27" t="s">
        <v>521</v>
      </c>
      <c r="B457" s="19" t="s">
        <v>17029</v>
      </c>
      <c r="C457" s="19" t="s">
        <v>16774</v>
      </c>
      <c r="D457" s="38" t="s">
        <v>16084</v>
      </c>
      <c r="E457" s="38" t="s">
        <v>531</v>
      </c>
      <c r="F457" s="41" t="s">
        <v>267</v>
      </c>
      <c r="G457" s="19" t="s">
        <v>471</v>
      </c>
      <c r="H457" s="41">
        <v>1</v>
      </c>
      <c r="I457" s="41">
        <v>12</v>
      </c>
      <c r="J457" s="41">
        <v>10</v>
      </c>
      <c r="K457" s="44">
        <v>1</v>
      </c>
      <c r="L457" s="20">
        <v>2805626.15</v>
      </c>
      <c r="M457" s="19" t="s">
        <v>15954</v>
      </c>
      <c r="N457" s="28" t="s">
        <v>15953</v>
      </c>
    </row>
    <row r="458" spans="1:14" ht="45" x14ac:dyDescent="0.25">
      <c r="A458" s="27" t="s">
        <v>521</v>
      </c>
      <c r="B458" s="19" t="s">
        <v>17022</v>
      </c>
      <c r="C458" s="19" t="s">
        <v>16787</v>
      </c>
      <c r="D458" s="38" t="s">
        <v>16097</v>
      </c>
      <c r="E458" s="38" t="s">
        <v>532</v>
      </c>
      <c r="F458" s="41" t="s">
        <v>267</v>
      </c>
      <c r="G458" s="19" t="s">
        <v>471</v>
      </c>
      <c r="H458" s="41">
        <v>1</v>
      </c>
      <c r="I458" s="41">
        <v>12</v>
      </c>
      <c r="J458" s="41">
        <v>10</v>
      </c>
      <c r="K458" s="44">
        <v>1</v>
      </c>
      <c r="L458" s="20">
        <v>1053866.25</v>
      </c>
      <c r="M458" s="19" t="s">
        <v>15954</v>
      </c>
      <c r="N458" s="28" t="s">
        <v>15953</v>
      </c>
    </row>
    <row r="459" spans="1:14" ht="45" x14ac:dyDescent="0.25">
      <c r="A459" s="27" t="s">
        <v>521</v>
      </c>
      <c r="B459" s="19" t="s">
        <v>16806</v>
      </c>
      <c r="C459" s="19" t="s">
        <v>16806</v>
      </c>
      <c r="D459" s="38" t="s">
        <v>16116</v>
      </c>
      <c r="E459" s="38" t="s">
        <v>533</v>
      </c>
      <c r="F459" s="41" t="s">
        <v>493</v>
      </c>
      <c r="G459" s="19" t="s">
        <v>471</v>
      </c>
      <c r="H459" s="41">
        <v>1</v>
      </c>
      <c r="I459" s="41">
        <v>12</v>
      </c>
      <c r="J459" s="41">
        <v>10</v>
      </c>
      <c r="K459" s="44">
        <v>1</v>
      </c>
      <c r="L459" s="20">
        <v>4163942.65</v>
      </c>
      <c r="M459" s="19" t="s">
        <v>15954</v>
      </c>
      <c r="N459" s="28" t="s">
        <v>15953</v>
      </c>
    </row>
    <row r="460" spans="1:14" ht="90" x14ac:dyDescent="0.25">
      <c r="A460" s="27" t="s">
        <v>537</v>
      </c>
      <c r="B460" s="19" t="s">
        <v>17012</v>
      </c>
      <c r="C460" s="19" t="s">
        <v>16739</v>
      </c>
      <c r="D460" s="38" t="s">
        <v>16049</v>
      </c>
      <c r="E460" s="38" t="s">
        <v>538</v>
      </c>
      <c r="F460" s="41" t="s">
        <v>36</v>
      </c>
      <c r="G460" s="19" t="s">
        <v>471</v>
      </c>
      <c r="H460" s="41">
        <v>1</v>
      </c>
      <c r="I460" s="41">
        <v>12</v>
      </c>
      <c r="J460" s="41">
        <v>10</v>
      </c>
      <c r="K460" s="44">
        <v>1</v>
      </c>
      <c r="L460" s="20">
        <v>2478722.5699999998</v>
      </c>
      <c r="M460" s="19" t="s">
        <v>15954</v>
      </c>
      <c r="N460" s="28" t="s">
        <v>15953</v>
      </c>
    </row>
    <row r="461" spans="1:14" ht="30" x14ac:dyDescent="0.25">
      <c r="A461" s="27" t="s">
        <v>537</v>
      </c>
      <c r="B461" s="19" t="s">
        <v>17013</v>
      </c>
      <c r="C461" s="19" t="s">
        <v>16740</v>
      </c>
      <c r="D461" s="38" t="s">
        <v>16050</v>
      </c>
      <c r="E461" s="38" t="s">
        <v>539</v>
      </c>
      <c r="F461" s="41" t="s">
        <v>540</v>
      </c>
      <c r="G461" s="19" t="s">
        <v>471</v>
      </c>
      <c r="H461" s="41">
        <v>1</v>
      </c>
      <c r="I461" s="41">
        <v>12</v>
      </c>
      <c r="J461" s="41">
        <v>10</v>
      </c>
      <c r="K461" s="44">
        <v>1</v>
      </c>
      <c r="L461" s="20">
        <v>503323.92000000004</v>
      </c>
      <c r="M461" s="19" t="s">
        <v>15954</v>
      </c>
      <c r="N461" s="28" t="s">
        <v>15953</v>
      </c>
    </row>
    <row r="462" spans="1:14" ht="45" x14ac:dyDescent="0.25">
      <c r="A462" s="27" t="s">
        <v>537</v>
      </c>
      <c r="B462" s="19" t="s">
        <v>17027</v>
      </c>
      <c r="C462" s="19" t="s">
        <v>16772</v>
      </c>
      <c r="D462" s="38" t="s">
        <v>16082</v>
      </c>
      <c r="E462" s="38" t="s">
        <v>528</v>
      </c>
      <c r="F462" s="41" t="s">
        <v>541</v>
      </c>
      <c r="G462" s="19" t="s">
        <v>471</v>
      </c>
      <c r="H462" s="41">
        <v>1</v>
      </c>
      <c r="I462" s="41">
        <v>12</v>
      </c>
      <c r="J462" s="41">
        <v>10</v>
      </c>
      <c r="K462" s="44">
        <v>1</v>
      </c>
      <c r="L462" s="20">
        <v>360520.57</v>
      </c>
      <c r="M462" s="19" t="s">
        <v>15954</v>
      </c>
      <c r="N462" s="28" t="s">
        <v>15953</v>
      </c>
    </row>
    <row r="463" spans="1:14" ht="45" x14ac:dyDescent="0.25">
      <c r="A463" s="27" t="s">
        <v>537</v>
      </c>
      <c r="B463" s="19" t="s">
        <v>17029</v>
      </c>
      <c r="C463" s="19" t="s">
        <v>16774</v>
      </c>
      <c r="D463" s="38" t="s">
        <v>16084</v>
      </c>
      <c r="E463" s="38" t="s">
        <v>542</v>
      </c>
      <c r="F463" s="41" t="s">
        <v>480</v>
      </c>
      <c r="G463" s="19" t="s">
        <v>471</v>
      </c>
      <c r="H463" s="41">
        <v>1</v>
      </c>
      <c r="I463" s="41">
        <v>12</v>
      </c>
      <c r="J463" s="41">
        <v>10</v>
      </c>
      <c r="K463" s="44">
        <v>1</v>
      </c>
      <c r="L463" s="20">
        <v>4855511.7700000005</v>
      </c>
      <c r="M463" s="19" t="s">
        <v>15954</v>
      </c>
      <c r="N463" s="28" t="s">
        <v>15953</v>
      </c>
    </row>
    <row r="464" spans="1:14" x14ac:dyDescent="0.25">
      <c r="A464" s="27" t="s">
        <v>537</v>
      </c>
      <c r="B464" s="19" t="s">
        <v>17022</v>
      </c>
      <c r="C464" s="19" t="s">
        <v>16762</v>
      </c>
      <c r="D464" s="38" t="s">
        <v>16072</v>
      </c>
      <c r="E464" s="38" t="s">
        <v>543</v>
      </c>
      <c r="F464" s="41" t="s">
        <v>544</v>
      </c>
      <c r="G464" s="19" t="s">
        <v>471</v>
      </c>
      <c r="H464" s="41">
        <v>1</v>
      </c>
      <c r="I464" s="41">
        <v>12</v>
      </c>
      <c r="J464" s="41">
        <v>10</v>
      </c>
      <c r="K464" s="44">
        <v>1</v>
      </c>
      <c r="L464" s="20">
        <v>1732318.7400000002</v>
      </c>
      <c r="M464" s="19" t="s">
        <v>15954</v>
      </c>
      <c r="N464" s="28" t="s">
        <v>15953</v>
      </c>
    </row>
    <row r="465" spans="1:14" ht="30" x14ac:dyDescent="0.25">
      <c r="A465" s="27" t="s">
        <v>537</v>
      </c>
      <c r="B465" s="19" t="s">
        <v>16764</v>
      </c>
      <c r="C465" s="19" t="s">
        <v>16764</v>
      </c>
      <c r="D465" s="38" t="s">
        <v>16074</v>
      </c>
      <c r="E465" s="38" t="s">
        <v>545</v>
      </c>
      <c r="F465" s="41" t="s">
        <v>546</v>
      </c>
      <c r="G465" s="19" t="s">
        <v>471</v>
      </c>
      <c r="H465" s="41">
        <v>1</v>
      </c>
      <c r="I465" s="41">
        <v>12</v>
      </c>
      <c r="J465" s="41">
        <v>10</v>
      </c>
      <c r="K465" s="44">
        <v>1</v>
      </c>
      <c r="L465" s="20">
        <v>1603524.33</v>
      </c>
      <c r="M465" s="19" t="s">
        <v>15954</v>
      </c>
      <c r="N465" s="28" t="s">
        <v>15953</v>
      </c>
    </row>
    <row r="466" spans="1:14" ht="30" x14ac:dyDescent="0.25">
      <c r="A466" s="27" t="s">
        <v>537</v>
      </c>
      <c r="B466" s="19" t="s">
        <v>17026</v>
      </c>
      <c r="C466" s="19" t="s">
        <v>16769</v>
      </c>
      <c r="D466" s="38" t="s">
        <v>16079</v>
      </c>
      <c r="E466" s="38" t="s">
        <v>547</v>
      </c>
      <c r="F466" s="41" t="s">
        <v>502</v>
      </c>
      <c r="G466" s="19" t="s">
        <v>471</v>
      </c>
      <c r="H466" s="41">
        <v>1</v>
      </c>
      <c r="I466" s="41">
        <v>12</v>
      </c>
      <c r="J466" s="41">
        <v>10</v>
      </c>
      <c r="K466" s="44">
        <v>1</v>
      </c>
      <c r="L466" s="20">
        <v>1576145.04</v>
      </c>
      <c r="M466" s="19" t="s">
        <v>15954</v>
      </c>
      <c r="N466" s="28" t="s">
        <v>15953</v>
      </c>
    </row>
    <row r="467" spans="1:14" ht="45" x14ac:dyDescent="0.25">
      <c r="A467" s="27" t="s">
        <v>537</v>
      </c>
      <c r="B467" s="19" t="s">
        <v>16806</v>
      </c>
      <c r="C467" s="19" t="s">
        <v>16806</v>
      </c>
      <c r="D467" s="38" t="s">
        <v>16116</v>
      </c>
      <c r="E467" s="38" t="s">
        <v>548</v>
      </c>
      <c r="F467" s="41" t="s">
        <v>493</v>
      </c>
      <c r="G467" s="19" t="s">
        <v>471</v>
      </c>
      <c r="H467" s="41">
        <v>1</v>
      </c>
      <c r="I467" s="41">
        <v>12</v>
      </c>
      <c r="J467" s="41">
        <v>10</v>
      </c>
      <c r="K467" s="44">
        <v>1</v>
      </c>
      <c r="L467" s="20">
        <v>136771.79999999981</v>
      </c>
      <c r="M467" s="19" t="s">
        <v>15954</v>
      </c>
      <c r="N467" s="28" t="s">
        <v>15953</v>
      </c>
    </row>
    <row r="468" spans="1:14" ht="90" x14ac:dyDescent="0.25">
      <c r="A468" s="27" t="s">
        <v>537</v>
      </c>
      <c r="B468" s="19" t="s">
        <v>17012</v>
      </c>
      <c r="C468" s="19" t="s">
        <v>16739</v>
      </c>
      <c r="D468" s="38" t="s">
        <v>16049</v>
      </c>
      <c r="E468" s="38" t="s">
        <v>538</v>
      </c>
      <c r="F468" s="41" t="s">
        <v>36</v>
      </c>
      <c r="G468" s="19" t="s">
        <v>471</v>
      </c>
      <c r="H468" s="41">
        <v>1</v>
      </c>
      <c r="I468" s="41">
        <v>12</v>
      </c>
      <c r="J468" s="41">
        <v>10</v>
      </c>
      <c r="K468" s="44">
        <v>1</v>
      </c>
      <c r="L468" s="20">
        <v>3461165.12</v>
      </c>
      <c r="M468" s="19" t="s">
        <v>15954</v>
      </c>
      <c r="N468" s="28" t="s">
        <v>15953</v>
      </c>
    </row>
    <row r="469" spans="1:14" ht="30" x14ac:dyDescent="0.25">
      <c r="A469" s="27" t="s">
        <v>537</v>
      </c>
      <c r="B469" s="19" t="s">
        <v>17013</v>
      </c>
      <c r="C469" s="19" t="s">
        <v>16740</v>
      </c>
      <c r="D469" s="38" t="s">
        <v>16050</v>
      </c>
      <c r="E469" s="38" t="s">
        <v>539</v>
      </c>
      <c r="F469" s="41" t="s">
        <v>540</v>
      </c>
      <c r="G469" s="19" t="s">
        <v>471</v>
      </c>
      <c r="H469" s="41">
        <v>1</v>
      </c>
      <c r="I469" s="41">
        <v>12</v>
      </c>
      <c r="J469" s="41">
        <v>10</v>
      </c>
      <c r="K469" s="44">
        <v>1</v>
      </c>
      <c r="L469" s="20">
        <v>1768203.93</v>
      </c>
      <c r="M469" s="19" t="s">
        <v>15954</v>
      </c>
      <c r="N469" s="28" t="s">
        <v>15953</v>
      </c>
    </row>
    <row r="470" spans="1:14" ht="45" x14ac:dyDescent="0.25">
      <c r="A470" s="27" t="s">
        <v>537</v>
      </c>
      <c r="B470" s="19" t="s">
        <v>17014</v>
      </c>
      <c r="C470" s="19" t="s">
        <v>16747</v>
      </c>
      <c r="D470" s="38" t="s">
        <v>16057</v>
      </c>
      <c r="E470" s="38" t="s">
        <v>549</v>
      </c>
      <c r="F470" s="41" t="s">
        <v>140</v>
      </c>
      <c r="G470" s="19" t="s">
        <v>471</v>
      </c>
      <c r="H470" s="41">
        <v>1</v>
      </c>
      <c r="I470" s="41">
        <v>12</v>
      </c>
      <c r="J470" s="41">
        <v>10</v>
      </c>
      <c r="K470" s="44">
        <v>1</v>
      </c>
      <c r="L470" s="20">
        <v>141080.1</v>
      </c>
      <c r="M470" s="19" t="s">
        <v>15954</v>
      </c>
      <c r="N470" s="28" t="s">
        <v>15953</v>
      </c>
    </row>
    <row r="471" spans="1:14" ht="30" x14ac:dyDescent="0.25">
      <c r="A471" s="27" t="s">
        <v>537</v>
      </c>
      <c r="B471" s="19" t="s">
        <v>17011</v>
      </c>
      <c r="C471" s="19" t="s">
        <v>16738</v>
      </c>
      <c r="D471" s="38" t="s">
        <v>16048</v>
      </c>
      <c r="E471" s="38" t="s">
        <v>550</v>
      </c>
      <c r="F471" s="41" t="s">
        <v>551</v>
      </c>
      <c r="G471" s="19" t="s">
        <v>471</v>
      </c>
      <c r="H471" s="41">
        <v>1</v>
      </c>
      <c r="I471" s="41">
        <v>12</v>
      </c>
      <c r="J471" s="41">
        <v>10</v>
      </c>
      <c r="K471" s="44">
        <v>1</v>
      </c>
      <c r="L471" s="20">
        <v>310376.21999999997</v>
      </c>
      <c r="M471" s="19" t="s">
        <v>15954</v>
      </c>
      <c r="N471" s="28" t="s">
        <v>15953</v>
      </c>
    </row>
    <row r="472" spans="1:14" ht="30" x14ac:dyDescent="0.25">
      <c r="A472" s="27" t="s">
        <v>537</v>
      </c>
      <c r="B472" s="19" t="s">
        <v>17013</v>
      </c>
      <c r="C472" s="19" t="s">
        <v>16744</v>
      </c>
      <c r="D472" s="38" t="s">
        <v>16054</v>
      </c>
      <c r="E472" s="38" t="s">
        <v>73</v>
      </c>
      <c r="F472" s="41" t="s">
        <v>552</v>
      </c>
      <c r="G472" s="19" t="s">
        <v>471</v>
      </c>
      <c r="H472" s="41">
        <v>1</v>
      </c>
      <c r="I472" s="41">
        <v>12</v>
      </c>
      <c r="J472" s="41">
        <v>10</v>
      </c>
      <c r="K472" s="44">
        <v>1</v>
      </c>
      <c r="L472" s="20">
        <v>169296.11</v>
      </c>
      <c r="M472" s="19" t="s">
        <v>15954</v>
      </c>
      <c r="N472" s="28" t="s">
        <v>15953</v>
      </c>
    </row>
    <row r="473" spans="1:14" ht="45" x14ac:dyDescent="0.25">
      <c r="A473" s="27" t="s">
        <v>537</v>
      </c>
      <c r="B473" s="19" t="s">
        <v>17027</v>
      </c>
      <c r="C473" s="19" t="s">
        <v>16772</v>
      </c>
      <c r="D473" s="38" t="s">
        <v>16082</v>
      </c>
      <c r="E473" s="38" t="s">
        <v>528</v>
      </c>
      <c r="F473" s="41" t="s">
        <v>541</v>
      </c>
      <c r="G473" s="19" t="s">
        <v>471</v>
      </c>
      <c r="H473" s="41">
        <v>1</v>
      </c>
      <c r="I473" s="41">
        <v>12</v>
      </c>
      <c r="J473" s="41">
        <v>10</v>
      </c>
      <c r="K473" s="44">
        <v>1</v>
      </c>
      <c r="L473" s="20">
        <v>940534</v>
      </c>
      <c r="M473" s="19" t="s">
        <v>15954</v>
      </c>
      <c r="N473" s="28" t="s">
        <v>15953</v>
      </c>
    </row>
    <row r="474" spans="1:14" ht="45" x14ac:dyDescent="0.25">
      <c r="A474" s="27" t="s">
        <v>537</v>
      </c>
      <c r="B474" s="19" t="s">
        <v>17029</v>
      </c>
      <c r="C474" s="19" t="s">
        <v>16774</v>
      </c>
      <c r="D474" s="38" t="s">
        <v>16084</v>
      </c>
      <c r="E474" s="38" t="s">
        <v>542</v>
      </c>
      <c r="F474" s="41" t="s">
        <v>480</v>
      </c>
      <c r="G474" s="19" t="s">
        <v>471</v>
      </c>
      <c r="H474" s="41">
        <v>1</v>
      </c>
      <c r="I474" s="41">
        <v>12</v>
      </c>
      <c r="J474" s="41">
        <v>10</v>
      </c>
      <c r="K474" s="44">
        <v>1</v>
      </c>
      <c r="L474" s="20">
        <v>4025485.52</v>
      </c>
      <c r="M474" s="19" t="s">
        <v>15954</v>
      </c>
      <c r="N474" s="28" t="s">
        <v>15953</v>
      </c>
    </row>
    <row r="475" spans="1:14" x14ac:dyDescent="0.25">
      <c r="A475" s="27" t="s">
        <v>537</v>
      </c>
      <c r="B475" s="19" t="s">
        <v>17022</v>
      </c>
      <c r="C475" s="19" t="s">
        <v>16762</v>
      </c>
      <c r="D475" s="38" t="s">
        <v>16072</v>
      </c>
      <c r="E475" s="38" t="s">
        <v>543</v>
      </c>
      <c r="F475" s="41" t="s">
        <v>544</v>
      </c>
      <c r="G475" s="19" t="s">
        <v>471</v>
      </c>
      <c r="H475" s="41">
        <v>1</v>
      </c>
      <c r="I475" s="41">
        <v>12</v>
      </c>
      <c r="J475" s="41">
        <v>10</v>
      </c>
      <c r="K475" s="44">
        <v>1</v>
      </c>
      <c r="L475" s="20">
        <v>2069174.8</v>
      </c>
      <c r="M475" s="19" t="s">
        <v>15954</v>
      </c>
      <c r="N475" s="28" t="s">
        <v>15953</v>
      </c>
    </row>
    <row r="476" spans="1:14" ht="30" x14ac:dyDescent="0.25">
      <c r="A476" s="27" t="s">
        <v>537</v>
      </c>
      <c r="B476" s="19" t="s">
        <v>16764</v>
      </c>
      <c r="C476" s="19" t="s">
        <v>16764</v>
      </c>
      <c r="D476" s="38" t="s">
        <v>16074</v>
      </c>
      <c r="E476" s="38" t="s">
        <v>545</v>
      </c>
      <c r="F476" s="41" t="s">
        <v>546</v>
      </c>
      <c r="G476" s="19" t="s">
        <v>471</v>
      </c>
      <c r="H476" s="41">
        <v>1</v>
      </c>
      <c r="I476" s="41">
        <v>12</v>
      </c>
      <c r="J476" s="41">
        <v>10</v>
      </c>
      <c r="K476" s="44">
        <v>1</v>
      </c>
      <c r="L476" s="20">
        <v>2821602</v>
      </c>
      <c r="M476" s="19" t="s">
        <v>15954</v>
      </c>
      <c r="N476" s="28" t="s">
        <v>15953</v>
      </c>
    </row>
    <row r="477" spans="1:14" ht="30" x14ac:dyDescent="0.25">
      <c r="A477" s="27" t="s">
        <v>537</v>
      </c>
      <c r="B477" s="19" t="s">
        <v>17026</v>
      </c>
      <c r="C477" s="19" t="s">
        <v>16769</v>
      </c>
      <c r="D477" s="38" t="s">
        <v>16079</v>
      </c>
      <c r="E477" s="38" t="s">
        <v>547</v>
      </c>
      <c r="F477" s="41" t="s">
        <v>502</v>
      </c>
      <c r="G477" s="19" t="s">
        <v>471</v>
      </c>
      <c r="H477" s="41">
        <v>1</v>
      </c>
      <c r="I477" s="41">
        <v>12</v>
      </c>
      <c r="J477" s="41">
        <v>10</v>
      </c>
      <c r="K477" s="44">
        <v>1</v>
      </c>
      <c r="L477" s="20">
        <v>1881068</v>
      </c>
      <c r="M477" s="19" t="s">
        <v>15954</v>
      </c>
      <c r="N477" s="28" t="s">
        <v>15953</v>
      </c>
    </row>
    <row r="478" spans="1:14" ht="45" x14ac:dyDescent="0.25">
      <c r="A478" s="27" t="s">
        <v>537</v>
      </c>
      <c r="B478" s="19" t="s">
        <v>16806</v>
      </c>
      <c r="C478" s="19" t="s">
        <v>16806</v>
      </c>
      <c r="D478" s="38" t="s">
        <v>16116</v>
      </c>
      <c r="E478" s="38" t="s">
        <v>548</v>
      </c>
      <c r="F478" s="41" t="s">
        <v>493</v>
      </c>
      <c r="G478" s="19" t="s">
        <v>471</v>
      </c>
      <c r="H478" s="41">
        <v>1</v>
      </c>
      <c r="I478" s="41">
        <v>12</v>
      </c>
      <c r="J478" s="41">
        <v>10</v>
      </c>
      <c r="K478" s="44">
        <v>1</v>
      </c>
      <c r="L478" s="20">
        <v>2163228.2000000002</v>
      </c>
      <c r="M478" s="19" t="s">
        <v>15954</v>
      </c>
      <c r="N478" s="28" t="s">
        <v>15953</v>
      </c>
    </row>
    <row r="479" spans="1:14" ht="90" x14ac:dyDescent="0.25">
      <c r="A479" s="27" t="s">
        <v>537</v>
      </c>
      <c r="B479" s="19" t="s">
        <v>17012</v>
      </c>
      <c r="C479" s="19" t="s">
        <v>16739</v>
      </c>
      <c r="D479" s="38" t="s">
        <v>16049</v>
      </c>
      <c r="E479" s="38" t="s">
        <v>497</v>
      </c>
      <c r="F479" s="41" t="s">
        <v>36</v>
      </c>
      <c r="G479" s="19" t="s">
        <v>471</v>
      </c>
      <c r="H479" s="41">
        <v>1</v>
      </c>
      <c r="I479" s="41">
        <v>12</v>
      </c>
      <c r="J479" s="41">
        <v>10</v>
      </c>
      <c r="K479" s="44">
        <v>1</v>
      </c>
      <c r="L479" s="20">
        <v>2210000.62</v>
      </c>
      <c r="M479" s="19" t="s">
        <v>15954</v>
      </c>
      <c r="N479" s="28" t="s">
        <v>15953</v>
      </c>
    </row>
    <row r="480" spans="1:14" ht="30" x14ac:dyDescent="0.25">
      <c r="A480" s="27" t="s">
        <v>537</v>
      </c>
      <c r="B480" s="19" t="s">
        <v>17029</v>
      </c>
      <c r="C480" s="19" t="s">
        <v>16774</v>
      </c>
      <c r="D480" s="38" t="s">
        <v>16084</v>
      </c>
      <c r="E480" s="38" t="s">
        <v>553</v>
      </c>
      <c r="F480" s="41" t="s">
        <v>480</v>
      </c>
      <c r="G480" s="19" t="s">
        <v>471</v>
      </c>
      <c r="H480" s="41">
        <v>1</v>
      </c>
      <c r="I480" s="41">
        <v>12</v>
      </c>
      <c r="J480" s="41">
        <v>10</v>
      </c>
      <c r="K480" s="44">
        <v>1</v>
      </c>
      <c r="L480" s="20">
        <v>1150171.19</v>
      </c>
      <c r="M480" s="19" t="s">
        <v>15954</v>
      </c>
      <c r="N480" s="28" t="s">
        <v>15953</v>
      </c>
    </row>
    <row r="481" spans="1:14" ht="45" x14ac:dyDescent="0.25">
      <c r="A481" s="27" t="s">
        <v>537</v>
      </c>
      <c r="B481" s="19" t="s">
        <v>16806</v>
      </c>
      <c r="C481" s="19" t="s">
        <v>16806</v>
      </c>
      <c r="D481" s="38" t="s">
        <v>16116</v>
      </c>
      <c r="E481" s="38" t="s">
        <v>548</v>
      </c>
      <c r="F481" s="41" t="s">
        <v>493</v>
      </c>
      <c r="G481" s="19" t="s">
        <v>471</v>
      </c>
      <c r="H481" s="41">
        <v>1</v>
      </c>
      <c r="I481" s="41">
        <v>12</v>
      </c>
      <c r="J481" s="41">
        <v>10</v>
      </c>
      <c r="K481" s="44">
        <v>1</v>
      </c>
      <c r="L481" s="20">
        <v>469563.69999999995</v>
      </c>
      <c r="M481" s="19" t="s">
        <v>15954</v>
      </c>
      <c r="N481" s="28" t="s">
        <v>15953</v>
      </c>
    </row>
    <row r="482" spans="1:14" ht="30" x14ac:dyDescent="0.25">
      <c r="A482" s="27" t="s">
        <v>554</v>
      </c>
      <c r="B482" s="19" t="s">
        <v>17013</v>
      </c>
      <c r="C482" s="19" t="s">
        <v>16740</v>
      </c>
      <c r="D482" s="38" t="s">
        <v>16050</v>
      </c>
      <c r="E482" s="38" t="s">
        <v>555</v>
      </c>
      <c r="F482" s="41">
        <v>44103105</v>
      </c>
      <c r="G482" s="19" t="s">
        <v>498</v>
      </c>
      <c r="H482" s="41">
        <v>6</v>
      </c>
      <c r="I482" s="41">
        <v>6</v>
      </c>
      <c r="J482" s="41">
        <v>10</v>
      </c>
      <c r="K482" s="44">
        <v>1</v>
      </c>
      <c r="L482" s="20">
        <v>362691.65</v>
      </c>
      <c r="M482" s="19" t="s">
        <v>15954</v>
      </c>
      <c r="N482" s="28" t="s">
        <v>15953</v>
      </c>
    </row>
    <row r="483" spans="1:14" ht="30" x14ac:dyDescent="0.25">
      <c r="A483" s="27" t="s">
        <v>554</v>
      </c>
      <c r="B483" s="19" t="s">
        <v>17029</v>
      </c>
      <c r="C483" s="19" t="s">
        <v>16774</v>
      </c>
      <c r="D483" s="38" t="s">
        <v>16084</v>
      </c>
      <c r="E483" s="38" t="s">
        <v>556</v>
      </c>
      <c r="F483" s="41">
        <v>90101700</v>
      </c>
      <c r="G483" s="19" t="s">
        <v>498</v>
      </c>
      <c r="H483" s="41">
        <v>6</v>
      </c>
      <c r="I483" s="41">
        <v>6</v>
      </c>
      <c r="J483" s="41">
        <v>10</v>
      </c>
      <c r="K483" s="44">
        <v>1</v>
      </c>
      <c r="L483" s="20">
        <v>4279490.2</v>
      </c>
      <c r="M483" s="19" t="s">
        <v>15954</v>
      </c>
      <c r="N483" s="28" t="s">
        <v>15953</v>
      </c>
    </row>
    <row r="484" spans="1:14" ht="30" x14ac:dyDescent="0.25">
      <c r="A484" s="27" t="s">
        <v>554</v>
      </c>
      <c r="B484" s="19" t="s">
        <v>16764</v>
      </c>
      <c r="C484" s="19" t="s">
        <v>16764</v>
      </c>
      <c r="D484" s="38" t="s">
        <v>16074</v>
      </c>
      <c r="E484" s="38" t="s">
        <v>557</v>
      </c>
      <c r="F484" s="41">
        <v>20102301</v>
      </c>
      <c r="G484" s="19" t="s">
        <v>498</v>
      </c>
      <c r="H484" s="41">
        <v>6</v>
      </c>
      <c r="I484" s="41">
        <v>6</v>
      </c>
      <c r="J484" s="41">
        <v>10</v>
      </c>
      <c r="K484" s="44">
        <v>1</v>
      </c>
      <c r="L484" s="20">
        <v>7060484.0300000003</v>
      </c>
      <c r="M484" s="19" t="s">
        <v>15954</v>
      </c>
      <c r="N484" s="28" t="s">
        <v>15953</v>
      </c>
    </row>
    <row r="485" spans="1:14" ht="45" x14ac:dyDescent="0.25">
      <c r="A485" s="27" t="s">
        <v>554</v>
      </c>
      <c r="B485" s="19" t="s">
        <v>17027</v>
      </c>
      <c r="C485" s="19" t="s">
        <v>16772</v>
      </c>
      <c r="D485" s="38" t="s">
        <v>16082</v>
      </c>
      <c r="E485" s="38" t="s">
        <v>558</v>
      </c>
      <c r="F485" s="41">
        <v>93151608</v>
      </c>
      <c r="G485" s="19" t="s">
        <v>498</v>
      </c>
      <c r="H485" s="41">
        <v>6</v>
      </c>
      <c r="I485" s="41">
        <v>6</v>
      </c>
      <c r="J485" s="41">
        <v>10</v>
      </c>
      <c r="K485" s="44">
        <v>1</v>
      </c>
      <c r="L485" s="20">
        <v>255624</v>
      </c>
      <c r="M485" s="19" t="s">
        <v>15954</v>
      </c>
      <c r="N485" s="28" t="s">
        <v>15953</v>
      </c>
    </row>
    <row r="486" spans="1:14" ht="30" x14ac:dyDescent="0.25">
      <c r="A486" s="27" t="s">
        <v>554</v>
      </c>
      <c r="B486" s="19" t="s">
        <v>17026</v>
      </c>
      <c r="C486" s="19" t="s">
        <v>16769</v>
      </c>
      <c r="D486" s="38" t="s">
        <v>16079</v>
      </c>
      <c r="E486" s="38" t="s">
        <v>559</v>
      </c>
      <c r="F486" s="41">
        <v>83111500</v>
      </c>
      <c r="G486" s="19" t="s">
        <v>498</v>
      </c>
      <c r="H486" s="41">
        <v>6</v>
      </c>
      <c r="I486" s="41">
        <v>6</v>
      </c>
      <c r="J486" s="41">
        <v>10</v>
      </c>
      <c r="K486" s="44">
        <v>1</v>
      </c>
      <c r="L486" s="20">
        <v>2010738.79</v>
      </c>
      <c r="M486" s="19" t="s">
        <v>15954</v>
      </c>
      <c r="N486" s="28" t="s">
        <v>15953</v>
      </c>
    </row>
    <row r="487" spans="1:14" ht="45" x14ac:dyDescent="0.25">
      <c r="A487" s="27" t="s">
        <v>554</v>
      </c>
      <c r="B487" s="19" t="s">
        <v>16806</v>
      </c>
      <c r="C487" s="19" t="s">
        <v>16806</v>
      </c>
      <c r="D487" s="38" t="s">
        <v>16116</v>
      </c>
      <c r="E487" s="38" t="s">
        <v>560</v>
      </c>
      <c r="F487" s="41">
        <v>93121700</v>
      </c>
      <c r="G487" s="19" t="s">
        <v>498</v>
      </c>
      <c r="H487" s="41">
        <v>6</v>
      </c>
      <c r="I487" s="41">
        <v>6</v>
      </c>
      <c r="J487" s="41">
        <v>10</v>
      </c>
      <c r="K487" s="44">
        <v>1</v>
      </c>
      <c r="L487" s="20">
        <v>611791.23</v>
      </c>
      <c r="M487" s="19" t="s">
        <v>15954</v>
      </c>
      <c r="N487" s="28" t="s">
        <v>15953</v>
      </c>
    </row>
    <row r="488" spans="1:14" ht="90" x14ac:dyDescent="0.25">
      <c r="A488" s="27" t="s">
        <v>554</v>
      </c>
      <c r="B488" s="19" t="s">
        <v>17012</v>
      </c>
      <c r="C488" s="19" t="s">
        <v>16739</v>
      </c>
      <c r="D488" s="38" t="s">
        <v>16049</v>
      </c>
      <c r="E488" s="38" t="s">
        <v>561</v>
      </c>
      <c r="F488" s="41">
        <v>15101506</v>
      </c>
      <c r="G488" s="19" t="s">
        <v>498</v>
      </c>
      <c r="H488" s="41">
        <v>6</v>
      </c>
      <c r="I488" s="41">
        <v>6</v>
      </c>
      <c r="J488" s="41">
        <v>10</v>
      </c>
      <c r="K488" s="44">
        <v>1</v>
      </c>
      <c r="L488" s="20">
        <v>1844867.58</v>
      </c>
      <c r="M488" s="19" t="s">
        <v>15954</v>
      </c>
      <c r="N488" s="28" t="s">
        <v>15953</v>
      </c>
    </row>
    <row r="489" spans="1:14" ht="90" x14ac:dyDescent="0.25">
      <c r="A489" s="27" t="s">
        <v>554</v>
      </c>
      <c r="B489" s="19" t="s">
        <v>17012</v>
      </c>
      <c r="C489" s="19" t="s">
        <v>16739</v>
      </c>
      <c r="D489" s="38" t="s">
        <v>16049</v>
      </c>
      <c r="E489" s="38" t="s">
        <v>561</v>
      </c>
      <c r="F489" s="41">
        <v>15101506</v>
      </c>
      <c r="G489" s="19" t="s">
        <v>498</v>
      </c>
      <c r="H489" s="41">
        <v>6</v>
      </c>
      <c r="I489" s="41">
        <v>6</v>
      </c>
      <c r="J489" s="41">
        <v>10</v>
      </c>
      <c r="K489" s="44">
        <v>1</v>
      </c>
      <c r="L489" s="20">
        <v>1881068</v>
      </c>
      <c r="M489" s="19" t="s">
        <v>15954</v>
      </c>
      <c r="N489" s="28" t="s">
        <v>15953</v>
      </c>
    </row>
    <row r="490" spans="1:14" ht="30" x14ac:dyDescent="0.25">
      <c r="A490" s="27" t="s">
        <v>554</v>
      </c>
      <c r="B490" s="19" t="s">
        <v>17013</v>
      </c>
      <c r="C490" s="19" t="s">
        <v>16740</v>
      </c>
      <c r="D490" s="38" t="s">
        <v>16050</v>
      </c>
      <c r="E490" s="38" t="s">
        <v>555</v>
      </c>
      <c r="F490" s="41">
        <v>44103105</v>
      </c>
      <c r="G490" s="19" t="s">
        <v>498</v>
      </c>
      <c r="H490" s="41">
        <v>6</v>
      </c>
      <c r="I490" s="41">
        <v>6</v>
      </c>
      <c r="J490" s="41">
        <v>10</v>
      </c>
      <c r="K490" s="44">
        <v>1</v>
      </c>
      <c r="L490" s="20">
        <v>376213.6</v>
      </c>
      <c r="M490" s="19" t="s">
        <v>15954</v>
      </c>
      <c r="N490" s="28" t="s">
        <v>15953</v>
      </c>
    </row>
    <row r="491" spans="1:14" ht="30" x14ac:dyDescent="0.25">
      <c r="A491" s="27" t="s">
        <v>554</v>
      </c>
      <c r="B491" s="19" t="s">
        <v>17029</v>
      </c>
      <c r="C491" s="19" t="s">
        <v>16774</v>
      </c>
      <c r="D491" s="38" t="s">
        <v>16084</v>
      </c>
      <c r="E491" s="38" t="s">
        <v>556</v>
      </c>
      <c r="F491" s="41">
        <v>90101700</v>
      </c>
      <c r="G491" s="19" t="s">
        <v>498</v>
      </c>
      <c r="H491" s="41">
        <v>6</v>
      </c>
      <c r="I491" s="41">
        <v>6</v>
      </c>
      <c r="J491" s="41">
        <v>10</v>
      </c>
      <c r="K491" s="44">
        <v>1</v>
      </c>
      <c r="L491" s="20">
        <v>4420509.8</v>
      </c>
      <c r="M491" s="19" t="s">
        <v>15954</v>
      </c>
      <c r="N491" s="28" t="s">
        <v>15953</v>
      </c>
    </row>
    <row r="492" spans="1:14" ht="30" x14ac:dyDescent="0.25">
      <c r="A492" s="27" t="s">
        <v>554</v>
      </c>
      <c r="B492" s="19" t="s">
        <v>16764</v>
      </c>
      <c r="C492" s="19" t="s">
        <v>16764</v>
      </c>
      <c r="D492" s="38" t="s">
        <v>16074</v>
      </c>
      <c r="E492" s="38" t="s">
        <v>557</v>
      </c>
      <c r="F492" s="41">
        <v>20102301</v>
      </c>
      <c r="G492" s="19" t="s">
        <v>498</v>
      </c>
      <c r="H492" s="41">
        <v>6</v>
      </c>
      <c r="I492" s="41">
        <v>6</v>
      </c>
      <c r="J492" s="41">
        <v>10</v>
      </c>
      <c r="K492" s="44">
        <v>1</v>
      </c>
      <c r="L492" s="20">
        <v>7994539</v>
      </c>
      <c r="M492" s="19" t="s">
        <v>15954</v>
      </c>
      <c r="N492" s="28" t="s">
        <v>15953</v>
      </c>
    </row>
    <row r="493" spans="1:14" ht="45" x14ac:dyDescent="0.25">
      <c r="A493" s="27" t="s">
        <v>554</v>
      </c>
      <c r="B493" s="19" t="s">
        <v>17027</v>
      </c>
      <c r="C493" s="19" t="s">
        <v>16772</v>
      </c>
      <c r="D493" s="38" t="s">
        <v>16082</v>
      </c>
      <c r="E493" s="38" t="s">
        <v>558</v>
      </c>
      <c r="F493" s="41">
        <v>93151608</v>
      </c>
      <c r="G493" s="19" t="s">
        <v>498</v>
      </c>
      <c r="H493" s="41">
        <v>6</v>
      </c>
      <c r="I493" s="41">
        <v>6</v>
      </c>
      <c r="J493" s="41">
        <v>10</v>
      </c>
      <c r="K493" s="44">
        <v>1</v>
      </c>
      <c r="L493" s="20">
        <v>282160.2</v>
      </c>
      <c r="M493" s="19" t="s">
        <v>15954</v>
      </c>
      <c r="N493" s="28" t="s">
        <v>15953</v>
      </c>
    </row>
    <row r="494" spans="1:14" ht="30" x14ac:dyDescent="0.25">
      <c r="A494" s="27" t="s">
        <v>554</v>
      </c>
      <c r="B494" s="19" t="s">
        <v>17026</v>
      </c>
      <c r="C494" s="19" t="s">
        <v>16769</v>
      </c>
      <c r="D494" s="38" t="s">
        <v>16079</v>
      </c>
      <c r="E494" s="38" t="s">
        <v>559</v>
      </c>
      <c r="F494" s="41">
        <v>83111500</v>
      </c>
      <c r="G494" s="19" t="s">
        <v>498</v>
      </c>
      <c r="H494" s="41">
        <v>6</v>
      </c>
      <c r="I494" s="41">
        <v>6</v>
      </c>
      <c r="J494" s="41">
        <v>10</v>
      </c>
      <c r="K494" s="44">
        <v>1</v>
      </c>
      <c r="L494" s="20">
        <v>4232403</v>
      </c>
      <c r="M494" s="19" t="s">
        <v>15954</v>
      </c>
      <c r="N494" s="28" t="s">
        <v>15953</v>
      </c>
    </row>
    <row r="495" spans="1:14" ht="45" x14ac:dyDescent="0.25">
      <c r="A495" s="27" t="s">
        <v>554</v>
      </c>
      <c r="B495" s="19" t="s">
        <v>16806</v>
      </c>
      <c r="C495" s="19" t="s">
        <v>16806</v>
      </c>
      <c r="D495" s="38" t="s">
        <v>16116</v>
      </c>
      <c r="E495" s="38" t="s">
        <v>560</v>
      </c>
      <c r="F495" s="41">
        <v>93121700</v>
      </c>
      <c r="G495" s="19" t="s">
        <v>498</v>
      </c>
      <c r="H495" s="41">
        <v>6</v>
      </c>
      <c r="I495" s="41">
        <v>6</v>
      </c>
      <c r="J495" s="41">
        <v>10</v>
      </c>
      <c r="K495" s="44">
        <v>1</v>
      </c>
      <c r="L495" s="20">
        <v>564320.4</v>
      </c>
      <c r="M495" s="19" t="s">
        <v>15954</v>
      </c>
      <c r="N495" s="28" t="s">
        <v>15953</v>
      </c>
    </row>
    <row r="496" spans="1:14" ht="45" x14ac:dyDescent="0.25">
      <c r="A496" s="27" t="s">
        <v>554</v>
      </c>
      <c r="B496" s="19" t="s">
        <v>16745</v>
      </c>
      <c r="C496" s="19" t="s">
        <v>16745</v>
      </c>
      <c r="D496" s="38" t="s">
        <v>16055</v>
      </c>
      <c r="E496" s="38" t="s">
        <v>562</v>
      </c>
      <c r="F496" s="41">
        <v>46171500</v>
      </c>
      <c r="G496" s="19" t="s">
        <v>498</v>
      </c>
      <c r="H496" s="41">
        <v>6</v>
      </c>
      <c r="I496" s="41">
        <v>6</v>
      </c>
      <c r="J496" s="41">
        <v>10</v>
      </c>
      <c r="K496" s="44">
        <v>1</v>
      </c>
      <c r="L496" s="20">
        <v>723877.67</v>
      </c>
      <c r="M496" s="19" t="s">
        <v>11</v>
      </c>
      <c r="N496" s="28" t="s">
        <v>15953</v>
      </c>
    </row>
    <row r="497" spans="1:14" ht="30" x14ac:dyDescent="0.25">
      <c r="A497" s="27" t="s">
        <v>554</v>
      </c>
      <c r="B497" s="19" t="s">
        <v>17029</v>
      </c>
      <c r="C497" s="19" t="s">
        <v>16774</v>
      </c>
      <c r="D497" s="38" t="s">
        <v>16084</v>
      </c>
      <c r="E497" s="38" t="s">
        <v>556</v>
      </c>
      <c r="F497" s="41">
        <v>90101700</v>
      </c>
      <c r="G497" s="19" t="s">
        <v>498</v>
      </c>
      <c r="H497" s="41">
        <v>6</v>
      </c>
      <c r="I497" s="41">
        <v>6</v>
      </c>
      <c r="J497" s="41">
        <v>10</v>
      </c>
      <c r="K497" s="44">
        <v>1</v>
      </c>
      <c r="L497" s="20">
        <v>744993.76</v>
      </c>
      <c r="M497" s="19" t="s">
        <v>15954</v>
      </c>
      <c r="N497" s="28" t="s">
        <v>15953</v>
      </c>
    </row>
    <row r="498" spans="1:14" ht="90" x14ac:dyDescent="0.25">
      <c r="A498" s="27" t="s">
        <v>563</v>
      </c>
      <c r="B498" s="19" t="s">
        <v>17012</v>
      </c>
      <c r="C498" s="19" t="s">
        <v>16739</v>
      </c>
      <c r="D498" s="38" t="s">
        <v>16049</v>
      </c>
      <c r="E498" s="38" t="s">
        <v>538</v>
      </c>
      <c r="F498" s="41" t="s">
        <v>36</v>
      </c>
      <c r="G498" s="19" t="s">
        <v>471</v>
      </c>
      <c r="H498" s="41">
        <v>1</v>
      </c>
      <c r="I498" s="41">
        <v>12</v>
      </c>
      <c r="J498" s="41">
        <v>10</v>
      </c>
      <c r="K498" s="44">
        <v>1</v>
      </c>
      <c r="L498" s="20">
        <v>10929005.949999999</v>
      </c>
      <c r="M498" s="19" t="s">
        <v>15954</v>
      </c>
      <c r="N498" s="28" t="s">
        <v>15953</v>
      </c>
    </row>
    <row r="499" spans="1:14" ht="45" x14ac:dyDescent="0.25">
      <c r="A499" s="27" t="s">
        <v>563</v>
      </c>
      <c r="B499" s="19" t="s">
        <v>17027</v>
      </c>
      <c r="C499" s="19" t="s">
        <v>16772</v>
      </c>
      <c r="D499" s="38" t="s">
        <v>16082</v>
      </c>
      <c r="E499" s="38" t="s">
        <v>528</v>
      </c>
      <c r="F499" s="41" t="s">
        <v>541</v>
      </c>
      <c r="G499" s="19" t="s">
        <v>471</v>
      </c>
      <c r="H499" s="41">
        <v>1</v>
      </c>
      <c r="I499" s="41">
        <v>12</v>
      </c>
      <c r="J499" s="41">
        <v>10</v>
      </c>
      <c r="K499" s="44">
        <v>1</v>
      </c>
      <c r="L499" s="20">
        <v>640380.01</v>
      </c>
      <c r="M499" s="19" t="s">
        <v>15954</v>
      </c>
      <c r="N499" s="28" t="s">
        <v>15953</v>
      </c>
    </row>
    <row r="500" spans="1:14" ht="30" x14ac:dyDescent="0.25">
      <c r="A500" s="27" t="s">
        <v>563</v>
      </c>
      <c r="B500" s="19" t="s">
        <v>17026</v>
      </c>
      <c r="C500" s="19" t="s">
        <v>16769</v>
      </c>
      <c r="D500" s="38" t="s">
        <v>16079</v>
      </c>
      <c r="E500" s="38" t="s">
        <v>564</v>
      </c>
      <c r="F500" s="41" t="s">
        <v>502</v>
      </c>
      <c r="G500" s="19" t="s">
        <v>471</v>
      </c>
      <c r="H500" s="41">
        <v>1</v>
      </c>
      <c r="I500" s="41">
        <v>12</v>
      </c>
      <c r="J500" s="41">
        <v>10</v>
      </c>
      <c r="K500" s="44">
        <v>1</v>
      </c>
      <c r="L500" s="20">
        <v>3073781.33</v>
      </c>
      <c r="M500" s="19" t="s">
        <v>15954</v>
      </c>
      <c r="N500" s="28" t="s">
        <v>15953</v>
      </c>
    </row>
    <row r="501" spans="1:14" ht="30" x14ac:dyDescent="0.25">
      <c r="A501" s="27" t="s">
        <v>563</v>
      </c>
      <c r="B501" s="19" t="s">
        <v>17026</v>
      </c>
      <c r="C501" s="19" t="s">
        <v>16770</v>
      </c>
      <c r="D501" s="38" t="s">
        <v>16080</v>
      </c>
      <c r="E501" s="38" t="s">
        <v>565</v>
      </c>
      <c r="F501" s="41" t="s">
        <v>566</v>
      </c>
      <c r="G501" s="19" t="s">
        <v>471</v>
      </c>
      <c r="H501" s="41">
        <v>1</v>
      </c>
      <c r="I501" s="41">
        <v>12</v>
      </c>
      <c r="J501" s="41">
        <v>10</v>
      </c>
      <c r="K501" s="44">
        <v>1</v>
      </c>
      <c r="L501" s="20">
        <v>1707656.28</v>
      </c>
      <c r="M501" s="19" t="s">
        <v>15954</v>
      </c>
      <c r="N501" s="28" t="s">
        <v>15953</v>
      </c>
    </row>
    <row r="502" spans="1:14" ht="30" x14ac:dyDescent="0.25">
      <c r="A502" s="27" t="s">
        <v>563</v>
      </c>
      <c r="B502" s="19" t="s">
        <v>17029</v>
      </c>
      <c r="C502" s="19" t="s">
        <v>16774</v>
      </c>
      <c r="D502" s="38" t="s">
        <v>16084</v>
      </c>
      <c r="E502" s="38" t="s">
        <v>567</v>
      </c>
      <c r="F502" s="41" t="s">
        <v>504</v>
      </c>
      <c r="G502" s="19" t="s">
        <v>471</v>
      </c>
      <c r="H502" s="41">
        <v>1</v>
      </c>
      <c r="I502" s="41">
        <v>12</v>
      </c>
      <c r="J502" s="41">
        <v>10</v>
      </c>
      <c r="K502" s="44">
        <v>1</v>
      </c>
      <c r="L502" s="20">
        <v>725750.71</v>
      </c>
      <c r="M502" s="19" t="s">
        <v>15954</v>
      </c>
      <c r="N502" s="28" t="s">
        <v>15953</v>
      </c>
    </row>
    <row r="503" spans="1:14" ht="90" x14ac:dyDescent="0.25">
      <c r="A503" s="27" t="s">
        <v>563</v>
      </c>
      <c r="B503" s="19" t="s">
        <v>17012</v>
      </c>
      <c r="C503" s="19" t="s">
        <v>16739</v>
      </c>
      <c r="D503" s="38" t="s">
        <v>16049</v>
      </c>
      <c r="E503" s="38" t="s">
        <v>538</v>
      </c>
      <c r="F503" s="41" t="s">
        <v>36</v>
      </c>
      <c r="G503" s="19" t="s">
        <v>471</v>
      </c>
      <c r="H503" s="41">
        <v>1</v>
      </c>
      <c r="I503" s="41">
        <v>12</v>
      </c>
      <c r="J503" s="41">
        <v>10</v>
      </c>
      <c r="K503" s="44">
        <v>1</v>
      </c>
      <c r="L503" s="20">
        <v>12640776.960000001</v>
      </c>
      <c r="M503" s="19" t="s">
        <v>15954</v>
      </c>
      <c r="N503" s="28" t="s">
        <v>15953</v>
      </c>
    </row>
    <row r="504" spans="1:14" ht="45" x14ac:dyDescent="0.25">
      <c r="A504" s="27" t="s">
        <v>563</v>
      </c>
      <c r="B504" s="19" t="s">
        <v>17027</v>
      </c>
      <c r="C504" s="19" t="s">
        <v>16772</v>
      </c>
      <c r="D504" s="38" t="s">
        <v>16082</v>
      </c>
      <c r="E504" s="38" t="s">
        <v>528</v>
      </c>
      <c r="F504" s="41" t="s">
        <v>541</v>
      </c>
      <c r="G504" s="19" t="s">
        <v>471</v>
      </c>
      <c r="H504" s="41">
        <v>1</v>
      </c>
      <c r="I504" s="41">
        <v>12</v>
      </c>
      <c r="J504" s="41">
        <v>10</v>
      </c>
      <c r="K504" s="44">
        <v>1</v>
      </c>
      <c r="L504" s="20">
        <v>740670.52000000014</v>
      </c>
      <c r="M504" s="19" t="s">
        <v>15954</v>
      </c>
      <c r="N504" s="28" t="s">
        <v>15953</v>
      </c>
    </row>
    <row r="505" spans="1:14" ht="30" x14ac:dyDescent="0.25">
      <c r="A505" s="27" t="s">
        <v>563</v>
      </c>
      <c r="B505" s="19" t="s">
        <v>17026</v>
      </c>
      <c r="C505" s="19" t="s">
        <v>16769</v>
      </c>
      <c r="D505" s="38" t="s">
        <v>16079</v>
      </c>
      <c r="E505" s="38" t="s">
        <v>564</v>
      </c>
      <c r="F505" s="41" t="s">
        <v>502</v>
      </c>
      <c r="G505" s="19" t="s">
        <v>471</v>
      </c>
      <c r="H505" s="41">
        <v>1</v>
      </c>
      <c r="I505" s="41">
        <v>12</v>
      </c>
      <c r="J505" s="41">
        <v>10</v>
      </c>
      <c r="K505" s="44">
        <v>1</v>
      </c>
      <c r="L505" s="20">
        <v>3555218.51</v>
      </c>
      <c r="M505" s="19" t="s">
        <v>15954</v>
      </c>
      <c r="N505" s="28" t="s">
        <v>15953</v>
      </c>
    </row>
    <row r="506" spans="1:14" ht="30" x14ac:dyDescent="0.25">
      <c r="A506" s="27" t="s">
        <v>563</v>
      </c>
      <c r="B506" s="19" t="s">
        <v>17026</v>
      </c>
      <c r="C506" s="19" t="s">
        <v>16770</v>
      </c>
      <c r="D506" s="38" t="s">
        <v>16080</v>
      </c>
      <c r="E506" s="38" t="s">
        <v>565</v>
      </c>
      <c r="F506" s="41" t="s">
        <v>566</v>
      </c>
      <c r="G506" s="19" t="s">
        <v>471</v>
      </c>
      <c r="H506" s="41">
        <v>1</v>
      </c>
      <c r="I506" s="41">
        <v>12</v>
      </c>
      <c r="J506" s="41">
        <v>10</v>
      </c>
      <c r="K506" s="44">
        <v>1</v>
      </c>
      <c r="L506" s="20">
        <v>1975121.41</v>
      </c>
      <c r="M506" s="19" t="s">
        <v>15954</v>
      </c>
      <c r="N506" s="28" t="s">
        <v>15953</v>
      </c>
    </row>
    <row r="507" spans="1:14" ht="30" x14ac:dyDescent="0.25">
      <c r="A507" s="27" t="s">
        <v>563</v>
      </c>
      <c r="B507" s="19" t="s">
        <v>17029</v>
      </c>
      <c r="C507" s="19" t="s">
        <v>16774</v>
      </c>
      <c r="D507" s="38" t="s">
        <v>16084</v>
      </c>
      <c r="E507" s="38" t="s">
        <v>567</v>
      </c>
      <c r="F507" s="41" t="s">
        <v>504</v>
      </c>
      <c r="G507" s="19" t="s">
        <v>471</v>
      </c>
      <c r="H507" s="41">
        <v>1</v>
      </c>
      <c r="I507" s="41">
        <v>12</v>
      </c>
      <c r="J507" s="41">
        <v>10</v>
      </c>
      <c r="K507" s="44">
        <v>1</v>
      </c>
      <c r="L507" s="20">
        <v>839426.59</v>
      </c>
      <c r="M507" s="19" t="s">
        <v>15954</v>
      </c>
      <c r="N507" s="28" t="s">
        <v>15953</v>
      </c>
    </row>
    <row r="508" spans="1:14" ht="90" x14ac:dyDescent="0.25">
      <c r="A508" s="27" t="s">
        <v>563</v>
      </c>
      <c r="B508" s="19" t="s">
        <v>17012</v>
      </c>
      <c r="C508" s="19" t="s">
        <v>16739</v>
      </c>
      <c r="D508" s="38" t="s">
        <v>16049</v>
      </c>
      <c r="E508" s="38" t="s">
        <v>538</v>
      </c>
      <c r="F508" s="41" t="s">
        <v>36</v>
      </c>
      <c r="G508" s="19" t="s">
        <v>471</v>
      </c>
      <c r="H508" s="41">
        <v>1</v>
      </c>
      <c r="I508" s="41">
        <v>12</v>
      </c>
      <c r="J508" s="41">
        <v>10</v>
      </c>
      <c r="K508" s="44">
        <v>1</v>
      </c>
      <c r="L508" s="20">
        <v>1974132.52</v>
      </c>
      <c r="M508" s="19" t="s">
        <v>15954</v>
      </c>
      <c r="N508" s="28" t="s">
        <v>15953</v>
      </c>
    </row>
    <row r="509" spans="1:14" ht="30" x14ac:dyDescent="0.25">
      <c r="A509" s="27" t="s">
        <v>563</v>
      </c>
      <c r="B509" s="19" t="s">
        <v>17029</v>
      </c>
      <c r="C509" s="19" t="s">
        <v>16774</v>
      </c>
      <c r="D509" s="38" t="s">
        <v>16084</v>
      </c>
      <c r="E509" s="38" t="s">
        <v>567</v>
      </c>
      <c r="F509" s="41" t="s">
        <v>504</v>
      </c>
      <c r="G509" s="19" t="s">
        <v>471</v>
      </c>
      <c r="H509" s="41">
        <v>1</v>
      </c>
      <c r="I509" s="41">
        <v>12</v>
      </c>
      <c r="J509" s="41">
        <v>10</v>
      </c>
      <c r="K509" s="44">
        <v>1</v>
      </c>
      <c r="L509" s="20">
        <v>3084571.74</v>
      </c>
      <c r="M509" s="19" t="s">
        <v>15954</v>
      </c>
      <c r="N509" s="28" t="s">
        <v>15953</v>
      </c>
    </row>
    <row r="510" spans="1:14" ht="45" x14ac:dyDescent="0.25">
      <c r="A510" s="27" t="s">
        <v>563</v>
      </c>
      <c r="B510" s="19" t="s">
        <v>17027</v>
      </c>
      <c r="C510" s="19" t="s">
        <v>16772</v>
      </c>
      <c r="D510" s="38" t="s">
        <v>16082</v>
      </c>
      <c r="E510" s="38" t="s">
        <v>528</v>
      </c>
      <c r="F510" s="41" t="s">
        <v>541</v>
      </c>
      <c r="G510" s="19" t="s">
        <v>471</v>
      </c>
      <c r="H510" s="41">
        <v>1</v>
      </c>
      <c r="I510" s="41">
        <v>12</v>
      </c>
      <c r="J510" s="41">
        <v>10</v>
      </c>
      <c r="K510" s="44">
        <v>1</v>
      </c>
      <c r="L510" s="20">
        <v>703725.62</v>
      </c>
      <c r="M510" s="19" t="s">
        <v>15954</v>
      </c>
      <c r="N510" s="28" t="s">
        <v>15953</v>
      </c>
    </row>
    <row r="511" spans="1:14" ht="30" x14ac:dyDescent="0.25">
      <c r="A511" s="27" t="s">
        <v>563</v>
      </c>
      <c r="B511" s="19" t="s">
        <v>17026</v>
      </c>
      <c r="C511" s="19" t="s">
        <v>16769</v>
      </c>
      <c r="D511" s="38" t="s">
        <v>16079</v>
      </c>
      <c r="E511" s="38" t="s">
        <v>564</v>
      </c>
      <c r="F511" s="41" t="s">
        <v>502</v>
      </c>
      <c r="G511" s="19" t="s">
        <v>471</v>
      </c>
      <c r="H511" s="41">
        <v>1</v>
      </c>
      <c r="I511" s="41">
        <v>12</v>
      </c>
      <c r="J511" s="41">
        <v>10</v>
      </c>
      <c r="K511" s="44">
        <v>1</v>
      </c>
      <c r="L511" s="20">
        <v>267326.76</v>
      </c>
      <c r="M511" s="19" t="s">
        <v>15954</v>
      </c>
      <c r="N511" s="28" t="s">
        <v>15953</v>
      </c>
    </row>
    <row r="512" spans="1:14" ht="30" x14ac:dyDescent="0.25">
      <c r="A512" s="27" t="s">
        <v>563</v>
      </c>
      <c r="B512" s="19" t="s">
        <v>17026</v>
      </c>
      <c r="C512" s="19" t="s">
        <v>16770</v>
      </c>
      <c r="D512" s="38" t="s">
        <v>16080</v>
      </c>
      <c r="E512" s="38" t="s">
        <v>565</v>
      </c>
      <c r="F512" s="41">
        <v>83121700</v>
      </c>
      <c r="G512" s="19" t="s">
        <v>471</v>
      </c>
      <c r="H512" s="41">
        <v>1</v>
      </c>
      <c r="I512" s="41">
        <v>12</v>
      </c>
      <c r="J512" s="41">
        <v>10</v>
      </c>
      <c r="K512" s="44">
        <v>1</v>
      </c>
      <c r="L512" s="20">
        <v>148514.85999999999</v>
      </c>
      <c r="M512" s="19" t="s">
        <v>15954</v>
      </c>
      <c r="N512" s="28" t="s">
        <v>15953</v>
      </c>
    </row>
    <row r="513" spans="1:14" ht="60" x14ac:dyDescent="0.25">
      <c r="A513" s="27" t="s">
        <v>568</v>
      </c>
      <c r="B513" s="19" t="s">
        <v>17020</v>
      </c>
      <c r="C513" s="19" t="s">
        <v>16810</v>
      </c>
      <c r="D513" s="38" t="s">
        <v>16120</v>
      </c>
      <c r="E513" s="38" t="s">
        <v>569</v>
      </c>
      <c r="F513" s="41" t="s">
        <v>523</v>
      </c>
      <c r="G513" s="19" t="s">
        <v>570</v>
      </c>
      <c r="H513" s="41">
        <v>1</v>
      </c>
      <c r="I513" s="41">
        <v>12</v>
      </c>
      <c r="J513" s="41">
        <v>10</v>
      </c>
      <c r="K513" s="44">
        <v>1</v>
      </c>
      <c r="L513" s="20">
        <v>639781.34</v>
      </c>
      <c r="M513" s="19" t="s">
        <v>11</v>
      </c>
      <c r="N513" s="28" t="s">
        <v>15953</v>
      </c>
    </row>
    <row r="514" spans="1:14" ht="45" x14ac:dyDescent="0.25">
      <c r="A514" s="27" t="s">
        <v>568</v>
      </c>
      <c r="B514" s="19" t="s">
        <v>17014</v>
      </c>
      <c r="C514" s="19" t="s">
        <v>16811</v>
      </c>
      <c r="D514" s="38" t="s">
        <v>16121</v>
      </c>
      <c r="E514" s="38" t="s">
        <v>571</v>
      </c>
      <c r="F514" s="41" t="s">
        <v>572</v>
      </c>
      <c r="G514" s="19" t="s">
        <v>570</v>
      </c>
      <c r="H514" s="41">
        <v>1</v>
      </c>
      <c r="I514" s="41">
        <v>12</v>
      </c>
      <c r="J514" s="41">
        <v>10</v>
      </c>
      <c r="K514" s="44">
        <v>1</v>
      </c>
      <c r="L514" s="20">
        <v>227176.25</v>
      </c>
      <c r="M514" s="19" t="s">
        <v>11</v>
      </c>
      <c r="N514" s="28" t="s">
        <v>15953</v>
      </c>
    </row>
    <row r="515" spans="1:14" ht="45" x14ac:dyDescent="0.25">
      <c r="A515" s="27" t="s">
        <v>568</v>
      </c>
      <c r="B515" s="19" t="s">
        <v>17027</v>
      </c>
      <c r="C515" s="19" t="s">
        <v>16772</v>
      </c>
      <c r="D515" s="38" t="s">
        <v>16082</v>
      </c>
      <c r="E515" s="38" t="s">
        <v>573</v>
      </c>
      <c r="F515" s="41" t="s">
        <v>541</v>
      </c>
      <c r="G515" s="19" t="s">
        <v>570</v>
      </c>
      <c r="H515" s="41">
        <v>1</v>
      </c>
      <c r="I515" s="41">
        <v>12</v>
      </c>
      <c r="J515" s="41">
        <v>10</v>
      </c>
      <c r="K515" s="44">
        <v>1</v>
      </c>
      <c r="L515" s="20">
        <v>168213.78999999998</v>
      </c>
      <c r="M515" s="19" t="s">
        <v>15954</v>
      </c>
      <c r="N515" s="28" t="s">
        <v>15953</v>
      </c>
    </row>
    <row r="516" spans="1:14" x14ac:dyDescent="0.25">
      <c r="A516" s="27" t="s">
        <v>568</v>
      </c>
      <c r="B516" s="19" t="s">
        <v>17022</v>
      </c>
      <c r="C516" s="19" t="s">
        <v>16762</v>
      </c>
      <c r="D516" s="38" t="s">
        <v>16072</v>
      </c>
      <c r="E516" s="38" t="s">
        <v>574</v>
      </c>
      <c r="F516" s="41" t="s">
        <v>544</v>
      </c>
      <c r="G516" s="19" t="s">
        <v>570</v>
      </c>
      <c r="H516" s="41">
        <v>1</v>
      </c>
      <c r="I516" s="41">
        <v>12</v>
      </c>
      <c r="J516" s="41">
        <v>10</v>
      </c>
      <c r="K516" s="44">
        <v>1</v>
      </c>
      <c r="L516" s="20">
        <v>909902.37</v>
      </c>
      <c r="M516" s="19" t="s">
        <v>15954</v>
      </c>
      <c r="N516" s="28" t="s">
        <v>15953</v>
      </c>
    </row>
    <row r="517" spans="1:14" ht="30" x14ac:dyDescent="0.25">
      <c r="A517" s="27" t="s">
        <v>568</v>
      </c>
      <c r="B517" s="19" t="s">
        <v>16764</v>
      </c>
      <c r="C517" s="19" t="s">
        <v>16764</v>
      </c>
      <c r="D517" s="38" t="s">
        <v>16074</v>
      </c>
      <c r="E517" s="38" t="s">
        <v>575</v>
      </c>
      <c r="F517" s="41" t="s">
        <v>546</v>
      </c>
      <c r="G517" s="19" t="s">
        <v>570</v>
      </c>
      <c r="H517" s="41">
        <v>1</v>
      </c>
      <c r="I517" s="41">
        <v>12</v>
      </c>
      <c r="J517" s="41">
        <v>10</v>
      </c>
      <c r="K517" s="44">
        <v>1</v>
      </c>
      <c r="L517" s="20">
        <v>106184.33000000007</v>
      </c>
      <c r="M517" s="19" t="s">
        <v>15954</v>
      </c>
      <c r="N517" s="28" t="s">
        <v>15953</v>
      </c>
    </row>
    <row r="518" spans="1:14" ht="45" x14ac:dyDescent="0.25">
      <c r="A518" s="27" t="s">
        <v>568</v>
      </c>
      <c r="B518" s="19" t="s">
        <v>17021</v>
      </c>
      <c r="C518" s="19" t="s">
        <v>16789</v>
      </c>
      <c r="D518" s="38" t="s">
        <v>16099</v>
      </c>
      <c r="E518" s="38" t="s">
        <v>576</v>
      </c>
      <c r="F518" s="41" t="s">
        <v>500</v>
      </c>
      <c r="G518" s="19" t="s">
        <v>570</v>
      </c>
      <c r="H518" s="41">
        <v>1</v>
      </c>
      <c r="I518" s="41">
        <v>12</v>
      </c>
      <c r="J518" s="41">
        <v>10</v>
      </c>
      <c r="K518" s="44">
        <v>1</v>
      </c>
      <c r="L518" s="20">
        <v>1074577.22</v>
      </c>
      <c r="M518" s="19" t="s">
        <v>15954</v>
      </c>
      <c r="N518" s="28" t="s">
        <v>15953</v>
      </c>
    </row>
    <row r="519" spans="1:14" ht="30" x14ac:dyDescent="0.25">
      <c r="A519" s="27" t="s">
        <v>568</v>
      </c>
      <c r="B519" s="19" t="s">
        <v>17026</v>
      </c>
      <c r="C519" s="19" t="s">
        <v>16769</v>
      </c>
      <c r="D519" s="38" t="s">
        <v>16079</v>
      </c>
      <c r="E519" s="38" t="s">
        <v>577</v>
      </c>
      <c r="F519" s="41" t="s">
        <v>502</v>
      </c>
      <c r="G519" s="19" t="s">
        <v>570</v>
      </c>
      <c r="H519" s="41">
        <v>1</v>
      </c>
      <c r="I519" s="41">
        <v>12</v>
      </c>
      <c r="J519" s="41">
        <v>10</v>
      </c>
      <c r="K519" s="44">
        <v>1</v>
      </c>
      <c r="L519" s="20">
        <v>672335.1399999999</v>
      </c>
      <c r="M519" s="19" t="s">
        <v>15954</v>
      </c>
      <c r="N519" s="28" t="s">
        <v>15953</v>
      </c>
    </row>
    <row r="520" spans="1:14" ht="30" x14ac:dyDescent="0.25">
      <c r="A520" s="27" t="s">
        <v>568</v>
      </c>
      <c r="B520" s="19" t="s">
        <v>17026</v>
      </c>
      <c r="C520" s="19" t="s">
        <v>16769</v>
      </c>
      <c r="D520" s="38" t="s">
        <v>16079</v>
      </c>
      <c r="E520" s="38" t="s">
        <v>578</v>
      </c>
      <c r="F520" s="41" t="s">
        <v>502</v>
      </c>
      <c r="G520" s="19" t="s">
        <v>570</v>
      </c>
      <c r="H520" s="41">
        <v>1</v>
      </c>
      <c r="I520" s="41">
        <v>12</v>
      </c>
      <c r="J520" s="41">
        <v>10</v>
      </c>
      <c r="K520" s="44">
        <v>1</v>
      </c>
      <c r="L520" s="20">
        <v>1256587.6499999999</v>
      </c>
      <c r="M520" s="19" t="s">
        <v>15954</v>
      </c>
      <c r="N520" s="28" t="s">
        <v>15953</v>
      </c>
    </row>
    <row r="521" spans="1:14" ht="30" x14ac:dyDescent="0.25">
      <c r="A521" s="27" t="s">
        <v>568</v>
      </c>
      <c r="B521" s="19" t="s">
        <v>17029</v>
      </c>
      <c r="C521" s="19" t="s">
        <v>16774</v>
      </c>
      <c r="D521" s="38" t="s">
        <v>16084</v>
      </c>
      <c r="E521" s="38" t="s">
        <v>579</v>
      </c>
      <c r="F521" s="41" t="s">
        <v>504</v>
      </c>
      <c r="G521" s="19" t="s">
        <v>570</v>
      </c>
      <c r="H521" s="41">
        <v>1</v>
      </c>
      <c r="I521" s="41">
        <v>12</v>
      </c>
      <c r="J521" s="41">
        <v>10</v>
      </c>
      <c r="K521" s="44">
        <v>1</v>
      </c>
      <c r="L521" s="20">
        <v>1625954.59</v>
      </c>
      <c r="M521" s="19" t="s">
        <v>15954</v>
      </c>
      <c r="N521" s="28" t="s">
        <v>15953</v>
      </c>
    </row>
    <row r="522" spans="1:14" ht="45" x14ac:dyDescent="0.25">
      <c r="A522" s="27" t="s">
        <v>568</v>
      </c>
      <c r="B522" s="19" t="s">
        <v>16806</v>
      </c>
      <c r="C522" s="19" t="s">
        <v>16806</v>
      </c>
      <c r="D522" s="38" t="s">
        <v>16116</v>
      </c>
      <c r="E522" s="38" t="s">
        <v>580</v>
      </c>
      <c r="F522" s="41" t="s">
        <v>493</v>
      </c>
      <c r="G522" s="19" t="s">
        <v>570</v>
      </c>
      <c r="H522" s="41">
        <v>1</v>
      </c>
      <c r="I522" s="41">
        <v>12</v>
      </c>
      <c r="J522" s="41">
        <v>10</v>
      </c>
      <c r="K522" s="44">
        <v>1</v>
      </c>
      <c r="L522" s="20">
        <v>2081850.69</v>
      </c>
      <c r="M522" s="19" t="s">
        <v>15954</v>
      </c>
      <c r="N522" s="28" t="s">
        <v>15953</v>
      </c>
    </row>
    <row r="523" spans="1:14" ht="45" x14ac:dyDescent="0.25">
      <c r="A523" s="27" t="s">
        <v>568</v>
      </c>
      <c r="B523" s="19" t="s">
        <v>16806</v>
      </c>
      <c r="C523" s="19" t="s">
        <v>16806</v>
      </c>
      <c r="D523" s="38" t="s">
        <v>16116</v>
      </c>
      <c r="E523" s="38" t="s">
        <v>581</v>
      </c>
      <c r="F523" s="41" t="s">
        <v>493</v>
      </c>
      <c r="G523" s="19" t="s">
        <v>570</v>
      </c>
      <c r="H523" s="41">
        <v>1</v>
      </c>
      <c r="I523" s="41">
        <v>12</v>
      </c>
      <c r="J523" s="41">
        <v>10</v>
      </c>
      <c r="K523" s="44">
        <v>1</v>
      </c>
      <c r="L523" s="20">
        <v>404874.44000000006</v>
      </c>
      <c r="M523" s="19" t="s">
        <v>15954</v>
      </c>
      <c r="N523" s="28" t="s">
        <v>15953</v>
      </c>
    </row>
    <row r="524" spans="1:14" ht="60" x14ac:dyDescent="0.25">
      <c r="A524" s="27" t="s">
        <v>568</v>
      </c>
      <c r="B524" s="19" t="s">
        <v>17020</v>
      </c>
      <c r="C524" s="19" t="s">
        <v>16810</v>
      </c>
      <c r="D524" s="38" t="s">
        <v>16120</v>
      </c>
      <c r="E524" s="38" t="s">
        <v>569</v>
      </c>
      <c r="F524" s="41" t="s">
        <v>523</v>
      </c>
      <c r="G524" s="19" t="s">
        <v>570</v>
      </c>
      <c r="H524" s="41">
        <v>1</v>
      </c>
      <c r="I524" s="41">
        <v>12</v>
      </c>
      <c r="J524" s="41">
        <v>10</v>
      </c>
      <c r="K524" s="44">
        <v>1</v>
      </c>
      <c r="L524" s="20">
        <v>366432.04</v>
      </c>
      <c r="M524" s="19" t="s">
        <v>11</v>
      </c>
      <c r="N524" s="28" t="s">
        <v>15953</v>
      </c>
    </row>
    <row r="525" spans="1:14" ht="45" x14ac:dyDescent="0.25">
      <c r="A525" s="27" t="s">
        <v>568</v>
      </c>
      <c r="B525" s="19" t="s">
        <v>16745</v>
      </c>
      <c r="C525" s="19" t="s">
        <v>16745</v>
      </c>
      <c r="D525" s="38" t="s">
        <v>16055</v>
      </c>
      <c r="E525" s="38" t="s">
        <v>582</v>
      </c>
      <c r="F525" s="41" t="s">
        <v>511</v>
      </c>
      <c r="G525" s="19" t="s">
        <v>570</v>
      </c>
      <c r="H525" s="41">
        <v>1</v>
      </c>
      <c r="I525" s="41">
        <v>12</v>
      </c>
      <c r="J525" s="41">
        <v>10</v>
      </c>
      <c r="K525" s="44">
        <v>1</v>
      </c>
      <c r="L525" s="20">
        <v>865291.28000000014</v>
      </c>
      <c r="M525" s="19" t="s">
        <v>11</v>
      </c>
      <c r="N525" s="28" t="s">
        <v>15953</v>
      </c>
    </row>
    <row r="526" spans="1:14" ht="45" x14ac:dyDescent="0.25">
      <c r="A526" s="27" t="s">
        <v>568</v>
      </c>
      <c r="B526" s="19" t="s">
        <v>17027</v>
      </c>
      <c r="C526" s="19" t="s">
        <v>16772</v>
      </c>
      <c r="D526" s="38" t="s">
        <v>16082</v>
      </c>
      <c r="E526" s="38" t="s">
        <v>573</v>
      </c>
      <c r="F526" s="41" t="s">
        <v>541</v>
      </c>
      <c r="G526" s="19" t="s">
        <v>570</v>
      </c>
      <c r="H526" s="41">
        <v>1</v>
      </c>
      <c r="I526" s="41">
        <v>12</v>
      </c>
      <c r="J526" s="41">
        <v>10</v>
      </c>
      <c r="K526" s="44">
        <v>1</v>
      </c>
      <c r="L526" s="20">
        <v>216322.82</v>
      </c>
      <c r="M526" s="19" t="s">
        <v>15954</v>
      </c>
      <c r="N526" s="28" t="s">
        <v>15953</v>
      </c>
    </row>
    <row r="527" spans="1:14" x14ac:dyDescent="0.25">
      <c r="A527" s="27" t="s">
        <v>568</v>
      </c>
      <c r="B527" s="19" t="s">
        <v>17022</v>
      </c>
      <c r="C527" s="19" t="s">
        <v>16762</v>
      </c>
      <c r="D527" s="38" t="s">
        <v>16072</v>
      </c>
      <c r="E527" s="38" t="s">
        <v>574</v>
      </c>
      <c r="F527" s="41" t="s">
        <v>544</v>
      </c>
      <c r="G527" s="19" t="s">
        <v>570</v>
      </c>
      <c r="H527" s="41">
        <v>1</v>
      </c>
      <c r="I527" s="41">
        <v>12</v>
      </c>
      <c r="J527" s="41">
        <v>10</v>
      </c>
      <c r="K527" s="44">
        <v>1</v>
      </c>
      <c r="L527" s="20">
        <v>1052363.49</v>
      </c>
      <c r="M527" s="19" t="s">
        <v>15954</v>
      </c>
      <c r="N527" s="28" t="s">
        <v>15953</v>
      </c>
    </row>
    <row r="528" spans="1:14" ht="30" x14ac:dyDescent="0.25">
      <c r="A528" s="27" t="s">
        <v>568</v>
      </c>
      <c r="B528" s="19" t="s">
        <v>16764</v>
      </c>
      <c r="C528" s="19" t="s">
        <v>16764</v>
      </c>
      <c r="D528" s="38" t="s">
        <v>16074</v>
      </c>
      <c r="E528" s="38" t="s">
        <v>575</v>
      </c>
      <c r="F528" s="41" t="s">
        <v>546</v>
      </c>
      <c r="G528" s="19" t="s">
        <v>570</v>
      </c>
      <c r="H528" s="41">
        <v>1</v>
      </c>
      <c r="I528" s="41">
        <v>12</v>
      </c>
      <c r="J528" s="41">
        <v>10</v>
      </c>
      <c r="K528" s="44">
        <v>1</v>
      </c>
      <c r="L528" s="20">
        <v>1679699.67</v>
      </c>
      <c r="M528" s="19" t="s">
        <v>15954</v>
      </c>
      <c r="N528" s="28" t="s">
        <v>15953</v>
      </c>
    </row>
    <row r="529" spans="1:14" ht="30" x14ac:dyDescent="0.25">
      <c r="A529" s="27" t="s">
        <v>568</v>
      </c>
      <c r="B529" s="19" t="s">
        <v>17026</v>
      </c>
      <c r="C529" s="19" t="s">
        <v>16769</v>
      </c>
      <c r="D529" s="38" t="s">
        <v>16079</v>
      </c>
      <c r="E529" s="38" t="s">
        <v>583</v>
      </c>
      <c r="F529" s="41" t="s">
        <v>502</v>
      </c>
      <c r="G529" s="19" t="s">
        <v>570</v>
      </c>
      <c r="H529" s="41">
        <v>1</v>
      </c>
      <c r="I529" s="41">
        <v>12</v>
      </c>
      <c r="J529" s="41">
        <v>10</v>
      </c>
      <c r="K529" s="44">
        <v>1</v>
      </c>
      <c r="L529" s="20">
        <v>1115520.3500000001</v>
      </c>
      <c r="M529" s="19" t="s">
        <v>15954</v>
      </c>
      <c r="N529" s="28" t="s">
        <v>15953</v>
      </c>
    </row>
    <row r="530" spans="1:14" ht="30" x14ac:dyDescent="0.25">
      <c r="A530" s="27" t="s">
        <v>568</v>
      </c>
      <c r="B530" s="19" t="s">
        <v>17026</v>
      </c>
      <c r="C530" s="19" t="s">
        <v>16769</v>
      </c>
      <c r="D530" s="38" t="s">
        <v>16079</v>
      </c>
      <c r="E530" s="38" t="s">
        <v>578</v>
      </c>
      <c r="F530" s="41" t="s">
        <v>502</v>
      </c>
      <c r="G530" s="19" t="s">
        <v>570</v>
      </c>
      <c r="H530" s="41">
        <v>1</v>
      </c>
      <c r="I530" s="41">
        <v>12</v>
      </c>
      <c r="J530" s="41">
        <v>10</v>
      </c>
      <c r="K530" s="44">
        <v>1</v>
      </c>
      <c r="L530" s="20">
        <v>1115520.3500000001</v>
      </c>
      <c r="M530" s="19" t="s">
        <v>15954</v>
      </c>
      <c r="N530" s="28" t="s">
        <v>15953</v>
      </c>
    </row>
    <row r="531" spans="1:14" ht="30" x14ac:dyDescent="0.25">
      <c r="A531" s="27" t="s">
        <v>568</v>
      </c>
      <c r="B531" s="19" t="s">
        <v>17029</v>
      </c>
      <c r="C531" s="19" t="s">
        <v>16774</v>
      </c>
      <c r="D531" s="38" t="s">
        <v>16084</v>
      </c>
      <c r="E531" s="38" t="s">
        <v>579</v>
      </c>
      <c r="F531" s="41" t="s">
        <v>504</v>
      </c>
      <c r="G531" s="19" t="s">
        <v>570</v>
      </c>
      <c r="H531" s="41">
        <v>1</v>
      </c>
      <c r="I531" s="41">
        <v>12</v>
      </c>
      <c r="J531" s="41">
        <v>10</v>
      </c>
      <c r="K531" s="44">
        <v>1</v>
      </c>
      <c r="L531" s="20">
        <v>2821602</v>
      </c>
      <c r="M531" s="19" t="s">
        <v>15954</v>
      </c>
      <c r="N531" s="28" t="s">
        <v>15953</v>
      </c>
    </row>
    <row r="532" spans="1:14" ht="45" x14ac:dyDescent="0.25">
      <c r="A532" s="27" t="s">
        <v>568</v>
      </c>
      <c r="B532" s="19" t="s">
        <v>16806</v>
      </c>
      <c r="C532" s="19" t="s">
        <v>16806</v>
      </c>
      <c r="D532" s="38" t="s">
        <v>16116</v>
      </c>
      <c r="E532" s="38" t="s">
        <v>580</v>
      </c>
      <c r="F532" s="41" t="s">
        <v>493</v>
      </c>
      <c r="G532" s="19" t="s">
        <v>570</v>
      </c>
      <c r="H532" s="41">
        <v>1</v>
      </c>
      <c r="I532" s="41">
        <v>12</v>
      </c>
      <c r="J532" s="41">
        <v>10</v>
      </c>
      <c r="K532" s="44">
        <v>1</v>
      </c>
      <c r="L532" s="20">
        <v>1848149.31</v>
      </c>
      <c r="M532" s="19" t="s">
        <v>15954</v>
      </c>
      <c r="N532" s="28" t="s">
        <v>15953</v>
      </c>
    </row>
    <row r="533" spans="1:14" ht="45" x14ac:dyDescent="0.25">
      <c r="A533" s="27" t="s">
        <v>568</v>
      </c>
      <c r="B533" s="19" t="s">
        <v>16806</v>
      </c>
      <c r="C533" s="19" t="s">
        <v>16806</v>
      </c>
      <c r="D533" s="38" t="s">
        <v>16116</v>
      </c>
      <c r="E533" s="38" t="s">
        <v>581</v>
      </c>
      <c r="F533" s="41" t="s">
        <v>493</v>
      </c>
      <c r="G533" s="19" t="s">
        <v>570</v>
      </c>
      <c r="H533" s="41">
        <v>1</v>
      </c>
      <c r="I533" s="41">
        <v>12</v>
      </c>
      <c r="J533" s="41">
        <v>10</v>
      </c>
      <c r="K533" s="44">
        <v>1</v>
      </c>
      <c r="L533" s="20">
        <v>1146040.67</v>
      </c>
      <c r="M533" s="19" t="s">
        <v>15954</v>
      </c>
      <c r="N533" s="28" t="s">
        <v>15953</v>
      </c>
    </row>
    <row r="534" spans="1:14" ht="45" x14ac:dyDescent="0.25">
      <c r="A534" s="27" t="s">
        <v>568</v>
      </c>
      <c r="B534" s="19" t="s">
        <v>16806</v>
      </c>
      <c r="C534" s="19" t="s">
        <v>16806</v>
      </c>
      <c r="D534" s="38" t="s">
        <v>16116</v>
      </c>
      <c r="E534" s="38" t="s">
        <v>580</v>
      </c>
      <c r="F534" s="41">
        <v>93121700</v>
      </c>
      <c r="G534" s="19" t="s">
        <v>570</v>
      </c>
      <c r="H534" s="41">
        <v>1</v>
      </c>
      <c r="I534" s="41">
        <v>12</v>
      </c>
      <c r="J534" s="41">
        <v>10</v>
      </c>
      <c r="K534" s="44">
        <v>1</v>
      </c>
      <c r="L534" s="20">
        <v>2777244.1</v>
      </c>
      <c r="M534" s="19" t="s">
        <v>15954</v>
      </c>
      <c r="N534" s="28" t="s">
        <v>15953</v>
      </c>
    </row>
    <row r="535" spans="1:14" ht="45" x14ac:dyDescent="0.25">
      <c r="A535" s="27" t="s">
        <v>568</v>
      </c>
      <c r="B535" s="19" t="s">
        <v>17027</v>
      </c>
      <c r="C535" s="19" t="s">
        <v>16772</v>
      </c>
      <c r="D535" s="38" t="s">
        <v>16082</v>
      </c>
      <c r="E535" s="38" t="s">
        <v>573</v>
      </c>
      <c r="F535" s="41" t="s">
        <v>541</v>
      </c>
      <c r="G535" s="19" t="s">
        <v>570</v>
      </c>
      <c r="H535" s="41">
        <v>1</v>
      </c>
      <c r="I535" s="41">
        <v>12</v>
      </c>
      <c r="J535" s="41">
        <v>10</v>
      </c>
      <c r="K535" s="44">
        <v>1</v>
      </c>
      <c r="L535" s="20">
        <v>511926.12</v>
      </c>
      <c r="M535" s="19" t="s">
        <v>15954</v>
      </c>
      <c r="N535" s="28" t="s">
        <v>15953</v>
      </c>
    </row>
    <row r="536" spans="1:14" ht="45" x14ac:dyDescent="0.25">
      <c r="A536" s="27" t="s">
        <v>568</v>
      </c>
      <c r="B536" s="19" t="s">
        <v>16806</v>
      </c>
      <c r="C536" s="19" t="s">
        <v>16806</v>
      </c>
      <c r="D536" s="38" t="s">
        <v>16116</v>
      </c>
      <c r="E536" s="38" t="s">
        <v>580</v>
      </c>
      <c r="F536" s="41">
        <v>93121700</v>
      </c>
      <c r="G536" s="19" t="s">
        <v>570</v>
      </c>
      <c r="H536" s="41">
        <v>1</v>
      </c>
      <c r="I536" s="41">
        <v>12</v>
      </c>
      <c r="J536" s="41">
        <v>10</v>
      </c>
      <c r="K536" s="44">
        <v>1</v>
      </c>
      <c r="L536" s="20">
        <v>438747.9</v>
      </c>
      <c r="M536" s="19" t="s">
        <v>15954</v>
      </c>
      <c r="N536" s="28" t="s">
        <v>15953</v>
      </c>
    </row>
    <row r="537" spans="1:14" ht="45" x14ac:dyDescent="0.25">
      <c r="A537" s="27" t="s">
        <v>568</v>
      </c>
      <c r="B537" s="19" t="s">
        <v>17027</v>
      </c>
      <c r="C537" s="19" t="s">
        <v>16772</v>
      </c>
      <c r="D537" s="38" t="s">
        <v>16082</v>
      </c>
      <c r="E537" s="38" t="s">
        <v>573</v>
      </c>
      <c r="F537" s="41" t="s">
        <v>541</v>
      </c>
      <c r="G537" s="19" t="s">
        <v>570</v>
      </c>
      <c r="H537" s="41">
        <v>1</v>
      </c>
      <c r="I537" s="41">
        <v>12</v>
      </c>
      <c r="J537" s="41">
        <v>10</v>
      </c>
      <c r="K537" s="44">
        <v>1</v>
      </c>
      <c r="L537" s="20">
        <v>80873.88</v>
      </c>
      <c r="M537" s="19" t="s">
        <v>15954</v>
      </c>
      <c r="N537" s="28" t="s">
        <v>15953</v>
      </c>
    </row>
    <row r="538" spans="1:14" ht="30" x14ac:dyDescent="0.25">
      <c r="A538" s="27" t="s">
        <v>568</v>
      </c>
      <c r="B538" s="19" t="s">
        <v>16764</v>
      </c>
      <c r="C538" s="19" t="s">
        <v>16764</v>
      </c>
      <c r="D538" s="38" t="s">
        <v>16074</v>
      </c>
      <c r="E538" s="38" t="s">
        <v>575</v>
      </c>
      <c r="F538" s="41">
        <v>78111800</v>
      </c>
      <c r="G538" s="19" t="s">
        <v>570</v>
      </c>
      <c r="H538" s="41">
        <v>6</v>
      </c>
      <c r="I538" s="41">
        <v>12</v>
      </c>
      <c r="J538" s="41">
        <v>10</v>
      </c>
      <c r="K538" s="44">
        <v>1</v>
      </c>
      <c r="L538" s="20">
        <v>1282975.33</v>
      </c>
      <c r="M538" s="19" t="s">
        <v>15954</v>
      </c>
      <c r="N538" s="28" t="s">
        <v>15953</v>
      </c>
    </row>
    <row r="539" spans="1:14" ht="90" x14ac:dyDescent="0.25">
      <c r="A539" s="27" t="s">
        <v>584</v>
      </c>
      <c r="B539" s="19" t="s">
        <v>17012</v>
      </c>
      <c r="C539" s="19" t="s">
        <v>16739</v>
      </c>
      <c r="D539" s="38" t="s">
        <v>16049</v>
      </c>
      <c r="E539" s="38" t="s">
        <v>585</v>
      </c>
      <c r="F539" s="41" t="s">
        <v>36</v>
      </c>
      <c r="G539" s="19" t="s">
        <v>471</v>
      </c>
      <c r="H539" s="41">
        <v>1</v>
      </c>
      <c r="I539" s="41">
        <v>12</v>
      </c>
      <c r="J539" s="41">
        <v>10</v>
      </c>
      <c r="K539" s="44">
        <v>1</v>
      </c>
      <c r="L539" s="20">
        <v>4798719.29</v>
      </c>
      <c r="M539" s="19" t="s">
        <v>15954</v>
      </c>
      <c r="N539" s="28" t="s">
        <v>15953</v>
      </c>
    </row>
    <row r="540" spans="1:14" ht="30" x14ac:dyDescent="0.25">
      <c r="A540" s="27" t="s">
        <v>584</v>
      </c>
      <c r="B540" s="19" t="s">
        <v>17026</v>
      </c>
      <c r="C540" s="19" t="s">
        <v>16769</v>
      </c>
      <c r="D540" s="38" t="s">
        <v>16079</v>
      </c>
      <c r="E540" s="38" t="s">
        <v>586</v>
      </c>
      <c r="F540" s="41">
        <v>83111603</v>
      </c>
      <c r="G540" s="19" t="s">
        <v>471</v>
      </c>
      <c r="H540" s="41">
        <v>1</v>
      </c>
      <c r="I540" s="41">
        <v>12</v>
      </c>
      <c r="J540" s="41">
        <v>10</v>
      </c>
      <c r="K540" s="44">
        <v>1</v>
      </c>
      <c r="L540" s="20">
        <v>4230619</v>
      </c>
      <c r="M540" s="19" t="s">
        <v>15954</v>
      </c>
      <c r="N540" s="28" t="s">
        <v>15953</v>
      </c>
    </row>
    <row r="541" spans="1:14" ht="30" x14ac:dyDescent="0.25">
      <c r="A541" s="27" t="s">
        <v>584</v>
      </c>
      <c r="B541" s="19" t="s">
        <v>17026</v>
      </c>
      <c r="C541" s="19" t="s">
        <v>16770</v>
      </c>
      <c r="D541" s="38" t="s">
        <v>16080</v>
      </c>
      <c r="E541" s="38" t="s">
        <v>565</v>
      </c>
      <c r="F541" s="41" t="s">
        <v>587</v>
      </c>
      <c r="G541" s="19" t="s">
        <v>471</v>
      </c>
      <c r="H541" s="41">
        <v>1</v>
      </c>
      <c r="I541" s="41">
        <v>12</v>
      </c>
      <c r="J541" s="41">
        <v>10</v>
      </c>
      <c r="K541" s="44">
        <v>1</v>
      </c>
      <c r="L541" s="20">
        <v>997787.5</v>
      </c>
      <c r="M541" s="19" t="s">
        <v>15954</v>
      </c>
      <c r="N541" s="28" t="s">
        <v>15953</v>
      </c>
    </row>
    <row r="542" spans="1:14" ht="45" x14ac:dyDescent="0.25">
      <c r="A542" s="27" t="s">
        <v>584</v>
      </c>
      <c r="B542" s="19" t="s">
        <v>17027</v>
      </c>
      <c r="C542" s="19" t="s">
        <v>16772</v>
      </c>
      <c r="D542" s="38" t="s">
        <v>16082</v>
      </c>
      <c r="E542" s="38" t="s">
        <v>588</v>
      </c>
      <c r="F542" s="41" t="s">
        <v>172</v>
      </c>
      <c r="G542" s="19" t="s">
        <v>471</v>
      </c>
      <c r="H542" s="41">
        <v>1</v>
      </c>
      <c r="I542" s="41">
        <v>12</v>
      </c>
      <c r="J542" s="41">
        <v>10</v>
      </c>
      <c r="K542" s="44">
        <v>1</v>
      </c>
      <c r="L542" s="20">
        <v>5507787</v>
      </c>
      <c r="M542" s="19" t="s">
        <v>15954</v>
      </c>
      <c r="N542" s="28" t="s">
        <v>15953</v>
      </c>
    </row>
    <row r="543" spans="1:14" ht="30" x14ac:dyDescent="0.25">
      <c r="A543" s="27" t="s">
        <v>584</v>
      </c>
      <c r="B543" s="19" t="s">
        <v>17022</v>
      </c>
      <c r="C543" s="19" t="s">
        <v>16763</v>
      </c>
      <c r="D543" s="38" t="s">
        <v>16073</v>
      </c>
      <c r="E543" s="38" t="s">
        <v>589</v>
      </c>
      <c r="F543" s="41" t="s">
        <v>590</v>
      </c>
      <c r="G543" s="19" t="s">
        <v>471</v>
      </c>
      <c r="H543" s="41">
        <v>1</v>
      </c>
      <c r="I543" s="41">
        <v>12</v>
      </c>
      <c r="J543" s="41">
        <v>10</v>
      </c>
      <c r="K543" s="44">
        <v>1</v>
      </c>
      <c r="L543" s="20">
        <v>239469</v>
      </c>
      <c r="M543" s="19" t="s">
        <v>15954</v>
      </c>
      <c r="N543" s="28" t="s">
        <v>15953</v>
      </c>
    </row>
    <row r="544" spans="1:14" ht="45" x14ac:dyDescent="0.25">
      <c r="A544" s="27" t="s">
        <v>584</v>
      </c>
      <c r="B544" s="19" t="s">
        <v>16806</v>
      </c>
      <c r="C544" s="19" t="s">
        <v>16806</v>
      </c>
      <c r="D544" s="38" t="s">
        <v>16116</v>
      </c>
      <c r="E544" s="38" t="s">
        <v>591</v>
      </c>
      <c r="F544" s="41" t="s">
        <v>493</v>
      </c>
      <c r="G544" s="19" t="s">
        <v>471</v>
      </c>
      <c r="H544" s="41">
        <v>1</v>
      </c>
      <c r="I544" s="41">
        <v>12</v>
      </c>
      <c r="J544" s="41">
        <v>10</v>
      </c>
      <c r="K544" s="44">
        <v>1</v>
      </c>
      <c r="L544" s="20">
        <v>2274955.5</v>
      </c>
      <c r="M544" s="19" t="s">
        <v>15954</v>
      </c>
      <c r="N544" s="28" t="s">
        <v>15953</v>
      </c>
    </row>
    <row r="545" spans="1:14" ht="30" x14ac:dyDescent="0.25">
      <c r="A545" s="27" t="s">
        <v>584</v>
      </c>
      <c r="B545" s="19" t="s">
        <v>17011</v>
      </c>
      <c r="C545" s="19" t="s">
        <v>16738</v>
      </c>
      <c r="D545" s="38" t="s">
        <v>16048</v>
      </c>
      <c r="E545" s="38" t="s">
        <v>592</v>
      </c>
      <c r="F545" s="41" t="s">
        <v>27</v>
      </c>
      <c r="G545" s="19" t="s">
        <v>471</v>
      </c>
      <c r="H545" s="41">
        <v>1</v>
      </c>
      <c r="I545" s="41">
        <v>12</v>
      </c>
      <c r="J545" s="41">
        <v>10</v>
      </c>
      <c r="K545" s="44">
        <v>1</v>
      </c>
      <c r="L545" s="20">
        <v>26005.759999999998</v>
      </c>
      <c r="M545" s="19" t="s">
        <v>15954</v>
      </c>
      <c r="N545" s="28" t="s">
        <v>15953</v>
      </c>
    </row>
    <row r="546" spans="1:14" ht="90" x14ac:dyDescent="0.25">
      <c r="A546" s="27" t="s">
        <v>584</v>
      </c>
      <c r="B546" s="19" t="s">
        <v>17012</v>
      </c>
      <c r="C546" s="19" t="s">
        <v>16739</v>
      </c>
      <c r="D546" s="38" t="s">
        <v>16049</v>
      </c>
      <c r="E546" s="38" t="s">
        <v>585</v>
      </c>
      <c r="F546" s="41" t="s">
        <v>36</v>
      </c>
      <c r="G546" s="19" t="s">
        <v>471</v>
      </c>
      <c r="H546" s="41">
        <v>1</v>
      </c>
      <c r="I546" s="41">
        <v>12</v>
      </c>
      <c r="J546" s="41">
        <v>10</v>
      </c>
      <c r="K546" s="44">
        <v>1</v>
      </c>
      <c r="L546" s="20">
        <v>7536815.3700000001</v>
      </c>
      <c r="M546" s="19" t="s">
        <v>15954</v>
      </c>
      <c r="N546" s="28" t="s">
        <v>15953</v>
      </c>
    </row>
    <row r="547" spans="1:14" ht="45" x14ac:dyDescent="0.25">
      <c r="A547" s="27" t="s">
        <v>584</v>
      </c>
      <c r="B547" s="19" t="s">
        <v>16745</v>
      </c>
      <c r="C547" s="19" t="s">
        <v>16745</v>
      </c>
      <c r="D547" s="38" t="s">
        <v>16055</v>
      </c>
      <c r="E547" s="38" t="s">
        <v>593</v>
      </c>
      <c r="F547" s="41" t="s">
        <v>474</v>
      </c>
      <c r="G547" s="19" t="s">
        <v>471</v>
      </c>
      <c r="H547" s="41">
        <v>1</v>
      </c>
      <c r="I547" s="41">
        <v>12</v>
      </c>
      <c r="J547" s="41">
        <v>10</v>
      </c>
      <c r="K547" s="44">
        <v>1</v>
      </c>
      <c r="L547" s="20">
        <v>2655442.8199999998</v>
      </c>
      <c r="M547" s="19" t="s">
        <v>15954</v>
      </c>
      <c r="N547" s="28" t="s">
        <v>15953</v>
      </c>
    </row>
    <row r="548" spans="1:14" ht="30" x14ac:dyDescent="0.25">
      <c r="A548" s="27" t="s">
        <v>584</v>
      </c>
      <c r="B548" s="19" t="s">
        <v>16812</v>
      </c>
      <c r="C548" s="19" t="s">
        <v>16812</v>
      </c>
      <c r="D548" s="38" t="s">
        <v>16122</v>
      </c>
      <c r="E548" s="38" t="s">
        <v>594</v>
      </c>
      <c r="F548" s="41" t="s">
        <v>150</v>
      </c>
      <c r="G548" s="19" t="s">
        <v>471</v>
      </c>
      <c r="H548" s="41">
        <v>1</v>
      </c>
      <c r="I548" s="41">
        <v>12</v>
      </c>
      <c r="J548" s="41">
        <v>10</v>
      </c>
      <c r="K548" s="44">
        <v>1</v>
      </c>
      <c r="L548" s="20">
        <v>26852.240000000002</v>
      </c>
      <c r="M548" s="19" t="s">
        <v>15954</v>
      </c>
      <c r="N548" s="28" t="s">
        <v>15953</v>
      </c>
    </row>
    <row r="549" spans="1:14" ht="30" x14ac:dyDescent="0.25">
      <c r="A549" s="27" t="s">
        <v>584</v>
      </c>
      <c r="B549" s="19" t="s">
        <v>17026</v>
      </c>
      <c r="C549" s="19" t="s">
        <v>16769</v>
      </c>
      <c r="D549" s="38" t="s">
        <v>16079</v>
      </c>
      <c r="E549" s="38" t="s">
        <v>586</v>
      </c>
      <c r="F549" s="41" t="s">
        <v>166</v>
      </c>
      <c r="G549" s="19" t="s">
        <v>471</v>
      </c>
      <c r="H549" s="41">
        <v>1</v>
      </c>
      <c r="I549" s="41">
        <v>12</v>
      </c>
      <c r="J549" s="41">
        <v>10</v>
      </c>
      <c r="K549" s="44">
        <v>1</v>
      </c>
      <c r="L549" s="20">
        <v>4153398.13</v>
      </c>
      <c r="M549" s="19" t="s">
        <v>15954</v>
      </c>
      <c r="N549" s="28" t="s">
        <v>15953</v>
      </c>
    </row>
    <row r="550" spans="1:14" ht="30" x14ac:dyDescent="0.25">
      <c r="A550" s="27" t="s">
        <v>584</v>
      </c>
      <c r="B550" s="19" t="s">
        <v>17026</v>
      </c>
      <c r="C550" s="19" t="s">
        <v>16770</v>
      </c>
      <c r="D550" s="38" t="s">
        <v>16080</v>
      </c>
      <c r="E550" s="38" t="s">
        <v>565</v>
      </c>
      <c r="F550" s="41" t="s">
        <v>587</v>
      </c>
      <c r="G550" s="19" t="s">
        <v>471</v>
      </c>
      <c r="H550" s="41">
        <v>1</v>
      </c>
      <c r="I550" s="41">
        <v>12</v>
      </c>
      <c r="J550" s="41">
        <v>10</v>
      </c>
      <c r="K550" s="44">
        <v>1</v>
      </c>
      <c r="L550" s="20">
        <v>584071.62</v>
      </c>
      <c r="M550" s="19" t="s">
        <v>15954</v>
      </c>
      <c r="N550" s="28" t="s">
        <v>15953</v>
      </c>
    </row>
    <row r="551" spans="1:14" ht="45" x14ac:dyDescent="0.25">
      <c r="A551" s="27" t="s">
        <v>584</v>
      </c>
      <c r="B551" s="19" t="s">
        <v>17022</v>
      </c>
      <c r="C551" s="19" t="s">
        <v>16787</v>
      </c>
      <c r="D551" s="38" t="s">
        <v>16097</v>
      </c>
      <c r="E551" s="38" t="s">
        <v>595</v>
      </c>
      <c r="F551" s="41" t="s">
        <v>596</v>
      </c>
      <c r="G551" s="19" t="s">
        <v>471</v>
      </c>
      <c r="H551" s="41">
        <v>1</v>
      </c>
      <c r="I551" s="41">
        <v>12</v>
      </c>
      <c r="J551" s="41">
        <v>10</v>
      </c>
      <c r="K551" s="44">
        <v>1</v>
      </c>
      <c r="L551" s="20">
        <v>4335237.6399999997</v>
      </c>
      <c r="M551" s="19" t="s">
        <v>15954</v>
      </c>
      <c r="N551" s="28" t="s">
        <v>15953</v>
      </c>
    </row>
    <row r="552" spans="1:14" ht="45" x14ac:dyDescent="0.25">
      <c r="A552" s="27" t="s">
        <v>584</v>
      </c>
      <c r="B552" s="19" t="s">
        <v>17027</v>
      </c>
      <c r="C552" s="19" t="s">
        <v>16772</v>
      </c>
      <c r="D552" s="38" t="s">
        <v>16082</v>
      </c>
      <c r="E552" s="38" t="s">
        <v>597</v>
      </c>
      <c r="F552" s="41" t="s">
        <v>172</v>
      </c>
      <c r="G552" s="19" t="s">
        <v>471</v>
      </c>
      <c r="H552" s="41">
        <v>1</v>
      </c>
      <c r="I552" s="41">
        <v>12</v>
      </c>
      <c r="J552" s="41">
        <v>10</v>
      </c>
      <c r="K552" s="44">
        <v>1</v>
      </c>
      <c r="L552" s="20">
        <v>7008859.3600000003</v>
      </c>
      <c r="M552" s="19" t="s">
        <v>15954</v>
      </c>
      <c r="N552" s="28" t="s">
        <v>15953</v>
      </c>
    </row>
    <row r="553" spans="1:14" ht="30" x14ac:dyDescent="0.25">
      <c r="A553" s="27" t="s">
        <v>584</v>
      </c>
      <c r="B553" s="19" t="s">
        <v>16813</v>
      </c>
      <c r="C553" s="19" t="s">
        <v>16813</v>
      </c>
      <c r="D553" s="38" t="s">
        <v>16123</v>
      </c>
      <c r="E553" s="38" t="s">
        <v>598</v>
      </c>
      <c r="F553" s="41" t="s">
        <v>546</v>
      </c>
      <c r="G553" s="19" t="s">
        <v>471</v>
      </c>
      <c r="H553" s="41">
        <v>1</v>
      </c>
      <c r="I553" s="41">
        <v>12</v>
      </c>
      <c r="J553" s="41">
        <v>10</v>
      </c>
      <c r="K553" s="44">
        <v>1</v>
      </c>
      <c r="L553" s="20">
        <v>2383941.64</v>
      </c>
      <c r="M553" s="19" t="s">
        <v>15954</v>
      </c>
      <c r="N553" s="28" t="s">
        <v>15953</v>
      </c>
    </row>
    <row r="554" spans="1:14" ht="30" x14ac:dyDescent="0.25">
      <c r="A554" s="27" t="s">
        <v>584</v>
      </c>
      <c r="B554" s="19" t="s">
        <v>17022</v>
      </c>
      <c r="C554" s="19" t="s">
        <v>16763</v>
      </c>
      <c r="D554" s="38" t="s">
        <v>16073</v>
      </c>
      <c r="E554" s="38" t="s">
        <v>589</v>
      </c>
      <c r="F554" s="41" t="s">
        <v>590</v>
      </c>
      <c r="G554" s="19" t="s">
        <v>471</v>
      </c>
      <c r="H554" s="41">
        <v>1</v>
      </c>
      <c r="I554" s="41">
        <v>12</v>
      </c>
      <c r="J554" s="41">
        <v>10</v>
      </c>
      <c r="K554" s="44">
        <v>1</v>
      </c>
      <c r="L554" s="20">
        <v>207669.9</v>
      </c>
      <c r="M554" s="19" t="s">
        <v>15954</v>
      </c>
      <c r="N554" s="28" t="s">
        <v>15953</v>
      </c>
    </row>
    <row r="555" spans="1:14" ht="30" x14ac:dyDescent="0.25">
      <c r="A555" s="27" t="s">
        <v>584</v>
      </c>
      <c r="B555" s="19" t="s">
        <v>17029</v>
      </c>
      <c r="C555" s="19" t="s">
        <v>16774</v>
      </c>
      <c r="D555" s="38" t="s">
        <v>16084</v>
      </c>
      <c r="E555" s="38" t="s">
        <v>599</v>
      </c>
      <c r="F555" s="41" t="s">
        <v>267</v>
      </c>
      <c r="G555" s="19" t="s">
        <v>471</v>
      </c>
      <c r="H555" s="41">
        <v>1</v>
      </c>
      <c r="I555" s="41">
        <v>12</v>
      </c>
      <c r="J555" s="41">
        <v>10</v>
      </c>
      <c r="K555" s="44">
        <v>1</v>
      </c>
      <c r="L555" s="20">
        <v>2871765.64</v>
      </c>
      <c r="M555" s="19" t="s">
        <v>15954</v>
      </c>
      <c r="N555" s="28" t="s">
        <v>15953</v>
      </c>
    </row>
    <row r="556" spans="1:14" ht="45" x14ac:dyDescent="0.25">
      <c r="A556" s="27" t="s">
        <v>584</v>
      </c>
      <c r="B556" s="19" t="s">
        <v>16806</v>
      </c>
      <c r="C556" s="19" t="s">
        <v>16806</v>
      </c>
      <c r="D556" s="38" t="s">
        <v>16116</v>
      </c>
      <c r="E556" s="38" t="s">
        <v>591</v>
      </c>
      <c r="F556" s="41" t="s">
        <v>493</v>
      </c>
      <c r="G556" s="19" t="s">
        <v>471</v>
      </c>
      <c r="H556" s="41">
        <v>1</v>
      </c>
      <c r="I556" s="41">
        <v>12</v>
      </c>
      <c r="J556" s="41">
        <v>10</v>
      </c>
      <c r="K556" s="44">
        <v>1</v>
      </c>
      <c r="L556" s="20">
        <v>2595873.84</v>
      </c>
      <c r="M556" s="19" t="s">
        <v>15954</v>
      </c>
      <c r="N556" s="28" t="s">
        <v>15953</v>
      </c>
    </row>
    <row r="557" spans="1:14" ht="30" x14ac:dyDescent="0.25">
      <c r="A557" s="27" t="s">
        <v>584</v>
      </c>
      <c r="B557" s="19" t="s">
        <v>17020</v>
      </c>
      <c r="C557" s="19" t="s">
        <v>16805</v>
      </c>
      <c r="D557" s="38" t="s">
        <v>16115</v>
      </c>
      <c r="E557" s="38" t="s">
        <v>600</v>
      </c>
      <c r="F557" s="41">
        <v>50201700</v>
      </c>
      <c r="G557" s="19" t="s">
        <v>498</v>
      </c>
      <c r="H557" s="41">
        <v>2</v>
      </c>
      <c r="I557" s="41">
        <v>10</v>
      </c>
      <c r="J557" s="41">
        <v>10</v>
      </c>
      <c r="K557" s="44">
        <v>1</v>
      </c>
      <c r="L557" s="20">
        <v>969930</v>
      </c>
      <c r="M557" s="19" t="s">
        <v>15954</v>
      </c>
      <c r="N557" s="28" t="s">
        <v>15953</v>
      </c>
    </row>
    <row r="558" spans="1:14" ht="30" x14ac:dyDescent="0.25">
      <c r="A558" s="27" t="s">
        <v>584</v>
      </c>
      <c r="B558" s="19" t="s">
        <v>16750</v>
      </c>
      <c r="C558" s="19" t="s">
        <v>16750</v>
      </c>
      <c r="D558" s="38" t="s">
        <v>16060</v>
      </c>
      <c r="E558" s="38" t="s">
        <v>601</v>
      </c>
      <c r="F558" s="41">
        <v>50131700</v>
      </c>
      <c r="G558" s="19" t="s">
        <v>498</v>
      </c>
      <c r="H558" s="41">
        <v>2</v>
      </c>
      <c r="I558" s="41">
        <v>10</v>
      </c>
      <c r="J558" s="41">
        <v>10</v>
      </c>
      <c r="K558" s="44">
        <v>1</v>
      </c>
      <c r="L558" s="20">
        <v>387972</v>
      </c>
      <c r="M558" s="19" t="s">
        <v>15954</v>
      </c>
      <c r="N558" s="28" t="s">
        <v>15953</v>
      </c>
    </row>
    <row r="559" spans="1:14" x14ac:dyDescent="0.25">
      <c r="A559" s="27" t="s">
        <v>584</v>
      </c>
      <c r="B559" s="19" t="s">
        <v>17018</v>
      </c>
      <c r="C559" s="19" t="s">
        <v>16751</v>
      </c>
      <c r="D559" s="38" t="s">
        <v>16061</v>
      </c>
      <c r="E559" s="38" t="s">
        <v>110</v>
      </c>
      <c r="F559" s="41">
        <v>50161500</v>
      </c>
      <c r="G559" s="19" t="s">
        <v>498</v>
      </c>
      <c r="H559" s="41">
        <v>2</v>
      </c>
      <c r="I559" s="41">
        <v>10</v>
      </c>
      <c r="J559" s="41">
        <v>10</v>
      </c>
      <c r="K559" s="44">
        <v>1</v>
      </c>
      <c r="L559" s="20">
        <v>363916</v>
      </c>
      <c r="M559" s="19" t="s">
        <v>15954</v>
      </c>
      <c r="N559" s="28" t="s">
        <v>15953</v>
      </c>
    </row>
    <row r="560" spans="1:14" ht="30" x14ac:dyDescent="0.25">
      <c r="A560" s="27" t="s">
        <v>584</v>
      </c>
      <c r="B560" s="19" t="s">
        <v>17018</v>
      </c>
      <c r="C560" s="19" t="s">
        <v>16752</v>
      </c>
      <c r="D560" s="38" t="s">
        <v>16062</v>
      </c>
      <c r="E560" s="38" t="s">
        <v>602</v>
      </c>
      <c r="F560" s="41">
        <v>50192100</v>
      </c>
      <c r="G560" s="19" t="s">
        <v>498</v>
      </c>
      <c r="H560" s="41">
        <v>2</v>
      </c>
      <c r="I560" s="41">
        <v>10</v>
      </c>
      <c r="J560" s="41">
        <v>10</v>
      </c>
      <c r="K560" s="44">
        <v>1</v>
      </c>
      <c r="L560" s="20">
        <v>1963916</v>
      </c>
      <c r="M560" s="19" t="s">
        <v>15954</v>
      </c>
      <c r="N560" s="28" t="s">
        <v>15953</v>
      </c>
    </row>
    <row r="561" spans="1:14" ht="30" x14ac:dyDescent="0.25">
      <c r="A561" s="27" t="s">
        <v>584</v>
      </c>
      <c r="B561" s="19" t="s">
        <v>17019</v>
      </c>
      <c r="C561" s="19" t="s">
        <v>16756</v>
      </c>
      <c r="D561" s="38" t="s">
        <v>16066</v>
      </c>
      <c r="E561" s="38" t="s">
        <v>603</v>
      </c>
      <c r="F561" s="41">
        <v>50202300</v>
      </c>
      <c r="G561" s="19" t="s">
        <v>498</v>
      </c>
      <c r="H561" s="41">
        <v>2</v>
      </c>
      <c r="I561" s="41">
        <v>10</v>
      </c>
      <c r="J561" s="41">
        <v>10</v>
      </c>
      <c r="K561" s="44">
        <v>1</v>
      </c>
      <c r="L561" s="20">
        <v>969930</v>
      </c>
      <c r="M561" s="19" t="s">
        <v>15954</v>
      </c>
      <c r="N561" s="28" t="s">
        <v>15953</v>
      </c>
    </row>
    <row r="562" spans="1:14" ht="30" x14ac:dyDescent="0.25">
      <c r="A562" s="27" t="s">
        <v>584</v>
      </c>
      <c r="B562" s="19" t="s">
        <v>17011</v>
      </c>
      <c r="C562" s="19" t="s">
        <v>16738</v>
      </c>
      <c r="D562" s="38" t="s">
        <v>16048</v>
      </c>
      <c r="E562" s="38" t="s">
        <v>592</v>
      </c>
      <c r="F562" s="41" t="s">
        <v>27</v>
      </c>
      <c r="G562" s="19" t="s">
        <v>498</v>
      </c>
      <c r="H562" s="41">
        <v>2</v>
      </c>
      <c r="I562" s="41">
        <v>10</v>
      </c>
      <c r="J562" s="41">
        <v>10</v>
      </c>
      <c r="K562" s="44">
        <v>1</v>
      </c>
      <c r="L562" s="20">
        <v>489475.5</v>
      </c>
      <c r="M562" s="19" t="s">
        <v>15954</v>
      </c>
      <c r="N562" s="28" t="s">
        <v>15953</v>
      </c>
    </row>
    <row r="563" spans="1:14" ht="30" x14ac:dyDescent="0.25">
      <c r="A563" s="27" t="s">
        <v>584</v>
      </c>
      <c r="B563" s="19" t="s">
        <v>17011</v>
      </c>
      <c r="C563" s="19" t="s">
        <v>16738</v>
      </c>
      <c r="D563" s="38" t="s">
        <v>16048</v>
      </c>
      <c r="E563" s="38" t="s">
        <v>604</v>
      </c>
      <c r="F563" s="41">
        <v>52151500</v>
      </c>
      <c r="G563" s="19" t="s">
        <v>498</v>
      </c>
      <c r="H563" s="41">
        <v>2</v>
      </c>
      <c r="I563" s="41">
        <v>10</v>
      </c>
      <c r="J563" s="41">
        <v>10</v>
      </c>
      <c r="K563" s="44">
        <v>1</v>
      </c>
      <c r="L563" s="20">
        <v>89475.5</v>
      </c>
      <c r="M563" s="19" t="s">
        <v>15954</v>
      </c>
      <c r="N563" s="28" t="s">
        <v>15953</v>
      </c>
    </row>
    <row r="564" spans="1:14" ht="30" x14ac:dyDescent="0.25">
      <c r="A564" s="27" t="s">
        <v>584</v>
      </c>
      <c r="B564" s="19" t="s">
        <v>17011</v>
      </c>
      <c r="C564" s="19" t="s">
        <v>16738</v>
      </c>
      <c r="D564" s="38" t="s">
        <v>16048</v>
      </c>
      <c r="E564" s="38" t="s">
        <v>605</v>
      </c>
      <c r="F564" s="41">
        <v>14111705</v>
      </c>
      <c r="G564" s="19" t="s">
        <v>498</v>
      </c>
      <c r="H564" s="41">
        <v>2</v>
      </c>
      <c r="I564" s="41">
        <v>10</v>
      </c>
      <c r="J564" s="41">
        <v>10</v>
      </c>
      <c r="K564" s="44">
        <v>1</v>
      </c>
      <c r="L564" s="20">
        <v>100000</v>
      </c>
      <c r="M564" s="19" t="s">
        <v>15954</v>
      </c>
      <c r="N564" s="28" t="s">
        <v>15953</v>
      </c>
    </row>
    <row r="565" spans="1:14" ht="90" x14ac:dyDescent="0.25">
      <c r="A565" s="27" t="s">
        <v>584</v>
      </c>
      <c r="B565" s="19" t="s">
        <v>17012</v>
      </c>
      <c r="C565" s="19" t="s">
        <v>16739</v>
      </c>
      <c r="D565" s="38" t="s">
        <v>16049</v>
      </c>
      <c r="E565" s="38" t="s">
        <v>472</v>
      </c>
      <c r="F565" s="41" t="s">
        <v>36</v>
      </c>
      <c r="G565" s="19" t="s">
        <v>498</v>
      </c>
      <c r="H565" s="41">
        <v>2</v>
      </c>
      <c r="I565" s="41">
        <v>10</v>
      </c>
      <c r="J565" s="41">
        <v>10</v>
      </c>
      <c r="K565" s="44">
        <v>1</v>
      </c>
      <c r="L565" s="20">
        <v>4849650</v>
      </c>
      <c r="M565" s="19" t="s">
        <v>15954</v>
      </c>
      <c r="N565" s="28" t="s">
        <v>15953</v>
      </c>
    </row>
    <row r="566" spans="1:14" ht="30" x14ac:dyDescent="0.25">
      <c r="A566" s="27" t="s">
        <v>584</v>
      </c>
      <c r="B566" s="19" t="s">
        <v>17029</v>
      </c>
      <c r="C566" s="19" t="s">
        <v>16774</v>
      </c>
      <c r="D566" s="38" t="s">
        <v>16084</v>
      </c>
      <c r="E566" s="38" t="s">
        <v>606</v>
      </c>
      <c r="F566" s="41" t="s">
        <v>267</v>
      </c>
      <c r="G566" s="19" t="s">
        <v>498</v>
      </c>
      <c r="H566" s="41">
        <v>2</v>
      </c>
      <c r="I566" s="41">
        <v>10</v>
      </c>
      <c r="J566" s="41">
        <v>10</v>
      </c>
      <c r="K566" s="44">
        <v>1</v>
      </c>
      <c r="L566" s="20">
        <v>4849650</v>
      </c>
      <c r="M566" s="19" t="s">
        <v>15954</v>
      </c>
      <c r="N566" s="28" t="s">
        <v>15953</v>
      </c>
    </row>
    <row r="567" spans="1:14" ht="30" x14ac:dyDescent="0.25">
      <c r="A567" s="27" t="s">
        <v>584</v>
      </c>
      <c r="B567" s="19" t="s">
        <v>16764</v>
      </c>
      <c r="C567" s="19" t="s">
        <v>16764</v>
      </c>
      <c r="D567" s="38" t="s">
        <v>16074</v>
      </c>
      <c r="E567" s="38" t="s">
        <v>607</v>
      </c>
      <c r="F567" s="41">
        <v>78111800</v>
      </c>
      <c r="G567" s="19" t="s">
        <v>498</v>
      </c>
      <c r="H567" s="41">
        <v>2</v>
      </c>
      <c r="I567" s="41">
        <v>10</v>
      </c>
      <c r="J567" s="41">
        <v>10</v>
      </c>
      <c r="K567" s="44">
        <v>1</v>
      </c>
      <c r="L567" s="20">
        <v>2424825</v>
      </c>
      <c r="M567" s="19" t="s">
        <v>15954</v>
      </c>
      <c r="N567" s="28" t="s">
        <v>15953</v>
      </c>
    </row>
    <row r="568" spans="1:14" ht="30" x14ac:dyDescent="0.25">
      <c r="A568" s="27" t="s">
        <v>584</v>
      </c>
      <c r="B568" s="19" t="s">
        <v>17026</v>
      </c>
      <c r="C568" s="19" t="s">
        <v>16769</v>
      </c>
      <c r="D568" s="38" t="s">
        <v>16079</v>
      </c>
      <c r="E568" s="38" t="s">
        <v>586</v>
      </c>
      <c r="F568" s="41" t="s">
        <v>546</v>
      </c>
      <c r="G568" s="19" t="s">
        <v>498</v>
      </c>
      <c r="H568" s="41">
        <v>2</v>
      </c>
      <c r="I568" s="41">
        <v>10</v>
      </c>
      <c r="J568" s="41">
        <v>10</v>
      </c>
      <c r="K568" s="44">
        <v>1</v>
      </c>
      <c r="L568" s="20">
        <v>1939860</v>
      </c>
      <c r="M568" s="19" t="s">
        <v>15954</v>
      </c>
      <c r="N568" s="28" t="s">
        <v>15953</v>
      </c>
    </row>
    <row r="569" spans="1:14" ht="45" x14ac:dyDescent="0.25">
      <c r="A569" s="27" t="s">
        <v>584</v>
      </c>
      <c r="B569" s="19" t="s">
        <v>17022</v>
      </c>
      <c r="C569" s="19" t="s">
        <v>16787</v>
      </c>
      <c r="D569" s="38" t="s">
        <v>16097</v>
      </c>
      <c r="E569" s="38" t="s">
        <v>595</v>
      </c>
      <c r="F569" s="41" t="s">
        <v>596</v>
      </c>
      <c r="G569" s="19" t="s">
        <v>498</v>
      </c>
      <c r="H569" s="41">
        <v>2</v>
      </c>
      <c r="I569" s="41">
        <v>10</v>
      </c>
      <c r="J569" s="41">
        <v>10</v>
      </c>
      <c r="K569" s="44">
        <v>1</v>
      </c>
      <c r="L569" s="20">
        <v>4849650</v>
      </c>
      <c r="M569" s="19" t="s">
        <v>15954</v>
      </c>
      <c r="N569" s="28" t="s">
        <v>15953</v>
      </c>
    </row>
    <row r="570" spans="1:14" ht="45" x14ac:dyDescent="0.25">
      <c r="A570" s="27" t="s">
        <v>584</v>
      </c>
      <c r="B570" s="19" t="s">
        <v>16806</v>
      </c>
      <c r="C570" s="19" t="s">
        <v>16806</v>
      </c>
      <c r="D570" s="38" t="s">
        <v>16116</v>
      </c>
      <c r="E570" s="38" t="s">
        <v>591</v>
      </c>
      <c r="F570" s="41">
        <v>93121700</v>
      </c>
      <c r="G570" s="19" t="s">
        <v>498</v>
      </c>
      <c r="H570" s="41">
        <v>2</v>
      </c>
      <c r="I570" s="41">
        <v>10</v>
      </c>
      <c r="J570" s="41">
        <v>10</v>
      </c>
      <c r="K570" s="44">
        <v>1</v>
      </c>
      <c r="L570" s="20">
        <v>4849650</v>
      </c>
      <c r="M570" s="19" t="s">
        <v>15954</v>
      </c>
      <c r="N570" s="28" t="s">
        <v>15953</v>
      </c>
    </row>
    <row r="571" spans="1:14" ht="30" x14ac:dyDescent="0.25">
      <c r="A571" s="27" t="s">
        <v>608</v>
      </c>
      <c r="B571" s="19" t="s">
        <v>17053</v>
      </c>
      <c r="C571" s="19" t="s">
        <v>16814</v>
      </c>
      <c r="D571" s="38" t="s">
        <v>16124</v>
      </c>
      <c r="E571" s="38" t="s">
        <v>609</v>
      </c>
      <c r="F571" s="41" t="s">
        <v>610</v>
      </c>
      <c r="G571" s="19" t="s">
        <v>611</v>
      </c>
      <c r="H571" s="41">
        <v>1</v>
      </c>
      <c r="I571" s="41">
        <v>12</v>
      </c>
      <c r="J571" s="41">
        <v>10</v>
      </c>
      <c r="K571" s="44">
        <v>1</v>
      </c>
      <c r="L571" s="20">
        <v>361663562.56999999</v>
      </c>
      <c r="M571" s="19" t="s">
        <v>11</v>
      </c>
      <c r="N571" s="28" t="s">
        <v>15953</v>
      </c>
    </row>
    <row r="572" spans="1:14" ht="45" x14ac:dyDescent="0.25">
      <c r="A572" s="27" t="s">
        <v>608</v>
      </c>
      <c r="B572" s="19" t="s">
        <v>17053</v>
      </c>
      <c r="C572" s="19" t="s">
        <v>16815</v>
      </c>
      <c r="D572" s="38" t="s">
        <v>16125</v>
      </c>
      <c r="E572" s="38" t="s">
        <v>612</v>
      </c>
      <c r="F572" s="41" t="s">
        <v>610</v>
      </c>
      <c r="G572" s="19" t="s">
        <v>611</v>
      </c>
      <c r="H572" s="41">
        <v>6</v>
      </c>
      <c r="I572" s="41"/>
      <c r="J572" s="41">
        <v>10</v>
      </c>
      <c r="K572" s="44">
        <v>1</v>
      </c>
      <c r="L572" s="20">
        <v>73256400</v>
      </c>
      <c r="M572" s="19" t="s">
        <v>15954</v>
      </c>
      <c r="N572" s="28" t="s">
        <v>15953</v>
      </c>
    </row>
    <row r="573" spans="1:14" ht="45" x14ac:dyDescent="0.25">
      <c r="A573" s="27" t="s">
        <v>608</v>
      </c>
      <c r="B573" s="19" t="s">
        <v>17053</v>
      </c>
      <c r="C573" s="19" t="s">
        <v>16816</v>
      </c>
      <c r="D573" s="38" t="s">
        <v>16126</v>
      </c>
      <c r="E573" s="38" t="s">
        <v>613</v>
      </c>
      <c r="F573" s="41" t="s">
        <v>610</v>
      </c>
      <c r="G573" s="19" t="s">
        <v>614</v>
      </c>
      <c r="H573" s="41">
        <v>1</v>
      </c>
      <c r="I573" s="41">
        <v>12</v>
      </c>
      <c r="J573" s="41">
        <v>10</v>
      </c>
      <c r="K573" s="44">
        <v>1</v>
      </c>
      <c r="L573" s="20">
        <v>9939825</v>
      </c>
      <c r="M573" s="19" t="s">
        <v>11</v>
      </c>
      <c r="N573" s="28" t="s">
        <v>15953</v>
      </c>
    </row>
    <row r="574" spans="1:14" ht="45" x14ac:dyDescent="0.25">
      <c r="A574" s="27" t="s">
        <v>608</v>
      </c>
      <c r="B574" s="19" t="s">
        <v>17053</v>
      </c>
      <c r="C574" s="19" t="s">
        <v>16816</v>
      </c>
      <c r="D574" s="38" t="s">
        <v>16126</v>
      </c>
      <c r="E574" s="38" t="s">
        <v>615</v>
      </c>
      <c r="F574" s="41" t="s">
        <v>610</v>
      </c>
      <c r="G574" s="19" t="s">
        <v>614</v>
      </c>
      <c r="H574" s="41">
        <v>1</v>
      </c>
      <c r="I574" s="41">
        <v>12</v>
      </c>
      <c r="J574" s="41">
        <v>10</v>
      </c>
      <c r="K574" s="44">
        <v>1</v>
      </c>
      <c r="L574" s="20">
        <v>63540975</v>
      </c>
      <c r="M574" s="19" t="s">
        <v>11</v>
      </c>
      <c r="N574" s="28" t="s">
        <v>15953</v>
      </c>
    </row>
    <row r="575" spans="1:14" ht="30" x14ac:dyDescent="0.25">
      <c r="A575" s="27" t="s">
        <v>608</v>
      </c>
      <c r="B575" s="19" t="s">
        <v>17053</v>
      </c>
      <c r="C575" s="19" t="s">
        <v>16816</v>
      </c>
      <c r="D575" s="38" t="s">
        <v>16126</v>
      </c>
      <c r="E575" s="38" t="s">
        <v>616</v>
      </c>
      <c r="F575" s="41">
        <v>72102900</v>
      </c>
      <c r="G575" s="19" t="s">
        <v>614</v>
      </c>
      <c r="H575" s="41">
        <v>1</v>
      </c>
      <c r="I575" s="41">
        <v>10</v>
      </c>
      <c r="J575" s="41">
        <v>10</v>
      </c>
      <c r="K575" s="44">
        <v>1</v>
      </c>
      <c r="L575" s="20">
        <v>48907170.710000001</v>
      </c>
      <c r="M575" s="19" t="s">
        <v>15954</v>
      </c>
      <c r="N575" s="28" t="s">
        <v>15953</v>
      </c>
    </row>
    <row r="576" spans="1:14" ht="30" x14ac:dyDescent="0.25">
      <c r="A576" s="27" t="s">
        <v>608</v>
      </c>
      <c r="B576" s="19" t="s">
        <v>17053</v>
      </c>
      <c r="C576" s="19" t="s">
        <v>16816</v>
      </c>
      <c r="D576" s="38" t="s">
        <v>16126</v>
      </c>
      <c r="E576" s="38" t="s">
        <v>617</v>
      </c>
      <c r="F576" s="41">
        <v>72102900</v>
      </c>
      <c r="G576" s="19" t="s">
        <v>614</v>
      </c>
      <c r="H576" s="41">
        <v>9</v>
      </c>
      <c r="I576" s="41">
        <v>3</v>
      </c>
      <c r="J576" s="41">
        <v>10</v>
      </c>
      <c r="K576" s="44">
        <v>1</v>
      </c>
      <c r="L576" s="20">
        <v>106383652.14</v>
      </c>
      <c r="M576" s="19" t="s">
        <v>15954</v>
      </c>
      <c r="N576" s="28" t="s">
        <v>15953</v>
      </c>
    </row>
    <row r="577" spans="1:14" ht="30" x14ac:dyDescent="0.25">
      <c r="A577" s="27" t="s">
        <v>608</v>
      </c>
      <c r="B577" s="19" t="s">
        <v>17053</v>
      </c>
      <c r="C577" s="19" t="s">
        <v>16816</v>
      </c>
      <c r="D577" s="38" t="s">
        <v>16126</v>
      </c>
      <c r="E577" s="38" t="s">
        <v>618</v>
      </c>
      <c r="F577" s="41">
        <v>72102900</v>
      </c>
      <c r="G577" s="19" t="s">
        <v>614</v>
      </c>
      <c r="H577" s="41">
        <v>9</v>
      </c>
      <c r="I577" s="41">
        <v>3</v>
      </c>
      <c r="J577" s="41">
        <v>10</v>
      </c>
      <c r="K577" s="44">
        <v>1</v>
      </c>
      <c r="L577" s="20">
        <v>262429275.56</v>
      </c>
      <c r="M577" s="19" t="s">
        <v>15954</v>
      </c>
      <c r="N577" s="28" t="s">
        <v>15953</v>
      </c>
    </row>
    <row r="578" spans="1:14" ht="60" x14ac:dyDescent="0.25">
      <c r="A578" s="27" t="s">
        <v>608</v>
      </c>
      <c r="B578" s="19" t="s">
        <v>17053</v>
      </c>
      <c r="C578" s="19" t="s">
        <v>16816</v>
      </c>
      <c r="D578" s="38" t="s">
        <v>16126</v>
      </c>
      <c r="E578" s="38" t="s">
        <v>619</v>
      </c>
      <c r="F578" s="41">
        <v>72102900</v>
      </c>
      <c r="G578" s="19" t="s">
        <v>614</v>
      </c>
      <c r="H578" s="41">
        <v>9</v>
      </c>
      <c r="I578" s="41">
        <v>3</v>
      </c>
      <c r="J578" s="41">
        <v>10</v>
      </c>
      <c r="K578" s="44">
        <v>1</v>
      </c>
      <c r="L578" s="20">
        <v>50000000</v>
      </c>
      <c r="M578" s="19" t="s">
        <v>15954</v>
      </c>
      <c r="N578" s="28" t="s">
        <v>15953</v>
      </c>
    </row>
    <row r="579" spans="1:14" ht="60" x14ac:dyDescent="0.25">
      <c r="A579" s="27" t="s">
        <v>608</v>
      </c>
      <c r="B579" s="19" t="s">
        <v>17053</v>
      </c>
      <c r="C579" s="19" t="s">
        <v>16816</v>
      </c>
      <c r="D579" s="38" t="s">
        <v>16126</v>
      </c>
      <c r="E579" s="38" t="s">
        <v>619</v>
      </c>
      <c r="F579" s="41">
        <v>72102900</v>
      </c>
      <c r="G579" s="19" t="s">
        <v>614</v>
      </c>
      <c r="H579" s="41">
        <v>9</v>
      </c>
      <c r="I579" s="41">
        <v>3</v>
      </c>
      <c r="J579" s="41">
        <v>10</v>
      </c>
      <c r="K579" s="44">
        <v>1</v>
      </c>
      <c r="L579" s="20">
        <v>376884344.12</v>
      </c>
      <c r="M579" s="19" t="s">
        <v>15954</v>
      </c>
      <c r="N579" s="28" t="s">
        <v>15953</v>
      </c>
    </row>
    <row r="580" spans="1:14" ht="60" x14ac:dyDescent="0.25">
      <c r="A580" s="27" t="s">
        <v>608</v>
      </c>
      <c r="B580" s="19" t="s">
        <v>17053</v>
      </c>
      <c r="C580" s="19" t="s">
        <v>16816</v>
      </c>
      <c r="D580" s="38" t="s">
        <v>16126</v>
      </c>
      <c r="E580" s="38" t="s">
        <v>620</v>
      </c>
      <c r="F580" s="41">
        <v>72102900</v>
      </c>
      <c r="G580" s="19" t="s">
        <v>614</v>
      </c>
      <c r="H580" s="41">
        <v>9</v>
      </c>
      <c r="I580" s="41">
        <v>3</v>
      </c>
      <c r="J580" s="41">
        <v>10</v>
      </c>
      <c r="K580" s="44">
        <v>1</v>
      </c>
      <c r="L580" s="20">
        <v>967026310.25999999</v>
      </c>
      <c r="M580" s="19" t="s">
        <v>15954</v>
      </c>
      <c r="N580" s="28" t="s">
        <v>15953</v>
      </c>
    </row>
    <row r="581" spans="1:14" ht="75" x14ac:dyDescent="0.25">
      <c r="A581" s="27" t="s">
        <v>608</v>
      </c>
      <c r="B581" s="19" t="s">
        <v>17053</v>
      </c>
      <c r="C581" s="19" t="s">
        <v>16816</v>
      </c>
      <c r="D581" s="38" t="s">
        <v>16126</v>
      </c>
      <c r="E581" s="38" t="s">
        <v>621</v>
      </c>
      <c r="F581" s="41">
        <v>72102900</v>
      </c>
      <c r="G581" s="19" t="s">
        <v>614</v>
      </c>
      <c r="H581" s="41">
        <v>9</v>
      </c>
      <c r="I581" s="41">
        <v>3</v>
      </c>
      <c r="J581" s="41">
        <v>10</v>
      </c>
      <c r="K581" s="44">
        <v>1</v>
      </c>
      <c r="L581" s="20">
        <v>55782268.640000001</v>
      </c>
      <c r="M581" s="19" t="s">
        <v>15954</v>
      </c>
      <c r="N581" s="28" t="s">
        <v>15953</v>
      </c>
    </row>
    <row r="582" spans="1:14" ht="45" x14ac:dyDescent="0.25">
      <c r="A582" s="27" t="s">
        <v>608</v>
      </c>
      <c r="B582" s="19" t="s">
        <v>17053</v>
      </c>
      <c r="C582" s="19" t="s">
        <v>16816</v>
      </c>
      <c r="D582" s="38" t="s">
        <v>16126</v>
      </c>
      <c r="E582" s="38" t="s">
        <v>622</v>
      </c>
      <c r="F582" s="41">
        <v>72102900</v>
      </c>
      <c r="G582" s="19" t="s">
        <v>614</v>
      </c>
      <c r="H582" s="41">
        <v>9</v>
      </c>
      <c r="I582" s="41">
        <v>3</v>
      </c>
      <c r="J582" s="41">
        <v>10</v>
      </c>
      <c r="K582" s="44">
        <v>1</v>
      </c>
      <c r="L582" s="20">
        <v>726304251.24000001</v>
      </c>
      <c r="M582" s="19" t="s">
        <v>15954</v>
      </c>
      <c r="N582" s="28" t="s">
        <v>15953</v>
      </c>
    </row>
    <row r="583" spans="1:14" ht="90" x14ac:dyDescent="0.25">
      <c r="A583" s="27" t="s">
        <v>608</v>
      </c>
      <c r="B583" s="19" t="s">
        <v>17053</v>
      </c>
      <c r="C583" s="19" t="s">
        <v>16816</v>
      </c>
      <c r="D583" s="38" t="s">
        <v>16126</v>
      </c>
      <c r="E583" s="38" t="s">
        <v>623</v>
      </c>
      <c r="F583" s="41">
        <v>72102900</v>
      </c>
      <c r="G583" s="19" t="s">
        <v>614</v>
      </c>
      <c r="H583" s="41">
        <v>9</v>
      </c>
      <c r="I583" s="41">
        <v>3</v>
      </c>
      <c r="J583" s="41">
        <v>10</v>
      </c>
      <c r="K583" s="44">
        <v>1</v>
      </c>
      <c r="L583" s="20">
        <v>11424108.220000001</v>
      </c>
      <c r="M583" s="19" t="s">
        <v>15954</v>
      </c>
      <c r="N583" s="28" t="s">
        <v>15953</v>
      </c>
    </row>
    <row r="584" spans="1:14" ht="60" x14ac:dyDescent="0.25">
      <c r="A584" s="27" t="s">
        <v>608</v>
      </c>
      <c r="B584" s="19" t="s">
        <v>17053</v>
      </c>
      <c r="C584" s="19" t="s">
        <v>16816</v>
      </c>
      <c r="D584" s="38" t="s">
        <v>16126</v>
      </c>
      <c r="E584" s="38" t="s">
        <v>624</v>
      </c>
      <c r="F584" s="41">
        <v>72102900</v>
      </c>
      <c r="G584" s="19" t="s">
        <v>614</v>
      </c>
      <c r="H584" s="41">
        <v>9</v>
      </c>
      <c r="I584" s="41">
        <v>3</v>
      </c>
      <c r="J584" s="41">
        <v>10</v>
      </c>
      <c r="K584" s="44">
        <v>1</v>
      </c>
      <c r="L584" s="20">
        <v>507705000</v>
      </c>
      <c r="M584" s="19" t="s">
        <v>15954</v>
      </c>
      <c r="N584" s="28" t="s">
        <v>15953</v>
      </c>
    </row>
    <row r="585" spans="1:14" ht="30" x14ac:dyDescent="0.25">
      <c r="A585" s="27" t="s">
        <v>608</v>
      </c>
      <c r="B585" s="19" t="s">
        <v>17053</v>
      </c>
      <c r="C585" s="19" t="s">
        <v>16816</v>
      </c>
      <c r="D585" s="38" t="s">
        <v>16126</v>
      </c>
      <c r="E585" s="38" t="s">
        <v>625</v>
      </c>
      <c r="F585" s="41">
        <v>72101507</v>
      </c>
      <c r="G585" s="19" t="s">
        <v>614</v>
      </c>
      <c r="H585" s="41">
        <v>6</v>
      </c>
      <c r="I585" s="41"/>
      <c r="J585" s="41">
        <v>10</v>
      </c>
      <c r="K585" s="44">
        <v>1</v>
      </c>
      <c r="L585" s="20">
        <v>79346335.390000001</v>
      </c>
      <c r="M585" s="19" t="s">
        <v>15954</v>
      </c>
      <c r="N585" s="28" t="s">
        <v>15953</v>
      </c>
    </row>
    <row r="586" spans="1:14" ht="30" x14ac:dyDescent="0.25">
      <c r="A586" s="27" t="s">
        <v>608</v>
      </c>
      <c r="B586" s="19" t="s">
        <v>17053</v>
      </c>
      <c r="C586" s="19" t="s">
        <v>16816</v>
      </c>
      <c r="D586" s="38" t="s">
        <v>16126</v>
      </c>
      <c r="E586" s="38" t="s">
        <v>626</v>
      </c>
      <c r="F586" s="41">
        <v>72101507</v>
      </c>
      <c r="G586" s="19" t="s">
        <v>614</v>
      </c>
      <c r="H586" s="41">
        <v>6</v>
      </c>
      <c r="I586" s="41"/>
      <c r="J586" s="41">
        <v>10</v>
      </c>
      <c r="K586" s="44">
        <v>1</v>
      </c>
      <c r="L586" s="20">
        <v>81200000</v>
      </c>
      <c r="M586" s="19" t="s">
        <v>15954</v>
      </c>
      <c r="N586" s="28" t="s">
        <v>15953</v>
      </c>
    </row>
    <row r="587" spans="1:14" ht="30" x14ac:dyDescent="0.25">
      <c r="A587" s="27" t="s">
        <v>608</v>
      </c>
      <c r="B587" s="19" t="s">
        <v>17053</v>
      </c>
      <c r="C587" s="19" t="s">
        <v>16816</v>
      </c>
      <c r="D587" s="38" t="s">
        <v>16126</v>
      </c>
      <c r="E587" s="38" t="s">
        <v>627</v>
      </c>
      <c r="F587" s="41">
        <v>72101507</v>
      </c>
      <c r="G587" s="19" t="s">
        <v>614</v>
      </c>
      <c r="H587" s="41">
        <v>2</v>
      </c>
      <c r="I587" s="41">
        <v>10</v>
      </c>
      <c r="J587" s="41">
        <v>10</v>
      </c>
      <c r="K587" s="44">
        <v>1</v>
      </c>
      <c r="L587" s="20">
        <v>228562813.25</v>
      </c>
      <c r="M587" s="19" t="s">
        <v>15954</v>
      </c>
      <c r="N587" s="28" t="s">
        <v>15953</v>
      </c>
    </row>
    <row r="588" spans="1:14" ht="30" x14ac:dyDescent="0.25">
      <c r="A588" s="27" t="s">
        <v>608</v>
      </c>
      <c r="B588" s="19" t="s">
        <v>17053</v>
      </c>
      <c r="C588" s="19" t="s">
        <v>16816</v>
      </c>
      <c r="D588" s="38" t="s">
        <v>16126</v>
      </c>
      <c r="E588" s="38" t="s">
        <v>628</v>
      </c>
      <c r="F588" s="41">
        <v>72101507</v>
      </c>
      <c r="G588" s="19" t="s">
        <v>614</v>
      </c>
      <c r="H588" s="41">
        <v>2</v>
      </c>
      <c r="I588" s="41">
        <v>10</v>
      </c>
      <c r="J588" s="41">
        <v>10</v>
      </c>
      <c r="K588" s="44">
        <v>1</v>
      </c>
      <c r="L588" s="20">
        <v>64834428.210000001</v>
      </c>
      <c r="M588" s="19" t="s">
        <v>15954</v>
      </c>
      <c r="N588" s="28" t="s">
        <v>15953</v>
      </c>
    </row>
    <row r="589" spans="1:14" ht="45" x14ac:dyDescent="0.25">
      <c r="A589" s="27" t="s">
        <v>608</v>
      </c>
      <c r="B589" s="19" t="s">
        <v>17053</v>
      </c>
      <c r="C589" s="19" t="s">
        <v>16816</v>
      </c>
      <c r="D589" s="38" t="s">
        <v>16126</v>
      </c>
      <c r="E589" s="38" t="s">
        <v>629</v>
      </c>
      <c r="F589" s="41">
        <v>72102900</v>
      </c>
      <c r="G589" s="19" t="s">
        <v>614</v>
      </c>
      <c r="H589" s="41">
        <v>6</v>
      </c>
      <c r="I589" s="41"/>
      <c r="J589" s="41">
        <v>10</v>
      </c>
      <c r="K589" s="44">
        <v>1</v>
      </c>
      <c r="L589" s="20">
        <v>291504264.20000005</v>
      </c>
      <c r="M589" s="19" t="s">
        <v>15954</v>
      </c>
      <c r="N589" s="28" t="s">
        <v>15953</v>
      </c>
    </row>
    <row r="590" spans="1:14" ht="30" x14ac:dyDescent="0.25">
      <c r="A590" s="27" t="s">
        <v>608</v>
      </c>
      <c r="B590" s="19" t="s">
        <v>17053</v>
      </c>
      <c r="C590" s="19" t="s">
        <v>16816</v>
      </c>
      <c r="D590" s="38" t="s">
        <v>16126</v>
      </c>
      <c r="E590" s="38" t="s">
        <v>630</v>
      </c>
      <c r="F590" s="41">
        <v>72102900</v>
      </c>
      <c r="G590" s="19" t="s">
        <v>614</v>
      </c>
      <c r="H590" s="41">
        <v>10</v>
      </c>
      <c r="I590" s="41">
        <v>2</v>
      </c>
      <c r="J590" s="41">
        <v>10</v>
      </c>
      <c r="K590" s="44">
        <v>1</v>
      </c>
      <c r="L590" s="20">
        <v>96905884.930000007</v>
      </c>
      <c r="M590" s="19" t="s">
        <v>15954</v>
      </c>
      <c r="N590" s="28" t="s">
        <v>15953</v>
      </c>
    </row>
    <row r="591" spans="1:14" ht="60" x14ac:dyDescent="0.25">
      <c r="A591" s="27" t="s">
        <v>608</v>
      </c>
      <c r="B591" s="19" t="s">
        <v>17053</v>
      </c>
      <c r="C591" s="19" t="s">
        <v>16816</v>
      </c>
      <c r="D591" s="38" t="s">
        <v>16126</v>
      </c>
      <c r="E591" s="38" t="s">
        <v>619</v>
      </c>
      <c r="F591" s="41">
        <v>0</v>
      </c>
      <c r="G591" s="19" t="s">
        <v>614</v>
      </c>
      <c r="H591" s="41">
        <v>9</v>
      </c>
      <c r="I591" s="41">
        <v>3</v>
      </c>
      <c r="J591" s="41">
        <v>10</v>
      </c>
      <c r="K591" s="44">
        <v>1</v>
      </c>
      <c r="L591" s="20">
        <v>27375801.379999999</v>
      </c>
      <c r="M591" s="19" t="s">
        <v>15954</v>
      </c>
      <c r="N591" s="28" t="s">
        <v>15953</v>
      </c>
    </row>
    <row r="592" spans="1:14" ht="30" x14ac:dyDescent="0.25">
      <c r="A592" s="27" t="s">
        <v>608</v>
      </c>
      <c r="B592" s="19" t="s">
        <v>17053</v>
      </c>
      <c r="C592" s="19" t="s">
        <v>16816</v>
      </c>
      <c r="D592" s="38" t="s">
        <v>16126</v>
      </c>
      <c r="E592" s="38" t="s">
        <v>631</v>
      </c>
      <c r="F592" s="41" t="s">
        <v>632</v>
      </c>
      <c r="G592" s="19" t="s">
        <v>614</v>
      </c>
      <c r="H592" s="41">
        <v>1</v>
      </c>
      <c r="I592" s="41">
        <v>12</v>
      </c>
      <c r="J592" s="41">
        <v>16</v>
      </c>
      <c r="K592" s="44">
        <v>1</v>
      </c>
      <c r="L592" s="20">
        <v>43065738</v>
      </c>
      <c r="M592" s="19" t="s">
        <v>11</v>
      </c>
      <c r="N592" s="28" t="s">
        <v>15953</v>
      </c>
    </row>
    <row r="593" spans="1:14" ht="45" x14ac:dyDescent="0.25">
      <c r="A593" s="27" t="s">
        <v>608</v>
      </c>
      <c r="B593" s="19" t="s">
        <v>17053</v>
      </c>
      <c r="C593" s="19" t="s">
        <v>16816</v>
      </c>
      <c r="D593" s="38" t="s">
        <v>16126</v>
      </c>
      <c r="E593" s="38" t="s">
        <v>613</v>
      </c>
      <c r="F593" s="41" t="s">
        <v>610</v>
      </c>
      <c r="G593" s="19" t="s">
        <v>614</v>
      </c>
      <c r="H593" s="41">
        <v>1</v>
      </c>
      <c r="I593" s="41">
        <v>12</v>
      </c>
      <c r="J593" s="41">
        <v>16</v>
      </c>
      <c r="K593" s="44">
        <v>1</v>
      </c>
      <c r="L593" s="20">
        <v>32213117</v>
      </c>
      <c r="M593" s="19" t="s">
        <v>11</v>
      </c>
      <c r="N593" s="28" t="s">
        <v>15953</v>
      </c>
    </row>
    <row r="594" spans="1:14" ht="60" x14ac:dyDescent="0.25">
      <c r="A594" s="27" t="s">
        <v>608</v>
      </c>
      <c r="B594" s="19" t="s">
        <v>17053</v>
      </c>
      <c r="C594" s="19" t="s">
        <v>16816</v>
      </c>
      <c r="D594" s="38" t="s">
        <v>16126</v>
      </c>
      <c r="E594" s="38" t="s">
        <v>619</v>
      </c>
      <c r="F594" s="41" t="s">
        <v>610</v>
      </c>
      <c r="G594" s="19" t="s">
        <v>614</v>
      </c>
      <c r="H594" s="41">
        <v>3</v>
      </c>
      <c r="I594" s="41">
        <v>9</v>
      </c>
      <c r="J594" s="41">
        <v>16</v>
      </c>
      <c r="K594" s="44">
        <v>1</v>
      </c>
      <c r="L594" s="20">
        <v>894046157.40999997</v>
      </c>
      <c r="M594" s="19" t="s">
        <v>15954</v>
      </c>
      <c r="N594" s="28" t="s">
        <v>15953</v>
      </c>
    </row>
    <row r="595" spans="1:14" ht="60" x14ac:dyDescent="0.25">
      <c r="A595" s="27" t="s">
        <v>608</v>
      </c>
      <c r="B595" s="19" t="s">
        <v>17053</v>
      </c>
      <c r="C595" s="19" t="s">
        <v>16816</v>
      </c>
      <c r="D595" s="38" t="s">
        <v>16126</v>
      </c>
      <c r="E595" s="38" t="s">
        <v>633</v>
      </c>
      <c r="F595" s="41" t="s">
        <v>610</v>
      </c>
      <c r="G595" s="19" t="s">
        <v>614</v>
      </c>
      <c r="H595" s="41">
        <v>1</v>
      </c>
      <c r="I595" s="41">
        <v>12</v>
      </c>
      <c r="J595" s="41">
        <v>16</v>
      </c>
      <c r="K595" s="44">
        <v>1</v>
      </c>
      <c r="L595" s="20">
        <v>114500000</v>
      </c>
      <c r="M595" s="19" t="s">
        <v>15954</v>
      </c>
      <c r="N595" s="28" t="s">
        <v>15953</v>
      </c>
    </row>
    <row r="596" spans="1:14" ht="30" x14ac:dyDescent="0.25">
      <c r="A596" s="27" t="s">
        <v>608</v>
      </c>
      <c r="B596" s="19" t="s">
        <v>17053</v>
      </c>
      <c r="C596" s="19" t="s">
        <v>16816</v>
      </c>
      <c r="D596" s="38" t="s">
        <v>16126</v>
      </c>
      <c r="E596" s="38" t="s">
        <v>634</v>
      </c>
      <c r="F596" s="41" t="s">
        <v>635</v>
      </c>
      <c r="G596" s="19" t="s">
        <v>614</v>
      </c>
      <c r="H596" s="41">
        <v>1</v>
      </c>
      <c r="I596" s="41">
        <v>12</v>
      </c>
      <c r="J596" s="41">
        <v>16</v>
      </c>
      <c r="K596" s="44">
        <v>1</v>
      </c>
      <c r="L596" s="20">
        <v>410609723</v>
      </c>
      <c r="M596" s="19" t="s">
        <v>11</v>
      </c>
      <c r="N596" s="28" t="s">
        <v>15953</v>
      </c>
    </row>
    <row r="597" spans="1:14" ht="60" x14ac:dyDescent="0.25">
      <c r="A597" s="27" t="s">
        <v>608</v>
      </c>
      <c r="B597" s="19" t="s">
        <v>17053</v>
      </c>
      <c r="C597" s="19" t="s">
        <v>16816</v>
      </c>
      <c r="D597" s="38" t="s">
        <v>16126</v>
      </c>
      <c r="E597" s="38" t="s">
        <v>619</v>
      </c>
      <c r="F597" s="41" t="s">
        <v>610</v>
      </c>
      <c r="G597" s="19" t="s">
        <v>614</v>
      </c>
      <c r="H597" s="41">
        <v>3</v>
      </c>
      <c r="I597" s="41">
        <v>9</v>
      </c>
      <c r="J597" s="41">
        <v>16</v>
      </c>
      <c r="K597" s="44">
        <v>1</v>
      </c>
      <c r="L597" s="20">
        <v>3409444</v>
      </c>
      <c r="M597" s="19" t="s">
        <v>15954</v>
      </c>
      <c r="N597" s="28" t="s">
        <v>15953</v>
      </c>
    </row>
    <row r="598" spans="1:14" ht="60" x14ac:dyDescent="0.25">
      <c r="A598" s="27" t="s">
        <v>608</v>
      </c>
      <c r="B598" s="19" t="s">
        <v>17053</v>
      </c>
      <c r="C598" s="19" t="s">
        <v>16816</v>
      </c>
      <c r="D598" s="38" t="s">
        <v>16126</v>
      </c>
      <c r="E598" s="38" t="s">
        <v>636</v>
      </c>
      <c r="F598" s="41">
        <v>72101500</v>
      </c>
      <c r="G598" s="19" t="s">
        <v>611</v>
      </c>
      <c r="H598" s="41">
        <v>3</v>
      </c>
      <c r="I598" s="41">
        <v>9</v>
      </c>
      <c r="J598" s="41">
        <v>16</v>
      </c>
      <c r="K598" s="44">
        <v>1</v>
      </c>
      <c r="L598" s="20">
        <v>20459917.91</v>
      </c>
      <c r="M598" s="19" t="s">
        <v>11</v>
      </c>
      <c r="N598" s="28" t="s">
        <v>15953</v>
      </c>
    </row>
    <row r="599" spans="1:14" ht="45" x14ac:dyDescent="0.25">
      <c r="A599" s="27" t="s">
        <v>608</v>
      </c>
      <c r="B599" s="19" t="s">
        <v>17054</v>
      </c>
      <c r="C599" s="19" t="s">
        <v>16817</v>
      </c>
      <c r="D599" s="38" t="s">
        <v>16127</v>
      </c>
      <c r="E599" s="38" t="s">
        <v>637</v>
      </c>
      <c r="F599" s="41">
        <v>72102900</v>
      </c>
      <c r="G599" s="19" t="s">
        <v>614</v>
      </c>
      <c r="H599" s="41">
        <v>1</v>
      </c>
      <c r="I599" s="41">
        <v>12</v>
      </c>
      <c r="J599" s="41">
        <v>10</v>
      </c>
      <c r="K599" s="44">
        <v>1</v>
      </c>
      <c r="L599" s="20">
        <v>177310354.11000001</v>
      </c>
      <c r="M599" s="19" t="s">
        <v>15954</v>
      </c>
      <c r="N599" s="28" t="s">
        <v>15953</v>
      </c>
    </row>
    <row r="600" spans="1:14" ht="45" x14ac:dyDescent="0.25">
      <c r="A600" s="27" t="s">
        <v>608</v>
      </c>
      <c r="B600" s="19" t="s">
        <v>17054</v>
      </c>
      <c r="C600" s="19" t="s">
        <v>16817</v>
      </c>
      <c r="D600" s="38" t="s">
        <v>16127</v>
      </c>
      <c r="E600" s="38" t="s">
        <v>638</v>
      </c>
      <c r="F600" s="41" t="s">
        <v>632</v>
      </c>
      <c r="G600" s="19" t="s">
        <v>614</v>
      </c>
      <c r="H600" s="41">
        <v>1</v>
      </c>
      <c r="I600" s="41">
        <v>12</v>
      </c>
      <c r="J600" s="41">
        <v>16</v>
      </c>
      <c r="K600" s="44">
        <v>1</v>
      </c>
      <c r="L600" s="20">
        <v>100000000</v>
      </c>
      <c r="M600" s="19" t="s">
        <v>15954</v>
      </c>
      <c r="N600" s="28" t="s">
        <v>15953</v>
      </c>
    </row>
    <row r="601" spans="1:14" ht="45" x14ac:dyDescent="0.25">
      <c r="A601" s="27" t="s">
        <v>608</v>
      </c>
      <c r="B601" s="19" t="s">
        <v>17054</v>
      </c>
      <c r="C601" s="19" t="s">
        <v>16817</v>
      </c>
      <c r="D601" s="38" t="s">
        <v>16127</v>
      </c>
      <c r="E601" s="38" t="s">
        <v>638</v>
      </c>
      <c r="F601" s="41">
        <v>72101507</v>
      </c>
      <c r="G601" s="19" t="s">
        <v>614</v>
      </c>
      <c r="H601" s="41">
        <v>1</v>
      </c>
      <c r="I601" s="41">
        <v>12</v>
      </c>
      <c r="J601" s="41">
        <v>16</v>
      </c>
      <c r="K601" s="44">
        <v>1</v>
      </c>
      <c r="L601" s="20">
        <v>254831928.91000003</v>
      </c>
      <c r="M601" s="19" t="s">
        <v>15954</v>
      </c>
      <c r="N601" s="28" t="s">
        <v>15953</v>
      </c>
    </row>
    <row r="602" spans="1:14" ht="45" x14ac:dyDescent="0.25">
      <c r="A602" s="27" t="s">
        <v>608</v>
      </c>
      <c r="B602" s="19" t="s">
        <v>17054</v>
      </c>
      <c r="C602" s="19" t="s">
        <v>16817</v>
      </c>
      <c r="D602" s="38" t="s">
        <v>16127</v>
      </c>
      <c r="E602" s="38" t="s">
        <v>639</v>
      </c>
      <c r="F602" s="41">
        <v>0</v>
      </c>
      <c r="G602" s="19" t="s">
        <v>16737</v>
      </c>
      <c r="H602" s="41">
        <v>6</v>
      </c>
      <c r="I602" s="41"/>
      <c r="J602" s="41">
        <v>16</v>
      </c>
      <c r="K602" s="44">
        <v>1</v>
      </c>
      <c r="L602" s="20">
        <v>5864501.2000000002</v>
      </c>
      <c r="M602" s="19" t="s">
        <v>15954</v>
      </c>
      <c r="N602" s="28" t="s">
        <v>15953</v>
      </c>
    </row>
    <row r="603" spans="1:14" ht="30" x14ac:dyDescent="0.25">
      <c r="A603" s="27" t="s">
        <v>608</v>
      </c>
      <c r="B603" s="19" t="s">
        <v>17054</v>
      </c>
      <c r="C603" s="19" t="s">
        <v>16818</v>
      </c>
      <c r="D603" s="38" t="s">
        <v>16128</v>
      </c>
      <c r="E603" s="38" t="s">
        <v>640</v>
      </c>
      <c r="F603" s="41" t="s">
        <v>610</v>
      </c>
      <c r="G603" s="19" t="s">
        <v>614</v>
      </c>
      <c r="H603" s="41">
        <v>1</v>
      </c>
      <c r="I603" s="41">
        <v>12</v>
      </c>
      <c r="J603" s="41">
        <v>10</v>
      </c>
      <c r="K603" s="44">
        <v>1</v>
      </c>
      <c r="L603" s="20">
        <v>140000000</v>
      </c>
      <c r="M603" s="19" t="s">
        <v>11</v>
      </c>
      <c r="N603" s="28" t="s">
        <v>15953</v>
      </c>
    </row>
    <row r="604" spans="1:14" ht="45" x14ac:dyDescent="0.25">
      <c r="A604" s="27" t="s">
        <v>608</v>
      </c>
      <c r="B604" s="19" t="s">
        <v>17054</v>
      </c>
      <c r="C604" s="19" t="s">
        <v>16818</v>
      </c>
      <c r="D604" s="38" t="s">
        <v>16128</v>
      </c>
      <c r="E604" s="38" t="s">
        <v>641</v>
      </c>
      <c r="F604" s="41" t="s">
        <v>610</v>
      </c>
      <c r="G604" s="19" t="s">
        <v>614</v>
      </c>
      <c r="H604" s="41">
        <v>1</v>
      </c>
      <c r="I604" s="41">
        <v>12</v>
      </c>
      <c r="J604" s="41">
        <v>10</v>
      </c>
      <c r="K604" s="44">
        <v>1</v>
      </c>
      <c r="L604" s="20">
        <v>136459025</v>
      </c>
      <c r="M604" s="19" t="s">
        <v>11</v>
      </c>
      <c r="N604" s="28" t="s">
        <v>15953</v>
      </c>
    </row>
    <row r="605" spans="1:14" ht="60" x14ac:dyDescent="0.25">
      <c r="A605" s="27" t="s">
        <v>608</v>
      </c>
      <c r="B605" s="19" t="s">
        <v>17054</v>
      </c>
      <c r="C605" s="19" t="s">
        <v>16818</v>
      </c>
      <c r="D605" s="38" t="s">
        <v>16128</v>
      </c>
      <c r="E605" s="38" t="s">
        <v>642</v>
      </c>
      <c r="F605" s="41" t="s">
        <v>610</v>
      </c>
      <c r="G605" s="19" t="s">
        <v>614</v>
      </c>
      <c r="H605" s="41">
        <v>1</v>
      </c>
      <c r="I605" s="41">
        <v>12</v>
      </c>
      <c r="J605" s="41">
        <v>10</v>
      </c>
      <c r="K605" s="44">
        <v>1</v>
      </c>
      <c r="L605" s="20">
        <v>138120741</v>
      </c>
      <c r="M605" s="19" t="s">
        <v>11</v>
      </c>
      <c r="N605" s="28" t="s">
        <v>15953</v>
      </c>
    </row>
    <row r="606" spans="1:14" ht="30" x14ac:dyDescent="0.25">
      <c r="A606" s="27" t="s">
        <v>608</v>
      </c>
      <c r="B606" s="19" t="s">
        <v>17054</v>
      </c>
      <c r="C606" s="19" t="s">
        <v>16818</v>
      </c>
      <c r="D606" s="38" t="s">
        <v>16128</v>
      </c>
      <c r="E606" s="38" t="s">
        <v>643</v>
      </c>
      <c r="F606" s="41" t="s">
        <v>610</v>
      </c>
      <c r="G606" s="19" t="s">
        <v>611</v>
      </c>
      <c r="H606" s="41">
        <v>1</v>
      </c>
      <c r="I606" s="41">
        <v>12</v>
      </c>
      <c r="J606" s="41">
        <v>10</v>
      </c>
      <c r="K606" s="44">
        <v>1</v>
      </c>
      <c r="L606" s="20">
        <v>115111892.14</v>
      </c>
      <c r="M606" s="19" t="s">
        <v>11</v>
      </c>
      <c r="N606" s="28" t="s">
        <v>15953</v>
      </c>
    </row>
    <row r="607" spans="1:14" ht="45" x14ac:dyDescent="0.25">
      <c r="A607" s="27" t="s">
        <v>608</v>
      </c>
      <c r="B607" s="19" t="s">
        <v>17054</v>
      </c>
      <c r="C607" s="19" t="s">
        <v>16818</v>
      </c>
      <c r="D607" s="38" t="s">
        <v>16128</v>
      </c>
      <c r="E607" s="38" t="s">
        <v>644</v>
      </c>
      <c r="F607" s="41" t="s">
        <v>610</v>
      </c>
      <c r="G607" s="19" t="s">
        <v>614</v>
      </c>
      <c r="H607" s="41">
        <v>3</v>
      </c>
      <c r="I607" s="41">
        <v>9</v>
      </c>
      <c r="J607" s="41">
        <v>10</v>
      </c>
      <c r="K607" s="44">
        <v>1</v>
      </c>
      <c r="L607" s="20">
        <v>830000000</v>
      </c>
      <c r="M607" s="19" t="s">
        <v>15954</v>
      </c>
      <c r="N607" s="28" t="s">
        <v>15953</v>
      </c>
    </row>
    <row r="608" spans="1:14" ht="45" x14ac:dyDescent="0.25">
      <c r="A608" s="27" t="s">
        <v>608</v>
      </c>
      <c r="B608" s="19" t="s">
        <v>17054</v>
      </c>
      <c r="C608" s="19" t="s">
        <v>16818</v>
      </c>
      <c r="D608" s="38" t="s">
        <v>16128</v>
      </c>
      <c r="E608" s="38" t="s">
        <v>644</v>
      </c>
      <c r="F608" s="41" t="s">
        <v>610</v>
      </c>
      <c r="G608" s="19" t="s">
        <v>614</v>
      </c>
      <c r="H608" s="41">
        <v>3</v>
      </c>
      <c r="I608" s="41">
        <v>9</v>
      </c>
      <c r="J608" s="41">
        <v>10</v>
      </c>
      <c r="K608" s="44">
        <v>1</v>
      </c>
      <c r="L608" s="20">
        <v>74816562.129999995</v>
      </c>
      <c r="M608" s="19" t="s">
        <v>15954</v>
      </c>
      <c r="N608" s="28" t="s">
        <v>15953</v>
      </c>
    </row>
    <row r="609" spans="1:14" ht="30" x14ac:dyDescent="0.25">
      <c r="A609" s="27" t="s">
        <v>608</v>
      </c>
      <c r="B609" s="19" t="s">
        <v>17054</v>
      </c>
      <c r="C609" s="19" t="s">
        <v>16818</v>
      </c>
      <c r="D609" s="38" t="s">
        <v>16128</v>
      </c>
      <c r="E609" s="38" t="s">
        <v>645</v>
      </c>
      <c r="F609" s="41">
        <v>72102900</v>
      </c>
      <c r="G609" s="19" t="s">
        <v>614</v>
      </c>
      <c r="H609" s="41">
        <v>1</v>
      </c>
      <c r="I609" s="41">
        <v>12</v>
      </c>
      <c r="J609" s="41">
        <v>10</v>
      </c>
      <c r="K609" s="44">
        <v>1</v>
      </c>
      <c r="L609" s="20">
        <v>162606450</v>
      </c>
      <c r="M609" s="19" t="s">
        <v>15954</v>
      </c>
      <c r="N609" s="28" t="s">
        <v>15953</v>
      </c>
    </row>
    <row r="610" spans="1:14" ht="45" x14ac:dyDescent="0.25">
      <c r="A610" s="27" t="s">
        <v>608</v>
      </c>
      <c r="B610" s="19" t="s">
        <v>17054</v>
      </c>
      <c r="C610" s="19" t="s">
        <v>16818</v>
      </c>
      <c r="D610" s="38" t="s">
        <v>16128</v>
      </c>
      <c r="E610" s="38" t="s">
        <v>646</v>
      </c>
      <c r="F610" s="41">
        <v>72102900</v>
      </c>
      <c r="G610" s="19" t="s">
        <v>614</v>
      </c>
      <c r="H610" s="41">
        <v>1</v>
      </c>
      <c r="I610" s="41">
        <v>12</v>
      </c>
      <c r="J610" s="41">
        <v>10</v>
      </c>
      <c r="K610" s="44">
        <v>1</v>
      </c>
      <c r="L610" s="20">
        <v>127363612</v>
      </c>
      <c r="M610" s="19" t="s">
        <v>15954</v>
      </c>
      <c r="N610" s="28" t="s">
        <v>15953</v>
      </c>
    </row>
    <row r="611" spans="1:14" ht="30" x14ac:dyDescent="0.25">
      <c r="A611" s="27" t="s">
        <v>608</v>
      </c>
      <c r="B611" s="19" t="s">
        <v>17054</v>
      </c>
      <c r="C611" s="19" t="s">
        <v>16818</v>
      </c>
      <c r="D611" s="38" t="s">
        <v>16128</v>
      </c>
      <c r="E611" s="38" t="s">
        <v>647</v>
      </c>
      <c r="F611" s="41">
        <v>72102900</v>
      </c>
      <c r="G611" s="19" t="s">
        <v>614</v>
      </c>
      <c r="H611" s="41">
        <v>1</v>
      </c>
      <c r="I611" s="41">
        <v>12</v>
      </c>
      <c r="J611" s="41">
        <v>10</v>
      </c>
      <c r="K611" s="44">
        <v>1</v>
      </c>
      <c r="L611" s="20">
        <v>221309967</v>
      </c>
      <c r="M611" s="19" t="s">
        <v>15954</v>
      </c>
      <c r="N611" s="28" t="s">
        <v>15953</v>
      </c>
    </row>
    <row r="612" spans="1:14" ht="30" x14ac:dyDescent="0.25">
      <c r="A612" s="27" t="s">
        <v>608</v>
      </c>
      <c r="B612" s="19" t="s">
        <v>17054</v>
      </c>
      <c r="C612" s="19" t="s">
        <v>16818</v>
      </c>
      <c r="D612" s="38" t="s">
        <v>16128</v>
      </c>
      <c r="E612" s="38" t="s">
        <v>648</v>
      </c>
      <c r="F612" s="41">
        <v>72102900</v>
      </c>
      <c r="G612" s="19" t="s">
        <v>614</v>
      </c>
      <c r="H612" s="41">
        <v>1</v>
      </c>
      <c r="I612" s="41">
        <v>10</v>
      </c>
      <c r="J612" s="41">
        <v>10</v>
      </c>
      <c r="K612" s="44">
        <v>1</v>
      </c>
      <c r="L612" s="20">
        <v>243447488.52000001</v>
      </c>
      <c r="M612" s="19" t="s">
        <v>15954</v>
      </c>
      <c r="N612" s="28" t="s">
        <v>15953</v>
      </c>
    </row>
    <row r="613" spans="1:14" ht="30" x14ac:dyDescent="0.25">
      <c r="A613" s="27" t="s">
        <v>608</v>
      </c>
      <c r="B613" s="19" t="s">
        <v>17054</v>
      </c>
      <c r="C613" s="19" t="s">
        <v>16818</v>
      </c>
      <c r="D613" s="38" t="s">
        <v>16128</v>
      </c>
      <c r="E613" s="38" t="s">
        <v>649</v>
      </c>
      <c r="F613" s="41">
        <v>72102900</v>
      </c>
      <c r="G613" s="19" t="s">
        <v>16737</v>
      </c>
      <c r="H613" s="41">
        <v>6</v>
      </c>
      <c r="I613" s="41"/>
      <c r="J613" s="41">
        <v>10</v>
      </c>
      <c r="K613" s="44">
        <v>1</v>
      </c>
      <c r="L613" s="20">
        <v>140000000</v>
      </c>
      <c r="M613" s="19" t="s">
        <v>11</v>
      </c>
      <c r="N613" s="28" t="s">
        <v>15953</v>
      </c>
    </row>
    <row r="614" spans="1:14" ht="30" x14ac:dyDescent="0.25">
      <c r="A614" s="27" t="s">
        <v>608</v>
      </c>
      <c r="B614" s="19" t="s">
        <v>17054</v>
      </c>
      <c r="C614" s="19" t="s">
        <v>16818</v>
      </c>
      <c r="D614" s="38" t="s">
        <v>16128</v>
      </c>
      <c r="E614" s="38" t="s">
        <v>650</v>
      </c>
      <c r="F614" s="41">
        <v>72141119</v>
      </c>
      <c r="G614" s="19" t="s">
        <v>498</v>
      </c>
      <c r="H614" s="41">
        <v>1</v>
      </c>
      <c r="I614" s="41">
        <v>12</v>
      </c>
      <c r="J614" s="41">
        <v>10</v>
      </c>
      <c r="K614" s="44">
        <v>1</v>
      </c>
      <c r="L614" s="20">
        <v>12000000</v>
      </c>
      <c r="M614" s="19" t="s">
        <v>15954</v>
      </c>
      <c r="N614" s="28" t="s">
        <v>15953</v>
      </c>
    </row>
    <row r="615" spans="1:14" ht="45" x14ac:dyDescent="0.25">
      <c r="A615" s="27" t="s">
        <v>608</v>
      </c>
      <c r="B615" s="19" t="s">
        <v>17054</v>
      </c>
      <c r="C615" s="19" t="s">
        <v>16818</v>
      </c>
      <c r="D615" s="38" t="s">
        <v>16128</v>
      </c>
      <c r="E615" s="38" t="s">
        <v>644</v>
      </c>
      <c r="F615" s="41" t="s">
        <v>610</v>
      </c>
      <c r="G615" s="19" t="s">
        <v>614</v>
      </c>
      <c r="H615" s="41">
        <v>3</v>
      </c>
      <c r="I615" s="41">
        <v>9</v>
      </c>
      <c r="J615" s="41">
        <v>10</v>
      </c>
      <c r="K615" s="44">
        <v>1</v>
      </c>
      <c r="L615" s="20">
        <v>27267068</v>
      </c>
      <c r="M615" s="19" t="s">
        <v>15954</v>
      </c>
      <c r="N615" s="28" t="s">
        <v>15953</v>
      </c>
    </row>
    <row r="616" spans="1:14" ht="30" x14ac:dyDescent="0.25">
      <c r="A616" s="27" t="s">
        <v>608</v>
      </c>
      <c r="B616" s="19" t="s">
        <v>17054</v>
      </c>
      <c r="C616" s="19" t="s">
        <v>16818</v>
      </c>
      <c r="D616" s="38" t="s">
        <v>16128</v>
      </c>
      <c r="E616" s="38" t="s">
        <v>651</v>
      </c>
      <c r="F616" s="41">
        <v>72102900</v>
      </c>
      <c r="G616" s="19" t="s">
        <v>614</v>
      </c>
      <c r="H616" s="41">
        <v>6</v>
      </c>
      <c r="I616" s="41"/>
      <c r="J616" s="41">
        <v>10</v>
      </c>
      <c r="K616" s="44">
        <v>1</v>
      </c>
      <c r="L616" s="20">
        <v>47601895.329999998</v>
      </c>
      <c r="M616" s="19" t="s">
        <v>15954</v>
      </c>
      <c r="N616" s="28" t="s">
        <v>15953</v>
      </c>
    </row>
    <row r="617" spans="1:14" ht="30" x14ac:dyDescent="0.25">
      <c r="A617" s="27" t="s">
        <v>608</v>
      </c>
      <c r="B617" s="19" t="s">
        <v>17054</v>
      </c>
      <c r="C617" s="19" t="s">
        <v>16818</v>
      </c>
      <c r="D617" s="38" t="s">
        <v>16128</v>
      </c>
      <c r="E617" s="38" t="s">
        <v>652</v>
      </c>
      <c r="F617" s="41">
        <v>72102900</v>
      </c>
      <c r="G617" s="19" t="s">
        <v>614</v>
      </c>
      <c r="H617" s="41">
        <v>6</v>
      </c>
      <c r="I617" s="41"/>
      <c r="J617" s="41">
        <v>10</v>
      </c>
      <c r="K617" s="44">
        <v>1</v>
      </c>
      <c r="L617" s="20">
        <v>57255603.670000002</v>
      </c>
      <c r="M617" s="19" t="s">
        <v>15954</v>
      </c>
      <c r="N617" s="28" t="s">
        <v>15953</v>
      </c>
    </row>
    <row r="618" spans="1:14" ht="30" x14ac:dyDescent="0.25">
      <c r="A618" s="27" t="s">
        <v>608</v>
      </c>
      <c r="B618" s="19" t="s">
        <v>17054</v>
      </c>
      <c r="C618" s="19" t="s">
        <v>16818</v>
      </c>
      <c r="D618" s="38" t="s">
        <v>16128</v>
      </c>
      <c r="E618" s="38" t="s">
        <v>653</v>
      </c>
      <c r="F618" s="41">
        <v>72102900</v>
      </c>
      <c r="G618" s="19" t="s">
        <v>614</v>
      </c>
      <c r="H618" s="41">
        <v>6</v>
      </c>
      <c r="I618" s="41"/>
      <c r="J618" s="41">
        <v>10</v>
      </c>
      <c r="K618" s="44">
        <v>1</v>
      </c>
      <c r="L618" s="20">
        <v>64476893.149999999</v>
      </c>
      <c r="M618" s="19" t="s">
        <v>15954</v>
      </c>
      <c r="N618" s="28" t="s">
        <v>15953</v>
      </c>
    </row>
    <row r="619" spans="1:14" ht="30" x14ac:dyDescent="0.25">
      <c r="A619" s="27" t="s">
        <v>608</v>
      </c>
      <c r="B619" s="19" t="s">
        <v>17054</v>
      </c>
      <c r="C619" s="19" t="s">
        <v>16818</v>
      </c>
      <c r="D619" s="38" t="s">
        <v>16128</v>
      </c>
      <c r="E619" s="38" t="s">
        <v>654</v>
      </c>
      <c r="F619" s="41">
        <v>72102900</v>
      </c>
      <c r="G619" s="19" t="s">
        <v>614</v>
      </c>
      <c r="H619" s="41">
        <v>6</v>
      </c>
      <c r="I619" s="41"/>
      <c r="J619" s="41">
        <v>10</v>
      </c>
      <c r="K619" s="44">
        <v>1</v>
      </c>
      <c r="L619" s="20">
        <v>62381583.789999999</v>
      </c>
      <c r="M619" s="19" t="s">
        <v>15954</v>
      </c>
      <c r="N619" s="28" t="s">
        <v>15953</v>
      </c>
    </row>
    <row r="620" spans="1:14" ht="30" x14ac:dyDescent="0.25">
      <c r="A620" s="27" t="s">
        <v>608</v>
      </c>
      <c r="B620" s="19" t="s">
        <v>17054</v>
      </c>
      <c r="C620" s="19" t="s">
        <v>16818</v>
      </c>
      <c r="D620" s="38" t="s">
        <v>16128</v>
      </c>
      <c r="E620" s="38" t="s">
        <v>655</v>
      </c>
      <c r="F620" s="41">
        <v>72102900</v>
      </c>
      <c r="G620" s="19" t="s">
        <v>614</v>
      </c>
      <c r="H620" s="41">
        <v>6</v>
      </c>
      <c r="I620" s="41"/>
      <c r="J620" s="41">
        <v>10</v>
      </c>
      <c r="K620" s="44">
        <v>1</v>
      </c>
      <c r="L620" s="20">
        <v>9166128.3499999996</v>
      </c>
      <c r="M620" s="19" t="s">
        <v>15954</v>
      </c>
      <c r="N620" s="28" t="s">
        <v>15953</v>
      </c>
    </row>
    <row r="621" spans="1:14" ht="30" x14ac:dyDescent="0.25">
      <c r="A621" s="27" t="s">
        <v>608</v>
      </c>
      <c r="B621" s="19" t="s">
        <v>17054</v>
      </c>
      <c r="C621" s="19" t="s">
        <v>16818</v>
      </c>
      <c r="D621" s="38" t="s">
        <v>16128</v>
      </c>
      <c r="E621" s="38" t="s">
        <v>656</v>
      </c>
      <c r="F621" s="41">
        <v>72102900</v>
      </c>
      <c r="G621" s="19" t="s">
        <v>614</v>
      </c>
      <c r="H621" s="41">
        <v>2</v>
      </c>
      <c r="I621" s="41">
        <v>10</v>
      </c>
      <c r="J621" s="41">
        <v>10</v>
      </c>
      <c r="K621" s="44">
        <v>1</v>
      </c>
      <c r="L621" s="20">
        <v>31272804.259999998</v>
      </c>
      <c r="M621" s="19" t="s">
        <v>15954</v>
      </c>
      <c r="N621" s="28" t="s">
        <v>15953</v>
      </c>
    </row>
    <row r="622" spans="1:14" ht="30" x14ac:dyDescent="0.25">
      <c r="A622" s="27" t="s">
        <v>608</v>
      </c>
      <c r="B622" s="19" t="s">
        <v>17054</v>
      </c>
      <c r="C622" s="19" t="s">
        <v>16818</v>
      </c>
      <c r="D622" s="38" t="s">
        <v>16128</v>
      </c>
      <c r="E622" s="38" t="s">
        <v>657</v>
      </c>
      <c r="F622" s="41">
        <v>72102900</v>
      </c>
      <c r="G622" s="19" t="s">
        <v>614</v>
      </c>
      <c r="H622" s="41">
        <v>10</v>
      </c>
      <c r="I622" s="41">
        <v>2</v>
      </c>
      <c r="J622" s="41">
        <v>10</v>
      </c>
      <c r="K622" s="44">
        <v>1</v>
      </c>
      <c r="L622" s="20">
        <v>31289373.719999999</v>
      </c>
      <c r="M622" s="19" t="s">
        <v>15954</v>
      </c>
      <c r="N622" s="28" t="s">
        <v>15953</v>
      </c>
    </row>
    <row r="623" spans="1:14" ht="45" x14ac:dyDescent="0.25">
      <c r="A623" s="27" t="s">
        <v>608</v>
      </c>
      <c r="B623" s="19" t="s">
        <v>17054</v>
      </c>
      <c r="C623" s="19" t="s">
        <v>16818</v>
      </c>
      <c r="D623" s="38" t="s">
        <v>16128</v>
      </c>
      <c r="E623" s="38" t="s">
        <v>658</v>
      </c>
      <c r="F623" s="41">
        <v>72102900</v>
      </c>
      <c r="G623" s="19" t="s">
        <v>614</v>
      </c>
      <c r="H623" s="41">
        <v>1</v>
      </c>
      <c r="I623" s="41">
        <v>12</v>
      </c>
      <c r="J623" s="41">
        <v>10</v>
      </c>
      <c r="K623" s="44">
        <v>1</v>
      </c>
      <c r="L623" s="20">
        <v>120700000</v>
      </c>
      <c r="M623" s="19" t="s">
        <v>15954</v>
      </c>
      <c r="N623" s="28" t="s">
        <v>15953</v>
      </c>
    </row>
    <row r="624" spans="1:14" ht="30" x14ac:dyDescent="0.25">
      <c r="A624" s="27" t="s">
        <v>608</v>
      </c>
      <c r="B624" s="19" t="s">
        <v>17054</v>
      </c>
      <c r="C624" s="19" t="s">
        <v>16818</v>
      </c>
      <c r="D624" s="38" t="s">
        <v>16128</v>
      </c>
      <c r="E624" s="38" t="s">
        <v>657</v>
      </c>
      <c r="F624" s="41">
        <v>72102900</v>
      </c>
      <c r="G624" s="19" t="s">
        <v>614</v>
      </c>
      <c r="H624" s="41">
        <v>10</v>
      </c>
      <c r="I624" s="41">
        <v>2</v>
      </c>
      <c r="J624" s="41">
        <v>10</v>
      </c>
      <c r="K624" s="44">
        <v>1</v>
      </c>
      <c r="L624" s="20">
        <v>94431072.140000001</v>
      </c>
      <c r="M624" s="19" t="s">
        <v>15954</v>
      </c>
      <c r="N624" s="28" t="s">
        <v>15953</v>
      </c>
    </row>
    <row r="625" spans="1:14" ht="30" x14ac:dyDescent="0.25">
      <c r="A625" s="27" t="s">
        <v>608</v>
      </c>
      <c r="B625" s="19" t="s">
        <v>17054</v>
      </c>
      <c r="C625" s="19" t="s">
        <v>16818</v>
      </c>
      <c r="D625" s="38" t="s">
        <v>16128</v>
      </c>
      <c r="E625" s="38" t="s">
        <v>657</v>
      </c>
      <c r="F625" s="41">
        <v>72102900</v>
      </c>
      <c r="G625" s="19" t="s">
        <v>614</v>
      </c>
      <c r="H625" s="41">
        <v>10</v>
      </c>
      <c r="I625" s="41">
        <v>2</v>
      </c>
      <c r="J625" s="41">
        <v>10</v>
      </c>
      <c r="K625" s="44">
        <v>1</v>
      </c>
      <c r="L625" s="20">
        <v>15852655.880000001</v>
      </c>
      <c r="M625" s="19" t="s">
        <v>15954</v>
      </c>
      <c r="N625" s="28" t="s">
        <v>15953</v>
      </c>
    </row>
    <row r="626" spans="1:14" ht="30" x14ac:dyDescent="0.25">
      <c r="A626" s="27" t="s">
        <v>608</v>
      </c>
      <c r="B626" s="19" t="s">
        <v>17054</v>
      </c>
      <c r="C626" s="19" t="s">
        <v>16818</v>
      </c>
      <c r="D626" s="38" t="s">
        <v>16128</v>
      </c>
      <c r="E626" s="38" t="s">
        <v>657</v>
      </c>
      <c r="F626" s="41">
        <v>0</v>
      </c>
      <c r="G626" s="19" t="s">
        <v>16737</v>
      </c>
      <c r="H626" s="41">
        <v>6</v>
      </c>
      <c r="I626" s="41"/>
      <c r="J626" s="41">
        <v>10</v>
      </c>
      <c r="K626" s="44">
        <v>1</v>
      </c>
      <c r="L626" s="20">
        <v>535049.5</v>
      </c>
      <c r="M626" s="19" t="s">
        <v>15954</v>
      </c>
      <c r="N626" s="28" t="s">
        <v>15953</v>
      </c>
    </row>
    <row r="627" spans="1:14" ht="45" x14ac:dyDescent="0.25">
      <c r="A627" s="27" t="s">
        <v>608</v>
      </c>
      <c r="B627" s="19" t="s">
        <v>17054</v>
      </c>
      <c r="C627" s="19" t="s">
        <v>16818</v>
      </c>
      <c r="D627" s="38" t="s">
        <v>16128</v>
      </c>
      <c r="E627" s="38" t="s">
        <v>644</v>
      </c>
      <c r="F627" s="41">
        <v>72102900</v>
      </c>
      <c r="G627" s="19" t="s">
        <v>614</v>
      </c>
      <c r="H627" s="41">
        <v>3</v>
      </c>
      <c r="I627" s="41">
        <v>9</v>
      </c>
      <c r="J627" s="41">
        <v>10</v>
      </c>
      <c r="K627" s="44">
        <v>1</v>
      </c>
      <c r="L627" s="20">
        <v>21732932</v>
      </c>
      <c r="M627" s="19" t="s">
        <v>15954</v>
      </c>
      <c r="N627" s="28" t="s">
        <v>15953</v>
      </c>
    </row>
    <row r="628" spans="1:14" ht="45" x14ac:dyDescent="0.25">
      <c r="A628" s="27" t="s">
        <v>608</v>
      </c>
      <c r="B628" s="19" t="s">
        <v>17054</v>
      </c>
      <c r="C628" s="19" t="s">
        <v>16818</v>
      </c>
      <c r="D628" s="38" t="s">
        <v>16128</v>
      </c>
      <c r="E628" s="38" t="s">
        <v>658</v>
      </c>
      <c r="F628" s="41">
        <v>72102900</v>
      </c>
      <c r="G628" s="19" t="s">
        <v>614</v>
      </c>
      <c r="H628" s="41">
        <v>3</v>
      </c>
      <c r="I628" s="41">
        <v>9</v>
      </c>
      <c r="J628" s="41">
        <v>10</v>
      </c>
      <c r="K628" s="44">
        <v>1</v>
      </c>
      <c r="L628" s="20">
        <v>116700000</v>
      </c>
      <c r="M628" s="19" t="s">
        <v>15954</v>
      </c>
      <c r="N628" s="28" t="s">
        <v>15953</v>
      </c>
    </row>
    <row r="629" spans="1:14" ht="30" x14ac:dyDescent="0.25">
      <c r="A629" s="27" t="s">
        <v>608</v>
      </c>
      <c r="B629" s="19" t="s">
        <v>17054</v>
      </c>
      <c r="C629" s="19" t="s">
        <v>16818</v>
      </c>
      <c r="D629" s="38" t="s">
        <v>16128</v>
      </c>
      <c r="E629" s="38" t="s">
        <v>648</v>
      </c>
      <c r="F629" s="41">
        <v>72102900</v>
      </c>
      <c r="G629" s="19" t="s">
        <v>614</v>
      </c>
      <c r="H629" s="41">
        <v>1</v>
      </c>
      <c r="I629" s="41">
        <v>10</v>
      </c>
      <c r="J629" s="41">
        <v>16</v>
      </c>
      <c r="K629" s="44">
        <v>1</v>
      </c>
      <c r="L629" s="20">
        <v>36133247.619999997</v>
      </c>
      <c r="M629" s="19" t="s">
        <v>11</v>
      </c>
      <c r="N629" s="28" t="s">
        <v>15953</v>
      </c>
    </row>
    <row r="630" spans="1:14" ht="45" x14ac:dyDescent="0.25">
      <c r="A630" s="27" t="s">
        <v>608</v>
      </c>
      <c r="B630" s="19" t="s">
        <v>17055</v>
      </c>
      <c r="C630" s="19" t="s">
        <v>16819</v>
      </c>
      <c r="D630" s="38" t="s">
        <v>16129</v>
      </c>
      <c r="E630" s="38" t="s">
        <v>659</v>
      </c>
      <c r="F630" s="41" t="s">
        <v>610</v>
      </c>
      <c r="G630" s="19" t="s">
        <v>614</v>
      </c>
      <c r="H630" s="41">
        <v>1</v>
      </c>
      <c r="I630" s="41">
        <v>12</v>
      </c>
      <c r="J630" s="41">
        <v>10</v>
      </c>
      <c r="K630" s="44">
        <v>1</v>
      </c>
      <c r="L630" s="20">
        <v>20000000</v>
      </c>
      <c r="M630" s="19" t="s">
        <v>11</v>
      </c>
      <c r="N630" s="28" t="s">
        <v>15953</v>
      </c>
    </row>
    <row r="631" spans="1:14" ht="30" x14ac:dyDescent="0.25">
      <c r="A631" s="27" t="s">
        <v>608</v>
      </c>
      <c r="B631" s="19" t="s">
        <v>17055</v>
      </c>
      <c r="C631" s="19" t="s">
        <v>16820</v>
      </c>
      <c r="D631" s="38" t="s">
        <v>16130</v>
      </c>
      <c r="E631" s="38" t="s">
        <v>660</v>
      </c>
      <c r="F631" s="41">
        <v>72101507</v>
      </c>
      <c r="G631" s="19" t="s">
        <v>614</v>
      </c>
      <c r="H631" s="41">
        <v>1</v>
      </c>
      <c r="I631" s="41">
        <v>10</v>
      </c>
      <c r="J631" s="41">
        <v>10</v>
      </c>
      <c r="K631" s="44">
        <v>1</v>
      </c>
      <c r="L631" s="20">
        <v>73184545.989999995</v>
      </c>
      <c r="M631" s="19" t="s">
        <v>15954</v>
      </c>
      <c r="N631" s="28" t="s">
        <v>15953</v>
      </c>
    </row>
    <row r="632" spans="1:14" x14ac:dyDescent="0.25">
      <c r="A632" s="27" t="s">
        <v>608</v>
      </c>
      <c r="B632" s="19" t="s">
        <v>17051</v>
      </c>
      <c r="C632" s="19" t="s">
        <v>16809</v>
      </c>
      <c r="D632" s="38" t="s">
        <v>16119</v>
      </c>
      <c r="E632" s="38" t="s">
        <v>661</v>
      </c>
      <c r="F632" s="41" t="s">
        <v>662</v>
      </c>
      <c r="G632" s="19" t="s">
        <v>611</v>
      </c>
      <c r="H632" s="41">
        <v>4</v>
      </c>
      <c r="I632" s="41">
        <v>4</v>
      </c>
      <c r="J632" s="41">
        <v>10</v>
      </c>
      <c r="K632" s="44">
        <v>40</v>
      </c>
      <c r="L632" s="20">
        <v>14600000</v>
      </c>
      <c r="M632" s="19" t="s">
        <v>11</v>
      </c>
      <c r="N632" s="28" t="s">
        <v>15953</v>
      </c>
    </row>
    <row r="633" spans="1:14" x14ac:dyDescent="0.25">
      <c r="A633" s="27" t="s">
        <v>608</v>
      </c>
      <c r="B633" s="19" t="s">
        <v>17051</v>
      </c>
      <c r="C633" s="19" t="s">
        <v>16809</v>
      </c>
      <c r="D633" s="38" t="s">
        <v>16119</v>
      </c>
      <c r="E633" s="38" t="s">
        <v>663</v>
      </c>
      <c r="F633" s="41" t="s">
        <v>664</v>
      </c>
      <c r="G633" s="19" t="s">
        <v>611</v>
      </c>
      <c r="H633" s="41">
        <v>4</v>
      </c>
      <c r="I633" s="41">
        <v>4</v>
      </c>
      <c r="J633" s="41">
        <v>10</v>
      </c>
      <c r="K633" s="44">
        <v>2</v>
      </c>
      <c r="L633" s="20">
        <v>520000</v>
      </c>
      <c r="M633" s="19" t="s">
        <v>11</v>
      </c>
      <c r="N633" s="28" t="s">
        <v>15953</v>
      </c>
    </row>
    <row r="634" spans="1:14" x14ac:dyDescent="0.25">
      <c r="A634" s="27" t="s">
        <v>608</v>
      </c>
      <c r="B634" s="19" t="s">
        <v>17051</v>
      </c>
      <c r="C634" s="19" t="s">
        <v>16809</v>
      </c>
      <c r="D634" s="38" t="s">
        <v>16119</v>
      </c>
      <c r="E634" s="38" t="s">
        <v>665</v>
      </c>
      <c r="F634" s="41" t="s">
        <v>666</v>
      </c>
      <c r="G634" s="19" t="s">
        <v>611</v>
      </c>
      <c r="H634" s="41">
        <v>4</v>
      </c>
      <c r="I634" s="41">
        <v>4</v>
      </c>
      <c r="J634" s="41">
        <v>10</v>
      </c>
      <c r="K634" s="44">
        <v>84</v>
      </c>
      <c r="L634" s="20">
        <v>3388224</v>
      </c>
      <c r="M634" s="19" t="s">
        <v>11</v>
      </c>
      <c r="N634" s="28" t="s">
        <v>15953</v>
      </c>
    </row>
    <row r="635" spans="1:14" ht="30" x14ac:dyDescent="0.25">
      <c r="A635" s="27" t="s">
        <v>608</v>
      </c>
      <c r="B635" s="19" t="s">
        <v>17051</v>
      </c>
      <c r="C635" s="19" t="s">
        <v>16809</v>
      </c>
      <c r="D635" s="38" t="s">
        <v>16119</v>
      </c>
      <c r="E635" s="38" t="s">
        <v>667</v>
      </c>
      <c r="F635" s="41" t="s">
        <v>668</v>
      </c>
      <c r="G635" s="19" t="s">
        <v>611</v>
      </c>
      <c r="H635" s="41">
        <v>4</v>
      </c>
      <c r="I635" s="41">
        <v>4</v>
      </c>
      <c r="J635" s="41">
        <v>10</v>
      </c>
      <c r="K635" s="44">
        <v>7</v>
      </c>
      <c r="L635" s="20">
        <v>3040450</v>
      </c>
      <c r="M635" s="19" t="s">
        <v>11</v>
      </c>
      <c r="N635" s="28" t="s">
        <v>15953</v>
      </c>
    </row>
    <row r="636" spans="1:14" ht="60" x14ac:dyDescent="0.25">
      <c r="A636" s="27" t="s">
        <v>608</v>
      </c>
      <c r="B636" s="19" t="s">
        <v>17051</v>
      </c>
      <c r="C636" s="19" t="s">
        <v>16809</v>
      </c>
      <c r="D636" s="38" t="s">
        <v>16119</v>
      </c>
      <c r="E636" s="38" t="s">
        <v>669</v>
      </c>
      <c r="F636" s="41" t="s">
        <v>670</v>
      </c>
      <c r="G636" s="19" t="s">
        <v>611</v>
      </c>
      <c r="H636" s="41">
        <v>4</v>
      </c>
      <c r="I636" s="41">
        <v>4</v>
      </c>
      <c r="J636" s="41">
        <v>10</v>
      </c>
      <c r="K636" s="44">
        <v>3</v>
      </c>
      <c r="L636" s="20">
        <v>1053150</v>
      </c>
      <c r="M636" s="19" t="s">
        <v>11</v>
      </c>
      <c r="N636" s="28" t="s">
        <v>15953</v>
      </c>
    </row>
    <row r="637" spans="1:14" x14ac:dyDescent="0.25">
      <c r="A637" s="27" t="s">
        <v>608</v>
      </c>
      <c r="B637" s="19" t="s">
        <v>17051</v>
      </c>
      <c r="C637" s="19" t="s">
        <v>16809</v>
      </c>
      <c r="D637" s="38" t="s">
        <v>16119</v>
      </c>
      <c r="E637" s="38" t="s">
        <v>671</v>
      </c>
      <c r="F637" s="41" t="s">
        <v>662</v>
      </c>
      <c r="G637" s="19" t="s">
        <v>611</v>
      </c>
      <c r="H637" s="41">
        <v>4</v>
      </c>
      <c r="I637" s="41">
        <v>4</v>
      </c>
      <c r="J637" s="41">
        <v>10</v>
      </c>
      <c r="K637" s="44">
        <v>3</v>
      </c>
      <c r="L637" s="20">
        <v>1095000</v>
      </c>
      <c r="M637" s="19" t="s">
        <v>11</v>
      </c>
      <c r="N637" s="28" t="s">
        <v>15953</v>
      </c>
    </row>
    <row r="638" spans="1:14" x14ac:dyDescent="0.25">
      <c r="A638" s="27" t="s">
        <v>608</v>
      </c>
      <c r="B638" s="19" t="s">
        <v>17051</v>
      </c>
      <c r="C638" s="19" t="s">
        <v>16809</v>
      </c>
      <c r="D638" s="38" t="s">
        <v>16119</v>
      </c>
      <c r="E638" s="38" t="s">
        <v>672</v>
      </c>
      <c r="F638" s="41" t="s">
        <v>662</v>
      </c>
      <c r="G638" s="19" t="s">
        <v>611</v>
      </c>
      <c r="H638" s="41">
        <v>9</v>
      </c>
      <c r="I638" s="41">
        <v>2</v>
      </c>
      <c r="J638" s="41">
        <v>10</v>
      </c>
      <c r="K638" s="44">
        <v>10</v>
      </c>
      <c r="L638" s="20">
        <v>4200000</v>
      </c>
      <c r="M638" s="19" t="s">
        <v>11</v>
      </c>
      <c r="N638" s="28" t="s">
        <v>15953</v>
      </c>
    </row>
    <row r="639" spans="1:14" x14ac:dyDescent="0.25">
      <c r="A639" s="27" t="s">
        <v>608</v>
      </c>
      <c r="B639" s="19" t="s">
        <v>17051</v>
      </c>
      <c r="C639" s="19" t="s">
        <v>16809</v>
      </c>
      <c r="D639" s="38" t="s">
        <v>16119</v>
      </c>
      <c r="E639" s="38" t="s">
        <v>673</v>
      </c>
      <c r="F639" s="41" t="s">
        <v>674</v>
      </c>
      <c r="G639" s="19" t="s">
        <v>611</v>
      </c>
      <c r="H639" s="41">
        <v>9</v>
      </c>
      <c r="I639" s="41">
        <v>2</v>
      </c>
      <c r="J639" s="41">
        <v>10</v>
      </c>
      <c r="K639" s="44">
        <v>2</v>
      </c>
      <c r="L639" s="20">
        <v>2700000</v>
      </c>
      <c r="M639" s="19" t="s">
        <v>11</v>
      </c>
      <c r="N639" s="28" t="s">
        <v>15953</v>
      </c>
    </row>
    <row r="640" spans="1:14" x14ac:dyDescent="0.25">
      <c r="A640" s="27" t="s">
        <v>608</v>
      </c>
      <c r="B640" s="19" t="s">
        <v>17051</v>
      </c>
      <c r="C640" s="19" t="s">
        <v>16809</v>
      </c>
      <c r="D640" s="38" t="s">
        <v>16119</v>
      </c>
      <c r="E640" s="38" t="s">
        <v>675</v>
      </c>
      <c r="F640" s="41">
        <v>56101502</v>
      </c>
      <c r="G640" s="19" t="s">
        <v>611</v>
      </c>
      <c r="H640" s="41">
        <v>6</v>
      </c>
      <c r="I640" s="41"/>
      <c r="J640" s="41">
        <v>10</v>
      </c>
      <c r="K640" s="44">
        <v>9</v>
      </c>
      <c r="L640" s="20">
        <v>16814700</v>
      </c>
      <c r="M640" s="19" t="s">
        <v>15954</v>
      </c>
      <c r="N640" s="28" t="s">
        <v>15953</v>
      </c>
    </row>
    <row r="641" spans="1:14" ht="30" x14ac:dyDescent="0.25">
      <c r="A641" s="27" t="s">
        <v>608</v>
      </c>
      <c r="B641" s="19" t="s">
        <v>17051</v>
      </c>
      <c r="C641" s="19" t="s">
        <v>16809</v>
      </c>
      <c r="D641" s="38" t="s">
        <v>16119</v>
      </c>
      <c r="E641" s="38" t="s">
        <v>676</v>
      </c>
      <c r="F641" s="41">
        <v>56101522</v>
      </c>
      <c r="G641" s="19" t="s">
        <v>611</v>
      </c>
      <c r="H641" s="41">
        <v>6</v>
      </c>
      <c r="I641" s="41"/>
      <c r="J641" s="41">
        <v>10</v>
      </c>
      <c r="K641" s="44">
        <v>18</v>
      </c>
      <c r="L641" s="20">
        <v>8139600</v>
      </c>
      <c r="M641" s="19" t="s">
        <v>15954</v>
      </c>
      <c r="N641" s="28" t="s">
        <v>15953</v>
      </c>
    </row>
    <row r="642" spans="1:14" ht="30" x14ac:dyDescent="0.25">
      <c r="A642" s="27" t="s">
        <v>608</v>
      </c>
      <c r="B642" s="19" t="s">
        <v>17051</v>
      </c>
      <c r="C642" s="19" t="s">
        <v>16807</v>
      </c>
      <c r="D642" s="38" t="s">
        <v>16117</v>
      </c>
      <c r="E642" s="38" t="s">
        <v>677</v>
      </c>
      <c r="F642" s="41">
        <v>56101703</v>
      </c>
      <c r="G642" s="19" t="s">
        <v>611</v>
      </c>
      <c r="H642" s="41">
        <v>9</v>
      </c>
      <c r="I642" s="41">
        <v>2</v>
      </c>
      <c r="J642" s="41">
        <v>10</v>
      </c>
      <c r="K642" s="44">
        <v>1</v>
      </c>
      <c r="L642" s="20">
        <v>6500000</v>
      </c>
      <c r="M642" s="19" t="s">
        <v>15954</v>
      </c>
      <c r="N642" s="28" t="s">
        <v>15953</v>
      </c>
    </row>
    <row r="643" spans="1:14" ht="30" x14ac:dyDescent="0.25">
      <c r="A643" s="27" t="s">
        <v>608</v>
      </c>
      <c r="B643" s="19" t="s">
        <v>17051</v>
      </c>
      <c r="C643" s="19" t="s">
        <v>16807</v>
      </c>
      <c r="D643" s="38" t="s">
        <v>16117</v>
      </c>
      <c r="E643" s="38" t="s">
        <v>678</v>
      </c>
      <c r="F643" s="41">
        <v>56101703</v>
      </c>
      <c r="G643" s="19" t="s">
        <v>611</v>
      </c>
      <c r="H643" s="41">
        <v>9</v>
      </c>
      <c r="I643" s="41">
        <v>2</v>
      </c>
      <c r="J643" s="41">
        <v>10</v>
      </c>
      <c r="K643" s="44">
        <v>2</v>
      </c>
      <c r="L643" s="20">
        <v>6700000</v>
      </c>
      <c r="M643" s="19" t="s">
        <v>11</v>
      </c>
      <c r="N643" s="28" t="s">
        <v>15953</v>
      </c>
    </row>
    <row r="644" spans="1:14" x14ac:dyDescent="0.25">
      <c r="A644" s="27" t="s">
        <v>608</v>
      </c>
      <c r="B644" s="19" t="s">
        <v>17051</v>
      </c>
      <c r="C644" s="19" t="s">
        <v>16821</v>
      </c>
      <c r="D644" s="38" t="s">
        <v>16131</v>
      </c>
      <c r="E644" s="38" t="s">
        <v>679</v>
      </c>
      <c r="F644" s="41" t="s">
        <v>680</v>
      </c>
      <c r="G644" s="19" t="s">
        <v>611</v>
      </c>
      <c r="H644" s="41">
        <v>4</v>
      </c>
      <c r="I644" s="41">
        <v>4</v>
      </c>
      <c r="J644" s="41">
        <v>10</v>
      </c>
      <c r="K644" s="44">
        <v>10</v>
      </c>
      <c r="L644" s="20">
        <v>4150000</v>
      </c>
      <c r="M644" s="19" t="s">
        <v>11</v>
      </c>
      <c r="N644" s="28" t="s">
        <v>15953</v>
      </c>
    </row>
    <row r="645" spans="1:14" x14ac:dyDescent="0.25">
      <c r="A645" s="27" t="s">
        <v>608</v>
      </c>
      <c r="B645" s="19" t="s">
        <v>17051</v>
      </c>
      <c r="C645" s="19" t="s">
        <v>16821</v>
      </c>
      <c r="D645" s="38" t="s">
        <v>16131</v>
      </c>
      <c r="E645" s="38" t="s">
        <v>681</v>
      </c>
      <c r="F645" s="41" t="s">
        <v>682</v>
      </c>
      <c r="G645" s="19" t="s">
        <v>611</v>
      </c>
      <c r="H645" s="41">
        <v>4</v>
      </c>
      <c r="I645" s="41">
        <v>4</v>
      </c>
      <c r="J645" s="41">
        <v>10</v>
      </c>
      <c r="K645" s="44">
        <v>1</v>
      </c>
      <c r="L645" s="20">
        <v>6500000</v>
      </c>
      <c r="M645" s="19" t="s">
        <v>11</v>
      </c>
      <c r="N645" s="28" t="s">
        <v>15953</v>
      </c>
    </row>
    <row r="646" spans="1:14" x14ac:dyDescent="0.25">
      <c r="A646" s="27" t="s">
        <v>608</v>
      </c>
      <c r="B646" s="19" t="s">
        <v>17051</v>
      </c>
      <c r="C646" s="19" t="s">
        <v>16821</v>
      </c>
      <c r="D646" s="38" t="s">
        <v>16131</v>
      </c>
      <c r="E646" s="38" t="s">
        <v>683</v>
      </c>
      <c r="F646" s="41" t="s">
        <v>684</v>
      </c>
      <c r="G646" s="19" t="s">
        <v>611</v>
      </c>
      <c r="H646" s="41">
        <v>3</v>
      </c>
      <c r="I646" s="41">
        <v>4</v>
      </c>
      <c r="J646" s="41">
        <v>10</v>
      </c>
      <c r="K646" s="44">
        <v>1</v>
      </c>
      <c r="L646" s="20">
        <v>198900</v>
      </c>
      <c r="M646" s="19" t="s">
        <v>11</v>
      </c>
      <c r="N646" s="28" t="s">
        <v>15953</v>
      </c>
    </row>
    <row r="647" spans="1:14" x14ac:dyDescent="0.25">
      <c r="A647" s="27" t="s">
        <v>608</v>
      </c>
      <c r="B647" s="19" t="s">
        <v>17051</v>
      </c>
      <c r="C647" s="19" t="s">
        <v>16821</v>
      </c>
      <c r="D647" s="38" t="s">
        <v>16131</v>
      </c>
      <c r="E647" s="38" t="s">
        <v>685</v>
      </c>
      <c r="F647" s="41" t="s">
        <v>684</v>
      </c>
      <c r="G647" s="19" t="s">
        <v>611</v>
      </c>
      <c r="H647" s="41">
        <v>3</v>
      </c>
      <c r="I647" s="41">
        <v>4</v>
      </c>
      <c r="J647" s="41">
        <v>10</v>
      </c>
      <c r="K647" s="44">
        <v>1</v>
      </c>
      <c r="L647" s="20">
        <v>282200</v>
      </c>
      <c r="M647" s="19" t="s">
        <v>11</v>
      </c>
      <c r="N647" s="28" t="s">
        <v>15953</v>
      </c>
    </row>
    <row r="648" spans="1:14" x14ac:dyDescent="0.25">
      <c r="A648" s="27" t="s">
        <v>608</v>
      </c>
      <c r="B648" s="19" t="s">
        <v>17051</v>
      </c>
      <c r="C648" s="19" t="s">
        <v>16821</v>
      </c>
      <c r="D648" s="38" t="s">
        <v>16131</v>
      </c>
      <c r="E648" s="38" t="s">
        <v>686</v>
      </c>
      <c r="F648" s="41" t="s">
        <v>687</v>
      </c>
      <c r="G648" s="19" t="s">
        <v>611</v>
      </c>
      <c r="H648" s="41">
        <v>2</v>
      </c>
      <c r="I648" s="41">
        <v>4</v>
      </c>
      <c r="J648" s="41">
        <v>10</v>
      </c>
      <c r="K648" s="44">
        <v>1</v>
      </c>
      <c r="L648" s="20">
        <v>3273492</v>
      </c>
      <c r="M648" s="19" t="s">
        <v>11</v>
      </c>
      <c r="N648" s="28" t="s">
        <v>15953</v>
      </c>
    </row>
    <row r="649" spans="1:14" ht="30" x14ac:dyDescent="0.25">
      <c r="A649" s="27" t="s">
        <v>608</v>
      </c>
      <c r="B649" s="19" t="s">
        <v>17051</v>
      </c>
      <c r="C649" s="19" t="s">
        <v>16821</v>
      </c>
      <c r="D649" s="38" t="s">
        <v>16131</v>
      </c>
      <c r="E649" s="38" t="s">
        <v>688</v>
      </c>
      <c r="F649" s="41">
        <v>49121503</v>
      </c>
      <c r="G649" s="19" t="s">
        <v>611</v>
      </c>
      <c r="H649" s="41">
        <v>2</v>
      </c>
      <c r="I649" s="41">
        <v>4</v>
      </c>
      <c r="J649" s="41">
        <v>10</v>
      </c>
      <c r="K649" s="44">
        <v>1</v>
      </c>
      <c r="L649" s="20">
        <v>5105100</v>
      </c>
      <c r="M649" s="19" t="s">
        <v>11</v>
      </c>
      <c r="N649" s="28" t="s">
        <v>15953</v>
      </c>
    </row>
    <row r="650" spans="1:14" x14ac:dyDescent="0.25">
      <c r="A650" s="27" t="s">
        <v>608</v>
      </c>
      <c r="B650" s="19" t="s">
        <v>17051</v>
      </c>
      <c r="C650" s="19" t="s">
        <v>16821</v>
      </c>
      <c r="D650" s="38" t="s">
        <v>16131</v>
      </c>
      <c r="E650" s="38" t="s">
        <v>689</v>
      </c>
      <c r="F650" s="41">
        <v>44111900</v>
      </c>
      <c r="G650" s="19" t="s">
        <v>611</v>
      </c>
      <c r="H650" s="41">
        <v>2</v>
      </c>
      <c r="I650" s="41">
        <v>3</v>
      </c>
      <c r="J650" s="41">
        <v>10</v>
      </c>
      <c r="K650" s="44">
        <v>1</v>
      </c>
      <c r="L650" s="20">
        <v>170000</v>
      </c>
      <c r="M650" s="19" t="s">
        <v>11</v>
      </c>
      <c r="N650" s="28" t="s">
        <v>15953</v>
      </c>
    </row>
    <row r="651" spans="1:14" x14ac:dyDescent="0.25">
      <c r="A651" s="27" t="s">
        <v>608</v>
      </c>
      <c r="B651" s="19" t="s">
        <v>17051</v>
      </c>
      <c r="C651" s="19" t="s">
        <v>16821</v>
      </c>
      <c r="D651" s="38" t="s">
        <v>16131</v>
      </c>
      <c r="E651" s="38" t="s">
        <v>690</v>
      </c>
      <c r="F651" s="41">
        <v>44111900</v>
      </c>
      <c r="G651" s="19" t="s">
        <v>611</v>
      </c>
      <c r="H651" s="41">
        <v>2</v>
      </c>
      <c r="I651" s="41">
        <v>3</v>
      </c>
      <c r="J651" s="41">
        <v>10</v>
      </c>
      <c r="K651" s="44">
        <v>1</v>
      </c>
      <c r="L651" s="20">
        <v>170000</v>
      </c>
      <c r="M651" s="19" t="s">
        <v>11</v>
      </c>
      <c r="N651" s="28" t="s">
        <v>15953</v>
      </c>
    </row>
    <row r="652" spans="1:14" ht="30" x14ac:dyDescent="0.25">
      <c r="A652" s="27" t="s">
        <v>608</v>
      </c>
      <c r="B652" s="19" t="s">
        <v>17051</v>
      </c>
      <c r="C652" s="19" t="s">
        <v>16821</v>
      </c>
      <c r="D652" s="38" t="s">
        <v>16131</v>
      </c>
      <c r="E652" s="38" t="s">
        <v>691</v>
      </c>
      <c r="F652" s="41">
        <v>24102004</v>
      </c>
      <c r="G652" s="19" t="s">
        <v>614</v>
      </c>
      <c r="H652" s="41">
        <v>2</v>
      </c>
      <c r="I652" s="41">
        <v>3</v>
      </c>
      <c r="J652" s="41">
        <v>10</v>
      </c>
      <c r="K652" s="44">
        <v>1</v>
      </c>
      <c r="L652" s="20">
        <v>62910980</v>
      </c>
      <c r="M652" s="19" t="s">
        <v>11</v>
      </c>
      <c r="N652" s="28" t="s">
        <v>15953</v>
      </c>
    </row>
    <row r="653" spans="1:14" ht="30" x14ac:dyDescent="0.25">
      <c r="A653" s="27" t="s">
        <v>608</v>
      </c>
      <c r="B653" s="19" t="s">
        <v>17051</v>
      </c>
      <c r="C653" s="19" t="s">
        <v>16821</v>
      </c>
      <c r="D653" s="38" t="s">
        <v>16131</v>
      </c>
      <c r="E653" s="38" t="s">
        <v>692</v>
      </c>
      <c r="F653" s="41">
        <v>49121503</v>
      </c>
      <c r="G653" s="19" t="s">
        <v>611</v>
      </c>
      <c r="H653" s="41">
        <v>2</v>
      </c>
      <c r="I653" s="41">
        <v>4</v>
      </c>
      <c r="J653" s="41">
        <v>10</v>
      </c>
      <c r="K653" s="44">
        <v>2</v>
      </c>
      <c r="L653" s="20">
        <v>3403400</v>
      </c>
      <c r="M653" s="19" t="s">
        <v>11</v>
      </c>
      <c r="N653" s="28" t="s">
        <v>15953</v>
      </c>
    </row>
    <row r="654" spans="1:14" x14ac:dyDescent="0.25">
      <c r="A654" s="27" t="s">
        <v>608</v>
      </c>
      <c r="B654" s="19" t="s">
        <v>17051</v>
      </c>
      <c r="C654" s="19" t="s">
        <v>16821</v>
      </c>
      <c r="D654" s="38" t="s">
        <v>16131</v>
      </c>
      <c r="E654" s="38" t="s">
        <v>686</v>
      </c>
      <c r="F654" s="41">
        <v>49121503</v>
      </c>
      <c r="G654" s="19" t="s">
        <v>611</v>
      </c>
      <c r="H654" s="41">
        <v>2</v>
      </c>
      <c r="I654" s="41">
        <v>4</v>
      </c>
      <c r="J654" s="41">
        <v>10</v>
      </c>
      <c r="K654" s="44">
        <v>1</v>
      </c>
      <c r="L654" s="20">
        <v>415508</v>
      </c>
      <c r="M654" s="19" t="s">
        <v>11</v>
      </c>
      <c r="N654" s="28" t="s">
        <v>15953</v>
      </c>
    </row>
    <row r="655" spans="1:14" ht="30" x14ac:dyDescent="0.25">
      <c r="A655" s="27" t="s">
        <v>608</v>
      </c>
      <c r="B655" s="19" t="s">
        <v>17051</v>
      </c>
      <c r="C655" s="19" t="s">
        <v>16821</v>
      </c>
      <c r="D655" s="38" t="s">
        <v>16131</v>
      </c>
      <c r="E655" s="38" t="s">
        <v>693</v>
      </c>
      <c r="F655" s="41">
        <v>24102004</v>
      </c>
      <c r="G655" s="19" t="s">
        <v>614</v>
      </c>
      <c r="H655" s="41">
        <v>2</v>
      </c>
      <c r="I655" s="41">
        <v>3</v>
      </c>
      <c r="J655" s="41">
        <v>10</v>
      </c>
      <c r="K655" s="44">
        <v>1</v>
      </c>
      <c r="L655" s="20">
        <v>240539020</v>
      </c>
      <c r="M655" s="19" t="s">
        <v>11</v>
      </c>
      <c r="N655" s="28" t="s">
        <v>15953</v>
      </c>
    </row>
    <row r="656" spans="1:14" ht="30" x14ac:dyDescent="0.25">
      <c r="A656" s="27" t="s">
        <v>608</v>
      </c>
      <c r="B656" s="19" t="s">
        <v>17051</v>
      </c>
      <c r="C656" s="19" t="s">
        <v>16821</v>
      </c>
      <c r="D656" s="38" t="s">
        <v>16131</v>
      </c>
      <c r="E656" s="38" t="s">
        <v>694</v>
      </c>
      <c r="F656" s="41">
        <v>24102004</v>
      </c>
      <c r="G656" s="19" t="s">
        <v>614</v>
      </c>
      <c r="H656" s="41">
        <v>2</v>
      </c>
      <c r="I656" s="41">
        <v>3</v>
      </c>
      <c r="J656" s="41">
        <v>10</v>
      </c>
      <c r="K656" s="44">
        <v>2</v>
      </c>
      <c r="L656" s="20">
        <v>95200000</v>
      </c>
      <c r="M656" s="19" t="s">
        <v>11</v>
      </c>
      <c r="N656" s="28" t="s">
        <v>15953</v>
      </c>
    </row>
    <row r="657" spans="1:14" ht="30" x14ac:dyDescent="0.25">
      <c r="A657" s="27" t="s">
        <v>608</v>
      </c>
      <c r="B657" s="19" t="s">
        <v>17051</v>
      </c>
      <c r="C657" s="19" t="s">
        <v>16821</v>
      </c>
      <c r="D657" s="38" t="s">
        <v>16131</v>
      </c>
      <c r="E657" s="38" t="s">
        <v>695</v>
      </c>
      <c r="F657" s="41">
        <v>24112700</v>
      </c>
      <c r="G657" s="19" t="s">
        <v>611</v>
      </c>
      <c r="H657" s="41">
        <v>8</v>
      </c>
      <c r="I657" s="41">
        <v>3</v>
      </c>
      <c r="J657" s="41">
        <v>10</v>
      </c>
      <c r="K657" s="44">
        <v>6</v>
      </c>
      <c r="L657" s="20">
        <v>7217290.5</v>
      </c>
      <c r="M657" s="19" t="s">
        <v>11</v>
      </c>
      <c r="N657" s="28" t="s">
        <v>15953</v>
      </c>
    </row>
    <row r="658" spans="1:14" ht="30" x14ac:dyDescent="0.25">
      <c r="A658" s="27" t="s">
        <v>608</v>
      </c>
      <c r="B658" s="19" t="s">
        <v>17051</v>
      </c>
      <c r="C658" s="19" t="s">
        <v>16821</v>
      </c>
      <c r="D658" s="38" t="s">
        <v>16131</v>
      </c>
      <c r="E658" s="38" t="s">
        <v>696</v>
      </c>
      <c r="F658" s="41">
        <v>24112700</v>
      </c>
      <c r="G658" s="19" t="s">
        <v>611</v>
      </c>
      <c r="H658" s="41">
        <v>8</v>
      </c>
      <c r="I658" s="41">
        <v>3</v>
      </c>
      <c r="J658" s="41">
        <v>10</v>
      </c>
      <c r="K658" s="44">
        <v>5</v>
      </c>
      <c r="L658" s="20">
        <v>6014408.75</v>
      </c>
      <c r="M658" s="19" t="s">
        <v>11</v>
      </c>
      <c r="N658" s="28" t="s">
        <v>15953</v>
      </c>
    </row>
    <row r="659" spans="1:14" ht="30" x14ac:dyDescent="0.25">
      <c r="A659" s="27" t="s">
        <v>608</v>
      </c>
      <c r="B659" s="19" t="s">
        <v>17051</v>
      </c>
      <c r="C659" s="19" t="s">
        <v>16821</v>
      </c>
      <c r="D659" s="38" t="s">
        <v>16131</v>
      </c>
      <c r="E659" s="38" t="s">
        <v>697</v>
      </c>
      <c r="F659" s="41">
        <v>24112700</v>
      </c>
      <c r="G659" s="19" t="s">
        <v>611</v>
      </c>
      <c r="H659" s="41">
        <v>8</v>
      </c>
      <c r="I659" s="41">
        <v>3</v>
      </c>
      <c r="J659" s="41">
        <v>10</v>
      </c>
      <c r="K659" s="44">
        <v>4</v>
      </c>
      <c r="L659" s="20">
        <v>4811527</v>
      </c>
      <c r="M659" s="19" t="s">
        <v>11</v>
      </c>
      <c r="N659" s="28" t="s">
        <v>15953</v>
      </c>
    </row>
    <row r="660" spans="1:14" ht="30" x14ac:dyDescent="0.25">
      <c r="A660" s="27" t="s">
        <v>608</v>
      </c>
      <c r="B660" s="19" t="s">
        <v>17051</v>
      </c>
      <c r="C660" s="19" t="s">
        <v>16821</v>
      </c>
      <c r="D660" s="38" t="s">
        <v>16131</v>
      </c>
      <c r="E660" s="38" t="s">
        <v>16342</v>
      </c>
      <c r="F660" s="41">
        <v>24112700</v>
      </c>
      <c r="G660" s="19" t="s">
        <v>611</v>
      </c>
      <c r="H660" s="41">
        <v>8</v>
      </c>
      <c r="I660" s="41">
        <v>3</v>
      </c>
      <c r="J660" s="41">
        <v>10</v>
      </c>
      <c r="K660" s="44">
        <v>9</v>
      </c>
      <c r="L660" s="20">
        <v>9128957.6699999999</v>
      </c>
      <c r="M660" s="19" t="s">
        <v>11</v>
      </c>
      <c r="N660" s="28" t="s">
        <v>15953</v>
      </c>
    </row>
    <row r="661" spans="1:14" ht="30" x14ac:dyDescent="0.25">
      <c r="A661" s="27" t="s">
        <v>608</v>
      </c>
      <c r="B661" s="19" t="s">
        <v>17051</v>
      </c>
      <c r="C661" s="19" t="s">
        <v>16821</v>
      </c>
      <c r="D661" s="38" t="s">
        <v>16131</v>
      </c>
      <c r="E661" s="38" t="s">
        <v>16343</v>
      </c>
      <c r="F661" s="41">
        <v>24112700</v>
      </c>
      <c r="G661" s="19" t="s">
        <v>611</v>
      </c>
      <c r="H661" s="41">
        <v>8</v>
      </c>
      <c r="I661" s="41">
        <v>3</v>
      </c>
      <c r="J661" s="41">
        <v>10</v>
      </c>
      <c r="K661" s="44">
        <v>1</v>
      </c>
      <c r="L661" s="20">
        <v>10047031.42</v>
      </c>
      <c r="M661" s="19" t="s">
        <v>11</v>
      </c>
      <c r="N661" s="28" t="s">
        <v>15953</v>
      </c>
    </row>
    <row r="662" spans="1:14" ht="30" x14ac:dyDescent="0.25">
      <c r="A662" s="27" t="s">
        <v>608</v>
      </c>
      <c r="B662" s="19" t="s">
        <v>17051</v>
      </c>
      <c r="C662" s="19" t="s">
        <v>16821</v>
      </c>
      <c r="D662" s="38" t="s">
        <v>16131</v>
      </c>
      <c r="E662" s="38" t="s">
        <v>698</v>
      </c>
      <c r="F662" s="41">
        <v>24112700</v>
      </c>
      <c r="G662" s="19" t="s">
        <v>611</v>
      </c>
      <c r="H662" s="41">
        <v>8</v>
      </c>
      <c r="I662" s="41">
        <v>3</v>
      </c>
      <c r="J662" s="41">
        <v>10</v>
      </c>
      <c r="K662" s="44">
        <v>12</v>
      </c>
      <c r="L662" s="20">
        <v>14434581</v>
      </c>
      <c r="M662" s="19" t="s">
        <v>11</v>
      </c>
      <c r="N662" s="28" t="s">
        <v>15953</v>
      </c>
    </row>
    <row r="663" spans="1:14" ht="30" x14ac:dyDescent="0.25">
      <c r="A663" s="27" t="s">
        <v>608</v>
      </c>
      <c r="B663" s="19" t="s">
        <v>17051</v>
      </c>
      <c r="C663" s="19" t="s">
        <v>16821</v>
      </c>
      <c r="D663" s="38" t="s">
        <v>16131</v>
      </c>
      <c r="E663" s="38" t="s">
        <v>16344</v>
      </c>
      <c r="F663" s="41">
        <v>24112700</v>
      </c>
      <c r="G663" s="19" t="s">
        <v>611</v>
      </c>
      <c r="H663" s="41">
        <v>8</v>
      </c>
      <c r="I663" s="41">
        <v>3</v>
      </c>
      <c r="J663" s="41">
        <v>10</v>
      </c>
      <c r="K663" s="44">
        <v>12</v>
      </c>
      <c r="L663" s="20">
        <v>12171943.560000001</v>
      </c>
      <c r="M663" s="19" t="s">
        <v>11</v>
      </c>
      <c r="N663" s="28" t="s">
        <v>15953</v>
      </c>
    </row>
    <row r="664" spans="1:14" ht="30" x14ac:dyDescent="0.25">
      <c r="A664" s="27" t="s">
        <v>608</v>
      </c>
      <c r="B664" s="19" t="s">
        <v>17051</v>
      </c>
      <c r="C664" s="19" t="s">
        <v>16821</v>
      </c>
      <c r="D664" s="38" t="s">
        <v>16131</v>
      </c>
      <c r="E664" s="38" t="s">
        <v>16345</v>
      </c>
      <c r="F664" s="41">
        <v>24112700</v>
      </c>
      <c r="G664" s="19" t="s">
        <v>611</v>
      </c>
      <c r="H664" s="41">
        <v>8</v>
      </c>
      <c r="I664" s="41">
        <v>3</v>
      </c>
      <c r="J664" s="41">
        <v>10</v>
      </c>
      <c r="K664" s="44">
        <v>1</v>
      </c>
      <c r="L664" s="20">
        <v>4390449.8600000003</v>
      </c>
      <c r="M664" s="19" t="s">
        <v>11</v>
      </c>
      <c r="N664" s="28" t="s">
        <v>15953</v>
      </c>
    </row>
    <row r="665" spans="1:14" ht="30" x14ac:dyDescent="0.25">
      <c r="A665" s="27" t="s">
        <v>608</v>
      </c>
      <c r="B665" s="19" t="s">
        <v>17051</v>
      </c>
      <c r="C665" s="19" t="s">
        <v>16821</v>
      </c>
      <c r="D665" s="38" t="s">
        <v>16131</v>
      </c>
      <c r="E665" s="38" t="s">
        <v>699</v>
      </c>
      <c r="F665" s="41">
        <v>24112700</v>
      </c>
      <c r="G665" s="19" t="s">
        <v>611</v>
      </c>
      <c r="H665" s="41">
        <v>8</v>
      </c>
      <c r="I665" s="41">
        <v>3</v>
      </c>
      <c r="J665" s="41">
        <v>10</v>
      </c>
      <c r="K665" s="44">
        <v>4</v>
      </c>
      <c r="L665" s="20">
        <v>4043300</v>
      </c>
      <c r="M665" s="19" t="s">
        <v>11</v>
      </c>
      <c r="N665" s="28" t="s">
        <v>15953</v>
      </c>
    </row>
    <row r="666" spans="1:14" x14ac:dyDescent="0.25">
      <c r="A666" s="27" t="s">
        <v>608</v>
      </c>
      <c r="B666" s="19" t="s">
        <v>17051</v>
      </c>
      <c r="C666" s="19" t="s">
        <v>16821</v>
      </c>
      <c r="D666" s="38" t="s">
        <v>16131</v>
      </c>
      <c r="E666" s="38" t="s">
        <v>700</v>
      </c>
      <c r="F666" s="41" t="s">
        <v>701</v>
      </c>
      <c r="G666" s="19" t="s">
        <v>611</v>
      </c>
      <c r="H666" s="41">
        <v>9</v>
      </c>
      <c r="I666" s="41">
        <v>2</v>
      </c>
      <c r="J666" s="41">
        <v>10</v>
      </c>
      <c r="K666" s="44">
        <v>1</v>
      </c>
      <c r="L666" s="20">
        <v>650000</v>
      </c>
      <c r="M666" s="19" t="s">
        <v>11</v>
      </c>
      <c r="N666" s="28" t="s">
        <v>15953</v>
      </c>
    </row>
    <row r="667" spans="1:14" ht="30" x14ac:dyDescent="0.25">
      <c r="A667" s="27" t="s">
        <v>608</v>
      </c>
      <c r="B667" s="19" t="s">
        <v>17051</v>
      </c>
      <c r="C667" s="19" t="s">
        <v>16821</v>
      </c>
      <c r="D667" s="38" t="s">
        <v>16131</v>
      </c>
      <c r="E667" s="38" t="s">
        <v>702</v>
      </c>
      <c r="F667" s="41">
        <v>56101601</v>
      </c>
      <c r="G667" s="19" t="s">
        <v>611</v>
      </c>
      <c r="H667" s="41">
        <v>6</v>
      </c>
      <c r="I667" s="41"/>
      <c r="J667" s="41">
        <v>10</v>
      </c>
      <c r="K667" s="44">
        <v>1</v>
      </c>
      <c r="L667" s="20">
        <v>2856000</v>
      </c>
      <c r="M667" s="19" t="s">
        <v>15954</v>
      </c>
      <c r="N667" s="28" t="s">
        <v>15953</v>
      </c>
    </row>
    <row r="668" spans="1:14" ht="30" x14ac:dyDescent="0.25">
      <c r="A668" s="27" t="s">
        <v>608</v>
      </c>
      <c r="B668" s="19" t="s">
        <v>17051</v>
      </c>
      <c r="C668" s="19" t="s">
        <v>16821</v>
      </c>
      <c r="D668" s="38" t="s">
        <v>16131</v>
      </c>
      <c r="E668" s="38" t="s">
        <v>16343</v>
      </c>
      <c r="F668" s="41">
        <v>24112700</v>
      </c>
      <c r="G668" s="19" t="s">
        <v>611</v>
      </c>
      <c r="H668" s="41">
        <v>8</v>
      </c>
      <c r="I668" s="41">
        <v>3</v>
      </c>
      <c r="J668" s="41">
        <v>10</v>
      </c>
      <c r="K668" s="44">
        <v>1</v>
      </c>
      <c r="L668" s="20">
        <v>5852580</v>
      </c>
      <c r="M668" s="19" t="s">
        <v>15954</v>
      </c>
      <c r="N668" s="28" t="s">
        <v>15953</v>
      </c>
    </row>
    <row r="669" spans="1:14" ht="30" x14ac:dyDescent="0.25">
      <c r="A669" s="27" t="s">
        <v>608</v>
      </c>
      <c r="B669" s="19" t="s">
        <v>17051</v>
      </c>
      <c r="C669" s="19" t="s">
        <v>16821</v>
      </c>
      <c r="D669" s="38" t="s">
        <v>16131</v>
      </c>
      <c r="E669" s="38" t="s">
        <v>16345</v>
      </c>
      <c r="F669" s="41">
        <v>24112700</v>
      </c>
      <c r="G669" s="19" t="s">
        <v>611</v>
      </c>
      <c r="H669" s="41">
        <v>8</v>
      </c>
      <c r="I669" s="41">
        <v>3</v>
      </c>
      <c r="J669" s="41">
        <v>10</v>
      </c>
      <c r="K669" s="44">
        <v>1</v>
      </c>
      <c r="L669" s="20">
        <v>14400000</v>
      </c>
      <c r="M669" s="19" t="s">
        <v>15954</v>
      </c>
      <c r="N669" s="28" t="s">
        <v>15953</v>
      </c>
    </row>
    <row r="670" spans="1:14" x14ac:dyDescent="0.25">
      <c r="A670" s="27" t="s">
        <v>608</v>
      </c>
      <c r="B670" s="19" t="s">
        <v>17051</v>
      </c>
      <c r="C670" s="19" t="s">
        <v>16821</v>
      </c>
      <c r="D670" s="38" t="s">
        <v>16131</v>
      </c>
      <c r="E670" s="38" t="s">
        <v>703</v>
      </c>
      <c r="F670" s="41">
        <v>56101521</v>
      </c>
      <c r="G670" s="19" t="s">
        <v>611</v>
      </c>
      <c r="H670" s="41">
        <v>4</v>
      </c>
      <c r="I670" s="41">
        <v>4</v>
      </c>
      <c r="J670" s="41">
        <v>16</v>
      </c>
      <c r="K670" s="44">
        <v>7</v>
      </c>
      <c r="L670" s="20">
        <v>3150000</v>
      </c>
      <c r="M670" s="19" t="s">
        <v>11</v>
      </c>
      <c r="N670" s="28" t="s">
        <v>15953</v>
      </c>
    </row>
    <row r="671" spans="1:14" x14ac:dyDescent="0.25">
      <c r="A671" s="27" t="s">
        <v>608</v>
      </c>
      <c r="B671" s="19" t="s">
        <v>17051</v>
      </c>
      <c r="C671" s="19" t="s">
        <v>16821</v>
      </c>
      <c r="D671" s="38" t="s">
        <v>16131</v>
      </c>
      <c r="E671" s="38" t="s">
        <v>704</v>
      </c>
      <c r="F671" s="41">
        <v>56101521</v>
      </c>
      <c r="G671" s="19" t="s">
        <v>611</v>
      </c>
      <c r="H671" s="41">
        <v>4</v>
      </c>
      <c r="I671" s="41">
        <v>4</v>
      </c>
      <c r="J671" s="41">
        <v>16</v>
      </c>
      <c r="K671" s="44">
        <v>11</v>
      </c>
      <c r="L671" s="20">
        <v>2695000</v>
      </c>
      <c r="M671" s="19" t="s">
        <v>11</v>
      </c>
      <c r="N671" s="28" t="s">
        <v>15953</v>
      </c>
    </row>
    <row r="672" spans="1:14" x14ac:dyDescent="0.25">
      <c r="A672" s="27" t="s">
        <v>608</v>
      </c>
      <c r="B672" s="19" t="s">
        <v>17051</v>
      </c>
      <c r="C672" s="19" t="s">
        <v>16821</v>
      </c>
      <c r="D672" s="38" t="s">
        <v>16131</v>
      </c>
      <c r="E672" s="38" t="s">
        <v>705</v>
      </c>
      <c r="F672" s="41">
        <v>56101516</v>
      </c>
      <c r="G672" s="19" t="s">
        <v>611</v>
      </c>
      <c r="H672" s="41">
        <v>4</v>
      </c>
      <c r="I672" s="41">
        <v>4</v>
      </c>
      <c r="J672" s="41">
        <v>16</v>
      </c>
      <c r="K672" s="44">
        <v>4</v>
      </c>
      <c r="L672" s="20">
        <v>4000000</v>
      </c>
      <c r="M672" s="19" t="s">
        <v>11</v>
      </c>
      <c r="N672" s="28" t="s">
        <v>15953</v>
      </c>
    </row>
    <row r="673" spans="1:14" x14ac:dyDescent="0.25">
      <c r="A673" s="27" t="s">
        <v>608</v>
      </c>
      <c r="B673" s="19" t="s">
        <v>17051</v>
      </c>
      <c r="C673" s="19" t="s">
        <v>16821</v>
      </c>
      <c r="D673" s="38" t="s">
        <v>16131</v>
      </c>
      <c r="E673" s="38" t="s">
        <v>706</v>
      </c>
      <c r="F673" s="41">
        <v>56101538</v>
      </c>
      <c r="G673" s="19" t="s">
        <v>611</v>
      </c>
      <c r="H673" s="41">
        <v>4</v>
      </c>
      <c r="I673" s="41">
        <v>4</v>
      </c>
      <c r="J673" s="41">
        <v>16</v>
      </c>
      <c r="K673" s="44">
        <v>4</v>
      </c>
      <c r="L673" s="20">
        <v>6000000</v>
      </c>
      <c r="M673" s="19" t="s">
        <v>11</v>
      </c>
      <c r="N673" s="28" t="s">
        <v>15953</v>
      </c>
    </row>
    <row r="674" spans="1:14" ht="60" x14ac:dyDescent="0.25">
      <c r="A674" s="27" t="s">
        <v>608</v>
      </c>
      <c r="B674" s="19" t="s">
        <v>17051</v>
      </c>
      <c r="C674" s="19" t="s">
        <v>16822</v>
      </c>
      <c r="D674" s="38" t="s">
        <v>16132</v>
      </c>
      <c r="E674" s="38" t="s">
        <v>707</v>
      </c>
      <c r="F674" s="41" t="s">
        <v>708</v>
      </c>
      <c r="G674" s="19" t="s">
        <v>611</v>
      </c>
      <c r="H674" s="41">
        <v>4</v>
      </c>
      <c r="I674" s="41">
        <v>4</v>
      </c>
      <c r="J674" s="41">
        <v>10</v>
      </c>
      <c r="K674" s="44">
        <v>5</v>
      </c>
      <c r="L674" s="20">
        <v>2900000</v>
      </c>
      <c r="M674" s="19" t="s">
        <v>11</v>
      </c>
      <c r="N674" s="28" t="s">
        <v>15953</v>
      </c>
    </row>
    <row r="675" spans="1:14" ht="60" x14ac:dyDescent="0.25">
      <c r="A675" s="27" t="s">
        <v>608</v>
      </c>
      <c r="B675" s="19" t="s">
        <v>17051</v>
      </c>
      <c r="C675" s="19" t="s">
        <v>16822</v>
      </c>
      <c r="D675" s="38" t="s">
        <v>16132</v>
      </c>
      <c r="E675" s="38" t="s">
        <v>709</v>
      </c>
      <c r="F675" s="41" t="s">
        <v>708</v>
      </c>
      <c r="G675" s="19" t="s">
        <v>611</v>
      </c>
      <c r="H675" s="41">
        <v>4</v>
      </c>
      <c r="I675" s="41">
        <v>4</v>
      </c>
      <c r="J675" s="41">
        <v>10</v>
      </c>
      <c r="K675" s="44">
        <v>8</v>
      </c>
      <c r="L675" s="20">
        <v>3360000</v>
      </c>
      <c r="M675" s="19" t="s">
        <v>11</v>
      </c>
      <c r="N675" s="28" t="s">
        <v>15953</v>
      </c>
    </row>
    <row r="676" spans="1:14" ht="60" x14ac:dyDescent="0.25">
      <c r="A676" s="27" t="s">
        <v>608</v>
      </c>
      <c r="B676" s="19" t="s">
        <v>17051</v>
      </c>
      <c r="C676" s="19" t="s">
        <v>16822</v>
      </c>
      <c r="D676" s="38" t="s">
        <v>16132</v>
      </c>
      <c r="E676" s="38" t="s">
        <v>710</v>
      </c>
      <c r="F676" s="41">
        <v>56101508</v>
      </c>
      <c r="G676" s="19" t="s">
        <v>611</v>
      </c>
      <c r="H676" s="41">
        <v>4</v>
      </c>
      <c r="I676" s="41">
        <v>4</v>
      </c>
      <c r="J676" s="41">
        <v>16</v>
      </c>
      <c r="K676" s="44">
        <v>9</v>
      </c>
      <c r="L676" s="20">
        <v>4086000</v>
      </c>
      <c r="M676" s="19" t="s">
        <v>11</v>
      </c>
      <c r="N676" s="28" t="s">
        <v>15953</v>
      </c>
    </row>
    <row r="677" spans="1:14" ht="60" x14ac:dyDescent="0.25">
      <c r="A677" s="27" t="s">
        <v>608</v>
      </c>
      <c r="B677" s="19" t="s">
        <v>17051</v>
      </c>
      <c r="C677" s="19" t="s">
        <v>16822</v>
      </c>
      <c r="D677" s="38" t="s">
        <v>16132</v>
      </c>
      <c r="E677" s="38" t="s">
        <v>711</v>
      </c>
      <c r="F677" s="41">
        <v>56101508</v>
      </c>
      <c r="G677" s="19" t="s">
        <v>611</v>
      </c>
      <c r="H677" s="41">
        <v>4</v>
      </c>
      <c r="I677" s="41">
        <v>4</v>
      </c>
      <c r="J677" s="41">
        <v>16</v>
      </c>
      <c r="K677" s="44">
        <v>22</v>
      </c>
      <c r="L677" s="20">
        <v>7497600</v>
      </c>
      <c r="M677" s="19" t="s">
        <v>11</v>
      </c>
      <c r="N677" s="28" t="s">
        <v>15953</v>
      </c>
    </row>
    <row r="678" spans="1:14" ht="30" x14ac:dyDescent="0.25">
      <c r="A678" s="27" t="s">
        <v>608</v>
      </c>
      <c r="B678" s="19" t="s">
        <v>17051</v>
      </c>
      <c r="C678" s="19" t="s">
        <v>16823</v>
      </c>
      <c r="D678" s="38" t="s">
        <v>16133</v>
      </c>
      <c r="E678" s="38" t="s">
        <v>712</v>
      </c>
      <c r="F678" s="41">
        <v>24102000</v>
      </c>
      <c r="G678" s="19" t="s">
        <v>614</v>
      </c>
      <c r="H678" s="41">
        <v>2</v>
      </c>
      <c r="I678" s="41">
        <v>3</v>
      </c>
      <c r="J678" s="41">
        <v>10</v>
      </c>
      <c r="K678" s="44">
        <v>1</v>
      </c>
      <c r="L678" s="20">
        <v>23800000</v>
      </c>
      <c r="M678" s="19" t="s">
        <v>11</v>
      </c>
      <c r="N678" s="28" t="s">
        <v>15953</v>
      </c>
    </row>
    <row r="679" spans="1:14" x14ac:dyDescent="0.25">
      <c r="A679" s="27" t="s">
        <v>608</v>
      </c>
      <c r="B679" s="19" t="s">
        <v>17051</v>
      </c>
      <c r="C679" s="19" t="s">
        <v>16823</v>
      </c>
      <c r="D679" s="38" t="s">
        <v>16133</v>
      </c>
      <c r="E679" s="38" t="s">
        <v>713</v>
      </c>
      <c r="F679" s="41">
        <v>56111707</v>
      </c>
      <c r="G679" s="19" t="s">
        <v>611</v>
      </c>
      <c r="H679" s="41">
        <v>6</v>
      </c>
      <c r="I679" s="41"/>
      <c r="J679" s="41">
        <v>10</v>
      </c>
      <c r="K679" s="44">
        <v>9</v>
      </c>
      <c r="L679" s="20">
        <v>2623950</v>
      </c>
      <c r="M679" s="19" t="s">
        <v>11</v>
      </c>
      <c r="N679" s="28" t="s">
        <v>15953</v>
      </c>
    </row>
    <row r="680" spans="1:14" x14ac:dyDescent="0.25">
      <c r="A680" s="27" t="s">
        <v>608</v>
      </c>
      <c r="B680" s="19" t="s">
        <v>17051</v>
      </c>
      <c r="C680" s="19" t="s">
        <v>16823</v>
      </c>
      <c r="D680" s="38" t="s">
        <v>16133</v>
      </c>
      <c r="E680" s="38" t="s">
        <v>714</v>
      </c>
      <c r="F680" s="41">
        <v>56111707</v>
      </c>
      <c r="G680" s="19" t="s">
        <v>611</v>
      </c>
      <c r="H680" s="41">
        <v>6</v>
      </c>
      <c r="I680" s="41"/>
      <c r="J680" s="41">
        <v>10</v>
      </c>
      <c r="K680" s="44">
        <v>3</v>
      </c>
      <c r="L680" s="20">
        <v>603330</v>
      </c>
      <c r="M680" s="19" t="s">
        <v>11</v>
      </c>
      <c r="N680" s="28" t="s">
        <v>15953</v>
      </c>
    </row>
    <row r="681" spans="1:14" ht="45" x14ac:dyDescent="0.25">
      <c r="A681" s="27" t="s">
        <v>608</v>
      </c>
      <c r="B681" s="19" t="s">
        <v>17041</v>
      </c>
      <c r="C681" s="19" t="s">
        <v>16799</v>
      </c>
      <c r="D681" s="38" t="s">
        <v>16109</v>
      </c>
      <c r="E681" s="38" t="s">
        <v>715</v>
      </c>
      <c r="F681" s="41" t="s">
        <v>716</v>
      </c>
      <c r="G681" s="19" t="s">
        <v>611</v>
      </c>
      <c r="H681" s="41">
        <v>5</v>
      </c>
      <c r="I681" s="41">
        <v>4</v>
      </c>
      <c r="J681" s="41">
        <v>10</v>
      </c>
      <c r="K681" s="44">
        <v>2</v>
      </c>
      <c r="L681" s="20">
        <v>1090000</v>
      </c>
      <c r="M681" s="19" t="s">
        <v>11</v>
      </c>
      <c r="N681" s="28" t="s">
        <v>15953</v>
      </c>
    </row>
    <row r="682" spans="1:14" ht="45" x14ac:dyDescent="0.25">
      <c r="A682" s="27" t="s">
        <v>608</v>
      </c>
      <c r="B682" s="19" t="s">
        <v>17041</v>
      </c>
      <c r="C682" s="19" t="s">
        <v>16799</v>
      </c>
      <c r="D682" s="38" t="s">
        <v>16109</v>
      </c>
      <c r="E682" s="38" t="s">
        <v>717</v>
      </c>
      <c r="F682" s="41" t="s">
        <v>718</v>
      </c>
      <c r="G682" s="19" t="s">
        <v>611</v>
      </c>
      <c r="H682" s="41">
        <v>3</v>
      </c>
      <c r="I682" s="41">
        <v>4</v>
      </c>
      <c r="J682" s="41">
        <v>10</v>
      </c>
      <c r="K682" s="44">
        <v>1</v>
      </c>
      <c r="L682" s="20">
        <v>3984120</v>
      </c>
      <c r="M682" s="19" t="s">
        <v>11</v>
      </c>
      <c r="N682" s="28" t="s">
        <v>15953</v>
      </c>
    </row>
    <row r="683" spans="1:14" ht="45" x14ac:dyDescent="0.25">
      <c r="A683" s="27" t="s">
        <v>608</v>
      </c>
      <c r="B683" s="19" t="s">
        <v>17041</v>
      </c>
      <c r="C683" s="19" t="s">
        <v>16799</v>
      </c>
      <c r="D683" s="38" t="s">
        <v>16109</v>
      </c>
      <c r="E683" s="38" t="s">
        <v>719</v>
      </c>
      <c r="F683" s="41" t="s">
        <v>720</v>
      </c>
      <c r="G683" s="19" t="s">
        <v>721</v>
      </c>
      <c r="H683" s="41">
        <v>5</v>
      </c>
      <c r="I683" s="41">
        <v>4</v>
      </c>
      <c r="J683" s="41">
        <v>10</v>
      </c>
      <c r="K683" s="44">
        <v>1</v>
      </c>
      <c r="L683" s="20">
        <v>1485000</v>
      </c>
      <c r="M683" s="19" t="s">
        <v>11</v>
      </c>
      <c r="N683" s="28" t="s">
        <v>15953</v>
      </c>
    </row>
    <row r="684" spans="1:14" ht="45" x14ac:dyDescent="0.25">
      <c r="A684" s="27" t="s">
        <v>608</v>
      </c>
      <c r="B684" s="19" t="s">
        <v>17041</v>
      </c>
      <c r="C684" s="19" t="s">
        <v>16799</v>
      </c>
      <c r="D684" s="38" t="s">
        <v>16109</v>
      </c>
      <c r="E684" s="38" t="s">
        <v>722</v>
      </c>
      <c r="F684" s="41" t="s">
        <v>723</v>
      </c>
      <c r="G684" s="19" t="s">
        <v>611</v>
      </c>
      <c r="H684" s="41">
        <v>5</v>
      </c>
      <c r="I684" s="41">
        <v>4</v>
      </c>
      <c r="J684" s="41">
        <v>10</v>
      </c>
      <c r="K684" s="44">
        <v>1</v>
      </c>
      <c r="L684" s="20">
        <v>945000</v>
      </c>
      <c r="M684" s="19" t="s">
        <v>11</v>
      </c>
      <c r="N684" s="28" t="s">
        <v>15953</v>
      </c>
    </row>
    <row r="685" spans="1:14" ht="45" x14ac:dyDescent="0.25">
      <c r="A685" s="27" t="s">
        <v>608</v>
      </c>
      <c r="B685" s="19" t="s">
        <v>17041</v>
      </c>
      <c r="C685" s="19" t="s">
        <v>16799</v>
      </c>
      <c r="D685" s="38" t="s">
        <v>16109</v>
      </c>
      <c r="E685" s="38" t="s">
        <v>724</v>
      </c>
      <c r="F685" s="41" t="s">
        <v>725</v>
      </c>
      <c r="G685" s="19" t="s">
        <v>611</v>
      </c>
      <c r="H685" s="41">
        <v>3</v>
      </c>
      <c r="I685" s="41">
        <v>4</v>
      </c>
      <c r="J685" s="41">
        <v>10</v>
      </c>
      <c r="K685" s="44">
        <v>1</v>
      </c>
      <c r="L685" s="20">
        <v>16386300</v>
      </c>
      <c r="M685" s="19" t="s">
        <v>11</v>
      </c>
      <c r="N685" s="28" t="s">
        <v>15953</v>
      </c>
    </row>
    <row r="686" spans="1:14" ht="45" x14ac:dyDescent="0.25">
      <c r="A686" s="27" t="s">
        <v>608</v>
      </c>
      <c r="B686" s="19" t="s">
        <v>17041</v>
      </c>
      <c r="C686" s="19" t="s">
        <v>16799</v>
      </c>
      <c r="D686" s="38" t="s">
        <v>16109</v>
      </c>
      <c r="E686" s="38" t="s">
        <v>726</v>
      </c>
      <c r="F686" s="41" t="s">
        <v>720</v>
      </c>
      <c r="G686" s="19" t="s">
        <v>611</v>
      </c>
      <c r="H686" s="41">
        <v>3</v>
      </c>
      <c r="I686" s="41">
        <v>4</v>
      </c>
      <c r="J686" s="41">
        <v>10</v>
      </c>
      <c r="K686" s="44">
        <v>1</v>
      </c>
      <c r="L686" s="20">
        <v>4724300</v>
      </c>
      <c r="M686" s="19" t="s">
        <v>11</v>
      </c>
      <c r="N686" s="28" t="s">
        <v>15953</v>
      </c>
    </row>
    <row r="687" spans="1:14" ht="45" x14ac:dyDescent="0.25">
      <c r="A687" s="27" t="s">
        <v>608</v>
      </c>
      <c r="B687" s="19" t="s">
        <v>17041</v>
      </c>
      <c r="C687" s="19" t="s">
        <v>16799</v>
      </c>
      <c r="D687" s="38" t="s">
        <v>16109</v>
      </c>
      <c r="E687" s="38" t="s">
        <v>727</v>
      </c>
      <c r="F687" s="41" t="s">
        <v>728</v>
      </c>
      <c r="G687" s="19" t="s">
        <v>611</v>
      </c>
      <c r="H687" s="41">
        <v>3</v>
      </c>
      <c r="I687" s="41">
        <v>4</v>
      </c>
      <c r="J687" s="41">
        <v>10</v>
      </c>
      <c r="K687" s="44">
        <v>3</v>
      </c>
      <c r="L687" s="20">
        <v>1677900</v>
      </c>
      <c r="M687" s="19" t="s">
        <v>11</v>
      </c>
      <c r="N687" s="28" t="s">
        <v>15953</v>
      </c>
    </row>
    <row r="688" spans="1:14" ht="45" x14ac:dyDescent="0.25">
      <c r="A688" s="27" t="s">
        <v>608</v>
      </c>
      <c r="B688" s="19" t="s">
        <v>17041</v>
      </c>
      <c r="C688" s="19" t="s">
        <v>16799</v>
      </c>
      <c r="D688" s="38" t="s">
        <v>16109</v>
      </c>
      <c r="E688" s="38" t="s">
        <v>729</v>
      </c>
      <c r="F688" s="41" t="s">
        <v>730</v>
      </c>
      <c r="G688" s="19" t="s">
        <v>721</v>
      </c>
      <c r="H688" s="41">
        <v>5</v>
      </c>
      <c r="I688" s="41">
        <v>4</v>
      </c>
      <c r="J688" s="41">
        <v>10</v>
      </c>
      <c r="K688" s="44">
        <v>1</v>
      </c>
      <c r="L688" s="20">
        <v>900000</v>
      </c>
      <c r="M688" s="19" t="s">
        <v>11</v>
      </c>
      <c r="N688" s="28" t="s">
        <v>15953</v>
      </c>
    </row>
    <row r="689" spans="1:14" ht="45" x14ac:dyDescent="0.25">
      <c r="A689" s="27" t="s">
        <v>608</v>
      </c>
      <c r="B689" s="19" t="s">
        <v>17041</v>
      </c>
      <c r="C689" s="19" t="s">
        <v>16799</v>
      </c>
      <c r="D689" s="38" t="s">
        <v>16109</v>
      </c>
      <c r="E689" s="38" t="s">
        <v>731</v>
      </c>
      <c r="F689" s="41" t="s">
        <v>720</v>
      </c>
      <c r="G689" s="19" t="s">
        <v>611</v>
      </c>
      <c r="H689" s="41">
        <v>3</v>
      </c>
      <c r="I689" s="41">
        <v>4</v>
      </c>
      <c r="J689" s="41">
        <v>10</v>
      </c>
      <c r="K689" s="44">
        <v>4</v>
      </c>
      <c r="L689" s="20">
        <v>3200000</v>
      </c>
      <c r="M689" s="19" t="s">
        <v>11</v>
      </c>
      <c r="N689" s="28" t="s">
        <v>15953</v>
      </c>
    </row>
    <row r="690" spans="1:14" ht="30" x14ac:dyDescent="0.25">
      <c r="A690" s="27" t="s">
        <v>608</v>
      </c>
      <c r="B690" s="19" t="s">
        <v>17041</v>
      </c>
      <c r="C690" s="19" t="s">
        <v>16824</v>
      </c>
      <c r="D690" s="38" t="s">
        <v>16134</v>
      </c>
      <c r="E690" s="38" t="s">
        <v>732</v>
      </c>
      <c r="F690" s="41" t="s">
        <v>733</v>
      </c>
      <c r="G690" s="19" t="s">
        <v>611</v>
      </c>
      <c r="H690" s="41">
        <v>4</v>
      </c>
      <c r="I690" s="41">
        <v>4</v>
      </c>
      <c r="J690" s="41">
        <v>16</v>
      </c>
      <c r="K690" s="44">
        <v>1</v>
      </c>
      <c r="L690" s="20">
        <v>3180600</v>
      </c>
      <c r="M690" s="19" t="s">
        <v>11</v>
      </c>
      <c r="N690" s="28" t="s">
        <v>15953</v>
      </c>
    </row>
    <row r="691" spans="1:14" ht="30" x14ac:dyDescent="0.25">
      <c r="A691" s="27" t="s">
        <v>608</v>
      </c>
      <c r="B691" s="19" t="s">
        <v>17041</v>
      </c>
      <c r="C691" s="19" t="s">
        <v>16825</v>
      </c>
      <c r="D691" s="38" t="s">
        <v>16135</v>
      </c>
      <c r="E691" s="38" t="s">
        <v>734</v>
      </c>
      <c r="F691" s="41" t="s">
        <v>735</v>
      </c>
      <c r="G691" s="19" t="s">
        <v>611</v>
      </c>
      <c r="H691" s="41">
        <v>3</v>
      </c>
      <c r="I691" s="41">
        <v>4</v>
      </c>
      <c r="J691" s="41">
        <v>10</v>
      </c>
      <c r="K691" s="44">
        <v>1</v>
      </c>
      <c r="L691" s="20">
        <v>94240</v>
      </c>
      <c r="M691" s="19" t="s">
        <v>11</v>
      </c>
      <c r="N691" s="28" t="s">
        <v>15953</v>
      </c>
    </row>
    <row r="692" spans="1:14" ht="30" x14ac:dyDescent="0.25">
      <c r="A692" s="27" t="s">
        <v>608</v>
      </c>
      <c r="B692" s="19" t="s">
        <v>17041</v>
      </c>
      <c r="C692" s="19" t="s">
        <v>16825</v>
      </c>
      <c r="D692" s="38" t="s">
        <v>16135</v>
      </c>
      <c r="E692" s="38" t="s">
        <v>736</v>
      </c>
      <c r="F692" s="41" t="s">
        <v>737</v>
      </c>
      <c r="G692" s="19" t="s">
        <v>721</v>
      </c>
      <c r="H692" s="41">
        <v>5</v>
      </c>
      <c r="I692" s="41">
        <v>4</v>
      </c>
      <c r="J692" s="41">
        <v>10</v>
      </c>
      <c r="K692" s="44">
        <v>1</v>
      </c>
      <c r="L692" s="20">
        <v>9282922.3900000006</v>
      </c>
      <c r="M692" s="19" t="s">
        <v>11</v>
      </c>
      <c r="N692" s="28" t="s">
        <v>15953</v>
      </c>
    </row>
    <row r="693" spans="1:14" ht="30" x14ac:dyDescent="0.25">
      <c r="A693" s="27" t="s">
        <v>608</v>
      </c>
      <c r="B693" s="19" t="s">
        <v>17041</v>
      </c>
      <c r="C693" s="19" t="s">
        <v>16825</v>
      </c>
      <c r="D693" s="38" t="s">
        <v>16135</v>
      </c>
      <c r="E693" s="38" t="s">
        <v>738</v>
      </c>
      <c r="F693" s="41" t="s">
        <v>739</v>
      </c>
      <c r="G693" s="19" t="s">
        <v>611</v>
      </c>
      <c r="H693" s="41">
        <v>3</v>
      </c>
      <c r="I693" s="41">
        <v>4</v>
      </c>
      <c r="J693" s="41">
        <v>10</v>
      </c>
      <c r="K693" s="44">
        <v>1</v>
      </c>
      <c r="L693" s="20">
        <v>1700000</v>
      </c>
      <c r="M693" s="19" t="s">
        <v>11</v>
      </c>
      <c r="N693" s="28" t="s">
        <v>15953</v>
      </c>
    </row>
    <row r="694" spans="1:14" ht="30" x14ac:dyDescent="0.25">
      <c r="A694" s="27" t="s">
        <v>608</v>
      </c>
      <c r="B694" s="19" t="s">
        <v>17041</v>
      </c>
      <c r="C694" s="19" t="s">
        <v>16825</v>
      </c>
      <c r="D694" s="38" t="s">
        <v>16135</v>
      </c>
      <c r="E694" s="38" t="s">
        <v>740</v>
      </c>
      <c r="F694" s="41">
        <v>25174810</v>
      </c>
      <c r="G694" s="19" t="s">
        <v>16737</v>
      </c>
      <c r="H694" s="41">
        <v>6</v>
      </c>
      <c r="I694" s="41"/>
      <c r="J694" s="41">
        <v>10</v>
      </c>
      <c r="K694" s="44">
        <v>1</v>
      </c>
      <c r="L694" s="20">
        <v>293880</v>
      </c>
      <c r="M694" s="19" t="s">
        <v>15954</v>
      </c>
      <c r="N694" s="28" t="s">
        <v>15953</v>
      </c>
    </row>
    <row r="695" spans="1:14" ht="30" x14ac:dyDescent="0.25">
      <c r="A695" s="27" t="s">
        <v>608</v>
      </c>
      <c r="B695" s="19" t="s">
        <v>17041</v>
      </c>
      <c r="C695" s="19" t="s">
        <v>16825</v>
      </c>
      <c r="D695" s="38" t="s">
        <v>16135</v>
      </c>
      <c r="E695" s="38" t="s">
        <v>741</v>
      </c>
      <c r="F695" s="41">
        <v>41111504</v>
      </c>
      <c r="G695" s="19" t="s">
        <v>16737</v>
      </c>
      <c r="H695" s="41">
        <v>6</v>
      </c>
      <c r="I695" s="41"/>
      <c r="J695" s="41">
        <v>10</v>
      </c>
      <c r="K695" s="44">
        <v>1</v>
      </c>
      <c r="L695" s="20">
        <v>864497.6</v>
      </c>
      <c r="M695" s="19" t="s">
        <v>15954</v>
      </c>
      <c r="N695" s="28" t="s">
        <v>15953</v>
      </c>
    </row>
    <row r="696" spans="1:14" ht="75" x14ac:dyDescent="0.25">
      <c r="A696" s="27" t="s">
        <v>608</v>
      </c>
      <c r="B696" s="19" t="s">
        <v>17041</v>
      </c>
      <c r="C696" s="19" t="s">
        <v>16825</v>
      </c>
      <c r="D696" s="38" t="s">
        <v>16135</v>
      </c>
      <c r="E696" s="38" t="s">
        <v>742</v>
      </c>
      <c r="F696" s="41" t="s">
        <v>743</v>
      </c>
      <c r="G696" s="19" t="s">
        <v>614</v>
      </c>
      <c r="H696" s="41">
        <v>3</v>
      </c>
      <c r="I696" s="41">
        <v>9</v>
      </c>
      <c r="J696" s="41">
        <v>16</v>
      </c>
      <c r="K696" s="44">
        <v>1</v>
      </c>
      <c r="L696" s="20">
        <v>239190000</v>
      </c>
      <c r="M696" s="19" t="s">
        <v>15954</v>
      </c>
      <c r="N696" s="28" t="s">
        <v>15953</v>
      </c>
    </row>
    <row r="697" spans="1:14" ht="30" x14ac:dyDescent="0.25">
      <c r="A697" s="27" t="s">
        <v>608</v>
      </c>
      <c r="B697" s="19" t="s">
        <v>17041</v>
      </c>
      <c r="C697" s="19" t="s">
        <v>16798</v>
      </c>
      <c r="D697" s="38" t="s">
        <v>16108</v>
      </c>
      <c r="E697" s="38" t="s">
        <v>744</v>
      </c>
      <c r="F697" s="41" t="s">
        <v>146</v>
      </c>
      <c r="G697" s="19" t="s">
        <v>611</v>
      </c>
      <c r="H697" s="41">
        <v>2</v>
      </c>
      <c r="I697" s="41">
        <v>4</v>
      </c>
      <c r="J697" s="41">
        <v>10</v>
      </c>
      <c r="K697" s="44">
        <v>100</v>
      </c>
      <c r="L697" s="20">
        <v>14411419</v>
      </c>
      <c r="M697" s="19" t="s">
        <v>11</v>
      </c>
      <c r="N697" s="28" t="s">
        <v>15953</v>
      </c>
    </row>
    <row r="698" spans="1:14" ht="30" x14ac:dyDescent="0.25">
      <c r="A698" s="27" t="s">
        <v>608</v>
      </c>
      <c r="B698" s="19" t="s">
        <v>17041</v>
      </c>
      <c r="C698" s="19" t="s">
        <v>16798</v>
      </c>
      <c r="D698" s="38" t="s">
        <v>16108</v>
      </c>
      <c r="E698" s="38" t="s">
        <v>745</v>
      </c>
      <c r="F698" s="41" t="s">
        <v>746</v>
      </c>
      <c r="G698" s="19" t="s">
        <v>611</v>
      </c>
      <c r="H698" s="41">
        <v>5</v>
      </c>
      <c r="I698" s="41">
        <v>4</v>
      </c>
      <c r="J698" s="41">
        <v>10</v>
      </c>
      <c r="K698" s="44">
        <v>3</v>
      </c>
      <c r="L698" s="20">
        <v>9000000</v>
      </c>
      <c r="M698" s="19" t="s">
        <v>11</v>
      </c>
      <c r="N698" s="28" t="s">
        <v>15953</v>
      </c>
    </row>
    <row r="699" spans="1:14" ht="30" x14ac:dyDescent="0.25">
      <c r="A699" s="27" t="s">
        <v>608</v>
      </c>
      <c r="B699" s="19" t="s">
        <v>17041</v>
      </c>
      <c r="C699" s="19" t="s">
        <v>16798</v>
      </c>
      <c r="D699" s="38" t="s">
        <v>16108</v>
      </c>
      <c r="E699" s="38" t="s">
        <v>747</v>
      </c>
      <c r="F699" s="41" t="s">
        <v>146</v>
      </c>
      <c r="G699" s="19" t="s">
        <v>611</v>
      </c>
      <c r="H699" s="41">
        <v>3</v>
      </c>
      <c r="I699" s="41">
        <v>4</v>
      </c>
      <c r="J699" s="41">
        <v>10</v>
      </c>
      <c r="K699" s="44">
        <v>2</v>
      </c>
      <c r="L699" s="20">
        <v>952000</v>
      </c>
      <c r="M699" s="19" t="s">
        <v>11</v>
      </c>
      <c r="N699" s="28" t="s">
        <v>15953</v>
      </c>
    </row>
    <row r="700" spans="1:14" ht="30" x14ac:dyDescent="0.25">
      <c r="A700" s="27" t="s">
        <v>608</v>
      </c>
      <c r="B700" s="19" t="s">
        <v>17041</v>
      </c>
      <c r="C700" s="19" t="s">
        <v>16798</v>
      </c>
      <c r="D700" s="38" t="s">
        <v>16108</v>
      </c>
      <c r="E700" s="38" t="s">
        <v>748</v>
      </c>
      <c r="F700" s="41" t="s">
        <v>146</v>
      </c>
      <c r="G700" s="19" t="s">
        <v>611</v>
      </c>
      <c r="H700" s="41">
        <v>3</v>
      </c>
      <c r="I700" s="41">
        <v>4</v>
      </c>
      <c r="J700" s="41">
        <v>10</v>
      </c>
      <c r="K700" s="44">
        <v>28</v>
      </c>
      <c r="L700" s="20">
        <v>13328000</v>
      </c>
      <c r="M700" s="19" t="s">
        <v>11</v>
      </c>
      <c r="N700" s="28" t="s">
        <v>15953</v>
      </c>
    </row>
    <row r="701" spans="1:14" ht="30" x14ac:dyDescent="0.25">
      <c r="A701" s="27" t="s">
        <v>608</v>
      </c>
      <c r="B701" s="19" t="s">
        <v>17041</v>
      </c>
      <c r="C701" s="19" t="s">
        <v>16798</v>
      </c>
      <c r="D701" s="38" t="s">
        <v>16108</v>
      </c>
      <c r="E701" s="38" t="s">
        <v>749</v>
      </c>
      <c r="F701" s="41" t="s">
        <v>746</v>
      </c>
      <c r="G701" s="19" t="s">
        <v>611</v>
      </c>
      <c r="H701" s="41">
        <v>2</v>
      </c>
      <c r="I701" s="41">
        <v>4</v>
      </c>
      <c r="J701" s="41">
        <v>10</v>
      </c>
      <c r="K701" s="44">
        <v>2</v>
      </c>
      <c r="L701" s="20">
        <v>9000000</v>
      </c>
      <c r="M701" s="19" t="s">
        <v>11</v>
      </c>
      <c r="N701" s="28" t="s">
        <v>15953</v>
      </c>
    </row>
    <row r="702" spans="1:14" ht="30" x14ac:dyDescent="0.25">
      <c r="A702" s="27" t="s">
        <v>608</v>
      </c>
      <c r="B702" s="19" t="s">
        <v>17041</v>
      </c>
      <c r="C702" s="19" t="s">
        <v>16798</v>
      </c>
      <c r="D702" s="38" t="s">
        <v>16108</v>
      </c>
      <c r="E702" s="38" t="s">
        <v>750</v>
      </c>
      <c r="F702" s="41" t="s">
        <v>746</v>
      </c>
      <c r="G702" s="19" t="s">
        <v>611</v>
      </c>
      <c r="H702" s="41">
        <v>2</v>
      </c>
      <c r="I702" s="41">
        <v>4</v>
      </c>
      <c r="J702" s="41">
        <v>10</v>
      </c>
      <c r="K702" s="44">
        <v>16</v>
      </c>
      <c r="L702" s="20">
        <v>24000000</v>
      </c>
      <c r="M702" s="19" t="s">
        <v>11</v>
      </c>
      <c r="N702" s="28" t="s">
        <v>15953</v>
      </c>
    </row>
    <row r="703" spans="1:14" ht="30" x14ac:dyDescent="0.25">
      <c r="A703" s="27" t="s">
        <v>608</v>
      </c>
      <c r="B703" s="19" t="s">
        <v>17041</v>
      </c>
      <c r="C703" s="19" t="s">
        <v>16798</v>
      </c>
      <c r="D703" s="38" t="s">
        <v>16108</v>
      </c>
      <c r="E703" s="38" t="s">
        <v>751</v>
      </c>
      <c r="F703" s="41" t="s">
        <v>746</v>
      </c>
      <c r="G703" s="19" t="s">
        <v>611</v>
      </c>
      <c r="H703" s="41">
        <v>2</v>
      </c>
      <c r="I703" s="41">
        <v>4</v>
      </c>
      <c r="J703" s="41">
        <v>10</v>
      </c>
      <c r="K703" s="44">
        <v>3</v>
      </c>
      <c r="L703" s="20">
        <v>22200000</v>
      </c>
      <c r="M703" s="19" t="s">
        <v>11</v>
      </c>
      <c r="N703" s="28" t="s">
        <v>15953</v>
      </c>
    </row>
    <row r="704" spans="1:14" ht="30" x14ac:dyDescent="0.25">
      <c r="A704" s="27" t="s">
        <v>608</v>
      </c>
      <c r="B704" s="19" t="s">
        <v>17041</v>
      </c>
      <c r="C704" s="19" t="s">
        <v>16798</v>
      </c>
      <c r="D704" s="38" t="s">
        <v>16108</v>
      </c>
      <c r="E704" s="38" t="s">
        <v>752</v>
      </c>
      <c r="F704" s="41" t="s">
        <v>753</v>
      </c>
      <c r="G704" s="19" t="s">
        <v>611</v>
      </c>
      <c r="H704" s="41">
        <v>4</v>
      </c>
      <c r="I704" s="41">
        <v>4</v>
      </c>
      <c r="J704" s="41">
        <v>10</v>
      </c>
      <c r="K704" s="44">
        <v>3</v>
      </c>
      <c r="L704" s="20">
        <v>3876302.4000000004</v>
      </c>
      <c r="M704" s="19" t="s">
        <v>11</v>
      </c>
      <c r="N704" s="28" t="s">
        <v>15953</v>
      </c>
    </row>
    <row r="705" spans="1:14" ht="30" x14ac:dyDescent="0.25">
      <c r="A705" s="27" t="s">
        <v>608</v>
      </c>
      <c r="B705" s="19" t="s">
        <v>17041</v>
      </c>
      <c r="C705" s="19" t="s">
        <v>16798</v>
      </c>
      <c r="D705" s="38" t="s">
        <v>16108</v>
      </c>
      <c r="E705" s="38" t="s">
        <v>754</v>
      </c>
      <c r="F705" s="41" t="s">
        <v>146</v>
      </c>
      <c r="G705" s="19" t="s">
        <v>611</v>
      </c>
      <c r="H705" s="41">
        <v>3</v>
      </c>
      <c r="I705" s="41">
        <v>4</v>
      </c>
      <c r="J705" s="41">
        <v>10</v>
      </c>
      <c r="K705" s="44">
        <v>2</v>
      </c>
      <c r="L705" s="20">
        <v>320000</v>
      </c>
      <c r="M705" s="19" t="s">
        <v>11</v>
      </c>
      <c r="N705" s="28" t="s">
        <v>15953</v>
      </c>
    </row>
    <row r="706" spans="1:14" ht="30" x14ac:dyDescent="0.25">
      <c r="A706" s="27" t="s">
        <v>608</v>
      </c>
      <c r="B706" s="19" t="s">
        <v>17041</v>
      </c>
      <c r="C706" s="19" t="s">
        <v>16798</v>
      </c>
      <c r="D706" s="38" t="s">
        <v>16108</v>
      </c>
      <c r="E706" s="38" t="s">
        <v>755</v>
      </c>
      <c r="F706" s="41" t="s">
        <v>146</v>
      </c>
      <c r="G706" s="19" t="s">
        <v>611</v>
      </c>
      <c r="H706" s="41">
        <v>3</v>
      </c>
      <c r="I706" s="41">
        <v>4</v>
      </c>
      <c r="J706" s="41">
        <v>10</v>
      </c>
      <c r="K706" s="44">
        <v>5</v>
      </c>
      <c r="L706" s="20">
        <v>250000</v>
      </c>
      <c r="M706" s="19" t="s">
        <v>11</v>
      </c>
      <c r="N706" s="28" t="s">
        <v>15953</v>
      </c>
    </row>
    <row r="707" spans="1:14" ht="30" x14ac:dyDescent="0.25">
      <c r="A707" s="27" t="s">
        <v>608</v>
      </c>
      <c r="B707" s="19" t="s">
        <v>17041</v>
      </c>
      <c r="C707" s="19" t="s">
        <v>16798</v>
      </c>
      <c r="D707" s="38" t="s">
        <v>16108</v>
      </c>
      <c r="E707" s="38" t="s">
        <v>756</v>
      </c>
      <c r="F707" s="41" t="s">
        <v>146</v>
      </c>
      <c r="G707" s="19" t="s">
        <v>611</v>
      </c>
      <c r="H707" s="41">
        <v>3</v>
      </c>
      <c r="I707" s="41">
        <v>4</v>
      </c>
      <c r="J707" s="41">
        <v>10</v>
      </c>
      <c r="K707" s="44">
        <v>6</v>
      </c>
      <c r="L707" s="20">
        <v>450000</v>
      </c>
      <c r="M707" s="19" t="s">
        <v>11</v>
      </c>
      <c r="N707" s="28" t="s">
        <v>15953</v>
      </c>
    </row>
    <row r="708" spans="1:14" ht="30" x14ac:dyDescent="0.25">
      <c r="A708" s="27" t="s">
        <v>608</v>
      </c>
      <c r="B708" s="19" t="s">
        <v>17041</v>
      </c>
      <c r="C708" s="19" t="s">
        <v>16798</v>
      </c>
      <c r="D708" s="38" t="s">
        <v>16108</v>
      </c>
      <c r="E708" s="38" t="s">
        <v>757</v>
      </c>
      <c r="F708" s="41" t="s">
        <v>146</v>
      </c>
      <c r="G708" s="19" t="s">
        <v>614</v>
      </c>
      <c r="H708" s="41">
        <v>3</v>
      </c>
      <c r="I708" s="41">
        <v>4</v>
      </c>
      <c r="J708" s="41">
        <v>10</v>
      </c>
      <c r="K708" s="44">
        <v>1</v>
      </c>
      <c r="L708" s="20">
        <v>850000</v>
      </c>
      <c r="M708" s="19" t="s">
        <v>11</v>
      </c>
      <c r="N708" s="28" t="s">
        <v>15953</v>
      </c>
    </row>
    <row r="709" spans="1:14" ht="30" x14ac:dyDescent="0.25">
      <c r="A709" s="27" t="s">
        <v>608</v>
      </c>
      <c r="B709" s="19" t="s">
        <v>17041</v>
      </c>
      <c r="C709" s="19" t="s">
        <v>16798</v>
      </c>
      <c r="D709" s="38" t="s">
        <v>16108</v>
      </c>
      <c r="E709" s="38" t="s">
        <v>758</v>
      </c>
      <c r="F709" s="41" t="s">
        <v>146</v>
      </c>
      <c r="G709" s="19" t="s">
        <v>614</v>
      </c>
      <c r="H709" s="41">
        <v>3</v>
      </c>
      <c r="I709" s="41">
        <v>4</v>
      </c>
      <c r="J709" s="41">
        <v>10</v>
      </c>
      <c r="K709" s="44">
        <v>1</v>
      </c>
      <c r="L709" s="20">
        <v>600000</v>
      </c>
      <c r="M709" s="19" t="s">
        <v>11</v>
      </c>
      <c r="N709" s="28" t="s">
        <v>15953</v>
      </c>
    </row>
    <row r="710" spans="1:14" ht="30" x14ac:dyDescent="0.25">
      <c r="A710" s="27" t="s">
        <v>608</v>
      </c>
      <c r="B710" s="19" t="s">
        <v>17041</v>
      </c>
      <c r="C710" s="19" t="s">
        <v>16798</v>
      </c>
      <c r="D710" s="38" t="s">
        <v>16108</v>
      </c>
      <c r="E710" s="38" t="s">
        <v>759</v>
      </c>
      <c r="F710" s="41" t="s">
        <v>146</v>
      </c>
      <c r="G710" s="19" t="s">
        <v>614</v>
      </c>
      <c r="H710" s="41">
        <v>3</v>
      </c>
      <c r="I710" s="41">
        <v>4</v>
      </c>
      <c r="J710" s="41">
        <v>10</v>
      </c>
      <c r="K710" s="44">
        <v>1</v>
      </c>
      <c r="L710" s="20">
        <v>900000</v>
      </c>
      <c r="M710" s="19" t="s">
        <v>11</v>
      </c>
      <c r="N710" s="28" t="s">
        <v>15953</v>
      </c>
    </row>
    <row r="711" spans="1:14" ht="30" x14ac:dyDescent="0.25">
      <c r="A711" s="27" t="s">
        <v>608</v>
      </c>
      <c r="B711" s="19" t="s">
        <v>17041</v>
      </c>
      <c r="C711" s="19" t="s">
        <v>16798</v>
      </c>
      <c r="D711" s="38" t="s">
        <v>16108</v>
      </c>
      <c r="E711" s="38" t="s">
        <v>760</v>
      </c>
      <c r="F711" s="41" t="s">
        <v>146</v>
      </c>
      <c r="G711" s="19" t="s">
        <v>614</v>
      </c>
      <c r="H711" s="41">
        <v>3</v>
      </c>
      <c r="I711" s="41">
        <v>4</v>
      </c>
      <c r="J711" s="41">
        <v>10</v>
      </c>
      <c r="K711" s="44">
        <v>1</v>
      </c>
      <c r="L711" s="20">
        <v>1300000</v>
      </c>
      <c r="M711" s="19" t="s">
        <v>11</v>
      </c>
      <c r="N711" s="28" t="s">
        <v>15953</v>
      </c>
    </row>
    <row r="712" spans="1:14" ht="30" x14ac:dyDescent="0.25">
      <c r="A712" s="27" t="s">
        <v>608</v>
      </c>
      <c r="B712" s="19" t="s">
        <v>17041</v>
      </c>
      <c r="C712" s="19" t="s">
        <v>16798</v>
      </c>
      <c r="D712" s="38" t="s">
        <v>16108</v>
      </c>
      <c r="E712" s="38" t="s">
        <v>761</v>
      </c>
      <c r="F712" s="41" t="s">
        <v>746</v>
      </c>
      <c r="G712" s="19" t="s">
        <v>611</v>
      </c>
      <c r="H712" s="41">
        <v>2</v>
      </c>
      <c r="I712" s="41">
        <v>4</v>
      </c>
      <c r="J712" s="41">
        <v>10</v>
      </c>
      <c r="K712" s="44">
        <v>1</v>
      </c>
      <c r="L712" s="20">
        <v>11900000</v>
      </c>
      <c r="M712" s="19" t="s">
        <v>11</v>
      </c>
      <c r="N712" s="28" t="s">
        <v>15953</v>
      </c>
    </row>
    <row r="713" spans="1:14" ht="30" x14ac:dyDescent="0.25">
      <c r="A713" s="27" t="s">
        <v>608</v>
      </c>
      <c r="B713" s="19" t="s">
        <v>17041</v>
      </c>
      <c r="C713" s="19" t="s">
        <v>16798</v>
      </c>
      <c r="D713" s="38" t="s">
        <v>16108</v>
      </c>
      <c r="E713" s="38" t="s">
        <v>762</v>
      </c>
      <c r="F713" s="41" t="s">
        <v>746</v>
      </c>
      <c r="G713" s="19" t="s">
        <v>611</v>
      </c>
      <c r="H713" s="41">
        <v>2</v>
      </c>
      <c r="I713" s="41">
        <v>4</v>
      </c>
      <c r="J713" s="41">
        <v>10</v>
      </c>
      <c r="K713" s="44">
        <v>2</v>
      </c>
      <c r="L713" s="20">
        <v>3000000</v>
      </c>
      <c r="M713" s="19" t="s">
        <v>11</v>
      </c>
      <c r="N713" s="28" t="s">
        <v>15953</v>
      </c>
    </row>
    <row r="714" spans="1:14" ht="30" x14ac:dyDescent="0.25">
      <c r="A714" s="27" t="s">
        <v>608</v>
      </c>
      <c r="B714" s="19" t="s">
        <v>17041</v>
      </c>
      <c r="C714" s="19" t="s">
        <v>16798</v>
      </c>
      <c r="D714" s="38" t="s">
        <v>16108</v>
      </c>
      <c r="E714" s="38" t="s">
        <v>763</v>
      </c>
      <c r="F714" s="41">
        <v>41111506</v>
      </c>
      <c r="G714" s="19" t="s">
        <v>611</v>
      </c>
      <c r="H714" s="41">
        <v>2</v>
      </c>
      <c r="I714" s="41">
        <v>4</v>
      </c>
      <c r="J714" s="41">
        <v>10</v>
      </c>
      <c r="K714" s="44">
        <v>1</v>
      </c>
      <c r="L714" s="20">
        <v>510999.99</v>
      </c>
      <c r="M714" s="19" t="s">
        <v>11</v>
      </c>
      <c r="N714" s="28" t="s">
        <v>15953</v>
      </c>
    </row>
    <row r="715" spans="1:14" ht="30" x14ac:dyDescent="0.25">
      <c r="A715" s="27" t="s">
        <v>608</v>
      </c>
      <c r="B715" s="19" t="s">
        <v>17041</v>
      </c>
      <c r="C715" s="19" t="s">
        <v>16798</v>
      </c>
      <c r="D715" s="38" t="s">
        <v>16108</v>
      </c>
      <c r="E715" s="38" t="s">
        <v>764</v>
      </c>
      <c r="F715" s="41">
        <v>40101701</v>
      </c>
      <c r="G715" s="19" t="s">
        <v>611</v>
      </c>
      <c r="H715" s="41">
        <v>2</v>
      </c>
      <c r="I715" s="41">
        <v>4</v>
      </c>
      <c r="J715" s="41">
        <v>10</v>
      </c>
      <c r="K715" s="44">
        <v>1</v>
      </c>
      <c r="L715" s="20">
        <v>16500000</v>
      </c>
      <c r="M715" s="19" t="s">
        <v>11</v>
      </c>
      <c r="N715" s="28" t="s">
        <v>15953</v>
      </c>
    </row>
    <row r="716" spans="1:14" ht="30" x14ac:dyDescent="0.25">
      <c r="A716" s="27" t="s">
        <v>608</v>
      </c>
      <c r="B716" s="19" t="s">
        <v>17041</v>
      </c>
      <c r="C716" s="19" t="s">
        <v>16798</v>
      </c>
      <c r="D716" s="38" t="s">
        <v>16108</v>
      </c>
      <c r="E716" s="38" t="s">
        <v>765</v>
      </c>
      <c r="F716" s="41">
        <v>48101500</v>
      </c>
      <c r="G716" s="19" t="s">
        <v>611</v>
      </c>
      <c r="H716" s="41">
        <v>4</v>
      </c>
      <c r="I716" s="41">
        <v>4</v>
      </c>
      <c r="J716" s="41">
        <v>10</v>
      </c>
      <c r="K716" s="44">
        <v>1</v>
      </c>
      <c r="L716" s="20">
        <v>5000000</v>
      </c>
      <c r="M716" s="19" t="s">
        <v>11</v>
      </c>
      <c r="N716" s="28" t="s">
        <v>15953</v>
      </c>
    </row>
    <row r="717" spans="1:14" ht="30" x14ac:dyDescent="0.25">
      <c r="A717" s="27" t="s">
        <v>608</v>
      </c>
      <c r="B717" s="19" t="s">
        <v>17041</v>
      </c>
      <c r="C717" s="19" t="s">
        <v>16798</v>
      </c>
      <c r="D717" s="38" t="s">
        <v>16108</v>
      </c>
      <c r="E717" s="38" t="s">
        <v>766</v>
      </c>
      <c r="F717" s="41">
        <v>46191601</v>
      </c>
      <c r="G717" s="19" t="s">
        <v>611</v>
      </c>
      <c r="H717" s="41">
        <v>6</v>
      </c>
      <c r="I717" s="41"/>
      <c r="J717" s="41">
        <v>10</v>
      </c>
      <c r="K717" s="44">
        <v>3</v>
      </c>
      <c r="L717" s="20">
        <v>2266950</v>
      </c>
      <c r="M717" s="19" t="s">
        <v>11</v>
      </c>
      <c r="N717" s="28" t="s">
        <v>15953</v>
      </c>
    </row>
    <row r="718" spans="1:14" ht="30" x14ac:dyDescent="0.25">
      <c r="A718" s="27" t="s">
        <v>608</v>
      </c>
      <c r="B718" s="19" t="s">
        <v>17041</v>
      </c>
      <c r="C718" s="19" t="s">
        <v>16798</v>
      </c>
      <c r="D718" s="38" t="s">
        <v>16108</v>
      </c>
      <c r="E718" s="38" t="s">
        <v>767</v>
      </c>
      <c r="F718" s="41">
        <v>40101902</v>
      </c>
      <c r="G718" s="19" t="s">
        <v>611</v>
      </c>
      <c r="H718" s="41">
        <v>4</v>
      </c>
      <c r="I718" s="41">
        <v>4</v>
      </c>
      <c r="J718" s="41">
        <v>10</v>
      </c>
      <c r="K718" s="44">
        <v>2</v>
      </c>
      <c r="L718" s="20">
        <v>3075199.9</v>
      </c>
      <c r="M718" s="19" t="s">
        <v>11</v>
      </c>
      <c r="N718" s="28" t="s">
        <v>15953</v>
      </c>
    </row>
    <row r="719" spans="1:14" ht="30" x14ac:dyDescent="0.25">
      <c r="A719" s="27" t="s">
        <v>608</v>
      </c>
      <c r="B719" s="19" t="s">
        <v>17041</v>
      </c>
      <c r="C719" s="19" t="s">
        <v>16798</v>
      </c>
      <c r="D719" s="38" t="s">
        <v>16108</v>
      </c>
      <c r="E719" s="38" t="s">
        <v>768</v>
      </c>
      <c r="F719" s="41">
        <v>46191601</v>
      </c>
      <c r="G719" s="19" t="s">
        <v>611</v>
      </c>
      <c r="H719" s="41">
        <v>8</v>
      </c>
      <c r="I719" s="41">
        <v>3</v>
      </c>
      <c r="J719" s="41">
        <v>10</v>
      </c>
      <c r="K719" s="44">
        <v>57</v>
      </c>
      <c r="L719" s="20">
        <v>18591462.57</v>
      </c>
      <c r="M719" s="19" t="s">
        <v>11</v>
      </c>
      <c r="N719" s="28" t="s">
        <v>15953</v>
      </c>
    </row>
    <row r="720" spans="1:14" ht="30" x14ac:dyDescent="0.25">
      <c r="A720" s="27" t="s">
        <v>608</v>
      </c>
      <c r="B720" s="19" t="s">
        <v>17041</v>
      </c>
      <c r="C720" s="19" t="s">
        <v>16798</v>
      </c>
      <c r="D720" s="38" t="s">
        <v>16108</v>
      </c>
      <c r="E720" s="38" t="s">
        <v>769</v>
      </c>
      <c r="F720" s="41">
        <v>46191601</v>
      </c>
      <c r="G720" s="19" t="s">
        <v>611</v>
      </c>
      <c r="H720" s="41">
        <v>3</v>
      </c>
      <c r="I720" s="41">
        <v>4</v>
      </c>
      <c r="J720" s="41">
        <v>10</v>
      </c>
      <c r="K720" s="44">
        <v>2</v>
      </c>
      <c r="L720" s="20">
        <v>1494900</v>
      </c>
      <c r="M720" s="19" t="s">
        <v>11</v>
      </c>
      <c r="N720" s="28" t="s">
        <v>15953</v>
      </c>
    </row>
    <row r="721" spans="1:14" ht="30" x14ac:dyDescent="0.25">
      <c r="A721" s="27" t="s">
        <v>608</v>
      </c>
      <c r="B721" s="19" t="s">
        <v>17041</v>
      </c>
      <c r="C721" s="19" t="s">
        <v>16798</v>
      </c>
      <c r="D721" s="38" t="s">
        <v>16108</v>
      </c>
      <c r="E721" s="38" t="s">
        <v>744</v>
      </c>
      <c r="F721" s="41">
        <v>46191601</v>
      </c>
      <c r="G721" s="19" t="s">
        <v>611</v>
      </c>
      <c r="H721" s="41">
        <v>3</v>
      </c>
      <c r="I721" s="41">
        <v>4</v>
      </c>
      <c r="J721" s="41">
        <v>10</v>
      </c>
      <c r="K721" s="44">
        <v>1</v>
      </c>
      <c r="L721" s="20">
        <v>25460581</v>
      </c>
      <c r="M721" s="19" t="s">
        <v>15954</v>
      </c>
      <c r="N721" s="28" t="s">
        <v>15953</v>
      </c>
    </row>
    <row r="722" spans="1:14" ht="45" x14ac:dyDescent="0.25">
      <c r="A722" s="27" t="s">
        <v>608</v>
      </c>
      <c r="B722" s="19" t="s">
        <v>17041</v>
      </c>
      <c r="C722" s="19" t="s">
        <v>16798</v>
      </c>
      <c r="D722" s="38" t="s">
        <v>16108</v>
      </c>
      <c r="E722" s="38" t="s">
        <v>770</v>
      </c>
      <c r="F722" s="41">
        <v>24131503</v>
      </c>
      <c r="G722" s="19" t="s">
        <v>611</v>
      </c>
      <c r="H722" s="41">
        <v>6</v>
      </c>
      <c r="I722" s="41"/>
      <c r="J722" s="41">
        <v>10</v>
      </c>
      <c r="K722" s="44">
        <v>1</v>
      </c>
      <c r="L722" s="20">
        <v>70546770</v>
      </c>
      <c r="M722" s="19" t="s">
        <v>15954</v>
      </c>
      <c r="N722" s="28" t="s">
        <v>15953</v>
      </c>
    </row>
    <row r="723" spans="1:14" ht="30" x14ac:dyDescent="0.25">
      <c r="A723" s="27" t="s">
        <v>608</v>
      </c>
      <c r="B723" s="19" t="s">
        <v>17041</v>
      </c>
      <c r="C723" s="19" t="s">
        <v>16798</v>
      </c>
      <c r="D723" s="38" t="s">
        <v>16108</v>
      </c>
      <c r="E723" s="38" t="s">
        <v>771</v>
      </c>
      <c r="F723" s="41">
        <v>48101500</v>
      </c>
      <c r="G723" s="19" t="s">
        <v>16737</v>
      </c>
      <c r="H723" s="41">
        <v>6</v>
      </c>
      <c r="I723" s="41"/>
      <c r="J723" s="41">
        <v>10</v>
      </c>
      <c r="K723" s="44">
        <v>1</v>
      </c>
      <c r="L723" s="20">
        <v>19000000.530000001</v>
      </c>
      <c r="M723" s="19" t="s">
        <v>15954</v>
      </c>
      <c r="N723" s="28" t="s">
        <v>15953</v>
      </c>
    </row>
    <row r="724" spans="1:14" ht="30" x14ac:dyDescent="0.25">
      <c r="A724" s="27" t="s">
        <v>608</v>
      </c>
      <c r="B724" s="19" t="s">
        <v>17041</v>
      </c>
      <c r="C724" s="19" t="s">
        <v>16798</v>
      </c>
      <c r="D724" s="38" t="s">
        <v>16108</v>
      </c>
      <c r="E724" s="38" t="s">
        <v>772</v>
      </c>
      <c r="F724" s="41">
        <v>48101500</v>
      </c>
      <c r="G724" s="19" t="s">
        <v>16737</v>
      </c>
      <c r="H724" s="41">
        <v>6</v>
      </c>
      <c r="I724" s="41"/>
      <c r="J724" s="41">
        <v>10</v>
      </c>
      <c r="K724" s="44">
        <v>1</v>
      </c>
      <c r="L724" s="20">
        <v>17999999.5</v>
      </c>
      <c r="M724" s="19" t="s">
        <v>15954</v>
      </c>
      <c r="N724" s="28" t="s">
        <v>15953</v>
      </c>
    </row>
    <row r="725" spans="1:14" ht="30" x14ac:dyDescent="0.25">
      <c r="A725" s="27" t="s">
        <v>608</v>
      </c>
      <c r="B725" s="19" t="s">
        <v>17041</v>
      </c>
      <c r="C725" s="19" t="s">
        <v>16798</v>
      </c>
      <c r="D725" s="38" t="s">
        <v>16108</v>
      </c>
      <c r="E725" s="38" t="s">
        <v>773</v>
      </c>
      <c r="F725" s="41">
        <v>48102000</v>
      </c>
      <c r="G725" s="19" t="s">
        <v>16737</v>
      </c>
      <c r="H725" s="41">
        <v>6</v>
      </c>
      <c r="I725" s="41"/>
      <c r="J725" s="41">
        <v>10</v>
      </c>
      <c r="K725" s="44">
        <v>1</v>
      </c>
      <c r="L725" s="20">
        <v>17999999.5</v>
      </c>
      <c r="M725" s="19" t="s">
        <v>15954</v>
      </c>
      <c r="N725" s="28" t="s">
        <v>15953</v>
      </c>
    </row>
    <row r="726" spans="1:14" ht="30" x14ac:dyDescent="0.25">
      <c r="A726" s="27" t="s">
        <v>608</v>
      </c>
      <c r="B726" s="19" t="s">
        <v>17041</v>
      </c>
      <c r="C726" s="19" t="s">
        <v>16798</v>
      </c>
      <c r="D726" s="38" t="s">
        <v>16108</v>
      </c>
      <c r="E726" s="38" t="s">
        <v>774</v>
      </c>
      <c r="F726" s="41">
        <v>48101500</v>
      </c>
      <c r="G726" s="19" t="s">
        <v>611</v>
      </c>
      <c r="H726" s="41">
        <v>4</v>
      </c>
      <c r="I726" s="41">
        <v>4</v>
      </c>
      <c r="J726" s="41">
        <v>10</v>
      </c>
      <c r="K726" s="44">
        <v>1</v>
      </c>
      <c r="L726" s="20">
        <v>2330840.34</v>
      </c>
      <c r="M726" s="19" t="s">
        <v>15954</v>
      </c>
      <c r="N726" s="28" t="s">
        <v>15953</v>
      </c>
    </row>
    <row r="727" spans="1:14" ht="30" x14ac:dyDescent="0.25">
      <c r="A727" s="27" t="s">
        <v>608</v>
      </c>
      <c r="B727" s="19" t="s">
        <v>17041</v>
      </c>
      <c r="C727" s="19" t="s">
        <v>16798</v>
      </c>
      <c r="D727" s="38" t="s">
        <v>16108</v>
      </c>
      <c r="E727" s="38" t="s">
        <v>775</v>
      </c>
      <c r="F727" s="41">
        <v>40101701</v>
      </c>
      <c r="G727" s="19" t="s">
        <v>611</v>
      </c>
      <c r="H727" s="41">
        <v>2</v>
      </c>
      <c r="I727" s="41">
        <v>4</v>
      </c>
      <c r="J727" s="41">
        <v>10</v>
      </c>
      <c r="K727" s="44">
        <v>6</v>
      </c>
      <c r="L727" s="20">
        <v>15000000</v>
      </c>
      <c r="M727" s="19" t="s">
        <v>15954</v>
      </c>
      <c r="N727" s="28" t="s">
        <v>15953</v>
      </c>
    </row>
    <row r="728" spans="1:14" ht="30" x14ac:dyDescent="0.25">
      <c r="A728" s="27" t="s">
        <v>608</v>
      </c>
      <c r="B728" s="19" t="s">
        <v>17041</v>
      </c>
      <c r="C728" s="19" t="s">
        <v>16798</v>
      </c>
      <c r="D728" s="38" t="s">
        <v>16108</v>
      </c>
      <c r="E728" s="38" t="s">
        <v>776</v>
      </c>
      <c r="F728" s="41" t="s">
        <v>777</v>
      </c>
      <c r="G728" s="19" t="s">
        <v>611</v>
      </c>
      <c r="H728" s="41">
        <v>4</v>
      </c>
      <c r="I728" s="41">
        <v>4</v>
      </c>
      <c r="J728" s="41">
        <v>16</v>
      </c>
      <c r="K728" s="44">
        <v>1</v>
      </c>
      <c r="L728" s="20">
        <v>6819400</v>
      </c>
      <c r="M728" s="19" t="s">
        <v>11</v>
      </c>
      <c r="N728" s="28" t="s">
        <v>15953</v>
      </c>
    </row>
    <row r="729" spans="1:14" ht="60" x14ac:dyDescent="0.25">
      <c r="A729" s="27" t="s">
        <v>608</v>
      </c>
      <c r="B729" s="19" t="s">
        <v>17041</v>
      </c>
      <c r="C729" s="19" t="s">
        <v>16798</v>
      </c>
      <c r="D729" s="38" t="s">
        <v>16108</v>
      </c>
      <c r="E729" s="38" t="s">
        <v>636</v>
      </c>
      <c r="F729" s="41" t="s">
        <v>720</v>
      </c>
      <c r="G729" s="19" t="s">
        <v>611</v>
      </c>
      <c r="H729" s="41">
        <v>3</v>
      </c>
      <c r="I729" s="41">
        <v>9</v>
      </c>
      <c r="J729" s="41">
        <v>16</v>
      </c>
      <c r="K729" s="44">
        <v>1</v>
      </c>
      <c r="L729" s="20">
        <v>9664111.3800000008</v>
      </c>
      <c r="M729" s="19" t="s">
        <v>15954</v>
      </c>
      <c r="N729" s="28" t="s">
        <v>15953</v>
      </c>
    </row>
    <row r="730" spans="1:14" ht="30" x14ac:dyDescent="0.25">
      <c r="A730" s="27" t="s">
        <v>608</v>
      </c>
      <c r="B730" s="19" t="s">
        <v>17041</v>
      </c>
      <c r="C730" s="19" t="s">
        <v>16798</v>
      </c>
      <c r="D730" s="38" t="s">
        <v>16108</v>
      </c>
      <c r="E730" s="38" t="s">
        <v>778</v>
      </c>
      <c r="F730" s="41">
        <v>40101701</v>
      </c>
      <c r="G730" s="19" t="s">
        <v>611</v>
      </c>
      <c r="H730" s="41">
        <v>2</v>
      </c>
      <c r="I730" s="41">
        <v>4</v>
      </c>
      <c r="J730" s="41">
        <v>16</v>
      </c>
      <c r="K730" s="44">
        <v>6</v>
      </c>
      <c r="L730" s="20">
        <v>9000000</v>
      </c>
      <c r="M730" s="19" t="s">
        <v>11</v>
      </c>
      <c r="N730" s="28" t="s">
        <v>15953</v>
      </c>
    </row>
    <row r="731" spans="1:14" ht="30" x14ac:dyDescent="0.25">
      <c r="A731" s="27" t="s">
        <v>608</v>
      </c>
      <c r="B731" s="19" t="s">
        <v>17041</v>
      </c>
      <c r="C731" s="19" t="s">
        <v>16798</v>
      </c>
      <c r="D731" s="38" t="s">
        <v>16108</v>
      </c>
      <c r="E731" s="38" t="s">
        <v>776</v>
      </c>
      <c r="F731" s="41">
        <v>48101500</v>
      </c>
      <c r="G731" s="19" t="s">
        <v>611</v>
      </c>
      <c r="H731" s="41">
        <v>4</v>
      </c>
      <c r="I731" s="41">
        <v>4</v>
      </c>
      <c r="J731" s="41">
        <v>16</v>
      </c>
      <c r="K731" s="44">
        <v>1</v>
      </c>
      <c r="L731" s="20">
        <v>1904300</v>
      </c>
      <c r="M731" s="19" t="s">
        <v>15954</v>
      </c>
      <c r="N731" s="28" t="s">
        <v>15953</v>
      </c>
    </row>
    <row r="732" spans="1:14" ht="30" x14ac:dyDescent="0.25">
      <c r="A732" s="27" t="s">
        <v>608</v>
      </c>
      <c r="B732" s="19" t="s">
        <v>17041</v>
      </c>
      <c r="C732" s="19" t="s">
        <v>16798</v>
      </c>
      <c r="D732" s="38" t="s">
        <v>16108</v>
      </c>
      <c r="E732" s="38" t="s">
        <v>779</v>
      </c>
      <c r="F732" s="41">
        <v>40101701</v>
      </c>
      <c r="G732" s="19" t="s">
        <v>611</v>
      </c>
      <c r="H732" s="41">
        <v>2</v>
      </c>
      <c r="I732" s="41">
        <v>4</v>
      </c>
      <c r="J732" s="41">
        <v>16</v>
      </c>
      <c r="K732" s="44">
        <v>1</v>
      </c>
      <c r="L732" s="20">
        <v>1000000</v>
      </c>
      <c r="M732" s="19" t="s">
        <v>15954</v>
      </c>
      <c r="N732" s="28" t="s">
        <v>15953</v>
      </c>
    </row>
    <row r="733" spans="1:14" ht="30" x14ac:dyDescent="0.25">
      <c r="A733" s="27" t="s">
        <v>608</v>
      </c>
      <c r="B733" s="19" t="s">
        <v>17040</v>
      </c>
      <c r="C733" s="19" t="s">
        <v>16826</v>
      </c>
      <c r="D733" s="38" t="s">
        <v>16136</v>
      </c>
      <c r="E733" s="38" t="s">
        <v>780</v>
      </c>
      <c r="F733" s="41" t="s">
        <v>781</v>
      </c>
      <c r="G733" s="19" t="s">
        <v>611</v>
      </c>
      <c r="H733" s="41">
        <v>4</v>
      </c>
      <c r="I733" s="41">
        <v>4</v>
      </c>
      <c r="J733" s="41">
        <v>10</v>
      </c>
      <c r="K733" s="44">
        <v>2</v>
      </c>
      <c r="L733" s="20">
        <v>2142000</v>
      </c>
      <c r="M733" s="19" t="s">
        <v>11</v>
      </c>
      <c r="N733" s="28" t="s">
        <v>15953</v>
      </c>
    </row>
    <row r="734" spans="1:14" ht="30" x14ac:dyDescent="0.25">
      <c r="A734" s="27" t="s">
        <v>608</v>
      </c>
      <c r="B734" s="19" t="s">
        <v>17040</v>
      </c>
      <c r="C734" s="19" t="s">
        <v>16826</v>
      </c>
      <c r="D734" s="38" t="s">
        <v>16136</v>
      </c>
      <c r="E734" s="38" t="s">
        <v>782</v>
      </c>
      <c r="F734" s="41" t="s">
        <v>781</v>
      </c>
      <c r="G734" s="19" t="s">
        <v>611</v>
      </c>
      <c r="H734" s="41">
        <v>4</v>
      </c>
      <c r="I734" s="41">
        <v>4</v>
      </c>
      <c r="J734" s="41">
        <v>10</v>
      </c>
      <c r="K734" s="44">
        <v>2</v>
      </c>
      <c r="L734" s="20">
        <v>2142000</v>
      </c>
      <c r="M734" s="19" t="s">
        <v>11</v>
      </c>
      <c r="N734" s="28" t="s">
        <v>15953</v>
      </c>
    </row>
    <row r="735" spans="1:14" ht="30" x14ac:dyDescent="0.25">
      <c r="A735" s="27" t="s">
        <v>608</v>
      </c>
      <c r="B735" s="19" t="s">
        <v>17040</v>
      </c>
      <c r="C735" s="19" t="s">
        <v>16826</v>
      </c>
      <c r="D735" s="38" t="s">
        <v>16136</v>
      </c>
      <c r="E735" s="38" t="s">
        <v>783</v>
      </c>
      <c r="F735" s="41" t="s">
        <v>784</v>
      </c>
      <c r="G735" s="19" t="s">
        <v>611</v>
      </c>
      <c r="H735" s="41">
        <v>4</v>
      </c>
      <c r="I735" s="41">
        <v>4</v>
      </c>
      <c r="J735" s="41">
        <v>10</v>
      </c>
      <c r="K735" s="44">
        <v>5</v>
      </c>
      <c r="L735" s="20">
        <v>547400</v>
      </c>
      <c r="M735" s="19" t="s">
        <v>11</v>
      </c>
      <c r="N735" s="28" t="s">
        <v>15953</v>
      </c>
    </row>
    <row r="736" spans="1:14" ht="30" x14ac:dyDescent="0.25">
      <c r="A736" s="27" t="s">
        <v>608</v>
      </c>
      <c r="B736" s="19" t="s">
        <v>17040</v>
      </c>
      <c r="C736" s="19" t="s">
        <v>16826</v>
      </c>
      <c r="D736" s="38" t="s">
        <v>16136</v>
      </c>
      <c r="E736" s="38" t="s">
        <v>785</v>
      </c>
      <c r="F736" s="41" t="s">
        <v>781</v>
      </c>
      <c r="G736" s="19" t="s">
        <v>611</v>
      </c>
      <c r="H736" s="41">
        <v>4</v>
      </c>
      <c r="I736" s="41">
        <v>4</v>
      </c>
      <c r="J736" s="41">
        <v>10</v>
      </c>
      <c r="K736" s="44">
        <v>2</v>
      </c>
      <c r="L736" s="20">
        <v>2380000</v>
      </c>
      <c r="M736" s="19" t="s">
        <v>11</v>
      </c>
      <c r="N736" s="28" t="s">
        <v>15953</v>
      </c>
    </row>
    <row r="737" spans="1:14" ht="30" x14ac:dyDescent="0.25">
      <c r="A737" s="27" t="s">
        <v>608</v>
      </c>
      <c r="B737" s="19" t="s">
        <v>17040</v>
      </c>
      <c r="C737" s="19" t="s">
        <v>16826</v>
      </c>
      <c r="D737" s="38" t="s">
        <v>16136</v>
      </c>
      <c r="E737" s="38" t="s">
        <v>786</v>
      </c>
      <c r="F737" s="41" t="s">
        <v>781</v>
      </c>
      <c r="G737" s="19" t="s">
        <v>611</v>
      </c>
      <c r="H737" s="41">
        <v>4</v>
      </c>
      <c r="I737" s="41">
        <v>4</v>
      </c>
      <c r="J737" s="41">
        <v>10</v>
      </c>
      <c r="K737" s="44">
        <v>1</v>
      </c>
      <c r="L737" s="20">
        <v>2142000</v>
      </c>
      <c r="M737" s="19" t="s">
        <v>11</v>
      </c>
      <c r="N737" s="28" t="s">
        <v>15953</v>
      </c>
    </row>
    <row r="738" spans="1:14" ht="30" x14ac:dyDescent="0.25">
      <c r="A738" s="27" t="s">
        <v>608</v>
      </c>
      <c r="B738" s="19" t="s">
        <v>17040</v>
      </c>
      <c r="C738" s="19" t="s">
        <v>16826</v>
      </c>
      <c r="D738" s="38" t="s">
        <v>16136</v>
      </c>
      <c r="E738" s="38" t="s">
        <v>787</v>
      </c>
      <c r="F738" s="41" t="s">
        <v>781</v>
      </c>
      <c r="G738" s="19" t="s">
        <v>611</v>
      </c>
      <c r="H738" s="41">
        <v>4</v>
      </c>
      <c r="I738" s="41">
        <v>4</v>
      </c>
      <c r="J738" s="41">
        <v>10</v>
      </c>
      <c r="K738" s="44">
        <v>2</v>
      </c>
      <c r="L738" s="20">
        <v>2403800</v>
      </c>
      <c r="M738" s="19" t="s">
        <v>11</v>
      </c>
      <c r="N738" s="28" t="s">
        <v>15953</v>
      </c>
    </row>
    <row r="739" spans="1:14" ht="30" x14ac:dyDescent="0.25">
      <c r="A739" s="27" t="s">
        <v>608</v>
      </c>
      <c r="B739" s="19" t="s">
        <v>17040</v>
      </c>
      <c r="C739" s="19" t="s">
        <v>16826</v>
      </c>
      <c r="D739" s="38" t="s">
        <v>16136</v>
      </c>
      <c r="E739" s="38" t="s">
        <v>788</v>
      </c>
      <c r="F739" s="41" t="s">
        <v>789</v>
      </c>
      <c r="G739" s="19" t="s">
        <v>611</v>
      </c>
      <c r="H739" s="41">
        <v>4</v>
      </c>
      <c r="I739" s="41">
        <v>4</v>
      </c>
      <c r="J739" s="41">
        <v>10</v>
      </c>
      <c r="K739" s="44">
        <v>7</v>
      </c>
      <c r="L739" s="20">
        <v>249900</v>
      </c>
      <c r="M739" s="19" t="s">
        <v>11</v>
      </c>
      <c r="N739" s="28" t="s">
        <v>15953</v>
      </c>
    </row>
    <row r="740" spans="1:14" ht="30" x14ac:dyDescent="0.25">
      <c r="A740" s="27" t="s">
        <v>608</v>
      </c>
      <c r="B740" s="19" t="s">
        <v>17040</v>
      </c>
      <c r="C740" s="19" t="s">
        <v>16826</v>
      </c>
      <c r="D740" s="38" t="s">
        <v>16136</v>
      </c>
      <c r="E740" s="38" t="s">
        <v>790</v>
      </c>
      <c r="F740" s="41" t="s">
        <v>781</v>
      </c>
      <c r="G740" s="19" t="s">
        <v>611</v>
      </c>
      <c r="H740" s="41">
        <v>4</v>
      </c>
      <c r="I740" s="41">
        <v>4</v>
      </c>
      <c r="J740" s="41">
        <v>16</v>
      </c>
      <c r="K740" s="44">
        <v>3</v>
      </c>
      <c r="L740" s="20">
        <v>3727080</v>
      </c>
      <c r="M740" s="19" t="s">
        <v>11</v>
      </c>
      <c r="N740" s="28" t="s">
        <v>15953</v>
      </c>
    </row>
    <row r="741" spans="1:14" ht="30" x14ac:dyDescent="0.25">
      <c r="A741" s="27" t="s">
        <v>608</v>
      </c>
      <c r="B741" s="19" t="s">
        <v>17040</v>
      </c>
      <c r="C741" s="19" t="s">
        <v>16796</v>
      </c>
      <c r="D741" s="38" t="s">
        <v>16106</v>
      </c>
      <c r="E741" s="38" t="s">
        <v>791</v>
      </c>
      <c r="F741" s="41" t="s">
        <v>792</v>
      </c>
      <c r="G741" s="19" t="s">
        <v>721</v>
      </c>
      <c r="H741" s="41">
        <v>5</v>
      </c>
      <c r="I741" s="41">
        <v>4</v>
      </c>
      <c r="J741" s="41">
        <v>10</v>
      </c>
      <c r="K741" s="44">
        <v>3</v>
      </c>
      <c r="L741" s="20">
        <v>1214473.77</v>
      </c>
      <c r="M741" s="19" t="s">
        <v>11</v>
      </c>
      <c r="N741" s="28" t="s">
        <v>15953</v>
      </c>
    </row>
    <row r="742" spans="1:14" ht="30" x14ac:dyDescent="0.25">
      <c r="A742" s="27" t="s">
        <v>608</v>
      </c>
      <c r="B742" s="19" t="s">
        <v>17040</v>
      </c>
      <c r="C742" s="19" t="s">
        <v>16796</v>
      </c>
      <c r="D742" s="38" t="s">
        <v>16106</v>
      </c>
      <c r="E742" s="38" t="s">
        <v>793</v>
      </c>
      <c r="F742" s="41" t="s">
        <v>794</v>
      </c>
      <c r="G742" s="19" t="s">
        <v>721</v>
      </c>
      <c r="H742" s="41">
        <v>5</v>
      </c>
      <c r="I742" s="41">
        <v>4</v>
      </c>
      <c r="J742" s="41">
        <v>10</v>
      </c>
      <c r="K742" s="44">
        <v>4</v>
      </c>
      <c r="L742" s="20">
        <v>1177671.56</v>
      </c>
      <c r="M742" s="19" t="s">
        <v>11</v>
      </c>
      <c r="N742" s="28" t="s">
        <v>15953</v>
      </c>
    </row>
    <row r="743" spans="1:14" ht="30" x14ac:dyDescent="0.25">
      <c r="A743" s="27" t="s">
        <v>608</v>
      </c>
      <c r="B743" s="19" t="s">
        <v>17040</v>
      </c>
      <c r="C743" s="19" t="s">
        <v>16796</v>
      </c>
      <c r="D743" s="38" t="s">
        <v>16106</v>
      </c>
      <c r="E743" s="38" t="s">
        <v>795</v>
      </c>
      <c r="F743" s="41" t="s">
        <v>796</v>
      </c>
      <c r="G743" s="19" t="s">
        <v>797</v>
      </c>
      <c r="H743" s="41">
        <v>3</v>
      </c>
      <c r="I743" s="41">
        <v>4</v>
      </c>
      <c r="J743" s="41">
        <v>10</v>
      </c>
      <c r="K743" s="44">
        <v>1</v>
      </c>
      <c r="L743" s="20">
        <v>252153.86</v>
      </c>
      <c r="M743" s="19" t="s">
        <v>11</v>
      </c>
      <c r="N743" s="28" t="s">
        <v>15953</v>
      </c>
    </row>
    <row r="744" spans="1:14" ht="30" x14ac:dyDescent="0.25">
      <c r="A744" s="27" t="s">
        <v>608</v>
      </c>
      <c r="B744" s="19" t="s">
        <v>17040</v>
      </c>
      <c r="C744" s="19" t="s">
        <v>16796</v>
      </c>
      <c r="D744" s="38" t="s">
        <v>16106</v>
      </c>
      <c r="E744" s="38" t="s">
        <v>798</v>
      </c>
      <c r="F744" s="41" t="s">
        <v>799</v>
      </c>
      <c r="G744" s="19" t="s">
        <v>797</v>
      </c>
      <c r="H744" s="41">
        <v>3</v>
      </c>
      <c r="I744" s="41">
        <v>4</v>
      </c>
      <c r="J744" s="41">
        <v>10</v>
      </c>
      <c r="K744" s="44">
        <v>2</v>
      </c>
      <c r="L744" s="20">
        <v>571233.32000000007</v>
      </c>
      <c r="M744" s="19" t="s">
        <v>11</v>
      </c>
      <c r="N744" s="28" t="s">
        <v>15953</v>
      </c>
    </row>
    <row r="745" spans="1:14" ht="30" x14ac:dyDescent="0.25">
      <c r="A745" s="27" t="s">
        <v>608</v>
      </c>
      <c r="B745" s="19" t="s">
        <v>17040</v>
      </c>
      <c r="C745" s="19" t="s">
        <v>16796</v>
      </c>
      <c r="D745" s="38" t="s">
        <v>16106</v>
      </c>
      <c r="E745" s="38" t="s">
        <v>800</v>
      </c>
      <c r="F745" s="41" t="s">
        <v>801</v>
      </c>
      <c r="G745" s="19" t="s">
        <v>797</v>
      </c>
      <c r="H745" s="41">
        <v>3</v>
      </c>
      <c r="I745" s="41">
        <v>4</v>
      </c>
      <c r="J745" s="41">
        <v>10</v>
      </c>
      <c r="K745" s="44">
        <v>2</v>
      </c>
      <c r="L745" s="20">
        <v>2906068.06</v>
      </c>
      <c r="M745" s="19" t="s">
        <v>11</v>
      </c>
      <c r="N745" s="28" t="s">
        <v>15953</v>
      </c>
    </row>
    <row r="746" spans="1:14" ht="30" x14ac:dyDescent="0.25">
      <c r="A746" s="27" t="s">
        <v>608</v>
      </c>
      <c r="B746" s="19" t="s">
        <v>17040</v>
      </c>
      <c r="C746" s="19" t="s">
        <v>16796</v>
      </c>
      <c r="D746" s="38" t="s">
        <v>16106</v>
      </c>
      <c r="E746" s="38" t="s">
        <v>802</v>
      </c>
      <c r="F746" s="41" t="s">
        <v>801</v>
      </c>
      <c r="G746" s="19" t="s">
        <v>797</v>
      </c>
      <c r="H746" s="41">
        <v>3</v>
      </c>
      <c r="I746" s="41">
        <v>4</v>
      </c>
      <c r="J746" s="41">
        <v>10</v>
      </c>
      <c r="K746" s="44">
        <v>2</v>
      </c>
      <c r="L746" s="20">
        <v>1280694.6599999999</v>
      </c>
      <c r="M746" s="19" t="s">
        <v>11</v>
      </c>
      <c r="N746" s="28" t="s">
        <v>15953</v>
      </c>
    </row>
    <row r="747" spans="1:14" ht="30" x14ac:dyDescent="0.25">
      <c r="A747" s="27" t="s">
        <v>608</v>
      </c>
      <c r="B747" s="19" t="s">
        <v>17040</v>
      </c>
      <c r="C747" s="19" t="s">
        <v>16796</v>
      </c>
      <c r="D747" s="38" t="s">
        <v>16106</v>
      </c>
      <c r="E747" s="38" t="s">
        <v>803</v>
      </c>
      <c r="F747" s="41" t="s">
        <v>804</v>
      </c>
      <c r="G747" s="19" t="s">
        <v>721</v>
      </c>
      <c r="H747" s="41">
        <v>5</v>
      </c>
      <c r="I747" s="41">
        <v>4</v>
      </c>
      <c r="J747" s="41">
        <v>10</v>
      </c>
      <c r="K747" s="44">
        <v>3</v>
      </c>
      <c r="L747" s="20">
        <v>331220.13</v>
      </c>
      <c r="M747" s="19" t="s">
        <v>11</v>
      </c>
      <c r="N747" s="28" t="s">
        <v>15953</v>
      </c>
    </row>
    <row r="748" spans="1:14" ht="30" x14ac:dyDescent="0.25">
      <c r="A748" s="27" t="s">
        <v>608</v>
      </c>
      <c r="B748" s="19" t="s">
        <v>17040</v>
      </c>
      <c r="C748" s="19" t="s">
        <v>16796</v>
      </c>
      <c r="D748" s="38" t="s">
        <v>16106</v>
      </c>
      <c r="E748" s="38" t="s">
        <v>805</v>
      </c>
      <c r="F748" s="41" t="s">
        <v>806</v>
      </c>
      <c r="G748" s="19" t="s">
        <v>721</v>
      </c>
      <c r="H748" s="41">
        <v>5</v>
      </c>
      <c r="I748" s="41">
        <v>4</v>
      </c>
      <c r="J748" s="41">
        <v>10</v>
      </c>
      <c r="K748" s="44">
        <v>1</v>
      </c>
      <c r="L748" s="20">
        <v>213452.99</v>
      </c>
      <c r="M748" s="19" t="s">
        <v>11</v>
      </c>
      <c r="N748" s="28" t="s">
        <v>15953</v>
      </c>
    </row>
    <row r="749" spans="1:14" ht="30" x14ac:dyDescent="0.25">
      <c r="A749" s="27" t="s">
        <v>608</v>
      </c>
      <c r="B749" s="19" t="s">
        <v>17040</v>
      </c>
      <c r="C749" s="19" t="s">
        <v>16796</v>
      </c>
      <c r="D749" s="38" t="s">
        <v>16106</v>
      </c>
      <c r="E749" s="38" t="s">
        <v>807</v>
      </c>
      <c r="F749" s="41" t="s">
        <v>808</v>
      </c>
      <c r="G749" s="19" t="s">
        <v>721</v>
      </c>
      <c r="H749" s="41">
        <v>5</v>
      </c>
      <c r="I749" s="41">
        <v>4</v>
      </c>
      <c r="J749" s="41">
        <v>10</v>
      </c>
      <c r="K749" s="44">
        <v>1</v>
      </c>
      <c r="L749" s="20">
        <v>176650.73</v>
      </c>
      <c r="M749" s="19" t="s">
        <v>11</v>
      </c>
      <c r="N749" s="28" t="s">
        <v>15953</v>
      </c>
    </row>
    <row r="750" spans="1:14" ht="30" x14ac:dyDescent="0.25">
      <c r="A750" s="27" t="s">
        <v>608</v>
      </c>
      <c r="B750" s="19" t="s">
        <v>17040</v>
      </c>
      <c r="C750" s="19" t="s">
        <v>16796</v>
      </c>
      <c r="D750" s="38" t="s">
        <v>16106</v>
      </c>
      <c r="E750" s="38" t="s">
        <v>809</v>
      </c>
      <c r="F750" s="41" t="s">
        <v>810</v>
      </c>
      <c r="G750" s="19" t="s">
        <v>721</v>
      </c>
      <c r="H750" s="41">
        <v>5</v>
      </c>
      <c r="I750" s="41">
        <v>4</v>
      </c>
      <c r="J750" s="41">
        <v>10</v>
      </c>
      <c r="K750" s="44">
        <v>2</v>
      </c>
      <c r="L750" s="20">
        <v>573894.06000000006</v>
      </c>
      <c r="M750" s="19" t="s">
        <v>11</v>
      </c>
      <c r="N750" s="28" t="s">
        <v>15953</v>
      </c>
    </row>
    <row r="751" spans="1:14" ht="30" x14ac:dyDescent="0.25">
      <c r="A751" s="27" t="s">
        <v>608</v>
      </c>
      <c r="B751" s="19" t="s">
        <v>17040</v>
      </c>
      <c r="C751" s="19" t="s">
        <v>16796</v>
      </c>
      <c r="D751" s="38" t="s">
        <v>16106</v>
      </c>
      <c r="E751" s="38" t="s">
        <v>811</v>
      </c>
      <c r="F751" s="41" t="s">
        <v>812</v>
      </c>
      <c r="G751" s="19" t="s">
        <v>721</v>
      </c>
      <c r="H751" s="41">
        <v>5</v>
      </c>
      <c r="I751" s="41">
        <v>4</v>
      </c>
      <c r="J751" s="41">
        <v>10</v>
      </c>
      <c r="K751" s="44">
        <v>2</v>
      </c>
      <c r="L751" s="20">
        <v>213452.96</v>
      </c>
      <c r="M751" s="19" t="s">
        <v>11</v>
      </c>
      <c r="N751" s="28" t="s">
        <v>15953</v>
      </c>
    </row>
    <row r="752" spans="1:14" ht="30" x14ac:dyDescent="0.25">
      <c r="A752" s="27" t="s">
        <v>608</v>
      </c>
      <c r="B752" s="19" t="s">
        <v>17040</v>
      </c>
      <c r="C752" s="19" t="s">
        <v>16796</v>
      </c>
      <c r="D752" s="38" t="s">
        <v>16106</v>
      </c>
      <c r="E752" s="38" t="s">
        <v>813</v>
      </c>
      <c r="F752" s="41" t="s">
        <v>814</v>
      </c>
      <c r="G752" s="19" t="s">
        <v>721</v>
      </c>
      <c r="H752" s="41">
        <v>5</v>
      </c>
      <c r="I752" s="41">
        <v>4</v>
      </c>
      <c r="J752" s="41">
        <v>10</v>
      </c>
      <c r="K752" s="44">
        <v>1</v>
      </c>
      <c r="L752" s="20">
        <v>241131.96</v>
      </c>
      <c r="M752" s="19" t="s">
        <v>11</v>
      </c>
      <c r="N752" s="28" t="s">
        <v>15953</v>
      </c>
    </row>
    <row r="753" spans="1:14" ht="30" x14ac:dyDescent="0.25">
      <c r="A753" s="27" t="s">
        <v>608</v>
      </c>
      <c r="B753" s="19" t="s">
        <v>17040</v>
      </c>
      <c r="C753" s="19" t="s">
        <v>16796</v>
      </c>
      <c r="D753" s="38" t="s">
        <v>16106</v>
      </c>
      <c r="E753" s="38" t="s">
        <v>815</v>
      </c>
      <c r="F753" s="41" t="s">
        <v>814</v>
      </c>
      <c r="G753" s="19" t="s">
        <v>721</v>
      </c>
      <c r="H753" s="41">
        <v>5</v>
      </c>
      <c r="I753" s="41">
        <v>4</v>
      </c>
      <c r="J753" s="41">
        <v>10</v>
      </c>
      <c r="K753" s="44">
        <v>1</v>
      </c>
      <c r="L753" s="20">
        <v>374139.57</v>
      </c>
      <c r="M753" s="19" t="s">
        <v>11</v>
      </c>
      <c r="N753" s="28" t="s">
        <v>15953</v>
      </c>
    </row>
    <row r="754" spans="1:14" ht="30" x14ac:dyDescent="0.25">
      <c r="A754" s="27" t="s">
        <v>608</v>
      </c>
      <c r="B754" s="19" t="s">
        <v>17040</v>
      </c>
      <c r="C754" s="19" t="s">
        <v>16796</v>
      </c>
      <c r="D754" s="38" t="s">
        <v>16106</v>
      </c>
      <c r="E754" s="38" t="s">
        <v>816</v>
      </c>
      <c r="F754" s="41" t="s">
        <v>814</v>
      </c>
      <c r="G754" s="19" t="s">
        <v>721</v>
      </c>
      <c r="H754" s="41">
        <v>5</v>
      </c>
      <c r="I754" s="41">
        <v>4</v>
      </c>
      <c r="J754" s="41">
        <v>10</v>
      </c>
      <c r="K754" s="44">
        <v>1</v>
      </c>
      <c r="L754" s="20">
        <v>3082041.91</v>
      </c>
      <c r="M754" s="19" t="s">
        <v>11</v>
      </c>
      <c r="N754" s="28" t="s">
        <v>15953</v>
      </c>
    </row>
    <row r="755" spans="1:14" ht="30" x14ac:dyDescent="0.25">
      <c r="A755" s="27" t="s">
        <v>608</v>
      </c>
      <c r="B755" s="19" t="s">
        <v>17040</v>
      </c>
      <c r="C755" s="19" t="s">
        <v>16796</v>
      </c>
      <c r="D755" s="38" t="s">
        <v>16106</v>
      </c>
      <c r="E755" s="38" t="s">
        <v>817</v>
      </c>
      <c r="F755" s="41" t="s">
        <v>818</v>
      </c>
      <c r="G755" s="19" t="s">
        <v>721</v>
      </c>
      <c r="H755" s="41">
        <v>5</v>
      </c>
      <c r="I755" s="41">
        <v>4</v>
      </c>
      <c r="J755" s="41">
        <v>10</v>
      </c>
      <c r="K755" s="44">
        <v>1</v>
      </c>
      <c r="L755" s="20">
        <v>247409.99</v>
      </c>
      <c r="M755" s="19" t="s">
        <v>11</v>
      </c>
      <c r="N755" s="28" t="s">
        <v>15953</v>
      </c>
    </row>
    <row r="756" spans="1:14" ht="30" x14ac:dyDescent="0.25">
      <c r="A756" s="27" t="s">
        <v>608</v>
      </c>
      <c r="B756" s="19" t="s">
        <v>17040</v>
      </c>
      <c r="C756" s="19" t="s">
        <v>16796</v>
      </c>
      <c r="D756" s="38" t="s">
        <v>16106</v>
      </c>
      <c r="E756" s="38" t="s">
        <v>819</v>
      </c>
      <c r="F756" s="41" t="s">
        <v>820</v>
      </c>
      <c r="G756" s="19" t="s">
        <v>721</v>
      </c>
      <c r="H756" s="41">
        <v>5</v>
      </c>
      <c r="I756" s="41">
        <v>4</v>
      </c>
      <c r="J756" s="41">
        <v>10</v>
      </c>
      <c r="K756" s="44">
        <v>1</v>
      </c>
      <c r="L756" s="20">
        <v>340188.73</v>
      </c>
      <c r="M756" s="19" t="s">
        <v>11</v>
      </c>
      <c r="N756" s="28" t="s">
        <v>15953</v>
      </c>
    </row>
    <row r="757" spans="1:14" ht="30" x14ac:dyDescent="0.25">
      <c r="A757" s="27" t="s">
        <v>608</v>
      </c>
      <c r="B757" s="19" t="s">
        <v>17040</v>
      </c>
      <c r="C757" s="19" t="s">
        <v>16796</v>
      </c>
      <c r="D757" s="38" t="s">
        <v>16106</v>
      </c>
      <c r="E757" s="38" t="s">
        <v>821</v>
      </c>
      <c r="F757" s="41" t="s">
        <v>822</v>
      </c>
      <c r="G757" s="19" t="s">
        <v>721</v>
      </c>
      <c r="H757" s="41">
        <v>5</v>
      </c>
      <c r="I757" s="41">
        <v>4</v>
      </c>
      <c r="J757" s="41">
        <v>10</v>
      </c>
      <c r="K757" s="44">
        <v>1</v>
      </c>
      <c r="L757" s="20">
        <v>247409.99</v>
      </c>
      <c r="M757" s="19" t="s">
        <v>11</v>
      </c>
      <c r="N757" s="28" t="s">
        <v>15953</v>
      </c>
    </row>
    <row r="758" spans="1:14" ht="30" x14ac:dyDescent="0.25">
      <c r="A758" s="27" t="s">
        <v>608</v>
      </c>
      <c r="B758" s="19" t="s">
        <v>17040</v>
      </c>
      <c r="C758" s="19" t="s">
        <v>16796</v>
      </c>
      <c r="D758" s="38" t="s">
        <v>16106</v>
      </c>
      <c r="E758" s="38" t="s">
        <v>823</v>
      </c>
      <c r="F758" s="41" t="s">
        <v>824</v>
      </c>
      <c r="G758" s="19" t="s">
        <v>721</v>
      </c>
      <c r="H758" s="41">
        <v>5</v>
      </c>
      <c r="I758" s="41">
        <v>4</v>
      </c>
      <c r="J758" s="41">
        <v>10</v>
      </c>
      <c r="K758" s="44">
        <v>2</v>
      </c>
      <c r="L758" s="20">
        <v>603409.46</v>
      </c>
      <c r="M758" s="19" t="s">
        <v>11</v>
      </c>
      <c r="N758" s="28" t="s">
        <v>15953</v>
      </c>
    </row>
    <row r="759" spans="1:14" ht="30" x14ac:dyDescent="0.25">
      <c r="A759" s="27" t="s">
        <v>608</v>
      </c>
      <c r="B759" s="19" t="s">
        <v>17040</v>
      </c>
      <c r="C759" s="19" t="s">
        <v>16796</v>
      </c>
      <c r="D759" s="38" t="s">
        <v>16106</v>
      </c>
      <c r="E759" s="38" t="s">
        <v>825</v>
      </c>
      <c r="F759" s="41" t="s">
        <v>826</v>
      </c>
      <c r="G759" s="19" t="s">
        <v>611</v>
      </c>
      <c r="H759" s="41">
        <v>4</v>
      </c>
      <c r="I759" s="41">
        <v>4</v>
      </c>
      <c r="J759" s="41">
        <v>10</v>
      </c>
      <c r="K759" s="44">
        <v>8</v>
      </c>
      <c r="L759" s="20">
        <v>61880</v>
      </c>
      <c r="M759" s="19" t="s">
        <v>11</v>
      </c>
      <c r="N759" s="28" t="s">
        <v>15953</v>
      </c>
    </row>
    <row r="760" spans="1:14" ht="30" x14ac:dyDescent="0.25">
      <c r="A760" s="27" t="s">
        <v>608</v>
      </c>
      <c r="B760" s="19" t="s">
        <v>17040</v>
      </c>
      <c r="C760" s="19" t="s">
        <v>16796</v>
      </c>
      <c r="D760" s="38" t="s">
        <v>16106</v>
      </c>
      <c r="E760" s="38" t="s">
        <v>827</v>
      </c>
      <c r="F760" s="41" t="s">
        <v>828</v>
      </c>
      <c r="G760" s="19" t="s">
        <v>721</v>
      </c>
      <c r="H760" s="41">
        <v>5</v>
      </c>
      <c r="I760" s="41">
        <v>4</v>
      </c>
      <c r="J760" s="41">
        <v>10</v>
      </c>
      <c r="K760" s="44">
        <v>3</v>
      </c>
      <c r="L760" s="20">
        <v>2119808.8199999998</v>
      </c>
      <c r="M760" s="19" t="s">
        <v>11</v>
      </c>
      <c r="N760" s="28" t="s">
        <v>15953</v>
      </c>
    </row>
    <row r="761" spans="1:14" ht="45" x14ac:dyDescent="0.25">
      <c r="A761" s="27" t="s">
        <v>608</v>
      </c>
      <c r="B761" s="19" t="s">
        <v>17040</v>
      </c>
      <c r="C761" s="19" t="s">
        <v>16796</v>
      </c>
      <c r="D761" s="38" t="s">
        <v>16106</v>
      </c>
      <c r="E761" s="38" t="s">
        <v>829</v>
      </c>
      <c r="F761" s="41" t="s">
        <v>830</v>
      </c>
      <c r="G761" s="19" t="s">
        <v>721</v>
      </c>
      <c r="H761" s="41">
        <v>5</v>
      </c>
      <c r="I761" s="41">
        <v>4</v>
      </c>
      <c r="J761" s="41">
        <v>10</v>
      </c>
      <c r="K761" s="44">
        <v>4</v>
      </c>
      <c r="L761" s="20">
        <v>112703.2</v>
      </c>
      <c r="M761" s="19" t="s">
        <v>11</v>
      </c>
      <c r="N761" s="28" t="s">
        <v>15953</v>
      </c>
    </row>
    <row r="762" spans="1:14" ht="30" x14ac:dyDescent="0.25">
      <c r="A762" s="27" t="s">
        <v>608</v>
      </c>
      <c r="B762" s="19" t="s">
        <v>17040</v>
      </c>
      <c r="C762" s="19" t="s">
        <v>16796</v>
      </c>
      <c r="D762" s="38" t="s">
        <v>16106</v>
      </c>
      <c r="E762" s="38" t="s">
        <v>831</v>
      </c>
      <c r="F762" s="41" t="s">
        <v>832</v>
      </c>
      <c r="G762" s="19" t="s">
        <v>721</v>
      </c>
      <c r="H762" s="41">
        <v>5</v>
      </c>
      <c r="I762" s="41">
        <v>4</v>
      </c>
      <c r="J762" s="41">
        <v>10</v>
      </c>
      <c r="K762" s="44">
        <v>3</v>
      </c>
      <c r="L762" s="20">
        <v>79227.87</v>
      </c>
      <c r="M762" s="19" t="s">
        <v>11</v>
      </c>
      <c r="N762" s="28" t="s">
        <v>15953</v>
      </c>
    </row>
    <row r="763" spans="1:14" ht="30" x14ac:dyDescent="0.25">
      <c r="A763" s="27" t="s">
        <v>608</v>
      </c>
      <c r="B763" s="19" t="s">
        <v>17040</v>
      </c>
      <c r="C763" s="19" t="s">
        <v>16796</v>
      </c>
      <c r="D763" s="38" t="s">
        <v>16106</v>
      </c>
      <c r="E763" s="38" t="s">
        <v>833</v>
      </c>
      <c r="F763" s="41" t="s">
        <v>834</v>
      </c>
      <c r="G763" s="19" t="s">
        <v>721</v>
      </c>
      <c r="H763" s="41">
        <v>5</v>
      </c>
      <c r="I763" s="41">
        <v>4</v>
      </c>
      <c r="J763" s="41">
        <v>10</v>
      </c>
      <c r="K763" s="44">
        <v>3</v>
      </c>
      <c r="L763" s="20">
        <v>40375.74</v>
      </c>
      <c r="M763" s="19" t="s">
        <v>11</v>
      </c>
      <c r="N763" s="28" t="s">
        <v>15953</v>
      </c>
    </row>
    <row r="764" spans="1:14" ht="45" x14ac:dyDescent="0.25">
      <c r="A764" s="27" t="s">
        <v>608</v>
      </c>
      <c r="B764" s="19" t="s">
        <v>17040</v>
      </c>
      <c r="C764" s="19" t="s">
        <v>16796</v>
      </c>
      <c r="D764" s="38" t="s">
        <v>16106</v>
      </c>
      <c r="E764" s="38" t="s">
        <v>835</v>
      </c>
      <c r="F764" s="41" t="s">
        <v>836</v>
      </c>
      <c r="G764" s="19" t="s">
        <v>721</v>
      </c>
      <c r="H764" s="41">
        <v>5</v>
      </c>
      <c r="I764" s="41">
        <v>4</v>
      </c>
      <c r="J764" s="41">
        <v>10</v>
      </c>
      <c r="K764" s="44">
        <v>20</v>
      </c>
      <c r="L764" s="20">
        <v>1270118.6000000001</v>
      </c>
      <c r="M764" s="19" t="s">
        <v>11</v>
      </c>
      <c r="N764" s="28" t="s">
        <v>15953</v>
      </c>
    </row>
    <row r="765" spans="1:14" ht="45" x14ac:dyDescent="0.25">
      <c r="A765" s="27" t="s">
        <v>608</v>
      </c>
      <c r="B765" s="19" t="s">
        <v>17040</v>
      </c>
      <c r="C765" s="19" t="s">
        <v>16796</v>
      </c>
      <c r="D765" s="38" t="s">
        <v>16106</v>
      </c>
      <c r="E765" s="38" t="s">
        <v>837</v>
      </c>
      <c r="F765" s="41" t="s">
        <v>808</v>
      </c>
      <c r="G765" s="19" t="s">
        <v>721</v>
      </c>
      <c r="H765" s="41">
        <v>5</v>
      </c>
      <c r="I765" s="41">
        <v>4</v>
      </c>
      <c r="J765" s="41">
        <v>10</v>
      </c>
      <c r="K765" s="44">
        <v>2</v>
      </c>
      <c r="L765" s="20">
        <v>844758.54</v>
      </c>
      <c r="M765" s="19" t="s">
        <v>11</v>
      </c>
      <c r="N765" s="28" t="s">
        <v>15953</v>
      </c>
    </row>
    <row r="766" spans="1:14" ht="30" x14ac:dyDescent="0.25">
      <c r="A766" s="27" t="s">
        <v>608</v>
      </c>
      <c r="B766" s="19" t="s">
        <v>17040</v>
      </c>
      <c r="C766" s="19" t="s">
        <v>16796</v>
      </c>
      <c r="D766" s="38" t="s">
        <v>16106</v>
      </c>
      <c r="E766" s="38" t="s">
        <v>838</v>
      </c>
      <c r="F766" s="41" t="s">
        <v>839</v>
      </c>
      <c r="G766" s="19" t="s">
        <v>721</v>
      </c>
      <c r="H766" s="41">
        <v>5</v>
      </c>
      <c r="I766" s="41">
        <v>4</v>
      </c>
      <c r="J766" s="41">
        <v>10</v>
      </c>
      <c r="K766" s="44">
        <v>3</v>
      </c>
      <c r="L766" s="20">
        <v>441626.85000000003</v>
      </c>
      <c r="M766" s="19" t="s">
        <v>11</v>
      </c>
      <c r="N766" s="28" t="s">
        <v>15953</v>
      </c>
    </row>
    <row r="767" spans="1:14" ht="30" x14ac:dyDescent="0.25">
      <c r="A767" s="27" t="s">
        <v>608</v>
      </c>
      <c r="B767" s="19" t="s">
        <v>17040</v>
      </c>
      <c r="C767" s="19" t="s">
        <v>16796</v>
      </c>
      <c r="D767" s="38" t="s">
        <v>16106</v>
      </c>
      <c r="E767" s="38" t="s">
        <v>840</v>
      </c>
      <c r="F767" s="41" t="s">
        <v>841</v>
      </c>
      <c r="G767" s="19" t="s">
        <v>721</v>
      </c>
      <c r="H767" s="41">
        <v>5</v>
      </c>
      <c r="I767" s="41">
        <v>4</v>
      </c>
      <c r="J767" s="41">
        <v>10</v>
      </c>
      <c r="K767" s="44">
        <v>3</v>
      </c>
      <c r="L767" s="20">
        <v>238213.5</v>
      </c>
      <c r="M767" s="19" t="s">
        <v>11</v>
      </c>
      <c r="N767" s="28" t="s">
        <v>15953</v>
      </c>
    </row>
    <row r="768" spans="1:14" ht="45" x14ac:dyDescent="0.25">
      <c r="A768" s="27" t="s">
        <v>608</v>
      </c>
      <c r="B768" s="19" t="s">
        <v>17040</v>
      </c>
      <c r="C768" s="19" t="s">
        <v>16796</v>
      </c>
      <c r="D768" s="38" t="s">
        <v>16106</v>
      </c>
      <c r="E768" s="38" t="s">
        <v>842</v>
      </c>
      <c r="F768" s="41" t="s">
        <v>843</v>
      </c>
      <c r="G768" s="19" t="s">
        <v>721</v>
      </c>
      <c r="H768" s="41">
        <v>5</v>
      </c>
      <c r="I768" s="41">
        <v>4</v>
      </c>
      <c r="J768" s="41">
        <v>10</v>
      </c>
      <c r="K768" s="44">
        <v>2</v>
      </c>
      <c r="L768" s="20">
        <v>573894.06000000006</v>
      </c>
      <c r="M768" s="19" t="s">
        <v>11</v>
      </c>
      <c r="N768" s="28" t="s">
        <v>15953</v>
      </c>
    </row>
    <row r="769" spans="1:14" ht="30" x14ac:dyDescent="0.25">
      <c r="A769" s="27" t="s">
        <v>608</v>
      </c>
      <c r="B769" s="19" t="s">
        <v>17040</v>
      </c>
      <c r="C769" s="19" t="s">
        <v>16796</v>
      </c>
      <c r="D769" s="38" t="s">
        <v>16106</v>
      </c>
      <c r="E769" s="38" t="s">
        <v>844</v>
      </c>
      <c r="F769" s="41" t="s">
        <v>845</v>
      </c>
      <c r="G769" s="19" t="s">
        <v>721</v>
      </c>
      <c r="H769" s="41">
        <v>5</v>
      </c>
      <c r="I769" s="41">
        <v>4</v>
      </c>
      <c r="J769" s="41">
        <v>10</v>
      </c>
      <c r="K769" s="44">
        <v>1</v>
      </c>
      <c r="L769" s="20">
        <v>476073.72</v>
      </c>
      <c r="M769" s="19" t="s">
        <v>11</v>
      </c>
      <c r="N769" s="28" t="s">
        <v>15953</v>
      </c>
    </row>
    <row r="770" spans="1:14" ht="45" x14ac:dyDescent="0.25">
      <c r="A770" s="27" t="s">
        <v>608</v>
      </c>
      <c r="B770" s="19" t="s">
        <v>17040</v>
      </c>
      <c r="C770" s="19" t="s">
        <v>16796</v>
      </c>
      <c r="D770" s="38" t="s">
        <v>16106</v>
      </c>
      <c r="E770" s="38" t="s">
        <v>846</v>
      </c>
      <c r="F770" s="41" t="s">
        <v>847</v>
      </c>
      <c r="G770" s="19" t="s">
        <v>721</v>
      </c>
      <c r="H770" s="41">
        <v>5</v>
      </c>
      <c r="I770" s="41">
        <v>4</v>
      </c>
      <c r="J770" s="41">
        <v>10</v>
      </c>
      <c r="K770" s="44">
        <v>2</v>
      </c>
      <c r="L770" s="20">
        <v>412185.04</v>
      </c>
      <c r="M770" s="19" t="s">
        <v>11</v>
      </c>
      <c r="N770" s="28" t="s">
        <v>15953</v>
      </c>
    </row>
    <row r="771" spans="1:14" ht="30" x14ac:dyDescent="0.25">
      <c r="A771" s="27" t="s">
        <v>608</v>
      </c>
      <c r="B771" s="19" t="s">
        <v>17040</v>
      </c>
      <c r="C771" s="19" t="s">
        <v>16796</v>
      </c>
      <c r="D771" s="38" t="s">
        <v>16106</v>
      </c>
      <c r="E771" s="38" t="s">
        <v>848</v>
      </c>
      <c r="F771" s="41" t="s">
        <v>849</v>
      </c>
      <c r="G771" s="19" t="s">
        <v>721</v>
      </c>
      <c r="H771" s="41">
        <v>5</v>
      </c>
      <c r="I771" s="41">
        <v>4</v>
      </c>
      <c r="J771" s="41">
        <v>10</v>
      </c>
      <c r="K771" s="44">
        <v>2</v>
      </c>
      <c r="L771" s="20">
        <v>191371.64</v>
      </c>
      <c r="M771" s="19" t="s">
        <v>11</v>
      </c>
      <c r="N771" s="28" t="s">
        <v>15953</v>
      </c>
    </row>
    <row r="772" spans="1:14" ht="30" x14ac:dyDescent="0.25">
      <c r="A772" s="27" t="s">
        <v>608</v>
      </c>
      <c r="B772" s="19" t="s">
        <v>17040</v>
      </c>
      <c r="C772" s="19" t="s">
        <v>16796</v>
      </c>
      <c r="D772" s="38" t="s">
        <v>16106</v>
      </c>
      <c r="E772" s="38" t="s">
        <v>850</v>
      </c>
      <c r="F772" s="41" t="s">
        <v>851</v>
      </c>
      <c r="G772" s="19" t="s">
        <v>721</v>
      </c>
      <c r="H772" s="41">
        <v>5</v>
      </c>
      <c r="I772" s="41">
        <v>4</v>
      </c>
      <c r="J772" s="41">
        <v>10</v>
      </c>
      <c r="K772" s="44">
        <v>2</v>
      </c>
      <c r="L772" s="20">
        <v>573894.06000000006</v>
      </c>
      <c r="M772" s="19" t="s">
        <v>11</v>
      </c>
      <c r="N772" s="28" t="s">
        <v>15953</v>
      </c>
    </row>
    <row r="773" spans="1:14" ht="45" x14ac:dyDescent="0.25">
      <c r="A773" s="27" t="s">
        <v>608</v>
      </c>
      <c r="B773" s="19" t="s">
        <v>17040</v>
      </c>
      <c r="C773" s="19" t="s">
        <v>16796</v>
      </c>
      <c r="D773" s="38" t="s">
        <v>16106</v>
      </c>
      <c r="E773" s="38" t="s">
        <v>852</v>
      </c>
      <c r="F773" s="41" t="s">
        <v>853</v>
      </c>
      <c r="G773" s="19" t="s">
        <v>721</v>
      </c>
      <c r="H773" s="41">
        <v>5</v>
      </c>
      <c r="I773" s="41">
        <v>4</v>
      </c>
      <c r="J773" s="41">
        <v>10</v>
      </c>
      <c r="K773" s="44">
        <v>2</v>
      </c>
      <c r="L773" s="20">
        <v>51052.08</v>
      </c>
      <c r="M773" s="19" t="s">
        <v>11</v>
      </c>
      <c r="N773" s="28" t="s">
        <v>15953</v>
      </c>
    </row>
    <row r="774" spans="1:14" ht="30" x14ac:dyDescent="0.25">
      <c r="A774" s="27" t="s">
        <v>608</v>
      </c>
      <c r="B774" s="19" t="s">
        <v>17040</v>
      </c>
      <c r="C774" s="19" t="s">
        <v>16796</v>
      </c>
      <c r="D774" s="38" t="s">
        <v>16106</v>
      </c>
      <c r="E774" s="38" t="s">
        <v>854</v>
      </c>
      <c r="F774" s="41">
        <v>27112702</v>
      </c>
      <c r="G774" s="19" t="s">
        <v>16737</v>
      </c>
      <c r="H774" s="41">
        <v>6</v>
      </c>
      <c r="I774" s="41"/>
      <c r="J774" s="41">
        <v>10</v>
      </c>
      <c r="K774" s="44">
        <v>1</v>
      </c>
      <c r="L774" s="20">
        <v>592500</v>
      </c>
      <c r="M774" s="19" t="s">
        <v>11</v>
      </c>
      <c r="N774" s="28" t="s">
        <v>15953</v>
      </c>
    </row>
    <row r="775" spans="1:14" ht="30" x14ac:dyDescent="0.25">
      <c r="A775" s="27" t="s">
        <v>608</v>
      </c>
      <c r="B775" s="19" t="s">
        <v>17040</v>
      </c>
      <c r="C775" s="19" t="s">
        <v>16796</v>
      </c>
      <c r="D775" s="38" t="s">
        <v>16106</v>
      </c>
      <c r="E775" s="38" t="s">
        <v>855</v>
      </c>
      <c r="F775" s="41">
        <v>72151002</v>
      </c>
      <c r="G775" s="19" t="s">
        <v>611</v>
      </c>
      <c r="H775" s="41">
        <v>6</v>
      </c>
      <c r="I775" s="41"/>
      <c r="J775" s="41">
        <v>10</v>
      </c>
      <c r="K775" s="44">
        <v>1</v>
      </c>
      <c r="L775" s="20">
        <v>75000000</v>
      </c>
      <c r="M775" s="19" t="s">
        <v>15954</v>
      </c>
      <c r="N775" s="28" t="s">
        <v>15953</v>
      </c>
    </row>
    <row r="776" spans="1:14" ht="30" x14ac:dyDescent="0.25">
      <c r="A776" s="27" t="s">
        <v>608</v>
      </c>
      <c r="B776" s="19" t="s">
        <v>17040</v>
      </c>
      <c r="C776" s="19" t="s">
        <v>16796</v>
      </c>
      <c r="D776" s="38" t="s">
        <v>16106</v>
      </c>
      <c r="E776" s="38" t="s">
        <v>856</v>
      </c>
      <c r="F776" s="41">
        <v>72153208</v>
      </c>
      <c r="G776" s="19" t="s">
        <v>611</v>
      </c>
      <c r="H776" s="41">
        <v>6</v>
      </c>
      <c r="I776" s="41"/>
      <c r="J776" s="41">
        <v>10</v>
      </c>
      <c r="K776" s="44">
        <v>1</v>
      </c>
      <c r="L776" s="20">
        <v>24365000</v>
      </c>
      <c r="M776" s="19" t="s">
        <v>15954</v>
      </c>
      <c r="N776" s="28" t="s">
        <v>15953</v>
      </c>
    </row>
    <row r="777" spans="1:14" ht="30" x14ac:dyDescent="0.25">
      <c r="A777" s="27" t="s">
        <v>608</v>
      </c>
      <c r="B777" s="19" t="s">
        <v>17040</v>
      </c>
      <c r="C777" s="19" t="s">
        <v>16796</v>
      </c>
      <c r="D777" s="38" t="s">
        <v>16106</v>
      </c>
      <c r="E777" s="38" t="s">
        <v>857</v>
      </c>
      <c r="F777" s="41" t="s">
        <v>814</v>
      </c>
      <c r="G777" s="19" t="s">
        <v>721</v>
      </c>
      <c r="H777" s="41">
        <v>5</v>
      </c>
      <c r="I777" s="41">
        <v>4</v>
      </c>
      <c r="J777" s="41">
        <v>16</v>
      </c>
      <c r="K777" s="44">
        <v>1</v>
      </c>
      <c r="L777" s="20">
        <v>2944178.89</v>
      </c>
      <c r="M777" s="19" t="s">
        <v>11</v>
      </c>
      <c r="N777" s="28" t="s">
        <v>15953</v>
      </c>
    </row>
    <row r="778" spans="1:14" ht="30" x14ac:dyDescent="0.25">
      <c r="A778" s="27" t="s">
        <v>608</v>
      </c>
      <c r="B778" s="19" t="s">
        <v>17040</v>
      </c>
      <c r="C778" s="19" t="s">
        <v>16796</v>
      </c>
      <c r="D778" s="38" t="s">
        <v>16106</v>
      </c>
      <c r="E778" s="38" t="s">
        <v>858</v>
      </c>
      <c r="F778" s="41" t="s">
        <v>806</v>
      </c>
      <c r="G778" s="19" t="s">
        <v>721</v>
      </c>
      <c r="H778" s="41">
        <v>5</v>
      </c>
      <c r="I778" s="41">
        <v>4</v>
      </c>
      <c r="J778" s="41">
        <v>16</v>
      </c>
      <c r="K778" s="44">
        <v>8</v>
      </c>
      <c r="L778" s="20">
        <v>853811.76</v>
      </c>
      <c r="M778" s="19" t="s">
        <v>15963</v>
      </c>
      <c r="N778" s="28" t="s">
        <v>15953</v>
      </c>
    </row>
    <row r="779" spans="1:14" ht="30" x14ac:dyDescent="0.25">
      <c r="A779" s="27" t="s">
        <v>608</v>
      </c>
      <c r="B779" s="19" t="s">
        <v>17040</v>
      </c>
      <c r="C779" s="19" t="s">
        <v>16796</v>
      </c>
      <c r="D779" s="38" t="s">
        <v>16106</v>
      </c>
      <c r="E779" s="38" t="s">
        <v>859</v>
      </c>
      <c r="F779" s="41" t="s">
        <v>860</v>
      </c>
      <c r="G779" s="19" t="s">
        <v>721</v>
      </c>
      <c r="H779" s="41">
        <v>5</v>
      </c>
      <c r="I779" s="41">
        <v>4</v>
      </c>
      <c r="J779" s="41">
        <v>16</v>
      </c>
      <c r="K779" s="44">
        <v>1</v>
      </c>
      <c r="L779" s="20">
        <v>1840111.83</v>
      </c>
      <c r="M779" s="19" t="s">
        <v>11</v>
      </c>
      <c r="N779" s="28" t="s">
        <v>15953</v>
      </c>
    </row>
    <row r="780" spans="1:14" ht="45" x14ac:dyDescent="0.25">
      <c r="A780" s="27" t="s">
        <v>608</v>
      </c>
      <c r="B780" s="19" t="s">
        <v>17040</v>
      </c>
      <c r="C780" s="19" t="s">
        <v>16796</v>
      </c>
      <c r="D780" s="38" t="s">
        <v>16106</v>
      </c>
      <c r="E780" s="38" t="s">
        <v>861</v>
      </c>
      <c r="F780" s="41" t="s">
        <v>862</v>
      </c>
      <c r="G780" s="19" t="s">
        <v>721</v>
      </c>
      <c r="H780" s="41">
        <v>5</v>
      </c>
      <c r="I780" s="41">
        <v>4</v>
      </c>
      <c r="J780" s="41">
        <v>16</v>
      </c>
      <c r="K780" s="44">
        <v>8</v>
      </c>
      <c r="L780" s="20">
        <v>677161.28</v>
      </c>
      <c r="M780" s="19" t="s">
        <v>11</v>
      </c>
      <c r="N780" s="28" t="s">
        <v>15953</v>
      </c>
    </row>
    <row r="781" spans="1:14" ht="30" x14ac:dyDescent="0.25">
      <c r="A781" s="27" t="s">
        <v>608</v>
      </c>
      <c r="B781" s="19" t="s">
        <v>17040</v>
      </c>
      <c r="C781" s="19" t="s">
        <v>16796</v>
      </c>
      <c r="D781" s="38" t="s">
        <v>16106</v>
      </c>
      <c r="E781" s="38" t="s">
        <v>863</v>
      </c>
      <c r="F781" s="41">
        <v>0</v>
      </c>
      <c r="G781" s="19" t="s">
        <v>721</v>
      </c>
      <c r="H781" s="41">
        <v>5</v>
      </c>
      <c r="I781" s="41">
        <v>4</v>
      </c>
      <c r="J781" s="41">
        <v>16</v>
      </c>
      <c r="K781" s="44">
        <v>1</v>
      </c>
      <c r="L781" s="20">
        <v>849736.24000000022</v>
      </c>
      <c r="M781" s="19" t="s">
        <v>15954</v>
      </c>
      <c r="N781" s="28" t="s">
        <v>15953</v>
      </c>
    </row>
    <row r="782" spans="1:14" ht="30" x14ac:dyDescent="0.25">
      <c r="A782" s="27" t="s">
        <v>608</v>
      </c>
      <c r="B782" s="19" t="s">
        <v>17040</v>
      </c>
      <c r="C782" s="19" t="s">
        <v>16827</v>
      </c>
      <c r="D782" s="38" t="s">
        <v>16137</v>
      </c>
      <c r="E782" s="38" t="s">
        <v>864</v>
      </c>
      <c r="F782" s="41" t="s">
        <v>865</v>
      </c>
      <c r="G782" s="19" t="s">
        <v>721</v>
      </c>
      <c r="H782" s="41">
        <v>5</v>
      </c>
      <c r="I782" s="41">
        <v>4</v>
      </c>
      <c r="J782" s="41">
        <v>10</v>
      </c>
      <c r="K782" s="44">
        <v>1</v>
      </c>
      <c r="L782" s="20">
        <v>178049.22</v>
      </c>
      <c r="M782" s="19" t="s">
        <v>11</v>
      </c>
      <c r="N782" s="28" t="s">
        <v>15953</v>
      </c>
    </row>
    <row r="783" spans="1:14" ht="30" x14ac:dyDescent="0.25">
      <c r="A783" s="27" t="s">
        <v>608</v>
      </c>
      <c r="B783" s="19" t="s">
        <v>17040</v>
      </c>
      <c r="C783" s="19" t="s">
        <v>16827</v>
      </c>
      <c r="D783" s="38" t="s">
        <v>16137</v>
      </c>
      <c r="E783" s="38" t="s">
        <v>866</v>
      </c>
      <c r="F783" s="41" t="s">
        <v>867</v>
      </c>
      <c r="G783" s="19" t="s">
        <v>611</v>
      </c>
      <c r="H783" s="41">
        <v>2</v>
      </c>
      <c r="I783" s="41">
        <v>4</v>
      </c>
      <c r="J783" s="41">
        <v>10</v>
      </c>
      <c r="K783" s="44">
        <v>4</v>
      </c>
      <c r="L783" s="20">
        <v>6800000</v>
      </c>
      <c r="M783" s="19" t="s">
        <v>11</v>
      </c>
      <c r="N783" s="28" t="s">
        <v>15953</v>
      </c>
    </row>
    <row r="784" spans="1:14" ht="30" x14ac:dyDescent="0.25">
      <c r="A784" s="27" t="s">
        <v>608</v>
      </c>
      <c r="B784" s="19" t="s">
        <v>17040</v>
      </c>
      <c r="C784" s="19" t="s">
        <v>16827</v>
      </c>
      <c r="D784" s="38" t="s">
        <v>16137</v>
      </c>
      <c r="E784" s="38" t="s">
        <v>868</v>
      </c>
      <c r="F784" s="41" t="s">
        <v>867</v>
      </c>
      <c r="G784" s="19" t="s">
        <v>611</v>
      </c>
      <c r="H784" s="41">
        <v>2</v>
      </c>
      <c r="I784" s="41">
        <v>4</v>
      </c>
      <c r="J784" s="41">
        <v>10</v>
      </c>
      <c r="K784" s="44">
        <v>1</v>
      </c>
      <c r="L784" s="20">
        <v>4800000</v>
      </c>
      <c r="M784" s="19" t="s">
        <v>11</v>
      </c>
      <c r="N784" s="28" t="s">
        <v>15953</v>
      </c>
    </row>
    <row r="785" spans="1:14" ht="30" x14ac:dyDescent="0.25">
      <c r="A785" s="27" t="s">
        <v>608</v>
      </c>
      <c r="B785" s="19" t="s">
        <v>17040</v>
      </c>
      <c r="C785" s="19" t="s">
        <v>16827</v>
      </c>
      <c r="D785" s="38" t="s">
        <v>16137</v>
      </c>
      <c r="E785" s="38" t="s">
        <v>869</v>
      </c>
      <c r="F785" s="41">
        <v>47111501</v>
      </c>
      <c r="G785" s="19" t="s">
        <v>611</v>
      </c>
      <c r="H785" s="41">
        <v>5</v>
      </c>
      <c r="I785" s="41">
        <v>4</v>
      </c>
      <c r="J785" s="41">
        <v>10</v>
      </c>
      <c r="K785" s="44">
        <v>2</v>
      </c>
      <c r="L785" s="20">
        <v>6000000</v>
      </c>
      <c r="M785" s="19" t="s">
        <v>11</v>
      </c>
      <c r="N785" s="28" t="s">
        <v>15953</v>
      </c>
    </row>
    <row r="786" spans="1:14" ht="30" x14ac:dyDescent="0.25">
      <c r="A786" s="27" t="s">
        <v>608</v>
      </c>
      <c r="B786" s="19" t="s">
        <v>17040</v>
      </c>
      <c r="C786" s="19" t="s">
        <v>16827</v>
      </c>
      <c r="D786" s="38" t="s">
        <v>16137</v>
      </c>
      <c r="E786" s="38" t="s">
        <v>870</v>
      </c>
      <c r="F786" s="41">
        <v>40101800</v>
      </c>
      <c r="G786" s="19" t="s">
        <v>611</v>
      </c>
      <c r="H786" s="41">
        <v>4</v>
      </c>
      <c r="I786" s="41">
        <v>4</v>
      </c>
      <c r="J786" s="41">
        <v>10</v>
      </c>
      <c r="K786" s="44">
        <v>6</v>
      </c>
      <c r="L786" s="20">
        <v>3125544</v>
      </c>
      <c r="M786" s="19" t="s">
        <v>11</v>
      </c>
      <c r="N786" s="28" t="s">
        <v>15953</v>
      </c>
    </row>
    <row r="787" spans="1:14" ht="30" x14ac:dyDescent="0.25">
      <c r="A787" s="27" t="s">
        <v>608</v>
      </c>
      <c r="B787" s="19" t="s">
        <v>17040</v>
      </c>
      <c r="C787" s="19" t="s">
        <v>16827</v>
      </c>
      <c r="D787" s="38" t="s">
        <v>16137</v>
      </c>
      <c r="E787" s="38" t="s">
        <v>871</v>
      </c>
      <c r="F787" s="41">
        <v>47121602</v>
      </c>
      <c r="G787" s="19" t="s">
        <v>611</v>
      </c>
      <c r="H787" s="41">
        <v>4</v>
      </c>
      <c r="I787" s="41">
        <v>4</v>
      </c>
      <c r="J787" s="41">
        <v>10</v>
      </c>
      <c r="K787" s="44">
        <v>1</v>
      </c>
      <c r="L787" s="20">
        <v>1425000.01</v>
      </c>
      <c r="M787" s="19" t="s">
        <v>11</v>
      </c>
      <c r="N787" s="28" t="s">
        <v>15953</v>
      </c>
    </row>
    <row r="788" spans="1:14" ht="30" x14ac:dyDescent="0.25">
      <c r="A788" s="27" t="s">
        <v>608</v>
      </c>
      <c r="B788" s="19" t="s">
        <v>17040</v>
      </c>
      <c r="C788" s="19" t="s">
        <v>16827</v>
      </c>
      <c r="D788" s="38" t="s">
        <v>16137</v>
      </c>
      <c r="E788" s="38" t="s">
        <v>866</v>
      </c>
      <c r="F788" s="41">
        <v>52141509</v>
      </c>
      <c r="G788" s="19" t="s">
        <v>611</v>
      </c>
      <c r="H788" s="41">
        <v>1</v>
      </c>
      <c r="I788" s="41">
        <v>10</v>
      </c>
      <c r="J788" s="41">
        <v>10</v>
      </c>
      <c r="K788" s="44">
        <v>1</v>
      </c>
      <c r="L788" s="20">
        <v>425581</v>
      </c>
      <c r="M788" s="19" t="s">
        <v>11</v>
      </c>
      <c r="N788" s="28" t="s">
        <v>15953</v>
      </c>
    </row>
    <row r="789" spans="1:14" ht="30" x14ac:dyDescent="0.25">
      <c r="A789" s="27" t="s">
        <v>608</v>
      </c>
      <c r="B789" s="19" t="s">
        <v>17040</v>
      </c>
      <c r="C789" s="19" t="s">
        <v>16827</v>
      </c>
      <c r="D789" s="38" t="s">
        <v>16137</v>
      </c>
      <c r="E789" s="38" t="s">
        <v>868</v>
      </c>
      <c r="F789" s="41">
        <v>52141509</v>
      </c>
      <c r="G789" s="19" t="s">
        <v>611</v>
      </c>
      <c r="H789" s="41">
        <v>1</v>
      </c>
      <c r="I789" s="41">
        <v>10</v>
      </c>
      <c r="J789" s="41">
        <v>10</v>
      </c>
      <c r="K789" s="44">
        <v>1</v>
      </c>
      <c r="L789" s="20">
        <v>195481</v>
      </c>
      <c r="M789" s="19" t="s">
        <v>11</v>
      </c>
      <c r="N789" s="28" t="s">
        <v>15953</v>
      </c>
    </row>
    <row r="790" spans="1:14" ht="30" x14ac:dyDescent="0.25">
      <c r="A790" s="27" t="s">
        <v>608</v>
      </c>
      <c r="B790" s="19" t="s">
        <v>17040</v>
      </c>
      <c r="C790" s="19" t="s">
        <v>16827</v>
      </c>
      <c r="D790" s="38" t="s">
        <v>16137</v>
      </c>
      <c r="E790" s="38" t="s">
        <v>869</v>
      </c>
      <c r="F790" s="41">
        <v>47111501</v>
      </c>
      <c r="G790" s="19" t="s">
        <v>611</v>
      </c>
      <c r="H790" s="41">
        <v>1</v>
      </c>
      <c r="I790" s="41">
        <v>10</v>
      </c>
      <c r="J790" s="41">
        <v>10</v>
      </c>
      <c r="K790" s="44">
        <v>1</v>
      </c>
      <c r="L790" s="20">
        <v>9343205</v>
      </c>
      <c r="M790" s="19" t="s">
        <v>11</v>
      </c>
      <c r="N790" s="28" t="s">
        <v>15953</v>
      </c>
    </row>
    <row r="791" spans="1:14" ht="30" x14ac:dyDescent="0.25">
      <c r="A791" s="27" t="s">
        <v>608</v>
      </c>
      <c r="B791" s="19" t="s">
        <v>17040</v>
      </c>
      <c r="C791" s="19" t="s">
        <v>16827</v>
      </c>
      <c r="D791" s="38" t="s">
        <v>16137</v>
      </c>
      <c r="E791" s="38" t="s">
        <v>872</v>
      </c>
      <c r="F791" s="41">
        <v>52141546</v>
      </c>
      <c r="G791" s="19" t="s">
        <v>16737</v>
      </c>
      <c r="H791" s="41">
        <v>6</v>
      </c>
      <c r="I791" s="41"/>
      <c r="J791" s="41">
        <v>10</v>
      </c>
      <c r="K791" s="44">
        <v>3</v>
      </c>
      <c r="L791" s="20">
        <v>1950000</v>
      </c>
      <c r="M791" s="19" t="s">
        <v>15954</v>
      </c>
      <c r="N791" s="28" t="s">
        <v>15953</v>
      </c>
    </row>
    <row r="792" spans="1:14" ht="30" x14ac:dyDescent="0.25">
      <c r="A792" s="27" t="s">
        <v>608</v>
      </c>
      <c r="B792" s="19" t="s">
        <v>17040</v>
      </c>
      <c r="C792" s="19" t="s">
        <v>16827</v>
      </c>
      <c r="D792" s="38" t="s">
        <v>16137</v>
      </c>
      <c r="E792" s="38" t="s">
        <v>16346</v>
      </c>
      <c r="F792" s="41">
        <v>52141502</v>
      </c>
      <c r="G792" s="19" t="s">
        <v>611</v>
      </c>
      <c r="H792" s="41">
        <v>6</v>
      </c>
      <c r="I792" s="41"/>
      <c r="J792" s="41">
        <v>10</v>
      </c>
      <c r="K792" s="44">
        <v>1</v>
      </c>
      <c r="L792" s="20">
        <v>1416900</v>
      </c>
      <c r="M792" s="19" t="s">
        <v>15954</v>
      </c>
      <c r="N792" s="28" t="s">
        <v>15953</v>
      </c>
    </row>
    <row r="793" spans="1:14" ht="30" x14ac:dyDescent="0.25">
      <c r="A793" s="27" t="s">
        <v>608</v>
      </c>
      <c r="B793" s="19" t="s">
        <v>17040</v>
      </c>
      <c r="C793" s="19" t="s">
        <v>16827</v>
      </c>
      <c r="D793" s="38" t="s">
        <v>16137</v>
      </c>
      <c r="E793" s="38" t="s">
        <v>16346</v>
      </c>
      <c r="F793" s="41">
        <v>52141502</v>
      </c>
      <c r="G793" s="19" t="s">
        <v>611</v>
      </c>
      <c r="H793" s="41">
        <v>6</v>
      </c>
      <c r="I793" s="41"/>
      <c r="J793" s="41">
        <v>10</v>
      </c>
      <c r="K793" s="44">
        <v>1</v>
      </c>
      <c r="L793" s="20">
        <v>618000</v>
      </c>
      <c r="M793" s="19" t="s">
        <v>11</v>
      </c>
      <c r="N793" s="28" t="s">
        <v>15953</v>
      </c>
    </row>
    <row r="794" spans="1:14" ht="30" x14ac:dyDescent="0.25">
      <c r="A794" s="27" t="s">
        <v>608</v>
      </c>
      <c r="B794" s="19" t="s">
        <v>17040</v>
      </c>
      <c r="C794" s="19" t="s">
        <v>16827</v>
      </c>
      <c r="D794" s="38" t="s">
        <v>16137</v>
      </c>
      <c r="E794" s="38" t="s">
        <v>873</v>
      </c>
      <c r="F794" s="41">
        <v>52141501</v>
      </c>
      <c r="G794" s="19" t="s">
        <v>16737</v>
      </c>
      <c r="H794" s="41">
        <v>6</v>
      </c>
      <c r="I794" s="41"/>
      <c r="J794" s="41">
        <v>10</v>
      </c>
      <c r="K794" s="44">
        <v>3</v>
      </c>
      <c r="L794" s="20">
        <v>8357919</v>
      </c>
      <c r="M794" s="19" t="s">
        <v>15954</v>
      </c>
      <c r="N794" s="28" t="s">
        <v>15953</v>
      </c>
    </row>
    <row r="795" spans="1:14" ht="30" x14ac:dyDescent="0.25">
      <c r="A795" s="27" t="s">
        <v>608</v>
      </c>
      <c r="B795" s="19" t="s">
        <v>17040</v>
      </c>
      <c r="C795" s="19" t="s">
        <v>16827</v>
      </c>
      <c r="D795" s="38" t="s">
        <v>16137</v>
      </c>
      <c r="E795" s="38" t="s">
        <v>874</v>
      </c>
      <c r="F795" s="41" t="s">
        <v>875</v>
      </c>
      <c r="G795" s="19" t="s">
        <v>611</v>
      </c>
      <c r="H795" s="41">
        <v>2</v>
      </c>
      <c r="I795" s="41">
        <v>4</v>
      </c>
      <c r="J795" s="41">
        <v>16</v>
      </c>
      <c r="K795" s="44">
        <v>14</v>
      </c>
      <c r="L795" s="20">
        <v>40933830</v>
      </c>
      <c r="M795" s="19" t="s">
        <v>11</v>
      </c>
      <c r="N795" s="28" t="s">
        <v>15953</v>
      </c>
    </row>
    <row r="796" spans="1:14" ht="30" x14ac:dyDescent="0.25">
      <c r="A796" s="27" t="s">
        <v>608</v>
      </c>
      <c r="B796" s="19" t="s">
        <v>17040</v>
      </c>
      <c r="C796" s="19" t="s">
        <v>16827</v>
      </c>
      <c r="D796" s="38" t="s">
        <v>16137</v>
      </c>
      <c r="E796" s="38" t="s">
        <v>876</v>
      </c>
      <c r="F796" s="41" t="s">
        <v>877</v>
      </c>
      <c r="G796" s="19" t="s">
        <v>611</v>
      </c>
      <c r="H796" s="41">
        <v>2</v>
      </c>
      <c r="I796" s="41">
        <v>4</v>
      </c>
      <c r="J796" s="41">
        <v>16</v>
      </c>
      <c r="K796" s="44">
        <v>4</v>
      </c>
      <c r="L796" s="20">
        <v>14516896</v>
      </c>
      <c r="M796" s="19" t="s">
        <v>11</v>
      </c>
      <c r="N796" s="28" t="s">
        <v>15953</v>
      </c>
    </row>
    <row r="797" spans="1:14" ht="30" x14ac:dyDescent="0.25">
      <c r="A797" s="27" t="s">
        <v>608</v>
      </c>
      <c r="B797" s="19" t="s">
        <v>17040</v>
      </c>
      <c r="C797" s="19" t="s">
        <v>16827</v>
      </c>
      <c r="D797" s="38" t="s">
        <v>16137</v>
      </c>
      <c r="E797" s="38" t="s">
        <v>878</v>
      </c>
      <c r="F797" s="41">
        <v>53131603</v>
      </c>
      <c r="G797" s="19" t="s">
        <v>611</v>
      </c>
      <c r="H797" s="41">
        <v>2</v>
      </c>
      <c r="I797" s="41">
        <v>10</v>
      </c>
      <c r="J797" s="41">
        <v>16</v>
      </c>
      <c r="K797" s="44">
        <v>5</v>
      </c>
      <c r="L797" s="20">
        <v>2300000</v>
      </c>
      <c r="M797" s="19" t="s">
        <v>11</v>
      </c>
      <c r="N797" s="28" t="s">
        <v>15953</v>
      </c>
    </row>
    <row r="798" spans="1:14" ht="30" x14ac:dyDescent="0.25">
      <c r="A798" s="27" t="s">
        <v>608</v>
      </c>
      <c r="B798" s="19" t="s">
        <v>17040</v>
      </c>
      <c r="C798" s="19" t="s">
        <v>16827</v>
      </c>
      <c r="D798" s="38" t="s">
        <v>16137</v>
      </c>
      <c r="E798" s="38" t="s">
        <v>879</v>
      </c>
      <c r="F798" s="41">
        <v>52141704</v>
      </c>
      <c r="G798" s="19" t="s">
        <v>611</v>
      </c>
      <c r="H798" s="41">
        <v>2</v>
      </c>
      <c r="I798" s="41">
        <v>10</v>
      </c>
      <c r="J798" s="41">
        <v>16</v>
      </c>
      <c r="K798" s="44">
        <v>5</v>
      </c>
      <c r="L798" s="20">
        <v>2200000</v>
      </c>
      <c r="M798" s="19" t="s">
        <v>11</v>
      </c>
      <c r="N798" s="28" t="s">
        <v>15953</v>
      </c>
    </row>
    <row r="799" spans="1:14" ht="30" x14ac:dyDescent="0.25">
      <c r="A799" s="27" t="s">
        <v>608</v>
      </c>
      <c r="B799" s="19" t="s">
        <v>17040</v>
      </c>
      <c r="C799" s="19" t="s">
        <v>16827</v>
      </c>
      <c r="D799" s="38" t="s">
        <v>16137</v>
      </c>
      <c r="E799" s="38" t="s">
        <v>880</v>
      </c>
      <c r="F799" s="41">
        <v>40101601</v>
      </c>
      <c r="G799" s="19" t="s">
        <v>611</v>
      </c>
      <c r="H799" s="41">
        <v>2</v>
      </c>
      <c r="I799" s="41">
        <v>10</v>
      </c>
      <c r="J799" s="41">
        <v>16</v>
      </c>
      <c r="K799" s="44">
        <v>4</v>
      </c>
      <c r="L799" s="20">
        <v>1000000</v>
      </c>
      <c r="M799" s="19" t="s">
        <v>11</v>
      </c>
      <c r="N799" s="28" t="s">
        <v>15953</v>
      </c>
    </row>
    <row r="800" spans="1:14" ht="30" x14ac:dyDescent="0.25">
      <c r="A800" s="27" t="s">
        <v>608</v>
      </c>
      <c r="B800" s="19" t="s">
        <v>17040</v>
      </c>
      <c r="C800" s="19" t="s">
        <v>16827</v>
      </c>
      <c r="D800" s="38" t="s">
        <v>16137</v>
      </c>
      <c r="E800" s="38" t="s">
        <v>881</v>
      </c>
      <c r="F800" s="41">
        <v>52141601</v>
      </c>
      <c r="G800" s="19" t="s">
        <v>611</v>
      </c>
      <c r="H800" s="41">
        <v>4</v>
      </c>
      <c r="I800" s="41">
        <v>2</v>
      </c>
      <c r="J800" s="41">
        <v>16</v>
      </c>
      <c r="K800" s="44">
        <v>3</v>
      </c>
      <c r="L800" s="20">
        <v>10929198</v>
      </c>
      <c r="M800" s="19" t="s">
        <v>11</v>
      </c>
      <c r="N800" s="28" t="s">
        <v>15953</v>
      </c>
    </row>
    <row r="801" spans="1:14" ht="30" x14ac:dyDescent="0.25">
      <c r="A801" s="27" t="s">
        <v>608</v>
      </c>
      <c r="B801" s="19" t="s">
        <v>17040</v>
      </c>
      <c r="C801" s="19" t="s">
        <v>16827</v>
      </c>
      <c r="D801" s="38" t="s">
        <v>16137</v>
      </c>
      <c r="E801" s="38" t="s">
        <v>882</v>
      </c>
      <c r="F801" s="41">
        <v>52141804</v>
      </c>
      <c r="G801" s="19" t="s">
        <v>611</v>
      </c>
      <c r="H801" s="41">
        <v>4</v>
      </c>
      <c r="I801" s="41">
        <v>2</v>
      </c>
      <c r="J801" s="41">
        <v>16</v>
      </c>
      <c r="K801" s="44">
        <v>150</v>
      </c>
      <c r="L801" s="20">
        <v>43056300</v>
      </c>
      <c r="M801" s="19" t="s">
        <v>11</v>
      </c>
      <c r="N801" s="28" t="s">
        <v>15953</v>
      </c>
    </row>
    <row r="802" spans="1:14" ht="30" x14ac:dyDescent="0.25">
      <c r="A802" s="27" t="s">
        <v>608</v>
      </c>
      <c r="B802" s="19" t="s">
        <v>17040</v>
      </c>
      <c r="C802" s="19" t="s">
        <v>16827</v>
      </c>
      <c r="D802" s="38" t="s">
        <v>16137</v>
      </c>
      <c r="E802" s="38" t="s">
        <v>883</v>
      </c>
      <c r="F802" s="41">
        <v>41103011</v>
      </c>
      <c r="G802" s="19" t="s">
        <v>611</v>
      </c>
      <c r="H802" s="41">
        <v>4</v>
      </c>
      <c r="I802" s="41">
        <v>2</v>
      </c>
      <c r="J802" s="41">
        <v>16</v>
      </c>
      <c r="K802" s="44">
        <v>3</v>
      </c>
      <c r="L802" s="20">
        <v>28132158</v>
      </c>
      <c r="M802" s="19" t="s">
        <v>11</v>
      </c>
      <c r="N802" s="28" t="s">
        <v>15953</v>
      </c>
    </row>
    <row r="803" spans="1:14" ht="30" x14ac:dyDescent="0.25">
      <c r="A803" s="27" t="s">
        <v>608</v>
      </c>
      <c r="B803" s="19" t="s">
        <v>17040</v>
      </c>
      <c r="C803" s="19" t="s">
        <v>16827</v>
      </c>
      <c r="D803" s="38" t="s">
        <v>16137</v>
      </c>
      <c r="E803" s="38" t="s">
        <v>873</v>
      </c>
      <c r="F803" s="41">
        <v>52141501</v>
      </c>
      <c r="G803" s="19" t="s">
        <v>611</v>
      </c>
      <c r="H803" s="41">
        <v>2</v>
      </c>
      <c r="I803" s="41">
        <v>4</v>
      </c>
      <c r="J803" s="41">
        <v>16</v>
      </c>
      <c r="K803" s="44">
        <v>2</v>
      </c>
      <c r="L803" s="20">
        <v>5571946</v>
      </c>
      <c r="M803" s="19" t="s">
        <v>11</v>
      </c>
      <c r="N803" s="28" t="s">
        <v>15953</v>
      </c>
    </row>
    <row r="804" spans="1:14" ht="30" x14ac:dyDescent="0.25">
      <c r="A804" s="27" t="s">
        <v>608</v>
      </c>
      <c r="B804" s="19" t="s">
        <v>17040</v>
      </c>
      <c r="C804" s="19" t="s">
        <v>16827</v>
      </c>
      <c r="D804" s="38" t="s">
        <v>16137</v>
      </c>
      <c r="E804" s="38" t="s">
        <v>884</v>
      </c>
      <c r="F804" s="41">
        <v>40101808</v>
      </c>
      <c r="G804" s="19" t="s">
        <v>611</v>
      </c>
      <c r="H804" s="41">
        <v>4</v>
      </c>
      <c r="I804" s="41">
        <v>4</v>
      </c>
      <c r="J804" s="41">
        <v>16</v>
      </c>
      <c r="K804" s="44">
        <v>4</v>
      </c>
      <c r="L804" s="20">
        <v>5999599.2000000002</v>
      </c>
      <c r="M804" s="19" t="s">
        <v>11</v>
      </c>
      <c r="N804" s="28" t="s">
        <v>15953</v>
      </c>
    </row>
    <row r="805" spans="1:14" ht="30" x14ac:dyDescent="0.25">
      <c r="A805" s="27" t="s">
        <v>608</v>
      </c>
      <c r="B805" s="19" t="s">
        <v>17040</v>
      </c>
      <c r="C805" s="19" t="s">
        <v>16827</v>
      </c>
      <c r="D805" s="38" t="s">
        <v>16137</v>
      </c>
      <c r="E805" s="38" t="s">
        <v>885</v>
      </c>
      <c r="F805" s="41">
        <v>40101808</v>
      </c>
      <c r="G805" s="19" t="s">
        <v>611</v>
      </c>
      <c r="H805" s="41">
        <v>4</v>
      </c>
      <c r="I805" s="41">
        <v>4</v>
      </c>
      <c r="J805" s="41">
        <v>16</v>
      </c>
      <c r="K805" s="44">
        <v>9</v>
      </c>
      <c r="L805" s="20">
        <v>5579096.040000001</v>
      </c>
      <c r="M805" s="19" t="s">
        <v>11</v>
      </c>
      <c r="N805" s="28" t="s">
        <v>15953</v>
      </c>
    </row>
    <row r="806" spans="1:14" ht="30" x14ac:dyDescent="0.25">
      <c r="A806" s="27" t="s">
        <v>608</v>
      </c>
      <c r="B806" s="19" t="s">
        <v>17040</v>
      </c>
      <c r="C806" s="19" t="s">
        <v>16827</v>
      </c>
      <c r="D806" s="38" t="s">
        <v>16137</v>
      </c>
      <c r="E806" s="38" t="s">
        <v>886</v>
      </c>
      <c r="F806" s="41">
        <v>52141519</v>
      </c>
      <c r="G806" s="19" t="s">
        <v>611</v>
      </c>
      <c r="H806" s="41">
        <v>4</v>
      </c>
      <c r="I806" s="41">
        <v>4</v>
      </c>
      <c r="J806" s="41">
        <v>16</v>
      </c>
      <c r="K806" s="44">
        <v>14</v>
      </c>
      <c r="L806" s="20">
        <v>11478606.719999999</v>
      </c>
      <c r="M806" s="19" t="s">
        <v>11</v>
      </c>
      <c r="N806" s="28" t="s">
        <v>15953</v>
      </c>
    </row>
    <row r="807" spans="1:14" ht="30" x14ac:dyDescent="0.25">
      <c r="A807" s="27" t="s">
        <v>608</v>
      </c>
      <c r="B807" s="19" t="s">
        <v>17040</v>
      </c>
      <c r="C807" s="19" t="s">
        <v>16827</v>
      </c>
      <c r="D807" s="38" t="s">
        <v>16137</v>
      </c>
      <c r="E807" s="38" t="s">
        <v>887</v>
      </c>
      <c r="F807" s="41">
        <v>40101825</v>
      </c>
      <c r="G807" s="19" t="s">
        <v>611</v>
      </c>
      <c r="H807" s="41">
        <v>4</v>
      </c>
      <c r="I807" s="41">
        <v>4</v>
      </c>
      <c r="J807" s="41">
        <v>16</v>
      </c>
      <c r="K807" s="44">
        <v>17</v>
      </c>
      <c r="L807" s="20">
        <v>24648292.690000001</v>
      </c>
      <c r="M807" s="19" t="s">
        <v>11</v>
      </c>
      <c r="N807" s="28" t="s">
        <v>15953</v>
      </c>
    </row>
    <row r="808" spans="1:14" ht="30" x14ac:dyDescent="0.25">
      <c r="A808" s="27" t="s">
        <v>608</v>
      </c>
      <c r="B808" s="19" t="s">
        <v>17040</v>
      </c>
      <c r="C808" s="19" t="s">
        <v>16827</v>
      </c>
      <c r="D808" s="38" t="s">
        <v>16137</v>
      </c>
      <c r="E808" s="38" t="s">
        <v>16347</v>
      </c>
      <c r="F808" s="41">
        <v>52141546</v>
      </c>
      <c r="G808" s="19" t="s">
        <v>611</v>
      </c>
      <c r="H808" s="41">
        <v>4</v>
      </c>
      <c r="I808" s="41">
        <v>4</v>
      </c>
      <c r="J808" s="41">
        <v>16</v>
      </c>
      <c r="K808" s="44">
        <v>5</v>
      </c>
      <c r="L808" s="20">
        <v>2849502.6</v>
      </c>
      <c r="M808" s="19" t="s">
        <v>11</v>
      </c>
      <c r="N808" s="28" t="s">
        <v>15953</v>
      </c>
    </row>
    <row r="809" spans="1:14" ht="30" x14ac:dyDescent="0.25">
      <c r="A809" s="27" t="s">
        <v>608</v>
      </c>
      <c r="B809" s="19" t="s">
        <v>17040</v>
      </c>
      <c r="C809" s="19" t="s">
        <v>16827</v>
      </c>
      <c r="D809" s="38" t="s">
        <v>16137</v>
      </c>
      <c r="E809" s="38" t="s">
        <v>16348</v>
      </c>
      <c r="F809" s="41">
        <v>52141546</v>
      </c>
      <c r="G809" s="19" t="s">
        <v>611</v>
      </c>
      <c r="H809" s="41">
        <v>4</v>
      </c>
      <c r="I809" s="41">
        <v>4</v>
      </c>
      <c r="J809" s="41">
        <v>16</v>
      </c>
      <c r="K809" s="44">
        <v>9</v>
      </c>
      <c r="L809" s="20">
        <v>4949100</v>
      </c>
      <c r="M809" s="19" t="s">
        <v>11</v>
      </c>
      <c r="N809" s="28" t="s">
        <v>15953</v>
      </c>
    </row>
    <row r="810" spans="1:14" ht="30" x14ac:dyDescent="0.25">
      <c r="A810" s="27" t="s">
        <v>608</v>
      </c>
      <c r="B810" s="19" t="s">
        <v>17040</v>
      </c>
      <c r="C810" s="19" t="s">
        <v>16827</v>
      </c>
      <c r="D810" s="38" t="s">
        <v>16137</v>
      </c>
      <c r="E810" s="38" t="s">
        <v>885</v>
      </c>
      <c r="F810" s="41">
        <v>40101808</v>
      </c>
      <c r="G810" s="19" t="s">
        <v>611</v>
      </c>
      <c r="H810" s="41">
        <v>4</v>
      </c>
      <c r="I810" s="41">
        <v>4</v>
      </c>
      <c r="J810" s="41">
        <v>16</v>
      </c>
      <c r="K810" s="44">
        <v>3</v>
      </c>
      <c r="L810" s="20">
        <v>1859698.6800000002</v>
      </c>
      <c r="M810" s="19" t="s">
        <v>11</v>
      </c>
      <c r="N810" s="28" t="s">
        <v>15953</v>
      </c>
    </row>
    <row r="811" spans="1:14" ht="30" x14ac:dyDescent="0.25">
      <c r="A811" s="27" t="s">
        <v>608</v>
      </c>
      <c r="B811" s="19" t="s">
        <v>17040</v>
      </c>
      <c r="C811" s="19" t="s">
        <v>16827</v>
      </c>
      <c r="D811" s="38" t="s">
        <v>16137</v>
      </c>
      <c r="E811" s="38" t="s">
        <v>16348</v>
      </c>
      <c r="F811" s="41">
        <v>52141546</v>
      </c>
      <c r="G811" s="19" t="s">
        <v>611</v>
      </c>
      <c r="H811" s="41">
        <v>4</v>
      </c>
      <c r="I811" s="41">
        <v>4</v>
      </c>
      <c r="J811" s="41">
        <v>16</v>
      </c>
      <c r="K811" s="44">
        <v>3</v>
      </c>
      <c r="L811" s="20">
        <v>1649700</v>
      </c>
      <c r="M811" s="19" t="s">
        <v>11</v>
      </c>
      <c r="N811" s="28" t="s">
        <v>15953</v>
      </c>
    </row>
    <row r="812" spans="1:14" ht="30" x14ac:dyDescent="0.25">
      <c r="A812" s="27" t="s">
        <v>608</v>
      </c>
      <c r="B812" s="19" t="s">
        <v>17040</v>
      </c>
      <c r="C812" s="19" t="s">
        <v>16827</v>
      </c>
      <c r="D812" s="38" t="s">
        <v>16137</v>
      </c>
      <c r="E812" s="38" t="s">
        <v>886</v>
      </c>
      <c r="F812" s="41">
        <v>52141519</v>
      </c>
      <c r="G812" s="19" t="s">
        <v>611</v>
      </c>
      <c r="H812" s="41">
        <v>4</v>
      </c>
      <c r="I812" s="41">
        <v>4</v>
      </c>
      <c r="J812" s="41">
        <v>16</v>
      </c>
      <c r="K812" s="44">
        <v>3</v>
      </c>
      <c r="L812" s="20">
        <v>2459701.44</v>
      </c>
      <c r="M812" s="19" t="s">
        <v>11</v>
      </c>
      <c r="N812" s="28" t="s">
        <v>15953</v>
      </c>
    </row>
    <row r="813" spans="1:14" ht="30" x14ac:dyDescent="0.25">
      <c r="A813" s="27" t="s">
        <v>608</v>
      </c>
      <c r="B813" s="19" t="s">
        <v>17040</v>
      </c>
      <c r="C813" s="19" t="s">
        <v>16827</v>
      </c>
      <c r="D813" s="38" t="s">
        <v>16137</v>
      </c>
      <c r="E813" s="38" t="s">
        <v>887</v>
      </c>
      <c r="F813" s="41">
        <v>40101825</v>
      </c>
      <c r="G813" s="19" t="s">
        <v>611</v>
      </c>
      <c r="H813" s="41">
        <v>4</v>
      </c>
      <c r="I813" s="41">
        <v>4</v>
      </c>
      <c r="J813" s="41">
        <v>16</v>
      </c>
      <c r="K813" s="44">
        <v>2</v>
      </c>
      <c r="L813" s="20">
        <v>2899799.14</v>
      </c>
      <c r="M813" s="19" t="s">
        <v>11</v>
      </c>
      <c r="N813" s="28" t="s">
        <v>15953</v>
      </c>
    </row>
    <row r="814" spans="1:14" ht="30" x14ac:dyDescent="0.25">
      <c r="A814" s="27" t="s">
        <v>608</v>
      </c>
      <c r="B814" s="19" t="s">
        <v>17040</v>
      </c>
      <c r="C814" s="19" t="s">
        <v>16827</v>
      </c>
      <c r="D814" s="38" t="s">
        <v>16137</v>
      </c>
      <c r="E814" s="38" t="s">
        <v>888</v>
      </c>
      <c r="F814" s="41">
        <v>40101825</v>
      </c>
      <c r="G814" s="19" t="s">
        <v>611</v>
      </c>
      <c r="H814" s="41">
        <v>4</v>
      </c>
      <c r="I814" s="41">
        <v>4</v>
      </c>
      <c r="J814" s="41">
        <v>16</v>
      </c>
      <c r="K814" s="44">
        <v>4</v>
      </c>
      <c r="L814" s="20">
        <v>13454800</v>
      </c>
      <c r="M814" s="19" t="s">
        <v>11</v>
      </c>
      <c r="N814" s="28" t="s">
        <v>15953</v>
      </c>
    </row>
    <row r="815" spans="1:14" ht="30" x14ac:dyDescent="0.25">
      <c r="A815" s="27" t="s">
        <v>608</v>
      </c>
      <c r="B815" s="19" t="s">
        <v>17040</v>
      </c>
      <c r="C815" s="19" t="s">
        <v>16827</v>
      </c>
      <c r="D815" s="38" t="s">
        <v>16137</v>
      </c>
      <c r="E815" s="38" t="s">
        <v>889</v>
      </c>
      <c r="F815" s="41">
        <v>40101825</v>
      </c>
      <c r="G815" s="19" t="s">
        <v>611</v>
      </c>
      <c r="H815" s="41">
        <v>4</v>
      </c>
      <c r="I815" s="41">
        <v>4</v>
      </c>
      <c r="J815" s="41">
        <v>16</v>
      </c>
      <c r="K815" s="44">
        <v>3</v>
      </c>
      <c r="L815" s="20">
        <v>3463200</v>
      </c>
      <c r="M815" s="19" t="s">
        <v>11</v>
      </c>
      <c r="N815" s="28" t="s">
        <v>15953</v>
      </c>
    </row>
    <row r="816" spans="1:14" ht="30" x14ac:dyDescent="0.25">
      <c r="A816" s="27" t="s">
        <v>608</v>
      </c>
      <c r="B816" s="19" t="s">
        <v>17040</v>
      </c>
      <c r="C816" s="19" t="s">
        <v>16827</v>
      </c>
      <c r="D816" s="38" t="s">
        <v>16137</v>
      </c>
      <c r="E816" s="38" t="s">
        <v>890</v>
      </c>
      <c r="F816" s="41">
        <v>48101615</v>
      </c>
      <c r="G816" s="19" t="s">
        <v>16737</v>
      </c>
      <c r="H816" s="41">
        <v>6</v>
      </c>
      <c r="I816" s="41"/>
      <c r="J816" s="41">
        <v>16</v>
      </c>
      <c r="K816" s="44">
        <v>1</v>
      </c>
      <c r="L816" s="20">
        <v>56867300</v>
      </c>
      <c r="M816" s="19" t="s">
        <v>15954</v>
      </c>
      <c r="N816" s="28" t="s">
        <v>15953</v>
      </c>
    </row>
    <row r="817" spans="1:14" ht="30" x14ac:dyDescent="0.25">
      <c r="A817" s="27" t="s">
        <v>608</v>
      </c>
      <c r="B817" s="19" t="s">
        <v>17040</v>
      </c>
      <c r="C817" s="19" t="s">
        <v>16827</v>
      </c>
      <c r="D817" s="38" t="s">
        <v>16137</v>
      </c>
      <c r="E817" s="38" t="s">
        <v>891</v>
      </c>
      <c r="F817" s="41" t="s">
        <v>867</v>
      </c>
      <c r="G817" s="19" t="s">
        <v>611</v>
      </c>
      <c r="H817" s="41">
        <v>4</v>
      </c>
      <c r="I817" s="41">
        <v>2</v>
      </c>
      <c r="J817" s="41">
        <v>16</v>
      </c>
      <c r="K817" s="44">
        <v>9</v>
      </c>
      <c r="L817" s="20">
        <v>29837772</v>
      </c>
      <c r="M817" s="19" t="s">
        <v>11</v>
      </c>
      <c r="N817" s="28" t="s">
        <v>15953</v>
      </c>
    </row>
    <row r="818" spans="1:14" ht="30" x14ac:dyDescent="0.25">
      <c r="A818" s="27" t="s">
        <v>608</v>
      </c>
      <c r="B818" s="19" t="s">
        <v>17040</v>
      </c>
      <c r="C818" s="19" t="s">
        <v>16827</v>
      </c>
      <c r="D818" s="38" t="s">
        <v>16137</v>
      </c>
      <c r="E818" s="38" t="s">
        <v>892</v>
      </c>
      <c r="F818" s="41">
        <v>0</v>
      </c>
      <c r="G818" s="19" t="s">
        <v>611</v>
      </c>
      <c r="H818" s="41">
        <v>2</v>
      </c>
      <c r="I818" s="41">
        <v>4</v>
      </c>
      <c r="J818" s="41">
        <v>16</v>
      </c>
      <c r="K818" s="44">
        <v>1</v>
      </c>
      <c r="L818" s="20">
        <v>2026492</v>
      </c>
      <c r="M818" s="19" t="s">
        <v>15954</v>
      </c>
      <c r="N818" s="28" t="s">
        <v>15953</v>
      </c>
    </row>
    <row r="819" spans="1:14" ht="30" x14ac:dyDescent="0.25">
      <c r="A819" s="27" t="s">
        <v>608</v>
      </c>
      <c r="B819" s="19" t="s">
        <v>17040</v>
      </c>
      <c r="C819" s="19" t="s">
        <v>16827</v>
      </c>
      <c r="D819" s="38" t="s">
        <v>16137</v>
      </c>
      <c r="E819" s="38" t="s">
        <v>893</v>
      </c>
      <c r="F819" s="41">
        <v>52141501</v>
      </c>
      <c r="G819" s="19" t="s">
        <v>611</v>
      </c>
      <c r="H819" s="41">
        <v>2</v>
      </c>
      <c r="I819" s="41">
        <v>4</v>
      </c>
      <c r="J819" s="41">
        <v>16</v>
      </c>
      <c r="K819" s="44">
        <v>1</v>
      </c>
      <c r="L819" s="20">
        <v>2408527</v>
      </c>
      <c r="M819" s="19" t="s">
        <v>11</v>
      </c>
      <c r="N819" s="28" t="s">
        <v>15953</v>
      </c>
    </row>
    <row r="820" spans="1:14" ht="30" x14ac:dyDescent="0.25">
      <c r="A820" s="27" t="s">
        <v>608</v>
      </c>
      <c r="B820" s="19" t="s">
        <v>17040</v>
      </c>
      <c r="C820" s="19" t="s">
        <v>16827</v>
      </c>
      <c r="D820" s="38" t="s">
        <v>16137</v>
      </c>
      <c r="E820" s="38" t="s">
        <v>894</v>
      </c>
      <c r="F820" s="41">
        <v>0</v>
      </c>
      <c r="G820" s="19" t="s">
        <v>16737</v>
      </c>
      <c r="H820" s="41">
        <v>6</v>
      </c>
      <c r="I820" s="41"/>
      <c r="J820" s="41">
        <v>16</v>
      </c>
      <c r="K820" s="44">
        <v>1</v>
      </c>
      <c r="L820" s="20">
        <v>3.49</v>
      </c>
      <c r="M820" s="19" t="s">
        <v>15954</v>
      </c>
      <c r="N820" s="28" t="s">
        <v>15953</v>
      </c>
    </row>
    <row r="821" spans="1:14" ht="30" x14ac:dyDescent="0.25">
      <c r="A821" s="27" t="s">
        <v>608</v>
      </c>
      <c r="B821" s="19" t="s">
        <v>17040</v>
      </c>
      <c r="C821" s="19" t="s">
        <v>16828</v>
      </c>
      <c r="D821" s="38" t="s">
        <v>16138</v>
      </c>
      <c r="E821" s="38" t="s">
        <v>895</v>
      </c>
      <c r="F821" s="41" t="s">
        <v>860</v>
      </c>
      <c r="G821" s="19" t="s">
        <v>721</v>
      </c>
      <c r="H821" s="41">
        <v>5</v>
      </c>
      <c r="I821" s="41">
        <v>4</v>
      </c>
      <c r="J821" s="41">
        <v>10</v>
      </c>
      <c r="K821" s="44">
        <v>1</v>
      </c>
      <c r="L821" s="20">
        <v>505362.74</v>
      </c>
      <c r="M821" s="19" t="s">
        <v>11</v>
      </c>
      <c r="N821" s="28" t="s">
        <v>15953</v>
      </c>
    </row>
    <row r="822" spans="1:14" ht="30" x14ac:dyDescent="0.25">
      <c r="A822" s="27" t="s">
        <v>608</v>
      </c>
      <c r="B822" s="19" t="s">
        <v>17040</v>
      </c>
      <c r="C822" s="19" t="s">
        <v>16828</v>
      </c>
      <c r="D822" s="38" t="s">
        <v>16138</v>
      </c>
      <c r="E822" s="38" t="s">
        <v>896</v>
      </c>
      <c r="F822" s="41" t="s">
        <v>897</v>
      </c>
      <c r="G822" s="19" t="s">
        <v>611</v>
      </c>
      <c r="H822" s="41">
        <v>3</v>
      </c>
      <c r="I822" s="41">
        <v>4</v>
      </c>
      <c r="J822" s="41">
        <v>10</v>
      </c>
      <c r="K822" s="44">
        <v>1</v>
      </c>
      <c r="L822" s="20">
        <v>410000</v>
      </c>
      <c r="M822" s="19" t="s">
        <v>11</v>
      </c>
      <c r="N822" s="28" t="s">
        <v>15953</v>
      </c>
    </row>
    <row r="823" spans="1:14" ht="30" x14ac:dyDescent="0.25">
      <c r="A823" s="27" t="s">
        <v>608</v>
      </c>
      <c r="B823" s="19" t="s">
        <v>17040</v>
      </c>
      <c r="C823" s="19" t="s">
        <v>16828</v>
      </c>
      <c r="D823" s="38" t="s">
        <v>16138</v>
      </c>
      <c r="E823" s="38" t="s">
        <v>898</v>
      </c>
      <c r="F823" s="41" t="s">
        <v>897</v>
      </c>
      <c r="G823" s="19" t="s">
        <v>611</v>
      </c>
      <c r="H823" s="41">
        <v>3</v>
      </c>
      <c r="I823" s="41">
        <v>4</v>
      </c>
      <c r="J823" s="41">
        <v>10</v>
      </c>
      <c r="K823" s="44">
        <v>1</v>
      </c>
      <c r="L823" s="20">
        <v>690200</v>
      </c>
      <c r="M823" s="19" t="s">
        <v>11</v>
      </c>
      <c r="N823" s="28" t="s">
        <v>15953</v>
      </c>
    </row>
    <row r="824" spans="1:14" ht="30" x14ac:dyDescent="0.25">
      <c r="A824" s="27" t="s">
        <v>608</v>
      </c>
      <c r="B824" s="19" t="s">
        <v>17040</v>
      </c>
      <c r="C824" s="19" t="s">
        <v>16828</v>
      </c>
      <c r="D824" s="38" t="s">
        <v>16138</v>
      </c>
      <c r="E824" s="38" t="s">
        <v>899</v>
      </c>
      <c r="F824" s="41" t="s">
        <v>900</v>
      </c>
      <c r="G824" s="19" t="s">
        <v>611</v>
      </c>
      <c r="H824" s="41">
        <v>3</v>
      </c>
      <c r="I824" s="41">
        <v>4</v>
      </c>
      <c r="J824" s="41">
        <v>10</v>
      </c>
      <c r="K824" s="44">
        <v>1</v>
      </c>
      <c r="L824" s="20">
        <v>1699320</v>
      </c>
      <c r="M824" s="19" t="s">
        <v>11</v>
      </c>
      <c r="N824" s="28" t="s">
        <v>15953</v>
      </c>
    </row>
    <row r="825" spans="1:14" ht="30" x14ac:dyDescent="0.25">
      <c r="A825" s="27" t="s">
        <v>608</v>
      </c>
      <c r="B825" s="19" t="s">
        <v>17040</v>
      </c>
      <c r="C825" s="19" t="s">
        <v>16828</v>
      </c>
      <c r="D825" s="38" t="s">
        <v>16138</v>
      </c>
      <c r="E825" s="38" t="s">
        <v>901</v>
      </c>
      <c r="F825" s="41" t="s">
        <v>902</v>
      </c>
      <c r="G825" s="19" t="s">
        <v>611</v>
      </c>
      <c r="H825" s="41">
        <v>3</v>
      </c>
      <c r="I825" s="41">
        <v>4</v>
      </c>
      <c r="J825" s="41">
        <v>10</v>
      </c>
      <c r="K825" s="44">
        <v>2</v>
      </c>
      <c r="L825" s="20">
        <v>1463700</v>
      </c>
      <c r="M825" s="19" t="s">
        <v>11</v>
      </c>
      <c r="N825" s="28" t="s">
        <v>15953</v>
      </c>
    </row>
    <row r="826" spans="1:14" ht="30" x14ac:dyDescent="0.25">
      <c r="A826" s="27" t="s">
        <v>608</v>
      </c>
      <c r="B826" s="19" t="s">
        <v>17040</v>
      </c>
      <c r="C826" s="19" t="s">
        <v>16828</v>
      </c>
      <c r="D826" s="38" t="s">
        <v>16138</v>
      </c>
      <c r="E826" s="38" t="s">
        <v>903</v>
      </c>
      <c r="F826" s="41" t="s">
        <v>904</v>
      </c>
      <c r="G826" s="19" t="s">
        <v>611</v>
      </c>
      <c r="H826" s="41">
        <v>4</v>
      </c>
      <c r="I826" s="41">
        <v>4</v>
      </c>
      <c r="J826" s="41">
        <v>10</v>
      </c>
      <c r="K826" s="44">
        <v>5</v>
      </c>
      <c r="L826" s="20">
        <v>7500000</v>
      </c>
      <c r="M826" s="19" t="s">
        <v>11</v>
      </c>
      <c r="N826" s="28" t="s">
        <v>15953</v>
      </c>
    </row>
    <row r="827" spans="1:14" ht="30" x14ac:dyDescent="0.25">
      <c r="A827" s="27" t="s">
        <v>608</v>
      </c>
      <c r="B827" s="19" t="s">
        <v>17040</v>
      </c>
      <c r="C827" s="19" t="s">
        <v>16828</v>
      </c>
      <c r="D827" s="38" t="s">
        <v>16138</v>
      </c>
      <c r="E827" s="38" t="s">
        <v>905</v>
      </c>
      <c r="F827" s="41" t="s">
        <v>904</v>
      </c>
      <c r="G827" s="19" t="s">
        <v>611</v>
      </c>
      <c r="H827" s="41">
        <v>4</v>
      </c>
      <c r="I827" s="41">
        <v>4</v>
      </c>
      <c r="J827" s="41">
        <v>10</v>
      </c>
      <c r="K827" s="44">
        <v>4</v>
      </c>
      <c r="L827" s="20">
        <v>2000000.01</v>
      </c>
      <c r="M827" s="19" t="s">
        <v>11</v>
      </c>
      <c r="N827" s="28" t="s">
        <v>15953</v>
      </c>
    </row>
    <row r="828" spans="1:14" ht="30" x14ac:dyDescent="0.25">
      <c r="A828" s="27" t="s">
        <v>608</v>
      </c>
      <c r="B828" s="19" t="s">
        <v>17040</v>
      </c>
      <c r="C828" s="19" t="s">
        <v>16828</v>
      </c>
      <c r="D828" s="38" t="s">
        <v>16138</v>
      </c>
      <c r="E828" s="38" t="s">
        <v>906</v>
      </c>
      <c r="F828" s="41" t="s">
        <v>907</v>
      </c>
      <c r="G828" s="19" t="s">
        <v>611</v>
      </c>
      <c r="H828" s="41">
        <v>4</v>
      </c>
      <c r="I828" s="41">
        <v>4</v>
      </c>
      <c r="J828" s="41">
        <v>10</v>
      </c>
      <c r="K828" s="44">
        <v>4</v>
      </c>
      <c r="L828" s="20">
        <v>38000000</v>
      </c>
      <c r="M828" s="19" t="s">
        <v>11</v>
      </c>
      <c r="N828" s="28" t="s">
        <v>15953</v>
      </c>
    </row>
    <row r="829" spans="1:14" ht="30" x14ac:dyDescent="0.25">
      <c r="A829" s="27" t="s">
        <v>608</v>
      </c>
      <c r="B829" s="19" t="s">
        <v>17040</v>
      </c>
      <c r="C829" s="19" t="s">
        <v>16828</v>
      </c>
      <c r="D829" s="38" t="s">
        <v>16138</v>
      </c>
      <c r="E829" s="38" t="s">
        <v>908</v>
      </c>
      <c r="F829" s="41" t="s">
        <v>909</v>
      </c>
      <c r="G829" s="19" t="s">
        <v>611</v>
      </c>
      <c r="H829" s="41">
        <v>3</v>
      </c>
      <c r="I829" s="41">
        <v>4</v>
      </c>
      <c r="J829" s="41">
        <v>10</v>
      </c>
      <c r="K829" s="44">
        <v>1</v>
      </c>
      <c r="L829" s="20">
        <v>5771500</v>
      </c>
      <c r="M829" s="19" t="s">
        <v>15954</v>
      </c>
      <c r="N829" s="28" t="s">
        <v>15953</v>
      </c>
    </row>
    <row r="830" spans="1:14" ht="30" x14ac:dyDescent="0.25">
      <c r="A830" s="27" t="s">
        <v>608</v>
      </c>
      <c r="B830" s="19" t="s">
        <v>17040</v>
      </c>
      <c r="C830" s="19" t="s">
        <v>16828</v>
      </c>
      <c r="D830" s="38" t="s">
        <v>16138</v>
      </c>
      <c r="E830" s="38" t="s">
        <v>910</v>
      </c>
      <c r="F830" s="41">
        <v>25191838</v>
      </c>
      <c r="G830" s="19" t="s">
        <v>16737</v>
      </c>
      <c r="H830" s="41">
        <v>6</v>
      </c>
      <c r="I830" s="41"/>
      <c r="J830" s="41">
        <v>10</v>
      </c>
      <c r="K830" s="44">
        <v>1</v>
      </c>
      <c r="L830" s="20">
        <v>1172400</v>
      </c>
      <c r="M830" s="19" t="s">
        <v>11</v>
      </c>
      <c r="N830" s="28" t="s">
        <v>15953</v>
      </c>
    </row>
    <row r="831" spans="1:14" ht="30" x14ac:dyDescent="0.25">
      <c r="A831" s="27" t="s">
        <v>608</v>
      </c>
      <c r="B831" s="19" t="s">
        <v>17040</v>
      </c>
      <c r="C831" s="19" t="s">
        <v>16828</v>
      </c>
      <c r="D831" s="38" t="s">
        <v>16138</v>
      </c>
      <c r="E831" s="38" t="s">
        <v>911</v>
      </c>
      <c r="F831" s="41" t="s">
        <v>912</v>
      </c>
      <c r="G831" s="19" t="s">
        <v>611</v>
      </c>
      <c r="H831" s="41">
        <v>3</v>
      </c>
      <c r="I831" s="41">
        <v>4</v>
      </c>
      <c r="J831" s="41">
        <v>16</v>
      </c>
      <c r="K831" s="44">
        <v>1</v>
      </c>
      <c r="L831" s="20">
        <v>2476200</v>
      </c>
      <c r="M831" s="19" t="s">
        <v>11</v>
      </c>
      <c r="N831" s="28" t="s">
        <v>15953</v>
      </c>
    </row>
    <row r="832" spans="1:14" ht="30" x14ac:dyDescent="0.25">
      <c r="A832" s="27" t="s">
        <v>608</v>
      </c>
      <c r="B832" s="19" t="s">
        <v>17040</v>
      </c>
      <c r="C832" s="19" t="s">
        <v>16828</v>
      </c>
      <c r="D832" s="38" t="s">
        <v>16138</v>
      </c>
      <c r="E832" s="38" t="s">
        <v>911</v>
      </c>
      <c r="F832" s="41">
        <v>47121805</v>
      </c>
      <c r="G832" s="19" t="s">
        <v>611</v>
      </c>
      <c r="H832" s="41">
        <v>3</v>
      </c>
      <c r="I832" s="41">
        <v>4</v>
      </c>
      <c r="J832" s="41">
        <v>16</v>
      </c>
      <c r="K832" s="44">
        <v>1</v>
      </c>
      <c r="L832" s="20">
        <v>1129500</v>
      </c>
      <c r="M832" s="19" t="s">
        <v>11</v>
      </c>
      <c r="N832" s="28" t="s">
        <v>15953</v>
      </c>
    </row>
    <row r="833" spans="1:14" ht="30" x14ac:dyDescent="0.25">
      <c r="A833" s="27" t="s">
        <v>608</v>
      </c>
      <c r="B833" s="19" t="s">
        <v>17056</v>
      </c>
      <c r="C833" s="19" t="s">
        <v>16829</v>
      </c>
      <c r="D833" s="38" t="s">
        <v>16139</v>
      </c>
      <c r="E833" s="38" t="s">
        <v>913</v>
      </c>
      <c r="F833" s="41" t="s">
        <v>914</v>
      </c>
      <c r="G833" s="19" t="s">
        <v>721</v>
      </c>
      <c r="H833" s="41">
        <v>5</v>
      </c>
      <c r="I833" s="41">
        <v>4</v>
      </c>
      <c r="J833" s="41">
        <v>10</v>
      </c>
      <c r="K833" s="44">
        <v>1</v>
      </c>
      <c r="L833" s="20">
        <v>33915</v>
      </c>
      <c r="M833" s="19" t="s">
        <v>11</v>
      </c>
      <c r="N833" s="28" t="s">
        <v>15953</v>
      </c>
    </row>
    <row r="834" spans="1:14" ht="45" x14ac:dyDescent="0.25">
      <c r="A834" s="27" t="s">
        <v>608</v>
      </c>
      <c r="B834" s="19" t="s">
        <v>17042</v>
      </c>
      <c r="C834" s="19" t="s">
        <v>16803</v>
      </c>
      <c r="D834" s="38" t="s">
        <v>16113</v>
      </c>
      <c r="E834" s="38" t="s">
        <v>915</v>
      </c>
      <c r="F834" s="41" t="s">
        <v>916</v>
      </c>
      <c r="G834" s="19" t="s">
        <v>611</v>
      </c>
      <c r="H834" s="41">
        <v>3</v>
      </c>
      <c r="I834" s="41">
        <v>4</v>
      </c>
      <c r="J834" s="41">
        <v>10</v>
      </c>
      <c r="K834" s="44">
        <v>1</v>
      </c>
      <c r="L834" s="20">
        <v>3968708.31</v>
      </c>
      <c r="M834" s="19" t="s">
        <v>11</v>
      </c>
      <c r="N834" s="28" t="s">
        <v>15953</v>
      </c>
    </row>
    <row r="835" spans="1:14" ht="60" x14ac:dyDescent="0.25">
      <c r="A835" s="27" t="s">
        <v>608</v>
      </c>
      <c r="B835" s="19" t="s">
        <v>17042</v>
      </c>
      <c r="C835" s="19" t="s">
        <v>16830</v>
      </c>
      <c r="D835" s="38" t="s">
        <v>16140</v>
      </c>
      <c r="E835" s="38" t="s">
        <v>917</v>
      </c>
      <c r="F835" s="41" t="s">
        <v>918</v>
      </c>
      <c r="G835" s="19" t="s">
        <v>721</v>
      </c>
      <c r="H835" s="41">
        <v>5</v>
      </c>
      <c r="I835" s="41">
        <v>4</v>
      </c>
      <c r="J835" s="41">
        <v>10</v>
      </c>
      <c r="K835" s="44">
        <v>2</v>
      </c>
      <c r="L835" s="20">
        <v>103046.27</v>
      </c>
      <c r="M835" s="19" t="s">
        <v>11</v>
      </c>
      <c r="N835" s="28" t="s">
        <v>15953</v>
      </c>
    </row>
    <row r="836" spans="1:14" ht="60" x14ac:dyDescent="0.25">
      <c r="A836" s="27" t="s">
        <v>608</v>
      </c>
      <c r="B836" s="19" t="s">
        <v>17057</v>
      </c>
      <c r="C836" s="19" t="s">
        <v>16831</v>
      </c>
      <c r="D836" s="38" t="s">
        <v>16141</v>
      </c>
      <c r="E836" s="38" t="s">
        <v>919</v>
      </c>
      <c r="F836" s="41" t="s">
        <v>920</v>
      </c>
      <c r="G836" s="19" t="s">
        <v>721</v>
      </c>
      <c r="H836" s="41">
        <v>3</v>
      </c>
      <c r="I836" s="41">
        <v>4</v>
      </c>
      <c r="J836" s="41">
        <v>10</v>
      </c>
      <c r="K836" s="44">
        <v>1</v>
      </c>
      <c r="L836" s="20">
        <v>12376000</v>
      </c>
      <c r="M836" s="19" t="s">
        <v>11</v>
      </c>
      <c r="N836" s="28" t="s">
        <v>15953</v>
      </c>
    </row>
    <row r="837" spans="1:14" ht="60" x14ac:dyDescent="0.25">
      <c r="A837" s="27" t="s">
        <v>608</v>
      </c>
      <c r="B837" s="19" t="s">
        <v>17057</v>
      </c>
      <c r="C837" s="19" t="s">
        <v>16831</v>
      </c>
      <c r="D837" s="38" t="s">
        <v>16141</v>
      </c>
      <c r="E837" s="38" t="s">
        <v>921</v>
      </c>
      <c r="F837" s="41" t="s">
        <v>922</v>
      </c>
      <c r="G837" s="19" t="s">
        <v>611</v>
      </c>
      <c r="H837" s="41">
        <v>4</v>
      </c>
      <c r="I837" s="41">
        <v>4</v>
      </c>
      <c r="J837" s="41">
        <v>10</v>
      </c>
      <c r="K837" s="44">
        <v>1</v>
      </c>
      <c r="L837" s="20">
        <v>2796500</v>
      </c>
      <c r="M837" s="19" t="s">
        <v>11</v>
      </c>
      <c r="N837" s="28" t="s">
        <v>15953</v>
      </c>
    </row>
    <row r="838" spans="1:14" ht="60" x14ac:dyDescent="0.25">
      <c r="A838" s="27" t="s">
        <v>608</v>
      </c>
      <c r="B838" s="19" t="s">
        <v>17057</v>
      </c>
      <c r="C838" s="19" t="s">
        <v>16831</v>
      </c>
      <c r="D838" s="38" t="s">
        <v>16141</v>
      </c>
      <c r="E838" s="38" t="s">
        <v>923</v>
      </c>
      <c r="F838" s="41">
        <v>43212100</v>
      </c>
      <c r="G838" s="19" t="s">
        <v>611</v>
      </c>
      <c r="H838" s="41">
        <v>4</v>
      </c>
      <c r="I838" s="41">
        <v>2</v>
      </c>
      <c r="J838" s="41">
        <v>10</v>
      </c>
      <c r="K838" s="44">
        <v>1</v>
      </c>
      <c r="L838" s="20">
        <v>1537887</v>
      </c>
      <c r="M838" s="19" t="s">
        <v>11</v>
      </c>
      <c r="N838" s="28" t="s">
        <v>15953</v>
      </c>
    </row>
    <row r="839" spans="1:14" ht="60" x14ac:dyDescent="0.25">
      <c r="A839" s="27" t="s">
        <v>608</v>
      </c>
      <c r="B839" s="19" t="s">
        <v>17057</v>
      </c>
      <c r="C839" s="19" t="s">
        <v>16831</v>
      </c>
      <c r="D839" s="38" t="s">
        <v>16141</v>
      </c>
      <c r="E839" s="38" t="s">
        <v>924</v>
      </c>
      <c r="F839" s="41">
        <v>0</v>
      </c>
      <c r="G839" s="19" t="s">
        <v>611</v>
      </c>
      <c r="H839" s="41">
        <v>6</v>
      </c>
      <c r="I839" s="41"/>
      <c r="J839" s="41">
        <v>10</v>
      </c>
      <c r="K839" s="44">
        <v>2</v>
      </c>
      <c r="L839" s="20">
        <v>5926200</v>
      </c>
      <c r="M839" s="19" t="s">
        <v>15954</v>
      </c>
      <c r="N839" s="28" t="s">
        <v>15953</v>
      </c>
    </row>
    <row r="840" spans="1:14" ht="30" x14ac:dyDescent="0.25">
      <c r="A840" s="27" t="s">
        <v>608</v>
      </c>
      <c r="B840" s="19" t="s">
        <v>17039</v>
      </c>
      <c r="C840" s="19" t="s">
        <v>16802</v>
      </c>
      <c r="D840" s="38" t="s">
        <v>16112</v>
      </c>
      <c r="E840" s="38" t="s">
        <v>925</v>
      </c>
      <c r="F840" s="41">
        <v>42192211</v>
      </c>
      <c r="G840" s="19" t="s">
        <v>611</v>
      </c>
      <c r="H840" s="41">
        <v>3</v>
      </c>
      <c r="I840" s="41">
        <v>4</v>
      </c>
      <c r="J840" s="41">
        <v>10</v>
      </c>
      <c r="K840" s="44">
        <v>2</v>
      </c>
      <c r="L840" s="20">
        <v>856800</v>
      </c>
      <c r="M840" s="19" t="s">
        <v>11</v>
      </c>
      <c r="N840" s="28" t="s">
        <v>15953</v>
      </c>
    </row>
    <row r="841" spans="1:14" ht="90" x14ac:dyDescent="0.25">
      <c r="A841" s="27" t="s">
        <v>608</v>
      </c>
      <c r="B841" s="19" t="s">
        <v>17039</v>
      </c>
      <c r="C841" s="19" t="s">
        <v>16795</v>
      </c>
      <c r="D841" s="38" t="s">
        <v>16105</v>
      </c>
      <c r="E841" s="38" t="s">
        <v>926</v>
      </c>
      <c r="F841" s="41" t="s">
        <v>927</v>
      </c>
      <c r="G841" s="19" t="s">
        <v>721</v>
      </c>
      <c r="H841" s="41">
        <v>5</v>
      </c>
      <c r="I841" s="41">
        <v>4</v>
      </c>
      <c r="J841" s="41">
        <v>10</v>
      </c>
      <c r="K841" s="44">
        <v>3</v>
      </c>
      <c r="L841" s="20">
        <v>1068736.9500000002</v>
      </c>
      <c r="M841" s="19" t="s">
        <v>11</v>
      </c>
      <c r="N841" s="28" t="s">
        <v>15953</v>
      </c>
    </row>
    <row r="842" spans="1:14" ht="90" x14ac:dyDescent="0.25">
      <c r="A842" s="27" t="s">
        <v>608</v>
      </c>
      <c r="B842" s="19" t="s">
        <v>17039</v>
      </c>
      <c r="C842" s="19" t="s">
        <v>16795</v>
      </c>
      <c r="D842" s="38" t="s">
        <v>16105</v>
      </c>
      <c r="E842" s="38" t="s">
        <v>928</v>
      </c>
      <c r="F842" s="41" t="s">
        <v>929</v>
      </c>
      <c r="G842" s="19" t="s">
        <v>721</v>
      </c>
      <c r="H842" s="41">
        <v>5</v>
      </c>
      <c r="I842" s="41">
        <v>4</v>
      </c>
      <c r="J842" s="41">
        <v>10</v>
      </c>
      <c r="K842" s="44">
        <v>3</v>
      </c>
      <c r="L842" s="20">
        <v>609180.05999999994</v>
      </c>
      <c r="M842" s="19" t="s">
        <v>11</v>
      </c>
      <c r="N842" s="28" t="s">
        <v>15953</v>
      </c>
    </row>
    <row r="843" spans="1:14" ht="90" x14ac:dyDescent="0.25">
      <c r="A843" s="27" t="s">
        <v>608</v>
      </c>
      <c r="B843" s="19" t="s">
        <v>17039</v>
      </c>
      <c r="C843" s="19" t="s">
        <v>16795</v>
      </c>
      <c r="D843" s="38" t="s">
        <v>16105</v>
      </c>
      <c r="E843" s="38" t="s">
        <v>930</v>
      </c>
      <c r="F843" s="41" t="s">
        <v>931</v>
      </c>
      <c r="G843" s="19" t="s">
        <v>721</v>
      </c>
      <c r="H843" s="41">
        <v>5</v>
      </c>
      <c r="I843" s="41">
        <v>4</v>
      </c>
      <c r="J843" s="41">
        <v>10</v>
      </c>
      <c r="K843" s="44">
        <v>2</v>
      </c>
      <c r="L843" s="20">
        <v>132488.06</v>
      </c>
      <c r="M843" s="19" t="s">
        <v>11</v>
      </c>
      <c r="N843" s="28" t="s">
        <v>15953</v>
      </c>
    </row>
    <row r="844" spans="1:14" ht="90" x14ac:dyDescent="0.25">
      <c r="A844" s="27" t="s">
        <v>608</v>
      </c>
      <c r="B844" s="19" t="s">
        <v>17039</v>
      </c>
      <c r="C844" s="19" t="s">
        <v>16795</v>
      </c>
      <c r="D844" s="38" t="s">
        <v>16105</v>
      </c>
      <c r="E844" s="38" t="s">
        <v>932</v>
      </c>
      <c r="F844" s="41" t="s">
        <v>933</v>
      </c>
      <c r="G844" s="19" t="s">
        <v>721</v>
      </c>
      <c r="H844" s="41">
        <v>5</v>
      </c>
      <c r="I844" s="41">
        <v>4</v>
      </c>
      <c r="J844" s="41">
        <v>10</v>
      </c>
      <c r="K844" s="44">
        <v>2</v>
      </c>
      <c r="L844" s="20">
        <v>229469.32</v>
      </c>
      <c r="M844" s="19" t="s">
        <v>11</v>
      </c>
      <c r="N844" s="28" t="s">
        <v>15953</v>
      </c>
    </row>
    <row r="845" spans="1:14" ht="90" x14ac:dyDescent="0.25">
      <c r="A845" s="27" t="s">
        <v>608</v>
      </c>
      <c r="B845" s="19" t="s">
        <v>17039</v>
      </c>
      <c r="C845" s="19" t="s">
        <v>16795</v>
      </c>
      <c r="D845" s="38" t="s">
        <v>16105</v>
      </c>
      <c r="E845" s="38" t="s">
        <v>934</v>
      </c>
      <c r="F845" s="41" t="s">
        <v>935</v>
      </c>
      <c r="G845" s="19" t="s">
        <v>721</v>
      </c>
      <c r="H845" s="41">
        <v>5</v>
      </c>
      <c r="I845" s="41">
        <v>4</v>
      </c>
      <c r="J845" s="41">
        <v>10</v>
      </c>
      <c r="K845" s="44">
        <v>1</v>
      </c>
      <c r="L845" s="20">
        <v>2576156.4900000002</v>
      </c>
      <c r="M845" s="19" t="s">
        <v>11</v>
      </c>
      <c r="N845" s="28" t="s">
        <v>15953</v>
      </c>
    </row>
    <row r="846" spans="1:14" ht="90" x14ac:dyDescent="0.25">
      <c r="A846" s="27" t="s">
        <v>608</v>
      </c>
      <c r="B846" s="19" t="s">
        <v>17039</v>
      </c>
      <c r="C846" s="19" t="s">
        <v>16795</v>
      </c>
      <c r="D846" s="38" t="s">
        <v>16105</v>
      </c>
      <c r="E846" s="38" t="s">
        <v>936</v>
      </c>
      <c r="F846" s="41" t="s">
        <v>937</v>
      </c>
      <c r="G846" s="19" t="s">
        <v>611</v>
      </c>
      <c r="H846" s="41">
        <v>4</v>
      </c>
      <c r="I846" s="41">
        <v>4</v>
      </c>
      <c r="J846" s="41">
        <v>10</v>
      </c>
      <c r="K846" s="44">
        <v>3</v>
      </c>
      <c r="L846" s="20">
        <v>882352.95000000007</v>
      </c>
      <c r="M846" s="19" t="s">
        <v>11</v>
      </c>
      <c r="N846" s="28" t="s">
        <v>15953</v>
      </c>
    </row>
    <row r="847" spans="1:14" ht="90" x14ac:dyDescent="0.25">
      <c r="A847" s="27" t="s">
        <v>608</v>
      </c>
      <c r="B847" s="19" t="s">
        <v>17039</v>
      </c>
      <c r="C847" s="19" t="s">
        <v>16795</v>
      </c>
      <c r="D847" s="38" t="s">
        <v>16105</v>
      </c>
      <c r="E847" s="38" t="s">
        <v>938</v>
      </c>
      <c r="F847" s="41" t="s">
        <v>939</v>
      </c>
      <c r="G847" s="19" t="s">
        <v>611</v>
      </c>
      <c r="H847" s="41">
        <v>4</v>
      </c>
      <c r="I847" s="41">
        <v>4</v>
      </c>
      <c r="J847" s="41">
        <v>10</v>
      </c>
      <c r="K847" s="44">
        <v>1</v>
      </c>
      <c r="L847" s="20">
        <v>1008403.36</v>
      </c>
      <c r="M847" s="19" t="s">
        <v>11</v>
      </c>
      <c r="N847" s="28" t="s">
        <v>15953</v>
      </c>
    </row>
    <row r="848" spans="1:14" ht="90" x14ac:dyDescent="0.25">
      <c r="A848" s="27" t="s">
        <v>608</v>
      </c>
      <c r="B848" s="19" t="s">
        <v>17039</v>
      </c>
      <c r="C848" s="19" t="s">
        <v>16795</v>
      </c>
      <c r="D848" s="38" t="s">
        <v>16105</v>
      </c>
      <c r="E848" s="38" t="s">
        <v>940</v>
      </c>
      <c r="F848" s="41" t="s">
        <v>941</v>
      </c>
      <c r="G848" s="19" t="s">
        <v>721</v>
      </c>
      <c r="H848" s="41">
        <v>5</v>
      </c>
      <c r="I848" s="41">
        <v>4</v>
      </c>
      <c r="J848" s="41">
        <v>10</v>
      </c>
      <c r="K848" s="44">
        <v>2</v>
      </c>
      <c r="L848" s="20">
        <v>406120.04</v>
      </c>
      <c r="M848" s="19" t="s">
        <v>11</v>
      </c>
      <c r="N848" s="28" t="s">
        <v>15953</v>
      </c>
    </row>
    <row r="849" spans="1:14" ht="90" x14ac:dyDescent="0.25">
      <c r="A849" s="27" t="s">
        <v>608</v>
      </c>
      <c r="B849" s="19" t="s">
        <v>17039</v>
      </c>
      <c r="C849" s="19" t="s">
        <v>16795</v>
      </c>
      <c r="D849" s="38" t="s">
        <v>16105</v>
      </c>
      <c r="E849" s="38" t="s">
        <v>942</v>
      </c>
      <c r="F849" s="41" t="s">
        <v>943</v>
      </c>
      <c r="G849" s="19" t="s">
        <v>611</v>
      </c>
      <c r="H849" s="41">
        <v>4</v>
      </c>
      <c r="I849" s="41">
        <v>4</v>
      </c>
      <c r="J849" s="41">
        <v>10</v>
      </c>
      <c r="K849" s="44">
        <v>40</v>
      </c>
      <c r="L849" s="20">
        <v>63990012.800000004</v>
      </c>
      <c r="M849" s="19" t="s">
        <v>11</v>
      </c>
      <c r="N849" s="28" t="s">
        <v>15953</v>
      </c>
    </row>
    <row r="850" spans="1:14" ht="90" x14ac:dyDescent="0.25">
      <c r="A850" s="27" t="s">
        <v>608</v>
      </c>
      <c r="B850" s="19" t="s">
        <v>17039</v>
      </c>
      <c r="C850" s="19" t="s">
        <v>16795</v>
      </c>
      <c r="D850" s="38" t="s">
        <v>16105</v>
      </c>
      <c r="E850" s="38" t="s">
        <v>944</v>
      </c>
      <c r="F850" s="41" t="s">
        <v>945</v>
      </c>
      <c r="G850" s="19" t="s">
        <v>611</v>
      </c>
      <c r="H850" s="41">
        <v>2</v>
      </c>
      <c r="I850" s="41">
        <v>4</v>
      </c>
      <c r="J850" s="41">
        <v>10</v>
      </c>
      <c r="K850" s="44">
        <v>1</v>
      </c>
      <c r="L850" s="20">
        <v>430000</v>
      </c>
      <c r="M850" s="19" t="s">
        <v>11</v>
      </c>
      <c r="N850" s="28" t="s">
        <v>15953</v>
      </c>
    </row>
    <row r="851" spans="1:14" ht="90" x14ac:dyDescent="0.25">
      <c r="A851" s="27" t="s">
        <v>608</v>
      </c>
      <c r="B851" s="19" t="s">
        <v>17039</v>
      </c>
      <c r="C851" s="19" t="s">
        <v>16795</v>
      </c>
      <c r="D851" s="38" t="s">
        <v>16105</v>
      </c>
      <c r="E851" s="38" t="s">
        <v>946</v>
      </c>
      <c r="F851" s="41">
        <v>41112114</v>
      </c>
      <c r="G851" s="19" t="s">
        <v>611</v>
      </c>
      <c r="H851" s="41">
        <v>4</v>
      </c>
      <c r="I851" s="41">
        <v>4</v>
      </c>
      <c r="J851" s="41">
        <v>10</v>
      </c>
      <c r="K851" s="44">
        <v>1</v>
      </c>
      <c r="L851" s="20">
        <v>350000</v>
      </c>
      <c r="M851" s="19" t="s">
        <v>11</v>
      </c>
      <c r="N851" s="28" t="s">
        <v>15953</v>
      </c>
    </row>
    <row r="852" spans="1:14" ht="90" x14ac:dyDescent="0.25">
      <c r="A852" s="27" t="s">
        <v>608</v>
      </c>
      <c r="B852" s="19" t="s">
        <v>17039</v>
      </c>
      <c r="C852" s="19" t="s">
        <v>16795</v>
      </c>
      <c r="D852" s="38" t="s">
        <v>16105</v>
      </c>
      <c r="E852" s="38" t="s">
        <v>944</v>
      </c>
      <c r="F852" s="41">
        <v>41111501</v>
      </c>
      <c r="G852" s="19" t="s">
        <v>611</v>
      </c>
      <c r="H852" s="41">
        <v>1</v>
      </c>
      <c r="I852" s="41">
        <v>10</v>
      </c>
      <c r="J852" s="41">
        <v>10</v>
      </c>
      <c r="K852" s="44">
        <v>1</v>
      </c>
      <c r="L852" s="20">
        <v>69522</v>
      </c>
      <c r="M852" s="19" t="s">
        <v>11</v>
      </c>
      <c r="N852" s="28" t="s">
        <v>15953</v>
      </c>
    </row>
    <row r="853" spans="1:14" ht="90" x14ac:dyDescent="0.25">
      <c r="A853" s="27" t="s">
        <v>608</v>
      </c>
      <c r="B853" s="19" t="s">
        <v>17039</v>
      </c>
      <c r="C853" s="19" t="s">
        <v>16795</v>
      </c>
      <c r="D853" s="38" t="s">
        <v>16105</v>
      </c>
      <c r="E853" s="38" t="s">
        <v>947</v>
      </c>
      <c r="F853" s="41" t="s">
        <v>948</v>
      </c>
      <c r="G853" s="19" t="s">
        <v>949</v>
      </c>
      <c r="H853" s="41">
        <v>1</v>
      </c>
      <c r="I853" s="41">
        <v>12</v>
      </c>
      <c r="J853" s="41">
        <v>10</v>
      </c>
      <c r="K853" s="44">
        <v>1</v>
      </c>
      <c r="L853" s="20">
        <v>40095774</v>
      </c>
      <c r="M853" s="19" t="s">
        <v>15954</v>
      </c>
      <c r="N853" s="28" t="s">
        <v>15953</v>
      </c>
    </row>
    <row r="854" spans="1:14" ht="30" x14ac:dyDescent="0.25">
      <c r="A854" s="27" t="s">
        <v>608</v>
      </c>
      <c r="B854" s="19" t="s">
        <v>17043</v>
      </c>
      <c r="C854" s="19" t="s">
        <v>16832</v>
      </c>
      <c r="D854" s="38" t="s">
        <v>16142</v>
      </c>
      <c r="E854" s="38" t="s">
        <v>950</v>
      </c>
      <c r="F854" s="41" t="s">
        <v>951</v>
      </c>
      <c r="G854" s="19" t="s">
        <v>721</v>
      </c>
      <c r="H854" s="41">
        <v>5</v>
      </c>
      <c r="I854" s="41">
        <v>4</v>
      </c>
      <c r="J854" s="41">
        <v>10</v>
      </c>
      <c r="K854" s="44">
        <v>1</v>
      </c>
      <c r="L854" s="20">
        <v>264887.78000000003</v>
      </c>
      <c r="M854" s="19" t="s">
        <v>11</v>
      </c>
      <c r="N854" s="28" t="s">
        <v>15953</v>
      </c>
    </row>
    <row r="855" spans="1:14" x14ac:dyDescent="0.25">
      <c r="A855" s="27" t="s">
        <v>608</v>
      </c>
      <c r="B855" s="19" t="s">
        <v>17020</v>
      </c>
      <c r="C855" s="19" t="s">
        <v>16758</v>
      </c>
      <c r="D855" s="38" t="s">
        <v>16068</v>
      </c>
      <c r="E855" s="38" t="s">
        <v>952</v>
      </c>
      <c r="F855" s="41">
        <v>50401700</v>
      </c>
      <c r="G855" s="19" t="s">
        <v>611</v>
      </c>
      <c r="H855" s="41">
        <v>2</v>
      </c>
      <c r="I855" s="41">
        <v>10</v>
      </c>
      <c r="J855" s="41">
        <v>16</v>
      </c>
      <c r="K855" s="44">
        <v>45</v>
      </c>
      <c r="L855" s="20">
        <v>324000</v>
      </c>
      <c r="M855" s="19" t="s">
        <v>11</v>
      </c>
      <c r="N855" s="28" t="s">
        <v>15953</v>
      </c>
    </row>
    <row r="856" spans="1:14" x14ac:dyDescent="0.25">
      <c r="A856" s="27" t="s">
        <v>608</v>
      </c>
      <c r="B856" s="19" t="s">
        <v>17020</v>
      </c>
      <c r="C856" s="19" t="s">
        <v>16758</v>
      </c>
      <c r="D856" s="38" t="s">
        <v>16068</v>
      </c>
      <c r="E856" s="38" t="s">
        <v>953</v>
      </c>
      <c r="F856" s="41">
        <v>50301700</v>
      </c>
      <c r="G856" s="19" t="s">
        <v>611</v>
      </c>
      <c r="H856" s="41">
        <v>2</v>
      </c>
      <c r="I856" s="41">
        <v>10</v>
      </c>
      <c r="J856" s="41">
        <v>16</v>
      </c>
      <c r="K856" s="44">
        <v>176</v>
      </c>
      <c r="L856" s="20">
        <v>299200</v>
      </c>
      <c r="M856" s="19" t="s">
        <v>11</v>
      </c>
      <c r="N856" s="28" t="s">
        <v>15953</v>
      </c>
    </row>
    <row r="857" spans="1:14" x14ac:dyDescent="0.25">
      <c r="A857" s="27" t="s">
        <v>608</v>
      </c>
      <c r="B857" s="19" t="s">
        <v>17020</v>
      </c>
      <c r="C857" s="19" t="s">
        <v>16758</v>
      </c>
      <c r="D857" s="38" t="s">
        <v>16068</v>
      </c>
      <c r="E857" s="38" t="s">
        <v>954</v>
      </c>
      <c r="F857" s="41">
        <v>50301700</v>
      </c>
      <c r="G857" s="19" t="s">
        <v>611</v>
      </c>
      <c r="H857" s="41">
        <v>2</v>
      </c>
      <c r="I857" s="41">
        <v>10</v>
      </c>
      <c r="J857" s="41">
        <v>16</v>
      </c>
      <c r="K857" s="44">
        <v>176</v>
      </c>
      <c r="L857" s="20">
        <v>299200</v>
      </c>
      <c r="M857" s="19" t="s">
        <v>11</v>
      </c>
      <c r="N857" s="28" t="s">
        <v>15953</v>
      </c>
    </row>
    <row r="858" spans="1:14" x14ac:dyDescent="0.25">
      <c r="A858" s="27" t="s">
        <v>608</v>
      </c>
      <c r="B858" s="19" t="s">
        <v>17020</v>
      </c>
      <c r="C858" s="19" t="s">
        <v>16758</v>
      </c>
      <c r="D858" s="38" t="s">
        <v>16068</v>
      </c>
      <c r="E858" s="38" t="s">
        <v>955</v>
      </c>
      <c r="F858" s="41">
        <v>50305800</v>
      </c>
      <c r="G858" s="19" t="s">
        <v>611</v>
      </c>
      <c r="H858" s="41">
        <v>2</v>
      </c>
      <c r="I858" s="41">
        <v>10</v>
      </c>
      <c r="J858" s="41">
        <v>16</v>
      </c>
      <c r="K858" s="44">
        <v>60</v>
      </c>
      <c r="L858" s="20">
        <v>300000</v>
      </c>
      <c r="M858" s="19" t="s">
        <v>11</v>
      </c>
      <c r="N858" s="28" t="s">
        <v>15953</v>
      </c>
    </row>
    <row r="859" spans="1:14" x14ac:dyDescent="0.25">
      <c r="A859" s="27" t="s">
        <v>608</v>
      </c>
      <c r="B859" s="19" t="s">
        <v>17020</v>
      </c>
      <c r="C859" s="19" t="s">
        <v>16758</v>
      </c>
      <c r="D859" s="38" t="s">
        <v>16068</v>
      </c>
      <c r="E859" s="38" t="s">
        <v>956</v>
      </c>
      <c r="F859" s="41">
        <v>50305300</v>
      </c>
      <c r="G859" s="19" t="s">
        <v>611</v>
      </c>
      <c r="H859" s="41">
        <v>2</v>
      </c>
      <c r="I859" s="41">
        <v>10</v>
      </c>
      <c r="J859" s="41">
        <v>16</v>
      </c>
      <c r="K859" s="44">
        <v>30</v>
      </c>
      <c r="L859" s="20">
        <v>300030</v>
      </c>
      <c r="M859" s="19" t="s">
        <v>11</v>
      </c>
      <c r="N859" s="28" t="s">
        <v>15953</v>
      </c>
    </row>
    <row r="860" spans="1:14" x14ac:dyDescent="0.25">
      <c r="A860" s="27" t="s">
        <v>608</v>
      </c>
      <c r="B860" s="19" t="s">
        <v>17020</v>
      </c>
      <c r="C860" s="19" t="s">
        <v>16758</v>
      </c>
      <c r="D860" s="38" t="s">
        <v>16068</v>
      </c>
      <c r="E860" s="38" t="s">
        <v>957</v>
      </c>
      <c r="F860" s="41">
        <v>50306700</v>
      </c>
      <c r="G860" s="19" t="s">
        <v>611</v>
      </c>
      <c r="H860" s="41">
        <v>2</v>
      </c>
      <c r="I860" s="41">
        <v>10</v>
      </c>
      <c r="J860" s="41">
        <v>16</v>
      </c>
      <c r="K860" s="44">
        <v>50</v>
      </c>
      <c r="L860" s="20">
        <v>300000</v>
      </c>
      <c r="M860" s="19" t="s">
        <v>11</v>
      </c>
      <c r="N860" s="28" t="s">
        <v>15953</v>
      </c>
    </row>
    <row r="861" spans="1:14" x14ac:dyDescent="0.25">
      <c r="A861" s="27" t="s">
        <v>608</v>
      </c>
      <c r="B861" s="19" t="s">
        <v>17020</v>
      </c>
      <c r="C861" s="19" t="s">
        <v>16758</v>
      </c>
      <c r="D861" s="38" t="s">
        <v>16068</v>
      </c>
      <c r="E861" s="38" t="s">
        <v>958</v>
      </c>
      <c r="F861" s="41">
        <v>50305200</v>
      </c>
      <c r="G861" s="19" t="s">
        <v>611</v>
      </c>
      <c r="H861" s="41">
        <v>2</v>
      </c>
      <c r="I861" s="41">
        <v>10</v>
      </c>
      <c r="J861" s="41">
        <v>16</v>
      </c>
      <c r="K861" s="44">
        <v>48</v>
      </c>
      <c r="L861" s="20">
        <v>300000</v>
      </c>
      <c r="M861" s="19" t="s">
        <v>11</v>
      </c>
      <c r="N861" s="28" t="s">
        <v>15953</v>
      </c>
    </row>
    <row r="862" spans="1:14" x14ac:dyDescent="0.25">
      <c r="A862" s="27" t="s">
        <v>608</v>
      </c>
      <c r="B862" s="19" t="s">
        <v>17020</v>
      </c>
      <c r="C862" s="19" t="s">
        <v>16758</v>
      </c>
      <c r="D862" s="38" t="s">
        <v>16068</v>
      </c>
      <c r="E862" s="38" t="s">
        <v>959</v>
      </c>
      <c r="F862" s="41">
        <v>50304400</v>
      </c>
      <c r="G862" s="19" t="s">
        <v>611</v>
      </c>
      <c r="H862" s="41">
        <v>2</v>
      </c>
      <c r="I862" s="41">
        <v>10</v>
      </c>
      <c r="J862" s="41">
        <v>16</v>
      </c>
      <c r="K862" s="44">
        <v>37</v>
      </c>
      <c r="L862" s="20">
        <v>294150</v>
      </c>
      <c r="M862" s="19" t="s">
        <v>11</v>
      </c>
      <c r="N862" s="28" t="s">
        <v>15953</v>
      </c>
    </row>
    <row r="863" spans="1:14" x14ac:dyDescent="0.25">
      <c r="A863" s="27" t="s">
        <v>608</v>
      </c>
      <c r="B863" s="19" t="s">
        <v>17020</v>
      </c>
      <c r="C863" s="19" t="s">
        <v>16758</v>
      </c>
      <c r="D863" s="38" t="s">
        <v>16068</v>
      </c>
      <c r="E863" s="38" t="s">
        <v>960</v>
      </c>
      <c r="F863" s="41">
        <v>50304500</v>
      </c>
      <c r="G863" s="19" t="s">
        <v>611</v>
      </c>
      <c r="H863" s="41">
        <v>2</v>
      </c>
      <c r="I863" s="41">
        <v>10</v>
      </c>
      <c r="J863" s="41">
        <v>16</v>
      </c>
      <c r="K863" s="44">
        <v>61</v>
      </c>
      <c r="L863" s="20">
        <v>399550</v>
      </c>
      <c r="M863" s="19" t="s">
        <v>11</v>
      </c>
      <c r="N863" s="28" t="s">
        <v>15953</v>
      </c>
    </row>
    <row r="864" spans="1:14" x14ac:dyDescent="0.25">
      <c r="A864" s="27" t="s">
        <v>608</v>
      </c>
      <c r="B864" s="19" t="s">
        <v>17020</v>
      </c>
      <c r="C864" s="19" t="s">
        <v>16758</v>
      </c>
      <c r="D864" s="38" t="s">
        <v>16068</v>
      </c>
      <c r="E864" s="38" t="s">
        <v>961</v>
      </c>
      <c r="F864" s="41">
        <v>50306800</v>
      </c>
      <c r="G864" s="19" t="s">
        <v>611</v>
      </c>
      <c r="H864" s="41">
        <v>2</v>
      </c>
      <c r="I864" s="41">
        <v>10</v>
      </c>
      <c r="J864" s="41">
        <v>16</v>
      </c>
      <c r="K864" s="44">
        <v>42</v>
      </c>
      <c r="L864" s="20">
        <v>294000</v>
      </c>
      <c r="M864" s="19" t="s">
        <v>11</v>
      </c>
      <c r="N864" s="28" t="s">
        <v>15953</v>
      </c>
    </row>
    <row r="865" spans="1:14" x14ac:dyDescent="0.25">
      <c r="A865" s="27" t="s">
        <v>608</v>
      </c>
      <c r="B865" s="19" t="s">
        <v>17020</v>
      </c>
      <c r="C865" s="19" t="s">
        <v>16758</v>
      </c>
      <c r="D865" s="38" t="s">
        <v>16068</v>
      </c>
      <c r="E865" s="38" t="s">
        <v>962</v>
      </c>
      <c r="F865" s="41">
        <v>50306800</v>
      </c>
      <c r="G865" s="19" t="s">
        <v>611</v>
      </c>
      <c r="H865" s="41">
        <v>2</v>
      </c>
      <c r="I865" s="41">
        <v>10</v>
      </c>
      <c r="J865" s="41">
        <v>16</v>
      </c>
      <c r="K865" s="44">
        <v>46</v>
      </c>
      <c r="L865" s="20">
        <v>299000</v>
      </c>
      <c r="M865" s="19" t="s">
        <v>11</v>
      </c>
      <c r="N865" s="28" t="s">
        <v>15953</v>
      </c>
    </row>
    <row r="866" spans="1:14" x14ac:dyDescent="0.25">
      <c r="A866" s="27" t="s">
        <v>608</v>
      </c>
      <c r="B866" s="19" t="s">
        <v>17020</v>
      </c>
      <c r="C866" s="19" t="s">
        <v>16758</v>
      </c>
      <c r="D866" s="38" t="s">
        <v>16068</v>
      </c>
      <c r="E866" s="38" t="s">
        <v>963</v>
      </c>
      <c r="F866" s="41">
        <v>50305000</v>
      </c>
      <c r="G866" s="19" t="s">
        <v>611</v>
      </c>
      <c r="H866" s="41">
        <v>2</v>
      </c>
      <c r="I866" s="41">
        <v>10</v>
      </c>
      <c r="J866" s="41">
        <v>16</v>
      </c>
      <c r="K866" s="44">
        <v>114</v>
      </c>
      <c r="L866" s="20">
        <v>399000</v>
      </c>
      <c r="M866" s="19" t="s">
        <v>11</v>
      </c>
      <c r="N866" s="28" t="s">
        <v>15953</v>
      </c>
    </row>
    <row r="867" spans="1:14" x14ac:dyDescent="0.25">
      <c r="A867" s="27" t="s">
        <v>608</v>
      </c>
      <c r="B867" s="19" t="s">
        <v>17020</v>
      </c>
      <c r="C867" s="19" t="s">
        <v>16758</v>
      </c>
      <c r="D867" s="38" t="s">
        <v>16068</v>
      </c>
      <c r="E867" s="38" t="s">
        <v>964</v>
      </c>
      <c r="F867" s="41">
        <v>50305100</v>
      </c>
      <c r="G867" s="19" t="s">
        <v>611</v>
      </c>
      <c r="H867" s="41">
        <v>2</v>
      </c>
      <c r="I867" s="41">
        <v>10</v>
      </c>
      <c r="J867" s="41">
        <v>16</v>
      </c>
      <c r="K867" s="44">
        <v>42</v>
      </c>
      <c r="L867" s="20">
        <v>294000</v>
      </c>
      <c r="M867" s="19" t="s">
        <v>11</v>
      </c>
      <c r="N867" s="28" t="s">
        <v>15953</v>
      </c>
    </row>
    <row r="868" spans="1:14" x14ac:dyDescent="0.25">
      <c r="A868" s="27" t="s">
        <v>608</v>
      </c>
      <c r="B868" s="19" t="s">
        <v>17020</v>
      </c>
      <c r="C868" s="19" t="s">
        <v>16758</v>
      </c>
      <c r="D868" s="38" t="s">
        <v>16068</v>
      </c>
      <c r="E868" s="38" t="s">
        <v>965</v>
      </c>
      <c r="F868" s="41">
        <v>50305100</v>
      </c>
      <c r="G868" s="19" t="s">
        <v>611</v>
      </c>
      <c r="H868" s="41">
        <v>2</v>
      </c>
      <c r="I868" s="41">
        <v>10</v>
      </c>
      <c r="J868" s="41">
        <v>16</v>
      </c>
      <c r="K868" s="44">
        <v>61</v>
      </c>
      <c r="L868" s="20">
        <v>396500</v>
      </c>
      <c r="M868" s="19" t="s">
        <v>11</v>
      </c>
      <c r="N868" s="28" t="s">
        <v>15953</v>
      </c>
    </row>
    <row r="869" spans="1:14" x14ac:dyDescent="0.25">
      <c r="A869" s="27" t="s">
        <v>608</v>
      </c>
      <c r="B869" s="19" t="s">
        <v>17020</v>
      </c>
      <c r="C869" s="19" t="s">
        <v>16758</v>
      </c>
      <c r="D869" s="38" t="s">
        <v>16068</v>
      </c>
      <c r="E869" s="38" t="s">
        <v>966</v>
      </c>
      <c r="F869" s="41">
        <v>50305400</v>
      </c>
      <c r="G869" s="19" t="s">
        <v>611</v>
      </c>
      <c r="H869" s="41">
        <v>2</v>
      </c>
      <c r="I869" s="41">
        <v>10</v>
      </c>
      <c r="J869" s="41">
        <v>16</v>
      </c>
      <c r="K869" s="44">
        <v>37</v>
      </c>
      <c r="L869" s="20">
        <v>296000</v>
      </c>
      <c r="M869" s="19" t="s">
        <v>11</v>
      </c>
      <c r="N869" s="28" t="s">
        <v>15953</v>
      </c>
    </row>
    <row r="870" spans="1:14" x14ac:dyDescent="0.25">
      <c r="A870" s="27" t="s">
        <v>608</v>
      </c>
      <c r="B870" s="19" t="s">
        <v>17020</v>
      </c>
      <c r="C870" s="19" t="s">
        <v>16758</v>
      </c>
      <c r="D870" s="38" t="s">
        <v>16068</v>
      </c>
      <c r="E870" s="38" t="s">
        <v>967</v>
      </c>
      <c r="F870" s="41">
        <v>50305600</v>
      </c>
      <c r="G870" s="19" t="s">
        <v>611</v>
      </c>
      <c r="H870" s="41">
        <v>2</v>
      </c>
      <c r="I870" s="41">
        <v>10</v>
      </c>
      <c r="J870" s="41">
        <v>16</v>
      </c>
      <c r="K870" s="44">
        <v>200</v>
      </c>
      <c r="L870" s="20">
        <v>300000</v>
      </c>
      <c r="M870" s="19" t="s">
        <v>11</v>
      </c>
      <c r="N870" s="28" t="s">
        <v>15953</v>
      </c>
    </row>
    <row r="871" spans="1:14" x14ac:dyDescent="0.25">
      <c r="A871" s="27" t="s">
        <v>608</v>
      </c>
      <c r="B871" s="19" t="s">
        <v>17020</v>
      </c>
      <c r="C871" s="19" t="s">
        <v>16758</v>
      </c>
      <c r="D871" s="38" t="s">
        <v>16068</v>
      </c>
      <c r="E871" s="38" t="s">
        <v>968</v>
      </c>
      <c r="F871" s="41">
        <v>50307500</v>
      </c>
      <c r="G871" s="19" t="s">
        <v>611</v>
      </c>
      <c r="H871" s="41">
        <v>2</v>
      </c>
      <c r="I871" s="41">
        <v>10</v>
      </c>
      <c r="J871" s="41">
        <v>16</v>
      </c>
      <c r="K871" s="44">
        <v>45</v>
      </c>
      <c r="L871" s="20">
        <v>297000</v>
      </c>
      <c r="M871" s="19" t="s">
        <v>11</v>
      </c>
      <c r="N871" s="28" t="s">
        <v>15953</v>
      </c>
    </row>
    <row r="872" spans="1:14" x14ac:dyDescent="0.25">
      <c r="A872" s="27" t="s">
        <v>608</v>
      </c>
      <c r="B872" s="19" t="s">
        <v>17020</v>
      </c>
      <c r="C872" s="19" t="s">
        <v>16758</v>
      </c>
      <c r="D872" s="38" t="s">
        <v>16068</v>
      </c>
      <c r="E872" s="38" t="s">
        <v>969</v>
      </c>
      <c r="F872" s="41">
        <v>50303400</v>
      </c>
      <c r="G872" s="19" t="s">
        <v>611</v>
      </c>
      <c r="H872" s="41">
        <v>2</v>
      </c>
      <c r="I872" s="41">
        <v>10</v>
      </c>
      <c r="J872" s="41">
        <v>16</v>
      </c>
      <c r="K872" s="44">
        <v>37</v>
      </c>
      <c r="L872" s="20">
        <v>296000</v>
      </c>
      <c r="M872" s="19" t="s">
        <v>11</v>
      </c>
      <c r="N872" s="28" t="s">
        <v>15953</v>
      </c>
    </row>
    <row r="873" spans="1:14" ht="30" x14ac:dyDescent="0.25">
      <c r="A873" s="27" t="s">
        <v>608</v>
      </c>
      <c r="B873" s="19" t="s">
        <v>17020</v>
      </c>
      <c r="C873" s="19" t="s">
        <v>16833</v>
      </c>
      <c r="D873" s="38" t="s">
        <v>16143</v>
      </c>
      <c r="E873" s="38" t="s">
        <v>970</v>
      </c>
      <c r="F873" s="41">
        <v>50425300</v>
      </c>
      <c r="G873" s="19" t="s">
        <v>611</v>
      </c>
      <c r="H873" s="41">
        <v>2</v>
      </c>
      <c r="I873" s="41">
        <v>10</v>
      </c>
      <c r="J873" s="41">
        <v>16</v>
      </c>
      <c r="K873" s="44">
        <v>60</v>
      </c>
      <c r="L873" s="20">
        <v>3000000</v>
      </c>
      <c r="M873" s="19" t="s">
        <v>11</v>
      </c>
      <c r="N873" s="28" t="s">
        <v>15953</v>
      </c>
    </row>
    <row r="874" spans="1:14" ht="30" x14ac:dyDescent="0.25">
      <c r="A874" s="27" t="s">
        <v>608</v>
      </c>
      <c r="B874" s="19" t="s">
        <v>17020</v>
      </c>
      <c r="C874" s="19" t="s">
        <v>16833</v>
      </c>
      <c r="D874" s="38" t="s">
        <v>16143</v>
      </c>
      <c r="E874" s="38" t="s">
        <v>971</v>
      </c>
      <c r="F874" s="41">
        <v>50425300</v>
      </c>
      <c r="G874" s="19" t="s">
        <v>611</v>
      </c>
      <c r="H874" s="41">
        <v>2</v>
      </c>
      <c r="I874" s="41">
        <v>10</v>
      </c>
      <c r="J874" s="41">
        <v>16</v>
      </c>
      <c r="K874" s="44">
        <v>1</v>
      </c>
      <c r="L874" s="20">
        <v>2230000</v>
      </c>
      <c r="M874" s="19" t="s">
        <v>11</v>
      </c>
      <c r="N874" s="28" t="s">
        <v>15953</v>
      </c>
    </row>
    <row r="875" spans="1:14" ht="30" x14ac:dyDescent="0.25">
      <c r="A875" s="27" t="s">
        <v>608</v>
      </c>
      <c r="B875" s="19" t="s">
        <v>17020</v>
      </c>
      <c r="C875" s="19" t="s">
        <v>16833</v>
      </c>
      <c r="D875" s="38" t="s">
        <v>16143</v>
      </c>
      <c r="E875" s="38" t="s">
        <v>972</v>
      </c>
      <c r="F875" s="41">
        <v>50323500</v>
      </c>
      <c r="G875" s="19" t="s">
        <v>611</v>
      </c>
      <c r="H875" s="41">
        <v>2</v>
      </c>
      <c r="I875" s="41">
        <v>10</v>
      </c>
      <c r="J875" s="41">
        <v>16</v>
      </c>
      <c r="K875" s="44">
        <v>1</v>
      </c>
      <c r="L875" s="20">
        <v>696910</v>
      </c>
      <c r="M875" s="19" t="s">
        <v>11</v>
      </c>
      <c r="N875" s="28" t="s">
        <v>15953</v>
      </c>
    </row>
    <row r="876" spans="1:14" ht="60" x14ac:dyDescent="0.25">
      <c r="A876" s="27" t="s">
        <v>608</v>
      </c>
      <c r="B876" s="19" t="s">
        <v>17020</v>
      </c>
      <c r="C876" s="19" t="s">
        <v>16810</v>
      </c>
      <c r="D876" s="38" t="s">
        <v>16120</v>
      </c>
      <c r="E876" s="38" t="s">
        <v>973</v>
      </c>
      <c r="F876" s="41" t="s">
        <v>523</v>
      </c>
      <c r="G876" s="19" t="s">
        <v>611</v>
      </c>
      <c r="H876" s="41">
        <v>1</v>
      </c>
      <c r="I876" s="41">
        <v>12</v>
      </c>
      <c r="J876" s="41">
        <v>10</v>
      </c>
      <c r="K876" s="44">
        <v>1</v>
      </c>
      <c r="L876" s="20">
        <v>9998380</v>
      </c>
      <c r="M876" s="19" t="s">
        <v>11</v>
      </c>
      <c r="N876" s="28" t="s">
        <v>15953</v>
      </c>
    </row>
    <row r="877" spans="1:14" ht="30" x14ac:dyDescent="0.25">
      <c r="A877" s="27" t="s">
        <v>608</v>
      </c>
      <c r="B877" s="19" t="s">
        <v>17058</v>
      </c>
      <c r="C877" s="19" t="s">
        <v>16834</v>
      </c>
      <c r="D877" s="38" t="s">
        <v>16144</v>
      </c>
      <c r="E877" s="38" t="s">
        <v>974</v>
      </c>
      <c r="F877" s="41" t="s">
        <v>975</v>
      </c>
      <c r="G877" s="19" t="s">
        <v>611</v>
      </c>
      <c r="H877" s="41">
        <v>2</v>
      </c>
      <c r="I877" s="41">
        <v>4</v>
      </c>
      <c r="J877" s="41">
        <v>10</v>
      </c>
      <c r="K877" s="44">
        <v>7</v>
      </c>
      <c r="L877" s="20">
        <v>310799.93</v>
      </c>
      <c r="M877" s="19" t="s">
        <v>11</v>
      </c>
      <c r="N877" s="28" t="s">
        <v>15953</v>
      </c>
    </row>
    <row r="878" spans="1:14" ht="30" x14ac:dyDescent="0.25">
      <c r="A878" s="27" t="s">
        <v>608</v>
      </c>
      <c r="B878" s="19" t="s">
        <v>16835</v>
      </c>
      <c r="C878" s="19" t="s">
        <v>16835</v>
      </c>
      <c r="D878" s="38" t="s">
        <v>16145</v>
      </c>
      <c r="E878" s="38" t="s">
        <v>976</v>
      </c>
      <c r="F878" s="41" t="s">
        <v>977</v>
      </c>
      <c r="G878" s="19" t="s">
        <v>721</v>
      </c>
      <c r="H878" s="41">
        <v>5</v>
      </c>
      <c r="I878" s="41">
        <v>4</v>
      </c>
      <c r="J878" s="41">
        <v>10</v>
      </c>
      <c r="K878" s="44">
        <v>2</v>
      </c>
      <c r="L878" s="20">
        <v>323859.53999999998</v>
      </c>
      <c r="M878" s="19" t="s">
        <v>15956</v>
      </c>
      <c r="N878" s="28" t="s">
        <v>15953</v>
      </c>
    </row>
    <row r="879" spans="1:14" ht="30" x14ac:dyDescent="0.25">
      <c r="A879" s="27" t="s">
        <v>608</v>
      </c>
      <c r="B879" s="19" t="s">
        <v>16835</v>
      </c>
      <c r="C879" s="19" t="s">
        <v>16835</v>
      </c>
      <c r="D879" s="38" t="s">
        <v>16145</v>
      </c>
      <c r="E879" s="38" t="s">
        <v>978</v>
      </c>
      <c r="F879" s="41" t="s">
        <v>979</v>
      </c>
      <c r="G879" s="19" t="s">
        <v>721</v>
      </c>
      <c r="H879" s="41">
        <v>5</v>
      </c>
      <c r="I879" s="41">
        <v>4</v>
      </c>
      <c r="J879" s="41">
        <v>10</v>
      </c>
      <c r="K879" s="44">
        <v>9</v>
      </c>
      <c r="L879" s="20">
        <v>629318.25</v>
      </c>
      <c r="M879" s="19" t="s">
        <v>15956</v>
      </c>
      <c r="N879" s="28" t="s">
        <v>15953</v>
      </c>
    </row>
    <row r="880" spans="1:14" ht="30" x14ac:dyDescent="0.25">
      <c r="A880" s="27" t="s">
        <v>608</v>
      </c>
      <c r="B880" s="19" t="s">
        <v>16835</v>
      </c>
      <c r="C880" s="19" t="s">
        <v>16835</v>
      </c>
      <c r="D880" s="38" t="s">
        <v>16145</v>
      </c>
      <c r="E880" s="38" t="s">
        <v>980</v>
      </c>
      <c r="F880" s="41" t="s">
        <v>981</v>
      </c>
      <c r="G880" s="19" t="s">
        <v>721</v>
      </c>
      <c r="H880" s="41">
        <v>5</v>
      </c>
      <c r="I880" s="41">
        <v>4</v>
      </c>
      <c r="J880" s="41">
        <v>10</v>
      </c>
      <c r="K880" s="44">
        <v>18</v>
      </c>
      <c r="L880" s="20">
        <v>1111574.7</v>
      </c>
      <c r="M880" s="19" t="s">
        <v>11</v>
      </c>
      <c r="N880" s="28" t="s">
        <v>15953</v>
      </c>
    </row>
    <row r="881" spans="1:14" ht="45" x14ac:dyDescent="0.25">
      <c r="A881" s="27" t="s">
        <v>608</v>
      </c>
      <c r="B881" s="19" t="s">
        <v>17059</v>
      </c>
      <c r="C881" s="19" t="s">
        <v>16836</v>
      </c>
      <c r="D881" s="38" t="s">
        <v>16146</v>
      </c>
      <c r="E881" s="38" t="s">
        <v>982</v>
      </c>
      <c r="F881" s="41" t="s">
        <v>983</v>
      </c>
      <c r="G881" s="19" t="s">
        <v>721</v>
      </c>
      <c r="H881" s="41">
        <v>5</v>
      </c>
      <c r="I881" s="41">
        <v>4</v>
      </c>
      <c r="J881" s="41">
        <v>10</v>
      </c>
      <c r="K881" s="44">
        <v>2</v>
      </c>
      <c r="L881" s="20">
        <v>54726.409999999996</v>
      </c>
      <c r="M881" s="19" t="s">
        <v>11</v>
      </c>
      <c r="N881" s="28" t="s">
        <v>15953</v>
      </c>
    </row>
    <row r="882" spans="1:14" ht="30" x14ac:dyDescent="0.25">
      <c r="A882" s="27" t="s">
        <v>608</v>
      </c>
      <c r="B882" s="19" t="s">
        <v>17017</v>
      </c>
      <c r="C882" s="19" t="s">
        <v>16749</v>
      </c>
      <c r="D882" s="38" t="s">
        <v>16059</v>
      </c>
      <c r="E882" s="38" t="s">
        <v>984</v>
      </c>
      <c r="F882" s="41">
        <v>93131608</v>
      </c>
      <c r="G882" s="19" t="s">
        <v>611</v>
      </c>
      <c r="H882" s="41">
        <v>2</v>
      </c>
      <c r="I882" s="41">
        <v>10</v>
      </c>
      <c r="J882" s="41">
        <v>16</v>
      </c>
      <c r="K882" s="44">
        <v>115</v>
      </c>
      <c r="L882" s="20">
        <v>2990000</v>
      </c>
      <c r="M882" s="19" t="s">
        <v>11</v>
      </c>
      <c r="N882" s="28" t="s">
        <v>15953</v>
      </c>
    </row>
    <row r="883" spans="1:14" ht="45" x14ac:dyDescent="0.25">
      <c r="A883" s="27" t="s">
        <v>608</v>
      </c>
      <c r="B883" s="19" t="s">
        <v>17017</v>
      </c>
      <c r="C883" s="19" t="s">
        <v>16837</v>
      </c>
      <c r="D883" s="38" t="s">
        <v>16147</v>
      </c>
      <c r="E883" s="38" t="s">
        <v>985</v>
      </c>
      <c r="F883" s="41">
        <v>50467007</v>
      </c>
      <c r="G883" s="19" t="s">
        <v>611</v>
      </c>
      <c r="H883" s="41">
        <v>2</v>
      </c>
      <c r="I883" s="41">
        <v>10</v>
      </c>
      <c r="J883" s="41">
        <v>16</v>
      </c>
      <c r="K883" s="44">
        <v>68</v>
      </c>
      <c r="L883" s="20">
        <v>597720</v>
      </c>
      <c r="M883" s="19" t="s">
        <v>11</v>
      </c>
      <c r="N883" s="28" t="s">
        <v>15953</v>
      </c>
    </row>
    <row r="884" spans="1:14" ht="30" x14ac:dyDescent="0.25">
      <c r="A884" s="27" t="s">
        <v>608</v>
      </c>
      <c r="B884" s="19" t="s">
        <v>17017</v>
      </c>
      <c r="C884" s="19" t="s">
        <v>16760</v>
      </c>
      <c r="D884" s="38" t="s">
        <v>16070</v>
      </c>
      <c r="E884" s="38" t="s">
        <v>986</v>
      </c>
      <c r="F884" s="41">
        <v>50202419</v>
      </c>
      <c r="G884" s="19" t="s">
        <v>611</v>
      </c>
      <c r="H884" s="41">
        <v>2</v>
      </c>
      <c r="I884" s="41">
        <v>10</v>
      </c>
      <c r="J884" s="41">
        <v>16</v>
      </c>
      <c r="K884" s="44">
        <v>55</v>
      </c>
      <c r="L884" s="20">
        <v>495000</v>
      </c>
      <c r="M884" s="19" t="s">
        <v>11</v>
      </c>
      <c r="N884" s="28" t="s">
        <v>15953</v>
      </c>
    </row>
    <row r="885" spans="1:14" ht="30" x14ac:dyDescent="0.25">
      <c r="A885" s="27" t="s">
        <v>608</v>
      </c>
      <c r="B885" s="19" t="s">
        <v>17017</v>
      </c>
      <c r="C885" s="19" t="s">
        <v>16760</v>
      </c>
      <c r="D885" s="38" t="s">
        <v>16070</v>
      </c>
      <c r="E885" s="38" t="s">
        <v>987</v>
      </c>
      <c r="F885" s="41">
        <v>50202300</v>
      </c>
      <c r="G885" s="19" t="s">
        <v>611</v>
      </c>
      <c r="H885" s="41">
        <v>2</v>
      </c>
      <c r="I885" s="41">
        <v>10</v>
      </c>
      <c r="J885" s="41">
        <v>16</v>
      </c>
      <c r="K885" s="44">
        <v>74</v>
      </c>
      <c r="L885" s="20">
        <v>1998000</v>
      </c>
      <c r="M885" s="19" t="s">
        <v>11</v>
      </c>
      <c r="N885" s="28" t="s">
        <v>15953</v>
      </c>
    </row>
    <row r="886" spans="1:14" ht="30" x14ac:dyDescent="0.25">
      <c r="A886" s="27" t="s">
        <v>608</v>
      </c>
      <c r="B886" s="19" t="s">
        <v>17017</v>
      </c>
      <c r="C886" s="19" t="s">
        <v>16838</v>
      </c>
      <c r="D886" s="38" t="s">
        <v>16148</v>
      </c>
      <c r="E886" s="38" t="s">
        <v>988</v>
      </c>
      <c r="F886" s="41">
        <v>50151500</v>
      </c>
      <c r="G886" s="19" t="s">
        <v>611</v>
      </c>
      <c r="H886" s="41">
        <v>2</v>
      </c>
      <c r="I886" s="41">
        <v>10</v>
      </c>
      <c r="J886" s="41">
        <v>16</v>
      </c>
      <c r="K886" s="44">
        <v>4</v>
      </c>
      <c r="L886" s="20">
        <v>232000</v>
      </c>
      <c r="M886" s="19" t="s">
        <v>11</v>
      </c>
      <c r="N886" s="28" t="s">
        <v>15953</v>
      </c>
    </row>
    <row r="887" spans="1:14" ht="30" x14ac:dyDescent="0.25">
      <c r="A887" s="27" t="s">
        <v>608</v>
      </c>
      <c r="B887" s="19" t="s">
        <v>16750</v>
      </c>
      <c r="C887" s="19" t="s">
        <v>16750</v>
      </c>
      <c r="D887" s="38" t="s">
        <v>16060</v>
      </c>
      <c r="E887" s="38" t="s">
        <v>601</v>
      </c>
      <c r="F887" s="41">
        <v>50201714</v>
      </c>
      <c r="G887" s="19" t="s">
        <v>611</v>
      </c>
      <c r="H887" s="41">
        <v>2</v>
      </c>
      <c r="I887" s="41">
        <v>10</v>
      </c>
      <c r="J887" s="41">
        <v>16</v>
      </c>
      <c r="K887" s="44">
        <v>58</v>
      </c>
      <c r="L887" s="20">
        <v>1015000</v>
      </c>
      <c r="M887" s="19" t="s">
        <v>11</v>
      </c>
      <c r="N887" s="28" t="s">
        <v>15953</v>
      </c>
    </row>
    <row r="888" spans="1:14" ht="30" x14ac:dyDescent="0.25">
      <c r="A888" s="27" t="s">
        <v>608</v>
      </c>
      <c r="B888" s="19" t="s">
        <v>16750</v>
      </c>
      <c r="C888" s="19" t="s">
        <v>16750</v>
      </c>
      <c r="D888" s="38" t="s">
        <v>16060</v>
      </c>
      <c r="E888" s="38" t="s">
        <v>989</v>
      </c>
      <c r="F888" s="41">
        <v>50131700</v>
      </c>
      <c r="G888" s="19" t="s">
        <v>611</v>
      </c>
      <c r="H888" s="41">
        <v>2</v>
      </c>
      <c r="I888" s="41">
        <v>10</v>
      </c>
      <c r="J888" s="41">
        <v>16</v>
      </c>
      <c r="K888" s="44">
        <v>23</v>
      </c>
      <c r="L888" s="20">
        <v>195500</v>
      </c>
      <c r="M888" s="19" t="s">
        <v>11</v>
      </c>
      <c r="N888" s="28" t="s">
        <v>15953</v>
      </c>
    </row>
    <row r="889" spans="1:14" ht="30" x14ac:dyDescent="0.25">
      <c r="A889" s="27" t="s">
        <v>608</v>
      </c>
      <c r="B889" s="19" t="s">
        <v>16750</v>
      </c>
      <c r="C889" s="19" t="s">
        <v>16750</v>
      </c>
      <c r="D889" s="38" t="s">
        <v>16060</v>
      </c>
      <c r="E889" s="38" t="s">
        <v>990</v>
      </c>
      <c r="F889" s="41">
        <v>50131800</v>
      </c>
      <c r="G889" s="19" t="s">
        <v>611</v>
      </c>
      <c r="H889" s="41">
        <v>2</v>
      </c>
      <c r="I889" s="41">
        <v>10</v>
      </c>
      <c r="J889" s="41">
        <v>16</v>
      </c>
      <c r="K889" s="44">
        <v>230</v>
      </c>
      <c r="L889" s="20">
        <v>2990000</v>
      </c>
      <c r="M889" s="19" t="s">
        <v>11</v>
      </c>
      <c r="N889" s="28" t="s">
        <v>15953</v>
      </c>
    </row>
    <row r="890" spans="1:14" ht="30" x14ac:dyDescent="0.25">
      <c r="A890" s="27" t="s">
        <v>608</v>
      </c>
      <c r="B890" s="19" t="s">
        <v>16750</v>
      </c>
      <c r="C890" s="19" t="s">
        <v>16750</v>
      </c>
      <c r="D890" s="38" t="s">
        <v>16060</v>
      </c>
      <c r="E890" s="38" t="s">
        <v>991</v>
      </c>
      <c r="F890" s="41">
        <v>50131700</v>
      </c>
      <c r="G890" s="19" t="s">
        <v>611</v>
      </c>
      <c r="H890" s="41">
        <v>2</v>
      </c>
      <c r="I890" s="41">
        <v>10</v>
      </c>
      <c r="J890" s="41">
        <v>16</v>
      </c>
      <c r="K890" s="44">
        <v>70</v>
      </c>
      <c r="L890" s="20">
        <v>262990</v>
      </c>
      <c r="M890" s="19" t="s">
        <v>11</v>
      </c>
      <c r="N890" s="28" t="s">
        <v>15953</v>
      </c>
    </row>
    <row r="891" spans="1:14" ht="30" x14ac:dyDescent="0.25">
      <c r="A891" s="27" t="s">
        <v>608</v>
      </c>
      <c r="B891" s="19" t="s">
        <v>16750</v>
      </c>
      <c r="C891" s="19" t="s">
        <v>16750</v>
      </c>
      <c r="D891" s="38" t="s">
        <v>16060</v>
      </c>
      <c r="E891" s="38" t="s">
        <v>992</v>
      </c>
      <c r="F891" s="41">
        <v>50131700</v>
      </c>
      <c r="G891" s="19" t="s">
        <v>611</v>
      </c>
      <c r="H891" s="41">
        <v>2</v>
      </c>
      <c r="I891" s="41">
        <v>10</v>
      </c>
      <c r="J891" s="41">
        <v>16</v>
      </c>
      <c r="K891" s="44">
        <v>460</v>
      </c>
      <c r="L891" s="20">
        <v>2990000</v>
      </c>
      <c r="M891" s="19" t="s">
        <v>11</v>
      </c>
      <c r="N891" s="28" t="s">
        <v>15953</v>
      </c>
    </row>
    <row r="892" spans="1:14" ht="30" x14ac:dyDescent="0.25">
      <c r="A892" s="27" t="s">
        <v>608</v>
      </c>
      <c r="B892" s="19" t="s">
        <v>16750</v>
      </c>
      <c r="C892" s="19" t="s">
        <v>16750</v>
      </c>
      <c r="D892" s="38" t="s">
        <v>16060</v>
      </c>
      <c r="E892" s="38" t="s">
        <v>993</v>
      </c>
      <c r="F892" s="41">
        <v>50131800</v>
      </c>
      <c r="G892" s="19" t="s">
        <v>611</v>
      </c>
      <c r="H892" s="41">
        <v>2</v>
      </c>
      <c r="I892" s="41">
        <v>10</v>
      </c>
      <c r="J892" s="41">
        <v>16</v>
      </c>
      <c r="K892" s="44">
        <v>100</v>
      </c>
      <c r="L892" s="20">
        <v>2000000</v>
      </c>
      <c r="M892" s="19" t="s">
        <v>11</v>
      </c>
      <c r="N892" s="28" t="s">
        <v>15953</v>
      </c>
    </row>
    <row r="893" spans="1:14" ht="30" x14ac:dyDescent="0.25">
      <c r="A893" s="27" t="s">
        <v>608</v>
      </c>
      <c r="B893" s="19" t="s">
        <v>17018</v>
      </c>
      <c r="C893" s="19" t="s">
        <v>16839</v>
      </c>
      <c r="D893" s="38" t="s">
        <v>16149</v>
      </c>
      <c r="E893" s="38" t="s">
        <v>994</v>
      </c>
      <c r="F893" s="41" t="s">
        <v>995</v>
      </c>
      <c r="G893" s="19" t="s">
        <v>611</v>
      </c>
      <c r="H893" s="41">
        <v>3</v>
      </c>
      <c r="I893" s="41">
        <v>2</v>
      </c>
      <c r="J893" s="41">
        <v>10</v>
      </c>
      <c r="K893" s="44">
        <v>1445</v>
      </c>
      <c r="L893" s="20">
        <v>26775001.785</v>
      </c>
      <c r="M893" s="19" t="s">
        <v>11</v>
      </c>
      <c r="N893" s="28" t="s">
        <v>15953</v>
      </c>
    </row>
    <row r="894" spans="1:14" ht="30" x14ac:dyDescent="0.25">
      <c r="A894" s="27" t="s">
        <v>608</v>
      </c>
      <c r="B894" s="19" t="s">
        <v>17018</v>
      </c>
      <c r="C894" s="19" t="s">
        <v>16839</v>
      </c>
      <c r="D894" s="38" t="s">
        <v>16149</v>
      </c>
      <c r="E894" s="38" t="s">
        <v>996</v>
      </c>
      <c r="F894" s="41" t="s">
        <v>997</v>
      </c>
      <c r="G894" s="19" t="s">
        <v>611</v>
      </c>
      <c r="H894" s="41">
        <v>2</v>
      </c>
      <c r="I894" s="41">
        <v>4</v>
      </c>
      <c r="J894" s="41">
        <v>10</v>
      </c>
      <c r="K894" s="44">
        <v>21</v>
      </c>
      <c r="L894" s="20">
        <v>189000</v>
      </c>
      <c r="M894" s="19" t="s">
        <v>11</v>
      </c>
      <c r="N894" s="28" t="s">
        <v>15953</v>
      </c>
    </row>
    <row r="895" spans="1:14" ht="30" x14ac:dyDescent="0.25">
      <c r="A895" s="27" t="s">
        <v>608</v>
      </c>
      <c r="B895" s="19" t="s">
        <v>17018</v>
      </c>
      <c r="C895" s="19" t="s">
        <v>16839</v>
      </c>
      <c r="D895" s="38" t="s">
        <v>16149</v>
      </c>
      <c r="E895" s="38" t="s">
        <v>998</v>
      </c>
      <c r="F895" s="41" t="s">
        <v>999</v>
      </c>
      <c r="G895" s="19" t="s">
        <v>611</v>
      </c>
      <c r="H895" s="41">
        <v>3</v>
      </c>
      <c r="I895" s="41">
        <v>2</v>
      </c>
      <c r="J895" s="41">
        <v>10</v>
      </c>
      <c r="K895" s="44">
        <v>317</v>
      </c>
      <c r="L895" s="20">
        <v>46151469.861000001</v>
      </c>
      <c r="M895" s="19" t="s">
        <v>11</v>
      </c>
      <c r="N895" s="28" t="s">
        <v>15953</v>
      </c>
    </row>
    <row r="896" spans="1:14" ht="30" x14ac:dyDescent="0.25">
      <c r="A896" s="27" t="s">
        <v>608</v>
      </c>
      <c r="B896" s="19" t="s">
        <v>17018</v>
      </c>
      <c r="C896" s="19" t="s">
        <v>16839</v>
      </c>
      <c r="D896" s="38" t="s">
        <v>16149</v>
      </c>
      <c r="E896" s="38" t="s">
        <v>1000</v>
      </c>
      <c r="F896" s="41" t="s">
        <v>997</v>
      </c>
      <c r="G896" s="19" t="s">
        <v>611</v>
      </c>
      <c r="H896" s="41">
        <v>2</v>
      </c>
      <c r="I896" s="41">
        <v>4</v>
      </c>
      <c r="J896" s="41">
        <v>10</v>
      </c>
      <c r="K896" s="44">
        <v>50</v>
      </c>
      <c r="L896" s="20">
        <v>450000</v>
      </c>
      <c r="M896" s="19" t="s">
        <v>11</v>
      </c>
      <c r="N896" s="28" t="s">
        <v>15953</v>
      </c>
    </row>
    <row r="897" spans="1:14" ht="30" x14ac:dyDescent="0.25">
      <c r="A897" s="27" t="s">
        <v>608</v>
      </c>
      <c r="B897" s="19" t="s">
        <v>17018</v>
      </c>
      <c r="C897" s="19" t="s">
        <v>16839</v>
      </c>
      <c r="D897" s="38" t="s">
        <v>16149</v>
      </c>
      <c r="E897" s="38" t="s">
        <v>1001</v>
      </c>
      <c r="F897" s="41" t="s">
        <v>1002</v>
      </c>
      <c r="G897" s="19" t="s">
        <v>611</v>
      </c>
      <c r="H897" s="41">
        <v>2</v>
      </c>
      <c r="I897" s="41">
        <v>4</v>
      </c>
      <c r="J897" s="41">
        <v>10</v>
      </c>
      <c r="K897" s="44">
        <v>6</v>
      </c>
      <c r="L897" s="20">
        <v>221142.84</v>
      </c>
      <c r="M897" s="19" t="s">
        <v>11</v>
      </c>
      <c r="N897" s="28" t="s">
        <v>15953</v>
      </c>
    </row>
    <row r="898" spans="1:14" ht="30" x14ac:dyDescent="0.25">
      <c r="A898" s="27" t="s">
        <v>608</v>
      </c>
      <c r="B898" s="19" t="s">
        <v>17018</v>
      </c>
      <c r="C898" s="19" t="s">
        <v>16839</v>
      </c>
      <c r="D898" s="38" t="s">
        <v>16149</v>
      </c>
      <c r="E898" s="38" t="s">
        <v>1003</v>
      </c>
      <c r="F898" s="41" t="s">
        <v>997</v>
      </c>
      <c r="G898" s="19" t="s">
        <v>611</v>
      </c>
      <c r="H898" s="41">
        <v>2</v>
      </c>
      <c r="I898" s="41">
        <v>4</v>
      </c>
      <c r="J898" s="41">
        <v>10</v>
      </c>
      <c r="K898" s="44">
        <v>72</v>
      </c>
      <c r="L898" s="20">
        <v>617142.96</v>
      </c>
      <c r="M898" s="19" t="s">
        <v>11</v>
      </c>
      <c r="N898" s="28" t="s">
        <v>15953</v>
      </c>
    </row>
    <row r="899" spans="1:14" ht="30" x14ac:dyDescent="0.25">
      <c r="A899" s="27" t="s">
        <v>608</v>
      </c>
      <c r="B899" s="19" t="s">
        <v>17018</v>
      </c>
      <c r="C899" s="19" t="s">
        <v>16753</v>
      </c>
      <c r="D899" s="38" t="s">
        <v>16063</v>
      </c>
      <c r="E899" s="38" t="s">
        <v>1004</v>
      </c>
      <c r="F899" s="41">
        <v>50192801</v>
      </c>
      <c r="G899" s="19" t="s">
        <v>611</v>
      </c>
      <c r="H899" s="41">
        <v>2</v>
      </c>
      <c r="I899" s="41">
        <v>10</v>
      </c>
      <c r="J899" s="41">
        <v>16</v>
      </c>
      <c r="K899" s="44">
        <v>54</v>
      </c>
      <c r="L899" s="20">
        <v>999000</v>
      </c>
      <c r="M899" s="19" t="s">
        <v>11</v>
      </c>
      <c r="N899" s="28" t="s">
        <v>15953</v>
      </c>
    </row>
    <row r="900" spans="1:14" ht="30" x14ac:dyDescent="0.25">
      <c r="A900" s="27" t="s">
        <v>608</v>
      </c>
      <c r="B900" s="19" t="s">
        <v>17018</v>
      </c>
      <c r="C900" s="19" t="s">
        <v>16753</v>
      </c>
      <c r="D900" s="38" t="s">
        <v>16063</v>
      </c>
      <c r="E900" s="38" t="s">
        <v>1005</v>
      </c>
      <c r="F900" s="41">
        <v>50181900</v>
      </c>
      <c r="G900" s="19" t="s">
        <v>611</v>
      </c>
      <c r="H900" s="41">
        <v>2</v>
      </c>
      <c r="I900" s="41">
        <v>10</v>
      </c>
      <c r="J900" s="41">
        <v>16</v>
      </c>
      <c r="K900" s="44">
        <v>266</v>
      </c>
      <c r="L900" s="20">
        <v>1995000</v>
      </c>
      <c r="M900" s="19" t="s">
        <v>11</v>
      </c>
      <c r="N900" s="28" t="s">
        <v>15953</v>
      </c>
    </row>
    <row r="901" spans="1:14" ht="30" x14ac:dyDescent="0.25">
      <c r="A901" s="27" t="s">
        <v>608</v>
      </c>
      <c r="B901" s="19" t="s">
        <v>17018</v>
      </c>
      <c r="C901" s="19" t="s">
        <v>16753</v>
      </c>
      <c r="D901" s="38" t="s">
        <v>16063</v>
      </c>
      <c r="E901" s="38" t="s">
        <v>1006</v>
      </c>
      <c r="F901" s="41">
        <v>50181900</v>
      </c>
      <c r="G901" s="19" t="s">
        <v>611</v>
      </c>
      <c r="H901" s="41">
        <v>2</v>
      </c>
      <c r="I901" s="41">
        <v>10</v>
      </c>
      <c r="J901" s="41">
        <v>16</v>
      </c>
      <c r="K901" s="44">
        <v>310</v>
      </c>
      <c r="L901" s="20">
        <v>2945000</v>
      </c>
      <c r="M901" s="19" t="s">
        <v>11</v>
      </c>
      <c r="N901" s="28" t="s">
        <v>15953</v>
      </c>
    </row>
    <row r="902" spans="1:14" ht="30" x14ac:dyDescent="0.25">
      <c r="A902" s="27" t="s">
        <v>608</v>
      </c>
      <c r="B902" s="19" t="s">
        <v>17018</v>
      </c>
      <c r="C902" s="19" t="s">
        <v>16753</v>
      </c>
      <c r="D902" s="38" t="s">
        <v>16063</v>
      </c>
      <c r="E902" s="38" t="s">
        <v>1007</v>
      </c>
      <c r="F902" s="41">
        <v>50181900</v>
      </c>
      <c r="G902" s="19" t="s">
        <v>611</v>
      </c>
      <c r="H902" s="41">
        <v>2</v>
      </c>
      <c r="I902" s="41">
        <v>10</v>
      </c>
      <c r="J902" s="41">
        <v>16</v>
      </c>
      <c r="K902" s="44">
        <v>310</v>
      </c>
      <c r="L902" s="20">
        <v>2945000</v>
      </c>
      <c r="M902" s="19" t="s">
        <v>11</v>
      </c>
      <c r="N902" s="28" t="s">
        <v>15953</v>
      </c>
    </row>
    <row r="903" spans="1:14" ht="30" x14ac:dyDescent="0.25">
      <c r="A903" s="27" t="s">
        <v>608</v>
      </c>
      <c r="B903" s="19" t="s">
        <v>17018</v>
      </c>
      <c r="C903" s="19" t="s">
        <v>16753</v>
      </c>
      <c r="D903" s="38" t="s">
        <v>16063</v>
      </c>
      <c r="E903" s="38" t="s">
        <v>1008</v>
      </c>
      <c r="F903" s="41">
        <v>50181900</v>
      </c>
      <c r="G903" s="19" t="s">
        <v>611</v>
      </c>
      <c r="H903" s="41">
        <v>2</v>
      </c>
      <c r="I903" s="41">
        <v>10</v>
      </c>
      <c r="J903" s="41">
        <v>16</v>
      </c>
      <c r="K903" s="44">
        <v>54</v>
      </c>
      <c r="L903" s="20">
        <v>594000</v>
      </c>
      <c r="M903" s="19" t="s">
        <v>11</v>
      </c>
      <c r="N903" s="28" t="s">
        <v>15953</v>
      </c>
    </row>
    <row r="904" spans="1:14" ht="30" x14ac:dyDescent="0.25">
      <c r="A904" s="27" t="s">
        <v>608</v>
      </c>
      <c r="B904" s="19" t="s">
        <v>17018</v>
      </c>
      <c r="C904" s="19" t="s">
        <v>16753</v>
      </c>
      <c r="D904" s="38" t="s">
        <v>16063</v>
      </c>
      <c r="E904" s="38" t="s">
        <v>1009</v>
      </c>
      <c r="F904" s="41">
        <v>50181900</v>
      </c>
      <c r="G904" s="19" t="s">
        <v>611</v>
      </c>
      <c r="H904" s="41">
        <v>2</v>
      </c>
      <c r="I904" s="41">
        <v>10</v>
      </c>
      <c r="J904" s="41">
        <v>16</v>
      </c>
      <c r="K904" s="44">
        <v>100</v>
      </c>
      <c r="L904" s="20">
        <v>300000</v>
      </c>
      <c r="M904" s="19" t="s">
        <v>11</v>
      </c>
      <c r="N904" s="28" t="s">
        <v>15953</v>
      </c>
    </row>
    <row r="905" spans="1:14" ht="30" x14ac:dyDescent="0.25">
      <c r="A905" s="27" t="s">
        <v>608</v>
      </c>
      <c r="B905" s="19" t="s">
        <v>17018</v>
      </c>
      <c r="C905" s="19" t="s">
        <v>16753</v>
      </c>
      <c r="D905" s="38" t="s">
        <v>16063</v>
      </c>
      <c r="E905" s="38" t="s">
        <v>1010</v>
      </c>
      <c r="F905" s="41">
        <v>50181900</v>
      </c>
      <c r="G905" s="19" t="s">
        <v>611</v>
      </c>
      <c r="H905" s="41">
        <v>2</v>
      </c>
      <c r="I905" s="41">
        <v>10</v>
      </c>
      <c r="J905" s="41">
        <v>16</v>
      </c>
      <c r="K905" s="44">
        <v>120</v>
      </c>
      <c r="L905" s="20">
        <v>780000</v>
      </c>
      <c r="M905" s="19" t="s">
        <v>11</v>
      </c>
      <c r="N905" s="28" t="s">
        <v>15953</v>
      </c>
    </row>
    <row r="906" spans="1:14" x14ac:dyDescent="0.25">
      <c r="A906" s="27" t="s">
        <v>608</v>
      </c>
      <c r="B906" s="19" t="s">
        <v>17018</v>
      </c>
      <c r="C906" s="19" t="s">
        <v>16751</v>
      </c>
      <c r="D906" s="38" t="s">
        <v>16061</v>
      </c>
      <c r="E906" s="38" t="s">
        <v>1011</v>
      </c>
      <c r="F906" s="41">
        <v>50161500</v>
      </c>
      <c r="G906" s="19" t="s">
        <v>611</v>
      </c>
      <c r="H906" s="41">
        <v>2</v>
      </c>
      <c r="I906" s="41">
        <v>10</v>
      </c>
      <c r="J906" s="41">
        <v>16</v>
      </c>
      <c r="K906" s="44">
        <v>44</v>
      </c>
      <c r="L906" s="20">
        <v>198000</v>
      </c>
      <c r="M906" s="19" t="s">
        <v>11</v>
      </c>
      <c r="N906" s="28" t="s">
        <v>15953</v>
      </c>
    </row>
    <row r="907" spans="1:14" x14ac:dyDescent="0.25">
      <c r="A907" s="27" t="s">
        <v>608</v>
      </c>
      <c r="B907" s="19" t="s">
        <v>17018</v>
      </c>
      <c r="C907" s="19" t="s">
        <v>16751</v>
      </c>
      <c r="D907" s="38" t="s">
        <v>16061</v>
      </c>
      <c r="E907" s="38" t="s">
        <v>1012</v>
      </c>
      <c r="F907" s="41">
        <v>50161500</v>
      </c>
      <c r="G907" s="19" t="s">
        <v>611</v>
      </c>
      <c r="H907" s="41">
        <v>2</v>
      </c>
      <c r="I907" s="41">
        <v>10</v>
      </c>
      <c r="J907" s="41">
        <v>16</v>
      </c>
      <c r="K907" s="44">
        <v>155</v>
      </c>
      <c r="L907" s="20">
        <v>1317500</v>
      </c>
      <c r="M907" s="19" t="s">
        <v>11</v>
      </c>
      <c r="N907" s="28" t="s">
        <v>15953</v>
      </c>
    </row>
    <row r="908" spans="1:14" x14ac:dyDescent="0.25">
      <c r="A908" s="27" t="s">
        <v>608</v>
      </c>
      <c r="B908" s="19" t="s">
        <v>17018</v>
      </c>
      <c r="C908" s="19" t="s">
        <v>16751</v>
      </c>
      <c r="D908" s="38" t="s">
        <v>16061</v>
      </c>
      <c r="E908" s="38" t="s">
        <v>110</v>
      </c>
      <c r="F908" s="41">
        <v>50161500</v>
      </c>
      <c r="G908" s="19" t="s">
        <v>611</v>
      </c>
      <c r="H908" s="41">
        <v>2</v>
      </c>
      <c r="I908" s="41">
        <v>10</v>
      </c>
      <c r="J908" s="41">
        <v>16</v>
      </c>
      <c r="K908" s="44">
        <v>1300</v>
      </c>
      <c r="L908" s="20">
        <v>4940000</v>
      </c>
      <c r="M908" s="19" t="s">
        <v>11</v>
      </c>
      <c r="N908" s="28" t="s">
        <v>15953</v>
      </c>
    </row>
    <row r="909" spans="1:14" ht="30" x14ac:dyDescent="0.25">
      <c r="A909" s="27" t="s">
        <v>608</v>
      </c>
      <c r="B909" s="19" t="s">
        <v>17018</v>
      </c>
      <c r="C909" s="19" t="s">
        <v>16840</v>
      </c>
      <c r="D909" s="38" t="s">
        <v>16150</v>
      </c>
      <c r="E909" s="38" t="s">
        <v>1013</v>
      </c>
      <c r="F909" s="41">
        <v>50161800</v>
      </c>
      <c r="G909" s="19" t="s">
        <v>611</v>
      </c>
      <c r="H909" s="41">
        <v>2</v>
      </c>
      <c r="I909" s="41">
        <v>10</v>
      </c>
      <c r="J909" s="41">
        <v>16</v>
      </c>
      <c r="K909" s="44">
        <v>49</v>
      </c>
      <c r="L909" s="20">
        <v>198450</v>
      </c>
      <c r="M909" s="19" t="s">
        <v>11</v>
      </c>
      <c r="N909" s="28" t="s">
        <v>15953</v>
      </c>
    </row>
    <row r="910" spans="1:14" ht="30" x14ac:dyDescent="0.25">
      <c r="A910" s="27" t="s">
        <v>608</v>
      </c>
      <c r="B910" s="19" t="s">
        <v>17018</v>
      </c>
      <c r="C910" s="19" t="s">
        <v>16840</v>
      </c>
      <c r="D910" s="38" t="s">
        <v>16150</v>
      </c>
      <c r="E910" s="38" t="s">
        <v>1014</v>
      </c>
      <c r="F910" s="41">
        <v>50161800</v>
      </c>
      <c r="G910" s="19" t="s">
        <v>611</v>
      </c>
      <c r="H910" s="41">
        <v>2</v>
      </c>
      <c r="I910" s="41">
        <v>10</v>
      </c>
      <c r="J910" s="41">
        <v>16</v>
      </c>
      <c r="K910" s="44">
        <v>43</v>
      </c>
      <c r="L910" s="20">
        <v>494500</v>
      </c>
      <c r="M910" s="19" t="s">
        <v>11</v>
      </c>
      <c r="N910" s="28" t="s">
        <v>15953</v>
      </c>
    </row>
    <row r="911" spans="1:14" ht="30" x14ac:dyDescent="0.25">
      <c r="A911" s="27" t="s">
        <v>608</v>
      </c>
      <c r="B911" s="19" t="s">
        <v>17018</v>
      </c>
      <c r="C911" s="19" t="s">
        <v>16840</v>
      </c>
      <c r="D911" s="38" t="s">
        <v>16150</v>
      </c>
      <c r="E911" s="38" t="s">
        <v>1015</v>
      </c>
      <c r="F911" s="41">
        <v>50161800</v>
      </c>
      <c r="G911" s="19" t="s">
        <v>611</v>
      </c>
      <c r="H911" s="41">
        <v>2</v>
      </c>
      <c r="I911" s="41">
        <v>10</v>
      </c>
      <c r="J911" s="41">
        <v>16</v>
      </c>
      <c r="K911" s="44">
        <v>20</v>
      </c>
      <c r="L911" s="20">
        <v>210000</v>
      </c>
      <c r="M911" s="19" t="s">
        <v>11</v>
      </c>
      <c r="N911" s="28" t="s">
        <v>15953</v>
      </c>
    </row>
    <row r="912" spans="1:14" ht="30" x14ac:dyDescent="0.25">
      <c r="A912" s="27" t="s">
        <v>608</v>
      </c>
      <c r="B912" s="19" t="s">
        <v>17018</v>
      </c>
      <c r="C912" s="19" t="s">
        <v>16840</v>
      </c>
      <c r="D912" s="38" t="s">
        <v>16150</v>
      </c>
      <c r="E912" s="38" t="s">
        <v>1016</v>
      </c>
      <c r="F912" s="41">
        <v>50161800</v>
      </c>
      <c r="G912" s="19" t="s">
        <v>611</v>
      </c>
      <c r="H912" s="41">
        <v>2</v>
      </c>
      <c r="I912" s="41">
        <v>10</v>
      </c>
      <c r="J912" s="41">
        <v>16</v>
      </c>
      <c r="K912" s="44">
        <v>29</v>
      </c>
      <c r="L912" s="20">
        <v>252300</v>
      </c>
      <c r="M912" s="19" t="s">
        <v>11</v>
      </c>
      <c r="N912" s="28" t="s">
        <v>15953</v>
      </c>
    </row>
    <row r="913" spans="1:14" ht="30" x14ac:dyDescent="0.25">
      <c r="A913" s="27" t="s">
        <v>608</v>
      </c>
      <c r="B913" s="19" t="s">
        <v>17018</v>
      </c>
      <c r="C913" s="19" t="s">
        <v>16840</v>
      </c>
      <c r="D913" s="38" t="s">
        <v>16150</v>
      </c>
      <c r="E913" s="38" t="s">
        <v>1017</v>
      </c>
      <c r="F913" s="41">
        <v>50161800</v>
      </c>
      <c r="G913" s="19" t="s">
        <v>611</v>
      </c>
      <c r="H913" s="41">
        <v>2</v>
      </c>
      <c r="I913" s="41">
        <v>10</v>
      </c>
      <c r="J913" s="41">
        <v>16</v>
      </c>
      <c r="K913" s="44">
        <v>30</v>
      </c>
      <c r="L913" s="20">
        <v>241500</v>
      </c>
      <c r="M913" s="19" t="s">
        <v>11</v>
      </c>
      <c r="N913" s="28" t="s">
        <v>15953</v>
      </c>
    </row>
    <row r="914" spans="1:14" x14ac:dyDescent="0.25">
      <c r="A914" s="27" t="s">
        <v>608</v>
      </c>
      <c r="B914" s="19" t="s">
        <v>17018</v>
      </c>
      <c r="C914" s="19" t="s">
        <v>16755</v>
      </c>
      <c r="D914" s="38" t="s">
        <v>16065</v>
      </c>
      <c r="E914" s="38" t="s">
        <v>1018</v>
      </c>
      <c r="F914" s="41">
        <v>50201700</v>
      </c>
      <c r="G914" s="19" t="s">
        <v>611</v>
      </c>
      <c r="H914" s="41">
        <v>2</v>
      </c>
      <c r="I914" s="41">
        <v>10</v>
      </c>
      <c r="J914" s="41">
        <v>16</v>
      </c>
      <c r="K914" s="44">
        <v>83</v>
      </c>
      <c r="L914" s="20">
        <v>1992000</v>
      </c>
      <c r="M914" s="19" t="s">
        <v>11</v>
      </c>
      <c r="N914" s="28" t="s">
        <v>15953</v>
      </c>
    </row>
    <row r="915" spans="1:14" x14ac:dyDescent="0.25">
      <c r="A915" s="27" t="s">
        <v>608</v>
      </c>
      <c r="B915" s="19" t="s">
        <v>17018</v>
      </c>
      <c r="C915" s="19" t="s">
        <v>16755</v>
      </c>
      <c r="D915" s="38" t="s">
        <v>16065</v>
      </c>
      <c r="E915" s="38" t="s">
        <v>1019</v>
      </c>
      <c r="F915" s="41">
        <v>50201700</v>
      </c>
      <c r="G915" s="19" t="s">
        <v>611</v>
      </c>
      <c r="H915" s="41">
        <v>2</v>
      </c>
      <c r="I915" s="41">
        <v>10</v>
      </c>
      <c r="J915" s="41">
        <v>16</v>
      </c>
      <c r="K915" s="44">
        <v>690</v>
      </c>
      <c r="L915" s="20">
        <v>12075000</v>
      </c>
      <c r="M915" s="19" t="s">
        <v>11</v>
      </c>
      <c r="N915" s="28" t="s">
        <v>15953</v>
      </c>
    </row>
    <row r="916" spans="1:14" x14ac:dyDescent="0.25">
      <c r="A916" s="27" t="s">
        <v>608</v>
      </c>
      <c r="B916" s="19" t="s">
        <v>17018</v>
      </c>
      <c r="C916" s="19" t="s">
        <v>16755</v>
      </c>
      <c r="D916" s="38" t="s">
        <v>16065</v>
      </c>
      <c r="E916" s="38" t="s">
        <v>1020</v>
      </c>
      <c r="F916" s="41">
        <v>50201700</v>
      </c>
      <c r="G916" s="19" t="s">
        <v>611</v>
      </c>
      <c r="H916" s="41">
        <v>2</v>
      </c>
      <c r="I916" s="41">
        <v>10</v>
      </c>
      <c r="J916" s="41">
        <v>16</v>
      </c>
      <c r="K916" s="44">
        <v>11</v>
      </c>
      <c r="L916" s="20">
        <v>374000</v>
      </c>
      <c r="M916" s="19" t="s">
        <v>11</v>
      </c>
      <c r="N916" s="28" t="s">
        <v>15953</v>
      </c>
    </row>
    <row r="917" spans="1:14" ht="30" x14ac:dyDescent="0.25">
      <c r="A917" s="27" t="s">
        <v>608</v>
      </c>
      <c r="B917" s="19" t="s">
        <v>17018</v>
      </c>
      <c r="C917" s="19" t="s">
        <v>16752</v>
      </c>
      <c r="D917" s="38" t="s">
        <v>16062</v>
      </c>
      <c r="E917" s="38" t="s">
        <v>1021</v>
      </c>
      <c r="F917" s="41">
        <v>50201700</v>
      </c>
      <c r="G917" s="19" t="s">
        <v>611</v>
      </c>
      <c r="H917" s="41">
        <v>2</v>
      </c>
      <c r="I917" s="41">
        <v>10</v>
      </c>
      <c r="J917" s="41">
        <v>16</v>
      </c>
      <c r="K917" s="44">
        <v>25</v>
      </c>
      <c r="L917" s="20">
        <v>875000</v>
      </c>
      <c r="M917" s="19" t="s">
        <v>11</v>
      </c>
      <c r="N917" s="28" t="s">
        <v>15953</v>
      </c>
    </row>
    <row r="918" spans="1:14" ht="30" x14ac:dyDescent="0.25">
      <c r="A918" s="27" t="s">
        <v>608</v>
      </c>
      <c r="B918" s="19" t="s">
        <v>17018</v>
      </c>
      <c r="C918" s="19" t="s">
        <v>16752</v>
      </c>
      <c r="D918" s="38" t="s">
        <v>16062</v>
      </c>
      <c r="E918" s="38" t="s">
        <v>1022</v>
      </c>
      <c r="F918" s="41">
        <v>50201700</v>
      </c>
      <c r="G918" s="19" t="s">
        <v>611</v>
      </c>
      <c r="H918" s="41">
        <v>2</v>
      </c>
      <c r="I918" s="41">
        <v>10</v>
      </c>
      <c r="J918" s="41">
        <v>16</v>
      </c>
      <c r="K918" s="44">
        <v>700</v>
      </c>
      <c r="L918" s="20">
        <v>2520000</v>
      </c>
      <c r="M918" s="19" t="s">
        <v>11</v>
      </c>
      <c r="N918" s="28" t="s">
        <v>15953</v>
      </c>
    </row>
    <row r="919" spans="1:14" ht="30" x14ac:dyDescent="0.25">
      <c r="A919" s="27" t="s">
        <v>608</v>
      </c>
      <c r="B919" s="19" t="s">
        <v>17018</v>
      </c>
      <c r="C919" s="19" t="s">
        <v>16752</v>
      </c>
      <c r="D919" s="38" t="s">
        <v>16062</v>
      </c>
      <c r="E919" s="38" t="s">
        <v>1023</v>
      </c>
      <c r="F919" s="41">
        <v>50171800</v>
      </c>
      <c r="G919" s="19" t="s">
        <v>611</v>
      </c>
      <c r="H919" s="41">
        <v>2</v>
      </c>
      <c r="I919" s="41">
        <v>10</v>
      </c>
      <c r="J919" s="41">
        <v>16</v>
      </c>
      <c r="K919" s="44">
        <v>25</v>
      </c>
      <c r="L919" s="20">
        <v>250000</v>
      </c>
      <c r="M919" s="19" t="s">
        <v>11</v>
      </c>
      <c r="N919" s="28" t="s">
        <v>15953</v>
      </c>
    </row>
    <row r="920" spans="1:14" ht="30" x14ac:dyDescent="0.25">
      <c r="A920" s="27" t="s">
        <v>608</v>
      </c>
      <c r="B920" s="19" t="s">
        <v>17018</v>
      </c>
      <c r="C920" s="19" t="s">
        <v>16752</v>
      </c>
      <c r="D920" s="38" t="s">
        <v>16062</v>
      </c>
      <c r="E920" s="38" t="s">
        <v>1024</v>
      </c>
      <c r="F920" s="41">
        <v>50171800</v>
      </c>
      <c r="G920" s="19" t="s">
        <v>611</v>
      </c>
      <c r="H920" s="41">
        <v>2</v>
      </c>
      <c r="I920" s="41">
        <v>10</v>
      </c>
      <c r="J920" s="41">
        <v>16</v>
      </c>
      <c r="K920" s="44">
        <v>30</v>
      </c>
      <c r="L920" s="20">
        <v>285000</v>
      </c>
      <c r="M920" s="19" t="s">
        <v>11</v>
      </c>
      <c r="N920" s="28" t="s">
        <v>15953</v>
      </c>
    </row>
    <row r="921" spans="1:14" ht="30" x14ac:dyDescent="0.25">
      <c r="A921" s="27" t="s">
        <v>608</v>
      </c>
      <c r="B921" s="19" t="s">
        <v>17018</v>
      </c>
      <c r="C921" s="19" t="s">
        <v>16752</v>
      </c>
      <c r="D921" s="38" t="s">
        <v>16062</v>
      </c>
      <c r="E921" s="38" t="s">
        <v>1025</v>
      </c>
      <c r="F921" s="41">
        <v>50192100</v>
      </c>
      <c r="G921" s="19" t="s">
        <v>611</v>
      </c>
      <c r="H921" s="41">
        <v>2</v>
      </c>
      <c r="I921" s="41">
        <v>10</v>
      </c>
      <c r="J921" s="41">
        <v>16</v>
      </c>
      <c r="K921" s="44">
        <v>60</v>
      </c>
      <c r="L921" s="20">
        <v>810000</v>
      </c>
      <c r="M921" s="19" t="s">
        <v>11</v>
      </c>
      <c r="N921" s="28" t="s">
        <v>15953</v>
      </c>
    </row>
    <row r="922" spans="1:14" ht="30" x14ac:dyDescent="0.25">
      <c r="A922" s="27" t="s">
        <v>608</v>
      </c>
      <c r="B922" s="19" t="s">
        <v>17018</v>
      </c>
      <c r="C922" s="19" t="s">
        <v>16752</v>
      </c>
      <c r="D922" s="38" t="s">
        <v>16062</v>
      </c>
      <c r="E922" s="38" t="s">
        <v>1026</v>
      </c>
      <c r="F922" s="41">
        <v>50192100</v>
      </c>
      <c r="G922" s="19" t="s">
        <v>611</v>
      </c>
      <c r="H922" s="41">
        <v>2</v>
      </c>
      <c r="I922" s="41">
        <v>10</v>
      </c>
      <c r="J922" s="41">
        <v>16</v>
      </c>
      <c r="K922" s="44">
        <v>50</v>
      </c>
      <c r="L922" s="20">
        <v>925000</v>
      </c>
      <c r="M922" s="19" t="s">
        <v>11</v>
      </c>
      <c r="N922" s="28" t="s">
        <v>15953</v>
      </c>
    </row>
    <row r="923" spans="1:14" ht="30" x14ac:dyDescent="0.25">
      <c r="A923" s="27" t="s">
        <v>608</v>
      </c>
      <c r="B923" s="19" t="s">
        <v>17018</v>
      </c>
      <c r="C923" s="19" t="s">
        <v>16752</v>
      </c>
      <c r="D923" s="38" t="s">
        <v>16062</v>
      </c>
      <c r="E923" s="38" t="s">
        <v>1027</v>
      </c>
      <c r="F923" s="41">
        <v>50192100</v>
      </c>
      <c r="G923" s="19" t="s">
        <v>611</v>
      </c>
      <c r="H923" s="41">
        <v>2</v>
      </c>
      <c r="I923" s="41">
        <v>10</v>
      </c>
      <c r="J923" s="41">
        <v>16</v>
      </c>
      <c r="K923" s="44">
        <v>50</v>
      </c>
      <c r="L923" s="20">
        <v>925000</v>
      </c>
      <c r="M923" s="19" t="s">
        <v>11</v>
      </c>
      <c r="N923" s="28" t="s">
        <v>15953</v>
      </c>
    </row>
    <row r="924" spans="1:14" ht="30" x14ac:dyDescent="0.25">
      <c r="A924" s="27" t="s">
        <v>608</v>
      </c>
      <c r="B924" s="19" t="s">
        <v>17018</v>
      </c>
      <c r="C924" s="19" t="s">
        <v>16752</v>
      </c>
      <c r="D924" s="38" t="s">
        <v>16062</v>
      </c>
      <c r="E924" s="38" t="s">
        <v>1028</v>
      </c>
      <c r="F924" s="41">
        <v>50171700</v>
      </c>
      <c r="G924" s="19" t="s">
        <v>611</v>
      </c>
      <c r="H924" s="41">
        <v>2</v>
      </c>
      <c r="I924" s="41">
        <v>10</v>
      </c>
      <c r="J924" s="41">
        <v>16</v>
      </c>
      <c r="K924" s="44">
        <v>4</v>
      </c>
      <c r="L924" s="20">
        <v>120000</v>
      </c>
      <c r="M924" s="19" t="s">
        <v>11</v>
      </c>
      <c r="N924" s="28" t="s">
        <v>15953</v>
      </c>
    </row>
    <row r="925" spans="1:14" ht="30" x14ac:dyDescent="0.25">
      <c r="A925" s="27" t="s">
        <v>608</v>
      </c>
      <c r="B925" s="19" t="s">
        <v>17018</v>
      </c>
      <c r="C925" s="19" t="s">
        <v>16752</v>
      </c>
      <c r="D925" s="38" t="s">
        <v>16062</v>
      </c>
      <c r="E925" s="38" t="s">
        <v>1029</v>
      </c>
      <c r="F925" s="41">
        <v>50192100</v>
      </c>
      <c r="G925" s="19" t="s">
        <v>611</v>
      </c>
      <c r="H925" s="41">
        <v>2</v>
      </c>
      <c r="I925" s="41">
        <v>10</v>
      </c>
      <c r="J925" s="41">
        <v>16</v>
      </c>
      <c r="K925" s="44">
        <v>46</v>
      </c>
      <c r="L925" s="20">
        <v>1012000</v>
      </c>
      <c r="M925" s="19" t="s">
        <v>11</v>
      </c>
      <c r="N925" s="28" t="s">
        <v>15953</v>
      </c>
    </row>
    <row r="926" spans="1:14" ht="30" x14ac:dyDescent="0.25">
      <c r="A926" s="27" t="s">
        <v>608</v>
      </c>
      <c r="B926" s="19" t="s">
        <v>17018</v>
      </c>
      <c r="C926" s="19" t="s">
        <v>16752</v>
      </c>
      <c r="D926" s="38" t="s">
        <v>16062</v>
      </c>
      <c r="E926" s="38" t="s">
        <v>1030</v>
      </c>
      <c r="F926" s="41">
        <v>50171800</v>
      </c>
      <c r="G926" s="19" t="s">
        <v>611</v>
      </c>
      <c r="H926" s="41">
        <v>2</v>
      </c>
      <c r="I926" s="41">
        <v>10</v>
      </c>
      <c r="J926" s="41">
        <v>16</v>
      </c>
      <c r="K926" s="44">
        <v>7</v>
      </c>
      <c r="L926" s="20">
        <v>105000</v>
      </c>
      <c r="M926" s="19" t="s">
        <v>11</v>
      </c>
      <c r="N926" s="28" t="s">
        <v>15953</v>
      </c>
    </row>
    <row r="927" spans="1:14" ht="30" x14ac:dyDescent="0.25">
      <c r="A927" s="27" t="s">
        <v>608</v>
      </c>
      <c r="B927" s="19" t="s">
        <v>17018</v>
      </c>
      <c r="C927" s="19" t="s">
        <v>16752</v>
      </c>
      <c r="D927" s="38" t="s">
        <v>16062</v>
      </c>
      <c r="E927" s="38" t="s">
        <v>1031</v>
      </c>
      <c r="F927" s="41">
        <v>50192100</v>
      </c>
      <c r="G927" s="19" t="s">
        <v>611</v>
      </c>
      <c r="H927" s="41">
        <v>2</v>
      </c>
      <c r="I927" s="41">
        <v>10</v>
      </c>
      <c r="J927" s="41">
        <v>16</v>
      </c>
      <c r="K927" s="44">
        <v>38</v>
      </c>
      <c r="L927" s="20">
        <v>836000</v>
      </c>
      <c r="M927" s="19" t="s">
        <v>11</v>
      </c>
      <c r="N927" s="28" t="s">
        <v>15953</v>
      </c>
    </row>
    <row r="928" spans="1:14" ht="30" x14ac:dyDescent="0.25">
      <c r="A928" s="27" t="s">
        <v>608</v>
      </c>
      <c r="B928" s="19" t="s">
        <v>17019</v>
      </c>
      <c r="C928" s="19" t="s">
        <v>16756</v>
      </c>
      <c r="D928" s="38" t="s">
        <v>16066</v>
      </c>
      <c r="E928" s="38" t="s">
        <v>1032</v>
      </c>
      <c r="F928" s="41">
        <v>50202300</v>
      </c>
      <c r="G928" s="19" t="s">
        <v>611</v>
      </c>
      <c r="H928" s="41">
        <v>2</v>
      </c>
      <c r="I928" s="41">
        <v>10</v>
      </c>
      <c r="J928" s="41">
        <v>16</v>
      </c>
      <c r="K928" s="44">
        <v>225</v>
      </c>
      <c r="L928" s="20">
        <v>2025000</v>
      </c>
      <c r="M928" s="19" t="s">
        <v>11</v>
      </c>
      <c r="N928" s="28" t="s">
        <v>15953</v>
      </c>
    </row>
    <row r="929" spans="1:14" ht="30" x14ac:dyDescent="0.25">
      <c r="A929" s="27" t="s">
        <v>608</v>
      </c>
      <c r="B929" s="19" t="s">
        <v>17019</v>
      </c>
      <c r="C929" s="19" t="s">
        <v>16756</v>
      </c>
      <c r="D929" s="38" t="s">
        <v>16066</v>
      </c>
      <c r="E929" s="38" t="s">
        <v>1033</v>
      </c>
      <c r="F929" s="41">
        <v>50202300</v>
      </c>
      <c r="G929" s="19" t="s">
        <v>611</v>
      </c>
      <c r="H929" s="41">
        <v>2</v>
      </c>
      <c r="I929" s="41">
        <v>10</v>
      </c>
      <c r="J929" s="41">
        <v>16</v>
      </c>
      <c r="K929" s="44">
        <v>315</v>
      </c>
      <c r="L929" s="20">
        <v>5040000</v>
      </c>
      <c r="M929" s="19" t="s">
        <v>11</v>
      </c>
      <c r="N929" s="28" t="s">
        <v>15953</v>
      </c>
    </row>
    <row r="930" spans="1:14" ht="30" x14ac:dyDescent="0.25">
      <c r="A930" s="27" t="s">
        <v>608</v>
      </c>
      <c r="B930" s="19" t="s">
        <v>17019</v>
      </c>
      <c r="C930" s="19" t="s">
        <v>16756</v>
      </c>
      <c r="D930" s="38" t="s">
        <v>16066</v>
      </c>
      <c r="E930" s="38" t="s">
        <v>1034</v>
      </c>
      <c r="F930" s="41">
        <v>50202300</v>
      </c>
      <c r="G930" s="19" t="s">
        <v>611</v>
      </c>
      <c r="H930" s="41">
        <v>2</v>
      </c>
      <c r="I930" s="41">
        <v>10</v>
      </c>
      <c r="J930" s="41">
        <v>16</v>
      </c>
      <c r="K930" s="44">
        <v>20</v>
      </c>
      <c r="L930" s="20">
        <v>640000</v>
      </c>
      <c r="M930" s="19" t="s">
        <v>11</v>
      </c>
      <c r="N930" s="28" t="s">
        <v>15953</v>
      </c>
    </row>
    <row r="931" spans="1:14" ht="30" x14ac:dyDescent="0.25">
      <c r="A931" s="27" t="s">
        <v>608</v>
      </c>
      <c r="B931" s="19" t="s">
        <v>17019</v>
      </c>
      <c r="C931" s="19" t="s">
        <v>16756</v>
      </c>
      <c r="D931" s="38" t="s">
        <v>16066</v>
      </c>
      <c r="E931" s="38" t="s">
        <v>1035</v>
      </c>
      <c r="F931" s="41">
        <v>50202300</v>
      </c>
      <c r="G931" s="19" t="s">
        <v>611</v>
      </c>
      <c r="H931" s="41">
        <v>2</v>
      </c>
      <c r="I931" s="41">
        <v>10</v>
      </c>
      <c r="J931" s="41">
        <v>16</v>
      </c>
      <c r="K931" s="44">
        <v>156</v>
      </c>
      <c r="L931" s="20">
        <v>3588000</v>
      </c>
      <c r="M931" s="19" t="s">
        <v>11</v>
      </c>
      <c r="N931" s="28" t="s">
        <v>15953</v>
      </c>
    </row>
    <row r="932" spans="1:14" ht="30" x14ac:dyDescent="0.25">
      <c r="A932" s="27" t="s">
        <v>608</v>
      </c>
      <c r="B932" s="19" t="s">
        <v>17019</v>
      </c>
      <c r="C932" s="19" t="s">
        <v>16756</v>
      </c>
      <c r="D932" s="38" t="s">
        <v>16066</v>
      </c>
      <c r="E932" s="38" t="s">
        <v>1036</v>
      </c>
      <c r="F932" s="41">
        <v>50202300</v>
      </c>
      <c r="G932" s="19" t="s">
        <v>611</v>
      </c>
      <c r="H932" s="41">
        <v>2</v>
      </c>
      <c r="I932" s="41">
        <v>10</v>
      </c>
      <c r="J932" s="41">
        <v>16</v>
      </c>
      <c r="K932" s="44">
        <v>47</v>
      </c>
      <c r="L932" s="20">
        <v>799000</v>
      </c>
      <c r="M932" s="19" t="s">
        <v>11</v>
      </c>
      <c r="N932" s="28" t="s">
        <v>15953</v>
      </c>
    </row>
    <row r="933" spans="1:14" ht="30" x14ac:dyDescent="0.25">
      <c r="A933" s="27" t="s">
        <v>608</v>
      </c>
      <c r="B933" s="19" t="s">
        <v>17019</v>
      </c>
      <c r="C933" s="19" t="s">
        <v>16756</v>
      </c>
      <c r="D933" s="38" t="s">
        <v>16066</v>
      </c>
      <c r="E933" s="38" t="s">
        <v>1037</v>
      </c>
      <c r="F933" s="41">
        <v>50202300</v>
      </c>
      <c r="G933" s="19" t="s">
        <v>611</v>
      </c>
      <c r="H933" s="41">
        <v>2</v>
      </c>
      <c r="I933" s="41">
        <v>10</v>
      </c>
      <c r="J933" s="41">
        <v>16</v>
      </c>
      <c r="K933" s="44">
        <v>30</v>
      </c>
      <c r="L933" s="20">
        <v>510000</v>
      </c>
      <c r="M933" s="19" t="s">
        <v>11</v>
      </c>
      <c r="N933" s="28" t="s">
        <v>15953</v>
      </c>
    </row>
    <row r="934" spans="1:14" ht="30" x14ac:dyDescent="0.25">
      <c r="A934" s="27" t="s">
        <v>608</v>
      </c>
      <c r="B934" s="19" t="s">
        <v>16746</v>
      </c>
      <c r="C934" s="19" t="s">
        <v>16746</v>
      </c>
      <c r="D934" s="38" t="s">
        <v>16056</v>
      </c>
      <c r="E934" s="38" t="s">
        <v>1038</v>
      </c>
      <c r="F934" s="41" t="s">
        <v>781</v>
      </c>
      <c r="G934" s="19" t="s">
        <v>611</v>
      </c>
      <c r="H934" s="41">
        <v>4</v>
      </c>
      <c r="I934" s="41">
        <v>4</v>
      </c>
      <c r="J934" s="41">
        <v>10</v>
      </c>
      <c r="K934" s="44">
        <v>4</v>
      </c>
      <c r="L934" s="20">
        <v>261800</v>
      </c>
      <c r="M934" s="19" t="s">
        <v>11</v>
      </c>
      <c r="N934" s="28" t="s">
        <v>15953</v>
      </c>
    </row>
    <row r="935" spans="1:14" ht="30" x14ac:dyDescent="0.25">
      <c r="A935" s="27" t="s">
        <v>608</v>
      </c>
      <c r="B935" s="19" t="s">
        <v>16746</v>
      </c>
      <c r="C935" s="19" t="s">
        <v>16746</v>
      </c>
      <c r="D935" s="38" t="s">
        <v>16056</v>
      </c>
      <c r="E935" s="38" t="s">
        <v>1039</v>
      </c>
      <c r="F935" s="41" t="s">
        <v>1040</v>
      </c>
      <c r="G935" s="19" t="s">
        <v>721</v>
      </c>
      <c r="H935" s="41">
        <v>3</v>
      </c>
      <c r="I935" s="41">
        <v>4</v>
      </c>
      <c r="J935" s="41">
        <v>10</v>
      </c>
      <c r="K935" s="44">
        <v>1</v>
      </c>
      <c r="L935" s="20">
        <v>41650</v>
      </c>
      <c r="M935" s="19" t="s">
        <v>11</v>
      </c>
      <c r="N935" s="28" t="s">
        <v>15953</v>
      </c>
    </row>
    <row r="936" spans="1:14" ht="30" x14ac:dyDescent="0.25">
      <c r="A936" s="27" t="s">
        <v>608</v>
      </c>
      <c r="B936" s="19" t="s">
        <v>16746</v>
      </c>
      <c r="C936" s="19" t="s">
        <v>16746</v>
      </c>
      <c r="D936" s="38" t="s">
        <v>16056</v>
      </c>
      <c r="E936" s="38" t="s">
        <v>1041</v>
      </c>
      <c r="F936" s="41" t="s">
        <v>1042</v>
      </c>
      <c r="G936" s="19" t="s">
        <v>611</v>
      </c>
      <c r="H936" s="41">
        <v>2</v>
      </c>
      <c r="I936" s="41">
        <v>4</v>
      </c>
      <c r="J936" s="41">
        <v>10</v>
      </c>
      <c r="K936" s="44">
        <v>12</v>
      </c>
      <c r="L936" s="20">
        <v>36000</v>
      </c>
      <c r="M936" s="19" t="s">
        <v>11</v>
      </c>
      <c r="N936" s="28" t="s">
        <v>15953</v>
      </c>
    </row>
    <row r="937" spans="1:14" ht="30" x14ac:dyDescent="0.25">
      <c r="A937" s="27" t="s">
        <v>608</v>
      </c>
      <c r="B937" s="19" t="s">
        <v>16746</v>
      </c>
      <c r="C937" s="19" t="s">
        <v>16746</v>
      </c>
      <c r="D937" s="38" t="s">
        <v>16056</v>
      </c>
      <c r="E937" s="38" t="s">
        <v>1043</v>
      </c>
      <c r="F937" s="41" t="s">
        <v>1044</v>
      </c>
      <c r="G937" s="19" t="s">
        <v>611</v>
      </c>
      <c r="H937" s="41">
        <v>4</v>
      </c>
      <c r="I937" s="41">
        <v>4</v>
      </c>
      <c r="J937" s="41">
        <v>10</v>
      </c>
      <c r="K937" s="44">
        <v>6</v>
      </c>
      <c r="L937" s="20">
        <v>128520</v>
      </c>
      <c r="M937" s="19" t="s">
        <v>11</v>
      </c>
      <c r="N937" s="28" t="s">
        <v>15953</v>
      </c>
    </row>
    <row r="938" spans="1:14" ht="30" x14ac:dyDescent="0.25">
      <c r="A938" s="27" t="s">
        <v>608</v>
      </c>
      <c r="B938" s="19" t="s">
        <v>16746</v>
      </c>
      <c r="C938" s="19" t="s">
        <v>16746</v>
      </c>
      <c r="D938" s="38" t="s">
        <v>16056</v>
      </c>
      <c r="E938" s="38" t="s">
        <v>1045</v>
      </c>
      <c r="F938" s="41" t="s">
        <v>1046</v>
      </c>
      <c r="G938" s="19" t="s">
        <v>611</v>
      </c>
      <c r="H938" s="41">
        <v>4</v>
      </c>
      <c r="I938" s="41">
        <v>4</v>
      </c>
      <c r="J938" s="41">
        <v>10</v>
      </c>
      <c r="K938" s="44">
        <v>4</v>
      </c>
      <c r="L938" s="20">
        <v>99998.080000000002</v>
      </c>
      <c r="M938" s="19" t="s">
        <v>11</v>
      </c>
      <c r="N938" s="28" t="s">
        <v>15953</v>
      </c>
    </row>
    <row r="939" spans="1:14" ht="30" x14ac:dyDescent="0.25">
      <c r="A939" s="27" t="s">
        <v>608</v>
      </c>
      <c r="B939" s="19" t="s">
        <v>16746</v>
      </c>
      <c r="C939" s="19" t="s">
        <v>16746</v>
      </c>
      <c r="D939" s="38" t="s">
        <v>16056</v>
      </c>
      <c r="E939" s="38" t="s">
        <v>1047</v>
      </c>
      <c r="F939" s="41" t="s">
        <v>1048</v>
      </c>
      <c r="G939" s="19" t="s">
        <v>611</v>
      </c>
      <c r="H939" s="41">
        <v>4</v>
      </c>
      <c r="I939" s="41">
        <v>4</v>
      </c>
      <c r="J939" s="41">
        <v>10</v>
      </c>
      <c r="K939" s="44">
        <v>5</v>
      </c>
      <c r="L939" s="20">
        <v>34997.9</v>
      </c>
      <c r="M939" s="19" t="s">
        <v>11</v>
      </c>
      <c r="N939" s="28" t="s">
        <v>15953</v>
      </c>
    </row>
    <row r="940" spans="1:14" ht="30" x14ac:dyDescent="0.25">
      <c r="A940" s="27" t="s">
        <v>608</v>
      </c>
      <c r="B940" s="19" t="s">
        <v>16780</v>
      </c>
      <c r="C940" s="19" t="s">
        <v>16780</v>
      </c>
      <c r="D940" s="38" t="s">
        <v>16090</v>
      </c>
      <c r="E940" s="38" t="s">
        <v>1049</v>
      </c>
      <c r="F940" s="41" t="s">
        <v>1050</v>
      </c>
      <c r="G940" s="19" t="s">
        <v>721</v>
      </c>
      <c r="H940" s="41">
        <v>5</v>
      </c>
      <c r="I940" s="41">
        <v>4</v>
      </c>
      <c r="J940" s="41">
        <v>10</v>
      </c>
      <c r="K940" s="44">
        <v>15</v>
      </c>
      <c r="L940" s="20">
        <v>938457</v>
      </c>
      <c r="M940" s="19" t="s">
        <v>15977</v>
      </c>
      <c r="N940" s="28" t="s">
        <v>15953</v>
      </c>
    </row>
    <row r="941" spans="1:14" ht="30" x14ac:dyDescent="0.25">
      <c r="A941" s="27" t="s">
        <v>608</v>
      </c>
      <c r="B941" s="19" t="s">
        <v>16780</v>
      </c>
      <c r="C941" s="19" t="s">
        <v>16780</v>
      </c>
      <c r="D941" s="38" t="s">
        <v>16090</v>
      </c>
      <c r="E941" s="38" t="s">
        <v>1051</v>
      </c>
      <c r="F941" s="41" t="s">
        <v>1052</v>
      </c>
      <c r="G941" s="19" t="s">
        <v>721</v>
      </c>
      <c r="H941" s="41">
        <v>5</v>
      </c>
      <c r="I941" s="41">
        <v>4</v>
      </c>
      <c r="J941" s="41">
        <v>10</v>
      </c>
      <c r="K941" s="44">
        <v>15</v>
      </c>
      <c r="L941" s="20">
        <v>149049.15000000002</v>
      </c>
      <c r="M941" s="19" t="s">
        <v>11</v>
      </c>
      <c r="N941" s="28" t="s">
        <v>15953</v>
      </c>
    </row>
    <row r="942" spans="1:14" ht="30" x14ac:dyDescent="0.25">
      <c r="A942" s="27" t="s">
        <v>608</v>
      </c>
      <c r="B942" s="19" t="s">
        <v>16780</v>
      </c>
      <c r="C942" s="19" t="s">
        <v>16780</v>
      </c>
      <c r="D942" s="38" t="s">
        <v>16090</v>
      </c>
      <c r="E942" s="38" t="s">
        <v>1053</v>
      </c>
      <c r="F942" s="41" t="s">
        <v>1054</v>
      </c>
      <c r="G942" s="19" t="s">
        <v>721</v>
      </c>
      <c r="H942" s="41">
        <v>5</v>
      </c>
      <c r="I942" s="41">
        <v>4</v>
      </c>
      <c r="J942" s="41">
        <v>10</v>
      </c>
      <c r="K942" s="44">
        <v>2</v>
      </c>
      <c r="L942" s="20">
        <v>117767.25</v>
      </c>
      <c r="M942" s="19" t="s">
        <v>15965</v>
      </c>
      <c r="N942" s="28" t="s">
        <v>15953</v>
      </c>
    </row>
    <row r="943" spans="1:14" ht="30" x14ac:dyDescent="0.25">
      <c r="A943" s="27" t="s">
        <v>608</v>
      </c>
      <c r="B943" s="19" t="s">
        <v>16780</v>
      </c>
      <c r="C943" s="19" t="s">
        <v>16780</v>
      </c>
      <c r="D943" s="38" t="s">
        <v>16090</v>
      </c>
      <c r="E943" s="38" t="s">
        <v>1055</v>
      </c>
      <c r="F943" s="41" t="s">
        <v>1056</v>
      </c>
      <c r="G943" s="19" t="s">
        <v>721</v>
      </c>
      <c r="H943" s="41">
        <v>5</v>
      </c>
      <c r="I943" s="41">
        <v>4</v>
      </c>
      <c r="J943" s="41">
        <v>10</v>
      </c>
      <c r="K943" s="44">
        <v>50</v>
      </c>
      <c r="L943" s="20">
        <v>172970.5</v>
      </c>
      <c r="M943" s="19" t="s">
        <v>15970</v>
      </c>
      <c r="N943" s="28" t="s">
        <v>15953</v>
      </c>
    </row>
    <row r="944" spans="1:14" ht="45" x14ac:dyDescent="0.25">
      <c r="A944" s="27" t="s">
        <v>608</v>
      </c>
      <c r="B944" s="19" t="s">
        <v>16780</v>
      </c>
      <c r="C944" s="19" t="s">
        <v>16780</v>
      </c>
      <c r="D944" s="38" t="s">
        <v>16090</v>
      </c>
      <c r="E944" s="38" t="s">
        <v>1057</v>
      </c>
      <c r="F944" s="41" t="s">
        <v>1058</v>
      </c>
      <c r="G944" s="19" t="s">
        <v>611</v>
      </c>
      <c r="H944" s="41">
        <v>2</v>
      </c>
      <c r="I944" s="41">
        <v>4</v>
      </c>
      <c r="J944" s="41">
        <v>10</v>
      </c>
      <c r="K944" s="44">
        <v>1</v>
      </c>
      <c r="L944" s="20">
        <v>15165229.779999999</v>
      </c>
      <c r="M944" s="19" t="s">
        <v>11</v>
      </c>
      <c r="N944" s="28" t="s">
        <v>15953</v>
      </c>
    </row>
    <row r="945" spans="1:14" ht="30" x14ac:dyDescent="0.25">
      <c r="A945" s="27" t="s">
        <v>608</v>
      </c>
      <c r="B945" s="19" t="s">
        <v>16780</v>
      </c>
      <c r="C945" s="19" t="s">
        <v>16780</v>
      </c>
      <c r="D945" s="38" t="s">
        <v>16090</v>
      </c>
      <c r="E945" s="38" t="s">
        <v>1059</v>
      </c>
      <c r="F945" s="41" t="s">
        <v>1060</v>
      </c>
      <c r="G945" s="19" t="s">
        <v>611</v>
      </c>
      <c r="H945" s="41">
        <v>4</v>
      </c>
      <c r="I945" s="41">
        <v>4</v>
      </c>
      <c r="J945" s="41">
        <v>10</v>
      </c>
      <c r="K945" s="44">
        <v>10</v>
      </c>
      <c r="L945" s="20">
        <v>178500</v>
      </c>
      <c r="M945" s="19" t="s">
        <v>11</v>
      </c>
      <c r="N945" s="28" t="s">
        <v>15953</v>
      </c>
    </row>
    <row r="946" spans="1:14" ht="30" x14ac:dyDescent="0.25">
      <c r="A946" s="27" t="s">
        <v>608</v>
      </c>
      <c r="B946" s="19" t="s">
        <v>16780</v>
      </c>
      <c r="C946" s="19" t="s">
        <v>16780</v>
      </c>
      <c r="D946" s="38" t="s">
        <v>16090</v>
      </c>
      <c r="E946" s="38" t="s">
        <v>1061</v>
      </c>
      <c r="F946" s="41" t="s">
        <v>1060</v>
      </c>
      <c r="G946" s="19" t="s">
        <v>611</v>
      </c>
      <c r="H946" s="41">
        <v>2</v>
      </c>
      <c r="I946" s="41">
        <v>4</v>
      </c>
      <c r="J946" s="41">
        <v>10</v>
      </c>
      <c r="K946" s="44">
        <v>6</v>
      </c>
      <c r="L946" s="20">
        <v>856800</v>
      </c>
      <c r="M946" s="19" t="s">
        <v>11</v>
      </c>
      <c r="N946" s="28" t="s">
        <v>15953</v>
      </c>
    </row>
    <row r="947" spans="1:14" ht="30" x14ac:dyDescent="0.25">
      <c r="A947" s="27" t="s">
        <v>608</v>
      </c>
      <c r="B947" s="19" t="s">
        <v>16780</v>
      </c>
      <c r="C947" s="19" t="s">
        <v>16780</v>
      </c>
      <c r="D947" s="38" t="s">
        <v>16090</v>
      </c>
      <c r="E947" s="38" t="s">
        <v>1062</v>
      </c>
      <c r="F947" s="41" t="s">
        <v>1056</v>
      </c>
      <c r="G947" s="19" t="s">
        <v>797</v>
      </c>
      <c r="H947" s="41">
        <v>3</v>
      </c>
      <c r="I947" s="41">
        <v>4</v>
      </c>
      <c r="J947" s="41">
        <v>10</v>
      </c>
      <c r="K947" s="44">
        <v>4</v>
      </c>
      <c r="L947" s="20">
        <v>456893.36</v>
      </c>
      <c r="M947" s="19" t="s">
        <v>15977</v>
      </c>
      <c r="N947" s="28" t="s">
        <v>15953</v>
      </c>
    </row>
    <row r="948" spans="1:14" ht="30" x14ac:dyDescent="0.25">
      <c r="A948" s="27" t="s">
        <v>608</v>
      </c>
      <c r="B948" s="19" t="s">
        <v>16780</v>
      </c>
      <c r="C948" s="19" t="s">
        <v>16780</v>
      </c>
      <c r="D948" s="38" t="s">
        <v>16090</v>
      </c>
      <c r="E948" s="38" t="s">
        <v>1063</v>
      </c>
      <c r="F948" s="41" t="s">
        <v>78</v>
      </c>
      <c r="G948" s="19" t="s">
        <v>797</v>
      </c>
      <c r="H948" s="41">
        <v>3</v>
      </c>
      <c r="I948" s="41">
        <v>4</v>
      </c>
      <c r="J948" s="41">
        <v>10</v>
      </c>
      <c r="K948" s="44">
        <v>19</v>
      </c>
      <c r="L948" s="20">
        <v>510815</v>
      </c>
      <c r="M948" s="19" t="s">
        <v>11</v>
      </c>
      <c r="N948" s="28" t="s">
        <v>15953</v>
      </c>
    </row>
    <row r="949" spans="1:14" ht="30" x14ac:dyDescent="0.25">
      <c r="A949" s="27" t="s">
        <v>608</v>
      </c>
      <c r="B949" s="19" t="s">
        <v>16780</v>
      </c>
      <c r="C949" s="19" t="s">
        <v>16780</v>
      </c>
      <c r="D949" s="38" t="s">
        <v>16090</v>
      </c>
      <c r="E949" s="38" t="s">
        <v>1064</v>
      </c>
      <c r="F949" s="41" t="s">
        <v>1065</v>
      </c>
      <c r="G949" s="19" t="s">
        <v>797</v>
      </c>
      <c r="H949" s="41">
        <v>3</v>
      </c>
      <c r="I949" s="41">
        <v>4</v>
      </c>
      <c r="J949" s="41">
        <v>10</v>
      </c>
      <c r="K949" s="44">
        <v>54</v>
      </c>
      <c r="L949" s="20">
        <v>3125542.14</v>
      </c>
      <c r="M949" s="19" t="s">
        <v>15964</v>
      </c>
      <c r="N949" s="28" t="s">
        <v>15953</v>
      </c>
    </row>
    <row r="950" spans="1:14" ht="30" x14ac:dyDescent="0.25">
      <c r="A950" s="27" t="s">
        <v>608</v>
      </c>
      <c r="B950" s="19" t="s">
        <v>16780</v>
      </c>
      <c r="C950" s="19" t="s">
        <v>16780</v>
      </c>
      <c r="D950" s="38" t="s">
        <v>16090</v>
      </c>
      <c r="E950" s="38" t="s">
        <v>1066</v>
      </c>
      <c r="F950" s="41" t="s">
        <v>1067</v>
      </c>
      <c r="G950" s="19" t="s">
        <v>797</v>
      </c>
      <c r="H950" s="41">
        <v>3</v>
      </c>
      <c r="I950" s="41">
        <v>4</v>
      </c>
      <c r="J950" s="41">
        <v>10</v>
      </c>
      <c r="K950" s="44">
        <v>45</v>
      </c>
      <c r="L950" s="20">
        <v>207506.25</v>
      </c>
      <c r="M950" s="19" t="s">
        <v>15964</v>
      </c>
      <c r="N950" s="28" t="s">
        <v>15953</v>
      </c>
    </row>
    <row r="951" spans="1:14" ht="30" x14ac:dyDescent="0.25">
      <c r="A951" s="27" t="s">
        <v>608</v>
      </c>
      <c r="B951" s="19" t="s">
        <v>16780</v>
      </c>
      <c r="C951" s="19" t="s">
        <v>16780</v>
      </c>
      <c r="D951" s="38" t="s">
        <v>16090</v>
      </c>
      <c r="E951" s="38" t="s">
        <v>1068</v>
      </c>
      <c r="F951" s="41" t="s">
        <v>1056</v>
      </c>
      <c r="G951" s="19" t="s">
        <v>797</v>
      </c>
      <c r="H951" s="41">
        <v>3</v>
      </c>
      <c r="I951" s="41">
        <v>4</v>
      </c>
      <c r="J951" s="41">
        <v>10</v>
      </c>
      <c r="K951" s="44">
        <v>2</v>
      </c>
      <c r="L951" s="20">
        <v>194864.88</v>
      </c>
      <c r="M951" s="19" t="s">
        <v>11</v>
      </c>
      <c r="N951" s="28" t="s">
        <v>15953</v>
      </c>
    </row>
    <row r="952" spans="1:14" ht="30" x14ac:dyDescent="0.25">
      <c r="A952" s="27" t="s">
        <v>608</v>
      </c>
      <c r="B952" s="19" t="s">
        <v>16780</v>
      </c>
      <c r="C952" s="19" t="s">
        <v>16780</v>
      </c>
      <c r="D952" s="38" t="s">
        <v>16090</v>
      </c>
      <c r="E952" s="38" t="s">
        <v>1069</v>
      </c>
      <c r="F952" s="41" t="s">
        <v>1056</v>
      </c>
      <c r="G952" s="19" t="s">
        <v>797</v>
      </c>
      <c r="H952" s="41">
        <v>3</v>
      </c>
      <c r="I952" s="41">
        <v>4</v>
      </c>
      <c r="J952" s="41">
        <v>10</v>
      </c>
      <c r="K952" s="44">
        <v>4</v>
      </c>
      <c r="L952" s="20">
        <v>446721.24</v>
      </c>
      <c r="M952" s="19" t="s">
        <v>11</v>
      </c>
      <c r="N952" s="28" t="s">
        <v>15953</v>
      </c>
    </row>
    <row r="953" spans="1:14" ht="30" x14ac:dyDescent="0.25">
      <c r="A953" s="27" t="s">
        <v>608</v>
      </c>
      <c r="B953" s="19" t="s">
        <v>16780</v>
      </c>
      <c r="C953" s="19" t="s">
        <v>16780</v>
      </c>
      <c r="D953" s="38" t="s">
        <v>16090</v>
      </c>
      <c r="E953" s="38" t="s">
        <v>1070</v>
      </c>
      <c r="F953" s="41" t="s">
        <v>78</v>
      </c>
      <c r="G953" s="19" t="s">
        <v>797</v>
      </c>
      <c r="H953" s="41">
        <v>3</v>
      </c>
      <c r="I953" s="41">
        <v>4</v>
      </c>
      <c r="J953" s="41">
        <v>10</v>
      </c>
      <c r="K953" s="44">
        <v>40</v>
      </c>
      <c r="L953" s="20">
        <v>1400011.2</v>
      </c>
      <c r="M953" s="19" t="s">
        <v>11</v>
      </c>
      <c r="N953" s="28" t="s">
        <v>15953</v>
      </c>
    </row>
    <row r="954" spans="1:14" ht="30" x14ac:dyDescent="0.25">
      <c r="A954" s="27" t="s">
        <v>608</v>
      </c>
      <c r="B954" s="19" t="s">
        <v>16780</v>
      </c>
      <c r="C954" s="19" t="s">
        <v>16780</v>
      </c>
      <c r="D954" s="38" t="s">
        <v>16090</v>
      </c>
      <c r="E954" s="38" t="s">
        <v>1071</v>
      </c>
      <c r="F954" s="41" t="s">
        <v>1072</v>
      </c>
      <c r="G954" s="19" t="s">
        <v>611</v>
      </c>
      <c r="H954" s="41">
        <v>4</v>
      </c>
      <c r="I954" s="41">
        <v>4</v>
      </c>
      <c r="J954" s="41">
        <v>10</v>
      </c>
      <c r="K954" s="44">
        <v>7</v>
      </c>
      <c r="L954" s="20">
        <v>458150</v>
      </c>
      <c r="M954" s="19" t="s">
        <v>11</v>
      </c>
      <c r="N954" s="28" t="s">
        <v>15953</v>
      </c>
    </row>
    <row r="955" spans="1:14" ht="30" x14ac:dyDescent="0.25">
      <c r="A955" s="27" t="s">
        <v>608</v>
      </c>
      <c r="B955" s="19" t="s">
        <v>16780</v>
      </c>
      <c r="C955" s="19" t="s">
        <v>16780</v>
      </c>
      <c r="D955" s="38" t="s">
        <v>16090</v>
      </c>
      <c r="E955" s="38" t="s">
        <v>1073</v>
      </c>
      <c r="F955" s="41" t="s">
        <v>1048</v>
      </c>
      <c r="G955" s="19" t="s">
        <v>611</v>
      </c>
      <c r="H955" s="41">
        <v>4</v>
      </c>
      <c r="I955" s="41">
        <v>4</v>
      </c>
      <c r="J955" s="41">
        <v>10</v>
      </c>
      <c r="K955" s="44">
        <v>40</v>
      </c>
      <c r="L955" s="20">
        <v>72399.600000000006</v>
      </c>
      <c r="M955" s="19" t="s">
        <v>11</v>
      </c>
      <c r="N955" s="28" t="s">
        <v>15953</v>
      </c>
    </row>
    <row r="956" spans="1:14" ht="30" x14ac:dyDescent="0.25">
      <c r="A956" s="27" t="s">
        <v>608</v>
      </c>
      <c r="B956" s="19" t="s">
        <v>16780</v>
      </c>
      <c r="C956" s="19" t="s">
        <v>16780</v>
      </c>
      <c r="D956" s="38" t="s">
        <v>16090</v>
      </c>
      <c r="E956" s="38" t="s">
        <v>1074</v>
      </c>
      <c r="F956" s="41" t="s">
        <v>1075</v>
      </c>
      <c r="G956" s="19" t="s">
        <v>611</v>
      </c>
      <c r="H956" s="41">
        <v>2</v>
      </c>
      <c r="I956" s="41">
        <v>4</v>
      </c>
      <c r="J956" s="41">
        <v>10</v>
      </c>
      <c r="K956" s="44">
        <v>2</v>
      </c>
      <c r="L956" s="20">
        <v>124999.98</v>
      </c>
      <c r="M956" s="19" t="s">
        <v>11</v>
      </c>
      <c r="N956" s="28" t="s">
        <v>15953</v>
      </c>
    </row>
    <row r="957" spans="1:14" ht="45" x14ac:dyDescent="0.25">
      <c r="A957" s="27" t="s">
        <v>608</v>
      </c>
      <c r="B957" s="19" t="s">
        <v>16780</v>
      </c>
      <c r="C957" s="19" t="s">
        <v>16780</v>
      </c>
      <c r="D957" s="38" t="s">
        <v>16090</v>
      </c>
      <c r="E957" s="38" t="s">
        <v>1076</v>
      </c>
      <c r="F957" s="41" t="s">
        <v>1056</v>
      </c>
      <c r="G957" s="19" t="s">
        <v>611</v>
      </c>
      <c r="H957" s="41">
        <v>4</v>
      </c>
      <c r="I957" s="41">
        <v>4</v>
      </c>
      <c r="J957" s="41">
        <v>10</v>
      </c>
      <c r="K957" s="44">
        <v>19</v>
      </c>
      <c r="L957" s="20">
        <v>109545.45</v>
      </c>
      <c r="M957" s="19" t="s">
        <v>11</v>
      </c>
      <c r="N957" s="28" t="s">
        <v>15953</v>
      </c>
    </row>
    <row r="958" spans="1:14" ht="30" x14ac:dyDescent="0.25">
      <c r="A958" s="27" t="s">
        <v>608</v>
      </c>
      <c r="B958" s="19" t="s">
        <v>16780</v>
      </c>
      <c r="C958" s="19" t="s">
        <v>16780</v>
      </c>
      <c r="D958" s="38" t="s">
        <v>16090</v>
      </c>
      <c r="E958" s="38" t="s">
        <v>1077</v>
      </c>
      <c r="F958" s="41" t="s">
        <v>78</v>
      </c>
      <c r="G958" s="19" t="s">
        <v>611</v>
      </c>
      <c r="H958" s="41">
        <v>4</v>
      </c>
      <c r="I958" s="41">
        <v>4</v>
      </c>
      <c r="J958" s="41">
        <v>10</v>
      </c>
      <c r="K958" s="44">
        <v>10</v>
      </c>
      <c r="L958" s="20">
        <v>470002.39999999997</v>
      </c>
      <c r="M958" s="19" t="s">
        <v>11</v>
      </c>
      <c r="N958" s="28" t="s">
        <v>15953</v>
      </c>
    </row>
    <row r="959" spans="1:14" ht="45" x14ac:dyDescent="0.25">
      <c r="A959" s="27" t="s">
        <v>608</v>
      </c>
      <c r="B959" s="19" t="s">
        <v>16780</v>
      </c>
      <c r="C959" s="19" t="s">
        <v>16780</v>
      </c>
      <c r="D959" s="38" t="s">
        <v>16090</v>
      </c>
      <c r="E959" s="38" t="s">
        <v>1078</v>
      </c>
      <c r="F959" s="41" t="s">
        <v>1079</v>
      </c>
      <c r="G959" s="19" t="s">
        <v>611</v>
      </c>
      <c r="H959" s="41">
        <v>4</v>
      </c>
      <c r="I959" s="41">
        <v>4</v>
      </c>
      <c r="J959" s="41">
        <v>10</v>
      </c>
      <c r="K959" s="44">
        <v>25</v>
      </c>
      <c r="L959" s="20">
        <v>1175006</v>
      </c>
      <c r="M959" s="19" t="s">
        <v>11</v>
      </c>
      <c r="N959" s="28" t="s">
        <v>15953</v>
      </c>
    </row>
    <row r="960" spans="1:14" ht="30" x14ac:dyDescent="0.25">
      <c r="A960" s="27" t="s">
        <v>608</v>
      </c>
      <c r="B960" s="19" t="s">
        <v>16780</v>
      </c>
      <c r="C960" s="19" t="s">
        <v>16780</v>
      </c>
      <c r="D960" s="38" t="s">
        <v>16090</v>
      </c>
      <c r="E960" s="38" t="s">
        <v>1080</v>
      </c>
      <c r="F960" s="41">
        <v>10141608</v>
      </c>
      <c r="G960" s="19" t="s">
        <v>611</v>
      </c>
      <c r="H960" s="41">
        <v>2</v>
      </c>
      <c r="I960" s="41">
        <v>4</v>
      </c>
      <c r="J960" s="41">
        <v>10</v>
      </c>
      <c r="K960" s="44">
        <v>2</v>
      </c>
      <c r="L960" s="20">
        <v>248000</v>
      </c>
      <c r="M960" s="19" t="s">
        <v>11</v>
      </c>
      <c r="N960" s="28" t="s">
        <v>15953</v>
      </c>
    </row>
    <row r="961" spans="1:14" ht="30" x14ac:dyDescent="0.25">
      <c r="A961" s="27" t="s">
        <v>608</v>
      </c>
      <c r="B961" s="19" t="s">
        <v>16780</v>
      </c>
      <c r="C961" s="19" t="s">
        <v>16780</v>
      </c>
      <c r="D961" s="38" t="s">
        <v>16090</v>
      </c>
      <c r="E961" s="38" t="s">
        <v>1081</v>
      </c>
      <c r="F961" s="41" t="s">
        <v>1082</v>
      </c>
      <c r="G961" s="19" t="s">
        <v>611</v>
      </c>
      <c r="H961" s="41">
        <v>2</v>
      </c>
      <c r="I961" s="41">
        <v>4</v>
      </c>
      <c r="J961" s="41">
        <v>10</v>
      </c>
      <c r="K961" s="44">
        <v>2</v>
      </c>
      <c r="L961" s="20">
        <v>156200</v>
      </c>
      <c r="M961" s="19" t="s">
        <v>11</v>
      </c>
      <c r="N961" s="28" t="s">
        <v>15953</v>
      </c>
    </row>
    <row r="962" spans="1:14" ht="30" x14ac:dyDescent="0.25">
      <c r="A962" s="27" t="s">
        <v>608</v>
      </c>
      <c r="B962" s="19" t="s">
        <v>16780</v>
      </c>
      <c r="C962" s="19" t="s">
        <v>16780</v>
      </c>
      <c r="D962" s="38" t="s">
        <v>16090</v>
      </c>
      <c r="E962" s="38" t="s">
        <v>1083</v>
      </c>
      <c r="F962" s="41">
        <v>10141610</v>
      </c>
      <c r="G962" s="19" t="s">
        <v>611</v>
      </c>
      <c r="H962" s="41">
        <v>2</v>
      </c>
      <c r="I962" s="41">
        <v>4</v>
      </c>
      <c r="J962" s="41">
        <v>10</v>
      </c>
      <c r="K962" s="44">
        <v>6</v>
      </c>
      <c r="L962" s="20">
        <v>194999.94</v>
      </c>
      <c r="M962" s="19" t="s">
        <v>11</v>
      </c>
      <c r="N962" s="28" t="s">
        <v>15953</v>
      </c>
    </row>
    <row r="963" spans="1:14" ht="30" x14ac:dyDescent="0.25">
      <c r="A963" s="27" t="s">
        <v>608</v>
      </c>
      <c r="B963" s="19" t="s">
        <v>16780</v>
      </c>
      <c r="C963" s="19" t="s">
        <v>16780</v>
      </c>
      <c r="D963" s="38" t="s">
        <v>16090</v>
      </c>
      <c r="E963" s="38" t="s">
        <v>1084</v>
      </c>
      <c r="F963" s="41">
        <v>10141606</v>
      </c>
      <c r="G963" s="19" t="s">
        <v>611</v>
      </c>
      <c r="H963" s="41">
        <v>2</v>
      </c>
      <c r="I963" s="41">
        <v>4</v>
      </c>
      <c r="J963" s="41">
        <v>10</v>
      </c>
      <c r="K963" s="44">
        <v>3</v>
      </c>
      <c r="L963" s="20">
        <v>255000</v>
      </c>
      <c r="M963" s="19" t="s">
        <v>11</v>
      </c>
      <c r="N963" s="28" t="s">
        <v>15953</v>
      </c>
    </row>
    <row r="964" spans="1:14" ht="30" x14ac:dyDescent="0.25">
      <c r="A964" s="27" t="s">
        <v>608</v>
      </c>
      <c r="B964" s="19" t="s">
        <v>16780</v>
      </c>
      <c r="C964" s="19" t="s">
        <v>16780</v>
      </c>
      <c r="D964" s="38" t="s">
        <v>16090</v>
      </c>
      <c r="E964" s="38" t="s">
        <v>1085</v>
      </c>
      <c r="F964" s="41">
        <v>10111301</v>
      </c>
      <c r="G964" s="19" t="s">
        <v>611</v>
      </c>
      <c r="H964" s="41">
        <v>2</v>
      </c>
      <c r="I964" s="41">
        <v>4</v>
      </c>
      <c r="J964" s="41">
        <v>10</v>
      </c>
      <c r="K964" s="44">
        <v>6</v>
      </c>
      <c r="L964" s="20">
        <v>462000</v>
      </c>
      <c r="M964" s="19" t="s">
        <v>11</v>
      </c>
      <c r="N964" s="28" t="s">
        <v>15953</v>
      </c>
    </row>
    <row r="965" spans="1:14" ht="30" x14ac:dyDescent="0.25">
      <c r="A965" s="27" t="s">
        <v>608</v>
      </c>
      <c r="B965" s="19" t="s">
        <v>16780</v>
      </c>
      <c r="C965" s="19" t="s">
        <v>16780</v>
      </c>
      <c r="D965" s="38" t="s">
        <v>16090</v>
      </c>
      <c r="E965" s="38" t="s">
        <v>1086</v>
      </c>
      <c r="F965" s="41" t="s">
        <v>232</v>
      </c>
      <c r="G965" s="19" t="s">
        <v>611</v>
      </c>
      <c r="H965" s="41">
        <v>2</v>
      </c>
      <c r="I965" s="41">
        <v>4</v>
      </c>
      <c r="J965" s="41">
        <v>10</v>
      </c>
      <c r="K965" s="44">
        <v>7</v>
      </c>
      <c r="L965" s="20">
        <v>700000</v>
      </c>
      <c r="M965" s="19" t="s">
        <v>11</v>
      </c>
      <c r="N965" s="28" t="s">
        <v>15953</v>
      </c>
    </row>
    <row r="966" spans="1:14" ht="30" x14ac:dyDescent="0.25">
      <c r="A966" s="27" t="s">
        <v>608</v>
      </c>
      <c r="B966" s="19" t="s">
        <v>16780</v>
      </c>
      <c r="C966" s="19" t="s">
        <v>16780</v>
      </c>
      <c r="D966" s="38" t="s">
        <v>16090</v>
      </c>
      <c r="E966" s="38" t="s">
        <v>1087</v>
      </c>
      <c r="F966" s="41" t="s">
        <v>232</v>
      </c>
      <c r="G966" s="19" t="s">
        <v>611</v>
      </c>
      <c r="H966" s="41">
        <v>2</v>
      </c>
      <c r="I966" s="41">
        <v>4</v>
      </c>
      <c r="J966" s="41">
        <v>10</v>
      </c>
      <c r="K966" s="44">
        <v>5</v>
      </c>
      <c r="L966" s="20">
        <v>500000</v>
      </c>
      <c r="M966" s="19" t="s">
        <v>11</v>
      </c>
      <c r="N966" s="28" t="s">
        <v>15953</v>
      </c>
    </row>
    <row r="967" spans="1:14" ht="30" x14ac:dyDescent="0.25">
      <c r="A967" s="27" t="s">
        <v>608</v>
      </c>
      <c r="B967" s="19" t="s">
        <v>16780</v>
      </c>
      <c r="C967" s="19" t="s">
        <v>16780</v>
      </c>
      <c r="D967" s="38" t="s">
        <v>16090</v>
      </c>
      <c r="E967" s="38" t="s">
        <v>1088</v>
      </c>
      <c r="F967" s="41">
        <v>10141606</v>
      </c>
      <c r="G967" s="19" t="s">
        <v>611</v>
      </c>
      <c r="H967" s="41">
        <v>2</v>
      </c>
      <c r="I967" s="41">
        <v>4</v>
      </c>
      <c r="J967" s="41">
        <v>10</v>
      </c>
      <c r="K967" s="44">
        <v>16</v>
      </c>
      <c r="L967" s="20">
        <v>999999.84</v>
      </c>
      <c r="M967" s="19" t="s">
        <v>11</v>
      </c>
      <c r="N967" s="28" t="s">
        <v>15953</v>
      </c>
    </row>
    <row r="968" spans="1:14" ht="30" x14ac:dyDescent="0.25">
      <c r="A968" s="27" t="s">
        <v>608</v>
      </c>
      <c r="B968" s="19" t="s">
        <v>16780</v>
      </c>
      <c r="C968" s="19" t="s">
        <v>16780</v>
      </c>
      <c r="D968" s="38" t="s">
        <v>16090</v>
      </c>
      <c r="E968" s="38" t="s">
        <v>1089</v>
      </c>
      <c r="F968" s="41">
        <v>10141606</v>
      </c>
      <c r="G968" s="19" t="s">
        <v>611</v>
      </c>
      <c r="H968" s="41">
        <v>2</v>
      </c>
      <c r="I968" s="41">
        <v>4</v>
      </c>
      <c r="J968" s="41">
        <v>10</v>
      </c>
      <c r="K968" s="44">
        <v>8</v>
      </c>
      <c r="L968" s="20">
        <v>624800</v>
      </c>
      <c r="M968" s="19" t="s">
        <v>11</v>
      </c>
      <c r="N968" s="28" t="s">
        <v>15953</v>
      </c>
    </row>
    <row r="969" spans="1:14" ht="30" x14ac:dyDescent="0.25">
      <c r="A969" s="27" t="s">
        <v>608</v>
      </c>
      <c r="B969" s="19" t="s">
        <v>16780</v>
      </c>
      <c r="C969" s="19" t="s">
        <v>16780</v>
      </c>
      <c r="D969" s="38" t="s">
        <v>16090</v>
      </c>
      <c r="E969" s="38" t="s">
        <v>1090</v>
      </c>
      <c r="F969" s="41">
        <v>52121705</v>
      </c>
      <c r="G969" s="19" t="s">
        <v>611</v>
      </c>
      <c r="H969" s="41">
        <v>2</v>
      </c>
      <c r="I969" s="41">
        <v>4</v>
      </c>
      <c r="J969" s="41">
        <v>10</v>
      </c>
      <c r="K969" s="44">
        <v>1</v>
      </c>
      <c r="L969" s="20">
        <v>232500</v>
      </c>
      <c r="M969" s="19" t="s">
        <v>11</v>
      </c>
      <c r="N969" s="28" t="s">
        <v>15953</v>
      </c>
    </row>
    <row r="970" spans="1:14" ht="30" x14ac:dyDescent="0.25">
      <c r="A970" s="27" t="s">
        <v>608</v>
      </c>
      <c r="B970" s="19" t="s">
        <v>16780</v>
      </c>
      <c r="C970" s="19" t="s">
        <v>16780</v>
      </c>
      <c r="D970" s="38" t="s">
        <v>16090</v>
      </c>
      <c r="E970" s="38" t="s">
        <v>1091</v>
      </c>
      <c r="F970" s="41" t="s">
        <v>1075</v>
      </c>
      <c r="G970" s="19" t="s">
        <v>611</v>
      </c>
      <c r="H970" s="41">
        <v>2</v>
      </c>
      <c r="I970" s="41">
        <v>4</v>
      </c>
      <c r="J970" s="41">
        <v>10</v>
      </c>
      <c r="K970" s="44">
        <v>6</v>
      </c>
      <c r="L970" s="20">
        <v>374999.94</v>
      </c>
      <c r="M970" s="19" t="s">
        <v>11</v>
      </c>
      <c r="N970" s="28" t="s">
        <v>15953</v>
      </c>
    </row>
    <row r="971" spans="1:14" ht="30" x14ac:dyDescent="0.25">
      <c r="A971" s="27" t="s">
        <v>608</v>
      </c>
      <c r="B971" s="19" t="s">
        <v>16780</v>
      </c>
      <c r="C971" s="19" t="s">
        <v>16780</v>
      </c>
      <c r="D971" s="38" t="s">
        <v>16090</v>
      </c>
      <c r="E971" s="38" t="s">
        <v>1092</v>
      </c>
      <c r="F971" s="41" t="s">
        <v>1082</v>
      </c>
      <c r="G971" s="19" t="s">
        <v>611</v>
      </c>
      <c r="H971" s="41">
        <v>2</v>
      </c>
      <c r="I971" s="41">
        <v>4</v>
      </c>
      <c r="J971" s="41">
        <v>10</v>
      </c>
      <c r="K971" s="44">
        <v>4</v>
      </c>
      <c r="L971" s="20">
        <v>129999.96</v>
      </c>
      <c r="M971" s="19" t="s">
        <v>11</v>
      </c>
      <c r="N971" s="28" t="s">
        <v>15953</v>
      </c>
    </row>
    <row r="972" spans="1:14" ht="30" x14ac:dyDescent="0.25">
      <c r="A972" s="27" t="s">
        <v>608</v>
      </c>
      <c r="B972" s="19" t="s">
        <v>16780</v>
      </c>
      <c r="C972" s="19" t="s">
        <v>16780</v>
      </c>
      <c r="D972" s="38" t="s">
        <v>16090</v>
      </c>
      <c r="E972" s="38" t="s">
        <v>1093</v>
      </c>
      <c r="F972" s="41" t="s">
        <v>1075</v>
      </c>
      <c r="G972" s="19" t="s">
        <v>611</v>
      </c>
      <c r="H972" s="41">
        <v>2</v>
      </c>
      <c r="I972" s="41">
        <v>4</v>
      </c>
      <c r="J972" s="41">
        <v>10</v>
      </c>
      <c r="K972" s="44">
        <v>6</v>
      </c>
      <c r="L972" s="20">
        <v>315126.06</v>
      </c>
      <c r="M972" s="19" t="s">
        <v>11</v>
      </c>
      <c r="N972" s="28" t="s">
        <v>15953</v>
      </c>
    </row>
    <row r="973" spans="1:14" ht="30" x14ac:dyDescent="0.25">
      <c r="A973" s="27" t="s">
        <v>608</v>
      </c>
      <c r="B973" s="19" t="s">
        <v>16780</v>
      </c>
      <c r="C973" s="19" t="s">
        <v>16780</v>
      </c>
      <c r="D973" s="38" t="s">
        <v>16090</v>
      </c>
      <c r="E973" s="38" t="s">
        <v>1094</v>
      </c>
      <c r="F973" s="41" t="s">
        <v>232</v>
      </c>
      <c r="G973" s="19" t="s">
        <v>611</v>
      </c>
      <c r="H973" s="41">
        <v>2</v>
      </c>
      <c r="I973" s="41">
        <v>4</v>
      </c>
      <c r="J973" s="41">
        <v>10</v>
      </c>
      <c r="K973" s="44">
        <v>1</v>
      </c>
      <c r="L973" s="20">
        <v>106722.69</v>
      </c>
      <c r="M973" s="19" t="s">
        <v>11</v>
      </c>
      <c r="N973" s="28" t="s">
        <v>15953</v>
      </c>
    </row>
    <row r="974" spans="1:14" ht="30" x14ac:dyDescent="0.25">
      <c r="A974" s="27" t="s">
        <v>608</v>
      </c>
      <c r="B974" s="19" t="s">
        <v>16780</v>
      </c>
      <c r="C974" s="19" t="s">
        <v>16780</v>
      </c>
      <c r="D974" s="38" t="s">
        <v>16090</v>
      </c>
      <c r="E974" s="38" t="s">
        <v>1095</v>
      </c>
      <c r="F974" s="41" t="s">
        <v>232</v>
      </c>
      <c r="G974" s="19" t="s">
        <v>611</v>
      </c>
      <c r="H974" s="41">
        <v>2</v>
      </c>
      <c r="I974" s="41">
        <v>4</v>
      </c>
      <c r="J974" s="41">
        <v>10</v>
      </c>
      <c r="K974" s="44">
        <v>2</v>
      </c>
      <c r="L974" s="20">
        <v>306386.56</v>
      </c>
      <c r="M974" s="19" t="s">
        <v>11</v>
      </c>
      <c r="N974" s="28" t="s">
        <v>15953</v>
      </c>
    </row>
    <row r="975" spans="1:14" ht="30" x14ac:dyDescent="0.25">
      <c r="A975" s="27" t="s">
        <v>608</v>
      </c>
      <c r="B975" s="19" t="s">
        <v>16780</v>
      </c>
      <c r="C975" s="19" t="s">
        <v>16780</v>
      </c>
      <c r="D975" s="38" t="s">
        <v>16090</v>
      </c>
      <c r="E975" s="38" t="s">
        <v>1096</v>
      </c>
      <c r="F975" s="41" t="s">
        <v>1082</v>
      </c>
      <c r="G975" s="19" t="s">
        <v>611</v>
      </c>
      <c r="H975" s="41">
        <v>2</v>
      </c>
      <c r="I975" s="41">
        <v>4</v>
      </c>
      <c r="J975" s="41">
        <v>10</v>
      </c>
      <c r="K975" s="44">
        <v>2</v>
      </c>
      <c r="L975" s="20">
        <v>131260.5</v>
      </c>
      <c r="M975" s="19" t="s">
        <v>11</v>
      </c>
      <c r="N975" s="28" t="s">
        <v>15953</v>
      </c>
    </row>
    <row r="976" spans="1:14" ht="30" x14ac:dyDescent="0.25">
      <c r="A976" s="27" t="s">
        <v>608</v>
      </c>
      <c r="B976" s="19" t="s">
        <v>16780</v>
      </c>
      <c r="C976" s="19" t="s">
        <v>16780</v>
      </c>
      <c r="D976" s="38" t="s">
        <v>16090</v>
      </c>
      <c r="E976" s="38" t="s">
        <v>1097</v>
      </c>
      <c r="F976" s="41" t="s">
        <v>1082</v>
      </c>
      <c r="G976" s="19" t="s">
        <v>611</v>
      </c>
      <c r="H976" s="41">
        <v>2</v>
      </c>
      <c r="I976" s="41">
        <v>4</v>
      </c>
      <c r="J976" s="41">
        <v>10</v>
      </c>
      <c r="K976" s="44">
        <v>1</v>
      </c>
      <c r="L976" s="20">
        <v>27310.92</v>
      </c>
      <c r="M976" s="19" t="s">
        <v>11</v>
      </c>
      <c r="N976" s="28" t="s">
        <v>15953</v>
      </c>
    </row>
    <row r="977" spans="1:14" ht="30" x14ac:dyDescent="0.25">
      <c r="A977" s="27" t="s">
        <v>608</v>
      </c>
      <c r="B977" s="19" t="s">
        <v>16780</v>
      </c>
      <c r="C977" s="19" t="s">
        <v>16780</v>
      </c>
      <c r="D977" s="38" t="s">
        <v>16090</v>
      </c>
      <c r="E977" s="38" t="s">
        <v>1098</v>
      </c>
      <c r="F977" s="41" t="s">
        <v>1075</v>
      </c>
      <c r="G977" s="19" t="s">
        <v>611</v>
      </c>
      <c r="H977" s="41">
        <v>2</v>
      </c>
      <c r="I977" s="41">
        <v>4</v>
      </c>
      <c r="J977" s="41">
        <v>10</v>
      </c>
      <c r="K977" s="44">
        <v>1</v>
      </c>
      <c r="L977" s="20">
        <v>85000</v>
      </c>
      <c r="M977" s="19" t="s">
        <v>11</v>
      </c>
      <c r="N977" s="28" t="s">
        <v>15953</v>
      </c>
    </row>
    <row r="978" spans="1:14" ht="30" x14ac:dyDescent="0.25">
      <c r="A978" s="27" t="s">
        <v>608</v>
      </c>
      <c r="B978" s="19" t="s">
        <v>16780</v>
      </c>
      <c r="C978" s="19" t="s">
        <v>16780</v>
      </c>
      <c r="D978" s="38" t="s">
        <v>16090</v>
      </c>
      <c r="E978" s="38" t="s">
        <v>1099</v>
      </c>
      <c r="F978" s="41" t="s">
        <v>1075</v>
      </c>
      <c r="G978" s="19" t="s">
        <v>611</v>
      </c>
      <c r="H978" s="41">
        <v>2</v>
      </c>
      <c r="I978" s="41">
        <v>4</v>
      </c>
      <c r="J978" s="41">
        <v>10</v>
      </c>
      <c r="K978" s="44">
        <v>2</v>
      </c>
      <c r="L978" s="20">
        <v>124999.98</v>
      </c>
      <c r="M978" s="19" t="s">
        <v>11</v>
      </c>
      <c r="N978" s="28" t="s">
        <v>15953</v>
      </c>
    </row>
    <row r="979" spans="1:14" ht="30" x14ac:dyDescent="0.25">
      <c r="A979" s="27" t="s">
        <v>608</v>
      </c>
      <c r="B979" s="19" t="s">
        <v>16780</v>
      </c>
      <c r="C979" s="19" t="s">
        <v>16780</v>
      </c>
      <c r="D979" s="38" t="s">
        <v>16090</v>
      </c>
      <c r="E979" s="38" t="s">
        <v>1100</v>
      </c>
      <c r="F979" s="41" t="s">
        <v>1101</v>
      </c>
      <c r="G979" s="19" t="s">
        <v>611</v>
      </c>
      <c r="H979" s="41">
        <v>2</v>
      </c>
      <c r="I979" s="41">
        <v>4</v>
      </c>
      <c r="J979" s="41">
        <v>10</v>
      </c>
      <c r="K979" s="44">
        <v>1</v>
      </c>
      <c r="L979" s="20">
        <v>46000</v>
      </c>
      <c r="M979" s="19" t="s">
        <v>11</v>
      </c>
      <c r="N979" s="28" t="s">
        <v>15953</v>
      </c>
    </row>
    <row r="980" spans="1:14" ht="30" x14ac:dyDescent="0.25">
      <c r="A980" s="27" t="s">
        <v>608</v>
      </c>
      <c r="B980" s="19" t="s">
        <v>16780</v>
      </c>
      <c r="C980" s="19" t="s">
        <v>16780</v>
      </c>
      <c r="D980" s="38" t="s">
        <v>16090</v>
      </c>
      <c r="E980" s="38" t="s">
        <v>1102</v>
      </c>
      <c r="F980" s="41" t="s">
        <v>1058</v>
      </c>
      <c r="G980" s="19" t="s">
        <v>611</v>
      </c>
      <c r="H980" s="41">
        <v>2</v>
      </c>
      <c r="I980" s="41">
        <v>4</v>
      </c>
      <c r="J980" s="41">
        <v>10</v>
      </c>
      <c r="K980" s="44">
        <v>1</v>
      </c>
      <c r="L980" s="20">
        <v>11000000</v>
      </c>
      <c r="M980" s="19" t="s">
        <v>15954</v>
      </c>
      <c r="N980" s="28" t="s">
        <v>15953</v>
      </c>
    </row>
    <row r="981" spans="1:14" ht="45" x14ac:dyDescent="0.25">
      <c r="A981" s="27" t="s">
        <v>608</v>
      </c>
      <c r="B981" s="19" t="s">
        <v>16780</v>
      </c>
      <c r="C981" s="19" t="s">
        <v>16780</v>
      </c>
      <c r="D981" s="38" t="s">
        <v>16090</v>
      </c>
      <c r="E981" s="38" t="s">
        <v>1103</v>
      </c>
      <c r="F981" s="41" t="s">
        <v>1104</v>
      </c>
      <c r="G981" s="19" t="s">
        <v>721</v>
      </c>
      <c r="H981" s="41">
        <v>3</v>
      </c>
      <c r="I981" s="41">
        <v>4</v>
      </c>
      <c r="J981" s="41">
        <v>16</v>
      </c>
      <c r="K981" s="44">
        <v>20</v>
      </c>
      <c r="L981" s="20">
        <v>121380</v>
      </c>
      <c r="M981" s="19" t="s">
        <v>11</v>
      </c>
      <c r="N981" s="28" t="s">
        <v>15953</v>
      </c>
    </row>
    <row r="982" spans="1:14" ht="30" x14ac:dyDescent="0.25">
      <c r="A982" s="27" t="s">
        <v>608</v>
      </c>
      <c r="B982" s="19" t="s">
        <v>16780</v>
      </c>
      <c r="C982" s="19" t="s">
        <v>16780</v>
      </c>
      <c r="D982" s="38" t="s">
        <v>16090</v>
      </c>
      <c r="E982" s="38" t="s">
        <v>1105</v>
      </c>
      <c r="F982" s="41" t="s">
        <v>1101</v>
      </c>
      <c r="G982" s="19" t="s">
        <v>611</v>
      </c>
      <c r="H982" s="41">
        <v>2</v>
      </c>
      <c r="I982" s="41">
        <v>4</v>
      </c>
      <c r="J982" s="41">
        <v>16</v>
      </c>
      <c r="K982" s="44">
        <v>4</v>
      </c>
      <c r="L982" s="20">
        <v>47600</v>
      </c>
      <c r="M982" s="19" t="s">
        <v>11</v>
      </c>
      <c r="N982" s="28" t="s">
        <v>15953</v>
      </c>
    </row>
    <row r="983" spans="1:14" ht="30" x14ac:dyDescent="0.25">
      <c r="A983" s="27" t="s">
        <v>608</v>
      </c>
      <c r="B983" s="19" t="s">
        <v>16780</v>
      </c>
      <c r="C983" s="19" t="s">
        <v>16780</v>
      </c>
      <c r="D983" s="38" t="s">
        <v>16090</v>
      </c>
      <c r="E983" s="38" t="s">
        <v>1106</v>
      </c>
      <c r="F983" s="41" t="s">
        <v>1101</v>
      </c>
      <c r="G983" s="19" t="s">
        <v>611</v>
      </c>
      <c r="H983" s="41">
        <v>2</v>
      </c>
      <c r="I983" s="41">
        <v>4</v>
      </c>
      <c r="J983" s="41">
        <v>16</v>
      </c>
      <c r="K983" s="44">
        <v>3</v>
      </c>
      <c r="L983" s="20">
        <v>53550</v>
      </c>
      <c r="M983" s="19" t="s">
        <v>11</v>
      </c>
      <c r="N983" s="28" t="s">
        <v>15953</v>
      </c>
    </row>
    <row r="984" spans="1:14" ht="30" x14ac:dyDescent="0.25">
      <c r="A984" s="27" t="s">
        <v>608</v>
      </c>
      <c r="B984" s="19" t="s">
        <v>16780</v>
      </c>
      <c r="C984" s="19" t="s">
        <v>16780</v>
      </c>
      <c r="D984" s="38" t="s">
        <v>16090</v>
      </c>
      <c r="E984" s="38" t="s">
        <v>1107</v>
      </c>
      <c r="F984" s="41" t="s">
        <v>1108</v>
      </c>
      <c r="G984" s="19" t="s">
        <v>611</v>
      </c>
      <c r="H984" s="41">
        <v>2</v>
      </c>
      <c r="I984" s="41">
        <v>4</v>
      </c>
      <c r="J984" s="41">
        <v>16</v>
      </c>
      <c r="K984" s="44">
        <v>6</v>
      </c>
      <c r="L984" s="20">
        <v>361284</v>
      </c>
      <c r="M984" s="19" t="s">
        <v>11</v>
      </c>
      <c r="N984" s="28" t="s">
        <v>15953</v>
      </c>
    </row>
    <row r="985" spans="1:14" ht="30" x14ac:dyDescent="0.25">
      <c r="A985" s="27" t="s">
        <v>608</v>
      </c>
      <c r="B985" s="19" t="s">
        <v>16780</v>
      </c>
      <c r="C985" s="19" t="s">
        <v>16780</v>
      </c>
      <c r="D985" s="38" t="s">
        <v>16090</v>
      </c>
      <c r="E985" s="38" t="s">
        <v>1109</v>
      </c>
      <c r="F985" s="41" t="s">
        <v>1058</v>
      </c>
      <c r="G985" s="19" t="s">
        <v>611</v>
      </c>
      <c r="H985" s="41">
        <v>2</v>
      </c>
      <c r="I985" s="41">
        <v>4</v>
      </c>
      <c r="J985" s="41">
        <v>16</v>
      </c>
      <c r="K985" s="44">
        <v>1</v>
      </c>
      <c r="L985" s="20">
        <v>86576821.129999995</v>
      </c>
      <c r="M985" s="19" t="s">
        <v>11</v>
      </c>
      <c r="N985" s="28" t="s">
        <v>15953</v>
      </c>
    </row>
    <row r="986" spans="1:14" ht="30" x14ac:dyDescent="0.25">
      <c r="A986" s="27" t="s">
        <v>608</v>
      </c>
      <c r="B986" s="19" t="s">
        <v>16780</v>
      </c>
      <c r="C986" s="19" t="s">
        <v>16780</v>
      </c>
      <c r="D986" s="38" t="s">
        <v>16090</v>
      </c>
      <c r="E986" s="38" t="s">
        <v>1110</v>
      </c>
      <c r="F986" s="41">
        <v>53131642</v>
      </c>
      <c r="G986" s="19" t="s">
        <v>611</v>
      </c>
      <c r="H986" s="41">
        <v>2</v>
      </c>
      <c r="I986" s="41">
        <v>10</v>
      </c>
      <c r="J986" s="41">
        <v>16</v>
      </c>
      <c r="K986" s="44">
        <v>15</v>
      </c>
      <c r="L986" s="20">
        <v>420000</v>
      </c>
      <c r="M986" s="19" t="s">
        <v>11</v>
      </c>
      <c r="N986" s="28" t="s">
        <v>15953</v>
      </c>
    </row>
    <row r="987" spans="1:14" ht="30" x14ac:dyDescent="0.25">
      <c r="A987" s="27" t="s">
        <v>608</v>
      </c>
      <c r="B987" s="19" t="s">
        <v>16780</v>
      </c>
      <c r="C987" s="19" t="s">
        <v>16780</v>
      </c>
      <c r="D987" s="38" t="s">
        <v>16090</v>
      </c>
      <c r="E987" s="38" t="s">
        <v>16349</v>
      </c>
      <c r="F987" s="41">
        <v>52121705</v>
      </c>
      <c r="G987" s="19" t="s">
        <v>611</v>
      </c>
      <c r="H987" s="41">
        <v>2</v>
      </c>
      <c r="I987" s="41">
        <v>10</v>
      </c>
      <c r="J987" s="41">
        <v>16</v>
      </c>
      <c r="K987" s="44">
        <v>40</v>
      </c>
      <c r="L987" s="20">
        <v>1540000</v>
      </c>
      <c r="M987" s="19" t="s">
        <v>11</v>
      </c>
      <c r="N987" s="28" t="s">
        <v>15953</v>
      </c>
    </row>
    <row r="988" spans="1:14" ht="30" x14ac:dyDescent="0.25">
      <c r="A988" s="27" t="s">
        <v>608</v>
      </c>
      <c r="B988" s="19" t="s">
        <v>16780</v>
      </c>
      <c r="C988" s="19" t="s">
        <v>16780</v>
      </c>
      <c r="D988" s="38" t="s">
        <v>16090</v>
      </c>
      <c r="E988" s="38" t="s">
        <v>1049</v>
      </c>
      <c r="F988" s="41" t="s">
        <v>1050</v>
      </c>
      <c r="G988" s="19" t="s">
        <v>721</v>
      </c>
      <c r="H988" s="41">
        <v>5</v>
      </c>
      <c r="I988" s="41">
        <v>4</v>
      </c>
      <c r="J988" s="41">
        <v>16</v>
      </c>
      <c r="K988" s="44">
        <v>18</v>
      </c>
      <c r="L988" s="20">
        <v>1126148.22</v>
      </c>
      <c r="M988" s="19" t="s">
        <v>15977</v>
      </c>
      <c r="N988" s="28" t="s">
        <v>15953</v>
      </c>
    </row>
    <row r="989" spans="1:14" ht="30" x14ac:dyDescent="0.25">
      <c r="A989" s="27" t="s">
        <v>608</v>
      </c>
      <c r="B989" s="19" t="s">
        <v>16780</v>
      </c>
      <c r="C989" s="19" t="s">
        <v>16780</v>
      </c>
      <c r="D989" s="38" t="s">
        <v>16090</v>
      </c>
      <c r="E989" s="38" t="s">
        <v>1051</v>
      </c>
      <c r="F989" s="41" t="s">
        <v>1052</v>
      </c>
      <c r="G989" s="19" t="s">
        <v>721</v>
      </c>
      <c r="H989" s="41">
        <v>5</v>
      </c>
      <c r="I989" s="41">
        <v>4</v>
      </c>
      <c r="J989" s="41">
        <v>16</v>
      </c>
      <c r="K989" s="44">
        <v>33</v>
      </c>
      <c r="L989" s="20">
        <v>327908.13</v>
      </c>
      <c r="M989" s="19" t="s">
        <v>11</v>
      </c>
      <c r="N989" s="28" t="s">
        <v>15953</v>
      </c>
    </row>
    <row r="990" spans="1:14" ht="30" x14ac:dyDescent="0.25">
      <c r="A990" s="27" t="s">
        <v>608</v>
      </c>
      <c r="B990" s="19" t="s">
        <v>16780</v>
      </c>
      <c r="C990" s="19" t="s">
        <v>16780</v>
      </c>
      <c r="D990" s="38" t="s">
        <v>16090</v>
      </c>
      <c r="E990" s="38" t="s">
        <v>1053</v>
      </c>
      <c r="F990" s="41" t="s">
        <v>1054</v>
      </c>
      <c r="G990" s="19" t="s">
        <v>721</v>
      </c>
      <c r="H990" s="41">
        <v>5</v>
      </c>
      <c r="I990" s="41">
        <v>4</v>
      </c>
      <c r="J990" s="41">
        <v>16</v>
      </c>
      <c r="K990" s="44">
        <v>3</v>
      </c>
      <c r="L990" s="20">
        <v>176650.77999999977</v>
      </c>
      <c r="M990" s="19" t="s">
        <v>15965</v>
      </c>
      <c r="N990" s="28" t="s">
        <v>15953</v>
      </c>
    </row>
    <row r="991" spans="1:14" ht="30" x14ac:dyDescent="0.25">
      <c r="A991" s="27" t="s">
        <v>608</v>
      </c>
      <c r="B991" s="19" t="s">
        <v>16780</v>
      </c>
      <c r="C991" s="19" t="s">
        <v>16780</v>
      </c>
      <c r="D991" s="38" t="s">
        <v>16090</v>
      </c>
      <c r="E991" s="38" t="s">
        <v>1111</v>
      </c>
      <c r="F991" s="41">
        <v>0</v>
      </c>
      <c r="G991" s="19" t="s">
        <v>611</v>
      </c>
      <c r="H991" s="41">
        <v>2</v>
      </c>
      <c r="I991" s="41">
        <v>4</v>
      </c>
      <c r="J991" s="41">
        <v>16</v>
      </c>
      <c r="K991" s="44">
        <v>1</v>
      </c>
      <c r="L991" s="20">
        <v>0.04</v>
      </c>
      <c r="M991" s="19" t="s">
        <v>15954</v>
      </c>
      <c r="N991" s="28" t="s">
        <v>15953</v>
      </c>
    </row>
    <row r="992" spans="1:14" ht="30" x14ac:dyDescent="0.25">
      <c r="A992" s="27" t="s">
        <v>608</v>
      </c>
      <c r="B992" s="19" t="s">
        <v>16780</v>
      </c>
      <c r="C992" s="19" t="s">
        <v>16780</v>
      </c>
      <c r="D992" s="38" t="s">
        <v>16090</v>
      </c>
      <c r="E992" s="38" t="s">
        <v>1112</v>
      </c>
      <c r="F992" s="41" t="s">
        <v>1104</v>
      </c>
      <c r="G992" s="19" t="s">
        <v>721</v>
      </c>
      <c r="H992" s="41">
        <v>3</v>
      </c>
      <c r="I992" s="41">
        <v>4</v>
      </c>
      <c r="J992" s="41">
        <v>16</v>
      </c>
      <c r="K992" s="44">
        <v>1</v>
      </c>
      <c r="L992" s="20">
        <v>1880.1999999999971</v>
      </c>
      <c r="M992" s="19" t="s">
        <v>15954</v>
      </c>
      <c r="N992" s="28" t="s">
        <v>15953</v>
      </c>
    </row>
    <row r="993" spans="1:14" ht="30" x14ac:dyDescent="0.25">
      <c r="A993" s="27" t="s">
        <v>608</v>
      </c>
      <c r="B993" s="19" t="s">
        <v>16780</v>
      </c>
      <c r="C993" s="19" t="s">
        <v>16780</v>
      </c>
      <c r="D993" s="38" t="s">
        <v>16090</v>
      </c>
      <c r="E993" s="38" t="s">
        <v>1113</v>
      </c>
      <c r="F993" s="41" t="s">
        <v>1108</v>
      </c>
      <c r="G993" s="19" t="s">
        <v>611</v>
      </c>
      <c r="H993" s="41">
        <v>2</v>
      </c>
      <c r="I993" s="41">
        <v>4</v>
      </c>
      <c r="J993" s="41">
        <v>16</v>
      </c>
      <c r="K993" s="44">
        <v>1</v>
      </c>
      <c r="L993" s="20">
        <v>384565.95999999996</v>
      </c>
      <c r="M993" s="19" t="s">
        <v>15954</v>
      </c>
      <c r="N993" s="28" t="s">
        <v>15953</v>
      </c>
    </row>
    <row r="994" spans="1:14" ht="45" x14ac:dyDescent="0.25">
      <c r="A994" s="27" t="s">
        <v>608</v>
      </c>
      <c r="B994" s="19" t="s">
        <v>16780</v>
      </c>
      <c r="C994" s="19" t="s">
        <v>16780</v>
      </c>
      <c r="D994" s="38" t="s">
        <v>16090</v>
      </c>
      <c r="E994" s="38" t="s">
        <v>1114</v>
      </c>
      <c r="F994" s="41" t="s">
        <v>1058</v>
      </c>
      <c r="G994" s="19" t="s">
        <v>611</v>
      </c>
      <c r="H994" s="41">
        <v>2</v>
      </c>
      <c r="I994" s="41">
        <v>4</v>
      </c>
      <c r="J994" s="41">
        <v>16</v>
      </c>
      <c r="K994" s="44">
        <v>1</v>
      </c>
      <c r="L994" s="20">
        <v>423178.87</v>
      </c>
      <c r="M994" s="19" t="s">
        <v>15954</v>
      </c>
      <c r="N994" s="28" t="s">
        <v>15953</v>
      </c>
    </row>
    <row r="995" spans="1:14" ht="30" x14ac:dyDescent="0.25">
      <c r="A995" s="27" t="s">
        <v>608</v>
      </c>
      <c r="B995" s="19" t="s">
        <v>16780</v>
      </c>
      <c r="C995" s="19" t="s">
        <v>16780</v>
      </c>
      <c r="D995" s="38" t="s">
        <v>16090</v>
      </c>
      <c r="E995" s="38" t="s">
        <v>863</v>
      </c>
      <c r="F995" s="41">
        <v>0</v>
      </c>
      <c r="G995" s="19" t="s">
        <v>721</v>
      </c>
      <c r="H995" s="41">
        <v>5</v>
      </c>
      <c r="I995" s="41">
        <v>4</v>
      </c>
      <c r="J995" s="41">
        <v>16</v>
      </c>
      <c r="K995" s="44">
        <v>1</v>
      </c>
      <c r="L995" s="20">
        <v>7292.8799999998882</v>
      </c>
      <c r="M995" s="19" t="s">
        <v>15954</v>
      </c>
      <c r="N995" s="28" t="s">
        <v>15953</v>
      </c>
    </row>
    <row r="996" spans="1:14" ht="30" x14ac:dyDescent="0.25">
      <c r="A996" s="27" t="s">
        <v>608</v>
      </c>
      <c r="B996" s="19" t="s">
        <v>16759</v>
      </c>
      <c r="C996" s="19" t="s">
        <v>16759</v>
      </c>
      <c r="D996" s="38" t="s">
        <v>16069</v>
      </c>
      <c r="E996" s="38" t="s">
        <v>1115</v>
      </c>
      <c r="F996" s="41" t="s">
        <v>1116</v>
      </c>
      <c r="G996" s="19" t="s">
        <v>611</v>
      </c>
      <c r="H996" s="41">
        <v>4</v>
      </c>
      <c r="I996" s="41">
        <v>4</v>
      </c>
      <c r="J996" s="41">
        <v>10</v>
      </c>
      <c r="K996" s="44">
        <v>81</v>
      </c>
      <c r="L996" s="20">
        <v>3402000</v>
      </c>
      <c r="M996" s="19" t="s">
        <v>11</v>
      </c>
      <c r="N996" s="28" t="s">
        <v>15953</v>
      </c>
    </row>
    <row r="997" spans="1:14" ht="30" x14ac:dyDescent="0.25">
      <c r="A997" s="27" t="s">
        <v>608</v>
      </c>
      <c r="B997" s="19" t="s">
        <v>16759</v>
      </c>
      <c r="C997" s="19" t="s">
        <v>16759</v>
      </c>
      <c r="D997" s="38" t="s">
        <v>16069</v>
      </c>
      <c r="E997" s="38" t="s">
        <v>1117</v>
      </c>
      <c r="F997" s="41" t="s">
        <v>1118</v>
      </c>
      <c r="G997" s="19" t="s">
        <v>611</v>
      </c>
      <c r="H997" s="41">
        <v>4</v>
      </c>
      <c r="I997" s="41">
        <v>4</v>
      </c>
      <c r="J997" s="41">
        <v>10</v>
      </c>
      <c r="K997" s="44">
        <v>6</v>
      </c>
      <c r="L997" s="20">
        <v>164220</v>
      </c>
      <c r="M997" s="19" t="s">
        <v>11</v>
      </c>
      <c r="N997" s="28" t="s">
        <v>15953</v>
      </c>
    </row>
    <row r="998" spans="1:14" ht="30" x14ac:dyDescent="0.25">
      <c r="A998" s="27" t="s">
        <v>608</v>
      </c>
      <c r="B998" s="19" t="s">
        <v>16759</v>
      </c>
      <c r="C998" s="19" t="s">
        <v>16759</v>
      </c>
      <c r="D998" s="38" t="s">
        <v>16069</v>
      </c>
      <c r="E998" s="38" t="s">
        <v>1119</v>
      </c>
      <c r="F998" s="41" t="s">
        <v>1120</v>
      </c>
      <c r="G998" s="19" t="s">
        <v>797</v>
      </c>
      <c r="H998" s="41">
        <v>3</v>
      </c>
      <c r="I998" s="41">
        <v>4</v>
      </c>
      <c r="J998" s="41">
        <v>10</v>
      </c>
      <c r="K998" s="44">
        <v>60</v>
      </c>
      <c r="L998" s="20">
        <v>4611511.8</v>
      </c>
      <c r="M998" s="19" t="s">
        <v>11</v>
      </c>
      <c r="N998" s="28" t="s">
        <v>15953</v>
      </c>
    </row>
    <row r="999" spans="1:14" ht="45" x14ac:dyDescent="0.25">
      <c r="A999" s="27" t="s">
        <v>608</v>
      </c>
      <c r="B999" s="19" t="s">
        <v>16759</v>
      </c>
      <c r="C999" s="19" t="s">
        <v>16759</v>
      </c>
      <c r="D999" s="38" t="s">
        <v>16069</v>
      </c>
      <c r="E999" s="38" t="s">
        <v>1121</v>
      </c>
      <c r="F999" s="41" t="s">
        <v>1122</v>
      </c>
      <c r="G999" s="19" t="s">
        <v>611</v>
      </c>
      <c r="H999" s="41">
        <v>4</v>
      </c>
      <c r="I999" s="41">
        <v>4</v>
      </c>
      <c r="J999" s="41">
        <v>10</v>
      </c>
      <c r="K999" s="44">
        <v>5</v>
      </c>
      <c r="L999" s="20">
        <v>125997.2</v>
      </c>
      <c r="M999" s="19" t="s">
        <v>11</v>
      </c>
      <c r="N999" s="28" t="s">
        <v>15953</v>
      </c>
    </row>
    <row r="1000" spans="1:14" ht="30" x14ac:dyDescent="0.25">
      <c r="A1000" s="27" t="s">
        <v>608</v>
      </c>
      <c r="B1000" s="19" t="s">
        <v>16759</v>
      </c>
      <c r="C1000" s="19" t="s">
        <v>16759</v>
      </c>
      <c r="D1000" s="38" t="s">
        <v>16069</v>
      </c>
      <c r="E1000" s="38" t="s">
        <v>1123</v>
      </c>
      <c r="F1000" s="41" t="s">
        <v>1120</v>
      </c>
      <c r="G1000" s="19" t="s">
        <v>611</v>
      </c>
      <c r="H1000" s="41">
        <v>4</v>
      </c>
      <c r="I1000" s="41">
        <v>4</v>
      </c>
      <c r="J1000" s="41">
        <v>10</v>
      </c>
      <c r="K1000" s="44">
        <v>4</v>
      </c>
      <c r="L1000" s="20">
        <v>100797.75999999999</v>
      </c>
      <c r="M1000" s="19" t="s">
        <v>11</v>
      </c>
      <c r="N1000" s="28" t="s">
        <v>15953</v>
      </c>
    </row>
    <row r="1001" spans="1:14" ht="30" x14ac:dyDescent="0.25">
      <c r="A1001" s="27" t="s">
        <v>608</v>
      </c>
      <c r="B1001" s="19" t="s">
        <v>16759</v>
      </c>
      <c r="C1001" s="19" t="s">
        <v>16759</v>
      </c>
      <c r="D1001" s="38" t="s">
        <v>16069</v>
      </c>
      <c r="E1001" s="38" t="s">
        <v>1124</v>
      </c>
      <c r="F1001" s="41" t="s">
        <v>1125</v>
      </c>
      <c r="G1001" s="19" t="s">
        <v>611</v>
      </c>
      <c r="H1001" s="41">
        <v>2</v>
      </c>
      <c r="I1001" s="41">
        <v>4</v>
      </c>
      <c r="J1001" s="41">
        <v>10</v>
      </c>
      <c r="K1001" s="44">
        <v>1</v>
      </c>
      <c r="L1001" s="20">
        <v>380800</v>
      </c>
      <c r="M1001" s="19" t="s">
        <v>11</v>
      </c>
      <c r="N1001" s="28" t="s">
        <v>15953</v>
      </c>
    </row>
    <row r="1002" spans="1:14" ht="30" x14ac:dyDescent="0.25">
      <c r="A1002" s="27" t="s">
        <v>608</v>
      </c>
      <c r="B1002" s="19" t="s">
        <v>16759</v>
      </c>
      <c r="C1002" s="19" t="s">
        <v>16759</v>
      </c>
      <c r="D1002" s="38" t="s">
        <v>16069</v>
      </c>
      <c r="E1002" s="38" t="s">
        <v>1126</v>
      </c>
      <c r="F1002" s="41" t="s">
        <v>233</v>
      </c>
      <c r="G1002" s="19" t="s">
        <v>611</v>
      </c>
      <c r="H1002" s="41">
        <v>4</v>
      </c>
      <c r="I1002" s="41">
        <v>4</v>
      </c>
      <c r="J1002" s="41">
        <v>10</v>
      </c>
      <c r="K1002" s="44">
        <v>21</v>
      </c>
      <c r="L1002" s="20">
        <v>106207.5</v>
      </c>
      <c r="M1002" s="19" t="s">
        <v>11</v>
      </c>
      <c r="N1002" s="28" t="s">
        <v>15953</v>
      </c>
    </row>
    <row r="1003" spans="1:14" ht="30" x14ac:dyDescent="0.25">
      <c r="A1003" s="27" t="s">
        <v>608</v>
      </c>
      <c r="B1003" s="19" t="s">
        <v>16759</v>
      </c>
      <c r="C1003" s="19" t="s">
        <v>16759</v>
      </c>
      <c r="D1003" s="38" t="s">
        <v>16069</v>
      </c>
      <c r="E1003" s="38" t="s">
        <v>1127</v>
      </c>
      <c r="F1003" s="41" t="s">
        <v>233</v>
      </c>
      <c r="G1003" s="19" t="s">
        <v>611</v>
      </c>
      <c r="H1003" s="41">
        <v>4</v>
      </c>
      <c r="I1003" s="41">
        <v>4</v>
      </c>
      <c r="J1003" s="41">
        <v>10</v>
      </c>
      <c r="K1003" s="44">
        <v>5</v>
      </c>
      <c r="L1003" s="20">
        <v>124997.6</v>
      </c>
      <c r="M1003" s="19" t="s">
        <v>11</v>
      </c>
      <c r="N1003" s="28" t="s">
        <v>15953</v>
      </c>
    </row>
    <row r="1004" spans="1:14" ht="30" x14ac:dyDescent="0.25">
      <c r="A1004" s="27" t="s">
        <v>608</v>
      </c>
      <c r="B1004" s="19" t="s">
        <v>16759</v>
      </c>
      <c r="C1004" s="19" t="s">
        <v>16759</v>
      </c>
      <c r="D1004" s="38" t="s">
        <v>16069</v>
      </c>
      <c r="E1004" s="38" t="s">
        <v>1128</v>
      </c>
      <c r="F1004" s="41" t="s">
        <v>1129</v>
      </c>
      <c r="G1004" s="19" t="s">
        <v>611</v>
      </c>
      <c r="H1004" s="41">
        <v>2</v>
      </c>
      <c r="I1004" s="41">
        <v>4</v>
      </c>
      <c r="J1004" s="41">
        <v>10</v>
      </c>
      <c r="K1004" s="44">
        <v>2</v>
      </c>
      <c r="L1004" s="20">
        <v>214200</v>
      </c>
      <c r="M1004" s="19" t="s">
        <v>11</v>
      </c>
      <c r="N1004" s="28" t="s">
        <v>15953</v>
      </c>
    </row>
    <row r="1005" spans="1:14" ht="30" x14ac:dyDescent="0.25">
      <c r="A1005" s="27" t="s">
        <v>608</v>
      </c>
      <c r="B1005" s="19" t="s">
        <v>16759</v>
      </c>
      <c r="C1005" s="19" t="s">
        <v>16759</v>
      </c>
      <c r="D1005" s="38" t="s">
        <v>16069</v>
      </c>
      <c r="E1005" s="38" t="s">
        <v>1130</v>
      </c>
      <c r="F1005" s="41" t="s">
        <v>1131</v>
      </c>
      <c r="G1005" s="19" t="s">
        <v>611</v>
      </c>
      <c r="H1005" s="41">
        <v>2</v>
      </c>
      <c r="I1005" s="41">
        <v>4</v>
      </c>
      <c r="J1005" s="41">
        <v>10</v>
      </c>
      <c r="K1005" s="44">
        <v>4</v>
      </c>
      <c r="L1005" s="20">
        <v>85680</v>
      </c>
      <c r="M1005" s="19" t="s">
        <v>11</v>
      </c>
      <c r="N1005" s="28" t="s">
        <v>15953</v>
      </c>
    </row>
    <row r="1006" spans="1:14" ht="30" x14ac:dyDescent="0.25">
      <c r="A1006" s="27" t="s">
        <v>608</v>
      </c>
      <c r="B1006" s="19" t="s">
        <v>16759</v>
      </c>
      <c r="C1006" s="19" t="s">
        <v>16759</v>
      </c>
      <c r="D1006" s="38" t="s">
        <v>16069</v>
      </c>
      <c r="E1006" s="38" t="s">
        <v>1132</v>
      </c>
      <c r="F1006" s="41" t="s">
        <v>1133</v>
      </c>
      <c r="G1006" s="19" t="s">
        <v>611</v>
      </c>
      <c r="H1006" s="41">
        <v>2</v>
      </c>
      <c r="I1006" s="41">
        <v>4</v>
      </c>
      <c r="J1006" s="41">
        <v>10</v>
      </c>
      <c r="K1006" s="44">
        <v>5</v>
      </c>
      <c r="L1006" s="20">
        <v>148750</v>
      </c>
      <c r="M1006" s="19" t="s">
        <v>11</v>
      </c>
      <c r="N1006" s="28" t="s">
        <v>15953</v>
      </c>
    </row>
    <row r="1007" spans="1:14" ht="30" x14ac:dyDescent="0.25">
      <c r="A1007" s="27" t="s">
        <v>608</v>
      </c>
      <c r="B1007" s="19" t="s">
        <v>16759</v>
      </c>
      <c r="C1007" s="19" t="s">
        <v>16759</v>
      </c>
      <c r="D1007" s="38" t="s">
        <v>16069</v>
      </c>
      <c r="E1007" s="38" t="s">
        <v>1134</v>
      </c>
      <c r="F1007" s="41" t="s">
        <v>1135</v>
      </c>
      <c r="G1007" s="19" t="s">
        <v>611</v>
      </c>
      <c r="H1007" s="41">
        <v>2</v>
      </c>
      <c r="I1007" s="41">
        <v>4</v>
      </c>
      <c r="J1007" s="41">
        <v>10</v>
      </c>
      <c r="K1007" s="44">
        <v>4</v>
      </c>
      <c r="L1007" s="20">
        <v>238000</v>
      </c>
      <c r="M1007" s="19" t="s">
        <v>11</v>
      </c>
      <c r="N1007" s="28" t="s">
        <v>15953</v>
      </c>
    </row>
    <row r="1008" spans="1:14" ht="30" x14ac:dyDescent="0.25">
      <c r="A1008" s="27" t="s">
        <v>608</v>
      </c>
      <c r="B1008" s="19" t="s">
        <v>16759</v>
      </c>
      <c r="C1008" s="19" t="s">
        <v>16759</v>
      </c>
      <c r="D1008" s="38" t="s">
        <v>16069</v>
      </c>
      <c r="E1008" s="38" t="s">
        <v>1136</v>
      </c>
      <c r="F1008" s="41" t="s">
        <v>1135</v>
      </c>
      <c r="G1008" s="19" t="s">
        <v>611</v>
      </c>
      <c r="H1008" s="41">
        <v>2</v>
      </c>
      <c r="I1008" s="41">
        <v>4</v>
      </c>
      <c r="J1008" s="41">
        <v>10</v>
      </c>
      <c r="K1008" s="44">
        <v>9</v>
      </c>
      <c r="L1008" s="20">
        <v>214200</v>
      </c>
      <c r="M1008" s="19" t="s">
        <v>11</v>
      </c>
      <c r="N1008" s="28" t="s">
        <v>15953</v>
      </c>
    </row>
    <row r="1009" spans="1:14" ht="45" x14ac:dyDescent="0.25">
      <c r="A1009" s="27" t="s">
        <v>608</v>
      </c>
      <c r="B1009" s="19" t="s">
        <v>16759</v>
      </c>
      <c r="C1009" s="19" t="s">
        <v>16759</v>
      </c>
      <c r="D1009" s="38" t="s">
        <v>16069</v>
      </c>
      <c r="E1009" s="38" t="s">
        <v>1137</v>
      </c>
      <c r="F1009" s="41" t="s">
        <v>1135</v>
      </c>
      <c r="G1009" s="19" t="s">
        <v>611</v>
      </c>
      <c r="H1009" s="41">
        <v>2</v>
      </c>
      <c r="I1009" s="41">
        <v>4</v>
      </c>
      <c r="J1009" s="41">
        <v>10</v>
      </c>
      <c r="K1009" s="44">
        <v>3</v>
      </c>
      <c r="L1009" s="20">
        <v>249900</v>
      </c>
      <c r="M1009" s="19" t="s">
        <v>11</v>
      </c>
      <c r="N1009" s="28" t="s">
        <v>15953</v>
      </c>
    </row>
    <row r="1010" spans="1:14" ht="30" x14ac:dyDescent="0.25">
      <c r="A1010" s="27" t="s">
        <v>608</v>
      </c>
      <c r="B1010" s="19" t="s">
        <v>16759</v>
      </c>
      <c r="C1010" s="19" t="s">
        <v>16759</v>
      </c>
      <c r="D1010" s="38" t="s">
        <v>16069</v>
      </c>
      <c r="E1010" s="38" t="s">
        <v>1138</v>
      </c>
      <c r="F1010" s="41" t="s">
        <v>1135</v>
      </c>
      <c r="G1010" s="19" t="s">
        <v>611</v>
      </c>
      <c r="H1010" s="41">
        <v>2</v>
      </c>
      <c r="I1010" s="41">
        <v>4</v>
      </c>
      <c r="J1010" s="41">
        <v>10</v>
      </c>
      <c r="K1010" s="44">
        <v>5</v>
      </c>
      <c r="L1010" s="20">
        <v>83300</v>
      </c>
      <c r="M1010" s="19" t="s">
        <v>11</v>
      </c>
      <c r="N1010" s="28" t="s">
        <v>15953</v>
      </c>
    </row>
    <row r="1011" spans="1:14" ht="30" x14ac:dyDescent="0.25">
      <c r="A1011" s="27" t="s">
        <v>608</v>
      </c>
      <c r="B1011" s="19" t="s">
        <v>16759</v>
      </c>
      <c r="C1011" s="19" t="s">
        <v>16759</v>
      </c>
      <c r="D1011" s="38" t="s">
        <v>16069</v>
      </c>
      <c r="E1011" s="38" t="s">
        <v>1139</v>
      </c>
      <c r="F1011" s="41" t="s">
        <v>1135</v>
      </c>
      <c r="G1011" s="19" t="s">
        <v>611</v>
      </c>
      <c r="H1011" s="41">
        <v>2</v>
      </c>
      <c r="I1011" s="41">
        <v>4</v>
      </c>
      <c r="J1011" s="41">
        <v>10</v>
      </c>
      <c r="K1011" s="44">
        <v>1</v>
      </c>
      <c r="L1011" s="20">
        <v>142800</v>
      </c>
      <c r="M1011" s="19" t="s">
        <v>11</v>
      </c>
      <c r="N1011" s="28" t="s">
        <v>15953</v>
      </c>
    </row>
    <row r="1012" spans="1:14" ht="30" x14ac:dyDescent="0.25">
      <c r="A1012" s="27" t="s">
        <v>608</v>
      </c>
      <c r="B1012" s="19" t="s">
        <v>16759</v>
      </c>
      <c r="C1012" s="19" t="s">
        <v>16759</v>
      </c>
      <c r="D1012" s="38" t="s">
        <v>16069</v>
      </c>
      <c r="E1012" s="38" t="s">
        <v>1140</v>
      </c>
      <c r="F1012" s="41" t="s">
        <v>1120</v>
      </c>
      <c r="G1012" s="19" t="s">
        <v>611</v>
      </c>
      <c r="H1012" s="41">
        <v>2</v>
      </c>
      <c r="I1012" s="41">
        <v>4</v>
      </c>
      <c r="J1012" s="41">
        <v>10</v>
      </c>
      <c r="K1012" s="44">
        <v>1</v>
      </c>
      <c r="L1012" s="20">
        <v>70588.240000000005</v>
      </c>
      <c r="M1012" s="19" t="s">
        <v>11</v>
      </c>
      <c r="N1012" s="28" t="s">
        <v>15953</v>
      </c>
    </row>
    <row r="1013" spans="1:14" ht="30" x14ac:dyDescent="0.25">
      <c r="A1013" s="27" t="s">
        <v>608</v>
      </c>
      <c r="B1013" s="19" t="s">
        <v>16759</v>
      </c>
      <c r="C1013" s="19" t="s">
        <v>16759</v>
      </c>
      <c r="D1013" s="38" t="s">
        <v>16069</v>
      </c>
      <c r="E1013" s="38" t="s">
        <v>1141</v>
      </c>
      <c r="F1013" s="41" t="s">
        <v>1120</v>
      </c>
      <c r="G1013" s="19" t="s">
        <v>611</v>
      </c>
      <c r="H1013" s="41">
        <v>2</v>
      </c>
      <c r="I1013" s="41">
        <v>4</v>
      </c>
      <c r="J1013" s="41">
        <v>10</v>
      </c>
      <c r="K1013" s="44">
        <v>1</v>
      </c>
      <c r="L1013" s="20">
        <v>31092.44</v>
      </c>
      <c r="M1013" s="19" t="s">
        <v>11</v>
      </c>
      <c r="N1013" s="28" t="s">
        <v>15953</v>
      </c>
    </row>
    <row r="1014" spans="1:14" ht="30" x14ac:dyDescent="0.25">
      <c r="A1014" s="27" t="s">
        <v>608</v>
      </c>
      <c r="B1014" s="19" t="s">
        <v>16759</v>
      </c>
      <c r="C1014" s="19" t="s">
        <v>16759</v>
      </c>
      <c r="D1014" s="38" t="s">
        <v>16069</v>
      </c>
      <c r="E1014" s="38" t="s">
        <v>1142</v>
      </c>
      <c r="F1014" s="41" t="s">
        <v>233</v>
      </c>
      <c r="G1014" s="19" t="s">
        <v>611</v>
      </c>
      <c r="H1014" s="41">
        <v>2</v>
      </c>
      <c r="I1014" s="41">
        <v>4</v>
      </c>
      <c r="J1014" s="41">
        <v>10</v>
      </c>
      <c r="K1014" s="44">
        <v>3</v>
      </c>
      <c r="L1014" s="20">
        <v>32773.11</v>
      </c>
      <c r="M1014" s="19" t="s">
        <v>11</v>
      </c>
      <c r="N1014" s="28" t="s">
        <v>15953</v>
      </c>
    </row>
    <row r="1015" spans="1:14" ht="30" x14ac:dyDescent="0.25">
      <c r="A1015" s="27" t="s">
        <v>608</v>
      </c>
      <c r="B1015" s="19" t="s">
        <v>16759</v>
      </c>
      <c r="C1015" s="19" t="s">
        <v>16759</v>
      </c>
      <c r="D1015" s="38" t="s">
        <v>16069</v>
      </c>
      <c r="E1015" s="38" t="s">
        <v>1143</v>
      </c>
      <c r="F1015" s="41">
        <v>46181500</v>
      </c>
      <c r="G1015" s="19" t="s">
        <v>611</v>
      </c>
      <c r="H1015" s="41">
        <v>2</v>
      </c>
      <c r="I1015" s="41">
        <v>4</v>
      </c>
      <c r="J1015" s="41">
        <v>10</v>
      </c>
      <c r="K1015" s="44">
        <v>80</v>
      </c>
      <c r="L1015" s="20">
        <v>6092800</v>
      </c>
      <c r="M1015" s="19" t="s">
        <v>15954</v>
      </c>
      <c r="N1015" s="28" t="s">
        <v>15953</v>
      </c>
    </row>
    <row r="1016" spans="1:14" ht="30" x14ac:dyDescent="0.25">
      <c r="A1016" s="27" t="s">
        <v>608</v>
      </c>
      <c r="B1016" s="19" t="s">
        <v>16759</v>
      </c>
      <c r="C1016" s="19" t="s">
        <v>16759</v>
      </c>
      <c r="D1016" s="38" t="s">
        <v>16069</v>
      </c>
      <c r="E1016" s="38" t="s">
        <v>1144</v>
      </c>
      <c r="F1016" s="41">
        <v>46181704</v>
      </c>
      <c r="G1016" s="19" t="s">
        <v>611</v>
      </c>
      <c r="H1016" s="41">
        <v>2</v>
      </c>
      <c r="I1016" s="41">
        <v>4</v>
      </c>
      <c r="J1016" s="41">
        <v>10</v>
      </c>
      <c r="K1016" s="44">
        <v>15</v>
      </c>
      <c r="L1016" s="20">
        <v>276675</v>
      </c>
      <c r="M1016" s="19" t="s">
        <v>15954</v>
      </c>
      <c r="N1016" s="28" t="s">
        <v>15953</v>
      </c>
    </row>
    <row r="1017" spans="1:14" ht="30" x14ac:dyDescent="0.25">
      <c r="A1017" s="27" t="s">
        <v>608</v>
      </c>
      <c r="B1017" s="19" t="s">
        <v>16841</v>
      </c>
      <c r="C1017" s="19" t="s">
        <v>16841</v>
      </c>
      <c r="D1017" s="38" t="s">
        <v>16151</v>
      </c>
      <c r="E1017" s="38" t="s">
        <v>1145</v>
      </c>
      <c r="F1017" s="41" t="s">
        <v>1146</v>
      </c>
      <c r="G1017" s="19" t="s">
        <v>721</v>
      </c>
      <c r="H1017" s="41">
        <v>5</v>
      </c>
      <c r="I1017" s="41">
        <v>4</v>
      </c>
      <c r="J1017" s="41">
        <v>10</v>
      </c>
      <c r="K1017" s="44">
        <v>4</v>
      </c>
      <c r="L1017" s="20">
        <v>618277.6</v>
      </c>
      <c r="M1017" s="19" t="s">
        <v>11</v>
      </c>
      <c r="N1017" s="28" t="s">
        <v>15953</v>
      </c>
    </row>
    <row r="1018" spans="1:14" ht="30" x14ac:dyDescent="0.25">
      <c r="A1018" s="27" t="s">
        <v>608</v>
      </c>
      <c r="B1018" s="19" t="s">
        <v>16841</v>
      </c>
      <c r="C1018" s="19" t="s">
        <v>16841</v>
      </c>
      <c r="D1018" s="38" t="s">
        <v>16151</v>
      </c>
      <c r="E1018" s="38" t="s">
        <v>1147</v>
      </c>
      <c r="F1018" s="41" t="s">
        <v>1148</v>
      </c>
      <c r="G1018" s="19" t="s">
        <v>721</v>
      </c>
      <c r="H1018" s="41">
        <v>5</v>
      </c>
      <c r="I1018" s="41">
        <v>4</v>
      </c>
      <c r="J1018" s="41">
        <v>10</v>
      </c>
      <c r="K1018" s="44">
        <v>14</v>
      </c>
      <c r="L1018" s="20">
        <v>1494170.72</v>
      </c>
      <c r="M1018" s="19" t="s">
        <v>11</v>
      </c>
      <c r="N1018" s="28" t="s">
        <v>15953</v>
      </c>
    </row>
    <row r="1019" spans="1:14" ht="30" x14ac:dyDescent="0.25">
      <c r="A1019" s="27" t="s">
        <v>608</v>
      </c>
      <c r="B1019" s="19" t="s">
        <v>16841</v>
      </c>
      <c r="C1019" s="19" t="s">
        <v>16841</v>
      </c>
      <c r="D1019" s="38" t="s">
        <v>16151</v>
      </c>
      <c r="E1019" s="38" t="s">
        <v>1149</v>
      </c>
      <c r="F1019" s="41" t="s">
        <v>1150</v>
      </c>
      <c r="G1019" s="19" t="s">
        <v>721</v>
      </c>
      <c r="H1019" s="41">
        <v>5</v>
      </c>
      <c r="I1019" s="41">
        <v>4</v>
      </c>
      <c r="J1019" s="41">
        <v>10</v>
      </c>
      <c r="K1019" s="44">
        <v>5</v>
      </c>
      <c r="L1019" s="20">
        <v>717643.6</v>
      </c>
      <c r="M1019" s="19" t="s">
        <v>11</v>
      </c>
      <c r="N1019" s="28" t="s">
        <v>15953</v>
      </c>
    </row>
    <row r="1020" spans="1:14" ht="30" x14ac:dyDescent="0.25">
      <c r="A1020" s="27" t="s">
        <v>608</v>
      </c>
      <c r="B1020" s="19" t="s">
        <v>16841</v>
      </c>
      <c r="C1020" s="19" t="s">
        <v>16841</v>
      </c>
      <c r="D1020" s="38" t="s">
        <v>16151</v>
      </c>
      <c r="E1020" s="38" t="s">
        <v>1151</v>
      </c>
      <c r="F1020" s="41" t="s">
        <v>1150</v>
      </c>
      <c r="G1020" s="19" t="s">
        <v>721</v>
      </c>
      <c r="H1020" s="41">
        <v>5</v>
      </c>
      <c r="I1020" s="41">
        <v>4</v>
      </c>
      <c r="J1020" s="41">
        <v>10</v>
      </c>
      <c r="K1020" s="44">
        <v>5</v>
      </c>
      <c r="L1020" s="20">
        <v>607236.9</v>
      </c>
      <c r="M1020" s="19" t="s">
        <v>11</v>
      </c>
      <c r="N1020" s="28" t="s">
        <v>15953</v>
      </c>
    </row>
    <row r="1021" spans="1:14" ht="30" x14ac:dyDescent="0.25">
      <c r="A1021" s="27" t="s">
        <v>608</v>
      </c>
      <c r="B1021" s="19" t="s">
        <v>16841</v>
      </c>
      <c r="C1021" s="19" t="s">
        <v>16841</v>
      </c>
      <c r="D1021" s="38" t="s">
        <v>16151</v>
      </c>
      <c r="E1021" s="38" t="s">
        <v>1152</v>
      </c>
      <c r="F1021" s="41" t="s">
        <v>1150</v>
      </c>
      <c r="G1021" s="19" t="s">
        <v>721</v>
      </c>
      <c r="H1021" s="41">
        <v>5</v>
      </c>
      <c r="I1021" s="41">
        <v>4</v>
      </c>
      <c r="J1021" s="41">
        <v>10</v>
      </c>
      <c r="K1021" s="44">
        <v>3</v>
      </c>
      <c r="L1021" s="20">
        <v>629318.25</v>
      </c>
      <c r="M1021" s="19" t="s">
        <v>11</v>
      </c>
      <c r="N1021" s="28" t="s">
        <v>15953</v>
      </c>
    </row>
    <row r="1022" spans="1:14" ht="30" x14ac:dyDescent="0.25">
      <c r="A1022" s="27" t="s">
        <v>608</v>
      </c>
      <c r="B1022" s="19" t="s">
        <v>16841</v>
      </c>
      <c r="C1022" s="19" t="s">
        <v>16841</v>
      </c>
      <c r="D1022" s="38" t="s">
        <v>16151</v>
      </c>
      <c r="E1022" s="38" t="s">
        <v>1153</v>
      </c>
      <c r="F1022" s="41" t="s">
        <v>1150</v>
      </c>
      <c r="G1022" s="19" t="s">
        <v>721</v>
      </c>
      <c r="H1022" s="41">
        <v>5</v>
      </c>
      <c r="I1022" s="41">
        <v>4</v>
      </c>
      <c r="J1022" s="41">
        <v>10</v>
      </c>
      <c r="K1022" s="44">
        <v>10</v>
      </c>
      <c r="L1022" s="20">
        <v>2833772.1</v>
      </c>
      <c r="M1022" s="19" t="s">
        <v>11</v>
      </c>
      <c r="N1022" s="28" t="s">
        <v>15953</v>
      </c>
    </row>
    <row r="1023" spans="1:14" ht="30" x14ac:dyDescent="0.25">
      <c r="A1023" s="27" t="s">
        <v>608</v>
      </c>
      <c r="B1023" s="19" t="s">
        <v>16841</v>
      </c>
      <c r="C1023" s="19" t="s">
        <v>16841</v>
      </c>
      <c r="D1023" s="38" t="s">
        <v>16151</v>
      </c>
      <c r="E1023" s="38" t="s">
        <v>1154</v>
      </c>
      <c r="F1023" s="41" t="s">
        <v>1150</v>
      </c>
      <c r="G1023" s="19" t="s">
        <v>721</v>
      </c>
      <c r="H1023" s="41">
        <v>5</v>
      </c>
      <c r="I1023" s="41">
        <v>4</v>
      </c>
      <c r="J1023" s="41">
        <v>10</v>
      </c>
      <c r="K1023" s="44">
        <v>3</v>
      </c>
      <c r="L1023" s="20">
        <v>518911.53</v>
      </c>
      <c r="M1023" s="19" t="s">
        <v>11</v>
      </c>
      <c r="N1023" s="28" t="s">
        <v>15953</v>
      </c>
    </row>
    <row r="1024" spans="1:14" ht="30" x14ac:dyDescent="0.25">
      <c r="A1024" s="27" t="s">
        <v>608</v>
      </c>
      <c r="B1024" s="19" t="s">
        <v>16841</v>
      </c>
      <c r="C1024" s="19" t="s">
        <v>16841</v>
      </c>
      <c r="D1024" s="38" t="s">
        <v>16151</v>
      </c>
      <c r="E1024" s="38" t="s">
        <v>1155</v>
      </c>
      <c r="F1024" s="41" t="s">
        <v>1150</v>
      </c>
      <c r="G1024" s="19" t="s">
        <v>721</v>
      </c>
      <c r="H1024" s="41">
        <v>5</v>
      </c>
      <c r="I1024" s="41">
        <v>4</v>
      </c>
      <c r="J1024" s="41">
        <v>10</v>
      </c>
      <c r="K1024" s="44">
        <v>10</v>
      </c>
      <c r="L1024" s="20">
        <v>533632.4</v>
      </c>
      <c r="M1024" s="19" t="s">
        <v>11</v>
      </c>
      <c r="N1024" s="28" t="s">
        <v>15953</v>
      </c>
    </row>
    <row r="1025" spans="1:14" ht="30" x14ac:dyDescent="0.25">
      <c r="A1025" s="27" t="s">
        <v>608</v>
      </c>
      <c r="B1025" s="19" t="s">
        <v>16841</v>
      </c>
      <c r="C1025" s="19" t="s">
        <v>16841</v>
      </c>
      <c r="D1025" s="38" t="s">
        <v>16151</v>
      </c>
      <c r="E1025" s="38" t="s">
        <v>1156</v>
      </c>
      <c r="F1025" s="41" t="s">
        <v>1150</v>
      </c>
      <c r="G1025" s="19" t="s">
        <v>721</v>
      </c>
      <c r="H1025" s="41">
        <v>5</v>
      </c>
      <c r="I1025" s="41">
        <v>4</v>
      </c>
      <c r="J1025" s="41">
        <v>10</v>
      </c>
      <c r="K1025" s="44">
        <v>5</v>
      </c>
      <c r="L1025" s="20">
        <v>349621.25</v>
      </c>
      <c r="M1025" s="19" t="s">
        <v>11</v>
      </c>
      <c r="N1025" s="28" t="s">
        <v>15953</v>
      </c>
    </row>
    <row r="1026" spans="1:14" ht="30" x14ac:dyDescent="0.25">
      <c r="A1026" s="27" t="s">
        <v>608</v>
      </c>
      <c r="B1026" s="19" t="s">
        <v>16841</v>
      </c>
      <c r="C1026" s="19" t="s">
        <v>16841</v>
      </c>
      <c r="D1026" s="38" t="s">
        <v>16151</v>
      </c>
      <c r="E1026" s="38" t="s">
        <v>1157</v>
      </c>
      <c r="F1026" s="41" t="s">
        <v>1150</v>
      </c>
      <c r="G1026" s="19" t="s">
        <v>721</v>
      </c>
      <c r="H1026" s="41">
        <v>5</v>
      </c>
      <c r="I1026" s="41">
        <v>4</v>
      </c>
      <c r="J1026" s="41">
        <v>10</v>
      </c>
      <c r="K1026" s="44">
        <v>7</v>
      </c>
      <c r="L1026" s="20">
        <v>412185.06</v>
      </c>
      <c r="M1026" s="19" t="s">
        <v>11</v>
      </c>
      <c r="N1026" s="28" t="s">
        <v>15953</v>
      </c>
    </row>
    <row r="1027" spans="1:14" ht="45" x14ac:dyDescent="0.25">
      <c r="A1027" s="27" t="s">
        <v>608</v>
      </c>
      <c r="B1027" s="19" t="s">
        <v>16841</v>
      </c>
      <c r="C1027" s="19" t="s">
        <v>16841</v>
      </c>
      <c r="D1027" s="38" t="s">
        <v>16151</v>
      </c>
      <c r="E1027" s="38" t="s">
        <v>1158</v>
      </c>
      <c r="F1027" s="41" t="s">
        <v>1150</v>
      </c>
      <c r="G1027" s="19" t="s">
        <v>721</v>
      </c>
      <c r="H1027" s="41">
        <v>5</v>
      </c>
      <c r="I1027" s="41">
        <v>4</v>
      </c>
      <c r="J1027" s="41">
        <v>10</v>
      </c>
      <c r="K1027" s="44">
        <v>5</v>
      </c>
      <c r="L1027" s="20">
        <v>292577.75</v>
      </c>
      <c r="M1027" s="19" t="s">
        <v>11</v>
      </c>
      <c r="N1027" s="28" t="s">
        <v>15953</v>
      </c>
    </row>
    <row r="1028" spans="1:14" ht="30" x14ac:dyDescent="0.25">
      <c r="A1028" s="27" t="s">
        <v>608</v>
      </c>
      <c r="B1028" s="19" t="s">
        <v>16841</v>
      </c>
      <c r="C1028" s="19" t="s">
        <v>16841</v>
      </c>
      <c r="D1028" s="38" t="s">
        <v>16151</v>
      </c>
      <c r="E1028" s="38" t="s">
        <v>1159</v>
      </c>
      <c r="F1028" s="41" t="s">
        <v>1150</v>
      </c>
      <c r="G1028" s="19" t="s">
        <v>721</v>
      </c>
      <c r="H1028" s="41">
        <v>5</v>
      </c>
      <c r="I1028" s="41">
        <v>4</v>
      </c>
      <c r="J1028" s="41">
        <v>10</v>
      </c>
      <c r="K1028" s="44">
        <v>7</v>
      </c>
      <c r="L1028" s="20">
        <v>360661.91</v>
      </c>
      <c r="M1028" s="19" t="s">
        <v>11</v>
      </c>
      <c r="N1028" s="28" t="s">
        <v>15953</v>
      </c>
    </row>
    <row r="1029" spans="1:14" ht="30" x14ac:dyDescent="0.25">
      <c r="A1029" s="27" t="s">
        <v>608</v>
      </c>
      <c r="B1029" s="19" t="s">
        <v>16841</v>
      </c>
      <c r="C1029" s="19" t="s">
        <v>16841</v>
      </c>
      <c r="D1029" s="38" t="s">
        <v>16151</v>
      </c>
      <c r="E1029" s="38" t="s">
        <v>1160</v>
      </c>
      <c r="F1029" s="41" t="s">
        <v>1150</v>
      </c>
      <c r="G1029" s="19" t="s">
        <v>721</v>
      </c>
      <c r="H1029" s="41">
        <v>5</v>
      </c>
      <c r="I1029" s="41">
        <v>4</v>
      </c>
      <c r="J1029" s="41">
        <v>10</v>
      </c>
      <c r="K1029" s="44">
        <v>3</v>
      </c>
      <c r="L1029" s="20">
        <v>695562.27</v>
      </c>
      <c r="M1029" s="19" t="s">
        <v>11</v>
      </c>
      <c r="N1029" s="28" t="s">
        <v>15953</v>
      </c>
    </row>
    <row r="1030" spans="1:14" ht="30" x14ac:dyDescent="0.25">
      <c r="A1030" s="27" t="s">
        <v>608</v>
      </c>
      <c r="B1030" s="19" t="s">
        <v>16841</v>
      </c>
      <c r="C1030" s="19" t="s">
        <v>16841</v>
      </c>
      <c r="D1030" s="38" t="s">
        <v>16151</v>
      </c>
      <c r="E1030" s="38" t="s">
        <v>1161</v>
      </c>
      <c r="F1030" s="41" t="s">
        <v>1162</v>
      </c>
      <c r="G1030" s="19" t="s">
        <v>721</v>
      </c>
      <c r="H1030" s="41">
        <v>5</v>
      </c>
      <c r="I1030" s="41">
        <v>4</v>
      </c>
      <c r="J1030" s="41">
        <v>10</v>
      </c>
      <c r="K1030" s="44">
        <v>10</v>
      </c>
      <c r="L1030" s="20">
        <v>224493.6</v>
      </c>
      <c r="M1030" s="19" t="s">
        <v>11</v>
      </c>
      <c r="N1030" s="28" t="s">
        <v>15953</v>
      </c>
    </row>
    <row r="1031" spans="1:14" ht="45" x14ac:dyDescent="0.25">
      <c r="A1031" s="27" t="s">
        <v>608</v>
      </c>
      <c r="B1031" s="19" t="s">
        <v>16841</v>
      </c>
      <c r="C1031" s="19" t="s">
        <v>16841</v>
      </c>
      <c r="D1031" s="38" t="s">
        <v>16151</v>
      </c>
      <c r="E1031" s="38" t="s">
        <v>1163</v>
      </c>
      <c r="F1031" s="41" t="s">
        <v>1162</v>
      </c>
      <c r="G1031" s="19" t="s">
        <v>721</v>
      </c>
      <c r="H1031" s="41">
        <v>5</v>
      </c>
      <c r="I1031" s="41">
        <v>4</v>
      </c>
      <c r="J1031" s="41">
        <v>10</v>
      </c>
      <c r="K1031" s="44">
        <v>20</v>
      </c>
      <c r="L1031" s="20">
        <v>956858</v>
      </c>
      <c r="M1031" s="19" t="s">
        <v>11</v>
      </c>
      <c r="N1031" s="28" t="s">
        <v>15953</v>
      </c>
    </row>
    <row r="1032" spans="1:14" ht="30" x14ac:dyDescent="0.25">
      <c r="A1032" s="27" t="s">
        <v>608</v>
      </c>
      <c r="B1032" s="19" t="s">
        <v>16841</v>
      </c>
      <c r="C1032" s="19" t="s">
        <v>16841</v>
      </c>
      <c r="D1032" s="38" t="s">
        <v>16151</v>
      </c>
      <c r="E1032" s="38" t="s">
        <v>1164</v>
      </c>
      <c r="F1032" s="41" t="s">
        <v>1165</v>
      </c>
      <c r="G1032" s="19" t="s">
        <v>721</v>
      </c>
      <c r="H1032" s="41">
        <v>5</v>
      </c>
      <c r="I1032" s="41">
        <v>4</v>
      </c>
      <c r="J1032" s="41">
        <v>10</v>
      </c>
      <c r="K1032" s="44">
        <v>8</v>
      </c>
      <c r="L1032" s="20">
        <v>468124.4</v>
      </c>
      <c r="M1032" s="19" t="s">
        <v>11</v>
      </c>
      <c r="N1032" s="28" t="s">
        <v>15953</v>
      </c>
    </row>
    <row r="1033" spans="1:14" ht="30" x14ac:dyDescent="0.25">
      <c r="A1033" s="27" t="s">
        <v>608</v>
      </c>
      <c r="B1033" s="19" t="s">
        <v>16841</v>
      </c>
      <c r="C1033" s="19" t="s">
        <v>16841</v>
      </c>
      <c r="D1033" s="38" t="s">
        <v>16151</v>
      </c>
      <c r="E1033" s="38" t="s">
        <v>1166</v>
      </c>
      <c r="F1033" s="41" t="s">
        <v>1167</v>
      </c>
      <c r="G1033" s="19" t="s">
        <v>721</v>
      </c>
      <c r="H1033" s="41">
        <v>5</v>
      </c>
      <c r="I1033" s="41">
        <v>4</v>
      </c>
      <c r="J1033" s="41">
        <v>10</v>
      </c>
      <c r="K1033" s="44">
        <v>11</v>
      </c>
      <c r="L1033" s="20">
        <v>230749.97</v>
      </c>
      <c r="M1033" s="19" t="s">
        <v>11</v>
      </c>
      <c r="N1033" s="28" t="s">
        <v>15953</v>
      </c>
    </row>
    <row r="1034" spans="1:14" ht="30" x14ac:dyDescent="0.25">
      <c r="A1034" s="27" t="s">
        <v>608</v>
      </c>
      <c r="B1034" s="19" t="s">
        <v>16841</v>
      </c>
      <c r="C1034" s="19" t="s">
        <v>16841</v>
      </c>
      <c r="D1034" s="38" t="s">
        <v>16151</v>
      </c>
      <c r="E1034" s="38" t="s">
        <v>1168</v>
      </c>
      <c r="F1034" s="41" t="s">
        <v>1169</v>
      </c>
      <c r="G1034" s="19" t="s">
        <v>721</v>
      </c>
      <c r="H1034" s="41">
        <v>5</v>
      </c>
      <c r="I1034" s="41">
        <v>4</v>
      </c>
      <c r="J1034" s="41">
        <v>10</v>
      </c>
      <c r="K1034" s="44">
        <v>10</v>
      </c>
      <c r="L1034" s="20">
        <v>161929.79999999999</v>
      </c>
      <c r="M1034" s="19" t="s">
        <v>11</v>
      </c>
      <c r="N1034" s="28" t="s">
        <v>15953</v>
      </c>
    </row>
    <row r="1035" spans="1:14" ht="30" x14ac:dyDescent="0.25">
      <c r="A1035" s="27" t="s">
        <v>608</v>
      </c>
      <c r="B1035" s="19" t="s">
        <v>16841</v>
      </c>
      <c r="C1035" s="19" t="s">
        <v>16841</v>
      </c>
      <c r="D1035" s="38" t="s">
        <v>16151</v>
      </c>
      <c r="E1035" s="38" t="s">
        <v>1170</v>
      </c>
      <c r="F1035" s="41" t="s">
        <v>1169</v>
      </c>
      <c r="G1035" s="19" t="s">
        <v>721</v>
      </c>
      <c r="H1035" s="41">
        <v>5</v>
      </c>
      <c r="I1035" s="41">
        <v>4</v>
      </c>
      <c r="J1035" s="41">
        <v>10</v>
      </c>
      <c r="K1035" s="44">
        <v>1</v>
      </c>
      <c r="L1035" s="20">
        <v>176279.62</v>
      </c>
      <c r="M1035" s="19" t="s">
        <v>11</v>
      </c>
      <c r="N1035" s="28" t="s">
        <v>15953</v>
      </c>
    </row>
    <row r="1036" spans="1:14" ht="30" x14ac:dyDescent="0.25">
      <c r="A1036" s="27" t="s">
        <v>608</v>
      </c>
      <c r="B1036" s="19" t="s">
        <v>16841</v>
      </c>
      <c r="C1036" s="19" t="s">
        <v>16841</v>
      </c>
      <c r="D1036" s="38" t="s">
        <v>16151</v>
      </c>
      <c r="E1036" s="38" t="s">
        <v>1171</v>
      </c>
      <c r="F1036" s="41" t="s">
        <v>1169</v>
      </c>
      <c r="G1036" s="19" t="s">
        <v>721</v>
      </c>
      <c r="H1036" s="41">
        <v>5</v>
      </c>
      <c r="I1036" s="41">
        <v>4</v>
      </c>
      <c r="J1036" s="41">
        <v>10</v>
      </c>
      <c r="K1036" s="44">
        <v>3</v>
      </c>
      <c r="L1036" s="20">
        <v>132488.04</v>
      </c>
      <c r="M1036" s="19" t="s">
        <v>11</v>
      </c>
      <c r="N1036" s="28" t="s">
        <v>15953</v>
      </c>
    </row>
    <row r="1037" spans="1:14" ht="30" x14ac:dyDescent="0.25">
      <c r="A1037" s="27" t="s">
        <v>608</v>
      </c>
      <c r="B1037" s="19" t="s">
        <v>16841</v>
      </c>
      <c r="C1037" s="19" t="s">
        <v>16841</v>
      </c>
      <c r="D1037" s="38" t="s">
        <v>16151</v>
      </c>
      <c r="E1037" s="38" t="s">
        <v>1172</v>
      </c>
      <c r="F1037" s="41" t="s">
        <v>1169</v>
      </c>
      <c r="G1037" s="19" t="s">
        <v>721</v>
      </c>
      <c r="H1037" s="41">
        <v>5</v>
      </c>
      <c r="I1037" s="41">
        <v>4</v>
      </c>
      <c r="J1037" s="41">
        <v>10</v>
      </c>
      <c r="K1037" s="44">
        <v>4</v>
      </c>
      <c r="L1037" s="20">
        <v>359951.84</v>
      </c>
      <c r="M1037" s="19" t="s">
        <v>11</v>
      </c>
      <c r="N1037" s="28" t="s">
        <v>15953</v>
      </c>
    </row>
    <row r="1038" spans="1:14" ht="30" x14ac:dyDescent="0.25">
      <c r="A1038" s="27" t="s">
        <v>608</v>
      </c>
      <c r="B1038" s="19" t="s">
        <v>16841</v>
      </c>
      <c r="C1038" s="19" t="s">
        <v>16841</v>
      </c>
      <c r="D1038" s="38" t="s">
        <v>16151</v>
      </c>
      <c r="E1038" s="38" t="s">
        <v>1173</v>
      </c>
      <c r="F1038" s="41" t="s">
        <v>1169</v>
      </c>
      <c r="G1038" s="19" t="s">
        <v>721</v>
      </c>
      <c r="H1038" s="41">
        <v>5</v>
      </c>
      <c r="I1038" s="41">
        <v>4</v>
      </c>
      <c r="J1038" s="41">
        <v>10</v>
      </c>
      <c r="K1038" s="44">
        <v>3</v>
      </c>
      <c r="L1038" s="20">
        <v>318416.67</v>
      </c>
      <c r="M1038" s="19" t="s">
        <v>11</v>
      </c>
      <c r="N1038" s="28" t="s">
        <v>15953</v>
      </c>
    </row>
    <row r="1039" spans="1:14" ht="30" x14ac:dyDescent="0.25">
      <c r="A1039" s="27" t="s">
        <v>608</v>
      </c>
      <c r="B1039" s="19" t="s">
        <v>16841</v>
      </c>
      <c r="C1039" s="19" t="s">
        <v>16841</v>
      </c>
      <c r="D1039" s="38" t="s">
        <v>16151</v>
      </c>
      <c r="E1039" s="38" t="s">
        <v>1174</v>
      </c>
      <c r="F1039" s="41" t="s">
        <v>1169</v>
      </c>
      <c r="G1039" s="19" t="s">
        <v>721</v>
      </c>
      <c r="H1039" s="41">
        <v>5</v>
      </c>
      <c r="I1039" s="41">
        <v>4</v>
      </c>
      <c r="J1039" s="41">
        <v>10</v>
      </c>
      <c r="K1039" s="44">
        <v>4</v>
      </c>
      <c r="L1039" s="20">
        <v>482449.52</v>
      </c>
      <c r="M1039" s="19" t="s">
        <v>11</v>
      </c>
      <c r="N1039" s="28" t="s">
        <v>15953</v>
      </c>
    </row>
    <row r="1040" spans="1:14" ht="30" x14ac:dyDescent="0.25">
      <c r="A1040" s="27" t="s">
        <v>608</v>
      </c>
      <c r="B1040" s="19" t="s">
        <v>16841</v>
      </c>
      <c r="C1040" s="19" t="s">
        <v>16841</v>
      </c>
      <c r="D1040" s="38" t="s">
        <v>16151</v>
      </c>
      <c r="E1040" s="38" t="s">
        <v>1175</v>
      </c>
      <c r="F1040" s="41" t="s">
        <v>1169</v>
      </c>
      <c r="G1040" s="19" t="s">
        <v>721</v>
      </c>
      <c r="H1040" s="41">
        <v>5</v>
      </c>
      <c r="I1040" s="41">
        <v>4</v>
      </c>
      <c r="J1040" s="41">
        <v>10</v>
      </c>
      <c r="K1040" s="44">
        <v>2</v>
      </c>
      <c r="L1040" s="20">
        <v>204113.26</v>
      </c>
      <c r="M1040" s="19" t="s">
        <v>11</v>
      </c>
      <c r="N1040" s="28" t="s">
        <v>15953</v>
      </c>
    </row>
    <row r="1041" spans="1:14" ht="30" x14ac:dyDescent="0.25">
      <c r="A1041" s="27" t="s">
        <v>608</v>
      </c>
      <c r="B1041" s="19" t="s">
        <v>16841</v>
      </c>
      <c r="C1041" s="19" t="s">
        <v>16841</v>
      </c>
      <c r="D1041" s="38" t="s">
        <v>16151</v>
      </c>
      <c r="E1041" s="38" t="s">
        <v>1176</v>
      </c>
      <c r="F1041" s="41" t="s">
        <v>1169</v>
      </c>
      <c r="G1041" s="19" t="s">
        <v>721</v>
      </c>
      <c r="H1041" s="41">
        <v>5</v>
      </c>
      <c r="I1041" s="41">
        <v>4</v>
      </c>
      <c r="J1041" s="41">
        <v>10</v>
      </c>
      <c r="K1041" s="44">
        <v>4</v>
      </c>
      <c r="L1041" s="20">
        <v>705118.52</v>
      </c>
      <c r="M1041" s="19" t="s">
        <v>11</v>
      </c>
      <c r="N1041" s="28" t="s">
        <v>15953</v>
      </c>
    </row>
    <row r="1042" spans="1:14" ht="30" x14ac:dyDescent="0.25">
      <c r="A1042" s="27" t="s">
        <v>608</v>
      </c>
      <c r="B1042" s="19" t="s">
        <v>16841</v>
      </c>
      <c r="C1042" s="19" t="s">
        <v>16841</v>
      </c>
      <c r="D1042" s="38" t="s">
        <v>16151</v>
      </c>
      <c r="E1042" s="38" t="s">
        <v>1177</v>
      </c>
      <c r="F1042" s="41" t="s">
        <v>1178</v>
      </c>
      <c r="G1042" s="19" t="s">
        <v>611</v>
      </c>
      <c r="H1042" s="41">
        <v>2</v>
      </c>
      <c r="I1042" s="41">
        <v>4</v>
      </c>
      <c r="J1042" s="41">
        <v>10</v>
      </c>
      <c r="K1042" s="44">
        <v>50</v>
      </c>
      <c r="L1042" s="20">
        <v>178500</v>
      </c>
      <c r="M1042" s="19" t="s">
        <v>15959</v>
      </c>
      <c r="N1042" s="28" t="s">
        <v>15953</v>
      </c>
    </row>
    <row r="1043" spans="1:14" ht="30" x14ac:dyDescent="0.25">
      <c r="A1043" s="27" t="s">
        <v>608</v>
      </c>
      <c r="B1043" s="19" t="s">
        <v>16841</v>
      </c>
      <c r="C1043" s="19" t="s">
        <v>16841</v>
      </c>
      <c r="D1043" s="38" t="s">
        <v>16151</v>
      </c>
      <c r="E1043" s="38" t="s">
        <v>1170</v>
      </c>
      <c r="F1043" s="41" t="s">
        <v>1169</v>
      </c>
      <c r="G1043" s="19" t="s">
        <v>721</v>
      </c>
      <c r="H1043" s="41">
        <v>5</v>
      </c>
      <c r="I1043" s="41">
        <v>4</v>
      </c>
      <c r="J1043" s="41">
        <v>10</v>
      </c>
      <c r="K1043" s="44">
        <v>2</v>
      </c>
      <c r="L1043" s="20">
        <v>352559.26</v>
      </c>
      <c r="M1043" s="19" t="s">
        <v>11</v>
      </c>
      <c r="N1043" s="28" t="s">
        <v>15953</v>
      </c>
    </row>
    <row r="1044" spans="1:14" ht="30" x14ac:dyDescent="0.25">
      <c r="A1044" s="27" t="s">
        <v>608</v>
      </c>
      <c r="B1044" s="19" t="s">
        <v>16841</v>
      </c>
      <c r="C1044" s="19" t="s">
        <v>16841</v>
      </c>
      <c r="D1044" s="38" t="s">
        <v>16151</v>
      </c>
      <c r="E1044" s="38" t="s">
        <v>1179</v>
      </c>
      <c r="F1044" s="41" t="s">
        <v>1169</v>
      </c>
      <c r="G1044" s="19" t="s">
        <v>721</v>
      </c>
      <c r="H1044" s="41">
        <v>5</v>
      </c>
      <c r="I1044" s="41">
        <v>4</v>
      </c>
      <c r="J1044" s="41">
        <v>10</v>
      </c>
      <c r="K1044" s="44">
        <v>1</v>
      </c>
      <c r="L1044" s="20">
        <v>340126.89</v>
      </c>
      <c r="M1044" s="19" t="s">
        <v>11</v>
      </c>
      <c r="N1044" s="28" t="s">
        <v>15953</v>
      </c>
    </row>
    <row r="1045" spans="1:14" ht="30" x14ac:dyDescent="0.25">
      <c r="A1045" s="27" t="s">
        <v>608</v>
      </c>
      <c r="B1045" s="19" t="s">
        <v>16841</v>
      </c>
      <c r="C1045" s="19" t="s">
        <v>16841</v>
      </c>
      <c r="D1045" s="38" t="s">
        <v>16151</v>
      </c>
      <c r="E1045" s="38" t="s">
        <v>1180</v>
      </c>
      <c r="F1045" s="41" t="s">
        <v>1148</v>
      </c>
      <c r="G1045" s="19" t="s">
        <v>721</v>
      </c>
      <c r="H1045" s="41">
        <v>5</v>
      </c>
      <c r="I1045" s="41">
        <v>4</v>
      </c>
      <c r="J1045" s="41">
        <v>10</v>
      </c>
      <c r="K1045" s="44">
        <v>3</v>
      </c>
      <c r="L1045" s="20">
        <v>73387.38</v>
      </c>
      <c r="M1045" s="19" t="s">
        <v>11</v>
      </c>
      <c r="N1045" s="28" t="s">
        <v>15953</v>
      </c>
    </row>
    <row r="1046" spans="1:14" ht="30" x14ac:dyDescent="0.25">
      <c r="A1046" s="27" t="s">
        <v>608</v>
      </c>
      <c r="B1046" s="19" t="s">
        <v>16841</v>
      </c>
      <c r="C1046" s="19" t="s">
        <v>16841</v>
      </c>
      <c r="D1046" s="38" t="s">
        <v>16151</v>
      </c>
      <c r="E1046" s="38" t="s">
        <v>1181</v>
      </c>
      <c r="F1046" s="41" t="s">
        <v>1169</v>
      </c>
      <c r="G1046" s="19" t="s">
        <v>721</v>
      </c>
      <c r="H1046" s="41">
        <v>5</v>
      </c>
      <c r="I1046" s="41">
        <v>4</v>
      </c>
      <c r="J1046" s="41">
        <v>10</v>
      </c>
      <c r="K1046" s="44">
        <v>3</v>
      </c>
      <c r="L1046" s="20">
        <v>157660.79999999999</v>
      </c>
      <c r="M1046" s="19" t="s">
        <v>11</v>
      </c>
      <c r="N1046" s="28" t="s">
        <v>15953</v>
      </c>
    </row>
    <row r="1047" spans="1:14" ht="30" x14ac:dyDescent="0.25">
      <c r="A1047" s="27" t="s">
        <v>608</v>
      </c>
      <c r="B1047" s="19" t="s">
        <v>16841</v>
      </c>
      <c r="C1047" s="19" t="s">
        <v>16841</v>
      </c>
      <c r="D1047" s="38" t="s">
        <v>16151</v>
      </c>
      <c r="E1047" s="38" t="s">
        <v>1182</v>
      </c>
      <c r="F1047" s="41" t="s">
        <v>1169</v>
      </c>
      <c r="G1047" s="19" t="s">
        <v>721</v>
      </c>
      <c r="H1047" s="41">
        <v>5</v>
      </c>
      <c r="I1047" s="41">
        <v>4</v>
      </c>
      <c r="J1047" s="41">
        <v>10</v>
      </c>
      <c r="K1047" s="44">
        <v>1</v>
      </c>
      <c r="L1047" s="20">
        <v>211892.55</v>
      </c>
      <c r="M1047" s="19" t="s">
        <v>11</v>
      </c>
      <c r="N1047" s="28" t="s">
        <v>15953</v>
      </c>
    </row>
    <row r="1048" spans="1:14" ht="30" x14ac:dyDescent="0.25">
      <c r="A1048" s="27" t="s">
        <v>608</v>
      </c>
      <c r="B1048" s="19" t="s">
        <v>16841</v>
      </c>
      <c r="C1048" s="19" t="s">
        <v>16841</v>
      </c>
      <c r="D1048" s="38" t="s">
        <v>16151</v>
      </c>
      <c r="E1048" s="38" t="s">
        <v>1183</v>
      </c>
      <c r="F1048" s="41" t="s">
        <v>1169</v>
      </c>
      <c r="G1048" s="19" t="s">
        <v>721</v>
      </c>
      <c r="H1048" s="41">
        <v>5</v>
      </c>
      <c r="I1048" s="41">
        <v>4</v>
      </c>
      <c r="J1048" s="41">
        <v>10</v>
      </c>
      <c r="K1048" s="44">
        <v>10</v>
      </c>
      <c r="L1048" s="20">
        <v>484906.2</v>
      </c>
      <c r="M1048" s="19" t="s">
        <v>11</v>
      </c>
      <c r="N1048" s="28" t="s">
        <v>15953</v>
      </c>
    </row>
    <row r="1049" spans="1:14" ht="30" x14ac:dyDescent="0.25">
      <c r="A1049" s="27" t="s">
        <v>608</v>
      </c>
      <c r="B1049" s="19" t="s">
        <v>16841</v>
      </c>
      <c r="C1049" s="19" t="s">
        <v>16841</v>
      </c>
      <c r="D1049" s="38" t="s">
        <v>16151</v>
      </c>
      <c r="E1049" s="38" t="s">
        <v>1184</v>
      </c>
      <c r="F1049" s="41" t="s">
        <v>1169</v>
      </c>
      <c r="G1049" s="19" t="s">
        <v>721</v>
      </c>
      <c r="H1049" s="41">
        <v>5</v>
      </c>
      <c r="I1049" s="41">
        <v>4</v>
      </c>
      <c r="J1049" s="41">
        <v>10</v>
      </c>
      <c r="K1049" s="44">
        <v>1</v>
      </c>
      <c r="L1049" s="20">
        <v>107085.67</v>
      </c>
      <c r="M1049" s="19" t="s">
        <v>11</v>
      </c>
      <c r="N1049" s="28" t="s">
        <v>15953</v>
      </c>
    </row>
    <row r="1050" spans="1:14" ht="30" x14ac:dyDescent="0.25">
      <c r="A1050" s="27" t="s">
        <v>608</v>
      </c>
      <c r="B1050" s="19" t="s">
        <v>16841</v>
      </c>
      <c r="C1050" s="19" t="s">
        <v>16841</v>
      </c>
      <c r="D1050" s="38" t="s">
        <v>16151</v>
      </c>
      <c r="E1050" s="38" t="s">
        <v>1185</v>
      </c>
      <c r="F1050" s="41" t="s">
        <v>1169</v>
      </c>
      <c r="G1050" s="19" t="s">
        <v>721</v>
      </c>
      <c r="H1050" s="41">
        <v>5</v>
      </c>
      <c r="I1050" s="41">
        <v>4</v>
      </c>
      <c r="J1050" s="41">
        <v>10</v>
      </c>
      <c r="K1050" s="44">
        <v>10</v>
      </c>
      <c r="L1050" s="20">
        <v>533632.4</v>
      </c>
      <c r="M1050" s="19" t="s">
        <v>11</v>
      </c>
      <c r="N1050" s="28" t="s">
        <v>15953</v>
      </c>
    </row>
    <row r="1051" spans="1:14" ht="30" x14ac:dyDescent="0.25">
      <c r="A1051" s="27" t="s">
        <v>608</v>
      </c>
      <c r="B1051" s="19" t="s">
        <v>16841</v>
      </c>
      <c r="C1051" s="19" t="s">
        <v>16841</v>
      </c>
      <c r="D1051" s="38" t="s">
        <v>16151</v>
      </c>
      <c r="E1051" s="38" t="s">
        <v>1186</v>
      </c>
      <c r="F1051" s="41" t="s">
        <v>1187</v>
      </c>
      <c r="G1051" s="19" t="s">
        <v>611</v>
      </c>
      <c r="H1051" s="41">
        <v>2</v>
      </c>
      <c r="I1051" s="41">
        <v>4</v>
      </c>
      <c r="J1051" s="41">
        <v>10</v>
      </c>
      <c r="K1051" s="44">
        <v>1</v>
      </c>
      <c r="L1051" s="20">
        <v>437815.13</v>
      </c>
      <c r="M1051" s="19" t="s">
        <v>11</v>
      </c>
      <c r="N1051" s="28" t="s">
        <v>15953</v>
      </c>
    </row>
    <row r="1052" spans="1:14" ht="30" x14ac:dyDescent="0.25">
      <c r="A1052" s="27" t="s">
        <v>608</v>
      </c>
      <c r="B1052" s="19" t="s">
        <v>16841</v>
      </c>
      <c r="C1052" s="19" t="s">
        <v>16841</v>
      </c>
      <c r="D1052" s="38" t="s">
        <v>16151</v>
      </c>
      <c r="E1052" s="38" t="s">
        <v>1145</v>
      </c>
      <c r="F1052" s="41" t="s">
        <v>1146</v>
      </c>
      <c r="G1052" s="19" t="s">
        <v>721</v>
      </c>
      <c r="H1052" s="41">
        <v>5</v>
      </c>
      <c r="I1052" s="41">
        <v>4</v>
      </c>
      <c r="J1052" s="41">
        <v>16</v>
      </c>
      <c r="K1052" s="44">
        <v>11</v>
      </c>
      <c r="L1052" s="20">
        <v>1700263.4</v>
      </c>
      <c r="M1052" s="19" t="s">
        <v>11</v>
      </c>
      <c r="N1052" s="28" t="s">
        <v>15953</v>
      </c>
    </row>
    <row r="1053" spans="1:14" ht="30" x14ac:dyDescent="0.25">
      <c r="A1053" s="27" t="s">
        <v>608</v>
      </c>
      <c r="B1053" s="19" t="s">
        <v>16841</v>
      </c>
      <c r="C1053" s="19" t="s">
        <v>16841</v>
      </c>
      <c r="D1053" s="38" t="s">
        <v>16151</v>
      </c>
      <c r="E1053" s="38" t="s">
        <v>1147</v>
      </c>
      <c r="F1053" s="41" t="s">
        <v>1148</v>
      </c>
      <c r="G1053" s="19" t="s">
        <v>721</v>
      </c>
      <c r="H1053" s="41">
        <v>5</v>
      </c>
      <c r="I1053" s="41">
        <v>4</v>
      </c>
      <c r="J1053" s="41">
        <v>16</v>
      </c>
      <c r="K1053" s="44">
        <v>17</v>
      </c>
      <c r="L1053" s="20">
        <v>1814350.16</v>
      </c>
      <c r="M1053" s="19" t="s">
        <v>11</v>
      </c>
      <c r="N1053" s="28" t="s">
        <v>15953</v>
      </c>
    </row>
    <row r="1054" spans="1:14" ht="30" x14ac:dyDescent="0.25">
      <c r="A1054" s="27" t="s">
        <v>608</v>
      </c>
      <c r="B1054" s="19" t="s">
        <v>16841</v>
      </c>
      <c r="C1054" s="19" t="s">
        <v>16841</v>
      </c>
      <c r="D1054" s="38" t="s">
        <v>16151</v>
      </c>
      <c r="E1054" s="38" t="s">
        <v>1149</v>
      </c>
      <c r="F1054" s="41" t="s">
        <v>1150</v>
      </c>
      <c r="G1054" s="19" t="s">
        <v>721</v>
      </c>
      <c r="H1054" s="41">
        <v>5</v>
      </c>
      <c r="I1054" s="41">
        <v>4</v>
      </c>
      <c r="J1054" s="41">
        <v>16</v>
      </c>
      <c r="K1054" s="44">
        <v>7</v>
      </c>
      <c r="L1054" s="20">
        <v>1004701.04</v>
      </c>
      <c r="M1054" s="19" t="s">
        <v>11</v>
      </c>
      <c r="N1054" s="28" t="s">
        <v>15953</v>
      </c>
    </row>
    <row r="1055" spans="1:14" ht="30" x14ac:dyDescent="0.25">
      <c r="A1055" s="27" t="s">
        <v>608</v>
      </c>
      <c r="B1055" s="19" t="s">
        <v>16841</v>
      </c>
      <c r="C1055" s="19" t="s">
        <v>16841</v>
      </c>
      <c r="D1055" s="38" t="s">
        <v>16151</v>
      </c>
      <c r="E1055" s="38" t="s">
        <v>1151</v>
      </c>
      <c r="F1055" s="41" t="s">
        <v>1150</v>
      </c>
      <c r="G1055" s="19" t="s">
        <v>721</v>
      </c>
      <c r="H1055" s="41">
        <v>5</v>
      </c>
      <c r="I1055" s="41">
        <v>4</v>
      </c>
      <c r="J1055" s="41">
        <v>16</v>
      </c>
      <c r="K1055" s="44">
        <v>7</v>
      </c>
      <c r="L1055" s="20">
        <v>850131.73</v>
      </c>
      <c r="M1055" s="19" t="s">
        <v>11</v>
      </c>
      <c r="N1055" s="28" t="s">
        <v>15953</v>
      </c>
    </row>
    <row r="1056" spans="1:14" ht="30" x14ac:dyDescent="0.25">
      <c r="A1056" s="27" t="s">
        <v>608</v>
      </c>
      <c r="B1056" s="19" t="s">
        <v>16841</v>
      </c>
      <c r="C1056" s="19" t="s">
        <v>16841</v>
      </c>
      <c r="D1056" s="38" t="s">
        <v>16151</v>
      </c>
      <c r="E1056" s="38" t="s">
        <v>1153</v>
      </c>
      <c r="F1056" s="41" t="s">
        <v>1150</v>
      </c>
      <c r="G1056" s="19" t="s">
        <v>721</v>
      </c>
      <c r="H1056" s="41">
        <v>5</v>
      </c>
      <c r="I1056" s="41">
        <v>4</v>
      </c>
      <c r="J1056" s="41">
        <v>16</v>
      </c>
      <c r="K1056" s="44">
        <v>20</v>
      </c>
      <c r="L1056" s="20">
        <v>5667544.2000000002</v>
      </c>
      <c r="M1056" s="19" t="s">
        <v>11</v>
      </c>
      <c r="N1056" s="28" t="s">
        <v>15953</v>
      </c>
    </row>
    <row r="1057" spans="1:14" ht="30" x14ac:dyDescent="0.25">
      <c r="A1057" s="27" t="s">
        <v>608</v>
      </c>
      <c r="B1057" s="19" t="s">
        <v>16841</v>
      </c>
      <c r="C1057" s="19" t="s">
        <v>16841</v>
      </c>
      <c r="D1057" s="38" t="s">
        <v>16151</v>
      </c>
      <c r="E1057" s="38" t="s">
        <v>1152</v>
      </c>
      <c r="F1057" s="41" t="s">
        <v>1150</v>
      </c>
      <c r="G1057" s="19" t="s">
        <v>721</v>
      </c>
      <c r="H1057" s="41">
        <v>5</v>
      </c>
      <c r="I1057" s="41">
        <v>4</v>
      </c>
      <c r="J1057" s="41">
        <v>16</v>
      </c>
      <c r="K1057" s="44">
        <v>10</v>
      </c>
      <c r="L1057" s="20">
        <v>2097727.5</v>
      </c>
      <c r="M1057" s="19" t="s">
        <v>11</v>
      </c>
      <c r="N1057" s="28" t="s">
        <v>15953</v>
      </c>
    </row>
    <row r="1058" spans="1:14" ht="30" x14ac:dyDescent="0.25">
      <c r="A1058" s="27" t="s">
        <v>608</v>
      </c>
      <c r="B1058" s="19" t="s">
        <v>16841</v>
      </c>
      <c r="C1058" s="19" t="s">
        <v>16841</v>
      </c>
      <c r="D1058" s="38" t="s">
        <v>16151</v>
      </c>
      <c r="E1058" s="38" t="s">
        <v>1160</v>
      </c>
      <c r="F1058" s="41" t="s">
        <v>1150</v>
      </c>
      <c r="G1058" s="19" t="s">
        <v>721</v>
      </c>
      <c r="H1058" s="41">
        <v>5</v>
      </c>
      <c r="I1058" s="41">
        <v>4</v>
      </c>
      <c r="J1058" s="41">
        <v>16</v>
      </c>
      <c r="K1058" s="44">
        <v>10</v>
      </c>
      <c r="L1058" s="20">
        <v>2318540.9</v>
      </c>
      <c r="M1058" s="19" t="s">
        <v>11</v>
      </c>
      <c r="N1058" s="28" t="s">
        <v>15953</v>
      </c>
    </row>
    <row r="1059" spans="1:14" ht="30" x14ac:dyDescent="0.25">
      <c r="A1059" s="27" t="s">
        <v>608</v>
      </c>
      <c r="B1059" s="19" t="s">
        <v>16841</v>
      </c>
      <c r="C1059" s="19" t="s">
        <v>16841</v>
      </c>
      <c r="D1059" s="38" t="s">
        <v>16151</v>
      </c>
      <c r="E1059" s="38" t="s">
        <v>1154</v>
      </c>
      <c r="F1059" s="41" t="s">
        <v>1150</v>
      </c>
      <c r="G1059" s="19" t="s">
        <v>721</v>
      </c>
      <c r="H1059" s="41">
        <v>5</v>
      </c>
      <c r="I1059" s="41">
        <v>4</v>
      </c>
      <c r="J1059" s="41">
        <v>16</v>
      </c>
      <c r="K1059" s="44">
        <v>3</v>
      </c>
      <c r="L1059" s="20">
        <v>518911.53999999422</v>
      </c>
      <c r="M1059" s="19" t="s">
        <v>11</v>
      </c>
      <c r="N1059" s="28" t="s">
        <v>15953</v>
      </c>
    </row>
    <row r="1060" spans="1:14" ht="30" x14ac:dyDescent="0.25">
      <c r="A1060" s="27" t="s">
        <v>608</v>
      </c>
      <c r="B1060" s="19" t="s">
        <v>16841</v>
      </c>
      <c r="C1060" s="19" t="s">
        <v>16841</v>
      </c>
      <c r="D1060" s="38" t="s">
        <v>16151</v>
      </c>
      <c r="E1060" s="38" t="s">
        <v>1157</v>
      </c>
      <c r="F1060" s="41" t="s">
        <v>1150</v>
      </c>
      <c r="G1060" s="19" t="s">
        <v>721</v>
      </c>
      <c r="H1060" s="41">
        <v>5</v>
      </c>
      <c r="I1060" s="41">
        <v>4</v>
      </c>
      <c r="J1060" s="41">
        <v>16</v>
      </c>
      <c r="K1060" s="44">
        <v>7</v>
      </c>
      <c r="L1060" s="20">
        <v>412185.06</v>
      </c>
      <c r="M1060" s="19" t="s">
        <v>11</v>
      </c>
      <c r="N1060" s="28" t="s">
        <v>15953</v>
      </c>
    </row>
    <row r="1061" spans="1:14" ht="30" x14ac:dyDescent="0.25">
      <c r="A1061" s="27" t="s">
        <v>608</v>
      </c>
      <c r="B1061" s="19" t="s">
        <v>16841</v>
      </c>
      <c r="C1061" s="19" t="s">
        <v>16841</v>
      </c>
      <c r="D1061" s="38" t="s">
        <v>16151</v>
      </c>
      <c r="E1061" s="38" t="s">
        <v>1159</v>
      </c>
      <c r="F1061" s="41" t="s">
        <v>1150</v>
      </c>
      <c r="G1061" s="19" t="s">
        <v>721</v>
      </c>
      <c r="H1061" s="41">
        <v>5</v>
      </c>
      <c r="I1061" s="41">
        <v>4</v>
      </c>
      <c r="J1061" s="41">
        <v>16</v>
      </c>
      <c r="K1061" s="44">
        <v>7</v>
      </c>
      <c r="L1061" s="20">
        <v>360661.91</v>
      </c>
      <c r="M1061" s="19" t="s">
        <v>11</v>
      </c>
      <c r="N1061" s="28" t="s">
        <v>15953</v>
      </c>
    </row>
    <row r="1062" spans="1:14" ht="30" x14ac:dyDescent="0.25">
      <c r="A1062" s="27" t="s">
        <v>608</v>
      </c>
      <c r="B1062" s="19" t="s">
        <v>16841</v>
      </c>
      <c r="C1062" s="19" t="s">
        <v>16841</v>
      </c>
      <c r="D1062" s="38" t="s">
        <v>16151</v>
      </c>
      <c r="E1062" s="38" t="s">
        <v>1155</v>
      </c>
      <c r="F1062" s="41" t="s">
        <v>1150</v>
      </c>
      <c r="G1062" s="19" t="s">
        <v>721</v>
      </c>
      <c r="H1062" s="41">
        <v>5</v>
      </c>
      <c r="I1062" s="41">
        <v>4</v>
      </c>
      <c r="J1062" s="41">
        <v>16</v>
      </c>
      <c r="K1062" s="44">
        <v>7</v>
      </c>
      <c r="L1062" s="20">
        <v>373542.68</v>
      </c>
      <c r="M1062" s="19" t="s">
        <v>11</v>
      </c>
      <c r="N1062" s="28" t="s">
        <v>15953</v>
      </c>
    </row>
    <row r="1063" spans="1:14" ht="45" x14ac:dyDescent="0.25">
      <c r="A1063" s="27" t="s">
        <v>608</v>
      </c>
      <c r="B1063" s="19" t="s">
        <v>16841</v>
      </c>
      <c r="C1063" s="19" t="s">
        <v>16841</v>
      </c>
      <c r="D1063" s="38" t="s">
        <v>16151</v>
      </c>
      <c r="E1063" s="38" t="s">
        <v>1158</v>
      </c>
      <c r="F1063" s="41" t="s">
        <v>1150</v>
      </c>
      <c r="G1063" s="19" t="s">
        <v>721</v>
      </c>
      <c r="H1063" s="41">
        <v>5</v>
      </c>
      <c r="I1063" s="41">
        <v>4</v>
      </c>
      <c r="J1063" s="41">
        <v>16</v>
      </c>
      <c r="K1063" s="44">
        <v>7</v>
      </c>
      <c r="L1063" s="20">
        <v>409608.85000000003</v>
      </c>
      <c r="M1063" s="19" t="s">
        <v>11</v>
      </c>
      <c r="N1063" s="28" t="s">
        <v>15953</v>
      </c>
    </row>
    <row r="1064" spans="1:14" ht="30" x14ac:dyDescent="0.25">
      <c r="A1064" s="27" t="s">
        <v>608</v>
      </c>
      <c r="B1064" s="19" t="s">
        <v>16841</v>
      </c>
      <c r="C1064" s="19" t="s">
        <v>16841</v>
      </c>
      <c r="D1064" s="38" t="s">
        <v>16151</v>
      </c>
      <c r="E1064" s="38" t="s">
        <v>1156</v>
      </c>
      <c r="F1064" s="41" t="s">
        <v>1150</v>
      </c>
      <c r="G1064" s="19" t="s">
        <v>721</v>
      </c>
      <c r="H1064" s="41">
        <v>5</v>
      </c>
      <c r="I1064" s="41">
        <v>4</v>
      </c>
      <c r="J1064" s="41">
        <v>16</v>
      </c>
      <c r="K1064" s="44">
        <v>14</v>
      </c>
      <c r="L1064" s="20">
        <v>978939.5</v>
      </c>
      <c r="M1064" s="19" t="s">
        <v>11</v>
      </c>
      <c r="N1064" s="28" t="s">
        <v>15953</v>
      </c>
    </row>
    <row r="1065" spans="1:14" ht="30" x14ac:dyDescent="0.25">
      <c r="A1065" s="27" t="s">
        <v>608</v>
      </c>
      <c r="B1065" s="19" t="s">
        <v>16841</v>
      </c>
      <c r="C1065" s="19" t="s">
        <v>16841</v>
      </c>
      <c r="D1065" s="38" t="s">
        <v>16151</v>
      </c>
      <c r="E1065" s="38" t="s">
        <v>1161</v>
      </c>
      <c r="F1065" s="41" t="s">
        <v>1162</v>
      </c>
      <c r="G1065" s="19" t="s">
        <v>721</v>
      </c>
      <c r="H1065" s="41">
        <v>5</v>
      </c>
      <c r="I1065" s="41">
        <v>4</v>
      </c>
      <c r="J1065" s="41">
        <v>16</v>
      </c>
      <c r="K1065" s="44">
        <v>16</v>
      </c>
      <c r="L1065" s="20">
        <v>359189.76000000001</v>
      </c>
      <c r="M1065" s="19" t="s">
        <v>11</v>
      </c>
      <c r="N1065" s="28" t="s">
        <v>15953</v>
      </c>
    </row>
    <row r="1066" spans="1:14" ht="30" x14ac:dyDescent="0.25">
      <c r="A1066" s="27" t="s">
        <v>608</v>
      </c>
      <c r="B1066" s="19" t="s">
        <v>16841</v>
      </c>
      <c r="C1066" s="19" t="s">
        <v>16841</v>
      </c>
      <c r="D1066" s="38" t="s">
        <v>16151</v>
      </c>
      <c r="E1066" s="38" t="s">
        <v>1188</v>
      </c>
      <c r="F1066" s="41" t="s">
        <v>1162</v>
      </c>
      <c r="G1066" s="19" t="s">
        <v>721</v>
      </c>
      <c r="H1066" s="41">
        <v>5</v>
      </c>
      <c r="I1066" s="41">
        <v>4</v>
      </c>
      <c r="J1066" s="41">
        <v>16</v>
      </c>
      <c r="K1066" s="44">
        <v>22</v>
      </c>
      <c r="L1066" s="20">
        <v>1052543.8</v>
      </c>
      <c r="M1066" s="19" t="s">
        <v>11</v>
      </c>
      <c r="N1066" s="28" t="s">
        <v>15953</v>
      </c>
    </row>
    <row r="1067" spans="1:14" ht="30" x14ac:dyDescent="0.25">
      <c r="A1067" s="27" t="s">
        <v>608</v>
      </c>
      <c r="B1067" s="19" t="s">
        <v>16841</v>
      </c>
      <c r="C1067" s="19" t="s">
        <v>16841</v>
      </c>
      <c r="D1067" s="38" t="s">
        <v>16151</v>
      </c>
      <c r="E1067" s="38" t="s">
        <v>1164</v>
      </c>
      <c r="F1067" s="41" t="s">
        <v>1165</v>
      </c>
      <c r="G1067" s="19" t="s">
        <v>721</v>
      </c>
      <c r="H1067" s="41">
        <v>5</v>
      </c>
      <c r="I1067" s="41">
        <v>4</v>
      </c>
      <c r="J1067" s="41">
        <v>16</v>
      </c>
      <c r="K1067" s="44">
        <v>11</v>
      </c>
      <c r="L1067" s="20">
        <v>643671.05000000005</v>
      </c>
      <c r="M1067" s="19" t="s">
        <v>11</v>
      </c>
      <c r="N1067" s="28" t="s">
        <v>15953</v>
      </c>
    </row>
    <row r="1068" spans="1:14" ht="30" x14ac:dyDescent="0.25">
      <c r="A1068" s="27" t="s">
        <v>608</v>
      </c>
      <c r="B1068" s="19" t="s">
        <v>16841</v>
      </c>
      <c r="C1068" s="19" t="s">
        <v>16841</v>
      </c>
      <c r="D1068" s="38" t="s">
        <v>16151</v>
      </c>
      <c r="E1068" s="38" t="s">
        <v>1166</v>
      </c>
      <c r="F1068" s="41" t="s">
        <v>1167</v>
      </c>
      <c r="G1068" s="19" t="s">
        <v>721</v>
      </c>
      <c r="H1068" s="41">
        <v>5</v>
      </c>
      <c r="I1068" s="41">
        <v>4</v>
      </c>
      <c r="J1068" s="41">
        <v>16</v>
      </c>
      <c r="K1068" s="44">
        <v>19</v>
      </c>
      <c r="L1068" s="20">
        <v>398568.13</v>
      </c>
      <c r="M1068" s="19" t="s">
        <v>11</v>
      </c>
      <c r="N1068" s="28" t="s">
        <v>15953</v>
      </c>
    </row>
    <row r="1069" spans="1:14" ht="30" x14ac:dyDescent="0.25">
      <c r="A1069" s="27" t="s">
        <v>608</v>
      </c>
      <c r="B1069" s="19" t="s">
        <v>16841</v>
      </c>
      <c r="C1069" s="19" t="s">
        <v>16841</v>
      </c>
      <c r="D1069" s="38" t="s">
        <v>16151</v>
      </c>
      <c r="E1069" s="38" t="s">
        <v>863</v>
      </c>
      <c r="F1069" s="41">
        <v>0</v>
      </c>
      <c r="G1069" s="19" t="s">
        <v>721</v>
      </c>
      <c r="H1069" s="41">
        <v>5</v>
      </c>
      <c r="I1069" s="41">
        <v>4</v>
      </c>
      <c r="J1069" s="41">
        <v>16</v>
      </c>
      <c r="K1069" s="44">
        <v>1</v>
      </c>
      <c r="L1069" s="20">
        <v>13918.800000000745</v>
      </c>
      <c r="M1069" s="19" t="s">
        <v>15954</v>
      </c>
      <c r="N1069" s="28" t="s">
        <v>15953</v>
      </c>
    </row>
    <row r="1070" spans="1:14" ht="30" x14ac:dyDescent="0.25">
      <c r="A1070" s="27" t="s">
        <v>608</v>
      </c>
      <c r="B1070" s="19" t="s">
        <v>17011</v>
      </c>
      <c r="C1070" s="19" t="s">
        <v>16738</v>
      </c>
      <c r="D1070" s="38" t="s">
        <v>16048</v>
      </c>
      <c r="E1070" s="38" t="s">
        <v>1189</v>
      </c>
      <c r="F1070" s="41" t="s">
        <v>38</v>
      </c>
      <c r="G1070" s="19" t="s">
        <v>721</v>
      </c>
      <c r="H1070" s="41">
        <v>5</v>
      </c>
      <c r="I1070" s="41">
        <v>4</v>
      </c>
      <c r="J1070" s="41">
        <v>10</v>
      </c>
      <c r="K1070" s="44">
        <v>213</v>
      </c>
      <c r="L1070" s="20">
        <v>1175832.42</v>
      </c>
      <c r="M1070" s="19" t="s">
        <v>11</v>
      </c>
      <c r="N1070" s="28" t="s">
        <v>15953</v>
      </c>
    </row>
    <row r="1071" spans="1:14" ht="30" x14ac:dyDescent="0.25">
      <c r="A1071" s="27" t="s">
        <v>608</v>
      </c>
      <c r="B1071" s="19" t="s">
        <v>17011</v>
      </c>
      <c r="C1071" s="19" t="s">
        <v>16738</v>
      </c>
      <c r="D1071" s="38" t="s">
        <v>16048</v>
      </c>
      <c r="E1071" s="38" t="s">
        <v>1190</v>
      </c>
      <c r="F1071" s="41" t="s">
        <v>38</v>
      </c>
      <c r="G1071" s="19" t="s">
        <v>721</v>
      </c>
      <c r="H1071" s="41">
        <v>5</v>
      </c>
      <c r="I1071" s="41">
        <v>4</v>
      </c>
      <c r="J1071" s="41">
        <v>10</v>
      </c>
      <c r="K1071" s="44">
        <v>25</v>
      </c>
      <c r="L1071" s="20">
        <v>176650.75</v>
      </c>
      <c r="M1071" s="19" t="s">
        <v>11</v>
      </c>
      <c r="N1071" s="28" t="s">
        <v>15953</v>
      </c>
    </row>
    <row r="1072" spans="1:14" ht="30" x14ac:dyDescent="0.25">
      <c r="A1072" s="27" t="s">
        <v>608</v>
      </c>
      <c r="B1072" s="19" t="s">
        <v>17011</v>
      </c>
      <c r="C1072" s="19" t="s">
        <v>16738</v>
      </c>
      <c r="D1072" s="38" t="s">
        <v>16048</v>
      </c>
      <c r="E1072" s="38" t="s">
        <v>1191</v>
      </c>
      <c r="F1072" s="41" t="s">
        <v>38</v>
      </c>
      <c r="G1072" s="19" t="s">
        <v>721</v>
      </c>
      <c r="H1072" s="41">
        <v>5</v>
      </c>
      <c r="I1072" s="41">
        <v>4</v>
      </c>
      <c r="J1072" s="41">
        <v>10</v>
      </c>
      <c r="K1072" s="44">
        <v>30</v>
      </c>
      <c r="L1072" s="20">
        <v>320179.5</v>
      </c>
      <c r="M1072" s="19" t="s">
        <v>11</v>
      </c>
      <c r="N1072" s="28" t="s">
        <v>15953</v>
      </c>
    </row>
    <row r="1073" spans="1:14" ht="30" x14ac:dyDescent="0.25">
      <c r="A1073" s="27" t="s">
        <v>608</v>
      </c>
      <c r="B1073" s="19" t="s">
        <v>17011</v>
      </c>
      <c r="C1073" s="19" t="s">
        <v>16738</v>
      </c>
      <c r="D1073" s="38" t="s">
        <v>16048</v>
      </c>
      <c r="E1073" s="38" t="s">
        <v>1192</v>
      </c>
      <c r="F1073" s="41" t="s">
        <v>38</v>
      </c>
      <c r="G1073" s="19" t="s">
        <v>721</v>
      </c>
      <c r="H1073" s="41">
        <v>5</v>
      </c>
      <c r="I1073" s="41">
        <v>4</v>
      </c>
      <c r="J1073" s="41">
        <v>10</v>
      </c>
      <c r="K1073" s="44">
        <v>20</v>
      </c>
      <c r="L1073" s="20">
        <v>366550.19999999995</v>
      </c>
      <c r="M1073" s="19" t="s">
        <v>11</v>
      </c>
      <c r="N1073" s="28" t="s">
        <v>15953</v>
      </c>
    </row>
    <row r="1074" spans="1:14" ht="30" x14ac:dyDescent="0.25">
      <c r="A1074" s="27" t="s">
        <v>608</v>
      </c>
      <c r="B1074" s="19" t="s">
        <v>17011</v>
      </c>
      <c r="C1074" s="19" t="s">
        <v>16738</v>
      </c>
      <c r="D1074" s="38" t="s">
        <v>16048</v>
      </c>
      <c r="E1074" s="38" t="s">
        <v>1193</v>
      </c>
      <c r="F1074" s="41" t="s">
        <v>38</v>
      </c>
      <c r="G1074" s="19" t="s">
        <v>721</v>
      </c>
      <c r="H1074" s="41">
        <v>5</v>
      </c>
      <c r="I1074" s="41">
        <v>4</v>
      </c>
      <c r="J1074" s="41">
        <v>10</v>
      </c>
      <c r="K1074" s="44">
        <v>16</v>
      </c>
      <c r="L1074" s="20">
        <v>74223.039999999994</v>
      </c>
      <c r="M1074" s="19" t="s">
        <v>11</v>
      </c>
      <c r="N1074" s="28" t="s">
        <v>15953</v>
      </c>
    </row>
    <row r="1075" spans="1:14" ht="30" x14ac:dyDescent="0.25">
      <c r="A1075" s="27" t="s">
        <v>608</v>
      </c>
      <c r="B1075" s="19" t="s">
        <v>17011</v>
      </c>
      <c r="C1075" s="19" t="s">
        <v>16738</v>
      </c>
      <c r="D1075" s="38" t="s">
        <v>16048</v>
      </c>
      <c r="E1075" s="38" t="s">
        <v>1194</v>
      </c>
      <c r="F1075" s="41" t="s">
        <v>38</v>
      </c>
      <c r="G1075" s="19" t="s">
        <v>721</v>
      </c>
      <c r="H1075" s="41">
        <v>5</v>
      </c>
      <c r="I1075" s="41">
        <v>4</v>
      </c>
      <c r="J1075" s="41">
        <v>10</v>
      </c>
      <c r="K1075" s="44">
        <v>9</v>
      </c>
      <c r="L1075" s="20">
        <v>80717.13</v>
      </c>
      <c r="M1075" s="19" t="s">
        <v>11</v>
      </c>
      <c r="N1075" s="28" t="s">
        <v>15953</v>
      </c>
    </row>
    <row r="1076" spans="1:14" ht="30" x14ac:dyDescent="0.25">
      <c r="A1076" s="27" t="s">
        <v>608</v>
      </c>
      <c r="B1076" s="19" t="s">
        <v>17011</v>
      </c>
      <c r="C1076" s="19" t="s">
        <v>16738</v>
      </c>
      <c r="D1076" s="38" t="s">
        <v>16048</v>
      </c>
      <c r="E1076" s="38" t="s">
        <v>1195</v>
      </c>
      <c r="F1076" s="41" t="s">
        <v>38</v>
      </c>
      <c r="G1076" s="19" t="s">
        <v>721</v>
      </c>
      <c r="H1076" s="41">
        <v>5</v>
      </c>
      <c r="I1076" s="41">
        <v>4</v>
      </c>
      <c r="J1076" s="41">
        <v>10</v>
      </c>
      <c r="K1076" s="44">
        <v>28</v>
      </c>
      <c r="L1076" s="20">
        <v>166259.52000000002</v>
      </c>
      <c r="M1076" s="19" t="s">
        <v>11</v>
      </c>
      <c r="N1076" s="28" t="s">
        <v>15953</v>
      </c>
    </row>
    <row r="1077" spans="1:14" ht="30" x14ac:dyDescent="0.25">
      <c r="A1077" s="27" t="s">
        <v>608</v>
      </c>
      <c r="B1077" s="19" t="s">
        <v>17011</v>
      </c>
      <c r="C1077" s="19" t="s">
        <v>16738</v>
      </c>
      <c r="D1077" s="38" t="s">
        <v>16048</v>
      </c>
      <c r="E1077" s="38" t="s">
        <v>1196</v>
      </c>
      <c r="F1077" s="41" t="s">
        <v>38</v>
      </c>
      <c r="G1077" s="19" t="s">
        <v>721</v>
      </c>
      <c r="H1077" s="41">
        <v>5</v>
      </c>
      <c r="I1077" s="41">
        <v>4</v>
      </c>
      <c r="J1077" s="41">
        <v>10</v>
      </c>
      <c r="K1077" s="44">
        <v>4</v>
      </c>
      <c r="L1077" s="20">
        <v>42690.63</v>
      </c>
      <c r="M1077" s="19" t="s">
        <v>11</v>
      </c>
      <c r="N1077" s="28" t="s">
        <v>15953</v>
      </c>
    </row>
    <row r="1078" spans="1:14" ht="30" x14ac:dyDescent="0.25">
      <c r="A1078" s="27" t="s">
        <v>608</v>
      </c>
      <c r="B1078" s="19" t="s">
        <v>17011</v>
      </c>
      <c r="C1078" s="19" t="s">
        <v>16738</v>
      </c>
      <c r="D1078" s="38" t="s">
        <v>16048</v>
      </c>
      <c r="E1078" s="38" t="s">
        <v>1197</v>
      </c>
      <c r="F1078" s="41" t="s">
        <v>38</v>
      </c>
      <c r="G1078" s="19" t="s">
        <v>721</v>
      </c>
      <c r="H1078" s="41">
        <v>5</v>
      </c>
      <c r="I1078" s="41">
        <v>4</v>
      </c>
      <c r="J1078" s="41">
        <v>10</v>
      </c>
      <c r="K1078" s="44">
        <v>7</v>
      </c>
      <c r="L1078" s="20">
        <v>49462.21</v>
      </c>
      <c r="M1078" s="19" t="s">
        <v>11</v>
      </c>
      <c r="N1078" s="28" t="s">
        <v>15953</v>
      </c>
    </row>
    <row r="1079" spans="1:14" ht="45" x14ac:dyDescent="0.25">
      <c r="A1079" s="27" t="s">
        <v>608</v>
      </c>
      <c r="B1079" s="19" t="s">
        <v>17011</v>
      </c>
      <c r="C1079" s="19" t="s">
        <v>16738</v>
      </c>
      <c r="D1079" s="38" t="s">
        <v>16048</v>
      </c>
      <c r="E1079" s="38" t="s">
        <v>1198</v>
      </c>
      <c r="F1079" s="41" t="s">
        <v>38</v>
      </c>
      <c r="G1079" s="19" t="s">
        <v>721</v>
      </c>
      <c r="H1079" s="41">
        <v>5</v>
      </c>
      <c r="I1079" s="41">
        <v>4</v>
      </c>
      <c r="J1079" s="41">
        <v>10</v>
      </c>
      <c r="K1079" s="44">
        <v>4</v>
      </c>
      <c r="L1079" s="20">
        <v>219738.72</v>
      </c>
      <c r="M1079" s="19" t="s">
        <v>11</v>
      </c>
      <c r="N1079" s="28" t="s">
        <v>15953</v>
      </c>
    </row>
    <row r="1080" spans="1:14" ht="30" x14ac:dyDescent="0.25">
      <c r="A1080" s="27" t="s">
        <v>608</v>
      </c>
      <c r="B1080" s="19" t="s">
        <v>17011</v>
      </c>
      <c r="C1080" s="19" t="s">
        <v>16738</v>
      </c>
      <c r="D1080" s="38" t="s">
        <v>16048</v>
      </c>
      <c r="E1080" s="38" t="s">
        <v>1199</v>
      </c>
      <c r="F1080" s="41" t="s">
        <v>38</v>
      </c>
      <c r="G1080" s="19" t="s">
        <v>721</v>
      </c>
      <c r="H1080" s="41">
        <v>5</v>
      </c>
      <c r="I1080" s="41">
        <v>4</v>
      </c>
      <c r="J1080" s="41">
        <v>10</v>
      </c>
      <c r="K1080" s="44">
        <v>20</v>
      </c>
      <c r="L1080" s="20">
        <v>366550.19999999995</v>
      </c>
      <c r="M1080" s="19" t="s">
        <v>11</v>
      </c>
      <c r="N1080" s="28" t="s">
        <v>15953</v>
      </c>
    </row>
    <row r="1081" spans="1:14" ht="30" x14ac:dyDescent="0.25">
      <c r="A1081" s="27" t="s">
        <v>608</v>
      </c>
      <c r="B1081" s="19" t="s">
        <v>17011</v>
      </c>
      <c r="C1081" s="19" t="s">
        <v>16738</v>
      </c>
      <c r="D1081" s="38" t="s">
        <v>16048</v>
      </c>
      <c r="E1081" s="38" t="s">
        <v>1200</v>
      </c>
      <c r="F1081" s="41" t="s">
        <v>1201</v>
      </c>
      <c r="G1081" s="19" t="s">
        <v>611</v>
      </c>
      <c r="H1081" s="41">
        <v>3</v>
      </c>
      <c r="I1081" s="41">
        <v>4</v>
      </c>
      <c r="J1081" s="41">
        <v>10</v>
      </c>
      <c r="K1081" s="44">
        <v>200</v>
      </c>
      <c r="L1081" s="20">
        <v>595000</v>
      </c>
      <c r="M1081" s="19" t="s">
        <v>15957</v>
      </c>
      <c r="N1081" s="28" t="s">
        <v>15953</v>
      </c>
    </row>
    <row r="1082" spans="1:14" ht="30" x14ac:dyDescent="0.25">
      <c r="A1082" s="27" t="s">
        <v>608</v>
      </c>
      <c r="B1082" s="19" t="s">
        <v>17011</v>
      </c>
      <c r="C1082" s="19" t="s">
        <v>16738</v>
      </c>
      <c r="D1082" s="38" t="s">
        <v>16048</v>
      </c>
      <c r="E1082" s="38" t="s">
        <v>1202</v>
      </c>
      <c r="F1082" s="41" t="s">
        <v>1203</v>
      </c>
      <c r="G1082" s="19" t="s">
        <v>611</v>
      </c>
      <c r="H1082" s="41">
        <v>3</v>
      </c>
      <c r="I1082" s="41">
        <v>4</v>
      </c>
      <c r="J1082" s="41">
        <v>10</v>
      </c>
      <c r="K1082" s="44">
        <v>2000</v>
      </c>
      <c r="L1082" s="20">
        <v>5831000</v>
      </c>
      <c r="M1082" s="19" t="s">
        <v>11</v>
      </c>
      <c r="N1082" s="28" t="s">
        <v>15953</v>
      </c>
    </row>
    <row r="1083" spans="1:14" ht="30" x14ac:dyDescent="0.25">
      <c r="A1083" s="27" t="s">
        <v>608</v>
      </c>
      <c r="B1083" s="19" t="s">
        <v>17011</v>
      </c>
      <c r="C1083" s="19" t="s">
        <v>16738</v>
      </c>
      <c r="D1083" s="38" t="s">
        <v>16048</v>
      </c>
      <c r="E1083" s="38" t="s">
        <v>1204</v>
      </c>
      <c r="F1083" s="41" t="s">
        <v>78</v>
      </c>
      <c r="G1083" s="19" t="s">
        <v>611</v>
      </c>
      <c r="H1083" s="41">
        <v>4</v>
      </c>
      <c r="I1083" s="41">
        <v>4</v>
      </c>
      <c r="J1083" s="41">
        <v>10</v>
      </c>
      <c r="K1083" s="44">
        <v>22</v>
      </c>
      <c r="L1083" s="20">
        <v>660000</v>
      </c>
      <c r="M1083" s="19" t="s">
        <v>11</v>
      </c>
      <c r="N1083" s="28" t="s">
        <v>15953</v>
      </c>
    </row>
    <row r="1084" spans="1:14" ht="30" x14ac:dyDescent="0.25">
      <c r="A1084" s="27" t="s">
        <v>608</v>
      </c>
      <c r="B1084" s="19" t="s">
        <v>17011</v>
      </c>
      <c r="C1084" s="19" t="s">
        <v>16738</v>
      </c>
      <c r="D1084" s="38" t="s">
        <v>16048</v>
      </c>
      <c r="E1084" s="38" t="s">
        <v>1205</v>
      </c>
      <c r="F1084" s="41" t="s">
        <v>1206</v>
      </c>
      <c r="G1084" s="19" t="s">
        <v>611</v>
      </c>
      <c r="H1084" s="41">
        <v>3</v>
      </c>
      <c r="I1084" s="41">
        <v>4</v>
      </c>
      <c r="J1084" s="41">
        <v>10</v>
      </c>
      <c r="K1084" s="44">
        <v>5</v>
      </c>
      <c r="L1084" s="20">
        <v>412335</v>
      </c>
      <c r="M1084" s="19" t="s">
        <v>11</v>
      </c>
      <c r="N1084" s="28" t="s">
        <v>15953</v>
      </c>
    </row>
    <row r="1085" spans="1:14" ht="30" x14ac:dyDescent="0.25">
      <c r="A1085" s="27" t="s">
        <v>608</v>
      </c>
      <c r="B1085" s="19" t="s">
        <v>17011</v>
      </c>
      <c r="C1085" s="19" t="s">
        <v>16738</v>
      </c>
      <c r="D1085" s="38" t="s">
        <v>16048</v>
      </c>
      <c r="E1085" s="38" t="s">
        <v>1207</v>
      </c>
      <c r="F1085" s="41" t="s">
        <v>1208</v>
      </c>
      <c r="G1085" s="19" t="s">
        <v>721</v>
      </c>
      <c r="H1085" s="41">
        <v>3</v>
      </c>
      <c r="I1085" s="41">
        <v>4</v>
      </c>
      <c r="J1085" s="41">
        <v>10</v>
      </c>
      <c r="K1085" s="44">
        <v>1749</v>
      </c>
      <c r="L1085" s="20">
        <v>9365895</v>
      </c>
      <c r="M1085" s="19" t="s">
        <v>11</v>
      </c>
      <c r="N1085" s="28" t="s">
        <v>15953</v>
      </c>
    </row>
    <row r="1086" spans="1:14" ht="30" x14ac:dyDescent="0.25">
      <c r="A1086" s="27" t="s">
        <v>608</v>
      </c>
      <c r="B1086" s="19" t="s">
        <v>17011</v>
      </c>
      <c r="C1086" s="19" t="s">
        <v>16738</v>
      </c>
      <c r="D1086" s="38" t="s">
        <v>16048</v>
      </c>
      <c r="E1086" s="38" t="s">
        <v>1209</v>
      </c>
      <c r="F1086" s="41" t="s">
        <v>1208</v>
      </c>
      <c r="G1086" s="19" t="s">
        <v>611</v>
      </c>
      <c r="H1086" s="41">
        <v>3</v>
      </c>
      <c r="I1086" s="41">
        <v>4</v>
      </c>
      <c r="J1086" s="41">
        <v>10</v>
      </c>
      <c r="K1086" s="44">
        <v>7714</v>
      </c>
      <c r="L1086" s="20">
        <v>22490167</v>
      </c>
      <c r="M1086" s="19" t="s">
        <v>11</v>
      </c>
      <c r="N1086" s="28" t="s">
        <v>15953</v>
      </c>
    </row>
    <row r="1087" spans="1:14" ht="30" x14ac:dyDescent="0.25">
      <c r="A1087" s="27" t="s">
        <v>608</v>
      </c>
      <c r="B1087" s="19" t="s">
        <v>17011</v>
      </c>
      <c r="C1087" s="19" t="s">
        <v>16738</v>
      </c>
      <c r="D1087" s="38" t="s">
        <v>16048</v>
      </c>
      <c r="E1087" s="38" t="s">
        <v>1210</v>
      </c>
      <c r="F1087" s="41" t="s">
        <v>1206</v>
      </c>
      <c r="G1087" s="19" t="s">
        <v>611</v>
      </c>
      <c r="H1087" s="41">
        <v>3</v>
      </c>
      <c r="I1087" s="41">
        <v>4</v>
      </c>
      <c r="J1087" s="41">
        <v>10</v>
      </c>
      <c r="K1087" s="44">
        <v>10</v>
      </c>
      <c r="L1087" s="20">
        <v>824670</v>
      </c>
      <c r="M1087" s="19" t="s">
        <v>11</v>
      </c>
      <c r="N1087" s="28" t="s">
        <v>15953</v>
      </c>
    </row>
    <row r="1088" spans="1:14" ht="30" x14ac:dyDescent="0.25">
      <c r="A1088" s="27" t="s">
        <v>608</v>
      </c>
      <c r="B1088" s="19" t="s">
        <v>17011</v>
      </c>
      <c r="C1088" s="19" t="s">
        <v>16738</v>
      </c>
      <c r="D1088" s="38" t="s">
        <v>16048</v>
      </c>
      <c r="E1088" s="38" t="s">
        <v>1211</v>
      </c>
      <c r="F1088" s="41" t="s">
        <v>38</v>
      </c>
      <c r="G1088" s="19" t="s">
        <v>797</v>
      </c>
      <c r="H1088" s="41">
        <v>3</v>
      </c>
      <c r="I1088" s="41">
        <v>4</v>
      </c>
      <c r="J1088" s="41">
        <v>10</v>
      </c>
      <c r="K1088" s="44">
        <v>15</v>
      </c>
      <c r="L1088" s="20">
        <v>153420.75</v>
      </c>
      <c r="M1088" s="19" t="s">
        <v>15965</v>
      </c>
      <c r="N1088" s="28" t="s">
        <v>15953</v>
      </c>
    </row>
    <row r="1089" spans="1:14" ht="30" x14ac:dyDescent="0.25">
      <c r="A1089" s="27" t="s">
        <v>608</v>
      </c>
      <c r="B1089" s="19" t="s">
        <v>17011</v>
      </c>
      <c r="C1089" s="19" t="s">
        <v>16738</v>
      </c>
      <c r="D1089" s="38" t="s">
        <v>16048</v>
      </c>
      <c r="E1089" s="38" t="s">
        <v>1212</v>
      </c>
      <c r="F1089" s="41" t="s">
        <v>38</v>
      </c>
      <c r="G1089" s="19" t="s">
        <v>797</v>
      </c>
      <c r="H1089" s="41">
        <v>3</v>
      </c>
      <c r="I1089" s="41">
        <v>4</v>
      </c>
      <c r="J1089" s="41">
        <v>10</v>
      </c>
      <c r="K1089" s="44">
        <v>15</v>
      </c>
      <c r="L1089" s="20">
        <v>125931.75000000001</v>
      </c>
      <c r="M1089" s="19" t="s">
        <v>15965</v>
      </c>
      <c r="N1089" s="28" t="s">
        <v>15953</v>
      </c>
    </row>
    <row r="1090" spans="1:14" ht="30" x14ac:dyDescent="0.25">
      <c r="A1090" s="27" t="s">
        <v>608</v>
      </c>
      <c r="B1090" s="19" t="s">
        <v>17011</v>
      </c>
      <c r="C1090" s="19" t="s">
        <v>16738</v>
      </c>
      <c r="D1090" s="38" t="s">
        <v>16048</v>
      </c>
      <c r="E1090" s="38" t="s">
        <v>1213</v>
      </c>
      <c r="F1090" s="41" t="s">
        <v>78</v>
      </c>
      <c r="G1090" s="19" t="s">
        <v>797</v>
      </c>
      <c r="H1090" s="41">
        <v>3</v>
      </c>
      <c r="I1090" s="41">
        <v>4</v>
      </c>
      <c r="J1090" s="41">
        <v>10</v>
      </c>
      <c r="K1090" s="44">
        <v>20</v>
      </c>
      <c r="L1090" s="20">
        <v>593572</v>
      </c>
      <c r="M1090" s="19" t="s">
        <v>11</v>
      </c>
      <c r="N1090" s="28" t="s">
        <v>15953</v>
      </c>
    </row>
    <row r="1091" spans="1:14" ht="30" x14ac:dyDescent="0.25">
      <c r="A1091" s="27" t="s">
        <v>608</v>
      </c>
      <c r="B1091" s="19" t="s">
        <v>17011</v>
      </c>
      <c r="C1091" s="19" t="s">
        <v>16738</v>
      </c>
      <c r="D1091" s="38" t="s">
        <v>16048</v>
      </c>
      <c r="E1091" s="38" t="s">
        <v>1214</v>
      </c>
      <c r="F1091" s="41" t="s">
        <v>38</v>
      </c>
      <c r="G1091" s="19" t="s">
        <v>797</v>
      </c>
      <c r="H1091" s="41">
        <v>3</v>
      </c>
      <c r="I1091" s="41">
        <v>4</v>
      </c>
      <c r="J1091" s="41">
        <v>10</v>
      </c>
      <c r="K1091" s="44">
        <v>20</v>
      </c>
      <c r="L1091" s="20">
        <v>347646.60000000003</v>
      </c>
      <c r="M1091" s="19" t="s">
        <v>11</v>
      </c>
      <c r="N1091" s="28" t="s">
        <v>15953</v>
      </c>
    </row>
    <row r="1092" spans="1:14" ht="30" x14ac:dyDescent="0.25">
      <c r="A1092" s="27" t="s">
        <v>608</v>
      </c>
      <c r="B1092" s="19" t="s">
        <v>17011</v>
      </c>
      <c r="C1092" s="19" t="s">
        <v>16738</v>
      </c>
      <c r="D1092" s="38" t="s">
        <v>16048</v>
      </c>
      <c r="E1092" s="38" t="s">
        <v>1215</v>
      </c>
      <c r="F1092" s="41" t="s">
        <v>38</v>
      </c>
      <c r="G1092" s="19" t="s">
        <v>797</v>
      </c>
      <c r="H1092" s="41">
        <v>3</v>
      </c>
      <c r="I1092" s="41">
        <v>4</v>
      </c>
      <c r="J1092" s="41">
        <v>10</v>
      </c>
      <c r="K1092" s="44">
        <v>20</v>
      </c>
      <c r="L1092" s="20">
        <v>633794</v>
      </c>
      <c r="M1092" s="19" t="s">
        <v>11</v>
      </c>
      <c r="N1092" s="28" t="s">
        <v>15953</v>
      </c>
    </row>
    <row r="1093" spans="1:14" ht="30" x14ac:dyDescent="0.25">
      <c r="A1093" s="27" t="s">
        <v>608</v>
      </c>
      <c r="B1093" s="19" t="s">
        <v>17011</v>
      </c>
      <c r="C1093" s="19" t="s">
        <v>16738</v>
      </c>
      <c r="D1093" s="38" t="s">
        <v>16048</v>
      </c>
      <c r="E1093" s="38" t="s">
        <v>1216</v>
      </c>
      <c r="F1093" s="41" t="s">
        <v>78</v>
      </c>
      <c r="G1093" s="19" t="s">
        <v>797</v>
      </c>
      <c r="H1093" s="41">
        <v>3</v>
      </c>
      <c r="I1093" s="41">
        <v>4</v>
      </c>
      <c r="J1093" s="41">
        <v>10</v>
      </c>
      <c r="K1093" s="44">
        <v>90</v>
      </c>
      <c r="L1093" s="20">
        <v>3836429.0999999996</v>
      </c>
      <c r="M1093" s="19" t="s">
        <v>11</v>
      </c>
      <c r="N1093" s="28" t="s">
        <v>15953</v>
      </c>
    </row>
    <row r="1094" spans="1:14" ht="30" x14ac:dyDescent="0.25">
      <c r="A1094" s="27" t="s">
        <v>608</v>
      </c>
      <c r="B1094" s="19" t="s">
        <v>17011</v>
      </c>
      <c r="C1094" s="19" t="s">
        <v>16738</v>
      </c>
      <c r="D1094" s="38" t="s">
        <v>16048</v>
      </c>
      <c r="E1094" s="38" t="s">
        <v>1217</v>
      </c>
      <c r="F1094" s="41" t="s">
        <v>31</v>
      </c>
      <c r="G1094" s="19" t="s">
        <v>611</v>
      </c>
      <c r="H1094" s="41">
        <v>4</v>
      </c>
      <c r="I1094" s="41">
        <v>4</v>
      </c>
      <c r="J1094" s="41">
        <v>10</v>
      </c>
      <c r="K1094" s="44">
        <v>15</v>
      </c>
      <c r="L1094" s="20">
        <v>109866.75</v>
      </c>
      <c r="M1094" s="19" t="s">
        <v>11</v>
      </c>
      <c r="N1094" s="28" t="s">
        <v>15953</v>
      </c>
    </row>
    <row r="1095" spans="1:14" ht="30" x14ac:dyDescent="0.25">
      <c r="A1095" s="27" t="s">
        <v>608</v>
      </c>
      <c r="B1095" s="19" t="s">
        <v>17011</v>
      </c>
      <c r="C1095" s="19" t="s">
        <v>16738</v>
      </c>
      <c r="D1095" s="38" t="s">
        <v>16048</v>
      </c>
      <c r="E1095" s="38" t="s">
        <v>1218</v>
      </c>
      <c r="F1095" s="41" t="s">
        <v>34</v>
      </c>
      <c r="G1095" s="19" t="s">
        <v>611</v>
      </c>
      <c r="H1095" s="41">
        <v>4</v>
      </c>
      <c r="I1095" s="41">
        <v>4</v>
      </c>
      <c r="J1095" s="41">
        <v>10</v>
      </c>
      <c r="K1095" s="44">
        <v>179</v>
      </c>
      <c r="L1095" s="20">
        <v>375962.64999999997</v>
      </c>
      <c r="M1095" s="19" t="s">
        <v>11</v>
      </c>
      <c r="N1095" s="28" t="s">
        <v>15953</v>
      </c>
    </row>
    <row r="1096" spans="1:14" ht="30" x14ac:dyDescent="0.25">
      <c r="A1096" s="27" t="s">
        <v>608</v>
      </c>
      <c r="B1096" s="19" t="s">
        <v>17011</v>
      </c>
      <c r="C1096" s="19" t="s">
        <v>16738</v>
      </c>
      <c r="D1096" s="38" t="s">
        <v>16048</v>
      </c>
      <c r="E1096" s="38" t="s">
        <v>1219</v>
      </c>
      <c r="F1096" s="41" t="s">
        <v>1220</v>
      </c>
      <c r="G1096" s="19" t="s">
        <v>611</v>
      </c>
      <c r="H1096" s="41">
        <v>3</v>
      </c>
      <c r="I1096" s="41">
        <v>4</v>
      </c>
      <c r="J1096" s="41">
        <v>10</v>
      </c>
      <c r="K1096" s="44">
        <v>200</v>
      </c>
      <c r="L1096" s="20">
        <v>1071000</v>
      </c>
      <c r="M1096" s="19" t="s">
        <v>11</v>
      </c>
      <c r="N1096" s="28" t="s">
        <v>15953</v>
      </c>
    </row>
    <row r="1097" spans="1:14" ht="30" x14ac:dyDescent="0.25">
      <c r="A1097" s="27" t="s">
        <v>608</v>
      </c>
      <c r="B1097" s="19" t="s">
        <v>17011</v>
      </c>
      <c r="C1097" s="19" t="s">
        <v>16738</v>
      </c>
      <c r="D1097" s="38" t="s">
        <v>16048</v>
      </c>
      <c r="E1097" s="38" t="s">
        <v>1221</v>
      </c>
      <c r="F1097" s="41" t="s">
        <v>38</v>
      </c>
      <c r="G1097" s="19" t="s">
        <v>611</v>
      </c>
      <c r="H1097" s="41">
        <v>5</v>
      </c>
      <c r="I1097" s="41">
        <v>4</v>
      </c>
      <c r="J1097" s="41">
        <v>10</v>
      </c>
      <c r="K1097" s="44">
        <v>20</v>
      </c>
      <c r="L1097" s="20">
        <v>202300</v>
      </c>
      <c r="M1097" s="19" t="s">
        <v>11</v>
      </c>
      <c r="N1097" s="28" t="s">
        <v>15953</v>
      </c>
    </row>
    <row r="1098" spans="1:14" ht="30" x14ac:dyDescent="0.25">
      <c r="A1098" s="27" t="s">
        <v>608</v>
      </c>
      <c r="B1098" s="19" t="s">
        <v>17011</v>
      </c>
      <c r="C1098" s="19" t="s">
        <v>16738</v>
      </c>
      <c r="D1098" s="38" t="s">
        <v>16048</v>
      </c>
      <c r="E1098" s="38" t="s">
        <v>1222</v>
      </c>
      <c r="F1098" s="41" t="s">
        <v>525</v>
      </c>
      <c r="G1098" s="19" t="s">
        <v>611</v>
      </c>
      <c r="H1098" s="41">
        <v>3</v>
      </c>
      <c r="I1098" s="41">
        <v>4</v>
      </c>
      <c r="J1098" s="41">
        <v>10</v>
      </c>
      <c r="K1098" s="44">
        <v>2</v>
      </c>
      <c r="L1098" s="20">
        <v>49980</v>
      </c>
      <c r="M1098" s="19" t="s">
        <v>11</v>
      </c>
      <c r="N1098" s="28" t="s">
        <v>15953</v>
      </c>
    </row>
    <row r="1099" spans="1:14" ht="30" x14ac:dyDescent="0.25">
      <c r="A1099" s="27" t="s">
        <v>608</v>
      </c>
      <c r="B1099" s="19" t="s">
        <v>17011</v>
      </c>
      <c r="C1099" s="19" t="s">
        <v>16738</v>
      </c>
      <c r="D1099" s="38" t="s">
        <v>16048</v>
      </c>
      <c r="E1099" s="38" t="s">
        <v>1223</v>
      </c>
      <c r="F1099" s="41" t="s">
        <v>525</v>
      </c>
      <c r="G1099" s="19" t="s">
        <v>611</v>
      </c>
      <c r="H1099" s="41">
        <v>3</v>
      </c>
      <c r="I1099" s="41">
        <v>4</v>
      </c>
      <c r="J1099" s="41">
        <v>10</v>
      </c>
      <c r="K1099" s="44">
        <v>2</v>
      </c>
      <c r="L1099" s="20">
        <v>30464</v>
      </c>
      <c r="M1099" s="19" t="s">
        <v>11</v>
      </c>
      <c r="N1099" s="28" t="s">
        <v>15953</v>
      </c>
    </row>
    <row r="1100" spans="1:14" ht="30" x14ac:dyDescent="0.25">
      <c r="A1100" s="27" t="s">
        <v>608</v>
      </c>
      <c r="B1100" s="19" t="s">
        <v>17011</v>
      </c>
      <c r="C1100" s="19" t="s">
        <v>16738</v>
      </c>
      <c r="D1100" s="38" t="s">
        <v>16048</v>
      </c>
      <c r="E1100" s="38" t="s">
        <v>1224</v>
      </c>
      <c r="F1100" s="41" t="s">
        <v>1203</v>
      </c>
      <c r="G1100" s="19" t="s">
        <v>611</v>
      </c>
      <c r="H1100" s="41">
        <v>3</v>
      </c>
      <c r="I1100" s="41">
        <v>4</v>
      </c>
      <c r="J1100" s="41">
        <v>10</v>
      </c>
      <c r="K1100" s="44">
        <v>450</v>
      </c>
      <c r="L1100" s="20">
        <v>1311975</v>
      </c>
      <c r="M1100" s="19" t="s">
        <v>11</v>
      </c>
      <c r="N1100" s="28" t="s">
        <v>15953</v>
      </c>
    </row>
    <row r="1101" spans="1:14" ht="30" x14ac:dyDescent="0.25">
      <c r="A1101" s="27" t="s">
        <v>608</v>
      </c>
      <c r="B1101" s="19" t="s">
        <v>17011</v>
      </c>
      <c r="C1101" s="19" t="s">
        <v>16738</v>
      </c>
      <c r="D1101" s="38" t="s">
        <v>16048</v>
      </c>
      <c r="E1101" s="38" t="s">
        <v>1225</v>
      </c>
      <c r="F1101" s="41" t="s">
        <v>1226</v>
      </c>
      <c r="G1101" s="19" t="s">
        <v>611</v>
      </c>
      <c r="H1101" s="41">
        <v>4</v>
      </c>
      <c r="I1101" s="41">
        <v>4</v>
      </c>
      <c r="J1101" s="41">
        <v>10</v>
      </c>
      <c r="K1101" s="44">
        <v>50</v>
      </c>
      <c r="L1101" s="20">
        <v>329451.5</v>
      </c>
      <c r="M1101" s="19" t="s">
        <v>11</v>
      </c>
      <c r="N1101" s="28" t="s">
        <v>15953</v>
      </c>
    </row>
    <row r="1102" spans="1:14" ht="30" x14ac:dyDescent="0.25">
      <c r="A1102" s="27" t="s">
        <v>608</v>
      </c>
      <c r="B1102" s="19" t="s">
        <v>17011</v>
      </c>
      <c r="C1102" s="19" t="s">
        <v>16738</v>
      </c>
      <c r="D1102" s="38" t="s">
        <v>16048</v>
      </c>
      <c r="E1102" s="38" t="s">
        <v>1227</v>
      </c>
      <c r="F1102" s="41" t="s">
        <v>1206</v>
      </c>
      <c r="G1102" s="19" t="s">
        <v>611</v>
      </c>
      <c r="H1102" s="41">
        <v>3</v>
      </c>
      <c r="I1102" s="41">
        <v>4</v>
      </c>
      <c r="J1102" s="41">
        <v>10</v>
      </c>
      <c r="K1102" s="44">
        <v>3</v>
      </c>
      <c r="L1102" s="20">
        <v>110670</v>
      </c>
      <c r="M1102" s="19" t="s">
        <v>11</v>
      </c>
      <c r="N1102" s="28" t="s">
        <v>15953</v>
      </c>
    </row>
    <row r="1103" spans="1:14" ht="30" x14ac:dyDescent="0.25">
      <c r="A1103" s="27" t="s">
        <v>608</v>
      </c>
      <c r="B1103" s="19" t="s">
        <v>17011</v>
      </c>
      <c r="C1103" s="19" t="s">
        <v>16738</v>
      </c>
      <c r="D1103" s="38" t="s">
        <v>16048</v>
      </c>
      <c r="E1103" s="38" t="s">
        <v>1228</v>
      </c>
      <c r="F1103" s="41" t="s">
        <v>1229</v>
      </c>
      <c r="G1103" s="19" t="s">
        <v>611</v>
      </c>
      <c r="H1103" s="41">
        <v>3</v>
      </c>
      <c r="I1103" s="41">
        <v>4</v>
      </c>
      <c r="J1103" s="41">
        <v>10</v>
      </c>
      <c r="K1103" s="44">
        <v>3</v>
      </c>
      <c r="L1103" s="20">
        <v>85680</v>
      </c>
      <c r="M1103" s="19" t="s">
        <v>15957</v>
      </c>
      <c r="N1103" s="28" t="s">
        <v>15953</v>
      </c>
    </row>
    <row r="1104" spans="1:14" ht="30" x14ac:dyDescent="0.25">
      <c r="A1104" s="27" t="s">
        <v>608</v>
      </c>
      <c r="B1104" s="19" t="s">
        <v>17011</v>
      </c>
      <c r="C1104" s="19" t="s">
        <v>16738</v>
      </c>
      <c r="D1104" s="38" t="s">
        <v>16048</v>
      </c>
      <c r="E1104" s="38" t="s">
        <v>1230</v>
      </c>
      <c r="F1104" s="41" t="s">
        <v>1048</v>
      </c>
      <c r="G1104" s="19" t="s">
        <v>611</v>
      </c>
      <c r="H1104" s="41">
        <v>4</v>
      </c>
      <c r="I1104" s="41">
        <v>4</v>
      </c>
      <c r="J1104" s="41">
        <v>10</v>
      </c>
      <c r="K1104" s="44">
        <v>5</v>
      </c>
      <c r="L1104" s="20">
        <v>175001.4</v>
      </c>
      <c r="M1104" s="19" t="s">
        <v>11</v>
      </c>
      <c r="N1104" s="28" t="s">
        <v>15953</v>
      </c>
    </row>
    <row r="1105" spans="1:14" ht="30" x14ac:dyDescent="0.25">
      <c r="A1105" s="27" t="s">
        <v>608</v>
      </c>
      <c r="B1105" s="19" t="s">
        <v>17011</v>
      </c>
      <c r="C1105" s="19" t="s">
        <v>16738</v>
      </c>
      <c r="D1105" s="38" t="s">
        <v>16048</v>
      </c>
      <c r="E1105" s="38" t="s">
        <v>1231</v>
      </c>
      <c r="F1105" s="41" t="s">
        <v>1201</v>
      </c>
      <c r="G1105" s="19" t="s">
        <v>611</v>
      </c>
      <c r="H1105" s="41">
        <v>3</v>
      </c>
      <c r="I1105" s="41">
        <v>4</v>
      </c>
      <c r="J1105" s="41">
        <v>10</v>
      </c>
      <c r="K1105" s="44">
        <v>1</v>
      </c>
      <c r="L1105" s="20">
        <v>51170</v>
      </c>
      <c r="M1105" s="19" t="s">
        <v>11</v>
      </c>
      <c r="N1105" s="28" t="s">
        <v>15953</v>
      </c>
    </row>
    <row r="1106" spans="1:14" ht="30" x14ac:dyDescent="0.25">
      <c r="A1106" s="27" t="s">
        <v>608</v>
      </c>
      <c r="B1106" s="19" t="s">
        <v>17011</v>
      </c>
      <c r="C1106" s="19" t="s">
        <v>16738</v>
      </c>
      <c r="D1106" s="38" t="s">
        <v>16048</v>
      </c>
      <c r="E1106" s="38" t="s">
        <v>1232</v>
      </c>
      <c r="F1106" s="41" t="s">
        <v>1233</v>
      </c>
      <c r="G1106" s="19" t="s">
        <v>611</v>
      </c>
      <c r="H1106" s="41">
        <v>3</v>
      </c>
      <c r="I1106" s="41">
        <v>4</v>
      </c>
      <c r="J1106" s="41">
        <v>10</v>
      </c>
      <c r="K1106" s="44">
        <v>20</v>
      </c>
      <c r="L1106" s="20">
        <v>57120</v>
      </c>
      <c r="M1106" s="19" t="s">
        <v>15957</v>
      </c>
      <c r="N1106" s="28" t="s">
        <v>15953</v>
      </c>
    </row>
    <row r="1107" spans="1:14" ht="30" x14ac:dyDescent="0.25">
      <c r="A1107" s="27" t="s">
        <v>608</v>
      </c>
      <c r="B1107" s="19" t="s">
        <v>17011</v>
      </c>
      <c r="C1107" s="19" t="s">
        <v>16738</v>
      </c>
      <c r="D1107" s="38" t="s">
        <v>16048</v>
      </c>
      <c r="E1107" s="38" t="s">
        <v>1234</v>
      </c>
      <c r="F1107" s="41" t="s">
        <v>525</v>
      </c>
      <c r="G1107" s="19" t="s">
        <v>611</v>
      </c>
      <c r="H1107" s="41">
        <v>3</v>
      </c>
      <c r="I1107" s="41">
        <v>4</v>
      </c>
      <c r="J1107" s="41">
        <v>10</v>
      </c>
      <c r="K1107" s="44">
        <v>2</v>
      </c>
      <c r="L1107" s="20">
        <v>22610</v>
      </c>
      <c r="M1107" s="19" t="s">
        <v>15957</v>
      </c>
      <c r="N1107" s="28" t="s">
        <v>15953</v>
      </c>
    </row>
    <row r="1108" spans="1:14" ht="30" x14ac:dyDescent="0.25">
      <c r="A1108" s="27" t="s">
        <v>608</v>
      </c>
      <c r="B1108" s="19" t="s">
        <v>17011</v>
      </c>
      <c r="C1108" s="19" t="s">
        <v>16738</v>
      </c>
      <c r="D1108" s="38" t="s">
        <v>16048</v>
      </c>
      <c r="E1108" s="38" t="s">
        <v>1235</v>
      </c>
      <c r="F1108" s="41" t="s">
        <v>525</v>
      </c>
      <c r="G1108" s="19" t="s">
        <v>611</v>
      </c>
      <c r="H1108" s="41">
        <v>3</v>
      </c>
      <c r="I1108" s="41">
        <v>4</v>
      </c>
      <c r="J1108" s="41">
        <v>10</v>
      </c>
      <c r="K1108" s="44">
        <v>2</v>
      </c>
      <c r="L1108" s="20">
        <v>31416</v>
      </c>
      <c r="M1108" s="19" t="s">
        <v>15957</v>
      </c>
      <c r="N1108" s="28" t="s">
        <v>15953</v>
      </c>
    </row>
    <row r="1109" spans="1:14" ht="30" x14ac:dyDescent="0.25">
      <c r="A1109" s="27" t="s">
        <v>608</v>
      </c>
      <c r="B1109" s="19" t="s">
        <v>17011</v>
      </c>
      <c r="C1109" s="19" t="s">
        <v>16738</v>
      </c>
      <c r="D1109" s="38" t="s">
        <v>16048</v>
      </c>
      <c r="E1109" s="38" t="s">
        <v>1236</v>
      </c>
      <c r="F1109" s="41" t="s">
        <v>1203</v>
      </c>
      <c r="G1109" s="19" t="s">
        <v>611</v>
      </c>
      <c r="H1109" s="41">
        <v>3</v>
      </c>
      <c r="I1109" s="41">
        <v>4</v>
      </c>
      <c r="J1109" s="41">
        <v>10</v>
      </c>
      <c r="K1109" s="44">
        <v>50</v>
      </c>
      <c r="L1109" s="20">
        <v>145775</v>
      </c>
      <c r="M1109" s="19" t="s">
        <v>11</v>
      </c>
      <c r="N1109" s="28" t="s">
        <v>15953</v>
      </c>
    </row>
    <row r="1110" spans="1:14" ht="30" x14ac:dyDescent="0.25">
      <c r="A1110" s="27" t="s">
        <v>608</v>
      </c>
      <c r="B1110" s="19" t="s">
        <v>17011</v>
      </c>
      <c r="C1110" s="19" t="s">
        <v>16738</v>
      </c>
      <c r="D1110" s="38" t="s">
        <v>16048</v>
      </c>
      <c r="E1110" s="38" t="s">
        <v>1237</v>
      </c>
      <c r="F1110" s="41" t="s">
        <v>1208</v>
      </c>
      <c r="G1110" s="19" t="s">
        <v>611</v>
      </c>
      <c r="H1110" s="41">
        <v>3</v>
      </c>
      <c r="I1110" s="41">
        <v>4</v>
      </c>
      <c r="J1110" s="41">
        <v>10</v>
      </c>
      <c r="K1110" s="44">
        <v>200</v>
      </c>
      <c r="L1110" s="20">
        <v>1071000</v>
      </c>
      <c r="M1110" s="19" t="s">
        <v>11</v>
      </c>
      <c r="N1110" s="28" t="s">
        <v>15953</v>
      </c>
    </row>
    <row r="1111" spans="1:14" ht="30" x14ac:dyDescent="0.25">
      <c r="A1111" s="27" t="s">
        <v>608</v>
      </c>
      <c r="B1111" s="19" t="s">
        <v>17011</v>
      </c>
      <c r="C1111" s="19" t="s">
        <v>16738</v>
      </c>
      <c r="D1111" s="38" t="s">
        <v>16048</v>
      </c>
      <c r="E1111" s="38" t="s">
        <v>1238</v>
      </c>
      <c r="F1111" s="41" t="s">
        <v>1203</v>
      </c>
      <c r="G1111" s="19" t="s">
        <v>611</v>
      </c>
      <c r="H1111" s="41">
        <v>3</v>
      </c>
      <c r="I1111" s="41">
        <v>4</v>
      </c>
      <c r="J1111" s="41">
        <v>10</v>
      </c>
      <c r="K1111" s="44">
        <v>450</v>
      </c>
      <c r="L1111" s="20">
        <v>1311975</v>
      </c>
      <c r="M1111" s="19" t="s">
        <v>11</v>
      </c>
      <c r="N1111" s="28" t="s">
        <v>15953</v>
      </c>
    </row>
    <row r="1112" spans="1:14" ht="30" x14ac:dyDescent="0.25">
      <c r="A1112" s="27" t="s">
        <v>608</v>
      </c>
      <c r="B1112" s="19" t="s">
        <v>17011</v>
      </c>
      <c r="C1112" s="19" t="s">
        <v>16738</v>
      </c>
      <c r="D1112" s="38" t="s">
        <v>16048</v>
      </c>
      <c r="E1112" s="38" t="s">
        <v>1239</v>
      </c>
      <c r="F1112" s="41" t="s">
        <v>34</v>
      </c>
      <c r="G1112" s="19" t="s">
        <v>611</v>
      </c>
      <c r="H1112" s="41">
        <v>4</v>
      </c>
      <c r="I1112" s="41">
        <v>4</v>
      </c>
      <c r="J1112" s="41">
        <v>10</v>
      </c>
      <c r="K1112" s="44">
        <v>50</v>
      </c>
      <c r="L1112" s="20">
        <v>555016</v>
      </c>
      <c r="M1112" s="19" t="s">
        <v>11</v>
      </c>
      <c r="N1112" s="28" t="s">
        <v>15953</v>
      </c>
    </row>
    <row r="1113" spans="1:14" ht="30" x14ac:dyDescent="0.25">
      <c r="A1113" s="27" t="s">
        <v>608</v>
      </c>
      <c r="B1113" s="19" t="s">
        <v>17011</v>
      </c>
      <c r="C1113" s="19" t="s">
        <v>16738</v>
      </c>
      <c r="D1113" s="38" t="s">
        <v>16048</v>
      </c>
      <c r="E1113" s="38" t="s">
        <v>1240</v>
      </c>
      <c r="F1113" s="41" t="s">
        <v>1208</v>
      </c>
      <c r="G1113" s="19" t="s">
        <v>611</v>
      </c>
      <c r="H1113" s="41">
        <v>3</v>
      </c>
      <c r="I1113" s="41">
        <v>4</v>
      </c>
      <c r="J1113" s="41">
        <v>10</v>
      </c>
      <c r="K1113" s="44">
        <v>47</v>
      </c>
      <c r="L1113" s="20">
        <v>251685</v>
      </c>
      <c r="M1113" s="19" t="s">
        <v>11</v>
      </c>
      <c r="N1113" s="28" t="s">
        <v>15953</v>
      </c>
    </row>
    <row r="1114" spans="1:14" ht="30" x14ac:dyDescent="0.25">
      <c r="A1114" s="27" t="s">
        <v>608</v>
      </c>
      <c r="B1114" s="19" t="s">
        <v>17011</v>
      </c>
      <c r="C1114" s="19" t="s">
        <v>16738</v>
      </c>
      <c r="D1114" s="38" t="s">
        <v>16048</v>
      </c>
      <c r="E1114" s="38" t="s">
        <v>1241</v>
      </c>
      <c r="F1114" s="41" t="s">
        <v>1203</v>
      </c>
      <c r="G1114" s="19" t="s">
        <v>611</v>
      </c>
      <c r="H1114" s="41">
        <v>3</v>
      </c>
      <c r="I1114" s="41">
        <v>4</v>
      </c>
      <c r="J1114" s="41">
        <v>10</v>
      </c>
      <c r="K1114" s="44">
        <v>230</v>
      </c>
      <c r="L1114" s="20">
        <v>670565</v>
      </c>
      <c r="M1114" s="19" t="s">
        <v>11</v>
      </c>
      <c r="N1114" s="28" t="s">
        <v>15953</v>
      </c>
    </row>
    <row r="1115" spans="1:14" ht="30" x14ac:dyDescent="0.25">
      <c r="A1115" s="27" t="s">
        <v>608</v>
      </c>
      <c r="B1115" s="19" t="s">
        <v>17011</v>
      </c>
      <c r="C1115" s="19" t="s">
        <v>16738</v>
      </c>
      <c r="D1115" s="38" t="s">
        <v>16048</v>
      </c>
      <c r="E1115" s="38" t="s">
        <v>1242</v>
      </c>
      <c r="F1115" s="41" t="s">
        <v>31</v>
      </c>
      <c r="G1115" s="19" t="s">
        <v>611</v>
      </c>
      <c r="H1115" s="41">
        <v>2</v>
      </c>
      <c r="I1115" s="41">
        <v>4</v>
      </c>
      <c r="J1115" s="41">
        <v>10</v>
      </c>
      <c r="K1115" s="44">
        <v>1</v>
      </c>
      <c r="L1115" s="20">
        <v>134453.78</v>
      </c>
      <c r="M1115" s="19" t="s">
        <v>11</v>
      </c>
      <c r="N1115" s="28" t="s">
        <v>15953</v>
      </c>
    </row>
    <row r="1116" spans="1:14" ht="30" x14ac:dyDescent="0.25">
      <c r="A1116" s="27" t="s">
        <v>608</v>
      </c>
      <c r="B1116" s="19" t="s">
        <v>17011</v>
      </c>
      <c r="C1116" s="19" t="s">
        <v>16738</v>
      </c>
      <c r="D1116" s="38" t="s">
        <v>16048</v>
      </c>
      <c r="E1116" s="38" t="s">
        <v>1243</v>
      </c>
      <c r="F1116" s="41" t="s">
        <v>1208</v>
      </c>
      <c r="G1116" s="19" t="s">
        <v>611</v>
      </c>
      <c r="H1116" s="41">
        <v>3</v>
      </c>
      <c r="I1116" s="41">
        <v>4</v>
      </c>
      <c r="J1116" s="41">
        <v>10</v>
      </c>
      <c r="K1116" s="44">
        <v>793</v>
      </c>
      <c r="L1116" s="20">
        <v>4246515</v>
      </c>
      <c r="M1116" s="19" t="s">
        <v>11</v>
      </c>
      <c r="N1116" s="28" t="s">
        <v>15953</v>
      </c>
    </row>
    <row r="1117" spans="1:14" ht="30" x14ac:dyDescent="0.25">
      <c r="A1117" s="27" t="s">
        <v>608</v>
      </c>
      <c r="B1117" s="19" t="s">
        <v>17011</v>
      </c>
      <c r="C1117" s="19" t="s">
        <v>16738</v>
      </c>
      <c r="D1117" s="38" t="s">
        <v>16048</v>
      </c>
      <c r="E1117" s="38" t="s">
        <v>1244</v>
      </c>
      <c r="F1117" s="41" t="s">
        <v>1203</v>
      </c>
      <c r="G1117" s="19" t="s">
        <v>611</v>
      </c>
      <c r="H1117" s="41">
        <v>3</v>
      </c>
      <c r="I1117" s="41">
        <v>4</v>
      </c>
      <c r="J1117" s="41">
        <v>10</v>
      </c>
      <c r="K1117" s="44">
        <v>1700</v>
      </c>
      <c r="L1117" s="20">
        <v>4956350</v>
      </c>
      <c r="M1117" s="19" t="s">
        <v>11</v>
      </c>
      <c r="N1117" s="28" t="s">
        <v>15953</v>
      </c>
    </row>
    <row r="1118" spans="1:14" ht="30" x14ac:dyDescent="0.25">
      <c r="A1118" s="27" t="s">
        <v>608</v>
      </c>
      <c r="B1118" s="19" t="s">
        <v>17011</v>
      </c>
      <c r="C1118" s="19" t="s">
        <v>16738</v>
      </c>
      <c r="D1118" s="38" t="s">
        <v>16048</v>
      </c>
      <c r="E1118" s="38" t="s">
        <v>1245</v>
      </c>
      <c r="F1118" s="41">
        <v>60101401</v>
      </c>
      <c r="G1118" s="19" t="s">
        <v>611</v>
      </c>
      <c r="H1118" s="41">
        <v>4</v>
      </c>
      <c r="I1118" s="41">
        <v>2</v>
      </c>
      <c r="J1118" s="41">
        <v>10</v>
      </c>
      <c r="K1118" s="44">
        <v>30</v>
      </c>
      <c r="L1118" s="20">
        <v>2677500</v>
      </c>
      <c r="M1118" s="19" t="s">
        <v>11</v>
      </c>
      <c r="N1118" s="28" t="s">
        <v>15953</v>
      </c>
    </row>
    <row r="1119" spans="1:14" ht="30" x14ac:dyDescent="0.25">
      <c r="A1119" s="27" t="s">
        <v>608</v>
      </c>
      <c r="B1119" s="19" t="s">
        <v>17011</v>
      </c>
      <c r="C1119" s="19" t="s">
        <v>16738</v>
      </c>
      <c r="D1119" s="38" t="s">
        <v>16048</v>
      </c>
      <c r="E1119" s="38" t="s">
        <v>1207</v>
      </c>
      <c r="F1119" s="41" t="s">
        <v>1208</v>
      </c>
      <c r="G1119" s="19" t="s">
        <v>611</v>
      </c>
      <c r="H1119" s="41">
        <v>3</v>
      </c>
      <c r="I1119" s="41">
        <v>4</v>
      </c>
      <c r="J1119" s="41">
        <v>10</v>
      </c>
      <c r="K1119" s="44">
        <v>1564</v>
      </c>
      <c r="L1119" s="20">
        <v>8375220</v>
      </c>
      <c r="M1119" s="19" t="s">
        <v>11</v>
      </c>
      <c r="N1119" s="28" t="s">
        <v>15953</v>
      </c>
    </row>
    <row r="1120" spans="1:14" ht="30" x14ac:dyDescent="0.25">
      <c r="A1120" s="27" t="s">
        <v>608</v>
      </c>
      <c r="B1120" s="19" t="s">
        <v>17011</v>
      </c>
      <c r="C1120" s="19" t="s">
        <v>16738</v>
      </c>
      <c r="D1120" s="38" t="s">
        <v>16048</v>
      </c>
      <c r="E1120" s="38" t="s">
        <v>1209</v>
      </c>
      <c r="F1120" s="41" t="s">
        <v>1208</v>
      </c>
      <c r="G1120" s="19" t="s">
        <v>611</v>
      </c>
      <c r="H1120" s="41">
        <v>3</v>
      </c>
      <c r="I1120" s="41">
        <v>4</v>
      </c>
      <c r="J1120" s="41">
        <v>10</v>
      </c>
      <c r="K1120" s="44">
        <v>6727</v>
      </c>
      <c r="L1120" s="20">
        <v>19612568.5</v>
      </c>
      <c r="M1120" s="19" t="s">
        <v>11</v>
      </c>
      <c r="N1120" s="28" t="s">
        <v>15953</v>
      </c>
    </row>
    <row r="1121" spans="1:14" ht="30" x14ac:dyDescent="0.25">
      <c r="A1121" s="27" t="s">
        <v>608</v>
      </c>
      <c r="B1121" s="19" t="s">
        <v>17011</v>
      </c>
      <c r="C1121" s="19" t="s">
        <v>16738</v>
      </c>
      <c r="D1121" s="38" t="s">
        <v>16048</v>
      </c>
      <c r="E1121" s="38" t="s">
        <v>1207</v>
      </c>
      <c r="F1121" s="41">
        <v>44111515</v>
      </c>
      <c r="G1121" s="19" t="s">
        <v>16737</v>
      </c>
      <c r="H1121" s="41">
        <v>6</v>
      </c>
      <c r="I1121" s="41"/>
      <c r="J1121" s="41">
        <v>10</v>
      </c>
      <c r="K1121" s="44">
        <v>2263</v>
      </c>
      <c r="L1121" s="20">
        <v>12118365</v>
      </c>
      <c r="M1121" s="19" t="s">
        <v>15954</v>
      </c>
      <c r="N1121" s="28" t="s">
        <v>15953</v>
      </c>
    </row>
    <row r="1122" spans="1:14" ht="30" x14ac:dyDescent="0.25">
      <c r="A1122" s="27" t="s">
        <v>608</v>
      </c>
      <c r="B1122" s="19" t="s">
        <v>17011</v>
      </c>
      <c r="C1122" s="19" t="s">
        <v>16738</v>
      </c>
      <c r="D1122" s="38" t="s">
        <v>16048</v>
      </c>
      <c r="E1122" s="38" t="s">
        <v>1209</v>
      </c>
      <c r="F1122" s="41">
        <v>44111515</v>
      </c>
      <c r="G1122" s="19" t="s">
        <v>16737</v>
      </c>
      <c r="H1122" s="41">
        <v>6</v>
      </c>
      <c r="I1122" s="41"/>
      <c r="J1122" s="41">
        <v>10</v>
      </c>
      <c r="K1122" s="44">
        <v>4818</v>
      </c>
      <c r="L1122" s="20">
        <v>14046879</v>
      </c>
      <c r="M1122" s="19" t="s">
        <v>15954</v>
      </c>
      <c r="N1122" s="28" t="s">
        <v>15953</v>
      </c>
    </row>
    <row r="1123" spans="1:14" ht="45" x14ac:dyDescent="0.25">
      <c r="A1123" s="27" t="s">
        <v>608</v>
      </c>
      <c r="B1123" s="19" t="s">
        <v>17011</v>
      </c>
      <c r="C1123" s="19" t="s">
        <v>16738</v>
      </c>
      <c r="D1123" s="38" t="s">
        <v>16048</v>
      </c>
      <c r="E1123" s="38" t="s">
        <v>1246</v>
      </c>
      <c r="F1123" s="41" t="s">
        <v>31</v>
      </c>
      <c r="G1123" s="19" t="s">
        <v>611</v>
      </c>
      <c r="H1123" s="41">
        <v>4</v>
      </c>
      <c r="I1123" s="41">
        <v>4</v>
      </c>
      <c r="J1123" s="41">
        <v>16</v>
      </c>
      <c r="K1123" s="44">
        <v>14</v>
      </c>
      <c r="L1123" s="20">
        <v>275806.3</v>
      </c>
      <c r="M1123" s="19" t="s">
        <v>11</v>
      </c>
      <c r="N1123" s="28" t="s">
        <v>15953</v>
      </c>
    </row>
    <row r="1124" spans="1:14" ht="30" x14ac:dyDescent="0.25">
      <c r="A1124" s="27" t="s">
        <v>608</v>
      </c>
      <c r="B1124" s="19" t="s">
        <v>17011</v>
      </c>
      <c r="C1124" s="19" t="s">
        <v>16738</v>
      </c>
      <c r="D1124" s="38" t="s">
        <v>16048</v>
      </c>
      <c r="E1124" s="38" t="s">
        <v>1247</v>
      </c>
      <c r="F1124" s="41" t="s">
        <v>1206</v>
      </c>
      <c r="G1124" s="19" t="s">
        <v>611</v>
      </c>
      <c r="H1124" s="41">
        <v>3</v>
      </c>
      <c r="I1124" s="41">
        <v>4</v>
      </c>
      <c r="J1124" s="41">
        <v>16</v>
      </c>
      <c r="K1124" s="44">
        <v>9</v>
      </c>
      <c r="L1124" s="20">
        <v>742203</v>
      </c>
      <c r="M1124" s="19" t="s">
        <v>11</v>
      </c>
      <c r="N1124" s="28" t="s">
        <v>15953</v>
      </c>
    </row>
    <row r="1125" spans="1:14" ht="30" x14ac:dyDescent="0.25">
      <c r="A1125" s="27" t="s">
        <v>608</v>
      </c>
      <c r="B1125" s="19" t="s">
        <v>17011</v>
      </c>
      <c r="C1125" s="19" t="s">
        <v>16738</v>
      </c>
      <c r="D1125" s="38" t="s">
        <v>16048</v>
      </c>
      <c r="E1125" s="38" t="s">
        <v>1248</v>
      </c>
      <c r="F1125" s="41">
        <v>14111700</v>
      </c>
      <c r="G1125" s="19" t="s">
        <v>611</v>
      </c>
      <c r="H1125" s="41">
        <v>2</v>
      </c>
      <c r="I1125" s="41">
        <v>10</v>
      </c>
      <c r="J1125" s="41">
        <v>16</v>
      </c>
      <c r="K1125" s="44">
        <v>62</v>
      </c>
      <c r="L1125" s="20">
        <v>806000</v>
      </c>
      <c r="M1125" s="19" t="s">
        <v>11</v>
      </c>
      <c r="N1125" s="28" t="s">
        <v>15953</v>
      </c>
    </row>
    <row r="1126" spans="1:14" ht="30" x14ac:dyDescent="0.25">
      <c r="A1126" s="27" t="s">
        <v>608</v>
      </c>
      <c r="B1126" s="19" t="s">
        <v>17011</v>
      </c>
      <c r="C1126" s="19" t="s">
        <v>16738</v>
      </c>
      <c r="D1126" s="38" t="s">
        <v>16048</v>
      </c>
      <c r="E1126" s="38" t="s">
        <v>605</v>
      </c>
      <c r="F1126" s="41">
        <v>14111700</v>
      </c>
      <c r="G1126" s="19" t="s">
        <v>611</v>
      </c>
      <c r="H1126" s="41">
        <v>2</v>
      </c>
      <c r="I1126" s="41">
        <v>10</v>
      </c>
      <c r="J1126" s="41">
        <v>16</v>
      </c>
      <c r="K1126" s="44">
        <v>12</v>
      </c>
      <c r="L1126" s="20">
        <v>780000</v>
      </c>
      <c r="M1126" s="19" t="s">
        <v>11</v>
      </c>
      <c r="N1126" s="28" t="s">
        <v>15953</v>
      </c>
    </row>
    <row r="1127" spans="1:14" ht="30" x14ac:dyDescent="0.25">
      <c r="A1127" s="27" t="s">
        <v>608</v>
      </c>
      <c r="B1127" s="19" t="s">
        <v>17011</v>
      </c>
      <c r="C1127" s="19" t="s">
        <v>16738</v>
      </c>
      <c r="D1127" s="38" t="s">
        <v>16048</v>
      </c>
      <c r="E1127" s="38" t="s">
        <v>1249</v>
      </c>
      <c r="F1127" s="41">
        <v>52151500</v>
      </c>
      <c r="G1127" s="19" t="s">
        <v>611</v>
      </c>
      <c r="H1127" s="41">
        <v>2</v>
      </c>
      <c r="I1127" s="41">
        <v>10</v>
      </c>
      <c r="J1127" s="41">
        <v>16</v>
      </c>
      <c r="K1127" s="44">
        <v>380</v>
      </c>
      <c r="L1127" s="20">
        <v>3420000</v>
      </c>
      <c r="M1127" s="19" t="s">
        <v>11</v>
      </c>
      <c r="N1127" s="28" t="s">
        <v>15953</v>
      </c>
    </row>
    <row r="1128" spans="1:14" ht="30" x14ac:dyDescent="0.25">
      <c r="A1128" s="27" t="s">
        <v>608</v>
      </c>
      <c r="B1128" s="19" t="s">
        <v>17011</v>
      </c>
      <c r="C1128" s="19" t="s">
        <v>16738</v>
      </c>
      <c r="D1128" s="38" t="s">
        <v>16048</v>
      </c>
      <c r="E1128" s="38" t="s">
        <v>1250</v>
      </c>
      <c r="F1128" s="41">
        <v>52151500</v>
      </c>
      <c r="G1128" s="19" t="s">
        <v>611</v>
      </c>
      <c r="H1128" s="41">
        <v>2</v>
      </c>
      <c r="I1128" s="41">
        <v>10</v>
      </c>
      <c r="J1128" s="41">
        <v>16</v>
      </c>
      <c r="K1128" s="44">
        <v>538</v>
      </c>
      <c r="L1128" s="20">
        <v>3497000</v>
      </c>
      <c r="M1128" s="19" t="s">
        <v>11</v>
      </c>
      <c r="N1128" s="28" t="s">
        <v>15953</v>
      </c>
    </row>
    <row r="1129" spans="1:14" ht="30" x14ac:dyDescent="0.25">
      <c r="A1129" s="27" t="s">
        <v>608</v>
      </c>
      <c r="B1129" s="19" t="s">
        <v>17011</v>
      </c>
      <c r="C1129" s="19" t="s">
        <v>16738</v>
      </c>
      <c r="D1129" s="38" t="s">
        <v>16048</v>
      </c>
      <c r="E1129" s="38" t="s">
        <v>1189</v>
      </c>
      <c r="F1129" s="41" t="s">
        <v>38</v>
      </c>
      <c r="G1129" s="19" t="s">
        <v>721</v>
      </c>
      <c r="H1129" s="41">
        <v>5</v>
      </c>
      <c r="I1129" s="41">
        <v>4</v>
      </c>
      <c r="J1129" s="41">
        <v>16</v>
      </c>
      <c r="K1129" s="44">
        <v>380</v>
      </c>
      <c r="L1129" s="20">
        <v>2097729.2000000002</v>
      </c>
      <c r="M1129" s="19" t="s">
        <v>11</v>
      </c>
      <c r="N1129" s="28" t="s">
        <v>15953</v>
      </c>
    </row>
    <row r="1130" spans="1:14" ht="30" x14ac:dyDescent="0.25">
      <c r="A1130" s="27" t="s">
        <v>608</v>
      </c>
      <c r="B1130" s="19" t="s">
        <v>17011</v>
      </c>
      <c r="C1130" s="19" t="s">
        <v>16738</v>
      </c>
      <c r="D1130" s="38" t="s">
        <v>16048</v>
      </c>
      <c r="E1130" s="38" t="s">
        <v>1112</v>
      </c>
      <c r="F1130" s="41" t="s">
        <v>1206</v>
      </c>
      <c r="G1130" s="19" t="s">
        <v>611</v>
      </c>
      <c r="H1130" s="41">
        <v>3</v>
      </c>
      <c r="I1130" s="41">
        <v>4</v>
      </c>
      <c r="J1130" s="41">
        <v>16</v>
      </c>
      <c r="K1130" s="44">
        <v>1</v>
      </c>
      <c r="L1130" s="20">
        <v>18078.479999999901</v>
      </c>
      <c r="M1130" s="19" t="s">
        <v>15954</v>
      </c>
      <c r="N1130" s="28" t="s">
        <v>15953</v>
      </c>
    </row>
    <row r="1131" spans="1:14" ht="30" x14ac:dyDescent="0.25">
      <c r="A1131" s="27" t="s">
        <v>608</v>
      </c>
      <c r="B1131" s="19" t="s">
        <v>17011</v>
      </c>
      <c r="C1131" s="19" t="s">
        <v>16738</v>
      </c>
      <c r="D1131" s="38" t="s">
        <v>16048</v>
      </c>
      <c r="E1131" s="38" t="s">
        <v>863</v>
      </c>
      <c r="F1131" s="41">
        <v>0</v>
      </c>
      <c r="G1131" s="19" t="s">
        <v>721</v>
      </c>
      <c r="H1131" s="41">
        <v>5</v>
      </c>
      <c r="I1131" s="41">
        <v>4</v>
      </c>
      <c r="J1131" s="41">
        <v>16</v>
      </c>
      <c r="K1131" s="44">
        <v>1</v>
      </c>
      <c r="L1131" s="20">
        <v>2270.7999999998137</v>
      </c>
      <c r="M1131" s="19" t="s">
        <v>15954</v>
      </c>
      <c r="N1131" s="28" t="s">
        <v>15953</v>
      </c>
    </row>
    <row r="1132" spans="1:14" ht="105" x14ac:dyDescent="0.25">
      <c r="A1132" s="27" t="s">
        <v>608</v>
      </c>
      <c r="B1132" s="19" t="s">
        <v>17011</v>
      </c>
      <c r="C1132" s="19" t="s">
        <v>16842</v>
      </c>
      <c r="D1132" s="38" t="s">
        <v>16152</v>
      </c>
      <c r="E1132" s="38" t="s">
        <v>1251</v>
      </c>
      <c r="F1132" s="41" t="s">
        <v>1252</v>
      </c>
      <c r="G1132" s="19" t="s">
        <v>611</v>
      </c>
      <c r="H1132" s="41">
        <v>3</v>
      </c>
      <c r="I1132" s="41">
        <v>4</v>
      </c>
      <c r="J1132" s="41">
        <v>10</v>
      </c>
      <c r="K1132" s="44">
        <v>15</v>
      </c>
      <c r="L1132" s="20">
        <v>174930</v>
      </c>
      <c r="M1132" s="19" t="s">
        <v>11</v>
      </c>
      <c r="N1132" s="28" t="s">
        <v>15953</v>
      </c>
    </row>
    <row r="1133" spans="1:14" ht="105" x14ac:dyDescent="0.25">
      <c r="A1133" s="27" t="s">
        <v>608</v>
      </c>
      <c r="B1133" s="19" t="s">
        <v>17011</v>
      </c>
      <c r="C1133" s="19" t="s">
        <v>16842</v>
      </c>
      <c r="D1133" s="38" t="s">
        <v>16152</v>
      </c>
      <c r="E1133" s="38" t="s">
        <v>1253</v>
      </c>
      <c r="F1133" s="41" t="s">
        <v>1252</v>
      </c>
      <c r="G1133" s="19" t="s">
        <v>611</v>
      </c>
      <c r="H1133" s="41">
        <v>3</v>
      </c>
      <c r="I1133" s="41">
        <v>4</v>
      </c>
      <c r="J1133" s="41">
        <v>10</v>
      </c>
      <c r="K1133" s="44">
        <v>10</v>
      </c>
      <c r="L1133" s="20">
        <v>172550</v>
      </c>
      <c r="M1133" s="19" t="s">
        <v>11</v>
      </c>
      <c r="N1133" s="28" t="s">
        <v>15953</v>
      </c>
    </row>
    <row r="1134" spans="1:14" ht="105" x14ac:dyDescent="0.25">
      <c r="A1134" s="27" t="s">
        <v>608</v>
      </c>
      <c r="B1134" s="19" t="s">
        <v>17011</v>
      </c>
      <c r="C1134" s="19" t="s">
        <v>16842</v>
      </c>
      <c r="D1134" s="38" t="s">
        <v>16152</v>
      </c>
      <c r="E1134" s="38" t="s">
        <v>1254</v>
      </c>
      <c r="F1134" s="41" t="s">
        <v>1252</v>
      </c>
      <c r="G1134" s="19" t="s">
        <v>611</v>
      </c>
      <c r="H1134" s="41">
        <v>3</v>
      </c>
      <c r="I1134" s="41">
        <v>4</v>
      </c>
      <c r="J1134" s="41">
        <v>10</v>
      </c>
      <c r="K1134" s="44">
        <v>15</v>
      </c>
      <c r="L1134" s="20">
        <v>383775</v>
      </c>
      <c r="M1134" s="19" t="s">
        <v>11</v>
      </c>
      <c r="N1134" s="28" t="s">
        <v>15953</v>
      </c>
    </row>
    <row r="1135" spans="1:14" ht="105" x14ac:dyDescent="0.25">
      <c r="A1135" s="27" t="s">
        <v>608</v>
      </c>
      <c r="B1135" s="19" t="s">
        <v>17011</v>
      </c>
      <c r="C1135" s="19" t="s">
        <v>16842</v>
      </c>
      <c r="D1135" s="38" t="s">
        <v>16152</v>
      </c>
      <c r="E1135" s="38" t="s">
        <v>1255</v>
      </c>
      <c r="F1135" s="41" t="s">
        <v>1252</v>
      </c>
      <c r="G1135" s="19" t="s">
        <v>611</v>
      </c>
      <c r="H1135" s="41">
        <v>3</v>
      </c>
      <c r="I1135" s="41">
        <v>4</v>
      </c>
      <c r="J1135" s="41">
        <v>10</v>
      </c>
      <c r="K1135" s="44">
        <v>14</v>
      </c>
      <c r="L1135" s="20">
        <v>566440</v>
      </c>
      <c r="M1135" s="19" t="s">
        <v>11</v>
      </c>
      <c r="N1135" s="28" t="s">
        <v>15953</v>
      </c>
    </row>
    <row r="1136" spans="1:14" ht="105" x14ac:dyDescent="0.25">
      <c r="A1136" s="27" t="s">
        <v>608</v>
      </c>
      <c r="B1136" s="19" t="s">
        <v>17011</v>
      </c>
      <c r="C1136" s="19" t="s">
        <v>16842</v>
      </c>
      <c r="D1136" s="38" t="s">
        <v>16152</v>
      </c>
      <c r="E1136" s="38" t="s">
        <v>1256</v>
      </c>
      <c r="F1136" s="41" t="s">
        <v>1252</v>
      </c>
      <c r="G1136" s="19" t="s">
        <v>611</v>
      </c>
      <c r="H1136" s="41">
        <v>3</v>
      </c>
      <c r="I1136" s="41">
        <v>4</v>
      </c>
      <c r="J1136" s="41">
        <v>10</v>
      </c>
      <c r="K1136" s="44">
        <v>10</v>
      </c>
      <c r="L1136" s="20">
        <v>305830</v>
      </c>
      <c r="M1136" s="19" t="s">
        <v>11</v>
      </c>
      <c r="N1136" s="28" t="s">
        <v>15953</v>
      </c>
    </row>
    <row r="1137" spans="1:14" ht="105" x14ac:dyDescent="0.25">
      <c r="A1137" s="27" t="s">
        <v>608</v>
      </c>
      <c r="B1137" s="19" t="s">
        <v>17011</v>
      </c>
      <c r="C1137" s="19" t="s">
        <v>16842</v>
      </c>
      <c r="D1137" s="38" t="s">
        <v>16152</v>
      </c>
      <c r="E1137" s="38" t="s">
        <v>1257</v>
      </c>
      <c r="F1137" s="41" t="s">
        <v>1252</v>
      </c>
      <c r="G1137" s="19" t="s">
        <v>611</v>
      </c>
      <c r="H1137" s="41">
        <v>3</v>
      </c>
      <c r="I1137" s="41">
        <v>4</v>
      </c>
      <c r="J1137" s="41">
        <v>10</v>
      </c>
      <c r="K1137" s="44">
        <v>12</v>
      </c>
      <c r="L1137" s="20">
        <v>207060</v>
      </c>
      <c r="M1137" s="19" t="s">
        <v>11</v>
      </c>
      <c r="N1137" s="28" t="s">
        <v>15953</v>
      </c>
    </row>
    <row r="1138" spans="1:14" ht="105" x14ac:dyDescent="0.25">
      <c r="A1138" s="27" t="s">
        <v>608</v>
      </c>
      <c r="B1138" s="19" t="s">
        <v>17011</v>
      </c>
      <c r="C1138" s="19" t="s">
        <v>16842</v>
      </c>
      <c r="D1138" s="38" t="s">
        <v>16152</v>
      </c>
      <c r="E1138" s="38" t="s">
        <v>1258</v>
      </c>
      <c r="F1138" s="41" t="s">
        <v>1252</v>
      </c>
      <c r="G1138" s="19" t="s">
        <v>611</v>
      </c>
      <c r="H1138" s="41">
        <v>3</v>
      </c>
      <c r="I1138" s="41">
        <v>4</v>
      </c>
      <c r="J1138" s="41">
        <v>10</v>
      </c>
      <c r="K1138" s="44">
        <v>10</v>
      </c>
      <c r="L1138" s="20">
        <v>305830</v>
      </c>
      <c r="M1138" s="19" t="s">
        <v>11</v>
      </c>
      <c r="N1138" s="28" t="s">
        <v>15953</v>
      </c>
    </row>
    <row r="1139" spans="1:14" ht="105" x14ac:dyDescent="0.25">
      <c r="A1139" s="27" t="s">
        <v>608</v>
      </c>
      <c r="B1139" s="19" t="s">
        <v>17011</v>
      </c>
      <c r="C1139" s="19" t="s">
        <v>16842</v>
      </c>
      <c r="D1139" s="38" t="s">
        <v>16152</v>
      </c>
      <c r="E1139" s="38" t="s">
        <v>1259</v>
      </c>
      <c r="F1139" s="41" t="s">
        <v>1252</v>
      </c>
      <c r="G1139" s="19" t="s">
        <v>611</v>
      </c>
      <c r="H1139" s="41">
        <v>3</v>
      </c>
      <c r="I1139" s="41">
        <v>4</v>
      </c>
      <c r="J1139" s="41">
        <v>10</v>
      </c>
      <c r="K1139" s="44">
        <v>4</v>
      </c>
      <c r="L1139" s="20">
        <v>102340</v>
      </c>
      <c r="M1139" s="19" t="s">
        <v>11</v>
      </c>
      <c r="N1139" s="28" t="s">
        <v>15953</v>
      </c>
    </row>
    <row r="1140" spans="1:14" ht="105" x14ac:dyDescent="0.25">
      <c r="A1140" s="27" t="s">
        <v>608</v>
      </c>
      <c r="B1140" s="19" t="s">
        <v>17011</v>
      </c>
      <c r="C1140" s="19" t="s">
        <v>16842</v>
      </c>
      <c r="D1140" s="38" t="s">
        <v>16152</v>
      </c>
      <c r="E1140" s="38" t="s">
        <v>1260</v>
      </c>
      <c r="F1140" s="41" t="s">
        <v>1252</v>
      </c>
      <c r="G1140" s="19" t="s">
        <v>611</v>
      </c>
      <c r="H1140" s="41">
        <v>3</v>
      </c>
      <c r="I1140" s="41">
        <v>4</v>
      </c>
      <c r="J1140" s="41">
        <v>10</v>
      </c>
      <c r="K1140" s="44">
        <v>4</v>
      </c>
      <c r="L1140" s="20">
        <v>161840</v>
      </c>
      <c r="M1140" s="19" t="s">
        <v>11</v>
      </c>
      <c r="N1140" s="28" t="s">
        <v>15953</v>
      </c>
    </row>
    <row r="1141" spans="1:14" ht="90" x14ac:dyDescent="0.25">
      <c r="A1141" s="27" t="s">
        <v>608</v>
      </c>
      <c r="B1141" s="19" t="s">
        <v>17012</v>
      </c>
      <c r="C1141" s="19" t="s">
        <v>16739</v>
      </c>
      <c r="D1141" s="38" t="s">
        <v>16049</v>
      </c>
      <c r="E1141" s="38" t="s">
        <v>1261</v>
      </c>
      <c r="F1141" s="41" t="s">
        <v>1262</v>
      </c>
      <c r="G1141" s="19" t="s">
        <v>721</v>
      </c>
      <c r="H1141" s="41">
        <v>5</v>
      </c>
      <c r="I1141" s="41">
        <v>4</v>
      </c>
      <c r="J1141" s="41">
        <v>10</v>
      </c>
      <c r="K1141" s="44">
        <v>1</v>
      </c>
      <c r="L1141" s="20">
        <v>1398484.98</v>
      </c>
      <c r="M1141" s="19" t="s">
        <v>16733</v>
      </c>
      <c r="N1141" s="28" t="s">
        <v>15953</v>
      </c>
    </row>
    <row r="1142" spans="1:14" ht="90" x14ac:dyDescent="0.25">
      <c r="A1142" s="27" t="s">
        <v>608</v>
      </c>
      <c r="B1142" s="19" t="s">
        <v>17012</v>
      </c>
      <c r="C1142" s="19" t="s">
        <v>16739</v>
      </c>
      <c r="D1142" s="38" t="s">
        <v>16049</v>
      </c>
      <c r="E1142" s="38" t="s">
        <v>1263</v>
      </c>
      <c r="F1142" s="41" t="s">
        <v>1262</v>
      </c>
      <c r="G1142" s="19" t="s">
        <v>721</v>
      </c>
      <c r="H1142" s="41">
        <v>5</v>
      </c>
      <c r="I1142" s="41">
        <v>4</v>
      </c>
      <c r="J1142" s="41">
        <v>10</v>
      </c>
      <c r="K1142" s="44">
        <v>41</v>
      </c>
      <c r="L1142" s="20">
        <v>1161846.52</v>
      </c>
      <c r="M1142" s="19" t="s">
        <v>11</v>
      </c>
      <c r="N1142" s="28" t="s">
        <v>15953</v>
      </c>
    </row>
    <row r="1143" spans="1:14" ht="90" x14ac:dyDescent="0.25">
      <c r="A1143" s="27" t="s">
        <v>608</v>
      </c>
      <c r="B1143" s="19" t="s">
        <v>17012</v>
      </c>
      <c r="C1143" s="19" t="s">
        <v>16739</v>
      </c>
      <c r="D1143" s="38" t="s">
        <v>16049</v>
      </c>
      <c r="E1143" s="38" t="s">
        <v>1264</v>
      </c>
      <c r="F1143" s="41" t="s">
        <v>1265</v>
      </c>
      <c r="G1143" s="19" t="s">
        <v>721</v>
      </c>
      <c r="H1143" s="41">
        <v>5</v>
      </c>
      <c r="I1143" s="41">
        <v>4</v>
      </c>
      <c r="J1143" s="41">
        <v>10</v>
      </c>
      <c r="K1143" s="44">
        <v>15</v>
      </c>
      <c r="L1143" s="20">
        <v>391943.7</v>
      </c>
      <c r="M1143" s="19" t="s">
        <v>16732</v>
      </c>
      <c r="N1143" s="28" t="s">
        <v>15953</v>
      </c>
    </row>
    <row r="1144" spans="1:14" ht="90" x14ac:dyDescent="0.25">
      <c r="A1144" s="27" t="s">
        <v>608</v>
      </c>
      <c r="B1144" s="19" t="s">
        <v>17012</v>
      </c>
      <c r="C1144" s="19" t="s">
        <v>16739</v>
      </c>
      <c r="D1144" s="38" t="s">
        <v>16049</v>
      </c>
      <c r="E1144" s="38" t="s">
        <v>1266</v>
      </c>
      <c r="F1144" s="41" t="s">
        <v>1265</v>
      </c>
      <c r="G1144" s="19" t="s">
        <v>721</v>
      </c>
      <c r="H1144" s="41">
        <v>5</v>
      </c>
      <c r="I1144" s="41">
        <v>4</v>
      </c>
      <c r="J1144" s="41">
        <v>10</v>
      </c>
      <c r="K1144" s="44">
        <v>1</v>
      </c>
      <c r="L1144" s="20">
        <v>1398484.97</v>
      </c>
      <c r="M1144" s="19" t="s">
        <v>11</v>
      </c>
      <c r="N1144" s="28" t="s">
        <v>15953</v>
      </c>
    </row>
    <row r="1145" spans="1:14" ht="90" x14ac:dyDescent="0.25">
      <c r="A1145" s="27" t="s">
        <v>608</v>
      </c>
      <c r="B1145" s="19" t="s">
        <v>17012</v>
      </c>
      <c r="C1145" s="19" t="s">
        <v>16739</v>
      </c>
      <c r="D1145" s="38" t="s">
        <v>16049</v>
      </c>
      <c r="E1145" s="38" t="s">
        <v>1267</v>
      </c>
      <c r="F1145" s="41" t="s">
        <v>1262</v>
      </c>
      <c r="G1145" s="19" t="s">
        <v>721</v>
      </c>
      <c r="H1145" s="41">
        <v>5</v>
      </c>
      <c r="I1145" s="41">
        <v>4</v>
      </c>
      <c r="J1145" s="41">
        <v>10</v>
      </c>
      <c r="K1145" s="44">
        <v>19</v>
      </c>
      <c r="L1145" s="20">
        <v>538416.68000000005</v>
      </c>
      <c r="M1145" s="19" t="s">
        <v>11</v>
      </c>
      <c r="N1145" s="28" t="s">
        <v>15953</v>
      </c>
    </row>
    <row r="1146" spans="1:14" ht="90" x14ac:dyDescent="0.25">
      <c r="A1146" s="27" t="s">
        <v>608</v>
      </c>
      <c r="B1146" s="19" t="s">
        <v>17012</v>
      </c>
      <c r="C1146" s="19" t="s">
        <v>16739</v>
      </c>
      <c r="D1146" s="38" t="s">
        <v>16049</v>
      </c>
      <c r="E1146" s="38" t="s">
        <v>1268</v>
      </c>
      <c r="F1146" s="41" t="s">
        <v>1262</v>
      </c>
      <c r="G1146" s="19" t="s">
        <v>721</v>
      </c>
      <c r="H1146" s="41">
        <v>5</v>
      </c>
      <c r="I1146" s="41">
        <v>4</v>
      </c>
      <c r="J1146" s="41">
        <v>10</v>
      </c>
      <c r="K1146" s="44">
        <v>10</v>
      </c>
      <c r="L1146" s="20">
        <v>238132.09999999998</v>
      </c>
      <c r="M1146" s="19" t="s">
        <v>11</v>
      </c>
      <c r="N1146" s="28" t="s">
        <v>15953</v>
      </c>
    </row>
    <row r="1147" spans="1:14" ht="90" x14ac:dyDescent="0.25">
      <c r="A1147" s="27" t="s">
        <v>608</v>
      </c>
      <c r="B1147" s="19" t="s">
        <v>17012</v>
      </c>
      <c r="C1147" s="19" t="s">
        <v>16739</v>
      </c>
      <c r="D1147" s="38" t="s">
        <v>16049</v>
      </c>
      <c r="E1147" s="38" t="s">
        <v>1269</v>
      </c>
      <c r="F1147" s="41" t="s">
        <v>1270</v>
      </c>
      <c r="G1147" s="19" t="s">
        <v>721</v>
      </c>
      <c r="H1147" s="41">
        <v>5</v>
      </c>
      <c r="I1147" s="41">
        <v>4</v>
      </c>
      <c r="J1147" s="41">
        <v>10</v>
      </c>
      <c r="K1147" s="44">
        <v>15</v>
      </c>
      <c r="L1147" s="20">
        <v>430586.10000000003</v>
      </c>
      <c r="M1147" s="19" t="s">
        <v>11</v>
      </c>
      <c r="N1147" s="28" t="s">
        <v>15953</v>
      </c>
    </row>
    <row r="1148" spans="1:14" ht="90" x14ac:dyDescent="0.25">
      <c r="A1148" s="27" t="s">
        <v>608</v>
      </c>
      <c r="B1148" s="19" t="s">
        <v>17012</v>
      </c>
      <c r="C1148" s="19" t="s">
        <v>16739</v>
      </c>
      <c r="D1148" s="38" t="s">
        <v>16049</v>
      </c>
      <c r="E1148" s="38" t="s">
        <v>1271</v>
      </c>
      <c r="F1148" s="41" t="s">
        <v>1262</v>
      </c>
      <c r="G1148" s="19" t="s">
        <v>721</v>
      </c>
      <c r="H1148" s="41">
        <v>5</v>
      </c>
      <c r="I1148" s="41">
        <v>4</v>
      </c>
      <c r="J1148" s="41">
        <v>10</v>
      </c>
      <c r="K1148" s="44">
        <v>4</v>
      </c>
      <c r="L1148" s="20">
        <v>574114.88</v>
      </c>
      <c r="M1148" s="19" t="s">
        <v>11</v>
      </c>
      <c r="N1148" s="28" t="s">
        <v>15953</v>
      </c>
    </row>
    <row r="1149" spans="1:14" ht="90" x14ac:dyDescent="0.25">
      <c r="A1149" s="27" t="s">
        <v>608</v>
      </c>
      <c r="B1149" s="19" t="s">
        <v>17012</v>
      </c>
      <c r="C1149" s="19" t="s">
        <v>16739</v>
      </c>
      <c r="D1149" s="38" t="s">
        <v>16049</v>
      </c>
      <c r="E1149" s="38" t="s">
        <v>1272</v>
      </c>
      <c r="F1149" s="41" t="s">
        <v>1273</v>
      </c>
      <c r="G1149" s="19" t="s">
        <v>721</v>
      </c>
      <c r="H1149" s="41">
        <v>5</v>
      </c>
      <c r="I1149" s="41">
        <v>4</v>
      </c>
      <c r="J1149" s="41">
        <v>10</v>
      </c>
      <c r="K1149" s="44">
        <v>5</v>
      </c>
      <c r="L1149" s="20">
        <v>500510.35000000003</v>
      </c>
      <c r="M1149" s="19" t="s">
        <v>11</v>
      </c>
      <c r="N1149" s="28" t="s">
        <v>15953</v>
      </c>
    </row>
    <row r="1150" spans="1:14" ht="90" x14ac:dyDescent="0.25">
      <c r="A1150" s="27" t="s">
        <v>608</v>
      </c>
      <c r="B1150" s="19" t="s">
        <v>17012</v>
      </c>
      <c r="C1150" s="19" t="s">
        <v>16739</v>
      </c>
      <c r="D1150" s="38" t="s">
        <v>16049</v>
      </c>
      <c r="E1150" s="38" t="s">
        <v>1274</v>
      </c>
      <c r="F1150" s="41" t="s">
        <v>1262</v>
      </c>
      <c r="G1150" s="19" t="s">
        <v>721</v>
      </c>
      <c r="H1150" s="41">
        <v>5</v>
      </c>
      <c r="I1150" s="41">
        <v>4</v>
      </c>
      <c r="J1150" s="41">
        <v>10</v>
      </c>
      <c r="K1150" s="44">
        <v>9</v>
      </c>
      <c r="L1150" s="20">
        <v>255039.48</v>
      </c>
      <c r="M1150" s="19" t="s">
        <v>11</v>
      </c>
      <c r="N1150" s="28" t="s">
        <v>15953</v>
      </c>
    </row>
    <row r="1151" spans="1:14" ht="90" x14ac:dyDescent="0.25">
      <c r="A1151" s="27" t="s">
        <v>608</v>
      </c>
      <c r="B1151" s="19" t="s">
        <v>17012</v>
      </c>
      <c r="C1151" s="19" t="s">
        <v>16739</v>
      </c>
      <c r="D1151" s="38" t="s">
        <v>16049</v>
      </c>
      <c r="E1151" s="38" t="s">
        <v>1275</v>
      </c>
      <c r="F1151" s="41" t="s">
        <v>1265</v>
      </c>
      <c r="G1151" s="19" t="s">
        <v>721</v>
      </c>
      <c r="H1151" s="41">
        <v>5</v>
      </c>
      <c r="I1151" s="41">
        <v>4</v>
      </c>
      <c r="J1151" s="41">
        <v>10</v>
      </c>
      <c r="K1151" s="44">
        <v>55</v>
      </c>
      <c r="L1151" s="20">
        <v>1558574.6</v>
      </c>
      <c r="M1151" s="19" t="s">
        <v>11</v>
      </c>
      <c r="N1151" s="28" t="s">
        <v>15953</v>
      </c>
    </row>
    <row r="1152" spans="1:14" ht="90" x14ac:dyDescent="0.25">
      <c r="A1152" s="27" t="s">
        <v>608</v>
      </c>
      <c r="B1152" s="19" t="s">
        <v>17012</v>
      </c>
      <c r="C1152" s="19" t="s">
        <v>16739</v>
      </c>
      <c r="D1152" s="38" t="s">
        <v>16049</v>
      </c>
      <c r="E1152" s="38" t="s">
        <v>1276</v>
      </c>
      <c r="F1152" s="41" t="s">
        <v>1262</v>
      </c>
      <c r="G1152" s="19" t="s">
        <v>721</v>
      </c>
      <c r="H1152" s="41">
        <v>5</v>
      </c>
      <c r="I1152" s="41">
        <v>4</v>
      </c>
      <c r="J1152" s="41">
        <v>10</v>
      </c>
      <c r="K1152" s="44">
        <v>9</v>
      </c>
      <c r="L1152" s="20">
        <v>1085511.33</v>
      </c>
      <c r="M1152" s="19" t="s">
        <v>11</v>
      </c>
      <c r="N1152" s="28" t="s">
        <v>15953</v>
      </c>
    </row>
    <row r="1153" spans="1:14" ht="90" x14ac:dyDescent="0.25">
      <c r="A1153" s="27" t="s">
        <v>608</v>
      </c>
      <c r="B1153" s="19" t="s">
        <v>17012</v>
      </c>
      <c r="C1153" s="19" t="s">
        <v>16739</v>
      </c>
      <c r="D1153" s="38" t="s">
        <v>16049</v>
      </c>
      <c r="E1153" s="38" t="s">
        <v>1277</v>
      </c>
      <c r="F1153" s="41" t="s">
        <v>1262</v>
      </c>
      <c r="G1153" s="19" t="s">
        <v>721</v>
      </c>
      <c r="H1153" s="41">
        <v>5</v>
      </c>
      <c r="I1153" s="41">
        <v>4</v>
      </c>
      <c r="J1153" s="41">
        <v>10</v>
      </c>
      <c r="K1153" s="44">
        <v>5</v>
      </c>
      <c r="L1153" s="20">
        <v>141688.6</v>
      </c>
      <c r="M1153" s="19" t="s">
        <v>11</v>
      </c>
      <c r="N1153" s="28" t="s">
        <v>15953</v>
      </c>
    </row>
    <row r="1154" spans="1:14" ht="90" x14ac:dyDescent="0.25">
      <c r="A1154" s="27" t="s">
        <v>608</v>
      </c>
      <c r="B1154" s="19" t="s">
        <v>17012</v>
      </c>
      <c r="C1154" s="19" t="s">
        <v>16739</v>
      </c>
      <c r="D1154" s="38" t="s">
        <v>16049</v>
      </c>
      <c r="E1154" s="38" t="s">
        <v>1278</v>
      </c>
      <c r="F1154" s="41">
        <v>31211604</v>
      </c>
      <c r="G1154" s="19" t="s">
        <v>16737</v>
      </c>
      <c r="H1154" s="41">
        <v>6</v>
      </c>
      <c r="I1154" s="41"/>
      <c r="J1154" s="41">
        <v>10</v>
      </c>
      <c r="K1154" s="44">
        <v>22</v>
      </c>
      <c r="L1154" s="20">
        <v>623429.84000000008</v>
      </c>
      <c r="M1154" s="19" t="s">
        <v>11</v>
      </c>
      <c r="N1154" s="28" t="s">
        <v>15953</v>
      </c>
    </row>
    <row r="1155" spans="1:14" ht="90" x14ac:dyDescent="0.25">
      <c r="A1155" s="27" t="s">
        <v>608</v>
      </c>
      <c r="B1155" s="19" t="s">
        <v>17012</v>
      </c>
      <c r="C1155" s="19" t="s">
        <v>16739</v>
      </c>
      <c r="D1155" s="38" t="s">
        <v>16049</v>
      </c>
      <c r="E1155" s="38" t="s">
        <v>1279</v>
      </c>
      <c r="F1155" s="41" t="s">
        <v>1280</v>
      </c>
      <c r="G1155" s="19" t="s">
        <v>611</v>
      </c>
      <c r="H1155" s="41">
        <v>4</v>
      </c>
      <c r="I1155" s="41">
        <v>4</v>
      </c>
      <c r="J1155" s="41">
        <v>10</v>
      </c>
      <c r="K1155" s="44">
        <v>34</v>
      </c>
      <c r="L1155" s="20">
        <v>2346000</v>
      </c>
      <c r="M1155" s="19" t="s">
        <v>11</v>
      </c>
      <c r="N1155" s="28" t="s">
        <v>15953</v>
      </c>
    </row>
    <row r="1156" spans="1:14" ht="90" x14ac:dyDescent="0.25">
      <c r="A1156" s="27" t="s">
        <v>608</v>
      </c>
      <c r="B1156" s="19" t="s">
        <v>17012</v>
      </c>
      <c r="C1156" s="19" t="s">
        <v>16739</v>
      </c>
      <c r="D1156" s="38" t="s">
        <v>16049</v>
      </c>
      <c r="E1156" s="38" t="s">
        <v>1281</v>
      </c>
      <c r="F1156" s="41" t="s">
        <v>1282</v>
      </c>
      <c r="G1156" s="19" t="s">
        <v>797</v>
      </c>
      <c r="H1156" s="41">
        <v>3</v>
      </c>
      <c r="I1156" s="41">
        <v>4</v>
      </c>
      <c r="J1156" s="41">
        <v>10</v>
      </c>
      <c r="K1156" s="44">
        <v>11</v>
      </c>
      <c r="L1156" s="20">
        <v>764141.84000000008</v>
      </c>
      <c r="M1156" s="19" t="s">
        <v>11</v>
      </c>
      <c r="N1156" s="28" t="s">
        <v>15953</v>
      </c>
    </row>
    <row r="1157" spans="1:14" ht="90" x14ac:dyDescent="0.25">
      <c r="A1157" s="27" t="s">
        <v>608</v>
      </c>
      <c r="B1157" s="19" t="s">
        <v>17012</v>
      </c>
      <c r="C1157" s="19" t="s">
        <v>16739</v>
      </c>
      <c r="D1157" s="38" t="s">
        <v>16049</v>
      </c>
      <c r="E1157" s="38" t="s">
        <v>1283</v>
      </c>
      <c r="F1157" s="41" t="s">
        <v>1284</v>
      </c>
      <c r="G1157" s="19" t="s">
        <v>797</v>
      </c>
      <c r="H1157" s="41">
        <v>3</v>
      </c>
      <c r="I1157" s="41">
        <v>4</v>
      </c>
      <c r="J1157" s="41">
        <v>10</v>
      </c>
      <c r="K1157" s="44">
        <v>11</v>
      </c>
      <c r="L1157" s="20">
        <v>206167.5</v>
      </c>
      <c r="M1157" s="19" t="s">
        <v>16732</v>
      </c>
      <c r="N1157" s="28" t="s">
        <v>15953</v>
      </c>
    </row>
    <row r="1158" spans="1:14" ht="90" x14ac:dyDescent="0.25">
      <c r="A1158" s="27" t="s">
        <v>608</v>
      </c>
      <c r="B1158" s="19" t="s">
        <v>17012</v>
      </c>
      <c r="C1158" s="19" t="s">
        <v>16739</v>
      </c>
      <c r="D1158" s="38" t="s">
        <v>16049</v>
      </c>
      <c r="E1158" s="38" t="s">
        <v>1285</v>
      </c>
      <c r="F1158" s="41" t="s">
        <v>1262</v>
      </c>
      <c r="G1158" s="19" t="s">
        <v>797</v>
      </c>
      <c r="H1158" s="41">
        <v>3</v>
      </c>
      <c r="I1158" s="41">
        <v>4</v>
      </c>
      <c r="J1158" s="41">
        <v>10</v>
      </c>
      <c r="K1158" s="44">
        <v>12</v>
      </c>
      <c r="L1158" s="20">
        <v>262494.96000000002</v>
      </c>
      <c r="M1158" s="19" t="s">
        <v>16732</v>
      </c>
      <c r="N1158" s="28" t="s">
        <v>15953</v>
      </c>
    </row>
    <row r="1159" spans="1:14" ht="90" x14ac:dyDescent="0.25">
      <c r="A1159" s="27" t="s">
        <v>608</v>
      </c>
      <c r="B1159" s="19" t="s">
        <v>17012</v>
      </c>
      <c r="C1159" s="19" t="s">
        <v>16739</v>
      </c>
      <c r="D1159" s="38" t="s">
        <v>16049</v>
      </c>
      <c r="E1159" s="38" t="s">
        <v>1286</v>
      </c>
      <c r="F1159" s="41" t="s">
        <v>1287</v>
      </c>
      <c r="G1159" s="19" t="s">
        <v>797</v>
      </c>
      <c r="H1159" s="41">
        <v>3</v>
      </c>
      <c r="I1159" s="41">
        <v>4</v>
      </c>
      <c r="J1159" s="41">
        <v>10</v>
      </c>
      <c r="K1159" s="44">
        <v>11</v>
      </c>
      <c r="L1159" s="20">
        <v>786263.94000000006</v>
      </c>
      <c r="M1159" s="19" t="s">
        <v>11</v>
      </c>
      <c r="N1159" s="28" t="s">
        <v>15953</v>
      </c>
    </row>
    <row r="1160" spans="1:14" ht="90" x14ac:dyDescent="0.25">
      <c r="A1160" s="27" t="s">
        <v>608</v>
      </c>
      <c r="B1160" s="19" t="s">
        <v>17012</v>
      </c>
      <c r="C1160" s="19" t="s">
        <v>16739</v>
      </c>
      <c r="D1160" s="38" t="s">
        <v>16049</v>
      </c>
      <c r="E1160" s="38" t="s">
        <v>1288</v>
      </c>
      <c r="F1160" s="41" t="s">
        <v>1280</v>
      </c>
      <c r="G1160" s="19" t="s">
        <v>797</v>
      </c>
      <c r="H1160" s="41">
        <v>3</v>
      </c>
      <c r="I1160" s="41">
        <v>4</v>
      </c>
      <c r="J1160" s="41">
        <v>10</v>
      </c>
      <c r="K1160" s="44">
        <v>5</v>
      </c>
      <c r="L1160" s="20">
        <v>293834.8</v>
      </c>
      <c r="M1160" s="19" t="s">
        <v>11</v>
      </c>
      <c r="N1160" s="28" t="s">
        <v>15953</v>
      </c>
    </row>
    <row r="1161" spans="1:14" ht="90" x14ac:dyDescent="0.25">
      <c r="A1161" s="27" t="s">
        <v>608</v>
      </c>
      <c r="B1161" s="19" t="s">
        <v>17012</v>
      </c>
      <c r="C1161" s="19" t="s">
        <v>16739</v>
      </c>
      <c r="D1161" s="38" t="s">
        <v>16049</v>
      </c>
      <c r="E1161" s="38" t="s">
        <v>1289</v>
      </c>
      <c r="F1161" s="41" t="s">
        <v>1270</v>
      </c>
      <c r="G1161" s="19" t="s">
        <v>797</v>
      </c>
      <c r="H1161" s="41">
        <v>3</v>
      </c>
      <c r="I1161" s="41">
        <v>4</v>
      </c>
      <c r="J1161" s="41">
        <v>10</v>
      </c>
      <c r="K1161" s="44">
        <v>60</v>
      </c>
      <c r="L1161" s="20">
        <v>1454418</v>
      </c>
      <c r="M1161" s="19" t="s">
        <v>11</v>
      </c>
      <c r="N1161" s="28" t="s">
        <v>15953</v>
      </c>
    </row>
    <row r="1162" spans="1:14" ht="90" x14ac:dyDescent="0.25">
      <c r="A1162" s="27" t="s">
        <v>608</v>
      </c>
      <c r="B1162" s="19" t="s">
        <v>17012</v>
      </c>
      <c r="C1162" s="19" t="s">
        <v>16739</v>
      </c>
      <c r="D1162" s="38" t="s">
        <v>16049</v>
      </c>
      <c r="E1162" s="38" t="s">
        <v>1290</v>
      </c>
      <c r="F1162" s="41" t="s">
        <v>1270</v>
      </c>
      <c r="G1162" s="19" t="s">
        <v>797</v>
      </c>
      <c r="H1162" s="41">
        <v>3</v>
      </c>
      <c r="I1162" s="41">
        <v>4</v>
      </c>
      <c r="J1162" s="41">
        <v>10</v>
      </c>
      <c r="K1162" s="44">
        <v>5</v>
      </c>
      <c r="L1162" s="20">
        <v>1356248.95</v>
      </c>
      <c r="M1162" s="19" t="s">
        <v>11</v>
      </c>
      <c r="N1162" s="28" t="s">
        <v>15953</v>
      </c>
    </row>
    <row r="1163" spans="1:14" ht="90" x14ac:dyDescent="0.25">
      <c r="A1163" s="27" t="s">
        <v>608</v>
      </c>
      <c r="B1163" s="19" t="s">
        <v>17012</v>
      </c>
      <c r="C1163" s="19" t="s">
        <v>16739</v>
      </c>
      <c r="D1163" s="38" t="s">
        <v>16049</v>
      </c>
      <c r="E1163" s="38" t="s">
        <v>1291</v>
      </c>
      <c r="F1163" s="41" t="s">
        <v>1270</v>
      </c>
      <c r="G1163" s="19" t="s">
        <v>797</v>
      </c>
      <c r="H1163" s="41">
        <v>3</v>
      </c>
      <c r="I1163" s="41">
        <v>4</v>
      </c>
      <c r="J1163" s="41">
        <v>10</v>
      </c>
      <c r="K1163" s="44">
        <v>15</v>
      </c>
      <c r="L1163" s="20">
        <v>3649289.7</v>
      </c>
      <c r="M1163" s="19" t="s">
        <v>11</v>
      </c>
      <c r="N1163" s="28" t="s">
        <v>15953</v>
      </c>
    </row>
    <row r="1164" spans="1:14" ht="90" x14ac:dyDescent="0.25">
      <c r="A1164" s="27" t="s">
        <v>608</v>
      </c>
      <c r="B1164" s="19" t="s">
        <v>17012</v>
      </c>
      <c r="C1164" s="19" t="s">
        <v>16739</v>
      </c>
      <c r="D1164" s="38" t="s">
        <v>16049</v>
      </c>
      <c r="E1164" s="38" t="s">
        <v>1292</v>
      </c>
      <c r="F1164" s="41" t="s">
        <v>1262</v>
      </c>
      <c r="G1164" s="19" t="s">
        <v>797</v>
      </c>
      <c r="H1164" s="41">
        <v>3</v>
      </c>
      <c r="I1164" s="41">
        <v>4</v>
      </c>
      <c r="J1164" s="41">
        <v>10</v>
      </c>
      <c r="K1164" s="44">
        <v>58</v>
      </c>
      <c r="L1164" s="20">
        <v>2564921.2399999998</v>
      </c>
      <c r="M1164" s="19" t="s">
        <v>11</v>
      </c>
      <c r="N1164" s="28" t="s">
        <v>15953</v>
      </c>
    </row>
    <row r="1165" spans="1:14" ht="90" x14ac:dyDescent="0.25">
      <c r="A1165" s="27" t="s">
        <v>608</v>
      </c>
      <c r="B1165" s="19" t="s">
        <v>17012</v>
      </c>
      <c r="C1165" s="19" t="s">
        <v>16739</v>
      </c>
      <c r="D1165" s="38" t="s">
        <v>16049</v>
      </c>
      <c r="E1165" s="38" t="s">
        <v>1293</v>
      </c>
      <c r="F1165" s="41" t="s">
        <v>1294</v>
      </c>
      <c r="G1165" s="19" t="s">
        <v>797</v>
      </c>
      <c r="H1165" s="41">
        <v>3</v>
      </c>
      <c r="I1165" s="41">
        <v>4</v>
      </c>
      <c r="J1165" s="41">
        <v>10</v>
      </c>
      <c r="K1165" s="44">
        <v>55</v>
      </c>
      <c r="L1165" s="20">
        <v>2292451.7000000002</v>
      </c>
      <c r="M1165" s="19" t="s">
        <v>11</v>
      </c>
      <c r="N1165" s="28" t="s">
        <v>15953</v>
      </c>
    </row>
    <row r="1166" spans="1:14" ht="90" x14ac:dyDescent="0.25">
      <c r="A1166" s="27" t="s">
        <v>608</v>
      </c>
      <c r="B1166" s="19" t="s">
        <v>17012</v>
      </c>
      <c r="C1166" s="19" t="s">
        <v>16739</v>
      </c>
      <c r="D1166" s="38" t="s">
        <v>16049</v>
      </c>
      <c r="E1166" s="38" t="s">
        <v>1295</v>
      </c>
      <c r="F1166" s="41" t="s">
        <v>1296</v>
      </c>
      <c r="G1166" s="19" t="s">
        <v>611</v>
      </c>
      <c r="H1166" s="41">
        <v>4</v>
      </c>
      <c r="I1166" s="41">
        <v>4</v>
      </c>
      <c r="J1166" s="41">
        <v>10</v>
      </c>
      <c r="K1166" s="44">
        <v>4</v>
      </c>
      <c r="L1166" s="20">
        <v>140001.12</v>
      </c>
      <c r="M1166" s="19" t="s">
        <v>11</v>
      </c>
      <c r="N1166" s="28" t="s">
        <v>15953</v>
      </c>
    </row>
    <row r="1167" spans="1:14" ht="90" x14ac:dyDescent="0.25">
      <c r="A1167" s="27" t="s">
        <v>608</v>
      </c>
      <c r="B1167" s="19" t="s">
        <v>17012</v>
      </c>
      <c r="C1167" s="19" t="s">
        <v>16739</v>
      </c>
      <c r="D1167" s="38" t="s">
        <v>16049</v>
      </c>
      <c r="E1167" s="38" t="s">
        <v>1297</v>
      </c>
      <c r="F1167" s="41" t="s">
        <v>1298</v>
      </c>
      <c r="G1167" s="19" t="s">
        <v>611</v>
      </c>
      <c r="H1167" s="41">
        <v>4</v>
      </c>
      <c r="I1167" s="41">
        <v>4</v>
      </c>
      <c r="J1167" s="41">
        <v>10</v>
      </c>
      <c r="K1167" s="44">
        <v>1</v>
      </c>
      <c r="L1167" s="20">
        <v>178500</v>
      </c>
      <c r="M1167" s="19" t="s">
        <v>11</v>
      </c>
      <c r="N1167" s="28" t="s">
        <v>15953</v>
      </c>
    </row>
    <row r="1168" spans="1:14" ht="90" x14ac:dyDescent="0.25">
      <c r="A1168" s="27" t="s">
        <v>608</v>
      </c>
      <c r="B1168" s="19" t="s">
        <v>17012</v>
      </c>
      <c r="C1168" s="19" t="s">
        <v>16739</v>
      </c>
      <c r="D1168" s="38" t="s">
        <v>16049</v>
      </c>
      <c r="E1168" s="38" t="s">
        <v>1299</v>
      </c>
      <c r="F1168" s="41">
        <v>15121806</v>
      </c>
      <c r="G1168" s="19" t="s">
        <v>611</v>
      </c>
      <c r="H1168" s="41">
        <v>2</v>
      </c>
      <c r="I1168" s="41">
        <v>10</v>
      </c>
      <c r="J1168" s="41">
        <v>16</v>
      </c>
      <c r="K1168" s="44">
        <v>8</v>
      </c>
      <c r="L1168" s="20">
        <v>384000</v>
      </c>
      <c r="M1168" s="19" t="s">
        <v>11</v>
      </c>
      <c r="N1168" s="28" t="s">
        <v>15953</v>
      </c>
    </row>
    <row r="1169" spans="1:14" ht="90" x14ac:dyDescent="0.25">
      <c r="A1169" s="27" t="s">
        <v>608</v>
      </c>
      <c r="B1169" s="19" t="s">
        <v>17012</v>
      </c>
      <c r="C1169" s="19" t="s">
        <v>16739</v>
      </c>
      <c r="D1169" s="38" t="s">
        <v>16049</v>
      </c>
      <c r="E1169" s="38" t="s">
        <v>1263</v>
      </c>
      <c r="F1169" s="41" t="s">
        <v>1262</v>
      </c>
      <c r="G1169" s="19" t="s">
        <v>721</v>
      </c>
      <c r="H1169" s="41">
        <v>5</v>
      </c>
      <c r="I1169" s="41">
        <v>4</v>
      </c>
      <c r="J1169" s="41">
        <v>16</v>
      </c>
      <c r="K1169" s="44">
        <v>32</v>
      </c>
      <c r="L1169" s="20">
        <v>906807.04</v>
      </c>
      <c r="M1169" s="19" t="s">
        <v>11</v>
      </c>
      <c r="N1169" s="28" t="s">
        <v>15953</v>
      </c>
    </row>
    <row r="1170" spans="1:14" ht="90" x14ac:dyDescent="0.25">
      <c r="A1170" s="27" t="s">
        <v>608</v>
      </c>
      <c r="B1170" s="19" t="s">
        <v>17012</v>
      </c>
      <c r="C1170" s="19" t="s">
        <v>16739</v>
      </c>
      <c r="D1170" s="38" t="s">
        <v>16049</v>
      </c>
      <c r="E1170" s="38" t="s">
        <v>1261</v>
      </c>
      <c r="F1170" s="41" t="s">
        <v>1262</v>
      </c>
      <c r="G1170" s="19" t="s">
        <v>721</v>
      </c>
      <c r="H1170" s="41">
        <v>5</v>
      </c>
      <c r="I1170" s="41">
        <v>4</v>
      </c>
      <c r="J1170" s="41">
        <v>16</v>
      </c>
      <c r="K1170" s="44">
        <v>4</v>
      </c>
      <c r="L1170" s="20">
        <v>5593939.8999999994</v>
      </c>
      <c r="M1170" s="19" t="s">
        <v>16733</v>
      </c>
      <c r="N1170" s="28" t="s">
        <v>15953</v>
      </c>
    </row>
    <row r="1171" spans="1:14" ht="90" x14ac:dyDescent="0.25">
      <c r="A1171" s="27" t="s">
        <v>608</v>
      </c>
      <c r="B1171" s="19" t="s">
        <v>17012</v>
      </c>
      <c r="C1171" s="19" t="s">
        <v>16739</v>
      </c>
      <c r="D1171" s="38" t="s">
        <v>16049</v>
      </c>
      <c r="E1171" s="38" t="s">
        <v>1264</v>
      </c>
      <c r="F1171" s="41" t="s">
        <v>1265</v>
      </c>
      <c r="G1171" s="19" t="s">
        <v>721</v>
      </c>
      <c r="H1171" s="41">
        <v>5</v>
      </c>
      <c r="I1171" s="41">
        <v>4</v>
      </c>
      <c r="J1171" s="41">
        <v>16</v>
      </c>
      <c r="K1171" s="44">
        <v>15</v>
      </c>
      <c r="L1171" s="20">
        <v>391943.7</v>
      </c>
      <c r="M1171" s="19" t="s">
        <v>16732</v>
      </c>
      <c r="N1171" s="28" t="s">
        <v>15953</v>
      </c>
    </row>
    <row r="1172" spans="1:14" ht="90" x14ac:dyDescent="0.25">
      <c r="A1172" s="27" t="s">
        <v>608</v>
      </c>
      <c r="B1172" s="19" t="s">
        <v>17012</v>
      </c>
      <c r="C1172" s="19" t="s">
        <v>16739</v>
      </c>
      <c r="D1172" s="38" t="s">
        <v>16049</v>
      </c>
      <c r="E1172" s="38" t="s">
        <v>863</v>
      </c>
      <c r="F1172" s="41">
        <v>0</v>
      </c>
      <c r="G1172" s="19" t="s">
        <v>721</v>
      </c>
      <c r="H1172" s="41">
        <v>5</v>
      </c>
      <c r="I1172" s="41">
        <v>4</v>
      </c>
      <c r="J1172" s="41">
        <v>16</v>
      </c>
      <c r="K1172" s="44">
        <v>1</v>
      </c>
      <c r="L1172" s="20">
        <v>3309.339999999851</v>
      </c>
      <c r="M1172" s="19" t="s">
        <v>15954</v>
      </c>
      <c r="N1172" s="28" t="s">
        <v>15953</v>
      </c>
    </row>
    <row r="1173" spans="1:14" ht="45" x14ac:dyDescent="0.25">
      <c r="A1173" s="27" t="s">
        <v>608</v>
      </c>
      <c r="B1173" s="19" t="s">
        <v>17012</v>
      </c>
      <c r="C1173" s="19" t="s">
        <v>16843</v>
      </c>
      <c r="D1173" s="38" t="s">
        <v>16153</v>
      </c>
      <c r="E1173" s="38" t="s">
        <v>1300</v>
      </c>
      <c r="F1173" s="41" t="s">
        <v>1301</v>
      </c>
      <c r="G1173" s="19" t="s">
        <v>721</v>
      </c>
      <c r="H1173" s="41">
        <v>5</v>
      </c>
      <c r="I1173" s="41">
        <v>4</v>
      </c>
      <c r="J1173" s="41">
        <v>10</v>
      </c>
      <c r="K1173" s="44">
        <v>10</v>
      </c>
      <c r="L1173" s="20">
        <v>164380.86999999997</v>
      </c>
      <c r="M1173" s="19" t="s">
        <v>11</v>
      </c>
      <c r="N1173" s="28" t="s">
        <v>15953</v>
      </c>
    </row>
    <row r="1174" spans="1:14" ht="45" x14ac:dyDescent="0.25">
      <c r="A1174" s="27" t="s">
        <v>608</v>
      </c>
      <c r="B1174" s="19" t="s">
        <v>17012</v>
      </c>
      <c r="C1174" s="19" t="s">
        <v>16843</v>
      </c>
      <c r="D1174" s="38" t="s">
        <v>16153</v>
      </c>
      <c r="E1174" s="38" t="s">
        <v>1302</v>
      </c>
      <c r="F1174" s="41" t="s">
        <v>1301</v>
      </c>
      <c r="G1174" s="19" t="s">
        <v>611</v>
      </c>
      <c r="H1174" s="41">
        <v>4</v>
      </c>
      <c r="I1174" s="41">
        <v>4</v>
      </c>
      <c r="J1174" s="41">
        <v>10</v>
      </c>
      <c r="K1174" s="44">
        <v>17</v>
      </c>
      <c r="L1174" s="20">
        <v>279447.53000000003</v>
      </c>
      <c r="M1174" s="19" t="s">
        <v>11</v>
      </c>
      <c r="N1174" s="28" t="s">
        <v>15953</v>
      </c>
    </row>
    <row r="1175" spans="1:14" ht="45" x14ac:dyDescent="0.25">
      <c r="A1175" s="27" t="s">
        <v>608</v>
      </c>
      <c r="B1175" s="19" t="s">
        <v>17012</v>
      </c>
      <c r="C1175" s="19" t="s">
        <v>16843</v>
      </c>
      <c r="D1175" s="38" t="s">
        <v>16153</v>
      </c>
      <c r="E1175" s="38" t="s">
        <v>1303</v>
      </c>
      <c r="F1175" s="41" t="s">
        <v>1301</v>
      </c>
      <c r="G1175" s="19" t="s">
        <v>797</v>
      </c>
      <c r="H1175" s="41">
        <v>3</v>
      </c>
      <c r="I1175" s="41">
        <v>4</v>
      </c>
      <c r="J1175" s="41">
        <v>10</v>
      </c>
      <c r="K1175" s="44">
        <v>8</v>
      </c>
      <c r="L1175" s="20">
        <v>299860.96000000002</v>
      </c>
      <c r="M1175" s="19" t="s">
        <v>11</v>
      </c>
      <c r="N1175" s="28" t="s">
        <v>15953</v>
      </c>
    </row>
    <row r="1176" spans="1:14" ht="45" x14ac:dyDescent="0.25">
      <c r="A1176" s="27" t="s">
        <v>608</v>
      </c>
      <c r="B1176" s="19" t="s">
        <v>17012</v>
      </c>
      <c r="C1176" s="19" t="s">
        <v>16843</v>
      </c>
      <c r="D1176" s="38" t="s">
        <v>16153</v>
      </c>
      <c r="E1176" s="38" t="s">
        <v>1304</v>
      </c>
      <c r="F1176" s="41" t="s">
        <v>1305</v>
      </c>
      <c r="G1176" s="19" t="s">
        <v>949</v>
      </c>
      <c r="H1176" s="41">
        <v>1</v>
      </c>
      <c r="I1176" s="41">
        <v>12</v>
      </c>
      <c r="J1176" s="41">
        <v>10</v>
      </c>
      <c r="K1176" s="44">
        <v>1</v>
      </c>
      <c r="L1176" s="20">
        <v>24123673.899999999</v>
      </c>
      <c r="M1176" s="19" t="s">
        <v>11</v>
      </c>
      <c r="N1176" s="28" t="s">
        <v>15953</v>
      </c>
    </row>
    <row r="1177" spans="1:14" ht="120" x14ac:dyDescent="0.25">
      <c r="A1177" s="27" t="s">
        <v>608</v>
      </c>
      <c r="B1177" s="19" t="s">
        <v>17012</v>
      </c>
      <c r="C1177" s="19" t="s">
        <v>16844</v>
      </c>
      <c r="D1177" s="38" t="s">
        <v>16154</v>
      </c>
      <c r="E1177" s="38" t="s">
        <v>1306</v>
      </c>
      <c r="F1177" s="41" t="s">
        <v>1307</v>
      </c>
      <c r="G1177" s="19" t="s">
        <v>611</v>
      </c>
      <c r="H1177" s="41">
        <v>4</v>
      </c>
      <c r="I1177" s="41">
        <v>4</v>
      </c>
      <c r="J1177" s="41">
        <v>10</v>
      </c>
      <c r="K1177" s="44">
        <v>4</v>
      </c>
      <c r="L1177" s="20">
        <v>141610</v>
      </c>
      <c r="M1177" s="19" t="s">
        <v>11</v>
      </c>
      <c r="N1177" s="28" t="s">
        <v>15953</v>
      </c>
    </row>
    <row r="1178" spans="1:14" ht="90" x14ac:dyDescent="0.25">
      <c r="A1178" s="27" t="s">
        <v>608</v>
      </c>
      <c r="B1178" s="19" t="s">
        <v>17012</v>
      </c>
      <c r="C1178" s="19" t="s">
        <v>16845</v>
      </c>
      <c r="D1178" s="38" t="s">
        <v>16155</v>
      </c>
      <c r="E1178" s="38" t="s">
        <v>1308</v>
      </c>
      <c r="F1178" s="41" t="s">
        <v>1309</v>
      </c>
      <c r="G1178" s="19" t="s">
        <v>797</v>
      </c>
      <c r="H1178" s="41">
        <v>3</v>
      </c>
      <c r="I1178" s="41">
        <v>4</v>
      </c>
      <c r="J1178" s="41">
        <v>10</v>
      </c>
      <c r="K1178" s="44">
        <v>8</v>
      </c>
      <c r="L1178" s="20">
        <v>2255611.6800000002</v>
      </c>
      <c r="M1178" s="19" t="s">
        <v>11</v>
      </c>
      <c r="N1178" s="28" t="s">
        <v>15953</v>
      </c>
    </row>
    <row r="1179" spans="1:14" ht="90" x14ac:dyDescent="0.25">
      <c r="A1179" s="27" t="s">
        <v>608</v>
      </c>
      <c r="B1179" s="19" t="s">
        <v>17012</v>
      </c>
      <c r="C1179" s="19" t="s">
        <v>16845</v>
      </c>
      <c r="D1179" s="38" t="s">
        <v>16155</v>
      </c>
      <c r="E1179" s="38" t="s">
        <v>1310</v>
      </c>
      <c r="F1179" s="41" t="s">
        <v>1287</v>
      </c>
      <c r="G1179" s="19" t="s">
        <v>797</v>
      </c>
      <c r="H1179" s="41">
        <v>3</v>
      </c>
      <c r="I1179" s="41">
        <v>4</v>
      </c>
      <c r="J1179" s="41">
        <v>10</v>
      </c>
      <c r="K1179" s="44">
        <v>2</v>
      </c>
      <c r="L1179" s="20">
        <v>3475054.66</v>
      </c>
      <c r="M1179" s="19" t="s">
        <v>16732</v>
      </c>
      <c r="N1179" s="28" t="s">
        <v>15953</v>
      </c>
    </row>
    <row r="1180" spans="1:14" ht="30" x14ac:dyDescent="0.25">
      <c r="A1180" s="27" t="s">
        <v>608</v>
      </c>
      <c r="B1180" s="19" t="s">
        <v>17016</v>
      </c>
      <c r="C1180" s="19" t="s">
        <v>16846</v>
      </c>
      <c r="D1180" s="38" t="s">
        <v>16156</v>
      </c>
      <c r="E1180" s="38" t="s">
        <v>1311</v>
      </c>
      <c r="F1180" s="41" t="s">
        <v>1312</v>
      </c>
      <c r="G1180" s="19" t="s">
        <v>721</v>
      </c>
      <c r="H1180" s="41">
        <v>5</v>
      </c>
      <c r="I1180" s="41">
        <v>4</v>
      </c>
      <c r="J1180" s="41">
        <v>10</v>
      </c>
      <c r="K1180" s="44">
        <v>5</v>
      </c>
      <c r="L1180" s="20">
        <v>2436215.25</v>
      </c>
      <c r="M1180" s="19" t="s">
        <v>11</v>
      </c>
      <c r="N1180" s="28" t="s">
        <v>15953</v>
      </c>
    </row>
    <row r="1181" spans="1:14" ht="30" x14ac:dyDescent="0.25">
      <c r="A1181" s="27" t="s">
        <v>608</v>
      </c>
      <c r="B1181" s="19" t="s">
        <v>17016</v>
      </c>
      <c r="C1181" s="19" t="s">
        <v>16846</v>
      </c>
      <c r="D1181" s="38" t="s">
        <v>16156</v>
      </c>
      <c r="E1181" s="38" t="s">
        <v>1313</v>
      </c>
      <c r="F1181" s="41" t="s">
        <v>1312</v>
      </c>
      <c r="G1181" s="19" t="s">
        <v>721</v>
      </c>
      <c r="H1181" s="41">
        <v>5</v>
      </c>
      <c r="I1181" s="41">
        <v>4</v>
      </c>
      <c r="J1181" s="41">
        <v>10</v>
      </c>
      <c r="K1181" s="44">
        <v>7</v>
      </c>
      <c r="L1181" s="20">
        <v>3883718.3000000003</v>
      </c>
      <c r="M1181" s="19" t="s">
        <v>11</v>
      </c>
      <c r="N1181" s="28" t="s">
        <v>15953</v>
      </c>
    </row>
    <row r="1182" spans="1:14" ht="30" x14ac:dyDescent="0.25">
      <c r="A1182" s="27" t="s">
        <v>608</v>
      </c>
      <c r="B1182" s="19" t="s">
        <v>17016</v>
      </c>
      <c r="C1182" s="19" t="s">
        <v>16846</v>
      </c>
      <c r="D1182" s="38" t="s">
        <v>16156</v>
      </c>
      <c r="E1182" s="38" t="s">
        <v>1314</v>
      </c>
      <c r="F1182" s="41" t="s">
        <v>1312</v>
      </c>
      <c r="G1182" s="19" t="s">
        <v>721</v>
      </c>
      <c r="H1182" s="41">
        <v>5</v>
      </c>
      <c r="I1182" s="41">
        <v>4</v>
      </c>
      <c r="J1182" s="41">
        <v>10</v>
      </c>
      <c r="K1182" s="44">
        <v>7</v>
      </c>
      <c r="L1182" s="20">
        <v>3372816.72</v>
      </c>
      <c r="M1182" s="19" t="s">
        <v>11</v>
      </c>
      <c r="N1182" s="28" t="s">
        <v>15953</v>
      </c>
    </row>
    <row r="1183" spans="1:14" ht="30" x14ac:dyDescent="0.25">
      <c r="A1183" s="27" t="s">
        <v>608</v>
      </c>
      <c r="B1183" s="19" t="s">
        <v>17016</v>
      </c>
      <c r="C1183" s="19" t="s">
        <v>16846</v>
      </c>
      <c r="D1183" s="38" t="s">
        <v>16156</v>
      </c>
      <c r="E1183" s="38" t="s">
        <v>1315</v>
      </c>
      <c r="F1183" s="41" t="s">
        <v>1316</v>
      </c>
      <c r="G1183" s="19" t="s">
        <v>721</v>
      </c>
      <c r="H1183" s="41">
        <v>5</v>
      </c>
      <c r="I1183" s="41">
        <v>4</v>
      </c>
      <c r="J1183" s="41">
        <v>10</v>
      </c>
      <c r="K1183" s="44">
        <v>4</v>
      </c>
      <c r="L1183" s="20">
        <v>2293515.36</v>
      </c>
      <c r="M1183" s="19" t="s">
        <v>11</v>
      </c>
      <c r="N1183" s="28" t="s">
        <v>15953</v>
      </c>
    </row>
    <row r="1184" spans="1:14" ht="30" x14ac:dyDescent="0.25">
      <c r="A1184" s="27" t="s">
        <v>608</v>
      </c>
      <c r="B1184" s="19" t="s">
        <v>17016</v>
      </c>
      <c r="C1184" s="19" t="s">
        <v>16846</v>
      </c>
      <c r="D1184" s="38" t="s">
        <v>16156</v>
      </c>
      <c r="E1184" s="38" t="s">
        <v>1317</v>
      </c>
      <c r="F1184" s="41" t="s">
        <v>1316</v>
      </c>
      <c r="G1184" s="19" t="s">
        <v>721</v>
      </c>
      <c r="H1184" s="41">
        <v>5</v>
      </c>
      <c r="I1184" s="41">
        <v>4</v>
      </c>
      <c r="J1184" s="41">
        <v>10</v>
      </c>
      <c r="K1184" s="44">
        <v>4</v>
      </c>
      <c r="L1184" s="20">
        <v>2640928.44</v>
      </c>
      <c r="M1184" s="19" t="s">
        <v>11</v>
      </c>
      <c r="N1184" s="28" t="s">
        <v>15953</v>
      </c>
    </row>
    <row r="1185" spans="1:14" ht="30" x14ac:dyDescent="0.25">
      <c r="A1185" s="27" t="s">
        <v>608</v>
      </c>
      <c r="B1185" s="19" t="s">
        <v>17016</v>
      </c>
      <c r="C1185" s="19" t="s">
        <v>16846</v>
      </c>
      <c r="D1185" s="38" t="s">
        <v>16156</v>
      </c>
      <c r="E1185" s="38" t="s">
        <v>1318</v>
      </c>
      <c r="F1185" s="41" t="s">
        <v>1316</v>
      </c>
      <c r="G1185" s="19" t="s">
        <v>721</v>
      </c>
      <c r="H1185" s="41">
        <v>5</v>
      </c>
      <c r="I1185" s="41">
        <v>4</v>
      </c>
      <c r="J1185" s="41">
        <v>10</v>
      </c>
      <c r="K1185" s="44">
        <v>3</v>
      </c>
      <c r="L1185" s="20">
        <v>1980696.33</v>
      </c>
      <c r="M1185" s="19" t="s">
        <v>11</v>
      </c>
      <c r="N1185" s="28" t="s">
        <v>15953</v>
      </c>
    </row>
    <row r="1186" spans="1:14" ht="30" x14ac:dyDescent="0.25">
      <c r="A1186" s="27" t="s">
        <v>608</v>
      </c>
      <c r="B1186" s="19" t="s">
        <v>17016</v>
      </c>
      <c r="C1186" s="19" t="s">
        <v>16846</v>
      </c>
      <c r="D1186" s="38" t="s">
        <v>16156</v>
      </c>
      <c r="E1186" s="38" t="s">
        <v>1319</v>
      </c>
      <c r="F1186" s="41" t="s">
        <v>1316</v>
      </c>
      <c r="G1186" s="19" t="s">
        <v>721</v>
      </c>
      <c r="H1186" s="41">
        <v>5</v>
      </c>
      <c r="I1186" s="41">
        <v>4</v>
      </c>
      <c r="J1186" s="41">
        <v>10</v>
      </c>
      <c r="K1186" s="44">
        <v>3</v>
      </c>
      <c r="L1186" s="20">
        <v>1739457.69</v>
      </c>
      <c r="M1186" s="19" t="s">
        <v>11</v>
      </c>
      <c r="N1186" s="28" t="s">
        <v>15953</v>
      </c>
    </row>
    <row r="1187" spans="1:14" ht="30" x14ac:dyDescent="0.25">
      <c r="A1187" s="27" t="s">
        <v>608</v>
      </c>
      <c r="B1187" s="19" t="s">
        <v>17016</v>
      </c>
      <c r="C1187" s="19" t="s">
        <v>16846</v>
      </c>
      <c r="D1187" s="38" t="s">
        <v>16156</v>
      </c>
      <c r="E1187" s="38" t="s">
        <v>1320</v>
      </c>
      <c r="F1187" s="41" t="s">
        <v>1316</v>
      </c>
      <c r="G1187" s="19" t="s">
        <v>721</v>
      </c>
      <c r="H1187" s="41">
        <v>5</v>
      </c>
      <c r="I1187" s="41">
        <v>4</v>
      </c>
      <c r="J1187" s="41">
        <v>10</v>
      </c>
      <c r="K1187" s="44">
        <v>3</v>
      </c>
      <c r="L1187" s="20">
        <v>1726760.91</v>
      </c>
      <c r="M1187" s="19" t="s">
        <v>11</v>
      </c>
      <c r="N1187" s="28" t="s">
        <v>15953</v>
      </c>
    </row>
    <row r="1188" spans="1:14" ht="30" x14ac:dyDescent="0.25">
      <c r="A1188" s="27" t="s">
        <v>608</v>
      </c>
      <c r="B1188" s="19" t="s">
        <v>17016</v>
      </c>
      <c r="C1188" s="19" t="s">
        <v>16846</v>
      </c>
      <c r="D1188" s="38" t="s">
        <v>16156</v>
      </c>
      <c r="E1188" s="38" t="s">
        <v>1321</v>
      </c>
      <c r="F1188" s="41" t="s">
        <v>1316</v>
      </c>
      <c r="G1188" s="19" t="s">
        <v>721</v>
      </c>
      <c r="H1188" s="41">
        <v>5</v>
      </c>
      <c r="I1188" s="41">
        <v>4</v>
      </c>
      <c r="J1188" s="41">
        <v>10</v>
      </c>
      <c r="K1188" s="44">
        <v>2</v>
      </c>
      <c r="L1188" s="20">
        <v>1146757.68</v>
      </c>
      <c r="M1188" s="19" t="s">
        <v>11</v>
      </c>
      <c r="N1188" s="28" t="s">
        <v>15953</v>
      </c>
    </row>
    <row r="1189" spans="1:14" ht="30" x14ac:dyDescent="0.25">
      <c r="A1189" s="27" t="s">
        <v>608</v>
      </c>
      <c r="B1189" s="19" t="s">
        <v>17016</v>
      </c>
      <c r="C1189" s="19" t="s">
        <v>16846</v>
      </c>
      <c r="D1189" s="38" t="s">
        <v>16156</v>
      </c>
      <c r="E1189" s="38" t="s">
        <v>1322</v>
      </c>
      <c r="F1189" s="41" t="s">
        <v>1316</v>
      </c>
      <c r="G1189" s="19" t="s">
        <v>721</v>
      </c>
      <c r="H1189" s="41">
        <v>5</v>
      </c>
      <c r="I1189" s="41">
        <v>4</v>
      </c>
      <c r="J1189" s="41">
        <v>10</v>
      </c>
      <c r="K1189" s="44">
        <v>3</v>
      </c>
      <c r="L1189" s="20">
        <v>1739457.69</v>
      </c>
      <c r="M1189" s="19" t="s">
        <v>11</v>
      </c>
      <c r="N1189" s="28" t="s">
        <v>15953</v>
      </c>
    </row>
    <row r="1190" spans="1:14" ht="30" x14ac:dyDescent="0.25">
      <c r="A1190" s="27" t="s">
        <v>608</v>
      </c>
      <c r="B1190" s="19" t="s">
        <v>17016</v>
      </c>
      <c r="C1190" s="19" t="s">
        <v>16846</v>
      </c>
      <c r="D1190" s="38" t="s">
        <v>16156</v>
      </c>
      <c r="E1190" s="38" t="s">
        <v>1323</v>
      </c>
      <c r="F1190" s="41" t="s">
        <v>1324</v>
      </c>
      <c r="G1190" s="19" t="s">
        <v>721</v>
      </c>
      <c r="H1190" s="41">
        <v>5</v>
      </c>
      <c r="I1190" s="41">
        <v>4</v>
      </c>
      <c r="J1190" s="41">
        <v>10</v>
      </c>
      <c r="K1190" s="44">
        <v>2</v>
      </c>
      <c r="L1190" s="20">
        <v>1146757.7</v>
      </c>
      <c r="M1190" s="19" t="s">
        <v>11</v>
      </c>
      <c r="N1190" s="28" t="s">
        <v>15953</v>
      </c>
    </row>
    <row r="1191" spans="1:14" ht="30" x14ac:dyDescent="0.25">
      <c r="A1191" s="27" t="s">
        <v>608</v>
      </c>
      <c r="B1191" s="19" t="s">
        <v>17016</v>
      </c>
      <c r="C1191" s="19" t="s">
        <v>16846</v>
      </c>
      <c r="D1191" s="38" t="s">
        <v>16156</v>
      </c>
      <c r="E1191" s="38" t="s">
        <v>1325</v>
      </c>
      <c r="F1191" s="41" t="s">
        <v>1326</v>
      </c>
      <c r="G1191" s="19" t="s">
        <v>797</v>
      </c>
      <c r="H1191" s="41">
        <v>3</v>
      </c>
      <c r="I1191" s="41">
        <v>4</v>
      </c>
      <c r="J1191" s="41">
        <v>10</v>
      </c>
      <c r="K1191" s="44">
        <v>168</v>
      </c>
      <c r="L1191" s="20">
        <v>7286484.2400000002</v>
      </c>
      <c r="M1191" s="19" t="s">
        <v>16733</v>
      </c>
      <c r="N1191" s="28" t="s">
        <v>15953</v>
      </c>
    </row>
    <row r="1192" spans="1:14" ht="30" x14ac:dyDescent="0.25">
      <c r="A1192" s="27" t="s">
        <v>608</v>
      </c>
      <c r="B1192" s="19" t="s">
        <v>17016</v>
      </c>
      <c r="C1192" s="19" t="s">
        <v>16846</v>
      </c>
      <c r="D1192" s="38" t="s">
        <v>16156</v>
      </c>
      <c r="E1192" s="38" t="s">
        <v>1327</v>
      </c>
      <c r="F1192" s="41" t="s">
        <v>1328</v>
      </c>
      <c r="G1192" s="19" t="s">
        <v>797</v>
      </c>
      <c r="H1192" s="41">
        <v>3</v>
      </c>
      <c r="I1192" s="41">
        <v>4</v>
      </c>
      <c r="J1192" s="41">
        <v>10</v>
      </c>
      <c r="K1192" s="44">
        <v>4</v>
      </c>
      <c r="L1192" s="20">
        <v>201486.04</v>
      </c>
      <c r="M1192" s="19" t="s">
        <v>16732</v>
      </c>
      <c r="N1192" s="28" t="s">
        <v>15953</v>
      </c>
    </row>
    <row r="1193" spans="1:14" ht="30" x14ac:dyDescent="0.25">
      <c r="A1193" s="27" t="s">
        <v>608</v>
      </c>
      <c r="B1193" s="19" t="s">
        <v>17016</v>
      </c>
      <c r="C1193" s="19" t="s">
        <v>16846</v>
      </c>
      <c r="D1193" s="38" t="s">
        <v>16156</v>
      </c>
      <c r="E1193" s="38" t="s">
        <v>1329</v>
      </c>
      <c r="F1193" s="41" t="s">
        <v>1287</v>
      </c>
      <c r="G1193" s="19" t="s">
        <v>797</v>
      </c>
      <c r="H1193" s="41">
        <v>3</v>
      </c>
      <c r="I1193" s="41">
        <v>4</v>
      </c>
      <c r="J1193" s="41">
        <v>10</v>
      </c>
      <c r="K1193" s="44">
        <v>10</v>
      </c>
      <c r="L1193" s="20">
        <v>757351.7</v>
      </c>
      <c r="M1193" s="19" t="s">
        <v>11</v>
      </c>
      <c r="N1193" s="28" t="s">
        <v>15953</v>
      </c>
    </row>
    <row r="1194" spans="1:14" ht="30" x14ac:dyDescent="0.25">
      <c r="A1194" s="27" t="s">
        <v>608</v>
      </c>
      <c r="B1194" s="19" t="s">
        <v>17016</v>
      </c>
      <c r="C1194" s="19" t="s">
        <v>16846</v>
      </c>
      <c r="D1194" s="38" t="s">
        <v>16156</v>
      </c>
      <c r="E1194" s="38" t="s">
        <v>1330</v>
      </c>
      <c r="F1194" s="41" t="s">
        <v>1326</v>
      </c>
      <c r="G1194" s="19" t="s">
        <v>797</v>
      </c>
      <c r="H1194" s="41">
        <v>3</v>
      </c>
      <c r="I1194" s="41">
        <v>4</v>
      </c>
      <c r="J1194" s="41">
        <v>10</v>
      </c>
      <c r="K1194" s="44">
        <v>165</v>
      </c>
      <c r="L1194" s="20">
        <v>8369811.4499999993</v>
      </c>
      <c r="M1194" s="19" t="s">
        <v>11</v>
      </c>
      <c r="N1194" s="28" t="s">
        <v>15953</v>
      </c>
    </row>
    <row r="1195" spans="1:14" ht="30" x14ac:dyDescent="0.25">
      <c r="A1195" s="27" t="s">
        <v>608</v>
      </c>
      <c r="B1195" s="19" t="s">
        <v>17016</v>
      </c>
      <c r="C1195" s="19" t="s">
        <v>16846</v>
      </c>
      <c r="D1195" s="38" t="s">
        <v>16156</v>
      </c>
      <c r="E1195" s="38" t="s">
        <v>1331</v>
      </c>
      <c r="F1195" s="41" t="s">
        <v>1326</v>
      </c>
      <c r="G1195" s="19" t="s">
        <v>797</v>
      </c>
      <c r="H1195" s="41">
        <v>3</v>
      </c>
      <c r="I1195" s="41">
        <v>4</v>
      </c>
      <c r="J1195" s="41">
        <v>10</v>
      </c>
      <c r="K1195" s="44">
        <v>8</v>
      </c>
      <c r="L1195" s="20">
        <v>226080.96</v>
      </c>
      <c r="M1195" s="19" t="s">
        <v>11</v>
      </c>
      <c r="N1195" s="28" t="s">
        <v>15953</v>
      </c>
    </row>
    <row r="1196" spans="1:14" ht="30" x14ac:dyDescent="0.25">
      <c r="A1196" s="27" t="s">
        <v>608</v>
      </c>
      <c r="B1196" s="19" t="s">
        <v>17016</v>
      </c>
      <c r="C1196" s="19" t="s">
        <v>16846</v>
      </c>
      <c r="D1196" s="38" t="s">
        <v>16156</v>
      </c>
      <c r="E1196" s="38" t="s">
        <v>1332</v>
      </c>
      <c r="F1196" s="41" t="s">
        <v>1333</v>
      </c>
      <c r="G1196" s="19" t="s">
        <v>797</v>
      </c>
      <c r="H1196" s="41">
        <v>3</v>
      </c>
      <c r="I1196" s="41">
        <v>4</v>
      </c>
      <c r="J1196" s="41">
        <v>10</v>
      </c>
      <c r="K1196" s="44">
        <v>161</v>
      </c>
      <c r="L1196" s="20">
        <v>7253214.2200000007</v>
      </c>
      <c r="M1196" s="19" t="s">
        <v>11</v>
      </c>
      <c r="N1196" s="28" t="s">
        <v>15953</v>
      </c>
    </row>
    <row r="1197" spans="1:14" ht="30" x14ac:dyDescent="0.25">
      <c r="A1197" s="27" t="s">
        <v>608</v>
      </c>
      <c r="B1197" s="19" t="s">
        <v>17016</v>
      </c>
      <c r="C1197" s="19" t="s">
        <v>16846</v>
      </c>
      <c r="D1197" s="38" t="s">
        <v>16156</v>
      </c>
      <c r="E1197" s="38" t="s">
        <v>1334</v>
      </c>
      <c r="F1197" s="41" t="s">
        <v>1335</v>
      </c>
      <c r="G1197" s="19" t="s">
        <v>611</v>
      </c>
      <c r="H1197" s="41">
        <v>4</v>
      </c>
      <c r="I1197" s="41">
        <v>4</v>
      </c>
      <c r="J1197" s="41">
        <v>10</v>
      </c>
      <c r="K1197" s="44">
        <v>10</v>
      </c>
      <c r="L1197" s="20">
        <v>168004.19999999998</v>
      </c>
      <c r="M1197" s="19" t="s">
        <v>11</v>
      </c>
      <c r="N1197" s="28" t="s">
        <v>15953</v>
      </c>
    </row>
    <row r="1198" spans="1:14" ht="30" x14ac:dyDescent="0.25">
      <c r="A1198" s="27" t="s">
        <v>608</v>
      </c>
      <c r="B1198" s="19" t="s">
        <v>17016</v>
      </c>
      <c r="C1198" s="19" t="s">
        <v>16846</v>
      </c>
      <c r="D1198" s="38" t="s">
        <v>16156</v>
      </c>
      <c r="E1198" s="38" t="s">
        <v>1336</v>
      </c>
      <c r="F1198" s="41" t="s">
        <v>1337</v>
      </c>
      <c r="G1198" s="19" t="s">
        <v>611</v>
      </c>
      <c r="H1198" s="41">
        <v>2</v>
      </c>
      <c r="I1198" s="41">
        <v>4</v>
      </c>
      <c r="J1198" s="41">
        <v>10</v>
      </c>
      <c r="K1198" s="44">
        <v>9</v>
      </c>
      <c r="L1198" s="20">
        <v>234002.79</v>
      </c>
      <c r="M1198" s="19" t="s">
        <v>11</v>
      </c>
      <c r="N1198" s="28" t="s">
        <v>15953</v>
      </c>
    </row>
    <row r="1199" spans="1:14" ht="30" x14ac:dyDescent="0.25">
      <c r="A1199" s="27" t="s">
        <v>608</v>
      </c>
      <c r="B1199" s="19" t="s">
        <v>17016</v>
      </c>
      <c r="C1199" s="19" t="s">
        <v>16846</v>
      </c>
      <c r="D1199" s="38" t="s">
        <v>16156</v>
      </c>
      <c r="E1199" s="38" t="s">
        <v>1338</v>
      </c>
      <c r="F1199" s="41" t="s">
        <v>1337</v>
      </c>
      <c r="G1199" s="19" t="s">
        <v>611</v>
      </c>
      <c r="H1199" s="41">
        <v>2</v>
      </c>
      <c r="I1199" s="41">
        <v>4</v>
      </c>
      <c r="J1199" s="41">
        <v>10</v>
      </c>
      <c r="K1199" s="44">
        <v>6</v>
      </c>
      <c r="L1199" s="20">
        <v>32130</v>
      </c>
      <c r="M1199" s="19" t="s">
        <v>11</v>
      </c>
      <c r="N1199" s="28" t="s">
        <v>15953</v>
      </c>
    </row>
    <row r="1200" spans="1:14" ht="30" x14ac:dyDescent="0.25">
      <c r="A1200" s="27" t="s">
        <v>608</v>
      </c>
      <c r="B1200" s="19" t="s">
        <v>17016</v>
      </c>
      <c r="C1200" s="19" t="s">
        <v>16846</v>
      </c>
      <c r="D1200" s="38" t="s">
        <v>16156</v>
      </c>
      <c r="E1200" s="38" t="s">
        <v>1339</v>
      </c>
      <c r="F1200" s="41" t="s">
        <v>1340</v>
      </c>
      <c r="G1200" s="19" t="s">
        <v>611</v>
      </c>
      <c r="H1200" s="41">
        <v>4</v>
      </c>
      <c r="I1200" s="41">
        <v>4</v>
      </c>
      <c r="J1200" s="41">
        <v>10</v>
      </c>
      <c r="K1200" s="44">
        <v>40</v>
      </c>
      <c r="L1200" s="20">
        <v>1570800</v>
      </c>
      <c r="M1200" s="19" t="s">
        <v>11</v>
      </c>
      <c r="N1200" s="28" t="s">
        <v>15953</v>
      </c>
    </row>
    <row r="1201" spans="1:14" ht="30" x14ac:dyDescent="0.25">
      <c r="A1201" s="27" t="s">
        <v>608</v>
      </c>
      <c r="B1201" s="19" t="s">
        <v>17016</v>
      </c>
      <c r="C1201" s="19" t="s">
        <v>16846</v>
      </c>
      <c r="D1201" s="38" t="s">
        <v>16156</v>
      </c>
      <c r="E1201" s="38" t="s">
        <v>1341</v>
      </c>
      <c r="F1201" s="41" t="s">
        <v>1333</v>
      </c>
      <c r="G1201" s="19" t="s">
        <v>611</v>
      </c>
      <c r="H1201" s="41">
        <v>4</v>
      </c>
      <c r="I1201" s="41">
        <v>4</v>
      </c>
      <c r="J1201" s="41">
        <v>10</v>
      </c>
      <c r="K1201" s="44">
        <v>12</v>
      </c>
      <c r="L1201" s="20">
        <v>312003.72000000003</v>
      </c>
      <c r="M1201" s="19" t="s">
        <v>11</v>
      </c>
      <c r="N1201" s="28" t="s">
        <v>15953</v>
      </c>
    </row>
    <row r="1202" spans="1:14" ht="30" x14ac:dyDescent="0.25">
      <c r="A1202" s="27" t="s">
        <v>608</v>
      </c>
      <c r="B1202" s="19" t="s">
        <v>17016</v>
      </c>
      <c r="C1202" s="19" t="s">
        <v>16846</v>
      </c>
      <c r="D1202" s="38" t="s">
        <v>16156</v>
      </c>
      <c r="E1202" s="38" t="s">
        <v>1342</v>
      </c>
      <c r="F1202" s="41" t="s">
        <v>1326</v>
      </c>
      <c r="G1202" s="19" t="s">
        <v>611</v>
      </c>
      <c r="H1202" s="41">
        <v>2</v>
      </c>
      <c r="I1202" s="41">
        <v>4</v>
      </c>
      <c r="J1202" s="41">
        <v>10</v>
      </c>
      <c r="K1202" s="44">
        <v>1</v>
      </c>
      <c r="L1202" s="20">
        <v>58600</v>
      </c>
      <c r="M1202" s="19" t="s">
        <v>11</v>
      </c>
      <c r="N1202" s="28" t="s">
        <v>15953</v>
      </c>
    </row>
    <row r="1203" spans="1:14" ht="30" x14ac:dyDescent="0.25">
      <c r="A1203" s="27" t="s">
        <v>608</v>
      </c>
      <c r="B1203" s="19" t="s">
        <v>17016</v>
      </c>
      <c r="C1203" s="19" t="s">
        <v>16846</v>
      </c>
      <c r="D1203" s="38" t="s">
        <v>16156</v>
      </c>
      <c r="E1203" s="38" t="s">
        <v>1343</v>
      </c>
      <c r="F1203" s="41">
        <v>12352104</v>
      </c>
      <c r="G1203" s="19" t="s">
        <v>611</v>
      </c>
      <c r="H1203" s="41">
        <v>2</v>
      </c>
      <c r="I1203" s="41">
        <v>10</v>
      </c>
      <c r="J1203" s="41">
        <v>16</v>
      </c>
      <c r="K1203" s="44">
        <v>7</v>
      </c>
      <c r="L1203" s="20">
        <v>301000</v>
      </c>
      <c r="M1203" s="19" t="s">
        <v>11</v>
      </c>
      <c r="N1203" s="28" t="s">
        <v>15953</v>
      </c>
    </row>
    <row r="1204" spans="1:14" ht="30" x14ac:dyDescent="0.25">
      <c r="A1204" s="27" t="s">
        <v>608</v>
      </c>
      <c r="B1204" s="19" t="s">
        <v>17016</v>
      </c>
      <c r="C1204" s="19" t="s">
        <v>16846</v>
      </c>
      <c r="D1204" s="38" t="s">
        <v>16156</v>
      </c>
      <c r="E1204" s="38" t="s">
        <v>1344</v>
      </c>
      <c r="F1204" s="41">
        <v>12352104</v>
      </c>
      <c r="G1204" s="19" t="s">
        <v>611</v>
      </c>
      <c r="H1204" s="41">
        <v>2</v>
      </c>
      <c r="I1204" s="41">
        <v>10</v>
      </c>
      <c r="J1204" s="41">
        <v>16</v>
      </c>
      <c r="K1204" s="44">
        <v>11</v>
      </c>
      <c r="L1204" s="20">
        <v>440000</v>
      </c>
      <c r="M1204" s="19" t="s">
        <v>11</v>
      </c>
      <c r="N1204" s="28" t="s">
        <v>15953</v>
      </c>
    </row>
    <row r="1205" spans="1:14" ht="30" x14ac:dyDescent="0.25">
      <c r="A1205" s="27" t="s">
        <v>608</v>
      </c>
      <c r="B1205" s="19" t="s">
        <v>17016</v>
      </c>
      <c r="C1205" s="19" t="s">
        <v>16847</v>
      </c>
      <c r="D1205" s="38" t="s">
        <v>16157</v>
      </c>
      <c r="E1205" s="38" t="s">
        <v>1345</v>
      </c>
      <c r="F1205" s="41" t="s">
        <v>1316</v>
      </c>
      <c r="G1205" s="19" t="s">
        <v>721</v>
      </c>
      <c r="H1205" s="41">
        <v>5</v>
      </c>
      <c r="I1205" s="41">
        <v>4</v>
      </c>
      <c r="J1205" s="41">
        <v>10</v>
      </c>
      <c r="K1205" s="44">
        <v>3</v>
      </c>
      <c r="L1205" s="20">
        <v>143307.93</v>
      </c>
      <c r="M1205" s="19" t="s">
        <v>11</v>
      </c>
      <c r="N1205" s="28" t="s">
        <v>15953</v>
      </c>
    </row>
    <row r="1206" spans="1:14" ht="30" x14ac:dyDescent="0.25">
      <c r="A1206" s="27" t="s">
        <v>608</v>
      </c>
      <c r="B1206" s="19" t="s">
        <v>17016</v>
      </c>
      <c r="C1206" s="19" t="s">
        <v>16847</v>
      </c>
      <c r="D1206" s="38" t="s">
        <v>16157</v>
      </c>
      <c r="E1206" s="38" t="s">
        <v>1346</v>
      </c>
      <c r="F1206" s="41" t="s">
        <v>1347</v>
      </c>
      <c r="G1206" s="19" t="s">
        <v>721</v>
      </c>
      <c r="H1206" s="41">
        <v>5</v>
      </c>
      <c r="I1206" s="41">
        <v>4</v>
      </c>
      <c r="J1206" s="41">
        <v>10</v>
      </c>
      <c r="K1206" s="44">
        <v>3</v>
      </c>
      <c r="L1206" s="20">
        <v>29809.83</v>
      </c>
      <c r="M1206" s="19" t="s">
        <v>11</v>
      </c>
      <c r="N1206" s="28" t="s">
        <v>15953</v>
      </c>
    </row>
    <row r="1207" spans="1:14" ht="30" x14ac:dyDescent="0.25">
      <c r="A1207" s="27" t="s">
        <v>608</v>
      </c>
      <c r="B1207" s="19" t="s">
        <v>17016</v>
      </c>
      <c r="C1207" s="19" t="s">
        <v>16847</v>
      </c>
      <c r="D1207" s="38" t="s">
        <v>16157</v>
      </c>
      <c r="E1207" s="38" t="s">
        <v>1348</v>
      </c>
      <c r="F1207" s="41" t="s">
        <v>1349</v>
      </c>
      <c r="G1207" s="19" t="s">
        <v>611</v>
      </c>
      <c r="H1207" s="41">
        <v>5</v>
      </c>
      <c r="I1207" s="41">
        <v>4</v>
      </c>
      <c r="J1207" s="41">
        <v>10</v>
      </c>
      <c r="K1207" s="44">
        <v>3</v>
      </c>
      <c r="L1207" s="20">
        <v>240000</v>
      </c>
      <c r="M1207" s="19" t="s">
        <v>11</v>
      </c>
      <c r="N1207" s="28" t="s">
        <v>15953</v>
      </c>
    </row>
    <row r="1208" spans="1:14" ht="30" x14ac:dyDescent="0.25">
      <c r="A1208" s="27" t="s">
        <v>608</v>
      </c>
      <c r="B1208" s="19" t="s">
        <v>17016</v>
      </c>
      <c r="C1208" s="19" t="s">
        <v>16847</v>
      </c>
      <c r="D1208" s="38" t="s">
        <v>16157</v>
      </c>
      <c r="E1208" s="38" t="s">
        <v>1350</v>
      </c>
      <c r="F1208" s="41" t="s">
        <v>1351</v>
      </c>
      <c r="G1208" s="19" t="s">
        <v>611</v>
      </c>
      <c r="H1208" s="41">
        <v>3</v>
      </c>
      <c r="I1208" s="41">
        <v>4</v>
      </c>
      <c r="J1208" s="41">
        <v>10</v>
      </c>
      <c r="K1208" s="44">
        <v>130</v>
      </c>
      <c r="L1208" s="20">
        <v>2119390</v>
      </c>
      <c r="M1208" s="19" t="s">
        <v>16734</v>
      </c>
      <c r="N1208" s="28" t="s">
        <v>15953</v>
      </c>
    </row>
    <row r="1209" spans="1:14" ht="30" x14ac:dyDescent="0.25">
      <c r="A1209" s="27" t="s">
        <v>608</v>
      </c>
      <c r="B1209" s="19" t="s">
        <v>17016</v>
      </c>
      <c r="C1209" s="19" t="s">
        <v>16847</v>
      </c>
      <c r="D1209" s="38" t="s">
        <v>16157</v>
      </c>
      <c r="E1209" s="38" t="s">
        <v>1352</v>
      </c>
      <c r="F1209" s="41" t="s">
        <v>1353</v>
      </c>
      <c r="G1209" s="19" t="s">
        <v>611</v>
      </c>
      <c r="H1209" s="41">
        <v>3</v>
      </c>
      <c r="I1209" s="41">
        <v>4</v>
      </c>
      <c r="J1209" s="41">
        <v>10</v>
      </c>
      <c r="K1209" s="44">
        <v>196</v>
      </c>
      <c r="L1209" s="20">
        <v>2985472</v>
      </c>
      <c r="M1209" s="19" t="s">
        <v>16734</v>
      </c>
      <c r="N1209" s="28" t="s">
        <v>15953</v>
      </c>
    </row>
    <row r="1210" spans="1:14" ht="30" x14ac:dyDescent="0.25">
      <c r="A1210" s="27" t="s">
        <v>608</v>
      </c>
      <c r="B1210" s="19" t="s">
        <v>17016</v>
      </c>
      <c r="C1210" s="19" t="s">
        <v>16847</v>
      </c>
      <c r="D1210" s="38" t="s">
        <v>16157</v>
      </c>
      <c r="E1210" s="38" t="s">
        <v>1354</v>
      </c>
      <c r="F1210" s="41" t="s">
        <v>1296</v>
      </c>
      <c r="G1210" s="19" t="s">
        <v>611</v>
      </c>
      <c r="H1210" s="41">
        <v>4</v>
      </c>
      <c r="I1210" s="41">
        <v>4</v>
      </c>
      <c r="J1210" s="41">
        <v>10</v>
      </c>
      <c r="K1210" s="44">
        <v>40</v>
      </c>
      <c r="L1210" s="20">
        <v>267988</v>
      </c>
      <c r="M1210" s="19" t="s">
        <v>11</v>
      </c>
      <c r="N1210" s="28" t="s">
        <v>15953</v>
      </c>
    </row>
    <row r="1211" spans="1:14" ht="30" x14ac:dyDescent="0.25">
      <c r="A1211" s="27" t="s">
        <v>608</v>
      </c>
      <c r="B1211" s="19" t="s">
        <v>17016</v>
      </c>
      <c r="C1211" s="19" t="s">
        <v>16847</v>
      </c>
      <c r="D1211" s="38" t="s">
        <v>16157</v>
      </c>
      <c r="E1211" s="38" t="s">
        <v>1355</v>
      </c>
      <c r="F1211" s="41" t="s">
        <v>1296</v>
      </c>
      <c r="G1211" s="19" t="s">
        <v>611</v>
      </c>
      <c r="H1211" s="41">
        <v>4</v>
      </c>
      <c r="I1211" s="41">
        <v>4</v>
      </c>
      <c r="J1211" s="41">
        <v>10</v>
      </c>
      <c r="K1211" s="44">
        <v>44</v>
      </c>
      <c r="L1211" s="20">
        <v>501608.80000000005</v>
      </c>
      <c r="M1211" s="19" t="s">
        <v>11</v>
      </c>
      <c r="N1211" s="28" t="s">
        <v>15953</v>
      </c>
    </row>
    <row r="1212" spans="1:14" ht="30" x14ac:dyDescent="0.25">
      <c r="A1212" s="27" t="s">
        <v>608</v>
      </c>
      <c r="B1212" s="19" t="s">
        <v>17016</v>
      </c>
      <c r="C1212" s="19" t="s">
        <v>16847</v>
      </c>
      <c r="D1212" s="38" t="s">
        <v>16157</v>
      </c>
      <c r="E1212" s="38" t="s">
        <v>1356</v>
      </c>
      <c r="F1212" s="41" t="s">
        <v>1337</v>
      </c>
      <c r="G1212" s="19" t="s">
        <v>611</v>
      </c>
      <c r="H1212" s="41">
        <v>2</v>
      </c>
      <c r="I1212" s="41">
        <v>4</v>
      </c>
      <c r="J1212" s="41">
        <v>10</v>
      </c>
      <c r="K1212" s="44">
        <v>8</v>
      </c>
      <c r="L1212" s="20">
        <v>228480</v>
      </c>
      <c r="M1212" s="19" t="s">
        <v>11</v>
      </c>
      <c r="N1212" s="28" t="s">
        <v>15953</v>
      </c>
    </row>
    <row r="1213" spans="1:14" ht="30" x14ac:dyDescent="0.25">
      <c r="A1213" s="27" t="s">
        <v>608</v>
      </c>
      <c r="B1213" s="19" t="s">
        <v>17016</v>
      </c>
      <c r="C1213" s="19" t="s">
        <v>16847</v>
      </c>
      <c r="D1213" s="38" t="s">
        <v>16157</v>
      </c>
      <c r="E1213" s="38" t="s">
        <v>1357</v>
      </c>
      <c r="F1213" s="41" t="s">
        <v>1296</v>
      </c>
      <c r="G1213" s="19" t="s">
        <v>611</v>
      </c>
      <c r="H1213" s="41">
        <v>4</v>
      </c>
      <c r="I1213" s="41">
        <v>4</v>
      </c>
      <c r="J1213" s="41">
        <v>10</v>
      </c>
      <c r="K1213" s="44">
        <v>11</v>
      </c>
      <c r="L1213" s="20">
        <v>125400</v>
      </c>
      <c r="M1213" s="19" t="s">
        <v>11</v>
      </c>
      <c r="N1213" s="28" t="s">
        <v>15953</v>
      </c>
    </row>
    <row r="1214" spans="1:14" ht="30" x14ac:dyDescent="0.25">
      <c r="A1214" s="27" t="s">
        <v>608</v>
      </c>
      <c r="B1214" s="19" t="s">
        <v>17016</v>
      </c>
      <c r="C1214" s="19" t="s">
        <v>16847</v>
      </c>
      <c r="D1214" s="38" t="s">
        <v>16157</v>
      </c>
      <c r="E1214" s="38" t="s">
        <v>1358</v>
      </c>
      <c r="F1214" s="41" t="s">
        <v>91</v>
      </c>
      <c r="G1214" s="19" t="s">
        <v>611</v>
      </c>
      <c r="H1214" s="41">
        <v>4</v>
      </c>
      <c r="I1214" s="41">
        <v>4</v>
      </c>
      <c r="J1214" s="41">
        <v>10</v>
      </c>
      <c r="K1214" s="44">
        <v>2</v>
      </c>
      <c r="L1214" s="20">
        <v>396001.06</v>
      </c>
      <c r="M1214" s="19" t="s">
        <v>11</v>
      </c>
      <c r="N1214" s="28" t="s">
        <v>15953</v>
      </c>
    </row>
    <row r="1215" spans="1:14" ht="30" x14ac:dyDescent="0.25">
      <c r="A1215" s="27" t="s">
        <v>608</v>
      </c>
      <c r="B1215" s="19" t="s">
        <v>17016</v>
      </c>
      <c r="C1215" s="19" t="s">
        <v>16847</v>
      </c>
      <c r="D1215" s="38" t="s">
        <v>16157</v>
      </c>
      <c r="E1215" s="38" t="s">
        <v>1359</v>
      </c>
      <c r="F1215" s="41" t="s">
        <v>91</v>
      </c>
      <c r="G1215" s="19" t="s">
        <v>611</v>
      </c>
      <c r="H1215" s="41">
        <v>4</v>
      </c>
      <c r="I1215" s="41">
        <v>4</v>
      </c>
      <c r="J1215" s="41">
        <v>10</v>
      </c>
      <c r="K1215" s="44">
        <v>5</v>
      </c>
      <c r="L1215" s="20">
        <v>162000.65</v>
      </c>
      <c r="M1215" s="19" t="s">
        <v>11</v>
      </c>
      <c r="N1215" s="28" t="s">
        <v>15953</v>
      </c>
    </row>
    <row r="1216" spans="1:14" ht="30" x14ac:dyDescent="0.25">
      <c r="A1216" s="27" t="s">
        <v>608</v>
      </c>
      <c r="B1216" s="19" t="s">
        <v>17016</v>
      </c>
      <c r="C1216" s="19" t="s">
        <v>16847</v>
      </c>
      <c r="D1216" s="38" t="s">
        <v>16157</v>
      </c>
      <c r="E1216" s="38" t="s">
        <v>1360</v>
      </c>
      <c r="F1216" s="41" t="s">
        <v>1349</v>
      </c>
      <c r="G1216" s="19" t="s">
        <v>611</v>
      </c>
      <c r="H1216" s="41">
        <v>4</v>
      </c>
      <c r="I1216" s="41">
        <v>4</v>
      </c>
      <c r="J1216" s="41">
        <v>10</v>
      </c>
      <c r="K1216" s="44">
        <v>320</v>
      </c>
      <c r="L1216" s="20">
        <v>5759980.7999999998</v>
      </c>
      <c r="M1216" s="19" t="s">
        <v>11</v>
      </c>
      <c r="N1216" s="28" t="s">
        <v>15953</v>
      </c>
    </row>
    <row r="1217" spans="1:14" ht="30" x14ac:dyDescent="0.25">
      <c r="A1217" s="27" t="s">
        <v>608</v>
      </c>
      <c r="B1217" s="19" t="s">
        <v>17016</v>
      </c>
      <c r="C1217" s="19" t="s">
        <v>16847</v>
      </c>
      <c r="D1217" s="38" t="s">
        <v>16157</v>
      </c>
      <c r="E1217" s="38" t="s">
        <v>1361</v>
      </c>
      <c r="F1217" s="41" t="s">
        <v>1349</v>
      </c>
      <c r="G1217" s="19" t="s">
        <v>611</v>
      </c>
      <c r="H1217" s="41">
        <v>4</v>
      </c>
      <c r="I1217" s="41">
        <v>4</v>
      </c>
      <c r="J1217" s="41">
        <v>10</v>
      </c>
      <c r="K1217" s="44">
        <v>355</v>
      </c>
      <c r="L1217" s="20">
        <v>3549847.35</v>
      </c>
      <c r="M1217" s="19" t="s">
        <v>11</v>
      </c>
      <c r="N1217" s="28" t="s">
        <v>15953</v>
      </c>
    </row>
    <row r="1218" spans="1:14" ht="30" x14ac:dyDescent="0.25">
      <c r="A1218" s="27" t="s">
        <v>608</v>
      </c>
      <c r="B1218" s="19" t="s">
        <v>17016</v>
      </c>
      <c r="C1218" s="19" t="s">
        <v>16847</v>
      </c>
      <c r="D1218" s="38" t="s">
        <v>16157</v>
      </c>
      <c r="E1218" s="38" t="s">
        <v>1362</v>
      </c>
      <c r="F1218" s="41" t="s">
        <v>1349</v>
      </c>
      <c r="G1218" s="19" t="s">
        <v>611</v>
      </c>
      <c r="H1218" s="41">
        <v>4</v>
      </c>
      <c r="I1218" s="41">
        <v>4</v>
      </c>
      <c r="J1218" s="41">
        <v>10</v>
      </c>
      <c r="K1218" s="44">
        <v>360</v>
      </c>
      <c r="L1218" s="20">
        <v>1079996.3999999999</v>
      </c>
      <c r="M1218" s="19" t="s">
        <v>11</v>
      </c>
      <c r="N1218" s="28" t="s">
        <v>15953</v>
      </c>
    </row>
    <row r="1219" spans="1:14" ht="30" x14ac:dyDescent="0.25">
      <c r="A1219" s="27" t="s">
        <v>608</v>
      </c>
      <c r="B1219" s="19" t="s">
        <v>17016</v>
      </c>
      <c r="C1219" s="19" t="s">
        <v>16847</v>
      </c>
      <c r="D1219" s="38" t="s">
        <v>16157</v>
      </c>
      <c r="E1219" s="38" t="s">
        <v>1363</v>
      </c>
      <c r="F1219" s="41" t="s">
        <v>1364</v>
      </c>
      <c r="G1219" s="19" t="s">
        <v>611</v>
      </c>
      <c r="H1219" s="41">
        <v>2</v>
      </c>
      <c r="I1219" s="41">
        <v>4</v>
      </c>
      <c r="J1219" s="41">
        <v>10</v>
      </c>
      <c r="K1219" s="44">
        <v>10</v>
      </c>
      <c r="L1219" s="20">
        <v>737800</v>
      </c>
      <c r="M1219" s="19" t="s">
        <v>11</v>
      </c>
      <c r="N1219" s="28" t="s">
        <v>15953</v>
      </c>
    </row>
    <row r="1220" spans="1:14" ht="30" x14ac:dyDescent="0.25">
      <c r="A1220" s="27" t="s">
        <v>608</v>
      </c>
      <c r="B1220" s="19" t="s">
        <v>17016</v>
      </c>
      <c r="C1220" s="19" t="s">
        <v>16847</v>
      </c>
      <c r="D1220" s="38" t="s">
        <v>16157</v>
      </c>
      <c r="E1220" s="38" t="s">
        <v>1365</v>
      </c>
      <c r="F1220" s="41" t="s">
        <v>1337</v>
      </c>
      <c r="G1220" s="19" t="s">
        <v>611</v>
      </c>
      <c r="H1220" s="41">
        <v>2</v>
      </c>
      <c r="I1220" s="41">
        <v>4</v>
      </c>
      <c r="J1220" s="41">
        <v>10</v>
      </c>
      <c r="K1220" s="44">
        <v>1</v>
      </c>
      <c r="L1220" s="20">
        <v>286800</v>
      </c>
      <c r="M1220" s="19" t="s">
        <v>11</v>
      </c>
      <c r="N1220" s="28" t="s">
        <v>15953</v>
      </c>
    </row>
    <row r="1221" spans="1:14" ht="30" x14ac:dyDescent="0.25">
      <c r="A1221" s="27" t="s">
        <v>608</v>
      </c>
      <c r="B1221" s="19" t="s">
        <v>17016</v>
      </c>
      <c r="C1221" s="19" t="s">
        <v>16847</v>
      </c>
      <c r="D1221" s="38" t="s">
        <v>16157</v>
      </c>
      <c r="E1221" s="38" t="s">
        <v>1366</v>
      </c>
      <c r="F1221" s="41" t="s">
        <v>1337</v>
      </c>
      <c r="G1221" s="19" t="s">
        <v>611</v>
      </c>
      <c r="H1221" s="41">
        <v>2</v>
      </c>
      <c r="I1221" s="41">
        <v>4</v>
      </c>
      <c r="J1221" s="41">
        <v>10</v>
      </c>
      <c r="K1221" s="44">
        <v>1</v>
      </c>
      <c r="L1221" s="20">
        <v>806000</v>
      </c>
      <c r="M1221" s="19" t="s">
        <v>11</v>
      </c>
      <c r="N1221" s="28" t="s">
        <v>15953</v>
      </c>
    </row>
    <row r="1222" spans="1:14" ht="30" x14ac:dyDescent="0.25">
      <c r="A1222" s="27" t="s">
        <v>608</v>
      </c>
      <c r="B1222" s="19" t="s">
        <v>17016</v>
      </c>
      <c r="C1222" s="19" t="s">
        <v>16847</v>
      </c>
      <c r="D1222" s="38" t="s">
        <v>16157</v>
      </c>
      <c r="E1222" s="38" t="s">
        <v>1367</v>
      </c>
      <c r="F1222" s="41" t="s">
        <v>91</v>
      </c>
      <c r="G1222" s="19" t="s">
        <v>611</v>
      </c>
      <c r="H1222" s="41">
        <v>2</v>
      </c>
      <c r="I1222" s="41">
        <v>4</v>
      </c>
      <c r="J1222" s="41">
        <v>10</v>
      </c>
      <c r="K1222" s="44">
        <v>3</v>
      </c>
      <c r="L1222" s="20">
        <v>114000</v>
      </c>
      <c r="M1222" s="19" t="s">
        <v>11</v>
      </c>
      <c r="N1222" s="28" t="s">
        <v>15953</v>
      </c>
    </row>
    <row r="1223" spans="1:14" ht="30" x14ac:dyDescent="0.25">
      <c r="A1223" s="27" t="s">
        <v>608</v>
      </c>
      <c r="B1223" s="19" t="s">
        <v>17016</v>
      </c>
      <c r="C1223" s="19" t="s">
        <v>16847</v>
      </c>
      <c r="D1223" s="38" t="s">
        <v>16157</v>
      </c>
      <c r="E1223" s="38" t="s">
        <v>1368</v>
      </c>
      <c r="F1223" s="41" t="s">
        <v>1337</v>
      </c>
      <c r="G1223" s="19" t="s">
        <v>611</v>
      </c>
      <c r="H1223" s="41">
        <v>2</v>
      </c>
      <c r="I1223" s="41">
        <v>4</v>
      </c>
      <c r="J1223" s="41">
        <v>10</v>
      </c>
      <c r="K1223" s="44">
        <v>3</v>
      </c>
      <c r="L1223" s="20">
        <v>171000</v>
      </c>
      <c r="M1223" s="19" t="s">
        <v>11</v>
      </c>
      <c r="N1223" s="28" t="s">
        <v>15953</v>
      </c>
    </row>
    <row r="1224" spans="1:14" ht="30" x14ac:dyDescent="0.25">
      <c r="A1224" s="27" t="s">
        <v>608</v>
      </c>
      <c r="B1224" s="19" t="s">
        <v>17016</v>
      </c>
      <c r="C1224" s="19" t="s">
        <v>16847</v>
      </c>
      <c r="D1224" s="38" t="s">
        <v>16157</v>
      </c>
      <c r="E1224" s="38" t="s">
        <v>1369</v>
      </c>
      <c r="F1224" s="41" t="s">
        <v>1337</v>
      </c>
      <c r="G1224" s="19" t="s">
        <v>611</v>
      </c>
      <c r="H1224" s="41">
        <v>2</v>
      </c>
      <c r="I1224" s="41">
        <v>4</v>
      </c>
      <c r="J1224" s="41">
        <v>10</v>
      </c>
      <c r="K1224" s="44">
        <v>1</v>
      </c>
      <c r="L1224" s="20">
        <v>286800</v>
      </c>
      <c r="M1224" s="19" t="s">
        <v>11</v>
      </c>
      <c r="N1224" s="28" t="s">
        <v>15953</v>
      </c>
    </row>
    <row r="1225" spans="1:14" ht="30" x14ac:dyDescent="0.25">
      <c r="A1225" s="27" t="s">
        <v>608</v>
      </c>
      <c r="B1225" s="19" t="s">
        <v>17016</v>
      </c>
      <c r="C1225" s="19" t="s">
        <v>16848</v>
      </c>
      <c r="D1225" s="38" t="s">
        <v>16158</v>
      </c>
      <c r="E1225" s="38" t="s">
        <v>1370</v>
      </c>
      <c r="F1225" s="41" t="s">
        <v>1371</v>
      </c>
      <c r="G1225" s="19" t="s">
        <v>611</v>
      </c>
      <c r="H1225" s="41">
        <v>2</v>
      </c>
      <c r="I1225" s="41">
        <v>4</v>
      </c>
      <c r="J1225" s="41">
        <v>10</v>
      </c>
      <c r="K1225" s="44">
        <v>5</v>
      </c>
      <c r="L1225" s="20">
        <v>90000</v>
      </c>
      <c r="M1225" s="19" t="s">
        <v>11</v>
      </c>
      <c r="N1225" s="28" t="s">
        <v>15953</v>
      </c>
    </row>
    <row r="1226" spans="1:14" x14ac:dyDescent="0.25">
      <c r="A1226" s="27" t="s">
        <v>608</v>
      </c>
      <c r="B1226" s="19" t="s">
        <v>17016</v>
      </c>
      <c r="C1226" s="19" t="s">
        <v>16748</v>
      </c>
      <c r="D1226" s="38" t="s">
        <v>16058</v>
      </c>
      <c r="E1226" s="38" t="s">
        <v>1372</v>
      </c>
      <c r="F1226" s="41" t="s">
        <v>1373</v>
      </c>
      <c r="G1226" s="19" t="s">
        <v>797</v>
      </c>
      <c r="H1226" s="41">
        <v>3</v>
      </c>
      <c r="I1226" s="41">
        <v>4</v>
      </c>
      <c r="J1226" s="41">
        <v>10</v>
      </c>
      <c r="K1226" s="44">
        <v>4</v>
      </c>
      <c r="L1226" s="20">
        <v>1335441.8</v>
      </c>
      <c r="M1226" s="19" t="s">
        <v>16732</v>
      </c>
      <c r="N1226" s="28" t="s">
        <v>15953</v>
      </c>
    </row>
    <row r="1227" spans="1:14" x14ac:dyDescent="0.25">
      <c r="A1227" s="27" t="s">
        <v>608</v>
      </c>
      <c r="B1227" s="19" t="s">
        <v>17016</v>
      </c>
      <c r="C1227" s="19" t="s">
        <v>16748</v>
      </c>
      <c r="D1227" s="38" t="s">
        <v>16058</v>
      </c>
      <c r="E1227" s="38" t="s">
        <v>1374</v>
      </c>
      <c r="F1227" s="41" t="s">
        <v>1296</v>
      </c>
      <c r="G1227" s="19" t="s">
        <v>611</v>
      </c>
      <c r="H1227" s="41">
        <v>4</v>
      </c>
      <c r="I1227" s="41">
        <v>4</v>
      </c>
      <c r="J1227" s="41">
        <v>10</v>
      </c>
      <c r="K1227" s="44">
        <v>1</v>
      </c>
      <c r="L1227" s="20">
        <v>14200.27</v>
      </c>
      <c r="M1227" s="19" t="s">
        <v>11</v>
      </c>
      <c r="N1227" s="28" t="s">
        <v>15953</v>
      </c>
    </row>
    <row r="1228" spans="1:14" x14ac:dyDescent="0.25">
      <c r="A1228" s="27" t="s">
        <v>608</v>
      </c>
      <c r="B1228" s="19" t="s">
        <v>17016</v>
      </c>
      <c r="C1228" s="19" t="s">
        <v>16748</v>
      </c>
      <c r="D1228" s="38" t="s">
        <v>16058</v>
      </c>
      <c r="E1228" s="38" t="s">
        <v>1375</v>
      </c>
      <c r="F1228" s="41" t="s">
        <v>88</v>
      </c>
      <c r="G1228" s="19" t="s">
        <v>611</v>
      </c>
      <c r="H1228" s="41">
        <v>4</v>
      </c>
      <c r="I1228" s="41">
        <v>4</v>
      </c>
      <c r="J1228" s="41">
        <v>10</v>
      </c>
      <c r="K1228" s="44">
        <v>1</v>
      </c>
      <c r="L1228" s="20">
        <v>70700</v>
      </c>
      <c r="M1228" s="19" t="s">
        <v>11</v>
      </c>
      <c r="N1228" s="28" t="s">
        <v>15953</v>
      </c>
    </row>
    <row r="1229" spans="1:14" x14ac:dyDescent="0.25">
      <c r="A1229" s="27" t="s">
        <v>608</v>
      </c>
      <c r="B1229" s="19" t="s">
        <v>17016</v>
      </c>
      <c r="C1229" s="19" t="s">
        <v>16748</v>
      </c>
      <c r="D1229" s="38" t="s">
        <v>16058</v>
      </c>
      <c r="E1229" s="38" t="s">
        <v>1376</v>
      </c>
      <c r="F1229" s="41" t="s">
        <v>1377</v>
      </c>
      <c r="G1229" s="19" t="s">
        <v>611</v>
      </c>
      <c r="H1229" s="41">
        <v>4</v>
      </c>
      <c r="I1229" s="41">
        <v>4</v>
      </c>
      <c r="J1229" s="41">
        <v>10</v>
      </c>
      <c r="K1229" s="44">
        <v>3</v>
      </c>
      <c r="L1229" s="20">
        <v>45126</v>
      </c>
      <c r="M1229" s="19" t="s">
        <v>11</v>
      </c>
      <c r="N1229" s="28" t="s">
        <v>15953</v>
      </c>
    </row>
    <row r="1230" spans="1:14" ht="45" x14ac:dyDescent="0.25">
      <c r="A1230" s="27" t="s">
        <v>608</v>
      </c>
      <c r="B1230" s="19" t="s">
        <v>17016</v>
      </c>
      <c r="C1230" s="19" t="s">
        <v>16748</v>
      </c>
      <c r="D1230" s="38" t="s">
        <v>16058</v>
      </c>
      <c r="E1230" s="38" t="s">
        <v>1378</v>
      </c>
      <c r="F1230" s="41" t="s">
        <v>1379</v>
      </c>
      <c r="G1230" s="19" t="s">
        <v>611</v>
      </c>
      <c r="H1230" s="41">
        <v>4</v>
      </c>
      <c r="I1230" s="41">
        <v>4</v>
      </c>
      <c r="J1230" s="41">
        <v>10</v>
      </c>
      <c r="K1230" s="44">
        <v>1</v>
      </c>
      <c r="L1230" s="20">
        <v>110084</v>
      </c>
      <c r="M1230" s="19" t="s">
        <v>11</v>
      </c>
      <c r="N1230" s="28" t="s">
        <v>15953</v>
      </c>
    </row>
    <row r="1231" spans="1:14" ht="45" x14ac:dyDescent="0.25">
      <c r="A1231" s="27" t="s">
        <v>608</v>
      </c>
      <c r="B1231" s="19" t="s">
        <v>17016</v>
      </c>
      <c r="C1231" s="19" t="s">
        <v>16748</v>
      </c>
      <c r="D1231" s="38" t="s">
        <v>16058</v>
      </c>
      <c r="E1231" s="38" t="s">
        <v>1380</v>
      </c>
      <c r="F1231" s="41" t="s">
        <v>1379</v>
      </c>
      <c r="G1231" s="19" t="s">
        <v>611</v>
      </c>
      <c r="H1231" s="41">
        <v>4</v>
      </c>
      <c r="I1231" s="41">
        <v>4</v>
      </c>
      <c r="J1231" s="41">
        <v>10</v>
      </c>
      <c r="K1231" s="44">
        <v>1</v>
      </c>
      <c r="L1231" s="20">
        <v>185714</v>
      </c>
      <c r="M1231" s="19" t="s">
        <v>11</v>
      </c>
      <c r="N1231" s="28" t="s">
        <v>15953</v>
      </c>
    </row>
    <row r="1232" spans="1:14" x14ac:dyDescent="0.25">
      <c r="A1232" s="27" t="s">
        <v>608</v>
      </c>
      <c r="B1232" s="19" t="s">
        <v>17016</v>
      </c>
      <c r="C1232" s="19" t="s">
        <v>16748</v>
      </c>
      <c r="D1232" s="38" t="s">
        <v>16058</v>
      </c>
      <c r="E1232" s="38" t="s">
        <v>1381</v>
      </c>
      <c r="F1232" s="41" t="s">
        <v>1002</v>
      </c>
      <c r="G1232" s="19" t="s">
        <v>611</v>
      </c>
      <c r="H1232" s="41">
        <v>2</v>
      </c>
      <c r="I1232" s="41">
        <v>4</v>
      </c>
      <c r="J1232" s="41">
        <v>10</v>
      </c>
      <c r="K1232" s="44">
        <v>6</v>
      </c>
      <c r="L1232" s="20">
        <v>466800</v>
      </c>
      <c r="M1232" s="19" t="s">
        <v>11</v>
      </c>
      <c r="N1232" s="28" t="s">
        <v>15953</v>
      </c>
    </row>
    <row r="1233" spans="1:14" x14ac:dyDescent="0.25">
      <c r="A1233" s="27" t="s">
        <v>608</v>
      </c>
      <c r="B1233" s="19" t="s">
        <v>17016</v>
      </c>
      <c r="C1233" s="19" t="s">
        <v>16748</v>
      </c>
      <c r="D1233" s="38" t="s">
        <v>16058</v>
      </c>
      <c r="E1233" s="38" t="s">
        <v>1382</v>
      </c>
      <c r="F1233" s="41" t="s">
        <v>1377</v>
      </c>
      <c r="G1233" s="19" t="s">
        <v>611</v>
      </c>
      <c r="H1233" s="41">
        <v>2</v>
      </c>
      <c r="I1233" s="41">
        <v>4</v>
      </c>
      <c r="J1233" s="41">
        <v>10</v>
      </c>
      <c r="K1233" s="44">
        <v>11</v>
      </c>
      <c r="L1233" s="20">
        <v>189200</v>
      </c>
      <c r="M1233" s="19" t="s">
        <v>11</v>
      </c>
      <c r="N1233" s="28" t="s">
        <v>15953</v>
      </c>
    </row>
    <row r="1234" spans="1:14" ht="30" x14ac:dyDescent="0.25">
      <c r="A1234" s="27" t="s">
        <v>608</v>
      </c>
      <c r="B1234" s="19" t="s">
        <v>17016</v>
      </c>
      <c r="C1234" s="19" t="s">
        <v>16748</v>
      </c>
      <c r="D1234" s="38" t="s">
        <v>16058</v>
      </c>
      <c r="E1234" s="38" t="s">
        <v>1383</v>
      </c>
      <c r="F1234" s="41" t="s">
        <v>1384</v>
      </c>
      <c r="G1234" s="19" t="s">
        <v>611</v>
      </c>
      <c r="H1234" s="41">
        <v>2</v>
      </c>
      <c r="I1234" s="41">
        <v>4</v>
      </c>
      <c r="J1234" s="41">
        <v>10</v>
      </c>
      <c r="K1234" s="44">
        <v>24</v>
      </c>
      <c r="L1234" s="20">
        <v>331200</v>
      </c>
      <c r="M1234" s="19" t="s">
        <v>11</v>
      </c>
      <c r="N1234" s="28" t="s">
        <v>15953</v>
      </c>
    </row>
    <row r="1235" spans="1:14" x14ac:dyDescent="0.25">
      <c r="A1235" s="27" t="s">
        <v>608</v>
      </c>
      <c r="B1235" s="19" t="s">
        <v>17016</v>
      </c>
      <c r="C1235" s="19" t="s">
        <v>16748</v>
      </c>
      <c r="D1235" s="38" t="s">
        <v>16058</v>
      </c>
      <c r="E1235" s="38" t="s">
        <v>1385</v>
      </c>
      <c r="F1235" s="41" t="s">
        <v>1002</v>
      </c>
      <c r="G1235" s="19" t="s">
        <v>611</v>
      </c>
      <c r="H1235" s="41">
        <v>2</v>
      </c>
      <c r="I1235" s="41">
        <v>4</v>
      </c>
      <c r="J1235" s="41">
        <v>10</v>
      </c>
      <c r="K1235" s="44">
        <v>4</v>
      </c>
      <c r="L1235" s="20">
        <v>312000</v>
      </c>
      <c r="M1235" s="19" t="s">
        <v>11</v>
      </c>
      <c r="N1235" s="28" t="s">
        <v>15953</v>
      </c>
    </row>
    <row r="1236" spans="1:14" ht="30" x14ac:dyDescent="0.25">
      <c r="A1236" s="27" t="s">
        <v>608</v>
      </c>
      <c r="B1236" s="19" t="s">
        <v>17016</v>
      </c>
      <c r="C1236" s="19" t="s">
        <v>16849</v>
      </c>
      <c r="D1236" s="38" t="s">
        <v>16159</v>
      </c>
      <c r="E1236" s="38" t="s">
        <v>1386</v>
      </c>
      <c r="F1236" s="41" t="s">
        <v>1387</v>
      </c>
      <c r="G1236" s="19" t="s">
        <v>721</v>
      </c>
      <c r="H1236" s="41">
        <v>5</v>
      </c>
      <c r="I1236" s="41">
        <v>4</v>
      </c>
      <c r="J1236" s="41">
        <v>10</v>
      </c>
      <c r="K1236" s="44">
        <v>159</v>
      </c>
      <c r="L1236" s="20">
        <v>877734.06</v>
      </c>
      <c r="M1236" s="19" t="s">
        <v>15965</v>
      </c>
      <c r="N1236" s="28" t="s">
        <v>15953</v>
      </c>
    </row>
    <row r="1237" spans="1:14" ht="30" x14ac:dyDescent="0.25">
      <c r="A1237" s="27" t="s">
        <v>608</v>
      </c>
      <c r="B1237" s="19" t="s">
        <v>17016</v>
      </c>
      <c r="C1237" s="19" t="s">
        <v>16849</v>
      </c>
      <c r="D1237" s="38" t="s">
        <v>16159</v>
      </c>
      <c r="E1237" s="38" t="s">
        <v>1388</v>
      </c>
      <c r="F1237" s="41" t="s">
        <v>1389</v>
      </c>
      <c r="G1237" s="19" t="s">
        <v>721</v>
      </c>
      <c r="H1237" s="41">
        <v>5</v>
      </c>
      <c r="I1237" s="41">
        <v>4</v>
      </c>
      <c r="J1237" s="41">
        <v>10</v>
      </c>
      <c r="K1237" s="44">
        <v>25</v>
      </c>
      <c r="L1237" s="20">
        <v>239214.5</v>
      </c>
      <c r="M1237" s="19" t="s">
        <v>11</v>
      </c>
      <c r="N1237" s="28" t="s">
        <v>15953</v>
      </c>
    </row>
    <row r="1238" spans="1:14" ht="30" x14ac:dyDescent="0.25">
      <c r="A1238" s="27" t="s">
        <v>608</v>
      </c>
      <c r="B1238" s="19" t="s">
        <v>17016</v>
      </c>
      <c r="C1238" s="19" t="s">
        <v>16849</v>
      </c>
      <c r="D1238" s="38" t="s">
        <v>16159</v>
      </c>
      <c r="E1238" s="38" t="s">
        <v>1390</v>
      </c>
      <c r="F1238" s="41" t="s">
        <v>1387</v>
      </c>
      <c r="G1238" s="19" t="s">
        <v>721</v>
      </c>
      <c r="H1238" s="41">
        <v>5</v>
      </c>
      <c r="I1238" s="41">
        <v>4</v>
      </c>
      <c r="J1238" s="41">
        <v>10</v>
      </c>
      <c r="K1238" s="44">
        <v>58</v>
      </c>
      <c r="L1238" s="20">
        <v>269058.51999999996</v>
      </c>
      <c r="M1238" s="19" t="s">
        <v>11</v>
      </c>
      <c r="N1238" s="28" t="s">
        <v>15953</v>
      </c>
    </row>
    <row r="1239" spans="1:14" ht="30" x14ac:dyDescent="0.25">
      <c r="A1239" s="27" t="s">
        <v>608</v>
      </c>
      <c r="B1239" s="19" t="s">
        <v>17016</v>
      </c>
      <c r="C1239" s="19" t="s">
        <v>16849</v>
      </c>
      <c r="D1239" s="38" t="s">
        <v>16159</v>
      </c>
      <c r="E1239" s="38" t="s">
        <v>1391</v>
      </c>
      <c r="F1239" s="41" t="s">
        <v>668</v>
      </c>
      <c r="G1239" s="19" t="s">
        <v>721</v>
      </c>
      <c r="H1239" s="41">
        <v>5</v>
      </c>
      <c r="I1239" s="41">
        <v>4</v>
      </c>
      <c r="J1239" s="41">
        <v>10</v>
      </c>
      <c r="K1239" s="44">
        <v>25</v>
      </c>
      <c r="L1239" s="20">
        <v>340420.5</v>
      </c>
      <c r="M1239" s="19" t="s">
        <v>11</v>
      </c>
      <c r="N1239" s="28" t="s">
        <v>15953</v>
      </c>
    </row>
    <row r="1240" spans="1:14" ht="30" x14ac:dyDescent="0.25">
      <c r="A1240" s="27" t="s">
        <v>608</v>
      </c>
      <c r="B1240" s="19" t="s">
        <v>17016</v>
      </c>
      <c r="C1240" s="19" t="s">
        <v>16849</v>
      </c>
      <c r="D1240" s="38" t="s">
        <v>16159</v>
      </c>
      <c r="E1240" s="38" t="s">
        <v>1392</v>
      </c>
      <c r="F1240" s="41" t="s">
        <v>1393</v>
      </c>
      <c r="G1240" s="19" t="s">
        <v>721</v>
      </c>
      <c r="H1240" s="41">
        <v>5</v>
      </c>
      <c r="I1240" s="41">
        <v>4</v>
      </c>
      <c r="J1240" s="41">
        <v>10</v>
      </c>
      <c r="K1240" s="44">
        <v>4</v>
      </c>
      <c r="L1240" s="20">
        <v>38274.099999999751</v>
      </c>
      <c r="M1240" s="19" t="s">
        <v>11</v>
      </c>
      <c r="N1240" s="28" t="s">
        <v>15953</v>
      </c>
    </row>
    <row r="1241" spans="1:14" ht="30" x14ac:dyDescent="0.25">
      <c r="A1241" s="27" t="s">
        <v>608</v>
      </c>
      <c r="B1241" s="19" t="s">
        <v>17016</v>
      </c>
      <c r="C1241" s="19" t="s">
        <v>16849</v>
      </c>
      <c r="D1241" s="38" t="s">
        <v>16159</v>
      </c>
      <c r="E1241" s="38" t="s">
        <v>1394</v>
      </c>
      <c r="F1241" s="41" t="s">
        <v>1395</v>
      </c>
      <c r="G1241" s="19" t="s">
        <v>797</v>
      </c>
      <c r="H1241" s="41">
        <v>3</v>
      </c>
      <c r="I1241" s="41">
        <v>4</v>
      </c>
      <c r="J1241" s="41">
        <v>10</v>
      </c>
      <c r="K1241" s="44">
        <v>5</v>
      </c>
      <c r="L1241" s="20">
        <v>89273.800000000017</v>
      </c>
      <c r="M1241" s="19" t="s">
        <v>11</v>
      </c>
      <c r="N1241" s="28" t="s">
        <v>15953</v>
      </c>
    </row>
    <row r="1242" spans="1:14" ht="30" x14ac:dyDescent="0.25">
      <c r="A1242" s="27" t="s">
        <v>608</v>
      </c>
      <c r="B1242" s="19" t="s">
        <v>17016</v>
      </c>
      <c r="C1242" s="19" t="s">
        <v>16849</v>
      </c>
      <c r="D1242" s="38" t="s">
        <v>16159</v>
      </c>
      <c r="E1242" s="38" t="s">
        <v>1386</v>
      </c>
      <c r="F1242" s="41" t="s">
        <v>1387</v>
      </c>
      <c r="G1242" s="19" t="s">
        <v>721</v>
      </c>
      <c r="H1242" s="41">
        <v>5</v>
      </c>
      <c r="I1242" s="41">
        <v>4</v>
      </c>
      <c r="J1242" s="41">
        <v>16</v>
      </c>
      <c r="K1242" s="44">
        <v>543</v>
      </c>
      <c r="L1242" s="20">
        <v>2997544.62</v>
      </c>
      <c r="M1242" s="19" t="s">
        <v>15965</v>
      </c>
      <c r="N1242" s="28" t="s">
        <v>15953</v>
      </c>
    </row>
    <row r="1243" spans="1:14" ht="30" x14ac:dyDescent="0.25">
      <c r="A1243" s="27" t="s">
        <v>608</v>
      </c>
      <c r="B1243" s="19" t="s">
        <v>17016</v>
      </c>
      <c r="C1243" s="19" t="s">
        <v>16849</v>
      </c>
      <c r="D1243" s="38" t="s">
        <v>16159</v>
      </c>
      <c r="E1243" s="38" t="s">
        <v>863</v>
      </c>
      <c r="F1243" s="41">
        <v>0</v>
      </c>
      <c r="G1243" s="19" t="s">
        <v>721</v>
      </c>
      <c r="H1243" s="41">
        <v>5</v>
      </c>
      <c r="I1243" s="41">
        <v>4</v>
      </c>
      <c r="J1243" s="41">
        <v>16</v>
      </c>
      <c r="K1243" s="44">
        <v>1</v>
      </c>
      <c r="L1243" s="20">
        <v>2455.3799999998882</v>
      </c>
      <c r="M1243" s="19" t="s">
        <v>15954</v>
      </c>
      <c r="N1243" s="28" t="s">
        <v>15953</v>
      </c>
    </row>
    <row r="1244" spans="1:14" ht="45" x14ac:dyDescent="0.25">
      <c r="A1244" s="27" t="s">
        <v>608</v>
      </c>
      <c r="B1244" s="19" t="s">
        <v>17014</v>
      </c>
      <c r="C1244" s="19" t="s">
        <v>16811</v>
      </c>
      <c r="D1244" s="38" t="s">
        <v>16121</v>
      </c>
      <c r="E1244" s="38" t="s">
        <v>1396</v>
      </c>
      <c r="F1244" s="41" t="s">
        <v>1397</v>
      </c>
      <c r="G1244" s="19" t="s">
        <v>721</v>
      </c>
      <c r="H1244" s="41">
        <v>5</v>
      </c>
      <c r="I1244" s="41">
        <v>4</v>
      </c>
      <c r="J1244" s="41">
        <v>10</v>
      </c>
      <c r="K1244" s="44">
        <v>30</v>
      </c>
      <c r="L1244" s="20">
        <v>2660801.7000000002</v>
      </c>
      <c r="M1244" s="19" t="s">
        <v>11</v>
      </c>
      <c r="N1244" s="28" t="s">
        <v>15953</v>
      </c>
    </row>
    <row r="1245" spans="1:14" ht="45" x14ac:dyDescent="0.25">
      <c r="A1245" s="27" t="s">
        <v>608</v>
      </c>
      <c r="B1245" s="19" t="s">
        <v>17014</v>
      </c>
      <c r="C1245" s="19" t="s">
        <v>16811</v>
      </c>
      <c r="D1245" s="38" t="s">
        <v>16121</v>
      </c>
      <c r="E1245" s="38" t="s">
        <v>1398</v>
      </c>
      <c r="F1245" s="41" t="s">
        <v>1399</v>
      </c>
      <c r="G1245" s="19" t="s">
        <v>721</v>
      </c>
      <c r="H1245" s="41">
        <v>5</v>
      </c>
      <c r="I1245" s="41">
        <v>4</v>
      </c>
      <c r="J1245" s="41">
        <v>10</v>
      </c>
      <c r="K1245" s="44">
        <v>87</v>
      </c>
      <c r="L1245" s="20">
        <v>960538.29</v>
      </c>
      <c r="M1245" s="19" t="s">
        <v>11</v>
      </c>
      <c r="N1245" s="28" t="s">
        <v>15953</v>
      </c>
    </row>
    <row r="1246" spans="1:14" ht="45" x14ac:dyDescent="0.25">
      <c r="A1246" s="27" t="s">
        <v>608</v>
      </c>
      <c r="B1246" s="19" t="s">
        <v>17014</v>
      </c>
      <c r="C1246" s="19" t="s">
        <v>16811</v>
      </c>
      <c r="D1246" s="38" t="s">
        <v>16121</v>
      </c>
      <c r="E1246" s="38" t="s">
        <v>1400</v>
      </c>
      <c r="F1246" s="41" t="s">
        <v>1395</v>
      </c>
      <c r="G1246" s="19" t="s">
        <v>721</v>
      </c>
      <c r="H1246" s="41">
        <v>5</v>
      </c>
      <c r="I1246" s="41">
        <v>4</v>
      </c>
      <c r="J1246" s="41">
        <v>10</v>
      </c>
      <c r="K1246" s="44">
        <v>7</v>
      </c>
      <c r="L1246" s="20">
        <v>301410.27</v>
      </c>
      <c r="M1246" s="19" t="s">
        <v>16732</v>
      </c>
      <c r="N1246" s="28" t="s">
        <v>15953</v>
      </c>
    </row>
    <row r="1247" spans="1:14" ht="45" x14ac:dyDescent="0.25">
      <c r="A1247" s="27" t="s">
        <v>608</v>
      </c>
      <c r="B1247" s="19" t="s">
        <v>17014</v>
      </c>
      <c r="C1247" s="19" t="s">
        <v>16811</v>
      </c>
      <c r="D1247" s="38" t="s">
        <v>16121</v>
      </c>
      <c r="E1247" s="38" t="s">
        <v>1401</v>
      </c>
      <c r="F1247" s="41" t="s">
        <v>1395</v>
      </c>
      <c r="G1247" s="19" t="s">
        <v>721</v>
      </c>
      <c r="H1247" s="41">
        <v>5</v>
      </c>
      <c r="I1247" s="41">
        <v>4</v>
      </c>
      <c r="J1247" s="41">
        <v>10</v>
      </c>
      <c r="K1247" s="44">
        <v>3</v>
      </c>
      <c r="L1247" s="20">
        <v>149049.06</v>
      </c>
      <c r="M1247" s="19" t="s">
        <v>16732</v>
      </c>
      <c r="N1247" s="28" t="s">
        <v>15953</v>
      </c>
    </row>
    <row r="1248" spans="1:14" ht="45" x14ac:dyDescent="0.25">
      <c r="A1248" s="27" t="s">
        <v>608</v>
      </c>
      <c r="B1248" s="19" t="s">
        <v>17014</v>
      </c>
      <c r="C1248" s="19" t="s">
        <v>16811</v>
      </c>
      <c r="D1248" s="38" t="s">
        <v>16121</v>
      </c>
      <c r="E1248" s="38" t="s">
        <v>1402</v>
      </c>
      <c r="F1248" s="41" t="s">
        <v>1395</v>
      </c>
      <c r="G1248" s="19" t="s">
        <v>721</v>
      </c>
      <c r="H1248" s="41">
        <v>5</v>
      </c>
      <c r="I1248" s="41">
        <v>4</v>
      </c>
      <c r="J1248" s="41">
        <v>10</v>
      </c>
      <c r="K1248" s="44">
        <v>3</v>
      </c>
      <c r="L1248" s="20">
        <v>162297.87</v>
      </c>
      <c r="M1248" s="19" t="s">
        <v>16732</v>
      </c>
      <c r="N1248" s="28" t="s">
        <v>15953</v>
      </c>
    </row>
    <row r="1249" spans="1:14" ht="45" x14ac:dyDescent="0.25">
      <c r="A1249" s="27" t="s">
        <v>608</v>
      </c>
      <c r="B1249" s="19" t="s">
        <v>17014</v>
      </c>
      <c r="C1249" s="19" t="s">
        <v>16811</v>
      </c>
      <c r="D1249" s="38" t="s">
        <v>16121</v>
      </c>
      <c r="E1249" s="38" t="s">
        <v>1403</v>
      </c>
      <c r="F1249" s="41" t="s">
        <v>1395</v>
      </c>
      <c r="G1249" s="19" t="s">
        <v>721</v>
      </c>
      <c r="H1249" s="41">
        <v>5</v>
      </c>
      <c r="I1249" s="41">
        <v>4</v>
      </c>
      <c r="J1249" s="41">
        <v>10</v>
      </c>
      <c r="K1249" s="44">
        <v>150</v>
      </c>
      <c r="L1249" s="20">
        <v>1048863</v>
      </c>
      <c r="M1249" s="19" t="s">
        <v>16000</v>
      </c>
      <c r="N1249" s="28" t="s">
        <v>15953</v>
      </c>
    </row>
    <row r="1250" spans="1:14" ht="45" x14ac:dyDescent="0.25">
      <c r="A1250" s="27" t="s">
        <v>608</v>
      </c>
      <c r="B1250" s="19" t="s">
        <v>17014</v>
      </c>
      <c r="C1250" s="19" t="s">
        <v>16811</v>
      </c>
      <c r="D1250" s="38" t="s">
        <v>16121</v>
      </c>
      <c r="E1250" s="38" t="s">
        <v>1404</v>
      </c>
      <c r="F1250" s="41" t="s">
        <v>1395</v>
      </c>
      <c r="G1250" s="19" t="s">
        <v>721</v>
      </c>
      <c r="H1250" s="41">
        <v>5</v>
      </c>
      <c r="I1250" s="41">
        <v>4</v>
      </c>
      <c r="J1250" s="41">
        <v>10</v>
      </c>
      <c r="K1250" s="44">
        <v>22</v>
      </c>
      <c r="L1250" s="20">
        <v>526271.9</v>
      </c>
      <c r="M1250" s="19" t="s">
        <v>16732</v>
      </c>
      <c r="N1250" s="28" t="s">
        <v>15953</v>
      </c>
    </row>
    <row r="1251" spans="1:14" ht="45" x14ac:dyDescent="0.25">
      <c r="A1251" s="27" t="s">
        <v>608</v>
      </c>
      <c r="B1251" s="19" t="s">
        <v>17014</v>
      </c>
      <c r="C1251" s="19" t="s">
        <v>16811</v>
      </c>
      <c r="D1251" s="38" t="s">
        <v>16121</v>
      </c>
      <c r="E1251" s="38" t="s">
        <v>1405</v>
      </c>
      <c r="F1251" s="41" t="s">
        <v>1406</v>
      </c>
      <c r="G1251" s="19" t="s">
        <v>721</v>
      </c>
      <c r="H1251" s="41">
        <v>5</v>
      </c>
      <c r="I1251" s="41">
        <v>4</v>
      </c>
      <c r="J1251" s="41">
        <v>10</v>
      </c>
      <c r="K1251" s="44">
        <v>2</v>
      </c>
      <c r="L1251" s="20">
        <v>195051.86</v>
      </c>
      <c r="M1251" s="19" t="s">
        <v>16732</v>
      </c>
      <c r="N1251" s="28" t="s">
        <v>15953</v>
      </c>
    </row>
    <row r="1252" spans="1:14" ht="45" x14ac:dyDescent="0.25">
      <c r="A1252" s="27" t="s">
        <v>608</v>
      </c>
      <c r="B1252" s="19" t="s">
        <v>17014</v>
      </c>
      <c r="C1252" s="19" t="s">
        <v>16811</v>
      </c>
      <c r="D1252" s="38" t="s">
        <v>16121</v>
      </c>
      <c r="E1252" s="38" t="s">
        <v>1407</v>
      </c>
      <c r="F1252" s="41" t="s">
        <v>1406</v>
      </c>
      <c r="G1252" s="19" t="s">
        <v>721</v>
      </c>
      <c r="H1252" s="41">
        <v>5</v>
      </c>
      <c r="I1252" s="41">
        <v>4</v>
      </c>
      <c r="J1252" s="41">
        <v>10</v>
      </c>
      <c r="K1252" s="44">
        <v>5</v>
      </c>
      <c r="L1252" s="20">
        <v>1418726.2</v>
      </c>
      <c r="M1252" s="19" t="s">
        <v>11</v>
      </c>
      <c r="N1252" s="28" t="s">
        <v>15953</v>
      </c>
    </row>
    <row r="1253" spans="1:14" ht="45" x14ac:dyDescent="0.25">
      <c r="A1253" s="27" t="s">
        <v>608</v>
      </c>
      <c r="B1253" s="19" t="s">
        <v>17014</v>
      </c>
      <c r="C1253" s="19" t="s">
        <v>16811</v>
      </c>
      <c r="D1253" s="38" t="s">
        <v>16121</v>
      </c>
      <c r="E1253" s="38" t="s">
        <v>1408</v>
      </c>
      <c r="F1253" s="41" t="s">
        <v>1406</v>
      </c>
      <c r="G1253" s="19" t="s">
        <v>721</v>
      </c>
      <c r="H1253" s="41">
        <v>5</v>
      </c>
      <c r="I1253" s="41">
        <v>4</v>
      </c>
      <c r="J1253" s="41">
        <v>10</v>
      </c>
      <c r="K1253" s="44">
        <v>25</v>
      </c>
      <c r="L1253" s="20">
        <v>1573295.75</v>
      </c>
      <c r="M1253" s="19" t="s">
        <v>16732</v>
      </c>
      <c r="N1253" s="28" t="s">
        <v>15953</v>
      </c>
    </row>
    <row r="1254" spans="1:14" ht="45" x14ac:dyDescent="0.25">
      <c r="A1254" s="27" t="s">
        <v>608</v>
      </c>
      <c r="B1254" s="19" t="s">
        <v>17014</v>
      </c>
      <c r="C1254" s="19" t="s">
        <v>16811</v>
      </c>
      <c r="D1254" s="38" t="s">
        <v>16121</v>
      </c>
      <c r="E1254" s="38" t="s">
        <v>1409</v>
      </c>
      <c r="F1254" s="41" t="s">
        <v>1406</v>
      </c>
      <c r="G1254" s="19" t="s">
        <v>721</v>
      </c>
      <c r="H1254" s="41">
        <v>5</v>
      </c>
      <c r="I1254" s="41">
        <v>4</v>
      </c>
      <c r="J1254" s="41">
        <v>10</v>
      </c>
      <c r="K1254" s="44">
        <v>15</v>
      </c>
      <c r="L1254" s="20">
        <v>1021262.1</v>
      </c>
      <c r="M1254" s="19" t="s">
        <v>16732</v>
      </c>
      <c r="N1254" s="28" t="s">
        <v>15953</v>
      </c>
    </row>
    <row r="1255" spans="1:14" ht="45" x14ac:dyDescent="0.25">
      <c r="A1255" s="27" t="s">
        <v>608</v>
      </c>
      <c r="B1255" s="19" t="s">
        <v>17014</v>
      </c>
      <c r="C1255" s="19" t="s">
        <v>16811</v>
      </c>
      <c r="D1255" s="38" t="s">
        <v>16121</v>
      </c>
      <c r="E1255" s="38" t="s">
        <v>1410</v>
      </c>
      <c r="F1255" s="41" t="s">
        <v>1406</v>
      </c>
      <c r="G1255" s="19" t="s">
        <v>721</v>
      </c>
      <c r="H1255" s="41">
        <v>5</v>
      </c>
      <c r="I1255" s="41">
        <v>4</v>
      </c>
      <c r="J1255" s="41">
        <v>10</v>
      </c>
      <c r="K1255" s="44">
        <v>20</v>
      </c>
      <c r="L1255" s="20">
        <v>1081985.8</v>
      </c>
      <c r="M1255" s="19" t="s">
        <v>16732</v>
      </c>
      <c r="N1255" s="28" t="s">
        <v>15953</v>
      </c>
    </row>
    <row r="1256" spans="1:14" ht="75" x14ac:dyDescent="0.25">
      <c r="A1256" s="27" t="s">
        <v>608</v>
      </c>
      <c r="B1256" s="19" t="s">
        <v>17014</v>
      </c>
      <c r="C1256" s="19" t="s">
        <v>16811</v>
      </c>
      <c r="D1256" s="38" t="s">
        <v>16121</v>
      </c>
      <c r="E1256" s="38" t="s">
        <v>1411</v>
      </c>
      <c r="F1256" s="41" t="s">
        <v>1412</v>
      </c>
      <c r="G1256" s="19" t="s">
        <v>721</v>
      </c>
      <c r="H1256" s="41">
        <v>5</v>
      </c>
      <c r="I1256" s="41">
        <v>4</v>
      </c>
      <c r="J1256" s="41">
        <v>10</v>
      </c>
      <c r="K1256" s="44">
        <v>15</v>
      </c>
      <c r="L1256" s="20">
        <v>2042524.2</v>
      </c>
      <c r="M1256" s="19" t="s">
        <v>11</v>
      </c>
      <c r="N1256" s="28" t="s">
        <v>15953</v>
      </c>
    </row>
    <row r="1257" spans="1:14" ht="75" x14ac:dyDescent="0.25">
      <c r="A1257" s="27" t="s">
        <v>608</v>
      </c>
      <c r="B1257" s="19" t="s">
        <v>17014</v>
      </c>
      <c r="C1257" s="19" t="s">
        <v>16811</v>
      </c>
      <c r="D1257" s="38" t="s">
        <v>16121</v>
      </c>
      <c r="E1257" s="38" t="s">
        <v>1413</v>
      </c>
      <c r="F1257" s="41" t="s">
        <v>1412</v>
      </c>
      <c r="G1257" s="19" t="s">
        <v>721</v>
      </c>
      <c r="H1257" s="41">
        <v>5</v>
      </c>
      <c r="I1257" s="41">
        <v>4</v>
      </c>
      <c r="J1257" s="41">
        <v>10</v>
      </c>
      <c r="K1257" s="44">
        <v>130</v>
      </c>
      <c r="L1257" s="20">
        <v>4305862.5999999996</v>
      </c>
      <c r="M1257" s="19" t="s">
        <v>16732</v>
      </c>
      <c r="N1257" s="28" t="s">
        <v>15953</v>
      </c>
    </row>
    <row r="1258" spans="1:14" ht="75" x14ac:dyDescent="0.25">
      <c r="A1258" s="27" t="s">
        <v>608</v>
      </c>
      <c r="B1258" s="19" t="s">
        <v>17014</v>
      </c>
      <c r="C1258" s="19" t="s">
        <v>16811</v>
      </c>
      <c r="D1258" s="38" t="s">
        <v>16121</v>
      </c>
      <c r="E1258" s="38" t="s">
        <v>1414</v>
      </c>
      <c r="F1258" s="41" t="s">
        <v>1412</v>
      </c>
      <c r="G1258" s="19" t="s">
        <v>721</v>
      </c>
      <c r="H1258" s="41">
        <v>5</v>
      </c>
      <c r="I1258" s="41">
        <v>4</v>
      </c>
      <c r="J1258" s="41">
        <v>10</v>
      </c>
      <c r="K1258" s="44">
        <v>40</v>
      </c>
      <c r="L1258" s="20">
        <v>515231.60000000003</v>
      </c>
      <c r="M1258" s="19" t="s">
        <v>16000</v>
      </c>
      <c r="N1258" s="28" t="s">
        <v>15953</v>
      </c>
    </row>
    <row r="1259" spans="1:14" ht="60" x14ac:dyDescent="0.25">
      <c r="A1259" s="27" t="s">
        <v>608</v>
      </c>
      <c r="B1259" s="19" t="s">
        <v>17014</v>
      </c>
      <c r="C1259" s="19" t="s">
        <v>16811</v>
      </c>
      <c r="D1259" s="38" t="s">
        <v>16121</v>
      </c>
      <c r="E1259" s="38" t="s">
        <v>1415</v>
      </c>
      <c r="F1259" s="41" t="s">
        <v>1412</v>
      </c>
      <c r="G1259" s="19" t="s">
        <v>721</v>
      </c>
      <c r="H1259" s="41">
        <v>5</v>
      </c>
      <c r="I1259" s="41">
        <v>4</v>
      </c>
      <c r="J1259" s="41">
        <v>10</v>
      </c>
      <c r="K1259" s="44">
        <v>4</v>
      </c>
      <c r="L1259" s="20">
        <v>1133508.8400000001</v>
      </c>
      <c r="M1259" s="19" t="s">
        <v>11</v>
      </c>
      <c r="N1259" s="28" t="s">
        <v>15953</v>
      </c>
    </row>
    <row r="1260" spans="1:14" ht="60" x14ac:dyDescent="0.25">
      <c r="A1260" s="27" t="s">
        <v>608</v>
      </c>
      <c r="B1260" s="19" t="s">
        <v>17014</v>
      </c>
      <c r="C1260" s="19" t="s">
        <v>16811</v>
      </c>
      <c r="D1260" s="38" t="s">
        <v>16121</v>
      </c>
      <c r="E1260" s="38" t="s">
        <v>1416</v>
      </c>
      <c r="F1260" s="41" t="s">
        <v>1412</v>
      </c>
      <c r="G1260" s="19" t="s">
        <v>721</v>
      </c>
      <c r="H1260" s="41">
        <v>5</v>
      </c>
      <c r="I1260" s="41">
        <v>4</v>
      </c>
      <c r="J1260" s="41">
        <v>10</v>
      </c>
      <c r="K1260" s="44">
        <v>260</v>
      </c>
      <c r="L1260" s="20">
        <v>12439154</v>
      </c>
      <c r="M1260" s="19" t="s">
        <v>16732</v>
      </c>
      <c r="N1260" s="28" t="s">
        <v>15953</v>
      </c>
    </row>
    <row r="1261" spans="1:14" ht="60" x14ac:dyDescent="0.25">
      <c r="A1261" s="27" t="s">
        <v>608</v>
      </c>
      <c r="B1261" s="19" t="s">
        <v>17014</v>
      </c>
      <c r="C1261" s="19" t="s">
        <v>16811</v>
      </c>
      <c r="D1261" s="38" t="s">
        <v>16121</v>
      </c>
      <c r="E1261" s="38" t="s">
        <v>1417</v>
      </c>
      <c r="F1261" s="41" t="s">
        <v>1412</v>
      </c>
      <c r="G1261" s="19" t="s">
        <v>721</v>
      </c>
      <c r="H1261" s="41">
        <v>5</v>
      </c>
      <c r="I1261" s="41">
        <v>4</v>
      </c>
      <c r="J1261" s="41">
        <v>10</v>
      </c>
      <c r="K1261" s="44">
        <v>121</v>
      </c>
      <c r="L1261" s="20">
        <v>2092943.0499999998</v>
      </c>
      <c r="M1261" s="19" t="s">
        <v>16000</v>
      </c>
      <c r="N1261" s="28" t="s">
        <v>15953</v>
      </c>
    </row>
    <row r="1262" spans="1:14" ht="45" x14ac:dyDescent="0.25">
      <c r="A1262" s="27" t="s">
        <v>608</v>
      </c>
      <c r="B1262" s="19" t="s">
        <v>17014</v>
      </c>
      <c r="C1262" s="19" t="s">
        <v>16811</v>
      </c>
      <c r="D1262" s="38" t="s">
        <v>16121</v>
      </c>
      <c r="E1262" s="38" t="s">
        <v>1418</v>
      </c>
      <c r="F1262" s="41" t="s">
        <v>1412</v>
      </c>
      <c r="G1262" s="19" t="s">
        <v>721</v>
      </c>
      <c r="H1262" s="41">
        <v>5</v>
      </c>
      <c r="I1262" s="41">
        <v>4</v>
      </c>
      <c r="J1262" s="41">
        <v>10</v>
      </c>
      <c r="K1262" s="44">
        <v>5</v>
      </c>
      <c r="L1262" s="20">
        <v>1418726.2</v>
      </c>
      <c r="M1262" s="19" t="s">
        <v>11</v>
      </c>
      <c r="N1262" s="28" t="s">
        <v>15953</v>
      </c>
    </row>
    <row r="1263" spans="1:14" ht="45" x14ac:dyDescent="0.25">
      <c r="A1263" s="27" t="s">
        <v>608</v>
      </c>
      <c r="B1263" s="19" t="s">
        <v>17014</v>
      </c>
      <c r="C1263" s="19" t="s">
        <v>16811</v>
      </c>
      <c r="D1263" s="38" t="s">
        <v>16121</v>
      </c>
      <c r="E1263" s="38" t="s">
        <v>1419</v>
      </c>
      <c r="F1263" s="41" t="s">
        <v>1412</v>
      </c>
      <c r="G1263" s="19" t="s">
        <v>721</v>
      </c>
      <c r="H1263" s="41">
        <v>5</v>
      </c>
      <c r="I1263" s="41">
        <v>4</v>
      </c>
      <c r="J1263" s="41">
        <v>10</v>
      </c>
      <c r="K1263" s="44">
        <v>24</v>
      </c>
      <c r="L1263" s="20">
        <v>1457368.56</v>
      </c>
      <c r="M1263" s="19" t="s">
        <v>16732</v>
      </c>
      <c r="N1263" s="28" t="s">
        <v>15953</v>
      </c>
    </row>
    <row r="1264" spans="1:14" ht="45" x14ac:dyDescent="0.25">
      <c r="A1264" s="27" t="s">
        <v>608</v>
      </c>
      <c r="B1264" s="19" t="s">
        <v>17014</v>
      </c>
      <c r="C1264" s="19" t="s">
        <v>16811</v>
      </c>
      <c r="D1264" s="38" t="s">
        <v>16121</v>
      </c>
      <c r="E1264" s="38" t="s">
        <v>1420</v>
      </c>
      <c r="F1264" s="41" t="s">
        <v>1412</v>
      </c>
      <c r="G1264" s="19" t="s">
        <v>721</v>
      </c>
      <c r="H1264" s="41">
        <v>5</v>
      </c>
      <c r="I1264" s="41">
        <v>4</v>
      </c>
      <c r="J1264" s="41">
        <v>10</v>
      </c>
      <c r="K1264" s="44">
        <v>2</v>
      </c>
      <c r="L1264" s="20">
        <v>567490.48</v>
      </c>
      <c r="M1264" s="19" t="s">
        <v>11</v>
      </c>
      <c r="N1264" s="28" t="s">
        <v>15953</v>
      </c>
    </row>
    <row r="1265" spans="1:14" ht="45" x14ac:dyDescent="0.25">
      <c r="A1265" s="27" t="s">
        <v>608</v>
      </c>
      <c r="B1265" s="19" t="s">
        <v>17014</v>
      </c>
      <c r="C1265" s="19" t="s">
        <v>16811</v>
      </c>
      <c r="D1265" s="38" t="s">
        <v>16121</v>
      </c>
      <c r="E1265" s="38" t="s">
        <v>1421</v>
      </c>
      <c r="F1265" s="41" t="s">
        <v>1422</v>
      </c>
      <c r="G1265" s="19" t="s">
        <v>721</v>
      </c>
      <c r="H1265" s="41">
        <v>5</v>
      </c>
      <c r="I1265" s="41">
        <v>4</v>
      </c>
      <c r="J1265" s="41">
        <v>10</v>
      </c>
      <c r="K1265" s="44">
        <v>3</v>
      </c>
      <c r="L1265" s="20">
        <v>124759.59</v>
      </c>
      <c r="M1265" s="19" t="s">
        <v>16732</v>
      </c>
      <c r="N1265" s="28" t="s">
        <v>15953</v>
      </c>
    </row>
    <row r="1266" spans="1:14" ht="45" x14ac:dyDescent="0.25">
      <c r="A1266" s="27" t="s">
        <v>608</v>
      </c>
      <c r="B1266" s="19" t="s">
        <v>17014</v>
      </c>
      <c r="C1266" s="19" t="s">
        <v>16811</v>
      </c>
      <c r="D1266" s="38" t="s">
        <v>16121</v>
      </c>
      <c r="E1266" s="38" t="s">
        <v>1423</v>
      </c>
      <c r="F1266" s="41" t="s">
        <v>1424</v>
      </c>
      <c r="G1266" s="19" t="s">
        <v>721</v>
      </c>
      <c r="H1266" s="41">
        <v>5</v>
      </c>
      <c r="I1266" s="41">
        <v>4</v>
      </c>
      <c r="J1266" s="41">
        <v>10</v>
      </c>
      <c r="K1266" s="44">
        <v>3</v>
      </c>
      <c r="L1266" s="20">
        <v>431690.22</v>
      </c>
      <c r="M1266" s="19" t="s">
        <v>16732</v>
      </c>
      <c r="N1266" s="28" t="s">
        <v>15953</v>
      </c>
    </row>
    <row r="1267" spans="1:14" ht="45" x14ac:dyDescent="0.25">
      <c r="A1267" s="27" t="s">
        <v>608</v>
      </c>
      <c r="B1267" s="19" t="s">
        <v>17014</v>
      </c>
      <c r="C1267" s="19" t="s">
        <v>16811</v>
      </c>
      <c r="D1267" s="38" t="s">
        <v>16121</v>
      </c>
      <c r="E1267" s="38" t="s">
        <v>1425</v>
      </c>
      <c r="F1267" s="41" t="s">
        <v>1424</v>
      </c>
      <c r="G1267" s="19" t="s">
        <v>721</v>
      </c>
      <c r="H1267" s="41">
        <v>5</v>
      </c>
      <c r="I1267" s="41">
        <v>4</v>
      </c>
      <c r="J1267" s="41">
        <v>10</v>
      </c>
      <c r="K1267" s="44">
        <v>5</v>
      </c>
      <c r="L1267" s="20">
        <v>351461.3</v>
      </c>
      <c r="M1267" s="19" t="s">
        <v>16732</v>
      </c>
      <c r="N1267" s="28" t="s">
        <v>15953</v>
      </c>
    </row>
    <row r="1268" spans="1:14" ht="45" x14ac:dyDescent="0.25">
      <c r="A1268" s="27" t="s">
        <v>608</v>
      </c>
      <c r="B1268" s="19" t="s">
        <v>17014</v>
      </c>
      <c r="C1268" s="19" t="s">
        <v>16811</v>
      </c>
      <c r="D1268" s="38" t="s">
        <v>16121</v>
      </c>
      <c r="E1268" s="38" t="s">
        <v>1426</v>
      </c>
      <c r="F1268" s="41" t="s">
        <v>1427</v>
      </c>
      <c r="G1268" s="19" t="s">
        <v>721</v>
      </c>
      <c r="H1268" s="41">
        <v>5</v>
      </c>
      <c r="I1268" s="41">
        <v>4</v>
      </c>
      <c r="J1268" s="41">
        <v>10</v>
      </c>
      <c r="K1268" s="44">
        <v>10</v>
      </c>
      <c r="L1268" s="20">
        <v>239214.5</v>
      </c>
      <c r="M1268" s="19" t="s">
        <v>11</v>
      </c>
      <c r="N1268" s="28" t="s">
        <v>15953</v>
      </c>
    </row>
    <row r="1269" spans="1:14" ht="45" x14ac:dyDescent="0.25">
      <c r="A1269" s="27" t="s">
        <v>608</v>
      </c>
      <c r="B1269" s="19" t="s">
        <v>17014</v>
      </c>
      <c r="C1269" s="19" t="s">
        <v>16811</v>
      </c>
      <c r="D1269" s="38" t="s">
        <v>16121</v>
      </c>
      <c r="E1269" s="38" t="s">
        <v>1428</v>
      </c>
      <c r="F1269" s="41" t="s">
        <v>1429</v>
      </c>
      <c r="G1269" s="19" t="s">
        <v>721</v>
      </c>
      <c r="H1269" s="41">
        <v>5</v>
      </c>
      <c r="I1269" s="41">
        <v>4</v>
      </c>
      <c r="J1269" s="41">
        <v>10</v>
      </c>
      <c r="K1269" s="44">
        <v>19</v>
      </c>
      <c r="L1269" s="20">
        <v>1608257.8499999999</v>
      </c>
      <c r="M1269" s="19" t="s">
        <v>16732</v>
      </c>
      <c r="N1269" s="28" t="s">
        <v>15953</v>
      </c>
    </row>
    <row r="1270" spans="1:14" ht="45" x14ac:dyDescent="0.25">
      <c r="A1270" s="27" t="s">
        <v>608</v>
      </c>
      <c r="B1270" s="19" t="s">
        <v>17014</v>
      </c>
      <c r="C1270" s="19" t="s">
        <v>16811</v>
      </c>
      <c r="D1270" s="38" t="s">
        <v>16121</v>
      </c>
      <c r="E1270" s="38" t="s">
        <v>1430</v>
      </c>
      <c r="F1270" s="41" t="s">
        <v>1429</v>
      </c>
      <c r="G1270" s="19" t="s">
        <v>721</v>
      </c>
      <c r="H1270" s="41">
        <v>5</v>
      </c>
      <c r="I1270" s="41">
        <v>4</v>
      </c>
      <c r="J1270" s="41">
        <v>10</v>
      </c>
      <c r="K1270" s="44">
        <v>12</v>
      </c>
      <c r="L1270" s="20">
        <v>993660.36</v>
      </c>
      <c r="M1270" s="19" t="s">
        <v>16732</v>
      </c>
      <c r="N1270" s="28" t="s">
        <v>15953</v>
      </c>
    </row>
    <row r="1271" spans="1:14" ht="45" x14ac:dyDescent="0.25">
      <c r="A1271" s="27" t="s">
        <v>608</v>
      </c>
      <c r="B1271" s="19" t="s">
        <v>17014</v>
      </c>
      <c r="C1271" s="19" t="s">
        <v>16811</v>
      </c>
      <c r="D1271" s="38" t="s">
        <v>16121</v>
      </c>
      <c r="E1271" s="38" t="s">
        <v>1431</v>
      </c>
      <c r="F1271" s="41" t="s">
        <v>1429</v>
      </c>
      <c r="G1271" s="19" t="s">
        <v>721</v>
      </c>
      <c r="H1271" s="41">
        <v>5</v>
      </c>
      <c r="I1271" s="41">
        <v>4</v>
      </c>
      <c r="J1271" s="41">
        <v>10</v>
      </c>
      <c r="K1271" s="44">
        <v>2</v>
      </c>
      <c r="L1271" s="20">
        <v>165610.06</v>
      </c>
      <c r="M1271" s="19" t="s">
        <v>16732</v>
      </c>
      <c r="N1271" s="28" t="s">
        <v>15953</v>
      </c>
    </row>
    <row r="1272" spans="1:14" ht="45" x14ac:dyDescent="0.25">
      <c r="A1272" s="27" t="s">
        <v>608</v>
      </c>
      <c r="B1272" s="19" t="s">
        <v>17014</v>
      </c>
      <c r="C1272" s="19" t="s">
        <v>16811</v>
      </c>
      <c r="D1272" s="38" t="s">
        <v>16121</v>
      </c>
      <c r="E1272" s="38" t="s">
        <v>1432</v>
      </c>
      <c r="F1272" s="41" t="s">
        <v>1429</v>
      </c>
      <c r="G1272" s="19" t="s">
        <v>721</v>
      </c>
      <c r="H1272" s="41">
        <v>5</v>
      </c>
      <c r="I1272" s="41">
        <v>4</v>
      </c>
      <c r="J1272" s="41">
        <v>10</v>
      </c>
      <c r="K1272" s="44">
        <v>20</v>
      </c>
      <c r="L1272" s="20">
        <v>1656100.6</v>
      </c>
      <c r="M1272" s="19" t="s">
        <v>16732</v>
      </c>
      <c r="N1272" s="28" t="s">
        <v>15953</v>
      </c>
    </row>
    <row r="1273" spans="1:14" ht="45" x14ac:dyDescent="0.25">
      <c r="A1273" s="27" t="s">
        <v>608</v>
      </c>
      <c r="B1273" s="19" t="s">
        <v>17014</v>
      </c>
      <c r="C1273" s="19" t="s">
        <v>16811</v>
      </c>
      <c r="D1273" s="38" t="s">
        <v>16121</v>
      </c>
      <c r="E1273" s="38" t="s">
        <v>1433</v>
      </c>
      <c r="F1273" s="41" t="s">
        <v>1434</v>
      </c>
      <c r="G1273" s="19" t="s">
        <v>721</v>
      </c>
      <c r="H1273" s="41">
        <v>5</v>
      </c>
      <c r="I1273" s="41">
        <v>4</v>
      </c>
      <c r="J1273" s="41">
        <v>10</v>
      </c>
      <c r="K1273" s="44">
        <v>2</v>
      </c>
      <c r="L1273" s="20">
        <v>699978.52</v>
      </c>
      <c r="M1273" s="19" t="s">
        <v>16732</v>
      </c>
      <c r="N1273" s="28" t="s">
        <v>15953</v>
      </c>
    </row>
    <row r="1274" spans="1:14" ht="45" x14ac:dyDescent="0.25">
      <c r="A1274" s="27" t="s">
        <v>608</v>
      </c>
      <c r="B1274" s="19" t="s">
        <v>17014</v>
      </c>
      <c r="C1274" s="19" t="s">
        <v>16811</v>
      </c>
      <c r="D1274" s="38" t="s">
        <v>16121</v>
      </c>
      <c r="E1274" s="38" t="s">
        <v>1435</v>
      </c>
      <c r="F1274" s="41" t="s">
        <v>1436</v>
      </c>
      <c r="G1274" s="19" t="s">
        <v>721</v>
      </c>
      <c r="H1274" s="41">
        <v>5</v>
      </c>
      <c r="I1274" s="41">
        <v>4</v>
      </c>
      <c r="J1274" s="41">
        <v>10</v>
      </c>
      <c r="K1274" s="44">
        <v>20</v>
      </c>
      <c r="L1274" s="20">
        <v>1111427.5999999999</v>
      </c>
      <c r="M1274" s="19" t="s">
        <v>16732</v>
      </c>
      <c r="N1274" s="28" t="s">
        <v>15953</v>
      </c>
    </row>
    <row r="1275" spans="1:14" ht="45" x14ac:dyDescent="0.25">
      <c r="A1275" s="27" t="s">
        <v>608</v>
      </c>
      <c r="B1275" s="19" t="s">
        <v>17014</v>
      </c>
      <c r="C1275" s="19" t="s">
        <v>16811</v>
      </c>
      <c r="D1275" s="38" t="s">
        <v>16121</v>
      </c>
      <c r="E1275" s="38" t="s">
        <v>1437</v>
      </c>
      <c r="F1275" s="41" t="s">
        <v>1438</v>
      </c>
      <c r="G1275" s="19" t="s">
        <v>721</v>
      </c>
      <c r="H1275" s="41">
        <v>5</v>
      </c>
      <c r="I1275" s="41">
        <v>4</v>
      </c>
      <c r="J1275" s="41">
        <v>10</v>
      </c>
      <c r="K1275" s="44">
        <v>12</v>
      </c>
      <c r="L1275" s="20">
        <v>750765.60000000009</v>
      </c>
      <c r="M1275" s="19" t="s">
        <v>16732</v>
      </c>
      <c r="N1275" s="28" t="s">
        <v>15953</v>
      </c>
    </row>
    <row r="1276" spans="1:14" ht="45" x14ac:dyDescent="0.25">
      <c r="A1276" s="27" t="s">
        <v>608</v>
      </c>
      <c r="B1276" s="19" t="s">
        <v>17014</v>
      </c>
      <c r="C1276" s="19" t="s">
        <v>16811</v>
      </c>
      <c r="D1276" s="38" t="s">
        <v>16121</v>
      </c>
      <c r="E1276" s="38" t="s">
        <v>1439</v>
      </c>
      <c r="F1276" s="41" t="s">
        <v>1438</v>
      </c>
      <c r="G1276" s="19" t="s">
        <v>721</v>
      </c>
      <c r="H1276" s="41">
        <v>5</v>
      </c>
      <c r="I1276" s="41">
        <v>4</v>
      </c>
      <c r="J1276" s="41">
        <v>10</v>
      </c>
      <c r="K1276" s="44">
        <v>12</v>
      </c>
      <c r="L1276" s="20">
        <v>750765.60000000009</v>
      </c>
      <c r="M1276" s="19" t="s">
        <v>16732</v>
      </c>
      <c r="N1276" s="28" t="s">
        <v>15953</v>
      </c>
    </row>
    <row r="1277" spans="1:14" ht="45" x14ac:dyDescent="0.25">
      <c r="A1277" s="27" t="s">
        <v>608</v>
      </c>
      <c r="B1277" s="19" t="s">
        <v>17014</v>
      </c>
      <c r="C1277" s="19" t="s">
        <v>16811</v>
      </c>
      <c r="D1277" s="38" t="s">
        <v>16121</v>
      </c>
      <c r="E1277" s="38" t="s">
        <v>1440</v>
      </c>
      <c r="F1277" s="41" t="s">
        <v>1438</v>
      </c>
      <c r="G1277" s="19" t="s">
        <v>721</v>
      </c>
      <c r="H1277" s="41">
        <v>5</v>
      </c>
      <c r="I1277" s="41">
        <v>4</v>
      </c>
      <c r="J1277" s="41">
        <v>10</v>
      </c>
      <c r="K1277" s="44">
        <v>5</v>
      </c>
      <c r="L1277" s="20">
        <v>312819</v>
      </c>
      <c r="M1277" s="19" t="s">
        <v>16732</v>
      </c>
      <c r="N1277" s="28" t="s">
        <v>15953</v>
      </c>
    </row>
    <row r="1278" spans="1:14" ht="45" x14ac:dyDescent="0.25">
      <c r="A1278" s="27" t="s">
        <v>608</v>
      </c>
      <c r="B1278" s="19" t="s">
        <v>17014</v>
      </c>
      <c r="C1278" s="19" t="s">
        <v>16811</v>
      </c>
      <c r="D1278" s="38" t="s">
        <v>16121</v>
      </c>
      <c r="E1278" s="38" t="s">
        <v>1441</v>
      </c>
      <c r="F1278" s="41" t="s">
        <v>1438</v>
      </c>
      <c r="G1278" s="19" t="s">
        <v>721</v>
      </c>
      <c r="H1278" s="41">
        <v>5</v>
      </c>
      <c r="I1278" s="41">
        <v>4</v>
      </c>
      <c r="J1278" s="41">
        <v>10</v>
      </c>
      <c r="K1278" s="44">
        <v>5</v>
      </c>
      <c r="L1278" s="20">
        <v>312819</v>
      </c>
      <c r="M1278" s="19" t="s">
        <v>16732</v>
      </c>
      <c r="N1278" s="28" t="s">
        <v>15953</v>
      </c>
    </row>
    <row r="1279" spans="1:14" ht="45" x14ac:dyDescent="0.25">
      <c r="A1279" s="27" t="s">
        <v>608</v>
      </c>
      <c r="B1279" s="19" t="s">
        <v>17014</v>
      </c>
      <c r="C1279" s="19" t="s">
        <v>16811</v>
      </c>
      <c r="D1279" s="38" t="s">
        <v>16121</v>
      </c>
      <c r="E1279" s="38" t="s">
        <v>1442</v>
      </c>
      <c r="F1279" s="41" t="s">
        <v>1438</v>
      </c>
      <c r="G1279" s="19" t="s">
        <v>721</v>
      </c>
      <c r="H1279" s="41">
        <v>5</v>
      </c>
      <c r="I1279" s="41">
        <v>4</v>
      </c>
      <c r="J1279" s="41">
        <v>10</v>
      </c>
      <c r="K1279" s="44">
        <v>5</v>
      </c>
      <c r="L1279" s="20">
        <v>349621.25</v>
      </c>
      <c r="M1279" s="19" t="s">
        <v>16732</v>
      </c>
      <c r="N1279" s="28" t="s">
        <v>15953</v>
      </c>
    </row>
    <row r="1280" spans="1:14" ht="45" x14ac:dyDescent="0.25">
      <c r="A1280" s="27" t="s">
        <v>608</v>
      </c>
      <c r="B1280" s="19" t="s">
        <v>17014</v>
      </c>
      <c r="C1280" s="19" t="s">
        <v>16811</v>
      </c>
      <c r="D1280" s="38" t="s">
        <v>16121</v>
      </c>
      <c r="E1280" s="38" t="s">
        <v>1443</v>
      </c>
      <c r="F1280" s="41" t="s">
        <v>1438</v>
      </c>
      <c r="G1280" s="19" t="s">
        <v>721</v>
      </c>
      <c r="H1280" s="41">
        <v>5</v>
      </c>
      <c r="I1280" s="41">
        <v>4</v>
      </c>
      <c r="J1280" s="41">
        <v>10</v>
      </c>
      <c r="K1280" s="44">
        <v>5</v>
      </c>
      <c r="L1280" s="20">
        <v>349621.25</v>
      </c>
      <c r="M1280" s="19" t="s">
        <v>16732</v>
      </c>
      <c r="N1280" s="28" t="s">
        <v>15953</v>
      </c>
    </row>
    <row r="1281" spans="1:14" ht="45" x14ac:dyDescent="0.25">
      <c r="A1281" s="27" t="s">
        <v>608</v>
      </c>
      <c r="B1281" s="19" t="s">
        <v>17014</v>
      </c>
      <c r="C1281" s="19" t="s">
        <v>16811</v>
      </c>
      <c r="D1281" s="38" t="s">
        <v>16121</v>
      </c>
      <c r="E1281" s="38" t="s">
        <v>1444</v>
      </c>
      <c r="F1281" s="41" t="s">
        <v>1438</v>
      </c>
      <c r="G1281" s="19" t="s">
        <v>721</v>
      </c>
      <c r="H1281" s="41">
        <v>5</v>
      </c>
      <c r="I1281" s="41">
        <v>4</v>
      </c>
      <c r="J1281" s="41">
        <v>10</v>
      </c>
      <c r="K1281" s="44">
        <v>13</v>
      </c>
      <c r="L1281" s="20">
        <v>813329.4</v>
      </c>
      <c r="M1281" s="19" t="s">
        <v>16732</v>
      </c>
      <c r="N1281" s="28" t="s">
        <v>15953</v>
      </c>
    </row>
    <row r="1282" spans="1:14" ht="45" x14ac:dyDescent="0.25">
      <c r="A1282" s="27" t="s">
        <v>608</v>
      </c>
      <c r="B1282" s="19" t="s">
        <v>17014</v>
      </c>
      <c r="C1282" s="19" t="s">
        <v>16811</v>
      </c>
      <c r="D1282" s="38" t="s">
        <v>16121</v>
      </c>
      <c r="E1282" s="38" t="s">
        <v>1445</v>
      </c>
      <c r="F1282" s="41" t="s">
        <v>1406</v>
      </c>
      <c r="G1282" s="19" t="s">
        <v>721</v>
      </c>
      <c r="H1282" s="41">
        <v>5</v>
      </c>
      <c r="I1282" s="41">
        <v>4</v>
      </c>
      <c r="J1282" s="41">
        <v>10</v>
      </c>
      <c r="K1282" s="44">
        <v>6</v>
      </c>
      <c r="L1282" s="20">
        <v>1081985.76</v>
      </c>
      <c r="M1282" s="19" t="s">
        <v>11</v>
      </c>
      <c r="N1282" s="28" t="s">
        <v>15953</v>
      </c>
    </row>
    <row r="1283" spans="1:14" ht="45" x14ac:dyDescent="0.25">
      <c r="A1283" s="27" t="s">
        <v>608</v>
      </c>
      <c r="B1283" s="19" t="s">
        <v>17014</v>
      </c>
      <c r="C1283" s="19" t="s">
        <v>16811</v>
      </c>
      <c r="D1283" s="38" t="s">
        <v>16121</v>
      </c>
      <c r="E1283" s="38" t="s">
        <v>1446</v>
      </c>
      <c r="F1283" s="41" t="s">
        <v>1429</v>
      </c>
      <c r="G1283" s="19" t="s">
        <v>721</v>
      </c>
      <c r="H1283" s="41">
        <v>5</v>
      </c>
      <c r="I1283" s="41">
        <v>4</v>
      </c>
      <c r="J1283" s="41">
        <v>10</v>
      </c>
      <c r="K1283" s="44">
        <v>30</v>
      </c>
      <c r="L1283" s="20">
        <v>2484150.9</v>
      </c>
      <c r="M1283" s="19" t="s">
        <v>11</v>
      </c>
      <c r="N1283" s="28" t="s">
        <v>15953</v>
      </c>
    </row>
    <row r="1284" spans="1:14" ht="45" x14ac:dyDescent="0.25">
      <c r="A1284" s="27" t="s">
        <v>608</v>
      </c>
      <c r="B1284" s="19" t="s">
        <v>17014</v>
      </c>
      <c r="C1284" s="19" t="s">
        <v>16811</v>
      </c>
      <c r="D1284" s="38" t="s">
        <v>16121</v>
      </c>
      <c r="E1284" s="38" t="s">
        <v>1447</v>
      </c>
      <c r="F1284" s="41" t="s">
        <v>1429</v>
      </c>
      <c r="G1284" s="19" t="s">
        <v>721</v>
      </c>
      <c r="H1284" s="41">
        <v>5</v>
      </c>
      <c r="I1284" s="41">
        <v>4</v>
      </c>
      <c r="J1284" s="41">
        <v>10</v>
      </c>
      <c r="K1284" s="44">
        <v>30</v>
      </c>
      <c r="L1284" s="20">
        <v>2484150.9</v>
      </c>
      <c r="M1284" s="19" t="s">
        <v>11</v>
      </c>
      <c r="N1284" s="28" t="s">
        <v>15953</v>
      </c>
    </row>
    <row r="1285" spans="1:14" ht="45" x14ac:dyDescent="0.25">
      <c r="A1285" s="27" t="s">
        <v>608</v>
      </c>
      <c r="B1285" s="19" t="s">
        <v>17014</v>
      </c>
      <c r="C1285" s="19" t="s">
        <v>16811</v>
      </c>
      <c r="D1285" s="38" t="s">
        <v>16121</v>
      </c>
      <c r="E1285" s="38" t="s">
        <v>1448</v>
      </c>
      <c r="F1285" s="41" t="s">
        <v>1395</v>
      </c>
      <c r="G1285" s="19" t="s">
        <v>721</v>
      </c>
      <c r="H1285" s="41">
        <v>5</v>
      </c>
      <c r="I1285" s="41">
        <v>4</v>
      </c>
      <c r="J1285" s="41">
        <v>10</v>
      </c>
      <c r="K1285" s="44">
        <v>23</v>
      </c>
      <c r="L1285" s="20">
        <v>6517675.8300000001</v>
      </c>
      <c r="M1285" s="19" t="s">
        <v>11</v>
      </c>
      <c r="N1285" s="28" t="s">
        <v>15953</v>
      </c>
    </row>
    <row r="1286" spans="1:14" ht="45" x14ac:dyDescent="0.25">
      <c r="A1286" s="27" t="s">
        <v>608</v>
      </c>
      <c r="B1286" s="19" t="s">
        <v>17014</v>
      </c>
      <c r="C1286" s="19" t="s">
        <v>16811</v>
      </c>
      <c r="D1286" s="38" t="s">
        <v>16121</v>
      </c>
      <c r="E1286" s="38" t="s">
        <v>1449</v>
      </c>
      <c r="F1286" s="41" t="s">
        <v>1450</v>
      </c>
      <c r="G1286" s="19" t="s">
        <v>721</v>
      </c>
      <c r="H1286" s="41">
        <v>5</v>
      </c>
      <c r="I1286" s="41">
        <v>4</v>
      </c>
      <c r="J1286" s="41">
        <v>10</v>
      </c>
      <c r="K1286" s="44">
        <v>12</v>
      </c>
      <c r="L1286" s="20">
        <v>499038.36</v>
      </c>
      <c r="M1286" s="19" t="s">
        <v>11</v>
      </c>
      <c r="N1286" s="28" t="s">
        <v>15953</v>
      </c>
    </row>
    <row r="1287" spans="1:14" ht="45" x14ac:dyDescent="0.25">
      <c r="A1287" s="27" t="s">
        <v>608</v>
      </c>
      <c r="B1287" s="19" t="s">
        <v>17014</v>
      </c>
      <c r="C1287" s="19" t="s">
        <v>16811</v>
      </c>
      <c r="D1287" s="38" t="s">
        <v>16121</v>
      </c>
      <c r="E1287" s="38" t="s">
        <v>1451</v>
      </c>
      <c r="F1287" s="41" t="s">
        <v>1450</v>
      </c>
      <c r="G1287" s="19" t="s">
        <v>721</v>
      </c>
      <c r="H1287" s="41">
        <v>5</v>
      </c>
      <c r="I1287" s="41">
        <v>4</v>
      </c>
      <c r="J1287" s="41">
        <v>10</v>
      </c>
      <c r="K1287" s="44">
        <v>16</v>
      </c>
      <c r="L1287" s="20">
        <v>4539923.84</v>
      </c>
      <c r="M1287" s="19" t="s">
        <v>11</v>
      </c>
      <c r="N1287" s="28" t="s">
        <v>15953</v>
      </c>
    </row>
    <row r="1288" spans="1:14" ht="45" x14ac:dyDescent="0.25">
      <c r="A1288" s="27" t="s">
        <v>608</v>
      </c>
      <c r="B1288" s="19" t="s">
        <v>17014</v>
      </c>
      <c r="C1288" s="19" t="s">
        <v>16811</v>
      </c>
      <c r="D1288" s="38" t="s">
        <v>16121</v>
      </c>
      <c r="E1288" s="38" t="s">
        <v>1452</v>
      </c>
      <c r="F1288" s="41" t="s">
        <v>1450</v>
      </c>
      <c r="G1288" s="19" t="s">
        <v>721</v>
      </c>
      <c r="H1288" s="41">
        <v>5</v>
      </c>
      <c r="I1288" s="41">
        <v>4</v>
      </c>
      <c r="J1288" s="41">
        <v>10</v>
      </c>
      <c r="K1288" s="44">
        <v>26</v>
      </c>
      <c r="L1288" s="20">
        <v>2105087.92</v>
      </c>
      <c r="M1288" s="19" t="s">
        <v>11</v>
      </c>
      <c r="N1288" s="28" t="s">
        <v>15953</v>
      </c>
    </row>
    <row r="1289" spans="1:14" ht="45" x14ac:dyDescent="0.25">
      <c r="A1289" s="27" t="s">
        <v>608</v>
      </c>
      <c r="B1289" s="19" t="s">
        <v>17014</v>
      </c>
      <c r="C1289" s="19" t="s">
        <v>16811</v>
      </c>
      <c r="D1289" s="38" t="s">
        <v>16121</v>
      </c>
      <c r="E1289" s="38" t="s">
        <v>1453</v>
      </c>
      <c r="F1289" s="41" t="s">
        <v>1450</v>
      </c>
      <c r="G1289" s="19" t="s">
        <v>721</v>
      </c>
      <c r="H1289" s="41">
        <v>5</v>
      </c>
      <c r="I1289" s="41">
        <v>4</v>
      </c>
      <c r="J1289" s="41">
        <v>10</v>
      </c>
      <c r="K1289" s="44">
        <v>15</v>
      </c>
      <c r="L1289" s="20">
        <v>1942054.05</v>
      </c>
      <c r="M1289" s="19" t="s">
        <v>11</v>
      </c>
      <c r="N1289" s="28" t="s">
        <v>15953</v>
      </c>
    </row>
    <row r="1290" spans="1:14" ht="45" x14ac:dyDescent="0.25">
      <c r="A1290" s="27" t="s">
        <v>608</v>
      </c>
      <c r="B1290" s="19" t="s">
        <v>17014</v>
      </c>
      <c r="C1290" s="19" t="s">
        <v>16811</v>
      </c>
      <c r="D1290" s="38" t="s">
        <v>16121</v>
      </c>
      <c r="E1290" s="38" t="s">
        <v>1454</v>
      </c>
      <c r="F1290" s="41" t="s">
        <v>1450</v>
      </c>
      <c r="G1290" s="19" t="s">
        <v>721</v>
      </c>
      <c r="H1290" s="41">
        <v>5</v>
      </c>
      <c r="I1290" s="41">
        <v>4</v>
      </c>
      <c r="J1290" s="41">
        <v>10</v>
      </c>
      <c r="K1290" s="44">
        <v>4</v>
      </c>
      <c r="L1290" s="20">
        <v>331220.12</v>
      </c>
      <c r="M1290" s="19" t="s">
        <v>11</v>
      </c>
      <c r="N1290" s="28" t="s">
        <v>15953</v>
      </c>
    </row>
    <row r="1291" spans="1:14" ht="45" x14ac:dyDescent="0.25">
      <c r="A1291" s="27" t="s">
        <v>608</v>
      </c>
      <c r="B1291" s="19" t="s">
        <v>17014</v>
      </c>
      <c r="C1291" s="19" t="s">
        <v>16811</v>
      </c>
      <c r="D1291" s="38" t="s">
        <v>16121</v>
      </c>
      <c r="E1291" s="38" t="s">
        <v>1454</v>
      </c>
      <c r="F1291" s="41" t="s">
        <v>1450</v>
      </c>
      <c r="G1291" s="19" t="s">
        <v>721</v>
      </c>
      <c r="H1291" s="41">
        <v>5</v>
      </c>
      <c r="I1291" s="41">
        <v>4</v>
      </c>
      <c r="J1291" s="41">
        <v>10</v>
      </c>
      <c r="K1291" s="44">
        <v>8</v>
      </c>
      <c r="L1291" s="20">
        <v>662440.24</v>
      </c>
      <c r="M1291" s="19" t="s">
        <v>16732</v>
      </c>
      <c r="N1291" s="28" t="s">
        <v>15953</v>
      </c>
    </row>
    <row r="1292" spans="1:14" ht="45" x14ac:dyDescent="0.25">
      <c r="A1292" s="27" t="s">
        <v>608</v>
      </c>
      <c r="B1292" s="19" t="s">
        <v>17014</v>
      </c>
      <c r="C1292" s="19" t="s">
        <v>16811</v>
      </c>
      <c r="D1292" s="38" t="s">
        <v>16121</v>
      </c>
      <c r="E1292" s="38" t="s">
        <v>1455</v>
      </c>
      <c r="F1292" s="41" t="s">
        <v>1450</v>
      </c>
      <c r="G1292" s="19" t="s">
        <v>721</v>
      </c>
      <c r="H1292" s="41">
        <v>5</v>
      </c>
      <c r="I1292" s="41">
        <v>4</v>
      </c>
      <c r="J1292" s="41">
        <v>10</v>
      </c>
      <c r="K1292" s="44">
        <v>25</v>
      </c>
      <c r="L1292" s="20">
        <v>598036.25</v>
      </c>
      <c r="M1292" s="19" t="s">
        <v>11</v>
      </c>
      <c r="N1292" s="28" t="s">
        <v>15953</v>
      </c>
    </row>
    <row r="1293" spans="1:14" ht="45" x14ac:dyDescent="0.25">
      <c r="A1293" s="27" t="s">
        <v>608</v>
      </c>
      <c r="B1293" s="19" t="s">
        <v>17014</v>
      </c>
      <c r="C1293" s="19" t="s">
        <v>16811</v>
      </c>
      <c r="D1293" s="38" t="s">
        <v>16121</v>
      </c>
      <c r="E1293" s="38" t="s">
        <v>1456</v>
      </c>
      <c r="F1293" s="41" t="s">
        <v>1395</v>
      </c>
      <c r="G1293" s="19" t="s">
        <v>721</v>
      </c>
      <c r="H1293" s="41">
        <v>5</v>
      </c>
      <c r="I1293" s="41">
        <v>4</v>
      </c>
      <c r="J1293" s="41">
        <v>10</v>
      </c>
      <c r="K1293" s="44">
        <v>36</v>
      </c>
      <c r="L1293" s="20">
        <v>211535.27999999997</v>
      </c>
      <c r="M1293" s="19" t="s">
        <v>11</v>
      </c>
      <c r="N1293" s="28" t="s">
        <v>15953</v>
      </c>
    </row>
    <row r="1294" spans="1:14" ht="45" x14ac:dyDescent="0.25">
      <c r="A1294" s="27" t="s">
        <v>608</v>
      </c>
      <c r="B1294" s="19" t="s">
        <v>17014</v>
      </c>
      <c r="C1294" s="19" t="s">
        <v>16811</v>
      </c>
      <c r="D1294" s="38" t="s">
        <v>16121</v>
      </c>
      <c r="E1294" s="38" t="s">
        <v>1457</v>
      </c>
      <c r="F1294" s="41" t="s">
        <v>1406</v>
      </c>
      <c r="G1294" s="19" t="s">
        <v>721</v>
      </c>
      <c r="H1294" s="41">
        <v>5</v>
      </c>
      <c r="I1294" s="41">
        <v>4</v>
      </c>
      <c r="J1294" s="41">
        <v>10</v>
      </c>
      <c r="K1294" s="44">
        <v>28</v>
      </c>
      <c r="L1294" s="20">
        <v>1480748.92</v>
      </c>
      <c r="M1294" s="19" t="s">
        <v>11</v>
      </c>
      <c r="N1294" s="28" t="s">
        <v>15953</v>
      </c>
    </row>
    <row r="1295" spans="1:14" ht="45" x14ac:dyDescent="0.25">
      <c r="A1295" s="27" t="s">
        <v>608</v>
      </c>
      <c r="B1295" s="19" t="s">
        <v>17014</v>
      </c>
      <c r="C1295" s="19" t="s">
        <v>16811</v>
      </c>
      <c r="D1295" s="38" t="s">
        <v>16121</v>
      </c>
      <c r="E1295" s="38" t="s">
        <v>1458</v>
      </c>
      <c r="F1295" s="41" t="s">
        <v>1406</v>
      </c>
      <c r="G1295" s="19" t="s">
        <v>721</v>
      </c>
      <c r="H1295" s="41">
        <v>5</v>
      </c>
      <c r="I1295" s="41">
        <v>4</v>
      </c>
      <c r="J1295" s="41">
        <v>10</v>
      </c>
      <c r="K1295" s="44">
        <v>18</v>
      </c>
      <c r="L1295" s="20">
        <v>1224679.5</v>
      </c>
      <c r="M1295" s="19" t="s">
        <v>11</v>
      </c>
      <c r="N1295" s="28" t="s">
        <v>15953</v>
      </c>
    </row>
    <row r="1296" spans="1:14" ht="45" x14ac:dyDescent="0.25">
      <c r="A1296" s="27" t="s">
        <v>608</v>
      </c>
      <c r="B1296" s="19" t="s">
        <v>17014</v>
      </c>
      <c r="C1296" s="19" t="s">
        <v>16811</v>
      </c>
      <c r="D1296" s="38" t="s">
        <v>16121</v>
      </c>
      <c r="E1296" s="38" t="s">
        <v>1459</v>
      </c>
      <c r="F1296" s="41" t="s">
        <v>1412</v>
      </c>
      <c r="G1296" s="19" t="s">
        <v>721</v>
      </c>
      <c r="H1296" s="41">
        <v>5</v>
      </c>
      <c r="I1296" s="41">
        <v>4</v>
      </c>
      <c r="J1296" s="41">
        <v>10</v>
      </c>
      <c r="K1296" s="44">
        <v>65</v>
      </c>
      <c r="L1296" s="20">
        <v>2613267.8000000003</v>
      </c>
      <c r="M1296" s="19" t="s">
        <v>11</v>
      </c>
      <c r="N1296" s="28" t="s">
        <v>15953</v>
      </c>
    </row>
    <row r="1297" spans="1:14" ht="45" x14ac:dyDescent="0.25">
      <c r="A1297" s="27" t="s">
        <v>608</v>
      </c>
      <c r="B1297" s="19" t="s">
        <v>17014</v>
      </c>
      <c r="C1297" s="19" t="s">
        <v>16811</v>
      </c>
      <c r="D1297" s="38" t="s">
        <v>16121</v>
      </c>
      <c r="E1297" s="38" t="s">
        <v>1460</v>
      </c>
      <c r="F1297" s="41" t="s">
        <v>1429</v>
      </c>
      <c r="G1297" s="19" t="s">
        <v>721</v>
      </c>
      <c r="H1297" s="41">
        <v>5</v>
      </c>
      <c r="I1297" s="41">
        <v>4</v>
      </c>
      <c r="J1297" s="41">
        <v>10</v>
      </c>
      <c r="K1297" s="44">
        <v>24</v>
      </c>
      <c r="L1297" s="20">
        <v>1670017.44</v>
      </c>
      <c r="M1297" s="19" t="s">
        <v>11</v>
      </c>
      <c r="N1297" s="28" t="s">
        <v>15953</v>
      </c>
    </row>
    <row r="1298" spans="1:14" ht="45" x14ac:dyDescent="0.25">
      <c r="A1298" s="27" t="s">
        <v>608</v>
      </c>
      <c r="B1298" s="19" t="s">
        <v>17014</v>
      </c>
      <c r="C1298" s="19" t="s">
        <v>16811</v>
      </c>
      <c r="D1298" s="38" t="s">
        <v>16121</v>
      </c>
      <c r="E1298" s="38" t="s">
        <v>1461</v>
      </c>
      <c r="F1298" s="41" t="s">
        <v>1429</v>
      </c>
      <c r="G1298" s="19" t="s">
        <v>721</v>
      </c>
      <c r="H1298" s="41">
        <v>5</v>
      </c>
      <c r="I1298" s="41">
        <v>4</v>
      </c>
      <c r="J1298" s="41">
        <v>10</v>
      </c>
      <c r="K1298" s="44">
        <v>12</v>
      </c>
      <c r="L1298" s="20">
        <v>853564.56</v>
      </c>
      <c r="M1298" s="19" t="s">
        <v>11</v>
      </c>
      <c r="N1298" s="28" t="s">
        <v>15953</v>
      </c>
    </row>
    <row r="1299" spans="1:14" ht="45" x14ac:dyDescent="0.25">
      <c r="A1299" s="27" t="s">
        <v>608</v>
      </c>
      <c r="B1299" s="19" t="s">
        <v>17014</v>
      </c>
      <c r="C1299" s="19" t="s">
        <v>16811</v>
      </c>
      <c r="D1299" s="38" t="s">
        <v>16121</v>
      </c>
      <c r="E1299" s="38" t="s">
        <v>1462</v>
      </c>
      <c r="F1299" s="41" t="s">
        <v>1438</v>
      </c>
      <c r="G1299" s="19" t="s">
        <v>721</v>
      </c>
      <c r="H1299" s="41">
        <v>5</v>
      </c>
      <c r="I1299" s="41">
        <v>4</v>
      </c>
      <c r="J1299" s="41">
        <v>10</v>
      </c>
      <c r="K1299" s="44">
        <v>4</v>
      </c>
      <c r="L1299" s="20">
        <v>235039.48</v>
      </c>
      <c r="M1299" s="19" t="s">
        <v>11</v>
      </c>
      <c r="N1299" s="28" t="s">
        <v>15953</v>
      </c>
    </row>
    <row r="1300" spans="1:14" ht="45" x14ac:dyDescent="0.25">
      <c r="A1300" s="27" t="s">
        <v>608</v>
      </c>
      <c r="B1300" s="19" t="s">
        <v>17014</v>
      </c>
      <c r="C1300" s="19" t="s">
        <v>16811</v>
      </c>
      <c r="D1300" s="38" t="s">
        <v>16121</v>
      </c>
      <c r="E1300" s="38" t="s">
        <v>1463</v>
      </c>
      <c r="F1300" s="41" t="s">
        <v>1438</v>
      </c>
      <c r="G1300" s="19" t="s">
        <v>721</v>
      </c>
      <c r="H1300" s="41">
        <v>5</v>
      </c>
      <c r="I1300" s="41">
        <v>4</v>
      </c>
      <c r="J1300" s="41">
        <v>10</v>
      </c>
      <c r="K1300" s="44">
        <v>4</v>
      </c>
      <c r="L1300" s="20">
        <v>235039.48</v>
      </c>
      <c r="M1300" s="19" t="s">
        <v>11</v>
      </c>
      <c r="N1300" s="28" t="s">
        <v>15953</v>
      </c>
    </row>
    <row r="1301" spans="1:14" ht="45" x14ac:dyDescent="0.25">
      <c r="A1301" s="27" t="s">
        <v>608</v>
      </c>
      <c r="B1301" s="19" t="s">
        <v>17014</v>
      </c>
      <c r="C1301" s="19" t="s">
        <v>16811</v>
      </c>
      <c r="D1301" s="38" t="s">
        <v>16121</v>
      </c>
      <c r="E1301" s="38" t="s">
        <v>1464</v>
      </c>
      <c r="F1301" s="41" t="s">
        <v>1438</v>
      </c>
      <c r="G1301" s="19" t="s">
        <v>721</v>
      </c>
      <c r="H1301" s="41">
        <v>5</v>
      </c>
      <c r="I1301" s="41">
        <v>4</v>
      </c>
      <c r="J1301" s="41">
        <v>10</v>
      </c>
      <c r="K1301" s="44">
        <v>4</v>
      </c>
      <c r="L1301" s="20">
        <v>210298.48</v>
      </c>
      <c r="M1301" s="19" t="s">
        <v>11</v>
      </c>
      <c r="N1301" s="28" t="s">
        <v>15953</v>
      </c>
    </row>
    <row r="1302" spans="1:14" ht="45" x14ac:dyDescent="0.25">
      <c r="A1302" s="27" t="s">
        <v>608</v>
      </c>
      <c r="B1302" s="19" t="s">
        <v>17014</v>
      </c>
      <c r="C1302" s="19" t="s">
        <v>16811</v>
      </c>
      <c r="D1302" s="38" t="s">
        <v>16121</v>
      </c>
      <c r="E1302" s="38" t="s">
        <v>1465</v>
      </c>
      <c r="F1302" s="41" t="s">
        <v>1438</v>
      </c>
      <c r="G1302" s="19" t="s">
        <v>721</v>
      </c>
      <c r="H1302" s="41">
        <v>5</v>
      </c>
      <c r="I1302" s="41">
        <v>4</v>
      </c>
      <c r="J1302" s="41">
        <v>10</v>
      </c>
      <c r="K1302" s="44">
        <v>3</v>
      </c>
      <c r="L1302" s="20">
        <v>157723.86000000002</v>
      </c>
      <c r="M1302" s="19" t="s">
        <v>11</v>
      </c>
      <c r="N1302" s="28" t="s">
        <v>15953</v>
      </c>
    </row>
    <row r="1303" spans="1:14" ht="45" x14ac:dyDescent="0.25">
      <c r="A1303" s="27" t="s">
        <v>608</v>
      </c>
      <c r="B1303" s="19" t="s">
        <v>17014</v>
      </c>
      <c r="C1303" s="19" t="s">
        <v>16811</v>
      </c>
      <c r="D1303" s="38" t="s">
        <v>16121</v>
      </c>
      <c r="E1303" s="38" t="s">
        <v>1466</v>
      </c>
      <c r="F1303" s="41" t="s">
        <v>1438</v>
      </c>
      <c r="G1303" s="19" t="s">
        <v>721</v>
      </c>
      <c r="H1303" s="41">
        <v>5</v>
      </c>
      <c r="I1303" s="41">
        <v>4</v>
      </c>
      <c r="J1303" s="41">
        <v>10</v>
      </c>
      <c r="K1303" s="44">
        <v>4</v>
      </c>
      <c r="L1303" s="20">
        <v>210298.48</v>
      </c>
      <c r="M1303" s="19" t="s">
        <v>11</v>
      </c>
      <c r="N1303" s="28" t="s">
        <v>15953</v>
      </c>
    </row>
    <row r="1304" spans="1:14" ht="45" x14ac:dyDescent="0.25">
      <c r="A1304" s="27" t="s">
        <v>608</v>
      </c>
      <c r="B1304" s="19" t="s">
        <v>17014</v>
      </c>
      <c r="C1304" s="19" t="s">
        <v>16811</v>
      </c>
      <c r="D1304" s="38" t="s">
        <v>16121</v>
      </c>
      <c r="E1304" s="38" t="s">
        <v>1467</v>
      </c>
      <c r="F1304" s="41" t="s">
        <v>540</v>
      </c>
      <c r="G1304" s="19" t="s">
        <v>721</v>
      </c>
      <c r="H1304" s="41">
        <v>3</v>
      </c>
      <c r="I1304" s="41">
        <v>4</v>
      </c>
      <c r="J1304" s="41">
        <v>10</v>
      </c>
      <c r="K1304" s="44">
        <v>3</v>
      </c>
      <c r="L1304" s="20">
        <v>3597000</v>
      </c>
      <c r="M1304" s="19" t="s">
        <v>11</v>
      </c>
      <c r="N1304" s="28" t="s">
        <v>15953</v>
      </c>
    </row>
    <row r="1305" spans="1:14" ht="45" x14ac:dyDescent="0.25">
      <c r="A1305" s="27" t="s">
        <v>608</v>
      </c>
      <c r="B1305" s="19" t="s">
        <v>17014</v>
      </c>
      <c r="C1305" s="19" t="s">
        <v>16811</v>
      </c>
      <c r="D1305" s="38" t="s">
        <v>16121</v>
      </c>
      <c r="E1305" s="38" t="s">
        <v>1468</v>
      </c>
      <c r="F1305" s="41" t="s">
        <v>540</v>
      </c>
      <c r="G1305" s="19" t="s">
        <v>721</v>
      </c>
      <c r="H1305" s="41">
        <v>3</v>
      </c>
      <c r="I1305" s="41">
        <v>4</v>
      </c>
      <c r="J1305" s="41">
        <v>10</v>
      </c>
      <c r="K1305" s="44">
        <v>2</v>
      </c>
      <c r="L1305" s="20">
        <v>850000</v>
      </c>
      <c r="M1305" s="19" t="s">
        <v>11</v>
      </c>
      <c r="N1305" s="28" t="s">
        <v>15953</v>
      </c>
    </row>
    <row r="1306" spans="1:14" ht="45" x14ac:dyDescent="0.25">
      <c r="A1306" s="27" t="s">
        <v>608</v>
      </c>
      <c r="B1306" s="19" t="s">
        <v>17014</v>
      </c>
      <c r="C1306" s="19" t="s">
        <v>16811</v>
      </c>
      <c r="D1306" s="38" t="s">
        <v>16121</v>
      </c>
      <c r="E1306" s="38" t="s">
        <v>1469</v>
      </c>
      <c r="F1306" s="41" t="s">
        <v>540</v>
      </c>
      <c r="G1306" s="19" t="s">
        <v>721</v>
      </c>
      <c r="H1306" s="41">
        <v>3</v>
      </c>
      <c r="I1306" s="41">
        <v>4</v>
      </c>
      <c r="J1306" s="41">
        <v>10</v>
      </c>
      <c r="K1306" s="44">
        <v>2</v>
      </c>
      <c r="L1306" s="20">
        <v>850000</v>
      </c>
      <c r="M1306" s="19" t="s">
        <v>11</v>
      </c>
      <c r="N1306" s="28" t="s">
        <v>15953</v>
      </c>
    </row>
    <row r="1307" spans="1:14" ht="45" x14ac:dyDescent="0.25">
      <c r="A1307" s="27" t="s">
        <v>608</v>
      </c>
      <c r="B1307" s="19" t="s">
        <v>17014</v>
      </c>
      <c r="C1307" s="19" t="s">
        <v>16811</v>
      </c>
      <c r="D1307" s="38" t="s">
        <v>16121</v>
      </c>
      <c r="E1307" s="38" t="s">
        <v>1470</v>
      </c>
      <c r="F1307" s="41" t="s">
        <v>540</v>
      </c>
      <c r="G1307" s="19" t="s">
        <v>721</v>
      </c>
      <c r="H1307" s="41">
        <v>3</v>
      </c>
      <c r="I1307" s="41">
        <v>4</v>
      </c>
      <c r="J1307" s="41">
        <v>10</v>
      </c>
      <c r="K1307" s="44">
        <v>3</v>
      </c>
      <c r="L1307" s="20">
        <v>124950</v>
      </c>
      <c r="M1307" s="19" t="s">
        <v>11</v>
      </c>
      <c r="N1307" s="28" t="s">
        <v>15953</v>
      </c>
    </row>
    <row r="1308" spans="1:14" ht="45" x14ac:dyDescent="0.25">
      <c r="A1308" s="27" t="s">
        <v>608</v>
      </c>
      <c r="B1308" s="19" t="s">
        <v>17014</v>
      </c>
      <c r="C1308" s="19" t="s">
        <v>16811</v>
      </c>
      <c r="D1308" s="38" t="s">
        <v>16121</v>
      </c>
      <c r="E1308" s="38" t="s">
        <v>1471</v>
      </c>
      <c r="F1308" s="41" t="s">
        <v>540</v>
      </c>
      <c r="G1308" s="19" t="s">
        <v>721</v>
      </c>
      <c r="H1308" s="41">
        <v>3</v>
      </c>
      <c r="I1308" s="41">
        <v>4</v>
      </c>
      <c r="J1308" s="41">
        <v>10</v>
      </c>
      <c r="K1308" s="44">
        <v>2</v>
      </c>
      <c r="L1308" s="20">
        <v>850000</v>
      </c>
      <c r="M1308" s="19" t="s">
        <v>11</v>
      </c>
      <c r="N1308" s="28" t="s">
        <v>15953</v>
      </c>
    </row>
    <row r="1309" spans="1:14" ht="45" x14ac:dyDescent="0.25">
      <c r="A1309" s="27" t="s">
        <v>608</v>
      </c>
      <c r="B1309" s="19" t="s">
        <v>17014</v>
      </c>
      <c r="C1309" s="19" t="s">
        <v>16811</v>
      </c>
      <c r="D1309" s="38" t="s">
        <v>16121</v>
      </c>
      <c r="E1309" s="38" t="s">
        <v>1472</v>
      </c>
      <c r="F1309" s="41" t="s">
        <v>540</v>
      </c>
      <c r="G1309" s="19" t="s">
        <v>721</v>
      </c>
      <c r="H1309" s="41">
        <v>3</v>
      </c>
      <c r="I1309" s="41">
        <v>4</v>
      </c>
      <c r="J1309" s="41">
        <v>10</v>
      </c>
      <c r="K1309" s="44">
        <v>2</v>
      </c>
      <c r="L1309" s="20">
        <v>1370000</v>
      </c>
      <c r="M1309" s="19" t="s">
        <v>11</v>
      </c>
      <c r="N1309" s="28" t="s">
        <v>15953</v>
      </c>
    </row>
    <row r="1310" spans="1:14" ht="45" x14ac:dyDescent="0.25">
      <c r="A1310" s="27" t="s">
        <v>608</v>
      </c>
      <c r="B1310" s="19" t="s">
        <v>17014</v>
      </c>
      <c r="C1310" s="19" t="s">
        <v>16811</v>
      </c>
      <c r="D1310" s="38" t="s">
        <v>16121</v>
      </c>
      <c r="E1310" s="38" t="s">
        <v>1473</v>
      </c>
      <c r="F1310" s="41" t="s">
        <v>540</v>
      </c>
      <c r="G1310" s="19" t="s">
        <v>721</v>
      </c>
      <c r="H1310" s="41">
        <v>3</v>
      </c>
      <c r="I1310" s="41">
        <v>4</v>
      </c>
      <c r="J1310" s="41">
        <v>10</v>
      </c>
      <c r="K1310" s="44">
        <v>3</v>
      </c>
      <c r="L1310" s="20">
        <v>124950</v>
      </c>
      <c r="M1310" s="19" t="s">
        <v>11</v>
      </c>
      <c r="N1310" s="28" t="s">
        <v>15953</v>
      </c>
    </row>
    <row r="1311" spans="1:14" ht="45" x14ac:dyDescent="0.25">
      <c r="A1311" s="27" t="s">
        <v>608</v>
      </c>
      <c r="B1311" s="19" t="s">
        <v>17014</v>
      </c>
      <c r="C1311" s="19" t="s">
        <v>16811</v>
      </c>
      <c r="D1311" s="38" t="s">
        <v>16121</v>
      </c>
      <c r="E1311" s="38" t="s">
        <v>1474</v>
      </c>
      <c r="F1311" s="41" t="s">
        <v>1438</v>
      </c>
      <c r="G1311" s="19" t="s">
        <v>721</v>
      </c>
      <c r="H1311" s="41">
        <v>5</v>
      </c>
      <c r="I1311" s="41">
        <v>4</v>
      </c>
      <c r="J1311" s="41">
        <v>10</v>
      </c>
      <c r="K1311" s="44">
        <v>2</v>
      </c>
      <c r="L1311" s="20">
        <v>105149.24</v>
      </c>
      <c r="M1311" s="19" t="s">
        <v>11</v>
      </c>
      <c r="N1311" s="28" t="s">
        <v>15953</v>
      </c>
    </row>
    <row r="1312" spans="1:14" ht="45" x14ac:dyDescent="0.25">
      <c r="A1312" s="27" t="s">
        <v>608</v>
      </c>
      <c r="B1312" s="19" t="s">
        <v>17014</v>
      </c>
      <c r="C1312" s="19" t="s">
        <v>16811</v>
      </c>
      <c r="D1312" s="38" t="s">
        <v>16121</v>
      </c>
      <c r="E1312" s="38" t="s">
        <v>1475</v>
      </c>
      <c r="F1312" s="41" t="s">
        <v>1476</v>
      </c>
      <c r="G1312" s="19" t="s">
        <v>721</v>
      </c>
      <c r="H1312" s="41">
        <v>5</v>
      </c>
      <c r="I1312" s="41">
        <v>4</v>
      </c>
      <c r="J1312" s="41">
        <v>10</v>
      </c>
      <c r="K1312" s="44">
        <v>5</v>
      </c>
      <c r="L1312" s="20">
        <v>180918.55</v>
      </c>
      <c r="M1312" s="19" t="s">
        <v>11</v>
      </c>
      <c r="N1312" s="28" t="s">
        <v>15953</v>
      </c>
    </row>
    <row r="1313" spans="1:14" ht="45" x14ac:dyDescent="0.25">
      <c r="A1313" s="27" t="s">
        <v>608</v>
      </c>
      <c r="B1313" s="19" t="s">
        <v>17014</v>
      </c>
      <c r="C1313" s="19" t="s">
        <v>16811</v>
      </c>
      <c r="D1313" s="38" t="s">
        <v>16121</v>
      </c>
      <c r="E1313" s="38" t="s">
        <v>1477</v>
      </c>
      <c r="F1313" s="41" t="s">
        <v>1450</v>
      </c>
      <c r="G1313" s="19" t="s">
        <v>721</v>
      </c>
      <c r="H1313" s="41">
        <v>5</v>
      </c>
      <c r="I1313" s="41">
        <v>4</v>
      </c>
      <c r="J1313" s="41">
        <v>10</v>
      </c>
      <c r="K1313" s="44">
        <v>14</v>
      </c>
      <c r="L1313" s="20">
        <v>1043451.6399999999</v>
      </c>
      <c r="M1313" s="19" t="s">
        <v>11</v>
      </c>
      <c r="N1313" s="28" t="s">
        <v>15953</v>
      </c>
    </row>
    <row r="1314" spans="1:14" ht="45" x14ac:dyDescent="0.25">
      <c r="A1314" s="27" t="s">
        <v>608</v>
      </c>
      <c r="B1314" s="19" t="s">
        <v>17014</v>
      </c>
      <c r="C1314" s="19" t="s">
        <v>16811</v>
      </c>
      <c r="D1314" s="38" t="s">
        <v>16121</v>
      </c>
      <c r="E1314" s="38" t="s">
        <v>1478</v>
      </c>
      <c r="F1314" s="41" t="s">
        <v>1395</v>
      </c>
      <c r="G1314" s="19" t="s">
        <v>721</v>
      </c>
      <c r="H1314" s="41">
        <v>5</v>
      </c>
      <c r="I1314" s="41">
        <v>4</v>
      </c>
      <c r="J1314" s="41">
        <v>10</v>
      </c>
      <c r="K1314" s="44">
        <v>32</v>
      </c>
      <c r="L1314" s="20">
        <v>765486.4</v>
      </c>
      <c r="M1314" s="19" t="s">
        <v>11</v>
      </c>
      <c r="N1314" s="28" t="s">
        <v>15953</v>
      </c>
    </row>
    <row r="1315" spans="1:14" ht="45" x14ac:dyDescent="0.25">
      <c r="A1315" s="27" t="s">
        <v>608</v>
      </c>
      <c r="B1315" s="19" t="s">
        <v>17014</v>
      </c>
      <c r="C1315" s="19" t="s">
        <v>16811</v>
      </c>
      <c r="D1315" s="38" t="s">
        <v>16121</v>
      </c>
      <c r="E1315" s="38" t="s">
        <v>1479</v>
      </c>
      <c r="F1315" s="41" t="s">
        <v>1480</v>
      </c>
      <c r="G1315" s="19" t="s">
        <v>721</v>
      </c>
      <c r="H1315" s="41">
        <v>5</v>
      </c>
      <c r="I1315" s="41">
        <v>4</v>
      </c>
      <c r="J1315" s="41">
        <v>10</v>
      </c>
      <c r="K1315" s="44">
        <v>80</v>
      </c>
      <c r="L1315" s="20">
        <v>3827432</v>
      </c>
      <c r="M1315" s="19" t="s">
        <v>11</v>
      </c>
      <c r="N1315" s="28" t="s">
        <v>15953</v>
      </c>
    </row>
    <row r="1316" spans="1:14" ht="45" x14ac:dyDescent="0.25">
      <c r="A1316" s="27" t="s">
        <v>608</v>
      </c>
      <c r="B1316" s="19" t="s">
        <v>17014</v>
      </c>
      <c r="C1316" s="19" t="s">
        <v>16811</v>
      </c>
      <c r="D1316" s="38" t="s">
        <v>16121</v>
      </c>
      <c r="E1316" s="38" t="s">
        <v>1481</v>
      </c>
      <c r="F1316" s="41" t="s">
        <v>1429</v>
      </c>
      <c r="G1316" s="19" t="s">
        <v>721</v>
      </c>
      <c r="H1316" s="41">
        <v>5</v>
      </c>
      <c r="I1316" s="41">
        <v>4</v>
      </c>
      <c r="J1316" s="41">
        <v>10</v>
      </c>
      <c r="K1316" s="44">
        <v>15</v>
      </c>
      <c r="L1316" s="20">
        <v>1942054.05</v>
      </c>
      <c r="M1316" s="19" t="s">
        <v>11</v>
      </c>
      <c r="N1316" s="28" t="s">
        <v>15953</v>
      </c>
    </row>
    <row r="1317" spans="1:14" ht="45" x14ac:dyDescent="0.25">
      <c r="A1317" s="27" t="s">
        <v>608</v>
      </c>
      <c r="B1317" s="19" t="s">
        <v>17014</v>
      </c>
      <c r="C1317" s="19" t="s">
        <v>16811</v>
      </c>
      <c r="D1317" s="38" t="s">
        <v>16121</v>
      </c>
      <c r="E1317" s="38" t="s">
        <v>1482</v>
      </c>
      <c r="F1317" s="41" t="s">
        <v>1429</v>
      </c>
      <c r="G1317" s="19" t="s">
        <v>721</v>
      </c>
      <c r="H1317" s="41">
        <v>5</v>
      </c>
      <c r="I1317" s="41">
        <v>4</v>
      </c>
      <c r="J1317" s="41">
        <v>10</v>
      </c>
      <c r="K1317" s="44">
        <v>4</v>
      </c>
      <c r="L1317" s="20">
        <v>331220.12</v>
      </c>
      <c r="M1317" s="19" t="s">
        <v>11</v>
      </c>
      <c r="N1317" s="28" t="s">
        <v>15953</v>
      </c>
    </row>
    <row r="1318" spans="1:14" ht="45" x14ac:dyDescent="0.25">
      <c r="A1318" s="27" t="s">
        <v>608</v>
      </c>
      <c r="B1318" s="19" t="s">
        <v>17014</v>
      </c>
      <c r="C1318" s="19" t="s">
        <v>16811</v>
      </c>
      <c r="D1318" s="38" t="s">
        <v>16121</v>
      </c>
      <c r="E1318" s="38" t="s">
        <v>1483</v>
      </c>
      <c r="F1318" s="41" t="s">
        <v>1429</v>
      </c>
      <c r="G1318" s="19" t="s">
        <v>721</v>
      </c>
      <c r="H1318" s="41">
        <v>5</v>
      </c>
      <c r="I1318" s="41">
        <v>4</v>
      </c>
      <c r="J1318" s="41">
        <v>10</v>
      </c>
      <c r="K1318" s="44">
        <v>5</v>
      </c>
      <c r="L1318" s="20">
        <v>414025.15</v>
      </c>
      <c r="M1318" s="19" t="s">
        <v>11</v>
      </c>
      <c r="N1318" s="28" t="s">
        <v>15953</v>
      </c>
    </row>
    <row r="1319" spans="1:14" ht="45" x14ac:dyDescent="0.25">
      <c r="A1319" s="27" t="s">
        <v>608</v>
      </c>
      <c r="B1319" s="19" t="s">
        <v>17014</v>
      </c>
      <c r="C1319" s="19" t="s">
        <v>16811</v>
      </c>
      <c r="D1319" s="38" t="s">
        <v>16121</v>
      </c>
      <c r="E1319" s="38" t="s">
        <v>1484</v>
      </c>
      <c r="F1319" s="41" t="s">
        <v>1429</v>
      </c>
      <c r="G1319" s="19" t="s">
        <v>721</v>
      </c>
      <c r="H1319" s="41">
        <v>5</v>
      </c>
      <c r="I1319" s="41">
        <v>4</v>
      </c>
      <c r="J1319" s="41">
        <v>10</v>
      </c>
      <c r="K1319" s="44">
        <v>15</v>
      </c>
      <c r="L1319" s="20">
        <v>3350622.75</v>
      </c>
      <c r="M1319" s="19" t="s">
        <v>11</v>
      </c>
      <c r="N1319" s="28" t="s">
        <v>15953</v>
      </c>
    </row>
    <row r="1320" spans="1:14" ht="45" x14ac:dyDescent="0.25">
      <c r="A1320" s="27" t="s">
        <v>608</v>
      </c>
      <c r="B1320" s="19" t="s">
        <v>17014</v>
      </c>
      <c r="C1320" s="19" t="s">
        <v>16811</v>
      </c>
      <c r="D1320" s="38" t="s">
        <v>16121</v>
      </c>
      <c r="E1320" s="38" t="s">
        <v>1485</v>
      </c>
      <c r="F1320" s="41" t="s">
        <v>1429</v>
      </c>
      <c r="G1320" s="19" t="s">
        <v>721</v>
      </c>
      <c r="H1320" s="41">
        <v>5</v>
      </c>
      <c r="I1320" s="41">
        <v>4</v>
      </c>
      <c r="J1320" s="41">
        <v>10</v>
      </c>
      <c r="K1320" s="44">
        <v>12</v>
      </c>
      <c r="L1320" s="20">
        <v>993660.36</v>
      </c>
      <c r="M1320" s="19" t="s">
        <v>11</v>
      </c>
      <c r="N1320" s="28" t="s">
        <v>15953</v>
      </c>
    </row>
    <row r="1321" spans="1:14" ht="45" x14ac:dyDescent="0.25">
      <c r="A1321" s="27" t="s">
        <v>608</v>
      </c>
      <c r="B1321" s="19" t="s">
        <v>17014</v>
      </c>
      <c r="C1321" s="19" t="s">
        <v>16811</v>
      </c>
      <c r="D1321" s="38" t="s">
        <v>16121</v>
      </c>
      <c r="E1321" s="38" t="s">
        <v>1486</v>
      </c>
      <c r="F1321" s="41" t="s">
        <v>1487</v>
      </c>
      <c r="G1321" s="19" t="s">
        <v>797</v>
      </c>
      <c r="H1321" s="41">
        <v>3</v>
      </c>
      <c r="I1321" s="41">
        <v>4</v>
      </c>
      <c r="J1321" s="41">
        <v>10</v>
      </c>
      <c r="K1321" s="44">
        <v>5</v>
      </c>
      <c r="L1321" s="20">
        <v>104330</v>
      </c>
      <c r="M1321" s="19" t="s">
        <v>11</v>
      </c>
      <c r="N1321" s="28" t="s">
        <v>15953</v>
      </c>
    </row>
    <row r="1322" spans="1:14" ht="45" x14ac:dyDescent="0.25">
      <c r="A1322" s="27" t="s">
        <v>608</v>
      </c>
      <c r="B1322" s="19" t="s">
        <v>17014</v>
      </c>
      <c r="C1322" s="19" t="s">
        <v>16811</v>
      </c>
      <c r="D1322" s="38" t="s">
        <v>16121</v>
      </c>
      <c r="E1322" s="38" t="s">
        <v>1488</v>
      </c>
      <c r="F1322" s="41" t="s">
        <v>1487</v>
      </c>
      <c r="G1322" s="19" t="s">
        <v>797</v>
      </c>
      <c r="H1322" s="41">
        <v>3</v>
      </c>
      <c r="I1322" s="41">
        <v>4</v>
      </c>
      <c r="J1322" s="41">
        <v>10</v>
      </c>
      <c r="K1322" s="44">
        <v>5</v>
      </c>
      <c r="L1322" s="20">
        <v>104330</v>
      </c>
      <c r="M1322" s="19" t="s">
        <v>11</v>
      </c>
      <c r="N1322" s="28" t="s">
        <v>15953</v>
      </c>
    </row>
    <row r="1323" spans="1:14" ht="45" x14ac:dyDescent="0.25">
      <c r="A1323" s="27" t="s">
        <v>608</v>
      </c>
      <c r="B1323" s="19" t="s">
        <v>17014</v>
      </c>
      <c r="C1323" s="19" t="s">
        <v>16811</v>
      </c>
      <c r="D1323" s="38" t="s">
        <v>16121</v>
      </c>
      <c r="E1323" s="38" t="s">
        <v>1489</v>
      </c>
      <c r="F1323" s="41" t="s">
        <v>1270</v>
      </c>
      <c r="G1323" s="19" t="s">
        <v>797</v>
      </c>
      <c r="H1323" s="41">
        <v>3</v>
      </c>
      <c r="I1323" s="41">
        <v>4</v>
      </c>
      <c r="J1323" s="41">
        <v>10</v>
      </c>
      <c r="K1323" s="44">
        <v>2</v>
      </c>
      <c r="L1323" s="20">
        <v>5534854.2199999997</v>
      </c>
      <c r="M1323" s="19" t="s">
        <v>11</v>
      </c>
      <c r="N1323" s="28" t="s">
        <v>15953</v>
      </c>
    </row>
    <row r="1324" spans="1:14" ht="45" x14ac:dyDescent="0.25">
      <c r="A1324" s="27" t="s">
        <v>608</v>
      </c>
      <c r="B1324" s="19" t="s">
        <v>17014</v>
      </c>
      <c r="C1324" s="19" t="s">
        <v>16811</v>
      </c>
      <c r="D1324" s="38" t="s">
        <v>16121</v>
      </c>
      <c r="E1324" s="38" t="s">
        <v>1490</v>
      </c>
      <c r="F1324" s="41" t="s">
        <v>1480</v>
      </c>
      <c r="G1324" s="19" t="s">
        <v>797</v>
      </c>
      <c r="H1324" s="41">
        <v>3</v>
      </c>
      <c r="I1324" s="41">
        <v>4</v>
      </c>
      <c r="J1324" s="41">
        <v>10</v>
      </c>
      <c r="K1324" s="44">
        <v>5</v>
      </c>
      <c r="L1324" s="20">
        <v>116762.8</v>
      </c>
      <c r="M1324" s="19" t="s">
        <v>11</v>
      </c>
      <c r="N1324" s="28" t="s">
        <v>15953</v>
      </c>
    </row>
    <row r="1325" spans="1:14" ht="45" x14ac:dyDescent="0.25">
      <c r="A1325" s="27" t="s">
        <v>608</v>
      </c>
      <c r="B1325" s="19" t="s">
        <v>17014</v>
      </c>
      <c r="C1325" s="19" t="s">
        <v>16811</v>
      </c>
      <c r="D1325" s="38" t="s">
        <v>16121</v>
      </c>
      <c r="E1325" s="38" t="s">
        <v>1491</v>
      </c>
      <c r="F1325" s="41" t="s">
        <v>1480</v>
      </c>
      <c r="G1325" s="19" t="s">
        <v>797</v>
      </c>
      <c r="H1325" s="41">
        <v>3</v>
      </c>
      <c r="I1325" s="41">
        <v>4</v>
      </c>
      <c r="J1325" s="41">
        <v>10</v>
      </c>
      <c r="K1325" s="44">
        <v>2</v>
      </c>
      <c r="L1325" s="20">
        <v>3499530.58</v>
      </c>
      <c r="M1325" s="19" t="s">
        <v>11</v>
      </c>
      <c r="N1325" s="28" t="s">
        <v>15953</v>
      </c>
    </row>
    <row r="1326" spans="1:14" ht="45" x14ac:dyDescent="0.25">
      <c r="A1326" s="27" t="s">
        <v>608</v>
      </c>
      <c r="B1326" s="19" t="s">
        <v>17014</v>
      </c>
      <c r="C1326" s="19" t="s">
        <v>16811</v>
      </c>
      <c r="D1326" s="38" t="s">
        <v>16121</v>
      </c>
      <c r="E1326" s="38" t="s">
        <v>1492</v>
      </c>
      <c r="F1326" s="41" t="s">
        <v>1480</v>
      </c>
      <c r="G1326" s="19" t="s">
        <v>797</v>
      </c>
      <c r="H1326" s="41">
        <v>3</v>
      </c>
      <c r="I1326" s="41">
        <v>4</v>
      </c>
      <c r="J1326" s="41">
        <v>10</v>
      </c>
      <c r="K1326" s="44">
        <v>5</v>
      </c>
      <c r="L1326" s="20">
        <v>116762.8</v>
      </c>
      <c r="M1326" s="19" t="s">
        <v>11</v>
      </c>
      <c r="N1326" s="28" t="s">
        <v>15953</v>
      </c>
    </row>
    <row r="1327" spans="1:14" ht="45" x14ac:dyDescent="0.25">
      <c r="A1327" s="27" t="s">
        <v>608</v>
      </c>
      <c r="B1327" s="19" t="s">
        <v>17014</v>
      </c>
      <c r="C1327" s="19" t="s">
        <v>16811</v>
      </c>
      <c r="D1327" s="38" t="s">
        <v>16121</v>
      </c>
      <c r="E1327" s="38" t="s">
        <v>1493</v>
      </c>
      <c r="F1327" s="41" t="s">
        <v>1480</v>
      </c>
      <c r="G1327" s="19" t="s">
        <v>797</v>
      </c>
      <c r="H1327" s="41">
        <v>3</v>
      </c>
      <c r="I1327" s="41">
        <v>4</v>
      </c>
      <c r="J1327" s="41">
        <v>10</v>
      </c>
      <c r="K1327" s="44">
        <v>15</v>
      </c>
      <c r="L1327" s="20">
        <v>350288.4</v>
      </c>
      <c r="M1327" s="19" t="s">
        <v>11</v>
      </c>
      <c r="N1327" s="28" t="s">
        <v>15953</v>
      </c>
    </row>
    <row r="1328" spans="1:14" ht="45" x14ac:dyDescent="0.25">
      <c r="A1328" s="27" t="s">
        <v>608</v>
      </c>
      <c r="B1328" s="19" t="s">
        <v>17014</v>
      </c>
      <c r="C1328" s="19" t="s">
        <v>16811</v>
      </c>
      <c r="D1328" s="38" t="s">
        <v>16121</v>
      </c>
      <c r="E1328" s="38" t="s">
        <v>1494</v>
      </c>
      <c r="F1328" s="41" t="s">
        <v>1480</v>
      </c>
      <c r="G1328" s="19" t="s">
        <v>797</v>
      </c>
      <c r="H1328" s="41">
        <v>3</v>
      </c>
      <c r="I1328" s="41">
        <v>4</v>
      </c>
      <c r="J1328" s="41">
        <v>10</v>
      </c>
      <c r="K1328" s="44">
        <v>15</v>
      </c>
      <c r="L1328" s="20">
        <v>350288.4</v>
      </c>
      <c r="M1328" s="19" t="s">
        <v>11</v>
      </c>
      <c r="N1328" s="28" t="s">
        <v>15953</v>
      </c>
    </row>
    <row r="1329" spans="1:14" ht="45" x14ac:dyDescent="0.25">
      <c r="A1329" s="27" t="s">
        <v>608</v>
      </c>
      <c r="B1329" s="19" t="s">
        <v>17014</v>
      </c>
      <c r="C1329" s="19" t="s">
        <v>16811</v>
      </c>
      <c r="D1329" s="38" t="s">
        <v>16121</v>
      </c>
      <c r="E1329" s="38" t="s">
        <v>1495</v>
      </c>
      <c r="F1329" s="41" t="s">
        <v>1427</v>
      </c>
      <c r="G1329" s="19" t="s">
        <v>797</v>
      </c>
      <c r="H1329" s="41">
        <v>3</v>
      </c>
      <c r="I1329" s="41">
        <v>4</v>
      </c>
      <c r="J1329" s="41">
        <v>10</v>
      </c>
      <c r="K1329" s="44">
        <v>2</v>
      </c>
      <c r="L1329" s="20">
        <v>57229.479999999996</v>
      </c>
      <c r="M1329" s="19" t="s">
        <v>11</v>
      </c>
      <c r="N1329" s="28" t="s">
        <v>15953</v>
      </c>
    </row>
    <row r="1330" spans="1:14" ht="45" x14ac:dyDescent="0.25">
      <c r="A1330" s="27" t="s">
        <v>608</v>
      </c>
      <c r="B1330" s="19" t="s">
        <v>17014</v>
      </c>
      <c r="C1330" s="19" t="s">
        <v>16811</v>
      </c>
      <c r="D1330" s="38" t="s">
        <v>16121</v>
      </c>
      <c r="E1330" s="38" t="s">
        <v>1496</v>
      </c>
      <c r="F1330" s="41" t="s">
        <v>1427</v>
      </c>
      <c r="G1330" s="19" t="s">
        <v>797</v>
      </c>
      <c r="H1330" s="41">
        <v>3</v>
      </c>
      <c r="I1330" s="41">
        <v>4</v>
      </c>
      <c r="J1330" s="41">
        <v>10</v>
      </c>
      <c r="K1330" s="44">
        <v>2</v>
      </c>
      <c r="L1330" s="20">
        <v>50608.32</v>
      </c>
      <c r="M1330" s="19" t="s">
        <v>11</v>
      </c>
      <c r="N1330" s="28" t="s">
        <v>15953</v>
      </c>
    </row>
    <row r="1331" spans="1:14" ht="45" x14ac:dyDescent="0.25">
      <c r="A1331" s="27" t="s">
        <v>608</v>
      </c>
      <c r="B1331" s="19" t="s">
        <v>17014</v>
      </c>
      <c r="C1331" s="19" t="s">
        <v>16811</v>
      </c>
      <c r="D1331" s="38" t="s">
        <v>16121</v>
      </c>
      <c r="E1331" s="38" t="s">
        <v>1497</v>
      </c>
      <c r="F1331" s="41" t="s">
        <v>1427</v>
      </c>
      <c r="G1331" s="19" t="s">
        <v>797</v>
      </c>
      <c r="H1331" s="41">
        <v>3</v>
      </c>
      <c r="I1331" s="41">
        <v>4</v>
      </c>
      <c r="J1331" s="41">
        <v>10</v>
      </c>
      <c r="K1331" s="44">
        <v>2</v>
      </c>
      <c r="L1331" s="20">
        <v>50608.32</v>
      </c>
      <c r="M1331" s="19" t="s">
        <v>11</v>
      </c>
      <c r="N1331" s="28" t="s">
        <v>15953</v>
      </c>
    </row>
    <row r="1332" spans="1:14" ht="45" x14ac:dyDescent="0.25">
      <c r="A1332" s="27" t="s">
        <v>608</v>
      </c>
      <c r="B1332" s="19" t="s">
        <v>17014</v>
      </c>
      <c r="C1332" s="19" t="s">
        <v>16811</v>
      </c>
      <c r="D1332" s="38" t="s">
        <v>16121</v>
      </c>
      <c r="E1332" s="38" t="s">
        <v>1498</v>
      </c>
      <c r="F1332" s="41" t="s">
        <v>1429</v>
      </c>
      <c r="G1332" s="19" t="s">
        <v>721</v>
      </c>
      <c r="H1332" s="41">
        <v>5</v>
      </c>
      <c r="I1332" s="41">
        <v>4</v>
      </c>
      <c r="J1332" s="41">
        <v>10</v>
      </c>
      <c r="K1332" s="44">
        <v>14</v>
      </c>
      <c r="L1332" s="20">
        <v>1159270.42</v>
      </c>
      <c r="M1332" s="19" t="s">
        <v>11</v>
      </c>
      <c r="N1332" s="28" t="s">
        <v>15953</v>
      </c>
    </row>
    <row r="1333" spans="1:14" ht="45" x14ac:dyDescent="0.25">
      <c r="A1333" s="27" t="s">
        <v>608</v>
      </c>
      <c r="B1333" s="19" t="s">
        <v>17014</v>
      </c>
      <c r="C1333" s="19" t="s">
        <v>16811</v>
      </c>
      <c r="D1333" s="38" t="s">
        <v>16121</v>
      </c>
      <c r="E1333" s="38" t="s">
        <v>1499</v>
      </c>
      <c r="F1333" s="41" t="s">
        <v>540</v>
      </c>
      <c r="G1333" s="19" t="s">
        <v>721</v>
      </c>
      <c r="H1333" s="41">
        <v>3</v>
      </c>
      <c r="I1333" s="41">
        <v>4</v>
      </c>
      <c r="J1333" s="41">
        <v>10</v>
      </c>
      <c r="K1333" s="44">
        <v>7</v>
      </c>
      <c r="L1333" s="20">
        <v>322000</v>
      </c>
      <c r="M1333" s="19" t="s">
        <v>11</v>
      </c>
      <c r="N1333" s="28" t="s">
        <v>15953</v>
      </c>
    </row>
    <row r="1334" spans="1:14" ht="45" x14ac:dyDescent="0.25">
      <c r="A1334" s="27" t="s">
        <v>608</v>
      </c>
      <c r="B1334" s="19" t="s">
        <v>17014</v>
      </c>
      <c r="C1334" s="19" t="s">
        <v>16811</v>
      </c>
      <c r="D1334" s="38" t="s">
        <v>16121</v>
      </c>
      <c r="E1334" s="38" t="s">
        <v>1500</v>
      </c>
      <c r="F1334" s="41" t="s">
        <v>540</v>
      </c>
      <c r="G1334" s="19" t="s">
        <v>721</v>
      </c>
      <c r="H1334" s="41">
        <v>3</v>
      </c>
      <c r="I1334" s="41">
        <v>4</v>
      </c>
      <c r="J1334" s="41">
        <v>10</v>
      </c>
      <c r="K1334" s="44">
        <v>7</v>
      </c>
      <c r="L1334" s="20">
        <v>322000</v>
      </c>
      <c r="M1334" s="19" t="s">
        <v>11</v>
      </c>
      <c r="N1334" s="28" t="s">
        <v>15953</v>
      </c>
    </row>
    <row r="1335" spans="1:14" ht="45" x14ac:dyDescent="0.25">
      <c r="A1335" s="27" t="s">
        <v>608</v>
      </c>
      <c r="B1335" s="19" t="s">
        <v>17014</v>
      </c>
      <c r="C1335" s="19" t="s">
        <v>16811</v>
      </c>
      <c r="D1335" s="38" t="s">
        <v>16121</v>
      </c>
      <c r="E1335" s="38" t="s">
        <v>1501</v>
      </c>
      <c r="F1335" s="41" t="s">
        <v>540</v>
      </c>
      <c r="G1335" s="19" t="s">
        <v>721</v>
      </c>
      <c r="H1335" s="41">
        <v>3</v>
      </c>
      <c r="I1335" s="41">
        <v>4</v>
      </c>
      <c r="J1335" s="41">
        <v>10</v>
      </c>
      <c r="K1335" s="44">
        <v>7</v>
      </c>
      <c r="L1335" s="20">
        <v>322000</v>
      </c>
      <c r="M1335" s="19" t="s">
        <v>11</v>
      </c>
      <c r="N1335" s="28" t="s">
        <v>15953</v>
      </c>
    </row>
    <row r="1336" spans="1:14" ht="45" x14ac:dyDescent="0.25">
      <c r="A1336" s="27" t="s">
        <v>608</v>
      </c>
      <c r="B1336" s="19" t="s">
        <v>17014</v>
      </c>
      <c r="C1336" s="19" t="s">
        <v>16811</v>
      </c>
      <c r="D1336" s="38" t="s">
        <v>16121</v>
      </c>
      <c r="E1336" s="38" t="s">
        <v>1502</v>
      </c>
      <c r="F1336" s="41" t="s">
        <v>540</v>
      </c>
      <c r="G1336" s="19" t="s">
        <v>721</v>
      </c>
      <c r="H1336" s="41">
        <v>3</v>
      </c>
      <c r="I1336" s="41">
        <v>4</v>
      </c>
      <c r="J1336" s="41">
        <v>10</v>
      </c>
      <c r="K1336" s="44">
        <v>10</v>
      </c>
      <c r="L1336" s="20">
        <v>549400</v>
      </c>
      <c r="M1336" s="19" t="s">
        <v>11</v>
      </c>
      <c r="N1336" s="28" t="s">
        <v>15953</v>
      </c>
    </row>
    <row r="1337" spans="1:14" ht="45" x14ac:dyDescent="0.25">
      <c r="A1337" s="27" t="s">
        <v>608</v>
      </c>
      <c r="B1337" s="19" t="s">
        <v>17014</v>
      </c>
      <c r="C1337" s="19" t="s">
        <v>16811</v>
      </c>
      <c r="D1337" s="38" t="s">
        <v>16121</v>
      </c>
      <c r="E1337" s="38" t="s">
        <v>1503</v>
      </c>
      <c r="F1337" s="41" t="s">
        <v>1504</v>
      </c>
      <c r="G1337" s="19" t="s">
        <v>721</v>
      </c>
      <c r="H1337" s="41">
        <v>5</v>
      </c>
      <c r="I1337" s="41">
        <v>4</v>
      </c>
      <c r="J1337" s="41">
        <v>10</v>
      </c>
      <c r="K1337" s="44">
        <v>2</v>
      </c>
      <c r="L1337" s="20">
        <v>155577.76</v>
      </c>
      <c r="M1337" s="19" t="s">
        <v>11</v>
      </c>
      <c r="N1337" s="28" t="s">
        <v>15953</v>
      </c>
    </row>
    <row r="1338" spans="1:14" ht="45" x14ac:dyDescent="0.25">
      <c r="A1338" s="27" t="s">
        <v>608</v>
      </c>
      <c r="B1338" s="19" t="s">
        <v>17014</v>
      </c>
      <c r="C1338" s="19" t="s">
        <v>16811</v>
      </c>
      <c r="D1338" s="38" t="s">
        <v>16121</v>
      </c>
      <c r="E1338" s="38" t="s">
        <v>1505</v>
      </c>
      <c r="F1338" s="41" t="s">
        <v>1395</v>
      </c>
      <c r="G1338" s="19" t="s">
        <v>721</v>
      </c>
      <c r="H1338" s="41">
        <v>5</v>
      </c>
      <c r="I1338" s="41">
        <v>4</v>
      </c>
      <c r="J1338" s="41">
        <v>10</v>
      </c>
      <c r="K1338" s="44">
        <v>17</v>
      </c>
      <c r="L1338" s="20">
        <v>406664.65</v>
      </c>
      <c r="M1338" s="19" t="s">
        <v>11</v>
      </c>
      <c r="N1338" s="28" t="s">
        <v>15953</v>
      </c>
    </row>
    <row r="1339" spans="1:14" ht="45" x14ac:dyDescent="0.25">
      <c r="A1339" s="27" t="s">
        <v>608</v>
      </c>
      <c r="B1339" s="19" t="s">
        <v>17014</v>
      </c>
      <c r="C1339" s="19" t="s">
        <v>16811</v>
      </c>
      <c r="D1339" s="38" t="s">
        <v>16121</v>
      </c>
      <c r="E1339" s="38" t="s">
        <v>1506</v>
      </c>
      <c r="F1339" s="41" t="s">
        <v>1480</v>
      </c>
      <c r="G1339" s="19" t="s">
        <v>721</v>
      </c>
      <c r="H1339" s="41">
        <v>5</v>
      </c>
      <c r="I1339" s="41">
        <v>4</v>
      </c>
      <c r="J1339" s="41">
        <v>10</v>
      </c>
      <c r="K1339" s="44">
        <v>10</v>
      </c>
      <c r="L1339" s="20">
        <v>828050.3</v>
      </c>
      <c r="M1339" s="19" t="s">
        <v>11</v>
      </c>
      <c r="N1339" s="28" t="s">
        <v>15953</v>
      </c>
    </row>
    <row r="1340" spans="1:14" ht="45" x14ac:dyDescent="0.25">
      <c r="A1340" s="27" t="s">
        <v>608</v>
      </c>
      <c r="B1340" s="19" t="s">
        <v>17014</v>
      </c>
      <c r="C1340" s="19" t="s">
        <v>16811</v>
      </c>
      <c r="D1340" s="38" t="s">
        <v>16121</v>
      </c>
      <c r="E1340" s="38" t="s">
        <v>1507</v>
      </c>
      <c r="F1340" s="41" t="s">
        <v>1508</v>
      </c>
      <c r="G1340" s="19" t="s">
        <v>721</v>
      </c>
      <c r="H1340" s="41">
        <v>5</v>
      </c>
      <c r="I1340" s="41">
        <v>4</v>
      </c>
      <c r="J1340" s="41">
        <v>10</v>
      </c>
      <c r="K1340" s="44">
        <v>23</v>
      </c>
      <c r="L1340" s="20">
        <v>6517675.8300000001</v>
      </c>
      <c r="M1340" s="19" t="s">
        <v>11</v>
      </c>
      <c r="N1340" s="28" t="s">
        <v>15953</v>
      </c>
    </row>
    <row r="1341" spans="1:14" ht="45" x14ac:dyDescent="0.25">
      <c r="A1341" s="27" t="s">
        <v>608</v>
      </c>
      <c r="B1341" s="19" t="s">
        <v>17014</v>
      </c>
      <c r="C1341" s="19" t="s">
        <v>16811</v>
      </c>
      <c r="D1341" s="38" t="s">
        <v>16121</v>
      </c>
      <c r="E1341" s="38" t="s">
        <v>1509</v>
      </c>
      <c r="F1341" s="41" t="s">
        <v>1510</v>
      </c>
      <c r="G1341" s="19" t="s">
        <v>721</v>
      </c>
      <c r="H1341" s="41">
        <v>5</v>
      </c>
      <c r="I1341" s="41">
        <v>4</v>
      </c>
      <c r="J1341" s="41">
        <v>10</v>
      </c>
      <c r="K1341" s="44">
        <v>40</v>
      </c>
      <c r="L1341" s="20">
        <v>11335088.4</v>
      </c>
      <c r="M1341" s="19" t="s">
        <v>11</v>
      </c>
      <c r="N1341" s="28" t="s">
        <v>15953</v>
      </c>
    </row>
    <row r="1342" spans="1:14" ht="45" x14ac:dyDescent="0.25">
      <c r="A1342" s="27" t="s">
        <v>608</v>
      </c>
      <c r="B1342" s="19" t="s">
        <v>17014</v>
      </c>
      <c r="C1342" s="19" t="s">
        <v>16811</v>
      </c>
      <c r="D1342" s="38" t="s">
        <v>16121</v>
      </c>
      <c r="E1342" s="38" t="s">
        <v>1511</v>
      </c>
      <c r="F1342" s="41" t="s">
        <v>1512</v>
      </c>
      <c r="G1342" s="19" t="s">
        <v>721</v>
      </c>
      <c r="H1342" s="41">
        <v>5</v>
      </c>
      <c r="I1342" s="41">
        <v>4</v>
      </c>
      <c r="J1342" s="41">
        <v>10</v>
      </c>
      <c r="K1342" s="44">
        <v>10</v>
      </c>
      <c r="L1342" s="20">
        <v>828050.3</v>
      </c>
      <c r="M1342" s="19" t="s">
        <v>11</v>
      </c>
      <c r="N1342" s="28" t="s">
        <v>15953</v>
      </c>
    </row>
    <row r="1343" spans="1:14" ht="45" x14ac:dyDescent="0.25">
      <c r="A1343" s="27" t="s">
        <v>608</v>
      </c>
      <c r="B1343" s="19" t="s">
        <v>17014</v>
      </c>
      <c r="C1343" s="19" t="s">
        <v>16811</v>
      </c>
      <c r="D1343" s="38" t="s">
        <v>16121</v>
      </c>
      <c r="E1343" s="38" t="s">
        <v>1513</v>
      </c>
      <c r="F1343" s="41" t="s">
        <v>1514</v>
      </c>
      <c r="G1343" s="19" t="s">
        <v>721</v>
      </c>
      <c r="H1343" s="41">
        <v>5</v>
      </c>
      <c r="I1343" s="41">
        <v>4</v>
      </c>
      <c r="J1343" s="41">
        <v>10</v>
      </c>
      <c r="K1343" s="44">
        <v>10</v>
      </c>
      <c r="L1343" s="20">
        <v>2833772.1</v>
      </c>
      <c r="M1343" s="19" t="s">
        <v>11</v>
      </c>
      <c r="N1343" s="28" t="s">
        <v>15953</v>
      </c>
    </row>
    <row r="1344" spans="1:14" ht="45" x14ac:dyDescent="0.25">
      <c r="A1344" s="27" t="s">
        <v>608</v>
      </c>
      <c r="B1344" s="19" t="s">
        <v>17014</v>
      </c>
      <c r="C1344" s="19" t="s">
        <v>16811</v>
      </c>
      <c r="D1344" s="38" t="s">
        <v>16121</v>
      </c>
      <c r="E1344" s="38" t="s">
        <v>1515</v>
      </c>
      <c r="F1344" s="41" t="s">
        <v>1516</v>
      </c>
      <c r="G1344" s="19" t="s">
        <v>721</v>
      </c>
      <c r="H1344" s="41">
        <v>5</v>
      </c>
      <c r="I1344" s="41">
        <v>4</v>
      </c>
      <c r="J1344" s="41">
        <v>10</v>
      </c>
      <c r="K1344" s="44">
        <v>7</v>
      </c>
      <c r="L1344" s="20">
        <v>682681.51</v>
      </c>
      <c r="M1344" s="19" t="s">
        <v>11</v>
      </c>
      <c r="N1344" s="28" t="s">
        <v>15953</v>
      </c>
    </row>
    <row r="1345" spans="1:14" ht="45" x14ac:dyDescent="0.25">
      <c r="A1345" s="27" t="s">
        <v>608</v>
      </c>
      <c r="B1345" s="19" t="s">
        <v>17014</v>
      </c>
      <c r="C1345" s="19" t="s">
        <v>16811</v>
      </c>
      <c r="D1345" s="38" t="s">
        <v>16121</v>
      </c>
      <c r="E1345" s="38" t="s">
        <v>1517</v>
      </c>
      <c r="F1345" s="41" t="s">
        <v>1518</v>
      </c>
      <c r="G1345" s="19" t="s">
        <v>721</v>
      </c>
      <c r="H1345" s="41">
        <v>5</v>
      </c>
      <c r="I1345" s="41">
        <v>4</v>
      </c>
      <c r="J1345" s="41">
        <v>10</v>
      </c>
      <c r="K1345" s="44">
        <v>1</v>
      </c>
      <c r="L1345" s="20">
        <v>147651.44999999998</v>
      </c>
      <c r="M1345" s="19" t="s">
        <v>11</v>
      </c>
      <c r="N1345" s="28" t="s">
        <v>15953</v>
      </c>
    </row>
    <row r="1346" spans="1:14" ht="45" x14ac:dyDescent="0.25">
      <c r="A1346" s="27" t="s">
        <v>608</v>
      </c>
      <c r="B1346" s="19" t="s">
        <v>17014</v>
      </c>
      <c r="C1346" s="19" t="s">
        <v>16811</v>
      </c>
      <c r="D1346" s="38" t="s">
        <v>16121</v>
      </c>
      <c r="E1346" s="38" t="s">
        <v>1519</v>
      </c>
      <c r="F1346" s="41" t="s">
        <v>1520</v>
      </c>
      <c r="G1346" s="19" t="s">
        <v>721</v>
      </c>
      <c r="H1346" s="41">
        <v>5</v>
      </c>
      <c r="I1346" s="41">
        <v>4</v>
      </c>
      <c r="J1346" s="41">
        <v>10</v>
      </c>
      <c r="K1346" s="44">
        <v>5</v>
      </c>
      <c r="L1346" s="20">
        <v>347920.3</v>
      </c>
      <c r="M1346" s="19" t="s">
        <v>16732</v>
      </c>
      <c r="N1346" s="28" t="s">
        <v>15953</v>
      </c>
    </row>
    <row r="1347" spans="1:14" ht="45" x14ac:dyDescent="0.25">
      <c r="A1347" s="27" t="s">
        <v>608</v>
      </c>
      <c r="B1347" s="19" t="s">
        <v>17014</v>
      </c>
      <c r="C1347" s="19" t="s">
        <v>16811</v>
      </c>
      <c r="D1347" s="38" t="s">
        <v>16121</v>
      </c>
      <c r="E1347" s="38" t="s">
        <v>1521</v>
      </c>
      <c r="F1347" s="41" t="s">
        <v>1520</v>
      </c>
      <c r="G1347" s="19" t="s">
        <v>721</v>
      </c>
      <c r="H1347" s="41">
        <v>5</v>
      </c>
      <c r="I1347" s="41">
        <v>4</v>
      </c>
      <c r="J1347" s="41">
        <v>10</v>
      </c>
      <c r="K1347" s="44">
        <v>5</v>
      </c>
      <c r="L1347" s="20">
        <v>347920.3</v>
      </c>
      <c r="M1347" s="19" t="s">
        <v>16732</v>
      </c>
      <c r="N1347" s="28" t="s">
        <v>15953</v>
      </c>
    </row>
    <row r="1348" spans="1:14" ht="45" x14ac:dyDescent="0.25">
      <c r="A1348" s="27" t="s">
        <v>608</v>
      </c>
      <c r="B1348" s="19" t="s">
        <v>17014</v>
      </c>
      <c r="C1348" s="19" t="s">
        <v>16811</v>
      </c>
      <c r="D1348" s="38" t="s">
        <v>16121</v>
      </c>
      <c r="E1348" s="38" t="s">
        <v>1522</v>
      </c>
      <c r="F1348" s="41" t="s">
        <v>1520</v>
      </c>
      <c r="G1348" s="19" t="s">
        <v>721</v>
      </c>
      <c r="H1348" s="41">
        <v>5</v>
      </c>
      <c r="I1348" s="41">
        <v>4</v>
      </c>
      <c r="J1348" s="41">
        <v>10</v>
      </c>
      <c r="K1348" s="44">
        <v>2</v>
      </c>
      <c r="L1348" s="20">
        <v>476264.22</v>
      </c>
      <c r="M1348" s="19" t="s">
        <v>11</v>
      </c>
      <c r="N1348" s="28" t="s">
        <v>15953</v>
      </c>
    </row>
    <row r="1349" spans="1:14" ht="45" x14ac:dyDescent="0.25">
      <c r="A1349" s="27" t="s">
        <v>608</v>
      </c>
      <c r="B1349" s="19" t="s">
        <v>17014</v>
      </c>
      <c r="C1349" s="19" t="s">
        <v>16811</v>
      </c>
      <c r="D1349" s="38" t="s">
        <v>16121</v>
      </c>
      <c r="E1349" s="38" t="s">
        <v>1523</v>
      </c>
      <c r="F1349" s="41" t="s">
        <v>1520</v>
      </c>
      <c r="G1349" s="19" t="s">
        <v>721</v>
      </c>
      <c r="H1349" s="41">
        <v>5</v>
      </c>
      <c r="I1349" s="41">
        <v>4</v>
      </c>
      <c r="J1349" s="41">
        <v>10</v>
      </c>
      <c r="K1349" s="44">
        <v>5</v>
      </c>
      <c r="L1349" s="20">
        <v>340188.75</v>
      </c>
      <c r="M1349" s="19" t="s">
        <v>16732</v>
      </c>
      <c r="N1349" s="28" t="s">
        <v>15953</v>
      </c>
    </row>
    <row r="1350" spans="1:14" ht="45" x14ac:dyDescent="0.25">
      <c r="A1350" s="27" t="s">
        <v>608</v>
      </c>
      <c r="B1350" s="19" t="s">
        <v>17014</v>
      </c>
      <c r="C1350" s="19" t="s">
        <v>16811</v>
      </c>
      <c r="D1350" s="38" t="s">
        <v>16121</v>
      </c>
      <c r="E1350" s="38" t="s">
        <v>1524</v>
      </c>
      <c r="F1350" s="41" t="s">
        <v>1520</v>
      </c>
      <c r="G1350" s="19" t="s">
        <v>721</v>
      </c>
      <c r="H1350" s="41">
        <v>5</v>
      </c>
      <c r="I1350" s="41">
        <v>4</v>
      </c>
      <c r="J1350" s="41">
        <v>10</v>
      </c>
      <c r="K1350" s="44">
        <v>8</v>
      </c>
      <c r="L1350" s="20">
        <v>472553.04</v>
      </c>
      <c r="M1350" s="19" t="s">
        <v>16732</v>
      </c>
      <c r="N1350" s="28" t="s">
        <v>15953</v>
      </c>
    </row>
    <row r="1351" spans="1:14" ht="45" x14ac:dyDescent="0.25">
      <c r="A1351" s="27" t="s">
        <v>608</v>
      </c>
      <c r="B1351" s="19" t="s">
        <v>17014</v>
      </c>
      <c r="C1351" s="19" t="s">
        <v>16811</v>
      </c>
      <c r="D1351" s="38" t="s">
        <v>16121</v>
      </c>
      <c r="E1351" s="38" t="s">
        <v>1525</v>
      </c>
      <c r="F1351" s="41" t="s">
        <v>1520</v>
      </c>
      <c r="G1351" s="19" t="s">
        <v>721</v>
      </c>
      <c r="H1351" s="41">
        <v>5</v>
      </c>
      <c r="I1351" s="41">
        <v>4</v>
      </c>
      <c r="J1351" s="41">
        <v>10</v>
      </c>
      <c r="K1351" s="44">
        <v>5</v>
      </c>
      <c r="L1351" s="20">
        <v>347920.3</v>
      </c>
      <c r="M1351" s="19" t="s">
        <v>11</v>
      </c>
      <c r="N1351" s="28" t="s">
        <v>15953</v>
      </c>
    </row>
    <row r="1352" spans="1:14" ht="45" x14ac:dyDescent="0.25">
      <c r="A1352" s="27" t="s">
        <v>608</v>
      </c>
      <c r="B1352" s="19" t="s">
        <v>17014</v>
      </c>
      <c r="C1352" s="19" t="s">
        <v>16811</v>
      </c>
      <c r="D1352" s="38" t="s">
        <v>16121</v>
      </c>
      <c r="E1352" s="38" t="s">
        <v>1526</v>
      </c>
      <c r="F1352" s="41" t="s">
        <v>1520</v>
      </c>
      <c r="G1352" s="19" t="s">
        <v>721</v>
      </c>
      <c r="H1352" s="41">
        <v>5</v>
      </c>
      <c r="I1352" s="41">
        <v>4</v>
      </c>
      <c r="J1352" s="41">
        <v>10</v>
      </c>
      <c r="K1352" s="44">
        <v>3</v>
      </c>
      <c r="L1352" s="20">
        <v>714396.33</v>
      </c>
      <c r="M1352" s="19" t="s">
        <v>11</v>
      </c>
      <c r="N1352" s="28" t="s">
        <v>15953</v>
      </c>
    </row>
    <row r="1353" spans="1:14" ht="60" x14ac:dyDescent="0.25">
      <c r="A1353" s="27" t="s">
        <v>608</v>
      </c>
      <c r="B1353" s="19" t="s">
        <v>17014</v>
      </c>
      <c r="C1353" s="19" t="s">
        <v>16811</v>
      </c>
      <c r="D1353" s="38" t="s">
        <v>16121</v>
      </c>
      <c r="E1353" s="38" t="s">
        <v>1527</v>
      </c>
      <c r="F1353" s="41" t="s">
        <v>1480</v>
      </c>
      <c r="G1353" s="19" t="s">
        <v>721</v>
      </c>
      <c r="H1353" s="41">
        <v>5</v>
      </c>
      <c r="I1353" s="41">
        <v>4</v>
      </c>
      <c r="J1353" s="41">
        <v>10</v>
      </c>
      <c r="K1353" s="44">
        <v>18</v>
      </c>
      <c r="L1353" s="20">
        <v>1490490.54</v>
      </c>
      <c r="M1353" s="19" t="s">
        <v>11</v>
      </c>
      <c r="N1353" s="28" t="s">
        <v>15953</v>
      </c>
    </row>
    <row r="1354" spans="1:14" ht="60" x14ac:dyDescent="0.25">
      <c r="A1354" s="27" t="s">
        <v>608</v>
      </c>
      <c r="B1354" s="19" t="s">
        <v>17014</v>
      </c>
      <c r="C1354" s="19" t="s">
        <v>16811</v>
      </c>
      <c r="D1354" s="38" t="s">
        <v>16121</v>
      </c>
      <c r="E1354" s="38" t="s">
        <v>1528</v>
      </c>
      <c r="F1354" s="41" t="s">
        <v>1480</v>
      </c>
      <c r="G1354" s="19" t="s">
        <v>721</v>
      </c>
      <c r="H1354" s="41">
        <v>5</v>
      </c>
      <c r="I1354" s="41">
        <v>4</v>
      </c>
      <c r="J1354" s="41">
        <v>10</v>
      </c>
      <c r="K1354" s="44">
        <v>3</v>
      </c>
      <c r="L1354" s="20">
        <v>248415.09</v>
      </c>
      <c r="M1354" s="19" t="s">
        <v>11</v>
      </c>
      <c r="N1354" s="28" t="s">
        <v>15953</v>
      </c>
    </row>
    <row r="1355" spans="1:14" ht="45" x14ac:dyDescent="0.25">
      <c r="A1355" s="27" t="s">
        <v>608</v>
      </c>
      <c r="B1355" s="19" t="s">
        <v>17014</v>
      </c>
      <c r="C1355" s="19" t="s">
        <v>16811</v>
      </c>
      <c r="D1355" s="38" t="s">
        <v>16121</v>
      </c>
      <c r="E1355" s="38" t="s">
        <v>1529</v>
      </c>
      <c r="F1355" s="41" t="s">
        <v>1480</v>
      </c>
      <c r="G1355" s="19" t="s">
        <v>721</v>
      </c>
      <c r="H1355" s="41">
        <v>5</v>
      </c>
      <c r="I1355" s="41">
        <v>4</v>
      </c>
      <c r="J1355" s="41">
        <v>10</v>
      </c>
      <c r="K1355" s="44">
        <v>2</v>
      </c>
      <c r="L1355" s="20">
        <v>165610.06</v>
      </c>
      <c r="M1355" s="19" t="s">
        <v>16732</v>
      </c>
      <c r="N1355" s="28" t="s">
        <v>15953</v>
      </c>
    </row>
    <row r="1356" spans="1:14" ht="45" x14ac:dyDescent="0.25">
      <c r="A1356" s="27" t="s">
        <v>608</v>
      </c>
      <c r="B1356" s="19" t="s">
        <v>17014</v>
      </c>
      <c r="C1356" s="19" t="s">
        <v>16811</v>
      </c>
      <c r="D1356" s="38" t="s">
        <v>16121</v>
      </c>
      <c r="E1356" s="38" t="s">
        <v>1530</v>
      </c>
      <c r="F1356" s="41" t="s">
        <v>1531</v>
      </c>
      <c r="G1356" s="19" t="s">
        <v>721</v>
      </c>
      <c r="H1356" s="41">
        <v>3</v>
      </c>
      <c r="I1356" s="41">
        <v>4</v>
      </c>
      <c r="J1356" s="41">
        <v>10</v>
      </c>
      <c r="K1356" s="44">
        <v>6</v>
      </c>
      <c r="L1356" s="20">
        <v>210000</v>
      </c>
      <c r="M1356" s="19" t="s">
        <v>11</v>
      </c>
      <c r="N1356" s="28" t="s">
        <v>15953</v>
      </c>
    </row>
    <row r="1357" spans="1:14" ht="45" x14ac:dyDescent="0.25">
      <c r="A1357" s="27" t="s">
        <v>608</v>
      </c>
      <c r="B1357" s="19" t="s">
        <v>17014</v>
      </c>
      <c r="C1357" s="19" t="s">
        <v>16811</v>
      </c>
      <c r="D1357" s="38" t="s">
        <v>16121</v>
      </c>
      <c r="E1357" s="38" t="s">
        <v>1532</v>
      </c>
      <c r="F1357" s="41" t="s">
        <v>1531</v>
      </c>
      <c r="G1357" s="19" t="s">
        <v>721</v>
      </c>
      <c r="H1357" s="41">
        <v>3</v>
      </c>
      <c r="I1357" s="41">
        <v>4</v>
      </c>
      <c r="J1357" s="41">
        <v>10</v>
      </c>
      <c r="K1357" s="44">
        <v>1</v>
      </c>
      <c r="L1357" s="20">
        <v>35000</v>
      </c>
      <c r="M1357" s="19" t="s">
        <v>11</v>
      </c>
      <c r="N1357" s="28" t="s">
        <v>15953</v>
      </c>
    </row>
    <row r="1358" spans="1:14" ht="45" x14ac:dyDescent="0.25">
      <c r="A1358" s="27" t="s">
        <v>608</v>
      </c>
      <c r="B1358" s="19" t="s">
        <v>17014</v>
      </c>
      <c r="C1358" s="19" t="s">
        <v>16811</v>
      </c>
      <c r="D1358" s="38" t="s">
        <v>16121</v>
      </c>
      <c r="E1358" s="38" t="s">
        <v>1533</v>
      </c>
      <c r="F1358" s="41" t="s">
        <v>1531</v>
      </c>
      <c r="G1358" s="19" t="s">
        <v>721</v>
      </c>
      <c r="H1358" s="41">
        <v>3</v>
      </c>
      <c r="I1358" s="41">
        <v>4</v>
      </c>
      <c r="J1358" s="41">
        <v>10</v>
      </c>
      <c r="K1358" s="44">
        <v>1</v>
      </c>
      <c r="L1358" s="20">
        <v>35000</v>
      </c>
      <c r="M1358" s="19" t="s">
        <v>11</v>
      </c>
      <c r="N1358" s="28" t="s">
        <v>15953</v>
      </c>
    </row>
    <row r="1359" spans="1:14" ht="45" x14ac:dyDescent="0.25">
      <c r="A1359" s="27" t="s">
        <v>608</v>
      </c>
      <c r="B1359" s="19" t="s">
        <v>17014</v>
      </c>
      <c r="C1359" s="19" t="s">
        <v>16811</v>
      </c>
      <c r="D1359" s="38" t="s">
        <v>16121</v>
      </c>
      <c r="E1359" s="38" t="s">
        <v>1534</v>
      </c>
      <c r="F1359" s="41" t="s">
        <v>1531</v>
      </c>
      <c r="G1359" s="19" t="s">
        <v>721</v>
      </c>
      <c r="H1359" s="41">
        <v>3</v>
      </c>
      <c r="I1359" s="41">
        <v>4</v>
      </c>
      <c r="J1359" s="41">
        <v>10</v>
      </c>
      <c r="K1359" s="44">
        <v>1</v>
      </c>
      <c r="L1359" s="20">
        <v>35000</v>
      </c>
      <c r="M1359" s="19" t="s">
        <v>11</v>
      </c>
      <c r="N1359" s="28" t="s">
        <v>15953</v>
      </c>
    </row>
    <row r="1360" spans="1:14" ht="45" x14ac:dyDescent="0.25">
      <c r="A1360" s="27" t="s">
        <v>608</v>
      </c>
      <c r="B1360" s="19" t="s">
        <v>17014</v>
      </c>
      <c r="C1360" s="19" t="s">
        <v>16811</v>
      </c>
      <c r="D1360" s="38" t="s">
        <v>16121</v>
      </c>
      <c r="E1360" s="38" t="s">
        <v>1535</v>
      </c>
      <c r="F1360" s="41" t="s">
        <v>1429</v>
      </c>
      <c r="G1360" s="19" t="s">
        <v>721</v>
      </c>
      <c r="H1360" s="41">
        <v>5</v>
      </c>
      <c r="I1360" s="41">
        <v>4</v>
      </c>
      <c r="J1360" s="41">
        <v>10</v>
      </c>
      <c r="K1360" s="44">
        <v>8</v>
      </c>
      <c r="L1360" s="20">
        <v>662440.24</v>
      </c>
      <c r="M1360" s="19" t="s">
        <v>16732</v>
      </c>
      <c r="N1360" s="28" t="s">
        <v>15953</v>
      </c>
    </row>
    <row r="1361" spans="1:14" ht="45" x14ac:dyDescent="0.25">
      <c r="A1361" s="27" t="s">
        <v>608</v>
      </c>
      <c r="B1361" s="19" t="s">
        <v>17014</v>
      </c>
      <c r="C1361" s="19" t="s">
        <v>16811</v>
      </c>
      <c r="D1361" s="38" t="s">
        <v>16121</v>
      </c>
      <c r="E1361" s="38" t="s">
        <v>1536</v>
      </c>
      <c r="F1361" s="41" t="s">
        <v>1429</v>
      </c>
      <c r="G1361" s="19" t="s">
        <v>721</v>
      </c>
      <c r="H1361" s="41">
        <v>5</v>
      </c>
      <c r="I1361" s="41">
        <v>4</v>
      </c>
      <c r="J1361" s="41">
        <v>10</v>
      </c>
      <c r="K1361" s="44">
        <v>8</v>
      </c>
      <c r="L1361" s="20">
        <v>662440.24</v>
      </c>
      <c r="M1361" s="19" t="s">
        <v>16732</v>
      </c>
      <c r="N1361" s="28" t="s">
        <v>15953</v>
      </c>
    </row>
    <row r="1362" spans="1:14" ht="45" x14ac:dyDescent="0.25">
      <c r="A1362" s="27" t="s">
        <v>608</v>
      </c>
      <c r="B1362" s="19" t="s">
        <v>17014</v>
      </c>
      <c r="C1362" s="19" t="s">
        <v>16811</v>
      </c>
      <c r="D1362" s="38" t="s">
        <v>16121</v>
      </c>
      <c r="E1362" s="38" t="s">
        <v>1537</v>
      </c>
      <c r="F1362" s="41" t="s">
        <v>1429</v>
      </c>
      <c r="G1362" s="19" t="s">
        <v>721</v>
      </c>
      <c r="H1362" s="41">
        <v>5</v>
      </c>
      <c r="I1362" s="41">
        <v>4</v>
      </c>
      <c r="J1362" s="41">
        <v>10</v>
      </c>
      <c r="K1362" s="44">
        <v>8</v>
      </c>
      <c r="L1362" s="20">
        <v>662440.24</v>
      </c>
      <c r="M1362" s="19" t="s">
        <v>16732</v>
      </c>
      <c r="N1362" s="28" t="s">
        <v>15953</v>
      </c>
    </row>
    <row r="1363" spans="1:14" ht="45" x14ac:dyDescent="0.25">
      <c r="A1363" s="27" t="s">
        <v>608</v>
      </c>
      <c r="B1363" s="19" t="s">
        <v>17014</v>
      </c>
      <c r="C1363" s="19" t="s">
        <v>16811</v>
      </c>
      <c r="D1363" s="38" t="s">
        <v>16121</v>
      </c>
      <c r="E1363" s="38" t="s">
        <v>1538</v>
      </c>
      <c r="F1363" s="41" t="s">
        <v>1395</v>
      </c>
      <c r="G1363" s="19" t="s">
        <v>16737</v>
      </c>
      <c r="H1363" s="41">
        <v>6</v>
      </c>
      <c r="I1363" s="41"/>
      <c r="J1363" s="41">
        <v>10</v>
      </c>
      <c r="K1363" s="44">
        <v>100</v>
      </c>
      <c r="L1363" s="20">
        <v>2392145</v>
      </c>
      <c r="M1363" s="19" t="s">
        <v>11</v>
      </c>
      <c r="N1363" s="28" t="s">
        <v>15953</v>
      </c>
    </row>
    <row r="1364" spans="1:14" ht="45" x14ac:dyDescent="0.25">
      <c r="A1364" s="27" t="s">
        <v>608</v>
      </c>
      <c r="B1364" s="19" t="s">
        <v>17014</v>
      </c>
      <c r="C1364" s="19" t="s">
        <v>16811</v>
      </c>
      <c r="D1364" s="38" t="s">
        <v>16121</v>
      </c>
      <c r="E1364" s="38" t="s">
        <v>1539</v>
      </c>
      <c r="F1364" s="41" t="s">
        <v>1438</v>
      </c>
      <c r="G1364" s="19" t="s">
        <v>16737</v>
      </c>
      <c r="H1364" s="41">
        <v>6</v>
      </c>
      <c r="I1364" s="41"/>
      <c r="J1364" s="41">
        <v>10</v>
      </c>
      <c r="K1364" s="44">
        <v>62</v>
      </c>
      <c r="L1364" s="20">
        <v>3509314.0799999996</v>
      </c>
      <c r="M1364" s="19" t="s">
        <v>11</v>
      </c>
      <c r="N1364" s="28" t="s">
        <v>15953</v>
      </c>
    </row>
    <row r="1365" spans="1:14" ht="45" x14ac:dyDescent="0.25">
      <c r="A1365" s="27" t="s">
        <v>608</v>
      </c>
      <c r="B1365" s="19" t="s">
        <v>17014</v>
      </c>
      <c r="C1365" s="19" t="s">
        <v>16811</v>
      </c>
      <c r="D1365" s="38" t="s">
        <v>16121</v>
      </c>
      <c r="E1365" s="38" t="s">
        <v>1540</v>
      </c>
      <c r="F1365" s="41" t="s">
        <v>1406</v>
      </c>
      <c r="G1365" s="19" t="s">
        <v>16737</v>
      </c>
      <c r="H1365" s="41">
        <v>6</v>
      </c>
      <c r="I1365" s="41"/>
      <c r="J1365" s="41">
        <v>10</v>
      </c>
      <c r="K1365" s="44">
        <v>22</v>
      </c>
      <c r="L1365" s="20">
        <v>1781228.24</v>
      </c>
      <c r="M1365" s="19" t="s">
        <v>11</v>
      </c>
      <c r="N1365" s="28" t="s">
        <v>15953</v>
      </c>
    </row>
    <row r="1366" spans="1:14" ht="45" x14ac:dyDescent="0.25">
      <c r="A1366" s="27" t="s">
        <v>608</v>
      </c>
      <c r="B1366" s="19" t="s">
        <v>17014</v>
      </c>
      <c r="C1366" s="19" t="s">
        <v>16811</v>
      </c>
      <c r="D1366" s="38" t="s">
        <v>16121</v>
      </c>
      <c r="E1366" s="38" t="s">
        <v>1541</v>
      </c>
      <c r="F1366" s="41">
        <v>31211502</v>
      </c>
      <c r="G1366" s="19" t="s">
        <v>16737</v>
      </c>
      <c r="H1366" s="41">
        <v>6</v>
      </c>
      <c r="I1366" s="41"/>
      <c r="J1366" s="41">
        <v>10</v>
      </c>
      <c r="K1366" s="44">
        <v>17</v>
      </c>
      <c r="L1366" s="20">
        <v>4817412.57</v>
      </c>
      <c r="M1366" s="19" t="s">
        <v>11</v>
      </c>
      <c r="N1366" s="28" t="s">
        <v>15953</v>
      </c>
    </row>
    <row r="1367" spans="1:14" ht="45" x14ac:dyDescent="0.25">
      <c r="A1367" s="27" t="s">
        <v>608</v>
      </c>
      <c r="B1367" s="19" t="s">
        <v>17014</v>
      </c>
      <c r="C1367" s="19" t="s">
        <v>16811</v>
      </c>
      <c r="D1367" s="38" t="s">
        <v>16121</v>
      </c>
      <c r="E1367" s="38" t="s">
        <v>1542</v>
      </c>
      <c r="F1367" s="41">
        <v>31211508</v>
      </c>
      <c r="G1367" s="19" t="s">
        <v>16737</v>
      </c>
      <c r="H1367" s="41">
        <v>6</v>
      </c>
      <c r="I1367" s="41"/>
      <c r="J1367" s="41">
        <v>10</v>
      </c>
      <c r="K1367" s="44">
        <v>20</v>
      </c>
      <c r="L1367" s="20">
        <v>1656100.6</v>
      </c>
      <c r="M1367" s="19" t="s">
        <v>11</v>
      </c>
      <c r="N1367" s="28" t="s">
        <v>15953</v>
      </c>
    </row>
    <row r="1368" spans="1:14" ht="45" x14ac:dyDescent="0.25">
      <c r="A1368" s="27" t="s">
        <v>608</v>
      </c>
      <c r="B1368" s="19" t="s">
        <v>17014</v>
      </c>
      <c r="C1368" s="19" t="s">
        <v>16811</v>
      </c>
      <c r="D1368" s="38" t="s">
        <v>16121</v>
      </c>
      <c r="E1368" s="38" t="s">
        <v>1543</v>
      </c>
      <c r="F1368" s="41">
        <v>31211508</v>
      </c>
      <c r="G1368" s="19" t="s">
        <v>16737</v>
      </c>
      <c r="H1368" s="41">
        <v>6</v>
      </c>
      <c r="I1368" s="41"/>
      <c r="J1368" s="41">
        <v>10</v>
      </c>
      <c r="K1368" s="44">
        <v>45</v>
      </c>
      <c r="L1368" s="20">
        <v>5826162.1500000004</v>
      </c>
      <c r="M1368" s="19" t="s">
        <v>11</v>
      </c>
      <c r="N1368" s="28" t="s">
        <v>15953</v>
      </c>
    </row>
    <row r="1369" spans="1:14" ht="45" x14ac:dyDescent="0.25">
      <c r="A1369" s="27" t="s">
        <v>608</v>
      </c>
      <c r="B1369" s="19" t="s">
        <v>17014</v>
      </c>
      <c r="C1369" s="19" t="s">
        <v>16811</v>
      </c>
      <c r="D1369" s="38" t="s">
        <v>16121</v>
      </c>
      <c r="E1369" s="38" t="s">
        <v>1544</v>
      </c>
      <c r="F1369" s="41">
        <v>31211502</v>
      </c>
      <c r="G1369" s="19" t="s">
        <v>16737</v>
      </c>
      <c r="H1369" s="41">
        <v>6</v>
      </c>
      <c r="I1369" s="41"/>
      <c r="J1369" s="41">
        <v>10</v>
      </c>
      <c r="K1369" s="44">
        <v>17</v>
      </c>
      <c r="L1369" s="20">
        <v>813329.3</v>
      </c>
      <c r="M1369" s="19" t="s">
        <v>11</v>
      </c>
      <c r="N1369" s="28" t="s">
        <v>15953</v>
      </c>
    </row>
    <row r="1370" spans="1:14" ht="45" x14ac:dyDescent="0.25">
      <c r="A1370" s="27" t="s">
        <v>608</v>
      </c>
      <c r="B1370" s="19" t="s">
        <v>17014</v>
      </c>
      <c r="C1370" s="19" t="s">
        <v>16811</v>
      </c>
      <c r="D1370" s="38" t="s">
        <v>16121</v>
      </c>
      <c r="E1370" s="38" t="s">
        <v>1545</v>
      </c>
      <c r="F1370" s="41" t="s">
        <v>1531</v>
      </c>
      <c r="G1370" s="19" t="s">
        <v>611</v>
      </c>
      <c r="H1370" s="41">
        <v>3</v>
      </c>
      <c r="I1370" s="41">
        <v>4</v>
      </c>
      <c r="J1370" s="41">
        <v>10</v>
      </c>
      <c r="K1370" s="44">
        <v>15</v>
      </c>
      <c r="L1370" s="20">
        <v>44625</v>
      </c>
      <c r="M1370" s="19" t="s">
        <v>11</v>
      </c>
      <c r="N1370" s="28" t="s">
        <v>15953</v>
      </c>
    </row>
    <row r="1371" spans="1:14" ht="45" x14ac:dyDescent="0.25">
      <c r="A1371" s="27" t="s">
        <v>608</v>
      </c>
      <c r="B1371" s="19" t="s">
        <v>17014</v>
      </c>
      <c r="C1371" s="19" t="s">
        <v>16811</v>
      </c>
      <c r="D1371" s="38" t="s">
        <v>16121</v>
      </c>
      <c r="E1371" s="38" t="s">
        <v>1546</v>
      </c>
      <c r="F1371" s="41" t="s">
        <v>540</v>
      </c>
      <c r="G1371" s="19" t="s">
        <v>721</v>
      </c>
      <c r="H1371" s="41">
        <v>3</v>
      </c>
      <c r="I1371" s="41">
        <v>4</v>
      </c>
      <c r="J1371" s="41">
        <v>10</v>
      </c>
      <c r="K1371" s="44">
        <v>19</v>
      </c>
      <c r="L1371" s="20">
        <v>791350</v>
      </c>
      <c r="M1371" s="19" t="s">
        <v>11</v>
      </c>
      <c r="N1371" s="28" t="s">
        <v>15953</v>
      </c>
    </row>
    <row r="1372" spans="1:14" ht="45" x14ac:dyDescent="0.25">
      <c r="A1372" s="27" t="s">
        <v>608</v>
      </c>
      <c r="B1372" s="19" t="s">
        <v>17014</v>
      </c>
      <c r="C1372" s="19" t="s">
        <v>16811</v>
      </c>
      <c r="D1372" s="38" t="s">
        <v>16121</v>
      </c>
      <c r="E1372" s="38" t="s">
        <v>1547</v>
      </c>
      <c r="F1372" s="41" t="s">
        <v>540</v>
      </c>
      <c r="G1372" s="19" t="s">
        <v>721</v>
      </c>
      <c r="H1372" s="41">
        <v>3</v>
      </c>
      <c r="I1372" s="41">
        <v>4</v>
      </c>
      <c r="J1372" s="41">
        <v>10</v>
      </c>
      <c r="K1372" s="44">
        <v>19</v>
      </c>
      <c r="L1372" s="20">
        <v>791350</v>
      </c>
      <c r="M1372" s="19" t="s">
        <v>11</v>
      </c>
      <c r="N1372" s="28" t="s">
        <v>15953</v>
      </c>
    </row>
    <row r="1373" spans="1:14" ht="45" x14ac:dyDescent="0.25">
      <c r="A1373" s="27" t="s">
        <v>608</v>
      </c>
      <c r="B1373" s="19" t="s">
        <v>17014</v>
      </c>
      <c r="C1373" s="19" t="s">
        <v>16811</v>
      </c>
      <c r="D1373" s="38" t="s">
        <v>16121</v>
      </c>
      <c r="E1373" s="38" t="s">
        <v>1548</v>
      </c>
      <c r="F1373" s="41" t="s">
        <v>540</v>
      </c>
      <c r="G1373" s="19" t="s">
        <v>721</v>
      </c>
      <c r="H1373" s="41">
        <v>3</v>
      </c>
      <c r="I1373" s="41">
        <v>4</v>
      </c>
      <c r="J1373" s="41">
        <v>10</v>
      </c>
      <c r="K1373" s="44">
        <v>19</v>
      </c>
      <c r="L1373" s="20">
        <v>791350</v>
      </c>
      <c r="M1373" s="19" t="s">
        <v>11</v>
      </c>
      <c r="N1373" s="28" t="s">
        <v>15953</v>
      </c>
    </row>
    <row r="1374" spans="1:14" ht="45" x14ac:dyDescent="0.25">
      <c r="A1374" s="27" t="s">
        <v>608</v>
      </c>
      <c r="B1374" s="19" t="s">
        <v>17014</v>
      </c>
      <c r="C1374" s="19" t="s">
        <v>16811</v>
      </c>
      <c r="D1374" s="38" t="s">
        <v>16121</v>
      </c>
      <c r="E1374" s="38" t="s">
        <v>1549</v>
      </c>
      <c r="F1374" s="41" t="s">
        <v>540</v>
      </c>
      <c r="G1374" s="19" t="s">
        <v>721</v>
      </c>
      <c r="H1374" s="41">
        <v>3</v>
      </c>
      <c r="I1374" s="41">
        <v>4</v>
      </c>
      <c r="J1374" s="41">
        <v>10</v>
      </c>
      <c r="K1374" s="44">
        <v>25</v>
      </c>
      <c r="L1374" s="20">
        <v>1373500</v>
      </c>
      <c r="M1374" s="19" t="s">
        <v>11</v>
      </c>
      <c r="N1374" s="28" t="s">
        <v>15953</v>
      </c>
    </row>
    <row r="1375" spans="1:14" ht="45" x14ac:dyDescent="0.25">
      <c r="A1375" s="27" t="s">
        <v>608</v>
      </c>
      <c r="B1375" s="19" t="s">
        <v>17014</v>
      </c>
      <c r="C1375" s="19" t="s">
        <v>16811</v>
      </c>
      <c r="D1375" s="38" t="s">
        <v>16121</v>
      </c>
      <c r="E1375" s="38" t="s">
        <v>1550</v>
      </c>
      <c r="F1375" s="41" t="s">
        <v>1531</v>
      </c>
      <c r="G1375" s="19" t="s">
        <v>721</v>
      </c>
      <c r="H1375" s="41">
        <v>3</v>
      </c>
      <c r="I1375" s="41">
        <v>4</v>
      </c>
      <c r="J1375" s="41">
        <v>10</v>
      </c>
      <c r="K1375" s="44">
        <v>6</v>
      </c>
      <c r="L1375" s="20">
        <v>276000</v>
      </c>
      <c r="M1375" s="19" t="s">
        <v>11</v>
      </c>
      <c r="N1375" s="28" t="s">
        <v>15953</v>
      </c>
    </row>
    <row r="1376" spans="1:14" ht="45" x14ac:dyDescent="0.25">
      <c r="A1376" s="27" t="s">
        <v>608</v>
      </c>
      <c r="B1376" s="19" t="s">
        <v>17014</v>
      </c>
      <c r="C1376" s="19" t="s">
        <v>16811</v>
      </c>
      <c r="D1376" s="38" t="s">
        <v>16121</v>
      </c>
      <c r="E1376" s="38" t="s">
        <v>1551</v>
      </c>
      <c r="F1376" s="41" t="s">
        <v>1531</v>
      </c>
      <c r="G1376" s="19" t="s">
        <v>721</v>
      </c>
      <c r="H1376" s="41">
        <v>3</v>
      </c>
      <c r="I1376" s="41">
        <v>4</v>
      </c>
      <c r="J1376" s="41">
        <v>10</v>
      </c>
      <c r="K1376" s="44">
        <v>5</v>
      </c>
      <c r="L1376" s="20">
        <v>230000</v>
      </c>
      <c r="M1376" s="19" t="s">
        <v>11</v>
      </c>
      <c r="N1376" s="28" t="s">
        <v>15953</v>
      </c>
    </row>
    <row r="1377" spans="1:14" ht="45" x14ac:dyDescent="0.25">
      <c r="A1377" s="27" t="s">
        <v>608</v>
      </c>
      <c r="B1377" s="19" t="s">
        <v>17014</v>
      </c>
      <c r="C1377" s="19" t="s">
        <v>16811</v>
      </c>
      <c r="D1377" s="38" t="s">
        <v>16121</v>
      </c>
      <c r="E1377" s="38" t="s">
        <v>1552</v>
      </c>
      <c r="F1377" s="41" t="s">
        <v>1531</v>
      </c>
      <c r="G1377" s="19" t="s">
        <v>721</v>
      </c>
      <c r="H1377" s="41">
        <v>3</v>
      </c>
      <c r="I1377" s="41">
        <v>4</v>
      </c>
      <c r="J1377" s="41">
        <v>10</v>
      </c>
      <c r="K1377" s="44">
        <v>5</v>
      </c>
      <c r="L1377" s="20">
        <v>230000</v>
      </c>
      <c r="M1377" s="19" t="s">
        <v>11</v>
      </c>
      <c r="N1377" s="28" t="s">
        <v>15953</v>
      </c>
    </row>
    <row r="1378" spans="1:14" ht="45" x14ac:dyDescent="0.25">
      <c r="A1378" s="27" t="s">
        <v>608</v>
      </c>
      <c r="B1378" s="19" t="s">
        <v>17014</v>
      </c>
      <c r="C1378" s="19" t="s">
        <v>16811</v>
      </c>
      <c r="D1378" s="38" t="s">
        <v>16121</v>
      </c>
      <c r="E1378" s="38" t="s">
        <v>1553</v>
      </c>
      <c r="F1378" s="41" t="s">
        <v>1531</v>
      </c>
      <c r="G1378" s="19" t="s">
        <v>721</v>
      </c>
      <c r="H1378" s="41">
        <v>3</v>
      </c>
      <c r="I1378" s="41">
        <v>4</v>
      </c>
      <c r="J1378" s="41">
        <v>10</v>
      </c>
      <c r="K1378" s="44">
        <v>5</v>
      </c>
      <c r="L1378" s="20">
        <v>230000</v>
      </c>
      <c r="M1378" s="19" t="s">
        <v>11</v>
      </c>
      <c r="N1378" s="28" t="s">
        <v>15953</v>
      </c>
    </row>
    <row r="1379" spans="1:14" ht="45" x14ac:dyDescent="0.25">
      <c r="A1379" s="27" t="s">
        <v>608</v>
      </c>
      <c r="B1379" s="19" t="s">
        <v>17014</v>
      </c>
      <c r="C1379" s="19" t="s">
        <v>16811</v>
      </c>
      <c r="D1379" s="38" t="s">
        <v>16121</v>
      </c>
      <c r="E1379" s="38" t="s">
        <v>1554</v>
      </c>
      <c r="F1379" s="41" t="s">
        <v>540</v>
      </c>
      <c r="G1379" s="19" t="s">
        <v>721</v>
      </c>
      <c r="H1379" s="41">
        <v>6</v>
      </c>
      <c r="I1379" s="41"/>
      <c r="J1379" s="41">
        <v>10</v>
      </c>
      <c r="K1379" s="44">
        <v>3</v>
      </c>
      <c r="L1379" s="20">
        <v>2355000</v>
      </c>
      <c r="M1379" s="19" t="s">
        <v>11</v>
      </c>
      <c r="N1379" s="28" t="s">
        <v>15953</v>
      </c>
    </row>
    <row r="1380" spans="1:14" ht="45" x14ac:dyDescent="0.25">
      <c r="A1380" s="27" t="s">
        <v>608</v>
      </c>
      <c r="B1380" s="19" t="s">
        <v>17014</v>
      </c>
      <c r="C1380" s="19" t="s">
        <v>16811</v>
      </c>
      <c r="D1380" s="38" t="s">
        <v>16121</v>
      </c>
      <c r="E1380" s="38" t="s">
        <v>1467</v>
      </c>
      <c r="F1380" s="41" t="s">
        <v>540</v>
      </c>
      <c r="G1380" s="19" t="s">
        <v>721</v>
      </c>
      <c r="H1380" s="41">
        <v>6</v>
      </c>
      <c r="I1380" s="41"/>
      <c r="J1380" s="41">
        <v>10</v>
      </c>
      <c r="K1380" s="44">
        <v>3</v>
      </c>
      <c r="L1380" s="20">
        <v>3597000</v>
      </c>
      <c r="M1380" s="19" t="s">
        <v>11</v>
      </c>
      <c r="N1380" s="28" t="s">
        <v>15953</v>
      </c>
    </row>
    <row r="1381" spans="1:14" ht="45" x14ac:dyDescent="0.25">
      <c r="A1381" s="27" t="s">
        <v>608</v>
      </c>
      <c r="B1381" s="19" t="s">
        <v>17014</v>
      </c>
      <c r="C1381" s="19" t="s">
        <v>16811</v>
      </c>
      <c r="D1381" s="38" t="s">
        <v>16121</v>
      </c>
      <c r="E1381" s="38" t="s">
        <v>1396</v>
      </c>
      <c r="F1381" s="41" t="s">
        <v>1397</v>
      </c>
      <c r="G1381" s="19" t="s">
        <v>721</v>
      </c>
      <c r="H1381" s="41">
        <v>5</v>
      </c>
      <c r="I1381" s="41">
        <v>4</v>
      </c>
      <c r="J1381" s="41">
        <v>16</v>
      </c>
      <c r="K1381" s="44">
        <v>15</v>
      </c>
      <c r="L1381" s="20">
        <v>1330400.8500000001</v>
      </c>
      <c r="M1381" s="19" t="s">
        <v>11</v>
      </c>
      <c r="N1381" s="28" t="s">
        <v>15953</v>
      </c>
    </row>
    <row r="1382" spans="1:14" ht="45" x14ac:dyDescent="0.25">
      <c r="A1382" s="27" t="s">
        <v>608</v>
      </c>
      <c r="B1382" s="19" t="s">
        <v>17014</v>
      </c>
      <c r="C1382" s="19" t="s">
        <v>16811</v>
      </c>
      <c r="D1382" s="38" t="s">
        <v>16121</v>
      </c>
      <c r="E1382" s="38" t="s">
        <v>1398</v>
      </c>
      <c r="F1382" s="41" t="s">
        <v>1399</v>
      </c>
      <c r="G1382" s="19" t="s">
        <v>721</v>
      </c>
      <c r="H1382" s="41">
        <v>5</v>
      </c>
      <c r="I1382" s="41">
        <v>4</v>
      </c>
      <c r="J1382" s="41">
        <v>16</v>
      </c>
      <c r="K1382" s="44">
        <v>180</v>
      </c>
      <c r="L1382" s="20">
        <v>1987320.6</v>
      </c>
      <c r="M1382" s="19" t="s">
        <v>11</v>
      </c>
      <c r="N1382" s="28" t="s">
        <v>15953</v>
      </c>
    </row>
    <row r="1383" spans="1:14" ht="45" x14ac:dyDescent="0.25">
      <c r="A1383" s="27" t="s">
        <v>608</v>
      </c>
      <c r="B1383" s="19" t="s">
        <v>17014</v>
      </c>
      <c r="C1383" s="19" t="s">
        <v>16811</v>
      </c>
      <c r="D1383" s="38" t="s">
        <v>16121</v>
      </c>
      <c r="E1383" s="38" t="s">
        <v>1555</v>
      </c>
      <c r="F1383" s="41" t="s">
        <v>668</v>
      </c>
      <c r="G1383" s="19" t="s">
        <v>721</v>
      </c>
      <c r="H1383" s="41">
        <v>5</v>
      </c>
      <c r="I1383" s="41">
        <v>4</v>
      </c>
      <c r="J1383" s="41">
        <v>16</v>
      </c>
      <c r="K1383" s="44">
        <v>5</v>
      </c>
      <c r="L1383" s="20">
        <v>257569.65</v>
      </c>
      <c r="M1383" s="19" t="s">
        <v>11</v>
      </c>
      <c r="N1383" s="28" t="s">
        <v>15953</v>
      </c>
    </row>
    <row r="1384" spans="1:14" ht="45" x14ac:dyDescent="0.25">
      <c r="A1384" s="27" t="s">
        <v>608</v>
      </c>
      <c r="B1384" s="19" t="s">
        <v>17014</v>
      </c>
      <c r="C1384" s="19" t="s">
        <v>16811</v>
      </c>
      <c r="D1384" s="38" t="s">
        <v>16121</v>
      </c>
      <c r="E1384" s="38" t="s">
        <v>1400</v>
      </c>
      <c r="F1384" s="41" t="s">
        <v>1395</v>
      </c>
      <c r="G1384" s="19" t="s">
        <v>721</v>
      </c>
      <c r="H1384" s="41">
        <v>5</v>
      </c>
      <c r="I1384" s="41">
        <v>4</v>
      </c>
      <c r="J1384" s="41">
        <v>16</v>
      </c>
      <c r="K1384" s="44">
        <v>7</v>
      </c>
      <c r="L1384" s="20">
        <v>301410.27</v>
      </c>
      <c r="M1384" s="19" t="s">
        <v>16732</v>
      </c>
      <c r="N1384" s="28" t="s">
        <v>15953</v>
      </c>
    </row>
    <row r="1385" spans="1:14" ht="45" x14ac:dyDescent="0.25">
      <c r="A1385" s="27" t="s">
        <v>608</v>
      </c>
      <c r="B1385" s="19" t="s">
        <v>17014</v>
      </c>
      <c r="C1385" s="19" t="s">
        <v>16811</v>
      </c>
      <c r="D1385" s="38" t="s">
        <v>16121</v>
      </c>
      <c r="E1385" s="38" t="s">
        <v>1401</v>
      </c>
      <c r="F1385" s="41" t="s">
        <v>1395</v>
      </c>
      <c r="G1385" s="19" t="s">
        <v>721</v>
      </c>
      <c r="H1385" s="41">
        <v>5</v>
      </c>
      <c r="I1385" s="41">
        <v>4</v>
      </c>
      <c r="J1385" s="41">
        <v>16</v>
      </c>
      <c r="K1385" s="44">
        <v>5</v>
      </c>
      <c r="L1385" s="20">
        <v>248415.09999999998</v>
      </c>
      <c r="M1385" s="19" t="s">
        <v>16732</v>
      </c>
      <c r="N1385" s="28" t="s">
        <v>15953</v>
      </c>
    </row>
    <row r="1386" spans="1:14" ht="45" x14ac:dyDescent="0.25">
      <c r="A1386" s="27" t="s">
        <v>608</v>
      </c>
      <c r="B1386" s="19" t="s">
        <v>17014</v>
      </c>
      <c r="C1386" s="19" t="s">
        <v>16811</v>
      </c>
      <c r="D1386" s="38" t="s">
        <v>16121</v>
      </c>
      <c r="E1386" s="38" t="s">
        <v>1402</v>
      </c>
      <c r="F1386" s="41" t="s">
        <v>1395</v>
      </c>
      <c r="G1386" s="19" t="s">
        <v>721</v>
      </c>
      <c r="H1386" s="41">
        <v>5</v>
      </c>
      <c r="I1386" s="41">
        <v>4</v>
      </c>
      <c r="J1386" s="41">
        <v>16</v>
      </c>
      <c r="K1386" s="44">
        <v>5</v>
      </c>
      <c r="L1386" s="20">
        <v>270496.45</v>
      </c>
      <c r="M1386" s="19" t="s">
        <v>16732</v>
      </c>
      <c r="N1386" s="28" t="s">
        <v>15953</v>
      </c>
    </row>
    <row r="1387" spans="1:14" ht="45" x14ac:dyDescent="0.25">
      <c r="A1387" s="27" t="s">
        <v>608</v>
      </c>
      <c r="B1387" s="19" t="s">
        <v>17014</v>
      </c>
      <c r="C1387" s="19" t="s">
        <v>16811</v>
      </c>
      <c r="D1387" s="38" t="s">
        <v>16121</v>
      </c>
      <c r="E1387" s="38" t="s">
        <v>1403</v>
      </c>
      <c r="F1387" s="41" t="s">
        <v>1395</v>
      </c>
      <c r="G1387" s="19" t="s">
        <v>721</v>
      </c>
      <c r="H1387" s="41">
        <v>5</v>
      </c>
      <c r="I1387" s="41">
        <v>4</v>
      </c>
      <c r="J1387" s="41">
        <v>16</v>
      </c>
      <c r="K1387" s="44">
        <v>400</v>
      </c>
      <c r="L1387" s="20">
        <v>2796968</v>
      </c>
      <c r="M1387" s="19" t="s">
        <v>16000</v>
      </c>
      <c r="N1387" s="28" t="s">
        <v>15953</v>
      </c>
    </row>
    <row r="1388" spans="1:14" ht="45" x14ac:dyDescent="0.25">
      <c r="A1388" s="27" t="s">
        <v>608</v>
      </c>
      <c r="B1388" s="19" t="s">
        <v>17014</v>
      </c>
      <c r="C1388" s="19" t="s">
        <v>16811</v>
      </c>
      <c r="D1388" s="38" t="s">
        <v>16121</v>
      </c>
      <c r="E1388" s="38" t="s">
        <v>1404</v>
      </c>
      <c r="F1388" s="41" t="s">
        <v>1395</v>
      </c>
      <c r="G1388" s="19" t="s">
        <v>721</v>
      </c>
      <c r="H1388" s="41">
        <v>5</v>
      </c>
      <c r="I1388" s="41">
        <v>4</v>
      </c>
      <c r="J1388" s="41">
        <v>16</v>
      </c>
      <c r="K1388" s="44">
        <v>15</v>
      </c>
      <c r="L1388" s="20">
        <v>358821.75</v>
      </c>
      <c r="M1388" s="19" t="s">
        <v>16732</v>
      </c>
      <c r="N1388" s="28" t="s">
        <v>15953</v>
      </c>
    </row>
    <row r="1389" spans="1:14" ht="45" x14ac:dyDescent="0.25">
      <c r="A1389" s="27" t="s">
        <v>608</v>
      </c>
      <c r="B1389" s="19" t="s">
        <v>17014</v>
      </c>
      <c r="C1389" s="19" t="s">
        <v>16811</v>
      </c>
      <c r="D1389" s="38" t="s">
        <v>16121</v>
      </c>
      <c r="E1389" s="38" t="s">
        <v>1405</v>
      </c>
      <c r="F1389" s="41" t="s">
        <v>1406</v>
      </c>
      <c r="G1389" s="19" t="s">
        <v>721</v>
      </c>
      <c r="H1389" s="41">
        <v>5</v>
      </c>
      <c r="I1389" s="41">
        <v>4</v>
      </c>
      <c r="J1389" s="41">
        <v>16</v>
      </c>
      <c r="K1389" s="44">
        <v>2</v>
      </c>
      <c r="L1389" s="20">
        <v>195051.86</v>
      </c>
      <c r="M1389" s="19" t="s">
        <v>16732</v>
      </c>
      <c r="N1389" s="28" t="s">
        <v>15953</v>
      </c>
    </row>
    <row r="1390" spans="1:14" ht="45" x14ac:dyDescent="0.25">
      <c r="A1390" s="27" t="s">
        <v>608</v>
      </c>
      <c r="B1390" s="19" t="s">
        <v>17014</v>
      </c>
      <c r="C1390" s="19" t="s">
        <v>16811</v>
      </c>
      <c r="D1390" s="38" t="s">
        <v>16121</v>
      </c>
      <c r="E1390" s="38" t="s">
        <v>1407</v>
      </c>
      <c r="F1390" s="41" t="s">
        <v>1406</v>
      </c>
      <c r="G1390" s="19" t="s">
        <v>721</v>
      </c>
      <c r="H1390" s="41">
        <v>5</v>
      </c>
      <c r="I1390" s="41">
        <v>4</v>
      </c>
      <c r="J1390" s="41">
        <v>16</v>
      </c>
      <c r="K1390" s="44">
        <v>4</v>
      </c>
      <c r="L1390" s="20">
        <v>1134980.96</v>
      </c>
      <c r="M1390" s="19" t="s">
        <v>11</v>
      </c>
      <c r="N1390" s="28" t="s">
        <v>15953</v>
      </c>
    </row>
    <row r="1391" spans="1:14" ht="45" x14ac:dyDescent="0.25">
      <c r="A1391" s="27" t="s">
        <v>608</v>
      </c>
      <c r="B1391" s="19" t="s">
        <v>17014</v>
      </c>
      <c r="C1391" s="19" t="s">
        <v>16811</v>
      </c>
      <c r="D1391" s="38" t="s">
        <v>16121</v>
      </c>
      <c r="E1391" s="38" t="s">
        <v>1409</v>
      </c>
      <c r="F1391" s="41" t="s">
        <v>1406</v>
      </c>
      <c r="G1391" s="19" t="s">
        <v>721</v>
      </c>
      <c r="H1391" s="41">
        <v>5</v>
      </c>
      <c r="I1391" s="41">
        <v>4</v>
      </c>
      <c r="J1391" s="41">
        <v>16</v>
      </c>
      <c r="K1391" s="44">
        <v>100</v>
      </c>
      <c r="L1391" s="20">
        <v>6808414</v>
      </c>
      <c r="M1391" s="19" t="s">
        <v>16732</v>
      </c>
      <c r="N1391" s="28" t="s">
        <v>15953</v>
      </c>
    </row>
    <row r="1392" spans="1:14" ht="45" x14ac:dyDescent="0.25">
      <c r="A1392" s="27" t="s">
        <v>608</v>
      </c>
      <c r="B1392" s="19" t="s">
        <v>17014</v>
      </c>
      <c r="C1392" s="19" t="s">
        <v>16811</v>
      </c>
      <c r="D1392" s="38" t="s">
        <v>16121</v>
      </c>
      <c r="E1392" s="38" t="s">
        <v>1408</v>
      </c>
      <c r="F1392" s="41" t="s">
        <v>1406</v>
      </c>
      <c r="G1392" s="19" t="s">
        <v>721</v>
      </c>
      <c r="H1392" s="41">
        <v>5</v>
      </c>
      <c r="I1392" s="41">
        <v>4</v>
      </c>
      <c r="J1392" s="41">
        <v>16</v>
      </c>
      <c r="K1392" s="44">
        <v>18</v>
      </c>
      <c r="L1392" s="20">
        <v>1132772.94</v>
      </c>
      <c r="M1392" s="19" t="s">
        <v>16732</v>
      </c>
      <c r="N1392" s="28" t="s">
        <v>15953</v>
      </c>
    </row>
    <row r="1393" spans="1:14" ht="45" x14ac:dyDescent="0.25">
      <c r="A1393" s="27" t="s">
        <v>608</v>
      </c>
      <c r="B1393" s="19" t="s">
        <v>17014</v>
      </c>
      <c r="C1393" s="19" t="s">
        <v>16811</v>
      </c>
      <c r="D1393" s="38" t="s">
        <v>16121</v>
      </c>
      <c r="E1393" s="38" t="s">
        <v>1410</v>
      </c>
      <c r="F1393" s="41" t="s">
        <v>1406</v>
      </c>
      <c r="G1393" s="19" t="s">
        <v>721</v>
      </c>
      <c r="H1393" s="41">
        <v>5</v>
      </c>
      <c r="I1393" s="41">
        <v>4</v>
      </c>
      <c r="J1393" s="41">
        <v>16</v>
      </c>
      <c r="K1393" s="44">
        <v>100</v>
      </c>
      <c r="L1393" s="20">
        <v>5409929</v>
      </c>
      <c r="M1393" s="19" t="s">
        <v>16732</v>
      </c>
      <c r="N1393" s="28" t="s">
        <v>15953</v>
      </c>
    </row>
    <row r="1394" spans="1:14" ht="45" x14ac:dyDescent="0.25">
      <c r="A1394" s="27" t="s">
        <v>608</v>
      </c>
      <c r="B1394" s="19" t="s">
        <v>17014</v>
      </c>
      <c r="C1394" s="19" t="s">
        <v>16811</v>
      </c>
      <c r="D1394" s="38" t="s">
        <v>16121</v>
      </c>
      <c r="E1394" s="38" t="s">
        <v>1556</v>
      </c>
      <c r="F1394" s="41" t="s">
        <v>1406</v>
      </c>
      <c r="G1394" s="19" t="s">
        <v>721</v>
      </c>
      <c r="H1394" s="41">
        <v>5</v>
      </c>
      <c r="I1394" s="41">
        <v>4</v>
      </c>
      <c r="J1394" s="41">
        <v>16</v>
      </c>
      <c r="K1394" s="44">
        <v>2</v>
      </c>
      <c r="L1394" s="20">
        <v>773215</v>
      </c>
      <c r="M1394" s="19" t="s">
        <v>11</v>
      </c>
      <c r="N1394" s="28" t="s">
        <v>15953</v>
      </c>
    </row>
    <row r="1395" spans="1:14" ht="45" x14ac:dyDescent="0.25">
      <c r="A1395" s="27" t="s">
        <v>608</v>
      </c>
      <c r="B1395" s="19" t="s">
        <v>17014</v>
      </c>
      <c r="C1395" s="19" t="s">
        <v>16811</v>
      </c>
      <c r="D1395" s="38" t="s">
        <v>16121</v>
      </c>
      <c r="E1395" s="38" t="s">
        <v>1557</v>
      </c>
      <c r="F1395" s="41" t="s">
        <v>1406</v>
      </c>
      <c r="G1395" s="19" t="s">
        <v>721</v>
      </c>
      <c r="H1395" s="41">
        <v>5</v>
      </c>
      <c r="I1395" s="41">
        <v>4</v>
      </c>
      <c r="J1395" s="41">
        <v>16</v>
      </c>
      <c r="K1395" s="44">
        <v>5</v>
      </c>
      <c r="L1395" s="20">
        <v>404824.6</v>
      </c>
      <c r="M1395" s="19" t="s">
        <v>11</v>
      </c>
      <c r="N1395" s="28" t="s">
        <v>15953</v>
      </c>
    </row>
    <row r="1396" spans="1:14" ht="45" x14ac:dyDescent="0.25">
      <c r="A1396" s="27" t="s">
        <v>608</v>
      </c>
      <c r="B1396" s="19" t="s">
        <v>17014</v>
      </c>
      <c r="C1396" s="19" t="s">
        <v>16811</v>
      </c>
      <c r="D1396" s="38" t="s">
        <v>16121</v>
      </c>
      <c r="E1396" s="38" t="s">
        <v>1558</v>
      </c>
      <c r="F1396" s="41" t="s">
        <v>1406</v>
      </c>
      <c r="G1396" s="19" t="s">
        <v>721</v>
      </c>
      <c r="H1396" s="41">
        <v>5</v>
      </c>
      <c r="I1396" s="41">
        <v>4</v>
      </c>
      <c r="J1396" s="41">
        <v>16</v>
      </c>
      <c r="K1396" s="44">
        <v>2</v>
      </c>
      <c r="L1396" s="20">
        <v>161929.84</v>
      </c>
      <c r="M1396" s="19" t="s">
        <v>11</v>
      </c>
      <c r="N1396" s="28" t="s">
        <v>15953</v>
      </c>
    </row>
    <row r="1397" spans="1:14" ht="75" x14ac:dyDescent="0.25">
      <c r="A1397" s="27" t="s">
        <v>608</v>
      </c>
      <c r="B1397" s="19" t="s">
        <v>17014</v>
      </c>
      <c r="C1397" s="19" t="s">
        <v>16811</v>
      </c>
      <c r="D1397" s="38" t="s">
        <v>16121</v>
      </c>
      <c r="E1397" s="38" t="s">
        <v>1411</v>
      </c>
      <c r="F1397" s="41" t="s">
        <v>1412</v>
      </c>
      <c r="G1397" s="19" t="s">
        <v>721</v>
      </c>
      <c r="H1397" s="41">
        <v>5</v>
      </c>
      <c r="I1397" s="41">
        <v>4</v>
      </c>
      <c r="J1397" s="41">
        <v>16</v>
      </c>
      <c r="K1397" s="44">
        <v>5</v>
      </c>
      <c r="L1397" s="20">
        <v>680841.4</v>
      </c>
      <c r="M1397" s="19" t="s">
        <v>11</v>
      </c>
      <c r="N1397" s="28" t="s">
        <v>15953</v>
      </c>
    </row>
    <row r="1398" spans="1:14" ht="75" x14ac:dyDescent="0.25">
      <c r="A1398" s="27" t="s">
        <v>608</v>
      </c>
      <c r="B1398" s="19" t="s">
        <v>17014</v>
      </c>
      <c r="C1398" s="19" t="s">
        <v>16811</v>
      </c>
      <c r="D1398" s="38" t="s">
        <v>16121</v>
      </c>
      <c r="E1398" s="38" t="s">
        <v>1413</v>
      </c>
      <c r="F1398" s="41" t="s">
        <v>1412</v>
      </c>
      <c r="G1398" s="19" t="s">
        <v>721</v>
      </c>
      <c r="H1398" s="41">
        <v>5</v>
      </c>
      <c r="I1398" s="41">
        <v>4</v>
      </c>
      <c r="J1398" s="41">
        <v>16</v>
      </c>
      <c r="K1398" s="44">
        <v>150</v>
      </c>
      <c r="L1398" s="20">
        <v>4968302.9999999991</v>
      </c>
      <c r="M1398" s="19" t="s">
        <v>16732</v>
      </c>
      <c r="N1398" s="28" t="s">
        <v>15953</v>
      </c>
    </row>
    <row r="1399" spans="1:14" ht="75" x14ac:dyDescent="0.25">
      <c r="A1399" s="27" t="s">
        <v>608</v>
      </c>
      <c r="B1399" s="19" t="s">
        <v>17014</v>
      </c>
      <c r="C1399" s="19" t="s">
        <v>16811</v>
      </c>
      <c r="D1399" s="38" t="s">
        <v>16121</v>
      </c>
      <c r="E1399" s="38" t="s">
        <v>1414</v>
      </c>
      <c r="F1399" s="41" t="s">
        <v>1412</v>
      </c>
      <c r="G1399" s="19" t="s">
        <v>721</v>
      </c>
      <c r="H1399" s="41">
        <v>5</v>
      </c>
      <c r="I1399" s="41">
        <v>4</v>
      </c>
      <c r="J1399" s="41">
        <v>16</v>
      </c>
      <c r="K1399" s="44">
        <v>17</v>
      </c>
      <c r="L1399" s="20">
        <v>218973.43000000002</v>
      </c>
      <c r="M1399" s="19" t="s">
        <v>16000</v>
      </c>
      <c r="N1399" s="28" t="s">
        <v>15953</v>
      </c>
    </row>
    <row r="1400" spans="1:14" ht="60" x14ac:dyDescent="0.25">
      <c r="A1400" s="27" t="s">
        <v>608</v>
      </c>
      <c r="B1400" s="19" t="s">
        <v>17014</v>
      </c>
      <c r="C1400" s="19" t="s">
        <v>16811</v>
      </c>
      <c r="D1400" s="38" t="s">
        <v>16121</v>
      </c>
      <c r="E1400" s="38" t="s">
        <v>1415</v>
      </c>
      <c r="F1400" s="41" t="s">
        <v>1412</v>
      </c>
      <c r="G1400" s="19" t="s">
        <v>721</v>
      </c>
      <c r="H1400" s="41">
        <v>5</v>
      </c>
      <c r="I1400" s="41">
        <v>4</v>
      </c>
      <c r="J1400" s="41">
        <v>16</v>
      </c>
      <c r="K1400" s="44">
        <v>12</v>
      </c>
      <c r="L1400" s="20">
        <v>3400526.5200000005</v>
      </c>
      <c r="M1400" s="19" t="s">
        <v>11</v>
      </c>
      <c r="N1400" s="28" t="s">
        <v>15953</v>
      </c>
    </row>
    <row r="1401" spans="1:14" ht="60" x14ac:dyDescent="0.25">
      <c r="A1401" s="27" t="s">
        <v>608</v>
      </c>
      <c r="B1401" s="19" t="s">
        <v>17014</v>
      </c>
      <c r="C1401" s="19" t="s">
        <v>16811</v>
      </c>
      <c r="D1401" s="38" t="s">
        <v>16121</v>
      </c>
      <c r="E1401" s="38" t="s">
        <v>1416</v>
      </c>
      <c r="F1401" s="41" t="s">
        <v>1412</v>
      </c>
      <c r="G1401" s="19" t="s">
        <v>721</v>
      </c>
      <c r="H1401" s="41">
        <v>5</v>
      </c>
      <c r="I1401" s="41">
        <v>4</v>
      </c>
      <c r="J1401" s="41">
        <v>16</v>
      </c>
      <c r="K1401" s="44">
        <v>500</v>
      </c>
      <c r="L1401" s="20">
        <v>23921450</v>
      </c>
      <c r="M1401" s="19" t="s">
        <v>16732</v>
      </c>
      <c r="N1401" s="28" t="s">
        <v>15953</v>
      </c>
    </row>
    <row r="1402" spans="1:14" ht="60" x14ac:dyDescent="0.25">
      <c r="A1402" s="27" t="s">
        <v>608</v>
      </c>
      <c r="B1402" s="19" t="s">
        <v>17014</v>
      </c>
      <c r="C1402" s="19" t="s">
        <v>16811</v>
      </c>
      <c r="D1402" s="38" t="s">
        <v>16121</v>
      </c>
      <c r="E1402" s="38" t="s">
        <v>1417</v>
      </c>
      <c r="F1402" s="41" t="s">
        <v>1412</v>
      </c>
      <c r="G1402" s="19" t="s">
        <v>721</v>
      </c>
      <c r="H1402" s="41">
        <v>5</v>
      </c>
      <c r="I1402" s="41">
        <v>4</v>
      </c>
      <c r="J1402" s="41">
        <v>16</v>
      </c>
      <c r="K1402" s="44">
        <v>50</v>
      </c>
      <c r="L1402" s="20">
        <v>864852.5</v>
      </c>
      <c r="M1402" s="19" t="s">
        <v>16000</v>
      </c>
      <c r="N1402" s="28" t="s">
        <v>15953</v>
      </c>
    </row>
    <row r="1403" spans="1:14" ht="45" x14ac:dyDescent="0.25">
      <c r="A1403" s="27" t="s">
        <v>608</v>
      </c>
      <c r="B1403" s="19" t="s">
        <v>17014</v>
      </c>
      <c r="C1403" s="19" t="s">
        <v>16811</v>
      </c>
      <c r="D1403" s="38" t="s">
        <v>16121</v>
      </c>
      <c r="E1403" s="38" t="s">
        <v>1418</v>
      </c>
      <c r="F1403" s="41" t="s">
        <v>1412</v>
      </c>
      <c r="G1403" s="19" t="s">
        <v>721</v>
      </c>
      <c r="H1403" s="41">
        <v>5</v>
      </c>
      <c r="I1403" s="41">
        <v>4</v>
      </c>
      <c r="J1403" s="41">
        <v>16</v>
      </c>
      <c r="K1403" s="44">
        <v>5</v>
      </c>
      <c r="L1403" s="20">
        <v>1418726.2</v>
      </c>
      <c r="M1403" s="19" t="s">
        <v>11</v>
      </c>
      <c r="N1403" s="28" t="s">
        <v>15953</v>
      </c>
    </row>
    <row r="1404" spans="1:14" ht="45" x14ac:dyDescent="0.25">
      <c r="A1404" s="27" t="s">
        <v>608</v>
      </c>
      <c r="B1404" s="19" t="s">
        <v>17014</v>
      </c>
      <c r="C1404" s="19" t="s">
        <v>16811</v>
      </c>
      <c r="D1404" s="38" t="s">
        <v>16121</v>
      </c>
      <c r="E1404" s="38" t="s">
        <v>1419</v>
      </c>
      <c r="F1404" s="41" t="s">
        <v>1412</v>
      </c>
      <c r="G1404" s="19" t="s">
        <v>721</v>
      </c>
      <c r="H1404" s="41">
        <v>5</v>
      </c>
      <c r="I1404" s="41">
        <v>4</v>
      </c>
      <c r="J1404" s="41">
        <v>16</v>
      </c>
      <c r="K1404" s="44">
        <v>50</v>
      </c>
      <c r="L1404" s="20">
        <v>3036184.5</v>
      </c>
      <c r="M1404" s="19" t="s">
        <v>16732</v>
      </c>
      <c r="N1404" s="28" t="s">
        <v>15953</v>
      </c>
    </row>
    <row r="1405" spans="1:14" ht="45" x14ac:dyDescent="0.25">
      <c r="A1405" s="27" t="s">
        <v>608</v>
      </c>
      <c r="B1405" s="19" t="s">
        <v>17014</v>
      </c>
      <c r="C1405" s="19" t="s">
        <v>16811</v>
      </c>
      <c r="D1405" s="38" t="s">
        <v>16121</v>
      </c>
      <c r="E1405" s="38" t="s">
        <v>1420</v>
      </c>
      <c r="F1405" s="41" t="s">
        <v>1412</v>
      </c>
      <c r="G1405" s="19" t="s">
        <v>721</v>
      </c>
      <c r="H1405" s="41">
        <v>5</v>
      </c>
      <c r="I1405" s="41">
        <v>4</v>
      </c>
      <c r="J1405" s="41">
        <v>16</v>
      </c>
      <c r="K1405" s="44">
        <v>2</v>
      </c>
      <c r="L1405" s="20">
        <v>567490.48</v>
      </c>
      <c r="M1405" s="19" t="s">
        <v>11</v>
      </c>
      <c r="N1405" s="28" t="s">
        <v>15953</v>
      </c>
    </row>
    <row r="1406" spans="1:14" ht="45" x14ac:dyDescent="0.25">
      <c r="A1406" s="27" t="s">
        <v>608</v>
      </c>
      <c r="B1406" s="19" t="s">
        <v>17014</v>
      </c>
      <c r="C1406" s="19" t="s">
        <v>16811</v>
      </c>
      <c r="D1406" s="38" t="s">
        <v>16121</v>
      </c>
      <c r="E1406" s="38" t="s">
        <v>1421</v>
      </c>
      <c r="F1406" s="41" t="s">
        <v>1422</v>
      </c>
      <c r="G1406" s="19" t="s">
        <v>721</v>
      </c>
      <c r="H1406" s="41">
        <v>5</v>
      </c>
      <c r="I1406" s="41">
        <v>4</v>
      </c>
      <c r="J1406" s="41">
        <v>16</v>
      </c>
      <c r="K1406" s="44">
        <v>7</v>
      </c>
      <c r="L1406" s="20">
        <v>291105.70999999996</v>
      </c>
      <c r="M1406" s="19" t="s">
        <v>16732</v>
      </c>
      <c r="N1406" s="28" t="s">
        <v>15953</v>
      </c>
    </row>
    <row r="1407" spans="1:14" ht="45" x14ac:dyDescent="0.25">
      <c r="A1407" s="27" t="s">
        <v>608</v>
      </c>
      <c r="B1407" s="19" t="s">
        <v>17014</v>
      </c>
      <c r="C1407" s="19" t="s">
        <v>16811</v>
      </c>
      <c r="D1407" s="38" t="s">
        <v>16121</v>
      </c>
      <c r="E1407" s="38" t="s">
        <v>1423</v>
      </c>
      <c r="F1407" s="41" t="s">
        <v>1424</v>
      </c>
      <c r="G1407" s="19" t="s">
        <v>721</v>
      </c>
      <c r="H1407" s="41">
        <v>5</v>
      </c>
      <c r="I1407" s="41">
        <v>4</v>
      </c>
      <c r="J1407" s="41">
        <v>16</v>
      </c>
      <c r="K1407" s="44">
        <v>7</v>
      </c>
      <c r="L1407" s="20">
        <v>1007277.1799999999</v>
      </c>
      <c r="M1407" s="19" t="s">
        <v>16732</v>
      </c>
      <c r="N1407" s="28" t="s">
        <v>15953</v>
      </c>
    </row>
    <row r="1408" spans="1:14" ht="45" x14ac:dyDescent="0.25">
      <c r="A1408" s="27" t="s">
        <v>608</v>
      </c>
      <c r="B1408" s="19" t="s">
        <v>17014</v>
      </c>
      <c r="C1408" s="19" t="s">
        <v>16811</v>
      </c>
      <c r="D1408" s="38" t="s">
        <v>16121</v>
      </c>
      <c r="E1408" s="38" t="s">
        <v>1425</v>
      </c>
      <c r="F1408" s="41" t="s">
        <v>1424</v>
      </c>
      <c r="G1408" s="19" t="s">
        <v>721</v>
      </c>
      <c r="H1408" s="41">
        <v>5</v>
      </c>
      <c r="I1408" s="41">
        <v>4</v>
      </c>
      <c r="J1408" s="41">
        <v>16</v>
      </c>
      <c r="K1408" s="44">
        <v>3</v>
      </c>
      <c r="L1408" s="20">
        <v>210876.77999999997</v>
      </c>
      <c r="M1408" s="19" t="s">
        <v>16732</v>
      </c>
      <c r="N1408" s="28" t="s">
        <v>15953</v>
      </c>
    </row>
    <row r="1409" spans="1:14" ht="45" x14ac:dyDescent="0.25">
      <c r="A1409" s="27" t="s">
        <v>608</v>
      </c>
      <c r="B1409" s="19" t="s">
        <v>17014</v>
      </c>
      <c r="C1409" s="19" t="s">
        <v>16811</v>
      </c>
      <c r="D1409" s="38" t="s">
        <v>16121</v>
      </c>
      <c r="E1409" s="38" t="s">
        <v>1426</v>
      </c>
      <c r="F1409" s="41" t="s">
        <v>1427</v>
      </c>
      <c r="G1409" s="19" t="s">
        <v>721</v>
      </c>
      <c r="H1409" s="41">
        <v>5</v>
      </c>
      <c r="I1409" s="41">
        <v>4</v>
      </c>
      <c r="J1409" s="41">
        <v>16</v>
      </c>
      <c r="K1409" s="44">
        <v>25</v>
      </c>
      <c r="L1409" s="20">
        <v>598036.25</v>
      </c>
      <c r="M1409" s="19" t="s">
        <v>11</v>
      </c>
      <c r="N1409" s="28" t="s">
        <v>15953</v>
      </c>
    </row>
    <row r="1410" spans="1:14" ht="45" x14ac:dyDescent="0.25">
      <c r="A1410" s="27" t="s">
        <v>608</v>
      </c>
      <c r="B1410" s="19" t="s">
        <v>17014</v>
      </c>
      <c r="C1410" s="19" t="s">
        <v>16811</v>
      </c>
      <c r="D1410" s="38" t="s">
        <v>16121</v>
      </c>
      <c r="E1410" s="38" t="s">
        <v>1559</v>
      </c>
      <c r="F1410" s="41" t="s">
        <v>1429</v>
      </c>
      <c r="G1410" s="19" t="s">
        <v>721</v>
      </c>
      <c r="H1410" s="41">
        <v>5</v>
      </c>
      <c r="I1410" s="41">
        <v>4</v>
      </c>
      <c r="J1410" s="41">
        <v>16</v>
      </c>
      <c r="K1410" s="44">
        <v>60</v>
      </c>
      <c r="L1410" s="20">
        <v>5078709</v>
      </c>
      <c r="M1410" s="19" t="s">
        <v>16732</v>
      </c>
      <c r="N1410" s="28" t="s">
        <v>15953</v>
      </c>
    </row>
    <row r="1411" spans="1:14" ht="45" x14ac:dyDescent="0.25">
      <c r="A1411" s="27" t="s">
        <v>608</v>
      </c>
      <c r="B1411" s="19" t="s">
        <v>17014</v>
      </c>
      <c r="C1411" s="19" t="s">
        <v>16811</v>
      </c>
      <c r="D1411" s="38" t="s">
        <v>16121</v>
      </c>
      <c r="E1411" s="38" t="s">
        <v>1431</v>
      </c>
      <c r="F1411" s="41" t="s">
        <v>1429</v>
      </c>
      <c r="G1411" s="19" t="s">
        <v>721</v>
      </c>
      <c r="H1411" s="41">
        <v>5</v>
      </c>
      <c r="I1411" s="41">
        <v>4</v>
      </c>
      <c r="J1411" s="41">
        <v>16</v>
      </c>
      <c r="K1411" s="44">
        <v>5</v>
      </c>
      <c r="L1411" s="20">
        <v>414025.15</v>
      </c>
      <c r="M1411" s="19" t="s">
        <v>16732</v>
      </c>
      <c r="N1411" s="28" t="s">
        <v>15953</v>
      </c>
    </row>
    <row r="1412" spans="1:14" ht="45" x14ac:dyDescent="0.25">
      <c r="A1412" s="27" t="s">
        <v>608</v>
      </c>
      <c r="B1412" s="19" t="s">
        <v>17014</v>
      </c>
      <c r="C1412" s="19" t="s">
        <v>16811</v>
      </c>
      <c r="D1412" s="38" t="s">
        <v>16121</v>
      </c>
      <c r="E1412" s="38" t="s">
        <v>1432</v>
      </c>
      <c r="F1412" s="41" t="s">
        <v>1429</v>
      </c>
      <c r="G1412" s="19" t="s">
        <v>721</v>
      </c>
      <c r="H1412" s="41">
        <v>5</v>
      </c>
      <c r="I1412" s="41">
        <v>4</v>
      </c>
      <c r="J1412" s="41">
        <v>16</v>
      </c>
      <c r="K1412" s="44">
        <v>20</v>
      </c>
      <c r="L1412" s="20">
        <v>1656100.6</v>
      </c>
      <c r="M1412" s="19" t="s">
        <v>16732</v>
      </c>
      <c r="N1412" s="28" t="s">
        <v>15953</v>
      </c>
    </row>
    <row r="1413" spans="1:14" ht="45" x14ac:dyDescent="0.25">
      <c r="A1413" s="27" t="s">
        <v>608</v>
      </c>
      <c r="B1413" s="19" t="s">
        <v>17014</v>
      </c>
      <c r="C1413" s="19" t="s">
        <v>16811</v>
      </c>
      <c r="D1413" s="38" t="s">
        <v>16121</v>
      </c>
      <c r="E1413" s="38" t="s">
        <v>1430</v>
      </c>
      <c r="F1413" s="41" t="s">
        <v>1429</v>
      </c>
      <c r="G1413" s="19" t="s">
        <v>721</v>
      </c>
      <c r="H1413" s="41">
        <v>5</v>
      </c>
      <c r="I1413" s="41">
        <v>4</v>
      </c>
      <c r="J1413" s="41">
        <v>16</v>
      </c>
      <c r="K1413" s="44">
        <v>20</v>
      </c>
      <c r="L1413" s="20">
        <v>1656100.6</v>
      </c>
      <c r="M1413" s="19" t="s">
        <v>16732</v>
      </c>
      <c r="N1413" s="28" t="s">
        <v>15953</v>
      </c>
    </row>
    <row r="1414" spans="1:14" ht="45" x14ac:dyDescent="0.25">
      <c r="A1414" s="27" t="s">
        <v>608</v>
      </c>
      <c r="B1414" s="19" t="s">
        <v>17014</v>
      </c>
      <c r="C1414" s="19" t="s">
        <v>16811</v>
      </c>
      <c r="D1414" s="38" t="s">
        <v>16121</v>
      </c>
      <c r="E1414" s="38" t="s">
        <v>1433</v>
      </c>
      <c r="F1414" s="41" t="s">
        <v>1434</v>
      </c>
      <c r="G1414" s="19" t="s">
        <v>721</v>
      </c>
      <c r="H1414" s="41">
        <v>5</v>
      </c>
      <c r="I1414" s="41">
        <v>4</v>
      </c>
      <c r="J1414" s="41">
        <v>16</v>
      </c>
      <c r="K1414" s="44">
        <v>2</v>
      </c>
      <c r="L1414" s="20">
        <v>699978.52</v>
      </c>
      <c r="M1414" s="19" t="s">
        <v>16732</v>
      </c>
      <c r="N1414" s="28" t="s">
        <v>15953</v>
      </c>
    </row>
    <row r="1415" spans="1:14" ht="45" x14ac:dyDescent="0.25">
      <c r="A1415" s="27" t="s">
        <v>608</v>
      </c>
      <c r="B1415" s="19" t="s">
        <v>17014</v>
      </c>
      <c r="C1415" s="19" t="s">
        <v>16811</v>
      </c>
      <c r="D1415" s="38" t="s">
        <v>16121</v>
      </c>
      <c r="E1415" s="38" t="s">
        <v>1560</v>
      </c>
      <c r="F1415" s="41" t="s">
        <v>1561</v>
      </c>
      <c r="G1415" s="19" t="s">
        <v>721</v>
      </c>
      <c r="H1415" s="41">
        <v>5</v>
      </c>
      <c r="I1415" s="41">
        <v>4</v>
      </c>
      <c r="J1415" s="41">
        <v>16</v>
      </c>
      <c r="K1415" s="44">
        <v>1</v>
      </c>
      <c r="L1415" s="20">
        <v>92997.14</v>
      </c>
      <c r="M1415" s="19" t="s">
        <v>11</v>
      </c>
      <c r="N1415" s="28" t="s">
        <v>15953</v>
      </c>
    </row>
    <row r="1416" spans="1:14" ht="45" x14ac:dyDescent="0.25">
      <c r="A1416" s="27" t="s">
        <v>608</v>
      </c>
      <c r="B1416" s="19" t="s">
        <v>17014</v>
      </c>
      <c r="C1416" s="19" t="s">
        <v>16811</v>
      </c>
      <c r="D1416" s="38" t="s">
        <v>16121</v>
      </c>
      <c r="E1416" s="38" t="s">
        <v>1435</v>
      </c>
      <c r="F1416" s="41" t="s">
        <v>1436</v>
      </c>
      <c r="G1416" s="19" t="s">
        <v>721</v>
      </c>
      <c r="H1416" s="41">
        <v>5</v>
      </c>
      <c r="I1416" s="41">
        <v>4</v>
      </c>
      <c r="J1416" s="41">
        <v>16</v>
      </c>
      <c r="K1416" s="44">
        <v>20</v>
      </c>
      <c r="L1416" s="20">
        <v>1111427.5999999999</v>
      </c>
      <c r="M1416" s="19" t="s">
        <v>16732</v>
      </c>
      <c r="N1416" s="28" t="s">
        <v>15953</v>
      </c>
    </row>
    <row r="1417" spans="1:14" ht="45" x14ac:dyDescent="0.25">
      <c r="A1417" s="27" t="s">
        <v>608</v>
      </c>
      <c r="B1417" s="19" t="s">
        <v>17014</v>
      </c>
      <c r="C1417" s="19" t="s">
        <v>16811</v>
      </c>
      <c r="D1417" s="38" t="s">
        <v>16121</v>
      </c>
      <c r="E1417" s="38" t="s">
        <v>1439</v>
      </c>
      <c r="F1417" s="41" t="s">
        <v>1438</v>
      </c>
      <c r="G1417" s="19" t="s">
        <v>721</v>
      </c>
      <c r="H1417" s="41">
        <v>5</v>
      </c>
      <c r="I1417" s="41">
        <v>4</v>
      </c>
      <c r="J1417" s="41">
        <v>16</v>
      </c>
      <c r="K1417" s="44">
        <v>15</v>
      </c>
      <c r="L1417" s="20">
        <v>938457</v>
      </c>
      <c r="M1417" s="19" t="s">
        <v>16732</v>
      </c>
      <c r="N1417" s="28" t="s">
        <v>15953</v>
      </c>
    </row>
    <row r="1418" spans="1:14" ht="45" x14ac:dyDescent="0.25">
      <c r="A1418" s="27" t="s">
        <v>608</v>
      </c>
      <c r="B1418" s="19" t="s">
        <v>17014</v>
      </c>
      <c r="C1418" s="19" t="s">
        <v>16811</v>
      </c>
      <c r="D1418" s="38" t="s">
        <v>16121</v>
      </c>
      <c r="E1418" s="38" t="s">
        <v>1437</v>
      </c>
      <c r="F1418" s="41" t="s">
        <v>1438</v>
      </c>
      <c r="G1418" s="19" t="s">
        <v>721</v>
      </c>
      <c r="H1418" s="41">
        <v>5</v>
      </c>
      <c r="I1418" s="41">
        <v>4</v>
      </c>
      <c r="J1418" s="41">
        <v>16</v>
      </c>
      <c r="K1418" s="44">
        <v>15</v>
      </c>
      <c r="L1418" s="20">
        <v>938457</v>
      </c>
      <c r="M1418" s="19" t="s">
        <v>16732</v>
      </c>
      <c r="N1418" s="28" t="s">
        <v>15953</v>
      </c>
    </row>
    <row r="1419" spans="1:14" ht="45" x14ac:dyDescent="0.25">
      <c r="A1419" s="27" t="s">
        <v>608</v>
      </c>
      <c r="B1419" s="19" t="s">
        <v>17014</v>
      </c>
      <c r="C1419" s="19" t="s">
        <v>16811</v>
      </c>
      <c r="D1419" s="38" t="s">
        <v>16121</v>
      </c>
      <c r="E1419" s="38" t="s">
        <v>1440</v>
      </c>
      <c r="F1419" s="41" t="s">
        <v>1438</v>
      </c>
      <c r="G1419" s="19" t="s">
        <v>721</v>
      </c>
      <c r="H1419" s="41">
        <v>5</v>
      </c>
      <c r="I1419" s="41">
        <v>4</v>
      </c>
      <c r="J1419" s="41">
        <v>16</v>
      </c>
      <c r="K1419" s="44">
        <v>5</v>
      </c>
      <c r="L1419" s="20">
        <v>312819</v>
      </c>
      <c r="M1419" s="19" t="s">
        <v>16732</v>
      </c>
      <c r="N1419" s="28" t="s">
        <v>15953</v>
      </c>
    </row>
    <row r="1420" spans="1:14" ht="45" x14ac:dyDescent="0.25">
      <c r="A1420" s="27" t="s">
        <v>608</v>
      </c>
      <c r="B1420" s="19" t="s">
        <v>17014</v>
      </c>
      <c r="C1420" s="19" t="s">
        <v>16811</v>
      </c>
      <c r="D1420" s="38" t="s">
        <v>16121</v>
      </c>
      <c r="E1420" s="38" t="s">
        <v>1441</v>
      </c>
      <c r="F1420" s="41" t="s">
        <v>1438</v>
      </c>
      <c r="G1420" s="19" t="s">
        <v>721</v>
      </c>
      <c r="H1420" s="41">
        <v>5</v>
      </c>
      <c r="I1420" s="41">
        <v>4</v>
      </c>
      <c r="J1420" s="41">
        <v>16</v>
      </c>
      <c r="K1420" s="44">
        <v>5</v>
      </c>
      <c r="L1420" s="20">
        <v>312819</v>
      </c>
      <c r="M1420" s="19" t="s">
        <v>16732</v>
      </c>
      <c r="N1420" s="28" t="s">
        <v>15953</v>
      </c>
    </row>
    <row r="1421" spans="1:14" ht="45" x14ac:dyDescent="0.25">
      <c r="A1421" s="27" t="s">
        <v>608</v>
      </c>
      <c r="B1421" s="19" t="s">
        <v>17014</v>
      </c>
      <c r="C1421" s="19" t="s">
        <v>16811</v>
      </c>
      <c r="D1421" s="38" t="s">
        <v>16121</v>
      </c>
      <c r="E1421" s="38" t="s">
        <v>1442</v>
      </c>
      <c r="F1421" s="41" t="s">
        <v>1438</v>
      </c>
      <c r="G1421" s="19" t="s">
        <v>721</v>
      </c>
      <c r="H1421" s="41">
        <v>5</v>
      </c>
      <c r="I1421" s="41">
        <v>4</v>
      </c>
      <c r="J1421" s="41">
        <v>16</v>
      </c>
      <c r="K1421" s="44">
        <v>5</v>
      </c>
      <c r="L1421" s="20">
        <v>349621.25</v>
      </c>
      <c r="M1421" s="19" t="s">
        <v>16732</v>
      </c>
      <c r="N1421" s="28" t="s">
        <v>15953</v>
      </c>
    </row>
    <row r="1422" spans="1:14" ht="45" x14ac:dyDescent="0.25">
      <c r="A1422" s="27" t="s">
        <v>608</v>
      </c>
      <c r="B1422" s="19" t="s">
        <v>17014</v>
      </c>
      <c r="C1422" s="19" t="s">
        <v>16811</v>
      </c>
      <c r="D1422" s="38" t="s">
        <v>16121</v>
      </c>
      <c r="E1422" s="38" t="s">
        <v>1562</v>
      </c>
      <c r="F1422" s="41" t="s">
        <v>1438</v>
      </c>
      <c r="G1422" s="19" t="s">
        <v>721</v>
      </c>
      <c r="H1422" s="41">
        <v>5</v>
      </c>
      <c r="I1422" s="41">
        <v>4</v>
      </c>
      <c r="J1422" s="41">
        <v>16</v>
      </c>
      <c r="K1422" s="44">
        <v>5</v>
      </c>
      <c r="L1422" s="20">
        <v>349621.25</v>
      </c>
      <c r="M1422" s="19" t="s">
        <v>16732</v>
      </c>
      <c r="N1422" s="28" t="s">
        <v>15953</v>
      </c>
    </row>
    <row r="1423" spans="1:14" ht="45" x14ac:dyDescent="0.25">
      <c r="A1423" s="27" t="s">
        <v>608</v>
      </c>
      <c r="B1423" s="19" t="s">
        <v>17014</v>
      </c>
      <c r="C1423" s="19" t="s">
        <v>16811</v>
      </c>
      <c r="D1423" s="38" t="s">
        <v>16121</v>
      </c>
      <c r="E1423" s="38" t="s">
        <v>1444</v>
      </c>
      <c r="F1423" s="41" t="s">
        <v>1438</v>
      </c>
      <c r="G1423" s="19" t="s">
        <v>721</v>
      </c>
      <c r="H1423" s="41">
        <v>5</v>
      </c>
      <c r="I1423" s="41">
        <v>4</v>
      </c>
      <c r="J1423" s="41">
        <v>16</v>
      </c>
      <c r="K1423" s="44">
        <v>9</v>
      </c>
      <c r="L1423" s="20">
        <v>563074.20000000007</v>
      </c>
      <c r="M1423" s="19" t="s">
        <v>16732</v>
      </c>
      <c r="N1423" s="28" t="s">
        <v>15953</v>
      </c>
    </row>
    <row r="1424" spans="1:14" ht="45" x14ac:dyDescent="0.25">
      <c r="A1424" s="27" t="s">
        <v>608</v>
      </c>
      <c r="B1424" s="19" t="s">
        <v>17014</v>
      </c>
      <c r="C1424" s="19" t="s">
        <v>16850</v>
      </c>
      <c r="D1424" s="38" t="s">
        <v>16160</v>
      </c>
      <c r="E1424" s="38" t="s">
        <v>1563</v>
      </c>
      <c r="F1424" s="41" t="s">
        <v>146</v>
      </c>
      <c r="G1424" s="19" t="s">
        <v>611</v>
      </c>
      <c r="H1424" s="41">
        <v>2</v>
      </c>
      <c r="I1424" s="41">
        <v>4</v>
      </c>
      <c r="J1424" s="41">
        <v>10</v>
      </c>
      <c r="K1424" s="44">
        <v>55</v>
      </c>
      <c r="L1424" s="20">
        <v>8148525</v>
      </c>
      <c r="M1424" s="19" t="s">
        <v>11</v>
      </c>
      <c r="N1424" s="28" t="s">
        <v>15953</v>
      </c>
    </row>
    <row r="1425" spans="1:14" ht="30" x14ac:dyDescent="0.25">
      <c r="A1425" s="27" t="s">
        <v>608</v>
      </c>
      <c r="B1425" s="19" t="s">
        <v>17014</v>
      </c>
      <c r="C1425" s="19" t="s">
        <v>16850</v>
      </c>
      <c r="D1425" s="38" t="s">
        <v>16160</v>
      </c>
      <c r="E1425" s="38" t="s">
        <v>1564</v>
      </c>
      <c r="F1425" s="41" t="s">
        <v>1042</v>
      </c>
      <c r="G1425" s="19" t="s">
        <v>611</v>
      </c>
      <c r="H1425" s="41">
        <v>2</v>
      </c>
      <c r="I1425" s="41">
        <v>4</v>
      </c>
      <c r="J1425" s="41">
        <v>10</v>
      </c>
      <c r="K1425" s="44">
        <v>12</v>
      </c>
      <c r="L1425" s="20">
        <v>432000</v>
      </c>
      <c r="M1425" s="19" t="s">
        <v>15958</v>
      </c>
      <c r="N1425" s="28" t="s">
        <v>15953</v>
      </c>
    </row>
    <row r="1426" spans="1:14" ht="30" x14ac:dyDescent="0.25">
      <c r="A1426" s="27" t="s">
        <v>608</v>
      </c>
      <c r="B1426" s="19" t="s">
        <v>17014</v>
      </c>
      <c r="C1426" s="19" t="s">
        <v>16850</v>
      </c>
      <c r="D1426" s="38" t="s">
        <v>16160</v>
      </c>
      <c r="E1426" s="38" t="s">
        <v>1565</v>
      </c>
      <c r="F1426" s="41" t="s">
        <v>1042</v>
      </c>
      <c r="G1426" s="19" t="s">
        <v>611</v>
      </c>
      <c r="H1426" s="41">
        <v>2</v>
      </c>
      <c r="I1426" s="41">
        <v>4</v>
      </c>
      <c r="J1426" s="41">
        <v>10</v>
      </c>
      <c r="K1426" s="44">
        <v>16</v>
      </c>
      <c r="L1426" s="20">
        <v>297600</v>
      </c>
      <c r="M1426" s="19" t="s">
        <v>15965</v>
      </c>
      <c r="N1426" s="28" t="s">
        <v>15953</v>
      </c>
    </row>
    <row r="1427" spans="1:14" ht="30" x14ac:dyDescent="0.25">
      <c r="A1427" s="27" t="s">
        <v>608</v>
      </c>
      <c r="B1427" s="19" t="s">
        <v>17014</v>
      </c>
      <c r="C1427" s="19" t="s">
        <v>16850</v>
      </c>
      <c r="D1427" s="38" t="s">
        <v>16160</v>
      </c>
      <c r="E1427" s="38" t="s">
        <v>1566</v>
      </c>
      <c r="F1427" s="41" t="s">
        <v>1337</v>
      </c>
      <c r="G1427" s="19" t="s">
        <v>611</v>
      </c>
      <c r="H1427" s="41">
        <v>2</v>
      </c>
      <c r="I1427" s="41">
        <v>4</v>
      </c>
      <c r="J1427" s="41">
        <v>10</v>
      </c>
      <c r="K1427" s="44">
        <v>15</v>
      </c>
      <c r="L1427" s="20">
        <v>151725</v>
      </c>
      <c r="M1427" s="19" t="s">
        <v>11</v>
      </c>
      <c r="N1427" s="28" t="s">
        <v>15953</v>
      </c>
    </row>
    <row r="1428" spans="1:14" ht="45" x14ac:dyDescent="0.25">
      <c r="A1428" s="27" t="s">
        <v>608</v>
      </c>
      <c r="B1428" s="19" t="s">
        <v>17014</v>
      </c>
      <c r="C1428" s="19" t="s">
        <v>16850</v>
      </c>
      <c r="D1428" s="38" t="s">
        <v>16160</v>
      </c>
      <c r="E1428" s="38" t="s">
        <v>1567</v>
      </c>
      <c r="F1428" s="41" t="s">
        <v>1333</v>
      </c>
      <c r="G1428" s="19" t="s">
        <v>611</v>
      </c>
      <c r="H1428" s="41">
        <v>4</v>
      </c>
      <c r="I1428" s="41">
        <v>4</v>
      </c>
      <c r="J1428" s="41">
        <v>10</v>
      </c>
      <c r="K1428" s="44">
        <v>1</v>
      </c>
      <c r="L1428" s="20">
        <v>23500.12</v>
      </c>
      <c r="M1428" s="19" t="s">
        <v>11</v>
      </c>
      <c r="N1428" s="28" t="s">
        <v>15953</v>
      </c>
    </row>
    <row r="1429" spans="1:14" ht="30" x14ac:dyDescent="0.25">
      <c r="A1429" s="27" t="s">
        <v>608</v>
      </c>
      <c r="B1429" s="19" t="s">
        <v>17014</v>
      </c>
      <c r="C1429" s="19" t="s">
        <v>16850</v>
      </c>
      <c r="D1429" s="38" t="s">
        <v>16160</v>
      </c>
      <c r="E1429" s="38" t="s">
        <v>1568</v>
      </c>
      <c r="F1429" s="41">
        <v>10111302</v>
      </c>
      <c r="G1429" s="19" t="s">
        <v>611</v>
      </c>
      <c r="H1429" s="41">
        <v>2</v>
      </c>
      <c r="I1429" s="41">
        <v>4</v>
      </c>
      <c r="J1429" s="41">
        <v>10</v>
      </c>
      <c r="K1429" s="44">
        <v>6</v>
      </c>
      <c r="L1429" s="20">
        <v>279000</v>
      </c>
      <c r="M1429" s="19" t="s">
        <v>11</v>
      </c>
      <c r="N1429" s="28" t="s">
        <v>15953</v>
      </c>
    </row>
    <row r="1430" spans="1:14" ht="30" x14ac:dyDescent="0.25">
      <c r="A1430" s="27" t="s">
        <v>608</v>
      </c>
      <c r="B1430" s="19" t="s">
        <v>17014</v>
      </c>
      <c r="C1430" s="19" t="s">
        <v>16850</v>
      </c>
      <c r="D1430" s="38" t="s">
        <v>16160</v>
      </c>
      <c r="E1430" s="38" t="s">
        <v>1569</v>
      </c>
      <c r="F1430" s="41" t="s">
        <v>1002</v>
      </c>
      <c r="G1430" s="19" t="s">
        <v>611</v>
      </c>
      <c r="H1430" s="41">
        <v>2</v>
      </c>
      <c r="I1430" s="41">
        <v>4</v>
      </c>
      <c r="J1430" s="41">
        <v>10</v>
      </c>
      <c r="K1430" s="44">
        <v>15</v>
      </c>
      <c r="L1430" s="20">
        <v>487500</v>
      </c>
      <c r="M1430" s="19" t="s">
        <v>11</v>
      </c>
      <c r="N1430" s="28" t="s">
        <v>15953</v>
      </c>
    </row>
    <row r="1431" spans="1:14" ht="30" x14ac:dyDescent="0.25">
      <c r="A1431" s="27" t="s">
        <v>608</v>
      </c>
      <c r="B1431" s="19" t="s">
        <v>17014</v>
      </c>
      <c r="C1431" s="19" t="s">
        <v>16850</v>
      </c>
      <c r="D1431" s="38" t="s">
        <v>16160</v>
      </c>
      <c r="E1431" s="38" t="s">
        <v>1570</v>
      </c>
      <c r="F1431" s="41" t="s">
        <v>1002</v>
      </c>
      <c r="G1431" s="19" t="s">
        <v>611</v>
      </c>
      <c r="H1431" s="41">
        <v>2</v>
      </c>
      <c r="I1431" s="41">
        <v>4</v>
      </c>
      <c r="J1431" s="41">
        <v>10</v>
      </c>
      <c r="K1431" s="44">
        <v>3</v>
      </c>
      <c r="L1431" s="20">
        <v>450000</v>
      </c>
      <c r="M1431" s="19" t="s">
        <v>11</v>
      </c>
      <c r="N1431" s="28" t="s">
        <v>15953</v>
      </c>
    </row>
    <row r="1432" spans="1:14" ht="30" x14ac:dyDescent="0.25">
      <c r="A1432" s="27" t="s">
        <v>608</v>
      </c>
      <c r="B1432" s="19" t="s">
        <v>17014</v>
      </c>
      <c r="C1432" s="19" t="s">
        <v>16850</v>
      </c>
      <c r="D1432" s="38" t="s">
        <v>16160</v>
      </c>
      <c r="E1432" s="38" t="s">
        <v>1571</v>
      </c>
      <c r="F1432" s="41" t="s">
        <v>1002</v>
      </c>
      <c r="G1432" s="19" t="s">
        <v>611</v>
      </c>
      <c r="H1432" s="41">
        <v>2</v>
      </c>
      <c r="I1432" s="41">
        <v>4</v>
      </c>
      <c r="J1432" s="41">
        <v>10</v>
      </c>
      <c r="K1432" s="44">
        <v>6</v>
      </c>
      <c r="L1432" s="20">
        <v>2139000</v>
      </c>
      <c r="M1432" s="19" t="s">
        <v>11</v>
      </c>
      <c r="N1432" s="28" t="s">
        <v>15953</v>
      </c>
    </row>
    <row r="1433" spans="1:14" ht="30" x14ac:dyDescent="0.25">
      <c r="A1433" s="27" t="s">
        <v>608</v>
      </c>
      <c r="B1433" s="19" t="s">
        <v>17014</v>
      </c>
      <c r="C1433" s="19" t="s">
        <v>16850</v>
      </c>
      <c r="D1433" s="38" t="s">
        <v>16160</v>
      </c>
      <c r="E1433" s="38" t="s">
        <v>1572</v>
      </c>
      <c r="F1433" s="41" t="s">
        <v>1002</v>
      </c>
      <c r="G1433" s="19" t="s">
        <v>611</v>
      </c>
      <c r="H1433" s="41">
        <v>2</v>
      </c>
      <c r="I1433" s="41">
        <v>4</v>
      </c>
      <c r="J1433" s="41">
        <v>10</v>
      </c>
      <c r="K1433" s="44">
        <v>6</v>
      </c>
      <c r="L1433" s="20">
        <v>372000</v>
      </c>
      <c r="M1433" s="19" t="s">
        <v>11</v>
      </c>
      <c r="N1433" s="28" t="s">
        <v>15953</v>
      </c>
    </row>
    <row r="1434" spans="1:14" ht="30" x14ac:dyDescent="0.25">
      <c r="A1434" s="27" t="s">
        <v>608</v>
      </c>
      <c r="B1434" s="19" t="s">
        <v>17014</v>
      </c>
      <c r="C1434" s="19" t="s">
        <v>16850</v>
      </c>
      <c r="D1434" s="38" t="s">
        <v>16160</v>
      </c>
      <c r="E1434" s="38" t="s">
        <v>1573</v>
      </c>
      <c r="F1434" s="41" t="s">
        <v>1002</v>
      </c>
      <c r="G1434" s="19" t="s">
        <v>611</v>
      </c>
      <c r="H1434" s="41">
        <v>2</v>
      </c>
      <c r="I1434" s="41">
        <v>4</v>
      </c>
      <c r="J1434" s="41">
        <v>10</v>
      </c>
      <c r="K1434" s="44">
        <v>6</v>
      </c>
      <c r="L1434" s="20">
        <v>179400</v>
      </c>
      <c r="M1434" s="19" t="s">
        <v>11</v>
      </c>
      <c r="N1434" s="28" t="s">
        <v>15953</v>
      </c>
    </row>
    <row r="1435" spans="1:14" ht="30" x14ac:dyDescent="0.25">
      <c r="A1435" s="27" t="s">
        <v>608</v>
      </c>
      <c r="B1435" s="19" t="s">
        <v>17014</v>
      </c>
      <c r="C1435" s="19" t="s">
        <v>16850</v>
      </c>
      <c r="D1435" s="38" t="s">
        <v>16160</v>
      </c>
      <c r="E1435" s="38" t="s">
        <v>1574</v>
      </c>
      <c r="F1435" s="41" t="s">
        <v>1002</v>
      </c>
      <c r="G1435" s="19" t="s">
        <v>611</v>
      </c>
      <c r="H1435" s="41">
        <v>2</v>
      </c>
      <c r="I1435" s="41">
        <v>4</v>
      </c>
      <c r="J1435" s="41">
        <v>10</v>
      </c>
      <c r="K1435" s="44">
        <v>6</v>
      </c>
      <c r="L1435" s="20">
        <v>336000</v>
      </c>
      <c r="M1435" s="19" t="s">
        <v>11</v>
      </c>
      <c r="N1435" s="28" t="s">
        <v>15953</v>
      </c>
    </row>
    <row r="1436" spans="1:14" ht="30" x14ac:dyDescent="0.25">
      <c r="A1436" s="27" t="s">
        <v>608</v>
      </c>
      <c r="B1436" s="19" t="s">
        <v>17014</v>
      </c>
      <c r="C1436" s="19" t="s">
        <v>16850</v>
      </c>
      <c r="D1436" s="38" t="s">
        <v>16160</v>
      </c>
      <c r="E1436" s="38" t="s">
        <v>1575</v>
      </c>
      <c r="F1436" s="41" t="s">
        <v>1002</v>
      </c>
      <c r="G1436" s="19" t="s">
        <v>611</v>
      </c>
      <c r="H1436" s="41">
        <v>2</v>
      </c>
      <c r="I1436" s="41">
        <v>4</v>
      </c>
      <c r="J1436" s="41">
        <v>10</v>
      </c>
      <c r="K1436" s="44">
        <v>24</v>
      </c>
      <c r="L1436" s="20">
        <v>2328000</v>
      </c>
      <c r="M1436" s="19" t="s">
        <v>11</v>
      </c>
      <c r="N1436" s="28" t="s">
        <v>15953</v>
      </c>
    </row>
    <row r="1437" spans="1:14" ht="30" x14ac:dyDescent="0.25">
      <c r="A1437" s="27" t="s">
        <v>608</v>
      </c>
      <c r="B1437" s="19" t="s">
        <v>17014</v>
      </c>
      <c r="C1437" s="19" t="s">
        <v>16850</v>
      </c>
      <c r="D1437" s="38" t="s">
        <v>16160</v>
      </c>
      <c r="E1437" s="38" t="s">
        <v>1576</v>
      </c>
      <c r="F1437" s="41" t="s">
        <v>1577</v>
      </c>
      <c r="G1437" s="19" t="s">
        <v>611</v>
      </c>
      <c r="H1437" s="41">
        <v>2</v>
      </c>
      <c r="I1437" s="41">
        <v>4</v>
      </c>
      <c r="J1437" s="41">
        <v>10</v>
      </c>
      <c r="K1437" s="44">
        <v>3</v>
      </c>
      <c r="L1437" s="20">
        <v>696000</v>
      </c>
      <c r="M1437" s="19" t="s">
        <v>11</v>
      </c>
      <c r="N1437" s="28" t="s">
        <v>15953</v>
      </c>
    </row>
    <row r="1438" spans="1:14" ht="30" x14ac:dyDescent="0.25">
      <c r="A1438" s="27" t="s">
        <v>608</v>
      </c>
      <c r="B1438" s="19" t="s">
        <v>17014</v>
      </c>
      <c r="C1438" s="19" t="s">
        <v>16850</v>
      </c>
      <c r="D1438" s="38" t="s">
        <v>16160</v>
      </c>
      <c r="E1438" s="38" t="s">
        <v>1578</v>
      </c>
      <c r="F1438" s="41" t="s">
        <v>1046</v>
      </c>
      <c r="G1438" s="19" t="s">
        <v>611</v>
      </c>
      <c r="H1438" s="41">
        <v>2</v>
      </c>
      <c r="I1438" s="41">
        <v>4</v>
      </c>
      <c r="J1438" s="41">
        <v>10</v>
      </c>
      <c r="K1438" s="44">
        <v>4</v>
      </c>
      <c r="L1438" s="20">
        <v>154800</v>
      </c>
      <c r="M1438" s="19" t="s">
        <v>11</v>
      </c>
      <c r="N1438" s="28" t="s">
        <v>15953</v>
      </c>
    </row>
    <row r="1439" spans="1:14" ht="30" x14ac:dyDescent="0.25">
      <c r="A1439" s="27" t="s">
        <v>608</v>
      </c>
      <c r="B1439" s="19" t="s">
        <v>17014</v>
      </c>
      <c r="C1439" s="19" t="s">
        <v>16850</v>
      </c>
      <c r="D1439" s="38" t="s">
        <v>16160</v>
      </c>
      <c r="E1439" s="38" t="s">
        <v>1579</v>
      </c>
      <c r="F1439" s="41">
        <v>10111305</v>
      </c>
      <c r="G1439" s="19" t="s">
        <v>611</v>
      </c>
      <c r="H1439" s="41">
        <v>2</v>
      </c>
      <c r="I1439" s="41">
        <v>4</v>
      </c>
      <c r="J1439" s="41">
        <v>10</v>
      </c>
      <c r="K1439" s="44">
        <v>8</v>
      </c>
      <c r="L1439" s="20">
        <v>216000</v>
      </c>
      <c r="M1439" s="19" t="s">
        <v>11</v>
      </c>
      <c r="N1439" s="28" t="s">
        <v>15953</v>
      </c>
    </row>
    <row r="1440" spans="1:14" ht="30" x14ac:dyDescent="0.25">
      <c r="A1440" s="27" t="s">
        <v>608</v>
      </c>
      <c r="B1440" s="19" t="s">
        <v>17014</v>
      </c>
      <c r="C1440" s="19" t="s">
        <v>16850</v>
      </c>
      <c r="D1440" s="38" t="s">
        <v>16160</v>
      </c>
      <c r="E1440" s="38" t="s">
        <v>1580</v>
      </c>
      <c r="F1440" s="41">
        <v>10111305</v>
      </c>
      <c r="G1440" s="19" t="s">
        <v>611</v>
      </c>
      <c r="H1440" s="41">
        <v>2</v>
      </c>
      <c r="I1440" s="41">
        <v>4</v>
      </c>
      <c r="J1440" s="41">
        <v>10</v>
      </c>
      <c r="K1440" s="44">
        <v>1</v>
      </c>
      <c r="L1440" s="20">
        <v>227500</v>
      </c>
      <c r="M1440" s="19" t="s">
        <v>11</v>
      </c>
      <c r="N1440" s="28" t="s">
        <v>15953</v>
      </c>
    </row>
    <row r="1441" spans="1:14" ht="30" x14ac:dyDescent="0.25">
      <c r="A1441" s="27" t="s">
        <v>608</v>
      </c>
      <c r="B1441" s="19" t="s">
        <v>17014</v>
      </c>
      <c r="C1441" s="19" t="s">
        <v>16850</v>
      </c>
      <c r="D1441" s="38" t="s">
        <v>16160</v>
      </c>
      <c r="E1441" s="38" t="s">
        <v>1581</v>
      </c>
      <c r="F1441" s="41">
        <v>10111305</v>
      </c>
      <c r="G1441" s="19" t="s">
        <v>611</v>
      </c>
      <c r="H1441" s="41">
        <v>2</v>
      </c>
      <c r="I1441" s="41">
        <v>4</v>
      </c>
      <c r="J1441" s="41">
        <v>10</v>
      </c>
      <c r="K1441" s="44">
        <v>3</v>
      </c>
      <c r="L1441" s="20">
        <v>9000</v>
      </c>
      <c r="M1441" s="19" t="s">
        <v>11</v>
      </c>
      <c r="N1441" s="28" t="s">
        <v>15953</v>
      </c>
    </row>
    <row r="1442" spans="1:14" ht="30" x14ac:dyDescent="0.25">
      <c r="A1442" s="27" t="s">
        <v>608</v>
      </c>
      <c r="B1442" s="19" t="s">
        <v>17014</v>
      </c>
      <c r="C1442" s="19" t="s">
        <v>16850</v>
      </c>
      <c r="D1442" s="38" t="s">
        <v>16160</v>
      </c>
      <c r="E1442" s="38" t="s">
        <v>1582</v>
      </c>
      <c r="F1442" s="41">
        <v>10111305</v>
      </c>
      <c r="G1442" s="19" t="s">
        <v>611</v>
      </c>
      <c r="H1442" s="41">
        <v>2</v>
      </c>
      <c r="I1442" s="41">
        <v>4</v>
      </c>
      <c r="J1442" s="41">
        <v>10</v>
      </c>
      <c r="K1442" s="44">
        <v>8</v>
      </c>
      <c r="L1442" s="20">
        <v>192000</v>
      </c>
      <c r="M1442" s="19" t="s">
        <v>11</v>
      </c>
      <c r="N1442" s="28" t="s">
        <v>15953</v>
      </c>
    </row>
    <row r="1443" spans="1:14" ht="30" x14ac:dyDescent="0.25">
      <c r="A1443" s="27" t="s">
        <v>608</v>
      </c>
      <c r="B1443" s="19" t="s">
        <v>17014</v>
      </c>
      <c r="C1443" s="19" t="s">
        <v>16850</v>
      </c>
      <c r="D1443" s="38" t="s">
        <v>16160</v>
      </c>
      <c r="E1443" s="38" t="s">
        <v>1583</v>
      </c>
      <c r="F1443" s="41" t="s">
        <v>1584</v>
      </c>
      <c r="G1443" s="19" t="s">
        <v>611</v>
      </c>
      <c r="H1443" s="41">
        <v>2</v>
      </c>
      <c r="I1443" s="41">
        <v>4</v>
      </c>
      <c r="J1443" s="41">
        <v>10</v>
      </c>
      <c r="K1443" s="44">
        <v>4</v>
      </c>
      <c r="L1443" s="20">
        <v>483600</v>
      </c>
      <c r="M1443" s="19" t="s">
        <v>11</v>
      </c>
      <c r="N1443" s="28" t="s">
        <v>15953</v>
      </c>
    </row>
    <row r="1444" spans="1:14" ht="30" x14ac:dyDescent="0.25">
      <c r="A1444" s="27" t="s">
        <v>608</v>
      </c>
      <c r="B1444" s="19" t="s">
        <v>17014</v>
      </c>
      <c r="C1444" s="19" t="s">
        <v>16850</v>
      </c>
      <c r="D1444" s="38" t="s">
        <v>16160</v>
      </c>
      <c r="E1444" s="38" t="s">
        <v>1585</v>
      </c>
      <c r="F1444" s="41" t="s">
        <v>1586</v>
      </c>
      <c r="G1444" s="19" t="s">
        <v>611</v>
      </c>
      <c r="H1444" s="41">
        <v>2</v>
      </c>
      <c r="I1444" s="41">
        <v>4</v>
      </c>
      <c r="J1444" s="41">
        <v>10</v>
      </c>
      <c r="K1444" s="44">
        <v>2</v>
      </c>
      <c r="L1444" s="20">
        <v>77400</v>
      </c>
      <c r="M1444" s="19" t="s">
        <v>11</v>
      </c>
      <c r="N1444" s="28" t="s">
        <v>15953</v>
      </c>
    </row>
    <row r="1445" spans="1:14" ht="30" x14ac:dyDescent="0.25">
      <c r="A1445" s="27" t="s">
        <v>608</v>
      </c>
      <c r="B1445" s="19" t="s">
        <v>17014</v>
      </c>
      <c r="C1445" s="19" t="s">
        <v>16850</v>
      </c>
      <c r="D1445" s="38" t="s">
        <v>16160</v>
      </c>
      <c r="E1445" s="38" t="s">
        <v>1587</v>
      </c>
      <c r="F1445" s="41" t="s">
        <v>1588</v>
      </c>
      <c r="G1445" s="19" t="s">
        <v>611</v>
      </c>
      <c r="H1445" s="41">
        <v>2</v>
      </c>
      <c r="I1445" s="41">
        <v>4</v>
      </c>
      <c r="J1445" s="41">
        <v>10</v>
      </c>
      <c r="K1445" s="44">
        <v>1</v>
      </c>
      <c r="L1445" s="20">
        <v>156302.51999999999</v>
      </c>
      <c r="M1445" s="19" t="s">
        <v>11</v>
      </c>
      <c r="N1445" s="28" t="s">
        <v>15953</v>
      </c>
    </row>
    <row r="1446" spans="1:14" ht="30" x14ac:dyDescent="0.25">
      <c r="A1446" s="27" t="s">
        <v>608</v>
      </c>
      <c r="B1446" s="19" t="s">
        <v>17014</v>
      </c>
      <c r="C1446" s="19" t="s">
        <v>16850</v>
      </c>
      <c r="D1446" s="38" t="s">
        <v>16160</v>
      </c>
      <c r="E1446" s="38" t="s">
        <v>1589</v>
      </c>
      <c r="F1446" s="41">
        <v>10111305</v>
      </c>
      <c r="G1446" s="19" t="s">
        <v>611</v>
      </c>
      <c r="H1446" s="41">
        <v>2</v>
      </c>
      <c r="I1446" s="41">
        <v>4</v>
      </c>
      <c r="J1446" s="41">
        <v>10</v>
      </c>
      <c r="K1446" s="44">
        <v>6</v>
      </c>
      <c r="L1446" s="20">
        <v>516000</v>
      </c>
      <c r="M1446" s="19" t="s">
        <v>11</v>
      </c>
      <c r="N1446" s="28" t="s">
        <v>15953</v>
      </c>
    </row>
    <row r="1447" spans="1:14" ht="30" x14ac:dyDescent="0.25">
      <c r="A1447" s="27" t="s">
        <v>608</v>
      </c>
      <c r="B1447" s="19" t="s">
        <v>17014</v>
      </c>
      <c r="C1447" s="19" t="s">
        <v>16850</v>
      </c>
      <c r="D1447" s="38" t="s">
        <v>16160</v>
      </c>
      <c r="E1447" s="38" t="s">
        <v>1590</v>
      </c>
      <c r="F1447" s="41">
        <v>10111305</v>
      </c>
      <c r="G1447" s="19" t="s">
        <v>611</v>
      </c>
      <c r="H1447" s="41">
        <v>2</v>
      </c>
      <c r="I1447" s="41">
        <v>4</v>
      </c>
      <c r="J1447" s="41">
        <v>10</v>
      </c>
      <c r="K1447" s="44">
        <v>3</v>
      </c>
      <c r="L1447" s="20">
        <v>656400</v>
      </c>
      <c r="M1447" s="19" t="s">
        <v>11</v>
      </c>
      <c r="N1447" s="28" t="s">
        <v>15953</v>
      </c>
    </row>
    <row r="1448" spans="1:14" ht="30" x14ac:dyDescent="0.25">
      <c r="A1448" s="27" t="s">
        <v>608</v>
      </c>
      <c r="B1448" s="19" t="s">
        <v>17014</v>
      </c>
      <c r="C1448" s="19" t="s">
        <v>16850</v>
      </c>
      <c r="D1448" s="38" t="s">
        <v>16160</v>
      </c>
      <c r="E1448" s="38" t="s">
        <v>1591</v>
      </c>
      <c r="F1448" s="41">
        <v>10111305</v>
      </c>
      <c r="G1448" s="19" t="s">
        <v>611</v>
      </c>
      <c r="H1448" s="41">
        <v>2</v>
      </c>
      <c r="I1448" s="41">
        <v>4</v>
      </c>
      <c r="J1448" s="41">
        <v>10</v>
      </c>
      <c r="K1448" s="44">
        <v>12</v>
      </c>
      <c r="L1448" s="20">
        <v>588000</v>
      </c>
      <c r="M1448" s="19" t="s">
        <v>11</v>
      </c>
      <c r="N1448" s="28" t="s">
        <v>15953</v>
      </c>
    </row>
    <row r="1449" spans="1:14" ht="30" x14ac:dyDescent="0.25">
      <c r="A1449" s="27" t="s">
        <v>608</v>
      </c>
      <c r="B1449" s="19" t="s">
        <v>17014</v>
      </c>
      <c r="C1449" s="19" t="s">
        <v>16850</v>
      </c>
      <c r="D1449" s="38" t="s">
        <v>16160</v>
      </c>
      <c r="E1449" s="38" t="s">
        <v>1592</v>
      </c>
      <c r="F1449" s="41">
        <v>10111305</v>
      </c>
      <c r="G1449" s="19" t="s">
        <v>611</v>
      </c>
      <c r="H1449" s="41">
        <v>2</v>
      </c>
      <c r="I1449" s="41">
        <v>4</v>
      </c>
      <c r="J1449" s="41">
        <v>10</v>
      </c>
      <c r="K1449" s="44">
        <v>14</v>
      </c>
      <c r="L1449" s="20">
        <v>560000</v>
      </c>
      <c r="M1449" s="19" t="s">
        <v>11</v>
      </c>
      <c r="N1449" s="28" t="s">
        <v>15953</v>
      </c>
    </row>
    <row r="1450" spans="1:14" ht="30" x14ac:dyDescent="0.25">
      <c r="A1450" s="27" t="s">
        <v>608</v>
      </c>
      <c r="B1450" s="19" t="s">
        <v>17014</v>
      </c>
      <c r="C1450" s="19" t="s">
        <v>16850</v>
      </c>
      <c r="D1450" s="38" t="s">
        <v>16160</v>
      </c>
      <c r="E1450" s="38" t="s">
        <v>1593</v>
      </c>
      <c r="F1450" s="41">
        <v>10111305</v>
      </c>
      <c r="G1450" s="19" t="s">
        <v>611</v>
      </c>
      <c r="H1450" s="41">
        <v>2</v>
      </c>
      <c r="I1450" s="41">
        <v>4</v>
      </c>
      <c r="J1450" s="41">
        <v>10</v>
      </c>
      <c r="K1450" s="44">
        <v>16</v>
      </c>
      <c r="L1450" s="20">
        <v>1016000</v>
      </c>
      <c r="M1450" s="19" t="s">
        <v>11</v>
      </c>
      <c r="N1450" s="28" t="s">
        <v>15953</v>
      </c>
    </row>
    <row r="1451" spans="1:14" ht="30" x14ac:dyDescent="0.25">
      <c r="A1451" s="27" t="s">
        <v>608</v>
      </c>
      <c r="B1451" s="19" t="s">
        <v>17014</v>
      </c>
      <c r="C1451" s="19" t="s">
        <v>16850</v>
      </c>
      <c r="D1451" s="38" t="s">
        <v>16160</v>
      </c>
      <c r="E1451" s="38" t="s">
        <v>1594</v>
      </c>
      <c r="F1451" s="41">
        <v>10111305</v>
      </c>
      <c r="G1451" s="19" t="s">
        <v>611</v>
      </c>
      <c r="H1451" s="41">
        <v>2</v>
      </c>
      <c r="I1451" s="41">
        <v>4</v>
      </c>
      <c r="J1451" s="41">
        <v>10</v>
      </c>
      <c r="K1451" s="44">
        <v>3</v>
      </c>
      <c r="L1451" s="20">
        <v>46500</v>
      </c>
      <c r="M1451" s="19" t="s">
        <v>11</v>
      </c>
      <c r="N1451" s="28" t="s">
        <v>15953</v>
      </c>
    </row>
    <row r="1452" spans="1:14" ht="30" x14ac:dyDescent="0.25">
      <c r="A1452" s="27" t="s">
        <v>608</v>
      </c>
      <c r="B1452" s="19" t="s">
        <v>17014</v>
      </c>
      <c r="C1452" s="19" t="s">
        <v>16850</v>
      </c>
      <c r="D1452" s="38" t="s">
        <v>16160</v>
      </c>
      <c r="E1452" s="38" t="s">
        <v>1595</v>
      </c>
      <c r="F1452" s="41">
        <v>10111305</v>
      </c>
      <c r="G1452" s="19" t="s">
        <v>611</v>
      </c>
      <c r="H1452" s="41">
        <v>2</v>
      </c>
      <c r="I1452" s="41">
        <v>4</v>
      </c>
      <c r="J1452" s="41">
        <v>10</v>
      </c>
      <c r="K1452" s="44">
        <v>2</v>
      </c>
      <c r="L1452" s="20">
        <v>154800</v>
      </c>
      <c r="M1452" s="19" t="s">
        <v>11</v>
      </c>
      <c r="N1452" s="28" t="s">
        <v>15953</v>
      </c>
    </row>
    <row r="1453" spans="1:14" ht="30" x14ac:dyDescent="0.25">
      <c r="A1453" s="27" t="s">
        <v>608</v>
      </c>
      <c r="B1453" s="19" t="s">
        <v>17014</v>
      </c>
      <c r="C1453" s="19" t="s">
        <v>16850</v>
      </c>
      <c r="D1453" s="38" t="s">
        <v>16160</v>
      </c>
      <c r="E1453" s="38" t="s">
        <v>1596</v>
      </c>
      <c r="F1453" s="41">
        <v>51191604</v>
      </c>
      <c r="G1453" s="19" t="s">
        <v>611</v>
      </c>
      <c r="H1453" s="41">
        <v>2</v>
      </c>
      <c r="I1453" s="41">
        <v>4</v>
      </c>
      <c r="J1453" s="41">
        <v>10</v>
      </c>
      <c r="K1453" s="44">
        <v>12</v>
      </c>
      <c r="L1453" s="20">
        <v>2044800</v>
      </c>
      <c r="M1453" s="19" t="s">
        <v>11</v>
      </c>
      <c r="N1453" s="28" t="s">
        <v>15953</v>
      </c>
    </row>
    <row r="1454" spans="1:14" ht="30" x14ac:dyDescent="0.25">
      <c r="A1454" s="27" t="s">
        <v>608</v>
      </c>
      <c r="B1454" s="19" t="s">
        <v>17014</v>
      </c>
      <c r="C1454" s="19" t="s">
        <v>16850</v>
      </c>
      <c r="D1454" s="38" t="s">
        <v>16160</v>
      </c>
      <c r="E1454" s="38" t="s">
        <v>1597</v>
      </c>
      <c r="F1454" s="41">
        <v>51191905</v>
      </c>
      <c r="G1454" s="19" t="s">
        <v>611</v>
      </c>
      <c r="H1454" s="41">
        <v>2</v>
      </c>
      <c r="I1454" s="41">
        <v>4</v>
      </c>
      <c r="J1454" s="41">
        <v>10</v>
      </c>
      <c r="K1454" s="44">
        <v>6</v>
      </c>
      <c r="L1454" s="20">
        <v>473400</v>
      </c>
      <c r="M1454" s="19" t="s">
        <v>11</v>
      </c>
      <c r="N1454" s="28" t="s">
        <v>15953</v>
      </c>
    </row>
    <row r="1455" spans="1:14" ht="30" x14ac:dyDescent="0.25">
      <c r="A1455" s="27" t="s">
        <v>608</v>
      </c>
      <c r="B1455" s="19" t="s">
        <v>17014</v>
      </c>
      <c r="C1455" s="19" t="s">
        <v>16850</v>
      </c>
      <c r="D1455" s="38" t="s">
        <v>16160</v>
      </c>
      <c r="E1455" s="38" t="s">
        <v>1598</v>
      </c>
      <c r="F1455" s="41">
        <v>51201605</v>
      </c>
      <c r="G1455" s="19" t="s">
        <v>611</v>
      </c>
      <c r="H1455" s="41">
        <v>2</v>
      </c>
      <c r="I1455" s="41">
        <v>4</v>
      </c>
      <c r="J1455" s="41">
        <v>10</v>
      </c>
      <c r="K1455" s="44">
        <v>1</v>
      </c>
      <c r="L1455" s="20">
        <v>113000</v>
      </c>
      <c r="M1455" s="19" t="s">
        <v>11</v>
      </c>
      <c r="N1455" s="28" t="s">
        <v>15953</v>
      </c>
    </row>
    <row r="1456" spans="1:14" ht="30" x14ac:dyDescent="0.25">
      <c r="A1456" s="27" t="s">
        <v>608</v>
      </c>
      <c r="B1456" s="19" t="s">
        <v>17014</v>
      </c>
      <c r="C1456" s="19" t="s">
        <v>16850</v>
      </c>
      <c r="D1456" s="38" t="s">
        <v>16160</v>
      </c>
      <c r="E1456" s="38" t="s">
        <v>1599</v>
      </c>
      <c r="F1456" s="41">
        <v>51201608</v>
      </c>
      <c r="G1456" s="19" t="s">
        <v>611</v>
      </c>
      <c r="H1456" s="41">
        <v>2</v>
      </c>
      <c r="I1456" s="41">
        <v>4</v>
      </c>
      <c r="J1456" s="41">
        <v>10</v>
      </c>
      <c r="K1456" s="44">
        <v>10</v>
      </c>
      <c r="L1456" s="20">
        <v>800000</v>
      </c>
      <c r="M1456" s="19" t="s">
        <v>11</v>
      </c>
      <c r="N1456" s="28" t="s">
        <v>15953</v>
      </c>
    </row>
    <row r="1457" spans="1:14" ht="30" x14ac:dyDescent="0.25">
      <c r="A1457" s="27" t="s">
        <v>608</v>
      </c>
      <c r="B1457" s="19" t="s">
        <v>17014</v>
      </c>
      <c r="C1457" s="19" t="s">
        <v>16850</v>
      </c>
      <c r="D1457" s="38" t="s">
        <v>16160</v>
      </c>
      <c r="E1457" s="38" t="s">
        <v>1600</v>
      </c>
      <c r="F1457" s="41">
        <v>51201617</v>
      </c>
      <c r="G1457" s="19" t="s">
        <v>611</v>
      </c>
      <c r="H1457" s="41">
        <v>2</v>
      </c>
      <c r="I1457" s="41">
        <v>4</v>
      </c>
      <c r="J1457" s="41">
        <v>10</v>
      </c>
      <c r="K1457" s="44">
        <v>10</v>
      </c>
      <c r="L1457" s="20">
        <v>570000</v>
      </c>
      <c r="M1457" s="19" t="s">
        <v>11</v>
      </c>
      <c r="N1457" s="28" t="s">
        <v>15953</v>
      </c>
    </row>
    <row r="1458" spans="1:14" ht="30" x14ac:dyDescent="0.25">
      <c r="A1458" s="27" t="s">
        <v>608</v>
      </c>
      <c r="B1458" s="19" t="s">
        <v>17014</v>
      </c>
      <c r="C1458" s="19" t="s">
        <v>16850</v>
      </c>
      <c r="D1458" s="38" t="s">
        <v>16160</v>
      </c>
      <c r="E1458" s="38" t="s">
        <v>1601</v>
      </c>
      <c r="F1458" s="41">
        <v>51201632</v>
      </c>
      <c r="G1458" s="19" t="s">
        <v>611</v>
      </c>
      <c r="H1458" s="41">
        <v>2</v>
      </c>
      <c r="I1458" s="41">
        <v>4</v>
      </c>
      <c r="J1458" s="41">
        <v>10</v>
      </c>
      <c r="K1458" s="44">
        <v>10</v>
      </c>
      <c r="L1458" s="20">
        <v>800000</v>
      </c>
      <c r="M1458" s="19" t="s">
        <v>11</v>
      </c>
      <c r="N1458" s="28" t="s">
        <v>15953</v>
      </c>
    </row>
    <row r="1459" spans="1:14" ht="30" x14ac:dyDescent="0.25">
      <c r="A1459" s="27" t="s">
        <v>608</v>
      </c>
      <c r="B1459" s="19" t="s">
        <v>17014</v>
      </c>
      <c r="C1459" s="19" t="s">
        <v>16850</v>
      </c>
      <c r="D1459" s="38" t="s">
        <v>16160</v>
      </c>
      <c r="E1459" s="38" t="s">
        <v>1602</v>
      </c>
      <c r="F1459" s="41">
        <v>10111305</v>
      </c>
      <c r="G1459" s="19" t="s">
        <v>611</v>
      </c>
      <c r="H1459" s="41">
        <v>2</v>
      </c>
      <c r="I1459" s="41">
        <v>4</v>
      </c>
      <c r="J1459" s="41">
        <v>10</v>
      </c>
      <c r="K1459" s="44">
        <v>10</v>
      </c>
      <c r="L1459" s="20">
        <v>371000</v>
      </c>
      <c r="M1459" s="19" t="s">
        <v>11</v>
      </c>
      <c r="N1459" s="28" t="s">
        <v>15953</v>
      </c>
    </row>
    <row r="1460" spans="1:14" ht="30" x14ac:dyDescent="0.25">
      <c r="A1460" s="27" t="s">
        <v>608</v>
      </c>
      <c r="B1460" s="19" t="s">
        <v>17014</v>
      </c>
      <c r="C1460" s="19" t="s">
        <v>16850</v>
      </c>
      <c r="D1460" s="38" t="s">
        <v>16160</v>
      </c>
      <c r="E1460" s="38" t="s">
        <v>1603</v>
      </c>
      <c r="F1460" s="41">
        <v>10111305</v>
      </c>
      <c r="G1460" s="19" t="s">
        <v>611</v>
      </c>
      <c r="H1460" s="41">
        <v>2</v>
      </c>
      <c r="I1460" s="41">
        <v>4</v>
      </c>
      <c r="J1460" s="41">
        <v>10</v>
      </c>
      <c r="K1460" s="44">
        <v>20</v>
      </c>
      <c r="L1460" s="20">
        <v>976000</v>
      </c>
      <c r="M1460" s="19" t="s">
        <v>11</v>
      </c>
      <c r="N1460" s="28" t="s">
        <v>15953</v>
      </c>
    </row>
    <row r="1461" spans="1:14" ht="30" x14ac:dyDescent="0.25">
      <c r="A1461" s="27" t="s">
        <v>608</v>
      </c>
      <c r="B1461" s="19" t="s">
        <v>17014</v>
      </c>
      <c r="C1461" s="19" t="s">
        <v>16850</v>
      </c>
      <c r="D1461" s="38" t="s">
        <v>16160</v>
      </c>
      <c r="E1461" s="38" t="s">
        <v>1604</v>
      </c>
      <c r="F1461" s="41">
        <v>10111305</v>
      </c>
      <c r="G1461" s="19" t="s">
        <v>611</v>
      </c>
      <c r="H1461" s="41">
        <v>2</v>
      </c>
      <c r="I1461" s="41">
        <v>4</v>
      </c>
      <c r="J1461" s="41">
        <v>10</v>
      </c>
      <c r="K1461" s="44">
        <v>2</v>
      </c>
      <c r="L1461" s="20">
        <v>68200</v>
      </c>
      <c r="M1461" s="19" t="s">
        <v>11</v>
      </c>
      <c r="N1461" s="28" t="s">
        <v>15953</v>
      </c>
    </row>
    <row r="1462" spans="1:14" ht="30" x14ac:dyDescent="0.25">
      <c r="A1462" s="27" t="s">
        <v>608</v>
      </c>
      <c r="B1462" s="19" t="s">
        <v>17014</v>
      </c>
      <c r="C1462" s="19" t="s">
        <v>16850</v>
      </c>
      <c r="D1462" s="38" t="s">
        <v>16160</v>
      </c>
      <c r="E1462" s="38" t="s">
        <v>1605</v>
      </c>
      <c r="F1462" s="41">
        <v>10111305</v>
      </c>
      <c r="G1462" s="19" t="s">
        <v>611</v>
      </c>
      <c r="H1462" s="41">
        <v>2</v>
      </c>
      <c r="I1462" s="41">
        <v>4</v>
      </c>
      <c r="J1462" s="41">
        <v>10</v>
      </c>
      <c r="K1462" s="44">
        <v>4</v>
      </c>
      <c r="L1462" s="20">
        <v>216800</v>
      </c>
      <c r="M1462" s="19" t="s">
        <v>11</v>
      </c>
      <c r="N1462" s="28" t="s">
        <v>15953</v>
      </c>
    </row>
    <row r="1463" spans="1:14" ht="30" x14ac:dyDescent="0.25">
      <c r="A1463" s="27" t="s">
        <v>608</v>
      </c>
      <c r="B1463" s="19" t="s">
        <v>17014</v>
      </c>
      <c r="C1463" s="19" t="s">
        <v>16850</v>
      </c>
      <c r="D1463" s="38" t="s">
        <v>16160</v>
      </c>
      <c r="E1463" s="38" t="s">
        <v>16350</v>
      </c>
      <c r="F1463" s="41">
        <v>10111305</v>
      </c>
      <c r="G1463" s="19" t="s">
        <v>611</v>
      </c>
      <c r="H1463" s="41">
        <v>2</v>
      </c>
      <c r="I1463" s="41">
        <v>4</v>
      </c>
      <c r="J1463" s="41">
        <v>10</v>
      </c>
      <c r="K1463" s="44">
        <v>20</v>
      </c>
      <c r="L1463" s="20">
        <v>526000</v>
      </c>
      <c r="M1463" s="19" t="s">
        <v>11</v>
      </c>
      <c r="N1463" s="28" t="s">
        <v>15953</v>
      </c>
    </row>
    <row r="1464" spans="1:14" ht="30" x14ac:dyDescent="0.25">
      <c r="A1464" s="27" t="s">
        <v>608</v>
      </c>
      <c r="B1464" s="19" t="s">
        <v>17014</v>
      </c>
      <c r="C1464" s="19" t="s">
        <v>16850</v>
      </c>
      <c r="D1464" s="38" t="s">
        <v>16160</v>
      </c>
      <c r="E1464" s="38" t="s">
        <v>1606</v>
      </c>
      <c r="F1464" s="41">
        <v>10111305</v>
      </c>
      <c r="G1464" s="19" t="s">
        <v>611</v>
      </c>
      <c r="H1464" s="41">
        <v>2</v>
      </c>
      <c r="I1464" s="41">
        <v>4</v>
      </c>
      <c r="J1464" s="41">
        <v>10</v>
      </c>
      <c r="K1464" s="44">
        <v>1</v>
      </c>
      <c r="L1464" s="20">
        <v>45000</v>
      </c>
      <c r="M1464" s="19" t="s">
        <v>11</v>
      </c>
      <c r="N1464" s="28" t="s">
        <v>15953</v>
      </c>
    </row>
    <row r="1465" spans="1:14" ht="30" x14ac:dyDescent="0.25">
      <c r="A1465" s="27" t="s">
        <v>608</v>
      </c>
      <c r="B1465" s="19" t="s">
        <v>17014</v>
      </c>
      <c r="C1465" s="19" t="s">
        <v>16850</v>
      </c>
      <c r="D1465" s="38" t="s">
        <v>16160</v>
      </c>
      <c r="E1465" s="38" t="s">
        <v>1607</v>
      </c>
      <c r="F1465" s="41">
        <v>10111305</v>
      </c>
      <c r="G1465" s="19" t="s">
        <v>611</v>
      </c>
      <c r="H1465" s="41">
        <v>2</v>
      </c>
      <c r="I1465" s="41">
        <v>4</v>
      </c>
      <c r="J1465" s="41">
        <v>10</v>
      </c>
      <c r="K1465" s="44">
        <v>8</v>
      </c>
      <c r="L1465" s="20">
        <v>232000</v>
      </c>
      <c r="M1465" s="19" t="s">
        <v>11</v>
      </c>
      <c r="N1465" s="28" t="s">
        <v>15953</v>
      </c>
    </row>
    <row r="1466" spans="1:14" ht="30" x14ac:dyDescent="0.25">
      <c r="A1466" s="27" t="s">
        <v>608</v>
      </c>
      <c r="B1466" s="19" t="s">
        <v>17014</v>
      </c>
      <c r="C1466" s="19" t="s">
        <v>16850</v>
      </c>
      <c r="D1466" s="38" t="s">
        <v>16160</v>
      </c>
      <c r="E1466" s="38" t="s">
        <v>1608</v>
      </c>
      <c r="F1466" s="41">
        <v>10111302</v>
      </c>
      <c r="G1466" s="19" t="s">
        <v>611</v>
      </c>
      <c r="H1466" s="41">
        <v>2</v>
      </c>
      <c r="I1466" s="41">
        <v>4</v>
      </c>
      <c r="J1466" s="41">
        <v>10</v>
      </c>
      <c r="K1466" s="44">
        <v>8</v>
      </c>
      <c r="L1466" s="20">
        <v>160000</v>
      </c>
      <c r="M1466" s="19" t="s">
        <v>11</v>
      </c>
      <c r="N1466" s="28" t="s">
        <v>15953</v>
      </c>
    </row>
    <row r="1467" spans="1:14" ht="30" x14ac:dyDescent="0.25">
      <c r="A1467" s="27" t="s">
        <v>608</v>
      </c>
      <c r="B1467" s="19" t="s">
        <v>17014</v>
      </c>
      <c r="C1467" s="19" t="s">
        <v>16850</v>
      </c>
      <c r="D1467" s="38" t="s">
        <v>16160</v>
      </c>
      <c r="E1467" s="38" t="s">
        <v>1609</v>
      </c>
      <c r="F1467" s="41">
        <v>10111305</v>
      </c>
      <c r="G1467" s="19" t="s">
        <v>611</v>
      </c>
      <c r="H1467" s="41">
        <v>2</v>
      </c>
      <c r="I1467" s="41">
        <v>4</v>
      </c>
      <c r="J1467" s="41">
        <v>10</v>
      </c>
      <c r="K1467" s="44">
        <v>3</v>
      </c>
      <c r="L1467" s="20">
        <v>579000</v>
      </c>
      <c r="M1467" s="19" t="s">
        <v>11</v>
      </c>
      <c r="N1467" s="28" t="s">
        <v>15953</v>
      </c>
    </row>
    <row r="1468" spans="1:14" ht="30" x14ac:dyDescent="0.25">
      <c r="A1468" s="27" t="s">
        <v>608</v>
      </c>
      <c r="B1468" s="19" t="s">
        <v>17014</v>
      </c>
      <c r="C1468" s="19" t="s">
        <v>16850</v>
      </c>
      <c r="D1468" s="38" t="s">
        <v>16160</v>
      </c>
      <c r="E1468" s="38" t="s">
        <v>1610</v>
      </c>
      <c r="F1468" s="41">
        <v>10111305</v>
      </c>
      <c r="G1468" s="19" t="s">
        <v>611</v>
      </c>
      <c r="H1468" s="41">
        <v>2</v>
      </c>
      <c r="I1468" s="41">
        <v>4</v>
      </c>
      <c r="J1468" s="41">
        <v>10</v>
      </c>
      <c r="K1468" s="44">
        <v>8</v>
      </c>
      <c r="L1468" s="20">
        <v>574400</v>
      </c>
      <c r="M1468" s="19" t="s">
        <v>11</v>
      </c>
      <c r="N1468" s="28" t="s">
        <v>15953</v>
      </c>
    </row>
    <row r="1469" spans="1:14" ht="30" x14ac:dyDescent="0.25">
      <c r="A1469" s="27" t="s">
        <v>608</v>
      </c>
      <c r="B1469" s="19" t="s">
        <v>17014</v>
      </c>
      <c r="C1469" s="19" t="s">
        <v>16850</v>
      </c>
      <c r="D1469" s="38" t="s">
        <v>16160</v>
      </c>
      <c r="E1469" s="38" t="s">
        <v>1611</v>
      </c>
      <c r="F1469" s="41">
        <v>10111305</v>
      </c>
      <c r="G1469" s="19" t="s">
        <v>611</v>
      </c>
      <c r="H1469" s="41">
        <v>2</v>
      </c>
      <c r="I1469" s="41">
        <v>4</v>
      </c>
      <c r="J1469" s="41">
        <v>10</v>
      </c>
      <c r="K1469" s="44">
        <v>2</v>
      </c>
      <c r="L1469" s="20">
        <v>51600</v>
      </c>
      <c r="M1469" s="19" t="s">
        <v>11</v>
      </c>
      <c r="N1469" s="28" t="s">
        <v>15953</v>
      </c>
    </row>
    <row r="1470" spans="1:14" ht="30" x14ac:dyDescent="0.25">
      <c r="A1470" s="27" t="s">
        <v>608</v>
      </c>
      <c r="B1470" s="19" t="s">
        <v>17014</v>
      </c>
      <c r="C1470" s="19" t="s">
        <v>16850</v>
      </c>
      <c r="D1470" s="38" t="s">
        <v>16160</v>
      </c>
      <c r="E1470" s="38" t="s">
        <v>1612</v>
      </c>
      <c r="F1470" s="41">
        <v>10111305</v>
      </c>
      <c r="G1470" s="19" t="s">
        <v>611</v>
      </c>
      <c r="H1470" s="41">
        <v>2</v>
      </c>
      <c r="I1470" s="41">
        <v>4</v>
      </c>
      <c r="J1470" s="41">
        <v>10</v>
      </c>
      <c r="K1470" s="44">
        <v>2</v>
      </c>
      <c r="L1470" s="20">
        <v>90000</v>
      </c>
      <c r="M1470" s="19" t="s">
        <v>11</v>
      </c>
      <c r="N1470" s="28" t="s">
        <v>15953</v>
      </c>
    </row>
    <row r="1471" spans="1:14" ht="30" x14ac:dyDescent="0.25">
      <c r="A1471" s="27" t="s">
        <v>608</v>
      </c>
      <c r="B1471" s="19" t="s">
        <v>17014</v>
      </c>
      <c r="C1471" s="19" t="s">
        <v>16850</v>
      </c>
      <c r="D1471" s="38" t="s">
        <v>16160</v>
      </c>
      <c r="E1471" s="38" t="s">
        <v>1613</v>
      </c>
      <c r="F1471" s="41">
        <v>10111305</v>
      </c>
      <c r="G1471" s="19" t="s">
        <v>611</v>
      </c>
      <c r="H1471" s="41">
        <v>2</v>
      </c>
      <c r="I1471" s="41">
        <v>4</v>
      </c>
      <c r="J1471" s="41">
        <v>10</v>
      </c>
      <c r="K1471" s="44">
        <v>3</v>
      </c>
      <c r="L1471" s="20">
        <v>39000</v>
      </c>
      <c r="M1471" s="19" t="s">
        <v>11</v>
      </c>
      <c r="N1471" s="28" t="s">
        <v>15953</v>
      </c>
    </row>
    <row r="1472" spans="1:14" ht="30" x14ac:dyDescent="0.25">
      <c r="A1472" s="27" t="s">
        <v>608</v>
      </c>
      <c r="B1472" s="19" t="s">
        <v>17014</v>
      </c>
      <c r="C1472" s="19" t="s">
        <v>16850</v>
      </c>
      <c r="D1472" s="38" t="s">
        <v>16160</v>
      </c>
      <c r="E1472" s="38" t="s">
        <v>1614</v>
      </c>
      <c r="F1472" s="41" t="s">
        <v>1002</v>
      </c>
      <c r="G1472" s="19" t="s">
        <v>611</v>
      </c>
      <c r="H1472" s="41">
        <v>2</v>
      </c>
      <c r="I1472" s="41">
        <v>4</v>
      </c>
      <c r="J1472" s="41">
        <v>10</v>
      </c>
      <c r="K1472" s="44">
        <v>16</v>
      </c>
      <c r="L1472" s="20">
        <v>1488000</v>
      </c>
      <c r="M1472" s="19" t="s">
        <v>11</v>
      </c>
      <c r="N1472" s="28" t="s">
        <v>15953</v>
      </c>
    </row>
    <row r="1473" spans="1:14" ht="30" x14ac:dyDescent="0.25">
      <c r="A1473" s="27" t="s">
        <v>608</v>
      </c>
      <c r="B1473" s="19" t="s">
        <v>17014</v>
      </c>
      <c r="C1473" s="19" t="s">
        <v>16850</v>
      </c>
      <c r="D1473" s="38" t="s">
        <v>16160</v>
      </c>
      <c r="E1473" s="38" t="s">
        <v>1615</v>
      </c>
      <c r="F1473" s="41" t="s">
        <v>1002</v>
      </c>
      <c r="G1473" s="19" t="s">
        <v>611</v>
      </c>
      <c r="H1473" s="41">
        <v>2</v>
      </c>
      <c r="I1473" s="41">
        <v>4</v>
      </c>
      <c r="J1473" s="41">
        <v>10</v>
      </c>
      <c r="K1473" s="44">
        <v>16</v>
      </c>
      <c r="L1473" s="20">
        <v>784000</v>
      </c>
      <c r="M1473" s="19" t="s">
        <v>11</v>
      </c>
      <c r="N1473" s="28" t="s">
        <v>15953</v>
      </c>
    </row>
    <row r="1474" spans="1:14" ht="30" x14ac:dyDescent="0.25">
      <c r="A1474" s="27" t="s">
        <v>608</v>
      </c>
      <c r="B1474" s="19" t="s">
        <v>17014</v>
      </c>
      <c r="C1474" s="19" t="s">
        <v>16850</v>
      </c>
      <c r="D1474" s="38" t="s">
        <v>16160</v>
      </c>
      <c r="E1474" s="38" t="s">
        <v>1616</v>
      </c>
      <c r="F1474" s="41" t="s">
        <v>1002</v>
      </c>
      <c r="G1474" s="19" t="s">
        <v>611</v>
      </c>
      <c r="H1474" s="41">
        <v>2</v>
      </c>
      <c r="I1474" s="41">
        <v>4</v>
      </c>
      <c r="J1474" s="41">
        <v>10</v>
      </c>
      <c r="K1474" s="44">
        <v>2</v>
      </c>
      <c r="L1474" s="20">
        <v>48000</v>
      </c>
      <c r="M1474" s="19" t="s">
        <v>11</v>
      </c>
      <c r="N1474" s="28" t="s">
        <v>15953</v>
      </c>
    </row>
    <row r="1475" spans="1:14" ht="30" x14ac:dyDescent="0.25">
      <c r="A1475" s="27" t="s">
        <v>608</v>
      </c>
      <c r="B1475" s="19" t="s">
        <v>17014</v>
      </c>
      <c r="C1475" s="19" t="s">
        <v>16850</v>
      </c>
      <c r="D1475" s="38" t="s">
        <v>16160</v>
      </c>
      <c r="E1475" s="38" t="s">
        <v>1617</v>
      </c>
      <c r="F1475" s="41" t="s">
        <v>1002</v>
      </c>
      <c r="G1475" s="19" t="s">
        <v>611</v>
      </c>
      <c r="H1475" s="41">
        <v>2</v>
      </c>
      <c r="I1475" s="41">
        <v>4</v>
      </c>
      <c r="J1475" s="41">
        <v>10</v>
      </c>
      <c r="K1475" s="44">
        <v>2</v>
      </c>
      <c r="L1475" s="20">
        <v>49400</v>
      </c>
      <c r="M1475" s="19" t="s">
        <v>11</v>
      </c>
      <c r="N1475" s="28" t="s">
        <v>15953</v>
      </c>
    </row>
    <row r="1476" spans="1:14" ht="30" x14ac:dyDescent="0.25">
      <c r="A1476" s="27" t="s">
        <v>608</v>
      </c>
      <c r="B1476" s="19" t="s">
        <v>17014</v>
      </c>
      <c r="C1476" s="19" t="s">
        <v>16850</v>
      </c>
      <c r="D1476" s="38" t="s">
        <v>16160</v>
      </c>
      <c r="E1476" s="38" t="s">
        <v>1618</v>
      </c>
      <c r="F1476" s="41" t="s">
        <v>1002</v>
      </c>
      <c r="G1476" s="19" t="s">
        <v>611</v>
      </c>
      <c r="H1476" s="41">
        <v>2</v>
      </c>
      <c r="I1476" s="41">
        <v>4</v>
      </c>
      <c r="J1476" s="41">
        <v>10</v>
      </c>
      <c r="K1476" s="44">
        <v>6</v>
      </c>
      <c r="L1476" s="20">
        <v>354000</v>
      </c>
      <c r="M1476" s="19" t="s">
        <v>11</v>
      </c>
      <c r="N1476" s="28" t="s">
        <v>15953</v>
      </c>
    </row>
    <row r="1477" spans="1:14" ht="30" x14ac:dyDescent="0.25">
      <c r="A1477" s="27" t="s">
        <v>608</v>
      </c>
      <c r="B1477" s="19" t="s">
        <v>17014</v>
      </c>
      <c r="C1477" s="19" t="s">
        <v>16850</v>
      </c>
      <c r="D1477" s="38" t="s">
        <v>16160</v>
      </c>
      <c r="E1477" s="38" t="s">
        <v>1619</v>
      </c>
      <c r="F1477" s="41" t="s">
        <v>1002</v>
      </c>
      <c r="G1477" s="19" t="s">
        <v>611</v>
      </c>
      <c r="H1477" s="41">
        <v>2</v>
      </c>
      <c r="I1477" s="41">
        <v>4</v>
      </c>
      <c r="J1477" s="41">
        <v>10</v>
      </c>
      <c r="K1477" s="44">
        <v>3</v>
      </c>
      <c r="L1477" s="20">
        <v>75000</v>
      </c>
      <c r="M1477" s="19" t="s">
        <v>11</v>
      </c>
      <c r="N1477" s="28" t="s">
        <v>15953</v>
      </c>
    </row>
    <row r="1478" spans="1:14" ht="30" x14ac:dyDescent="0.25">
      <c r="A1478" s="27" t="s">
        <v>608</v>
      </c>
      <c r="B1478" s="19" t="s">
        <v>17014</v>
      </c>
      <c r="C1478" s="19" t="s">
        <v>16850</v>
      </c>
      <c r="D1478" s="38" t="s">
        <v>16160</v>
      </c>
      <c r="E1478" s="38" t="s">
        <v>1620</v>
      </c>
      <c r="F1478" s="41" t="s">
        <v>1002</v>
      </c>
      <c r="G1478" s="19" t="s">
        <v>611</v>
      </c>
      <c r="H1478" s="41">
        <v>2</v>
      </c>
      <c r="I1478" s="41">
        <v>4</v>
      </c>
      <c r="J1478" s="41">
        <v>10</v>
      </c>
      <c r="K1478" s="44">
        <v>5</v>
      </c>
      <c r="L1478" s="20">
        <v>135000</v>
      </c>
      <c r="M1478" s="19" t="s">
        <v>11</v>
      </c>
      <c r="N1478" s="28" t="s">
        <v>15953</v>
      </c>
    </row>
    <row r="1479" spans="1:14" ht="30" x14ac:dyDescent="0.25">
      <c r="A1479" s="27" t="s">
        <v>608</v>
      </c>
      <c r="B1479" s="19" t="s">
        <v>17014</v>
      </c>
      <c r="C1479" s="19" t="s">
        <v>16850</v>
      </c>
      <c r="D1479" s="38" t="s">
        <v>16160</v>
      </c>
      <c r="E1479" s="38" t="s">
        <v>1621</v>
      </c>
      <c r="F1479" s="41" t="s">
        <v>1002</v>
      </c>
      <c r="G1479" s="19" t="s">
        <v>611</v>
      </c>
      <c r="H1479" s="41">
        <v>2</v>
      </c>
      <c r="I1479" s="41">
        <v>4</v>
      </c>
      <c r="J1479" s="41">
        <v>10</v>
      </c>
      <c r="K1479" s="44">
        <v>2</v>
      </c>
      <c r="L1479" s="20">
        <v>49600</v>
      </c>
      <c r="M1479" s="19" t="s">
        <v>11</v>
      </c>
      <c r="N1479" s="28" t="s">
        <v>15953</v>
      </c>
    </row>
    <row r="1480" spans="1:14" ht="30" x14ac:dyDescent="0.25">
      <c r="A1480" s="27" t="s">
        <v>608</v>
      </c>
      <c r="B1480" s="19" t="s">
        <v>17014</v>
      </c>
      <c r="C1480" s="19" t="s">
        <v>16850</v>
      </c>
      <c r="D1480" s="38" t="s">
        <v>16160</v>
      </c>
      <c r="E1480" s="38" t="s">
        <v>1622</v>
      </c>
      <c r="F1480" s="41" t="s">
        <v>1623</v>
      </c>
      <c r="G1480" s="19" t="s">
        <v>611</v>
      </c>
      <c r="H1480" s="41">
        <v>2</v>
      </c>
      <c r="I1480" s="41">
        <v>4</v>
      </c>
      <c r="J1480" s="41">
        <v>10</v>
      </c>
      <c r="K1480" s="44">
        <v>7</v>
      </c>
      <c r="L1480" s="20">
        <v>399000</v>
      </c>
      <c r="M1480" s="19" t="s">
        <v>11</v>
      </c>
      <c r="N1480" s="28" t="s">
        <v>15953</v>
      </c>
    </row>
    <row r="1481" spans="1:14" ht="30" x14ac:dyDescent="0.25">
      <c r="A1481" s="27" t="s">
        <v>608</v>
      </c>
      <c r="B1481" s="19" t="s">
        <v>17014</v>
      </c>
      <c r="C1481" s="19" t="s">
        <v>16850</v>
      </c>
      <c r="D1481" s="38" t="s">
        <v>16160</v>
      </c>
      <c r="E1481" s="38" t="s">
        <v>1624</v>
      </c>
      <c r="F1481" s="41" t="s">
        <v>1002</v>
      </c>
      <c r="G1481" s="19" t="s">
        <v>611</v>
      </c>
      <c r="H1481" s="41">
        <v>2</v>
      </c>
      <c r="I1481" s="41">
        <v>4</v>
      </c>
      <c r="J1481" s="41">
        <v>10</v>
      </c>
      <c r="K1481" s="44">
        <v>2</v>
      </c>
      <c r="L1481" s="20">
        <v>65400</v>
      </c>
      <c r="M1481" s="19" t="s">
        <v>11</v>
      </c>
      <c r="N1481" s="28" t="s">
        <v>15953</v>
      </c>
    </row>
    <row r="1482" spans="1:14" ht="30" x14ac:dyDescent="0.25">
      <c r="A1482" s="27" t="s">
        <v>608</v>
      </c>
      <c r="B1482" s="19" t="s">
        <v>17014</v>
      </c>
      <c r="C1482" s="19" t="s">
        <v>16850</v>
      </c>
      <c r="D1482" s="38" t="s">
        <v>16160</v>
      </c>
      <c r="E1482" s="38" t="s">
        <v>16351</v>
      </c>
      <c r="F1482" s="41" t="s">
        <v>1002</v>
      </c>
      <c r="G1482" s="19" t="s">
        <v>611</v>
      </c>
      <c r="H1482" s="41">
        <v>2</v>
      </c>
      <c r="I1482" s="41">
        <v>4</v>
      </c>
      <c r="J1482" s="41">
        <v>10</v>
      </c>
      <c r="K1482" s="44">
        <v>2</v>
      </c>
      <c r="L1482" s="20">
        <v>52600</v>
      </c>
      <c r="M1482" s="19" t="s">
        <v>11</v>
      </c>
      <c r="N1482" s="28" t="s">
        <v>15953</v>
      </c>
    </row>
    <row r="1483" spans="1:14" ht="30" x14ac:dyDescent="0.25">
      <c r="A1483" s="27" t="s">
        <v>608</v>
      </c>
      <c r="B1483" s="19" t="s">
        <v>17014</v>
      </c>
      <c r="C1483" s="19" t="s">
        <v>16850</v>
      </c>
      <c r="D1483" s="38" t="s">
        <v>16160</v>
      </c>
      <c r="E1483" s="38" t="s">
        <v>1625</v>
      </c>
      <c r="F1483" s="41" t="s">
        <v>1002</v>
      </c>
      <c r="G1483" s="19" t="s">
        <v>611</v>
      </c>
      <c r="H1483" s="41">
        <v>2</v>
      </c>
      <c r="I1483" s="41">
        <v>4</v>
      </c>
      <c r="J1483" s="41">
        <v>10</v>
      </c>
      <c r="K1483" s="44">
        <v>1</v>
      </c>
      <c r="L1483" s="20">
        <v>25800</v>
      </c>
      <c r="M1483" s="19" t="s">
        <v>11</v>
      </c>
      <c r="N1483" s="28" t="s">
        <v>15953</v>
      </c>
    </row>
    <row r="1484" spans="1:14" ht="30" x14ac:dyDescent="0.25">
      <c r="A1484" s="27" t="s">
        <v>608</v>
      </c>
      <c r="B1484" s="19" t="s">
        <v>17014</v>
      </c>
      <c r="C1484" s="19" t="s">
        <v>16850</v>
      </c>
      <c r="D1484" s="38" t="s">
        <v>16160</v>
      </c>
      <c r="E1484" s="38" t="s">
        <v>1626</v>
      </c>
      <c r="F1484" s="41" t="s">
        <v>1002</v>
      </c>
      <c r="G1484" s="19" t="s">
        <v>611</v>
      </c>
      <c r="H1484" s="41">
        <v>2</v>
      </c>
      <c r="I1484" s="41">
        <v>4</v>
      </c>
      <c r="J1484" s="41">
        <v>10</v>
      </c>
      <c r="K1484" s="44">
        <v>2</v>
      </c>
      <c r="L1484" s="20">
        <v>50000</v>
      </c>
      <c r="M1484" s="19" t="s">
        <v>11</v>
      </c>
      <c r="N1484" s="28" t="s">
        <v>15953</v>
      </c>
    </row>
    <row r="1485" spans="1:14" ht="30" x14ac:dyDescent="0.25">
      <c r="A1485" s="27" t="s">
        <v>608</v>
      </c>
      <c r="B1485" s="19" t="s">
        <v>17014</v>
      </c>
      <c r="C1485" s="19" t="s">
        <v>16850</v>
      </c>
      <c r="D1485" s="38" t="s">
        <v>16160</v>
      </c>
      <c r="E1485" s="38" t="s">
        <v>1627</v>
      </c>
      <c r="F1485" s="41" t="s">
        <v>1002</v>
      </c>
      <c r="G1485" s="19" t="s">
        <v>611</v>
      </c>
      <c r="H1485" s="41">
        <v>2</v>
      </c>
      <c r="I1485" s="41">
        <v>4</v>
      </c>
      <c r="J1485" s="41">
        <v>10</v>
      </c>
      <c r="K1485" s="44">
        <v>15</v>
      </c>
      <c r="L1485" s="20">
        <v>1455000</v>
      </c>
      <c r="M1485" s="19" t="s">
        <v>11</v>
      </c>
      <c r="N1485" s="28" t="s">
        <v>15953</v>
      </c>
    </row>
    <row r="1486" spans="1:14" ht="30" x14ac:dyDescent="0.25">
      <c r="A1486" s="27" t="s">
        <v>608</v>
      </c>
      <c r="B1486" s="19" t="s">
        <v>17014</v>
      </c>
      <c r="C1486" s="19" t="s">
        <v>16850</v>
      </c>
      <c r="D1486" s="38" t="s">
        <v>16160</v>
      </c>
      <c r="E1486" s="38" t="s">
        <v>1628</v>
      </c>
      <c r="F1486" s="41" t="s">
        <v>1002</v>
      </c>
      <c r="G1486" s="19" t="s">
        <v>611</v>
      </c>
      <c r="H1486" s="41">
        <v>2</v>
      </c>
      <c r="I1486" s="41">
        <v>4</v>
      </c>
      <c r="J1486" s="41">
        <v>10</v>
      </c>
      <c r="K1486" s="44">
        <v>2</v>
      </c>
      <c r="L1486" s="20">
        <v>97600</v>
      </c>
      <c r="M1486" s="19" t="s">
        <v>11</v>
      </c>
      <c r="N1486" s="28" t="s">
        <v>15953</v>
      </c>
    </row>
    <row r="1487" spans="1:14" ht="30" x14ac:dyDescent="0.25">
      <c r="A1487" s="27" t="s">
        <v>608</v>
      </c>
      <c r="B1487" s="19" t="s">
        <v>17014</v>
      </c>
      <c r="C1487" s="19" t="s">
        <v>16850</v>
      </c>
      <c r="D1487" s="38" t="s">
        <v>16160</v>
      </c>
      <c r="E1487" s="38" t="s">
        <v>1629</v>
      </c>
      <c r="F1487" s="41" t="s">
        <v>1002</v>
      </c>
      <c r="G1487" s="19" t="s">
        <v>611</v>
      </c>
      <c r="H1487" s="41">
        <v>2</v>
      </c>
      <c r="I1487" s="41">
        <v>4</v>
      </c>
      <c r="J1487" s="41">
        <v>10</v>
      </c>
      <c r="K1487" s="44">
        <v>8</v>
      </c>
      <c r="L1487" s="20">
        <v>456000</v>
      </c>
      <c r="M1487" s="19" t="s">
        <v>11</v>
      </c>
      <c r="N1487" s="28" t="s">
        <v>15953</v>
      </c>
    </row>
    <row r="1488" spans="1:14" ht="30" x14ac:dyDescent="0.25">
      <c r="A1488" s="27" t="s">
        <v>608</v>
      </c>
      <c r="B1488" s="19" t="s">
        <v>17014</v>
      </c>
      <c r="C1488" s="19" t="s">
        <v>16850</v>
      </c>
      <c r="D1488" s="38" t="s">
        <v>16160</v>
      </c>
      <c r="E1488" s="38" t="s">
        <v>1630</v>
      </c>
      <c r="F1488" s="41" t="s">
        <v>1002</v>
      </c>
      <c r="G1488" s="19" t="s">
        <v>611</v>
      </c>
      <c r="H1488" s="41">
        <v>2</v>
      </c>
      <c r="I1488" s="41">
        <v>4</v>
      </c>
      <c r="J1488" s="41">
        <v>10</v>
      </c>
      <c r="K1488" s="44">
        <v>3</v>
      </c>
      <c r="L1488" s="20">
        <v>72000</v>
      </c>
      <c r="M1488" s="19" t="s">
        <v>11</v>
      </c>
      <c r="N1488" s="28" t="s">
        <v>15953</v>
      </c>
    </row>
    <row r="1489" spans="1:14" ht="30" x14ac:dyDescent="0.25">
      <c r="A1489" s="27" t="s">
        <v>608</v>
      </c>
      <c r="B1489" s="19" t="s">
        <v>17014</v>
      </c>
      <c r="C1489" s="19" t="s">
        <v>16850</v>
      </c>
      <c r="D1489" s="38" t="s">
        <v>16160</v>
      </c>
      <c r="E1489" s="38" t="s">
        <v>1631</v>
      </c>
      <c r="F1489" s="41" t="s">
        <v>1002</v>
      </c>
      <c r="G1489" s="19" t="s">
        <v>611</v>
      </c>
      <c r="H1489" s="41">
        <v>2</v>
      </c>
      <c r="I1489" s="41">
        <v>4</v>
      </c>
      <c r="J1489" s="41">
        <v>10</v>
      </c>
      <c r="K1489" s="44">
        <v>1</v>
      </c>
      <c r="L1489" s="20">
        <v>46500</v>
      </c>
      <c r="M1489" s="19" t="s">
        <v>11</v>
      </c>
      <c r="N1489" s="28" t="s">
        <v>15953</v>
      </c>
    </row>
    <row r="1490" spans="1:14" ht="30" x14ac:dyDescent="0.25">
      <c r="A1490" s="27" t="s">
        <v>608</v>
      </c>
      <c r="B1490" s="19" t="s">
        <v>17014</v>
      </c>
      <c r="C1490" s="19" t="s">
        <v>16850</v>
      </c>
      <c r="D1490" s="38" t="s">
        <v>16160</v>
      </c>
      <c r="E1490" s="38" t="s">
        <v>1632</v>
      </c>
      <c r="F1490" s="41" t="s">
        <v>1002</v>
      </c>
      <c r="G1490" s="19" t="s">
        <v>611</v>
      </c>
      <c r="H1490" s="41">
        <v>2</v>
      </c>
      <c r="I1490" s="41">
        <v>4</v>
      </c>
      <c r="J1490" s="41">
        <v>10</v>
      </c>
      <c r="K1490" s="44">
        <v>6</v>
      </c>
      <c r="L1490" s="20">
        <v>174000</v>
      </c>
      <c r="M1490" s="19" t="s">
        <v>11</v>
      </c>
      <c r="N1490" s="28" t="s">
        <v>15953</v>
      </c>
    </row>
    <row r="1491" spans="1:14" ht="30" x14ac:dyDescent="0.25">
      <c r="A1491" s="27" t="s">
        <v>608</v>
      </c>
      <c r="B1491" s="19" t="s">
        <v>17014</v>
      </c>
      <c r="C1491" s="19" t="s">
        <v>16850</v>
      </c>
      <c r="D1491" s="38" t="s">
        <v>16160</v>
      </c>
      <c r="E1491" s="38" t="s">
        <v>1633</v>
      </c>
      <c r="F1491" s="41" t="s">
        <v>1002</v>
      </c>
      <c r="G1491" s="19" t="s">
        <v>611</v>
      </c>
      <c r="H1491" s="41">
        <v>2</v>
      </c>
      <c r="I1491" s="41">
        <v>4</v>
      </c>
      <c r="J1491" s="41">
        <v>10</v>
      </c>
      <c r="K1491" s="44">
        <v>1</v>
      </c>
      <c r="L1491" s="20">
        <v>120900</v>
      </c>
      <c r="M1491" s="19" t="s">
        <v>11</v>
      </c>
      <c r="N1491" s="28" t="s">
        <v>15953</v>
      </c>
    </row>
    <row r="1492" spans="1:14" ht="30" x14ac:dyDescent="0.25">
      <c r="A1492" s="27" t="s">
        <v>608</v>
      </c>
      <c r="B1492" s="19" t="s">
        <v>17014</v>
      </c>
      <c r="C1492" s="19" t="s">
        <v>16850</v>
      </c>
      <c r="D1492" s="38" t="s">
        <v>16160</v>
      </c>
      <c r="E1492" s="38" t="s">
        <v>1634</v>
      </c>
      <c r="F1492" s="41" t="s">
        <v>1002</v>
      </c>
      <c r="G1492" s="19" t="s">
        <v>611</v>
      </c>
      <c r="H1492" s="41">
        <v>2</v>
      </c>
      <c r="I1492" s="41">
        <v>4</v>
      </c>
      <c r="J1492" s="41">
        <v>10</v>
      </c>
      <c r="K1492" s="44">
        <v>36</v>
      </c>
      <c r="L1492" s="20">
        <v>1440000</v>
      </c>
      <c r="M1492" s="19" t="s">
        <v>11</v>
      </c>
      <c r="N1492" s="28" t="s">
        <v>15953</v>
      </c>
    </row>
    <row r="1493" spans="1:14" ht="30" x14ac:dyDescent="0.25">
      <c r="A1493" s="27" t="s">
        <v>608</v>
      </c>
      <c r="B1493" s="19" t="s">
        <v>17014</v>
      </c>
      <c r="C1493" s="19" t="s">
        <v>16850</v>
      </c>
      <c r="D1493" s="38" t="s">
        <v>16160</v>
      </c>
      <c r="E1493" s="38" t="s">
        <v>1635</v>
      </c>
      <c r="F1493" s="41" t="s">
        <v>1002</v>
      </c>
      <c r="G1493" s="19" t="s">
        <v>611</v>
      </c>
      <c r="H1493" s="41">
        <v>2</v>
      </c>
      <c r="I1493" s="41">
        <v>4</v>
      </c>
      <c r="J1493" s="41">
        <v>10</v>
      </c>
      <c r="K1493" s="44">
        <v>2</v>
      </c>
      <c r="L1493" s="20">
        <v>68200</v>
      </c>
      <c r="M1493" s="19" t="s">
        <v>11</v>
      </c>
      <c r="N1493" s="28" t="s">
        <v>15953</v>
      </c>
    </row>
    <row r="1494" spans="1:14" ht="30" x14ac:dyDescent="0.25">
      <c r="A1494" s="27" t="s">
        <v>608</v>
      </c>
      <c r="B1494" s="19" t="s">
        <v>17014</v>
      </c>
      <c r="C1494" s="19" t="s">
        <v>16850</v>
      </c>
      <c r="D1494" s="38" t="s">
        <v>16160</v>
      </c>
      <c r="E1494" s="38" t="s">
        <v>1636</v>
      </c>
      <c r="F1494" s="41" t="s">
        <v>1002</v>
      </c>
      <c r="G1494" s="19" t="s">
        <v>611</v>
      </c>
      <c r="H1494" s="41">
        <v>2</v>
      </c>
      <c r="I1494" s="41">
        <v>4</v>
      </c>
      <c r="J1494" s="41">
        <v>10</v>
      </c>
      <c r="K1494" s="44">
        <v>2</v>
      </c>
      <c r="L1494" s="20">
        <v>173600</v>
      </c>
      <c r="M1494" s="19" t="s">
        <v>11</v>
      </c>
      <c r="N1494" s="28" t="s">
        <v>15953</v>
      </c>
    </row>
    <row r="1495" spans="1:14" ht="30" x14ac:dyDescent="0.25">
      <c r="A1495" s="27" t="s">
        <v>608</v>
      </c>
      <c r="B1495" s="19" t="s">
        <v>17014</v>
      </c>
      <c r="C1495" s="19" t="s">
        <v>16850</v>
      </c>
      <c r="D1495" s="38" t="s">
        <v>16160</v>
      </c>
      <c r="E1495" s="38" t="s">
        <v>1637</v>
      </c>
      <c r="F1495" s="41" t="s">
        <v>1002</v>
      </c>
      <c r="G1495" s="19" t="s">
        <v>611</v>
      </c>
      <c r="H1495" s="41">
        <v>2</v>
      </c>
      <c r="I1495" s="41">
        <v>4</v>
      </c>
      <c r="J1495" s="41">
        <v>10</v>
      </c>
      <c r="K1495" s="44">
        <v>3</v>
      </c>
      <c r="L1495" s="20">
        <v>99075</v>
      </c>
      <c r="M1495" s="19" t="s">
        <v>11</v>
      </c>
      <c r="N1495" s="28" t="s">
        <v>15953</v>
      </c>
    </row>
    <row r="1496" spans="1:14" ht="30" x14ac:dyDescent="0.25">
      <c r="A1496" s="27" t="s">
        <v>608</v>
      </c>
      <c r="B1496" s="19" t="s">
        <v>17014</v>
      </c>
      <c r="C1496" s="19" t="s">
        <v>16850</v>
      </c>
      <c r="D1496" s="38" t="s">
        <v>16160</v>
      </c>
      <c r="E1496" s="38" t="s">
        <v>1638</v>
      </c>
      <c r="F1496" s="41" t="s">
        <v>1002</v>
      </c>
      <c r="G1496" s="19" t="s">
        <v>611</v>
      </c>
      <c r="H1496" s="41">
        <v>2</v>
      </c>
      <c r="I1496" s="41">
        <v>4</v>
      </c>
      <c r="J1496" s="41">
        <v>10</v>
      </c>
      <c r="K1496" s="44">
        <v>6</v>
      </c>
      <c r="L1496" s="20">
        <v>343800</v>
      </c>
      <c r="M1496" s="19" t="s">
        <v>11</v>
      </c>
      <c r="N1496" s="28" t="s">
        <v>15953</v>
      </c>
    </row>
    <row r="1497" spans="1:14" ht="30" x14ac:dyDescent="0.25">
      <c r="A1497" s="27" t="s">
        <v>608</v>
      </c>
      <c r="B1497" s="19" t="s">
        <v>17014</v>
      </c>
      <c r="C1497" s="19" t="s">
        <v>16850</v>
      </c>
      <c r="D1497" s="38" t="s">
        <v>16160</v>
      </c>
      <c r="E1497" s="38" t="s">
        <v>1639</v>
      </c>
      <c r="F1497" s="41" t="s">
        <v>1002</v>
      </c>
      <c r="G1497" s="19" t="s">
        <v>611</v>
      </c>
      <c r="H1497" s="41">
        <v>2</v>
      </c>
      <c r="I1497" s="41">
        <v>4</v>
      </c>
      <c r="J1497" s="41">
        <v>10</v>
      </c>
      <c r="K1497" s="44">
        <v>6</v>
      </c>
      <c r="L1497" s="20">
        <v>111600</v>
      </c>
      <c r="M1497" s="19" t="s">
        <v>11</v>
      </c>
      <c r="N1497" s="28" t="s">
        <v>15953</v>
      </c>
    </row>
    <row r="1498" spans="1:14" ht="30" x14ac:dyDescent="0.25">
      <c r="A1498" s="27" t="s">
        <v>608</v>
      </c>
      <c r="B1498" s="19" t="s">
        <v>17014</v>
      </c>
      <c r="C1498" s="19" t="s">
        <v>16850</v>
      </c>
      <c r="D1498" s="38" t="s">
        <v>16160</v>
      </c>
      <c r="E1498" s="38" t="s">
        <v>16352</v>
      </c>
      <c r="F1498" s="41" t="s">
        <v>1002</v>
      </c>
      <c r="G1498" s="19" t="s">
        <v>611</v>
      </c>
      <c r="H1498" s="41">
        <v>2</v>
      </c>
      <c r="I1498" s="41">
        <v>4</v>
      </c>
      <c r="J1498" s="41">
        <v>10</v>
      </c>
      <c r="K1498" s="44">
        <v>1</v>
      </c>
      <c r="L1498" s="20">
        <v>25000</v>
      </c>
      <c r="M1498" s="19" t="s">
        <v>11</v>
      </c>
      <c r="N1498" s="28" t="s">
        <v>15953</v>
      </c>
    </row>
    <row r="1499" spans="1:14" ht="30" x14ac:dyDescent="0.25">
      <c r="A1499" s="27" t="s">
        <v>608</v>
      </c>
      <c r="B1499" s="19" t="s">
        <v>17014</v>
      </c>
      <c r="C1499" s="19" t="s">
        <v>16850</v>
      </c>
      <c r="D1499" s="38" t="s">
        <v>16160</v>
      </c>
      <c r="E1499" s="38" t="s">
        <v>1640</v>
      </c>
      <c r="F1499" s="41" t="s">
        <v>1002</v>
      </c>
      <c r="G1499" s="19" t="s">
        <v>611</v>
      </c>
      <c r="H1499" s="41">
        <v>2</v>
      </c>
      <c r="I1499" s="41">
        <v>4</v>
      </c>
      <c r="J1499" s="41">
        <v>10</v>
      </c>
      <c r="K1499" s="44">
        <v>1</v>
      </c>
      <c r="L1499" s="20">
        <v>39000</v>
      </c>
      <c r="M1499" s="19" t="s">
        <v>11</v>
      </c>
      <c r="N1499" s="28" t="s">
        <v>15953</v>
      </c>
    </row>
    <row r="1500" spans="1:14" ht="30" x14ac:dyDescent="0.25">
      <c r="A1500" s="27" t="s">
        <v>608</v>
      </c>
      <c r="B1500" s="19" t="s">
        <v>17014</v>
      </c>
      <c r="C1500" s="19" t="s">
        <v>16850</v>
      </c>
      <c r="D1500" s="38" t="s">
        <v>16160</v>
      </c>
      <c r="E1500" s="38" t="s">
        <v>1641</v>
      </c>
      <c r="F1500" s="41" t="s">
        <v>1002</v>
      </c>
      <c r="G1500" s="19" t="s">
        <v>611</v>
      </c>
      <c r="H1500" s="41">
        <v>2</v>
      </c>
      <c r="I1500" s="41">
        <v>4</v>
      </c>
      <c r="J1500" s="41">
        <v>10</v>
      </c>
      <c r="K1500" s="44">
        <v>2</v>
      </c>
      <c r="L1500" s="20">
        <v>50000</v>
      </c>
      <c r="M1500" s="19" t="s">
        <v>11</v>
      </c>
      <c r="N1500" s="28" t="s">
        <v>15953</v>
      </c>
    </row>
    <row r="1501" spans="1:14" ht="30" x14ac:dyDescent="0.25">
      <c r="A1501" s="27" t="s">
        <v>608</v>
      </c>
      <c r="B1501" s="19" t="s">
        <v>17014</v>
      </c>
      <c r="C1501" s="19" t="s">
        <v>16850</v>
      </c>
      <c r="D1501" s="38" t="s">
        <v>16160</v>
      </c>
      <c r="E1501" s="38" t="s">
        <v>1642</v>
      </c>
      <c r="F1501" s="41" t="s">
        <v>1002</v>
      </c>
      <c r="G1501" s="19" t="s">
        <v>611</v>
      </c>
      <c r="H1501" s="41">
        <v>2</v>
      </c>
      <c r="I1501" s="41">
        <v>4</v>
      </c>
      <c r="J1501" s="41">
        <v>10</v>
      </c>
      <c r="K1501" s="44">
        <v>1</v>
      </c>
      <c r="L1501" s="20">
        <v>24800</v>
      </c>
      <c r="M1501" s="19" t="s">
        <v>11</v>
      </c>
      <c r="N1501" s="28" t="s">
        <v>15953</v>
      </c>
    </row>
    <row r="1502" spans="1:14" ht="30" x14ac:dyDescent="0.25">
      <c r="A1502" s="27" t="s">
        <v>608</v>
      </c>
      <c r="B1502" s="19" t="s">
        <v>17014</v>
      </c>
      <c r="C1502" s="19" t="s">
        <v>16850</v>
      </c>
      <c r="D1502" s="38" t="s">
        <v>16160</v>
      </c>
      <c r="E1502" s="38" t="s">
        <v>1643</v>
      </c>
      <c r="F1502" s="41" t="s">
        <v>1002</v>
      </c>
      <c r="G1502" s="19" t="s">
        <v>611</v>
      </c>
      <c r="H1502" s="41">
        <v>2</v>
      </c>
      <c r="I1502" s="41">
        <v>4</v>
      </c>
      <c r="J1502" s="41">
        <v>10</v>
      </c>
      <c r="K1502" s="44">
        <v>6</v>
      </c>
      <c r="L1502" s="20">
        <v>174000</v>
      </c>
      <c r="M1502" s="19" t="s">
        <v>11</v>
      </c>
      <c r="N1502" s="28" t="s">
        <v>15953</v>
      </c>
    </row>
    <row r="1503" spans="1:14" ht="30" x14ac:dyDescent="0.25">
      <c r="A1503" s="27" t="s">
        <v>608</v>
      </c>
      <c r="B1503" s="19" t="s">
        <v>17014</v>
      </c>
      <c r="C1503" s="19" t="s">
        <v>16850</v>
      </c>
      <c r="D1503" s="38" t="s">
        <v>16160</v>
      </c>
      <c r="E1503" s="38" t="s">
        <v>1644</v>
      </c>
      <c r="F1503" s="41" t="s">
        <v>1002</v>
      </c>
      <c r="G1503" s="19" t="s">
        <v>611</v>
      </c>
      <c r="H1503" s="41">
        <v>2</v>
      </c>
      <c r="I1503" s="41">
        <v>4</v>
      </c>
      <c r="J1503" s="41">
        <v>10</v>
      </c>
      <c r="K1503" s="44">
        <v>4</v>
      </c>
      <c r="L1503" s="20">
        <v>388000</v>
      </c>
      <c r="M1503" s="19" t="s">
        <v>11</v>
      </c>
      <c r="N1503" s="28" t="s">
        <v>15953</v>
      </c>
    </row>
    <row r="1504" spans="1:14" ht="30" x14ac:dyDescent="0.25">
      <c r="A1504" s="27" t="s">
        <v>608</v>
      </c>
      <c r="B1504" s="19" t="s">
        <v>17014</v>
      </c>
      <c r="C1504" s="19" t="s">
        <v>16850</v>
      </c>
      <c r="D1504" s="38" t="s">
        <v>16160</v>
      </c>
      <c r="E1504" s="38" t="s">
        <v>1645</v>
      </c>
      <c r="F1504" s="41" t="s">
        <v>1002</v>
      </c>
      <c r="G1504" s="19" t="s">
        <v>611</v>
      </c>
      <c r="H1504" s="41">
        <v>2</v>
      </c>
      <c r="I1504" s="41">
        <v>4</v>
      </c>
      <c r="J1504" s="41">
        <v>10</v>
      </c>
      <c r="K1504" s="44">
        <v>3</v>
      </c>
      <c r="L1504" s="20">
        <v>72000</v>
      </c>
      <c r="M1504" s="19" t="s">
        <v>11</v>
      </c>
      <c r="N1504" s="28" t="s">
        <v>15953</v>
      </c>
    </row>
    <row r="1505" spans="1:14" ht="30" x14ac:dyDescent="0.25">
      <c r="A1505" s="27" t="s">
        <v>608</v>
      </c>
      <c r="B1505" s="19" t="s">
        <v>17014</v>
      </c>
      <c r="C1505" s="19" t="s">
        <v>16850</v>
      </c>
      <c r="D1505" s="38" t="s">
        <v>16160</v>
      </c>
      <c r="E1505" s="38" t="s">
        <v>1646</v>
      </c>
      <c r="F1505" s="41" t="s">
        <v>1002</v>
      </c>
      <c r="G1505" s="19" t="s">
        <v>611</v>
      </c>
      <c r="H1505" s="41">
        <v>2</v>
      </c>
      <c r="I1505" s="41">
        <v>4</v>
      </c>
      <c r="J1505" s="41">
        <v>10</v>
      </c>
      <c r="K1505" s="44">
        <v>2</v>
      </c>
      <c r="L1505" s="20">
        <v>118000</v>
      </c>
      <c r="M1505" s="19" t="s">
        <v>11</v>
      </c>
      <c r="N1505" s="28" t="s">
        <v>15953</v>
      </c>
    </row>
    <row r="1506" spans="1:14" ht="30" x14ac:dyDescent="0.25">
      <c r="A1506" s="27" t="s">
        <v>608</v>
      </c>
      <c r="B1506" s="19" t="s">
        <v>17014</v>
      </c>
      <c r="C1506" s="19" t="s">
        <v>16850</v>
      </c>
      <c r="D1506" s="38" t="s">
        <v>16160</v>
      </c>
      <c r="E1506" s="38" t="s">
        <v>1647</v>
      </c>
      <c r="F1506" s="41" t="s">
        <v>1002</v>
      </c>
      <c r="G1506" s="19" t="s">
        <v>611</v>
      </c>
      <c r="H1506" s="41">
        <v>2</v>
      </c>
      <c r="I1506" s="41">
        <v>4</v>
      </c>
      <c r="J1506" s="41">
        <v>10</v>
      </c>
      <c r="K1506" s="44">
        <v>18</v>
      </c>
      <c r="L1506" s="20">
        <v>585000</v>
      </c>
      <c r="M1506" s="19" t="s">
        <v>11</v>
      </c>
      <c r="N1506" s="28" t="s">
        <v>15953</v>
      </c>
    </row>
    <row r="1507" spans="1:14" ht="30" x14ac:dyDescent="0.25">
      <c r="A1507" s="27" t="s">
        <v>608</v>
      </c>
      <c r="B1507" s="19" t="s">
        <v>17014</v>
      </c>
      <c r="C1507" s="19" t="s">
        <v>16850</v>
      </c>
      <c r="D1507" s="38" t="s">
        <v>16160</v>
      </c>
      <c r="E1507" s="38" t="s">
        <v>1648</v>
      </c>
      <c r="F1507" s="41" t="s">
        <v>1002</v>
      </c>
      <c r="G1507" s="19" t="s">
        <v>611</v>
      </c>
      <c r="H1507" s="41">
        <v>2</v>
      </c>
      <c r="I1507" s="41">
        <v>4</v>
      </c>
      <c r="J1507" s="41">
        <v>10</v>
      </c>
      <c r="K1507" s="44">
        <v>1</v>
      </c>
      <c r="L1507" s="20">
        <v>58800</v>
      </c>
      <c r="M1507" s="19" t="s">
        <v>11</v>
      </c>
      <c r="N1507" s="28" t="s">
        <v>15953</v>
      </c>
    </row>
    <row r="1508" spans="1:14" ht="30" x14ac:dyDescent="0.25">
      <c r="A1508" s="27" t="s">
        <v>608</v>
      </c>
      <c r="B1508" s="19" t="s">
        <v>17014</v>
      </c>
      <c r="C1508" s="19" t="s">
        <v>16850</v>
      </c>
      <c r="D1508" s="38" t="s">
        <v>16160</v>
      </c>
      <c r="E1508" s="38" t="s">
        <v>1649</v>
      </c>
      <c r="F1508" s="41" t="s">
        <v>1002</v>
      </c>
      <c r="G1508" s="19" t="s">
        <v>611</v>
      </c>
      <c r="H1508" s="41">
        <v>2</v>
      </c>
      <c r="I1508" s="41">
        <v>4</v>
      </c>
      <c r="J1508" s="41">
        <v>10</v>
      </c>
      <c r="K1508" s="44">
        <v>3</v>
      </c>
      <c r="L1508" s="20">
        <v>63300</v>
      </c>
      <c r="M1508" s="19" t="s">
        <v>11</v>
      </c>
      <c r="N1508" s="28" t="s">
        <v>15953</v>
      </c>
    </row>
    <row r="1509" spans="1:14" ht="30" x14ac:dyDescent="0.25">
      <c r="A1509" s="27" t="s">
        <v>608</v>
      </c>
      <c r="B1509" s="19" t="s">
        <v>17014</v>
      </c>
      <c r="C1509" s="19" t="s">
        <v>16850</v>
      </c>
      <c r="D1509" s="38" t="s">
        <v>16160</v>
      </c>
      <c r="E1509" s="38" t="s">
        <v>1650</v>
      </c>
      <c r="F1509" s="41" t="s">
        <v>1002</v>
      </c>
      <c r="G1509" s="19" t="s">
        <v>611</v>
      </c>
      <c r="H1509" s="41">
        <v>2</v>
      </c>
      <c r="I1509" s="41">
        <v>4</v>
      </c>
      <c r="J1509" s="41">
        <v>10</v>
      </c>
      <c r="K1509" s="44">
        <v>12</v>
      </c>
      <c r="L1509" s="20">
        <v>480000</v>
      </c>
      <c r="M1509" s="19" t="s">
        <v>11</v>
      </c>
      <c r="N1509" s="28" t="s">
        <v>15953</v>
      </c>
    </row>
    <row r="1510" spans="1:14" ht="30" x14ac:dyDescent="0.25">
      <c r="A1510" s="27" t="s">
        <v>608</v>
      </c>
      <c r="B1510" s="19" t="s">
        <v>17014</v>
      </c>
      <c r="C1510" s="19" t="s">
        <v>16850</v>
      </c>
      <c r="D1510" s="38" t="s">
        <v>16160</v>
      </c>
      <c r="E1510" s="38" t="s">
        <v>1651</v>
      </c>
      <c r="F1510" s="41" t="s">
        <v>1002</v>
      </c>
      <c r="G1510" s="19" t="s">
        <v>611</v>
      </c>
      <c r="H1510" s="41">
        <v>2</v>
      </c>
      <c r="I1510" s="41">
        <v>4</v>
      </c>
      <c r="J1510" s="41">
        <v>10</v>
      </c>
      <c r="K1510" s="44">
        <v>1</v>
      </c>
      <c r="L1510" s="20">
        <v>116000</v>
      </c>
      <c r="M1510" s="19" t="s">
        <v>11</v>
      </c>
      <c r="N1510" s="28" t="s">
        <v>15953</v>
      </c>
    </row>
    <row r="1511" spans="1:14" ht="30" x14ac:dyDescent="0.25">
      <c r="A1511" s="27" t="s">
        <v>608</v>
      </c>
      <c r="B1511" s="19" t="s">
        <v>17014</v>
      </c>
      <c r="C1511" s="19" t="s">
        <v>16850</v>
      </c>
      <c r="D1511" s="38" t="s">
        <v>16160</v>
      </c>
      <c r="E1511" s="38" t="s">
        <v>1652</v>
      </c>
      <c r="F1511" s="41" t="s">
        <v>1002</v>
      </c>
      <c r="G1511" s="19" t="s">
        <v>611</v>
      </c>
      <c r="H1511" s="41">
        <v>2</v>
      </c>
      <c r="I1511" s="41">
        <v>4</v>
      </c>
      <c r="J1511" s="41">
        <v>10</v>
      </c>
      <c r="K1511" s="44">
        <v>4</v>
      </c>
      <c r="L1511" s="20">
        <v>196000</v>
      </c>
      <c r="M1511" s="19" t="s">
        <v>11</v>
      </c>
      <c r="N1511" s="28" t="s">
        <v>15953</v>
      </c>
    </row>
    <row r="1512" spans="1:14" ht="30" x14ac:dyDescent="0.25">
      <c r="A1512" s="27" t="s">
        <v>608</v>
      </c>
      <c r="B1512" s="19" t="s">
        <v>17014</v>
      </c>
      <c r="C1512" s="19" t="s">
        <v>16850</v>
      </c>
      <c r="D1512" s="38" t="s">
        <v>16160</v>
      </c>
      <c r="E1512" s="38" t="s">
        <v>1653</v>
      </c>
      <c r="F1512" s="41" t="s">
        <v>1002</v>
      </c>
      <c r="G1512" s="19" t="s">
        <v>611</v>
      </c>
      <c r="H1512" s="41">
        <v>2</v>
      </c>
      <c r="I1512" s="41">
        <v>4</v>
      </c>
      <c r="J1512" s="41">
        <v>10</v>
      </c>
      <c r="K1512" s="44">
        <v>4</v>
      </c>
      <c r="L1512" s="20">
        <v>388000</v>
      </c>
      <c r="M1512" s="19" t="s">
        <v>11</v>
      </c>
      <c r="N1512" s="28" t="s">
        <v>15953</v>
      </c>
    </row>
    <row r="1513" spans="1:14" ht="30" x14ac:dyDescent="0.25">
      <c r="A1513" s="27" t="s">
        <v>608</v>
      </c>
      <c r="B1513" s="19" t="s">
        <v>17014</v>
      </c>
      <c r="C1513" s="19" t="s">
        <v>16850</v>
      </c>
      <c r="D1513" s="38" t="s">
        <v>16160</v>
      </c>
      <c r="E1513" s="38" t="s">
        <v>1654</v>
      </c>
      <c r="F1513" s="41" t="s">
        <v>1002</v>
      </c>
      <c r="G1513" s="19" t="s">
        <v>611</v>
      </c>
      <c r="H1513" s="41">
        <v>2</v>
      </c>
      <c r="I1513" s="41">
        <v>4</v>
      </c>
      <c r="J1513" s="41">
        <v>10</v>
      </c>
      <c r="K1513" s="44">
        <v>1</v>
      </c>
      <c r="L1513" s="20">
        <v>24000</v>
      </c>
      <c r="M1513" s="19" t="s">
        <v>11</v>
      </c>
      <c r="N1513" s="28" t="s">
        <v>15953</v>
      </c>
    </row>
    <row r="1514" spans="1:14" ht="30" x14ac:dyDescent="0.25">
      <c r="A1514" s="27" t="s">
        <v>608</v>
      </c>
      <c r="B1514" s="19" t="s">
        <v>17014</v>
      </c>
      <c r="C1514" s="19" t="s">
        <v>16850</v>
      </c>
      <c r="D1514" s="38" t="s">
        <v>16160</v>
      </c>
      <c r="E1514" s="38" t="s">
        <v>16353</v>
      </c>
      <c r="F1514" s="41" t="s">
        <v>1002</v>
      </c>
      <c r="G1514" s="19" t="s">
        <v>611</v>
      </c>
      <c r="H1514" s="41">
        <v>2</v>
      </c>
      <c r="I1514" s="41">
        <v>4</v>
      </c>
      <c r="J1514" s="41">
        <v>10</v>
      </c>
      <c r="K1514" s="44">
        <v>15</v>
      </c>
      <c r="L1514" s="20">
        <v>139500</v>
      </c>
      <c r="M1514" s="19" t="s">
        <v>11</v>
      </c>
      <c r="N1514" s="28" t="s">
        <v>15953</v>
      </c>
    </row>
    <row r="1515" spans="1:14" ht="30" x14ac:dyDescent="0.25">
      <c r="A1515" s="27" t="s">
        <v>608</v>
      </c>
      <c r="B1515" s="19" t="s">
        <v>17014</v>
      </c>
      <c r="C1515" s="19" t="s">
        <v>16850</v>
      </c>
      <c r="D1515" s="38" t="s">
        <v>16160</v>
      </c>
      <c r="E1515" s="38" t="s">
        <v>1655</v>
      </c>
      <c r="F1515" s="41" t="s">
        <v>1656</v>
      </c>
      <c r="G1515" s="19" t="s">
        <v>611</v>
      </c>
      <c r="H1515" s="41">
        <v>2</v>
      </c>
      <c r="I1515" s="41">
        <v>4</v>
      </c>
      <c r="J1515" s="41">
        <v>10</v>
      </c>
      <c r="K1515" s="44">
        <v>1</v>
      </c>
      <c r="L1515" s="20">
        <v>25000</v>
      </c>
      <c r="M1515" s="19" t="s">
        <v>11</v>
      </c>
      <c r="N1515" s="28" t="s">
        <v>15953</v>
      </c>
    </row>
    <row r="1516" spans="1:14" ht="30" x14ac:dyDescent="0.25">
      <c r="A1516" s="27" t="s">
        <v>608</v>
      </c>
      <c r="B1516" s="19" t="s">
        <v>17014</v>
      </c>
      <c r="C1516" s="19" t="s">
        <v>16850</v>
      </c>
      <c r="D1516" s="38" t="s">
        <v>16160</v>
      </c>
      <c r="E1516" s="38" t="s">
        <v>1657</v>
      </c>
      <c r="F1516" s="41" t="s">
        <v>1658</v>
      </c>
      <c r="G1516" s="19" t="s">
        <v>611</v>
      </c>
      <c r="H1516" s="41">
        <v>2</v>
      </c>
      <c r="I1516" s="41">
        <v>4</v>
      </c>
      <c r="J1516" s="41">
        <v>10</v>
      </c>
      <c r="K1516" s="44">
        <v>1</v>
      </c>
      <c r="L1516" s="20">
        <v>6200</v>
      </c>
      <c r="M1516" s="19" t="s">
        <v>11</v>
      </c>
      <c r="N1516" s="28" t="s">
        <v>15953</v>
      </c>
    </row>
    <row r="1517" spans="1:14" ht="30" x14ac:dyDescent="0.25">
      <c r="A1517" s="27" t="s">
        <v>608</v>
      </c>
      <c r="B1517" s="19" t="s">
        <v>17014</v>
      </c>
      <c r="C1517" s="19" t="s">
        <v>16850</v>
      </c>
      <c r="D1517" s="38" t="s">
        <v>16160</v>
      </c>
      <c r="E1517" s="38" t="s">
        <v>1659</v>
      </c>
      <c r="F1517" s="41" t="s">
        <v>1584</v>
      </c>
      <c r="G1517" s="19" t="s">
        <v>611</v>
      </c>
      <c r="H1517" s="41">
        <v>2</v>
      </c>
      <c r="I1517" s="41">
        <v>4</v>
      </c>
      <c r="J1517" s="41">
        <v>10</v>
      </c>
      <c r="K1517" s="44">
        <v>2</v>
      </c>
      <c r="L1517" s="20">
        <v>118000</v>
      </c>
      <c r="M1517" s="19" t="s">
        <v>11</v>
      </c>
      <c r="N1517" s="28" t="s">
        <v>15953</v>
      </c>
    </row>
    <row r="1518" spans="1:14" ht="30" x14ac:dyDescent="0.25">
      <c r="A1518" s="27" t="s">
        <v>608</v>
      </c>
      <c r="B1518" s="19" t="s">
        <v>17014</v>
      </c>
      <c r="C1518" s="19" t="s">
        <v>16850</v>
      </c>
      <c r="D1518" s="38" t="s">
        <v>16160</v>
      </c>
      <c r="E1518" s="38" t="s">
        <v>1660</v>
      </c>
      <c r="F1518" s="41" t="s">
        <v>1661</v>
      </c>
      <c r="G1518" s="19" t="s">
        <v>611</v>
      </c>
      <c r="H1518" s="41">
        <v>2</v>
      </c>
      <c r="I1518" s="41">
        <v>4</v>
      </c>
      <c r="J1518" s="41">
        <v>10</v>
      </c>
      <c r="K1518" s="44">
        <v>1</v>
      </c>
      <c r="L1518" s="20">
        <v>32500</v>
      </c>
      <c r="M1518" s="19" t="s">
        <v>11</v>
      </c>
      <c r="N1518" s="28" t="s">
        <v>15953</v>
      </c>
    </row>
    <row r="1519" spans="1:14" ht="30" x14ac:dyDescent="0.25">
      <c r="A1519" s="27" t="s">
        <v>608</v>
      </c>
      <c r="B1519" s="19" t="s">
        <v>17014</v>
      </c>
      <c r="C1519" s="19" t="s">
        <v>16850</v>
      </c>
      <c r="D1519" s="38" t="s">
        <v>16160</v>
      </c>
      <c r="E1519" s="38" t="s">
        <v>1662</v>
      </c>
      <c r="F1519" s="41">
        <v>42172001</v>
      </c>
      <c r="G1519" s="19" t="s">
        <v>611</v>
      </c>
      <c r="H1519" s="41">
        <v>2</v>
      </c>
      <c r="I1519" s="41">
        <v>4</v>
      </c>
      <c r="J1519" s="41">
        <v>10</v>
      </c>
      <c r="K1519" s="44">
        <v>55</v>
      </c>
      <c r="L1519" s="20">
        <v>3272500</v>
      </c>
      <c r="M1519" s="19" t="s">
        <v>15954</v>
      </c>
      <c r="N1519" s="28" t="s">
        <v>15953</v>
      </c>
    </row>
    <row r="1520" spans="1:14" ht="30" x14ac:dyDescent="0.25">
      <c r="A1520" s="27" t="s">
        <v>608</v>
      </c>
      <c r="B1520" s="19" t="s">
        <v>17014</v>
      </c>
      <c r="C1520" s="19" t="s">
        <v>16850</v>
      </c>
      <c r="D1520" s="38" t="s">
        <v>16160</v>
      </c>
      <c r="E1520" s="38" t="s">
        <v>1663</v>
      </c>
      <c r="F1520" s="41">
        <v>42172001</v>
      </c>
      <c r="G1520" s="19" t="s">
        <v>611</v>
      </c>
      <c r="H1520" s="41">
        <v>2</v>
      </c>
      <c r="I1520" s="41">
        <v>4</v>
      </c>
      <c r="J1520" s="41">
        <v>10</v>
      </c>
      <c r="K1520" s="44">
        <v>183</v>
      </c>
      <c r="L1520" s="20">
        <v>11498256</v>
      </c>
      <c r="M1520" s="19" t="s">
        <v>15954</v>
      </c>
      <c r="N1520" s="28" t="s">
        <v>15953</v>
      </c>
    </row>
    <row r="1521" spans="1:14" ht="30" x14ac:dyDescent="0.25">
      <c r="A1521" s="27" t="s">
        <v>608</v>
      </c>
      <c r="B1521" s="19" t="s">
        <v>17014</v>
      </c>
      <c r="C1521" s="19" t="s">
        <v>16850</v>
      </c>
      <c r="D1521" s="38" t="s">
        <v>16160</v>
      </c>
      <c r="E1521" s="38" t="s">
        <v>1664</v>
      </c>
      <c r="F1521" s="41" t="s">
        <v>1125</v>
      </c>
      <c r="G1521" s="19" t="s">
        <v>611</v>
      </c>
      <c r="H1521" s="41">
        <v>2</v>
      </c>
      <c r="I1521" s="41">
        <v>4</v>
      </c>
      <c r="J1521" s="41">
        <v>16</v>
      </c>
      <c r="K1521" s="44">
        <v>8</v>
      </c>
      <c r="L1521" s="20">
        <v>456960</v>
      </c>
      <c r="M1521" s="19" t="s">
        <v>11</v>
      </c>
      <c r="N1521" s="28" t="s">
        <v>15953</v>
      </c>
    </row>
    <row r="1522" spans="1:14" ht="30" x14ac:dyDescent="0.25">
      <c r="A1522" s="27" t="s">
        <v>608</v>
      </c>
      <c r="B1522" s="19" t="s">
        <v>17014</v>
      </c>
      <c r="C1522" s="19" t="s">
        <v>16850</v>
      </c>
      <c r="D1522" s="38" t="s">
        <v>16160</v>
      </c>
      <c r="E1522" s="38" t="s">
        <v>1665</v>
      </c>
      <c r="F1522" s="41" t="s">
        <v>1666</v>
      </c>
      <c r="G1522" s="19" t="s">
        <v>611</v>
      </c>
      <c r="H1522" s="41">
        <v>2</v>
      </c>
      <c r="I1522" s="41">
        <v>4</v>
      </c>
      <c r="J1522" s="41">
        <v>16</v>
      </c>
      <c r="K1522" s="44">
        <v>11</v>
      </c>
      <c r="L1522" s="20">
        <v>418000</v>
      </c>
      <c r="M1522" s="19" t="s">
        <v>11</v>
      </c>
      <c r="N1522" s="28" t="s">
        <v>15953</v>
      </c>
    </row>
    <row r="1523" spans="1:14" ht="30" x14ac:dyDescent="0.25">
      <c r="A1523" s="27" t="s">
        <v>608</v>
      </c>
      <c r="B1523" s="19" t="s">
        <v>17014</v>
      </c>
      <c r="C1523" s="19" t="s">
        <v>16850</v>
      </c>
      <c r="D1523" s="38" t="s">
        <v>16160</v>
      </c>
      <c r="E1523" s="38" t="s">
        <v>1667</v>
      </c>
      <c r="F1523" s="41" t="s">
        <v>1661</v>
      </c>
      <c r="G1523" s="19" t="s">
        <v>611</v>
      </c>
      <c r="H1523" s="41">
        <v>2</v>
      </c>
      <c r="I1523" s="41">
        <v>4</v>
      </c>
      <c r="J1523" s="41">
        <v>16</v>
      </c>
      <c r="K1523" s="44">
        <v>3</v>
      </c>
      <c r="L1523" s="20">
        <v>162000</v>
      </c>
      <c r="M1523" s="19" t="s">
        <v>11</v>
      </c>
      <c r="N1523" s="28" t="s">
        <v>15953</v>
      </c>
    </row>
    <row r="1524" spans="1:14" ht="30" x14ac:dyDescent="0.25">
      <c r="A1524" s="27" t="s">
        <v>608</v>
      </c>
      <c r="B1524" s="19" t="s">
        <v>17014</v>
      </c>
      <c r="C1524" s="19" t="s">
        <v>16850</v>
      </c>
      <c r="D1524" s="38" t="s">
        <v>16160</v>
      </c>
      <c r="E1524" s="38" t="s">
        <v>1668</v>
      </c>
      <c r="F1524" s="41" t="s">
        <v>1661</v>
      </c>
      <c r="G1524" s="19" t="s">
        <v>611</v>
      </c>
      <c r="H1524" s="41">
        <v>2</v>
      </c>
      <c r="I1524" s="41">
        <v>4</v>
      </c>
      <c r="J1524" s="41">
        <v>16</v>
      </c>
      <c r="K1524" s="44">
        <v>7</v>
      </c>
      <c r="L1524" s="20">
        <v>166600</v>
      </c>
      <c r="M1524" s="19" t="s">
        <v>11</v>
      </c>
      <c r="N1524" s="28" t="s">
        <v>15953</v>
      </c>
    </row>
    <row r="1525" spans="1:14" ht="30" x14ac:dyDescent="0.25">
      <c r="A1525" s="27" t="s">
        <v>608</v>
      </c>
      <c r="B1525" s="19" t="s">
        <v>17014</v>
      </c>
      <c r="C1525" s="19" t="s">
        <v>16850</v>
      </c>
      <c r="D1525" s="38" t="s">
        <v>16160</v>
      </c>
      <c r="E1525" s="38" t="s">
        <v>1669</v>
      </c>
      <c r="F1525" s="41" t="s">
        <v>1670</v>
      </c>
      <c r="G1525" s="19" t="s">
        <v>611</v>
      </c>
      <c r="H1525" s="41">
        <v>2</v>
      </c>
      <c r="I1525" s="41">
        <v>4</v>
      </c>
      <c r="J1525" s="41">
        <v>16</v>
      </c>
      <c r="K1525" s="44">
        <v>7</v>
      </c>
      <c r="L1525" s="20">
        <v>208250</v>
      </c>
      <c r="M1525" s="19" t="s">
        <v>11</v>
      </c>
      <c r="N1525" s="28" t="s">
        <v>15953</v>
      </c>
    </row>
    <row r="1526" spans="1:14" ht="30" x14ac:dyDescent="0.25">
      <c r="A1526" s="27" t="s">
        <v>608</v>
      </c>
      <c r="B1526" s="19" t="s">
        <v>17014</v>
      </c>
      <c r="C1526" s="19" t="s">
        <v>16850</v>
      </c>
      <c r="D1526" s="38" t="s">
        <v>16160</v>
      </c>
      <c r="E1526" s="38" t="s">
        <v>1671</v>
      </c>
      <c r="F1526" s="41" t="s">
        <v>1672</v>
      </c>
      <c r="G1526" s="19" t="s">
        <v>611</v>
      </c>
      <c r="H1526" s="41">
        <v>2</v>
      </c>
      <c r="I1526" s="41">
        <v>4</v>
      </c>
      <c r="J1526" s="41">
        <v>16</v>
      </c>
      <c r="K1526" s="44">
        <v>10</v>
      </c>
      <c r="L1526" s="20">
        <v>69020</v>
      </c>
      <c r="M1526" s="19" t="s">
        <v>11</v>
      </c>
      <c r="N1526" s="28" t="s">
        <v>15953</v>
      </c>
    </row>
    <row r="1527" spans="1:14" ht="30" x14ac:dyDescent="0.25">
      <c r="A1527" s="27" t="s">
        <v>608</v>
      </c>
      <c r="B1527" s="19" t="s">
        <v>17014</v>
      </c>
      <c r="C1527" s="19" t="s">
        <v>16850</v>
      </c>
      <c r="D1527" s="38" t="s">
        <v>16160</v>
      </c>
      <c r="E1527" s="38" t="s">
        <v>1673</v>
      </c>
      <c r="F1527" s="41">
        <v>0</v>
      </c>
      <c r="G1527" s="19" t="s">
        <v>611</v>
      </c>
      <c r="H1527" s="41">
        <v>2</v>
      </c>
      <c r="I1527" s="41">
        <v>4</v>
      </c>
      <c r="J1527" s="41">
        <v>16</v>
      </c>
      <c r="K1527" s="44">
        <v>1</v>
      </c>
      <c r="L1527" s="20">
        <v>7.0000000000000007E-2</v>
      </c>
      <c r="M1527" s="19" t="s">
        <v>15954</v>
      </c>
      <c r="N1527" s="28" t="s">
        <v>15953</v>
      </c>
    </row>
    <row r="1528" spans="1:14" ht="30" x14ac:dyDescent="0.25">
      <c r="A1528" s="27" t="s">
        <v>608</v>
      </c>
      <c r="B1528" s="19" t="s">
        <v>17014</v>
      </c>
      <c r="C1528" s="19" t="s">
        <v>16850</v>
      </c>
      <c r="D1528" s="38" t="s">
        <v>16160</v>
      </c>
      <c r="E1528" s="38" t="s">
        <v>1113</v>
      </c>
      <c r="F1528" s="41" t="s">
        <v>1661</v>
      </c>
      <c r="G1528" s="19" t="s">
        <v>611</v>
      </c>
      <c r="H1528" s="41">
        <v>2</v>
      </c>
      <c r="I1528" s="41">
        <v>4</v>
      </c>
      <c r="J1528" s="41">
        <v>16</v>
      </c>
      <c r="K1528" s="44">
        <v>1</v>
      </c>
      <c r="L1528" s="20">
        <v>348029.92999999993</v>
      </c>
      <c r="M1528" s="19" t="s">
        <v>15954</v>
      </c>
      <c r="N1528" s="28" t="s">
        <v>15953</v>
      </c>
    </row>
    <row r="1529" spans="1:14" ht="45" x14ac:dyDescent="0.25">
      <c r="A1529" s="27" t="s">
        <v>608</v>
      </c>
      <c r="B1529" s="19" t="s">
        <v>17014</v>
      </c>
      <c r="C1529" s="19" t="s">
        <v>16747</v>
      </c>
      <c r="D1529" s="38" t="s">
        <v>16057</v>
      </c>
      <c r="E1529" s="38" t="s">
        <v>1674</v>
      </c>
      <c r="F1529" s="41" t="s">
        <v>1116</v>
      </c>
      <c r="G1529" s="19" t="s">
        <v>611</v>
      </c>
      <c r="H1529" s="41">
        <v>4</v>
      </c>
      <c r="I1529" s="41">
        <v>4</v>
      </c>
      <c r="J1529" s="41">
        <v>10</v>
      </c>
      <c r="K1529" s="44">
        <v>100</v>
      </c>
      <c r="L1529" s="20">
        <v>4500000</v>
      </c>
      <c r="M1529" s="19" t="s">
        <v>11</v>
      </c>
      <c r="N1529" s="28" t="s">
        <v>15953</v>
      </c>
    </row>
    <row r="1530" spans="1:14" ht="45" x14ac:dyDescent="0.25">
      <c r="A1530" s="27" t="s">
        <v>608</v>
      </c>
      <c r="B1530" s="19" t="s">
        <v>17014</v>
      </c>
      <c r="C1530" s="19" t="s">
        <v>16747</v>
      </c>
      <c r="D1530" s="38" t="s">
        <v>16057</v>
      </c>
      <c r="E1530" s="38" t="s">
        <v>1675</v>
      </c>
      <c r="F1530" s="41" t="s">
        <v>1116</v>
      </c>
      <c r="G1530" s="19" t="s">
        <v>611</v>
      </c>
      <c r="H1530" s="41">
        <v>4</v>
      </c>
      <c r="I1530" s="41">
        <v>4</v>
      </c>
      <c r="J1530" s="41">
        <v>10</v>
      </c>
      <c r="K1530" s="44">
        <v>83</v>
      </c>
      <c r="L1530" s="20">
        <v>1494003.32</v>
      </c>
      <c r="M1530" s="19" t="s">
        <v>11</v>
      </c>
      <c r="N1530" s="28" t="s">
        <v>15953</v>
      </c>
    </row>
    <row r="1531" spans="1:14" ht="45" x14ac:dyDescent="0.25">
      <c r="A1531" s="27" t="s">
        <v>608</v>
      </c>
      <c r="B1531" s="19" t="s">
        <v>17014</v>
      </c>
      <c r="C1531" s="19" t="s">
        <v>16747</v>
      </c>
      <c r="D1531" s="38" t="s">
        <v>16057</v>
      </c>
      <c r="E1531" s="38" t="s">
        <v>1676</v>
      </c>
      <c r="F1531" s="41" t="s">
        <v>1116</v>
      </c>
      <c r="G1531" s="19" t="s">
        <v>611</v>
      </c>
      <c r="H1531" s="41">
        <v>4</v>
      </c>
      <c r="I1531" s="41">
        <v>4</v>
      </c>
      <c r="J1531" s="41">
        <v>10</v>
      </c>
      <c r="K1531" s="44">
        <v>42</v>
      </c>
      <c r="L1531" s="20">
        <v>3779992.4400000004</v>
      </c>
      <c r="M1531" s="19" t="s">
        <v>11</v>
      </c>
      <c r="N1531" s="28" t="s">
        <v>15953</v>
      </c>
    </row>
    <row r="1532" spans="1:14" ht="45" x14ac:dyDescent="0.25">
      <c r="A1532" s="27" t="s">
        <v>608</v>
      </c>
      <c r="B1532" s="19" t="s">
        <v>17014</v>
      </c>
      <c r="C1532" s="19" t="s">
        <v>16747</v>
      </c>
      <c r="D1532" s="38" t="s">
        <v>16057</v>
      </c>
      <c r="E1532" s="38" t="s">
        <v>1677</v>
      </c>
      <c r="F1532" s="41" t="s">
        <v>1116</v>
      </c>
      <c r="G1532" s="19" t="s">
        <v>611</v>
      </c>
      <c r="H1532" s="41">
        <v>4</v>
      </c>
      <c r="I1532" s="41">
        <v>4</v>
      </c>
      <c r="J1532" s="41">
        <v>10</v>
      </c>
      <c r="K1532" s="44">
        <v>20</v>
      </c>
      <c r="L1532" s="20">
        <v>1199996</v>
      </c>
      <c r="M1532" s="19" t="s">
        <v>11</v>
      </c>
      <c r="N1532" s="28" t="s">
        <v>15953</v>
      </c>
    </row>
    <row r="1533" spans="1:14" ht="45" x14ac:dyDescent="0.25">
      <c r="A1533" s="27" t="s">
        <v>608</v>
      </c>
      <c r="B1533" s="19" t="s">
        <v>17014</v>
      </c>
      <c r="C1533" s="19" t="s">
        <v>16747</v>
      </c>
      <c r="D1533" s="38" t="s">
        <v>16057</v>
      </c>
      <c r="E1533" s="38" t="s">
        <v>1678</v>
      </c>
      <c r="F1533" s="41" t="s">
        <v>1116</v>
      </c>
      <c r="G1533" s="19" t="s">
        <v>611</v>
      </c>
      <c r="H1533" s="41">
        <v>4</v>
      </c>
      <c r="I1533" s="41">
        <v>4</v>
      </c>
      <c r="J1533" s="41">
        <v>10</v>
      </c>
      <c r="K1533" s="44">
        <v>23</v>
      </c>
      <c r="L1533" s="20">
        <v>2990008.28</v>
      </c>
      <c r="M1533" s="19" t="s">
        <v>11</v>
      </c>
      <c r="N1533" s="28" t="s">
        <v>15953</v>
      </c>
    </row>
    <row r="1534" spans="1:14" ht="45" x14ac:dyDescent="0.25">
      <c r="A1534" s="27" t="s">
        <v>608</v>
      </c>
      <c r="B1534" s="19" t="s">
        <v>17014</v>
      </c>
      <c r="C1534" s="19" t="s">
        <v>16747</v>
      </c>
      <c r="D1534" s="38" t="s">
        <v>16057</v>
      </c>
      <c r="E1534" s="38" t="s">
        <v>1679</v>
      </c>
      <c r="F1534" s="41" t="s">
        <v>1296</v>
      </c>
      <c r="G1534" s="19" t="s">
        <v>797</v>
      </c>
      <c r="H1534" s="41">
        <v>3</v>
      </c>
      <c r="I1534" s="41">
        <v>4</v>
      </c>
      <c r="J1534" s="41">
        <v>10</v>
      </c>
      <c r="K1534" s="44">
        <v>14</v>
      </c>
      <c r="L1534" s="20">
        <v>1092579.46</v>
      </c>
      <c r="M1534" s="19" t="s">
        <v>16732</v>
      </c>
      <c r="N1534" s="28" t="s">
        <v>15953</v>
      </c>
    </row>
    <row r="1535" spans="1:14" ht="45" x14ac:dyDescent="0.25">
      <c r="A1535" s="27" t="s">
        <v>608</v>
      </c>
      <c r="B1535" s="19" t="s">
        <v>17014</v>
      </c>
      <c r="C1535" s="19" t="s">
        <v>16747</v>
      </c>
      <c r="D1535" s="38" t="s">
        <v>16057</v>
      </c>
      <c r="E1535" s="38" t="s">
        <v>1680</v>
      </c>
      <c r="F1535" s="41" t="s">
        <v>1296</v>
      </c>
      <c r="G1535" s="19" t="s">
        <v>797</v>
      </c>
      <c r="H1535" s="41">
        <v>3</v>
      </c>
      <c r="I1535" s="41">
        <v>4</v>
      </c>
      <c r="J1535" s="41">
        <v>10</v>
      </c>
      <c r="K1535" s="44">
        <v>220</v>
      </c>
      <c r="L1535" s="20">
        <v>21031964.800000001</v>
      </c>
      <c r="M1535" s="19" t="s">
        <v>11</v>
      </c>
      <c r="N1535" s="28" t="s">
        <v>15953</v>
      </c>
    </row>
    <row r="1536" spans="1:14" ht="45" x14ac:dyDescent="0.25">
      <c r="A1536" s="27" t="s">
        <v>608</v>
      </c>
      <c r="B1536" s="19" t="s">
        <v>17014</v>
      </c>
      <c r="C1536" s="19" t="s">
        <v>16747</v>
      </c>
      <c r="D1536" s="38" t="s">
        <v>16057</v>
      </c>
      <c r="E1536" s="38" t="s">
        <v>1681</v>
      </c>
      <c r="F1536" s="41" t="s">
        <v>1682</v>
      </c>
      <c r="G1536" s="19" t="s">
        <v>797</v>
      </c>
      <c r="H1536" s="41">
        <v>3</v>
      </c>
      <c r="I1536" s="41">
        <v>4</v>
      </c>
      <c r="J1536" s="41">
        <v>10</v>
      </c>
      <c r="K1536" s="44">
        <v>55</v>
      </c>
      <c r="L1536" s="20">
        <v>8360124.8499999996</v>
      </c>
      <c r="M1536" s="19" t="s">
        <v>11</v>
      </c>
      <c r="N1536" s="28" t="s">
        <v>15953</v>
      </c>
    </row>
    <row r="1537" spans="1:14" ht="45" x14ac:dyDescent="0.25">
      <c r="A1537" s="27" t="s">
        <v>608</v>
      </c>
      <c r="B1537" s="19" t="s">
        <v>17014</v>
      </c>
      <c r="C1537" s="19" t="s">
        <v>16747</v>
      </c>
      <c r="D1537" s="38" t="s">
        <v>16057</v>
      </c>
      <c r="E1537" s="38" t="s">
        <v>1683</v>
      </c>
      <c r="F1537" s="41" t="s">
        <v>140</v>
      </c>
      <c r="G1537" s="19" t="s">
        <v>797</v>
      </c>
      <c r="H1537" s="41">
        <v>3</v>
      </c>
      <c r="I1537" s="41">
        <v>4</v>
      </c>
      <c r="J1537" s="41">
        <v>10</v>
      </c>
      <c r="K1537" s="44">
        <v>16</v>
      </c>
      <c r="L1537" s="20">
        <v>2974067.04</v>
      </c>
      <c r="M1537" s="19" t="s">
        <v>11</v>
      </c>
      <c r="N1537" s="28" t="s">
        <v>15953</v>
      </c>
    </row>
    <row r="1538" spans="1:14" ht="45" x14ac:dyDescent="0.25">
      <c r="A1538" s="27" t="s">
        <v>608</v>
      </c>
      <c r="B1538" s="19" t="s">
        <v>17014</v>
      </c>
      <c r="C1538" s="19" t="s">
        <v>16747</v>
      </c>
      <c r="D1538" s="38" t="s">
        <v>16057</v>
      </c>
      <c r="E1538" s="38" t="s">
        <v>1684</v>
      </c>
      <c r="F1538" s="41" t="s">
        <v>88</v>
      </c>
      <c r="G1538" s="19" t="s">
        <v>611</v>
      </c>
      <c r="H1538" s="41">
        <v>4</v>
      </c>
      <c r="I1538" s="41">
        <v>4</v>
      </c>
      <c r="J1538" s="41">
        <v>10</v>
      </c>
      <c r="K1538" s="44">
        <v>33</v>
      </c>
      <c r="L1538" s="20">
        <v>244180.86000000002</v>
      </c>
      <c r="M1538" s="19" t="s">
        <v>11</v>
      </c>
      <c r="N1538" s="28" t="s">
        <v>15953</v>
      </c>
    </row>
    <row r="1539" spans="1:14" ht="45" x14ac:dyDescent="0.25">
      <c r="A1539" s="27" t="s">
        <v>608</v>
      </c>
      <c r="B1539" s="19" t="s">
        <v>17014</v>
      </c>
      <c r="C1539" s="19" t="s">
        <v>16747</v>
      </c>
      <c r="D1539" s="38" t="s">
        <v>16057</v>
      </c>
      <c r="E1539" s="38" t="s">
        <v>1685</v>
      </c>
      <c r="F1539" s="41" t="s">
        <v>1296</v>
      </c>
      <c r="G1539" s="19" t="s">
        <v>611</v>
      </c>
      <c r="H1539" s="41">
        <v>4</v>
      </c>
      <c r="I1539" s="41">
        <v>4</v>
      </c>
      <c r="J1539" s="41">
        <v>10</v>
      </c>
      <c r="K1539" s="44">
        <v>75</v>
      </c>
      <c r="L1539" s="20">
        <v>637512.75</v>
      </c>
      <c r="M1539" s="19" t="s">
        <v>11</v>
      </c>
      <c r="N1539" s="28" t="s">
        <v>15953</v>
      </c>
    </row>
    <row r="1540" spans="1:14" ht="45" x14ac:dyDescent="0.25">
      <c r="A1540" s="27" t="s">
        <v>608</v>
      </c>
      <c r="B1540" s="19" t="s">
        <v>17014</v>
      </c>
      <c r="C1540" s="19" t="s">
        <v>16747</v>
      </c>
      <c r="D1540" s="38" t="s">
        <v>16057</v>
      </c>
      <c r="E1540" s="38" t="s">
        <v>1686</v>
      </c>
      <c r="F1540" s="41" t="s">
        <v>1296</v>
      </c>
      <c r="G1540" s="19" t="s">
        <v>611</v>
      </c>
      <c r="H1540" s="41">
        <v>4</v>
      </c>
      <c r="I1540" s="41">
        <v>4</v>
      </c>
      <c r="J1540" s="41">
        <v>10</v>
      </c>
      <c r="K1540" s="44">
        <v>50</v>
      </c>
      <c r="L1540" s="20">
        <v>280007</v>
      </c>
      <c r="M1540" s="19" t="s">
        <v>11</v>
      </c>
      <c r="N1540" s="28" t="s">
        <v>15953</v>
      </c>
    </row>
    <row r="1541" spans="1:14" ht="45" x14ac:dyDescent="0.25">
      <c r="A1541" s="27" t="s">
        <v>608</v>
      </c>
      <c r="B1541" s="19" t="s">
        <v>17014</v>
      </c>
      <c r="C1541" s="19" t="s">
        <v>16747</v>
      </c>
      <c r="D1541" s="38" t="s">
        <v>16057</v>
      </c>
      <c r="E1541" s="38" t="s">
        <v>1687</v>
      </c>
      <c r="F1541" s="41" t="s">
        <v>1296</v>
      </c>
      <c r="G1541" s="19" t="s">
        <v>611</v>
      </c>
      <c r="H1541" s="41">
        <v>4</v>
      </c>
      <c r="I1541" s="41">
        <v>4</v>
      </c>
      <c r="J1541" s="41">
        <v>10</v>
      </c>
      <c r="K1541" s="44">
        <v>33</v>
      </c>
      <c r="L1541" s="20">
        <v>316791.08999999997</v>
      </c>
      <c r="M1541" s="19" t="s">
        <v>11</v>
      </c>
      <c r="N1541" s="28" t="s">
        <v>15953</v>
      </c>
    </row>
    <row r="1542" spans="1:14" ht="45" x14ac:dyDescent="0.25">
      <c r="A1542" s="27" t="s">
        <v>608</v>
      </c>
      <c r="B1542" s="19" t="s">
        <v>17014</v>
      </c>
      <c r="C1542" s="19" t="s">
        <v>16747</v>
      </c>
      <c r="D1542" s="38" t="s">
        <v>16057</v>
      </c>
      <c r="E1542" s="38" t="s">
        <v>1688</v>
      </c>
      <c r="F1542" s="41" t="s">
        <v>1296</v>
      </c>
      <c r="G1542" s="19" t="s">
        <v>611</v>
      </c>
      <c r="H1542" s="41">
        <v>4</v>
      </c>
      <c r="I1542" s="41">
        <v>4</v>
      </c>
      <c r="J1542" s="41">
        <v>10</v>
      </c>
      <c r="K1542" s="44">
        <v>80</v>
      </c>
      <c r="L1542" s="20">
        <v>656023.20000000007</v>
      </c>
      <c r="M1542" s="19" t="s">
        <v>11</v>
      </c>
      <c r="N1542" s="28" t="s">
        <v>15953</v>
      </c>
    </row>
    <row r="1543" spans="1:14" ht="45" x14ac:dyDescent="0.25">
      <c r="A1543" s="27" t="s">
        <v>608</v>
      </c>
      <c r="B1543" s="19" t="s">
        <v>17014</v>
      </c>
      <c r="C1543" s="19" t="s">
        <v>16747</v>
      </c>
      <c r="D1543" s="38" t="s">
        <v>16057</v>
      </c>
      <c r="E1543" s="38" t="s">
        <v>1689</v>
      </c>
      <c r="F1543" s="41" t="s">
        <v>1296</v>
      </c>
      <c r="G1543" s="19" t="s">
        <v>611</v>
      </c>
      <c r="H1543" s="41">
        <v>4</v>
      </c>
      <c r="I1543" s="41">
        <v>4</v>
      </c>
      <c r="J1543" s="41">
        <v>10</v>
      </c>
      <c r="K1543" s="44">
        <v>35</v>
      </c>
      <c r="L1543" s="20">
        <v>308001.75</v>
      </c>
      <c r="M1543" s="19" t="s">
        <v>11</v>
      </c>
      <c r="N1543" s="28" t="s">
        <v>15953</v>
      </c>
    </row>
    <row r="1544" spans="1:14" ht="45" x14ac:dyDescent="0.25">
      <c r="A1544" s="27" t="s">
        <v>608</v>
      </c>
      <c r="B1544" s="19" t="s">
        <v>17014</v>
      </c>
      <c r="C1544" s="19" t="s">
        <v>16747</v>
      </c>
      <c r="D1544" s="38" t="s">
        <v>16057</v>
      </c>
      <c r="E1544" s="38" t="s">
        <v>1690</v>
      </c>
      <c r="F1544" s="41" t="s">
        <v>1296</v>
      </c>
      <c r="G1544" s="19" t="s">
        <v>611</v>
      </c>
      <c r="H1544" s="41">
        <v>4</v>
      </c>
      <c r="I1544" s="41">
        <v>4</v>
      </c>
      <c r="J1544" s="41">
        <v>10</v>
      </c>
      <c r="K1544" s="44">
        <v>10</v>
      </c>
      <c r="L1544" s="20">
        <v>66997</v>
      </c>
      <c r="M1544" s="19" t="s">
        <v>11</v>
      </c>
      <c r="N1544" s="28" t="s">
        <v>15953</v>
      </c>
    </row>
    <row r="1545" spans="1:14" ht="45" x14ac:dyDescent="0.25">
      <c r="A1545" s="27" t="s">
        <v>608</v>
      </c>
      <c r="B1545" s="19" t="s">
        <v>17014</v>
      </c>
      <c r="C1545" s="19" t="s">
        <v>16747</v>
      </c>
      <c r="D1545" s="38" t="s">
        <v>16057</v>
      </c>
      <c r="E1545" s="38" t="s">
        <v>1691</v>
      </c>
      <c r="F1545" s="41" t="s">
        <v>1296</v>
      </c>
      <c r="G1545" s="19" t="s">
        <v>611</v>
      </c>
      <c r="H1545" s="41">
        <v>4</v>
      </c>
      <c r="I1545" s="41">
        <v>4</v>
      </c>
      <c r="J1545" s="41">
        <v>10</v>
      </c>
      <c r="K1545" s="44">
        <v>85</v>
      </c>
      <c r="L1545" s="20">
        <v>1683034.85</v>
      </c>
      <c r="M1545" s="19" t="s">
        <v>11</v>
      </c>
      <c r="N1545" s="28" t="s">
        <v>15953</v>
      </c>
    </row>
    <row r="1546" spans="1:14" ht="45" x14ac:dyDescent="0.25">
      <c r="A1546" s="27" t="s">
        <v>608</v>
      </c>
      <c r="B1546" s="19" t="s">
        <v>17014</v>
      </c>
      <c r="C1546" s="19" t="s">
        <v>16747</v>
      </c>
      <c r="D1546" s="38" t="s">
        <v>16057</v>
      </c>
      <c r="E1546" s="38" t="s">
        <v>1692</v>
      </c>
      <c r="F1546" s="41" t="s">
        <v>1296</v>
      </c>
      <c r="G1546" s="19" t="s">
        <v>611</v>
      </c>
      <c r="H1546" s="41">
        <v>4</v>
      </c>
      <c r="I1546" s="41">
        <v>4</v>
      </c>
      <c r="J1546" s="41">
        <v>10</v>
      </c>
      <c r="K1546" s="44">
        <v>8</v>
      </c>
      <c r="L1546" s="20">
        <v>144000.32000000001</v>
      </c>
      <c r="M1546" s="19" t="s">
        <v>11</v>
      </c>
      <c r="N1546" s="28" t="s">
        <v>15953</v>
      </c>
    </row>
    <row r="1547" spans="1:14" ht="45" x14ac:dyDescent="0.25">
      <c r="A1547" s="27" t="s">
        <v>608</v>
      </c>
      <c r="B1547" s="19" t="s">
        <v>17014</v>
      </c>
      <c r="C1547" s="19" t="s">
        <v>16747</v>
      </c>
      <c r="D1547" s="38" t="s">
        <v>16057</v>
      </c>
      <c r="E1547" s="38" t="s">
        <v>1693</v>
      </c>
      <c r="F1547" s="41" t="s">
        <v>1296</v>
      </c>
      <c r="G1547" s="19" t="s">
        <v>611</v>
      </c>
      <c r="H1547" s="41">
        <v>4</v>
      </c>
      <c r="I1547" s="41">
        <v>4</v>
      </c>
      <c r="J1547" s="41">
        <v>10</v>
      </c>
      <c r="K1547" s="44">
        <v>20</v>
      </c>
      <c r="L1547" s="20">
        <v>66997</v>
      </c>
      <c r="M1547" s="19" t="s">
        <v>11</v>
      </c>
      <c r="N1547" s="28" t="s">
        <v>15953</v>
      </c>
    </row>
    <row r="1548" spans="1:14" ht="45" x14ac:dyDescent="0.25">
      <c r="A1548" s="27" t="s">
        <v>608</v>
      </c>
      <c r="B1548" s="19" t="s">
        <v>17014</v>
      </c>
      <c r="C1548" s="19" t="s">
        <v>16747</v>
      </c>
      <c r="D1548" s="38" t="s">
        <v>16057</v>
      </c>
      <c r="E1548" s="38" t="s">
        <v>1694</v>
      </c>
      <c r="F1548" s="41" t="s">
        <v>1296</v>
      </c>
      <c r="G1548" s="19" t="s">
        <v>611</v>
      </c>
      <c r="H1548" s="41">
        <v>4</v>
      </c>
      <c r="I1548" s="41">
        <v>4</v>
      </c>
      <c r="J1548" s="41">
        <v>10</v>
      </c>
      <c r="K1548" s="44">
        <v>25</v>
      </c>
      <c r="L1548" s="20">
        <v>735003.5</v>
      </c>
      <c r="M1548" s="19" t="s">
        <v>11</v>
      </c>
      <c r="N1548" s="28" t="s">
        <v>15953</v>
      </c>
    </row>
    <row r="1549" spans="1:14" ht="45" x14ac:dyDescent="0.25">
      <c r="A1549" s="27" t="s">
        <v>608</v>
      </c>
      <c r="B1549" s="19" t="s">
        <v>17014</v>
      </c>
      <c r="C1549" s="19" t="s">
        <v>16747</v>
      </c>
      <c r="D1549" s="38" t="s">
        <v>16057</v>
      </c>
      <c r="E1549" s="38" t="s">
        <v>1695</v>
      </c>
      <c r="F1549" s="41" t="s">
        <v>1296</v>
      </c>
      <c r="G1549" s="19" t="s">
        <v>611</v>
      </c>
      <c r="H1549" s="41">
        <v>4</v>
      </c>
      <c r="I1549" s="41">
        <v>4</v>
      </c>
      <c r="J1549" s="41">
        <v>10</v>
      </c>
      <c r="K1549" s="44">
        <v>20</v>
      </c>
      <c r="L1549" s="20">
        <v>290003</v>
      </c>
      <c r="M1549" s="19" t="s">
        <v>11</v>
      </c>
      <c r="N1549" s="28" t="s">
        <v>15953</v>
      </c>
    </row>
    <row r="1550" spans="1:14" ht="45" x14ac:dyDescent="0.25">
      <c r="A1550" s="27" t="s">
        <v>608</v>
      </c>
      <c r="B1550" s="19" t="s">
        <v>17014</v>
      </c>
      <c r="C1550" s="19" t="s">
        <v>16747</v>
      </c>
      <c r="D1550" s="38" t="s">
        <v>16057</v>
      </c>
      <c r="E1550" s="38" t="s">
        <v>1696</v>
      </c>
      <c r="F1550" s="41" t="s">
        <v>88</v>
      </c>
      <c r="G1550" s="19" t="s">
        <v>611</v>
      </c>
      <c r="H1550" s="41">
        <v>4</v>
      </c>
      <c r="I1550" s="41">
        <v>4</v>
      </c>
      <c r="J1550" s="41">
        <v>10</v>
      </c>
      <c r="K1550" s="44">
        <v>8</v>
      </c>
      <c r="L1550" s="20">
        <v>200000</v>
      </c>
      <c r="M1550" s="19" t="s">
        <v>11</v>
      </c>
      <c r="N1550" s="28" t="s">
        <v>15953</v>
      </c>
    </row>
    <row r="1551" spans="1:14" ht="45" x14ac:dyDescent="0.25">
      <c r="A1551" s="27" t="s">
        <v>608</v>
      </c>
      <c r="B1551" s="19" t="s">
        <v>17014</v>
      </c>
      <c r="C1551" s="19" t="s">
        <v>16747</v>
      </c>
      <c r="D1551" s="38" t="s">
        <v>16057</v>
      </c>
      <c r="E1551" s="38" t="s">
        <v>1697</v>
      </c>
      <c r="F1551" s="41" t="s">
        <v>93</v>
      </c>
      <c r="G1551" s="19" t="s">
        <v>611</v>
      </c>
      <c r="H1551" s="41">
        <v>3</v>
      </c>
      <c r="I1551" s="41">
        <v>4</v>
      </c>
      <c r="J1551" s="41">
        <v>10</v>
      </c>
      <c r="K1551" s="44">
        <v>17</v>
      </c>
      <c r="L1551" s="20">
        <v>1285715.1000000001</v>
      </c>
      <c r="M1551" s="19" t="s">
        <v>11</v>
      </c>
      <c r="N1551" s="28" t="s">
        <v>15953</v>
      </c>
    </row>
    <row r="1552" spans="1:14" ht="45" x14ac:dyDescent="0.25">
      <c r="A1552" s="27" t="s">
        <v>608</v>
      </c>
      <c r="B1552" s="19" t="s">
        <v>17014</v>
      </c>
      <c r="C1552" s="19" t="s">
        <v>16747</v>
      </c>
      <c r="D1552" s="38" t="s">
        <v>16057</v>
      </c>
      <c r="E1552" s="38" t="s">
        <v>1698</v>
      </c>
      <c r="F1552" s="41" t="s">
        <v>93</v>
      </c>
      <c r="G1552" s="19" t="s">
        <v>611</v>
      </c>
      <c r="H1552" s="41">
        <v>3</v>
      </c>
      <c r="I1552" s="41">
        <v>4</v>
      </c>
      <c r="J1552" s="41">
        <v>10</v>
      </c>
      <c r="K1552" s="44">
        <v>7</v>
      </c>
      <c r="L1552" s="20">
        <v>529412.1</v>
      </c>
      <c r="M1552" s="19" t="s">
        <v>11</v>
      </c>
      <c r="N1552" s="28" t="s">
        <v>15953</v>
      </c>
    </row>
    <row r="1553" spans="1:14" ht="45" x14ac:dyDescent="0.25">
      <c r="A1553" s="27" t="s">
        <v>608</v>
      </c>
      <c r="B1553" s="19" t="s">
        <v>17014</v>
      </c>
      <c r="C1553" s="19" t="s">
        <v>16747</v>
      </c>
      <c r="D1553" s="38" t="s">
        <v>16057</v>
      </c>
      <c r="E1553" s="38" t="s">
        <v>1699</v>
      </c>
      <c r="F1553" s="41" t="s">
        <v>1296</v>
      </c>
      <c r="G1553" s="19" t="s">
        <v>611</v>
      </c>
      <c r="H1553" s="41">
        <v>4</v>
      </c>
      <c r="I1553" s="41">
        <v>4</v>
      </c>
      <c r="J1553" s="41">
        <v>10</v>
      </c>
      <c r="K1553" s="44">
        <v>37</v>
      </c>
      <c r="L1553" s="20">
        <v>4144000</v>
      </c>
      <c r="M1553" s="19" t="s">
        <v>11</v>
      </c>
      <c r="N1553" s="28" t="s">
        <v>15953</v>
      </c>
    </row>
    <row r="1554" spans="1:14" ht="45" x14ac:dyDescent="0.25">
      <c r="A1554" s="27" t="s">
        <v>608</v>
      </c>
      <c r="B1554" s="19" t="s">
        <v>17014</v>
      </c>
      <c r="C1554" s="19" t="s">
        <v>16747</v>
      </c>
      <c r="D1554" s="38" t="s">
        <v>16057</v>
      </c>
      <c r="E1554" s="38" t="s">
        <v>1700</v>
      </c>
      <c r="F1554" s="41" t="s">
        <v>1296</v>
      </c>
      <c r="G1554" s="19" t="s">
        <v>611</v>
      </c>
      <c r="H1554" s="41">
        <v>4</v>
      </c>
      <c r="I1554" s="41">
        <v>4</v>
      </c>
      <c r="J1554" s="41">
        <v>10</v>
      </c>
      <c r="K1554" s="44">
        <v>3</v>
      </c>
      <c r="L1554" s="20">
        <v>333000</v>
      </c>
      <c r="M1554" s="19" t="s">
        <v>11</v>
      </c>
      <c r="N1554" s="28" t="s">
        <v>15953</v>
      </c>
    </row>
    <row r="1555" spans="1:14" ht="45" x14ac:dyDescent="0.25">
      <c r="A1555" s="27" t="s">
        <v>608</v>
      </c>
      <c r="B1555" s="19" t="s">
        <v>17014</v>
      </c>
      <c r="C1555" s="19" t="s">
        <v>16747</v>
      </c>
      <c r="D1555" s="38" t="s">
        <v>16057</v>
      </c>
      <c r="E1555" s="38" t="s">
        <v>1701</v>
      </c>
      <c r="F1555" s="41" t="s">
        <v>1702</v>
      </c>
      <c r="G1555" s="19" t="s">
        <v>611</v>
      </c>
      <c r="H1555" s="41">
        <v>4</v>
      </c>
      <c r="I1555" s="41">
        <v>4</v>
      </c>
      <c r="J1555" s="41">
        <v>10</v>
      </c>
      <c r="K1555" s="44">
        <v>25</v>
      </c>
      <c r="L1555" s="20">
        <v>257486.25000000003</v>
      </c>
      <c r="M1555" s="19" t="s">
        <v>11</v>
      </c>
      <c r="N1555" s="28" t="s">
        <v>15953</v>
      </c>
    </row>
    <row r="1556" spans="1:14" ht="45" x14ac:dyDescent="0.25">
      <c r="A1556" s="27" t="s">
        <v>608</v>
      </c>
      <c r="B1556" s="19" t="s">
        <v>17014</v>
      </c>
      <c r="C1556" s="19" t="s">
        <v>16747</v>
      </c>
      <c r="D1556" s="38" t="s">
        <v>16057</v>
      </c>
      <c r="E1556" s="38" t="s">
        <v>1703</v>
      </c>
      <c r="F1556" s="41" t="s">
        <v>1702</v>
      </c>
      <c r="G1556" s="19" t="s">
        <v>611</v>
      </c>
      <c r="H1556" s="41">
        <v>4</v>
      </c>
      <c r="I1556" s="41">
        <v>4</v>
      </c>
      <c r="J1556" s="41">
        <v>10</v>
      </c>
      <c r="K1556" s="44">
        <v>25</v>
      </c>
      <c r="L1556" s="20">
        <v>212504.25</v>
      </c>
      <c r="M1556" s="19" t="s">
        <v>11</v>
      </c>
      <c r="N1556" s="28" t="s">
        <v>15953</v>
      </c>
    </row>
    <row r="1557" spans="1:14" ht="45" x14ac:dyDescent="0.25">
      <c r="A1557" s="27" t="s">
        <v>608</v>
      </c>
      <c r="B1557" s="19" t="s">
        <v>17014</v>
      </c>
      <c r="C1557" s="19" t="s">
        <v>16747</v>
      </c>
      <c r="D1557" s="38" t="s">
        <v>16057</v>
      </c>
      <c r="E1557" s="38" t="s">
        <v>1704</v>
      </c>
      <c r="F1557" s="41" t="s">
        <v>88</v>
      </c>
      <c r="G1557" s="19" t="s">
        <v>611</v>
      </c>
      <c r="H1557" s="41">
        <v>4</v>
      </c>
      <c r="I1557" s="41">
        <v>4</v>
      </c>
      <c r="J1557" s="41">
        <v>10</v>
      </c>
      <c r="K1557" s="44">
        <v>20</v>
      </c>
      <c r="L1557" s="20">
        <v>162006.6</v>
      </c>
      <c r="M1557" s="19" t="s">
        <v>11</v>
      </c>
      <c r="N1557" s="28" t="s">
        <v>15953</v>
      </c>
    </row>
    <row r="1558" spans="1:14" ht="45" x14ac:dyDescent="0.25">
      <c r="A1558" s="27" t="s">
        <v>608</v>
      </c>
      <c r="B1558" s="19" t="s">
        <v>17014</v>
      </c>
      <c r="C1558" s="19" t="s">
        <v>16747</v>
      </c>
      <c r="D1558" s="38" t="s">
        <v>16057</v>
      </c>
      <c r="E1558" s="38" t="s">
        <v>1705</v>
      </c>
      <c r="F1558" s="41" t="s">
        <v>91</v>
      </c>
      <c r="G1558" s="19" t="s">
        <v>611</v>
      </c>
      <c r="H1558" s="41">
        <v>4</v>
      </c>
      <c r="I1558" s="41">
        <v>4</v>
      </c>
      <c r="J1558" s="41">
        <v>10</v>
      </c>
      <c r="K1558" s="44">
        <v>20</v>
      </c>
      <c r="L1558" s="20">
        <v>199991.4</v>
      </c>
      <c r="M1558" s="19" t="s">
        <v>11</v>
      </c>
      <c r="N1558" s="28" t="s">
        <v>15953</v>
      </c>
    </row>
    <row r="1559" spans="1:14" ht="45" x14ac:dyDescent="0.25">
      <c r="A1559" s="27" t="s">
        <v>608</v>
      </c>
      <c r="B1559" s="19" t="s">
        <v>17014</v>
      </c>
      <c r="C1559" s="19" t="s">
        <v>16747</v>
      </c>
      <c r="D1559" s="38" t="s">
        <v>16057</v>
      </c>
      <c r="E1559" s="38" t="s">
        <v>1706</v>
      </c>
      <c r="F1559" s="41" t="s">
        <v>100</v>
      </c>
      <c r="G1559" s="19" t="s">
        <v>611</v>
      </c>
      <c r="H1559" s="41">
        <v>4</v>
      </c>
      <c r="I1559" s="41">
        <v>4</v>
      </c>
      <c r="J1559" s="41">
        <v>10</v>
      </c>
      <c r="K1559" s="44">
        <v>24</v>
      </c>
      <c r="L1559" s="20">
        <v>160792.79999999999</v>
      </c>
      <c r="M1559" s="19" t="s">
        <v>11</v>
      </c>
      <c r="N1559" s="28" t="s">
        <v>15953</v>
      </c>
    </row>
    <row r="1560" spans="1:14" ht="45" x14ac:dyDescent="0.25">
      <c r="A1560" s="27" t="s">
        <v>608</v>
      </c>
      <c r="B1560" s="19" t="s">
        <v>17014</v>
      </c>
      <c r="C1560" s="19" t="s">
        <v>16747</v>
      </c>
      <c r="D1560" s="38" t="s">
        <v>16057</v>
      </c>
      <c r="E1560" s="38" t="s">
        <v>1707</v>
      </c>
      <c r="F1560" s="41" t="s">
        <v>1287</v>
      </c>
      <c r="G1560" s="19" t="s">
        <v>611</v>
      </c>
      <c r="H1560" s="41">
        <v>4</v>
      </c>
      <c r="I1560" s="41">
        <v>4</v>
      </c>
      <c r="J1560" s="41">
        <v>10</v>
      </c>
      <c r="K1560" s="44">
        <v>20</v>
      </c>
      <c r="L1560" s="20">
        <v>176001</v>
      </c>
      <c r="M1560" s="19" t="s">
        <v>11</v>
      </c>
      <c r="N1560" s="28" t="s">
        <v>15953</v>
      </c>
    </row>
    <row r="1561" spans="1:14" ht="45" x14ac:dyDescent="0.25">
      <c r="A1561" s="27" t="s">
        <v>608</v>
      </c>
      <c r="B1561" s="19" t="s">
        <v>17014</v>
      </c>
      <c r="C1561" s="19" t="s">
        <v>16747</v>
      </c>
      <c r="D1561" s="38" t="s">
        <v>16057</v>
      </c>
      <c r="E1561" s="38" t="s">
        <v>1708</v>
      </c>
      <c r="F1561" s="41" t="s">
        <v>1287</v>
      </c>
      <c r="G1561" s="19" t="s">
        <v>611</v>
      </c>
      <c r="H1561" s="41">
        <v>4</v>
      </c>
      <c r="I1561" s="41">
        <v>4</v>
      </c>
      <c r="J1561" s="41">
        <v>10</v>
      </c>
      <c r="K1561" s="44">
        <v>15</v>
      </c>
      <c r="L1561" s="20">
        <v>132000.75</v>
      </c>
      <c r="M1561" s="19" t="s">
        <v>11</v>
      </c>
      <c r="N1561" s="28" t="s">
        <v>15953</v>
      </c>
    </row>
    <row r="1562" spans="1:14" ht="45" x14ac:dyDescent="0.25">
      <c r="A1562" s="27" t="s">
        <v>608</v>
      </c>
      <c r="B1562" s="19" t="s">
        <v>17014</v>
      </c>
      <c r="C1562" s="19" t="s">
        <v>16747</v>
      </c>
      <c r="D1562" s="38" t="s">
        <v>16057</v>
      </c>
      <c r="E1562" s="38" t="s">
        <v>1709</v>
      </c>
      <c r="F1562" s="41" t="s">
        <v>1710</v>
      </c>
      <c r="G1562" s="19" t="s">
        <v>611</v>
      </c>
      <c r="H1562" s="41">
        <v>4</v>
      </c>
      <c r="I1562" s="41">
        <v>4</v>
      </c>
      <c r="J1562" s="41">
        <v>10</v>
      </c>
      <c r="K1562" s="44">
        <v>30</v>
      </c>
      <c r="L1562" s="20">
        <v>95997.299999999988</v>
      </c>
      <c r="M1562" s="19" t="s">
        <v>11</v>
      </c>
      <c r="N1562" s="28" t="s">
        <v>15953</v>
      </c>
    </row>
    <row r="1563" spans="1:14" ht="45" x14ac:dyDescent="0.25">
      <c r="A1563" s="27" t="s">
        <v>608</v>
      </c>
      <c r="B1563" s="19" t="s">
        <v>17014</v>
      </c>
      <c r="C1563" s="19" t="s">
        <v>16747</v>
      </c>
      <c r="D1563" s="38" t="s">
        <v>16057</v>
      </c>
      <c r="E1563" s="38" t="s">
        <v>1711</v>
      </c>
      <c r="F1563" s="41" t="s">
        <v>140</v>
      </c>
      <c r="G1563" s="19" t="s">
        <v>611</v>
      </c>
      <c r="H1563" s="41">
        <v>4</v>
      </c>
      <c r="I1563" s="41">
        <v>4</v>
      </c>
      <c r="J1563" s="41">
        <v>10</v>
      </c>
      <c r="K1563" s="44">
        <v>5</v>
      </c>
      <c r="L1563" s="20">
        <v>17998.75</v>
      </c>
      <c r="M1563" s="19" t="s">
        <v>11</v>
      </c>
      <c r="N1563" s="28" t="s">
        <v>15953</v>
      </c>
    </row>
    <row r="1564" spans="1:14" ht="45" x14ac:dyDescent="0.25">
      <c r="A1564" s="27" t="s">
        <v>608</v>
      </c>
      <c r="B1564" s="19" t="s">
        <v>17014</v>
      </c>
      <c r="C1564" s="19" t="s">
        <v>16747</v>
      </c>
      <c r="D1564" s="38" t="s">
        <v>16057</v>
      </c>
      <c r="E1564" s="38" t="s">
        <v>1712</v>
      </c>
      <c r="F1564" s="41" t="s">
        <v>140</v>
      </c>
      <c r="G1564" s="19" t="s">
        <v>611</v>
      </c>
      <c r="H1564" s="41">
        <v>4</v>
      </c>
      <c r="I1564" s="41">
        <v>4</v>
      </c>
      <c r="J1564" s="41">
        <v>10</v>
      </c>
      <c r="K1564" s="44">
        <v>20</v>
      </c>
      <c r="L1564" s="20">
        <v>94010</v>
      </c>
      <c r="M1564" s="19" t="s">
        <v>11</v>
      </c>
      <c r="N1564" s="28" t="s">
        <v>15953</v>
      </c>
    </row>
    <row r="1565" spans="1:14" ht="45" x14ac:dyDescent="0.25">
      <c r="A1565" s="27" t="s">
        <v>608</v>
      </c>
      <c r="B1565" s="19" t="s">
        <v>17014</v>
      </c>
      <c r="C1565" s="19" t="s">
        <v>16747</v>
      </c>
      <c r="D1565" s="38" t="s">
        <v>16057</v>
      </c>
      <c r="E1565" s="38" t="s">
        <v>1713</v>
      </c>
      <c r="F1565" s="41" t="s">
        <v>140</v>
      </c>
      <c r="G1565" s="19" t="s">
        <v>611</v>
      </c>
      <c r="H1565" s="41">
        <v>4</v>
      </c>
      <c r="I1565" s="41">
        <v>4</v>
      </c>
      <c r="J1565" s="41">
        <v>10</v>
      </c>
      <c r="K1565" s="44">
        <v>4</v>
      </c>
      <c r="L1565" s="20">
        <v>383598.88</v>
      </c>
      <c r="M1565" s="19" t="s">
        <v>11</v>
      </c>
      <c r="N1565" s="28" t="s">
        <v>15953</v>
      </c>
    </row>
    <row r="1566" spans="1:14" ht="45" x14ac:dyDescent="0.25">
      <c r="A1566" s="27" t="s">
        <v>608</v>
      </c>
      <c r="B1566" s="19" t="s">
        <v>17014</v>
      </c>
      <c r="C1566" s="19" t="s">
        <v>16747</v>
      </c>
      <c r="D1566" s="38" t="s">
        <v>16057</v>
      </c>
      <c r="E1566" s="38" t="s">
        <v>1714</v>
      </c>
      <c r="F1566" s="41" t="s">
        <v>140</v>
      </c>
      <c r="G1566" s="19" t="s">
        <v>611</v>
      </c>
      <c r="H1566" s="41">
        <v>4</v>
      </c>
      <c r="I1566" s="41">
        <v>4</v>
      </c>
      <c r="J1566" s="41">
        <v>10</v>
      </c>
      <c r="K1566" s="44">
        <v>150</v>
      </c>
      <c r="L1566" s="20">
        <v>780045</v>
      </c>
      <c r="M1566" s="19" t="s">
        <v>11</v>
      </c>
      <c r="N1566" s="28" t="s">
        <v>15953</v>
      </c>
    </row>
    <row r="1567" spans="1:14" ht="45" x14ac:dyDescent="0.25">
      <c r="A1567" s="27" t="s">
        <v>608</v>
      </c>
      <c r="B1567" s="19" t="s">
        <v>17014</v>
      </c>
      <c r="C1567" s="19" t="s">
        <v>16747</v>
      </c>
      <c r="D1567" s="38" t="s">
        <v>16057</v>
      </c>
      <c r="E1567" s="38" t="s">
        <v>1715</v>
      </c>
      <c r="F1567" s="41" t="s">
        <v>140</v>
      </c>
      <c r="G1567" s="19" t="s">
        <v>611</v>
      </c>
      <c r="H1567" s="41">
        <v>4</v>
      </c>
      <c r="I1567" s="41">
        <v>4</v>
      </c>
      <c r="J1567" s="41">
        <v>10</v>
      </c>
      <c r="K1567" s="44">
        <v>100</v>
      </c>
      <c r="L1567" s="20">
        <v>520030</v>
      </c>
      <c r="M1567" s="19" t="s">
        <v>11</v>
      </c>
      <c r="N1567" s="28" t="s">
        <v>15953</v>
      </c>
    </row>
    <row r="1568" spans="1:14" ht="45" x14ac:dyDescent="0.25">
      <c r="A1568" s="27" t="s">
        <v>608</v>
      </c>
      <c r="B1568" s="19" t="s">
        <v>17014</v>
      </c>
      <c r="C1568" s="19" t="s">
        <v>16747</v>
      </c>
      <c r="D1568" s="38" t="s">
        <v>16057</v>
      </c>
      <c r="E1568" s="38" t="s">
        <v>1716</v>
      </c>
      <c r="F1568" s="41" t="s">
        <v>1307</v>
      </c>
      <c r="G1568" s="19" t="s">
        <v>611</v>
      </c>
      <c r="H1568" s="41">
        <v>4</v>
      </c>
      <c r="I1568" s="41">
        <v>4</v>
      </c>
      <c r="J1568" s="41">
        <v>10</v>
      </c>
      <c r="K1568" s="44">
        <v>2</v>
      </c>
      <c r="L1568" s="20">
        <v>180000.12</v>
      </c>
      <c r="M1568" s="19" t="s">
        <v>11</v>
      </c>
      <c r="N1568" s="28" t="s">
        <v>15953</v>
      </c>
    </row>
    <row r="1569" spans="1:14" ht="45" x14ac:dyDescent="0.25">
      <c r="A1569" s="27" t="s">
        <v>608</v>
      </c>
      <c r="B1569" s="19" t="s">
        <v>17014</v>
      </c>
      <c r="C1569" s="19" t="s">
        <v>16747</v>
      </c>
      <c r="D1569" s="38" t="s">
        <v>16057</v>
      </c>
      <c r="E1569" s="38" t="s">
        <v>1717</v>
      </c>
      <c r="F1569" s="41" t="s">
        <v>1307</v>
      </c>
      <c r="G1569" s="19" t="s">
        <v>611</v>
      </c>
      <c r="H1569" s="41">
        <v>4</v>
      </c>
      <c r="I1569" s="41">
        <v>4</v>
      </c>
      <c r="J1569" s="41">
        <v>10</v>
      </c>
      <c r="K1569" s="44">
        <v>2</v>
      </c>
      <c r="L1569" s="20">
        <v>180000</v>
      </c>
      <c r="M1569" s="19" t="s">
        <v>11</v>
      </c>
      <c r="N1569" s="28" t="s">
        <v>15953</v>
      </c>
    </row>
    <row r="1570" spans="1:14" ht="45" x14ac:dyDescent="0.25">
      <c r="A1570" s="27" t="s">
        <v>608</v>
      </c>
      <c r="B1570" s="19" t="s">
        <v>17014</v>
      </c>
      <c r="C1570" s="19" t="s">
        <v>16747</v>
      </c>
      <c r="D1570" s="38" t="s">
        <v>16057</v>
      </c>
      <c r="E1570" s="38" t="s">
        <v>1718</v>
      </c>
      <c r="F1570" s="41" t="s">
        <v>1384</v>
      </c>
      <c r="G1570" s="19" t="s">
        <v>611</v>
      </c>
      <c r="H1570" s="41">
        <v>2</v>
      </c>
      <c r="I1570" s="41">
        <v>4</v>
      </c>
      <c r="J1570" s="41">
        <v>10</v>
      </c>
      <c r="K1570" s="44">
        <v>6</v>
      </c>
      <c r="L1570" s="20">
        <v>558000</v>
      </c>
      <c r="M1570" s="19" t="s">
        <v>11</v>
      </c>
      <c r="N1570" s="28" t="s">
        <v>15953</v>
      </c>
    </row>
    <row r="1571" spans="1:14" ht="45" x14ac:dyDescent="0.25">
      <c r="A1571" s="27" t="s">
        <v>608</v>
      </c>
      <c r="B1571" s="19" t="s">
        <v>17014</v>
      </c>
      <c r="C1571" s="19" t="s">
        <v>16747</v>
      </c>
      <c r="D1571" s="38" t="s">
        <v>16057</v>
      </c>
      <c r="E1571" s="38" t="s">
        <v>1719</v>
      </c>
      <c r="F1571" s="41" t="s">
        <v>1384</v>
      </c>
      <c r="G1571" s="19" t="s">
        <v>611</v>
      </c>
      <c r="H1571" s="41">
        <v>2</v>
      </c>
      <c r="I1571" s="41">
        <v>4</v>
      </c>
      <c r="J1571" s="41">
        <v>10</v>
      </c>
      <c r="K1571" s="44">
        <v>15</v>
      </c>
      <c r="L1571" s="20">
        <v>207000</v>
      </c>
      <c r="M1571" s="19" t="s">
        <v>11</v>
      </c>
      <c r="N1571" s="28" t="s">
        <v>15953</v>
      </c>
    </row>
    <row r="1572" spans="1:14" ht="45" x14ac:dyDescent="0.25">
      <c r="A1572" s="27" t="s">
        <v>608</v>
      </c>
      <c r="B1572" s="19" t="s">
        <v>17014</v>
      </c>
      <c r="C1572" s="19" t="s">
        <v>16747</v>
      </c>
      <c r="D1572" s="38" t="s">
        <v>16057</v>
      </c>
      <c r="E1572" s="38" t="s">
        <v>16354</v>
      </c>
      <c r="F1572" s="41" t="s">
        <v>1384</v>
      </c>
      <c r="G1572" s="19" t="s">
        <v>611</v>
      </c>
      <c r="H1572" s="41">
        <v>2</v>
      </c>
      <c r="I1572" s="41">
        <v>4</v>
      </c>
      <c r="J1572" s="41">
        <v>10</v>
      </c>
      <c r="K1572" s="44">
        <v>14</v>
      </c>
      <c r="L1572" s="20">
        <v>411600</v>
      </c>
      <c r="M1572" s="19" t="s">
        <v>11</v>
      </c>
      <c r="N1572" s="28" t="s">
        <v>15953</v>
      </c>
    </row>
    <row r="1573" spans="1:14" ht="45" x14ac:dyDescent="0.25">
      <c r="A1573" s="27" t="s">
        <v>608</v>
      </c>
      <c r="B1573" s="19" t="s">
        <v>17014</v>
      </c>
      <c r="C1573" s="19" t="s">
        <v>16747</v>
      </c>
      <c r="D1573" s="38" t="s">
        <v>16057</v>
      </c>
      <c r="E1573" s="38" t="s">
        <v>1720</v>
      </c>
      <c r="F1573" s="41" t="s">
        <v>1384</v>
      </c>
      <c r="G1573" s="19" t="s">
        <v>611</v>
      </c>
      <c r="H1573" s="41">
        <v>2</v>
      </c>
      <c r="I1573" s="41">
        <v>4</v>
      </c>
      <c r="J1573" s="41">
        <v>10</v>
      </c>
      <c r="K1573" s="44">
        <v>7</v>
      </c>
      <c r="L1573" s="20">
        <v>1627500</v>
      </c>
      <c r="M1573" s="19" t="s">
        <v>11</v>
      </c>
      <c r="N1573" s="28" t="s">
        <v>15953</v>
      </c>
    </row>
    <row r="1574" spans="1:14" ht="45" x14ac:dyDescent="0.25">
      <c r="A1574" s="27" t="s">
        <v>608</v>
      </c>
      <c r="B1574" s="19" t="s">
        <v>17014</v>
      </c>
      <c r="C1574" s="19" t="s">
        <v>16747</v>
      </c>
      <c r="D1574" s="38" t="s">
        <v>16057</v>
      </c>
      <c r="E1574" s="38" t="s">
        <v>1721</v>
      </c>
      <c r="F1574" s="41" t="s">
        <v>1002</v>
      </c>
      <c r="G1574" s="19" t="s">
        <v>611</v>
      </c>
      <c r="H1574" s="41">
        <v>2</v>
      </c>
      <c r="I1574" s="41">
        <v>4</v>
      </c>
      <c r="J1574" s="41">
        <v>10</v>
      </c>
      <c r="K1574" s="44">
        <v>10</v>
      </c>
      <c r="L1574" s="20">
        <v>200000</v>
      </c>
      <c r="M1574" s="19" t="s">
        <v>11</v>
      </c>
      <c r="N1574" s="28" t="s">
        <v>15953</v>
      </c>
    </row>
    <row r="1575" spans="1:14" ht="45" x14ac:dyDescent="0.25">
      <c r="A1575" s="27" t="s">
        <v>608</v>
      </c>
      <c r="B1575" s="19" t="s">
        <v>17014</v>
      </c>
      <c r="C1575" s="19" t="s">
        <v>16747</v>
      </c>
      <c r="D1575" s="38" t="s">
        <v>16057</v>
      </c>
      <c r="E1575" s="38" t="s">
        <v>1722</v>
      </c>
      <c r="F1575" s="41" t="s">
        <v>1002</v>
      </c>
      <c r="G1575" s="19" t="s">
        <v>611</v>
      </c>
      <c r="H1575" s="41">
        <v>2</v>
      </c>
      <c r="I1575" s="41">
        <v>4</v>
      </c>
      <c r="J1575" s="41">
        <v>10</v>
      </c>
      <c r="K1575" s="44">
        <v>6</v>
      </c>
      <c r="L1575" s="20">
        <v>168000</v>
      </c>
      <c r="M1575" s="19" t="s">
        <v>11</v>
      </c>
      <c r="N1575" s="28" t="s">
        <v>15953</v>
      </c>
    </row>
    <row r="1576" spans="1:14" ht="45" x14ac:dyDescent="0.25">
      <c r="A1576" s="27" t="s">
        <v>608</v>
      </c>
      <c r="B1576" s="19" t="s">
        <v>17014</v>
      </c>
      <c r="C1576" s="19" t="s">
        <v>16747</v>
      </c>
      <c r="D1576" s="38" t="s">
        <v>16057</v>
      </c>
      <c r="E1576" s="38" t="s">
        <v>1723</v>
      </c>
      <c r="F1576" s="41" t="s">
        <v>1384</v>
      </c>
      <c r="G1576" s="19" t="s">
        <v>611</v>
      </c>
      <c r="H1576" s="41">
        <v>2</v>
      </c>
      <c r="I1576" s="41">
        <v>4</v>
      </c>
      <c r="J1576" s="41">
        <v>10</v>
      </c>
      <c r="K1576" s="44">
        <v>5</v>
      </c>
      <c r="L1576" s="20">
        <v>300000</v>
      </c>
      <c r="M1576" s="19" t="s">
        <v>11</v>
      </c>
      <c r="N1576" s="28" t="s">
        <v>15953</v>
      </c>
    </row>
    <row r="1577" spans="1:14" ht="45" x14ac:dyDescent="0.25">
      <c r="A1577" s="27" t="s">
        <v>608</v>
      </c>
      <c r="B1577" s="19" t="s">
        <v>17014</v>
      </c>
      <c r="C1577" s="19" t="s">
        <v>16747</v>
      </c>
      <c r="D1577" s="38" t="s">
        <v>16057</v>
      </c>
      <c r="E1577" s="38" t="s">
        <v>1724</v>
      </c>
      <c r="F1577" s="41" t="s">
        <v>1384</v>
      </c>
      <c r="G1577" s="19" t="s">
        <v>611</v>
      </c>
      <c r="H1577" s="41">
        <v>2</v>
      </c>
      <c r="I1577" s="41">
        <v>4</v>
      </c>
      <c r="J1577" s="41">
        <v>10</v>
      </c>
      <c r="K1577" s="44">
        <v>8</v>
      </c>
      <c r="L1577" s="20">
        <v>259999.91999999998</v>
      </c>
      <c r="M1577" s="19" t="s">
        <v>11</v>
      </c>
      <c r="N1577" s="28" t="s">
        <v>15953</v>
      </c>
    </row>
    <row r="1578" spans="1:14" ht="45" x14ac:dyDescent="0.25">
      <c r="A1578" s="27" t="s">
        <v>608</v>
      </c>
      <c r="B1578" s="19" t="s">
        <v>17014</v>
      </c>
      <c r="C1578" s="19" t="s">
        <v>16747</v>
      </c>
      <c r="D1578" s="38" t="s">
        <v>16057</v>
      </c>
      <c r="E1578" s="38" t="s">
        <v>1725</v>
      </c>
      <c r="F1578" s="41" t="s">
        <v>1384</v>
      </c>
      <c r="G1578" s="19" t="s">
        <v>611</v>
      </c>
      <c r="H1578" s="41">
        <v>2</v>
      </c>
      <c r="I1578" s="41">
        <v>4</v>
      </c>
      <c r="J1578" s="41">
        <v>10</v>
      </c>
      <c r="K1578" s="44">
        <v>7</v>
      </c>
      <c r="L1578" s="20">
        <v>196000</v>
      </c>
      <c r="M1578" s="19" t="s">
        <v>11</v>
      </c>
      <c r="N1578" s="28" t="s">
        <v>15953</v>
      </c>
    </row>
    <row r="1579" spans="1:14" ht="45" x14ac:dyDescent="0.25">
      <c r="A1579" s="27" t="s">
        <v>608</v>
      </c>
      <c r="B1579" s="19" t="s">
        <v>17014</v>
      </c>
      <c r="C1579" s="19" t="s">
        <v>16747</v>
      </c>
      <c r="D1579" s="38" t="s">
        <v>16057</v>
      </c>
      <c r="E1579" s="38" t="s">
        <v>1726</v>
      </c>
      <c r="F1579" s="41" t="s">
        <v>1384</v>
      </c>
      <c r="G1579" s="19" t="s">
        <v>611</v>
      </c>
      <c r="H1579" s="41">
        <v>2</v>
      </c>
      <c r="I1579" s="41">
        <v>4</v>
      </c>
      <c r="J1579" s="41">
        <v>10</v>
      </c>
      <c r="K1579" s="44">
        <v>3</v>
      </c>
      <c r="L1579" s="20">
        <v>546000</v>
      </c>
      <c r="M1579" s="19" t="s">
        <v>11</v>
      </c>
      <c r="N1579" s="28" t="s">
        <v>15953</v>
      </c>
    </row>
    <row r="1580" spans="1:14" ht="45" x14ac:dyDescent="0.25">
      <c r="A1580" s="27" t="s">
        <v>608</v>
      </c>
      <c r="B1580" s="19" t="s">
        <v>17014</v>
      </c>
      <c r="C1580" s="19" t="s">
        <v>16747</v>
      </c>
      <c r="D1580" s="38" t="s">
        <v>16057</v>
      </c>
      <c r="E1580" s="38" t="s">
        <v>1727</v>
      </c>
      <c r="F1580" s="41" t="s">
        <v>1002</v>
      </c>
      <c r="G1580" s="19" t="s">
        <v>611</v>
      </c>
      <c r="H1580" s="41">
        <v>2</v>
      </c>
      <c r="I1580" s="41">
        <v>4</v>
      </c>
      <c r="J1580" s="41">
        <v>10</v>
      </c>
      <c r="K1580" s="44">
        <v>6</v>
      </c>
      <c r="L1580" s="20">
        <v>174000</v>
      </c>
      <c r="M1580" s="19" t="s">
        <v>11</v>
      </c>
      <c r="N1580" s="28" t="s">
        <v>15953</v>
      </c>
    </row>
    <row r="1581" spans="1:14" ht="45" x14ac:dyDescent="0.25">
      <c r="A1581" s="27" t="s">
        <v>608</v>
      </c>
      <c r="B1581" s="19" t="s">
        <v>17014</v>
      </c>
      <c r="C1581" s="19" t="s">
        <v>16747</v>
      </c>
      <c r="D1581" s="38" t="s">
        <v>16057</v>
      </c>
      <c r="E1581" s="38" t="s">
        <v>1728</v>
      </c>
      <c r="F1581" s="41" t="s">
        <v>1384</v>
      </c>
      <c r="G1581" s="19" t="s">
        <v>611</v>
      </c>
      <c r="H1581" s="41">
        <v>2</v>
      </c>
      <c r="I1581" s="41">
        <v>4</v>
      </c>
      <c r="J1581" s="41">
        <v>10</v>
      </c>
      <c r="K1581" s="44">
        <v>6</v>
      </c>
      <c r="L1581" s="20">
        <v>120000</v>
      </c>
      <c r="M1581" s="19" t="s">
        <v>11</v>
      </c>
      <c r="N1581" s="28" t="s">
        <v>15953</v>
      </c>
    </row>
    <row r="1582" spans="1:14" ht="45" x14ac:dyDescent="0.25">
      <c r="A1582" s="27" t="s">
        <v>608</v>
      </c>
      <c r="B1582" s="19" t="s">
        <v>17014</v>
      </c>
      <c r="C1582" s="19" t="s">
        <v>16747</v>
      </c>
      <c r="D1582" s="38" t="s">
        <v>16057</v>
      </c>
      <c r="E1582" s="38" t="s">
        <v>1729</v>
      </c>
      <c r="F1582" s="41" t="s">
        <v>1384</v>
      </c>
      <c r="G1582" s="19" t="s">
        <v>611</v>
      </c>
      <c r="H1582" s="41">
        <v>2</v>
      </c>
      <c r="I1582" s="41">
        <v>4</v>
      </c>
      <c r="J1582" s="41">
        <v>10</v>
      </c>
      <c r="K1582" s="44">
        <v>12</v>
      </c>
      <c r="L1582" s="20">
        <v>336000</v>
      </c>
      <c r="M1582" s="19" t="s">
        <v>11</v>
      </c>
      <c r="N1582" s="28" t="s">
        <v>15953</v>
      </c>
    </row>
    <row r="1583" spans="1:14" ht="45" x14ac:dyDescent="0.25">
      <c r="A1583" s="27" t="s">
        <v>608</v>
      </c>
      <c r="B1583" s="19" t="s">
        <v>17014</v>
      </c>
      <c r="C1583" s="19" t="s">
        <v>16747</v>
      </c>
      <c r="D1583" s="38" t="s">
        <v>16057</v>
      </c>
      <c r="E1583" s="38" t="s">
        <v>1730</v>
      </c>
      <c r="F1583" s="41" t="s">
        <v>1384</v>
      </c>
      <c r="G1583" s="19" t="s">
        <v>611</v>
      </c>
      <c r="H1583" s="41">
        <v>2</v>
      </c>
      <c r="I1583" s="41">
        <v>4</v>
      </c>
      <c r="J1583" s="41">
        <v>10</v>
      </c>
      <c r="K1583" s="44">
        <v>2</v>
      </c>
      <c r="L1583" s="20">
        <v>64999.979999999996</v>
      </c>
      <c r="M1583" s="19" t="s">
        <v>11</v>
      </c>
      <c r="N1583" s="28" t="s">
        <v>15953</v>
      </c>
    </row>
    <row r="1584" spans="1:14" ht="45" x14ac:dyDescent="0.25">
      <c r="A1584" s="27" t="s">
        <v>608</v>
      </c>
      <c r="B1584" s="19" t="s">
        <v>17014</v>
      </c>
      <c r="C1584" s="19" t="s">
        <v>16747</v>
      </c>
      <c r="D1584" s="38" t="s">
        <v>16057</v>
      </c>
      <c r="E1584" s="38" t="s">
        <v>1731</v>
      </c>
      <c r="F1584" s="41" t="s">
        <v>1384</v>
      </c>
      <c r="G1584" s="19" t="s">
        <v>611</v>
      </c>
      <c r="H1584" s="41">
        <v>2</v>
      </c>
      <c r="I1584" s="41">
        <v>4</v>
      </c>
      <c r="J1584" s="41">
        <v>10</v>
      </c>
      <c r="K1584" s="44">
        <v>5</v>
      </c>
      <c r="L1584" s="20">
        <v>193500</v>
      </c>
      <c r="M1584" s="19" t="s">
        <v>11</v>
      </c>
      <c r="N1584" s="28" t="s">
        <v>15953</v>
      </c>
    </row>
    <row r="1585" spans="1:14" ht="45" x14ac:dyDescent="0.25">
      <c r="A1585" s="27" t="s">
        <v>608</v>
      </c>
      <c r="B1585" s="19" t="s">
        <v>17014</v>
      </c>
      <c r="C1585" s="19" t="s">
        <v>16747</v>
      </c>
      <c r="D1585" s="38" t="s">
        <v>16057</v>
      </c>
      <c r="E1585" s="38" t="s">
        <v>16355</v>
      </c>
      <c r="F1585" s="41" t="s">
        <v>1384</v>
      </c>
      <c r="G1585" s="19" t="s">
        <v>611</v>
      </c>
      <c r="H1585" s="41">
        <v>2</v>
      </c>
      <c r="I1585" s="41">
        <v>4</v>
      </c>
      <c r="J1585" s="41">
        <v>10</v>
      </c>
      <c r="K1585" s="44">
        <v>12</v>
      </c>
      <c r="L1585" s="20">
        <v>352800</v>
      </c>
      <c r="M1585" s="19" t="s">
        <v>11</v>
      </c>
      <c r="N1585" s="28" t="s">
        <v>15953</v>
      </c>
    </row>
    <row r="1586" spans="1:14" ht="45" x14ac:dyDescent="0.25">
      <c r="A1586" s="27" t="s">
        <v>608</v>
      </c>
      <c r="B1586" s="19" t="s">
        <v>17014</v>
      </c>
      <c r="C1586" s="19" t="s">
        <v>16747</v>
      </c>
      <c r="D1586" s="38" t="s">
        <v>16057</v>
      </c>
      <c r="E1586" s="38" t="s">
        <v>1732</v>
      </c>
      <c r="F1586" s="41" t="s">
        <v>1384</v>
      </c>
      <c r="G1586" s="19" t="s">
        <v>611</v>
      </c>
      <c r="H1586" s="41">
        <v>2</v>
      </c>
      <c r="I1586" s="41">
        <v>4</v>
      </c>
      <c r="J1586" s="41">
        <v>10</v>
      </c>
      <c r="K1586" s="44">
        <v>4</v>
      </c>
      <c r="L1586" s="20">
        <v>728000</v>
      </c>
      <c r="M1586" s="19" t="s">
        <v>11</v>
      </c>
      <c r="N1586" s="28" t="s">
        <v>15953</v>
      </c>
    </row>
    <row r="1587" spans="1:14" ht="45" x14ac:dyDescent="0.25">
      <c r="A1587" s="27" t="s">
        <v>608</v>
      </c>
      <c r="B1587" s="19" t="s">
        <v>17014</v>
      </c>
      <c r="C1587" s="19" t="s">
        <v>16747</v>
      </c>
      <c r="D1587" s="38" t="s">
        <v>16057</v>
      </c>
      <c r="E1587" s="38" t="s">
        <v>1733</v>
      </c>
      <c r="F1587" s="41" t="s">
        <v>1384</v>
      </c>
      <c r="G1587" s="19" t="s">
        <v>611</v>
      </c>
      <c r="H1587" s="41">
        <v>2</v>
      </c>
      <c r="I1587" s="41">
        <v>4</v>
      </c>
      <c r="J1587" s="41">
        <v>10</v>
      </c>
      <c r="K1587" s="44">
        <v>4</v>
      </c>
      <c r="L1587" s="20">
        <v>109243.68</v>
      </c>
      <c r="M1587" s="19" t="s">
        <v>11</v>
      </c>
      <c r="N1587" s="28" t="s">
        <v>15953</v>
      </c>
    </row>
    <row r="1588" spans="1:14" ht="45" x14ac:dyDescent="0.25">
      <c r="A1588" s="27" t="s">
        <v>608</v>
      </c>
      <c r="B1588" s="19" t="s">
        <v>17014</v>
      </c>
      <c r="C1588" s="19" t="s">
        <v>16747</v>
      </c>
      <c r="D1588" s="38" t="s">
        <v>16057</v>
      </c>
      <c r="E1588" s="38" t="s">
        <v>1734</v>
      </c>
      <c r="F1588" s="41">
        <v>10111302</v>
      </c>
      <c r="G1588" s="19" t="s">
        <v>611</v>
      </c>
      <c r="H1588" s="41">
        <v>2</v>
      </c>
      <c r="I1588" s="41">
        <v>4</v>
      </c>
      <c r="J1588" s="41">
        <v>10</v>
      </c>
      <c r="K1588" s="44">
        <v>4</v>
      </c>
      <c r="L1588" s="20">
        <v>112000</v>
      </c>
      <c r="M1588" s="19" t="s">
        <v>11</v>
      </c>
      <c r="N1588" s="28" t="s">
        <v>15953</v>
      </c>
    </row>
    <row r="1589" spans="1:14" ht="45" x14ac:dyDescent="0.25">
      <c r="A1589" s="27" t="s">
        <v>608</v>
      </c>
      <c r="B1589" s="19" t="s">
        <v>17014</v>
      </c>
      <c r="C1589" s="19" t="s">
        <v>16747</v>
      </c>
      <c r="D1589" s="38" t="s">
        <v>16057</v>
      </c>
      <c r="E1589" s="38" t="s">
        <v>16356</v>
      </c>
      <c r="F1589" s="41" t="s">
        <v>1002</v>
      </c>
      <c r="G1589" s="19" t="s">
        <v>611</v>
      </c>
      <c r="H1589" s="41">
        <v>2</v>
      </c>
      <c r="I1589" s="41">
        <v>4</v>
      </c>
      <c r="J1589" s="41">
        <v>10</v>
      </c>
      <c r="K1589" s="44">
        <v>2</v>
      </c>
      <c r="L1589" s="20">
        <v>130252.1</v>
      </c>
      <c r="M1589" s="19" t="s">
        <v>11</v>
      </c>
      <c r="N1589" s="28" t="s">
        <v>15953</v>
      </c>
    </row>
    <row r="1590" spans="1:14" ht="45" x14ac:dyDescent="0.25">
      <c r="A1590" s="27" t="s">
        <v>608</v>
      </c>
      <c r="B1590" s="19" t="s">
        <v>17014</v>
      </c>
      <c r="C1590" s="19" t="s">
        <v>16747</v>
      </c>
      <c r="D1590" s="38" t="s">
        <v>16057</v>
      </c>
      <c r="E1590" s="38" t="s">
        <v>1735</v>
      </c>
      <c r="F1590" s="41" t="s">
        <v>1002</v>
      </c>
      <c r="G1590" s="19" t="s">
        <v>611</v>
      </c>
      <c r="H1590" s="41">
        <v>2</v>
      </c>
      <c r="I1590" s="41">
        <v>4</v>
      </c>
      <c r="J1590" s="41">
        <v>10</v>
      </c>
      <c r="K1590" s="44">
        <v>6</v>
      </c>
      <c r="L1590" s="20">
        <v>120000</v>
      </c>
      <c r="M1590" s="19" t="s">
        <v>11</v>
      </c>
      <c r="N1590" s="28" t="s">
        <v>15953</v>
      </c>
    </row>
    <row r="1591" spans="1:14" ht="45" x14ac:dyDescent="0.25">
      <c r="A1591" s="27" t="s">
        <v>608</v>
      </c>
      <c r="B1591" s="19" t="s">
        <v>17014</v>
      </c>
      <c r="C1591" s="19" t="s">
        <v>16747</v>
      </c>
      <c r="D1591" s="38" t="s">
        <v>16057</v>
      </c>
      <c r="E1591" s="38" t="s">
        <v>1736</v>
      </c>
      <c r="F1591" s="41" t="s">
        <v>1002</v>
      </c>
      <c r="G1591" s="19" t="s">
        <v>611</v>
      </c>
      <c r="H1591" s="41">
        <v>2</v>
      </c>
      <c r="I1591" s="41">
        <v>4</v>
      </c>
      <c r="J1591" s="41">
        <v>10</v>
      </c>
      <c r="K1591" s="44">
        <v>4</v>
      </c>
      <c r="L1591" s="20">
        <v>55200</v>
      </c>
      <c r="M1591" s="19" t="s">
        <v>11</v>
      </c>
      <c r="N1591" s="28" t="s">
        <v>15953</v>
      </c>
    </row>
    <row r="1592" spans="1:14" ht="45" x14ac:dyDescent="0.25">
      <c r="A1592" s="27" t="s">
        <v>608</v>
      </c>
      <c r="B1592" s="19" t="s">
        <v>17014</v>
      </c>
      <c r="C1592" s="19" t="s">
        <v>16747</v>
      </c>
      <c r="D1592" s="38" t="s">
        <v>16057</v>
      </c>
      <c r="E1592" s="38" t="s">
        <v>1737</v>
      </c>
      <c r="F1592" s="41" t="s">
        <v>1384</v>
      </c>
      <c r="G1592" s="19" t="s">
        <v>611</v>
      </c>
      <c r="H1592" s="41">
        <v>2</v>
      </c>
      <c r="I1592" s="41">
        <v>4</v>
      </c>
      <c r="J1592" s="41">
        <v>10</v>
      </c>
      <c r="K1592" s="44">
        <v>2</v>
      </c>
      <c r="L1592" s="20">
        <v>64999.979999999996</v>
      </c>
      <c r="M1592" s="19" t="s">
        <v>11</v>
      </c>
      <c r="N1592" s="28" t="s">
        <v>15953</v>
      </c>
    </row>
    <row r="1593" spans="1:14" ht="45" x14ac:dyDescent="0.25">
      <c r="A1593" s="27" t="s">
        <v>608</v>
      </c>
      <c r="B1593" s="19" t="s">
        <v>17014</v>
      </c>
      <c r="C1593" s="19" t="s">
        <v>16747</v>
      </c>
      <c r="D1593" s="38" t="s">
        <v>16057</v>
      </c>
      <c r="E1593" s="38" t="s">
        <v>1738</v>
      </c>
      <c r="F1593" s="41" t="s">
        <v>1384</v>
      </c>
      <c r="G1593" s="19" t="s">
        <v>611</v>
      </c>
      <c r="H1593" s="41">
        <v>2</v>
      </c>
      <c r="I1593" s="41">
        <v>4</v>
      </c>
      <c r="J1593" s="41">
        <v>10</v>
      </c>
      <c r="K1593" s="44">
        <v>1</v>
      </c>
      <c r="L1593" s="20">
        <v>182000</v>
      </c>
      <c r="M1593" s="19" t="s">
        <v>11</v>
      </c>
      <c r="N1593" s="28" t="s">
        <v>15953</v>
      </c>
    </row>
    <row r="1594" spans="1:14" ht="45" x14ac:dyDescent="0.25">
      <c r="A1594" s="27" t="s">
        <v>608</v>
      </c>
      <c r="B1594" s="19" t="s">
        <v>17014</v>
      </c>
      <c r="C1594" s="19" t="s">
        <v>16747</v>
      </c>
      <c r="D1594" s="38" t="s">
        <v>16057</v>
      </c>
      <c r="E1594" s="38" t="s">
        <v>1739</v>
      </c>
      <c r="F1594" s="41">
        <v>10111302</v>
      </c>
      <c r="G1594" s="19" t="s">
        <v>611</v>
      </c>
      <c r="H1594" s="41">
        <v>2</v>
      </c>
      <c r="I1594" s="41">
        <v>4</v>
      </c>
      <c r="J1594" s="41">
        <v>10</v>
      </c>
      <c r="K1594" s="44">
        <v>1</v>
      </c>
      <c r="L1594" s="20">
        <v>28000</v>
      </c>
      <c r="M1594" s="19" t="s">
        <v>11</v>
      </c>
      <c r="N1594" s="28" t="s">
        <v>15953</v>
      </c>
    </row>
    <row r="1595" spans="1:14" ht="45" x14ac:dyDescent="0.25">
      <c r="A1595" s="27" t="s">
        <v>608</v>
      </c>
      <c r="B1595" s="19" t="s">
        <v>17014</v>
      </c>
      <c r="C1595" s="19" t="s">
        <v>16747</v>
      </c>
      <c r="D1595" s="38" t="s">
        <v>16057</v>
      </c>
      <c r="E1595" s="38" t="s">
        <v>1740</v>
      </c>
      <c r="F1595" s="41" t="s">
        <v>1373</v>
      </c>
      <c r="G1595" s="19" t="s">
        <v>611</v>
      </c>
      <c r="H1595" s="41">
        <v>2</v>
      </c>
      <c r="I1595" s="41">
        <v>4</v>
      </c>
      <c r="J1595" s="41">
        <v>10</v>
      </c>
      <c r="K1595" s="44">
        <v>1</v>
      </c>
      <c r="L1595" s="20">
        <v>218000</v>
      </c>
      <c r="M1595" s="19" t="s">
        <v>11</v>
      </c>
      <c r="N1595" s="28" t="s">
        <v>15953</v>
      </c>
    </row>
    <row r="1596" spans="1:14" ht="45" x14ac:dyDescent="0.25">
      <c r="A1596" s="27" t="s">
        <v>608</v>
      </c>
      <c r="B1596" s="19" t="s">
        <v>17014</v>
      </c>
      <c r="C1596" s="19" t="s">
        <v>16747</v>
      </c>
      <c r="D1596" s="38" t="s">
        <v>16057</v>
      </c>
      <c r="E1596" s="38" t="s">
        <v>1741</v>
      </c>
      <c r="F1596" s="41" t="s">
        <v>78</v>
      </c>
      <c r="G1596" s="19" t="s">
        <v>611</v>
      </c>
      <c r="H1596" s="41">
        <v>4</v>
      </c>
      <c r="I1596" s="41">
        <v>4</v>
      </c>
      <c r="J1596" s="41">
        <v>16</v>
      </c>
      <c r="K1596" s="44">
        <v>26</v>
      </c>
      <c r="L1596" s="20">
        <v>382201.82</v>
      </c>
      <c r="M1596" s="19" t="s">
        <v>11</v>
      </c>
      <c r="N1596" s="28" t="s">
        <v>15953</v>
      </c>
    </row>
    <row r="1597" spans="1:14" ht="45" x14ac:dyDescent="0.25">
      <c r="A1597" s="27" t="s">
        <v>608</v>
      </c>
      <c r="B1597" s="19" t="s">
        <v>17014</v>
      </c>
      <c r="C1597" s="19" t="s">
        <v>16747</v>
      </c>
      <c r="D1597" s="38" t="s">
        <v>16057</v>
      </c>
      <c r="E1597" s="38" t="s">
        <v>1742</v>
      </c>
      <c r="F1597" s="41">
        <v>53131620</v>
      </c>
      <c r="G1597" s="19" t="s">
        <v>611</v>
      </c>
      <c r="H1597" s="41">
        <v>2</v>
      </c>
      <c r="I1597" s="41">
        <v>10</v>
      </c>
      <c r="J1597" s="41">
        <v>16</v>
      </c>
      <c r="K1597" s="44">
        <v>24</v>
      </c>
      <c r="L1597" s="20">
        <v>720000</v>
      </c>
      <c r="M1597" s="19" t="s">
        <v>11</v>
      </c>
      <c r="N1597" s="28" t="s">
        <v>15953</v>
      </c>
    </row>
    <row r="1598" spans="1:14" ht="30" x14ac:dyDescent="0.25">
      <c r="A1598" s="27" t="s">
        <v>608</v>
      </c>
      <c r="B1598" s="19" t="s">
        <v>17014</v>
      </c>
      <c r="C1598" s="19" t="s">
        <v>16741</v>
      </c>
      <c r="D1598" s="38" t="s">
        <v>16051</v>
      </c>
      <c r="E1598" s="38" t="s">
        <v>1743</v>
      </c>
      <c r="F1598" s="41" t="s">
        <v>1744</v>
      </c>
      <c r="G1598" s="19" t="s">
        <v>721</v>
      </c>
      <c r="H1598" s="41">
        <v>5</v>
      </c>
      <c r="I1598" s="41">
        <v>4</v>
      </c>
      <c r="J1598" s="41">
        <v>10</v>
      </c>
      <c r="K1598" s="44">
        <v>3</v>
      </c>
      <c r="L1598" s="20">
        <v>58515.54</v>
      </c>
      <c r="M1598" s="19" t="s">
        <v>15970</v>
      </c>
      <c r="N1598" s="28" t="s">
        <v>15953</v>
      </c>
    </row>
    <row r="1599" spans="1:14" ht="30" x14ac:dyDescent="0.25">
      <c r="A1599" s="27" t="s">
        <v>608</v>
      </c>
      <c r="B1599" s="19" t="s">
        <v>17014</v>
      </c>
      <c r="C1599" s="19" t="s">
        <v>16741</v>
      </c>
      <c r="D1599" s="38" t="s">
        <v>16051</v>
      </c>
      <c r="E1599" s="38" t="s">
        <v>1745</v>
      </c>
      <c r="F1599" s="41" t="s">
        <v>1744</v>
      </c>
      <c r="G1599" s="19" t="s">
        <v>721</v>
      </c>
      <c r="H1599" s="41">
        <v>5</v>
      </c>
      <c r="I1599" s="41">
        <v>4</v>
      </c>
      <c r="J1599" s="41">
        <v>10</v>
      </c>
      <c r="K1599" s="44">
        <v>3</v>
      </c>
      <c r="L1599" s="20">
        <v>47474.909999999996</v>
      </c>
      <c r="M1599" s="19" t="s">
        <v>15970</v>
      </c>
      <c r="N1599" s="28" t="s">
        <v>15953</v>
      </c>
    </row>
    <row r="1600" spans="1:14" ht="30" x14ac:dyDescent="0.25">
      <c r="A1600" s="27" t="s">
        <v>608</v>
      </c>
      <c r="B1600" s="19" t="s">
        <v>17014</v>
      </c>
      <c r="C1600" s="19" t="s">
        <v>16741</v>
      </c>
      <c r="D1600" s="38" t="s">
        <v>16051</v>
      </c>
      <c r="E1600" s="38" t="s">
        <v>1746</v>
      </c>
      <c r="F1600" s="41" t="s">
        <v>1744</v>
      </c>
      <c r="G1600" s="19" t="s">
        <v>721</v>
      </c>
      <c r="H1600" s="41">
        <v>5</v>
      </c>
      <c r="I1600" s="41">
        <v>4</v>
      </c>
      <c r="J1600" s="41">
        <v>10</v>
      </c>
      <c r="K1600" s="44">
        <v>3</v>
      </c>
      <c r="L1600" s="20">
        <v>34226.100000000006</v>
      </c>
      <c r="M1600" s="19" t="s">
        <v>11</v>
      </c>
      <c r="N1600" s="28" t="s">
        <v>15953</v>
      </c>
    </row>
    <row r="1601" spans="1:14" ht="45" x14ac:dyDescent="0.25">
      <c r="A1601" s="27" t="s">
        <v>608</v>
      </c>
      <c r="B1601" s="19" t="s">
        <v>17014</v>
      </c>
      <c r="C1601" s="19" t="s">
        <v>16741</v>
      </c>
      <c r="D1601" s="38" t="s">
        <v>16051</v>
      </c>
      <c r="E1601" s="38" t="s">
        <v>1747</v>
      </c>
      <c r="F1601" s="41" t="s">
        <v>668</v>
      </c>
      <c r="G1601" s="19" t="s">
        <v>721</v>
      </c>
      <c r="H1601" s="41">
        <v>5</v>
      </c>
      <c r="I1601" s="41">
        <v>4</v>
      </c>
      <c r="J1601" s="41">
        <v>10</v>
      </c>
      <c r="K1601" s="44">
        <v>45</v>
      </c>
      <c r="L1601" s="20">
        <v>1308319.6499999999</v>
      </c>
      <c r="M1601" s="19" t="s">
        <v>16732</v>
      </c>
      <c r="N1601" s="28" t="s">
        <v>15953</v>
      </c>
    </row>
    <row r="1602" spans="1:14" ht="30" x14ac:dyDescent="0.25">
      <c r="A1602" s="27" t="s">
        <v>608</v>
      </c>
      <c r="B1602" s="19" t="s">
        <v>17014</v>
      </c>
      <c r="C1602" s="19" t="s">
        <v>16741</v>
      </c>
      <c r="D1602" s="38" t="s">
        <v>16051</v>
      </c>
      <c r="E1602" s="38" t="s">
        <v>1748</v>
      </c>
      <c r="F1602" s="41" t="s">
        <v>668</v>
      </c>
      <c r="G1602" s="19" t="s">
        <v>721</v>
      </c>
      <c r="H1602" s="41">
        <v>5</v>
      </c>
      <c r="I1602" s="41">
        <v>4</v>
      </c>
      <c r="J1602" s="41">
        <v>10</v>
      </c>
      <c r="K1602" s="44">
        <v>60</v>
      </c>
      <c r="L1602" s="20">
        <v>2022650.4</v>
      </c>
      <c r="M1602" s="19" t="s">
        <v>11</v>
      </c>
      <c r="N1602" s="28" t="s">
        <v>15953</v>
      </c>
    </row>
    <row r="1603" spans="1:14" ht="30" x14ac:dyDescent="0.25">
      <c r="A1603" s="27" t="s">
        <v>608</v>
      </c>
      <c r="B1603" s="19" t="s">
        <v>17014</v>
      </c>
      <c r="C1603" s="19" t="s">
        <v>16741</v>
      </c>
      <c r="D1603" s="38" t="s">
        <v>16051</v>
      </c>
      <c r="E1603" s="38" t="s">
        <v>1749</v>
      </c>
      <c r="F1603" s="41" t="s">
        <v>1750</v>
      </c>
      <c r="G1603" s="19" t="s">
        <v>721</v>
      </c>
      <c r="H1603" s="41">
        <v>5</v>
      </c>
      <c r="I1603" s="41">
        <v>4</v>
      </c>
      <c r="J1603" s="41">
        <v>10</v>
      </c>
      <c r="K1603" s="44">
        <v>10</v>
      </c>
      <c r="L1603" s="20">
        <v>276016.8</v>
      </c>
      <c r="M1603" s="19" t="s">
        <v>11</v>
      </c>
      <c r="N1603" s="28" t="s">
        <v>15953</v>
      </c>
    </row>
    <row r="1604" spans="1:14" ht="30" x14ac:dyDescent="0.25">
      <c r="A1604" s="27" t="s">
        <v>608</v>
      </c>
      <c r="B1604" s="19" t="s">
        <v>17014</v>
      </c>
      <c r="C1604" s="19" t="s">
        <v>16741</v>
      </c>
      <c r="D1604" s="38" t="s">
        <v>16051</v>
      </c>
      <c r="E1604" s="38" t="s">
        <v>1751</v>
      </c>
      <c r="F1604" s="41" t="s">
        <v>42</v>
      </c>
      <c r="G1604" s="19" t="s">
        <v>721</v>
      </c>
      <c r="H1604" s="41">
        <v>5</v>
      </c>
      <c r="I1604" s="41">
        <v>4</v>
      </c>
      <c r="J1604" s="41">
        <v>10</v>
      </c>
      <c r="K1604" s="44">
        <v>120</v>
      </c>
      <c r="L1604" s="20">
        <v>710136</v>
      </c>
      <c r="M1604" s="19" t="s">
        <v>11</v>
      </c>
      <c r="N1604" s="28" t="s">
        <v>15953</v>
      </c>
    </row>
    <row r="1605" spans="1:14" ht="30" x14ac:dyDescent="0.25">
      <c r="A1605" s="27" t="s">
        <v>608</v>
      </c>
      <c r="B1605" s="19" t="s">
        <v>17014</v>
      </c>
      <c r="C1605" s="19" t="s">
        <v>16741</v>
      </c>
      <c r="D1605" s="38" t="s">
        <v>16051</v>
      </c>
      <c r="E1605" s="38" t="s">
        <v>1752</v>
      </c>
      <c r="F1605" s="41" t="s">
        <v>42</v>
      </c>
      <c r="G1605" s="19" t="s">
        <v>721</v>
      </c>
      <c r="H1605" s="41">
        <v>5</v>
      </c>
      <c r="I1605" s="41">
        <v>4</v>
      </c>
      <c r="J1605" s="41">
        <v>10</v>
      </c>
      <c r="K1605" s="44">
        <v>15</v>
      </c>
      <c r="L1605" s="20">
        <v>469228.65</v>
      </c>
      <c r="M1605" s="19" t="s">
        <v>15977</v>
      </c>
      <c r="N1605" s="28" t="s">
        <v>15953</v>
      </c>
    </row>
    <row r="1606" spans="1:14" ht="45" x14ac:dyDescent="0.25">
      <c r="A1606" s="27" t="s">
        <v>608</v>
      </c>
      <c r="B1606" s="19" t="s">
        <v>17014</v>
      </c>
      <c r="C1606" s="19" t="s">
        <v>16741</v>
      </c>
      <c r="D1606" s="38" t="s">
        <v>16051</v>
      </c>
      <c r="E1606" s="38" t="s">
        <v>1753</v>
      </c>
      <c r="F1606" s="41" t="s">
        <v>42</v>
      </c>
      <c r="G1606" s="19" t="s">
        <v>721</v>
      </c>
      <c r="H1606" s="41">
        <v>5</v>
      </c>
      <c r="I1606" s="41">
        <v>4</v>
      </c>
      <c r="J1606" s="41">
        <v>10</v>
      </c>
      <c r="K1606" s="44">
        <v>15</v>
      </c>
      <c r="L1606" s="20">
        <v>866692.65</v>
      </c>
      <c r="M1606" s="19" t="s">
        <v>16732</v>
      </c>
      <c r="N1606" s="28" t="s">
        <v>15953</v>
      </c>
    </row>
    <row r="1607" spans="1:14" ht="45" x14ac:dyDescent="0.25">
      <c r="A1607" s="27" t="s">
        <v>608</v>
      </c>
      <c r="B1607" s="19" t="s">
        <v>17014</v>
      </c>
      <c r="C1607" s="19" t="s">
        <v>16741</v>
      </c>
      <c r="D1607" s="38" t="s">
        <v>16051</v>
      </c>
      <c r="E1607" s="38" t="s">
        <v>1754</v>
      </c>
      <c r="F1607" s="41" t="s">
        <v>42</v>
      </c>
      <c r="G1607" s="19" t="s">
        <v>721</v>
      </c>
      <c r="H1607" s="41">
        <v>5</v>
      </c>
      <c r="I1607" s="41">
        <v>4</v>
      </c>
      <c r="J1607" s="41">
        <v>10</v>
      </c>
      <c r="K1607" s="44">
        <v>8</v>
      </c>
      <c r="L1607" s="20">
        <v>515231.28</v>
      </c>
      <c r="M1607" s="19" t="s">
        <v>16732</v>
      </c>
      <c r="N1607" s="28" t="s">
        <v>15953</v>
      </c>
    </row>
    <row r="1608" spans="1:14" ht="45" x14ac:dyDescent="0.25">
      <c r="A1608" s="27" t="s">
        <v>608</v>
      </c>
      <c r="B1608" s="19" t="s">
        <v>17014</v>
      </c>
      <c r="C1608" s="19" t="s">
        <v>16741</v>
      </c>
      <c r="D1608" s="38" t="s">
        <v>16051</v>
      </c>
      <c r="E1608" s="38" t="s">
        <v>1755</v>
      </c>
      <c r="F1608" s="41" t="s">
        <v>1756</v>
      </c>
      <c r="G1608" s="19" t="s">
        <v>721</v>
      </c>
      <c r="H1608" s="41">
        <v>5</v>
      </c>
      <c r="I1608" s="41">
        <v>4</v>
      </c>
      <c r="J1608" s="41">
        <v>10</v>
      </c>
      <c r="K1608" s="44">
        <v>10</v>
      </c>
      <c r="L1608" s="20">
        <v>614597.4</v>
      </c>
      <c r="M1608" s="19" t="s">
        <v>16732</v>
      </c>
      <c r="N1608" s="28" t="s">
        <v>15953</v>
      </c>
    </row>
    <row r="1609" spans="1:14" ht="30" x14ac:dyDescent="0.25">
      <c r="A1609" s="27" t="s">
        <v>608</v>
      </c>
      <c r="B1609" s="19" t="s">
        <v>17014</v>
      </c>
      <c r="C1609" s="19" t="s">
        <v>16741</v>
      </c>
      <c r="D1609" s="38" t="s">
        <v>16051</v>
      </c>
      <c r="E1609" s="38" t="s">
        <v>1757</v>
      </c>
      <c r="F1609" s="41" t="s">
        <v>1756</v>
      </c>
      <c r="G1609" s="19" t="s">
        <v>721</v>
      </c>
      <c r="H1609" s="41">
        <v>5</v>
      </c>
      <c r="I1609" s="41">
        <v>4</v>
      </c>
      <c r="J1609" s="41">
        <v>10</v>
      </c>
      <c r="K1609" s="44">
        <v>10</v>
      </c>
      <c r="L1609" s="20">
        <v>607236.9</v>
      </c>
      <c r="M1609" s="19" t="s">
        <v>16732</v>
      </c>
      <c r="N1609" s="28" t="s">
        <v>15953</v>
      </c>
    </row>
    <row r="1610" spans="1:14" ht="45" x14ac:dyDescent="0.25">
      <c r="A1610" s="27" t="s">
        <v>608</v>
      </c>
      <c r="B1610" s="19" t="s">
        <v>17014</v>
      </c>
      <c r="C1610" s="19" t="s">
        <v>16741</v>
      </c>
      <c r="D1610" s="38" t="s">
        <v>16051</v>
      </c>
      <c r="E1610" s="38" t="s">
        <v>1758</v>
      </c>
      <c r="F1610" s="41" t="s">
        <v>1759</v>
      </c>
      <c r="G1610" s="19" t="s">
        <v>721</v>
      </c>
      <c r="H1610" s="41">
        <v>5</v>
      </c>
      <c r="I1610" s="41">
        <v>4</v>
      </c>
      <c r="J1610" s="41">
        <v>10</v>
      </c>
      <c r="K1610" s="44">
        <v>15</v>
      </c>
      <c r="L1610" s="20">
        <v>336740.4</v>
      </c>
      <c r="M1610" s="19" t="s">
        <v>11</v>
      </c>
      <c r="N1610" s="28" t="s">
        <v>15953</v>
      </c>
    </row>
    <row r="1611" spans="1:14" ht="30" x14ac:dyDescent="0.25">
      <c r="A1611" s="27" t="s">
        <v>608</v>
      </c>
      <c r="B1611" s="19" t="s">
        <v>17014</v>
      </c>
      <c r="C1611" s="19" t="s">
        <v>16741</v>
      </c>
      <c r="D1611" s="38" t="s">
        <v>16051</v>
      </c>
      <c r="E1611" s="38" t="s">
        <v>1760</v>
      </c>
      <c r="F1611" s="41" t="s">
        <v>1759</v>
      </c>
      <c r="G1611" s="19" t="s">
        <v>721</v>
      </c>
      <c r="H1611" s="41">
        <v>5</v>
      </c>
      <c r="I1611" s="41">
        <v>4</v>
      </c>
      <c r="J1611" s="41">
        <v>10</v>
      </c>
      <c r="K1611" s="44">
        <v>15</v>
      </c>
      <c r="L1611" s="20">
        <v>248415</v>
      </c>
      <c r="M1611" s="19" t="s">
        <v>11</v>
      </c>
      <c r="N1611" s="28" t="s">
        <v>15953</v>
      </c>
    </row>
    <row r="1612" spans="1:14" ht="45" x14ac:dyDescent="0.25">
      <c r="A1612" s="27" t="s">
        <v>608</v>
      </c>
      <c r="B1612" s="19" t="s">
        <v>17014</v>
      </c>
      <c r="C1612" s="19" t="s">
        <v>16741</v>
      </c>
      <c r="D1612" s="38" t="s">
        <v>16051</v>
      </c>
      <c r="E1612" s="38" t="s">
        <v>1761</v>
      </c>
      <c r="F1612" s="41" t="s">
        <v>1762</v>
      </c>
      <c r="G1612" s="19" t="s">
        <v>721</v>
      </c>
      <c r="H1612" s="41">
        <v>5</v>
      </c>
      <c r="I1612" s="41">
        <v>4</v>
      </c>
      <c r="J1612" s="41">
        <v>10</v>
      </c>
      <c r="K1612" s="44">
        <v>60</v>
      </c>
      <c r="L1612" s="20">
        <v>817009.2</v>
      </c>
      <c r="M1612" s="19" t="s">
        <v>11</v>
      </c>
      <c r="N1612" s="28" t="s">
        <v>15953</v>
      </c>
    </row>
    <row r="1613" spans="1:14" ht="60" x14ac:dyDescent="0.25">
      <c r="A1613" s="27" t="s">
        <v>608</v>
      </c>
      <c r="B1613" s="19" t="s">
        <v>17014</v>
      </c>
      <c r="C1613" s="19" t="s">
        <v>16741</v>
      </c>
      <c r="D1613" s="38" t="s">
        <v>16051</v>
      </c>
      <c r="E1613" s="38" t="s">
        <v>1763</v>
      </c>
      <c r="F1613" s="41" t="s">
        <v>1764</v>
      </c>
      <c r="G1613" s="19" t="s">
        <v>721</v>
      </c>
      <c r="H1613" s="41">
        <v>5</v>
      </c>
      <c r="I1613" s="41">
        <v>4</v>
      </c>
      <c r="J1613" s="41">
        <v>10</v>
      </c>
      <c r="K1613" s="44">
        <v>8</v>
      </c>
      <c r="L1613" s="20">
        <v>197260</v>
      </c>
      <c r="M1613" s="19" t="s">
        <v>16732</v>
      </c>
      <c r="N1613" s="28" t="s">
        <v>15953</v>
      </c>
    </row>
    <row r="1614" spans="1:14" ht="45" x14ac:dyDescent="0.25">
      <c r="A1614" s="27" t="s">
        <v>608</v>
      </c>
      <c r="B1614" s="19" t="s">
        <v>17014</v>
      </c>
      <c r="C1614" s="19" t="s">
        <v>16741</v>
      </c>
      <c r="D1614" s="38" t="s">
        <v>16051</v>
      </c>
      <c r="E1614" s="38" t="s">
        <v>1765</v>
      </c>
      <c r="F1614" s="41" t="s">
        <v>1294</v>
      </c>
      <c r="G1614" s="19" t="s">
        <v>721</v>
      </c>
      <c r="H1614" s="41">
        <v>5</v>
      </c>
      <c r="I1614" s="41">
        <v>4</v>
      </c>
      <c r="J1614" s="41">
        <v>10</v>
      </c>
      <c r="K1614" s="44">
        <v>10</v>
      </c>
      <c r="L1614" s="20">
        <v>415865.3</v>
      </c>
      <c r="M1614" s="19" t="s">
        <v>16000</v>
      </c>
      <c r="N1614" s="28" t="s">
        <v>15953</v>
      </c>
    </row>
    <row r="1615" spans="1:14" ht="30" x14ac:dyDescent="0.25">
      <c r="A1615" s="27" t="s">
        <v>608</v>
      </c>
      <c r="B1615" s="19" t="s">
        <v>17014</v>
      </c>
      <c r="C1615" s="19" t="s">
        <v>16741</v>
      </c>
      <c r="D1615" s="38" t="s">
        <v>16051</v>
      </c>
      <c r="E1615" s="38" t="s">
        <v>1766</v>
      </c>
      <c r="F1615" s="41" t="s">
        <v>1767</v>
      </c>
      <c r="G1615" s="19" t="s">
        <v>721</v>
      </c>
      <c r="H1615" s="41">
        <v>5</v>
      </c>
      <c r="I1615" s="41">
        <v>4</v>
      </c>
      <c r="J1615" s="41">
        <v>10</v>
      </c>
      <c r="K1615" s="44">
        <v>20</v>
      </c>
      <c r="L1615" s="20">
        <v>272336.40000000002</v>
      </c>
      <c r="M1615" s="19" t="s">
        <v>11</v>
      </c>
      <c r="N1615" s="28" t="s">
        <v>15953</v>
      </c>
    </row>
    <row r="1616" spans="1:14" ht="30" x14ac:dyDescent="0.25">
      <c r="A1616" s="27" t="s">
        <v>608</v>
      </c>
      <c r="B1616" s="19" t="s">
        <v>17014</v>
      </c>
      <c r="C1616" s="19" t="s">
        <v>16741</v>
      </c>
      <c r="D1616" s="38" t="s">
        <v>16051</v>
      </c>
      <c r="E1616" s="38" t="s">
        <v>1768</v>
      </c>
      <c r="F1616" s="41" t="s">
        <v>42</v>
      </c>
      <c r="G1616" s="19" t="s">
        <v>721</v>
      </c>
      <c r="H1616" s="41">
        <v>5</v>
      </c>
      <c r="I1616" s="41">
        <v>4</v>
      </c>
      <c r="J1616" s="41">
        <v>10</v>
      </c>
      <c r="K1616" s="44">
        <v>15</v>
      </c>
      <c r="L1616" s="20">
        <v>966058.65</v>
      </c>
      <c r="M1616" s="19" t="s">
        <v>11</v>
      </c>
      <c r="N1616" s="28" t="s">
        <v>15953</v>
      </c>
    </row>
    <row r="1617" spans="1:14" ht="30" x14ac:dyDescent="0.25">
      <c r="A1617" s="27" t="s">
        <v>608</v>
      </c>
      <c r="B1617" s="19" t="s">
        <v>17014</v>
      </c>
      <c r="C1617" s="19" t="s">
        <v>16741</v>
      </c>
      <c r="D1617" s="38" t="s">
        <v>16051</v>
      </c>
      <c r="E1617" s="38" t="s">
        <v>1769</v>
      </c>
      <c r="F1617" s="41" t="s">
        <v>1762</v>
      </c>
      <c r="G1617" s="19" t="s">
        <v>721</v>
      </c>
      <c r="H1617" s="41">
        <v>5</v>
      </c>
      <c r="I1617" s="41">
        <v>4</v>
      </c>
      <c r="J1617" s="41">
        <v>10</v>
      </c>
      <c r="K1617" s="44">
        <v>10</v>
      </c>
      <c r="L1617" s="20">
        <v>478429</v>
      </c>
      <c r="M1617" s="19" t="s">
        <v>11</v>
      </c>
      <c r="N1617" s="28" t="s">
        <v>15953</v>
      </c>
    </row>
    <row r="1618" spans="1:14" ht="30" x14ac:dyDescent="0.25">
      <c r="A1618" s="27" t="s">
        <v>608</v>
      </c>
      <c r="B1618" s="19" t="s">
        <v>17014</v>
      </c>
      <c r="C1618" s="19" t="s">
        <v>16741</v>
      </c>
      <c r="D1618" s="38" t="s">
        <v>16051</v>
      </c>
      <c r="E1618" s="38" t="s">
        <v>1770</v>
      </c>
      <c r="F1618" s="41" t="s">
        <v>668</v>
      </c>
      <c r="G1618" s="19" t="s">
        <v>721</v>
      </c>
      <c r="H1618" s="41">
        <v>5</v>
      </c>
      <c r="I1618" s="41">
        <v>4</v>
      </c>
      <c r="J1618" s="41">
        <v>10</v>
      </c>
      <c r="K1618" s="44">
        <v>25</v>
      </c>
      <c r="L1618" s="20">
        <v>726844.25</v>
      </c>
      <c r="M1618" s="19" t="s">
        <v>11</v>
      </c>
      <c r="N1618" s="28" t="s">
        <v>15953</v>
      </c>
    </row>
    <row r="1619" spans="1:14" ht="30" x14ac:dyDescent="0.25">
      <c r="A1619" s="27" t="s">
        <v>608</v>
      </c>
      <c r="B1619" s="19" t="s">
        <v>17014</v>
      </c>
      <c r="C1619" s="19" t="s">
        <v>16741</v>
      </c>
      <c r="D1619" s="38" t="s">
        <v>16051</v>
      </c>
      <c r="E1619" s="38" t="s">
        <v>1771</v>
      </c>
      <c r="F1619" s="41" t="s">
        <v>1759</v>
      </c>
      <c r="G1619" s="19" t="s">
        <v>721</v>
      </c>
      <c r="H1619" s="41">
        <v>5</v>
      </c>
      <c r="I1619" s="41">
        <v>4</v>
      </c>
      <c r="J1619" s="41">
        <v>10</v>
      </c>
      <c r="K1619" s="44">
        <v>13</v>
      </c>
      <c r="L1619" s="20">
        <v>851508.06</v>
      </c>
      <c r="M1619" s="19" t="s">
        <v>11</v>
      </c>
      <c r="N1619" s="28" t="s">
        <v>15953</v>
      </c>
    </row>
    <row r="1620" spans="1:14" ht="30" x14ac:dyDescent="0.25">
      <c r="A1620" s="27" t="s">
        <v>608</v>
      </c>
      <c r="B1620" s="19" t="s">
        <v>17014</v>
      </c>
      <c r="C1620" s="19" t="s">
        <v>16741</v>
      </c>
      <c r="D1620" s="38" t="s">
        <v>16051</v>
      </c>
      <c r="E1620" s="38" t="s">
        <v>1772</v>
      </c>
      <c r="F1620" s="41" t="s">
        <v>1762</v>
      </c>
      <c r="G1620" s="19" t="s">
        <v>721</v>
      </c>
      <c r="H1620" s="41">
        <v>5</v>
      </c>
      <c r="I1620" s="41">
        <v>4</v>
      </c>
      <c r="J1620" s="41">
        <v>10</v>
      </c>
      <c r="K1620" s="44">
        <v>41</v>
      </c>
      <c r="L1620" s="20">
        <v>558289.62</v>
      </c>
      <c r="M1620" s="19" t="s">
        <v>11</v>
      </c>
      <c r="N1620" s="28" t="s">
        <v>15953</v>
      </c>
    </row>
    <row r="1621" spans="1:14" ht="30" x14ac:dyDescent="0.25">
      <c r="A1621" s="27" t="s">
        <v>608</v>
      </c>
      <c r="B1621" s="19" t="s">
        <v>17014</v>
      </c>
      <c r="C1621" s="19" t="s">
        <v>16741</v>
      </c>
      <c r="D1621" s="38" t="s">
        <v>16051</v>
      </c>
      <c r="E1621" s="38" t="s">
        <v>1773</v>
      </c>
      <c r="F1621" s="41" t="s">
        <v>1397</v>
      </c>
      <c r="G1621" s="19" t="s">
        <v>721</v>
      </c>
      <c r="H1621" s="41">
        <v>5</v>
      </c>
      <c r="I1621" s="41">
        <v>4</v>
      </c>
      <c r="J1621" s="41">
        <v>10</v>
      </c>
      <c r="K1621" s="44">
        <v>2</v>
      </c>
      <c r="L1621" s="20">
        <v>118138.26</v>
      </c>
      <c r="M1621" s="19" t="s">
        <v>11</v>
      </c>
      <c r="N1621" s="28" t="s">
        <v>15953</v>
      </c>
    </row>
    <row r="1622" spans="1:14" ht="30" x14ac:dyDescent="0.25">
      <c r="A1622" s="27" t="s">
        <v>608</v>
      </c>
      <c r="B1622" s="19" t="s">
        <v>17014</v>
      </c>
      <c r="C1622" s="19" t="s">
        <v>16741</v>
      </c>
      <c r="D1622" s="38" t="s">
        <v>16051</v>
      </c>
      <c r="E1622" s="38" t="s">
        <v>1774</v>
      </c>
      <c r="F1622" s="41" t="s">
        <v>1750</v>
      </c>
      <c r="G1622" s="19" t="s">
        <v>721</v>
      </c>
      <c r="H1622" s="41">
        <v>5</v>
      </c>
      <c r="I1622" s="41">
        <v>4</v>
      </c>
      <c r="J1622" s="41">
        <v>10</v>
      </c>
      <c r="K1622" s="44">
        <v>15</v>
      </c>
      <c r="L1622" s="20">
        <v>366476.10000000003</v>
      </c>
      <c r="M1622" s="19" t="s">
        <v>11</v>
      </c>
      <c r="N1622" s="28" t="s">
        <v>15953</v>
      </c>
    </row>
    <row r="1623" spans="1:14" ht="30" x14ac:dyDescent="0.25">
      <c r="A1623" s="27" t="s">
        <v>608</v>
      </c>
      <c r="B1623" s="19" t="s">
        <v>17014</v>
      </c>
      <c r="C1623" s="19" t="s">
        <v>16741</v>
      </c>
      <c r="D1623" s="38" t="s">
        <v>16051</v>
      </c>
      <c r="E1623" s="38" t="s">
        <v>1775</v>
      </c>
      <c r="F1623" s="41" t="s">
        <v>1750</v>
      </c>
      <c r="G1623" s="19" t="s">
        <v>721</v>
      </c>
      <c r="H1623" s="41">
        <v>5</v>
      </c>
      <c r="I1623" s="41">
        <v>4</v>
      </c>
      <c r="J1623" s="41">
        <v>10</v>
      </c>
      <c r="K1623" s="44">
        <v>18</v>
      </c>
      <c r="L1623" s="20">
        <v>439771.32</v>
      </c>
      <c r="M1623" s="19" t="s">
        <v>11</v>
      </c>
      <c r="N1623" s="28" t="s">
        <v>15953</v>
      </c>
    </row>
    <row r="1624" spans="1:14" ht="30" x14ac:dyDescent="0.25">
      <c r="A1624" s="27" t="s">
        <v>608</v>
      </c>
      <c r="B1624" s="19" t="s">
        <v>17014</v>
      </c>
      <c r="C1624" s="19" t="s">
        <v>16741</v>
      </c>
      <c r="D1624" s="38" t="s">
        <v>16051</v>
      </c>
      <c r="E1624" s="38" t="s">
        <v>1776</v>
      </c>
      <c r="F1624" s="41" t="s">
        <v>1750</v>
      </c>
      <c r="G1624" s="19" t="s">
        <v>721</v>
      </c>
      <c r="H1624" s="41">
        <v>5</v>
      </c>
      <c r="I1624" s="41">
        <v>4</v>
      </c>
      <c r="J1624" s="41">
        <v>10</v>
      </c>
      <c r="K1624" s="44">
        <v>15</v>
      </c>
      <c r="L1624" s="20">
        <v>366476.10000000003</v>
      </c>
      <c r="M1624" s="19" t="s">
        <v>11</v>
      </c>
      <c r="N1624" s="28" t="s">
        <v>15953</v>
      </c>
    </row>
    <row r="1625" spans="1:14" ht="30" x14ac:dyDescent="0.25">
      <c r="A1625" s="27" t="s">
        <v>608</v>
      </c>
      <c r="B1625" s="19" t="s">
        <v>17014</v>
      </c>
      <c r="C1625" s="19" t="s">
        <v>16741</v>
      </c>
      <c r="D1625" s="38" t="s">
        <v>16051</v>
      </c>
      <c r="E1625" s="38" t="s">
        <v>1777</v>
      </c>
      <c r="F1625" s="41" t="s">
        <v>42</v>
      </c>
      <c r="G1625" s="19" t="s">
        <v>721</v>
      </c>
      <c r="H1625" s="41">
        <v>5</v>
      </c>
      <c r="I1625" s="41">
        <v>4</v>
      </c>
      <c r="J1625" s="41">
        <v>10</v>
      </c>
      <c r="K1625" s="44">
        <v>6</v>
      </c>
      <c r="L1625" s="20">
        <v>291325.26</v>
      </c>
      <c r="M1625" s="19" t="s">
        <v>11</v>
      </c>
      <c r="N1625" s="28" t="s">
        <v>15953</v>
      </c>
    </row>
    <row r="1626" spans="1:14" ht="30" x14ac:dyDescent="0.25">
      <c r="A1626" s="27" t="s">
        <v>608</v>
      </c>
      <c r="B1626" s="19" t="s">
        <v>17014</v>
      </c>
      <c r="C1626" s="19" t="s">
        <v>16741</v>
      </c>
      <c r="D1626" s="38" t="s">
        <v>16051</v>
      </c>
      <c r="E1626" s="38" t="s">
        <v>1778</v>
      </c>
      <c r="F1626" s="41" t="s">
        <v>42</v>
      </c>
      <c r="G1626" s="19" t="s">
        <v>721</v>
      </c>
      <c r="H1626" s="41">
        <v>5</v>
      </c>
      <c r="I1626" s="41">
        <v>4</v>
      </c>
      <c r="J1626" s="41">
        <v>10</v>
      </c>
      <c r="K1626" s="44">
        <v>8</v>
      </c>
      <c r="L1626" s="20">
        <v>432967.44</v>
      </c>
      <c r="M1626" s="19" t="s">
        <v>11</v>
      </c>
      <c r="N1626" s="28" t="s">
        <v>15953</v>
      </c>
    </row>
    <row r="1627" spans="1:14" ht="30" x14ac:dyDescent="0.25">
      <c r="A1627" s="27" t="s">
        <v>608</v>
      </c>
      <c r="B1627" s="19" t="s">
        <v>17014</v>
      </c>
      <c r="C1627" s="19" t="s">
        <v>16741</v>
      </c>
      <c r="D1627" s="38" t="s">
        <v>16051</v>
      </c>
      <c r="E1627" s="38" t="s">
        <v>1779</v>
      </c>
      <c r="F1627" s="41" t="s">
        <v>1762</v>
      </c>
      <c r="G1627" s="19" t="s">
        <v>721</v>
      </c>
      <c r="H1627" s="41">
        <v>5</v>
      </c>
      <c r="I1627" s="41">
        <v>4</v>
      </c>
      <c r="J1627" s="41">
        <v>10</v>
      </c>
      <c r="K1627" s="44">
        <v>45</v>
      </c>
      <c r="L1627" s="20">
        <v>514921.94999999995</v>
      </c>
      <c r="M1627" s="19" t="s">
        <v>11</v>
      </c>
      <c r="N1627" s="28" t="s">
        <v>15953</v>
      </c>
    </row>
    <row r="1628" spans="1:14" ht="30" x14ac:dyDescent="0.25">
      <c r="A1628" s="27" t="s">
        <v>608</v>
      </c>
      <c r="B1628" s="19" t="s">
        <v>17014</v>
      </c>
      <c r="C1628" s="19" t="s">
        <v>16741</v>
      </c>
      <c r="D1628" s="38" t="s">
        <v>16051</v>
      </c>
      <c r="E1628" s="38" t="s">
        <v>1780</v>
      </c>
      <c r="F1628" s="41" t="s">
        <v>1781</v>
      </c>
      <c r="G1628" s="19" t="s">
        <v>721</v>
      </c>
      <c r="H1628" s="41">
        <v>5</v>
      </c>
      <c r="I1628" s="41">
        <v>4</v>
      </c>
      <c r="J1628" s="41">
        <v>10</v>
      </c>
      <c r="K1628" s="44">
        <v>8</v>
      </c>
      <c r="L1628" s="20">
        <v>413174.72</v>
      </c>
      <c r="M1628" s="19" t="s">
        <v>11</v>
      </c>
      <c r="N1628" s="28" t="s">
        <v>15953</v>
      </c>
    </row>
    <row r="1629" spans="1:14" ht="30" x14ac:dyDescent="0.25">
      <c r="A1629" s="27" t="s">
        <v>608</v>
      </c>
      <c r="B1629" s="19" t="s">
        <v>17014</v>
      </c>
      <c r="C1629" s="19" t="s">
        <v>16741</v>
      </c>
      <c r="D1629" s="38" t="s">
        <v>16051</v>
      </c>
      <c r="E1629" s="38" t="s">
        <v>1782</v>
      </c>
      <c r="F1629" s="41" t="s">
        <v>1781</v>
      </c>
      <c r="G1629" s="19" t="s">
        <v>721</v>
      </c>
      <c r="H1629" s="41">
        <v>5</v>
      </c>
      <c r="I1629" s="41">
        <v>4</v>
      </c>
      <c r="J1629" s="41">
        <v>10</v>
      </c>
      <c r="K1629" s="44">
        <v>5</v>
      </c>
      <c r="L1629" s="20">
        <v>255141.55</v>
      </c>
      <c r="M1629" s="19" t="s">
        <v>11</v>
      </c>
      <c r="N1629" s="28" t="s">
        <v>15953</v>
      </c>
    </row>
    <row r="1630" spans="1:14" ht="60" x14ac:dyDescent="0.25">
      <c r="A1630" s="27" t="s">
        <v>608</v>
      </c>
      <c r="B1630" s="19" t="s">
        <v>17014</v>
      </c>
      <c r="C1630" s="19" t="s">
        <v>16741</v>
      </c>
      <c r="D1630" s="38" t="s">
        <v>16051</v>
      </c>
      <c r="E1630" s="38" t="s">
        <v>1783</v>
      </c>
      <c r="F1630" s="41" t="s">
        <v>1764</v>
      </c>
      <c r="G1630" s="19" t="s">
        <v>721</v>
      </c>
      <c r="H1630" s="41">
        <v>5</v>
      </c>
      <c r="I1630" s="41">
        <v>4</v>
      </c>
      <c r="J1630" s="41">
        <v>10</v>
      </c>
      <c r="K1630" s="44">
        <v>8</v>
      </c>
      <c r="L1630" s="20">
        <v>165764.72</v>
      </c>
      <c r="M1630" s="19" t="s">
        <v>11</v>
      </c>
      <c r="N1630" s="28" t="s">
        <v>15953</v>
      </c>
    </row>
    <row r="1631" spans="1:14" ht="30" x14ac:dyDescent="0.25">
      <c r="A1631" s="27" t="s">
        <v>608</v>
      </c>
      <c r="B1631" s="19" t="s">
        <v>17014</v>
      </c>
      <c r="C1631" s="19" t="s">
        <v>16741</v>
      </c>
      <c r="D1631" s="38" t="s">
        <v>16051</v>
      </c>
      <c r="E1631" s="38" t="s">
        <v>1784</v>
      </c>
      <c r="F1631" s="41" t="s">
        <v>1280</v>
      </c>
      <c r="G1631" s="19" t="s">
        <v>721</v>
      </c>
      <c r="H1631" s="41">
        <v>5</v>
      </c>
      <c r="I1631" s="41">
        <v>4</v>
      </c>
      <c r="J1631" s="41">
        <v>10</v>
      </c>
      <c r="K1631" s="44">
        <v>10</v>
      </c>
      <c r="L1631" s="20">
        <v>238478.5</v>
      </c>
      <c r="M1631" s="19" t="s">
        <v>11</v>
      </c>
      <c r="N1631" s="28" t="s">
        <v>15953</v>
      </c>
    </row>
    <row r="1632" spans="1:14" ht="30" x14ac:dyDescent="0.25">
      <c r="A1632" s="27" t="s">
        <v>608</v>
      </c>
      <c r="B1632" s="19" t="s">
        <v>17014</v>
      </c>
      <c r="C1632" s="19" t="s">
        <v>16741</v>
      </c>
      <c r="D1632" s="38" t="s">
        <v>16051</v>
      </c>
      <c r="E1632" s="38" t="s">
        <v>1785</v>
      </c>
      <c r="F1632" s="41" t="s">
        <v>1270</v>
      </c>
      <c r="G1632" s="19" t="s">
        <v>721</v>
      </c>
      <c r="H1632" s="41">
        <v>5</v>
      </c>
      <c r="I1632" s="41">
        <v>4</v>
      </c>
      <c r="J1632" s="41">
        <v>10</v>
      </c>
      <c r="K1632" s="44">
        <v>6</v>
      </c>
      <c r="L1632" s="20">
        <v>275464.80000000005</v>
      </c>
      <c r="M1632" s="19" t="s">
        <v>11</v>
      </c>
      <c r="N1632" s="28" t="s">
        <v>15953</v>
      </c>
    </row>
    <row r="1633" spans="1:14" ht="30" x14ac:dyDescent="0.25">
      <c r="A1633" s="27" t="s">
        <v>608</v>
      </c>
      <c r="B1633" s="19" t="s">
        <v>17014</v>
      </c>
      <c r="C1633" s="19" t="s">
        <v>16741</v>
      </c>
      <c r="D1633" s="38" t="s">
        <v>16051</v>
      </c>
      <c r="E1633" s="38" t="s">
        <v>1786</v>
      </c>
      <c r="F1633" s="41" t="s">
        <v>1787</v>
      </c>
      <c r="G1633" s="19" t="s">
        <v>721</v>
      </c>
      <c r="H1633" s="41">
        <v>5</v>
      </c>
      <c r="I1633" s="41">
        <v>4</v>
      </c>
      <c r="J1633" s="41">
        <v>10</v>
      </c>
      <c r="K1633" s="44">
        <v>6</v>
      </c>
      <c r="L1633" s="20">
        <v>143087.09999999998</v>
      </c>
      <c r="M1633" s="19" t="s">
        <v>11</v>
      </c>
      <c r="N1633" s="28" t="s">
        <v>15953</v>
      </c>
    </row>
    <row r="1634" spans="1:14" ht="45" x14ac:dyDescent="0.25">
      <c r="A1634" s="27" t="s">
        <v>608</v>
      </c>
      <c r="B1634" s="19" t="s">
        <v>17014</v>
      </c>
      <c r="C1634" s="19" t="s">
        <v>16741</v>
      </c>
      <c r="D1634" s="38" t="s">
        <v>16051</v>
      </c>
      <c r="E1634" s="38" t="s">
        <v>1788</v>
      </c>
      <c r="F1634" s="41" t="s">
        <v>668</v>
      </c>
      <c r="G1634" s="19" t="s">
        <v>721</v>
      </c>
      <c r="H1634" s="41">
        <v>5</v>
      </c>
      <c r="I1634" s="41">
        <v>4</v>
      </c>
      <c r="J1634" s="41">
        <v>10</v>
      </c>
      <c r="K1634" s="44">
        <v>23</v>
      </c>
      <c r="L1634" s="20">
        <v>668696.71</v>
      </c>
      <c r="M1634" s="19" t="s">
        <v>11</v>
      </c>
      <c r="N1634" s="28" t="s">
        <v>15953</v>
      </c>
    </row>
    <row r="1635" spans="1:14" ht="30" x14ac:dyDescent="0.25">
      <c r="A1635" s="27" t="s">
        <v>608</v>
      </c>
      <c r="B1635" s="19" t="s">
        <v>17014</v>
      </c>
      <c r="C1635" s="19" t="s">
        <v>16741</v>
      </c>
      <c r="D1635" s="38" t="s">
        <v>16051</v>
      </c>
      <c r="E1635" s="38" t="s">
        <v>1789</v>
      </c>
      <c r="F1635" s="41" t="s">
        <v>1790</v>
      </c>
      <c r="G1635" s="19" t="s">
        <v>721</v>
      </c>
      <c r="H1635" s="41">
        <v>5</v>
      </c>
      <c r="I1635" s="41">
        <v>4</v>
      </c>
      <c r="J1635" s="41">
        <v>10</v>
      </c>
      <c r="K1635" s="44">
        <v>10</v>
      </c>
      <c r="L1635" s="20">
        <v>337108.39999999997</v>
      </c>
      <c r="M1635" s="19" t="s">
        <v>11</v>
      </c>
      <c r="N1635" s="28" t="s">
        <v>15953</v>
      </c>
    </row>
    <row r="1636" spans="1:14" ht="30" x14ac:dyDescent="0.25">
      <c r="A1636" s="27" t="s">
        <v>608</v>
      </c>
      <c r="B1636" s="19" t="s">
        <v>17014</v>
      </c>
      <c r="C1636" s="19" t="s">
        <v>16741</v>
      </c>
      <c r="D1636" s="38" t="s">
        <v>16051</v>
      </c>
      <c r="E1636" s="38" t="s">
        <v>1791</v>
      </c>
      <c r="F1636" s="41" t="s">
        <v>42</v>
      </c>
      <c r="G1636" s="19" t="s">
        <v>721</v>
      </c>
      <c r="H1636" s="41">
        <v>5</v>
      </c>
      <c r="I1636" s="41">
        <v>4</v>
      </c>
      <c r="J1636" s="41">
        <v>10</v>
      </c>
      <c r="K1636" s="44">
        <v>1</v>
      </c>
      <c r="L1636" s="20">
        <v>72468.63</v>
      </c>
      <c r="M1636" s="19" t="s">
        <v>11</v>
      </c>
      <c r="N1636" s="28" t="s">
        <v>15953</v>
      </c>
    </row>
    <row r="1637" spans="1:14" ht="30" x14ac:dyDescent="0.25">
      <c r="A1637" s="27" t="s">
        <v>608</v>
      </c>
      <c r="B1637" s="19" t="s">
        <v>17014</v>
      </c>
      <c r="C1637" s="19" t="s">
        <v>16741</v>
      </c>
      <c r="D1637" s="38" t="s">
        <v>16051</v>
      </c>
      <c r="E1637" s="38" t="s">
        <v>1792</v>
      </c>
      <c r="F1637" s="41" t="s">
        <v>1793</v>
      </c>
      <c r="G1637" s="19" t="s">
        <v>721</v>
      </c>
      <c r="H1637" s="41">
        <v>5</v>
      </c>
      <c r="I1637" s="41">
        <v>4</v>
      </c>
      <c r="J1637" s="41">
        <v>10</v>
      </c>
      <c r="K1637" s="44">
        <v>12</v>
      </c>
      <c r="L1637" s="20">
        <v>331220.16000000003</v>
      </c>
      <c r="M1637" s="19" t="s">
        <v>11</v>
      </c>
      <c r="N1637" s="28" t="s">
        <v>15953</v>
      </c>
    </row>
    <row r="1638" spans="1:14" ht="30" x14ac:dyDescent="0.25">
      <c r="A1638" s="27" t="s">
        <v>608</v>
      </c>
      <c r="B1638" s="19" t="s">
        <v>17014</v>
      </c>
      <c r="C1638" s="19" t="s">
        <v>16741</v>
      </c>
      <c r="D1638" s="38" t="s">
        <v>16051</v>
      </c>
      <c r="E1638" s="38" t="s">
        <v>1794</v>
      </c>
      <c r="F1638" s="41" t="s">
        <v>1781</v>
      </c>
      <c r="G1638" s="19" t="s">
        <v>721</v>
      </c>
      <c r="H1638" s="41">
        <v>5</v>
      </c>
      <c r="I1638" s="41">
        <v>4</v>
      </c>
      <c r="J1638" s="41">
        <v>10</v>
      </c>
      <c r="K1638" s="44">
        <v>30</v>
      </c>
      <c r="L1638" s="20">
        <v>872213.1</v>
      </c>
      <c r="M1638" s="19" t="s">
        <v>11</v>
      </c>
      <c r="N1638" s="28" t="s">
        <v>15953</v>
      </c>
    </row>
    <row r="1639" spans="1:14" ht="30" x14ac:dyDescent="0.25">
      <c r="A1639" s="27" t="s">
        <v>608</v>
      </c>
      <c r="B1639" s="19" t="s">
        <v>17014</v>
      </c>
      <c r="C1639" s="19" t="s">
        <v>16741</v>
      </c>
      <c r="D1639" s="38" t="s">
        <v>16051</v>
      </c>
      <c r="E1639" s="38" t="s">
        <v>1795</v>
      </c>
      <c r="F1639" s="41" t="s">
        <v>1702</v>
      </c>
      <c r="G1639" s="19" t="s">
        <v>721</v>
      </c>
      <c r="H1639" s="41">
        <v>5</v>
      </c>
      <c r="I1639" s="41">
        <v>4</v>
      </c>
      <c r="J1639" s="41">
        <v>10</v>
      </c>
      <c r="K1639" s="44">
        <v>2</v>
      </c>
      <c r="L1639" s="20">
        <v>83173.06</v>
      </c>
      <c r="M1639" s="19" t="s">
        <v>11</v>
      </c>
      <c r="N1639" s="28" t="s">
        <v>15953</v>
      </c>
    </row>
    <row r="1640" spans="1:14" ht="30" x14ac:dyDescent="0.25">
      <c r="A1640" s="27" t="s">
        <v>608</v>
      </c>
      <c r="B1640" s="19" t="s">
        <v>17014</v>
      </c>
      <c r="C1640" s="19" t="s">
        <v>16741</v>
      </c>
      <c r="D1640" s="38" t="s">
        <v>16051</v>
      </c>
      <c r="E1640" s="38" t="s">
        <v>1796</v>
      </c>
      <c r="F1640" s="41" t="s">
        <v>1767</v>
      </c>
      <c r="G1640" s="19" t="s">
        <v>721</v>
      </c>
      <c r="H1640" s="41">
        <v>5</v>
      </c>
      <c r="I1640" s="41">
        <v>4</v>
      </c>
      <c r="J1640" s="41">
        <v>10</v>
      </c>
      <c r="K1640" s="44">
        <v>20</v>
      </c>
      <c r="L1640" s="20">
        <v>294418</v>
      </c>
      <c r="M1640" s="19" t="s">
        <v>11</v>
      </c>
      <c r="N1640" s="28" t="s">
        <v>15953</v>
      </c>
    </row>
    <row r="1641" spans="1:14" ht="30" x14ac:dyDescent="0.25">
      <c r="A1641" s="27" t="s">
        <v>608</v>
      </c>
      <c r="B1641" s="19" t="s">
        <v>17014</v>
      </c>
      <c r="C1641" s="19" t="s">
        <v>16741</v>
      </c>
      <c r="D1641" s="38" t="s">
        <v>16051</v>
      </c>
      <c r="E1641" s="38" t="s">
        <v>1797</v>
      </c>
      <c r="F1641" s="41" t="s">
        <v>668</v>
      </c>
      <c r="G1641" s="19" t="s">
        <v>721</v>
      </c>
      <c r="H1641" s="41">
        <v>5</v>
      </c>
      <c r="I1641" s="41">
        <v>4</v>
      </c>
      <c r="J1641" s="41">
        <v>10</v>
      </c>
      <c r="K1641" s="44">
        <v>13</v>
      </c>
      <c r="L1641" s="20">
        <v>310022.05</v>
      </c>
      <c r="M1641" s="19" t="s">
        <v>11</v>
      </c>
      <c r="N1641" s="28" t="s">
        <v>15953</v>
      </c>
    </row>
    <row r="1642" spans="1:14" ht="30" x14ac:dyDescent="0.25">
      <c r="A1642" s="27" t="s">
        <v>608</v>
      </c>
      <c r="B1642" s="19" t="s">
        <v>17014</v>
      </c>
      <c r="C1642" s="19" t="s">
        <v>16741</v>
      </c>
      <c r="D1642" s="38" t="s">
        <v>16051</v>
      </c>
      <c r="E1642" s="38" t="s">
        <v>1798</v>
      </c>
      <c r="F1642" s="41" t="s">
        <v>668</v>
      </c>
      <c r="G1642" s="19" t="s">
        <v>721</v>
      </c>
      <c r="H1642" s="41">
        <v>5</v>
      </c>
      <c r="I1642" s="41">
        <v>4</v>
      </c>
      <c r="J1642" s="41">
        <v>10</v>
      </c>
      <c r="K1642" s="44">
        <v>5</v>
      </c>
      <c r="L1642" s="20">
        <v>61852.5</v>
      </c>
      <c r="M1642" s="19" t="s">
        <v>11</v>
      </c>
      <c r="N1642" s="28" t="s">
        <v>15953</v>
      </c>
    </row>
    <row r="1643" spans="1:14" ht="30" x14ac:dyDescent="0.25">
      <c r="A1643" s="27" t="s">
        <v>608</v>
      </c>
      <c r="B1643" s="19" t="s">
        <v>17014</v>
      </c>
      <c r="C1643" s="19" t="s">
        <v>16741</v>
      </c>
      <c r="D1643" s="38" t="s">
        <v>16051</v>
      </c>
      <c r="E1643" s="38" t="s">
        <v>1799</v>
      </c>
      <c r="F1643" s="41">
        <v>31201617</v>
      </c>
      <c r="G1643" s="19" t="s">
        <v>16737</v>
      </c>
      <c r="H1643" s="41">
        <v>6</v>
      </c>
      <c r="I1643" s="41"/>
      <c r="J1643" s="41">
        <v>10</v>
      </c>
      <c r="K1643" s="44">
        <v>20</v>
      </c>
      <c r="L1643" s="20">
        <v>331220</v>
      </c>
      <c r="M1643" s="19" t="s">
        <v>11</v>
      </c>
      <c r="N1643" s="28" t="s">
        <v>15953</v>
      </c>
    </row>
    <row r="1644" spans="1:14" ht="30" x14ac:dyDescent="0.25">
      <c r="A1644" s="27" t="s">
        <v>608</v>
      </c>
      <c r="B1644" s="19" t="s">
        <v>17014</v>
      </c>
      <c r="C1644" s="19" t="s">
        <v>16741</v>
      </c>
      <c r="D1644" s="38" t="s">
        <v>16051</v>
      </c>
      <c r="E1644" s="38" t="s">
        <v>1800</v>
      </c>
      <c r="F1644" s="41">
        <v>23271812</v>
      </c>
      <c r="G1644" s="19" t="s">
        <v>16737</v>
      </c>
      <c r="H1644" s="41">
        <v>6</v>
      </c>
      <c r="I1644" s="41"/>
      <c r="J1644" s="41">
        <v>10</v>
      </c>
      <c r="K1644" s="44">
        <v>10</v>
      </c>
      <c r="L1644" s="20">
        <v>141549.4</v>
      </c>
      <c r="M1644" s="19" t="s">
        <v>11</v>
      </c>
      <c r="N1644" s="28" t="s">
        <v>15953</v>
      </c>
    </row>
    <row r="1645" spans="1:14" ht="30" x14ac:dyDescent="0.25">
      <c r="A1645" s="27" t="s">
        <v>608</v>
      </c>
      <c r="B1645" s="19" t="s">
        <v>17014</v>
      </c>
      <c r="C1645" s="19" t="s">
        <v>16741</v>
      </c>
      <c r="D1645" s="38" t="s">
        <v>16051</v>
      </c>
      <c r="E1645" s="38" t="s">
        <v>1801</v>
      </c>
      <c r="F1645" s="41" t="s">
        <v>1116</v>
      </c>
      <c r="G1645" s="19" t="s">
        <v>611</v>
      </c>
      <c r="H1645" s="41">
        <v>4</v>
      </c>
      <c r="I1645" s="41">
        <v>4</v>
      </c>
      <c r="J1645" s="41">
        <v>10</v>
      </c>
      <c r="K1645" s="44">
        <v>13</v>
      </c>
      <c r="L1645" s="20">
        <v>1690004.68</v>
      </c>
      <c r="M1645" s="19" t="s">
        <v>11</v>
      </c>
      <c r="N1645" s="28" t="s">
        <v>15953</v>
      </c>
    </row>
    <row r="1646" spans="1:14" ht="30" x14ac:dyDescent="0.25">
      <c r="A1646" s="27" t="s">
        <v>608</v>
      </c>
      <c r="B1646" s="19" t="s">
        <v>17014</v>
      </c>
      <c r="C1646" s="19" t="s">
        <v>16741</v>
      </c>
      <c r="D1646" s="38" t="s">
        <v>16051</v>
      </c>
      <c r="E1646" s="38" t="s">
        <v>1802</v>
      </c>
      <c r="F1646" s="41" t="s">
        <v>1116</v>
      </c>
      <c r="G1646" s="19" t="s">
        <v>611</v>
      </c>
      <c r="H1646" s="41">
        <v>4</v>
      </c>
      <c r="I1646" s="41">
        <v>4</v>
      </c>
      <c r="J1646" s="41">
        <v>10</v>
      </c>
      <c r="K1646" s="44">
        <v>65</v>
      </c>
      <c r="L1646" s="20">
        <v>3900000</v>
      </c>
      <c r="M1646" s="19" t="s">
        <v>11</v>
      </c>
      <c r="N1646" s="28" t="s">
        <v>15953</v>
      </c>
    </row>
    <row r="1647" spans="1:14" ht="30" x14ac:dyDescent="0.25">
      <c r="A1647" s="27" t="s">
        <v>608</v>
      </c>
      <c r="B1647" s="19" t="s">
        <v>17014</v>
      </c>
      <c r="C1647" s="19" t="s">
        <v>16741</v>
      </c>
      <c r="D1647" s="38" t="s">
        <v>16051</v>
      </c>
      <c r="E1647" s="38" t="s">
        <v>1803</v>
      </c>
      <c r="F1647" s="41" t="s">
        <v>1116</v>
      </c>
      <c r="G1647" s="19" t="s">
        <v>611</v>
      </c>
      <c r="H1647" s="41">
        <v>4</v>
      </c>
      <c r="I1647" s="41">
        <v>4</v>
      </c>
      <c r="J1647" s="41">
        <v>10</v>
      </c>
      <c r="K1647" s="44">
        <v>50</v>
      </c>
      <c r="L1647" s="20">
        <v>2249995.5</v>
      </c>
      <c r="M1647" s="19" t="s">
        <v>11</v>
      </c>
      <c r="N1647" s="28" t="s">
        <v>15953</v>
      </c>
    </row>
    <row r="1648" spans="1:14" ht="30" x14ac:dyDescent="0.25">
      <c r="A1648" s="27" t="s">
        <v>608</v>
      </c>
      <c r="B1648" s="19" t="s">
        <v>17014</v>
      </c>
      <c r="C1648" s="19" t="s">
        <v>16741</v>
      </c>
      <c r="D1648" s="38" t="s">
        <v>16051</v>
      </c>
      <c r="E1648" s="38" t="s">
        <v>1804</v>
      </c>
      <c r="F1648" s="41" t="s">
        <v>1767</v>
      </c>
      <c r="G1648" s="19" t="s">
        <v>797</v>
      </c>
      <c r="H1648" s="41">
        <v>3</v>
      </c>
      <c r="I1648" s="41">
        <v>4</v>
      </c>
      <c r="J1648" s="41">
        <v>10</v>
      </c>
      <c r="K1648" s="44">
        <v>5</v>
      </c>
      <c r="L1648" s="20">
        <v>65920.05</v>
      </c>
      <c r="M1648" s="19" t="s">
        <v>11</v>
      </c>
      <c r="N1648" s="28" t="s">
        <v>15953</v>
      </c>
    </row>
    <row r="1649" spans="1:14" ht="30" x14ac:dyDescent="0.25">
      <c r="A1649" s="27" t="s">
        <v>608</v>
      </c>
      <c r="B1649" s="19" t="s">
        <v>17014</v>
      </c>
      <c r="C1649" s="19" t="s">
        <v>16741</v>
      </c>
      <c r="D1649" s="38" t="s">
        <v>16051</v>
      </c>
      <c r="E1649" s="38" t="s">
        <v>1805</v>
      </c>
      <c r="F1649" s="41" t="s">
        <v>1767</v>
      </c>
      <c r="G1649" s="19" t="s">
        <v>797</v>
      </c>
      <c r="H1649" s="41">
        <v>3</v>
      </c>
      <c r="I1649" s="41">
        <v>4</v>
      </c>
      <c r="J1649" s="41">
        <v>10</v>
      </c>
      <c r="K1649" s="44">
        <v>7</v>
      </c>
      <c r="L1649" s="20">
        <v>87739.89</v>
      </c>
      <c r="M1649" s="19" t="s">
        <v>11</v>
      </c>
      <c r="N1649" s="28" t="s">
        <v>15953</v>
      </c>
    </row>
    <row r="1650" spans="1:14" ht="30" x14ac:dyDescent="0.25">
      <c r="A1650" s="27" t="s">
        <v>608</v>
      </c>
      <c r="B1650" s="19" t="s">
        <v>17014</v>
      </c>
      <c r="C1650" s="19" t="s">
        <v>16741</v>
      </c>
      <c r="D1650" s="38" t="s">
        <v>16051</v>
      </c>
      <c r="E1650" s="38" t="s">
        <v>1806</v>
      </c>
      <c r="F1650" s="41" t="s">
        <v>1767</v>
      </c>
      <c r="G1650" s="19" t="s">
        <v>797</v>
      </c>
      <c r="H1650" s="41">
        <v>3</v>
      </c>
      <c r="I1650" s="41">
        <v>4</v>
      </c>
      <c r="J1650" s="41">
        <v>10</v>
      </c>
      <c r="K1650" s="44">
        <v>5</v>
      </c>
      <c r="L1650" s="20">
        <v>40793.200000000004</v>
      </c>
      <c r="M1650" s="19" t="s">
        <v>11</v>
      </c>
      <c r="N1650" s="28" t="s">
        <v>15953</v>
      </c>
    </row>
    <row r="1651" spans="1:14" ht="30" x14ac:dyDescent="0.25">
      <c r="A1651" s="27" t="s">
        <v>608</v>
      </c>
      <c r="B1651" s="19" t="s">
        <v>17014</v>
      </c>
      <c r="C1651" s="19" t="s">
        <v>16741</v>
      </c>
      <c r="D1651" s="38" t="s">
        <v>16051</v>
      </c>
      <c r="E1651" s="38" t="s">
        <v>1807</v>
      </c>
      <c r="F1651" s="41" t="s">
        <v>1395</v>
      </c>
      <c r="G1651" s="19" t="s">
        <v>797</v>
      </c>
      <c r="H1651" s="41">
        <v>3</v>
      </c>
      <c r="I1651" s="41">
        <v>4</v>
      </c>
      <c r="J1651" s="41">
        <v>10</v>
      </c>
      <c r="K1651" s="44">
        <v>3</v>
      </c>
      <c r="L1651" s="20">
        <v>53210.850000000006</v>
      </c>
      <c r="M1651" s="19" t="s">
        <v>11</v>
      </c>
      <c r="N1651" s="28" t="s">
        <v>15953</v>
      </c>
    </row>
    <row r="1652" spans="1:14" ht="30" x14ac:dyDescent="0.25">
      <c r="A1652" s="27" t="s">
        <v>608</v>
      </c>
      <c r="B1652" s="19" t="s">
        <v>17014</v>
      </c>
      <c r="C1652" s="19" t="s">
        <v>16741</v>
      </c>
      <c r="D1652" s="38" t="s">
        <v>16051</v>
      </c>
      <c r="E1652" s="38" t="s">
        <v>1808</v>
      </c>
      <c r="F1652" s="41" t="s">
        <v>1809</v>
      </c>
      <c r="G1652" s="19" t="s">
        <v>797</v>
      </c>
      <c r="H1652" s="41">
        <v>3</v>
      </c>
      <c r="I1652" s="41">
        <v>4</v>
      </c>
      <c r="J1652" s="41">
        <v>10</v>
      </c>
      <c r="K1652" s="44">
        <v>2</v>
      </c>
      <c r="L1652" s="20">
        <v>490575.12</v>
      </c>
      <c r="M1652" s="19" t="s">
        <v>15962</v>
      </c>
      <c r="N1652" s="28" t="s">
        <v>15953</v>
      </c>
    </row>
    <row r="1653" spans="1:14" ht="30" x14ac:dyDescent="0.25">
      <c r="A1653" s="27" t="s">
        <v>608</v>
      </c>
      <c r="B1653" s="19" t="s">
        <v>17014</v>
      </c>
      <c r="C1653" s="19" t="s">
        <v>16741</v>
      </c>
      <c r="D1653" s="38" t="s">
        <v>16051</v>
      </c>
      <c r="E1653" s="38" t="s">
        <v>1810</v>
      </c>
      <c r="F1653" s="41" t="s">
        <v>1406</v>
      </c>
      <c r="G1653" s="19" t="s">
        <v>797</v>
      </c>
      <c r="H1653" s="41">
        <v>3</v>
      </c>
      <c r="I1653" s="41">
        <v>4</v>
      </c>
      <c r="J1653" s="41">
        <v>10</v>
      </c>
      <c r="K1653" s="44">
        <v>8</v>
      </c>
      <c r="L1653" s="20">
        <v>529254.88</v>
      </c>
      <c r="M1653" s="19" t="s">
        <v>11</v>
      </c>
      <c r="N1653" s="28" t="s">
        <v>15953</v>
      </c>
    </row>
    <row r="1654" spans="1:14" ht="30" x14ac:dyDescent="0.25">
      <c r="A1654" s="27" t="s">
        <v>608</v>
      </c>
      <c r="B1654" s="19" t="s">
        <v>17014</v>
      </c>
      <c r="C1654" s="19" t="s">
        <v>16741</v>
      </c>
      <c r="D1654" s="38" t="s">
        <v>16051</v>
      </c>
      <c r="E1654" s="38" t="s">
        <v>1811</v>
      </c>
      <c r="F1654" s="41" t="s">
        <v>1812</v>
      </c>
      <c r="G1654" s="19" t="s">
        <v>797</v>
      </c>
      <c r="H1654" s="41">
        <v>3</v>
      </c>
      <c r="I1654" s="41">
        <v>4</v>
      </c>
      <c r="J1654" s="41">
        <v>10</v>
      </c>
      <c r="K1654" s="44">
        <v>5</v>
      </c>
      <c r="L1654" s="20">
        <v>355024.6</v>
      </c>
      <c r="M1654" s="19" t="s">
        <v>16732</v>
      </c>
      <c r="N1654" s="28" t="s">
        <v>15953</v>
      </c>
    </row>
    <row r="1655" spans="1:14" ht="30" x14ac:dyDescent="0.25">
      <c r="A1655" s="27" t="s">
        <v>608</v>
      </c>
      <c r="B1655" s="19" t="s">
        <v>17014</v>
      </c>
      <c r="C1655" s="19" t="s">
        <v>16741</v>
      </c>
      <c r="D1655" s="38" t="s">
        <v>16051</v>
      </c>
      <c r="E1655" s="38" t="s">
        <v>1813</v>
      </c>
      <c r="F1655" s="41" t="s">
        <v>1270</v>
      </c>
      <c r="G1655" s="19" t="s">
        <v>797</v>
      </c>
      <c r="H1655" s="41">
        <v>3</v>
      </c>
      <c r="I1655" s="41">
        <v>4</v>
      </c>
      <c r="J1655" s="41">
        <v>10</v>
      </c>
      <c r="K1655" s="44">
        <v>5</v>
      </c>
      <c r="L1655" s="20">
        <v>285425</v>
      </c>
      <c r="M1655" s="19" t="s">
        <v>11</v>
      </c>
      <c r="N1655" s="28" t="s">
        <v>15953</v>
      </c>
    </row>
    <row r="1656" spans="1:14" ht="30" x14ac:dyDescent="0.25">
      <c r="A1656" s="27" t="s">
        <v>608</v>
      </c>
      <c r="B1656" s="19" t="s">
        <v>17014</v>
      </c>
      <c r="C1656" s="19" t="s">
        <v>16741</v>
      </c>
      <c r="D1656" s="38" t="s">
        <v>16051</v>
      </c>
      <c r="E1656" s="38" t="s">
        <v>1814</v>
      </c>
      <c r="F1656" s="41" t="s">
        <v>1270</v>
      </c>
      <c r="G1656" s="19" t="s">
        <v>797</v>
      </c>
      <c r="H1656" s="41">
        <v>3</v>
      </c>
      <c r="I1656" s="41">
        <v>4</v>
      </c>
      <c r="J1656" s="41">
        <v>10</v>
      </c>
      <c r="K1656" s="44">
        <v>10</v>
      </c>
      <c r="L1656" s="20">
        <v>196990</v>
      </c>
      <c r="M1656" s="19" t="s">
        <v>11</v>
      </c>
      <c r="N1656" s="28" t="s">
        <v>15953</v>
      </c>
    </row>
    <row r="1657" spans="1:14" ht="30" x14ac:dyDescent="0.25">
      <c r="A1657" s="27" t="s">
        <v>608</v>
      </c>
      <c r="B1657" s="19" t="s">
        <v>17014</v>
      </c>
      <c r="C1657" s="19" t="s">
        <v>16741</v>
      </c>
      <c r="D1657" s="38" t="s">
        <v>16051</v>
      </c>
      <c r="E1657" s="38" t="s">
        <v>1815</v>
      </c>
      <c r="F1657" s="41" t="s">
        <v>1767</v>
      </c>
      <c r="G1657" s="19" t="s">
        <v>797</v>
      </c>
      <c r="H1657" s="41">
        <v>3</v>
      </c>
      <c r="I1657" s="41">
        <v>4</v>
      </c>
      <c r="J1657" s="41">
        <v>10</v>
      </c>
      <c r="K1657" s="44">
        <v>7</v>
      </c>
      <c r="L1657" s="20">
        <v>127981</v>
      </c>
      <c r="M1657" s="19" t="s">
        <v>11</v>
      </c>
      <c r="N1657" s="28" t="s">
        <v>15953</v>
      </c>
    </row>
    <row r="1658" spans="1:14" ht="30" x14ac:dyDescent="0.25">
      <c r="A1658" s="27" t="s">
        <v>608</v>
      </c>
      <c r="B1658" s="19" t="s">
        <v>17014</v>
      </c>
      <c r="C1658" s="19" t="s">
        <v>16741</v>
      </c>
      <c r="D1658" s="38" t="s">
        <v>16051</v>
      </c>
      <c r="E1658" s="38" t="s">
        <v>1816</v>
      </c>
      <c r="F1658" s="41" t="s">
        <v>1817</v>
      </c>
      <c r="G1658" s="19" t="s">
        <v>797</v>
      </c>
      <c r="H1658" s="41">
        <v>3</v>
      </c>
      <c r="I1658" s="41">
        <v>4</v>
      </c>
      <c r="J1658" s="41">
        <v>10</v>
      </c>
      <c r="K1658" s="44">
        <v>5</v>
      </c>
      <c r="L1658" s="20">
        <v>474090</v>
      </c>
      <c r="M1658" s="19" t="s">
        <v>11</v>
      </c>
      <c r="N1658" s="28" t="s">
        <v>15953</v>
      </c>
    </row>
    <row r="1659" spans="1:14" ht="30" x14ac:dyDescent="0.25">
      <c r="A1659" s="27" t="s">
        <v>608</v>
      </c>
      <c r="B1659" s="19" t="s">
        <v>17014</v>
      </c>
      <c r="C1659" s="19" t="s">
        <v>16741</v>
      </c>
      <c r="D1659" s="38" t="s">
        <v>16051</v>
      </c>
      <c r="E1659" s="38" t="s">
        <v>1818</v>
      </c>
      <c r="F1659" s="41" t="s">
        <v>1819</v>
      </c>
      <c r="G1659" s="19" t="s">
        <v>797</v>
      </c>
      <c r="H1659" s="41">
        <v>3</v>
      </c>
      <c r="I1659" s="41">
        <v>4</v>
      </c>
      <c r="J1659" s="41">
        <v>10</v>
      </c>
      <c r="K1659" s="44">
        <v>2</v>
      </c>
      <c r="L1659" s="20">
        <v>589428</v>
      </c>
      <c r="M1659" s="19" t="s">
        <v>11</v>
      </c>
      <c r="N1659" s="28" t="s">
        <v>15953</v>
      </c>
    </row>
    <row r="1660" spans="1:14" ht="30" x14ac:dyDescent="0.25">
      <c r="A1660" s="27" t="s">
        <v>608</v>
      </c>
      <c r="B1660" s="19" t="s">
        <v>17014</v>
      </c>
      <c r="C1660" s="19" t="s">
        <v>16741</v>
      </c>
      <c r="D1660" s="38" t="s">
        <v>16051</v>
      </c>
      <c r="E1660" s="38" t="s">
        <v>1820</v>
      </c>
      <c r="F1660" s="41" t="s">
        <v>1809</v>
      </c>
      <c r="G1660" s="19" t="s">
        <v>797</v>
      </c>
      <c r="H1660" s="41">
        <v>3</v>
      </c>
      <c r="I1660" s="41">
        <v>4</v>
      </c>
      <c r="J1660" s="41">
        <v>10</v>
      </c>
      <c r="K1660" s="44">
        <v>1</v>
      </c>
      <c r="L1660" s="20">
        <v>922113.37</v>
      </c>
      <c r="M1660" s="19" t="s">
        <v>11</v>
      </c>
      <c r="N1660" s="28" t="s">
        <v>15953</v>
      </c>
    </row>
    <row r="1661" spans="1:14" ht="30" x14ac:dyDescent="0.25">
      <c r="A1661" s="27" t="s">
        <v>608</v>
      </c>
      <c r="B1661" s="19" t="s">
        <v>17014</v>
      </c>
      <c r="C1661" s="19" t="s">
        <v>16741</v>
      </c>
      <c r="D1661" s="38" t="s">
        <v>16051</v>
      </c>
      <c r="E1661" s="38" t="s">
        <v>1821</v>
      </c>
      <c r="F1661" s="41" t="s">
        <v>1710</v>
      </c>
      <c r="G1661" s="19" t="s">
        <v>797</v>
      </c>
      <c r="H1661" s="41">
        <v>3</v>
      </c>
      <c r="I1661" s="41">
        <v>4</v>
      </c>
      <c r="J1661" s="41">
        <v>10</v>
      </c>
      <c r="K1661" s="44">
        <v>10</v>
      </c>
      <c r="L1661" s="20">
        <v>478440</v>
      </c>
      <c r="M1661" s="19" t="s">
        <v>16732</v>
      </c>
      <c r="N1661" s="28" t="s">
        <v>15953</v>
      </c>
    </row>
    <row r="1662" spans="1:14" ht="30" x14ac:dyDescent="0.25">
      <c r="A1662" s="27" t="s">
        <v>608</v>
      </c>
      <c r="B1662" s="19" t="s">
        <v>17014</v>
      </c>
      <c r="C1662" s="19" t="s">
        <v>16741</v>
      </c>
      <c r="D1662" s="38" t="s">
        <v>16051</v>
      </c>
      <c r="E1662" s="38" t="s">
        <v>1822</v>
      </c>
      <c r="F1662" s="41" t="s">
        <v>1280</v>
      </c>
      <c r="G1662" s="19" t="s">
        <v>797</v>
      </c>
      <c r="H1662" s="41">
        <v>3</v>
      </c>
      <c r="I1662" s="41">
        <v>4</v>
      </c>
      <c r="J1662" s="41">
        <v>10</v>
      </c>
      <c r="K1662" s="44">
        <v>10</v>
      </c>
      <c r="L1662" s="20">
        <v>391990</v>
      </c>
      <c r="M1662" s="19" t="s">
        <v>11</v>
      </c>
      <c r="N1662" s="28" t="s">
        <v>15953</v>
      </c>
    </row>
    <row r="1663" spans="1:14" ht="30" x14ac:dyDescent="0.25">
      <c r="A1663" s="27" t="s">
        <v>608</v>
      </c>
      <c r="B1663" s="19" t="s">
        <v>17014</v>
      </c>
      <c r="C1663" s="19" t="s">
        <v>16741</v>
      </c>
      <c r="D1663" s="38" t="s">
        <v>16051</v>
      </c>
      <c r="E1663" s="38" t="s">
        <v>1823</v>
      </c>
      <c r="F1663" s="41" t="s">
        <v>1824</v>
      </c>
      <c r="G1663" s="19" t="s">
        <v>797</v>
      </c>
      <c r="H1663" s="41">
        <v>3</v>
      </c>
      <c r="I1663" s="41">
        <v>4</v>
      </c>
      <c r="J1663" s="41">
        <v>10</v>
      </c>
      <c r="K1663" s="44">
        <v>724</v>
      </c>
      <c r="L1663" s="20">
        <v>110776800.12</v>
      </c>
      <c r="M1663" s="19" t="s">
        <v>11</v>
      </c>
      <c r="N1663" s="28" t="s">
        <v>15953</v>
      </c>
    </row>
    <row r="1664" spans="1:14" ht="30" x14ac:dyDescent="0.25">
      <c r="A1664" s="27" t="s">
        <v>608</v>
      </c>
      <c r="B1664" s="19" t="s">
        <v>17014</v>
      </c>
      <c r="C1664" s="19" t="s">
        <v>16741</v>
      </c>
      <c r="D1664" s="38" t="s">
        <v>16051</v>
      </c>
      <c r="E1664" s="38" t="s">
        <v>1825</v>
      </c>
      <c r="F1664" s="41" t="s">
        <v>1819</v>
      </c>
      <c r="G1664" s="19" t="s">
        <v>797</v>
      </c>
      <c r="H1664" s="41">
        <v>3</v>
      </c>
      <c r="I1664" s="41">
        <v>4</v>
      </c>
      <c r="J1664" s="41">
        <v>10</v>
      </c>
      <c r="K1664" s="44">
        <v>5</v>
      </c>
      <c r="L1664" s="20">
        <v>1668415.7000000002</v>
      </c>
      <c r="M1664" s="19" t="s">
        <v>11</v>
      </c>
      <c r="N1664" s="28" t="s">
        <v>15953</v>
      </c>
    </row>
    <row r="1665" spans="1:14" ht="30" x14ac:dyDescent="0.25">
      <c r="A1665" s="27" t="s">
        <v>608</v>
      </c>
      <c r="B1665" s="19" t="s">
        <v>17014</v>
      </c>
      <c r="C1665" s="19" t="s">
        <v>16741</v>
      </c>
      <c r="D1665" s="38" t="s">
        <v>16051</v>
      </c>
      <c r="E1665" s="38" t="s">
        <v>1826</v>
      </c>
      <c r="F1665" s="41" t="s">
        <v>1809</v>
      </c>
      <c r="G1665" s="19" t="s">
        <v>797</v>
      </c>
      <c r="H1665" s="41">
        <v>3</v>
      </c>
      <c r="I1665" s="41">
        <v>4</v>
      </c>
      <c r="J1665" s="41">
        <v>10</v>
      </c>
      <c r="K1665" s="44">
        <v>6</v>
      </c>
      <c r="L1665" s="20">
        <v>4673215.68</v>
      </c>
      <c r="M1665" s="19" t="s">
        <v>11</v>
      </c>
      <c r="N1665" s="28" t="s">
        <v>15953</v>
      </c>
    </row>
    <row r="1666" spans="1:14" ht="30" x14ac:dyDescent="0.25">
      <c r="A1666" s="27" t="s">
        <v>608</v>
      </c>
      <c r="B1666" s="19" t="s">
        <v>17014</v>
      </c>
      <c r="C1666" s="19" t="s">
        <v>16741</v>
      </c>
      <c r="D1666" s="38" t="s">
        <v>16051</v>
      </c>
      <c r="E1666" s="38" t="s">
        <v>1827</v>
      </c>
      <c r="F1666" s="41" t="s">
        <v>1809</v>
      </c>
      <c r="G1666" s="19" t="s">
        <v>797</v>
      </c>
      <c r="H1666" s="41">
        <v>3</v>
      </c>
      <c r="I1666" s="41">
        <v>4</v>
      </c>
      <c r="J1666" s="41">
        <v>10</v>
      </c>
      <c r="K1666" s="44">
        <v>8</v>
      </c>
      <c r="L1666" s="20">
        <v>7294671.4399999995</v>
      </c>
      <c r="M1666" s="19" t="s">
        <v>11</v>
      </c>
      <c r="N1666" s="28" t="s">
        <v>15953</v>
      </c>
    </row>
    <row r="1667" spans="1:14" ht="30" x14ac:dyDescent="0.25">
      <c r="A1667" s="27" t="s">
        <v>608</v>
      </c>
      <c r="B1667" s="19" t="s">
        <v>17014</v>
      </c>
      <c r="C1667" s="19" t="s">
        <v>16741</v>
      </c>
      <c r="D1667" s="38" t="s">
        <v>16051</v>
      </c>
      <c r="E1667" s="38" t="s">
        <v>1828</v>
      </c>
      <c r="F1667" s="41" t="s">
        <v>1809</v>
      </c>
      <c r="G1667" s="19" t="s">
        <v>797</v>
      </c>
      <c r="H1667" s="41">
        <v>3</v>
      </c>
      <c r="I1667" s="41">
        <v>4</v>
      </c>
      <c r="J1667" s="41">
        <v>10</v>
      </c>
      <c r="K1667" s="44">
        <v>8</v>
      </c>
      <c r="L1667" s="20">
        <v>8257172</v>
      </c>
      <c r="M1667" s="19" t="s">
        <v>11</v>
      </c>
      <c r="N1667" s="28" t="s">
        <v>15953</v>
      </c>
    </row>
    <row r="1668" spans="1:14" ht="30" x14ac:dyDescent="0.25">
      <c r="A1668" s="27" t="s">
        <v>608</v>
      </c>
      <c r="B1668" s="19" t="s">
        <v>17014</v>
      </c>
      <c r="C1668" s="19" t="s">
        <v>16741</v>
      </c>
      <c r="D1668" s="38" t="s">
        <v>16051</v>
      </c>
      <c r="E1668" s="38" t="s">
        <v>1829</v>
      </c>
      <c r="F1668" s="41" t="s">
        <v>1809</v>
      </c>
      <c r="G1668" s="19" t="s">
        <v>797</v>
      </c>
      <c r="H1668" s="41">
        <v>3</v>
      </c>
      <c r="I1668" s="41">
        <v>4</v>
      </c>
      <c r="J1668" s="41">
        <v>10</v>
      </c>
      <c r="K1668" s="44">
        <v>8</v>
      </c>
      <c r="L1668" s="20">
        <v>16396096.08</v>
      </c>
      <c r="M1668" s="19" t="s">
        <v>11</v>
      </c>
      <c r="N1668" s="28" t="s">
        <v>15953</v>
      </c>
    </row>
    <row r="1669" spans="1:14" ht="30" x14ac:dyDescent="0.25">
      <c r="A1669" s="27" t="s">
        <v>608</v>
      </c>
      <c r="B1669" s="19" t="s">
        <v>17014</v>
      </c>
      <c r="C1669" s="19" t="s">
        <v>16741</v>
      </c>
      <c r="D1669" s="38" t="s">
        <v>16051</v>
      </c>
      <c r="E1669" s="38" t="s">
        <v>1830</v>
      </c>
      <c r="F1669" s="41" t="s">
        <v>1831</v>
      </c>
      <c r="G1669" s="19" t="s">
        <v>797</v>
      </c>
      <c r="H1669" s="41">
        <v>3</v>
      </c>
      <c r="I1669" s="41">
        <v>4</v>
      </c>
      <c r="J1669" s="41">
        <v>10</v>
      </c>
      <c r="K1669" s="44">
        <v>10</v>
      </c>
      <c r="L1669" s="20">
        <v>1238599.5999999999</v>
      </c>
      <c r="M1669" s="19" t="s">
        <v>11</v>
      </c>
      <c r="N1669" s="28" t="s">
        <v>15953</v>
      </c>
    </row>
    <row r="1670" spans="1:14" ht="30" x14ac:dyDescent="0.25">
      <c r="A1670" s="27" t="s">
        <v>608</v>
      </c>
      <c r="B1670" s="19" t="s">
        <v>17014</v>
      </c>
      <c r="C1670" s="19" t="s">
        <v>16741</v>
      </c>
      <c r="D1670" s="38" t="s">
        <v>16051</v>
      </c>
      <c r="E1670" s="38" t="s">
        <v>1832</v>
      </c>
      <c r="F1670" s="41" t="s">
        <v>1287</v>
      </c>
      <c r="G1670" s="19" t="s">
        <v>797</v>
      </c>
      <c r="H1670" s="41">
        <v>3</v>
      </c>
      <c r="I1670" s="41">
        <v>4</v>
      </c>
      <c r="J1670" s="41">
        <v>10</v>
      </c>
      <c r="K1670" s="44">
        <v>60</v>
      </c>
      <c r="L1670" s="20">
        <v>6410006.4000000004</v>
      </c>
      <c r="M1670" s="19" t="s">
        <v>11</v>
      </c>
      <c r="N1670" s="28" t="s">
        <v>15953</v>
      </c>
    </row>
    <row r="1671" spans="1:14" ht="30" x14ac:dyDescent="0.25">
      <c r="A1671" s="27" t="s">
        <v>608</v>
      </c>
      <c r="B1671" s="19" t="s">
        <v>17014</v>
      </c>
      <c r="C1671" s="19" t="s">
        <v>16741</v>
      </c>
      <c r="D1671" s="38" t="s">
        <v>16051</v>
      </c>
      <c r="E1671" s="38" t="s">
        <v>1833</v>
      </c>
      <c r="F1671" s="41" t="s">
        <v>1287</v>
      </c>
      <c r="G1671" s="19" t="s">
        <v>797</v>
      </c>
      <c r="H1671" s="41">
        <v>3</v>
      </c>
      <c r="I1671" s="41">
        <v>4</v>
      </c>
      <c r="J1671" s="41">
        <v>10</v>
      </c>
      <c r="K1671" s="44">
        <v>6</v>
      </c>
      <c r="L1671" s="20">
        <v>423901.80000000005</v>
      </c>
      <c r="M1671" s="19" t="s">
        <v>11</v>
      </c>
      <c r="N1671" s="28" t="s">
        <v>15953</v>
      </c>
    </row>
    <row r="1672" spans="1:14" ht="30" x14ac:dyDescent="0.25">
      <c r="A1672" s="27" t="s">
        <v>608</v>
      </c>
      <c r="B1672" s="19" t="s">
        <v>17014</v>
      </c>
      <c r="C1672" s="19" t="s">
        <v>16741</v>
      </c>
      <c r="D1672" s="38" t="s">
        <v>16051</v>
      </c>
      <c r="E1672" s="38" t="s">
        <v>1834</v>
      </c>
      <c r="F1672" s="41" t="s">
        <v>1280</v>
      </c>
      <c r="G1672" s="19" t="s">
        <v>797</v>
      </c>
      <c r="H1672" s="41">
        <v>3</v>
      </c>
      <c r="I1672" s="41">
        <v>4</v>
      </c>
      <c r="J1672" s="41">
        <v>10</v>
      </c>
      <c r="K1672" s="44">
        <v>49</v>
      </c>
      <c r="L1672" s="20">
        <v>2673921.67</v>
      </c>
      <c r="M1672" s="19" t="s">
        <v>11</v>
      </c>
      <c r="N1672" s="28" t="s">
        <v>15953</v>
      </c>
    </row>
    <row r="1673" spans="1:14" ht="30" x14ac:dyDescent="0.25">
      <c r="A1673" s="27" t="s">
        <v>608</v>
      </c>
      <c r="B1673" s="19" t="s">
        <v>17014</v>
      </c>
      <c r="C1673" s="19" t="s">
        <v>16741</v>
      </c>
      <c r="D1673" s="38" t="s">
        <v>16051</v>
      </c>
      <c r="E1673" s="38" t="s">
        <v>1835</v>
      </c>
      <c r="F1673" s="41" t="s">
        <v>1767</v>
      </c>
      <c r="G1673" s="19" t="s">
        <v>797</v>
      </c>
      <c r="H1673" s="41">
        <v>3</v>
      </c>
      <c r="I1673" s="41">
        <v>4</v>
      </c>
      <c r="J1673" s="41">
        <v>10</v>
      </c>
      <c r="K1673" s="44">
        <v>20</v>
      </c>
      <c r="L1673" s="20">
        <v>861988.39999999991</v>
      </c>
      <c r="M1673" s="19" t="s">
        <v>11</v>
      </c>
      <c r="N1673" s="28" t="s">
        <v>15953</v>
      </c>
    </row>
    <row r="1674" spans="1:14" ht="30" x14ac:dyDescent="0.25">
      <c r="A1674" s="27" t="s">
        <v>608</v>
      </c>
      <c r="B1674" s="19" t="s">
        <v>17014</v>
      </c>
      <c r="C1674" s="19" t="s">
        <v>16741</v>
      </c>
      <c r="D1674" s="38" t="s">
        <v>16051</v>
      </c>
      <c r="E1674" s="38" t="s">
        <v>1836</v>
      </c>
      <c r="F1674" s="41" t="s">
        <v>1787</v>
      </c>
      <c r="G1674" s="19" t="s">
        <v>797</v>
      </c>
      <c r="H1674" s="41">
        <v>3</v>
      </c>
      <c r="I1674" s="41">
        <v>4</v>
      </c>
      <c r="J1674" s="41">
        <v>10</v>
      </c>
      <c r="K1674" s="44">
        <v>40</v>
      </c>
      <c r="L1674" s="20">
        <v>2686496.4000000004</v>
      </c>
      <c r="M1674" s="19" t="s">
        <v>11</v>
      </c>
      <c r="N1674" s="28" t="s">
        <v>15953</v>
      </c>
    </row>
    <row r="1675" spans="1:14" ht="30" x14ac:dyDescent="0.25">
      <c r="A1675" s="27" t="s">
        <v>608</v>
      </c>
      <c r="B1675" s="19" t="s">
        <v>17014</v>
      </c>
      <c r="C1675" s="19" t="s">
        <v>16741</v>
      </c>
      <c r="D1675" s="38" t="s">
        <v>16051</v>
      </c>
      <c r="E1675" s="38" t="s">
        <v>1837</v>
      </c>
      <c r="F1675" s="41" t="s">
        <v>1710</v>
      </c>
      <c r="G1675" s="19" t="s">
        <v>797</v>
      </c>
      <c r="H1675" s="41">
        <v>3</v>
      </c>
      <c r="I1675" s="41">
        <v>4</v>
      </c>
      <c r="J1675" s="41">
        <v>10</v>
      </c>
      <c r="K1675" s="44">
        <v>40</v>
      </c>
      <c r="L1675" s="20">
        <v>2747995.6</v>
      </c>
      <c r="M1675" s="19" t="s">
        <v>11</v>
      </c>
      <c r="N1675" s="28" t="s">
        <v>15953</v>
      </c>
    </row>
    <row r="1676" spans="1:14" ht="30" x14ac:dyDescent="0.25">
      <c r="A1676" s="27" t="s">
        <v>608</v>
      </c>
      <c r="B1676" s="19" t="s">
        <v>17014</v>
      </c>
      <c r="C1676" s="19" t="s">
        <v>16741</v>
      </c>
      <c r="D1676" s="38" t="s">
        <v>16051</v>
      </c>
      <c r="E1676" s="38" t="s">
        <v>1838</v>
      </c>
      <c r="F1676" s="41" t="s">
        <v>1767</v>
      </c>
      <c r="G1676" s="19" t="s">
        <v>611</v>
      </c>
      <c r="H1676" s="41">
        <v>4</v>
      </c>
      <c r="I1676" s="41">
        <v>4</v>
      </c>
      <c r="J1676" s="41">
        <v>10</v>
      </c>
      <c r="K1676" s="44">
        <v>3</v>
      </c>
      <c r="L1676" s="20">
        <v>390000.36</v>
      </c>
      <c r="M1676" s="19" t="s">
        <v>11</v>
      </c>
      <c r="N1676" s="28" t="s">
        <v>15953</v>
      </c>
    </row>
    <row r="1677" spans="1:14" ht="30" x14ac:dyDescent="0.25">
      <c r="A1677" s="27" t="s">
        <v>608</v>
      </c>
      <c r="B1677" s="19" t="s">
        <v>17014</v>
      </c>
      <c r="C1677" s="19" t="s">
        <v>16741</v>
      </c>
      <c r="D1677" s="38" t="s">
        <v>16051</v>
      </c>
      <c r="E1677" s="38" t="s">
        <v>1839</v>
      </c>
      <c r="F1677" s="41" t="s">
        <v>42</v>
      </c>
      <c r="G1677" s="19" t="s">
        <v>611</v>
      </c>
      <c r="H1677" s="41">
        <v>5</v>
      </c>
      <c r="I1677" s="41">
        <v>4</v>
      </c>
      <c r="J1677" s="41">
        <v>10</v>
      </c>
      <c r="K1677" s="44">
        <v>20</v>
      </c>
      <c r="L1677" s="20">
        <v>80920</v>
      </c>
      <c r="M1677" s="19" t="s">
        <v>11</v>
      </c>
      <c r="N1677" s="28" t="s">
        <v>15953</v>
      </c>
    </row>
    <row r="1678" spans="1:14" ht="30" x14ac:dyDescent="0.25">
      <c r="A1678" s="27" t="s">
        <v>608</v>
      </c>
      <c r="B1678" s="19" t="s">
        <v>17014</v>
      </c>
      <c r="C1678" s="19" t="s">
        <v>16741</v>
      </c>
      <c r="D1678" s="38" t="s">
        <v>16051</v>
      </c>
      <c r="E1678" s="38" t="s">
        <v>1840</v>
      </c>
      <c r="F1678" s="41" t="s">
        <v>1841</v>
      </c>
      <c r="G1678" s="19" t="s">
        <v>611</v>
      </c>
      <c r="H1678" s="41">
        <v>3</v>
      </c>
      <c r="I1678" s="41">
        <v>4</v>
      </c>
      <c r="J1678" s="41">
        <v>10</v>
      </c>
      <c r="K1678" s="44">
        <v>2</v>
      </c>
      <c r="L1678" s="20">
        <v>41650</v>
      </c>
      <c r="M1678" s="19" t="s">
        <v>11</v>
      </c>
      <c r="N1678" s="28" t="s">
        <v>15953</v>
      </c>
    </row>
    <row r="1679" spans="1:14" ht="30" x14ac:dyDescent="0.25">
      <c r="A1679" s="27" t="s">
        <v>608</v>
      </c>
      <c r="B1679" s="19" t="s">
        <v>17014</v>
      </c>
      <c r="C1679" s="19" t="s">
        <v>16741</v>
      </c>
      <c r="D1679" s="38" t="s">
        <v>16051</v>
      </c>
      <c r="E1679" s="38" t="s">
        <v>1842</v>
      </c>
      <c r="F1679" s="41" t="s">
        <v>1767</v>
      </c>
      <c r="G1679" s="19" t="s">
        <v>611</v>
      </c>
      <c r="H1679" s="41">
        <v>3</v>
      </c>
      <c r="I1679" s="41">
        <v>4</v>
      </c>
      <c r="J1679" s="41">
        <v>10</v>
      </c>
      <c r="K1679" s="44">
        <v>4</v>
      </c>
      <c r="L1679" s="20">
        <v>83990.5</v>
      </c>
      <c r="M1679" s="19" t="s">
        <v>11</v>
      </c>
      <c r="N1679" s="28" t="s">
        <v>15953</v>
      </c>
    </row>
    <row r="1680" spans="1:14" ht="30" x14ac:dyDescent="0.25">
      <c r="A1680" s="27" t="s">
        <v>608</v>
      </c>
      <c r="B1680" s="19" t="s">
        <v>17014</v>
      </c>
      <c r="C1680" s="19" t="s">
        <v>16741</v>
      </c>
      <c r="D1680" s="38" t="s">
        <v>16051</v>
      </c>
      <c r="E1680" s="38" t="s">
        <v>1843</v>
      </c>
      <c r="F1680" s="41" t="s">
        <v>1841</v>
      </c>
      <c r="G1680" s="19" t="s">
        <v>611</v>
      </c>
      <c r="H1680" s="41">
        <v>3</v>
      </c>
      <c r="I1680" s="41">
        <v>4</v>
      </c>
      <c r="J1680" s="41">
        <v>10</v>
      </c>
      <c r="K1680" s="44">
        <v>100</v>
      </c>
      <c r="L1680" s="20">
        <v>440300</v>
      </c>
      <c r="M1680" s="19" t="s">
        <v>11</v>
      </c>
      <c r="N1680" s="28" t="s">
        <v>15953</v>
      </c>
    </row>
    <row r="1681" spans="1:14" ht="30" x14ac:dyDescent="0.25">
      <c r="A1681" s="27" t="s">
        <v>608</v>
      </c>
      <c r="B1681" s="19" t="s">
        <v>17014</v>
      </c>
      <c r="C1681" s="19" t="s">
        <v>16741</v>
      </c>
      <c r="D1681" s="38" t="s">
        <v>16051</v>
      </c>
      <c r="E1681" s="38" t="s">
        <v>1844</v>
      </c>
      <c r="F1681" s="41">
        <v>31201610</v>
      </c>
      <c r="G1681" s="19" t="s">
        <v>611</v>
      </c>
      <c r="H1681" s="41">
        <v>3</v>
      </c>
      <c r="I1681" s="41">
        <v>4</v>
      </c>
      <c r="J1681" s="41">
        <v>10</v>
      </c>
      <c r="K1681" s="44">
        <v>50</v>
      </c>
      <c r="L1681" s="20">
        <v>202300</v>
      </c>
      <c r="M1681" s="19" t="s">
        <v>11</v>
      </c>
      <c r="N1681" s="28" t="s">
        <v>15953</v>
      </c>
    </row>
    <row r="1682" spans="1:14" ht="30" x14ac:dyDescent="0.25">
      <c r="A1682" s="27" t="s">
        <v>608</v>
      </c>
      <c r="B1682" s="19" t="s">
        <v>17014</v>
      </c>
      <c r="C1682" s="19" t="s">
        <v>16741</v>
      </c>
      <c r="D1682" s="38" t="s">
        <v>16051</v>
      </c>
      <c r="E1682" s="38" t="s">
        <v>1842</v>
      </c>
      <c r="F1682" s="41">
        <v>12352310</v>
      </c>
      <c r="G1682" s="19" t="s">
        <v>611</v>
      </c>
      <c r="H1682" s="41">
        <v>3</v>
      </c>
      <c r="I1682" s="41">
        <v>4</v>
      </c>
      <c r="J1682" s="41">
        <v>10</v>
      </c>
      <c r="K1682" s="44">
        <v>1</v>
      </c>
      <c r="L1682" s="20">
        <v>108000</v>
      </c>
      <c r="M1682" s="19" t="s">
        <v>15954</v>
      </c>
      <c r="N1682" s="28" t="s">
        <v>15953</v>
      </c>
    </row>
    <row r="1683" spans="1:14" ht="30" x14ac:dyDescent="0.25">
      <c r="A1683" s="27" t="s">
        <v>608</v>
      </c>
      <c r="B1683" s="19" t="s">
        <v>17014</v>
      </c>
      <c r="C1683" s="19" t="s">
        <v>16741</v>
      </c>
      <c r="D1683" s="38" t="s">
        <v>16051</v>
      </c>
      <c r="E1683" s="38" t="s">
        <v>1743</v>
      </c>
      <c r="F1683" s="41" t="s">
        <v>1744</v>
      </c>
      <c r="G1683" s="19" t="s">
        <v>721</v>
      </c>
      <c r="H1683" s="41">
        <v>5</v>
      </c>
      <c r="I1683" s="41">
        <v>4</v>
      </c>
      <c r="J1683" s="41">
        <v>16</v>
      </c>
      <c r="K1683" s="44">
        <v>5</v>
      </c>
      <c r="L1683" s="20">
        <v>97525.9</v>
      </c>
      <c r="M1683" s="19" t="s">
        <v>15970</v>
      </c>
      <c r="N1683" s="28" t="s">
        <v>15953</v>
      </c>
    </row>
    <row r="1684" spans="1:14" ht="30" x14ac:dyDescent="0.25">
      <c r="A1684" s="27" t="s">
        <v>608</v>
      </c>
      <c r="B1684" s="19" t="s">
        <v>17014</v>
      </c>
      <c r="C1684" s="19" t="s">
        <v>16741</v>
      </c>
      <c r="D1684" s="38" t="s">
        <v>16051</v>
      </c>
      <c r="E1684" s="38" t="s">
        <v>1745</v>
      </c>
      <c r="F1684" s="41" t="s">
        <v>1744</v>
      </c>
      <c r="G1684" s="19" t="s">
        <v>721</v>
      </c>
      <c r="H1684" s="41">
        <v>5</v>
      </c>
      <c r="I1684" s="41">
        <v>4</v>
      </c>
      <c r="J1684" s="41">
        <v>16</v>
      </c>
      <c r="K1684" s="44">
        <v>5</v>
      </c>
      <c r="L1684" s="20">
        <v>79125.519999998054</v>
      </c>
      <c r="M1684" s="19" t="s">
        <v>15970</v>
      </c>
      <c r="N1684" s="28" t="s">
        <v>15953</v>
      </c>
    </row>
    <row r="1685" spans="1:14" ht="30" x14ac:dyDescent="0.25">
      <c r="A1685" s="27" t="s">
        <v>608</v>
      </c>
      <c r="B1685" s="19" t="s">
        <v>17014</v>
      </c>
      <c r="C1685" s="19" t="s">
        <v>16741</v>
      </c>
      <c r="D1685" s="38" t="s">
        <v>16051</v>
      </c>
      <c r="E1685" s="38" t="s">
        <v>1746</v>
      </c>
      <c r="F1685" s="41" t="s">
        <v>1744</v>
      </c>
      <c r="G1685" s="19" t="s">
        <v>721</v>
      </c>
      <c r="H1685" s="41">
        <v>5</v>
      </c>
      <c r="I1685" s="41">
        <v>4</v>
      </c>
      <c r="J1685" s="41">
        <v>16</v>
      </c>
      <c r="K1685" s="44">
        <v>6</v>
      </c>
      <c r="L1685" s="20">
        <v>68452.200000000012</v>
      </c>
      <c r="M1685" s="19" t="s">
        <v>11</v>
      </c>
      <c r="N1685" s="28" t="s">
        <v>15953</v>
      </c>
    </row>
    <row r="1686" spans="1:14" ht="30" x14ac:dyDescent="0.25">
      <c r="A1686" s="27" t="s">
        <v>608</v>
      </c>
      <c r="B1686" s="19" t="s">
        <v>17014</v>
      </c>
      <c r="C1686" s="19" t="s">
        <v>16741</v>
      </c>
      <c r="D1686" s="38" t="s">
        <v>16051</v>
      </c>
      <c r="E1686" s="38" t="s">
        <v>1748</v>
      </c>
      <c r="F1686" s="41" t="s">
        <v>668</v>
      </c>
      <c r="G1686" s="19" t="s">
        <v>721</v>
      </c>
      <c r="H1686" s="41">
        <v>5</v>
      </c>
      <c r="I1686" s="41">
        <v>4</v>
      </c>
      <c r="J1686" s="41">
        <v>16</v>
      </c>
      <c r="K1686" s="44">
        <v>50</v>
      </c>
      <c r="L1686" s="20">
        <v>1685541.9999999998</v>
      </c>
      <c r="M1686" s="19" t="s">
        <v>11</v>
      </c>
      <c r="N1686" s="28" t="s">
        <v>15953</v>
      </c>
    </row>
    <row r="1687" spans="1:14" ht="45" x14ac:dyDescent="0.25">
      <c r="A1687" s="27" t="s">
        <v>608</v>
      </c>
      <c r="B1687" s="19" t="s">
        <v>17014</v>
      </c>
      <c r="C1687" s="19" t="s">
        <v>16741</v>
      </c>
      <c r="D1687" s="38" t="s">
        <v>16051</v>
      </c>
      <c r="E1687" s="38" t="s">
        <v>1747</v>
      </c>
      <c r="F1687" s="41" t="s">
        <v>668</v>
      </c>
      <c r="G1687" s="19" t="s">
        <v>721</v>
      </c>
      <c r="H1687" s="41">
        <v>5</v>
      </c>
      <c r="I1687" s="41">
        <v>4</v>
      </c>
      <c r="J1687" s="41">
        <v>16</v>
      </c>
      <c r="K1687" s="44">
        <v>90</v>
      </c>
      <c r="L1687" s="20">
        <v>2616639.2999999998</v>
      </c>
      <c r="M1687" s="19" t="s">
        <v>11</v>
      </c>
      <c r="N1687" s="28" t="s">
        <v>15953</v>
      </c>
    </row>
    <row r="1688" spans="1:14" ht="30" x14ac:dyDescent="0.25">
      <c r="A1688" s="27" t="s">
        <v>608</v>
      </c>
      <c r="B1688" s="19" t="s">
        <v>17014</v>
      </c>
      <c r="C1688" s="19" t="s">
        <v>16741</v>
      </c>
      <c r="D1688" s="38" t="s">
        <v>16051</v>
      </c>
      <c r="E1688" s="38" t="s">
        <v>1749</v>
      </c>
      <c r="F1688" s="41" t="s">
        <v>1750</v>
      </c>
      <c r="G1688" s="19" t="s">
        <v>721</v>
      </c>
      <c r="H1688" s="41">
        <v>5</v>
      </c>
      <c r="I1688" s="41">
        <v>4</v>
      </c>
      <c r="J1688" s="41">
        <v>16</v>
      </c>
      <c r="K1688" s="44">
        <v>18</v>
      </c>
      <c r="L1688" s="20">
        <v>496830.24</v>
      </c>
      <c r="M1688" s="19" t="s">
        <v>11</v>
      </c>
      <c r="N1688" s="28" t="s">
        <v>15953</v>
      </c>
    </row>
    <row r="1689" spans="1:14" ht="45" x14ac:dyDescent="0.25">
      <c r="A1689" s="27" t="s">
        <v>608</v>
      </c>
      <c r="B1689" s="19" t="s">
        <v>17014</v>
      </c>
      <c r="C1689" s="19" t="s">
        <v>16741</v>
      </c>
      <c r="D1689" s="38" t="s">
        <v>16051</v>
      </c>
      <c r="E1689" s="38" t="s">
        <v>1754</v>
      </c>
      <c r="F1689" s="41" t="s">
        <v>42</v>
      </c>
      <c r="G1689" s="19" t="s">
        <v>721</v>
      </c>
      <c r="H1689" s="41">
        <v>5</v>
      </c>
      <c r="I1689" s="41">
        <v>4</v>
      </c>
      <c r="J1689" s="41">
        <v>16</v>
      </c>
      <c r="K1689" s="44">
        <v>28</v>
      </c>
      <c r="L1689" s="20">
        <v>1803309.48</v>
      </c>
      <c r="M1689" s="19" t="s">
        <v>16732</v>
      </c>
      <c r="N1689" s="28" t="s">
        <v>15953</v>
      </c>
    </row>
    <row r="1690" spans="1:14" ht="30" x14ac:dyDescent="0.25">
      <c r="A1690" s="27" t="s">
        <v>608</v>
      </c>
      <c r="B1690" s="19" t="s">
        <v>17014</v>
      </c>
      <c r="C1690" s="19" t="s">
        <v>16741</v>
      </c>
      <c r="D1690" s="38" t="s">
        <v>16051</v>
      </c>
      <c r="E1690" s="38" t="s">
        <v>1752</v>
      </c>
      <c r="F1690" s="41" t="s">
        <v>42</v>
      </c>
      <c r="G1690" s="19" t="s">
        <v>721</v>
      </c>
      <c r="H1690" s="41">
        <v>5</v>
      </c>
      <c r="I1690" s="41">
        <v>4</v>
      </c>
      <c r="J1690" s="41">
        <v>16</v>
      </c>
      <c r="K1690" s="44">
        <v>16</v>
      </c>
      <c r="L1690" s="20">
        <v>500510.56</v>
      </c>
      <c r="M1690" s="19" t="s">
        <v>15977</v>
      </c>
      <c r="N1690" s="28" t="s">
        <v>15953</v>
      </c>
    </row>
    <row r="1691" spans="1:14" ht="45" x14ac:dyDescent="0.25">
      <c r="A1691" s="27" t="s">
        <v>608</v>
      </c>
      <c r="B1691" s="19" t="s">
        <v>17014</v>
      </c>
      <c r="C1691" s="19" t="s">
        <v>16741</v>
      </c>
      <c r="D1691" s="38" t="s">
        <v>16051</v>
      </c>
      <c r="E1691" s="38" t="s">
        <v>1753</v>
      </c>
      <c r="F1691" s="41" t="s">
        <v>42</v>
      </c>
      <c r="G1691" s="19" t="s">
        <v>721</v>
      </c>
      <c r="H1691" s="41">
        <v>5</v>
      </c>
      <c r="I1691" s="41">
        <v>4</v>
      </c>
      <c r="J1691" s="41">
        <v>16</v>
      </c>
      <c r="K1691" s="44">
        <v>25</v>
      </c>
      <c r="L1691" s="20">
        <v>1444487.75</v>
      </c>
      <c r="M1691" s="19" t="s">
        <v>16732</v>
      </c>
      <c r="N1691" s="28" t="s">
        <v>15953</v>
      </c>
    </row>
    <row r="1692" spans="1:14" ht="45" x14ac:dyDescent="0.25">
      <c r="A1692" s="27" t="s">
        <v>608</v>
      </c>
      <c r="B1692" s="19" t="s">
        <v>17014</v>
      </c>
      <c r="C1692" s="19" t="s">
        <v>16741</v>
      </c>
      <c r="D1692" s="38" t="s">
        <v>16051</v>
      </c>
      <c r="E1692" s="38" t="s">
        <v>1755</v>
      </c>
      <c r="F1692" s="41" t="s">
        <v>1756</v>
      </c>
      <c r="G1692" s="19" t="s">
        <v>721</v>
      </c>
      <c r="H1692" s="41">
        <v>5</v>
      </c>
      <c r="I1692" s="41">
        <v>4</v>
      </c>
      <c r="J1692" s="41">
        <v>16</v>
      </c>
      <c r="K1692" s="44">
        <v>9</v>
      </c>
      <c r="L1692" s="20">
        <v>553137.66</v>
      </c>
      <c r="M1692" s="19" t="s">
        <v>16732</v>
      </c>
      <c r="N1692" s="28" t="s">
        <v>15953</v>
      </c>
    </row>
    <row r="1693" spans="1:14" ht="30" x14ac:dyDescent="0.25">
      <c r="A1693" s="27" t="s">
        <v>608</v>
      </c>
      <c r="B1693" s="19" t="s">
        <v>17014</v>
      </c>
      <c r="C1693" s="19" t="s">
        <v>16741</v>
      </c>
      <c r="D1693" s="38" t="s">
        <v>16051</v>
      </c>
      <c r="E1693" s="38" t="s">
        <v>1757</v>
      </c>
      <c r="F1693" s="41" t="s">
        <v>1756</v>
      </c>
      <c r="G1693" s="19" t="s">
        <v>721</v>
      </c>
      <c r="H1693" s="41">
        <v>5</v>
      </c>
      <c r="I1693" s="41">
        <v>4</v>
      </c>
      <c r="J1693" s="41">
        <v>16</v>
      </c>
      <c r="K1693" s="44">
        <v>12</v>
      </c>
      <c r="L1693" s="20">
        <v>728684.28</v>
      </c>
      <c r="M1693" s="19" t="s">
        <v>16732</v>
      </c>
      <c r="N1693" s="28" t="s">
        <v>15953</v>
      </c>
    </row>
    <row r="1694" spans="1:14" ht="45" x14ac:dyDescent="0.25">
      <c r="A1694" s="27" t="s">
        <v>608</v>
      </c>
      <c r="B1694" s="19" t="s">
        <v>17014</v>
      </c>
      <c r="C1694" s="19" t="s">
        <v>16741</v>
      </c>
      <c r="D1694" s="38" t="s">
        <v>16051</v>
      </c>
      <c r="E1694" s="38" t="s">
        <v>1758</v>
      </c>
      <c r="F1694" s="41" t="s">
        <v>1759</v>
      </c>
      <c r="G1694" s="19" t="s">
        <v>721</v>
      </c>
      <c r="H1694" s="41">
        <v>5</v>
      </c>
      <c r="I1694" s="41">
        <v>4</v>
      </c>
      <c r="J1694" s="41">
        <v>16</v>
      </c>
      <c r="K1694" s="44">
        <v>25</v>
      </c>
      <c r="L1694" s="20">
        <v>561234</v>
      </c>
      <c r="M1694" s="19" t="s">
        <v>11</v>
      </c>
      <c r="N1694" s="28" t="s">
        <v>15953</v>
      </c>
    </row>
    <row r="1695" spans="1:14" ht="30" x14ac:dyDescent="0.25">
      <c r="A1695" s="27" t="s">
        <v>608</v>
      </c>
      <c r="B1695" s="19" t="s">
        <v>17014</v>
      </c>
      <c r="C1695" s="19" t="s">
        <v>16741</v>
      </c>
      <c r="D1695" s="38" t="s">
        <v>16051</v>
      </c>
      <c r="E1695" s="38" t="s">
        <v>1760</v>
      </c>
      <c r="F1695" s="41" t="s">
        <v>1759</v>
      </c>
      <c r="G1695" s="19" t="s">
        <v>721</v>
      </c>
      <c r="H1695" s="41">
        <v>5</v>
      </c>
      <c r="I1695" s="41">
        <v>4</v>
      </c>
      <c r="J1695" s="41">
        <v>16</v>
      </c>
      <c r="K1695" s="44">
        <v>25</v>
      </c>
      <c r="L1695" s="20">
        <v>414025</v>
      </c>
      <c r="M1695" s="19" t="s">
        <v>11</v>
      </c>
      <c r="N1695" s="28" t="s">
        <v>15953</v>
      </c>
    </row>
    <row r="1696" spans="1:14" ht="45" x14ac:dyDescent="0.25">
      <c r="A1696" s="27" t="s">
        <v>608</v>
      </c>
      <c r="B1696" s="19" t="s">
        <v>17014</v>
      </c>
      <c r="C1696" s="19" t="s">
        <v>16741</v>
      </c>
      <c r="D1696" s="38" t="s">
        <v>16051</v>
      </c>
      <c r="E1696" s="38" t="s">
        <v>1761</v>
      </c>
      <c r="F1696" s="41" t="s">
        <v>1762</v>
      </c>
      <c r="G1696" s="19" t="s">
        <v>721</v>
      </c>
      <c r="H1696" s="41">
        <v>5</v>
      </c>
      <c r="I1696" s="41">
        <v>4</v>
      </c>
      <c r="J1696" s="41">
        <v>16</v>
      </c>
      <c r="K1696" s="44">
        <v>101</v>
      </c>
      <c r="L1696" s="20">
        <v>1375298.82</v>
      </c>
      <c r="M1696" s="19" t="s">
        <v>11</v>
      </c>
      <c r="N1696" s="28" t="s">
        <v>15953</v>
      </c>
    </row>
    <row r="1697" spans="1:14" ht="60" x14ac:dyDescent="0.25">
      <c r="A1697" s="27" t="s">
        <v>608</v>
      </c>
      <c r="B1697" s="19" t="s">
        <v>17014</v>
      </c>
      <c r="C1697" s="19" t="s">
        <v>16741</v>
      </c>
      <c r="D1697" s="38" t="s">
        <v>16051</v>
      </c>
      <c r="E1697" s="38" t="s">
        <v>1763</v>
      </c>
      <c r="F1697" s="41" t="s">
        <v>1764</v>
      </c>
      <c r="G1697" s="19" t="s">
        <v>721</v>
      </c>
      <c r="H1697" s="41">
        <v>5</v>
      </c>
      <c r="I1697" s="41">
        <v>4</v>
      </c>
      <c r="J1697" s="41">
        <v>16</v>
      </c>
      <c r="K1697" s="44">
        <v>22</v>
      </c>
      <c r="L1697" s="20">
        <v>542465</v>
      </c>
      <c r="M1697" s="19" t="s">
        <v>16732</v>
      </c>
      <c r="N1697" s="28" t="s">
        <v>15953</v>
      </c>
    </row>
    <row r="1698" spans="1:14" ht="45" x14ac:dyDescent="0.25">
      <c r="A1698" s="27" t="s">
        <v>608</v>
      </c>
      <c r="B1698" s="19" t="s">
        <v>17014</v>
      </c>
      <c r="C1698" s="19" t="s">
        <v>16741</v>
      </c>
      <c r="D1698" s="38" t="s">
        <v>16051</v>
      </c>
      <c r="E1698" s="38" t="s">
        <v>1765</v>
      </c>
      <c r="F1698" s="41" t="s">
        <v>1294</v>
      </c>
      <c r="G1698" s="19" t="s">
        <v>721</v>
      </c>
      <c r="H1698" s="41">
        <v>5</v>
      </c>
      <c r="I1698" s="41">
        <v>4</v>
      </c>
      <c r="J1698" s="41">
        <v>16</v>
      </c>
      <c r="K1698" s="44">
        <v>30</v>
      </c>
      <c r="L1698" s="20">
        <v>1247595.8999999999</v>
      </c>
      <c r="M1698" s="19" t="s">
        <v>16732</v>
      </c>
      <c r="N1698" s="28" t="s">
        <v>15953</v>
      </c>
    </row>
    <row r="1699" spans="1:14" ht="30" x14ac:dyDescent="0.25">
      <c r="A1699" s="27" t="s">
        <v>608</v>
      </c>
      <c r="B1699" s="19" t="s">
        <v>17014</v>
      </c>
      <c r="C1699" s="19" t="s">
        <v>16741</v>
      </c>
      <c r="D1699" s="38" t="s">
        <v>16051</v>
      </c>
      <c r="E1699" s="38" t="s">
        <v>863</v>
      </c>
      <c r="F1699" s="41">
        <v>0</v>
      </c>
      <c r="G1699" s="19" t="s">
        <v>721</v>
      </c>
      <c r="H1699" s="41">
        <v>5</v>
      </c>
      <c r="I1699" s="41">
        <v>4</v>
      </c>
      <c r="J1699" s="41">
        <v>16</v>
      </c>
      <c r="K1699" s="44">
        <v>1</v>
      </c>
      <c r="L1699" s="20">
        <v>115550.03000000492</v>
      </c>
      <c r="M1699" s="19" t="s">
        <v>15954</v>
      </c>
      <c r="N1699" s="28" t="s">
        <v>15953</v>
      </c>
    </row>
    <row r="1700" spans="1:14" ht="30" x14ac:dyDescent="0.25">
      <c r="A1700" s="27" t="s">
        <v>608</v>
      </c>
      <c r="B1700" s="19" t="s">
        <v>17014</v>
      </c>
      <c r="C1700" s="19" t="s">
        <v>16800</v>
      </c>
      <c r="D1700" s="38" t="s">
        <v>16110</v>
      </c>
      <c r="E1700" s="38" t="s">
        <v>1845</v>
      </c>
      <c r="F1700" s="41" t="s">
        <v>1044</v>
      </c>
      <c r="G1700" s="19" t="s">
        <v>611</v>
      </c>
      <c r="H1700" s="41">
        <v>4</v>
      </c>
      <c r="I1700" s="41">
        <v>4</v>
      </c>
      <c r="J1700" s="41">
        <v>10</v>
      </c>
      <c r="K1700" s="44">
        <v>8</v>
      </c>
      <c r="L1700" s="20">
        <v>685440</v>
      </c>
      <c r="M1700" s="19" t="s">
        <v>11</v>
      </c>
      <c r="N1700" s="28" t="s">
        <v>15953</v>
      </c>
    </row>
    <row r="1701" spans="1:14" ht="30" x14ac:dyDescent="0.25">
      <c r="A1701" s="27" t="s">
        <v>608</v>
      </c>
      <c r="B1701" s="19" t="s">
        <v>17013</v>
      </c>
      <c r="C1701" s="19" t="s">
        <v>16743</v>
      </c>
      <c r="D1701" s="38" t="s">
        <v>16053</v>
      </c>
      <c r="E1701" s="38" t="s">
        <v>1846</v>
      </c>
      <c r="F1701" s="41" t="s">
        <v>66</v>
      </c>
      <c r="G1701" s="19" t="s">
        <v>611</v>
      </c>
      <c r="H1701" s="41">
        <v>3</v>
      </c>
      <c r="I1701" s="41">
        <v>4</v>
      </c>
      <c r="J1701" s="41">
        <v>10</v>
      </c>
      <c r="K1701" s="44">
        <v>60</v>
      </c>
      <c r="L1701" s="20">
        <v>53550</v>
      </c>
      <c r="M1701" s="19" t="s">
        <v>11</v>
      </c>
      <c r="N1701" s="28" t="s">
        <v>15953</v>
      </c>
    </row>
    <row r="1702" spans="1:14" ht="30" x14ac:dyDescent="0.25">
      <c r="A1702" s="27" t="s">
        <v>608</v>
      </c>
      <c r="B1702" s="19" t="s">
        <v>17013</v>
      </c>
      <c r="C1702" s="19" t="s">
        <v>16743</v>
      </c>
      <c r="D1702" s="38" t="s">
        <v>16053</v>
      </c>
      <c r="E1702" s="38" t="s">
        <v>1847</v>
      </c>
      <c r="F1702" s="41" t="s">
        <v>1120</v>
      </c>
      <c r="G1702" s="19" t="s">
        <v>611</v>
      </c>
      <c r="H1702" s="41">
        <v>4</v>
      </c>
      <c r="I1702" s="41">
        <v>4</v>
      </c>
      <c r="J1702" s="41">
        <v>10</v>
      </c>
      <c r="K1702" s="44">
        <v>22</v>
      </c>
      <c r="L1702" s="20">
        <v>1021020</v>
      </c>
      <c r="M1702" s="19" t="s">
        <v>15958</v>
      </c>
      <c r="N1702" s="28" t="s">
        <v>15953</v>
      </c>
    </row>
    <row r="1703" spans="1:14" ht="30" x14ac:dyDescent="0.25">
      <c r="A1703" s="27" t="s">
        <v>608</v>
      </c>
      <c r="B1703" s="19" t="s">
        <v>17013</v>
      </c>
      <c r="C1703" s="19" t="s">
        <v>16743</v>
      </c>
      <c r="D1703" s="38" t="s">
        <v>16053</v>
      </c>
      <c r="E1703" s="38" t="s">
        <v>1848</v>
      </c>
      <c r="F1703" s="41" t="s">
        <v>233</v>
      </c>
      <c r="G1703" s="19" t="s">
        <v>611</v>
      </c>
      <c r="H1703" s="41">
        <v>4</v>
      </c>
      <c r="I1703" s="41">
        <v>4</v>
      </c>
      <c r="J1703" s="41">
        <v>10</v>
      </c>
      <c r="K1703" s="44">
        <v>10</v>
      </c>
      <c r="L1703" s="20">
        <v>539998.19999999995</v>
      </c>
      <c r="M1703" s="19" t="s">
        <v>11</v>
      </c>
      <c r="N1703" s="28" t="s">
        <v>15953</v>
      </c>
    </row>
    <row r="1704" spans="1:14" ht="30" x14ac:dyDescent="0.25">
      <c r="A1704" s="27" t="s">
        <v>608</v>
      </c>
      <c r="B1704" s="19" t="s">
        <v>17013</v>
      </c>
      <c r="C1704" s="19" t="s">
        <v>16743</v>
      </c>
      <c r="D1704" s="38" t="s">
        <v>16053</v>
      </c>
      <c r="E1704" s="38" t="s">
        <v>1849</v>
      </c>
      <c r="F1704" s="41" t="s">
        <v>233</v>
      </c>
      <c r="G1704" s="19" t="s">
        <v>611</v>
      </c>
      <c r="H1704" s="41">
        <v>4</v>
      </c>
      <c r="I1704" s="41">
        <v>4</v>
      </c>
      <c r="J1704" s="41">
        <v>10</v>
      </c>
      <c r="K1704" s="44">
        <v>15</v>
      </c>
      <c r="L1704" s="20">
        <v>268499.7</v>
      </c>
      <c r="M1704" s="19" t="s">
        <v>11</v>
      </c>
      <c r="N1704" s="28" t="s">
        <v>15953</v>
      </c>
    </row>
    <row r="1705" spans="1:14" ht="30" x14ac:dyDescent="0.25">
      <c r="A1705" s="27" t="s">
        <v>608</v>
      </c>
      <c r="B1705" s="19" t="s">
        <v>17013</v>
      </c>
      <c r="C1705" s="19" t="s">
        <v>16743</v>
      </c>
      <c r="D1705" s="38" t="s">
        <v>16053</v>
      </c>
      <c r="E1705" s="38" t="s">
        <v>1850</v>
      </c>
      <c r="F1705" s="41" t="s">
        <v>1042</v>
      </c>
      <c r="G1705" s="19" t="s">
        <v>611</v>
      </c>
      <c r="H1705" s="41">
        <v>2</v>
      </c>
      <c r="I1705" s="41">
        <v>4</v>
      </c>
      <c r="J1705" s="41">
        <v>10</v>
      </c>
      <c r="K1705" s="44">
        <v>6</v>
      </c>
      <c r="L1705" s="20">
        <v>36000</v>
      </c>
      <c r="M1705" s="19" t="s">
        <v>11</v>
      </c>
      <c r="N1705" s="28" t="s">
        <v>15953</v>
      </c>
    </row>
    <row r="1706" spans="1:14" ht="30" x14ac:dyDescent="0.25">
      <c r="A1706" s="27" t="s">
        <v>608</v>
      </c>
      <c r="B1706" s="19" t="s">
        <v>17013</v>
      </c>
      <c r="C1706" s="19" t="s">
        <v>16743</v>
      </c>
      <c r="D1706" s="38" t="s">
        <v>16053</v>
      </c>
      <c r="E1706" s="38" t="s">
        <v>1851</v>
      </c>
      <c r="F1706" s="41" t="s">
        <v>1042</v>
      </c>
      <c r="G1706" s="19" t="s">
        <v>611</v>
      </c>
      <c r="H1706" s="41">
        <v>2</v>
      </c>
      <c r="I1706" s="41">
        <v>4</v>
      </c>
      <c r="J1706" s="41">
        <v>10</v>
      </c>
      <c r="K1706" s="44">
        <v>4</v>
      </c>
      <c r="L1706" s="20">
        <v>24000</v>
      </c>
      <c r="M1706" s="19" t="s">
        <v>11</v>
      </c>
      <c r="N1706" s="28" t="s">
        <v>15953</v>
      </c>
    </row>
    <row r="1707" spans="1:14" ht="30" x14ac:dyDescent="0.25">
      <c r="A1707" s="27" t="s">
        <v>608</v>
      </c>
      <c r="B1707" s="19" t="s">
        <v>17013</v>
      </c>
      <c r="C1707" s="19" t="s">
        <v>16743</v>
      </c>
      <c r="D1707" s="38" t="s">
        <v>16053</v>
      </c>
      <c r="E1707" s="38" t="s">
        <v>1852</v>
      </c>
      <c r="F1707" s="41" t="s">
        <v>1042</v>
      </c>
      <c r="G1707" s="19" t="s">
        <v>611</v>
      </c>
      <c r="H1707" s="41">
        <v>2</v>
      </c>
      <c r="I1707" s="41">
        <v>4</v>
      </c>
      <c r="J1707" s="41">
        <v>10</v>
      </c>
      <c r="K1707" s="44">
        <v>4</v>
      </c>
      <c r="L1707" s="20">
        <v>24000</v>
      </c>
      <c r="M1707" s="19" t="s">
        <v>11</v>
      </c>
      <c r="N1707" s="28" t="s">
        <v>15953</v>
      </c>
    </row>
    <row r="1708" spans="1:14" ht="30" x14ac:dyDescent="0.25">
      <c r="A1708" s="27" t="s">
        <v>608</v>
      </c>
      <c r="B1708" s="19" t="s">
        <v>17013</v>
      </c>
      <c r="C1708" s="19" t="s">
        <v>16743</v>
      </c>
      <c r="D1708" s="38" t="s">
        <v>16053</v>
      </c>
      <c r="E1708" s="38" t="s">
        <v>1853</v>
      </c>
      <c r="F1708" s="41">
        <v>46181537</v>
      </c>
      <c r="G1708" s="19" t="s">
        <v>611</v>
      </c>
      <c r="H1708" s="41">
        <v>2</v>
      </c>
      <c r="I1708" s="41">
        <v>4</v>
      </c>
      <c r="J1708" s="41">
        <v>10</v>
      </c>
      <c r="K1708" s="44">
        <v>1</v>
      </c>
      <c r="L1708" s="20">
        <v>27000</v>
      </c>
      <c r="M1708" s="19" t="s">
        <v>11</v>
      </c>
      <c r="N1708" s="28" t="s">
        <v>15953</v>
      </c>
    </row>
    <row r="1709" spans="1:14" ht="30" x14ac:dyDescent="0.25">
      <c r="A1709" s="27" t="s">
        <v>608</v>
      </c>
      <c r="B1709" s="19" t="s">
        <v>17013</v>
      </c>
      <c r="C1709" s="19" t="s">
        <v>16743</v>
      </c>
      <c r="D1709" s="38" t="s">
        <v>16053</v>
      </c>
      <c r="E1709" s="38" t="s">
        <v>1854</v>
      </c>
      <c r="F1709" s="41">
        <v>42311511</v>
      </c>
      <c r="G1709" s="19" t="s">
        <v>611</v>
      </c>
      <c r="H1709" s="41">
        <v>2</v>
      </c>
      <c r="I1709" s="41">
        <v>4</v>
      </c>
      <c r="J1709" s="41">
        <v>10</v>
      </c>
      <c r="K1709" s="44">
        <v>9</v>
      </c>
      <c r="L1709" s="20">
        <v>108000</v>
      </c>
      <c r="M1709" s="19" t="s">
        <v>11</v>
      </c>
      <c r="N1709" s="28" t="s">
        <v>15953</v>
      </c>
    </row>
    <row r="1710" spans="1:14" ht="30" x14ac:dyDescent="0.25">
      <c r="A1710" s="27" t="s">
        <v>608</v>
      </c>
      <c r="B1710" s="19" t="s">
        <v>17013</v>
      </c>
      <c r="C1710" s="19" t="s">
        <v>16743</v>
      </c>
      <c r="D1710" s="38" t="s">
        <v>16053</v>
      </c>
      <c r="E1710" s="38" t="s">
        <v>1855</v>
      </c>
      <c r="F1710" s="41">
        <v>42132205</v>
      </c>
      <c r="G1710" s="19" t="s">
        <v>611</v>
      </c>
      <c r="H1710" s="41">
        <v>2</v>
      </c>
      <c r="I1710" s="41">
        <v>4</v>
      </c>
      <c r="J1710" s="41">
        <v>10</v>
      </c>
      <c r="K1710" s="44">
        <v>1</v>
      </c>
      <c r="L1710" s="20">
        <v>37000</v>
      </c>
      <c r="M1710" s="19" t="s">
        <v>11</v>
      </c>
      <c r="N1710" s="28" t="s">
        <v>15953</v>
      </c>
    </row>
    <row r="1711" spans="1:14" ht="30" x14ac:dyDescent="0.25">
      <c r="A1711" s="27" t="s">
        <v>608</v>
      </c>
      <c r="B1711" s="19" t="s">
        <v>17013</v>
      </c>
      <c r="C1711" s="19" t="s">
        <v>16743</v>
      </c>
      <c r="D1711" s="38" t="s">
        <v>16053</v>
      </c>
      <c r="E1711" s="38" t="s">
        <v>1856</v>
      </c>
      <c r="F1711" s="41" t="s">
        <v>1122</v>
      </c>
      <c r="G1711" s="19" t="s">
        <v>611</v>
      </c>
      <c r="H1711" s="41">
        <v>2</v>
      </c>
      <c r="I1711" s="41">
        <v>4</v>
      </c>
      <c r="J1711" s="41">
        <v>16</v>
      </c>
      <c r="K1711" s="44">
        <v>3</v>
      </c>
      <c r="L1711" s="20">
        <v>101745</v>
      </c>
      <c r="M1711" s="19" t="s">
        <v>11</v>
      </c>
      <c r="N1711" s="28" t="s">
        <v>15953</v>
      </c>
    </row>
    <row r="1712" spans="1:14" ht="30" x14ac:dyDescent="0.25">
      <c r="A1712" s="27" t="s">
        <v>608</v>
      </c>
      <c r="B1712" s="19" t="s">
        <v>17013</v>
      </c>
      <c r="C1712" s="19" t="s">
        <v>16743</v>
      </c>
      <c r="D1712" s="38" t="s">
        <v>16053</v>
      </c>
      <c r="E1712" s="38" t="s">
        <v>1673</v>
      </c>
      <c r="F1712" s="41">
        <v>0</v>
      </c>
      <c r="G1712" s="19" t="s">
        <v>611</v>
      </c>
      <c r="H1712" s="41">
        <v>2</v>
      </c>
      <c r="I1712" s="41">
        <v>4</v>
      </c>
      <c r="J1712" s="41">
        <v>16</v>
      </c>
      <c r="K1712" s="44">
        <v>1</v>
      </c>
      <c r="L1712" s="20">
        <v>0.02</v>
      </c>
      <c r="M1712" s="19" t="s">
        <v>15954</v>
      </c>
      <c r="N1712" s="28" t="s">
        <v>15953</v>
      </c>
    </row>
    <row r="1713" spans="1:14" ht="30" x14ac:dyDescent="0.25">
      <c r="A1713" s="27" t="s">
        <v>608</v>
      </c>
      <c r="B1713" s="19" t="s">
        <v>17013</v>
      </c>
      <c r="C1713" s="19" t="s">
        <v>16851</v>
      </c>
      <c r="D1713" s="38" t="s">
        <v>16161</v>
      </c>
      <c r="E1713" s="38" t="s">
        <v>1857</v>
      </c>
      <c r="F1713" s="41" t="s">
        <v>1858</v>
      </c>
      <c r="G1713" s="19" t="s">
        <v>721</v>
      </c>
      <c r="H1713" s="41">
        <v>5</v>
      </c>
      <c r="I1713" s="41">
        <v>4</v>
      </c>
      <c r="J1713" s="41">
        <v>10</v>
      </c>
      <c r="K1713" s="44">
        <v>5</v>
      </c>
      <c r="L1713" s="20">
        <v>579635.19999999995</v>
      </c>
      <c r="M1713" s="19" t="s">
        <v>15965</v>
      </c>
      <c r="N1713" s="28" t="s">
        <v>15953</v>
      </c>
    </row>
    <row r="1714" spans="1:14" ht="30" x14ac:dyDescent="0.25">
      <c r="A1714" s="27" t="s">
        <v>608</v>
      </c>
      <c r="B1714" s="19" t="s">
        <v>17013</v>
      </c>
      <c r="C1714" s="19" t="s">
        <v>16851</v>
      </c>
      <c r="D1714" s="38" t="s">
        <v>16161</v>
      </c>
      <c r="E1714" s="38" t="s">
        <v>1859</v>
      </c>
      <c r="F1714" s="41" t="s">
        <v>1860</v>
      </c>
      <c r="G1714" s="19" t="s">
        <v>721</v>
      </c>
      <c r="H1714" s="41">
        <v>5</v>
      </c>
      <c r="I1714" s="41">
        <v>4</v>
      </c>
      <c r="J1714" s="41">
        <v>10</v>
      </c>
      <c r="K1714" s="44">
        <v>50</v>
      </c>
      <c r="L1714" s="20">
        <v>1306479</v>
      </c>
      <c r="M1714" s="19" t="s">
        <v>11</v>
      </c>
      <c r="N1714" s="28" t="s">
        <v>15953</v>
      </c>
    </row>
    <row r="1715" spans="1:14" ht="30" x14ac:dyDescent="0.25">
      <c r="A1715" s="27" t="s">
        <v>608</v>
      </c>
      <c r="B1715" s="19" t="s">
        <v>17013</v>
      </c>
      <c r="C1715" s="19" t="s">
        <v>16851</v>
      </c>
      <c r="D1715" s="38" t="s">
        <v>16161</v>
      </c>
      <c r="E1715" s="38" t="s">
        <v>1861</v>
      </c>
      <c r="F1715" s="41" t="s">
        <v>1860</v>
      </c>
      <c r="G1715" s="19" t="s">
        <v>721</v>
      </c>
      <c r="H1715" s="41">
        <v>5</v>
      </c>
      <c r="I1715" s="41">
        <v>4</v>
      </c>
      <c r="J1715" s="41">
        <v>10</v>
      </c>
      <c r="K1715" s="44">
        <v>60</v>
      </c>
      <c r="L1715" s="20">
        <v>817009.2</v>
      </c>
      <c r="M1715" s="19" t="s">
        <v>11</v>
      </c>
      <c r="N1715" s="28" t="s">
        <v>15953</v>
      </c>
    </row>
    <row r="1716" spans="1:14" ht="30" x14ac:dyDescent="0.25">
      <c r="A1716" s="27" t="s">
        <v>608</v>
      </c>
      <c r="B1716" s="19" t="s">
        <v>17013</v>
      </c>
      <c r="C1716" s="19" t="s">
        <v>16851</v>
      </c>
      <c r="D1716" s="38" t="s">
        <v>16161</v>
      </c>
      <c r="E1716" s="38" t="s">
        <v>1862</v>
      </c>
      <c r="F1716" s="41" t="s">
        <v>1860</v>
      </c>
      <c r="G1716" s="19" t="s">
        <v>721</v>
      </c>
      <c r="H1716" s="41">
        <v>5</v>
      </c>
      <c r="I1716" s="41">
        <v>4</v>
      </c>
      <c r="J1716" s="41">
        <v>10</v>
      </c>
      <c r="K1716" s="44">
        <v>60</v>
      </c>
      <c r="L1716" s="20">
        <v>1567774.8</v>
      </c>
      <c r="M1716" s="19" t="s">
        <v>15964</v>
      </c>
      <c r="N1716" s="28" t="s">
        <v>15953</v>
      </c>
    </row>
    <row r="1717" spans="1:14" ht="45" x14ac:dyDescent="0.25">
      <c r="A1717" s="27" t="s">
        <v>608</v>
      </c>
      <c r="B1717" s="19" t="s">
        <v>17013</v>
      </c>
      <c r="C1717" s="19" t="s">
        <v>16851</v>
      </c>
      <c r="D1717" s="38" t="s">
        <v>16161</v>
      </c>
      <c r="E1717" s="38" t="s">
        <v>1863</v>
      </c>
      <c r="F1717" s="41" t="s">
        <v>1864</v>
      </c>
      <c r="G1717" s="19" t="s">
        <v>721</v>
      </c>
      <c r="H1717" s="41">
        <v>5</v>
      </c>
      <c r="I1717" s="41">
        <v>4</v>
      </c>
      <c r="J1717" s="41">
        <v>10</v>
      </c>
      <c r="K1717" s="44">
        <v>15</v>
      </c>
      <c r="L1717" s="20">
        <v>1496011.05</v>
      </c>
      <c r="M1717" s="19" t="s">
        <v>11</v>
      </c>
      <c r="N1717" s="28" t="s">
        <v>15953</v>
      </c>
    </row>
    <row r="1718" spans="1:14" ht="45" x14ac:dyDescent="0.25">
      <c r="A1718" s="27" t="s">
        <v>608</v>
      </c>
      <c r="B1718" s="19" t="s">
        <v>17013</v>
      </c>
      <c r="C1718" s="19" t="s">
        <v>16851</v>
      </c>
      <c r="D1718" s="38" t="s">
        <v>16161</v>
      </c>
      <c r="E1718" s="38" t="s">
        <v>1865</v>
      </c>
      <c r="F1718" s="41" t="s">
        <v>1864</v>
      </c>
      <c r="G1718" s="19" t="s">
        <v>721</v>
      </c>
      <c r="H1718" s="41">
        <v>5</v>
      </c>
      <c r="I1718" s="41">
        <v>4</v>
      </c>
      <c r="J1718" s="41">
        <v>10</v>
      </c>
      <c r="K1718" s="44">
        <v>12</v>
      </c>
      <c r="L1718" s="20">
        <v>1457368.56</v>
      </c>
      <c r="M1718" s="19" t="s">
        <v>11</v>
      </c>
      <c r="N1718" s="28" t="s">
        <v>15953</v>
      </c>
    </row>
    <row r="1719" spans="1:14" ht="30" x14ac:dyDescent="0.25">
      <c r="A1719" s="27" t="s">
        <v>608</v>
      </c>
      <c r="B1719" s="19" t="s">
        <v>17013</v>
      </c>
      <c r="C1719" s="19" t="s">
        <v>16851</v>
      </c>
      <c r="D1719" s="38" t="s">
        <v>16161</v>
      </c>
      <c r="E1719" s="38" t="s">
        <v>1866</v>
      </c>
      <c r="F1719" s="41" t="s">
        <v>1867</v>
      </c>
      <c r="G1719" s="19" t="s">
        <v>721</v>
      </c>
      <c r="H1719" s="41">
        <v>5</v>
      </c>
      <c r="I1719" s="41">
        <v>4</v>
      </c>
      <c r="J1719" s="41">
        <v>10</v>
      </c>
      <c r="K1719" s="44">
        <v>10</v>
      </c>
      <c r="L1719" s="20">
        <v>99366.1</v>
      </c>
      <c r="M1719" s="19" t="s">
        <v>11</v>
      </c>
      <c r="N1719" s="28" t="s">
        <v>15953</v>
      </c>
    </row>
    <row r="1720" spans="1:14" ht="30" x14ac:dyDescent="0.25">
      <c r="A1720" s="27" t="s">
        <v>608</v>
      </c>
      <c r="B1720" s="19" t="s">
        <v>17013</v>
      </c>
      <c r="C1720" s="19" t="s">
        <v>16851</v>
      </c>
      <c r="D1720" s="38" t="s">
        <v>16161</v>
      </c>
      <c r="E1720" s="38" t="s">
        <v>1868</v>
      </c>
      <c r="F1720" s="41" t="s">
        <v>1867</v>
      </c>
      <c r="G1720" s="19" t="s">
        <v>721</v>
      </c>
      <c r="H1720" s="41">
        <v>5</v>
      </c>
      <c r="I1720" s="41">
        <v>4</v>
      </c>
      <c r="J1720" s="41">
        <v>10</v>
      </c>
      <c r="K1720" s="44">
        <v>10</v>
      </c>
      <c r="L1720" s="20">
        <v>92005.599999999991</v>
      </c>
      <c r="M1720" s="19" t="s">
        <v>11</v>
      </c>
      <c r="N1720" s="28" t="s">
        <v>15953</v>
      </c>
    </row>
    <row r="1721" spans="1:14" ht="45" x14ac:dyDescent="0.25">
      <c r="A1721" s="27" t="s">
        <v>608</v>
      </c>
      <c r="B1721" s="19" t="s">
        <v>17013</v>
      </c>
      <c r="C1721" s="19" t="s">
        <v>16851</v>
      </c>
      <c r="D1721" s="38" t="s">
        <v>16161</v>
      </c>
      <c r="E1721" s="38" t="s">
        <v>1869</v>
      </c>
      <c r="F1721" s="41" t="s">
        <v>1870</v>
      </c>
      <c r="G1721" s="19" t="s">
        <v>721</v>
      </c>
      <c r="H1721" s="41">
        <v>5</v>
      </c>
      <c r="I1721" s="41">
        <v>4</v>
      </c>
      <c r="J1721" s="41">
        <v>10</v>
      </c>
      <c r="K1721" s="44">
        <v>3</v>
      </c>
      <c r="L1721" s="20">
        <v>73972.5</v>
      </c>
      <c r="M1721" s="19" t="s">
        <v>11</v>
      </c>
      <c r="N1721" s="28" t="s">
        <v>15953</v>
      </c>
    </row>
    <row r="1722" spans="1:14" ht="45" x14ac:dyDescent="0.25">
      <c r="A1722" s="27" t="s">
        <v>608</v>
      </c>
      <c r="B1722" s="19" t="s">
        <v>17013</v>
      </c>
      <c r="C1722" s="19" t="s">
        <v>16851</v>
      </c>
      <c r="D1722" s="38" t="s">
        <v>16161</v>
      </c>
      <c r="E1722" s="38" t="s">
        <v>1871</v>
      </c>
      <c r="F1722" s="41" t="s">
        <v>1870</v>
      </c>
      <c r="G1722" s="19" t="s">
        <v>721</v>
      </c>
      <c r="H1722" s="41">
        <v>5</v>
      </c>
      <c r="I1722" s="41">
        <v>4</v>
      </c>
      <c r="J1722" s="41">
        <v>10</v>
      </c>
      <c r="K1722" s="44">
        <v>3</v>
      </c>
      <c r="L1722" s="20">
        <v>85013.16</v>
      </c>
      <c r="M1722" s="19" t="s">
        <v>11</v>
      </c>
      <c r="N1722" s="28" t="s">
        <v>15953</v>
      </c>
    </row>
    <row r="1723" spans="1:14" ht="45" x14ac:dyDescent="0.25">
      <c r="A1723" s="27" t="s">
        <v>608</v>
      </c>
      <c r="B1723" s="19" t="s">
        <v>17013</v>
      </c>
      <c r="C1723" s="19" t="s">
        <v>16851</v>
      </c>
      <c r="D1723" s="38" t="s">
        <v>16161</v>
      </c>
      <c r="E1723" s="38" t="s">
        <v>1872</v>
      </c>
      <c r="F1723" s="41" t="s">
        <v>1870</v>
      </c>
      <c r="G1723" s="19" t="s">
        <v>721</v>
      </c>
      <c r="H1723" s="41">
        <v>5</v>
      </c>
      <c r="I1723" s="41">
        <v>4</v>
      </c>
      <c r="J1723" s="41">
        <v>10</v>
      </c>
      <c r="K1723" s="44">
        <v>3</v>
      </c>
      <c r="L1723" s="20">
        <v>73972.5</v>
      </c>
      <c r="M1723" s="19" t="s">
        <v>11</v>
      </c>
      <c r="N1723" s="28" t="s">
        <v>15953</v>
      </c>
    </row>
    <row r="1724" spans="1:14" ht="45" x14ac:dyDescent="0.25">
      <c r="A1724" s="27" t="s">
        <v>608</v>
      </c>
      <c r="B1724" s="19" t="s">
        <v>17013</v>
      </c>
      <c r="C1724" s="19" t="s">
        <v>16851</v>
      </c>
      <c r="D1724" s="38" t="s">
        <v>16161</v>
      </c>
      <c r="E1724" s="38" t="s">
        <v>1873</v>
      </c>
      <c r="F1724" s="41" t="s">
        <v>1870</v>
      </c>
      <c r="G1724" s="19" t="s">
        <v>721</v>
      </c>
      <c r="H1724" s="41">
        <v>5</v>
      </c>
      <c r="I1724" s="41">
        <v>4</v>
      </c>
      <c r="J1724" s="41">
        <v>10</v>
      </c>
      <c r="K1724" s="44">
        <v>3</v>
      </c>
      <c r="L1724" s="20">
        <v>93845.73</v>
      </c>
      <c r="M1724" s="19" t="s">
        <v>11</v>
      </c>
      <c r="N1724" s="28" t="s">
        <v>15953</v>
      </c>
    </row>
    <row r="1725" spans="1:14" ht="45" x14ac:dyDescent="0.25">
      <c r="A1725" s="27" t="s">
        <v>608</v>
      </c>
      <c r="B1725" s="19" t="s">
        <v>17013</v>
      </c>
      <c r="C1725" s="19" t="s">
        <v>16851</v>
      </c>
      <c r="D1725" s="38" t="s">
        <v>16161</v>
      </c>
      <c r="E1725" s="38" t="s">
        <v>1874</v>
      </c>
      <c r="F1725" s="41" t="s">
        <v>1870</v>
      </c>
      <c r="G1725" s="19" t="s">
        <v>721</v>
      </c>
      <c r="H1725" s="41">
        <v>5</v>
      </c>
      <c r="I1725" s="41">
        <v>4</v>
      </c>
      <c r="J1725" s="41">
        <v>10</v>
      </c>
      <c r="K1725" s="44">
        <v>3</v>
      </c>
      <c r="L1725" s="20">
        <v>102678.24</v>
      </c>
      <c r="M1725" s="19" t="s">
        <v>11</v>
      </c>
      <c r="N1725" s="28" t="s">
        <v>15953</v>
      </c>
    </row>
    <row r="1726" spans="1:14" ht="45" x14ac:dyDescent="0.25">
      <c r="A1726" s="27" t="s">
        <v>608</v>
      </c>
      <c r="B1726" s="19" t="s">
        <v>17013</v>
      </c>
      <c r="C1726" s="19" t="s">
        <v>16851</v>
      </c>
      <c r="D1726" s="38" t="s">
        <v>16161</v>
      </c>
      <c r="E1726" s="38" t="s">
        <v>1875</v>
      </c>
      <c r="F1726" s="41" t="s">
        <v>1870</v>
      </c>
      <c r="G1726" s="19" t="s">
        <v>721</v>
      </c>
      <c r="H1726" s="41">
        <v>5</v>
      </c>
      <c r="I1726" s="41">
        <v>4</v>
      </c>
      <c r="J1726" s="41">
        <v>10</v>
      </c>
      <c r="K1726" s="44">
        <v>3</v>
      </c>
      <c r="L1726" s="20">
        <v>124759.59</v>
      </c>
      <c r="M1726" s="19" t="s">
        <v>11</v>
      </c>
      <c r="N1726" s="28" t="s">
        <v>15953</v>
      </c>
    </row>
    <row r="1727" spans="1:14" ht="45" x14ac:dyDescent="0.25">
      <c r="A1727" s="27" t="s">
        <v>608</v>
      </c>
      <c r="B1727" s="19" t="s">
        <v>17013</v>
      </c>
      <c r="C1727" s="19" t="s">
        <v>16851</v>
      </c>
      <c r="D1727" s="38" t="s">
        <v>16161</v>
      </c>
      <c r="E1727" s="38" t="s">
        <v>1876</v>
      </c>
      <c r="F1727" s="41" t="s">
        <v>1877</v>
      </c>
      <c r="G1727" s="19" t="s">
        <v>721</v>
      </c>
      <c r="H1727" s="41">
        <v>5</v>
      </c>
      <c r="I1727" s="41">
        <v>4</v>
      </c>
      <c r="J1727" s="41">
        <v>10</v>
      </c>
      <c r="K1727" s="44">
        <v>700</v>
      </c>
      <c r="L1727" s="20">
        <v>1210790</v>
      </c>
      <c r="M1727" s="19" t="s">
        <v>15964</v>
      </c>
      <c r="N1727" s="28" t="s">
        <v>15953</v>
      </c>
    </row>
    <row r="1728" spans="1:14" ht="45" x14ac:dyDescent="0.25">
      <c r="A1728" s="27" t="s">
        <v>608</v>
      </c>
      <c r="B1728" s="19" t="s">
        <v>17013</v>
      </c>
      <c r="C1728" s="19" t="s">
        <v>16851</v>
      </c>
      <c r="D1728" s="38" t="s">
        <v>16161</v>
      </c>
      <c r="E1728" s="38" t="s">
        <v>1878</v>
      </c>
      <c r="F1728" s="41" t="s">
        <v>1877</v>
      </c>
      <c r="G1728" s="19" t="s">
        <v>721</v>
      </c>
      <c r="H1728" s="41">
        <v>5</v>
      </c>
      <c r="I1728" s="41">
        <v>4</v>
      </c>
      <c r="J1728" s="41">
        <v>10</v>
      </c>
      <c r="K1728" s="44">
        <v>700</v>
      </c>
      <c r="L1728" s="20">
        <v>875889</v>
      </c>
      <c r="M1728" s="19" t="s">
        <v>15964</v>
      </c>
      <c r="N1728" s="28" t="s">
        <v>15953</v>
      </c>
    </row>
    <row r="1729" spans="1:14" ht="30" x14ac:dyDescent="0.25">
      <c r="A1729" s="27" t="s">
        <v>608</v>
      </c>
      <c r="B1729" s="19" t="s">
        <v>17013</v>
      </c>
      <c r="C1729" s="19" t="s">
        <v>16851</v>
      </c>
      <c r="D1729" s="38" t="s">
        <v>16161</v>
      </c>
      <c r="E1729" s="38" t="s">
        <v>1879</v>
      </c>
      <c r="F1729" s="41" t="s">
        <v>1877</v>
      </c>
      <c r="G1729" s="19" t="s">
        <v>721</v>
      </c>
      <c r="H1729" s="41">
        <v>5</v>
      </c>
      <c r="I1729" s="41">
        <v>4</v>
      </c>
      <c r="J1729" s="41">
        <v>10</v>
      </c>
      <c r="K1729" s="44">
        <v>700</v>
      </c>
      <c r="L1729" s="20">
        <v>1056230</v>
      </c>
      <c r="M1729" s="19" t="s">
        <v>15964</v>
      </c>
      <c r="N1729" s="28" t="s">
        <v>15953</v>
      </c>
    </row>
    <row r="1730" spans="1:14" ht="45" x14ac:dyDescent="0.25">
      <c r="A1730" s="27" t="s">
        <v>608</v>
      </c>
      <c r="B1730" s="19" t="s">
        <v>17013</v>
      </c>
      <c r="C1730" s="19" t="s">
        <v>16851</v>
      </c>
      <c r="D1730" s="38" t="s">
        <v>16161</v>
      </c>
      <c r="E1730" s="38" t="s">
        <v>1880</v>
      </c>
      <c r="F1730" s="41" t="s">
        <v>1877</v>
      </c>
      <c r="G1730" s="19" t="s">
        <v>721</v>
      </c>
      <c r="H1730" s="41">
        <v>5</v>
      </c>
      <c r="I1730" s="41">
        <v>4</v>
      </c>
      <c r="J1730" s="41">
        <v>10</v>
      </c>
      <c r="K1730" s="44">
        <v>700</v>
      </c>
      <c r="L1730" s="20">
        <v>747082</v>
      </c>
      <c r="M1730" s="19" t="s">
        <v>15964</v>
      </c>
      <c r="N1730" s="28" t="s">
        <v>15953</v>
      </c>
    </row>
    <row r="1731" spans="1:14" ht="45" x14ac:dyDescent="0.25">
      <c r="A1731" s="27" t="s">
        <v>608</v>
      </c>
      <c r="B1731" s="19" t="s">
        <v>17013</v>
      </c>
      <c r="C1731" s="19" t="s">
        <v>16851</v>
      </c>
      <c r="D1731" s="38" t="s">
        <v>16161</v>
      </c>
      <c r="E1731" s="38" t="s">
        <v>1881</v>
      </c>
      <c r="F1731" s="41" t="s">
        <v>1882</v>
      </c>
      <c r="G1731" s="19" t="s">
        <v>721</v>
      </c>
      <c r="H1731" s="41">
        <v>5</v>
      </c>
      <c r="I1731" s="41">
        <v>4</v>
      </c>
      <c r="J1731" s="41">
        <v>10</v>
      </c>
      <c r="K1731" s="44">
        <v>5</v>
      </c>
      <c r="L1731" s="20">
        <v>26497.600000000002</v>
      </c>
      <c r="M1731" s="19" t="s">
        <v>11</v>
      </c>
      <c r="N1731" s="28" t="s">
        <v>15953</v>
      </c>
    </row>
    <row r="1732" spans="1:14" ht="45" x14ac:dyDescent="0.25">
      <c r="A1732" s="27" t="s">
        <v>608</v>
      </c>
      <c r="B1732" s="19" t="s">
        <v>17013</v>
      </c>
      <c r="C1732" s="19" t="s">
        <v>16851</v>
      </c>
      <c r="D1732" s="38" t="s">
        <v>16161</v>
      </c>
      <c r="E1732" s="38" t="s">
        <v>1883</v>
      </c>
      <c r="F1732" s="41" t="s">
        <v>1882</v>
      </c>
      <c r="G1732" s="19" t="s">
        <v>721</v>
      </c>
      <c r="H1732" s="41">
        <v>5</v>
      </c>
      <c r="I1732" s="41">
        <v>4</v>
      </c>
      <c r="J1732" s="41">
        <v>10</v>
      </c>
      <c r="K1732" s="44">
        <v>5</v>
      </c>
      <c r="L1732" s="20">
        <v>34962.1</v>
      </c>
      <c r="M1732" s="19" t="s">
        <v>11</v>
      </c>
      <c r="N1732" s="28" t="s">
        <v>15953</v>
      </c>
    </row>
    <row r="1733" spans="1:14" ht="45" x14ac:dyDescent="0.25">
      <c r="A1733" s="27" t="s">
        <v>608</v>
      </c>
      <c r="B1733" s="19" t="s">
        <v>17013</v>
      </c>
      <c r="C1733" s="19" t="s">
        <v>16851</v>
      </c>
      <c r="D1733" s="38" t="s">
        <v>16161</v>
      </c>
      <c r="E1733" s="38" t="s">
        <v>1884</v>
      </c>
      <c r="F1733" s="41" t="s">
        <v>1882</v>
      </c>
      <c r="G1733" s="19" t="s">
        <v>721</v>
      </c>
      <c r="H1733" s="41">
        <v>5</v>
      </c>
      <c r="I1733" s="41">
        <v>4</v>
      </c>
      <c r="J1733" s="41">
        <v>10</v>
      </c>
      <c r="K1733" s="44">
        <v>7</v>
      </c>
      <c r="L1733" s="20">
        <v>69556.27</v>
      </c>
      <c r="M1733" s="19" t="s">
        <v>11</v>
      </c>
      <c r="N1733" s="28" t="s">
        <v>15953</v>
      </c>
    </row>
    <row r="1734" spans="1:14" ht="30" x14ac:dyDescent="0.25">
      <c r="A1734" s="27" t="s">
        <v>608</v>
      </c>
      <c r="B1734" s="19" t="s">
        <v>17013</v>
      </c>
      <c r="C1734" s="19" t="s">
        <v>16851</v>
      </c>
      <c r="D1734" s="38" t="s">
        <v>16161</v>
      </c>
      <c r="E1734" s="38" t="s">
        <v>1885</v>
      </c>
      <c r="F1734" s="41" t="s">
        <v>1886</v>
      </c>
      <c r="G1734" s="19" t="s">
        <v>721</v>
      </c>
      <c r="H1734" s="41">
        <v>5</v>
      </c>
      <c r="I1734" s="41">
        <v>4</v>
      </c>
      <c r="J1734" s="41">
        <v>10</v>
      </c>
      <c r="K1734" s="44">
        <v>10</v>
      </c>
      <c r="L1734" s="20">
        <v>702922.6</v>
      </c>
      <c r="M1734" s="19" t="s">
        <v>11</v>
      </c>
      <c r="N1734" s="28" t="s">
        <v>15953</v>
      </c>
    </row>
    <row r="1735" spans="1:14" ht="30" x14ac:dyDescent="0.25">
      <c r="A1735" s="27" t="s">
        <v>608</v>
      </c>
      <c r="B1735" s="19" t="s">
        <v>17013</v>
      </c>
      <c r="C1735" s="19" t="s">
        <v>16851</v>
      </c>
      <c r="D1735" s="38" t="s">
        <v>16161</v>
      </c>
      <c r="E1735" s="38" t="s">
        <v>1887</v>
      </c>
      <c r="F1735" s="41" t="s">
        <v>1886</v>
      </c>
      <c r="G1735" s="19" t="s">
        <v>721</v>
      </c>
      <c r="H1735" s="41">
        <v>5</v>
      </c>
      <c r="I1735" s="41">
        <v>4</v>
      </c>
      <c r="J1735" s="41">
        <v>10</v>
      </c>
      <c r="K1735" s="44">
        <v>3</v>
      </c>
      <c r="L1735" s="20">
        <v>255039.48</v>
      </c>
      <c r="M1735" s="19" t="s">
        <v>11</v>
      </c>
      <c r="N1735" s="28" t="s">
        <v>15953</v>
      </c>
    </row>
    <row r="1736" spans="1:14" ht="30" x14ac:dyDescent="0.25">
      <c r="A1736" s="27" t="s">
        <v>608</v>
      </c>
      <c r="B1736" s="19" t="s">
        <v>17013</v>
      </c>
      <c r="C1736" s="19" t="s">
        <v>16851</v>
      </c>
      <c r="D1736" s="38" t="s">
        <v>16161</v>
      </c>
      <c r="E1736" s="38" t="s">
        <v>1888</v>
      </c>
      <c r="F1736" s="41" t="s">
        <v>1886</v>
      </c>
      <c r="G1736" s="19" t="s">
        <v>721</v>
      </c>
      <c r="H1736" s="41">
        <v>5</v>
      </c>
      <c r="I1736" s="41">
        <v>4</v>
      </c>
      <c r="J1736" s="41">
        <v>10</v>
      </c>
      <c r="K1736" s="44">
        <v>5</v>
      </c>
      <c r="L1736" s="20">
        <v>535472.54999999993</v>
      </c>
      <c r="M1736" s="19" t="s">
        <v>11</v>
      </c>
      <c r="N1736" s="28" t="s">
        <v>15953</v>
      </c>
    </row>
    <row r="1737" spans="1:14" ht="30" x14ac:dyDescent="0.25">
      <c r="A1737" s="27" t="s">
        <v>608</v>
      </c>
      <c r="B1737" s="19" t="s">
        <v>17013</v>
      </c>
      <c r="C1737" s="19" t="s">
        <v>16851</v>
      </c>
      <c r="D1737" s="38" t="s">
        <v>16161</v>
      </c>
      <c r="E1737" s="38" t="s">
        <v>1889</v>
      </c>
      <c r="F1737" s="41" t="s">
        <v>1890</v>
      </c>
      <c r="G1737" s="19" t="s">
        <v>721</v>
      </c>
      <c r="H1737" s="41">
        <v>5</v>
      </c>
      <c r="I1737" s="41">
        <v>4</v>
      </c>
      <c r="J1737" s="41">
        <v>10</v>
      </c>
      <c r="K1737" s="44">
        <v>3</v>
      </c>
      <c r="L1737" s="20">
        <v>9053.34</v>
      </c>
      <c r="M1737" s="19" t="s">
        <v>11</v>
      </c>
      <c r="N1737" s="28" t="s">
        <v>15953</v>
      </c>
    </row>
    <row r="1738" spans="1:14" ht="30" x14ac:dyDescent="0.25">
      <c r="A1738" s="27" t="s">
        <v>608</v>
      </c>
      <c r="B1738" s="19" t="s">
        <v>17013</v>
      </c>
      <c r="C1738" s="19" t="s">
        <v>16851</v>
      </c>
      <c r="D1738" s="38" t="s">
        <v>16161</v>
      </c>
      <c r="E1738" s="38" t="s">
        <v>1891</v>
      </c>
      <c r="F1738" s="41" t="s">
        <v>1890</v>
      </c>
      <c r="G1738" s="19" t="s">
        <v>721</v>
      </c>
      <c r="H1738" s="41">
        <v>5</v>
      </c>
      <c r="I1738" s="41">
        <v>4</v>
      </c>
      <c r="J1738" s="41">
        <v>10</v>
      </c>
      <c r="K1738" s="44">
        <v>3</v>
      </c>
      <c r="L1738" s="20">
        <v>33784.44</v>
      </c>
      <c r="M1738" s="19" t="s">
        <v>11</v>
      </c>
      <c r="N1738" s="28" t="s">
        <v>15953</v>
      </c>
    </row>
    <row r="1739" spans="1:14" ht="30" x14ac:dyDescent="0.25">
      <c r="A1739" s="27" t="s">
        <v>608</v>
      </c>
      <c r="B1739" s="19" t="s">
        <v>17013</v>
      </c>
      <c r="C1739" s="19" t="s">
        <v>16851</v>
      </c>
      <c r="D1739" s="38" t="s">
        <v>16161</v>
      </c>
      <c r="E1739" s="38" t="s">
        <v>1892</v>
      </c>
      <c r="F1739" s="41" t="s">
        <v>1890</v>
      </c>
      <c r="G1739" s="19" t="s">
        <v>721</v>
      </c>
      <c r="H1739" s="41">
        <v>5</v>
      </c>
      <c r="I1739" s="41">
        <v>4</v>
      </c>
      <c r="J1739" s="41">
        <v>10</v>
      </c>
      <c r="K1739" s="44">
        <v>7</v>
      </c>
      <c r="L1739" s="20">
        <v>71101.94</v>
      </c>
      <c r="M1739" s="19" t="s">
        <v>11</v>
      </c>
      <c r="N1739" s="28" t="s">
        <v>15953</v>
      </c>
    </row>
    <row r="1740" spans="1:14" ht="30" x14ac:dyDescent="0.25">
      <c r="A1740" s="27" t="s">
        <v>608</v>
      </c>
      <c r="B1740" s="19" t="s">
        <v>17013</v>
      </c>
      <c r="C1740" s="19" t="s">
        <v>16851</v>
      </c>
      <c r="D1740" s="38" t="s">
        <v>16161</v>
      </c>
      <c r="E1740" s="38" t="s">
        <v>1893</v>
      </c>
      <c r="F1740" s="41" t="s">
        <v>1890</v>
      </c>
      <c r="G1740" s="19" t="s">
        <v>721</v>
      </c>
      <c r="H1740" s="41">
        <v>5</v>
      </c>
      <c r="I1740" s="41">
        <v>4</v>
      </c>
      <c r="J1740" s="41">
        <v>10</v>
      </c>
      <c r="K1740" s="44">
        <v>3</v>
      </c>
      <c r="L1740" s="20">
        <v>4968.2999999999993</v>
      </c>
      <c r="M1740" s="19" t="s">
        <v>11</v>
      </c>
      <c r="N1740" s="28" t="s">
        <v>15953</v>
      </c>
    </row>
    <row r="1741" spans="1:14" ht="30" x14ac:dyDescent="0.25">
      <c r="A1741" s="27" t="s">
        <v>608</v>
      </c>
      <c r="B1741" s="19" t="s">
        <v>17013</v>
      </c>
      <c r="C1741" s="19" t="s">
        <v>16851</v>
      </c>
      <c r="D1741" s="38" t="s">
        <v>16161</v>
      </c>
      <c r="E1741" s="38" t="s">
        <v>1894</v>
      </c>
      <c r="F1741" s="41" t="s">
        <v>1890</v>
      </c>
      <c r="G1741" s="19" t="s">
        <v>721</v>
      </c>
      <c r="H1741" s="41">
        <v>5</v>
      </c>
      <c r="I1741" s="41">
        <v>4</v>
      </c>
      <c r="J1741" s="41">
        <v>10</v>
      </c>
      <c r="K1741" s="44">
        <v>2</v>
      </c>
      <c r="L1741" s="20">
        <v>7654.86</v>
      </c>
      <c r="M1741" s="19" t="s">
        <v>11</v>
      </c>
      <c r="N1741" s="28" t="s">
        <v>15953</v>
      </c>
    </row>
    <row r="1742" spans="1:14" ht="30" x14ac:dyDescent="0.25">
      <c r="A1742" s="27" t="s">
        <v>608</v>
      </c>
      <c r="B1742" s="19" t="s">
        <v>17013</v>
      </c>
      <c r="C1742" s="19" t="s">
        <v>16851</v>
      </c>
      <c r="D1742" s="38" t="s">
        <v>16161</v>
      </c>
      <c r="E1742" s="38" t="s">
        <v>1895</v>
      </c>
      <c r="F1742" s="41" t="s">
        <v>1890</v>
      </c>
      <c r="G1742" s="19" t="s">
        <v>721</v>
      </c>
      <c r="H1742" s="41">
        <v>5</v>
      </c>
      <c r="I1742" s="41">
        <v>4</v>
      </c>
      <c r="J1742" s="41">
        <v>10</v>
      </c>
      <c r="K1742" s="44">
        <v>7</v>
      </c>
      <c r="L1742" s="20">
        <v>4894.68</v>
      </c>
      <c r="M1742" s="19" t="s">
        <v>11</v>
      </c>
      <c r="N1742" s="28" t="s">
        <v>15953</v>
      </c>
    </row>
    <row r="1743" spans="1:14" ht="30" x14ac:dyDescent="0.25">
      <c r="A1743" s="27" t="s">
        <v>608</v>
      </c>
      <c r="B1743" s="19" t="s">
        <v>17013</v>
      </c>
      <c r="C1743" s="19" t="s">
        <v>16851</v>
      </c>
      <c r="D1743" s="38" t="s">
        <v>16161</v>
      </c>
      <c r="E1743" s="38" t="s">
        <v>1896</v>
      </c>
      <c r="F1743" s="41" t="s">
        <v>1890</v>
      </c>
      <c r="G1743" s="19" t="s">
        <v>721</v>
      </c>
      <c r="H1743" s="41">
        <v>5</v>
      </c>
      <c r="I1743" s="41">
        <v>4</v>
      </c>
      <c r="J1743" s="41">
        <v>10</v>
      </c>
      <c r="K1743" s="44">
        <v>7</v>
      </c>
      <c r="L1743" s="20">
        <v>5667.55</v>
      </c>
      <c r="M1743" s="19" t="s">
        <v>11</v>
      </c>
      <c r="N1743" s="28" t="s">
        <v>15953</v>
      </c>
    </row>
    <row r="1744" spans="1:14" ht="30" x14ac:dyDescent="0.25">
      <c r="A1744" s="27" t="s">
        <v>608</v>
      </c>
      <c r="B1744" s="19" t="s">
        <v>17013</v>
      </c>
      <c r="C1744" s="19" t="s">
        <v>16851</v>
      </c>
      <c r="D1744" s="38" t="s">
        <v>16161</v>
      </c>
      <c r="E1744" s="38" t="s">
        <v>1897</v>
      </c>
      <c r="F1744" s="41" t="s">
        <v>1890</v>
      </c>
      <c r="G1744" s="19" t="s">
        <v>721</v>
      </c>
      <c r="H1744" s="41">
        <v>5</v>
      </c>
      <c r="I1744" s="41">
        <v>4</v>
      </c>
      <c r="J1744" s="41">
        <v>10</v>
      </c>
      <c r="K1744" s="44">
        <v>3</v>
      </c>
      <c r="L1744" s="20">
        <v>4305.87</v>
      </c>
      <c r="M1744" s="19" t="s">
        <v>11</v>
      </c>
      <c r="N1744" s="28" t="s">
        <v>15953</v>
      </c>
    </row>
    <row r="1745" spans="1:14" ht="30" x14ac:dyDescent="0.25">
      <c r="A1745" s="27" t="s">
        <v>608</v>
      </c>
      <c r="B1745" s="19" t="s">
        <v>17013</v>
      </c>
      <c r="C1745" s="19" t="s">
        <v>16851</v>
      </c>
      <c r="D1745" s="38" t="s">
        <v>16161</v>
      </c>
      <c r="E1745" s="38" t="s">
        <v>1898</v>
      </c>
      <c r="F1745" s="41" t="s">
        <v>1890</v>
      </c>
      <c r="G1745" s="19" t="s">
        <v>721</v>
      </c>
      <c r="H1745" s="41">
        <v>5</v>
      </c>
      <c r="I1745" s="41">
        <v>4</v>
      </c>
      <c r="J1745" s="41">
        <v>10</v>
      </c>
      <c r="K1745" s="44">
        <v>10</v>
      </c>
      <c r="L1745" s="20">
        <v>5888.4000000000005</v>
      </c>
      <c r="M1745" s="19" t="s">
        <v>11</v>
      </c>
      <c r="N1745" s="28" t="s">
        <v>15953</v>
      </c>
    </row>
    <row r="1746" spans="1:14" ht="30" x14ac:dyDescent="0.25">
      <c r="A1746" s="27" t="s">
        <v>608</v>
      </c>
      <c r="B1746" s="19" t="s">
        <v>17013</v>
      </c>
      <c r="C1746" s="19" t="s">
        <v>16851</v>
      </c>
      <c r="D1746" s="38" t="s">
        <v>16161</v>
      </c>
      <c r="E1746" s="38" t="s">
        <v>1899</v>
      </c>
      <c r="F1746" s="41" t="s">
        <v>1890</v>
      </c>
      <c r="G1746" s="19" t="s">
        <v>721</v>
      </c>
      <c r="H1746" s="41">
        <v>5</v>
      </c>
      <c r="I1746" s="41">
        <v>4</v>
      </c>
      <c r="J1746" s="41">
        <v>10</v>
      </c>
      <c r="K1746" s="44">
        <v>3</v>
      </c>
      <c r="L1746" s="20">
        <v>73972.5</v>
      </c>
      <c r="M1746" s="19" t="s">
        <v>11</v>
      </c>
      <c r="N1746" s="28" t="s">
        <v>15953</v>
      </c>
    </row>
    <row r="1747" spans="1:14" ht="30" x14ac:dyDescent="0.25">
      <c r="A1747" s="27" t="s">
        <v>608</v>
      </c>
      <c r="B1747" s="19" t="s">
        <v>17013</v>
      </c>
      <c r="C1747" s="19" t="s">
        <v>16851</v>
      </c>
      <c r="D1747" s="38" t="s">
        <v>16161</v>
      </c>
      <c r="E1747" s="38" t="s">
        <v>1900</v>
      </c>
      <c r="F1747" s="41" t="s">
        <v>1890</v>
      </c>
      <c r="G1747" s="19" t="s">
        <v>721</v>
      </c>
      <c r="H1747" s="41">
        <v>5</v>
      </c>
      <c r="I1747" s="41">
        <v>4</v>
      </c>
      <c r="J1747" s="41">
        <v>10</v>
      </c>
      <c r="K1747" s="44">
        <v>3</v>
      </c>
      <c r="L1747" s="20">
        <v>51891.149999999994</v>
      </c>
      <c r="M1747" s="19" t="s">
        <v>11</v>
      </c>
      <c r="N1747" s="28" t="s">
        <v>15953</v>
      </c>
    </row>
    <row r="1748" spans="1:14" ht="30" x14ac:dyDescent="0.25">
      <c r="A1748" s="27" t="s">
        <v>608</v>
      </c>
      <c r="B1748" s="19" t="s">
        <v>17013</v>
      </c>
      <c r="C1748" s="19" t="s">
        <v>16851</v>
      </c>
      <c r="D1748" s="38" t="s">
        <v>16161</v>
      </c>
      <c r="E1748" s="38" t="s">
        <v>1901</v>
      </c>
      <c r="F1748" s="41" t="s">
        <v>1890</v>
      </c>
      <c r="G1748" s="19" t="s">
        <v>721</v>
      </c>
      <c r="H1748" s="41">
        <v>5</v>
      </c>
      <c r="I1748" s="41">
        <v>4</v>
      </c>
      <c r="J1748" s="41">
        <v>10</v>
      </c>
      <c r="K1748" s="44">
        <v>3</v>
      </c>
      <c r="L1748" s="20">
        <v>35992.590000000004</v>
      </c>
      <c r="M1748" s="19" t="s">
        <v>11</v>
      </c>
      <c r="N1748" s="28" t="s">
        <v>15953</v>
      </c>
    </row>
    <row r="1749" spans="1:14" ht="30" x14ac:dyDescent="0.25">
      <c r="A1749" s="27" t="s">
        <v>608</v>
      </c>
      <c r="B1749" s="19" t="s">
        <v>17013</v>
      </c>
      <c r="C1749" s="19" t="s">
        <v>16851</v>
      </c>
      <c r="D1749" s="38" t="s">
        <v>16161</v>
      </c>
      <c r="E1749" s="38" t="s">
        <v>1902</v>
      </c>
      <c r="F1749" s="41" t="s">
        <v>1890</v>
      </c>
      <c r="G1749" s="19" t="s">
        <v>721</v>
      </c>
      <c r="H1749" s="41">
        <v>5</v>
      </c>
      <c r="I1749" s="41">
        <v>4</v>
      </c>
      <c r="J1749" s="41">
        <v>10</v>
      </c>
      <c r="K1749" s="44">
        <v>2</v>
      </c>
      <c r="L1749" s="20">
        <v>61091.72</v>
      </c>
      <c r="M1749" s="19" t="s">
        <v>11</v>
      </c>
      <c r="N1749" s="28" t="s">
        <v>15953</v>
      </c>
    </row>
    <row r="1750" spans="1:14" ht="30" x14ac:dyDescent="0.25">
      <c r="A1750" s="27" t="s">
        <v>608</v>
      </c>
      <c r="B1750" s="19" t="s">
        <v>17013</v>
      </c>
      <c r="C1750" s="19" t="s">
        <v>16851</v>
      </c>
      <c r="D1750" s="38" t="s">
        <v>16161</v>
      </c>
      <c r="E1750" s="38" t="s">
        <v>1903</v>
      </c>
      <c r="F1750" s="41" t="s">
        <v>1890</v>
      </c>
      <c r="G1750" s="19" t="s">
        <v>721</v>
      </c>
      <c r="H1750" s="41">
        <v>5</v>
      </c>
      <c r="I1750" s="41">
        <v>4</v>
      </c>
      <c r="J1750" s="41">
        <v>10</v>
      </c>
      <c r="K1750" s="44">
        <v>14</v>
      </c>
      <c r="L1750" s="20">
        <v>17002.72</v>
      </c>
      <c r="M1750" s="19" t="s">
        <v>11</v>
      </c>
      <c r="N1750" s="28" t="s">
        <v>15953</v>
      </c>
    </row>
    <row r="1751" spans="1:14" ht="30" x14ac:dyDescent="0.25">
      <c r="A1751" s="27" t="s">
        <v>608</v>
      </c>
      <c r="B1751" s="19" t="s">
        <v>17013</v>
      </c>
      <c r="C1751" s="19" t="s">
        <v>16851</v>
      </c>
      <c r="D1751" s="38" t="s">
        <v>16161</v>
      </c>
      <c r="E1751" s="38" t="s">
        <v>1904</v>
      </c>
      <c r="F1751" s="41" t="s">
        <v>1890</v>
      </c>
      <c r="G1751" s="19" t="s">
        <v>721</v>
      </c>
      <c r="H1751" s="41">
        <v>5</v>
      </c>
      <c r="I1751" s="41">
        <v>4</v>
      </c>
      <c r="J1751" s="41">
        <v>10</v>
      </c>
      <c r="K1751" s="44">
        <v>3</v>
      </c>
      <c r="L1751" s="20">
        <v>7507.6500000000005</v>
      </c>
      <c r="M1751" s="19" t="s">
        <v>11</v>
      </c>
      <c r="N1751" s="28" t="s">
        <v>15953</v>
      </c>
    </row>
    <row r="1752" spans="1:14" ht="30" x14ac:dyDescent="0.25">
      <c r="A1752" s="27" t="s">
        <v>608</v>
      </c>
      <c r="B1752" s="19" t="s">
        <v>17013</v>
      </c>
      <c r="C1752" s="19" t="s">
        <v>16851</v>
      </c>
      <c r="D1752" s="38" t="s">
        <v>16161</v>
      </c>
      <c r="E1752" s="38" t="s">
        <v>1905</v>
      </c>
      <c r="F1752" s="41" t="s">
        <v>1906</v>
      </c>
      <c r="G1752" s="19" t="s">
        <v>721</v>
      </c>
      <c r="H1752" s="41">
        <v>5</v>
      </c>
      <c r="I1752" s="41">
        <v>4</v>
      </c>
      <c r="J1752" s="41">
        <v>10</v>
      </c>
      <c r="K1752" s="44">
        <v>10</v>
      </c>
      <c r="L1752" s="20">
        <v>92005.599999999991</v>
      </c>
      <c r="M1752" s="19" t="s">
        <v>11</v>
      </c>
      <c r="N1752" s="28" t="s">
        <v>15953</v>
      </c>
    </row>
    <row r="1753" spans="1:14" ht="30" x14ac:dyDescent="0.25">
      <c r="A1753" s="27" t="s">
        <v>608</v>
      </c>
      <c r="B1753" s="19" t="s">
        <v>17013</v>
      </c>
      <c r="C1753" s="19" t="s">
        <v>16851</v>
      </c>
      <c r="D1753" s="38" t="s">
        <v>16161</v>
      </c>
      <c r="E1753" s="38" t="s">
        <v>1907</v>
      </c>
      <c r="F1753" s="41" t="s">
        <v>1908</v>
      </c>
      <c r="G1753" s="19" t="s">
        <v>721</v>
      </c>
      <c r="H1753" s="41">
        <v>5</v>
      </c>
      <c r="I1753" s="41">
        <v>4</v>
      </c>
      <c r="J1753" s="41">
        <v>10</v>
      </c>
      <c r="K1753" s="44">
        <v>1</v>
      </c>
      <c r="L1753" s="20">
        <v>53363.24</v>
      </c>
      <c r="M1753" s="19" t="s">
        <v>11</v>
      </c>
      <c r="N1753" s="28" t="s">
        <v>15953</v>
      </c>
    </row>
    <row r="1754" spans="1:14" ht="30" x14ac:dyDescent="0.25">
      <c r="A1754" s="27" t="s">
        <v>608</v>
      </c>
      <c r="B1754" s="19" t="s">
        <v>17013</v>
      </c>
      <c r="C1754" s="19" t="s">
        <v>16851</v>
      </c>
      <c r="D1754" s="38" t="s">
        <v>16161</v>
      </c>
      <c r="E1754" s="38" t="s">
        <v>1909</v>
      </c>
      <c r="F1754" s="41" t="s">
        <v>1908</v>
      </c>
      <c r="G1754" s="19" t="s">
        <v>721</v>
      </c>
      <c r="H1754" s="41">
        <v>5</v>
      </c>
      <c r="I1754" s="41">
        <v>4</v>
      </c>
      <c r="J1754" s="41">
        <v>10</v>
      </c>
      <c r="K1754" s="44">
        <v>1</v>
      </c>
      <c r="L1754" s="20">
        <v>80964.92</v>
      </c>
      <c r="M1754" s="19" t="s">
        <v>11</v>
      </c>
      <c r="N1754" s="28" t="s">
        <v>15953</v>
      </c>
    </row>
    <row r="1755" spans="1:14" ht="30" x14ac:dyDescent="0.25">
      <c r="A1755" s="27" t="s">
        <v>608</v>
      </c>
      <c r="B1755" s="19" t="s">
        <v>17013</v>
      </c>
      <c r="C1755" s="19" t="s">
        <v>16851</v>
      </c>
      <c r="D1755" s="38" t="s">
        <v>16161</v>
      </c>
      <c r="E1755" s="38" t="s">
        <v>1910</v>
      </c>
      <c r="F1755" s="41" t="s">
        <v>1908</v>
      </c>
      <c r="G1755" s="19" t="s">
        <v>721</v>
      </c>
      <c r="H1755" s="41">
        <v>5</v>
      </c>
      <c r="I1755" s="41">
        <v>4</v>
      </c>
      <c r="J1755" s="41">
        <v>10</v>
      </c>
      <c r="K1755" s="44">
        <v>1</v>
      </c>
      <c r="L1755" s="20">
        <v>19967.740000000002</v>
      </c>
      <c r="M1755" s="19" t="s">
        <v>11</v>
      </c>
      <c r="N1755" s="28" t="s">
        <v>15953</v>
      </c>
    </row>
    <row r="1756" spans="1:14" ht="45" x14ac:dyDescent="0.25">
      <c r="A1756" s="27" t="s">
        <v>608</v>
      </c>
      <c r="B1756" s="19" t="s">
        <v>17013</v>
      </c>
      <c r="C1756" s="19" t="s">
        <v>16851</v>
      </c>
      <c r="D1756" s="38" t="s">
        <v>16161</v>
      </c>
      <c r="E1756" s="38" t="s">
        <v>1911</v>
      </c>
      <c r="F1756" s="41" t="s">
        <v>1908</v>
      </c>
      <c r="G1756" s="19" t="s">
        <v>721</v>
      </c>
      <c r="H1756" s="41">
        <v>5</v>
      </c>
      <c r="I1756" s="41">
        <v>4</v>
      </c>
      <c r="J1756" s="41">
        <v>10</v>
      </c>
      <c r="K1756" s="44">
        <v>3</v>
      </c>
      <c r="L1756" s="20">
        <v>62931.81</v>
      </c>
      <c r="M1756" s="19" t="s">
        <v>11</v>
      </c>
      <c r="N1756" s="28" t="s">
        <v>15953</v>
      </c>
    </row>
    <row r="1757" spans="1:14" ht="30" x14ac:dyDescent="0.25">
      <c r="A1757" s="27" t="s">
        <v>608</v>
      </c>
      <c r="B1757" s="19" t="s">
        <v>17013</v>
      </c>
      <c r="C1757" s="19" t="s">
        <v>16851</v>
      </c>
      <c r="D1757" s="38" t="s">
        <v>16161</v>
      </c>
      <c r="E1757" s="38" t="s">
        <v>1912</v>
      </c>
      <c r="F1757" s="41" t="s">
        <v>1908</v>
      </c>
      <c r="G1757" s="19" t="s">
        <v>721</v>
      </c>
      <c r="H1757" s="41">
        <v>5</v>
      </c>
      <c r="I1757" s="41">
        <v>4</v>
      </c>
      <c r="J1757" s="41">
        <v>10</v>
      </c>
      <c r="K1757" s="44">
        <v>1</v>
      </c>
      <c r="L1757" s="20">
        <v>15824.97</v>
      </c>
      <c r="M1757" s="19" t="s">
        <v>11</v>
      </c>
      <c r="N1757" s="28" t="s">
        <v>15953</v>
      </c>
    </row>
    <row r="1758" spans="1:14" ht="45" x14ac:dyDescent="0.25">
      <c r="A1758" s="27" t="s">
        <v>608</v>
      </c>
      <c r="B1758" s="19" t="s">
        <v>17013</v>
      </c>
      <c r="C1758" s="19" t="s">
        <v>16851</v>
      </c>
      <c r="D1758" s="38" t="s">
        <v>16161</v>
      </c>
      <c r="E1758" s="38" t="s">
        <v>1913</v>
      </c>
      <c r="F1758" s="41" t="s">
        <v>1908</v>
      </c>
      <c r="G1758" s="19" t="s">
        <v>721</v>
      </c>
      <c r="H1758" s="41">
        <v>5</v>
      </c>
      <c r="I1758" s="41">
        <v>4</v>
      </c>
      <c r="J1758" s="41">
        <v>10</v>
      </c>
      <c r="K1758" s="44">
        <v>1</v>
      </c>
      <c r="L1758" s="20">
        <v>26129.58</v>
      </c>
      <c r="M1758" s="19" t="s">
        <v>11</v>
      </c>
      <c r="N1758" s="28" t="s">
        <v>15953</v>
      </c>
    </row>
    <row r="1759" spans="1:14" ht="30" x14ac:dyDescent="0.25">
      <c r="A1759" s="27" t="s">
        <v>608</v>
      </c>
      <c r="B1759" s="19" t="s">
        <v>17013</v>
      </c>
      <c r="C1759" s="19" t="s">
        <v>16851</v>
      </c>
      <c r="D1759" s="38" t="s">
        <v>16161</v>
      </c>
      <c r="E1759" s="38" t="s">
        <v>1914</v>
      </c>
      <c r="F1759" s="41" t="s">
        <v>1908</v>
      </c>
      <c r="G1759" s="19" t="s">
        <v>721</v>
      </c>
      <c r="H1759" s="41">
        <v>5</v>
      </c>
      <c r="I1759" s="41">
        <v>4</v>
      </c>
      <c r="J1759" s="41">
        <v>10</v>
      </c>
      <c r="K1759" s="44">
        <v>1</v>
      </c>
      <c r="L1759" s="20">
        <v>48210.93</v>
      </c>
      <c r="M1759" s="19" t="s">
        <v>11</v>
      </c>
      <c r="N1759" s="28" t="s">
        <v>15953</v>
      </c>
    </row>
    <row r="1760" spans="1:14" ht="45" x14ac:dyDescent="0.25">
      <c r="A1760" s="27" t="s">
        <v>608</v>
      </c>
      <c r="B1760" s="19" t="s">
        <v>17013</v>
      </c>
      <c r="C1760" s="19" t="s">
        <v>16851</v>
      </c>
      <c r="D1760" s="38" t="s">
        <v>16161</v>
      </c>
      <c r="E1760" s="38" t="s">
        <v>1915</v>
      </c>
      <c r="F1760" s="41" t="s">
        <v>1908</v>
      </c>
      <c r="G1760" s="19" t="s">
        <v>721</v>
      </c>
      <c r="H1760" s="41">
        <v>5</v>
      </c>
      <c r="I1760" s="41">
        <v>4</v>
      </c>
      <c r="J1760" s="41">
        <v>10</v>
      </c>
      <c r="K1760" s="44">
        <v>1</v>
      </c>
      <c r="L1760" s="20">
        <v>24657.5</v>
      </c>
      <c r="M1760" s="19" t="s">
        <v>11</v>
      </c>
      <c r="N1760" s="28" t="s">
        <v>15953</v>
      </c>
    </row>
    <row r="1761" spans="1:14" ht="30" x14ac:dyDescent="0.25">
      <c r="A1761" s="27" t="s">
        <v>608</v>
      </c>
      <c r="B1761" s="19" t="s">
        <v>17013</v>
      </c>
      <c r="C1761" s="19" t="s">
        <v>16851</v>
      </c>
      <c r="D1761" s="38" t="s">
        <v>16161</v>
      </c>
      <c r="E1761" s="38" t="s">
        <v>1916</v>
      </c>
      <c r="F1761" s="41" t="s">
        <v>1917</v>
      </c>
      <c r="G1761" s="19" t="s">
        <v>721</v>
      </c>
      <c r="H1761" s="41">
        <v>5</v>
      </c>
      <c r="I1761" s="41">
        <v>4</v>
      </c>
      <c r="J1761" s="41">
        <v>10</v>
      </c>
      <c r="K1761" s="44">
        <v>7</v>
      </c>
      <c r="L1761" s="20">
        <v>9016.56</v>
      </c>
      <c r="M1761" s="19" t="s">
        <v>11</v>
      </c>
      <c r="N1761" s="28" t="s">
        <v>15953</v>
      </c>
    </row>
    <row r="1762" spans="1:14" ht="30" x14ac:dyDescent="0.25">
      <c r="A1762" s="27" t="s">
        <v>608</v>
      </c>
      <c r="B1762" s="19" t="s">
        <v>17013</v>
      </c>
      <c r="C1762" s="19" t="s">
        <v>16851</v>
      </c>
      <c r="D1762" s="38" t="s">
        <v>16161</v>
      </c>
      <c r="E1762" s="38" t="s">
        <v>1918</v>
      </c>
      <c r="F1762" s="41" t="s">
        <v>1917</v>
      </c>
      <c r="G1762" s="19" t="s">
        <v>721</v>
      </c>
      <c r="H1762" s="41">
        <v>5</v>
      </c>
      <c r="I1762" s="41">
        <v>4</v>
      </c>
      <c r="J1762" s="41">
        <v>10</v>
      </c>
      <c r="K1762" s="44">
        <v>3</v>
      </c>
      <c r="L1762" s="20">
        <v>5630.76</v>
      </c>
      <c r="M1762" s="19" t="s">
        <v>11</v>
      </c>
      <c r="N1762" s="28" t="s">
        <v>15953</v>
      </c>
    </row>
    <row r="1763" spans="1:14" ht="30" x14ac:dyDescent="0.25">
      <c r="A1763" s="27" t="s">
        <v>608</v>
      </c>
      <c r="B1763" s="19" t="s">
        <v>17013</v>
      </c>
      <c r="C1763" s="19" t="s">
        <v>16851</v>
      </c>
      <c r="D1763" s="38" t="s">
        <v>16161</v>
      </c>
      <c r="E1763" s="38" t="s">
        <v>1919</v>
      </c>
      <c r="F1763" s="41" t="s">
        <v>1917</v>
      </c>
      <c r="G1763" s="19" t="s">
        <v>721</v>
      </c>
      <c r="H1763" s="41">
        <v>5</v>
      </c>
      <c r="I1763" s="41">
        <v>4</v>
      </c>
      <c r="J1763" s="41">
        <v>10</v>
      </c>
      <c r="K1763" s="44">
        <v>3</v>
      </c>
      <c r="L1763" s="20">
        <v>11261.460000000001</v>
      </c>
      <c r="M1763" s="19" t="s">
        <v>11</v>
      </c>
      <c r="N1763" s="28" t="s">
        <v>15953</v>
      </c>
    </row>
    <row r="1764" spans="1:14" ht="30" x14ac:dyDescent="0.25">
      <c r="A1764" s="27" t="s">
        <v>608</v>
      </c>
      <c r="B1764" s="19" t="s">
        <v>17013</v>
      </c>
      <c r="C1764" s="19" t="s">
        <v>16851</v>
      </c>
      <c r="D1764" s="38" t="s">
        <v>16161</v>
      </c>
      <c r="E1764" s="38" t="s">
        <v>1920</v>
      </c>
      <c r="F1764" s="41" t="s">
        <v>1917</v>
      </c>
      <c r="G1764" s="19" t="s">
        <v>721</v>
      </c>
      <c r="H1764" s="41">
        <v>5</v>
      </c>
      <c r="I1764" s="41">
        <v>4</v>
      </c>
      <c r="J1764" s="41">
        <v>10</v>
      </c>
      <c r="K1764" s="44">
        <v>2</v>
      </c>
      <c r="L1764" s="20">
        <v>7434.04</v>
      </c>
      <c r="M1764" s="19" t="s">
        <v>11</v>
      </c>
      <c r="N1764" s="28" t="s">
        <v>15953</v>
      </c>
    </row>
    <row r="1765" spans="1:14" ht="30" x14ac:dyDescent="0.25">
      <c r="A1765" s="27" t="s">
        <v>608</v>
      </c>
      <c r="B1765" s="19" t="s">
        <v>17013</v>
      </c>
      <c r="C1765" s="19" t="s">
        <v>16851</v>
      </c>
      <c r="D1765" s="38" t="s">
        <v>16161</v>
      </c>
      <c r="E1765" s="38" t="s">
        <v>1921</v>
      </c>
      <c r="F1765" s="41" t="s">
        <v>1917</v>
      </c>
      <c r="G1765" s="19" t="s">
        <v>721</v>
      </c>
      <c r="H1765" s="41">
        <v>5</v>
      </c>
      <c r="I1765" s="41">
        <v>4</v>
      </c>
      <c r="J1765" s="41">
        <v>10</v>
      </c>
      <c r="K1765" s="44">
        <v>15</v>
      </c>
      <c r="L1765" s="20">
        <v>8832.6</v>
      </c>
      <c r="M1765" s="19" t="s">
        <v>11</v>
      </c>
      <c r="N1765" s="28" t="s">
        <v>15953</v>
      </c>
    </row>
    <row r="1766" spans="1:14" ht="30" x14ac:dyDescent="0.25">
      <c r="A1766" s="27" t="s">
        <v>608</v>
      </c>
      <c r="B1766" s="19" t="s">
        <v>17013</v>
      </c>
      <c r="C1766" s="19" t="s">
        <v>16851</v>
      </c>
      <c r="D1766" s="38" t="s">
        <v>16161</v>
      </c>
      <c r="E1766" s="38" t="s">
        <v>1922</v>
      </c>
      <c r="F1766" s="41" t="s">
        <v>1917</v>
      </c>
      <c r="G1766" s="19" t="s">
        <v>721</v>
      </c>
      <c r="H1766" s="41">
        <v>5</v>
      </c>
      <c r="I1766" s="41">
        <v>4</v>
      </c>
      <c r="J1766" s="41">
        <v>10</v>
      </c>
      <c r="K1766" s="44">
        <v>7</v>
      </c>
      <c r="L1766" s="20">
        <v>5409.95</v>
      </c>
      <c r="M1766" s="19" t="s">
        <v>11</v>
      </c>
      <c r="N1766" s="28" t="s">
        <v>15953</v>
      </c>
    </row>
    <row r="1767" spans="1:14" ht="30" x14ac:dyDescent="0.25">
      <c r="A1767" s="27" t="s">
        <v>608</v>
      </c>
      <c r="B1767" s="19" t="s">
        <v>17013</v>
      </c>
      <c r="C1767" s="19" t="s">
        <v>16851</v>
      </c>
      <c r="D1767" s="38" t="s">
        <v>16161</v>
      </c>
      <c r="E1767" s="38" t="s">
        <v>1923</v>
      </c>
      <c r="F1767" s="41" t="s">
        <v>1917</v>
      </c>
      <c r="G1767" s="19" t="s">
        <v>721</v>
      </c>
      <c r="H1767" s="41">
        <v>5</v>
      </c>
      <c r="I1767" s="41">
        <v>4</v>
      </c>
      <c r="J1767" s="41">
        <v>10</v>
      </c>
      <c r="K1767" s="44">
        <v>3</v>
      </c>
      <c r="L1767" s="20">
        <v>4085.04</v>
      </c>
      <c r="M1767" s="19" t="s">
        <v>11</v>
      </c>
      <c r="N1767" s="28" t="s">
        <v>15953</v>
      </c>
    </row>
    <row r="1768" spans="1:14" ht="30" x14ac:dyDescent="0.25">
      <c r="A1768" s="27" t="s">
        <v>608</v>
      </c>
      <c r="B1768" s="19" t="s">
        <v>17013</v>
      </c>
      <c r="C1768" s="19" t="s">
        <v>16851</v>
      </c>
      <c r="D1768" s="38" t="s">
        <v>16161</v>
      </c>
      <c r="E1768" s="38" t="s">
        <v>1924</v>
      </c>
      <c r="F1768" s="41" t="s">
        <v>1917</v>
      </c>
      <c r="G1768" s="19" t="s">
        <v>721</v>
      </c>
      <c r="H1768" s="41">
        <v>5</v>
      </c>
      <c r="I1768" s="41">
        <v>4</v>
      </c>
      <c r="J1768" s="41">
        <v>10</v>
      </c>
      <c r="K1768" s="44">
        <v>3</v>
      </c>
      <c r="L1768" s="20">
        <v>11261.460000000001</v>
      </c>
      <c r="M1768" s="19" t="s">
        <v>11</v>
      </c>
      <c r="N1768" s="28" t="s">
        <v>15953</v>
      </c>
    </row>
    <row r="1769" spans="1:14" ht="30" x14ac:dyDescent="0.25">
      <c r="A1769" s="27" t="s">
        <v>608</v>
      </c>
      <c r="B1769" s="19" t="s">
        <v>17013</v>
      </c>
      <c r="C1769" s="19" t="s">
        <v>16851</v>
      </c>
      <c r="D1769" s="38" t="s">
        <v>16161</v>
      </c>
      <c r="E1769" s="38" t="s">
        <v>1925</v>
      </c>
      <c r="F1769" s="41" t="s">
        <v>1917</v>
      </c>
      <c r="G1769" s="19" t="s">
        <v>721</v>
      </c>
      <c r="H1769" s="41">
        <v>5</v>
      </c>
      <c r="I1769" s="41">
        <v>4</v>
      </c>
      <c r="J1769" s="41">
        <v>10</v>
      </c>
      <c r="K1769" s="44">
        <v>3</v>
      </c>
      <c r="L1769" s="20">
        <v>11703.09</v>
      </c>
      <c r="M1769" s="19" t="s">
        <v>11</v>
      </c>
      <c r="N1769" s="28" t="s">
        <v>15953</v>
      </c>
    </row>
    <row r="1770" spans="1:14" ht="30" x14ac:dyDescent="0.25">
      <c r="A1770" s="27" t="s">
        <v>608</v>
      </c>
      <c r="B1770" s="19" t="s">
        <v>17013</v>
      </c>
      <c r="C1770" s="19" t="s">
        <v>16851</v>
      </c>
      <c r="D1770" s="38" t="s">
        <v>16161</v>
      </c>
      <c r="E1770" s="38" t="s">
        <v>1926</v>
      </c>
      <c r="F1770" s="41" t="s">
        <v>1917</v>
      </c>
      <c r="G1770" s="19" t="s">
        <v>721</v>
      </c>
      <c r="H1770" s="41">
        <v>5</v>
      </c>
      <c r="I1770" s="41">
        <v>4</v>
      </c>
      <c r="J1770" s="41">
        <v>10</v>
      </c>
      <c r="K1770" s="44">
        <v>2</v>
      </c>
      <c r="L1770" s="20">
        <v>18401.12</v>
      </c>
      <c r="M1770" s="19" t="s">
        <v>11</v>
      </c>
      <c r="N1770" s="28" t="s">
        <v>15953</v>
      </c>
    </row>
    <row r="1771" spans="1:14" ht="30" x14ac:dyDescent="0.25">
      <c r="A1771" s="27" t="s">
        <v>608</v>
      </c>
      <c r="B1771" s="19" t="s">
        <v>17013</v>
      </c>
      <c r="C1771" s="19" t="s">
        <v>16851</v>
      </c>
      <c r="D1771" s="38" t="s">
        <v>16161</v>
      </c>
      <c r="E1771" s="38" t="s">
        <v>1927</v>
      </c>
      <c r="F1771" s="41" t="s">
        <v>1917</v>
      </c>
      <c r="G1771" s="19" t="s">
        <v>721</v>
      </c>
      <c r="H1771" s="41">
        <v>5</v>
      </c>
      <c r="I1771" s="41">
        <v>4</v>
      </c>
      <c r="J1771" s="41">
        <v>10</v>
      </c>
      <c r="K1771" s="44">
        <v>7</v>
      </c>
      <c r="L1771" s="20">
        <v>10819.9</v>
      </c>
      <c r="M1771" s="19" t="s">
        <v>11</v>
      </c>
      <c r="N1771" s="28" t="s">
        <v>15953</v>
      </c>
    </row>
    <row r="1772" spans="1:14" ht="30" x14ac:dyDescent="0.25">
      <c r="A1772" s="27" t="s">
        <v>608</v>
      </c>
      <c r="B1772" s="19" t="s">
        <v>17013</v>
      </c>
      <c r="C1772" s="19" t="s">
        <v>16851</v>
      </c>
      <c r="D1772" s="38" t="s">
        <v>16161</v>
      </c>
      <c r="E1772" s="38" t="s">
        <v>1928</v>
      </c>
      <c r="F1772" s="41" t="s">
        <v>1917</v>
      </c>
      <c r="G1772" s="19" t="s">
        <v>721</v>
      </c>
      <c r="H1772" s="41">
        <v>5</v>
      </c>
      <c r="I1772" s="41">
        <v>4</v>
      </c>
      <c r="J1772" s="41">
        <v>10</v>
      </c>
      <c r="K1772" s="44">
        <v>3</v>
      </c>
      <c r="L1772" s="20">
        <v>6513.99</v>
      </c>
      <c r="M1772" s="19" t="s">
        <v>11</v>
      </c>
      <c r="N1772" s="28" t="s">
        <v>15953</v>
      </c>
    </row>
    <row r="1773" spans="1:14" ht="30" x14ac:dyDescent="0.25">
      <c r="A1773" s="27" t="s">
        <v>608</v>
      </c>
      <c r="B1773" s="19" t="s">
        <v>17013</v>
      </c>
      <c r="C1773" s="19" t="s">
        <v>16851</v>
      </c>
      <c r="D1773" s="38" t="s">
        <v>16161</v>
      </c>
      <c r="E1773" s="38" t="s">
        <v>1929</v>
      </c>
      <c r="F1773" s="41" t="s">
        <v>1917</v>
      </c>
      <c r="G1773" s="19" t="s">
        <v>721</v>
      </c>
      <c r="H1773" s="41">
        <v>5</v>
      </c>
      <c r="I1773" s="41">
        <v>4</v>
      </c>
      <c r="J1773" s="41">
        <v>10</v>
      </c>
      <c r="K1773" s="44">
        <v>3</v>
      </c>
      <c r="L1773" s="20">
        <v>8170.08</v>
      </c>
      <c r="M1773" s="19" t="s">
        <v>11</v>
      </c>
      <c r="N1773" s="28" t="s">
        <v>15953</v>
      </c>
    </row>
    <row r="1774" spans="1:14" ht="30" x14ac:dyDescent="0.25">
      <c r="A1774" s="27" t="s">
        <v>608</v>
      </c>
      <c r="B1774" s="19" t="s">
        <v>17013</v>
      </c>
      <c r="C1774" s="19" t="s">
        <v>16851</v>
      </c>
      <c r="D1774" s="38" t="s">
        <v>16161</v>
      </c>
      <c r="E1774" s="38" t="s">
        <v>1930</v>
      </c>
      <c r="F1774" s="41" t="s">
        <v>1917</v>
      </c>
      <c r="G1774" s="19" t="s">
        <v>721</v>
      </c>
      <c r="H1774" s="41">
        <v>5</v>
      </c>
      <c r="I1774" s="41">
        <v>4</v>
      </c>
      <c r="J1774" s="41">
        <v>10</v>
      </c>
      <c r="K1774" s="44">
        <v>3</v>
      </c>
      <c r="L1774" s="20">
        <v>4747.5</v>
      </c>
      <c r="M1774" s="19" t="s">
        <v>11</v>
      </c>
      <c r="N1774" s="28" t="s">
        <v>15953</v>
      </c>
    </row>
    <row r="1775" spans="1:14" ht="30" x14ac:dyDescent="0.25">
      <c r="A1775" s="27" t="s">
        <v>608</v>
      </c>
      <c r="B1775" s="19" t="s">
        <v>17013</v>
      </c>
      <c r="C1775" s="19" t="s">
        <v>16851</v>
      </c>
      <c r="D1775" s="38" t="s">
        <v>16161</v>
      </c>
      <c r="E1775" s="38" t="s">
        <v>1931</v>
      </c>
      <c r="F1775" s="41" t="s">
        <v>1917</v>
      </c>
      <c r="G1775" s="19" t="s">
        <v>721</v>
      </c>
      <c r="H1775" s="41">
        <v>5</v>
      </c>
      <c r="I1775" s="41">
        <v>4</v>
      </c>
      <c r="J1775" s="41">
        <v>10</v>
      </c>
      <c r="K1775" s="44">
        <v>3</v>
      </c>
      <c r="L1775" s="20">
        <v>6513.99</v>
      </c>
      <c r="M1775" s="19" t="s">
        <v>11</v>
      </c>
      <c r="N1775" s="28" t="s">
        <v>15953</v>
      </c>
    </row>
    <row r="1776" spans="1:14" ht="30" x14ac:dyDescent="0.25">
      <c r="A1776" s="27" t="s">
        <v>608</v>
      </c>
      <c r="B1776" s="19" t="s">
        <v>17013</v>
      </c>
      <c r="C1776" s="19" t="s">
        <v>16851</v>
      </c>
      <c r="D1776" s="38" t="s">
        <v>16161</v>
      </c>
      <c r="E1776" s="38" t="s">
        <v>1932</v>
      </c>
      <c r="F1776" s="41" t="s">
        <v>1917</v>
      </c>
      <c r="G1776" s="19" t="s">
        <v>721</v>
      </c>
      <c r="H1776" s="41">
        <v>5</v>
      </c>
      <c r="I1776" s="41">
        <v>4</v>
      </c>
      <c r="J1776" s="41">
        <v>10</v>
      </c>
      <c r="K1776" s="44">
        <v>3</v>
      </c>
      <c r="L1776" s="20">
        <v>8280.51</v>
      </c>
      <c r="M1776" s="19" t="s">
        <v>11</v>
      </c>
      <c r="N1776" s="28" t="s">
        <v>15953</v>
      </c>
    </row>
    <row r="1777" spans="1:14" ht="30" x14ac:dyDescent="0.25">
      <c r="A1777" s="27" t="s">
        <v>608</v>
      </c>
      <c r="B1777" s="19" t="s">
        <v>17013</v>
      </c>
      <c r="C1777" s="19" t="s">
        <v>16851</v>
      </c>
      <c r="D1777" s="38" t="s">
        <v>16161</v>
      </c>
      <c r="E1777" s="38" t="s">
        <v>1933</v>
      </c>
      <c r="F1777" s="41" t="s">
        <v>1917</v>
      </c>
      <c r="G1777" s="19" t="s">
        <v>721</v>
      </c>
      <c r="H1777" s="41">
        <v>5</v>
      </c>
      <c r="I1777" s="41">
        <v>4</v>
      </c>
      <c r="J1777" s="41">
        <v>10</v>
      </c>
      <c r="K1777" s="44">
        <v>20</v>
      </c>
      <c r="L1777" s="20">
        <v>11776.800000000001</v>
      </c>
      <c r="M1777" s="19" t="s">
        <v>11</v>
      </c>
      <c r="N1777" s="28" t="s">
        <v>15953</v>
      </c>
    </row>
    <row r="1778" spans="1:14" ht="30" x14ac:dyDescent="0.25">
      <c r="A1778" s="27" t="s">
        <v>608</v>
      </c>
      <c r="B1778" s="19" t="s">
        <v>17013</v>
      </c>
      <c r="C1778" s="19" t="s">
        <v>16851</v>
      </c>
      <c r="D1778" s="38" t="s">
        <v>16161</v>
      </c>
      <c r="E1778" s="38" t="s">
        <v>1934</v>
      </c>
      <c r="F1778" s="41" t="s">
        <v>1917</v>
      </c>
      <c r="G1778" s="19" t="s">
        <v>721</v>
      </c>
      <c r="H1778" s="41">
        <v>5</v>
      </c>
      <c r="I1778" s="41">
        <v>4</v>
      </c>
      <c r="J1778" s="41">
        <v>10</v>
      </c>
      <c r="K1778" s="44">
        <v>7</v>
      </c>
      <c r="L1778" s="20">
        <v>4894.68</v>
      </c>
      <c r="M1778" s="19" t="s">
        <v>11</v>
      </c>
      <c r="N1778" s="28" t="s">
        <v>15953</v>
      </c>
    </row>
    <row r="1779" spans="1:14" ht="30" x14ac:dyDescent="0.25">
      <c r="A1779" s="27" t="s">
        <v>608</v>
      </c>
      <c r="B1779" s="19" t="s">
        <v>17013</v>
      </c>
      <c r="C1779" s="19" t="s">
        <v>16851</v>
      </c>
      <c r="D1779" s="38" t="s">
        <v>16161</v>
      </c>
      <c r="E1779" s="38" t="s">
        <v>1935</v>
      </c>
      <c r="F1779" s="41" t="s">
        <v>1917</v>
      </c>
      <c r="G1779" s="19" t="s">
        <v>721</v>
      </c>
      <c r="H1779" s="41">
        <v>5</v>
      </c>
      <c r="I1779" s="41">
        <v>4</v>
      </c>
      <c r="J1779" s="41">
        <v>10</v>
      </c>
      <c r="K1779" s="44">
        <v>10</v>
      </c>
      <c r="L1779" s="20">
        <v>55203.4</v>
      </c>
      <c r="M1779" s="19" t="s">
        <v>11</v>
      </c>
      <c r="N1779" s="28" t="s">
        <v>15953</v>
      </c>
    </row>
    <row r="1780" spans="1:14" ht="45" x14ac:dyDescent="0.25">
      <c r="A1780" s="27" t="s">
        <v>608</v>
      </c>
      <c r="B1780" s="19" t="s">
        <v>17013</v>
      </c>
      <c r="C1780" s="19" t="s">
        <v>16851</v>
      </c>
      <c r="D1780" s="38" t="s">
        <v>16161</v>
      </c>
      <c r="E1780" s="38" t="s">
        <v>1936</v>
      </c>
      <c r="F1780" s="41" t="s">
        <v>1512</v>
      </c>
      <c r="G1780" s="19" t="s">
        <v>721</v>
      </c>
      <c r="H1780" s="41">
        <v>5</v>
      </c>
      <c r="I1780" s="41">
        <v>4</v>
      </c>
      <c r="J1780" s="41">
        <v>10</v>
      </c>
      <c r="K1780" s="44">
        <v>236</v>
      </c>
      <c r="L1780" s="20">
        <v>3387279.6799999997</v>
      </c>
      <c r="M1780" s="19" t="s">
        <v>11</v>
      </c>
      <c r="N1780" s="28" t="s">
        <v>15953</v>
      </c>
    </row>
    <row r="1781" spans="1:14" ht="45" x14ac:dyDescent="0.25">
      <c r="A1781" s="27" t="s">
        <v>608</v>
      </c>
      <c r="B1781" s="19" t="s">
        <v>17013</v>
      </c>
      <c r="C1781" s="19" t="s">
        <v>16851</v>
      </c>
      <c r="D1781" s="38" t="s">
        <v>16161</v>
      </c>
      <c r="E1781" s="38" t="s">
        <v>1937</v>
      </c>
      <c r="F1781" s="41" t="s">
        <v>1512</v>
      </c>
      <c r="G1781" s="19" t="s">
        <v>721</v>
      </c>
      <c r="H1781" s="41">
        <v>5</v>
      </c>
      <c r="I1781" s="41">
        <v>4</v>
      </c>
      <c r="J1781" s="41">
        <v>10</v>
      </c>
      <c r="K1781" s="44">
        <v>200</v>
      </c>
      <c r="L1781" s="20">
        <v>2870576</v>
      </c>
      <c r="M1781" s="19" t="s">
        <v>11</v>
      </c>
      <c r="N1781" s="28" t="s">
        <v>15953</v>
      </c>
    </row>
    <row r="1782" spans="1:14" ht="30" x14ac:dyDescent="0.25">
      <c r="A1782" s="27" t="s">
        <v>608</v>
      </c>
      <c r="B1782" s="19" t="s">
        <v>17013</v>
      </c>
      <c r="C1782" s="19" t="s">
        <v>16851</v>
      </c>
      <c r="D1782" s="38" t="s">
        <v>16161</v>
      </c>
      <c r="E1782" s="38" t="s">
        <v>1938</v>
      </c>
      <c r="F1782" s="41" t="s">
        <v>1939</v>
      </c>
      <c r="G1782" s="19" t="s">
        <v>721</v>
      </c>
      <c r="H1782" s="41">
        <v>5</v>
      </c>
      <c r="I1782" s="41">
        <v>4</v>
      </c>
      <c r="J1782" s="41">
        <v>10</v>
      </c>
      <c r="K1782" s="44">
        <v>3</v>
      </c>
      <c r="L1782" s="20">
        <v>17444.28</v>
      </c>
      <c r="M1782" s="19" t="s">
        <v>11</v>
      </c>
      <c r="N1782" s="28" t="s">
        <v>15953</v>
      </c>
    </row>
    <row r="1783" spans="1:14" ht="30" x14ac:dyDescent="0.25">
      <c r="A1783" s="27" t="s">
        <v>608</v>
      </c>
      <c r="B1783" s="19" t="s">
        <v>17013</v>
      </c>
      <c r="C1783" s="19" t="s">
        <v>16851</v>
      </c>
      <c r="D1783" s="38" t="s">
        <v>16161</v>
      </c>
      <c r="E1783" s="38" t="s">
        <v>1940</v>
      </c>
      <c r="F1783" s="41" t="s">
        <v>1939</v>
      </c>
      <c r="G1783" s="19" t="s">
        <v>721</v>
      </c>
      <c r="H1783" s="41">
        <v>5</v>
      </c>
      <c r="I1783" s="41">
        <v>4</v>
      </c>
      <c r="J1783" s="41">
        <v>10</v>
      </c>
      <c r="K1783" s="44">
        <v>3</v>
      </c>
      <c r="L1783" s="20">
        <v>21198.09</v>
      </c>
      <c r="M1783" s="19" t="s">
        <v>11</v>
      </c>
      <c r="N1783" s="28" t="s">
        <v>15953</v>
      </c>
    </row>
    <row r="1784" spans="1:14" ht="30" x14ac:dyDescent="0.25">
      <c r="A1784" s="27" t="s">
        <v>608</v>
      </c>
      <c r="B1784" s="19" t="s">
        <v>17013</v>
      </c>
      <c r="C1784" s="19" t="s">
        <v>16851</v>
      </c>
      <c r="D1784" s="38" t="s">
        <v>16161</v>
      </c>
      <c r="E1784" s="38" t="s">
        <v>1941</v>
      </c>
      <c r="F1784" s="41" t="s">
        <v>1939</v>
      </c>
      <c r="G1784" s="19" t="s">
        <v>721</v>
      </c>
      <c r="H1784" s="41">
        <v>5</v>
      </c>
      <c r="I1784" s="41">
        <v>4</v>
      </c>
      <c r="J1784" s="41">
        <v>10</v>
      </c>
      <c r="K1784" s="44">
        <v>7</v>
      </c>
      <c r="L1784" s="20">
        <v>7470.82</v>
      </c>
      <c r="M1784" s="19" t="s">
        <v>11</v>
      </c>
      <c r="N1784" s="28" t="s">
        <v>15953</v>
      </c>
    </row>
    <row r="1785" spans="1:14" ht="30" x14ac:dyDescent="0.25">
      <c r="A1785" s="27" t="s">
        <v>608</v>
      </c>
      <c r="B1785" s="19" t="s">
        <v>17013</v>
      </c>
      <c r="C1785" s="19" t="s">
        <v>16851</v>
      </c>
      <c r="D1785" s="38" t="s">
        <v>16161</v>
      </c>
      <c r="E1785" s="38" t="s">
        <v>1942</v>
      </c>
      <c r="F1785" s="41" t="s">
        <v>1939</v>
      </c>
      <c r="G1785" s="19" t="s">
        <v>721</v>
      </c>
      <c r="H1785" s="41">
        <v>5</v>
      </c>
      <c r="I1785" s="41">
        <v>4</v>
      </c>
      <c r="J1785" s="41">
        <v>10</v>
      </c>
      <c r="K1785" s="44">
        <v>7</v>
      </c>
      <c r="L1785" s="20">
        <v>19321.190000000002</v>
      </c>
      <c r="M1785" s="19" t="s">
        <v>11</v>
      </c>
      <c r="N1785" s="28" t="s">
        <v>15953</v>
      </c>
    </row>
    <row r="1786" spans="1:14" ht="30" x14ac:dyDescent="0.25">
      <c r="A1786" s="27" t="s">
        <v>608</v>
      </c>
      <c r="B1786" s="19" t="s">
        <v>17013</v>
      </c>
      <c r="C1786" s="19" t="s">
        <v>16851</v>
      </c>
      <c r="D1786" s="38" t="s">
        <v>16161</v>
      </c>
      <c r="E1786" s="38" t="s">
        <v>1943</v>
      </c>
      <c r="F1786" s="41" t="s">
        <v>1939</v>
      </c>
      <c r="G1786" s="19" t="s">
        <v>721</v>
      </c>
      <c r="H1786" s="41">
        <v>5</v>
      </c>
      <c r="I1786" s="41">
        <v>4</v>
      </c>
      <c r="J1786" s="41">
        <v>10</v>
      </c>
      <c r="K1786" s="44">
        <v>2</v>
      </c>
      <c r="L1786" s="20">
        <v>21345.3</v>
      </c>
      <c r="M1786" s="19" t="s">
        <v>11</v>
      </c>
      <c r="N1786" s="28" t="s">
        <v>15953</v>
      </c>
    </row>
    <row r="1787" spans="1:14" ht="30" x14ac:dyDescent="0.25">
      <c r="A1787" s="27" t="s">
        <v>608</v>
      </c>
      <c r="B1787" s="19" t="s">
        <v>17013</v>
      </c>
      <c r="C1787" s="19" t="s">
        <v>16851</v>
      </c>
      <c r="D1787" s="38" t="s">
        <v>16161</v>
      </c>
      <c r="E1787" s="38" t="s">
        <v>1944</v>
      </c>
      <c r="F1787" s="41" t="s">
        <v>1939</v>
      </c>
      <c r="G1787" s="19" t="s">
        <v>721</v>
      </c>
      <c r="H1787" s="41">
        <v>5</v>
      </c>
      <c r="I1787" s="41">
        <v>4</v>
      </c>
      <c r="J1787" s="41">
        <v>10</v>
      </c>
      <c r="K1787" s="44">
        <v>8</v>
      </c>
      <c r="L1787" s="20">
        <v>7360.48</v>
      </c>
      <c r="M1787" s="19" t="s">
        <v>11</v>
      </c>
      <c r="N1787" s="28" t="s">
        <v>15953</v>
      </c>
    </row>
    <row r="1788" spans="1:14" ht="30" x14ac:dyDescent="0.25">
      <c r="A1788" s="27" t="s">
        <v>608</v>
      </c>
      <c r="B1788" s="19" t="s">
        <v>17013</v>
      </c>
      <c r="C1788" s="19" t="s">
        <v>16851</v>
      </c>
      <c r="D1788" s="38" t="s">
        <v>16161</v>
      </c>
      <c r="E1788" s="38" t="s">
        <v>1945</v>
      </c>
      <c r="F1788" s="41" t="s">
        <v>1946</v>
      </c>
      <c r="G1788" s="19" t="s">
        <v>721</v>
      </c>
      <c r="H1788" s="41">
        <v>5</v>
      </c>
      <c r="I1788" s="41">
        <v>4</v>
      </c>
      <c r="J1788" s="41">
        <v>10</v>
      </c>
      <c r="K1788" s="44">
        <v>3</v>
      </c>
      <c r="L1788" s="20">
        <v>3533.01</v>
      </c>
      <c r="M1788" s="19" t="s">
        <v>11</v>
      </c>
      <c r="N1788" s="28" t="s">
        <v>15953</v>
      </c>
    </row>
    <row r="1789" spans="1:14" ht="30" x14ac:dyDescent="0.25">
      <c r="A1789" s="27" t="s">
        <v>608</v>
      </c>
      <c r="B1789" s="19" t="s">
        <v>17013</v>
      </c>
      <c r="C1789" s="19" t="s">
        <v>16851</v>
      </c>
      <c r="D1789" s="38" t="s">
        <v>16161</v>
      </c>
      <c r="E1789" s="38" t="s">
        <v>1947</v>
      </c>
      <c r="F1789" s="41" t="s">
        <v>1946</v>
      </c>
      <c r="G1789" s="19" t="s">
        <v>721</v>
      </c>
      <c r="H1789" s="41">
        <v>5</v>
      </c>
      <c r="I1789" s="41">
        <v>4</v>
      </c>
      <c r="J1789" s="41">
        <v>10</v>
      </c>
      <c r="K1789" s="44">
        <v>3</v>
      </c>
      <c r="L1789" s="20">
        <v>4637.1000000000004</v>
      </c>
      <c r="M1789" s="19" t="s">
        <v>11</v>
      </c>
      <c r="N1789" s="28" t="s">
        <v>15953</v>
      </c>
    </row>
    <row r="1790" spans="1:14" ht="30" x14ac:dyDescent="0.25">
      <c r="A1790" s="27" t="s">
        <v>608</v>
      </c>
      <c r="B1790" s="19" t="s">
        <v>17013</v>
      </c>
      <c r="C1790" s="19" t="s">
        <v>16851</v>
      </c>
      <c r="D1790" s="38" t="s">
        <v>16161</v>
      </c>
      <c r="E1790" s="38" t="s">
        <v>1948</v>
      </c>
      <c r="F1790" s="41" t="s">
        <v>1946</v>
      </c>
      <c r="G1790" s="19" t="s">
        <v>721</v>
      </c>
      <c r="H1790" s="41">
        <v>5</v>
      </c>
      <c r="I1790" s="41">
        <v>4</v>
      </c>
      <c r="J1790" s="41">
        <v>10</v>
      </c>
      <c r="K1790" s="44">
        <v>3</v>
      </c>
      <c r="L1790" s="20">
        <v>7286.82</v>
      </c>
      <c r="M1790" s="19" t="s">
        <v>11</v>
      </c>
      <c r="N1790" s="28" t="s">
        <v>15953</v>
      </c>
    </row>
    <row r="1791" spans="1:14" ht="30" x14ac:dyDescent="0.25">
      <c r="A1791" s="27" t="s">
        <v>608</v>
      </c>
      <c r="B1791" s="19" t="s">
        <v>17013</v>
      </c>
      <c r="C1791" s="19" t="s">
        <v>16851</v>
      </c>
      <c r="D1791" s="38" t="s">
        <v>16161</v>
      </c>
      <c r="E1791" s="38" t="s">
        <v>1949</v>
      </c>
      <c r="F1791" s="41" t="s">
        <v>1950</v>
      </c>
      <c r="G1791" s="19" t="s">
        <v>721</v>
      </c>
      <c r="H1791" s="41">
        <v>5</v>
      </c>
      <c r="I1791" s="41">
        <v>4</v>
      </c>
      <c r="J1791" s="41">
        <v>10</v>
      </c>
      <c r="K1791" s="44">
        <v>7</v>
      </c>
      <c r="L1791" s="20">
        <v>7213.22</v>
      </c>
      <c r="M1791" s="19" t="s">
        <v>11</v>
      </c>
      <c r="N1791" s="28" t="s">
        <v>15953</v>
      </c>
    </row>
    <row r="1792" spans="1:14" ht="30" x14ac:dyDescent="0.25">
      <c r="A1792" s="27" t="s">
        <v>608</v>
      </c>
      <c r="B1792" s="19" t="s">
        <v>17013</v>
      </c>
      <c r="C1792" s="19" t="s">
        <v>16851</v>
      </c>
      <c r="D1792" s="38" t="s">
        <v>16161</v>
      </c>
      <c r="E1792" s="38" t="s">
        <v>1951</v>
      </c>
      <c r="F1792" s="41" t="s">
        <v>1950</v>
      </c>
      <c r="G1792" s="19" t="s">
        <v>721</v>
      </c>
      <c r="H1792" s="41">
        <v>5</v>
      </c>
      <c r="I1792" s="41">
        <v>4</v>
      </c>
      <c r="J1792" s="41">
        <v>10</v>
      </c>
      <c r="K1792" s="44">
        <v>3</v>
      </c>
      <c r="L1792" s="20">
        <v>4637.1000000000004</v>
      </c>
      <c r="M1792" s="19" t="s">
        <v>11</v>
      </c>
      <c r="N1792" s="28" t="s">
        <v>15953</v>
      </c>
    </row>
    <row r="1793" spans="1:14" ht="30" x14ac:dyDescent="0.25">
      <c r="A1793" s="27" t="s">
        <v>608</v>
      </c>
      <c r="B1793" s="19" t="s">
        <v>17013</v>
      </c>
      <c r="C1793" s="19" t="s">
        <v>16851</v>
      </c>
      <c r="D1793" s="38" t="s">
        <v>16161</v>
      </c>
      <c r="E1793" s="38" t="s">
        <v>1952</v>
      </c>
      <c r="F1793" s="41" t="s">
        <v>1950</v>
      </c>
      <c r="G1793" s="19" t="s">
        <v>721</v>
      </c>
      <c r="H1793" s="41">
        <v>5</v>
      </c>
      <c r="I1793" s="41">
        <v>4</v>
      </c>
      <c r="J1793" s="41">
        <v>10</v>
      </c>
      <c r="K1793" s="44">
        <v>3</v>
      </c>
      <c r="L1793" s="20">
        <v>5741.13</v>
      </c>
      <c r="M1793" s="19" t="s">
        <v>11</v>
      </c>
      <c r="N1793" s="28" t="s">
        <v>15953</v>
      </c>
    </row>
    <row r="1794" spans="1:14" ht="30" x14ac:dyDescent="0.25">
      <c r="A1794" s="27" t="s">
        <v>608</v>
      </c>
      <c r="B1794" s="19" t="s">
        <v>17013</v>
      </c>
      <c r="C1794" s="19" t="s">
        <v>16851</v>
      </c>
      <c r="D1794" s="38" t="s">
        <v>16161</v>
      </c>
      <c r="E1794" s="38" t="s">
        <v>1953</v>
      </c>
      <c r="F1794" s="41" t="s">
        <v>1950</v>
      </c>
      <c r="G1794" s="19" t="s">
        <v>721</v>
      </c>
      <c r="H1794" s="41">
        <v>5</v>
      </c>
      <c r="I1794" s="41">
        <v>4</v>
      </c>
      <c r="J1794" s="41">
        <v>10</v>
      </c>
      <c r="K1794" s="44">
        <v>3</v>
      </c>
      <c r="L1794" s="20">
        <v>13027.98</v>
      </c>
      <c r="M1794" s="19" t="s">
        <v>11</v>
      </c>
      <c r="N1794" s="28" t="s">
        <v>15953</v>
      </c>
    </row>
    <row r="1795" spans="1:14" ht="30" x14ac:dyDescent="0.25">
      <c r="A1795" s="27" t="s">
        <v>608</v>
      </c>
      <c r="B1795" s="19" t="s">
        <v>17013</v>
      </c>
      <c r="C1795" s="19" t="s">
        <v>16851</v>
      </c>
      <c r="D1795" s="38" t="s">
        <v>16161</v>
      </c>
      <c r="E1795" s="38" t="s">
        <v>1954</v>
      </c>
      <c r="F1795" s="41" t="s">
        <v>1950</v>
      </c>
      <c r="G1795" s="19" t="s">
        <v>721</v>
      </c>
      <c r="H1795" s="41">
        <v>5</v>
      </c>
      <c r="I1795" s="41">
        <v>4</v>
      </c>
      <c r="J1795" s="41">
        <v>10</v>
      </c>
      <c r="K1795" s="44">
        <v>2</v>
      </c>
      <c r="L1795" s="20">
        <v>13396.02</v>
      </c>
      <c r="M1795" s="19" t="s">
        <v>11</v>
      </c>
      <c r="N1795" s="28" t="s">
        <v>15953</v>
      </c>
    </row>
    <row r="1796" spans="1:14" ht="30" x14ac:dyDescent="0.25">
      <c r="A1796" s="27" t="s">
        <v>608</v>
      </c>
      <c r="B1796" s="19" t="s">
        <v>17013</v>
      </c>
      <c r="C1796" s="19" t="s">
        <v>16851</v>
      </c>
      <c r="D1796" s="38" t="s">
        <v>16161</v>
      </c>
      <c r="E1796" s="38" t="s">
        <v>1955</v>
      </c>
      <c r="F1796" s="41" t="s">
        <v>1950</v>
      </c>
      <c r="G1796" s="19" t="s">
        <v>721</v>
      </c>
      <c r="H1796" s="41">
        <v>5</v>
      </c>
      <c r="I1796" s="41">
        <v>4</v>
      </c>
      <c r="J1796" s="41">
        <v>10</v>
      </c>
      <c r="K1796" s="44">
        <v>10</v>
      </c>
      <c r="L1796" s="20">
        <v>6256.4</v>
      </c>
      <c r="M1796" s="19" t="s">
        <v>11</v>
      </c>
      <c r="N1796" s="28" t="s">
        <v>15953</v>
      </c>
    </row>
    <row r="1797" spans="1:14" ht="30" x14ac:dyDescent="0.25">
      <c r="A1797" s="27" t="s">
        <v>608</v>
      </c>
      <c r="B1797" s="19" t="s">
        <v>17013</v>
      </c>
      <c r="C1797" s="19" t="s">
        <v>16851</v>
      </c>
      <c r="D1797" s="38" t="s">
        <v>16161</v>
      </c>
      <c r="E1797" s="38" t="s">
        <v>1956</v>
      </c>
      <c r="F1797" s="41" t="s">
        <v>1950</v>
      </c>
      <c r="G1797" s="19" t="s">
        <v>721</v>
      </c>
      <c r="H1797" s="41">
        <v>5</v>
      </c>
      <c r="I1797" s="41">
        <v>4</v>
      </c>
      <c r="J1797" s="41">
        <v>10</v>
      </c>
      <c r="K1797" s="44">
        <v>7</v>
      </c>
      <c r="L1797" s="20">
        <v>4894.68</v>
      </c>
      <c r="M1797" s="19" t="s">
        <v>11</v>
      </c>
      <c r="N1797" s="28" t="s">
        <v>15953</v>
      </c>
    </row>
    <row r="1798" spans="1:14" ht="30" x14ac:dyDescent="0.25">
      <c r="A1798" s="27" t="s">
        <v>608</v>
      </c>
      <c r="B1798" s="19" t="s">
        <v>17013</v>
      </c>
      <c r="C1798" s="19" t="s">
        <v>16851</v>
      </c>
      <c r="D1798" s="38" t="s">
        <v>16161</v>
      </c>
      <c r="E1798" s="38" t="s">
        <v>1957</v>
      </c>
      <c r="F1798" s="41" t="s">
        <v>1950</v>
      </c>
      <c r="G1798" s="19" t="s">
        <v>721</v>
      </c>
      <c r="H1798" s="41">
        <v>5</v>
      </c>
      <c r="I1798" s="41">
        <v>4</v>
      </c>
      <c r="J1798" s="41">
        <v>10</v>
      </c>
      <c r="K1798" s="44">
        <v>7</v>
      </c>
      <c r="L1798" s="20">
        <v>11850.37</v>
      </c>
      <c r="M1798" s="19" t="s">
        <v>11</v>
      </c>
      <c r="N1798" s="28" t="s">
        <v>15953</v>
      </c>
    </row>
    <row r="1799" spans="1:14" ht="30" x14ac:dyDescent="0.25">
      <c r="A1799" s="27" t="s">
        <v>608</v>
      </c>
      <c r="B1799" s="19" t="s">
        <v>17013</v>
      </c>
      <c r="C1799" s="19" t="s">
        <v>16851</v>
      </c>
      <c r="D1799" s="38" t="s">
        <v>16161</v>
      </c>
      <c r="E1799" s="38" t="s">
        <v>1958</v>
      </c>
      <c r="F1799" s="41" t="s">
        <v>1950</v>
      </c>
      <c r="G1799" s="19" t="s">
        <v>721</v>
      </c>
      <c r="H1799" s="41">
        <v>5</v>
      </c>
      <c r="I1799" s="41">
        <v>4</v>
      </c>
      <c r="J1799" s="41">
        <v>10</v>
      </c>
      <c r="K1799" s="44">
        <v>3</v>
      </c>
      <c r="L1799" s="20">
        <v>9274.14</v>
      </c>
      <c r="M1799" s="19" t="s">
        <v>11</v>
      </c>
      <c r="N1799" s="28" t="s">
        <v>15953</v>
      </c>
    </row>
    <row r="1800" spans="1:14" ht="30" x14ac:dyDescent="0.25">
      <c r="A1800" s="27" t="s">
        <v>608</v>
      </c>
      <c r="B1800" s="19" t="s">
        <v>17013</v>
      </c>
      <c r="C1800" s="19" t="s">
        <v>16851</v>
      </c>
      <c r="D1800" s="38" t="s">
        <v>16161</v>
      </c>
      <c r="E1800" s="38" t="s">
        <v>1959</v>
      </c>
      <c r="F1800" s="41" t="s">
        <v>1960</v>
      </c>
      <c r="G1800" s="19" t="s">
        <v>721</v>
      </c>
      <c r="H1800" s="41">
        <v>5</v>
      </c>
      <c r="I1800" s="41">
        <v>4</v>
      </c>
      <c r="J1800" s="41">
        <v>10</v>
      </c>
      <c r="K1800" s="44">
        <v>3</v>
      </c>
      <c r="L1800" s="20">
        <v>7728.48</v>
      </c>
      <c r="M1800" s="19" t="s">
        <v>11</v>
      </c>
      <c r="N1800" s="28" t="s">
        <v>15953</v>
      </c>
    </row>
    <row r="1801" spans="1:14" ht="30" x14ac:dyDescent="0.25">
      <c r="A1801" s="27" t="s">
        <v>608</v>
      </c>
      <c r="B1801" s="19" t="s">
        <v>17013</v>
      </c>
      <c r="C1801" s="19" t="s">
        <v>16851</v>
      </c>
      <c r="D1801" s="38" t="s">
        <v>16161</v>
      </c>
      <c r="E1801" s="38" t="s">
        <v>1961</v>
      </c>
      <c r="F1801" s="41" t="s">
        <v>1960</v>
      </c>
      <c r="G1801" s="19" t="s">
        <v>721</v>
      </c>
      <c r="H1801" s="41">
        <v>5</v>
      </c>
      <c r="I1801" s="41">
        <v>4</v>
      </c>
      <c r="J1801" s="41">
        <v>10</v>
      </c>
      <c r="K1801" s="44">
        <v>2</v>
      </c>
      <c r="L1801" s="20">
        <v>10010.200000000001</v>
      </c>
      <c r="M1801" s="19" t="s">
        <v>11</v>
      </c>
      <c r="N1801" s="28" t="s">
        <v>15953</v>
      </c>
    </row>
    <row r="1802" spans="1:14" ht="30" x14ac:dyDescent="0.25">
      <c r="A1802" s="27" t="s">
        <v>608</v>
      </c>
      <c r="B1802" s="19" t="s">
        <v>17013</v>
      </c>
      <c r="C1802" s="19" t="s">
        <v>16851</v>
      </c>
      <c r="D1802" s="38" t="s">
        <v>16161</v>
      </c>
      <c r="E1802" s="38" t="s">
        <v>1962</v>
      </c>
      <c r="F1802" s="41" t="s">
        <v>1960</v>
      </c>
      <c r="G1802" s="19" t="s">
        <v>721</v>
      </c>
      <c r="H1802" s="41">
        <v>5</v>
      </c>
      <c r="I1802" s="41">
        <v>4</v>
      </c>
      <c r="J1802" s="41">
        <v>10</v>
      </c>
      <c r="K1802" s="44">
        <v>3</v>
      </c>
      <c r="L1802" s="20">
        <v>5741.13</v>
      </c>
      <c r="M1802" s="19" t="s">
        <v>11</v>
      </c>
      <c r="N1802" s="28" t="s">
        <v>15953</v>
      </c>
    </row>
    <row r="1803" spans="1:14" ht="30" x14ac:dyDescent="0.25">
      <c r="A1803" s="27" t="s">
        <v>608</v>
      </c>
      <c r="B1803" s="19" t="s">
        <v>17013</v>
      </c>
      <c r="C1803" s="19" t="s">
        <v>16851</v>
      </c>
      <c r="D1803" s="38" t="s">
        <v>16161</v>
      </c>
      <c r="E1803" s="38" t="s">
        <v>1963</v>
      </c>
      <c r="F1803" s="41" t="s">
        <v>1960</v>
      </c>
      <c r="G1803" s="19" t="s">
        <v>721</v>
      </c>
      <c r="H1803" s="41">
        <v>5</v>
      </c>
      <c r="I1803" s="41">
        <v>4</v>
      </c>
      <c r="J1803" s="41">
        <v>10</v>
      </c>
      <c r="K1803" s="44">
        <v>3</v>
      </c>
      <c r="L1803" s="20">
        <v>8390.94</v>
      </c>
      <c r="M1803" s="19" t="s">
        <v>11</v>
      </c>
      <c r="N1803" s="28" t="s">
        <v>15953</v>
      </c>
    </row>
    <row r="1804" spans="1:14" ht="30" x14ac:dyDescent="0.25">
      <c r="A1804" s="27" t="s">
        <v>608</v>
      </c>
      <c r="B1804" s="19" t="s">
        <v>17013</v>
      </c>
      <c r="C1804" s="19" t="s">
        <v>16851</v>
      </c>
      <c r="D1804" s="38" t="s">
        <v>16161</v>
      </c>
      <c r="E1804" s="38" t="s">
        <v>1964</v>
      </c>
      <c r="F1804" s="41" t="s">
        <v>1960</v>
      </c>
      <c r="G1804" s="19" t="s">
        <v>721</v>
      </c>
      <c r="H1804" s="41">
        <v>5</v>
      </c>
      <c r="I1804" s="41">
        <v>4</v>
      </c>
      <c r="J1804" s="41">
        <v>10</v>
      </c>
      <c r="K1804" s="44">
        <v>3</v>
      </c>
      <c r="L1804" s="20">
        <v>4305.87</v>
      </c>
      <c r="M1804" s="19" t="s">
        <v>11</v>
      </c>
      <c r="N1804" s="28" t="s">
        <v>15953</v>
      </c>
    </row>
    <row r="1805" spans="1:14" ht="30" x14ac:dyDescent="0.25">
      <c r="A1805" s="27" t="s">
        <v>608</v>
      </c>
      <c r="B1805" s="19" t="s">
        <v>17013</v>
      </c>
      <c r="C1805" s="19" t="s">
        <v>16851</v>
      </c>
      <c r="D1805" s="38" t="s">
        <v>16161</v>
      </c>
      <c r="E1805" s="38" t="s">
        <v>1965</v>
      </c>
      <c r="F1805" s="41" t="s">
        <v>1960</v>
      </c>
      <c r="G1805" s="19" t="s">
        <v>721</v>
      </c>
      <c r="H1805" s="41">
        <v>5</v>
      </c>
      <c r="I1805" s="41">
        <v>4</v>
      </c>
      <c r="J1805" s="41">
        <v>10</v>
      </c>
      <c r="K1805" s="44">
        <v>3</v>
      </c>
      <c r="L1805" s="20">
        <v>3533.01</v>
      </c>
      <c r="M1805" s="19" t="s">
        <v>11</v>
      </c>
      <c r="N1805" s="28" t="s">
        <v>15953</v>
      </c>
    </row>
    <row r="1806" spans="1:14" ht="30" x14ac:dyDescent="0.25">
      <c r="A1806" s="27" t="s">
        <v>608</v>
      </c>
      <c r="B1806" s="19" t="s">
        <v>17013</v>
      </c>
      <c r="C1806" s="19" t="s">
        <v>16851</v>
      </c>
      <c r="D1806" s="38" t="s">
        <v>16161</v>
      </c>
      <c r="E1806" s="38" t="s">
        <v>1966</v>
      </c>
      <c r="F1806" s="41" t="s">
        <v>1960</v>
      </c>
      <c r="G1806" s="19" t="s">
        <v>721</v>
      </c>
      <c r="H1806" s="41">
        <v>5</v>
      </c>
      <c r="I1806" s="41">
        <v>4</v>
      </c>
      <c r="J1806" s="41">
        <v>10</v>
      </c>
      <c r="K1806" s="44">
        <v>3</v>
      </c>
      <c r="L1806" s="20">
        <v>3974.67</v>
      </c>
      <c r="M1806" s="19" t="s">
        <v>11</v>
      </c>
      <c r="N1806" s="28" t="s">
        <v>15953</v>
      </c>
    </row>
    <row r="1807" spans="1:14" ht="30" x14ac:dyDescent="0.25">
      <c r="A1807" s="27" t="s">
        <v>608</v>
      </c>
      <c r="B1807" s="19" t="s">
        <v>17013</v>
      </c>
      <c r="C1807" s="19" t="s">
        <v>16851</v>
      </c>
      <c r="D1807" s="38" t="s">
        <v>16161</v>
      </c>
      <c r="E1807" s="38" t="s">
        <v>1967</v>
      </c>
      <c r="F1807" s="41" t="s">
        <v>1960</v>
      </c>
      <c r="G1807" s="19" t="s">
        <v>721</v>
      </c>
      <c r="H1807" s="41">
        <v>5</v>
      </c>
      <c r="I1807" s="41">
        <v>4</v>
      </c>
      <c r="J1807" s="41">
        <v>10</v>
      </c>
      <c r="K1807" s="44">
        <v>3</v>
      </c>
      <c r="L1807" s="20">
        <v>2980.98</v>
      </c>
      <c r="M1807" s="19" t="s">
        <v>11</v>
      </c>
      <c r="N1807" s="28" t="s">
        <v>15953</v>
      </c>
    </row>
    <row r="1808" spans="1:14" ht="30" x14ac:dyDescent="0.25">
      <c r="A1808" s="27" t="s">
        <v>608</v>
      </c>
      <c r="B1808" s="19" t="s">
        <v>17013</v>
      </c>
      <c r="C1808" s="19" t="s">
        <v>16851</v>
      </c>
      <c r="D1808" s="38" t="s">
        <v>16161</v>
      </c>
      <c r="E1808" s="38" t="s">
        <v>1968</v>
      </c>
      <c r="F1808" s="41" t="s">
        <v>1960</v>
      </c>
      <c r="G1808" s="19" t="s">
        <v>721</v>
      </c>
      <c r="H1808" s="41">
        <v>5</v>
      </c>
      <c r="I1808" s="41">
        <v>4</v>
      </c>
      <c r="J1808" s="41">
        <v>10</v>
      </c>
      <c r="K1808" s="44">
        <v>3</v>
      </c>
      <c r="L1808" s="20">
        <v>8390.94</v>
      </c>
      <c r="M1808" s="19" t="s">
        <v>11</v>
      </c>
      <c r="N1808" s="28" t="s">
        <v>15953</v>
      </c>
    </row>
    <row r="1809" spans="1:14" ht="30" x14ac:dyDescent="0.25">
      <c r="A1809" s="27" t="s">
        <v>608</v>
      </c>
      <c r="B1809" s="19" t="s">
        <v>17013</v>
      </c>
      <c r="C1809" s="19" t="s">
        <v>16851</v>
      </c>
      <c r="D1809" s="38" t="s">
        <v>16161</v>
      </c>
      <c r="E1809" s="38" t="s">
        <v>1969</v>
      </c>
      <c r="F1809" s="41" t="s">
        <v>1960</v>
      </c>
      <c r="G1809" s="19" t="s">
        <v>721</v>
      </c>
      <c r="H1809" s="41">
        <v>5</v>
      </c>
      <c r="I1809" s="41">
        <v>4</v>
      </c>
      <c r="J1809" s="41">
        <v>10</v>
      </c>
      <c r="K1809" s="44">
        <v>3</v>
      </c>
      <c r="L1809" s="20">
        <v>13690.41</v>
      </c>
      <c r="M1809" s="19" t="s">
        <v>11</v>
      </c>
      <c r="N1809" s="28" t="s">
        <v>15953</v>
      </c>
    </row>
    <row r="1810" spans="1:14" ht="30" x14ac:dyDescent="0.25">
      <c r="A1810" s="27" t="s">
        <v>608</v>
      </c>
      <c r="B1810" s="19" t="s">
        <v>17013</v>
      </c>
      <c r="C1810" s="19" t="s">
        <v>16851</v>
      </c>
      <c r="D1810" s="38" t="s">
        <v>16161</v>
      </c>
      <c r="E1810" s="38" t="s">
        <v>1970</v>
      </c>
      <c r="F1810" s="41" t="s">
        <v>1960</v>
      </c>
      <c r="G1810" s="19" t="s">
        <v>721</v>
      </c>
      <c r="H1810" s="41">
        <v>5</v>
      </c>
      <c r="I1810" s="41">
        <v>4</v>
      </c>
      <c r="J1810" s="41">
        <v>10</v>
      </c>
      <c r="K1810" s="44">
        <v>2</v>
      </c>
      <c r="L1810" s="20">
        <v>12807.16</v>
      </c>
      <c r="M1810" s="19" t="s">
        <v>11</v>
      </c>
      <c r="N1810" s="28" t="s">
        <v>15953</v>
      </c>
    </row>
    <row r="1811" spans="1:14" ht="30" x14ac:dyDescent="0.25">
      <c r="A1811" s="27" t="s">
        <v>608</v>
      </c>
      <c r="B1811" s="19" t="s">
        <v>17013</v>
      </c>
      <c r="C1811" s="19" t="s">
        <v>16851</v>
      </c>
      <c r="D1811" s="38" t="s">
        <v>16161</v>
      </c>
      <c r="E1811" s="38" t="s">
        <v>1971</v>
      </c>
      <c r="F1811" s="41" t="s">
        <v>1960</v>
      </c>
      <c r="G1811" s="19" t="s">
        <v>721</v>
      </c>
      <c r="H1811" s="41">
        <v>5</v>
      </c>
      <c r="I1811" s="41">
        <v>4</v>
      </c>
      <c r="J1811" s="41">
        <v>10</v>
      </c>
      <c r="K1811" s="44">
        <v>3</v>
      </c>
      <c r="L1811" s="20">
        <v>2980.98</v>
      </c>
      <c r="M1811" s="19" t="s">
        <v>11</v>
      </c>
      <c r="N1811" s="28" t="s">
        <v>15953</v>
      </c>
    </row>
    <row r="1812" spans="1:14" ht="30" x14ac:dyDescent="0.25">
      <c r="A1812" s="27" t="s">
        <v>608</v>
      </c>
      <c r="B1812" s="19" t="s">
        <v>17013</v>
      </c>
      <c r="C1812" s="19" t="s">
        <v>16851</v>
      </c>
      <c r="D1812" s="38" t="s">
        <v>16161</v>
      </c>
      <c r="E1812" s="38" t="s">
        <v>1972</v>
      </c>
      <c r="F1812" s="41" t="s">
        <v>1960</v>
      </c>
      <c r="G1812" s="19" t="s">
        <v>721</v>
      </c>
      <c r="H1812" s="41">
        <v>5</v>
      </c>
      <c r="I1812" s="41">
        <v>4</v>
      </c>
      <c r="J1812" s="41">
        <v>10</v>
      </c>
      <c r="K1812" s="44">
        <v>3</v>
      </c>
      <c r="L1812" s="20">
        <v>3643.44</v>
      </c>
      <c r="M1812" s="19" t="s">
        <v>11</v>
      </c>
      <c r="N1812" s="28" t="s">
        <v>15953</v>
      </c>
    </row>
    <row r="1813" spans="1:14" ht="30" x14ac:dyDescent="0.25">
      <c r="A1813" s="27" t="s">
        <v>608</v>
      </c>
      <c r="B1813" s="19" t="s">
        <v>17013</v>
      </c>
      <c r="C1813" s="19" t="s">
        <v>16851</v>
      </c>
      <c r="D1813" s="38" t="s">
        <v>16161</v>
      </c>
      <c r="E1813" s="38" t="s">
        <v>1973</v>
      </c>
      <c r="F1813" s="41" t="s">
        <v>1960</v>
      </c>
      <c r="G1813" s="19" t="s">
        <v>721</v>
      </c>
      <c r="H1813" s="41">
        <v>5</v>
      </c>
      <c r="I1813" s="41">
        <v>4</v>
      </c>
      <c r="J1813" s="41">
        <v>10</v>
      </c>
      <c r="K1813" s="44">
        <v>3</v>
      </c>
      <c r="L1813" s="20">
        <v>3643.44</v>
      </c>
      <c r="M1813" s="19" t="s">
        <v>11</v>
      </c>
      <c r="N1813" s="28" t="s">
        <v>15953</v>
      </c>
    </row>
    <row r="1814" spans="1:14" ht="30" x14ac:dyDescent="0.25">
      <c r="A1814" s="27" t="s">
        <v>608</v>
      </c>
      <c r="B1814" s="19" t="s">
        <v>17013</v>
      </c>
      <c r="C1814" s="19" t="s">
        <v>16851</v>
      </c>
      <c r="D1814" s="38" t="s">
        <v>16161</v>
      </c>
      <c r="E1814" s="38" t="s">
        <v>1974</v>
      </c>
      <c r="F1814" s="41" t="s">
        <v>1960</v>
      </c>
      <c r="G1814" s="19" t="s">
        <v>721</v>
      </c>
      <c r="H1814" s="41">
        <v>5</v>
      </c>
      <c r="I1814" s="41">
        <v>4</v>
      </c>
      <c r="J1814" s="41">
        <v>10</v>
      </c>
      <c r="K1814" s="44">
        <v>3</v>
      </c>
      <c r="L1814" s="20">
        <v>4857.8999999999996</v>
      </c>
      <c r="M1814" s="19" t="s">
        <v>11</v>
      </c>
      <c r="N1814" s="28" t="s">
        <v>15953</v>
      </c>
    </row>
    <row r="1815" spans="1:14" ht="30" x14ac:dyDescent="0.25">
      <c r="A1815" s="27" t="s">
        <v>608</v>
      </c>
      <c r="B1815" s="19" t="s">
        <v>17013</v>
      </c>
      <c r="C1815" s="19" t="s">
        <v>16851</v>
      </c>
      <c r="D1815" s="38" t="s">
        <v>16161</v>
      </c>
      <c r="E1815" s="38" t="s">
        <v>1975</v>
      </c>
      <c r="F1815" s="41" t="s">
        <v>1960</v>
      </c>
      <c r="G1815" s="19" t="s">
        <v>721</v>
      </c>
      <c r="H1815" s="41">
        <v>5</v>
      </c>
      <c r="I1815" s="41">
        <v>4</v>
      </c>
      <c r="J1815" s="41">
        <v>10</v>
      </c>
      <c r="K1815" s="44">
        <v>3</v>
      </c>
      <c r="L1815" s="20">
        <v>6072.36</v>
      </c>
      <c r="M1815" s="19" t="s">
        <v>11</v>
      </c>
      <c r="N1815" s="28" t="s">
        <v>15953</v>
      </c>
    </row>
    <row r="1816" spans="1:14" ht="30" x14ac:dyDescent="0.25">
      <c r="A1816" s="27" t="s">
        <v>608</v>
      </c>
      <c r="B1816" s="19" t="s">
        <v>17013</v>
      </c>
      <c r="C1816" s="19" t="s">
        <v>16851</v>
      </c>
      <c r="D1816" s="38" t="s">
        <v>16161</v>
      </c>
      <c r="E1816" s="38" t="s">
        <v>1976</v>
      </c>
      <c r="F1816" s="41" t="s">
        <v>1960</v>
      </c>
      <c r="G1816" s="19" t="s">
        <v>721</v>
      </c>
      <c r="H1816" s="41">
        <v>5</v>
      </c>
      <c r="I1816" s="41">
        <v>4</v>
      </c>
      <c r="J1816" s="41">
        <v>10</v>
      </c>
      <c r="K1816" s="44">
        <v>3</v>
      </c>
      <c r="L1816" s="20">
        <v>4857.8999999999996</v>
      </c>
      <c r="M1816" s="19" t="s">
        <v>11</v>
      </c>
      <c r="N1816" s="28" t="s">
        <v>15953</v>
      </c>
    </row>
    <row r="1817" spans="1:14" ht="30" x14ac:dyDescent="0.25">
      <c r="A1817" s="27" t="s">
        <v>608</v>
      </c>
      <c r="B1817" s="19" t="s">
        <v>17013</v>
      </c>
      <c r="C1817" s="19" t="s">
        <v>16851</v>
      </c>
      <c r="D1817" s="38" t="s">
        <v>16161</v>
      </c>
      <c r="E1817" s="38" t="s">
        <v>1977</v>
      </c>
      <c r="F1817" s="41" t="s">
        <v>1960</v>
      </c>
      <c r="G1817" s="19" t="s">
        <v>721</v>
      </c>
      <c r="H1817" s="41">
        <v>5</v>
      </c>
      <c r="I1817" s="41">
        <v>4</v>
      </c>
      <c r="J1817" s="41">
        <v>10</v>
      </c>
      <c r="K1817" s="44">
        <v>3</v>
      </c>
      <c r="L1817" s="20">
        <v>6182.7899999999991</v>
      </c>
      <c r="M1817" s="19" t="s">
        <v>11</v>
      </c>
      <c r="N1817" s="28" t="s">
        <v>15953</v>
      </c>
    </row>
    <row r="1818" spans="1:14" ht="45" x14ac:dyDescent="0.25">
      <c r="A1818" s="27" t="s">
        <v>608</v>
      </c>
      <c r="B1818" s="19" t="s">
        <v>17013</v>
      </c>
      <c r="C1818" s="19" t="s">
        <v>16851</v>
      </c>
      <c r="D1818" s="38" t="s">
        <v>16161</v>
      </c>
      <c r="E1818" s="38" t="s">
        <v>1978</v>
      </c>
      <c r="F1818" s="41" t="s">
        <v>1979</v>
      </c>
      <c r="G1818" s="19" t="s">
        <v>721</v>
      </c>
      <c r="H1818" s="41">
        <v>5</v>
      </c>
      <c r="I1818" s="41">
        <v>4</v>
      </c>
      <c r="J1818" s="41">
        <v>10</v>
      </c>
      <c r="K1818" s="44">
        <v>100</v>
      </c>
      <c r="L1818" s="20">
        <v>1140870</v>
      </c>
      <c r="M1818" s="19" t="s">
        <v>11</v>
      </c>
      <c r="N1818" s="28" t="s">
        <v>15953</v>
      </c>
    </row>
    <row r="1819" spans="1:14" ht="30" x14ac:dyDescent="0.25">
      <c r="A1819" s="27" t="s">
        <v>608</v>
      </c>
      <c r="B1819" s="19" t="s">
        <v>17013</v>
      </c>
      <c r="C1819" s="19" t="s">
        <v>16851</v>
      </c>
      <c r="D1819" s="38" t="s">
        <v>16161</v>
      </c>
      <c r="E1819" s="38" t="s">
        <v>1980</v>
      </c>
      <c r="F1819" s="41" t="s">
        <v>1981</v>
      </c>
      <c r="G1819" s="19" t="s">
        <v>721</v>
      </c>
      <c r="H1819" s="41">
        <v>5</v>
      </c>
      <c r="I1819" s="41">
        <v>4</v>
      </c>
      <c r="J1819" s="41">
        <v>10</v>
      </c>
      <c r="K1819" s="44">
        <v>3</v>
      </c>
      <c r="L1819" s="20">
        <v>4416.2699999999995</v>
      </c>
      <c r="M1819" s="19" t="s">
        <v>11</v>
      </c>
      <c r="N1819" s="28" t="s">
        <v>15953</v>
      </c>
    </row>
    <row r="1820" spans="1:14" ht="30" x14ac:dyDescent="0.25">
      <c r="A1820" s="27" t="s">
        <v>608</v>
      </c>
      <c r="B1820" s="19" t="s">
        <v>17013</v>
      </c>
      <c r="C1820" s="19" t="s">
        <v>16851</v>
      </c>
      <c r="D1820" s="38" t="s">
        <v>16161</v>
      </c>
      <c r="E1820" s="38" t="s">
        <v>1982</v>
      </c>
      <c r="F1820" s="41" t="s">
        <v>1981</v>
      </c>
      <c r="G1820" s="19" t="s">
        <v>721</v>
      </c>
      <c r="H1820" s="41">
        <v>5</v>
      </c>
      <c r="I1820" s="41">
        <v>4</v>
      </c>
      <c r="J1820" s="41">
        <v>10</v>
      </c>
      <c r="K1820" s="44">
        <v>3</v>
      </c>
      <c r="L1820" s="20">
        <v>9053.34</v>
      </c>
      <c r="M1820" s="19" t="s">
        <v>11</v>
      </c>
      <c r="N1820" s="28" t="s">
        <v>15953</v>
      </c>
    </row>
    <row r="1821" spans="1:14" ht="30" x14ac:dyDescent="0.25">
      <c r="A1821" s="27" t="s">
        <v>608</v>
      </c>
      <c r="B1821" s="19" t="s">
        <v>17013</v>
      </c>
      <c r="C1821" s="19" t="s">
        <v>16851</v>
      </c>
      <c r="D1821" s="38" t="s">
        <v>16161</v>
      </c>
      <c r="E1821" s="38" t="s">
        <v>1983</v>
      </c>
      <c r="F1821" s="41" t="s">
        <v>1981</v>
      </c>
      <c r="G1821" s="19" t="s">
        <v>721</v>
      </c>
      <c r="H1821" s="41">
        <v>5</v>
      </c>
      <c r="I1821" s="41">
        <v>4</v>
      </c>
      <c r="J1821" s="41">
        <v>10</v>
      </c>
      <c r="K1821" s="44">
        <v>4</v>
      </c>
      <c r="L1821" s="20">
        <v>8096.48</v>
      </c>
      <c r="M1821" s="19" t="s">
        <v>11</v>
      </c>
      <c r="N1821" s="28" t="s">
        <v>15953</v>
      </c>
    </row>
    <row r="1822" spans="1:14" ht="30" x14ac:dyDescent="0.25">
      <c r="A1822" s="27" t="s">
        <v>608</v>
      </c>
      <c r="B1822" s="19" t="s">
        <v>17013</v>
      </c>
      <c r="C1822" s="19" t="s">
        <v>16851</v>
      </c>
      <c r="D1822" s="38" t="s">
        <v>16161</v>
      </c>
      <c r="E1822" s="38" t="s">
        <v>1984</v>
      </c>
      <c r="F1822" s="41" t="s">
        <v>1981</v>
      </c>
      <c r="G1822" s="19" t="s">
        <v>721</v>
      </c>
      <c r="H1822" s="41">
        <v>5</v>
      </c>
      <c r="I1822" s="41">
        <v>4</v>
      </c>
      <c r="J1822" s="41">
        <v>10</v>
      </c>
      <c r="K1822" s="44">
        <v>4</v>
      </c>
      <c r="L1822" s="20">
        <v>8832.56</v>
      </c>
      <c r="M1822" s="19" t="s">
        <v>11</v>
      </c>
      <c r="N1822" s="28" t="s">
        <v>15953</v>
      </c>
    </row>
    <row r="1823" spans="1:14" ht="30" x14ac:dyDescent="0.25">
      <c r="A1823" s="27" t="s">
        <v>608</v>
      </c>
      <c r="B1823" s="19" t="s">
        <v>17013</v>
      </c>
      <c r="C1823" s="19" t="s">
        <v>16851</v>
      </c>
      <c r="D1823" s="38" t="s">
        <v>16161</v>
      </c>
      <c r="E1823" s="38" t="s">
        <v>1985</v>
      </c>
      <c r="F1823" s="41" t="s">
        <v>1981</v>
      </c>
      <c r="G1823" s="19" t="s">
        <v>721</v>
      </c>
      <c r="H1823" s="41">
        <v>5</v>
      </c>
      <c r="I1823" s="41">
        <v>4</v>
      </c>
      <c r="J1823" s="41">
        <v>10</v>
      </c>
      <c r="K1823" s="44">
        <v>3</v>
      </c>
      <c r="L1823" s="20">
        <v>12586.380000000001</v>
      </c>
      <c r="M1823" s="19" t="s">
        <v>11</v>
      </c>
      <c r="N1823" s="28" t="s">
        <v>15953</v>
      </c>
    </row>
    <row r="1824" spans="1:14" ht="30" x14ac:dyDescent="0.25">
      <c r="A1824" s="27" t="s">
        <v>608</v>
      </c>
      <c r="B1824" s="19" t="s">
        <v>17013</v>
      </c>
      <c r="C1824" s="19" t="s">
        <v>16851</v>
      </c>
      <c r="D1824" s="38" t="s">
        <v>16161</v>
      </c>
      <c r="E1824" s="38" t="s">
        <v>1986</v>
      </c>
      <c r="F1824" s="41" t="s">
        <v>1981</v>
      </c>
      <c r="G1824" s="19" t="s">
        <v>721</v>
      </c>
      <c r="H1824" s="41">
        <v>5</v>
      </c>
      <c r="I1824" s="41">
        <v>4</v>
      </c>
      <c r="J1824" s="41">
        <v>10</v>
      </c>
      <c r="K1824" s="44">
        <v>3</v>
      </c>
      <c r="L1824" s="20">
        <v>9715.7999999999993</v>
      </c>
      <c r="M1824" s="19" t="s">
        <v>11</v>
      </c>
      <c r="N1824" s="28" t="s">
        <v>15953</v>
      </c>
    </row>
    <row r="1825" spans="1:14" ht="30" x14ac:dyDescent="0.25">
      <c r="A1825" s="27" t="s">
        <v>608</v>
      </c>
      <c r="B1825" s="19" t="s">
        <v>17013</v>
      </c>
      <c r="C1825" s="19" t="s">
        <v>16851</v>
      </c>
      <c r="D1825" s="38" t="s">
        <v>16161</v>
      </c>
      <c r="E1825" s="38" t="s">
        <v>1987</v>
      </c>
      <c r="F1825" s="41" t="s">
        <v>1981</v>
      </c>
      <c r="G1825" s="19" t="s">
        <v>721</v>
      </c>
      <c r="H1825" s="41">
        <v>5</v>
      </c>
      <c r="I1825" s="41">
        <v>4</v>
      </c>
      <c r="J1825" s="41">
        <v>10</v>
      </c>
      <c r="K1825" s="44">
        <v>3</v>
      </c>
      <c r="L1825" s="20">
        <v>4637.1000000000004</v>
      </c>
      <c r="M1825" s="19" t="s">
        <v>11</v>
      </c>
      <c r="N1825" s="28" t="s">
        <v>15953</v>
      </c>
    </row>
    <row r="1826" spans="1:14" ht="30" x14ac:dyDescent="0.25">
      <c r="A1826" s="27" t="s">
        <v>608</v>
      </c>
      <c r="B1826" s="19" t="s">
        <v>17013</v>
      </c>
      <c r="C1826" s="19" t="s">
        <v>16851</v>
      </c>
      <c r="D1826" s="38" t="s">
        <v>16161</v>
      </c>
      <c r="E1826" s="38" t="s">
        <v>1988</v>
      </c>
      <c r="F1826" s="41" t="s">
        <v>1981</v>
      </c>
      <c r="G1826" s="19" t="s">
        <v>721</v>
      </c>
      <c r="H1826" s="41">
        <v>5</v>
      </c>
      <c r="I1826" s="41">
        <v>4</v>
      </c>
      <c r="J1826" s="41">
        <v>10</v>
      </c>
      <c r="K1826" s="44">
        <v>3</v>
      </c>
      <c r="L1826" s="20">
        <v>4637.1000000000004</v>
      </c>
      <c r="M1826" s="19" t="s">
        <v>11</v>
      </c>
      <c r="N1826" s="28" t="s">
        <v>15953</v>
      </c>
    </row>
    <row r="1827" spans="1:14" ht="30" x14ac:dyDescent="0.25">
      <c r="A1827" s="27" t="s">
        <v>608</v>
      </c>
      <c r="B1827" s="19" t="s">
        <v>17013</v>
      </c>
      <c r="C1827" s="19" t="s">
        <v>16851</v>
      </c>
      <c r="D1827" s="38" t="s">
        <v>16161</v>
      </c>
      <c r="E1827" s="38" t="s">
        <v>1989</v>
      </c>
      <c r="F1827" s="41" t="s">
        <v>1981</v>
      </c>
      <c r="G1827" s="19" t="s">
        <v>721</v>
      </c>
      <c r="H1827" s="41">
        <v>5</v>
      </c>
      <c r="I1827" s="41">
        <v>4</v>
      </c>
      <c r="J1827" s="41">
        <v>10</v>
      </c>
      <c r="K1827" s="44">
        <v>3</v>
      </c>
      <c r="L1827" s="20">
        <v>10157.43</v>
      </c>
      <c r="M1827" s="19" t="s">
        <v>11</v>
      </c>
      <c r="N1827" s="28" t="s">
        <v>15953</v>
      </c>
    </row>
    <row r="1828" spans="1:14" ht="30" x14ac:dyDescent="0.25">
      <c r="A1828" s="27" t="s">
        <v>608</v>
      </c>
      <c r="B1828" s="19" t="s">
        <v>17013</v>
      </c>
      <c r="C1828" s="19" t="s">
        <v>16851</v>
      </c>
      <c r="D1828" s="38" t="s">
        <v>16161</v>
      </c>
      <c r="E1828" s="38" t="s">
        <v>1990</v>
      </c>
      <c r="F1828" s="41" t="s">
        <v>1981</v>
      </c>
      <c r="G1828" s="19" t="s">
        <v>721</v>
      </c>
      <c r="H1828" s="41">
        <v>5</v>
      </c>
      <c r="I1828" s="41">
        <v>4</v>
      </c>
      <c r="J1828" s="41">
        <v>10</v>
      </c>
      <c r="K1828" s="44">
        <v>3</v>
      </c>
      <c r="L1828" s="20">
        <v>9274.14</v>
      </c>
      <c r="M1828" s="19" t="s">
        <v>11</v>
      </c>
      <c r="N1828" s="28" t="s">
        <v>15953</v>
      </c>
    </row>
    <row r="1829" spans="1:14" ht="30" x14ac:dyDescent="0.25">
      <c r="A1829" s="27" t="s">
        <v>608</v>
      </c>
      <c r="B1829" s="19" t="s">
        <v>17013</v>
      </c>
      <c r="C1829" s="19" t="s">
        <v>16851</v>
      </c>
      <c r="D1829" s="38" t="s">
        <v>16161</v>
      </c>
      <c r="E1829" s="38" t="s">
        <v>1991</v>
      </c>
      <c r="F1829" s="41" t="s">
        <v>1992</v>
      </c>
      <c r="G1829" s="19" t="s">
        <v>721</v>
      </c>
      <c r="H1829" s="41">
        <v>5</v>
      </c>
      <c r="I1829" s="41">
        <v>4</v>
      </c>
      <c r="J1829" s="41">
        <v>10</v>
      </c>
      <c r="K1829" s="44">
        <v>20</v>
      </c>
      <c r="L1829" s="20">
        <v>736044.79999999993</v>
      </c>
      <c r="M1829" s="19" t="s">
        <v>11</v>
      </c>
      <c r="N1829" s="28" t="s">
        <v>15953</v>
      </c>
    </row>
    <row r="1830" spans="1:14" ht="30" x14ac:dyDescent="0.25">
      <c r="A1830" s="27" t="s">
        <v>608</v>
      </c>
      <c r="B1830" s="19" t="s">
        <v>17013</v>
      </c>
      <c r="C1830" s="19" t="s">
        <v>16851</v>
      </c>
      <c r="D1830" s="38" t="s">
        <v>16161</v>
      </c>
      <c r="E1830" s="38" t="s">
        <v>1993</v>
      </c>
      <c r="F1830" s="41" t="s">
        <v>1994</v>
      </c>
      <c r="G1830" s="19" t="s">
        <v>721</v>
      </c>
      <c r="H1830" s="41">
        <v>5</v>
      </c>
      <c r="I1830" s="41">
        <v>4</v>
      </c>
      <c r="J1830" s="41">
        <v>10</v>
      </c>
      <c r="K1830" s="44">
        <v>10</v>
      </c>
      <c r="L1830" s="20">
        <v>58883.6</v>
      </c>
      <c r="M1830" s="19" t="s">
        <v>11</v>
      </c>
      <c r="N1830" s="28" t="s">
        <v>15953</v>
      </c>
    </row>
    <row r="1831" spans="1:14" ht="30" x14ac:dyDescent="0.25">
      <c r="A1831" s="27" t="s">
        <v>608</v>
      </c>
      <c r="B1831" s="19" t="s">
        <v>17013</v>
      </c>
      <c r="C1831" s="19" t="s">
        <v>16851</v>
      </c>
      <c r="D1831" s="38" t="s">
        <v>16161</v>
      </c>
      <c r="E1831" s="38" t="s">
        <v>1995</v>
      </c>
      <c r="F1831" s="41" t="s">
        <v>1996</v>
      </c>
      <c r="G1831" s="19" t="s">
        <v>721</v>
      </c>
      <c r="H1831" s="41">
        <v>5</v>
      </c>
      <c r="I1831" s="41">
        <v>4</v>
      </c>
      <c r="J1831" s="41">
        <v>10</v>
      </c>
      <c r="K1831" s="44">
        <v>10</v>
      </c>
      <c r="L1831" s="20">
        <v>3091.3999999999996</v>
      </c>
      <c r="M1831" s="19" t="s">
        <v>11</v>
      </c>
      <c r="N1831" s="28" t="s">
        <v>15953</v>
      </c>
    </row>
    <row r="1832" spans="1:14" ht="30" x14ac:dyDescent="0.25">
      <c r="A1832" s="27" t="s">
        <v>608</v>
      </c>
      <c r="B1832" s="19" t="s">
        <v>17013</v>
      </c>
      <c r="C1832" s="19" t="s">
        <v>16851</v>
      </c>
      <c r="D1832" s="38" t="s">
        <v>16161</v>
      </c>
      <c r="E1832" s="38" t="s">
        <v>1997</v>
      </c>
      <c r="F1832" s="41" t="s">
        <v>1998</v>
      </c>
      <c r="G1832" s="19" t="s">
        <v>721</v>
      </c>
      <c r="H1832" s="41">
        <v>5</v>
      </c>
      <c r="I1832" s="41">
        <v>4</v>
      </c>
      <c r="J1832" s="41">
        <v>10</v>
      </c>
      <c r="K1832" s="44">
        <v>20</v>
      </c>
      <c r="L1832" s="20">
        <v>846156.79999999993</v>
      </c>
      <c r="M1832" s="19" t="s">
        <v>11</v>
      </c>
      <c r="N1832" s="28" t="s">
        <v>15953</v>
      </c>
    </row>
    <row r="1833" spans="1:14" ht="30" x14ac:dyDescent="0.25">
      <c r="A1833" s="27" t="s">
        <v>608</v>
      </c>
      <c r="B1833" s="19" t="s">
        <v>17013</v>
      </c>
      <c r="C1833" s="19" t="s">
        <v>16851</v>
      </c>
      <c r="D1833" s="38" t="s">
        <v>16161</v>
      </c>
      <c r="E1833" s="38" t="s">
        <v>1999</v>
      </c>
      <c r="F1833" s="41" t="s">
        <v>2000</v>
      </c>
      <c r="G1833" s="19" t="s">
        <v>721</v>
      </c>
      <c r="H1833" s="41">
        <v>5</v>
      </c>
      <c r="I1833" s="41">
        <v>4</v>
      </c>
      <c r="J1833" s="41">
        <v>10</v>
      </c>
      <c r="K1833" s="44">
        <v>5</v>
      </c>
      <c r="L1833" s="20">
        <v>80964.899999999994</v>
      </c>
      <c r="M1833" s="19" t="s">
        <v>11</v>
      </c>
      <c r="N1833" s="28" t="s">
        <v>15953</v>
      </c>
    </row>
    <row r="1834" spans="1:14" ht="30" x14ac:dyDescent="0.25">
      <c r="A1834" s="27" t="s">
        <v>608</v>
      </c>
      <c r="B1834" s="19" t="s">
        <v>17013</v>
      </c>
      <c r="C1834" s="19" t="s">
        <v>16851</v>
      </c>
      <c r="D1834" s="38" t="s">
        <v>16161</v>
      </c>
      <c r="E1834" s="38" t="s">
        <v>2001</v>
      </c>
      <c r="F1834" s="41" t="s">
        <v>1870</v>
      </c>
      <c r="G1834" s="19" t="s">
        <v>721</v>
      </c>
      <c r="H1834" s="41">
        <v>5</v>
      </c>
      <c r="I1834" s="41">
        <v>4</v>
      </c>
      <c r="J1834" s="41">
        <v>10</v>
      </c>
      <c r="K1834" s="44">
        <v>2</v>
      </c>
      <c r="L1834" s="20">
        <v>62563.82</v>
      </c>
      <c r="M1834" s="19" t="s">
        <v>11</v>
      </c>
      <c r="N1834" s="28" t="s">
        <v>15953</v>
      </c>
    </row>
    <row r="1835" spans="1:14" ht="30" x14ac:dyDescent="0.25">
      <c r="A1835" s="27" t="s">
        <v>608</v>
      </c>
      <c r="B1835" s="19" t="s">
        <v>17013</v>
      </c>
      <c r="C1835" s="19" t="s">
        <v>16851</v>
      </c>
      <c r="D1835" s="38" t="s">
        <v>16161</v>
      </c>
      <c r="E1835" s="38" t="s">
        <v>2002</v>
      </c>
      <c r="F1835" s="41" t="s">
        <v>1870</v>
      </c>
      <c r="G1835" s="19" t="s">
        <v>721</v>
      </c>
      <c r="H1835" s="41">
        <v>5</v>
      </c>
      <c r="I1835" s="41">
        <v>4</v>
      </c>
      <c r="J1835" s="41">
        <v>10</v>
      </c>
      <c r="K1835" s="44">
        <v>2</v>
      </c>
      <c r="L1835" s="20">
        <v>62563.82</v>
      </c>
      <c r="M1835" s="19" t="s">
        <v>11</v>
      </c>
      <c r="N1835" s="28" t="s">
        <v>15953</v>
      </c>
    </row>
    <row r="1836" spans="1:14" ht="30" x14ac:dyDescent="0.25">
      <c r="A1836" s="27" t="s">
        <v>608</v>
      </c>
      <c r="B1836" s="19" t="s">
        <v>17013</v>
      </c>
      <c r="C1836" s="19" t="s">
        <v>16851</v>
      </c>
      <c r="D1836" s="38" t="s">
        <v>16161</v>
      </c>
      <c r="E1836" s="38" t="s">
        <v>2003</v>
      </c>
      <c r="F1836" s="41" t="s">
        <v>1870</v>
      </c>
      <c r="G1836" s="19" t="s">
        <v>721</v>
      </c>
      <c r="H1836" s="41">
        <v>5</v>
      </c>
      <c r="I1836" s="41">
        <v>4</v>
      </c>
      <c r="J1836" s="41">
        <v>10</v>
      </c>
      <c r="K1836" s="44">
        <v>5</v>
      </c>
      <c r="L1836" s="20">
        <v>79492.850000000006</v>
      </c>
      <c r="M1836" s="19" t="s">
        <v>11</v>
      </c>
      <c r="N1836" s="28" t="s">
        <v>15953</v>
      </c>
    </row>
    <row r="1837" spans="1:14" ht="30" x14ac:dyDescent="0.25">
      <c r="A1837" s="27" t="s">
        <v>608</v>
      </c>
      <c r="B1837" s="19" t="s">
        <v>17013</v>
      </c>
      <c r="C1837" s="19" t="s">
        <v>16851</v>
      </c>
      <c r="D1837" s="38" t="s">
        <v>16161</v>
      </c>
      <c r="E1837" s="38" t="s">
        <v>2004</v>
      </c>
      <c r="F1837" s="41" t="s">
        <v>1908</v>
      </c>
      <c r="G1837" s="19" t="s">
        <v>721</v>
      </c>
      <c r="H1837" s="41">
        <v>5</v>
      </c>
      <c r="I1837" s="41">
        <v>4</v>
      </c>
      <c r="J1837" s="41">
        <v>10</v>
      </c>
      <c r="K1837" s="44">
        <v>10</v>
      </c>
      <c r="L1837" s="20">
        <v>482109.3</v>
      </c>
      <c r="M1837" s="19" t="s">
        <v>11</v>
      </c>
      <c r="N1837" s="28" t="s">
        <v>15953</v>
      </c>
    </row>
    <row r="1838" spans="1:14" ht="30" x14ac:dyDescent="0.25">
      <c r="A1838" s="27" t="s">
        <v>608</v>
      </c>
      <c r="B1838" s="19" t="s">
        <v>17013</v>
      </c>
      <c r="C1838" s="19" t="s">
        <v>16851</v>
      </c>
      <c r="D1838" s="38" t="s">
        <v>16161</v>
      </c>
      <c r="E1838" s="38" t="s">
        <v>2005</v>
      </c>
      <c r="F1838" s="41" t="s">
        <v>1908</v>
      </c>
      <c r="G1838" s="19" t="s">
        <v>721</v>
      </c>
      <c r="H1838" s="41">
        <v>5</v>
      </c>
      <c r="I1838" s="41">
        <v>4</v>
      </c>
      <c r="J1838" s="41">
        <v>10</v>
      </c>
      <c r="K1838" s="44">
        <v>10</v>
      </c>
      <c r="L1838" s="20">
        <v>533632.4</v>
      </c>
      <c r="M1838" s="19" t="s">
        <v>11</v>
      </c>
      <c r="N1838" s="28" t="s">
        <v>15953</v>
      </c>
    </row>
    <row r="1839" spans="1:14" ht="30" x14ac:dyDescent="0.25">
      <c r="A1839" s="27" t="s">
        <v>608</v>
      </c>
      <c r="B1839" s="19" t="s">
        <v>17013</v>
      </c>
      <c r="C1839" s="19" t="s">
        <v>16851</v>
      </c>
      <c r="D1839" s="38" t="s">
        <v>16161</v>
      </c>
      <c r="E1839" s="38" t="s">
        <v>2006</v>
      </c>
      <c r="F1839" s="41" t="s">
        <v>1908</v>
      </c>
      <c r="G1839" s="19" t="s">
        <v>721</v>
      </c>
      <c r="H1839" s="41">
        <v>5</v>
      </c>
      <c r="I1839" s="41">
        <v>4</v>
      </c>
      <c r="J1839" s="41">
        <v>10</v>
      </c>
      <c r="K1839" s="44">
        <v>10</v>
      </c>
      <c r="L1839" s="20">
        <v>246575</v>
      </c>
      <c r="M1839" s="19" t="s">
        <v>11</v>
      </c>
      <c r="N1839" s="28" t="s">
        <v>15953</v>
      </c>
    </row>
    <row r="1840" spans="1:14" ht="30" x14ac:dyDescent="0.25">
      <c r="A1840" s="27" t="s">
        <v>608</v>
      </c>
      <c r="B1840" s="19" t="s">
        <v>17013</v>
      </c>
      <c r="C1840" s="19" t="s">
        <v>16851</v>
      </c>
      <c r="D1840" s="38" t="s">
        <v>16161</v>
      </c>
      <c r="E1840" s="38" t="s">
        <v>2007</v>
      </c>
      <c r="F1840" s="41" t="s">
        <v>1908</v>
      </c>
      <c r="G1840" s="19" t="s">
        <v>721</v>
      </c>
      <c r="H1840" s="41">
        <v>5</v>
      </c>
      <c r="I1840" s="41">
        <v>4</v>
      </c>
      <c r="J1840" s="41">
        <v>10</v>
      </c>
      <c r="K1840" s="44">
        <v>5</v>
      </c>
      <c r="L1840" s="20">
        <v>478429.10000000003</v>
      </c>
      <c r="M1840" s="19" t="s">
        <v>11</v>
      </c>
      <c r="N1840" s="28" t="s">
        <v>15953</v>
      </c>
    </row>
    <row r="1841" spans="1:14" ht="30" x14ac:dyDescent="0.25">
      <c r="A1841" s="27" t="s">
        <v>608</v>
      </c>
      <c r="B1841" s="19" t="s">
        <v>17013</v>
      </c>
      <c r="C1841" s="19" t="s">
        <v>16851</v>
      </c>
      <c r="D1841" s="38" t="s">
        <v>16161</v>
      </c>
      <c r="E1841" s="38" t="s">
        <v>2008</v>
      </c>
      <c r="F1841" s="41" t="s">
        <v>1908</v>
      </c>
      <c r="G1841" s="19" t="s">
        <v>721</v>
      </c>
      <c r="H1841" s="41">
        <v>5</v>
      </c>
      <c r="I1841" s="41">
        <v>4</v>
      </c>
      <c r="J1841" s="41">
        <v>10</v>
      </c>
      <c r="K1841" s="44">
        <v>10</v>
      </c>
      <c r="L1841" s="20">
        <v>809649.2</v>
      </c>
      <c r="M1841" s="19" t="s">
        <v>11</v>
      </c>
      <c r="N1841" s="28" t="s">
        <v>15953</v>
      </c>
    </row>
    <row r="1842" spans="1:14" ht="30" x14ac:dyDescent="0.25">
      <c r="A1842" s="27" t="s">
        <v>608</v>
      </c>
      <c r="B1842" s="19" t="s">
        <v>17013</v>
      </c>
      <c r="C1842" s="19" t="s">
        <v>16851</v>
      </c>
      <c r="D1842" s="38" t="s">
        <v>16161</v>
      </c>
      <c r="E1842" s="38" t="s">
        <v>2009</v>
      </c>
      <c r="F1842" s="41" t="s">
        <v>1908</v>
      </c>
      <c r="G1842" s="19" t="s">
        <v>721</v>
      </c>
      <c r="H1842" s="41">
        <v>5</v>
      </c>
      <c r="I1842" s="41">
        <v>4</v>
      </c>
      <c r="J1842" s="41">
        <v>10</v>
      </c>
      <c r="K1842" s="44">
        <v>10</v>
      </c>
      <c r="L1842" s="20">
        <v>533632.4</v>
      </c>
      <c r="M1842" s="19" t="s">
        <v>11</v>
      </c>
      <c r="N1842" s="28" t="s">
        <v>15953</v>
      </c>
    </row>
    <row r="1843" spans="1:14" ht="30" x14ac:dyDescent="0.25">
      <c r="A1843" s="27" t="s">
        <v>608</v>
      </c>
      <c r="B1843" s="19" t="s">
        <v>17013</v>
      </c>
      <c r="C1843" s="19" t="s">
        <v>16851</v>
      </c>
      <c r="D1843" s="38" t="s">
        <v>16161</v>
      </c>
      <c r="E1843" s="38" t="s">
        <v>2010</v>
      </c>
      <c r="F1843" s="41" t="s">
        <v>2011</v>
      </c>
      <c r="G1843" s="19" t="s">
        <v>721</v>
      </c>
      <c r="H1843" s="41">
        <v>5</v>
      </c>
      <c r="I1843" s="41">
        <v>4</v>
      </c>
      <c r="J1843" s="41">
        <v>10</v>
      </c>
      <c r="K1843" s="44">
        <v>10</v>
      </c>
      <c r="L1843" s="20">
        <v>33122</v>
      </c>
      <c r="M1843" s="19" t="s">
        <v>11</v>
      </c>
      <c r="N1843" s="28" t="s">
        <v>15953</v>
      </c>
    </row>
    <row r="1844" spans="1:14" ht="30" x14ac:dyDescent="0.25">
      <c r="A1844" s="27" t="s">
        <v>608</v>
      </c>
      <c r="B1844" s="19" t="s">
        <v>17013</v>
      </c>
      <c r="C1844" s="19" t="s">
        <v>16851</v>
      </c>
      <c r="D1844" s="38" t="s">
        <v>16161</v>
      </c>
      <c r="E1844" s="38" t="s">
        <v>2012</v>
      </c>
      <c r="F1844" s="41" t="s">
        <v>1981</v>
      </c>
      <c r="G1844" s="19" t="s">
        <v>721</v>
      </c>
      <c r="H1844" s="41">
        <v>5</v>
      </c>
      <c r="I1844" s="41">
        <v>4</v>
      </c>
      <c r="J1844" s="41">
        <v>10</v>
      </c>
      <c r="K1844" s="44">
        <v>9</v>
      </c>
      <c r="L1844" s="20">
        <v>206681.4</v>
      </c>
      <c r="M1844" s="19" t="s">
        <v>11</v>
      </c>
      <c r="N1844" s="28" t="s">
        <v>15953</v>
      </c>
    </row>
    <row r="1845" spans="1:14" ht="30" x14ac:dyDescent="0.25">
      <c r="A1845" s="27" t="s">
        <v>608</v>
      </c>
      <c r="B1845" s="19" t="s">
        <v>17013</v>
      </c>
      <c r="C1845" s="19" t="s">
        <v>16851</v>
      </c>
      <c r="D1845" s="38" t="s">
        <v>16161</v>
      </c>
      <c r="E1845" s="38" t="s">
        <v>2013</v>
      </c>
      <c r="F1845" s="41" t="s">
        <v>1981</v>
      </c>
      <c r="G1845" s="19" t="s">
        <v>721</v>
      </c>
      <c r="H1845" s="41">
        <v>5</v>
      </c>
      <c r="I1845" s="41">
        <v>4</v>
      </c>
      <c r="J1845" s="41">
        <v>10</v>
      </c>
      <c r="K1845" s="44">
        <v>9</v>
      </c>
      <c r="L1845" s="20">
        <v>206681.4</v>
      </c>
      <c r="M1845" s="19" t="s">
        <v>11</v>
      </c>
      <c r="N1845" s="28" t="s">
        <v>15953</v>
      </c>
    </row>
    <row r="1846" spans="1:14" ht="30" x14ac:dyDescent="0.25">
      <c r="A1846" s="27" t="s">
        <v>608</v>
      </c>
      <c r="B1846" s="19" t="s">
        <v>17013</v>
      </c>
      <c r="C1846" s="19" t="s">
        <v>16851</v>
      </c>
      <c r="D1846" s="38" t="s">
        <v>16161</v>
      </c>
      <c r="E1846" s="38" t="s">
        <v>2014</v>
      </c>
      <c r="F1846" s="41" t="s">
        <v>1981</v>
      </c>
      <c r="G1846" s="19" t="s">
        <v>721</v>
      </c>
      <c r="H1846" s="41">
        <v>5</v>
      </c>
      <c r="I1846" s="41">
        <v>4</v>
      </c>
      <c r="J1846" s="41">
        <v>10</v>
      </c>
      <c r="K1846" s="44">
        <v>9</v>
      </c>
      <c r="L1846" s="20">
        <v>197937.09</v>
      </c>
      <c r="M1846" s="19" t="s">
        <v>11</v>
      </c>
      <c r="N1846" s="28" t="s">
        <v>15953</v>
      </c>
    </row>
    <row r="1847" spans="1:14" ht="30" x14ac:dyDescent="0.25">
      <c r="A1847" s="27" t="s">
        <v>608</v>
      </c>
      <c r="B1847" s="19" t="s">
        <v>17013</v>
      </c>
      <c r="C1847" s="19" t="s">
        <v>16851</v>
      </c>
      <c r="D1847" s="38" t="s">
        <v>16161</v>
      </c>
      <c r="E1847" s="38" t="s">
        <v>2015</v>
      </c>
      <c r="F1847" s="41" t="s">
        <v>1981</v>
      </c>
      <c r="G1847" s="19" t="s">
        <v>721</v>
      </c>
      <c r="H1847" s="41">
        <v>5</v>
      </c>
      <c r="I1847" s="41">
        <v>4</v>
      </c>
      <c r="J1847" s="41">
        <v>10</v>
      </c>
      <c r="K1847" s="44">
        <v>9</v>
      </c>
      <c r="L1847" s="20">
        <v>129358.71</v>
      </c>
      <c r="M1847" s="19" t="s">
        <v>11</v>
      </c>
      <c r="N1847" s="28" t="s">
        <v>15953</v>
      </c>
    </row>
    <row r="1848" spans="1:14" ht="30" x14ac:dyDescent="0.25">
      <c r="A1848" s="27" t="s">
        <v>608</v>
      </c>
      <c r="B1848" s="19" t="s">
        <v>17013</v>
      </c>
      <c r="C1848" s="19" t="s">
        <v>16851</v>
      </c>
      <c r="D1848" s="38" t="s">
        <v>16161</v>
      </c>
      <c r="E1848" s="38" t="s">
        <v>2016</v>
      </c>
      <c r="F1848" s="41" t="s">
        <v>1981</v>
      </c>
      <c r="G1848" s="19" t="s">
        <v>721</v>
      </c>
      <c r="H1848" s="41">
        <v>5</v>
      </c>
      <c r="I1848" s="41">
        <v>4</v>
      </c>
      <c r="J1848" s="41">
        <v>10</v>
      </c>
      <c r="K1848" s="44">
        <v>9</v>
      </c>
      <c r="L1848" s="20">
        <v>84842.73</v>
      </c>
      <c r="M1848" s="19" t="s">
        <v>11</v>
      </c>
      <c r="N1848" s="28" t="s">
        <v>15953</v>
      </c>
    </row>
    <row r="1849" spans="1:14" ht="30" x14ac:dyDescent="0.25">
      <c r="A1849" s="27" t="s">
        <v>608</v>
      </c>
      <c r="B1849" s="19" t="s">
        <v>17013</v>
      </c>
      <c r="C1849" s="19" t="s">
        <v>16851</v>
      </c>
      <c r="D1849" s="38" t="s">
        <v>16161</v>
      </c>
      <c r="E1849" s="38" t="s">
        <v>2017</v>
      </c>
      <c r="F1849" s="41" t="s">
        <v>1981</v>
      </c>
      <c r="G1849" s="19" t="s">
        <v>721</v>
      </c>
      <c r="H1849" s="41">
        <v>5</v>
      </c>
      <c r="I1849" s="41">
        <v>4</v>
      </c>
      <c r="J1849" s="41">
        <v>10</v>
      </c>
      <c r="K1849" s="44">
        <v>9</v>
      </c>
      <c r="L1849" s="20">
        <v>42263.549999999996</v>
      </c>
      <c r="M1849" s="19" t="s">
        <v>11</v>
      </c>
      <c r="N1849" s="28" t="s">
        <v>15953</v>
      </c>
    </row>
    <row r="1850" spans="1:14" ht="30" x14ac:dyDescent="0.25">
      <c r="A1850" s="27" t="s">
        <v>608</v>
      </c>
      <c r="B1850" s="19" t="s">
        <v>17013</v>
      </c>
      <c r="C1850" s="19" t="s">
        <v>16851</v>
      </c>
      <c r="D1850" s="38" t="s">
        <v>16161</v>
      </c>
      <c r="E1850" s="38" t="s">
        <v>2018</v>
      </c>
      <c r="F1850" s="41" t="s">
        <v>1981</v>
      </c>
      <c r="G1850" s="19" t="s">
        <v>721</v>
      </c>
      <c r="H1850" s="41">
        <v>5</v>
      </c>
      <c r="I1850" s="41">
        <v>4</v>
      </c>
      <c r="J1850" s="41">
        <v>10</v>
      </c>
      <c r="K1850" s="44">
        <v>9</v>
      </c>
      <c r="L1850" s="20">
        <v>35930.79</v>
      </c>
      <c r="M1850" s="19" t="s">
        <v>11</v>
      </c>
      <c r="N1850" s="28" t="s">
        <v>15953</v>
      </c>
    </row>
    <row r="1851" spans="1:14" ht="30" x14ac:dyDescent="0.25">
      <c r="A1851" s="27" t="s">
        <v>608</v>
      </c>
      <c r="B1851" s="19" t="s">
        <v>17013</v>
      </c>
      <c r="C1851" s="19" t="s">
        <v>16851</v>
      </c>
      <c r="D1851" s="38" t="s">
        <v>16161</v>
      </c>
      <c r="E1851" s="38" t="s">
        <v>2019</v>
      </c>
      <c r="F1851" s="41" t="s">
        <v>1981</v>
      </c>
      <c r="G1851" s="19" t="s">
        <v>721</v>
      </c>
      <c r="H1851" s="41">
        <v>5</v>
      </c>
      <c r="I1851" s="41">
        <v>4</v>
      </c>
      <c r="J1851" s="41">
        <v>10</v>
      </c>
      <c r="K1851" s="44">
        <v>9</v>
      </c>
      <c r="L1851" s="20">
        <v>37759.14</v>
      </c>
      <c r="M1851" s="19" t="s">
        <v>11</v>
      </c>
      <c r="N1851" s="28" t="s">
        <v>15953</v>
      </c>
    </row>
    <row r="1852" spans="1:14" ht="30" x14ac:dyDescent="0.25">
      <c r="A1852" s="27" t="s">
        <v>608</v>
      </c>
      <c r="B1852" s="19" t="s">
        <v>17013</v>
      </c>
      <c r="C1852" s="19" t="s">
        <v>16851</v>
      </c>
      <c r="D1852" s="38" t="s">
        <v>16161</v>
      </c>
      <c r="E1852" s="38" t="s">
        <v>2020</v>
      </c>
      <c r="F1852" s="41" t="s">
        <v>1981</v>
      </c>
      <c r="G1852" s="19" t="s">
        <v>721</v>
      </c>
      <c r="H1852" s="41">
        <v>5</v>
      </c>
      <c r="I1852" s="41">
        <v>4</v>
      </c>
      <c r="J1852" s="41">
        <v>10</v>
      </c>
      <c r="K1852" s="44">
        <v>9</v>
      </c>
      <c r="L1852" s="20">
        <v>29147.399999999998</v>
      </c>
      <c r="M1852" s="19" t="s">
        <v>11</v>
      </c>
      <c r="N1852" s="28" t="s">
        <v>15953</v>
      </c>
    </row>
    <row r="1853" spans="1:14" ht="30" x14ac:dyDescent="0.25">
      <c r="A1853" s="27" t="s">
        <v>608</v>
      </c>
      <c r="B1853" s="19" t="s">
        <v>17013</v>
      </c>
      <c r="C1853" s="19" t="s">
        <v>16851</v>
      </c>
      <c r="D1853" s="38" t="s">
        <v>16161</v>
      </c>
      <c r="E1853" s="38" t="s">
        <v>2021</v>
      </c>
      <c r="F1853" s="41" t="s">
        <v>1981</v>
      </c>
      <c r="G1853" s="19" t="s">
        <v>721</v>
      </c>
      <c r="H1853" s="41">
        <v>5</v>
      </c>
      <c r="I1853" s="41">
        <v>4</v>
      </c>
      <c r="J1853" s="41">
        <v>10</v>
      </c>
      <c r="K1853" s="44">
        <v>9</v>
      </c>
      <c r="L1853" s="20">
        <v>30472.29</v>
      </c>
      <c r="M1853" s="19" t="s">
        <v>11</v>
      </c>
      <c r="N1853" s="28" t="s">
        <v>15953</v>
      </c>
    </row>
    <row r="1854" spans="1:14" ht="30" x14ac:dyDescent="0.25">
      <c r="A1854" s="27" t="s">
        <v>608</v>
      </c>
      <c r="B1854" s="19" t="s">
        <v>17013</v>
      </c>
      <c r="C1854" s="19" t="s">
        <v>16851</v>
      </c>
      <c r="D1854" s="38" t="s">
        <v>16161</v>
      </c>
      <c r="E1854" s="38" t="s">
        <v>2022</v>
      </c>
      <c r="F1854" s="41" t="s">
        <v>1981</v>
      </c>
      <c r="G1854" s="19" t="s">
        <v>721</v>
      </c>
      <c r="H1854" s="41">
        <v>5</v>
      </c>
      <c r="I1854" s="41">
        <v>4</v>
      </c>
      <c r="J1854" s="41">
        <v>10</v>
      </c>
      <c r="K1854" s="44">
        <v>9</v>
      </c>
      <c r="L1854" s="20">
        <v>27160.02</v>
      </c>
      <c r="M1854" s="19" t="s">
        <v>11</v>
      </c>
      <c r="N1854" s="28" t="s">
        <v>15953</v>
      </c>
    </row>
    <row r="1855" spans="1:14" ht="30" x14ac:dyDescent="0.25">
      <c r="A1855" s="27" t="s">
        <v>608</v>
      </c>
      <c r="B1855" s="19" t="s">
        <v>17013</v>
      </c>
      <c r="C1855" s="19" t="s">
        <v>16851</v>
      </c>
      <c r="D1855" s="38" t="s">
        <v>16161</v>
      </c>
      <c r="E1855" s="38" t="s">
        <v>2023</v>
      </c>
      <c r="F1855" s="41" t="s">
        <v>1981</v>
      </c>
      <c r="G1855" s="19" t="s">
        <v>721</v>
      </c>
      <c r="H1855" s="41">
        <v>5</v>
      </c>
      <c r="I1855" s="41">
        <v>4</v>
      </c>
      <c r="J1855" s="41">
        <v>10</v>
      </c>
      <c r="K1855" s="44">
        <v>9</v>
      </c>
      <c r="L1855" s="20">
        <v>27822.420000000002</v>
      </c>
      <c r="M1855" s="19" t="s">
        <v>11</v>
      </c>
      <c r="N1855" s="28" t="s">
        <v>15953</v>
      </c>
    </row>
    <row r="1856" spans="1:14" ht="30" x14ac:dyDescent="0.25">
      <c r="A1856" s="27" t="s">
        <v>608</v>
      </c>
      <c r="B1856" s="19" t="s">
        <v>17013</v>
      </c>
      <c r="C1856" s="19" t="s">
        <v>16851</v>
      </c>
      <c r="D1856" s="38" t="s">
        <v>16161</v>
      </c>
      <c r="E1856" s="38" t="s">
        <v>2024</v>
      </c>
      <c r="F1856" s="41" t="s">
        <v>1981</v>
      </c>
      <c r="G1856" s="19" t="s">
        <v>721</v>
      </c>
      <c r="H1856" s="41">
        <v>5</v>
      </c>
      <c r="I1856" s="41">
        <v>4</v>
      </c>
      <c r="J1856" s="41">
        <v>10</v>
      </c>
      <c r="K1856" s="44">
        <v>9</v>
      </c>
      <c r="L1856" s="20">
        <v>13248.81</v>
      </c>
      <c r="M1856" s="19" t="s">
        <v>11</v>
      </c>
      <c r="N1856" s="28" t="s">
        <v>15953</v>
      </c>
    </row>
    <row r="1857" spans="1:14" ht="30" x14ac:dyDescent="0.25">
      <c r="A1857" s="27" t="s">
        <v>608</v>
      </c>
      <c r="B1857" s="19" t="s">
        <v>17013</v>
      </c>
      <c r="C1857" s="19" t="s">
        <v>16851</v>
      </c>
      <c r="D1857" s="38" t="s">
        <v>16161</v>
      </c>
      <c r="E1857" s="38" t="s">
        <v>2025</v>
      </c>
      <c r="F1857" s="41" t="s">
        <v>1981</v>
      </c>
      <c r="G1857" s="19" t="s">
        <v>721</v>
      </c>
      <c r="H1857" s="41">
        <v>5</v>
      </c>
      <c r="I1857" s="41">
        <v>4</v>
      </c>
      <c r="J1857" s="41">
        <v>10</v>
      </c>
      <c r="K1857" s="44">
        <v>9</v>
      </c>
      <c r="L1857" s="20">
        <v>13911.300000000001</v>
      </c>
      <c r="M1857" s="19" t="s">
        <v>11</v>
      </c>
      <c r="N1857" s="28" t="s">
        <v>15953</v>
      </c>
    </row>
    <row r="1858" spans="1:14" ht="30" x14ac:dyDescent="0.25">
      <c r="A1858" s="27" t="s">
        <v>608</v>
      </c>
      <c r="B1858" s="19" t="s">
        <v>17013</v>
      </c>
      <c r="C1858" s="19" t="s">
        <v>16851</v>
      </c>
      <c r="D1858" s="38" t="s">
        <v>16161</v>
      </c>
      <c r="E1858" s="38" t="s">
        <v>2026</v>
      </c>
      <c r="F1858" s="41" t="s">
        <v>1981</v>
      </c>
      <c r="G1858" s="19" t="s">
        <v>721</v>
      </c>
      <c r="H1858" s="41">
        <v>5</v>
      </c>
      <c r="I1858" s="41">
        <v>4</v>
      </c>
      <c r="J1858" s="41">
        <v>10</v>
      </c>
      <c r="K1858" s="44">
        <v>25</v>
      </c>
      <c r="L1858" s="20">
        <v>38642.5</v>
      </c>
      <c r="M1858" s="19" t="s">
        <v>11</v>
      </c>
      <c r="N1858" s="28" t="s">
        <v>15953</v>
      </c>
    </row>
    <row r="1859" spans="1:14" ht="30" x14ac:dyDescent="0.25">
      <c r="A1859" s="27" t="s">
        <v>608</v>
      </c>
      <c r="B1859" s="19" t="s">
        <v>17013</v>
      </c>
      <c r="C1859" s="19" t="s">
        <v>16851</v>
      </c>
      <c r="D1859" s="38" t="s">
        <v>16161</v>
      </c>
      <c r="E1859" s="38" t="s">
        <v>2027</v>
      </c>
      <c r="F1859" s="41" t="s">
        <v>2028</v>
      </c>
      <c r="G1859" s="19" t="s">
        <v>721</v>
      </c>
      <c r="H1859" s="41">
        <v>5</v>
      </c>
      <c r="I1859" s="41">
        <v>4</v>
      </c>
      <c r="J1859" s="41">
        <v>10</v>
      </c>
      <c r="K1859" s="44">
        <v>5</v>
      </c>
      <c r="L1859" s="20">
        <v>26497.600000000002</v>
      </c>
      <c r="M1859" s="19" t="s">
        <v>11</v>
      </c>
      <c r="N1859" s="28" t="s">
        <v>15953</v>
      </c>
    </row>
    <row r="1860" spans="1:14" ht="30" x14ac:dyDescent="0.25">
      <c r="A1860" s="27" t="s">
        <v>608</v>
      </c>
      <c r="B1860" s="19" t="s">
        <v>17013</v>
      </c>
      <c r="C1860" s="19" t="s">
        <v>16851</v>
      </c>
      <c r="D1860" s="38" t="s">
        <v>16161</v>
      </c>
      <c r="E1860" s="38" t="s">
        <v>2029</v>
      </c>
      <c r="F1860" s="41" t="s">
        <v>2028</v>
      </c>
      <c r="G1860" s="19" t="s">
        <v>721</v>
      </c>
      <c r="H1860" s="41">
        <v>5</v>
      </c>
      <c r="I1860" s="41">
        <v>4</v>
      </c>
      <c r="J1860" s="41">
        <v>10</v>
      </c>
      <c r="K1860" s="44">
        <v>5</v>
      </c>
      <c r="L1860" s="20">
        <v>34962.1</v>
      </c>
      <c r="M1860" s="19" t="s">
        <v>11</v>
      </c>
      <c r="N1860" s="28" t="s">
        <v>15953</v>
      </c>
    </row>
    <row r="1861" spans="1:14" ht="30" x14ac:dyDescent="0.25">
      <c r="A1861" s="27" t="s">
        <v>608</v>
      </c>
      <c r="B1861" s="19" t="s">
        <v>17013</v>
      </c>
      <c r="C1861" s="19" t="s">
        <v>16851</v>
      </c>
      <c r="D1861" s="38" t="s">
        <v>16161</v>
      </c>
      <c r="E1861" s="38" t="s">
        <v>2030</v>
      </c>
      <c r="F1861" s="41" t="s">
        <v>2031</v>
      </c>
      <c r="G1861" s="19" t="s">
        <v>721</v>
      </c>
      <c r="H1861" s="41">
        <v>5</v>
      </c>
      <c r="I1861" s="41">
        <v>4</v>
      </c>
      <c r="J1861" s="41">
        <v>10</v>
      </c>
      <c r="K1861" s="44">
        <v>10</v>
      </c>
      <c r="L1861" s="20">
        <v>92005.599999999991</v>
      </c>
      <c r="M1861" s="19" t="s">
        <v>11</v>
      </c>
      <c r="N1861" s="28" t="s">
        <v>15953</v>
      </c>
    </row>
    <row r="1862" spans="1:14" ht="30" x14ac:dyDescent="0.25">
      <c r="A1862" s="27" t="s">
        <v>608</v>
      </c>
      <c r="B1862" s="19" t="s">
        <v>17013</v>
      </c>
      <c r="C1862" s="19" t="s">
        <v>16851</v>
      </c>
      <c r="D1862" s="38" t="s">
        <v>16161</v>
      </c>
      <c r="E1862" s="38" t="s">
        <v>2032</v>
      </c>
      <c r="F1862" s="41" t="s">
        <v>2033</v>
      </c>
      <c r="G1862" s="19" t="s">
        <v>721</v>
      </c>
      <c r="H1862" s="41">
        <v>5</v>
      </c>
      <c r="I1862" s="41">
        <v>4</v>
      </c>
      <c r="J1862" s="41">
        <v>10</v>
      </c>
      <c r="K1862" s="44">
        <v>20</v>
      </c>
      <c r="L1862" s="20">
        <v>86853.2</v>
      </c>
      <c r="M1862" s="19" t="s">
        <v>11</v>
      </c>
      <c r="N1862" s="28" t="s">
        <v>15953</v>
      </c>
    </row>
    <row r="1863" spans="1:14" ht="30" x14ac:dyDescent="0.25">
      <c r="A1863" s="27" t="s">
        <v>608</v>
      </c>
      <c r="B1863" s="19" t="s">
        <v>17013</v>
      </c>
      <c r="C1863" s="19" t="s">
        <v>16851</v>
      </c>
      <c r="D1863" s="38" t="s">
        <v>16161</v>
      </c>
      <c r="E1863" s="38" t="s">
        <v>2034</v>
      </c>
      <c r="F1863" s="41" t="s">
        <v>2033</v>
      </c>
      <c r="G1863" s="19" t="s">
        <v>721</v>
      </c>
      <c r="H1863" s="41">
        <v>5</v>
      </c>
      <c r="I1863" s="41">
        <v>4</v>
      </c>
      <c r="J1863" s="41">
        <v>10</v>
      </c>
      <c r="K1863" s="44">
        <v>20</v>
      </c>
      <c r="L1863" s="20">
        <v>133960.20000000001</v>
      </c>
      <c r="M1863" s="19" t="s">
        <v>11</v>
      </c>
      <c r="N1863" s="28" t="s">
        <v>15953</v>
      </c>
    </row>
    <row r="1864" spans="1:14" ht="30" x14ac:dyDescent="0.25">
      <c r="A1864" s="27" t="s">
        <v>608</v>
      </c>
      <c r="B1864" s="19" t="s">
        <v>17013</v>
      </c>
      <c r="C1864" s="19" t="s">
        <v>16851</v>
      </c>
      <c r="D1864" s="38" t="s">
        <v>16161</v>
      </c>
      <c r="E1864" s="38" t="s">
        <v>2035</v>
      </c>
      <c r="F1864" s="41" t="s">
        <v>2033</v>
      </c>
      <c r="G1864" s="19" t="s">
        <v>721</v>
      </c>
      <c r="H1864" s="41">
        <v>5</v>
      </c>
      <c r="I1864" s="41">
        <v>4</v>
      </c>
      <c r="J1864" s="41">
        <v>10</v>
      </c>
      <c r="K1864" s="44">
        <v>20</v>
      </c>
      <c r="L1864" s="20">
        <v>485789.4</v>
      </c>
      <c r="M1864" s="19" t="s">
        <v>11</v>
      </c>
      <c r="N1864" s="28" t="s">
        <v>15953</v>
      </c>
    </row>
    <row r="1865" spans="1:14" ht="30" x14ac:dyDescent="0.25">
      <c r="A1865" s="27" t="s">
        <v>608</v>
      </c>
      <c r="B1865" s="19" t="s">
        <v>17013</v>
      </c>
      <c r="C1865" s="19" t="s">
        <v>16851</v>
      </c>
      <c r="D1865" s="38" t="s">
        <v>16161</v>
      </c>
      <c r="E1865" s="38" t="s">
        <v>2036</v>
      </c>
      <c r="F1865" s="41" t="s">
        <v>2033</v>
      </c>
      <c r="G1865" s="19" t="s">
        <v>721</v>
      </c>
      <c r="H1865" s="41">
        <v>5</v>
      </c>
      <c r="I1865" s="41">
        <v>4</v>
      </c>
      <c r="J1865" s="41">
        <v>10</v>
      </c>
      <c r="K1865" s="44">
        <v>9</v>
      </c>
      <c r="L1865" s="20">
        <v>404618.49</v>
      </c>
      <c r="M1865" s="19" t="s">
        <v>11</v>
      </c>
      <c r="N1865" s="28" t="s">
        <v>15953</v>
      </c>
    </row>
    <row r="1866" spans="1:14" ht="30" x14ac:dyDescent="0.25">
      <c r="A1866" s="27" t="s">
        <v>608</v>
      </c>
      <c r="B1866" s="19" t="s">
        <v>17013</v>
      </c>
      <c r="C1866" s="19" t="s">
        <v>16851</v>
      </c>
      <c r="D1866" s="38" t="s">
        <v>16161</v>
      </c>
      <c r="E1866" s="38" t="s">
        <v>2037</v>
      </c>
      <c r="F1866" s="41" t="s">
        <v>2033</v>
      </c>
      <c r="G1866" s="19" t="s">
        <v>721</v>
      </c>
      <c r="H1866" s="41">
        <v>5</v>
      </c>
      <c r="I1866" s="41">
        <v>4</v>
      </c>
      <c r="J1866" s="41">
        <v>10</v>
      </c>
      <c r="K1866" s="44">
        <v>20</v>
      </c>
      <c r="L1866" s="20">
        <v>61827.600000000006</v>
      </c>
      <c r="M1866" s="19" t="s">
        <v>11</v>
      </c>
      <c r="N1866" s="28" t="s">
        <v>15953</v>
      </c>
    </row>
    <row r="1867" spans="1:14" ht="30" x14ac:dyDescent="0.25">
      <c r="A1867" s="27" t="s">
        <v>608</v>
      </c>
      <c r="B1867" s="19" t="s">
        <v>17013</v>
      </c>
      <c r="C1867" s="19" t="s">
        <v>16851</v>
      </c>
      <c r="D1867" s="38" t="s">
        <v>16161</v>
      </c>
      <c r="E1867" s="38" t="s">
        <v>2038</v>
      </c>
      <c r="F1867" s="41" t="s">
        <v>2033</v>
      </c>
      <c r="G1867" s="19" t="s">
        <v>721</v>
      </c>
      <c r="H1867" s="41">
        <v>5</v>
      </c>
      <c r="I1867" s="41">
        <v>4</v>
      </c>
      <c r="J1867" s="41">
        <v>10</v>
      </c>
      <c r="K1867" s="44">
        <v>20</v>
      </c>
      <c r="L1867" s="20">
        <v>33858.200000000004</v>
      </c>
      <c r="M1867" s="19" t="s">
        <v>11</v>
      </c>
      <c r="N1867" s="28" t="s">
        <v>15953</v>
      </c>
    </row>
    <row r="1868" spans="1:14" ht="30" x14ac:dyDescent="0.25">
      <c r="A1868" s="27" t="s">
        <v>608</v>
      </c>
      <c r="B1868" s="19" t="s">
        <v>17013</v>
      </c>
      <c r="C1868" s="19" t="s">
        <v>16851</v>
      </c>
      <c r="D1868" s="38" t="s">
        <v>16161</v>
      </c>
      <c r="E1868" s="38" t="s">
        <v>2039</v>
      </c>
      <c r="F1868" s="41" t="s">
        <v>2033</v>
      </c>
      <c r="G1868" s="19" t="s">
        <v>721</v>
      </c>
      <c r="H1868" s="41">
        <v>5</v>
      </c>
      <c r="I1868" s="41">
        <v>4</v>
      </c>
      <c r="J1868" s="41">
        <v>10</v>
      </c>
      <c r="K1868" s="44">
        <v>40</v>
      </c>
      <c r="L1868" s="20">
        <v>27969.599999999999</v>
      </c>
      <c r="M1868" s="19" t="s">
        <v>11</v>
      </c>
      <c r="N1868" s="28" t="s">
        <v>15953</v>
      </c>
    </row>
    <row r="1869" spans="1:14" ht="30" x14ac:dyDescent="0.25">
      <c r="A1869" s="27" t="s">
        <v>608</v>
      </c>
      <c r="B1869" s="19" t="s">
        <v>17013</v>
      </c>
      <c r="C1869" s="19" t="s">
        <v>16851</v>
      </c>
      <c r="D1869" s="38" t="s">
        <v>16161</v>
      </c>
      <c r="E1869" s="38" t="s">
        <v>2040</v>
      </c>
      <c r="F1869" s="41" t="s">
        <v>2033</v>
      </c>
      <c r="G1869" s="19" t="s">
        <v>721</v>
      </c>
      <c r="H1869" s="41">
        <v>5</v>
      </c>
      <c r="I1869" s="41">
        <v>4</v>
      </c>
      <c r="J1869" s="41">
        <v>10</v>
      </c>
      <c r="K1869" s="44">
        <v>40</v>
      </c>
      <c r="L1869" s="20">
        <v>25025.599999999999</v>
      </c>
      <c r="M1869" s="19" t="s">
        <v>11</v>
      </c>
      <c r="N1869" s="28" t="s">
        <v>15953</v>
      </c>
    </row>
    <row r="1870" spans="1:14" ht="30" x14ac:dyDescent="0.25">
      <c r="A1870" s="27" t="s">
        <v>608</v>
      </c>
      <c r="B1870" s="19" t="s">
        <v>17013</v>
      </c>
      <c r="C1870" s="19" t="s">
        <v>16851</v>
      </c>
      <c r="D1870" s="38" t="s">
        <v>16161</v>
      </c>
      <c r="E1870" s="38" t="s">
        <v>2041</v>
      </c>
      <c r="F1870" s="41" t="s">
        <v>2042</v>
      </c>
      <c r="G1870" s="19" t="s">
        <v>721</v>
      </c>
      <c r="H1870" s="41">
        <v>5</v>
      </c>
      <c r="I1870" s="41">
        <v>4</v>
      </c>
      <c r="J1870" s="41">
        <v>10</v>
      </c>
      <c r="K1870" s="44">
        <v>20</v>
      </c>
      <c r="L1870" s="20">
        <v>141320.6</v>
      </c>
      <c r="M1870" s="19" t="s">
        <v>11</v>
      </c>
      <c r="N1870" s="28" t="s">
        <v>15953</v>
      </c>
    </row>
    <row r="1871" spans="1:14" ht="30" x14ac:dyDescent="0.25">
      <c r="A1871" s="27" t="s">
        <v>608</v>
      </c>
      <c r="B1871" s="19" t="s">
        <v>17013</v>
      </c>
      <c r="C1871" s="19" t="s">
        <v>16851</v>
      </c>
      <c r="D1871" s="38" t="s">
        <v>16161</v>
      </c>
      <c r="E1871" s="38" t="s">
        <v>2043</v>
      </c>
      <c r="F1871" s="41" t="s">
        <v>2042</v>
      </c>
      <c r="G1871" s="19" t="s">
        <v>721</v>
      </c>
      <c r="H1871" s="41">
        <v>5</v>
      </c>
      <c r="I1871" s="41">
        <v>4</v>
      </c>
      <c r="J1871" s="41">
        <v>10</v>
      </c>
      <c r="K1871" s="44">
        <v>20</v>
      </c>
      <c r="L1871" s="20">
        <v>503454.80000000005</v>
      </c>
      <c r="M1871" s="19" t="s">
        <v>11</v>
      </c>
      <c r="N1871" s="28" t="s">
        <v>15953</v>
      </c>
    </row>
    <row r="1872" spans="1:14" ht="30" x14ac:dyDescent="0.25">
      <c r="A1872" s="27" t="s">
        <v>608</v>
      </c>
      <c r="B1872" s="19" t="s">
        <v>17013</v>
      </c>
      <c r="C1872" s="19" t="s">
        <v>16851</v>
      </c>
      <c r="D1872" s="38" t="s">
        <v>16161</v>
      </c>
      <c r="E1872" s="38" t="s">
        <v>2044</v>
      </c>
      <c r="F1872" s="41" t="s">
        <v>2042</v>
      </c>
      <c r="G1872" s="19" t="s">
        <v>721</v>
      </c>
      <c r="H1872" s="41">
        <v>5</v>
      </c>
      <c r="I1872" s="41">
        <v>4</v>
      </c>
      <c r="J1872" s="41">
        <v>10</v>
      </c>
      <c r="K1872" s="44">
        <v>15</v>
      </c>
      <c r="L1872" s="20">
        <v>160089.75</v>
      </c>
      <c r="M1872" s="19" t="s">
        <v>11</v>
      </c>
      <c r="N1872" s="28" t="s">
        <v>15953</v>
      </c>
    </row>
    <row r="1873" spans="1:14" ht="30" x14ac:dyDescent="0.25">
      <c r="A1873" s="27" t="s">
        <v>608</v>
      </c>
      <c r="B1873" s="19" t="s">
        <v>17013</v>
      </c>
      <c r="C1873" s="19" t="s">
        <v>16851</v>
      </c>
      <c r="D1873" s="38" t="s">
        <v>16161</v>
      </c>
      <c r="E1873" s="38" t="s">
        <v>2045</v>
      </c>
      <c r="F1873" s="41" t="s">
        <v>2042</v>
      </c>
      <c r="G1873" s="19" t="s">
        <v>721</v>
      </c>
      <c r="H1873" s="41">
        <v>5</v>
      </c>
      <c r="I1873" s="41">
        <v>4</v>
      </c>
      <c r="J1873" s="41">
        <v>10</v>
      </c>
      <c r="K1873" s="44">
        <v>10</v>
      </c>
      <c r="L1873" s="20">
        <v>590896.80000000005</v>
      </c>
      <c r="M1873" s="19" t="s">
        <v>11</v>
      </c>
      <c r="N1873" s="28" t="s">
        <v>15953</v>
      </c>
    </row>
    <row r="1874" spans="1:14" ht="30" x14ac:dyDescent="0.25">
      <c r="A1874" s="27" t="s">
        <v>608</v>
      </c>
      <c r="B1874" s="19" t="s">
        <v>17013</v>
      </c>
      <c r="C1874" s="19" t="s">
        <v>16851</v>
      </c>
      <c r="D1874" s="38" t="s">
        <v>16161</v>
      </c>
      <c r="E1874" s="38" t="s">
        <v>2046</v>
      </c>
      <c r="F1874" s="41" t="s">
        <v>2042</v>
      </c>
      <c r="G1874" s="19" t="s">
        <v>721</v>
      </c>
      <c r="H1874" s="41">
        <v>5</v>
      </c>
      <c r="I1874" s="41">
        <v>4</v>
      </c>
      <c r="J1874" s="41">
        <v>10</v>
      </c>
      <c r="K1874" s="44">
        <v>20</v>
      </c>
      <c r="L1874" s="20">
        <v>11776.800000000001</v>
      </c>
      <c r="M1874" s="19" t="s">
        <v>11</v>
      </c>
      <c r="N1874" s="28" t="s">
        <v>15953</v>
      </c>
    </row>
    <row r="1875" spans="1:14" ht="30" x14ac:dyDescent="0.25">
      <c r="A1875" s="27" t="s">
        <v>608</v>
      </c>
      <c r="B1875" s="19" t="s">
        <v>17013</v>
      </c>
      <c r="C1875" s="19" t="s">
        <v>16851</v>
      </c>
      <c r="D1875" s="38" t="s">
        <v>16161</v>
      </c>
      <c r="E1875" s="38" t="s">
        <v>2047</v>
      </c>
      <c r="F1875" s="41" t="s">
        <v>2042</v>
      </c>
      <c r="G1875" s="19" t="s">
        <v>721</v>
      </c>
      <c r="H1875" s="41">
        <v>5</v>
      </c>
      <c r="I1875" s="41">
        <v>4</v>
      </c>
      <c r="J1875" s="41">
        <v>10</v>
      </c>
      <c r="K1875" s="44">
        <v>20</v>
      </c>
      <c r="L1875" s="20">
        <v>33122</v>
      </c>
      <c r="M1875" s="19" t="s">
        <v>11</v>
      </c>
      <c r="N1875" s="28" t="s">
        <v>15953</v>
      </c>
    </row>
    <row r="1876" spans="1:14" ht="30" x14ac:dyDescent="0.25">
      <c r="A1876" s="27" t="s">
        <v>608</v>
      </c>
      <c r="B1876" s="19" t="s">
        <v>17013</v>
      </c>
      <c r="C1876" s="19" t="s">
        <v>16851</v>
      </c>
      <c r="D1876" s="38" t="s">
        <v>16161</v>
      </c>
      <c r="E1876" s="38" t="s">
        <v>2048</v>
      </c>
      <c r="F1876" s="41" t="s">
        <v>2042</v>
      </c>
      <c r="G1876" s="19" t="s">
        <v>721</v>
      </c>
      <c r="H1876" s="41">
        <v>5</v>
      </c>
      <c r="I1876" s="41">
        <v>4</v>
      </c>
      <c r="J1876" s="41">
        <v>10</v>
      </c>
      <c r="K1876" s="44">
        <v>10</v>
      </c>
      <c r="L1876" s="20">
        <v>38274.299999999996</v>
      </c>
      <c r="M1876" s="19" t="s">
        <v>11</v>
      </c>
      <c r="N1876" s="28" t="s">
        <v>15953</v>
      </c>
    </row>
    <row r="1877" spans="1:14" ht="30" x14ac:dyDescent="0.25">
      <c r="A1877" s="27" t="s">
        <v>608</v>
      </c>
      <c r="B1877" s="19" t="s">
        <v>17013</v>
      </c>
      <c r="C1877" s="19" t="s">
        <v>16851</v>
      </c>
      <c r="D1877" s="38" t="s">
        <v>16161</v>
      </c>
      <c r="E1877" s="38" t="s">
        <v>2049</v>
      </c>
      <c r="F1877" s="41" t="s">
        <v>2042</v>
      </c>
      <c r="G1877" s="19" t="s">
        <v>721</v>
      </c>
      <c r="H1877" s="41">
        <v>5</v>
      </c>
      <c r="I1877" s="41">
        <v>4</v>
      </c>
      <c r="J1877" s="41">
        <v>10</v>
      </c>
      <c r="K1877" s="44">
        <v>10</v>
      </c>
      <c r="L1877" s="20">
        <v>122772.29999999999</v>
      </c>
      <c r="M1877" s="19" t="s">
        <v>11</v>
      </c>
      <c r="N1877" s="28" t="s">
        <v>15953</v>
      </c>
    </row>
    <row r="1878" spans="1:14" ht="30" x14ac:dyDescent="0.25">
      <c r="A1878" s="27" t="s">
        <v>608</v>
      </c>
      <c r="B1878" s="19" t="s">
        <v>17013</v>
      </c>
      <c r="C1878" s="19" t="s">
        <v>16851</v>
      </c>
      <c r="D1878" s="38" t="s">
        <v>16161</v>
      </c>
      <c r="E1878" s="38" t="s">
        <v>2050</v>
      </c>
      <c r="F1878" s="41" t="s">
        <v>2042</v>
      </c>
      <c r="G1878" s="19" t="s">
        <v>721</v>
      </c>
      <c r="H1878" s="41">
        <v>5</v>
      </c>
      <c r="I1878" s="41">
        <v>4</v>
      </c>
      <c r="J1878" s="41">
        <v>10</v>
      </c>
      <c r="K1878" s="44">
        <v>20</v>
      </c>
      <c r="L1878" s="20">
        <v>13984.8</v>
      </c>
      <c r="M1878" s="19" t="s">
        <v>11</v>
      </c>
      <c r="N1878" s="28" t="s">
        <v>15953</v>
      </c>
    </row>
    <row r="1879" spans="1:14" ht="30" x14ac:dyDescent="0.25">
      <c r="A1879" s="27" t="s">
        <v>608</v>
      </c>
      <c r="B1879" s="19" t="s">
        <v>17013</v>
      </c>
      <c r="C1879" s="19" t="s">
        <v>16851</v>
      </c>
      <c r="D1879" s="38" t="s">
        <v>16161</v>
      </c>
      <c r="E1879" s="38" t="s">
        <v>2051</v>
      </c>
      <c r="F1879" s="41" t="s">
        <v>2042</v>
      </c>
      <c r="G1879" s="19" t="s">
        <v>721</v>
      </c>
      <c r="H1879" s="41">
        <v>5</v>
      </c>
      <c r="I1879" s="41">
        <v>4</v>
      </c>
      <c r="J1879" s="41">
        <v>10</v>
      </c>
      <c r="K1879" s="44">
        <v>20</v>
      </c>
      <c r="L1879" s="20">
        <v>16193</v>
      </c>
      <c r="M1879" s="19" t="s">
        <v>11</v>
      </c>
      <c r="N1879" s="28" t="s">
        <v>15953</v>
      </c>
    </row>
    <row r="1880" spans="1:14" ht="30" x14ac:dyDescent="0.25">
      <c r="A1880" s="27" t="s">
        <v>608</v>
      </c>
      <c r="B1880" s="19" t="s">
        <v>17013</v>
      </c>
      <c r="C1880" s="19" t="s">
        <v>16851</v>
      </c>
      <c r="D1880" s="38" t="s">
        <v>16161</v>
      </c>
      <c r="E1880" s="38" t="s">
        <v>2052</v>
      </c>
      <c r="F1880" s="41" t="s">
        <v>2042</v>
      </c>
      <c r="G1880" s="19" t="s">
        <v>721</v>
      </c>
      <c r="H1880" s="41">
        <v>5</v>
      </c>
      <c r="I1880" s="41">
        <v>4</v>
      </c>
      <c r="J1880" s="41">
        <v>10</v>
      </c>
      <c r="K1880" s="44">
        <v>20</v>
      </c>
      <c r="L1880" s="20">
        <v>28705.8</v>
      </c>
      <c r="M1880" s="19" t="s">
        <v>11</v>
      </c>
      <c r="N1880" s="28" t="s">
        <v>15953</v>
      </c>
    </row>
    <row r="1881" spans="1:14" ht="30" x14ac:dyDescent="0.25">
      <c r="A1881" s="27" t="s">
        <v>608</v>
      </c>
      <c r="B1881" s="19" t="s">
        <v>17013</v>
      </c>
      <c r="C1881" s="19" t="s">
        <v>16851</v>
      </c>
      <c r="D1881" s="38" t="s">
        <v>16161</v>
      </c>
      <c r="E1881" s="38" t="s">
        <v>2053</v>
      </c>
      <c r="F1881" s="41" t="s">
        <v>2042</v>
      </c>
      <c r="G1881" s="19" t="s">
        <v>721</v>
      </c>
      <c r="H1881" s="41">
        <v>5</v>
      </c>
      <c r="I1881" s="41">
        <v>4</v>
      </c>
      <c r="J1881" s="41">
        <v>10</v>
      </c>
      <c r="K1881" s="44">
        <v>5</v>
      </c>
      <c r="L1881" s="20">
        <v>109965.04999999999</v>
      </c>
      <c r="M1881" s="19" t="s">
        <v>11</v>
      </c>
      <c r="N1881" s="28" t="s">
        <v>15953</v>
      </c>
    </row>
    <row r="1882" spans="1:14" ht="30" x14ac:dyDescent="0.25">
      <c r="A1882" s="27" t="s">
        <v>608</v>
      </c>
      <c r="B1882" s="19" t="s">
        <v>17013</v>
      </c>
      <c r="C1882" s="19" t="s">
        <v>16851</v>
      </c>
      <c r="D1882" s="38" t="s">
        <v>16161</v>
      </c>
      <c r="E1882" s="38" t="s">
        <v>2054</v>
      </c>
      <c r="F1882" s="41" t="s">
        <v>2042</v>
      </c>
      <c r="G1882" s="19" t="s">
        <v>721</v>
      </c>
      <c r="H1882" s="41">
        <v>5</v>
      </c>
      <c r="I1882" s="41">
        <v>4</v>
      </c>
      <c r="J1882" s="41">
        <v>10</v>
      </c>
      <c r="K1882" s="44">
        <v>20</v>
      </c>
      <c r="L1882" s="20">
        <v>18401.199999999997</v>
      </c>
      <c r="M1882" s="19" t="s">
        <v>11</v>
      </c>
      <c r="N1882" s="28" t="s">
        <v>15953</v>
      </c>
    </row>
    <row r="1883" spans="1:14" ht="30" x14ac:dyDescent="0.25">
      <c r="A1883" s="27" t="s">
        <v>608</v>
      </c>
      <c r="B1883" s="19" t="s">
        <v>17013</v>
      </c>
      <c r="C1883" s="19" t="s">
        <v>16851</v>
      </c>
      <c r="D1883" s="38" t="s">
        <v>16161</v>
      </c>
      <c r="E1883" s="38" t="s">
        <v>2055</v>
      </c>
      <c r="F1883" s="41" t="s">
        <v>2042</v>
      </c>
      <c r="G1883" s="19" t="s">
        <v>721</v>
      </c>
      <c r="H1883" s="41">
        <v>5</v>
      </c>
      <c r="I1883" s="41">
        <v>4</v>
      </c>
      <c r="J1883" s="41">
        <v>10</v>
      </c>
      <c r="K1883" s="44">
        <v>20</v>
      </c>
      <c r="L1883" s="20">
        <v>21345.200000000001</v>
      </c>
      <c r="M1883" s="19" t="s">
        <v>11</v>
      </c>
      <c r="N1883" s="28" t="s">
        <v>15953</v>
      </c>
    </row>
    <row r="1884" spans="1:14" ht="30" x14ac:dyDescent="0.25">
      <c r="A1884" s="27" t="s">
        <v>608</v>
      </c>
      <c r="B1884" s="19" t="s">
        <v>17013</v>
      </c>
      <c r="C1884" s="19" t="s">
        <v>16851</v>
      </c>
      <c r="D1884" s="38" t="s">
        <v>16161</v>
      </c>
      <c r="E1884" s="38" t="s">
        <v>2056</v>
      </c>
      <c r="F1884" s="41" t="s">
        <v>2042</v>
      </c>
      <c r="G1884" s="19" t="s">
        <v>721</v>
      </c>
      <c r="H1884" s="41">
        <v>5</v>
      </c>
      <c r="I1884" s="41">
        <v>4</v>
      </c>
      <c r="J1884" s="41">
        <v>10</v>
      </c>
      <c r="K1884" s="44">
        <v>20</v>
      </c>
      <c r="L1884" s="20">
        <v>55203.4</v>
      </c>
      <c r="M1884" s="19" t="s">
        <v>11</v>
      </c>
      <c r="N1884" s="28" t="s">
        <v>15953</v>
      </c>
    </row>
    <row r="1885" spans="1:14" ht="30" x14ac:dyDescent="0.25">
      <c r="A1885" s="27" t="s">
        <v>608</v>
      </c>
      <c r="B1885" s="19" t="s">
        <v>17013</v>
      </c>
      <c r="C1885" s="19" t="s">
        <v>16851</v>
      </c>
      <c r="D1885" s="38" t="s">
        <v>16161</v>
      </c>
      <c r="E1885" s="38" t="s">
        <v>2057</v>
      </c>
      <c r="F1885" s="41" t="s">
        <v>2042</v>
      </c>
      <c r="G1885" s="19" t="s">
        <v>721</v>
      </c>
      <c r="H1885" s="41">
        <v>5</v>
      </c>
      <c r="I1885" s="41">
        <v>4</v>
      </c>
      <c r="J1885" s="41">
        <v>10</v>
      </c>
      <c r="K1885" s="44">
        <v>20</v>
      </c>
      <c r="L1885" s="20">
        <v>116295.20000000001</v>
      </c>
      <c r="M1885" s="19" t="s">
        <v>11</v>
      </c>
      <c r="N1885" s="28" t="s">
        <v>15953</v>
      </c>
    </row>
    <row r="1886" spans="1:14" ht="30" x14ac:dyDescent="0.25">
      <c r="A1886" s="27" t="s">
        <v>608</v>
      </c>
      <c r="B1886" s="19" t="s">
        <v>17013</v>
      </c>
      <c r="C1886" s="19" t="s">
        <v>16851</v>
      </c>
      <c r="D1886" s="38" t="s">
        <v>16161</v>
      </c>
      <c r="E1886" s="38" t="s">
        <v>2058</v>
      </c>
      <c r="F1886" s="41" t="s">
        <v>2059</v>
      </c>
      <c r="G1886" s="19" t="s">
        <v>721</v>
      </c>
      <c r="H1886" s="41">
        <v>5</v>
      </c>
      <c r="I1886" s="41">
        <v>4</v>
      </c>
      <c r="J1886" s="41">
        <v>10</v>
      </c>
      <c r="K1886" s="44">
        <v>6</v>
      </c>
      <c r="L1886" s="20">
        <v>185557.5</v>
      </c>
      <c r="M1886" s="19" t="s">
        <v>11</v>
      </c>
      <c r="N1886" s="28" t="s">
        <v>15953</v>
      </c>
    </row>
    <row r="1887" spans="1:14" ht="30" x14ac:dyDescent="0.25">
      <c r="A1887" s="27" t="s">
        <v>608</v>
      </c>
      <c r="B1887" s="19" t="s">
        <v>17013</v>
      </c>
      <c r="C1887" s="19" t="s">
        <v>16851</v>
      </c>
      <c r="D1887" s="38" t="s">
        <v>16161</v>
      </c>
      <c r="E1887" s="38" t="s">
        <v>2060</v>
      </c>
      <c r="F1887" s="41" t="s">
        <v>2000</v>
      </c>
      <c r="G1887" s="19" t="s">
        <v>721</v>
      </c>
      <c r="H1887" s="41">
        <v>5</v>
      </c>
      <c r="I1887" s="41">
        <v>4</v>
      </c>
      <c r="J1887" s="41">
        <v>10</v>
      </c>
      <c r="K1887" s="44">
        <v>10</v>
      </c>
      <c r="L1887" s="20">
        <v>136075.5</v>
      </c>
      <c r="M1887" s="19" t="s">
        <v>11</v>
      </c>
      <c r="N1887" s="28" t="s">
        <v>15953</v>
      </c>
    </row>
    <row r="1888" spans="1:14" ht="30" x14ac:dyDescent="0.25">
      <c r="A1888" s="27" t="s">
        <v>608</v>
      </c>
      <c r="B1888" s="19" t="s">
        <v>17013</v>
      </c>
      <c r="C1888" s="19" t="s">
        <v>16851</v>
      </c>
      <c r="D1888" s="38" t="s">
        <v>16161</v>
      </c>
      <c r="E1888" s="38" t="s">
        <v>2061</v>
      </c>
      <c r="F1888" s="41" t="s">
        <v>2062</v>
      </c>
      <c r="G1888" s="19" t="s">
        <v>721</v>
      </c>
      <c r="H1888" s="41">
        <v>5</v>
      </c>
      <c r="I1888" s="41">
        <v>4</v>
      </c>
      <c r="J1888" s="41">
        <v>10</v>
      </c>
      <c r="K1888" s="44">
        <v>4</v>
      </c>
      <c r="L1888" s="20">
        <v>115491</v>
      </c>
      <c r="M1888" s="19" t="s">
        <v>11</v>
      </c>
      <c r="N1888" s="28" t="s">
        <v>15953</v>
      </c>
    </row>
    <row r="1889" spans="1:14" ht="30" x14ac:dyDescent="0.25">
      <c r="A1889" s="27" t="s">
        <v>608</v>
      </c>
      <c r="B1889" s="19" t="s">
        <v>17013</v>
      </c>
      <c r="C1889" s="19" t="s">
        <v>16851</v>
      </c>
      <c r="D1889" s="38" t="s">
        <v>16161</v>
      </c>
      <c r="E1889" s="38" t="s">
        <v>2063</v>
      </c>
      <c r="F1889" s="41" t="s">
        <v>2062</v>
      </c>
      <c r="G1889" s="19" t="s">
        <v>721</v>
      </c>
      <c r="H1889" s="41">
        <v>5</v>
      </c>
      <c r="I1889" s="41">
        <v>4</v>
      </c>
      <c r="J1889" s="41">
        <v>10</v>
      </c>
      <c r="K1889" s="44">
        <v>1</v>
      </c>
      <c r="L1889" s="20">
        <v>30357.21</v>
      </c>
      <c r="M1889" s="19" t="s">
        <v>11</v>
      </c>
      <c r="N1889" s="28" t="s">
        <v>15953</v>
      </c>
    </row>
    <row r="1890" spans="1:14" ht="30" x14ac:dyDescent="0.25">
      <c r="A1890" s="27" t="s">
        <v>608</v>
      </c>
      <c r="B1890" s="19" t="s">
        <v>17013</v>
      </c>
      <c r="C1890" s="19" t="s">
        <v>16851</v>
      </c>
      <c r="D1890" s="38" t="s">
        <v>16161</v>
      </c>
      <c r="E1890" s="38" t="s">
        <v>2064</v>
      </c>
      <c r="F1890" s="41" t="s">
        <v>2062</v>
      </c>
      <c r="G1890" s="19" t="s">
        <v>721</v>
      </c>
      <c r="H1890" s="41">
        <v>5</v>
      </c>
      <c r="I1890" s="41">
        <v>4</v>
      </c>
      <c r="J1890" s="41">
        <v>10</v>
      </c>
      <c r="K1890" s="44">
        <v>15</v>
      </c>
      <c r="L1890" s="20">
        <v>75011.7</v>
      </c>
      <c r="M1890" s="19" t="s">
        <v>11</v>
      </c>
      <c r="N1890" s="28" t="s">
        <v>15953</v>
      </c>
    </row>
    <row r="1891" spans="1:14" ht="30" x14ac:dyDescent="0.25">
      <c r="A1891" s="27" t="s">
        <v>608</v>
      </c>
      <c r="B1891" s="19" t="s">
        <v>17013</v>
      </c>
      <c r="C1891" s="19" t="s">
        <v>16851</v>
      </c>
      <c r="D1891" s="38" t="s">
        <v>16161</v>
      </c>
      <c r="E1891" s="38" t="s">
        <v>2065</v>
      </c>
      <c r="F1891" s="41" t="s">
        <v>2062</v>
      </c>
      <c r="G1891" s="19" t="s">
        <v>721</v>
      </c>
      <c r="H1891" s="41">
        <v>5</v>
      </c>
      <c r="I1891" s="41">
        <v>4</v>
      </c>
      <c r="J1891" s="41">
        <v>10</v>
      </c>
      <c r="K1891" s="44">
        <v>3</v>
      </c>
      <c r="L1891" s="20">
        <v>44315.58</v>
      </c>
      <c r="M1891" s="19" t="s">
        <v>11</v>
      </c>
      <c r="N1891" s="28" t="s">
        <v>15953</v>
      </c>
    </row>
    <row r="1892" spans="1:14" ht="30" x14ac:dyDescent="0.25">
      <c r="A1892" s="27" t="s">
        <v>608</v>
      </c>
      <c r="B1892" s="19" t="s">
        <v>17013</v>
      </c>
      <c r="C1892" s="19" t="s">
        <v>16851</v>
      </c>
      <c r="D1892" s="38" t="s">
        <v>16161</v>
      </c>
      <c r="E1892" s="38" t="s">
        <v>2066</v>
      </c>
      <c r="F1892" s="41" t="s">
        <v>2062</v>
      </c>
      <c r="G1892" s="19" t="s">
        <v>721</v>
      </c>
      <c r="H1892" s="41">
        <v>5</v>
      </c>
      <c r="I1892" s="41">
        <v>4</v>
      </c>
      <c r="J1892" s="41">
        <v>10</v>
      </c>
      <c r="K1892" s="44">
        <v>3</v>
      </c>
      <c r="L1892" s="20">
        <v>26497.620000000003</v>
      </c>
      <c r="M1892" s="19" t="s">
        <v>11</v>
      </c>
      <c r="N1892" s="28" t="s">
        <v>15953</v>
      </c>
    </row>
    <row r="1893" spans="1:14" ht="30" x14ac:dyDescent="0.25">
      <c r="A1893" s="27" t="s">
        <v>608</v>
      </c>
      <c r="B1893" s="19" t="s">
        <v>17013</v>
      </c>
      <c r="C1893" s="19" t="s">
        <v>16851</v>
      </c>
      <c r="D1893" s="38" t="s">
        <v>16161</v>
      </c>
      <c r="E1893" s="38" t="s">
        <v>2067</v>
      </c>
      <c r="F1893" s="41" t="s">
        <v>2062</v>
      </c>
      <c r="G1893" s="19" t="s">
        <v>721</v>
      </c>
      <c r="H1893" s="41">
        <v>5</v>
      </c>
      <c r="I1893" s="41">
        <v>4</v>
      </c>
      <c r="J1893" s="41">
        <v>10</v>
      </c>
      <c r="K1893" s="44">
        <v>3</v>
      </c>
      <c r="L1893" s="20">
        <v>64217.729999999996</v>
      </c>
      <c r="M1893" s="19" t="s">
        <v>11</v>
      </c>
      <c r="N1893" s="28" t="s">
        <v>15953</v>
      </c>
    </row>
    <row r="1894" spans="1:14" ht="30" x14ac:dyDescent="0.25">
      <c r="A1894" s="27" t="s">
        <v>608</v>
      </c>
      <c r="B1894" s="19" t="s">
        <v>17013</v>
      </c>
      <c r="C1894" s="19" t="s">
        <v>16851</v>
      </c>
      <c r="D1894" s="38" t="s">
        <v>16161</v>
      </c>
      <c r="E1894" s="38" t="s">
        <v>2068</v>
      </c>
      <c r="F1894" s="41" t="s">
        <v>2062</v>
      </c>
      <c r="G1894" s="19" t="s">
        <v>721</v>
      </c>
      <c r="H1894" s="41">
        <v>5</v>
      </c>
      <c r="I1894" s="41">
        <v>4</v>
      </c>
      <c r="J1894" s="41">
        <v>10</v>
      </c>
      <c r="K1894" s="44">
        <v>4</v>
      </c>
      <c r="L1894" s="20">
        <v>143970.35999999999</v>
      </c>
      <c r="M1894" s="19" t="s">
        <v>11</v>
      </c>
      <c r="N1894" s="28" t="s">
        <v>15953</v>
      </c>
    </row>
    <row r="1895" spans="1:14" ht="30" x14ac:dyDescent="0.25">
      <c r="A1895" s="27" t="s">
        <v>608</v>
      </c>
      <c r="B1895" s="19" t="s">
        <v>17013</v>
      </c>
      <c r="C1895" s="19" t="s">
        <v>16851</v>
      </c>
      <c r="D1895" s="38" t="s">
        <v>16161</v>
      </c>
      <c r="E1895" s="38" t="s">
        <v>2069</v>
      </c>
      <c r="F1895" s="41" t="s">
        <v>1908</v>
      </c>
      <c r="G1895" s="19" t="s">
        <v>721</v>
      </c>
      <c r="H1895" s="41">
        <v>5</v>
      </c>
      <c r="I1895" s="41">
        <v>4</v>
      </c>
      <c r="J1895" s="41">
        <v>10</v>
      </c>
      <c r="K1895" s="44">
        <v>10</v>
      </c>
      <c r="L1895" s="20">
        <v>93180.800000000003</v>
      </c>
      <c r="M1895" s="19" t="s">
        <v>11</v>
      </c>
      <c r="N1895" s="28" t="s">
        <v>15953</v>
      </c>
    </row>
    <row r="1896" spans="1:14" ht="30" x14ac:dyDescent="0.25">
      <c r="A1896" s="27" t="s">
        <v>608</v>
      </c>
      <c r="B1896" s="19" t="s">
        <v>17013</v>
      </c>
      <c r="C1896" s="19" t="s">
        <v>16851</v>
      </c>
      <c r="D1896" s="38" t="s">
        <v>16161</v>
      </c>
      <c r="E1896" s="38" t="s">
        <v>2070</v>
      </c>
      <c r="F1896" s="41" t="s">
        <v>1908</v>
      </c>
      <c r="G1896" s="19" t="s">
        <v>721</v>
      </c>
      <c r="H1896" s="41">
        <v>5</v>
      </c>
      <c r="I1896" s="41">
        <v>4</v>
      </c>
      <c r="J1896" s="41">
        <v>10</v>
      </c>
      <c r="K1896" s="44">
        <v>11</v>
      </c>
      <c r="L1896" s="20">
        <v>38339.29</v>
      </c>
      <c r="M1896" s="19" t="s">
        <v>11</v>
      </c>
      <c r="N1896" s="28" t="s">
        <v>15953</v>
      </c>
    </row>
    <row r="1897" spans="1:14" ht="30" x14ac:dyDescent="0.25">
      <c r="A1897" s="27" t="s">
        <v>608</v>
      </c>
      <c r="B1897" s="19" t="s">
        <v>17013</v>
      </c>
      <c r="C1897" s="19" t="s">
        <v>16851</v>
      </c>
      <c r="D1897" s="38" t="s">
        <v>16161</v>
      </c>
      <c r="E1897" s="38" t="s">
        <v>2071</v>
      </c>
      <c r="F1897" s="41" t="s">
        <v>1908</v>
      </c>
      <c r="G1897" s="19" t="s">
        <v>721</v>
      </c>
      <c r="H1897" s="41">
        <v>5</v>
      </c>
      <c r="I1897" s="41">
        <v>4</v>
      </c>
      <c r="J1897" s="41">
        <v>10</v>
      </c>
      <c r="K1897" s="44">
        <v>10</v>
      </c>
      <c r="L1897" s="20">
        <v>46234.700000000004</v>
      </c>
      <c r="M1897" s="19" t="s">
        <v>11</v>
      </c>
      <c r="N1897" s="28" t="s">
        <v>15953</v>
      </c>
    </row>
    <row r="1898" spans="1:14" ht="30" x14ac:dyDescent="0.25">
      <c r="A1898" s="27" t="s">
        <v>608</v>
      </c>
      <c r="B1898" s="19" t="s">
        <v>17013</v>
      </c>
      <c r="C1898" s="19" t="s">
        <v>16851</v>
      </c>
      <c r="D1898" s="38" t="s">
        <v>16161</v>
      </c>
      <c r="E1898" s="38" t="s">
        <v>2072</v>
      </c>
      <c r="F1898" s="41" t="s">
        <v>1908</v>
      </c>
      <c r="G1898" s="19" t="s">
        <v>721</v>
      </c>
      <c r="H1898" s="41">
        <v>5</v>
      </c>
      <c r="I1898" s="41">
        <v>4</v>
      </c>
      <c r="J1898" s="41">
        <v>10</v>
      </c>
      <c r="K1898" s="44">
        <v>3</v>
      </c>
      <c r="L1898" s="20">
        <v>52883.88</v>
      </c>
      <c r="M1898" s="19" t="s">
        <v>11</v>
      </c>
      <c r="N1898" s="28" t="s">
        <v>15953</v>
      </c>
    </row>
    <row r="1899" spans="1:14" ht="30" x14ac:dyDescent="0.25">
      <c r="A1899" s="27" t="s">
        <v>608</v>
      </c>
      <c r="B1899" s="19" t="s">
        <v>17013</v>
      </c>
      <c r="C1899" s="19" t="s">
        <v>16851</v>
      </c>
      <c r="D1899" s="38" t="s">
        <v>16161</v>
      </c>
      <c r="E1899" s="38" t="s">
        <v>2073</v>
      </c>
      <c r="F1899" s="41" t="s">
        <v>1908</v>
      </c>
      <c r="G1899" s="19" t="s">
        <v>721</v>
      </c>
      <c r="H1899" s="41">
        <v>5</v>
      </c>
      <c r="I1899" s="41">
        <v>4</v>
      </c>
      <c r="J1899" s="41">
        <v>10</v>
      </c>
      <c r="K1899" s="44">
        <v>5</v>
      </c>
      <c r="L1899" s="20">
        <v>109788.15000000001</v>
      </c>
      <c r="M1899" s="19" t="s">
        <v>11</v>
      </c>
      <c r="N1899" s="28" t="s">
        <v>15953</v>
      </c>
    </row>
    <row r="1900" spans="1:14" ht="30" x14ac:dyDescent="0.25">
      <c r="A1900" s="27" t="s">
        <v>608</v>
      </c>
      <c r="B1900" s="19" t="s">
        <v>17013</v>
      </c>
      <c r="C1900" s="19" t="s">
        <v>16851</v>
      </c>
      <c r="D1900" s="38" t="s">
        <v>16161</v>
      </c>
      <c r="E1900" s="38" t="s">
        <v>2074</v>
      </c>
      <c r="F1900" s="41" t="s">
        <v>1908</v>
      </c>
      <c r="G1900" s="19" t="s">
        <v>721</v>
      </c>
      <c r="H1900" s="41">
        <v>5</v>
      </c>
      <c r="I1900" s="41">
        <v>4</v>
      </c>
      <c r="J1900" s="41">
        <v>10</v>
      </c>
      <c r="K1900" s="44">
        <v>5</v>
      </c>
      <c r="L1900" s="20">
        <v>103602.95</v>
      </c>
      <c r="M1900" s="19" t="s">
        <v>11</v>
      </c>
      <c r="N1900" s="28" t="s">
        <v>15953</v>
      </c>
    </row>
    <row r="1901" spans="1:14" ht="30" x14ac:dyDescent="0.25">
      <c r="A1901" s="27" t="s">
        <v>608</v>
      </c>
      <c r="B1901" s="19" t="s">
        <v>17013</v>
      </c>
      <c r="C1901" s="19" t="s">
        <v>16851</v>
      </c>
      <c r="D1901" s="38" t="s">
        <v>16161</v>
      </c>
      <c r="E1901" s="38" t="s">
        <v>2075</v>
      </c>
      <c r="F1901" s="41" t="s">
        <v>1908</v>
      </c>
      <c r="G1901" s="19" t="s">
        <v>721</v>
      </c>
      <c r="H1901" s="41">
        <v>5</v>
      </c>
      <c r="I1901" s="41">
        <v>4</v>
      </c>
      <c r="J1901" s="41">
        <v>10</v>
      </c>
      <c r="K1901" s="44">
        <v>3</v>
      </c>
      <c r="L1901" s="20">
        <v>121540.17</v>
      </c>
      <c r="M1901" s="19" t="s">
        <v>11</v>
      </c>
      <c r="N1901" s="28" t="s">
        <v>15953</v>
      </c>
    </row>
    <row r="1902" spans="1:14" ht="30" x14ac:dyDescent="0.25">
      <c r="A1902" s="27" t="s">
        <v>608</v>
      </c>
      <c r="B1902" s="19" t="s">
        <v>17013</v>
      </c>
      <c r="C1902" s="19" t="s">
        <v>16851</v>
      </c>
      <c r="D1902" s="38" t="s">
        <v>16161</v>
      </c>
      <c r="E1902" s="38" t="s">
        <v>2076</v>
      </c>
      <c r="F1902" s="41" t="s">
        <v>1908</v>
      </c>
      <c r="G1902" s="19" t="s">
        <v>721</v>
      </c>
      <c r="H1902" s="41">
        <v>5</v>
      </c>
      <c r="I1902" s="41">
        <v>4</v>
      </c>
      <c r="J1902" s="41">
        <v>10</v>
      </c>
      <c r="K1902" s="44">
        <v>3</v>
      </c>
      <c r="L1902" s="20">
        <v>204113.25</v>
      </c>
      <c r="M1902" s="19" t="s">
        <v>11</v>
      </c>
      <c r="N1902" s="28" t="s">
        <v>15953</v>
      </c>
    </row>
    <row r="1903" spans="1:14" ht="30" x14ac:dyDescent="0.25">
      <c r="A1903" s="27" t="s">
        <v>608</v>
      </c>
      <c r="B1903" s="19" t="s">
        <v>17013</v>
      </c>
      <c r="C1903" s="19" t="s">
        <v>16851</v>
      </c>
      <c r="D1903" s="38" t="s">
        <v>16161</v>
      </c>
      <c r="E1903" s="38" t="s">
        <v>2077</v>
      </c>
      <c r="F1903" s="41" t="s">
        <v>1908</v>
      </c>
      <c r="G1903" s="19" t="s">
        <v>721</v>
      </c>
      <c r="H1903" s="41">
        <v>5</v>
      </c>
      <c r="I1903" s="41">
        <v>4</v>
      </c>
      <c r="J1903" s="41">
        <v>10</v>
      </c>
      <c r="K1903" s="44">
        <v>3</v>
      </c>
      <c r="L1903" s="20">
        <v>134529.18</v>
      </c>
      <c r="M1903" s="19" t="s">
        <v>11</v>
      </c>
      <c r="N1903" s="28" t="s">
        <v>15953</v>
      </c>
    </row>
    <row r="1904" spans="1:14" ht="30" x14ac:dyDescent="0.25">
      <c r="A1904" s="27" t="s">
        <v>608</v>
      </c>
      <c r="B1904" s="19" t="s">
        <v>17013</v>
      </c>
      <c r="C1904" s="19" t="s">
        <v>16851</v>
      </c>
      <c r="D1904" s="38" t="s">
        <v>16161</v>
      </c>
      <c r="E1904" s="38" t="s">
        <v>2078</v>
      </c>
      <c r="F1904" s="41" t="s">
        <v>1917</v>
      </c>
      <c r="G1904" s="19" t="s">
        <v>721</v>
      </c>
      <c r="H1904" s="41">
        <v>5</v>
      </c>
      <c r="I1904" s="41">
        <v>4</v>
      </c>
      <c r="J1904" s="41">
        <v>10</v>
      </c>
      <c r="K1904" s="44">
        <v>9</v>
      </c>
      <c r="L1904" s="20">
        <v>108551.16</v>
      </c>
      <c r="M1904" s="19" t="s">
        <v>11</v>
      </c>
      <c r="N1904" s="28" t="s">
        <v>15953</v>
      </c>
    </row>
    <row r="1905" spans="1:14" ht="30" x14ac:dyDescent="0.25">
      <c r="A1905" s="27" t="s">
        <v>608</v>
      </c>
      <c r="B1905" s="19" t="s">
        <v>17013</v>
      </c>
      <c r="C1905" s="19" t="s">
        <v>16851</v>
      </c>
      <c r="D1905" s="38" t="s">
        <v>16161</v>
      </c>
      <c r="E1905" s="38" t="s">
        <v>2079</v>
      </c>
      <c r="F1905" s="41" t="s">
        <v>1917</v>
      </c>
      <c r="G1905" s="19" t="s">
        <v>721</v>
      </c>
      <c r="H1905" s="41">
        <v>5</v>
      </c>
      <c r="I1905" s="41">
        <v>4</v>
      </c>
      <c r="J1905" s="41">
        <v>10</v>
      </c>
      <c r="K1905" s="44">
        <v>4</v>
      </c>
      <c r="L1905" s="20">
        <v>18555.759999999998</v>
      </c>
      <c r="M1905" s="19" t="s">
        <v>11</v>
      </c>
      <c r="N1905" s="28" t="s">
        <v>15953</v>
      </c>
    </row>
    <row r="1906" spans="1:14" ht="30" x14ac:dyDescent="0.25">
      <c r="A1906" s="27" t="s">
        <v>608</v>
      </c>
      <c r="B1906" s="19" t="s">
        <v>17013</v>
      </c>
      <c r="C1906" s="19" t="s">
        <v>16851</v>
      </c>
      <c r="D1906" s="38" t="s">
        <v>16161</v>
      </c>
      <c r="E1906" s="38" t="s">
        <v>2080</v>
      </c>
      <c r="F1906" s="41" t="s">
        <v>1950</v>
      </c>
      <c r="G1906" s="19" t="s">
        <v>721</v>
      </c>
      <c r="H1906" s="41">
        <v>5</v>
      </c>
      <c r="I1906" s="41">
        <v>4</v>
      </c>
      <c r="J1906" s="41">
        <v>10</v>
      </c>
      <c r="K1906" s="44">
        <v>30</v>
      </c>
      <c r="L1906" s="20">
        <v>15772.5</v>
      </c>
      <c r="M1906" s="19" t="s">
        <v>11</v>
      </c>
      <c r="N1906" s="28" t="s">
        <v>15953</v>
      </c>
    </row>
    <row r="1907" spans="1:14" ht="30" x14ac:dyDescent="0.25">
      <c r="A1907" s="27" t="s">
        <v>608</v>
      </c>
      <c r="B1907" s="19" t="s">
        <v>17013</v>
      </c>
      <c r="C1907" s="19" t="s">
        <v>16851</v>
      </c>
      <c r="D1907" s="38" t="s">
        <v>16161</v>
      </c>
      <c r="E1907" s="38" t="s">
        <v>2081</v>
      </c>
      <c r="F1907" s="41" t="s">
        <v>1950</v>
      </c>
      <c r="G1907" s="19" t="s">
        <v>721</v>
      </c>
      <c r="H1907" s="41">
        <v>5</v>
      </c>
      <c r="I1907" s="41">
        <v>4</v>
      </c>
      <c r="J1907" s="41">
        <v>10</v>
      </c>
      <c r="K1907" s="44">
        <v>20</v>
      </c>
      <c r="L1907" s="20">
        <v>11752</v>
      </c>
      <c r="M1907" s="19" t="s">
        <v>11</v>
      </c>
      <c r="N1907" s="28" t="s">
        <v>15953</v>
      </c>
    </row>
    <row r="1908" spans="1:14" ht="30" x14ac:dyDescent="0.25">
      <c r="A1908" s="27" t="s">
        <v>608</v>
      </c>
      <c r="B1908" s="19" t="s">
        <v>17013</v>
      </c>
      <c r="C1908" s="19" t="s">
        <v>16851</v>
      </c>
      <c r="D1908" s="38" t="s">
        <v>16161</v>
      </c>
      <c r="E1908" s="38" t="s">
        <v>2082</v>
      </c>
      <c r="F1908" s="41" t="s">
        <v>1950</v>
      </c>
      <c r="G1908" s="19" t="s">
        <v>721</v>
      </c>
      <c r="H1908" s="41">
        <v>5</v>
      </c>
      <c r="I1908" s="41">
        <v>4</v>
      </c>
      <c r="J1908" s="41">
        <v>10</v>
      </c>
      <c r="K1908" s="44">
        <v>10</v>
      </c>
      <c r="L1908" s="20">
        <v>14226.099999999999</v>
      </c>
      <c r="M1908" s="19" t="s">
        <v>11</v>
      </c>
      <c r="N1908" s="28" t="s">
        <v>15953</v>
      </c>
    </row>
    <row r="1909" spans="1:14" ht="30" x14ac:dyDescent="0.25">
      <c r="A1909" s="27" t="s">
        <v>608</v>
      </c>
      <c r="B1909" s="19" t="s">
        <v>17013</v>
      </c>
      <c r="C1909" s="19" t="s">
        <v>16851</v>
      </c>
      <c r="D1909" s="38" t="s">
        <v>16161</v>
      </c>
      <c r="E1909" s="38" t="s">
        <v>2083</v>
      </c>
      <c r="F1909" s="41" t="s">
        <v>1950</v>
      </c>
      <c r="G1909" s="19" t="s">
        <v>721</v>
      </c>
      <c r="H1909" s="41">
        <v>5</v>
      </c>
      <c r="I1909" s="41">
        <v>4</v>
      </c>
      <c r="J1909" s="41">
        <v>10</v>
      </c>
      <c r="K1909" s="44">
        <v>3</v>
      </c>
      <c r="L1909" s="20">
        <v>10947.869999999999</v>
      </c>
      <c r="M1909" s="19" t="s">
        <v>11</v>
      </c>
      <c r="N1909" s="28" t="s">
        <v>15953</v>
      </c>
    </row>
    <row r="1910" spans="1:14" ht="30" x14ac:dyDescent="0.25">
      <c r="A1910" s="27" t="s">
        <v>608</v>
      </c>
      <c r="B1910" s="19" t="s">
        <v>17013</v>
      </c>
      <c r="C1910" s="19" t="s">
        <v>16851</v>
      </c>
      <c r="D1910" s="38" t="s">
        <v>16161</v>
      </c>
      <c r="E1910" s="38" t="s">
        <v>2084</v>
      </c>
      <c r="F1910" s="41" t="s">
        <v>1950</v>
      </c>
      <c r="G1910" s="19" t="s">
        <v>721</v>
      </c>
      <c r="H1910" s="41">
        <v>5</v>
      </c>
      <c r="I1910" s="41">
        <v>4</v>
      </c>
      <c r="J1910" s="41">
        <v>10</v>
      </c>
      <c r="K1910" s="44">
        <v>5</v>
      </c>
      <c r="L1910" s="20">
        <v>12989</v>
      </c>
      <c r="M1910" s="19" t="s">
        <v>11</v>
      </c>
      <c r="N1910" s="28" t="s">
        <v>15953</v>
      </c>
    </row>
    <row r="1911" spans="1:14" ht="30" x14ac:dyDescent="0.25">
      <c r="A1911" s="27" t="s">
        <v>608</v>
      </c>
      <c r="B1911" s="19" t="s">
        <v>17013</v>
      </c>
      <c r="C1911" s="19" t="s">
        <v>16851</v>
      </c>
      <c r="D1911" s="38" t="s">
        <v>16161</v>
      </c>
      <c r="E1911" s="38" t="s">
        <v>2085</v>
      </c>
      <c r="F1911" s="41" t="s">
        <v>1950</v>
      </c>
      <c r="G1911" s="19" t="s">
        <v>721</v>
      </c>
      <c r="H1911" s="41">
        <v>5</v>
      </c>
      <c r="I1911" s="41">
        <v>4</v>
      </c>
      <c r="J1911" s="41">
        <v>10</v>
      </c>
      <c r="K1911" s="44">
        <v>1</v>
      </c>
      <c r="L1911" s="20">
        <v>5628.58</v>
      </c>
      <c r="M1911" s="19" t="s">
        <v>11</v>
      </c>
      <c r="N1911" s="28" t="s">
        <v>15953</v>
      </c>
    </row>
    <row r="1912" spans="1:14" ht="30" x14ac:dyDescent="0.25">
      <c r="A1912" s="27" t="s">
        <v>608</v>
      </c>
      <c r="B1912" s="19" t="s">
        <v>17013</v>
      </c>
      <c r="C1912" s="19" t="s">
        <v>16851</v>
      </c>
      <c r="D1912" s="38" t="s">
        <v>16161</v>
      </c>
      <c r="E1912" s="38" t="s">
        <v>2086</v>
      </c>
      <c r="F1912" s="41" t="s">
        <v>2087</v>
      </c>
      <c r="G1912" s="19" t="s">
        <v>721</v>
      </c>
      <c r="H1912" s="41">
        <v>5</v>
      </c>
      <c r="I1912" s="41">
        <v>4</v>
      </c>
      <c r="J1912" s="41">
        <v>10</v>
      </c>
      <c r="K1912" s="44">
        <v>10</v>
      </c>
      <c r="L1912" s="20">
        <v>151514.79999999999</v>
      </c>
      <c r="M1912" s="19" t="s">
        <v>11</v>
      </c>
      <c r="N1912" s="28" t="s">
        <v>15953</v>
      </c>
    </row>
    <row r="1913" spans="1:14" ht="30" x14ac:dyDescent="0.25">
      <c r="A1913" s="27" t="s">
        <v>608</v>
      </c>
      <c r="B1913" s="19" t="s">
        <v>17013</v>
      </c>
      <c r="C1913" s="19" t="s">
        <v>16851</v>
      </c>
      <c r="D1913" s="38" t="s">
        <v>16161</v>
      </c>
      <c r="E1913" s="38" t="s">
        <v>2088</v>
      </c>
      <c r="F1913" s="41" t="s">
        <v>2089</v>
      </c>
      <c r="G1913" s="19" t="s">
        <v>721</v>
      </c>
      <c r="H1913" s="41">
        <v>5</v>
      </c>
      <c r="I1913" s="41">
        <v>4</v>
      </c>
      <c r="J1913" s="41">
        <v>10</v>
      </c>
      <c r="K1913" s="44">
        <v>2</v>
      </c>
      <c r="L1913" s="20">
        <v>414952.58</v>
      </c>
      <c r="M1913" s="19" t="s">
        <v>11</v>
      </c>
      <c r="N1913" s="28" t="s">
        <v>15953</v>
      </c>
    </row>
    <row r="1914" spans="1:14" ht="30" x14ac:dyDescent="0.25">
      <c r="A1914" s="27" t="s">
        <v>608</v>
      </c>
      <c r="B1914" s="19" t="s">
        <v>17013</v>
      </c>
      <c r="C1914" s="19" t="s">
        <v>16851</v>
      </c>
      <c r="D1914" s="38" t="s">
        <v>16161</v>
      </c>
      <c r="E1914" s="38" t="s">
        <v>2090</v>
      </c>
      <c r="F1914" s="41" t="s">
        <v>1908</v>
      </c>
      <c r="G1914" s="19" t="s">
        <v>721</v>
      </c>
      <c r="H1914" s="41">
        <v>5</v>
      </c>
      <c r="I1914" s="41">
        <v>4</v>
      </c>
      <c r="J1914" s="41">
        <v>10</v>
      </c>
      <c r="K1914" s="44">
        <v>2</v>
      </c>
      <c r="L1914" s="20">
        <v>336814.08000000002</v>
      </c>
      <c r="M1914" s="19" t="s">
        <v>11</v>
      </c>
      <c r="N1914" s="28" t="s">
        <v>15953</v>
      </c>
    </row>
    <row r="1915" spans="1:14" ht="30" x14ac:dyDescent="0.25">
      <c r="A1915" s="27" t="s">
        <v>608</v>
      </c>
      <c r="B1915" s="19" t="s">
        <v>17013</v>
      </c>
      <c r="C1915" s="19" t="s">
        <v>16851</v>
      </c>
      <c r="D1915" s="38" t="s">
        <v>16161</v>
      </c>
      <c r="E1915" s="38" t="s">
        <v>2091</v>
      </c>
      <c r="F1915" s="41" t="s">
        <v>1908</v>
      </c>
      <c r="G1915" s="19" t="s">
        <v>721</v>
      </c>
      <c r="H1915" s="41">
        <v>5</v>
      </c>
      <c r="I1915" s="41">
        <v>4</v>
      </c>
      <c r="J1915" s="41">
        <v>10</v>
      </c>
      <c r="K1915" s="44">
        <v>2</v>
      </c>
      <c r="L1915" s="20">
        <v>52259.16</v>
      </c>
      <c r="M1915" s="19" t="s">
        <v>11</v>
      </c>
      <c r="N1915" s="28" t="s">
        <v>15953</v>
      </c>
    </row>
    <row r="1916" spans="1:14" ht="30" x14ac:dyDescent="0.25">
      <c r="A1916" s="27" t="s">
        <v>608</v>
      </c>
      <c r="B1916" s="19" t="s">
        <v>17013</v>
      </c>
      <c r="C1916" s="19" t="s">
        <v>16851</v>
      </c>
      <c r="D1916" s="38" t="s">
        <v>16161</v>
      </c>
      <c r="E1916" s="38" t="s">
        <v>2092</v>
      </c>
      <c r="F1916" s="41" t="s">
        <v>1908</v>
      </c>
      <c r="G1916" s="19" t="s">
        <v>721</v>
      </c>
      <c r="H1916" s="41">
        <v>5</v>
      </c>
      <c r="I1916" s="41">
        <v>4</v>
      </c>
      <c r="J1916" s="41">
        <v>10</v>
      </c>
      <c r="K1916" s="44">
        <v>2</v>
      </c>
      <c r="L1916" s="20">
        <v>41954.54</v>
      </c>
      <c r="M1916" s="19" t="s">
        <v>11</v>
      </c>
      <c r="N1916" s="28" t="s">
        <v>15953</v>
      </c>
    </row>
    <row r="1917" spans="1:14" ht="30" x14ac:dyDescent="0.25">
      <c r="A1917" s="27" t="s">
        <v>608</v>
      </c>
      <c r="B1917" s="19" t="s">
        <v>17013</v>
      </c>
      <c r="C1917" s="19" t="s">
        <v>16851</v>
      </c>
      <c r="D1917" s="38" t="s">
        <v>16161</v>
      </c>
      <c r="E1917" s="38" t="s">
        <v>2093</v>
      </c>
      <c r="F1917" s="41" t="s">
        <v>1908</v>
      </c>
      <c r="G1917" s="19" t="s">
        <v>721</v>
      </c>
      <c r="H1917" s="41">
        <v>5</v>
      </c>
      <c r="I1917" s="41">
        <v>4</v>
      </c>
      <c r="J1917" s="41">
        <v>10</v>
      </c>
      <c r="K1917" s="44">
        <v>2</v>
      </c>
      <c r="L1917" s="20">
        <v>80817.7</v>
      </c>
      <c r="M1917" s="19" t="s">
        <v>11</v>
      </c>
      <c r="N1917" s="28" t="s">
        <v>15953</v>
      </c>
    </row>
    <row r="1918" spans="1:14" ht="30" x14ac:dyDescent="0.25">
      <c r="A1918" s="27" t="s">
        <v>608</v>
      </c>
      <c r="B1918" s="19" t="s">
        <v>17013</v>
      </c>
      <c r="C1918" s="19" t="s">
        <v>16851</v>
      </c>
      <c r="D1918" s="38" t="s">
        <v>16161</v>
      </c>
      <c r="E1918" s="38" t="s">
        <v>2094</v>
      </c>
      <c r="F1918" s="41" t="s">
        <v>2059</v>
      </c>
      <c r="G1918" s="19" t="s">
        <v>797</v>
      </c>
      <c r="H1918" s="41">
        <v>3</v>
      </c>
      <c r="I1918" s="41">
        <v>4</v>
      </c>
      <c r="J1918" s="41">
        <v>10</v>
      </c>
      <c r="K1918" s="44">
        <v>29</v>
      </c>
      <c r="L1918" s="20">
        <v>973837.69000000006</v>
      </c>
      <c r="M1918" s="19" t="s">
        <v>11</v>
      </c>
      <c r="N1918" s="28" t="s">
        <v>15953</v>
      </c>
    </row>
    <row r="1919" spans="1:14" ht="30" x14ac:dyDescent="0.25">
      <c r="A1919" s="27" t="s">
        <v>608</v>
      </c>
      <c r="B1919" s="19" t="s">
        <v>17013</v>
      </c>
      <c r="C1919" s="19" t="s">
        <v>16851</v>
      </c>
      <c r="D1919" s="38" t="s">
        <v>16161</v>
      </c>
      <c r="E1919" s="38" t="s">
        <v>2095</v>
      </c>
      <c r="F1919" s="41" t="s">
        <v>2096</v>
      </c>
      <c r="G1919" s="19" t="s">
        <v>797</v>
      </c>
      <c r="H1919" s="41">
        <v>3</v>
      </c>
      <c r="I1919" s="41">
        <v>4</v>
      </c>
      <c r="J1919" s="41">
        <v>10</v>
      </c>
      <c r="K1919" s="44">
        <v>10</v>
      </c>
      <c r="L1919" s="20">
        <v>3194340.8000000003</v>
      </c>
      <c r="M1919" s="19" t="s">
        <v>15965</v>
      </c>
      <c r="N1919" s="28" t="s">
        <v>15953</v>
      </c>
    </row>
    <row r="1920" spans="1:14" ht="30" x14ac:dyDescent="0.25">
      <c r="A1920" s="27" t="s">
        <v>608</v>
      </c>
      <c r="B1920" s="19" t="s">
        <v>17013</v>
      </c>
      <c r="C1920" s="19" t="s">
        <v>16851</v>
      </c>
      <c r="D1920" s="38" t="s">
        <v>16161</v>
      </c>
      <c r="E1920" s="38" t="s">
        <v>2097</v>
      </c>
      <c r="F1920" s="41" t="s">
        <v>2059</v>
      </c>
      <c r="G1920" s="19" t="s">
        <v>797</v>
      </c>
      <c r="H1920" s="41">
        <v>3</v>
      </c>
      <c r="I1920" s="41">
        <v>4</v>
      </c>
      <c r="J1920" s="41">
        <v>10</v>
      </c>
      <c r="K1920" s="44">
        <v>3</v>
      </c>
      <c r="L1920" s="20">
        <v>83006.069999999992</v>
      </c>
      <c r="M1920" s="19" t="s">
        <v>11</v>
      </c>
      <c r="N1920" s="28" t="s">
        <v>15953</v>
      </c>
    </row>
    <row r="1921" spans="1:14" ht="30" x14ac:dyDescent="0.25">
      <c r="A1921" s="27" t="s">
        <v>608</v>
      </c>
      <c r="B1921" s="19" t="s">
        <v>17013</v>
      </c>
      <c r="C1921" s="19" t="s">
        <v>16851</v>
      </c>
      <c r="D1921" s="38" t="s">
        <v>16161</v>
      </c>
      <c r="E1921" s="38" t="s">
        <v>2098</v>
      </c>
      <c r="F1921" s="41" t="s">
        <v>2096</v>
      </c>
      <c r="G1921" s="19" t="s">
        <v>797</v>
      </c>
      <c r="H1921" s="41">
        <v>3</v>
      </c>
      <c r="I1921" s="41">
        <v>4</v>
      </c>
      <c r="J1921" s="41">
        <v>10</v>
      </c>
      <c r="K1921" s="44">
        <v>1</v>
      </c>
      <c r="L1921" s="20">
        <v>125869.87</v>
      </c>
      <c r="M1921" s="19" t="s">
        <v>11</v>
      </c>
      <c r="N1921" s="28" t="s">
        <v>15953</v>
      </c>
    </row>
    <row r="1922" spans="1:14" ht="30" x14ac:dyDescent="0.25">
      <c r="A1922" s="27" t="s">
        <v>608</v>
      </c>
      <c r="B1922" s="19" t="s">
        <v>17013</v>
      </c>
      <c r="C1922" s="19" t="s">
        <v>16851</v>
      </c>
      <c r="D1922" s="38" t="s">
        <v>16161</v>
      </c>
      <c r="E1922" s="38" t="s">
        <v>2099</v>
      </c>
      <c r="F1922" s="41" t="s">
        <v>1858</v>
      </c>
      <c r="G1922" s="19" t="s">
        <v>797</v>
      </c>
      <c r="H1922" s="41">
        <v>3</v>
      </c>
      <c r="I1922" s="41">
        <v>4</v>
      </c>
      <c r="J1922" s="41">
        <v>10</v>
      </c>
      <c r="K1922" s="44">
        <v>38</v>
      </c>
      <c r="L1922" s="20">
        <v>626794.42000000004</v>
      </c>
      <c r="M1922" s="19" t="s">
        <v>15964</v>
      </c>
      <c r="N1922" s="28" t="s">
        <v>15953</v>
      </c>
    </row>
    <row r="1923" spans="1:14" ht="30" x14ac:dyDescent="0.25">
      <c r="A1923" s="27" t="s">
        <v>608</v>
      </c>
      <c r="B1923" s="19" t="s">
        <v>17013</v>
      </c>
      <c r="C1923" s="19" t="s">
        <v>16851</v>
      </c>
      <c r="D1923" s="38" t="s">
        <v>16161</v>
      </c>
      <c r="E1923" s="38" t="s">
        <v>2100</v>
      </c>
      <c r="F1923" s="41" t="s">
        <v>2059</v>
      </c>
      <c r="G1923" s="19" t="s">
        <v>797</v>
      </c>
      <c r="H1923" s="41">
        <v>3</v>
      </c>
      <c r="I1923" s="41">
        <v>4</v>
      </c>
      <c r="J1923" s="41">
        <v>10</v>
      </c>
      <c r="K1923" s="44">
        <v>24</v>
      </c>
      <c r="L1923" s="20">
        <v>1939652.4000000001</v>
      </c>
      <c r="M1923" s="19" t="s">
        <v>11</v>
      </c>
      <c r="N1923" s="28" t="s">
        <v>15953</v>
      </c>
    </row>
    <row r="1924" spans="1:14" ht="30" x14ac:dyDescent="0.25">
      <c r="A1924" s="27" t="s">
        <v>608</v>
      </c>
      <c r="B1924" s="19" t="s">
        <v>17013</v>
      </c>
      <c r="C1924" s="19" t="s">
        <v>16851</v>
      </c>
      <c r="D1924" s="38" t="s">
        <v>16161</v>
      </c>
      <c r="E1924" s="38" t="s">
        <v>2101</v>
      </c>
      <c r="F1924" s="41" t="s">
        <v>2059</v>
      </c>
      <c r="G1924" s="19" t="s">
        <v>797</v>
      </c>
      <c r="H1924" s="41">
        <v>3</v>
      </c>
      <c r="I1924" s="41">
        <v>4</v>
      </c>
      <c r="J1924" s="41">
        <v>10</v>
      </c>
      <c r="K1924" s="44">
        <v>6</v>
      </c>
      <c r="L1924" s="20">
        <v>579632.34</v>
      </c>
      <c r="M1924" s="19" t="s">
        <v>11</v>
      </c>
      <c r="N1924" s="28" t="s">
        <v>15953</v>
      </c>
    </row>
    <row r="1925" spans="1:14" ht="30" x14ac:dyDescent="0.25">
      <c r="A1925" s="27" t="s">
        <v>608</v>
      </c>
      <c r="B1925" s="19" t="s">
        <v>17013</v>
      </c>
      <c r="C1925" s="19" t="s">
        <v>16851</v>
      </c>
      <c r="D1925" s="38" t="s">
        <v>16161</v>
      </c>
      <c r="E1925" s="38" t="s">
        <v>2102</v>
      </c>
      <c r="F1925" s="41" t="s">
        <v>1992</v>
      </c>
      <c r="G1925" s="19" t="s">
        <v>611</v>
      </c>
      <c r="H1925" s="41">
        <v>3</v>
      </c>
      <c r="I1925" s="41">
        <v>4</v>
      </c>
      <c r="J1925" s="41">
        <v>10</v>
      </c>
      <c r="K1925" s="44">
        <v>2</v>
      </c>
      <c r="L1925" s="20">
        <v>104720</v>
      </c>
      <c r="M1925" s="19" t="s">
        <v>11</v>
      </c>
      <c r="N1925" s="28" t="s">
        <v>15953</v>
      </c>
    </row>
    <row r="1926" spans="1:14" ht="30" x14ac:dyDescent="0.25">
      <c r="A1926" s="27" t="s">
        <v>608</v>
      </c>
      <c r="B1926" s="19" t="s">
        <v>17013</v>
      </c>
      <c r="C1926" s="19" t="s">
        <v>16851</v>
      </c>
      <c r="D1926" s="38" t="s">
        <v>16161</v>
      </c>
      <c r="E1926" s="38" t="s">
        <v>2103</v>
      </c>
      <c r="F1926" s="41" t="s">
        <v>1908</v>
      </c>
      <c r="G1926" s="19" t="s">
        <v>721</v>
      </c>
      <c r="H1926" s="41">
        <v>5</v>
      </c>
      <c r="I1926" s="41">
        <v>4</v>
      </c>
      <c r="J1926" s="41">
        <v>10</v>
      </c>
      <c r="K1926" s="44">
        <v>2</v>
      </c>
      <c r="L1926" s="20">
        <v>94066.52</v>
      </c>
      <c r="M1926" s="19" t="s">
        <v>11</v>
      </c>
      <c r="N1926" s="28" t="s">
        <v>15953</v>
      </c>
    </row>
    <row r="1927" spans="1:14" ht="30" x14ac:dyDescent="0.25">
      <c r="A1927" s="27" t="s">
        <v>608</v>
      </c>
      <c r="B1927" s="19" t="s">
        <v>17013</v>
      </c>
      <c r="C1927" s="19" t="s">
        <v>16851</v>
      </c>
      <c r="D1927" s="38" t="s">
        <v>16161</v>
      </c>
      <c r="E1927" s="38" t="s">
        <v>2104</v>
      </c>
      <c r="F1927" s="41" t="s">
        <v>1908</v>
      </c>
      <c r="G1927" s="19" t="s">
        <v>721</v>
      </c>
      <c r="H1927" s="41">
        <v>5</v>
      </c>
      <c r="I1927" s="41">
        <v>4</v>
      </c>
      <c r="J1927" s="41">
        <v>10</v>
      </c>
      <c r="K1927" s="44">
        <v>2</v>
      </c>
      <c r="L1927" s="20">
        <v>130868.76</v>
      </c>
      <c r="M1927" s="19" t="s">
        <v>11</v>
      </c>
      <c r="N1927" s="28" t="s">
        <v>15953</v>
      </c>
    </row>
    <row r="1928" spans="1:14" ht="30" x14ac:dyDescent="0.25">
      <c r="A1928" s="27" t="s">
        <v>608</v>
      </c>
      <c r="B1928" s="19" t="s">
        <v>17013</v>
      </c>
      <c r="C1928" s="19" t="s">
        <v>16851</v>
      </c>
      <c r="D1928" s="38" t="s">
        <v>16161</v>
      </c>
      <c r="E1928" s="38" t="s">
        <v>2105</v>
      </c>
      <c r="F1928" s="41" t="s">
        <v>1908</v>
      </c>
      <c r="G1928" s="19" t="s">
        <v>721</v>
      </c>
      <c r="H1928" s="41">
        <v>5</v>
      </c>
      <c r="I1928" s="41">
        <v>4</v>
      </c>
      <c r="J1928" s="41">
        <v>10</v>
      </c>
      <c r="K1928" s="44">
        <v>2</v>
      </c>
      <c r="L1928" s="20">
        <v>49315</v>
      </c>
      <c r="M1928" s="19" t="s">
        <v>11</v>
      </c>
      <c r="N1928" s="28" t="s">
        <v>15953</v>
      </c>
    </row>
    <row r="1929" spans="1:14" ht="30" x14ac:dyDescent="0.25">
      <c r="A1929" s="27" t="s">
        <v>608</v>
      </c>
      <c r="B1929" s="19" t="s">
        <v>17013</v>
      </c>
      <c r="C1929" s="19" t="s">
        <v>16851</v>
      </c>
      <c r="D1929" s="38" t="s">
        <v>16161</v>
      </c>
      <c r="E1929" s="38" t="s">
        <v>2106</v>
      </c>
      <c r="F1929" s="41" t="s">
        <v>1950</v>
      </c>
      <c r="G1929" s="19" t="s">
        <v>721</v>
      </c>
      <c r="H1929" s="41">
        <v>5</v>
      </c>
      <c r="I1929" s="41">
        <v>4</v>
      </c>
      <c r="J1929" s="41">
        <v>10</v>
      </c>
      <c r="K1929" s="44">
        <v>15</v>
      </c>
      <c r="L1929" s="20">
        <v>10488.6</v>
      </c>
      <c r="M1929" s="19" t="s">
        <v>11</v>
      </c>
      <c r="N1929" s="28" t="s">
        <v>15953</v>
      </c>
    </row>
    <row r="1930" spans="1:14" ht="30" x14ac:dyDescent="0.25">
      <c r="A1930" s="27" t="s">
        <v>608</v>
      </c>
      <c r="B1930" s="19" t="s">
        <v>17013</v>
      </c>
      <c r="C1930" s="19" t="s">
        <v>16851</v>
      </c>
      <c r="D1930" s="38" t="s">
        <v>16161</v>
      </c>
      <c r="E1930" s="38" t="s">
        <v>2107</v>
      </c>
      <c r="F1930" s="41" t="s">
        <v>1950</v>
      </c>
      <c r="G1930" s="19" t="s">
        <v>721</v>
      </c>
      <c r="H1930" s="41">
        <v>5</v>
      </c>
      <c r="I1930" s="41">
        <v>4</v>
      </c>
      <c r="J1930" s="41">
        <v>10</v>
      </c>
      <c r="K1930" s="44">
        <v>14</v>
      </c>
      <c r="L1930" s="20">
        <v>8758.9599999999991</v>
      </c>
      <c r="M1930" s="19" t="s">
        <v>11</v>
      </c>
      <c r="N1930" s="28" t="s">
        <v>15953</v>
      </c>
    </row>
    <row r="1931" spans="1:14" ht="30" x14ac:dyDescent="0.25">
      <c r="A1931" s="27" t="s">
        <v>608</v>
      </c>
      <c r="B1931" s="19" t="s">
        <v>17013</v>
      </c>
      <c r="C1931" s="19" t="s">
        <v>16851</v>
      </c>
      <c r="D1931" s="38" t="s">
        <v>16161</v>
      </c>
      <c r="E1931" s="38" t="s">
        <v>2108</v>
      </c>
      <c r="F1931" s="41" t="s">
        <v>1950</v>
      </c>
      <c r="G1931" s="19" t="s">
        <v>721</v>
      </c>
      <c r="H1931" s="41">
        <v>5</v>
      </c>
      <c r="I1931" s="41">
        <v>4</v>
      </c>
      <c r="J1931" s="41">
        <v>10</v>
      </c>
      <c r="K1931" s="44">
        <v>15</v>
      </c>
      <c r="L1931" s="20">
        <v>25393.65</v>
      </c>
      <c r="M1931" s="19" t="s">
        <v>11</v>
      </c>
      <c r="N1931" s="28" t="s">
        <v>15953</v>
      </c>
    </row>
    <row r="1932" spans="1:14" ht="30" x14ac:dyDescent="0.25">
      <c r="A1932" s="27" t="s">
        <v>608</v>
      </c>
      <c r="B1932" s="19" t="s">
        <v>17013</v>
      </c>
      <c r="C1932" s="19" t="s">
        <v>16851</v>
      </c>
      <c r="D1932" s="38" t="s">
        <v>16161</v>
      </c>
      <c r="E1932" s="38" t="s">
        <v>2109</v>
      </c>
      <c r="F1932" s="41" t="s">
        <v>1950</v>
      </c>
      <c r="G1932" s="19" t="s">
        <v>721</v>
      </c>
      <c r="H1932" s="41">
        <v>5</v>
      </c>
      <c r="I1932" s="41">
        <v>4</v>
      </c>
      <c r="J1932" s="41">
        <v>10</v>
      </c>
      <c r="K1932" s="44">
        <v>9</v>
      </c>
      <c r="L1932" s="20">
        <v>404618.49</v>
      </c>
      <c r="M1932" s="19" t="s">
        <v>11</v>
      </c>
      <c r="N1932" s="28" t="s">
        <v>15953</v>
      </c>
    </row>
    <row r="1933" spans="1:14" ht="30" x14ac:dyDescent="0.25">
      <c r="A1933" s="27" t="s">
        <v>608</v>
      </c>
      <c r="B1933" s="19" t="s">
        <v>17013</v>
      </c>
      <c r="C1933" s="19" t="s">
        <v>16851</v>
      </c>
      <c r="D1933" s="38" t="s">
        <v>16161</v>
      </c>
      <c r="E1933" s="38" t="s">
        <v>2110</v>
      </c>
      <c r="F1933" s="41" t="s">
        <v>1950</v>
      </c>
      <c r="G1933" s="19" t="s">
        <v>721</v>
      </c>
      <c r="H1933" s="41">
        <v>5</v>
      </c>
      <c r="I1933" s="41">
        <v>4</v>
      </c>
      <c r="J1933" s="41">
        <v>10</v>
      </c>
      <c r="K1933" s="44">
        <v>15</v>
      </c>
      <c r="L1933" s="20">
        <v>21198.15</v>
      </c>
      <c r="M1933" s="19" t="s">
        <v>11</v>
      </c>
      <c r="N1933" s="28" t="s">
        <v>15953</v>
      </c>
    </row>
    <row r="1934" spans="1:14" ht="30" x14ac:dyDescent="0.25">
      <c r="A1934" s="27" t="s">
        <v>608</v>
      </c>
      <c r="B1934" s="19" t="s">
        <v>17013</v>
      </c>
      <c r="C1934" s="19" t="s">
        <v>16851</v>
      </c>
      <c r="D1934" s="38" t="s">
        <v>16161</v>
      </c>
      <c r="E1934" s="38" t="s">
        <v>2111</v>
      </c>
      <c r="F1934" s="41" t="s">
        <v>1950</v>
      </c>
      <c r="G1934" s="19" t="s">
        <v>721</v>
      </c>
      <c r="H1934" s="41">
        <v>5</v>
      </c>
      <c r="I1934" s="41">
        <v>4</v>
      </c>
      <c r="J1934" s="41">
        <v>10</v>
      </c>
      <c r="K1934" s="44">
        <v>15</v>
      </c>
      <c r="L1934" s="20">
        <v>20949.600000000002</v>
      </c>
      <c r="M1934" s="19" t="s">
        <v>11</v>
      </c>
      <c r="N1934" s="28" t="s">
        <v>15953</v>
      </c>
    </row>
    <row r="1935" spans="1:14" ht="30" x14ac:dyDescent="0.25">
      <c r="A1935" s="27" t="s">
        <v>608</v>
      </c>
      <c r="B1935" s="19" t="s">
        <v>17013</v>
      </c>
      <c r="C1935" s="19" t="s">
        <v>16851</v>
      </c>
      <c r="D1935" s="38" t="s">
        <v>16161</v>
      </c>
      <c r="E1935" s="38" t="s">
        <v>2112</v>
      </c>
      <c r="F1935" s="41" t="s">
        <v>1950</v>
      </c>
      <c r="G1935" s="19" t="s">
        <v>721</v>
      </c>
      <c r="H1935" s="41">
        <v>5</v>
      </c>
      <c r="I1935" s="41">
        <v>4</v>
      </c>
      <c r="J1935" s="41">
        <v>10</v>
      </c>
      <c r="K1935" s="44">
        <v>15</v>
      </c>
      <c r="L1935" s="20">
        <v>41071.199999999997</v>
      </c>
      <c r="M1935" s="19" t="s">
        <v>11</v>
      </c>
      <c r="N1935" s="28" t="s">
        <v>15953</v>
      </c>
    </row>
    <row r="1936" spans="1:14" ht="30" x14ac:dyDescent="0.25">
      <c r="A1936" s="27" t="s">
        <v>608</v>
      </c>
      <c r="B1936" s="19" t="s">
        <v>17013</v>
      </c>
      <c r="C1936" s="19" t="s">
        <v>16851</v>
      </c>
      <c r="D1936" s="38" t="s">
        <v>16161</v>
      </c>
      <c r="E1936" s="38" t="s">
        <v>2113</v>
      </c>
      <c r="F1936" s="41" t="s">
        <v>1950</v>
      </c>
      <c r="G1936" s="19" t="s">
        <v>721</v>
      </c>
      <c r="H1936" s="41">
        <v>5</v>
      </c>
      <c r="I1936" s="41">
        <v>4</v>
      </c>
      <c r="J1936" s="41">
        <v>10</v>
      </c>
      <c r="K1936" s="44">
        <v>13</v>
      </c>
      <c r="L1936" s="20">
        <v>550001.91999999993</v>
      </c>
      <c r="M1936" s="19" t="s">
        <v>11</v>
      </c>
      <c r="N1936" s="28" t="s">
        <v>15953</v>
      </c>
    </row>
    <row r="1937" spans="1:14" ht="30" x14ac:dyDescent="0.25">
      <c r="A1937" s="27" t="s">
        <v>608</v>
      </c>
      <c r="B1937" s="19" t="s">
        <v>17013</v>
      </c>
      <c r="C1937" s="19" t="s">
        <v>16851</v>
      </c>
      <c r="D1937" s="38" t="s">
        <v>16161</v>
      </c>
      <c r="E1937" s="38" t="s">
        <v>2114</v>
      </c>
      <c r="F1937" s="41" t="s">
        <v>1950</v>
      </c>
      <c r="G1937" s="19" t="s">
        <v>721</v>
      </c>
      <c r="H1937" s="41">
        <v>5</v>
      </c>
      <c r="I1937" s="41">
        <v>4</v>
      </c>
      <c r="J1937" s="41">
        <v>10</v>
      </c>
      <c r="K1937" s="44">
        <v>12</v>
      </c>
      <c r="L1937" s="20">
        <v>52111.92</v>
      </c>
      <c r="M1937" s="19" t="s">
        <v>11</v>
      </c>
      <c r="N1937" s="28" t="s">
        <v>15953</v>
      </c>
    </row>
    <row r="1938" spans="1:14" ht="30" x14ac:dyDescent="0.25">
      <c r="A1938" s="27" t="s">
        <v>608</v>
      </c>
      <c r="B1938" s="19" t="s">
        <v>17013</v>
      </c>
      <c r="C1938" s="19" t="s">
        <v>16851</v>
      </c>
      <c r="D1938" s="38" t="s">
        <v>16161</v>
      </c>
      <c r="E1938" s="38" t="s">
        <v>2115</v>
      </c>
      <c r="F1938" s="41" t="s">
        <v>1950</v>
      </c>
      <c r="G1938" s="19" t="s">
        <v>721</v>
      </c>
      <c r="H1938" s="41">
        <v>5</v>
      </c>
      <c r="I1938" s="41">
        <v>4</v>
      </c>
      <c r="J1938" s="41">
        <v>10</v>
      </c>
      <c r="K1938" s="44">
        <v>5</v>
      </c>
      <c r="L1938" s="20">
        <v>33490.050000000003</v>
      </c>
      <c r="M1938" s="19" t="s">
        <v>11</v>
      </c>
      <c r="N1938" s="28" t="s">
        <v>15953</v>
      </c>
    </row>
    <row r="1939" spans="1:14" ht="30" x14ac:dyDescent="0.25">
      <c r="A1939" s="27" t="s">
        <v>608</v>
      </c>
      <c r="B1939" s="19" t="s">
        <v>17013</v>
      </c>
      <c r="C1939" s="19" t="s">
        <v>16851</v>
      </c>
      <c r="D1939" s="38" t="s">
        <v>16161</v>
      </c>
      <c r="E1939" s="38" t="s">
        <v>2116</v>
      </c>
      <c r="F1939" s="41" t="s">
        <v>1950</v>
      </c>
      <c r="G1939" s="19" t="s">
        <v>721</v>
      </c>
      <c r="H1939" s="41">
        <v>5</v>
      </c>
      <c r="I1939" s="41">
        <v>4</v>
      </c>
      <c r="J1939" s="41">
        <v>10</v>
      </c>
      <c r="K1939" s="44">
        <v>9</v>
      </c>
      <c r="L1939" s="20">
        <v>404618.49</v>
      </c>
      <c r="M1939" s="19" t="s">
        <v>11</v>
      </c>
      <c r="N1939" s="28" t="s">
        <v>15953</v>
      </c>
    </row>
    <row r="1940" spans="1:14" ht="30" x14ac:dyDescent="0.25">
      <c r="A1940" s="27" t="s">
        <v>608</v>
      </c>
      <c r="B1940" s="19" t="s">
        <v>17013</v>
      </c>
      <c r="C1940" s="19" t="s">
        <v>16851</v>
      </c>
      <c r="D1940" s="38" t="s">
        <v>16161</v>
      </c>
      <c r="E1940" s="38" t="s">
        <v>2117</v>
      </c>
      <c r="F1940" s="41" t="s">
        <v>2118</v>
      </c>
      <c r="G1940" s="19" t="s">
        <v>721</v>
      </c>
      <c r="H1940" s="41">
        <v>5</v>
      </c>
      <c r="I1940" s="41">
        <v>4</v>
      </c>
      <c r="J1940" s="41">
        <v>10</v>
      </c>
      <c r="K1940" s="44">
        <v>8</v>
      </c>
      <c r="L1940" s="20">
        <v>395005.2</v>
      </c>
      <c r="M1940" s="19" t="s">
        <v>11</v>
      </c>
      <c r="N1940" s="28" t="s">
        <v>15953</v>
      </c>
    </row>
    <row r="1941" spans="1:14" ht="30" x14ac:dyDescent="0.25">
      <c r="A1941" s="27" t="s">
        <v>608</v>
      </c>
      <c r="B1941" s="19" t="s">
        <v>17013</v>
      </c>
      <c r="C1941" s="19" t="s">
        <v>16851</v>
      </c>
      <c r="D1941" s="38" t="s">
        <v>16161</v>
      </c>
      <c r="E1941" s="38" t="s">
        <v>2119</v>
      </c>
      <c r="F1941" s="41" t="s">
        <v>2118</v>
      </c>
      <c r="G1941" s="19" t="s">
        <v>721</v>
      </c>
      <c r="H1941" s="41">
        <v>5</v>
      </c>
      <c r="I1941" s="41">
        <v>4</v>
      </c>
      <c r="J1941" s="41">
        <v>10</v>
      </c>
      <c r="K1941" s="44">
        <v>10</v>
      </c>
      <c r="L1941" s="20">
        <v>38274.299999999996</v>
      </c>
      <c r="M1941" s="19" t="s">
        <v>11</v>
      </c>
      <c r="N1941" s="28" t="s">
        <v>15953</v>
      </c>
    </row>
    <row r="1942" spans="1:14" ht="30" x14ac:dyDescent="0.25">
      <c r="A1942" s="27" t="s">
        <v>608</v>
      </c>
      <c r="B1942" s="19" t="s">
        <v>17013</v>
      </c>
      <c r="C1942" s="19" t="s">
        <v>16851</v>
      </c>
      <c r="D1942" s="38" t="s">
        <v>16161</v>
      </c>
      <c r="E1942" s="38" t="s">
        <v>2120</v>
      </c>
      <c r="F1942" s="41" t="s">
        <v>2118</v>
      </c>
      <c r="G1942" s="19" t="s">
        <v>721</v>
      </c>
      <c r="H1942" s="41">
        <v>5</v>
      </c>
      <c r="I1942" s="41">
        <v>4</v>
      </c>
      <c r="J1942" s="41">
        <v>10</v>
      </c>
      <c r="K1942" s="44">
        <v>6</v>
      </c>
      <c r="L1942" s="20">
        <v>141841.74</v>
      </c>
      <c r="M1942" s="19" t="s">
        <v>11</v>
      </c>
      <c r="N1942" s="28" t="s">
        <v>15953</v>
      </c>
    </row>
    <row r="1943" spans="1:14" ht="30" x14ac:dyDescent="0.25">
      <c r="A1943" s="27" t="s">
        <v>608</v>
      </c>
      <c r="B1943" s="19" t="s">
        <v>17013</v>
      </c>
      <c r="C1943" s="19" t="s">
        <v>16851</v>
      </c>
      <c r="D1943" s="38" t="s">
        <v>16161</v>
      </c>
      <c r="E1943" s="38" t="s">
        <v>2121</v>
      </c>
      <c r="F1943" s="41" t="s">
        <v>2118</v>
      </c>
      <c r="G1943" s="19" t="s">
        <v>721</v>
      </c>
      <c r="H1943" s="41">
        <v>5</v>
      </c>
      <c r="I1943" s="41">
        <v>4</v>
      </c>
      <c r="J1943" s="41">
        <v>10</v>
      </c>
      <c r="K1943" s="44">
        <v>7</v>
      </c>
      <c r="L1943" s="20">
        <v>102247.67</v>
      </c>
      <c r="M1943" s="19" t="s">
        <v>11</v>
      </c>
      <c r="N1943" s="28" t="s">
        <v>15953</v>
      </c>
    </row>
    <row r="1944" spans="1:14" ht="30" x14ac:dyDescent="0.25">
      <c r="A1944" s="27" t="s">
        <v>608</v>
      </c>
      <c r="B1944" s="19" t="s">
        <v>17013</v>
      </c>
      <c r="C1944" s="19" t="s">
        <v>16851</v>
      </c>
      <c r="D1944" s="38" t="s">
        <v>16161</v>
      </c>
      <c r="E1944" s="38" t="s">
        <v>2122</v>
      </c>
      <c r="F1944" s="41" t="s">
        <v>2118</v>
      </c>
      <c r="G1944" s="19" t="s">
        <v>721</v>
      </c>
      <c r="H1944" s="41">
        <v>5</v>
      </c>
      <c r="I1944" s="41">
        <v>4</v>
      </c>
      <c r="J1944" s="41">
        <v>10</v>
      </c>
      <c r="K1944" s="44">
        <v>6</v>
      </c>
      <c r="L1944" s="20">
        <v>158102.40000000002</v>
      </c>
      <c r="M1944" s="19" t="s">
        <v>11</v>
      </c>
      <c r="N1944" s="28" t="s">
        <v>15953</v>
      </c>
    </row>
    <row r="1945" spans="1:14" ht="30" x14ac:dyDescent="0.25">
      <c r="A1945" s="27" t="s">
        <v>608</v>
      </c>
      <c r="B1945" s="19" t="s">
        <v>17013</v>
      </c>
      <c r="C1945" s="19" t="s">
        <v>16851</v>
      </c>
      <c r="D1945" s="38" t="s">
        <v>16161</v>
      </c>
      <c r="E1945" s="38" t="s">
        <v>2123</v>
      </c>
      <c r="F1945" s="41" t="s">
        <v>2118</v>
      </c>
      <c r="G1945" s="19" t="s">
        <v>721</v>
      </c>
      <c r="H1945" s="41">
        <v>5</v>
      </c>
      <c r="I1945" s="41">
        <v>4</v>
      </c>
      <c r="J1945" s="41">
        <v>10</v>
      </c>
      <c r="K1945" s="44">
        <v>9</v>
      </c>
      <c r="L1945" s="20">
        <v>56373.659999999996</v>
      </c>
      <c r="M1945" s="19" t="s">
        <v>11</v>
      </c>
      <c r="N1945" s="28" t="s">
        <v>15953</v>
      </c>
    </row>
    <row r="1946" spans="1:14" ht="30" x14ac:dyDescent="0.25">
      <c r="A1946" s="27" t="s">
        <v>608</v>
      </c>
      <c r="B1946" s="19" t="s">
        <v>17013</v>
      </c>
      <c r="C1946" s="19" t="s">
        <v>16851</v>
      </c>
      <c r="D1946" s="38" t="s">
        <v>16161</v>
      </c>
      <c r="E1946" s="38" t="s">
        <v>2124</v>
      </c>
      <c r="F1946" s="41" t="s">
        <v>2118</v>
      </c>
      <c r="G1946" s="19" t="s">
        <v>721</v>
      </c>
      <c r="H1946" s="41">
        <v>5</v>
      </c>
      <c r="I1946" s="41">
        <v>4</v>
      </c>
      <c r="J1946" s="41">
        <v>10</v>
      </c>
      <c r="K1946" s="44">
        <v>6</v>
      </c>
      <c r="L1946" s="20">
        <v>15368.64</v>
      </c>
      <c r="M1946" s="19" t="s">
        <v>11</v>
      </c>
      <c r="N1946" s="28" t="s">
        <v>15953</v>
      </c>
    </row>
    <row r="1947" spans="1:14" ht="30" x14ac:dyDescent="0.25">
      <c r="A1947" s="27" t="s">
        <v>608</v>
      </c>
      <c r="B1947" s="19" t="s">
        <v>17013</v>
      </c>
      <c r="C1947" s="19" t="s">
        <v>16851</v>
      </c>
      <c r="D1947" s="38" t="s">
        <v>16161</v>
      </c>
      <c r="E1947" s="38" t="s">
        <v>2125</v>
      </c>
      <c r="F1947" s="41" t="s">
        <v>2118</v>
      </c>
      <c r="G1947" s="19" t="s">
        <v>721</v>
      </c>
      <c r="H1947" s="41">
        <v>5</v>
      </c>
      <c r="I1947" s="41">
        <v>4</v>
      </c>
      <c r="J1947" s="41">
        <v>10</v>
      </c>
      <c r="K1947" s="44">
        <v>6</v>
      </c>
      <c r="L1947" s="20">
        <v>15368.64</v>
      </c>
      <c r="M1947" s="19" t="s">
        <v>11</v>
      </c>
      <c r="N1947" s="28" t="s">
        <v>15953</v>
      </c>
    </row>
    <row r="1948" spans="1:14" ht="30" x14ac:dyDescent="0.25">
      <c r="A1948" s="27" t="s">
        <v>608</v>
      </c>
      <c r="B1948" s="19" t="s">
        <v>17013</v>
      </c>
      <c r="C1948" s="19" t="s">
        <v>16851</v>
      </c>
      <c r="D1948" s="38" t="s">
        <v>16161</v>
      </c>
      <c r="E1948" s="38" t="s">
        <v>2126</v>
      </c>
      <c r="F1948" s="41" t="s">
        <v>2118</v>
      </c>
      <c r="G1948" s="19" t="s">
        <v>721</v>
      </c>
      <c r="H1948" s="41">
        <v>5</v>
      </c>
      <c r="I1948" s="41">
        <v>4</v>
      </c>
      <c r="J1948" s="41">
        <v>10</v>
      </c>
      <c r="K1948" s="44">
        <v>5</v>
      </c>
      <c r="L1948" s="20">
        <v>17223.399999999998</v>
      </c>
      <c r="M1948" s="19" t="s">
        <v>11</v>
      </c>
      <c r="N1948" s="28" t="s">
        <v>15953</v>
      </c>
    </row>
    <row r="1949" spans="1:14" ht="30" x14ac:dyDescent="0.25">
      <c r="A1949" s="27" t="s">
        <v>608</v>
      </c>
      <c r="B1949" s="19" t="s">
        <v>17013</v>
      </c>
      <c r="C1949" s="19" t="s">
        <v>16851</v>
      </c>
      <c r="D1949" s="38" t="s">
        <v>16161</v>
      </c>
      <c r="E1949" s="38" t="s">
        <v>2127</v>
      </c>
      <c r="F1949" s="41" t="s">
        <v>2118</v>
      </c>
      <c r="G1949" s="19" t="s">
        <v>721</v>
      </c>
      <c r="H1949" s="41">
        <v>5</v>
      </c>
      <c r="I1949" s="41">
        <v>4</v>
      </c>
      <c r="J1949" s="41">
        <v>10</v>
      </c>
      <c r="K1949" s="44">
        <v>5</v>
      </c>
      <c r="L1949" s="20">
        <v>23847.85</v>
      </c>
      <c r="M1949" s="19" t="s">
        <v>11</v>
      </c>
      <c r="N1949" s="28" t="s">
        <v>15953</v>
      </c>
    </row>
    <row r="1950" spans="1:14" ht="30" x14ac:dyDescent="0.25">
      <c r="A1950" s="27" t="s">
        <v>608</v>
      </c>
      <c r="B1950" s="19" t="s">
        <v>17013</v>
      </c>
      <c r="C1950" s="19" t="s">
        <v>16851</v>
      </c>
      <c r="D1950" s="38" t="s">
        <v>16161</v>
      </c>
      <c r="E1950" s="38" t="s">
        <v>2128</v>
      </c>
      <c r="F1950" s="41" t="s">
        <v>2118</v>
      </c>
      <c r="G1950" s="19" t="s">
        <v>721</v>
      </c>
      <c r="H1950" s="41">
        <v>5</v>
      </c>
      <c r="I1950" s="41">
        <v>4</v>
      </c>
      <c r="J1950" s="41">
        <v>10</v>
      </c>
      <c r="K1950" s="44">
        <v>5</v>
      </c>
      <c r="L1950" s="20">
        <v>30472.199999999997</v>
      </c>
      <c r="M1950" s="19" t="s">
        <v>11</v>
      </c>
      <c r="N1950" s="28" t="s">
        <v>15953</v>
      </c>
    </row>
    <row r="1951" spans="1:14" ht="30" x14ac:dyDescent="0.25">
      <c r="A1951" s="27" t="s">
        <v>608</v>
      </c>
      <c r="B1951" s="19" t="s">
        <v>17013</v>
      </c>
      <c r="C1951" s="19" t="s">
        <v>16851</v>
      </c>
      <c r="D1951" s="38" t="s">
        <v>16161</v>
      </c>
      <c r="E1951" s="38" t="s">
        <v>2129</v>
      </c>
      <c r="F1951" s="41" t="s">
        <v>2118</v>
      </c>
      <c r="G1951" s="19" t="s">
        <v>721</v>
      </c>
      <c r="H1951" s="41">
        <v>5</v>
      </c>
      <c r="I1951" s="41">
        <v>4</v>
      </c>
      <c r="J1951" s="41">
        <v>10</v>
      </c>
      <c r="K1951" s="44">
        <v>6</v>
      </c>
      <c r="L1951" s="20">
        <v>39746.46</v>
      </c>
      <c r="M1951" s="19" t="s">
        <v>11</v>
      </c>
      <c r="N1951" s="28" t="s">
        <v>15953</v>
      </c>
    </row>
    <row r="1952" spans="1:14" ht="30" x14ac:dyDescent="0.25">
      <c r="A1952" s="27" t="s">
        <v>608</v>
      </c>
      <c r="B1952" s="19" t="s">
        <v>17013</v>
      </c>
      <c r="C1952" s="19" t="s">
        <v>16851</v>
      </c>
      <c r="D1952" s="38" t="s">
        <v>16161</v>
      </c>
      <c r="E1952" s="38" t="s">
        <v>2130</v>
      </c>
      <c r="F1952" s="41" t="s">
        <v>2131</v>
      </c>
      <c r="G1952" s="19" t="s">
        <v>721</v>
      </c>
      <c r="H1952" s="41">
        <v>5</v>
      </c>
      <c r="I1952" s="41">
        <v>4</v>
      </c>
      <c r="J1952" s="41">
        <v>10</v>
      </c>
      <c r="K1952" s="44">
        <v>5</v>
      </c>
      <c r="L1952" s="20">
        <v>12880.8</v>
      </c>
      <c r="M1952" s="19" t="s">
        <v>11</v>
      </c>
      <c r="N1952" s="28" t="s">
        <v>15953</v>
      </c>
    </row>
    <row r="1953" spans="1:14" ht="30" x14ac:dyDescent="0.25">
      <c r="A1953" s="27" t="s">
        <v>608</v>
      </c>
      <c r="B1953" s="19" t="s">
        <v>17013</v>
      </c>
      <c r="C1953" s="19" t="s">
        <v>16851</v>
      </c>
      <c r="D1953" s="38" t="s">
        <v>16161</v>
      </c>
      <c r="E1953" s="38" t="s">
        <v>2132</v>
      </c>
      <c r="F1953" s="41" t="s">
        <v>2131</v>
      </c>
      <c r="G1953" s="19" t="s">
        <v>721</v>
      </c>
      <c r="H1953" s="41">
        <v>5</v>
      </c>
      <c r="I1953" s="41">
        <v>4</v>
      </c>
      <c r="J1953" s="41">
        <v>10</v>
      </c>
      <c r="K1953" s="44">
        <v>3</v>
      </c>
      <c r="L1953" s="20">
        <v>8390.94</v>
      </c>
      <c r="M1953" s="19" t="s">
        <v>11</v>
      </c>
      <c r="N1953" s="28" t="s">
        <v>15953</v>
      </c>
    </row>
    <row r="1954" spans="1:14" ht="30" x14ac:dyDescent="0.25">
      <c r="A1954" s="27" t="s">
        <v>608</v>
      </c>
      <c r="B1954" s="19" t="s">
        <v>17013</v>
      </c>
      <c r="C1954" s="19" t="s">
        <v>16851</v>
      </c>
      <c r="D1954" s="38" t="s">
        <v>16161</v>
      </c>
      <c r="E1954" s="38" t="s">
        <v>2133</v>
      </c>
      <c r="F1954" s="41" t="s">
        <v>2131</v>
      </c>
      <c r="G1954" s="19" t="s">
        <v>721</v>
      </c>
      <c r="H1954" s="41">
        <v>5</v>
      </c>
      <c r="I1954" s="41">
        <v>4</v>
      </c>
      <c r="J1954" s="41">
        <v>10</v>
      </c>
      <c r="K1954" s="44">
        <v>4</v>
      </c>
      <c r="L1954" s="20">
        <v>4857.92</v>
      </c>
      <c r="M1954" s="19" t="s">
        <v>11</v>
      </c>
      <c r="N1954" s="28" t="s">
        <v>15953</v>
      </c>
    </row>
    <row r="1955" spans="1:14" ht="30" x14ac:dyDescent="0.25">
      <c r="A1955" s="27" t="s">
        <v>608</v>
      </c>
      <c r="B1955" s="19" t="s">
        <v>17013</v>
      </c>
      <c r="C1955" s="19" t="s">
        <v>16851</v>
      </c>
      <c r="D1955" s="38" t="s">
        <v>16161</v>
      </c>
      <c r="E1955" s="38" t="s">
        <v>2134</v>
      </c>
      <c r="F1955" s="41" t="s">
        <v>2131</v>
      </c>
      <c r="G1955" s="19" t="s">
        <v>721</v>
      </c>
      <c r="H1955" s="41">
        <v>5</v>
      </c>
      <c r="I1955" s="41">
        <v>4</v>
      </c>
      <c r="J1955" s="41">
        <v>10</v>
      </c>
      <c r="K1955" s="44">
        <v>5</v>
      </c>
      <c r="L1955" s="20">
        <v>4968.3</v>
      </c>
      <c r="M1955" s="19" t="s">
        <v>11</v>
      </c>
      <c r="N1955" s="28" t="s">
        <v>15953</v>
      </c>
    </row>
    <row r="1956" spans="1:14" ht="30" x14ac:dyDescent="0.25">
      <c r="A1956" s="27" t="s">
        <v>608</v>
      </c>
      <c r="B1956" s="19" t="s">
        <v>17013</v>
      </c>
      <c r="C1956" s="19" t="s">
        <v>16851</v>
      </c>
      <c r="D1956" s="38" t="s">
        <v>16161</v>
      </c>
      <c r="E1956" s="38" t="s">
        <v>2135</v>
      </c>
      <c r="F1956" s="41" t="s">
        <v>2131</v>
      </c>
      <c r="G1956" s="19" t="s">
        <v>721</v>
      </c>
      <c r="H1956" s="41">
        <v>5</v>
      </c>
      <c r="I1956" s="41">
        <v>4</v>
      </c>
      <c r="J1956" s="41">
        <v>10</v>
      </c>
      <c r="K1956" s="44">
        <v>3</v>
      </c>
      <c r="L1956" s="20">
        <v>15015.300000000001</v>
      </c>
      <c r="M1956" s="19" t="s">
        <v>11</v>
      </c>
      <c r="N1956" s="28" t="s">
        <v>15953</v>
      </c>
    </row>
    <row r="1957" spans="1:14" ht="30" x14ac:dyDescent="0.25">
      <c r="A1957" s="27" t="s">
        <v>608</v>
      </c>
      <c r="B1957" s="19" t="s">
        <v>17013</v>
      </c>
      <c r="C1957" s="19" t="s">
        <v>16851</v>
      </c>
      <c r="D1957" s="38" t="s">
        <v>16161</v>
      </c>
      <c r="E1957" s="38" t="s">
        <v>2136</v>
      </c>
      <c r="F1957" s="41" t="s">
        <v>2137</v>
      </c>
      <c r="G1957" s="19" t="s">
        <v>611</v>
      </c>
      <c r="H1957" s="41">
        <v>5</v>
      </c>
      <c r="I1957" s="41">
        <v>4</v>
      </c>
      <c r="J1957" s="41">
        <v>10</v>
      </c>
      <c r="K1957" s="44">
        <v>1</v>
      </c>
      <c r="L1957" s="20">
        <v>65450</v>
      </c>
      <c r="M1957" s="19" t="s">
        <v>15958</v>
      </c>
      <c r="N1957" s="28" t="s">
        <v>15953</v>
      </c>
    </row>
    <row r="1958" spans="1:14" ht="30" x14ac:dyDescent="0.25">
      <c r="A1958" s="27" t="s">
        <v>608</v>
      </c>
      <c r="B1958" s="19" t="s">
        <v>17013</v>
      </c>
      <c r="C1958" s="19" t="s">
        <v>16851</v>
      </c>
      <c r="D1958" s="38" t="s">
        <v>16161</v>
      </c>
      <c r="E1958" s="38" t="s">
        <v>2138</v>
      </c>
      <c r="F1958" s="41" t="s">
        <v>2131</v>
      </c>
      <c r="G1958" s="19" t="s">
        <v>721</v>
      </c>
      <c r="H1958" s="41">
        <v>5</v>
      </c>
      <c r="I1958" s="41">
        <v>4</v>
      </c>
      <c r="J1958" s="41">
        <v>10</v>
      </c>
      <c r="K1958" s="44">
        <v>4</v>
      </c>
      <c r="L1958" s="20">
        <v>18253.88</v>
      </c>
      <c r="M1958" s="19" t="s">
        <v>11</v>
      </c>
      <c r="N1958" s="28" t="s">
        <v>15953</v>
      </c>
    </row>
    <row r="1959" spans="1:14" ht="30" x14ac:dyDescent="0.25">
      <c r="A1959" s="27" t="s">
        <v>608</v>
      </c>
      <c r="B1959" s="19" t="s">
        <v>17013</v>
      </c>
      <c r="C1959" s="19" t="s">
        <v>16851</v>
      </c>
      <c r="D1959" s="38" t="s">
        <v>16161</v>
      </c>
      <c r="E1959" s="38" t="s">
        <v>2139</v>
      </c>
      <c r="F1959" s="41" t="s">
        <v>2131</v>
      </c>
      <c r="G1959" s="19" t="s">
        <v>721</v>
      </c>
      <c r="H1959" s="41">
        <v>5</v>
      </c>
      <c r="I1959" s="41">
        <v>4</v>
      </c>
      <c r="J1959" s="41">
        <v>10</v>
      </c>
      <c r="K1959" s="44">
        <v>10</v>
      </c>
      <c r="L1959" s="20">
        <v>9936.6</v>
      </c>
      <c r="M1959" s="19" t="s">
        <v>11</v>
      </c>
      <c r="N1959" s="28" t="s">
        <v>15953</v>
      </c>
    </row>
    <row r="1960" spans="1:14" ht="30" x14ac:dyDescent="0.25">
      <c r="A1960" s="27" t="s">
        <v>608</v>
      </c>
      <c r="B1960" s="19" t="s">
        <v>17013</v>
      </c>
      <c r="C1960" s="19" t="s">
        <v>16851</v>
      </c>
      <c r="D1960" s="38" t="s">
        <v>16161</v>
      </c>
      <c r="E1960" s="38" t="s">
        <v>2140</v>
      </c>
      <c r="F1960" s="41" t="s">
        <v>2131</v>
      </c>
      <c r="G1960" s="19" t="s">
        <v>721</v>
      </c>
      <c r="H1960" s="41">
        <v>5</v>
      </c>
      <c r="I1960" s="41">
        <v>4</v>
      </c>
      <c r="J1960" s="41">
        <v>10</v>
      </c>
      <c r="K1960" s="44">
        <v>2</v>
      </c>
      <c r="L1960" s="20">
        <v>12807.16</v>
      </c>
      <c r="M1960" s="19" t="s">
        <v>11</v>
      </c>
      <c r="N1960" s="28" t="s">
        <v>15953</v>
      </c>
    </row>
    <row r="1961" spans="1:14" ht="30" x14ac:dyDescent="0.25">
      <c r="A1961" s="27" t="s">
        <v>608</v>
      </c>
      <c r="B1961" s="19" t="s">
        <v>17013</v>
      </c>
      <c r="C1961" s="19" t="s">
        <v>16851</v>
      </c>
      <c r="D1961" s="38" t="s">
        <v>16161</v>
      </c>
      <c r="E1961" s="38" t="s">
        <v>2141</v>
      </c>
      <c r="F1961" s="41" t="s">
        <v>2131</v>
      </c>
      <c r="G1961" s="19" t="s">
        <v>721</v>
      </c>
      <c r="H1961" s="41">
        <v>5</v>
      </c>
      <c r="I1961" s="41">
        <v>4</v>
      </c>
      <c r="J1961" s="41">
        <v>10</v>
      </c>
      <c r="K1961" s="44">
        <v>8</v>
      </c>
      <c r="L1961" s="20">
        <v>9421.36</v>
      </c>
      <c r="M1961" s="19" t="s">
        <v>11</v>
      </c>
      <c r="N1961" s="28" t="s">
        <v>15953</v>
      </c>
    </row>
    <row r="1962" spans="1:14" ht="30" x14ac:dyDescent="0.25">
      <c r="A1962" s="27" t="s">
        <v>608</v>
      </c>
      <c r="B1962" s="19" t="s">
        <v>17013</v>
      </c>
      <c r="C1962" s="19" t="s">
        <v>16851</v>
      </c>
      <c r="D1962" s="38" t="s">
        <v>16161</v>
      </c>
      <c r="E1962" s="38" t="s">
        <v>2142</v>
      </c>
      <c r="F1962" s="41" t="s">
        <v>2059</v>
      </c>
      <c r="G1962" s="19" t="s">
        <v>721</v>
      </c>
      <c r="H1962" s="41">
        <v>5</v>
      </c>
      <c r="I1962" s="41">
        <v>4</v>
      </c>
      <c r="J1962" s="41">
        <v>10</v>
      </c>
      <c r="K1962" s="44">
        <v>1</v>
      </c>
      <c r="L1962" s="20">
        <v>44287.81</v>
      </c>
      <c r="M1962" s="19" t="s">
        <v>11</v>
      </c>
      <c r="N1962" s="28" t="s">
        <v>15953</v>
      </c>
    </row>
    <row r="1963" spans="1:14" ht="30" x14ac:dyDescent="0.25">
      <c r="A1963" s="27" t="s">
        <v>608</v>
      </c>
      <c r="B1963" s="19" t="s">
        <v>17013</v>
      </c>
      <c r="C1963" s="19" t="s">
        <v>16851</v>
      </c>
      <c r="D1963" s="38" t="s">
        <v>16161</v>
      </c>
      <c r="E1963" s="38" t="s">
        <v>2143</v>
      </c>
      <c r="F1963" s="41" t="s">
        <v>2144</v>
      </c>
      <c r="G1963" s="19" t="s">
        <v>721</v>
      </c>
      <c r="H1963" s="41">
        <v>5</v>
      </c>
      <c r="I1963" s="41">
        <v>4</v>
      </c>
      <c r="J1963" s="41">
        <v>10</v>
      </c>
      <c r="K1963" s="44">
        <v>2</v>
      </c>
      <c r="L1963" s="20">
        <v>14132.06</v>
      </c>
      <c r="M1963" s="19" t="s">
        <v>11</v>
      </c>
      <c r="N1963" s="28" t="s">
        <v>15953</v>
      </c>
    </row>
    <row r="1964" spans="1:14" ht="30" x14ac:dyDescent="0.25">
      <c r="A1964" s="27" t="s">
        <v>608</v>
      </c>
      <c r="B1964" s="19" t="s">
        <v>17013</v>
      </c>
      <c r="C1964" s="19" t="s">
        <v>16851</v>
      </c>
      <c r="D1964" s="38" t="s">
        <v>16161</v>
      </c>
      <c r="E1964" s="38" t="s">
        <v>2145</v>
      </c>
      <c r="F1964" s="41" t="s">
        <v>2144</v>
      </c>
      <c r="G1964" s="19" t="s">
        <v>721</v>
      </c>
      <c r="H1964" s="41">
        <v>5</v>
      </c>
      <c r="I1964" s="41">
        <v>4</v>
      </c>
      <c r="J1964" s="41">
        <v>10</v>
      </c>
      <c r="K1964" s="44">
        <v>4</v>
      </c>
      <c r="L1964" s="20">
        <v>11040.68</v>
      </c>
      <c r="M1964" s="19" t="s">
        <v>11</v>
      </c>
      <c r="N1964" s="28" t="s">
        <v>15953</v>
      </c>
    </row>
    <row r="1965" spans="1:14" ht="30" x14ac:dyDescent="0.25">
      <c r="A1965" s="27" t="s">
        <v>608</v>
      </c>
      <c r="B1965" s="19" t="s">
        <v>17013</v>
      </c>
      <c r="C1965" s="19" t="s">
        <v>16851</v>
      </c>
      <c r="D1965" s="38" t="s">
        <v>16161</v>
      </c>
      <c r="E1965" s="38" t="s">
        <v>2146</v>
      </c>
      <c r="F1965" s="41" t="s">
        <v>2144</v>
      </c>
      <c r="G1965" s="19" t="s">
        <v>721</v>
      </c>
      <c r="H1965" s="41">
        <v>5</v>
      </c>
      <c r="I1965" s="41">
        <v>4</v>
      </c>
      <c r="J1965" s="41">
        <v>10</v>
      </c>
      <c r="K1965" s="44">
        <v>2</v>
      </c>
      <c r="L1965" s="20">
        <v>11629.52</v>
      </c>
      <c r="M1965" s="19" t="s">
        <v>11</v>
      </c>
      <c r="N1965" s="28" t="s">
        <v>15953</v>
      </c>
    </row>
    <row r="1966" spans="1:14" ht="30" x14ac:dyDescent="0.25">
      <c r="A1966" s="27" t="s">
        <v>608</v>
      </c>
      <c r="B1966" s="19" t="s">
        <v>17013</v>
      </c>
      <c r="C1966" s="19" t="s">
        <v>16851</v>
      </c>
      <c r="D1966" s="38" t="s">
        <v>16161</v>
      </c>
      <c r="E1966" s="38" t="s">
        <v>2147</v>
      </c>
      <c r="F1966" s="41" t="s">
        <v>2144</v>
      </c>
      <c r="G1966" s="19" t="s">
        <v>721</v>
      </c>
      <c r="H1966" s="41">
        <v>5</v>
      </c>
      <c r="I1966" s="41">
        <v>4</v>
      </c>
      <c r="J1966" s="41">
        <v>10</v>
      </c>
      <c r="K1966" s="44">
        <v>5</v>
      </c>
      <c r="L1966" s="20">
        <v>4600.2999999999993</v>
      </c>
      <c r="M1966" s="19" t="s">
        <v>11</v>
      </c>
      <c r="N1966" s="28" t="s">
        <v>15953</v>
      </c>
    </row>
    <row r="1967" spans="1:14" ht="30" x14ac:dyDescent="0.25">
      <c r="A1967" s="27" t="s">
        <v>608</v>
      </c>
      <c r="B1967" s="19" t="s">
        <v>17013</v>
      </c>
      <c r="C1967" s="19" t="s">
        <v>16851</v>
      </c>
      <c r="D1967" s="38" t="s">
        <v>16161</v>
      </c>
      <c r="E1967" s="38" t="s">
        <v>2148</v>
      </c>
      <c r="F1967" s="41" t="s">
        <v>2144</v>
      </c>
      <c r="G1967" s="19" t="s">
        <v>721</v>
      </c>
      <c r="H1967" s="41">
        <v>5</v>
      </c>
      <c r="I1967" s="41">
        <v>4</v>
      </c>
      <c r="J1967" s="41">
        <v>10</v>
      </c>
      <c r="K1967" s="44">
        <v>2</v>
      </c>
      <c r="L1967" s="20">
        <v>21345.3</v>
      </c>
      <c r="M1967" s="19" t="s">
        <v>11</v>
      </c>
      <c r="N1967" s="28" t="s">
        <v>15953</v>
      </c>
    </row>
    <row r="1968" spans="1:14" ht="30" x14ac:dyDescent="0.25">
      <c r="A1968" s="27" t="s">
        <v>608</v>
      </c>
      <c r="B1968" s="19" t="s">
        <v>17013</v>
      </c>
      <c r="C1968" s="19" t="s">
        <v>16851</v>
      </c>
      <c r="D1968" s="38" t="s">
        <v>16161</v>
      </c>
      <c r="E1968" s="38" t="s">
        <v>2149</v>
      </c>
      <c r="F1968" s="41" t="s">
        <v>2144</v>
      </c>
      <c r="G1968" s="19" t="s">
        <v>721</v>
      </c>
      <c r="H1968" s="41">
        <v>5</v>
      </c>
      <c r="I1968" s="41">
        <v>4</v>
      </c>
      <c r="J1968" s="41">
        <v>10</v>
      </c>
      <c r="K1968" s="44">
        <v>4</v>
      </c>
      <c r="L1968" s="20">
        <v>19078.28</v>
      </c>
      <c r="M1968" s="19" t="s">
        <v>11</v>
      </c>
      <c r="N1968" s="28" t="s">
        <v>15953</v>
      </c>
    </row>
    <row r="1969" spans="1:14" ht="30" x14ac:dyDescent="0.25">
      <c r="A1969" s="27" t="s">
        <v>608</v>
      </c>
      <c r="B1969" s="19" t="s">
        <v>17013</v>
      </c>
      <c r="C1969" s="19" t="s">
        <v>16851</v>
      </c>
      <c r="D1969" s="38" t="s">
        <v>16161</v>
      </c>
      <c r="E1969" s="38" t="s">
        <v>2150</v>
      </c>
      <c r="F1969" s="41" t="s">
        <v>2144</v>
      </c>
      <c r="G1969" s="19" t="s">
        <v>721</v>
      </c>
      <c r="H1969" s="41">
        <v>5</v>
      </c>
      <c r="I1969" s="41">
        <v>4</v>
      </c>
      <c r="J1969" s="41">
        <v>10</v>
      </c>
      <c r="K1969" s="44">
        <v>4</v>
      </c>
      <c r="L1969" s="20">
        <v>24377.759999999998</v>
      </c>
      <c r="M1969" s="19" t="s">
        <v>11</v>
      </c>
      <c r="N1969" s="28" t="s">
        <v>15953</v>
      </c>
    </row>
    <row r="1970" spans="1:14" ht="30" x14ac:dyDescent="0.25">
      <c r="A1970" s="27" t="s">
        <v>608</v>
      </c>
      <c r="B1970" s="19" t="s">
        <v>17013</v>
      </c>
      <c r="C1970" s="19" t="s">
        <v>16851</v>
      </c>
      <c r="D1970" s="38" t="s">
        <v>16161</v>
      </c>
      <c r="E1970" s="38" t="s">
        <v>2151</v>
      </c>
      <c r="F1970" s="41" t="s">
        <v>2152</v>
      </c>
      <c r="G1970" s="19" t="s">
        <v>721</v>
      </c>
      <c r="H1970" s="41">
        <v>5</v>
      </c>
      <c r="I1970" s="41">
        <v>4</v>
      </c>
      <c r="J1970" s="41">
        <v>10</v>
      </c>
      <c r="K1970" s="44">
        <v>10</v>
      </c>
      <c r="L1970" s="20">
        <v>8096.5</v>
      </c>
      <c r="M1970" s="19" t="s">
        <v>11</v>
      </c>
      <c r="N1970" s="28" t="s">
        <v>15953</v>
      </c>
    </row>
    <row r="1971" spans="1:14" ht="30" x14ac:dyDescent="0.25">
      <c r="A1971" s="27" t="s">
        <v>608</v>
      </c>
      <c r="B1971" s="19" t="s">
        <v>17013</v>
      </c>
      <c r="C1971" s="19" t="s">
        <v>16851</v>
      </c>
      <c r="D1971" s="38" t="s">
        <v>16161</v>
      </c>
      <c r="E1971" s="38" t="s">
        <v>2153</v>
      </c>
      <c r="F1971" s="41" t="s">
        <v>2152</v>
      </c>
      <c r="G1971" s="19" t="s">
        <v>721</v>
      </c>
      <c r="H1971" s="41">
        <v>5</v>
      </c>
      <c r="I1971" s="41">
        <v>4</v>
      </c>
      <c r="J1971" s="41">
        <v>10</v>
      </c>
      <c r="K1971" s="44">
        <v>2</v>
      </c>
      <c r="L1971" s="20">
        <v>13373.94</v>
      </c>
      <c r="M1971" s="19" t="s">
        <v>11</v>
      </c>
      <c r="N1971" s="28" t="s">
        <v>15953</v>
      </c>
    </row>
    <row r="1972" spans="1:14" ht="30" x14ac:dyDescent="0.25">
      <c r="A1972" s="27" t="s">
        <v>608</v>
      </c>
      <c r="B1972" s="19" t="s">
        <v>17013</v>
      </c>
      <c r="C1972" s="19" t="s">
        <v>16851</v>
      </c>
      <c r="D1972" s="38" t="s">
        <v>16161</v>
      </c>
      <c r="E1972" s="38" t="s">
        <v>2154</v>
      </c>
      <c r="F1972" s="41" t="s">
        <v>2152</v>
      </c>
      <c r="G1972" s="19" t="s">
        <v>721</v>
      </c>
      <c r="H1972" s="41">
        <v>5</v>
      </c>
      <c r="I1972" s="41">
        <v>4</v>
      </c>
      <c r="J1972" s="41">
        <v>10</v>
      </c>
      <c r="K1972" s="44">
        <v>4</v>
      </c>
      <c r="L1972" s="20">
        <v>15309.72</v>
      </c>
      <c r="M1972" s="19" t="s">
        <v>11</v>
      </c>
      <c r="N1972" s="28" t="s">
        <v>15953</v>
      </c>
    </row>
    <row r="1973" spans="1:14" ht="30" x14ac:dyDescent="0.25">
      <c r="A1973" s="27" t="s">
        <v>608</v>
      </c>
      <c r="B1973" s="19" t="s">
        <v>17013</v>
      </c>
      <c r="C1973" s="19" t="s">
        <v>16851</v>
      </c>
      <c r="D1973" s="38" t="s">
        <v>16161</v>
      </c>
      <c r="E1973" s="38" t="s">
        <v>2155</v>
      </c>
      <c r="F1973" s="41" t="s">
        <v>2152</v>
      </c>
      <c r="G1973" s="19" t="s">
        <v>721</v>
      </c>
      <c r="H1973" s="41">
        <v>5</v>
      </c>
      <c r="I1973" s="41">
        <v>4</v>
      </c>
      <c r="J1973" s="41">
        <v>10</v>
      </c>
      <c r="K1973" s="44">
        <v>8</v>
      </c>
      <c r="L1973" s="20">
        <v>4710.72</v>
      </c>
      <c r="M1973" s="19" t="s">
        <v>11</v>
      </c>
      <c r="N1973" s="28" t="s">
        <v>15953</v>
      </c>
    </row>
    <row r="1974" spans="1:14" ht="30" x14ac:dyDescent="0.25">
      <c r="A1974" s="27" t="s">
        <v>608</v>
      </c>
      <c r="B1974" s="19" t="s">
        <v>17013</v>
      </c>
      <c r="C1974" s="19" t="s">
        <v>16851</v>
      </c>
      <c r="D1974" s="38" t="s">
        <v>16161</v>
      </c>
      <c r="E1974" s="38" t="s">
        <v>2156</v>
      </c>
      <c r="F1974" s="41" t="s">
        <v>2152</v>
      </c>
      <c r="G1974" s="19" t="s">
        <v>721</v>
      </c>
      <c r="H1974" s="41">
        <v>5</v>
      </c>
      <c r="I1974" s="41">
        <v>4</v>
      </c>
      <c r="J1974" s="41">
        <v>10</v>
      </c>
      <c r="K1974" s="44">
        <v>2</v>
      </c>
      <c r="L1974" s="20">
        <v>6889.36</v>
      </c>
      <c r="M1974" s="19" t="s">
        <v>11</v>
      </c>
      <c r="N1974" s="28" t="s">
        <v>15953</v>
      </c>
    </row>
    <row r="1975" spans="1:14" ht="30" x14ac:dyDescent="0.25">
      <c r="A1975" s="27" t="s">
        <v>608</v>
      </c>
      <c r="B1975" s="19" t="s">
        <v>17013</v>
      </c>
      <c r="C1975" s="19" t="s">
        <v>16851</v>
      </c>
      <c r="D1975" s="38" t="s">
        <v>16161</v>
      </c>
      <c r="E1975" s="38" t="s">
        <v>2157</v>
      </c>
      <c r="F1975" s="41" t="s">
        <v>2152</v>
      </c>
      <c r="G1975" s="19" t="s">
        <v>721</v>
      </c>
      <c r="H1975" s="41">
        <v>5</v>
      </c>
      <c r="I1975" s="41">
        <v>4</v>
      </c>
      <c r="J1975" s="41">
        <v>10</v>
      </c>
      <c r="K1975" s="44">
        <v>5</v>
      </c>
      <c r="L1975" s="20">
        <v>12807.2</v>
      </c>
      <c r="M1975" s="19" t="s">
        <v>11</v>
      </c>
      <c r="N1975" s="28" t="s">
        <v>15953</v>
      </c>
    </row>
    <row r="1976" spans="1:14" ht="30" x14ac:dyDescent="0.25">
      <c r="A1976" s="27" t="s">
        <v>608</v>
      </c>
      <c r="B1976" s="19" t="s">
        <v>17013</v>
      </c>
      <c r="C1976" s="19" t="s">
        <v>16851</v>
      </c>
      <c r="D1976" s="38" t="s">
        <v>16161</v>
      </c>
      <c r="E1976" s="38" t="s">
        <v>2158</v>
      </c>
      <c r="F1976" s="41" t="s">
        <v>2152</v>
      </c>
      <c r="G1976" s="19" t="s">
        <v>721</v>
      </c>
      <c r="H1976" s="41">
        <v>5</v>
      </c>
      <c r="I1976" s="41">
        <v>4</v>
      </c>
      <c r="J1976" s="41">
        <v>10</v>
      </c>
      <c r="K1976" s="44">
        <v>2</v>
      </c>
      <c r="L1976" s="20">
        <v>5122.88</v>
      </c>
      <c r="M1976" s="19" t="s">
        <v>11</v>
      </c>
      <c r="N1976" s="28" t="s">
        <v>15953</v>
      </c>
    </row>
    <row r="1977" spans="1:14" ht="30" x14ac:dyDescent="0.25">
      <c r="A1977" s="27" t="s">
        <v>608</v>
      </c>
      <c r="B1977" s="19" t="s">
        <v>17013</v>
      </c>
      <c r="C1977" s="19" t="s">
        <v>16851</v>
      </c>
      <c r="D1977" s="38" t="s">
        <v>16161</v>
      </c>
      <c r="E1977" s="38" t="s">
        <v>2159</v>
      </c>
      <c r="F1977" s="41" t="s">
        <v>2152</v>
      </c>
      <c r="G1977" s="19" t="s">
        <v>721</v>
      </c>
      <c r="H1977" s="41">
        <v>5</v>
      </c>
      <c r="I1977" s="41">
        <v>4</v>
      </c>
      <c r="J1977" s="41">
        <v>10</v>
      </c>
      <c r="K1977" s="44">
        <v>1</v>
      </c>
      <c r="L1977" s="20">
        <v>23640.29</v>
      </c>
      <c r="M1977" s="19" t="s">
        <v>11</v>
      </c>
      <c r="N1977" s="28" t="s">
        <v>15953</v>
      </c>
    </row>
    <row r="1978" spans="1:14" ht="30" x14ac:dyDescent="0.25">
      <c r="A1978" s="27" t="s">
        <v>608</v>
      </c>
      <c r="B1978" s="19" t="s">
        <v>17013</v>
      </c>
      <c r="C1978" s="19" t="s">
        <v>16851</v>
      </c>
      <c r="D1978" s="38" t="s">
        <v>16161</v>
      </c>
      <c r="E1978" s="38" t="s">
        <v>2160</v>
      </c>
      <c r="F1978" s="41" t="s">
        <v>2152</v>
      </c>
      <c r="G1978" s="19" t="s">
        <v>721</v>
      </c>
      <c r="H1978" s="41">
        <v>5</v>
      </c>
      <c r="I1978" s="41">
        <v>4</v>
      </c>
      <c r="J1978" s="41">
        <v>10</v>
      </c>
      <c r="K1978" s="44">
        <v>8</v>
      </c>
      <c r="L1978" s="20">
        <v>13248.8</v>
      </c>
      <c r="M1978" s="19" t="s">
        <v>11</v>
      </c>
      <c r="N1978" s="28" t="s">
        <v>15953</v>
      </c>
    </row>
    <row r="1979" spans="1:14" ht="30" x14ac:dyDescent="0.25">
      <c r="A1979" s="27" t="s">
        <v>608</v>
      </c>
      <c r="B1979" s="19" t="s">
        <v>17013</v>
      </c>
      <c r="C1979" s="19" t="s">
        <v>16851</v>
      </c>
      <c r="D1979" s="38" t="s">
        <v>16161</v>
      </c>
      <c r="E1979" s="38" t="s">
        <v>2161</v>
      </c>
      <c r="F1979" s="41" t="s">
        <v>2152</v>
      </c>
      <c r="G1979" s="19" t="s">
        <v>721</v>
      </c>
      <c r="H1979" s="41">
        <v>5</v>
      </c>
      <c r="I1979" s="41">
        <v>4</v>
      </c>
      <c r="J1979" s="41">
        <v>10</v>
      </c>
      <c r="K1979" s="44">
        <v>5</v>
      </c>
      <c r="L1979" s="20">
        <v>7176.45</v>
      </c>
      <c r="M1979" s="19" t="s">
        <v>11</v>
      </c>
      <c r="N1979" s="28" t="s">
        <v>15953</v>
      </c>
    </row>
    <row r="1980" spans="1:14" ht="30" x14ac:dyDescent="0.25">
      <c r="A1980" s="27" t="s">
        <v>608</v>
      </c>
      <c r="B1980" s="19" t="s">
        <v>17013</v>
      </c>
      <c r="C1980" s="19" t="s">
        <v>16851</v>
      </c>
      <c r="D1980" s="38" t="s">
        <v>16161</v>
      </c>
      <c r="E1980" s="38" t="s">
        <v>2162</v>
      </c>
      <c r="F1980" s="41" t="s">
        <v>2152</v>
      </c>
      <c r="G1980" s="19" t="s">
        <v>721</v>
      </c>
      <c r="H1980" s="41">
        <v>5</v>
      </c>
      <c r="I1980" s="41">
        <v>4</v>
      </c>
      <c r="J1980" s="41">
        <v>10</v>
      </c>
      <c r="K1980" s="44">
        <v>1</v>
      </c>
      <c r="L1980" s="20">
        <v>168407.04000000001</v>
      </c>
      <c r="M1980" s="19" t="s">
        <v>11</v>
      </c>
      <c r="N1980" s="28" t="s">
        <v>15953</v>
      </c>
    </row>
    <row r="1981" spans="1:14" ht="30" x14ac:dyDescent="0.25">
      <c r="A1981" s="27" t="s">
        <v>608</v>
      </c>
      <c r="B1981" s="19" t="s">
        <v>17013</v>
      </c>
      <c r="C1981" s="19" t="s">
        <v>16851</v>
      </c>
      <c r="D1981" s="38" t="s">
        <v>16161</v>
      </c>
      <c r="E1981" s="38" t="s">
        <v>2163</v>
      </c>
      <c r="F1981" s="41" t="s">
        <v>2152</v>
      </c>
      <c r="G1981" s="19" t="s">
        <v>721</v>
      </c>
      <c r="H1981" s="41">
        <v>5</v>
      </c>
      <c r="I1981" s="41">
        <v>4</v>
      </c>
      <c r="J1981" s="41">
        <v>10</v>
      </c>
      <c r="K1981" s="44">
        <v>1</v>
      </c>
      <c r="L1981" s="20">
        <v>14606.81</v>
      </c>
      <c r="M1981" s="19" t="s">
        <v>11</v>
      </c>
      <c r="N1981" s="28" t="s">
        <v>15953</v>
      </c>
    </row>
    <row r="1982" spans="1:14" ht="30" x14ac:dyDescent="0.25">
      <c r="A1982" s="27" t="s">
        <v>608</v>
      </c>
      <c r="B1982" s="19" t="s">
        <v>17013</v>
      </c>
      <c r="C1982" s="19" t="s">
        <v>16851</v>
      </c>
      <c r="D1982" s="38" t="s">
        <v>16161</v>
      </c>
      <c r="E1982" s="38" t="s">
        <v>2164</v>
      </c>
      <c r="F1982" s="41" t="s">
        <v>2152</v>
      </c>
      <c r="G1982" s="19" t="s">
        <v>721</v>
      </c>
      <c r="H1982" s="41">
        <v>5</v>
      </c>
      <c r="I1982" s="41">
        <v>4</v>
      </c>
      <c r="J1982" s="41">
        <v>10</v>
      </c>
      <c r="K1982" s="44">
        <v>1</v>
      </c>
      <c r="L1982" s="20">
        <v>26350.400000000001</v>
      </c>
      <c r="M1982" s="19" t="s">
        <v>11</v>
      </c>
      <c r="N1982" s="28" t="s">
        <v>15953</v>
      </c>
    </row>
    <row r="1983" spans="1:14" ht="30" x14ac:dyDescent="0.25">
      <c r="A1983" s="27" t="s">
        <v>608</v>
      </c>
      <c r="B1983" s="19" t="s">
        <v>17013</v>
      </c>
      <c r="C1983" s="19" t="s">
        <v>16851</v>
      </c>
      <c r="D1983" s="38" t="s">
        <v>16161</v>
      </c>
      <c r="E1983" s="38" t="s">
        <v>2165</v>
      </c>
      <c r="F1983" s="41" t="s">
        <v>2166</v>
      </c>
      <c r="G1983" s="19" t="s">
        <v>611</v>
      </c>
      <c r="H1983" s="41">
        <v>3</v>
      </c>
      <c r="I1983" s="41">
        <v>4</v>
      </c>
      <c r="J1983" s="41">
        <v>10</v>
      </c>
      <c r="K1983" s="44">
        <v>8</v>
      </c>
      <c r="L1983" s="20">
        <v>23800</v>
      </c>
      <c r="M1983" s="19" t="s">
        <v>15957</v>
      </c>
      <c r="N1983" s="28" t="s">
        <v>15953</v>
      </c>
    </row>
    <row r="1984" spans="1:14" ht="30" x14ac:dyDescent="0.25">
      <c r="A1984" s="27" t="s">
        <v>608</v>
      </c>
      <c r="B1984" s="19" t="s">
        <v>17013</v>
      </c>
      <c r="C1984" s="19" t="s">
        <v>16851</v>
      </c>
      <c r="D1984" s="38" t="s">
        <v>16161</v>
      </c>
      <c r="E1984" s="38" t="s">
        <v>2167</v>
      </c>
      <c r="F1984" s="41" t="s">
        <v>2152</v>
      </c>
      <c r="G1984" s="19" t="s">
        <v>721</v>
      </c>
      <c r="H1984" s="41">
        <v>5</v>
      </c>
      <c r="I1984" s="41">
        <v>4</v>
      </c>
      <c r="J1984" s="41">
        <v>10</v>
      </c>
      <c r="K1984" s="44">
        <v>1</v>
      </c>
      <c r="L1984" s="20">
        <v>42830.44</v>
      </c>
      <c r="M1984" s="19" t="s">
        <v>11</v>
      </c>
      <c r="N1984" s="28" t="s">
        <v>15953</v>
      </c>
    </row>
    <row r="1985" spans="1:14" ht="30" x14ac:dyDescent="0.25">
      <c r="A1985" s="27" t="s">
        <v>608</v>
      </c>
      <c r="B1985" s="19" t="s">
        <v>17013</v>
      </c>
      <c r="C1985" s="19" t="s">
        <v>16851</v>
      </c>
      <c r="D1985" s="38" t="s">
        <v>16161</v>
      </c>
      <c r="E1985" s="38" t="s">
        <v>2168</v>
      </c>
      <c r="F1985" s="41" t="s">
        <v>2152</v>
      </c>
      <c r="G1985" s="19" t="s">
        <v>721</v>
      </c>
      <c r="H1985" s="41">
        <v>5</v>
      </c>
      <c r="I1985" s="41">
        <v>4</v>
      </c>
      <c r="J1985" s="41">
        <v>10</v>
      </c>
      <c r="K1985" s="44">
        <v>4</v>
      </c>
      <c r="L1985" s="20">
        <v>104518.32</v>
      </c>
      <c r="M1985" s="19" t="s">
        <v>11</v>
      </c>
      <c r="N1985" s="28" t="s">
        <v>15953</v>
      </c>
    </row>
    <row r="1986" spans="1:14" ht="30" x14ac:dyDescent="0.25">
      <c r="A1986" s="27" t="s">
        <v>608</v>
      </c>
      <c r="B1986" s="19" t="s">
        <v>17013</v>
      </c>
      <c r="C1986" s="19" t="s">
        <v>16851</v>
      </c>
      <c r="D1986" s="38" t="s">
        <v>16161</v>
      </c>
      <c r="E1986" s="38" t="s">
        <v>2169</v>
      </c>
      <c r="F1986" s="41" t="s">
        <v>2152</v>
      </c>
      <c r="G1986" s="19" t="s">
        <v>721</v>
      </c>
      <c r="H1986" s="41">
        <v>5</v>
      </c>
      <c r="I1986" s="41">
        <v>4</v>
      </c>
      <c r="J1986" s="41">
        <v>10</v>
      </c>
      <c r="K1986" s="44">
        <v>5</v>
      </c>
      <c r="L1986" s="20">
        <v>266816.2</v>
      </c>
      <c r="M1986" s="19" t="s">
        <v>11</v>
      </c>
      <c r="N1986" s="28" t="s">
        <v>15953</v>
      </c>
    </row>
    <row r="1987" spans="1:14" ht="30" x14ac:dyDescent="0.25">
      <c r="A1987" s="27" t="s">
        <v>608</v>
      </c>
      <c r="B1987" s="19" t="s">
        <v>17013</v>
      </c>
      <c r="C1987" s="19" t="s">
        <v>16851</v>
      </c>
      <c r="D1987" s="38" t="s">
        <v>16161</v>
      </c>
      <c r="E1987" s="38" t="s">
        <v>2170</v>
      </c>
      <c r="F1987" s="41" t="s">
        <v>2152</v>
      </c>
      <c r="G1987" s="19" t="s">
        <v>721</v>
      </c>
      <c r="H1987" s="41">
        <v>5</v>
      </c>
      <c r="I1987" s="41">
        <v>4</v>
      </c>
      <c r="J1987" s="41">
        <v>10</v>
      </c>
      <c r="K1987" s="44">
        <v>2</v>
      </c>
      <c r="L1987" s="20">
        <v>161929.84</v>
      </c>
      <c r="M1987" s="19" t="s">
        <v>11</v>
      </c>
      <c r="N1987" s="28" t="s">
        <v>15953</v>
      </c>
    </row>
    <row r="1988" spans="1:14" ht="30" x14ac:dyDescent="0.25">
      <c r="A1988" s="27" t="s">
        <v>608</v>
      </c>
      <c r="B1988" s="19" t="s">
        <v>17013</v>
      </c>
      <c r="C1988" s="19" t="s">
        <v>16851</v>
      </c>
      <c r="D1988" s="38" t="s">
        <v>16161</v>
      </c>
      <c r="E1988" s="38" t="s">
        <v>2171</v>
      </c>
      <c r="F1988" s="41" t="s">
        <v>2152</v>
      </c>
      <c r="G1988" s="19" t="s">
        <v>721</v>
      </c>
      <c r="H1988" s="41">
        <v>5</v>
      </c>
      <c r="I1988" s="41">
        <v>4</v>
      </c>
      <c r="J1988" s="41">
        <v>10</v>
      </c>
      <c r="K1988" s="44">
        <v>2</v>
      </c>
      <c r="L1988" s="20">
        <v>96421.86</v>
      </c>
      <c r="M1988" s="19" t="s">
        <v>11</v>
      </c>
      <c r="N1988" s="28" t="s">
        <v>15953</v>
      </c>
    </row>
    <row r="1989" spans="1:14" ht="30" x14ac:dyDescent="0.25">
      <c r="A1989" s="27" t="s">
        <v>608</v>
      </c>
      <c r="B1989" s="19" t="s">
        <v>17013</v>
      </c>
      <c r="C1989" s="19" t="s">
        <v>16851</v>
      </c>
      <c r="D1989" s="38" t="s">
        <v>16161</v>
      </c>
      <c r="E1989" s="38" t="s">
        <v>2172</v>
      </c>
      <c r="F1989" s="41" t="s">
        <v>2152</v>
      </c>
      <c r="G1989" s="19" t="s">
        <v>721</v>
      </c>
      <c r="H1989" s="41">
        <v>5</v>
      </c>
      <c r="I1989" s="41">
        <v>4</v>
      </c>
      <c r="J1989" s="41">
        <v>10</v>
      </c>
      <c r="K1989" s="44">
        <v>4</v>
      </c>
      <c r="L1989" s="20">
        <v>83909.08</v>
      </c>
      <c r="M1989" s="19" t="s">
        <v>11</v>
      </c>
      <c r="N1989" s="28" t="s">
        <v>15953</v>
      </c>
    </row>
    <row r="1990" spans="1:14" ht="30" x14ac:dyDescent="0.25">
      <c r="A1990" s="27" t="s">
        <v>608</v>
      </c>
      <c r="B1990" s="19" t="s">
        <v>17013</v>
      </c>
      <c r="C1990" s="19" t="s">
        <v>16851</v>
      </c>
      <c r="D1990" s="38" t="s">
        <v>16161</v>
      </c>
      <c r="E1990" s="38" t="s">
        <v>2173</v>
      </c>
      <c r="F1990" s="41" t="s">
        <v>1908</v>
      </c>
      <c r="G1990" s="19" t="s">
        <v>721</v>
      </c>
      <c r="H1990" s="41">
        <v>5</v>
      </c>
      <c r="I1990" s="41">
        <v>4</v>
      </c>
      <c r="J1990" s="41">
        <v>10</v>
      </c>
      <c r="K1990" s="44">
        <v>20</v>
      </c>
      <c r="L1990" s="20">
        <v>198732.2</v>
      </c>
      <c r="M1990" s="19" t="s">
        <v>11</v>
      </c>
      <c r="N1990" s="28" t="s">
        <v>15953</v>
      </c>
    </row>
    <row r="1991" spans="1:14" ht="30" x14ac:dyDescent="0.25">
      <c r="A1991" s="27" t="s">
        <v>608</v>
      </c>
      <c r="B1991" s="19" t="s">
        <v>17013</v>
      </c>
      <c r="C1991" s="19" t="s">
        <v>16851</v>
      </c>
      <c r="D1991" s="38" t="s">
        <v>16161</v>
      </c>
      <c r="E1991" s="38" t="s">
        <v>2174</v>
      </c>
      <c r="F1991" s="41" t="s">
        <v>1908</v>
      </c>
      <c r="G1991" s="19" t="s">
        <v>721</v>
      </c>
      <c r="H1991" s="41">
        <v>5</v>
      </c>
      <c r="I1991" s="41">
        <v>4</v>
      </c>
      <c r="J1991" s="41">
        <v>10</v>
      </c>
      <c r="K1991" s="44">
        <v>10</v>
      </c>
      <c r="L1991" s="20">
        <v>52995.200000000004</v>
      </c>
      <c r="M1991" s="19" t="s">
        <v>11</v>
      </c>
      <c r="N1991" s="28" t="s">
        <v>15953</v>
      </c>
    </row>
    <row r="1992" spans="1:14" ht="30" x14ac:dyDescent="0.25">
      <c r="A1992" s="27" t="s">
        <v>608</v>
      </c>
      <c r="B1992" s="19" t="s">
        <v>17013</v>
      </c>
      <c r="C1992" s="19" t="s">
        <v>16851</v>
      </c>
      <c r="D1992" s="38" t="s">
        <v>16161</v>
      </c>
      <c r="E1992" s="38" t="s">
        <v>2175</v>
      </c>
      <c r="F1992" s="41" t="s">
        <v>1908</v>
      </c>
      <c r="G1992" s="19" t="s">
        <v>721</v>
      </c>
      <c r="H1992" s="41">
        <v>5</v>
      </c>
      <c r="I1992" s="41">
        <v>4</v>
      </c>
      <c r="J1992" s="41">
        <v>10</v>
      </c>
      <c r="K1992" s="44">
        <v>10</v>
      </c>
      <c r="L1992" s="20">
        <v>52995.200000000004</v>
      </c>
      <c r="M1992" s="19" t="s">
        <v>11</v>
      </c>
      <c r="N1992" s="28" t="s">
        <v>15953</v>
      </c>
    </row>
    <row r="1993" spans="1:14" ht="30" x14ac:dyDescent="0.25">
      <c r="A1993" s="27" t="s">
        <v>608</v>
      </c>
      <c r="B1993" s="19" t="s">
        <v>17013</v>
      </c>
      <c r="C1993" s="19" t="s">
        <v>16851</v>
      </c>
      <c r="D1993" s="38" t="s">
        <v>16161</v>
      </c>
      <c r="E1993" s="38" t="s">
        <v>2176</v>
      </c>
      <c r="F1993" s="41" t="s">
        <v>2177</v>
      </c>
      <c r="G1993" s="19" t="s">
        <v>721</v>
      </c>
      <c r="H1993" s="41">
        <v>5</v>
      </c>
      <c r="I1993" s="41">
        <v>4</v>
      </c>
      <c r="J1993" s="41">
        <v>10</v>
      </c>
      <c r="K1993" s="44">
        <v>3</v>
      </c>
      <c r="L1993" s="20">
        <v>108375.24</v>
      </c>
      <c r="M1993" s="19" t="s">
        <v>11</v>
      </c>
      <c r="N1993" s="28" t="s">
        <v>15953</v>
      </c>
    </row>
    <row r="1994" spans="1:14" ht="30" x14ac:dyDescent="0.25">
      <c r="A1994" s="27" t="s">
        <v>608</v>
      </c>
      <c r="B1994" s="19" t="s">
        <v>17013</v>
      </c>
      <c r="C1994" s="19" t="s">
        <v>16851</v>
      </c>
      <c r="D1994" s="38" t="s">
        <v>16161</v>
      </c>
      <c r="E1994" s="38" t="s">
        <v>2178</v>
      </c>
      <c r="F1994" s="41" t="s">
        <v>2177</v>
      </c>
      <c r="G1994" s="19" t="s">
        <v>721</v>
      </c>
      <c r="H1994" s="41">
        <v>5</v>
      </c>
      <c r="I1994" s="41">
        <v>4</v>
      </c>
      <c r="J1994" s="41">
        <v>10</v>
      </c>
      <c r="K1994" s="44">
        <v>3</v>
      </c>
      <c r="L1994" s="20">
        <v>52735.53</v>
      </c>
      <c r="M1994" s="19" t="s">
        <v>11</v>
      </c>
      <c r="N1994" s="28" t="s">
        <v>15953</v>
      </c>
    </row>
    <row r="1995" spans="1:14" ht="30" x14ac:dyDescent="0.25">
      <c r="A1995" s="27" t="s">
        <v>608</v>
      </c>
      <c r="B1995" s="19" t="s">
        <v>17013</v>
      </c>
      <c r="C1995" s="19" t="s">
        <v>16851</v>
      </c>
      <c r="D1995" s="38" t="s">
        <v>16161</v>
      </c>
      <c r="E1995" s="38" t="s">
        <v>2179</v>
      </c>
      <c r="F1995" s="41" t="s">
        <v>2177</v>
      </c>
      <c r="G1995" s="19" t="s">
        <v>721</v>
      </c>
      <c r="H1995" s="41">
        <v>5</v>
      </c>
      <c r="I1995" s="41">
        <v>4</v>
      </c>
      <c r="J1995" s="41">
        <v>10</v>
      </c>
      <c r="K1995" s="44">
        <v>2</v>
      </c>
      <c r="L1995" s="20">
        <v>85662.36</v>
      </c>
      <c r="M1995" s="19" t="s">
        <v>11</v>
      </c>
      <c r="N1995" s="28" t="s">
        <v>15953</v>
      </c>
    </row>
    <row r="1996" spans="1:14" ht="30" x14ac:dyDescent="0.25">
      <c r="A1996" s="27" t="s">
        <v>608</v>
      </c>
      <c r="B1996" s="19" t="s">
        <v>17013</v>
      </c>
      <c r="C1996" s="19" t="s">
        <v>16851</v>
      </c>
      <c r="D1996" s="38" t="s">
        <v>16161</v>
      </c>
      <c r="E1996" s="38" t="s">
        <v>2180</v>
      </c>
      <c r="F1996" s="41" t="s">
        <v>2177</v>
      </c>
      <c r="G1996" s="19" t="s">
        <v>721</v>
      </c>
      <c r="H1996" s="41">
        <v>5</v>
      </c>
      <c r="I1996" s="41">
        <v>4</v>
      </c>
      <c r="J1996" s="41">
        <v>10</v>
      </c>
      <c r="K1996" s="44">
        <v>1</v>
      </c>
      <c r="L1996" s="20">
        <v>34358.57</v>
      </c>
      <c r="M1996" s="19" t="s">
        <v>11</v>
      </c>
      <c r="N1996" s="28" t="s">
        <v>15953</v>
      </c>
    </row>
    <row r="1997" spans="1:14" ht="30" x14ac:dyDescent="0.25">
      <c r="A1997" s="27" t="s">
        <v>608</v>
      </c>
      <c r="B1997" s="19" t="s">
        <v>17013</v>
      </c>
      <c r="C1997" s="19" t="s">
        <v>16851</v>
      </c>
      <c r="D1997" s="38" t="s">
        <v>16161</v>
      </c>
      <c r="E1997" s="38" t="s">
        <v>2181</v>
      </c>
      <c r="F1997" s="41" t="s">
        <v>2177</v>
      </c>
      <c r="G1997" s="19" t="s">
        <v>721</v>
      </c>
      <c r="H1997" s="41">
        <v>5</v>
      </c>
      <c r="I1997" s="41">
        <v>4</v>
      </c>
      <c r="J1997" s="41">
        <v>10</v>
      </c>
      <c r="K1997" s="44">
        <v>2</v>
      </c>
      <c r="L1997" s="20">
        <v>50946.06</v>
      </c>
      <c r="M1997" s="19" t="s">
        <v>11</v>
      </c>
      <c r="N1997" s="28" t="s">
        <v>15953</v>
      </c>
    </row>
    <row r="1998" spans="1:14" ht="30" x14ac:dyDescent="0.25">
      <c r="A1998" s="27" t="s">
        <v>608</v>
      </c>
      <c r="B1998" s="19" t="s">
        <v>17013</v>
      </c>
      <c r="C1998" s="19" t="s">
        <v>16851</v>
      </c>
      <c r="D1998" s="38" t="s">
        <v>16161</v>
      </c>
      <c r="E1998" s="38" t="s">
        <v>2182</v>
      </c>
      <c r="F1998" s="41" t="s">
        <v>2089</v>
      </c>
      <c r="G1998" s="19" t="s">
        <v>721</v>
      </c>
      <c r="H1998" s="41">
        <v>5</v>
      </c>
      <c r="I1998" s="41">
        <v>4</v>
      </c>
      <c r="J1998" s="41">
        <v>10</v>
      </c>
      <c r="K1998" s="44">
        <v>1</v>
      </c>
      <c r="L1998" s="20">
        <v>132488.04</v>
      </c>
      <c r="M1998" s="19" t="s">
        <v>11</v>
      </c>
      <c r="N1998" s="28" t="s">
        <v>15953</v>
      </c>
    </row>
    <row r="1999" spans="1:14" ht="30" x14ac:dyDescent="0.25">
      <c r="A1999" s="27" t="s">
        <v>608</v>
      </c>
      <c r="B1999" s="19" t="s">
        <v>17013</v>
      </c>
      <c r="C1999" s="19" t="s">
        <v>16851</v>
      </c>
      <c r="D1999" s="38" t="s">
        <v>16161</v>
      </c>
      <c r="E1999" s="38" t="s">
        <v>2183</v>
      </c>
      <c r="F1999" s="41" t="s">
        <v>2059</v>
      </c>
      <c r="G1999" s="19" t="s">
        <v>611</v>
      </c>
      <c r="H1999" s="41">
        <v>3</v>
      </c>
      <c r="I1999" s="41">
        <v>4</v>
      </c>
      <c r="J1999" s="41">
        <v>10</v>
      </c>
      <c r="K1999" s="44">
        <v>6</v>
      </c>
      <c r="L1999" s="20">
        <v>314160</v>
      </c>
      <c r="M1999" s="19" t="s">
        <v>11</v>
      </c>
      <c r="N1999" s="28" t="s">
        <v>15953</v>
      </c>
    </row>
    <row r="2000" spans="1:14" ht="45" x14ac:dyDescent="0.25">
      <c r="A2000" s="27" t="s">
        <v>608</v>
      </c>
      <c r="B2000" s="19" t="s">
        <v>17013</v>
      </c>
      <c r="C2000" s="19" t="s">
        <v>16851</v>
      </c>
      <c r="D2000" s="38" t="s">
        <v>16161</v>
      </c>
      <c r="E2000" s="38" t="s">
        <v>2184</v>
      </c>
      <c r="F2000" s="41" t="s">
        <v>2059</v>
      </c>
      <c r="G2000" s="19" t="s">
        <v>611</v>
      </c>
      <c r="H2000" s="41">
        <v>3</v>
      </c>
      <c r="I2000" s="41">
        <v>4</v>
      </c>
      <c r="J2000" s="41">
        <v>10</v>
      </c>
      <c r="K2000" s="44">
        <v>2</v>
      </c>
      <c r="L2000" s="20">
        <v>123760</v>
      </c>
      <c r="M2000" s="19" t="s">
        <v>11</v>
      </c>
      <c r="N2000" s="28" t="s">
        <v>15953</v>
      </c>
    </row>
    <row r="2001" spans="1:14" ht="30" x14ac:dyDescent="0.25">
      <c r="A2001" s="27" t="s">
        <v>608</v>
      </c>
      <c r="B2001" s="19" t="s">
        <v>17013</v>
      </c>
      <c r="C2001" s="19" t="s">
        <v>16851</v>
      </c>
      <c r="D2001" s="38" t="s">
        <v>16161</v>
      </c>
      <c r="E2001" s="38" t="s">
        <v>2185</v>
      </c>
      <c r="F2001" s="41" t="s">
        <v>2186</v>
      </c>
      <c r="G2001" s="19" t="s">
        <v>611</v>
      </c>
      <c r="H2001" s="41">
        <v>3</v>
      </c>
      <c r="I2001" s="41">
        <v>4</v>
      </c>
      <c r="J2001" s="41">
        <v>10</v>
      </c>
      <c r="K2001" s="44">
        <v>2</v>
      </c>
      <c r="L2001" s="20">
        <v>104720</v>
      </c>
      <c r="M2001" s="19" t="s">
        <v>11</v>
      </c>
      <c r="N2001" s="28" t="s">
        <v>15953</v>
      </c>
    </row>
    <row r="2002" spans="1:14" ht="30" x14ac:dyDescent="0.25">
      <c r="A2002" s="27" t="s">
        <v>608</v>
      </c>
      <c r="B2002" s="19" t="s">
        <v>17013</v>
      </c>
      <c r="C2002" s="19" t="s">
        <v>16851</v>
      </c>
      <c r="D2002" s="38" t="s">
        <v>16161</v>
      </c>
      <c r="E2002" s="38" t="s">
        <v>1857</v>
      </c>
      <c r="F2002" s="41" t="s">
        <v>1858</v>
      </c>
      <c r="G2002" s="19" t="s">
        <v>721</v>
      </c>
      <c r="H2002" s="41">
        <v>5</v>
      </c>
      <c r="I2002" s="41">
        <v>4</v>
      </c>
      <c r="J2002" s="41">
        <v>16</v>
      </c>
      <c r="K2002" s="44">
        <v>3</v>
      </c>
      <c r="L2002" s="20">
        <v>347781.12</v>
      </c>
      <c r="M2002" s="19" t="s">
        <v>15965</v>
      </c>
      <c r="N2002" s="28" t="s">
        <v>15953</v>
      </c>
    </row>
    <row r="2003" spans="1:14" ht="30" x14ac:dyDescent="0.25">
      <c r="A2003" s="27" t="s">
        <v>608</v>
      </c>
      <c r="B2003" s="19" t="s">
        <v>17013</v>
      </c>
      <c r="C2003" s="19" t="s">
        <v>16851</v>
      </c>
      <c r="D2003" s="38" t="s">
        <v>16161</v>
      </c>
      <c r="E2003" s="38" t="s">
        <v>1859</v>
      </c>
      <c r="F2003" s="41" t="s">
        <v>1860</v>
      </c>
      <c r="G2003" s="19" t="s">
        <v>721</v>
      </c>
      <c r="H2003" s="41">
        <v>5</v>
      </c>
      <c r="I2003" s="41">
        <v>4</v>
      </c>
      <c r="J2003" s="41">
        <v>16</v>
      </c>
      <c r="K2003" s="44">
        <v>30</v>
      </c>
      <c r="L2003" s="20">
        <v>783887.4</v>
      </c>
      <c r="M2003" s="19" t="s">
        <v>11</v>
      </c>
      <c r="N2003" s="28" t="s">
        <v>15953</v>
      </c>
    </row>
    <row r="2004" spans="1:14" ht="30" x14ac:dyDescent="0.25">
      <c r="A2004" s="27" t="s">
        <v>608</v>
      </c>
      <c r="B2004" s="19" t="s">
        <v>17013</v>
      </c>
      <c r="C2004" s="19" t="s">
        <v>16851</v>
      </c>
      <c r="D2004" s="38" t="s">
        <v>16161</v>
      </c>
      <c r="E2004" s="38" t="s">
        <v>1861</v>
      </c>
      <c r="F2004" s="41" t="s">
        <v>1860</v>
      </c>
      <c r="G2004" s="19" t="s">
        <v>721</v>
      </c>
      <c r="H2004" s="41">
        <v>5</v>
      </c>
      <c r="I2004" s="41">
        <v>4</v>
      </c>
      <c r="J2004" s="41">
        <v>16</v>
      </c>
      <c r="K2004" s="44">
        <v>30</v>
      </c>
      <c r="L2004" s="20">
        <v>408504.6</v>
      </c>
      <c r="M2004" s="19" t="s">
        <v>11</v>
      </c>
      <c r="N2004" s="28" t="s">
        <v>15953</v>
      </c>
    </row>
    <row r="2005" spans="1:14" ht="30" x14ac:dyDescent="0.25">
      <c r="A2005" s="27" t="s">
        <v>608</v>
      </c>
      <c r="B2005" s="19" t="s">
        <v>17013</v>
      </c>
      <c r="C2005" s="19" t="s">
        <v>16851</v>
      </c>
      <c r="D2005" s="38" t="s">
        <v>16161</v>
      </c>
      <c r="E2005" s="38" t="s">
        <v>1862</v>
      </c>
      <c r="F2005" s="41" t="s">
        <v>1860</v>
      </c>
      <c r="G2005" s="19" t="s">
        <v>721</v>
      </c>
      <c r="H2005" s="41">
        <v>5</v>
      </c>
      <c r="I2005" s="41">
        <v>4</v>
      </c>
      <c r="J2005" s="41">
        <v>16</v>
      </c>
      <c r="K2005" s="44">
        <v>35</v>
      </c>
      <c r="L2005" s="20">
        <v>914535.3</v>
      </c>
      <c r="M2005" s="19" t="s">
        <v>15964</v>
      </c>
      <c r="N2005" s="28" t="s">
        <v>15953</v>
      </c>
    </row>
    <row r="2006" spans="1:14" ht="45" x14ac:dyDescent="0.25">
      <c r="A2006" s="27" t="s">
        <v>608</v>
      </c>
      <c r="B2006" s="19" t="s">
        <v>17013</v>
      </c>
      <c r="C2006" s="19" t="s">
        <v>16851</v>
      </c>
      <c r="D2006" s="38" t="s">
        <v>16161</v>
      </c>
      <c r="E2006" s="38" t="s">
        <v>1863</v>
      </c>
      <c r="F2006" s="41" t="s">
        <v>1864</v>
      </c>
      <c r="G2006" s="19" t="s">
        <v>721</v>
      </c>
      <c r="H2006" s="41">
        <v>5</v>
      </c>
      <c r="I2006" s="41">
        <v>4</v>
      </c>
      <c r="J2006" s="41">
        <v>16</v>
      </c>
      <c r="K2006" s="44">
        <v>12</v>
      </c>
      <c r="L2006" s="20">
        <v>1196808.8400000001</v>
      </c>
      <c r="M2006" s="19" t="s">
        <v>11</v>
      </c>
      <c r="N2006" s="28" t="s">
        <v>15953</v>
      </c>
    </row>
    <row r="2007" spans="1:14" ht="45" x14ac:dyDescent="0.25">
      <c r="A2007" s="27" t="s">
        <v>608</v>
      </c>
      <c r="B2007" s="19" t="s">
        <v>17013</v>
      </c>
      <c r="C2007" s="19" t="s">
        <v>16851</v>
      </c>
      <c r="D2007" s="38" t="s">
        <v>16161</v>
      </c>
      <c r="E2007" s="38" t="s">
        <v>1865</v>
      </c>
      <c r="F2007" s="41" t="s">
        <v>1864</v>
      </c>
      <c r="G2007" s="19" t="s">
        <v>721</v>
      </c>
      <c r="H2007" s="41">
        <v>5</v>
      </c>
      <c r="I2007" s="41">
        <v>4</v>
      </c>
      <c r="J2007" s="41">
        <v>16</v>
      </c>
      <c r="K2007" s="44">
        <v>17</v>
      </c>
      <c r="L2007" s="20">
        <v>2064605.46</v>
      </c>
      <c r="M2007" s="19" t="s">
        <v>11</v>
      </c>
      <c r="N2007" s="28" t="s">
        <v>15953</v>
      </c>
    </row>
    <row r="2008" spans="1:14" ht="30" x14ac:dyDescent="0.25">
      <c r="A2008" s="27" t="s">
        <v>608</v>
      </c>
      <c r="B2008" s="19" t="s">
        <v>17013</v>
      </c>
      <c r="C2008" s="19" t="s">
        <v>16851</v>
      </c>
      <c r="D2008" s="38" t="s">
        <v>16161</v>
      </c>
      <c r="E2008" s="38" t="s">
        <v>1866</v>
      </c>
      <c r="F2008" s="41" t="s">
        <v>1867</v>
      </c>
      <c r="G2008" s="19" t="s">
        <v>721</v>
      </c>
      <c r="H2008" s="41">
        <v>5</v>
      </c>
      <c r="I2008" s="41">
        <v>4</v>
      </c>
      <c r="J2008" s="41">
        <v>16</v>
      </c>
      <c r="K2008" s="44">
        <v>30</v>
      </c>
      <c r="L2008" s="20">
        <v>298098.30000000005</v>
      </c>
      <c r="M2008" s="19" t="s">
        <v>11</v>
      </c>
      <c r="N2008" s="28" t="s">
        <v>15953</v>
      </c>
    </row>
    <row r="2009" spans="1:14" ht="30" x14ac:dyDescent="0.25">
      <c r="A2009" s="27" t="s">
        <v>608</v>
      </c>
      <c r="B2009" s="19" t="s">
        <v>17013</v>
      </c>
      <c r="C2009" s="19" t="s">
        <v>16851</v>
      </c>
      <c r="D2009" s="38" t="s">
        <v>16161</v>
      </c>
      <c r="E2009" s="38" t="s">
        <v>1868</v>
      </c>
      <c r="F2009" s="41" t="s">
        <v>1867</v>
      </c>
      <c r="G2009" s="19" t="s">
        <v>721</v>
      </c>
      <c r="H2009" s="41">
        <v>5</v>
      </c>
      <c r="I2009" s="41">
        <v>4</v>
      </c>
      <c r="J2009" s="41">
        <v>16</v>
      </c>
      <c r="K2009" s="44">
        <v>30</v>
      </c>
      <c r="L2009" s="20">
        <v>276016.8</v>
      </c>
      <c r="M2009" s="19" t="s">
        <v>11</v>
      </c>
      <c r="N2009" s="28" t="s">
        <v>15953</v>
      </c>
    </row>
    <row r="2010" spans="1:14" ht="45" x14ac:dyDescent="0.25">
      <c r="A2010" s="27" t="s">
        <v>608</v>
      </c>
      <c r="B2010" s="19" t="s">
        <v>17013</v>
      </c>
      <c r="C2010" s="19" t="s">
        <v>16851</v>
      </c>
      <c r="D2010" s="38" t="s">
        <v>16161</v>
      </c>
      <c r="E2010" s="38" t="s">
        <v>1869</v>
      </c>
      <c r="F2010" s="41" t="s">
        <v>1870</v>
      </c>
      <c r="G2010" s="19" t="s">
        <v>721</v>
      </c>
      <c r="H2010" s="41">
        <v>5</v>
      </c>
      <c r="I2010" s="41">
        <v>4</v>
      </c>
      <c r="J2010" s="41">
        <v>16</v>
      </c>
      <c r="K2010" s="44">
        <v>5</v>
      </c>
      <c r="L2010" s="20">
        <v>123287.5</v>
      </c>
      <c r="M2010" s="19" t="s">
        <v>11</v>
      </c>
      <c r="N2010" s="28" t="s">
        <v>15953</v>
      </c>
    </row>
    <row r="2011" spans="1:14" ht="45" x14ac:dyDescent="0.25">
      <c r="A2011" s="27" t="s">
        <v>608</v>
      </c>
      <c r="B2011" s="19" t="s">
        <v>17013</v>
      </c>
      <c r="C2011" s="19" t="s">
        <v>16851</v>
      </c>
      <c r="D2011" s="38" t="s">
        <v>16161</v>
      </c>
      <c r="E2011" s="38" t="s">
        <v>1871</v>
      </c>
      <c r="F2011" s="41" t="s">
        <v>1870</v>
      </c>
      <c r="G2011" s="19" t="s">
        <v>721</v>
      </c>
      <c r="H2011" s="41">
        <v>5</v>
      </c>
      <c r="I2011" s="41">
        <v>4</v>
      </c>
      <c r="J2011" s="41">
        <v>16</v>
      </c>
      <c r="K2011" s="44">
        <v>5</v>
      </c>
      <c r="L2011" s="20">
        <v>141688.6</v>
      </c>
      <c r="M2011" s="19" t="s">
        <v>11</v>
      </c>
      <c r="N2011" s="28" t="s">
        <v>15953</v>
      </c>
    </row>
    <row r="2012" spans="1:14" ht="45" x14ac:dyDescent="0.25">
      <c r="A2012" s="27" t="s">
        <v>608</v>
      </c>
      <c r="B2012" s="19" t="s">
        <v>17013</v>
      </c>
      <c r="C2012" s="19" t="s">
        <v>16851</v>
      </c>
      <c r="D2012" s="38" t="s">
        <v>16161</v>
      </c>
      <c r="E2012" s="38" t="s">
        <v>1872</v>
      </c>
      <c r="F2012" s="41" t="s">
        <v>1870</v>
      </c>
      <c r="G2012" s="19" t="s">
        <v>721</v>
      </c>
      <c r="H2012" s="41">
        <v>5</v>
      </c>
      <c r="I2012" s="41">
        <v>4</v>
      </c>
      <c r="J2012" s="41">
        <v>16</v>
      </c>
      <c r="K2012" s="44">
        <v>5</v>
      </c>
      <c r="L2012" s="20">
        <v>123287.5</v>
      </c>
      <c r="M2012" s="19" t="s">
        <v>11</v>
      </c>
      <c r="N2012" s="28" t="s">
        <v>15953</v>
      </c>
    </row>
    <row r="2013" spans="1:14" ht="45" x14ac:dyDescent="0.25">
      <c r="A2013" s="27" t="s">
        <v>608</v>
      </c>
      <c r="B2013" s="19" t="s">
        <v>17013</v>
      </c>
      <c r="C2013" s="19" t="s">
        <v>16851</v>
      </c>
      <c r="D2013" s="38" t="s">
        <v>16161</v>
      </c>
      <c r="E2013" s="38" t="s">
        <v>1873</v>
      </c>
      <c r="F2013" s="41" t="s">
        <v>1870</v>
      </c>
      <c r="G2013" s="19" t="s">
        <v>721</v>
      </c>
      <c r="H2013" s="41">
        <v>5</v>
      </c>
      <c r="I2013" s="41">
        <v>4</v>
      </c>
      <c r="J2013" s="41">
        <v>16</v>
      </c>
      <c r="K2013" s="44">
        <v>5</v>
      </c>
      <c r="L2013" s="20">
        <v>156409.54999999999</v>
      </c>
      <c r="M2013" s="19" t="s">
        <v>11</v>
      </c>
      <c r="N2013" s="28" t="s">
        <v>15953</v>
      </c>
    </row>
    <row r="2014" spans="1:14" ht="45" x14ac:dyDescent="0.25">
      <c r="A2014" s="27" t="s">
        <v>608</v>
      </c>
      <c r="B2014" s="19" t="s">
        <v>17013</v>
      </c>
      <c r="C2014" s="19" t="s">
        <v>16851</v>
      </c>
      <c r="D2014" s="38" t="s">
        <v>16161</v>
      </c>
      <c r="E2014" s="38" t="s">
        <v>1874</v>
      </c>
      <c r="F2014" s="41" t="s">
        <v>1870</v>
      </c>
      <c r="G2014" s="19" t="s">
        <v>721</v>
      </c>
      <c r="H2014" s="41">
        <v>5</v>
      </c>
      <c r="I2014" s="41">
        <v>4</v>
      </c>
      <c r="J2014" s="41">
        <v>16</v>
      </c>
      <c r="K2014" s="44">
        <v>5</v>
      </c>
      <c r="L2014" s="20">
        <v>171130.40000000002</v>
      </c>
      <c r="M2014" s="19" t="s">
        <v>11</v>
      </c>
      <c r="N2014" s="28" t="s">
        <v>15953</v>
      </c>
    </row>
    <row r="2015" spans="1:14" ht="45" x14ac:dyDescent="0.25">
      <c r="A2015" s="27" t="s">
        <v>608</v>
      </c>
      <c r="B2015" s="19" t="s">
        <v>17013</v>
      </c>
      <c r="C2015" s="19" t="s">
        <v>16851</v>
      </c>
      <c r="D2015" s="38" t="s">
        <v>16161</v>
      </c>
      <c r="E2015" s="38" t="s">
        <v>1875</v>
      </c>
      <c r="F2015" s="41" t="s">
        <v>1870</v>
      </c>
      <c r="G2015" s="19" t="s">
        <v>721</v>
      </c>
      <c r="H2015" s="41">
        <v>5</v>
      </c>
      <c r="I2015" s="41">
        <v>4</v>
      </c>
      <c r="J2015" s="41">
        <v>16</v>
      </c>
      <c r="K2015" s="44">
        <v>5</v>
      </c>
      <c r="L2015" s="20">
        <v>207932.65</v>
      </c>
      <c r="M2015" s="19" t="s">
        <v>11</v>
      </c>
      <c r="N2015" s="28" t="s">
        <v>15953</v>
      </c>
    </row>
    <row r="2016" spans="1:14" ht="45" x14ac:dyDescent="0.25">
      <c r="A2016" s="27" t="s">
        <v>608</v>
      </c>
      <c r="B2016" s="19" t="s">
        <v>17013</v>
      </c>
      <c r="C2016" s="19" t="s">
        <v>16851</v>
      </c>
      <c r="D2016" s="38" t="s">
        <v>16161</v>
      </c>
      <c r="E2016" s="38" t="s">
        <v>1878</v>
      </c>
      <c r="F2016" s="41" t="s">
        <v>1877</v>
      </c>
      <c r="G2016" s="19" t="s">
        <v>721</v>
      </c>
      <c r="H2016" s="41">
        <v>5</v>
      </c>
      <c r="I2016" s="41">
        <v>4</v>
      </c>
      <c r="J2016" s="41">
        <v>16</v>
      </c>
      <c r="K2016" s="44">
        <v>250</v>
      </c>
      <c r="L2016" s="20">
        <v>312817.5</v>
      </c>
      <c r="M2016" s="19" t="s">
        <v>15964</v>
      </c>
      <c r="N2016" s="28" t="s">
        <v>15953</v>
      </c>
    </row>
    <row r="2017" spans="1:14" ht="45" x14ac:dyDescent="0.25">
      <c r="A2017" s="27" t="s">
        <v>608</v>
      </c>
      <c r="B2017" s="19" t="s">
        <v>17013</v>
      </c>
      <c r="C2017" s="19" t="s">
        <v>16851</v>
      </c>
      <c r="D2017" s="38" t="s">
        <v>16161</v>
      </c>
      <c r="E2017" s="38" t="s">
        <v>1876</v>
      </c>
      <c r="F2017" s="41" t="s">
        <v>1877</v>
      </c>
      <c r="G2017" s="19" t="s">
        <v>721</v>
      </c>
      <c r="H2017" s="41">
        <v>5</v>
      </c>
      <c r="I2017" s="41">
        <v>4</v>
      </c>
      <c r="J2017" s="41">
        <v>16</v>
      </c>
      <c r="K2017" s="44">
        <v>250</v>
      </c>
      <c r="L2017" s="20">
        <v>432425</v>
      </c>
      <c r="M2017" s="19" t="s">
        <v>15964</v>
      </c>
      <c r="N2017" s="28" t="s">
        <v>15953</v>
      </c>
    </row>
    <row r="2018" spans="1:14" ht="30" x14ac:dyDescent="0.25">
      <c r="A2018" s="27" t="s">
        <v>608</v>
      </c>
      <c r="B2018" s="19" t="s">
        <v>17013</v>
      </c>
      <c r="C2018" s="19" t="s">
        <v>16851</v>
      </c>
      <c r="D2018" s="38" t="s">
        <v>16161</v>
      </c>
      <c r="E2018" s="38" t="s">
        <v>1879</v>
      </c>
      <c r="F2018" s="41" t="s">
        <v>1877</v>
      </c>
      <c r="G2018" s="19" t="s">
        <v>721</v>
      </c>
      <c r="H2018" s="41">
        <v>5</v>
      </c>
      <c r="I2018" s="41">
        <v>4</v>
      </c>
      <c r="J2018" s="41">
        <v>16</v>
      </c>
      <c r="K2018" s="44">
        <v>250</v>
      </c>
      <c r="L2018" s="20">
        <v>377225</v>
      </c>
      <c r="M2018" s="19" t="s">
        <v>15964</v>
      </c>
      <c r="N2018" s="28" t="s">
        <v>15953</v>
      </c>
    </row>
    <row r="2019" spans="1:14" ht="45" x14ac:dyDescent="0.25">
      <c r="A2019" s="27" t="s">
        <v>608</v>
      </c>
      <c r="B2019" s="19" t="s">
        <v>17013</v>
      </c>
      <c r="C2019" s="19" t="s">
        <v>16851</v>
      </c>
      <c r="D2019" s="38" t="s">
        <v>16161</v>
      </c>
      <c r="E2019" s="38" t="s">
        <v>1880</v>
      </c>
      <c r="F2019" s="41" t="s">
        <v>1877</v>
      </c>
      <c r="G2019" s="19" t="s">
        <v>721</v>
      </c>
      <c r="H2019" s="41">
        <v>5</v>
      </c>
      <c r="I2019" s="41">
        <v>4</v>
      </c>
      <c r="J2019" s="41">
        <v>16</v>
      </c>
      <c r="K2019" s="44">
        <v>250</v>
      </c>
      <c r="L2019" s="20">
        <v>266815</v>
      </c>
      <c r="M2019" s="19" t="s">
        <v>15964</v>
      </c>
      <c r="N2019" s="28" t="s">
        <v>15953</v>
      </c>
    </row>
    <row r="2020" spans="1:14" ht="45" x14ac:dyDescent="0.25">
      <c r="A2020" s="27" t="s">
        <v>608</v>
      </c>
      <c r="B2020" s="19" t="s">
        <v>17013</v>
      </c>
      <c r="C2020" s="19" t="s">
        <v>16851</v>
      </c>
      <c r="D2020" s="38" t="s">
        <v>16161</v>
      </c>
      <c r="E2020" s="38" t="s">
        <v>1881</v>
      </c>
      <c r="F2020" s="41" t="s">
        <v>1882</v>
      </c>
      <c r="G2020" s="19" t="s">
        <v>721</v>
      </c>
      <c r="H2020" s="41">
        <v>5</v>
      </c>
      <c r="I2020" s="41">
        <v>4</v>
      </c>
      <c r="J2020" s="41">
        <v>16</v>
      </c>
      <c r="K2020" s="44">
        <v>10</v>
      </c>
      <c r="L2020" s="20">
        <v>52995.200000000004</v>
      </c>
      <c r="M2020" s="19" t="s">
        <v>11</v>
      </c>
      <c r="N2020" s="28" t="s">
        <v>15953</v>
      </c>
    </row>
    <row r="2021" spans="1:14" ht="45" x14ac:dyDescent="0.25">
      <c r="A2021" s="27" t="s">
        <v>608</v>
      </c>
      <c r="B2021" s="19" t="s">
        <v>17013</v>
      </c>
      <c r="C2021" s="19" t="s">
        <v>16851</v>
      </c>
      <c r="D2021" s="38" t="s">
        <v>16161</v>
      </c>
      <c r="E2021" s="38" t="s">
        <v>1884</v>
      </c>
      <c r="F2021" s="41" t="s">
        <v>1882</v>
      </c>
      <c r="G2021" s="19" t="s">
        <v>721</v>
      </c>
      <c r="H2021" s="41">
        <v>5</v>
      </c>
      <c r="I2021" s="41">
        <v>4</v>
      </c>
      <c r="J2021" s="41">
        <v>16</v>
      </c>
      <c r="K2021" s="44">
        <v>14</v>
      </c>
      <c r="L2021" s="20">
        <v>139112.54</v>
      </c>
      <c r="M2021" s="19" t="s">
        <v>11</v>
      </c>
      <c r="N2021" s="28" t="s">
        <v>15953</v>
      </c>
    </row>
    <row r="2022" spans="1:14" ht="45" x14ac:dyDescent="0.25">
      <c r="A2022" s="27" t="s">
        <v>608</v>
      </c>
      <c r="B2022" s="19" t="s">
        <v>17013</v>
      </c>
      <c r="C2022" s="19" t="s">
        <v>16851</v>
      </c>
      <c r="D2022" s="38" t="s">
        <v>16161</v>
      </c>
      <c r="E2022" s="38" t="s">
        <v>1883</v>
      </c>
      <c r="F2022" s="41" t="s">
        <v>1882</v>
      </c>
      <c r="G2022" s="19" t="s">
        <v>721</v>
      </c>
      <c r="H2022" s="41">
        <v>5</v>
      </c>
      <c r="I2022" s="41">
        <v>4</v>
      </c>
      <c r="J2022" s="41">
        <v>16</v>
      </c>
      <c r="K2022" s="44">
        <v>10</v>
      </c>
      <c r="L2022" s="20">
        <v>69924.2</v>
      </c>
      <c r="M2022" s="19" t="s">
        <v>11</v>
      </c>
      <c r="N2022" s="28" t="s">
        <v>15953</v>
      </c>
    </row>
    <row r="2023" spans="1:14" ht="30" x14ac:dyDescent="0.25">
      <c r="A2023" s="27" t="s">
        <v>608</v>
      </c>
      <c r="B2023" s="19" t="s">
        <v>17013</v>
      </c>
      <c r="C2023" s="19" t="s">
        <v>16851</v>
      </c>
      <c r="D2023" s="38" t="s">
        <v>16161</v>
      </c>
      <c r="E2023" s="38" t="s">
        <v>1888</v>
      </c>
      <c r="F2023" s="41" t="s">
        <v>1886</v>
      </c>
      <c r="G2023" s="19" t="s">
        <v>721</v>
      </c>
      <c r="H2023" s="41">
        <v>5</v>
      </c>
      <c r="I2023" s="41">
        <v>4</v>
      </c>
      <c r="J2023" s="41">
        <v>16</v>
      </c>
      <c r="K2023" s="44">
        <v>7</v>
      </c>
      <c r="L2023" s="20">
        <v>749661.57</v>
      </c>
      <c r="M2023" s="19" t="s">
        <v>11</v>
      </c>
      <c r="N2023" s="28" t="s">
        <v>15953</v>
      </c>
    </row>
    <row r="2024" spans="1:14" ht="30" x14ac:dyDescent="0.25">
      <c r="A2024" s="27" t="s">
        <v>608</v>
      </c>
      <c r="B2024" s="19" t="s">
        <v>17013</v>
      </c>
      <c r="C2024" s="19" t="s">
        <v>16851</v>
      </c>
      <c r="D2024" s="38" t="s">
        <v>16161</v>
      </c>
      <c r="E2024" s="38" t="s">
        <v>1885</v>
      </c>
      <c r="F2024" s="41" t="s">
        <v>1886</v>
      </c>
      <c r="G2024" s="19" t="s">
        <v>721</v>
      </c>
      <c r="H2024" s="41">
        <v>5</v>
      </c>
      <c r="I2024" s="41">
        <v>4</v>
      </c>
      <c r="J2024" s="41">
        <v>16</v>
      </c>
      <c r="K2024" s="44">
        <v>14</v>
      </c>
      <c r="L2024" s="20">
        <v>984091.6399999999</v>
      </c>
      <c r="M2024" s="19" t="s">
        <v>11</v>
      </c>
      <c r="N2024" s="28" t="s">
        <v>15953</v>
      </c>
    </row>
    <row r="2025" spans="1:14" ht="30" x14ac:dyDescent="0.25">
      <c r="A2025" s="27" t="s">
        <v>608</v>
      </c>
      <c r="B2025" s="19" t="s">
        <v>17013</v>
      </c>
      <c r="C2025" s="19" t="s">
        <v>16851</v>
      </c>
      <c r="D2025" s="38" t="s">
        <v>16161</v>
      </c>
      <c r="E2025" s="38" t="s">
        <v>1887</v>
      </c>
      <c r="F2025" s="41" t="s">
        <v>1886</v>
      </c>
      <c r="G2025" s="19" t="s">
        <v>721</v>
      </c>
      <c r="H2025" s="41">
        <v>5</v>
      </c>
      <c r="I2025" s="41">
        <v>4</v>
      </c>
      <c r="J2025" s="41">
        <v>16</v>
      </c>
      <c r="K2025" s="44">
        <v>7</v>
      </c>
      <c r="L2025" s="20">
        <v>595092.12</v>
      </c>
      <c r="M2025" s="19" t="s">
        <v>11</v>
      </c>
      <c r="N2025" s="28" t="s">
        <v>15953</v>
      </c>
    </row>
    <row r="2026" spans="1:14" ht="30" x14ac:dyDescent="0.25">
      <c r="A2026" s="27" t="s">
        <v>608</v>
      </c>
      <c r="B2026" s="19" t="s">
        <v>17013</v>
      </c>
      <c r="C2026" s="19" t="s">
        <v>16851</v>
      </c>
      <c r="D2026" s="38" t="s">
        <v>16161</v>
      </c>
      <c r="E2026" s="38" t="s">
        <v>1892</v>
      </c>
      <c r="F2026" s="41" t="s">
        <v>1890</v>
      </c>
      <c r="G2026" s="19" t="s">
        <v>721</v>
      </c>
      <c r="H2026" s="41">
        <v>5</v>
      </c>
      <c r="I2026" s="41">
        <v>4</v>
      </c>
      <c r="J2026" s="41">
        <v>16</v>
      </c>
      <c r="K2026" s="44">
        <v>10</v>
      </c>
      <c r="L2026" s="20">
        <v>101574.2</v>
      </c>
      <c r="M2026" s="19" t="s">
        <v>11</v>
      </c>
      <c r="N2026" s="28" t="s">
        <v>15953</v>
      </c>
    </row>
    <row r="2027" spans="1:14" ht="30" x14ac:dyDescent="0.25">
      <c r="A2027" s="27" t="s">
        <v>608</v>
      </c>
      <c r="B2027" s="19" t="s">
        <v>17013</v>
      </c>
      <c r="C2027" s="19" t="s">
        <v>16851</v>
      </c>
      <c r="D2027" s="38" t="s">
        <v>16161</v>
      </c>
      <c r="E2027" s="38" t="s">
        <v>1893</v>
      </c>
      <c r="F2027" s="41" t="s">
        <v>1890</v>
      </c>
      <c r="G2027" s="19" t="s">
        <v>721</v>
      </c>
      <c r="H2027" s="41">
        <v>5</v>
      </c>
      <c r="I2027" s="41">
        <v>4</v>
      </c>
      <c r="J2027" s="41">
        <v>16</v>
      </c>
      <c r="K2027" s="44">
        <v>5</v>
      </c>
      <c r="L2027" s="20">
        <v>8280.5</v>
      </c>
      <c r="M2027" s="19" t="s">
        <v>11</v>
      </c>
      <c r="N2027" s="28" t="s">
        <v>15953</v>
      </c>
    </row>
    <row r="2028" spans="1:14" ht="30" x14ac:dyDescent="0.25">
      <c r="A2028" s="27" t="s">
        <v>608</v>
      </c>
      <c r="B2028" s="19" t="s">
        <v>17013</v>
      </c>
      <c r="C2028" s="19" t="s">
        <v>16851</v>
      </c>
      <c r="D2028" s="38" t="s">
        <v>16161</v>
      </c>
      <c r="E2028" s="38" t="s">
        <v>1894</v>
      </c>
      <c r="F2028" s="41" t="s">
        <v>1890</v>
      </c>
      <c r="G2028" s="19" t="s">
        <v>721</v>
      </c>
      <c r="H2028" s="41">
        <v>5</v>
      </c>
      <c r="I2028" s="41">
        <v>4</v>
      </c>
      <c r="J2028" s="41">
        <v>16</v>
      </c>
      <c r="K2028" s="44">
        <v>2</v>
      </c>
      <c r="L2028" s="20">
        <v>7654.86</v>
      </c>
      <c r="M2028" s="19" t="s">
        <v>11</v>
      </c>
      <c r="N2028" s="28" t="s">
        <v>15953</v>
      </c>
    </row>
    <row r="2029" spans="1:14" ht="30" x14ac:dyDescent="0.25">
      <c r="A2029" s="27" t="s">
        <v>608</v>
      </c>
      <c r="B2029" s="19" t="s">
        <v>17013</v>
      </c>
      <c r="C2029" s="19" t="s">
        <v>16851</v>
      </c>
      <c r="D2029" s="38" t="s">
        <v>16161</v>
      </c>
      <c r="E2029" s="38" t="s">
        <v>1896</v>
      </c>
      <c r="F2029" s="41" t="s">
        <v>1890</v>
      </c>
      <c r="G2029" s="19" t="s">
        <v>721</v>
      </c>
      <c r="H2029" s="41">
        <v>5</v>
      </c>
      <c r="I2029" s="41">
        <v>4</v>
      </c>
      <c r="J2029" s="41">
        <v>16</v>
      </c>
      <c r="K2029" s="44">
        <v>25</v>
      </c>
      <c r="L2029" s="20">
        <v>20241.25</v>
      </c>
      <c r="M2029" s="19" t="s">
        <v>11</v>
      </c>
      <c r="N2029" s="28" t="s">
        <v>15953</v>
      </c>
    </row>
    <row r="2030" spans="1:14" ht="30" x14ac:dyDescent="0.25">
      <c r="A2030" s="27" t="s">
        <v>608</v>
      </c>
      <c r="B2030" s="19" t="s">
        <v>17013</v>
      </c>
      <c r="C2030" s="19" t="s">
        <v>16851</v>
      </c>
      <c r="D2030" s="38" t="s">
        <v>16161</v>
      </c>
      <c r="E2030" s="38" t="s">
        <v>1897</v>
      </c>
      <c r="F2030" s="41" t="s">
        <v>1890</v>
      </c>
      <c r="G2030" s="19" t="s">
        <v>721</v>
      </c>
      <c r="H2030" s="41">
        <v>5</v>
      </c>
      <c r="I2030" s="41">
        <v>4</v>
      </c>
      <c r="J2030" s="41">
        <v>16</v>
      </c>
      <c r="K2030" s="44">
        <v>5</v>
      </c>
      <c r="L2030" s="20">
        <v>7176.45</v>
      </c>
      <c r="M2030" s="19" t="s">
        <v>11</v>
      </c>
      <c r="N2030" s="28" t="s">
        <v>15953</v>
      </c>
    </row>
    <row r="2031" spans="1:14" ht="30" x14ac:dyDescent="0.25">
      <c r="A2031" s="27" t="s">
        <v>608</v>
      </c>
      <c r="B2031" s="19" t="s">
        <v>17013</v>
      </c>
      <c r="C2031" s="19" t="s">
        <v>16851</v>
      </c>
      <c r="D2031" s="38" t="s">
        <v>16161</v>
      </c>
      <c r="E2031" s="38" t="s">
        <v>1895</v>
      </c>
      <c r="F2031" s="41" t="s">
        <v>1890</v>
      </c>
      <c r="G2031" s="19" t="s">
        <v>721</v>
      </c>
      <c r="H2031" s="41">
        <v>5</v>
      </c>
      <c r="I2031" s="41">
        <v>4</v>
      </c>
      <c r="J2031" s="41">
        <v>16</v>
      </c>
      <c r="K2031" s="44">
        <v>9</v>
      </c>
      <c r="L2031" s="20">
        <v>6293.16</v>
      </c>
      <c r="M2031" s="19" t="s">
        <v>11</v>
      </c>
      <c r="N2031" s="28" t="s">
        <v>15953</v>
      </c>
    </row>
    <row r="2032" spans="1:14" ht="30" x14ac:dyDescent="0.25">
      <c r="A2032" s="27" t="s">
        <v>608</v>
      </c>
      <c r="B2032" s="19" t="s">
        <v>17013</v>
      </c>
      <c r="C2032" s="19" t="s">
        <v>16851</v>
      </c>
      <c r="D2032" s="38" t="s">
        <v>16161</v>
      </c>
      <c r="E2032" s="38" t="s">
        <v>1898</v>
      </c>
      <c r="F2032" s="41" t="s">
        <v>1890</v>
      </c>
      <c r="G2032" s="19" t="s">
        <v>721</v>
      </c>
      <c r="H2032" s="41">
        <v>5</v>
      </c>
      <c r="I2032" s="41">
        <v>4</v>
      </c>
      <c r="J2032" s="41">
        <v>16</v>
      </c>
      <c r="K2032" s="44">
        <v>20</v>
      </c>
      <c r="L2032" s="20">
        <v>11776.800000000001</v>
      </c>
      <c r="M2032" s="19" t="s">
        <v>11</v>
      </c>
      <c r="N2032" s="28" t="s">
        <v>15953</v>
      </c>
    </row>
    <row r="2033" spans="1:14" ht="30" x14ac:dyDescent="0.25">
      <c r="A2033" s="27" t="s">
        <v>608</v>
      </c>
      <c r="B2033" s="19" t="s">
        <v>17013</v>
      </c>
      <c r="C2033" s="19" t="s">
        <v>16851</v>
      </c>
      <c r="D2033" s="38" t="s">
        <v>16161</v>
      </c>
      <c r="E2033" s="38" t="s">
        <v>1899</v>
      </c>
      <c r="F2033" s="41" t="s">
        <v>1890</v>
      </c>
      <c r="G2033" s="19" t="s">
        <v>721</v>
      </c>
      <c r="H2033" s="41">
        <v>5</v>
      </c>
      <c r="I2033" s="41">
        <v>4</v>
      </c>
      <c r="J2033" s="41">
        <v>16</v>
      </c>
      <c r="K2033" s="44">
        <v>5</v>
      </c>
      <c r="L2033" s="20">
        <v>123287.5</v>
      </c>
      <c r="M2033" s="19" t="s">
        <v>11</v>
      </c>
      <c r="N2033" s="28" t="s">
        <v>15953</v>
      </c>
    </row>
    <row r="2034" spans="1:14" ht="30" x14ac:dyDescent="0.25">
      <c r="A2034" s="27" t="s">
        <v>608</v>
      </c>
      <c r="B2034" s="19" t="s">
        <v>17013</v>
      </c>
      <c r="C2034" s="19" t="s">
        <v>16851</v>
      </c>
      <c r="D2034" s="38" t="s">
        <v>16161</v>
      </c>
      <c r="E2034" s="38" t="s">
        <v>1900</v>
      </c>
      <c r="F2034" s="41" t="s">
        <v>1890</v>
      </c>
      <c r="G2034" s="19" t="s">
        <v>721</v>
      </c>
      <c r="H2034" s="41">
        <v>5</v>
      </c>
      <c r="I2034" s="41">
        <v>4</v>
      </c>
      <c r="J2034" s="41">
        <v>16</v>
      </c>
      <c r="K2034" s="44">
        <v>5</v>
      </c>
      <c r="L2034" s="20">
        <v>86485.25</v>
      </c>
      <c r="M2034" s="19" t="s">
        <v>11</v>
      </c>
      <c r="N2034" s="28" t="s">
        <v>15953</v>
      </c>
    </row>
    <row r="2035" spans="1:14" ht="30" x14ac:dyDescent="0.25">
      <c r="A2035" s="27" t="s">
        <v>608</v>
      </c>
      <c r="B2035" s="19" t="s">
        <v>17013</v>
      </c>
      <c r="C2035" s="19" t="s">
        <v>16851</v>
      </c>
      <c r="D2035" s="38" t="s">
        <v>16161</v>
      </c>
      <c r="E2035" s="38" t="s">
        <v>1901</v>
      </c>
      <c r="F2035" s="41" t="s">
        <v>1890</v>
      </c>
      <c r="G2035" s="19" t="s">
        <v>721</v>
      </c>
      <c r="H2035" s="41">
        <v>5</v>
      </c>
      <c r="I2035" s="41">
        <v>4</v>
      </c>
      <c r="J2035" s="41">
        <v>16</v>
      </c>
      <c r="K2035" s="44">
        <v>5</v>
      </c>
      <c r="L2035" s="20">
        <v>59987.65</v>
      </c>
      <c r="M2035" s="19" t="s">
        <v>11</v>
      </c>
      <c r="N2035" s="28" t="s">
        <v>15953</v>
      </c>
    </row>
    <row r="2036" spans="1:14" ht="30" x14ac:dyDescent="0.25">
      <c r="A2036" s="27" t="s">
        <v>608</v>
      </c>
      <c r="B2036" s="19" t="s">
        <v>17013</v>
      </c>
      <c r="C2036" s="19" t="s">
        <v>16851</v>
      </c>
      <c r="D2036" s="38" t="s">
        <v>16161</v>
      </c>
      <c r="E2036" s="38" t="s">
        <v>1891</v>
      </c>
      <c r="F2036" s="41" t="s">
        <v>1890</v>
      </c>
      <c r="G2036" s="19" t="s">
        <v>721</v>
      </c>
      <c r="H2036" s="41">
        <v>5</v>
      </c>
      <c r="I2036" s="41">
        <v>4</v>
      </c>
      <c r="J2036" s="41">
        <v>16</v>
      </c>
      <c r="K2036" s="44">
        <v>5</v>
      </c>
      <c r="L2036" s="20">
        <v>56307.399999999994</v>
      </c>
      <c r="M2036" s="19" t="s">
        <v>11</v>
      </c>
      <c r="N2036" s="28" t="s">
        <v>15953</v>
      </c>
    </row>
    <row r="2037" spans="1:14" ht="30" x14ac:dyDescent="0.25">
      <c r="A2037" s="27" t="s">
        <v>608</v>
      </c>
      <c r="B2037" s="19" t="s">
        <v>17013</v>
      </c>
      <c r="C2037" s="19" t="s">
        <v>16851</v>
      </c>
      <c r="D2037" s="38" t="s">
        <v>16161</v>
      </c>
      <c r="E2037" s="38" t="s">
        <v>1902</v>
      </c>
      <c r="F2037" s="41" t="s">
        <v>1890</v>
      </c>
      <c r="G2037" s="19" t="s">
        <v>721</v>
      </c>
      <c r="H2037" s="41">
        <v>5</v>
      </c>
      <c r="I2037" s="41">
        <v>4</v>
      </c>
      <c r="J2037" s="41">
        <v>16</v>
      </c>
      <c r="K2037" s="44">
        <v>2</v>
      </c>
      <c r="L2037" s="20">
        <v>61091.72</v>
      </c>
      <c r="M2037" s="19" t="s">
        <v>11</v>
      </c>
      <c r="N2037" s="28" t="s">
        <v>15953</v>
      </c>
    </row>
    <row r="2038" spans="1:14" ht="30" x14ac:dyDescent="0.25">
      <c r="A2038" s="27" t="s">
        <v>608</v>
      </c>
      <c r="B2038" s="19" t="s">
        <v>17013</v>
      </c>
      <c r="C2038" s="19" t="s">
        <v>16851</v>
      </c>
      <c r="D2038" s="38" t="s">
        <v>16161</v>
      </c>
      <c r="E2038" s="38" t="s">
        <v>1903</v>
      </c>
      <c r="F2038" s="41" t="s">
        <v>1890</v>
      </c>
      <c r="G2038" s="19" t="s">
        <v>721</v>
      </c>
      <c r="H2038" s="41">
        <v>5</v>
      </c>
      <c r="I2038" s="41">
        <v>4</v>
      </c>
      <c r="J2038" s="41">
        <v>16</v>
      </c>
      <c r="K2038" s="44">
        <v>9</v>
      </c>
      <c r="L2038" s="20">
        <v>10930.32</v>
      </c>
      <c r="M2038" s="19" t="s">
        <v>11</v>
      </c>
      <c r="N2038" s="28" t="s">
        <v>15953</v>
      </c>
    </row>
    <row r="2039" spans="1:14" ht="30" x14ac:dyDescent="0.25">
      <c r="A2039" s="27" t="s">
        <v>608</v>
      </c>
      <c r="B2039" s="19" t="s">
        <v>17013</v>
      </c>
      <c r="C2039" s="19" t="s">
        <v>16851</v>
      </c>
      <c r="D2039" s="38" t="s">
        <v>16161</v>
      </c>
      <c r="E2039" s="38" t="s">
        <v>1904</v>
      </c>
      <c r="F2039" s="41" t="s">
        <v>1890</v>
      </c>
      <c r="G2039" s="19" t="s">
        <v>721</v>
      </c>
      <c r="H2039" s="41">
        <v>5</v>
      </c>
      <c r="I2039" s="41">
        <v>4</v>
      </c>
      <c r="J2039" s="41">
        <v>16</v>
      </c>
      <c r="K2039" s="44">
        <v>5</v>
      </c>
      <c r="L2039" s="20">
        <v>12512.75</v>
      </c>
      <c r="M2039" s="19" t="s">
        <v>11</v>
      </c>
      <c r="N2039" s="28" t="s">
        <v>15953</v>
      </c>
    </row>
    <row r="2040" spans="1:14" ht="30" x14ac:dyDescent="0.25">
      <c r="A2040" s="27" t="s">
        <v>608</v>
      </c>
      <c r="B2040" s="19" t="s">
        <v>17013</v>
      </c>
      <c r="C2040" s="19" t="s">
        <v>16851</v>
      </c>
      <c r="D2040" s="38" t="s">
        <v>16161</v>
      </c>
      <c r="E2040" s="38" t="s">
        <v>1889</v>
      </c>
      <c r="F2040" s="41" t="s">
        <v>1890</v>
      </c>
      <c r="G2040" s="19" t="s">
        <v>721</v>
      </c>
      <c r="H2040" s="41">
        <v>5</v>
      </c>
      <c r="I2040" s="41">
        <v>4</v>
      </c>
      <c r="J2040" s="41">
        <v>16</v>
      </c>
      <c r="K2040" s="44">
        <v>5</v>
      </c>
      <c r="L2040" s="20">
        <v>15088.900000000001</v>
      </c>
      <c r="M2040" s="19" t="s">
        <v>11</v>
      </c>
      <c r="N2040" s="28" t="s">
        <v>15953</v>
      </c>
    </row>
    <row r="2041" spans="1:14" ht="30" x14ac:dyDescent="0.25">
      <c r="A2041" s="27" t="s">
        <v>608</v>
      </c>
      <c r="B2041" s="19" t="s">
        <v>17013</v>
      </c>
      <c r="C2041" s="19" t="s">
        <v>16851</v>
      </c>
      <c r="D2041" s="38" t="s">
        <v>16161</v>
      </c>
      <c r="E2041" s="38" t="s">
        <v>1905</v>
      </c>
      <c r="F2041" s="41" t="s">
        <v>1906</v>
      </c>
      <c r="G2041" s="19" t="s">
        <v>721</v>
      </c>
      <c r="H2041" s="41">
        <v>5</v>
      </c>
      <c r="I2041" s="41">
        <v>4</v>
      </c>
      <c r="J2041" s="41">
        <v>16</v>
      </c>
      <c r="K2041" s="44">
        <v>25</v>
      </c>
      <c r="L2041" s="20">
        <v>230014</v>
      </c>
      <c r="M2041" s="19" t="s">
        <v>11</v>
      </c>
      <c r="N2041" s="28" t="s">
        <v>15953</v>
      </c>
    </row>
    <row r="2042" spans="1:14" ht="30" x14ac:dyDescent="0.25">
      <c r="A2042" s="27" t="s">
        <v>608</v>
      </c>
      <c r="B2042" s="19" t="s">
        <v>17013</v>
      </c>
      <c r="C2042" s="19" t="s">
        <v>16851</v>
      </c>
      <c r="D2042" s="38" t="s">
        <v>16161</v>
      </c>
      <c r="E2042" s="38" t="s">
        <v>1914</v>
      </c>
      <c r="F2042" s="41" t="s">
        <v>1908</v>
      </c>
      <c r="G2042" s="19" t="s">
        <v>721</v>
      </c>
      <c r="H2042" s="41">
        <v>5</v>
      </c>
      <c r="I2042" s="41">
        <v>4</v>
      </c>
      <c r="J2042" s="41">
        <v>16</v>
      </c>
      <c r="K2042" s="44">
        <v>1</v>
      </c>
      <c r="L2042" s="20">
        <v>48210.93</v>
      </c>
      <c r="M2042" s="19" t="s">
        <v>11</v>
      </c>
      <c r="N2042" s="28" t="s">
        <v>15953</v>
      </c>
    </row>
    <row r="2043" spans="1:14" ht="30" x14ac:dyDescent="0.25">
      <c r="A2043" s="27" t="s">
        <v>608</v>
      </c>
      <c r="B2043" s="19" t="s">
        <v>17013</v>
      </c>
      <c r="C2043" s="19" t="s">
        <v>16851</v>
      </c>
      <c r="D2043" s="38" t="s">
        <v>16161</v>
      </c>
      <c r="E2043" s="38" t="s">
        <v>1909</v>
      </c>
      <c r="F2043" s="41" t="s">
        <v>1908</v>
      </c>
      <c r="G2043" s="19" t="s">
        <v>721</v>
      </c>
      <c r="H2043" s="41">
        <v>5</v>
      </c>
      <c r="I2043" s="41">
        <v>4</v>
      </c>
      <c r="J2043" s="41">
        <v>16</v>
      </c>
      <c r="K2043" s="44">
        <v>1</v>
      </c>
      <c r="L2043" s="20">
        <v>80964.92</v>
      </c>
      <c r="M2043" s="19" t="s">
        <v>11</v>
      </c>
      <c r="N2043" s="28" t="s">
        <v>15953</v>
      </c>
    </row>
    <row r="2044" spans="1:14" ht="30" x14ac:dyDescent="0.25">
      <c r="A2044" s="27" t="s">
        <v>608</v>
      </c>
      <c r="B2044" s="19" t="s">
        <v>17013</v>
      </c>
      <c r="C2044" s="19" t="s">
        <v>16851</v>
      </c>
      <c r="D2044" s="38" t="s">
        <v>16161</v>
      </c>
      <c r="E2044" s="38" t="s">
        <v>1910</v>
      </c>
      <c r="F2044" s="41" t="s">
        <v>1908</v>
      </c>
      <c r="G2044" s="19" t="s">
        <v>721</v>
      </c>
      <c r="H2044" s="41">
        <v>5</v>
      </c>
      <c r="I2044" s="41">
        <v>4</v>
      </c>
      <c r="J2044" s="41">
        <v>16</v>
      </c>
      <c r="K2044" s="44">
        <v>1</v>
      </c>
      <c r="L2044" s="20">
        <v>19505.18</v>
      </c>
      <c r="M2044" s="19" t="s">
        <v>11</v>
      </c>
      <c r="N2044" s="28" t="s">
        <v>15953</v>
      </c>
    </row>
    <row r="2045" spans="1:14" ht="30" x14ac:dyDescent="0.25">
      <c r="A2045" s="27" t="s">
        <v>608</v>
      </c>
      <c r="B2045" s="19" t="s">
        <v>17013</v>
      </c>
      <c r="C2045" s="19" t="s">
        <v>16851</v>
      </c>
      <c r="D2045" s="38" t="s">
        <v>16161</v>
      </c>
      <c r="E2045" s="38" t="s">
        <v>1912</v>
      </c>
      <c r="F2045" s="41" t="s">
        <v>1908</v>
      </c>
      <c r="G2045" s="19" t="s">
        <v>721</v>
      </c>
      <c r="H2045" s="41">
        <v>5</v>
      </c>
      <c r="I2045" s="41">
        <v>4</v>
      </c>
      <c r="J2045" s="41">
        <v>16</v>
      </c>
      <c r="K2045" s="44">
        <v>1</v>
      </c>
      <c r="L2045" s="20">
        <v>15824.97</v>
      </c>
      <c r="M2045" s="19" t="s">
        <v>11</v>
      </c>
      <c r="N2045" s="28" t="s">
        <v>15953</v>
      </c>
    </row>
    <row r="2046" spans="1:14" ht="30" x14ac:dyDescent="0.25">
      <c r="A2046" s="27" t="s">
        <v>608</v>
      </c>
      <c r="B2046" s="19" t="s">
        <v>17013</v>
      </c>
      <c r="C2046" s="19" t="s">
        <v>16851</v>
      </c>
      <c r="D2046" s="38" t="s">
        <v>16161</v>
      </c>
      <c r="E2046" s="38" t="s">
        <v>1907</v>
      </c>
      <c r="F2046" s="41" t="s">
        <v>1908</v>
      </c>
      <c r="G2046" s="19" t="s">
        <v>721</v>
      </c>
      <c r="H2046" s="41">
        <v>5</v>
      </c>
      <c r="I2046" s="41">
        <v>4</v>
      </c>
      <c r="J2046" s="41">
        <v>16</v>
      </c>
      <c r="K2046" s="44">
        <v>1</v>
      </c>
      <c r="L2046" s="20">
        <v>53361.52</v>
      </c>
      <c r="M2046" s="19" t="s">
        <v>11</v>
      </c>
      <c r="N2046" s="28" t="s">
        <v>15953</v>
      </c>
    </row>
    <row r="2047" spans="1:14" ht="30" x14ac:dyDescent="0.25">
      <c r="A2047" s="27" t="s">
        <v>608</v>
      </c>
      <c r="B2047" s="19" t="s">
        <v>17013</v>
      </c>
      <c r="C2047" s="19" t="s">
        <v>16851</v>
      </c>
      <c r="D2047" s="38" t="s">
        <v>16161</v>
      </c>
      <c r="E2047" s="38" t="s">
        <v>2187</v>
      </c>
      <c r="F2047" s="41" t="s">
        <v>1908</v>
      </c>
      <c r="G2047" s="19" t="s">
        <v>721</v>
      </c>
      <c r="H2047" s="41">
        <v>5</v>
      </c>
      <c r="I2047" s="41">
        <v>4</v>
      </c>
      <c r="J2047" s="41">
        <v>16</v>
      </c>
      <c r="K2047" s="44">
        <v>1</v>
      </c>
      <c r="L2047" s="20">
        <v>26129.58</v>
      </c>
      <c r="M2047" s="19" t="s">
        <v>11</v>
      </c>
      <c r="N2047" s="28" t="s">
        <v>15953</v>
      </c>
    </row>
    <row r="2048" spans="1:14" ht="45" x14ac:dyDescent="0.25">
      <c r="A2048" s="27" t="s">
        <v>608</v>
      </c>
      <c r="B2048" s="19" t="s">
        <v>17013</v>
      </c>
      <c r="C2048" s="19" t="s">
        <v>16851</v>
      </c>
      <c r="D2048" s="38" t="s">
        <v>16161</v>
      </c>
      <c r="E2048" s="38" t="s">
        <v>1911</v>
      </c>
      <c r="F2048" s="41" t="s">
        <v>1908</v>
      </c>
      <c r="G2048" s="19" t="s">
        <v>721</v>
      </c>
      <c r="H2048" s="41">
        <v>5</v>
      </c>
      <c r="I2048" s="41">
        <v>4</v>
      </c>
      <c r="J2048" s="41">
        <v>16</v>
      </c>
      <c r="K2048" s="44">
        <v>5</v>
      </c>
      <c r="L2048" s="20">
        <v>104886.35</v>
      </c>
      <c r="M2048" s="19" t="s">
        <v>11</v>
      </c>
      <c r="N2048" s="28" t="s">
        <v>15953</v>
      </c>
    </row>
    <row r="2049" spans="1:14" ht="45" x14ac:dyDescent="0.25">
      <c r="A2049" s="27" t="s">
        <v>608</v>
      </c>
      <c r="B2049" s="19" t="s">
        <v>17013</v>
      </c>
      <c r="C2049" s="19" t="s">
        <v>16851</v>
      </c>
      <c r="D2049" s="38" t="s">
        <v>16161</v>
      </c>
      <c r="E2049" s="38" t="s">
        <v>1915</v>
      </c>
      <c r="F2049" s="41" t="s">
        <v>1908</v>
      </c>
      <c r="G2049" s="19" t="s">
        <v>721</v>
      </c>
      <c r="H2049" s="41">
        <v>5</v>
      </c>
      <c r="I2049" s="41">
        <v>4</v>
      </c>
      <c r="J2049" s="41">
        <v>16</v>
      </c>
      <c r="K2049" s="44">
        <v>1</v>
      </c>
      <c r="L2049" s="20">
        <v>24657.5</v>
      </c>
      <c r="M2049" s="19" t="s">
        <v>11</v>
      </c>
      <c r="N2049" s="28" t="s">
        <v>15953</v>
      </c>
    </row>
    <row r="2050" spans="1:14" ht="30" x14ac:dyDescent="0.25">
      <c r="A2050" s="27" t="s">
        <v>608</v>
      </c>
      <c r="B2050" s="19" t="s">
        <v>17013</v>
      </c>
      <c r="C2050" s="19" t="s">
        <v>16851</v>
      </c>
      <c r="D2050" s="38" t="s">
        <v>16161</v>
      </c>
      <c r="E2050" s="38" t="s">
        <v>1934</v>
      </c>
      <c r="F2050" s="41" t="s">
        <v>1917</v>
      </c>
      <c r="G2050" s="19" t="s">
        <v>721</v>
      </c>
      <c r="H2050" s="41">
        <v>5</v>
      </c>
      <c r="I2050" s="41">
        <v>4</v>
      </c>
      <c r="J2050" s="41">
        <v>16</v>
      </c>
      <c r="K2050" s="44">
        <v>9</v>
      </c>
      <c r="L2050" s="20">
        <v>6293.16</v>
      </c>
      <c r="M2050" s="19" t="s">
        <v>11</v>
      </c>
      <c r="N2050" s="28" t="s">
        <v>15953</v>
      </c>
    </row>
    <row r="2051" spans="1:14" ht="30" x14ac:dyDescent="0.25">
      <c r="A2051" s="27" t="s">
        <v>608</v>
      </c>
      <c r="B2051" s="19" t="s">
        <v>17013</v>
      </c>
      <c r="C2051" s="19" t="s">
        <v>16851</v>
      </c>
      <c r="D2051" s="38" t="s">
        <v>16161</v>
      </c>
      <c r="E2051" s="38" t="s">
        <v>1916</v>
      </c>
      <c r="F2051" s="41" t="s">
        <v>1917</v>
      </c>
      <c r="G2051" s="19" t="s">
        <v>721</v>
      </c>
      <c r="H2051" s="41">
        <v>5</v>
      </c>
      <c r="I2051" s="41">
        <v>4</v>
      </c>
      <c r="J2051" s="41">
        <v>16</v>
      </c>
      <c r="K2051" s="44">
        <v>9</v>
      </c>
      <c r="L2051" s="20">
        <v>11592.72</v>
      </c>
      <c r="M2051" s="19" t="s">
        <v>11</v>
      </c>
      <c r="N2051" s="28" t="s">
        <v>15953</v>
      </c>
    </row>
    <row r="2052" spans="1:14" ht="30" x14ac:dyDescent="0.25">
      <c r="A2052" s="27" t="s">
        <v>608</v>
      </c>
      <c r="B2052" s="19" t="s">
        <v>17013</v>
      </c>
      <c r="C2052" s="19" t="s">
        <v>16851</v>
      </c>
      <c r="D2052" s="38" t="s">
        <v>16161</v>
      </c>
      <c r="E2052" s="38" t="s">
        <v>1918</v>
      </c>
      <c r="F2052" s="41" t="s">
        <v>1917</v>
      </c>
      <c r="G2052" s="19" t="s">
        <v>721</v>
      </c>
      <c r="H2052" s="41">
        <v>5</v>
      </c>
      <c r="I2052" s="41">
        <v>4</v>
      </c>
      <c r="J2052" s="41">
        <v>16</v>
      </c>
      <c r="K2052" s="44">
        <v>5</v>
      </c>
      <c r="L2052" s="20">
        <v>9384.6</v>
      </c>
      <c r="M2052" s="19" t="s">
        <v>11</v>
      </c>
      <c r="N2052" s="28" t="s">
        <v>15953</v>
      </c>
    </row>
    <row r="2053" spans="1:14" ht="30" x14ac:dyDescent="0.25">
      <c r="A2053" s="27" t="s">
        <v>608</v>
      </c>
      <c r="B2053" s="19" t="s">
        <v>17013</v>
      </c>
      <c r="C2053" s="19" t="s">
        <v>16851</v>
      </c>
      <c r="D2053" s="38" t="s">
        <v>16161</v>
      </c>
      <c r="E2053" s="38" t="s">
        <v>1919</v>
      </c>
      <c r="F2053" s="41" t="s">
        <v>1917</v>
      </c>
      <c r="G2053" s="19" t="s">
        <v>721</v>
      </c>
      <c r="H2053" s="41">
        <v>5</v>
      </c>
      <c r="I2053" s="41">
        <v>4</v>
      </c>
      <c r="J2053" s="41">
        <v>16</v>
      </c>
      <c r="K2053" s="44">
        <v>5</v>
      </c>
      <c r="L2053" s="20">
        <v>18769.100000000002</v>
      </c>
      <c r="M2053" s="19" t="s">
        <v>11</v>
      </c>
      <c r="N2053" s="28" t="s">
        <v>15953</v>
      </c>
    </row>
    <row r="2054" spans="1:14" ht="30" x14ac:dyDescent="0.25">
      <c r="A2054" s="27" t="s">
        <v>608</v>
      </c>
      <c r="B2054" s="19" t="s">
        <v>17013</v>
      </c>
      <c r="C2054" s="19" t="s">
        <v>16851</v>
      </c>
      <c r="D2054" s="38" t="s">
        <v>16161</v>
      </c>
      <c r="E2054" s="38" t="s">
        <v>1920</v>
      </c>
      <c r="F2054" s="41" t="s">
        <v>1917</v>
      </c>
      <c r="G2054" s="19" t="s">
        <v>721</v>
      </c>
      <c r="H2054" s="41">
        <v>5</v>
      </c>
      <c r="I2054" s="41">
        <v>4</v>
      </c>
      <c r="J2054" s="41">
        <v>16</v>
      </c>
      <c r="K2054" s="44">
        <v>2</v>
      </c>
      <c r="L2054" s="20">
        <v>7434.04</v>
      </c>
      <c r="M2054" s="19" t="s">
        <v>11</v>
      </c>
      <c r="N2054" s="28" t="s">
        <v>15953</v>
      </c>
    </row>
    <row r="2055" spans="1:14" ht="30" x14ac:dyDescent="0.25">
      <c r="A2055" s="27" t="s">
        <v>608</v>
      </c>
      <c r="B2055" s="19" t="s">
        <v>17013</v>
      </c>
      <c r="C2055" s="19" t="s">
        <v>16851</v>
      </c>
      <c r="D2055" s="38" t="s">
        <v>16161</v>
      </c>
      <c r="E2055" s="38" t="s">
        <v>1921</v>
      </c>
      <c r="F2055" s="41" t="s">
        <v>1917</v>
      </c>
      <c r="G2055" s="19" t="s">
        <v>721</v>
      </c>
      <c r="H2055" s="41">
        <v>5</v>
      </c>
      <c r="I2055" s="41">
        <v>4</v>
      </c>
      <c r="J2055" s="41">
        <v>16</v>
      </c>
      <c r="K2055" s="44">
        <v>28</v>
      </c>
      <c r="L2055" s="20">
        <v>16487.52</v>
      </c>
      <c r="M2055" s="19" t="s">
        <v>11</v>
      </c>
      <c r="N2055" s="28" t="s">
        <v>15953</v>
      </c>
    </row>
    <row r="2056" spans="1:14" ht="30" x14ac:dyDescent="0.25">
      <c r="A2056" s="27" t="s">
        <v>608</v>
      </c>
      <c r="B2056" s="19" t="s">
        <v>17013</v>
      </c>
      <c r="C2056" s="19" t="s">
        <v>16851</v>
      </c>
      <c r="D2056" s="38" t="s">
        <v>16161</v>
      </c>
      <c r="E2056" s="38" t="s">
        <v>1922</v>
      </c>
      <c r="F2056" s="41" t="s">
        <v>1917</v>
      </c>
      <c r="G2056" s="19" t="s">
        <v>721</v>
      </c>
      <c r="H2056" s="41">
        <v>5</v>
      </c>
      <c r="I2056" s="41">
        <v>4</v>
      </c>
      <c r="J2056" s="41">
        <v>16</v>
      </c>
      <c r="K2056" s="44">
        <v>15</v>
      </c>
      <c r="L2056" s="20">
        <v>11592.75</v>
      </c>
      <c r="M2056" s="19" t="s">
        <v>11</v>
      </c>
      <c r="N2056" s="28" t="s">
        <v>15953</v>
      </c>
    </row>
    <row r="2057" spans="1:14" ht="30" x14ac:dyDescent="0.25">
      <c r="A2057" s="27" t="s">
        <v>608</v>
      </c>
      <c r="B2057" s="19" t="s">
        <v>17013</v>
      </c>
      <c r="C2057" s="19" t="s">
        <v>16851</v>
      </c>
      <c r="D2057" s="38" t="s">
        <v>16161</v>
      </c>
      <c r="E2057" s="38" t="s">
        <v>1923</v>
      </c>
      <c r="F2057" s="41" t="s">
        <v>1917</v>
      </c>
      <c r="G2057" s="19" t="s">
        <v>721</v>
      </c>
      <c r="H2057" s="41">
        <v>5</v>
      </c>
      <c r="I2057" s="41">
        <v>4</v>
      </c>
      <c r="J2057" s="41">
        <v>16</v>
      </c>
      <c r="K2057" s="44">
        <v>5</v>
      </c>
      <c r="L2057" s="20">
        <v>6808.4000000000005</v>
      </c>
      <c r="M2057" s="19" t="s">
        <v>11</v>
      </c>
      <c r="N2057" s="28" t="s">
        <v>15953</v>
      </c>
    </row>
    <row r="2058" spans="1:14" ht="30" x14ac:dyDescent="0.25">
      <c r="A2058" s="27" t="s">
        <v>608</v>
      </c>
      <c r="B2058" s="19" t="s">
        <v>17013</v>
      </c>
      <c r="C2058" s="19" t="s">
        <v>16851</v>
      </c>
      <c r="D2058" s="38" t="s">
        <v>16161</v>
      </c>
      <c r="E2058" s="38" t="s">
        <v>1924</v>
      </c>
      <c r="F2058" s="41" t="s">
        <v>1917</v>
      </c>
      <c r="G2058" s="19" t="s">
        <v>721</v>
      </c>
      <c r="H2058" s="41">
        <v>5</v>
      </c>
      <c r="I2058" s="41">
        <v>4</v>
      </c>
      <c r="J2058" s="41">
        <v>16</v>
      </c>
      <c r="K2058" s="44">
        <v>5</v>
      </c>
      <c r="L2058" s="20">
        <v>18769.100000000002</v>
      </c>
      <c r="M2058" s="19" t="s">
        <v>11</v>
      </c>
      <c r="N2058" s="28" t="s">
        <v>15953</v>
      </c>
    </row>
    <row r="2059" spans="1:14" ht="30" x14ac:dyDescent="0.25">
      <c r="A2059" s="27" t="s">
        <v>608</v>
      </c>
      <c r="B2059" s="19" t="s">
        <v>17013</v>
      </c>
      <c r="C2059" s="19" t="s">
        <v>16851</v>
      </c>
      <c r="D2059" s="38" t="s">
        <v>16161</v>
      </c>
      <c r="E2059" s="38" t="s">
        <v>1926</v>
      </c>
      <c r="F2059" s="41" t="s">
        <v>1917</v>
      </c>
      <c r="G2059" s="19" t="s">
        <v>721</v>
      </c>
      <c r="H2059" s="41">
        <v>5</v>
      </c>
      <c r="I2059" s="41">
        <v>4</v>
      </c>
      <c r="J2059" s="41">
        <v>16</v>
      </c>
      <c r="K2059" s="44">
        <v>2</v>
      </c>
      <c r="L2059" s="20">
        <v>18401.12</v>
      </c>
      <c r="M2059" s="19" t="s">
        <v>11</v>
      </c>
      <c r="N2059" s="28" t="s">
        <v>15953</v>
      </c>
    </row>
    <row r="2060" spans="1:14" ht="30" x14ac:dyDescent="0.25">
      <c r="A2060" s="27" t="s">
        <v>608</v>
      </c>
      <c r="B2060" s="19" t="s">
        <v>17013</v>
      </c>
      <c r="C2060" s="19" t="s">
        <v>16851</v>
      </c>
      <c r="D2060" s="38" t="s">
        <v>16161</v>
      </c>
      <c r="E2060" s="38" t="s">
        <v>1927</v>
      </c>
      <c r="F2060" s="41" t="s">
        <v>1917</v>
      </c>
      <c r="G2060" s="19" t="s">
        <v>721</v>
      </c>
      <c r="H2060" s="41">
        <v>5</v>
      </c>
      <c r="I2060" s="41">
        <v>4</v>
      </c>
      <c r="J2060" s="41">
        <v>16</v>
      </c>
      <c r="K2060" s="44">
        <v>9</v>
      </c>
      <c r="L2060" s="20">
        <v>13911.300000000001</v>
      </c>
      <c r="M2060" s="19" t="s">
        <v>11</v>
      </c>
      <c r="N2060" s="28" t="s">
        <v>15953</v>
      </c>
    </row>
    <row r="2061" spans="1:14" ht="30" x14ac:dyDescent="0.25">
      <c r="A2061" s="27" t="s">
        <v>608</v>
      </c>
      <c r="B2061" s="19" t="s">
        <v>17013</v>
      </c>
      <c r="C2061" s="19" t="s">
        <v>16851</v>
      </c>
      <c r="D2061" s="38" t="s">
        <v>16161</v>
      </c>
      <c r="E2061" s="38" t="s">
        <v>1928</v>
      </c>
      <c r="F2061" s="41" t="s">
        <v>1917</v>
      </c>
      <c r="G2061" s="19" t="s">
        <v>721</v>
      </c>
      <c r="H2061" s="41">
        <v>5</v>
      </c>
      <c r="I2061" s="41">
        <v>4</v>
      </c>
      <c r="J2061" s="41">
        <v>16</v>
      </c>
      <c r="K2061" s="44">
        <v>5</v>
      </c>
      <c r="L2061" s="20">
        <v>10856.65</v>
      </c>
      <c r="M2061" s="19" t="s">
        <v>11</v>
      </c>
      <c r="N2061" s="28" t="s">
        <v>15953</v>
      </c>
    </row>
    <row r="2062" spans="1:14" ht="30" x14ac:dyDescent="0.25">
      <c r="A2062" s="27" t="s">
        <v>608</v>
      </c>
      <c r="B2062" s="19" t="s">
        <v>17013</v>
      </c>
      <c r="C2062" s="19" t="s">
        <v>16851</v>
      </c>
      <c r="D2062" s="38" t="s">
        <v>16161</v>
      </c>
      <c r="E2062" s="38" t="s">
        <v>1929</v>
      </c>
      <c r="F2062" s="41" t="s">
        <v>1917</v>
      </c>
      <c r="G2062" s="19" t="s">
        <v>721</v>
      </c>
      <c r="H2062" s="41">
        <v>5</v>
      </c>
      <c r="I2062" s="41">
        <v>4</v>
      </c>
      <c r="J2062" s="41">
        <v>16</v>
      </c>
      <c r="K2062" s="44">
        <v>5</v>
      </c>
      <c r="L2062" s="20">
        <v>13616.800000000001</v>
      </c>
      <c r="M2062" s="19" t="s">
        <v>11</v>
      </c>
      <c r="N2062" s="28" t="s">
        <v>15953</v>
      </c>
    </row>
    <row r="2063" spans="1:14" ht="30" x14ac:dyDescent="0.25">
      <c r="A2063" s="27" t="s">
        <v>608</v>
      </c>
      <c r="B2063" s="19" t="s">
        <v>17013</v>
      </c>
      <c r="C2063" s="19" t="s">
        <v>16851</v>
      </c>
      <c r="D2063" s="38" t="s">
        <v>16161</v>
      </c>
      <c r="E2063" s="38" t="s">
        <v>1930</v>
      </c>
      <c r="F2063" s="41" t="s">
        <v>1917</v>
      </c>
      <c r="G2063" s="19" t="s">
        <v>721</v>
      </c>
      <c r="H2063" s="41">
        <v>5</v>
      </c>
      <c r="I2063" s="41">
        <v>4</v>
      </c>
      <c r="J2063" s="41">
        <v>16</v>
      </c>
      <c r="K2063" s="44">
        <v>5</v>
      </c>
      <c r="L2063" s="20">
        <v>7912.5</v>
      </c>
      <c r="M2063" s="19" t="s">
        <v>11</v>
      </c>
      <c r="N2063" s="28" t="s">
        <v>15953</v>
      </c>
    </row>
    <row r="2064" spans="1:14" ht="30" x14ac:dyDescent="0.25">
      <c r="A2064" s="27" t="s">
        <v>608</v>
      </c>
      <c r="B2064" s="19" t="s">
        <v>17013</v>
      </c>
      <c r="C2064" s="19" t="s">
        <v>16851</v>
      </c>
      <c r="D2064" s="38" t="s">
        <v>16161</v>
      </c>
      <c r="E2064" s="38" t="s">
        <v>1931</v>
      </c>
      <c r="F2064" s="41" t="s">
        <v>1917</v>
      </c>
      <c r="G2064" s="19" t="s">
        <v>721</v>
      </c>
      <c r="H2064" s="41">
        <v>5</v>
      </c>
      <c r="I2064" s="41">
        <v>4</v>
      </c>
      <c r="J2064" s="41">
        <v>16</v>
      </c>
      <c r="K2064" s="44">
        <v>5</v>
      </c>
      <c r="L2064" s="20">
        <v>10856.65</v>
      </c>
      <c r="M2064" s="19" t="s">
        <v>11</v>
      </c>
      <c r="N2064" s="28" t="s">
        <v>15953</v>
      </c>
    </row>
    <row r="2065" spans="1:14" ht="30" x14ac:dyDescent="0.25">
      <c r="A2065" s="27" t="s">
        <v>608</v>
      </c>
      <c r="B2065" s="19" t="s">
        <v>17013</v>
      </c>
      <c r="C2065" s="19" t="s">
        <v>16851</v>
      </c>
      <c r="D2065" s="38" t="s">
        <v>16161</v>
      </c>
      <c r="E2065" s="38" t="s">
        <v>1933</v>
      </c>
      <c r="F2065" s="41" t="s">
        <v>1917</v>
      </c>
      <c r="G2065" s="19" t="s">
        <v>721</v>
      </c>
      <c r="H2065" s="41">
        <v>5</v>
      </c>
      <c r="I2065" s="41">
        <v>4</v>
      </c>
      <c r="J2065" s="41">
        <v>16</v>
      </c>
      <c r="K2065" s="44">
        <v>120</v>
      </c>
      <c r="L2065" s="20">
        <v>70660.800000000003</v>
      </c>
      <c r="M2065" s="19" t="s">
        <v>11</v>
      </c>
      <c r="N2065" s="28" t="s">
        <v>15953</v>
      </c>
    </row>
    <row r="2066" spans="1:14" ht="30" x14ac:dyDescent="0.25">
      <c r="A2066" s="27" t="s">
        <v>608</v>
      </c>
      <c r="B2066" s="19" t="s">
        <v>17013</v>
      </c>
      <c r="C2066" s="19" t="s">
        <v>16851</v>
      </c>
      <c r="D2066" s="38" t="s">
        <v>16161</v>
      </c>
      <c r="E2066" s="38" t="s">
        <v>1932</v>
      </c>
      <c r="F2066" s="41" t="s">
        <v>1917</v>
      </c>
      <c r="G2066" s="19" t="s">
        <v>721</v>
      </c>
      <c r="H2066" s="41">
        <v>5</v>
      </c>
      <c r="I2066" s="41">
        <v>4</v>
      </c>
      <c r="J2066" s="41">
        <v>16</v>
      </c>
      <c r="K2066" s="44">
        <v>5</v>
      </c>
      <c r="L2066" s="20">
        <v>13800.85</v>
      </c>
      <c r="M2066" s="19" t="s">
        <v>11</v>
      </c>
      <c r="N2066" s="28" t="s">
        <v>15953</v>
      </c>
    </row>
    <row r="2067" spans="1:14" ht="30" x14ac:dyDescent="0.25">
      <c r="A2067" s="27" t="s">
        <v>608</v>
      </c>
      <c r="B2067" s="19" t="s">
        <v>17013</v>
      </c>
      <c r="C2067" s="19" t="s">
        <v>16851</v>
      </c>
      <c r="D2067" s="38" t="s">
        <v>16161</v>
      </c>
      <c r="E2067" s="38" t="s">
        <v>1925</v>
      </c>
      <c r="F2067" s="41" t="s">
        <v>1917</v>
      </c>
      <c r="G2067" s="19" t="s">
        <v>721</v>
      </c>
      <c r="H2067" s="41">
        <v>5</v>
      </c>
      <c r="I2067" s="41">
        <v>4</v>
      </c>
      <c r="J2067" s="41">
        <v>16</v>
      </c>
      <c r="K2067" s="44">
        <v>5</v>
      </c>
      <c r="L2067" s="20">
        <v>19505.150000000001</v>
      </c>
      <c r="M2067" s="19" t="s">
        <v>11</v>
      </c>
      <c r="N2067" s="28" t="s">
        <v>15953</v>
      </c>
    </row>
    <row r="2068" spans="1:14" ht="30" x14ac:dyDescent="0.25">
      <c r="A2068" s="27" t="s">
        <v>608</v>
      </c>
      <c r="B2068" s="19" t="s">
        <v>17013</v>
      </c>
      <c r="C2068" s="19" t="s">
        <v>16851</v>
      </c>
      <c r="D2068" s="38" t="s">
        <v>16161</v>
      </c>
      <c r="E2068" s="38" t="s">
        <v>1935</v>
      </c>
      <c r="F2068" s="41" t="s">
        <v>1917</v>
      </c>
      <c r="G2068" s="19" t="s">
        <v>721</v>
      </c>
      <c r="H2068" s="41">
        <v>5</v>
      </c>
      <c r="I2068" s="41">
        <v>4</v>
      </c>
      <c r="J2068" s="41">
        <v>16</v>
      </c>
      <c r="K2068" s="44">
        <v>60</v>
      </c>
      <c r="L2068" s="20">
        <v>331220.40000000002</v>
      </c>
      <c r="M2068" s="19" t="s">
        <v>11</v>
      </c>
      <c r="N2068" s="28" t="s">
        <v>15953</v>
      </c>
    </row>
    <row r="2069" spans="1:14" ht="45" x14ac:dyDescent="0.25">
      <c r="A2069" s="27" t="s">
        <v>608</v>
      </c>
      <c r="B2069" s="19" t="s">
        <v>17013</v>
      </c>
      <c r="C2069" s="19" t="s">
        <v>16851</v>
      </c>
      <c r="D2069" s="38" t="s">
        <v>16161</v>
      </c>
      <c r="E2069" s="38" t="s">
        <v>1937</v>
      </c>
      <c r="F2069" s="41" t="s">
        <v>1512</v>
      </c>
      <c r="G2069" s="19" t="s">
        <v>721</v>
      </c>
      <c r="H2069" s="41">
        <v>5</v>
      </c>
      <c r="I2069" s="41">
        <v>4</v>
      </c>
      <c r="J2069" s="41">
        <v>16</v>
      </c>
      <c r="K2069" s="44">
        <v>250</v>
      </c>
      <c r="L2069" s="20">
        <v>3588220</v>
      </c>
      <c r="M2069" s="19" t="s">
        <v>11</v>
      </c>
      <c r="N2069" s="28" t="s">
        <v>15953</v>
      </c>
    </row>
    <row r="2070" spans="1:14" ht="45" x14ac:dyDescent="0.25">
      <c r="A2070" s="27" t="s">
        <v>608</v>
      </c>
      <c r="B2070" s="19" t="s">
        <v>17013</v>
      </c>
      <c r="C2070" s="19" t="s">
        <v>16851</v>
      </c>
      <c r="D2070" s="38" t="s">
        <v>16161</v>
      </c>
      <c r="E2070" s="38" t="s">
        <v>1936</v>
      </c>
      <c r="F2070" s="41" t="s">
        <v>1512</v>
      </c>
      <c r="G2070" s="19" t="s">
        <v>721</v>
      </c>
      <c r="H2070" s="41">
        <v>5</v>
      </c>
      <c r="I2070" s="41">
        <v>4</v>
      </c>
      <c r="J2070" s="41">
        <v>16</v>
      </c>
      <c r="K2070" s="44">
        <v>150</v>
      </c>
      <c r="L2070" s="20">
        <v>2152932</v>
      </c>
      <c r="M2070" s="19" t="s">
        <v>11</v>
      </c>
      <c r="N2070" s="28" t="s">
        <v>15953</v>
      </c>
    </row>
    <row r="2071" spans="1:14" ht="30" x14ac:dyDescent="0.25">
      <c r="A2071" s="27" t="s">
        <v>608</v>
      </c>
      <c r="B2071" s="19" t="s">
        <v>17013</v>
      </c>
      <c r="C2071" s="19" t="s">
        <v>16851</v>
      </c>
      <c r="D2071" s="38" t="s">
        <v>16161</v>
      </c>
      <c r="E2071" s="38" t="s">
        <v>1938</v>
      </c>
      <c r="F2071" s="41" t="s">
        <v>1939</v>
      </c>
      <c r="G2071" s="19" t="s">
        <v>721</v>
      </c>
      <c r="H2071" s="41">
        <v>5</v>
      </c>
      <c r="I2071" s="41">
        <v>4</v>
      </c>
      <c r="J2071" s="41">
        <v>16</v>
      </c>
      <c r="K2071" s="44">
        <v>5</v>
      </c>
      <c r="L2071" s="20">
        <v>29073.800000000003</v>
      </c>
      <c r="M2071" s="19" t="s">
        <v>11</v>
      </c>
      <c r="N2071" s="28" t="s">
        <v>15953</v>
      </c>
    </row>
    <row r="2072" spans="1:14" ht="30" x14ac:dyDescent="0.25">
      <c r="A2072" s="27" t="s">
        <v>608</v>
      </c>
      <c r="B2072" s="19" t="s">
        <v>17013</v>
      </c>
      <c r="C2072" s="19" t="s">
        <v>16851</v>
      </c>
      <c r="D2072" s="38" t="s">
        <v>16161</v>
      </c>
      <c r="E2072" s="38" t="s">
        <v>1942</v>
      </c>
      <c r="F2072" s="41" t="s">
        <v>1939</v>
      </c>
      <c r="G2072" s="19" t="s">
        <v>721</v>
      </c>
      <c r="H2072" s="41">
        <v>5</v>
      </c>
      <c r="I2072" s="41">
        <v>4</v>
      </c>
      <c r="J2072" s="41">
        <v>16</v>
      </c>
      <c r="K2072" s="44">
        <v>9</v>
      </c>
      <c r="L2072" s="20">
        <v>24841.53</v>
      </c>
      <c r="M2072" s="19" t="s">
        <v>11</v>
      </c>
      <c r="N2072" s="28" t="s">
        <v>15953</v>
      </c>
    </row>
    <row r="2073" spans="1:14" ht="30" x14ac:dyDescent="0.25">
      <c r="A2073" s="27" t="s">
        <v>608</v>
      </c>
      <c r="B2073" s="19" t="s">
        <v>17013</v>
      </c>
      <c r="C2073" s="19" t="s">
        <v>16851</v>
      </c>
      <c r="D2073" s="38" t="s">
        <v>16161</v>
      </c>
      <c r="E2073" s="38" t="s">
        <v>1941</v>
      </c>
      <c r="F2073" s="41" t="s">
        <v>1939</v>
      </c>
      <c r="G2073" s="19" t="s">
        <v>721</v>
      </c>
      <c r="H2073" s="41">
        <v>5</v>
      </c>
      <c r="I2073" s="41">
        <v>4</v>
      </c>
      <c r="J2073" s="41">
        <v>16</v>
      </c>
      <c r="K2073" s="44">
        <v>9</v>
      </c>
      <c r="L2073" s="20">
        <v>9605.34</v>
      </c>
      <c r="M2073" s="19" t="s">
        <v>11</v>
      </c>
      <c r="N2073" s="28" t="s">
        <v>15953</v>
      </c>
    </row>
    <row r="2074" spans="1:14" ht="30" x14ac:dyDescent="0.25">
      <c r="A2074" s="27" t="s">
        <v>608</v>
      </c>
      <c r="B2074" s="19" t="s">
        <v>17013</v>
      </c>
      <c r="C2074" s="19" t="s">
        <v>16851</v>
      </c>
      <c r="D2074" s="38" t="s">
        <v>16161</v>
      </c>
      <c r="E2074" s="38" t="s">
        <v>1943</v>
      </c>
      <c r="F2074" s="41" t="s">
        <v>1939</v>
      </c>
      <c r="G2074" s="19" t="s">
        <v>721</v>
      </c>
      <c r="H2074" s="41">
        <v>5</v>
      </c>
      <c r="I2074" s="41">
        <v>4</v>
      </c>
      <c r="J2074" s="41">
        <v>16</v>
      </c>
      <c r="K2074" s="44">
        <v>2</v>
      </c>
      <c r="L2074" s="20">
        <v>21345.3</v>
      </c>
      <c r="M2074" s="19" t="s">
        <v>11</v>
      </c>
      <c r="N2074" s="28" t="s">
        <v>15953</v>
      </c>
    </row>
    <row r="2075" spans="1:14" ht="30" x14ac:dyDescent="0.25">
      <c r="A2075" s="27" t="s">
        <v>608</v>
      </c>
      <c r="B2075" s="19" t="s">
        <v>17013</v>
      </c>
      <c r="C2075" s="19" t="s">
        <v>16851</v>
      </c>
      <c r="D2075" s="38" t="s">
        <v>16161</v>
      </c>
      <c r="E2075" s="38" t="s">
        <v>1940</v>
      </c>
      <c r="F2075" s="41" t="s">
        <v>1939</v>
      </c>
      <c r="G2075" s="19" t="s">
        <v>721</v>
      </c>
      <c r="H2075" s="41">
        <v>5</v>
      </c>
      <c r="I2075" s="41">
        <v>4</v>
      </c>
      <c r="J2075" s="41">
        <v>16</v>
      </c>
      <c r="K2075" s="44">
        <v>5</v>
      </c>
      <c r="L2075" s="20">
        <v>35330.15</v>
      </c>
      <c r="M2075" s="19" t="s">
        <v>11</v>
      </c>
      <c r="N2075" s="28" t="s">
        <v>15953</v>
      </c>
    </row>
    <row r="2076" spans="1:14" ht="30" x14ac:dyDescent="0.25">
      <c r="A2076" s="27" t="s">
        <v>608</v>
      </c>
      <c r="B2076" s="19" t="s">
        <v>17013</v>
      </c>
      <c r="C2076" s="19" t="s">
        <v>16851</v>
      </c>
      <c r="D2076" s="38" t="s">
        <v>16161</v>
      </c>
      <c r="E2076" s="38" t="s">
        <v>1944</v>
      </c>
      <c r="F2076" s="41" t="s">
        <v>1939</v>
      </c>
      <c r="G2076" s="19" t="s">
        <v>721</v>
      </c>
      <c r="H2076" s="41">
        <v>5</v>
      </c>
      <c r="I2076" s="41">
        <v>4</v>
      </c>
      <c r="J2076" s="41">
        <v>16</v>
      </c>
      <c r="K2076" s="44">
        <v>22</v>
      </c>
      <c r="L2076" s="20">
        <v>20241.32</v>
      </c>
      <c r="M2076" s="19" t="s">
        <v>11</v>
      </c>
      <c r="N2076" s="28" t="s">
        <v>15953</v>
      </c>
    </row>
    <row r="2077" spans="1:14" ht="30" x14ac:dyDescent="0.25">
      <c r="A2077" s="27" t="s">
        <v>608</v>
      </c>
      <c r="B2077" s="19" t="s">
        <v>17013</v>
      </c>
      <c r="C2077" s="19" t="s">
        <v>16851</v>
      </c>
      <c r="D2077" s="38" t="s">
        <v>16161</v>
      </c>
      <c r="E2077" s="38" t="s">
        <v>1945</v>
      </c>
      <c r="F2077" s="41" t="s">
        <v>1946</v>
      </c>
      <c r="G2077" s="19" t="s">
        <v>721</v>
      </c>
      <c r="H2077" s="41">
        <v>5</v>
      </c>
      <c r="I2077" s="41">
        <v>4</v>
      </c>
      <c r="J2077" s="41">
        <v>16</v>
      </c>
      <c r="K2077" s="44">
        <v>5</v>
      </c>
      <c r="L2077" s="20">
        <v>5888.35</v>
      </c>
      <c r="M2077" s="19" t="s">
        <v>11</v>
      </c>
      <c r="N2077" s="28" t="s">
        <v>15953</v>
      </c>
    </row>
    <row r="2078" spans="1:14" ht="30" x14ac:dyDescent="0.25">
      <c r="A2078" s="27" t="s">
        <v>608</v>
      </c>
      <c r="B2078" s="19" t="s">
        <v>17013</v>
      </c>
      <c r="C2078" s="19" t="s">
        <v>16851</v>
      </c>
      <c r="D2078" s="38" t="s">
        <v>16161</v>
      </c>
      <c r="E2078" s="38" t="s">
        <v>1947</v>
      </c>
      <c r="F2078" s="41" t="s">
        <v>1946</v>
      </c>
      <c r="G2078" s="19" t="s">
        <v>721</v>
      </c>
      <c r="H2078" s="41">
        <v>5</v>
      </c>
      <c r="I2078" s="41">
        <v>4</v>
      </c>
      <c r="J2078" s="41">
        <v>16</v>
      </c>
      <c r="K2078" s="44">
        <v>5</v>
      </c>
      <c r="L2078" s="20">
        <v>7728.5</v>
      </c>
      <c r="M2078" s="19" t="s">
        <v>11</v>
      </c>
      <c r="N2078" s="28" t="s">
        <v>15953</v>
      </c>
    </row>
    <row r="2079" spans="1:14" ht="30" x14ac:dyDescent="0.25">
      <c r="A2079" s="27" t="s">
        <v>608</v>
      </c>
      <c r="B2079" s="19" t="s">
        <v>17013</v>
      </c>
      <c r="C2079" s="19" t="s">
        <v>16851</v>
      </c>
      <c r="D2079" s="38" t="s">
        <v>16161</v>
      </c>
      <c r="E2079" s="38" t="s">
        <v>1948</v>
      </c>
      <c r="F2079" s="41" t="s">
        <v>1946</v>
      </c>
      <c r="G2079" s="19" t="s">
        <v>721</v>
      </c>
      <c r="H2079" s="41">
        <v>5</v>
      </c>
      <c r="I2079" s="41">
        <v>4</v>
      </c>
      <c r="J2079" s="41">
        <v>16</v>
      </c>
      <c r="K2079" s="44">
        <v>5</v>
      </c>
      <c r="L2079" s="20">
        <v>12144.7</v>
      </c>
      <c r="M2079" s="19" t="s">
        <v>11</v>
      </c>
      <c r="N2079" s="28" t="s">
        <v>15953</v>
      </c>
    </row>
    <row r="2080" spans="1:14" ht="30" x14ac:dyDescent="0.25">
      <c r="A2080" s="27" t="s">
        <v>608</v>
      </c>
      <c r="B2080" s="19" t="s">
        <v>17013</v>
      </c>
      <c r="C2080" s="19" t="s">
        <v>16851</v>
      </c>
      <c r="D2080" s="38" t="s">
        <v>16161</v>
      </c>
      <c r="E2080" s="38" t="s">
        <v>1949</v>
      </c>
      <c r="F2080" s="41" t="s">
        <v>1950</v>
      </c>
      <c r="G2080" s="19" t="s">
        <v>721</v>
      </c>
      <c r="H2080" s="41">
        <v>5</v>
      </c>
      <c r="I2080" s="41">
        <v>4</v>
      </c>
      <c r="J2080" s="41">
        <v>16</v>
      </c>
      <c r="K2080" s="44">
        <v>17</v>
      </c>
      <c r="L2080" s="20">
        <v>17517.82</v>
      </c>
      <c r="M2080" s="19" t="s">
        <v>11</v>
      </c>
      <c r="N2080" s="28" t="s">
        <v>15953</v>
      </c>
    </row>
    <row r="2081" spans="1:14" ht="30" x14ac:dyDescent="0.25">
      <c r="A2081" s="27" t="s">
        <v>608</v>
      </c>
      <c r="B2081" s="19" t="s">
        <v>17013</v>
      </c>
      <c r="C2081" s="19" t="s">
        <v>16851</v>
      </c>
      <c r="D2081" s="38" t="s">
        <v>16161</v>
      </c>
      <c r="E2081" s="38" t="s">
        <v>1951</v>
      </c>
      <c r="F2081" s="41" t="s">
        <v>1950</v>
      </c>
      <c r="G2081" s="19" t="s">
        <v>721</v>
      </c>
      <c r="H2081" s="41">
        <v>5</v>
      </c>
      <c r="I2081" s="41">
        <v>4</v>
      </c>
      <c r="J2081" s="41">
        <v>16</v>
      </c>
      <c r="K2081" s="44">
        <v>5</v>
      </c>
      <c r="L2081" s="20">
        <v>7728.5</v>
      </c>
      <c r="M2081" s="19" t="s">
        <v>11</v>
      </c>
      <c r="N2081" s="28" t="s">
        <v>15953</v>
      </c>
    </row>
    <row r="2082" spans="1:14" ht="30" x14ac:dyDescent="0.25">
      <c r="A2082" s="27" t="s">
        <v>608</v>
      </c>
      <c r="B2082" s="19" t="s">
        <v>17013</v>
      </c>
      <c r="C2082" s="19" t="s">
        <v>16851</v>
      </c>
      <c r="D2082" s="38" t="s">
        <v>16161</v>
      </c>
      <c r="E2082" s="38" t="s">
        <v>1952</v>
      </c>
      <c r="F2082" s="41" t="s">
        <v>1950</v>
      </c>
      <c r="G2082" s="19" t="s">
        <v>721</v>
      </c>
      <c r="H2082" s="41">
        <v>5</v>
      </c>
      <c r="I2082" s="41">
        <v>4</v>
      </c>
      <c r="J2082" s="41">
        <v>16</v>
      </c>
      <c r="K2082" s="44">
        <v>5</v>
      </c>
      <c r="L2082" s="20">
        <v>9568.5499999999993</v>
      </c>
      <c r="M2082" s="19" t="s">
        <v>11</v>
      </c>
      <c r="N2082" s="28" t="s">
        <v>15953</v>
      </c>
    </row>
    <row r="2083" spans="1:14" ht="30" x14ac:dyDescent="0.25">
      <c r="A2083" s="27" t="s">
        <v>608</v>
      </c>
      <c r="B2083" s="19" t="s">
        <v>17013</v>
      </c>
      <c r="C2083" s="19" t="s">
        <v>16851</v>
      </c>
      <c r="D2083" s="38" t="s">
        <v>16161</v>
      </c>
      <c r="E2083" s="38" t="s">
        <v>1953</v>
      </c>
      <c r="F2083" s="41" t="s">
        <v>1950</v>
      </c>
      <c r="G2083" s="19" t="s">
        <v>721</v>
      </c>
      <c r="H2083" s="41">
        <v>5</v>
      </c>
      <c r="I2083" s="41">
        <v>4</v>
      </c>
      <c r="J2083" s="41">
        <v>16</v>
      </c>
      <c r="K2083" s="44">
        <v>5</v>
      </c>
      <c r="L2083" s="20">
        <v>21713.3</v>
      </c>
      <c r="M2083" s="19" t="s">
        <v>11</v>
      </c>
      <c r="N2083" s="28" t="s">
        <v>15953</v>
      </c>
    </row>
    <row r="2084" spans="1:14" ht="30" x14ac:dyDescent="0.25">
      <c r="A2084" s="27" t="s">
        <v>608</v>
      </c>
      <c r="B2084" s="19" t="s">
        <v>17013</v>
      </c>
      <c r="C2084" s="19" t="s">
        <v>16851</v>
      </c>
      <c r="D2084" s="38" t="s">
        <v>16161</v>
      </c>
      <c r="E2084" s="38" t="s">
        <v>1954</v>
      </c>
      <c r="F2084" s="41" t="s">
        <v>1950</v>
      </c>
      <c r="G2084" s="19" t="s">
        <v>721</v>
      </c>
      <c r="H2084" s="41">
        <v>5</v>
      </c>
      <c r="I2084" s="41">
        <v>4</v>
      </c>
      <c r="J2084" s="41">
        <v>16</v>
      </c>
      <c r="K2084" s="44">
        <v>22</v>
      </c>
      <c r="L2084" s="20">
        <v>147356.22</v>
      </c>
      <c r="M2084" s="19" t="s">
        <v>11</v>
      </c>
      <c r="N2084" s="28" t="s">
        <v>15953</v>
      </c>
    </row>
    <row r="2085" spans="1:14" ht="30" x14ac:dyDescent="0.25">
      <c r="A2085" s="27" t="s">
        <v>608</v>
      </c>
      <c r="B2085" s="19" t="s">
        <v>17013</v>
      </c>
      <c r="C2085" s="19" t="s">
        <v>16851</v>
      </c>
      <c r="D2085" s="38" t="s">
        <v>16161</v>
      </c>
      <c r="E2085" s="38" t="s">
        <v>1955</v>
      </c>
      <c r="F2085" s="41" t="s">
        <v>1950</v>
      </c>
      <c r="G2085" s="19" t="s">
        <v>721</v>
      </c>
      <c r="H2085" s="41">
        <v>5</v>
      </c>
      <c r="I2085" s="41">
        <v>4</v>
      </c>
      <c r="J2085" s="41">
        <v>16</v>
      </c>
      <c r="K2085" s="44">
        <v>20</v>
      </c>
      <c r="L2085" s="20">
        <v>12512.8</v>
      </c>
      <c r="M2085" s="19" t="s">
        <v>11</v>
      </c>
      <c r="N2085" s="28" t="s">
        <v>15953</v>
      </c>
    </row>
    <row r="2086" spans="1:14" ht="30" x14ac:dyDescent="0.25">
      <c r="A2086" s="27" t="s">
        <v>608</v>
      </c>
      <c r="B2086" s="19" t="s">
        <v>17013</v>
      </c>
      <c r="C2086" s="19" t="s">
        <v>16851</v>
      </c>
      <c r="D2086" s="38" t="s">
        <v>16161</v>
      </c>
      <c r="E2086" s="38" t="s">
        <v>1956</v>
      </c>
      <c r="F2086" s="41" t="s">
        <v>1950</v>
      </c>
      <c r="G2086" s="19" t="s">
        <v>721</v>
      </c>
      <c r="H2086" s="41">
        <v>5</v>
      </c>
      <c r="I2086" s="41">
        <v>4</v>
      </c>
      <c r="J2086" s="41">
        <v>16</v>
      </c>
      <c r="K2086" s="44">
        <v>7</v>
      </c>
      <c r="L2086" s="20">
        <v>4894.68</v>
      </c>
      <c r="M2086" s="19" t="s">
        <v>11</v>
      </c>
      <c r="N2086" s="28" t="s">
        <v>15953</v>
      </c>
    </row>
    <row r="2087" spans="1:14" ht="30" x14ac:dyDescent="0.25">
      <c r="A2087" s="27" t="s">
        <v>608</v>
      </c>
      <c r="B2087" s="19" t="s">
        <v>17013</v>
      </c>
      <c r="C2087" s="19" t="s">
        <v>16851</v>
      </c>
      <c r="D2087" s="38" t="s">
        <v>16161</v>
      </c>
      <c r="E2087" s="38" t="s">
        <v>1957</v>
      </c>
      <c r="F2087" s="41" t="s">
        <v>1950</v>
      </c>
      <c r="G2087" s="19" t="s">
        <v>721</v>
      </c>
      <c r="H2087" s="41">
        <v>5</v>
      </c>
      <c r="I2087" s="41">
        <v>4</v>
      </c>
      <c r="J2087" s="41">
        <v>16</v>
      </c>
      <c r="K2087" s="44">
        <v>10</v>
      </c>
      <c r="L2087" s="20">
        <v>16929.100000000002</v>
      </c>
      <c r="M2087" s="19" t="s">
        <v>11</v>
      </c>
      <c r="N2087" s="28" t="s">
        <v>15953</v>
      </c>
    </row>
    <row r="2088" spans="1:14" ht="30" x14ac:dyDescent="0.25">
      <c r="A2088" s="27" t="s">
        <v>608</v>
      </c>
      <c r="B2088" s="19" t="s">
        <v>17013</v>
      </c>
      <c r="C2088" s="19" t="s">
        <v>16851</v>
      </c>
      <c r="D2088" s="38" t="s">
        <v>16161</v>
      </c>
      <c r="E2088" s="38" t="s">
        <v>1958</v>
      </c>
      <c r="F2088" s="41" t="s">
        <v>1950</v>
      </c>
      <c r="G2088" s="19" t="s">
        <v>721</v>
      </c>
      <c r="H2088" s="41">
        <v>5</v>
      </c>
      <c r="I2088" s="41">
        <v>4</v>
      </c>
      <c r="J2088" s="41">
        <v>16</v>
      </c>
      <c r="K2088" s="44">
        <v>5</v>
      </c>
      <c r="L2088" s="20">
        <v>15456.900000000001</v>
      </c>
      <c r="M2088" s="19" t="s">
        <v>11</v>
      </c>
      <c r="N2088" s="28" t="s">
        <v>15953</v>
      </c>
    </row>
    <row r="2089" spans="1:14" ht="30" x14ac:dyDescent="0.25">
      <c r="A2089" s="27" t="s">
        <v>608</v>
      </c>
      <c r="B2089" s="19" t="s">
        <v>17013</v>
      </c>
      <c r="C2089" s="19" t="s">
        <v>16851</v>
      </c>
      <c r="D2089" s="38" t="s">
        <v>16161</v>
      </c>
      <c r="E2089" s="38" t="s">
        <v>1975</v>
      </c>
      <c r="F2089" s="41" t="s">
        <v>1960</v>
      </c>
      <c r="G2089" s="19" t="s">
        <v>721</v>
      </c>
      <c r="H2089" s="41">
        <v>5</v>
      </c>
      <c r="I2089" s="41">
        <v>4</v>
      </c>
      <c r="J2089" s="41">
        <v>16</v>
      </c>
      <c r="K2089" s="44">
        <v>5</v>
      </c>
      <c r="L2089" s="20">
        <v>10120.599999999999</v>
      </c>
      <c r="M2089" s="19" t="s">
        <v>11</v>
      </c>
      <c r="N2089" s="28" t="s">
        <v>15953</v>
      </c>
    </row>
    <row r="2090" spans="1:14" ht="30" x14ac:dyDescent="0.25">
      <c r="A2090" s="27" t="s">
        <v>608</v>
      </c>
      <c r="B2090" s="19" t="s">
        <v>17013</v>
      </c>
      <c r="C2090" s="19" t="s">
        <v>16851</v>
      </c>
      <c r="D2090" s="38" t="s">
        <v>16161</v>
      </c>
      <c r="E2090" s="38" t="s">
        <v>1959</v>
      </c>
      <c r="F2090" s="41" t="s">
        <v>1960</v>
      </c>
      <c r="G2090" s="19" t="s">
        <v>721</v>
      </c>
      <c r="H2090" s="41">
        <v>5</v>
      </c>
      <c r="I2090" s="41">
        <v>4</v>
      </c>
      <c r="J2090" s="41">
        <v>16</v>
      </c>
      <c r="K2090" s="44">
        <v>5</v>
      </c>
      <c r="L2090" s="20">
        <v>12880.8</v>
      </c>
      <c r="M2090" s="19" t="s">
        <v>11</v>
      </c>
      <c r="N2090" s="28" t="s">
        <v>15953</v>
      </c>
    </row>
    <row r="2091" spans="1:14" ht="30" x14ac:dyDescent="0.25">
      <c r="A2091" s="27" t="s">
        <v>608</v>
      </c>
      <c r="B2091" s="19" t="s">
        <v>17013</v>
      </c>
      <c r="C2091" s="19" t="s">
        <v>16851</v>
      </c>
      <c r="D2091" s="38" t="s">
        <v>16161</v>
      </c>
      <c r="E2091" s="38" t="s">
        <v>1961</v>
      </c>
      <c r="F2091" s="41" t="s">
        <v>1960</v>
      </c>
      <c r="G2091" s="19" t="s">
        <v>721</v>
      </c>
      <c r="H2091" s="41">
        <v>5</v>
      </c>
      <c r="I2091" s="41">
        <v>4</v>
      </c>
      <c r="J2091" s="41">
        <v>16</v>
      </c>
      <c r="K2091" s="44">
        <v>2</v>
      </c>
      <c r="L2091" s="20">
        <v>10010.200000000001</v>
      </c>
      <c r="M2091" s="19" t="s">
        <v>11</v>
      </c>
      <c r="N2091" s="28" t="s">
        <v>15953</v>
      </c>
    </row>
    <row r="2092" spans="1:14" ht="30" x14ac:dyDescent="0.25">
      <c r="A2092" s="27" t="s">
        <v>608</v>
      </c>
      <c r="B2092" s="19" t="s">
        <v>17013</v>
      </c>
      <c r="C2092" s="19" t="s">
        <v>16851</v>
      </c>
      <c r="D2092" s="38" t="s">
        <v>16161</v>
      </c>
      <c r="E2092" s="38" t="s">
        <v>1974</v>
      </c>
      <c r="F2092" s="41" t="s">
        <v>1960</v>
      </c>
      <c r="G2092" s="19" t="s">
        <v>721</v>
      </c>
      <c r="H2092" s="41">
        <v>5</v>
      </c>
      <c r="I2092" s="41">
        <v>4</v>
      </c>
      <c r="J2092" s="41">
        <v>16</v>
      </c>
      <c r="K2092" s="44">
        <v>5</v>
      </c>
      <c r="L2092" s="20">
        <v>8096.5</v>
      </c>
      <c r="M2092" s="19" t="s">
        <v>11</v>
      </c>
      <c r="N2092" s="28" t="s">
        <v>15953</v>
      </c>
    </row>
    <row r="2093" spans="1:14" ht="30" x14ac:dyDescent="0.25">
      <c r="A2093" s="27" t="s">
        <v>608</v>
      </c>
      <c r="B2093" s="19" t="s">
        <v>17013</v>
      </c>
      <c r="C2093" s="19" t="s">
        <v>16851</v>
      </c>
      <c r="D2093" s="38" t="s">
        <v>16161</v>
      </c>
      <c r="E2093" s="38" t="s">
        <v>1962</v>
      </c>
      <c r="F2093" s="41" t="s">
        <v>1960</v>
      </c>
      <c r="G2093" s="19" t="s">
        <v>721</v>
      </c>
      <c r="H2093" s="41">
        <v>5</v>
      </c>
      <c r="I2093" s="41">
        <v>4</v>
      </c>
      <c r="J2093" s="41">
        <v>16</v>
      </c>
      <c r="K2093" s="44">
        <v>5</v>
      </c>
      <c r="L2093" s="20">
        <v>9568.5499999999993</v>
      </c>
      <c r="M2093" s="19" t="s">
        <v>11</v>
      </c>
      <c r="N2093" s="28" t="s">
        <v>15953</v>
      </c>
    </row>
    <row r="2094" spans="1:14" ht="30" x14ac:dyDescent="0.25">
      <c r="A2094" s="27" t="s">
        <v>608</v>
      </c>
      <c r="B2094" s="19" t="s">
        <v>17013</v>
      </c>
      <c r="C2094" s="19" t="s">
        <v>16851</v>
      </c>
      <c r="D2094" s="38" t="s">
        <v>16161</v>
      </c>
      <c r="E2094" s="38" t="s">
        <v>1963</v>
      </c>
      <c r="F2094" s="41" t="s">
        <v>1960</v>
      </c>
      <c r="G2094" s="19" t="s">
        <v>721</v>
      </c>
      <c r="H2094" s="41">
        <v>5</v>
      </c>
      <c r="I2094" s="41">
        <v>4</v>
      </c>
      <c r="J2094" s="41">
        <v>16</v>
      </c>
      <c r="K2094" s="44">
        <v>5</v>
      </c>
      <c r="L2094" s="20">
        <v>13984.9</v>
      </c>
      <c r="M2094" s="19" t="s">
        <v>11</v>
      </c>
      <c r="N2094" s="28" t="s">
        <v>15953</v>
      </c>
    </row>
    <row r="2095" spans="1:14" ht="30" x14ac:dyDescent="0.25">
      <c r="A2095" s="27" t="s">
        <v>608</v>
      </c>
      <c r="B2095" s="19" t="s">
        <v>17013</v>
      </c>
      <c r="C2095" s="19" t="s">
        <v>16851</v>
      </c>
      <c r="D2095" s="38" t="s">
        <v>16161</v>
      </c>
      <c r="E2095" s="38" t="s">
        <v>1964</v>
      </c>
      <c r="F2095" s="41" t="s">
        <v>1960</v>
      </c>
      <c r="G2095" s="19" t="s">
        <v>721</v>
      </c>
      <c r="H2095" s="41">
        <v>5</v>
      </c>
      <c r="I2095" s="41">
        <v>4</v>
      </c>
      <c r="J2095" s="41">
        <v>16</v>
      </c>
      <c r="K2095" s="44">
        <v>5</v>
      </c>
      <c r="L2095" s="20">
        <v>7176.45</v>
      </c>
      <c r="M2095" s="19" t="s">
        <v>11</v>
      </c>
      <c r="N2095" s="28" t="s">
        <v>15953</v>
      </c>
    </row>
    <row r="2096" spans="1:14" ht="30" x14ac:dyDescent="0.25">
      <c r="A2096" s="27" t="s">
        <v>608</v>
      </c>
      <c r="B2096" s="19" t="s">
        <v>17013</v>
      </c>
      <c r="C2096" s="19" t="s">
        <v>16851</v>
      </c>
      <c r="D2096" s="38" t="s">
        <v>16161</v>
      </c>
      <c r="E2096" s="38" t="s">
        <v>1965</v>
      </c>
      <c r="F2096" s="41" t="s">
        <v>1960</v>
      </c>
      <c r="G2096" s="19" t="s">
        <v>721</v>
      </c>
      <c r="H2096" s="41">
        <v>5</v>
      </c>
      <c r="I2096" s="41">
        <v>4</v>
      </c>
      <c r="J2096" s="41">
        <v>16</v>
      </c>
      <c r="K2096" s="44">
        <v>5</v>
      </c>
      <c r="L2096" s="20">
        <v>5888.35</v>
      </c>
      <c r="M2096" s="19" t="s">
        <v>11</v>
      </c>
      <c r="N2096" s="28" t="s">
        <v>15953</v>
      </c>
    </row>
    <row r="2097" spans="1:14" ht="30" x14ac:dyDescent="0.25">
      <c r="A2097" s="27" t="s">
        <v>608</v>
      </c>
      <c r="B2097" s="19" t="s">
        <v>17013</v>
      </c>
      <c r="C2097" s="19" t="s">
        <v>16851</v>
      </c>
      <c r="D2097" s="38" t="s">
        <v>16161</v>
      </c>
      <c r="E2097" s="38" t="s">
        <v>1966</v>
      </c>
      <c r="F2097" s="41" t="s">
        <v>1960</v>
      </c>
      <c r="G2097" s="19" t="s">
        <v>721</v>
      </c>
      <c r="H2097" s="41">
        <v>5</v>
      </c>
      <c r="I2097" s="41">
        <v>4</v>
      </c>
      <c r="J2097" s="41">
        <v>16</v>
      </c>
      <c r="K2097" s="44">
        <v>5</v>
      </c>
      <c r="L2097" s="20">
        <v>6624.4500000000007</v>
      </c>
      <c r="M2097" s="19" t="s">
        <v>11</v>
      </c>
      <c r="N2097" s="28" t="s">
        <v>15953</v>
      </c>
    </row>
    <row r="2098" spans="1:14" ht="30" x14ac:dyDescent="0.25">
      <c r="A2098" s="27" t="s">
        <v>608</v>
      </c>
      <c r="B2098" s="19" t="s">
        <v>17013</v>
      </c>
      <c r="C2098" s="19" t="s">
        <v>16851</v>
      </c>
      <c r="D2098" s="38" t="s">
        <v>16161</v>
      </c>
      <c r="E2098" s="38" t="s">
        <v>1967</v>
      </c>
      <c r="F2098" s="41" t="s">
        <v>1960</v>
      </c>
      <c r="G2098" s="19" t="s">
        <v>721</v>
      </c>
      <c r="H2098" s="41">
        <v>5</v>
      </c>
      <c r="I2098" s="41">
        <v>4</v>
      </c>
      <c r="J2098" s="41">
        <v>16</v>
      </c>
      <c r="K2098" s="44">
        <v>5</v>
      </c>
      <c r="L2098" s="20">
        <v>4968.3</v>
      </c>
      <c r="M2098" s="19" t="s">
        <v>11</v>
      </c>
      <c r="N2098" s="28" t="s">
        <v>15953</v>
      </c>
    </row>
    <row r="2099" spans="1:14" ht="30" x14ac:dyDescent="0.25">
      <c r="A2099" s="27" t="s">
        <v>608</v>
      </c>
      <c r="B2099" s="19" t="s">
        <v>17013</v>
      </c>
      <c r="C2099" s="19" t="s">
        <v>16851</v>
      </c>
      <c r="D2099" s="38" t="s">
        <v>16161</v>
      </c>
      <c r="E2099" s="38" t="s">
        <v>1968</v>
      </c>
      <c r="F2099" s="41" t="s">
        <v>1960</v>
      </c>
      <c r="G2099" s="19" t="s">
        <v>721</v>
      </c>
      <c r="H2099" s="41">
        <v>5</v>
      </c>
      <c r="I2099" s="41">
        <v>4</v>
      </c>
      <c r="J2099" s="41">
        <v>16</v>
      </c>
      <c r="K2099" s="44">
        <v>5</v>
      </c>
      <c r="L2099" s="20">
        <v>13984.9</v>
      </c>
      <c r="M2099" s="19" t="s">
        <v>11</v>
      </c>
      <c r="N2099" s="28" t="s">
        <v>15953</v>
      </c>
    </row>
    <row r="2100" spans="1:14" ht="30" x14ac:dyDescent="0.25">
      <c r="A2100" s="27" t="s">
        <v>608</v>
      </c>
      <c r="B2100" s="19" t="s">
        <v>17013</v>
      </c>
      <c r="C2100" s="19" t="s">
        <v>16851</v>
      </c>
      <c r="D2100" s="38" t="s">
        <v>16161</v>
      </c>
      <c r="E2100" s="38" t="s">
        <v>1969</v>
      </c>
      <c r="F2100" s="41" t="s">
        <v>1960</v>
      </c>
      <c r="G2100" s="19" t="s">
        <v>721</v>
      </c>
      <c r="H2100" s="41">
        <v>5</v>
      </c>
      <c r="I2100" s="41">
        <v>4</v>
      </c>
      <c r="J2100" s="41">
        <v>16</v>
      </c>
      <c r="K2100" s="44">
        <v>5</v>
      </c>
      <c r="L2100" s="20">
        <v>22817.350000000002</v>
      </c>
      <c r="M2100" s="19" t="s">
        <v>11</v>
      </c>
      <c r="N2100" s="28" t="s">
        <v>15953</v>
      </c>
    </row>
    <row r="2101" spans="1:14" ht="30" x14ac:dyDescent="0.25">
      <c r="A2101" s="27" t="s">
        <v>608</v>
      </c>
      <c r="B2101" s="19" t="s">
        <v>17013</v>
      </c>
      <c r="C2101" s="19" t="s">
        <v>16851</v>
      </c>
      <c r="D2101" s="38" t="s">
        <v>16161</v>
      </c>
      <c r="E2101" s="38" t="s">
        <v>1970</v>
      </c>
      <c r="F2101" s="41" t="s">
        <v>1960</v>
      </c>
      <c r="G2101" s="19" t="s">
        <v>721</v>
      </c>
      <c r="H2101" s="41">
        <v>5</v>
      </c>
      <c r="I2101" s="41">
        <v>4</v>
      </c>
      <c r="J2101" s="41">
        <v>16</v>
      </c>
      <c r="K2101" s="44">
        <v>2</v>
      </c>
      <c r="L2101" s="20">
        <v>12807.16</v>
      </c>
      <c r="M2101" s="19" t="s">
        <v>11</v>
      </c>
      <c r="N2101" s="28" t="s">
        <v>15953</v>
      </c>
    </row>
    <row r="2102" spans="1:14" ht="30" x14ac:dyDescent="0.25">
      <c r="A2102" s="27" t="s">
        <v>608</v>
      </c>
      <c r="B2102" s="19" t="s">
        <v>17013</v>
      </c>
      <c r="C2102" s="19" t="s">
        <v>16851</v>
      </c>
      <c r="D2102" s="38" t="s">
        <v>16161</v>
      </c>
      <c r="E2102" s="38" t="s">
        <v>1972</v>
      </c>
      <c r="F2102" s="41" t="s">
        <v>1960</v>
      </c>
      <c r="G2102" s="19" t="s">
        <v>721</v>
      </c>
      <c r="H2102" s="41">
        <v>5</v>
      </c>
      <c r="I2102" s="41">
        <v>4</v>
      </c>
      <c r="J2102" s="41">
        <v>16</v>
      </c>
      <c r="K2102" s="44">
        <v>5</v>
      </c>
      <c r="L2102" s="20">
        <v>6072.4</v>
      </c>
      <c r="M2102" s="19" t="s">
        <v>11</v>
      </c>
      <c r="N2102" s="28" t="s">
        <v>15953</v>
      </c>
    </row>
    <row r="2103" spans="1:14" ht="30" x14ac:dyDescent="0.25">
      <c r="A2103" s="27" t="s">
        <v>608</v>
      </c>
      <c r="B2103" s="19" t="s">
        <v>17013</v>
      </c>
      <c r="C2103" s="19" t="s">
        <v>16851</v>
      </c>
      <c r="D2103" s="38" t="s">
        <v>16161</v>
      </c>
      <c r="E2103" s="38" t="s">
        <v>1971</v>
      </c>
      <c r="F2103" s="41" t="s">
        <v>1960</v>
      </c>
      <c r="G2103" s="19" t="s">
        <v>721</v>
      </c>
      <c r="H2103" s="41">
        <v>5</v>
      </c>
      <c r="I2103" s="41">
        <v>4</v>
      </c>
      <c r="J2103" s="41">
        <v>16</v>
      </c>
      <c r="K2103" s="44">
        <v>5</v>
      </c>
      <c r="L2103" s="20">
        <v>4968.3</v>
      </c>
      <c r="M2103" s="19" t="s">
        <v>11</v>
      </c>
      <c r="N2103" s="28" t="s">
        <v>15953</v>
      </c>
    </row>
    <row r="2104" spans="1:14" ht="30" x14ac:dyDescent="0.25">
      <c r="A2104" s="27" t="s">
        <v>608</v>
      </c>
      <c r="B2104" s="19" t="s">
        <v>17013</v>
      </c>
      <c r="C2104" s="19" t="s">
        <v>16851</v>
      </c>
      <c r="D2104" s="38" t="s">
        <v>16161</v>
      </c>
      <c r="E2104" s="38" t="s">
        <v>1973</v>
      </c>
      <c r="F2104" s="41" t="s">
        <v>1960</v>
      </c>
      <c r="G2104" s="19" t="s">
        <v>721</v>
      </c>
      <c r="H2104" s="41">
        <v>5</v>
      </c>
      <c r="I2104" s="41">
        <v>4</v>
      </c>
      <c r="J2104" s="41">
        <v>16</v>
      </c>
      <c r="K2104" s="44">
        <v>5</v>
      </c>
      <c r="L2104" s="20">
        <v>6072.4</v>
      </c>
      <c r="M2104" s="19" t="s">
        <v>11</v>
      </c>
      <c r="N2104" s="28" t="s">
        <v>15953</v>
      </c>
    </row>
    <row r="2105" spans="1:14" ht="30" x14ac:dyDescent="0.25">
      <c r="A2105" s="27" t="s">
        <v>608</v>
      </c>
      <c r="B2105" s="19" t="s">
        <v>17013</v>
      </c>
      <c r="C2105" s="19" t="s">
        <v>16851</v>
      </c>
      <c r="D2105" s="38" t="s">
        <v>16161</v>
      </c>
      <c r="E2105" s="38" t="s">
        <v>1976</v>
      </c>
      <c r="F2105" s="41" t="s">
        <v>1960</v>
      </c>
      <c r="G2105" s="19" t="s">
        <v>721</v>
      </c>
      <c r="H2105" s="41">
        <v>5</v>
      </c>
      <c r="I2105" s="41">
        <v>4</v>
      </c>
      <c r="J2105" s="41">
        <v>16</v>
      </c>
      <c r="K2105" s="44">
        <v>5</v>
      </c>
      <c r="L2105" s="20">
        <v>8096.5</v>
      </c>
      <c r="M2105" s="19" t="s">
        <v>11</v>
      </c>
      <c r="N2105" s="28" t="s">
        <v>15953</v>
      </c>
    </row>
    <row r="2106" spans="1:14" ht="30" x14ac:dyDescent="0.25">
      <c r="A2106" s="27" t="s">
        <v>608</v>
      </c>
      <c r="B2106" s="19" t="s">
        <v>17013</v>
      </c>
      <c r="C2106" s="19" t="s">
        <v>16851</v>
      </c>
      <c r="D2106" s="38" t="s">
        <v>16161</v>
      </c>
      <c r="E2106" s="38" t="s">
        <v>1977</v>
      </c>
      <c r="F2106" s="41" t="s">
        <v>1960</v>
      </c>
      <c r="G2106" s="19" t="s">
        <v>721</v>
      </c>
      <c r="H2106" s="41">
        <v>5</v>
      </c>
      <c r="I2106" s="41">
        <v>4</v>
      </c>
      <c r="J2106" s="41">
        <v>16</v>
      </c>
      <c r="K2106" s="44">
        <v>5</v>
      </c>
      <c r="L2106" s="20">
        <v>10304.65</v>
      </c>
      <c r="M2106" s="19" t="s">
        <v>11</v>
      </c>
      <c r="N2106" s="28" t="s">
        <v>15953</v>
      </c>
    </row>
    <row r="2107" spans="1:14" ht="45" x14ac:dyDescent="0.25">
      <c r="A2107" s="27" t="s">
        <v>608</v>
      </c>
      <c r="B2107" s="19" t="s">
        <v>17013</v>
      </c>
      <c r="C2107" s="19" t="s">
        <v>16851</v>
      </c>
      <c r="D2107" s="38" t="s">
        <v>16161</v>
      </c>
      <c r="E2107" s="38" t="s">
        <v>1978</v>
      </c>
      <c r="F2107" s="41" t="s">
        <v>1979</v>
      </c>
      <c r="G2107" s="19" t="s">
        <v>721</v>
      </c>
      <c r="H2107" s="41">
        <v>5</v>
      </c>
      <c r="I2107" s="41">
        <v>4</v>
      </c>
      <c r="J2107" s="41">
        <v>16</v>
      </c>
      <c r="K2107" s="44">
        <v>34</v>
      </c>
      <c r="L2107" s="20">
        <v>387895.80000000005</v>
      </c>
      <c r="M2107" s="19" t="s">
        <v>11</v>
      </c>
      <c r="N2107" s="28" t="s">
        <v>15953</v>
      </c>
    </row>
    <row r="2108" spans="1:14" ht="30" x14ac:dyDescent="0.25">
      <c r="A2108" s="27" t="s">
        <v>608</v>
      </c>
      <c r="B2108" s="19" t="s">
        <v>17013</v>
      </c>
      <c r="C2108" s="19" t="s">
        <v>16851</v>
      </c>
      <c r="D2108" s="38" t="s">
        <v>16161</v>
      </c>
      <c r="E2108" s="38" t="s">
        <v>1980</v>
      </c>
      <c r="F2108" s="41" t="s">
        <v>1981</v>
      </c>
      <c r="G2108" s="19" t="s">
        <v>721</v>
      </c>
      <c r="H2108" s="41">
        <v>5</v>
      </c>
      <c r="I2108" s="41">
        <v>4</v>
      </c>
      <c r="J2108" s="41">
        <v>16</v>
      </c>
      <c r="K2108" s="44">
        <v>5</v>
      </c>
      <c r="L2108" s="20">
        <v>7360.45</v>
      </c>
      <c r="M2108" s="19" t="s">
        <v>11</v>
      </c>
      <c r="N2108" s="28" t="s">
        <v>15953</v>
      </c>
    </row>
    <row r="2109" spans="1:14" ht="30" x14ac:dyDescent="0.25">
      <c r="A2109" s="27" t="s">
        <v>608</v>
      </c>
      <c r="B2109" s="19" t="s">
        <v>17013</v>
      </c>
      <c r="C2109" s="19" t="s">
        <v>16851</v>
      </c>
      <c r="D2109" s="38" t="s">
        <v>16161</v>
      </c>
      <c r="E2109" s="38" t="s">
        <v>1982</v>
      </c>
      <c r="F2109" s="41" t="s">
        <v>1981</v>
      </c>
      <c r="G2109" s="19" t="s">
        <v>721</v>
      </c>
      <c r="H2109" s="41">
        <v>5</v>
      </c>
      <c r="I2109" s="41">
        <v>4</v>
      </c>
      <c r="J2109" s="41">
        <v>16</v>
      </c>
      <c r="K2109" s="44">
        <v>5</v>
      </c>
      <c r="L2109" s="20">
        <v>15088.900000000001</v>
      </c>
      <c r="M2109" s="19" t="s">
        <v>11</v>
      </c>
      <c r="N2109" s="28" t="s">
        <v>15953</v>
      </c>
    </row>
    <row r="2110" spans="1:14" ht="30" x14ac:dyDescent="0.25">
      <c r="A2110" s="27" t="s">
        <v>608</v>
      </c>
      <c r="B2110" s="19" t="s">
        <v>17013</v>
      </c>
      <c r="C2110" s="19" t="s">
        <v>16851</v>
      </c>
      <c r="D2110" s="38" t="s">
        <v>16161</v>
      </c>
      <c r="E2110" s="38" t="s">
        <v>1983</v>
      </c>
      <c r="F2110" s="41" t="s">
        <v>1981</v>
      </c>
      <c r="G2110" s="19" t="s">
        <v>721</v>
      </c>
      <c r="H2110" s="41">
        <v>5</v>
      </c>
      <c r="I2110" s="41">
        <v>4</v>
      </c>
      <c r="J2110" s="41">
        <v>16</v>
      </c>
      <c r="K2110" s="44">
        <v>7</v>
      </c>
      <c r="L2110" s="20">
        <v>14168.84</v>
      </c>
      <c r="M2110" s="19" t="s">
        <v>11</v>
      </c>
      <c r="N2110" s="28" t="s">
        <v>15953</v>
      </c>
    </row>
    <row r="2111" spans="1:14" ht="30" x14ac:dyDescent="0.25">
      <c r="A2111" s="27" t="s">
        <v>608</v>
      </c>
      <c r="B2111" s="19" t="s">
        <v>17013</v>
      </c>
      <c r="C2111" s="19" t="s">
        <v>16851</v>
      </c>
      <c r="D2111" s="38" t="s">
        <v>16161</v>
      </c>
      <c r="E2111" s="38" t="s">
        <v>1984</v>
      </c>
      <c r="F2111" s="41" t="s">
        <v>1981</v>
      </c>
      <c r="G2111" s="19" t="s">
        <v>721</v>
      </c>
      <c r="H2111" s="41">
        <v>5</v>
      </c>
      <c r="I2111" s="41">
        <v>4</v>
      </c>
      <c r="J2111" s="41">
        <v>16</v>
      </c>
      <c r="K2111" s="44">
        <v>7</v>
      </c>
      <c r="L2111" s="20">
        <v>15456.98</v>
      </c>
      <c r="M2111" s="19" t="s">
        <v>11</v>
      </c>
      <c r="N2111" s="28" t="s">
        <v>15953</v>
      </c>
    </row>
    <row r="2112" spans="1:14" ht="30" x14ac:dyDescent="0.25">
      <c r="A2112" s="27" t="s">
        <v>608</v>
      </c>
      <c r="B2112" s="19" t="s">
        <v>17013</v>
      </c>
      <c r="C2112" s="19" t="s">
        <v>16851</v>
      </c>
      <c r="D2112" s="38" t="s">
        <v>16161</v>
      </c>
      <c r="E2112" s="38" t="s">
        <v>1985</v>
      </c>
      <c r="F2112" s="41" t="s">
        <v>1981</v>
      </c>
      <c r="G2112" s="19" t="s">
        <v>721</v>
      </c>
      <c r="H2112" s="41">
        <v>5</v>
      </c>
      <c r="I2112" s="41">
        <v>4</v>
      </c>
      <c r="J2112" s="41">
        <v>16</v>
      </c>
      <c r="K2112" s="44">
        <v>5</v>
      </c>
      <c r="L2112" s="20">
        <v>20977.3</v>
      </c>
      <c r="M2112" s="19" t="s">
        <v>11</v>
      </c>
      <c r="N2112" s="28" t="s">
        <v>15953</v>
      </c>
    </row>
    <row r="2113" spans="1:14" ht="30" x14ac:dyDescent="0.25">
      <c r="A2113" s="27" t="s">
        <v>608</v>
      </c>
      <c r="B2113" s="19" t="s">
        <v>17013</v>
      </c>
      <c r="C2113" s="19" t="s">
        <v>16851</v>
      </c>
      <c r="D2113" s="38" t="s">
        <v>16161</v>
      </c>
      <c r="E2113" s="38" t="s">
        <v>1986</v>
      </c>
      <c r="F2113" s="41" t="s">
        <v>1981</v>
      </c>
      <c r="G2113" s="19" t="s">
        <v>721</v>
      </c>
      <c r="H2113" s="41">
        <v>5</v>
      </c>
      <c r="I2113" s="41">
        <v>4</v>
      </c>
      <c r="J2113" s="41">
        <v>16</v>
      </c>
      <c r="K2113" s="44">
        <v>5</v>
      </c>
      <c r="L2113" s="20">
        <v>16193</v>
      </c>
      <c r="M2113" s="19" t="s">
        <v>11</v>
      </c>
      <c r="N2113" s="28" t="s">
        <v>15953</v>
      </c>
    </row>
    <row r="2114" spans="1:14" ht="30" x14ac:dyDescent="0.25">
      <c r="A2114" s="27" t="s">
        <v>608</v>
      </c>
      <c r="B2114" s="19" t="s">
        <v>17013</v>
      </c>
      <c r="C2114" s="19" t="s">
        <v>16851</v>
      </c>
      <c r="D2114" s="38" t="s">
        <v>16161</v>
      </c>
      <c r="E2114" s="38" t="s">
        <v>1987</v>
      </c>
      <c r="F2114" s="41" t="s">
        <v>1981</v>
      </c>
      <c r="G2114" s="19" t="s">
        <v>721</v>
      </c>
      <c r="H2114" s="41">
        <v>5</v>
      </c>
      <c r="I2114" s="41">
        <v>4</v>
      </c>
      <c r="J2114" s="41">
        <v>16</v>
      </c>
      <c r="K2114" s="44">
        <v>5</v>
      </c>
      <c r="L2114" s="20">
        <v>7728.5</v>
      </c>
      <c r="M2114" s="19" t="s">
        <v>11</v>
      </c>
      <c r="N2114" s="28" t="s">
        <v>15953</v>
      </c>
    </row>
    <row r="2115" spans="1:14" ht="30" x14ac:dyDescent="0.25">
      <c r="A2115" s="27" t="s">
        <v>608</v>
      </c>
      <c r="B2115" s="19" t="s">
        <v>17013</v>
      </c>
      <c r="C2115" s="19" t="s">
        <v>16851</v>
      </c>
      <c r="D2115" s="38" t="s">
        <v>16161</v>
      </c>
      <c r="E2115" s="38" t="s">
        <v>1990</v>
      </c>
      <c r="F2115" s="41" t="s">
        <v>1981</v>
      </c>
      <c r="G2115" s="19" t="s">
        <v>721</v>
      </c>
      <c r="H2115" s="41">
        <v>5</v>
      </c>
      <c r="I2115" s="41">
        <v>4</v>
      </c>
      <c r="J2115" s="41">
        <v>16</v>
      </c>
      <c r="K2115" s="44">
        <v>5</v>
      </c>
      <c r="L2115" s="20">
        <v>15456.900000000001</v>
      </c>
      <c r="M2115" s="19" t="s">
        <v>11</v>
      </c>
      <c r="N2115" s="28" t="s">
        <v>15953</v>
      </c>
    </row>
    <row r="2116" spans="1:14" ht="30" x14ac:dyDescent="0.25">
      <c r="A2116" s="27" t="s">
        <v>608</v>
      </c>
      <c r="B2116" s="19" t="s">
        <v>17013</v>
      </c>
      <c r="C2116" s="19" t="s">
        <v>16851</v>
      </c>
      <c r="D2116" s="38" t="s">
        <v>16161</v>
      </c>
      <c r="E2116" s="38" t="s">
        <v>1988</v>
      </c>
      <c r="F2116" s="41" t="s">
        <v>1981</v>
      </c>
      <c r="G2116" s="19" t="s">
        <v>721</v>
      </c>
      <c r="H2116" s="41">
        <v>5</v>
      </c>
      <c r="I2116" s="41">
        <v>4</v>
      </c>
      <c r="J2116" s="41">
        <v>16</v>
      </c>
      <c r="K2116" s="44">
        <v>5</v>
      </c>
      <c r="L2116" s="20">
        <v>7728.5</v>
      </c>
      <c r="M2116" s="19" t="s">
        <v>11</v>
      </c>
      <c r="N2116" s="28" t="s">
        <v>15953</v>
      </c>
    </row>
    <row r="2117" spans="1:14" ht="30" x14ac:dyDescent="0.25">
      <c r="A2117" s="27" t="s">
        <v>608</v>
      </c>
      <c r="B2117" s="19" t="s">
        <v>17013</v>
      </c>
      <c r="C2117" s="19" t="s">
        <v>16851</v>
      </c>
      <c r="D2117" s="38" t="s">
        <v>16161</v>
      </c>
      <c r="E2117" s="38" t="s">
        <v>1989</v>
      </c>
      <c r="F2117" s="41" t="s">
        <v>1981</v>
      </c>
      <c r="G2117" s="19" t="s">
        <v>721</v>
      </c>
      <c r="H2117" s="41">
        <v>5</v>
      </c>
      <c r="I2117" s="41">
        <v>4</v>
      </c>
      <c r="J2117" s="41">
        <v>16</v>
      </c>
      <c r="K2117" s="44">
        <v>5</v>
      </c>
      <c r="L2117" s="20">
        <v>16929.05</v>
      </c>
      <c r="M2117" s="19" t="s">
        <v>11</v>
      </c>
      <c r="N2117" s="28" t="s">
        <v>15953</v>
      </c>
    </row>
    <row r="2118" spans="1:14" ht="30" x14ac:dyDescent="0.25">
      <c r="A2118" s="27" t="s">
        <v>608</v>
      </c>
      <c r="B2118" s="19" t="s">
        <v>17013</v>
      </c>
      <c r="C2118" s="19" t="s">
        <v>16851</v>
      </c>
      <c r="D2118" s="38" t="s">
        <v>16161</v>
      </c>
      <c r="E2118" s="38" t="s">
        <v>863</v>
      </c>
      <c r="F2118" s="41">
        <v>0</v>
      </c>
      <c r="G2118" s="19" t="s">
        <v>721</v>
      </c>
      <c r="H2118" s="41">
        <v>5</v>
      </c>
      <c r="I2118" s="41">
        <v>4</v>
      </c>
      <c r="J2118" s="41">
        <v>16</v>
      </c>
      <c r="K2118" s="44">
        <v>1</v>
      </c>
      <c r="L2118" s="20">
        <v>368.57000000216067</v>
      </c>
      <c r="M2118" s="19" t="s">
        <v>15954</v>
      </c>
      <c r="N2118" s="28" t="s">
        <v>15953</v>
      </c>
    </row>
    <row r="2119" spans="1:14" ht="30" x14ac:dyDescent="0.25">
      <c r="A2119" s="27" t="s">
        <v>608</v>
      </c>
      <c r="B2119" s="19" t="s">
        <v>17013</v>
      </c>
      <c r="C2119" s="19" t="s">
        <v>16744</v>
      </c>
      <c r="D2119" s="38" t="s">
        <v>16054</v>
      </c>
      <c r="E2119" s="38" t="s">
        <v>2188</v>
      </c>
      <c r="F2119" s="41" t="s">
        <v>2189</v>
      </c>
      <c r="G2119" s="19" t="s">
        <v>797</v>
      </c>
      <c r="H2119" s="41">
        <v>3</v>
      </c>
      <c r="I2119" s="41">
        <v>4</v>
      </c>
      <c r="J2119" s="41">
        <v>10</v>
      </c>
      <c r="K2119" s="44">
        <v>2</v>
      </c>
      <c r="L2119" s="20">
        <v>61603.92</v>
      </c>
      <c r="M2119" s="19" t="s">
        <v>11</v>
      </c>
      <c r="N2119" s="28" t="s">
        <v>15953</v>
      </c>
    </row>
    <row r="2120" spans="1:14" ht="30" x14ac:dyDescent="0.25">
      <c r="A2120" s="27" t="s">
        <v>608</v>
      </c>
      <c r="B2120" s="19" t="s">
        <v>17013</v>
      </c>
      <c r="C2120" s="19" t="s">
        <v>16744</v>
      </c>
      <c r="D2120" s="38" t="s">
        <v>16054</v>
      </c>
      <c r="E2120" s="38" t="s">
        <v>2190</v>
      </c>
      <c r="F2120" s="41" t="s">
        <v>2189</v>
      </c>
      <c r="G2120" s="19" t="s">
        <v>797</v>
      </c>
      <c r="H2120" s="41">
        <v>3</v>
      </c>
      <c r="I2120" s="41">
        <v>4</v>
      </c>
      <c r="J2120" s="41">
        <v>10</v>
      </c>
      <c r="K2120" s="44">
        <v>4</v>
      </c>
      <c r="L2120" s="20">
        <v>140710.35999999999</v>
      </c>
      <c r="M2120" s="19" t="s">
        <v>11</v>
      </c>
      <c r="N2120" s="28" t="s">
        <v>15953</v>
      </c>
    </row>
    <row r="2121" spans="1:14" ht="30" x14ac:dyDescent="0.25">
      <c r="A2121" s="27" t="s">
        <v>608</v>
      </c>
      <c r="B2121" s="19" t="s">
        <v>17013</v>
      </c>
      <c r="C2121" s="19" t="s">
        <v>16744</v>
      </c>
      <c r="D2121" s="38" t="s">
        <v>16054</v>
      </c>
      <c r="E2121" s="38" t="s">
        <v>2191</v>
      </c>
      <c r="F2121" s="41" t="s">
        <v>2189</v>
      </c>
      <c r="G2121" s="19" t="s">
        <v>797</v>
      </c>
      <c r="H2121" s="41">
        <v>3</v>
      </c>
      <c r="I2121" s="41">
        <v>4</v>
      </c>
      <c r="J2121" s="41">
        <v>10</v>
      </c>
      <c r="K2121" s="44">
        <v>4</v>
      </c>
      <c r="L2121" s="20">
        <v>155842.4</v>
      </c>
      <c r="M2121" s="19" t="s">
        <v>11</v>
      </c>
      <c r="N2121" s="28" t="s">
        <v>15953</v>
      </c>
    </row>
    <row r="2122" spans="1:14" ht="30" x14ac:dyDescent="0.25">
      <c r="A2122" s="27" t="s">
        <v>608</v>
      </c>
      <c r="B2122" s="19" t="s">
        <v>17013</v>
      </c>
      <c r="C2122" s="19" t="s">
        <v>16744</v>
      </c>
      <c r="D2122" s="38" t="s">
        <v>16054</v>
      </c>
      <c r="E2122" s="38" t="s">
        <v>2192</v>
      </c>
      <c r="F2122" s="41" t="s">
        <v>2193</v>
      </c>
      <c r="G2122" s="19" t="s">
        <v>797</v>
      </c>
      <c r="H2122" s="41">
        <v>3</v>
      </c>
      <c r="I2122" s="41">
        <v>4</v>
      </c>
      <c r="J2122" s="41">
        <v>10</v>
      </c>
      <c r="K2122" s="44">
        <v>20</v>
      </c>
      <c r="L2122" s="20">
        <v>235310.6</v>
      </c>
      <c r="M2122" s="19" t="s">
        <v>11</v>
      </c>
      <c r="N2122" s="28" t="s">
        <v>15953</v>
      </c>
    </row>
    <row r="2123" spans="1:14" ht="30" x14ac:dyDescent="0.25">
      <c r="A2123" s="27" t="s">
        <v>608</v>
      </c>
      <c r="B2123" s="19" t="s">
        <v>17013</v>
      </c>
      <c r="C2123" s="19" t="s">
        <v>16744</v>
      </c>
      <c r="D2123" s="38" t="s">
        <v>16054</v>
      </c>
      <c r="E2123" s="38" t="s">
        <v>2194</v>
      </c>
      <c r="F2123" s="41" t="s">
        <v>2195</v>
      </c>
      <c r="G2123" s="19" t="s">
        <v>611</v>
      </c>
      <c r="H2123" s="41">
        <v>4</v>
      </c>
      <c r="I2123" s="41">
        <v>4</v>
      </c>
      <c r="J2123" s="41">
        <v>10</v>
      </c>
      <c r="K2123" s="44">
        <v>103</v>
      </c>
      <c r="L2123" s="20">
        <v>288407.21000000002</v>
      </c>
      <c r="M2123" s="19" t="s">
        <v>11</v>
      </c>
      <c r="N2123" s="28" t="s">
        <v>15953</v>
      </c>
    </row>
    <row r="2124" spans="1:14" ht="30" x14ac:dyDescent="0.25">
      <c r="A2124" s="27" t="s">
        <v>608</v>
      </c>
      <c r="B2124" s="19" t="s">
        <v>17013</v>
      </c>
      <c r="C2124" s="19" t="s">
        <v>16744</v>
      </c>
      <c r="D2124" s="38" t="s">
        <v>16054</v>
      </c>
      <c r="E2124" s="38" t="s">
        <v>2196</v>
      </c>
      <c r="F2124" s="41" t="s">
        <v>2197</v>
      </c>
      <c r="G2124" s="19" t="s">
        <v>611</v>
      </c>
      <c r="H2124" s="41">
        <v>3</v>
      </c>
      <c r="I2124" s="41">
        <v>4</v>
      </c>
      <c r="J2124" s="41">
        <v>10</v>
      </c>
      <c r="K2124" s="44">
        <v>6</v>
      </c>
      <c r="L2124" s="20">
        <v>534000</v>
      </c>
      <c r="M2124" s="19" t="s">
        <v>11</v>
      </c>
      <c r="N2124" s="28" t="s">
        <v>15953</v>
      </c>
    </row>
    <row r="2125" spans="1:14" ht="30" x14ac:dyDescent="0.25">
      <c r="A2125" s="27" t="s">
        <v>608</v>
      </c>
      <c r="B2125" s="19" t="s">
        <v>17013</v>
      </c>
      <c r="C2125" s="19" t="s">
        <v>16744</v>
      </c>
      <c r="D2125" s="38" t="s">
        <v>16054</v>
      </c>
      <c r="E2125" s="38" t="s">
        <v>2198</v>
      </c>
      <c r="F2125" s="41" t="s">
        <v>2197</v>
      </c>
      <c r="G2125" s="19" t="s">
        <v>611</v>
      </c>
      <c r="H2125" s="41">
        <v>3</v>
      </c>
      <c r="I2125" s="41">
        <v>4</v>
      </c>
      <c r="J2125" s="41">
        <v>10</v>
      </c>
      <c r="K2125" s="44">
        <v>17</v>
      </c>
      <c r="L2125" s="20">
        <v>510000</v>
      </c>
      <c r="M2125" s="19" t="s">
        <v>11</v>
      </c>
      <c r="N2125" s="28" t="s">
        <v>15953</v>
      </c>
    </row>
    <row r="2126" spans="1:14" ht="30" x14ac:dyDescent="0.25">
      <c r="A2126" s="27" t="s">
        <v>608</v>
      </c>
      <c r="B2126" s="19" t="s">
        <v>17013</v>
      </c>
      <c r="C2126" s="19" t="s">
        <v>16744</v>
      </c>
      <c r="D2126" s="38" t="s">
        <v>16054</v>
      </c>
      <c r="E2126" s="38" t="s">
        <v>2199</v>
      </c>
      <c r="F2126" s="41" t="s">
        <v>2197</v>
      </c>
      <c r="G2126" s="19" t="s">
        <v>611</v>
      </c>
      <c r="H2126" s="41">
        <v>3</v>
      </c>
      <c r="I2126" s="41">
        <v>4</v>
      </c>
      <c r="J2126" s="41">
        <v>10</v>
      </c>
      <c r="K2126" s="44">
        <v>24</v>
      </c>
      <c r="L2126" s="20">
        <v>720000</v>
      </c>
      <c r="M2126" s="19" t="s">
        <v>11</v>
      </c>
      <c r="N2126" s="28" t="s">
        <v>15953</v>
      </c>
    </row>
    <row r="2127" spans="1:14" ht="30" x14ac:dyDescent="0.25">
      <c r="A2127" s="27" t="s">
        <v>608</v>
      </c>
      <c r="B2127" s="19" t="s">
        <v>17013</v>
      </c>
      <c r="C2127" s="19" t="s">
        <v>16744</v>
      </c>
      <c r="D2127" s="38" t="s">
        <v>16054</v>
      </c>
      <c r="E2127" s="38" t="s">
        <v>2200</v>
      </c>
      <c r="F2127" s="41" t="s">
        <v>2197</v>
      </c>
      <c r="G2127" s="19" t="s">
        <v>611</v>
      </c>
      <c r="H2127" s="41">
        <v>3</v>
      </c>
      <c r="I2127" s="41">
        <v>4</v>
      </c>
      <c r="J2127" s="41">
        <v>10</v>
      </c>
      <c r="K2127" s="44">
        <v>2</v>
      </c>
      <c r="L2127" s="20">
        <v>100000</v>
      </c>
      <c r="M2127" s="19" t="s">
        <v>11</v>
      </c>
      <c r="N2127" s="28" t="s">
        <v>15953</v>
      </c>
    </row>
    <row r="2128" spans="1:14" ht="30" x14ac:dyDescent="0.25">
      <c r="A2128" s="27" t="s">
        <v>608</v>
      </c>
      <c r="B2128" s="19" t="s">
        <v>17013</v>
      </c>
      <c r="C2128" s="19" t="s">
        <v>16744</v>
      </c>
      <c r="D2128" s="38" t="s">
        <v>16054</v>
      </c>
      <c r="E2128" s="38" t="s">
        <v>2201</v>
      </c>
      <c r="F2128" s="41" t="s">
        <v>2197</v>
      </c>
      <c r="G2128" s="19" t="s">
        <v>611</v>
      </c>
      <c r="H2128" s="41">
        <v>3</v>
      </c>
      <c r="I2128" s="41">
        <v>4</v>
      </c>
      <c r="J2128" s="41">
        <v>10</v>
      </c>
      <c r="K2128" s="44">
        <v>1</v>
      </c>
      <c r="L2128" s="20">
        <v>280000</v>
      </c>
      <c r="M2128" s="19" t="s">
        <v>11</v>
      </c>
      <c r="N2128" s="28" t="s">
        <v>15953</v>
      </c>
    </row>
    <row r="2129" spans="1:14" ht="30" x14ac:dyDescent="0.25">
      <c r="A2129" s="27" t="s">
        <v>608</v>
      </c>
      <c r="B2129" s="19" t="s">
        <v>17013</v>
      </c>
      <c r="C2129" s="19" t="s">
        <v>16744</v>
      </c>
      <c r="D2129" s="38" t="s">
        <v>16054</v>
      </c>
      <c r="E2129" s="38" t="s">
        <v>2202</v>
      </c>
      <c r="F2129" s="41" t="s">
        <v>2197</v>
      </c>
      <c r="G2129" s="19" t="s">
        <v>611</v>
      </c>
      <c r="H2129" s="41">
        <v>3</v>
      </c>
      <c r="I2129" s="41">
        <v>4</v>
      </c>
      <c r="J2129" s="41">
        <v>10</v>
      </c>
      <c r="K2129" s="44">
        <v>2</v>
      </c>
      <c r="L2129" s="20">
        <v>100000</v>
      </c>
      <c r="M2129" s="19" t="s">
        <v>11</v>
      </c>
      <c r="N2129" s="28" t="s">
        <v>15953</v>
      </c>
    </row>
    <row r="2130" spans="1:14" ht="30" x14ac:dyDescent="0.25">
      <c r="A2130" s="27" t="s">
        <v>608</v>
      </c>
      <c r="B2130" s="19" t="s">
        <v>17013</v>
      </c>
      <c r="C2130" s="19" t="s">
        <v>16744</v>
      </c>
      <c r="D2130" s="38" t="s">
        <v>16054</v>
      </c>
      <c r="E2130" s="38" t="s">
        <v>2203</v>
      </c>
      <c r="F2130" s="41" t="s">
        <v>2197</v>
      </c>
      <c r="G2130" s="19" t="s">
        <v>611</v>
      </c>
      <c r="H2130" s="41">
        <v>2</v>
      </c>
      <c r="I2130" s="41">
        <v>4</v>
      </c>
      <c r="J2130" s="41">
        <v>10</v>
      </c>
      <c r="K2130" s="44">
        <v>4</v>
      </c>
      <c r="L2130" s="20">
        <v>140000</v>
      </c>
      <c r="M2130" s="19" t="s">
        <v>11</v>
      </c>
      <c r="N2130" s="28" t="s">
        <v>15953</v>
      </c>
    </row>
    <row r="2131" spans="1:14" ht="30" x14ac:dyDescent="0.25">
      <c r="A2131" s="27" t="s">
        <v>608</v>
      </c>
      <c r="B2131" s="19" t="s">
        <v>17013</v>
      </c>
      <c r="C2131" s="19" t="s">
        <v>16744</v>
      </c>
      <c r="D2131" s="38" t="s">
        <v>16054</v>
      </c>
      <c r="E2131" s="38" t="s">
        <v>2204</v>
      </c>
      <c r="F2131" s="41" t="s">
        <v>74</v>
      </c>
      <c r="G2131" s="19" t="s">
        <v>611</v>
      </c>
      <c r="H2131" s="41">
        <v>4</v>
      </c>
      <c r="I2131" s="41">
        <v>4</v>
      </c>
      <c r="J2131" s="41">
        <v>10</v>
      </c>
      <c r="K2131" s="44">
        <v>21</v>
      </c>
      <c r="L2131" s="20">
        <v>50404.83</v>
      </c>
      <c r="M2131" s="19" t="s">
        <v>11</v>
      </c>
      <c r="N2131" s="28" t="s">
        <v>15953</v>
      </c>
    </row>
    <row r="2132" spans="1:14" ht="30" x14ac:dyDescent="0.25">
      <c r="A2132" s="27" t="s">
        <v>608</v>
      </c>
      <c r="B2132" s="19" t="s">
        <v>17013</v>
      </c>
      <c r="C2132" s="19" t="s">
        <v>16744</v>
      </c>
      <c r="D2132" s="38" t="s">
        <v>16054</v>
      </c>
      <c r="E2132" s="38" t="s">
        <v>2205</v>
      </c>
      <c r="F2132" s="41" t="s">
        <v>74</v>
      </c>
      <c r="G2132" s="19" t="s">
        <v>611</v>
      </c>
      <c r="H2132" s="41">
        <v>4</v>
      </c>
      <c r="I2132" s="41">
        <v>4</v>
      </c>
      <c r="J2132" s="41">
        <v>10</v>
      </c>
      <c r="K2132" s="44">
        <v>10</v>
      </c>
      <c r="L2132" s="20">
        <v>20003.900000000001</v>
      </c>
      <c r="M2132" s="19" t="s">
        <v>11</v>
      </c>
      <c r="N2132" s="28" t="s">
        <v>15953</v>
      </c>
    </row>
    <row r="2133" spans="1:14" ht="30" x14ac:dyDescent="0.25">
      <c r="A2133" s="27" t="s">
        <v>608</v>
      </c>
      <c r="B2133" s="19" t="s">
        <v>17013</v>
      </c>
      <c r="C2133" s="19" t="s">
        <v>16744</v>
      </c>
      <c r="D2133" s="38" t="s">
        <v>16054</v>
      </c>
      <c r="E2133" s="38" t="s">
        <v>2206</v>
      </c>
      <c r="F2133" s="41" t="s">
        <v>2195</v>
      </c>
      <c r="G2133" s="19" t="s">
        <v>611</v>
      </c>
      <c r="H2133" s="41">
        <v>4</v>
      </c>
      <c r="I2133" s="41">
        <v>4</v>
      </c>
      <c r="J2133" s="41">
        <v>10</v>
      </c>
      <c r="K2133" s="44">
        <v>60</v>
      </c>
      <c r="L2133" s="20">
        <v>168004.2</v>
      </c>
      <c r="M2133" s="19" t="s">
        <v>11</v>
      </c>
      <c r="N2133" s="28" t="s">
        <v>15953</v>
      </c>
    </row>
    <row r="2134" spans="1:14" ht="30" x14ac:dyDescent="0.25">
      <c r="A2134" s="27" t="s">
        <v>608</v>
      </c>
      <c r="B2134" s="19" t="s">
        <v>17013</v>
      </c>
      <c r="C2134" s="19" t="s">
        <v>16744</v>
      </c>
      <c r="D2134" s="38" t="s">
        <v>16054</v>
      </c>
      <c r="E2134" s="38" t="s">
        <v>2207</v>
      </c>
      <c r="F2134" s="41" t="s">
        <v>2189</v>
      </c>
      <c r="G2134" s="19" t="s">
        <v>611</v>
      </c>
      <c r="H2134" s="41">
        <v>2</v>
      </c>
      <c r="I2134" s="41">
        <v>4</v>
      </c>
      <c r="J2134" s="41">
        <v>10</v>
      </c>
      <c r="K2134" s="44">
        <v>1</v>
      </c>
      <c r="L2134" s="20">
        <v>40000.01</v>
      </c>
      <c r="M2134" s="19" t="s">
        <v>11</v>
      </c>
      <c r="N2134" s="28" t="s">
        <v>15953</v>
      </c>
    </row>
    <row r="2135" spans="1:14" ht="30" x14ac:dyDescent="0.25">
      <c r="A2135" s="27" t="s">
        <v>608</v>
      </c>
      <c r="B2135" s="19" t="s">
        <v>17013</v>
      </c>
      <c r="C2135" s="19" t="s">
        <v>16744</v>
      </c>
      <c r="D2135" s="38" t="s">
        <v>16054</v>
      </c>
      <c r="E2135" s="38" t="s">
        <v>2208</v>
      </c>
      <c r="F2135" s="41" t="s">
        <v>2189</v>
      </c>
      <c r="G2135" s="19" t="s">
        <v>611</v>
      </c>
      <c r="H2135" s="41">
        <v>2</v>
      </c>
      <c r="I2135" s="41">
        <v>4</v>
      </c>
      <c r="J2135" s="41">
        <v>10</v>
      </c>
      <c r="K2135" s="44">
        <v>1</v>
      </c>
      <c r="L2135" s="20">
        <v>33613.449999999997</v>
      </c>
      <c r="M2135" s="19" t="s">
        <v>11</v>
      </c>
      <c r="N2135" s="28" t="s">
        <v>15953</v>
      </c>
    </row>
    <row r="2136" spans="1:14" ht="30" x14ac:dyDescent="0.25">
      <c r="A2136" s="27" t="s">
        <v>608</v>
      </c>
      <c r="B2136" s="19" t="s">
        <v>17013</v>
      </c>
      <c r="C2136" s="19" t="s">
        <v>16744</v>
      </c>
      <c r="D2136" s="38" t="s">
        <v>16054</v>
      </c>
      <c r="E2136" s="38" t="s">
        <v>2209</v>
      </c>
      <c r="F2136" s="41" t="s">
        <v>2189</v>
      </c>
      <c r="G2136" s="19" t="s">
        <v>611</v>
      </c>
      <c r="H2136" s="41">
        <v>2</v>
      </c>
      <c r="I2136" s="41">
        <v>4</v>
      </c>
      <c r="J2136" s="41">
        <v>10</v>
      </c>
      <c r="K2136" s="44">
        <v>1</v>
      </c>
      <c r="L2136" s="20">
        <v>40000.01</v>
      </c>
      <c r="M2136" s="19" t="s">
        <v>11</v>
      </c>
      <c r="N2136" s="28" t="s">
        <v>15953</v>
      </c>
    </row>
    <row r="2137" spans="1:14" ht="30" x14ac:dyDescent="0.25">
      <c r="A2137" s="27" t="s">
        <v>608</v>
      </c>
      <c r="B2137" s="19" t="s">
        <v>17013</v>
      </c>
      <c r="C2137" s="19" t="s">
        <v>16744</v>
      </c>
      <c r="D2137" s="38" t="s">
        <v>16054</v>
      </c>
      <c r="E2137" s="38" t="s">
        <v>2210</v>
      </c>
      <c r="F2137" s="41" t="s">
        <v>2211</v>
      </c>
      <c r="G2137" s="19" t="s">
        <v>611</v>
      </c>
      <c r="H2137" s="41">
        <v>3</v>
      </c>
      <c r="I2137" s="41">
        <v>4</v>
      </c>
      <c r="J2137" s="41">
        <v>10</v>
      </c>
      <c r="K2137" s="44">
        <v>5</v>
      </c>
      <c r="L2137" s="20">
        <v>575365</v>
      </c>
      <c r="M2137" s="19" t="s">
        <v>11</v>
      </c>
      <c r="N2137" s="28" t="s">
        <v>15953</v>
      </c>
    </row>
    <row r="2138" spans="1:14" ht="45" x14ac:dyDescent="0.25">
      <c r="A2138" s="27" t="s">
        <v>608</v>
      </c>
      <c r="B2138" s="19" t="s">
        <v>17013</v>
      </c>
      <c r="C2138" s="19" t="s">
        <v>16740</v>
      </c>
      <c r="D2138" s="38" t="s">
        <v>16050</v>
      </c>
      <c r="E2138" s="38" t="s">
        <v>2212</v>
      </c>
      <c r="F2138" s="41" t="s">
        <v>2213</v>
      </c>
      <c r="G2138" s="19" t="s">
        <v>721</v>
      </c>
      <c r="H2138" s="41">
        <v>5</v>
      </c>
      <c r="I2138" s="41">
        <v>4</v>
      </c>
      <c r="J2138" s="41">
        <v>10</v>
      </c>
      <c r="K2138" s="44">
        <v>2</v>
      </c>
      <c r="L2138" s="20">
        <v>55203.360000000001</v>
      </c>
      <c r="M2138" s="19" t="s">
        <v>11</v>
      </c>
      <c r="N2138" s="28" t="s">
        <v>15953</v>
      </c>
    </row>
    <row r="2139" spans="1:14" ht="45" x14ac:dyDescent="0.25">
      <c r="A2139" s="27" t="s">
        <v>608</v>
      </c>
      <c r="B2139" s="19" t="s">
        <v>17013</v>
      </c>
      <c r="C2139" s="19" t="s">
        <v>16740</v>
      </c>
      <c r="D2139" s="38" t="s">
        <v>16050</v>
      </c>
      <c r="E2139" s="38" t="s">
        <v>2214</v>
      </c>
      <c r="F2139" s="41" t="s">
        <v>2213</v>
      </c>
      <c r="G2139" s="19" t="s">
        <v>721</v>
      </c>
      <c r="H2139" s="41">
        <v>5</v>
      </c>
      <c r="I2139" s="41">
        <v>4</v>
      </c>
      <c r="J2139" s="41">
        <v>10</v>
      </c>
      <c r="K2139" s="44">
        <v>2</v>
      </c>
      <c r="L2139" s="20">
        <v>64035.9</v>
      </c>
      <c r="M2139" s="19" t="s">
        <v>11</v>
      </c>
      <c r="N2139" s="28" t="s">
        <v>15953</v>
      </c>
    </row>
    <row r="2140" spans="1:14" ht="45" x14ac:dyDescent="0.25">
      <c r="A2140" s="27" t="s">
        <v>608</v>
      </c>
      <c r="B2140" s="19" t="s">
        <v>17013</v>
      </c>
      <c r="C2140" s="19" t="s">
        <v>16740</v>
      </c>
      <c r="D2140" s="38" t="s">
        <v>16050</v>
      </c>
      <c r="E2140" s="38" t="s">
        <v>2215</v>
      </c>
      <c r="F2140" s="41" t="s">
        <v>2213</v>
      </c>
      <c r="G2140" s="19" t="s">
        <v>721</v>
      </c>
      <c r="H2140" s="41">
        <v>5</v>
      </c>
      <c r="I2140" s="41">
        <v>4</v>
      </c>
      <c r="J2140" s="41">
        <v>10</v>
      </c>
      <c r="K2140" s="44">
        <v>2</v>
      </c>
      <c r="L2140" s="20">
        <v>62563.82</v>
      </c>
      <c r="M2140" s="19" t="s">
        <v>11</v>
      </c>
      <c r="N2140" s="28" t="s">
        <v>15953</v>
      </c>
    </row>
    <row r="2141" spans="1:14" ht="30" x14ac:dyDescent="0.25">
      <c r="A2141" s="27" t="s">
        <v>608</v>
      </c>
      <c r="B2141" s="19" t="s">
        <v>17013</v>
      </c>
      <c r="C2141" s="19" t="s">
        <v>16740</v>
      </c>
      <c r="D2141" s="38" t="s">
        <v>16050</v>
      </c>
      <c r="E2141" s="38" t="s">
        <v>2216</v>
      </c>
      <c r="F2141" s="41" t="s">
        <v>2217</v>
      </c>
      <c r="G2141" s="19" t="s">
        <v>721</v>
      </c>
      <c r="H2141" s="41">
        <v>5</v>
      </c>
      <c r="I2141" s="41">
        <v>4</v>
      </c>
      <c r="J2141" s="41">
        <v>10</v>
      </c>
      <c r="K2141" s="44">
        <v>15</v>
      </c>
      <c r="L2141" s="20">
        <v>215293.19999999998</v>
      </c>
      <c r="M2141" s="19" t="s">
        <v>11</v>
      </c>
      <c r="N2141" s="28" t="s">
        <v>15953</v>
      </c>
    </row>
    <row r="2142" spans="1:14" ht="45" x14ac:dyDescent="0.25">
      <c r="A2142" s="27" t="s">
        <v>608</v>
      </c>
      <c r="B2142" s="19" t="s">
        <v>17013</v>
      </c>
      <c r="C2142" s="19" t="s">
        <v>16740</v>
      </c>
      <c r="D2142" s="38" t="s">
        <v>16050</v>
      </c>
      <c r="E2142" s="38" t="s">
        <v>2218</v>
      </c>
      <c r="F2142" s="41" t="s">
        <v>2219</v>
      </c>
      <c r="G2142" s="19" t="s">
        <v>721</v>
      </c>
      <c r="H2142" s="41">
        <v>10</v>
      </c>
      <c r="I2142" s="41">
        <v>2</v>
      </c>
      <c r="J2142" s="41">
        <v>10</v>
      </c>
      <c r="K2142" s="44">
        <v>2</v>
      </c>
      <c r="L2142" s="20">
        <v>68452.160000000003</v>
      </c>
      <c r="M2142" s="19" t="s">
        <v>11</v>
      </c>
      <c r="N2142" s="28" t="s">
        <v>15953</v>
      </c>
    </row>
    <row r="2143" spans="1:14" ht="30" x14ac:dyDescent="0.25">
      <c r="A2143" s="27" t="s">
        <v>608</v>
      </c>
      <c r="B2143" s="19" t="s">
        <v>17013</v>
      </c>
      <c r="C2143" s="19" t="s">
        <v>16740</v>
      </c>
      <c r="D2143" s="38" t="s">
        <v>16050</v>
      </c>
      <c r="E2143" s="38" t="s">
        <v>2220</v>
      </c>
      <c r="F2143" s="41" t="s">
        <v>2219</v>
      </c>
      <c r="G2143" s="19" t="s">
        <v>721</v>
      </c>
      <c r="H2143" s="41">
        <v>10</v>
      </c>
      <c r="I2143" s="41">
        <v>2</v>
      </c>
      <c r="J2143" s="41">
        <v>10</v>
      </c>
      <c r="K2143" s="44">
        <v>2</v>
      </c>
      <c r="L2143" s="20">
        <v>19873.22</v>
      </c>
      <c r="M2143" s="19" t="s">
        <v>11</v>
      </c>
      <c r="N2143" s="28" t="s">
        <v>15953</v>
      </c>
    </row>
    <row r="2144" spans="1:14" ht="30" x14ac:dyDescent="0.25">
      <c r="A2144" s="27" t="s">
        <v>608</v>
      </c>
      <c r="B2144" s="19" t="s">
        <v>17013</v>
      </c>
      <c r="C2144" s="19" t="s">
        <v>16740</v>
      </c>
      <c r="D2144" s="38" t="s">
        <v>16050</v>
      </c>
      <c r="E2144" s="38" t="s">
        <v>2221</v>
      </c>
      <c r="F2144" s="41" t="s">
        <v>2219</v>
      </c>
      <c r="G2144" s="19" t="s">
        <v>721</v>
      </c>
      <c r="H2144" s="41">
        <v>10</v>
      </c>
      <c r="I2144" s="41">
        <v>2</v>
      </c>
      <c r="J2144" s="41">
        <v>10</v>
      </c>
      <c r="K2144" s="44">
        <v>2</v>
      </c>
      <c r="L2144" s="20">
        <v>21345.3</v>
      </c>
      <c r="M2144" s="19" t="s">
        <v>11</v>
      </c>
      <c r="N2144" s="28" t="s">
        <v>15953</v>
      </c>
    </row>
    <row r="2145" spans="1:14" ht="30" x14ac:dyDescent="0.25">
      <c r="A2145" s="27" t="s">
        <v>608</v>
      </c>
      <c r="B2145" s="19" t="s">
        <v>17013</v>
      </c>
      <c r="C2145" s="19" t="s">
        <v>16740</v>
      </c>
      <c r="D2145" s="38" t="s">
        <v>16050</v>
      </c>
      <c r="E2145" s="38" t="s">
        <v>2222</v>
      </c>
      <c r="F2145" s="41" t="s">
        <v>2223</v>
      </c>
      <c r="G2145" s="19" t="s">
        <v>721</v>
      </c>
      <c r="H2145" s="41">
        <v>5</v>
      </c>
      <c r="I2145" s="41">
        <v>4</v>
      </c>
      <c r="J2145" s="41">
        <v>10</v>
      </c>
      <c r="K2145" s="44">
        <v>7</v>
      </c>
      <c r="L2145" s="20">
        <v>90165.53</v>
      </c>
      <c r="M2145" s="19" t="s">
        <v>11</v>
      </c>
      <c r="N2145" s="28" t="s">
        <v>15953</v>
      </c>
    </row>
    <row r="2146" spans="1:14" ht="30" x14ac:dyDescent="0.25">
      <c r="A2146" s="27" t="s">
        <v>608</v>
      </c>
      <c r="B2146" s="19" t="s">
        <v>17013</v>
      </c>
      <c r="C2146" s="19" t="s">
        <v>16740</v>
      </c>
      <c r="D2146" s="38" t="s">
        <v>16050</v>
      </c>
      <c r="E2146" s="38" t="s">
        <v>2224</v>
      </c>
      <c r="F2146" s="41" t="s">
        <v>2223</v>
      </c>
      <c r="G2146" s="19" t="s">
        <v>721</v>
      </c>
      <c r="H2146" s="41">
        <v>5</v>
      </c>
      <c r="I2146" s="41">
        <v>4</v>
      </c>
      <c r="J2146" s="41">
        <v>10</v>
      </c>
      <c r="K2146" s="44">
        <v>7</v>
      </c>
      <c r="L2146" s="20">
        <v>90165.53</v>
      </c>
      <c r="M2146" s="19" t="s">
        <v>11</v>
      </c>
      <c r="N2146" s="28" t="s">
        <v>15953</v>
      </c>
    </row>
    <row r="2147" spans="1:14" ht="30" x14ac:dyDescent="0.25">
      <c r="A2147" s="27" t="s">
        <v>608</v>
      </c>
      <c r="B2147" s="19" t="s">
        <v>17013</v>
      </c>
      <c r="C2147" s="19" t="s">
        <v>16740</v>
      </c>
      <c r="D2147" s="38" t="s">
        <v>16050</v>
      </c>
      <c r="E2147" s="38" t="s">
        <v>2225</v>
      </c>
      <c r="F2147" s="41" t="s">
        <v>2223</v>
      </c>
      <c r="G2147" s="19" t="s">
        <v>721</v>
      </c>
      <c r="H2147" s="41">
        <v>5</v>
      </c>
      <c r="I2147" s="41">
        <v>4</v>
      </c>
      <c r="J2147" s="41">
        <v>10</v>
      </c>
      <c r="K2147" s="44">
        <v>100</v>
      </c>
      <c r="L2147" s="20">
        <v>993661</v>
      </c>
      <c r="M2147" s="19" t="s">
        <v>11</v>
      </c>
      <c r="N2147" s="28" t="s">
        <v>15953</v>
      </c>
    </row>
    <row r="2148" spans="1:14" ht="30" x14ac:dyDescent="0.25">
      <c r="A2148" s="27" t="s">
        <v>608</v>
      </c>
      <c r="B2148" s="19" t="s">
        <v>17013</v>
      </c>
      <c r="C2148" s="19" t="s">
        <v>16740</v>
      </c>
      <c r="D2148" s="38" t="s">
        <v>16050</v>
      </c>
      <c r="E2148" s="38" t="s">
        <v>2226</v>
      </c>
      <c r="F2148" s="41" t="s">
        <v>2227</v>
      </c>
      <c r="G2148" s="19" t="s">
        <v>721</v>
      </c>
      <c r="H2148" s="41">
        <v>5</v>
      </c>
      <c r="I2148" s="41">
        <v>4</v>
      </c>
      <c r="J2148" s="41">
        <v>10</v>
      </c>
      <c r="K2148" s="44">
        <v>10</v>
      </c>
      <c r="L2148" s="20">
        <v>577795.1</v>
      </c>
      <c r="M2148" s="19" t="s">
        <v>15965</v>
      </c>
      <c r="N2148" s="28" t="s">
        <v>15953</v>
      </c>
    </row>
    <row r="2149" spans="1:14" ht="45" x14ac:dyDescent="0.25">
      <c r="A2149" s="27" t="s">
        <v>608</v>
      </c>
      <c r="B2149" s="19" t="s">
        <v>17013</v>
      </c>
      <c r="C2149" s="19" t="s">
        <v>16740</v>
      </c>
      <c r="D2149" s="38" t="s">
        <v>16050</v>
      </c>
      <c r="E2149" s="38" t="s">
        <v>2228</v>
      </c>
      <c r="F2149" s="41" t="s">
        <v>2229</v>
      </c>
      <c r="G2149" s="19" t="s">
        <v>721</v>
      </c>
      <c r="H2149" s="41">
        <v>5</v>
      </c>
      <c r="I2149" s="41">
        <v>4</v>
      </c>
      <c r="J2149" s="41">
        <v>10</v>
      </c>
      <c r="K2149" s="44">
        <v>25</v>
      </c>
      <c r="L2149" s="20">
        <v>1150069.75</v>
      </c>
      <c r="M2149" s="19" t="s">
        <v>11</v>
      </c>
      <c r="N2149" s="28" t="s">
        <v>15953</v>
      </c>
    </row>
    <row r="2150" spans="1:14" ht="30" x14ac:dyDescent="0.25">
      <c r="A2150" s="27" t="s">
        <v>608</v>
      </c>
      <c r="B2150" s="19" t="s">
        <v>17013</v>
      </c>
      <c r="C2150" s="19" t="s">
        <v>16740</v>
      </c>
      <c r="D2150" s="38" t="s">
        <v>16050</v>
      </c>
      <c r="E2150" s="38" t="s">
        <v>2230</v>
      </c>
      <c r="F2150" s="41" t="s">
        <v>2231</v>
      </c>
      <c r="G2150" s="19" t="s">
        <v>721</v>
      </c>
      <c r="H2150" s="41">
        <v>5</v>
      </c>
      <c r="I2150" s="41">
        <v>4</v>
      </c>
      <c r="J2150" s="41">
        <v>10</v>
      </c>
      <c r="K2150" s="44">
        <v>50</v>
      </c>
      <c r="L2150" s="20">
        <v>2484151</v>
      </c>
      <c r="M2150" s="19" t="s">
        <v>11</v>
      </c>
      <c r="N2150" s="28" t="s">
        <v>15953</v>
      </c>
    </row>
    <row r="2151" spans="1:14" ht="45" x14ac:dyDescent="0.25">
      <c r="A2151" s="27" t="s">
        <v>608</v>
      </c>
      <c r="B2151" s="19" t="s">
        <v>17013</v>
      </c>
      <c r="C2151" s="19" t="s">
        <v>16740</v>
      </c>
      <c r="D2151" s="38" t="s">
        <v>16050</v>
      </c>
      <c r="E2151" s="38" t="s">
        <v>2232</v>
      </c>
      <c r="F2151" s="41" t="s">
        <v>2231</v>
      </c>
      <c r="G2151" s="19" t="s">
        <v>721</v>
      </c>
      <c r="H2151" s="41">
        <v>5</v>
      </c>
      <c r="I2151" s="41">
        <v>4</v>
      </c>
      <c r="J2151" s="41">
        <v>10</v>
      </c>
      <c r="K2151" s="44">
        <v>8</v>
      </c>
      <c r="L2151" s="20">
        <v>267920.24</v>
      </c>
      <c r="M2151" s="19" t="s">
        <v>11</v>
      </c>
      <c r="N2151" s="28" t="s">
        <v>15953</v>
      </c>
    </row>
    <row r="2152" spans="1:14" ht="45" x14ac:dyDescent="0.25">
      <c r="A2152" s="27" t="s">
        <v>608</v>
      </c>
      <c r="B2152" s="19" t="s">
        <v>17013</v>
      </c>
      <c r="C2152" s="19" t="s">
        <v>16740</v>
      </c>
      <c r="D2152" s="38" t="s">
        <v>16050</v>
      </c>
      <c r="E2152" s="38" t="s">
        <v>2233</v>
      </c>
      <c r="F2152" s="41" t="s">
        <v>2234</v>
      </c>
      <c r="G2152" s="19" t="s">
        <v>721</v>
      </c>
      <c r="H2152" s="41">
        <v>5</v>
      </c>
      <c r="I2152" s="41">
        <v>4</v>
      </c>
      <c r="J2152" s="41">
        <v>10</v>
      </c>
      <c r="K2152" s="44">
        <v>10</v>
      </c>
      <c r="L2152" s="20">
        <v>99366.1</v>
      </c>
      <c r="M2152" s="19" t="s">
        <v>11</v>
      </c>
      <c r="N2152" s="28" t="s">
        <v>15953</v>
      </c>
    </row>
    <row r="2153" spans="1:14" ht="30" x14ac:dyDescent="0.25">
      <c r="A2153" s="27" t="s">
        <v>608</v>
      </c>
      <c r="B2153" s="19" t="s">
        <v>17013</v>
      </c>
      <c r="C2153" s="19" t="s">
        <v>16740</v>
      </c>
      <c r="D2153" s="38" t="s">
        <v>16050</v>
      </c>
      <c r="E2153" s="38" t="s">
        <v>2235</v>
      </c>
      <c r="F2153" s="41" t="s">
        <v>2236</v>
      </c>
      <c r="G2153" s="19" t="s">
        <v>721</v>
      </c>
      <c r="H2153" s="41">
        <v>5</v>
      </c>
      <c r="I2153" s="41">
        <v>4</v>
      </c>
      <c r="J2153" s="41">
        <v>10</v>
      </c>
      <c r="K2153" s="44">
        <v>7</v>
      </c>
      <c r="L2153" s="20">
        <v>48946.94</v>
      </c>
      <c r="M2153" s="19" t="s">
        <v>11</v>
      </c>
      <c r="N2153" s="28" t="s">
        <v>15953</v>
      </c>
    </row>
    <row r="2154" spans="1:14" ht="30" x14ac:dyDescent="0.25">
      <c r="A2154" s="27" t="s">
        <v>608</v>
      </c>
      <c r="B2154" s="19" t="s">
        <v>17013</v>
      </c>
      <c r="C2154" s="19" t="s">
        <v>16740</v>
      </c>
      <c r="D2154" s="38" t="s">
        <v>16050</v>
      </c>
      <c r="E2154" s="38" t="s">
        <v>2237</v>
      </c>
      <c r="F2154" s="41" t="s">
        <v>2238</v>
      </c>
      <c r="G2154" s="19" t="s">
        <v>721</v>
      </c>
      <c r="H2154" s="41">
        <v>5</v>
      </c>
      <c r="I2154" s="41">
        <v>4</v>
      </c>
      <c r="J2154" s="41">
        <v>10</v>
      </c>
      <c r="K2154" s="44">
        <v>100</v>
      </c>
      <c r="L2154" s="20">
        <v>1656100</v>
      </c>
      <c r="M2154" s="19" t="s">
        <v>15965</v>
      </c>
      <c r="N2154" s="28" t="s">
        <v>15953</v>
      </c>
    </row>
    <row r="2155" spans="1:14" ht="30" x14ac:dyDescent="0.25">
      <c r="A2155" s="27" t="s">
        <v>608</v>
      </c>
      <c r="B2155" s="19" t="s">
        <v>17013</v>
      </c>
      <c r="C2155" s="19" t="s">
        <v>16740</v>
      </c>
      <c r="D2155" s="38" t="s">
        <v>16050</v>
      </c>
      <c r="E2155" s="38" t="s">
        <v>2239</v>
      </c>
      <c r="F2155" s="41" t="s">
        <v>2240</v>
      </c>
      <c r="G2155" s="19" t="s">
        <v>721</v>
      </c>
      <c r="H2155" s="41">
        <v>5</v>
      </c>
      <c r="I2155" s="41">
        <v>4</v>
      </c>
      <c r="J2155" s="41">
        <v>10</v>
      </c>
      <c r="K2155" s="44">
        <v>3</v>
      </c>
      <c r="L2155" s="20">
        <v>18769.14</v>
      </c>
      <c r="M2155" s="19" t="s">
        <v>15965</v>
      </c>
      <c r="N2155" s="28" t="s">
        <v>15953</v>
      </c>
    </row>
    <row r="2156" spans="1:14" ht="30" x14ac:dyDescent="0.25">
      <c r="A2156" s="27" t="s">
        <v>608</v>
      </c>
      <c r="B2156" s="19" t="s">
        <v>17013</v>
      </c>
      <c r="C2156" s="19" t="s">
        <v>16740</v>
      </c>
      <c r="D2156" s="38" t="s">
        <v>16050</v>
      </c>
      <c r="E2156" s="38" t="s">
        <v>2241</v>
      </c>
      <c r="F2156" s="41" t="s">
        <v>40</v>
      </c>
      <c r="G2156" s="19" t="s">
        <v>721</v>
      </c>
      <c r="H2156" s="41">
        <v>5</v>
      </c>
      <c r="I2156" s="41">
        <v>4</v>
      </c>
      <c r="J2156" s="41">
        <v>10</v>
      </c>
      <c r="K2156" s="44">
        <v>220</v>
      </c>
      <c r="L2156" s="20">
        <v>2331788.8000000003</v>
      </c>
      <c r="M2156" s="19" t="s">
        <v>11</v>
      </c>
      <c r="N2156" s="28" t="s">
        <v>15953</v>
      </c>
    </row>
    <row r="2157" spans="1:14" ht="45" x14ac:dyDescent="0.25">
      <c r="A2157" s="27" t="s">
        <v>608</v>
      </c>
      <c r="B2157" s="19" t="s">
        <v>17013</v>
      </c>
      <c r="C2157" s="19" t="s">
        <v>16740</v>
      </c>
      <c r="D2157" s="38" t="s">
        <v>16050</v>
      </c>
      <c r="E2157" s="38" t="s">
        <v>2242</v>
      </c>
      <c r="F2157" s="41" t="s">
        <v>2243</v>
      </c>
      <c r="G2157" s="19" t="s">
        <v>721</v>
      </c>
      <c r="H2157" s="41">
        <v>5</v>
      </c>
      <c r="I2157" s="41">
        <v>4</v>
      </c>
      <c r="J2157" s="41">
        <v>10</v>
      </c>
      <c r="K2157" s="44">
        <v>3</v>
      </c>
      <c r="L2157" s="20">
        <v>15898.560000000001</v>
      </c>
      <c r="M2157" s="19" t="s">
        <v>11</v>
      </c>
      <c r="N2157" s="28" t="s">
        <v>15953</v>
      </c>
    </row>
    <row r="2158" spans="1:14" ht="30" x14ac:dyDescent="0.25">
      <c r="A2158" s="27" t="s">
        <v>608</v>
      </c>
      <c r="B2158" s="19" t="s">
        <v>17013</v>
      </c>
      <c r="C2158" s="19" t="s">
        <v>16740</v>
      </c>
      <c r="D2158" s="38" t="s">
        <v>16050</v>
      </c>
      <c r="E2158" s="38" t="s">
        <v>2244</v>
      </c>
      <c r="F2158" s="41" t="s">
        <v>2243</v>
      </c>
      <c r="G2158" s="19" t="s">
        <v>721</v>
      </c>
      <c r="H2158" s="41">
        <v>5</v>
      </c>
      <c r="I2158" s="41">
        <v>4</v>
      </c>
      <c r="J2158" s="41">
        <v>10</v>
      </c>
      <c r="K2158" s="44">
        <v>7</v>
      </c>
      <c r="L2158" s="20">
        <v>35035.700000000004</v>
      </c>
      <c r="M2158" s="19" t="s">
        <v>11</v>
      </c>
      <c r="N2158" s="28" t="s">
        <v>15953</v>
      </c>
    </row>
    <row r="2159" spans="1:14" ht="30" x14ac:dyDescent="0.25">
      <c r="A2159" s="27" t="s">
        <v>608</v>
      </c>
      <c r="B2159" s="19" t="s">
        <v>17013</v>
      </c>
      <c r="C2159" s="19" t="s">
        <v>16740</v>
      </c>
      <c r="D2159" s="38" t="s">
        <v>16050</v>
      </c>
      <c r="E2159" s="38" t="s">
        <v>2245</v>
      </c>
      <c r="F2159" s="41" t="s">
        <v>2243</v>
      </c>
      <c r="G2159" s="19" t="s">
        <v>721</v>
      </c>
      <c r="H2159" s="41">
        <v>5</v>
      </c>
      <c r="I2159" s="41">
        <v>4</v>
      </c>
      <c r="J2159" s="41">
        <v>10</v>
      </c>
      <c r="K2159" s="44">
        <v>7</v>
      </c>
      <c r="L2159" s="20">
        <v>41218.519999999997</v>
      </c>
      <c r="M2159" s="19" t="s">
        <v>11</v>
      </c>
      <c r="N2159" s="28" t="s">
        <v>15953</v>
      </c>
    </row>
    <row r="2160" spans="1:14" ht="30" x14ac:dyDescent="0.25">
      <c r="A2160" s="27" t="s">
        <v>608</v>
      </c>
      <c r="B2160" s="19" t="s">
        <v>17013</v>
      </c>
      <c r="C2160" s="19" t="s">
        <v>16740</v>
      </c>
      <c r="D2160" s="38" t="s">
        <v>16050</v>
      </c>
      <c r="E2160" s="38" t="s">
        <v>2246</v>
      </c>
      <c r="F2160" s="41" t="s">
        <v>2243</v>
      </c>
      <c r="G2160" s="19" t="s">
        <v>721</v>
      </c>
      <c r="H2160" s="41">
        <v>5</v>
      </c>
      <c r="I2160" s="41">
        <v>4</v>
      </c>
      <c r="J2160" s="41">
        <v>10</v>
      </c>
      <c r="K2160" s="44">
        <v>7</v>
      </c>
      <c r="L2160" s="20">
        <v>69556.27</v>
      </c>
      <c r="M2160" s="19" t="s">
        <v>11</v>
      </c>
      <c r="N2160" s="28" t="s">
        <v>15953</v>
      </c>
    </row>
    <row r="2161" spans="1:14" ht="30" x14ac:dyDescent="0.25">
      <c r="A2161" s="27" t="s">
        <v>608</v>
      </c>
      <c r="B2161" s="19" t="s">
        <v>17013</v>
      </c>
      <c r="C2161" s="19" t="s">
        <v>16740</v>
      </c>
      <c r="D2161" s="38" t="s">
        <v>16050</v>
      </c>
      <c r="E2161" s="38" t="s">
        <v>2247</v>
      </c>
      <c r="F2161" s="41" t="s">
        <v>2243</v>
      </c>
      <c r="G2161" s="19" t="s">
        <v>721</v>
      </c>
      <c r="H2161" s="41">
        <v>5</v>
      </c>
      <c r="I2161" s="41">
        <v>4</v>
      </c>
      <c r="J2161" s="41">
        <v>10</v>
      </c>
      <c r="K2161" s="44">
        <v>7</v>
      </c>
      <c r="L2161" s="20">
        <v>59251.64</v>
      </c>
      <c r="M2161" s="19" t="s">
        <v>11</v>
      </c>
      <c r="N2161" s="28" t="s">
        <v>15953</v>
      </c>
    </row>
    <row r="2162" spans="1:14" ht="30" x14ac:dyDescent="0.25">
      <c r="A2162" s="27" t="s">
        <v>608</v>
      </c>
      <c r="B2162" s="19" t="s">
        <v>17013</v>
      </c>
      <c r="C2162" s="19" t="s">
        <v>16740</v>
      </c>
      <c r="D2162" s="38" t="s">
        <v>16050</v>
      </c>
      <c r="E2162" s="38" t="s">
        <v>2248</v>
      </c>
      <c r="F2162" s="41" t="s">
        <v>2249</v>
      </c>
      <c r="G2162" s="19" t="s">
        <v>721</v>
      </c>
      <c r="H2162" s="41">
        <v>5</v>
      </c>
      <c r="I2162" s="41">
        <v>4</v>
      </c>
      <c r="J2162" s="41">
        <v>10</v>
      </c>
      <c r="K2162" s="44">
        <v>1</v>
      </c>
      <c r="L2162" s="20">
        <v>59987.65</v>
      </c>
      <c r="M2162" s="19" t="s">
        <v>11</v>
      </c>
      <c r="N2162" s="28" t="s">
        <v>15953</v>
      </c>
    </row>
    <row r="2163" spans="1:14" ht="30" x14ac:dyDescent="0.25">
      <c r="A2163" s="27" t="s">
        <v>608</v>
      </c>
      <c r="B2163" s="19" t="s">
        <v>17013</v>
      </c>
      <c r="C2163" s="19" t="s">
        <v>16740</v>
      </c>
      <c r="D2163" s="38" t="s">
        <v>16050</v>
      </c>
      <c r="E2163" s="38" t="s">
        <v>2250</v>
      </c>
      <c r="F2163" s="41" t="s">
        <v>2249</v>
      </c>
      <c r="G2163" s="19" t="s">
        <v>721</v>
      </c>
      <c r="H2163" s="41">
        <v>5</v>
      </c>
      <c r="I2163" s="41">
        <v>4</v>
      </c>
      <c r="J2163" s="41">
        <v>10</v>
      </c>
      <c r="K2163" s="44">
        <v>1</v>
      </c>
      <c r="L2163" s="20">
        <v>59987.65</v>
      </c>
      <c r="M2163" s="19" t="s">
        <v>11</v>
      </c>
      <c r="N2163" s="28" t="s">
        <v>15953</v>
      </c>
    </row>
    <row r="2164" spans="1:14" ht="45" x14ac:dyDescent="0.25">
      <c r="A2164" s="27" t="s">
        <v>608</v>
      </c>
      <c r="B2164" s="19" t="s">
        <v>17013</v>
      </c>
      <c r="C2164" s="19" t="s">
        <v>16740</v>
      </c>
      <c r="D2164" s="38" t="s">
        <v>16050</v>
      </c>
      <c r="E2164" s="38" t="s">
        <v>2251</v>
      </c>
      <c r="F2164" s="41" t="s">
        <v>2252</v>
      </c>
      <c r="G2164" s="19" t="s">
        <v>721</v>
      </c>
      <c r="H2164" s="41">
        <v>5</v>
      </c>
      <c r="I2164" s="41">
        <v>4</v>
      </c>
      <c r="J2164" s="41">
        <v>10</v>
      </c>
      <c r="K2164" s="44">
        <v>9</v>
      </c>
      <c r="L2164" s="20">
        <v>221917.5</v>
      </c>
      <c r="M2164" s="19" t="s">
        <v>11</v>
      </c>
      <c r="N2164" s="28" t="s">
        <v>15953</v>
      </c>
    </row>
    <row r="2165" spans="1:14" ht="45" x14ac:dyDescent="0.25">
      <c r="A2165" s="27" t="s">
        <v>608</v>
      </c>
      <c r="B2165" s="19" t="s">
        <v>17013</v>
      </c>
      <c r="C2165" s="19" t="s">
        <v>16740</v>
      </c>
      <c r="D2165" s="38" t="s">
        <v>16050</v>
      </c>
      <c r="E2165" s="38" t="s">
        <v>2253</v>
      </c>
      <c r="F2165" s="41" t="s">
        <v>2252</v>
      </c>
      <c r="G2165" s="19" t="s">
        <v>721</v>
      </c>
      <c r="H2165" s="41">
        <v>5</v>
      </c>
      <c r="I2165" s="41">
        <v>4</v>
      </c>
      <c r="J2165" s="41">
        <v>10</v>
      </c>
      <c r="K2165" s="44">
        <v>30</v>
      </c>
      <c r="L2165" s="20">
        <v>717643.5</v>
      </c>
      <c r="M2165" s="19" t="s">
        <v>11</v>
      </c>
      <c r="N2165" s="28" t="s">
        <v>15953</v>
      </c>
    </row>
    <row r="2166" spans="1:14" ht="45" x14ac:dyDescent="0.25">
      <c r="A2166" s="27" t="s">
        <v>608</v>
      </c>
      <c r="B2166" s="19" t="s">
        <v>17013</v>
      </c>
      <c r="C2166" s="19" t="s">
        <v>16740</v>
      </c>
      <c r="D2166" s="38" t="s">
        <v>16050</v>
      </c>
      <c r="E2166" s="38" t="s">
        <v>2254</v>
      </c>
      <c r="F2166" s="41" t="s">
        <v>2252</v>
      </c>
      <c r="G2166" s="19" t="s">
        <v>721</v>
      </c>
      <c r="H2166" s="41">
        <v>5</v>
      </c>
      <c r="I2166" s="41">
        <v>4</v>
      </c>
      <c r="J2166" s="41">
        <v>10</v>
      </c>
      <c r="K2166" s="44">
        <v>9</v>
      </c>
      <c r="L2166" s="20">
        <v>202044.24</v>
      </c>
      <c r="M2166" s="19" t="s">
        <v>11</v>
      </c>
      <c r="N2166" s="28" t="s">
        <v>15953</v>
      </c>
    </row>
    <row r="2167" spans="1:14" ht="60" x14ac:dyDescent="0.25">
      <c r="A2167" s="27" t="s">
        <v>608</v>
      </c>
      <c r="B2167" s="19" t="s">
        <v>17013</v>
      </c>
      <c r="C2167" s="19" t="s">
        <v>16740</v>
      </c>
      <c r="D2167" s="38" t="s">
        <v>16050</v>
      </c>
      <c r="E2167" s="38" t="s">
        <v>2255</v>
      </c>
      <c r="F2167" s="41" t="s">
        <v>2252</v>
      </c>
      <c r="G2167" s="19" t="s">
        <v>721</v>
      </c>
      <c r="H2167" s="41">
        <v>5</v>
      </c>
      <c r="I2167" s="41">
        <v>4</v>
      </c>
      <c r="J2167" s="41">
        <v>10</v>
      </c>
      <c r="K2167" s="44">
        <v>2</v>
      </c>
      <c r="L2167" s="20">
        <v>184011.18</v>
      </c>
      <c r="M2167" s="19" t="s">
        <v>11</v>
      </c>
      <c r="N2167" s="28" t="s">
        <v>15953</v>
      </c>
    </row>
    <row r="2168" spans="1:14" ht="60" x14ac:dyDescent="0.25">
      <c r="A2168" s="27" t="s">
        <v>608</v>
      </c>
      <c r="B2168" s="19" t="s">
        <v>17013</v>
      </c>
      <c r="C2168" s="19" t="s">
        <v>16740</v>
      </c>
      <c r="D2168" s="38" t="s">
        <v>16050</v>
      </c>
      <c r="E2168" s="38" t="s">
        <v>2256</v>
      </c>
      <c r="F2168" s="41" t="s">
        <v>2252</v>
      </c>
      <c r="G2168" s="19" t="s">
        <v>721</v>
      </c>
      <c r="H2168" s="41">
        <v>5</v>
      </c>
      <c r="I2168" s="41">
        <v>4</v>
      </c>
      <c r="J2168" s="41">
        <v>10</v>
      </c>
      <c r="K2168" s="44">
        <v>2</v>
      </c>
      <c r="L2168" s="20">
        <v>198732.08</v>
      </c>
      <c r="M2168" s="19" t="s">
        <v>11</v>
      </c>
      <c r="N2168" s="28" t="s">
        <v>15953</v>
      </c>
    </row>
    <row r="2169" spans="1:14" ht="30" x14ac:dyDescent="0.25">
      <c r="A2169" s="27" t="s">
        <v>608</v>
      </c>
      <c r="B2169" s="19" t="s">
        <v>17013</v>
      </c>
      <c r="C2169" s="19" t="s">
        <v>16740</v>
      </c>
      <c r="D2169" s="38" t="s">
        <v>16050</v>
      </c>
      <c r="E2169" s="38" t="s">
        <v>2257</v>
      </c>
      <c r="F2169" s="41" t="s">
        <v>2238</v>
      </c>
      <c r="G2169" s="19" t="s">
        <v>721</v>
      </c>
      <c r="H2169" s="41">
        <v>5</v>
      </c>
      <c r="I2169" s="41">
        <v>4</v>
      </c>
      <c r="J2169" s="41">
        <v>10</v>
      </c>
      <c r="K2169" s="44">
        <v>30</v>
      </c>
      <c r="L2169" s="20">
        <v>496830</v>
      </c>
      <c r="M2169" s="19" t="s">
        <v>11</v>
      </c>
      <c r="N2169" s="28" t="s">
        <v>15953</v>
      </c>
    </row>
    <row r="2170" spans="1:14" ht="30" x14ac:dyDescent="0.25">
      <c r="A2170" s="27" t="s">
        <v>608</v>
      </c>
      <c r="B2170" s="19" t="s">
        <v>17013</v>
      </c>
      <c r="C2170" s="19" t="s">
        <v>16740</v>
      </c>
      <c r="D2170" s="38" t="s">
        <v>16050</v>
      </c>
      <c r="E2170" s="38" t="s">
        <v>2258</v>
      </c>
      <c r="F2170" s="41" t="s">
        <v>40</v>
      </c>
      <c r="G2170" s="19" t="s">
        <v>721</v>
      </c>
      <c r="H2170" s="41">
        <v>5</v>
      </c>
      <c r="I2170" s="41">
        <v>4</v>
      </c>
      <c r="J2170" s="41">
        <v>10</v>
      </c>
      <c r="K2170" s="44">
        <v>20</v>
      </c>
      <c r="L2170" s="20">
        <v>211980.80000000002</v>
      </c>
      <c r="M2170" s="19" t="s">
        <v>11</v>
      </c>
      <c r="N2170" s="28" t="s">
        <v>15953</v>
      </c>
    </row>
    <row r="2171" spans="1:14" ht="45" x14ac:dyDescent="0.25">
      <c r="A2171" s="27" t="s">
        <v>608</v>
      </c>
      <c r="B2171" s="19" t="s">
        <v>17013</v>
      </c>
      <c r="C2171" s="19" t="s">
        <v>16740</v>
      </c>
      <c r="D2171" s="38" t="s">
        <v>16050</v>
      </c>
      <c r="E2171" s="38" t="s">
        <v>2259</v>
      </c>
      <c r="F2171" s="41" t="s">
        <v>2260</v>
      </c>
      <c r="G2171" s="19" t="s">
        <v>721</v>
      </c>
      <c r="H2171" s="41">
        <v>5</v>
      </c>
      <c r="I2171" s="41">
        <v>4</v>
      </c>
      <c r="J2171" s="41">
        <v>10</v>
      </c>
      <c r="K2171" s="44">
        <v>15</v>
      </c>
      <c r="L2171" s="20">
        <v>165610.04999999999</v>
      </c>
      <c r="M2171" s="19" t="s">
        <v>11</v>
      </c>
      <c r="N2171" s="28" t="s">
        <v>15953</v>
      </c>
    </row>
    <row r="2172" spans="1:14" ht="30" x14ac:dyDescent="0.25">
      <c r="A2172" s="27" t="s">
        <v>608</v>
      </c>
      <c r="B2172" s="19" t="s">
        <v>17013</v>
      </c>
      <c r="C2172" s="19" t="s">
        <v>16740</v>
      </c>
      <c r="D2172" s="38" t="s">
        <v>16050</v>
      </c>
      <c r="E2172" s="38" t="s">
        <v>2261</v>
      </c>
      <c r="F2172" s="41" t="s">
        <v>2262</v>
      </c>
      <c r="G2172" s="19" t="s">
        <v>721</v>
      </c>
      <c r="H2172" s="41">
        <v>5</v>
      </c>
      <c r="I2172" s="41">
        <v>4</v>
      </c>
      <c r="J2172" s="41">
        <v>10</v>
      </c>
      <c r="K2172" s="44">
        <v>12</v>
      </c>
      <c r="L2172" s="20">
        <v>1457368.56</v>
      </c>
      <c r="M2172" s="19" t="s">
        <v>11</v>
      </c>
      <c r="N2172" s="28" t="s">
        <v>15953</v>
      </c>
    </row>
    <row r="2173" spans="1:14" ht="30" x14ac:dyDescent="0.25">
      <c r="A2173" s="27" t="s">
        <v>608</v>
      </c>
      <c r="B2173" s="19" t="s">
        <v>17013</v>
      </c>
      <c r="C2173" s="19" t="s">
        <v>16740</v>
      </c>
      <c r="D2173" s="38" t="s">
        <v>16050</v>
      </c>
      <c r="E2173" s="38" t="s">
        <v>2263</v>
      </c>
      <c r="F2173" s="41" t="s">
        <v>2262</v>
      </c>
      <c r="G2173" s="19" t="s">
        <v>721</v>
      </c>
      <c r="H2173" s="41">
        <v>5</v>
      </c>
      <c r="I2173" s="41">
        <v>4</v>
      </c>
      <c r="J2173" s="41">
        <v>10</v>
      </c>
      <c r="K2173" s="44">
        <v>10</v>
      </c>
      <c r="L2173" s="20">
        <v>997340.70000000007</v>
      </c>
      <c r="M2173" s="19" t="s">
        <v>11</v>
      </c>
      <c r="N2173" s="28" t="s">
        <v>15953</v>
      </c>
    </row>
    <row r="2174" spans="1:14" ht="30" x14ac:dyDescent="0.25">
      <c r="A2174" s="27" t="s">
        <v>608</v>
      </c>
      <c r="B2174" s="19" t="s">
        <v>17013</v>
      </c>
      <c r="C2174" s="19" t="s">
        <v>16740</v>
      </c>
      <c r="D2174" s="38" t="s">
        <v>16050</v>
      </c>
      <c r="E2174" s="38" t="s">
        <v>2264</v>
      </c>
      <c r="F2174" s="41" t="s">
        <v>2238</v>
      </c>
      <c r="G2174" s="19" t="s">
        <v>721</v>
      </c>
      <c r="H2174" s="41">
        <v>5</v>
      </c>
      <c r="I2174" s="41">
        <v>4</v>
      </c>
      <c r="J2174" s="41">
        <v>10</v>
      </c>
      <c r="K2174" s="44">
        <v>19</v>
      </c>
      <c r="L2174" s="20">
        <v>314659</v>
      </c>
      <c r="M2174" s="19" t="s">
        <v>11</v>
      </c>
      <c r="N2174" s="28" t="s">
        <v>15953</v>
      </c>
    </row>
    <row r="2175" spans="1:14" ht="30" x14ac:dyDescent="0.25">
      <c r="A2175" s="27" t="s">
        <v>608</v>
      </c>
      <c r="B2175" s="19" t="s">
        <v>17013</v>
      </c>
      <c r="C2175" s="19" t="s">
        <v>16740</v>
      </c>
      <c r="D2175" s="38" t="s">
        <v>16050</v>
      </c>
      <c r="E2175" s="38" t="s">
        <v>2265</v>
      </c>
      <c r="F2175" s="41" t="s">
        <v>2252</v>
      </c>
      <c r="G2175" s="19" t="s">
        <v>721</v>
      </c>
      <c r="H2175" s="41">
        <v>5</v>
      </c>
      <c r="I2175" s="41">
        <v>4</v>
      </c>
      <c r="J2175" s="41">
        <v>10</v>
      </c>
      <c r="K2175" s="44">
        <v>4</v>
      </c>
      <c r="L2175" s="20">
        <v>368022.36</v>
      </c>
      <c r="M2175" s="19" t="s">
        <v>11</v>
      </c>
      <c r="N2175" s="28" t="s">
        <v>15953</v>
      </c>
    </row>
    <row r="2176" spans="1:14" ht="45" x14ac:dyDescent="0.25">
      <c r="A2176" s="27" t="s">
        <v>608</v>
      </c>
      <c r="B2176" s="19" t="s">
        <v>17013</v>
      </c>
      <c r="C2176" s="19" t="s">
        <v>16740</v>
      </c>
      <c r="D2176" s="38" t="s">
        <v>16050</v>
      </c>
      <c r="E2176" s="38" t="s">
        <v>2266</v>
      </c>
      <c r="F2176" s="41" t="s">
        <v>1040</v>
      </c>
      <c r="G2176" s="19" t="s">
        <v>721</v>
      </c>
      <c r="H2176" s="41">
        <v>5</v>
      </c>
      <c r="I2176" s="41">
        <v>4</v>
      </c>
      <c r="J2176" s="41">
        <v>10</v>
      </c>
      <c r="K2176" s="44">
        <v>3</v>
      </c>
      <c r="L2176" s="20">
        <v>394549.41000000003</v>
      </c>
      <c r="M2176" s="19" t="s">
        <v>11</v>
      </c>
      <c r="N2176" s="28" t="s">
        <v>15953</v>
      </c>
    </row>
    <row r="2177" spans="1:14" ht="30" x14ac:dyDescent="0.25">
      <c r="A2177" s="27" t="s">
        <v>608</v>
      </c>
      <c r="B2177" s="19" t="s">
        <v>17013</v>
      </c>
      <c r="C2177" s="19" t="s">
        <v>16740</v>
      </c>
      <c r="D2177" s="38" t="s">
        <v>16050</v>
      </c>
      <c r="E2177" s="38" t="s">
        <v>2267</v>
      </c>
      <c r="F2177" s="41" t="s">
        <v>2177</v>
      </c>
      <c r="G2177" s="19" t="s">
        <v>721</v>
      </c>
      <c r="H2177" s="41">
        <v>5</v>
      </c>
      <c r="I2177" s="41">
        <v>4</v>
      </c>
      <c r="J2177" s="41">
        <v>10</v>
      </c>
      <c r="K2177" s="44">
        <v>10</v>
      </c>
      <c r="L2177" s="20">
        <v>846451.5</v>
      </c>
      <c r="M2177" s="19" t="s">
        <v>11</v>
      </c>
      <c r="N2177" s="28" t="s">
        <v>15953</v>
      </c>
    </row>
    <row r="2178" spans="1:14" ht="30" x14ac:dyDescent="0.25">
      <c r="A2178" s="27" t="s">
        <v>608</v>
      </c>
      <c r="B2178" s="19" t="s">
        <v>17013</v>
      </c>
      <c r="C2178" s="19" t="s">
        <v>16740</v>
      </c>
      <c r="D2178" s="38" t="s">
        <v>16050</v>
      </c>
      <c r="E2178" s="38" t="s">
        <v>2268</v>
      </c>
      <c r="F2178" s="41" t="s">
        <v>2269</v>
      </c>
      <c r="G2178" s="19" t="s">
        <v>721</v>
      </c>
      <c r="H2178" s="41">
        <v>5</v>
      </c>
      <c r="I2178" s="41">
        <v>4</v>
      </c>
      <c r="J2178" s="41">
        <v>10</v>
      </c>
      <c r="K2178" s="44">
        <v>8</v>
      </c>
      <c r="L2178" s="20">
        <v>258498.96</v>
      </c>
      <c r="M2178" s="19" t="s">
        <v>11</v>
      </c>
      <c r="N2178" s="28" t="s">
        <v>15953</v>
      </c>
    </row>
    <row r="2179" spans="1:14" ht="30" x14ac:dyDescent="0.25">
      <c r="A2179" s="27" t="s">
        <v>608</v>
      </c>
      <c r="B2179" s="19" t="s">
        <v>17013</v>
      </c>
      <c r="C2179" s="19" t="s">
        <v>16740</v>
      </c>
      <c r="D2179" s="38" t="s">
        <v>16050</v>
      </c>
      <c r="E2179" s="38" t="s">
        <v>2270</v>
      </c>
      <c r="F2179" s="41" t="s">
        <v>2269</v>
      </c>
      <c r="G2179" s="19" t="s">
        <v>721</v>
      </c>
      <c r="H2179" s="41">
        <v>5</v>
      </c>
      <c r="I2179" s="41">
        <v>4</v>
      </c>
      <c r="J2179" s="41">
        <v>10</v>
      </c>
      <c r="K2179" s="44">
        <v>8</v>
      </c>
      <c r="L2179" s="20">
        <v>258498.96</v>
      </c>
      <c r="M2179" s="19" t="s">
        <v>11</v>
      </c>
      <c r="N2179" s="28" t="s">
        <v>15953</v>
      </c>
    </row>
    <row r="2180" spans="1:14" ht="30" x14ac:dyDescent="0.25">
      <c r="A2180" s="27" t="s">
        <v>608</v>
      </c>
      <c r="B2180" s="19" t="s">
        <v>17013</v>
      </c>
      <c r="C2180" s="19" t="s">
        <v>16740</v>
      </c>
      <c r="D2180" s="38" t="s">
        <v>16050</v>
      </c>
      <c r="E2180" s="38" t="s">
        <v>2271</v>
      </c>
      <c r="F2180" s="41" t="s">
        <v>2213</v>
      </c>
      <c r="G2180" s="19" t="s">
        <v>721</v>
      </c>
      <c r="H2180" s="41">
        <v>5</v>
      </c>
      <c r="I2180" s="41">
        <v>4</v>
      </c>
      <c r="J2180" s="41">
        <v>10</v>
      </c>
      <c r="K2180" s="44">
        <v>1</v>
      </c>
      <c r="L2180" s="20">
        <v>25848.59</v>
      </c>
      <c r="M2180" s="19" t="s">
        <v>11</v>
      </c>
      <c r="N2180" s="28" t="s">
        <v>15953</v>
      </c>
    </row>
    <row r="2181" spans="1:14" ht="30" x14ac:dyDescent="0.25">
      <c r="A2181" s="27" t="s">
        <v>608</v>
      </c>
      <c r="B2181" s="19" t="s">
        <v>17013</v>
      </c>
      <c r="C2181" s="19" t="s">
        <v>16740</v>
      </c>
      <c r="D2181" s="38" t="s">
        <v>16050</v>
      </c>
      <c r="E2181" s="38" t="s">
        <v>2272</v>
      </c>
      <c r="F2181" s="41" t="s">
        <v>2273</v>
      </c>
      <c r="G2181" s="19" t="s">
        <v>721</v>
      </c>
      <c r="H2181" s="41">
        <v>5</v>
      </c>
      <c r="I2181" s="41">
        <v>4</v>
      </c>
      <c r="J2181" s="41">
        <v>10</v>
      </c>
      <c r="K2181" s="44">
        <v>5</v>
      </c>
      <c r="L2181" s="20">
        <v>135766.25</v>
      </c>
      <c r="M2181" s="19" t="s">
        <v>11</v>
      </c>
      <c r="N2181" s="28" t="s">
        <v>15953</v>
      </c>
    </row>
    <row r="2182" spans="1:14" ht="30" x14ac:dyDescent="0.25">
      <c r="A2182" s="27" t="s">
        <v>608</v>
      </c>
      <c r="B2182" s="19" t="s">
        <v>17013</v>
      </c>
      <c r="C2182" s="19" t="s">
        <v>16740</v>
      </c>
      <c r="D2182" s="38" t="s">
        <v>16050</v>
      </c>
      <c r="E2182" s="38" t="s">
        <v>2274</v>
      </c>
      <c r="F2182" s="41" t="s">
        <v>2238</v>
      </c>
      <c r="G2182" s="19" t="s">
        <v>721</v>
      </c>
      <c r="H2182" s="41">
        <v>5</v>
      </c>
      <c r="I2182" s="41">
        <v>4</v>
      </c>
      <c r="J2182" s="41">
        <v>10</v>
      </c>
      <c r="K2182" s="44">
        <v>22</v>
      </c>
      <c r="L2182" s="20">
        <v>306169.82</v>
      </c>
      <c r="M2182" s="19" t="s">
        <v>11</v>
      </c>
      <c r="N2182" s="28" t="s">
        <v>15953</v>
      </c>
    </row>
    <row r="2183" spans="1:14" ht="30" x14ac:dyDescent="0.25">
      <c r="A2183" s="27" t="s">
        <v>608</v>
      </c>
      <c r="B2183" s="19" t="s">
        <v>17013</v>
      </c>
      <c r="C2183" s="19" t="s">
        <v>16740</v>
      </c>
      <c r="D2183" s="38" t="s">
        <v>16050</v>
      </c>
      <c r="E2183" s="38" t="s">
        <v>2275</v>
      </c>
      <c r="F2183" s="41" t="s">
        <v>2276</v>
      </c>
      <c r="G2183" s="19" t="s">
        <v>721</v>
      </c>
      <c r="H2183" s="41">
        <v>5</v>
      </c>
      <c r="I2183" s="41">
        <v>4</v>
      </c>
      <c r="J2183" s="41">
        <v>10</v>
      </c>
      <c r="K2183" s="44">
        <v>23</v>
      </c>
      <c r="L2183" s="20">
        <v>1192642.92</v>
      </c>
      <c r="M2183" s="19" t="s">
        <v>11</v>
      </c>
      <c r="N2183" s="28" t="s">
        <v>15953</v>
      </c>
    </row>
    <row r="2184" spans="1:14" ht="30" x14ac:dyDescent="0.25">
      <c r="A2184" s="27" t="s">
        <v>608</v>
      </c>
      <c r="B2184" s="19" t="s">
        <v>17013</v>
      </c>
      <c r="C2184" s="19" t="s">
        <v>16740</v>
      </c>
      <c r="D2184" s="38" t="s">
        <v>16050</v>
      </c>
      <c r="E2184" s="38" t="s">
        <v>2277</v>
      </c>
      <c r="F2184" s="41" t="s">
        <v>2278</v>
      </c>
      <c r="G2184" s="19" t="s">
        <v>721</v>
      </c>
      <c r="H2184" s="41">
        <v>5</v>
      </c>
      <c r="I2184" s="41">
        <v>4</v>
      </c>
      <c r="J2184" s="41">
        <v>10</v>
      </c>
      <c r="K2184" s="44">
        <v>10</v>
      </c>
      <c r="L2184" s="20">
        <v>89067.6</v>
      </c>
      <c r="M2184" s="19" t="s">
        <v>11</v>
      </c>
      <c r="N2184" s="28" t="s">
        <v>15953</v>
      </c>
    </row>
    <row r="2185" spans="1:14" ht="30" x14ac:dyDescent="0.25">
      <c r="A2185" s="27" t="s">
        <v>608</v>
      </c>
      <c r="B2185" s="19" t="s">
        <v>17013</v>
      </c>
      <c r="C2185" s="19" t="s">
        <v>16740</v>
      </c>
      <c r="D2185" s="38" t="s">
        <v>16050</v>
      </c>
      <c r="E2185" s="38" t="s">
        <v>2279</v>
      </c>
      <c r="F2185" s="41" t="s">
        <v>2280</v>
      </c>
      <c r="G2185" s="19" t="s">
        <v>721</v>
      </c>
      <c r="H2185" s="41">
        <v>5</v>
      </c>
      <c r="I2185" s="41">
        <v>4</v>
      </c>
      <c r="J2185" s="41">
        <v>10</v>
      </c>
      <c r="K2185" s="44">
        <v>4</v>
      </c>
      <c r="L2185" s="20">
        <v>181946.12</v>
      </c>
      <c r="M2185" s="19" t="s">
        <v>11</v>
      </c>
      <c r="N2185" s="28" t="s">
        <v>15953</v>
      </c>
    </row>
    <row r="2186" spans="1:14" ht="30" x14ac:dyDescent="0.25">
      <c r="A2186" s="27" t="s">
        <v>608</v>
      </c>
      <c r="B2186" s="19" t="s">
        <v>17013</v>
      </c>
      <c r="C2186" s="19" t="s">
        <v>16740</v>
      </c>
      <c r="D2186" s="38" t="s">
        <v>16050</v>
      </c>
      <c r="E2186" s="38" t="s">
        <v>2281</v>
      </c>
      <c r="F2186" s="41" t="s">
        <v>2282</v>
      </c>
      <c r="G2186" s="19" t="s">
        <v>721</v>
      </c>
      <c r="H2186" s="41">
        <v>5</v>
      </c>
      <c r="I2186" s="41">
        <v>4</v>
      </c>
      <c r="J2186" s="41">
        <v>10</v>
      </c>
      <c r="K2186" s="44">
        <v>7</v>
      </c>
      <c r="L2186" s="20">
        <v>64945.090000000004</v>
      </c>
      <c r="M2186" s="19" t="s">
        <v>11</v>
      </c>
      <c r="N2186" s="28" t="s">
        <v>15953</v>
      </c>
    </row>
    <row r="2187" spans="1:14" ht="45" x14ac:dyDescent="0.25">
      <c r="A2187" s="27" t="s">
        <v>608</v>
      </c>
      <c r="B2187" s="19" t="s">
        <v>17013</v>
      </c>
      <c r="C2187" s="19" t="s">
        <v>16740</v>
      </c>
      <c r="D2187" s="38" t="s">
        <v>16050</v>
      </c>
      <c r="E2187" s="38" t="s">
        <v>2283</v>
      </c>
      <c r="F2187" s="41" t="s">
        <v>2252</v>
      </c>
      <c r="G2187" s="19" t="s">
        <v>721</v>
      </c>
      <c r="H2187" s="41">
        <v>5</v>
      </c>
      <c r="I2187" s="41">
        <v>4</v>
      </c>
      <c r="J2187" s="41">
        <v>10</v>
      </c>
      <c r="K2187" s="44">
        <v>4</v>
      </c>
      <c r="L2187" s="20">
        <v>309262.48</v>
      </c>
      <c r="M2187" s="19" t="s">
        <v>11</v>
      </c>
      <c r="N2187" s="28" t="s">
        <v>15953</v>
      </c>
    </row>
    <row r="2188" spans="1:14" ht="45" x14ac:dyDescent="0.25">
      <c r="A2188" s="27" t="s">
        <v>608</v>
      </c>
      <c r="B2188" s="19" t="s">
        <v>17013</v>
      </c>
      <c r="C2188" s="19" t="s">
        <v>16740</v>
      </c>
      <c r="D2188" s="38" t="s">
        <v>16050</v>
      </c>
      <c r="E2188" s="38" t="s">
        <v>2284</v>
      </c>
      <c r="F2188" s="41" t="s">
        <v>2252</v>
      </c>
      <c r="G2188" s="19" t="s">
        <v>721</v>
      </c>
      <c r="H2188" s="41">
        <v>5</v>
      </c>
      <c r="I2188" s="41">
        <v>4</v>
      </c>
      <c r="J2188" s="41">
        <v>10</v>
      </c>
      <c r="K2188" s="44">
        <v>3</v>
      </c>
      <c r="L2188" s="20">
        <v>250502.61</v>
      </c>
      <c r="M2188" s="19" t="s">
        <v>11</v>
      </c>
      <c r="N2188" s="28" t="s">
        <v>15953</v>
      </c>
    </row>
    <row r="2189" spans="1:14" ht="30" x14ac:dyDescent="0.25">
      <c r="A2189" s="27" t="s">
        <v>608</v>
      </c>
      <c r="B2189" s="19" t="s">
        <v>17013</v>
      </c>
      <c r="C2189" s="19" t="s">
        <v>16740</v>
      </c>
      <c r="D2189" s="38" t="s">
        <v>16050</v>
      </c>
      <c r="E2189" s="38" t="s">
        <v>2285</v>
      </c>
      <c r="F2189" s="41" t="s">
        <v>951</v>
      </c>
      <c r="G2189" s="19" t="s">
        <v>611</v>
      </c>
      <c r="H2189" s="41">
        <v>3</v>
      </c>
      <c r="I2189" s="41">
        <v>4</v>
      </c>
      <c r="J2189" s="41">
        <v>10</v>
      </c>
      <c r="K2189" s="44">
        <v>1</v>
      </c>
      <c r="L2189" s="20">
        <v>264887.78000000003</v>
      </c>
      <c r="M2189" s="19" t="s">
        <v>11</v>
      </c>
      <c r="N2189" s="28" t="s">
        <v>15953</v>
      </c>
    </row>
    <row r="2190" spans="1:14" ht="30" x14ac:dyDescent="0.25">
      <c r="A2190" s="27" t="s">
        <v>608</v>
      </c>
      <c r="B2190" s="19" t="s">
        <v>17013</v>
      </c>
      <c r="C2190" s="19" t="s">
        <v>16740</v>
      </c>
      <c r="D2190" s="38" t="s">
        <v>16050</v>
      </c>
      <c r="E2190" s="38" t="s">
        <v>2286</v>
      </c>
      <c r="F2190" s="41" t="s">
        <v>1994</v>
      </c>
      <c r="G2190" s="19" t="s">
        <v>721</v>
      </c>
      <c r="H2190" s="41">
        <v>5</v>
      </c>
      <c r="I2190" s="41">
        <v>4</v>
      </c>
      <c r="J2190" s="41">
        <v>10</v>
      </c>
      <c r="K2190" s="44">
        <v>5</v>
      </c>
      <c r="L2190" s="20">
        <v>84221.900000000009</v>
      </c>
      <c r="M2190" s="19" t="s">
        <v>11</v>
      </c>
      <c r="N2190" s="28" t="s">
        <v>15953</v>
      </c>
    </row>
    <row r="2191" spans="1:14" ht="30" x14ac:dyDescent="0.25">
      <c r="A2191" s="27" t="s">
        <v>608</v>
      </c>
      <c r="B2191" s="19" t="s">
        <v>17013</v>
      </c>
      <c r="C2191" s="19" t="s">
        <v>16740</v>
      </c>
      <c r="D2191" s="38" t="s">
        <v>16050</v>
      </c>
      <c r="E2191" s="38" t="s">
        <v>2287</v>
      </c>
      <c r="F2191" s="41" t="s">
        <v>1860</v>
      </c>
      <c r="G2191" s="19" t="s">
        <v>721</v>
      </c>
      <c r="H2191" s="41">
        <v>5</v>
      </c>
      <c r="I2191" s="41">
        <v>4</v>
      </c>
      <c r="J2191" s="41">
        <v>10</v>
      </c>
      <c r="K2191" s="44">
        <v>2</v>
      </c>
      <c r="L2191" s="20">
        <v>1277464.48</v>
      </c>
      <c r="M2191" s="19" t="s">
        <v>11</v>
      </c>
      <c r="N2191" s="28" t="s">
        <v>15953</v>
      </c>
    </row>
    <row r="2192" spans="1:14" ht="30" x14ac:dyDescent="0.25">
      <c r="A2192" s="27" t="s">
        <v>608</v>
      </c>
      <c r="B2192" s="19" t="s">
        <v>17013</v>
      </c>
      <c r="C2192" s="19" t="s">
        <v>16740</v>
      </c>
      <c r="D2192" s="38" t="s">
        <v>16050</v>
      </c>
      <c r="E2192" s="38" t="s">
        <v>2288</v>
      </c>
      <c r="F2192" s="41" t="s">
        <v>2289</v>
      </c>
      <c r="G2192" s="19" t="s">
        <v>721</v>
      </c>
      <c r="H2192" s="41">
        <v>5</v>
      </c>
      <c r="I2192" s="41">
        <v>4</v>
      </c>
      <c r="J2192" s="41">
        <v>10</v>
      </c>
      <c r="K2192" s="44">
        <v>5</v>
      </c>
      <c r="L2192" s="20">
        <v>22854.2</v>
      </c>
      <c r="M2192" s="19" t="s">
        <v>11</v>
      </c>
      <c r="N2192" s="28" t="s">
        <v>15953</v>
      </c>
    </row>
    <row r="2193" spans="1:14" ht="30" x14ac:dyDescent="0.25">
      <c r="A2193" s="27" t="s">
        <v>608</v>
      </c>
      <c r="B2193" s="19" t="s">
        <v>17013</v>
      </c>
      <c r="C2193" s="19" t="s">
        <v>16740</v>
      </c>
      <c r="D2193" s="38" t="s">
        <v>16050</v>
      </c>
      <c r="E2193" s="38" t="s">
        <v>2290</v>
      </c>
      <c r="F2193" s="41" t="s">
        <v>2291</v>
      </c>
      <c r="G2193" s="19" t="s">
        <v>721</v>
      </c>
      <c r="H2193" s="41">
        <v>5</v>
      </c>
      <c r="I2193" s="41">
        <v>4</v>
      </c>
      <c r="J2193" s="41">
        <v>10</v>
      </c>
      <c r="K2193" s="44">
        <v>15</v>
      </c>
      <c r="L2193" s="20">
        <v>866692.65</v>
      </c>
      <c r="M2193" s="19" t="s">
        <v>11</v>
      </c>
      <c r="N2193" s="28" t="s">
        <v>15953</v>
      </c>
    </row>
    <row r="2194" spans="1:14" ht="30" x14ac:dyDescent="0.25">
      <c r="A2194" s="27" t="s">
        <v>608</v>
      </c>
      <c r="B2194" s="19" t="s">
        <v>17013</v>
      </c>
      <c r="C2194" s="19" t="s">
        <v>16740</v>
      </c>
      <c r="D2194" s="38" t="s">
        <v>16050</v>
      </c>
      <c r="E2194" s="38" t="s">
        <v>2292</v>
      </c>
      <c r="F2194" s="41" t="s">
        <v>2291</v>
      </c>
      <c r="G2194" s="19" t="s">
        <v>721</v>
      </c>
      <c r="H2194" s="41">
        <v>5</v>
      </c>
      <c r="I2194" s="41">
        <v>4</v>
      </c>
      <c r="J2194" s="41">
        <v>10</v>
      </c>
      <c r="K2194" s="44">
        <v>5</v>
      </c>
      <c r="L2194" s="20">
        <v>270644.84999999998</v>
      </c>
      <c r="M2194" s="19" t="s">
        <v>11</v>
      </c>
      <c r="N2194" s="28" t="s">
        <v>15953</v>
      </c>
    </row>
    <row r="2195" spans="1:14" ht="30" x14ac:dyDescent="0.25">
      <c r="A2195" s="27" t="s">
        <v>608</v>
      </c>
      <c r="B2195" s="19" t="s">
        <v>17013</v>
      </c>
      <c r="C2195" s="19" t="s">
        <v>16740</v>
      </c>
      <c r="D2195" s="38" t="s">
        <v>16050</v>
      </c>
      <c r="E2195" s="38" t="s">
        <v>2293</v>
      </c>
      <c r="F2195" s="41" t="s">
        <v>2238</v>
      </c>
      <c r="G2195" s="19" t="s">
        <v>721</v>
      </c>
      <c r="H2195" s="41">
        <v>5</v>
      </c>
      <c r="I2195" s="41">
        <v>4</v>
      </c>
      <c r="J2195" s="41">
        <v>10</v>
      </c>
      <c r="K2195" s="44">
        <v>11</v>
      </c>
      <c r="L2195" s="20">
        <v>444416.5</v>
      </c>
      <c r="M2195" s="19" t="s">
        <v>11</v>
      </c>
      <c r="N2195" s="28" t="s">
        <v>15953</v>
      </c>
    </row>
    <row r="2196" spans="1:14" ht="30" x14ac:dyDescent="0.25">
      <c r="A2196" s="27" t="s">
        <v>608</v>
      </c>
      <c r="B2196" s="19" t="s">
        <v>17013</v>
      </c>
      <c r="C2196" s="19" t="s">
        <v>16740</v>
      </c>
      <c r="D2196" s="38" t="s">
        <v>16050</v>
      </c>
      <c r="E2196" s="38" t="s">
        <v>2294</v>
      </c>
      <c r="F2196" s="41" t="s">
        <v>2238</v>
      </c>
      <c r="G2196" s="19" t="s">
        <v>721</v>
      </c>
      <c r="H2196" s="41">
        <v>5</v>
      </c>
      <c r="I2196" s="41">
        <v>4</v>
      </c>
      <c r="J2196" s="41">
        <v>10</v>
      </c>
      <c r="K2196" s="44">
        <v>20</v>
      </c>
      <c r="L2196" s="20">
        <v>331220</v>
      </c>
      <c r="M2196" s="19" t="s">
        <v>11</v>
      </c>
      <c r="N2196" s="28" t="s">
        <v>15953</v>
      </c>
    </row>
    <row r="2197" spans="1:14" ht="30" x14ac:dyDescent="0.25">
      <c r="A2197" s="27" t="s">
        <v>608</v>
      </c>
      <c r="B2197" s="19" t="s">
        <v>17013</v>
      </c>
      <c r="C2197" s="19" t="s">
        <v>16740</v>
      </c>
      <c r="D2197" s="38" t="s">
        <v>16050</v>
      </c>
      <c r="E2197" s="38" t="s">
        <v>2295</v>
      </c>
      <c r="F2197" s="41" t="s">
        <v>2238</v>
      </c>
      <c r="G2197" s="19" t="s">
        <v>721</v>
      </c>
      <c r="H2197" s="41">
        <v>5</v>
      </c>
      <c r="I2197" s="41">
        <v>4</v>
      </c>
      <c r="J2197" s="41">
        <v>10</v>
      </c>
      <c r="K2197" s="44">
        <v>10</v>
      </c>
      <c r="L2197" s="20">
        <v>165610</v>
      </c>
      <c r="M2197" s="19" t="s">
        <v>11</v>
      </c>
      <c r="N2197" s="28" t="s">
        <v>15953</v>
      </c>
    </row>
    <row r="2198" spans="1:14" ht="30" x14ac:dyDescent="0.25">
      <c r="A2198" s="27" t="s">
        <v>608</v>
      </c>
      <c r="B2198" s="19" t="s">
        <v>17013</v>
      </c>
      <c r="C2198" s="19" t="s">
        <v>16740</v>
      </c>
      <c r="D2198" s="38" t="s">
        <v>16050</v>
      </c>
      <c r="E2198" s="38" t="s">
        <v>2296</v>
      </c>
      <c r="F2198" s="41" t="s">
        <v>38</v>
      </c>
      <c r="G2198" s="19" t="s">
        <v>721</v>
      </c>
      <c r="H2198" s="41">
        <v>5</v>
      </c>
      <c r="I2198" s="41">
        <v>4</v>
      </c>
      <c r="J2198" s="41">
        <v>10</v>
      </c>
      <c r="K2198" s="44">
        <v>5</v>
      </c>
      <c r="L2198" s="20">
        <v>52995.200000000004</v>
      </c>
      <c r="M2198" s="19" t="s">
        <v>11</v>
      </c>
      <c r="N2198" s="28" t="s">
        <v>15953</v>
      </c>
    </row>
    <row r="2199" spans="1:14" ht="45" x14ac:dyDescent="0.25">
      <c r="A2199" s="27" t="s">
        <v>608</v>
      </c>
      <c r="B2199" s="19" t="s">
        <v>17013</v>
      </c>
      <c r="C2199" s="19" t="s">
        <v>16740</v>
      </c>
      <c r="D2199" s="38" t="s">
        <v>16050</v>
      </c>
      <c r="E2199" s="38" t="s">
        <v>2297</v>
      </c>
      <c r="F2199" s="41" t="s">
        <v>40</v>
      </c>
      <c r="G2199" s="19" t="s">
        <v>721</v>
      </c>
      <c r="H2199" s="41">
        <v>5</v>
      </c>
      <c r="I2199" s="41">
        <v>4</v>
      </c>
      <c r="J2199" s="41">
        <v>10</v>
      </c>
      <c r="K2199" s="44">
        <v>20</v>
      </c>
      <c r="L2199" s="20">
        <v>213453</v>
      </c>
      <c r="M2199" s="19" t="s">
        <v>11</v>
      </c>
      <c r="N2199" s="28" t="s">
        <v>15953</v>
      </c>
    </row>
    <row r="2200" spans="1:14" ht="30" x14ac:dyDescent="0.25">
      <c r="A2200" s="27" t="s">
        <v>608</v>
      </c>
      <c r="B2200" s="19" t="s">
        <v>17013</v>
      </c>
      <c r="C2200" s="19" t="s">
        <v>16740</v>
      </c>
      <c r="D2200" s="38" t="s">
        <v>16050</v>
      </c>
      <c r="E2200" s="38" t="s">
        <v>2298</v>
      </c>
      <c r="F2200" s="41" t="s">
        <v>2152</v>
      </c>
      <c r="G2200" s="19" t="s">
        <v>721</v>
      </c>
      <c r="H2200" s="41">
        <v>5</v>
      </c>
      <c r="I2200" s="41">
        <v>4</v>
      </c>
      <c r="J2200" s="41">
        <v>10</v>
      </c>
      <c r="K2200" s="44">
        <v>4</v>
      </c>
      <c r="L2200" s="20">
        <v>122183.44</v>
      </c>
      <c r="M2200" s="19" t="s">
        <v>11</v>
      </c>
      <c r="N2200" s="28" t="s">
        <v>15953</v>
      </c>
    </row>
    <row r="2201" spans="1:14" ht="30" x14ac:dyDescent="0.25">
      <c r="A2201" s="27" t="s">
        <v>608</v>
      </c>
      <c r="B2201" s="19" t="s">
        <v>17013</v>
      </c>
      <c r="C2201" s="19" t="s">
        <v>16740</v>
      </c>
      <c r="D2201" s="38" t="s">
        <v>16050</v>
      </c>
      <c r="E2201" s="38" t="s">
        <v>2299</v>
      </c>
      <c r="F2201" s="41" t="s">
        <v>2152</v>
      </c>
      <c r="G2201" s="19" t="s">
        <v>721</v>
      </c>
      <c r="H2201" s="41">
        <v>5</v>
      </c>
      <c r="I2201" s="41">
        <v>4</v>
      </c>
      <c r="J2201" s="41">
        <v>10</v>
      </c>
      <c r="K2201" s="44">
        <v>6</v>
      </c>
      <c r="L2201" s="20">
        <v>147945</v>
      </c>
      <c r="M2201" s="19" t="s">
        <v>11</v>
      </c>
      <c r="N2201" s="28" t="s">
        <v>15953</v>
      </c>
    </row>
    <row r="2202" spans="1:14" ht="30" x14ac:dyDescent="0.25">
      <c r="A2202" s="27" t="s">
        <v>608</v>
      </c>
      <c r="B2202" s="19" t="s">
        <v>17013</v>
      </c>
      <c r="C2202" s="19" t="s">
        <v>16740</v>
      </c>
      <c r="D2202" s="38" t="s">
        <v>16050</v>
      </c>
      <c r="E2202" s="38" t="s">
        <v>2300</v>
      </c>
      <c r="F2202" s="41" t="s">
        <v>2152</v>
      </c>
      <c r="G2202" s="19" t="s">
        <v>721</v>
      </c>
      <c r="H2202" s="41">
        <v>5</v>
      </c>
      <c r="I2202" s="41">
        <v>4</v>
      </c>
      <c r="J2202" s="41">
        <v>10</v>
      </c>
      <c r="K2202" s="44">
        <v>8</v>
      </c>
      <c r="L2202" s="20">
        <v>95980.24</v>
      </c>
      <c r="M2202" s="19" t="s">
        <v>11</v>
      </c>
      <c r="N2202" s="28" t="s">
        <v>15953</v>
      </c>
    </row>
    <row r="2203" spans="1:14" ht="30" x14ac:dyDescent="0.25">
      <c r="A2203" s="27" t="s">
        <v>608</v>
      </c>
      <c r="B2203" s="19" t="s">
        <v>17013</v>
      </c>
      <c r="C2203" s="19" t="s">
        <v>16740</v>
      </c>
      <c r="D2203" s="38" t="s">
        <v>16050</v>
      </c>
      <c r="E2203" s="38" t="s">
        <v>2301</v>
      </c>
      <c r="F2203" s="41" t="s">
        <v>2152</v>
      </c>
      <c r="G2203" s="19" t="s">
        <v>721</v>
      </c>
      <c r="H2203" s="41">
        <v>5</v>
      </c>
      <c r="I2203" s="41">
        <v>4</v>
      </c>
      <c r="J2203" s="41">
        <v>10</v>
      </c>
      <c r="K2203" s="44">
        <v>8</v>
      </c>
      <c r="L2203" s="20">
        <v>81259.360000000001</v>
      </c>
      <c r="M2203" s="19" t="s">
        <v>11</v>
      </c>
      <c r="N2203" s="28" t="s">
        <v>15953</v>
      </c>
    </row>
    <row r="2204" spans="1:14" ht="30" x14ac:dyDescent="0.25">
      <c r="A2204" s="27" t="s">
        <v>608</v>
      </c>
      <c r="B2204" s="19" t="s">
        <v>17013</v>
      </c>
      <c r="C2204" s="19" t="s">
        <v>16740</v>
      </c>
      <c r="D2204" s="38" t="s">
        <v>16050</v>
      </c>
      <c r="E2204" s="38" t="s">
        <v>2302</v>
      </c>
      <c r="F2204" s="41" t="s">
        <v>1908</v>
      </c>
      <c r="G2204" s="19" t="s">
        <v>721</v>
      </c>
      <c r="H2204" s="41">
        <v>5</v>
      </c>
      <c r="I2204" s="41">
        <v>4</v>
      </c>
      <c r="J2204" s="41">
        <v>10</v>
      </c>
      <c r="K2204" s="44">
        <v>2</v>
      </c>
      <c r="L2204" s="20">
        <v>167641.54</v>
      </c>
      <c r="M2204" s="19" t="s">
        <v>11</v>
      </c>
      <c r="N2204" s="28" t="s">
        <v>15953</v>
      </c>
    </row>
    <row r="2205" spans="1:14" ht="30" x14ac:dyDescent="0.25">
      <c r="A2205" s="27" t="s">
        <v>608</v>
      </c>
      <c r="B2205" s="19" t="s">
        <v>17013</v>
      </c>
      <c r="C2205" s="19" t="s">
        <v>16740</v>
      </c>
      <c r="D2205" s="38" t="s">
        <v>16050</v>
      </c>
      <c r="E2205" s="38" t="s">
        <v>2303</v>
      </c>
      <c r="F2205" s="41" t="s">
        <v>2011</v>
      </c>
      <c r="G2205" s="19" t="s">
        <v>721</v>
      </c>
      <c r="H2205" s="41">
        <v>5</v>
      </c>
      <c r="I2205" s="41">
        <v>4</v>
      </c>
      <c r="J2205" s="41">
        <v>10</v>
      </c>
      <c r="K2205" s="44">
        <v>10</v>
      </c>
      <c r="L2205" s="20">
        <v>13616.800000000001</v>
      </c>
      <c r="M2205" s="19" t="s">
        <v>11</v>
      </c>
      <c r="N2205" s="28" t="s">
        <v>15953</v>
      </c>
    </row>
    <row r="2206" spans="1:14" ht="30" x14ac:dyDescent="0.25">
      <c r="A2206" s="27" t="s">
        <v>608</v>
      </c>
      <c r="B2206" s="19" t="s">
        <v>17013</v>
      </c>
      <c r="C2206" s="19" t="s">
        <v>16740</v>
      </c>
      <c r="D2206" s="38" t="s">
        <v>16050</v>
      </c>
      <c r="E2206" s="38" t="s">
        <v>2304</v>
      </c>
      <c r="F2206" s="41" t="s">
        <v>2011</v>
      </c>
      <c r="G2206" s="19" t="s">
        <v>721</v>
      </c>
      <c r="H2206" s="41">
        <v>5</v>
      </c>
      <c r="I2206" s="41">
        <v>4</v>
      </c>
      <c r="J2206" s="41">
        <v>10</v>
      </c>
      <c r="K2206" s="44">
        <v>12</v>
      </c>
      <c r="L2206" s="20">
        <v>7066.08</v>
      </c>
      <c r="M2206" s="19" t="s">
        <v>11</v>
      </c>
      <c r="N2206" s="28" t="s">
        <v>15953</v>
      </c>
    </row>
    <row r="2207" spans="1:14" ht="30" x14ac:dyDescent="0.25">
      <c r="A2207" s="27" t="s">
        <v>608</v>
      </c>
      <c r="B2207" s="19" t="s">
        <v>17013</v>
      </c>
      <c r="C2207" s="19" t="s">
        <v>16740</v>
      </c>
      <c r="D2207" s="38" t="s">
        <v>16050</v>
      </c>
      <c r="E2207" s="38" t="s">
        <v>2305</v>
      </c>
      <c r="F2207" s="41" t="s">
        <v>2011</v>
      </c>
      <c r="G2207" s="19" t="s">
        <v>721</v>
      </c>
      <c r="H2207" s="41">
        <v>5</v>
      </c>
      <c r="I2207" s="41">
        <v>4</v>
      </c>
      <c r="J2207" s="41">
        <v>10</v>
      </c>
      <c r="K2207" s="44">
        <v>12</v>
      </c>
      <c r="L2207" s="20">
        <v>22523.040000000001</v>
      </c>
      <c r="M2207" s="19" t="s">
        <v>11</v>
      </c>
      <c r="N2207" s="28" t="s">
        <v>15953</v>
      </c>
    </row>
    <row r="2208" spans="1:14" ht="30" x14ac:dyDescent="0.25">
      <c r="A2208" s="27" t="s">
        <v>608</v>
      </c>
      <c r="B2208" s="19" t="s">
        <v>17013</v>
      </c>
      <c r="C2208" s="19" t="s">
        <v>16740</v>
      </c>
      <c r="D2208" s="38" t="s">
        <v>16050</v>
      </c>
      <c r="E2208" s="38" t="s">
        <v>2306</v>
      </c>
      <c r="F2208" s="41" t="s">
        <v>2011</v>
      </c>
      <c r="G2208" s="19" t="s">
        <v>721</v>
      </c>
      <c r="H2208" s="41">
        <v>5</v>
      </c>
      <c r="I2208" s="41">
        <v>4</v>
      </c>
      <c r="J2208" s="41">
        <v>10</v>
      </c>
      <c r="K2208" s="44">
        <v>15</v>
      </c>
      <c r="L2208" s="20">
        <v>19321.199999999997</v>
      </c>
      <c r="M2208" s="19" t="s">
        <v>11</v>
      </c>
      <c r="N2208" s="28" t="s">
        <v>15953</v>
      </c>
    </row>
    <row r="2209" spans="1:14" ht="30" x14ac:dyDescent="0.25">
      <c r="A2209" s="27" t="s">
        <v>608</v>
      </c>
      <c r="B2209" s="19" t="s">
        <v>17013</v>
      </c>
      <c r="C2209" s="19" t="s">
        <v>16740</v>
      </c>
      <c r="D2209" s="38" t="s">
        <v>16050</v>
      </c>
      <c r="E2209" s="38" t="s">
        <v>2307</v>
      </c>
      <c r="F2209" s="41" t="s">
        <v>2011</v>
      </c>
      <c r="G2209" s="19" t="s">
        <v>721</v>
      </c>
      <c r="H2209" s="41">
        <v>5</v>
      </c>
      <c r="I2209" s="41">
        <v>4</v>
      </c>
      <c r="J2209" s="41">
        <v>10</v>
      </c>
      <c r="K2209" s="44">
        <v>12</v>
      </c>
      <c r="L2209" s="20">
        <v>7066.08</v>
      </c>
      <c r="M2209" s="19" t="s">
        <v>11</v>
      </c>
      <c r="N2209" s="28" t="s">
        <v>15953</v>
      </c>
    </row>
    <row r="2210" spans="1:14" ht="30" x14ac:dyDescent="0.25">
      <c r="A2210" s="27" t="s">
        <v>608</v>
      </c>
      <c r="B2210" s="19" t="s">
        <v>17013</v>
      </c>
      <c r="C2210" s="19" t="s">
        <v>16740</v>
      </c>
      <c r="D2210" s="38" t="s">
        <v>16050</v>
      </c>
      <c r="E2210" s="38" t="s">
        <v>2308</v>
      </c>
      <c r="F2210" s="41" t="s">
        <v>2011</v>
      </c>
      <c r="G2210" s="19" t="s">
        <v>721</v>
      </c>
      <c r="H2210" s="41">
        <v>5</v>
      </c>
      <c r="I2210" s="41">
        <v>4</v>
      </c>
      <c r="J2210" s="41">
        <v>10</v>
      </c>
      <c r="K2210" s="44">
        <v>5</v>
      </c>
      <c r="L2210" s="20">
        <v>18585.099999999999</v>
      </c>
      <c r="M2210" s="19" t="s">
        <v>11</v>
      </c>
      <c r="N2210" s="28" t="s">
        <v>15953</v>
      </c>
    </row>
    <row r="2211" spans="1:14" ht="30" x14ac:dyDescent="0.25">
      <c r="A2211" s="27" t="s">
        <v>608</v>
      </c>
      <c r="B2211" s="19" t="s">
        <v>17013</v>
      </c>
      <c r="C2211" s="19" t="s">
        <v>16740</v>
      </c>
      <c r="D2211" s="38" t="s">
        <v>16050</v>
      </c>
      <c r="E2211" s="38" t="s">
        <v>2309</v>
      </c>
      <c r="F2211" s="41" t="s">
        <v>2011</v>
      </c>
      <c r="G2211" s="19" t="s">
        <v>721</v>
      </c>
      <c r="H2211" s="41">
        <v>5</v>
      </c>
      <c r="I2211" s="41">
        <v>4</v>
      </c>
      <c r="J2211" s="41">
        <v>10</v>
      </c>
      <c r="K2211" s="44">
        <v>5</v>
      </c>
      <c r="L2211" s="20">
        <v>71764.399999999994</v>
      </c>
      <c r="M2211" s="19" t="s">
        <v>11</v>
      </c>
      <c r="N2211" s="28" t="s">
        <v>15953</v>
      </c>
    </row>
    <row r="2212" spans="1:14" ht="30" x14ac:dyDescent="0.25">
      <c r="A2212" s="27" t="s">
        <v>608</v>
      </c>
      <c r="B2212" s="19" t="s">
        <v>17013</v>
      </c>
      <c r="C2212" s="19" t="s">
        <v>16740</v>
      </c>
      <c r="D2212" s="38" t="s">
        <v>16050</v>
      </c>
      <c r="E2212" s="38" t="s">
        <v>2310</v>
      </c>
      <c r="F2212" s="41" t="s">
        <v>2011</v>
      </c>
      <c r="G2212" s="19" t="s">
        <v>721</v>
      </c>
      <c r="H2212" s="41">
        <v>5</v>
      </c>
      <c r="I2212" s="41">
        <v>4</v>
      </c>
      <c r="J2212" s="41">
        <v>10</v>
      </c>
      <c r="K2212" s="44">
        <v>21</v>
      </c>
      <c r="L2212" s="20">
        <v>301410.48</v>
      </c>
      <c r="M2212" s="19" t="s">
        <v>11</v>
      </c>
      <c r="N2212" s="28" t="s">
        <v>15953</v>
      </c>
    </row>
    <row r="2213" spans="1:14" ht="30" x14ac:dyDescent="0.25">
      <c r="A2213" s="27" t="s">
        <v>608</v>
      </c>
      <c r="B2213" s="19" t="s">
        <v>17013</v>
      </c>
      <c r="C2213" s="19" t="s">
        <v>16740</v>
      </c>
      <c r="D2213" s="38" t="s">
        <v>16050</v>
      </c>
      <c r="E2213" s="38" t="s">
        <v>2311</v>
      </c>
      <c r="F2213" s="41" t="s">
        <v>2011</v>
      </c>
      <c r="G2213" s="19" t="s">
        <v>721</v>
      </c>
      <c r="H2213" s="41">
        <v>5</v>
      </c>
      <c r="I2213" s="41">
        <v>4</v>
      </c>
      <c r="J2213" s="41">
        <v>10</v>
      </c>
      <c r="K2213" s="44">
        <v>5</v>
      </c>
      <c r="L2213" s="20">
        <v>71764.399999999994</v>
      </c>
      <c r="M2213" s="19" t="s">
        <v>11</v>
      </c>
      <c r="N2213" s="28" t="s">
        <v>15953</v>
      </c>
    </row>
    <row r="2214" spans="1:14" ht="30" x14ac:dyDescent="0.25">
      <c r="A2214" s="27" t="s">
        <v>608</v>
      </c>
      <c r="B2214" s="19" t="s">
        <v>17013</v>
      </c>
      <c r="C2214" s="19" t="s">
        <v>16740</v>
      </c>
      <c r="D2214" s="38" t="s">
        <v>16050</v>
      </c>
      <c r="E2214" s="38" t="s">
        <v>2312</v>
      </c>
      <c r="F2214" s="41" t="s">
        <v>2011</v>
      </c>
      <c r="G2214" s="19" t="s">
        <v>721</v>
      </c>
      <c r="H2214" s="41">
        <v>5</v>
      </c>
      <c r="I2214" s="41">
        <v>4</v>
      </c>
      <c r="J2214" s="41">
        <v>10</v>
      </c>
      <c r="K2214" s="44">
        <v>10</v>
      </c>
      <c r="L2214" s="20">
        <v>37538.200000000004</v>
      </c>
      <c r="M2214" s="19" t="s">
        <v>11</v>
      </c>
      <c r="N2214" s="28" t="s">
        <v>15953</v>
      </c>
    </row>
    <row r="2215" spans="1:14" ht="30" x14ac:dyDescent="0.25">
      <c r="A2215" s="27" t="s">
        <v>608</v>
      </c>
      <c r="B2215" s="19" t="s">
        <v>17013</v>
      </c>
      <c r="C2215" s="19" t="s">
        <v>16740</v>
      </c>
      <c r="D2215" s="38" t="s">
        <v>16050</v>
      </c>
      <c r="E2215" s="38" t="s">
        <v>2313</v>
      </c>
      <c r="F2215" s="41" t="s">
        <v>2011</v>
      </c>
      <c r="G2215" s="19" t="s">
        <v>721</v>
      </c>
      <c r="H2215" s="41">
        <v>5</v>
      </c>
      <c r="I2215" s="41">
        <v>4</v>
      </c>
      <c r="J2215" s="41">
        <v>10</v>
      </c>
      <c r="K2215" s="44">
        <v>10</v>
      </c>
      <c r="L2215" s="20">
        <v>30177.800000000003</v>
      </c>
      <c r="M2215" s="19" t="s">
        <v>11</v>
      </c>
      <c r="N2215" s="28" t="s">
        <v>15953</v>
      </c>
    </row>
    <row r="2216" spans="1:14" ht="30" x14ac:dyDescent="0.25">
      <c r="A2216" s="27" t="s">
        <v>608</v>
      </c>
      <c r="B2216" s="19" t="s">
        <v>17013</v>
      </c>
      <c r="C2216" s="19" t="s">
        <v>16740</v>
      </c>
      <c r="D2216" s="38" t="s">
        <v>16050</v>
      </c>
      <c r="E2216" s="38" t="s">
        <v>2314</v>
      </c>
      <c r="F2216" s="41" t="s">
        <v>2011</v>
      </c>
      <c r="G2216" s="19" t="s">
        <v>721</v>
      </c>
      <c r="H2216" s="41">
        <v>5</v>
      </c>
      <c r="I2216" s="41">
        <v>4</v>
      </c>
      <c r="J2216" s="41">
        <v>10</v>
      </c>
      <c r="K2216" s="44">
        <v>10</v>
      </c>
      <c r="L2216" s="20">
        <v>26663.3</v>
      </c>
      <c r="M2216" s="19" t="s">
        <v>11</v>
      </c>
      <c r="N2216" s="28" t="s">
        <v>15953</v>
      </c>
    </row>
    <row r="2217" spans="1:14" ht="30" x14ac:dyDescent="0.25">
      <c r="A2217" s="27" t="s">
        <v>608</v>
      </c>
      <c r="B2217" s="19" t="s">
        <v>17013</v>
      </c>
      <c r="C2217" s="19" t="s">
        <v>16740</v>
      </c>
      <c r="D2217" s="38" t="s">
        <v>16050</v>
      </c>
      <c r="E2217" s="38" t="s">
        <v>2315</v>
      </c>
      <c r="F2217" s="41" t="s">
        <v>2011</v>
      </c>
      <c r="G2217" s="19" t="s">
        <v>721</v>
      </c>
      <c r="H2217" s="41">
        <v>5</v>
      </c>
      <c r="I2217" s="41">
        <v>4</v>
      </c>
      <c r="J2217" s="41">
        <v>10</v>
      </c>
      <c r="K2217" s="44">
        <v>10</v>
      </c>
      <c r="L2217" s="20">
        <v>15457</v>
      </c>
      <c r="M2217" s="19" t="s">
        <v>11</v>
      </c>
      <c r="N2217" s="28" t="s">
        <v>15953</v>
      </c>
    </row>
    <row r="2218" spans="1:14" ht="30" x14ac:dyDescent="0.25">
      <c r="A2218" s="27" t="s">
        <v>608</v>
      </c>
      <c r="B2218" s="19" t="s">
        <v>17013</v>
      </c>
      <c r="C2218" s="19" t="s">
        <v>16740</v>
      </c>
      <c r="D2218" s="38" t="s">
        <v>16050</v>
      </c>
      <c r="E2218" s="38" t="s">
        <v>2316</v>
      </c>
      <c r="F2218" s="41" t="s">
        <v>2011</v>
      </c>
      <c r="G2218" s="19" t="s">
        <v>721</v>
      </c>
      <c r="H2218" s="41">
        <v>5</v>
      </c>
      <c r="I2218" s="41">
        <v>4</v>
      </c>
      <c r="J2218" s="41">
        <v>10</v>
      </c>
      <c r="K2218" s="44">
        <v>8</v>
      </c>
      <c r="L2218" s="20">
        <v>12365.6</v>
      </c>
      <c r="M2218" s="19" t="s">
        <v>11</v>
      </c>
      <c r="N2218" s="28" t="s">
        <v>15953</v>
      </c>
    </row>
    <row r="2219" spans="1:14" ht="30" x14ac:dyDescent="0.25">
      <c r="A2219" s="27" t="s">
        <v>608</v>
      </c>
      <c r="B2219" s="19" t="s">
        <v>17013</v>
      </c>
      <c r="C2219" s="19" t="s">
        <v>16740</v>
      </c>
      <c r="D2219" s="38" t="s">
        <v>16050</v>
      </c>
      <c r="E2219" s="38" t="s">
        <v>2317</v>
      </c>
      <c r="F2219" s="41" t="s">
        <v>2011</v>
      </c>
      <c r="G2219" s="19" t="s">
        <v>721</v>
      </c>
      <c r="H2219" s="41">
        <v>5</v>
      </c>
      <c r="I2219" s="41">
        <v>4</v>
      </c>
      <c r="J2219" s="41">
        <v>10</v>
      </c>
      <c r="K2219" s="44">
        <v>5</v>
      </c>
      <c r="L2219" s="20">
        <v>8726.9000000000015</v>
      </c>
      <c r="M2219" s="19" t="s">
        <v>11</v>
      </c>
      <c r="N2219" s="28" t="s">
        <v>15953</v>
      </c>
    </row>
    <row r="2220" spans="1:14" ht="30" x14ac:dyDescent="0.25">
      <c r="A2220" s="27" t="s">
        <v>608</v>
      </c>
      <c r="B2220" s="19" t="s">
        <v>17013</v>
      </c>
      <c r="C2220" s="19" t="s">
        <v>16740</v>
      </c>
      <c r="D2220" s="38" t="s">
        <v>16050</v>
      </c>
      <c r="E2220" s="38" t="s">
        <v>2318</v>
      </c>
      <c r="F2220" s="41" t="s">
        <v>1950</v>
      </c>
      <c r="G2220" s="19" t="s">
        <v>721</v>
      </c>
      <c r="H2220" s="41">
        <v>5</v>
      </c>
      <c r="I2220" s="41">
        <v>4</v>
      </c>
      <c r="J2220" s="41">
        <v>10</v>
      </c>
      <c r="K2220" s="44">
        <v>3</v>
      </c>
      <c r="L2220" s="20">
        <v>10996.5</v>
      </c>
      <c r="M2220" s="19" t="s">
        <v>11</v>
      </c>
      <c r="N2220" s="28" t="s">
        <v>15953</v>
      </c>
    </row>
    <row r="2221" spans="1:14" ht="30" x14ac:dyDescent="0.25">
      <c r="A2221" s="27" t="s">
        <v>608</v>
      </c>
      <c r="B2221" s="19" t="s">
        <v>17013</v>
      </c>
      <c r="C2221" s="19" t="s">
        <v>16740</v>
      </c>
      <c r="D2221" s="38" t="s">
        <v>16050</v>
      </c>
      <c r="E2221" s="38" t="s">
        <v>2319</v>
      </c>
      <c r="F2221" s="41" t="s">
        <v>1950</v>
      </c>
      <c r="G2221" s="19" t="s">
        <v>721</v>
      </c>
      <c r="H2221" s="41">
        <v>5</v>
      </c>
      <c r="I2221" s="41">
        <v>4</v>
      </c>
      <c r="J2221" s="41">
        <v>10</v>
      </c>
      <c r="K2221" s="44">
        <v>5</v>
      </c>
      <c r="L2221" s="20">
        <v>54982.5</v>
      </c>
      <c r="M2221" s="19" t="s">
        <v>11</v>
      </c>
      <c r="N2221" s="28" t="s">
        <v>15953</v>
      </c>
    </row>
    <row r="2222" spans="1:14" ht="30" x14ac:dyDescent="0.25">
      <c r="A2222" s="27" t="s">
        <v>608</v>
      </c>
      <c r="B2222" s="19" t="s">
        <v>17013</v>
      </c>
      <c r="C2222" s="19" t="s">
        <v>16740</v>
      </c>
      <c r="D2222" s="38" t="s">
        <v>16050</v>
      </c>
      <c r="E2222" s="38" t="s">
        <v>2320</v>
      </c>
      <c r="F2222" s="41" t="s">
        <v>1950</v>
      </c>
      <c r="G2222" s="19" t="s">
        <v>721</v>
      </c>
      <c r="H2222" s="41">
        <v>5</v>
      </c>
      <c r="I2222" s="41">
        <v>4</v>
      </c>
      <c r="J2222" s="41">
        <v>10</v>
      </c>
      <c r="K2222" s="44">
        <v>5</v>
      </c>
      <c r="L2222" s="20">
        <v>21639.75</v>
      </c>
      <c r="M2222" s="19" t="s">
        <v>11</v>
      </c>
      <c r="N2222" s="28" t="s">
        <v>15953</v>
      </c>
    </row>
    <row r="2223" spans="1:14" ht="30" x14ac:dyDescent="0.25">
      <c r="A2223" s="27" t="s">
        <v>608</v>
      </c>
      <c r="B2223" s="19" t="s">
        <v>17013</v>
      </c>
      <c r="C2223" s="19" t="s">
        <v>16740</v>
      </c>
      <c r="D2223" s="38" t="s">
        <v>16050</v>
      </c>
      <c r="E2223" s="38" t="s">
        <v>2321</v>
      </c>
      <c r="F2223" s="41" t="s">
        <v>1950</v>
      </c>
      <c r="G2223" s="19" t="s">
        <v>721</v>
      </c>
      <c r="H2223" s="41">
        <v>5</v>
      </c>
      <c r="I2223" s="41">
        <v>4</v>
      </c>
      <c r="J2223" s="41">
        <v>10</v>
      </c>
      <c r="K2223" s="44">
        <v>10</v>
      </c>
      <c r="L2223" s="20">
        <v>24731.100000000002</v>
      </c>
      <c r="M2223" s="19" t="s">
        <v>11</v>
      </c>
      <c r="N2223" s="28" t="s">
        <v>15953</v>
      </c>
    </row>
    <row r="2224" spans="1:14" ht="30" x14ac:dyDescent="0.25">
      <c r="A2224" s="27" t="s">
        <v>608</v>
      </c>
      <c r="B2224" s="19" t="s">
        <v>17013</v>
      </c>
      <c r="C2224" s="19" t="s">
        <v>16740</v>
      </c>
      <c r="D2224" s="38" t="s">
        <v>16050</v>
      </c>
      <c r="E2224" s="38" t="s">
        <v>2322</v>
      </c>
      <c r="F2224" s="41" t="s">
        <v>1950</v>
      </c>
      <c r="G2224" s="19" t="s">
        <v>721</v>
      </c>
      <c r="H2224" s="41">
        <v>5</v>
      </c>
      <c r="I2224" s="41">
        <v>4</v>
      </c>
      <c r="J2224" s="41">
        <v>10</v>
      </c>
      <c r="K2224" s="44">
        <v>15</v>
      </c>
      <c r="L2224" s="20">
        <v>25393.65</v>
      </c>
      <c r="M2224" s="19" t="s">
        <v>11</v>
      </c>
      <c r="N2224" s="28" t="s">
        <v>15953</v>
      </c>
    </row>
    <row r="2225" spans="1:14" ht="30" x14ac:dyDescent="0.25">
      <c r="A2225" s="27" t="s">
        <v>608</v>
      </c>
      <c r="B2225" s="19" t="s">
        <v>17013</v>
      </c>
      <c r="C2225" s="19" t="s">
        <v>16740</v>
      </c>
      <c r="D2225" s="38" t="s">
        <v>16050</v>
      </c>
      <c r="E2225" s="38" t="s">
        <v>2323</v>
      </c>
      <c r="F2225" s="41" t="s">
        <v>1950</v>
      </c>
      <c r="G2225" s="19" t="s">
        <v>721</v>
      </c>
      <c r="H2225" s="41">
        <v>5</v>
      </c>
      <c r="I2225" s="41">
        <v>4</v>
      </c>
      <c r="J2225" s="41">
        <v>10</v>
      </c>
      <c r="K2225" s="44">
        <v>20</v>
      </c>
      <c r="L2225" s="20">
        <v>27932.800000000003</v>
      </c>
      <c r="M2225" s="19" t="s">
        <v>11</v>
      </c>
      <c r="N2225" s="28" t="s">
        <v>15953</v>
      </c>
    </row>
    <row r="2226" spans="1:14" ht="30" x14ac:dyDescent="0.25">
      <c r="A2226" s="27" t="s">
        <v>608</v>
      </c>
      <c r="B2226" s="19" t="s">
        <v>17013</v>
      </c>
      <c r="C2226" s="19" t="s">
        <v>16740</v>
      </c>
      <c r="D2226" s="38" t="s">
        <v>16050</v>
      </c>
      <c r="E2226" s="38" t="s">
        <v>2324</v>
      </c>
      <c r="F2226" s="41" t="s">
        <v>1950</v>
      </c>
      <c r="G2226" s="19" t="s">
        <v>721</v>
      </c>
      <c r="H2226" s="41">
        <v>5</v>
      </c>
      <c r="I2226" s="41">
        <v>4</v>
      </c>
      <c r="J2226" s="41">
        <v>10</v>
      </c>
      <c r="K2226" s="44">
        <v>8</v>
      </c>
      <c r="L2226" s="20">
        <v>14573.68</v>
      </c>
      <c r="M2226" s="19" t="s">
        <v>11</v>
      </c>
      <c r="N2226" s="28" t="s">
        <v>15953</v>
      </c>
    </row>
    <row r="2227" spans="1:14" ht="30" x14ac:dyDescent="0.25">
      <c r="A2227" s="27" t="s">
        <v>608</v>
      </c>
      <c r="B2227" s="19" t="s">
        <v>17013</v>
      </c>
      <c r="C2227" s="19" t="s">
        <v>16740</v>
      </c>
      <c r="D2227" s="38" t="s">
        <v>16050</v>
      </c>
      <c r="E2227" s="38" t="s">
        <v>2325</v>
      </c>
      <c r="F2227" s="41" t="s">
        <v>1950</v>
      </c>
      <c r="G2227" s="19" t="s">
        <v>721</v>
      </c>
      <c r="H2227" s="41">
        <v>5</v>
      </c>
      <c r="I2227" s="41">
        <v>4</v>
      </c>
      <c r="J2227" s="41">
        <v>10</v>
      </c>
      <c r="K2227" s="44">
        <v>10</v>
      </c>
      <c r="L2227" s="20">
        <v>46554.799999999996</v>
      </c>
      <c r="M2227" s="19" t="s">
        <v>11</v>
      </c>
      <c r="N2227" s="28" t="s">
        <v>15953</v>
      </c>
    </row>
    <row r="2228" spans="1:14" ht="30" x14ac:dyDescent="0.25">
      <c r="A2228" s="27" t="s">
        <v>608</v>
      </c>
      <c r="B2228" s="19" t="s">
        <v>17013</v>
      </c>
      <c r="C2228" s="19" t="s">
        <v>16740</v>
      </c>
      <c r="D2228" s="38" t="s">
        <v>16050</v>
      </c>
      <c r="E2228" s="38" t="s">
        <v>2326</v>
      </c>
      <c r="F2228" s="41" t="s">
        <v>1950</v>
      </c>
      <c r="G2228" s="19" t="s">
        <v>721</v>
      </c>
      <c r="H2228" s="41">
        <v>5</v>
      </c>
      <c r="I2228" s="41">
        <v>4</v>
      </c>
      <c r="J2228" s="41">
        <v>10</v>
      </c>
      <c r="K2228" s="44">
        <v>10</v>
      </c>
      <c r="L2228" s="20">
        <v>27380.799999999999</v>
      </c>
      <c r="M2228" s="19" t="s">
        <v>11</v>
      </c>
      <c r="N2228" s="28" t="s">
        <v>15953</v>
      </c>
    </row>
    <row r="2229" spans="1:14" ht="30" x14ac:dyDescent="0.25">
      <c r="A2229" s="27" t="s">
        <v>608</v>
      </c>
      <c r="B2229" s="19" t="s">
        <v>17013</v>
      </c>
      <c r="C2229" s="19" t="s">
        <v>16740</v>
      </c>
      <c r="D2229" s="38" t="s">
        <v>16050</v>
      </c>
      <c r="E2229" s="38" t="s">
        <v>2327</v>
      </c>
      <c r="F2229" s="41" t="s">
        <v>1950</v>
      </c>
      <c r="G2229" s="19" t="s">
        <v>721</v>
      </c>
      <c r="H2229" s="41">
        <v>5</v>
      </c>
      <c r="I2229" s="41">
        <v>4</v>
      </c>
      <c r="J2229" s="41">
        <v>10</v>
      </c>
      <c r="K2229" s="44">
        <v>5</v>
      </c>
      <c r="L2229" s="20">
        <v>18327.5</v>
      </c>
      <c r="M2229" s="19" t="s">
        <v>11</v>
      </c>
      <c r="N2229" s="28" t="s">
        <v>15953</v>
      </c>
    </row>
    <row r="2230" spans="1:14" ht="30" x14ac:dyDescent="0.25">
      <c r="A2230" s="27" t="s">
        <v>608</v>
      </c>
      <c r="B2230" s="19" t="s">
        <v>17013</v>
      </c>
      <c r="C2230" s="19" t="s">
        <v>16740</v>
      </c>
      <c r="D2230" s="38" t="s">
        <v>16050</v>
      </c>
      <c r="E2230" s="38" t="s">
        <v>2328</v>
      </c>
      <c r="F2230" s="41" t="s">
        <v>1950</v>
      </c>
      <c r="G2230" s="19" t="s">
        <v>721</v>
      </c>
      <c r="H2230" s="41">
        <v>5</v>
      </c>
      <c r="I2230" s="41">
        <v>4</v>
      </c>
      <c r="J2230" s="41">
        <v>10</v>
      </c>
      <c r="K2230" s="44">
        <v>10</v>
      </c>
      <c r="L2230" s="20">
        <v>109965</v>
      </c>
      <c r="M2230" s="19" t="s">
        <v>11</v>
      </c>
      <c r="N2230" s="28" t="s">
        <v>15953</v>
      </c>
    </row>
    <row r="2231" spans="1:14" ht="30" x14ac:dyDescent="0.25">
      <c r="A2231" s="27" t="s">
        <v>608</v>
      </c>
      <c r="B2231" s="19" t="s">
        <v>17013</v>
      </c>
      <c r="C2231" s="19" t="s">
        <v>16740</v>
      </c>
      <c r="D2231" s="38" t="s">
        <v>16050</v>
      </c>
      <c r="E2231" s="38" t="s">
        <v>2329</v>
      </c>
      <c r="F2231" s="41" t="s">
        <v>1950</v>
      </c>
      <c r="G2231" s="19" t="s">
        <v>721</v>
      </c>
      <c r="H2231" s="41">
        <v>5</v>
      </c>
      <c r="I2231" s="41">
        <v>4</v>
      </c>
      <c r="J2231" s="41">
        <v>10</v>
      </c>
      <c r="K2231" s="44">
        <v>10</v>
      </c>
      <c r="L2231" s="20">
        <v>30913.800000000003</v>
      </c>
      <c r="M2231" s="19" t="s">
        <v>11</v>
      </c>
      <c r="N2231" s="28" t="s">
        <v>15953</v>
      </c>
    </row>
    <row r="2232" spans="1:14" ht="30" x14ac:dyDescent="0.25">
      <c r="A2232" s="27" t="s">
        <v>608</v>
      </c>
      <c r="B2232" s="19" t="s">
        <v>17013</v>
      </c>
      <c r="C2232" s="19" t="s">
        <v>16740</v>
      </c>
      <c r="D2232" s="38" t="s">
        <v>16050</v>
      </c>
      <c r="E2232" s="38" t="s">
        <v>2330</v>
      </c>
      <c r="F2232" s="41" t="s">
        <v>1950</v>
      </c>
      <c r="G2232" s="19" t="s">
        <v>721</v>
      </c>
      <c r="H2232" s="41">
        <v>5</v>
      </c>
      <c r="I2232" s="41">
        <v>4</v>
      </c>
      <c r="J2232" s="41">
        <v>10</v>
      </c>
      <c r="K2232" s="44">
        <v>9</v>
      </c>
      <c r="L2232" s="20">
        <v>86713.38</v>
      </c>
      <c r="M2232" s="19" t="s">
        <v>11</v>
      </c>
      <c r="N2232" s="28" t="s">
        <v>15953</v>
      </c>
    </row>
    <row r="2233" spans="1:14" ht="30" x14ac:dyDescent="0.25">
      <c r="A2233" s="27" t="s">
        <v>608</v>
      </c>
      <c r="B2233" s="19" t="s">
        <v>17013</v>
      </c>
      <c r="C2233" s="19" t="s">
        <v>16740</v>
      </c>
      <c r="D2233" s="38" t="s">
        <v>16050</v>
      </c>
      <c r="E2233" s="38" t="s">
        <v>2331</v>
      </c>
      <c r="F2233" s="41" t="s">
        <v>1950</v>
      </c>
      <c r="G2233" s="19" t="s">
        <v>721</v>
      </c>
      <c r="H2233" s="41">
        <v>5</v>
      </c>
      <c r="I2233" s="41">
        <v>4</v>
      </c>
      <c r="J2233" s="41">
        <v>10</v>
      </c>
      <c r="K2233" s="44">
        <v>3</v>
      </c>
      <c r="L2233" s="20">
        <v>21860.550000000003</v>
      </c>
      <c r="M2233" s="19" t="s">
        <v>11</v>
      </c>
      <c r="N2233" s="28" t="s">
        <v>15953</v>
      </c>
    </row>
    <row r="2234" spans="1:14" ht="30" x14ac:dyDescent="0.25">
      <c r="A2234" s="27" t="s">
        <v>608</v>
      </c>
      <c r="B2234" s="19" t="s">
        <v>17013</v>
      </c>
      <c r="C2234" s="19" t="s">
        <v>16740</v>
      </c>
      <c r="D2234" s="38" t="s">
        <v>16050</v>
      </c>
      <c r="E2234" s="38" t="s">
        <v>2332</v>
      </c>
      <c r="F2234" s="41" t="s">
        <v>1950</v>
      </c>
      <c r="G2234" s="19" t="s">
        <v>721</v>
      </c>
      <c r="H2234" s="41">
        <v>5</v>
      </c>
      <c r="I2234" s="41">
        <v>4</v>
      </c>
      <c r="J2234" s="41">
        <v>10</v>
      </c>
      <c r="K2234" s="44">
        <v>5</v>
      </c>
      <c r="L2234" s="20">
        <v>21639.75</v>
      </c>
      <c r="M2234" s="19" t="s">
        <v>11</v>
      </c>
      <c r="N2234" s="28" t="s">
        <v>15953</v>
      </c>
    </row>
    <row r="2235" spans="1:14" ht="30" x14ac:dyDescent="0.25">
      <c r="A2235" s="27" t="s">
        <v>608</v>
      </c>
      <c r="B2235" s="19" t="s">
        <v>17013</v>
      </c>
      <c r="C2235" s="19" t="s">
        <v>16740</v>
      </c>
      <c r="D2235" s="38" t="s">
        <v>16050</v>
      </c>
      <c r="E2235" s="38" t="s">
        <v>2333</v>
      </c>
      <c r="F2235" s="41" t="s">
        <v>1950</v>
      </c>
      <c r="G2235" s="19" t="s">
        <v>721</v>
      </c>
      <c r="H2235" s="41">
        <v>5</v>
      </c>
      <c r="I2235" s="41">
        <v>4</v>
      </c>
      <c r="J2235" s="41">
        <v>10</v>
      </c>
      <c r="K2235" s="44">
        <v>5</v>
      </c>
      <c r="L2235" s="20">
        <v>39304.800000000003</v>
      </c>
      <c r="M2235" s="19" t="s">
        <v>11</v>
      </c>
      <c r="N2235" s="28" t="s">
        <v>15953</v>
      </c>
    </row>
    <row r="2236" spans="1:14" ht="30" x14ac:dyDescent="0.25">
      <c r="A2236" s="27" t="s">
        <v>608</v>
      </c>
      <c r="B2236" s="19" t="s">
        <v>17013</v>
      </c>
      <c r="C2236" s="19" t="s">
        <v>16740</v>
      </c>
      <c r="D2236" s="38" t="s">
        <v>16050</v>
      </c>
      <c r="E2236" s="38" t="s">
        <v>2334</v>
      </c>
      <c r="F2236" s="41" t="s">
        <v>1950</v>
      </c>
      <c r="G2236" s="19" t="s">
        <v>721</v>
      </c>
      <c r="H2236" s="41">
        <v>5</v>
      </c>
      <c r="I2236" s="41">
        <v>4</v>
      </c>
      <c r="J2236" s="41">
        <v>10</v>
      </c>
      <c r="K2236" s="44">
        <v>5</v>
      </c>
      <c r="L2236" s="20">
        <v>46812.45</v>
      </c>
      <c r="M2236" s="19" t="s">
        <v>11</v>
      </c>
      <c r="N2236" s="28" t="s">
        <v>15953</v>
      </c>
    </row>
    <row r="2237" spans="1:14" ht="30" x14ac:dyDescent="0.25">
      <c r="A2237" s="27" t="s">
        <v>608</v>
      </c>
      <c r="B2237" s="19" t="s">
        <v>17013</v>
      </c>
      <c r="C2237" s="19" t="s">
        <v>16740</v>
      </c>
      <c r="D2237" s="38" t="s">
        <v>16050</v>
      </c>
      <c r="E2237" s="38" t="s">
        <v>2335</v>
      </c>
      <c r="F2237" s="41" t="s">
        <v>2336</v>
      </c>
      <c r="G2237" s="19" t="s">
        <v>721</v>
      </c>
      <c r="H2237" s="41">
        <v>5</v>
      </c>
      <c r="I2237" s="41">
        <v>4</v>
      </c>
      <c r="J2237" s="41">
        <v>10</v>
      </c>
      <c r="K2237" s="44">
        <v>7</v>
      </c>
      <c r="L2237" s="20">
        <v>373542.68</v>
      </c>
      <c r="M2237" s="19" t="s">
        <v>11</v>
      </c>
      <c r="N2237" s="28" t="s">
        <v>15953</v>
      </c>
    </row>
    <row r="2238" spans="1:14" ht="30" x14ac:dyDescent="0.25">
      <c r="A2238" s="27" t="s">
        <v>608</v>
      </c>
      <c r="B2238" s="19" t="s">
        <v>17013</v>
      </c>
      <c r="C2238" s="19" t="s">
        <v>16740</v>
      </c>
      <c r="D2238" s="38" t="s">
        <v>16050</v>
      </c>
      <c r="E2238" s="38" t="s">
        <v>2337</v>
      </c>
      <c r="F2238" s="41" t="s">
        <v>2336</v>
      </c>
      <c r="G2238" s="19" t="s">
        <v>721</v>
      </c>
      <c r="H2238" s="41">
        <v>5</v>
      </c>
      <c r="I2238" s="41">
        <v>4</v>
      </c>
      <c r="J2238" s="41">
        <v>10</v>
      </c>
      <c r="K2238" s="44">
        <v>5</v>
      </c>
      <c r="L2238" s="20">
        <v>314659.15000000002</v>
      </c>
      <c r="M2238" s="19" t="s">
        <v>11</v>
      </c>
      <c r="N2238" s="28" t="s">
        <v>15953</v>
      </c>
    </row>
    <row r="2239" spans="1:14" ht="30" x14ac:dyDescent="0.25">
      <c r="A2239" s="27" t="s">
        <v>608</v>
      </c>
      <c r="B2239" s="19" t="s">
        <v>17013</v>
      </c>
      <c r="C2239" s="19" t="s">
        <v>16740</v>
      </c>
      <c r="D2239" s="38" t="s">
        <v>16050</v>
      </c>
      <c r="E2239" s="38" t="s">
        <v>2338</v>
      </c>
      <c r="F2239" s="41" t="s">
        <v>2177</v>
      </c>
      <c r="G2239" s="19" t="s">
        <v>721</v>
      </c>
      <c r="H2239" s="41">
        <v>5</v>
      </c>
      <c r="I2239" s="41">
        <v>4</v>
      </c>
      <c r="J2239" s="41">
        <v>10</v>
      </c>
      <c r="K2239" s="44">
        <v>10</v>
      </c>
      <c r="L2239" s="20">
        <v>239214.5</v>
      </c>
      <c r="M2239" s="19" t="s">
        <v>11</v>
      </c>
      <c r="N2239" s="28" t="s">
        <v>15953</v>
      </c>
    </row>
    <row r="2240" spans="1:14" ht="30" x14ac:dyDescent="0.25">
      <c r="A2240" s="27" t="s">
        <v>608</v>
      </c>
      <c r="B2240" s="19" t="s">
        <v>17013</v>
      </c>
      <c r="C2240" s="19" t="s">
        <v>16740</v>
      </c>
      <c r="D2240" s="38" t="s">
        <v>16050</v>
      </c>
      <c r="E2240" s="38" t="s">
        <v>2339</v>
      </c>
      <c r="F2240" s="41" t="s">
        <v>2177</v>
      </c>
      <c r="G2240" s="19" t="s">
        <v>721</v>
      </c>
      <c r="H2240" s="41">
        <v>5</v>
      </c>
      <c r="I2240" s="41">
        <v>4</v>
      </c>
      <c r="J2240" s="41">
        <v>10</v>
      </c>
      <c r="K2240" s="44">
        <v>20</v>
      </c>
      <c r="L2240" s="20">
        <v>139848.4</v>
      </c>
      <c r="M2240" s="19" t="s">
        <v>11</v>
      </c>
      <c r="N2240" s="28" t="s">
        <v>15953</v>
      </c>
    </row>
    <row r="2241" spans="1:14" ht="30" x14ac:dyDescent="0.25">
      <c r="A2241" s="27" t="s">
        <v>608</v>
      </c>
      <c r="B2241" s="19" t="s">
        <v>17013</v>
      </c>
      <c r="C2241" s="19" t="s">
        <v>16740</v>
      </c>
      <c r="D2241" s="38" t="s">
        <v>16050</v>
      </c>
      <c r="E2241" s="38" t="s">
        <v>2340</v>
      </c>
      <c r="F2241" s="41" t="s">
        <v>2341</v>
      </c>
      <c r="G2241" s="19" t="s">
        <v>721</v>
      </c>
      <c r="H2241" s="41">
        <v>5</v>
      </c>
      <c r="I2241" s="41">
        <v>4</v>
      </c>
      <c r="J2241" s="41">
        <v>10</v>
      </c>
      <c r="K2241" s="44">
        <v>10</v>
      </c>
      <c r="L2241" s="20">
        <v>555713.79999999993</v>
      </c>
      <c r="M2241" s="19" t="s">
        <v>11</v>
      </c>
      <c r="N2241" s="28" t="s">
        <v>15953</v>
      </c>
    </row>
    <row r="2242" spans="1:14" ht="30" x14ac:dyDescent="0.25">
      <c r="A2242" s="27" t="s">
        <v>608</v>
      </c>
      <c r="B2242" s="19" t="s">
        <v>17013</v>
      </c>
      <c r="C2242" s="19" t="s">
        <v>16740</v>
      </c>
      <c r="D2242" s="38" t="s">
        <v>16050</v>
      </c>
      <c r="E2242" s="38" t="s">
        <v>2342</v>
      </c>
      <c r="F2242" s="41" t="s">
        <v>509</v>
      </c>
      <c r="G2242" s="19" t="s">
        <v>721</v>
      </c>
      <c r="H2242" s="41">
        <v>5</v>
      </c>
      <c r="I2242" s="41">
        <v>4</v>
      </c>
      <c r="J2242" s="41">
        <v>10</v>
      </c>
      <c r="K2242" s="44">
        <v>12</v>
      </c>
      <c r="L2242" s="20">
        <v>507694.07999999996</v>
      </c>
      <c r="M2242" s="19" t="s">
        <v>11</v>
      </c>
      <c r="N2242" s="28" t="s">
        <v>15953</v>
      </c>
    </row>
    <row r="2243" spans="1:14" ht="30" x14ac:dyDescent="0.25">
      <c r="A2243" s="27" t="s">
        <v>608</v>
      </c>
      <c r="B2243" s="19" t="s">
        <v>17013</v>
      </c>
      <c r="C2243" s="19" t="s">
        <v>16740</v>
      </c>
      <c r="D2243" s="38" t="s">
        <v>16050</v>
      </c>
      <c r="E2243" s="38" t="s">
        <v>2343</v>
      </c>
      <c r="F2243" s="41" t="s">
        <v>2273</v>
      </c>
      <c r="G2243" s="19" t="s">
        <v>721</v>
      </c>
      <c r="H2243" s="41">
        <v>5</v>
      </c>
      <c r="I2243" s="41">
        <v>4</v>
      </c>
      <c r="J2243" s="41">
        <v>10</v>
      </c>
      <c r="K2243" s="44">
        <v>5</v>
      </c>
      <c r="L2243" s="20">
        <v>135766.25</v>
      </c>
      <c r="M2243" s="19" t="s">
        <v>11</v>
      </c>
      <c r="N2243" s="28" t="s">
        <v>15953</v>
      </c>
    </row>
    <row r="2244" spans="1:14" ht="30" x14ac:dyDescent="0.25">
      <c r="A2244" s="27" t="s">
        <v>608</v>
      </c>
      <c r="B2244" s="19" t="s">
        <v>17013</v>
      </c>
      <c r="C2244" s="19" t="s">
        <v>16740</v>
      </c>
      <c r="D2244" s="38" t="s">
        <v>16050</v>
      </c>
      <c r="E2244" s="38" t="s">
        <v>2344</v>
      </c>
      <c r="F2244" s="41" t="s">
        <v>2336</v>
      </c>
      <c r="G2244" s="19" t="s">
        <v>721</v>
      </c>
      <c r="H2244" s="41">
        <v>5</v>
      </c>
      <c r="I2244" s="41">
        <v>4</v>
      </c>
      <c r="J2244" s="41">
        <v>10</v>
      </c>
      <c r="K2244" s="44">
        <v>6</v>
      </c>
      <c r="L2244" s="20">
        <v>333428.27999999997</v>
      </c>
      <c r="M2244" s="19" t="s">
        <v>11</v>
      </c>
      <c r="N2244" s="28" t="s">
        <v>15953</v>
      </c>
    </row>
    <row r="2245" spans="1:14" ht="30" x14ac:dyDescent="0.25">
      <c r="A2245" s="27" t="s">
        <v>608</v>
      </c>
      <c r="B2245" s="19" t="s">
        <v>17013</v>
      </c>
      <c r="C2245" s="19" t="s">
        <v>16740</v>
      </c>
      <c r="D2245" s="38" t="s">
        <v>16050</v>
      </c>
      <c r="E2245" s="38" t="s">
        <v>2345</v>
      </c>
      <c r="F2245" s="41" t="s">
        <v>2336</v>
      </c>
      <c r="G2245" s="19" t="s">
        <v>721</v>
      </c>
      <c r="H2245" s="41">
        <v>5</v>
      </c>
      <c r="I2245" s="41">
        <v>4</v>
      </c>
      <c r="J2245" s="41">
        <v>10</v>
      </c>
      <c r="K2245" s="44">
        <v>10</v>
      </c>
      <c r="L2245" s="20">
        <v>533632.4</v>
      </c>
      <c r="M2245" s="19" t="s">
        <v>11</v>
      </c>
      <c r="N2245" s="28" t="s">
        <v>15953</v>
      </c>
    </row>
    <row r="2246" spans="1:14" ht="30" x14ac:dyDescent="0.25">
      <c r="A2246" s="27" t="s">
        <v>608</v>
      </c>
      <c r="B2246" s="19" t="s">
        <v>17013</v>
      </c>
      <c r="C2246" s="19" t="s">
        <v>16740</v>
      </c>
      <c r="D2246" s="38" t="s">
        <v>16050</v>
      </c>
      <c r="E2246" s="38" t="s">
        <v>2346</v>
      </c>
      <c r="F2246" s="41" t="s">
        <v>2262</v>
      </c>
      <c r="G2246" s="19" t="s">
        <v>16737</v>
      </c>
      <c r="H2246" s="41">
        <v>6</v>
      </c>
      <c r="I2246" s="41"/>
      <c r="J2246" s="41">
        <v>10</v>
      </c>
      <c r="K2246" s="44">
        <v>5</v>
      </c>
      <c r="L2246" s="20">
        <v>441626.85</v>
      </c>
      <c r="M2246" s="19" t="s">
        <v>11</v>
      </c>
      <c r="N2246" s="28" t="s">
        <v>15953</v>
      </c>
    </row>
    <row r="2247" spans="1:14" ht="30" x14ac:dyDescent="0.25">
      <c r="A2247" s="27" t="s">
        <v>608</v>
      </c>
      <c r="B2247" s="19" t="s">
        <v>17013</v>
      </c>
      <c r="C2247" s="19" t="s">
        <v>16740</v>
      </c>
      <c r="D2247" s="38" t="s">
        <v>16050</v>
      </c>
      <c r="E2247" s="38" t="s">
        <v>2347</v>
      </c>
      <c r="F2247" s="41" t="s">
        <v>46</v>
      </c>
      <c r="G2247" s="19" t="s">
        <v>721</v>
      </c>
      <c r="H2247" s="41">
        <v>3</v>
      </c>
      <c r="I2247" s="41">
        <v>4</v>
      </c>
      <c r="J2247" s="41">
        <v>10</v>
      </c>
      <c r="K2247" s="44">
        <v>2</v>
      </c>
      <c r="L2247" s="20">
        <v>2660000</v>
      </c>
      <c r="M2247" s="19" t="s">
        <v>11</v>
      </c>
      <c r="N2247" s="28" t="s">
        <v>15953</v>
      </c>
    </row>
    <row r="2248" spans="1:14" ht="30" x14ac:dyDescent="0.25">
      <c r="A2248" s="27" t="s">
        <v>608</v>
      </c>
      <c r="B2248" s="19" t="s">
        <v>17013</v>
      </c>
      <c r="C2248" s="19" t="s">
        <v>16740</v>
      </c>
      <c r="D2248" s="38" t="s">
        <v>16050</v>
      </c>
      <c r="E2248" s="38" t="s">
        <v>2348</v>
      </c>
      <c r="F2248" s="41" t="s">
        <v>1203</v>
      </c>
      <c r="G2248" s="19" t="s">
        <v>611</v>
      </c>
      <c r="H2248" s="41">
        <v>3</v>
      </c>
      <c r="I2248" s="41">
        <v>4</v>
      </c>
      <c r="J2248" s="41">
        <v>10</v>
      </c>
      <c r="K2248" s="44">
        <v>20</v>
      </c>
      <c r="L2248" s="20">
        <v>54740</v>
      </c>
      <c r="M2248" s="19" t="s">
        <v>11</v>
      </c>
      <c r="N2248" s="28" t="s">
        <v>15953</v>
      </c>
    </row>
    <row r="2249" spans="1:14" ht="30" x14ac:dyDescent="0.25">
      <c r="A2249" s="27" t="s">
        <v>608</v>
      </c>
      <c r="B2249" s="19" t="s">
        <v>17013</v>
      </c>
      <c r="C2249" s="19" t="s">
        <v>16740</v>
      </c>
      <c r="D2249" s="38" t="s">
        <v>16050</v>
      </c>
      <c r="E2249" s="38" t="s">
        <v>2349</v>
      </c>
      <c r="F2249" s="41">
        <v>44103103</v>
      </c>
      <c r="G2249" s="19" t="s">
        <v>721</v>
      </c>
      <c r="H2249" s="41">
        <v>3</v>
      </c>
      <c r="I2249" s="41">
        <v>4</v>
      </c>
      <c r="J2249" s="41">
        <v>10</v>
      </c>
      <c r="K2249" s="44">
        <v>2</v>
      </c>
      <c r="L2249" s="20">
        <v>1100000</v>
      </c>
      <c r="M2249" s="19" t="s">
        <v>11</v>
      </c>
      <c r="N2249" s="28" t="s">
        <v>15953</v>
      </c>
    </row>
    <row r="2250" spans="1:14" ht="30" x14ac:dyDescent="0.25">
      <c r="A2250" s="27" t="s">
        <v>608</v>
      </c>
      <c r="B2250" s="19" t="s">
        <v>17013</v>
      </c>
      <c r="C2250" s="19" t="s">
        <v>16740</v>
      </c>
      <c r="D2250" s="38" t="s">
        <v>16050</v>
      </c>
      <c r="E2250" s="38" t="s">
        <v>2350</v>
      </c>
      <c r="F2250" s="41" t="s">
        <v>46</v>
      </c>
      <c r="G2250" s="19" t="s">
        <v>721</v>
      </c>
      <c r="H2250" s="41">
        <v>3</v>
      </c>
      <c r="I2250" s="41">
        <v>4</v>
      </c>
      <c r="J2250" s="41">
        <v>10</v>
      </c>
      <c r="K2250" s="44">
        <v>2</v>
      </c>
      <c r="L2250" s="20">
        <v>2660000</v>
      </c>
      <c r="M2250" s="19" t="s">
        <v>11</v>
      </c>
      <c r="N2250" s="28" t="s">
        <v>15953</v>
      </c>
    </row>
    <row r="2251" spans="1:14" ht="30" x14ac:dyDescent="0.25">
      <c r="A2251" s="27" t="s">
        <v>608</v>
      </c>
      <c r="B2251" s="19" t="s">
        <v>17013</v>
      </c>
      <c r="C2251" s="19" t="s">
        <v>16740</v>
      </c>
      <c r="D2251" s="38" t="s">
        <v>16050</v>
      </c>
      <c r="E2251" s="38" t="s">
        <v>2351</v>
      </c>
      <c r="F2251" s="41" t="s">
        <v>40</v>
      </c>
      <c r="G2251" s="19" t="s">
        <v>797</v>
      </c>
      <c r="H2251" s="41">
        <v>3</v>
      </c>
      <c r="I2251" s="41">
        <v>4</v>
      </c>
      <c r="J2251" s="41">
        <v>10</v>
      </c>
      <c r="K2251" s="44">
        <v>30</v>
      </c>
      <c r="L2251" s="20">
        <v>310375.80000000005</v>
      </c>
      <c r="M2251" s="19" t="s">
        <v>15965</v>
      </c>
      <c r="N2251" s="28" t="s">
        <v>15953</v>
      </c>
    </row>
    <row r="2252" spans="1:14" ht="30" x14ac:dyDescent="0.25">
      <c r="A2252" s="27" t="s">
        <v>608</v>
      </c>
      <c r="B2252" s="19" t="s">
        <v>17013</v>
      </c>
      <c r="C2252" s="19" t="s">
        <v>16740</v>
      </c>
      <c r="D2252" s="38" t="s">
        <v>16050</v>
      </c>
      <c r="E2252" s="38" t="s">
        <v>2352</v>
      </c>
      <c r="F2252" s="41" t="s">
        <v>2353</v>
      </c>
      <c r="G2252" s="19" t="s">
        <v>797</v>
      </c>
      <c r="H2252" s="41">
        <v>3</v>
      </c>
      <c r="I2252" s="41">
        <v>4</v>
      </c>
      <c r="J2252" s="41">
        <v>10</v>
      </c>
      <c r="K2252" s="44">
        <v>2</v>
      </c>
      <c r="L2252" s="20">
        <v>134886</v>
      </c>
      <c r="M2252" s="19" t="s">
        <v>11</v>
      </c>
      <c r="N2252" s="28" t="s">
        <v>15953</v>
      </c>
    </row>
    <row r="2253" spans="1:14" ht="30" x14ac:dyDescent="0.25">
      <c r="A2253" s="27" t="s">
        <v>608</v>
      </c>
      <c r="B2253" s="19" t="s">
        <v>17013</v>
      </c>
      <c r="C2253" s="19" t="s">
        <v>16740</v>
      </c>
      <c r="D2253" s="38" t="s">
        <v>16050</v>
      </c>
      <c r="E2253" s="38" t="s">
        <v>2354</v>
      </c>
      <c r="F2253" s="41" t="s">
        <v>2355</v>
      </c>
      <c r="G2253" s="19" t="s">
        <v>797</v>
      </c>
      <c r="H2253" s="41">
        <v>3</v>
      </c>
      <c r="I2253" s="41">
        <v>4</v>
      </c>
      <c r="J2253" s="41">
        <v>10</v>
      </c>
      <c r="K2253" s="44">
        <v>1</v>
      </c>
      <c r="L2253" s="20">
        <v>163156</v>
      </c>
      <c r="M2253" s="19" t="s">
        <v>11</v>
      </c>
      <c r="N2253" s="28" t="s">
        <v>15953</v>
      </c>
    </row>
    <row r="2254" spans="1:14" ht="30" x14ac:dyDescent="0.25">
      <c r="A2254" s="27" t="s">
        <v>608</v>
      </c>
      <c r="B2254" s="19" t="s">
        <v>17013</v>
      </c>
      <c r="C2254" s="19" t="s">
        <v>16740</v>
      </c>
      <c r="D2254" s="38" t="s">
        <v>16050</v>
      </c>
      <c r="E2254" s="38" t="s">
        <v>2356</v>
      </c>
      <c r="F2254" s="41" t="s">
        <v>40</v>
      </c>
      <c r="G2254" s="19" t="s">
        <v>797</v>
      </c>
      <c r="H2254" s="41">
        <v>3</v>
      </c>
      <c r="I2254" s="41">
        <v>4</v>
      </c>
      <c r="J2254" s="41">
        <v>10</v>
      </c>
      <c r="K2254" s="44">
        <v>8</v>
      </c>
      <c r="L2254" s="20">
        <v>113040.48</v>
      </c>
      <c r="M2254" s="19" t="s">
        <v>11</v>
      </c>
      <c r="N2254" s="28" t="s">
        <v>15953</v>
      </c>
    </row>
    <row r="2255" spans="1:14" ht="30" x14ac:dyDescent="0.25">
      <c r="A2255" s="27" t="s">
        <v>608</v>
      </c>
      <c r="B2255" s="19" t="s">
        <v>17013</v>
      </c>
      <c r="C2255" s="19" t="s">
        <v>16740</v>
      </c>
      <c r="D2255" s="38" t="s">
        <v>16050</v>
      </c>
      <c r="E2255" s="38" t="s">
        <v>2357</v>
      </c>
      <c r="F2255" s="41" t="s">
        <v>1393</v>
      </c>
      <c r="G2255" s="19" t="s">
        <v>797</v>
      </c>
      <c r="H2255" s="41">
        <v>3</v>
      </c>
      <c r="I2255" s="41">
        <v>4</v>
      </c>
      <c r="J2255" s="41">
        <v>10</v>
      </c>
      <c r="K2255" s="44">
        <v>18</v>
      </c>
      <c r="L2255" s="20">
        <v>377784.54</v>
      </c>
      <c r="M2255" s="19" t="s">
        <v>11</v>
      </c>
      <c r="N2255" s="28" t="s">
        <v>15953</v>
      </c>
    </row>
    <row r="2256" spans="1:14" ht="30" x14ac:dyDescent="0.25">
      <c r="A2256" s="27" t="s">
        <v>608</v>
      </c>
      <c r="B2256" s="19" t="s">
        <v>17013</v>
      </c>
      <c r="C2256" s="19" t="s">
        <v>16740</v>
      </c>
      <c r="D2256" s="38" t="s">
        <v>16050</v>
      </c>
      <c r="E2256" s="38" t="s">
        <v>2358</v>
      </c>
      <c r="F2256" s="41" t="s">
        <v>2238</v>
      </c>
      <c r="G2256" s="19" t="s">
        <v>797</v>
      </c>
      <c r="H2256" s="41">
        <v>3</v>
      </c>
      <c r="I2256" s="41">
        <v>4</v>
      </c>
      <c r="J2256" s="41">
        <v>10</v>
      </c>
      <c r="K2256" s="44">
        <v>2</v>
      </c>
      <c r="L2256" s="20">
        <v>46588.5</v>
      </c>
      <c r="M2256" s="19" t="s">
        <v>11</v>
      </c>
      <c r="N2256" s="28" t="s">
        <v>15953</v>
      </c>
    </row>
    <row r="2257" spans="1:14" ht="30" x14ac:dyDescent="0.25">
      <c r="A2257" s="27" t="s">
        <v>608</v>
      </c>
      <c r="B2257" s="19" t="s">
        <v>17013</v>
      </c>
      <c r="C2257" s="19" t="s">
        <v>16740</v>
      </c>
      <c r="D2257" s="38" t="s">
        <v>16050</v>
      </c>
      <c r="E2257" s="38" t="s">
        <v>2359</v>
      </c>
      <c r="F2257" s="41" t="s">
        <v>46</v>
      </c>
      <c r="G2257" s="19" t="s">
        <v>721</v>
      </c>
      <c r="H2257" s="41">
        <v>3</v>
      </c>
      <c r="I2257" s="41">
        <v>4</v>
      </c>
      <c r="J2257" s="41">
        <v>10</v>
      </c>
      <c r="K2257" s="44">
        <v>2</v>
      </c>
      <c r="L2257" s="20">
        <v>2900000</v>
      </c>
      <c r="M2257" s="19" t="s">
        <v>11</v>
      </c>
      <c r="N2257" s="28" t="s">
        <v>15953</v>
      </c>
    </row>
    <row r="2258" spans="1:14" ht="45" x14ac:dyDescent="0.25">
      <c r="A2258" s="27" t="s">
        <v>608</v>
      </c>
      <c r="B2258" s="19" t="s">
        <v>17013</v>
      </c>
      <c r="C2258" s="19" t="s">
        <v>16740</v>
      </c>
      <c r="D2258" s="38" t="s">
        <v>16050</v>
      </c>
      <c r="E2258" s="38" t="s">
        <v>2360</v>
      </c>
      <c r="F2258" s="41" t="s">
        <v>540</v>
      </c>
      <c r="G2258" s="19" t="s">
        <v>721</v>
      </c>
      <c r="H2258" s="41">
        <v>3</v>
      </c>
      <c r="I2258" s="41">
        <v>4</v>
      </c>
      <c r="J2258" s="41">
        <v>10</v>
      </c>
      <c r="K2258" s="44">
        <v>10</v>
      </c>
      <c r="L2258" s="20">
        <v>1600000</v>
      </c>
      <c r="M2258" s="19" t="s">
        <v>11</v>
      </c>
      <c r="N2258" s="28" t="s">
        <v>15953</v>
      </c>
    </row>
    <row r="2259" spans="1:14" ht="30" x14ac:dyDescent="0.25">
      <c r="A2259" s="27" t="s">
        <v>608</v>
      </c>
      <c r="B2259" s="19" t="s">
        <v>17013</v>
      </c>
      <c r="C2259" s="19" t="s">
        <v>16740</v>
      </c>
      <c r="D2259" s="38" t="s">
        <v>16050</v>
      </c>
      <c r="E2259" s="38" t="s">
        <v>2361</v>
      </c>
      <c r="F2259" s="41" t="s">
        <v>2362</v>
      </c>
      <c r="G2259" s="19" t="s">
        <v>611</v>
      </c>
      <c r="H2259" s="41">
        <v>3</v>
      </c>
      <c r="I2259" s="41">
        <v>4</v>
      </c>
      <c r="J2259" s="41">
        <v>10</v>
      </c>
      <c r="K2259" s="44">
        <v>2</v>
      </c>
      <c r="L2259" s="20">
        <v>108052</v>
      </c>
      <c r="M2259" s="19" t="s">
        <v>11</v>
      </c>
      <c r="N2259" s="28" t="s">
        <v>15953</v>
      </c>
    </row>
    <row r="2260" spans="1:14" ht="30" x14ac:dyDescent="0.25">
      <c r="A2260" s="27" t="s">
        <v>608</v>
      </c>
      <c r="B2260" s="19" t="s">
        <v>17013</v>
      </c>
      <c r="C2260" s="19" t="s">
        <v>16740</v>
      </c>
      <c r="D2260" s="38" t="s">
        <v>16050</v>
      </c>
      <c r="E2260" s="38" t="s">
        <v>2363</v>
      </c>
      <c r="F2260" s="41" t="s">
        <v>2364</v>
      </c>
      <c r="G2260" s="19" t="s">
        <v>611</v>
      </c>
      <c r="H2260" s="41">
        <v>4</v>
      </c>
      <c r="I2260" s="41">
        <v>4</v>
      </c>
      <c r="J2260" s="41">
        <v>10</v>
      </c>
      <c r="K2260" s="44">
        <v>7</v>
      </c>
      <c r="L2260" s="20">
        <v>191590</v>
      </c>
      <c r="M2260" s="19" t="s">
        <v>11</v>
      </c>
      <c r="N2260" s="28" t="s">
        <v>15953</v>
      </c>
    </row>
    <row r="2261" spans="1:14" ht="30" x14ac:dyDescent="0.25">
      <c r="A2261" s="27" t="s">
        <v>608</v>
      </c>
      <c r="B2261" s="19" t="s">
        <v>17013</v>
      </c>
      <c r="C2261" s="19" t="s">
        <v>16740</v>
      </c>
      <c r="D2261" s="38" t="s">
        <v>16050</v>
      </c>
      <c r="E2261" s="38" t="s">
        <v>2365</v>
      </c>
      <c r="F2261" s="41" t="s">
        <v>46</v>
      </c>
      <c r="G2261" s="19" t="s">
        <v>721</v>
      </c>
      <c r="H2261" s="41">
        <v>3</v>
      </c>
      <c r="I2261" s="41">
        <v>4</v>
      </c>
      <c r="J2261" s="41">
        <v>10</v>
      </c>
      <c r="K2261" s="44">
        <v>4</v>
      </c>
      <c r="L2261" s="20">
        <v>12796000</v>
      </c>
      <c r="M2261" s="19" t="s">
        <v>11</v>
      </c>
      <c r="N2261" s="28" t="s">
        <v>15953</v>
      </c>
    </row>
    <row r="2262" spans="1:14" ht="30" x14ac:dyDescent="0.25">
      <c r="A2262" s="27" t="s">
        <v>608</v>
      </c>
      <c r="B2262" s="19" t="s">
        <v>17013</v>
      </c>
      <c r="C2262" s="19" t="s">
        <v>16740</v>
      </c>
      <c r="D2262" s="38" t="s">
        <v>16050</v>
      </c>
      <c r="E2262" s="38" t="s">
        <v>2366</v>
      </c>
      <c r="F2262" s="41" t="s">
        <v>46</v>
      </c>
      <c r="G2262" s="19" t="s">
        <v>721</v>
      </c>
      <c r="H2262" s="41">
        <v>3</v>
      </c>
      <c r="I2262" s="41">
        <v>4</v>
      </c>
      <c r="J2262" s="41">
        <v>10</v>
      </c>
      <c r="K2262" s="44">
        <v>8</v>
      </c>
      <c r="L2262" s="20">
        <v>11600000</v>
      </c>
      <c r="M2262" s="19" t="s">
        <v>11</v>
      </c>
      <c r="N2262" s="28" t="s">
        <v>15953</v>
      </c>
    </row>
    <row r="2263" spans="1:14" ht="30" x14ac:dyDescent="0.25">
      <c r="A2263" s="27" t="s">
        <v>608</v>
      </c>
      <c r="B2263" s="19" t="s">
        <v>17013</v>
      </c>
      <c r="C2263" s="19" t="s">
        <v>16740</v>
      </c>
      <c r="D2263" s="38" t="s">
        <v>16050</v>
      </c>
      <c r="E2263" s="38" t="s">
        <v>2367</v>
      </c>
      <c r="F2263" s="41" t="s">
        <v>2368</v>
      </c>
      <c r="G2263" s="19" t="s">
        <v>611</v>
      </c>
      <c r="H2263" s="41">
        <v>2</v>
      </c>
      <c r="I2263" s="41">
        <v>4</v>
      </c>
      <c r="J2263" s="41">
        <v>10</v>
      </c>
      <c r="K2263" s="44">
        <v>7</v>
      </c>
      <c r="L2263" s="20">
        <v>566440</v>
      </c>
      <c r="M2263" s="19" t="s">
        <v>11</v>
      </c>
      <c r="N2263" s="28" t="s">
        <v>15953</v>
      </c>
    </row>
    <row r="2264" spans="1:14" ht="30" x14ac:dyDescent="0.25">
      <c r="A2264" s="27" t="s">
        <v>608</v>
      </c>
      <c r="B2264" s="19" t="s">
        <v>17013</v>
      </c>
      <c r="C2264" s="19" t="s">
        <v>16740</v>
      </c>
      <c r="D2264" s="38" t="s">
        <v>16050</v>
      </c>
      <c r="E2264" s="38" t="s">
        <v>2369</v>
      </c>
      <c r="F2264" s="41" t="s">
        <v>2370</v>
      </c>
      <c r="G2264" s="19" t="s">
        <v>611</v>
      </c>
      <c r="H2264" s="41">
        <v>2</v>
      </c>
      <c r="I2264" s="41">
        <v>4</v>
      </c>
      <c r="J2264" s="41">
        <v>10</v>
      </c>
      <c r="K2264" s="44">
        <v>1</v>
      </c>
      <c r="L2264" s="20">
        <v>214200</v>
      </c>
      <c r="M2264" s="19" t="s">
        <v>11</v>
      </c>
      <c r="N2264" s="28" t="s">
        <v>15953</v>
      </c>
    </row>
    <row r="2265" spans="1:14" ht="30" x14ac:dyDescent="0.25">
      <c r="A2265" s="27" t="s">
        <v>608</v>
      </c>
      <c r="B2265" s="19" t="s">
        <v>17013</v>
      </c>
      <c r="C2265" s="19" t="s">
        <v>16740</v>
      </c>
      <c r="D2265" s="38" t="s">
        <v>16050</v>
      </c>
      <c r="E2265" s="38" t="s">
        <v>2371</v>
      </c>
      <c r="F2265" s="41" t="s">
        <v>2372</v>
      </c>
      <c r="G2265" s="19" t="s">
        <v>611</v>
      </c>
      <c r="H2265" s="41">
        <v>4</v>
      </c>
      <c r="I2265" s="41">
        <v>4</v>
      </c>
      <c r="J2265" s="41">
        <v>10</v>
      </c>
      <c r="K2265" s="44">
        <v>15</v>
      </c>
      <c r="L2265" s="20">
        <v>68258.400000000009</v>
      </c>
      <c r="M2265" s="19" t="s">
        <v>11</v>
      </c>
      <c r="N2265" s="28" t="s">
        <v>15953</v>
      </c>
    </row>
    <row r="2266" spans="1:14" ht="30" x14ac:dyDescent="0.25">
      <c r="A2266" s="27" t="s">
        <v>608</v>
      </c>
      <c r="B2266" s="19" t="s">
        <v>17013</v>
      </c>
      <c r="C2266" s="19" t="s">
        <v>16740</v>
      </c>
      <c r="D2266" s="38" t="s">
        <v>16050</v>
      </c>
      <c r="E2266" s="38" t="s">
        <v>2373</v>
      </c>
      <c r="F2266" s="41" t="s">
        <v>2374</v>
      </c>
      <c r="G2266" s="19" t="s">
        <v>611</v>
      </c>
      <c r="H2266" s="41">
        <v>2</v>
      </c>
      <c r="I2266" s="41">
        <v>4</v>
      </c>
      <c r="J2266" s="41">
        <v>10</v>
      </c>
      <c r="K2266" s="44">
        <v>11</v>
      </c>
      <c r="L2266" s="20">
        <v>981750</v>
      </c>
      <c r="M2266" s="19" t="s">
        <v>11</v>
      </c>
      <c r="N2266" s="28" t="s">
        <v>15953</v>
      </c>
    </row>
    <row r="2267" spans="1:14" ht="30" x14ac:dyDescent="0.25">
      <c r="A2267" s="27" t="s">
        <v>608</v>
      </c>
      <c r="B2267" s="19" t="s">
        <v>17013</v>
      </c>
      <c r="C2267" s="19" t="s">
        <v>16740</v>
      </c>
      <c r="D2267" s="38" t="s">
        <v>16050</v>
      </c>
      <c r="E2267" s="38" t="s">
        <v>2375</v>
      </c>
      <c r="F2267" s="41" t="s">
        <v>2376</v>
      </c>
      <c r="G2267" s="19" t="s">
        <v>611</v>
      </c>
      <c r="H2267" s="41">
        <v>3</v>
      </c>
      <c r="I2267" s="41">
        <v>4</v>
      </c>
      <c r="J2267" s="41">
        <v>10</v>
      </c>
      <c r="K2267" s="44">
        <v>20</v>
      </c>
      <c r="L2267" s="20">
        <v>71400</v>
      </c>
      <c r="M2267" s="19" t="s">
        <v>11</v>
      </c>
      <c r="N2267" s="28" t="s">
        <v>15953</v>
      </c>
    </row>
    <row r="2268" spans="1:14" ht="30" x14ac:dyDescent="0.25">
      <c r="A2268" s="27" t="s">
        <v>608</v>
      </c>
      <c r="B2268" s="19" t="s">
        <v>17013</v>
      </c>
      <c r="C2268" s="19" t="s">
        <v>16740</v>
      </c>
      <c r="D2268" s="38" t="s">
        <v>16050</v>
      </c>
      <c r="E2268" s="38" t="s">
        <v>2377</v>
      </c>
      <c r="F2268" s="41" t="s">
        <v>2376</v>
      </c>
      <c r="G2268" s="19" t="s">
        <v>611</v>
      </c>
      <c r="H2268" s="41">
        <v>3</v>
      </c>
      <c r="I2268" s="41">
        <v>4</v>
      </c>
      <c r="J2268" s="41">
        <v>10</v>
      </c>
      <c r="K2268" s="44">
        <v>20</v>
      </c>
      <c r="L2268" s="20">
        <v>214200</v>
      </c>
      <c r="M2268" s="19" t="s">
        <v>11</v>
      </c>
      <c r="N2268" s="28" t="s">
        <v>15953</v>
      </c>
    </row>
    <row r="2269" spans="1:14" ht="30" x14ac:dyDescent="0.25">
      <c r="A2269" s="27" t="s">
        <v>608</v>
      </c>
      <c r="B2269" s="19" t="s">
        <v>17013</v>
      </c>
      <c r="C2269" s="19" t="s">
        <v>16740</v>
      </c>
      <c r="D2269" s="38" t="s">
        <v>16050</v>
      </c>
      <c r="E2269" s="38" t="s">
        <v>2378</v>
      </c>
      <c r="F2269" s="41" t="s">
        <v>1229</v>
      </c>
      <c r="G2269" s="19" t="s">
        <v>611</v>
      </c>
      <c r="H2269" s="41">
        <v>5</v>
      </c>
      <c r="I2269" s="41">
        <v>4</v>
      </c>
      <c r="J2269" s="41">
        <v>10</v>
      </c>
      <c r="K2269" s="44">
        <v>1</v>
      </c>
      <c r="L2269" s="20">
        <v>80920</v>
      </c>
      <c r="M2269" s="19" t="s">
        <v>11</v>
      </c>
      <c r="N2269" s="28" t="s">
        <v>15953</v>
      </c>
    </row>
    <row r="2270" spans="1:14" ht="30" x14ac:dyDescent="0.25">
      <c r="A2270" s="27" t="s">
        <v>608</v>
      </c>
      <c r="B2270" s="19" t="s">
        <v>17013</v>
      </c>
      <c r="C2270" s="19" t="s">
        <v>16740</v>
      </c>
      <c r="D2270" s="38" t="s">
        <v>16050</v>
      </c>
      <c r="E2270" s="38" t="s">
        <v>2379</v>
      </c>
      <c r="F2270" s="41" t="s">
        <v>2380</v>
      </c>
      <c r="G2270" s="19" t="s">
        <v>721</v>
      </c>
      <c r="H2270" s="41">
        <v>5</v>
      </c>
      <c r="I2270" s="41">
        <v>4</v>
      </c>
      <c r="J2270" s="41">
        <v>10</v>
      </c>
      <c r="K2270" s="44">
        <v>15</v>
      </c>
      <c r="L2270" s="20">
        <v>49194.6</v>
      </c>
      <c r="M2270" s="19" t="s">
        <v>11</v>
      </c>
      <c r="N2270" s="28" t="s">
        <v>15953</v>
      </c>
    </row>
    <row r="2271" spans="1:14" ht="30" x14ac:dyDescent="0.25">
      <c r="A2271" s="27" t="s">
        <v>608</v>
      </c>
      <c r="B2271" s="19" t="s">
        <v>17013</v>
      </c>
      <c r="C2271" s="19" t="s">
        <v>16740</v>
      </c>
      <c r="D2271" s="38" t="s">
        <v>16050</v>
      </c>
      <c r="E2271" s="38" t="s">
        <v>2381</v>
      </c>
      <c r="F2271" s="41" t="s">
        <v>2380</v>
      </c>
      <c r="G2271" s="19" t="s">
        <v>611</v>
      </c>
      <c r="H2271" s="41">
        <v>4</v>
      </c>
      <c r="I2271" s="41">
        <v>4</v>
      </c>
      <c r="J2271" s="41">
        <v>10</v>
      </c>
      <c r="K2271" s="44">
        <v>6</v>
      </c>
      <c r="L2271" s="20">
        <v>59997.42</v>
      </c>
      <c r="M2271" s="19" t="s">
        <v>11</v>
      </c>
      <c r="N2271" s="28" t="s">
        <v>15953</v>
      </c>
    </row>
    <row r="2272" spans="1:14" ht="30" x14ac:dyDescent="0.25">
      <c r="A2272" s="27" t="s">
        <v>608</v>
      </c>
      <c r="B2272" s="19" t="s">
        <v>17013</v>
      </c>
      <c r="C2272" s="19" t="s">
        <v>16740</v>
      </c>
      <c r="D2272" s="38" t="s">
        <v>16050</v>
      </c>
      <c r="E2272" s="38" t="s">
        <v>2382</v>
      </c>
      <c r="F2272" s="41" t="s">
        <v>2368</v>
      </c>
      <c r="G2272" s="19" t="s">
        <v>611</v>
      </c>
      <c r="H2272" s="41">
        <v>2</v>
      </c>
      <c r="I2272" s="41">
        <v>4</v>
      </c>
      <c r="J2272" s="41">
        <v>10</v>
      </c>
      <c r="K2272" s="44">
        <v>10</v>
      </c>
      <c r="L2272" s="20">
        <v>900000</v>
      </c>
      <c r="M2272" s="19" t="s">
        <v>11</v>
      </c>
      <c r="N2272" s="28" t="s">
        <v>15953</v>
      </c>
    </row>
    <row r="2273" spans="1:14" ht="30" x14ac:dyDescent="0.25">
      <c r="A2273" s="27" t="s">
        <v>608</v>
      </c>
      <c r="B2273" s="19" t="s">
        <v>17013</v>
      </c>
      <c r="C2273" s="19" t="s">
        <v>16740</v>
      </c>
      <c r="D2273" s="38" t="s">
        <v>16050</v>
      </c>
      <c r="E2273" s="38" t="s">
        <v>2383</v>
      </c>
      <c r="F2273" s="41" t="s">
        <v>2276</v>
      </c>
      <c r="G2273" s="19" t="s">
        <v>611</v>
      </c>
      <c r="H2273" s="41">
        <v>2</v>
      </c>
      <c r="I2273" s="41">
        <v>4</v>
      </c>
      <c r="J2273" s="41">
        <v>10</v>
      </c>
      <c r="K2273" s="44">
        <v>7</v>
      </c>
      <c r="L2273" s="20">
        <v>233240</v>
      </c>
      <c r="M2273" s="19" t="s">
        <v>11</v>
      </c>
      <c r="N2273" s="28" t="s">
        <v>15953</v>
      </c>
    </row>
    <row r="2274" spans="1:14" ht="30" x14ac:dyDescent="0.25">
      <c r="A2274" s="27" t="s">
        <v>608</v>
      </c>
      <c r="B2274" s="19" t="s">
        <v>17013</v>
      </c>
      <c r="C2274" s="19" t="s">
        <v>16740</v>
      </c>
      <c r="D2274" s="38" t="s">
        <v>16050</v>
      </c>
      <c r="E2274" s="38" t="s">
        <v>2384</v>
      </c>
      <c r="F2274" s="41" t="s">
        <v>2385</v>
      </c>
      <c r="G2274" s="19" t="s">
        <v>611</v>
      </c>
      <c r="H2274" s="41">
        <v>2</v>
      </c>
      <c r="I2274" s="41">
        <v>4</v>
      </c>
      <c r="J2274" s="41">
        <v>10</v>
      </c>
      <c r="K2274" s="44">
        <v>14</v>
      </c>
      <c r="L2274" s="20">
        <v>441490</v>
      </c>
      <c r="M2274" s="19" t="s">
        <v>11</v>
      </c>
      <c r="N2274" s="28" t="s">
        <v>15953</v>
      </c>
    </row>
    <row r="2275" spans="1:14" ht="30" x14ac:dyDescent="0.25">
      <c r="A2275" s="27" t="s">
        <v>608</v>
      </c>
      <c r="B2275" s="19" t="s">
        <v>17013</v>
      </c>
      <c r="C2275" s="19" t="s">
        <v>16740</v>
      </c>
      <c r="D2275" s="38" t="s">
        <v>16050</v>
      </c>
      <c r="E2275" s="38" t="s">
        <v>2386</v>
      </c>
      <c r="F2275" s="41" t="s">
        <v>2387</v>
      </c>
      <c r="G2275" s="19" t="s">
        <v>614</v>
      </c>
      <c r="H2275" s="41">
        <v>3</v>
      </c>
      <c r="I2275" s="41">
        <v>4</v>
      </c>
      <c r="J2275" s="41">
        <v>10</v>
      </c>
      <c r="K2275" s="44">
        <v>1</v>
      </c>
      <c r="L2275" s="20">
        <v>150000</v>
      </c>
      <c r="M2275" s="19" t="s">
        <v>11</v>
      </c>
      <c r="N2275" s="28" t="s">
        <v>15953</v>
      </c>
    </row>
    <row r="2276" spans="1:14" ht="30" x14ac:dyDescent="0.25">
      <c r="A2276" s="27" t="s">
        <v>608</v>
      </c>
      <c r="B2276" s="19" t="s">
        <v>17013</v>
      </c>
      <c r="C2276" s="19" t="s">
        <v>16740</v>
      </c>
      <c r="D2276" s="38" t="s">
        <v>16050</v>
      </c>
      <c r="E2276" s="38" t="s">
        <v>2388</v>
      </c>
      <c r="F2276" s="41" t="s">
        <v>2389</v>
      </c>
      <c r="G2276" s="19" t="s">
        <v>611</v>
      </c>
      <c r="H2276" s="41">
        <v>4</v>
      </c>
      <c r="I2276" s="41">
        <v>4</v>
      </c>
      <c r="J2276" s="41">
        <v>10</v>
      </c>
      <c r="K2276" s="44">
        <v>2</v>
      </c>
      <c r="L2276" s="20">
        <v>294000</v>
      </c>
      <c r="M2276" s="19" t="s">
        <v>11</v>
      </c>
      <c r="N2276" s="28" t="s">
        <v>15953</v>
      </c>
    </row>
    <row r="2277" spans="1:14" ht="45" x14ac:dyDescent="0.25">
      <c r="A2277" s="27" t="s">
        <v>608</v>
      </c>
      <c r="B2277" s="19" t="s">
        <v>17013</v>
      </c>
      <c r="C2277" s="19" t="s">
        <v>16740</v>
      </c>
      <c r="D2277" s="38" t="s">
        <v>16050</v>
      </c>
      <c r="E2277" s="38" t="s">
        <v>2390</v>
      </c>
      <c r="F2277" s="41" t="s">
        <v>2391</v>
      </c>
      <c r="G2277" s="19" t="s">
        <v>611</v>
      </c>
      <c r="H2277" s="41">
        <v>3</v>
      </c>
      <c r="I2277" s="41">
        <v>4</v>
      </c>
      <c r="J2277" s="41">
        <v>10</v>
      </c>
      <c r="K2277" s="44">
        <v>2</v>
      </c>
      <c r="L2277" s="20">
        <v>78540</v>
      </c>
      <c r="M2277" s="19" t="s">
        <v>15958</v>
      </c>
      <c r="N2277" s="28" t="s">
        <v>15953</v>
      </c>
    </row>
    <row r="2278" spans="1:14" ht="30" x14ac:dyDescent="0.25">
      <c r="A2278" s="27" t="s">
        <v>608</v>
      </c>
      <c r="B2278" s="19" t="s">
        <v>17013</v>
      </c>
      <c r="C2278" s="19" t="s">
        <v>16740</v>
      </c>
      <c r="D2278" s="38" t="s">
        <v>16050</v>
      </c>
      <c r="E2278" s="38" t="s">
        <v>2392</v>
      </c>
      <c r="F2278" s="41" t="s">
        <v>54</v>
      </c>
      <c r="G2278" s="19" t="s">
        <v>611</v>
      </c>
      <c r="H2278" s="41">
        <v>3</v>
      </c>
      <c r="I2278" s="41">
        <v>4</v>
      </c>
      <c r="J2278" s="41">
        <v>10</v>
      </c>
      <c r="K2278" s="44">
        <v>2</v>
      </c>
      <c r="L2278" s="20">
        <v>108052</v>
      </c>
      <c r="M2278" s="19" t="s">
        <v>11</v>
      </c>
      <c r="N2278" s="28" t="s">
        <v>15953</v>
      </c>
    </row>
    <row r="2279" spans="1:14" ht="30" x14ac:dyDescent="0.25">
      <c r="A2279" s="27" t="s">
        <v>608</v>
      </c>
      <c r="B2279" s="19" t="s">
        <v>17013</v>
      </c>
      <c r="C2279" s="19" t="s">
        <v>16740</v>
      </c>
      <c r="D2279" s="38" t="s">
        <v>16050</v>
      </c>
      <c r="E2279" s="38" t="s">
        <v>2393</v>
      </c>
      <c r="F2279" s="41" t="s">
        <v>76</v>
      </c>
      <c r="G2279" s="19" t="s">
        <v>611</v>
      </c>
      <c r="H2279" s="41">
        <v>4</v>
      </c>
      <c r="I2279" s="41">
        <v>4</v>
      </c>
      <c r="J2279" s="41">
        <v>10</v>
      </c>
      <c r="K2279" s="44">
        <v>12</v>
      </c>
      <c r="L2279" s="20">
        <v>30002.28</v>
      </c>
      <c r="M2279" s="19" t="s">
        <v>11</v>
      </c>
      <c r="N2279" s="28" t="s">
        <v>15953</v>
      </c>
    </row>
    <row r="2280" spans="1:14" ht="45" x14ac:dyDescent="0.25">
      <c r="A2280" s="27" t="s">
        <v>608</v>
      </c>
      <c r="B2280" s="19" t="s">
        <v>17013</v>
      </c>
      <c r="C2280" s="19" t="s">
        <v>16740</v>
      </c>
      <c r="D2280" s="38" t="s">
        <v>16050</v>
      </c>
      <c r="E2280" s="38" t="s">
        <v>2394</v>
      </c>
      <c r="F2280" s="41" t="s">
        <v>2395</v>
      </c>
      <c r="G2280" s="19" t="s">
        <v>611</v>
      </c>
      <c r="H2280" s="41">
        <v>2</v>
      </c>
      <c r="I2280" s="41">
        <v>4</v>
      </c>
      <c r="J2280" s="41">
        <v>10</v>
      </c>
      <c r="K2280" s="44">
        <v>3</v>
      </c>
      <c r="L2280" s="20">
        <v>267750</v>
      </c>
      <c r="M2280" s="19" t="s">
        <v>11</v>
      </c>
      <c r="N2280" s="28" t="s">
        <v>15953</v>
      </c>
    </row>
    <row r="2281" spans="1:14" ht="30" x14ac:dyDescent="0.25">
      <c r="A2281" s="27" t="s">
        <v>608</v>
      </c>
      <c r="B2281" s="19" t="s">
        <v>17013</v>
      </c>
      <c r="C2281" s="19" t="s">
        <v>16740</v>
      </c>
      <c r="D2281" s="38" t="s">
        <v>16050</v>
      </c>
      <c r="E2281" s="38" t="s">
        <v>2396</v>
      </c>
      <c r="F2281" s="41" t="s">
        <v>2397</v>
      </c>
      <c r="G2281" s="19" t="s">
        <v>611</v>
      </c>
      <c r="H2281" s="41">
        <v>3</v>
      </c>
      <c r="I2281" s="41">
        <v>4</v>
      </c>
      <c r="J2281" s="41">
        <v>10</v>
      </c>
      <c r="K2281" s="44">
        <v>27</v>
      </c>
      <c r="L2281" s="20">
        <v>1458702</v>
      </c>
      <c r="M2281" s="19" t="s">
        <v>11</v>
      </c>
      <c r="N2281" s="28" t="s">
        <v>15953</v>
      </c>
    </row>
    <row r="2282" spans="1:14" ht="30" x14ac:dyDescent="0.25">
      <c r="A2282" s="27" t="s">
        <v>608</v>
      </c>
      <c r="B2282" s="19" t="s">
        <v>17013</v>
      </c>
      <c r="C2282" s="19" t="s">
        <v>16740</v>
      </c>
      <c r="D2282" s="38" t="s">
        <v>16050</v>
      </c>
      <c r="E2282" s="38" t="s">
        <v>2398</v>
      </c>
      <c r="F2282" s="41" t="s">
        <v>2399</v>
      </c>
      <c r="G2282" s="19" t="s">
        <v>611</v>
      </c>
      <c r="H2282" s="41">
        <v>3</v>
      </c>
      <c r="I2282" s="41">
        <v>4</v>
      </c>
      <c r="J2282" s="41">
        <v>10</v>
      </c>
      <c r="K2282" s="44">
        <v>50</v>
      </c>
      <c r="L2282" s="20">
        <v>357000</v>
      </c>
      <c r="M2282" s="19" t="s">
        <v>11</v>
      </c>
      <c r="N2282" s="28" t="s">
        <v>15953</v>
      </c>
    </row>
    <row r="2283" spans="1:14" ht="30" x14ac:dyDescent="0.25">
      <c r="A2283" s="27" t="s">
        <v>608</v>
      </c>
      <c r="B2283" s="19" t="s">
        <v>17013</v>
      </c>
      <c r="C2283" s="19" t="s">
        <v>16740</v>
      </c>
      <c r="D2283" s="38" t="s">
        <v>16050</v>
      </c>
      <c r="E2283" s="38" t="s">
        <v>2400</v>
      </c>
      <c r="F2283" s="41" t="s">
        <v>2213</v>
      </c>
      <c r="G2283" s="19" t="s">
        <v>611</v>
      </c>
      <c r="H2283" s="41">
        <v>2</v>
      </c>
      <c r="I2283" s="41">
        <v>4</v>
      </c>
      <c r="J2283" s="41">
        <v>10</v>
      </c>
      <c r="K2283" s="44">
        <v>1</v>
      </c>
      <c r="L2283" s="20">
        <v>8000</v>
      </c>
      <c r="M2283" s="19" t="s">
        <v>11</v>
      </c>
      <c r="N2283" s="28" t="s">
        <v>15953</v>
      </c>
    </row>
    <row r="2284" spans="1:14" ht="30" x14ac:dyDescent="0.25">
      <c r="A2284" s="27" t="s">
        <v>608</v>
      </c>
      <c r="B2284" s="19" t="s">
        <v>17013</v>
      </c>
      <c r="C2284" s="19" t="s">
        <v>16740</v>
      </c>
      <c r="D2284" s="38" t="s">
        <v>16050</v>
      </c>
      <c r="E2284" s="38" t="s">
        <v>2401</v>
      </c>
      <c r="F2284" s="41">
        <v>10131603</v>
      </c>
      <c r="G2284" s="19" t="s">
        <v>611</v>
      </c>
      <c r="H2284" s="41">
        <v>2</v>
      </c>
      <c r="I2284" s="41">
        <v>4</v>
      </c>
      <c r="J2284" s="41">
        <v>10</v>
      </c>
      <c r="K2284" s="44">
        <v>1</v>
      </c>
      <c r="L2284" s="20">
        <v>579831.93000000005</v>
      </c>
      <c r="M2284" s="19" t="s">
        <v>11</v>
      </c>
      <c r="N2284" s="28" t="s">
        <v>15953</v>
      </c>
    </row>
    <row r="2285" spans="1:14" ht="30" x14ac:dyDescent="0.25">
      <c r="A2285" s="27" t="s">
        <v>608</v>
      </c>
      <c r="B2285" s="19" t="s">
        <v>17013</v>
      </c>
      <c r="C2285" s="19" t="s">
        <v>16740</v>
      </c>
      <c r="D2285" s="38" t="s">
        <v>16050</v>
      </c>
      <c r="E2285" s="38" t="s">
        <v>2402</v>
      </c>
      <c r="F2285" s="41">
        <v>41103011</v>
      </c>
      <c r="G2285" s="19" t="s">
        <v>611</v>
      </c>
      <c r="H2285" s="41">
        <v>2</v>
      </c>
      <c r="I2285" s="41">
        <v>4</v>
      </c>
      <c r="J2285" s="41">
        <v>10</v>
      </c>
      <c r="K2285" s="44">
        <v>1</v>
      </c>
      <c r="L2285" s="20">
        <v>327731.09000000003</v>
      </c>
      <c r="M2285" s="19" t="s">
        <v>11</v>
      </c>
      <c r="N2285" s="28" t="s">
        <v>15953</v>
      </c>
    </row>
    <row r="2286" spans="1:14" ht="30" x14ac:dyDescent="0.25">
      <c r="A2286" s="27" t="s">
        <v>608</v>
      </c>
      <c r="B2286" s="19" t="s">
        <v>17013</v>
      </c>
      <c r="C2286" s="19" t="s">
        <v>16740</v>
      </c>
      <c r="D2286" s="38" t="s">
        <v>16050</v>
      </c>
      <c r="E2286" s="38" t="s">
        <v>2403</v>
      </c>
      <c r="F2286" s="41">
        <v>10131603</v>
      </c>
      <c r="G2286" s="19" t="s">
        <v>611</v>
      </c>
      <c r="H2286" s="41">
        <v>2</v>
      </c>
      <c r="I2286" s="41">
        <v>4</v>
      </c>
      <c r="J2286" s="41">
        <v>10</v>
      </c>
      <c r="K2286" s="44">
        <v>1</v>
      </c>
      <c r="L2286" s="20">
        <v>690000</v>
      </c>
      <c r="M2286" s="19" t="s">
        <v>11</v>
      </c>
      <c r="N2286" s="28" t="s">
        <v>15953</v>
      </c>
    </row>
    <row r="2287" spans="1:14" ht="30" x14ac:dyDescent="0.25">
      <c r="A2287" s="27" t="s">
        <v>608</v>
      </c>
      <c r="B2287" s="19" t="s">
        <v>17013</v>
      </c>
      <c r="C2287" s="19" t="s">
        <v>16740</v>
      </c>
      <c r="D2287" s="38" t="s">
        <v>16050</v>
      </c>
      <c r="E2287" s="38" t="s">
        <v>2404</v>
      </c>
      <c r="F2287" s="41" t="s">
        <v>46</v>
      </c>
      <c r="G2287" s="19" t="s">
        <v>721</v>
      </c>
      <c r="H2287" s="41">
        <v>3</v>
      </c>
      <c r="I2287" s="41">
        <v>4</v>
      </c>
      <c r="J2287" s="41">
        <v>10</v>
      </c>
      <c r="K2287" s="44">
        <v>3</v>
      </c>
      <c r="L2287" s="20">
        <v>6945000</v>
      </c>
      <c r="M2287" s="19" t="s">
        <v>11</v>
      </c>
      <c r="N2287" s="28" t="s">
        <v>15953</v>
      </c>
    </row>
    <row r="2288" spans="1:14" ht="30" x14ac:dyDescent="0.25">
      <c r="A2288" s="27" t="s">
        <v>608</v>
      </c>
      <c r="B2288" s="19" t="s">
        <v>17013</v>
      </c>
      <c r="C2288" s="19" t="s">
        <v>16740</v>
      </c>
      <c r="D2288" s="38" t="s">
        <v>16050</v>
      </c>
      <c r="E2288" s="38" t="s">
        <v>2405</v>
      </c>
      <c r="F2288" s="41" t="s">
        <v>46</v>
      </c>
      <c r="G2288" s="19" t="s">
        <v>721</v>
      </c>
      <c r="H2288" s="41">
        <v>3</v>
      </c>
      <c r="I2288" s="41">
        <v>4</v>
      </c>
      <c r="J2288" s="41">
        <v>10</v>
      </c>
      <c r="K2288" s="44">
        <v>4</v>
      </c>
      <c r="L2288" s="20">
        <v>10396000</v>
      </c>
      <c r="M2288" s="19" t="s">
        <v>11</v>
      </c>
      <c r="N2288" s="28" t="s">
        <v>15953</v>
      </c>
    </row>
    <row r="2289" spans="1:14" ht="30" x14ac:dyDescent="0.25">
      <c r="A2289" s="27" t="s">
        <v>608</v>
      </c>
      <c r="B2289" s="19" t="s">
        <v>17013</v>
      </c>
      <c r="C2289" s="19" t="s">
        <v>16740</v>
      </c>
      <c r="D2289" s="38" t="s">
        <v>16050</v>
      </c>
      <c r="E2289" s="38" t="s">
        <v>2406</v>
      </c>
      <c r="F2289" s="41" t="s">
        <v>46</v>
      </c>
      <c r="G2289" s="19" t="s">
        <v>721</v>
      </c>
      <c r="H2289" s="41">
        <v>3</v>
      </c>
      <c r="I2289" s="41">
        <v>4</v>
      </c>
      <c r="J2289" s="41">
        <v>10</v>
      </c>
      <c r="K2289" s="44">
        <v>5</v>
      </c>
      <c r="L2289" s="20">
        <v>3925000</v>
      </c>
      <c r="M2289" s="19" t="s">
        <v>11</v>
      </c>
      <c r="N2289" s="28" t="s">
        <v>15953</v>
      </c>
    </row>
    <row r="2290" spans="1:14" ht="30" x14ac:dyDescent="0.25">
      <c r="A2290" s="27" t="s">
        <v>608</v>
      </c>
      <c r="B2290" s="19" t="s">
        <v>17013</v>
      </c>
      <c r="C2290" s="19" t="s">
        <v>16740</v>
      </c>
      <c r="D2290" s="38" t="s">
        <v>16050</v>
      </c>
      <c r="E2290" s="38" t="s">
        <v>2407</v>
      </c>
      <c r="F2290" s="41" t="s">
        <v>46</v>
      </c>
      <c r="G2290" s="19" t="s">
        <v>721</v>
      </c>
      <c r="H2290" s="41">
        <v>3</v>
      </c>
      <c r="I2290" s="41">
        <v>4</v>
      </c>
      <c r="J2290" s="41">
        <v>10</v>
      </c>
      <c r="K2290" s="44">
        <v>3</v>
      </c>
      <c r="L2290" s="20">
        <v>7140000</v>
      </c>
      <c r="M2290" s="19" t="s">
        <v>11</v>
      </c>
      <c r="N2290" s="28" t="s">
        <v>15953</v>
      </c>
    </row>
    <row r="2291" spans="1:14" ht="30" x14ac:dyDescent="0.25">
      <c r="A2291" s="27" t="s">
        <v>608</v>
      </c>
      <c r="B2291" s="19" t="s">
        <v>17013</v>
      </c>
      <c r="C2291" s="19" t="s">
        <v>16740</v>
      </c>
      <c r="D2291" s="38" t="s">
        <v>16050</v>
      </c>
      <c r="E2291" s="38" t="s">
        <v>2408</v>
      </c>
      <c r="F2291" s="41" t="s">
        <v>46</v>
      </c>
      <c r="G2291" s="19" t="s">
        <v>721</v>
      </c>
      <c r="H2291" s="41">
        <v>3</v>
      </c>
      <c r="I2291" s="41">
        <v>4</v>
      </c>
      <c r="J2291" s="41">
        <v>10</v>
      </c>
      <c r="K2291" s="44">
        <v>2</v>
      </c>
      <c r="L2291" s="20">
        <v>7440000</v>
      </c>
      <c r="M2291" s="19" t="s">
        <v>11</v>
      </c>
      <c r="N2291" s="28" t="s">
        <v>15953</v>
      </c>
    </row>
    <row r="2292" spans="1:14" ht="30" x14ac:dyDescent="0.25">
      <c r="A2292" s="27" t="s">
        <v>608</v>
      </c>
      <c r="B2292" s="19" t="s">
        <v>17013</v>
      </c>
      <c r="C2292" s="19" t="s">
        <v>16740</v>
      </c>
      <c r="D2292" s="38" t="s">
        <v>16050</v>
      </c>
      <c r="E2292" s="38" t="s">
        <v>2409</v>
      </c>
      <c r="F2292" s="41">
        <v>31201500</v>
      </c>
      <c r="G2292" s="19" t="s">
        <v>611</v>
      </c>
      <c r="H2292" s="41">
        <v>3</v>
      </c>
      <c r="I2292" s="41">
        <v>4</v>
      </c>
      <c r="J2292" s="41">
        <v>10</v>
      </c>
      <c r="K2292" s="44">
        <v>200</v>
      </c>
      <c r="L2292" s="20">
        <v>1332800</v>
      </c>
      <c r="M2292" s="19" t="s">
        <v>11</v>
      </c>
      <c r="N2292" s="28" t="s">
        <v>15953</v>
      </c>
    </row>
    <row r="2293" spans="1:14" ht="30" x14ac:dyDescent="0.25">
      <c r="A2293" s="27" t="s">
        <v>608</v>
      </c>
      <c r="B2293" s="19" t="s">
        <v>17013</v>
      </c>
      <c r="C2293" s="19" t="s">
        <v>16740</v>
      </c>
      <c r="D2293" s="38" t="s">
        <v>16050</v>
      </c>
      <c r="E2293" s="38" t="s">
        <v>2410</v>
      </c>
      <c r="F2293" s="41" t="s">
        <v>46</v>
      </c>
      <c r="G2293" s="19" t="s">
        <v>721</v>
      </c>
      <c r="H2293" s="41">
        <v>3</v>
      </c>
      <c r="I2293" s="41">
        <v>4</v>
      </c>
      <c r="J2293" s="41">
        <v>10</v>
      </c>
      <c r="K2293" s="44">
        <v>2</v>
      </c>
      <c r="L2293" s="20">
        <v>3160000</v>
      </c>
      <c r="M2293" s="19" t="s">
        <v>11</v>
      </c>
      <c r="N2293" s="28" t="s">
        <v>15953</v>
      </c>
    </row>
    <row r="2294" spans="1:14" ht="30" x14ac:dyDescent="0.25">
      <c r="A2294" s="27" t="s">
        <v>608</v>
      </c>
      <c r="B2294" s="19" t="s">
        <v>17013</v>
      </c>
      <c r="C2294" s="19" t="s">
        <v>16740</v>
      </c>
      <c r="D2294" s="38" t="s">
        <v>16050</v>
      </c>
      <c r="E2294" s="38" t="s">
        <v>2411</v>
      </c>
      <c r="F2294" s="41" t="s">
        <v>46</v>
      </c>
      <c r="G2294" s="19" t="s">
        <v>721</v>
      </c>
      <c r="H2294" s="41">
        <v>3</v>
      </c>
      <c r="I2294" s="41">
        <v>4</v>
      </c>
      <c r="J2294" s="41">
        <v>10</v>
      </c>
      <c r="K2294" s="44">
        <v>2</v>
      </c>
      <c r="L2294" s="20">
        <v>2500000</v>
      </c>
      <c r="M2294" s="19" t="s">
        <v>11</v>
      </c>
      <c r="N2294" s="28" t="s">
        <v>15953</v>
      </c>
    </row>
    <row r="2295" spans="1:14" ht="30" x14ac:dyDescent="0.25">
      <c r="A2295" s="27" t="s">
        <v>608</v>
      </c>
      <c r="B2295" s="19" t="s">
        <v>17013</v>
      </c>
      <c r="C2295" s="19" t="s">
        <v>16740</v>
      </c>
      <c r="D2295" s="38" t="s">
        <v>16050</v>
      </c>
      <c r="E2295" s="38" t="s">
        <v>2412</v>
      </c>
      <c r="F2295" s="41" t="s">
        <v>46</v>
      </c>
      <c r="G2295" s="19" t="s">
        <v>721</v>
      </c>
      <c r="H2295" s="41">
        <v>3</v>
      </c>
      <c r="I2295" s="41">
        <v>4</v>
      </c>
      <c r="J2295" s="41">
        <v>10</v>
      </c>
      <c r="K2295" s="44">
        <v>2</v>
      </c>
      <c r="L2295" s="20">
        <v>3160000</v>
      </c>
      <c r="M2295" s="19" t="s">
        <v>11</v>
      </c>
      <c r="N2295" s="28" t="s">
        <v>15953</v>
      </c>
    </row>
    <row r="2296" spans="1:14" ht="30" x14ac:dyDescent="0.25">
      <c r="A2296" s="27" t="s">
        <v>608</v>
      </c>
      <c r="B2296" s="19" t="s">
        <v>17013</v>
      </c>
      <c r="C2296" s="19" t="s">
        <v>16740</v>
      </c>
      <c r="D2296" s="38" t="s">
        <v>16050</v>
      </c>
      <c r="E2296" s="38" t="s">
        <v>2413</v>
      </c>
      <c r="F2296" s="41" t="s">
        <v>46</v>
      </c>
      <c r="G2296" s="19" t="s">
        <v>721</v>
      </c>
      <c r="H2296" s="41">
        <v>3</v>
      </c>
      <c r="I2296" s="41">
        <v>4</v>
      </c>
      <c r="J2296" s="41">
        <v>10</v>
      </c>
      <c r="K2296" s="44">
        <v>3</v>
      </c>
      <c r="L2296" s="20">
        <v>2475000</v>
      </c>
      <c r="M2296" s="19" t="s">
        <v>11</v>
      </c>
      <c r="N2296" s="28" t="s">
        <v>15953</v>
      </c>
    </row>
    <row r="2297" spans="1:14" ht="30" x14ac:dyDescent="0.25">
      <c r="A2297" s="27" t="s">
        <v>608</v>
      </c>
      <c r="B2297" s="19" t="s">
        <v>17013</v>
      </c>
      <c r="C2297" s="19" t="s">
        <v>16740</v>
      </c>
      <c r="D2297" s="38" t="s">
        <v>16050</v>
      </c>
      <c r="E2297" s="38" t="s">
        <v>2414</v>
      </c>
      <c r="F2297" s="41" t="s">
        <v>46</v>
      </c>
      <c r="G2297" s="19" t="s">
        <v>721</v>
      </c>
      <c r="H2297" s="41">
        <v>3</v>
      </c>
      <c r="I2297" s="41">
        <v>4</v>
      </c>
      <c r="J2297" s="41">
        <v>10</v>
      </c>
      <c r="K2297" s="44">
        <v>3</v>
      </c>
      <c r="L2297" s="20">
        <v>2475000</v>
      </c>
      <c r="M2297" s="19" t="s">
        <v>11</v>
      </c>
      <c r="N2297" s="28" t="s">
        <v>15953</v>
      </c>
    </row>
    <row r="2298" spans="1:14" ht="30" x14ac:dyDescent="0.25">
      <c r="A2298" s="27" t="s">
        <v>608</v>
      </c>
      <c r="B2298" s="19" t="s">
        <v>17013</v>
      </c>
      <c r="C2298" s="19" t="s">
        <v>16740</v>
      </c>
      <c r="D2298" s="38" t="s">
        <v>16050</v>
      </c>
      <c r="E2298" s="38" t="s">
        <v>2415</v>
      </c>
      <c r="F2298" s="41" t="s">
        <v>46</v>
      </c>
      <c r="G2298" s="19" t="s">
        <v>721</v>
      </c>
      <c r="H2298" s="41">
        <v>3</v>
      </c>
      <c r="I2298" s="41">
        <v>4</v>
      </c>
      <c r="J2298" s="41">
        <v>10</v>
      </c>
      <c r="K2298" s="44">
        <v>4</v>
      </c>
      <c r="L2298" s="20">
        <v>2540000</v>
      </c>
      <c r="M2298" s="19" t="s">
        <v>11</v>
      </c>
      <c r="N2298" s="28" t="s">
        <v>15953</v>
      </c>
    </row>
    <row r="2299" spans="1:14" ht="45" x14ac:dyDescent="0.25">
      <c r="A2299" s="27" t="s">
        <v>608</v>
      </c>
      <c r="B2299" s="19" t="s">
        <v>17013</v>
      </c>
      <c r="C2299" s="19" t="s">
        <v>16740</v>
      </c>
      <c r="D2299" s="38" t="s">
        <v>16050</v>
      </c>
      <c r="E2299" s="38" t="s">
        <v>2416</v>
      </c>
      <c r="F2299" s="41" t="s">
        <v>54</v>
      </c>
      <c r="G2299" s="19" t="s">
        <v>611</v>
      </c>
      <c r="H2299" s="41">
        <v>3</v>
      </c>
      <c r="I2299" s="41">
        <v>4</v>
      </c>
      <c r="J2299" s="41">
        <v>16</v>
      </c>
      <c r="K2299" s="44">
        <v>5</v>
      </c>
      <c r="L2299" s="20">
        <v>33320</v>
      </c>
      <c r="M2299" s="19" t="s">
        <v>11</v>
      </c>
      <c r="N2299" s="28" t="s">
        <v>15953</v>
      </c>
    </row>
    <row r="2300" spans="1:14" ht="30" x14ac:dyDescent="0.25">
      <c r="A2300" s="27" t="s">
        <v>608</v>
      </c>
      <c r="B2300" s="19" t="s">
        <v>17013</v>
      </c>
      <c r="C2300" s="19" t="s">
        <v>16740</v>
      </c>
      <c r="D2300" s="38" t="s">
        <v>16050</v>
      </c>
      <c r="E2300" s="38" t="s">
        <v>2417</v>
      </c>
      <c r="F2300" s="41" t="s">
        <v>1203</v>
      </c>
      <c r="G2300" s="19" t="s">
        <v>611</v>
      </c>
      <c r="H2300" s="41">
        <v>3</v>
      </c>
      <c r="I2300" s="41">
        <v>4</v>
      </c>
      <c r="J2300" s="41">
        <v>16</v>
      </c>
      <c r="K2300" s="44">
        <v>20</v>
      </c>
      <c r="L2300" s="20">
        <v>54740</v>
      </c>
      <c r="M2300" s="19" t="s">
        <v>11</v>
      </c>
      <c r="N2300" s="28" t="s">
        <v>15953</v>
      </c>
    </row>
    <row r="2301" spans="1:14" ht="30" x14ac:dyDescent="0.25">
      <c r="A2301" s="27" t="s">
        <v>608</v>
      </c>
      <c r="B2301" s="19" t="s">
        <v>17013</v>
      </c>
      <c r="C2301" s="19" t="s">
        <v>16740</v>
      </c>
      <c r="D2301" s="38" t="s">
        <v>16050</v>
      </c>
      <c r="E2301" s="38" t="s">
        <v>2418</v>
      </c>
      <c r="F2301" s="41">
        <v>47121804</v>
      </c>
      <c r="G2301" s="19" t="s">
        <v>611</v>
      </c>
      <c r="H2301" s="41">
        <v>2</v>
      </c>
      <c r="I2301" s="41">
        <v>10</v>
      </c>
      <c r="J2301" s="41">
        <v>16</v>
      </c>
      <c r="K2301" s="44">
        <v>24</v>
      </c>
      <c r="L2301" s="20">
        <v>288000</v>
      </c>
      <c r="M2301" s="19" t="s">
        <v>11</v>
      </c>
      <c r="N2301" s="28" t="s">
        <v>15953</v>
      </c>
    </row>
    <row r="2302" spans="1:14" ht="45" x14ac:dyDescent="0.25">
      <c r="A2302" s="27" t="s">
        <v>608</v>
      </c>
      <c r="B2302" s="19" t="s">
        <v>17013</v>
      </c>
      <c r="C2302" s="19" t="s">
        <v>16740</v>
      </c>
      <c r="D2302" s="38" t="s">
        <v>16050</v>
      </c>
      <c r="E2302" s="38" t="s">
        <v>2212</v>
      </c>
      <c r="F2302" s="41" t="s">
        <v>2213</v>
      </c>
      <c r="G2302" s="19" t="s">
        <v>721</v>
      </c>
      <c r="H2302" s="41">
        <v>5</v>
      </c>
      <c r="I2302" s="41">
        <v>4</v>
      </c>
      <c r="J2302" s="41">
        <v>16</v>
      </c>
      <c r="K2302" s="44">
        <v>2</v>
      </c>
      <c r="L2302" s="20">
        <v>55203.74</v>
      </c>
      <c r="M2302" s="19" t="s">
        <v>11</v>
      </c>
      <c r="N2302" s="28" t="s">
        <v>15953</v>
      </c>
    </row>
    <row r="2303" spans="1:14" ht="45" x14ac:dyDescent="0.25">
      <c r="A2303" s="27" t="s">
        <v>608</v>
      </c>
      <c r="B2303" s="19" t="s">
        <v>17013</v>
      </c>
      <c r="C2303" s="19" t="s">
        <v>16740</v>
      </c>
      <c r="D2303" s="38" t="s">
        <v>16050</v>
      </c>
      <c r="E2303" s="38" t="s">
        <v>2214</v>
      </c>
      <c r="F2303" s="41" t="s">
        <v>2213</v>
      </c>
      <c r="G2303" s="19" t="s">
        <v>721</v>
      </c>
      <c r="H2303" s="41">
        <v>5</v>
      </c>
      <c r="I2303" s="41">
        <v>4</v>
      </c>
      <c r="J2303" s="41">
        <v>16</v>
      </c>
      <c r="K2303" s="44">
        <v>2</v>
      </c>
      <c r="L2303" s="20">
        <v>64035.9</v>
      </c>
      <c r="M2303" s="19" t="s">
        <v>11</v>
      </c>
      <c r="N2303" s="28" t="s">
        <v>15953</v>
      </c>
    </row>
    <row r="2304" spans="1:14" ht="45" x14ac:dyDescent="0.25">
      <c r="A2304" s="27" t="s">
        <v>608</v>
      </c>
      <c r="B2304" s="19" t="s">
        <v>17013</v>
      </c>
      <c r="C2304" s="19" t="s">
        <v>16740</v>
      </c>
      <c r="D2304" s="38" t="s">
        <v>16050</v>
      </c>
      <c r="E2304" s="38" t="s">
        <v>2215</v>
      </c>
      <c r="F2304" s="41" t="s">
        <v>2213</v>
      </c>
      <c r="G2304" s="19" t="s">
        <v>721</v>
      </c>
      <c r="H2304" s="41">
        <v>5</v>
      </c>
      <c r="I2304" s="41">
        <v>4</v>
      </c>
      <c r="J2304" s="41">
        <v>16</v>
      </c>
      <c r="K2304" s="44">
        <v>2</v>
      </c>
      <c r="L2304" s="20">
        <v>62563.82</v>
      </c>
      <c r="M2304" s="19" t="s">
        <v>11</v>
      </c>
      <c r="N2304" s="28" t="s">
        <v>15953</v>
      </c>
    </row>
    <row r="2305" spans="1:14" ht="30" x14ac:dyDescent="0.25">
      <c r="A2305" s="27" t="s">
        <v>608</v>
      </c>
      <c r="B2305" s="19" t="s">
        <v>17013</v>
      </c>
      <c r="C2305" s="19" t="s">
        <v>16740</v>
      </c>
      <c r="D2305" s="38" t="s">
        <v>16050</v>
      </c>
      <c r="E2305" s="38" t="s">
        <v>2216</v>
      </c>
      <c r="F2305" s="41" t="s">
        <v>2217</v>
      </c>
      <c r="G2305" s="19" t="s">
        <v>721</v>
      </c>
      <c r="H2305" s="41">
        <v>5</v>
      </c>
      <c r="I2305" s="41">
        <v>4</v>
      </c>
      <c r="J2305" s="41">
        <v>16</v>
      </c>
      <c r="K2305" s="44">
        <v>22</v>
      </c>
      <c r="L2305" s="20">
        <v>315763.36</v>
      </c>
      <c r="M2305" s="19" t="s">
        <v>11</v>
      </c>
      <c r="N2305" s="28" t="s">
        <v>15953</v>
      </c>
    </row>
    <row r="2306" spans="1:14" ht="45" x14ac:dyDescent="0.25">
      <c r="A2306" s="27" t="s">
        <v>608</v>
      </c>
      <c r="B2306" s="19" t="s">
        <v>17013</v>
      </c>
      <c r="C2306" s="19" t="s">
        <v>16740</v>
      </c>
      <c r="D2306" s="38" t="s">
        <v>16050</v>
      </c>
      <c r="E2306" s="38" t="s">
        <v>2218</v>
      </c>
      <c r="F2306" s="41" t="s">
        <v>2219</v>
      </c>
      <c r="G2306" s="19" t="s">
        <v>721</v>
      </c>
      <c r="H2306" s="41">
        <v>10</v>
      </c>
      <c r="I2306" s="41">
        <v>2</v>
      </c>
      <c r="J2306" s="41">
        <v>16</v>
      </c>
      <c r="K2306" s="44">
        <v>3</v>
      </c>
      <c r="L2306" s="20">
        <v>102678.24</v>
      </c>
      <c r="M2306" s="19" t="s">
        <v>11</v>
      </c>
      <c r="N2306" s="28" t="s">
        <v>15953</v>
      </c>
    </row>
    <row r="2307" spans="1:14" ht="30" x14ac:dyDescent="0.25">
      <c r="A2307" s="27" t="s">
        <v>608</v>
      </c>
      <c r="B2307" s="19" t="s">
        <v>17013</v>
      </c>
      <c r="C2307" s="19" t="s">
        <v>16740</v>
      </c>
      <c r="D2307" s="38" t="s">
        <v>16050</v>
      </c>
      <c r="E2307" s="38" t="s">
        <v>2220</v>
      </c>
      <c r="F2307" s="41" t="s">
        <v>2219</v>
      </c>
      <c r="G2307" s="19" t="s">
        <v>721</v>
      </c>
      <c r="H2307" s="41">
        <v>10</v>
      </c>
      <c r="I2307" s="41">
        <v>2</v>
      </c>
      <c r="J2307" s="41">
        <v>16</v>
      </c>
      <c r="K2307" s="44">
        <v>3</v>
      </c>
      <c r="L2307" s="20">
        <v>29809.83</v>
      </c>
      <c r="M2307" s="19" t="s">
        <v>11</v>
      </c>
      <c r="N2307" s="28" t="s">
        <v>15953</v>
      </c>
    </row>
    <row r="2308" spans="1:14" ht="30" x14ac:dyDescent="0.25">
      <c r="A2308" s="27" t="s">
        <v>608</v>
      </c>
      <c r="B2308" s="19" t="s">
        <v>17013</v>
      </c>
      <c r="C2308" s="19" t="s">
        <v>16740</v>
      </c>
      <c r="D2308" s="38" t="s">
        <v>16050</v>
      </c>
      <c r="E2308" s="38" t="s">
        <v>2221</v>
      </c>
      <c r="F2308" s="41" t="s">
        <v>2219</v>
      </c>
      <c r="G2308" s="19" t="s">
        <v>721</v>
      </c>
      <c r="H2308" s="41">
        <v>10</v>
      </c>
      <c r="I2308" s="41">
        <v>2</v>
      </c>
      <c r="J2308" s="41">
        <v>16</v>
      </c>
      <c r="K2308" s="44">
        <v>3</v>
      </c>
      <c r="L2308" s="20">
        <v>32017.949999999997</v>
      </c>
      <c r="M2308" s="19" t="s">
        <v>11</v>
      </c>
      <c r="N2308" s="28" t="s">
        <v>15953</v>
      </c>
    </row>
    <row r="2309" spans="1:14" ht="30" x14ac:dyDescent="0.25">
      <c r="A2309" s="27" t="s">
        <v>608</v>
      </c>
      <c r="B2309" s="19" t="s">
        <v>17013</v>
      </c>
      <c r="C2309" s="19" t="s">
        <v>16740</v>
      </c>
      <c r="D2309" s="38" t="s">
        <v>16050</v>
      </c>
      <c r="E2309" s="38" t="s">
        <v>2222</v>
      </c>
      <c r="F2309" s="41" t="s">
        <v>2223</v>
      </c>
      <c r="G2309" s="19" t="s">
        <v>721</v>
      </c>
      <c r="H2309" s="41">
        <v>5</v>
      </c>
      <c r="I2309" s="41">
        <v>4</v>
      </c>
      <c r="J2309" s="41">
        <v>16</v>
      </c>
      <c r="K2309" s="44">
        <v>14</v>
      </c>
      <c r="L2309" s="20">
        <v>180331.06</v>
      </c>
      <c r="M2309" s="19" t="s">
        <v>11</v>
      </c>
      <c r="N2309" s="28" t="s">
        <v>15953</v>
      </c>
    </row>
    <row r="2310" spans="1:14" ht="30" x14ac:dyDescent="0.25">
      <c r="A2310" s="27" t="s">
        <v>608</v>
      </c>
      <c r="B2310" s="19" t="s">
        <v>17013</v>
      </c>
      <c r="C2310" s="19" t="s">
        <v>16740</v>
      </c>
      <c r="D2310" s="38" t="s">
        <v>16050</v>
      </c>
      <c r="E2310" s="38" t="s">
        <v>2224</v>
      </c>
      <c r="F2310" s="41" t="s">
        <v>2223</v>
      </c>
      <c r="G2310" s="19" t="s">
        <v>721</v>
      </c>
      <c r="H2310" s="41">
        <v>5</v>
      </c>
      <c r="I2310" s="41">
        <v>4</v>
      </c>
      <c r="J2310" s="41">
        <v>16</v>
      </c>
      <c r="K2310" s="44">
        <v>14</v>
      </c>
      <c r="L2310" s="20">
        <v>180331.06</v>
      </c>
      <c r="M2310" s="19" t="s">
        <v>11</v>
      </c>
      <c r="N2310" s="28" t="s">
        <v>15953</v>
      </c>
    </row>
    <row r="2311" spans="1:14" ht="30" x14ac:dyDescent="0.25">
      <c r="A2311" s="27" t="s">
        <v>608</v>
      </c>
      <c r="B2311" s="19" t="s">
        <v>17013</v>
      </c>
      <c r="C2311" s="19" t="s">
        <v>16740</v>
      </c>
      <c r="D2311" s="38" t="s">
        <v>16050</v>
      </c>
      <c r="E2311" s="38" t="s">
        <v>2225</v>
      </c>
      <c r="F2311" s="41" t="s">
        <v>2223</v>
      </c>
      <c r="G2311" s="19" t="s">
        <v>721</v>
      </c>
      <c r="H2311" s="41">
        <v>5</v>
      </c>
      <c r="I2311" s="41">
        <v>4</v>
      </c>
      <c r="J2311" s="41">
        <v>16</v>
      </c>
      <c r="K2311" s="44">
        <v>28</v>
      </c>
      <c r="L2311" s="20">
        <v>278225.08</v>
      </c>
      <c r="M2311" s="19" t="s">
        <v>11</v>
      </c>
      <c r="N2311" s="28" t="s">
        <v>15953</v>
      </c>
    </row>
    <row r="2312" spans="1:14" ht="30" x14ac:dyDescent="0.25">
      <c r="A2312" s="27" t="s">
        <v>608</v>
      </c>
      <c r="B2312" s="19" t="s">
        <v>17013</v>
      </c>
      <c r="C2312" s="19" t="s">
        <v>16740</v>
      </c>
      <c r="D2312" s="38" t="s">
        <v>16050</v>
      </c>
      <c r="E2312" s="38" t="s">
        <v>2226</v>
      </c>
      <c r="F2312" s="41" t="s">
        <v>2227</v>
      </c>
      <c r="G2312" s="19" t="s">
        <v>721</v>
      </c>
      <c r="H2312" s="41">
        <v>5</v>
      </c>
      <c r="I2312" s="41">
        <v>4</v>
      </c>
      <c r="J2312" s="41">
        <v>16</v>
      </c>
      <c r="K2312" s="44">
        <v>25</v>
      </c>
      <c r="L2312" s="20">
        <v>1444487.75</v>
      </c>
      <c r="M2312" s="19" t="s">
        <v>15965</v>
      </c>
      <c r="N2312" s="28" t="s">
        <v>15953</v>
      </c>
    </row>
    <row r="2313" spans="1:14" ht="45" x14ac:dyDescent="0.25">
      <c r="A2313" s="27" t="s">
        <v>608</v>
      </c>
      <c r="B2313" s="19" t="s">
        <v>17013</v>
      </c>
      <c r="C2313" s="19" t="s">
        <v>16740</v>
      </c>
      <c r="D2313" s="38" t="s">
        <v>16050</v>
      </c>
      <c r="E2313" s="38" t="s">
        <v>2228</v>
      </c>
      <c r="F2313" s="41" t="s">
        <v>2229</v>
      </c>
      <c r="G2313" s="19" t="s">
        <v>721</v>
      </c>
      <c r="H2313" s="41">
        <v>5</v>
      </c>
      <c r="I2313" s="41">
        <v>4</v>
      </c>
      <c r="J2313" s="41">
        <v>16</v>
      </c>
      <c r="K2313" s="44">
        <v>15</v>
      </c>
      <c r="L2313" s="20">
        <v>690041.85</v>
      </c>
      <c r="M2313" s="19" t="s">
        <v>11</v>
      </c>
      <c r="N2313" s="28" t="s">
        <v>15953</v>
      </c>
    </row>
    <row r="2314" spans="1:14" ht="30" x14ac:dyDescent="0.25">
      <c r="A2314" s="27" t="s">
        <v>608</v>
      </c>
      <c r="B2314" s="19" t="s">
        <v>17013</v>
      </c>
      <c r="C2314" s="19" t="s">
        <v>16740</v>
      </c>
      <c r="D2314" s="38" t="s">
        <v>16050</v>
      </c>
      <c r="E2314" s="38" t="s">
        <v>2230</v>
      </c>
      <c r="F2314" s="41" t="s">
        <v>2231</v>
      </c>
      <c r="G2314" s="19" t="s">
        <v>721</v>
      </c>
      <c r="H2314" s="41">
        <v>5</v>
      </c>
      <c r="I2314" s="41">
        <v>4</v>
      </c>
      <c r="J2314" s="41">
        <v>16</v>
      </c>
      <c r="K2314" s="44">
        <v>62</v>
      </c>
      <c r="L2314" s="20">
        <v>3080347.2399999998</v>
      </c>
      <c r="M2314" s="19" t="s">
        <v>11</v>
      </c>
      <c r="N2314" s="28" t="s">
        <v>15953</v>
      </c>
    </row>
    <row r="2315" spans="1:14" ht="45" x14ac:dyDescent="0.25">
      <c r="A2315" s="27" t="s">
        <v>608</v>
      </c>
      <c r="B2315" s="19" t="s">
        <v>17013</v>
      </c>
      <c r="C2315" s="19" t="s">
        <v>16740</v>
      </c>
      <c r="D2315" s="38" t="s">
        <v>16050</v>
      </c>
      <c r="E2315" s="38" t="s">
        <v>2232</v>
      </c>
      <c r="F2315" s="41" t="s">
        <v>2231</v>
      </c>
      <c r="G2315" s="19" t="s">
        <v>721</v>
      </c>
      <c r="H2315" s="41">
        <v>5</v>
      </c>
      <c r="I2315" s="41">
        <v>4</v>
      </c>
      <c r="J2315" s="41">
        <v>16</v>
      </c>
      <c r="K2315" s="44">
        <v>12</v>
      </c>
      <c r="L2315" s="20">
        <v>401880.36</v>
      </c>
      <c r="M2315" s="19" t="s">
        <v>11</v>
      </c>
      <c r="N2315" s="28" t="s">
        <v>15953</v>
      </c>
    </row>
    <row r="2316" spans="1:14" ht="45" x14ac:dyDescent="0.25">
      <c r="A2316" s="27" t="s">
        <v>608</v>
      </c>
      <c r="B2316" s="19" t="s">
        <v>17013</v>
      </c>
      <c r="C2316" s="19" t="s">
        <v>16740</v>
      </c>
      <c r="D2316" s="38" t="s">
        <v>16050</v>
      </c>
      <c r="E2316" s="38" t="s">
        <v>2233</v>
      </c>
      <c r="F2316" s="41" t="s">
        <v>2234</v>
      </c>
      <c r="G2316" s="19" t="s">
        <v>721</v>
      </c>
      <c r="H2316" s="41">
        <v>5</v>
      </c>
      <c r="I2316" s="41">
        <v>4</v>
      </c>
      <c r="J2316" s="41">
        <v>16</v>
      </c>
      <c r="K2316" s="44">
        <v>9</v>
      </c>
      <c r="L2316" s="20">
        <v>89429.49</v>
      </c>
      <c r="M2316" s="19" t="s">
        <v>11</v>
      </c>
      <c r="N2316" s="28" t="s">
        <v>15953</v>
      </c>
    </row>
    <row r="2317" spans="1:14" ht="30" x14ac:dyDescent="0.25">
      <c r="A2317" s="27" t="s">
        <v>608</v>
      </c>
      <c r="B2317" s="19" t="s">
        <v>17013</v>
      </c>
      <c r="C2317" s="19" t="s">
        <v>16740</v>
      </c>
      <c r="D2317" s="38" t="s">
        <v>16050</v>
      </c>
      <c r="E2317" s="38" t="s">
        <v>2235</v>
      </c>
      <c r="F2317" s="41" t="s">
        <v>2236</v>
      </c>
      <c r="G2317" s="19" t="s">
        <v>721</v>
      </c>
      <c r="H2317" s="41">
        <v>5</v>
      </c>
      <c r="I2317" s="41">
        <v>4</v>
      </c>
      <c r="J2317" s="41">
        <v>16</v>
      </c>
      <c r="K2317" s="44">
        <v>10</v>
      </c>
      <c r="L2317" s="20">
        <v>69924.2</v>
      </c>
      <c r="M2317" s="19" t="s">
        <v>11</v>
      </c>
      <c r="N2317" s="28" t="s">
        <v>15953</v>
      </c>
    </row>
    <row r="2318" spans="1:14" ht="30" x14ac:dyDescent="0.25">
      <c r="A2318" s="27" t="s">
        <v>608</v>
      </c>
      <c r="B2318" s="19" t="s">
        <v>17013</v>
      </c>
      <c r="C2318" s="19" t="s">
        <v>16740</v>
      </c>
      <c r="D2318" s="38" t="s">
        <v>16050</v>
      </c>
      <c r="E2318" s="38" t="s">
        <v>2237</v>
      </c>
      <c r="F2318" s="41" t="s">
        <v>2238</v>
      </c>
      <c r="G2318" s="19" t="s">
        <v>721</v>
      </c>
      <c r="H2318" s="41">
        <v>5</v>
      </c>
      <c r="I2318" s="41">
        <v>4</v>
      </c>
      <c r="J2318" s="41">
        <v>16</v>
      </c>
      <c r="K2318" s="44">
        <v>100</v>
      </c>
      <c r="L2318" s="20">
        <v>1656100</v>
      </c>
      <c r="M2318" s="19" t="s">
        <v>15965</v>
      </c>
      <c r="N2318" s="28" t="s">
        <v>15953</v>
      </c>
    </row>
    <row r="2319" spans="1:14" ht="30" x14ac:dyDescent="0.25">
      <c r="A2319" s="27" t="s">
        <v>608</v>
      </c>
      <c r="B2319" s="19" t="s">
        <v>17013</v>
      </c>
      <c r="C2319" s="19" t="s">
        <v>16740</v>
      </c>
      <c r="D2319" s="38" t="s">
        <v>16050</v>
      </c>
      <c r="E2319" s="38" t="s">
        <v>2239</v>
      </c>
      <c r="F2319" s="41" t="s">
        <v>2240</v>
      </c>
      <c r="G2319" s="19" t="s">
        <v>721</v>
      </c>
      <c r="H2319" s="41">
        <v>5</v>
      </c>
      <c r="I2319" s="41">
        <v>4</v>
      </c>
      <c r="J2319" s="41">
        <v>16</v>
      </c>
      <c r="K2319" s="44">
        <v>5</v>
      </c>
      <c r="L2319" s="20">
        <v>31281.9</v>
      </c>
      <c r="M2319" s="19" t="s">
        <v>11</v>
      </c>
      <c r="N2319" s="28" t="s">
        <v>15953</v>
      </c>
    </row>
    <row r="2320" spans="1:14" ht="45" x14ac:dyDescent="0.25">
      <c r="A2320" s="27" t="s">
        <v>608</v>
      </c>
      <c r="B2320" s="19" t="s">
        <v>17013</v>
      </c>
      <c r="C2320" s="19" t="s">
        <v>16740</v>
      </c>
      <c r="D2320" s="38" t="s">
        <v>16050</v>
      </c>
      <c r="E2320" s="38" t="s">
        <v>2242</v>
      </c>
      <c r="F2320" s="41" t="s">
        <v>2243</v>
      </c>
      <c r="G2320" s="19" t="s">
        <v>721</v>
      </c>
      <c r="H2320" s="41">
        <v>5</v>
      </c>
      <c r="I2320" s="41">
        <v>4</v>
      </c>
      <c r="J2320" s="41">
        <v>16</v>
      </c>
      <c r="K2320" s="44">
        <v>5</v>
      </c>
      <c r="L2320" s="20">
        <v>26497.600000000002</v>
      </c>
      <c r="M2320" s="19" t="s">
        <v>11</v>
      </c>
      <c r="N2320" s="28" t="s">
        <v>15953</v>
      </c>
    </row>
    <row r="2321" spans="1:14" ht="30" x14ac:dyDescent="0.25">
      <c r="A2321" s="27" t="s">
        <v>608</v>
      </c>
      <c r="B2321" s="19" t="s">
        <v>17013</v>
      </c>
      <c r="C2321" s="19" t="s">
        <v>16740</v>
      </c>
      <c r="D2321" s="38" t="s">
        <v>16050</v>
      </c>
      <c r="E2321" s="38" t="s">
        <v>2244</v>
      </c>
      <c r="F2321" s="41" t="s">
        <v>2243</v>
      </c>
      <c r="G2321" s="19" t="s">
        <v>721</v>
      </c>
      <c r="H2321" s="41">
        <v>5</v>
      </c>
      <c r="I2321" s="41">
        <v>4</v>
      </c>
      <c r="J2321" s="41">
        <v>16</v>
      </c>
      <c r="K2321" s="44">
        <v>9</v>
      </c>
      <c r="L2321" s="20">
        <v>45045.9</v>
      </c>
      <c r="M2321" s="19" t="s">
        <v>11</v>
      </c>
      <c r="N2321" s="28" t="s">
        <v>15953</v>
      </c>
    </row>
    <row r="2322" spans="1:14" ht="30" x14ac:dyDescent="0.25">
      <c r="A2322" s="27" t="s">
        <v>608</v>
      </c>
      <c r="B2322" s="19" t="s">
        <v>17013</v>
      </c>
      <c r="C2322" s="19" t="s">
        <v>16740</v>
      </c>
      <c r="D2322" s="38" t="s">
        <v>16050</v>
      </c>
      <c r="E2322" s="38" t="s">
        <v>2245</v>
      </c>
      <c r="F2322" s="41" t="s">
        <v>2243</v>
      </c>
      <c r="G2322" s="19" t="s">
        <v>721</v>
      </c>
      <c r="H2322" s="41">
        <v>5</v>
      </c>
      <c r="I2322" s="41">
        <v>4</v>
      </c>
      <c r="J2322" s="41">
        <v>16</v>
      </c>
      <c r="K2322" s="44">
        <v>10</v>
      </c>
      <c r="L2322" s="20">
        <v>58883.6</v>
      </c>
      <c r="M2322" s="19" t="s">
        <v>11</v>
      </c>
      <c r="N2322" s="28" t="s">
        <v>15953</v>
      </c>
    </row>
    <row r="2323" spans="1:14" ht="30" x14ac:dyDescent="0.25">
      <c r="A2323" s="27" t="s">
        <v>608</v>
      </c>
      <c r="B2323" s="19" t="s">
        <v>17013</v>
      </c>
      <c r="C2323" s="19" t="s">
        <v>16740</v>
      </c>
      <c r="D2323" s="38" t="s">
        <v>16050</v>
      </c>
      <c r="E2323" s="38" t="s">
        <v>2247</v>
      </c>
      <c r="F2323" s="41" t="s">
        <v>2243</v>
      </c>
      <c r="G2323" s="19" t="s">
        <v>721</v>
      </c>
      <c r="H2323" s="41">
        <v>5</v>
      </c>
      <c r="I2323" s="41">
        <v>4</v>
      </c>
      <c r="J2323" s="41">
        <v>16</v>
      </c>
      <c r="K2323" s="44">
        <v>9</v>
      </c>
      <c r="L2323" s="20">
        <v>76180.680000000008</v>
      </c>
      <c r="M2323" s="19" t="s">
        <v>11</v>
      </c>
      <c r="N2323" s="28" t="s">
        <v>15953</v>
      </c>
    </row>
    <row r="2324" spans="1:14" ht="30" x14ac:dyDescent="0.25">
      <c r="A2324" s="27" t="s">
        <v>608</v>
      </c>
      <c r="B2324" s="19" t="s">
        <v>17013</v>
      </c>
      <c r="C2324" s="19" t="s">
        <v>16740</v>
      </c>
      <c r="D2324" s="38" t="s">
        <v>16050</v>
      </c>
      <c r="E2324" s="38" t="s">
        <v>2246</v>
      </c>
      <c r="F2324" s="41" t="s">
        <v>2243</v>
      </c>
      <c r="G2324" s="19" t="s">
        <v>721</v>
      </c>
      <c r="H2324" s="41">
        <v>5</v>
      </c>
      <c r="I2324" s="41">
        <v>4</v>
      </c>
      <c r="J2324" s="41">
        <v>16</v>
      </c>
      <c r="K2324" s="44">
        <v>9</v>
      </c>
      <c r="L2324" s="20">
        <v>89429.49</v>
      </c>
      <c r="M2324" s="19" t="s">
        <v>11</v>
      </c>
      <c r="N2324" s="28" t="s">
        <v>15953</v>
      </c>
    </row>
    <row r="2325" spans="1:14" ht="45" x14ac:dyDescent="0.25">
      <c r="A2325" s="27" t="s">
        <v>608</v>
      </c>
      <c r="B2325" s="19" t="s">
        <v>17013</v>
      </c>
      <c r="C2325" s="19" t="s">
        <v>16740</v>
      </c>
      <c r="D2325" s="38" t="s">
        <v>16050</v>
      </c>
      <c r="E2325" s="38" t="s">
        <v>2251</v>
      </c>
      <c r="F2325" s="41" t="s">
        <v>2252</v>
      </c>
      <c r="G2325" s="19" t="s">
        <v>721</v>
      </c>
      <c r="H2325" s="41">
        <v>5</v>
      </c>
      <c r="I2325" s="41">
        <v>4</v>
      </c>
      <c r="J2325" s="41">
        <v>16</v>
      </c>
      <c r="K2325" s="44">
        <v>15</v>
      </c>
      <c r="L2325" s="20">
        <v>369862.5</v>
      </c>
      <c r="M2325" s="19" t="s">
        <v>11</v>
      </c>
      <c r="N2325" s="28" t="s">
        <v>15953</v>
      </c>
    </row>
    <row r="2326" spans="1:14" ht="45" x14ac:dyDescent="0.25">
      <c r="A2326" s="27" t="s">
        <v>608</v>
      </c>
      <c r="B2326" s="19" t="s">
        <v>17013</v>
      </c>
      <c r="C2326" s="19" t="s">
        <v>16740</v>
      </c>
      <c r="D2326" s="38" t="s">
        <v>16050</v>
      </c>
      <c r="E2326" s="38" t="s">
        <v>2253</v>
      </c>
      <c r="F2326" s="41" t="s">
        <v>2252</v>
      </c>
      <c r="G2326" s="19" t="s">
        <v>721</v>
      </c>
      <c r="H2326" s="41">
        <v>5</v>
      </c>
      <c r="I2326" s="41">
        <v>4</v>
      </c>
      <c r="J2326" s="41">
        <v>16</v>
      </c>
      <c r="K2326" s="44">
        <v>80</v>
      </c>
      <c r="L2326" s="20">
        <v>1913716</v>
      </c>
      <c r="M2326" s="19" t="s">
        <v>11</v>
      </c>
      <c r="N2326" s="28" t="s">
        <v>15953</v>
      </c>
    </row>
    <row r="2327" spans="1:14" ht="60" x14ac:dyDescent="0.25">
      <c r="A2327" s="27" t="s">
        <v>608</v>
      </c>
      <c r="B2327" s="19" t="s">
        <v>17013</v>
      </c>
      <c r="C2327" s="19" t="s">
        <v>16740</v>
      </c>
      <c r="D2327" s="38" t="s">
        <v>16050</v>
      </c>
      <c r="E2327" s="38" t="s">
        <v>2255</v>
      </c>
      <c r="F2327" s="41" t="s">
        <v>2252</v>
      </c>
      <c r="G2327" s="19" t="s">
        <v>721</v>
      </c>
      <c r="H2327" s="41">
        <v>5</v>
      </c>
      <c r="I2327" s="41">
        <v>4</v>
      </c>
      <c r="J2327" s="41">
        <v>16</v>
      </c>
      <c r="K2327" s="44">
        <v>3</v>
      </c>
      <c r="L2327" s="20">
        <v>276016.77</v>
      </c>
      <c r="M2327" s="19" t="s">
        <v>11</v>
      </c>
      <c r="N2327" s="28" t="s">
        <v>15953</v>
      </c>
    </row>
    <row r="2328" spans="1:14" ht="60" x14ac:dyDescent="0.25">
      <c r="A2328" s="27" t="s">
        <v>608</v>
      </c>
      <c r="B2328" s="19" t="s">
        <v>17013</v>
      </c>
      <c r="C2328" s="19" t="s">
        <v>16740</v>
      </c>
      <c r="D2328" s="38" t="s">
        <v>16050</v>
      </c>
      <c r="E2328" s="38" t="s">
        <v>2256</v>
      </c>
      <c r="F2328" s="41" t="s">
        <v>2252</v>
      </c>
      <c r="G2328" s="19" t="s">
        <v>721</v>
      </c>
      <c r="H2328" s="41">
        <v>5</v>
      </c>
      <c r="I2328" s="41">
        <v>4</v>
      </c>
      <c r="J2328" s="41">
        <v>16</v>
      </c>
      <c r="K2328" s="44">
        <v>3</v>
      </c>
      <c r="L2328" s="20">
        <v>298098.12</v>
      </c>
      <c r="M2328" s="19" t="s">
        <v>11</v>
      </c>
      <c r="N2328" s="28" t="s">
        <v>15953</v>
      </c>
    </row>
    <row r="2329" spans="1:14" ht="45" x14ac:dyDescent="0.25">
      <c r="A2329" s="27" t="s">
        <v>608</v>
      </c>
      <c r="B2329" s="19" t="s">
        <v>17013</v>
      </c>
      <c r="C2329" s="19" t="s">
        <v>16740</v>
      </c>
      <c r="D2329" s="38" t="s">
        <v>16050</v>
      </c>
      <c r="E2329" s="38" t="s">
        <v>2254</v>
      </c>
      <c r="F2329" s="41" t="s">
        <v>2252</v>
      </c>
      <c r="G2329" s="19" t="s">
        <v>721</v>
      </c>
      <c r="H2329" s="41">
        <v>5</v>
      </c>
      <c r="I2329" s="41">
        <v>4</v>
      </c>
      <c r="J2329" s="41">
        <v>16</v>
      </c>
      <c r="K2329" s="44">
        <v>14</v>
      </c>
      <c r="L2329" s="20">
        <v>314291.04000000004</v>
      </c>
      <c r="M2329" s="19" t="s">
        <v>11</v>
      </c>
      <c r="N2329" s="28" t="s">
        <v>15953</v>
      </c>
    </row>
    <row r="2330" spans="1:14" ht="30" x14ac:dyDescent="0.25">
      <c r="A2330" s="27" t="s">
        <v>608</v>
      </c>
      <c r="B2330" s="19" t="s">
        <v>17013</v>
      </c>
      <c r="C2330" s="19" t="s">
        <v>16740</v>
      </c>
      <c r="D2330" s="38" t="s">
        <v>16050</v>
      </c>
      <c r="E2330" s="38" t="s">
        <v>1112</v>
      </c>
      <c r="F2330" s="41" t="s">
        <v>1203</v>
      </c>
      <c r="G2330" s="19" t="s">
        <v>611</v>
      </c>
      <c r="H2330" s="41">
        <v>3</v>
      </c>
      <c r="I2330" s="41">
        <v>4</v>
      </c>
      <c r="J2330" s="41">
        <v>16</v>
      </c>
      <c r="K2330" s="44">
        <v>1</v>
      </c>
      <c r="L2330" s="20">
        <v>949.23999999999796</v>
      </c>
      <c r="M2330" s="19" t="s">
        <v>15954</v>
      </c>
      <c r="N2330" s="28" t="s">
        <v>15953</v>
      </c>
    </row>
    <row r="2331" spans="1:14" ht="30" x14ac:dyDescent="0.25">
      <c r="A2331" s="27" t="s">
        <v>608</v>
      </c>
      <c r="B2331" s="19" t="s">
        <v>17013</v>
      </c>
      <c r="C2331" s="19" t="s">
        <v>16740</v>
      </c>
      <c r="D2331" s="38" t="s">
        <v>16050</v>
      </c>
      <c r="E2331" s="38" t="s">
        <v>1113</v>
      </c>
      <c r="F2331" s="41" t="s">
        <v>2197</v>
      </c>
      <c r="G2331" s="19" t="s">
        <v>611</v>
      </c>
      <c r="H2331" s="41">
        <v>2</v>
      </c>
      <c r="I2331" s="41">
        <v>4</v>
      </c>
      <c r="J2331" s="41">
        <v>16</v>
      </c>
      <c r="K2331" s="44">
        <v>1</v>
      </c>
      <c r="L2331" s="20">
        <v>64189.98000000001</v>
      </c>
      <c r="M2331" s="19" t="s">
        <v>15954</v>
      </c>
      <c r="N2331" s="28" t="s">
        <v>15953</v>
      </c>
    </row>
    <row r="2332" spans="1:14" ht="30" x14ac:dyDescent="0.25">
      <c r="A2332" s="27" t="s">
        <v>608</v>
      </c>
      <c r="B2332" s="19" t="s">
        <v>17060</v>
      </c>
      <c r="C2332" s="19" t="s">
        <v>16852</v>
      </c>
      <c r="D2332" s="38" t="s">
        <v>16162</v>
      </c>
      <c r="E2332" s="38" t="s">
        <v>2419</v>
      </c>
      <c r="F2332" s="41" t="s">
        <v>2420</v>
      </c>
      <c r="G2332" s="19" t="s">
        <v>721</v>
      </c>
      <c r="H2332" s="41">
        <v>5</v>
      </c>
      <c r="I2332" s="41">
        <v>4</v>
      </c>
      <c r="J2332" s="41">
        <v>10</v>
      </c>
      <c r="K2332" s="44">
        <v>4</v>
      </c>
      <c r="L2332" s="20">
        <v>526065.88</v>
      </c>
      <c r="M2332" s="19" t="s">
        <v>11</v>
      </c>
      <c r="N2332" s="28" t="s">
        <v>15953</v>
      </c>
    </row>
    <row r="2333" spans="1:14" ht="30" x14ac:dyDescent="0.25">
      <c r="A2333" s="27" t="s">
        <v>608</v>
      </c>
      <c r="B2333" s="19" t="s">
        <v>17060</v>
      </c>
      <c r="C2333" s="19" t="s">
        <v>16853</v>
      </c>
      <c r="D2333" s="38" t="s">
        <v>16163</v>
      </c>
      <c r="E2333" s="38" t="s">
        <v>2421</v>
      </c>
      <c r="F2333" s="41" t="s">
        <v>2231</v>
      </c>
      <c r="G2333" s="19" t="s">
        <v>721</v>
      </c>
      <c r="H2333" s="41">
        <v>5</v>
      </c>
      <c r="I2333" s="41">
        <v>4</v>
      </c>
      <c r="J2333" s="41">
        <v>10</v>
      </c>
      <c r="K2333" s="44">
        <v>2</v>
      </c>
      <c r="L2333" s="20">
        <v>338580.55</v>
      </c>
      <c r="M2333" s="19" t="s">
        <v>11</v>
      </c>
      <c r="N2333" s="28" t="s">
        <v>15953</v>
      </c>
    </row>
    <row r="2334" spans="1:14" ht="30" x14ac:dyDescent="0.25">
      <c r="A2334" s="27" t="s">
        <v>608</v>
      </c>
      <c r="B2334" s="19" t="s">
        <v>17060</v>
      </c>
      <c r="C2334" s="19" t="s">
        <v>16853</v>
      </c>
      <c r="D2334" s="38" t="s">
        <v>16163</v>
      </c>
      <c r="E2334" s="38" t="s">
        <v>2422</v>
      </c>
      <c r="F2334" s="41" t="s">
        <v>2231</v>
      </c>
      <c r="G2334" s="19" t="s">
        <v>721</v>
      </c>
      <c r="H2334" s="41">
        <v>5</v>
      </c>
      <c r="I2334" s="41">
        <v>4</v>
      </c>
      <c r="J2334" s="41">
        <v>10</v>
      </c>
      <c r="K2334" s="44">
        <v>3</v>
      </c>
      <c r="L2334" s="20">
        <v>386423.49</v>
      </c>
      <c r="M2334" s="19" t="s">
        <v>11</v>
      </c>
      <c r="N2334" s="28" t="s">
        <v>15953</v>
      </c>
    </row>
    <row r="2335" spans="1:14" ht="45" x14ac:dyDescent="0.25">
      <c r="A2335" s="27" t="s">
        <v>608</v>
      </c>
      <c r="B2335" s="19" t="s">
        <v>17060</v>
      </c>
      <c r="C2335" s="19" t="s">
        <v>16853</v>
      </c>
      <c r="D2335" s="38" t="s">
        <v>16163</v>
      </c>
      <c r="E2335" s="38" t="s">
        <v>2423</v>
      </c>
      <c r="F2335" s="41" t="s">
        <v>2424</v>
      </c>
      <c r="G2335" s="19" t="s">
        <v>721</v>
      </c>
      <c r="H2335" s="41">
        <v>5</v>
      </c>
      <c r="I2335" s="41">
        <v>4</v>
      </c>
      <c r="J2335" s="41">
        <v>10</v>
      </c>
      <c r="K2335" s="44">
        <v>2</v>
      </c>
      <c r="L2335" s="20">
        <v>772846.96</v>
      </c>
      <c r="M2335" s="19" t="s">
        <v>11</v>
      </c>
      <c r="N2335" s="28" t="s">
        <v>15953</v>
      </c>
    </row>
    <row r="2336" spans="1:14" ht="60" x14ac:dyDescent="0.25">
      <c r="A2336" s="27" t="s">
        <v>608</v>
      </c>
      <c r="B2336" s="19" t="s">
        <v>17060</v>
      </c>
      <c r="C2336" s="19" t="s">
        <v>16853</v>
      </c>
      <c r="D2336" s="38" t="s">
        <v>16163</v>
      </c>
      <c r="E2336" s="38" t="s">
        <v>2425</v>
      </c>
      <c r="F2336" s="41" t="s">
        <v>2424</v>
      </c>
      <c r="G2336" s="19" t="s">
        <v>721</v>
      </c>
      <c r="H2336" s="41">
        <v>5</v>
      </c>
      <c r="I2336" s="41">
        <v>4</v>
      </c>
      <c r="J2336" s="41">
        <v>10</v>
      </c>
      <c r="K2336" s="44">
        <v>5</v>
      </c>
      <c r="L2336" s="20">
        <v>1416886.05</v>
      </c>
      <c r="M2336" s="19" t="s">
        <v>11</v>
      </c>
      <c r="N2336" s="28" t="s">
        <v>15953</v>
      </c>
    </row>
    <row r="2337" spans="1:14" ht="30" x14ac:dyDescent="0.25">
      <c r="A2337" s="27" t="s">
        <v>608</v>
      </c>
      <c r="B2337" s="19" t="s">
        <v>17060</v>
      </c>
      <c r="C2337" s="19" t="s">
        <v>16853</v>
      </c>
      <c r="D2337" s="38" t="s">
        <v>16163</v>
      </c>
      <c r="E2337" s="38" t="s">
        <v>2426</v>
      </c>
      <c r="F2337" s="41" t="s">
        <v>2424</v>
      </c>
      <c r="G2337" s="19" t="s">
        <v>721</v>
      </c>
      <c r="H2337" s="41">
        <v>5</v>
      </c>
      <c r="I2337" s="41">
        <v>4</v>
      </c>
      <c r="J2337" s="41">
        <v>10</v>
      </c>
      <c r="K2337" s="44">
        <v>3</v>
      </c>
      <c r="L2337" s="20">
        <v>187691.40000000002</v>
      </c>
      <c r="M2337" s="19" t="s">
        <v>11</v>
      </c>
      <c r="N2337" s="28" t="s">
        <v>15953</v>
      </c>
    </row>
    <row r="2338" spans="1:14" ht="45" x14ac:dyDescent="0.25">
      <c r="A2338" s="27" t="s">
        <v>608</v>
      </c>
      <c r="B2338" s="19" t="s">
        <v>17060</v>
      </c>
      <c r="C2338" s="19" t="s">
        <v>16853</v>
      </c>
      <c r="D2338" s="38" t="s">
        <v>16163</v>
      </c>
      <c r="E2338" s="38" t="s">
        <v>2427</v>
      </c>
      <c r="F2338" s="41" t="s">
        <v>2424</v>
      </c>
      <c r="G2338" s="19" t="s">
        <v>721</v>
      </c>
      <c r="H2338" s="41">
        <v>5</v>
      </c>
      <c r="I2338" s="41">
        <v>4</v>
      </c>
      <c r="J2338" s="41">
        <v>10</v>
      </c>
      <c r="K2338" s="44">
        <v>20</v>
      </c>
      <c r="L2338" s="20">
        <v>728684.4</v>
      </c>
      <c r="M2338" s="19" t="s">
        <v>11</v>
      </c>
      <c r="N2338" s="28" t="s">
        <v>15953</v>
      </c>
    </row>
    <row r="2339" spans="1:14" ht="30" x14ac:dyDescent="0.25">
      <c r="A2339" s="27" t="s">
        <v>608</v>
      </c>
      <c r="B2339" s="19" t="s">
        <v>17060</v>
      </c>
      <c r="C2339" s="19" t="s">
        <v>16853</v>
      </c>
      <c r="D2339" s="38" t="s">
        <v>16163</v>
      </c>
      <c r="E2339" s="38" t="s">
        <v>2428</v>
      </c>
      <c r="F2339" s="41" t="s">
        <v>2424</v>
      </c>
      <c r="G2339" s="19" t="s">
        <v>721</v>
      </c>
      <c r="H2339" s="41">
        <v>5</v>
      </c>
      <c r="I2339" s="41">
        <v>4</v>
      </c>
      <c r="J2339" s="41">
        <v>10</v>
      </c>
      <c r="K2339" s="44">
        <v>3</v>
      </c>
      <c r="L2339" s="20">
        <v>408504.83999999997</v>
      </c>
      <c r="M2339" s="19" t="s">
        <v>11</v>
      </c>
      <c r="N2339" s="28" t="s">
        <v>15953</v>
      </c>
    </row>
    <row r="2340" spans="1:14" ht="45" x14ac:dyDescent="0.25">
      <c r="A2340" s="27" t="s">
        <v>608</v>
      </c>
      <c r="B2340" s="19" t="s">
        <v>17060</v>
      </c>
      <c r="C2340" s="19" t="s">
        <v>16853</v>
      </c>
      <c r="D2340" s="38" t="s">
        <v>16163</v>
      </c>
      <c r="E2340" s="38" t="s">
        <v>2429</v>
      </c>
      <c r="F2340" s="41" t="s">
        <v>2424</v>
      </c>
      <c r="G2340" s="19" t="s">
        <v>721</v>
      </c>
      <c r="H2340" s="41">
        <v>5</v>
      </c>
      <c r="I2340" s="41">
        <v>4</v>
      </c>
      <c r="J2340" s="41">
        <v>10</v>
      </c>
      <c r="K2340" s="44">
        <v>5</v>
      </c>
      <c r="L2340" s="20">
        <v>1190660.5499999998</v>
      </c>
      <c r="M2340" s="19" t="s">
        <v>11</v>
      </c>
      <c r="N2340" s="28" t="s">
        <v>15953</v>
      </c>
    </row>
    <row r="2341" spans="1:14" ht="30" x14ac:dyDescent="0.25">
      <c r="A2341" s="27" t="s">
        <v>608</v>
      </c>
      <c r="B2341" s="19" t="s">
        <v>17060</v>
      </c>
      <c r="C2341" s="19" t="s">
        <v>16853</v>
      </c>
      <c r="D2341" s="38" t="s">
        <v>16163</v>
      </c>
      <c r="E2341" s="38" t="s">
        <v>2430</v>
      </c>
      <c r="F2341" s="41" t="s">
        <v>2424</v>
      </c>
      <c r="G2341" s="19" t="s">
        <v>721</v>
      </c>
      <c r="H2341" s="41">
        <v>5</v>
      </c>
      <c r="I2341" s="41">
        <v>4</v>
      </c>
      <c r="J2341" s="41">
        <v>10</v>
      </c>
      <c r="K2341" s="44">
        <v>2</v>
      </c>
      <c r="L2341" s="20">
        <v>105149.12</v>
      </c>
      <c r="M2341" s="19" t="s">
        <v>11</v>
      </c>
      <c r="N2341" s="28" t="s">
        <v>15953</v>
      </c>
    </row>
    <row r="2342" spans="1:14" ht="30" x14ac:dyDescent="0.25">
      <c r="A2342" s="27" t="s">
        <v>608</v>
      </c>
      <c r="B2342" s="19" t="s">
        <v>17060</v>
      </c>
      <c r="C2342" s="19" t="s">
        <v>16853</v>
      </c>
      <c r="D2342" s="38" t="s">
        <v>16163</v>
      </c>
      <c r="E2342" s="38" t="s">
        <v>2431</v>
      </c>
      <c r="F2342" s="41" t="s">
        <v>2424</v>
      </c>
      <c r="G2342" s="19" t="s">
        <v>721</v>
      </c>
      <c r="H2342" s="41">
        <v>5</v>
      </c>
      <c r="I2342" s="41">
        <v>4</v>
      </c>
      <c r="J2342" s="41">
        <v>10</v>
      </c>
      <c r="K2342" s="44">
        <v>12</v>
      </c>
      <c r="L2342" s="20">
        <v>367403.88</v>
      </c>
      <c r="M2342" s="19" t="s">
        <v>11</v>
      </c>
      <c r="N2342" s="28" t="s">
        <v>15953</v>
      </c>
    </row>
    <row r="2343" spans="1:14" ht="30" x14ac:dyDescent="0.25">
      <c r="A2343" s="27" t="s">
        <v>608</v>
      </c>
      <c r="B2343" s="19" t="s">
        <v>17060</v>
      </c>
      <c r="C2343" s="19" t="s">
        <v>16853</v>
      </c>
      <c r="D2343" s="38" t="s">
        <v>16163</v>
      </c>
      <c r="E2343" s="38" t="s">
        <v>2432</v>
      </c>
      <c r="F2343" s="41" t="s">
        <v>2424</v>
      </c>
      <c r="G2343" s="19" t="s">
        <v>721</v>
      </c>
      <c r="H2343" s="41">
        <v>5</v>
      </c>
      <c r="I2343" s="41">
        <v>4</v>
      </c>
      <c r="J2343" s="41">
        <v>10</v>
      </c>
      <c r="K2343" s="44">
        <v>30</v>
      </c>
      <c r="L2343" s="20">
        <v>1093026.6000000001</v>
      </c>
      <c r="M2343" s="19" t="s">
        <v>11</v>
      </c>
      <c r="N2343" s="28" t="s">
        <v>15953</v>
      </c>
    </row>
    <row r="2344" spans="1:14" ht="30" x14ac:dyDescent="0.25">
      <c r="A2344" s="27" t="s">
        <v>608</v>
      </c>
      <c r="B2344" s="19" t="s">
        <v>17060</v>
      </c>
      <c r="C2344" s="19" t="s">
        <v>16853</v>
      </c>
      <c r="D2344" s="38" t="s">
        <v>16163</v>
      </c>
      <c r="E2344" s="38" t="s">
        <v>2421</v>
      </c>
      <c r="F2344" s="41" t="s">
        <v>2231</v>
      </c>
      <c r="G2344" s="19" t="s">
        <v>721</v>
      </c>
      <c r="H2344" s="41">
        <v>5</v>
      </c>
      <c r="I2344" s="41">
        <v>4</v>
      </c>
      <c r="J2344" s="41">
        <v>16</v>
      </c>
      <c r="K2344" s="44">
        <v>2</v>
      </c>
      <c r="L2344" s="20">
        <v>338580.56</v>
      </c>
      <c r="M2344" s="19" t="s">
        <v>11</v>
      </c>
      <c r="N2344" s="28" t="s">
        <v>15953</v>
      </c>
    </row>
    <row r="2345" spans="1:14" ht="30" x14ac:dyDescent="0.25">
      <c r="A2345" s="27" t="s">
        <v>608</v>
      </c>
      <c r="B2345" s="19" t="s">
        <v>17060</v>
      </c>
      <c r="C2345" s="19" t="s">
        <v>16853</v>
      </c>
      <c r="D2345" s="38" t="s">
        <v>16163</v>
      </c>
      <c r="E2345" s="38" t="s">
        <v>2422</v>
      </c>
      <c r="F2345" s="41" t="s">
        <v>2231</v>
      </c>
      <c r="G2345" s="19" t="s">
        <v>721</v>
      </c>
      <c r="H2345" s="41">
        <v>5</v>
      </c>
      <c r="I2345" s="41">
        <v>4</v>
      </c>
      <c r="J2345" s="41">
        <v>16</v>
      </c>
      <c r="K2345" s="44">
        <v>3</v>
      </c>
      <c r="L2345" s="20">
        <v>386423.49</v>
      </c>
      <c r="M2345" s="19" t="s">
        <v>11</v>
      </c>
      <c r="N2345" s="28" t="s">
        <v>15953</v>
      </c>
    </row>
    <row r="2346" spans="1:14" ht="45" x14ac:dyDescent="0.25">
      <c r="A2346" s="27" t="s">
        <v>608</v>
      </c>
      <c r="B2346" s="19" t="s">
        <v>17060</v>
      </c>
      <c r="C2346" s="19" t="s">
        <v>16853</v>
      </c>
      <c r="D2346" s="38" t="s">
        <v>16163</v>
      </c>
      <c r="E2346" s="38" t="s">
        <v>2423</v>
      </c>
      <c r="F2346" s="41" t="s">
        <v>2424</v>
      </c>
      <c r="G2346" s="19" t="s">
        <v>721</v>
      </c>
      <c r="H2346" s="41">
        <v>5</v>
      </c>
      <c r="I2346" s="41">
        <v>4</v>
      </c>
      <c r="J2346" s="41">
        <v>16</v>
      </c>
      <c r="K2346" s="44">
        <v>2</v>
      </c>
      <c r="L2346" s="20">
        <v>772846.86</v>
      </c>
      <c r="M2346" s="19" t="s">
        <v>11</v>
      </c>
      <c r="N2346" s="28" t="s">
        <v>15953</v>
      </c>
    </row>
    <row r="2347" spans="1:14" ht="60" x14ac:dyDescent="0.25">
      <c r="A2347" s="27" t="s">
        <v>608</v>
      </c>
      <c r="B2347" s="19" t="s">
        <v>17060</v>
      </c>
      <c r="C2347" s="19" t="s">
        <v>16853</v>
      </c>
      <c r="D2347" s="38" t="s">
        <v>16163</v>
      </c>
      <c r="E2347" s="38" t="s">
        <v>2425</v>
      </c>
      <c r="F2347" s="41" t="s">
        <v>2424</v>
      </c>
      <c r="G2347" s="19" t="s">
        <v>721</v>
      </c>
      <c r="H2347" s="41">
        <v>5</v>
      </c>
      <c r="I2347" s="41">
        <v>4</v>
      </c>
      <c r="J2347" s="41">
        <v>16</v>
      </c>
      <c r="K2347" s="44">
        <v>5</v>
      </c>
      <c r="L2347" s="20">
        <v>1416886.05</v>
      </c>
      <c r="M2347" s="19" t="s">
        <v>11</v>
      </c>
      <c r="N2347" s="28" t="s">
        <v>15953</v>
      </c>
    </row>
    <row r="2348" spans="1:14" ht="30" x14ac:dyDescent="0.25">
      <c r="A2348" s="27" t="s">
        <v>608</v>
      </c>
      <c r="B2348" s="19" t="s">
        <v>17060</v>
      </c>
      <c r="C2348" s="19" t="s">
        <v>16853</v>
      </c>
      <c r="D2348" s="38" t="s">
        <v>16163</v>
      </c>
      <c r="E2348" s="38" t="s">
        <v>2426</v>
      </c>
      <c r="F2348" s="41" t="s">
        <v>2424</v>
      </c>
      <c r="G2348" s="19" t="s">
        <v>721</v>
      </c>
      <c r="H2348" s="41">
        <v>5</v>
      </c>
      <c r="I2348" s="41">
        <v>4</v>
      </c>
      <c r="J2348" s="41">
        <v>16</v>
      </c>
      <c r="K2348" s="44">
        <v>5</v>
      </c>
      <c r="L2348" s="20">
        <v>312819</v>
      </c>
      <c r="M2348" s="19" t="s">
        <v>11</v>
      </c>
      <c r="N2348" s="28" t="s">
        <v>15953</v>
      </c>
    </row>
    <row r="2349" spans="1:14" ht="45" x14ac:dyDescent="0.25">
      <c r="A2349" s="27" t="s">
        <v>608</v>
      </c>
      <c r="B2349" s="19" t="s">
        <v>17060</v>
      </c>
      <c r="C2349" s="19" t="s">
        <v>16853</v>
      </c>
      <c r="D2349" s="38" t="s">
        <v>16163</v>
      </c>
      <c r="E2349" s="38" t="s">
        <v>2427</v>
      </c>
      <c r="F2349" s="41" t="s">
        <v>2424</v>
      </c>
      <c r="G2349" s="19" t="s">
        <v>721</v>
      </c>
      <c r="H2349" s="41">
        <v>5</v>
      </c>
      <c r="I2349" s="41">
        <v>4</v>
      </c>
      <c r="J2349" s="41">
        <v>16</v>
      </c>
      <c r="K2349" s="44">
        <v>36</v>
      </c>
      <c r="L2349" s="20">
        <v>1311631.92</v>
      </c>
      <c r="M2349" s="19" t="s">
        <v>11</v>
      </c>
      <c r="N2349" s="28" t="s">
        <v>15953</v>
      </c>
    </row>
    <row r="2350" spans="1:14" ht="45" x14ac:dyDescent="0.25">
      <c r="A2350" s="27" t="s">
        <v>608</v>
      </c>
      <c r="B2350" s="19" t="s">
        <v>17060</v>
      </c>
      <c r="C2350" s="19" t="s">
        <v>16854</v>
      </c>
      <c r="D2350" s="38" t="s">
        <v>16164</v>
      </c>
      <c r="E2350" s="38" t="s">
        <v>2433</v>
      </c>
      <c r="F2350" s="41" t="s">
        <v>2434</v>
      </c>
      <c r="G2350" s="19" t="s">
        <v>721</v>
      </c>
      <c r="H2350" s="41">
        <v>5</v>
      </c>
      <c r="I2350" s="41">
        <v>4</v>
      </c>
      <c r="J2350" s="41">
        <v>10</v>
      </c>
      <c r="K2350" s="44">
        <v>40</v>
      </c>
      <c r="L2350" s="20">
        <v>1427926.7999999998</v>
      </c>
      <c r="M2350" s="19" t="s">
        <v>15964</v>
      </c>
      <c r="N2350" s="28" t="s">
        <v>15953</v>
      </c>
    </row>
    <row r="2351" spans="1:14" ht="45" x14ac:dyDescent="0.25">
      <c r="A2351" s="27" t="s">
        <v>608</v>
      </c>
      <c r="B2351" s="19" t="s">
        <v>17060</v>
      </c>
      <c r="C2351" s="19" t="s">
        <v>16854</v>
      </c>
      <c r="D2351" s="38" t="s">
        <v>16164</v>
      </c>
      <c r="E2351" s="38" t="s">
        <v>2435</v>
      </c>
      <c r="F2351" s="41" t="s">
        <v>2434</v>
      </c>
      <c r="G2351" s="19" t="s">
        <v>721</v>
      </c>
      <c r="H2351" s="41">
        <v>5</v>
      </c>
      <c r="I2351" s="41">
        <v>4</v>
      </c>
      <c r="J2351" s="41">
        <v>10</v>
      </c>
      <c r="K2351" s="44">
        <v>40</v>
      </c>
      <c r="L2351" s="20">
        <v>1251276.3300000005</v>
      </c>
      <c r="M2351" s="19" t="s">
        <v>15964</v>
      </c>
      <c r="N2351" s="28" t="s">
        <v>15953</v>
      </c>
    </row>
    <row r="2352" spans="1:14" ht="45" x14ac:dyDescent="0.25">
      <c r="A2352" s="27" t="s">
        <v>608</v>
      </c>
      <c r="B2352" s="19" t="s">
        <v>17060</v>
      </c>
      <c r="C2352" s="19" t="s">
        <v>16854</v>
      </c>
      <c r="D2352" s="38" t="s">
        <v>16164</v>
      </c>
      <c r="E2352" s="38" t="s">
        <v>2436</v>
      </c>
      <c r="F2352" s="41" t="s">
        <v>2437</v>
      </c>
      <c r="G2352" s="19" t="s">
        <v>721</v>
      </c>
      <c r="H2352" s="41">
        <v>5</v>
      </c>
      <c r="I2352" s="41">
        <v>4</v>
      </c>
      <c r="J2352" s="41">
        <v>10</v>
      </c>
      <c r="K2352" s="44">
        <v>149</v>
      </c>
      <c r="L2352" s="20">
        <v>121651.05</v>
      </c>
      <c r="M2352" s="19" t="s">
        <v>11</v>
      </c>
      <c r="N2352" s="28" t="s">
        <v>15953</v>
      </c>
    </row>
    <row r="2353" spans="1:14" ht="45" x14ac:dyDescent="0.25">
      <c r="A2353" s="27" t="s">
        <v>608</v>
      </c>
      <c r="B2353" s="19" t="s">
        <v>17060</v>
      </c>
      <c r="C2353" s="19" t="s">
        <v>16854</v>
      </c>
      <c r="D2353" s="38" t="s">
        <v>16164</v>
      </c>
      <c r="E2353" s="38" t="s">
        <v>2438</v>
      </c>
      <c r="F2353" s="41" t="s">
        <v>2439</v>
      </c>
      <c r="G2353" s="19" t="s">
        <v>721</v>
      </c>
      <c r="H2353" s="41">
        <v>5</v>
      </c>
      <c r="I2353" s="41">
        <v>4</v>
      </c>
      <c r="J2353" s="41">
        <v>10</v>
      </c>
      <c r="K2353" s="44">
        <v>101</v>
      </c>
      <c r="L2353" s="20">
        <v>89208.25</v>
      </c>
      <c r="M2353" s="19" t="s">
        <v>11</v>
      </c>
      <c r="N2353" s="28" t="s">
        <v>15953</v>
      </c>
    </row>
    <row r="2354" spans="1:14" ht="45" x14ac:dyDescent="0.25">
      <c r="A2354" s="27" t="s">
        <v>608</v>
      </c>
      <c r="B2354" s="19" t="s">
        <v>17060</v>
      </c>
      <c r="C2354" s="19" t="s">
        <v>16854</v>
      </c>
      <c r="D2354" s="38" t="s">
        <v>16164</v>
      </c>
      <c r="E2354" s="38" t="s">
        <v>2440</v>
      </c>
      <c r="F2354" s="41" t="s">
        <v>2434</v>
      </c>
      <c r="G2354" s="19" t="s">
        <v>721</v>
      </c>
      <c r="H2354" s="41">
        <v>5</v>
      </c>
      <c r="I2354" s="41">
        <v>4</v>
      </c>
      <c r="J2354" s="41">
        <v>16</v>
      </c>
      <c r="K2354" s="44">
        <v>30</v>
      </c>
      <c r="L2354" s="20">
        <v>1070945.0999999999</v>
      </c>
      <c r="M2354" s="19" t="s">
        <v>15964</v>
      </c>
      <c r="N2354" s="28" t="s">
        <v>15953</v>
      </c>
    </row>
    <row r="2355" spans="1:14" ht="45" x14ac:dyDescent="0.25">
      <c r="A2355" s="27" t="s">
        <v>608</v>
      </c>
      <c r="B2355" s="19" t="s">
        <v>17060</v>
      </c>
      <c r="C2355" s="19" t="s">
        <v>16854</v>
      </c>
      <c r="D2355" s="38" t="s">
        <v>16164</v>
      </c>
      <c r="E2355" s="38" t="s">
        <v>2435</v>
      </c>
      <c r="F2355" s="41" t="s">
        <v>2434</v>
      </c>
      <c r="G2355" s="19" t="s">
        <v>721</v>
      </c>
      <c r="H2355" s="41">
        <v>5</v>
      </c>
      <c r="I2355" s="41">
        <v>4</v>
      </c>
      <c r="J2355" s="41">
        <v>16</v>
      </c>
      <c r="K2355" s="44">
        <v>30</v>
      </c>
      <c r="L2355" s="20">
        <v>938457.25000000023</v>
      </c>
      <c r="M2355" s="19" t="s">
        <v>15964</v>
      </c>
      <c r="N2355" s="28" t="s">
        <v>15953</v>
      </c>
    </row>
    <row r="2356" spans="1:14" ht="45" x14ac:dyDescent="0.25">
      <c r="A2356" s="27" t="s">
        <v>608</v>
      </c>
      <c r="B2356" s="19" t="s">
        <v>17060</v>
      </c>
      <c r="C2356" s="19" t="s">
        <v>16854</v>
      </c>
      <c r="D2356" s="38" t="s">
        <v>16164</v>
      </c>
      <c r="E2356" s="38" t="s">
        <v>863</v>
      </c>
      <c r="F2356" s="41">
        <v>0</v>
      </c>
      <c r="G2356" s="19" t="s">
        <v>721</v>
      </c>
      <c r="H2356" s="41">
        <v>5</v>
      </c>
      <c r="I2356" s="41">
        <v>4</v>
      </c>
      <c r="J2356" s="41">
        <v>16</v>
      </c>
      <c r="K2356" s="44">
        <v>1</v>
      </c>
      <c r="L2356" s="20">
        <v>492.36</v>
      </c>
      <c r="M2356" s="19" t="s">
        <v>15954</v>
      </c>
      <c r="N2356" s="28" t="s">
        <v>15953</v>
      </c>
    </row>
    <row r="2357" spans="1:14" ht="45" x14ac:dyDescent="0.25">
      <c r="A2357" s="27" t="s">
        <v>608</v>
      </c>
      <c r="B2357" s="19" t="s">
        <v>17060</v>
      </c>
      <c r="C2357" s="19" t="s">
        <v>16855</v>
      </c>
      <c r="D2357" s="38" t="s">
        <v>16165</v>
      </c>
      <c r="E2357" s="38" t="s">
        <v>2441</v>
      </c>
      <c r="F2357" s="41" t="s">
        <v>2442</v>
      </c>
      <c r="G2357" s="19" t="s">
        <v>721</v>
      </c>
      <c r="H2357" s="41">
        <v>5</v>
      </c>
      <c r="I2357" s="41">
        <v>4</v>
      </c>
      <c r="J2357" s="41">
        <v>10</v>
      </c>
      <c r="K2357" s="44">
        <v>15</v>
      </c>
      <c r="L2357" s="20">
        <v>314659.05</v>
      </c>
      <c r="M2357" s="19" t="s">
        <v>11</v>
      </c>
      <c r="N2357" s="28" t="s">
        <v>15953</v>
      </c>
    </row>
    <row r="2358" spans="1:14" ht="30" x14ac:dyDescent="0.25">
      <c r="A2358" s="27" t="s">
        <v>608</v>
      </c>
      <c r="B2358" s="19" t="s">
        <v>17060</v>
      </c>
      <c r="C2358" s="19" t="s">
        <v>16855</v>
      </c>
      <c r="D2358" s="38" t="s">
        <v>16165</v>
      </c>
      <c r="E2358" s="38" t="s">
        <v>2443</v>
      </c>
      <c r="F2358" s="41" t="s">
        <v>2444</v>
      </c>
      <c r="G2358" s="19" t="s">
        <v>721</v>
      </c>
      <c r="H2358" s="41">
        <v>5</v>
      </c>
      <c r="I2358" s="41">
        <v>4</v>
      </c>
      <c r="J2358" s="41">
        <v>10</v>
      </c>
      <c r="K2358" s="44">
        <v>8</v>
      </c>
      <c r="L2358" s="20">
        <v>206092.56</v>
      </c>
      <c r="M2358" s="19" t="s">
        <v>15977</v>
      </c>
      <c r="N2358" s="28" t="s">
        <v>15953</v>
      </c>
    </row>
    <row r="2359" spans="1:14" ht="30" x14ac:dyDescent="0.25">
      <c r="A2359" s="27" t="s">
        <v>608</v>
      </c>
      <c r="B2359" s="19" t="s">
        <v>17060</v>
      </c>
      <c r="C2359" s="19" t="s">
        <v>16855</v>
      </c>
      <c r="D2359" s="38" t="s">
        <v>16165</v>
      </c>
      <c r="E2359" s="38" t="s">
        <v>2445</v>
      </c>
      <c r="F2359" s="41" t="s">
        <v>2446</v>
      </c>
      <c r="G2359" s="19" t="s">
        <v>721</v>
      </c>
      <c r="H2359" s="41">
        <v>5</v>
      </c>
      <c r="I2359" s="41">
        <v>4</v>
      </c>
      <c r="J2359" s="41">
        <v>10</v>
      </c>
      <c r="K2359" s="44">
        <v>200</v>
      </c>
      <c r="L2359" s="20">
        <v>456347.99999999994</v>
      </c>
      <c r="M2359" s="19" t="s">
        <v>15970</v>
      </c>
      <c r="N2359" s="28" t="s">
        <v>15953</v>
      </c>
    </row>
    <row r="2360" spans="1:14" x14ac:dyDescent="0.25">
      <c r="A2360" s="27" t="s">
        <v>608</v>
      </c>
      <c r="B2360" s="19" t="s">
        <v>17060</v>
      </c>
      <c r="C2360" s="19" t="s">
        <v>16855</v>
      </c>
      <c r="D2360" s="38" t="s">
        <v>16165</v>
      </c>
      <c r="E2360" s="38" t="s">
        <v>2447</v>
      </c>
      <c r="F2360" s="41" t="s">
        <v>2444</v>
      </c>
      <c r="G2360" s="19" t="s">
        <v>721</v>
      </c>
      <c r="H2360" s="41">
        <v>5</v>
      </c>
      <c r="I2360" s="41">
        <v>4</v>
      </c>
      <c r="J2360" s="41">
        <v>10</v>
      </c>
      <c r="K2360" s="44">
        <v>15</v>
      </c>
      <c r="L2360" s="20">
        <v>386423.55</v>
      </c>
      <c r="M2360" s="19" t="s">
        <v>11</v>
      </c>
      <c r="N2360" s="28" t="s">
        <v>15953</v>
      </c>
    </row>
    <row r="2361" spans="1:14" x14ac:dyDescent="0.25">
      <c r="A2361" s="27" t="s">
        <v>608</v>
      </c>
      <c r="B2361" s="19" t="s">
        <v>17060</v>
      </c>
      <c r="C2361" s="19" t="s">
        <v>16855</v>
      </c>
      <c r="D2361" s="38" t="s">
        <v>16165</v>
      </c>
      <c r="E2361" s="38" t="s">
        <v>2448</v>
      </c>
      <c r="F2361" s="41" t="s">
        <v>2444</v>
      </c>
      <c r="G2361" s="19" t="s">
        <v>721</v>
      </c>
      <c r="H2361" s="41">
        <v>5</v>
      </c>
      <c r="I2361" s="41">
        <v>4</v>
      </c>
      <c r="J2361" s="41">
        <v>10</v>
      </c>
      <c r="K2361" s="44">
        <v>12</v>
      </c>
      <c r="L2361" s="20">
        <v>423961.68</v>
      </c>
      <c r="M2361" s="19" t="s">
        <v>11</v>
      </c>
      <c r="N2361" s="28" t="s">
        <v>15953</v>
      </c>
    </row>
    <row r="2362" spans="1:14" x14ac:dyDescent="0.25">
      <c r="A2362" s="27" t="s">
        <v>608</v>
      </c>
      <c r="B2362" s="19" t="s">
        <v>17060</v>
      </c>
      <c r="C2362" s="19" t="s">
        <v>16855</v>
      </c>
      <c r="D2362" s="38" t="s">
        <v>16165</v>
      </c>
      <c r="E2362" s="38" t="s">
        <v>2449</v>
      </c>
      <c r="F2362" s="41" t="s">
        <v>2444</v>
      </c>
      <c r="G2362" s="19" t="s">
        <v>721</v>
      </c>
      <c r="H2362" s="41">
        <v>5</v>
      </c>
      <c r="I2362" s="41">
        <v>4</v>
      </c>
      <c r="J2362" s="41">
        <v>10</v>
      </c>
      <c r="K2362" s="44">
        <v>10</v>
      </c>
      <c r="L2362" s="20">
        <v>209772.7</v>
      </c>
      <c r="M2362" s="19" t="s">
        <v>11</v>
      </c>
      <c r="N2362" s="28" t="s">
        <v>15953</v>
      </c>
    </row>
    <row r="2363" spans="1:14" x14ac:dyDescent="0.25">
      <c r="A2363" s="27" t="s">
        <v>608</v>
      </c>
      <c r="B2363" s="19" t="s">
        <v>17060</v>
      </c>
      <c r="C2363" s="19" t="s">
        <v>16855</v>
      </c>
      <c r="D2363" s="38" t="s">
        <v>16165</v>
      </c>
      <c r="E2363" s="38" t="s">
        <v>2450</v>
      </c>
      <c r="F2363" s="41" t="s">
        <v>2444</v>
      </c>
      <c r="G2363" s="19" t="s">
        <v>721</v>
      </c>
      <c r="H2363" s="41">
        <v>5</v>
      </c>
      <c r="I2363" s="41">
        <v>4</v>
      </c>
      <c r="J2363" s="41">
        <v>10</v>
      </c>
      <c r="K2363" s="44">
        <v>5</v>
      </c>
      <c r="L2363" s="20">
        <v>143899.75</v>
      </c>
      <c r="M2363" s="19" t="s">
        <v>11</v>
      </c>
      <c r="N2363" s="28" t="s">
        <v>15953</v>
      </c>
    </row>
    <row r="2364" spans="1:14" x14ac:dyDescent="0.25">
      <c r="A2364" s="27" t="s">
        <v>608</v>
      </c>
      <c r="B2364" s="19" t="s">
        <v>17060</v>
      </c>
      <c r="C2364" s="19" t="s">
        <v>16855</v>
      </c>
      <c r="D2364" s="38" t="s">
        <v>16165</v>
      </c>
      <c r="E2364" s="38" t="s">
        <v>2451</v>
      </c>
      <c r="F2364" s="41" t="s">
        <v>2444</v>
      </c>
      <c r="G2364" s="19" t="s">
        <v>721</v>
      </c>
      <c r="H2364" s="41">
        <v>5</v>
      </c>
      <c r="I2364" s="41">
        <v>4</v>
      </c>
      <c r="J2364" s="41">
        <v>10</v>
      </c>
      <c r="K2364" s="44">
        <v>5</v>
      </c>
      <c r="L2364" s="20">
        <v>120924.15000000001</v>
      </c>
      <c r="M2364" s="19" t="s">
        <v>11</v>
      </c>
      <c r="N2364" s="28" t="s">
        <v>15953</v>
      </c>
    </row>
    <row r="2365" spans="1:14" x14ac:dyDescent="0.25">
      <c r="A2365" s="27" t="s">
        <v>608</v>
      </c>
      <c r="B2365" s="19" t="s">
        <v>17060</v>
      </c>
      <c r="C2365" s="19" t="s">
        <v>16855</v>
      </c>
      <c r="D2365" s="38" t="s">
        <v>16165</v>
      </c>
      <c r="E2365" s="38" t="s">
        <v>2452</v>
      </c>
      <c r="F2365" s="41" t="s">
        <v>2444</v>
      </c>
      <c r="G2365" s="19" t="s">
        <v>721</v>
      </c>
      <c r="H2365" s="41">
        <v>5</v>
      </c>
      <c r="I2365" s="41">
        <v>4</v>
      </c>
      <c r="J2365" s="41">
        <v>10</v>
      </c>
      <c r="K2365" s="44">
        <v>10</v>
      </c>
      <c r="L2365" s="20">
        <v>216483.80000000002</v>
      </c>
      <c r="M2365" s="19" t="s">
        <v>11</v>
      </c>
      <c r="N2365" s="28" t="s">
        <v>15953</v>
      </c>
    </row>
    <row r="2366" spans="1:14" x14ac:dyDescent="0.25">
      <c r="A2366" s="27" t="s">
        <v>608</v>
      </c>
      <c r="B2366" s="19" t="s">
        <v>17060</v>
      </c>
      <c r="C2366" s="19" t="s">
        <v>16855</v>
      </c>
      <c r="D2366" s="38" t="s">
        <v>16165</v>
      </c>
      <c r="E2366" s="38" t="s">
        <v>2453</v>
      </c>
      <c r="F2366" s="41" t="s">
        <v>2446</v>
      </c>
      <c r="G2366" s="19" t="s">
        <v>721</v>
      </c>
      <c r="H2366" s="41">
        <v>5</v>
      </c>
      <c r="I2366" s="41">
        <v>4</v>
      </c>
      <c r="J2366" s="41">
        <v>10</v>
      </c>
      <c r="K2366" s="44">
        <v>30</v>
      </c>
      <c r="L2366" s="20">
        <v>57522.9</v>
      </c>
      <c r="M2366" s="19" t="s">
        <v>11</v>
      </c>
      <c r="N2366" s="28" t="s">
        <v>15953</v>
      </c>
    </row>
    <row r="2367" spans="1:14" x14ac:dyDescent="0.25">
      <c r="A2367" s="27" t="s">
        <v>608</v>
      </c>
      <c r="B2367" s="19" t="s">
        <v>17060</v>
      </c>
      <c r="C2367" s="19" t="s">
        <v>16855</v>
      </c>
      <c r="D2367" s="38" t="s">
        <v>16165</v>
      </c>
      <c r="E2367" s="38" t="s">
        <v>2454</v>
      </c>
      <c r="F2367" s="41" t="s">
        <v>2444</v>
      </c>
      <c r="G2367" s="19" t="s">
        <v>721</v>
      </c>
      <c r="H2367" s="41">
        <v>5</v>
      </c>
      <c r="I2367" s="41">
        <v>4</v>
      </c>
      <c r="J2367" s="41">
        <v>10</v>
      </c>
      <c r="K2367" s="44">
        <v>30</v>
      </c>
      <c r="L2367" s="20">
        <v>772847.1</v>
      </c>
      <c r="M2367" s="19" t="s">
        <v>11</v>
      </c>
      <c r="N2367" s="28" t="s">
        <v>15953</v>
      </c>
    </row>
    <row r="2368" spans="1:14" x14ac:dyDescent="0.25">
      <c r="A2368" s="27" t="s">
        <v>608</v>
      </c>
      <c r="B2368" s="19" t="s">
        <v>17060</v>
      </c>
      <c r="C2368" s="19" t="s">
        <v>16855</v>
      </c>
      <c r="D2368" s="38" t="s">
        <v>16165</v>
      </c>
      <c r="E2368" s="38" t="s">
        <v>2455</v>
      </c>
      <c r="F2368" s="41" t="s">
        <v>2446</v>
      </c>
      <c r="G2368" s="19" t="s">
        <v>721</v>
      </c>
      <c r="H2368" s="41">
        <v>5</v>
      </c>
      <c r="I2368" s="41">
        <v>4</v>
      </c>
      <c r="J2368" s="41">
        <v>10</v>
      </c>
      <c r="K2368" s="44">
        <v>15</v>
      </c>
      <c r="L2368" s="20">
        <v>170909.4</v>
      </c>
      <c r="M2368" s="19" t="s">
        <v>11</v>
      </c>
      <c r="N2368" s="28" t="s">
        <v>15953</v>
      </c>
    </row>
    <row r="2369" spans="1:14" x14ac:dyDescent="0.25">
      <c r="A2369" s="27" t="s">
        <v>608</v>
      </c>
      <c r="B2369" s="19" t="s">
        <v>17060</v>
      </c>
      <c r="C2369" s="19" t="s">
        <v>16855</v>
      </c>
      <c r="D2369" s="38" t="s">
        <v>16165</v>
      </c>
      <c r="E2369" s="38" t="s">
        <v>2456</v>
      </c>
      <c r="F2369" s="41" t="s">
        <v>2444</v>
      </c>
      <c r="G2369" s="19" t="s">
        <v>721</v>
      </c>
      <c r="H2369" s="41">
        <v>5</v>
      </c>
      <c r="I2369" s="41">
        <v>4</v>
      </c>
      <c r="J2369" s="41">
        <v>10</v>
      </c>
      <c r="K2369" s="44">
        <v>8</v>
      </c>
      <c r="L2369" s="20">
        <v>230239.6</v>
      </c>
      <c r="M2369" s="19" t="s">
        <v>11</v>
      </c>
      <c r="N2369" s="28" t="s">
        <v>15953</v>
      </c>
    </row>
    <row r="2370" spans="1:14" x14ac:dyDescent="0.25">
      <c r="A2370" s="27" t="s">
        <v>608</v>
      </c>
      <c r="B2370" s="19" t="s">
        <v>17060</v>
      </c>
      <c r="C2370" s="19" t="s">
        <v>16855</v>
      </c>
      <c r="D2370" s="38" t="s">
        <v>16165</v>
      </c>
      <c r="E2370" s="38" t="s">
        <v>2457</v>
      </c>
      <c r="F2370" s="41" t="s">
        <v>2444</v>
      </c>
      <c r="G2370" s="19" t="s">
        <v>721</v>
      </c>
      <c r="H2370" s="41">
        <v>5</v>
      </c>
      <c r="I2370" s="41">
        <v>4</v>
      </c>
      <c r="J2370" s="41">
        <v>10</v>
      </c>
      <c r="K2370" s="44">
        <v>12</v>
      </c>
      <c r="L2370" s="20">
        <v>309138.83999999997</v>
      </c>
      <c r="M2370" s="19" t="s">
        <v>11</v>
      </c>
      <c r="N2370" s="28" t="s">
        <v>15953</v>
      </c>
    </row>
    <row r="2371" spans="1:14" x14ac:dyDescent="0.25">
      <c r="A2371" s="27" t="s">
        <v>608</v>
      </c>
      <c r="B2371" s="19" t="s">
        <v>17060</v>
      </c>
      <c r="C2371" s="19" t="s">
        <v>16855</v>
      </c>
      <c r="D2371" s="38" t="s">
        <v>16165</v>
      </c>
      <c r="E2371" s="38" t="s">
        <v>2458</v>
      </c>
      <c r="F2371" s="41" t="s">
        <v>2444</v>
      </c>
      <c r="G2371" s="19" t="s">
        <v>16737</v>
      </c>
      <c r="H2371" s="41">
        <v>6</v>
      </c>
      <c r="I2371" s="41"/>
      <c r="J2371" s="41">
        <v>10</v>
      </c>
      <c r="K2371" s="44">
        <v>10</v>
      </c>
      <c r="L2371" s="20">
        <v>176651.27000000031</v>
      </c>
      <c r="M2371" s="19" t="s">
        <v>11</v>
      </c>
      <c r="N2371" s="28" t="s">
        <v>15953</v>
      </c>
    </row>
    <row r="2372" spans="1:14" ht="45" x14ac:dyDescent="0.25">
      <c r="A2372" s="27" t="s">
        <v>608</v>
      </c>
      <c r="B2372" s="19" t="s">
        <v>17060</v>
      </c>
      <c r="C2372" s="19" t="s">
        <v>16855</v>
      </c>
      <c r="D2372" s="38" t="s">
        <v>16165</v>
      </c>
      <c r="E2372" s="38" t="s">
        <v>2441</v>
      </c>
      <c r="F2372" s="41" t="s">
        <v>2442</v>
      </c>
      <c r="G2372" s="19" t="s">
        <v>721</v>
      </c>
      <c r="H2372" s="41">
        <v>5</v>
      </c>
      <c r="I2372" s="41">
        <v>4</v>
      </c>
      <c r="J2372" s="41">
        <v>16</v>
      </c>
      <c r="K2372" s="44">
        <v>20</v>
      </c>
      <c r="L2372" s="20">
        <v>419545.4</v>
      </c>
      <c r="M2372" s="19" t="s">
        <v>11</v>
      </c>
      <c r="N2372" s="28" t="s">
        <v>15953</v>
      </c>
    </row>
    <row r="2373" spans="1:14" ht="30" x14ac:dyDescent="0.25">
      <c r="A2373" s="27" t="s">
        <v>608</v>
      </c>
      <c r="B2373" s="19" t="s">
        <v>17060</v>
      </c>
      <c r="C2373" s="19" t="s">
        <v>16855</v>
      </c>
      <c r="D2373" s="38" t="s">
        <v>16165</v>
      </c>
      <c r="E2373" s="38" t="s">
        <v>2443</v>
      </c>
      <c r="F2373" s="41" t="s">
        <v>2444</v>
      </c>
      <c r="G2373" s="19" t="s">
        <v>721</v>
      </c>
      <c r="H2373" s="41">
        <v>5</v>
      </c>
      <c r="I2373" s="41">
        <v>4</v>
      </c>
      <c r="J2373" s="41">
        <v>16</v>
      </c>
      <c r="K2373" s="44">
        <v>7</v>
      </c>
      <c r="L2373" s="20">
        <v>180331.21999999997</v>
      </c>
      <c r="M2373" s="19" t="s">
        <v>15977</v>
      </c>
      <c r="N2373" s="28" t="s">
        <v>15953</v>
      </c>
    </row>
    <row r="2374" spans="1:14" ht="30" x14ac:dyDescent="0.25">
      <c r="A2374" s="27" t="s">
        <v>608</v>
      </c>
      <c r="B2374" s="19" t="s">
        <v>17060</v>
      </c>
      <c r="C2374" s="19" t="s">
        <v>16855</v>
      </c>
      <c r="D2374" s="38" t="s">
        <v>16165</v>
      </c>
      <c r="E2374" s="38" t="s">
        <v>2445</v>
      </c>
      <c r="F2374" s="41" t="s">
        <v>2446</v>
      </c>
      <c r="G2374" s="19" t="s">
        <v>721</v>
      </c>
      <c r="H2374" s="41">
        <v>5</v>
      </c>
      <c r="I2374" s="41">
        <v>4</v>
      </c>
      <c r="J2374" s="41">
        <v>16</v>
      </c>
      <c r="K2374" s="44">
        <v>100</v>
      </c>
      <c r="L2374" s="20">
        <v>228173.99999999997</v>
      </c>
      <c r="M2374" s="19" t="s">
        <v>15970</v>
      </c>
      <c r="N2374" s="28" t="s">
        <v>15953</v>
      </c>
    </row>
    <row r="2375" spans="1:14" ht="30" x14ac:dyDescent="0.25">
      <c r="A2375" s="27" t="s">
        <v>608</v>
      </c>
      <c r="B2375" s="19" t="s">
        <v>17060</v>
      </c>
      <c r="C2375" s="19" t="s">
        <v>16856</v>
      </c>
      <c r="D2375" s="38" t="s">
        <v>16166</v>
      </c>
      <c r="E2375" s="38" t="s">
        <v>2459</v>
      </c>
      <c r="F2375" s="41" t="s">
        <v>2460</v>
      </c>
      <c r="G2375" s="19" t="s">
        <v>721</v>
      </c>
      <c r="H2375" s="41">
        <v>5</v>
      </c>
      <c r="I2375" s="41">
        <v>4</v>
      </c>
      <c r="J2375" s="41">
        <v>10</v>
      </c>
      <c r="K2375" s="44">
        <v>15</v>
      </c>
      <c r="L2375" s="20">
        <v>237374.55</v>
      </c>
      <c r="M2375" s="19" t="s">
        <v>15977</v>
      </c>
      <c r="N2375" s="28" t="s">
        <v>15953</v>
      </c>
    </row>
    <row r="2376" spans="1:14" ht="30" x14ac:dyDescent="0.25">
      <c r="A2376" s="27" t="s">
        <v>608</v>
      </c>
      <c r="B2376" s="19" t="s">
        <v>17060</v>
      </c>
      <c r="C2376" s="19" t="s">
        <v>16856</v>
      </c>
      <c r="D2376" s="38" t="s">
        <v>16166</v>
      </c>
      <c r="E2376" s="38" t="s">
        <v>2461</v>
      </c>
      <c r="F2376" s="41" t="s">
        <v>2460</v>
      </c>
      <c r="G2376" s="19" t="s">
        <v>721</v>
      </c>
      <c r="H2376" s="41">
        <v>5</v>
      </c>
      <c r="I2376" s="41">
        <v>4</v>
      </c>
      <c r="J2376" s="41">
        <v>10</v>
      </c>
      <c r="K2376" s="44">
        <v>15</v>
      </c>
      <c r="L2376" s="20">
        <v>248415</v>
      </c>
      <c r="M2376" s="19" t="s">
        <v>15977</v>
      </c>
      <c r="N2376" s="28" t="s">
        <v>15953</v>
      </c>
    </row>
    <row r="2377" spans="1:14" ht="30" x14ac:dyDescent="0.25">
      <c r="A2377" s="27" t="s">
        <v>608</v>
      </c>
      <c r="B2377" s="19" t="s">
        <v>17060</v>
      </c>
      <c r="C2377" s="19" t="s">
        <v>16856</v>
      </c>
      <c r="D2377" s="38" t="s">
        <v>16166</v>
      </c>
      <c r="E2377" s="38" t="s">
        <v>2462</v>
      </c>
      <c r="F2377" s="41" t="s">
        <v>2463</v>
      </c>
      <c r="G2377" s="19" t="s">
        <v>721</v>
      </c>
      <c r="H2377" s="41">
        <v>5</v>
      </c>
      <c r="I2377" s="41">
        <v>4</v>
      </c>
      <c r="J2377" s="41">
        <v>10</v>
      </c>
      <c r="K2377" s="44">
        <v>7</v>
      </c>
      <c r="L2377" s="20">
        <v>198364.04</v>
      </c>
      <c r="M2377" s="19" t="s">
        <v>11</v>
      </c>
      <c r="N2377" s="28" t="s">
        <v>15953</v>
      </c>
    </row>
    <row r="2378" spans="1:14" ht="45" x14ac:dyDescent="0.25">
      <c r="A2378" s="27" t="s">
        <v>608</v>
      </c>
      <c r="B2378" s="19" t="s">
        <v>17060</v>
      </c>
      <c r="C2378" s="19" t="s">
        <v>16856</v>
      </c>
      <c r="D2378" s="38" t="s">
        <v>16166</v>
      </c>
      <c r="E2378" s="38" t="s">
        <v>2464</v>
      </c>
      <c r="F2378" s="41" t="s">
        <v>2465</v>
      </c>
      <c r="G2378" s="19" t="s">
        <v>721</v>
      </c>
      <c r="H2378" s="41">
        <v>5</v>
      </c>
      <c r="I2378" s="41">
        <v>4</v>
      </c>
      <c r="J2378" s="41">
        <v>10</v>
      </c>
      <c r="K2378" s="44">
        <v>2</v>
      </c>
      <c r="L2378" s="20">
        <v>114086.94</v>
      </c>
      <c r="M2378" s="19" t="s">
        <v>11</v>
      </c>
      <c r="N2378" s="28" t="s">
        <v>15953</v>
      </c>
    </row>
    <row r="2379" spans="1:14" ht="45" x14ac:dyDescent="0.25">
      <c r="A2379" s="27" t="s">
        <v>608</v>
      </c>
      <c r="B2379" s="19" t="s">
        <v>17060</v>
      </c>
      <c r="C2379" s="19" t="s">
        <v>16856</v>
      </c>
      <c r="D2379" s="38" t="s">
        <v>16166</v>
      </c>
      <c r="E2379" s="38" t="s">
        <v>2466</v>
      </c>
      <c r="F2379" s="41" t="s">
        <v>2465</v>
      </c>
      <c r="G2379" s="19" t="s">
        <v>721</v>
      </c>
      <c r="H2379" s="41">
        <v>5</v>
      </c>
      <c r="I2379" s="41">
        <v>4</v>
      </c>
      <c r="J2379" s="41">
        <v>10</v>
      </c>
      <c r="K2379" s="44">
        <v>2</v>
      </c>
      <c r="L2379" s="20">
        <v>161929.84</v>
      </c>
      <c r="M2379" s="19" t="s">
        <v>11</v>
      </c>
      <c r="N2379" s="28" t="s">
        <v>15953</v>
      </c>
    </row>
    <row r="2380" spans="1:14" ht="45" x14ac:dyDescent="0.25">
      <c r="A2380" s="27" t="s">
        <v>608</v>
      </c>
      <c r="B2380" s="19" t="s">
        <v>17060</v>
      </c>
      <c r="C2380" s="19" t="s">
        <v>16856</v>
      </c>
      <c r="D2380" s="38" t="s">
        <v>16166</v>
      </c>
      <c r="E2380" s="38" t="s">
        <v>2467</v>
      </c>
      <c r="F2380" s="41" t="s">
        <v>2465</v>
      </c>
      <c r="G2380" s="19" t="s">
        <v>721</v>
      </c>
      <c r="H2380" s="41">
        <v>5</v>
      </c>
      <c r="I2380" s="41">
        <v>4</v>
      </c>
      <c r="J2380" s="41">
        <v>10</v>
      </c>
      <c r="K2380" s="44">
        <v>2</v>
      </c>
      <c r="L2380" s="20">
        <v>232590.14</v>
      </c>
      <c r="M2380" s="19" t="s">
        <v>11</v>
      </c>
      <c r="N2380" s="28" t="s">
        <v>15953</v>
      </c>
    </row>
    <row r="2381" spans="1:14" ht="45" x14ac:dyDescent="0.25">
      <c r="A2381" s="27" t="s">
        <v>608</v>
      </c>
      <c r="B2381" s="19" t="s">
        <v>17060</v>
      </c>
      <c r="C2381" s="19" t="s">
        <v>16856</v>
      </c>
      <c r="D2381" s="38" t="s">
        <v>16166</v>
      </c>
      <c r="E2381" s="38" t="s">
        <v>2468</v>
      </c>
      <c r="F2381" s="41" t="s">
        <v>2465</v>
      </c>
      <c r="G2381" s="19" t="s">
        <v>721</v>
      </c>
      <c r="H2381" s="41">
        <v>5</v>
      </c>
      <c r="I2381" s="41">
        <v>4</v>
      </c>
      <c r="J2381" s="41">
        <v>10</v>
      </c>
      <c r="K2381" s="44">
        <v>2</v>
      </c>
      <c r="L2381" s="20">
        <v>71396.350000000006</v>
      </c>
      <c r="M2381" s="19" t="s">
        <v>11</v>
      </c>
      <c r="N2381" s="28" t="s">
        <v>15953</v>
      </c>
    </row>
    <row r="2382" spans="1:14" ht="45" x14ac:dyDescent="0.25">
      <c r="A2382" s="27" t="s">
        <v>608</v>
      </c>
      <c r="B2382" s="19" t="s">
        <v>17060</v>
      </c>
      <c r="C2382" s="19" t="s">
        <v>16856</v>
      </c>
      <c r="D2382" s="38" t="s">
        <v>16166</v>
      </c>
      <c r="E2382" s="38" t="s">
        <v>2469</v>
      </c>
      <c r="F2382" s="41" t="s">
        <v>2465</v>
      </c>
      <c r="G2382" s="19" t="s">
        <v>721</v>
      </c>
      <c r="H2382" s="41">
        <v>5</v>
      </c>
      <c r="I2382" s="41">
        <v>4</v>
      </c>
      <c r="J2382" s="41">
        <v>10</v>
      </c>
      <c r="K2382" s="44">
        <v>2</v>
      </c>
      <c r="L2382" s="20">
        <v>115559.02</v>
      </c>
      <c r="M2382" s="19" t="s">
        <v>11</v>
      </c>
      <c r="N2382" s="28" t="s">
        <v>15953</v>
      </c>
    </row>
    <row r="2383" spans="1:14" ht="30" x14ac:dyDescent="0.25">
      <c r="A2383" s="27" t="s">
        <v>608</v>
      </c>
      <c r="B2383" s="19" t="s">
        <v>17060</v>
      </c>
      <c r="C2383" s="19" t="s">
        <v>16856</v>
      </c>
      <c r="D2383" s="38" t="s">
        <v>16166</v>
      </c>
      <c r="E2383" s="38" t="s">
        <v>2470</v>
      </c>
      <c r="F2383" s="41" t="s">
        <v>2471</v>
      </c>
      <c r="G2383" s="19" t="s">
        <v>721</v>
      </c>
      <c r="H2383" s="41">
        <v>5</v>
      </c>
      <c r="I2383" s="41">
        <v>4</v>
      </c>
      <c r="J2383" s="41">
        <v>10</v>
      </c>
      <c r="K2383" s="44">
        <v>7</v>
      </c>
      <c r="L2383" s="20">
        <v>177754.78</v>
      </c>
      <c r="M2383" s="19" t="s">
        <v>11</v>
      </c>
      <c r="N2383" s="28" t="s">
        <v>15953</v>
      </c>
    </row>
    <row r="2384" spans="1:14" ht="30" x14ac:dyDescent="0.25">
      <c r="A2384" s="27" t="s">
        <v>608</v>
      </c>
      <c r="B2384" s="19" t="s">
        <v>17060</v>
      </c>
      <c r="C2384" s="19" t="s">
        <v>16856</v>
      </c>
      <c r="D2384" s="38" t="s">
        <v>16166</v>
      </c>
      <c r="E2384" s="38" t="s">
        <v>2472</v>
      </c>
      <c r="F2384" s="41" t="s">
        <v>2473</v>
      </c>
      <c r="G2384" s="19" t="s">
        <v>721</v>
      </c>
      <c r="H2384" s="41">
        <v>5</v>
      </c>
      <c r="I2384" s="41">
        <v>4</v>
      </c>
      <c r="J2384" s="41">
        <v>10</v>
      </c>
      <c r="K2384" s="44">
        <v>15</v>
      </c>
      <c r="L2384" s="20">
        <v>380903.10000000003</v>
      </c>
      <c r="M2384" s="19" t="s">
        <v>11</v>
      </c>
      <c r="N2384" s="28" t="s">
        <v>15953</v>
      </c>
    </row>
    <row r="2385" spans="1:14" ht="30" x14ac:dyDescent="0.25">
      <c r="A2385" s="27" t="s">
        <v>608</v>
      </c>
      <c r="B2385" s="19" t="s">
        <v>17060</v>
      </c>
      <c r="C2385" s="19" t="s">
        <v>16856</v>
      </c>
      <c r="D2385" s="38" t="s">
        <v>16166</v>
      </c>
      <c r="E2385" s="38" t="s">
        <v>2459</v>
      </c>
      <c r="F2385" s="41" t="s">
        <v>2460</v>
      </c>
      <c r="G2385" s="19" t="s">
        <v>721</v>
      </c>
      <c r="H2385" s="41">
        <v>5</v>
      </c>
      <c r="I2385" s="41">
        <v>4</v>
      </c>
      <c r="J2385" s="41">
        <v>16</v>
      </c>
      <c r="K2385" s="44">
        <v>20</v>
      </c>
      <c r="L2385" s="20">
        <v>316499.39999999997</v>
      </c>
      <c r="M2385" s="19" t="s">
        <v>15977</v>
      </c>
      <c r="N2385" s="28" t="s">
        <v>15953</v>
      </c>
    </row>
    <row r="2386" spans="1:14" ht="30" x14ac:dyDescent="0.25">
      <c r="A2386" s="27" t="s">
        <v>608</v>
      </c>
      <c r="B2386" s="19" t="s">
        <v>17060</v>
      </c>
      <c r="C2386" s="19" t="s">
        <v>16856</v>
      </c>
      <c r="D2386" s="38" t="s">
        <v>16166</v>
      </c>
      <c r="E2386" s="38" t="s">
        <v>2461</v>
      </c>
      <c r="F2386" s="41" t="s">
        <v>2460</v>
      </c>
      <c r="G2386" s="19" t="s">
        <v>721</v>
      </c>
      <c r="H2386" s="41">
        <v>5</v>
      </c>
      <c r="I2386" s="41">
        <v>4</v>
      </c>
      <c r="J2386" s="41">
        <v>16</v>
      </c>
      <c r="K2386" s="44">
        <v>14</v>
      </c>
      <c r="L2386" s="20">
        <v>231854</v>
      </c>
      <c r="M2386" s="19" t="s">
        <v>15977</v>
      </c>
      <c r="N2386" s="28" t="s">
        <v>15953</v>
      </c>
    </row>
    <row r="2387" spans="1:14" ht="30" x14ac:dyDescent="0.25">
      <c r="A2387" s="27" t="s">
        <v>608</v>
      </c>
      <c r="B2387" s="19" t="s">
        <v>17060</v>
      </c>
      <c r="C2387" s="19" t="s">
        <v>16856</v>
      </c>
      <c r="D2387" s="38" t="s">
        <v>16166</v>
      </c>
      <c r="E2387" s="38" t="s">
        <v>2462</v>
      </c>
      <c r="F2387" s="41" t="s">
        <v>2463</v>
      </c>
      <c r="G2387" s="19" t="s">
        <v>721</v>
      </c>
      <c r="H2387" s="41">
        <v>5</v>
      </c>
      <c r="I2387" s="41">
        <v>4</v>
      </c>
      <c r="J2387" s="41">
        <v>16</v>
      </c>
      <c r="K2387" s="44">
        <v>14</v>
      </c>
      <c r="L2387" s="20">
        <v>396728.08</v>
      </c>
      <c r="M2387" s="19" t="s">
        <v>11</v>
      </c>
      <c r="N2387" s="28" t="s">
        <v>15953</v>
      </c>
    </row>
    <row r="2388" spans="1:14" ht="45" x14ac:dyDescent="0.25">
      <c r="A2388" s="27" t="s">
        <v>608</v>
      </c>
      <c r="B2388" s="19" t="s">
        <v>17060</v>
      </c>
      <c r="C2388" s="19" t="s">
        <v>16856</v>
      </c>
      <c r="D2388" s="38" t="s">
        <v>16166</v>
      </c>
      <c r="E2388" s="38" t="s">
        <v>2464</v>
      </c>
      <c r="F2388" s="41" t="s">
        <v>2465</v>
      </c>
      <c r="G2388" s="19" t="s">
        <v>721</v>
      </c>
      <c r="H2388" s="41">
        <v>5</v>
      </c>
      <c r="I2388" s="41">
        <v>4</v>
      </c>
      <c r="J2388" s="41">
        <v>16</v>
      </c>
      <c r="K2388" s="44">
        <v>2</v>
      </c>
      <c r="L2388" s="20">
        <v>114086.94</v>
      </c>
      <c r="M2388" s="19" t="s">
        <v>11</v>
      </c>
      <c r="N2388" s="28" t="s">
        <v>15953</v>
      </c>
    </row>
    <row r="2389" spans="1:14" ht="45" x14ac:dyDescent="0.25">
      <c r="A2389" s="27" t="s">
        <v>608</v>
      </c>
      <c r="B2389" s="19" t="s">
        <v>17060</v>
      </c>
      <c r="C2389" s="19" t="s">
        <v>16856</v>
      </c>
      <c r="D2389" s="38" t="s">
        <v>16166</v>
      </c>
      <c r="E2389" s="38" t="s">
        <v>2466</v>
      </c>
      <c r="F2389" s="41" t="s">
        <v>2465</v>
      </c>
      <c r="G2389" s="19" t="s">
        <v>721</v>
      </c>
      <c r="H2389" s="41">
        <v>5</v>
      </c>
      <c r="I2389" s="41">
        <v>4</v>
      </c>
      <c r="J2389" s="41">
        <v>16</v>
      </c>
      <c r="K2389" s="44">
        <v>2</v>
      </c>
      <c r="L2389" s="20">
        <v>161929.84</v>
      </c>
      <c r="M2389" s="19" t="s">
        <v>11</v>
      </c>
      <c r="N2389" s="28" t="s">
        <v>15953</v>
      </c>
    </row>
    <row r="2390" spans="1:14" ht="45" x14ac:dyDescent="0.25">
      <c r="A2390" s="27" t="s">
        <v>608</v>
      </c>
      <c r="B2390" s="19" t="s">
        <v>17060</v>
      </c>
      <c r="C2390" s="19" t="s">
        <v>16856</v>
      </c>
      <c r="D2390" s="38" t="s">
        <v>16166</v>
      </c>
      <c r="E2390" s="38" t="s">
        <v>2467</v>
      </c>
      <c r="F2390" s="41" t="s">
        <v>2465</v>
      </c>
      <c r="G2390" s="19" t="s">
        <v>721</v>
      </c>
      <c r="H2390" s="41">
        <v>5</v>
      </c>
      <c r="I2390" s="41">
        <v>4</v>
      </c>
      <c r="J2390" s="41">
        <v>16</v>
      </c>
      <c r="K2390" s="44">
        <v>2</v>
      </c>
      <c r="L2390" s="20">
        <v>232590.14</v>
      </c>
      <c r="M2390" s="19" t="s">
        <v>11</v>
      </c>
      <c r="N2390" s="28" t="s">
        <v>15953</v>
      </c>
    </row>
    <row r="2391" spans="1:14" ht="45" x14ac:dyDescent="0.25">
      <c r="A2391" s="27" t="s">
        <v>608</v>
      </c>
      <c r="B2391" s="19" t="s">
        <v>17060</v>
      </c>
      <c r="C2391" s="19" t="s">
        <v>16856</v>
      </c>
      <c r="D2391" s="38" t="s">
        <v>16166</v>
      </c>
      <c r="E2391" s="38" t="s">
        <v>2468</v>
      </c>
      <c r="F2391" s="41" t="s">
        <v>2465</v>
      </c>
      <c r="G2391" s="19" t="s">
        <v>721</v>
      </c>
      <c r="H2391" s="41">
        <v>5</v>
      </c>
      <c r="I2391" s="41">
        <v>4</v>
      </c>
      <c r="J2391" s="41">
        <v>16</v>
      </c>
      <c r="K2391" s="44">
        <v>2</v>
      </c>
      <c r="L2391" s="20">
        <v>71396.310000000201</v>
      </c>
      <c r="M2391" s="19" t="s">
        <v>11</v>
      </c>
      <c r="N2391" s="28" t="s">
        <v>15953</v>
      </c>
    </row>
    <row r="2392" spans="1:14" ht="45" x14ac:dyDescent="0.25">
      <c r="A2392" s="27" t="s">
        <v>608</v>
      </c>
      <c r="B2392" s="19" t="s">
        <v>17060</v>
      </c>
      <c r="C2392" s="19" t="s">
        <v>16856</v>
      </c>
      <c r="D2392" s="38" t="s">
        <v>16166</v>
      </c>
      <c r="E2392" s="38" t="s">
        <v>2469</v>
      </c>
      <c r="F2392" s="41" t="s">
        <v>2465</v>
      </c>
      <c r="G2392" s="19" t="s">
        <v>721</v>
      </c>
      <c r="H2392" s="41">
        <v>5</v>
      </c>
      <c r="I2392" s="41">
        <v>4</v>
      </c>
      <c r="J2392" s="41">
        <v>16</v>
      </c>
      <c r="K2392" s="44">
        <v>2</v>
      </c>
      <c r="L2392" s="20">
        <v>115559.02</v>
      </c>
      <c r="M2392" s="19" t="s">
        <v>11</v>
      </c>
      <c r="N2392" s="28" t="s">
        <v>15953</v>
      </c>
    </row>
    <row r="2393" spans="1:14" ht="30" x14ac:dyDescent="0.25">
      <c r="A2393" s="27" t="s">
        <v>608</v>
      </c>
      <c r="B2393" s="19" t="s">
        <v>17060</v>
      </c>
      <c r="C2393" s="19" t="s">
        <v>16856</v>
      </c>
      <c r="D2393" s="38" t="s">
        <v>16166</v>
      </c>
      <c r="E2393" s="38" t="s">
        <v>2470</v>
      </c>
      <c r="F2393" s="41" t="s">
        <v>2471</v>
      </c>
      <c r="G2393" s="19" t="s">
        <v>721</v>
      </c>
      <c r="H2393" s="41">
        <v>5</v>
      </c>
      <c r="I2393" s="41">
        <v>4</v>
      </c>
      <c r="J2393" s="41">
        <v>16</v>
      </c>
      <c r="K2393" s="44">
        <v>16</v>
      </c>
      <c r="L2393" s="20">
        <v>406296.64</v>
      </c>
      <c r="M2393" s="19" t="s">
        <v>11</v>
      </c>
      <c r="N2393" s="28" t="s">
        <v>15953</v>
      </c>
    </row>
    <row r="2394" spans="1:14" ht="45" x14ac:dyDescent="0.25">
      <c r="A2394" s="27" t="s">
        <v>608</v>
      </c>
      <c r="B2394" s="19" t="s">
        <v>17060</v>
      </c>
      <c r="C2394" s="19" t="s">
        <v>16857</v>
      </c>
      <c r="D2394" s="38" t="s">
        <v>16167</v>
      </c>
      <c r="E2394" s="38" t="s">
        <v>2474</v>
      </c>
      <c r="F2394" s="41" t="s">
        <v>1397</v>
      </c>
      <c r="G2394" s="19" t="s">
        <v>721</v>
      </c>
      <c r="H2394" s="41">
        <v>5</v>
      </c>
      <c r="I2394" s="41">
        <v>4</v>
      </c>
      <c r="J2394" s="41">
        <v>10</v>
      </c>
      <c r="K2394" s="44">
        <v>15</v>
      </c>
      <c r="L2394" s="20">
        <v>2704964.4</v>
      </c>
      <c r="M2394" s="19" t="s">
        <v>15965</v>
      </c>
      <c r="N2394" s="28" t="s">
        <v>15953</v>
      </c>
    </row>
    <row r="2395" spans="1:14" ht="45" x14ac:dyDescent="0.25">
      <c r="A2395" s="27" t="s">
        <v>608</v>
      </c>
      <c r="B2395" s="19" t="s">
        <v>17060</v>
      </c>
      <c r="C2395" s="19" t="s">
        <v>16857</v>
      </c>
      <c r="D2395" s="38" t="s">
        <v>16167</v>
      </c>
      <c r="E2395" s="38" t="s">
        <v>2475</v>
      </c>
      <c r="F2395" s="41" t="s">
        <v>1397</v>
      </c>
      <c r="G2395" s="19" t="s">
        <v>721</v>
      </c>
      <c r="H2395" s="41">
        <v>5</v>
      </c>
      <c r="I2395" s="41">
        <v>4</v>
      </c>
      <c r="J2395" s="41">
        <v>10</v>
      </c>
      <c r="K2395" s="44">
        <v>15</v>
      </c>
      <c r="L2395" s="20">
        <v>2373744.2999999998</v>
      </c>
      <c r="M2395" s="19" t="s">
        <v>15965</v>
      </c>
      <c r="N2395" s="28" t="s">
        <v>15953</v>
      </c>
    </row>
    <row r="2396" spans="1:14" ht="30" x14ac:dyDescent="0.25">
      <c r="A2396" s="27" t="s">
        <v>608</v>
      </c>
      <c r="B2396" s="19" t="s">
        <v>17060</v>
      </c>
      <c r="C2396" s="19" t="s">
        <v>16857</v>
      </c>
      <c r="D2396" s="38" t="s">
        <v>16167</v>
      </c>
      <c r="E2396" s="38" t="s">
        <v>2476</v>
      </c>
      <c r="F2396" s="41" t="s">
        <v>2477</v>
      </c>
      <c r="G2396" s="19" t="s">
        <v>721</v>
      </c>
      <c r="H2396" s="41">
        <v>5</v>
      </c>
      <c r="I2396" s="41">
        <v>4</v>
      </c>
      <c r="J2396" s="41">
        <v>10</v>
      </c>
      <c r="K2396" s="44">
        <v>150</v>
      </c>
      <c r="L2396" s="20">
        <v>160089</v>
      </c>
      <c r="M2396" s="19" t="s">
        <v>11</v>
      </c>
      <c r="N2396" s="28" t="s">
        <v>15953</v>
      </c>
    </row>
    <row r="2397" spans="1:14" ht="30" x14ac:dyDescent="0.25">
      <c r="A2397" s="27" t="s">
        <v>608</v>
      </c>
      <c r="B2397" s="19" t="s">
        <v>17060</v>
      </c>
      <c r="C2397" s="19" t="s">
        <v>16857</v>
      </c>
      <c r="D2397" s="38" t="s">
        <v>16167</v>
      </c>
      <c r="E2397" s="38" t="s">
        <v>2478</v>
      </c>
      <c r="F2397" s="41" t="s">
        <v>2477</v>
      </c>
      <c r="G2397" s="19" t="s">
        <v>721</v>
      </c>
      <c r="H2397" s="41">
        <v>5</v>
      </c>
      <c r="I2397" s="41">
        <v>4</v>
      </c>
      <c r="J2397" s="41">
        <v>10</v>
      </c>
      <c r="K2397" s="44">
        <v>150</v>
      </c>
      <c r="L2397" s="20">
        <v>160089</v>
      </c>
      <c r="M2397" s="19" t="s">
        <v>11</v>
      </c>
      <c r="N2397" s="28" t="s">
        <v>15953</v>
      </c>
    </row>
    <row r="2398" spans="1:14" ht="30" x14ac:dyDescent="0.25">
      <c r="A2398" s="27" t="s">
        <v>608</v>
      </c>
      <c r="B2398" s="19" t="s">
        <v>17060</v>
      </c>
      <c r="C2398" s="19" t="s">
        <v>16857</v>
      </c>
      <c r="D2398" s="38" t="s">
        <v>16167</v>
      </c>
      <c r="E2398" s="38" t="s">
        <v>2479</v>
      </c>
      <c r="F2398" s="41" t="s">
        <v>2477</v>
      </c>
      <c r="G2398" s="19" t="s">
        <v>721</v>
      </c>
      <c r="H2398" s="41">
        <v>5</v>
      </c>
      <c r="I2398" s="41">
        <v>4</v>
      </c>
      <c r="J2398" s="41">
        <v>10</v>
      </c>
      <c r="K2398" s="44">
        <v>150</v>
      </c>
      <c r="L2398" s="20">
        <v>160089</v>
      </c>
      <c r="M2398" s="19" t="s">
        <v>11</v>
      </c>
      <c r="N2398" s="28" t="s">
        <v>15953</v>
      </c>
    </row>
    <row r="2399" spans="1:14" ht="30" x14ac:dyDescent="0.25">
      <c r="A2399" s="27" t="s">
        <v>608</v>
      </c>
      <c r="B2399" s="19" t="s">
        <v>17060</v>
      </c>
      <c r="C2399" s="19" t="s">
        <v>16857</v>
      </c>
      <c r="D2399" s="38" t="s">
        <v>16167</v>
      </c>
      <c r="E2399" s="38" t="s">
        <v>2480</v>
      </c>
      <c r="F2399" s="41" t="s">
        <v>2477</v>
      </c>
      <c r="G2399" s="19" t="s">
        <v>721</v>
      </c>
      <c r="H2399" s="41">
        <v>5</v>
      </c>
      <c r="I2399" s="41">
        <v>4</v>
      </c>
      <c r="J2399" s="41">
        <v>10</v>
      </c>
      <c r="K2399" s="44">
        <v>150</v>
      </c>
      <c r="L2399" s="20">
        <v>160089</v>
      </c>
      <c r="M2399" s="19" t="s">
        <v>11</v>
      </c>
      <c r="N2399" s="28" t="s">
        <v>15953</v>
      </c>
    </row>
    <row r="2400" spans="1:14" ht="30" x14ac:dyDescent="0.25">
      <c r="A2400" s="27" t="s">
        <v>608</v>
      </c>
      <c r="B2400" s="19" t="s">
        <v>17060</v>
      </c>
      <c r="C2400" s="19" t="s">
        <v>16857</v>
      </c>
      <c r="D2400" s="38" t="s">
        <v>16167</v>
      </c>
      <c r="E2400" s="38" t="s">
        <v>2481</v>
      </c>
      <c r="F2400" s="41" t="s">
        <v>2477</v>
      </c>
      <c r="G2400" s="19" t="s">
        <v>721</v>
      </c>
      <c r="H2400" s="41">
        <v>5</v>
      </c>
      <c r="I2400" s="41">
        <v>4</v>
      </c>
      <c r="J2400" s="41">
        <v>10</v>
      </c>
      <c r="K2400" s="44">
        <v>175</v>
      </c>
      <c r="L2400" s="20">
        <v>186770.5</v>
      </c>
      <c r="M2400" s="19" t="s">
        <v>11</v>
      </c>
      <c r="N2400" s="28" t="s">
        <v>15953</v>
      </c>
    </row>
    <row r="2401" spans="1:14" ht="30" x14ac:dyDescent="0.25">
      <c r="A2401" s="27" t="s">
        <v>608</v>
      </c>
      <c r="B2401" s="19" t="s">
        <v>17060</v>
      </c>
      <c r="C2401" s="19" t="s">
        <v>16857</v>
      </c>
      <c r="D2401" s="38" t="s">
        <v>16167</v>
      </c>
      <c r="E2401" s="38" t="s">
        <v>2482</v>
      </c>
      <c r="F2401" s="41" t="s">
        <v>2477</v>
      </c>
      <c r="G2401" s="19" t="s">
        <v>721</v>
      </c>
      <c r="H2401" s="41">
        <v>5</v>
      </c>
      <c r="I2401" s="41">
        <v>4</v>
      </c>
      <c r="J2401" s="41">
        <v>10</v>
      </c>
      <c r="K2401" s="44">
        <v>150</v>
      </c>
      <c r="L2401" s="20">
        <v>160089</v>
      </c>
      <c r="M2401" s="19" t="s">
        <v>11</v>
      </c>
      <c r="N2401" s="28" t="s">
        <v>15953</v>
      </c>
    </row>
    <row r="2402" spans="1:14" ht="30" x14ac:dyDescent="0.25">
      <c r="A2402" s="27" t="s">
        <v>608</v>
      </c>
      <c r="B2402" s="19" t="s">
        <v>17060</v>
      </c>
      <c r="C2402" s="19" t="s">
        <v>16857</v>
      </c>
      <c r="D2402" s="38" t="s">
        <v>16167</v>
      </c>
      <c r="E2402" s="38" t="s">
        <v>2483</v>
      </c>
      <c r="F2402" s="41" t="s">
        <v>2477</v>
      </c>
      <c r="G2402" s="19" t="s">
        <v>721</v>
      </c>
      <c r="H2402" s="41">
        <v>5</v>
      </c>
      <c r="I2402" s="41">
        <v>4</v>
      </c>
      <c r="J2402" s="41">
        <v>10</v>
      </c>
      <c r="K2402" s="44">
        <v>150</v>
      </c>
      <c r="L2402" s="20">
        <v>160089</v>
      </c>
      <c r="M2402" s="19" t="s">
        <v>11</v>
      </c>
      <c r="N2402" s="28" t="s">
        <v>15953</v>
      </c>
    </row>
    <row r="2403" spans="1:14" ht="30" x14ac:dyDescent="0.25">
      <c r="A2403" s="27" t="s">
        <v>608</v>
      </c>
      <c r="B2403" s="19" t="s">
        <v>17060</v>
      </c>
      <c r="C2403" s="19" t="s">
        <v>16857</v>
      </c>
      <c r="D2403" s="38" t="s">
        <v>16167</v>
      </c>
      <c r="E2403" s="38" t="s">
        <v>2484</v>
      </c>
      <c r="F2403" s="41" t="s">
        <v>2485</v>
      </c>
      <c r="G2403" s="19" t="s">
        <v>721</v>
      </c>
      <c r="H2403" s="41">
        <v>5</v>
      </c>
      <c r="I2403" s="41">
        <v>4</v>
      </c>
      <c r="J2403" s="41">
        <v>10</v>
      </c>
      <c r="K2403" s="44">
        <v>40</v>
      </c>
      <c r="L2403" s="20">
        <v>201676</v>
      </c>
      <c r="M2403" s="19" t="s">
        <v>11</v>
      </c>
      <c r="N2403" s="28" t="s">
        <v>15953</v>
      </c>
    </row>
    <row r="2404" spans="1:14" ht="30" x14ac:dyDescent="0.25">
      <c r="A2404" s="27" t="s">
        <v>608</v>
      </c>
      <c r="B2404" s="19" t="s">
        <v>17060</v>
      </c>
      <c r="C2404" s="19" t="s">
        <v>16857</v>
      </c>
      <c r="D2404" s="38" t="s">
        <v>16167</v>
      </c>
      <c r="E2404" s="38" t="s">
        <v>2486</v>
      </c>
      <c r="F2404" s="41" t="s">
        <v>2485</v>
      </c>
      <c r="G2404" s="19" t="s">
        <v>721</v>
      </c>
      <c r="H2404" s="41">
        <v>5</v>
      </c>
      <c r="I2404" s="41">
        <v>4</v>
      </c>
      <c r="J2404" s="41">
        <v>10</v>
      </c>
      <c r="K2404" s="44">
        <v>40</v>
      </c>
      <c r="L2404" s="20">
        <v>220813.6</v>
      </c>
      <c r="M2404" s="19" t="s">
        <v>11</v>
      </c>
      <c r="N2404" s="28" t="s">
        <v>15953</v>
      </c>
    </row>
    <row r="2405" spans="1:14" ht="30" x14ac:dyDescent="0.25">
      <c r="A2405" s="27" t="s">
        <v>608</v>
      </c>
      <c r="B2405" s="19" t="s">
        <v>17060</v>
      </c>
      <c r="C2405" s="19" t="s">
        <v>16857</v>
      </c>
      <c r="D2405" s="38" t="s">
        <v>16167</v>
      </c>
      <c r="E2405" s="38" t="s">
        <v>2487</v>
      </c>
      <c r="F2405" s="41" t="s">
        <v>2485</v>
      </c>
      <c r="G2405" s="19" t="s">
        <v>721</v>
      </c>
      <c r="H2405" s="41">
        <v>5</v>
      </c>
      <c r="I2405" s="41">
        <v>4</v>
      </c>
      <c r="J2405" s="41">
        <v>10</v>
      </c>
      <c r="K2405" s="44">
        <v>40</v>
      </c>
      <c r="L2405" s="20">
        <v>211980.80000000002</v>
      </c>
      <c r="M2405" s="19" t="s">
        <v>11</v>
      </c>
      <c r="N2405" s="28" t="s">
        <v>15953</v>
      </c>
    </row>
    <row r="2406" spans="1:14" ht="30" x14ac:dyDescent="0.25">
      <c r="A2406" s="27" t="s">
        <v>608</v>
      </c>
      <c r="B2406" s="19" t="s">
        <v>17060</v>
      </c>
      <c r="C2406" s="19" t="s">
        <v>16857</v>
      </c>
      <c r="D2406" s="38" t="s">
        <v>16167</v>
      </c>
      <c r="E2406" s="38" t="s">
        <v>2488</v>
      </c>
      <c r="F2406" s="41" t="s">
        <v>2489</v>
      </c>
      <c r="G2406" s="19" t="s">
        <v>721</v>
      </c>
      <c r="H2406" s="41">
        <v>5</v>
      </c>
      <c r="I2406" s="41">
        <v>4</v>
      </c>
      <c r="J2406" s="41">
        <v>10</v>
      </c>
      <c r="K2406" s="44">
        <v>150</v>
      </c>
      <c r="L2406" s="20">
        <v>160089</v>
      </c>
      <c r="M2406" s="19" t="s">
        <v>11</v>
      </c>
      <c r="N2406" s="28" t="s">
        <v>15953</v>
      </c>
    </row>
    <row r="2407" spans="1:14" ht="30" x14ac:dyDescent="0.25">
      <c r="A2407" s="27" t="s">
        <v>608</v>
      </c>
      <c r="B2407" s="19" t="s">
        <v>17060</v>
      </c>
      <c r="C2407" s="19" t="s">
        <v>16857</v>
      </c>
      <c r="D2407" s="38" t="s">
        <v>16167</v>
      </c>
      <c r="E2407" s="38" t="s">
        <v>2490</v>
      </c>
      <c r="F2407" s="41" t="s">
        <v>2489</v>
      </c>
      <c r="G2407" s="19" t="s">
        <v>721</v>
      </c>
      <c r="H2407" s="41">
        <v>5</v>
      </c>
      <c r="I2407" s="41">
        <v>4</v>
      </c>
      <c r="J2407" s="41">
        <v>10</v>
      </c>
      <c r="K2407" s="44">
        <v>150</v>
      </c>
      <c r="L2407" s="20">
        <v>160089</v>
      </c>
      <c r="M2407" s="19" t="s">
        <v>11</v>
      </c>
      <c r="N2407" s="28" t="s">
        <v>15953</v>
      </c>
    </row>
    <row r="2408" spans="1:14" ht="30" x14ac:dyDescent="0.25">
      <c r="A2408" s="27" t="s">
        <v>608</v>
      </c>
      <c r="B2408" s="19" t="s">
        <v>17060</v>
      </c>
      <c r="C2408" s="19" t="s">
        <v>16857</v>
      </c>
      <c r="D2408" s="38" t="s">
        <v>16167</v>
      </c>
      <c r="E2408" s="38" t="s">
        <v>2491</v>
      </c>
      <c r="F2408" s="41" t="s">
        <v>2489</v>
      </c>
      <c r="G2408" s="19" t="s">
        <v>721</v>
      </c>
      <c r="H2408" s="41">
        <v>5</v>
      </c>
      <c r="I2408" s="41">
        <v>4</v>
      </c>
      <c r="J2408" s="41">
        <v>10</v>
      </c>
      <c r="K2408" s="44">
        <v>150</v>
      </c>
      <c r="L2408" s="20">
        <v>160089</v>
      </c>
      <c r="M2408" s="19" t="s">
        <v>11</v>
      </c>
      <c r="N2408" s="28" t="s">
        <v>15953</v>
      </c>
    </row>
    <row r="2409" spans="1:14" ht="30" x14ac:dyDescent="0.25">
      <c r="A2409" s="27" t="s">
        <v>608</v>
      </c>
      <c r="B2409" s="19" t="s">
        <v>17060</v>
      </c>
      <c r="C2409" s="19" t="s">
        <v>16857</v>
      </c>
      <c r="D2409" s="38" t="s">
        <v>16167</v>
      </c>
      <c r="E2409" s="38" t="s">
        <v>2492</v>
      </c>
      <c r="F2409" s="41" t="s">
        <v>2489</v>
      </c>
      <c r="G2409" s="19" t="s">
        <v>721</v>
      </c>
      <c r="H2409" s="41">
        <v>5</v>
      </c>
      <c r="I2409" s="41">
        <v>4</v>
      </c>
      <c r="J2409" s="41">
        <v>10</v>
      </c>
      <c r="K2409" s="44">
        <v>150</v>
      </c>
      <c r="L2409" s="20">
        <v>160089</v>
      </c>
      <c r="M2409" s="19" t="s">
        <v>11</v>
      </c>
      <c r="N2409" s="28" t="s">
        <v>15953</v>
      </c>
    </row>
    <row r="2410" spans="1:14" ht="30" x14ac:dyDescent="0.25">
      <c r="A2410" s="27" t="s">
        <v>608</v>
      </c>
      <c r="B2410" s="19" t="s">
        <v>17060</v>
      </c>
      <c r="C2410" s="19" t="s">
        <v>16857</v>
      </c>
      <c r="D2410" s="38" t="s">
        <v>16167</v>
      </c>
      <c r="E2410" s="38" t="s">
        <v>2493</v>
      </c>
      <c r="F2410" s="41" t="s">
        <v>2477</v>
      </c>
      <c r="G2410" s="19" t="s">
        <v>721</v>
      </c>
      <c r="H2410" s="41">
        <v>5</v>
      </c>
      <c r="I2410" s="41">
        <v>4</v>
      </c>
      <c r="J2410" s="41">
        <v>10</v>
      </c>
      <c r="K2410" s="44">
        <v>99</v>
      </c>
      <c r="L2410" s="20">
        <v>105658.74</v>
      </c>
      <c r="M2410" s="19" t="s">
        <v>11</v>
      </c>
      <c r="N2410" s="28" t="s">
        <v>15953</v>
      </c>
    </row>
    <row r="2411" spans="1:14" ht="30" x14ac:dyDescent="0.25">
      <c r="A2411" s="27" t="s">
        <v>608</v>
      </c>
      <c r="B2411" s="19" t="s">
        <v>17060</v>
      </c>
      <c r="C2411" s="19" t="s">
        <v>16857</v>
      </c>
      <c r="D2411" s="38" t="s">
        <v>16167</v>
      </c>
      <c r="E2411" s="38" t="s">
        <v>2494</v>
      </c>
      <c r="F2411" s="41" t="s">
        <v>2495</v>
      </c>
      <c r="G2411" s="19" t="s">
        <v>721</v>
      </c>
      <c r="H2411" s="41">
        <v>5</v>
      </c>
      <c r="I2411" s="41">
        <v>4</v>
      </c>
      <c r="J2411" s="41">
        <v>10</v>
      </c>
      <c r="K2411" s="44">
        <v>18</v>
      </c>
      <c r="L2411" s="20">
        <v>94634.28</v>
      </c>
      <c r="M2411" s="19" t="s">
        <v>11</v>
      </c>
      <c r="N2411" s="28" t="s">
        <v>15953</v>
      </c>
    </row>
    <row r="2412" spans="1:14" ht="30" x14ac:dyDescent="0.25">
      <c r="A2412" s="27" t="s">
        <v>608</v>
      </c>
      <c r="B2412" s="19" t="s">
        <v>17060</v>
      </c>
      <c r="C2412" s="19" t="s">
        <v>16857</v>
      </c>
      <c r="D2412" s="38" t="s">
        <v>16167</v>
      </c>
      <c r="E2412" s="38" t="s">
        <v>2496</v>
      </c>
      <c r="F2412" s="41" t="s">
        <v>2477</v>
      </c>
      <c r="G2412" s="19" t="s">
        <v>721</v>
      </c>
      <c r="H2412" s="41">
        <v>5</v>
      </c>
      <c r="I2412" s="41">
        <v>4</v>
      </c>
      <c r="J2412" s="41">
        <v>10</v>
      </c>
      <c r="K2412" s="44">
        <v>50</v>
      </c>
      <c r="L2412" s="20">
        <v>53363</v>
      </c>
      <c r="M2412" s="19" t="s">
        <v>11</v>
      </c>
      <c r="N2412" s="28" t="s">
        <v>15953</v>
      </c>
    </row>
    <row r="2413" spans="1:14" ht="45" x14ac:dyDescent="0.25">
      <c r="A2413" s="27" t="s">
        <v>608</v>
      </c>
      <c r="B2413" s="19" t="s">
        <v>17060</v>
      </c>
      <c r="C2413" s="19" t="s">
        <v>16857</v>
      </c>
      <c r="D2413" s="38" t="s">
        <v>16167</v>
      </c>
      <c r="E2413" s="38" t="s">
        <v>2497</v>
      </c>
      <c r="F2413" s="41" t="s">
        <v>2477</v>
      </c>
      <c r="G2413" s="19" t="s">
        <v>721</v>
      </c>
      <c r="H2413" s="41">
        <v>5</v>
      </c>
      <c r="I2413" s="41">
        <v>4</v>
      </c>
      <c r="J2413" s="41">
        <v>10</v>
      </c>
      <c r="K2413" s="44">
        <v>50</v>
      </c>
      <c r="L2413" s="20">
        <v>53363</v>
      </c>
      <c r="M2413" s="19" t="s">
        <v>11</v>
      </c>
      <c r="N2413" s="28" t="s">
        <v>15953</v>
      </c>
    </row>
    <row r="2414" spans="1:14" ht="30" x14ac:dyDescent="0.25">
      <c r="A2414" s="27" t="s">
        <v>608</v>
      </c>
      <c r="B2414" s="19" t="s">
        <v>17060</v>
      </c>
      <c r="C2414" s="19" t="s">
        <v>16857</v>
      </c>
      <c r="D2414" s="38" t="s">
        <v>16167</v>
      </c>
      <c r="E2414" s="38" t="s">
        <v>2498</v>
      </c>
      <c r="F2414" s="41" t="s">
        <v>2477</v>
      </c>
      <c r="G2414" s="19" t="s">
        <v>721</v>
      </c>
      <c r="H2414" s="41">
        <v>5</v>
      </c>
      <c r="I2414" s="41">
        <v>4</v>
      </c>
      <c r="J2414" s="41">
        <v>10</v>
      </c>
      <c r="K2414" s="44">
        <v>50</v>
      </c>
      <c r="L2414" s="20">
        <v>53363</v>
      </c>
      <c r="M2414" s="19" t="s">
        <v>11</v>
      </c>
      <c r="N2414" s="28" t="s">
        <v>15953</v>
      </c>
    </row>
    <row r="2415" spans="1:14" ht="30" x14ac:dyDescent="0.25">
      <c r="A2415" s="27" t="s">
        <v>608</v>
      </c>
      <c r="B2415" s="19" t="s">
        <v>17060</v>
      </c>
      <c r="C2415" s="19" t="s">
        <v>16857</v>
      </c>
      <c r="D2415" s="38" t="s">
        <v>16167</v>
      </c>
      <c r="E2415" s="38" t="s">
        <v>2499</v>
      </c>
      <c r="F2415" s="41" t="s">
        <v>2477</v>
      </c>
      <c r="G2415" s="19" t="s">
        <v>721</v>
      </c>
      <c r="H2415" s="41">
        <v>5</v>
      </c>
      <c r="I2415" s="41">
        <v>4</v>
      </c>
      <c r="J2415" s="41">
        <v>10</v>
      </c>
      <c r="K2415" s="44">
        <v>50</v>
      </c>
      <c r="L2415" s="20">
        <v>53363</v>
      </c>
      <c r="M2415" s="19" t="s">
        <v>11</v>
      </c>
      <c r="N2415" s="28" t="s">
        <v>15953</v>
      </c>
    </row>
    <row r="2416" spans="1:14" ht="30" x14ac:dyDescent="0.25">
      <c r="A2416" s="27" t="s">
        <v>608</v>
      </c>
      <c r="B2416" s="19" t="s">
        <v>17060</v>
      </c>
      <c r="C2416" s="19" t="s">
        <v>16857</v>
      </c>
      <c r="D2416" s="38" t="s">
        <v>16167</v>
      </c>
      <c r="E2416" s="38" t="s">
        <v>2500</v>
      </c>
      <c r="F2416" s="41" t="s">
        <v>2489</v>
      </c>
      <c r="G2416" s="19" t="s">
        <v>721</v>
      </c>
      <c r="H2416" s="41">
        <v>5</v>
      </c>
      <c r="I2416" s="41">
        <v>4</v>
      </c>
      <c r="J2416" s="41">
        <v>10</v>
      </c>
      <c r="K2416" s="44">
        <v>14</v>
      </c>
      <c r="L2416" s="20">
        <v>14941.64</v>
      </c>
      <c r="M2416" s="19" t="s">
        <v>11</v>
      </c>
      <c r="N2416" s="28" t="s">
        <v>15953</v>
      </c>
    </row>
    <row r="2417" spans="1:14" ht="30" x14ac:dyDescent="0.25">
      <c r="A2417" s="27" t="s">
        <v>608</v>
      </c>
      <c r="B2417" s="19" t="s">
        <v>17060</v>
      </c>
      <c r="C2417" s="19" t="s">
        <v>16857</v>
      </c>
      <c r="D2417" s="38" t="s">
        <v>16167</v>
      </c>
      <c r="E2417" s="38" t="s">
        <v>2501</v>
      </c>
      <c r="F2417" s="41" t="s">
        <v>2477</v>
      </c>
      <c r="G2417" s="19" t="s">
        <v>721</v>
      </c>
      <c r="H2417" s="41">
        <v>5</v>
      </c>
      <c r="I2417" s="41">
        <v>4</v>
      </c>
      <c r="J2417" s="41">
        <v>10</v>
      </c>
      <c r="K2417" s="44">
        <v>20</v>
      </c>
      <c r="L2417" s="20">
        <v>21345.200000000001</v>
      </c>
      <c r="M2417" s="19" t="s">
        <v>11</v>
      </c>
      <c r="N2417" s="28" t="s">
        <v>15953</v>
      </c>
    </row>
    <row r="2418" spans="1:14" ht="30" x14ac:dyDescent="0.25">
      <c r="A2418" s="27" t="s">
        <v>608</v>
      </c>
      <c r="B2418" s="19" t="s">
        <v>17060</v>
      </c>
      <c r="C2418" s="19" t="s">
        <v>16857</v>
      </c>
      <c r="D2418" s="38" t="s">
        <v>16167</v>
      </c>
      <c r="E2418" s="38" t="s">
        <v>2502</v>
      </c>
      <c r="F2418" s="41" t="s">
        <v>2477</v>
      </c>
      <c r="G2418" s="19" t="s">
        <v>721</v>
      </c>
      <c r="H2418" s="41">
        <v>5</v>
      </c>
      <c r="I2418" s="41">
        <v>4</v>
      </c>
      <c r="J2418" s="41">
        <v>10</v>
      </c>
      <c r="K2418" s="44">
        <v>20</v>
      </c>
      <c r="L2418" s="20">
        <v>21345.200000000001</v>
      </c>
      <c r="M2418" s="19" t="s">
        <v>11</v>
      </c>
      <c r="N2418" s="28" t="s">
        <v>15953</v>
      </c>
    </row>
    <row r="2419" spans="1:14" ht="30" x14ac:dyDescent="0.25">
      <c r="A2419" s="27" t="s">
        <v>608</v>
      </c>
      <c r="B2419" s="19" t="s">
        <v>17060</v>
      </c>
      <c r="C2419" s="19" t="s">
        <v>16857</v>
      </c>
      <c r="D2419" s="38" t="s">
        <v>16167</v>
      </c>
      <c r="E2419" s="38" t="s">
        <v>2503</v>
      </c>
      <c r="F2419" s="41">
        <v>27111918</v>
      </c>
      <c r="G2419" s="19" t="s">
        <v>16737</v>
      </c>
      <c r="H2419" s="41">
        <v>6</v>
      </c>
      <c r="I2419" s="41"/>
      <c r="J2419" s="41">
        <v>10</v>
      </c>
      <c r="K2419" s="44">
        <v>20</v>
      </c>
      <c r="L2419" s="20">
        <v>21345.200000000001</v>
      </c>
      <c r="M2419" s="19" t="s">
        <v>11</v>
      </c>
      <c r="N2419" s="28" t="s">
        <v>15953</v>
      </c>
    </row>
    <row r="2420" spans="1:14" ht="30" x14ac:dyDescent="0.25">
      <c r="A2420" s="27" t="s">
        <v>608</v>
      </c>
      <c r="B2420" s="19" t="s">
        <v>17060</v>
      </c>
      <c r="C2420" s="19" t="s">
        <v>16857</v>
      </c>
      <c r="D2420" s="38" t="s">
        <v>16167</v>
      </c>
      <c r="E2420" s="38" t="s">
        <v>2504</v>
      </c>
      <c r="F2420" s="41">
        <v>12164902</v>
      </c>
      <c r="G2420" s="19" t="s">
        <v>16737</v>
      </c>
      <c r="H2420" s="41">
        <v>6</v>
      </c>
      <c r="I2420" s="41"/>
      <c r="J2420" s="41">
        <v>10</v>
      </c>
      <c r="K2420" s="44">
        <v>25</v>
      </c>
      <c r="L2420" s="20">
        <v>4508280.8000000007</v>
      </c>
      <c r="M2420" s="19" t="s">
        <v>11</v>
      </c>
      <c r="N2420" s="28" t="s">
        <v>15953</v>
      </c>
    </row>
    <row r="2421" spans="1:14" ht="45" x14ac:dyDescent="0.25">
      <c r="A2421" s="27" t="s">
        <v>608</v>
      </c>
      <c r="B2421" s="19" t="s">
        <v>17060</v>
      </c>
      <c r="C2421" s="19" t="s">
        <v>16857</v>
      </c>
      <c r="D2421" s="38" t="s">
        <v>16167</v>
      </c>
      <c r="E2421" s="38" t="s">
        <v>2474</v>
      </c>
      <c r="F2421" s="41" t="s">
        <v>1397</v>
      </c>
      <c r="G2421" s="19" t="s">
        <v>721</v>
      </c>
      <c r="H2421" s="41">
        <v>5</v>
      </c>
      <c r="I2421" s="41">
        <v>4</v>
      </c>
      <c r="J2421" s="41">
        <v>16</v>
      </c>
      <c r="K2421" s="44">
        <v>10</v>
      </c>
      <c r="L2421" s="20">
        <v>1803309.5999999999</v>
      </c>
      <c r="M2421" s="19" t="s">
        <v>15965</v>
      </c>
      <c r="N2421" s="28" t="s">
        <v>15953</v>
      </c>
    </row>
    <row r="2422" spans="1:14" ht="45" x14ac:dyDescent="0.25">
      <c r="A2422" s="27" t="s">
        <v>608</v>
      </c>
      <c r="B2422" s="19" t="s">
        <v>17060</v>
      </c>
      <c r="C2422" s="19" t="s">
        <v>16857</v>
      </c>
      <c r="D2422" s="38" t="s">
        <v>16167</v>
      </c>
      <c r="E2422" s="38" t="s">
        <v>2475</v>
      </c>
      <c r="F2422" s="41" t="s">
        <v>1397</v>
      </c>
      <c r="G2422" s="19" t="s">
        <v>721</v>
      </c>
      <c r="H2422" s="41">
        <v>5</v>
      </c>
      <c r="I2422" s="41">
        <v>4</v>
      </c>
      <c r="J2422" s="41">
        <v>16</v>
      </c>
      <c r="K2422" s="44">
        <v>10</v>
      </c>
      <c r="L2422" s="20">
        <v>1582496.2</v>
      </c>
      <c r="M2422" s="19" t="s">
        <v>15965</v>
      </c>
      <c r="N2422" s="28" t="s">
        <v>15953</v>
      </c>
    </row>
    <row r="2423" spans="1:14" ht="30" x14ac:dyDescent="0.25">
      <c r="A2423" s="27" t="s">
        <v>608</v>
      </c>
      <c r="B2423" s="19" t="s">
        <v>17060</v>
      </c>
      <c r="C2423" s="19" t="s">
        <v>16857</v>
      </c>
      <c r="D2423" s="38" t="s">
        <v>16167</v>
      </c>
      <c r="E2423" s="38" t="s">
        <v>2505</v>
      </c>
      <c r="F2423" s="41" t="s">
        <v>2506</v>
      </c>
      <c r="G2423" s="19" t="s">
        <v>721</v>
      </c>
      <c r="H2423" s="41">
        <v>5</v>
      </c>
      <c r="I2423" s="41">
        <v>4</v>
      </c>
      <c r="J2423" s="41">
        <v>16</v>
      </c>
      <c r="K2423" s="44">
        <v>5</v>
      </c>
      <c r="L2423" s="20">
        <v>7090.4300000004769</v>
      </c>
      <c r="M2423" s="19" t="s">
        <v>11</v>
      </c>
      <c r="N2423" s="28" t="s">
        <v>15953</v>
      </c>
    </row>
    <row r="2424" spans="1:14" ht="30" x14ac:dyDescent="0.25">
      <c r="A2424" s="27" t="s">
        <v>608</v>
      </c>
      <c r="B2424" s="19" t="s">
        <v>17060</v>
      </c>
      <c r="C2424" s="19" t="s">
        <v>16857</v>
      </c>
      <c r="D2424" s="38" t="s">
        <v>16167</v>
      </c>
      <c r="E2424" s="38" t="s">
        <v>2507</v>
      </c>
      <c r="F2424" s="41" t="s">
        <v>2506</v>
      </c>
      <c r="G2424" s="19" t="s">
        <v>721</v>
      </c>
      <c r="H2424" s="41">
        <v>5</v>
      </c>
      <c r="I2424" s="41">
        <v>4</v>
      </c>
      <c r="J2424" s="41">
        <v>16</v>
      </c>
      <c r="K2424" s="44">
        <v>5</v>
      </c>
      <c r="L2424" s="20">
        <v>5566.35</v>
      </c>
      <c r="M2424" s="19" t="s">
        <v>11</v>
      </c>
      <c r="N2424" s="28" t="s">
        <v>15953</v>
      </c>
    </row>
    <row r="2425" spans="1:14" ht="30" x14ac:dyDescent="0.25">
      <c r="A2425" s="27" t="s">
        <v>608</v>
      </c>
      <c r="B2425" s="19" t="s">
        <v>17060</v>
      </c>
      <c r="C2425" s="19" t="s">
        <v>16857</v>
      </c>
      <c r="D2425" s="38" t="s">
        <v>16167</v>
      </c>
      <c r="E2425" s="38" t="s">
        <v>2476</v>
      </c>
      <c r="F2425" s="41" t="s">
        <v>2477</v>
      </c>
      <c r="G2425" s="19" t="s">
        <v>721</v>
      </c>
      <c r="H2425" s="41">
        <v>5</v>
      </c>
      <c r="I2425" s="41">
        <v>4</v>
      </c>
      <c r="J2425" s="41">
        <v>16</v>
      </c>
      <c r="K2425" s="44">
        <v>180</v>
      </c>
      <c r="L2425" s="20">
        <v>192106.8</v>
      </c>
      <c r="M2425" s="19" t="s">
        <v>11</v>
      </c>
      <c r="N2425" s="28" t="s">
        <v>15953</v>
      </c>
    </row>
    <row r="2426" spans="1:14" ht="30" x14ac:dyDescent="0.25">
      <c r="A2426" s="27" t="s">
        <v>608</v>
      </c>
      <c r="B2426" s="19" t="s">
        <v>17060</v>
      </c>
      <c r="C2426" s="19" t="s">
        <v>16857</v>
      </c>
      <c r="D2426" s="38" t="s">
        <v>16167</v>
      </c>
      <c r="E2426" s="38" t="s">
        <v>2478</v>
      </c>
      <c r="F2426" s="41" t="s">
        <v>2477</v>
      </c>
      <c r="G2426" s="19" t="s">
        <v>721</v>
      </c>
      <c r="H2426" s="41">
        <v>5</v>
      </c>
      <c r="I2426" s="41">
        <v>4</v>
      </c>
      <c r="J2426" s="41">
        <v>16</v>
      </c>
      <c r="K2426" s="44">
        <v>150</v>
      </c>
      <c r="L2426" s="20">
        <v>160089</v>
      </c>
      <c r="M2426" s="19" t="s">
        <v>11</v>
      </c>
      <c r="N2426" s="28" t="s">
        <v>15953</v>
      </c>
    </row>
    <row r="2427" spans="1:14" ht="30" x14ac:dyDescent="0.25">
      <c r="A2427" s="27" t="s">
        <v>608</v>
      </c>
      <c r="B2427" s="19" t="s">
        <v>17060</v>
      </c>
      <c r="C2427" s="19" t="s">
        <v>16857</v>
      </c>
      <c r="D2427" s="38" t="s">
        <v>16167</v>
      </c>
      <c r="E2427" s="38" t="s">
        <v>2480</v>
      </c>
      <c r="F2427" s="41" t="s">
        <v>2477</v>
      </c>
      <c r="G2427" s="19" t="s">
        <v>721</v>
      </c>
      <c r="H2427" s="41">
        <v>5</v>
      </c>
      <c r="I2427" s="41">
        <v>4</v>
      </c>
      <c r="J2427" s="41">
        <v>16</v>
      </c>
      <c r="K2427" s="44">
        <v>150</v>
      </c>
      <c r="L2427" s="20">
        <v>160089</v>
      </c>
      <c r="M2427" s="19" t="s">
        <v>11</v>
      </c>
      <c r="N2427" s="28" t="s">
        <v>15953</v>
      </c>
    </row>
    <row r="2428" spans="1:14" ht="30" x14ac:dyDescent="0.25">
      <c r="A2428" s="27" t="s">
        <v>608</v>
      </c>
      <c r="B2428" s="19" t="s">
        <v>17060</v>
      </c>
      <c r="C2428" s="19" t="s">
        <v>16857</v>
      </c>
      <c r="D2428" s="38" t="s">
        <v>16167</v>
      </c>
      <c r="E2428" s="38" t="s">
        <v>2483</v>
      </c>
      <c r="F2428" s="41" t="s">
        <v>2477</v>
      </c>
      <c r="G2428" s="19" t="s">
        <v>721</v>
      </c>
      <c r="H2428" s="41">
        <v>5</v>
      </c>
      <c r="I2428" s="41">
        <v>4</v>
      </c>
      <c r="J2428" s="41">
        <v>16</v>
      </c>
      <c r="K2428" s="44">
        <v>150</v>
      </c>
      <c r="L2428" s="20">
        <v>160089</v>
      </c>
      <c r="M2428" s="19" t="s">
        <v>11</v>
      </c>
      <c r="N2428" s="28" t="s">
        <v>15953</v>
      </c>
    </row>
    <row r="2429" spans="1:14" ht="30" x14ac:dyDescent="0.25">
      <c r="A2429" s="27" t="s">
        <v>608</v>
      </c>
      <c r="B2429" s="19" t="s">
        <v>17060</v>
      </c>
      <c r="C2429" s="19" t="s">
        <v>16857</v>
      </c>
      <c r="D2429" s="38" t="s">
        <v>16167</v>
      </c>
      <c r="E2429" s="38" t="s">
        <v>2481</v>
      </c>
      <c r="F2429" s="41" t="s">
        <v>2477</v>
      </c>
      <c r="G2429" s="19" t="s">
        <v>721</v>
      </c>
      <c r="H2429" s="41">
        <v>5</v>
      </c>
      <c r="I2429" s="41">
        <v>4</v>
      </c>
      <c r="J2429" s="41">
        <v>16</v>
      </c>
      <c r="K2429" s="44">
        <v>229</v>
      </c>
      <c r="L2429" s="20">
        <v>244402.54</v>
      </c>
      <c r="M2429" s="19" t="s">
        <v>11</v>
      </c>
      <c r="N2429" s="28" t="s">
        <v>15953</v>
      </c>
    </row>
    <row r="2430" spans="1:14" ht="30" x14ac:dyDescent="0.25">
      <c r="A2430" s="27" t="s">
        <v>608</v>
      </c>
      <c r="B2430" s="19" t="s">
        <v>17060</v>
      </c>
      <c r="C2430" s="19" t="s">
        <v>16857</v>
      </c>
      <c r="D2430" s="38" t="s">
        <v>16167</v>
      </c>
      <c r="E2430" s="38" t="s">
        <v>2482</v>
      </c>
      <c r="F2430" s="41" t="s">
        <v>2477</v>
      </c>
      <c r="G2430" s="19" t="s">
        <v>721</v>
      </c>
      <c r="H2430" s="41">
        <v>5</v>
      </c>
      <c r="I2430" s="41">
        <v>4</v>
      </c>
      <c r="J2430" s="41">
        <v>16</v>
      </c>
      <c r="K2430" s="44">
        <v>150</v>
      </c>
      <c r="L2430" s="20">
        <v>160089</v>
      </c>
      <c r="M2430" s="19" t="s">
        <v>11</v>
      </c>
      <c r="N2430" s="28" t="s">
        <v>15953</v>
      </c>
    </row>
    <row r="2431" spans="1:14" ht="30" x14ac:dyDescent="0.25">
      <c r="A2431" s="27" t="s">
        <v>608</v>
      </c>
      <c r="B2431" s="19" t="s">
        <v>17060</v>
      </c>
      <c r="C2431" s="19" t="s">
        <v>16857</v>
      </c>
      <c r="D2431" s="38" t="s">
        <v>16167</v>
      </c>
      <c r="E2431" s="38" t="s">
        <v>2479</v>
      </c>
      <c r="F2431" s="41" t="s">
        <v>2477</v>
      </c>
      <c r="G2431" s="19" t="s">
        <v>721</v>
      </c>
      <c r="H2431" s="41">
        <v>5</v>
      </c>
      <c r="I2431" s="41">
        <v>4</v>
      </c>
      <c r="J2431" s="41">
        <v>16</v>
      </c>
      <c r="K2431" s="44">
        <v>150</v>
      </c>
      <c r="L2431" s="20">
        <v>160089</v>
      </c>
      <c r="M2431" s="19" t="s">
        <v>11</v>
      </c>
      <c r="N2431" s="28" t="s">
        <v>15953</v>
      </c>
    </row>
    <row r="2432" spans="1:14" ht="30" x14ac:dyDescent="0.25">
      <c r="A2432" s="27" t="s">
        <v>608</v>
      </c>
      <c r="B2432" s="19" t="s">
        <v>17060</v>
      </c>
      <c r="C2432" s="19" t="s">
        <v>16857</v>
      </c>
      <c r="D2432" s="38" t="s">
        <v>16167</v>
      </c>
      <c r="E2432" s="38" t="s">
        <v>2484</v>
      </c>
      <c r="F2432" s="41" t="s">
        <v>2485</v>
      </c>
      <c r="G2432" s="19" t="s">
        <v>721</v>
      </c>
      <c r="H2432" s="41">
        <v>5</v>
      </c>
      <c r="I2432" s="41">
        <v>4</v>
      </c>
      <c r="J2432" s="41">
        <v>16</v>
      </c>
      <c r="K2432" s="44">
        <v>70</v>
      </c>
      <c r="L2432" s="20">
        <v>352933</v>
      </c>
      <c r="M2432" s="19" t="s">
        <v>11</v>
      </c>
      <c r="N2432" s="28" t="s">
        <v>15953</v>
      </c>
    </row>
    <row r="2433" spans="1:14" ht="30" x14ac:dyDescent="0.25">
      <c r="A2433" s="27" t="s">
        <v>608</v>
      </c>
      <c r="B2433" s="19" t="s">
        <v>17060</v>
      </c>
      <c r="C2433" s="19" t="s">
        <v>16857</v>
      </c>
      <c r="D2433" s="38" t="s">
        <v>16167</v>
      </c>
      <c r="E2433" s="38" t="s">
        <v>2486</v>
      </c>
      <c r="F2433" s="41" t="s">
        <v>2485</v>
      </c>
      <c r="G2433" s="19" t="s">
        <v>721</v>
      </c>
      <c r="H2433" s="41">
        <v>5</v>
      </c>
      <c r="I2433" s="41">
        <v>4</v>
      </c>
      <c r="J2433" s="41">
        <v>16</v>
      </c>
      <c r="K2433" s="44">
        <v>70</v>
      </c>
      <c r="L2433" s="20">
        <v>386423.8</v>
      </c>
      <c r="M2433" s="19" t="s">
        <v>11</v>
      </c>
      <c r="N2433" s="28" t="s">
        <v>15953</v>
      </c>
    </row>
    <row r="2434" spans="1:14" ht="30" x14ac:dyDescent="0.25">
      <c r="A2434" s="27" t="s">
        <v>608</v>
      </c>
      <c r="B2434" s="19" t="s">
        <v>17060</v>
      </c>
      <c r="C2434" s="19" t="s">
        <v>16857</v>
      </c>
      <c r="D2434" s="38" t="s">
        <v>16167</v>
      </c>
      <c r="E2434" s="38" t="s">
        <v>2487</v>
      </c>
      <c r="F2434" s="41" t="s">
        <v>2485</v>
      </c>
      <c r="G2434" s="19" t="s">
        <v>721</v>
      </c>
      <c r="H2434" s="41">
        <v>5</v>
      </c>
      <c r="I2434" s="41">
        <v>4</v>
      </c>
      <c r="J2434" s="41">
        <v>16</v>
      </c>
      <c r="K2434" s="44">
        <v>70</v>
      </c>
      <c r="L2434" s="20">
        <v>370966.4</v>
      </c>
      <c r="M2434" s="19" t="s">
        <v>11</v>
      </c>
      <c r="N2434" s="28" t="s">
        <v>15953</v>
      </c>
    </row>
    <row r="2435" spans="1:14" ht="30" x14ac:dyDescent="0.25">
      <c r="A2435" s="27" t="s">
        <v>608</v>
      </c>
      <c r="B2435" s="19" t="s">
        <v>17060</v>
      </c>
      <c r="C2435" s="19" t="s">
        <v>16857</v>
      </c>
      <c r="D2435" s="38" t="s">
        <v>16167</v>
      </c>
      <c r="E2435" s="38" t="s">
        <v>2488</v>
      </c>
      <c r="F2435" s="41" t="s">
        <v>2489</v>
      </c>
      <c r="G2435" s="19" t="s">
        <v>721</v>
      </c>
      <c r="H2435" s="41">
        <v>5</v>
      </c>
      <c r="I2435" s="41">
        <v>4</v>
      </c>
      <c r="J2435" s="41">
        <v>16</v>
      </c>
      <c r="K2435" s="44">
        <v>150</v>
      </c>
      <c r="L2435" s="20">
        <v>160089</v>
      </c>
      <c r="M2435" s="19" t="s">
        <v>11</v>
      </c>
      <c r="N2435" s="28" t="s">
        <v>15953</v>
      </c>
    </row>
    <row r="2436" spans="1:14" ht="30" x14ac:dyDescent="0.25">
      <c r="A2436" s="27" t="s">
        <v>608</v>
      </c>
      <c r="B2436" s="19" t="s">
        <v>17060</v>
      </c>
      <c r="C2436" s="19" t="s">
        <v>16857</v>
      </c>
      <c r="D2436" s="38" t="s">
        <v>16167</v>
      </c>
      <c r="E2436" s="38" t="s">
        <v>2491</v>
      </c>
      <c r="F2436" s="41" t="s">
        <v>2489</v>
      </c>
      <c r="G2436" s="19" t="s">
        <v>721</v>
      </c>
      <c r="H2436" s="41">
        <v>5</v>
      </c>
      <c r="I2436" s="41">
        <v>4</v>
      </c>
      <c r="J2436" s="41">
        <v>16</v>
      </c>
      <c r="K2436" s="44">
        <v>150</v>
      </c>
      <c r="L2436" s="20">
        <v>160089</v>
      </c>
      <c r="M2436" s="19" t="s">
        <v>11</v>
      </c>
      <c r="N2436" s="28" t="s">
        <v>15953</v>
      </c>
    </row>
    <row r="2437" spans="1:14" ht="30" x14ac:dyDescent="0.25">
      <c r="A2437" s="27" t="s">
        <v>608</v>
      </c>
      <c r="B2437" s="19" t="s">
        <v>17060</v>
      </c>
      <c r="C2437" s="19" t="s">
        <v>16857</v>
      </c>
      <c r="D2437" s="38" t="s">
        <v>16167</v>
      </c>
      <c r="E2437" s="38" t="s">
        <v>2490</v>
      </c>
      <c r="F2437" s="41" t="s">
        <v>2489</v>
      </c>
      <c r="G2437" s="19" t="s">
        <v>721</v>
      </c>
      <c r="H2437" s="41">
        <v>5</v>
      </c>
      <c r="I2437" s="41">
        <v>4</v>
      </c>
      <c r="J2437" s="41">
        <v>16</v>
      </c>
      <c r="K2437" s="44">
        <v>150</v>
      </c>
      <c r="L2437" s="20">
        <v>160089</v>
      </c>
      <c r="M2437" s="19" t="s">
        <v>11</v>
      </c>
      <c r="N2437" s="28" t="s">
        <v>15953</v>
      </c>
    </row>
    <row r="2438" spans="1:14" ht="30" x14ac:dyDescent="0.25">
      <c r="A2438" s="27" t="s">
        <v>608</v>
      </c>
      <c r="B2438" s="19" t="s">
        <v>17060</v>
      </c>
      <c r="C2438" s="19" t="s">
        <v>16857</v>
      </c>
      <c r="D2438" s="38" t="s">
        <v>16167</v>
      </c>
      <c r="E2438" s="38" t="s">
        <v>2492</v>
      </c>
      <c r="F2438" s="41" t="s">
        <v>2489</v>
      </c>
      <c r="G2438" s="19" t="s">
        <v>721</v>
      </c>
      <c r="H2438" s="41">
        <v>5</v>
      </c>
      <c r="I2438" s="41">
        <v>4</v>
      </c>
      <c r="J2438" s="41">
        <v>16</v>
      </c>
      <c r="K2438" s="44">
        <v>180</v>
      </c>
      <c r="L2438" s="20">
        <v>192106.8</v>
      </c>
      <c r="M2438" s="19" t="s">
        <v>11</v>
      </c>
      <c r="N2438" s="28" t="s">
        <v>15953</v>
      </c>
    </row>
    <row r="2439" spans="1:14" x14ac:dyDescent="0.25">
      <c r="A2439" s="27" t="s">
        <v>608</v>
      </c>
      <c r="B2439" s="19" t="s">
        <v>17015</v>
      </c>
      <c r="C2439" s="19" t="s">
        <v>16858</v>
      </c>
      <c r="D2439" s="38" t="s">
        <v>16168</v>
      </c>
      <c r="E2439" s="38" t="s">
        <v>2508</v>
      </c>
      <c r="F2439" s="41">
        <v>10111301</v>
      </c>
      <c r="G2439" s="19" t="s">
        <v>611</v>
      </c>
      <c r="H2439" s="41">
        <v>2</v>
      </c>
      <c r="I2439" s="41">
        <v>4</v>
      </c>
      <c r="J2439" s="41">
        <v>10</v>
      </c>
      <c r="K2439" s="44">
        <v>2</v>
      </c>
      <c r="L2439" s="20">
        <v>216000</v>
      </c>
      <c r="M2439" s="19" t="s">
        <v>11</v>
      </c>
      <c r="N2439" s="28" t="s">
        <v>15953</v>
      </c>
    </row>
    <row r="2440" spans="1:14" x14ac:dyDescent="0.25">
      <c r="A2440" s="27" t="s">
        <v>608</v>
      </c>
      <c r="B2440" s="19" t="s">
        <v>17015</v>
      </c>
      <c r="C2440" s="19" t="s">
        <v>16858</v>
      </c>
      <c r="D2440" s="38" t="s">
        <v>16168</v>
      </c>
      <c r="E2440" s="38" t="s">
        <v>2509</v>
      </c>
      <c r="F2440" s="41">
        <v>10111301</v>
      </c>
      <c r="G2440" s="19" t="s">
        <v>611</v>
      </c>
      <c r="H2440" s="41">
        <v>2</v>
      </c>
      <c r="I2440" s="41">
        <v>4</v>
      </c>
      <c r="J2440" s="41">
        <v>10</v>
      </c>
      <c r="K2440" s="44">
        <v>12</v>
      </c>
      <c r="L2440" s="20">
        <v>124800.12</v>
      </c>
      <c r="M2440" s="19" t="s">
        <v>11</v>
      </c>
      <c r="N2440" s="28" t="s">
        <v>15953</v>
      </c>
    </row>
    <row r="2441" spans="1:14" x14ac:dyDescent="0.25">
      <c r="A2441" s="27" t="s">
        <v>608</v>
      </c>
      <c r="B2441" s="19" t="s">
        <v>17015</v>
      </c>
      <c r="C2441" s="19" t="s">
        <v>16858</v>
      </c>
      <c r="D2441" s="38" t="s">
        <v>16168</v>
      </c>
      <c r="E2441" s="38" t="s">
        <v>2510</v>
      </c>
      <c r="F2441" s="41">
        <v>10111301</v>
      </c>
      <c r="G2441" s="19" t="s">
        <v>611</v>
      </c>
      <c r="H2441" s="41">
        <v>2</v>
      </c>
      <c r="I2441" s="41">
        <v>4</v>
      </c>
      <c r="J2441" s="41">
        <v>10</v>
      </c>
      <c r="K2441" s="44">
        <v>2</v>
      </c>
      <c r="L2441" s="20">
        <v>76000</v>
      </c>
      <c r="M2441" s="19" t="s">
        <v>11</v>
      </c>
      <c r="N2441" s="28" t="s">
        <v>15953</v>
      </c>
    </row>
    <row r="2442" spans="1:14" x14ac:dyDescent="0.25">
      <c r="A2442" s="27" t="s">
        <v>608</v>
      </c>
      <c r="B2442" s="19" t="s">
        <v>17015</v>
      </c>
      <c r="C2442" s="19" t="s">
        <v>16858</v>
      </c>
      <c r="D2442" s="38" t="s">
        <v>16168</v>
      </c>
      <c r="E2442" s="38" t="s">
        <v>2511</v>
      </c>
      <c r="F2442" s="41">
        <v>10111301</v>
      </c>
      <c r="G2442" s="19" t="s">
        <v>611</v>
      </c>
      <c r="H2442" s="41">
        <v>2</v>
      </c>
      <c r="I2442" s="41">
        <v>4</v>
      </c>
      <c r="J2442" s="41">
        <v>10</v>
      </c>
      <c r="K2442" s="44">
        <v>2</v>
      </c>
      <c r="L2442" s="20">
        <v>20800.02</v>
      </c>
      <c r="M2442" s="19" t="s">
        <v>11</v>
      </c>
      <c r="N2442" s="28" t="s">
        <v>15953</v>
      </c>
    </row>
    <row r="2443" spans="1:14" x14ac:dyDescent="0.25">
      <c r="A2443" s="27" t="s">
        <v>608</v>
      </c>
      <c r="B2443" s="19" t="s">
        <v>17015</v>
      </c>
      <c r="C2443" s="19" t="s">
        <v>16858</v>
      </c>
      <c r="D2443" s="38" t="s">
        <v>16168</v>
      </c>
      <c r="E2443" s="38" t="s">
        <v>2512</v>
      </c>
      <c r="F2443" s="41">
        <v>49161514</v>
      </c>
      <c r="G2443" s="19" t="s">
        <v>611</v>
      </c>
      <c r="H2443" s="41">
        <v>6</v>
      </c>
      <c r="I2443" s="41"/>
      <c r="J2443" s="41">
        <v>16</v>
      </c>
      <c r="K2443" s="44">
        <v>10</v>
      </c>
      <c r="L2443" s="20">
        <v>1300000</v>
      </c>
      <c r="M2443" s="19" t="s">
        <v>11</v>
      </c>
      <c r="N2443" s="28" t="s">
        <v>15953</v>
      </c>
    </row>
    <row r="2444" spans="1:14" x14ac:dyDescent="0.25">
      <c r="A2444" s="27" t="s">
        <v>608</v>
      </c>
      <c r="B2444" s="19" t="s">
        <v>17015</v>
      </c>
      <c r="C2444" s="19" t="s">
        <v>16858</v>
      </c>
      <c r="D2444" s="38" t="s">
        <v>16168</v>
      </c>
      <c r="E2444" s="38" t="s">
        <v>2513</v>
      </c>
      <c r="F2444" s="41">
        <v>49161504</v>
      </c>
      <c r="G2444" s="19" t="s">
        <v>611</v>
      </c>
      <c r="H2444" s="41">
        <v>6</v>
      </c>
      <c r="I2444" s="41"/>
      <c r="J2444" s="41">
        <v>16</v>
      </c>
      <c r="K2444" s="44">
        <v>20</v>
      </c>
      <c r="L2444" s="20">
        <v>1800000</v>
      </c>
      <c r="M2444" s="19" t="s">
        <v>11</v>
      </c>
      <c r="N2444" s="28" t="s">
        <v>15953</v>
      </c>
    </row>
    <row r="2445" spans="1:14" x14ac:dyDescent="0.25">
      <c r="A2445" s="27" t="s">
        <v>608</v>
      </c>
      <c r="B2445" s="19" t="s">
        <v>17015</v>
      </c>
      <c r="C2445" s="19" t="s">
        <v>16858</v>
      </c>
      <c r="D2445" s="38" t="s">
        <v>16168</v>
      </c>
      <c r="E2445" s="38" t="s">
        <v>2514</v>
      </c>
      <c r="F2445" s="41">
        <v>49161603</v>
      </c>
      <c r="G2445" s="19" t="s">
        <v>611</v>
      </c>
      <c r="H2445" s="41">
        <v>6</v>
      </c>
      <c r="I2445" s="41"/>
      <c r="J2445" s="41">
        <v>16</v>
      </c>
      <c r="K2445" s="44">
        <v>20</v>
      </c>
      <c r="L2445" s="20">
        <v>1700000</v>
      </c>
      <c r="M2445" s="19" t="s">
        <v>11</v>
      </c>
      <c r="N2445" s="28" t="s">
        <v>15953</v>
      </c>
    </row>
    <row r="2446" spans="1:14" x14ac:dyDescent="0.25">
      <c r="A2446" s="27" t="s">
        <v>608</v>
      </c>
      <c r="B2446" s="19" t="s">
        <v>17015</v>
      </c>
      <c r="C2446" s="19" t="s">
        <v>16858</v>
      </c>
      <c r="D2446" s="38" t="s">
        <v>16168</v>
      </c>
      <c r="E2446" s="38" t="s">
        <v>2515</v>
      </c>
      <c r="F2446" s="41">
        <v>49161603</v>
      </c>
      <c r="G2446" s="19" t="s">
        <v>611</v>
      </c>
      <c r="H2446" s="41">
        <v>6</v>
      </c>
      <c r="I2446" s="41"/>
      <c r="J2446" s="41">
        <v>16</v>
      </c>
      <c r="K2446" s="44">
        <v>20</v>
      </c>
      <c r="L2446" s="20">
        <v>1760000</v>
      </c>
      <c r="M2446" s="19" t="s">
        <v>11</v>
      </c>
      <c r="N2446" s="28" t="s">
        <v>15953</v>
      </c>
    </row>
    <row r="2447" spans="1:14" x14ac:dyDescent="0.25">
      <c r="A2447" s="27" t="s">
        <v>608</v>
      </c>
      <c r="B2447" s="19" t="s">
        <v>17015</v>
      </c>
      <c r="C2447" s="19" t="s">
        <v>16858</v>
      </c>
      <c r="D2447" s="38" t="s">
        <v>16168</v>
      </c>
      <c r="E2447" s="38" t="s">
        <v>2516</v>
      </c>
      <c r="F2447" s="41">
        <v>49221505</v>
      </c>
      <c r="G2447" s="19" t="s">
        <v>611</v>
      </c>
      <c r="H2447" s="41">
        <v>6</v>
      </c>
      <c r="I2447" s="41"/>
      <c r="J2447" s="41">
        <v>16</v>
      </c>
      <c r="K2447" s="44">
        <v>2</v>
      </c>
      <c r="L2447" s="20">
        <v>360000</v>
      </c>
      <c r="M2447" s="19" t="s">
        <v>11</v>
      </c>
      <c r="N2447" s="28" t="s">
        <v>15953</v>
      </c>
    </row>
    <row r="2448" spans="1:14" ht="45" x14ac:dyDescent="0.25">
      <c r="A2448" s="27" t="s">
        <v>608</v>
      </c>
      <c r="B2448" s="19" t="s">
        <v>17015</v>
      </c>
      <c r="C2448" s="19" t="s">
        <v>16858</v>
      </c>
      <c r="D2448" s="38" t="s">
        <v>16168</v>
      </c>
      <c r="E2448" s="38" t="s">
        <v>2517</v>
      </c>
      <c r="F2448" s="41">
        <v>49161604</v>
      </c>
      <c r="G2448" s="19" t="s">
        <v>611</v>
      </c>
      <c r="H2448" s="41">
        <v>6</v>
      </c>
      <c r="I2448" s="41"/>
      <c r="J2448" s="41">
        <v>16</v>
      </c>
      <c r="K2448" s="44">
        <v>30</v>
      </c>
      <c r="L2448" s="20">
        <v>1050000</v>
      </c>
      <c r="M2448" s="19" t="s">
        <v>11</v>
      </c>
      <c r="N2448" s="28" t="s">
        <v>15953</v>
      </c>
    </row>
    <row r="2449" spans="1:14" x14ac:dyDescent="0.25">
      <c r="A2449" s="27" t="s">
        <v>608</v>
      </c>
      <c r="B2449" s="19" t="s">
        <v>17015</v>
      </c>
      <c r="C2449" s="19" t="s">
        <v>16858</v>
      </c>
      <c r="D2449" s="38" t="s">
        <v>16168</v>
      </c>
      <c r="E2449" s="38" t="s">
        <v>2518</v>
      </c>
      <c r="F2449" s="41">
        <v>49181509</v>
      </c>
      <c r="G2449" s="19" t="s">
        <v>611</v>
      </c>
      <c r="H2449" s="41">
        <v>6</v>
      </c>
      <c r="I2449" s="41"/>
      <c r="J2449" s="41">
        <v>16</v>
      </c>
      <c r="K2449" s="44">
        <v>18</v>
      </c>
      <c r="L2449" s="20">
        <v>162000</v>
      </c>
      <c r="M2449" s="19" t="s">
        <v>11</v>
      </c>
      <c r="N2449" s="28" t="s">
        <v>15953</v>
      </c>
    </row>
    <row r="2450" spans="1:14" x14ac:dyDescent="0.25">
      <c r="A2450" s="27" t="s">
        <v>608</v>
      </c>
      <c r="B2450" s="19" t="s">
        <v>17015</v>
      </c>
      <c r="C2450" s="19" t="s">
        <v>16858</v>
      </c>
      <c r="D2450" s="38" t="s">
        <v>16168</v>
      </c>
      <c r="E2450" s="38" t="s">
        <v>2519</v>
      </c>
      <c r="F2450" s="41">
        <v>49161607</v>
      </c>
      <c r="G2450" s="19" t="s">
        <v>611</v>
      </c>
      <c r="H2450" s="41">
        <v>6</v>
      </c>
      <c r="I2450" s="41"/>
      <c r="J2450" s="41">
        <v>16</v>
      </c>
      <c r="K2450" s="44">
        <v>20</v>
      </c>
      <c r="L2450" s="20">
        <v>1000000</v>
      </c>
      <c r="M2450" s="19" t="s">
        <v>11</v>
      </c>
      <c r="N2450" s="28" t="s">
        <v>15953</v>
      </c>
    </row>
    <row r="2451" spans="1:14" x14ac:dyDescent="0.25">
      <c r="A2451" s="27" t="s">
        <v>608</v>
      </c>
      <c r="B2451" s="19" t="s">
        <v>17015</v>
      </c>
      <c r="C2451" s="19" t="s">
        <v>16858</v>
      </c>
      <c r="D2451" s="38" t="s">
        <v>16168</v>
      </c>
      <c r="E2451" s="38" t="s">
        <v>2520</v>
      </c>
      <c r="F2451" s="41">
        <v>49221505</v>
      </c>
      <c r="G2451" s="19" t="s">
        <v>611</v>
      </c>
      <c r="H2451" s="41">
        <v>6</v>
      </c>
      <c r="I2451" s="41"/>
      <c r="J2451" s="41">
        <v>16</v>
      </c>
      <c r="K2451" s="44">
        <v>2</v>
      </c>
      <c r="L2451" s="20">
        <v>360000</v>
      </c>
      <c r="M2451" s="19" t="s">
        <v>11</v>
      </c>
      <c r="N2451" s="28" t="s">
        <v>15953</v>
      </c>
    </row>
    <row r="2452" spans="1:14" x14ac:dyDescent="0.25">
      <c r="A2452" s="27" t="s">
        <v>608</v>
      </c>
      <c r="B2452" s="19" t="s">
        <v>17015</v>
      </c>
      <c r="C2452" s="19" t="s">
        <v>16858</v>
      </c>
      <c r="D2452" s="38" t="s">
        <v>16168</v>
      </c>
      <c r="E2452" s="38" t="s">
        <v>2521</v>
      </c>
      <c r="F2452" s="41">
        <v>49211805</v>
      </c>
      <c r="G2452" s="19" t="s">
        <v>611</v>
      </c>
      <c r="H2452" s="41">
        <v>6</v>
      </c>
      <c r="I2452" s="41"/>
      <c r="J2452" s="41">
        <v>16</v>
      </c>
      <c r="K2452" s="44">
        <v>30</v>
      </c>
      <c r="L2452" s="20">
        <v>270000</v>
      </c>
      <c r="M2452" s="19" t="s">
        <v>11</v>
      </c>
      <c r="N2452" s="28" t="s">
        <v>15953</v>
      </c>
    </row>
    <row r="2453" spans="1:14" x14ac:dyDescent="0.25">
      <c r="A2453" s="27" t="s">
        <v>608</v>
      </c>
      <c r="B2453" s="19" t="s">
        <v>17015</v>
      </c>
      <c r="C2453" s="19" t="s">
        <v>16859</v>
      </c>
      <c r="D2453" s="38" t="s">
        <v>16169</v>
      </c>
      <c r="E2453" s="38" t="s">
        <v>2522</v>
      </c>
      <c r="F2453" s="41">
        <v>10111301</v>
      </c>
      <c r="G2453" s="19" t="s">
        <v>611</v>
      </c>
      <c r="H2453" s="41">
        <v>2</v>
      </c>
      <c r="I2453" s="41">
        <v>4</v>
      </c>
      <c r="J2453" s="41">
        <v>10</v>
      </c>
      <c r="K2453" s="44">
        <v>8</v>
      </c>
      <c r="L2453" s="20">
        <v>69916</v>
      </c>
      <c r="M2453" s="19" t="s">
        <v>11</v>
      </c>
      <c r="N2453" s="28" t="s">
        <v>15953</v>
      </c>
    </row>
    <row r="2454" spans="1:14" ht="30" x14ac:dyDescent="0.25">
      <c r="A2454" s="27" t="s">
        <v>608</v>
      </c>
      <c r="B2454" s="19" t="s">
        <v>17015</v>
      </c>
      <c r="C2454" s="19" t="s">
        <v>16742</v>
      </c>
      <c r="D2454" s="38" t="s">
        <v>16052</v>
      </c>
      <c r="E2454" s="38" t="s">
        <v>2523</v>
      </c>
      <c r="F2454" s="41" t="s">
        <v>2524</v>
      </c>
      <c r="G2454" s="19" t="s">
        <v>721</v>
      </c>
      <c r="H2454" s="41">
        <v>5</v>
      </c>
      <c r="I2454" s="41">
        <v>4</v>
      </c>
      <c r="J2454" s="41">
        <v>10</v>
      </c>
      <c r="K2454" s="44">
        <v>12</v>
      </c>
      <c r="L2454" s="20">
        <v>57411.600000000006</v>
      </c>
      <c r="M2454" s="19" t="s">
        <v>11</v>
      </c>
      <c r="N2454" s="28" t="s">
        <v>15953</v>
      </c>
    </row>
    <row r="2455" spans="1:14" ht="30" x14ac:dyDescent="0.25">
      <c r="A2455" s="27" t="s">
        <v>608</v>
      </c>
      <c r="B2455" s="19" t="s">
        <v>17015</v>
      </c>
      <c r="C2455" s="19" t="s">
        <v>16742</v>
      </c>
      <c r="D2455" s="38" t="s">
        <v>16052</v>
      </c>
      <c r="E2455" s="38" t="s">
        <v>2525</v>
      </c>
      <c r="F2455" s="41" t="s">
        <v>2524</v>
      </c>
      <c r="G2455" s="19" t="s">
        <v>721</v>
      </c>
      <c r="H2455" s="41">
        <v>5</v>
      </c>
      <c r="I2455" s="41">
        <v>4</v>
      </c>
      <c r="J2455" s="41">
        <v>10</v>
      </c>
      <c r="K2455" s="44">
        <v>30</v>
      </c>
      <c r="L2455" s="20">
        <v>231854.1</v>
      </c>
      <c r="M2455" s="19" t="s">
        <v>11</v>
      </c>
      <c r="N2455" s="28" t="s">
        <v>15953</v>
      </c>
    </row>
    <row r="2456" spans="1:14" ht="30" x14ac:dyDescent="0.25">
      <c r="A2456" s="27" t="s">
        <v>608</v>
      </c>
      <c r="B2456" s="19" t="s">
        <v>17015</v>
      </c>
      <c r="C2456" s="19" t="s">
        <v>16742</v>
      </c>
      <c r="D2456" s="38" t="s">
        <v>16052</v>
      </c>
      <c r="E2456" s="38" t="s">
        <v>2526</v>
      </c>
      <c r="F2456" s="41" t="s">
        <v>2524</v>
      </c>
      <c r="G2456" s="19" t="s">
        <v>721</v>
      </c>
      <c r="H2456" s="41">
        <v>5</v>
      </c>
      <c r="I2456" s="41">
        <v>4</v>
      </c>
      <c r="J2456" s="41">
        <v>10</v>
      </c>
      <c r="K2456" s="44">
        <v>30</v>
      </c>
      <c r="L2456" s="20">
        <v>320179.5</v>
      </c>
      <c r="M2456" s="19" t="s">
        <v>11</v>
      </c>
      <c r="N2456" s="28" t="s">
        <v>15953</v>
      </c>
    </row>
    <row r="2457" spans="1:14" ht="30" x14ac:dyDescent="0.25">
      <c r="A2457" s="27" t="s">
        <v>608</v>
      </c>
      <c r="B2457" s="19" t="s">
        <v>17015</v>
      </c>
      <c r="C2457" s="19" t="s">
        <v>16742</v>
      </c>
      <c r="D2457" s="38" t="s">
        <v>16052</v>
      </c>
      <c r="E2457" s="38" t="s">
        <v>2527</v>
      </c>
      <c r="F2457" s="41" t="s">
        <v>2524</v>
      </c>
      <c r="G2457" s="19" t="s">
        <v>721</v>
      </c>
      <c r="H2457" s="41">
        <v>5</v>
      </c>
      <c r="I2457" s="41">
        <v>4</v>
      </c>
      <c r="J2457" s="41">
        <v>10</v>
      </c>
      <c r="K2457" s="44">
        <v>80</v>
      </c>
      <c r="L2457" s="20">
        <v>1324880</v>
      </c>
      <c r="M2457" s="19" t="s">
        <v>11</v>
      </c>
      <c r="N2457" s="28" t="s">
        <v>15953</v>
      </c>
    </row>
    <row r="2458" spans="1:14" ht="30" x14ac:dyDescent="0.25">
      <c r="A2458" s="27" t="s">
        <v>608</v>
      </c>
      <c r="B2458" s="19" t="s">
        <v>17015</v>
      </c>
      <c r="C2458" s="19" t="s">
        <v>16742</v>
      </c>
      <c r="D2458" s="38" t="s">
        <v>16052</v>
      </c>
      <c r="E2458" s="38" t="s">
        <v>2528</v>
      </c>
      <c r="F2458" s="41" t="s">
        <v>2524</v>
      </c>
      <c r="G2458" s="19" t="s">
        <v>721</v>
      </c>
      <c r="H2458" s="41">
        <v>5</v>
      </c>
      <c r="I2458" s="41">
        <v>4</v>
      </c>
      <c r="J2458" s="41">
        <v>10</v>
      </c>
      <c r="K2458" s="44">
        <v>20</v>
      </c>
      <c r="L2458" s="20">
        <v>493150</v>
      </c>
      <c r="M2458" s="19" t="s">
        <v>11</v>
      </c>
      <c r="N2458" s="28" t="s">
        <v>15953</v>
      </c>
    </row>
    <row r="2459" spans="1:14" ht="30" x14ac:dyDescent="0.25">
      <c r="A2459" s="27" t="s">
        <v>608</v>
      </c>
      <c r="B2459" s="19" t="s">
        <v>17015</v>
      </c>
      <c r="C2459" s="19" t="s">
        <v>16742</v>
      </c>
      <c r="D2459" s="38" t="s">
        <v>16052</v>
      </c>
      <c r="E2459" s="38" t="s">
        <v>2529</v>
      </c>
      <c r="F2459" s="41" t="s">
        <v>2530</v>
      </c>
      <c r="G2459" s="19" t="s">
        <v>721</v>
      </c>
      <c r="H2459" s="41">
        <v>5</v>
      </c>
      <c r="I2459" s="41">
        <v>4</v>
      </c>
      <c r="J2459" s="41">
        <v>10</v>
      </c>
      <c r="K2459" s="44">
        <v>40</v>
      </c>
      <c r="L2459" s="20">
        <v>279696.8</v>
      </c>
      <c r="M2459" s="19" t="s">
        <v>11</v>
      </c>
      <c r="N2459" s="28" t="s">
        <v>15953</v>
      </c>
    </row>
    <row r="2460" spans="1:14" ht="45" x14ac:dyDescent="0.25">
      <c r="A2460" s="27" t="s">
        <v>608</v>
      </c>
      <c r="B2460" s="19" t="s">
        <v>17015</v>
      </c>
      <c r="C2460" s="19" t="s">
        <v>16742</v>
      </c>
      <c r="D2460" s="38" t="s">
        <v>16052</v>
      </c>
      <c r="E2460" s="38" t="s">
        <v>2531</v>
      </c>
      <c r="F2460" s="41" t="s">
        <v>2530</v>
      </c>
      <c r="G2460" s="19" t="s">
        <v>721</v>
      </c>
      <c r="H2460" s="41">
        <v>5</v>
      </c>
      <c r="I2460" s="41">
        <v>4</v>
      </c>
      <c r="J2460" s="41">
        <v>10</v>
      </c>
      <c r="K2460" s="44">
        <v>7</v>
      </c>
      <c r="L2460" s="20">
        <v>105622.37</v>
      </c>
      <c r="M2460" s="19" t="s">
        <v>11</v>
      </c>
      <c r="N2460" s="28" t="s">
        <v>15953</v>
      </c>
    </row>
    <row r="2461" spans="1:14" ht="30" x14ac:dyDescent="0.25">
      <c r="A2461" s="27" t="s">
        <v>608</v>
      </c>
      <c r="B2461" s="19" t="s">
        <v>17015</v>
      </c>
      <c r="C2461" s="19" t="s">
        <v>16742</v>
      </c>
      <c r="D2461" s="38" t="s">
        <v>16052</v>
      </c>
      <c r="E2461" s="38" t="s">
        <v>2532</v>
      </c>
      <c r="F2461" s="41" t="s">
        <v>2530</v>
      </c>
      <c r="G2461" s="19" t="s">
        <v>721</v>
      </c>
      <c r="H2461" s="41">
        <v>5</v>
      </c>
      <c r="I2461" s="41">
        <v>4</v>
      </c>
      <c r="J2461" s="41">
        <v>10</v>
      </c>
      <c r="K2461" s="44">
        <v>90</v>
      </c>
      <c r="L2461" s="20">
        <v>1093026.6000000001</v>
      </c>
      <c r="M2461" s="19" t="s">
        <v>11</v>
      </c>
      <c r="N2461" s="28" t="s">
        <v>15953</v>
      </c>
    </row>
    <row r="2462" spans="1:14" ht="30" x14ac:dyDescent="0.25">
      <c r="A2462" s="27" t="s">
        <v>608</v>
      </c>
      <c r="B2462" s="19" t="s">
        <v>17015</v>
      </c>
      <c r="C2462" s="19" t="s">
        <v>16742</v>
      </c>
      <c r="D2462" s="38" t="s">
        <v>16052</v>
      </c>
      <c r="E2462" s="38" t="s">
        <v>2533</v>
      </c>
      <c r="F2462" s="41" t="s">
        <v>2534</v>
      </c>
      <c r="G2462" s="19" t="s">
        <v>721</v>
      </c>
      <c r="H2462" s="41">
        <v>5</v>
      </c>
      <c r="I2462" s="41">
        <v>4</v>
      </c>
      <c r="J2462" s="41">
        <v>10</v>
      </c>
      <c r="K2462" s="44">
        <v>5</v>
      </c>
      <c r="L2462" s="20">
        <v>66199.899999999994</v>
      </c>
      <c r="M2462" s="19" t="s">
        <v>11</v>
      </c>
      <c r="N2462" s="28" t="s">
        <v>15953</v>
      </c>
    </row>
    <row r="2463" spans="1:14" ht="30" x14ac:dyDescent="0.25">
      <c r="A2463" s="27" t="s">
        <v>608</v>
      </c>
      <c r="B2463" s="19" t="s">
        <v>17015</v>
      </c>
      <c r="C2463" s="19" t="s">
        <v>16742</v>
      </c>
      <c r="D2463" s="38" t="s">
        <v>16052</v>
      </c>
      <c r="E2463" s="38" t="s">
        <v>2535</v>
      </c>
      <c r="F2463" s="41" t="s">
        <v>2534</v>
      </c>
      <c r="G2463" s="19" t="s">
        <v>721</v>
      </c>
      <c r="H2463" s="41">
        <v>5</v>
      </c>
      <c r="I2463" s="41">
        <v>4</v>
      </c>
      <c r="J2463" s="41">
        <v>10</v>
      </c>
      <c r="K2463" s="44">
        <v>5</v>
      </c>
      <c r="L2463" s="20">
        <v>66199.899999999994</v>
      </c>
      <c r="M2463" s="19" t="s">
        <v>11</v>
      </c>
      <c r="N2463" s="28" t="s">
        <v>15953</v>
      </c>
    </row>
    <row r="2464" spans="1:14" ht="30" x14ac:dyDescent="0.25">
      <c r="A2464" s="27" t="s">
        <v>608</v>
      </c>
      <c r="B2464" s="19" t="s">
        <v>17015</v>
      </c>
      <c r="C2464" s="19" t="s">
        <v>16742</v>
      </c>
      <c r="D2464" s="38" t="s">
        <v>16052</v>
      </c>
      <c r="E2464" s="38" t="s">
        <v>2536</v>
      </c>
      <c r="F2464" s="41" t="s">
        <v>2524</v>
      </c>
      <c r="G2464" s="19" t="s">
        <v>721</v>
      </c>
      <c r="H2464" s="41">
        <v>5</v>
      </c>
      <c r="I2464" s="41">
        <v>4</v>
      </c>
      <c r="J2464" s="41">
        <v>10</v>
      </c>
      <c r="K2464" s="44">
        <v>40</v>
      </c>
      <c r="L2464" s="20">
        <v>426906</v>
      </c>
      <c r="M2464" s="19" t="s">
        <v>11</v>
      </c>
      <c r="N2464" s="28" t="s">
        <v>15953</v>
      </c>
    </row>
    <row r="2465" spans="1:14" ht="30" x14ac:dyDescent="0.25">
      <c r="A2465" s="27" t="s">
        <v>608</v>
      </c>
      <c r="B2465" s="19" t="s">
        <v>17015</v>
      </c>
      <c r="C2465" s="19" t="s">
        <v>16742</v>
      </c>
      <c r="D2465" s="38" t="s">
        <v>16052</v>
      </c>
      <c r="E2465" s="38" t="s">
        <v>2537</v>
      </c>
      <c r="F2465" s="41" t="s">
        <v>2524</v>
      </c>
      <c r="G2465" s="19" t="s">
        <v>721</v>
      </c>
      <c r="H2465" s="41">
        <v>5</v>
      </c>
      <c r="I2465" s="41">
        <v>4</v>
      </c>
      <c r="J2465" s="41">
        <v>10</v>
      </c>
      <c r="K2465" s="44">
        <v>20</v>
      </c>
      <c r="L2465" s="20">
        <v>154569.4</v>
      </c>
      <c r="M2465" s="19" t="s">
        <v>11</v>
      </c>
      <c r="N2465" s="28" t="s">
        <v>15953</v>
      </c>
    </row>
    <row r="2466" spans="1:14" ht="30" x14ac:dyDescent="0.25">
      <c r="A2466" s="27" t="s">
        <v>608</v>
      </c>
      <c r="B2466" s="19" t="s">
        <v>17015</v>
      </c>
      <c r="C2466" s="19" t="s">
        <v>16742</v>
      </c>
      <c r="D2466" s="38" t="s">
        <v>16052</v>
      </c>
      <c r="E2466" s="38" t="s">
        <v>2538</v>
      </c>
      <c r="F2466" s="41" t="s">
        <v>2530</v>
      </c>
      <c r="G2466" s="19" t="s">
        <v>721</v>
      </c>
      <c r="H2466" s="41">
        <v>5</v>
      </c>
      <c r="I2466" s="41">
        <v>4</v>
      </c>
      <c r="J2466" s="41">
        <v>10</v>
      </c>
      <c r="K2466" s="44">
        <v>20</v>
      </c>
      <c r="L2466" s="20">
        <v>139848.4</v>
      </c>
      <c r="M2466" s="19" t="s">
        <v>11</v>
      </c>
      <c r="N2466" s="28" t="s">
        <v>15953</v>
      </c>
    </row>
    <row r="2467" spans="1:14" ht="30" x14ac:dyDescent="0.25">
      <c r="A2467" s="27" t="s">
        <v>608</v>
      </c>
      <c r="B2467" s="19" t="s">
        <v>17015</v>
      </c>
      <c r="C2467" s="19" t="s">
        <v>16742</v>
      </c>
      <c r="D2467" s="38" t="s">
        <v>16052</v>
      </c>
      <c r="E2467" s="38" t="s">
        <v>2539</v>
      </c>
      <c r="F2467" s="41" t="s">
        <v>2530</v>
      </c>
      <c r="G2467" s="19" t="s">
        <v>721</v>
      </c>
      <c r="H2467" s="41">
        <v>5</v>
      </c>
      <c r="I2467" s="41">
        <v>4</v>
      </c>
      <c r="J2467" s="41">
        <v>10</v>
      </c>
      <c r="K2467" s="44">
        <v>40</v>
      </c>
      <c r="L2467" s="20">
        <v>485789.6</v>
      </c>
      <c r="M2467" s="19" t="s">
        <v>11</v>
      </c>
      <c r="N2467" s="28" t="s">
        <v>15953</v>
      </c>
    </row>
    <row r="2468" spans="1:14" ht="30" x14ac:dyDescent="0.25">
      <c r="A2468" s="27" t="s">
        <v>608</v>
      </c>
      <c r="B2468" s="19" t="s">
        <v>17015</v>
      </c>
      <c r="C2468" s="19" t="s">
        <v>16742</v>
      </c>
      <c r="D2468" s="38" t="s">
        <v>16052</v>
      </c>
      <c r="E2468" s="38" t="s">
        <v>2540</v>
      </c>
      <c r="F2468" s="41" t="s">
        <v>2524</v>
      </c>
      <c r="G2468" s="19" t="s">
        <v>721</v>
      </c>
      <c r="H2468" s="41">
        <v>5</v>
      </c>
      <c r="I2468" s="41">
        <v>4</v>
      </c>
      <c r="J2468" s="41">
        <v>10</v>
      </c>
      <c r="K2468" s="44">
        <v>31</v>
      </c>
      <c r="L2468" s="20">
        <v>431421.11</v>
      </c>
      <c r="M2468" s="19" t="s">
        <v>11</v>
      </c>
      <c r="N2468" s="28" t="s">
        <v>15953</v>
      </c>
    </row>
    <row r="2469" spans="1:14" ht="30" x14ac:dyDescent="0.25">
      <c r="A2469" s="27" t="s">
        <v>608</v>
      </c>
      <c r="B2469" s="19" t="s">
        <v>17015</v>
      </c>
      <c r="C2469" s="19" t="s">
        <v>16742</v>
      </c>
      <c r="D2469" s="38" t="s">
        <v>16052</v>
      </c>
      <c r="E2469" s="38" t="s">
        <v>2541</v>
      </c>
      <c r="F2469" s="41" t="s">
        <v>2524</v>
      </c>
      <c r="G2469" s="19" t="s">
        <v>721</v>
      </c>
      <c r="H2469" s="41">
        <v>5</v>
      </c>
      <c r="I2469" s="41">
        <v>4</v>
      </c>
      <c r="J2469" s="41">
        <v>10</v>
      </c>
      <c r="K2469" s="44">
        <v>20</v>
      </c>
      <c r="L2469" s="20">
        <v>129890.20000000001</v>
      </c>
      <c r="M2469" s="19" t="s">
        <v>11</v>
      </c>
      <c r="N2469" s="28" t="s">
        <v>15953</v>
      </c>
    </row>
    <row r="2470" spans="1:14" ht="30" x14ac:dyDescent="0.25">
      <c r="A2470" s="27" t="s">
        <v>608</v>
      </c>
      <c r="B2470" s="19" t="s">
        <v>17015</v>
      </c>
      <c r="C2470" s="19" t="s">
        <v>16742</v>
      </c>
      <c r="D2470" s="38" t="s">
        <v>16052</v>
      </c>
      <c r="E2470" s="38" t="s">
        <v>2542</v>
      </c>
      <c r="F2470" s="41" t="s">
        <v>2524</v>
      </c>
      <c r="G2470" s="19" t="s">
        <v>721</v>
      </c>
      <c r="H2470" s="41">
        <v>5</v>
      </c>
      <c r="I2470" s="41">
        <v>4</v>
      </c>
      <c r="J2470" s="41">
        <v>10</v>
      </c>
      <c r="K2470" s="44">
        <v>15</v>
      </c>
      <c r="L2470" s="20">
        <v>134529.15000000002</v>
      </c>
      <c r="M2470" s="19" t="s">
        <v>11</v>
      </c>
      <c r="N2470" s="28" t="s">
        <v>15953</v>
      </c>
    </row>
    <row r="2471" spans="1:14" ht="30" x14ac:dyDescent="0.25">
      <c r="A2471" s="27" t="s">
        <v>608</v>
      </c>
      <c r="B2471" s="19" t="s">
        <v>17015</v>
      </c>
      <c r="C2471" s="19" t="s">
        <v>16742</v>
      </c>
      <c r="D2471" s="38" t="s">
        <v>16052</v>
      </c>
      <c r="E2471" s="38" t="s">
        <v>2543</v>
      </c>
      <c r="F2471" s="41" t="s">
        <v>2530</v>
      </c>
      <c r="G2471" s="19" t="s">
        <v>721</v>
      </c>
      <c r="H2471" s="41">
        <v>5</v>
      </c>
      <c r="I2471" s="41">
        <v>4</v>
      </c>
      <c r="J2471" s="41">
        <v>10</v>
      </c>
      <c r="K2471" s="44">
        <v>25</v>
      </c>
      <c r="L2471" s="20">
        <v>176473</v>
      </c>
      <c r="M2471" s="19" t="s">
        <v>11</v>
      </c>
      <c r="N2471" s="28" t="s">
        <v>15953</v>
      </c>
    </row>
    <row r="2472" spans="1:14" ht="30" x14ac:dyDescent="0.25">
      <c r="A2472" s="27" t="s">
        <v>608</v>
      </c>
      <c r="B2472" s="19" t="s">
        <v>17015</v>
      </c>
      <c r="C2472" s="19" t="s">
        <v>16742</v>
      </c>
      <c r="D2472" s="38" t="s">
        <v>16052</v>
      </c>
      <c r="E2472" s="38" t="s">
        <v>2544</v>
      </c>
      <c r="F2472" s="41" t="s">
        <v>2530</v>
      </c>
      <c r="G2472" s="19" t="s">
        <v>721</v>
      </c>
      <c r="H2472" s="41">
        <v>5</v>
      </c>
      <c r="I2472" s="41">
        <v>4</v>
      </c>
      <c r="J2472" s="41">
        <v>10</v>
      </c>
      <c r="K2472" s="44">
        <v>19</v>
      </c>
      <c r="L2472" s="20">
        <v>208450.71</v>
      </c>
      <c r="M2472" s="19" t="s">
        <v>11</v>
      </c>
      <c r="N2472" s="28" t="s">
        <v>15953</v>
      </c>
    </row>
    <row r="2473" spans="1:14" ht="30" x14ac:dyDescent="0.25">
      <c r="A2473" s="27" t="s">
        <v>608</v>
      </c>
      <c r="B2473" s="19" t="s">
        <v>17015</v>
      </c>
      <c r="C2473" s="19" t="s">
        <v>16742</v>
      </c>
      <c r="D2473" s="38" t="s">
        <v>16052</v>
      </c>
      <c r="E2473" s="38" t="s">
        <v>2545</v>
      </c>
      <c r="F2473" s="41" t="s">
        <v>2534</v>
      </c>
      <c r="G2473" s="19" t="s">
        <v>721</v>
      </c>
      <c r="H2473" s="41">
        <v>5</v>
      </c>
      <c r="I2473" s="41">
        <v>4</v>
      </c>
      <c r="J2473" s="41">
        <v>10</v>
      </c>
      <c r="K2473" s="44">
        <v>20</v>
      </c>
      <c r="L2473" s="20">
        <v>233646.6</v>
      </c>
      <c r="M2473" s="19" t="s">
        <v>11</v>
      </c>
      <c r="N2473" s="28" t="s">
        <v>15953</v>
      </c>
    </row>
    <row r="2474" spans="1:14" ht="30" x14ac:dyDescent="0.25">
      <c r="A2474" s="27" t="s">
        <v>608</v>
      </c>
      <c r="B2474" s="19" t="s">
        <v>17015</v>
      </c>
      <c r="C2474" s="19" t="s">
        <v>16742</v>
      </c>
      <c r="D2474" s="38" t="s">
        <v>16052</v>
      </c>
      <c r="E2474" s="38" t="s">
        <v>2546</v>
      </c>
      <c r="F2474" s="41" t="s">
        <v>2524</v>
      </c>
      <c r="G2474" s="19" t="s">
        <v>721</v>
      </c>
      <c r="H2474" s="41">
        <v>5</v>
      </c>
      <c r="I2474" s="41">
        <v>4</v>
      </c>
      <c r="J2474" s="41">
        <v>10</v>
      </c>
      <c r="K2474" s="44">
        <v>45</v>
      </c>
      <c r="L2474" s="20">
        <v>745245</v>
      </c>
      <c r="M2474" s="19" t="s">
        <v>11</v>
      </c>
      <c r="N2474" s="28" t="s">
        <v>15953</v>
      </c>
    </row>
    <row r="2475" spans="1:14" ht="30" x14ac:dyDescent="0.25">
      <c r="A2475" s="27" t="s">
        <v>608</v>
      </c>
      <c r="B2475" s="19" t="s">
        <v>17015</v>
      </c>
      <c r="C2475" s="19" t="s">
        <v>16742</v>
      </c>
      <c r="D2475" s="38" t="s">
        <v>16052</v>
      </c>
      <c r="E2475" s="38" t="s">
        <v>2547</v>
      </c>
      <c r="F2475" s="41" t="s">
        <v>2524</v>
      </c>
      <c r="G2475" s="19" t="s">
        <v>721</v>
      </c>
      <c r="H2475" s="41">
        <v>5</v>
      </c>
      <c r="I2475" s="41">
        <v>4</v>
      </c>
      <c r="J2475" s="41">
        <v>10</v>
      </c>
      <c r="K2475" s="44">
        <v>30</v>
      </c>
      <c r="L2475" s="20">
        <v>231854.1</v>
      </c>
      <c r="M2475" s="19" t="s">
        <v>11</v>
      </c>
      <c r="N2475" s="28" t="s">
        <v>15953</v>
      </c>
    </row>
    <row r="2476" spans="1:14" ht="30" x14ac:dyDescent="0.25">
      <c r="A2476" s="27" t="s">
        <v>608</v>
      </c>
      <c r="B2476" s="19" t="s">
        <v>17015</v>
      </c>
      <c r="C2476" s="19" t="s">
        <v>16742</v>
      </c>
      <c r="D2476" s="38" t="s">
        <v>16052</v>
      </c>
      <c r="E2476" s="38" t="s">
        <v>2548</v>
      </c>
      <c r="F2476" s="41" t="s">
        <v>2524</v>
      </c>
      <c r="G2476" s="19" t="s">
        <v>721</v>
      </c>
      <c r="H2476" s="41">
        <v>5</v>
      </c>
      <c r="I2476" s="41">
        <v>4</v>
      </c>
      <c r="J2476" s="41">
        <v>10</v>
      </c>
      <c r="K2476" s="44">
        <v>20</v>
      </c>
      <c r="L2476" s="20">
        <v>213453</v>
      </c>
      <c r="M2476" s="19" t="s">
        <v>11</v>
      </c>
      <c r="N2476" s="28" t="s">
        <v>15953</v>
      </c>
    </row>
    <row r="2477" spans="1:14" ht="30" x14ac:dyDescent="0.25">
      <c r="A2477" s="27" t="s">
        <v>608</v>
      </c>
      <c r="B2477" s="19" t="s">
        <v>17015</v>
      </c>
      <c r="C2477" s="19" t="s">
        <v>16742</v>
      </c>
      <c r="D2477" s="38" t="s">
        <v>16052</v>
      </c>
      <c r="E2477" s="38" t="s">
        <v>2549</v>
      </c>
      <c r="F2477" s="41" t="s">
        <v>2530</v>
      </c>
      <c r="G2477" s="19" t="s">
        <v>721</v>
      </c>
      <c r="H2477" s="41">
        <v>5</v>
      </c>
      <c r="I2477" s="41">
        <v>4</v>
      </c>
      <c r="J2477" s="41">
        <v>10</v>
      </c>
      <c r="K2477" s="44">
        <v>30</v>
      </c>
      <c r="L2477" s="20">
        <v>452667.3</v>
      </c>
      <c r="M2477" s="19" t="s">
        <v>11</v>
      </c>
      <c r="N2477" s="28" t="s">
        <v>15953</v>
      </c>
    </row>
    <row r="2478" spans="1:14" ht="30" x14ac:dyDescent="0.25">
      <c r="A2478" s="27" t="s">
        <v>608</v>
      </c>
      <c r="B2478" s="19" t="s">
        <v>17015</v>
      </c>
      <c r="C2478" s="19" t="s">
        <v>16742</v>
      </c>
      <c r="D2478" s="38" t="s">
        <v>16052</v>
      </c>
      <c r="E2478" s="38" t="s">
        <v>2550</v>
      </c>
      <c r="F2478" s="41" t="s">
        <v>2530</v>
      </c>
      <c r="G2478" s="19" t="s">
        <v>721</v>
      </c>
      <c r="H2478" s="41">
        <v>5</v>
      </c>
      <c r="I2478" s="41">
        <v>4</v>
      </c>
      <c r="J2478" s="41">
        <v>10</v>
      </c>
      <c r="K2478" s="44">
        <v>30</v>
      </c>
      <c r="L2478" s="20">
        <v>364342.2</v>
      </c>
      <c r="M2478" s="19" t="s">
        <v>11</v>
      </c>
      <c r="N2478" s="28" t="s">
        <v>15953</v>
      </c>
    </row>
    <row r="2479" spans="1:14" ht="30" x14ac:dyDescent="0.25">
      <c r="A2479" s="27" t="s">
        <v>608</v>
      </c>
      <c r="B2479" s="19" t="s">
        <v>17015</v>
      </c>
      <c r="C2479" s="19" t="s">
        <v>16742</v>
      </c>
      <c r="D2479" s="38" t="s">
        <v>16052</v>
      </c>
      <c r="E2479" s="38" t="s">
        <v>2551</v>
      </c>
      <c r="F2479" s="41" t="s">
        <v>2534</v>
      </c>
      <c r="G2479" s="19" t="s">
        <v>721</v>
      </c>
      <c r="H2479" s="41">
        <v>5</v>
      </c>
      <c r="I2479" s="41">
        <v>4</v>
      </c>
      <c r="J2479" s="41">
        <v>10</v>
      </c>
      <c r="K2479" s="44">
        <v>16</v>
      </c>
      <c r="L2479" s="20">
        <v>186917.28</v>
      </c>
      <c r="M2479" s="19" t="s">
        <v>11</v>
      </c>
      <c r="N2479" s="28" t="s">
        <v>15953</v>
      </c>
    </row>
    <row r="2480" spans="1:14" ht="30" x14ac:dyDescent="0.25">
      <c r="A2480" s="27" t="s">
        <v>608</v>
      </c>
      <c r="B2480" s="19" t="s">
        <v>17015</v>
      </c>
      <c r="C2480" s="19" t="s">
        <v>16742</v>
      </c>
      <c r="D2480" s="38" t="s">
        <v>16052</v>
      </c>
      <c r="E2480" s="38" t="s">
        <v>2552</v>
      </c>
      <c r="F2480" s="41" t="s">
        <v>2553</v>
      </c>
      <c r="G2480" s="19" t="s">
        <v>721</v>
      </c>
      <c r="H2480" s="41">
        <v>5</v>
      </c>
      <c r="I2480" s="41">
        <v>4</v>
      </c>
      <c r="J2480" s="41">
        <v>10</v>
      </c>
      <c r="K2480" s="44">
        <v>30</v>
      </c>
      <c r="L2480" s="20">
        <v>364342.2</v>
      </c>
      <c r="M2480" s="19" t="s">
        <v>11</v>
      </c>
      <c r="N2480" s="28" t="s">
        <v>15953</v>
      </c>
    </row>
    <row r="2481" spans="1:14" ht="30" x14ac:dyDescent="0.25">
      <c r="A2481" s="27" t="s">
        <v>608</v>
      </c>
      <c r="B2481" s="19" t="s">
        <v>17015</v>
      </c>
      <c r="C2481" s="19" t="s">
        <v>16742</v>
      </c>
      <c r="D2481" s="38" t="s">
        <v>16052</v>
      </c>
      <c r="E2481" s="38" t="s">
        <v>2554</v>
      </c>
      <c r="F2481" s="41" t="s">
        <v>2524</v>
      </c>
      <c r="G2481" s="19" t="s">
        <v>721</v>
      </c>
      <c r="H2481" s="41">
        <v>5</v>
      </c>
      <c r="I2481" s="41">
        <v>4</v>
      </c>
      <c r="J2481" s="41">
        <v>10</v>
      </c>
      <c r="K2481" s="44">
        <v>10</v>
      </c>
      <c r="L2481" s="20">
        <v>77284.7</v>
      </c>
      <c r="M2481" s="19" t="s">
        <v>11</v>
      </c>
      <c r="N2481" s="28" t="s">
        <v>15953</v>
      </c>
    </row>
    <row r="2482" spans="1:14" ht="30" x14ac:dyDescent="0.25">
      <c r="A2482" s="27" t="s">
        <v>608</v>
      </c>
      <c r="B2482" s="19" t="s">
        <v>17015</v>
      </c>
      <c r="C2482" s="19" t="s">
        <v>16742</v>
      </c>
      <c r="D2482" s="38" t="s">
        <v>16052</v>
      </c>
      <c r="E2482" s="38" t="s">
        <v>2555</v>
      </c>
      <c r="F2482" s="41" t="s">
        <v>2524</v>
      </c>
      <c r="G2482" s="19" t="s">
        <v>721</v>
      </c>
      <c r="H2482" s="41">
        <v>5</v>
      </c>
      <c r="I2482" s="41">
        <v>4</v>
      </c>
      <c r="J2482" s="41">
        <v>10</v>
      </c>
      <c r="K2482" s="44">
        <v>20</v>
      </c>
      <c r="L2482" s="20">
        <v>318110.56999999919</v>
      </c>
      <c r="M2482" s="19" t="s">
        <v>11</v>
      </c>
      <c r="N2482" s="28" t="s">
        <v>15953</v>
      </c>
    </row>
    <row r="2483" spans="1:14" ht="30" x14ac:dyDescent="0.25">
      <c r="A2483" s="27" t="s">
        <v>608</v>
      </c>
      <c r="B2483" s="19" t="s">
        <v>17015</v>
      </c>
      <c r="C2483" s="19" t="s">
        <v>16742</v>
      </c>
      <c r="D2483" s="38" t="s">
        <v>16052</v>
      </c>
      <c r="E2483" s="38" t="s">
        <v>2556</v>
      </c>
      <c r="F2483" s="41" t="s">
        <v>2530</v>
      </c>
      <c r="G2483" s="19" t="s">
        <v>721</v>
      </c>
      <c r="H2483" s="41">
        <v>5</v>
      </c>
      <c r="I2483" s="41">
        <v>4</v>
      </c>
      <c r="J2483" s="41">
        <v>10</v>
      </c>
      <c r="K2483" s="44">
        <v>7</v>
      </c>
      <c r="L2483" s="20">
        <v>105622.37</v>
      </c>
      <c r="M2483" s="19" t="s">
        <v>11</v>
      </c>
      <c r="N2483" s="28" t="s">
        <v>15953</v>
      </c>
    </row>
    <row r="2484" spans="1:14" ht="30" x14ac:dyDescent="0.25">
      <c r="A2484" s="27" t="s">
        <v>608</v>
      </c>
      <c r="B2484" s="19" t="s">
        <v>17015</v>
      </c>
      <c r="C2484" s="19" t="s">
        <v>16742</v>
      </c>
      <c r="D2484" s="38" t="s">
        <v>16052</v>
      </c>
      <c r="E2484" s="38" t="s">
        <v>2557</v>
      </c>
      <c r="F2484" s="41" t="s">
        <v>2558</v>
      </c>
      <c r="G2484" s="19" t="s">
        <v>721</v>
      </c>
      <c r="H2484" s="41">
        <v>5</v>
      </c>
      <c r="I2484" s="41">
        <v>4</v>
      </c>
      <c r="J2484" s="41">
        <v>10</v>
      </c>
      <c r="K2484" s="44">
        <v>10</v>
      </c>
      <c r="L2484" s="20">
        <v>1319728.2000000002</v>
      </c>
      <c r="M2484" s="19" t="s">
        <v>11</v>
      </c>
      <c r="N2484" s="28" t="s">
        <v>15953</v>
      </c>
    </row>
    <row r="2485" spans="1:14" ht="30" x14ac:dyDescent="0.25">
      <c r="A2485" s="27" t="s">
        <v>608</v>
      </c>
      <c r="B2485" s="19" t="s">
        <v>17015</v>
      </c>
      <c r="C2485" s="19" t="s">
        <v>16742</v>
      </c>
      <c r="D2485" s="38" t="s">
        <v>16052</v>
      </c>
      <c r="E2485" s="38" t="s">
        <v>2559</v>
      </c>
      <c r="F2485" s="41" t="s">
        <v>2558</v>
      </c>
      <c r="G2485" s="19" t="s">
        <v>721</v>
      </c>
      <c r="H2485" s="41">
        <v>5</v>
      </c>
      <c r="I2485" s="41">
        <v>4</v>
      </c>
      <c r="J2485" s="41">
        <v>10</v>
      </c>
      <c r="K2485" s="44">
        <v>5</v>
      </c>
      <c r="L2485" s="20">
        <v>372033.8</v>
      </c>
      <c r="M2485" s="19" t="s">
        <v>11</v>
      </c>
      <c r="N2485" s="28" t="s">
        <v>15953</v>
      </c>
    </row>
    <row r="2486" spans="1:14" ht="30" x14ac:dyDescent="0.25">
      <c r="A2486" s="27" t="s">
        <v>608</v>
      </c>
      <c r="B2486" s="19" t="s">
        <v>17015</v>
      </c>
      <c r="C2486" s="19" t="s">
        <v>16742</v>
      </c>
      <c r="D2486" s="38" t="s">
        <v>16052</v>
      </c>
      <c r="E2486" s="38" t="s">
        <v>2560</v>
      </c>
      <c r="F2486" s="41" t="s">
        <v>2561</v>
      </c>
      <c r="G2486" s="19" t="s">
        <v>721</v>
      </c>
      <c r="H2486" s="41">
        <v>5</v>
      </c>
      <c r="I2486" s="41">
        <v>4</v>
      </c>
      <c r="J2486" s="41">
        <v>10</v>
      </c>
      <c r="K2486" s="44">
        <v>10</v>
      </c>
      <c r="L2486" s="20">
        <v>122772.29999999999</v>
      </c>
      <c r="M2486" s="19" t="s">
        <v>11</v>
      </c>
      <c r="N2486" s="28" t="s">
        <v>15953</v>
      </c>
    </row>
    <row r="2487" spans="1:14" ht="30" x14ac:dyDescent="0.25">
      <c r="A2487" s="27" t="s">
        <v>608</v>
      </c>
      <c r="B2487" s="19" t="s">
        <v>17015</v>
      </c>
      <c r="C2487" s="19" t="s">
        <v>16742</v>
      </c>
      <c r="D2487" s="38" t="s">
        <v>16052</v>
      </c>
      <c r="E2487" s="38" t="s">
        <v>2562</v>
      </c>
      <c r="F2487" s="41" t="s">
        <v>2530</v>
      </c>
      <c r="G2487" s="19" t="s">
        <v>721</v>
      </c>
      <c r="H2487" s="41">
        <v>5</v>
      </c>
      <c r="I2487" s="41">
        <v>4</v>
      </c>
      <c r="J2487" s="41">
        <v>10</v>
      </c>
      <c r="K2487" s="44">
        <v>25</v>
      </c>
      <c r="L2487" s="20">
        <v>255141.5</v>
      </c>
      <c r="M2487" s="19" t="s">
        <v>11</v>
      </c>
      <c r="N2487" s="28" t="s">
        <v>15953</v>
      </c>
    </row>
    <row r="2488" spans="1:14" ht="30" x14ac:dyDescent="0.25">
      <c r="A2488" s="27" t="s">
        <v>608</v>
      </c>
      <c r="B2488" s="19" t="s">
        <v>17015</v>
      </c>
      <c r="C2488" s="19" t="s">
        <v>16742</v>
      </c>
      <c r="D2488" s="38" t="s">
        <v>16052</v>
      </c>
      <c r="E2488" s="38" t="s">
        <v>2563</v>
      </c>
      <c r="F2488" s="41" t="s">
        <v>2530</v>
      </c>
      <c r="G2488" s="19" t="s">
        <v>721</v>
      </c>
      <c r="H2488" s="41">
        <v>5</v>
      </c>
      <c r="I2488" s="41">
        <v>4</v>
      </c>
      <c r="J2488" s="41">
        <v>10</v>
      </c>
      <c r="K2488" s="44">
        <v>4</v>
      </c>
      <c r="L2488" s="20">
        <v>60355.64</v>
      </c>
      <c r="M2488" s="19" t="s">
        <v>11</v>
      </c>
      <c r="N2488" s="28" t="s">
        <v>15953</v>
      </c>
    </row>
    <row r="2489" spans="1:14" ht="30" x14ac:dyDescent="0.25">
      <c r="A2489" s="27" t="s">
        <v>608</v>
      </c>
      <c r="B2489" s="19" t="s">
        <v>17015</v>
      </c>
      <c r="C2489" s="19" t="s">
        <v>16742</v>
      </c>
      <c r="D2489" s="38" t="s">
        <v>16052</v>
      </c>
      <c r="E2489" s="38" t="s">
        <v>2564</v>
      </c>
      <c r="F2489" s="41" t="s">
        <v>2524</v>
      </c>
      <c r="G2489" s="19" t="s">
        <v>721</v>
      </c>
      <c r="H2489" s="41">
        <v>5</v>
      </c>
      <c r="I2489" s="41">
        <v>4</v>
      </c>
      <c r="J2489" s="41">
        <v>10</v>
      </c>
      <c r="K2489" s="44">
        <v>50</v>
      </c>
      <c r="L2489" s="20">
        <v>386423.5</v>
      </c>
      <c r="M2489" s="19" t="s">
        <v>11</v>
      </c>
      <c r="N2489" s="28" t="s">
        <v>15953</v>
      </c>
    </row>
    <row r="2490" spans="1:14" ht="30" x14ac:dyDescent="0.25">
      <c r="A2490" s="27" t="s">
        <v>608</v>
      </c>
      <c r="B2490" s="19" t="s">
        <v>17015</v>
      </c>
      <c r="C2490" s="19" t="s">
        <v>16742</v>
      </c>
      <c r="D2490" s="38" t="s">
        <v>16052</v>
      </c>
      <c r="E2490" s="38" t="s">
        <v>2565</v>
      </c>
      <c r="F2490" s="41" t="s">
        <v>2524</v>
      </c>
      <c r="G2490" s="19" t="s">
        <v>721</v>
      </c>
      <c r="H2490" s="41">
        <v>5</v>
      </c>
      <c r="I2490" s="41">
        <v>4</v>
      </c>
      <c r="J2490" s="41">
        <v>10</v>
      </c>
      <c r="K2490" s="44">
        <v>70</v>
      </c>
      <c r="L2490" s="20">
        <v>1726025</v>
      </c>
      <c r="M2490" s="19" t="s">
        <v>11</v>
      </c>
      <c r="N2490" s="28" t="s">
        <v>15953</v>
      </c>
    </row>
    <row r="2491" spans="1:14" ht="30" x14ac:dyDescent="0.25">
      <c r="A2491" s="27" t="s">
        <v>608</v>
      </c>
      <c r="B2491" s="19" t="s">
        <v>17015</v>
      </c>
      <c r="C2491" s="19" t="s">
        <v>16742</v>
      </c>
      <c r="D2491" s="38" t="s">
        <v>16052</v>
      </c>
      <c r="E2491" s="38" t="s">
        <v>2566</v>
      </c>
      <c r="F2491" s="41" t="s">
        <v>2530</v>
      </c>
      <c r="G2491" s="19" t="s">
        <v>721</v>
      </c>
      <c r="H2491" s="41">
        <v>5</v>
      </c>
      <c r="I2491" s="41">
        <v>4</v>
      </c>
      <c r="J2491" s="41">
        <v>10</v>
      </c>
      <c r="K2491" s="44">
        <v>60</v>
      </c>
      <c r="L2491" s="20">
        <v>728684.4</v>
      </c>
      <c r="M2491" s="19" t="s">
        <v>11</v>
      </c>
      <c r="N2491" s="28" t="s">
        <v>15953</v>
      </c>
    </row>
    <row r="2492" spans="1:14" ht="30" x14ac:dyDescent="0.25">
      <c r="A2492" s="27" t="s">
        <v>608</v>
      </c>
      <c r="B2492" s="19" t="s">
        <v>17015</v>
      </c>
      <c r="C2492" s="19" t="s">
        <v>16742</v>
      </c>
      <c r="D2492" s="38" t="s">
        <v>16052</v>
      </c>
      <c r="E2492" s="38" t="s">
        <v>2567</v>
      </c>
      <c r="F2492" s="41" t="s">
        <v>2530</v>
      </c>
      <c r="G2492" s="19" t="s">
        <v>721</v>
      </c>
      <c r="H2492" s="41">
        <v>5</v>
      </c>
      <c r="I2492" s="41">
        <v>4</v>
      </c>
      <c r="J2492" s="41">
        <v>10</v>
      </c>
      <c r="K2492" s="44">
        <v>60</v>
      </c>
      <c r="L2492" s="20">
        <v>419545.2</v>
      </c>
      <c r="M2492" s="19" t="s">
        <v>11</v>
      </c>
      <c r="N2492" s="28" t="s">
        <v>15953</v>
      </c>
    </row>
    <row r="2493" spans="1:14" ht="30" x14ac:dyDescent="0.25">
      <c r="A2493" s="27" t="s">
        <v>608</v>
      </c>
      <c r="B2493" s="19" t="s">
        <v>17015</v>
      </c>
      <c r="C2493" s="19" t="s">
        <v>16742</v>
      </c>
      <c r="D2493" s="38" t="s">
        <v>16052</v>
      </c>
      <c r="E2493" s="38" t="s">
        <v>2568</v>
      </c>
      <c r="F2493" s="41" t="s">
        <v>2530</v>
      </c>
      <c r="G2493" s="19" t="s">
        <v>721</v>
      </c>
      <c r="H2493" s="41">
        <v>5</v>
      </c>
      <c r="I2493" s="41">
        <v>4</v>
      </c>
      <c r="J2493" s="41">
        <v>10</v>
      </c>
      <c r="K2493" s="44">
        <v>30</v>
      </c>
      <c r="L2493" s="20">
        <v>452667.3</v>
      </c>
      <c r="M2493" s="19" t="s">
        <v>11</v>
      </c>
      <c r="N2493" s="28" t="s">
        <v>15953</v>
      </c>
    </row>
    <row r="2494" spans="1:14" ht="30" x14ac:dyDescent="0.25">
      <c r="A2494" s="27" t="s">
        <v>608</v>
      </c>
      <c r="B2494" s="19" t="s">
        <v>17015</v>
      </c>
      <c r="C2494" s="19" t="s">
        <v>16742</v>
      </c>
      <c r="D2494" s="38" t="s">
        <v>16052</v>
      </c>
      <c r="E2494" s="38" t="s">
        <v>2569</v>
      </c>
      <c r="F2494" s="41" t="s">
        <v>2570</v>
      </c>
      <c r="G2494" s="19" t="s">
        <v>611</v>
      </c>
      <c r="H2494" s="41">
        <v>3</v>
      </c>
      <c r="I2494" s="41">
        <v>4</v>
      </c>
      <c r="J2494" s="41">
        <v>10</v>
      </c>
      <c r="K2494" s="44">
        <v>81</v>
      </c>
      <c r="L2494" s="20">
        <v>212058</v>
      </c>
      <c r="M2494" s="19" t="s">
        <v>15957</v>
      </c>
      <c r="N2494" s="28" t="s">
        <v>15953</v>
      </c>
    </row>
    <row r="2495" spans="1:14" ht="30" x14ac:dyDescent="0.25">
      <c r="A2495" s="27" t="s">
        <v>608</v>
      </c>
      <c r="B2495" s="19" t="s">
        <v>17015</v>
      </c>
      <c r="C2495" s="19" t="s">
        <v>16742</v>
      </c>
      <c r="D2495" s="38" t="s">
        <v>16052</v>
      </c>
      <c r="E2495" s="38" t="s">
        <v>2571</v>
      </c>
      <c r="F2495" s="41" t="s">
        <v>60</v>
      </c>
      <c r="G2495" s="19" t="s">
        <v>611</v>
      </c>
      <c r="H2495" s="41">
        <v>3</v>
      </c>
      <c r="I2495" s="41">
        <v>4</v>
      </c>
      <c r="J2495" s="41">
        <v>10</v>
      </c>
      <c r="K2495" s="44">
        <v>80</v>
      </c>
      <c r="L2495" s="20">
        <v>590240</v>
      </c>
      <c r="M2495" s="19" t="s">
        <v>11</v>
      </c>
      <c r="N2495" s="28" t="s">
        <v>15953</v>
      </c>
    </row>
    <row r="2496" spans="1:14" ht="75" x14ac:dyDescent="0.25">
      <c r="A2496" s="27" t="s">
        <v>608</v>
      </c>
      <c r="B2496" s="19" t="s">
        <v>17015</v>
      </c>
      <c r="C2496" s="19" t="s">
        <v>16742</v>
      </c>
      <c r="D2496" s="38" t="s">
        <v>16052</v>
      </c>
      <c r="E2496" s="38" t="s">
        <v>2572</v>
      </c>
      <c r="F2496" s="41" t="s">
        <v>60</v>
      </c>
      <c r="G2496" s="19" t="s">
        <v>611</v>
      </c>
      <c r="H2496" s="41">
        <v>3</v>
      </c>
      <c r="I2496" s="41">
        <v>4</v>
      </c>
      <c r="J2496" s="41">
        <v>10</v>
      </c>
      <c r="K2496" s="44">
        <v>50</v>
      </c>
      <c r="L2496" s="20">
        <v>3629500</v>
      </c>
      <c r="M2496" s="19" t="s">
        <v>11</v>
      </c>
      <c r="N2496" s="28" t="s">
        <v>15953</v>
      </c>
    </row>
    <row r="2497" spans="1:14" ht="30" x14ac:dyDescent="0.25">
      <c r="A2497" s="27" t="s">
        <v>608</v>
      </c>
      <c r="B2497" s="19" t="s">
        <v>17015</v>
      </c>
      <c r="C2497" s="19" t="s">
        <v>16742</v>
      </c>
      <c r="D2497" s="38" t="s">
        <v>16052</v>
      </c>
      <c r="E2497" s="38" t="s">
        <v>2573</v>
      </c>
      <c r="F2497" s="41" t="s">
        <v>2380</v>
      </c>
      <c r="G2497" s="19" t="s">
        <v>611</v>
      </c>
      <c r="H2497" s="41">
        <v>4</v>
      </c>
      <c r="I2497" s="41">
        <v>4</v>
      </c>
      <c r="J2497" s="41">
        <v>10</v>
      </c>
      <c r="K2497" s="44">
        <v>15</v>
      </c>
      <c r="L2497" s="20">
        <v>194993.4</v>
      </c>
      <c r="M2497" s="19" t="s">
        <v>11</v>
      </c>
      <c r="N2497" s="28" t="s">
        <v>15953</v>
      </c>
    </row>
    <row r="2498" spans="1:14" ht="30" x14ac:dyDescent="0.25">
      <c r="A2498" s="27" t="s">
        <v>608</v>
      </c>
      <c r="B2498" s="19" t="s">
        <v>17015</v>
      </c>
      <c r="C2498" s="19" t="s">
        <v>16742</v>
      </c>
      <c r="D2498" s="38" t="s">
        <v>16052</v>
      </c>
      <c r="E2498" s="38" t="s">
        <v>2574</v>
      </c>
      <c r="F2498" s="41" t="s">
        <v>2355</v>
      </c>
      <c r="G2498" s="19" t="s">
        <v>797</v>
      </c>
      <c r="H2498" s="41">
        <v>3</v>
      </c>
      <c r="I2498" s="41">
        <v>4</v>
      </c>
      <c r="J2498" s="41">
        <v>10</v>
      </c>
      <c r="K2498" s="44">
        <v>4</v>
      </c>
      <c r="L2498" s="20">
        <v>1003174.76</v>
      </c>
      <c r="M2498" s="19" t="s">
        <v>11</v>
      </c>
      <c r="N2498" s="28" t="s">
        <v>15953</v>
      </c>
    </row>
    <row r="2499" spans="1:14" ht="30" x14ac:dyDescent="0.25">
      <c r="A2499" s="27" t="s">
        <v>608</v>
      </c>
      <c r="B2499" s="19" t="s">
        <v>17015</v>
      </c>
      <c r="C2499" s="19" t="s">
        <v>16742</v>
      </c>
      <c r="D2499" s="38" t="s">
        <v>16052</v>
      </c>
      <c r="E2499" s="38" t="s">
        <v>2575</v>
      </c>
      <c r="F2499" s="41" t="s">
        <v>2524</v>
      </c>
      <c r="G2499" s="19" t="s">
        <v>797</v>
      </c>
      <c r="H2499" s="41">
        <v>3</v>
      </c>
      <c r="I2499" s="41">
        <v>4</v>
      </c>
      <c r="J2499" s="41">
        <v>10</v>
      </c>
      <c r="K2499" s="44">
        <v>2</v>
      </c>
      <c r="L2499" s="20">
        <v>34526.660000000003</v>
      </c>
      <c r="M2499" s="19" t="s">
        <v>11</v>
      </c>
      <c r="N2499" s="28" t="s">
        <v>15953</v>
      </c>
    </row>
    <row r="2500" spans="1:14" ht="30" x14ac:dyDescent="0.25">
      <c r="A2500" s="27" t="s">
        <v>608</v>
      </c>
      <c r="B2500" s="19" t="s">
        <v>17015</v>
      </c>
      <c r="C2500" s="19" t="s">
        <v>16742</v>
      </c>
      <c r="D2500" s="38" t="s">
        <v>16052</v>
      </c>
      <c r="E2500" s="38" t="s">
        <v>2576</v>
      </c>
      <c r="F2500" s="41" t="s">
        <v>2524</v>
      </c>
      <c r="G2500" s="19" t="s">
        <v>797</v>
      </c>
      <c r="H2500" s="41">
        <v>3</v>
      </c>
      <c r="I2500" s="41">
        <v>4</v>
      </c>
      <c r="J2500" s="41">
        <v>10</v>
      </c>
      <c r="K2500" s="44">
        <v>2</v>
      </c>
      <c r="L2500" s="20">
        <v>28141.119999999999</v>
      </c>
      <c r="M2500" s="19" t="s">
        <v>11</v>
      </c>
      <c r="N2500" s="28" t="s">
        <v>15953</v>
      </c>
    </row>
    <row r="2501" spans="1:14" ht="30" x14ac:dyDescent="0.25">
      <c r="A2501" s="27" t="s">
        <v>608</v>
      </c>
      <c r="B2501" s="19" t="s">
        <v>17015</v>
      </c>
      <c r="C2501" s="19" t="s">
        <v>16742</v>
      </c>
      <c r="D2501" s="38" t="s">
        <v>16052</v>
      </c>
      <c r="E2501" s="38" t="s">
        <v>2577</v>
      </c>
      <c r="F2501" s="41" t="s">
        <v>60</v>
      </c>
      <c r="G2501" s="19" t="s">
        <v>611</v>
      </c>
      <c r="H2501" s="41">
        <v>3</v>
      </c>
      <c r="I2501" s="41">
        <v>4</v>
      </c>
      <c r="J2501" s="41">
        <v>10</v>
      </c>
      <c r="K2501" s="44">
        <v>11</v>
      </c>
      <c r="L2501" s="20">
        <v>332486</v>
      </c>
      <c r="M2501" s="19" t="s">
        <v>15957</v>
      </c>
      <c r="N2501" s="28" t="s">
        <v>15953</v>
      </c>
    </row>
    <row r="2502" spans="1:14" ht="30" x14ac:dyDescent="0.25">
      <c r="A2502" s="27" t="s">
        <v>608</v>
      </c>
      <c r="B2502" s="19" t="s">
        <v>17015</v>
      </c>
      <c r="C2502" s="19" t="s">
        <v>16742</v>
      </c>
      <c r="D2502" s="38" t="s">
        <v>16052</v>
      </c>
      <c r="E2502" s="38" t="s">
        <v>2578</v>
      </c>
      <c r="F2502" s="41" t="s">
        <v>60</v>
      </c>
      <c r="G2502" s="19" t="s">
        <v>611</v>
      </c>
      <c r="H2502" s="41">
        <v>3</v>
      </c>
      <c r="I2502" s="41">
        <v>4</v>
      </c>
      <c r="J2502" s="41">
        <v>10</v>
      </c>
      <c r="K2502" s="44">
        <v>13</v>
      </c>
      <c r="L2502" s="20">
        <v>346528</v>
      </c>
      <c r="M2502" s="19" t="s">
        <v>11</v>
      </c>
      <c r="N2502" s="28" t="s">
        <v>15953</v>
      </c>
    </row>
    <row r="2503" spans="1:14" ht="30" x14ac:dyDescent="0.25">
      <c r="A2503" s="27" t="s">
        <v>608</v>
      </c>
      <c r="B2503" s="19" t="s">
        <v>17015</v>
      </c>
      <c r="C2503" s="19" t="s">
        <v>16742</v>
      </c>
      <c r="D2503" s="38" t="s">
        <v>16052</v>
      </c>
      <c r="E2503" s="38" t="s">
        <v>2579</v>
      </c>
      <c r="F2503" s="41" t="s">
        <v>82</v>
      </c>
      <c r="G2503" s="19" t="s">
        <v>611</v>
      </c>
      <c r="H2503" s="41">
        <v>4</v>
      </c>
      <c r="I2503" s="41">
        <v>4</v>
      </c>
      <c r="J2503" s="41">
        <v>10</v>
      </c>
      <c r="K2503" s="44">
        <v>41</v>
      </c>
      <c r="L2503" s="20">
        <v>348506.97000000003</v>
      </c>
      <c r="M2503" s="19" t="s">
        <v>11</v>
      </c>
      <c r="N2503" s="28" t="s">
        <v>15953</v>
      </c>
    </row>
    <row r="2504" spans="1:14" ht="30" x14ac:dyDescent="0.25">
      <c r="A2504" s="27" t="s">
        <v>608</v>
      </c>
      <c r="B2504" s="19" t="s">
        <v>17015</v>
      </c>
      <c r="C2504" s="19" t="s">
        <v>16742</v>
      </c>
      <c r="D2504" s="38" t="s">
        <v>16052</v>
      </c>
      <c r="E2504" s="38" t="s">
        <v>2580</v>
      </c>
      <c r="F2504" s="41" t="s">
        <v>2581</v>
      </c>
      <c r="G2504" s="19" t="s">
        <v>611</v>
      </c>
      <c r="H2504" s="41">
        <v>3</v>
      </c>
      <c r="I2504" s="41">
        <v>4</v>
      </c>
      <c r="J2504" s="41">
        <v>10</v>
      </c>
      <c r="K2504" s="44">
        <v>15</v>
      </c>
      <c r="L2504" s="20">
        <v>110670</v>
      </c>
      <c r="M2504" s="19" t="s">
        <v>15957</v>
      </c>
      <c r="N2504" s="28" t="s">
        <v>15953</v>
      </c>
    </row>
    <row r="2505" spans="1:14" ht="30" x14ac:dyDescent="0.25">
      <c r="A2505" s="27" t="s">
        <v>608</v>
      </c>
      <c r="B2505" s="19" t="s">
        <v>17015</v>
      </c>
      <c r="C2505" s="19" t="s">
        <v>16742</v>
      </c>
      <c r="D2505" s="38" t="s">
        <v>16052</v>
      </c>
      <c r="E2505" s="38" t="s">
        <v>2582</v>
      </c>
      <c r="F2505" s="41" t="s">
        <v>2260</v>
      </c>
      <c r="G2505" s="19" t="s">
        <v>611</v>
      </c>
      <c r="H2505" s="41">
        <v>2</v>
      </c>
      <c r="I2505" s="41">
        <v>4</v>
      </c>
      <c r="J2505" s="41">
        <v>10</v>
      </c>
      <c r="K2505" s="44">
        <v>1</v>
      </c>
      <c r="L2505" s="20">
        <v>154700</v>
      </c>
      <c r="M2505" s="19" t="s">
        <v>11</v>
      </c>
      <c r="N2505" s="28" t="s">
        <v>15953</v>
      </c>
    </row>
    <row r="2506" spans="1:14" ht="30" x14ac:dyDescent="0.25">
      <c r="A2506" s="27" t="s">
        <v>608</v>
      </c>
      <c r="B2506" s="19" t="s">
        <v>17015</v>
      </c>
      <c r="C2506" s="19" t="s">
        <v>16742</v>
      </c>
      <c r="D2506" s="38" t="s">
        <v>16052</v>
      </c>
      <c r="E2506" s="38" t="s">
        <v>2583</v>
      </c>
      <c r="F2506" s="41" t="s">
        <v>2584</v>
      </c>
      <c r="G2506" s="19" t="s">
        <v>611</v>
      </c>
      <c r="H2506" s="41">
        <v>2</v>
      </c>
      <c r="I2506" s="41">
        <v>4</v>
      </c>
      <c r="J2506" s="41">
        <v>10</v>
      </c>
      <c r="K2506" s="44">
        <v>1</v>
      </c>
      <c r="L2506" s="20">
        <v>261800</v>
      </c>
      <c r="M2506" s="19" t="s">
        <v>11</v>
      </c>
      <c r="N2506" s="28" t="s">
        <v>15953</v>
      </c>
    </row>
    <row r="2507" spans="1:14" ht="30" x14ac:dyDescent="0.25">
      <c r="A2507" s="27" t="s">
        <v>608</v>
      </c>
      <c r="B2507" s="19" t="s">
        <v>17015</v>
      </c>
      <c r="C2507" s="19" t="s">
        <v>16742</v>
      </c>
      <c r="D2507" s="38" t="s">
        <v>16052</v>
      </c>
      <c r="E2507" s="38" t="s">
        <v>2585</v>
      </c>
      <c r="F2507" s="41" t="s">
        <v>2584</v>
      </c>
      <c r="G2507" s="19" t="s">
        <v>611</v>
      </c>
      <c r="H2507" s="41">
        <v>2</v>
      </c>
      <c r="I2507" s="41">
        <v>4</v>
      </c>
      <c r="J2507" s="41">
        <v>10</v>
      </c>
      <c r="K2507" s="44">
        <v>1</v>
      </c>
      <c r="L2507" s="20">
        <v>95200</v>
      </c>
      <c r="M2507" s="19" t="s">
        <v>11</v>
      </c>
      <c r="N2507" s="28" t="s">
        <v>15953</v>
      </c>
    </row>
    <row r="2508" spans="1:14" ht="30" x14ac:dyDescent="0.25">
      <c r="A2508" s="27" t="s">
        <v>608</v>
      </c>
      <c r="B2508" s="19" t="s">
        <v>17015</v>
      </c>
      <c r="C2508" s="19" t="s">
        <v>16742</v>
      </c>
      <c r="D2508" s="38" t="s">
        <v>16052</v>
      </c>
      <c r="E2508" s="38" t="s">
        <v>2586</v>
      </c>
      <c r="F2508" s="41" t="s">
        <v>2380</v>
      </c>
      <c r="G2508" s="19" t="s">
        <v>611</v>
      </c>
      <c r="H2508" s="41">
        <v>4</v>
      </c>
      <c r="I2508" s="41">
        <v>4</v>
      </c>
      <c r="J2508" s="41">
        <v>10</v>
      </c>
      <c r="K2508" s="44">
        <v>2</v>
      </c>
      <c r="L2508" s="20">
        <v>41999.86</v>
      </c>
      <c r="M2508" s="19" t="s">
        <v>11</v>
      </c>
      <c r="N2508" s="28" t="s">
        <v>15953</v>
      </c>
    </row>
    <row r="2509" spans="1:14" ht="30" x14ac:dyDescent="0.25">
      <c r="A2509" s="27" t="s">
        <v>608</v>
      </c>
      <c r="B2509" s="19" t="s">
        <v>17015</v>
      </c>
      <c r="C2509" s="19" t="s">
        <v>16742</v>
      </c>
      <c r="D2509" s="38" t="s">
        <v>16052</v>
      </c>
      <c r="E2509" s="38" t="s">
        <v>2587</v>
      </c>
      <c r="F2509" s="41" t="s">
        <v>2380</v>
      </c>
      <c r="G2509" s="19" t="s">
        <v>611</v>
      </c>
      <c r="H2509" s="41">
        <v>4</v>
      </c>
      <c r="I2509" s="41">
        <v>4</v>
      </c>
      <c r="J2509" s="41">
        <v>10</v>
      </c>
      <c r="K2509" s="44">
        <v>50</v>
      </c>
      <c r="L2509" s="20">
        <v>395020.5</v>
      </c>
      <c r="M2509" s="19" t="s">
        <v>11</v>
      </c>
      <c r="N2509" s="28" t="s">
        <v>15953</v>
      </c>
    </row>
    <row r="2510" spans="1:14" ht="30" x14ac:dyDescent="0.25">
      <c r="A2510" s="27" t="s">
        <v>608</v>
      </c>
      <c r="B2510" s="19" t="s">
        <v>17015</v>
      </c>
      <c r="C2510" s="19" t="s">
        <v>16742</v>
      </c>
      <c r="D2510" s="38" t="s">
        <v>16052</v>
      </c>
      <c r="E2510" s="38" t="s">
        <v>2588</v>
      </c>
      <c r="F2510" s="41" t="s">
        <v>2380</v>
      </c>
      <c r="G2510" s="19" t="s">
        <v>611</v>
      </c>
      <c r="H2510" s="41">
        <v>4</v>
      </c>
      <c r="I2510" s="41">
        <v>4</v>
      </c>
      <c r="J2510" s="41">
        <v>10</v>
      </c>
      <c r="K2510" s="44">
        <v>63</v>
      </c>
      <c r="L2510" s="20">
        <v>667832.76</v>
      </c>
      <c r="M2510" s="19" t="s">
        <v>11</v>
      </c>
      <c r="N2510" s="28" t="s">
        <v>15953</v>
      </c>
    </row>
    <row r="2511" spans="1:14" ht="30" x14ac:dyDescent="0.25">
      <c r="A2511" s="27" t="s">
        <v>608</v>
      </c>
      <c r="B2511" s="19" t="s">
        <v>17015</v>
      </c>
      <c r="C2511" s="19" t="s">
        <v>16742</v>
      </c>
      <c r="D2511" s="38" t="s">
        <v>16052</v>
      </c>
      <c r="E2511" s="38" t="s">
        <v>2589</v>
      </c>
      <c r="F2511" s="41" t="s">
        <v>2380</v>
      </c>
      <c r="G2511" s="19" t="s">
        <v>611</v>
      </c>
      <c r="H2511" s="41">
        <v>4</v>
      </c>
      <c r="I2511" s="41">
        <v>4</v>
      </c>
      <c r="J2511" s="41">
        <v>10</v>
      </c>
      <c r="K2511" s="44">
        <v>24</v>
      </c>
      <c r="L2511" s="20">
        <v>321614.16000000003</v>
      </c>
      <c r="M2511" s="19" t="s">
        <v>11</v>
      </c>
      <c r="N2511" s="28" t="s">
        <v>15953</v>
      </c>
    </row>
    <row r="2512" spans="1:14" ht="30" x14ac:dyDescent="0.25">
      <c r="A2512" s="27" t="s">
        <v>608</v>
      </c>
      <c r="B2512" s="19" t="s">
        <v>17015</v>
      </c>
      <c r="C2512" s="19" t="s">
        <v>16742</v>
      </c>
      <c r="D2512" s="38" t="s">
        <v>16052</v>
      </c>
      <c r="E2512" s="38" t="s">
        <v>2590</v>
      </c>
      <c r="F2512" s="41" t="s">
        <v>2380</v>
      </c>
      <c r="G2512" s="19" t="s">
        <v>611</v>
      </c>
      <c r="H2512" s="41">
        <v>4</v>
      </c>
      <c r="I2512" s="41">
        <v>4</v>
      </c>
      <c r="J2512" s="41">
        <v>10</v>
      </c>
      <c r="K2512" s="44">
        <v>15</v>
      </c>
      <c r="L2512" s="20">
        <v>233995.65</v>
      </c>
      <c r="M2512" s="19" t="s">
        <v>11</v>
      </c>
      <c r="N2512" s="28" t="s">
        <v>15953</v>
      </c>
    </row>
    <row r="2513" spans="1:14" ht="30" x14ac:dyDescent="0.25">
      <c r="A2513" s="27" t="s">
        <v>608</v>
      </c>
      <c r="B2513" s="19" t="s">
        <v>17015</v>
      </c>
      <c r="C2513" s="19" t="s">
        <v>16742</v>
      </c>
      <c r="D2513" s="38" t="s">
        <v>16052</v>
      </c>
      <c r="E2513" s="38" t="s">
        <v>2591</v>
      </c>
      <c r="F2513" s="41" t="s">
        <v>2592</v>
      </c>
      <c r="G2513" s="19" t="s">
        <v>611</v>
      </c>
      <c r="H2513" s="41">
        <v>3</v>
      </c>
      <c r="I2513" s="41">
        <v>4</v>
      </c>
      <c r="J2513" s="41">
        <v>10</v>
      </c>
      <c r="K2513" s="44">
        <v>20</v>
      </c>
      <c r="L2513" s="20">
        <v>164220</v>
      </c>
      <c r="M2513" s="19" t="s">
        <v>11</v>
      </c>
      <c r="N2513" s="28" t="s">
        <v>15953</v>
      </c>
    </row>
    <row r="2514" spans="1:14" ht="30" x14ac:dyDescent="0.25">
      <c r="A2514" s="27" t="s">
        <v>608</v>
      </c>
      <c r="B2514" s="19" t="s">
        <v>17015</v>
      </c>
      <c r="C2514" s="19" t="s">
        <v>16742</v>
      </c>
      <c r="D2514" s="38" t="s">
        <v>16052</v>
      </c>
      <c r="E2514" s="38" t="s">
        <v>2593</v>
      </c>
      <c r="F2514" s="41" t="s">
        <v>62</v>
      </c>
      <c r="G2514" s="19" t="s">
        <v>611</v>
      </c>
      <c r="H2514" s="41">
        <v>3</v>
      </c>
      <c r="I2514" s="41">
        <v>4</v>
      </c>
      <c r="J2514" s="41">
        <v>10</v>
      </c>
      <c r="K2514" s="44">
        <v>2</v>
      </c>
      <c r="L2514" s="20">
        <v>14756</v>
      </c>
      <c r="M2514" s="19" t="s">
        <v>15957</v>
      </c>
      <c r="N2514" s="28" t="s">
        <v>15953</v>
      </c>
    </row>
    <row r="2515" spans="1:14" ht="30" x14ac:dyDescent="0.25">
      <c r="A2515" s="27" t="s">
        <v>608</v>
      </c>
      <c r="B2515" s="19" t="s">
        <v>17015</v>
      </c>
      <c r="C2515" s="19" t="s">
        <v>16742</v>
      </c>
      <c r="D2515" s="38" t="s">
        <v>16052</v>
      </c>
      <c r="E2515" s="38" t="s">
        <v>2594</v>
      </c>
      <c r="F2515" s="41" t="s">
        <v>82</v>
      </c>
      <c r="G2515" s="19" t="s">
        <v>611</v>
      </c>
      <c r="H2515" s="41">
        <v>4</v>
      </c>
      <c r="I2515" s="41">
        <v>4</v>
      </c>
      <c r="J2515" s="41">
        <v>10</v>
      </c>
      <c r="K2515" s="44">
        <v>5</v>
      </c>
      <c r="L2515" s="20">
        <v>145000</v>
      </c>
      <c r="M2515" s="19" t="s">
        <v>11</v>
      </c>
      <c r="N2515" s="28" t="s">
        <v>15953</v>
      </c>
    </row>
    <row r="2516" spans="1:14" ht="30" x14ac:dyDescent="0.25">
      <c r="A2516" s="27" t="s">
        <v>608</v>
      </c>
      <c r="B2516" s="19" t="s">
        <v>17015</v>
      </c>
      <c r="C2516" s="19" t="s">
        <v>16742</v>
      </c>
      <c r="D2516" s="38" t="s">
        <v>16052</v>
      </c>
      <c r="E2516" s="38" t="s">
        <v>2595</v>
      </c>
      <c r="F2516" s="41" t="s">
        <v>82</v>
      </c>
      <c r="G2516" s="19" t="s">
        <v>611</v>
      </c>
      <c r="H2516" s="41">
        <v>4</v>
      </c>
      <c r="I2516" s="41">
        <v>4</v>
      </c>
      <c r="J2516" s="41">
        <v>10</v>
      </c>
      <c r="K2516" s="44">
        <v>8</v>
      </c>
      <c r="L2516" s="20">
        <v>64800</v>
      </c>
      <c r="M2516" s="19" t="s">
        <v>11</v>
      </c>
      <c r="N2516" s="28" t="s">
        <v>15953</v>
      </c>
    </row>
    <row r="2517" spans="1:14" ht="30" x14ac:dyDescent="0.25">
      <c r="A2517" s="27" t="s">
        <v>608</v>
      </c>
      <c r="B2517" s="19" t="s">
        <v>17015</v>
      </c>
      <c r="C2517" s="19" t="s">
        <v>16742</v>
      </c>
      <c r="D2517" s="38" t="s">
        <v>16052</v>
      </c>
      <c r="E2517" s="38" t="s">
        <v>2596</v>
      </c>
      <c r="F2517" s="41" t="s">
        <v>86</v>
      </c>
      <c r="G2517" s="19" t="s">
        <v>611</v>
      </c>
      <c r="H2517" s="41">
        <v>4</v>
      </c>
      <c r="I2517" s="41">
        <v>4</v>
      </c>
      <c r="J2517" s="41">
        <v>10</v>
      </c>
      <c r="K2517" s="44">
        <v>5</v>
      </c>
      <c r="L2517" s="20">
        <v>150500</v>
      </c>
      <c r="M2517" s="19" t="s">
        <v>11</v>
      </c>
      <c r="N2517" s="28" t="s">
        <v>15953</v>
      </c>
    </row>
    <row r="2518" spans="1:14" ht="30" x14ac:dyDescent="0.25">
      <c r="A2518" s="27" t="s">
        <v>608</v>
      </c>
      <c r="B2518" s="19" t="s">
        <v>17015</v>
      </c>
      <c r="C2518" s="19" t="s">
        <v>16742</v>
      </c>
      <c r="D2518" s="38" t="s">
        <v>16052</v>
      </c>
      <c r="E2518" s="38" t="s">
        <v>2597</v>
      </c>
      <c r="F2518" s="41">
        <v>41103011</v>
      </c>
      <c r="G2518" s="19" t="s">
        <v>611</v>
      </c>
      <c r="H2518" s="41">
        <v>2</v>
      </c>
      <c r="I2518" s="41">
        <v>4</v>
      </c>
      <c r="J2518" s="41">
        <v>10</v>
      </c>
      <c r="K2518" s="44">
        <v>1</v>
      </c>
      <c r="L2518" s="20">
        <v>217000</v>
      </c>
      <c r="M2518" s="19" t="s">
        <v>11</v>
      </c>
      <c r="N2518" s="28" t="s">
        <v>15953</v>
      </c>
    </row>
    <row r="2519" spans="1:14" ht="30" x14ac:dyDescent="0.25">
      <c r="A2519" s="27" t="s">
        <v>608</v>
      </c>
      <c r="B2519" s="19" t="s">
        <v>17015</v>
      </c>
      <c r="C2519" s="19" t="s">
        <v>16742</v>
      </c>
      <c r="D2519" s="38" t="s">
        <v>16052</v>
      </c>
      <c r="E2519" s="38" t="s">
        <v>2598</v>
      </c>
      <c r="F2519" s="41" t="s">
        <v>2599</v>
      </c>
      <c r="G2519" s="19" t="s">
        <v>611</v>
      </c>
      <c r="H2519" s="41">
        <v>3</v>
      </c>
      <c r="I2519" s="41">
        <v>4</v>
      </c>
      <c r="J2519" s="41">
        <v>10</v>
      </c>
      <c r="K2519" s="44">
        <v>3</v>
      </c>
      <c r="L2519" s="20">
        <v>27846</v>
      </c>
      <c r="M2519" s="19" t="s">
        <v>11</v>
      </c>
      <c r="N2519" s="28" t="s">
        <v>15953</v>
      </c>
    </row>
    <row r="2520" spans="1:14" ht="45" x14ac:dyDescent="0.25">
      <c r="A2520" s="27" t="s">
        <v>608</v>
      </c>
      <c r="B2520" s="19" t="s">
        <v>17015</v>
      </c>
      <c r="C2520" s="19" t="s">
        <v>16742</v>
      </c>
      <c r="D2520" s="38" t="s">
        <v>16052</v>
      </c>
      <c r="E2520" s="38" t="s">
        <v>2600</v>
      </c>
      <c r="F2520" s="41" t="s">
        <v>60</v>
      </c>
      <c r="G2520" s="19" t="s">
        <v>611</v>
      </c>
      <c r="H2520" s="41">
        <v>3</v>
      </c>
      <c r="I2520" s="41">
        <v>4</v>
      </c>
      <c r="J2520" s="41">
        <v>10</v>
      </c>
      <c r="K2520" s="44">
        <v>2</v>
      </c>
      <c r="L2520" s="20">
        <v>53312</v>
      </c>
      <c r="M2520" s="19" t="s">
        <v>11</v>
      </c>
      <c r="N2520" s="28" t="s">
        <v>15953</v>
      </c>
    </row>
    <row r="2521" spans="1:14" ht="30" x14ac:dyDescent="0.25">
      <c r="A2521" s="27" t="s">
        <v>608</v>
      </c>
      <c r="B2521" s="19" t="s">
        <v>17015</v>
      </c>
      <c r="C2521" s="19" t="s">
        <v>16742</v>
      </c>
      <c r="D2521" s="38" t="s">
        <v>16052</v>
      </c>
      <c r="E2521" s="38" t="s">
        <v>2601</v>
      </c>
      <c r="F2521" s="41" t="s">
        <v>68</v>
      </c>
      <c r="G2521" s="19" t="s">
        <v>611</v>
      </c>
      <c r="H2521" s="41">
        <v>3</v>
      </c>
      <c r="I2521" s="41">
        <v>4</v>
      </c>
      <c r="J2521" s="41">
        <v>10</v>
      </c>
      <c r="K2521" s="44">
        <v>2</v>
      </c>
      <c r="L2521" s="20">
        <v>18564</v>
      </c>
      <c r="M2521" s="19" t="s">
        <v>11</v>
      </c>
      <c r="N2521" s="28" t="s">
        <v>15953</v>
      </c>
    </row>
    <row r="2522" spans="1:14" ht="30" x14ac:dyDescent="0.25">
      <c r="A2522" s="27" t="s">
        <v>608</v>
      </c>
      <c r="B2522" s="19" t="s">
        <v>17015</v>
      </c>
      <c r="C2522" s="19" t="s">
        <v>16742</v>
      </c>
      <c r="D2522" s="38" t="s">
        <v>16052</v>
      </c>
      <c r="E2522" s="38" t="s">
        <v>2602</v>
      </c>
      <c r="F2522" s="41" t="s">
        <v>82</v>
      </c>
      <c r="G2522" s="19" t="s">
        <v>611</v>
      </c>
      <c r="H2522" s="41">
        <v>4</v>
      </c>
      <c r="I2522" s="41">
        <v>4</v>
      </c>
      <c r="J2522" s="41">
        <v>10</v>
      </c>
      <c r="K2522" s="44">
        <v>10</v>
      </c>
      <c r="L2522" s="20">
        <v>81003.3</v>
      </c>
      <c r="M2522" s="19" t="s">
        <v>11</v>
      </c>
      <c r="N2522" s="28" t="s">
        <v>15953</v>
      </c>
    </row>
    <row r="2523" spans="1:14" ht="30" x14ac:dyDescent="0.25">
      <c r="A2523" s="27" t="s">
        <v>608</v>
      </c>
      <c r="B2523" s="19" t="s">
        <v>17015</v>
      </c>
      <c r="C2523" s="19" t="s">
        <v>16742</v>
      </c>
      <c r="D2523" s="38" t="s">
        <v>16052</v>
      </c>
      <c r="E2523" s="38" t="s">
        <v>2603</v>
      </c>
      <c r="F2523" s="41" t="s">
        <v>82</v>
      </c>
      <c r="G2523" s="19" t="s">
        <v>611</v>
      </c>
      <c r="H2523" s="41">
        <v>4</v>
      </c>
      <c r="I2523" s="41">
        <v>4</v>
      </c>
      <c r="J2523" s="41">
        <v>10</v>
      </c>
      <c r="K2523" s="44">
        <v>10</v>
      </c>
      <c r="L2523" s="20">
        <v>81003.3</v>
      </c>
      <c r="M2523" s="19" t="s">
        <v>11</v>
      </c>
      <c r="N2523" s="28" t="s">
        <v>15953</v>
      </c>
    </row>
    <row r="2524" spans="1:14" ht="60" x14ac:dyDescent="0.25">
      <c r="A2524" s="27" t="s">
        <v>608</v>
      </c>
      <c r="B2524" s="19" t="s">
        <v>17015</v>
      </c>
      <c r="C2524" s="19" t="s">
        <v>16742</v>
      </c>
      <c r="D2524" s="38" t="s">
        <v>16052</v>
      </c>
      <c r="E2524" s="38" t="s">
        <v>2604</v>
      </c>
      <c r="F2524" s="41" t="s">
        <v>84</v>
      </c>
      <c r="G2524" s="19" t="s">
        <v>611</v>
      </c>
      <c r="H2524" s="41">
        <v>4</v>
      </c>
      <c r="I2524" s="41">
        <v>4</v>
      </c>
      <c r="J2524" s="41">
        <v>10</v>
      </c>
      <c r="K2524" s="44">
        <v>15</v>
      </c>
      <c r="L2524" s="20">
        <v>121504.95</v>
      </c>
      <c r="M2524" s="19" t="s">
        <v>11</v>
      </c>
      <c r="N2524" s="28" t="s">
        <v>15953</v>
      </c>
    </row>
    <row r="2525" spans="1:14" ht="30" x14ac:dyDescent="0.25">
      <c r="A2525" s="27" t="s">
        <v>608</v>
      </c>
      <c r="B2525" s="19" t="s">
        <v>17015</v>
      </c>
      <c r="C2525" s="19" t="s">
        <v>16742</v>
      </c>
      <c r="D2525" s="38" t="s">
        <v>16052</v>
      </c>
      <c r="E2525" s="38" t="s">
        <v>2605</v>
      </c>
      <c r="F2525" s="41" t="s">
        <v>2372</v>
      </c>
      <c r="G2525" s="19" t="s">
        <v>611</v>
      </c>
      <c r="H2525" s="41">
        <v>4</v>
      </c>
      <c r="I2525" s="41">
        <v>4</v>
      </c>
      <c r="J2525" s="41">
        <v>10</v>
      </c>
      <c r="K2525" s="44">
        <v>17</v>
      </c>
      <c r="L2525" s="20">
        <v>76509.86</v>
      </c>
      <c r="M2525" s="19" t="s">
        <v>11</v>
      </c>
      <c r="N2525" s="28" t="s">
        <v>15953</v>
      </c>
    </row>
    <row r="2526" spans="1:14" ht="45" x14ac:dyDescent="0.25">
      <c r="A2526" s="27" t="s">
        <v>608</v>
      </c>
      <c r="B2526" s="19" t="s">
        <v>17015</v>
      </c>
      <c r="C2526" s="19" t="s">
        <v>16742</v>
      </c>
      <c r="D2526" s="38" t="s">
        <v>16052</v>
      </c>
      <c r="E2526" s="38" t="s">
        <v>2606</v>
      </c>
      <c r="F2526" s="41" t="s">
        <v>2607</v>
      </c>
      <c r="G2526" s="19" t="s">
        <v>611</v>
      </c>
      <c r="H2526" s="41">
        <v>4</v>
      </c>
      <c r="I2526" s="41">
        <v>4</v>
      </c>
      <c r="J2526" s="41">
        <v>10</v>
      </c>
      <c r="K2526" s="44">
        <v>15</v>
      </c>
      <c r="L2526" s="20">
        <v>136498.95000000001</v>
      </c>
      <c r="M2526" s="19" t="s">
        <v>11</v>
      </c>
      <c r="N2526" s="28" t="s">
        <v>15953</v>
      </c>
    </row>
    <row r="2527" spans="1:14" ht="30" x14ac:dyDescent="0.25">
      <c r="A2527" s="27" t="s">
        <v>608</v>
      </c>
      <c r="B2527" s="19" t="s">
        <v>17015</v>
      </c>
      <c r="C2527" s="19" t="s">
        <v>16742</v>
      </c>
      <c r="D2527" s="38" t="s">
        <v>16052</v>
      </c>
      <c r="E2527" s="38" t="s">
        <v>2608</v>
      </c>
      <c r="F2527" s="41" t="s">
        <v>2380</v>
      </c>
      <c r="G2527" s="19" t="s">
        <v>611</v>
      </c>
      <c r="H2527" s="41">
        <v>4</v>
      </c>
      <c r="I2527" s="41">
        <v>4</v>
      </c>
      <c r="J2527" s="41">
        <v>10</v>
      </c>
      <c r="K2527" s="44">
        <v>10</v>
      </c>
      <c r="L2527" s="20">
        <v>159995.5</v>
      </c>
      <c r="M2527" s="19" t="s">
        <v>11</v>
      </c>
      <c r="N2527" s="28" t="s">
        <v>15953</v>
      </c>
    </row>
    <row r="2528" spans="1:14" ht="45" x14ac:dyDescent="0.25">
      <c r="A2528" s="27" t="s">
        <v>608</v>
      </c>
      <c r="B2528" s="19" t="s">
        <v>17015</v>
      </c>
      <c r="C2528" s="19" t="s">
        <v>16742</v>
      </c>
      <c r="D2528" s="38" t="s">
        <v>16052</v>
      </c>
      <c r="E2528" s="38" t="s">
        <v>2609</v>
      </c>
      <c r="F2528" s="41" t="s">
        <v>2380</v>
      </c>
      <c r="G2528" s="19" t="s">
        <v>611</v>
      </c>
      <c r="H2528" s="41">
        <v>4</v>
      </c>
      <c r="I2528" s="41">
        <v>4</v>
      </c>
      <c r="J2528" s="41">
        <v>10</v>
      </c>
      <c r="K2528" s="44">
        <v>20</v>
      </c>
      <c r="L2528" s="20">
        <v>162006.6</v>
      </c>
      <c r="M2528" s="19" t="s">
        <v>11</v>
      </c>
      <c r="N2528" s="28" t="s">
        <v>15953</v>
      </c>
    </row>
    <row r="2529" spans="1:14" ht="30" x14ac:dyDescent="0.25">
      <c r="A2529" s="27" t="s">
        <v>608</v>
      </c>
      <c r="B2529" s="19" t="s">
        <v>17015</v>
      </c>
      <c r="C2529" s="19" t="s">
        <v>16742</v>
      </c>
      <c r="D2529" s="38" t="s">
        <v>16052</v>
      </c>
      <c r="E2529" s="38" t="s">
        <v>2610</v>
      </c>
      <c r="F2529" s="41" t="s">
        <v>82</v>
      </c>
      <c r="G2529" s="19" t="s">
        <v>611</v>
      </c>
      <c r="H2529" s="41">
        <v>4</v>
      </c>
      <c r="I2529" s="41">
        <v>4</v>
      </c>
      <c r="J2529" s="41">
        <v>10</v>
      </c>
      <c r="K2529" s="44">
        <v>5</v>
      </c>
      <c r="L2529" s="20">
        <v>40501.65</v>
      </c>
      <c r="M2529" s="19" t="s">
        <v>11</v>
      </c>
      <c r="N2529" s="28" t="s">
        <v>15953</v>
      </c>
    </row>
    <row r="2530" spans="1:14" ht="45" x14ac:dyDescent="0.25">
      <c r="A2530" s="27" t="s">
        <v>608</v>
      </c>
      <c r="B2530" s="19" t="s">
        <v>17015</v>
      </c>
      <c r="C2530" s="19" t="s">
        <v>16742</v>
      </c>
      <c r="D2530" s="38" t="s">
        <v>16052</v>
      </c>
      <c r="E2530" s="38" t="s">
        <v>2611</v>
      </c>
      <c r="F2530" s="41" t="s">
        <v>86</v>
      </c>
      <c r="G2530" s="19" t="s">
        <v>611</v>
      </c>
      <c r="H2530" s="41">
        <v>4</v>
      </c>
      <c r="I2530" s="41">
        <v>4</v>
      </c>
      <c r="J2530" s="41">
        <v>10</v>
      </c>
      <c r="K2530" s="44">
        <v>5</v>
      </c>
      <c r="L2530" s="20">
        <v>45499.65</v>
      </c>
      <c r="M2530" s="19" t="s">
        <v>11</v>
      </c>
      <c r="N2530" s="28" t="s">
        <v>15953</v>
      </c>
    </row>
    <row r="2531" spans="1:14" ht="30" x14ac:dyDescent="0.25">
      <c r="A2531" s="27" t="s">
        <v>608</v>
      </c>
      <c r="B2531" s="19" t="s">
        <v>17015</v>
      </c>
      <c r="C2531" s="19" t="s">
        <v>16742</v>
      </c>
      <c r="D2531" s="38" t="s">
        <v>16052</v>
      </c>
      <c r="E2531" s="38" t="s">
        <v>2612</v>
      </c>
      <c r="F2531" s="41">
        <v>10111302</v>
      </c>
      <c r="G2531" s="19" t="s">
        <v>611</v>
      </c>
      <c r="H2531" s="41">
        <v>2</v>
      </c>
      <c r="I2531" s="41">
        <v>4</v>
      </c>
      <c r="J2531" s="41">
        <v>10</v>
      </c>
      <c r="K2531" s="44">
        <v>1</v>
      </c>
      <c r="L2531" s="20">
        <v>16999.990000000002</v>
      </c>
      <c r="M2531" s="19" t="s">
        <v>11</v>
      </c>
      <c r="N2531" s="28" t="s">
        <v>15953</v>
      </c>
    </row>
    <row r="2532" spans="1:14" ht="30" x14ac:dyDescent="0.25">
      <c r="A2532" s="27" t="s">
        <v>608</v>
      </c>
      <c r="B2532" s="19" t="s">
        <v>17015</v>
      </c>
      <c r="C2532" s="19" t="s">
        <v>16742</v>
      </c>
      <c r="D2532" s="38" t="s">
        <v>16052</v>
      </c>
      <c r="E2532" s="38" t="s">
        <v>16357</v>
      </c>
      <c r="F2532" s="41">
        <v>10111304</v>
      </c>
      <c r="G2532" s="19" t="s">
        <v>611</v>
      </c>
      <c r="H2532" s="41">
        <v>2</v>
      </c>
      <c r="I2532" s="41">
        <v>4</v>
      </c>
      <c r="J2532" s="41">
        <v>10</v>
      </c>
      <c r="K2532" s="44">
        <v>3</v>
      </c>
      <c r="L2532" s="20">
        <v>105600</v>
      </c>
      <c r="M2532" s="19" t="s">
        <v>11</v>
      </c>
      <c r="N2532" s="28" t="s">
        <v>15953</v>
      </c>
    </row>
    <row r="2533" spans="1:14" ht="30" x14ac:dyDescent="0.25">
      <c r="A2533" s="27" t="s">
        <v>608</v>
      </c>
      <c r="B2533" s="19" t="s">
        <v>17015</v>
      </c>
      <c r="C2533" s="19" t="s">
        <v>16742</v>
      </c>
      <c r="D2533" s="38" t="s">
        <v>16052</v>
      </c>
      <c r="E2533" s="38" t="s">
        <v>2613</v>
      </c>
      <c r="F2533" s="41">
        <v>10111302</v>
      </c>
      <c r="G2533" s="19" t="s">
        <v>611</v>
      </c>
      <c r="H2533" s="41">
        <v>2</v>
      </c>
      <c r="I2533" s="41">
        <v>4</v>
      </c>
      <c r="J2533" s="41">
        <v>10</v>
      </c>
      <c r="K2533" s="44">
        <v>8</v>
      </c>
      <c r="L2533" s="20">
        <v>155999.92000000001</v>
      </c>
      <c r="M2533" s="19" t="s">
        <v>11</v>
      </c>
      <c r="N2533" s="28" t="s">
        <v>15953</v>
      </c>
    </row>
    <row r="2534" spans="1:14" ht="30" x14ac:dyDescent="0.25">
      <c r="A2534" s="27" t="s">
        <v>608</v>
      </c>
      <c r="B2534" s="19" t="s">
        <v>17015</v>
      </c>
      <c r="C2534" s="19" t="s">
        <v>16742</v>
      </c>
      <c r="D2534" s="38" t="s">
        <v>16052</v>
      </c>
      <c r="E2534" s="38" t="s">
        <v>2614</v>
      </c>
      <c r="F2534" s="41">
        <v>10111302</v>
      </c>
      <c r="G2534" s="19" t="s">
        <v>611</v>
      </c>
      <c r="H2534" s="41">
        <v>2</v>
      </c>
      <c r="I2534" s="41">
        <v>4</v>
      </c>
      <c r="J2534" s="41">
        <v>10</v>
      </c>
      <c r="K2534" s="44">
        <v>2</v>
      </c>
      <c r="L2534" s="20">
        <v>32773.1</v>
      </c>
      <c r="M2534" s="19" t="s">
        <v>11</v>
      </c>
      <c r="N2534" s="28" t="s">
        <v>15953</v>
      </c>
    </row>
    <row r="2535" spans="1:14" ht="30" x14ac:dyDescent="0.25">
      <c r="A2535" s="27" t="s">
        <v>608</v>
      </c>
      <c r="B2535" s="19" t="s">
        <v>17015</v>
      </c>
      <c r="C2535" s="19" t="s">
        <v>16742</v>
      </c>
      <c r="D2535" s="38" t="s">
        <v>16052</v>
      </c>
      <c r="E2535" s="38" t="s">
        <v>16358</v>
      </c>
      <c r="F2535" s="41">
        <v>10111304</v>
      </c>
      <c r="G2535" s="19" t="s">
        <v>611</v>
      </c>
      <c r="H2535" s="41">
        <v>2</v>
      </c>
      <c r="I2535" s="41">
        <v>4</v>
      </c>
      <c r="J2535" s="41">
        <v>10</v>
      </c>
      <c r="K2535" s="44">
        <v>6</v>
      </c>
      <c r="L2535" s="20">
        <v>177478.98</v>
      </c>
      <c r="M2535" s="19" t="s">
        <v>11</v>
      </c>
      <c r="N2535" s="28" t="s">
        <v>15953</v>
      </c>
    </row>
    <row r="2536" spans="1:14" ht="30" x14ac:dyDescent="0.25">
      <c r="A2536" s="27" t="s">
        <v>608</v>
      </c>
      <c r="B2536" s="19" t="s">
        <v>17015</v>
      </c>
      <c r="C2536" s="19" t="s">
        <v>16742</v>
      </c>
      <c r="D2536" s="38" t="s">
        <v>16052</v>
      </c>
      <c r="E2536" s="38" t="s">
        <v>2615</v>
      </c>
      <c r="F2536" s="41">
        <v>10141606</v>
      </c>
      <c r="G2536" s="19" t="s">
        <v>611</v>
      </c>
      <c r="H2536" s="41">
        <v>2</v>
      </c>
      <c r="I2536" s="41">
        <v>4</v>
      </c>
      <c r="J2536" s="41">
        <v>10</v>
      </c>
      <c r="K2536" s="44">
        <v>3</v>
      </c>
      <c r="L2536" s="20">
        <v>196890.75</v>
      </c>
      <c r="M2536" s="19" t="s">
        <v>11</v>
      </c>
      <c r="N2536" s="28" t="s">
        <v>15953</v>
      </c>
    </row>
    <row r="2537" spans="1:14" ht="30" x14ac:dyDescent="0.25">
      <c r="A2537" s="27" t="s">
        <v>608</v>
      </c>
      <c r="B2537" s="19" t="s">
        <v>17015</v>
      </c>
      <c r="C2537" s="19" t="s">
        <v>16742</v>
      </c>
      <c r="D2537" s="38" t="s">
        <v>16052</v>
      </c>
      <c r="E2537" s="38" t="s">
        <v>2616</v>
      </c>
      <c r="F2537" s="41" t="s">
        <v>1075</v>
      </c>
      <c r="G2537" s="19" t="s">
        <v>611</v>
      </c>
      <c r="H2537" s="41">
        <v>2</v>
      </c>
      <c r="I2537" s="41">
        <v>4</v>
      </c>
      <c r="J2537" s="41">
        <v>10</v>
      </c>
      <c r="K2537" s="44">
        <v>3</v>
      </c>
      <c r="L2537" s="20">
        <v>234300</v>
      </c>
      <c r="M2537" s="19" t="s">
        <v>11</v>
      </c>
      <c r="N2537" s="28" t="s">
        <v>15953</v>
      </c>
    </row>
    <row r="2538" spans="1:14" ht="30" x14ac:dyDescent="0.25">
      <c r="A2538" s="27" t="s">
        <v>608</v>
      </c>
      <c r="B2538" s="19" t="s">
        <v>17015</v>
      </c>
      <c r="C2538" s="19" t="s">
        <v>16742</v>
      </c>
      <c r="D2538" s="38" t="s">
        <v>16052</v>
      </c>
      <c r="E2538" s="38" t="s">
        <v>2617</v>
      </c>
      <c r="F2538" s="41" t="s">
        <v>2618</v>
      </c>
      <c r="G2538" s="19" t="s">
        <v>611</v>
      </c>
      <c r="H2538" s="41">
        <v>3</v>
      </c>
      <c r="I2538" s="41">
        <v>4</v>
      </c>
      <c r="J2538" s="41">
        <v>10</v>
      </c>
      <c r="K2538" s="44">
        <v>20</v>
      </c>
      <c r="L2538" s="20">
        <v>113454.59999999999</v>
      </c>
      <c r="M2538" s="19" t="s">
        <v>11</v>
      </c>
      <c r="N2538" s="28" t="s">
        <v>15953</v>
      </c>
    </row>
    <row r="2539" spans="1:14" ht="30" x14ac:dyDescent="0.25">
      <c r="A2539" s="27" t="s">
        <v>608</v>
      </c>
      <c r="B2539" s="19" t="s">
        <v>17015</v>
      </c>
      <c r="C2539" s="19" t="s">
        <v>16742</v>
      </c>
      <c r="D2539" s="38" t="s">
        <v>16052</v>
      </c>
      <c r="E2539" s="38" t="s">
        <v>2619</v>
      </c>
      <c r="F2539" s="41" t="s">
        <v>2618</v>
      </c>
      <c r="G2539" s="19" t="s">
        <v>611</v>
      </c>
      <c r="H2539" s="41">
        <v>3</v>
      </c>
      <c r="I2539" s="41">
        <v>4</v>
      </c>
      <c r="J2539" s="41">
        <v>10</v>
      </c>
      <c r="K2539" s="44">
        <v>12</v>
      </c>
      <c r="L2539" s="20">
        <v>83109.600000000006</v>
      </c>
      <c r="M2539" s="19" t="s">
        <v>11</v>
      </c>
      <c r="N2539" s="28" t="s">
        <v>15953</v>
      </c>
    </row>
    <row r="2540" spans="1:14" ht="30" x14ac:dyDescent="0.25">
      <c r="A2540" s="27" t="s">
        <v>608</v>
      </c>
      <c r="B2540" s="19" t="s">
        <v>17015</v>
      </c>
      <c r="C2540" s="19" t="s">
        <v>16742</v>
      </c>
      <c r="D2540" s="38" t="s">
        <v>16052</v>
      </c>
      <c r="E2540" s="38" t="s">
        <v>2620</v>
      </c>
      <c r="F2540" s="41">
        <v>0</v>
      </c>
      <c r="G2540" s="19" t="s">
        <v>611</v>
      </c>
      <c r="H2540" s="41">
        <v>3</v>
      </c>
      <c r="I2540" s="41">
        <v>4</v>
      </c>
      <c r="J2540" s="41">
        <v>10</v>
      </c>
      <c r="K2540" s="44">
        <v>20</v>
      </c>
      <c r="L2540" s="20">
        <v>121380</v>
      </c>
      <c r="M2540" s="19" t="s">
        <v>11</v>
      </c>
      <c r="N2540" s="28" t="s">
        <v>15953</v>
      </c>
    </row>
    <row r="2541" spans="1:14" ht="30" x14ac:dyDescent="0.25">
      <c r="A2541" s="27" t="s">
        <v>608</v>
      </c>
      <c r="B2541" s="19" t="s">
        <v>17015</v>
      </c>
      <c r="C2541" s="19" t="s">
        <v>16742</v>
      </c>
      <c r="D2541" s="38" t="s">
        <v>16052</v>
      </c>
      <c r="E2541" s="38" t="s">
        <v>2621</v>
      </c>
      <c r="F2541" s="41">
        <v>0</v>
      </c>
      <c r="G2541" s="19" t="s">
        <v>611</v>
      </c>
      <c r="H2541" s="41">
        <v>3</v>
      </c>
      <c r="I2541" s="41">
        <v>4</v>
      </c>
      <c r="J2541" s="41">
        <v>10</v>
      </c>
      <c r="K2541" s="44">
        <v>214</v>
      </c>
      <c r="L2541" s="20">
        <v>1986348</v>
      </c>
      <c r="M2541" s="19" t="s">
        <v>11</v>
      </c>
      <c r="N2541" s="28" t="s">
        <v>15953</v>
      </c>
    </row>
    <row r="2542" spans="1:14" ht="30" x14ac:dyDescent="0.25">
      <c r="A2542" s="27" t="s">
        <v>608</v>
      </c>
      <c r="B2542" s="19" t="s">
        <v>17015</v>
      </c>
      <c r="C2542" s="19" t="s">
        <v>16742</v>
      </c>
      <c r="D2542" s="38" t="s">
        <v>16052</v>
      </c>
      <c r="E2542" s="38" t="s">
        <v>2622</v>
      </c>
      <c r="F2542" s="41" t="s">
        <v>66</v>
      </c>
      <c r="G2542" s="19" t="s">
        <v>611</v>
      </c>
      <c r="H2542" s="41">
        <v>3</v>
      </c>
      <c r="I2542" s="41">
        <v>4</v>
      </c>
      <c r="J2542" s="41">
        <v>10</v>
      </c>
      <c r="K2542" s="44">
        <v>100</v>
      </c>
      <c r="L2542" s="20">
        <v>43673</v>
      </c>
      <c r="M2542" s="19" t="s">
        <v>11</v>
      </c>
      <c r="N2542" s="28" t="s">
        <v>15953</v>
      </c>
    </row>
    <row r="2543" spans="1:14" ht="30" x14ac:dyDescent="0.25">
      <c r="A2543" s="27" t="s">
        <v>608</v>
      </c>
      <c r="B2543" s="19" t="s">
        <v>17015</v>
      </c>
      <c r="C2543" s="19" t="s">
        <v>16742</v>
      </c>
      <c r="D2543" s="38" t="s">
        <v>16052</v>
      </c>
      <c r="E2543" s="38" t="s">
        <v>2623</v>
      </c>
      <c r="F2543" s="41" t="s">
        <v>68</v>
      </c>
      <c r="G2543" s="19" t="s">
        <v>611</v>
      </c>
      <c r="H2543" s="41">
        <v>3</v>
      </c>
      <c r="I2543" s="41">
        <v>4</v>
      </c>
      <c r="J2543" s="41">
        <v>10</v>
      </c>
      <c r="K2543" s="44">
        <v>30</v>
      </c>
      <c r="L2543" s="20">
        <v>278460</v>
      </c>
      <c r="M2543" s="19" t="s">
        <v>11</v>
      </c>
      <c r="N2543" s="28" t="s">
        <v>15953</v>
      </c>
    </row>
    <row r="2544" spans="1:14" ht="30" x14ac:dyDescent="0.25">
      <c r="A2544" s="27" t="s">
        <v>608</v>
      </c>
      <c r="B2544" s="19" t="s">
        <v>17015</v>
      </c>
      <c r="C2544" s="19" t="s">
        <v>16742</v>
      </c>
      <c r="D2544" s="38" t="s">
        <v>16052</v>
      </c>
      <c r="E2544" s="38" t="s">
        <v>2624</v>
      </c>
      <c r="F2544" s="41">
        <v>0</v>
      </c>
      <c r="G2544" s="19" t="s">
        <v>611</v>
      </c>
      <c r="H2544" s="41">
        <v>3</v>
      </c>
      <c r="I2544" s="41">
        <v>4</v>
      </c>
      <c r="J2544" s="41">
        <v>10</v>
      </c>
      <c r="K2544" s="44">
        <v>200</v>
      </c>
      <c r="L2544" s="20">
        <v>714000</v>
      </c>
      <c r="M2544" s="19" t="s">
        <v>11</v>
      </c>
      <c r="N2544" s="28" t="s">
        <v>15953</v>
      </c>
    </row>
    <row r="2545" spans="1:14" ht="30" x14ac:dyDescent="0.25">
      <c r="A2545" s="27" t="s">
        <v>608</v>
      </c>
      <c r="B2545" s="19" t="s">
        <v>17015</v>
      </c>
      <c r="C2545" s="19" t="s">
        <v>16742</v>
      </c>
      <c r="D2545" s="38" t="s">
        <v>16052</v>
      </c>
      <c r="E2545" s="38" t="s">
        <v>2625</v>
      </c>
      <c r="F2545" s="41">
        <v>0</v>
      </c>
      <c r="G2545" s="19" t="s">
        <v>611</v>
      </c>
      <c r="H2545" s="41">
        <v>3</v>
      </c>
      <c r="I2545" s="41">
        <v>4</v>
      </c>
      <c r="J2545" s="41">
        <v>10</v>
      </c>
      <c r="K2545" s="44">
        <v>181</v>
      </c>
      <c r="L2545" s="20">
        <v>1335418</v>
      </c>
      <c r="M2545" s="19" t="s">
        <v>11</v>
      </c>
      <c r="N2545" s="28" t="s">
        <v>15953</v>
      </c>
    </row>
    <row r="2546" spans="1:14" ht="45" x14ac:dyDescent="0.25">
      <c r="A2546" s="27" t="s">
        <v>608</v>
      </c>
      <c r="B2546" s="19" t="s">
        <v>17015</v>
      </c>
      <c r="C2546" s="19" t="s">
        <v>16742</v>
      </c>
      <c r="D2546" s="38" t="s">
        <v>16052</v>
      </c>
      <c r="E2546" s="38" t="s">
        <v>2626</v>
      </c>
      <c r="F2546" s="41" t="s">
        <v>60</v>
      </c>
      <c r="G2546" s="19" t="s">
        <v>611</v>
      </c>
      <c r="H2546" s="41">
        <v>3</v>
      </c>
      <c r="I2546" s="41">
        <v>4</v>
      </c>
      <c r="J2546" s="41">
        <v>16</v>
      </c>
      <c r="K2546" s="44">
        <v>3</v>
      </c>
      <c r="L2546" s="20">
        <v>172788</v>
      </c>
      <c r="M2546" s="19" t="s">
        <v>11</v>
      </c>
      <c r="N2546" s="28" t="s">
        <v>15953</v>
      </c>
    </row>
    <row r="2547" spans="1:14" ht="45" x14ac:dyDescent="0.25">
      <c r="A2547" s="27" t="s">
        <v>608</v>
      </c>
      <c r="B2547" s="19" t="s">
        <v>17015</v>
      </c>
      <c r="C2547" s="19" t="s">
        <v>16742</v>
      </c>
      <c r="D2547" s="38" t="s">
        <v>16052</v>
      </c>
      <c r="E2547" s="38" t="s">
        <v>2627</v>
      </c>
      <c r="F2547" s="41" t="s">
        <v>60</v>
      </c>
      <c r="G2547" s="19" t="s">
        <v>611</v>
      </c>
      <c r="H2547" s="41">
        <v>3</v>
      </c>
      <c r="I2547" s="41">
        <v>4</v>
      </c>
      <c r="J2547" s="41">
        <v>16</v>
      </c>
      <c r="K2547" s="44">
        <v>3</v>
      </c>
      <c r="L2547" s="20">
        <v>172788</v>
      </c>
      <c r="M2547" s="19" t="s">
        <v>11</v>
      </c>
      <c r="N2547" s="28" t="s">
        <v>15953</v>
      </c>
    </row>
    <row r="2548" spans="1:14" ht="45" x14ac:dyDescent="0.25">
      <c r="A2548" s="27" t="s">
        <v>608</v>
      </c>
      <c r="B2548" s="19" t="s">
        <v>17015</v>
      </c>
      <c r="C2548" s="19" t="s">
        <v>16742</v>
      </c>
      <c r="D2548" s="38" t="s">
        <v>16052</v>
      </c>
      <c r="E2548" s="38" t="s">
        <v>2628</v>
      </c>
      <c r="F2548" s="41" t="s">
        <v>60</v>
      </c>
      <c r="G2548" s="19" t="s">
        <v>611</v>
      </c>
      <c r="H2548" s="41">
        <v>3</v>
      </c>
      <c r="I2548" s="41">
        <v>4</v>
      </c>
      <c r="J2548" s="41">
        <v>16</v>
      </c>
      <c r="K2548" s="44">
        <v>3</v>
      </c>
      <c r="L2548" s="20">
        <v>172788</v>
      </c>
      <c r="M2548" s="19" t="s">
        <v>11</v>
      </c>
      <c r="N2548" s="28" t="s">
        <v>15953</v>
      </c>
    </row>
    <row r="2549" spans="1:14" ht="45" x14ac:dyDescent="0.25">
      <c r="A2549" s="27" t="s">
        <v>608</v>
      </c>
      <c r="B2549" s="19" t="s">
        <v>17015</v>
      </c>
      <c r="C2549" s="19" t="s">
        <v>16742</v>
      </c>
      <c r="D2549" s="38" t="s">
        <v>16052</v>
      </c>
      <c r="E2549" s="38" t="s">
        <v>2629</v>
      </c>
      <c r="F2549" s="41" t="s">
        <v>60</v>
      </c>
      <c r="G2549" s="19" t="s">
        <v>611</v>
      </c>
      <c r="H2549" s="41">
        <v>3</v>
      </c>
      <c r="I2549" s="41">
        <v>4</v>
      </c>
      <c r="J2549" s="41">
        <v>16</v>
      </c>
      <c r="K2549" s="44">
        <v>2</v>
      </c>
      <c r="L2549" s="20">
        <v>119000</v>
      </c>
      <c r="M2549" s="19" t="s">
        <v>11</v>
      </c>
      <c r="N2549" s="28" t="s">
        <v>15953</v>
      </c>
    </row>
    <row r="2550" spans="1:14" ht="45" x14ac:dyDescent="0.25">
      <c r="A2550" s="27" t="s">
        <v>608</v>
      </c>
      <c r="B2550" s="19" t="s">
        <v>17015</v>
      </c>
      <c r="C2550" s="19" t="s">
        <v>16742</v>
      </c>
      <c r="D2550" s="38" t="s">
        <v>16052</v>
      </c>
      <c r="E2550" s="38" t="s">
        <v>2630</v>
      </c>
      <c r="F2550" s="41" t="s">
        <v>60</v>
      </c>
      <c r="G2550" s="19" t="s">
        <v>611</v>
      </c>
      <c r="H2550" s="41">
        <v>3</v>
      </c>
      <c r="I2550" s="41">
        <v>4</v>
      </c>
      <c r="J2550" s="41">
        <v>16</v>
      </c>
      <c r="K2550" s="44">
        <v>2</v>
      </c>
      <c r="L2550" s="20">
        <v>119000</v>
      </c>
      <c r="M2550" s="19" t="s">
        <v>11</v>
      </c>
      <c r="N2550" s="28" t="s">
        <v>15953</v>
      </c>
    </row>
    <row r="2551" spans="1:14" ht="45" x14ac:dyDescent="0.25">
      <c r="A2551" s="27" t="s">
        <v>608</v>
      </c>
      <c r="B2551" s="19" t="s">
        <v>17015</v>
      </c>
      <c r="C2551" s="19" t="s">
        <v>16742</v>
      </c>
      <c r="D2551" s="38" t="s">
        <v>16052</v>
      </c>
      <c r="E2551" s="38" t="s">
        <v>2631</v>
      </c>
      <c r="F2551" s="41" t="s">
        <v>60</v>
      </c>
      <c r="G2551" s="19" t="s">
        <v>611</v>
      </c>
      <c r="H2551" s="41">
        <v>3</v>
      </c>
      <c r="I2551" s="41">
        <v>4</v>
      </c>
      <c r="J2551" s="41">
        <v>16</v>
      </c>
      <c r="K2551" s="44">
        <v>2</v>
      </c>
      <c r="L2551" s="20">
        <v>119000</v>
      </c>
      <c r="M2551" s="19" t="s">
        <v>11</v>
      </c>
      <c r="N2551" s="28" t="s">
        <v>15953</v>
      </c>
    </row>
    <row r="2552" spans="1:14" ht="30" x14ac:dyDescent="0.25">
      <c r="A2552" s="27" t="s">
        <v>608</v>
      </c>
      <c r="B2552" s="19" t="s">
        <v>17015</v>
      </c>
      <c r="C2552" s="19" t="s">
        <v>16742</v>
      </c>
      <c r="D2552" s="38" t="s">
        <v>16052</v>
      </c>
      <c r="E2552" s="38" t="s">
        <v>2632</v>
      </c>
      <c r="F2552" s="41" t="s">
        <v>66</v>
      </c>
      <c r="G2552" s="19" t="s">
        <v>611</v>
      </c>
      <c r="H2552" s="41">
        <v>3</v>
      </c>
      <c r="I2552" s="41">
        <v>4</v>
      </c>
      <c r="J2552" s="41">
        <v>16</v>
      </c>
      <c r="K2552" s="44">
        <v>8</v>
      </c>
      <c r="L2552" s="20">
        <v>33320</v>
      </c>
      <c r="M2552" s="19" t="s">
        <v>11</v>
      </c>
      <c r="N2552" s="28" t="s">
        <v>15953</v>
      </c>
    </row>
    <row r="2553" spans="1:14" ht="30" x14ac:dyDescent="0.25">
      <c r="A2553" s="27" t="s">
        <v>608</v>
      </c>
      <c r="B2553" s="19" t="s">
        <v>17015</v>
      </c>
      <c r="C2553" s="19" t="s">
        <v>16742</v>
      </c>
      <c r="D2553" s="38" t="s">
        <v>16052</v>
      </c>
      <c r="E2553" s="38" t="s">
        <v>2633</v>
      </c>
      <c r="F2553" s="41">
        <v>40141742</v>
      </c>
      <c r="G2553" s="19" t="s">
        <v>611</v>
      </c>
      <c r="H2553" s="41">
        <v>2</v>
      </c>
      <c r="I2553" s="41">
        <v>10</v>
      </c>
      <c r="J2553" s="41">
        <v>16</v>
      </c>
      <c r="K2553" s="44">
        <v>6</v>
      </c>
      <c r="L2553" s="20">
        <v>108000</v>
      </c>
      <c r="M2553" s="19" t="s">
        <v>11</v>
      </c>
      <c r="N2553" s="28" t="s">
        <v>15953</v>
      </c>
    </row>
    <row r="2554" spans="1:14" ht="30" x14ac:dyDescent="0.25">
      <c r="A2554" s="27" t="s">
        <v>608</v>
      </c>
      <c r="B2554" s="19" t="s">
        <v>17015</v>
      </c>
      <c r="C2554" s="19" t="s">
        <v>16742</v>
      </c>
      <c r="D2554" s="38" t="s">
        <v>16052</v>
      </c>
      <c r="E2554" s="38" t="s">
        <v>2634</v>
      </c>
      <c r="F2554" s="41" t="s">
        <v>2524</v>
      </c>
      <c r="G2554" s="19" t="s">
        <v>721</v>
      </c>
      <c r="H2554" s="41">
        <v>5</v>
      </c>
      <c r="I2554" s="41">
        <v>4</v>
      </c>
      <c r="J2554" s="41">
        <v>16</v>
      </c>
      <c r="K2554" s="44">
        <v>2</v>
      </c>
      <c r="L2554" s="20">
        <v>13966.46</v>
      </c>
      <c r="M2554" s="19" t="s">
        <v>11</v>
      </c>
      <c r="N2554" s="28" t="s">
        <v>15953</v>
      </c>
    </row>
    <row r="2555" spans="1:14" ht="30" x14ac:dyDescent="0.25">
      <c r="A2555" s="27" t="s">
        <v>608</v>
      </c>
      <c r="B2555" s="19" t="s">
        <v>17015</v>
      </c>
      <c r="C2555" s="19" t="s">
        <v>16742</v>
      </c>
      <c r="D2555" s="38" t="s">
        <v>16052</v>
      </c>
      <c r="E2555" s="38" t="s">
        <v>2635</v>
      </c>
      <c r="F2555" s="41" t="s">
        <v>2524</v>
      </c>
      <c r="G2555" s="19" t="s">
        <v>721</v>
      </c>
      <c r="H2555" s="41">
        <v>5</v>
      </c>
      <c r="I2555" s="41">
        <v>4</v>
      </c>
      <c r="J2555" s="41">
        <v>16</v>
      </c>
      <c r="K2555" s="44">
        <v>2</v>
      </c>
      <c r="L2555" s="20">
        <v>7894.08</v>
      </c>
      <c r="M2555" s="19" t="s">
        <v>11</v>
      </c>
      <c r="N2555" s="28" t="s">
        <v>15953</v>
      </c>
    </row>
    <row r="2556" spans="1:14" ht="30" x14ac:dyDescent="0.25">
      <c r="A2556" s="27" t="s">
        <v>608</v>
      </c>
      <c r="B2556" s="19" t="s">
        <v>17015</v>
      </c>
      <c r="C2556" s="19" t="s">
        <v>16742</v>
      </c>
      <c r="D2556" s="38" t="s">
        <v>16052</v>
      </c>
      <c r="E2556" s="38" t="s">
        <v>2636</v>
      </c>
      <c r="F2556" s="41" t="s">
        <v>2524</v>
      </c>
      <c r="G2556" s="19" t="s">
        <v>721</v>
      </c>
      <c r="H2556" s="41">
        <v>5</v>
      </c>
      <c r="I2556" s="41">
        <v>4</v>
      </c>
      <c r="J2556" s="41">
        <v>16</v>
      </c>
      <c r="K2556" s="44">
        <v>2</v>
      </c>
      <c r="L2556" s="20">
        <v>20038.84</v>
      </c>
      <c r="M2556" s="19" t="s">
        <v>11</v>
      </c>
      <c r="N2556" s="28" t="s">
        <v>15953</v>
      </c>
    </row>
    <row r="2557" spans="1:14" ht="30" x14ac:dyDescent="0.25">
      <c r="A2557" s="27" t="s">
        <v>608</v>
      </c>
      <c r="B2557" s="19" t="s">
        <v>17015</v>
      </c>
      <c r="C2557" s="19" t="s">
        <v>16742</v>
      </c>
      <c r="D2557" s="38" t="s">
        <v>16052</v>
      </c>
      <c r="E2557" s="38" t="s">
        <v>2523</v>
      </c>
      <c r="F2557" s="41" t="s">
        <v>2524</v>
      </c>
      <c r="G2557" s="19" t="s">
        <v>721</v>
      </c>
      <c r="H2557" s="41">
        <v>5</v>
      </c>
      <c r="I2557" s="41">
        <v>4</v>
      </c>
      <c r="J2557" s="41">
        <v>16</v>
      </c>
      <c r="K2557" s="44">
        <v>5</v>
      </c>
      <c r="L2557" s="20">
        <v>23921.5</v>
      </c>
      <c r="M2557" s="19" t="s">
        <v>11</v>
      </c>
      <c r="N2557" s="28" t="s">
        <v>15953</v>
      </c>
    </row>
    <row r="2558" spans="1:14" ht="30" x14ac:dyDescent="0.25">
      <c r="A2558" s="27" t="s">
        <v>608</v>
      </c>
      <c r="B2558" s="19" t="s">
        <v>17015</v>
      </c>
      <c r="C2558" s="19" t="s">
        <v>16742</v>
      </c>
      <c r="D2558" s="38" t="s">
        <v>16052</v>
      </c>
      <c r="E2558" s="38" t="s">
        <v>2525</v>
      </c>
      <c r="F2558" s="41" t="s">
        <v>2524</v>
      </c>
      <c r="G2558" s="19" t="s">
        <v>721</v>
      </c>
      <c r="H2558" s="41">
        <v>5</v>
      </c>
      <c r="I2558" s="41">
        <v>4</v>
      </c>
      <c r="J2558" s="41">
        <v>16</v>
      </c>
      <c r="K2558" s="44">
        <v>58</v>
      </c>
      <c r="L2558" s="20">
        <v>448251.26</v>
      </c>
      <c r="M2558" s="19" t="s">
        <v>11</v>
      </c>
      <c r="N2558" s="28" t="s">
        <v>15953</v>
      </c>
    </row>
    <row r="2559" spans="1:14" ht="30" x14ac:dyDescent="0.25">
      <c r="A2559" s="27" t="s">
        <v>608</v>
      </c>
      <c r="B2559" s="19" t="s">
        <v>17015</v>
      </c>
      <c r="C2559" s="19" t="s">
        <v>16742</v>
      </c>
      <c r="D2559" s="38" t="s">
        <v>16052</v>
      </c>
      <c r="E2559" s="38" t="s">
        <v>2526</v>
      </c>
      <c r="F2559" s="41" t="s">
        <v>2524</v>
      </c>
      <c r="G2559" s="19" t="s">
        <v>721</v>
      </c>
      <c r="H2559" s="41">
        <v>5</v>
      </c>
      <c r="I2559" s="41">
        <v>4</v>
      </c>
      <c r="J2559" s="41">
        <v>16</v>
      </c>
      <c r="K2559" s="44">
        <v>60</v>
      </c>
      <c r="L2559" s="20">
        <v>640359</v>
      </c>
      <c r="M2559" s="19" t="s">
        <v>11</v>
      </c>
      <c r="N2559" s="28" t="s">
        <v>15953</v>
      </c>
    </row>
    <row r="2560" spans="1:14" ht="30" x14ac:dyDescent="0.25">
      <c r="A2560" s="27" t="s">
        <v>608</v>
      </c>
      <c r="B2560" s="19" t="s">
        <v>17015</v>
      </c>
      <c r="C2560" s="19" t="s">
        <v>16742</v>
      </c>
      <c r="D2560" s="38" t="s">
        <v>16052</v>
      </c>
      <c r="E2560" s="38" t="s">
        <v>2527</v>
      </c>
      <c r="F2560" s="41" t="s">
        <v>2524</v>
      </c>
      <c r="G2560" s="19" t="s">
        <v>721</v>
      </c>
      <c r="H2560" s="41">
        <v>5</v>
      </c>
      <c r="I2560" s="41">
        <v>4</v>
      </c>
      <c r="J2560" s="41">
        <v>16</v>
      </c>
      <c r="K2560" s="44">
        <v>80</v>
      </c>
      <c r="L2560" s="20">
        <v>1324880</v>
      </c>
      <c r="M2560" s="19" t="s">
        <v>11</v>
      </c>
      <c r="N2560" s="28" t="s">
        <v>15953</v>
      </c>
    </row>
    <row r="2561" spans="1:14" ht="30" x14ac:dyDescent="0.25">
      <c r="A2561" s="27" t="s">
        <v>608</v>
      </c>
      <c r="B2561" s="19" t="s">
        <v>17015</v>
      </c>
      <c r="C2561" s="19" t="s">
        <v>16742</v>
      </c>
      <c r="D2561" s="38" t="s">
        <v>16052</v>
      </c>
      <c r="E2561" s="38" t="s">
        <v>2528</v>
      </c>
      <c r="F2561" s="41" t="s">
        <v>2524</v>
      </c>
      <c r="G2561" s="19" t="s">
        <v>721</v>
      </c>
      <c r="H2561" s="41">
        <v>5</v>
      </c>
      <c r="I2561" s="41">
        <v>4</v>
      </c>
      <c r="J2561" s="41">
        <v>16</v>
      </c>
      <c r="K2561" s="44">
        <v>30</v>
      </c>
      <c r="L2561" s="20">
        <v>739725</v>
      </c>
      <c r="M2561" s="19" t="s">
        <v>11</v>
      </c>
      <c r="N2561" s="28" t="s">
        <v>15953</v>
      </c>
    </row>
    <row r="2562" spans="1:14" ht="30" x14ac:dyDescent="0.25">
      <c r="A2562" s="27" t="s">
        <v>608</v>
      </c>
      <c r="B2562" s="19" t="s">
        <v>17015</v>
      </c>
      <c r="C2562" s="19" t="s">
        <v>16742</v>
      </c>
      <c r="D2562" s="38" t="s">
        <v>16052</v>
      </c>
      <c r="E2562" s="38" t="s">
        <v>2529</v>
      </c>
      <c r="F2562" s="41" t="s">
        <v>2530</v>
      </c>
      <c r="G2562" s="19" t="s">
        <v>721</v>
      </c>
      <c r="H2562" s="41">
        <v>5</v>
      </c>
      <c r="I2562" s="41">
        <v>4</v>
      </c>
      <c r="J2562" s="41">
        <v>16</v>
      </c>
      <c r="K2562" s="44">
        <v>60</v>
      </c>
      <c r="L2562" s="20">
        <v>419545.2</v>
      </c>
      <c r="M2562" s="19" t="s">
        <v>11</v>
      </c>
      <c r="N2562" s="28" t="s">
        <v>15953</v>
      </c>
    </row>
    <row r="2563" spans="1:14" ht="45" x14ac:dyDescent="0.25">
      <c r="A2563" s="27" t="s">
        <v>608</v>
      </c>
      <c r="B2563" s="19" t="s">
        <v>17015</v>
      </c>
      <c r="C2563" s="19" t="s">
        <v>16742</v>
      </c>
      <c r="D2563" s="38" t="s">
        <v>16052</v>
      </c>
      <c r="E2563" s="38" t="s">
        <v>2531</v>
      </c>
      <c r="F2563" s="41" t="s">
        <v>2530</v>
      </c>
      <c r="G2563" s="19" t="s">
        <v>721</v>
      </c>
      <c r="H2563" s="41">
        <v>5</v>
      </c>
      <c r="I2563" s="41">
        <v>4</v>
      </c>
      <c r="J2563" s="41">
        <v>16</v>
      </c>
      <c r="K2563" s="44">
        <v>10</v>
      </c>
      <c r="L2563" s="20">
        <v>150889.1</v>
      </c>
      <c r="M2563" s="19" t="s">
        <v>11</v>
      </c>
      <c r="N2563" s="28" t="s">
        <v>15953</v>
      </c>
    </row>
    <row r="2564" spans="1:14" ht="30" x14ac:dyDescent="0.25">
      <c r="A2564" s="27" t="s">
        <v>608</v>
      </c>
      <c r="B2564" s="19" t="s">
        <v>17015</v>
      </c>
      <c r="C2564" s="19" t="s">
        <v>16742</v>
      </c>
      <c r="D2564" s="38" t="s">
        <v>16052</v>
      </c>
      <c r="E2564" s="38" t="s">
        <v>2532</v>
      </c>
      <c r="F2564" s="41" t="s">
        <v>2530</v>
      </c>
      <c r="G2564" s="19" t="s">
        <v>721</v>
      </c>
      <c r="H2564" s="41">
        <v>5</v>
      </c>
      <c r="I2564" s="41">
        <v>4</v>
      </c>
      <c r="J2564" s="41">
        <v>16</v>
      </c>
      <c r="K2564" s="44">
        <v>130</v>
      </c>
      <c r="L2564" s="20">
        <v>1578816.2</v>
      </c>
      <c r="M2564" s="19" t="s">
        <v>11</v>
      </c>
      <c r="N2564" s="28" t="s">
        <v>15953</v>
      </c>
    </row>
    <row r="2565" spans="1:14" ht="30" x14ac:dyDescent="0.25">
      <c r="A2565" s="27" t="s">
        <v>608</v>
      </c>
      <c r="B2565" s="19" t="s">
        <v>17015</v>
      </c>
      <c r="C2565" s="19" t="s">
        <v>16742</v>
      </c>
      <c r="D2565" s="38" t="s">
        <v>16052</v>
      </c>
      <c r="E2565" s="38" t="s">
        <v>2637</v>
      </c>
      <c r="F2565" s="41" t="s">
        <v>2530</v>
      </c>
      <c r="G2565" s="19" t="s">
        <v>721</v>
      </c>
      <c r="H2565" s="41">
        <v>5</v>
      </c>
      <c r="I2565" s="41">
        <v>4</v>
      </c>
      <c r="J2565" s="41">
        <v>16</v>
      </c>
      <c r="K2565" s="44">
        <v>30</v>
      </c>
      <c r="L2565" s="20">
        <v>179135.1</v>
      </c>
      <c r="M2565" s="19" t="s">
        <v>11</v>
      </c>
      <c r="N2565" s="28" t="s">
        <v>15953</v>
      </c>
    </row>
    <row r="2566" spans="1:14" ht="30" x14ac:dyDescent="0.25">
      <c r="A2566" s="27" t="s">
        <v>608</v>
      </c>
      <c r="B2566" s="19" t="s">
        <v>17015</v>
      </c>
      <c r="C2566" s="19" t="s">
        <v>16742</v>
      </c>
      <c r="D2566" s="38" t="s">
        <v>16052</v>
      </c>
      <c r="E2566" s="38" t="s">
        <v>2638</v>
      </c>
      <c r="F2566" s="41" t="s">
        <v>2530</v>
      </c>
      <c r="G2566" s="19" t="s">
        <v>721</v>
      </c>
      <c r="H2566" s="41">
        <v>5</v>
      </c>
      <c r="I2566" s="41">
        <v>4</v>
      </c>
      <c r="J2566" s="41">
        <v>16</v>
      </c>
      <c r="K2566" s="44">
        <v>3</v>
      </c>
      <c r="L2566" s="20">
        <v>25777.199999999997</v>
      </c>
      <c r="M2566" s="19" t="s">
        <v>11</v>
      </c>
      <c r="N2566" s="28" t="s">
        <v>15953</v>
      </c>
    </row>
    <row r="2567" spans="1:14" ht="30" x14ac:dyDescent="0.25">
      <c r="A2567" s="27" t="s">
        <v>608</v>
      </c>
      <c r="B2567" s="19" t="s">
        <v>17015</v>
      </c>
      <c r="C2567" s="19" t="s">
        <v>16742</v>
      </c>
      <c r="D2567" s="38" t="s">
        <v>16052</v>
      </c>
      <c r="E2567" s="38" t="s">
        <v>2639</v>
      </c>
      <c r="F2567" s="41" t="s">
        <v>2530</v>
      </c>
      <c r="G2567" s="19" t="s">
        <v>721</v>
      </c>
      <c r="H2567" s="41">
        <v>5</v>
      </c>
      <c r="I2567" s="41">
        <v>4</v>
      </c>
      <c r="J2567" s="41">
        <v>16</v>
      </c>
      <c r="K2567" s="44">
        <v>3</v>
      </c>
      <c r="L2567" s="20">
        <v>25200.33</v>
      </c>
      <c r="M2567" s="19" t="s">
        <v>11</v>
      </c>
      <c r="N2567" s="28" t="s">
        <v>15953</v>
      </c>
    </row>
    <row r="2568" spans="1:14" ht="30" x14ac:dyDescent="0.25">
      <c r="A2568" s="27" t="s">
        <v>608</v>
      </c>
      <c r="B2568" s="19" t="s">
        <v>17015</v>
      </c>
      <c r="C2568" s="19" t="s">
        <v>16742</v>
      </c>
      <c r="D2568" s="38" t="s">
        <v>16052</v>
      </c>
      <c r="E2568" s="38" t="s">
        <v>2640</v>
      </c>
      <c r="F2568" s="41" t="s">
        <v>2530</v>
      </c>
      <c r="G2568" s="19" t="s">
        <v>721</v>
      </c>
      <c r="H2568" s="41">
        <v>5</v>
      </c>
      <c r="I2568" s="41">
        <v>4</v>
      </c>
      <c r="J2568" s="41">
        <v>16</v>
      </c>
      <c r="K2568" s="44">
        <v>3</v>
      </c>
      <c r="L2568" s="20">
        <v>39165.960000000152</v>
      </c>
      <c r="M2568" s="19" t="s">
        <v>11</v>
      </c>
      <c r="N2568" s="28" t="s">
        <v>15953</v>
      </c>
    </row>
    <row r="2569" spans="1:14" ht="30" x14ac:dyDescent="0.25">
      <c r="A2569" s="27" t="s">
        <v>608</v>
      </c>
      <c r="B2569" s="19" t="s">
        <v>17015</v>
      </c>
      <c r="C2569" s="19" t="s">
        <v>16742</v>
      </c>
      <c r="D2569" s="38" t="s">
        <v>16052</v>
      </c>
      <c r="E2569" s="38" t="s">
        <v>1112</v>
      </c>
      <c r="F2569" s="41" t="s">
        <v>60</v>
      </c>
      <c r="G2569" s="19" t="s">
        <v>611</v>
      </c>
      <c r="H2569" s="41">
        <v>3</v>
      </c>
      <c r="I2569" s="41">
        <v>4</v>
      </c>
      <c r="J2569" s="41">
        <v>16</v>
      </c>
      <c r="K2569" s="44">
        <v>1</v>
      </c>
      <c r="L2569" s="20">
        <v>29580.640000000043</v>
      </c>
      <c r="M2569" s="19" t="s">
        <v>15954</v>
      </c>
      <c r="N2569" s="28" t="s">
        <v>15953</v>
      </c>
    </row>
    <row r="2570" spans="1:14" ht="30" x14ac:dyDescent="0.25">
      <c r="A2570" s="27" t="s">
        <v>608</v>
      </c>
      <c r="B2570" s="19" t="s">
        <v>17015</v>
      </c>
      <c r="C2570" s="19" t="s">
        <v>16742</v>
      </c>
      <c r="D2570" s="38" t="s">
        <v>16052</v>
      </c>
      <c r="E2570" s="38" t="s">
        <v>863</v>
      </c>
      <c r="F2570" s="41">
        <v>0</v>
      </c>
      <c r="G2570" s="19" t="s">
        <v>721</v>
      </c>
      <c r="H2570" s="41">
        <v>5</v>
      </c>
      <c r="I2570" s="41">
        <v>4</v>
      </c>
      <c r="J2570" s="41">
        <v>16</v>
      </c>
      <c r="K2570" s="44">
        <v>1</v>
      </c>
      <c r="L2570" s="20">
        <v>1168.519999999553</v>
      </c>
      <c r="M2570" s="19" t="s">
        <v>15954</v>
      </c>
      <c r="N2570" s="28" t="s">
        <v>15953</v>
      </c>
    </row>
    <row r="2571" spans="1:14" ht="30" x14ac:dyDescent="0.25">
      <c r="A2571" s="27" t="s">
        <v>608</v>
      </c>
      <c r="B2571" s="19" t="s">
        <v>16860</v>
      </c>
      <c r="C2571" s="19" t="s">
        <v>16860</v>
      </c>
      <c r="D2571" s="38" t="s">
        <v>16170</v>
      </c>
      <c r="E2571" s="38" t="s">
        <v>2641</v>
      </c>
      <c r="F2571" s="41" t="s">
        <v>2642</v>
      </c>
      <c r="G2571" s="19" t="s">
        <v>721</v>
      </c>
      <c r="H2571" s="41">
        <v>5</v>
      </c>
      <c r="I2571" s="41">
        <v>4</v>
      </c>
      <c r="J2571" s="41">
        <v>10</v>
      </c>
      <c r="K2571" s="44">
        <v>5</v>
      </c>
      <c r="L2571" s="20">
        <v>717643.6</v>
      </c>
      <c r="M2571" s="19" t="s">
        <v>15965</v>
      </c>
      <c r="N2571" s="28" t="s">
        <v>15953</v>
      </c>
    </row>
    <row r="2572" spans="1:14" ht="30" x14ac:dyDescent="0.25">
      <c r="A2572" s="27" t="s">
        <v>608</v>
      </c>
      <c r="B2572" s="19" t="s">
        <v>16860</v>
      </c>
      <c r="C2572" s="19" t="s">
        <v>16860</v>
      </c>
      <c r="D2572" s="38" t="s">
        <v>16170</v>
      </c>
      <c r="E2572" s="38" t="s">
        <v>2643</v>
      </c>
      <c r="F2572" s="41" t="s">
        <v>2642</v>
      </c>
      <c r="G2572" s="19" t="s">
        <v>721</v>
      </c>
      <c r="H2572" s="41">
        <v>5</v>
      </c>
      <c r="I2572" s="41">
        <v>4</v>
      </c>
      <c r="J2572" s="41">
        <v>10</v>
      </c>
      <c r="K2572" s="44">
        <v>2</v>
      </c>
      <c r="L2572" s="20">
        <v>287057.44</v>
      </c>
      <c r="M2572" s="19" t="s">
        <v>15965</v>
      </c>
      <c r="N2572" s="28" t="s">
        <v>15953</v>
      </c>
    </row>
    <row r="2573" spans="1:14" ht="30" x14ac:dyDescent="0.25">
      <c r="A2573" s="27" t="s">
        <v>608</v>
      </c>
      <c r="B2573" s="19" t="s">
        <v>16860</v>
      </c>
      <c r="C2573" s="19" t="s">
        <v>16860</v>
      </c>
      <c r="D2573" s="38" t="s">
        <v>16170</v>
      </c>
      <c r="E2573" s="38" t="s">
        <v>2644</v>
      </c>
      <c r="F2573" s="41" t="s">
        <v>2645</v>
      </c>
      <c r="G2573" s="19" t="s">
        <v>721</v>
      </c>
      <c r="H2573" s="41">
        <v>5</v>
      </c>
      <c r="I2573" s="41">
        <v>4</v>
      </c>
      <c r="J2573" s="41">
        <v>10</v>
      </c>
      <c r="K2573" s="44">
        <v>1</v>
      </c>
      <c r="L2573" s="20">
        <v>31281.91</v>
      </c>
      <c r="M2573" s="19" t="s">
        <v>11</v>
      </c>
      <c r="N2573" s="28" t="s">
        <v>15953</v>
      </c>
    </row>
    <row r="2574" spans="1:14" ht="30" x14ac:dyDescent="0.25">
      <c r="A2574" s="27" t="s">
        <v>608</v>
      </c>
      <c r="B2574" s="19" t="s">
        <v>16860</v>
      </c>
      <c r="C2574" s="19" t="s">
        <v>16860</v>
      </c>
      <c r="D2574" s="38" t="s">
        <v>16170</v>
      </c>
      <c r="E2574" s="38" t="s">
        <v>2646</v>
      </c>
      <c r="F2574" s="41" t="s">
        <v>2645</v>
      </c>
      <c r="G2574" s="19" t="s">
        <v>721</v>
      </c>
      <c r="H2574" s="41">
        <v>5</v>
      </c>
      <c r="I2574" s="41">
        <v>4</v>
      </c>
      <c r="J2574" s="41">
        <v>10</v>
      </c>
      <c r="K2574" s="44">
        <v>1</v>
      </c>
      <c r="L2574" s="20">
        <v>48210.93</v>
      </c>
      <c r="M2574" s="19" t="s">
        <v>11</v>
      </c>
      <c r="N2574" s="28" t="s">
        <v>15953</v>
      </c>
    </row>
    <row r="2575" spans="1:14" ht="30" x14ac:dyDescent="0.25">
      <c r="A2575" s="27" t="s">
        <v>608</v>
      </c>
      <c r="B2575" s="19" t="s">
        <v>16860</v>
      </c>
      <c r="C2575" s="19" t="s">
        <v>16860</v>
      </c>
      <c r="D2575" s="38" t="s">
        <v>16170</v>
      </c>
      <c r="E2575" s="38" t="s">
        <v>2647</v>
      </c>
      <c r="F2575" s="41" t="s">
        <v>2645</v>
      </c>
      <c r="G2575" s="19" t="s">
        <v>721</v>
      </c>
      <c r="H2575" s="41">
        <v>5</v>
      </c>
      <c r="I2575" s="41">
        <v>4</v>
      </c>
      <c r="J2575" s="41">
        <v>10</v>
      </c>
      <c r="K2575" s="44">
        <v>1</v>
      </c>
      <c r="L2575" s="20">
        <v>62931.83</v>
      </c>
      <c r="M2575" s="19" t="s">
        <v>11</v>
      </c>
      <c r="N2575" s="28" t="s">
        <v>15953</v>
      </c>
    </row>
    <row r="2576" spans="1:14" ht="30" x14ac:dyDescent="0.25">
      <c r="A2576" s="27" t="s">
        <v>608</v>
      </c>
      <c r="B2576" s="19" t="s">
        <v>16860</v>
      </c>
      <c r="C2576" s="19" t="s">
        <v>16860</v>
      </c>
      <c r="D2576" s="38" t="s">
        <v>16170</v>
      </c>
      <c r="E2576" s="38" t="s">
        <v>2648</v>
      </c>
      <c r="F2576" s="41" t="s">
        <v>2645</v>
      </c>
      <c r="G2576" s="19" t="s">
        <v>721</v>
      </c>
      <c r="H2576" s="41">
        <v>5</v>
      </c>
      <c r="I2576" s="41">
        <v>4</v>
      </c>
      <c r="J2576" s="41">
        <v>10</v>
      </c>
      <c r="K2576" s="44">
        <v>1</v>
      </c>
      <c r="L2576" s="20">
        <v>114086.93</v>
      </c>
      <c r="M2576" s="19" t="s">
        <v>11</v>
      </c>
      <c r="N2576" s="28" t="s">
        <v>15953</v>
      </c>
    </row>
    <row r="2577" spans="1:14" ht="30" x14ac:dyDescent="0.25">
      <c r="A2577" s="27" t="s">
        <v>608</v>
      </c>
      <c r="B2577" s="19" t="s">
        <v>16860</v>
      </c>
      <c r="C2577" s="19" t="s">
        <v>16860</v>
      </c>
      <c r="D2577" s="38" t="s">
        <v>16170</v>
      </c>
      <c r="E2577" s="38" t="s">
        <v>2649</v>
      </c>
      <c r="F2577" s="41" t="s">
        <v>2645</v>
      </c>
      <c r="G2577" s="19" t="s">
        <v>721</v>
      </c>
      <c r="H2577" s="41">
        <v>5</v>
      </c>
      <c r="I2577" s="41">
        <v>4</v>
      </c>
      <c r="J2577" s="41">
        <v>10</v>
      </c>
      <c r="K2577" s="44">
        <v>1</v>
      </c>
      <c r="L2577" s="20">
        <v>165610.06</v>
      </c>
      <c r="M2577" s="19" t="s">
        <v>11</v>
      </c>
      <c r="N2577" s="28" t="s">
        <v>15953</v>
      </c>
    </row>
    <row r="2578" spans="1:14" ht="30" x14ac:dyDescent="0.25">
      <c r="A2578" s="27" t="s">
        <v>608</v>
      </c>
      <c r="B2578" s="19" t="s">
        <v>16860</v>
      </c>
      <c r="C2578" s="19" t="s">
        <v>16860</v>
      </c>
      <c r="D2578" s="38" t="s">
        <v>16170</v>
      </c>
      <c r="E2578" s="38" t="s">
        <v>2650</v>
      </c>
      <c r="F2578" s="41" t="s">
        <v>2651</v>
      </c>
      <c r="G2578" s="19" t="s">
        <v>721</v>
      </c>
      <c r="H2578" s="41">
        <v>5</v>
      </c>
      <c r="I2578" s="41">
        <v>4</v>
      </c>
      <c r="J2578" s="41">
        <v>10</v>
      </c>
      <c r="K2578" s="44">
        <v>2</v>
      </c>
      <c r="L2578" s="20">
        <v>58147.54</v>
      </c>
      <c r="M2578" s="19" t="s">
        <v>11</v>
      </c>
      <c r="N2578" s="28" t="s">
        <v>15953</v>
      </c>
    </row>
    <row r="2579" spans="1:14" ht="45" x14ac:dyDescent="0.25">
      <c r="A2579" s="27" t="s">
        <v>608</v>
      </c>
      <c r="B2579" s="19" t="s">
        <v>16860</v>
      </c>
      <c r="C2579" s="19" t="s">
        <v>16860</v>
      </c>
      <c r="D2579" s="38" t="s">
        <v>16170</v>
      </c>
      <c r="E2579" s="38" t="s">
        <v>2652</v>
      </c>
      <c r="F2579" s="41" t="s">
        <v>2653</v>
      </c>
      <c r="G2579" s="19" t="s">
        <v>721</v>
      </c>
      <c r="H2579" s="41">
        <v>5</v>
      </c>
      <c r="I2579" s="41">
        <v>4</v>
      </c>
      <c r="J2579" s="41">
        <v>10</v>
      </c>
      <c r="K2579" s="44">
        <v>1</v>
      </c>
      <c r="L2579" s="20">
        <v>320179.45</v>
      </c>
      <c r="M2579" s="19" t="s">
        <v>11</v>
      </c>
      <c r="N2579" s="28" t="s">
        <v>15953</v>
      </c>
    </row>
    <row r="2580" spans="1:14" ht="30" x14ac:dyDescent="0.25">
      <c r="A2580" s="27" t="s">
        <v>608</v>
      </c>
      <c r="B2580" s="19" t="s">
        <v>16860</v>
      </c>
      <c r="C2580" s="19" t="s">
        <v>16860</v>
      </c>
      <c r="D2580" s="38" t="s">
        <v>16170</v>
      </c>
      <c r="E2580" s="38" t="s">
        <v>2654</v>
      </c>
      <c r="F2580" s="41" t="s">
        <v>2653</v>
      </c>
      <c r="G2580" s="19" t="s">
        <v>721</v>
      </c>
      <c r="H2580" s="41">
        <v>5</v>
      </c>
      <c r="I2580" s="41">
        <v>4</v>
      </c>
      <c r="J2580" s="41">
        <v>10</v>
      </c>
      <c r="K2580" s="44">
        <v>1</v>
      </c>
      <c r="L2580" s="20">
        <v>42322.58</v>
      </c>
      <c r="M2580" s="19" t="s">
        <v>11</v>
      </c>
      <c r="N2580" s="28" t="s">
        <v>15953</v>
      </c>
    </row>
    <row r="2581" spans="1:14" ht="45" x14ac:dyDescent="0.25">
      <c r="A2581" s="27" t="s">
        <v>608</v>
      </c>
      <c r="B2581" s="19" t="s">
        <v>16860</v>
      </c>
      <c r="C2581" s="19" t="s">
        <v>16860</v>
      </c>
      <c r="D2581" s="38" t="s">
        <v>16170</v>
      </c>
      <c r="E2581" s="38" t="s">
        <v>2655</v>
      </c>
      <c r="F2581" s="41" t="s">
        <v>2653</v>
      </c>
      <c r="G2581" s="19" t="s">
        <v>721</v>
      </c>
      <c r="H2581" s="41">
        <v>5</v>
      </c>
      <c r="I2581" s="41">
        <v>4</v>
      </c>
      <c r="J2581" s="41">
        <v>10</v>
      </c>
      <c r="K2581" s="44">
        <v>1</v>
      </c>
      <c r="L2581" s="20">
        <v>58515.55</v>
      </c>
      <c r="M2581" s="19" t="s">
        <v>11</v>
      </c>
      <c r="N2581" s="28" t="s">
        <v>15953</v>
      </c>
    </row>
    <row r="2582" spans="1:14" ht="45" x14ac:dyDescent="0.25">
      <c r="A2582" s="27" t="s">
        <v>608</v>
      </c>
      <c r="B2582" s="19" t="s">
        <v>16860</v>
      </c>
      <c r="C2582" s="19" t="s">
        <v>16860</v>
      </c>
      <c r="D2582" s="38" t="s">
        <v>16170</v>
      </c>
      <c r="E2582" s="38" t="s">
        <v>2656</v>
      </c>
      <c r="F2582" s="41" t="s">
        <v>2653</v>
      </c>
      <c r="G2582" s="19" t="s">
        <v>721</v>
      </c>
      <c r="H2582" s="41">
        <v>5</v>
      </c>
      <c r="I2582" s="41">
        <v>4</v>
      </c>
      <c r="J2582" s="41">
        <v>10</v>
      </c>
      <c r="K2582" s="44">
        <v>1</v>
      </c>
      <c r="L2582" s="20">
        <v>143528.72</v>
      </c>
      <c r="M2582" s="19" t="s">
        <v>11</v>
      </c>
      <c r="N2582" s="28" t="s">
        <v>15953</v>
      </c>
    </row>
    <row r="2583" spans="1:14" ht="30" x14ac:dyDescent="0.25">
      <c r="A2583" s="27" t="s">
        <v>608</v>
      </c>
      <c r="B2583" s="19" t="s">
        <v>16860</v>
      </c>
      <c r="C2583" s="19" t="s">
        <v>16860</v>
      </c>
      <c r="D2583" s="38" t="s">
        <v>16170</v>
      </c>
      <c r="E2583" s="38" t="s">
        <v>2657</v>
      </c>
      <c r="F2583" s="41" t="s">
        <v>2653</v>
      </c>
      <c r="G2583" s="19" t="s">
        <v>721</v>
      </c>
      <c r="H2583" s="41">
        <v>5</v>
      </c>
      <c r="I2583" s="41">
        <v>4</v>
      </c>
      <c r="J2583" s="41">
        <v>10</v>
      </c>
      <c r="K2583" s="44">
        <v>1</v>
      </c>
      <c r="L2583" s="20">
        <v>31281.91</v>
      </c>
      <c r="M2583" s="19" t="s">
        <v>11</v>
      </c>
      <c r="N2583" s="28" t="s">
        <v>15953</v>
      </c>
    </row>
    <row r="2584" spans="1:14" ht="45" x14ac:dyDescent="0.25">
      <c r="A2584" s="27" t="s">
        <v>608</v>
      </c>
      <c r="B2584" s="19" t="s">
        <v>16860</v>
      </c>
      <c r="C2584" s="19" t="s">
        <v>16860</v>
      </c>
      <c r="D2584" s="38" t="s">
        <v>16170</v>
      </c>
      <c r="E2584" s="38" t="s">
        <v>2658</v>
      </c>
      <c r="F2584" s="41" t="s">
        <v>2653</v>
      </c>
      <c r="G2584" s="19" t="s">
        <v>721</v>
      </c>
      <c r="H2584" s="41">
        <v>5</v>
      </c>
      <c r="I2584" s="41">
        <v>4</v>
      </c>
      <c r="J2584" s="41">
        <v>10</v>
      </c>
      <c r="K2584" s="44">
        <v>1</v>
      </c>
      <c r="L2584" s="20">
        <v>60723.69</v>
      </c>
      <c r="M2584" s="19" t="s">
        <v>11</v>
      </c>
      <c r="N2584" s="28" t="s">
        <v>15953</v>
      </c>
    </row>
    <row r="2585" spans="1:14" ht="30" x14ac:dyDescent="0.25">
      <c r="A2585" s="27" t="s">
        <v>608</v>
      </c>
      <c r="B2585" s="19" t="s">
        <v>16860</v>
      </c>
      <c r="C2585" s="19" t="s">
        <v>16860</v>
      </c>
      <c r="D2585" s="38" t="s">
        <v>16170</v>
      </c>
      <c r="E2585" s="38" t="s">
        <v>2659</v>
      </c>
      <c r="F2585" s="41" t="s">
        <v>2653</v>
      </c>
      <c r="G2585" s="19" t="s">
        <v>721</v>
      </c>
      <c r="H2585" s="41">
        <v>5</v>
      </c>
      <c r="I2585" s="41">
        <v>4</v>
      </c>
      <c r="J2585" s="41">
        <v>10</v>
      </c>
      <c r="K2585" s="44">
        <v>1</v>
      </c>
      <c r="L2585" s="20">
        <v>136536.29</v>
      </c>
      <c r="M2585" s="19" t="s">
        <v>11</v>
      </c>
      <c r="N2585" s="28" t="s">
        <v>15953</v>
      </c>
    </row>
    <row r="2586" spans="1:14" ht="45" x14ac:dyDescent="0.25">
      <c r="A2586" s="27" t="s">
        <v>608</v>
      </c>
      <c r="B2586" s="19" t="s">
        <v>16860</v>
      </c>
      <c r="C2586" s="19" t="s">
        <v>16860</v>
      </c>
      <c r="D2586" s="38" t="s">
        <v>16170</v>
      </c>
      <c r="E2586" s="38" t="s">
        <v>2660</v>
      </c>
      <c r="F2586" s="41" t="s">
        <v>2661</v>
      </c>
      <c r="G2586" s="19" t="s">
        <v>721</v>
      </c>
      <c r="H2586" s="41">
        <v>5</v>
      </c>
      <c r="I2586" s="41">
        <v>4</v>
      </c>
      <c r="J2586" s="41">
        <v>10</v>
      </c>
      <c r="K2586" s="44">
        <v>2</v>
      </c>
      <c r="L2586" s="20">
        <v>18401.12</v>
      </c>
      <c r="M2586" s="19" t="s">
        <v>11</v>
      </c>
      <c r="N2586" s="28" t="s">
        <v>15953</v>
      </c>
    </row>
    <row r="2587" spans="1:14" ht="45" x14ac:dyDescent="0.25">
      <c r="A2587" s="27" t="s">
        <v>608</v>
      </c>
      <c r="B2587" s="19" t="s">
        <v>16860</v>
      </c>
      <c r="C2587" s="19" t="s">
        <v>16860</v>
      </c>
      <c r="D2587" s="38" t="s">
        <v>16170</v>
      </c>
      <c r="E2587" s="38" t="s">
        <v>2662</v>
      </c>
      <c r="F2587" s="41" t="s">
        <v>2661</v>
      </c>
      <c r="G2587" s="19" t="s">
        <v>721</v>
      </c>
      <c r="H2587" s="41">
        <v>5</v>
      </c>
      <c r="I2587" s="41">
        <v>4</v>
      </c>
      <c r="J2587" s="41">
        <v>10</v>
      </c>
      <c r="K2587" s="44">
        <v>2</v>
      </c>
      <c r="L2587" s="20">
        <v>24289.48</v>
      </c>
      <c r="M2587" s="19" t="s">
        <v>11</v>
      </c>
      <c r="N2587" s="28" t="s">
        <v>15953</v>
      </c>
    </row>
    <row r="2588" spans="1:14" ht="45" x14ac:dyDescent="0.25">
      <c r="A2588" s="27" t="s">
        <v>608</v>
      </c>
      <c r="B2588" s="19" t="s">
        <v>16860</v>
      </c>
      <c r="C2588" s="19" t="s">
        <v>16860</v>
      </c>
      <c r="D2588" s="38" t="s">
        <v>16170</v>
      </c>
      <c r="E2588" s="38" t="s">
        <v>2663</v>
      </c>
      <c r="F2588" s="41" t="s">
        <v>2661</v>
      </c>
      <c r="G2588" s="19" t="s">
        <v>721</v>
      </c>
      <c r="H2588" s="41">
        <v>5</v>
      </c>
      <c r="I2588" s="41">
        <v>4</v>
      </c>
      <c r="J2588" s="41">
        <v>10</v>
      </c>
      <c r="K2588" s="44">
        <v>2</v>
      </c>
      <c r="L2588" s="20">
        <v>18401.12</v>
      </c>
      <c r="M2588" s="19" t="s">
        <v>11</v>
      </c>
      <c r="N2588" s="28" t="s">
        <v>15953</v>
      </c>
    </row>
    <row r="2589" spans="1:14" ht="45" x14ac:dyDescent="0.25">
      <c r="A2589" s="27" t="s">
        <v>608</v>
      </c>
      <c r="B2589" s="19" t="s">
        <v>16860</v>
      </c>
      <c r="C2589" s="19" t="s">
        <v>16860</v>
      </c>
      <c r="D2589" s="38" t="s">
        <v>16170</v>
      </c>
      <c r="E2589" s="38" t="s">
        <v>2664</v>
      </c>
      <c r="F2589" s="41" t="s">
        <v>2661</v>
      </c>
      <c r="G2589" s="19" t="s">
        <v>721</v>
      </c>
      <c r="H2589" s="41">
        <v>5</v>
      </c>
      <c r="I2589" s="41">
        <v>4</v>
      </c>
      <c r="J2589" s="41">
        <v>10</v>
      </c>
      <c r="K2589" s="44">
        <v>2</v>
      </c>
      <c r="L2589" s="20">
        <v>19873.22</v>
      </c>
      <c r="M2589" s="19" t="s">
        <v>11</v>
      </c>
      <c r="N2589" s="28" t="s">
        <v>15953</v>
      </c>
    </row>
    <row r="2590" spans="1:14" ht="45" x14ac:dyDescent="0.25">
      <c r="A2590" s="27" t="s">
        <v>608</v>
      </c>
      <c r="B2590" s="19" t="s">
        <v>16860</v>
      </c>
      <c r="C2590" s="19" t="s">
        <v>16860</v>
      </c>
      <c r="D2590" s="38" t="s">
        <v>16170</v>
      </c>
      <c r="E2590" s="38" t="s">
        <v>2665</v>
      </c>
      <c r="F2590" s="41" t="s">
        <v>2661</v>
      </c>
      <c r="G2590" s="19" t="s">
        <v>721</v>
      </c>
      <c r="H2590" s="41">
        <v>5</v>
      </c>
      <c r="I2590" s="41">
        <v>4</v>
      </c>
      <c r="J2590" s="41">
        <v>10</v>
      </c>
      <c r="K2590" s="44">
        <v>15</v>
      </c>
      <c r="L2590" s="20">
        <v>104886.3</v>
      </c>
      <c r="M2590" s="19" t="s">
        <v>11</v>
      </c>
      <c r="N2590" s="28" t="s">
        <v>15953</v>
      </c>
    </row>
    <row r="2591" spans="1:14" ht="45" x14ac:dyDescent="0.25">
      <c r="A2591" s="27" t="s">
        <v>608</v>
      </c>
      <c r="B2591" s="19" t="s">
        <v>16860</v>
      </c>
      <c r="C2591" s="19" t="s">
        <v>16860</v>
      </c>
      <c r="D2591" s="38" t="s">
        <v>16170</v>
      </c>
      <c r="E2591" s="38" t="s">
        <v>2666</v>
      </c>
      <c r="F2591" s="41" t="s">
        <v>2661</v>
      </c>
      <c r="G2591" s="19" t="s">
        <v>721</v>
      </c>
      <c r="H2591" s="41">
        <v>5</v>
      </c>
      <c r="I2591" s="41">
        <v>4</v>
      </c>
      <c r="J2591" s="41">
        <v>10</v>
      </c>
      <c r="K2591" s="44">
        <v>12</v>
      </c>
      <c r="L2591" s="20">
        <v>39746.399999999994</v>
      </c>
      <c r="M2591" s="19" t="s">
        <v>11</v>
      </c>
      <c r="N2591" s="28" t="s">
        <v>15953</v>
      </c>
    </row>
    <row r="2592" spans="1:14" ht="45" x14ac:dyDescent="0.25">
      <c r="A2592" s="27" t="s">
        <v>608</v>
      </c>
      <c r="B2592" s="19" t="s">
        <v>16860</v>
      </c>
      <c r="C2592" s="19" t="s">
        <v>16860</v>
      </c>
      <c r="D2592" s="38" t="s">
        <v>16170</v>
      </c>
      <c r="E2592" s="38" t="s">
        <v>2667</v>
      </c>
      <c r="F2592" s="41" t="s">
        <v>2661</v>
      </c>
      <c r="G2592" s="19" t="s">
        <v>721</v>
      </c>
      <c r="H2592" s="41">
        <v>5</v>
      </c>
      <c r="I2592" s="41">
        <v>4</v>
      </c>
      <c r="J2592" s="41">
        <v>10</v>
      </c>
      <c r="K2592" s="44">
        <v>12</v>
      </c>
      <c r="L2592" s="20">
        <v>75076.56</v>
      </c>
      <c r="M2592" s="19" t="s">
        <v>11</v>
      </c>
      <c r="N2592" s="28" t="s">
        <v>15953</v>
      </c>
    </row>
    <row r="2593" spans="1:14" ht="30" x14ac:dyDescent="0.25">
      <c r="A2593" s="27" t="s">
        <v>608</v>
      </c>
      <c r="B2593" s="19" t="s">
        <v>16860</v>
      </c>
      <c r="C2593" s="19" t="s">
        <v>16860</v>
      </c>
      <c r="D2593" s="38" t="s">
        <v>16170</v>
      </c>
      <c r="E2593" s="38" t="s">
        <v>2668</v>
      </c>
      <c r="F2593" s="41" t="s">
        <v>2669</v>
      </c>
      <c r="G2593" s="19" t="s">
        <v>721</v>
      </c>
      <c r="H2593" s="41">
        <v>5</v>
      </c>
      <c r="I2593" s="41">
        <v>4</v>
      </c>
      <c r="J2593" s="41">
        <v>10</v>
      </c>
      <c r="K2593" s="44">
        <v>2</v>
      </c>
      <c r="L2593" s="20">
        <v>18401.12</v>
      </c>
      <c r="M2593" s="19" t="s">
        <v>11</v>
      </c>
      <c r="N2593" s="28" t="s">
        <v>15953</v>
      </c>
    </row>
    <row r="2594" spans="1:14" ht="30" x14ac:dyDescent="0.25">
      <c r="A2594" s="27" t="s">
        <v>608</v>
      </c>
      <c r="B2594" s="19" t="s">
        <v>16860</v>
      </c>
      <c r="C2594" s="19" t="s">
        <v>16860</v>
      </c>
      <c r="D2594" s="38" t="s">
        <v>16170</v>
      </c>
      <c r="E2594" s="38" t="s">
        <v>2670</v>
      </c>
      <c r="F2594" s="41" t="s">
        <v>2669</v>
      </c>
      <c r="G2594" s="19" t="s">
        <v>721</v>
      </c>
      <c r="H2594" s="41">
        <v>5</v>
      </c>
      <c r="I2594" s="41">
        <v>4</v>
      </c>
      <c r="J2594" s="41">
        <v>10</v>
      </c>
      <c r="K2594" s="44">
        <v>2</v>
      </c>
      <c r="L2594" s="20">
        <v>41954.54</v>
      </c>
      <c r="M2594" s="19" t="s">
        <v>11</v>
      </c>
      <c r="N2594" s="28" t="s">
        <v>15953</v>
      </c>
    </row>
    <row r="2595" spans="1:14" ht="30" x14ac:dyDescent="0.25">
      <c r="A2595" s="27" t="s">
        <v>608</v>
      </c>
      <c r="B2595" s="19" t="s">
        <v>16860</v>
      </c>
      <c r="C2595" s="19" t="s">
        <v>16860</v>
      </c>
      <c r="D2595" s="38" t="s">
        <v>16170</v>
      </c>
      <c r="E2595" s="38" t="s">
        <v>2671</v>
      </c>
      <c r="F2595" s="41" t="s">
        <v>2669</v>
      </c>
      <c r="G2595" s="19" t="s">
        <v>721</v>
      </c>
      <c r="H2595" s="41">
        <v>5</v>
      </c>
      <c r="I2595" s="41">
        <v>4</v>
      </c>
      <c r="J2595" s="41">
        <v>10</v>
      </c>
      <c r="K2595" s="44">
        <v>2</v>
      </c>
      <c r="L2595" s="20">
        <v>55203.360000000001</v>
      </c>
      <c r="M2595" s="19" t="s">
        <v>11</v>
      </c>
      <c r="N2595" s="28" t="s">
        <v>15953</v>
      </c>
    </row>
    <row r="2596" spans="1:14" ht="30" x14ac:dyDescent="0.25">
      <c r="A2596" s="27" t="s">
        <v>608</v>
      </c>
      <c r="B2596" s="19" t="s">
        <v>16860</v>
      </c>
      <c r="C2596" s="19" t="s">
        <v>16860</v>
      </c>
      <c r="D2596" s="38" t="s">
        <v>16170</v>
      </c>
      <c r="E2596" s="38" t="s">
        <v>2672</v>
      </c>
      <c r="F2596" s="41" t="s">
        <v>2669</v>
      </c>
      <c r="G2596" s="19" t="s">
        <v>721</v>
      </c>
      <c r="H2596" s="41">
        <v>5</v>
      </c>
      <c r="I2596" s="41">
        <v>4</v>
      </c>
      <c r="J2596" s="41">
        <v>10</v>
      </c>
      <c r="K2596" s="44">
        <v>2</v>
      </c>
      <c r="L2596" s="20">
        <v>62563.82</v>
      </c>
      <c r="M2596" s="19" t="s">
        <v>11</v>
      </c>
      <c r="N2596" s="28" t="s">
        <v>15953</v>
      </c>
    </row>
    <row r="2597" spans="1:14" ht="30" x14ac:dyDescent="0.25">
      <c r="A2597" s="27" t="s">
        <v>608</v>
      </c>
      <c r="B2597" s="19" t="s">
        <v>16860</v>
      </c>
      <c r="C2597" s="19" t="s">
        <v>16860</v>
      </c>
      <c r="D2597" s="38" t="s">
        <v>16170</v>
      </c>
      <c r="E2597" s="38" t="s">
        <v>2673</v>
      </c>
      <c r="F2597" s="41" t="s">
        <v>2669</v>
      </c>
      <c r="G2597" s="19" t="s">
        <v>721</v>
      </c>
      <c r="H2597" s="41">
        <v>5</v>
      </c>
      <c r="I2597" s="41">
        <v>4</v>
      </c>
      <c r="J2597" s="41">
        <v>10</v>
      </c>
      <c r="K2597" s="44">
        <v>2</v>
      </c>
      <c r="L2597" s="20">
        <v>61091.72</v>
      </c>
      <c r="M2597" s="19" t="s">
        <v>11</v>
      </c>
      <c r="N2597" s="28" t="s">
        <v>15953</v>
      </c>
    </row>
    <row r="2598" spans="1:14" ht="30" x14ac:dyDescent="0.25">
      <c r="A2598" s="27" t="s">
        <v>608</v>
      </c>
      <c r="B2598" s="19" t="s">
        <v>16860</v>
      </c>
      <c r="C2598" s="19" t="s">
        <v>16860</v>
      </c>
      <c r="D2598" s="38" t="s">
        <v>16170</v>
      </c>
      <c r="E2598" s="38" t="s">
        <v>2674</v>
      </c>
      <c r="F2598" s="41" t="s">
        <v>2675</v>
      </c>
      <c r="G2598" s="19" t="s">
        <v>721</v>
      </c>
      <c r="H2598" s="41">
        <v>5</v>
      </c>
      <c r="I2598" s="41">
        <v>4</v>
      </c>
      <c r="J2598" s="41">
        <v>10</v>
      </c>
      <c r="K2598" s="44">
        <v>5</v>
      </c>
      <c r="L2598" s="20">
        <v>60723.7</v>
      </c>
      <c r="M2598" s="19" t="s">
        <v>15970</v>
      </c>
      <c r="N2598" s="28" t="s">
        <v>15953</v>
      </c>
    </row>
    <row r="2599" spans="1:14" ht="30" x14ac:dyDescent="0.25">
      <c r="A2599" s="27" t="s">
        <v>608</v>
      </c>
      <c r="B2599" s="19" t="s">
        <v>16860</v>
      </c>
      <c r="C2599" s="19" t="s">
        <v>16860</v>
      </c>
      <c r="D2599" s="38" t="s">
        <v>16170</v>
      </c>
      <c r="E2599" s="38" t="s">
        <v>2676</v>
      </c>
      <c r="F2599" s="41" t="s">
        <v>2675</v>
      </c>
      <c r="G2599" s="19" t="s">
        <v>721</v>
      </c>
      <c r="H2599" s="41">
        <v>5</v>
      </c>
      <c r="I2599" s="41">
        <v>4</v>
      </c>
      <c r="J2599" s="41">
        <v>10</v>
      </c>
      <c r="K2599" s="44">
        <v>5</v>
      </c>
      <c r="L2599" s="20">
        <v>64403.950000000004</v>
      </c>
      <c r="M2599" s="19" t="s">
        <v>15970</v>
      </c>
      <c r="N2599" s="28" t="s">
        <v>15953</v>
      </c>
    </row>
    <row r="2600" spans="1:14" ht="30" x14ac:dyDescent="0.25">
      <c r="A2600" s="27" t="s">
        <v>608</v>
      </c>
      <c r="B2600" s="19" t="s">
        <v>16860</v>
      </c>
      <c r="C2600" s="19" t="s">
        <v>16860</v>
      </c>
      <c r="D2600" s="38" t="s">
        <v>16170</v>
      </c>
      <c r="E2600" s="38" t="s">
        <v>2677</v>
      </c>
      <c r="F2600" s="41" t="s">
        <v>2678</v>
      </c>
      <c r="G2600" s="19" t="s">
        <v>721</v>
      </c>
      <c r="H2600" s="41">
        <v>5</v>
      </c>
      <c r="I2600" s="41">
        <v>4</v>
      </c>
      <c r="J2600" s="41">
        <v>10</v>
      </c>
      <c r="K2600" s="44">
        <v>1</v>
      </c>
      <c r="L2600" s="20">
        <v>47842.9</v>
      </c>
      <c r="M2600" s="19" t="s">
        <v>11</v>
      </c>
      <c r="N2600" s="28" t="s">
        <v>15953</v>
      </c>
    </row>
    <row r="2601" spans="1:14" ht="30" x14ac:dyDescent="0.25">
      <c r="A2601" s="27" t="s">
        <v>608</v>
      </c>
      <c r="B2601" s="19" t="s">
        <v>16860</v>
      </c>
      <c r="C2601" s="19" t="s">
        <v>16860</v>
      </c>
      <c r="D2601" s="38" t="s">
        <v>16170</v>
      </c>
      <c r="E2601" s="38" t="s">
        <v>2679</v>
      </c>
      <c r="F2601" s="41" t="s">
        <v>2678</v>
      </c>
      <c r="G2601" s="19" t="s">
        <v>721</v>
      </c>
      <c r="H2601" s="41">
        <v>5</v>
      </c>
      <c r="I2601" s="41">
        <v>4</v>
      </c>
      <c r="J2601" s="41">
        <v>10</v>
      </c>
      <c r="K2601" s="44">
        <v>1</v>
      </c>
      <c r="L2601" s="20">
        <v>30545.86</v>
      </c>
      <c r="M2601" s="19" t="s">
        <v>11</v>
      </c>
      <c r="N2601" s="28" t="s">
        <v>15953</v>
      </c>
    </row>
    <row r="2602" spans="1:14" ht="30" x14ac:dyDescent="0.25">
      <c r="A2602" s="27" t="s">
        <v>608</v>
      </c>
      <c r="B2602" s="19" t="s">
        <v>16860</v>
      </c>
      <c r="C2602" s="19" t="s">
        <v>16860</v>
      </c>
      <c r="D2602" s="38" t="s">
        <v>16170</v>
      </c>
      <c r="E2602" s="38" t="s">
        <v>2680</v>
      </c>
      <c r="F2602" s="41" t="s">
        <v>2678</v>
      </c>
      <c r="G2602" s="19" t="s">
        <v>721</v>
      </c>
      <c r="H2602" s="41">
        <v>5</v>
      </c>
      <c r="I2602" s="41">
        <v>4</v>
      </c>
      <c r="J2602" s="41">
        <v>10</v>
      </c>
      <c r="K2602" s="44">
        <v>1</v>
      </c>
      <c r="L2602" s="20">
        <v>48210.93</v>
      </c>
      <c r="M2602" s="19" t="s">
        <v>11</v>
      </c>
      <c r="N2602" s="28" t="s">
        <v>15953</v>
      </c>
    </row>
    <row r="2603" spans="1:14" ht="30" x14ac:dyDescent="0.25">
      <c r="A2603" s="27" t="s">
        <v>608</v>
      </c>
      <c r="B2603" s="19" t="s">
        <v>16860</v>
      </c>
      <c r="C2603" s="19" t="s">
        <v>16860</v>
      </c>
      <c r="D2603" s="38" t="s">
        <v>16170</v>
      </c>
      <c r="E2603" s="38" t="s">
        <v>2681</v>
      </c>
      <c r="F2603" s="41" t="s">
        <v>2678</v>
      </c>
      <c r="G2603" s="19" t="s">
        <v>721</v>
      </c>
      <c r="H2603" s="41">
        <v>5</v>
      </c>
      <c r="I2603" s="41">
        <v>4</v>
      </c>
      <c r="J2603" s="41">
        <v>10</v>
      </c>
      <c r="K2603" s="44">
        <v>1</v>
      </c>
      <c r="L2603" s="20">
        <v>38642.35</v>
      </c>
      <c r="M2603" s="19" t="s">
        <v>11</v>
      </c>
      <c r="N2603" s="28" t="s">
        <v>15953</v>
      </c>
    </row>
    <row r="2604" spans="1:14" ht="30" x14ac:dyDescent="0.25">
      <c r="A2604" s="27" t="s">
        <v>608</v>
      </c>
      <c r="B2604" s="19" t="s">
        <v>16860</v>
      </c>
      <c r="C2604" s="19" t="s">
        <v>16860</v>
      </c>
      <c r="D2604" s="38" t="s">
        <v>16170</v>
      </c>
      <c r="E2604" s="38" t="s">
        <v>2682</v>
      </c>
      <c r="F2604" s="41" t="s">
        <v>2678</v>
      </c>
      <c r="G2604" s="19" t="s">
        <v>721</v>
      </c>
      <c r="H2604" s="41">
        <v>5</v>
      </c>
      <c r="I2604" s="41">
        <v>4</v>
      </c>
      <c r="J2604" s="41">
        <v>10</v>
      </c>
      <c r="K2604" s="44">
        <v>1</v>
      </c>
      <c r="L2604" s="20">
        <v>34962.129999999997</v>
      </c>
      <c r="M2604" s="19" t="s">
        <v>11</v>
      </c>
      <c r="N2604" s="28" t="s">
        <v>15953</v>
      </c>
    </row>
    <row r="2605" spans="1:14" ht="30" x14ac:dyDescent="0.25">
      <c r="A2605" s="27" t="s">
        <v>608</v>
      </c>
      <c r="B2605" s="19" t="s">
        <v>16860</v>
      </c>
      <c r="C2605" s="19" t="s">
        <v>16860</v>
      </c>
      <c r="D2605" s="38" t="s">
        <v>16170</v>
      </c>
      <c r="E2605" s="38" t="s">
        <v>2683</v>
      </c>
      <c r="F2605" s="41" t="s">
        <v>2678</v>
      </c>
      <c r="G2605" s="19" t="s">
        <v>721</v>
      </c>
      <c r="H2605" s="41">
        <v>5</v>
      </c>
      <c r="I2605" s="41">
        <v>4</v>
      </c>
      <c r="J2605" s="41">
        <v>10</v>
      </c>
      <c r="K2605" s="44">
        <v>1</v>
      </c>
      <c r="L2605" s="20">
        <v>53363.24</v>
      </c>
      <c r="M2605" s="19" t="s">
        <v>11</v>
      </c>
      <c r="N2605" s="28" t="s">
        <v>15953</v>
      </c>
    </row>
    <row r="2606" spans="1:14" x14ac:dyDescent="0.25">
      <c r="A2606" s="27" t="s">
        <v>608</v>
      </c>
      <c r="B2606" s="19" t="s">
        <v>16860</v>
      </c>
      <c r="C2606" s="19" t="s">
        <v>16860</v>
      </c>
      <c r="D2606" s="38" t="s">
        <v>16170</v>
      </c>
      <c r="E2606" s="38" t="s">
        <v>2684</v>
      </c>
      <c r="F2606" s="41" t="s">
        <v>2685</v>
      </c>
      <c r="G2606" s="19" t="s">
        <v>721</v>
      </c>
      <c r="H2606" s="41">
        <v>5</v>
      </c>
      <c r="I2606" s="41">
        <v>4</v>
      </c>
      <c r="J2606" s="41">
        <v>10</v>
      </c>
      <c r="K2606" s="44">
        <v>5</v>
      </c>
      <c r="L2606" s="20">
        <v>46002.799999999996</v>
      </c>
      <c r="M2606" s="19" t="s">
        <v>11</v>
      </c>
      <c r="N2606" s="28" t="s">
        <v>15953</v>
      </c>
    </row>
    <row r="2607" spans="1:14" ht="30" x14ac:dyDescent="0.25">
      <c r="A2607" s="27" t="s">
        <v>608</v>
      </c>
      <c r="B2607" s="19" t="s">
        <v>16860</v>
      </c>
      <c r="C2607" s="19" t="s">
        <v>16860</v>
      </c>
      <c r="D2607" s="38" t="s">
        <v>16170</v>
      </c>
      <c r="E2607" s="38" t="s">
        <v>2686</v>
      </c>
      <c r="F2607" s="41" t="s">
        <v>2152</v>
      </c>
      <c r="G2607" s="19" t="s">
        <v>721</v>
      </c>
      <c r="H2607" s="41">
        <v>5</v>
      </c>
      <c r="I2607" s="41">
        <v>4</v>
      </c>
      <c r="J2607" s="41">
        <v>10</v>
      </c>
      <c r="K2607" s="44">
        <v>1</v>
      </c>
      <c r="L2607" s="20">
        <v>150888.84000000003</v>
      </c>
      <c r="M2607" s="19" t="s">
        <v>11</v>
      </c>
      <c r="N2607" s="28" t="s">
        <v>15953</v>
      </c>
    </row>
    <row r="2608" spans="1:14" ht="30" x14ac:dyDescent="0.25">
      <c r="A2608" s="27" t="s">
        <v>608</v>
      </c>
      <c r="B2608" s="19" t="s">
        <v>16860</v>
      </c>
      <c r="C2608" s="19" t="s">
        <v>16860</v>
      </c>
      <c r="D2608" s="38" t="s">
        <v>16170</v>
      </c>
      <c r="E2608" s="38" t="s">
        <v>2687</v>
      </c>
      <c r="F2608" s="41" t="s">
        <v>2152</v>
      </c>
      <c r="G2608" s="19" t="s">
        <v>721</v>
      </c>
      <c r="H2608" s="41">
        <v>5</v>
      </c>
      <c r="I2608" s="41">
        <v>4</v>
      </c>
      <c r="J2608" s="41">
        <v>10</v>
      </c>
      <c r="K2608" s="44">
        <v>4</v>
      </c>
      <c r="L2608" s="20">
        <v>426905.92</v>
      </c>
      <c r="M2608" s="19" t="s">
        <v>11</v>
      </c>
      <c r="N2608" s="28" t="s">
        <v>15953</v>
      </c>
    </row>
    <row r="2609" spans="1:14" ht="30" x14ac:dyDescent="0.25">
      <c r="A2609" s="27" t="s">
        <v>608</v>
      </c>
      <c r="B2609" s="19" t="s">
        <v>16860</v>
      </c>
      <c r="C2609" s="19" t="s">
        <v>16860</v>
      </c>
      <c r="D2609" s="38" t="s">
        <v>16170</v>
      </c>
      <c r="E2609" s="38" t="s">
        <v>2688</v>
      </c>
      <c r="F2609" s="41" t="s">
        <v>2152</v>
      </c>
      <c r="G2609" s="19" t="s">
        <v>721</v>
      </c>
      <c r="H2609" s="41">
        <v>5</v>
      </c>
      <c r="I2609" s="41">
        <v>4</v>
      </c>
      <c r="J2609" s="41">
        <v>10</v>
      </c>
      <c r="K2609" s="44">
        <v>3</v>
      </c>
      <c r="L2609" s="20">
        <v>209772.75</v>
      </c>
      <c r="M2609" s="19" t="s">
        <v>11</v>
      </c>
      <c r="N2609" s="28" t="s">
        <v>15953</v>
      </c>
    </row>
    <row r="2610" spans="1:14" ht="30" x14ac:dyDescent="0.25">
      <c r="A2610" s="27" t="s">
        <v>608</v>
      </c>
      <c r="B2610" s="19" t="s">
        <v>16860</v>
      </c>
      <c r="C2610" s="19" t="s">
        <v>16860</v>
      </c>
      <c r="D2610" s="38" t="s">
        <v>16170</v>
      </c>
      <c r="E2610" s="38" t="s">
        <v>2689</v>
      </c>
      <c r="F2610" s="41" t="s">
        <v>2152</v>
      </c>
      <c r="G2610" s="19" t="s">
        <v>721</v>
      </c>
      <c r="H2610" s="41">
        <v>5</v>
      </c>
      <c r="I2610" s="41">
        <v>4</v>
      </c>
      <c r="J2610" s="41">
        <v>10</v>
      </c>
      <c r="K2610" s="44">
        <v>1</v>
      </c>
      <c r="L2610" s="20">
        <v>217133.2</v>
      </c>
      <c r="M2610" s="19" t="s">
        <v>11</v>
      </c>
      <c r="N2610" s="28" t="s">
        <v>15953</v>
      </c>
    </row>
    <row r="2611" spans="1:14" ht="30" x14ac:dyDescent="0.25">
      <c r="A2611" s="27" t="s">
        <v>608</v>
      </c>
      <c r="B2611" s="19" t="s">
        <v>16860</v>
      </c>
      <c r="C2611" s="19" t="s">
        <v>16860</v>
      </c>
      <c r="D2611" s="38" t="s">
        <v>16170</v>
      </c>
      <c r="E2611" s="38" t="s">
        <v>2690</v>
      </c>
      <c r="F2611" s="41" t="s">
        <v>2691</v>
      </c>
      <c r="G2611" s="19" t="s">
        <v>721</v>
      </c>
      <c r="H2611" s="41">
        <v>5</v>
      </c>
      <c r="I2611" s="41">
        <v>4</v>
      </c>
      <c r="J2611" s="41">
        <v>10</v>
      </c>
      <c r="K2611" s="44">
        <v>10</v>
      </c>
      <c r="L2611" s="20">
        <v>61827.799999999996</v>
      </c>
      <c r="M2611" s="19" t="s">
        <v>11</v>
      </c>
      <c r="N2611" s="28" t="s">
        <v>15953</v>
      </c>
    </row>
    <row r="2612" spans="1:14" x14ac:dyDescent="0.25">
      <c r="A2612" s="27" t="s">
        <v>608</v>
      </c>
      <c r="B2612" s="19" t="s">
        <v>16860</v>
      </c>
      <c r="C2612" s="19" t="s">
        <v>16860</v>
      </c>
      <c r="D2612" s="38" t="s">
        <v>16170</v>
      </c>
      <c r="E2612" s="38" t="s">
        <v>2692</v>
      </c>
      <c r="F2612" s="41" t="s">
        <v>2693</v>
      </c>
      <c r="G2612" s="19" t="s">
        <v>721</v>
      </c>
      <c r="H2612" s="41">
        <v>5</v>
      </c>
      <c r="I2612" s="41">
        <v>4</v>
      </c>
      <c r="J2612" s="41">
        <v>10</v>
      </c>
      <c r="K2612" s="44">
        <v>2</v>
      </c>
      <c r="L2612" s="20">
        <v>644775.18000000005</v>
      </c>
      <c r="M2612" s="19" t="s">
        <v>11</v>
      </c>
      <c r="N2612" s="28" t="s">
        <v>15953</v>
      </c>
    </row>
    <row r="2613" spans="1:14" x14ac:dyDescent="0.25">
      <c r="A2613" s="27" t="s">
        <v>608</v>
      </c>
      <c r="B2613" s="19" t="s">
        <v>16860</v>
      </c>
      <c r="C2613" s="19" t="s">
        <v>16860</v>
      </c>
      <c r="D2613" s="38" t="s">
        <v>16170</v>
      </c>
      <c r="E2613" s="38" t="s">
        <v>2694</v>
      </c>
      <c r="F2613" s="41" t="s">
        <v>2693</v>
      </c>
      <c r="G2613" s="19" t="s">
        <v>721</v>
      </c>
      <c r="H2613" s="41">
        <v>5</v>
      </c>
      <c r="I2613" s="41">
        <v>4</v>
      </c>
      <c r="J2613" s="41">
        <v>10</v>
      </c>
      <c r="K2613" s="44">
        <v>2</v>
      </c>
      <c r="L2613" s="20">
        <v>1076862.8600000001</v>
      </c>
      <c r="M2613" s="19" t="s">
        <v>11</v>
      </c>
      <c r="N2613" s="28" t="s">
        <v>15953</v>
      </c>
    </row>
    <row r="2614" spans="1:14" x14ac:dyDescent="0.25">
      <c r="A2614" s="27" t="s">
        <v>608</v>
      </c>
      <c r="B2614" s="19" t="s">
        <v>16860</v>
      </c>
      <c r="C2614" s="19" t="s">
        <v>16860</v>
      </c>
      <c r="D2614" s="38" t="s">
        <v>16170</v>
      </c>
      <c r="E2614" s="38" t="s">
        <v>2695</v>
      </c>
      <c r="F2614" s="41" t="s">
        <v>2693</v>
      </c>
      <c r="G2614" s="19" t="s">
        <v>721</v>
      </c>
      <c r="H2614" s="41">
        <v>5</v>
      </c>
      <c r="I2614" s="41">
        <v>4</v>
      </c>
      <c r="J2614" s="41">
        <v>10</v>
      </c>
      <c r="K2614" s="44">
        <v>2</v>
      </c>
      <c r="L2614" s="20">
        <v>416925.16</v>
      </c>
      <c r="M2614" s="19" t="s">
        <v>11</v>
      </c>
      <c r="N2614" s="28" t="s">
        <v>15953</v>
      </c>
    </row>
    <row r="2615" spans="1:14" x14ac:dyDescent="0.25">
      <c r="A2615" s="27" t="s">
        <v>608</v>
      </c>
      <c r="B2615" s="19" t="s">
        <v>16860</v>
      </c>
      <c r="C2615" s="19" t="s">
        <v>16860</v>
      </c>
      <c r="D2615" s="38" t="s">
        <v>16170</v>
      </c>
      <c r="E2615" s="38" t="s">
        <v>2696</v>
      </c>
      <c r="F2615" s="41" t="s">
        <v>2693</v>
      </c>
      <c r="G2615" s="19" t="s">
        <v>721</v>
      </c>
      <c r="H2615" s="41">
        <v>5</v>
      </c>
      <c r="I2615" s="41">
        <v>4</v>
      </c>
      <c r="J2615" s="41">
        <v>10</v>
      </c>
      <c r="K2615" s="44">
        <v>2</v>
      </c>
      <c r="L2615" s="20">
        <v>858345.9</v>
      </c>
      <c r="M2615" s="19" t="s">
        <v>11</v>
      </c>
      <c r="N2615" s="28" t="s">
        <v>15953</v>
      </c>
    </row>
    <row r="2616" spans="1:14" ht="30" x14ac:dyDescent="0.25">
      <c r="A2616" s="27" t="s">
        <v>608</v>
      </c>
      <c r="B2616" s="19" t="s">
        <v>16860</v>
      </c>
      <c r="C2616" s="19" t="s">
        <v>16860</v>
      </c>
      <c r="D2616" s="38" t="s">
        <v>16170</v>
      </c>
      <c r="E2616" s="38" t="s">
        <v>2697</v>
      </c>
      <c r="F2616" s="41" t="s">
        <v>2698</v>
      </c>
      <c r="G2616" s="19" t="s">
        <v>721</v>
      </c>
      <c r="H2616" s="41">
        <v>5</v>
      </c>
      <c r="I2616" s="41">
        <v>4</v>
      </c>
      <c r="J2616" s="41">
        <v>10</v>
      </c>
      <c r="K2616" s="44">
        <v>35</v>
      </c>
      <c r="L2616" s="20">
        <v>244734.7</v>
      </c>
      <c r="M2616" s="19" t="s">
        <v>11</v>
      </c>
      <c r="N2616" s="28" t="s">
        <v>15953</v>
      </c>
    </row>
    <row r="2617" spans="1:14" ht="30" x14ac:dyDescent="0.25">
      <c r="A2617" s="27" t="s">
        <v>608</v>
      </c>
      <c r="B2617" s="19" t="s">
        <v>16860</v>
      </c>
      <c r="C2617" s="19" t="s">
        <v>16860</v>
      </c>
      <c r="D2617" s="38" t="s">
        <v>16170</v>
      </c>
      <c r="E2617" s="38" t="s">
        <v>2699</v>
      </c>
      <c r="F2617" s="41" t="s">
        <v>2700</v>
      </c>
      <c r="G2617" s="19" t="s">
        <v>721</v>
      </c>
      <c r="H2617" s="41">
        <v>5</v>
      </c>
      <c r="I2617" s="41">
        <v>4</v>
      </c>
      <c r="J2617" s="41">
        <v>10</v>
      </c>
      <c r="K2617" s="44">
        <v>3</v>
      </c>
      <c r="L2617" s="20">
        <v>259429.26</v>
      </c>
      <c r="M2617" s="19" t="s">
        <v>11</v>
      </c>
      <c r="N2617" s="28" t="s">
        <v>15953</v>
      </c>
    </row>
    <row r="2618" spans="1:14" ht="30" x14ac:dyDescent="0.25">
      <c r="A2618" s="27" t="s">
        <v>608</v>
      </c>
      <c r="B2618" s="19" t="s">
        <v>16860</v>
      </c>
      <c r="C2618" s="19" t="s">
        <v>16860</v>
      </c>
      <c r="D2618" s="38" t="s">
        <v>16170</v>
      </c>
      <c r="E2618" s="38" t="s">
        <v>2701</v>
      </c>
      <c r="F2618" s="41" t="s">
        <v>2702</v>
      </c>
      <c r="G2618" s="19" t="s">
        <v>721</v>
      </c>
      <c r="H2618" s="41">
        <v>5</v>
      </c>
      <c r="I2618" s="41">
        <v>4</v>
      </c>
      <c r="J2618" s="41">
        <v>10</v>
      </c>
      <c r="K2618" s="44">
        <v>4</v>
      </c>
      <c r="L2618" s="20">
        <v>317971.32</v>
      </c>
      <c r="M2618" s="19" t="s">
        <v>11</v>
      </c>
      <c r="N2618" s="28" t="s">
        <v>15953</v>
      </c>
    </row>
    <row r="2619" spans="1:14" ht="30" x14ac:dyDescent="0.25">
      <c r="A2619" s="27" t="s">
        <v>608</v>
      </c>
      <c r="B2619" s="19" t="s">
        <v>16860</v>
      </c>
      <c r="C2619" s="19" t="s">
        <v>16860</v>
      </c>
      <c r="D2619" s="38" t="s">
        <v>16170</v>
      </c>
      <c r="E2619" s="38" t="s">
        <v>2703</v>
      </c>
      <c r="F2619" s="41" t="s">
        <v>2704</v>
      </c>
      <c r="G2619" s="19" t="s">
        <v>721</v>
      </c>
      <c r="H2619" s="41">
        <v>5</v>
      </c>
      <c r="I2619" s="41">
        <v>4</v>
      </c>
      <c r="J2619" s="41">
        <v>10</v>
      </c>
      <c r="K2619" s="44">
        <v>4</v>
      </c>
      <c r="L2619" s="20">
        <v>157513.56</v>
      </c>
      <c r="M2619" s="19" t="s">
        <v>11</v>
      </c>
      <c r="N2619" s="28" t="s">
        <v>15953</v>
      </c>
    </row>
    <row r="2620" spans="1:14" ht="30" x14ac:dyDescent="0.25">
      <c r="A2620" s="27" t="s">
        <v>608</v>
      </c>
      <c r="B2620" s="19" t="s">
        <v>16860</v>
      </c>
      <c r="C2620" s="19" t="s">
        <v>16860</v>
      </c>
      <c r="D2620" s="38" t="s">
        <v>16170</v>
      </c>
      <c r="E2620" s="38" t="s">
        <v>2705</v>
      </c>
      <c r="F2620" s="41" t="s">
        <v>2706</v>
      </c>
      <c r="G2620" s="19" t="s">
        <v>721</v>
      </c>
      <c r="H2620" s="41">
        <v>5</v>
      </c>
      <c r="I2620" s="41">
        <v>4</v>
      </c>
      <c r="J2620" s="41">
        <v>10</v>
      </c>
      <c r="K2620" s="44">
        <v>20</v>
      </c>
      <c r="L2620" s="20">
        <v>375382.8</v>
      </c>
      <c r="M2620" s="19" t="s">
        <v>11</v>
      </c>
      <c r="N2620" s="28" t="s">
        <v>15953</v>
      </c>
    </row>
    <row r="2621" spans="1:14" x14ac:dyDescent="0.25">
      <c r="A2621" s="27" t="s">
        <v>608</v>
      </c>
      <c r="B2621" s="19" t="s">
        <v>16860</v>
      </c>
      <c r="C2621" s="19" t="s">
        <v>16860</v>
      </c>
      <c r="D2621" s="38" t="s">
        <v>16170</v>
      </c>
      <c r="E2621" s="38" t="s">
        <v>2707</v>
      </c>
      <c r="F2621" s="41" t="s">
        <v>2708</v>
      </c>
      <c r="G2621" s="19" t="s">
        <v>721</v>
      </c>
      <c r="H2621" s="41">
        <v>5</v>
      </c>
      <c r="I2621" s="41">
        <v>4</v>
      </c>
      <c r="J2621" s="41">
        <v>10</v>
      </c>
      <c r="K2621" s="44">
        <v>15</v>
      </c>
      <c r="L2621" s="20">
        <v>110362.65000000001</v>
      </c>
      <c r="M2621" s="19" t="s">
        <v>11</v>
      </c>
      <c r="N2621" s="28" t="s">
        <v>15953</v>
      </c>
    </row>
    <row r="2622" spans="1:14" x14ac:dyDescent="0.25">
      <c r="A2622" s="27" t="s">
        <v>608</v>
      </c>
      <c r="B2622" s="19" t="s">
        <v>16860</v>
      </c>
      <c r="C2622" s="19" t="s">
        <v>16860</v>
      </c>
      <c r="D2622" s="38" t="s">
        <v>16170</v>
      </c>
      <c r="E2622" s="38" t="s">
        <v>2709</v>
      </c>
      <c r="F2622" s="41" t="s">
        <v>2708</v>
      </c>
      <c r="G2622" s="19" t="s">
        <v>721</v>
      </c>
      <c r="H2622" s="41">
        <v>5</v>
      </c>
      <c r="I2622" s="41">
        <v>4</v>
      </c>
      <c r="J2622" s="41">
        <v>10</v>
      </c>
      <c r="K2622" s="44">
        <v>20</v>
      </c>
      <c r="L2622" s="20">
        <v>204915</v>
      </c>
      <c r="M2622" s="19" t="s">
        <v>11</v>
      </c>
      <c r="N2622" s="28" t="s">
        <v>15953</v>
      </c>
    </row>
    <row r="2623" spans="1:14" x14ac:dyDescent="0.25">
      <c r="A2623" s="27" t="s">
        <v>608</v>
      </c>
      <c r="B2623" s="19" t="s">
        <v>16860</v>
      </c>
      <c r="C2623" s="19" t="s">
        <v>16860</v>
      </c>
      <c r="D2623" s="38" t="s">
        <v>16170</v>
      </c>
      <c r="E2623" s="38" t="s">
        <v>2710</v>
      </c>
      <c r="F2623" s="41" t="s">
        <v>2708</v>
      </c>
      <c r="G2623" s="19" t="s">
        <v>721</v>
      </c>
      <c r="H2623" s="41">
        <v>5</v>
      </c>
      <c r="I2623" s="41">
        <v>4</v>
      </c>
      <c r="J2623" s="41">
        <v>10</v>
      </c>
      <c r="K2623" s="44">
        <v>15</v>
      </c>
      <c r="L2623" s="20">
        <v>176580</v>
      </c>
      <c r="M2623" s="19" t="s">
        <v>11</v>
      </c>
      <c r="N2623" s="28" t="s">
        <v>15953</v>
      </c>
    </row>
    <row r="2624" spans="1:14" ht="30" x14ac:dyDescent="0.25">
      <c r="A2624" s="27" t="s">
        <v>608</v>
      </c>
      <c r="B2624" s="19" t="s">
        <v>16860</v>
      </c>
      <c r="C2624" s="19" t="s">
        <v>16860</v>
      </c>
      <c r="D2624" s="38" t="s">
        <v>16170</v>
      </c>
      <c r="E2624" s="38" t="s">
        <v>2711</v>
      </c>
      <c r="F2624" s="41" t="s">
        <v>2177</v>
      </c>
      <c r="G2624" s="19" t="s">
        <v>721</v>
      </c>
      <c r="H2624" s="41">
        <v>5</v>
      </c>
      <c r="I2624" s="41">
        <v>4</v>
      </c>
      <c r="J2624" s="41">
        <v>10</v>
      </c>
      <c r="K2624" s="44">
        <v>2</v>
      </c>
      <c r="L2624" s="20">
        <v>349768.46</v>
      </c>
      <c r="M2624" s="19" t="s">
        <v>11</v>
      </c>
      <c r="N2624" s="28" t="s">
        <v>15953</v>
      </c>
    </row>
    <row r="2625" spans="1:14" ht="45" x14ac:dyDescent="0.25">
      <c r="A2625" s="27" t="s">
        <v>608</v>
      </c>
      <c r="B2625" s="19" t="s">
        <v>16860</v>
      </c>
      <c r="C2625" s="19" t="s">
        <v>16860</v>
      </c>
      <c r="D2625" s="38" t="s">
        <v>16170</v>
      </c>
      <c r="E2625" s="38" t="s">
        <v>2712</v>
      </c>
      <c r="F2625" s="41" t="s">
        <v>2713</v>
      </c>
      <c r="G2625" s="19" t="s">
        <v>721</v>
      </c>
      <c r="H2625" s="41">
        <v>5</v>
      </c>
      <c r="I2625" s="41">
        <v>4</v>
      </c>
      <c r="J2625" s="41">
        <v>10</v>
      </c>
      <c r="K2625" s="44">
        <v>2</v>
      </c>
      <c r="L2625" s="20">
        <v>29853.98</v>
      </c>
      <c r="M2625" s="19" t="s">
        <v>11</v>
      </c>
      <c r="N2625" s="28" t="s">
        <v>15953</v>
      </c>
    </row>
    <row r="2626" spans="1:14" x14ac:dyDescent="0.25">
      <c r="A2626" s="27" t="s">
        <v>608</v>
      </c>
      <c r="B2626" s="19" t="s">
        <v>16860</v>
      </c>
      <c r="C2626" s="19" t="s">
        <v>16860</v>
      </c>
      <c r="D2626" s="38" t="s">
        <v>16170</v>
      </c>
      <c r="E2626" s="38" t="s">
        <v>2714</v>
      </c>
      <c r="F2626" s="41" t="s">
        <v>2685</v>
      </c>
      <c r="G2626" s="19" t="s">
        <v>721</v>
      </c>
      <c r="H2626" s="41">
        <v>5</v>
      </c>
      <c r="I2626" s="41">
        <v>4</v>
      </c>
      <c r="J2626" s="41">
        <v>10</v>
      </c>
      <c r="K2626" s="44">
        <v>8</v>
      </c>
      <c r="L2626" s="20">
        <v>167818.16</v>
      </c>
      <c r="M2626" s="19" t="s">
        <v>11</v>
      </c>
      <c r="N2626" s="28" t="s">
        <v>15953</v>
      </c>
    </row>
    <row r="2627" spans="1:14" x14ac:dyDescent="0.25">
      <c r="A2627" s="27" t="s">
        <v>608</v>
      </c>
      <c r="B2627" s="19" t="s">
        <v>16860</v>
      </c>
      <c r="C2627" s="19" t="s">
        <v>16860</v>
      </c>
      <c r="D2627" s="38" t="s">
        <v>16170</v>
      </c>
      <c r="E2627" s="38" t="s">
        <v>2715</v>
      </c>
      <c r="F2627" s="41" t="s">
        <v>2716</v>
      </c>
      <c r="G2627" s="19" t="s">
        <v>797</v>
      </c>
      <c r="H2627" s="41">
        <v>3</v>
      </c>
      <c r="I2627" s="41">
        <v>4</v>
      </c>
      <c r="J2627" s="41">
        <v>10</v>
      </c>
      <c r="K2627" s="44">
        <v>6</v>
      </c>
      <c r="L2627" s="20">
        <v>894277.86</v>
      </c>
      <c r="M2627" s="19" t="s">
        <v>15965</v>
      </c>
      <c r="N2627" s="28" t="s">
        <v>15953</v>
      </c>
    </row>
    <row r="2628" spans="1:14" ht="30" x14ac:dyDescent="0.25">
      <c r="A2628" s="27" t="s">
        <v>608</v>
      </c>
      <c r="B2628" s="19" t="s">
        <v>16860</v>
      </c>
      <c r="C2628" s="19" t="s">
        <v>16860</v>
      </c>
      <c r="D2628" s="38" t="s">
        <v>16170</v>
      </c>
      <c r="E2628" s="38" t="s">
        <v>2717</v>
      </c>
      <c r="F2628" s="41" t="s">
        <v>2716</v>
      </c>
      <c r="G2628" s="19" t="s">
        <v>797</v>
      </c>
      <c r="H2628" s="41">
        <v>3</v>
      </c>
      <c r="I2628" s="41">
        <v>4</v>
      </c>
      <c r="J2628" s="41">
        <v>10</v>
      </c>
      <c r="K2628" s="44">
        <v>1</v>
      </c>
      <c r="L2628" s="20">
        <v>209211</v>
      </c>
      <c r="M2628" s="19" t="s">
        <v>11</v>
      </c>
      <c r="N2628" s="28" t="s">
        <v>15953</v>
      </c>
    </row>
    <row r="2629" spans="1:14" ht="30" x14ac:dyDescent="0.25">
      <c r="A2629" s="27" t="s">
        <v>608</v>
      </c>
      <c r="B2629" s="19" t="s">
        <v>16860</v>
      </c>
      <c r="C2629" s="19" t="s">
        <v>16860</v>
      </c>
      <c r="D2629" s="38" t="s">
        <v>16170</v>
      </c>
      <c r="E2629" s="38" t="s">
        <v>2641</v>
      </c>
      <c r="F2629" s="41" t="s">
        <v>2642</v>
      </c>
      <c r="G2629" s="19" t="s">
        <v>721</v>
      </c>
      <c r="H2629" s="41">
        <v>5</v>
      </c>
      <c r="I2629" s="41">
        <v>4</v>
      </c>
      <c r="J2629" s="41">
        <v>16</v>
      </c>
      <c r="K2629" s="44">
        <v>7</v>
      </c>
      <c r="L2629" s="20">
        <v>1004701.04</v>
      </c>
      <c r="M2629" s="19" t="s">
        <v>15965</v>
      </c>
      <c r="N2629" s="28" t="s">
        <v>15953</v>
      </c>
    </row>
    <row r="2630" spans="1:14" ht="30" x14ac:dyDescent="0.25">
      <c r="A2630" s="27" t="s">
        <v>608</v>
      </c>
      <c r="B2630" s="19" t="s">
        <v>16860</v>
      </c>
      <c r="C2630" s="19" t="s">
        <v>16860</v>
      </c>
      <c r="D2630" s="38" t="s">
        <v>16170</v>
      </c>
      <c r="E2630" s="38" t="s">
        <v>2643</v>
      </c>
      <c r="F2630" s="41" t="s">
        <v>2642</v>
      </c>
      <c r="G2630" s="19" t="s">
        <v>721</v>
      </c>
      <c r="H2630" s="41">
        <v>5</v>
      </c>
      <c r="I2630" s="41">
        <v>4</v>
      </c>
      <c r="J2630" s="41">
        <v>16</v>
      </c>
      <c r="K2630" s="44">
        <v>3</v>
      </c>
      <c r="L2630" s="20">
        <v>430586.16000000003</v>
      </c>
      <c r="M2630" s="19" t="s">
        <v>15965</v>
      </c>
      <c r="N2630" s="28" t="s">
        <v>15953</v>
      </c>
    </row>
    <row r="2631" spans="1:14" ht="30" x14ac:dyDescent="0.25">
      <c r="A2631" s="27" t="s">
        <v>608</v>
      </c>
      <c r="B2631" s="19" t="s">
        <v>16860</v>
      </c>
      <c r="C2631" s="19" t="s">
        <v>16860</v>
      </c>
      <c r="D2631" s="38" t="s">
        <v>16170</v>
      </c>
      <c r="E2631" s="38" t="s">
        <v>2644</v>
      </c>
      <c r="F2631" s="41" t="s">
        <v>2645</v>
      </c>
      <c r="G2631" s="19" t="s">
        <v>721</v>
      </c>
      <c r="H2631" s="41">
        <v>5</v>
      </c>
      <c r="I2631" s="41">
        <v>4</v>
      </c>
      <c r="J2631" s="41">
        <v>16</v>
      </c>
      <c r="K2631" s="44">
        <v>1</v>
      </c>
      <c r="L2631" s="20">
        <v>31281.919999999998</v>
      </c>
      <c r="M2631" s="19" t="s">
        <v>11</v>
      </c>
      <c r="N2631" s="28" t="s">
        <v>15953</v>
      </c>
    </row>
    <row r="2632" spans="1:14" ht="30" x14ac:dyDescent="0.25">
      <c r="A2632" s="27" t="s">
        <v>608</v>
      </c>
      <c r="B2632" s="19" t="s">
        <v>16860</v>
      </c>
      <c r="C2632" s="19" t="s">
        <v>16860</v>
      </c>
      <c r="D2632" s="38" t="s">
        <v>16170</v>
      </c>
      <c r="E2632" s="38" t="s">
        <v>2646</v>
      </c>
      <c r="F2632" s="41" t="s">
        <v>2645</v>
      </c>
      <c r="G2632" s="19" t="s">
        <v>721</v>
      </c>
      <c r="H2632" s="41">
        <v>5</v>
      </c>
      <c r="I2632" s="41">
        <v>4</v>
      </c>
      <c r="J2632" s="41">
        <v>16</v>
      </c>
      <c r="K2632" s="44">
        <v>1</v>
      </c>
      <c r="L2632" s="20">
        <v>48210.93</v>
      </c>
      <c r="M2632" s="19" t="s">
        <v>11</v>
      </c>
      <c r="N2632" s="28" t="s">
        <v>15953</v>
      </c>
    </row>
    <row r="2633" spans="1:14" ht="30" x14ac:dyDescent="0.25">
      <c r="A2633" s="27" t="s">
        <v>608</v>
      </c>
      <c r="B2633" s="19" t="s">
        <v>16860</v>
      </c>
      <c r="C2633" s="19" t="s">
        <v>16860</v>
      </c>
      <c r="D2633" s="38" t="s">
        <v>16170</v>
      </c>
      <c r="E2633" s="38" t="s">
        <v>2647</v>
      </c>
      <c r="F2633" s="41" t="s">
        <v>2645</v>
      </c>
      <c r="G2633" s="19" t="s">
        <v>721</v>
      </c>
      <c r="H2633" s="41">
        <v>5</v>
      </c>
      <c r="I2633" s="41">
        <v>4</v>
      </c>
      <c r="J2633" s="41">
        <v>16</v>
      </c>
      <c r="K2633" s="44">
        <v>1</v>
      </c>
      <c r="L2633" s="20">
        <v>62931.83</v>
      </c>
      <c r="M2633" s="19" t="s">
        <v>11</v>
      </c>
      <c r="N2633" s="28" t="s">
        <v>15953</v>
      </c>
    </row>
    <row r="2634" spans="1:14" ht="30" x14ac:dyDescent="0.25">
      <c r="A2634" s="27" t="s">
        <v>608</v>
      </c>
      <c r="B2634" s="19" t="s">
        <v>16860</v>
      </c>
      <c r="C2634" s="19" t="s">
        <v>16860</v>
      </c>
      <c r="D2634" s="38" t="s">
        <v>16170</v>
      </c>
      <c r="E2634" s="38" t="s">
        <v>2648</v>
      </c>
      <c r="F2634" s="41" t="s">
        <v>2645</v>
      </c>
      <c r="G2634" s="19" t="s">
        <v>721</v>
      </c>
      <c r="H2634" s="41">
        <v>5</v>
      </c>
      <c r="I2634" s="41">
        <v>4</v>
      </c>
      <c r="J2634" s="41">
        <v>16</v>
      </c>
      <c r="K2634" s="44">
        <v>1</v>
      </c>
      <c r="L2634" s="20">
        <v>114086.93</v>
      </c>
      <c r="M2634" s="19" t="s">
        <v>11</v>
      </c>
      <c r="N2634" s="28" t="s">
        <v>15953</v>
      </c>
    </row>
    <row r="2635" spans="1:14" ht="30" x14ac:dyDescent="0.25">
      <c r="A2635" s="27" t="s">
        <v>608</v>
      </c>
      <c r="B2635" s="19" t="s">
        <v>16860</v>
      </c>
      <c r="C2635" s="19" t="s">
        <v>16860</v>
      </c>
      <c r="D2635" s="38" t="s">
        <v>16170</v>
      </c>
      <c r="E2635" s="38" t="s">
        <v>2649</v>
      </c>
      <c r="F2635" s="41" t="s">
        <v>2645</v>
      </c>
      <c r="G2635" s="19" t="s">
        <v>721</v>
      </c>
      <c r="H2635" s="41">
        <v>5</v>
      </c>
      <c r="I2635" s="41">
        <v>4</v>
      </c>
      <c r="J2635" s="41">
        <v>16</v>
      </c>
      <c r="K2635" s="44">
        <v>1</v>
      </c>
      <c r="L2635" s="20">
        <v>165610.06</v>
      </c>
      <c r="M2635" s="19" t="s">
        <v>11</v>
      </c>
      <c r="N2635" s="28" t="s">
        <v>15953</v>
      </c>
    </row>
    <row r="2636" spans="1:14" ht="30" x14ac:dyDescent="0.25">
      <c r="A2636" s="27" t="s">
        <v>608</v>
      </c>
      <c r="B2636" s="19" t="s">
        <v>16860</v>
      </c>
      <c r="C2636" s="19" t="s">
        <v>16860</v>
      </c>
      <c r="D2636" s="38" t="s">
        <v>16170</v>
      </c>
      <c r="E2636" s="38" t="s">
        <v>2650</v>
      </c>
      <c r="F2636" s="41" t="s">
        <v>2651</v>
      </c>
      <c r="G2636" s="19" t="s">
        <v>721</v>
      </c>
      <c r="H2636" s="41">
        <v>5</v>
      </c>
      <c r="I2636" s="41">
        <v>4</v>
      </c>
      <c r="J2636" s="41">
        <v>16</v>
      </c>
      <c r="K2636" s="44">
        <v>1</v>
      </c>
      <c r="L2636" s="20">
        <v>29073.77</v>
      </c>
      <c r="M2636" s="19" t="s">
        <v>11</v>
      </c>
      <c r="N2636" s="28" t="s">
        <v>15953</v>
      </c>
    </row>
    <row r="2637" spans="1:14" ht="45" x14ac:dyDescent="0.25">
      <c r="A2637" s="27" t="s">
        <v>608</v>
      </c>
      <c r="B2637" s="19" t="s">
        <v>16860</v>
      </c>
      <c r="C2637" s="19" t="s">
        <v>16860</v>
      </c>
      <c r="D2637" s="38" t="s">
        <v>16170</v>
      </c>
      <c r="E2637" s="38" t="s">
        <v>2652</v>
      </c>
      <c r="F2637" s="41" t="s">
        <v>2653</v>
      </c>
      <c r="G2637" s="19" t="s">
        <v>721</v>
      </c>
      <c r="H2637" s="41">
        <v>5</v>
      </c>
      <c r="I2637" s="41">
        <v>4</v>
      </c>
      <c r="J2637" s="41">
        <v>16</v>
      </c>
      <c r="K2637" s="44">
        <v>1</v>
      </c>
      <c r="L2637" s="20">
        <v>320179.45</v>
      </c>
      <c r="M2637" s="19" t="s">
        <v>11</v>
      </c>
      <c r="N2637" s="28" t="s">
        <v>15953</v>
      </c>
    </row>
    <row r="2638" spans="1:14" ht="30" x14ac:dyDescent="0.25">
      <c r="A2638" s="27" t="s">
        <v>608</v>
      </c>
      <c r="B2638" s="19" t="s">
        <v>16860</v>
      </c>
      <c r="C2638" s="19" t="s">
        <v>16860</v>
      </c>
      <c r="D2638" s="38" t="s">
        <v>16170</v>
      </c>
      <c r="E2638" s="38" t="s">
        <v>2654</v>
      </c>
      <c r="F2638" s="41" t="s">
        <v>2653</v>
      </c>
      <c r="G2638" s="19" t="s">
        <v>721</v>
      </c>
      <c r="H2638" s="41">
        <v>5</v>
      </c>
      <c r="I2638" s="41">
        <v>4</v>
      </c>
      <c r="J2638" s="41">
        <v>16</v>
      </c>
      <c r="K2638" s="44">
        <v>1</v>
      </c>
      <c r="L2638" s="20">
        <v>42322.58</v>
      </c>
      <c r="M2638" s="19" t="s">
        <v>11</v>
      </c>
      <c r="N2638" s="28" t="s">
        <v>15953</v>
      </c>
    </row>
    <row r="2639" spans="1:14" ht="45" x14ac:dyDescent="0.25">
      <c r="A2639" s="27" t="s">
        <v>608</v>
      </c>
      <c r="B2639" s="19" t="s">
        <v>16860</v>
      </c>
      <c r="C2639" s="19" t="s">
        <v>16860</v>
      </c>
      <c r="D2639" s="38" t="s">
        <v>16170</v>
      </c>
      <c r="E2639" s="38" t="s">
        <v>2655</v>
      </c>
      <c r="F2639" s="41" t="s">
        <v>2653</v>
      </c>
      <c r="G2639" s="19" t="s">
        <v>721</v>
      </c>
      <c r="H2639" s="41">
        <v>5</v>
      </c>
      <c r="I2639" s="41">
        <v>4</v>
      </c>
      <c r="J2639" s="41">
        <v>16</v>
      </c>
      <c r="K2639" s="44">
        <v>1</v>
      </c>
      <c r="L2639" s="20">
        <v>58515.55</v>
      </c>
      <c r="M2639" s="19" t="s">
        <v>11</v>
      </c>
      <c r="N2639" s="28" t="s">
        <v>15953</v>
      </c>
    </row>
    <row r="2640" spans="1:14" ht="45" x14ac:dyDescent="0.25">
      <c r="A2640" s="27" t="s">
        <v>608</v>
      </c>
      <c r="B2640" s="19" t="s">
        <v>16860</v>
      </c>
      <c r="C2640" s="19" t="s">
        <v>16860</v>
      </c>
      <c r="D2640" s="38" t="s">
        <v>16170</v>
      </c>
      <c r="E2640" s="38" t="s">
        <v>2656</v>
      </c>
      <c r="F2640" s="41" t="s">
        <v>2653</v>
      </c>
      <c r="G2640" s="19" t="s">
        <v>721</v>
      </c>
      <c r="H2640" s="41">
        <v>5</v>
      </c>
      <c r="I2640" s="41">
        <v>4</v>
      </c>
      <c r="J2640" s="41">
        <v>16</v>
      </c>
      <c r="K2640" s="44">
        <v>1</v>
      </c>
      <c r="L2640" s="20">
        <v>143528.72</v>
      </c>
      <c r="M2640" s="19" t="s">
        <v>11</v>
      </c>
      <c r="N2640" s="28" t="s">
        <v>15953</v>
      </c>
    </row>
    <row r="2641" spans="1:14" ht="30" x14ac:dyDescent="0.25">
      <c r="A2641" s="27" t="s">
        <v>608</v>
      </c>
      <c r="B2641" s="19" t="s">
        <v>16860</v>
      </c>
      <c r="C2641" s="19" t="s">
        <v>16860</v>
      </c>
      <c r="D2641" s="38" t="s">
        <v>16170</v>
      </c>
      <c r="E2641" s="38" t="s">
        <v>2657</v>
      </c>
      <c r="F2641" s="41" t="s">
        <v>2653</v>
      </c>
      <c r="G2641" s="19" t="s">
        <v>721</v>
      </c>
      <c r="H2641" s="41">
        <v>5</v>
      </c>
      <c r="I2641" s="41">
        <v>4</v>
      </c>
      <c r="J2641" s="41">
        <v>16</v>
      </c>
      <c r="K2641" s="44">
        <v>1</v>
      </c>
      <c r="L2641" s="20">
        <v>31281.91</v>
      </c>
      <c r="M2641" s="19" t="s">
        <v>11</v>
      </c>
      <c r="N2641" s="28" t="s">
        <v>15953</v>
      </c>
    </row>
    <row r="2642" spans="1:14" ht="45" x14ac:dyDescent="0.25">
      <c r="A2642" s="27" t="s">
        <v>608</v>
      </c>
      <c r="B2642" s="19" t="s">
        <v>16860</v>
      </c>
      <c r="C2642" s="19" t="s">
        <v>16860</v>
      </c>
      <c r="D2642" s="38" t="s">
        <v>16170</v>
      </c>
      <c r="E2642" s="38" t="s">
        <v>2658</v>
      </c>
      <c r="F2642" s="41" t="s">
        <v>2653</v>
      </c>
      <c r="G2642" s="19" t="s">
        <v>721</v>
      </c>
      <c r="H2642" s="41">
        <v>5</v>
      </c>
      <c r="I2642" s="41">
        <v>4</v>
      </c>
      <c r="J2642" s="41">
        <v>16</v>
      </c>
      <c r="K2642" s="44">
        <v>1</v>
      </c>
      <c r="L2642" s="20">
        <v>60723.69</v>
      </c>
      <c r="M2642" s="19" t="s">
        <v>11</v>
      </c>
      <c r="N2642" s="28" t="s">
        <v>15953</v>
      </c>
    </row>
    <row r="2643" spans="1:14" ht="30" x14ac:dyDescent="0.25">
      <c r="A2643" s="27" t="s">
        <v>608</v>
      </c>
      <c r="B2643" s="19" t="s">
        <v>16860</v>
      </c>
      <c r="C2643" s="19" t="s">
        <v>16860</v>
      </c>
      <c r="D2643" s="38" t="s">
        <v>16170</v>
      </c>
      <c r="E2643" s="38" t="s">
        <v>2659</v>
      </c>
      <c r="F2643" s="41" t="s">
        <v>2653</v>
      </c>
      <c r="G2643" s="19" t="s">
        <v>721</v>
      </c>
      <c r="H2643" s="41">
        <v>5</v>
      </c>
      <c r="I2643" s="41">
        <v>4</v>
      </c>
      <c r="J2643" s="41">
        <v>16</v>
      </c>
      <c r="K2643" s="44">
        <v>1</v>
      </c>
      <c r="L2643" s="20">
        <v>136536.29</v>
      </c>
      <c r="M2643" s="19" t="s">
        <v>11</v>
      </c>
      <c r="N2643" s="28" t="s">
        <v>15953</v>
      </c>
    </row>
    <row r="2644" spans="1:14" ht="45" x14ac:dyDescent="0.25">
      <c r="A2644" s="27" t="s">
        <v>608</v>
      </c>
      <c r="B2644" s="19" t="s">
        <v>16860</v>
      </c>
      <c r="C2644" s="19" t="s">
        <v>16860</v>
      </c>
      <c r="D2644" s="38" t="s">
        <v>16170</v>
      </c>
      <c r="E2644" s="38" t="s">
        <v>2660</v>
      </c>
      <c r="F2644" s="41" t="s">
        <v>2661</v>
      </c>
      <c r="G2644" s="19" t="s">
        <v>721</v>
      </c>
      <c r="H2644" s="41">
        <v>5</v>
      </c>
      <c r="I2644" s="41">
        <v>4</v>
      </c>
      <c r="J2644" s="41">
        <v>16</v>
      </c>
      <c r="K2644" s="44">
        <v>5</v>
      </c>
      <c r="L2644" s="20">
        <v>46002.799999999996</v>
      </c>
      <c r="M2644" s="19" t="s">
        <v>11</v>
      </c>
      <c r="N2644" s="28" t="s">
        <v>15953</v>
      </c>
    </row>
    <row r="2645" spans="1:14" ht="45" x14ac:dyDescent="0.25">
      <c r="A2645" s="27" t="s">
        <v>608</v>
      </c>
      <c r="B2645" s="19" t="s">
        <v>16860</v>
      </c>
      <c r="C2645" s="19" t="s">
        <v>16860</v>
      </c>
      <c r="D2645" s="38" t="s">
        <v>16170</v>
      </c>
      <c r="E2645" s="38" t="s">
        <v>2662</v>
      </c>
      <c r="F2645" s="41" t="s">
        <v>2661</v>
      </c>
      <c r="G2645" s="19" t="s">
        <v>721</v>
      </c>
      <c r="H2645" s="41">
        <v>5</v>
      </c>
      <c r="I2645" s="41">
        <v>4</v>
      </c>
      <c r="J2645" s="41">
        <v>16</v>
      </c>
      <c r="K2645" s="44">
        <v>5</v>
      </c>
      <c r="L2645" s="20">
        <v>60723.7</v>
      </c>
      <c r="M2645" s="19" t="s">
        <v>11</v>
      </c>
      <c r="N2645" s="28" t="s">
        <v>15953</v>
      </c>
    </row>
    <row r="2646" spans="1:14" ht="45" x14ac:dyDescent="0.25">
      <c r="A2646" s="27" t="s">
        <v>608</v>
      </c>
      <c r="B2646" s="19" t="s">
        <v>16860</v>
      </c>
      <c r="C2646" s="19" t="s">
        <v>16860</v>
      </c>
      <c r="D2646" s="38" t="s">
        <v>16170</v>
      </c>
      <c r="E2646" s="38" t="s">
        <v>2663</v>
      </c>
      <c r="F2646" s="41" t="s">
        <v>2661</v>
      </c>
      <c r="G2646" s="19" t="s">
        <v>721</v>
      </c>
      <c r="H2646" s="41">
        <v>5</v>
      </c>
      <c r="I2646" s="41">
        <v>4</v>
      </c>
      <c r="J2646" s="41">
        <v>16</v>
      </c>
      <c r="K2646" s="44">
        <v>5</v>
      </c>
      <c r="L2646" s="20">
        <v>46002.799999999996</v>
      </c>
      <c r="M2646" s="19" t="s">
        <v>11</v>
      </c>
      <c r="N2646" s="28" t="s">
        <v>15953</v>
      </c>
    </row>
    <row r="2647" spans="1:14" ht="45" x14ac:dyDescent="0.25">
      <c r="A2647" s="27" t="s">
        <v>608</v>
      </c>
      <c r="B2647" s="19" t="s">
        <v>16860</v>
      </c>
      <c r="C2647" s="19" t="s">
        <v>16860</v>
      </c>
      <c r="D2647" s="38" t="s">
        <v>16170</v>
      </c>
      <c r="E2647" s="38" t="s">
        <v>2664</v>
      </c>
      <c r="F2647" s="41" t="s">
        <v>2661</v>
      </c>
      <c r="G2647" s="19" t="s">
        <v>721</v>
      </c>
      <c r="H2647" s="41">
        <v>5</v>
      </c>
      <c r="I2647" s="41">
        <v>4</v>
      </c>
      <c r="J2647" s="41">
        <v>16</v>
      </c>
      <c r="K2647" s="44">
        <v>5</v>
      </c>
      <c r="L2647" s="20">
        <v>49683.05</v>
      </c>
      <c r="M2647" s="19" t="s">
        <v>11</v>
      </c>
      <c r="N2647" s="28" t="s">
        <v>15953</v>
      </c>
    </row>
    <row r="2648" spans="1:14" ht="45" x14ac:dyDescent="0.25">
      <c r="A2648" s="27" t="s">
        <v>608</v>
      </c>
      <c r="B2648" s="19" t="s">
        <v>16860</v>
      </c>
      <c r="C2648" s="19" t="s">
        <v>16860</v>
      </c>
      <c r="D2648" s="38" t="s">
        <v>16170</v>
      </c>
      <c r="E2648" s="38" t="s">
        <v>2665</v>
      </c>
      <c r="F2648" s="41" t="s">
        <v>2661</v>
      </c>
      <c r="G2648" s="19" t="s">
        <v>721</v>
      </c>
      <c r="H2648" s="41">
        <v>5</v>
      </c>
      <c r="I2648" s="41">
        <v>4</v>
      </c>
      <c r="J2648" s="41">
        <v>16</v>
      </c>
      <c r="K2648" s="44">
        <v>23</v>
      </c>
      <c r="L2648" s="20">
        <v>160825.66</v>
      </c>
      <c r="M2648" s="19" t="s">
        <v>11</v>
      </c>
      <c r="N2648" s="28" t="s">
        <v>15953</v>
      </c>
    </row>
    <row r="2649" spans="1:14" ht="45" x14ac:dyDescent="0.25">
      <c r="A2649" s="27" t="s">
        <v>608</v>
      </c>
      <c r="B2649" s="19" t="s">
        <v>16860</v>
      </c>
      <c r="C2649" s="19" t="s">
        <v>16860</v>
      </c>
      <c r="D2649" s="38" t="s">
        <v>16170</v>
      </c>
      <c r="E2649" s="38" t="s">
        <v>2666</v>
      </c>
      <c r="F2649" s="41" t="s">
        <v>2661</v>
      </c>
      <c r="G2649" s="19" t="s">
        <v>721</v>
      </c>
      <c r="H2649" s="41">
        <v>5</v>
      </c>
      <c r="I2649" s="41">
        <v>4</v>
      </c>
      <c r="J2649" s="41">
        <v>16</v>
      </c>
      <c r="K2649" s="44">
        <v>14</v>
      </c>
      <c r="L2649" s="20">
        <v>46370.799999999996</v>
      </c>
      <c r="M2649" s="19" t="s">
        <v>11</v>
      </c>
      <c r="N2649" s="28" t="s">
        <v>15953</v>
      </c>
    </row>
    <row r="2650" spans="1:14" ht="45" x14ac:dyDescent="0.25">
      <c r="A2650" s="27" t="s">
        <v>608</v>
      </c>
      <c r="B2650" s="19" t="s">
        <v>16860</v>
      </c>
      <c r="C2650" s="19" t="s">
        <v>16860</v>
      </c>
      <c r="D2650" s="38" t="s">
        <v>16170</v>
      </c>
      <c r="E2650" s="38" t="s">
        <v>2667</v>
      </c>
      <c r="F2650" s="41" t="s">
        <v>2661</v>
      </c>
      <c r="G2650" s="19" t="s">
        <v>721</v>
      </c>
      <c r="H2650" s="41">
        <v>5</v>
      </c>
      <c r="I2650" s="41">
        <v>4</v>
      </c>
      <c r="J2650" s="41">
        <v>16</v>
      </c>
      <c r="K2650" s="44">
        <v>15</v>
      </c>
      <c r="L2650" s="20">
        <v>93845.7</v>
      </c>
      <c r="M2650" s="19" t="s">
        <v>11</v>
      </c>
      <c r="N2650" s="28" t="s">
        <v>15953</v>
      </c>
    </row>
    <row r="2651" spans="1:14" ht="30" x14ac:dyDescent="0.25">
      <c r="A2651" s="27" t="s">
        <v>608</v>
      </c>
      <c r="B2651" s="19" t="s">
        <v>16860</v>
      </c>
      <c r="C2651" s="19" t="s">
        <v>16860</v>
      </c>
      <c r="D2651" s="38" t="s">
        <v>16170</v>
      </c>
      <c r="E2651" s="38" t="s">
        <v>2668</v>
      </c>
      <c r="F2651" s="41" t="s">
        <v>2669</v>
      </c>
      <c r="G2651" s="19" t="s">
        <v>721</v>
      </c>
      <c r="H2651" s="41">
        <v>5</v>
      </c>
      <c r="I2651" s="41">
        <v>4</v>
      </c>
      <c r="J2651" s="41">
        <v>16</v>
      </c>
      <c r="K2651" s="44">
        <v>2</v>
      </c>
      <c r="L2651" s="20">
        <v>18401.12</v>
      </c>
      <c r="M2651" s="19" t="s">
        <v>11</v>
      </c>
      <c r="N2651" s="28" t="s">
        <v>15953</v>
      </c>
    </row>
    <row r="2652" spans="1:14" ht="30" x14ac:dyDescent="0.25">
      <c r="A2652" s="27" t="s">
        <v>608</v>
      </c>
      <c r="B2652" s="19" t="s">
        <v>16860</v>
      </c>
      <c r="C2652" s="19" t="s">
        <v>16860</v>
      </c>
      <c r="D2652" s="38" t="s">
        <v>16170</v>
      </c>
      <c r="E2652" s="38" t="s">
        <v>2671</v>
      </c>
      <c r="F2652" s="41" t="s">
        <v>2669</v>
      </c>
      <c r="G2652" s="19" t="s">
        <v>721</v>
      </c>
      <c r="H2652" s="41">
        <v>5</v>
      </c>
      <c r="I2652" s="41">
        <v>4</v>
      </c>
      <c r="J2652" s="41">
        <v>16</v>
      </c>
      <c r="K2652" s="44">
        <v>2</v>
      </c>
      <c r="L2652" s="20">
        <v>55203.360000000001</v>
      </c>
      <c r="M2652" s="19" t="s">
        <v>11</v>
      </c>
      <c r="N2652" s="28" t="s">
        <v>15953</v>
      </c>
    </row>
    <row r="2653" spans="1:14" ht="30" x14ac:dyDescent="0.25">
      <c r="A2653" s="27" t="s">
        <v>608</v>
      </c>
      <c r="B2653" s="19" t="s">
        <v>16860</v>
      </c>
      <c r="C2653" s="19" t="s">
        <v>16860</v>
      </c>
      <c r="D2653" s="38" t="s">
        <v>16170</v>
      </c>
      <c r="E2653" s="38" t="s">
        <v>2673</v>
      </c>
      <c r="F2653" s="41" t="s">
        <v>2669</v>
      </c>
      <c r="G2653" s="19" t="s">
        <v>721</v>
      </c>
      <c r="H2653" s="41">
        <v>5</v>
      </c>
      <c r="I2653" s="41">
        <v>4</v>
      </c>
      <c r="J2653" s="41">
        <v>16</v>
      </c>
      <c r="K2653" s="44">
        <v>2</v>
      </c>
      <c r="L2653" s="20">
        <v>61091.72</v>
      </c>
      <c r="M2653" s="19" t="s">
        <v>11</v>
      </c>
      <c r="N2653" s="28" t="s">
        <v>15953</v>
      </c>
    </row>
    <row r="2654" spans="1:14" ht="30" x14ac:dyDescent="0.25">
      <c r="A2654" s="27" t="s">
        <v>608</v>
      </c>
      <c r="B2654" s="19" t="s">
        <v>16860</v>
      </c>
      <c r="C2654" s="19" t="s">
        <v>16860</v>
      </c>
      <c r="D2654" s="38" t="s">
        <v>16170</v>
      </c>
      <c r="E2654" s="38" t="s">
        <v>2670</v>
      </c>
      <c r="F2654" s="41" t="s">
        <v>2669</v>
      </c>
      <c r="G2654" s="19" t="s">
        <v>721</v>
      </c>
      <c r="H2654" s="41">
        <v>5</v>
      </c>
      <c r="I2654" s="41">
        <v>4</v>
      </c>
      <c r="J2654" s="41">
        <v>16</v>
      </c>
      <c r="K2654" s="44">
        <v>2</v>
      </c>
      <c r="L2654" s="20">
        <v>41954.54</v>
      </c>
      <c r="M2654" s="19" t="s">
        <v>11</v>
      </c>
      <c r="N2654" s="28" t="s">
        <v>15953</v>
      </c>
    </row>
    <row r="2655" spans="1:14" ht="30" x14ac:dyDescent="0.25">
      <c r="A2655" s="27" t="s">
        <v>608</v>
      </c>
      <c r="B2655" s="19" t="s">
        <v>16860</v>
      </c>
      <c r="C2655" s="19" t="s">
        <v>16860</v>
      </c>
      <c r="D2655" s="38" t="s">
        <v>16170</v>
      </c>
      <c r="E2655" s="38" t="s">
        <v>2672</v>
      </c>
      <c r="F2655" s="41" t="s">
        <v>2669</v>
      </c>
      <c r="G2655" s="19" t="s">
        <v>721</v>
      </c>
      <c r="H2655" s="41">
        <v>5</v>
      </c>
      <c r="I2655" s="41">
        <v>4</v>
      </c>
      <c r="J2655" s="41">
        <v>16</v>
      </c>
      <c r="K2655" s="44">
        <v>2</v>
      </c>
      <c r="L2655" s="20">
        <v>62563.82</v>
      </c>
      <c r="M2655" s="19" t="s">
        <v>11</v>
      </c>
      <c r="N2655" s="28" t="s">
        <v>15953</v>
      </c>
    </row>
    <row r="2656" spans="1:14" ht="30" x14ac:dyDescent="0.25">
      <c r="A2656" s="27" t="s">
        <v>608</v>
      </c>
      <c r="B2656" s="19" t="s">
        <v>16860</v>
      </c>
      <c r="C2656" s="19" t="s">
        <v>16860</v>
      </c>
      <c r="D2656" s="38" t="s">
        <v>16170</v>
      </c>
      <c r="E2656" s="38" t="s">
        <v>2674</v>
      </c>
      <c r="F2656" s="41" t="s">
        <v>2675</v>
      </c>
      <c r="G2656" s="19" t="s">
        <v>721</v>
      </c>
      <c r="H2656" s="41">
        <v>5</v>
      </c>
      <c r="I2656" s="41">
        <v>4</v>
      </c>
      <c r="J2656" s="41">
        <v>16</v>
      </c>
      <c r="K2656" s="44">
        <v>4</v>
      </c>
      <c r="L2656" s="20">
        <v>48578.96</v>
      </c>
      <c r="M2656" s="19" t="s">
        <v>15970</v>
      </c>
      <c r="N2656" s="28" t="s">
        <v>15953</v>
      </c>
    </row>
    <row r="2657" spans="1:14" ht="30" x14ac:dyDescent="0.25">
      <c r="A2657" s="27" t="s">
        <v>608</v>
      </c>
      <c r="B2657" s="19" t="s">
        <v>16860</v>
      </c>
      <c r="C2657" s="19" t="s">
        <v>16860</v>
      </c>
      <c r="D2657" s="38" t="s">
        <v>16170</v>
      </c>
      <c r="E2657" s="38" t="s">
        <v>2676</v>
      </c>
      <c r="F2657" s="41" t="s">
        <v>2675</v>
      </c>
      <c r="G2657" s="19" t="s">
        <v>721</v>
      </c>
      <c r="H2657" s="41">
        <v>5</v>
      </c>
      <c r="I2657" s="41">
        <v>4</v>
      </c>
      <c r="J2657" s="41">
        <v>16</v>
      </c>
      <c r="K2657" s="44">
        <v>4</v>
      </c>
      <c r="L2657" s="20">
        <v>51523.16</v>
      </c>
      <c r="M2657" s="19" t="s">
        <v>15970</v>
      </c>
      <c r="N2657" s="28" t="s">
        <v>15953</v>
      </c>
    </row>
    <row r="2658" spans="1:14" ht="30" x14ac:dyDescent="0.25">
      <c r="A2658" s="27" t="s">
        <v>608</v>
      </c>
      <c r="B2658" s="19" t="s">
        <v>16860</v>
      </c>
      <c r="C2658" s="19" t="s">
        <v>16860</v>
      </c>
      <c r="D2658" s="38" t="s">
        <v>16170</v>
      </c>
      <c r="E2658" s="38" t="s">
        <v>2679</v>
      </c>
      <c r="F2658" s="41" t="s">
        <v>2678</v>
      </c>
      <c r="G2658" s="19" t="s">
        <v>721</v>
      </c>
      <c r="H2658" s="41">
        <v>5</v>
      </c>
      <c r="I2658" s="41">
        <v>4</v>
      </c>
      <c r="J2658" s="41">
        <v>16</v>
      </c>
      <c r="K2658" s="44">
        <v>1</v>
      </c>
      <c r="L2658" s="20">
        <v>30545.86</v>
      </c>
      <c r="M2658" s="19" t="s">
        <v>11</v>
      </c>
      <c r="N2658" s="28" t="s">
        <v>15953</v>
      </c>
    </row>
    <row r="2659" spans="1:14" ht="30" x14ac:dyDescent="0.25">
      <c r="A2659" s="27" t="s">
        <v>608</v>
      </c>
      <c r="B2659" s="19" t="s">
        <v>16860</v>
      </c>
      <c r="C2659" s="19" t="s">
        <v>16860</v>
      </c>
      <c r="D2659" s="38" t="s">
        <v>16170</v>
      </c>
      <c r="E2659" s="38" t="s">
        <v>2680</v>
      </c>
      <c r="F2659" s="41" t="s">
        <v>2678</v>
      </c>
      <c r="G2659" s="19" t="s">
        <v>721</v>
      </c>
      <c r="H2659" s="41">
        <v>5</v>
      </c>
      <c r="I2659" s="41">
        <v>4</v>
      </c>
      <c r="J2659" s="41">
        <v>16</v>
      </c>
      <c r="K2659" s="44">
        <v>1</v>
      </c>
      <c r="L2659" s="20">
        <v>48210.93</v>
      </c>
      <c r="M2659" s="19" t="s">
        <v>11</v>
      </c>
      <c r="N2659" s="28" t="s">
        <v>15953</v>
      </c>
    </row>
    <row r="2660" spans="1:14" ht="30" x14ac:dyDescent="0.25">
      <c r="A2660" s="27" t="s">
        <v>608</v>
      </c>
      <c r="B2660" s="19" t="s">
        <v>16860</v>
      </c>
      <c r="C2660" s="19" t="s">
        <v>16860</v>
      </c>
      <c r="D2660" s="38" t="s">
        <v>16170</v>
      </c>
      <c r="E2660" s="38" t="s">
        <v>2681</v>
      </c>
      <c r="F2660" s="41" t="s">
        <v>2678</v>
      </c>
      <c r="G2660" s="19" t="s">
        <v>721</v>
      </c>
      <c r="H2660" s="41">
        <v>5</v>
      </c>
      <c r="I2660" s="41">
        <v>4</v>
      </c>
      <c r="J2660" s="41">
        <v>16</v>
      </c>
      <c r="K2660" s="44">
        <v>1</v>
      </c>
      <c r="L2660" s="20">
        <v>38642.35</v>
      </c>
      <c r="M2660" s="19" t="s">
        <v>11</v>
      </c>
      <c r="N2660" s="28" t="s">
        <v>15953</v>
      </c>
    </row>
    <row r="2661" spans="1:14" ht="30" x14ac:dyDescent="0.25">
      <c r="A2661" s="27" t="s">
        <v>608</v>
      </c>
      <c r="B2661" s="19" t="s">
        <v>16860</v>
      </c>
      <c r="C2661" s="19" t="s">
        <v>16860</v>
      </c>
      <c r="D2661" s="38" t="s">
        <v>16170</v>
      </c>
      <c r="E2661" s="38" t="s">
        <v>2682</v>
      </c>
      <c r="F2661" s="41" t="s">
        <v>2678</v>
      </c>
      <c r="G2661" s="19" t="s">
        <v>721</v>
      </c>
      <c r="H2661" s="41">
        <v>5</v>
      </c>
      <c r="I2661" s="41">
        <v>4</v>
      </c>
      <c r="J2661" s="41">
        <v>16</v>
      </c>
      <c r="K2661" s="44">
        <v>1</v>
      </c>
      <c r="L2661" s="20">
        <v>34962.129999999997</v>
      </c>
      <c r="M2661" s="19" t="s">
        <v>11</v>
      </c>
      <c r="N2661" s="28" t="s">
        <v>15953</v>
      </c>
    </row>
    <row r="2662" spans="1:14" ht="30" x14ac:dyDescent="0.25">
      <c r="A2662" s="27" t="s">
        <v>608</v>
      </c>
      <c r="B2662" s="19" t="s">
        <v>16860</v>
      </c>
      <c r="C2662" s="19" t="s">
        <v>16860</v>
      </c>
      <c r="D2662" s="38" t="s">
        <v>16170</v>
      </c>
      <c r="E2662" s="38" t="s">
        <v>2677</v>
      </c>
      <c r="F2662" s="41" t="s">
        <v>2678</v>
      </c>
      <c r="G2662" s="19" t="s">
        <v>721</v>
      </c>
      <c r="H2662" s="41">
        <v>5</v>
      </c>
      <c r="I2662" s="41">
        <v>4</v>
      </c>
      <c r="J2662" s="41">
        <v>16</v>
      </c>
      <c r="K2662" s="44">
        <v>1</v>
      </c>
      <c r="L2662" s="20">
        <v>47842.9</v>
      </c>
      <c r="M2662" s="19" t="s">
        <v>11</v>
      </c>
      <c r="N2662" s="28" t="s">
        <v>15953</v>
      </c>
    </row>
    <row r="2663" spans="1:14" ht="30" x14ac:dyDescent="0.25">
      <c r="A2663" s="27" t="s">
        <v>608</v>
      </c>
      <c r="B2663" s="19" t="s">
        <v>16860</v>
      </c>
      <c r="C2663" s="19" t="s">
        <v>16860</v>
      </c>
      <c r="D2663" s="38" t="s">
        <v>16170</v>
      </c>
      <c r="E2663" s="38" t="s">
        <v>2683</v>
      </c>
      <c r="F2663" s="41" t="s">
        <v>2678</v>
      </c>
      <c r="G2663" s="19" t="s">
        <v>721</v>
      </c>
      <c r="H2663" s="41">
        <v>5</v>
      </c>
      <c r="I2663" s="41">
        <v>4</v>
      </c>
      <c r="J2663" s="41">
        <v>16</v>
      </c>
      <c r="K2663" s="44">
        <v>1</v>
      </c>
      <c r="L2663" s="20">
        <v>53362.99</v>
      </c>
      <c r="M2663" s="19" t="s">
        <v>11</v>
      </c>
      <c r="N2663" s="28" t="s">
        <v>15953</v>
      </c>
    </row>
    <row r="2664" spans="1:14" x14ac:dyDescent="0.25">
      <c r="A2664" s="27" t="s">
        <v>608</v>
      </c>
      <c r="B2664" s="19" t="s">
        <v>16860</v>
      </c>
      <c r="C2664" s="19" t="s">
        <v>16860</v>
      </c>
      <c r="D2664" s="38" t="s">
        <v>16170</v>
      </c>
      <c r="E2664" s="38" t="s">
        <v>863</v>
      </c>
      <c r="F2664" s="41">
        <v>0</v>
      </c>
      <c r="G2664" s="19" t="s">
        <v>721</v>
      </c>
      <c r="H2664" s="41">
        <v>5</v>
      </c>
      <c r="I2664" s="41">
        <v>4</v>
      </c>
      <c r="J2664" s="41">
        <v>16</v>
      </c>
      <c r="K2664" s="44">
        <v>1</v>
      </c>
      <c r="L2664" s="20">
        <v>90.819999999832362</v>
      </c>
      <c r="M2664" s="19" t="s">
        <v>15954</v>
      </c>
      <c r="N2664" s="28" t="s">
        <v>15953</v>
      </c>
    </row>
    <row r="2665" spans="1:14" ht="45" x14ac:dyDescent="0.25">
      <c r="A2665" s="27" t="s">
        <v>608</v>
      </c>
      <c r="B2665" s="19" t="s">
        <v>16745</v>
      </c>
      <c r="C2665" s="19" t="s">
        <v>16745</v>
      </c>
      <c r="D2665" s="38" t="s">
        <v>16055</v>
      </c>
      <c r="E2665" s="38" t="s">
        <v>2718</v>
      </c>
      <c r="F2665" s="41" t="s">
        <v>2719</v>
      </c>
      <c r="G2665" s="19" t="s">
        <v>721</v>
      </c>
      <c r="H2665" s="41">
        <v>5</v>
      </c>
      <c r="I2665" s="41">
        <v>4</v>
      </c>
      <c r="J2665" s="41">
        <v>10</v>
      </c>
      <c r="K2665" s="44">
        <v>5</v>
      </c>
      <c r="L2665" s="20">
        <v>23921.5</v>
      </c>
      <c r="M2665" s="19" t="s">
        <v>11</v>
      </c>
      <c r="N2665" s="28" t="s">
        <v>15953</v>
      </c>
    </row>
    <row r="2666" spans="1:14" ht="45" x14ac:dyDescent="0.25">
      <c r="A2666" s="27" t="s">
        <v>608</v>
      </c>
      <c r="B2666" s="19" t="s">
        <v>16745</v>
      </c>
      <c r="C2666" s="19" t="s">
        <v>16745</v>
      </c>
      <c r="D2666" s="38" t="s">
        <v>16055</v>
      </c>
      <c r="E2666" s="38" t="s">
        <v>2720</v>
      </c>
      <c r="F2666" s="41" t="s">
        <v>2719</v>
      </c>
      <c r="G2666" s="19" t="s">
        <v>721</v>
      </c>
      <c r="H2666" s="41">
        <v>5</v>
      </c>
      <c r="I2666" s="41">
        <v>4</v>
      </c>
      <c r="J2666" s="41">
        <v>10</v>
      </c>
      <c r="K2666" s="44">
        <v>5</v>
      </c>
      <c r="L2666" s="20">
        <v>23921.5</v>
      </c>
      <c r="M2666" s="19" t="s">
        <v>11</v>
      </c>
      <c r="N2666" s="28" t="s">
        <v>15953</v>
      </c>
    </row>
    <row r="2667" spans="1:14" ht="45" x14ac:dyDescent="0.25">
      <c r="A2667" s="27" t="s">
        <v>608</v>
      </c>
      <c r="B2667" s="19" t="s">
        <v>16745</v>
      </c>
      <c r="C2667" s="19" t="s">
        <v>16745</v>
      </c>
      <c r="D2667" s="38" t="s">
        <v>16055</v>
      </c>
      <c r="E2667" s="38" t="s">
        <v>2721</v>
      </c>
      <c r="F2667" s="41" t="s">
        <v>2719</v>
      </c>
      <c r="G2667" s="19" t="s">
        <v>721</v>
      </c>
      <c r="H2667" s="41">
        <v>5</v>
      </c>
      <c r="I2667" s="41">
        <v>4</v>
      </c>
      <c r="J2667" s="41">
        <v>10</v>
      </c>
      <c r="K2667" s="44">
        <v>5</v>
      </c>
      <c r="L2667" s="20">
        <v>16561</v>
      </c>
      <c r="M2667" s="19" t="s">
        <v>11</v>
      </c>
      <c r="N2667" s="28" t="s">
        <v>15953</v>
      </c>
    </row>
    <row r="2668" spans="1:14" ht="45" x14ac:dyDescent="0.25">
      <c r="A2668" s="27" t="s">
        <v>608</v>
      </c>
      <c r="B2668" s="19" t="s">
        <v>16745</v>
      </c>
      <c r="C2668" s="19" t="s">
        <v>16745</v>
      </c>
      <c r="D2668" s="38" t="s">
        <v>16055</v>
      </c>
      <c r="E2668" s="38" t="s">
        <v>2722</v>
      </c>
      <c r="F2668" s="41" t="s">
        <v>2719</v>
      </c>
      <c r="G2668" s="19" t="s">
        <v>721</v>
      </c>
      <c r="H2668" s="41">
        <v>5</v>
      </c>
      <c r="I2668" s="41">
        <v>4</v>
      </c>
      <c r="J2668" s="41">
        <v>10</v>
      </c>
      <c r="K2668" s="44">
        <v>5</v>
      </c>
      <c r="L2668" s="20">
        <v>46002.799999999996</v>
      </c>
      <c r="M2668" s="19" t="s">
        <v>11</v>
      </c>
      <c r="N2668" s="28" t="s">
        <v>15953</v>
      </c>
    </row>
    <row r="2669" spans="1:14" ht="45" x14ac:dyDescent="0.25">
      <c r="A2669" s="27" t="s">
        <v>608</v>
      </c>
      <c r="B2669" s="19" t="s">
        <v>16745</v>
      </c>
      <c r="C2669" s="19" t="s">
        <v>16745</v>
      </c>
      <c r="D2669" s="38" t="s">
        <v>16055</v>
      </c>
      <c r="E2669" s="38" t="s">
        <v>2723</v>
      </c>
      <c r="F2669" s="41" t="s">
        <v>2719</v>
      </c>
      <c r="G2669" s="19" t="s">
        <v>721</v>
      </c>
      <c r="H2669" s="41">
        <v>5</v>
      </c>
      <c r="I2669" s="41">
        <v>4</v>
      </c>
      <c r="J2669" s="41">
        <v>10</v>
      </c>
      <c r="K2669" s="44">
        <v>5</v>
      </c>
      <c r="L2669" s="20">
        <v>34962.1</v>
      </c>
      <c r="M2669" s="19" t="s">
        <v>11</v>
      </c>
      <c r="N2669" s="28" t="s">
        <v>15953</v>
      </c>
    </row>
    <row r="2670" spans="1:14" ht="45" x14ac:dyDescent="0.25">
      <c r="A2670" s="27" t="s">
        <v>608</v>
      </c>
      <c r="B2670" s="19" t="s">
        <v>16745</v>
      </c>
      <c r="C2670" s="19" t="s">
        <v>16745</v>
      </c>
      <c r="D2670" s="38" t="s">
        <v>16055</v>
      </c>
      <c r="E2670" s="38" t="s">
        <v>2724</v>
      </c>
      <c r="F2670" s="41" t="s">
        <v>2719</v>
      </c>
      <c r="G2670" s="19" t="s">
        <v>721</v>
      </c>
      <c r="H2670" s="41">
        <v>5</v>
      </c>
      <c r="I2670" s="41">
        <v>4</v>
      </c>
      <c r="J2670" s="41">
        <v>10</v>
      </c>
      <c r="K2670" s="44">
        <v>5</v>
      </c>
      <c r="L2670" s="20">
        <v>49683.05</v>
      </c>
      <c r="M2670" s="19" t="s">
        <v>11</v>
      </c>
      <c r="N2670" s="28" t="s">
        <v>15953</v>
      </c>
    </row>
    <row r="2671" spans="1:14" ht="45" x14ac:dyDescent="0.25">
      <c r="A2671" s="27" t="s">
        <v>608</v>
      </c>
      <c r="B2671" s="19" t="s">
        <v>16745</v>
      </c>
      <c r="C2671" s="19" t="s">
        <v>16745</v>
      </c>
      <c r="D2671" s="38" t="s">
        <v>16055</v>
      </c>
      <c r="E2671" s="38" t="s">
        <v>2725</v>
      </c>
      <c r="F2671" s="41" t="s">
        <v>2719</v>
      </c>
      <c r="G2671" s="19" t="s">
        <v>721</v>
      </c>
      <c r="H2671" s="41">
        <v>5</v>
      </c>
      <c r="I2671" s="41">
        <v>4</v>
      </c>
      <c r="J2671" s="41">
        <v>10</v>
      </c>
      <c r="K2671" s="44">
        <v>5</v>
      </c>
      <c r="L2671" s="20">
        <v>79124.849999999991</v>
      </c>
      <c r="M2671" s="19" t="s">
        <v>11</v>
      </c>
      <c r="N2671" s="28" t="s">
        <v>15953</v>
      </c>
    </row>
    <row r="2672" spans="1:14" ht="45" x14ac:dyDescent="0.25">
      <c r="A2672" s="27" t="s">
        <v>608</v>
      </c>
      <c r="B2672" s="19" t="s">
        <v>16745</v>
      </c>
      <c r="C2672" s="19" t="s">
        <v>16745</v>
      </c>
      <c r="D2672" s="38" t="s">
        <v>16055</v>
      </c>
      <c r="E2672" s="38" t="s">
        <v>2726</v>
      </c>
      <c r="F2672" s="41" t="s">
        <v>2719</v>
      </c>
      <c r="G2672" s="19" t="s">
        <v>721</v>
      </c>
      <c r="H2672" s="41">
        <v>5</v>
      </c>
      <c r="I2672" s="41">
        <v>4</v>
      </c>
      <c r="J2672" s="41">
        <v>10</v>
      </c>
      <c r="K2672" s="44">
        <v>5</v>
      </c>
      <c r="L2672" s="20">
        <v>60723.7</v>
      </c>
      <c r="M2672" s="19" t="s">
        <v>11</v>
      </c>
      <c r="N2672" s="28" t="s">
        <v>15953</v>
      </c>
    </row>
    <row r="2673" spans="1:14" ht="45" x14ac:dyDescent="0.25">
      <c r="A2673" s="27" t="s">
        <v>608</v>
      </c>
      <c r="B2673" s="19" t="s">
        <v>16745</v>
      </c>
      <c r="C2673" s="19" t="s">
        <v>16745</v>
      </c>
      <c r="D2673" s="38" t="s">
        <v>16055</v>
      </c>
      <c r="E2673" s="38" t="s">
        <v>2727</v>
      </c>
      <c r="F2673" s="41" t="s">
        <v>2719</v>
      </c>
      <c r="G2673" s="19" t="s">
        <v>721</v>
      </c>
      <c r="H2673" s="41">
        <v>5</v>
      </c>
      <c r="I2673" s="41">
        <v>4</v>
      </c>
      <c r="J2673" s="41">
        <v>10</v>
      </c>
      <c r="K2673" s="44">
        <v>5</v>
      </c>
      <c r="L2673" s="20">
        <v>68084.100000000006</v>
      </c>
      <c r="M2673" s="19" t="s">
        <v>11</v>
      </c>
      <c r="N2673" s="28" t="s">
        <v>15953</v>
      </c>
    </row>
    <row r="2674" spans="1:14" ht="45" x14ac:dyDescent="0.25">
      <c r="A2674" s="27" t="s">
        <v>608</v>
      </c>
      <c r="B2674" s="19" t="s">
        <v>16745</v>
      </c>
      <c r="C2674" s="19" t="s">
        <v>16745</v>
      </c>
      <c r="D2674" s="38" t="s">
        <v>16055</v>
      </c>
      <c r="E2674" s="38" t="s">
        <v>2728</v>
      </c>
      <c r="F2674" s="41" t="s">
        <v>2729</v>
      </c>
      <c r="G2674" s="19" t="s">
        <v>721</v>
      </c>
      <c r="H2674" s="41">
        <v>5</v>
      </c>
      <c r="I2674" s="41">
        <v>4</v>
      </c>
      <c r="J2674" s="41">
        <v>10</v>
      </c>
      <c r="K2674" s="44">
        <v>4</v>
      </c>
      <c r="L2674" s="20">
        <v>618277.6</v>
      </c>
      <c r="M2674" s="19" t="s">
        <v>11</v>
      </c>
      <c r="N2674" s="28" t="s">
        <v>15953</v>
      </c>
    </row>
    <row r="2675" spans="1:14" ht="45" x14ac:dyDescent="0.25">
      <c r="A2675" s="27" t="s">
        <v>608</v>
      </c>
      <c r="B2675" s="19" t="s">
        <v>16745</v>
      </c>
      <c r="C2675" s="19" t="s">
        <v>16745</v>
      </c>
      <c r="D2675" s="38" t="s">
        <v>16055</v>
      </c>
      <c r="E2675" s="38" t="s">
        <v>2730</v>
      </c>
      <c r="F2675" s="41" t="s">
        <v>2262</v>
      </c>
      <c r="G2675" s="19" t="s">
        <v>721</v>
      </c>
      <c r="H2675" s="41">
        <v>5</v>
      </c>
      <c r="I2675" s="41">
        <v>4</v>
      </c>
      <c r="J2675" s="41">
        <v>10</v>
      </c>
      <c r="K2675" s="44">
        <v>60</v>
      </c>
      <c r="L2675" s="20">
        <v>1435287</v>
      </c>
      <c r="M2675" s="19" t="s">
        <v>11</v>
      </c>
      <c r="N2675" s="28" t="s">
        <v>15953</v>
      </c>
    </row>
    <row r="2676" spans="1:14" ht="45" x14ac:dyDescent="0.25">
      <c r="A2676" s="27" t="s">
        <v>608</v>
      </c>
      <c r="B2676" s="19" t="s">
        <v>16745</v>
      </c>
      <c r="C2676" s="19" t="s">
        <v>16745</v>
      </c>
      <c r="D2676" s="38" t="s">
        <v>16055</v>
      </c>
      <c r="E2676" s="38" t="s">
        <v>2731</v>
      </c>
      <c r="F2676" s="41" t="s">
        <v>2262</v>
      </c>
      <c r="G2676" s="19" t="s">
        <v>721</v>
      </c>
      <c r="H2676" s="41">
        <v>5</v>
      </c>
      <c r="I2676" s="41">
        <v>4</v>
      </c>
      <c r="J2676" s="41">
        <v>10</v>
      </c>
      <c r="K2676" s="44">
        <v>15</v>
      </c>
      <c r="L2676" s="20">
        <v>1269677.25</v>
      </c>
      <c r="M2676" s="19" t="s">
        <v>11</v>
      </c>
      <c r="N2676" s="28" t="s">
        <v>15953</v>
      </c>
    </row>
    <row r="2677" spans="1:14" ht="45" x14ac:dyDescent="0.25">
      <c r="A2677" s="27" t="s">
        <v>608</v>
      </c>
      <c r="B2677" s="19" t="s">
        <v>16745</v>
      </c>
      <c r="C2677" s="19" t="s">
        <v>16745</v>
      </c>
      <c r="D2677" s="38" t="s">
        <v>16055</v>
      </c>
      <c r="E2677" s="38" t="s">
        <v>2732</v>
      </c>
      <c r="F2677" s="41" t="s">
        <v>2262</v>
      </c>
      <c r="G2677" s="19" t="s">
        <v>721</v>
      </c>
      <c r="H2677" s="41">
        <v>5</v>
      </c>
      <c r="I2677" s="41">
        <v>4</v>
      </c>
      <c r="J2677" s="41">
        <v>10</v>
      </c>
      <c r="K2677" s="44">
        <v>15</v>
      </c>
      <c r="L2677" s="20">
        <v>1490490.5999999999</v>
      </c>
      <c r="M2677" s="19" t="s">
        <v>11</v>
      </c>
      <c r="N2677" s="28" t="s">
        <v>15953</v>
      </c>
    </row>
    <row r="2678" spans="1:14" ht="45" x14ac:dyDescent="0.25">
      <c r="A2678" s="27" t="s">
        <v>608</v>
      </c>
      <c r="B2678" s="19" t="s">
        <v>16745</v>
      </c>
      <c r="C2678" s="19" t="s">
        <v>16745</v>
      </c>
      <c r="D2678" s="38" t="s">
        <v>16055</v>
      </c>
      <c r="E2678" s="38" t="s">
        <v>2733</v>
      </c>
      <c r="F2678" s="41" t="s">
        <v>2262</v>
      </c>
      <c r="G2678" s="19" t="s">
        <v>721</v>
      </c>
      <c r="H2678" s="41">
        <v>5</v>
      </c>
      <c r="I2678" s="41">
        <v>4</v>
      </c>
      <c r="J2678" s="41">
        <v>10</v>
      </c>
      <c r="K2678" s="44">
        <v>20</v>
      </c>
      <c r="L2678" s="20">
        <v>1067264.8</v>
      </c>
      <c r="M2678" s="19" t="s">
        <v>11</v>
      </c>
      <c r="N2678" s="28" t="s">
        <v>15953</v>
      </c>
    </row>
    <row r="2679" spans="1:14" ht="45" x14ac:dyDescent="0.25">
      <c r="A2679" s="27" t="s">
        <v>608</v>
      </c>
      <c r="B2679" s="19" t="s">
        <v>16745</v>
      </c>
      <c r="C2679" s="19" t="s">
        <v>16745</v>
      </c>
      <c r="D2679" s="38" t="s">
        <v>16055</v>
      </c>
      <c r="E2679" s="38" t="s">
        <v>2734</v>
      </c>
      <c r="F2679" s="41" t="s">
        <v>2262</v>
      </c>
      <c r="G2679" s="19" t="s">
        <v>721</v>
      </c>
      <c r="H2679" s="41">
        <v>5</v>
      </c>
      <c r="I2679" s="41">
        <v>4</v>
      </c>
      <c r="J2679" s="41">
        <v>10</v>
      </c>
      <c r="K2679" s="44">
        <v>20</v>
      </c>
      <c r="L2679" s="20">
        <v>1258636.6000000001</v>
      </c>
      <c r="M2679" s="19" t="s">
        <v>11</v>
      </c>
      <c r="N2679" s="28" t="s">
        <v>15953</v>
      </c>
    </row>
    <row r="2680" spans="1:14" ht="45" x14ac:dyDescent="0.25">
      <c r="A2680" s="27" t="s">
        <v>608</v>
      </c>
      <c r="B2680" s="19" t="s">
        <v>16745</v>
      </c>
      <c r="C2680" s="19" t="s">
        <v>16745</v>
      </c>
      <c r="D2680" s="38" t="s">
        <v>16055</v>
      </c>
      <c r="E2680" s="38" t="s">
        <v>2735</v>
      </c>
      <c r="F2680" s="41" t="s">
        <v>2262</v>
      </c>
      <c r="G2680" s="19" t="s">
        <v>721</v>
      </c>
      <c r="H2680" s="41">
        <v>5</v>
      </c>
      <c r="I2680" s="41">
        <v>4</v>
      </c>
      <c r="J2680" s="41">
        <v>10</v>
      </c>
      <c r="K2680" s="44">
        <v>30</v>
      </c>
      <c r="L2680" s="20">
        <v>1667141.4</v>
      </c>
      <c r="M2680" s="19" t="s">
        <v>11</v>
      </c>
      <c r="N2680" s="28" t="s">
        <v>15953</v>
      </c>
    </row>
    <row r="2681" spans="1:14" ht="45" x14ac:dyDescent="0.25">
      <c r="A2681" s="27" t="s">
        <v>608</v>
      </c>
      <c r="B2681" s="19" t="s">
        <v>16745</v>
      </c>
      <c r="C2681" s="19" t="s">
        <v>16745</v>
      </c>
      <c r="D2681" s="38" t="s">
        <v>16055</v>
      </c>
      <c r="E2681" s="38" t="s">
        <v>2736</v>
      </c>
      <c r="F2681" s="41" t="s">
        <v>2262</v>
      </c>
      <c r="G2681" s="19" t="s">
        <v>721</v>
      </c>
      <c r="H2681" s="41">
        <v>5</v>
      </c>
      <c r="I2681" s="41">
        <v>4</v>
      </c>
      <c r="J2681" s="41">
        <v>10</v>
      </c>
      <c r="K2681" s="44">
        <v>5</v>
      </c>
      <c r="L2681" s="20">
        <v>351461.3</v>
      </c>
      <c r="M2681" s="19" t="s">
        <v>11</v>
      </c>
      <c r="N2681" s="28" t="s">
        <v>15953</v>
      </c>
    </row>
    <row r="2682" spans="1:14" ht="45" x14ac:dyDescent="0.25">
      <c r="A2682" s="27" t="s">
        <v>608</v>
      </c>
      <c r="B2682" s="19" t="s">
        <v>16745</v>
      </c>
      <c r="C2682" s="19" t="s">
        <v>16745</v>
      </c>
      <c r="D2682" s="38" t="s">
        <v>16055</v>
      </c>
      <c r="E2682" s="38" t="s">
        <v>2737</v>
      </c>
      <c r="F2682" s="41" t="s">
        <v>2219</v>
      </c>
      <c r="G2682" s="19" t="s">
        <v>721</v>
      </c>
      <c r="H2682" s="41">
        <v>10</v>
      </c>
      <c r="I2682" s="41">
        <v>2</v>
      </c>
      <c r="J2682" s="41">
        <v>10</v>
      </c>
      <c r="K2682" s="44">
        <v>2</v>
      </c>
      <c r="L2682" s="20">
        <v>43426.64</v>
      </c>
      <c r="M2682" s="19" t="s">
        <v>11</v>
      </c>
      <c r="N2682" s="28" t="s">
        <v>15953</v>
      </c>
    </row>
    <row r="2683" spans="1:14" ht="45" x14ac:dyDescent="0.25">
      <c r="A2683" s="27" t="s">
        <v>608</v>
      </c>
      <c r="B2683" s="19" t="s">
        <v>16745</v>
      </c>
      <c r="C2683" s="19" t="s">
        <v>16745</v>
      </c>
      <c r="D2683" s="38" t="s">
        <v>16055</v>
      </c>
      <c r="E2683" s="38" t="s">
        <v>2738</v>
      </c>
      <c r="F2683" s="41" t="s">
        <v>2739</v>
      </c>
      <c r="G2683" s="19" t="s">
        <v>721</v>
      </c>
      <c r="H2683" s="41">
        <v>5</v>
      </c>
      <c r="I2683" s="41">
        <v>4</v>
      </c>
      <c r="J2683" s="41">
        <v>10</v>
      </c>
      <c r="K2683" s="44">
        <v>2</v>
      </c>
      <c r="L2683" s="20">
        <v>772846.96</v>
      </c>
      <c r="M2683" s="19" t="s">
        <v>15965</v>
      </c>
      <c r="N2683" s="28" t="s">
        <v>15953</v>
      </c>
    </row>
    <row r="2684" spans="1:14" ht="45" x14ac:dyDescent="0.25">
      <c r="A2684" s="27" t="s">
        <v>608</v>
      </c>
      <c r="B2684" s="19" t="s">
        <v>16745</v>
      </c>
      <c r="C2684" s="19" t="s">
        <v>16745</v>
      </c>
      <c r="D2684" s="38" t="s">
        <v>16055</v>
      </c>
      <c r="E2684" s="38" t="s">
        <v>2740</v>
      </c>
      <c r="F2684" s="41" t="s">
        <v>2739</v>
      </c>
      <c r="G2684" s="19" t="s">
        <v>721</v>
      </c>
      <c r="H2684" s="41">
        <v>5</v>
      </c>
      <c r="I2684" s="41">
        <v>4</v>
      </c>
      <c r="J2684" s="41">
        <v>10</v>
      </c>
      <c r="K2684" s="44">
        <v>2</v>
      </c>
      <c r="L2684" s="20">
        <v>750765.62</v>
      </c>
      <c r="M2684" s="19" t="s">
        <v>15965</v>
      </c>
      <c r="N2684" s="28" t="s">
        <v>15953</v>
      </c>
    </row>
    <row r="2685" spans="1:14" ht="45" x14ac:dyDescent="0.25">
      <c r="A2685" s="27" t="s">
        <v>608</v>
      </c>
      <c r="B2685" s="19" t="s">
        <v>16745</v>
      </c>
      <c r="C2685" s="19" t="s">
        <v>16745</v>
      </c>
      <c r="D2685" s="38" t="s">
        <v>16055</v>
      </c>
      <c r="E2685" s="38" t="s">
        <v>2741</v>
      </c>
      <c r="F2685" s="41" t="s">
        <v>2739</v>
      </c>
      <c r="G2685" s="19" t="s">
        <v>721</v>
      </c>
      <c r="H2685" s="41">
        <v>5</v>
      </c>
      <c r="I2685" s="41">
        <v>4</v>
      </c>
      <c r="J2685" s="41">
        <v>10</v>
      </c>
      <c r="K2685" s="44">
        <v>2</v>
      </c>
      <c r="L2685" s="20">
        <v>699242.48</v>
      </c>
      <c r="M2685" s="19" t="s">
        <v>15965</v>
      </c>
      <c r="N2685" s="28" t="s">
        <v>15953</v>
      </c>
    </row>
    <row r="2686" spans="1:14" ht="45" x14ac:dyDescent="0.25">
      <c r="A2686" s="27" t="s">
        <v>608</v>
      </c>
      <c r="B2686" s="19" t="s">
        <v>16745</v>
      </c>
      <c r="C2686" s="19" t="s">
        <v>16745</v>
      </c>
      <c r="D2686" s="38" t="s">
        <v>16055</v>
      </c>
      <c r="E2686" s="38" t="s">
        <v>2742</v>
      </c>
      <c r="F2686" s="41" t="s">
        <v>2739</v>
      </c>
      <c r="G2686" s="19" t="s">
        <v>721</v>
      </c>
      <c r="H2686" s="41">
        <v>5</v>
      </c>
      <c r="I2686" s="41">
        <v>4</v>
      </c>
      <c r="J2686" s="41">
        <v>10</v>
      </c>
      <c r="K2686" s="44">
        <v>2</v>
      </c>
      <c r="L2686" s="20">
        <v>625638.02</v>
      </c>
      <c r="M2686" s="19" t="s">
        <v>15965</v>
      </c>
      <c r="N2686" s="28" t="s">
        <v>15953</v>
      </c>
    </row>
    <row r="2687" spans="1:14" ht="45" x14ac:dyDescent="0.25">
      <c r="A2687" s="27" t="s">
        <v>608</v>
      </c>
      <c r="B2687" s="19" t="s">
        <v>16745</v>
      </c>
      <c r="C2687" s="19" t="s">
        <v>16745</v>
      </c>
      <c r="D2687" s="38" t="s">
        <v>16055</v>
      </c>
      <c r="E2687" s="38" t="s">
        <v>2743</v>
      </c>
      <c r="F2687" s="41" t="s">
        <v>2744</v>
      </c>
      <c r="G2687" s="19" t="s">
        <v>721</v>
      </c>
      <c r="H2687" s="41">
        <v>5</v>
      </c>
      <c r="I2687" s="41">
        <v>4</v>
      </c>
      <c r="J2687" s="41">
        <v>10</v>
      </c>
      <c r="K2687" s="44">
        <v>5</v>
      </c>
      <c r="L2687" s="20">
        <v>46002.799999999996</v>
      </c>
      <c r="M2687" s="19" t="s">
        <v>11</v>
      </c>
      <c r="N2687" s="28" t="s">
        <v>15953</v>
      </c>
    </row>
    <row r="2688" spans="1:14" ht="45" x14ac:dyDescent="0.25">
      <c r="A2688" s="27" t="s">
        <v>608</v>
      </c>
      <c r="B2688" s="19" t="s">
        <v>16745</v>
      </c>
      <c r="C2688" s="19" t="s">
        <v>16745</v>
      </c>
      <c r="D2688" s="38" t="s">
        <v>16055</v>
      </c>
      <c r="E2688" s="38" t="s">
        <v>2745</v>
      </c>
      <c r="F2688" s="41" t="s">
        <v>2744</v>
      </c>
      <c r="G2688" s="19" t="s">
        <v>721</v>
      </c>
      <c r="H2688" s="41">
        <v>5</v>
      </c>
      <c r="I2688" s="41">
        <v>4</v>
      </c>
      <c r="J2688" s="41">
        <v>10</v>
      </c>
      <c r="K2688" s="44">
        <v>5</v>
      </c>
      <c r="L2688" s="20">
        <v>71764.399999999994</v>
      </c>
      <c r="M2688" s="19" t="s">
        <v>11</v>
      </c>
      <c r="N2688" s="28" t="s">
        <v>15953</v>
      </c>
    </row>
    <row r="2689" spans="1:14" ht="45" x14ac:dyDescent="0.25">
      <c r="A2689" s="27" t="s">
        <v>608</v>
      </c>
      <c r="B2689" s="19" t="s">
        <v>16745</v>
      </c>
      <c r="C2689" s="19" t="s">
        <v>16745</v>
      </c>
      <c r="D2689" s="38" t="s">
        <v>16055</v>
      </c>
      <c r="E2689" s="38" t="s">
        <v>2746</v>
      </c>
      <c r="F2689" s="41" t="s">
        <v>2744</v>
      </c>
      <c r="G2689" s="19" t="s">
        <v>721</v>
      </c>
      <c r="H2689" s="41">
        <v>5</v>
      </c>
      <c r="I2689" s="41">
        <v>4</v>
      </c>
      <c r="J2689" s="41">
        <v>10</v>
      </c>
      <c r="K2689" s="44">
        <v>5</v>
      </c>
      <c r="L2689" s="20">
        <v>53363.25</v>
      </c>
      <c r="M2689" s="19" t="s">
        <v>11</v>
      </c>
      <c r="N2689" s="28" t="s">
        <v>15953</v>
      </c>
    </row>
    <row r="2690" spans="1:14" ht="45" x14ac:dyDescent="0.25">
      <c r="A2690" s="27" t="s">
        <v>608</v>
      </c>
      <c r="B2690" s="19" t="s">
        <v>16745</v>
      </c>
      <c r="C2690" s="19" t="s">
        <v>16745</v>
      </c>
      <c r="D2690" s="38" t="s">
        <v>16055</v>
      </c>
      <c r="E2690" s="38" t="s">
        <v>2747</v>
      </c>
      <c r="F2690" s="41" t="s">
        <v>2223</v>
      </c>
      <c r="G2690" s="19" t="s">
        <v>721</v>
      </c>
      <c r="H2690" s="41">
        <v>5</v>
      </c>
      <c r="I2690" s="41">
        <v>4</v>
      </c>
      <c r="J2690" s="41">
        <v>10</v>
      </c>
      <c r="K2690" s="44">
        <v>35</v>
      </c>
      <c r="L2690" s="20">
        <v>1352482.25</v>
      </c>
      <c r="M2690" s="19" t="s">
        <v>11</v>
      </c>
      <c r="N2690" s="28" t="s">
        <v>15953</v>
      </c>
    </row>
    <row r="2691" spans="1:14" ht="45" x14ac:dyDescent="0.25">
      <c r="A2691" s="27" t="s">
        <v>608</v>
      </c>
      <c r="B2691" s="19" t="s">
        <v>16745</v>
      </c>
      <c r="C2691" s="19" t="s">
        <v>16745</v>
      </c>
      <c r="D2691" s="38" t="s">
        <v>16055</v>
      </c>
      <c r="E2691" s="38" t="s">
        <v>2748</v>
      </c>
      <c r="F2691" s="41" t="s">
        <v>2223</v>
      </c>
      <c r="G2691" s="19" t="s">
        <v>721</v>
      </c>
      <c r="H2691" s="41">
        <v>5</v>
      </c>
      <c r="I2691" s="41">
        <v>4</v>
      </c>
      <c r="J2691" s="41">
        <v>10</v>
      </c>
      <c r="K2691" s="44">
        <v>35</v>
      </c>
      <c r="L2691" s="20">
        <v>1429767.15</v>
      </c>
      <c r="M2691" s="19" t="s">
        <v>11</v>
      </c>
      <c r="N2691" s="28" t="s">
        <v>15953</v>
      </c>
    </row>
    <row r="2692" spans="1:14" ht="45" x14ac:dyDescent="0.25">
      <c r="A2692" s="27" t="s">
        <v>608</v>
      </c>
      <c r="B2692" s="19" t="s">
        <v>16745</v>
      </c>
      <c r="C2692" s="19" t="s">
        <v>16745</v>
      </c>
      <c r="D2692" s="38" t="s">
        <v>16055</v>
      </c>
      <c r="E2692" s="38" t="s">
        <v>2749</v>
      </c>
      <c r="F2692" s="41" t="s">
        <v>2750</v>
      </c>
      <c r="G2692" s="19" t="s">
        <v>721</v>
      </c>
      <c r="H2692" s="41">
        <v>5</v>
      </c>
      <c r="I2692" s="41">
        <v>4</v>
      </c>
      <c r="J2692" s="41">
        <v>10</v>
      </c>
      <c r="K2692" s="44">
        <v>10</v>
      </c>
      <c r="L2692" s="20">
        <v>77284.7</v>
      </c>
      <c r="M2692" s="19" t="s">
        <v>11</v>
      </c>
      <c r="N2692" s="28" t="s">
        <v>15953</v>
      </c>
    </row>
    <row r="2693" spans="1:14" ht="45" x14ac:dyDescent="0.25">
      <c r="A2693" s="27" t="s">
        <v>608</v>
      </c>
      <c r="B2693" s="19" t="s">
        <v>16745</v>
      </c>
      <c r="C2693" s="19" t="s">
        <v>16745</v>
      </c>
      <c r="D2693" s="38" t="s">
        <v>16055</v>
      </c>
      <c r="E2693" s="38" t="s">
        <v>2751</v>
      </c>
      <c r="F2693" s="41" t="s">
        <v>2750</v>
      </c>
      <c r="G2693" s="19" t="s">
        <v>721</v>
      </c>
      <c r="H2693" s="41">
        <v>5</v>
      </c>
      <c r="I2693" s="41">
        <v>4</v>
      </c>
      <c r="J2693" s="41">
        <v>10</v>
      </c>
      <c r="K2693" s="44">
        <v>10</v>
      </c>
      <c r="L2693" s="20">
        <v>106726.5</v>
      </c>
      <c r="M2693" s="19" t="s">
        <v>11</v>
      </c>
      <c r="N2693" s="28" t="s">
        <v>15953</v>
      </c>
    </row>
    <row r="2694" spans="1:14" ht="45" x14ac:dyDescent="0.25">
      <c r="A2694" s="27" t="s">
        <v>608</v>
      </c>
      <c r="B2694" s="19" t="s">
        <v>16745</v>
      </c>
      <c r="C2694" s="19" t="s">
        <v>16745</v>
      </c>
      <c r="D2694" s="38" t="s">
        <v>16055</v>
      </c>
      <c r="E2694" s="38" t="s">
        <v>2752</v>
      </c>
      <c r="F2694" s="41" t="s">
        <v>2750</v>
      </c>
      <c r="G2694" s="19" t="s">
        <v>721</v>
      </c>
      <c r="H2694" s="41">
        <v>5</v>
      </c>
      <c r="I2694" s="41">
        <v>4</v>
      </c>
      <c r="J2694" s="41">
        <v>10</v>
      </c>
      <c r="K2694" s="44">
        <v>10</v>
      </c>
      <c r="L2694" s="20">
        <v>121447.4</v>
      </c>
      <c r="M2694" s="19" t="s">
        <v>11</v>
      </c>
      <c r="N2694" s="28" t="s">
        <v>15953</v>
      </c>
    </row>
    <row r="2695" spans="1:14" ht="45" x14ac:dyDescent="0.25">
      <c r="A2695" s="27" t="s">
        <v>608</v>
      </c>
      <c r="B2695" s="19" t="s">
        <v>16745</v>
      </c>
      <c r="C2695" s="19" t="s">
        <v>16745</v>
      </c>
      <c r="D2695" s="38" t="s">
        <v>16055</v>
      </c>
      <c r="E2695" s="38" t="s">
        <v>2753</v>
      </c>
      <c r="F2695" s="41" t="s">
        <v>2750</v>
      </c>
      <c r="G2695" s="19" t="s">
        <v>721</v>
      </c>
      <c r="H2695" s="41">
        <v>5</v>
      </c>
      <c r="I2695" s="41">
        <v>4</v>
      </c>
      <c r="J2695" s="41">
        <v>10</v>
      </c>
      <c r="K2695" s="44">
        <v>5</v>
      </c>
      <c r="L2695" s="20">
        <v>69924.3</v>
      </c>
      <c r="M2695" s="19" t="s">
        <v>11</v>
      </c>
      <c r="N2695" s="28" t="s">
        <v>15953</v>
      </c>
    </row>
    <row r="2696" spans="1:14" ht="45" x14ac:dyDescent="0.25">
      <c r="A2696" s="27" t="s">
        <v>608</v>
      </c>
      <c r="B2696" s="19" t="s">
        <v>16745</v>
      </c>
      <c r="C2696" s="19" t="s">
        <v>16745</v>
      </c>
      <c r="D2696" s="38" t="s">
        <v>16055</v>
      </c>
      <c r="E2696" s="38" t="s">
        <v>2754</v>
      </c>
      <c r="F2696" s="41" t="s">
        <v>2755</v>
      </c>
      <c r="G2696" s="19" t="s">
        <v>721</v>
      </c>
      <c r="H2696" s="41">
        <v>5</v>
      </c>
      <c r="I2696" s="41">
        <v>4</v>
      </c>
      <c r="J2696" s="41">
        <v>10</v>
      </c>
      <c r="K2696" s="44">
        <v>10</v>
      </c>
      <c r="L2696" s="20">
        <v>393783.9</v>
      </c>
      <c r="M2696" s="19" t="s">
        <v>11</v>
      </c>
      <c r="N2696" s="28" t="s">
        <v>15953</v>
      </c>
    </row>
    <row r="2697" spans="1:14" ht="45" x14ac:dyDescent="0.25">
      <c r="A2697" s="27" t="s">
        <v>608</v>
      </c>
      <c r="B2697" s="19" t="s">
        <v>16745</v>
      </c>
      <c r="C2697" s="19" t="s">
        <v>16745</v>
      </c>
      <c r="D2697" s="38" t="s">
        <v>16055</v>
      </c>
      <c r="E2697" s="38" t="s">
        <v>2756</v>
      </c>
      <c r="F2697" s="41" t="s">
        <v>2755</v>
      </c>
      <c r="G2697" s="19" t="s">
        <v>721</v>
      </c>
      <c r="H2697" s="41">
        <v>5</v>
      </c>
      <c r="I2697" s="41">
        <v>4</v>
      </c>
      <c r="J2697" s="41">
        <v>10</v>
      </c>
      <c r="K2697" s="44">
        <v>3</v>
      </c>
      <c r="L2697" s="20">
        <v>36434.22</v>
      </c>
      <c r="M2697" s="19" t="s">
        <v>11</v>
      </c>
      <c r="N2697" s="28" t="s">
        <v>15953</v>
      </c>
    </row>
    <row r="2698" spans="1:14" ht="45" x14ac:dyDescent="0.25">
      <c r="A2698" s="27" t="s">
        <v>608</v>
      </c>
      <c r="B2698" s="19" t="s">
        <v>16745</v>
      </c>
      <c r="C2698" s="19" t="s">
        <v>16745</v>
      </c>
      <c r="D2698" s="38" t="s">
        <v>16055</v>
      </c>
      <c r="E2698" s="38" t="s">
        <v>2757</v>
      </c>
      <c r="F2698" s="41" t="s">
        <v>2755</v>
      </c>
      <c r="G2698" s="19" t="s">
        <v>721</v>
      </c>
      <c r="H2698" s="41">
        <v>5</v>
      </c>
      <c r="I2698" s="41">
        <v>4</v>
      </c>
      <c r="J2698" s="41">
        <v>10</v>
      </c>
      <c r="K2698" s="44">
        <v>3</v>
      </c>
      <c r="L2698" s="20">
        <v>49683</v>
      </c>
      <c r="M2698" s="19" t="s">
        <v>11</v>
      </c>
      <c r="N2698" s="28" t="s">
        <v>15953</v>
      </c>
    </row>
    <row r="2699" spans="1:14" ht="45" x14ac:dyDescent="0.25">
      <c r="A2699" s="27" t="s">
        <v>608</v>
      </c>
      <c r="B2699" s="19" t="s">
        <v>16745</v>
      </c>
      <c r="C2699" s="19" t="s">
        <v>16745</v>
      </c>
      <c r="D2699" s="38" t="s">
        <v>16055</v>
      </c>
      <c r="E2699" s="38" t="s">
        <v>2758</v>
      </c>
      <c r="F2699" s="41" t="s">
        <v>2759</v>
      </c>
      <c r="G2699" s="19" t="s">
        <v>721</v>
      </c>
      <c r="H2699" s="41">
        <v>5</v>
      </c>
      <c r="I2699" s="41">
        <v>4</v>
      </c>
      <c r="J2699" s="41">
        <v>10</v>
      </c>
      <c r="K2699" s="44">
        <v>100</v>
      </c>
      <c r="L2699" s="20">
        <v>478430</v>
      </c>
      <c r="M2699" s="19" t="s">
        <v>11</v>
      </c>
      <c r="N2699" s="28" t="s">
        <v>15953</v>
      </c>
    </row>
    <row r="2700" spans="1:14" ht="45" x14ac:dyDescent="0.25">
      <c r="A2700" s="27" t="s">
        <v>608</v>
      </c>
      <c r="B2700" s="19" t="s">
        <v>16745</v>
      </c>
      <c r="C2700" s="19" t="s">
        <v>16745</v>
      </c>
      <c r="D2700" s="38" t="s">
        <v>16055</v>
      </c>
      <c r="E2700" s="38" t="s">
        <v>2760</v>
      </c>
      <c r="F2700" s="41" t="s">
        <v>2495</v>
      </c>
      <c r="G2700" s="19" t="s">
        <v>721</v>
      </c>
      <c r="H2700" s="41">
        <v>5</v>
      </c>
      <c r="I2700" s="41">
        <v>4</v>
      </c>
      <c r="J2700" s="41">
        <v>10</v>
      </c>
      <c r="K2700" s="44">
        <v>100</v>
      </c>
      <c r="L2700" s="20">
        <v>625638</v>
      </c>
      <c r="M2700" s="19" t="s">
        <v>11</v>
      </c>
      <c r="N2700" s="28" t="s">
        <v>15953</v>
      </c>
    </row>
    <row r="2701" spans="1:14" ht="45" x14ac:dyDescent="0.25">
      <c r="A2701" s="27" t="s">
        <v>608</v>
      </c>
      <c r="B2701" s="19" t="s">
        <v>16745</v>
      </c>
      <c r="C2701" s="19" t="s">
        <v>16745</v>
      </c>
      <c r="D2701" s="38" t="s">
        <v>16055</v>
      </c>
      <c r="E2701" s="38" t="s">
        <v>2761</v>
      </c>
      <c r="F2701" s="41" t="s">
        <v>2495</v>
      </c>
      <c r="G2701" s="19" t="s">
        <v>721</v>
      </c>
      <c r="H2701" s="41">
        <v>5</v>
      </c>
      <c r="I2701" s="41">
        <v>4</v>
      </c>
      <c r="J2701" s="41">
        <v>10</v>
      </c>
      <c r="K2701" s="44">
        <v>5</v>
      </c>
      <c r="L2701" s="20">
        <v>104886.35</v>
      </c>
      <c r="M2701" s="19" t="s">
        <v>11</v>
      </c>
      <c r="N2701" s="28" t="s">
        <v>15953</v>
      </c>
    </row>
    <row r="2702" spans="1:14" ht="45" x14ac:dyDescent="0.25">
      <c r="A2702" s="27" t="s">
        <v>608</v>
      </c>
      <c r="B2702" s="19" t="s">
        <v>16745</v>
      </c>
      <c r="C2702" s="19" t="s">
        <v>16745</v>
      </c>
      <c r="D2702" s="38" t="s">
        <v>16055</v>
      </c>
      <c r="E2702" s="38" t="s">
        <v>2762</v>
      </c>
      <c r="F2702" s="41" t="s">
        <v>2495</v>
      </c>
      <c r="G2702" s="19" t="s">
        <v>721</v>
      </c>
      <c r="H2702" s="41">
        <v>5</v>
      </c>
      <c r="I2702" s="41">
        <v>4</v>
      </c>
      <c r="J2702" s="41">
        <v>10</v>
      </c>
      <c r="K2702" s="44">
        <v>5</v>
      </c>
      <c r="L2702" s="20">
        <v>101206.1</v>
      </c>
      <c r="M2702" s="19" t="s">
        <v>11</v>
      </c>
      <c r="N2702" s="28" t="s">
        <v>15953</v>
      </c>
    </row>
    <row r="2703" spans="1:14" ht="45" x14ac:dyDescent="0.25">
      <c r="A2703" s="27" t="s">
        <v>608</v>
      </c>
      <c r="B2703" s="19" t="s">
        <v>16745</v>
      </c>
      <c r="C2703" s="19" t="s">
        <v>16745</v>
      </c>
      <c r="D2703" s="38" t="s">
        <v>16055</v>
      </c>
      <c r="E2703" s="38" t="s">
        <v>2763</v>
      </c>
      <c r="F2703" s="41" t="s">
        <v>2764</v>
      </c>
      <c r="G2703" s="19" t="s">
        <v>721</v>
      </c>
      <c r="H2703" s="41">
        <v>5</v>
      </c>
      <c r="I2703" s="41">
        <v>4</v>
      </c>
      <c r="J2703" s="41">
        <v>10</v>
      </c>
      <c r="K2703" s="44">
        <v>80</v>
      </c>
      <c r="L2703" s="20">
        <v>2649761.5999999996</v>
      </c>
      <c r="M2703" s="19" t="s">
        <v>15983</v>
      </c>
      <c r="N2703" s="28" t="s">
        <v>15953</v>
      </c>
    </row>
    <row r="2704" spans="1:14" ht="45" x14ac:dyDescent="0.25">
      <c r="A2704" s="27" t="s">
        <v>608</v>
      </c>
      <c r="B2704" s="19" t="s">
        <v>16745</v>
      </c>
      <c r="C2704" s="19" t="s">
        <v>16745</v>
      </c>
      <c r="D2704" s="38" t="s">
        <v>16055</v>
      </c>
      <c r="E2704" s="38" t="s">
        <v>2765</v>
      </c>
      <c r="F2704" s="41" t="s">
        <v>2764</v>
      </c>
      <c r="G2704" s="19" t="s">
        <v>721</v>
      </c>
      <c r="H2704" s="41">
        <v>5</v>
      </c>
      <c r="I2704" s="41">
        <v>4</v>
      </c>
      <c r="J2704" s="41">
        <v>10</v>
      </c>
      <c r="K2704" s="44">
        <v>20</v>
      </c>
      <c r="L2704" s="20">
        <v>809649.4</v>
      </c>
      <c r="M2704" s="19" t="s">
        <v>15983</v>
      </c>
      <c r="N2704" s="28" t="s">
        <v>15953</v>
      </c>
    </row>
    <row r="2705" spans="1:14" ht="45" x14ac:dyDescent="0.25">
      <c r="A2705" s="27" t="s">
        <v>608</v>
      </c>
      <c r="B2705" s="19" t="s">
        <v>16745</v>
      </c>
      <c r="C2705" s="19" t="s">
        <v>16745</v>
      </c>
      <c r="D2705" s="38" t="s">
        <v>16055</v>
      </c>
      <c r="E2705" s="38" t="s">
        <v>2766</v>
      </c>
      <c r="F2705" s="41" t="s">
        <v>2000</v>
      </c>
      <c r="G2705" s="19" t="s">
        <v>721</v>
      </c>
      <c r="H2705" s="41">
        <v>5</v>
      </c>
      <c r="I2705" s="41">
        <v>4</v>
      </c>
      <c r="J2705" s="41">
        <v>10</v>
      </c>
      <c r="K2705" s="44">
        <v>10</v>
      </c>
      <c r="L2705" s="20">
        <v>121447.4</v>
      </c>
      <c r="M2705" s="19" t="s">
        <v>11</v>
      </c>
      <c r="N2705" s="28" t="s">
        <v>15953</v>
      </c>
    </row>
    <row r="2706" spans="1:14" ht="45" x14ac:dyDescent="0.25">
      <c r="A2706" s="27" t="s">
        <v>608</v>
      </c>
      <c r="B2706" s="19" t="s">
        <v>16745</v>
      </c>
      <c r="C2706" s="19" t="s">
        <v>16745</v>
      </c>
      <c r="D2706" s="38" t="s">
        <v>16055</v>
      </c>
      <c r="E2706" s="38" t="s">
        <v>2767</v>
      </c>
      <c r="F2706" s="41" t="s">
        <v>2000</v>
      </c>
      <c r="G2706" s="19" t="s">
        <v>721</v>
      </c>
      <c r="H2706" s="41">
        <v>5</v>
      </c>
      <c r="I2706" s="41">
        <v>4</v>
      </c>
      <c r="J2706" s="41">
        <v>10</v>
      </c>
      <c r="K2706" s="44">
        <v>10</v>
      </c>
      <c r="L2706" s="20">
        <v>128807.90000000001</v>
      </c>
      <c r="M2706" s="19" t="s">
        <v>11</v>
      </c>
      <c r="N2706" s="28" t="s">
        <v>15953</v>
      </c>
    </row>
    <row r="2707" spans="1:14" ht="45" x14ac:dyDescent="0.25">
      <c r="A2707" s="27" t="s">
        <v>608</v>
      </c>
      <c r="B2707" s="19" t="s">
        <v>16745</v>
      </c>
      <c r="C2707" s="19" t="s">
        <v>16745</v>
      </c>
      <c r="D2707" s="38" t="s">
        <v>16055</v>
      </c>
      <c r="E2707" s="38" t="s">
        <v>2768</v>
      </c>
      <c r="F2707" s="41" t="s">
        <v>2000</v>
      </c>
      <c r="G2707" s="19" t="s">
        <v>721</v>
      </c>
      <c r="H2707" s="41">
        <v>5</v>
      </c>
      <c r="I2707" s="41">
        <v>4</v>
      </c>
      <c r="J2707" s="41">
        <v>10</v>
      </c>
      <c r="K2707" s="44">
        <v>10</v>
      </c>
      <c r="L2707" s="20">
        <v>401144.4</v>
      </c>
      <c r="M2707" s="19" t="s">
        <v>11</v>
      </c>
      <c r="N2707" s="28" t="s">
        <v>15953</v>
      </c>
    </row>
    <row r="2708" spans="1:14" ht="45" x14ac:dyDescent="0.25">
      <c r="A2708" s="27" t="s">
        <v>608</v>
      </c>
      <c r="B2708" s="19" t="s">
        <v>16745</v>
      </c>
      <c r="C2708" s="19" t="s">
        <v>16745</v>
      </c>
      <c r="D2708" s="38" t="s">
        <v>16055</v>
      </c>
      <c r="E2708" s="38" t="s">
        <v>2769</v>
      </c>
      <c r="F2708" s="41" t="s">
        <v>2000</v>
      </c>
      <c r="G2708" s="19" t="s">
        <v>721</v>
      </c>
      <c r="H2708" s="41">
        <v>5</v>
      </c>
      <c r="I2708" s="41">
        <v>4</v>
      </c>
      <c r="J2708" s="41">
        <v>10</v>
      </c>
      <c r="K2708" s="44">
        <v>10</v>
      </c>
      <c r="L2708" s="20">
        <v>268656.3</v>
      </c>
      <c r="M2708" s="19" t="s">
        <v>11</v>
      </c>
      <c r="N2708" s="28" t="s">
        <v>15953</v>
      </c>
    </row>
    <row r="2709" spans="1:14" ht="45" x14ac:dyDescent="0.25">
      <c r="A2709" s="27" t="s">
        <v>608</v>
      </c>
      <c r="B2709" s="19" t="s">
        <v>16745</v>
      </c>
      <c r="C2709" s="19" t="s">
        <v>16745</v>
      </c>
      <c r="D2709" s="38" t="s">
        <v>16055</v>
      </c>
      <c r="E2709" s="38" t="s">
        <v>2770</v>
      </c>
      <c r="F2709" s="41" t="s">
        <v>2000</v>
      </c>
      <c r="G2709" s="19" t="s">
        <v>721</v>
      </c>
      <c r="H2709" s="41">
        <v>5</v>
      </c>
      <c r="I2709" s="41">
        <v>4</v>
      </c>
      <c r="J2709" s="41">
        <v>10</v>
      </c>
      <c r="K2709" s="44">
        <v>13</v>
      </c>
      <c r="L2709" s="20">
        <v>167450.27000000002</v>
      </c>
      <c r="M2709" s="19" t="s">
        <v>11</v>
      </c>
      <c r="N2709" s="28" t="s">
        <v>15953</v>
      </c>
    </row>
    <row r="2710" spans="1:14" ht="45" x14ac:dyDescent="0.25">
      <c r="A2710" s="27" t="s">
        <v>608</v>
      </c>
      <c r="B2710" s="19" t="s">
        <v>16745</v>
      </c>
      <c r="C2710" s="19" t="s">
        <v>16745</v>
      </c>
      <c r="D2710" s="38" t="s">
        <v>16055</v>
      </c>
      <c r="E2710" s="38" t="s">
        <v>2771</v>
      </c>
      <c r="F2710" s="41" t="s">
        <v>2000</v>
      </c>
      <c r="G2710" s="19" t="s">
        <v>721</v>
      </c>
      <c r="H2710" s="41">
        <v>5</v>
      </c>
      <c r="I2710" s="41">
        <v>4</v>
      </c>
      <c r="J2710" s="41">
        <v>10</v>
      </c>
      <c r="K2710" s="44">
        <v>13</v>
      </c>
      <c r="L2710" s="20">
        <v>186587.44</v>
      </c>
      <c r="M2710" s="19" t="s">
        <v>11</v>
      </c>
      <c r="N2710" s="28" t="s">
        <v>15953</v>
      </c>
    </row>
    <row r="2711" spans="1:14" ht="45" x14ac:dyDescent="0.25">
      <c r="A2711" s="27" t="s">
        <v>608</v>
      </c>
      <c r="B2711" s="19" t="s">
        <v>16745</v>
      </c>
      <c r="C2711" s="19" t="s">
        <v>16745</v>
      </c>
      <c r="D2711" s="38" t="s">
        <v>16055</v>
      </c>
      <c r="E2711" s="38" t="s">
        <v>2772</v>
      </c>
      <c r="F2711" s="41" t="s">
        <v>2000</v>
      </c>
      <c r="G2711" s="19" t="s">
        <v>721</v>
      </c>
      <c r="H2711" s="41">
        <v>5</v>
      </c>
      <c r="I2711" s="41">
        <v>4</v>
      </c>
      <c r="J2711" s="41">
        <v>10</v>
      </c>
      <c r="K2711" s="44">
        <v>10</v>
      </c>
      <c r="L2711" s="20">
        <v>217133.2</v>
      </c>
      <c r="M2711" s="19" t="s">
        <v>11</v>
      </c>
      <c r="N2711" s="28" t="s">
        <v>15953</v>
      </c>
    </row>
    <row r="2712" spans="1:14" ht="45" x14ac:dyDescent="0.25">
      <c r="A2712" s="27" t="s">
        <v>608</v>
      </c>
      <c r="B2712" s="19" t="s">
        <v>16745</v>
      </c>
      <c r="C2712" s="19" t="s">
        <v>16745</v>
      </c>
      <c r="D2712" s="38" t="s">
        <v>16055</v>
      </c>
      <c r="E2712" s="38" t="s">
        <v>2773</v>
      </c>
      <c r="F2712" s="41" t="s">
        <v>2000</v>
      </c>
      <c r="G2712" s="19" t="s">
        <v>721</v>
      </c>
      <c r="H2712" s="41">
        <v>5</v>
      </c>
      <c r="I2712" s="41">
        <v>4</v>
      </c>
      <c r="J2712" s="41">
        <v>10</v>
      </c>
      <c r="K2712" s="44">
        <v>10</v>
      </c>
      <c r="L2712" s="20">
        <v>239214.5</v>
      </c>
      <c r="M2712" s="19" t="s">
        <v>11</v>
      </c>
      <c r="N2712" s="28" t="s">
        <v>15953</v>
      </c>
    </row>
    <row r="2713" spans="1:14" ht="45" x14ac:dyDescent="0.25">
      <c r="A2713" s="27" t="s">
        <v>608</v>
      </c>
      <c r="B2713" s="19" t="s">
        <v>16745</v>
      </c>
      <c r="C2713" s="19" t="s">
        <v>16745</v>
      </c>
      <c r="D2713" s="38" t="s">
        <v>16055</v>
      </c>
      <c r="E2713" s="38" t="s">
        <v>2774</v>
      </c>
      <c r="F2713" s="41" t="s">
        <v>2062</v>
      </c>
      <c r="G2713" s="19" t="s">
        <v>721</v>
      </c>
      <c r="H2713" s="41">
        <v>5</v>
      </c>
      <c r="I2713" s="41">
        <v>4</v>
      </c>
      <c r="J2713" s="41">
        <v>10</v>
      </c>
      <c r="K2713" s="44">
        <v>3</v>
      </c>
      <c r="L2713" s="20">
        <v>118135.17</v>
      </c>
      <c r="M2713" s="19" t="s">
        <v>11</v>
      </c>
      <c r="N2713" s="28" t="s">
        <v>15953</v>
      </c>
    </row>
    <row r="2714" spans="1:14" ht="45" x14ac:dyDescent="0.25">
      <c r="A2714" s="27" t="s">
        <v>608</v>
      </c>
      <c r="B2714" s="19" t="s">
        <v>16745</v>
      </c>
      <c r="C2714" s="19" t="s">
        <v>16745</v>
      </c>
      <c r="D2714" s="38" t="s">
        <v>16055</v>
      </c>
      <c r="E2714" s="38" t="s">
        <v>2775</v>
      </c>
      <c r="F2714" s="41" t="s">
        <v>2062</v>
      </c>
      <c r="G2714" s="19" t="s">
        <v>721</v>
      </c>
      <c r="H2714" s="41">
        <v>5</v>
      </c>
      <c r="I2714" s="41">
        <v>4</v>
      </c>
      <c r="J2714" s="41">
        <v>10</v>
      </c>
      <c r="K2714" s="44">
        <v>15</v>
      </c>
      <c r="L2714" s="20">
        <v>281537.09999999998</v>
      </c>
      <c r="M2714" s="19" t="s">
        <v>11</v>
      </c>
      <c r="N2714" s="28" t="s">
        <v>15953</v>
      </c>
    </row>
    <row r="2715" spans="1:14" ht="45" x14ac:dyDescent="0.25">
      <c r="A2715" s="27" t="s">
        <v>608</v>
      </c>
      <c r="B2715" s="19" t="s">
        <v>16745</v>
      </c>
      <c r="C2715" s="19" t="s">
        <v>16745</v>
      </c>
      <c r="D2715" s="38" t="s">
        <v>16055</v>
      </c>
      <c r="E2715" s="38" t="s">
        <v>2776</v>
      </c>
      <c r="F2715" s="41" t="s">
        <v>2062</v>
      </c>
      <c r="G2715" s="19" t="s">
        <v>721</v>
      </c>
      <c r="H2715" s="41">
        <v>5</v>
      </c>
      <c r="I2715" s="41">
        <v>4</v>
      </c>
      <c r="J2715" s="41">
        <v>10</v>
      </c>
      <c r="K2715" s="44">
        <v>10</v>
      </c>
      <c r="L2715" s="20">
        <v>261295.80000000002</v>
      </c>
      <c r="M2715" s="19" t="s">
        <v>11</v>
      </c>
      <c r="N2715" s="28" t="s">
        <v>15953</v>
      </c>
    </row>
    <row r="2716" spans="1:14" ht="45" x14ac:dyDescent="0.25">
      <c r="A2716" s="27" t="s">
        <v>608</v>
      </c>
      <c r="B2716" s="19" t="s">
        <v>16745</v>
      </c>
      <c r="C2716" s="19" t="s">
        <v>16745</v>
      </c>
      <c r="D2716" s="38" t="s">
        <v>16055</v>
      </c>
      <c r="E2716" s="38" t="s">
        <v>2777</v>
      </c>
      <c r="F2716" s="41" t="s">
        <v>2062</v>
      </c>
      <c r="G2716" s="19" t="s">
        <v>721</v>
      </c>
      <c r="H2716" s="41">
        <v>5</v>
      </c>
      <c r="I2716" s="41">
        <v>4</v>
      </c>
      <c r="J2716" s="41">
        <v>10</v>
      </c>
      <c r="K2716" s="44">
        <v>5</v>
      </c>
      <c r="L2716" s="20">
        <v>174810.65</v>
      </c>
      <c r="M2716" s="19" t="s">
        <v>11</v>
      </c>
      <c r="N2716" s="28" t="s">
        <v>15953</v>
      </c>
    </row>
    <row r="2717" spans="1:14" ht="45" x14ac:dyDescent="0.25">
      <c r="A2717" s="27" t="s">
        <v>608</v>
      </c>
      <c r="B2717" s="19" t="s">
        <v>16745</v>
      </c>
      <c r="C2717" s="19" t="s">
        <v>16745</v>
      </c>
      <c r="D2717" s="38" t="s">
        <v>16055</v>
      </c>
      <c r="E2717" s="38" t="s">
        <v>2778</v>
      </c>
      <c r="F2717" s="41" t="s">
        <v>2062</v>
      </c>
      <c r="G2717" s="19" t="s">
        <v>721</v>
      </c>
      <c r="H2717" s="41">
        <v>5</v>
      </c>
      <c r="I2717" s="41">
        <v>4</v>
      </c>
      <c r="J2717" s="41">
        <v>10</v>
      </c>
      <c r="K2717" s="44">
        <v>5</v>
      </c>
      <c r="L2717" s="20">
        <v>138008.4</v>
      </c>
      <c r="M2717" s="19" t="s">
        <v>11</v>
      </c>
      <c r="N2717" s="28" t="s">
        <v>15953</v>
      </c>
    </row>
    <row r="2718" spans="1:14" ht="45" x14ac:dyDescent="0.25">
      <c r="A2718" s="27" t="s">
        <v>608</v>
      </c>
      <c r="B2718" s="19" t="s">
        <v>16745</v>
      </c>
      <c r="C2718" s="19" t="s">
        <v>16745</v>
      </c>
      <c r="D2718" s="38" t="s">
        <v>16055</v>
      </c>
      <c r="E2718" s="38" t="s">
        <v>2779</v>
      </c>
      <c r="F2718" s="41" t="s">
        <v>2062</v>
      </c>
      <c r="G2718" s="19" t="s">
        <v>721</v>
      </c>
      <c r="H2718" s="41">
        <v>5</v>
      </c>
      <c r="I2718" s="41">
        <v>4</v>
      </c>
      <c r="J2718" s="41">
        <v>10</v>
      </c>
      <c r="K2718" s="44">
        <v>7</v>
      </c>
      <c r="L2718" s="20">
        <v>218973.37</v>
      </c>
      <c r="M2718" s="19" t="s">
        <v>11</v>
      </c>
      <c r="N2718" s="28" t="s">
        <v>15953</v>
      </c>
    </row>
    <row r="2719" spans="1:14" ht="45" x14ac:dyDescent="0.25">
      <c r="A2719" s="27" t="s">
        <v>608</v>
      </c>
      <c r="B2719" s="19" t="s">
        <v>16745</v>
      </c>
      <c r="C2719" s="19" t="s">
        <v>16745</v>
      </c>
      <c r="D2719" s="38" t="s">
        <v>16055</v>
      </c>
      <c r="E2719" s="38" t="s">
        <v>2780</v>
      </c>
      <c r="F2719" s="41" t="s">
        <v>2062</v>
      </c>
      <c r="G2719" s="19" t="s">
        <v>721</v>
      </c>
      <c r="H2719" s="41">
        <v>5</v>
      </c>
      <c r="I2719" s="41">
        <v>4</v>
      </c>
      <c r="J2719" s="41">
        <v>10</v>
      </c>
      <c r="K2719" s="44">
        <v>7</v>
      </c>
      <c r="L2719" s="20">
        <v>218973.37</v>
      </c>
      <c r="M2719" s="19" t="s">
        <v>11</v>
      </c>
      <c r="N2719" s="28" t="s">
        <v>15953</v>
      </c>
    </row>
    <row r="2720" spans="1:14" ht="45" x14ac:dyDescent="0.25">
      <c r="A2720" s="27" t="s">
        <v>608</v>
      </c>
      <c r="B2720" s="19" t="s">
        <v>16745</v>
      </c>
      <c r="C2720" s="19" t="s">
        <v>16745</v>
      </c>
      <c r="D2720" s="38" t="s">
        <v>16055</v>
      </c>
      <c r="E2720" s="38" t="s">
        <v>2781</v>
      </c>
      <c r="F2720" s="41" t="s">
        <v>2782</v>
      </c>
      <c r="G2720" s="19" t="s">
        <v>721</v>
      </c>
      <c r="H2720" s="41">
        <v>5</v>
      </c>
      <c r="I2720" s="41">
        <v>4</v>
      </c>
      <c r="J2720" s="41">
        <v>10</v>
      </c>
      <c r="K2720" s="44">
        <v>20</v>
      </c>
      <c r="L2720" s="20">
        <v>802288.8</v>
      </c>
      <c r="M2720" s="19" t="s">
        <v>11</v>
      </c>
      <c r="N2720" s="28" t="s">
        <v>15953</v>
      </c>
    </row>
    <row r="2721" spans="1:14" ht="45" x14ac:dyDescent="0.25">
      <c r="A2721" s="27" t="s">
        <v>608</v>
      </c>
      <c r="B2721" s="19" t="s">
        <v>16745</v>
      </c>
      <c r="C2721" s="19" t="s">
        <v>16745</v>
      </c>
      <c r="D2721" s="38" t="s">
        <v>16055</v>
      </c>
      <c r="E2721" s="38" t="s">
        <v>2783</v>
      </c>
      <c r="F2721" s="41" t="s">
        <v>2784</v>
      </c>
      <c r="G2721" s="19" t="s">
        <v>721</v>
      </c>
      <c r="H2721" s="41">
        <v>5</v>
      </c>
      <c r="I2721" s="41">
        <v>4</v>
      </c>
      <c r="J2721" s="41">
        <v>10</v>
      </c>
      <c r="K2721" s="44">
        <v>20</v>
      </c>
      <c r="L2721" s="20">
        <v>375382.8</v>
      </c>
      <c r="M2721" s="19" t="s">
        <v>11</v>
      </c>
      <c r="N2721" s="28" t="s">
        <v>15953</v>
      </c>
    </row>
    <row r="2722" spans="1:14" ht="45" x14ac:dyDescent="0.25">
      <c r="A2722" s="27" t="s">
        <v>608</v>
      </c>
      <c r="B2722" s="19" t="s">
        <v>16745</v>
      </c>
      <c r="C2722" s="19" t="s">
        <v>16745</v>
      </c>
      <c r="D2722" s="38" t="s">
        <v>16055</v>
      </c>
      <c r="E2722" s="38" t="s">
        <v>2785</v>
      </c>
      <c r="F2722" s="41" t="s">
        <v>2786</v>
      </c>
      <c r="G2722" s="19" t="s">
        <v>721</v>
      </c>
      <c r="H2722" s="41">
        <v>5</v>
      </c>
      <c r="I2722" s="41">
        <v>4</v>
      </c>
      <c r="J2722" s="41">
        <v>10</v>
      </c>
      <c r="K2722" s="44">
        <v>1</v>
      </c>
      <c r="L2722" s="20">
        <v>721323.82</v>
      </c>
      <c r="M2722" s="19" t="s">
        <v>15965</v>
      </c>
      <c r="N2722" s="28" t="s">
        <v>15953</v>
      </c>
    </row>
    <row r="2723" spans="1:14" ht="45" x14ac:dyDescent="0.25">
      <c r="A2723" s="27" t="s">
        <v>608</v>
      </c>
      <c r="B2723" s="19" t="s">
        <v>16745</v>
      </c>
      <c r="C2723" s="19" t="s">
        <v>16745</v>
      </c>
      <c r="D2723" s="38" t="s">
        <v>16055</v>
      </c>
      <c r="E2723" s="38" t="s">
        <v>2787</v>
      </c>
      <c r="F2723" s="41" t="s">
        <v>2786</v>
      </c>
      <c r="G2723" s="19" t="s">
        <v>721</v>
      </c>
      <c r="H2723" s="41">
        <v>5</v>
      </c>
      <c r="I2723" s="41">
        <v>4</v>
      </c>
      <c r="J2723" s="41">
        <v>10</v>
      </c>
      <c r="K2723" s="44">
        <v>1</v>
      </c>
      <c r="L2723" s="20">
        <v>721323.82</v>
      </c>
      <c r="M2723" s="19" t="s">
        <v>15965</v>
      </c>
      <c r="N2723" s="28" t="s">
        <v>15953</v>
      </c>
    </row>
    <row r="2724" spans="1:14" ht="45" x14ac:dyDescent="0.25">
      <c r="A2724" s="27" t="s">
        <v>608</v>
      </c>
      <c r="B2724" s="19" t="s">
        <v>16745</v>
      </c>
      <c r="C2724" s="19" t="s">
        <v>16745</v>
      </c>
      <c r="D2724" s="38" t="s">
        <v>16055</v>
      </c>
      <c r="E2724" s="38" t="s">
        <v>2788</v>
      </c>
      <c r="F2724" s="41" t="s">
        <v>2234</v>
      </c>
      <c r="G2724" s="19" t="s">
        <v>721</v>
      </c>
      <c r="H2724" s="41">
        <v>5</v>
      </c>
      <c r="I2724" s="41">
        <v>4</v>
      </c>
      <c r="J2724" s="41">
        <v>10</v>
      </c>
      <c r="K2724" s="44">
        <v>5</v>
      </c>
      <c r="L2724" s="20">
        <v>97525.9</v>
      </c>
      <c r="M2724" s="19" t="s">
        <v>11</v>
      </c>
      <c r="N2724" s="28" t="s">
        <v>15953</v>
      </c>
    </row>
    <row r="2725" spans="1:14" ht="45" x14ac:dyDescent="0.25">
      <c r="A2725" s="27" t="s">
        <v>608</v>
      </c>
      <c r="B2725" s="19" t="s">
        <v>16745</v>
      </c>
      <c r="C2725" s="19" t="s">
        <v>16745</v>
      </c>
      <c r="D2725" s="38" t="s">
        <v>16055</v>
      </c>
      <c r="E2725" s="38" t="s">
        <v>2789</v>
      </c>
      <c r="F2725" s="41" t="s">
        <v>2234</v>
      </c>
      <c r="G2725" s="19" t="s">
        <v>721</v>
      </c>
      <c r="H2725" s="41">
        <v>5</v>
      </c>
      <c r="I2725" s="41">
        <v>4</v>
      </c>
      <c r="J2725" s="41">
        <v>10</v>
      </c>
      <c r="K2725" s="44">
        <v>5</v>
      </c>
      <c r="L2725" s="20">
        <v>104886.35</v>
      </c>
      <c r="M2725" s="19" t="s">
        <v>11</v>
      </c>
      <c r="N2725" s="28" t="s">
        <v>15953</v>
      </c>
    </row>
    <row r="2726" spans="1:14" ht="45" x14ac:dyDescent="0.25">
      <c r="A2726" s="27" t="s">
        <v>608</v>
      </c>
      <c r="B2726" s="19" t="s">
        <v>16745</v>
      </c>
      <c r="C2726" s="19" t="s">
        <v>16745</v>
      </c>
      <c r="D2726" s="38" t="s">
        <v>16055</v>
      </c>
      <c r="E2726" s="38" t="s">
        <v>2790</v>
      </c>
      <c r="F2726" s="41" t="s">
        <v>2234</v>
      </c>
      <c r="G2726" s="19" t="s">
        <v>721</v>
      </c>
      <c r="H2726" s="41">
        <v>5</v>
      </c>
      <c r="I2726" s="41">
        <v>4</v>
      </c>
      <c r="J2726" s="41">
        <v>10</v>
      </c>
      <c r="K2726" s="44">
        <v>5</v>
      </c>
      <c r="L2726" s="20">
        <v>97525.9</v>
      </c>
      <c r="M2726" s="19" t="s">
        <v>11</v>
      </c>
      <c r="N2726" s="28" t="s">
        <v>15953</v>
      </c>
    </row>
    <row r="2727" spans="1:14" ht="45" x14ac:dyDescent="0.25">
      <c r="A2727" s="27" t="s">
        <v>608</v>
      </c>
      <c r="B2727" s="19" t="s">
        <v>16745</v>
      </c>
      <c r="C2727" s="19" t="s">
        <v>16745</v>
      </c>
      <c r="D2727" s="38" t="s">
        <v>16055</v>
      </c>
      <c r="E2727" s="38" t="s">
        <v>2791</v>
      </c>
      <c r="F2727" s="41" t="s">
        <v>2234</v>
      </c>
      <c r="G2727" s="19" t="s">
        <v>721</v>
      </c>
      <c r="H2727" s="41">
        <v>5</v>
      </c>
      <c r="I2727" s="41">
        <v>4</v>
      </c>
      <c r="J2727" s="41">
        <v>10</v>
      </c>
      <c r="K2727" s="44">
        <v>5</v>
      </c>
      <c r="L2727" s="20">
        <v>119607.25</v>
      </c>
      <c r="M2727" s="19" t="s">
        <v>11</v>
      </c>
      <c r="N2727" s="28" t="s">
        <v>15953</v>
      </c>
    </row>
    <row r="2728" spans="1:14" ht="45" x14ac:dyDescent="0.25">
      <c r="A2728" s="27" t="s">
        <v>608</v>
      </c>
      <c r="B2728" s="19" t="s">
        <v>16745</v>
      </c>
      <c r="C2728" s="19" t="s">
        <v>16745</v>
      </c>
      <c r="D2728" s="38" t="s">
        <v>16055</v>
      </c>
      <c r="E2728" s="38" t="s">
        <v>2792</v>
      </c>
      <c r="F2728" s="41" t="s">
        <v>2234</v>
      </c>
      <c r="G2728" s="19" t="s">
        <v>721</v>
      </c>
      <c r="H2728" s="41">
        <v>5</v>
      </c>
      <c r="I2728" s="41">
        <v>4</v>
      </c>
      <c r="J2728" s="41">
        <v>10</v>
      </c>
      <c r="K2728" s="44">
        <v>5</v>
      </c>
      <c r="L2728" s="20">
        <v>99366.049999999988</v>
      </c>
      <c r="M2728" s="19" t="s">
        <v>11</v>
      </c>
      <c r="N2728" s="28" t="s">
        <v>15953</v>
      </c>
    </row>
    <row r="2729" spans="1:14" ht="45" x14ac:dyDescent="0.25">
      <c r="A2729" s="27" t="s">
        <v>608</v>
      </c>
      <c r="B2729" s="19" t="s">
        <v>16745</v>
      </c>
      <c r="C2729" s="19" t="s">
        <v>16745</v>
      </c>
      <c r="D2729" s="38" t="s">
        <v>16055</v>
      </c>
      <c r="E2729" s="38" t="s">
        <v>2793</v>
      </c>
      <c r="F2729" s="41" t="s">
        <v>2234</v>
      </c>
      <c r="G2729" s="19" t="s">
        <v>721</v>
      </c>
      <c r="H2729" s="41">
        <v>5</v>
      </c>
      <c r="I2729" s="41">
        <v>4</v>
      </c>
      <c r="J2729" s="41">
        <v>10</v>
      </c>
      <c r="K2729" s="44">
        <v>2</v>
      </c>
      <c r="L2729" s="20">
        <v>18401.12</v>
      </c>
      <c r="M2729" s="19" t="s">
        <v>11</v>
      </c>
      <c r="N2729" s="28" t="s">
        <v>15953</v>
      </c>
    </row>
    <row r="2730" spans="1:14" ht="45" x14ac:dyDescent="0.25">
      <c r="A2730" s="27" t="s">
        <v>608</v>
      </c>
      <c r="B2730" s="19" t="s">
        <v>16745</v>
      </c>
      <c r="C2730" s="19" t="s">
        <v>16745</v>
      </c>
      <c r="D2730" s="38" t="s">
        <v>16055</v>
      </c>
      <c r="E2730" s="38" t="s">
        <v>2794</v>
      </c>
      <c r="F2730" s="41" t="s">
        <v>2234</v>
      </c>
      <c r="G2730" s="19" t="s">
        <v>721</v>
      </c>
      <c r="H2730" s="41">
        <v>5</v>
      </c>
      <c r="I2730" s="41">
        <v>4</v>
      </c>
      <c r="J2730" s="41">
        <v>10</v>
      </c>
      <c r="K2730" s="44">
        <v>2</v>
      </c>
      <c r="L2730" s="20">
        <v>72868.44</v>
      </c>
      <c r="M2730" s="19" t="s">
        <v>11</v>
      </c>
      <c r="N2730" s="28" t="s">
        <v>15953</v>
      </c>
    </row>
    <row r="2731" spans="1:14" ht="45" x14ac:dyDescent="0.25">
      <c r="A2731" s="27" t="s">
        <v>608</v>
      </c>
      <c r="B2731" s="19" t="s">
        <v>16745</v>
      </c>
      <c r="C2731" s="19" t="s">
        <v>16745</v>
      </c>
      <c r="D2731" s="38" t="s">
        <v>16055</v>
      </c>
      <c r="E2731" s="38" t="s">
        <v>2795</v>
      </c>
      <c r="F2731" s="41" t="s">
        <v>2234</v>
      </c>
      <c r="G2731" s="19" t="s">
        <v>721</v>
      </c>
      <c r="H2731" s="41">
        <v>5</v>
      </c>
      <c r="I2731" s="41">
        <v>4</v>
      </c>
      <c r="J2731" s="41">
        <v>10</v>
      </c>
      <c r="K2731" s="44">
        <v>2</v>
      </c>
      <c r="L2731" s="20">
        <v>69924.259999999995</v>
      </c>
      <c r="M2731" s="19" t="s">
        <v>11</v>
      </c>
      <c r="N2731" s="28" t="s">
        <v>15953</v>
      </c>
    </row>
    <row r="2732" spans="1:14" ht="45" x14ac:dyDescent="0.25">
      <c r="A2732" s="27" t="s">
        <v>608</v>
      </c>
      <c r="B2732" s="19" t="s">
        <v>16745</v>
      </c>
      <c r="C2732" s="19" t="s">
        <v>16745</v>
      </c>
      <c r="D2732" s="38" t="s">
        <v>16055</v>
      </c>
      <c r="E2732" s="38" t="s">
        <v>2796</v>
      </c>
      <c r="F2732" s="41" t="s">
        <v>2234</v>
      </c>
      <c r="G2732" s="19" t="s">
        <v>721</v>
      </c>
      <c r="H2732" s="41">
        <v>5</v>
      </c>
      <c r="I2732" s="41">
        <v>4</v>
      </c>
      <c r="J2732" s="41">
        <v>10</v>
      </c>
      <c r="K2732" s="44">
        <v>2</v>
      </c>
      <c r="L2732" s="20">
        <v>56675.44</v>
      </c>
      <c r="M2732" s="19" t="s">
        <v>11</v>
      </c>
      <c r="N2732" s="28" t="s">
        <v>15953</v>
      </c>
    </row>
    <row r="2733" spans="1:14" ht="45" x14ac:dyDescent="0.25">
      <c r="A2733" s="27" t="s">
        <v>608</v>
      </c>
      <c r="B2733" s="19" t="s">
        <v>16745</v>
      </c>
      <c r="C2733" s="19" t="s">
        <v>16745</v>
      </c>
      <c r="D2733" s="38" t="s">
        <v>16055</v>
      </c>
      <c r="E2733" s="38" t="s">
        <v>2797</v>
      </c>
      <c r="F2733" s="41" t="s">
        <v>2234</v>
      </c>
      <c r="G2733" s="19" t="s">
        <v>721</v>
      </c>
      <c r="H2733" s="41">
        <v>5</v>
      </c>
      <c r="I2733" s="41">
        <v>4</v>
      </c>
      <c r="J2733" s="41">
        <v>10</v>
      </c>
      <c r="K2733" s="44">
        <v>2</v>
      </c>
      <c r="L2733" s="20">
        <v>58147.54</v>
      </c>
      <c r="M2733" s="19" t="s">
        <v>11</v>
      </c>
      <c r="N2733" s="28" t="s">
        <v>15953</v>
      </c>
    </row>
    <row r="2734" spans="1:14" ht="45" x14ac:dyDescent="0.25">
      <c r="A2734" s="27" t="s">
        <v>608</v>
      </c>
      <c r="B2734" s="19" t="s">
        <v>16745</v>
      </c>
      <c r="C2734" s="19" t="s">
        <v>16745</v>
      </c>
      <c r="D2734" s="38" t="s">
        <v>16055</v>
      </c>
      <c r="E2734" s="38" t="s">
        <v>2798</v>
      </c>
      <c r="F2734" s="41" t="s">
        <v>2234</v>
      </c>
      <c r="G2734" s="19" t="s">
        <v>721</v>
      </c>
      <c r="H2734" s="41">
        <v>5</v>
      </c>
      <c r="I2734" s="41">
        <v>4</v>
      </c>
      <c r="J2734" s="41">
        <v>10</v>
      </c>
      <c r="K2734" s="44">
        <v>2</v>
      </c>
      <c r="L2734" s="20">
        <v>68452.160000000003</v>
      </c>
      <c r="M2734" s="19" t="s">
        <v>11</v>
      </c>
      <c r="N2734" s="28" t="s">
        <v>15953</v>
      </c>
    </row>
    <row r="2735" spans="1:14" ht="45" x14ac:dyDescent="0.25">
      <c r="A2735" s="27" t="s">
        <v>608</v>
      </c>
      <c r="B2735" s="19" t="s">
        <v>16745</v>
      </c>
      <c r="C2735" s="19" t="s">
        <v>16745</v>
      </c>
      <c r="D2735" s="38" t="s">
        <v>16055</v>
      </c>
      <c r="E2735" s="38" t="s">
        <v>2799</v>
      </c>
      <c r="F2735" s="41" t="s">
        <v>2800</v>
      </c>
      <c r="G2735" s="19" t="s">
        <v>721</v>
      </c>
      <c r="H2735" s="41">
        <v>5</v>
      </c>
      <c r="I2735" s="41">
        <v>4</v>
      </c>
      <c r="J2735" s="41">
        <v>10</v>
      </c>
      <c r="K2735" s="44">
        <v>3</v>
      </c>
      <c r="L2735" s="20">
        <v>14352.869999999999</v>
      </c>
      <c r="M2735" s="19" t="s">
        <v>11</v>
      </c>
      <c r="N2735" s="28" t="s">
        <v>15953</v>
      </c>
    </row>
    <row r="2736" spans="1:14" ht="45" x14ac:dyDescent="0.25">
      <c r="A2736" s="27" t="s">
        <v>608</v>
      </c>
      <c r="B2736" s="19" t="s">
        <v>16745</v>
      </c>
      <c r="C2736" s="19" t="s">
        <v>16745</v>
      </c>
      <c r="D2736" s="38" t="s">
        <v>16055</v>
      </c>
      <c r="E2736" s="38" t="s">
        <v>2801</v>
      </c>
      <c r="F2736" s="41" t="s">
        <v>2802</v>
      </c>
      <c r="G2736" s="19" t="s">
        <v>721</v>
      </c>
      <c r="H2736" s="41">
        <v>5</v>
      </c>
      <c r="I2736" s="41">
        <v>4</v>
      </c>
      <c r="J2736" s="41">
        <v>10</v>
      </c>
      <c r="K2736" s="44">
        <v>7</v>
      </c>
      <c r="L2736" s="20">
        <v>198364.04</v>
      </c>
      <c r="M2736" s="19" t="s">
        <v>11</v>
      </c>
      <c r="N2736" s="28" t="s">
        <v>15953</v>
      </c>
    </row>
    <row r="2737" spans="1:14" ht="45" x14ac:dyDescent="0.25">
      <c r="A2737" s="27" t="s">
        <v>608</v>
      </c>
      <c r="B2737" s="19" t="s">
        <v>16745</v>
      </c>
      <c r="C2737" s="19" t="s">
        <v>16745</v>
      </c>
      <c r="D2737" s="38" t="s">
        <v>16055</v>
      </c>
      <c r="E2737" s="38" t="s">
        <v>2803</v>
      </c>
      <c r="F2737" s="41" t="s">
        <v>2802</v>
      </c>
      <c r="G2737" s="19" t="s">
        <v>721</v>
      </c>
      <c r="H2737" s="41">
        <v>5</v>
      </c>
      <c r="I2737" s="41">
        <v>4</v>
      </c>
      <c r="J2737" s="41">
        <v>10</v>
      </c>
      <c r="K2737" s="44">
        <v>15</v>
      </c>
      <c r="L2737" s="20">
        <v>938457</v>
      </c>
      <c r="M2737" s="19" t="s">
        <v>11</v>
      </c>
      <c r="N2737" s="28" t="s">
        <v>15953</v>
      </c>
    </row>
    <row r="2738" spans="1:14" ht="45" x14ac:dyDescent="0.25">
      <c r="A2738" s="27" t="s">
        <v>608</v>
      </c>
      <c r="B2738" s="19" t="s">
        <v>16745</v>
      </c>
      <c r="C2738" s="19" t="s">
        <v>16745</v>
      </c>
      <c r="D2738" s="38" t="s">
        <v>16055</v>
      </c>
      <c r="E2738" s="38" t="s">
        <v>2804</v>
      </c>
      <c r="F2738" s="41" t="s">
        <v>2802</v>
      </c>
      <c r="G2738" s="19" t="s">
        <v>721</v>
      </c>
      <c r="H2738" s="41">
        <v>5</v>
      </c>
      <c r="I2738" s="41">
        <v>4</v>
      </c>
      <c r="J2738" s="41">
        <v>10</v>
      </c>
      <c r="K2738" s="44">
        <v>10</v>
      </c>
      <c r="L2738" s="20">
        <v>809649.2</v>
      </c>
      <c r="M2738" s="19" t="s">
        <v>11</v>
      </c>
      <c r="N2738" s="28" t="s">
        <v>15953</v>
      </c>
    </row>
    <row r="2739" spans="1:14" ht="45" x14ac:dyDescent="0.25">
      <c r="A2739" s="27" t="s">
        <v>608</v>
      </c>
      <c r="B2739" s="19" t="s">
        <v>16745</v>
      </c>
      <c r="C2739" s="19" t="s">
        <v>16745</v>
      </c>
      <c r="D2739" s="38" t="s">
        <v>16055</v>
      </c>
      <c r="E2739" s="38" t="s">
        <v>2805</v>
      </c>
      <c r="F2739" s="41" t="s">
        <v>2802</v>
      </c>
      <c r="G2739" s="19" t="s">
        <v>721</v>
      </c>
      <c r="H2739" s="41">
        <v>5</v>
      </c>
      <c r="I2739" s="41">
        <v>4</v>
      </c>
      <c r="J2739" s="41">
        <v>10</v>
      </c>
      <c r="K2739" s="44">
        <v>20</v>
      </c>
      <c r="L2739" s="20">
        <v>242894.8</v>
      </c>
      <c r="M2739" s="19" t="s">
        <v>11</v>
      </c>
      <c r="N2739" s="28" t="s">
        <v>15953</v>
      </c>
    </row>
    <row r="2740" spans="1:14" ht="45" x14ac:dyDescent="0.25">
      <c r="A2740" s="27" t="s">
        <v>608</v>
      </c>
      <c r="B2740" s="19" t="s">
        <v>16745</v>
      </c>
      <c r="C2740" s="19" t="s">
        <v>16745</v>
      </c>
      <c r="D2740" s="38" t="s">
        <v>16055</v>
      </c>
      <c r="E2740" s="38" t="s">
        <v>2806</v>
      </c>
      <c r="F2740" s="41" t="s">
        <v>2802</v>
      </c>
      <c r="G2740" s="19" t="s">
        <v>721</v>
      </c>
      <c r="H2740" s="41">
        <v>5</v>
      </c>
      <c r="I2740" s="41">
        <v>4</v>
      </c>
      <c r="J2740" s="41">
        <v>10</v>
      </c>
      <c r="K2740" s="44">
        <v>5</v>
      </c>
      <c r="L2740" s="20">
        <v>239214.5</v>
      </c>
      <c r="M2740" s="19" t="s">
        <v>11</v>
      </c>
      <c r="N2740" s="28" t="s">
        <v>15953</v>
      </c>
    </row>
    <row r="2741" spans="1:14" ht="45" x14ac:dyDescent="0.25">
      <c r="A2741" s="27" t="s">
        <v>608</v>
      </c>
      <c r="B2741" s="19" t="s">
        <v>16745</v>
      </c>
      <c r="C2741" s="19" t="s">
        <v>16745</v>
      </c>
      <c r="D2741" s="38" t="s">
        <v>16055</v>
      </c>
      <c r="E2741" s="38" t="s">
        <v>2807</v>
      </c>
      <c r="F2741" s="41" t="s">
        <v>2802</v>
      </c>
      <c r="G2741" s="19" t="s">
        <v>721</v>
      </c>
      <c r="H2741" s="41">
        <v>5</v>
      </c>
      <c r="I2741" s="41">
        <v>4</v>
      </c>
      <c r="J2741" s="41">
        <v>10</v>
      </c>
      <c r="K2741" s="44">
        <v>30</v>
      </c>
      <c r="L2741" s="20">
        <v>938457.3</v>
      </c>
      <c r="M2741" s="19" t="s">
        <v>11</v>
      </c>
      <c r="N2741" s="28" t="s">
        <v>15953</v>
      </c>
    </row>
    <row r="2742" spans="1:14" ht="45" x14ac:dyDescent="0.25">
      <c r="A2742" s="27" t="s">
        <v>608</v>
      </c>
      <c r="B2742" s="19" t="s">
        <v>16745</v>
      </c>
      <c r="C2742" s="19" t="s">
        <v>16745</v>
      </c>
      <c r="D2742" s="38" t="s">
        <v>16055</v>
      </c>
      <c r="E2742" s="38" t="s">
        <v>2808</v>
      </c>
      <c r="F2742" s="41" t="s">
        <v>2802</v>
      </c>
      <c r="G2742" s="19" t="s">
        <v>721</v>
      </c>
      <c r="H2742" s="41">
        <v>5</v>
      </c>
      <c r="I2742" s="41">
        <v>4</v>
      </c>
      <c r="J2742" s="41">
        <v>10</v>
      </c>
      <c r="K2742" s="44">
        <v>14</v>
      </c>
      <c r="L2742" s="20">
        <v>386423.52</v>
      </c>
      <c r="M2742" s="19" t="s">
        <v>11</v>
      </c>
      <c r="N2742" s="28" t="s">
        <v>15953</v>
      </c>
    </row>
    <row r="2743" spans="1:14" ht="45" x14ac:dyDescent="0.25">
      <c r="A2743" s="27" t="s">
        <v>608</v>
      </c>
      <c r="B2743" s="19" t="s">
        <v>16745</v>
      </c>
      <c r="C2743" s="19" t="s">
        <v>16745</v>
      </c>
      <c r="D2743" s="38" t="s">
        <v>16055</v>
      </c>
      <c r="E2743" s="38" t="s">
        <v>2809</v>
      </c>
      <c r="F2743" s="41" t="s">
        <v>2802</v>
      </c>
      <c r="G2743" s="19" t="s">
        <v>721</v>
      </c>
      <c r="H2743" s="41">
        <v>5</v>
      </c>
      <c r="I2743" s="41">
        <v>4</v>
      </c>
      <c r="J2743" s="41">
        <v>10</v>
      </c>
      <c r="K2743" s="44">
        <v>20</v>
      </c>
      <c r="L2743" s="20">
        <v>610917.19999999995</v>
      </c>
      <c r="M2743" s="19" t="s">
        <v>11</v>
      </c>
      <c r="N2743" s="28" t="s">
        <v>15953</v>
      </c>
    </row>
    <row r="2744" spans="1:14" ht="45" x14ac:dyDescent="0.25">
      <c r="A2744" s="27" t="s">
        <v>608</v>
      </c>
      <c r="B2744" s="19" t="s">
        <v>16745</v>
      </c>
      <c r="C2744" s="19" t="s">
        <v>16745</v>
      </c>
      <c r="D2744" s="38" t="s">
        <v>16055</v>
      </c>
      <c r="E2744" s="38" t="s">
        <v>2810</v>
      </c>
      <c r="F2744" s="41" t="s">
        <v>2802</v>
      </c>
      <c r="G2744" s="19" t="s">
        <v>721</v>
      </c>
      <c r="H2744" s="41">
        <v>5</v>
      </c>
      <c r="I2744" s="41">
        <v>4</v>
      </c>
      <c r="J2744" s="41">
        <v>10</v>
      </c>
      <c r="K2744" s="44">
        <v>10</v>
      </c>
      <c r="L2744" s="20">
        <v>1140869.2999999998</v>
      </c>
      <c r="M2744" s="19" t="s">
        <v>11</v>
      </c>
      <c r="N2744" s="28" t="s">
        <v>15953</v>
      </c>
    </row>
    <row r="2745" spans="1:14" ht="45" x14ac:dyDescent="0.25">
      <c r="A2745" s="27" t="s">
        <v>608</v>
      </c>
      <c r="B2745" s="19" t="s">
        <v>16745</v>
      </c>
      <c r="C2745" s="19" t="s">
        <v>16745</v>
      </c>
      <c r="D2745" s="38" t="s">
        <v>16055</v>
      </c>
      <c r="E2745" s="38" t="s">
        <v>2811</v>
      </c>
      <c r="F2745" s="41" t="s">
        <v>2802</v>
      </c>
      <c r="G2745" s="19" t="s">
        <v>721</v>
      </c>
      <c r="H2745" s="41">
        <v>5</v>
      </c>
      <c r="I2745" s="41">
        <v>4</v>
      </c>
      <c r="J2745" s="41">
        <v>10</v>
      </c>
      <c r="K2745" s="44">
        <v>10</v>
      </c>
      <c r="L2745" s="20">
        <v>1140869.2999999998</v>
      </c>
      <c r="M2745" s="19" t="s">
        <v>11</v>
      </c>
      <c r="N2745" s="28" t="s">
        <v>15953</v>
      </c>
    </row>
    <row r="2746" spans="1:14" ht="45" x14ac:dyDescent="0.25">
      <c r="A2746" s="27" t="s">
        <v>608</v>
      </c>
      <c r="B2746" s="19" t="s">
        <v>16745</v>
      </c>
      <c r="C2746" s="19" t="s">
        <v>16745</v>
      </c>
      <c r="D2746" s="38" t="s">
        <v>16055</v>
      </c>
      <c r="E2746" s="38" t="s">
        <v>2812</v>
      </c>
      <c r="F2746" s="41" t="s">
        <v>2813</v>
      </c>
      <c r="G2746" s="19" t="s">
        <v>721</v>
      </c>
      <c r="H2746" s="41">
        <v>5</v>
      </c>
      <c r="I2746" s="41">
        <v>4</v>
      </c>
      <c r="J2746" s="41">
        <v>10</v>
      </c>
      <c r="K2746" s="44">
        <v>200</v>
      </c>
      <c r="L2746" s="20">
        <v>1545694</v>
      </c>
      <c r="M2746" s="19" t="s">
        <v>15983</v>
      </c>
      <c r="N2746" s="28" t="s">
        <v>15953</v>
      </c>
    </row>
    <row r="2747" spans="1:14" ht="45" x14ac:dyDescent="0.25">
      <c r="A2747" s="27" t="s">
        <v>608</v>
      </c>
      <c r="B2747" s="19" t="s">
        <v>16745</v>
      </c>
      <c r="C2747" s="19" t="s">
        <v>16745</v>
      </c>
      <c r="D2747" s="38" t="s">
        <v>16055</v>
      </c>
      <c r="E2747" s="38" t="s">
        <v>2814</v>
      </c>
      <c r="F2747" s="41" t="s">
        <v>2813</v>
      </c>
      <c r="G2747" s="19" t="s">
        <v>721</v>
      </c>
      <c r="H2747" s="41">
        <v>5</v>
      </c>
      <c r="I2747" s="41">
        <v>4</v>
      </c>
      <c r="J2747" s="41">
        <v>10</v>
      </c>
      <c r="K2747" s="44">
        <v>200</v>
      </c>
      <c r="L2747" s="20">
        <v>1692904</v>
      </c>
      <c r="M2747" s="19" t="s">
        <v>15983</v>
      </c>
      <c r="N2747" s="28" t="s">
        <v>15953</v>
      </c>
    </row>
    <row r="2748" spans="1:14" ht="45" x14ac:dyDescent="0.25">
      <c r="A2748" s="27" t="s">
        <v>608</v>
      </c>
      <c r="B2748" s="19" t="s">
        <v>16745</v>
      </c>
      <c r="C2748" s="19" t="s">
        <v>16745</v>
      </c>
      <c r="D2748" s="38" t="s">
        <v>16055</v>
      </c>
      <c r="E2748" s="38" t="s">
        <v>2815</v>
      </c>
      <c r="F2748" s="41" t="s">
        <v>2813</v>
      </c>
      <c r="G2748" s="19" t="s">
        <v>721</v>
      </c>
      <c r="H2748" s="41">
        <v>5</v>
      </c>
      <c r="I2748" s="41">
        <v>4</v>
      </c>
      <c r="J2748" s="41">
        <v>10</v>
      </c>
      <c r="K2748" s="44">
        <v>50</v>
      </c>
      <c r="L2748" s="20">
        <v>386423.5</v>
      </c>
      <c r="M2748" s="19" t="s">
        <v>15983</v>
      </c>
      <c r="N2748" s="28" t="s">
        <v>15953</v>
      </c>
    </row>
    <row r="2749" spans="1:14" ht="45" x14ac:dyDescent="0.25">
      <c r="A2749" s="27" t="s">
        <v>608</v>
      </c>
      <c r="B2749" s="19" t="s">
        <v>16745</v>
      </c>
      <c r="C2749" s="19" t="s">
        <v>16745</v>
      </c>
      <c r="D2749" s="38" t="s">
        <v>16055</v>
      </c>
      <c r="E2749" s="38" t="s">
        <v>2816</v>
      </c>
      <c r="F2749" s="41" t="s">
        <v>2813</v>
      </c>
      <c r="G2749" s="19" t="s">
        <v>721</v>
      </c>
      <c r="H2749" s="41">
        <v>5</v>
      </c>
      <c r="I2749" s="41">
        <v>4</v>
      </c>
      <c r="J2749" s="41">
        <v>10</v>
      </c>
      <c r="K2749" s="44">
        <v>50</v>
      </c>
      <c r="L2749" s="20">
        <v>386423.5</v>
      </c>
      <c r="M2749" s="19" t="s">
        <v>15983</v>
      </c>
      <c r="N2749" s="28" t="s">
        <v>15953</v>
      </c>
    </row>
    <row r="2750" spans="1:14" ht="45" x14ac:dyDescent="0.25">
      <c r="A2750" s="27" t="s">
        <v>608</v>
      </c>
      <c r="B2750" s="19" t="s">
        <v>16745</v>
      </c>
      <c r="C2750" s="19" t="s">
        <v>16745</v>
      </c>
      <c r="D2750" s="38" t="s">
        <v>16055</v>
      </c>
      <c r="E2750" s="38" t="s">
        <v>2817</v>
      </c>
      <c r="F2750" s="41" t="s">
        <v>2813</v>
      </c>
      <c r="G2750" s="19" t="s">
        <v>721</v>
      </c>
      <c r="H2750" s="41">
        <v>5</v>
      </c>
      <c r="I2750" s="41">
        <v>4</v>
      </c>
      <c r="J2750" s="41">
        <v>10</v>
      </c>
      <c r="K2750" s="44">
        <v>60</v>
      </c>
      <c r="L2750" s="20">
        <v>684522</v>
      </c>
      <c r="M2750" s="19" t="s">
        <v>15983</v>
      </c>
      <c r="N2750" s="28" t="s">
        <v>15953</v>
      </c>
    </row>
    <row r="2751" spans="1:14" ht="45" x14ac:dyDescent="0.25">
      <c r="A2751" s="27" t="s">
        <v>608</v>
      </c>
      <c r="B2751" s="19" t="s">
        <v>16745</v>
      </c>
      <c r="C2751" s="19" t="s">
        <v>16745</v>
      </c>
      <c r="D2751" s="38" t="s">
        <v>16055</v>
      </c>
      <c r="E2751" s="38" t="s">
        <v>2818</v>
      </c>
      <c r="F2751" s="41" t="s">
        <v>2813</v>
      </c>
      <c r="G2751" s="19" t="s">
        <v>721</v>
      </c>
      <c r="H2751" s="41">
        <v>5</v>
      </c>
      <c r="I2751" s="41">
        <v>4</v>
      </c>
      <c r="J2751" s="41">
        <v>10</v>
      </c>
      <c r="K2751" s="44">
        <v>10</v>
      </c>
      <c r="L2751" s="20">
        <v>334900.3</v>
      </c>
      <c r="M2751" s="19" t="s">
        <v>11</v>
      </c>
      <c r="N2751" s="28" t="s">
        <v>15953</v>
      </c>
    </row>
    <row r="2752" spans="1:14" ht="45" x14ac:dyDescent="0.25">
      <c r="A2752" s="27" t="s">
        <v>608</v>
      </c>
      <c r="B2752" s="19" t="s">
        <v>16745</v>
      </c>
      <c r="C2752" s="19" t="s">
        <v>16745</v>
      </c>
      <c r="D2752" s="38" t="s">
        <v>16055</v>
      </c>
      <c r="E2752" s="38" t="s">
        <v>2819</v>
      </c>
      <c r="F2752" s="41" t="s">
        <v>1165</v>
      </c>
      <c r="G2752" s="19" t="s">
        <v>721</v>
      </c>
      <c r="H2752" s="41">
        <v>5</v>
      </c>
      <c r="I2752" s="41">
        <v>4</v>
      </c>
      <c r="J2752" s="41">
        <v>10</v>
      </c>
      <c r="K2752" s="44">
        <v>3</v>
      </c>
      <c r="L2752" s="20">
        <v>305826.57</v>
      </c>
      <c r="M2752" s="19" t="s">
        <v>11</v>
      </c>
      <c r="N2752" s="28" t="s">
        <v>15953</v>
      </c>
    </row>
    <row r="2753" spans="1:14" ht="45" x14ac:dyDescent="0.25">
      <c r="A2753" s="27" t="s">
        <v>608</v>
      </c>
      <c r="B2753" s="19" t="s">
        <v>16745</v>
      </c>
      <c r="C2753" s="19" t="s">
        <v>16745</v>
      </c>
      <c r="D2753" s="38" t="s">
        <v>16055</v>
      </c>
      <c r="E2753" s="38" t="s">
        <v>2820</v>
      </c>
      <c r="F2753" s="41" t="s">
        <v>1165</v>
      </c>
      <c r="G2753" s="19" t="s">
        <v>721</v>
      </c>
      <c r="H2753" s="41">
        <v>5</v>
      </c>
      <c r="I2753" s="41">
        <v>4</v>
      </c>
      <c r="J2753" s="41">
        <v>10</v>
      </c>
      <c r="K2753" s="44">
        <v>60</v>
      </c>
      <c r="L2753" s="20">
        <v>2362703.4</v>
      </c>
      <c r="M2753" s="19" t="s">
        <v>11</v>
      </c>
      <c r="N2753" s="28" t="s">
        <v>15953</v>
      </c>
    </row>
    <row r="2754" spans="1:14" ht="45" x14ac:dyDescent="0.25">
      <c r="A2754" s="27" t="s">
        <v>608</v>
      </c>
      <c r="B2754" s="19" t="s">
        <v>16745</v>
      </c>
      <c r="C2754" s="19" t="s">
        <v>16745</v>
      </c>
      <c r="D2754" s="38" t="s">
        <v>16055</v>
      </c>
      <c r="E2754" s="38" t="s">
        <v>2821</v>
      </c>
      <c r="F2754" s="41" t="s">
        <v>1165</v>
      </c>
      <c r="G2754" s="19" t="s">
        <v>721</v>
      </c>
      <c r="H2754" s="41">
        <v>5</v>
      </c>
      <c r="I2754" s="41">
        <v>4</v>
      </c>
      <c r="J2754" s="41">
        <v>10</v>
      </c>
      <c r="K2754" s="44">
        <v>30</v>
      </c>
      <c r="L2754" s="20">
        <v>1070945.0999999999</v>
      </c>
      <c r="M2754" s="19" t="s">
        <v>11</v>
      </c>
      <c r="N2754" s="28" t="s">
        <v>15953</v>
      </c>
    </row>
    <row r="2755" spans="1:14" ht="45" x14ac:dyDescent="0.25">
      <c r="A2755" s="27" t="s">
        <v>608</v>
      </c>
      <c r="B2755" s="19" t="s">
        <v>16745</v>
      </c>
      <c r="C2755" s="19" t="s">
        <v>16745</v>
      </c>
      <c r="D2755" s="38" t="s">
        <v>16055</v>
      </c>
      <c r="E2755" s="38" t="s">
        <v>2822</v>
      </c>
      <c r="F2755" s="41" t="s">
        <v>1165</v>
      </c>
      <c r="G2755" s="19" t="s">
        <v>721</v>
      </c>
      <c r="H2755" s="41">
        <v>5</v>
      </c>
      <c r="I2755" s="41">
        <v>4</v>
      </c>
      <c r="J2755" s="41">
        <v>10</v>
      </c>
      <c r="K2755" s="44">
        <v>20</v>
      </c>
      <c r="L2755" s="20">
        <v>213453</v>
      </c>
      <c r="M2755" s="19" t="s">
        <v>11</v>
      </c>
      <c r="N2755" s="28" t="s">
        <v>15953</v>
      </c>
    </row>
    <row r="2756" spans="1:14" ht="45" x14ac:dyDescent="0.25">
      <c r="A2756" s="27" t="s">
        <v>608</v>
      </c>
      <c r="B2756" s="19" t="s">
        <v>16745</v>
      </c>
      <c r="C2756" s="19" t="s">
        <v>16745</v>
      </c>
      <c r="D2756" s="38" t="s">
        <v>16055</v>
      </c>
      <c r="E2756" s="38" t="s">
        <v>2823</v>
      </c>
      <c r="F2756" s="41" t="s">
        <v>1165</v>
      </c>
      <c r="G2756" s="19" t="s">
        <v>721</v>
      </c>
      <c r="H2756" s="41">
        <v>5</v>
      </c>
      <c r="I2756" s="41">
        <v>4</v>
      </c>
      <c r="J2756" s="41">
        <v>10</v>
      </c>
      <c r="K2756" s="44">
        <v>20</v>
      </c>
      <c r="L2756" s="20">
        <v>272336.40000000002</v>
      </c>
      <c r="M2756" s="19" t="s">
        <v>11</v>
      </c>
      <c r="N2756" s="28" t="s">
        <v>15953</v>
      </c>
    </row>
    <row r="2757" spans="1:14" ht="45" x14ac:dyDescent="0.25">
      <c r="A2757" s="27" t="s">
        <v>608</v>
      </c>
      <c r="B2757" s="19" t="s">
        <v>16745</v>
      </c>
      <c r="C2757" s="19" t="s">
        <v>16745</v>
      </c>
      <c r="D2757" s="38" t="s">
        <v>16055</v>
      </c>
      <c r="E2757" s="38" t="s">
        <v>2824</v>
      </c>
      <c r="F2757" s="41" t="s">
        <v>1165</v>
      </c>
      <c r="G2757" s="19" t="s">
        <v>721</v>
      </c>
      <c r="H2757" s="41">
        <v>5</v>
      </c>
      <c r="I2757" s="41">
        <v>4</v>
      </c>
      <c r="J2757" s="41">
        <v>10</v>
      </c>
      <c r="K2757" s="44">
        <v>20</v>
      </c>
      <c r="L2757" s="20">
        <v>787567.8</v>
      </c>
      <c r="M2757" s="19" t="s">
        <v>11</v>
      </c>
      <c r="N2757" s="28" t="s">
        <v>15953</v>
      </c>
    </row>
    <row r="2758" spans="1:14" ht="45" x14ac:dyDescent="0.25">
      <c r="A2758" s="27" t="s">
        <v>608</v>
      </c>
      <c r="B2758" s="19" t="s">
        <v>16745</v>
      </c>
      <c r="C2758" s="19" t="s">
        <v>16745</v>
      </c>
      <c r="D2758" s="38" t="s">
        <v>16055</v>
      </c>
      <c r="E2758" s="38" t="s">
        <v>2825</v>
      </c>
      <c r="F2758" s="41" t="s">
        <v>1165</v>
      </c>
      <c r="G2758" s="19" t="s">
        <v>721</v>
      </c>
      <c r="H2758" s="41">
        <v>5</v>
      </c>
      <c r="I2758" s="41">
        <v>4</v>
      </c>
      <c r="J2758" s="41">
        <v>10</v>
      </c>
      <c r="K2758" s="44">
        <v>100</v>
      </c>
      <c r="L2758" s="20">
        <v>920056</v>
      </c>
      <c r="M2758" s="19" t="s">
        <v>11</v>
      </c>
      <c r="N2758" s="28" t="s">
        <v>15953</v>
      </c>
    </row>
    <row r="2759" spans="1:14" ht="45" x14ac:dyDescent="0.25">
      <c r="A2759" s="27" t="s">
        <v>608</v>
      </c>
      <c r="B2759" s="19" t="s">
        <v>16745</v>
      </c>
      <c r="C2759" s="19" t="s">
        <v>16745</v>
      </c>
      <c r="D2759" s="38" t="s">
        <v>16055</v>
      </c>
      <c r="E2759" s="38" t="s">
        <v>2826</v>
      </c>
      <c r="F2759" s="41" t="s">
        <v>2827</v>
      </c>
      <c r="G2759" s="19" t="s">
        <v>721</v>
      </c>
      <c r="H2759" s="41">
        <v>5</v>
      </c>
      <c r="I2759" s="41">
        <v>4</v>
      </c>
      <c r="J2759" s="41">
        <v>10</v>
      </c>
      <c r="K2759" s="44">
        <v>21</v>
      </c>
      <c r="L2759" s="20">
        <v>672376.95000000007</v>
      </c>
      <c r="M2759" s="19" t="s">
        <v>11</v>
      </c>
      <c r="N2759" s="28" t="s">
        <v>15953</v>
      </c>
    </row>
    <row r="2760" spans="1:14" ht="45" x14ac:dyDescent="0.25">
      <c r="A2760" s="27" t="s">
        <v>608</v>
      </c>
      <c r="B2760" s="19" t="s">
        <v>16745</v>
      </c>
      <c r="C2760" s="19" t="s">
        <v>16745</v>
      </c>
      <c r="D2760" s="38" t="s">
        <v>16055</v>
      </c>
      <c r="E2760" s="38" t="s">
        <v>2828</v>
      </c>
      <c r="F2760" s="41" t="s">
        <v>2829</v>
      </c>
      <c r="G2760" s="19" t="s">
        <v>721</v>
      </c>
      <c r="H2760" s="41">
        <v>5</v>
      </c>
      <c r="I2760" s="41">
        <v>4</v>
      </c>
      <c r="J2760" s="41">
        <v>10</v>
      </c>
      <c r="K2760" s="44">
        <v>1</v>
      </c>
      <c r="L2760" s="20">
        <v>217133.2</v>
      </c>
      <c r="M2760" s="19" t="s">
        <v>11</v>
      </c>
      <c r="N2760" s="28" t="s">
        <v>15953</v>
      </c>
    </row>
    <row r="2761" spans="1:14" ht="45" x14ac:dyDescent="0.25">
      <c r="A2761" s="27" t="s">
        <v>608</v>
      </c>
      <c r="B2761" s="19" t="s">
        <v>16745</v>
      </c>
      <c r="C2761" s="19" t="s">
        <v>16745</v>
      </c>
      <c r="D2761" s="38" t="s">
        <v>16055</v>
      </c>
      <c r="E2761" s="38" t="s">
        <v>2830</v>
      </c>
      <c r="F2761" s="41" t="s">
        <v>2829</v>
      </c>
      <c r="G2761" s="19" t="s">
        <v>721</v>
      </c>
      <c r="H2761" s="41">
        <v>5</v>
      </c>
      <c r="I2761" s="41">
        <v>4</v>
      </c>
      <c r="J2761" s="41">
        <v>10</v>
      </c>
      <c r="K2761" s="44">
        <v>1</v>
      </c>
      <c r="L2761" s="20">
        <v>106722.56999999999</v>
      </c>
      <c r="M2761" s="19" t="s">
        <v>11</v>
      </c>
      <c r="N2761" s="28" t="s">
        <v>15953</v>
      </c>
    </row>
    <row r="2762" spans="1:14" ht="45" x14ac:dyDescent="0.25">
      <c r="A2762" s="27" t="s">
        <v>608</v>
      </c>
      <c r="B2762" s="19" t="s">
        <v>16745</v>
      </c>
      <c r="C2762" s="19" t="s">
        <v>16745</v>
      </c>
      <c r="D2762" s="38" t="s">
        <v>16055</v>
      </c>
      <c r="E2762" s="38" t="s">
        <v>2831</v>
      </c>
      <c r="F2762" s="41" t="s">
        <v>2829</v>
      </c>
      <c r="G2762" s="19" t="s">
        <v>721</v>
      </c>
      <c r="H2762" s="41">
        <v>5</v>
      </c>
      <c r="I2762" s="41">
        <v>4</v>
      </c>
      <c r="J2762" s="41">
        <v>10</v>
      </c>
      <c r="K2762" s="44">
        <v>1</v>
      </c>
      <c r="L2762" s="20">
        <v>150889.17000000001</v>
      </c>
      <c r="M2762" s="19" t="s">
        <v>11</v>
      </c>
      <c r="N2762" s="28" t="s">
        <v>15953</v>
      </c>
    </row>
    <row r="2763" spans="1:14" ht="45" x14ac:dyDescent="0.25">
      <c r="A2763" s="27" t="s">
        <v>608</v>
      </c>
      <c r="B2763" s="19" t="s">
        <v>16745</v>
      </c>
      <c r="C2763" s="19" t="s">
        <v>16745</v>
      </c>
      <c r="D2763" s="38" t="s">
        <v>16055</v>
      </c>
      <c r="E2763" s="38" t="s">
        <v>2832</v>
      </c>
      <c r="F2763" s="41" t="s">
        <v>2829</v>
      </c>
      <c r="G2763" s="19" t="s">
        <v>721</v>
      </c>
      <c r="H2763" s="41">
        <v>5</v>
      </c>
      <c r="I2763" s="41">
        <v>4</v>
      </c>
      <c r="J2763" s="41">
        <v>10</v>
      </c>
      <c r="K2763" s="44">
        <v>5</v>
      </c>
      <c r="L2763" s="20">
        <v>202412.35</v>
      </c>
      <c r="M2763" s="19" t="s">
        <v>11</v>
      </c>
      <c r="N2763" s="28" t="s">
        <v>15953</v>
      </c>
    </row>
    <row r="2764" spans="1:14" ht="45" x14ac:dyDescent="0.25">
      <c r="A2764" s="27" t="s">
        <v>608</v>
      </c>
      <c r="B2764" s="19" t="s">
        <v>16745</v>
      </c>
      <c r="C2764" s="19" t="s">
        <v>16745</v>
      </c>
      <c r="D2764" s="38" t="s">
        <v>16055</v>
      </c>
      <c r="E2764" s="38" t="s">
        <v>2833</v>
      </c>
      <c r="F2764" s="41" t="s">
        <v>2829</v>
      </c>
      <c r="G2764" s="19" t="s">
        <v>721</v>
      </c>
      <c r="H2764" s="41">
        <v>5</v>
      </c>
      <c r="I2764" s="41">
        <v>4</v>
      </c>
      <c r="J2764" s="41">
        <v>10</v>
      </c>
      <c r="K2764" s="44">
        <v>5</v>
      </c>
      <c r="L2764" s="20">
        <v>349621.25</v>
      </c>
      <c r="M2764" s="19" t="s">
        <v>11</v>
      </c>
      <c r="N2764" s="28" t="s">
        <v>15953</v>
      </c>
    </row>
    <row r="2765" spans="1:14" ht="45" x14ac:dyDescent="0.25">
      <c r="A2765" s="27" t="s">
        <v>608</v>
      </c>
      <c r="B2765" s="19" t="s">
        <v>16745</v>
      </c>
      <c r="C2765" s="19" t="s">
        <v>16745</v>
      </c>
      <c r="D2765" s="38" t="s">
        <v>16055</v>
      </c>
      <c r="E2765" s="38" t="s">
        <v>2834</v>
      </c>
      <c r="F2765" s="41" t="s">
        <v>2829</v>
      </c>
      <c r="G2765" s="19" t="s">
        <v>721</v>
      </c>
      <c r="H2765" s="41">
        <v>5</v>
      </c>
      <c r="I2765" s="41">
        <v>4</v>
      </c>
      <c r="J2765" s="41">
        <v>10</v>
      </c>
      <c r="K2765" s="44">
        <v>1</v>
      </c>
      <c r="L2765" s="20">
        <v>242894.76</v>
      </c>
      <c r="M2765" s="19" t="s">
        <v>11</v>
      </c>
      <c r="N2765" s="28" t="s">
        <v>15953</v>
      </c>
    </row>
    <row r="2766" spans="1:14" ht="45" x14ac:dyDescent="0.25">
      <c r="A2766" s="27" t="s">
        <v>608</v>
      </c>
      <c r="B2766" s="19" t="s">
        <v>16745</v>
      </c>
      <c r="C2766" s="19" t="s">
        <v>16745</v>
      </c>
      <c r="D2766" s="38" t="s">
        <v>16055</v>
      </c>
      <c r="E2766" s="38" t="s">
        <v>2835</v>
      </c>
      <c r="F2766" s="41" t="s">
        <v>2829</v>
      </c>
      <c r="G2766" s="19" t="s">
        <v>721</v>
      </c>
      <c r="H2766" s="41">
        <v>5</v>
      </c>
      <c r="I2766" s="41">
        <v>4</v>
      </c>
      <c r="J2766" s="41">
        <v>10</v>
      </c>
      <c r="K2766" s="44">
        <v>10</v>
      </c>
      <c r="L2766" s="20">
        <v>312819.09999999998</v>
      </c>
      <c r="M2766" s="19" t="s">
        <v>11</v>
      </c>
      <c r="N2766" s="28" t="s">
        <v>15953</v>
      </c>
    </row>
    <row r="2767" spans="1:14" ht="45" x14ac:dyDescent="0.25">
      <c r="A2767" s="27" t="s">
        <v>608</v>
      </c>
      <c r="B2767" s="19" t="s">
        <v>16745</v>
      </c>
      <c r="C2767" s="19" t="s">
        <v>16745</v>
      </c>
      <c r="D2767" s="38" t="s">
        <v>16055</v>
      </c>
      <c r="E2767" s="38" t="s">
        <v>2836</v>
      </c>
      <c r="F2767" s="41" t="s">
        <v>2829</v>
      </c>
      <c r="G2767" s="19" t="s">
        <v>721</v>
      </c>
      <c r="H2767" s="41">
        <v>5</v>
      </c>
      <c r="I2767" s="41">
        <v>4</v>
      </c>
      <c r="J2767" s="41">
        <v>10</v>
      </c>
      <c r="K2767" s="44">
        <v>2</v>
      </c>
      <c r="L2767" s="20">
        <v>272336.56</v>
      </c>
      <c r="M2767" s="19" t="s">
        <v>11</v>
      </c>
      <c r="N2767" s="28" t="s">
        <v>15953</v>
      </c>
    </row>
    <row r="2768" spans="1:14" ht="45" x14ac:dyDescent="0.25">
      <c r="A2768" s="27" t="s">
        <v>608</v>
      </c>
      <c r="B2768" s="19" t="s">
        <v>16745</v>
      </c>
      <c r="C2768" s="19" t="s">
        <v>16745</v>
      </c>
      <c r="D2768" s="38" t="s">
        <v>16055</v>
      </c>
      <c r="E2768" s="38" t="s">
        <v>2837</v>
      </c>
      <c r="F2768" s="41" t="s">
        <v>2829</v>
      </c>
      <c r="G2768" s="19" t="s">
        <v>721</v>
      </c>
      <c r="H2768" s="41">
        <v>5</v>
      </c>
      <c r="I2768" s="41">
        <v>4</v>
      </c>
      <c r="J2768" s="41">
        <v>10</v>
      </c>
      <c r="K2768" s="44">
        <v>2</v>
      </c>
      <c r="L2768" s="20">
        <v>360661.92</v>
      </c>
      <c r="M2768" s="19" t="s">
        <v>11</v>
      </c>
      <c r="N2768" s="28" t="s">
        <v>15953</v>
      </c>
    </row>
    <row r="2769" spans="1:14" ht="45" x14ac:dyDescent="0.25">
      <c r="A2769" s="27" t="s">
        <v>608</v>
      </c>
      <c r="B2769" s="19" t="s">
        <v>16745</v>
      </c>
      <c r="C2769" s="19" t="s">
        <v>16745</v>
      </c>
      <c r="D2769" s="38" t="s">
        <v>16055</v>
      </c>
      <c r="E2769" s="38" t="s">
        <v>2838</v>
      </c>
      <c r="F2769" s="41" t="s">
        <v>2829</v>
      </c>
      <c r="G2769" s="19" t="s">
        <v>721</v>
      </c>
      <c r="H2769" s="41">
        <v>5</v>
      </c>
      <c r="I2769" s="41">
        <v>4</v>
      </c>
      <c r="J2769" s="41">
        <v>10</v>
      </c>
      <c r="K2769" s="44">
        <v>5</v>
      </c>
      <c r="L2769" s="20">
        <v>189531.55</v>
      </c>
      <c r="M2769" s="19" t="s">
        <v>11</v>
      </c>
      <c r="N2769" s="28" t="s">
        <v>15953</v>
      </c>
    </row>
    <row r="2770" spans="1:14" ht="45" x14ac:dyDescent="0.25">
      <c r="A2770" s="27" t="s">
        <v>608</v>
      </c>
      <c r="B2770" s="19" t="s">
        <v>16745</v>
      </c>
      <c r="C2770" s="19" t="s">
        <v>16745</v>
      </c>
      <c r="D2770" s="38" t="s">
        <v>16055</v>
      </c>
      <c r="E2770" s="38" t="s">
        <v>2839</v>
      </c>
      <c r="F2770" s="41" t="s">
        <v>2829</v>
      </c>
      <c r="G2770" s="19" t="s">
        <v>721</v>
      </c>
      <c r="H2770" s="41">
        <v>5</v>
      </c>
      <c r="I2770" s="41">
        <v>4</v>
      </c>
      <c r="J2770" s="41">
        <v>10</v>
      </c>
      <c r="K2770" s="44">
        <v>5</v>
      </c>
      <c r="L2770" s="20">
        <v>288897.55</v>
      </c>
      <c r="M2770" s="19" t="s">
        <v>11</v>
      </c>
      <c r="N2770" s="28" t="s">
        <v>15953</v>
      </c>
    </row>
    <row r="2771" spans="1:14" ht="45" x14ac:dyDescent="0.25">
      <c r="A2771" s="27" t="s">
        <v>608</v>
      </c>
      <c r="B2771" s="19" t="s">
        <v>16745</v>
      </c>
      <c r="C2771" s="19" t="s">
        <v>16745</v>
      </c>
      <c r="D2771" s="38" t="s">
        <v>16055</v>
      </c>
      <c r="E2771" s="38" t="s">
        <v>2840</v>
      </c>
      <c r="F2771" s="41" t="s">
        <v>2829</v>
      </c>
      <c r="G2771" s="19" t="s">
        <v>721</v>
      </c>
      <c r="H2771" s="41">
        <v>5</v>
      </c>
      <c r="I2771" s="41">
        <v>4</v>
      </c>
      <c r="J2771" s="41">
        <v>10</v>
      </c>
      <c r="K2771" s="44">
        <v>5</v>
      </c>
      <c r="L2771" s="20">
        <v>404824.6</v>
      </c>
      <c r="M2771" s="19" t="s">
        <v>11</v>
      </c>
      <c r="N2771" s="28" t="s">
        <v>15953</v>
      </c>
    </row>
    <row r="2772" spans="1:14" ht="45" x14ac:dyDescent="0.25">
      <c r="A2772" s="27" t="s">
        <v>608</v>
      </c>
      <c r="B2772" s="19" t="s">
        <v>16745</v>
      </c>
      <c r="C2772" s="19" t="s">
        <v>16745</v>
      </c>
      <c r="D2772" s="38" t="s">
        <v>16055</v>
      </c>
      <c r="E2772" s="38" t="s">
        <v>2841</v>
      </c>
      <c r="F2772" s="41" t="s">
        <v>2842</v>
      </c>
      <c r="G2772" s="19" t="s">
        <v>721</v>
      </c>
      <c r="H2772" s="41">
        <v>5</v>
      </c>
      <c r="I2772" s="41">
        <v>4</v>
      </c>
      <c r="J2772" s="41">
        <v>10</v>
      </c>
      <c r="K2772" s="44">
        <v>6</v>
      </c>
      <c r="L2772" s="20">
        <v>364342.14</v>
      </c>
      <c r="M2772" s="19" t="s">
        <v>11</v>
      </c>
      <c r="N2772" s="28" t="s">
        <v>15953</v>
      </c>
    </row>
    <row r="2773" spans="1:14" ht="45" x14ac:dyDescent="0.25">
      <c r="A2773" s="27" t="s">
        <v>608</v>
      </c>
      <c r="B2773" s="19" t="s">
        <v>16745</v>
      </c>
      <c r="C2773" s="19" t="s">
        <v>16745</v>
      </c>
      <c r="D2773" s="38" t="s">
        <v>16055</v>
      </c>
      <c r="E2773" s="38" t="s">
        <v>2843</v>
      </c>
      <c r="F2773" s="41" t="s">
        <v>2842</v>
      </c>
      <c r="G2773" s="19" t="s">
        <v>721</v>
      </c>
      <c r="H2773" s="41">
        <v>5</v>
      </c>
      <c r="I2773" s="41">
        <v>4</v>
      </c>
      <c r="J2773" s="41">
        <v>10</v>
      </c>
      <c r="K2773" s="44">
        <v>6</v>
      </c>
      <c r="L2773" s="20">
        <v>364342.14</v>
      </c>
      <c r="M2773" s="19" t="s">
        <v>11</v>
      </c>
      <c r="N2773" s="28" t="s">
        <v>15953</v>
      </c>
    </row>
    <row r="2774" spans="1:14" ht="45" x14ac:dyDescent="0.25">
      <c r="A2774" s="27" t="s">
        <v>608</v>
      </c>
      <c r="B2774" s="19" t="s">
        <v>16745</v>
      </c>
      <c r="C2774" s="19" t="s">
        <v>16745</v>
      </c>
      <c r="D2774" s="38" t="s">
        <v>16055</v>
      </c>
      <c r="E2774" s="38" t="s">
        <v>2844</v>
      </c>
      <c r="F2774" s="41" t="s">
        <v>2845</v>
      </c>
      <c r="G2774" s="19" t="s">
        <v>721</v>
      </c>
      <c r="H2774" s="41">
        <v>5</v>
      </c>
      <c r="I2774" s="41">
        <v>4</v>
      </c>
      <c r="J2774" s="41">
        <v>10</v>
      </c>
      <c r="K2774" s="44">
        <v>10</v>
      </c>
      <c r="L2774" s="20">
        <v>195051.8</v>
      </c>
      <c r="M2774" s="19" t="s">
        <v>11</v>
      </c>
      <c r="N2774" s="28" t="s">
        <v>15953</v>
      </c>
    </row>
    <row r="2775" spans="1:14" ht="45" x14ac:dyDescent="0.25">
      <c r="A2775" s="27" t="s">
        <v>608</v>
      </c>
      <c r="B2775" s="19" t="s">
        <v>16745</v>
      </c>
      <c r="C2775" s="19" t="s">
        <v>16745</v>
      </c>
      <c r="D2775" s="38" t="s">
        <v>16055</v>
      </c>
      <c r="E2775" s="38" t="s">
        <v>2846</v>
      </c>
      <c r="F2775" s="41" t="s">
        <v>2845</v>
      </c>
      <c r="G2775" s="19" t="s">
        <v>721</v>
      </c>
      <c r="H2775" s="41">
        <v>5</v>
      </c>
      <c r="I2775" s="41">
        <v>4</v>
      </c>
      <c r="J2775" s="41">
        <v>10</v>
      </c>
      <c r="K2775" s="44">
        <v>10</v>
      </c>
      <c r="L2775" s="20">
        <v>209772.7</v>
      </c>
      <c r="M2775" s="19" t="s">
        <v>11</v>
      </c>
      <c r="N2775" s="28" t="s">
        <v>15953</v>
      </c>
    </row>
    <row r="2776" spans="1:14" ht="45" x14ac:dyDescent="0.25">
      <c r="A2776" s="27" t="s">
        <v>608</v>
      </c>
      <c r="B2776" s="19" t="s">
        <v>16745</v>
      </c>
      <c r="C2776" s="19" t="s">
        <v>16745</v>
      </c>
      <c r="D2776" s="38" t="s">
        <v>16055</v>
      </c>
      <c r="E2776" s="38" t="s">
        <v>2847</v>
      </c>
      <c r="F2776" s="41" t="s">
        <v>2845</v>
      </c>
      <c r="G2776" s="19" t="s">
        <v>721</v>
      </c>
      <c r="H2776" s="41">
        <v>5</v>
      </c>
      <c r="I2776" s="41">
        <v>4</v>
      </c>
      <c r="J2776" s="41">
        <v>10</v>
      </c>
      <c r="K2776" s="44">
        <v>10</v>
      </c>
      <c r="L2776" s="20">
        <v>197260</v>
      </c>
      <c r="M2776" s="19" t="s">
        <v>11</v>
      </c>
      <c r="N2776" s="28" t="s">
        <v>15953</v>
      </c>
    </row>
    <row r="2777" spans="1:14" ht="45" x14ac:dyDescent="0.25">
      <c r="A2777" s="27" t="s">
        <v>608</v>
      </c>
      <c r="B2777" s="19" t="s">
        <v>16745</v>
      </c>
      <c r="C2777" s="19" t="s">
        <v>16745</v>
      </c>
      <c r="D2777" s="38" t="s">
        <v>16055</v>
      </c>
      <c r="E2777" s="38" t="s">
        <v>2848</v>
      </c>
      <c r="F2777" s="41" t="s">
        <v>2845</v>
      </c>
      <c r="G2777" s="19" t="s">
        <v>721</v>
      </c>
      <c r="H2777" s="41">
        <v>5</v>
      </c>
      <c r="I2777" s="41">
        <v>4</v>
      </c>
      <c r="J2777" s="41">
        <v>10</v>
      </c>
      <c r="K2777" s="44">
        <v>10</v>
      </c>
      <c r="L2777" s="20">
        <v>202412.2</v>
      </c>
      <c r="M2777" s="19" t="s">
        <v>11</v>
      </c>
      <c r="N2777" s="28" t="s">
        <v>15953</v>
      </c>
    </row>
    <row r="2778" spans="1:14" ht="45" x14ac:dyDescent="0.25">
      <c r="A2778" s="27" t="s">
        <v>608</v>
      </c>
      <c r="B2778" s="19" t="s">
        <v>16745</v>
      </c>
      <c r="C2778" s="19" t="s">
        <v>16745</v>
      </c>
      <c r="D2778" s="38" t="s">
        <v>16055</v>
      </c>
      <c r="E2778" s="38" t="s">
        <v>2849</v>
      </c>
      <c r="F2778" s="41" t="s">
        <v>2845</v>
      </c>
      <c r="G2778" s="19" t="s">
        <v>721</v>
      </c>
      <c r="H2778" s="41">
        <v>5</v>
      </c>
      <c r="I2778" s="41">
        <v>4</v>
      </c>
      <c r="J2778" s="41">
        <v>10</v>
      </c>
      <c r="K2778" s="44">
        <v>10</v>
      </c>
      <c r="L2778" s="20">
        <v>187691.4</v>
      </c>
      <c r="M2778" s="19" t="s">
        <v>11</v>
      </c>
      <c r="N2778" s="28" t="s">
        <v>15953</v>
      </c>
    </row>
    <row r="2779" spans="1:14" ht="45" x14ac:dyDescent="0.25">
      <c r="A2779" s="27" t="s">
        <v>608</v>
      </c>
      <c r="B2779" s="19" t="s">
        <v>16745</v>
      </c>
      <c r="C2779" s="19" t="s">
        <v>16745</v>
      </c>
      <c r="D2779" s="38" t="s">
        <v>16055</v>
      </c>
      <c r="E2779" s="38" t="s">
        <v>2850</v>
      </c>
      <c r="F2779" s="41" t="s">
        <v>2845</v>
      </c>
      <c r="G2779" s="19" t="s">
        <v>721</v>
      </c>
      <c r="H2779" s="41">
        <v>5</v>
      </c>
      <c r="I2779" s="41">
        <v>4</v>
      </c>
      <c r="J2779" s="41">
        <v>10</v>
      </c>
      <c r="K2779" s="44">
        <v>5</v>
      </c>
      <c r="L2779" s="20">
        <v>93845.7</v>
      </c>
      <c r="M2779" s="19" t="s">
        <v>11</v>
      </c>
      <c r="N2779" s="28" t="s">
        <v>15953</v>
      </c>
    </row>
    <row r="2780" spans="1:14" ht="45" x14ac:dyDescent="0.25">
      <c r="A2780" s="27" t="s">
        <v>608</v>
      </c>
      <c r="B2780" s="19" t="s">
        <v>16745</v>
      </c>
      <c r="C2780" s="19" t="s">
        <v>16745</v>
      </c>
      <c r="D2780" s="38" t="s">
        <v>16055</v>
      </c>
      <c r="E2780" s="38" t="s">
        <v>2851</v>
      </c>
      <c r="F2780" s="41" t="s">
        <v>2845</v>
      </c>
      <c r="G2780" s="19" t="s">
        <v>721</v>
      </c>
      <c r="H2780" s="41">
        <v>5</v>
      </c>
      <c r="I2780" s="41">
        <v>4</v>
      </c>
      <c r="J2780" s="41">
        <v>10</v>
      </c>
      <c r="K2780" s="44">
        <v>5</v>
      </c>
      <c r="L2780" s="20">
        <v>104886.35</v>
      </c>
      <c r="M2780" s="19" t="s">
        <v>11</v>
      </c>
      <c r="N2780" s="28" t="s">
        <v>15953</v>
      </c>
    </row>
    <row r="2781" spans="1:14" ht="45" x14ac:dyDescent="0.25">
      <c r="A2781" s="27" t="s">
        <v>608</v>
      </c>
      <c r="B2781" s="19" t="s">
        <v>16745</v>
      </c>
      <c r="C2781" s="19" t="s">
        <v>16745</v>
      </c>
      <c r="D2781" s="38" t="s">
        <v>16055</v>
      </c>
      <c r="E2781" s="38" t="s">
        <v>2852</v>
      </c>
      <c r="F2781" s="41" t="s">
        <v>2744</v>
      </c>
      <c r="G2781" s="19" t="s">
        <v>721</v>
      </c>
      <c r="H2781" s="41">
        <v>5</v>
      </c>
      <c r="I2781" s="41">
        <v>4</v>
      </c>
      <c r="J2781" s="41">
        <v>10</v>
      </c>
      <c r="K2781" s="44">
        <v>18</v>
      </c>
      <c r="L2781" s="20">
        <v>165610.07999999999</v>
      </c>
      <c r="M2781" s="19" t="s">
        <v>11</v>
      </c>
      <c r="N2781" s="28" t="s">
        <v>15953</v>
      </c>
    </row>
    <row r="2782" spans="1:14" ht="45" x14ac:dyDescent="0.25">
      <c r="A2782" s="27" t="s">
        <v>608</v>
      </c>
      <c r="B2782" s="19" t="s">
        <v>16745</v>
      </c>
      <c r="C2782" s="19" t="s">
        <v>16745</v>
      </c>
      <c r="D2782" s="38" t="s">
        <v>16055</v>
      </c>
      <c r="E2782" s="38" t="s">
        <v>2853</v>
      </c>
      <c r="F2782" s="41" t="s">
        <v>2744</v>
      </c>
      <c r="G2782" s="19" t="s">
        <v>721</v>
      </c>
      <c r="H2782" s="41">
        <v>5</v>
      </c>
      <c r="I2782" s="41">
        <v>4</v>
      </c>
      <c r="J2782" s="41">
        <v>10</v>
      </c>
      <c r="K2782" s="44">
        <v>17</v>
      </c>
      <c r="L2782" s="20">
        <v>168922.37</v>
      </c>
      <c r="M2782" s="19" t="s">
        <v>11</v>
      </c>
      <c r="N2782" s="28" t="s">
        <v>15953</v>
      </c>
    </row>
    <row r="2783" spans="1:14" ht="45" x14ac:dyDescent="0.25">
      <c r="A2783" s="27" t="s">
        <v>608</v>
      </c>
      <c r="B2783" s="19" t="s">
        <v>16745</v>
      </c>
      <c r="C2783" s="19" t="s">
        <v>16745</v>
      </c>
      <c r="D2783" s="38" t="s">
        <v>16055</v>
      </c>
      <c r="E2783" s="38" t="s">
        <v>2854</v>
      </c>
      <c r="F2783" s="41" t="s">
        <v>2744</v>
      </c>
      <c r="G2783" s="19" t="s">
        <v>721</v>
      </c>
      <c r="H2783" s="41">
        <v>5</v>
      </c>
      <c r="I2783" s="41">
        <v>4</v>
      </c>
      <c r="J2783" s="41">
        <v>10</v>
      </c>
      <c r="K2783" s="44">
        <v>25</v>
      </c>
      <c r="L2783" s="20">
        <v>82805</v>
      </c>
      <c r="M2783" s="19" t="s">
        <v>11</v>
      </c>
      <c r="N2783" s="28" t="s">
        <v>15953</v>
      </c>
    </row>
    <row r="2784" spans="1:14" ht="45" x14ac:dyDescent="0.25">
      <c r="A2784" s="27" t="s">
        <v>608</v>
      </c>
      <c r="B2784" s="19" t="s">
        <v>16745</v>
      </c>
      <c r="C2784" s="19" t="s">
        <v>16745</v>
      </c>
      <c r="D2784" s="38" t="s">
        <v>16055</v>
      </c>
      <c r="E2784" s="38" t="s">
        <v>2855</v>
      </c>
      <c r="F2784" s="41" t="s">
        <v>2856</v>
      </c>
      <c r="G2784" s="19" t="s">
        <v>721</v>
      </c>
      <c r="H2784" s="41">
        <v>5</v>
      </c>
      <c r="I2784" s="41">
        <v>4</v>
      </c>
      <c r="J2784" s="41">
        <v>10</v>
      </c>
      <c r="K2784" s="44">
        <v>50</v>
      </c>
      <c r="L2784" s="20">
        <v>368022.5</v>
      </c>
      <c r="M2784" s="19" t="s">
        <v>11</v>
      </c>
      <c r="N2784" s="28" t="s">
        <v>15953</v>
      </c>
    </row>
    <row r="2785" spans="1:14" ht="45" x14ac:dyDescent="0.25">
      <c r="A2785" s="27" t="s">
        <v>608</v>
      </c>
      <c r="B2785" s="19" t="s">
        <v>16745</v>
      </c>
      <c r="C2785" s="19" t="s">
        <v>16745</v>
      </c>
      <c r="D2785" s="38" t="s">
        <v>16055</v>
      </c>
      <c r="E2785" s="38" t="s">
        <v>2857</v>
      </c>
      <c r="F2785" s="41" t="s">
        <v>2062</v>
      </c>
      <c r="G2785" s="19" t="s">
        <v>721</v>
      </c>
      <c r="H2785" s="41">
        <v>5</v>
      </c>
      <c r="I2785" s="41">
        <v>4</v>
      </c>
      <c r="J2785" s="41">
        <v>10</v>
      </c>
      <c r="K2785" s="44">
        <v>30</v>
      </c>
      <c r="L2785" s="20">
        <v>662440.19999999995</v>
      </c>
      <c r="M2785" s="19" t="s">
        <v>11</v>
      </c>
      <c r="N2785" s="28" t="s">
        <v>15953</v>
      </c>
    </row>
    <row r="2786" spans="1:14" ht="45" x14ac:dyDescent="0.25">
      <c r="A2786" s="27" t="s">
        <v>608</v>
      </c>
      <c r="B2786" s="19" t="s">
        <v>16745</v>
      </c>
      <c r="C2786" s="19" t="s">
        <v>16745</v>
      </c>
      <c r="D2786" s="38" t="s">
        <v>16055</v>
      </c>
      <c r="E2786" s="38" t="s">
        <v>2858</v>
      </c>
      <c r="F2786" s="41" t="s">
        <v>810</v>
      </c>
      <c r="G2786" s="19" t="s">
        <v>721</v>
      </c>
      <c r="H2786" s="41">
        <v>5</v>
      </c>
      <c r="I2786" s="41">
        <v>4</v>
      </c>
      <c r="J2786" s="41">
        <v>10</v>
      </c>
      <c r="K2786" s="44">
        <v>26</v>
      </c>
      <c r="L2786" s="20">
        <v>143528.84</v>
      </c>
      <c r="M2786" s="19" t="s">
        <v>11</v>
      </c>
      <c r="N2786" s="28" t="s">
        <v>15953</v>
      </c>
    </row>
    <row r="2787" spans="1:14" ht="45" x14ac:dyDescent="0.25">
      <c r="A2787" s="27" t="s">
        <v>608</v>
      </c>
      <c r="B2787" s="19" t="s">
        <v>16745</v>
      </c>
      <c r="C2787" s="19" t="s">
        <v>16745</v>
      </c>
      <c r="D2787" s="38" t="s">
        <v>16055</v>
      </c>
      <c r="E2787" s="38" t="s">
        <v>2859</v>
      </c>
      <c r="F2787" s="41" t="s">
        <v>810</v>
      </c>
      <c r="G2787" s="19" t="s">
        <v>721</v>
      </c>
      <c r="H2787" s="41">
        <v>5</v>
      </c>
      <c r="I2787" s="41">
        <v>4</v>
      </c>
      <c r="J2787" s="41">
        <v>10</v>
      </c>
      <c r="K2787" s="44">
        <v>25</v>
      </c>
      <c r="L2787" s="20">
        <v>156409.5</v>
      </c>
      <c r="M2787" s="19" t="s">
        <v>11</v>
      </c>
      <c r="N2787" s="28" t="s">
        <v>15953</v>
      </c>
    </row>
    <row r="2788" spans="1:14" ht="45" x14ac:dyDescent="0.25">
      <c r="A2788" s="27" t="s">
        <v>608</v>
      </c>
      <c r="B2788" s="19" t="s">
        <v>16745</v>
      </c>
      <c r="C2788" s="19" t="s">
        <v>16745</v>
      </c>
      <c r="D2788" s="38" t="s">
        <v>16055</v>
      </c>
      <c r="E2788" s="38" t="s">
        <v>2860</v>
      </c>
      <c r="F2788" s="41" t="s">
        <v>2861</v>
      </c>
      <c r="G2788" s="19" t="s">
        <v>721</v>
      </c>
      <c r="H2788" s="41">
        <v>5</v>
      </c>
      <c r="I2788" s="41">
        <v>4</v>
      </c>
      <c r="J2788" s="41">
        <v>10</v>
      </c>
      <c r="K2788" s="44">
        <v>17</v>
      </c>
      <c r="L2788" s="20">
        <v>563074.34</v>
      </c>
      <c r="M2788" s="19" t="s">
        <v>11</v>
      </c>
      <c r="N2788" s="28" t="s">
        <v>15953</v>
      </c>
    </row>
    <row r="2789" spans="1:14" ht="45" x14ac:dyDescent="0.25">
      <c r="A2789" s="27" t="s">
        <v>608</v>
      </c>
      <c r="B2789" s="19" t="s">
        <v>16745</v>
      </c>
      <c r="C2789" s="19" t="s">
        <v>16745</v>
      </c>
      <c r="D2789" s="38" t="s">
        <v>16055</v>
      </c>
      <c r="E2789" s="38" t="s">
        <v>2862</v>
      </c>
      <c r="F2789" s="41" t="s">
        <v>2861</v>
      </c>
      <c r="G2789" s="19" t="s">
        <v>721</v>
      </c>
      <c r="H2789" s="41">
        <v>5</v>
      </c>
      <c r="I2789" s="41">
        <v>4</v>
      </c>
      <c r="J2789" s="41">
        <v>10</v>
      </c>
      <c r="K2789" s="44">
        <v>24</v>
      </c>
      <c r="L2789" s="20">
        <v>883253.76000000001</v>
      </c>
      <c r="M2789" s="19" t="s">
        <v>11</v>
      </c>
      <c r="N2789" s="28" t="s">
        <v>15953</v>
      </c>
    </row>
    <row r="2790" spans="1:14" ht="45" x14ac:dyDescent="0.25">
      <c r="A2790" s="27" t="s">
        <v>608</v>
      </c>
      <c r="B2790" s="19" t="s">
        <v>16745</v>
      </c>
      <c r="C2790" s="19" t="s">
        <v>16745</v>
      </c>
      <c r="D2790" s="38" t="s">
        <v>16055</v>
      </c>
      <c r="E2790" s="38" t="s">
        <v>2863</v>
      </c>
      <c r="F2790" s="41" t="s">
        <v>2864</v>
      </c>
      <c r="G2790" s="19" t="s">
        <v>721</v>
      </c>
      <c r="H2790" s="41">
        <v>5</v>
      </c>
      <c r="I2790" s="41">
        <v>4</v>
      </c>
      <c r="J2790" s="41">
        <v>10</v>
      </c>
      <c r="K2790" s="44">
        <v>5</v>
      </c>
      <c r="L2790" s="20">
        <v>43721</v>
      </c>
      <c r="M2790" s="19" t="s">
        <v>11</v>
      </c>
      <c r="N2790" s="28" t="s">
        <v>15953</v>
      </c>
    </row>
    <row r="2791" spans="1:14" ht="45" x14ac:dyDescent="0.25">
      <c r="A2791" s="27" t="s">
        <v>608</v>
      </c>
      <c r="B2791" s="19" t="s">
        <v>16745</v>
      </c>
      <c r="C2791" s="19" t="s">
        <v>16745</v>
      </c>
      <c r="D2791" s="38" t="s">
        <v>16055</v>
      </c>
      <c r="E2791" s="38" t="s">
        <v>2865</v>
      </c>
      <c r="F2791" s="41" t="s">
        <v>2856</v>
      </c>
      <c r="G2791" s="19" t="s">
        <v>721</v>
      </c>
      <c r="H2791" s="41">
        <v>5</v>
      </c>
      <c r="I2791" s="41">
        <v>4</v>
      </c>
      <c r="J2791" s="41">
        <v>10</v>
      </c>
      <c r="K2791" s="44">
        <v>50</v>
      </c>
      <c r="L2791" s="20">
        <v>239215</v>
      </c>
      <c r="M2791" s="19" t="s">
        <v>11</v>
      </c>
      <c r="N2791" s="28" t="s">
        <v>15953</v>
      </c>
    </row>
    <row r="2792" spans="1:14" ht="45" x14ac:dyDescent="0.25">
      <c r="A2792" s="27" t="s">
        <v>608</v>
      </c>
      <c r="B2792" s="19" t="s">
        <v>16745</v>
      </c>
      <c r="C2792" s="19" t="s">
        <v>16745</v>
      </c>
      <c r="D2792" s="38" t="s">
        <v>16055</v>
      </c>
      <c r="E2792" s="38" t="s">
        <v>2866</v>
      </c>
      <c r="F2792" s="41" t="s">
        <v>2750</v>
      </c>
      <c r="G2792" s="19" t="s">
        <v>721</v>
      </c>
      <c r="H2792" s="41">
        <v>5</v>
      </c>
      <c r="I2792" s="41">
        <v>4</v>
      </c>
      <c r="J2792" s="41">
        <v>10</v>
      </c>
      <c r="K2792" s="44">
        <v>20</v>
      </c>
      <c r="L2792" s="20">
        <v>213453</v>
      </c>
      <c r="M2792" s="19" t="s">
        <v>11</v>
      </c>
      <c r="N2792" s="28" t="s">
        <v>15953</v>
      </c>
    </row>
    <row r="2793" spans="1:14" ht="45" x14ac:dyDescent="0.25">
      <c r="A2793" s="27" t="s">
        <v>608</v>
      </c>
      <c r="B2793" s="19" t="s">
        <v>16745</v>
      </c>
      <c r="C2793" s="19" t="s">
        <v>16745</v>
      </c>
      <c r="D2793" s="38" t="s">
        <v>16055</v>
      </c>
      <c r="E2793" s="38" t="s">
        <v>2867</v>
      </c>
      <c r="F2793" s="41" t="s">
        <v>2868</v>
      </c>
      <c r="G2793" s="19" t="s">
        <v>721</v>
      </c>
      <c r="H2793" s="41">
        <v>5</v>
      </c>
      <c r="I2793" s="41">
        <v>4</v>
      </c>
      <c r="J2793" s="41">
        <v>10</v>
      </c>
      <c r="K2793" s="44">
        <v>3</v>
      </c>
      <c r="L2793" s="20">
        <v>61827.75</v>
      </c>
      <c r="M2793" s="19" t="s">
        <v>11</v>
      </c>
      <c r="N2793" s="28" t="s">
        <v>15953</v>
      </c>
    </row>
    <row r="2794" spans="1:14" ht="45" x14ac:dyDescent="0.25">
      <c r="A2794" s="27" t="s">
        <v>608</v>
      </c>
      <c r="B2794" s="19" t="s">
        <v>16745</v>
      </c>
      <c r="C2794" s="19" t="s">
        <v>16745</v>
      </c>
      <c r="D2794" s="38" t="s">
        <v>16055</v>
      </c>
      <c r="E2794" s="38" t="s">
        <v>2869</v>
      </c>
      <c r="F2794" s="41" t="s">
        <v>2755</v>
      </c>
      <c r="G2794" s="19" t="s">
        <v>721</v>
      </c>
      <c r="H2794" s="41">
        <v>5</v>
      </c>
      <c r="I2794" s="41">
        <v>4</v>
      </c>
      <c r="J2794" s="41">
        <v>10</v>
      </c>
      <c r="K2794" s="44">
        <v>3</v>
      </c>
      <c r="L2794" s="20">
        <v>49683</v>
      </c>
      <c r="M2794" s="19" t="s">
        <v>11</v>
      </c>
      <c r="N2794" s="28" t="s">
        <v>15953</v>
      </c>
    </row>
    <row r="2795" spans="1:14" ht="45" x14ac:dyDescent="0.25">
      <c r="A2795" s="27" t="s">
        <v>608</v>
      </c>
      <c r="B2795" s="19" t="s">
        <v>16745</v>
      </c>
      <c r="C2795" s="19" t="s">
        <v>16745</v>
      </c>
      <c r="D2795" s="38" t="s">
        <v>16055</v>
      </c>
      <c r="E2795" s="38" t="s">
        <v>2870</v>
      </c>
      <c r="F2795" s="41" t="s">
        <v>2495</v>
      </c>
      <c r="G2795" s="19" t="s">
        <v>721</v>
      </c>
      <c r="H2795" s="41">
        <v>5</v>
      </c>
      <c r="I2795" s="41">
        <v>4</v>
      </c>
      <c r="J2795" s="41">
        <v>10</v>
      </c>
      <c r="K2795" s="44">
        <v>20</v>
      </c>
      <c r="L2795" s="20">
        <v>125127.6</v>
      </c>
      <c r="M2795" s="19" t="s">
        <v>11</v>
      </c>
      <c r="N2795" s="28" t="s">
        <v>15953</v>
      </c>
    </row>
    <row r="2796" spans="1:14" ht="45" x14ac:dyDescent="0.25">
      <c r="A2796" s="27" t="s">
        <v>608</v>
      </c>
      <c r="B2796" s="19" t="s">
        <v>16745</v>
      </c>
      <c r="C2796" s="19" t="s">
        <v>16745</v>
      </c>
      <c r="D2796" s="38" t="s">
        <v>16055</v>
      </c>
      <c r="E2796" s="38" t="s">
        <v>2871</v>
      </c>
      <c r="F2796" s="41" t="s">
        <v>2495</v>
      </c>
      <c r="G2796" s="19" t="s">
        <v>721</v>
      </c>
      <c r="H2796" s="41">
        <v>5</v>
      </c>
      <c r="I2796" s="41">
        <v>4</v>
      </c>
      <c r="J2796" s="41">
        <v>10</v>
      </c>
      <c r="K2796" s="44">
        <v>20</v>
      </c>
      <c r="L2796" s="20">
        <v>419545.4</v>
      </c>
      <c r="M2796" s="19" t="s">
        <v>11</v>
      </c>
      <c r="N2796" s="28" t="s">
        <v>15953</v>
      </c>
    </row>
    <row r="2797" spans="1:14" ht="45" x14ac:dyDescent="0.25">
      <c r="A2797" s="27" t="s">
        <v>608</v>
      </c>
      <c r="B2797" s="19" t="s">
        <v>16745</v>
      </c>
      <c r="C2797" s="19" t="s">
        <v>16745</v>
      </c>
      <c r="D2797" s="38" t="s">
        <v>16055</v>
      </c>
      <c r="E2797" s="38" t="s">
        <v>2872</v>
      </c>
      <c r="F2797" s="41" t="s">
        <v>2495</v>
      </c>
      <c r="G2797" s="19" t="s">
        <v>721</v>
      </c>
      <c r="H2797" s="41">
        <v>5</v>
      </c>
      <c r="I2797" s="41">
        <v>4</v>
      </c>
      <c r="J2797" s="41">
        <v>10</v>
      </c>
      <c r="K2797" s="44">
        <v>20</v>
      </c>
      <c r="L2797" s="20">
        <v>404824.4</v>
      </c>
      <c r="M2797" s="19" t="s">
        <v>11</v>
      </c>
      <c r="N2797" s="28" t="s">
        <v>15953</v>
      </c>
    </row>
    <row r="2798" spans="1:14" ht="45" x14ac:dyDescent="0.25">
      <c r="A2798" s="27" t="s">
        <v>608</v>
      </c>
      <c r="B2798" s="19" t="s">
        <v>16745</v>
      </c>
      <c r="C2798" s="19" t="s">
        <v>16745</v>
      </c>
      <c r="D2798" s="38" t="s">
        <v>16055</v>
      </c>
      <c r="E2798" s="38" t="s">
        <v>2873</v>
      </c>
      <c r="F2798" s="41" t="s">
        <v>2495</v>
      </c>
      <c r="G2798" s="19" t="s">
        <v>721</v>
      </c>
      <c r="H2798" s="41">
        <v>5</v>
      </c>
      <c r="I2798" s="41">
        <v>4</v>
      </c>
      <c r="J2798" s="41">
        <v>10</v>
      </c>
      <c r="K2798" s="44">
        <v>4</v>
      </c>
      <c r="L2798" s="20">
        <v>220725.12</v>
      </c>
      <c r="M2798" s="19" t="s">
        <v>11</v>
      </c>
      <c r="N2798" s="28" t="s">
        <v>15953</v>
      </c>
    </row>
    <row r="2799" spans="1:14" ht="45" x14ac:dyDescent="0.25">
      <c r="A2799" s="27" t="s">
        <v>608</v>
      </c>
      <c r="B2799" s="19" t="s">
        <v>16745</v>
      </c>
      <c r="C2799" s="19" t="s">
        <v>16745</v>
      </c>
      <c r="D2799" s="38" t="s">
        <v>16055</v>
      </c>
      <c r="E2799" s="38" t="s">
        <v>2874</v>
      </c>
      <c r="F2799" s="41" t="s">
        <v>2495</v>
      </c>
      <c r="G2799" s="19" t="s">
        <v>721</v>
      </c>
      <c r="H2799" s="41">
        <v>5</v>
      </c>
      <c r="I2799" s="41">
        <v>4</v>
      </c>
      <c r="J2799" s="41">
        <v>10</v>
      </c>
      <c r="K2799" s="44">
        <v>4</v>
      </c>
      <c r="L2799" s="20">
        <v>338816.08</v>
      </c>
      <c r="M2799" s="19" t="s">
        <v>11</v>
      </c>
      <c r="N2799" s="28" t="s">
        <v>15953</v>
      </c>
    </row>
    <row r="2800" spans="1:14" ht="45" x14ac:dyDescent="0.25">
      <c r="A2800" s="27" t="s">
        <v>608</v>
      </c>
      <c r="B2800" s="19" t="s">
        <v>16745</v>
      </c>
      <c r="C2800" s="19" t="s">
        <v>16745</v>
      </c>
      <c r="D2800" s="38" t="s">
        <v>16055</v>
      </c>
      <c r="E2800" s="38" t="s">
        <v>2875</v>
      </c>
      <c r="F2800" s="41" t="s">
        <v>2495</v>
      </c>
      <c r="G2800" s="19" t="s">
        <v>721</v>
      </c>
      <c r="H2800" s="41">
        <v>5</v>
      </c>
      <c r="I2800" s="41">
        <v>4</v>
      </c>
      <c r="J2800" s="41">
        <v>10</v>
      </c>
      <c r="K2800" s="44">
        <v>4</v>
      </c>
      <c r="L2800" s="20">
        <v>165698.4</v>
      </c>
      <c r="M2800" s="19" t="s">
        <v>11</v>
      </c>
      <c r="N2800" s="28" t="s">
        <v>15953</v>
      </c>
    </row>
    <row r="2801" spans="1:14" ht="45" x14ac:dyDescent="0.25">
      <c r="A2801" s="27" t="s">
        <v>608</v>
      </c>
      <c r="B2801" s="19" t="s">
        <v>16745</v>
      </c>
      <c r="C2801" s="19" t="s">
        <v>16745</v>
      </c>
      <c r="D2801" s="38" t="s">
        <v>16055</v>
      </c>
      <c r="E2801" s="38" t="s">
        <v>2876</v>
      </c>
      <c r="F2801" s="41" t="s">
        <v>2495</v>
      </c>
      <c r="G2801" s="19" t="s">
        <v>721</v>
      </c>
      <c r="H2801" s="41">
        <v>5</v>
      </c>
      <c r="I2801" s="41">
        <v>4</v>
      </c>
      <c r="J2801" s="41">
        <v>10</v>
      </c>
      <c r="K2801" s="44">
        <v>7</v>
      </c>
      <c r="L2801" s="20">
        <v>70815.989999999991</v>
      </c>
      <c r="M2801" s="19" t="s">
        <v>11</v>
      </c>
      <c r="N2801" s="28" t="s">
        <v>15953</v>
      </c>
    </row>
    <row r="2802" spans="1:14" ht="45" x14ac:dyDescent="0.25">
      <c r="A2802" s="27" t="s">
        <v>608</v>
      </c>
      <c r="B2802" s="19" t="s">
        <v>16745</v>
      </c>
      <c r="C2802" s="19" t="s">
        <v>16745</v>
      </c>
      <c r="D2802" s="38" t="s">
        <v>16055</v>
      </c>
      <c r="E2802" s="38" t="s">
        <v>2877</v>
      </c>
      <c r="F2802" s="41" t="s">
        <v>2878</v>
      </c>
      <c r="G2802" s="19" t="s">
        <v>721</v>
      </c>
      <c r="H2802" s="41">
        <v>5</v>
      </c>
      <c r="I2802" s="41">
        <v>4</v>
      </c>
      <c r="J2802" s="41">
        <v>10</v>
      </c>
      <c r="K2802" s="44">
        <v>1</v>
      </c>
      <c r="L2802" s="20">
        <v>393842.8</v>
      </c>
      <c r="M2802" s="19" t="s">
        <v>11</v>
      </c>
      <c r="N2802" s="28" t="s">
        <v>15953</v>
      </c>
    </row>
    <row r="2803" spans="1:14" ht="45" x14ac:dyDescent="0.25">
      <c r="A2803" s="27" t="s">
        <v>608</v>
      </c>
      <c r="B2803" s="19" t="s">
        <v>16745</v>
      </c>
      <c r="C2803" s="19" t="s">
        <v>16745</v>
      </c>
      <c r="D2803" s="38" t="s">
        <v>16055</v>
      </c>
      <c r="E2803" s="38" t="s">
        <v>2879</v>
      </c>
      <c r="F2803" s="41" t="s">
        <v>2878</v>
      </c>
      <c r="G2803" s="19" t="s">
        <v>721</v>
      </c>
      <c r="H2803" s="41">
        <v>5</v>
      </c>
      <c r="I2803" s="41">
        <v>4</v>
      </c>
      <c r="J2803" s="41">
        <v>10</v>
      </c>
      <c r="K2803" s="44">
        <v>8</v>
      </c>
      <c r="L2803" s="20">
        <v>84085.759999999995</v>
      </c>
      <c r="M2803" s="19" t="s">
        <v>11</v>
      </c>
      <c r="N2803" s="28" t="s">
        <v>15953</v>
      </c>
    </row>
    <row r="2804" spans="1:14" ht="45" x14ac:dyDescent="0.25">
      <c r="A2804" s="27" t="s">
        <v>608</v>
      </c>
      <c r="B2804" s="19" t="s">
        <v>16745</v>
      </c>
      <c r="C2804" s="19" t="s">
        <v>16745</v>
      </c>
      <c r="D2804" s="38" t="s">
        <v>16055</v>
      </c>
      <c r="E2804" s="38" t="s">
        <v>2880</v>
      </c>
      <c r="F2804" s="41" t="s">
        <v>2842</v>
      </c>
      <c r="G2804" s="19" t="s">
        <v>721</v>
      </c>
      <c r="H2804" s="41">
        <v>5</v>
      </c>
      <c r="I2804" s="41">
        <v>4</v>
      </c>
      <c r="J2804" s="41">
        <v>10</v>
      </c>
      <c r="K2804" s="44">
        <v>8</v>
      </c>
      <c r="L2804" s="20">
        <v>545379.68000000005</v>
      </c>
      <c r="M2804" s="19" t="s">
        <v>11</v>
      </c>
      <c r="N2804" s="28" t="s">
        <v>15953</v>
      </c>
    </row>
    <row r="2805" spans="1:14" ht="45" x14ac:dyDescent="0.25">
      <c r="A2805" s="27" t="s">
        <v>608</v>
      </c>
      <c r="B2805" s="19" t="s">
        <v>16745</v>
      </c>
      <c r="C2805" s="19" t="s">
        <v>16745</v>
      </c>
      <c r="D2805" s="38" t="s">
        <v>16055</v>
      </c>
      <c r="E2805" s="38" t="s">
        <v>2881</v>
      </c>
      <c r="F2805" s="41" t="s">
        <v>810</v>
      </c>
      <c r="G2805" s="19" t="s">
        <v>721</v>
      </c>
      <c r="H2805" s="41">
        <v>5</v>
      </c>
      <c r="I2805" s="41">
        <v>4</v>
      </c>
      <c r="J2805" s="41">
        <v>10</v>
      </c>
      <c r="K2805" s="44">
        <v>3</v>
      </c>
      <c r="L2805" s="20">
        <v>158985.66</v>
      </c>
      <c r="M2805" s="19" t="s">
        <v>11</v>
      </c>
      <c r="N2805" s="28" t="s">
        <v>15953</v>
      </c>
    </row>
    <row r="2806" spans="1:14" ht="45" x14ac:dyDescent="0.25">
      <c r="A2806" s="27" t="s">
        <v>608</v>
      </c>
      <c r="B2806" s="19" t="s">
        <v>16745</v>
      </c>
      <c r="C2806" s="19" t="s">
        <v>16745</v>
      </c>
      <c r="D2806" s="38" t="s">
        <v>16055</v>
      </c>
      <c r="E2806" s="38" t="s">
        <v>2882</v>
      </c>
      <c r="F2806" s="41" t="s">
        <v>2883</v>
      </c>
      <c r="G2806" s="19" t="s">
        <v>721</v>
      </c>
      <c r="H2806" s="41">
        <v>5</v>
      </c>
      <c r="I2806" s="41">
        <v>4</v>
      </c>
      <c r="J2806" s="41">
        <v>10</v>
      </c>
      <c r="K2806" s="44">
        <v>7</v>
      </c>
      <c r="L2806" s="20">
        <v>44515.94</v>
      </c>
      <c r="M2806" s="19" t="s">
        <v>11</v>
      </c>
      <c r="N2806" s="28" t="s">
        <v>15953</v>
      </c>
    </row>
    <row r="2807" spans="1:14" ht="45" x14ac:dyDescent="0.25">
      <c r="A2807" s="27" t="s">
        <v>608</v>
      </c>
      <c r="B2807" s="19" t="s">
        <v>16745</v>
      </c>
      <c r="C2807" s="19" t="s">
        <v>16745</v>
      </c>
      <c r="D2807" s="38" t="s">
        <v>16055</v>
      </c>
      <c r="E2807" s="38" t="s">
        <v>2884</v>
      </c>
      <c r="F2807" s="41" t="s">
        <v>2883</v>
      </c>
      <c r="G2807" s="19" t="s">
        <v>721</v>
      </c>
      <c r="H2807" s="41">
        <v>5</v>
      </c>
      <c r="I2807" s="41">
        <v>4</v>
      </c>
      <c r="J2807" s="41">
        <v>10</v>
      </c>
      <c r="K2807" s="44">
        <v>7</v>
      </c>
      <c r="L2807" s="20">
        <v>43279.46</v>
      </c>
      <c r="M2807" s="19" t="s">
        <v>11</v>
      </c>
      <c r="N2807" s="28" t="s">
        <v>15953</v>
      </c>
    </row>
    <row r="2808" spans="1:14" ht="45" x14ac:dyDescent="0.25">
      <c r="A2808" s="27" t="s">
        <v>608</v>
      </c>
      <c r="B2808" s="19" t="s">
        <v>16745</v>
      </c>
      <c r="C2808" s="19" t="s">
        <v>16745</v>
      </c>
      <c r="D2808" s="38" t="s">
        <v>16055</v>
      </c>
      <c r="E2808" s="38" t="s">
        <v>2885</v>
      </c>
      <c r="F2808" s="41" t="s">
        <v>2883</v>
      </c>
      <c r="G2808" s="19" t="s">
        <v>721</v>
      </c>
      <c r="H2808" s="41">
        <v>5</v>
      </c>
      <c r="I2808" s="41">
        <v>4</v>
      </c>
      <c r="J2808" s="41">
        <v>10</v>
      </c>
      <c r="K2808" s="44">
        <v>7</v>
      </c>
      <c r="L2808" s="20">
        <v>52553.619999999995</v>
      </c>
      <c r="M2808" s="19" t="s">
        <v>11</v>
      </c>
      <c r="N2808" s="28" t="s">
        <v>15953</v>
      </c>
    </row>
    <row r="2809" spans="1:14" ht="45" x14ac:dyDescent="0.25">
      <c r="A2809" s="27" t="s">
        <v>608</v>
      </c>
      <c r="B2809" s="19" t="s">
        <v>16745</v>
      </c>
      <c r="C2809" s="19" t="s">
        <v>16745</v>
      </c>
      <c r="D2809" s="38" t="s">
        <v>16055</v>
      </c>
      <c r="E2809" s="38" t="s">
        <v>2886</v>
      </c>
      <c r="F2809" s="41" t="s">
        <v>2883</v>
      </c>
      <c r="G2809" s="19" t="s">
        <v>721</v>
      </c>
      <c r="H2809" s="41">
        <v>5</v>
      </c>
      <c r="I2809" s="41">
        <v>4</v>
      </c>
      <c r="J2809" s="41">
        <v>10</v>
      </c>
      <c r="K2809" s="44">
        <v>8</v>
      </c>
      <c r="L2809" s="20">
        <v>49462.239999999998</v>
      </c>
      <c r="M2809" s="19" t="s">
        <v>11</v>
      </c>
      <c r="N2809" s="28" t="s">
        <v>15953</v>
      </c>
    </row>
    <row r="2810" spans="1:14" ht="45" x14ac:dyDescent="0.25">
      <c r="A2810" s="27" t="s">
        <v>608</v>
      </c>
      <c r="B2810" s="19" t="s">
        <v>16745</v>
      </c>
      <c r="C2810" s="19" t="s">
        <v>16745</v>
      </c>
      <c r="D2810" s="38" t="s">
        <v>16055</v>
      </c>
      <c r="E2810" s="38" t="s">
        <v>2887</v>
      </c>
      <c r="F2810" s="41" t="s">
        <v>2883</v>
      </c>
      <c r="G2810" s="19" t="s">
        <v>721</v>
      </c>
      <c r="H2810" s="41">
        <v>5</v>
      </c>
      <c r="I2810" s="41">
        <v>4</v>
      </c>
      <c r="J2810" s="41">
        <v>10</v>
      </c>
      <c r="K2810" s="44">
        <v>7</v>
      </c>
      <c r="L2810" s="20">
        <v>44515.94</v>
      </c>
      <c r="M2810" s="19" t="s">
        <v>11</v>
      </c>
      <c r="N2810" s="28" t="s">
        <v>15953</v>
      </c>
    </row>
    <row r="2811" spans="1:14" ht="45" x14ac:dyDescent="0.25">
      <c r="A2811" s="27" t="s">
        <v>608</v>
      </c>
      <c r="B2811" s="19" t="s">
        <v>16745</v>
      </c>
      <c r="C2811" s="19" t="s">
        <v>16745</v>
      </c>
      <c r="D2811" s="38" t="s">
        <v>16055</v>
      </c>
      <c r="E2811" s="38" t="s">
        <v>2888</v>
      </c>
      <c r="F2811" s="41" t="s">
        <v>2889</v>
      </c>
      <c r="G2811" s="19" t="s">
        <v>721</v>
      </c>
      <c r="H2811" s="41">
        <v>5</v>
      </c>
      <c r="I2811" s="41">
        <v>4</v>
      </c>
      <c r="J2811" s="41">
        <v>10</v>
      </c>
      <c r="K2811" s="44">
        <v>15</v>
      </c>
      <c r="L2811" s="20">
        <v>281537.09999999998</v>
      </c>
      <c r="M2811" s="19" t="s">
        <v>11</v>
      </c>
      <c r="N2811" s="28" t="s">
        <v>15953</v>
      </c>
    </row>
    <row r="2812" spans="1:14" ht="45" x14ac:dyDescent="0.25">
      <c r="A2812" s="27" t="s">
        <v>608</v>
      </c>
      <c r="B2812" s="19" t="s">
        <v>16745</v>
      </c>
      <c r="C2812" s="19" t="s">
        <v>16745</v>
      </c>
      <c r="D2812" s="38" t="s">
        <v>16055</v>
      </c>
      <c r="E2812" s="38" t="s">
        <v>2890</v>
      </c>
      <c r="F2812" s="41" t="s">
        <v>2889</v>
      </c>
      <c r="G2812" s="19" t="s">
        <v>721</v>
      </c>
      <c r="H2812" s="41">
        <v>5</v>
      </c>
      <c r="I2812" s="41">
        <v>4</v>
      </c>
      <c r="J2812" s="41">
        <v>10</v>
      </c>
      <c r="K2812" s="44">
        <v>10</v>
      </c>
      <c r="L2812" s="20">
        <v>261295.80000000002</v>
      </c>
      <c r="M2812" s="19" t="s">
        <v>11</v>
      </c>
      <c r="N2812" s="28" t="s">
        <v>15953</v>
      </c>
    </row>
    <row r="2813" spans="1:14" ht="45" x14ac:dyDescent="0.25">
      <c r="A2813" s="27" t="s">
        <v>608</v>
      </c>
      <c r="B2813" s="19" t="s">
        <v>16745</v>
      </c>
      <c r="C2813" s="19" t="s">
        <v>16745</v>
      </c>
      <c r="D2813" s="38" t="s">
        <v>16055</v>
      </c>
      <c r="E2813" s="38" t="s">
        <v>2891</v>
      </c>
      <c r="F2813" s="41" t="s">
        <v>2889</v>
      </c>
      <c r="G2813" s="19" t="s">
        <v>721</v>
      </c>
      <c r="H2813" s="41">
        <v>5</v>
      </c>
      <c r="I2813" s="41">
        <v>4</v>
      </c>
      <c r="J2813" s="41">
        <v>10</v>
      </c>
      <c r="K2813" s="44">
        <v>4</v>
      </c>
      <c r="L2813" s="20">
        <v>485789.52</v>
      </c>
      <c r="M2813" s="19" t="s">
        <v>11</v>
      </c>
      <c r="N2813" s="28" t="s">
        <v>15953</v>
      </c>
    </row>
    <row r="2814" spans="1:14" ht="45" x14ac:dyDescent="0.25">
      <c r="A2814" s="27" t="s">
        <v>608</v>
      </c>
      <c r="B2814" s="19" t="s">
        <v>16745</v>
      </c>
      <c r="C2814" s="19" t="s">
        <v>16745</v>
      </c>
      <c r="D2814" s="38" t="s">
        <v>16055</v>
      </c>
      <c r="E2814" s="38" t="s">
        <v>2892</v>
      </c>
      <c r="F2814" s="41" t="s">
        <v>2889</v>
      </c>
      <c r="G2814" s="19" t="s">
        <v>721</v>
      </c>
      <c r="H2814" s="41">
        <v>5</v>
      </c>
      <c r="I2814" s="41">
        <v>4</v>
      </c>
      <c r="J2814" s="41">
        <v>10</v>
      </c>
      <c r="K2814" s="44">
        <v>4</v>
      </c>
      <c r="L2814" s="20">
        <v>157513.56</v>
      </c>
      <c r="M2814" s="19" t="s">
        <v>11</v>
      </c>
      <c r="N2814" s="28" t="s">
        <v>15953</v>
      </c>
    </row>
    <row r="2815" spans="1:14" ht="45" x14ac:dyDescent="0.25">
      <c r="A2815" s="27" t="s">
        <v>608</v>
      </c>
      <c r="B2815" s="19" t="s">
        <v>16745</v>
      </c>
      <c r="C2815" s="19" t="s">
        <v>16745</v>
      </c>
      <c r="D2815" s="38" t="s">
        <v>16055</v>
      </c>
      <c r="E2815" s="38" t="s">
        <v>2893</v>
      </c>
      <c r="F2815" s="41" t="s">
        <v>2262</v>
      </c>
      <c r="G2815" s="19" t="s">
        <v>721</v>
      </c>
      <c r="H2815" s="41">
        <v>5</v>
      </c>
      <c r="I2815" s="41">
        <v>4</v>
      </c>
      <c r="J2815" s="41">
        <v>10</v>
      </c>
      <c r="K2815" s="44">
        <v>5</v>
      </c>
      <c r="L2815" s="20">
        <v>355651.9</v>
      </c>
      <c r="M2815" s="19" t="s">
        <v>11</v>
      </c>
      <c r="N2815" s="28" t="s">
        <v>15953</v>
      </c>
    </row>
    <row r="2816" spans="1:14" ht="45" x14ac:dyDescent="0.25">
      <c r="A2816" s="27" t="s">
        <v>608</v>
      </c>
      <c r="B2816" s="19" t="s">
        <v>16745</v>
      </c>
      <c r="C2816" s="19" t="s">
        <v>16745</v>
      </c>
      <c r="D2816" s="38" t="s">
        <v>16055</v>
      </c>
      <c r="E2816" s="38" t="s">
        <v>2894</v>
      </c>
      <c r="F2816" s="41" t="s">
        <v>2262</v>
      </c>
      <c r="G2816" s="19" t="s">
        <v>721</v>
      </c>
      <c r="H2816" s="41">
        <v>5</v>
      </c>
      <c r="I2816" s="41">
        <v>4</v>
      </c>
      <c r="J2816" s="41">
        <v>10</v>
      </c>
      <c r="K2816" s="44">
        <v>2</v>
      </c>
      <c r="L2816" s="20">
        <v>167001.74</v>
      </c>
      <c r="M2816" s="19" t="s">
        <v>11</v>
      </c>
      <c r="N2816" s="28" t="s">
        <v>15953</v>
      </c>
    </row>
    <row r="2817" spans="1:14" ht="45" x14ac:dyDescent="0.25">
      <c r="A2817" s="27" t="s">
        <v>608</v>
      </c>
      <c r="B2817" s="19" t="s">
        <v>16745</v>
      </c>
      <c r="C2817" s="19" t="s">
        <v>16745</v>
      </c>
      <c r="D2817" s="38" t="s">
        <v>16055</v>
      </c>
      <c r="E2817" s="38" t="s">
        <v>2895</v>
      </c>
      <c r="F2817" s="41" t="s">
        <v>2750</v>
      </c>
      <c r="G2817" s="19" t="s">
        <v>721</v>
      </c>
      <c r="H2817" s="41">
        <v>5</v>
      </c>
      <c r="I2817" s="41">
        <v>4</v>
      </c>
      <c r="J2817" s="41">
        <v>10</v>
      </c>
      <c r="K2817" s="44">
        <v>3</v>
      </c>
      <c r="L2817" s="20">
        <v>26905.83</v>
      </c>
      <c r="M2817" s="19" t="s">
        <v>11</v>
      </c>
      <c r="N2817" s="28" t="s">
        <v>15953</v>
      </c>
    </row>
    <row r="2818" spans="1:14" ht="45" x14ac:dyDescent="0.25">
      <c r="A2818" s="27" t="s">
        <v>608</v>
      </c>
      <c r="B2818" s="19" t="s">
        <v>16745</v>
      </c>
      <c r="C2818" s="19" t="s">
        <v>16745</v>
      </c>
      <c r="D2818" s="38" t="s">
        <v>16055</v>
      </c>
      <c r="E2818" s="38" t="s">
        <v>2896</v>
      </c>
      <c r="F2818" s="41" t="s">
        <v>2750</v>
      </c>
      <c r="G2818" s="19" t="s">
        <v>721</v>
      </c>
      <c r="H2818" s="41">
        <v>5</v>
      </c>
      <c r="I2818" s="41">
        <v>4</v>
      </c>
      <c r="J2818" s="41">
        <v>10</v>
      </c>
      <c r="K2818" s="44">
        <v>5</v>
      </c>
      <c r="L2818" s="20">
        <v>51028.3</v>
      </c>
      <c r="M2818" s="19" t="s">
        <v>11</v>
      </c>
      <c r="N2818" s="28" t="s">
        <v>15953</v>
      </c>
    </row>
    <row r="2819" spans="1:14" ht="45" x14ac:dyDescent="0.25">
      <c r="A2819" s="27" t="s">
        <v>608</v>
      </c>
      <c r="B2819" s="19" t="s">
        <v>16745</v>
      </c>
      <c r="C2819" s="19" t="s">
        <v>16745</v>
      </c>
      <c r="D2819" s="38" t="s">
        <v>16055</v>
      </c>
      <c r="E2819" s="38" t="s">
        <v>2897</v>
      </c>
      <c r="F2819" s="41" t="s">
        <v>2495</v>
      </c>
      <c r="G2819" s="19" t="s">
        <v>721</v>
      </c>
      <c r="H2819" s="41">
        <v>5</v>
      </c>
      <c r="I2819" s="41">
        <v>4</v>
      </c>
      <c r="J2819" s="41">
        <v>10</v>
      </c>
      <c r="K2819" s="44">
        <v>5</v>
      </c>
      <c r="L2819" s="20">
        <v>509942.94999999995</v>
      </c>
      <c r="M2819" s="19" t="s">
        <v>11</v>
      </c>
      <c r="N2819" s="28" t="s">
        <v>15953</v>
      </c>
    </row>
    <row r="2820" spans="1:14" ht="45" x14ac:dyDescent="0.25">
      <c r="A2820" s="27" t="s">
        <v>608</v>
      </c>
      <c r="B2820" s="19" t="s">
        <v>16745</v>
      </c>
      <c r="C2820" s="19" t="s">
        <v>16745</v>
      </c>
      <c r="D2820" s="38" t="s">
        <v>16055</v>
      </c>
      <c r="E2820" s="38" t="s">
        <v>2898</v>
      </c>
      <c r="F2820" s="41" t="s">
        <v>2495</v>
      </c>
      <c r="G2820" s="19" t="s">
        <v>721</v>
      </c>
      <c r="H2820" s="41">
        <v>5</v>
      </c>
      <c r="I2820" s="41">
        <v>4</v>
      </c>
      <c r="J2820" s="41">
        <v>10</v>
      </c>
      <c r="K2820" s="44">
        <v>5</v>
      </c>
      <c r="L2820" s="20">
        <v>475924.05</v>
      </c>
      <c r="M2820" s="19" t="s">
        <v>11</v>
      </c>
      <c r="N2820" s="28" t="s">
        <v>15953</v>
      </c>
    </row>
    <row r="2821" spans="1:14" ht="45" x14ac:dyDescent="0.25">
      <c r="A2821" s="27" t="s">
        <v>608</v>
      </c>
      <c r="B2821" s="19" t="s">
        <v>16745</v>
      </c>
      <c r="C2821" s="19" t="s">
        <v>16745</v>
      </c>
      <c r="D2821" s="38" t="s">
        <v>16055</v>
      </c>
      <c r="E2821" s="38" t="s">
        <v>2899</v>
      </c>
      <c r="F2821" s="41" t="s">
        <v>2764</v>
      </c>
      <c r="G2821" s="19" t="s">
        <v>721</v>
      </c>
      <c r="H2821" s="41">
        <v>5</v>
      </c>
      <c r="I2821" s="41">
        <v>4</v>
      </c>
      <c r="J2821" s="41">
        <v>10</v>
      </c>
      <c r="K2821" s="44">
        <v>5</v>
      </c>
      <c r="L2821" s="20">
        <v>170094.4</v>
      </c>
      <c r="M2821" s="19" t="s">
        <v>11</v>
      </c>
      <c r="N2821" s="28" t="s">
        <v>15953</v>
      </c>
    </row>
    <row r="2822" spans="1:14" ht="45" x14ac:dyDescent="0.25">
      <c r="A2822" s="27" t="s">
        <v>608</v>
      </c>
      <c r="B2822" s="19" t="s">
        <v>16745</v>
      </c>
      <c r="C2822" s="19" t="s">
        <v>16745</v>
      </c>
      <c r="D2822" s="38" t="s">
        <v>16055</v>
      </c>
      <c r="E2822" s="38" t="s">
        <v>2900</v>
      </c>
      <c r="F2822" s="41" t="s">
        <v>2764</v>
      </c>
      <c r="G2822" s="19" t="s">
        <v>721</v>
      </c>
      <c r="H2822" s="41">
        <v>5</v>
      </c>
      <c r="I2822" s="41">
        <v>4</v>
      </c>
      <c r="J2822" s="41">
        <v>10</v>
      </c>
      <c r="K2822" s="44">
        <v>10</v>
      </c>
      <c r="L2822" s="20">
        <v>340188.8</v>
      </c>
      <c r="M2822" s="19" t="s">
        <v>11</v>
      </c>
      <c r="N2822" s="28" t="s">
        <v>15953</v>
      </c>
    </row>
    <row r="2823" spans="1:14" ht="45" x14ac:dyDescent="0.25">
      <c r="A2823" s="27" t="s">
        <v>608</v>
      </c>
      <c r="B2823" s="19" t="s">
        <v>16745</v>
      </c>
      <c r="C2823" s="19" t="s">
        <v>16745</v>
      </c>
      <c r="D2823" s="38" t="s">
        <v>16055</v>
      </c>
      <c r="E2823" s="38" t="s">
        <v>2901</v>
      </c>
      <c r="F2823" s="41" t="s">
        <v>2000</v>
      </c>
      <c r="G2823" s="19" t="s">
        <v>721</v>
      </c>
      <c r="H2823" s="41">
        <v>5</v>
      </c>
      <c r="I2823" s="41">
        <v>4</v>
      </c>
      <c r="J2823" s="41">
        <v>10</v>
      </c>
      <c r="K2823" s="44">
        <v>3</v>
      </c>
      <c r="L2823" s="20">
        <v>67728.479999999996</v>
      </c>
      <c r="M2823" s="19" t="s">
        <v>11</v>
      </c>
      <c r="N2823" s="28" t="s">
        <v>15953</v>
      </c>
    </row>
    <row r="2824" spans="1:14" ht="45" x14ac:dyDescent="0.25">
      <c r="A2824" s="27" t="s">
        <v>608</v>
      </c>
      <c r="B2824" s="19" t="s">
        <v>16745</v>
      </c>
      <c r="C2824" s="19" t="s">
        <v>16745</v>
      </c>
      <c r="D2824" s="38" t="s">
        <v>16055</v>
      </c>
      <c r="E2824" s="38" t="s">
        <v>2902</v>
      </c>
      <c r="F2824" s="41" t="s">
        <v>2062</v>
      </c>
      <c r="G2824" s="19" t="s">
        <v>721</v>
      </c>
      <c r="H2824" s="41">
        <v>5</v>
      </c>
      <c r="I2824" s="41">
        <v>4</v>
      </c>
      <c r="J2824" s="41">
        <v>10</v>
      </c>
      <c r="K2824" s="44">
        <v>2</v>
      </c>
      <c r="L2824" s="20">
        <v>43915.26</v>
      </c>
      <c r="M2824" s="19" t="s">
        <v>11</v>
      </c>
      <c r="N2824" s="28" t="s">
        <v>15953</v>
      </c>
    </row>
    <row r="2825" spans="1:14" ht="45" x14ac:dyDescent="0.25">
      <c r="A2825" s="27" t="s">
        <v>608</v>
      </c>
      <c r="B2825" s="19" t="s">
        <v>16745</v>
      </c>
      <c r="C2825" s="19" t="s">
        <v>16745</v>
      </c>
      <c r="D2825" s="38" t="s">
        <v>16055</v>
      </c>
      <c r="E2825" s="38" t="s">
        <v>2903</v>
      </c>
      <c r="F2825" s="41" t="s">
        <v>2062</v>
      </c>
      <c r="G2825" s="19" t="s">
        <v>721</v>
      </c>
      <c r="H2825" s="41">
        <v>5</v>
      </c>
      <c r="I2825" s="41">
        <v>4</v>
      </c>
      <c r="J2825" s="41">
        <v>10</v>
      </c>
      <c r="K2825" s="44">
        <v>2</v>
      </c>
      <c r="L2825" s="20">
        <v>31544.78</v>
      </c>
      <c r="M2825" s="19" t="s">
        <v>11</v>
      </c>
      <c r="N2825" s="28" t="s">
        <v>15953</v>
      </c>
    </row>
    <row r="2826" spans="1:14" ht="45" x14ac:dyDescent="0.25">
      <c r="A2826" s="27" t="s">
        <v>608</v>
      </c>
      <c r="B2826" s="19" t="s">
        <v>16745</v>
      </c>
      <c r="C2826" s="19" t="s">
        <v>16745</v>
      </c>
      <c r="D2826" s="38" t="s">
        <v>16055</v>
      </c>
      <c r="E2826" s="38" t="s">
        <v>2904</v>
      </c>
      <c r="F2826" s="41" t="s">
        <v>2062</v>
      </c>
      <c r="G2826" s="19" t="s">
        <v>721</v>
      </c>
      <c r="H2826" s="41">
        <v>5</v>
      </c>
      <c r="I2826" s="41">
        <v>4</v>
      </c>
      <c r="J2826" s="41">
        <v>10</v>
      </c>
      <c r="K2826" s="44">
        <v>2</v>
      </c>
      <c r="L2826" s="20">
        <v>66182.16</v>
      </c>
      <c r="M2826" s="19" t="s">
        <v>11</v>
      </c>
      <c r="N2826" s="28" t="s">
        <v>15953</v>
      </c>
    </row>
    <row r="2827" spans="1:14" ht="45" x14ac:dyDescent="0.25">
      <c r="A2827" s="27" t="s">
        <v>608</v>
      </c>
      <c r="B2827" s="19" t="s">
        <v>16745</v>
      </c>
      <c r="C2827" s="19" t="s">
        <v>16745</v>
      </c>
      <c r="D2827" s="38" t="s">
        <v>16055</v>
      </c>
      <c r="E2827" s="38" t="s">
        <v>2905</v>
      </c>
      <c r="F2827" s="41" t="s">
        <v>1864</v>
      </c>
      <c r="G2827" s="19" t="s">
        <v>721</v>
      </c>
      <c r="H2827" s="41">
        <v>5</v>
      </c>
      <c r="I2827" s="41">
        <v>4</v>
      </c>
      <c r="J2827" s="41">
        <v>10</v>
      </c>
      <c r="K2827" s="44">
        <v>2</v>
      </c>
      <c r="L2827" s="20">
        <v>93397.28</v>
      </c>
      <c r="M2827" s="19" t="s">
        <v>11</v>
      </c>
      <c r="N2827" s="28" t="s">
        <v>15953</v>
      </c>
    </row>
    <row r="2828" spans="1:14" ht="45" x14ac:dyDescent="0.25">
      <c r="A2828" s="27" t="s">
        <v>608</v>
      </c>
      <c r="B2828" s="19" t="s">
        <v>16745</v>
      </c>
      <c r="C2828" s="19" t="s">
        <v>16745</v>
      </c>
      <c r="D2828" s="38" t="s">
        <v>16055</v>
      </c>
      <c r="E2828" s="38" t="s">
        <v>2906</v>
      </c>
      <c r="F2828" s="41" t="s">
        <v>2907</v>
      </c>
      <c r="G2828" s="19" t="s">
        <v>721</v>
      </c>
      <c r="H2828" s="41">
        <v>5</v>
      </c>
      <c r="I2828" s="41">
        <v>4</v>
      </c>
      <c r="J2828" s="41">
        <v>10</v>
      </c>
      <c r="K2828" s="44">
        <v>1</v>
      </c>
      <c r="L2828" s="20">
        <v>330960.34000000003</v>
      </c>
      <c r="M2828" s="19" t="s">
        <v>11</v>
      </c>
      <c r="N2828" s="28" t="s">
        <v>15953</v>
      </c>
    </row>
    <row r="2829" spans="1:14" ht="45" x14ac:dyDescent="0.25">
      <c r="A2829" s="27" t="s">
        <v>608</v>
      </c>
      <c r="B2829" s="19" t="s">
        <v>16745</v>
      </c>
      <c r="C2829" s="19" t="s">
        <v>16745</v>
      </c>
      <c r="D2829" s="38" t="s">
        <v>16055</v>
      </c>
      <c r="E2829" s="38" t="s">
        <v>2908</v>
      </c>
      <c r="F2829" s="41" t="s">
        <v>2802</v>
      </c>
      <c r="G2829" s="19" t="s">
        <v>721</v>
      </c>
      <c r="H2829" s="41">
        <v>5</v>
      </c>
      <c r="I2829" s="41">
        <v>4</v>
      </c>
      <c r="J2829" s="41">
        <v>10</v>
      </c>
      <c r="K2829" s="44">
        <v>10</v>
      </c>
      <c r="L2829" s="20">
        <v>231946.9</v>
      </c>
      <c r="M2829" s="19" t="s">
        <v>11</v>
      </c>
      <c r="N2829" s="28" t="s">
        <v>15953</v>
      </c>
    </row>
    <row r="2830" spans="1:14" ht="45" x14ac:dyDescent="0.25">
      <c r="A2830" s="27" t="s">
        <v>608</v>
      </c>
      <c r="B2830" s="19" t="s">
        <v>16745</v>
      </c>
      <c r="C2830" s="19" t="s">
        <v>16745</v>
      </c>
      <c r="D2830" s="38" t="s">
        <v>16055</v>
      </c>
      <c r="E2830" s="38" t="s">
        <v>2909</v>
      </c>
      <c r="F2830" s="41" t="s">
        <v>2802</v>
      </c>
      <c r="G2830" s="19" t="s">
        <v>721</v>
      </c>
      <c r="H2830" s="41">
        <v>5</v>
      </c>
      <c r="I2830" s="41">
        <v>4</v>
      </c>
      <c r="J2830" s="41">
        <v>10</v>
      </c>
      <c r="K2830" s="44">
        <v>10</v>
      </c>
      <c r="L2830" s="20">
        <v>262873.2</v>
      </c>
      <c r="M2830" s="19" t="s">
        <v>11</v>
      </c>
      <c r="N2830" s="28" t="s">
        <v>15953</v>
      </c>
    </row>
    <row r="2831" spans="1:14" ht="45" x14ac:dyDescent="0.25">
      <c r="A2831" s="27" t="s">
        <v>608</v>
      </c>
      <c r="B2831" s="19" t="s">
        <v>16745</v>
      </c>
      <c r="C2831" s="19" t="s">
        <v>16745</v>
      </c>
      <c r="D2831" s="38" t="s">
        <v>16055</v>
      </c>
      <c r="E2831" s="38" t="s">
        <v>2910</v>
      </c>
      <c r="F2831" s="41" t="s">
        <v>2802</v>
      </c>
      <c r="G2831" s="19" t="s">
        <v>721</v>
      </c>
      <c r="H2831" s="41">
        <v>5</v>
      </c>
      <c r="I2831" s="41">
        <v>4</v>
      </c>
      <c r="J2831" s="41">
        <v>10</v>
      </c>
      <c r="K2831" s="44">
        <v>4</v>
      </c>
      <c r="L2831" s="20">
        <v>210298.48</v>
      </c>
      <c r="M2831" s="19" t="s">
        <v>11</v>
      </c>
      <c r="N2831" s="28" t="s">
        <v>15953</v>
      </c>
    </row>
    <row r="2832" spans="1:14" ht="45" x14ac:dyDescent="0.25">
      <c r="A2832" s="27" t="s">
        <v>608</v>
      </c>
      <c r="B2832" s="19" t="s">
        <v>16745</v>
      </c>
      <c r="C2832" s="19" t="s">
        <v>16745</v>
      </c>
      <c r="D2832" s="38" t="s">
        <v>16055</v>
      </c>
      <c r="E2832" s="38" t="s">
        <v>2911</v>
      </c>
      <c r="F2832" s="41" t="s">
        <v>2912</v>
      </c>
      <c r="G2832" s="19" t="s">
        <v>721</v>
      </c>
      <c r="H2832" s="41">
        <v>5</v>
      </c>
      <c r="I2832" s="41">
        <v>4</v>
      </c>
      <c r="J2832" s="41">
        <v>10</v>
      </c>
      <c r="K2832" s="44">
        <v>10</v>
      </c>
      <c r="L2832" s="20">
        <v>587598.70000000007</v>
      </c>
      <c r="M2832" s="19" t="s">
        <v>11</v>
      </c>
      <c r="N2832" s="28" t="s">
        <v>15953</v>
      </c>
    </row>
    <row r="2833" spans="1:14" ht="45" x14ac:dyDescent="0.25">
      <c r="A2833" s="27" t="s">
        <v>608</v>
      </c>
      <c r="B2833" s="19" t="s">
        <v>16745</v>
      </c>
      <c r="C2833" s="19" t="s">
        <v>16745</v>
      </c>
      <c r="D2833" s="38" t="s">
        <v>16055</v>
      </c>
      <c r="E2833" s="38" t="s">
        <v>2913</v>
      </c>
      <c r="F2833" s="41" t="s">
        <v>2813</v>
      </c>
      <c r="G2833" s="19" t="s">
        <v>721</v>
      </c>
      <c r="H2833" s="41">
        <v>5</v>
      </c>
      <c r="I2833" s="41">
        <v>4</v>
      </c>
      <c r="J2833" s="41">
        <v>10</v>
      </c>
      <c r="K2833" s="44">
        <v>5</v>
      </c>
      <c r="L2833" s="20">
        <v>140714.4</v>
      </c>
      <c r="M2833" s="19" t="s">
        <v>11</v>
      </c>
      <c r="N2833" s="28" t="s">
        <v>15953</v>
      </c>
    </row>
    <row r="2834" spans="1:14" ht="45" x14ac:dyDescent="0.25">
      <c r="A2834" s="27" t="s">
        <v>608</v>
      </c>
      <c r="B2834" s="19" t="s">
        <v>16745</v>
      </c>
      <c r="C2834" s="19" t="s">
        <v>16745</v>
      </c>
      <c r="D2834" s="38" t="s">
        <v>16055</v>
      </c>
      <c r="E2834" s="38" t="s">
        <v>2914</v>
      </c>
      <c r="F2834" s="41" t="s">
        <v>1165</v>
      </c>
      <c r="G2834" s="19" t="s">
        <v>721</v>
      </c>
      <c r="H2834" s="41">
        <v>5</v>
      </c>
      <c r="I2834" s="41">
        <v>4</v>
      </c>
      <c r="J2834" s="41">
        <v>10</v>
      </c>
      <c r="K2834" s="44">
        <v>10</v>
      </c>
      <c r="L2834" s="20">
        <v>330910.80000000005</v>
      </c>
      <c r="M2834" s="19" t="s">
        <v>11</v>
      </c>
      <c r="N2834" s="28" t="s">
        <v>15953</v>
      </c>
    </row>
    <row r="2835" spans="1:14" ht="45" x14ac:dyDescent="0.25">
      <c r="A2835" s="27" t="s">
        <v>608</v>
      </c>
      <c r="B2835" s="19" t="s">
        <v>16745</v>
      </c>
      <c r="C2835" s="19" t="s">
        <v>16745</v>
      </c>
      <c r="D2835" s="38" t="s">
        <v>16055</v>
      </c>
      <c r="E2835" s="38" t="s">
        <v>2915</v>
      </c>
      <c r="F2835" s="41" t="s">
        <v>1165</v>
      </c>
      <c r="G2835" s="19" t="s">
        <v>721</v>
      </c>
      <c r="H2835" s="41">
        <v>5</v>
      </c>
      <c r="I2835" s="41">
        <v>4</v>
      </c>
      <c r="J2835" s="41">
        <v>10</v>
      </c>
      <c r="K2835" s="44">
        <v>10</v>
      </c>
      <c r="L2835" s="20">
        <v>299984.59999999998</v>
      </c>
      <c r="M2835" s="19" t="s">
        <v>11</v>
      </c>
      <c r="N2835" s="28" t="s">
        <v>15953</v>
      </c>
    </row>
    <row r="2836" spans="1:14" ht="45" x14ac:dyDescent="0.25">
      <c r="A2836" s="27" t="s">
        <v>608</v>
      </c>
      <c r="B2836" s="19" t="s">
        <v>16745</v>
      </c>
      <c r="C2836" s="19" t="s">
        <v>16745</v>
      </c>
      <c r="D2836" s="38" t="s">
        <v>16055</v>
      </c>
      <c r="E2836" s="38" t="s">
        <v>2916</v>
      </c>
      <c r="F2836" s="41" t="s">
        <v>1165</v>
      </c>
      <c r="G2836" s="19" t="s">
        <v>721</v>
      </c>
      <c r="H2836" s="41">
        <v>5</v>
      </c>
      <c r="I2836" s="41">
        <v>4</v>
      </c>
      <c r="J2836" s="41">
        <v>10</v>
      </c>
      <c r="K2836" s="44">
        <v>3</v>
      </c>
      <c r="L2836" s="20">
        <v>120612.36000000002</v>
      </c>
      <c r="M2836" s="19" t="s">
        <v>11</v>
      </c>
      <c r="N2836" s="28" t="s">
        <v>15953</v>
      </c>
    </row>
    <row r="2837" spans="1:14" ht="45" x14ac:dyDescent="0.25">
      <c r="A2837" s="27" t="s">
        <v>608</v>
      </c>
      <c r="B2837" s="19" t="s">
        <v>16745</v>
      </c>
      <c r="C2837" s="19" t="s">
        <v>16745</v>
      </c>
      <c r="D2837" s="38" t="s">
        <v>16055</v>
      </c>
      <c r="E2837" s="38" t="s">
        <v>2917</v>
      </c>
      <c r="F2837" s="41" t="s">
        <v>1165</v>
      </c>
      <c r="G2837" s="19" t="s">
        <v>721</v>
      </c>
      <c r="H2837" s="41">
        <v>5</v>
      </c>
      <c r="I2837" s="41">
        <v>4</v>
      </c>
      <c r="J2837" s="41">
        <v>10</v>
      </c>
      <c r="K2837" s="44">
        <v>2</v>
      </c>
      <c r="L2837" s="20">
        <v>17937.22</v>
      </c>
      <c r="M2837" s="19" t="s">
        <v>11</v>
      </c>
      <c r="N2837" s="28" t="s">
        <v>15953</v>
      </c>
    </row>
    <row r="2838" spans="1:14" ht="45" x14ac:dyDescent="0.25">
      <c r="A2838" s="27" t="s">
        <v>608</v>
      </c>
      <c r="B2838" s="19" t="s">
        <v>16745</v>
      </c>
      <c r="C2838" s="19" t="s">
        <v>16745</v>
      </c>
      <c r="D2838" s="38" t="s">
        <v>16055</v>
      </c>
      <c r="E2838" s="38" t="s">
        <v>2918</v>
      </c>
      <c r="F2838" s="41" t="s">
        <v>1165</v>
      </c>
      <c r="G2838" s="19" t="s">
        <v>721</v>
      </c>
      <c r="H2838" s="41">
        <v>5</v>
      </c>
      <c r="I2838" s="41">
        <v>4</v>
      </c>
      <c r="J2838" s="41">
        <v>10</v>
      </c>
      <c r="K2838" s="44">
        <v>4</v>
      </c>
      <c r="L2838" s="20">
        <v>132364.32</v>
      </c>
      <c r="M2838" s="19" t="s">
        <v>11</v>
      </c>
      <c r="N2838" s="28" t="s">
        <v>15953</v>
      </c>
    </row>
    <row r="2839" spans="1:14" ht="45" x14ac:dyDescent="0.25">
      <c r="A2839" s="27" t="s">
        <v>608</v>
      </c>
      <c r="B2839" s="19" t="s">
        <v>16745</v>
      </c>
      <c r="C2839" s="19" t="s">
        <v>16745</v>
      </c>
      <c r="D2839" s="38" t="s">
        <v>16055</v>
      </c>
      <c r="E2839" s="38" t="s">
        <v>2919</v>
      </c>
      <c r="F2839" s="41" t="s">
        <v>2827</v>
      </c>
      <c r="G2839" s="19" t="s">
        <v>721</v>
      </c>
      <c r="H2839" s="41">
        <v>5</v>
      </c>
      <c r="I2839" s="41">
        <v>4</v>
      </c>
      <c r="J2839" s="41">
        <v>10</v>
      </c>
      <c r="K2839" s="44">
        <v>25</v>
      </c>
      <c r="L2839" s="20">
        <v>695840.75</v>
      </c>
      <c r="M2839" s="19" t="s">
        <v>11</v>
      </c>
      <c r="N2839" s="28" t="s">
        <v>15953</v>
      </c>
    </row>
    <row r="2840" spans="1:14" ht="45" x14ac:dyDescent="0.25">
      <c r="A2840" s="27" t="s">
        <v>608</v>
      </c>
      <c r="B2840" s="19" t="s">
        <v>16745</v>
      </c>
      <c r="C2840" s="19" t="s">
        <v>16745</v>
      </c>
      <c r="D2840" s="38" t="s">
        <v>16055</v>
      </c>
      <c r="E2840" s="38" t="s">
        <v>2920</v>
      </c>
      <c r="F2840" s="41" t="s">
        <v>2829</v>
      </c>
      <c r="G2840" s="19" t="s">
        <v>721</v>
      </c>
      <c r="H2840" s="41">
        <v>5</v>
      </c>
      <c r="I2840" s="41">
        <v>4</v>
      </c>
      <c r="J2840" s="41">
        <v>10</v>
      </c>
      <c r="K2840" s="44">
        <v>5</v>
      </c>
      <c r="L2840" s="20">
        <v>340188.75</v>
      </c>
      <c r="M2840" s="19" t="s">
        <v>11</v>
      </c>
      <c r="N2840" s="28" t="s">
        <v>15953</v>
      </c>
    </row>
    <row r="2841" spans="1:14" ht="45" x14ac:dyDescent="0.25">
      <c r="A2841" s="27" t="s">
        <v>608</v>
      </c>
      <c r="B2841" s="19" t="s">
        <v>16745</v>
      </c>
      <c r="C2841" s="19" t="s">
        <v>16745</v>
      </c>
      <c r="D2841" s="38" t="s">
        <v>16055</v>
      </c>
      <c r="E2841" s="38" t="s">
        <v>2921</v>
      </c>
      <c r="F2841" s="41" t="s">
        <v>2829</v>
      </c>
      <c r="G2841" s="19" t="s">
        <v>721</v>
      </c>
      <c r="H2841" s="41">
        <v>5</v>
      </c>
      <c r="I2841" s="41">
        <v>4</v>
      </c>
      <c r="J2841" s="41">
        <v>10</v>
      </c>
      <c r="K2841" s="44">
        <v>5</v>
      </c>
      <c r="L2841" s="20">
        <v>131436.6</v>
      </c>
      <c r="M2841" s="19" t="s">
        <v>11</v>
      </c>
      <c r="N2841" s="28" t="s">
        <v>15953</v>
      </c>
    </row>
    <row r="2842" spans="1:14" ht="45" x14ac:dyDescent="0.25">
      <c r="A2842" s="27" t="s">
        <v>608</v>
      </c>
      <c r="B2842" s="19" t="s">
        <v>16745</v>
      </c>
      <c r="C2842" s="19" t="s">
        <v>16745</v>
      </c>
      <c r="D2842" s="38" t="s">
        <v>16055</v>
      </c>
      <c r="E2842" s="38" t="s">
        <v>2922</v>
      </c>
      <c r="F2842" s="41" t="s">
        <v>2829</v>
      </c>
      <c r="G2842" s="19" t="s">
        <v>721</v>
      </c>
      <c r="H2842" s="41">
        <v>5</v>
      </c>
      <c r="I2842" s="41">
        <v>4</v>
      </c>
      <c r="J2842" s="41">
        <v>10</v>
      </c>
      <c r="K2842" s="44">
        <v>5</v>
      </c>
      <c r="L2842" s="20">
        <v>242771.05</v>
      </c>
      <c r="M2842" s="19" t="s">
        <v>11</v>
      </c>
      <c r="N2842" s="28" t="s">
        <v>15953</v>
      </c>
    </row>
    <row r="2843" spans="1:14" ht="45" x14ac:dyDescent="0.25">
      <c r="A2843" s="27" t="s">
        <v>608</v>
      </c>
      <c r="B2843" s="19" t="s">
        <v>16745</v>
      </c>
      <c r="C2843" s="19" t="s">
        <v>16745</v>
      </c>
      <c r="D2843" s="38" t="s">
        <v>16055</v>
      </c>
      <c r="E2843" s="38" t="s">
        <v>2923</v>
      </c>
      <c r="F2843" s="41" t="s">
        <v>2842</v>
      </c>
      <c r="G2843" s="19" t="s">
        <v>721</v>
      </c>
      <c r="H2843" s="41">
        <v>5</v>
      </c>
      <c r="I2843" s="41">
        <v>4</v>
      </c>
      <c r="J2843" s="41">
        <v>10</v>
      </c>
      <c r="K2843" s="44">
        <v>9</v>
      </c>
      <c r="L2843" s="20">
        <v>459254.79</v>
      </c>
      <c r="M2843" s="19" t="s">
        <v>11</v>
      </c>
      <c r="N2843" s="28" t="s">
        <v>15953</v>
      </c>
    </row>
    <row r="2844" spans="1:14" ht="45" x14ac:dyDescent="0.25">
      <c r="A2844" s="27" t="s">
        <v>608</v>
      </c>
      <c r="B2844" s="19" t="s">
        <v>16745</v>
      </c>
      <c r="C2844" s="19" t="s">
        <v>16745</v>
      </c>
      <c r="D2844" s="38" t="s">
        <v>16055</v>
      </c>
      <c r="E2844" s="38" t="s">
        <v>2924</v>
      </c>
      <c r="F2844" s="41" t="s">
        <v>2842</v>
      </c>
      <c r="G2844" s="19" t="s">
        <v>721</v>
      </c>
      <c r="H2844" s="41">
        <v>5</v>
      </c>
      <c r="I2844" s="41">
        <v>4</v>
      </c>
      <c r="J2844" s="41">
        <v>10</v>
      </c>
      <c r="K2844" s="44">
        <v>9</v>
      </c>
      <c r="L2844" s="20">
        <v>459254.79</v>
      </c>
      <c r="M2844" s="19" t="s">
        <v>11</v>
      </c>
      <c r="N2844" s="28" t="s">
        <v>15953</v>
      </c>
    </row>
    <row r="2845" spans="1:14" ht="45" x14ac:dyDescent="0.25">
      <c r="A2845" s="27" t="s">
        <v>608</v>
      </c>
      <c r="B2845" s="19" t="s">
        <v>16745</v>
      </c>
      <c r="C2845" s="19" t="s">
        <v>16745</v>
      </c>
      <c r="D2845" s="38" t="s">
        <v>16055</v>
      </c>
      <c r="E2845" s="38" t="s">
        <v>2925</v>
      </c>
      <c r="F2845" s="41" t="s">
        <v>2845</v>
      </c>
      <c r="G2845" s="19" t="s">
        <v>721</v>
      </c>
      <c r="H2845" s="41">
        <v>5</v>
      </c>
      <c r="I2845" s="41">
        <v>4</v>
      </c>
      <c r="J2845" s="41">
        <v>10</v>
      </c>
      <c r="K2845" s="44">
        <v>4</v>
      </c>
      <c r="L2845" s="20">
        <v>60603.08</v>
      </c>
      <c r="M2845" s="19" t="s">
        <v>11</v>
      </c>
      <c r="N2845" s="28" t="s">
        <v>15953</v>
      </c>
    </row>
    <row r="2846" spans="1:14" ht="45" x14ac:dyDescent="0.25">
      <c r="A2846" s="27" t="s">
        <v>608</v>
      </c>
      <c r="B2846" s="19" t="s">
        <v>16745</v>
      </c>
      <c r="C2846" s="19" t="s">
        <v>16745</v>
      </c>
      <c r="D2846" s="38" t="s">
        <v>16055</v>
      </c>
      <c r="E2846" s="38" t="s">
        <v>2926</v>
      </c>
      <c r="F2846" s="41" t="s">
        <v>2845</v>
      </c>
      <c r="G2846" s="19" t="s">
        <v>721</v>
      </c>
      <c r="H2846" s="41">
        <v>5</v>
      </c>
      <c r="I2846" s="41">
        <v>4</v>
      </c>
      <c r="J2846" s="41">
        <v>10</v>
      </c>
      <c r="K2846" s="44">
        <v>4</v>
      </c>
      <c r="L2846" s="20">
        <v>60603.08</v>
      </c>
      <c r="M2846" s="19" t="s">
        <v>11</v>
      </c>
      <c r="N2846" s="28" t="s">
        <v>15953</v>
      </c>
    </row>
    <row r="2847" spans="1:14" ht="45" x14ac:dyDescent="0.25">
      <c r="A2847" s="27" t="s">
        <v>608</v>
      </c>
      <c r="B2847" s="19" t="s">
        <v>16745</v>
      </c>
      <c r="C2847" s="19" t="s">
        <v>16745</v>
      </c>
      <c r="D2847" s="38" t="s">
        <v>16055</v>
      </c>
      <c r="E2847" s="38" t="s">
        <v>2927</v>
      </c>
      <c r="F2847" s="41" t="s">
        <v>2928</v>
      </c>
      <c r="G2847" s="19" t="s">
        <v>721</v>
      </c>
      <c r="H2847" s="41">
        <v>5</v>
      </c>
      <c r="I2847" s="41">
        <v>4</v>
      </c>
      <c r="J2847" s="41">
        <v>10</v>
      </c>
      <c r="K2847" s="44">
        <v>12</v>
      </c>
      <c r="L2847" s="20">
        <v>74223</v>
      </c>
      <c r="M2847" s="19" t="s">
        <v>11</v>
      </c>
      <c r="N2847" s="28" t="s">
        <v>15953</v>
      </c>
    </row>
    <row r="2848" spans="1:14" ht="45" x14ac:dyDescent="0.25">
      <c r="A2848" s="27" t="s">
        <v>608</v>
      </c>
      <c r="B2848" s="19" t="s">
        <v>16745</v>
      </c>
      <c r="C2848" s="19" t="s">
        <v>16745</v>
      </c>
      <c r="D2848" s="38" t="s">
        <v>16055</v>
      </c>
      <c r="E2848" s="38" t="s">
        <v>2929</v>
      </c>
      <c r="F2848" s="41" t="s">
        <v>2930</v>
      </c>
      <c r="G2848" s="19" t="s">
        <v>721</v>
      </c>
      <c r="H2848" s="41">
        <v>5</v>
      </c>
      <c r="I2848" s="41">
        <v>4</v>
      </c>
      <c r="J2848" s="41">
        <v>10</v>
      </c>
      <c r="K2848" s="44">
        <v>1</v>
      </c>
      <c r="L2848" s="20">
        <v>83500.87</v>
      </c>
      <c r="M2848" s="19" t="s">
        <v>11</v>
      </c>
      <c r="N2848" s="28" t="s">
        <v>15953</v>
      </c>
    </row>
    <row r="2849" spans="1:14" ht="45" x14ac:dyDescent="0.25">
      <c r="A2849" s="27" t="s">
        <v>608</v>
      </c>
      <c r="B2849" s="19" t="s">
        <v>16745</v>
      </c>
      <c r="C2849" s="19" t="s">
        <v>16745</v>
      </c>
      <c r="D2849" s="38" t="s">
        <v>16055</v>
      </c>
      <c r="E2849" s="38" t="s">
        <v>2931</v>
      </c>
      <c r="F2849" s="41" t="s">
        <v>2930</v>
      </c>
      <c r="G2849" s="19" t="s">
        <v>721</v>
      </c>
      <c r="H2849" s="41">
        <v>5</v>
      </c>
      <c r="I2849" s="41">
        <v>4</v>
      </c>
      <c r="J2849" s="41">
        <v>10</v>
      </c>
      <c r="K2849" s="44">
        <v>1</v>
      </c>
      <c r="L2849" s="20">
        <v>92778.75</v>
      </c>
      <c r="M2849" s="19" t="s">
        <v>11</v>
      </c>
      <c r="N2849" s="28" t="s">
        <v>15953</v>
      </c>
    </row>
    <row r="2850" spans="1:14" ht="45" x14ac:dyDescent="0.25">
      <c r="A2850" s="27" t="s">
        <v>608</v>
      </c>
      <c r="B2850" s="19" t="s">
        <v>16745</v>
      </c>
      <c r="C2850" s="19" t="s">
        <v>16745</v>
      </c>
      <c r="D2850" s="38" t="s">
        <v>16055</v>
      </c>
      <c r="E2850" s="38" t="s">
        <v>2932</v>
      </c>
      <c r="F2850" s="41" t="s">
        <v>2933</v>
      </c>
      <c r="G2850" s="19" t="s">
        <v>721</v>
      </c>
      <c r="H2850" s="41">
        <v>10</v>
      </c>
      <c r="I2850" s="41">
        <v>2</v>
      </c>
      <c r="J2850" s="41">
        <v>10</v>
      </c>
      <c r="K2850" s="44">
        <v>4</v>
      </c>
      <c r="L2850" s="20">
        <v>72985.960000000006</v>
      </c>
      <c r="M2850" s="19" t="s">
        <v>11</v>
      </c>
      <c r="N2850" s="28" t="s">
        <v>15953</v>
      </c>
    </row>
    <row r="2851" spans="1:14" ht="45" x14ac:dyDescent="0.25">
      <c r="A2851" s="27" t="s">
        <v>608</v>
      </c>
      <c r="B2851" s="19" t="s">
        <v>16745</v>
      </c>
      <c r="C2851" s="19" t="s">
        <v>16745</v>
      </c>
      <c r="D2851" s="38" t="s">
        <v>16055</v>
      </c>
      <c r="E2851" s="38" t="s">
        <v>2934</v>
      </c>
      <c r="F2851" s="41" t="s">
        <v>2935</v>
      </c>
      <c r="G2851" s="19" t="s">
        <v>721</v>
      </c>
      <c r="H2851" s="41">
        <v>5</v>
      </c>
      <c r="I2851" s="41">
        <v>4</v>
      </c>
      <c r="J2851" s="41">
        <v>10</v>
      </c>
      <c r="K2851" s="44">
        <v>5</v>
      </c>
      <c r="L2851" s="20">
        <v>287985.2</v>
      </c>
      <c r="M2851" s="19" t="s">
        <v>11</v>
      </c>
      <c r="N2851" s="28" t="s">
        <v>15953</v>
      </c>
    </row>
    <row r="2852" spans="1:14" ht="45" x14ac:dyDescent="0.25">
      <c r="A2852" s="27" t="s">
        <v>608</v>
      </c>
      <c r="B2852" s="19" t="s">
        <v>16745</v>
      </c>
      <c r="C2852" s="19" t="s">
        <v>16745</v>
      </c>
      <c r="D2852" s="38" t="s">
        <v>16055</v>
      </c>
      <c r="E2852" s="38" t="s">
        <v>2936</v>
      </c>
      <c r="F2852" s="41" t="s">
        <v>2262</v>
      </c>
      <c r="G2852" s="19" t="s">
        <v>721</v>
      </c>
      <c r="H2852" s="41">
        <v>5</v>
      </c>
      <c r="I2852" s="41">
        <v>4</v>
      </c>
      <c r="J2852" s="41">
        <v>10</v>
      </c>
      <c r="K2852" s="44">
        <v>2</v>
      </c>
      <c r="L2852" s="20">
        <v>647557.42000000004</v>
      </c>
      <c r="M2852" s="19" t="s">
        <v>11</v>
      </c>
      <c r="N2852" s="28" t="s">
        <v>15953</v>
      </c>
    </row>
    <row r="2853" spans="1:14" ht="45" x14ac:dyDescent="0.25">
      <c r="A2853" s="27" t="s">
        <v>608</v>
      </c>
      <c r="B2853" s="19" t="s">
        <v>16745</v>
      </c>
      <c r="C2853" s="19" t="s">
        <v>16745</v>
      </c>
      <c r="D2853" s="38" t="s">
        <v>16055</v>
      </c>
      <c r="E2853" s="38" t="s">
        <v>2937</v>
      </c>
      <c r="F2853" s="41" t="s">
        <v>2262</v>
      </c>
      <c r="G2853" s="19" t="s">
        <v>721</v>
      </c>
      <c r="H2853" s="41">
        <v>5</v>
      </c>
      <c r="I2853" s="41">
        <v>4</v>
      </c>
      <c r="J2853" s="41">
        <v>10</v>
      </c>
      <c r="K2853" s="44">
        <v>25</v>
      </c>
      <c r="L2853" s="20">
        <v>552033.5</v>
      </c>
      <c r="M2853" s="19" t="s">
        <v>11</v>
      </c>
      <c r="N2853" s="28" t="s">
        <v>15953</v>
      </c>
    </row>
    <row r="2854" spans="1:14" ht="45" x14ac:dyDescent="0.25">
      <c r="A2854" s="27" t="s">
        <v>608</v>
      </c>
      <c r="B2854" s="19" t="s">
        <v>16745</v>
      </c>
      <c r="C2854" s="19" t="s">
        <v>16745</v>
      </c>
      <c r="D2854" s="38" t="s">
        <v>16055</v>
      </c>
      <c r="E2854" s="38" t="s">
        <v>2938</v>
      </c>
      <c r="F2854" s="41" t="s">
        <v>2262</v>
      </c>
      <c r="G2854" s="19" t="s">
        <v>721</v>
      </c>
      <c r="H2854" s="41">
        <v>5</v>
      </c>
      <c r="I2854" s="41">
        <v>4</v>
      </c>
      <c r="J2854" s="41">
        <v>10</v>
      </c>
      <c r="K2854" s="44">
        <v>11</v>
      </c>
      <c r="L2854" s="20">
        <v>1093026.44</v>
      </c>
      <c r="M2854" s="19" t="s">
        <v>11</v>
      </c>
      <c r="N2854" s="28" t="s">
        <v>15953</v>
      </c>
    </row>
    <row r="2855" spans="1:14" ht="45" x14ac:dyDescent="0.25">
      <c r="A2855" s="27" t="s">
        <v>608</v>
      </c>
      <c r="B2855" s="19" t="s">
        <v>16745</v>
      </c>
      <c r="C2855" s="19" t="s">
        <v>16745</v>
      </c>
      <c r="D2855" s="38" t="s">
        <v>16055</v>
      </c>
      <c r="E2855" s="38" t="s">
        <v>2939</v>
      </c>
      <c r="F2855" s="41" t="s">
        <v>2262</v>
      </c>
      <c r="G2855" s="19" t="s">
        <v>721</v>
      </c>
      <c r="H2855" s="41">
        <v>5</v>
      </c>
      <c r="I2855" s="41">
        <v>4</v>
      </c>
      <c r="J2855" s="41">
        <v>10</v>
      </c>
      <c r="K2855" s="44">
        <v>3</v>
      </c>
      <c r="L2855" s="20">
        <v>716296.64999999991</v>
      </c>
      <c r="M2855" s="19" t="s">
        <v>11</v>
      </c>
      <c r="N2855" s="28" t="s">
        <v>15953</v>
      </c>
    </row>
    <row r="2856" spans="1:14" ht="45" x14ac:dyDescent="0.25">
      <c r="A2856" s="27" t="s">
        <v>608</v>
      </c>
      <c r="B2856" s="19" t="s">
        <v>16745</v>
      </c>
      <c r="C2856" s="19" t="s">
        <v>16745</v>
      </c>
      <c r="D2856" s="38" t="s">
        <v>16055</v>
      </c>
      <c r="E2856" s="38" t="s">
        <v>2940</v>
      </c>
      <c r="F2856" s="41" t="s">
        <v>2856</v>
      </c>
      <c r="G2856" s="19" t="s">
        <v>721</v>
      </c>
      <c r="H2856" s="41">
        <v>5</v>
      </c>
      <c r="I2856" s="41">
        <v>4</v>
      </c>
      <c r="J2856" s="41">
        <v>10</v>
      </c>
      <c r="K2856" s="44">
        <v>10</v>
      </c>
      <c r="L2856" s="20">
        <v>47843</v>
      </c>
      <c r="M2856" s="19" t="s">
        <v>11</v>
      </c>
      <c r="N2856" s="28" t="s">
        <v>15953</v>
      </c>
    </row>
    <row r="2857" spans="1:14" ht="45" x14ac:dyDescent="0.25">
      <c r="A2857" s="27" t="s">
        <v>608</v>
      </c>
      <c r="B2857" s="19" t="s">
        <v>16745</v>
      </c>
      <c r="C2857" s="19" t="s">
        <v>16745</v>
      </c>
      <c r="D2857" s="38" t="s">
        <v>16055</v>
      </c>
      <c r="E2857" s="38" t="s">
        <v>2941</v>
      </c>
      <c r="F2857" s="41" t="s">
        <v>2561</v>
      </c>
      <c r="G2857" s="19" t="s">
        <v>721</v>
      </c>
      <c r="H2857" s="41">
        <v>5</v>
      </c>
      <c r="I2857" s="41">
        <v>4</v>
      </c>
      <c r="J2857" s="41">
        <v>10</v>
      </c>
      <c r="K2857" s="44">
        <v>10</v>
      </c>
      <c r="L2857" s="20">
        <v>122772.29999999999</v>
      </c>
      <c r="M2857" s="19" t="s">
        <v>11</v>
      </c>
      <c r="N2857" s="28" t="s">
        <v>15953</v>
      </c>
    </row>
    <row r="2858" spans="1:14" ht="45" x14ac:dyDescent="0.25">
      <c r="A2858" s="27" t="s">
        <v>608</v>
      </c>
      <c r="B2858" s="19" t="s">
        <v>16745</v>
      </c>
      <c r="C2858" s="19" t="s">
        <v>16745</v>
      </c>
      <c r="D2858" s="38" t="s">
        <v>16055</v>
      </c>
      <c r="E2858" s="38" t="s">
        <v>2942</v>
      </c>
      <c r="F2858" s="41" t="s">
        <v>2495</v>
      </c>
      <c r="G2858" s="19" t="s">
        <v>721</v>
      </c>
      <c r="H2858" s="41">
        <v>5</v>
      </c>
      <c r="I2858" s="41">
        <v>4</v>
      </c>
      <c r="J2858" s="41">
        <v>10</v>
      </c>
      <c r="K2858" s="44">
        <v>10</v>
      </c>
      <c r="L2858" s="20">
        <v>209772.7</v>
      </c>
      <c r="M2858" s="19" t="s">
        <v>11</v>
      </c>
      <c r="N2858" s="28" t="s">
        <v>15953</v>
      </c>
    </row>
    <row r="2859" spans="1:14" ht="45" x14ac:dyDescent="0.25">
      <c r="A2859" s="27" t="s">
        <v>608</v>
      </c>
      <c r="B2859" s="19" t="s">
        <v>16745</v>
      </c>
      <c r="C2859" s="19" t="s">
        <v>16745</v>
      </c>
      <c r="D2859" s="38" t="s">
        <v>16055</v>
      </c>
      <c r="E2859" s="38" t="s">
        <v>2943</v>
      </c>
      <c r="F2859" s="41" t="s">
        <v>836</v>
      </c>
      <c r="G2859" s="19" t="s">
        <v>721</v>
      </c>
      <c r="H2859" s="41">
        <v>5</v>
      </c>
      <c r="I2859" s="41">
        <v>4</v>
      </c>
      <c r="J2859" s="41">
        <v>10</v>
      </c>
      <c r="K2859" s="44">
        <v>4</v>
      </c>
      <c r="L2859" s="20">
        <v>254023.72</v>
      </c>
      <c r="M2859" s="19" t="s">
        <v>11</v>
      </c>
      <c r="N2859" s="28" t="s">
        <v>15953</v>
      </c>
    </row>
    <row r="2860" spans="1:14" ht="45" x14ac:dyDescent="0.25">
      <c r="A2860" s="27" t="s">
        <v>608</v>
      </c>
      <c r="B2860" s="19" t="s">
        <v>16745</v>
      </c>
      <c r="C2860" s="19" t="s">
        <v>16745</v>
      </c>
      <c r="D2860" s="38" t="s">
        <v>16055</v>
      </c>
      <c r="E2860" s="38" t="s">
        <v>2944</v>
      </c>
      <c r="F2860" s="41" t="s">
        <v>2693</v>
      </c>
      <c r="G2860" s="19" t="s">
        <v>721</v>
      </c>
      <c r="H2860" s="41">
        <v>5</v>
      </c>
      <c r="I2860" s="41">
        <v>4</v>
      </c>
      <c r="J2860" s="41">
        <v>10</v>
      </c>
      <c r="K2860" s="44">
        <v>7</v>
      </c>
      <c r="L2860" s="20">
        <v>3769020.0100000002</v>
      </c>
      <c r="M2860" s="19" t="s">
        <v>11</v>
      </c>
      <c r="N2860" s="28" t="s">
        <v>15953</v>
      </c>
    </row>
    <row r="2861" spans="1:14" ht="45" x14ac:dyDescent="0.25">
      <c r="A2861" s="27" t="s">
        <v>608</v>
      </c>
      <c r="B2861" s="19" t="s">
        <v>16745</v>
      </c>
      <c r="C2861" s="19" t="s">
        <v>16745</v>
      </c>
      <c r="D2861" s="38" t="s">
        <v>16055</v>
      </c>
      <c r="E2861" s="38" t="s">
        <v>2945</v>
      </c>
      <c r="F2861" s="41" t="s">
        <v>2693</v>
      </c>
      <c r="G2861" s="19" t="s">
        <v>721</v>
      </c>
      <c r="H2861" s="41">
        <v>5</v>
      </c>
      <c r="I2861" s="41">
        <v>4</v>
      </c>
      <c r="J2861" s="41">
        <v>10</v>
      </c>
      <c r="K2861" s="44">
        <v>6</v>
      </c>
      <c r="L2861" s="20">
        <v>1321347.48</v>
      </c>
      <c r="M2861" s="19" t="s">
        <v>11</v>
      </c>
      <c r="N2861" s="28" t="s">
        <v>15953</v>
      </c>
    </row>
    <row r="2862" spans="1:14" ht="45" x14ac:dyDescent="0.25">
      <c r="A2862" s="27" t="s">
        <v>608</v>
      </c>
      <c r="B2862" s="19" t="s">
        <v>16745</v>
      </c>
      <c r="C2862" s="19" t="s">
        <v>16745</v>
      </c>
      <c r="D2862" s="38" t="s">
        <v>16055</v>
      </c>
      <c r="E2862" s="38" t="s">
        <v>2946</v>
      </c>
      <c r="F2862" s="41" t="s">
        <v>2693</v>
      </c>
      <c r="G2862" s="19" t="s">
        <v>721</v>
      </c>
      <c r="H2862" s="41">
        <v>5</v>
      </c>
      <c r="I2862" s="41">
        <v>4</v>
      </c>
      <c r="J2862" s="41">
        <v>10</v>
      </c>
      <c r="K2862" s="44">
        <v>6</v>
      </c>
      <c r="L2862" s="20">
        <v>1934325.54</v>
      </c>
      <c r="M2862" s="19" t="s">
        <v>11</v>
      </c>
      <c r="N2862" s="28" t="s">
        <v>15953</v>
      </c>
    </row>
    <row r="2863" spans="1:14" ht="45" x14ac:dyDescent="0.25">
      <c r="A2863" s="27" t="s">
        <v>608</v>
      </c>
      <c r="B2863" s="19" t="s">
        <v>16745</v>
      </c>
      <c r="C2863" s="19" t="s">
        <v>16745</v>
      </c>
      <c r="D2863" s="38" t="s">
        <v>16055</v>
      </c>
      <c r="E2863" s="38" t="s">
        <v>2947</v>
      </c>
      <c r="F2863" s="41" t="s">
        <v>2693</v>
      </c>
      <c r="G2863" s="19" t="s">
        <v>721</v>
      </c>
      <c r="H2863" s="41">
        <v>5</v>
      </c>
      <c r="I2863" s="41">
        <v>4</v>
      </c>
      <c r="J2863" s="41">
        <v>10</v>
      </c>
      <c r="K2863" s="44">
        <v>7</v>
      </c>
      <c r="L2863" s="20">
        <v>1218006.79</v>
      </c>
      <c r="M2863" s="19" t="s">
        <v>11</v>
      </c>
      <c r="N2863" s="28" t="s">
        <v>15953</v>
      </c>
    </row>
    <row r="2864" spans="1:14" ht="45" x14ac:dyDescent="0.25">
      <c r="A2864" s="27" t="s">
        <v>608</v>
      </c>
      <c r="B2864" s="19" t="s">
        <v>16745</v>
      </c>
      <c r="C2864" s="19" t="s">
        <v>16745</v>
      </c>
      <c r="D2864" s="38" t="s">
        <v>16055</v>
      </c>
      <c r="E2864" s="38" t="s">
        <v>2948</v>
      </c>
      <c r="F2864" s="41" t="s">
        <v>2719</v>
      </c>
      <c r="G2864" s="19" t="s">
        <v>721</v>
      </c>
      <c r="H2864" s="41">
        <v>5</v>
      </c>
      <c r="I2864" s="41">
        <v>4</v>
      </c>
      <c r="J2864" s="41">
        <v>10</v>
      </c>
      <c r="K2864" s="44">
        <v>2</v>
      </c>
      <c r="L2864" s="20">
        <v>310902.36</v>
      </c>
      <c r="M2864" s="19" t="s">
        <v>11</v>
      </c>
      <c r="N2864" s="28" t="s">
        <v>15953</v>
      </c>
    </row>
    <row r="2865" spans="1:14" ht="45" x14ac:dyDescent="0.25">
      <c r="A2865" s="27" t="s">
        <v>608</v>
      </c>
      <c r="B2865" s="19" t="s">
        <v>16745</v>
      </c>
      <c r="C2865" s="19" t="s">
        <v>16745</v>
      </c>
      <c r="D2865" s="38" t="s">
        <v>16055</v>
      </c>
      <c r="E2865" s="38" t="s">
        <v>2949</v>
      </c>
      <c r="F2865" s="41" t="s">
        <v>2856</v>
      </c>
      <c r="G2865" s="19" t="s">
        <v>721</v>
      </c>
      <c r="H2865" s="41">
        <v>5</v>
      </c>
      <c r="I2865" s="41">
        <v>4</v>
      </c>
      <c r="J2865" s="41">
        <v>10</v>
      </c>
      <c r="K2865" s="44">
        <v>10</v>
      </c>
      <c r="L2865" s="20">
        <v>47843</v>
      </c>
      <c r="M2865" s="19" t="s">
        <v>11</v>
      </c>
      <c r="N2865" s="28" t="s">
        <v>15953</v>
      </c>
    </row>
    <row r="2866" spans="1:14" ht="45" x14ac:dyDescent="0.25">
      <c r="A2866" s="27" t="s">
        <v>608</v>
      </c>
      <c r="B2866" s="19" t="s">
        <v>16745</v>
      </c>
      <c r="C2866" s="19" t="s">
        <v>16745</v>
      </c>
      <c r="D2866" s="38" t="s">
        <v>16055</v>
      </c>
      <c r="E2866" s="38" t="s">
        <v>2950</v>
      </c>
      <c r="F2866" s="41" t="s">
        <v>2951</v>
      </c>
      <c r="G2866" s="19" t="s">
        <v>721</v>
      </c>
      <c r="H2866" s="41">
        <v>5</v>
      </c>
      <c r="I2866" s="41">
        <v>4</v>
      </c>
      <c r="J2866" s="41">
        <v>10</v>
      </c>
      <c r="K2866" s="44">
        <v>3</v>
      </c>
      <c r="L2866" s="20">
        <v>166669.95000000001</v>
      </c>
      <c r="M2866" s="19" t="s">
        <v>11</v>
      </c>
      <c r="N2866" s="28" t="s">
        <v>15953</v>
      </c>
    </row>
    <row r="2867" spans="1:14" ht="45" x14ac:dyDescent="0.25">
      <c r="A2867" s="27" t="s">
        <v>608</v>
      </c>
      <c r="B2867" s="19" t="s">
        <v>16745</v>
      </c>
      <c r="C2867" s="19" t="s">
        <v>16745</v>
      </c>
      <c r="D2867" s="38" t="s">
        <v>16055</v>
      </c>
      <c r="E2867" s="38" t="s">
        <v>2952</v>
      </c>
      <c r="F2867" s="41" t="s">
        <v>2953</v>
      </c>
      <c r="G2867" s="19" t="s">
        <v>721</v>
      </c>
      <c r="H2867" s="41">
        <v>5</v>
      </c>
      <c r="I2867" s="41">
        <v>4</v>
      </c>
      <c r="J2867" s="41">
        <v>10</v>
      </c>
      <c r="K2867" s="44">
        <v>3</v>
      </c>
      <c r="L2867" s="20">
        <v>113674.74</v>
      </c>
      <c r="M2867" s="19" t="s">
        <v>11</v>
      </c>
      <c r="N2867" s="28" t="s">
        <v>15953</v>
      </c>
    </row>
    <row r="2868" spans="1:14" ht="45" x14ac:dyDescent="0.25">
      <c r="A2868" s="27" t="s">
        <v>608</v>
      </c>
      <c r="B2868" s="19" t="s">
        <v>16745</v>
      </c>
      <c r="C2868" s="19" t="s">
        <v>16745</v>
      </c>
      <c r="D2868" s="38" t="s">
        <v>16055</v>
      </c>
      <c r="E2868" s="38" t="s">
        <v>2954</v>
      </c>
      <c r="F2868" s="41" t="s">
        <v>830</v>
      </c>
      <c r="G2868" s="19" t="s">
        <v>721</v>
      </c>
      <c r="H2868" s="41">
        <v>5</v>
      </c>
      <c r="I2868" s="41">
        <v>4</v>
      </c>
      <c r="J2868" s="41">
        <v>10</v>
      </c>
      <c r="K2868" s="44">
        <v>1</v>
      </c>
      <c r="L2868" s="20">
        <v>157130.82</v>
      </c>
      <c r="M2868" s="19" t="s">
        <v>11</v>
      </c>
      <c r="N2868" s="28" t="s">
        <v>15953</v>
      </c>
    </row>
    <row r="2869" spans="1:14" ht="45" x14ac:dyDescent="0.25">
      <c r="A2869" s="27" t="s">
        <v>608</v>
      </c>
      <c r="B2869" s="19" t="s">
        <v>16745</v>
      </c>
      <c r="C2869" s="19" t="s">
        <v>16745</v>
      </c>
      <c r="D2869" s="38" t="s">
        <v>16055</v>
      </c>
      <c r="E2869" s="38" t="s">
        <v>2955</v>
      </c>
      <c r="F2869" s="41" t="s">
        <v>830</v>
      </c>
      <c r="G2869" s="19" t="s">
        <v>721</v>
      </c>
      <c r="H2869" s="41">
        <v>5</v>
      </c>
      <c r="I2869" s="41">
        <v>4</v>
      </c>
      <c r="J2869" s="41">
        <v>10</v>
      </c>
      <c r="K2869" s="44">
        <v>2</v>
      </c>
      <c r="L2869" s="20">
        <v>110300.72</v>
      </c>
      <c r="M2869" s="19" t="s">
        <v>11</v>
      </c>
      <c r="N2869" s="28" t="s">
        <v>15953</v>
      </c>
    </row>
    <row r="2870" spans="1:14" ht="45" x14ac:dyDescent="0.25">
      <c r="A2870" s="27" t="s">
        <v>608</v>
      </c>
      <c r="B2870" s="19" t="s">
        <v>16745</v>
      </c>
      <c r="C2870" s="19" t="s">
        <v>16745</v>
      </c>
      <c r="D2870" s="38" t="s">
        <v>16055</v>
      </c>
      <c r="E2870" s="38" t="s">
        <v>2956</v>
      </c>
      <c r="F2870" s="41" t="s">
        <v>799</v>
      </c>
      <c r="G2870" s="19" t="s">
        <v>721</v>
      </c>
      <c r="H2870" s="41">
        <v>5</v>
      </c>
      <c r="I2870" s="41">
        <v>4</v>
      </c>
      <c r="J2870" s="41">
        <v>10</v>
      </c>
      <c r="K2870" s="44">
        <v>1</v>
      </c>
      <c r="L2870" s="20">
        <v>95685.82</v>
      </c>
      <c r="M2870" s="19" t="s">
        <v>11</v>
      </c>
      <c r="N2870" s="28" t="s">
        <v>15953</v>
      </c>
    </row>
    <row r="2871" spans="1:14" ht="45" x14ac:dyDescent="0.25">
      <c r="A2871" s="27" t="s">
        <v>608</v>
      </c>
      <c r="B2871" s="19" t="s">
        <v>16745</v>
      </c>
      <c r="C2871" s="19" t="s">
        <v>16745</v>
      </c>
      <c r="D2871" s="38" t="s">
        <v>16055</v>
      </c>
      <c r="E2871" s="38" t="s">
        <v>2957</v>
      </c>
      <c r="F2871" s="41" t="s">
        <v>2958</v>
      </c>
      <c r="G2871" s="19" t="s">
        <v>721</v>
      </c>
      <c r="H2871" s="41">
        <v>5</v>
      </c>
      <c r="I2871" s="41">
        <v>4</v>
      </c>
      <c r="J2871" s="41">
        <v>10</v>
      </c>
      <c r="K2871" s="44">
        <v>12</v>
      </c>
      <c r="L2871" s="20">
        <v>264976.08</v>
      </c>
      <c r="M2871" s="19" t="s">
        <v>11</v>
      </c>
      <c r="N2871" s="28" t="s">
        <v>15953</v>
      </c>
    </row>
    <row r="2872" spans="1:14" ht="45" x14ac:dyDescent="0.25">
      <c r="A2872" s="27" t="s">
        <v>608</v>
      </c>
      <c r="B2872" s="19" t="s">
        <v>16745</v>
      </c>
      <c r="C2872" s="19" t="s">
        <v>16745</v>
      </c>
      <c r="D2872" s="38" t="s">
        <v>16055</v>
      </c>
      <c r="E2872" s="38" t="s">
        <v>2959</v>
      </c>
      <c r="F2872" s="41" t="s">
        <v>2223</v>
      </c>
      <c r="G2872" s="19" t="s">
        <v>721</v>
      </c>
      <c r="H2872" s="41">
        <v>5</v>
      </c>
      <c r="I2872" s="41">
        <v>4</v>
      </c>
      <c r="J2872" s="41">
        <v>10</v>
      </c>
      <c r="K2872" s="44">
        <v>5</v>
      </c>
      <c r="L2872" s="20">
        <v>204252.44999999998</v>
      </c>
      <c r="M2872" s="19" t="s">
        <v>11</v>
      </c>
      <c r="N2872" s="28" t="s">
        <v>15953</v>
      </c>
    </row>
    <row r="2873" spans="1:14" ht="45" x14ac:dyDescent="0.25">
      <c r="A2873" s="27" t="s">
        <v>608</v>
      </c>
      <c r="B2873" s="19" t="s">
        <v>16745</v>
      </c>
      <c r="C2873" s="19" t="s">
        <v>16745</v>
      </c>
      <c r="D2873" s="38" t="s">
        <v>16055</v>
      </c>
      <c r="E2873" s="38" t="s">
        <v>2960</v>
      </c>
      <c r="F2873" s="41" t="s">
        <v>2223</v>
      </c>
      <c r="G2873" s="19" t="s">
        <v>721</v>
      </c>
      <c r="H2873" s="41">
        <v>5</v>
      </c>
      <c r="I2873" s="41">
        <v>4</v>
      </c>
      <c r="J2873" s="41">
        <v>10</v>
      </c>
      <c r="K2873" s="44">
        <v>10</v>
      </c>
      <c r="L2873" s="20">
        <v>386423.5</v>
      </c>
      <c r="M2873" s="19" t="s">
        <v>11</v>
      </c>
      <c r="N2873" s="28" t="s">
        <v>15953</v>
      </c>
    </row>
    <row r="2874" spans="1:14" ht="45" x14ac:dyDescent="0.25">
      <c r="A2874" s="27" t="s">
        <v>608</v>
      </c>
      <c r="B2874" s="19" t="s">
        <v>16745</v>
      </c>
      <c r="C2874" s="19" t="s">
        <v>16745</v>
      </c>
      <c r="D2874" s="38" t="s">
        <v>16055</v>
      </c>
      <c r="E2874" s="38" t="s">
        <v>2961</v>
      </c>
      <c r="F2874" s="41" t="s">
        <v>2223</v>
      </c>
      <c r="G2874" s="19" t="s">
        <v>721</v>
      </c>
      <c r="H2874" s="41">
        <v>5</v>
      </c>
      <c r="I2874" s="41">
        <v>4</v>
      </c>
      <c r="J2874" s="41">
        <v>10</v>
      </c>
      <c r="K2874" s="44">
        <v>8</v>
      </c>
      <c r="L2874" s="20">
        <v>326803.92</v>
      </c>
      <c r="M2874" s="19" t="s">
        <v>11</v>
      </c>
      <c r="N2874" s="28" t="s">
        <v>15953</v>
      </c>
    </row>
    <row r="2875" spans="1:14" ht="45" x14ac:dyDescent="0.25">
      <c r="A2875" s="27" t="s">
        <v>608</v>
      </c>
      <c r="B2875" s="19" t="s">
        <v>16745</v>
      </c>
      <c r="C2875" s="19" t="s">
        <v>16745</v>
      </c>
      <c r="D2875" s="38" t="s">
        <v>16055</v>
      </c>
      <c r="E2875" s="38" t="s">
        <v>2962</v>
      </c>
      <c r="F2875" s="41" t="s">
        <v>2963</v>
      </c>
      <c r="G2875" s="19" t="s">
        <v>721</v>
      </c>
      <c r="H2875" s="41">
        <v>5</v>
      </c>
      <c r="I2875" s="41">
        <v>4</v>
      </c>
      <c r="J2875" s="41">
        <v>10</v>
      </c>
      <c r="K2875" s="44">
        <v>10</v>
      </c>
      <c r="L2875" s="20">
        <v>696887.2</v>
      </c>
      <c r="M2875" s="19" t="s">
        <v>11</v>
      </c>
      <c r="N2875" s="28" t="s">
        <v>15953</v>
      </c>
    </row>
    <row r="2876" spans="1:14" ht="45" x14ac:dyDescent="0.25">
      <c r="A2876" s="27" t="s">
        <v>608</v>
      </c>
      <c r="B2876" s="19" t="s">
        <v>16745</v>
      </c>
      <c r="C2876" s="19" t="s">
        <v>16745</v>
      </c>
      <c r="D2876" s="38" t="s">
        <v>16055</v>
      </c>
      <c r="E2876" s="38" t="s">
        <v>2964</v>
      </c>
      <c r="F2876" s="41" t="s">
        <v>2965</v>
      </c>
      <c r="G2876" s="19" t="s">
        <v>721</v>
      </c>
      <c r="H2876" s="41">
        <v>5</v>
      </c>
      <c r="I2876" s="41">
        <v>4</v>
      </c>
      <c r="J2876" s="41">
        <v>10</v>
      </c>
      <c r="K2876" s="44">
        <v>3</v>
      </c>
      <c r="L2876" s="20">
        <v>79227.87</v>
      </c>
      <c r="M2876" s="19" t="s">
        <v>11</v>
      </c>
      <c r="N2876" s="28" t="s">
        <v>15953</v>
      </c>
    </row>
    <row r="2877" spans="1:14" ht="45" x14ac:dyDescent="0.25">
      <c r="A2877" s="27" t="s">
        <v>608</v>
      </c>
      <c r="B2877" s="19" t="s">
        <v>16745</v>
      </c>
      <c r="C2877" s="19" t="s">
        <v>16745</v>
      </c>
      <c r="D2877" s="38" t="s">
        <v>16055</v>
      </c>
      <c r="E2877" s="38" t="s">
        <v>2966</v>
      </c>
      <c r="F2877" s="41" t="s">
        <v>2965</v>
      </c>
      <c r="G2877" s="19" t="s">
        <v>721</v>
      </c>
      <c r="H2877" s="41">
        <v>5</v>
      </c>
      <c r="I2877" s="41">
        <v>4</v>
      </c>
      <c r="J2877" s="41">
        <v>10</v>
      </c>
      <c r="K2877" s="44">
        <v>3</v>
      </c>
      <c r="L2877" s="20">
        <v>79227.87</v>
      </c>
      <c r="M2877" s="19" t="s">
        <v>11</v>
      </c>
      <c r="N2877" s="28" t="s">
        <v>15953</v>
      </c>
    </row>
    <row r="2878" spans="1:14" ht="45" x14ac:dyDescent="0.25">
      <c r="A2878" s="27" t="s">
        <v>608</v>
      </c>
      <c r="B2878" s="19" t="s">
        <v>16745</v>
      </c>
      <c r="C2878" s="19" t="s">
        <v>16745</v>
      </c>
      <c r="D2878" s="38" t="s">
        <v>16055</v>
      </c>
      <c r="E2878" s="38" t="s">
        <v>2967</v>
      </c>
      <c r="F2878" s="41" t="s">
        <v>2968</v>
      </c>
      <c r="G2878" s="19" t="s">
        <v>721</v>
      </c>
      <c r="H2878" s="41">
        <v>5</v>
      </c>
      <c r="I2878" s="41">
        <v>4</v>
      </c>
      <c r="J2878" s="41">
        <v>10</v>
      </c>
      <c r="K2878" s="44">
        <v>4</v>
      </c>
      <c r="L2878" s="20">
        <v>161929.88</v>
      </c>
      <c r="M2878" s="19" t="s">
        <v>11</v>
      </c>
      <c r="N2878" s="28" t="s">
        <v>15953</v>
      </c>
    </row>
    <row r="2879" spans="1:14" ht="45" x14ac:dyDescent="0.25">
      <c r="A2879" s="27" t="s">
        <v>608</v>
      </c>
      <c r="B2879" s="19" t="s">
        <v>16745</v>
      </c>
      <c r="C2879" s="19" t="s">
        <v>16745</v>
      </c>
      <c r="D2879" s="38" t="s">
        <v>16055</v>
      </c>
      <c r="E2879" s="38" t="s">
        <v>2969</v>
      </c>
      <c r="F2879" s="41" t="s">
        <v>2970</v>
      </c>
      <c r="G2879" s="19" t="s">
        <v>721</v>
      </c>
      <c r="H2879" s="41">
        <v>5</v>
      </c>
      <c r="I2879" s="41">
        <v>4</v>
      </c>
      <c r="J2879" s="41">
        <v>10</v>
      </c>
      <c r="K2879" s="44">
        <v>2</v>
      </c>
      <c r="L2879" s="20">
        <v>26320.959999999999</v>
      </c>
      <c r="M2879" s="19" t="s">
        <v>11</v>
      </c>
      <c r="N2879" s="28" t="s">
        <v>15953</v>
      </c>
    </row>
    <row r="2880" spans="1:14" ht="45" x14ac:dyDescent="0.25">
      <c r="A2880" s="27" t="s">
        <v>608</v>
      </c>
      <c r="B2880" s="19" t="s">
        <v>16745</v>
      </c>
      <c r="C2880" s="19" t="s">
        <v>16745</v>
      </c>
      <c r="D2880" s="38" t="s">
        <v>16055</v>
      </c>
      <c r="E2880" s="38" t="s">
        <v>2971</v>
      </c>
      <c r="F2880" s="41" t="s">
        <v>2972</v>
      </c>
      <c r="G2880" s="19" t="s">
        <v>721</v>
      </c>
      <c r="H2880" s="41">
        <v>5</v>
      </c>
      <c r="I2880" s="41">
        <v>4</v>
      </c>
      <c r="J2880" s="41">
        <v>10</v>
      </c>
      <c r="K2880" s="44">
        <v>1</v>
      </c>
      <c r="L2880" s="20">
        <v>34358.57</v>
      </c>
      <c r="M2880" s="19" t="s">
        <v>11</v>
      </c>
      <c r="N2880" s="28" t="s">
        <v>15953</v>
      </c>
    </row>
    <row r="2881" spans="1:14" ht="45" x14ac:dyDescent="0.25">
      <c r="A2881" s="27" t="s">
        <v>608</v>
      </c>
      <c r="B2881" s="19" t="s">
        <v>16745</v>
      </c>
      <c r="C2881" s="19" t="s">
        <v>16745</v>
      </c>
      <c r="D2881" s="38" t="s">
        <v>16055</v>
      </c>
      <c r="E2881" s="38" t="s">
        <v>2973</v>
      </c>
      <c r="F2881" s="41" t="s">
        <v>2974</v>
      </c>
      <c r="G2881" s="19" t="s">
        <v>721</v>
      </c>
      <c r="H2881" s="41">
        <v>5</v>
      </c>
      <c r="I2881" s="41">
        <v>4</v>
      </c>
      <c r="J2881" s="41">
        <v>10</v>
      </c>
      <c r="K2881" s="44">
        <v>10</v>
      </c>
      <c r="L2881" s="20">
        <v>31576.300000000003</v>
      </c>
      <c r="M2881" s="19" t="s">
        <v>11</v>
      </c>
      <c r="N2881" s="28" t="s">
        <v>15953</v>
      </c>
    </row>
    <row r="2882" spans="1:14" ht="45" x14ac:dyDescent="0.25">
      <c r="A2882" s="27" t="s">
        <v>608</v>
      </c>
      <c r="B2882" s="19" t="s">
        <v>16745</v>
      </c>
      <c r="C2882" s="19" t="s">
        <v>16745</v>
      </c>
      <c r="D2882" s="38" t="s">
        <v>16055</v>
      </c>
      <c r="E2882" s="38" t="s">
        <v>2975</v>
      </c>
      <c r="F2882" s="41" t="s">
        <v>2976</v>
      </c>
      <c r="G2882" s="19" t="s">
        <v>721</v>
      </c>
      <c r="H2882" s="41">
        <v>5</v>
      </c>
      <c r="I2882" s="41">
        <v>4</v>
      </c>
      <c r="J2882" s="41">
        <v>10</v>
      </c>
      <c r="K2882" s="44">
        <v>1</v>
      </c>
      <c r="L2882" s="20">
        <v>20160.27</v>
      </c>
      <c r="M2882" s="19" t="s">
        <v>11</v>
      </c>
      <c r="N2882" s="28" t="s">
        <v>15953</v>
      </c>
    </row>
    <row r="2883" spans="1:14" ht="45" x14ac:dyDescent="0.25">
      <c r="A2883" s="27" t="s">
        <v>608</v>
      </c>
      <c r="B2883" s="19" t="s">
        <v>16745</v>
      </c>
      <c r="C2883" s="19" t="s">
        <v>16745</v>
      </c>
      <c r="D2883" s="38" t="s">
        <v>16055</v>
      </c>
      <c r="E2883" s="38" t="s">
        <v>2977</v>
      </c>
      <c r="F2883" s="41" t="s">
        <v>2978</v>
      </c>
      <c r="G2883" s="19" t="s">
        <v>721</v>
      </c>
      <c r="H2883" s="41">
        <v>5</v>
      </c>
      <c r="I2883" s="41">
        <v>4</v>
      </c>
      <c r="J2883" s="41">
        <v>10</v>
      </c>
      <c r="K2883" s="44">
        <v>1</v>
      </c>
      <c r="L2883" s="20">
        <v>40401.5</v>
      </c>
      <c r="M2883" s="19" t="s">
        <v>11</v>
      </c>
      <c r="N2883" s="28" t="s">
        <v>15953</v>
      </c>
    </row>
    <row r="2884" spans="1:14" ht="45" x14ac:dyDescent="0.25">
      <c r="A2884" s="27" t="s">
        <v>608</v>
      </c>
      <c r="B2884" s="19" t="s">
        <v>16745</v>
      </c>
      <c r="C2884" s="19" t="s">
        <v>16745</v>
      </c>
      <c r="D2884" s="38" t="s">
        <v>16055</v>
      </c>
      <c r="E2884" s="38" t="s">
        <v>2979</v>
      </c>
      <c r="F2884" s="41" t="s">
        <v>2980</v>
      </c>
      <c r="G2884" s="19" t="s">
        <v>721</v>
      </c>
      <c r="H2884" s="41">
        <v>5</v>
      </c>
      <c r="I2884" s="41">
        <v>4</v>
      </c>
      <c r="J2884" s="41">
        <v>10</v>
      </c>
      <c r="K2884" s="44">
        <v>3</v>
      </c>
      <c r="L2884" s="20">
        <v>36831.69</v>
      </c>
      <c r="M2884" s="19" t="s">
        <v>11</v>
      </c>
      <c r="N2884" s="28" t="s">
        <v>15953</v>
      </c>
    </row>
    <row r="2885" spans="1:14" ht="45" x14ac:dyDescent="0.25">
      <c r="A2885" s="27" t="s">
        <v>608</v>
      </c>
      <c r="B2885" s="19" t="s">
        <v>16745</v>
      </c>
      <c r="C2885" s="19" t="s">
        <v>16745</v>
      </c>
      <c r="D2885" s="38" t="s">
        <v>16055</v>
      </c>
      <c r="E2885" s="38" t="s">
        <v>2981</v>
      </c>
      <c r="F2885" s="41" t="s">
        <v>2982</v>
      </c>
      <c r="G2885" s="19" t="s">
        <v>721</v>
      </c>
      <c r="H2885" s="41">
        <v>5</v>
      </c>
      <c r="I2885" s="41">
        <v>4</v>
      </c>
      <c r="J2885" s="41">
        <v>10</v>
      </c>
      <c r="K2885" s="44">
        <v>8</v>
      </c>
      <c r="L2885" s="20">
        <v>50051.040000000001</v>
      </c>
      <c r="M2885" s="19" t="s">
        <v>11</v>
      </c>
      <c r="N2885" s="28" t="s">
        <v>15953</v>
      </c>
    </row>
    <row r="2886" spans="1:14" ht="45" x14ac:dyDescent="0.25">
      <c r="A2886" s="27" t="s">
        <v>608</v>
      </c>
      <c r="B2886" s="19" t="s">
        <v>16745</v>
      </c>
      <c r="C2886" s="19" t="s">
        <v>16745</v>
      </c>
      <c r="D2886" s="38" t="s">
        <v>16055</v>
      </c>
      <c r="E2886" s="38" t="s">
        <v>2983</v>
      </c>
      <c r="F2886" s="41" t="s">
        <v>2984</v>
      </c>
      <c r="G2886" s="19" t="s">
        <v>721</v>
      </c>
      <c r="H2886" s="41">
        <v>5</v>
      </c>
      <c r="I2886" s="41">
        <v>4</v>
      </c>
      <c r="J2886" s="41">
        <v>10</v>
      </c>
      <c r="K2886" s="44">
        <v>4</v>
      </c>
      <c r="L2886" s="20">
        <v>80964.88</v>
      </c>
      <c r="M2886" s="19" t="s">
        <v>11</v>
      </c>
      <c r="N2886" s="28" t="s">
        <v>15953</v>
      </c>
    </row>
    <row r="2887" spans="1:14" ht="45" x14ac:dyDescent="0.25">
      <c r="A2887" s="27" t="s">
        <v>608</v>
      </c>
      <c r="B2887" s="19" t="s">
        <v>16745</v>
      </c>
      <c r="C2887" s="19" t="s">
        <v>16745</v>
      </c>
      <c r="D2887" s="38" t="s">
        <v>16055</v>
      </c>
      <c r="E2887" s="38" t="s">
        <v>2985</v>
      </c>
      <c r="F2887" s="41" t="s">
        <v>2986</v>
      </c>
      <c r="G2887" s="19" t="s">
        <v>721</v>
      </c>
      <c r="H2887" s="41">
        <v>5</v>
      </c>
      <c r="I2887" s="41">
        <v>4</v>
      </c>
      <c r="J2887" s="41">
        <v>10</v>
      </c>
      <c r="K2887" s="44">
        <v>1</v>
      </c>
      <c r="L2887" s="20">
        <v>169290.28</v>
      </c>
      <c r="M2887" s="19" t="s">
        <v>11</v>
      </c>
      <c r="N2887" s="28" t="s">
        <v>15953</v>
      </c>
    </row>
    <row r="2888" spans="1:14" ht="45" x14ac:dyDescent="0.25">
      <c r="A2888" s="27" t="s">
        <v>608</v>
      </c>
      <c r="B2888" s="19" t="s">
        <v>16745</v>
      </c>
      <c r="C2888" s="19" t="s">
        <v>16745</v>
      </c>
      <c r="D2888" s="38" t="s">
        <v>16055</v>
      </c>
      <c r="E2888" s="38" t="s">
        <v>2987</v>
      </c>
      <c r="F2888" s="41" t="s">
        <v>2988</v>
      </c>
      <c r="G2888" s="19" t="s">
        <v>721</v>
      </c>
      <c r="H2888" s="41">
        <v>5</v>
      </c>
      <c r="I2888" s="41">
        <v>4</v>
      </c>
      <c r="J2888" s="41">
        <v>10</v>
      </c>
      <c r="K2888" s="44">
        <v>1</v>
      </c>
      <c r="L2888" s="20">
        <v>69850.64</v>
      </c>
      <c r="M2888" s="19" t="s">
        <v>11</v>
      </c>
      <c r="N2888" s="28" t="s">
        <v>15953</v>
      </c>
    </row>
    <row r="2889" spans="1:14" ht="45" x14ac:dyDescent="0.25">
      <c r="A2889" s="27" t="s">
        <v>608</v>
      </c>
      <c r="B2889" s="19" t="s">
        <v>16745</v>
      </c>
      <c r="C2889" s="19" t="s">
        <v>16745</v>
      </c>
      <c r="D2889" s="38" t="s">
        <v>16055</v>
      </c>
      <c r="E2889" s="38" t="s">
        <v>2989</v>
      </c>
      <c r="F2889" s="41" t="s">
        <v>2990</v>
      </c>
      <c r="G2889" s="19" t="s">
        <v>721</v>
      </c>
      <c r="H2889" s="41">
        <v>5</v>
      </c>
      <c r="I2889" s="41">
        <v>4</v>
      </c>
      <c r="J2889" s="41">
        <v>10</v>
      </c>
      <c r="K2889" s="44">
        <v>1</v>
      </c>
      <c r="L2889" s="20">
        <v>48210.93</v>
      </c>
      <c r="M2889" s="19" t="s">
        <v>11</v>
      </c>
      <c r="N2889" s="28" t="s">
        <v>15953</v>
      </c>
    </row>
    <row r="2890" spans="1:14" ht="45" x14ac:dyDescent="0.25">
      <c r="A2890" s="27" t="s">
        <v>608</v>
      </c>
      <c r="B2890" s="19" t="s">
        <v>16745</v>
      </c>
      <c r="C2890" s="19" t="s">
        <v>16745</v>
      </c>
      <c r="D2890" s="38" t="s">
        <v>16055</v>
      </c>
      <c r="E2890" s="38" t="s">
        <v>2991</v>
      </c>
      <c r="F2890" s="41" t="s">
        <v>2992</v>
      </c>
      <c r="G2890" s="19" t="s">
        <v>721</v>
      </c>
      <c r="H2890" s="41">
        <v>5</v>
      </c>
      <c r="I2890" s="41">
        <v>4</v>
      </c>
      <c r="J2890" s="41">
        <v>10</v>
      </c>
      <c r="K2890" s="44">
        <v>1</v>
      </c>
      <c r="L2890" s="20">
        <v>12144.74</v>
      </c>
      <c r="M2890" s="19" t="s">
        <v>11</v>
      </c>
      <c r="N2890" s="28" t="s">
        <v>15953</v>
      </c>
    </row>
    <row r="2891" spans="1:14" ht="45" x14ac:dyDescent="0.25">
      <c r="A2891" s="27" t="s">
        <v>608</v>
      </c>
      <c r="B2891" s="19" t="s">
        <v>16745</v>
      </c>
      <c r="C2891" s="19" t="s">
        <v>16745</v>
      </c>
      <c r="D2891" s="38" t="s">
        <v>16055</v>
      </c>
      <c r="E2891" s="38" t="s">
        <v>2993</v>
      </c>
      <c r="F2891" s="41" t="s">
        <v>2994</v>
      </c>
      <c r="G2891" s="19" t="s">
        <v>721</v>
      </c>
      <c r="H2891" s="41">
        <v>5</v>
      </c>
      <c r="I2891" s="41">
        <v>4</v>
      </c>
      <c r="J2891" s="41">
        <v>10</v>
      </c>
      <c r="K2891" s="44">
        <v>1</v>
      </c>
      <c r="L2891" s="20">
        <v>70170.83</v>
      </c>
      <c r="M2891" s="19" t="s">
        <v>11</v>
      </c>
      <c r="N2891" s="28" t="s">
        <v>15953</v>
      </c>
    </row>
    <row r="2892" spans="1:14" ht="45" x14ac:dyDescent="0.25">
      <c r="A2892" s="27" t="s">
        <v>608</v>
      </c>
      <c r="B2892" s="19" t="s">
        <v>16745</v>
      </c>
      <c r="C2892" s="19" t="s">
        <v>16745</v>
      </c>
      <c r="D2892" s="38" t="s">
        <v>16055</v>
      </c>
      <c r="E2892" s="38" t="s">
        <v>2995</v>
      </c>
      <c r="F2892" s="41" t="s">
        <v>2996</v>
      </c>
      <c r="G2892" s="19" t="s">
        <v>721</v>
      </c>
      <c r="H2892" s="41">
        <v>5</v>
      </c>
      <c r="I2892" s="41">
        <v>4</v>
      </c>
      <c r="J2892" s="41">
        <v>10</v>
      </c>
      <c r="K2892" s="44">
        <v>2</v>
      </c>
      <c r="L2892" s="20">
        <v>96981.24</v>
      </c>
      <c r="M2892" s="19" t="s">
        <v>11</v>
      </c>
      <c r="N2892" s="28" t="s">
        <v>15953</v>
      </c>
    </row>
    <row r="2893" spans="1:14" ht="45" x14ac:dyDescent="0.25">
      <c r="A2893" s="27" t="s">
        <v>608</v>
      </c>
      <c r="B2893" s="19" t="s">
        <v>16745</v>
      </c>
      <c r="C2893" s="19" t="s">
        <v>16745</v>
      </c>
      <c r="D2893" s="38" t="s">
        <v>16055</v>
      </c>
      <c r="E2893" s="38" t="s">
        <v>2997</v>
      </c>
      <c r="F2893" s="41" t="s">
        <v>2998</v>
      </c>
      <c r="G2893" s="19" t="s">
        <v>721</v>
      </c>
      <c r="H2893" s="41">
        <v>5</v>
      </c>
      <c r="I2893" s="41">
        <v>4</v>
      </c>
      <c r="J2893" s="41">
        <v>10</v>
      </c>
      <c r="K2893" s="44">
        <v>2</v>
      </c>
      <c r="L2893" s="20">
        <v>106683.78</v>
      </c>
      <c r="M2893" s="19" t="s">
        <v>11</v>
      </c>
      <c r="N2893" s="28" t="s">
        <v>15953</v>
      </c>
    </row>
    <row r="2894" spans="1:14" ht="45" x14ac:dyDescent="0.25">
      <c r="A2894" s="27" t="s">
        <v>608</v>
      </c>
      <c r="B2894" s="19" t="s">
        <v>16745</v>
      </c>
      <c r="C2894" s="19" t="s">
        <v>16745</v>
      </c>
      <c r="D2894" s="38" t="s">
        <v>16055</v>
      </c>
      <c r="E2894" s="38" t="s">
        <v>2999</v>
      </c>
      <c r="F2894" s="41" t="s">
        <v>3000</v>
      </c>
      <c r="G2894" s="19" t="s">
        <v>721</v>
      </c>
      <c r="H2894" s="41">
        <v>5</v>
      </c>
      <c r="I2894" s="41">
        <v>4</v>
      </c>
      <c r="J2894" s="41">
        <v>10</v>
      </c>
      <c r="K2894" s="44">
        <v>1</v>
      </c>
      <c r="L2894" s="20">
        <v>95685.82</v>
      </c>
      <c r="M2894" s="19" t="s">
        <v>11</v>
      </c>
      <c r="N2894" s="28" t="s">
        <v>15953</v>
      </c>
    </row>
    <row r="2895" spans="1:14" ht="45" x14ac:dyDescent="0.25">
      <c r="A2895" s="27" t="s">
        <v>608</v>
      </c>
      <c r="B2895" s="19" t="s">
        <v>16745</v>
      </c>
      <c r="C2895" s="19" t="s">
        <v>16745</v>
      </c>
      <c r="D2895" s="38" t="s">
        <v>16055</v>
      </c>
      <c r="E2895" s="38" t="s">
        <v>3001</v>
      </c>
      <c r="F2895" s="41" t="s">
        <v>3002</v>
      </c>
      <c r="G2895" s="19" t="s">
        <v>721</v>
      </c>
      <c r="H2895" s="41">
        <v>5</v>
      </c>
      <c r="I2895" s="41">
        <v>4</v>
      </c>
      <c r="J2895" s="41">
        <v>10</v>
      </c>
      <c r="K2895" s="44">
        <v>1</v>
      </c>
      <c r="L2895" s="20">
        <v>39746.42</v>
      </c>
      <c r="M2895" s="19" t="s">
        <v>11</v>
      </c>
      <c r="N2895" s="28" t="s">
        <v>15953</v>
      </c>
    </row>
    <row r="2896" spans="1:14" ht="45" x14ac:dyDescent="0.25">
      <c r="A2896" s="27" t="s">
        <v>608</v>
      </c>
      <c r="B2896" s="19" t="s">
        <v>16745</v>
      </c>
      <c r="C2896" s="19" t="s">
        <v>16745</v>
      </c>
      <c r="D2896" s="38" t="s">
        <v>16055</v>
      </c>
      <c r="E2896" s="38" t="s">
        <v>3003</v>
      </c>
      <c r="F2896" s="41" t="s">
        <v>3004</v>
      </c>
      <c r="G2896" s="19" t="s">
        <v>721</v>
      </c>
      <c r="H2896" s="41">
        <v>5</v>
      </c>
      <c r="I2896" s="41">
        <v>4</v>
      </c>
      <c r="J2896" s="41">
        <v>10</v>
      </c>
      <c r="K2896" s="44">
        <v>1</v>
      </c>
      <c r="L2896" s="20">
        <v>63505.93</v>
      </c>
      <c r="M2896" s="19" t="s">
        <v>11</v>
      </c>
      <c r="N2896" s="28" t="s">
        <v>15953</v>
      </c>
    </row>
    <row r="2897" spans="1:14" ht="45" x14ac:dyDescent="0.25">
      <c r="A2897" s="27" t="s">
        <v>608</v>
      </c>
      <c r="B2897" s="19" t="s">
        <v>16745</v>
      </c>
      <c r="C2897" s="19" t="s">
        <v>16745</v>
      </c>
      <c r="D2897" s="38" t="s">
        <v>16055</v>
      </c>
      <c r="E2897" s="38" t="s">
        <v>3005</v>
      </c>
      <c r="F2897" s="41" t="s">
        <v>3006</v>
      </c>
      <c r="G2897" s="19" t="s">
        <v>721</v>
      </c>
      <c r="H2897" s="41">
        <v>5</v>
      </c>
      <c r="I2897" s="41">
        <v>4</v>
      </c>
      <c r="J2897" s="41">
        <v>10</v>
      </c>
      <c r="K2897" s="44">
        <v>1</v>
      </c>
      <c r="L2897" s="20">
        <v>50271.86</v>
      </c>
      <c r="M2897" s="19" t="s">
        <v>11</v>
      </c>
      <c r="N2897" s="28" t="s">
        <v>15953</v>
      </c>
    </row>
    <row r="2898" spans="1:14" ht="45" x14ac:dyDescent="0.25">
      <c r="A2898" s="27" t="s">
        <v>608</v>
      </c>
      <c r="B2898" s="19" t="s">
        <v>16745</v>
      </c>
      <c r="C2898" s="19" t="s">
        <v>16745</v>
      </c>
      <c r="D2898" s="38" t="s">
        <v>16055</v>
      </c>
      <c r="E2898" s="38" t="s">
        <v>3007</v>
      </c>
      <c r="F2898" s="41" t="s">
        <v>2231</v>
      </c>
      <c r="G2898" s="19" t="s">
        <v>721</v>
      </c>
      <c r="H2898" s="41">
        <v>5</v>
      </c>
      <c r="I2898" s="41">
        <v>4</v>
      </c>
      <c r="J2898" s="41">
        <v>10</v>
      </c>
      <c r="K2898" s="44">
        <v>8</v>
      </c>
      <c r="L2898" s="20">
        <v>1354322.24</v>
      </c>
      <c r="M2898" s="19" t="s">
        <v>11</v>
      </c>
      <c r="N2898" s="28" t="s">
        <v>15953</v>
      </c>
    </row>
    <row r="2899" spans="1:14" ht="45" x14ac:dyDescent="0.25">
      <c r="A2899" s="27" t="s">
        <v>608</v>
      </c>
      <c r="B2899" s="19" t="s">
        <v>16745</v>
      </c>
      <c r="C2899" s="19" t="s">
        <v>16745</v>
      </c>
      <c r="D2899" s="38" t="s">
        <v>16055</v>
      </c>
      <c r="E2899" s="38" t="s">
        <v>3008</v>
      </c>
      <c r="F2899" s="41" t="s">
        <v>3009</v>
      </c>
      <c r="G2899" s="19" t="s">
        <v>721</v>
      </c>
      <c r="H2899" s="41">
        <v>5</v>
      </c>
      <c r="I2899" s="41">
        <v>4</v>
      </c>
      <c r="J2899" s="41">
        <v>10</v>
      </c>
      <c r="K2899" s="44">
        <v>1</v>
      </c>
      <c r="L2899" s="20">
        <v>19137.16</v>
      </c>
      <c r="M2899" s="19" t="s">
        <v>11</v>
      </c>
      <c r="N2899" s="28" t="s">
        <v>15953</v>
      </c>
    </row>
    <row r="2900" spans="1:14" ht="45" x14ac:dyDescent="0.25">
      <c r="A2900" s="27" t="s">
        <v>608</v>
      </c>
      <c r="B2900" s="19" t="s">
        <v>16745</v>
      </c>
      <c r="C2900" s="19" t="s">
        <v>16745</v>
      </c>
      <c r="D2900" s="38" t="s">
        <v>16055</v>
      </c>
      <c r="E2900" s="38" t="s">
        <v>3010</v>
      </c>
      <c r="F2900" s="41" t="s">
        <v>3009</v>
      </c>
      <c r="G2900" s="19" t="s">
        <v>721</v>
      </c>
      <c r="H2900" s="41">
        <v>5</v>
      </c>
      <c r="I2900" s="41">
        <v>4</v>
      </c>
      <c r="J2900" s="41">
        <v>10</v>
      </c>
      <c r="K2900" s="44">
        <v>1</v>
      </c>
      <c r="L2900" s="20">
        <v>19137.16</v>
      </c>
      <c r="M2900" s="19" t="s">
        <v>11</v>
      </c>
      <c r="N2900" s="28" t="s">
        <v>15953</v>
      </c>
    </row>
    <row r="2901" spans="1:14" ht="45" x14ac:dyDescent="0.25">
      <c r="A2901" s="27" t="s">
        <v>608</v>
      </c>
      <c r="B2901" s="19" t="s">
        <v>16745</v>
      </c>
      <c r="C2901" s="19" t="s">
        <v>16745</v>
      </c>
      <c r="D2901" s="38" t="s">
        <v>16055</v>
      </c>
      <c r="E2901" s="38" t="s">
        <v>3011</v>
      </c>
      <c r="F2901" s="41" t="s">
        <v>3009</v>
      </c>
      <c r="G2901" s="19" t="s">
        <v>721</v>
      </c>
      <c r="H2901" s="41">
        <v>5</v>
      </c>
      <c r="I2901" s="41">
        <v>4</v>
      </c>
      <c r="J2901" s="41">
        <v>10</v>
      </c>
      <c r="K2901" s="44">
        <v>2</v>
      </c>
      <c r="L2901" s="20">
        <v>51523.14</v>
      </c>
      <c r="M2901" s="19" t="s">
        <v>11</v>
      </c>
      <c r="N2901" s="28" t="s">
        <v>15953</v>
      </c>
    </row>
    <row r="2902" spans="1:14" ht="45" x14ac:dyDescent="0.25">
      <c r="A2902" s="27" t="s">
        <v>608</v>
      </c>
      <c r="B2902" s="19" t="s">
        <v>16745</v>
      </c>
      <c r="C2902" s="19" t="s">
        <v>16745</v>
      </c>
      <c r="D2902" s="38" t="s">
        <v>16055</v>
      </c>
      <c r="E2902" s="38" t="s">
        <v>3012</v>
      </c>
      <c r="F2902" s="41" t="s">
        <v>2802</v>
      </c>
      <c r="G2902" s="19" t="s">
        <v>721</v>
      </c>
      <c r="H2902" s="41">
        <v>5</v>
      </c>
      <c r="I2902" s="41">
        <v>4</v>
      </c>
      <c r="J2902" s="41">
        <v>10</v>
      </c>
      <c r="K2902" s="44">
        <v>15</v>
      </c>
      <c r="L2902" s="20">
        <v>469228.65</v>
      </c>
      <c r="M2902" s="19" t="s">
        <v>11</v>
      </c>
      <c r="N2902" s="28" t="s">
        <v>15953</v>
      </c>
    </row>
    <row r="2903" spans="1:14" ht="45" x14ac:dyDescent="0.25">
      <c r="A2903" s="27" t="s">
        <v>608</v>
      </c>
      <c r="B2903" s="19" t="s">
        <v>16745</v>
      </c>
      <c r="C2903" s="19" t="s">
        <v>16745</v>
      </c>
      <c r="D2903" s="38" t="s">
        <v>16055</v>
      </c>
      <c r="E2903" s="38" t="s">
        <v>3013</v>
      </c>
      <c r="F2903" s="41" t="s">
        <v>2802</v>
      </c>
      <c r="G2903" s="19" t="s">
        <v>721</v>
      </c>
      <c r="H2903" s="41">
        <v>5</v>
      </c>
      <c r="I2903" s="41">
        <v>4</v>
      </c>
      <c r="J2903" s="41">
        <v>10</v>
      </c>
      <c r="K2903" s="44">
        <v>30</v>
      </c>
      <c r="L2903" s="20">
        <v>916375.8</v>
      </c>
      <c r="M2903" s="19" t="s">
        <v>11</v>
      </c>
      <c r="N2903" s="28" t="s">
        <v>15953</v>
      </c>
    </row>
    <row r="2904" spans="1:14" ht="45" x14ac:dyDescent="0.25">
      <c r="A2904" s="27" t="s">
        <v>608</v>
      </c>
      <c r="B2904" s="19" t="s">
        <v>16745</v>
      </c>
      <c r="C2904" s="19" t="s">
        <v>16745</v>
      </c>
      <c r="D2904" s="38" t="s">
        <v>16055</v>
      </c>
      <c r="E2904" s="38" t="s">
        <v>3014</v>
      </c>
      <c r="F2904" s="41" t="s">
        <v>2802</v>
      </c>
      <c r="G2904" s="19" t="s">
        <v>721</v>
      </c>
      <c r="H2904" s="41">
        <v>5</v>
      </c>
      <c r="I2904" s="41">
        <v>4</v>
      </c>
      <c r="J2904" s="41">
        <v>10</v>
      </c>
      <c r="K2904" s="44">
        <v>30</v>
      </c>
      <c r="L2904" s="20">
        <v>1181351.7</v>
      </c>
      <c r="M2904" s="19" t="s">
        <v>11</v>
      </c>
      <c r="N2904" s="28" t="s">
        <v>15953</v>
      </c>
    </row>
    <row r="2905" spans="1:14" ht="45" x14ac:dyDescent="0.25">
      <c r="A2905" s="27" t="s">
        <v>608</v>
      </c>
      <c r="B2905" s="19" t="s">
        <v>16745</v>
      </c>
      <c r="C2905" s="19" t="s">
        <v>16745</v>
      </c>
      <c r="D2905" s="38" t="s">
        <v>16055</v>
      </c>
      <c r="E2905" s="38" t="s">
        <v>3015</v>
      </c>
      <c r="F2905" s="41" t="s">
        <v>2802</v>
      </c>
      <c r="G2905" s="19" t="s">
        <v>721</v>
      </c>
      <c r="H2905" s="41">
        <v>5</v>
      </c>
      <c r="I2905" s="41">
        <v>4</v>
      </c>
      <c r="J2905" s="41">
        <v>10</v>
      </c>
      <c r="K2905" s="44">
        <v>15</v>
      </c>
      <c r="L2905" s="20">
        <v>938457</v>
      </c>
      <c r="M2905" s="19" t="s">
        <v>11</v>
      </c>
      <c r="N2905" s="28" t="s">
        <v>15953</v>
      </c>
    </row>
    <row r="2906" spans="1:14" ht="45" x14ac:dyDescent="0.25">
      <c r="A2906" s="27" t="s">
        <v>608</v>
      </c>
      <c r="B2906" s="19" t="s">
        <v>16745</v>
      </c>
      <c r="C2906" s="19" t="s">
        <v>16745</v>
      </c>
      <c r="D2906" s="38" t="s">
        <v>16055</v>
      </c>
      <c r="E2906" s="38" t="s">
        <v>3016</v>
      </c>
      <c r="F2906" s="41" t="s">
        <v>3017</v>
      </c>
      <c r="G2906" s="19" t="s">
        <v>721</v>
      </c>
      <c r="H2906" s="41">
        <v>5</v>
      </c>
      <c r="I2906" s="41">
        <v>4</v>
      </c>
      <c r="J2906" s="41">
        <v>10</v>
      </c>
      <c r="K2906" s="44">
        <v>2</v>
      </c>
      <c r="L2906" s="20">
        <v>72721.240000000005</v>
      </c>
      <c r="M2906" s="19" t="s">
        <v>11</v>
      </c>
      <c r="N2906" s="28" t="s">
        <v>15953</v>
      </c>
    </row>
    <row r="2907" spans="1:14" ht="45" x14ac:dyDescent="0.25">
      <c r="A2907" s="27" t="s">
        <v>608</v>
      </c>
      <c r="B2907" s="19" t="s">
        <v>16745</v>
      </c>
      <c r="C2907" s="19" t="s">
        <v>16745</v>
      </c>
      <c r="D2907" s="38" t="s">
        <v>16055</v>
      </c>
      <c r="E2907" s="38" t="s">
        <v>3018</v>
      </c>
      <c r="F2907" s="41" t="s">
        <v>2845</v>
      </c>
      <c r="G2907" s="19" t="s">
        <v>721</v>
      </c>
      <c r="H2907" s="41">
        <v>5</v>
      </c>
      <c r="I2907" s="41">
        <v>4</v>
      </c>
      <c r="J2907" s="41">
        <v>10</v>
      </c>
      <c r="K2907" s="44">
        <v>20</v>
      </c>
      <c r="L2907" s="20">
        <v>1692903</v>
      </c>
      <c r="M2907" s="19" t="s">
        <v>11</v>
      </c>
      <c r="N2907" s="28" t="s">
        <v>15953</v>
      </c>
    </row>
    <row r="2908" spans="1:14" ht="45" x14ac:dyDescent="0.25">
      <c r="A2908" s="27" t="s">
        <v>608</v>
      </c>
      <c r="B2908" s="19" t="s">
        <v>16745</v>
      </c>
      <c r="C2908" s="19" t="s">
        <v>16745</v>
      </c>
      <c r="D2908" s="38" t="s">
        <v>16055</v>
      </c>
      <c r="E2908" s="38" t="s">
        <v>3019</v>
      </c>
      <c r="F2908" s="41" t="s">
        <v>2845</v>
      </c>
      <c r="G2908" s="19" t="s">
        <v>721</v>
      </c>
      <c r="H2908" s="41">
        <v>5</v>
      </c>
      <c r="I2908" s="41">
        <v>4</v>
      </c>
      <c r="J2908" s="41">
        <v>10</v>
      </c>
      <c r="K2908" s="44">
        <v>15</v>
      </c>
      <c r="L2908" s="20">
        <v>1490490.5999999999</v>
      </c>
      <c r="M2908" s="19" t="s">
        <v>11</v>
      </c>
      <c r="N2908" s="28" t="s">
        <v>15953</v>
      </c>
    </row>
    <row r="2909" spans="1:14" ht="45" x14ac:dyDescent="0.25">
      <c r="A2909" s="27" t="s">
        <v>608</v>
      </c>
      <c r="B2909" s="19" t="s">
        <v>16745</v>
      </c>
      <c r="C2909" s="19" t="s">
        <v>16745</v>
      </c>
      <c r="D2909" s="38" t="s">
        <v>16055</v>
      </c>
      <c r="E2909" s="38" t="s">
        <v>3020</v>
      </c>
      <c r="F2909" s="41" t="s">
        <v>2252</v>
      </c>
      <c r="G2909" s="19" t="s">
        <v>721</v>
      </c>
      <c r="H2909" s="41">
        <v>5</v>
      </c>
      <c r="I2909" s="41">
        <v>4</v>
      </c>
      <c r="J2909" s="41">
        <v>10</v>
      </c>
      <c r="K2909" s="44">
        <v>15</v>
      </c>
      <c r="L2909" s="20">
        <v>1324880.5499999998</v>
      </c>
      <c r="M2909" s="19" t="s">
        <v>11</v>
      </c>
      <c r="N2909" s="28" t="s">
        <v>15953</v>
      </c>
    </row>
    <row r="2910" spans="1:14" ht="45" x14ac:dyDescent="0.25">
      <c r="A2910" s="27" t="s">
        <v>608</v>
      </c>
      <c r="B2910" s="19" t="s">
        <v>16745</v>
      </c>
      <c r="C2910" s="19" t="s">
        <v>16745</v>
      </c>
      <c r="D2910" s="38" t="s">
        <v>16055</v>
      </c>
      <c r="E2910" s="38" t="s">
        <v>3021</v>
      </c>
      <c r="F2910" s="41" t="s">
        <v>3022</v>
      </c>
      <c r="G2910" s="19" t="s">
        <v>721</v>
      </c>
      <c r="H2910" s="41">
        <v>5</v>
      </c>
      <c r="I2910" s="41">
        <v>4</v>
      </c>
      <c r="J2910" s="41">
        <v>10</v>
      </c>
      <c r="K2910" s="44">
        <v>2</v>
      </c>
      <c r="L2910" s="20">
        <v>43426.64</v>
      </c>
      <c r="M2910" s="19" t="s">
        <v>11</v>
      </c>
      <c r="N2910" s="28" t="s">
        <v>15953</v>
      </c>
    </row>
    <row r="2911" spans="1:14" ht="45" x14ac:dyDescent="0.25">
      <c r="A2911" s="27" t="s">
        <v>608</v>
      </c>
      <c r="B2911" s="19" t="s">
        <v>16745</v>
      </c>
      <c r="C2911" s="19" t="s">
        <v>16745</v>
      </c>
      <c r="D2911" s="38" t="s">
        <v>16055</v>
      </c>
      <c r="E2911" s="38" t="s">
        <v>3023</v>
      </c>
      <c r="F2911" s="41" t="s">
        <v>2856</v>
      </c>
      <c r="G2911" s="19" t="s">
        <v>721</v>
      </c>
      <c r="H2911" s="41">
        <v>5</v>
      </c>
      <c r="I2911" s="41">
        <v>4</v>
      </c>
      <c r="J2911" s="41">
        <v>10</v>
      </c>
      <c r="K2911" s="44">
        <v>10</v>
      </c>
      <c r="L2911" s="20">
        <v>47843</v>
      </c>
      <c r="M2911" s="19" t="s">
        <v>11</v>
      </c>
      <c r="N2911" s="28" t="s">
        <v>15953</v>
      </c>
    </row>
    <row r="2912" spans="1:14" ht="45" x14ac:dyDescent="0.25">
      <c r="A2912" s="27" t="s">
        <v>608</v>
      </c>
      <c r="B2912" s="19" t="s">
        <v>16745</v>
      </c>
      <c r="C2912" s="19" t="s">
        <v>16745</v>
      </c>
      <c r="D2912" s="38" t="s">
        <v>16055</v>
      </c>
      <c r="E2912" s="38" t="s">
        <v>3024</v>
      </c>
      <c r="F2912" s="41" t="s">
        <v>3025</v>
      </c>
      <c r="G2912" s="19" t="s">
        <v>721</v>
      </c>
      <c r="H2912" s="41">
        <v>5</v>
      </c>
      <c r="I2912" s="41">
        <v>4</v>
      </c>
      <c r="J2912" s="41">
        <v>10</v>
      </c>
      <c r="K2912" s="44">
        <v>2</v>
      </c>
      <c r="L2912" s="20">
        <v>247210.94</v>
      </c>
      <c r="M2912" s="19" t="s">
        <v>16732</v>
      </c>
      <c r="N2912" s="28" t="s">
        <v>15953</v>
      </c>
    </row>
    <row r="2913" spans="1:14" ht="45" x14ac:dyDescent="0.25">
      <c r="A2913" s="27" t="s">
        <v>608</v>
      </c>
      <c r="B2913" s="19" t="s">
        <v>16745</v>
      </c>
      <c r="C2913" s="19" t="s">
        <v>16745</v>
      </c>
      <c r="D2913" s="38" t="s">
        <v>16055</v>
      </c>
      <c r="E2913" s="38" t="s">
        <v>3026</v>
      </c>
      <c r="F2913" s="41" t="s">
        <v>2495</v>
      </c>
      <c r="G2913" s="19" t="s">
        <v>721</v>
      </c>
      <c r="H2913" s="41">
        <v>5</v>
      </c>
      <c r="I2913" s="41">
        <v>4</v>
      </c>
      <c r="J2913" s="41">
        <v>10</v>
      </c>
      <c r="K2913" s="44">
        <v>9</v>
      </c>
      <c r="L2913" s="20">
        <v>188795.43</v>
      </c>
      <c r="M2913" s="19" t="s">
        <v>15958</v>
      </c>
      <c r="N2913" s="28" t="s">
        <v>15953</v>
      </c>
    </row>
    <row r="2914" spans="1:14" ht="45" x14ac:dyDescent="0.25">
      <c r="A2914" s="27" t="s">
        <v>608</v>
      </c>
      <c r="B2914" s="19" t="s">
        <v>16745</v>
      </c>
      <c r="C2914" s="19" t="s">
        <v>16745</v>
      </c>
      <c r="D2914" s="38" t="s">
        <v>16055</v>
      </c>
      <c r="E2914" s="38" t="s">
        <v>3027</v>
      </c>
      <c r="F2914" s="41" t="s">
        <v>2750</v>
      </c>
      <c r="G2914" s="19" t="s">
        <v>721</v>
      </c>
      <c r="H2914" s="41">
        <v>5</v>
      </c>
      <c r="I2914" s="41">
        <v>4</v>
      </c>
      <c r="J2914" s="41">
        <v>10</v>
      </c>
      <c r="K2914" s="44">
        <v>4</v>
      </c>
      <c r="L2914" s="20">
        <v>42690.6</v>
      </c>
      <c r="M2914" s="19" t="s">
        <v>11</v>
      </c>
      <c r="N2914" s="28" t="s">
        <v>15953</v>
      </c>
    </row>
    <row r="2915" spans="1:14" ht="45" x14ac:dyDescent="0.25">
      <c r="A2915" s="27" t="s">
        <v>608</v>
      </c>
      <c r="B2915" s="19" t="s">
        <v>16745</v>
      </c>
      <c r="C2915" s="19" t="s">
        <v>16745</v>
      </c>
      <c r="D2915" s="38" t="s">
        <v>16055</v>
      </c>
      <c r="E2915" s="38" t="s">
        <v>3028</v>
      </c>
      <c r="F2915" s="41" t="s">
        <v>2234</v>
      </c>
      <c r="G2915" s="19" t="s">
        <v>721</v>
      </c>
      <c r="H2915" s="41">
        <v>5</v>
      </c>
      <c r="I2915" s="41">
        <v>4</v>
      </c>
      <c r="J2915" s="41">
        <v>10</v>
      </c>
      <c r="K2915" s="44">
        <v>1</v>
      </c>
      <c r="L2915" s="20">
        <v>19137.16</v>
      </c>
      <c r="M2915" s="19" t="s">
        <v>11</v>
      </c>
      <c r="N2915" s="28" t="s">
        <v>15953</v>
      </c>
    </row>
    <row r="2916" spans="1:14" ht="45" x14ac:dyDescent="0.25">
      <c r="A2916" s="27" t="s">
        <v>608</v>
      </c>
      <c r="B2916" s="19" t="s">
        <v>16745</v>
      </c>
      <c r="C2916" s="19" t="s">
        <v>16745</v>
      </c>
      <c r="D2916" s="38" t="s">
        <v>16055</v>
      </c>
      <c r="E2916" s="38" t="s">
        <v>3029</v>
      </c>
      <c r="F2916" s="41" t="s">
        <v>781</v>
      </c>
      <c r="G2916" s="19" t="s">
        <v>611</v>
      </c>
      <c r="H2916" s="41">
        <v>4</v>
      </c>
      <c r="I2916" s="41">
        <v>4</v>
      </c>
      <c r="J2916" s="41">
        <v>10</v>
      </c>
      <c r="K2916" s="44">
        <v>5</v>
      </c>
      <c r="L2916" s="20">
        <v>65625</v>
      </c>
      <c r="M2916" s="19" t="s">
        <v>11</v>
      </c>
      <c r="N2916" s="28" t="s">
        <v>15953</v>
      </c>
    </row>
    <row r="2917" spans="1:14" ht="45" x14ac:dyDescent="0.25">
      <c r="A2917" s="27" t="s">
        <v>608</v>
      </c>
      <c r="B2917" s="19" t="s">
        <v>16745</v>
      </c>
      <c r="C2917" s="19" t="s">
        <v>16745</v>
      </c>
      <c r="D2917" s="38" t="s">
        <v>16055</v>
      </c>
      <c r="E2917" s="38" t="s">
        <v>3030</v>
      </c>
      <c r="F2917" s="41" t="s">
        <v>781</v>
      </c>
      <c r="G2917" s="19" t="s">
        <v>611</v>
      </c>
      <c r="H2917" s="41">
        <v>4</v>
      </c>
      <c r="I2917" s="41">
        <v>4</v>
      </c>
      <c r="J2917" s="41">
        <v>10</v>
      </c>
      <c r="K2917" s="44">
        <v>10</v>
      </c>
      <c r="L2917" s="20">
        <v>380800</v>
      </c>
      <c r="M2917" s="19" t="s">
        <v>11</v>
      </c>
      <c r="N2917" s="28" t="s">
        <v>15953</v>
      </c>
    </row>
    <row r="2918" spans="1:14" ht="45" x14ac:dyDescent="0.25">
      <c r="A2918" s="27" t="s">
        <v>608</v>
      </c>
      <c r="B2918" s="19" t="s">
        <v>16745</v>
      </c>
      <c r="C2918" s="19" t="s">
        <v>16745</v>
      </c>
      <c r="D2918" s="38" t="s">
        <v>16055</v>
      </c>
      <c r="E2918" s="38" t="s">
        <v>3031</v>
      </c>
      <c r="F2918" s="41" t="s">
        <v>3032</v>
      </c>
      <c r="G2918" s="19" t="s">
        <v>797</v>
      </c>
      <c r="H2918" s="41">
        <v>3</v>
      </c>
      <c r="I2918" s="41">
        <v>4</v>
      </c>
      <c r="J2918" s="41">
        <v>10</v>
      </c>
      <c r="K2918" s="44">
        <v>1</v>
      </c>
      <c r="L2918" s="20">
        <v>304899</v>
      </c>
      <c r="M2918" s="19" t="s">
        <v>11</v>
      </c>
      <c r="N2918" s="28" t="s">
        <v>15953</v>
      </c>
    </row>
    <row r="2919" spans="1:14" ht="45" x14ac:dyDescent="0.25">
      <c r="A2919" s="27" t="s">
        <v>608</v>
      </c>
      <c r="B2919" s="19" t="s">
        <v>16745</v>
      </c>
      <c r="C2919" s="19" t="s">
        <v>16745</v>
      </c>
      <c r="D2919" s="38" t="s">
        <v>16055</v>
      </c>
      <c r="E2919" s="38" t="s">
        <v>3033</v>
      </c>
      <c r="F2919" s="41" t="s">
        <v>3034</v>
      </c>
      <c r="G2919" s="19" t="s">
        <v>797</v>
      </c>
      <c r="H2919" s="41">
        <v>3</v>
      </c>
      <c r="I2919" s="41">
        <v>4</v>
      </c>
      <c r="J2919" s="41">
        <v>10</v>
      </c>
      <c r="K2919" s="44">
        <v>54</v>
      </c>
      <c r="L2919" s="20">
        <v>810896.94000000006</v>
      </c>
      <c r="M2919" s="19" t="s">
        <v>11</v>
      </c>
      <c r="N2919" s="28" t="s">
        <v>15953</v>
      </c>
    </row>
    <row r="2920" spans="1:14" ht="45" x14ac:dyDescent="0.25">
      <c r="A2920" s="27" t="s">
        <v>608</v>
      </c>
      <c r="B2920" s="19" t="s">
        <v>16745</v>
      </c>
      <c r="C2920" s="19" t="s">
        <v>16745</v>
      </c>
      <c r="D2920" s="38" t="s">
        <v>16055</v>
      </c>
      <c r="E2920" s="38" t="s">
        <v>3035</v>
      </c>
      <c r="F2920" s="41" t="s">
        <v>3036</v>
      </c>
      <c r="G2920" s="19" t="s">
        <v>611</v>
      </c>
      <c r="H2920" s="41">
        <v>4</v>
      </c>
      <c r="I2920" s="41">
        <v>4</v>
      </c>
      <c r="J2920" s="41">
        <v>10</v>
      </c>
      <c r="K2920" s="44">
        <v>3</v>
      </c>
      <c r="L2920" s="20">
        <v>153510</v>
      </c>
      <c r="M2920" s="19" t="s">
        <v>11</v>
      </c>
      <c r="N2920" s="28" t="s">
        <v>15953</v>
      </c>
    </row>
    <row r="2921" spans="1:14" ht="45" x14ac:dyDescent="0.25">
      <c r="A2921" s="27" t="s">
        <v>608</v>
      </c>
      <c r="B2921" s="19" t="s">
        <v>16745</v>
      </c>
      <c r="C2921" s="19" t="s">
        <v>16745</v>
      </c>
      <c r="D2921" s="38" t="s">
        <v>16055</v>
      </c>
      <c r="E2921" s="38" t="s">
        <v>3037</v>
      </c>
      <c r="F2921" s="41" t="s">
        <v>3038</v>
      </c>
      <c r="G2921" s="19" t="s">
        <v>611</v>
      </c>
      <c r="H2921" s="41">
        <v>4</v>
      </c>
      <c r="I2921" s="41">
        <v>4</v>
      </c>
      <c r="J2921" s="41">
        <v>10</v>
      </c>
      <c r="K2921" s="44">
        <v>3</v>
      </c>
      <c r="L2921" s="20">
        <v>296310</v>
      </c>
      <c r="M2921" s="19" t="s">
        <v>11</v>
      </c>
      <c r="N2921" s="28" t="s">
        <v>15953</v>
      </c>
    </row>
    <row r="2922" spans="1:14" ht="45" x14ac:dyDescent="0.25">
      <c r="A2922" s="27" t="s">
        <v>608</v>
      </c>
      <c r="B2922" s="19" t="s">
        <v>16745</v>
      </c>
      <c r="C2922" s="19" t="s">
        <v>16745</v>
      </c>
      <c r="D2922" s="38" t="s">
        <v>16055</v>
      </c>
      <c r="E2922" s="38" t="s">
        <v>3039</v>
      </c>
      <c r="F2922" s="41" t="s">
        <v>3038</v>
      </c>
      <c r="G2922" s="19" t="s">
        <v>611</v>
      </c>
      <c r="H2922" s="41">
        <v>4</v>
      </c>
      <c r="I2922" s="41">
        <v>4</v>
      </c>
      <c r="J2922" s="41">
        <v>10</v>
      </c>
      <c r="K2922" s="44">
        <v>75</v>
      </c>
      <c r="L2922" s="20">
        <v>724500</v>
      </c>
      <c r="M2922" s="19" t="s">
        <v>11</v>
      </c>
      <c r="N2922" s="28" t="s">
        <v>15953</v>
      </c>
    </row>
    <row r="2923" spans="1:14" ht="45" x14ac:dyDescent="0.25">
      <c r="A2923" s="27" t="s">
        <v>608</v>
      </c>
      <c r="B2923" s="19" t="s">
        <v>16745</v>
      </c>
      <c r="C2923" s="19" t="s">
        <v>16745</v>
      </c>
      <c r="D2923" s="38" t="s">
        <v>16055</v>
      </c>
      <c r="E2923" s="38" t="s">
        <v>3040</v>
      </c>
      <c r="F2923" s="41" t="s">
        <v>3041</v>
      </c>
      <c r="G2923" s="19" t="s">
        <v>611</v>
      </c>
      <c r="H2923" s="41">
        <v>4</v>
      </c>
      <c r="I2923" s="41">
        <v>4</v>
      </c>
      <c r="J2923" s="41">
        <v>10</v>
      </c>
      <c r="K2923" s="44">
        <v>1</v>
      </c>
      <c r="L2923" s="20">
        <v>66999.38</v>
      </c>
      <c r="M2923" s="19" t="s">
        <v>11</v>
      </c>
      <c r="N2923" s="28" t="s">
        <v>15953</v>
      </c>
    </row>
    <row r="2924" spans="1:14" ht="45" x14ac:dyDescent="0.25">
      <c r="A2924" s="27" t="s">
        <v>608</v>
      </c>
      <c r="B2924" s="19" t="s">
        <v>16745</v>
      </c>
      <c r="C2924" s="19" t="s">
        <v>16745</v>
      </c>
      <c r="D2924" s="38" t="s">
        <v>16055</v>
      </c>
      <c r="E2924" s="38" t="s">
        <v>3042</v>
      </c>
      <c r="F2924" s="41" t="s">
        <v>826</v>
      </c>
      <c r="G2924" s="19" t="s">
        <v>611</v>
      </c>
      <c r="H2924" s="41">
        <v>4</v>
      </c>
      <c r="I2924" s="41">
        <v>4</v>
      </c>
      <c r="J2924" s="41">
        <v>10</v>
      </c>
      <c r="K2924" s="44">
        <v>7</v>
      </c>
      <c r="L2924" s="20">
        <v>49147</v>
      </c>
      <c r="M2924" s="19" t="s">
        <v>11</v>
      </c>
      <c r="N2924" s="28" t="s">
        <v>15953</v>
      </c>
    </row>
    <row r="2925" spans="1:14" ht="45" x14ac:dyDescent="0.25">
      <c r="A2925" s="27" t="s">
        <v>608</v>
      </c>
      <c r="B2925" s="19" t="s">
        <v>16745</v>
      </c>
      <c r="C2925" s="19" t="s">
        <v>16745</v>
      </c>
      <c r="D2925" s="38" t="s">
        <v>16055</v>
      </c>
      <c r="E2925" s="38" t="s">
        <v>3043</v>
      </c>
      <c r="F2925" s="41" t="s">
        <v>3044</v>
      </c>
      <c r="G2925" s="19" t="s">
        <v>611</v>
      </c>
      <c r="H2925" s="41">
        <v>4</v>
      </c>
      <c r="I2925" s="41">
        <v>4</v>
      </c>
      <c r="J2925" s="41">
        <v>10</v>
      </c>
      <c r="K2925" s="44">
        <v>3</v>
      </c>
      <c r="L2925" s="20">
        <v>153510</v>
      </c>
      <c r="M2925" s="19" t="s">
        <v>11</v>
      </c>
      <c r="N2925" s="28" t="s">
        <v>15953</v>
      </c>
    </row>
    <row r="2926" spans="1:14" ht="45" x14ac:dyDescent="0.25">
      <c r="A2926" s="27" t="s">
        <v>608</v>
      </c>
      <c r="B2926" s="19" t="s">
        <v>16745</v>
      </c>
      <c r="C2926" s="19" t="s">
        <v>16745</v>
      </c>
      <c r="D2926" s="38" t="s">
        <v>16055</v>
      </c>
      <c r="E2926" s="38" t="s">
        <v>3045</v>
      </c>
      <c r="F2926" s="41" t="s">
        <v>3046</v>
      </c>
      <c r="G2926" s="19" t="s">
        <v>611</v>
      </c>
      <c r="H2926" s="41">
        <v>5</v>
      </c>
      <c r="I2926" s="41">
        <v>4</v>
      </c>
      <c r="J2926" s="41">
        <v>10</v>
      </c>
      <c r="K2926" s="44">
        <v>10</v>
      </c>
      <c r="L2926" s="20">
        <v>14280</v>
      </c>
      <c r="M2926" s="19" t="s">
        <v>11</v>
      </c>
      <c r="N2926" s="28" t="s">
        <v>15953</v>
      </c>
    </row>
    <row r="2927" spans="1:14" ht="45" x14ac:dyDescent="0.25">
      <c r="A2927" s="27" t="s">
        <v>608</v>
      </c>
      <c r="B2927" s="19" t="s">
        <v>16745</v>
      </c>
      <c r="C2927" s="19" t="s">
        <v>16745</v>
      </c>
      <c r="D2927" s="38" t="s">
        <v>16055</v>
      </c>
      <c r="E2927" s="38" t="s">
        <v>3047</v>
      </c>
      <c r="F2927" s="41" t="s">
        <v>2878</v>
      </c>
      <c r="G2927" s="19" t="s">
        <v>611</v>
      </c>
      <c r="H2927" s="41">
        <v>4</v>
      </c>
      <c r="I2927" s="41">
        <v>4</v>
      </c>
      <c r="J2927" s="41">
        <v>10</v>
      </c>
      <c r="K2927" s="44">
        <v>10</v>
      </c>
      <c r="L2927" s="20">
        <v>214200</v>
      </c>
      <c r="M2927" s="19" t="s">
        <v>11</v>
      </c>
      <c r="N2927" s="28" t="s">
        <v>15953</v>
      </c>
    </row>
    <row r="2928" spans="1:14" ht="45" x14ac:dyDescent="0.25">
      <c r="A2928" s="27" t="s">
        <v>608</v>
      </c>
      <c r="B2928" s="19" t="s">
        <v>16745</v>
      </c>
      <c r="C2928" s="19" t="s">
        <v>16745</v>
      </c>
      <c r="D2928" s="38" t="s">
        <v>16055</v>
      </c>
      <c r="E2928" s="38" t="s">
        <v>3048</v>
      </c>
      <c r="F2928" s="41" t="s">
        <v>76</v>
      </c>
      <c r="G2928" s="19" t="s">
        <v>611</v>
      </c>
      <c r="H2928" s="41">
        <v>4</v>
      </c>
      <c r="I2928" s="41">
        <v>4</v>
      </c>
      <c r="J2928" s="41">
        <v>10</v>
      </c>
      <c r="K2928" s="44">
        <v>100</v>
      </c>
      <c r="L2928" s="20">
        <v>43554</v>
      </c>
      <c r="M2928" s="19" t="s">
        <v>11</v>
      </c>
      <c r="N2928" s="28" t="s">
        <v>15953</v>
      </c>
    </row>
    <row r="2929" spans="1:14" ht="45" x14ac:dyDescent="0.25">
      <c r="A2929" s="27" t="s">
        <v>608</v>
      </c>
      <c r="B2929" s="19" t="s">
        <v>16745</v>
      </c>
      <c r="C2929" s="19" t="s">
        <v>16745</v>
      </c>
      <c r="D2929" s="38" t="s">
        <v>16055</v>
      </c>
      <c r="E2929" s="38" t="s">
        <v>3049</v>
      </c>
      <c r="F2929" s="41" t="s">
        <v>76</v>
      </c>
      <c r="G2929" s="19" t="s">
        <v>611</v>
      </c>
      <c r="H2929" s="41">
        <v>4</v>
      </c>
      <c r="I2929" s="41">
        <v>4</v>
      </c>
      <c r="J2929" s="41">
        <v>10</v>
      </c>
      <c r="K2929" s="44">
        <v>80</v>
      </c>
      <c r="L2929" s="20">
        <v>55977.600000000006</v>
      </c>
      <c r="M2929" s="19" t="s">
        <v>11</v>
      </c>
      <c r="N2929" s="28" t="s">
        <v>15953</v>
      </c>
    </row>
    <row r="2930" spans="1:14" ht="45" x14ac:dyDescent="0.25">
      <c r="A2930" s="27" t="s">
        <v>608</v>
      </c>
      <c r="B2930" s="19" t="s">
        <v>16745</v>
      </c>
      <c r="C2930" s="19" t="s">
        <v>16745</v>
      </c>
      <c r="D2930" s="38" t="s">
        <v>16055</v>
      </c>
      <c r="E2930" s="38" t="s">
        <v>3050</v>
      </c>
      <c r="F2930" s="41" t="s">
        <v>76</v>
      </c>
      <c r="G2930" s="19" t="s">
        <v>611</v>
      </c>
      <c r="H2930" s="41">
        <v>4</v>
      </c>
      <c r="I2930" s="41">
        <v>4</v>
      </c>
      <c r="J2930" s="41">
        <v>10</v>
      </c>
      <c r="K2930" s="44">
        <v>100</v>
      </c>
      <c r="L2930" s="20">
        <v>69972</v>
      </c>
      <c r="M2930" s="19" t="s">
        <v>11</v>
      </c>
      <c r="N2930" s="28" t="s">
        <v>15953</v>
      </c>
    </row>
    <row r="2931" spans="1:14" ht="45" x14ac:dyDescent="0.25">
      <c r="A2931" s="27" t="s">
        <v>608</v>
      </c>
      <c r="B2931" s="19" t="s">
        <v>16745</v>
      </c>
      <c r="C2931" s="19" t="s">
        <v>16745</v>
      </c>
      <c r="D2931" s="38" t="s">
        <v>16055</v>
      </c>
      <c r="E2931" s="38" t="s">
        <v>3051</v>
      </c>
      <c r="F2931" s="41" t="s">
        <v>76</v>
      </c>
      <c r="G2931" s="19" t="s">
        <v>611</v>
      </c>
      <c r="H2931" s="41">
        <v>4</v>
      </c>
      <c r="I2931" s="41">
        <v>4</v>
      </c>
      <c r="J2931" s="41">
        <v>10</v>
      </c>
      <c r="K2931" s="44">
        <v>50</v>
      </c>
      <c r="L2931" s="20">
        <v>34986</v>
      </c>
      <c r="M2931" s="19" t="s">
        <v>11</v>
      </c>
      <c r="N2931" s="28" t="s">
        <v>15953</v>
      </c>
    </row>
    <row r="2932" spans="1:14" ht="45" x14ac:dyDescent="0.25">
      <c r="A2932" s="27" t="s">
        <v>608</v>
      </c>
      <c r="B2932" s="19" t="s">
        <v>16745</v>
      </c>
      <c r="C2932" s="19" t="s">
        <v>16745</v>
      </c>
      <c r="D2932" s="38" t="s">
        <v>16055</v>
      </c>
      <c r="E2932" s="38" t="s">
        <v>3052</v>
      </c>
      <c r="F2932" s="41" t="s">
        <v>3053</v>
      </c>
      <c r="G2932" s="19" t="s">
        <v>611</v>
      </c>
      <c r="H2932" s="41">
        <v>4</v>
      </c>
      <c r="I2932" s="41">
        <v>4</v>
      </c>
      <c r="J2932" s="41">
        <v>10</v>
      </c>
      <c r="K2932" s="44">
        <v>3</v>
      </c>
      <c r="L2932" s="20">
        <v>535500</v>
      </c>
      <c r="M2932" s="19" t="s">
        <v>11</v>
      </c>
      <c r="N2932" s="28" t="s">
        <v>15953</v>
      </c>
    </row>
    <row r="2933" spans="1:14" ht="45" x14ac:dyDescent="0.25">
      <c r="A2933" s="27" t="s">
        <v>608</v>
      </c>
      <c r="B2933" s="19" t="s">
        <v>16745</v>
      </c>
      <c r="C2933" s="19" t="s">
        <v>16745</v>
      </c>
      <c r="D2933" s="38" t="s">
        <v>16055</v>
      </c>
      <c r="E2933" s="38" t="s">
        <v>3054</v>
      </c>
      <c r="F2933" s="41" t="s">
        <v>3055</v>
      </c>
      <c r="G2933" s="19" t="s">
        <v>611</v>
      </c>
      <c r="H2933" s="41">
        <v>4</v>
      </c>
      <c r="I2933" s="41">
        <v>4</v>
      </c>
      <c r="J2933" s="41">
        <v>10</v>
      </c>
      <c r="K2933" s="44">
        <v>3</v>
      </c>
      <c r="L2933" s="20">
        <v>374999.94</v>
      </c>
      <c r="M2933" s="19" t="s">
        <v>11</v>
      </c>
      <c r="N2933" s="28" t="s">
        <v>15953</v>
      </c>
    </row>
    <row r="2934" spans="1:14" ht="45" x14ac:dyDescent="0.25">
      <c r="A2934" s="27" t="s">
        <v>608</v>
      </c>
      <c r="B2934" s="19" t="s">
        <v>16745</v>
      </c>
      <c r="C2934" s="19" t="s">
        <v>16745</v>
      </c>
      <c r="D2934" s="38" t="s">
        <v>16055</v>
      </c>
      <c r="E2934" s="38" t="s">
        <v>3056</v>
      </c>
      <c r="F2934" s="41" t="s">
        <v>2933</v>
      </c>
      <c r="G2934" s="19" t="s">
        <v>611</v>
      </c>
      <c r="H2934" s="41">
        <v>4</v>
      </c>
      <c r="I2934" s="41">
        <v>4</v>
      </c>
      <c r="J2934" s="41">
        <v>10</v>
      </c>
      <c r="K2934" s="44">
        <v>3</v>
      </c>
      <c r="L2934" s="20">
        <v>335580</v>
      </c>
      <c r="M2934" s="19" t="s">
        <v>11</v>
      </c>
      <c r="N2934" s="28" t="s">
        <v>15953</v>
      </c>
    </row>
    <row r="2935" spans="1:14" ht="45" x14ac:dyDescent="0.25">
      <c r="A2935" s="27" t="s">
        <v>608</v>
      </c>
      <c r="B2935" s="19" t="s">
        <v>16745</v>
      </c>
      <c r="C2935" s="19" t="s">
        <v>16745</v>
      </c>
      <c r="D2935" s="38" t="s">
        <v>16055</v>
      </c>
      <c r="E2935" s="38" t="s">
        <v>3057</v>
      </c>
      <c r="F2935" s="41" t="s">
        <v>2933</v>
      </c>
      <c r="G2935" s="19" t="s">
        <v>611</v>
      </c>
      <c r="H2935" s="41">
        <v>4</v>
      </c>
      <c r="I2935" s="41">
        <v>4</v>
      </c>
      <c r="J2935" s="41">
        <v>10</v>
      </c>
      <c r="K2935" s="44">
        <v>20</v>
      </c>
      <c r="L2935" s="20">
        <v>1237600</v>
      </c>
      <c r="M2935" s="19" t="s">
        <v>11</v>
      </c>
      <c r="N2935" s="28" t="s">
        <v>15953</v>
      </c>
    </row>
    <row r="2936" spans="1:14" ht="45" x14ac:dyDescent="0.25">
      <c r="A2936" s="27" t="s">
        <v>608</v>
      </c>
      <c r="B2936" s="19" t="s">
        <v>16745</v>
      </c>
      <c r="C2936" s="19" t="s">
        <v>16745</v>
      </c>
      <c r="D2936" s="38" t="s">
        <v>16055</v>
      </c>
      <c r="E2936" s="38" t="s">
        <v>3058</v>
      </c>
      <c r="F2936" s="41" t="s">
        <v>2933</v>
      </c>
      <c r="G2936" s="19" t="s">
        <v>611</v>
      </c>
      <c r="H2936" s="41">
        <v>4</v>
      </c>
      <c r="I2936" s="41">
        <v>4</v>
      </c>
      <c r="J2936" s="41">
        <v>10</v>
      </c>
      <c r="K2936" s="44">
        <v>2</v>
      </c>
      <c r="L2936" s="20">
        <v>102340</v>
      </c>
      <c r="M2936" s="19" t="s">
        <v>11</v>
      </c>
      <c r="N2936" s="28" t="s">
        <v>15953</v>
      </c>
    </row>
    <row r="2937" spans="1:14" ht="45" x14ac:dyDescent="0.25">
      <c r="A2937" s="27" t="s">
        <v>608</v>
      </c>
      <c r="B2937" s="19" t="s">
        <v>16745</v>
      </c>
      <c r="C2937" s="19" t="s">
        <v>16745</v>
      </c>
      <c r="D2937" s="38" t="s">
        <v>16055</v>
      </c>
      <c r="E2937" s="38" t="s">
        <v>3059</v>
      </c>
      <c r="F2937" s="41" t="s">
        <v>2933</v>
      </c>
      <c r="G2937" s="19" t="s">
        <v>611</v>
      </c>
      <c r="H2937" s="41">
        <v>4</v>
      </c>
      <c r="I2937" s="41">
        <v>4</v>
      </c>
      <c r="J2937" s="41">
        <v>10</v>
      </c>
      <c r="K2937" s="44">
        <v>2</v>
      </c>
      <c r="L2937" s="20">
        <v>130900</v>
      </c>
      <c r="M2937" s="19" t="s">
        <v>11</v>
      </c>
      <c r="N2937" s="28" t="s">
        <v>15953</v>
      </c>
    </row>
    <row r="2938" spans="1:14" ht="45" x14ac:dyDescent="0.25">
      <c r="A2938" s="27" t="s">
        <v>608</v>
      </c>
      <c r="B2938" s="19" t="s">
        <v>16745</v>
      </c>
      <c r="C2938" s="19" t="s">
        <v>16745</v>
      </c>
      <c r="D2938" s="38" t="s">
        <v>16055</v>
      </c>
      <c r="E2938" s="38" t="s">
        <v>3060</v>
      </c>
      <c r="F2938" s="41" t="s">
        <v>2260</v>
      </c>
      <c r="G2938" s="19" t="s">
        <v>611</v>
      </c>
      <c r="H2938" s="41">
        <v>2</v>
      </c>
      <c r="I2938" s="41">
        <v>4</v>
      </c>
      <c r="J2938" s="41">
        <v>10</v>
      </c>
      <c r="K2938" s="44">
        <v>3</v>
      </c>
      <c r="L2938" s="20">
        <v>749700</v>
      </c>
      <c r="M2938" s="19" t="s">
        <v>11</v>
      </c>
      <c r="N2938" s="28" t="s">
        <v>15953</v>
      </c>
    </row>
    <row r="2939" spans="1:14" ht="45" x14ac:dyDescent="0.25">
      <c r="A2939" s="27" t="s">
        <v>608</v>
      </c>
      <c r="B2939" s="19" t="s">
        <v>16745</v>
      </c>
      <c r="C2939" s="19" t="s">
        <v>16745</v>
      </c>
      <c r="D2939" s="38" t="s">
        <v>16055</v>
      </c>
      <c r="E2939" s="38" t="s">
        <v>3061</v>
      </c>
      <c r="F2939" s="41" t="s">
        <v>3038</v>
      </c>
      <c r="G2939" s="19" t="s">
        <v>611</v>
      </c>
      <c r="H2939" s="41">
        <v>3</v>
      </c>
      <c r="I2939" s="41">
        <v>4</v>
      </c>
      <c r="J2939" s="41">
        <v>10</v>
      </c>
      <c r="K2939" s="44">
        <v>10</v>
      </c>
      <c r="L2939" s="20">
        <v>21420</v>
      </c>
      <c r="M2939" s="19" t="s">
        <v>11</v>
      </c>
      <c r="N2939" s="28" t="s">
        <v>15953</v>
      </c>
    </row>
    <row r="2940" spans="1:14" ht="45" x14ac:dyDescent="0.25">
      <c r="A2940" s="27" t="s">
        <v>608</v>
      </c>
      <c r="B2940" s="19" t="s">
        <v>16745</v>
      </c>
      <c r="C2940" s="19" t="s">
        <v>16745</v>
      </c>
      <c r="D2940" s="38" t="s">
        <v>16055</v>
      </c>
      <c r="E2940" s="38" t="s">
        <v>3062</v>
      </c>
      <c r="F2940" s="41" t="s">
        <v>3063</v>
      </c>
      <c r="G2940" s="19" t="s">
        <v>611</v>
      </c>
      <c r="H2940" s="41">
        <v>4</v>
      </c>
      <c r="I2940" s="41">
        <v>4</v>
      </c>
      <c r="J2940" s="41">
        <v>10</v>
      </c>
      <c r="K2940" s="44">
        <v>12</v>
      </c>
      <c r="L2940" s="20">
        <v>88200</v>
      </c>
      <c r="M2940" s="19" t="s">
        <v>11</v>
      </c>
      <c r="N2940" s="28" t="s">
        <v>15953</v>
      </c>
    </row>
    <row r="2941" spans="1:14" ht="45" x14ac:dyDescent="0.25">
      <c r="A2941" s="27" t="s">
        <v>608</v>
      </c>
      <c r="B2941" s="19" t="s">
        <v>16745</v>
      </c>
      <c r="C2941" s="19" t="s">
        <v>16745</v>
      </c>
      <c r="D2941" s="38" t="s">
        <v>16055</v>
      </c>
      <c r="E2941" s="38" t="s">
        <v>3064</v>
      </c>
      <c r="F2941" s="41" t="s">
        <v>826</v>
      </c>
      <c r="G2941" s="19" t="s">
        <v>611</v>
      </c>
      <c r="H2941" s="41">
        <v>4</v>
      </c>
      <c r="I2941" s="41">
        <v>4</v>
      </c>
      <c r="J2941" s="41">
        <v>10</v>
      </c>
      <c r="K2941" s="44">
        <v>12</v>
      </c>
      <c r="L2941" s="20">
        <v>85680</v>
      </c>
      <c r="M2941" s="19" t="s">
        <v>11</v>
      </c>
      <c r="N2941" s="28" t="s">
        <v>15953</v>
      </c>
    </row>
    <row r="2942" spans="1:14" ht="45" x14ac:dyDescent="0.25">
      <c r="A2942" s="27" t="s">
        <v>608</v>
      </c>
      <c r="B2942" s="19" t="s">
        <v>16745</v>
      </c>
      <c r="C2942" s="19" t="s">
        <v>16745</v>
      </c>
      <c r="D2942" s="38" t="s">
        <v>16055</v>
      </c>
      <c r="E2942" s="38" t="s">
        <v>3065</v>
      </c>
      <c r="F2942" s="41" t="s">
        <v>3066</v>
      </c>
      <c r="G2942" s="19" t="s">
        <v>614</v>
      </c>
      <c r="H2942" s="41">
        <v>3</v>
      </c>
      <c r="I2942" s="41">
        <v>4</v>
      </c>
      <c r="J2942" s="41">
        <v>10</v>
      </c>
      <c r="K2942" s="44">
        <v>1</v>
      </c>
      <c r="L2942" s="20">
        <v>20000</v>
      </c>
      <c r="M2942" s="19" t="s">
        <v>11</v>
      </c>
      <c r="N2942" s="28" t="s">
        <v>15953</v>
      </c>
    </row>
    <row r="2943" spans="1:14" ht="45" x14ac:dyDescent="0.25">
      <c r="A2943" s="27" t="s">
        <v>608</v>
      </c>
      <c r="B2943" s="19" t="s">
        <v>16745</v>
      </c>
      <c r="C2943" s="19" t="s">
        <v>16745</v>
      </c>
      <c r="D2943" s="38" t="s">
        <v>16055</v>
      </c>
      <c r="E2943" s="38" t="s">
        <v>3067</v>
      </c>
      <c r="F2943" s="41" t="s">
        <v>3068</v>
      </c>
      <c r="G2943" s="19" t="s">
        <v>611</v>
      </c>
      <c r="H2943" s="41">
        <v>3</v>
      </c>
      <c r="I2943" s="41">
        <v>4</v>
      </c>
      <c r="J2943" s="41">
        <v>10</v>
      </c>
      <c r="K2943" s="44">
        <v>5</v>
      </c>
      <c r="L2943" s="20">
        <v>30345</v>
      </c>
      <c r="M2943" s="19" t="s">
        <v>11</v>
      </c>
      <c r="N2943" s="28" t="s">
        <v>15953</v>
      </c>
    </row>
    <row r="2944" spans="1:14" ht="45" x14ac:dyDescent="0.25">
      <c r="A2944" s="27" t="s">
        <v>608</v>
      </c>
      <c r="B2944" s="19" t="s">
        <v>16745</v>
      </c>
      <c r="C2944" s="19" t="s">
        <v>16745</v>
      </c>
      <c r="D2944" s="38" t="s">
        <v>16055</v>
      </c>
      <c r="E2944" s="38" t="s">
        <v>3069</v>
      </c>
      <c r="F2944" s="41" t="s">
        <v>52</v>
      </c>
      <c r="G2944" s="19" t="s">
        <v>611</v>
      </c>
      <c r="H2944" s="41">
        <v>3</v>
      </c>
      <c r="I2944" s="41">
        <v>4</v>
      </c>
      <c r="J2944" s="41">
        <v>10</v>
      </c>
      <c r="K2944" s="44">
        <v>5</v>
      </c>
      <c r="L2944" s="20">
        <v>24990</v>
      </c>
      <c r="M2944" s="19" t="s">
        <v>11</v>
      </c>
      <c r="N2944" s="28" t="s">
        <v>15953</v>
      </c>
    </row>
    <row r="2945" spans="1:14" ht="45" x14ac:dyDescent="0.25">
      <c r="A2945" s="27" t="s">
        <v>608</v>
      </c>
      <c r="B2945" s="19" t="s">
        <v>16745</v>
      </c>
      <c r="C2945" s="19" t="s">
        <v>16745</v>
      </c>
      <c r="D2945" s="38" t="s">
        <v>16055</v>
      </c>
      <c r="E2945" s="38" t="s">
        <v>3070</v>
      </c>
      <c r="F2945" s="41" t="s">
        <v>76</v>
      </c>
      <c r="G2945" s="19" t="s">
        <v>611</v>
      </c>
      <c r="H2945" s="41">
        <v>4</v>
      </c>
      <c r="I2945" s="41">
        <v>4</v>
      </c>
      <c r="J2945" s="41">
        <v>10</v>
      </c>
      <c r="K2945" s="44">
        <v>127</v>
      </c>
      <c r="L2945" s="20">
        <v>104128.56999999999</v>
      </c>
      <c r="M2945" s="19" t="s">
        <v>11</v>
      </c>
      <c r="N2945" s="28" t="s">
        <v>15953</v>
      </c>
    </row>
    <row r="2946" spans="1:14" ht="45" x14ac:dyDescent="0.25">
      <c r="A2946" s="27" t="s">
        <v>608</v>
      </c>
      <c r="B2946" s="19" t="s">
        <v>16745</v>
      </c>
      <c r="C2946" s="19" t="s">
        <v>16745</v>
      </c>
      <c r="D2946" s="38" t="s">
        <v>16055</v>
      </c>
      <c r="E2946" s="38" t="s">
        <v>3071</v>
      </c>
      <c r="F2946" s="41" t="s">
        <v>3038</v>
      </c>
      <c r="G2946" s="19" t="s">
        <v>611</v>
      </c>
      <c r="H2946" s="41">
        <v>3</v>
      </c>
      <c r="I2946" s="41">
        <v>4</v>
      </c>
      <c r="J2946" s="41">
        <v>10</v>
      </c>
      <c r="K2946" s="44">
        <v>3</v>
      </c>
      <c r="L2946" s="20">
        <v>18207</v>
      </c>
      <c r="M2946" s="19" t="s">
        <v>11</v>
      </c>
      <c r="N2946" s="28" t="s">
        <v>15953</v>
      </c>
    </row>
    <row r="2947" spans="1:14" ht="45" x14ac:dyDescent="0.25">
      <c r="A2947" s="27" t="s">
        <v>608</v>
      </c>
      <c r="B2947" s="19" t="s">
        <v>16745</v>
      </c>
      <c r="C2947" s="19" t="s">
        <v>16745</v>
      </c>
      <c r="D2947" s="38" t="s">
        <v>16055</v>
      </c>
      <c r="E2947" s="38" t="s">
        <v>3072</v>
      </c>
      <c r="F2947" s="41" t="s">
        <v>3073</v>
      </c>
      <c r="G2947" s="19" t="s">
        <v>611</v>
      </c>
      <c r="H2947" s="41">
        <v>2</v>
      </c>
      <c r="I2947" s="41">
        <v>4</v>
      </c>
      <c r="J2947" s="41">
        <v>10</v>
      </c>
      <c r="K2947" s="44">
        <v>26</v>
      </c>
      <c r="L2947" s="20">
        <v>890500</v>
      </c>
      <c r="M2947" s="19" t="s">
        <v>11</v>
      </c>
      <c r="N2947" s="28" t="s">
        <v>15953</v>
      </c>
    </row>
    <row r="2948" spans="1:14" ht="45" x14ac:dyDescent="0.25">
      <c r="A2948" s="27" t="s">
        <v>608</v>
      </c>
      <c r="B2948" s="19" t="s">
        <v>16745</v>
      </c>
      <c r="C2948" s="19" t="s">
        <v>16745</v>
      </c>
      <c r="D2948" s="38" t="s">
        <v>16055</v>
      </c>
      <c r="E2948" s="38" t="s">
        <v>3074</v>
      </c>
      <c r="F2948" s="41" t="s">
        <v>2976</v>
      </c>
      <c r="G2948" s="19" t="s">
        <v>611</v>
      </c>
      <c r="H2948" s="41">
        <v>2</v>
      </c>
      <c r="I2948" s="41">
        <v>4</v>
      </c>
      <c r="J2948" s="41">
        <v>10</v>
      </c>
      <c r="K2948" s="44">
        <v>1</v>
      </c>
      <c r="L2948" s="20">
        <v>78999.990000000005</v>
      </c>
      <c r="M2948" s="19" t="s">
        <v>11</v>
      </c>
      <c r="N2948" s="28" t="s">
        <v>15953</v>
      </c>
    </row>
    <row r="2949" spans="1:14" ht="45" x14ac:dyDescent="0.25">
      <c r="A2949" s="27" t="s">
        <v>608</v>
      </c>
      <c r="B2949" s="19" t="s">
        <v>16745</v>
      </c>
      <c r="C2949" s="19" t="s">
        <v>16745</v>
      </c>
      <c r="D2949" s="38" t="s">
        <v>16055</v>
      </c>
      <c r="E2949" s="38" t="s">
        <v>3075</v>
      </c>
      <c r="F2949" s="41" t="s">
        <v>794</v>
      </c>
      <c r="G2949" s="19" t="s">
        <v>611</v>
      </c>
      <c r="H2949" s="41">
        <v>2</v>
      </c>
      <c r="I2949" s="41">
        <v>4</v>
      </c>
      <c r="J2949" s="41">
        <v>10</v>
      </c>
      <c r="K2949" s="44">
        <v>1</v>
      </c>
      <c r="L2949" s="20">
        <v>1240000</v>
      </c>
      <c r="M2949" s="19" t="s">
        <v>11</v>
      </c>
      <c r="N2949" s="28" t="s">
        <v>15953</v>
      </c>
    </row>
    <row r="2950" spans="1:14" ht="45" x14ac:dyDescent="0.25">
      <c r="A2950" s="27" t="s">
        <v>608</v>
      </c>
      <c r="B2950" s="19" t="s">
        <v>16745</v>
      </c>
      <c r="C2950" s="19" t="s">
        <v>16745</v>
      </c>
      <c r="D2950" s="38" t="s">
        <v>16055</v>
      </c>
      <c r="E2950" s="38" t="s">
        <v>3076</v>
      </c>
      <c r="F2950" s="41" t="s">
        <v>3077</v>
      </c>
      <c r="G2950" s="19" t="s">
        <v>611</v>
      </c>
      <c r="H2950" s="41">
        <v>2</v>
      </c>
      <c r="I2950" s="41">
        <v>4</v>
      </c>
      <c r="J2950" s="41">
        <v>10</v>
      </c>
      <c r="K2950" s="44">
        <v>11</v>
      </c>
      <c r="L2950" s="20">
        <v>570900.11</v>
      </c>
      <c r="M2950" s="19" t="s">
        <v>11</v>
      </c>
      <c r="N2950" s="28" t="s">
        <v>15953</v>
      </c>
    </row>
    <row r="2951" spans="1:14" ht="45" x14ac:dyDescent="0.25">
      <c r="A2951" s="27" t="s">
        <v>608</v>
      </c>
      <c r="B2951" s="19" t="s">
        <v>16745</v>
      </c>
      <c r="C2951" s="19" t="s">
        <v>16745</v>
      </c>
      <c r="D2951" s="38" t="s">
        <v>16055</v>
      </c>
      <c r="E2951" s="38" t="s">
        <v>3078</v>
      </c>
      <c r="F2951" s="41" t="s">
        <v>3079</v>
      </c>
      <c r="G2951" s="19" t="s">
        <v>611</v>
      </c>
      <c r="H2951" s="41">
        <v>2</v>
      </c>
      <c r="I2951" s="41">
        <v>4</v>
      </c>
      <c r="J2951" s="41">
        <v>10</v>
      </c>
      <c r="K2951" s="44">
        <v>1</v>
      </c>
      <c r="L2951" s="20">
        <v>69700</v>
      </c>
      <c r="M2951" s="19" t="s">
        <v>11</v>
      </c>
      <c r="N2951" s="28" t="s">
        <v>15953</v>
      </c>
    </row>
    <row r="2952" spans="1:14" ht="45" x14ac:dyDescent="0.25">
      <c r="A2952" s="27" t="s">
        <v>608</v>
      </c>
      <c r="B2952" s="19" t="s">
        <v>16745</v>
      </c>
      <c r="C2952" s="19" t="s">
        <v>16745</v>
      </c>
      <c r="D2952" s="38" t="s">
        <v>16055</v>
      </c>
      <c r="E2952" s="38" t="s">
        <v>3080</v>
      </c>
      <c r="F2952" s="41">
        <v>42291614</v>
      </c>
      <c r="G2952" s="19" t="s">
        <v>611</v>
      </c>
      <c r="H2952" s="41">
        <v>2</v>
      </c>
      <c r="I2952" s="41">
        <v>4</v>
      </c>
      <c r="J2952" s="41">
        <v>10</v>
      </c>
      <c r="K2952" s="44">
        <v>2</v>
      </c>
      <c r="L2952" s="20">
        <v>186000</v>
      </c>
      <c r="M2952" s="19" t="s">
        <v>11</v>
      </c>
      <c r="N2952" s="28" t="s">
        <v>15953</v>
      </c>
    </row>
    <row r="2953" spans="1:14" ht="45" x14ac:dyDescent="0.25">
      <c r="A2953" s="27" t="s">
        <v>608</v>
      </c>
      <c r="B2953" s="19" t="s">
        <v>16745</v>
      </c>
      <c r="C2953" s="19" t="s">
        <v>16745</v>
      </c>
      <c r="D2953" s="38" t="s">
        <v>16055</v>
      </c>
      <c r="E2953" s="38" t="s">
        <v>3081</v>
      </c>
      <c r="F2953" s="41">
        <v>10111304</v>
      </c>
      <c r="G2953" s="19" t="s">
        <v>611</v>
      </c>
      <c r="H2953" s="41">
        <v>2</v>
      </c>
      <c r="I2953" s="41">
        <v>4</v>
      </c>
      <c r="J2953" s="41">
        <v>10</v>
      </c>
      <c r="K2953" s="44">
        <v>3</v>
      </c>
      <c r="L2953" s="20">
        <v>91500</v>
      </c>
      <c r="M2953" s="19" t="s">
        <v>11</v>
      </c>
      <c r="N2953" s="28" t="s">
        <v>15953</v>
      </c>
    </row>
    <row r="2954" spans="1:14" ht="45" x14ac:dyDescent="0.25">
      <c r="A2954" s="27" t="s">
        <v>608</v>
      </c>
      <c r="B2954" s="19" t="s">
        <v>16745</v>
      </c>
      <c r="C2954" s="19" t="s">
        <v>16745</v>
      </c>
      <c r="D2954" s="38" t="s">
        <v>16055</v>
      </c>
      <c r="E2954" s="38" t="s">
        <v>3082</v>
      </c>
      <c r="F2954" s="41">
        <v>10141606</v>
      </c>
      <c r="G2954" s="19" t="s">
        <v>611</v>
      </c>
      <c r="H2954" s="41">
        <v>2</v>
      </c>
      <c r="I2954" s="41">
        <v>4</v>
      </c>
      <c r="J2954" s="41">
        <v>10</v>
      </c>
      <c r="K2954" s="44">
        <v>18</v>
      </c>
      <c r="L2954" s="20">
        <v>1405800</v>
      </c>
      <c r="M2954" s="19" t="s">
        <v>11</v>
      </c>
      <c r="N2954" s="28" t="s">
        <v>15953</v>
      </c>
    </row>
    <row r="2955" spans="1:14" ht="45" x14ac:dyDescent="0.25">
      <c r="A2955" s="27" t="s">
        <v>608</v>
      </c>
      <c r="B2955" s="19" t="s">
        <v>16745</v>
      </c>
      <c r="C2955" s="19" t="s">
        <v>16745</v>
      </c>
      <c r="D2955" s="38" t="s">
        <v>16055</v>
      </c>
      <c r="E2955" s="38" t="s">
        <v>3083</v>
      </c>
      <c r="F2955" s="41">
        <v>10111304</v>
      </c>
      <c r="G2955" s="19" t="s">
        <v>611</v>
      </c>
      <c r="H2955" s="41">
        <v>2</v>
      </c>
      <c r="I2955" s="41">
        <v>4</v>
      </c>
      <c r="J2955" s="41">
        <v>10</v>
      </c>
      <c r="K2955" s="44">
        <v>16</v>
      </c>
      <c r="L2955" s="20">
        <v>563200</v>
      </c>
      <c r="M2955" s="19" t="s">
        <v>11</v>
      </c>
      <c r="N2955" s="28" t="s">
        <v>15953</v>
      </c>
    </row>
    <row r="2956" spans="1:14" ht="45" x14ac:dyDescent="0.25">
      <c r="A2956" s="27" t="s">
        <v>608</v>
      </c>
      <c r="B2956" s="19" t="s">
        <v>16745</v>
      </c>
      <c r="C2956" s="19" t="s">
        <v>16745</v>
      </c>
      <c r="D2956" s="38" t="s">
        <v>16055</v>
      </c>
      <c r="E2956" s="38" t="s">
        <v>3084</v>
      </c>
      <c r="F2956" s="41">
        <v>31162803</v>
      </c>
      <c r="G2956" s="19" t="s">
        <v>611</v>
      </c>
      <c r="H2956" s="41">
        <v>2</v>
      </c>
      <c r="I2956" s="41">
        <v>4</v>
      </c>
      <c r="J2956" s="41">
        <v>10</v>
      </c>
      <c r="K2956" s="44">
        <v>4</v>
      </c>
      <c r="L2956" s="20">
        <v>87394.96</v>
      </c>
      <c r="M2956" s="19" t="s">
        <v>11</v>
      </c>
      <c r="N2956" s="28" t="s">
        <v>15953</v>
      </c>
    </row>
    <row r="2957" spans="1:14" ht="45" x14ac:dyDescent="0.25">
      <c r="A2957" s="27" t="s">
        <v>608</v>
      </c>
      <c r="B2957" s="19" t="s">
        <v>16745</v>
      </c>
      <c r="C2957" s="19" t="s">
        <v>16745</v>
      </c>
      <c r="D2957" s="38" t="s">
        <v>16055</v>
      </c>
      <c r="E2957" s="38" t="s">
        <v>3085</v>
      </c>
      <c r="F2957" s="41">
        <v>31162803</v>
      </c>
      <c r="G2957" s="19" t="s">
        <v>611</v>
      </c>
      <c r="H2957" s="41">
        <v>2</v>
      </c>
      <c r="I2957" s="41">
        <v>4</v>
      </c>
      <c r="J2957" s="41">
        <v>10</v>
      </c>
      <c r="K2957" s="44">
        <v>1</v>
      </c>
      <c r="L2957" s="20">
        <v>67815.13</v>
      </c>
      <c r="M2957" s="19" t="s">
        <v>11</v>
      </c>
      <c r="N2957" s="28" t="s">
        <v>15953</v>
      </c>
    </row>
    <row r="2958" spans="1:14" ht="45" x14ac:dyDescent="0.25">
      <c r="A2958" s="27" t="s">
        <v>608</v>
      </c>
      <c r="B2958" s="19" t="s">
        <v>16745</v>
      </c>
      <c r="C2958" s="19" t="s">
        <v>16745</v>
      </c>
      <c r="D2958" s="38" t="s">
        <v>16055</v>
      </c>
      <c r="E2958" s="38" t="s">
        <v>3086</v>
      </c>
      <c r="F2958" s="41">
        <v>31162803</v>
      </c>
      <c r="G2958" s="19" t="s">
        <v>611</v>
      </c>
      <c r="H2958" s="41">
        <v>2</v>
      </c>
      <c r="I2958" s="41">
        <v>4</v>
      </c>
      <c r="J2958" s="41">
        <v>10</v>
      </c>
      <c r="K2958" s="44">
        <v>6</v>
      </c>
      <c r="L2958" s="20">
        <v>459327.72</v>
      </c>
      <c r="M2958" s="19" t="s">
        <v>11</v>
      </c>
      <c r="N2958" s="28" t="s">
        <v>15953</v>
      </c>
    </row>
    <row r="2959" spans="1:14" ht="45" x14ac:dyDescent="0.25">
      <c r="A2959" s="27" t="s">
        <v>608</v>
      </c>
      <c r="B2959" s="19" t="s">
        <v>16745</v>
      </c>
      <c r="C2959" s="19" t="s">
        <v>16745</v>
      </c>
      <c r="D2959" s="38" t="s">
        <v>16055</v>
      </c>
      <c r="E2959" s="38" t="s">
        <v>3087</v>
      </c>
      <c r="F2959" s="41">
        <v>10111304</v>
      </c>
      <c r="G2959" s="19" t="s">
        <v>611</v>
      </c>
      <c r="H2959" s="41">
        <v>2</v>
      </c>
      <c r="I2959" s="41">
        <v>4</v>
      </c>
      <c r="J2959" s="41">
        <v>10</v>
      </c>
      <c r="K2959" s="44">
        <v>2</v>
      </c>
      <c r="L2959" s="20">
        <v>70400</v>
      </c>
      <c r="M2959" s="19" t="s">
        <v>11</v>
      </c>
      <c r="N2959" s="28" t="s">
        <v>15953</v>
      </c>
    </row>
    <row r="2960" spans="1:14" ht="45" x14ac:dyDescent="0.25">
      <c r="A2960" s="27" t="s">
        <v>608</v>
      </c>
      <c r="B2960" s="19" t="s">
        <v>16745</v>
      </c>
      <c r="C2960" s="19" t="s">
        <v>16745</v>
      </c>
      <c r="D2960" s="38" t="s">
        <v>16055</v>
      </c>
      <c r="E2960" s="38" t="s">
        <v>3088</v>
      </c>
      <c r="F2960" s="41">
        <v>44122116</v>
      </c>
      <c r="G2960" s="19" t="s">
        <v>611</v>
      </c>
      <c r="H2960" s="41">
        <v>6</v>
      </c>
      <c r="I2960" s="41"/>
      <c r="J2960" s="41">
        <v>10</v>
      </c>
      <c r="K2960" s="44">
        <v>100</v>
      </c>
      <c r="L2960" s="20">
        <v>166600</v>
      </c>
      <c r="M2960" s="19" t="s">
        <v>11</v>
      </c>
      <c r="N2960" s="28" t="s">
        <v>15953</v>
      </c>
    </row>
    <row r="2961" spans="1:14" ht="45" x14ac:dyDescent="0.25">
      <c r="A2961" s="27" t="s">
        <v>608</v>
      </c>
      <c r="B2961" s="19" t="s">
        <v>16745</v>
      </c>
      <c r="C2961" s="19" t="s">
        <v>16745</v>
      </c>
      <c r="D2961" s="38" t="s">
        <v>16055</v>
      </c>
      <c r="E2961" s="38" t="s">
        <v>3089</v>
      </c>
      <c r="F2961" s="41" t="s">
        <v>52</v>
      </c>
      <c r="G2961" s="19" t="s">
        <v>611</v>
      </c>
      <c r="H2961" s="41">
        <v>6</v>
      </c>
      <c r="I2961" s="41"/>
      <c r="J2961" s="41">
        <v>10</v>
      </c>
      <c r="K2961" s="44">
        <v>50</v>
      </c>
      <c r="L2961" s="20">
        <v>249900</v>
      </c>
      <c r="M2961" s="19" t="s">
        <v>11</v>
      </c>
      <c r="N2961" s="28" t="s">
        <v>15953</v>
      </c>
    </row>
    <row r="2962" spans="1:14" ht="45" x14ac:dyDescent="0.25">
      <c r="A2962" s="27" t="s">
        <v>608</v>
      </c>
      <c r="B2962" s="19" t="s">
        <v>16745</v>
      </c>
      <c r="C2962" s="19" t="s">
        <v>16745</v>
      </c>
      <c r="D2962" s="38" t="s">
        <v>16055</v>
      </c>
      <c r="E2962" s="38" t="s">
        <v>3090</v>
      </c>
      <c r="F2962" s="41">
        <v>44121619</v>
      </c>
      <c r="G2962" s="19" t="s">
        <v>611</v>
      </c>
      <c r="H2962" s="41">
        <v>6</v>
      </c>
      <c r="I2962" s="41"/>
      <c r="J2962" s="41">
        <v>10</v>
      </c>
      <c r="K2962" s="44">
        <v>100</v>
      </c>
      <c r="L2962" s="20">
        <v>43673</v>
      </c>
      <c r="M2962" s="19" t="s">
        <v>11</v>
      </c>
      <c r="N2962" s="28" t="s">
        <v>15953</v>
      </c>
    </row>
    <row r="2963" spans="1:14" ht="45" x14ac:dyDescent="0.25">
      <c r="A2963" s="27" t="s">
        <v>608</v>
      </c>
      <c r="B2963" s="19" t="s">
        <v>16745</v>
      </c>
      <c r="C2963" s="19" t="s">
        <v>16745</v>
      </c>
      <c r="D2963" s="38" t="s">
        <v>16055</v>
      </c>
      <c r="E2963" s="38" t="s">
        <v>3091</v>
      </c>
      <c r="F2963" s="41">
        <v>60101401</v>
      </c>
      <c r="G2963" s="19" t="s">
        <v>611</v>
      </c>
      <c r="H2963" s="41">
        <v>4</v>
      </c>
      <c r="I2963" s="41">
        <v>2</v>
      </c>
      <c r="J2963" s="41">
        <v>10</v>
      </c>
      <c r="K2963" s="44">
        <v>14</v>
      </c>
      <c r="L2963" s="20">
        <v>1666000</v>
      </c>
      <c r="M2963" s="19" t="s">
        <v>11</v>
      </c>
      <c r="N2963" s="28" t="s">
        <v>15953</v>
      </c>
    </row>
    <row r="2964" spans="1:14" ht="45" x14ac:dyDescent="0.25">
      <c r="A2964" s="27" t="s">
        <v>608</v>
      </c>
      <c r="B2964" s="19" t="s">
        <v>16745</v>
      </c>
      <c r="C2964" s="19" t="s">
        <v>16745</v>
      </c>
      <c r="D2964" s="38" t="s">
        <v>16055</v>
      </c>
      <c r="E2964" s="38" t="s">
        <v>3092</v>
      </c>
      <c r="F2964" s="41">
        <v>60101401</v>
      </c>
      <c r="G2964" s="19" t="s">
        <v>611</v>
      </c>
      <c r="H2964" s="41">
        <v>4</v>
      </c>
      <c r="I2964" s="41">
        <v>2</v>
      </c>
      <c r="J2964" s="41">
        <v>10</v>
      </c>
      <c r="K2964" s="44">
        <v>15</v>
      </c>
      <c r="L2964" s="20">
        <v>1695750</v>
      </c>
      <c r="M2964" s="19" t="s">
        <v>11</v>
      </c>
      <c r="N2964" s="28" t="s">
        <v>15953</v>
      </c>
    </row>
    <row r="2965" spans="1:14" ht="45" x14ac:dyDescent="0.25">
      <c r="A2965" s="27" t="s">
        <v>608</v>
      </c>
      <c r="B2965" s="19" t="s">
        <v>16745</v>
      </c>
      <c r="C2965" s="19" t="s">
        <v>16745</v>
      </c>
      <c r="D2965" s="38" t="s">
        <v>16055</v>
      </c>
      <c r="E2965" s="38" t="s">
        <v>3093</v>
      </c>
      <c r="F2965" s="41">
        <v>60101401</v>
      </c>
      <c r="G2965" s="19" t="s">
        <v>611</v>
      </c>
      <c r="H2965" s="41">
        <v>4</v>
      </c>
      <c r="I2965" s="41">
        <v>2</v>
      </c>
      <c r="J2965" s="41">
        <v>10</v>
      </c>
      <c r="K2965" s="44">
        <v>20</v>
      </c>
      <c r="L2965" s="20">
        <v>761600</v>
      </c>
      <c r="M2965" s="19" t="s">
        <v>11</v>
      </c>
      <c r="N2965" s="28" t="s">
        <v>15953</v>
      </c>
    </row>
    <row r="2966" spans="1:14" ht="45" x14ac:dyDescent="0.25">
      <c r="A2966" s="27" t="s">
        <v>608</v>
      </c>
      <c r="B2966" s="19" t="s">
        <v>16745</v>
      </c>
      <c r="C2966" s="19" t="s">
        <v>16745</v>
      </c>
      <c r="D2966" s="38" t="s">
        <v>16055</v>
      </c>
      <c r="E2966" s="38" t="s">
        <v>3094</v>
      </c>
      <c r="F2966" s="41">
        <v>60101401</v>
      </c>
      <c r="G2966" s="19" t="s">
        <v>611</v>
      </c>
      <c r="H2966" s="41">
        <v>4</v>
      </c>
      <c r="I2966" s="41">
        <v>2</v>
      </c>
      <c r="J2966" s="41">
        <v>10</v>
      </c>
      <c r="K2966" s="44">
        <v>2</v>
      </c>
      <c r="L2966" s="20">
        <v>571200</v>
      </c>
      <c r="M2966" s="19" t="s">
        <v>11</v>
      </c>
      <c r="N2966" s="28" t="s">
        <v>15953</v>
      </c>
    </row>
    <row r="2967" spans="1:14" ht="45" x14ac:dyDescent="0.25">
      <c r="A2967" s="27" t="s">
        <v>608</v>
      </c>
      <c r="B2967" s="19" t="s">
        <v>16745</v>
      </c>
      <c r="C2967" s="19" t="s">
        <v>16745</v>
      </c>
      <c r="D2967" s="38" t="s">
        <v>16055</v>
      </c>
      <c r="E2967" s="38" t="s">
        <v>3095</v>
      </c>
      <c r="F2967" s="41">
        <v>60101401</v>
      </c>
      <c r="G2967" s="19" t="s">
        <v>611</v>
      </c>
      <c r="H2967" s="41">
        <v>4</v>
      </c>
      <c r="I2967" s="41">
        <v>2</v>
      </c>
      <c r="J2967" s="41">
        <v>10</v>
      </c>
      <c r="K2967" s="44">
        <v>15</v>
      </c>
      <c r="L2967" s="20">
        <v>3480750</v>
      </c>
      <c r="M2967" s="19" t="s">
        <v>11</v>
      </c>
      <c r="N2967" s="28" t="s">
        <v>15953</v>
      </c>
    </row>
    <row r="2968" spans="1:14" ht="45" x14ac:dyDescent="0.25">
      <c r="A2968" s="27" t="s">
        <v>608</v>
      </c>
      <c r="B2968" s="19" t="s">
        <v>16745</v>
      </c>
      <c r="C2968" s="19" t="s">
        <v>16745</v>
      </c>
      <c r="D2968" s="38" t="s">
        <v>16055</v>
      </c>
      <c r="E2968" s="38" t="s">
        <v>3096</v>
      </c>
      <c r="F2968" s="41" t="s">
        <v>3097</v>
      </c>
      <c r="G2968" s="19" t="s">
        <v>611</v>
      </c>
      <c r="H2968" s="41">
        <v>2</v>
      </c>
      <c r="I2968" s="41">
        <v>4</v>
      </c>
      <c r="J2968" s="41">
        <v>16</v>
      </c>
      <c r="K2968" s="44">
        <v>1</v>
      </c>
      <c r="L2968" s="20">
        <v>7140</v>
      </c>
      <c r="M2968" s="19" t="s">
        <v>11</v>
      </c>
      <c r="N2968" s="28" t="s">
        <v>15953</v>
      </c>
    </row>
    <row r="2969" spans="1:14" ht="45" x14ac:dyDescent="0.25">
      <c r="A2969" s="27" t="s">
        <v>608</v>
      </c>
      <c r="B2969" s="19" t="s">
        <v>16745</v>
      </c>
      <c r="C2969" s="19" t="s">
        <v>16745</v>
      </c>
      <c r="D2969" s="38" t="s">
        <v>16055</v>
      </c>
      <c r="E2969" s="38" t="s">
        <v>3098</v>
      </c>
      <c r="F2969" s="41" t="s">
        <v>3099</v>
      </c>
      <c r="G2969" s="19" t="s">
        <v>721</v>
      </c>
      <c r="H2969" s="41">
        <v>3</v>
      </c>
      <c r="I2969" s="41">
        <v>4</v>
      </c>
      <c r="J2969" s="41">
        <v>16</v>
      </c>
      <c r="K2969" s="44">
        <v>3</v>
      </c>
      <c r="L2969" s="20">
        <v>18207</v>
      </c>
      <c r="M2969" s="19" t="s">
        <v>11</v>
      </c>
      <c r="N2969" s="28" t="s">
        <v>15953</v>
      </c>
    </row>
    <row r="2970" spans="1:14" ht="45" x14ac:dyDescent="0.25">
      <c r="A2970" s="27" t="s">
        <v>608</v>
      </c>
      <c r="B2970" s="19" t="s">
        <v>16745</v>
      </c>
      <c r="C2970" s="19" t="s">
        <v>16745</v>
      </c>
      <c r="D2970" s="38" t="s">
        <v>16055</v>
      </c>
      <c r="E2970" s="38" t="s">
        <v>3100</v>
      </c>
      <c r="F2970" s="41">
        <v>44121618</v>
      </c>
      <c r="G2970" s="19" t="s">
        <v>611</v>
      </c>
      <c r="H2970" s="41">
        <v>2</v>
      </c>
      <c r="I2970" s="41">
        <v>10</v>
      </c>
      <c r="J2970" s="41">
        <v>16</v>
      </c>
      <c r="K2970" s="44">
        <v>3</v>
      </c>
      <c r="L2970" s="20">
        <v>240000</v>
      </c>
      <c r="M2970" s="19" t="s">
        <v>11</v>
      </c>
      <c r="N2970" s="28" t="s">
        <v>15953</v>
      </c>
    </row>
    <row r="2971" spans="1:14" ht="45" x14ac:dyDescent="0.25">
      <c r="A2971" s="27" t="s">
        <v>608</v>
      </c>
      <c r="B2971" s="19" t="s">
        <v>16745</v>
      </c>
      <c r="C2971" s="19" t="s">
        <v>16745</v>
      </c>
      <c r="D2971" s="38" t="s">
        <v>16055</v>
      </c>
      <c r="E2971" s="38" t="s">
        <v>2718</v>
      </c>
      <c r="F2971" s="41" t="s">
        <v>2719</v>
      </c>
      <c r="G2971" s="19" t="s">
        <v>721</v>
      </c>
      <c r="H2971" s="41">
        <v>5</v>
      </c>
      <c r="I2971" s="41">
        <v>4</v>
      </c>
      <c r="J2971" s="41">
        <v>16</v>
      </c>
      <c r="K2971" s="44">
        <v>7</v>
      </c>
      <c r="L2971" s="20">
        <v>33490.1</v>
      </c>
      <c r="M2971" s="19" t="s">
        <v>11</v>
      </c>
      <c r="N2971" s="28" t="s">
        <v>15953</v>
      </c>
    </row>
    <row r="2972" spans="1:14" ht="45" x14ac:dyDescent="0.25">
      <c r="A2972" s="27" t="s">
        <v>608</v>
      </c>
      <c r="B2972" s="19" t="s">
        <v>16745</v>
      </c>
      <c r="C2972" s="19" t="s">
        <v>16745</v>
      </c>
      <c r="D2972" s="38" t="s">
        <v>16055</v>
      </c>
      <c r="E2972" s="38" t="s">
        <v>2721</v>
      </c>
      <c r="F2972" s="41" t="s">
        <v>2719</v>
      </c>
      <c r="G2972" s="19" t="s">
        <v>721</v>
      </c>
      <c r="H2972" s="41">
        <v>5</v>
      </c>
      <c r="I2972" s="41">
        <v>4</v>
      </c>
      <c r="J2972" s="41">
        <v>16</v>
      </c>
      <c r="K2972" s="44">
        <v>7</v>
      </c>
      <c r="L2972" s="20">
        <v>23185.399999999998</v>
      </c>
      <c r="M2972" s="19" t="s">
        <v>11</v>
      </c>
      <c r="N2972" s="28" t="s">
        <v>15953</v>
      </c>
    </row>
    <row r="2973" spans="1:14" ht="45" x14ac:dyDescent="0.25">
      <c r="A2973" s="27" t="s">
        <v>608</v>
      </c>
      <c r="B2973" s="19" t="s">
        <v>16745</v>
      </c>
      <c r="C2973" s="19" t="s">
        <v>16745</v>
      </c>
      <c r="D2973" s="38" t="s">
        <v>16055</v>
      </c>
      <c r="E2973" s="38" t="s">
        <v>2727</v>
      </c>
      <c r="F2973" s="41" t="s">
        <v>2719</v>
      </c>
      <c r="G2973" s="19" t="s">
        <v>721</v>
      </c>
      <c r="H2973" s="41">
        <v>5</v>
      </c>
      <c r="I2973" s="41">
        <v>4</v>
      </c>
      <c r="J2973" s="41">
        <v>16</v>
      </c>
      <c r="K2973" s="44">
        <v>7</v>
      </c>
      <c r="L2973" s="20">
        <v>95317.739999999991</v>
      </c>
      <c r="M2973" s="19" t="s">
        <v>11</v>
      </c>
      <c r="N2973" s="28" t="s">
        <v>15953</v>
      </c>
    </row>
    <row r="2974" spans="1:14" ht="45" x14ac:dyDescent="0.25">
      <c r="A2974" s="27" t="s">
        <v>608</v>
      </c>
      <c r="B2974" s="19" t="s">
        <v>16745</v>
      </c>
      <c r="C2974" s="19" t="s">
        <v>16745</v>
      </c>
      <c r="D2974" s="38" t="s">
        <v>16055</v>
      </c>
      <c r="E2974" s="38" t="s">
        <v>2722</v>
      </c>
      <c r="F2974" s="41" t="s">
        <v>2719</v>
      </c>
      <c r="G2974" s="19" t="s">
        <v>721</v>
      </c>
      <c r="H2974" s="41">
        <v>5</v>
      </c>
      <c r="I2974" s="41">
        <v>4</v>
      </c>
      <c r="J2974" s="41">
        <v>16</v>
      </c>
      <c r="K2974" s="44">
        <v>7</v>
      </c>
      <c r="L2974" s="20">
        <v>64403.92</v>
      </c>
      <c r="M2974" s="19" t="s">
        <v>11</v>
      </c>
      <c r="N2974" s="28" t="s">
        <v>15953</v>
      </c>
    </row>
    <row r="2975" spans="1:14" ht="45" x14ac:dyDescent="0.25">
      <c r="A2975" s="27" t="s">
        <v>608</v>
      </c>
      <c r="B2975" s="19" t="s">
        <v>16745</v>
      </c>
      <c r="C2975" s="19" t="s">
        <v>16745</v>
      </c>
      <c r="D2975" s="38" t="s">
        <v>16055</v>
      </c>
      <c r="E2975" s="38" t="s">
        <v>2723</v>
      </c>
      <c r="F2975" s="41" t="s">
        <v>2719</v>
      </c>
      <c r="G2975" s="19" t="s">
        <v>721</v>
      </c>
      <c r="H2975" s="41">
        <v>5</v>
      </c>
      <c r="I2975" s="41">
        <v>4</v>
      </c>
      <c r="J2975" s="41">
        <v>16</v>
      </c>
      <c r="K2975" s="44">
        <v>7</v>
      </c>
      <c r="L2975" s="20">
        <v>48946.94</v>
      </c>
      <c r="M2975" s="19" t="s">
        <v>11</v>
      </c>
      <c r="N2975" s="28" t="s">
        <v>15953</v>
      </c>
    </row>
    <row r="2976" spans="1:14" ht="45" x14ac:dyDescent="0.25">
      <c r="A2976" s="27" t="s">
        <v>608</v>
      </c>
      <c r="B2976" s="19" t="s">
        <v>16745</v>
      </c>
      <c r="C2976" s="19" t="s">
        <v>16745</v>
      </c>
      <c r="D2976" s="38" t="s">
        <v>16055</v>
      </c>
      <c r="E2976" s="38" t="s">
        <v>2724</v>
      </c>
      <c r="F2976" s="41" t="s">
        <v>2719</v>
      </c>
      <c r="G2976" s="19" t="s">
        <v>721</v>
      </c>
      <c r="H2976" s="41">
        <v>5</v>
      </c>
      <c r="I2976" s="41">
        <v>4</v>
      </c>
      <c r="J2976" s="41">
        <v>16</v>
      </c>
      <c r="K2976" s="44">
        <v>7</v>
      </c>
      <c r="L2976" s="20">
        <v>69556.27</v>
      </c>
      <c r="M2976" s="19" t="s">
        <v>11</v>
      </c>
      <c r="N2976" s="28" t="s">
        <v>15953</v>
      </c>
    </row>
    <row r="2977" spans="1:14" ht="45" x14ac:dyDescent="0.25">
      <c r="A2977" s="27" t="s">
        <v>608</v>
      </c>
      <c r="B2977" s="19" t="s">
        <v>16745</v>
      </c>
      <c r="C2977" s="19" t="s">
        <v>16745</v>
      </c>
      <c r="D2977" s="38" t="s">
        <v>16055</v>
      </c>
      <c r="E2977" s="38" t="s">
        <v>2726</v>
      </c>
      <c r="F2977" s="41" t="s">
        <v>2719</v>
      </c>
      <c r="G2977" s="19" t="s">
        <v>721</v>
      </c>
      <c r="H2977" s="41">
        <v>5</v>
      </c>
      <c r="I2977" s="41">
        <v>4</v>
      </c>
      <c r="J2977" s="41">
        <v>16</v>
      </c>
      <c r="K2977" s="44">
        <v>7</v>
      </c>
      <c r="L2977" s="20">
        <v>85013.18</v>
      </c>
      <c r="M2977" s="19" t="s">
        <v>11</v>
      </c>
      <c r="N2977" s="28" t="s">
        <v>15953</v>
      </c>
    </row>
    <row r="2978" spans="1:14" ht="45" x14ac:dyDescent="0.25">
      <c r="A2978" s="27" t="s">
        <v>608</v>
      </c>
      <c r="B2978" s="19" t="s">
        <v>16745</v>
      </c>
      <c r="C2978" s="19" t="s">
        <v>16745</v>
      </c>
      <c r="D2978" s="38" t="s">
        <v>16055</v>
      </c>
      <c r="E2978" s="38" t="s">
        <v>2720</v>
      </c>
      <c r="F2978" s="41" t="s">
        <v>2719</v>
      </c>
      <c r="G2978" s="19" t="s">
        <v>721</v>
      </c>
      <c r="H2978" s="41">
        <v>5</v>
      </c>
      <c r="I2978" s="41">
        <v>4</v>
      </c>
      <c r="J2978" s="41">
        <v>16</v>
      </c>
      <c r="K2978" s="44">
        <v>7</v>
      </c>
      <c r="L2978" s="20">
        <v>33490.1</v>
      </c>
      <c r="M2978" s="19" t="s">
        <v>11</v>
      </c>
      <c r="N2978" s="28" t="s">
        <v>15953</v>
      </c>
    </row>
    <row r="2979" spans="1:14" ht="45" x14ac:dyDescent="0.25">
      <c r="A2979" s="27" t="s">
        <v>608</v>
      </c>
      <c r="B2979" s="19" t="s">
        <v>16745</v>
      </c>
      <c r="C2979" s="19" t="s">
        <v>16745</v>
      </c>
      <c r="D2979" s="38" t="s">
        <v>16055</v>
      </c>
      <c r="E2979" s="38" t="s">
        <v>2725</v>
      </c>
      <c r="F2979" s="41" t="s">
        <v>2719</v>
      </c>
      <c r="G2979" s="19" t="s">
        <v>721</v>
      </c>
      <c r="H2979" s="41">
        <v>5</v>
      </c>
      <c r="I2979" s="41">
        <v>4</v>
      </c>
      <c r="J2979" s="41">
        <v>16</v>
      </c>
      <c r="K2979" s="44">
        <v>7</v>
      </c>
      <c r="L2979" s="20">
        <v>110774.79</v>
      </c>
      <c r="M2979" s="19" t="s">
        <v>11</v>
      </c>
      <c r="N2979" s="28" t="s">
        <v>15953</v>
      </c>
    </row>
    <row r="2980" spans="1:14" ht="45" x14ac:dyDescent="0.25">
      <c r="A2980" s="27" t="s">
        <v>608</v>
      </c>
      <c r="B2980" s="19" t="s">
        <v>16745</v>
      </c>
      <c r="C2980" s="19" t="s">
        <v>16745</v>
      </c>
      <c r="D2980" s="38" t="s">
        <v>16055</v>
      </c>
      <c r="E2980" s="38" t="s">
        <v>2728</v>
      </c>
      <c r="F2980" s="41" t="s">
        <v>2729</v>
      </c>
      <c r="G2980" s="19" t="s">
        <v>721</v>
      </c>
      <c r="H2980" s="41">
        <v>5</v>
      </c>
      <c r="I2980" s="41">
        <v>4</v>
      </c>
      <c r="J2980" s="41">
        <v>16</v>
      </c>
      <c r="K2980" s="44">
        <v>2</v>
      </c>
      <c r="L2980" s="20">
        <v>309138.8</v>
      </c>
      <c r="M2980" s="19" t="s">
        <v>11</v>
      </c>
      <c r="N2980" s="28" t="s">
        <v>15953</v>
      </c>
    </row>
    <row r="2981" spans="1:14" ht="45" x14ac:dyDescent="0.25">
      <c r="A2981" s="27" t="s">
        <v>608</v>
      </c>
      <c r="B2981" s="19" t="s">
        <v>16745</v>
      </c>
      <c r="C2981" s="19" t="s">
        <v>16745</v>
      </c>
      <c r="D2981" s="38" t="s">
        <v>16055</v>
      </c>
      <c r="E2981" s="38" t="s">
        <v>3101</v>
      </c>
      <c r="F2981" s="41" t="s">
        <v>3102</v>
      </c>
      <c r="G2981" s="19" t="s">
        <v>721</v>
      </c>
      <c r="H2981" s="41">
        <v>5</v>
      </c>
      <c r="I2981" s="41">
        <v>4</v>
      </c>
      <c r="J2981" s="41">
        <v>16</v>
      </c>
      <c r="K2981" s="44">
        <v>2</v>
      </c>
      <c r="L2981" s="20">
        <v>66980.06</v>
      </c>
      <c r="M2981" s="19" t="s">
        <v>11</v>
      </c>
      <c r="N2981" s="28" t="s">
        <v>15953</v>
      </c>
    </row>
    <row r="2982" spans="1:14" ht="45" x14ac:dyDescent="0.25">
      <c r="A2982" s="27" t="s">
        <v>608</v>
      </c>
      <c r="B2982" s="19" t="s">
        <v>16745</v>
      </c>
      <c r="C2982" s="19" t="s">
        <v>16745</v>
      </c>
      <c r="D2982" s="38" t="s">
        <v>16055</v>
      </c>
      <c r="E2982" s="38" t="s">
        <v>2730</v>
      </c>
      <c r="F2982" s="41" t="s">
        <v>2262</v>
      </c>
      <c r="G2982" s="19" t="s">
        <v>721</v>
      </c>
      <c r="H2982" s="41">
        <v>5</v>
      </c>
      <c r="I2982" s="41">
        <v>4</v>
      </c>
      <c r="J2982" s="41">
        <v>16</v>
      </c>
      <c r="K2982" s="44">
        <v>75</v>
      </c>
      <c r="L2982" s="20">
        <v>1794108.75</v>
      </c>
      <c r="M2982" s="19" t="s">
        <v>11</v>
      </c>
      <c r="N2982" s="28" t="s">
        <v>15953</v>
      </c>
    </row>
    <row r="2983" spans="1:14" ht="45" x14ac:dyDescent="0.25">
      <c r="A2983" s="27" t="s">
        <v>608</v>
      </c>
      <c r="B2983" s="19" t="s">
        <v>16745</v>
      </c>
      <c r="C2983" s="19" t="s">
        <v>16745</v>
      </c>
      <c r="D2983" s="38" t="s">
        <v>16055</v>
      </c>
      <c r="E2983" s="38" t="s">
        <v>2731</v>
      </c>
      <c r="F2983" s="41" t="s">
        <v>2262</v>
      </c>
      <c r="G2983" s="19" t="s">
        <v>721</v>
      </c>
      <c r="H2983" s="41">
        <v>5</v>
      </c>
      <c r="I2983" s="41">
        <v>4</v>
      </c>
      <c r="J2983" s="41">
        <v>16</v>
      </c>
      <c r="K2983" s="44">
        <v>10</v>
      </c>
      <c r="L2983" s="20">
        <v>846451.5</v>
      </c>
      <c r="M2983" s="19" t="s">
        <v>11</v>
      </c>
      <c r="N2983" s="28" t="s">
        <v>15953</v>
      </c>
    </row>
    <row r="2984" spans="1:14" ht="45" x14ac:dyDescent="0.25">
      <c r="A2984" s="27" t="s">
        <v>608</v>
      </c>
      <c r="B2984" s="19" t="s">
        <v>16745</v>
      </c>
      <c r="C2984" s="19" t="s">
        <v>16745</v>
      </c>
      <c r="D2984" s="38" t="s">
        <v>16055</v>
      </c>
      <c r="E2984" s="38" t="s">
        <v>2732</v>
      </c>
      <c r="F2984" s="41" t="s">
        <v>2262</v>
      </c>
      <c r="G2984" s="19" t="s">
        <v>721</v>
      </c>
      <c r="H2984" s="41">
        <v>5</v>
      </c>
      <c r="I2984" s="41">
        <v>4</v>
      </c>
      <c r="J2984" s="41">
        <v>16</v>
      </c>
      <c r="K2984" s="44">
        <v>12</v>
      </c>
      <c r="L2984" s="20">
        <v>1192392.48</v>
      </c>
      <c r="M2984" s="19" t="s">
        <v>11</v>
      </c>
      <c r="N2984" s="28" t="s">
        <v>15953</v>
      </c>
    </row>
    <row r="2985" spans="1:14" ht="45" x14ac:dyDescent="0.25">
      <c r="A2985" s="27" t="s">
        <v>608</v>
      </c>
      <c r="B2985" s="19" t="s">
        <v>16745</v>
      </c>
      <c r="C2985" s="19" t="s">
        <v>16745</v>
      </c>
      <c r="D2985" s="38" t="s">
        <v>16055</v>
      </c>
      <c r="E2985" s="38" t="s">
        <v>2733</v>
      </c>
      <c r="F2985" s="41" t="s">
        <v>2262</v>
      </c>
      <c r="G2985" s="19" t="s">
        <v>721</v>
      </c>
      <c r="H2985" s="41">
        <v>5</v>
      </c>
      <c r="I2985" s="41">
        <v>4</v>
      </c>
      <c r="J2985" s="41">
        <v>16</v>
      </c>
      <c r="K2985" s="44">
        <v>20</v>
      </c>
      <c r="L2985" s="20">
        <v>1067264.8</v>
      </c>
      <c r="M2985" s="19" t="s">
        <v>11</v>
      </c>
      <c r="N2985" s="28" t="s">
        <v>15953</v>
      </c>
    </row>
    <row r="2986" spans="1:14" ht="45" x14ac:dyDescent="0.25">
      <c r="A2986" s="27" t="s">
        <v>608</v>
      </c>
      <c r="B2986" s="19" t="s">
        <v>16745</v>
      </c>
      <c r="C2986" s="19" t="s">
        <v>16745</v>
      </c>
      <c r="D2986" s="38" t="s">
        <v>16055</v>
      </c>
      <c r="E2986" s="38" t="s">
        <v>2734</v>
      </c>
      <c r="F2986" s="41" t="s">
        <v>2262</v>
      </c>
      <c r="G2986" s="19" t="s">
        <v>721</v>
      </c>
      <c r="H2986" s="41">
        <v>5</v>
      </c>
      <c r="I2986" s="41">
        <v>4</v>
      </c>
      <c r="J2986" s="41">
        <v>16</v>
      </c>
      <c r="K2986" s="44">
        <v>20</v>
      </c>
      <c r="L2986" s="20">
        <v>1258636.6000000001</v>
      </c>
      <c r="M2986" s="19" t="s">
        <v>11</v>
      </c>
      <c r="N2986" s="28" t="s">
        <v>15953</v>
      </c>
    </row>
    <row r="2987" spans="1:14" ht="45" x14ac:dyDescent="0.25">
      <c r="A2987" s="27" t="s">
        <v>608</v>
      </c>
      <c r="B2987" s="19" t="s">
        <v>16745</v>
      </c>
      <c r="C2987" s="19" t="s">
        <v>16745</v>
      </c>
      <c r="D2987" s="38" t="s">
        <v>16055</v>
      </c>
      <c r="E2987" s="38" t="s">
        <v>2735</v>
      </c>
      <c r="F2987" s="41" t="s">
        <v>2262</v>
      </c>
      <c r="G2987" s="19" t="s">
        <v>721</v>
      </c>
      <c r="H2987" s="41">
        <v>5</v>
      </c>
      <c r="I2987" s="41">
        <v>4</v>
      </c>
      <c r="J2987" s="41">
        <v>16</v>
      </c>
      <c r="K2987" s="44">
        <v>50</v>
      </c>
      <c r="L2987" s="20">
        <v>2778569</v>
      </c>
      <c r="M2987" s="19" t="s">
        <v>11</v>
      </c>
      <c r="N2987" s="28" t="s">
        <v>15953</v>
      </c>
    </row>
    <row r="2988" spans="1:14" ht="45" x14ac:dyDescent="0.25">
      <c r="A2988" s="27" t="s">
        <v>608</v>
      </c>
      <c r="B2988" s="19" t="s">
        <v>16745</v>
      </c>
      <c r="C2988" s="19" t="s">
        <v>16745</v>
      </c>
      <c r="D2988" s="38" t="s">
        <v>16055</v>
      </c>
      <c r="E2988" s="38" t="s">
        <v>2736</v>
      </c>
      <c r="F2988" s="41" t="s">
        <v>2262</v>
      </c>
      <c r="G2988" s="19" t="s">
        <v>721</v>
      </c>
      <c r="H2988" s="41">
        <v>5</v>
      </c>
      <c r="I2988" s="41">
        <v>4</v>
      </c>
      <c r="J2988" s="41">
        <v>16</v>
      </c>
      <c r="K2988" s="44">
        <v>5</v>
      </c>
      <c r="L2988" s="20">
        <v>351461.3</v>
      </c>
      <c r="M2988" s="19" t="s">
        <v>11</v>
      </c>
      <c r="N2988" s="28" t="s">
        <v>15953</v>
      </c>
    </row>
    <row r="2989" spans="1:14" ht="45" x14ac:dyDescent="0.25">
      <c r="A2989" s="27" t="s">
        <v>608</v>
      </c>
      <c r="B2989" s="19" t="s">
        <v>16745</v>
      </c>
      <c r="C2989" s="19" t="s">
        <v>16745</v>
      </c>
      <c r="D2989" s="38" t="s">
        <v>16055</v>
      </c>
      <c r="E2989" s="38" t="s">
        <v>2737</v>
      </c>
      <c r="F2989" s="41" t="s">
        <v>2219</v>
      </c>
      <c r="G2989" s="19" t="s">
        <v>721</v>
      </c>
      <c r="H2989" s="41">
        <v>10</v>
      </c>
      <c r="I2989" s="41">
        <v>2</v>
      </c>
      <c r="J2989" s="41">
        <v>16</v>
      </c>
      <c r="K2989" s="44">
        <v>3</v>
      </c>
      <c r="L2989" s="20">
        <v>65139.96</v>
      </c>
      <c r="M2989" s="19" t="s">
        <v>11</v>
      </c>
      <c r="N2989" s="28" t="s">
        <v>15953</v>
      </c>
    </row>
    <row r="2990" spans="1:14" ht="45" x14ac:dyDescent="0.25">
      <c r="A2990" s="27" t="s">
        <v>608</v>
      </c>
      <c r="B2990" s="19" t="s">
        <v>16745</v>
      </c>
      <c r="C2990" s="19" t="s">
        <v>16745</v>
      </c>
      <c r="D2990" s="38" t="s">
        <v>16055</v>
      </c>
      <c r="E2990" s="38" t="s">
        <v>2738</v>
      </c>
      <c r="F2990" s="41" t="s">
        <v>2739</v>
      </c>
      <c r="G2990" s="19" t="s">
        <v>721</v>
      </c>
      <c r="H2990" s="41">
        <v>5</v>
      </c>
      <c r="I2990" s="41">
        <v>4</v>
      </c>
      <c r="J2990" s="41">
        <v>16</v>
      </c>
      <c r="K2990" s="44">
        <v>1</v>
      </c>
      <c r="L2990" s="20">
        <v>386423.48</v>
      </c>
      <c r="M2990" s="19" t="s">
        <v>15965</v>
      </c>
      <c r="N2990" s="28" t="s">
        <v>15953</v>
      </c>
    </row>
    <row r="2991" spans="1:14" ht="45" x14ac:dyDescent="0.25">
      <c r="A2991" s="27" t="s">
        <v>608</v>
      </c>
      <c r="B2991" s="19" t="s">
        <v>16745</v>
      </c>
      <c r="C2991" s="19" t="s">
        <v>16745</v>
      </c>
      <c r="D2991" s="38" t="s">
        <v>16055</v>
      </c>
      <c r="E2991" s="38" t="s">
        <v>2740</v>
      </c>
      <c r="F2991" s="41" t="s">
        <v>2739</v>
      </c>
      <c r="G2991" s="19" t="s">
        <v>721</v>
      </c>
      <c r="H2991" s="41">
        <v>5</v>
      </c>
      <c r="I2991" s="41">
        <v>4</v>
      </c>
      <c r="J2991" s="41">
        <v>16</v>
      </c>
      <c r="K2991" s="44">
        <v>1</v>
      </c>
      <c r="L2991" s="20">
        <v>375382.81</v>
      </c>
      <c r="M2991" s="19" t="s">
        <v>15965</v>
      </c>
      <c r="N2991" s="28" t="s">
        <v>15953</v>
      </c>
    </row>
    <row r="2992" spans="1:14" ht="45" x14ac:dyDescent="0.25">
      <c r="A2992" s="27" t="s">
        <v>608</v>
      </c>
      <c r="B2992" s="19" t="s">
        <v>16745</v>
      </c>
      <c r="C2992" s="19" t="s">
        <v>16745</v>
      </c>
      <c r="D2992" s="38" t="s">
        <v>16055</v>
      </c>
      <c r="E2992" s="38" t="s">
        <v>2741</v>
      </c>
      <c r="F2992" s="41" t="s">
        <v>2739</v>
      </c>
      <c r="G2992" s="19" t="s">
        <v>721</v>
      </c>
      <c r="H2992" s="41">
        <v>5</v>
      </c>
      <c r="I2992" s="41">
        <v>4</v>
      </c>
      <c r="J2992" s="41">
        <v>16</v>
      </c>
      <c r="K2992" s="44">
        <v>1</v>
      </c>
      <c r="L2992" s="20">
        <v>349614.39999999997</v>
      </c>
      <c r="M2992" s="19" t="s">
        <v>15965</v>
      </c>
      <c r="N2992" s="28" t="s">
        <v>15953</v>
      </c>
    </row>
    <row r="2993" spans="1:14" ht="45" x14ac:dyDescent="0.25">
      <c r="A2993" s="27" t="s">
        <v>608</v>
      </c>
      <c r="B2993" s="19" t="s">
        <v>16745</v>
      </c>
      <c r="C2993" s="19" t="s">
        <v>16745</v>
      </c>
      <c r="D2993" s="38" t="s">
        <v>16055</v>
      </c>
      <c r="E2993" s="38" t="s">
        <v>2742</v>
      </c>
      <c r="F2993" s="41" t="s">
        <v>2739</v>
      </c>
      <c r="G2993" s="19" t="s">
        <v>721</v>
      </c>
      <c r="H2993" s="41">
        <v>5</v>
      </c>
      <c r="I2993" s="41">
        <v>4</v>
      </c>
      <c r="J2993" s="41">
        <v>16</v>
      </c>
      <c r="K2993" s="44">
        <v>1</v>
      </c>
      <c r="L2993" s="20">
        <v>312819.01</v>
      </c>
      <c r="M2993" s="19" t="s">
        <v>15965</v>
      </c>
      <c r="N2993" s="28" t="s">
        <v>15953</v>
      </c>
    </row>
    <row r="2994" spans="1:14" ht="45" x14ac:dyDescent="0.25">
      <c r="A2994" s="27" t="s">
        <v>608</v>
      </c>
      <c r="B2994" s="19" t="s">
        <v>16745</v>
      </c>
      <c r="C2994" s="19" t="s">
        <v>16745</v>
      </c>
      <c r="D2994" s="38" t="s">
        <v>16055</v>
      </c>
      <c r="E2994" s="38" t="s">
        <v>2743</v>
      </c>
      <c r="F2994" s="41" t="s">
        <v>2744</v>
      </c>
      <c r="G2994" s="19" t="s">
        <v>721</v>
      </c>
      <c r="H2994" s="41">
        <v>5</v>
      </c>
      <c r="I2994" s="41">
        <v>4</v>
      </c>
      <c r="J2994" s="41">
        <v>16</v>
      </c>
      <c r="K2994" s="44">
        <v>7</v>
      </c>
      <c r="L2994" s="20">
        <v>64403.92</v>
      </c>
      <c r="M2994" s="19" t="s">
        <v>11</v>
      </c>
      <c r="N2994" s="28" t="s">
        <v>15953</v>
      </c>
    </row>
    <row r="2995" spans="1:14" ht="45" x14ac:dyDescent="0.25">
      <c r="A2995" s="27" t="s">
        <v>608</v>
      </c>
      <c r="B2995" s="19" t="s">
        <v>16745</v>
      </c>
      <c r="C2995" s="19" t="s">
        <v>16745</v>
      </c>
      <c r="D2995" s="38" t="s">
        <v>16055</v>
      </c>
      <c r="E2995" s="38" t="s">
        <v>2745</v>
      </c>
      <c r="F2995" s="41" t="s">
        <v>2744</v>
      </c>
      <c r="G2995" s="19" t="s">
        <v>721</v>
      </c>
      <c r="H2995" s="41">
        <v>5</v>
      </c>
      <c r="I2995" s="41">
        <v>4</v>
      </c>
      <c r="J2995" s="41">
        <v>16</v>
      </c>
      <c r="K2995" s="44">
        <v>7</v>
      </c>
      <c r="L2995" s="20">
        <v>100470.15999999999</v>
      </c>
      <c r="M2995" s="19" t="s">
        <v>11</v>
      </c>
      <c r="N2995" s="28" t="s">
        <v>15953</v>
      </c>
    </row>
    <row r="2996" spans="1:14" ht="45" x14ac:dyDescent="0.25">
      <c r="A2996" s="27" t="s">
        <v>608</v>
      </c>
      <c r="B2996" s="19" t="s">
        <v>16745</v>
      </c>
      <c r="C2996" s="19" t="s">
        <v>16745</v>
      </c>
      <c r="D2996" s="38" t="s">
        <v>16055</v>
      </c>
      <c r="E2996" s="38" t="s">
        <v>2746</v>
      </c>
      <c r="F2996" s="41" t="s">
        <v>2744</v>
      </c>
      <c r="G2996" s="19" t="s">
        <v>721</v>
      </c>
      <c r="H2996" s="41">
        <v>5</v>
      </c>
      <c r="I2996" s="41">
        <v>4</v>
      </c>
      <c r="J2996" s="41">
        <v>16</v>
      </c>
      <c r="K2996" s="44">
        <v>7</v>
      </c>
      <c r="L2996" s="20">
        <v>74708.55</v>
      </c>
      <c r="M2996" s="19" t="s">
        <v>11</v>
      </c>
      <c r="N2996" s="28" t="s">
        <v>15953</v>
      </c>
    </row>
    <row r="2997" spans="1:14" ht="45" x14ac:dyDescent="0.25">
      <c r="A2997" s="27" t="s">
        <v>608</v>
      </c>
      <c r="B2997" s="19" t="s">
        <v>16745</v>
      </c>
      <c r="C2997" s="19" t="s">
        <v>16745</v>
      </c>
      <c r="D2997" s="38" t="s">
        <v>16055</v>
      </c>
      <c r="E2997" s="38" t="s">
        <v>3103</v>
      </c>
      <c r="F2997" s="41" t="s">
        <v>804</v>
      </c>
      <c r="G2997" s="19" t="s">
        <v>721</v>
      </c>
      <c r="H2997" s="41">
        <v>5</v>
      </c>
      <c r="I2997" s="41">
        <v>4</v>
      </c>
      <c r="J2997" s="41">
        <v>16</v>
      </c>
      <c r="K2997" s="44">
        <v>2</v>
      </c>
      <c r="L2997" s="20">
        <v>191371.64</v>
      </c>
      <c r="M2997" s="19" t="s">
        <v>15963</v>
      </c>
      <c r="N2997" s="28" t="s">
        <v>15953</v>
      </c>
    </row>
    <row r="2998" spans="1:14" ht="45" x14ac:dyDescent="0.25">
      <c r="A2998" s="27" t="s">
        <v>608</v>
      </c>
      <c r="B2998" s="19" t="s">
        <v>16745</v>
      </c>
      <c r="C2998" s="19" t="s">
        <v>16745</v>
      </c>
      <c r="D2998" s="38" t="s">
        <v>16055</v>
      </c>
      <c r="E2998" s="38" t="s">
        <v>2747</v>
      </c>
      <c r="F2998" s="41" t="s">
        <v>2223</v>
      </c>
      <c r="G2998" s="19" t="s">
        <v>721</v>
      </c>
      <c r="H2998" s="41">
        <v>5</v>
      </c>
      <c r="I2998" s="41">
        <v>4</v>
      </c>
      <c r="J2998" s="41">
        <v>16</v>
      </c>
      <c r="K2998" s="44">
        <v>35</v>
      </c>
      <c r="L2998" s="20">
        <v>1352482.25</v>
      </c>
      <c r="M2998" s="19" t="s">
        <v>11</v>
      </c>
      <c r="N2998" s="28" t="s">
        <v>15953</v>
      </c>
    </row>
    <row r="2999" spans="1:14" ht="45" x14ac:dyDescent="0.25">
      <c r="A2999" s="27" t="s">
        <v>608</v>
      </c>
      <c r="B2999" s="19" t="s">
        <v>16745</v>
      </c>
      <c r="C2999" s="19" t="s">
        <v>16745</v>
      </c>
      <c r="D2999" s="38" t="s">
        <v>16055</v>
      </c>
      <c r="E2999" s="38" t="s">
        <v>2748</v>
      </c>
      <c r="F2999" s="41" t="s">
        <v>2223</v>
      </c>
      <c r="G2999" s="19" t="s">
        <v>721</v>
      </c>
      <c r="H2999" s="41">
        <v>5</v>
      </c>
      <c r="I2999" s="41">
        <v>4</v>
      </c>
      <c r="J2999" s="41">
        <v>16</v>
      </c>
      <c r="K2999" s="44">
        <v>40</v>
      </c>
      <c r="L2999" s="20">
        <v>1634019.5999999999</v>
      </c>
      <c r="M2999" s="19" t="s">
        <v>11</v>
      </c>
      <c r="N2999" s="28" t="s">
        <v>15953</v>
      </c>
    </row>
    <row r="3000" spans="1:14" ht="45" x14ac:dyDescent="0.25">
      <c r="A3000" s="27" t="s">
        <v>608</v>
      </c>
      <c r="B3000" s="19" t="s">
        <v>16745</v>
      </c>
      <c r="C3000" s="19" t="s">
        <v>16745</v>
      </c>
      <c r="D3000" s="38" t="s">
        <v>16055</v>
      </c>
      <c r="E3000" s="38" t="s">
        <v>2749</v>
      </c>
      <c r="F3000" s="41" t="s">
        <v>2750</v>
      </c>
      <c r="G3000" s="19" t="s">
        <v>721</v>
      </c>
      <c r="H3000" s="41">
        <v>5</v>
      </c>
      <c r="I3000" s="41">
        <v>4</v>
      </c>
      <c r="J3000" s="41">
        <v>16</v>
      </c>
      <c r="K3000" s="44">
        <v>8</v>
      </c>
      <c r="L3000" s="20">
        <v>61827.76</v>
      </c>
      <c r="M3000" s="19" t="s">
        <v>11</v>
      </c>
      <c r="N3000" s="28" t="s">
        <v>15953</v>
      </c>
    </row>
    <row r="3001" spans="1:14" ht="45" x14ac:dyDescent="0.25">
      <c r="A3001" s="27" t="s">
        <v>608</v>
      </c>
      <c r="B3001" s="19" t="s">
        <v>16745</v>
      </c>
      <c r="C3001" s="19" t="s">
        <v>16745</v>
      </c>
      <c r="D3001" s="38" t="s">
        <v>16055</v>
      </c>
      <c r="E3001" s="38" t="s">
        <v>2751</v>
      </c>
      <c r="F3001" s="41" t="s">
        <v>2750</v>
      </c>
      <c r="G3001" s="19" t="s">
        <v>721</v>
      </c>
      <c r="H3001" s="41">
        <v>5</v>
      </c>
      <c r="I3001" s="41">
        <v>4</v>
      </c>
      <c r="J3001" s="41">
        <v>16</v>
      </c>
      <c r="K3001" s="44">
        <v>8</v>
      </c>
      <c r="L3001" s="20">
        <v>85381.2</v>
      </c>
      <c r="M3001" s="19" t="s">
        <v>11</v>
      </c>
      <c r="N3001" s="28" t="s">
        <v>15953</v>
      </c>
    </row>
    <row r="3002" spans="1:14" ht="45" x14ac:dyDescent="0.25">
      <c r="A3002" s="27" t="s">
        <v>608</v>
      </c>
      <c r="B3002" s="19" t="s">
        <v>16745</v>
      </c>
      <c r="C3002" s="19" t="s">
        <v>16745</v>
      </c>
      <c r="D3002" s="38" t="s">
        <v>16055</v>
      </c>
      <c r="E3002" s="38" t="s">
        <v>2752</v>
      </c>
      <c r="F3002" s="41" t="s">
        <v>2750</v>
      </c>
      <c r="G3002" s="19" t="s">
        <v>721</v>
      </c>
      <c r="H3002" s="41">
        <v>5</v>
      </c>
      <c r="I3002" s="41">
        <v>4</v>
      </c>
      <c r="J3002" s="41">
        <v>16</v>
      </c>
      <c r="K3002" s="44">
        <v>8</v>
      </c>
      <c r="L3002" s="20">
        <v>97157.92</v>
      </c>
      <c r="M3002" s="19" t="s">
        <v>11</v>
      </c>
      <c r="N3002" s="28" t="s">
        <v>15953</v>
      </c>
    </row>
    <row r="3003" spans="1:14" ht="45" x14ac:dyDescent="0.25">
      <c r="A3003" s="27" t="s">
        <v>608</v>
      </c>
      <c r="B3003" s="19" t="s">
        <v>16745</v>
      </c>
      <c r="C3003" s="19" t="s">
        <v>16745</v>
      </c>
      <c r="D3003" s="38" t="s">
        <v>16055</v>
      </c>
      <c r="E3003" s="38" t="s">
        <v>2753</v>
      </c>
      <c r="F3003" s="41" t="s">
        <v>2750</v>
      </c>
      <c r="G3003" s="19" t="s">
        <v>721</v>
      </c>
      <c r="H3003" s="41">
        <v>5</v>
      </c>
      <c r="I3003" s="41">
        <v>4</v>
      </c>
      <c r="J3003" s="41">
        <v>16</v>
      </c>
      <c r="K3003" s="44">
        <v>8</v>
      </c>
      <c r="L3003" s="20">
        <v>111878.88</v>
      </c>
      <c r="M3003" s="19" t="s">
        <v>11</v>
      </c>
      <c r="N3003" s="28" t="s">
        <v>15953</v>
      </c>
    </row>
    <row r="3004" spans="1:14" ht="45" x14ac:dyDescent="0.25">
      <c r="A3004" s="27" t="s">
        <v>608</v>
      </c>
      <c r="B3004" s="19" t="s">
        <v>16745</v>
      </c>
      <c r="C3004" s="19" t="s">
        <v>16745</v>
      </c>
      <c r="D3004" s="38" t="s">
        <v>16055</v>
      </c>
      <c r="E3004" s="38" t="s">
        <v>3104</v>
      </c>
      <c r="F3004" s="41" t="s">
        <v>801</v>
      </c>
      <c r="G3004" s="19" t="s">
        <v>721</v>
      </c>
      <c r="H3004" s="41">
        <v>5</v>
      </c>
      <c r="I3004" s="41">
        <v>4</v>
      </c>
      <c r="J3004" s="41">
        <v>16</v>
      </c>
      <c r="K3004" s="44">
        <v>2</v>
      </c>
      <c r="L3004" s="20">
        <v>96421.86</v>
      </c>
      <c r="M3004" s="19" t="s">
        <v>11</v>
      </c>
      <c r="N3004" s="28" t="s">
        <v>15953</v>
      </c>
    </row>
    <row r="3005" spans="1:14" ht="45" x14ac:dyDescent="0.25">
      <c r="A3005" s="27" t="s">
        <v>608</v>
      </c>
      <c r="B3005" s="19" t="s">
        <v>16745</v>
      </c>
      <c r="C3005" s="19" t="s">
        <v>16745</v>
      </c>
      <c r="D3005" s="38" t="s">
        <v>16055</v>
      </c>
      <c r="E3005" s="38" t="s">
        <v>2754</v>
      </c>
      <c r="F3005" s="41" t="s">
        <v>2755</v>
      </c>
      <c r="G3005" s="19" t="s">
        <v>721</v>
      </c>
      <c r="H3005" s="41">
        <v>5</v>
      </c>
      <c r="I3005" s="41">
        <v>4</v>
      </c>
      <c r="J3005" s="41">
        <v>16</v>
      </c>
      <c r="K3005" s="44">
        <v>10</v>
      </c>
      <c r="L3005" s="20">
        <v>393783.9</v>
      </c>
      <c r="M3005" s="19" t="s">
        <v>11</v>
      </c>
      <c r="N3005" s="28" t="s">
        <v>15953</v>
      </c>
    </row>
    <row r="3006" spans="1:14" ht="45" x14ac:dyDescent="0.25">
      <c r="A3006" s="27" t="s">
        <v>608</v>
      </c>
      <c r="B3006" s="19" t="s">
        <v>16745</v>
      </c>
      <c r="C3006" s="19" t="s">
        <v>16745</v>
      </c>
      <c r="D3006" s="38" t="s">
        <v>16055</v>
      </c>
      <c r="E3006" s="38" t="s">
        <v>2756</v>
      </c>
      <c r="F3006" s="41" t="s">
        <v>2755</v>
      </c>
      <c r="G3006" s="19" t="s">
        <v>721</v>
      </c>
      <c r="H3006" s="41">
        <v>5</v>
      </c>
      <c r="I3006" s="41">
        <v>4</v>
      </c>
      <c r="J3006" s="41">
        <v>16</v>
      </c>
      <c r="K3006" s="44">
        <v>5</v>
      </c>
      <c r="L3006" s="20">
        <v>60723.7</v>
      </c>
      <c r="M3006" s="19" t="s">
        <v>11</v>
      </c>
      <c r="N3006" s="28" t="s">
        <v>15953</v>
      </c>
    </row>
    <row r="3007" spans="1:14" ht="45" x14ac:dyDescent="0.25">
      <c r="A3007" s="27" t="s">
        <v>608</v>
      </c>
      <c r="B3007" s="19" t="s">
        <v>16745</v>
      </c>
      <c r="C3007" s="19" t="s">
        <v>16745</v>
      </c>
      <c r="D3007" s="38" t="s">
        <v>16055</v>
      </c>
      <c r="E3007" s="38" t="s">
        <v>2757</v>
      </c>
      <c r="F3007" s="41" t="s">
        <v>2755</v>
      </c>
      <c r="G3007" s="19" t="s">
        <v>721</v>
      </c>
      <c r="H3007" s="41">
        <v>5</v>
      </c>
      <c r="I3007" s="41">
        <v>4</v>
      </c>
      <c r="J3007" s="41">
        <v>16</v>
      </c>
      <c r="K3007" s="44">
        <v>5</v>
      </c>
      <c r="L3007" s="20">
        <v>82805</v>
      </c>
      <c r="M3007" s="19" t="s">
        <v>11</v>
      </c>
      <c r="N3007" s="28" t="s">
        <v>15953</v>
      </c>
    </row>
    <row r="3008" spans="1:14" ht="45" x14ac:dyDescent="0.25">
      <c r="A3008" s="27" t="s">
        <v>608</v>
      </c>
      <c r="B3008" s="19" t="s">
        <v>16745</v>
      </c>
      <c r="C3008" s="19" t="s">
        <v>16745</v>
      </c>
      <c r="D3008" s="38" t="s">
        <v>16055</v>
      </c>
      <c r="E3008" s="38" t="s">
        <v>2758</v>
      </c>
      <c r="F3008" s="41" t="s">
        <v>2759</v>
      </c>
      <c r="G3008" s="19" t="s">
        <v>721</v>
      </c>
      <c r="H3008" s="41">
        <v>5</v>
      </c>
      <c r="I3008" s="41">
        <v>4</v>
      </c>
      <c r="J3008" s="41">
        <v>16</v>
      </c>
      <c r="K3008" s="44">
        <v>80</v>
      </c>
      <c r="L3008" s="20">
        <v>382744</v>
      </c>
      <c r="M3008" s="19" t="s">
        <v>11</v>
      </c>
      <c r="N3008" s="28" t="s">
        <v>15953</v>
      </c>
    </row>
    <row r="3009" spans="1:14" ht="45" x14ac:dyDescent="0.25">
      <c r="A3009" s="27" t="s">
        <v>608</v>
      </c>
      <c r="B3009" s="19" t="s">
        <v>16745</v>
      </c>
      <c r="C3009" s="19" t="s">
        <v>16745</v>
      </c>
      <c r="D3009" s="38" t="s">
        <v>16055</v>
      </c>
      <c r="E3009" s="38" t="s">
        <v>2760</v>
      </c>
      <c r="F3009" s="41" t="s">
        <v>2495</v>
      </c>
      <c r="G3009" s="19" t="s">
        <v>721</v>
      </c>
      <c r="H3009" s="41">
        <v>5</v>
      </c>
      <c r="I3009" s="41">
        <v>4</v>
      </c>
      <c r="J3009" s="41">
        <v>16</v>
      </c>
      <c r="K3009" s="44">
        <v>35</v>
      </c>
      <c r="L3009" s="20">
        <v>218973.30000000002</v>
      </c>
      <c r="M3009" s="19" t="s">
        <v>11</v>
      </c>
      <c r="N3009" s="28" t="s">
        <v>15953</v>
      </c>
    </row>
    <row r="3010" spans="1:14" ht="45" x14ac:dyDescent="0.25">
      <c r="A3010" s="27" t="s">
        <v>608</v>
      </c>
      <c r="B3010" s="19" t="s">
        <v>16745</v>
      </c>
      <c r="C3010" s="19" t="s">
        <v>16745</v>
      </c>
      <c r="D3010" s="38" t="s">
        <v>16055</v>
      </c>
      <c r="E3010" s="38" t="s">
        <v>2761</v>
      </c>
      <c r="F3010" s="41" t="s">
        <v>2495</v>
      </c>
      <c r="G3010" s="19" t="s">
        <v>721</v>
      </c>
      <c r="H3010" s="41">
        <v>5</v>
      </c>
      <c r="I3010" s="41">
        <v>4</v>
      </c>
      <c r="J3010" s="41">
        <v>16</v>
      </c>
      <c r="K3010" s="44">
        <v>8</v>
      </c>
      <c r="L3010" s="20">
        <v>167818.16</v>
      </c>
      <c r="M3010" s="19" t="s">
        <v>11</v>
      </c>
      <c r="N3010" s="28" t="s">
        <v>15953</v>
      </c>
    </row>
    <row r="3011" spans="1:14" ht="45" x14ac:dyDescent="0.25">
      <c r="A3011" s="27" t="s">
        <v>608</v>
      </c>
      <c r="B3011" s="19" t="s">
        <v>16745</v>
      </c>
      <c r="C3011" s="19" t="s">
        <v>16745</v>
      </c>
      <c r="D3011" s="38" t="s">
        <v>16055</v>
      </c>
      <c r="E3011" s="38" t="s">
        <v>2762</v>
      </c>
      <c r="F3011" s="41" t="s">
        <v>2495</v>
      </c>
      <c r="G3011" s="19" t="s">
        <v>721</v>
      </c>
      <c r="H3011" s="41">
        <v>5</v>
      </c>
      <c r="I3011" s="41">
        <v>4</v>
      </c>
      <c r="J3011" s="41">
        <v>16</v>
      </c>
      <c r="K3011" s="44">
        <v>8</v>
      </c>
      <c r="L3011" s="20">
        <v>161929.76</v>
      </c>
      <c r="M3011" s="19" t="s">
        <v>11</v>
      </c>
      <c r="N3011" s="28" t="s">
        <v>15953</v>
      </c>
    </row>
    <row r="3012" spans="1:14" ht="45" x14ac:dyDescent="0.25">
      <c r="A3012" s="27" t="s">
        <v>608</v>
      </c>
      <c r="B3012" s="19" t="s">
        <v>16745</v>
      </c>
      <c r="C3012" s="19" t="s">
        <v>16745</v>
      </c>
      <c r="D3012" s="38" t="s">
        <v>16055</v>
      </c>
      <c r="E3012" s="38" t="s">
        <v>2765</v>
      </c>
      <c r="F3012" s="41" t="s">
        <v>2764</v>
      </c>
      <c r="G3012" s="19" t="s">
        <v>721</v>
      </c>
      <c r="H3012" s="41">
        <v>5</v>
      </c>
      <c r="I3012" s="41">
        <v>4</v>
      </c>
      <c r="J3012" s="41">
        <v>16</v>
      </c>
      <c r="K3012" s="44">
        <v>100</v>
      </c>
      <c r="L3012" s="20">
        <v>4048247</v>
      </c>
      <c r="M3012" s="19" t="s">
        <v>15983</v>
      </c>
      <c r="N3012" s="28" t="s">
        <v>15953</v>
      </c>
    </row>
    <row r="3013" spans="1:14" ht="45" x14ac:dyDescent="0.25">
      <c r="A3013" s="27" t="s">
        <v>608</v>
      </c>
      <c r="B3013" s="19" t="s">
        <v>16745</v>
      </c>
      <c r="C3013" s="19" t="s">
        <v>16745</v>
      </c>
      <c r="D3013" s="38" t="s">
        <v>16055</v>
      </c>
      <c r="E3013" s="38" t="s">
        <v>2763</v>
      </c>
      <c r="F3013" s="41" t="s">
        <v>2764</v>
      </c>
      <c r="G3013" s="19" t="s">
        <v>721</v>
      </c>
      <c r="H3013" s="41">
        <v>5</v>
      </c>
      <c r="I3013" s="41">
        <v>4</v>
      </c>
      <c r="J3013" s="41">
        <v>16</v>
      </c>
      <c r="K3013" s="44">
        <v>42</v>
      </c>
      <c r="L3013" s="20">
        <v>1391124.8399999999</v>
      </c>
      <c r="M3013" s="19" t="s">
        <v>15983</v>
      </c>
      <c r="N3013" s="28" t="s">
        <v>15953</v>
      </c>
    </row>
    <row r="3014" spans="1:14" ht="45" x14ac:dyDescent="0.25">
      <c r="A3014" s="27" t="s">
        <v>608</v>
      </c>
      <c r="B3014" s="19" t="s">
        <v>16745</v>
      </c>
      <c r="C3014" s="19" t="s">
        <v>16745</v>
      </c>
      <c r="D3014" s="38" t="s">
        <v>16055</v>
      </c>
      <c r="E3014" s="38" t="s">
        <v>2766</v>
      </c>
      <c r="F3014" s="41" t="s">
        <v>2000</v>
      </c>
      <c r="G3014" s="19" t="s">
        <v>721</v>
      </c>
      <c r="H3014" s="41">
        <v>5</v>
      </c>
      <c r="I3014" s="41">
        <v>4</v>
      </c>
      <c r="J3014" s="41">
        <v>16</v>
      </c>
      <c r="K3014" s="44">
        <v>10</v>
      </c>
      <c r="L3014" s="20">
        <v>121447.4</v>
      </c>
      <c r="M3014" s="19" t="s">
        <v>11</v>
      </c>
      <c r="N3014" s="28" t="s">
        <v>15953</v>
      </c>
    </row>
    <row r="3015" spans="1:14" ht="45" x14ac:dyDescent="0.25">
      <c r="A3015" s="27" t="s">
        <v>608</v>
      </c>
      <c r="B3015" s="19" t="s">
        <v>16745</v>
      </c>
      <c r="C3015" s="19" t="s">
        <v>16745</v>
      </c>
      <c r="D3015" s="38" t="s">
        <v>16055</v>
      </c>
      <c r="E3015" s="38" t="s">
        <v>2767</v>
      </c>
      <c r="F3015" s="41" t="s">
        <v>2000</v>
      </c>
      <c r="G3015" s="19" t="s">
        <v>721</v>
      </c>
      <c r="H3015" s="41">
        <v>5</v>
      </c>
      <c r="I3015" s="41">
        <v>4</v>
      </c>
      <c r="J3015" s="41">
        <v>16</v>
      </c>
      <c r="K3015" s="44">
        <v>10</v>
      </c>
      <c r="L3015" s="20">
        <v>128807.90000000001</v>
      </c>
      <c r="M3015" s="19" t="s">
        <v>11</v>
      </c>
      <c r="N3015" s="28" t="s">
        <v>15953</v>
      </c>
    </row>
    <row r="3016" spans="1:14" ht="45" x14ac:dyDescent="0.25">
      <c r="A3016" s="27" t="s">
        <v>608</v>
      </c>
      <c r="B3016" s="19" t="s">
        <v>16745</v>
      </c>
      <c r="C3016" s="19" t="s">
        <v>16745</v>
      </c>
      <c r="D3016" s="38" t="s">
        <v>16055</v>
      </c>
      <c r="E3016" s="38" t="s">
        <v>2768</v>
      </c>
      <c r="F3016" s="41" t="s">
        <v>2000</v>
      </c>
      <c r="G3016" s="19" t="s">
        <v>721</v>
      </c>
      <c r="H3016" s="41">
        <v>5</v>
      </c>
      <c r="I3016" s="41">
        <v>4</v>
      </c>
      <c r="J3016" s="41">
        <v>16</v>
      </c>
      <c r="K3016" s="44">
        <v>18</v>
      </c>
      <c r="L3016" s="20">
        <v>722059.92</v>
      </c>
      <c r="M3016" s="19" t="s">
        <v>11</v>
      </c>
      <c r="N3016" s="28" t="s">
        <v>15953</v>
      </c>
    </row>
    <row r="3017" spans="1:14" ht="45" x14ac:dyDescent="0.25">
      <c r="A3017" s="27" t="s">
        <v>608</v>
      </c>
      <c r="B3017" s="19" t="s">
        <v>16745</v>
      </c>
      <c r="C3017" s="19" t="s">
        <v>16745</v>
      </c>
      <c r="D3017" s="38" t="s">
        <v>16055</v>
      </c>
      <c r="E3017" s="38" t="s">
        <v>2769</v>
      </c>
      <c r="F3017" s="41" t="s">
        <v>2000</v>
      </c>
      <c r="G3017" s="19" t="s">
        <v>721</v>
      </c>
      <c r="H3017" s="41">
        <v>5</v>
      </c>
      <c r="I3017" s="41">
        <v>4</v>
      </c>
      <c r="J3017" s="41">
        <v>16</v>
      </c>
      <c r="K3017" s="44">
        <v>18</v>
      </c>
      <c r="L3017" s="20">
        <v>483581.34</v>
      </c>
      <c r="M3017" s="19" t="s">
        <v>11</v>
      </c>
      <c r="N3017" s="28" t="s">
        <v>15953</v>
      </c>
    </row>
    <row r="3018" spans="1:14" ht="45" x14ac:dyDescent="0.25">
      <c r="A3018" s="27" t="s">
        <v>608</v>
      </c>
      <c r="B3018" s="19" t="s">
        <v>16745</v>
      </c>
      <c r="C3018" s="19" t="s">
        <v>16745</v>
      </c>
      <c r="D3018" s="38" t="s">
        <v>16055</v>
      </c>
      <c r="E3018" s="38" t="s">
        <v>2770</v>
      </c>
      <c r="F3018" s="41" t="s">
        <v>2000</v>
      </c>
      <c r="G3018" s="19" t="s">
        <v>721</v>
      </c>
      <c r="H3018" s="41">
        <v>5</v>
      </c>
      <c r="I3018" s="41">
        <v>4</v>
      </c>
      <c r="J3018" s="41">
        <v>16</v>
      </c>
      <c r="K3018" s="44">
        <v>10</v>
      </c>
      <c r="L3018" s="20">
        <v>128807.90000000001</v>
      </c>
      <c r="M3018" s="19" t="s">
        <v>11</v>
      </c>
      <c r="N3018" s="28" t="s">
        <v>15953</v>
      </c>
    </row>
    <row r="3019" spans="1:14" ht="45" x14ac:dyDescent="0.25">
      <c r="A3019" s="27" t="s">
        <v>608</v>
      </c>
      <c r="B3019" s="19" t="s">
        <v>16745</v>
      </c>
      <c r="C3019" s="19" t="s">
        <v>16745</v>
      </c>
      <c r="D3019" s="38" t="s">
        <v>16055</v>
      </c>
      <c r="E3019" s="38" t="s">
        <v>2771</v>
      </c>
      <c r="F3019" s="41" t="s">
        <v>2000</v>
      </c>
      <c r="G3019" s="19" t="s">
        <v>721</v>
      </c>
      <c r="H3019" s="41">
        <v>5</v>
      </c>
      <c r="I3019" s="41">
        <v>4</v>
      </c>
      <c r="J3019" s="41">
        <v>16</v>
      </c>
      <c r="K3019" s="44">
        <v>10</v>
      </c>
      <c r="L3019" s="20">
        <v>143528.79999999999</v>
      </c>
      <c r="M3019" s="19" t="s">
        <v>11</v>
      </c>
      <c r="N3019" s="28" t="s">
        <v>15953</v>
      </c>
    </row>
    <row r="3020" spans="1:14" ht="45" x14ac:dyDescent="0.25">
      <c r="A3020" s="27" t="s">
        <v>608</v>
      </c>
      <c r="B3020" s="19" t="s">
        <v>16745</v>
      </c>
      <c r="C3020" s="19" t="s">
        <v>16745</v>
      </c>
      <c r="D3020" s="38" t="s">
        <v>16055</v>
      </c>
      <c r="E3020" s="38" t="s">
        <v>2772</v>
      </c>
      <c r="F3020" s="41" t="s">
        <v>2000</v>
      </c>
      <c r="G3020" s="19" t="s">
        <v>721</v>
      </c>
      <c r="H3020" s="41">
        <v>5</v>
      </c>
      <c r="I3020" s="41">
        <v>4</v>
      </c>
      <c r="J3020" s="41">
        <v>16</v>
      </c>
      <c r="K3020" s="44">
        <v>10</v>
      </c>
      <c r="L3020" s="20">
        <v>217133.2</v>
      </c>
      <c r="M3020" s="19" t="s">
        <v>11</v>
      </c>
      <c r="N3020" s="28" t="s">
        <v>15953</v>
      </c>
    </row>
    <row r="3021" spans="1:14" ht="45" x14ac:dyDescent="0.25">
      <c r="A3021" s="27" t="s">
        <v>608</v>
      </c>
      <c r="B3021" s="19" t="s">
        <v>16745</v>
      </c>
      <c r="C3021" s="19" t="s">
        <v>16745</v>
      </c>
      <c r="D3021" s="38" t="s">
        <v>16055</v>
      </c>
      <c r="E3021" s="38" t="s">
        <v>2773</v>
      </c>
      <c r="F3021" s="41" t="s">
        <v>2000</v>
      </c>
      <c r="G3021" s="19" t="s">
        <v>721</v>
      </c>
      <c r="H3021" s="41">
        <v>5</v>
      </c>
      <c r="I3021" s="41">
        <v>4</v>
      </c>
      <c r="J3021" s="41">
        <v>16</v>
      </c>
      <c r="K3021" s="44">
        <v>10</v>
      </c>
      <c r="L3021" s="20">
        <v>239214.5</v>
      </c>
      <c r="M3021" s="19" t="s">
        <v>11</v>
      </c>
      <c r="N3021" s="28" t="s">
        <v>15953</v>
      </c>
    </row>
    <row r="3022" spans="1:14" ht="45" x14ac:dyDescent="0.25">
      <c r="A3022" s="27" t="s">
        <v>608</v>
      </c>
      <c r="B3022" s="19" t="s">
        <v>16745</v>
      </c>
      <c r="C3022" s="19" t="s">
        <v>16745</v>
      </c>
      <c r="D3022" s="38" t="s">
        <v>16055</v>
      </c>
      <c r="E3022" s="38" t="s">
        <v>2774</v>
      </c>
      <c r="F3022" s="41" t="s">
        <v>2062</v>
      </c>
      <c r="G3022" s="19" t="s">
        <v>721</v>
      </c>
      <c r="H3022" s="41">
        <v>5</v>
      </c>
      <c r="I3022" s="41">
        <v>4</v>
      </c>
      <c r="J3022" s="41">
        <v>16</v>
      </c>
      <c r="K3022" s="44">
        <v>5</v>
      </c>
      <c r="L3022" s="20">
        <v>196891.95</v>
      </c>
      <c r="M3022" s="19" t="s">
        <v>11</v>
      </c>
      <c r="N3022" s="28" t="s">
        <v>15953</v>
      </c>
    </row>
    <row r="3023" spans="1:14" ht="45" x14ac:dyDescent="0.25">
      <c r="A3023" s="27" t="s">
        <v>608</v>
      </c>
      <c r="B3023" s="19" t="s">
        <v>16745</v>
      </c>
      <c r="C3023" s="19" t="s">
        <v>16745</v>
      </c>
      <c r="D3023" s="38" t="s">
        <v>16055</v>
      </c>
      <c r="E3023" s="38" t="s">
        <v>2775</v>
      </c>
      <c r="F3023" s="41" t="s">
        <v>2062</v>
      </c>
      <c r="G3023" s="19" t="s">
        <v>721</v>
      </c>
      <c r="H3023" s="41">
        <v>5</v>
      </c>
      <c r="I3023" s="41">
        <v>4</v>
      </c>
      <c r="J3023" s="41">
        <v>16</v>
      </c>
      <c r="K3023" s="44">
        <v>7</v>
      </c>
      <c r="L3023" s="20">
        <v>131383.97999999998</v>
      </c>
      <c r="M3023" s="19" t="s">
        <v>11</v>
      </c>
      <c r="N3023" s="28" t="s">
        <v>15953</v>
      </c>
    </row>
    <row r="3024" spans="1:14" ht="45" x14ac:dyDescent="0.25">
      <c r="A3024" s="27" t="s">
        <v>608</v>
      </c>
      <c r="B3024" s="19" t="s">
        <v>16745</v>
      </c>
      <c r="C3024" s="19" t="s">
        <v>16745</v>
      </c>
      <c r="D3024" s="38" t="s">
        <v>16055</v>
      </c>
      <c r="E3024" s="38" t="s">
        <v>2776</v>
      </c>
      <c r="F3024" s="41" t="s">
        <v>2062</v>
      </c>
      <c r="G3024" s="19" t="s">
        <v>721</v>
      </c>
      <c r="H3024" s="41">
        <v>5</v>
      </c>
      <c r="I3024" s="41">
        <v>4</v>
      </c>
      <c r="J3024" s="41">
        <v>16</v>
      </c>
      <c r="K3024" s="44">
        <v>7</v>
      </c>
      <c r="L3024" s="20">
        <v>182907.06</v>
      </c>
      <c r="M3024" s="19" t="s">
        <v>11</v>
      </c>
      <c r="N3024" s="28" t="s">
        <v>15953</v>
      </c>
    </row>
    <row r="3025" spans="1:14" ht="45" x14ac:dyDescent="0.25">
      <c r="A3025" s="27" t="s">
        <v>608</v>
      </c>
      <c r="B3025" s="19" t="s">
        <v>16745</v>
      </c>
      <c r="C3025" s="19" t="s">
        <v>16745</v>
      </c>
      <c r="D3025" s="38" t="s">
        <v>16055</v>
      </c>
      <c r="E3025" s="38" t="s">
        <v>2777</v>
      </c>
      <c r="F3025" s="41" t="s">
        <v>2062</v>
      </c>
      <c r="G3025" s="19" t="s">
        <v>721</v>
      </c>
      <c r="H3025" s="41">
        <v>5</v>
      </c>
      <c r="I3025" s="41">
        <v>4</v>
      </c>
      <c r="J3025" s="41">
        <v>16</v>
      </c>
      <c r="K3025" s="44">
        <v>7</v>
      </c>
      <c r="L3025" s="20">
        <v>244734.90999999997</v>
      </c>
      <c r="M3025" s="19" t="s">
        <v>11</v>
      </c>
      <c r="N3025" s="28" t="s">
        <v>15953</v>
      </c>
    </row>
    <row r="3026" spans="1:14" ht="45" x14ac:dyDescent="0.25">
      <c r="A3026" s="27" t="s">
        <v>608</v>
      </c>
      <c r="B3026" s="19" t="s">
        <v>16745</v>
      </c>
      <c r="C3026" s="19" t="s">
        <v>16745</v>
      </c>
      <c r="D3026" s="38" t="s">
        <v>16055</v>
      </c>
      <c r="E3026" s="38" t="s">
        <v>2778</v>
      </c>
      <c r="F3026" s="41" t="s">
        <v>2062</v>
      </c>
      <c r="G3026" s="19" t="s">
        <v>721</v>
      </c>
      <c r="H3026" s="41">
        <v>5</v>
      </c>
      <c r="I3026" s="41">
        <v>4</v>
      </c>
      <c r="J3026" s="41">
        <v>16</v>
      </c>
      <c r="K3026" s="44">
        <v>10</v>
      </c>
      <c r="L3026" s="20">
        <v>276016.8</v>
      </c>
      <c r="M3026" s="19" t="s">
        <v>11</v>
      </c>
      <c r="N3026" s="28" t="s">
        <v>15953</v>
      </c>
    </row>
    <row r="3027" spans="1:14" ht="45" x14ac:dyDescent="0.25">
      <c r="A3027" s="27" t="s">
        <v>608</v>
      </c>
      <c r="B3027" s="19" t="s">
        <v>16745</v>
      </c>
      <c r="C3027" s="19" t="s">
        <v>16745</v>
      </c>
      <c r="D3027" s="38" t="s">
        <v>16055</v>
      </c>
      <c r="E3027" s="38" t="s">
        <v>2779</v>
      </c>
      <c r="F3027" s="41" t="s">
        <v>2062</v>
      </c>
      <c r="G3027" s="19" t="s">
        <v>721</v>
      </c>
      <c r="H3027" s="41">
        <v>5</v>
      </c>
      <c r="I3027" s="41">
        <v>4</v>
      </c>
      <c r="J3027" s="41">
        <v>16</v>
      </c>
      <c r="K3027" s="44">
        <v>7</v>
      </c>
      <c r="L3027" s="20">
        <v>218973.37</v>
      </c>
      <c r="M3027" s="19" t="s">
        <v>11</v>
      </c>
      <c r="N3027" s="28" t="s">
        <v>15953</v>
      </c>
    </row>
    <row r="3028" spans="1:14" ht="45" x14ac:dyDescent="0.25">
      <c r="A3028" s="27" t="s">
        <v>608</v>
      </c>
      <c r="B3028" s="19" t="s">
        <v>16745</v>
      </c>
      <c r="C3028" s="19" t="s">
        <v>16745</v>
      </c>
      <c r="D3028" s="38" t="s">
        <v>16055</v>
      </c>
      <c r="E3028" s="38" t="s">
        <v>2780</v>
      </c>
      <c r="F3028" s="41" t="s">
        <v>2062</v>
      </c>
      <c r="G3028" s="19" t="s">
        <v>721</v>
      </c>
      <c r="H3028" s="41">
        <v>5</v>
      </c>
      <c r="I3028" s="41">
        <v>4</v>
      </c>
      <c r="J3028" s="41">
        <v>16</v>
      </c>
      <c r="K3028" s="44">
        <v>15</v>
      </c>
      <c r="L3028" s="20">
        <v>469228.65</v>
      </c>
      <c r="M3028" s="19" t="s">
        <v>11</v>
      </c>
      <c r="N3028" s="28" t="s">
        <v>15953</v>
      </c>
    </row>
    <row r="3029" spans="1:14" ht="45" x14ac:dyDescent="0.25">
      <c r="A3029" s="27" t="s">
        <v>608</v>
      </c>
      <c r="B3029" s="19" t="s">
        <v>16745</v>
      </c>
      <c r="C3029" s="19" t="s">
        <v>16745</v>
      </c>
      <c r="D3029" s="38" t="s">
        <v>16055</v>
      </c>
      <c r="E3029" s="38" t="s">
        <v>2781</v>
      </c>
      <c r="F3029" s="41" t="s">
        <v>2782</v>
      </c>
      <c r="G3029" s="19" t="s">
        <v>721</v>
      </c>
      <c r="H3029" s="41">
        <v>5</v>
      </c>
      <c r="I3029" s="41">
        <v>4</v>
      </c>
      <c r="J3029" s="41">
        <v>16</v>
      </c>
      <c r="K3029" s="44">
        <v>20</v>
      </c>
      <c r="L3029" s="20">
        <v>802288.8</v>
      </c>
      <c r="M3029" s="19" t="s">
        <v>11</v>
      </c>
      <c r="N3029" s="28" t="s">
        <v>15953</v>
      </c>
    </row>
    <row r="3030" spans="1:14" ht="45" x14ac:dyDescent="0.25">
      <c r="A3030" s="27" t="s">
        <v>608</v>
      </c>
      <c r="B3030" s="19" t="s">
        <v>16745</v>
      </c>
      <c r="C3030" s="19" t="s">
        <v>16745</v>
      </c>
      <c r="D3030" s="38" t="s">
        <v>16055</v>
      </c>
      <c r="E3030" s="38" t="s">
        <v>2783</v>
      </c>
      <c r="F3030" s="41" t="s">
        <v>2784</v>
      </c>
      <c r="G3030" s="19" t="s">
        <v>721</v>
      </c>
      <c r="H3030" s="41">
        <v>5</v>
      </c>
      <c r="I3030" s="41">
        <v>4</v>
      </c>
      <c r="J3030" s="41">
        <v>16</v>
      </c>
      <c r="K3030" s="44">
        <v>40</v>
      </c>
      <c r="L3030" s="20">
        <v>750765.6</v>
      </c>
      <c r="M3030" s="19" t="s">
        <v>11</v>
      </c>
      <c r="N3030" s="28" t="s">
        <v>15953</v>
      </c>
    </row>
    <row r="3031" spans="1:14" ht="45" x14ac:dyDescent="0.25">
      <c r="A3031" s="27" t="s">
        <v>608</v>
      </c>
      <c r="B3031" s="19" t="s">
        <v>16745</v>
      </c>
      <c r="C3031" s="19" t="s">
        <v>16745</v>
      </c>
      <c r="D3031" s="38" t="s">
        <v>16055</v>
      </c>
      <c r="E3031" s="38" t="s">
        <v>3105</v>
      </c>
      <c r="F3031" s="41" t="s">
        <v>1044</v>
      </c>
      <c r="G3031" s="19" t="s">
        <v>721</v>
      </c>
      <c r="H3031" s="41">
        <v>5</v>
      </c>
      <c r="I3031" s="41">
        <v>4</v>
      </c>
      <c r="J3031" s="41">
        <v>16</v>
      </c>
      <c r="K3031" s="44">
        <v>2</v>
      </c>
      <c r="L3031" s="20">
        <v>99789.28</v>
      </c>
      <c r="M3031" s="19" t="s">
        <v>11</v>
      </c>
      <c r="N3031" s="28" t="s">
        <v>15953</v>
      </c>
    </row>
    <row r="3032" spans="1:14" ht="45" x14ac:dyDescent="0.25">
      <c r="A3032" s="27" t="s">
        <v>608</v>
      </c>
      <c r="B3032" s="19" t="s">
        <v>16745</v>
      </c>
      <c r="C3032" s="19" t="s">
        <v>16745</v>
      </c>
      <c r="D3032" s="38" t="s">
        <v>16055</v>
      </c>
      <c r="E3032" s="38" t="s">
        <v>2787</v>
      </c>
      <c r="F3032" s="41" t="s">
        <v>2786</v>
      </c>
      <c r="G3032" s="19" t="s">
        <v>721</v>
      </c>
      <c r="H3032" s="41">
        <v>5</v>
      </c>
      <c r="I3032" s="41">
        <v>4</v>
      </c>
      <c r="J3032" s="41">
        <v>16</v>
      </c>
      <c r="K3032" s="44">
        <v>1</v>
      </c>
      <c r="L3032" s="20">
        <v>721323.82</v>
      </c>
      <c r="M3032" s="19" t="s">
        <v>15965</v>
      </c>
      <c r="N3032" s="28" t="s">
        <v>15953</v>
      </c>
    </row>
    <row r="3033" spans="1:14" ht="45" x14ac:dyDescent="0.25">
      <c r="A3033" s="27" t="s">
        <v>608</v>
      </c>
      <c r="B3033" s="19" t="s">
        <v>16745</v>
      </c>
      <c r="C3033" s="19" t="s">
        <v>16745</v>
      </c>
      <c r="D3033" s="38" t="s">
        <v>16055</v>
      </c>
      <c r="E3033" s="38" t="s">
        <v>2785</v>
      </c>
      <c r="F3033" s="41" t="s">
        <v>2786</v>
      </c>
      <c r="G3033" s="19" t="s">
        <v>721</v>
      </c>
      <c r="H3033" s="41">
        <v>5</v>
      </c>
      <c r="I3033" s="41">
        <v>4</v>
      </c>
      <c r="J3033" s="41">
        <v>16</v>
      </c>
      <c r="K3033" s="44">
        <v>1</v>
      </c>
      <c r="L3033" s="20">
        <v>721323.82</v>
      </c>
      <c r="M3033" s="19" t="s">
        <v>15965</v>
      </c>
      <c r="N3033" s="28" t="s">
        <v>15953</v>
      </c>
    </row>
    <row r="3034" spans="1:14" ht="45" x14ac:dyDescent="0.25">
      <c r="A3034" s="27" t="s">
        <v>608</v>
      </c>
      <c r="B3034" s="19" t="s">
        <v>16745</v>
      </c>
      <c r="C3034" s="19" t="s">
        <v>16745</v>
      </c>
      <c r="D3034" s="38" t="s">
        <v>16055</v>
      </c>
      <c r="E3034" s="38" t="s">
        <v>2788</v>
      </c>
      <c r="F3034" s="41" t="s">
        <v>2234</v>
      </c>
      <c r="G3034" s="19" t="s">
        <v>721</v>
      </c>
      <c r="H3034" s="41">
        <v>5</v>
      </c>
      <c r="I3034" s="41">
        <v>4</v>
      </c>
      <c r="J3034" s="41">
        <v>16</v>
      </c>
      <c r="K3034" s="44">
        <v>4</v>
      </c>
      <c r="L3034" s="20">
        <v>78020.72</v>
      </c>
      <c r="M3034" s="19" t="s">
        <v>11</v>
      </c>
      <c r="N3034" s="28" t="s">
        <v>15953</v>
      </c>
    </row>
    <row r="3035" spans="1:14" ht="45" x14ac:dyDescent="0.25">
      <c r="A3035" s="27" t="s">
        <v>608</v>
      </c>
      <c r="B3035" s="19" t="s">
        <v>16745</v>
      </c>
      <c r="C3035" s="19" t="s">
        <v>16745</v>
      </c>
      <c r="D3035" s="38" t="s">
        <v>16055</v>
      </c>
      <c r="E3035" s="38" t="s">
        <v>2789</v>
      </c>
      <c r="F3035" s="41" t="s">
        <v>2234</v>
      </c>
      <c r="G3035" s="19" t="s">
        <v>721</v>
      </c>
      <c r="H3035" s="41">
        <v>5</v>
      </c>
      <c r="I3035" s="41">
        <v>4</v>
      </c>
      <c r="J3035" s="41">
        <v>16</v>
      </c>
      <c r="K3035" s="44">
        <v>4</v>
      </c>
      <c r="L3035" s="20">
        <v>83909.08</v>
      </c>
      <c r="M3035" s="19" t="s">
        <v>11</v>
      </c>
      <c r="N3035" s="28" t="s">
        <v>15953</v>
      </c>
    </row>
    <row r="3036" spans="1:14" ht="45" x14ac:dyDescent="0.25">
      <c r="A3036" s="27" t="s">
        <v>608</v>
      </c>
      <c r="B3036" s="19" t="s">
        <v>16745</v>
      </c>
      <c r="C3036" s="19" t="s">
        <v>16745</v>
      </c>
      <c r="D3036" s="38" t="s">
        <v>16055</v>
      </c>
      <c r="E3036" s="38" t="s">
        <v>2790</v>
      </c>
      <c r="F3036" s="41" t="s">
        <v>2234</v>
      </c>
      <c r="G3036" s="19" t="s">
        <v>721</v>
      </c>
      <c r="H3036" s="41">
        <v>5</v>
      </c>
      <c r="I3036" s="41">
        <v>4</v>
      </c>
      <c r="J3036" s="41">
        <v>16</v>
      </c>
      <c r="K3036" s="44">
        <v>4</v>
      </c>
      <c r="L3036" s="20">
        <v>78020.72</v>
      </c>
      <c r="M3036" s="19" t="s">
        <v>11</v>
      </c>
      <c r="N3036" s="28" t="s">
        <v>15953</v>
      </c>
    </row>
    <row r="3037" spans="1:14" ht="45" x14ac:dyDescent="0.25">
      <c r="A3037" s="27" t="s">
        <v>608</v>
      </c>
      <c r="B3037" s="19" t="s">
        <v>16745</v>
      </c>
      <c r="C3037" s="19" t="s">
        <v>16745</v>
      </c>
      <c r="D3037" s="38" t="s">
        <v>16055</v>
      </c>
      <c r="E3037" s="38" t="s">
        <v>2791</v>
      </c>
      <c r="F3037" s="41" t="s">
        <v>2234</v>
      </c>
      <c r="G3037" s="19" t="s">
        <v>721</v>
      </c>
      <c r="H3037" s="41">
        <v>5</v>
      </c>
      <c r="I3037" s="41">
        <v>4</v>
      </c>
      <c r="J3037" s="41">
        <v>16</v>
      </c>
      <c r="K3037" s="44">
        <v>4</v>
      </c>
      <c r="L3037" s="20">
        <v>95685.8</v>
      </c>
      <c r="M3037" s="19" t="s">
        <v>11</v>
      </c>
      <c r="N3037" s="28" t="s">
        <v>15953</v>
      </c>
    </row>
    <row r="3038" spans="1:14" ht="45" x14ac:dyDescent="0.25">
      <c r="A3038" s="27" t="s">
        <v>608</v>
      </c>
      <c r="B3038" s="19" t="s">
        <v>16745</v>
      </c>
      <c r="C3038" s="19" t="s">
        <v>16745</v>
      </c>
      <c r="D3038" s="38" t="s">
        <v>16055</v>
      </c>
      <c r="E3038" s="38" t="s">
        <v>2792</v>
      </c>
      <c r="F3038" s="41" t="s">
        <v>2234</v>
      </c>
      <c r="G3038" s="19" t="s">
        <v>721</v>
      </c>
      <c r="H3038" s="41">
        <v>5</v>
      </c>
      <c r="I3038" s="41">
        <v>4</v>
      </c>
      <c r="J3038" s="41">
        <v>16</v>
      </c>
      <c r="K3038" s="44">
        <v>4</v>
      </c>
      <c r="L3038" s="20">
        <v>79492.84</v>
      </c>
      <c r="M3038" s="19" t="s">
        <v>11</v>
      </c>
      <c r="N3038" s="28" t="s">
        <v>15953</v>
      </c>
    </row>
    <row r="3039" spans="1:14" ht="45" x14ac:dyDescent="0.25">
      <c r="A3039" s="27" t="s">
        <v>608</v>
      </c>
      <c r="B3039" s="19" t="s">
        <v>16745</v>
      </c>
      <c r="C3039" s="19" t="s">
        <v>16745</v>
      </c>
      <c r="D3039" s="38" t="s">
        <v>16055</v>
      </c>
      <c r="E3039" s="38" t="s">
        <v>2793</v>
      </c>
      <c r="F3039" s="41" t="s">
        <v>2234</v>
      </c>
      <c r="G3039" s="19" t="s">
        <v>721</v>
      </c>
      <c r="H3039" s="41">
        <v>5</v>
      </c>
      <c r="I3039" s="41">
        <v>4</v>
      </c>
      <c r="J3039" s="41">
        <v>16</v>
      </c>
      <c r="K3039" s="44">
        <v>3</v>
      </c>
      <c r="L3039" s="20">
        <v>27601.68</v>
      </c>
      <c r="M3039" s="19" t="s">
        <v>11</v>
      </c>
      <c r="N3039" s="28" t="s">
        <v>15953</v>
      </c>
    </row>
    <row r="3040" spans="1:14" ht="45" x14ac:dyDescent="0.25">
      <c r="A3040" s="27" t="s">
        <v>608</v>
      </c>
      <c r="B3040" s="19" t="s">
        <v>16745</v>
      </c>
      <c r="C3040" s="19" t="s">
        <v>16745</v>
      </c>
      <c r="D3040" s="38" t="s">
        <v>16055</v>
      </c>
      <c r="E3040" s="38" t="s">
        <v>2794</v>
      </c>
      <c r="F3040" s="41" t="s">
        <v>2234</v>
      </c>
      <c r="G3040" s="19" t="s">
        <v>721</v>
      </c>
      <c r="H3040" s="41">
        <v>5</v>
      </c>
      <c r="I3040" s="41">
        <v>4</v>
      </c>
      <c r="J3040" s="41">
        <v>16</v>
      </c>
      <c r="K3040" s="44">
        <v>3</v>
      </c>
      <c r="L3040" s="20">
        <v>109302.66</v>
      </c>
      <c r="M3040" s="19" t="s">
        <v>11</v>
      </c>
      <c r="N3040" s="28" t="s">
        <v>15953</v>
      </c>
    </row>
    <row r="3041" spans="1:14" ht="45" x14ac:dyDescent="0.25">
      <c r="A3041" s="27" t="s">
        <v>608</v>
      </c>
      <c r="B3041" s="19" t="s">
        <v>16745</v>
      </c>
      <c r="C3041" s="19" t="s">
        <v>16745</v>
      </c>
      <c r="D3041" s="38" t="s">
        <v>16055</v>
      </c>
      <c r="E3041" s="38" t="s">
        <v>2795</v>
      </c>
      <c r="F3041" s="41" t="s">
        <v>2234</v>
      </c>
      <c r="G3041" s="19" t="s">
        <v>721</v>
      </c>
      <c r="H3041" s="41">
        <v>5</v>
      </c>
      <c r="I3041" s="41">
        <v>4</v>
      </c>
      <c r="J3041" s="41">
        <v>16</v>
      </c>
      <c r="K3041" s="44">
        <v>3</v>
      </c>
      <c r="L3041" s="20">
        <v>104886.38999999998</v>
      </c>
      <c r="M3041" s="19" t="s">
        <v>11</v>
      </c>
      <c r="N3041" s="28" t="s">
        <v>15953</v>
      </c>
    </row>
    <row r="3042" spans="1:14" ht="45" x14ac:dyDescent="0.25">
      <c r="A3042" s="27" t="s">
        <v>608</v>
      </c>
      <c r="B3042" s="19" t="s">
        <v>16745</v>
      </c>
      <c r="C3042" s="19" t="s">
        <v>16745</v>
      </c>
      <c r="D3042" s="38" t="s">
        <v>16055</v>
      </c>
      <c r="E3042" s="38" t="s">
        <v>2796</v>
      </c>
      <c r="F3042" s="41" t="s">
        <v>2234</v>
      </c>
      <c r="G3042" s="19" t="s">
        <v>721</v>
      </c>
      <c r="H3042" s="41">
        <v>5</v>
      </c>
      <c r="I3042" s="41">
        <v>4</v>
      </c>
      <c r="J3042" s="41">
        <v>16</v>
      </c>
      <c r="K3042" s="44">
        <v>3</v>
      </c>
      <c r="L3042" s="20">
        <v>85013.16</v>
      </c>
      <c r="M3042" s="19" t="s">
        <v>11</v>
      </c>
      <c r="N3042" s="28" t="s">
        <v>15953</v>
      </c>
    </row>
    <row r="3043" spans="1:14" ht="45" x14ac:dyDescent="0.25">
      <c r="A3043" s="27" t="s">
        <v>608</v>
      </c>
      <c r="B3043" s="19" t="s">
        <v>16745</v>
      </c>
      <c r="C3043" s="19" t="s">
        <v>16745</v>
      </c>
      <c r="D3043" s="38" t="s">
        <v>16055</v>
      </c>
      <c r="E3043" s="38" t="s">
        <v>2797</v>
      </c>
      <c r="F3043" s="41" t="s">
        <v>2234</v>
      </c>
      <c r="G3043" s="19" t="s">
        <v>721</v>
      </c>
      <c r="H3043" s="41">
        <v>5</v>
      </c>
      <c r="I3043" s="41">
        <v>4</v>
      </c>
      <c r="J3043" s="41">
        <v>16</v>
      </c>
      <c r="K3043" s="44">
        <v>3</v>
      </c>
      <c r="L3043" s="20">
        <v>87221.31</v>
      </c>
      <c r="M3043" s="19" t="s">
        <v>11</v>
      </c>
      <c r="N3043" s="28" t="s">
        <v>15953</v>
      </c>
    </row>
    <row r="3044" spans="1:14" ht="45" x14ac:dyDescent="0.25">
      <c r="A3044" s="27" t="s">
        <v>608</v>
      </c>
      <c r="B3044" s="19" t="s">
        <v>16745</v>
      </c>
      <c r="C3044" s="19" t="s">
        <v>16745</v>
      </c>
      <c r="D3044" s="38" t="s">
        <v>16055</v>
      </c>
      <c r="E3044" s="38" t="s">
        <v>2798</v>
      </c>
      <c r="F3044" s="41" t="s">
        <v>2234</v>
      </c>
      <c r="G3044" s="19" t="s">
        <v>721</v>
      </c>
      <c r="H3044" s="41">
        <v>5</v>
      </c>
      <c r="I3044" s="41">
        <v>4</v>
      </c>
      <c r="J3044" s="41">
        <v>16</v>
      </c>
      <c r="K3044" s="44">
        <v>3</v>
      </c>
      <c r="L3044" s="20">
        <v>102678.24</v>
      </c>
      <c r="M3044" s="19" t="s">
        <v>11</v>
      </c>
      <c r="N3044" s="28" t="s">
        <v>15953</v>
      </c>
    </row>
    <row r="3045" spans="1:14" ht="45" x14ac:dyDescent="0.25">
      <c r="A3045" s="27" t="s">
        <v>608</v>
      </c>
      <c r="B3045" s="19" t="s">
        <v>16745</v>
      </c>
      <c r="C3045" s="19" t="s">
        <v>16745</v>
      </c>
      <c r="D3045" s="38" t="s">
        <v>16055</v>
      </c>
      <c r="E3045" s="38" t="s">
        <v>2799</v>
      </c>
      <c r="F3045" s="41" t="s">
        <v>2800</v>
      </c>
      <c r="G3045" s="19" t="s">
        <v>721</v>
      </c>
      <c r="H3045" s="41">
        <v>5</v>
      </c>
      <c r="I3045" s="41">
        <v>4</v>
      </c>
      <c r="J3045" s="41">
        <v>16</v>
      </c>
      <c r="K3045" s="44">
        <v>5</v>
      </c>
      <c r="L3045" s="20">
        <v>23921.45</v>
      </c>
      <c r="M3045" s="19" t="s">
        <v>11</v>
      </c>
      <c r="N3045" s="28" t="s">
        <v>15953</v>
      </c>
    </row>
    <row r="3046" spans="1:14" ht="45" x14ac:dyDescent="0.25">
      <c r="A3046" s="27" t="s">
        <v>608</v>
      </c>
      <c r="B3046" s="19" t="s">
        <v>16745</v>
      </c>
      <c r="C3046" s="19" t="s">
        <v>16745</v>
      </c>
      <c r="D3046" s="38" t="s">
        <v>16055</v>
      </c>
      <c r="E3046" s="38" t="s">
        <v>3106</v>
      </c>
      <c r="F3046" s="41" t="s">
        <v>3107</v>
      </c>
      <c r="G3046" s="19" t="s">
        <v>721</v>
      </c>
      <c r="H3046" s="41">
        <v>5</v>
      </c>
      <c r="I3046" s="41">
        <v>4</v>
      </c>
      <c r="J3046" s="41">
        <v>16</v>
      </c>
      <c r="K3046" s="44">
        <v>1</v>
      </c>
      <c r="L3046" s="20">
        <v>28337.72</v>
      </c>
      <c r="M3046" s="19" t="s">
        <v>11</v>
      </c>
      <c r="N3046" s="28" t="s">
        <v>15953</v>
      </c>
    </row>
    <row r="3047" spans="1:14" ht="45" x14ac:dyDescent="0.25">
      <c r="A3047" s="27" t="s">
        <v>608</v>
      </c>
      <c r="B3047" s="19" t="s">
        <v>16745</v>
      </c>
      <c r="C3047" s="19" t="s">
        <v>16745</v>
      </c>
      <c r="D3047" s="38" t="s">
        <v>16055</v>
      </c>
      <c r="E3047" s="38" t="s">
        <v>3108</v>
      </c>
      <c r="F3047" s="41" t="s">
        <v>3107</v>
      </c>
      <c r="G3047" s="19" t="s">
        <v>721</v>
      </c>
      <c r="H3047" s="41">
        <v>5</v>
      </c>
      <c r="I3047" s="41">
        <v>4</v>
      </c>
      <c r="J3047" s="41">
        <v>16</v>
      </c>
      <c r="K3047" s="44">
        <v>1</v>
      </c>
      <c r="L3047" s="20">
        <v>29809.81</v>
      </c>
      <c r="M3047" s="19" t="s">
        <v>11</v>
      </c>
      <c r="N3047" s="28" t="s">
        <v>15953</v>
      </c>
    </row>
    <row r="3048" spans="1:14" ht="45" x14ac:dyDescent="0.25">
      <c r="A3048" s="27" t="s">
        <v>608</v>
      </c>
      <c r="B3048" s="19" t="s">
        <v>16745</v>
      </c>
      <c r="C3048" s="19" t="s">
        <v>16745</v>
      </c>
      <c r="D3048" s="38" t="s">
        <v>16055</v>
      </c>
      <c r="E3048" s="38" t="s">
        <v>3109</v>
      </c>
      <c r="F3048" s="41" t="s">
        <v>3107</v>
      </c>
      <c r="G3048" s="19" t="s">
        <v>721</v>
      </c>
      <c r="H3048" s="41">
        <v>5</v>
      </c>
      <c r="I3048" s="41">
        <v>4</v>
      </c>
      <c r="J3048" s="41">
        <v>16</v>
      </c>
      <c r="K3048" s="44">
        <v>1</v>
      </c>
      <c r="L3048" s="20">
        <v>32017.95</v>
      </c>
      <c r="M3048" s="19" t="s">
        <v>11</v>
      </c>
      <c r="N3048" s="28" t="s">
        <v>15953</v>
      </c>
    </row>
    <row r="3049" spans="1:14" ht="45" x14ac:dyDescent="0.25">
      <c r="A3049" s="27" t="s">
        <v>608</v>
      </c>
      <c r="B3049" s="19" t="s">
        <v>16745</v>
      </c>
      <c r="C3049" s="19" t="s">
        <v>16745</v>
      </c>
      <c r="D3049" s="38" t="s">
        <v>16055</v>
      </c>
      <c r="E3049" s="38" t="s">
        <v>2801</v>
      </c>
      <c r="F3049" s="41" t="s">
        <v>2802</v>
      </c>
      <c r="G3049" s="19" t="s">
        <v>721</v>
      </c>
      <c r="H3049" s="41">
        <v>5</v>
      </c>
      <c r="I3049" s="41">
        <v>4</v>
      </c>
      <c r="J3049" s="41">
        <v>16</v>
      </c>
      <c r="K3049" s="44">
        <v>18</v>
      </c>
      <c r="L3049" s="20">
        <v>510078.96</v>
      </c>
      <c r="M3049" s="19" t="s">
        <v>11</v>
      </c>
      <c r="N3049" s="28" t="s">
        <v>15953</v>
      </c>
    </row>
    <row r="3050" spans="1:14" ht="45" x14ac:dyDescent="0.25">
      <c r="A3050" s="27" t="s">
        <v>608</v>
      </c>
      <c r="B3050" s="19" t="s">
        <v>16745</v>
      </c>
      <c r="C3050" s="19" t="s">
        <v>16745</v>
      </c>
      <c r="D3050" s="38" t="s">
        <v>16055</v>
      </c>
      <c r="E3050" s="38" t="s">
        <v>2803</v>
      </c>
      <c r="F3050" s="41" t="s">
        <v>2802</v>
      </c>
      <c r="G3050" s="19" t="s">
        <v>721</v>
      </c>
      <c r="H3050" s="41">
        <v>5</v>
      </c>
      <c r="I3050" s="41">
        <v>4</v>
      </c>
      <c r="J3050" s="41">
        <v>16</v>
      </c>
      <c r="K3050" s="44">
        <v>55</v>
      </c>
      <c r="L3050" s="20">
        <v>3441009</v>
      </c>
      <c r="M3050" s="19" t="s">
        <v>11</v>
      </c>
      <c r="N3050" s="28" t="s">
        <v>15953</v>
      </c>
    </row>
    <row r="3051" spans="1:14" ht="45" x14ac:dyDescent="0.25">
      <c r="A3051" s="27" t="s">
        <v>608</v>
      </c>
      <c r="B3051" s="19" t="s">
        <v>16745</v>
      </c>
      <c r="C3051" s="19" t="s">
        <v>16745</v>
      </c>
      <c r="D3051" s="38" t="s">
        <v>16055</v>
      </c>
      <c r="E3051" s="38" t="s">
        <v>2804</v>
      </c>
      <c r="F3051" s="41" t="s">
        <v>2802</v>
      </c>
      <c r="G3051" s="19" t="s">
        <v>721</v>
      </c>
      <c r="H3051" s="41">
        <v>5</v>
      </c>
      <c r="I3051" s="41">
        <v>4</v>
      </c>
      <c r="J3051" s="41">
        <v>16</v>
      </c>
      <c r="K3051" s="44">
        <v>25</v>
      </c>
      <c r="L3051" s="20">
        <v>2024123</v>
      </c>
      <c r="M3051" s="19" t="s">
        <v>11</v>
      </c>
      <c r="N3051" s="28" t="s">
        <v>15953</v>
      </c>
    </row>
    <row r="3052" spans="1:14" ht="45" x14ac:dyDescent="0.25">
      <c r="A3052" s="27" t="s">
        <v>608</v>
      </c>
      <c r="B3052" s="19" t="s">
        <v>16745</v>
      </c>
      <c r="C3052" s="19" t="s">
        <v>16745</v>
      </c>
      <c r="D3052" s="38" t="s">
        <v>16055</v>
      </c>
      <c r="E3052" s="38" t="s">
        <v>2805</v>
      </c>
      <c r="F3052" s="41" t="s">
        <v>2802</v>
      </c>
      <c r="G3052" s="19" t="s">
        <v>721</v>
      </c>
      <c r="H3052" s="41">
        <v>5</v>
      </c>
      <c r="I3052" s="41">
        <v>4</v>
      </c>
      <c r="J3052" s="41">
        <v>16</v>
      </c>
      <c r="K3052" s="44">
        <v>5</v>
      </c>
      <c r="L3052" s="20">
        <v>60723.7</v>
      </c>
      <c r="M3052" s="19" t="s">
        <v>11</v>
      </c>
      <c r="N3052" s="28" t="s">
        <v>15953</v>
      </c>
    </row>
    <row r="3053" spans="1:14" ht="45" x14ac:dyDescent="0.25">
      <c r="A3053" s="27" t="s">
        <v>608</v>
      </c>
      <c r="B3053" s="19" t="s">
        <v>16745</v>
      </c>
      <c r="C3053" s="19" t="s">
        <v>16745</v>
      </c>
      <c r="D3053" s="38" t="s">
        <v>16055</v>
      </c>
      <c r="E3053" s="38" t="s">
        <v>2806</v>
      </c>
      <c r="F3053" s="41" t="s">
        <v>2802</v>
      </c>
      <c r="G3053" s="19" t="s">
        <v>721</v>
      </c>
      <c r="H3053" s="41">
        <v>5</v>
      </c>
      <c r="I3053" s="41">
        <v>4</v>
      </c>
      <c r="J3053" s="41">
        <v>16</v>
      </c>
      <c r="K3053" s="44">
        <v>30</v>
      </c>
      <c r="L3053" s="20">
        <v>1435287</v>
      </c>
      <c r="M3053" s="19" t="s">
        <v>11</v>
      </c>
      <c r="N3053" s="28" t="s">
        <v>15953</v>
      </c>
    </row>
    <row r="3054" spans="1:14" ht="45" x14ac:dyDescent="0.25">
      <c r="A3054" s="27" t="s">
        <v>608</v>
      </c>
      <c r="B3054" s="19" t="s">
        <v>16745</v>
      </c>
      <c r="C3054" s="19" t="s">
        <v>16745</v>
      </c>
      <c r="D3054" s="38" t="s">
        <v>16055</v>
      </c>
      <c r="E3054" s="38" t="s">
        <v>2807</v>
      </c>
      <c r="F3054" s="41" t="s">
        <v>2802</v>
      </c>
      <c r="G3054" s="19" t="s">
        <v>721</v>
      </c>
      <c r="H3054" s="41">
        <v>5</v>
      </c>
      <c r="I3054" s="41">
        <v>4</v>
      </c>
      <c r="J3054" s="41">
        <v>16</v>
      </c>
      <c r="K3054" s="44">
        <v>50</v>
      </c>
      <c r="L3054" s="20">
        <v>1564095.5</v>
      </c>
      <c r="M3054" s="19" t="s">
        <v>11</v>
      </c>
      <c r="N3054" s="28" t="s">
        <v>15953</v>
      </c>
    </row>
    <row r="3055" spans="1:14" ht="45" x14ac:dyDescent="0.25">
      <c r="A3055" s="27" t="s">
        <v>608</v>
      </c>
      <c r="B3055" s="19" t="s">
        <v>16745</v>
      </c>
      <c r="C3055" s="19" t="s">
        <v>16745</v>
      </c>
      <c r="D3055" s="38" t="s">
        <v>16055</v>
      </c>
      <c r="E3055" s="38" t="s">
        <v>2808</v>
      </c>
      <c r="F3055" s="41" t="s">
        <v>2802</v>
      </c>
      <c r="G3055" s="19" t="s">
        <v>721</v>
      </c>
      <c r="H3055" s="41">
        <v>5</v>
      </c>
      <c r="I3055" s="41">
        <v>4</v>
      </c>
      <c r="J3055" s="41">
        <v>16</v>
      </c>
      <c r="K3055" s="44">
        <v>20</v>
      </c>
      <c r="L3055" s="20">
        <v>552033.6</v>
      </c>
      <c r="M3055" s="19" t="s">
        <v>11</v>
      </c>
      <c r="N3055" s="28" t="s">
        <v>15953</v>
      </c>
    </row>
    <row r="3056" spans="1:14" ht="45" x14ac:dyDescent="0.25">
      <c r="A3056" s="27" t="s">
        <v>608</v>
      </c>
      <c r="B3056" s="19" t="s">
        <v>16745</v>
      </c>
      <c r="C3056" s="19" t="s">
        <v>16745</v>
      </c>
      <c r="D3056" s="38" t="s">
        <v>16055</v>
      </c>
      <c r="E3056" s="38" t="s">
        <v>2809</v>
      </c>
      <c r="F3056" s="41" t="s">
        <v>2802</v>
      </c>
      <c r="G3056" s="19" t="s">
        <v>721</v>
      </c>
      <c r="H3056" s="41">
        <v>5</v>
      </c>
      <c r="I3056" s="41">
        <v>4</v>
      </c>
      <c r="J3056" s="41">
        <v>16</v>
      </c>
      <c r="K3056" s="44">
        <v>50</v>
      </c>
      <c r="L3056" s="20">
        <v>1527293</v>
      </c>
      <c r="M3056" s="19" t="s">
        <v>11</v>
      </c>
      <c r="N3056" s="28" t="s">
        <v>15953</v>
      </c>
    </row>
    <row r="3057" spans="1:14" ht="45" x14ac:dyDescent="0.25">
      <c r="A3057" s="27" t="s">
        <v>608</v>
      </c>
      <c r="B3057" s="19" t="s">
        <v>16745</v>
      </c>
      <c r="C3057" s="19" t="s">
        <v>16745</v>
      </c>
      <c r="D3057" s="38" t="s">
        <v>16055</v>
      </c>
      <c r="E3057" s="38" t="s">
        <v>2810</v>
      </c>
      <c r="F3057" s="41" t="s">
        <v>2802</v>
      </c>
      <c r="G3057" s="19" t="s">
        <v>721</v>
      </c>
      <c r="H3057" s="41">
        <v>5</v>
      </c>
      <c r="I3057" s="41">
        <v>4</v>
      </c>
      <c r="J3057" s="41">
        <v>16</v>
      </c>
      <c r="K3057" s="44">
        <v>10</v>
      </c>
      <c r="L3057" s="20">
        <v>1140869.2999999998</v>
      </c>
      <c r="M3057" s="19" t="s">
        <v>11</v>
      </c>
      <c r="N3057" s="28" t="s">
        <v>15953</v>
      </c>
    </row>
    <row r="3058" spans="1:14" ht="45" x14ac:dyDescent="0.25">
      <c r="A3058" s="27" t="s">
        <v>608</v>
      </c>
      <c r="B3058" s="19" t="s">
        <v>16745</v>
      </c>
      <c r="C3058" s="19" t="s">
        <v>16745</v>
      </c>
      <c r="D3058" s="38" t="s">
        <v>16055</v>
      </c>
      <c r="E3058" s="38" t="s">
        <v>2811</v>
      </c>
      <c r="F3058" s="41" t="s">
        <v>2802</v>
      </c>
      <c r="G3058" s="19" t="s">
        <v>721</v>
      </c>
      <c r="H3058" s="41">
        <v>5</v>
      </c>
      <c r="I3058" s="41">
        <v>4</v>
      </c>
      <c r="J3058" s="41">
        <v>16</v>
      </c>
      <c r="K3058" s="44">
        <v>10</v>
      </c>
      <c r="L3058" s="20">
        <v>1140869.2999999998</v>
      </c>
      <c r="M3058" s="19" t="s">
        <v>11</v>
      </c>
      <c r="N3058" s="28" t="s">
        <v>15953</v>
      </c>
    </row>
    <row r="3059" spans="1:14" ht="45" x14ac:dyDescent="0.25">
      <c r="A3059" s="27" t="s">
        <v>608</v>
      </c>
      <c r="B3059" s="19" t="s">
        <v>16745</v>
      </c>
      <c r="C3059" s="19" t="s">
        <v>16745</v>
      </c>
      <c r="D3059" s="38" t="s">
        <v>16055</v>
      </c>
      <c r="E3059" s="38" t="s">
        <v>2812</v>
      </c>
      <c r="F3059" s="41" t="s">
        <v>2813</v>
      </c>
      <c r="G3059" s="19" t="s">
        <v>721</v>
      </c>
      <c r="H3059" s="41">
        <v>5</v>
      </c>
      <c r="I3059" s="41">
        <v>4</v>
      </c>
      <c r="J3059" s="41">
        <v>16</v>
      </c>
      <c r="K3059" s="44">
        <v>744</v>
      </c>
      <c r="L3059" s="20">
        <v>5749981.6800000006</v>
      </c>
      <c r="M3059" s="19" t="s">
        <v>15983</v>
      </c>
      <c r="N3059" s="28" t="s">
        <v>15953</v>
      </c>
    </row>
    <row r="3060" spans="1:14" ht="45" x14ac:dyDescent="0.25">
      <c r="A3060" s="27" t="s">
        <v>608</v>
      </c>
      <c r="B3060" s="19" t="s">
        <v>16745</v>
      </c>
      <c r="C3060" s="19" t="s">
        <v>16745</v>
      </c>
      <c r="D3060" s="38" t="s">
        <v>16055</v>
      </c>
      <c r="E3060" s="38" t="s">
        <v>2814</v>
      </c>
      <c r="F3060" s="41" t="s">
        <v>2813</v>
      </c>
      <c r="G3060" s="19" t="s">
        <v>721</v>
      </c>
      <c r="H3060" s="41">
        <v>5</v>
      </c>
      <c r="I3060" s="41">
        <v>4</v>
      </c>
      <c r="J3060" s="41">
        <v>16</v>
      </c>
      <c r="K3060" s="44">
        <v>900</v>
      </c>
      <c r="L3060" s="20">
        <v>7618068</v>
      </c>
      <c r="M3060" s="19" t="s">
        <v>11</v>
      </c>
      <c r="N3060" s="28" t="s">
        <v>15953</v>
      </c>
    </row>
    <row r="3061" spans="1:14" ht="45" x14ac:dyDescent="0.25">
      <c r="A3061" s="27" t="s">
        <v>608</v>
      </c>
      <c r="B3061" s="19" t="s">
        <v>16745</v>
      </c>
      <c r="C3061" s="19" t="s">
        <v>16745</v>
      </c>
      <c r="D3061" s="38" t="s">
        <v>16055</v>
      </c>
      <c r="E3061" s="38" t="s">
        <v>2815</v>
      </c>
      <c r="F3061" s="41" t="s">
        <v>2813</v>
      </c>
      <c r="G3061" s="19" t="s">
        <v>721</v>
      </c>
      <c r="H3061" s="41">
        <v>5</v>
      </c>
      <c r="I3061" s="41">
        <v>4</v>
      </c>
      <c r="J3061" s="41">
        <v>16</v>
      </c>
      <c r="K3061" s="44">
        <v>25</v>
      </c>
      <c r="L3061" s="20">
        <v>193211.75</v>
      </c>
      <c r="M3061" s="19" t="s">
        <v>15983</v>
      </c>
      <c r="N3061" s="28" t="s">
        <v>15953</v>
      </c>
    </row>
    <row r="3062" spans="1:14" ht="45" x14ac:dyDescent="0.25">
      <c r="A3062" s="27" t="s">
        <v>608</v>
      </c>
      <c r="B3062" s="19" t="s">
        <v>16745</v>
      </c>
      <c r="C3062" s="19" t="s">
        <v>16745</v>
      </c>
      <c r="D3062" s="38" t="s">
        <v>16055</v>
      </c>
      <c r="E3062" s="38" t="s">
        <v>2816</v>
      </c>
      <c r="F3062" s="41" t="s">
        <v>2813</v>
      </c>
      <c r="G3062" s="19" t="s">
        <v>721</v>
      </c>
      <c r="H3062" s="41">
        <v>5</v>
      </c>
      <c r="I3062" s="41">
        <v>4</v>
      </c>
      <c r="J3062" s="41">
        <v>16</v>
      </c>
      <c r="K3062" s="44">
        <v>25</v>
      </c>
      <c r="L3062" s="20">
        <v>193211.75</v>
      </c>
      <c r="M3062" s="19" t="s">
        <v>15983</v>
      </c>
      <c r="N3062" s="28" t="s">
        <v>15953</v>
      </c>
    </row>
    <row r="3063" spans="1:14" ht="45" x14ac:dyDescent="0.25">
      <c r="A3063" s="27" t="s">
        <v>608</v>
      </c>
      <c r="B3063" s="19" t="s">
        <v>16745</v>
      </c>
      <c r="C3063" s="19" t="s">
        <v>16745</v>
      </c>
      <c r="D3063" s="38" t="s">
        <v>16055</v>
      </c>
      <c r="E3063" s="38" t="s">
        <v>2817</v>
      </c>
      <c r="F3063" s="41" t="s">
        <v>2813</v>
      </c>
      <c r="G3063" s="19" t="s">
        <v>721</v>
      </c>
      <c r="H3063" s="41">
        <v>5</v>
      </c>
      <c r="I3063" s="41">
        <v>4</v>
      </c>
      <c r="J3063" s="41">
        <v>16</v>
      </c>
      <c r="K3063" s="44">
        <v>30</v>
      </c>
      <c r="L3063" s="20">
        <v>342261</v>
      </c>
      <c r="M3063" s="19" t="s">
        <v>15983</v>
      </c>
      <c r="N3063" s="28" t="s">
        <v>15953</v>
      </c>
    </row>
    <row r="3064" spans="1:14" ht="45" x14ac:dyDescent="0.25">
      <c r="A3064" s="27" t="s">
        <v>608</v>
      </c>
      <c r="B3064" s="19" t="s">
        <v>16745</v>
      </c>
      <c r="C3064" s="19" t="s">
        <v>16745</v>
      </c>
      <c r="D3064" s="38" t="s">
        <v>16055</v>
      </c>
      <c r="E3064" s="38" t="s">
        <v>2818</v>
      </c>
      <c r="F3064" s="41" t="s">
        <v>2813</v>
      </c>
      <c r="G3064" s="19" t="s">
        <v>721</v>
      </c>
      <c r="H3064" s="41">
        <v>5</v>
      </c>
      <c r="I3064" s="41">
        <v>4</v>
      </c>
      <c r="J3064" s="41">
        <v>16</v>
      </c>
      <c r="K3064" s="44">
        <v>15</v>
      </c>
      <c r="L3064" s="20">
        <v>502350.44999999995</v>
      </c>
      <c r="M3064" s="19" t="s">
        <v>11</v>
      </c>
      <c r="N3064" s="28" t="s">
        <v>15953</v>
      </c>
    </row>
    <row r="3065" spans="1:14" ht="45" x14ac:dyDescent="0.25">
      <c r="A3065" s="27" t="s">
        <v>608</v>
      </c>
      <c r="B3065" s="19" t="s">
        <v>16745</v>
      </c>
      <c r="C3065" s="19" t="s">
        <v>16745</v>
      </c>
      <c r="D3065" s="38" t="s">
        <v>16055</v>
      </c>
      <c r="E3065" s="38" t="s">
        <v>2819</v>
      </c>
      <c r="F3065" s="41" t="s">
        <v>1165</v>
      </c>
      <c r="G3065" s="19" t="s">
        <v>721</v>
      </c>
      <c r="H3065" s="41">
        <v>5</v>
      </c>
      <c r="I3065" s="41">
        <v>4</v>
      </c>
      <c r="J3065" s="41">
        <v>16</v>
      </c>
      <c r="K3065" s="44">
        <v>5</v>
      </c>
      <c r="L3065" s="20">
        <v>509710.95</v>
      </c>
      <c r="M3065" s="19" t="s">
        <v>11</v>
      </c>
      <c r="N3065" s="28" t="s">
        <v>15953</v>
      </c>
    </row>
    <row r="3066" spans="1:14" ht="45" x14ac:dyDescent="0.25">
      <c r="A3066" s="27" t="s">
        <v>608</v>
      </c>
      <c r="B3066" s="19" t="s">
        <v>16745</v>
      </c>
      <c r="C3066" s="19" t="s">
        <v>16745</v>
      </c>
      <c r="D3066" s="38" t="s">
        <v>16055</v>
      </c>
      <c r="E3066" s="38" t="s">
        <v>2820</v>
      </c>
      <c r="F3066" s="41" t="s">
        <v>1165</v>
      </c>
      <c r="G3066" s="19" t="s">
        <v>721</v>
      </c>
      <c r="H3066" s="41">
        <v>5</v>
      </c>
      <c r="I3066" s="41">
        <v>4</v>
      </c>
      <c r="J3066" s="41">
        <v>16</v>
      </c>
      <c r="K3066" s="44">
        <v>120</v>
      </c>
      <c r="L3066" s="20">
        <v>4725406.8</v>
      </c>
      <c r="M3066" s="19" t="s">
        <v>11</v>
      </c>
      <c r="N3066" s="28" t="s">
        <v>15953</v>
      </c>
    </row>
    <row r="3067" spans="1:14" ht="45" x14ac:dyDescent="0.25">
      <c r="A3067" s="27" t="s">
        <v>608</v>
      </c>
      <c r="B3067" s="19" t="s">
        <v>16745</v>
      </c>
      <c r="C3067" s="19" t="s">
        <v>16745</v>
      </c>
      <c r="D3067" s="38" t="s">
        <v>16055</v>
      </c>
      <c r="E3067" s="38" t="s">
        <v>2821</v>
      </c>
      <c r="F3067" s="41" t="s">
        <v>1165</v>
      </c>
      <c r="G3067" s="19" t="s">
        <v>721</v>
      </c>
      <c r="H3067" s="41">
        <v>5</v>
      </c>
      <c r="I3067" s="41">
        <v>4</v>
      </c>
      <c r="J3067" s="41">
        <v>16</v>
      </c>
      <c r="K3067" s="44">
        <v>50</v>
      </c>
      <c r="L3067" s="20">
        <v>1784908.5</v>
      </c>
      <c r="M3067" s="19" t="s">
        <v>11</v>
      </c>
      <c r="N3067" s="28" t="s">
        <v>15953</v>
      </c>
    </row>
    <row r="3068" spans="1:14" ht="45" x14ac:dyDescent="0.25">
      <c r="A3068" s="27" t="s">
        <v>608</v>
      </c>
      <c r="B3068" s="19" t="s">
        <v>16745</v>
      </c>
      <c r="C3068" s="19" t="s">
        <v>16745</v>
      </c>
      <c r="D3068" s="38" t="s">
        <v>16055</v>
      </c>
      <c r="E3068" s="38" t="s">
        <v>2822</v>
      </c>
      <c r="F3068" s="41" t="s">
        <v>1165</v>
      </c>
      <c r="G3068" s="19" t="s">
        <v>721</v>
      </c>
      <c r="H3068" s="41">
        <v>5</v>
      </c>
      <c r="I3068" s="41">
        <v>4</v>
      </c>
      <c r="J3068" s="41">
        <v>16</v>
      </c>
      <c r="K3068" s="44">
        <v>15</v>
      </c>
      <c r="L3068" s="20">
        <v>160089.75</v>
      </c>
      <c r="M3068" s="19" t="s">
        <v>11</v>
      </c>
      <c r="N3068" s="28" t="s">
        <v>15953</v>
      </c>
    </row>
    <row r="3069" spans="1:14" ht="45" x14ac:dyDescent="0.25">
      <c r="A3069" s="27" t="s">
        <v>608</v>
      </c>
      <c r="B3069" s="19" t="s">
        <v>16745</v>
      </c>
      <c r="C3069" s="19" t="s">
        <v>16745</v>
      </c>
      <c r="D3069" s="38" t="s">
        <v>16055</v>
      </c>
      <c r="E3069" s="38" t="s">
        <v>2823</v>
      </c>
      <c r="F3069" s="41" t="s">
        <v>1165</v>
      </c>
      <c r="G3069" s="19" t="s">
        <v>721</v>
      </c>
      <c r="H3069" s="41">
        <v>5</v>
      </c>
      <c r="I3069" s="41">
        <v>4</v>
      </c>
      <c r="J3069" s="41">
        <v>16</v>
      </c>
      <c r="K3069" s="44">
        <v>15</v>
      </c>
      <c r="L3069" s="20">
        <v>204252.3</v>
      </c>
      <c r="M3069" s="19" t="s">
        <v>11</v>
      </c>
      <c r="N3069" s="28" t="s">
        <v>15953</v>
      </c>
    </row>
    <row r="3070" spans="1:14" ht="45" x14ac:dyDescent="0.25">
      <c r="A3070" s="27" t="s">
        <v>608</v>
      </c>
      <c r="B3070" s="19" t="s">
        <v>16745</v>
      </c>
      <c r="C3070" s="19" t="s">
        <v>16745</v>
      </c>
      <c r="D3070" s="38" t="s">
        <v>16055</v>
      </c>
      <c r="E3070" s="38" t="s">
        <v>2824</v>
      </c>
      <c r="F3070" s="41" t="s">
        <v>1165</v>
      </c>
      <c r="G3070" s="19" t="s">
        <v>721</v>
      </c>
      <c r="H3070" s="41">
        <v>5</v>
      </c>
      <c r="I3070" s="41">
        <v>4</v>
      </c>
      <c r="J3070" s="41">
        <v>16</v>
      </c>
      <c r="K3070" s="44">
        <v>20</v>
      </c>
      <c r="L3070" s="20">
        <v>787567.8</v>
      </c>
      <c r="M3070" s="19" t="s">
        <v>11</v>
      </c>
      <c r="N3070" s="28" t="s">
        <v>15953</v>
      </c>
    </row>
    <row r="3071" spans="1:14" ht="45" x14ac:dyDescent="0.25">
      <c r="A3071" s="27" t="s">
        <v>608</v>
      </c>
      <c r="B3071" s="19" t="s">
        <v>16745</v>
      </c>
      <c r="C3071" s="19" t="s">
        <v>16745</v>
      </c>
      <c r="D3071" s="38" t="s">
        <v>16055</v>
      </c>
      <c r="E3071" s="38" t="s">
        <v>2825</v>
      </c>
      <c r="F3071" s="41" t="s">
        <v>1165</v>
      </c>
      <c r="G3071" s="19" t="s">
        <v>721</v>
      </c>
      <c r="H3071" s="41">
        <v>5</v>
      </c>
      <c r="I3071" s="41">
        <v>4</v>
      </c>
      <c r="J3071" s="41">
        <v>16</v>
      </c>
      <c r="K3071" s="44">
        <v>160</v>
      </c>
      <c r="L3071" s="20">
        <v>1472089.5999999999</v>
      </c>
      <c r="M3071" s="19" t="s">
        <v>11</v>
      </c>
      <c r="N3071" s="28" t="s">
        <v>15953</v>
      </c>
    </row>
    <row r="3072" spans="1:14" ht="45" x14ac:dyDescent="0.25">
      <c r="A3072" s="27" t="s">
        <v>608</v>
      </c>
      <c r="B3072" s="19" t="s">
        <v>16745</v>
      </c>
      <c r="C3072" s="19" t="s">
        <v>16745</v>
      </c>
      <c r="D3072" s="38" t="s">
        <v>16055</v>
      </c>
      <c r="E3072" s="38" t="s">
        <v>2826</v>
      </c>
      <c r="F3072" s="41" t="s">
        <v>2827</v>
      </c>
      <c r="G3072" s="19" t="s">
        <v>721</v>
      </c>
      <c r="H3072" s="41">
        <v>5</v>
      </c>
      <c r="I3072" s="41">
        <v>4</v>
      </c>
      <c r="J3072" s="41">
        <v>16</v>
      </c>
      <c r="K3072" s="44">
        <v>25</v>
      </c>
      <c r="L3072" s="20">
        <v>800448.75</v>
      </c>
      <c r="M3072" s="19" t="s">
        <v>11</v>
      </c>
      <c r="N3072" s="28" t="s">
        <v>15953</v>
      </c>
    </row>
    <row r="3073" spans="1:14" ht="45" x14ac:dyDescent="0.25">
      <c r="A3073" s="27" t="s">
        <v>608</v>
      </c>
      <c r="B3073" s="19" t="s">
        <v>16745</v>
      </c>
      <c r="C3073" s="19" t="s">
        <v>16745</v>
      </c>
      <c r="D3073" s="38" t="s">
        <v>16055</v>
      </c>
      <c r="E3073" s="38" t="s">
        <v>2828</v>
      </c>
      <c r="F3073" s="41" t="s">
        <v>2829</v>
      </c>
      <c r="G3073" s="19" t="s">
        <v>721</v>
      </c>
      <c r="H3073" s="41">
        <v>5</v>
      </c>
      <c r="I3073" s="41">
        <v>4</v>
      </c>
      <c r="J3073" s="41">
        <v>16</v>
      </c>
      <c r="K3073" s="44">
        <v>2</v>
      </c>
      <c r="L3073" s="20">
        <v>434266.4</v>
      </c>
      <c r="M3073" s="19" t="s">
        <v>11</v>
      </c>
      <c r="N3073" s="28" t="s">
        <v>15953</v>
      </c>
    </row>
    <row r="3074" spans="1:14" ht="45" x14ac:dyDescent="0.25">
      <c r="A3074" s="27" t="s">
        <v>608</v>
      </c>
      <c r="B3074" s="19" t="s">
        <v>16745</v>
      </c>
      <c r="C3074" s="19" t="s">
        <v>16745</v>
      </c>
      <c r="D3074" s="38" t="s">
        <v>16055</v>
      </c>
      <c r="E3074" s="38" t="s">
        <v>2831</v>
      </c>
      <c r="F3074" s="41" t="s">
        <v>2829</v>
      </c>
      <c r="G3074" s="19" t="s">
        <v>721</v>
      </c>
      <c r="H3074" s="41">
        <v>5</v>
      </c>
      <c r="I3074" s="41">
        <v>4</v>
      </c>
      <c r="J3074" s="41">
        <v>16</v>
      </c>
      <c r="K3074" s="44">
        <v>2</v>
      </c>
      <c r="L3074" s="20">
        <v>301778.34000000003</v>
      </c>
      <c r="M3074" s="19" t="s">
        <v>11</v>
      </c>
      <c r="N3074" s="28" t="s">
        <v>15953</v>
      </c>
    </row>
    <row r="3075" spans="1:14" ht="45" x14ac:dyDescent="0.25">
      <c r="A3075" s="27" t="s">
        <v>608</v>
      </c>
      <c r="B3075" s="19" t="s">
        <v>16745</v>
      </c>
      <c r="C3075" s="19" t="s">
        <v>16745</v>
      </c>
      <c r="D3075" s="38" t="s">
        <v>16055</v>
      </c>
      <c r="E3075" s="38" t="s">
        <v>2830</v>
      </c>
      <c r="F3075" s="41" t="s">
        <v>2829</v>
      </c>
      <c r="G3075" s="19" t="s">
        <v>721</v>
      </c>
      <c r="H3075" s="41">
        <v>5</v>
      </c>
      <c r="I3075" s="41">
        <v>4</v>
      </c>
      <c r="J3075" s="41">
        <v>16</v>
      </c>
      <c r="K3075" s="44">
        <v>4</v>
      </c>
      <c r="L3075" s="20">
        <v>426905.92</v>
      </c>
      <c r="M3075" s="19" t="s">
        <v>11</v>
      </c>
      <c r="N3075" s="28" t="s">
        <v>15953</v>
      </c>
    </row>
    <row r="3076" spans="1:14" ht="45" x14ac:dyDescent="0.25">
      <c r="A3076" s="27" t="s">
        <v>608</v>
      </c>
      <c r="B3076" s="19" t="s">
        <v>16745</v>
      </c>
      <c r="C3076" s="19" t="s">
        <v>16745</v>
      </c>
      <c r="D3076" s="38" t="s">
        <v>16055</v>
      </c>
      <c r="E3076" s="38" t="s">
        <v>2833</v>
      </c>
      <c r="F3076" s="41" t="s">
        <v>2829</v>
      </c>
      <c r="G3076" s="19" t="s">
        <v>721</v>
      </c>
      <c r="H3076" s="41">
        <v>5</v>
      </c>
      <c r="I3076" s="41">
        <v>4</v>
      </c>
      <c r="J3076" s="41">
        <v>16</v>
      </c>
      <c r="K3076" s="44">
        <v>7</v>
      </c>
      <c r="L3076" s="20">
        <v>489469.75</v>
      </c>
      <c r="M3076" s="19" t="s">
        <v>11</v>
      </c>
      <c r="N3076" s="28" t="s">
        <v>15953</v>
      </c>
    </row>
    <row r="3077" spans="1:14" ht="45" x14ac:dyDescent="0.25">
      <c r="A3077" s="27" t="s">
        <v>608</v>
      </c>
      <c r="B3077" s="19" t="s">
        <v>16745</v>
      </c>
      <c r="C3077" s="19" t="s">
        <v>16745</v>
      </c>
      <c r="D3077" s="38" t="s">
        <v>16055</v>
      </c>
      <c r="E3077" s="38" t="s">
        <v>2832</v>
      </c>
      <c r="F3077" s="41" t="s">
        <v>2829</v>
      </c>
      <c r="G3077" s="19" t="s">
        <v>721</v>
      </c>
      <c r="H3077" s="41">
        <v>5</v>
      </c>
      <c r="I3077" s="41">
        <v>4</v>
      </c>
      <c r="J3077" s="41">
        <v>16</v>
      </c>
      <c r="K3077" s="44">
        <v>7</v>
      </c>
      <c r="L3077" s="20">
        <v>283377.29000000004</v>
      </c>
      <c r="M3077" s="19" t="s">
        <v>11</v>
      </c>
      <c r="N3077" s="28" t="s">
        <v>15953</v>
      </c>
    </row>
    <row r="3078" spans="1:14" ht="45" x14ac:dyDescent="0.25">
      <c r="A3078" s="27" t="s">
        <v>608</v>
      </c>
      <c r="B3078" s="19" t="s">
        <v>16745</v>
      </c>
      <c r="C3078" s="19" t="s">
        <v>16745</v>
      </c>
      <c r="D3078" s="38" t="s">
        <v>16055</v>
      </c>
      <c r="E3078" s="38" t="s">
        <v>2835</v>
      </c>
      <c r="F3078" s="41" t="s">
        <v>2829</v>
      </c>
      <c r="G3078" s="19" t="s">
        <v>721</v>
      </c>
      <c r="H3078" s="41">
        <v>5</v>
      </c>
      <c r="I3078" s="41">
        <v>4</v>
      </c>
      <c r="J3078" s="41">
        <v>16</v>
      </c>
      <c r="K3078" s="44">
        <v>14</v>
      </c>
      <c r="L3078" s="20">
        <v>437946.74</v>
      </c>
      <c r="M3078" s="19" t="s">
        <v>11</v>
      </c>
      <c r="N3078" s="28" t="s">
        <v>15953</v>
      </c>
    </row>
    <row r="3079" spans="1:14" ht="45" x14ac:dyDescent="0.25">
      <c r="A3079" s="27" t="s">
        <v>608</v>
      </c>
      <c r="B3079" s="19" t="s">
        <v>16745</v>
      </c>
      <c r="C3079" s="19" t="s">
        <v>16745</v>
      </c>
      <c r="D3079" s="38" t="s">
        <v>16055</v>
      </c>
      <c r="E3079" s="38" t="s">
        <v>2834</v>
      </c>
      <c r="F3079" s="41" t="s">
        <v>2829</v>
      </c>
      <c r="G3079" s="19" t="s">
        <v>721</v>
      </c>
      <c r="H3079" s="41">
        <v>5</v>
      </c>
      <c r="I3079" s="41">
        <v>4</v>
      </c>
      <c r="J3079" s="41">
        <v>16</v>
      </c>
      <c r="K3079" s="44">
        <v>1</v>
      </c>
      <c r="L3079" s="20">
        <v>242894.76</v>
      </c>
      <c r="M3079" s="19" t="s">
        <v>11</v>
      </c>
      <c r="N3079" s="28" t="s">
        <v>15953</v>
      </c>
    </row>
    <row r="3080" spans="1:14" ht="45" x14ac:dyDescent="0.25">
      <c r="A3080" s="27" t="s">
        <v>608</v>
      </c>
      <c r="B3080" s="19" t="s">
        <v>16745</v>
      </c>
      <c r="C3080" s="19" t="s">
        <v>16745</v>
      </c>
      <c r="D3080" s="38" t="s">
        <v>16055</v>
      </c>
      <c r="E3080" s="38" t="s">
        <v>2836</v>
      </c>
      <c r="F3080" s="41" t="s">
        <v>2829</v>
      </c>
      <c r="G3080" s="19" t="s">
        <v>721</v>
      </c>
      <c r="H3080" s="41">
        <v>5</v>
      </c>
      <c r="I3080" s="41">
        <v>4</v>
      </c>
      <c r="J3080" s="41">
        <v>16</v>
      </c>
      <c r="K3080" s="44">
        <v>2</v>
      </c>
      <c r="L3080" s="20">
        <v>272336.56</v>
      </c>
      <c r="M3080" s="19" t="s">
        <v>11</v>
      </c>
      <c r="N3080" s="28" t="s">
        <v>15953</v>
      </c>
    </row>
    <row r="3081" spans="1:14" ht="45" x14ac:dyDescent="0.25">
      <c r="A3081" s="27" t="s">
        <v>608</v>
      </c>
      <c r="B3081" s="19" t="s">
        <v>16745</v>
      </c>
      <c r="C3081" s="19" t="s">
        <v>16745</v>
      </c>
      <c r="D3081" s="38" t="s">
        <v>16055</v>
      </c>
      <c r="E3081" s="38" t="s">
        <v>2837</v>
      </c>
      <c r="F3081" s="41" t="s">
        <v>2829</v>
      </c>
      <c r="G3081" s="19" t="s">
        <v>721</v>
      </c>
      <c r="H3081" s="41">
        <v>5</v>
      </c>
      <c r="I3081" s="41">
        <v>4</v>
      </c>
      <c r="J3081" s="41">
        <v>16</v>
      </c>
      <c r="K3081" s="44">
        <v>2</v>
      </c>
      <c r="L3081" s="20">
        <v>360661.92</v>
      </c>
      <c r="M3081" s="19" t="s">
        <v>11</v>
      </c>
      <c r="N3081" s="28" t="s">
        <v>15953</v>
      </c>
    </row>
    <row r="3082" spans="1:14" ht="45" x14ac:dyDescent="0.25">
      <c r="A3082" s="27" t="s">
        <v>608</v>
      </c>
      <c r="B3082" s="19" t="s">
        <v>16745</v>
      </c>
      <c r="C3082" s="19" t="s">
        <v>16745</v>
      </c>
      <c r="D3082" s="38" t="s">
        <v>16055</v>
      </c>
      <c r="E3082" s="38" t="s">
        <v>2838</v>
      </c>
      <c r="F3082" s="41" t="s">
        <v>2829</v>
      </c>
      <c r="G3082" s="19" t="s">
        <v>721</v>
      </c>
      <c r="H3082" s="41">
        <v>5</v>
      </c>
      <c r="I3082" s="41">
        <v>4</v>
      </c>
      <c r="J3082" s="41">
        <v>16</v>
      </c>
      <c r="K3082" s="44">
        <v>15</v>
      </c>
      <c r="L3082" s="20">
        <v>568594.64999999991</v>
      </c>
      <c r="M3082" s="19" t="s">
        <v>11</v>
      </c>
      <c r="N3082" s="28" t="s">
        <v>15953</v>
      </c>
    </row>
    <row r="3083" spans="1:14" ht="45" x14ac:dyDescent="0.25">
      <c r="A3083" s="27" t="s">
        <v>608</v>
      </c>
      <c r="B3083" s="19" t="s">
        <v>16745</v>
      </c>
      <c r="C3083" s="19" t="s">
        <v>16745</v>
      </c>
      <c r="D3083" s="38" t="s">
        <v>16055</v>
      </c>
      <c r="E3083" s="38" t="s">
        <v>2839</v>
      </c>
      <c r="F3083" s="41" t="s">
        <v>2829</v>
      </c>
      <c r="G3083" s="19" t="s">
        <v>721</v>
      </c>
      <c r="H3083" s="41">
        <v>5</v>
      </c>
      <c r="I3083" s="41">
        <v>4</v>
      </c>
      <c r="J3083" s="41">
        <v>16</v>
      </c>
      <c r="K3083" s="44">
        <v>7</v>
      </c>
      <c r="L3083" s="20">
        <v>404456.57</v>
      </c>
      <c r="M3083" s="19" t="s">
        <v>11</v>
      </c>
      <c r="N3083" s="28" t="s">
        <v>15953</v>
      </c>
    </row>
    <row r="3084" spans="1:14" ht="45" x14ac:dyDescent="0.25">
      <c r="A3084" s="27" t="s">
        <v>608</v>
      </c>
      <c r="B3084" s="19" t="s">
        <v>16745</v>
      </c>
      <c r="C3084" s="19" t="s">
        <v>16745</v>
      </c>
      <c r="D3084" s="38" t="s">
        <v>16055</v>
      </c>
      <c r="E3084" s="38" t="s">
        <v>2840</v>
      </c>
      <c r="F3084" s="41" t="s">
        <v>2829</v>
      </c>
      <c r="G3084" s="19" t="s">
        <v>721</v>
      </c>
      <c r="H3084" s="41">
        <v>5</v>
      </c>
      <c r="I3084" s="41">
        <v>4</v>
      </c>
      <c r="J3084" s="41">
        <v>16</v>
      </c>
      <c r="K3084" s="44">
        <v>6</v>
      </c>
      <c r="L3084" s="20">
        <v>485789.52</v>
      </c>
      <c r="M3084" s="19" t="s">
        <v>11</v>
      </c>
      <c r="N3084" s="28" t="s">
        <v>15953</v>
      </c>
    </row>
    <row r="3085" spans="1:14" ht="45" x14ac:dyDescent="0.25">
      <c r="A3085" s="27" t="s">
        <v>608</v>
      </c>
      <c r="B3085" s="19" t="s">
        <v>16745</v>
      </c>
      <c r="C3085" s="19" t="s">
        <v>16745</v>
      </c>
      <c r="D3085" s="38" t="s">
        <v>16055</v>
      </c>
      <c r="E3085" s="38" t="s">
        <v>2841</v>
      </c>
      <c r="F3085" s="41" t="s">
        <v>2842</v>
      </c>
      <c r="G3085" s="19" t="s">
        <v>721</v>
      </c>
      <c r="H3085" s="41">
        <v>5</v>
      </c>
      <c r="I3085" s="41">
        <v>4</v>
      </c>
      <c r="J3085" s="41">
        <v>16</v>
      </c>
      <c r="K3085" s="44">
        <v>11</v>
      </c>
      <c r="L3085" s="20">
        <v>667960.59000000008</v>
      </c>
      <c r="M3085" s="19" t="s">
        <v>11</v>
      </c>
      <c r="N3085" s="28" t="s">
        <v>15953</v>
      </c>
    </row>
    <row r="3086" spans="1:14" ht="45" x14ac:dyDescent="0.25">
      <c r="A3086" s="27" t="s">
        <v>608</v>
      </c>
      <c r="B3086" s="19" t="s">
        <v>16745</v>
      </c>
      <c r="C3086" s="19" t="s">
        <v>16745</v>
      </c>
      <c r="D3086" s="38" t="s">
        <v>16055</v>
      </c>
      <c r="E3086" s="38" t="s">
        <v>2843</v>
      </c>
      <c r="F3086" s="41" t="s">
        <v>2842</v>
      </c>
      <c r="G3086" s="19" t="s">
        <v>721</v>
      </c>
      <c r="H3086" s="41">
        <v>5</v>
      </c>
      <c r="I3086" s="41">
        <v>4</v>
      </c>
      <c r="J3086" s="41">
        <v>16</v>
      </c>
      <c r="K3086" s="44">
        <v>11</v>
      </c>
      <c r="L3086" s="20">
        <v>667960.59000000008</v>
      </c>
      <c r="M3086" s="19" t="s">
        <v>11</v>
      </c>
      <c r="N3086" s="28" t="s">
        <v>15953</v>
      </c>
    </row>
    <row r="3087" spans="1:14" ht="45" x14ac:dyDescent="0.25">
      <c r="A3087" s="27" t="s">
        <v>608</v>
      </c>
      <c r="B3087" s="19" t="s">
        <v>16745</v>
      </c>
      <c r="C3087" s="19" t="s">
        <v>16745</v>
      </c>
      <c r="D3087" s="38" t="s">
        <v>16055</v>
      </c>
      <c r="E3087" s="38" t="s">
        <v>2846</v>
      </c>
      <c r="F3087" s="41" t="s">
        <v>2845</v>
      </c>
      <c r="G3087" s="19" t="s">
        <v>721</v>
      </c>
      <c r="H3087" s="41">
        <v>5</v>
      </c>
      <c r="I3087" s="41">
        <v>4</v>
      </c>
      <c r="J3087" s="41">
        <v>16</v>
      </c>
      <c r="K3087" s="44">
        <v>14</v>
      </c>
      <c r="L3087" s="20">
        <v>293681.78000000003</v>
      </c>
      <c r="M3087" s="19" t="s">
        <v>11</v>
      </c>
      <c r="N3087" s="28" t="s">
        <v>15953</v>
      </c>
    </row>
    <row r="3088" spans="1:14" ht="45" x14ac:dyDescent="0.25">
      <c r="A3088" s="27" t="s">
        <v>608</v>
      </c>
      <c r="B3088" s="19" t="s">
        <v>16745</v>
      </c>
      <c r="C3088" s="19" t="s">
        <v>16745</v>
      </c>
      <c r="D3088" s="38" t="s">
        <v>16055</v>
      </c>
      <c r="E3088" s="38" t="s">
        <v>2847</v>
      </c>
      <c r="F3088" s="41" t="s">
        <v>2845</v>
      </c>
      <c r="G3088" s="19" t="s">
        <v>721</v>
      </c>
      <c r="H3088" s="41">
        <v>5</v>
      </c>
      <c r="I3088" s="41">
        <v>4</v>
      </c>
      <c r="J3088" s="41">
        <v>16</v>
      </c>
      <c r="K3088" s="44">
        <v>14</v>
      </c>
      <c r="L3088" s="20">
        <v>276164</v>
      </c>
      <c r="M3088" s="19" t="s">
        <v>11</v>
      </c>
      <c r="N3088" s="28" t="s">
        <v>15953</v>
      </c>
    </row>
    <row r="3089" spans="1:14" ht="45" x14ac:dyDescent="0.25">
      <c r="A3089" s="27" t="s">
        <v>608</v>
      </c>
      <c r="B3089" s="19" t="s">
        <v>16745</v>
      </c>
      <c r="C3089" s="19" t="s">
        <v>16745</v>
      </c>
      <c r="D3089" s="38" t="s">
        <v>16055</v>
      </c>
      <c r="E3089" s="38" t="s">
        <v>2848</v>
      </c>
      <c r="F3089" s="41" t="s">
        <v>2845</v>
      </c>
      <c r="G3089" s="19" t="s">
        <v>721</v>
      </c>
      <c r="H3089" s="41">
        <v>5</v>
      </c>
      <c r="I3089" s="41">
        <v>4</v>
      </c>
      <c r="J3089" s="41">
        <v>16</v>
      </c>
      <c r="K3089" s="44">
        <v>14</v>
      </c>
      <c r="L3089" s="20">
        <v>283377.08</v>
      </c>
      <c r="M3089" s="19" t="s">
        <v>11</v>
      </c>
      <c r="N3089" s="28" t="s">
        <v>15953</v>
      </c>
    </row>
    <row r="3090" spans="1:14" ht="45" x14ac:dyDescent="0.25">
      <c r="A3090" s="27" t="s">
        <v>608</v>
      </c>
      <c r="B3090" s="19" t="s">
        <v>16745</v>
      </c>
      <c r="C3090" s="19" t="s">
        <v>16745</v>
      </c>
      <c r="D3090" s="38" t="s">
        <v>16055</v>
      </c>
      <c r="E3090" s="38" t="s">
        <v>2849</v>
      </c>
      <c r="F3090" s="41" t="s">
        <v>2845</v>
      </c>
      <c r="G3090" s="19" t="s">
        <v>721</v>
      </c>
      <c r="H3090" s="41">
        <v>5</v>
      </c>
      <c r="I3090" s="41">
        <v>4</v>
      </c>
      <c r="J3090" s="41">
        <v>16</v>
      </c>
      <c r="K3090" s="44">
        <v>12</v>
      </c>
      <c r="L3090" s="20">
        <v>225229.68</v>
      </c>
      <c r="M3090" s="19" t="s">
        <v>11</v>
      </c>
      <c r="N3090" s="28" t="s">
        <v>15953</v>
      </c>
    </row>
    <row r="3091" spans="1:14" ht="45" x14ac:dyDescent="0.25">
      <c r="A3091" s="27" t="s">
        <v>608</v>
      </c>
      <c r="B3091" s="19" t="s">
        <v>16745</v>
      </c>
      <c r="C3091" s="19" t="s">
        <v>16745</v>
      </c>
      <c r="D3091" s="38" t="s">
        <v>16055</v>
      </c>
      <c r="E3091" s="38" t="s">
        <v>2844</v>
      </c>
      <c r="F3091" s="41" t="s">
        <v>2845</v>
      </c>
      <c r="G3091" s="19" t="s">
        <v>721</v>
      </c>
      <c r="H3091" s="41">
        <v>5</v>
      </c>
      <c r="I3091" s="41">
        <v>4</v>
      </c>
      <c r="J3091" s="41">
        <v>16</v>
      </c>
      <c r="K3091" s="44">
        <v>12</v>
      </c>
      <c r="L3091" s="20">
        <v>234062.16</v>
      </c>
      <c r="M3091" s="19" t="s">
        <v>11</v>
      </c>
      <c r="N3091" s="28" t="s">
        <v>15953</v>
      </c>
    </row>
    <row r="3092" spans="1:14" ht="45" x14ac:dyDescent="0.25">
      <c r="A3092" s="27" t="s">
        <v>608</v>
      </c>
      <c r="B3092" s="19" t="s">
        <v>16745</v>
      </c>
      <c r="C3092" s="19" t="s">
        <v>16745</v>
      </c>
      <c r="D3092" s="38" t="s">
        <v>16055</v>
      </c>
      <c r="E3092" s="38" t="s">
        <v>2850</v>
      </c>
      <c r="F3092" s="41" t="s">
        <v>2845</v>
      </c>
      <c r="G3092" s="19" t="s">
        <v>721</v>
      </c>
      <c r="H3092" s="41">
        <v>5</v>
      </c>
      <c r="I3092" s="41">
        <v>4</v>
      </c>
      <c r="J3092" s="41">
        <v>16</v>
      </c>
      <c r="K3092" s="44">
        <v>8</v>
      </c>
      <c r="L3092" s="20">
        <v>150153.12</v>
      </c>
      <c r="M3092" s="19" t="s">
        <v>11</v>
      </c>
      <c r="N3092" s="28" t="s">
        <v>15953</v>
      </c>
    </row>
    <row r="3093" spans="1:14" ht="45" x14ac:dyDescent="0.25">
      <c r="A3093" s="27" t="s">
        <v>608</v>
      </c>
      <c r="B3093" s="19" t="s">
        <v>16745</v>
      </c>
      <c r="C3093" s="19" t="s">
        <v>16745</v>
      </c>
      <c r="D3093" s="38" t="s">
        <v>16055</v>
      </c>
      <c r="E3093" s="38" t="s">
        <v>2851</v>
      </c>
      <c r="F3093" s="41" t="s">
        <v>2845</v>
      </c>
      <c r="G3093" s="19" t="s">
        <v>721</v>
      </c>
      <c r="H3093" s="41">
        <v>5</v>
      </c>
      <c r="I3093" s="41">
        <v>4</v>
      </c>
      <c r="J3093" s="41">
        <v>16</v>
      </c>
      <c r="K3093" s="44">
        <v>8</v>
      </c>
      <c r="L3093" s="20">
        <v>167818.16</v>
      </c>
      <c r="M3093" s="19" t="s">
        <v>11</v>
      </c>
      <c r="N3093" s="28" t="s">
        <v>15953</v>
      </c>
    </row>
    <row r="3094" spans="1:14" ht="45" x14ac:dyDescent="0.25">
      <c r="A3094" s="27" t="s">
        <v>608</v>
      </c>
      <c r="B3094" s="19" t="s">
        <v>16745</v>
      </c>
      <c r="C3094" s="19" t="s">
        <v>16745</v>
      </c>
      <c r="D3094" s="38" t="s">
        <v>16055</v>
      </c>
      <c r="E3094" s="38" t="s">
        <v>3110</v>
      </c>
      <c r="F3094" s="41" t="s">
        <v>3038</v>
      </c>
      <c r="G3094" s="19" t="s">
        <v>611</v>
      </c>
      <c r="H3094" s="41">
        <v>3</v>
      </c>
      <c r="I3094" s="41">
        <v>4</v>
      </c>
      <c r="J3094" s="41">
        <v>16</v>
      </c>
      <c r="K3094" s="44">
        <v>1</v>
      </c>
      <c r="L3094" s="20">
        <v>198.72000000000116</v>
      </c>
      <c r="M3094" s="19" t="s">
        <v>15954</v>
      </c>
      <c r="N3094" s="28" t="s">
        <v>15953</v>
      </c>
    </row>
    <row r="3095" spans="1:14" ht="45" x14ac:dyDescent="0.25">
      <c r="A3095" s="27" t="s">
        <v>608</v>
      </c>
      <c r="B3095" s="19" t="s">
        <v>16745</v>
      </c>
      <c r="C3095" s="19" t="s">
        <v>16745</v>
      </c>
      <c r="D3095" s="38" t="s">
        <v>16055</v>
      </c>
      <c r="E3095" s="38" t="s">
        <v>1113</v>
      </c>
      <c r="F3095" s="41" t="s">
        <v>3097</v>
      </c>
      <c r="G3095" s="19" t="s">
        <v>611</v>
      </c>
      <c r="H3095" s="41">
        <v>2</v>
      </c>
      <c r="I3095" s="41">
        <v>4</v>
      </c>
      <c r="J3095" s="41">
        <v>16</v>
      </c>
      <c r="K3095" s="44">
        <v>1</v>
      </c>
      <c r="L3095" s="20">
        <v>4587</v>
      </c>
      <c r="M3095" s="19" t="s">
        <v>15954</v>
      </c>
      <c r="N3095" s="28" t="s">
        <v>15953</v>
      </c>
    </row>
    <row r="3096" spans="1:14" ht="45" x14ac:dyDescent="0.25">
      <c r="A3096" s="27" t="s">
        <v>608</v>
      </c>
      <c r="B3096" s="19" t="s">
        <v>16745</v>
      </c>
      <c r="C3096" s="19" t="s">
        <v>16745</v>
      </c>
      <c r="D3096" s="38" t="s">
        <v>16055</v>
      </c>
      <c r="E3096" s="38" t="s">
        <v>863</v>
      </c>
      <c r="F3096" s="41">
        <v>0</v>
      </c>
      <c r="G3096" s="19" t="s">
        <v>721</v>
      </c>
      <c r="H3096" s="41">
        <v>5</v>
      </c>
      <c r="I3096" s="41">
        <v>4</v>
      </c>
      <c r="J3096" s="41">
        <v>16</v>
      </c>
      <c r="K3096" s="44">
        <v>1</v>
      </c>
      <c r="L3096" s="20">
        <v>984.65999999642372</v>
      </c>
      <c r="M3096" s="19" t="s">
        <v>15954</v>
      </c>
      <c r="N3096" s="28" t="s">
        <v>15953</v>
      </c>
    </row>
    <row r="3097" spans="1:14" ht="60" x14ac:dyDescent="0.25">
      <c r="A3097" s="27" t="s">
        <v>608</v>
      </c>
      <c r="B3097" s="19" t="s">
        <v>17038</v>
      </c>
      <c r="C3097" s="19" t="s">
        <v>16861</v>
      </c>
      <c r="D3097" s="38" t="s">
        <v>16171</v>
      </c>
      <c r="E3097" s="38" t="s">
        <v>3111</v>
      </c>
      <c r="F3097" s="41" t="s">
        <v>1886</v>
      </c>
      <c r="G3097" s="19" t="s">
        <v>721</v>
      </c>
      <c r="H3097" s="41">
        <v>5</v>
      </c>
      <c r="I3097" s="41">
        <v>4</v>
      </c>
      <c r="J3097" s="41">
        <v>10</v>
      </c>
      <c r="K3097" s="44">
        <v>3</v>
      </c>
      <c r="L3097" s="20">
        <v>187580.07</v>
      </c>
      <c r="M3097" s="19" t="s">
        <v>11</v>
      </c>
      <c r="N3097" s="28" t="s">
        <v>15953</v>
      </c>
    </row>
    <row r="3098" spans="1:14" ht="60" x14ac:dyDescent="0.25">
      <c r="A3098" s="27" t="s">
        <v>608</v>
      </c>
      <c r="B3098" s="19" t="s">
        <v>17038</v>
      </c>
      <c r="C3098" s="19" t="s">
        <v>16861</v>
      </c>
      <c r="D3098" s="38" t="s">
        <v>16171</v>
      </c>
      <c r="E3098" s="38" t="s">
        <v>3112</v>
      </c>
      <c r="F3098" s="41" t="s">
        <v>1886</v>
      </c>
      <c r="G3098" s="19" t="s">
        <v>721</v>
      </c>
      <c r="H3098" s="41">
        <v>5</v>
      </c>
      <c r="I3098" s="41">
        <v>4</v>
      </c>
      <c r="J3098" s="41">
        <v>10</v>
      </c>
      <c r="K3098" s="44">
        <v>2</v>
      </c>
      <c r="L3098" s="20">
        <v>150907.74</v>
      </c>
      <c r="M3098" s="19" t="s">
        <v>11</v>
      </c>
      <c r="N3098" s="28" t="s">
        <v>15953</v>
      </c>
    </row>
    <row r="3099" spans="1:14" ht="60" x14ac:dyDescent="0.25">
      <c r="A3099" s="27" t="s">
        <v>608</v>
      </c>
      <c r="B3099" s="19" t="s">
        <v>17038</v>
      </c>
      <c r="C3099" s="19" t="s">
        <v>16861</v>
      </c>
      <c r="D3099" s="38" t="s">
        <v>16171</v>
      </c>
      <c r="E3099" s="38" t="s">
        <v>3113</v>
      </c>
      <c r="F3099" s="41" t="s">
        <v>1886</v>
      </c>
      <c r="G3099" s="19" t="s">
        <v>721</v>
      </c>
      <c r="H3099" s="41">
        <v>5</v>
      </c>
      <c r="I3099" s="41">
        <v>4</v>
      </c>
      <c r="J3099" s="41">
        <v>10</v>
      </c>
      <c r="K3099" s="44">
        <v>3</v>
      </c>
      <c r="L3099" s="20">
        <v>332704.58999999997</v>
      </c>
      <c r="M3099" s="19" t="s">
        <v>11</v>
      </c>
      <c r="N3099" s="28" t="s">
        <v>15953</v>
      </c>
    </row>
    <row r="3100" spans="1:14" ht="60" x14ac:dyDescent="0.25">
      <c r="A3100" s="27" t="s">
        <v>608</v>
      </c>
      <c r="B3100" s="19" t="s">
        <v>17038</v>
      </c>
      <c r="C3100" s="19" t="s">
        <v>16861</v>
      </c>
      <c r="D3100" s="38" t="s">
        <v>16171</v>
      </c>
      <c r="E3100" s="38" t="s">
        <v>3114</v>
      </c>
      <c r="F3100" s="41" t="s">
        <v>3115</v>
      </c>
      <c r="G3100" s="19" t="s">
        <v>611</v>
      </c>
      <c r="H3100" s="41">
        <v>2</v>
      </c>
      <c r="I3100" s="41">
        <v>4</v>
      </c>
      <c r="J3100" s="41">
        <v>10</v>
      </c>
      <c r="K3100" s="44">
        <v>1</v>
      </c>
      <c r="L3100" s="20">
        <v>428186</v>
      </c>
      <c r="M3100" s="19" t="s">
        <v>11</v>
      </c>
      <c r="N3100" s="28" t="s">
        <v>15953</v>
      </c>
    </row>
    <row r="3101" spans="1:14" ht="30" x14ac:dyDescent="0.25">
      <c r="A3101" s="27" t="s">
        <v>608</v>
      </c>
      <c r="B3101" s="19" t="s">
        <v>17038</v>
      </c>
      <c r="C3101" s="19" t="s">
        <v>16801</v>
      </c>
      <c r="D3101" s="38" t="s">
        <v>16111</v>
      </c>
      <c r="E3101" s="38" t="s">
        <v>3116</v>
      </c>
      <c r="F3101" s="41" t="s">
        <v>3117</v>
      </c>
      <c r="G3101" s="19" t="s">
        <v>721</v>
      </c>
      <c r="H3101" s="41">
        <v>5</v>
      </c>
      <c r="I3101" s="41">
        <v>4</v>
      </c>
      <c r="J3101" s="41">
        <v>10</v>
      </c>
      <c r="K3101" s="44">
        <v>2</v>
      </c>
      <c r="L3101" s="20">
        <v>61097.599999999999</v>
      </c>
      <c r="M3101" s="19" t="s">
        <v>11</v>
      </c>
      <c r="N3101" s="28" t="s">
        <v>15953</v>
      </c>
    </row>
    <row r="3102" spans="1:14" ht="30" x14ac:dyDescent="0.25">
      <c r="A3102" s="27" t="s">
        <v>608</v>
      </c>
      <c r="B3102" s="19" t="s">
        <v>17038</v>
      </c>
      <c r="C3102" s="19" t="s">
        <v>16801</v>
      </c>
      <c r="D3102" s="38" t="s">
        <v>16111</v>
      </c>
      <c r="E3102" s="38" t="s">
        <v>3118</v>
      </c>
      <c r="F3102" s="41" t="s">
        <v>3119</v>
      </c>
      <c r="G3102" s="19" t="s">
        <v>721</v>
      </c>
      <c r="H3102" s="41">
        <v>5</v>
      </c>
      <c r="I3102" s="41">
        <v>4</v>
      </c>
      <c r="J3102" s="41">
        <v>10</v>
      </c>
      <c r="K3102" s="44">
        <v>2</v>
      </c>
      <c r="L3102" s="20">
        <v>160244.29999999999</v>
      </c>
      <c r="M3102" s="19" t="s">
        <v>11</v>
      </c>
      <c r="N3102" s="28" t="s">
        <v>15953</v>
      </c>
    </row>
    <row r="3103" spans="1:14" ht="60" x14ac:dyDescent="0.25">
      <c r="A3103" s="27" t="s">
        <v>608</v>
      </c>
      <c r="B3103" s="19" t="s">
        <v>17038</v>
      </c>
      <c r="C3103" s="19" t="s">
        <v>16801</v>
      </c>
      <c r="D3103" s="38" t="s">
        <v>16111</v>
      </c>
      <c r="E3103" s="38" t="s">
        <v>3120</v>
      </c>
      <c r="F3103" s="41" t="s">
        <v>3119</v>
      </c>
      <c r="G3103" s="19" t="s">
        <v>611</v>
      </c>
      <c r="H3103" s="41">
        <v>3</v>
      </c>
      <c r="I3103" s="41">
        <v>4</v>
      </c>
      <c r="J3103" s="41">
        <v>10</v>
      </c>
      <c r="K3103" s="44">
        <v>5</v>
      </c>
      <c r="L3103" s="20">
        <v>55203.35</v>
      </c>
      <c r="M3103" s="19" t="s">
        <v>11</v>
      </c>
      <c r="N3103" s="28" t="s">
        <v>15953</v>
      </c>
    </row>
    <row r="3104" spans="1:14" ht="45" x14ac:dyDescent="0.25">
      <c r="A3104" s="27" t="s">
        <v>608</v>
      </c>
      <c r="B3104" s="19" t="s">
        <v>17038</v>
      </c>
      <c r="C3104" s="19" t="s">
        <v>16801</v>
      </c>
      <c r="D3104" s="38" t="s">
        <v>16111</v>
      </c>
      <c r="E3104" s="38" t="s">
        <v>3121</v>
      </c>
      <c r="F3104" s="41" t="s">
        <v>3122</v>
      </c>
      <c r="G3104" s="19" t="s">
        <v>721</v>
      </c>
      <c r="H3104" s="41">
        <v>5</v>
      </c>
      <c r="I3104" s="41">
        <v>4</v>
      </c>
      <c r="J3104" s="41">
        <v>10</v>
      </c>
      <c r="K3104" s="44">
        <v>2</v>
      </c>
      <c r="L3104" s="20">
        <v>141320.57000000004</v>
      </c>
      <c r="M3104" s="19" t="s">
        <v>11</v>
      </c>
      <c r="N3104" s="28" t="s">
        <v>15953</v>
      </c>
    </row>
    <row r="3105" spans="1:14" ht="30" x14ac:dyDescent="0.25">
      <c r="A3105" s="27" t="s">
        <v>608</v>
      </c>
      <c r="B3105" s="19" t="s">
        <v>17038</v>
      </c>
      <c r="C3105" s="19" t="s">
        <v>16801</v>
      </c>
      <c r="D3105" s="38" t="s">
        <v>16111</v>
      </c>
      <c r="E3105" s="38" t="s">
        <v>3123</v>
      </c>
      <c r="F3105" s="41" t="s">
        <v>3124</v>
      </c>
      <c r="G3105" s="19" t="s">
        <v>611</v>
      </c>
      <c r="H3105" s="41">
        <v>5</v>
      </c>
      <c r="I3105" s="41">
        <v>4</v>
      </c>
      <c r="J3105" s="41">
        <v>10</v>
      </c>
      <c r="K3105" s="44">
        <v>2</v>
      </c>
      <c r="L3105" s="20">
        <v>740000</v>
      </c>
      <c r="M3105" s="19" t="s">
        <v>11</v>
      </c>
      <c r="N3105" s="28" t="s">
        <v>15953</v>
      </c>
    </row>
    <row r="3106" spans="1:14" ht="30" x14ac:dyDescent="0.25">
      <c r="A3106" s="27" t="s">
        <v>608</v>
      </c>
      <c r="B3106" s="19" t="s">
        <v>17038</v>
      </c>
      <c r="C3106" s="19" t="s">
        <v>16801</v>
      </c>
      <c r="D3106" s="38" t="s">
        <v>16111</v>
      </c>
      <c r="E3106" s="38" t="s">
        <v>3125</v>
      </c>
      <c r="F3106" s="41" t="s">
        <v>3124</v>
      </c>
      <c r="G3106" s="19" t="s">
        <v>611</v>
      </c>
      <c r="H3106" s="41">
        <v>5</v>
      </c>
      <c r="I3106" s="41">
        <v>4</v>
      </c>
      <c r="J3106" s="41">
        <v>10</v>
      </c>
      <c r="K3106" s="44">
        <v>2</v>
      </c>
      <c r="L3106" s="20">
        <v>740000</v>
      </c>
      <c r="M3106" s="19" t="s">
        <v>11</v>
      </c>
      <c r="N3106" s="28" t="s">
        <v>15953</v>
      </c>
    </row>
    <row r="3107" spans="1:14" ht="30" x14ac:dyDescent="0.25">
      <c r="A3107" s="27" t="s">
        <v>608</v>
      </c>
      <c r="B3107" s="19" t="s">
        <v>17038</v>
      </c>
      <c r="C3107" s="19" t="s">
        <v>16801</v>
      </c>
      <c r="D3107" s="38" t="s">
        <v>16111</v>
      </c>
      <c r="E3107" s="38" t="s">
        <v>3126</v>
      </c>
      <c r="F3107" s="41" t="s">
        <v>3124</v>
      </c>
      <c r="G3107" s="19" t="s">
        <v>611</v>
      </c>
      <c r="H3107" s="41">
        <v>5</v>
      </c>
      <c r="I3107" s="41">
        <v>4</v>
      </c>
      <c r="J3107" s="41">
        <v>10</v>
      </c>
      <c r="K3107" s="44">
        <v>2</v>
      </c>
      <c r="L3107" s="20">
        <v>1500000</v>
      </c>
      <c r="M3107" s="19" t="s">
        <v>11</v>
      </c>
      <c r="N3107" s="28" t="s">
        <v>15953</v>
      </c>
    </row>
    <row r="3108" spans="1:14" ht="30" x14ac:dyDescent="0.25">
      <c r="A3108" s="27" t="s">
        <v>608</v>
      </c>
      <c r="B3108" s="19" t="s">
        <v>17038</v>
      </c>
      <c r="C3108" s="19" t="s">
        <v>16801</v>
      </c>
      <c r="D3108" s="38" t="s">
        <v>16111</v>
      </c>
      <c r="E3108" s="38" t="s">
        <v>3127</v>
      </c>
      <c r="F3108" s="41">
        <v>40161505</v>
      </c>
      <c r="G3108" s="19" t="s">
        <v>611</v>
      </c>
      <c r="H3108" s="41">
        <v>3</v>
      </c>
      <c r="I3108" s="41">
        <v>4</v>
      </c>
      <c r="J3108" s="41">
        <v>10</v>
      </c>
      <c r="K3108" s="44">
        <v>30</v>
      </c>
      <c r="L3108" s="20">
        <v>389665.5</v>
      </c>
      <c r="M3108" s="19" t="s">
        <v>11</v>
      </c>
      <c r="N3108" s="28" t="s">
        <v>15953</v>
      </c>
    </row>
    <row r="3109" spans="1:14" ht="30" x14ac:dyDescent="0.25">
      <c r="A3109" s="27" t="s">
        <v>608</v>
      </c>
      <c r="B3109" s="19" t="s">
        <v>17038</v>
      </c>
      <c r="C3109" s="19" t="s">
        <v>16801</v>
      </c>
      <c r="D3109" s="38" t="s">
        <v>16111</v>
      </c>
      <c r="E3109" s="38" t="s">
        <v>3128</v>
      </c>
      <c r="F3109" s="41">
        <v>40161505</v>
      </c>
      <c r="G3109" s="19" t="s">
        <v>611</v>
      </c>
      <c r="H3109" s="41">
        <v>3</v>
      </c>
      <c r="I3109" s="41">
        <v>4</v>
      </c>
      <c r="J3109" s="41">
        <v>10</v>
      </c>
      <c r="K3109" s="44">
        <v>30</v>
      </c>
      <c r="L3109" s="20">
        <v>417690</v>
      </c>
      <c r="M3109" s="19" t="s">
        <v>11</v>
      </c>
      <c r="N3109" s="28" t="s">
        <v>15953</v>
      </c>
    </row>
    <row r="3110" spans="1:14" ht="30" x14ac:dyDescent="0.25">
      <c r="A3110" s="27" t="s">
        <v>608</v>
      </c>
      <c r="B3110" s="19" t="s">
        <v>17038</v>
      </c>
      <c r="C3110" s="19" t="s">
        <v>16801</v>
      </c>
      <c r="D3110" s="38" t="s">
        <v>16111</v>
      </c>
      <c r="E3110" s="38" t="s">
        <v>3129</v>
      </c>
      <c r="F3110" s="41">
        <v>40161505</v>
      </c>
      <c r="G3110" s="19" t="s">
        <v>611</v>
      </c>
      <c r="H3110" s="41">
        <v>3</v>
      </c>
      <c r="I3110" s="41">
        <v>4</v>
      </c>
      <c r="J3110" s="41">
        <v>10</v>
      </c>
      <c r="K3110" s="44">
        <v>30</v>
      </c>
      <c r="L3110" s="20">
        <v>428400</v>
      </c>
      <c r="M3110" s="19" t="s">
        <v>11</v>
      </c>
      <c r="N3110" s="28" t="s">
        <v>15953</v>
      </c>
    </row>
    <row r="3111" spans="1:14" ht="30" x14ac:dyDescent="0.25">
      <c r="A3111" s="27" t="s">
        <v>608</v>
      </c>
      <c r="B3111" s="19" t="s">
        <v>17061</v>
      </c>
      <c r="C3111" s="19" t="s">
        <v>16862</v>
      </c>
      <c r="D3111" s="38" t="s">
        <v>16172</v>
      </c>
      <c r="E3111" s="38" t="s">
        <v>3130</v>
      </c>
      <c r="F3111" s="41" t="s">
        <v>3131</v>
      </c>
      <c r="G3111" s="19" t="s">
        <v>611</v>
      </c>
      <c r="H3111" s="41">
        <v>4</v>
      </c>
      <c r="I3111" s="41">
        <v>4</v>
      </c>
      <c r="J3111" s="41">
        <v>10</v>
      </c>
      <c r="K3111" s="44">
        <v>10</v>
      </c>
      <c r="L3111" s="20">
        <v>53550</v>
      </c>
      <c r="M3111" s="19" t="s">
        <v>11</v>
      </c>
      <c r="N3111" s="28" t="s">
        <v>15953</v>
      </c>
    </row>
    <row r="3112" spans="1:14" ht="30" x14ac:dyDescent="0.25">
      <c r="A3112" s="27" t="s">
        <v>608</v>
      </c>
      <c r="B3112" s="19" t="s">
        <v>17061</v>
      </c>
      <c r="C3112" s="19" t="s">
        <v>16862</v>
      </c>
      <c r="D3112" s="38" t="s">
        <v>16172</v>
      </c>
      <c r="E3112" s="38" t="s">
        <v>3132</v>
      </c>
      <c r="F3112" s="41" t="s">
        <v>3133</v>
      </c>
      <c r="G3112" s="19" t="s">
        <v>611</v>
      </c>
      <c r="H3112" s="41">
        <v>2</v>
      </c>
      <c r="I3112" s="41">
        <v>4</v>
      </c>
      <c r="J3112" s="41">
        <v>10</v>
      </c>
      <c r="K3112" s="44">
        <v>1</v>
      </c>
      <c r="L3112" s="20">
        <v>461900</v>
      </c>
      <c r="M3112" s="19" t="s">
        <v>11</v>
      </c>
      <c r="N3112" s="28" t="s">
        <v>15953</v>
      </c>
    </row>
    <row r="3113" spans="1:14" ht="30" x14ac:dyDescent="0.25">
      <c r="A3113" s="27" t="s">
        <v>608</v>
      </c>
      <c r="B3113" s="19" t="s">
        <v>17061</v>
      </c>
      <c r="C3113" s="19" t="s">
        <v>16863</v>
      </c>
      <c r="D3113" s="38" t="s">
        <v>16173</v>
      </c>
      <c r="E3113" s="38" t="s">
        <v>3134</v>
      </c>
      <c r="F3113" s="41" t="s">
        <v>3135</v>
      </c>
      <c r="G3113" s="19" t="s">
        <v>721</v>
      </c>
      <c r="H3113" s="41">
        <v>5</v>
      </c>
      <c r="I3113" s="41">
        <v>4</v>
      </c>
      <c r="J3113" s="41">
        <v>10</v>
      </c>
      <c r="K3113" s="44">
        <v>3</v>
      </c>
      <c r="L3113" s="20">
        <v>103075.70999999999</v>
      </c>
      <c r="M3113" s="19" t="s">
        <v>11</v>
      </c>
      <c r="N3113" s="28" t="s">
        <v>15953</v>
      </c>
    </row>
    <row r="3114" spans="1:14" ht="30" x14ac:dyDescent="0.25">
      <c r="A3114" s="27" t="s">
        <v>608</v>
      </c>
      <c r="B3114" s="19" t="s">
        <v>17061</v>
      </c>
      <c r="C3114" s="19" t="s">
        <v>16863</v>
      </c>
      <c r="D3114" s="38" t="s">
        <v>16173</v>
      </c>
      <c r="E3114" s="38" t="s">
        <v>3136</v>
      </c>
      <c r="F3114" s="41" t="s">
        <v>2976</v>
      </c>
      <c r="G3114" s="19" t="s">
        <v>721</v>
      </c>
      <c r="H3114" s="41">
        <v>5</v>
      </c>
      <c r="I3114" s="41">
        <v>4</v>
      </c>
      <c r="J3114" s="41">
        <v>10</v>
      </c>
      <c r="K3114" s="44">
        <v>1</v>
      </c>
      <c r="L3114" s="20">
        <v>62563.740000000005</v>
      </c>
      <c r="M3114" s="19" t="s">
        <v>11</v>
      </c>
      <c r="N3114" s="28" t="s">
        <v>15953</v>
      </c>
    </row>
    <row r="3115" spans="1:14" ht="30" x14ac:dyDescent="0.25">
      <c r="A3115" s="27" t="s">
        <v>608</v>
      </c>
      <c r="B3115" s="19" t="s">
        <v>17061</v>
      </c>
      <c r="C3115" s="19" t="s">
        <v>16863</v>
      </c>
      <c r="D3115" s="38" t="s">
        <v>16173</v>
      </c>
      <c r="E3115" s="38" t="s">
        <v>3137</v>
      </c>
      <c r="F3115" s="41" t="s">
        <v>2976</v>
      </c>
      <c r="G3115" s="19" t="s">
        <v>721</v>
      </c>
      <c r="H3115" s="41">
        <v>5</v>
      </c>
      <c r="I3115" s="41">
        <v>4</v>
      </c>
      <c r="J3115" s="41">
        <v>10</v>
      </c>
      <c r="K3115" s="44">
        <v>2</v>
      </c>
      <c r="L3115" s="20">
        <v>125775.32</v>
      </c>
      <c r="M3115" s="19" t="s">
        <v>11</v>
      </c>
      <c r="N3115" s="28" t="s">
        <v>15953</v>
      </c>
    </row>
    <row r="3116" spans="1:14" ht="30" x14ac:dyDescent="0.25">
      <c r="A3116" s="27" t="s">
        <v>608</v>
      </c>
      <c r="B3116" s="19" t="s">
        <v>17061</v>
      </c>
      <c r="C3116" s="19" t="s">
        <v>16863</v>
      </c>
      <c r="D3116" s="38" t="s">
        <v>16173</v>
      </c>
      <c r="E3116" s="38" t="s">
        <v>3138</v>
      </c>
      <c r="F3116" s="41" t="s">
        <v>2976</v>
      </c>
      <c r="G3116" s="19" t="s">
        <v>721</v>
      </c>
      <c r="H3116" s="41">
        <v>5</v>
      </c>
      <c r="I3116" s="41">
        <v>4</v>
      </c>
      <c r="J3116" s="41">
        <v>10</v>
      </c>
      <c r="K3116" s="44">
        <v>2</v>
      </c>
      <c r="L3116" s="20">
        <v>139848.5</v>
      </c>
      <c r="M3116" s="19" t="s">
        <v>11</v>
      </c>
      <c r="N3116" s="28" t="s">
        <v>15953</v>
      </c>
    </row>
    <row r="3117" spans="1:14" ht="30" x14ac:dyDescent="0.25">
      <c r="A3117" s="27" t="s">
        <v>608</v>
      </c>
      <c r="B3117" s="19" t="s">
        <v>17061</v>
      </c>
      <c r="C3117" s="19" t="s">
        <v>16863</v>
      </c>
      <c r="D3117" s="38" t="s">
        <v>16173</v>
      </c>
      <c r="E3117" s="38" t="s">
        <v>3139</v>
      </c>
      <c r="F3117" s="41" t="s">
        <v>2976</v>
      </c>
      <c r="G3117" s="19" t="s">
        <v>721</v>
      </c>
      <c r="H3117" s="41">
        <v>5</v>
      </c>
      <c r="I3117" s="41">
        <v>4</v>
      </c>
      <c r="J3117" s="41">
        <v>10</v>
      </c>
      <c r="K3117" s="44">
        <v>1</v>
      </c>
      <c r="L3117" s="20">
        <v>15898.57</v>
      </c>
      <c r="M3117" s="19" t="s">
        <v>11</v>
      </c>
      <c r="N3117" s="28" t="s">
        <v>15953</v>
      </c>
    </row>
    <row r="3118" spans="1:14" ht="30" x14ac:dyDescent="0.25">
      <c r="A3118" s="27" t="s">
        <v>608</v>
      </c>
      <c r="B3118" s="19" t="s">
        <v>17061</v>
      </c>
      <c r="C3118" s="19" t="s">
        <v>16863</v>
      </c>
      <c r="D3118" s="38" t="s">
        <v>16173</v>
      </c>
      <c r="E3118" s="38" t="s">
        <v>3140</v>
      </c>
      <c r="F3118" s="41" t="s">
        <v>2976</v>
      </c>
      <c r="G3118" s="19" t="s">
        <v>721</v>
      </c>
      <c r="H3118" s="41">
        <v>5</v>
      </c>
      <c r="I3118" s="41">
        <v>4</v>
      </c>
      <c r="J3118" s="41">
        <v>10</v>
      </c>
      <c r="K3118" s="44">
        <v>1</v>
      </c>
      <c r="L3118" s="20">
        <v>40482.47</v>
      </c>
      <c r="M3118" s="19" t="s">
        <v>11</v>
      </c>
      <c r="N3118" s="28" t="s">
        <v>15953</v>
      </c>
    </row>
    <row r="3119" spans="1:14" ht="30" x14ac:dyDescent="0.25">
      <c r="A3119" s="27" t="s">
        <v>608</v>
      </c>
      <c r="B3119" s="19" t="s">
        <v>17061</v>
      </c>
      <c r="C3119" s="19" t="s">
        <v>16863</v>
      </c>
      <c r="D3119" s="38" t="s">
        <v>16173</v>
      </c>
      <c r="E3119" s="38" t="s">
        <v>3141</v>
      </c>
      <c r="F3119" s="41" t="s">
        <v>810</v>
      </c>
      <c r="G3119" s="19" t="s">
        <v>721</v>
      </c>
      <c r="H3119" s="41">
        <v>5</v>
      </c>
      <c r="I3119" s="41">
        <v>4</v>
      </c>
      <c r="J3119" s="41">
        <v>10</v>
      </c>
      <c r="K3119" s="44">
        <v>2</v>
      </c>
      <c r="L3119" s="20">
        <v>52111.96</v>
      </c>
      <c r="M3119" s="19" t="s">
        <v>11</v>
      </c>
      <c r="N3119" s="28" t="s">
        <v>15953</v>
      </c>
    </row>
    <row r="3120" spans="1:14" ht="30" x14ac:dyDescent="0.25">
      <c r="A3120" s="27" t="s">
        <v>608</v>
      </c>
      <c r="B3120" s="19" t="s">
        <v>17061</v>
      </c>
      <c r="C3120" s="19" t="s">
        <v>16863</v>
      </c>
      <c r="D3120" s="38" t="s">
        <v>16173</v>
      </c>
      <c r="E3120" s="38" t="s">
        <v>3142</v>
      </c>
      <c r="F3120" s="41" t="s">
        <v>3143</v>
      </c>
      <c r="G3120" s="19" t="s">
        <v>721</v>
      </c>
      <c r="H3120" s="41">
        <v>5</v>
      </c>
      <c r="I3120" s="41">
        <v>4</v>
      </c>
      <c r="J3120" s="41">
        <v>10</v>
      </c>
      <c r="K3120" s="44">
        <v>1</v>
      </c>
      <c r="L3120" s="20">
        <v>379710.76</v>
      </c>
      <c r="M3120" s="19" t="s">
        <v>11</v>
      </c>
      <c r="N3120" s="28" t="s">
        <v>15953</v>
      </c>
    </row>
    <row r="3121" spans="1:14" ht="30" x14ac:dyDescent="0.25">
      <c r="A3121" s="27" t="s">
        <v>608</v>
      </c>
      <c r="B3121" s="19" t="s">
        <v>17061</v>
      </c>
      <c r="C3121" s="19" t="s">
        <v>16863</v>
      </c>
      <c r="D3121" s="38" t="s">
        <v>16173</v>
      </c>
      <c r="E3121" s="38" t="s">
        <v>3144</v>
      </c>
      <c r="F3121" s="41" t="s">
        <v>3145</v>
      </c>
      <c r="G3121" s="19" t="s">
        <v>721</v>
      </c>
      <c r="H3121" s="41">
        <v>5</v>
      </c>
      <c r="I3121" s="41">
        <v>4</v>
      </c>
      <c r="J3121" s="41">
        <v>10</v>
      </c>
      <c r="K3121" s="44">
        <v>1</v>
      </c>
      <c r="L3121" s="20">
        <v>298451.42</v>
      </c>
      <c r="M3121" s="19" t="s">
        <v>11</v>
      </c>
      <c r="N3121" s="28" t="s">
        <v>15953</v>
      </c>
    </row>
    <row r="3122" spans="1:14" ht="30" x14ac:dyDescent="0.25">
      <c r="A3122" s="27" t="s">
        <v>608</v>
      </c>
      <c r="B3122" s="19" t="s">
        <v>17061</v>
      </c>
      <c r="C3122" s="19" t="s">
        <v>16863</v>
      </c>
      <c r="D3122" s="38" t="s">
        <v>16173</v>
      </c>
      <c r="E3122" s="38" t="s">
        <v>3146</v>
      </c>
      <c r="F3122" s="41" t="s">
        <v>3135</v>
      </c>
      <c r="G3122" s="19" t="s">
        <v>721</v>
      </c>
      <c r="H3122" s="41">
        <v>5</v>
      </c>
      <c r="I3122" s="41">
        <v>4</v>
      </c>
      <c r="J3122" s="41">
        <v>10</v>
      </c>
      <c r="K3122" s="44">
        <v>2</v>
      </c>
      <c r="L3122" s="20">
        <v>68717.14</v>
      </c>
      <c r="M3122" s="19" t="s">
        <v>11</v>
      </c>
      <c r="N3122" s="28" t="s">
        <v>15953</v>
      </c>
    </row>
    <row r="3123" spans="1:14" ht="30" x14ac:dyDescent="0.25">
      <c r="A3123" s="27" t="s">
        <v>608</v>
      </c>
      <c r="B3123" s="19" t="s">
        <v>17061</v>
      </c>
      <c r="C3123" s="19" t="s">
        <v>16863</v>
      </c>
      <c r="D3123" s="38" t="s">
        <v>16173</v>
      </c>
      <c r="E3123" s="38" t="s">
        <v>3147</v>
      </c>
      <c r="F3123" s="41" t="s">
        <v>799</v>
      </c>
      <c r="G3123" s="19" t="s">
        <v>721</v>
      </c>
      <c r="H3123" s="41">
        <v>5</v>
      </c>
      <c r="I3123" s="41">
        <v>4</v>
      </c>
      <c r="J3123" s="41">
        <v>10</v>
      </c>
      <c r="K3123" s="44">
        <v>2</v>
      </c>
      <c r="L3123" s="20">
        <v>191371.64</v>
      </c>
      <c r="M3123" s="19" t="s">
        <v>11</v>
      </c>
      <c r="N3123" s="28" t="s">
        <v>15953</v>
      </c>
    </row>
    <row r="3124" spans="1:14" ht="30" x14ac:dyDescent="0.25">
      <c r="A3124" s="27" t="s">
        <v>608</v>
      </c>
      <c r="B3124" s="19" t="s">
        <v>17061</v>
      </c>
      <c r="C3124" s="19" t="s">
        <v>16863</v>
      </c>
      <c r="D3124" s="38" t="s">
        <v>16173</v>
      </c>
      <c r="E3124" s="38" t="s">
        <v>3148</v>
      </c>
      <c r="F3124" s="41" t="s">
        <v>2968</v>
      </c>
      <c r="G3124" s="19" t="s">
        <v>721</v>
      </c>
      <c r="H3124" s="41">
        <v>5</v>
      </c>
      <c r="I3124" s="41">
        <v>4</v>
      </c>
      <c r="J3124" s="41">
        <v>10</v>
      </c>
      <c r="K3124" s="44">
        <v>3</v>
      </c>
      <c r="L3124" s="20">
        <v>188662.98</v>
      </c>
      <c r="M3124" s="19" t="s">
        <v>11</v>
      </c>
      <c r="N3124" s="28" t="s">
        <v>15953</v>
      </c>
    </row>
    <row r="3125" spans="1:14" ht="30" x14ac:dyDescent="0.25">
      <c r="A3125" s="27" t="s">
        <v>608</v>
      </c>
      <c r="B3125" s="19" t="s">
        <v>17061</v>
      </c>
      <c r="C3125" s="19" t="s">
        <v>16863</v>
      </c>
      <c r="D3125" s="38" t="s">
        <v>16173</v>
      </c>
      <c r="E3125" s="38" t="s">
        <v>3149</v>
      </c>
      <c r="F3125" s="41" t="s">
        <v>3150</v>
      </c>
      <c r="G3125" s="19" t="s">
        <v>721</v>
      </c>
      <c r="H3125" s="41">
        <v>5</v>
      </c>
      <c r="I3125" s="41">
        <v>4</v>
      </c>
      <c r="J3125" s="41">
        <v>10</v>
      </c>
      <c r="K3125" s="44">
        <v>2</v>
      </c>
      <c r="L3125" s="20">
        <v>35138.78</v>
      </c>
      <c r="M3125" s="19" t="s">
        <v>11</v>
      </c>
      <c r="N3125" s="28" t="s">
        <v>15953</v>
      </c>
    </row>
    <row r="3126" spans="1:14" ht="30" x14ac:dyDescent="0.25">
      <c r="A3126" s="27" t="s">
        <v>608</v>
      </c>
      <c r="B3126" s="19" t="s">
        <v>17061</v>
      </c>
      <c r="C3126" s="19" t="s">
        <v>16863</v>
      </c>
      <c r="D3126" s="38" t="s">
        <v>16173</v>
      </c>
      <c r="E3126" s="38" t="s">
        <v>3151</v>
      </c>
      <c r="F3126" s="41" t="s">
        <v>3152</v>
      </c>
      <c r="G3126" s="19" t="s">
        <v>721</v>
      </c>
      <c r="H3126" s="41">
        <v>5</v>
      </c>
      <c r="I3126" s="41">
        <v>4</v>
      </c>
      <c r="J3126" s="41">
        <v>10</v>
      </c>
      <c r="K3126" s="44">
        <v>2</v>
      </c>
      <c r="L3126" s="20">
        <v>125127.6</v>
      </c>
      <c r="M3126" s="19" t="s">
        <v>11</v>
      </c>
      <c r="N3126" s="28" t="s">
        <v>15953</v>
      </c>
    </row>
    <row r="3127" spans="1:14" ht="45" x14ac:dyDescent="0.25">
      <c r="A3127" s="27" t="s">
        <v>608</v>
      </c>
      <c r="B3127" s="19" t="s">
        <v>17061</v>
      </c>
      <c r="C3127" s="19" t="s">
        <v>16863</v>
      </c>
      <c r="D3127" s="38" t="s">
        <v>16173</v>
      </c>
      <c r="E3127" s="38" t="s">
        <v>3153</v>
      </c>
      <c r="F3127" s="41" t="s">
        <v>3154</v>
      </c>
      <c r="G3127" s="19" t="s">
        <v>721</v>
      </c>
      <c r="H3127" s="41">
        <v>5</v>
      </c>
      <c r="I3127" s="41">
        <v>4</v>
      </c>
      <c r="J3127" s="41">
        <v>10</v>
      </c>
      <c r="K3127" s="44">
        <v>3</v>
      </c>
      <c r="L3127" s="20">
        <v>118135.17</v>
      </c>
      <c r="M3127" s="19" t="s">
        <v>11</v>
      </c>
      <c r="N3127" s="28" t="s">
        <v>15953</v>
      </c>
    </row>
    <row r="3128" spans="1:14" ht="30" x14ac:dyDescent="0.25">
      <c r="A3128" s="27" t="s">
        <v>608</v>
      </c>
      <c r="B3128" s="19" t="s">
        <v>17061</v>
      </c>
      <c r="C3128" s="19" t="s">
        <v>16863</v>
      </c>
      <c r="D3128" s="38" t="s">
        <v>16173</v>
      </c>
      <c r="E3128" s="38" t="s">
        <v>3155</v>
      </c>
      <c r="F3128" s="41" t="s">
        <v>3156</v>
      </c>
      <c r="G3128" s="19" t="s">
        <v>721</v>
      </c>
      <c r="H3128" s="41">
        <v>5</v>
      </c>
      <c r="I3128" s="41">
        <v>4</v>
      </c>
      <c r="J3128" s="41">
        <v>10</v>
      </c>
      <c r="K3128" s="44">
        <v>2</v>
      </c>
      <c r="L3128" s="20">
        <v>103046.26</v>
      </c>
      <c r="M3128" s="19" t="s">
        <v>11</v>
      </c>
      <c r="N3128" s="28" t="s">
        <v>15953</v>
      </c>
    </row>
    <row r="3129" spans="1:14" ht="30" x14ac:dyDescent="0.25">
      <c r="A3129" s="27" t="s">
        <v>608</v>
      </c>
      <c r="B3129" s="19" t="s">
        <v>17061</v>
      </c>
      <c r="C3129" s="19" t="s">
        <v>16863</v>
      </c>
      <c r="D3129" s="38" t="s">
        <v>16173</v>
      </c>
      <c r="E3129" s="38" t="s">
        <v>3157</v>
      </c>
      <c r="F3129" s="41" t="s">
        <v>3158</v>
      </c>
      <c r="G3129" s="19" t="s">
        <v>721</v>
      </c>
      <c r="H3129" s="41">
        <v>5</v>
      </c>
      <c r="I3129" s="41">
        <v>4</v>
      </c>
      <c r="J3129" s="41">
        <v>10</v>
      </c>
      <c r="K3129" s="44">
        <v>3</v>
      </c>
      <c r="L3129" s="20">
        <v>461500.05000000005</v>
      </c>
      <c r="M3129" s="19" t="s">
        <v>11</v>
      </c>
      <c r="N3129" s="28" t="s">
        <v>15953</v>
      </c>
    </row>
    <row r="3130" spans="1:14" ht="45" x14ac:dyDescent="0.25">
      <c r="A3130" s="27" t="s">
        <v>608</v>
      </c>
      <c r="B3130" s="19" t="s">
        <v>17061</v>
      </c>
      <c r="C3130" s="19" t="s">
        <v>16863</v>
      </c>
      <c r="D3130" s="38" t="s">
        <v>16173</v>
      </c>
      <c r="E3130" s="38" t="s">
        <v>3159</v>
      </c>
      <c r="F3130" s="41" t="s">
        <v>3160</v>
      </c>
      <c r="G3130" s="19" t="s">
        <v>721</v>
      </c>
      <c r="H3130" s="41">
        <v>5</v>
      </c>
      <c r="I3130" s="41">
        <v>4</v>
      </c>
      <c r="J3130" s="41">
        <v>10</v>
      </c>
      <c r="K3130" s="44">
        <v>1</v>
      </c>
      <c r="L3130" s="20">
        <v>301704.73</v>
      </c>
      <c r="M3130" s="19" t="s">
        <v>11</v>
      </c>
      <c r="N3130" s="28" t="s">
        <v>15953</v>
      </c>
    </row>
    <row r="3131" spans="1:14" ht="45" x14ac:dyDescent="0.25">
      <c r="A3131" s="27" t="s">
        <v>608</v>
      </c>
      <c r="B3131" s="19" t="s">
        <v>17061</v>
      </c>
      <c r="C3131" s="19" t="s">
        <v>16863</v>
      </c>
      <c r="D3131" s="38" t="s">
        <v>16173</v>
      </c>
      <c r="E3131" s="38" t="s">
        <v>3161</v>
      </c>
      <c r="F3131" s="41" t="s">
        <v>3162</v>
      </c>
      <c r="G3131" s="19" t="s">
        <v>721</v>
      </c>
      <c r="H3131" s="41">
        <v>5</v>
      </c>
      <c r="I3131" s="41">
        <v>4</v>
      </c>
      <c r="J3131" s="41">
        <v>10</v>
      </c>
      <c r="K3131" s="44">
        <v>2</v>
      </c>
      <c r="L3131" s="20">
        <v>104371.14</v>
      </c>
      <c r="M3131" s="19" t="s">
        <v>11</v>
      </c>
      <c r="N3131" s="28" t="s">
        <v>15953</v>
      </c>
    </row>
    <row r="3132" spans="1:14" ht="45" x14ac:dyDescent="0.25">
      <c r="A3132" s="27" t="s">
        <v>608</v>
      </c>
      <c r="B3132" s="19" t="s">
        <v>17061</v>
      </c>
      <c r="C3132" s="19" t="s">
        <v>16863</v>
      </c>
      <c r="D3132" s="38" t="s">
        <v>16173</v>
      </c>
      <c r="E3132" s="38" t="s">
        <v>3163</v>
      </c>
      <c r="F3132" s="41" t="s">
        <v>3164</v>
      </c>
      <c r="G3132" s="19" t="s">
        <v>721</v>
      </c>
      <c r="H3132" s="41">
        <v>5</v>
      </c>
      <c r="I3132" s="41">
        <v>4</v>
      </c>
      <c r="J3132" s="41">
        <v>10</v>
      </c>
      <c r="K3132" s="44">
        <v>1</v>
      </c>
      <c r="L3132" s="20">
        <v>58883.58</v>
      </c>
      <c r="M3132" s="19" t="s">
        <v>11</v>
      </c>
      <c r="N3132" s="28" t="s">
        <v>15953</v>
      </c>
    </row>
    <row r="3133" spans="1:14" ht="30" x14ac:dyDescent="0.25">
      <c r="A3133" s="27" t="s">
        <v>608</v>
      </c>
      <c r="B3133" s="19" t="s">
        <v>17061</v>
      </c>
      <c r="C3133" s="19" t="s">
        <v>16863</v>
      </c>
      <c r="D3133" s="38" t="s">
        <v>16173</v>
      </c>
      <c r="E3133" s="38" t="s">
        <v>3165</v>
      </c>
      <c r="F3133" s="41" t="s">
        <v>3166</v>
      </c>
      <c r="G3133" s="19" t="s">
        <v>721</v>
      </c>
      <c r="H3133" s="41">
        <v>5</v>
      </c>
      <c r="I3133" s="41">
        <v>4</v>
      </c>
      <c r="J3133" s="41">
        <v>10</v>
      </c>
      <c r="K3133" s="44">
        <v>1</v>
      </c>
      <c r="L3133" s="20">
        <v>271762.43</v>
      </c>
      <c r="M3133" s="19" t="s">
        <v>11</v>
      </c>
      <c r="N3133" s="28" t="s">
        <v>15953</v>
      </c>
    </row>
    <row r="3134" spans="1:14" ht="45" x14ac:dyDescent="0.25">
      <c r="A3134" s="27" t="s">
        <v>608</v>
      </c>
      <c r="B3134" s="19" t="s">
        <v>17061</v>
      </c>
      <c r="C3134" s="19" t="s">
        <v>16863</v>
      </c>
      <c r="D3134" s="38" t="s">
        <v>16173</v>
      </c>
      <c r="E3134" s="38" t="s">
        <v>3167</v>
      </c>
      <c r="F3134" s="41" t="s">
        <v>3168</v>
      </c>
      <c r="G3134" s="19" t="s">
        <v>721</v>
      </c>
      <c r="H3134" s="41">
        <v>5</v>
      </c>
      <c r="I3134" s="41">
        <v>4</v>
      </c>
      <c r="J3134" s="41">
        <v>10</v>
      </c>
      <c r="K3134" s="44">
        <v>3</v>
      </c>
      <c r="L3134" s="20">
        <v>79492.83</v>
      </c>
      <c r="M3134" s="19" t="s">
        <v>11</v>
      </c>
      <c r="N3134" s="28" t="s">
        <v>15953</v>
      </c>
    </row>
    <row r="3135" spans="1:14" ht="30" x14ac:dyDescent="0.25">
      <c r="A3135" s="27" t="s">
        <v>608</v>
      </c>
      <c r="B3135" s="19" t="s">
        <v>17061</v>
      </c>
      <c r="C3135" s="19" t="s">
        <v>16863</v>
      </c>
      <c r="D3135" s="38" t="s">
        <v>16173</v>
      </c>
      <c r="E3135" s="38" t="s">
        <v>3169</v>
      </c>
      <c r="F3135" s="41" t="s">
        <v>3170</v>
      </c>
      <c r="G3135" s="19" t="s">
        <v>721</v>
      </c>
      <c r="H3135" s="41">
        <v>5</v>
      </c>
      <c r="I3135" s="41">
        <v>4</v>
      </c>
      <c r="J3135" s="41">
        <v>10</v>
      </c>
      <c r="K3135" s="44">
        <v>2</v>
      </c>
      <c r="L3135" s="20">
        <v>232590.14</v>
      </c>
      <c r="M3135" s="19" t="s">
        <v>11</v>
      </c>
      <c r="N3135" s="28" t="s">
        <v>15953</v>
      </c>
    </row>
    <row r="3136" spans="1:14" ht="30" x14ac:dyDescent="0.25">
      <c r="A3136" s="27" t="s">
        <v>608</v>
      </c>
      <c r="B3136" s="19" t="s">
        <v>17061</v>
      </c>
      <c r="C3136" s="19" t="s">
        <v>16863</v>
      </c>
      <c r="D3136" s="38" t="s">
        <v>16173</v>
      </c>
      <c r="E3136" s="38" t="s">
        <v>3171</v>
      </c>
      <c r="F3136" s="41" t="s">
        <v>3172</v>
      </c>
      <c r="G3136" s="19" t="s">
        <v>721</v>
      </c>
      <c r="H3136" s="41">
        <v>5</v>
      </c>
      <c r="I3136" s="41">
        <v>4</v>
      </c>
      <c r="J3136" s="41">
        <v>16</v>
      </c>
      <c r="K3136" s="44">
        <v>3</v>
      </c>
      <c r="L3136" s="20">
        <v>298098.12</v>
      </c>
      <c r="M3136" s="19" t="s">
        <v>11</v>
      </c>
      <c r="N3136" s="28" t="s">
        <v>15953</v>
      </c>
    </row>
    <row r="3137" spans="1:14" ht="30" x14ac:dyDescent="0.25">
      <c r="A3137" s="27" t="s">
        <v>608</v>
      </c>
      <c r="B3137" s="19" t="s">
        <v>17061</v>
      </c>
      <c r="C3137" s="19" t="s">
        <v>16863</v>
      </c>
      <c r="D3137" s="38" t="s">
        <v>16173</v>
      </c>
      <c r="E3137" s="38" t="s">
        <v>3173</v>
      </c>
      <c r="F3137" s="41" t="s">
        <v>2856</v>
      </c>
      <c r="G3137" s="19" t="s">
        <v>721</v>
      </c>
      <c r="H3137" s="41">
        <v>5</v>
      </c>
      <c r="I3137" s="41">
        <v>4</v>
      </c>
      <c r="J3137" s="41">
        <v>16</v>
      </c>
      <c r="K3137" s="44">
        <v>9</v>
      </c>
      <c r="L3137" s="20">
        <v>566386.47</v>
      </c>
      <c r="M3137" s="19" t="s">
        <v>11</v>
      </c>
      <c r="N3137" s="28" t="s">
        <v>15953</v>
      </c>
    </row>
    <row r="3138" spans="1:14" ht="30" x14ac:dyDescent="0.25">
      <c r="A3138" s="27" t="s">
        <v>608</v>
      </c>
      <c r="B3138" s="19" t="s">
        <v>17061</v>
      </c>
      <c r="C3138" s="19" t="s">
        <v>16863</v>
      </c>
      <c r="D3138" s="38" t="s">
        <v>16173</v>
      </c>
      <c r="E3138" s="38" t="s">
        <v>3174</v>
      </c>
      <c r="F3138" s="41" t="s">
        <v>2976</v>
      </c>
      <c r="G3138" s="19" t="s">
        <v>721</v>
      </c>
      <c r="H3138" s="41">
        <v>5</v>
      </c>
      <c r="I3138" s="41">
        <v>4</v>
      </c>
      <c r="J3138" s="41">
        <v>16</v>
      </c>
      <c r="K3138" s="44">
        <v>3</v>
      </c>
      <c r="L3138" s="20">
        <v>121447.41</v>
      </c>
      <c r="M3138" s="19" t="s">
        <v>11</v>
      </c>
      <c r="N3138" s="28" t="s">
        <v>15953</v>
      </c>
    </row>
    <row r="3139" spans="1:14" ht="30" x14ac:dyDescent="0.25">
      <c r="A3139" s="27" t="s">
        <v>608</v>
      </c>
      <c r="B3139" s="19" t="s">
        <v>17061</v>
      </c>
      <c r="C3139" s="19" t="s">
        <v>16863</v>
      </c>
      <c r="D3139" s="38" t="s">
        <v>16173</v>
      </c>
      <c r="E3139" s="38" t="s">
        <v>3175</v>
      </c>
      <c r="F3139" s="41" t="s">
        <v>3176</v>
      </c>
      <c r="G3139" s="19" t="s">
        <v>721</v>
      </c>
      <c r="H3139" s="41">
        <v>5</v>
      </c>
      <c r="I3139" s="41">
        <v>4</v>
      </c>
      <c r="J3139" s="41">
        <v>16</v>
      </c>
      <c r="K3139" s="44">
        <v>3</v>
      </c>
      <c r="L3139" s="20">
        <v>91637.549999999974</v>
      </c>
      <c r="M3139" s="19" t="s">
        <v>11</v>
      </c>
      <c r="N3139" s="28" t="s">
        <v>15953</v>
      </c>
    </row>
    <row r="3140" spans="1:14" ht="30" x14ac:dyDescent="0.25">
      <c r="A3140" s="27" t="s">
        <v>608</v>
      </c>
      <c r="B3140" s="19" t="s">
        <v>17061</v>
      </c>
      <c r="C3140" s="19" t="s">
        <v>16864</v>
      </c>
      <c r="D3140" s="38" t="s">
        <v>16174</v>
      </c>
      <c r="E3140" s="38" t="s">
        <v>3177</v>
      </c>
      <c r="F3140" s="41" t="s">
        <v>3178</v>
      </c>
      <c r="G3140" s="19" t="s">
        <v>721</v>
      </c>
      <c r="H3140" s="41">
        <v>5</v>
      </c>
      <c r="I3140" s="41">
        <v>4</v>
      </c>
      <c r="J3140" s="41">
        <v>10</v>
      </c>
      <c r="K3140" s="44">
        <v>7</v>
      </c>
      <c r="L3140" s="20">
        <v>618277.59</v>
      </c>
      <c r="M3140" s="19" t="s">
        <v>11</v>
      </c>
      <c r="N3140" s="28" t="s">
        <v>15953</v>
      </c>
    </row>
    <row r="3141" spans="1:14" ht="30" x14ac:dyDescent="0.25">
      <c r="A3141" s="27" t="s">
        <v>608</v>
      </c>
      <c r="B3141" s="19" t="s">
        <v>17061</v>
      </c>
      <c r="C3141" s="19" t="s">
        <v>16864</v>
      </c>
      <c r="D3141" s="38" t="s">
        <v>16174</v>
      </c>
      <c r="E3141" s="38" t="s">
        <v>3179</v>
      </c>
      <c r="F3141" s="41" t="s">
        <v>3180</v>
      </c>
      <c r="G3141" s="19" t="s">
        <v>611</v>
      </c>
      <c r="H3141" s="41">
        <v>5</v>
      </c>
      <c r="I3141" s="41">
        <v>4</v>
      </c>
      <c r="J3141" s="41">
        <v>10</v>
      </c>
      <c r="K3141" s="44">
        <v>2</v>
      </c>
      <c r="L3141" s="20">
        <v>1040000</v>
      </c>
      <c r="M3141" s="19" t="s">
        <v>11</v>
      </c>
      <c r="N3141" s="28" t="s">
        <v>15953</v>
      </c>
    </row>
    <row r="3142" spans="1:14" ht="30" x14ac:dyDescent="0.25">
      <c r="A3142" s="27" t="s">
        <v>608</v>
      </c>
      <c r="B3142" s="19" t="s">
        <v>17061</v>
      </c>
      <c r="C3142" s="19" t="s">
        <v>16864</v>
      </c>
      <c r="D3142" s="38" t="s">
        <v>16174</v>
      </c>
      <c r="E3142" s="38" t="s">
        <v>3181</v>
      </c>
      <c r="F3142" s="41" t="s">
        <v>3079</v>
      </c>
      <c r="G3142" s="19" t="s">
        <v>611</v>
      </c>
      <c r="H3142" s="41">
        <v>2</v>
      </c>
      <c r="I3142" s="41">
        <v>4</v>
      </c>
      <c r="J3142" s="41">
        <v>10</v>
      </c>
      <c r="K3142" s="44">
        <v>1</v>
      </c>
      <c r="L3142" s="20">
        <v>232500</v>
      </c>
      <c r="M3142" s="19" t="s">
        <v>11</v>
      </c>
      <c r="N3142" s="28" t="s">
        <v>15953</v>
      </c>
    </row>
    <row r="3143" spans="1:14" ht="30" x14ac:dyDescent="0.25">
      <c r="A3143" s="27" t="s">
        <v>608</v>
      </c>
      <c r="B3143" s="19" t="s">
        <v>17061</v>
      </c>
      <c r="C3143" s="19" t="s">
        <v>16864</v>
      </c>
      <c r="D3143" s="38" t="s">
        <v>16174</v>
      </c>
      <c r="E3143" s="38" t="s">
        <v>3177</v>
      </c>
      <c r="F3143" s="41" t="s">
        <v>3178</v>
      </c>
      <c r="G3143" s="19" t="s">
        <v>721</v>
      </c>
      <c r="H3143" s="41">
        <v>5</v>
      </c>
      <c r="I3143" s="41">
        <v>4</v>
      </c>
      <c r="J3143" s="41">
        <v>16</v>
      </c>
      <c r="K3143" s="44">
        <v>3</v>
      </c>
      <c r="L3143" s="20">
        <v>264976.11</v>
      </c>
      <c r="M3143" s="19" t="s">
        <v>11</v>
      </c>
      <c r="N3143" s="28" t="s">
        <v>15953</v>
      </c>
    </row>
    <row r="3144" spans="1:14" ht="30" x14ac:dyDescent="0.25">
      <c r="A3144" s="27" t="s">
        <v>608</v>
      </c>
      <c r="B3144" s="19" t="s">
        <v>17061</v>
      </c>
      <c r="C3144" s="19" t="s">
        <v>16864</v>
      </c>
      <c r="D3144" s="38" t="s">
        <v>16174</v>
      </c>
      <c r="E3144" s="38" t="s">
        <v>863</v>
      </c>
      <c r="F3144" s="41">
        <v>0</v>
      </c>
      <c r="G3144" s="19" t="s">
        <v>721</v>
      </c>
      <c r="H3144" s="41">
        <v>5</v>
      </c>
      <c r="I3144" s="41">
        <v>4</v>
      </c>
      <c r="J3144" s="41">
        <v>16</v>
      </c>
      <c r="K3144" s="44">
        <v>1</v>
      </c>
      <c r="L3144" s="20">
        <v>4454.3399999999674</v>
      </c>
      <c r="M3144" s="19" t="s">
        <v>15954</v>
      </c>
      <c r="N3144" s="28" t="s">
        <v>15953</v>
      </c>
    </row>
    <row r="3145" spans="1:14" ht="45" x14ac:dyDescent="0.25">
      <c r="A3145" s="27" t="s">
        <v>608</v>
      </c>
      <c r="B3145" s="19" t="s">
        <v>17062</v>
      </c>
      <c r="C3145" s="19" t="s">
        <v>16865</v>
      </c>
      <c r="D3145" s="38" t="s">
        <v>16175</v>
      </c>
      <c r="E3145" s="38" t="s">
        <v>3182</v>
      </c>
      <c r="F3145" s="41" t="s">
        <v>2166</v>
      </c>
      <c r="G3145" s="19" t="s">
        <v>611</v>
      </c>
      <c r="H3145" s="41">
        <v>6</v>
      </c>
      <c r="I3145" s="41"/>
      <c r="J3145" s="41">
        <v>10</v>
      </c>
      <c r="K3145" s="44">
        <v>5</v>
      </c>
      <c r="L3145" s="20">
        <v>107100</v>
      </c>
      <c r="M3145" s="19" t="s">
        <v>11</v>
      </c>
      <c r="N3145" s="28" t="s">
        <v>15953</v>
      </c>
    </row>
    <row r="3146" spans="1:14" ht="45" x14ac:dyDescent="0.25">
      <c r="A3146" s="27" t="s">
        <v>608</v>
      </c>
      <c r="B3146" s="19" t="s">
        <v>17063</v>
      </c>
      <c r="C3146" s="19" t="s">
        <v>16866</v>
      </c>
      <c r="D3146" s="38" t="s">
        <v>16176</v>
      </c>
      <c r="E3146" s="38" t="s">
        <v>3183</v>
      </c>
      <c r="F3146" s="41" t="s">
        <v>3184</v>
      </c>
      <c r="G3146" s="19" t="s">
        <v>721</v>
      </c>
      <c r="H3146" s="41">
        <v>5</v>
      </c>
      <c r="I3146" s="41">
        <v>4</v>
      </c>
      <c r="J3146" s="41">
        <v>10</v>
      </c>
      <c r="K3146" s="44">
        <v>20</v>
      </c>
      <c r="L3146" s="20">
        <v>404824.4</v>
      </c>
      <c r="M3146" s="19" t="s">
        <v>11</v>
      </c>
      <c r="N3146" s="28" t="s">
        <v>15953</v>
      </c>
    </row>
    <row r="3147" spans="1:14" ht="45" x14ac:dyDescent="0.25">
      <c r="A3147" s="27" t="s">
        <v>608</v>
      </c>
      <c r="B3147" s="19" t="s">
        <v>17063</v>
      </c>
      <c r="C3147" s="19" t="s">
        <v>16866</v>
      </c>
      <c r="D3147" s="38" t="s">
        <v>16176</v>
      </c>
      <c r="E3147" s="38" t="s">
        <v>3185</v>
      </c>
      <c r="F3147" s="41" t="s">
        <v>3184</v>
      </c>
      <c r="G3147" s="19" t="s">
        <v>721</v>
      </c>
      <c r="H3147" s="41">
        <v>5</v>
      </c>
      <c r="I3147" s="41">
        <v>4</v>
      </c>
      <c r="J3147" s="41">
        <v>10</v>
      </c>
      <c r="K3147" s="44">
        <v>20</v>
      </c>
      <c r="L3147" s="20">
        <v>404824.4</v>
      </c>
      <c r="M3147" s="19" t="s">
        <v>11</v>
      </c>
      <c r="N3147" s="28" t="s">
        <v>15953</v>
      </c>
    </row>
    <row r="3148" spans="1:14" ht="45" x14ac:dyDescent="0.25">
      <c r="A3148" s="27" t="s">
        <v>608</v>
      </c>
      <c r="B3148" s="19" t="s">
        <v>17063</v>
      </c>
      <c r="C3148" s="19" t="s">
        <v>16866</v>
      </c>
      <c r="D3148" s="38" t="s">
        <v>16176</v>
      </c>
      <c r="E3148" s="38" t="s">
        <v>3186</v>
      </c>
      <c r="F3148" s="41" t="s">
        <v>3187</v>
      </c>
      <c r="G3148" s="19" t="s">
        <v>721</v>
      </c>
      <c r="H3148" s="41">
        <v>5</v>
      </c>
      <c r="I3148" s="41">
        <v>4</v>
      </c>
      <c r="J3148" s="41">
        <v>10</v>
      </c>
      <c r="K3148" s="44">
        <v>140</v>
      </c>
      <c r="L3148" s="20">
        <v>1597218</v>
      </c>
      <c r="M3148" s="19" t="s">
        <v>11</v>
      </c>
      <c r="N3148" s="28" t="s">
        <v>15953</v>
      </c>
    </row>
    <row r="3149" spans="1:14" ht="45" x14ac:dyDescent="0.25">
      <c r="A3149" s="27" t="s">
        <v>608</v>
      </c>
      <c r="B3149" s="19" t="s">
        <v>17063</v>
      </c>
      <c r="C3149" s="19" t="s">
        <v>16866</v>
      </c>
      <c r="D3149" s="38" t="s">
        <v>16176</v>
      </c>
      <c r="E3149" s="38" t="s">
        <v>3188</v>
      </c>
      <c r="F3149" s="41" t="s">
        <v>3187</v>
      </c>
      <c r="G3149" s="19" t="s">
        <v>721</v>
      </c>
      <c r="H3149" s="41">
        <v>5</v>
      </c>
      <c r="I3149" s="41">
        <v>4</v>
      </c>
      <c r="J3149" s="41">
        <v>10</v>
      </c>
      <c r="K3149" s="44">
        <v>25</v>
      </c>
      <c r="L3149" s="20">
        <v>1205273.25</v>
      </c>
      <c r="M3149" s="19" t="s">
        <v>11</v>
      </c>
      <c r="N3149" s="28" t="s">
        <v>15953</v>
      </c>
    </row>
    <row r="3150" spans="1:14" ht="45" x14ac:dyDescent="0.25">
      <c r="A3150" s="27" t="s">
        <v>608</v>
      </c>
      <c r="B3150" s="19" t="s">
        <v>17063</v>
      </c>
      <c r="C3150" s="19" t="s">
        <v>16866</v>
      </c>
      <c r="D3150" s="38" t="s">
        <v>16176</v>
      </c>
      <c r="E3150" s="38" t="s">
        <v>3189</v>
      </c>
      <c r="F3150" s="41" t="s">
        <v>3187</v>
      </c>
      <c r="G3150" s="19" t="s">
        <v>721</v>
      </c>
      <c r="H3150" s="41">
        <v>5</v>
      </c>
      <c r="I3150" s="41">
        <v>4</v>
      </c>
      <c r="J3150" s="41">
        <v>10</v>
      </c>
      <c r="K3150" s="44">
        <v>15</v>
      </c>
      <c r="L3150" s="20">
        <v>391943.7</v>
      </c>
      <c r="M3150" s="19" t="s">
        <v>11</v>
      </c>
      <c r="N3150" s="28" t="s">
        <v>15953</v>
      </c>
    </row>
    <row r="3151" spans="1:14" ht="45" x14ac:dyDescent="0.25">
      <c r="A3151" s="27" t="s">
        <v>608</v>
      </c>
      <c r="B3151" s="19" t="s">
        <v>17063</v>
      </c>
      <c r="C3151" s="19" t="s">
        <v>16866</v>
      </c>
      <c r="D3151" s="38" t="s">
        <v>16176</v>
      </c>
      <c r="E3151" s="38" t="s">
        <v>3190</v>
      </c>
      <c r="F3151" s="41" t="s">
        <v>3191</v>
      </c>
      <c r="G3151" s="19" t="s">
        <v>721</v>
      </c>
      <c r="H3151" s="41">
        <v>5</v>
      </c>
      <c r="I3151" s="41">
        <v>4</v>
      </c>
      <c r="J3151" s="41">
        <v>10</v>
      </c>
      <c r="K3151" s="44">
        <v>200</v>
      </c>
      <c r="L3151" s="20">
        <v>176650</v>
      </c>
      <c r="M3151" s="19" t="s">
        <v>11</v>
      </c>
      <c r="N3151" s="28" t="s">
        <v>15953</v>
      </c>
    </row>
    <row r="3152" spans="1:14" ht="45" x14ac:dyDescent="0.25">
      <c r="A3152" s="27" t="s">
        <v>608</v>
      </c>
      <c r="B3152" s="19" t="s">
        <v>17063</v>
      </c>
      <c r="C3152" s="19" t="s">
        <v>16866</v>
      </c>
      <c r="D3152" s="38" t="s">
        <v>16176</v>
      </c>
      <c r="E3152" s="38" t="s">
        <v>3192</v>
      </c>
      <c r="F3152" s="41" t="s">
        <v>3193</v>
      </c>
      <c r="G3152" s="19" t="s">
        <v>721</v>
      </c>
      <c r="H3152" s="41">
        <v>5</v>
      </c>
      <c r="I3152" s="41">
        <v>4</v>
      </c>
      <c r="J3152" s="41">
        <v>10</v>
      </c>
      <c r="K3152" s="44">
        <v>8</v>
      </c>
      <c r="L3152" s="20">
        <v>267920.24</v>
      </c>
      <c r="M3152" s="19" t="s">
        <v>11</v>
      </c>
      <c r="N3152" s="28" t="s">
        <v>15953</v>
      </c>
    </row>
    <row r="3153" spans="1:14" ht="45" x14ac:dyDescent="0.25">
      <c r="A3153" s="27" t="s">
        <v>608</v>
      </c>
      <c r="B3153" s="19" t="s">
        <v>17063</v>
      </c>
      <c r="C3153" s="19" t="s">
        <v>16866</v>
      </c>
      <c r="D3153" s="38" t="s">
        <v>16176</v>
      </c>
      <c r="E3153" s="38" t="s">
        <v>3194</v>
      </c>
      <c r="F3153" s="41" t="s">
        <v>3195</v>
      </c>
      <c r="G3153" s="19" t="s">
        <v>721</v>
      </c>
      <c r="H3153" s="41">
        <v>5</v>
      </c>
      <c r="I3153" s="41">
        <v>4</v>
      </c>
      <c r="J3153" s="41">
        <v>10</v>
      </c>
      <c r="K3153" s="44">
        <v>10</v>
      </c>
      <c r="L3153" s="20">
        <v>577795.1</v>
      </c>
      <c r="M3153" s="19" t="s">
        <v>11</v>
      </c>
      <c r="N3153" s="28" t="s">
        <v>15953</v>
      </c>
    </row>
    <row r="3154" spans="1:14" ht="45" x14ac:dyDescent="0.25">
      <c r="A3154" s="27" t="s">
        <v>608</v>
      </c>
      <c r="B3154" s="19" t="s">
        <v>17063</v>
      </c>
      <c r="C3154" s="19" t="s">
        <v>16866</v>
      </c>
      <c r="D3154" s="38" t="s">
        <v>16176</v>
      </c>
      <c r="E3154" s="38" t="s">
        <v>3196</v>
      </c>
      <c r="F3154" s="41" t="s">
        <v>3195</v>
      </c>
      <c r="G3154" s="19" t="s">
        <v>721</v>
      </c>
      <c r="H3154" s="41">
        <v>5</v>
      </c>
      <c r="I3154" s="41">
        <v>4</v>
      </c>
      <c r="J3154" s="41">
        <v>10</v>
      </c>
      <c r="K3154" s="44">
        <v>4</v>
      </c>
      <c r="L3154" s="20">
        <v>239950.6</v>
      </c>
      <c r="M3154" s="19" t="s">
        <v>11</v>
      </c>
      <c r="N3154" s="28" t="s">
        <v>15953</v>
      </c>
    </row>
    <row r="3155" spans="1:14" ht="45" x14ac:dyDescent="0.25">
      <c r="A3155" s="27" t="s">
        <v>608</v>
      </c>
      <c r="B3155" s="19" t="s">
        <v>17063</v>
      </c>
      <c r="C3155" s="19" t="s">
        <v>16866</v>
      </c>
      <c r="D3155" s="38" t="s">
        <v>16176</v>
      </c>
      <c r="E3155" s="38" t="s">
        <v>3197</v>
      </c>
      <c r="F3155" s="41" t="s">
        <v>3195</v>
      </c>
      <c r="G3155" s="19" t="s">
        <v>721</v>
      </c>
      <c r="H3155" s="41">
        <v>5</v>
      </c>
      <c r="I3155" s="41">
        <v>4</v>
      </c>
      <c r="J3155" s="41">
        <v>10</v>
      </c>
      <c r="K3155" s="44">
        <v>3</v>
      </c>
      <c r="L3155" s="20">
        <v>253935.44999999998</v>
      </c>
      <c r="M3155" s="19" t="s">
        <v>11</v>
      </c>
      <c r="N3155" s="28" t="s">
        <v>15953</v>
      </c>
    </row>
    <row r="3156" spans="1:14" ht="45" x14ac:dyDescent="0.25">
      <c r="A3156" s="27" t="s">
        <v>608</v>
      </c>
      <c r="B3156" s="19" t="s">
        <v>17063</v>
      </c>
      <c r="C3156" s="19" t="s">
        <v>16866</v>
      </c>
      <c r="D3156" s="38" t="s">
        <v>16176</v>
      </c>
      <c r="E3156" s="38" t="s">
        <v>3198</v>
      </c>
      <c r="F3156" s="41" t="s">
        <v>3195</v>
      </c>
      <c r="G3156" s="19" t="s">
        <v>721</v>
      </c>
      <c r="H3156" s="41">
        <v>5</v>
      </c>
      <c r="I3156" s="41">
        <v>4</v>
      </c>
      <c r="J3156" s="41">
        <v>10</v>
      </c>
      <c r="K3156" s="44">
        <v>3</v>
      </c>
      <c r="L3156" s="20">
        <v>122551.47</v>
      </c>
      <c r="M3156" s="19" t="s">
        <v>11</v>
      </c>
      <c r="N3156" s="28" t="s">
        <v>15953</v>
      </c>
    </row>
    <row r="3157" spans="1:14" ht="45" x14ac:dyDescent="0.25">
      <c r="A3157" s="27" t="s">
        <v>608</v>
      </c>
      <c r="B3157" s="19" t="s">
        <v>17063</v>
      </c>
      <c r="C3157" s="19" t="s">
        <v>16866</v>
      </c>
      <c r="D3157" s="38" t="s">
        <v>16176</v>
      </c>
      <c r="E3157" s="38" t="s">
        <v>3199</v>
      </c>
      <c r="F3157" s="41" t="s">
        <v>3195</v>
      </c>
      <c r="G3157" s="19" t="s">
        <v>721</v>
      </c>
      <c r="H3157" s="41">
        <v>5</v>
      </c>
      <c r="I3157" s="41">
        <v>4</v>
      </c>
      <c r="J3157" s="41">
        <v>10</v>
      </c>
      <c r="K3157" s="44">
        <v>3</v>
      </c>
      <c r="L3157" s="20">
        <v>151257.21</v>
      </c>
      <c r="M3157" s="19" t="s">
        <v>11</v>
      </c>
      <c r="N3157" s="28" t="s">
        <v>15953</v>
      </c>
    </row>
    <row r="3158" spans="1:14" ht="45" x14ac:dyDescent="0.25">
      <c r="A3158" s="27" t="s">
        <v>608</v>
      </c>
      <c r="B3158" s="19" t="s">
        <v>17063</v>
      </c>
      <c r="C3158" s="19" t="s">
        <v>16866</v>
      </c>
      <c r="D3158" s="38" t="s">
        <v>16176</v>
      </c>
      <c r="E3158" s="38" t="s">
        <v>3200</v>
      </c>
      <c r="F3158" s="41" t="s">
        <v>3195</v>
      </c>
      <c r="G3158" s="19" t="s">
        <v>721</v>
      </c>
      <c r="H3158" s="41">
        <v>5</v>
      </c>
      <c r="I3158" s="41">
        <v>4</v>
      </c>
      <c r="J3158" s="41">
        <v>10</v>
      </c>
      <c r="K3158" s="44">
        <v>4</v>
      </c>
      <c r="L3158" s="20">
        <v>66244</v>
      </c>
      <c r="M3158" s="19" t="s">
        <v>11</v>
      </c>
      <c r="N3158" s="28" t="s">
        <v>15953</v>
      </c>
    </row>
    <row r="3159" spans="1:14" ht="45" x14ac:dyDescent="0.25">
      <c r="A3159" s="27" t="s">
        <v>608</v>
      </c>
      <c r="B3159" s="19" t="s">
        <v>17063</v>
      </c>
      <c r="C3159" s="19" t="s">
        <v>16866</v>
      </c>
      <c r="D3159" s="38" t="s">
        <v>16176</v>
      </c>
      <c r="E3159" s="38" t="s">
        <v>3201</v>
      </c>
      <c r="F3159" s="41" t="s">
        <v>3195</v>
      </c>
      <c r="G3159" s="19" t="s">
        <v>721</v>
      </c>
      <c r="H3159" s="41">
        <v>5</v>
      </c>
      <c r="I3159" s="41">
        <v>4</v>
      </c>
      <c r="J3159" s="41">
        <v>10</v>
      </c>
      <c r="K3159" s="44">
        <v>4</v>
      </c>
      <c r="L3159" s="20">
        <v>66244</v>
      </c>
      <c r="M3159" s="19" t="s">
        <v>11</v>
      </c>
      <c r="N3159" s="28" t="s">
        <v>15953</v>
      </c>
    </row>
    <row r="3160" spans="1:14" ht="45" x14ac:dyDescent="0.25">
      <c r="A3160" s="27" t="s">
        <v>608</v>
      </c>
      <c r="B3160" s="19" t="s">
        <v>17063</v>
      </c>
      <c r="C3160" s="19" t="s">
        <v>16866</v>
      </c>
      <c r="D3160" s="38" t="s">
        <v>16176</v>
      </c>
      <c r="E3160" s="38" t="s">
        <v>3202</v>
      </c>
      <c r="F3160" s="41" t="s">
        <v>3195</v>
      </c>
      <c r="G3160" s="19" t="s">
        <v>721</v>
      </c>
      <c r="H3160" s="41">
        <v>5</v>
      </c>
      <c r="I3160" s="41">
        <v>4</v>
      </c>
      <c r="J3160" s="41">
        <v>10</v>
      </c>
      <c r="K3160" s="44">
        <v>5</v>
      </c>
      <c r="L3160" s="20">
        <v>82805</v>
      </c>
      <c r="M3160" s="19" t="s">
        <v>11</v>
      </c>
      <c r="N3160" s="28" t="s">
        <v>15953</v>
      </c>
    </row>
    <row r="3161" spans="1:14" ht="45" x14ac:dyDescent="0.25">
      <c r="A3161" s="27" t="s">
        <v>608</v>
      </c>
      <c r="B3161" s="19" t="s">
        <v>17063</v>
      </c>
      <c r="C3161" s="19" t="s">
        <v>16866</v>
      </c>
      <c r="D3161" s="38" t="s">
        <v>16176</v>
      </c>
      <c r="E3161" s="38" t="s">
        <v>3203</v>
      </c>
      <c r="F3161" s="41" t="s">
        <v>3195</v>
      </c>
      <c r="G3161" s="19" t="s">
        <v>721</v>
      </c>
      <c r="H3161" s="41">
        <v>5</v>
      </c>
      <c r="I3161" s="41">
        <v>4</v>
      </c>
      <c r="J3161" s="41">
        <v>10</v>
      </c>
      <c r="K3161" s="44">
        <v>4</v>
      </c>
      <c r="L3161" s="20">
        <v>69188.2</v>
      </c>
      <c r="M3161" s="19" t="s">
        <v>11</v>
      </c>
      <c r="N3161" s="28" t="s">
        <v>15953</v>
      </c>
    </row>
    <row r="3162" spans="1:14" ht="45" x14ac:dyDescent="0.25">
      <c r="A3162" s="27" t="s">
        <v>608</v>
      </c>
      <c r="B3162" s="19" t="s">
        <v>17063</v>
      </c>
      <c r="C3162" s="19" t="s">
        <v>16866</v>
      </c>
      <c r="D3162" s="38" t="s">
        <v>16176</v>
      </c>
      <c r="E3162" s="38" t="s">
        <v>3204</v>
      </c>
      <c r="F3162" s="41" t="s">
        <v>3205</v>
      </c>
      <c r="G3162" s="19" t="s">
        <v>721</v>
      </c>
      <c r="H3162" s="41">
        <v>5</v>
      </c>
      <c r="I3162" s="41">
        <v>4</v>
      </c>
      <c r="J3162" s="41">
        <v>10</v>
      </c>
      <c r="K3162" s="44">
        <v>18</v>
      </c>
      <c r="L3162" s="20">
        <v>13248.9</v>
      </c>
      <c r="M3162" s="19" t="s">
        <v>11</v>
      </c>
      <c r="N3162" s="28" t="s">
        <v>15953</v>
      </c>
    </row>
    <row r="3163" spans="1:14" ht="45" x14ac:dyDescent="0.25">
      <c r="A3163" s="27" t="s">
        <v>608</v>
      </c>
      <c r="B3163" s="19" t="s">
        <v>17063</v>
      </c>
      <c r="C3163" s="19" t="s">
        <v>16866</v>
      </c>
      <c r="D3163" s="38" t="s">
        <v>16176</v>
      </c>
      <c r="E3163" s="38" t="s">
        <v>3206</v>
      </c>
      <c r="F3163" s="41" t="s">
        <v>3205</v>
      </c>
      <c r="G3163" s="19" t="s">
        <v>721</v>
      </c>
      <c r="H3163" s="41">
        <v>5</v>
      </c>
      <c r="I3163" s="41">
        <v>4</v>
      </c>
      <c r="J3163" s="41">
        <v>10</v>
      </c>
      <c r="K3163" s="44">
        <v>25</v>
      </c>
      <c r="L3163" s="20">
        <v>18401.25</v>
      </c>
      <c r="M3163" s="19" t="s">
        <v>11</v>
      </c>
      <c r="N3163" s="28" t="s">
        <v>15953</v>
      </c>
    </row>
    <row r="3164" spans="1:14" ht="45" x14ac:dyDescent="0.25">
      <c r="A3164" s="27" t="s">
        <v>608</v>
      </c>
      <c r="B3164" s="19" t="s">
        <v>17063</v>
      </c>
      <c r="C3164" s="19" t="s">
        <v>16866</v>
      </c>
      <c r="D3164" s="38" t="s">
        <v>16176</v>
      </c>
      <c r="E3164" s="38" t="s">
        <v>3207</v>
      </c>
      <c r="F3164" s="41" t="s">
        <v>3205</v>
      </c>
      <c r="G3164" s="19" t="s">
        <v>721</v>
      </c>
      <c r="H3164" s="41">
        <v>5</v>
      </c>
      <c r="I3164" s="41">
        <v>4</v>
      </c>
      <c r="J3164" s="41">
        <v>10</v>
      </c>
      <c r="K3164" s="44">
        <v>24</v>
      </c>
      <c r="L3164" s="20">
        <v>17665.199999999997</v>
      </c>
      <c r="M3164" s="19" t="s">
        <v>11</v>
      </c>
      <c r="N3164" s="28" t="s">
        <v>15953</v>
      </c>
    </row>
    <row r="3165" spans="1:14" ht="45" x14ac:dyDescent="0.25">
      <c r="A3165" s="27" t="s">
        <v>608</v>
      </c>
      <c r="B3165" s="19" t="s">
        <v>17063</v>
      </c>
      <c r="C3165" s="19" t="s">
        <v>16866</v>
      </c>
      <c r="D3165" s="38" t="s">
        <v>16176</v>
      </c>
      <c r="E3165" s="38" t="s">
        <v>3208</v>
      </c>
      <c r="F3165" s="41" t="s">
        <v>3205</v>
      </c>
      <c r="G3165" s="19" t="s">
        <v>721</v>
      </c>
      <c r="H3165" s="41">
        <v>5</v>
      </c>
      <c r="I3165" s="41">
        <v>4</v>
      </c>
      <c r="J3165" s="41">
        <v>10</v>
      </c>
      <c r="K3165" s="44">
        <v>24</v>
      </c>
      <c r="L3165" s="20">
        <v>17665.199999999997</v>
      </c>
      <c r="M3165" s="19" t="s">
        <v>11</v>
      </c>
      <c r="N3165" s="28" t="s">
        <v>15953</v>
      </c>
    </row>
    <row r="3166" spans="1:14" ht="45" x14ac:dyDescent="0.25">
      <c r="A3166" s="27" t="s">
        <v>608</v>
      </c>
      <c r="B3166" s="19" t="s">
        <v>17063</v>
      </c>
      <c r="C3166" s="19" t="s">
        <v>16866</v>
      </c>
      <c r="D3166" s="38" t="s">
        <v>16176</v>
      </c>
      <c r="E3166" s="38" t="s">
        <v>3209</v>
      </c>
      <c r="F3166" s="41" t="s">
        <v>3205</v>
      </c>
      <c r="G3166" s="19" t="s">
        <v>721</v>
      </c>
      <c r="H3166" s="41">
        <v>5</v>
      </c>
      <c r="I3166" s="41">
        <v>4</v>
      </c>
      <c r="J3166" s="41">
        <v>10</v>
      </c>
      <c r="K3166" s="44">
        <v>24</v>
      </c>
      <c r="L3166" s="20">
        <v>17665.199999999997</v>
      </c>
      <c r="M3166" s="19" t="s">
        <v>11</v>
      </c>
      <c r="N3166" s="28" t="s">
        <v>15953</v>
      </c>
    </row>
    <row r="3167" spans="1:14" ht="45" x14ac:dyDescent="0.25">
      <c r="A3167" s="27" t="s">
        <v>608</v>
      </c>
      <c r="B3167" s="19" t="s">
        <v>17063</v>
      </c>
      <c r="C3167" s="19" t="s">
        <v>16866</v>
      </c>
      <c r="D3167" s="38" t="s">
        <v>16176</v>
      </c>
      <c r="E3167" s="38" t="s">
        <v>3210</v>
      </c>
      <c r="F3167" s="41" t="s">
        <v>3211</v>
      </c>
      <c r="G3167" s="19" t="s">
        <v>721</v>
      </c>
      <c r="H3167" s="41">
        <v>5</v>
      </c>
      <c r="I3167" s="41">
        <v>4</v>
      </c>
      <c r="J3167" s="41">
        <v>10</v>
      </c>
      <c r="K3167" s="44">
        <v>14</v>
      </c>
      <c r="L3167" s="20">
        <v>273072.52</v>
      </c>
      <c r="M3167" s="19" t="s">
        <v>11</v>
      </c>
      <c r="N3167" s="28" t="s">
        <v>15953</v>
      </c>
    </row>
    <row r="3168" spans="1:14" ht="45" x14ac:dyDescent="0.25">
      <c r="A3168" s="27" t="s">
        <v>608</v>
      </c>
      <c r="B3168" s="19" t="s">
        <v>17063</v>
      </c>
      <c r="C3168" s="19" t="s">
        <v>16866</v>
      </c>
      <c r="D3168" s="38" t="s">
        <v>16176</v>
      </c>
      <c r="E3168" s="38" t="s">
        <v>3212</v>
      </c>
      <c r="F3168" s="41" t="s">
        <v>3211</v>
      </c>
      <c r="G3168" s="19" t="s">
        <v>721</v>
      </c>
      <c r="H3168" s="41">
        <v>5</v>
      </c>
      <c r="I3168" s="41">
        <v>4</v>
      </c>
      <c r="J3168" s="41">
        <v>10</v>
      </c>
      <c r="K3168" s="44">
        <v>20</v>
      </c>
      <c r="L3168" s="20">
        <v>368022.2</v>
      </c>
      <c r="M3168" s="19" t="s">
        <v>11</v>
      </c>
      <c r="N3168" s="28" t="s">
        <v>15953</v>
      </c>
    </row>
    <row r="3169" spans="1:14" ht="45" x14ac:dyDescent="0.25">
      <c r="A3169" s="27" t="s">
        <v>608</v>
      </c>
      <c r="B3169" s="19" t="s">
        <v>17063</v>
      </c>
      <c r="C3169" s="19" t="s">
        <v>16866</v>
      </c>
      <c r="D3169" s="38" t="s">
        <v>16176</v>
      </c>
      <c r="E3169" s="38" t="s">
        <v>3213</v>
      </c>
      <c r="F3169" s="41" t="s">
        <v>3211</v>
      </c>
      <c r="G3169" s="19" t="s">
        <v>721</v>
      </c>
      <c r="H3169" s="41">
        <v>5</v>
      </c>
      <c r="I3169" s="41">
        <v>4</v>
      </c>
      <c r="J3169" s="41">
        <v>10</v>
      </c>
      <c r="K3169" s="44">
        <v>20</v>
      </c>
      <c r="L3169" s="20">
        <v>360662.2</v>
      </c>
      <c r="M3169" s="19" t="s">
        <v>11</v>
      </c>
      <c r="N3169" s="28" t="s">
        <v>15953</v>
      </c>
    </row>
    <row r="3170" spans="1:14" ht="45" x14ac:dyDescent="0.25">
      <c r="A3170" s="27" t="s">
        <v>608</v>
      </c>
      <c r="B3170" s="19" t="s">
        <v>17063</v>
      </c>
      <c r="C3170" s="19" t="s">
        <v>16866</v>
      </c>
      <c r="D3170" s="38" t="s">
        <v>16176</v>
      </c>
      <c r="E3170" s="38" t="s">
        <v>3214</v>
      </c>
      <c r="F3170" s="41" t="s">
        <v>3211</v>
      </c>
      <c r="G3170" s="19" t="s">
        <v>721</v>
      </c>
      <c r="H3170" s="41">
        <v>5</v>
      </c>
      <c r="I3170" s="41">
        <v>4</v>
      </c>
      <c r="J3170" s="41">
        <v>10</v>
      </c>
      <c r="K3170" s="44">
        <v>15</v>
      </c>
      <c r="L3170" s="20">
        <v>215293.19999999998</v>
      </c>
      <c r="M3170" s="19" t="s">
        <v>11</v>
      </c>
      <c r="N3170" s="28" t="s">
        <v>15953</v>
      </c>
    </row>
    <row r="3171" spans="1:14" ht="45" x14ac:dyDescent="0.25">
      <c r="A3171" s="27" t="s">
        <v>608</v>
      </c>
      <c r="B3171" s="19" t="s">
        <v>17063</v>
      </c>
      <c r="C3171" s="19" t="s">
        <v>16866</v>
      </c>
      <c r="D3171" s="38" t="s">
        <v>16176</v>
      </c>
      <c r="E3171" s="38" t="s">
        <v>3215</v>
      </c>
      <c r="F3171" s="41" t="s">
        <v>3211</v>
      </c>
      <c r="G3171" s="19" t="s">
        <v>721</v>
      </c>
      <c r="H3171" s="41">
        <v>5</v>
      </c>
      <c r="I3171" s="41">
        <v>4</v>
      </c>
      <c r="J3171" s="41">
        <v>10</v>
      </c>
      <c r="K3171" s="44">
        <v>40</v>
      </c>
      <c r="L3171" s="20">
        <v>632998.79999999993</v>
      </c>
      <c r="M3171" s="19" t="s">
        <v>11</v>
      </c>
      <c r="N3171" s="28" t="s">
        <v>15953</v>
      </c>
    </row>
    <row r="3172" spans="1:14" ht="45" x14ac:dyDescent="0.25">
      <c r="A3172" s="27" t="s">
        <v>608</v>
      </c>
      <c r="B3172" s="19" t="s">
        <v>17063</v>
      </c>
      <c r="C3172" s="19" t="s">
        <v>16866</v>
      </c>
      <c r="D3172" s="38" t="s">
        <v>16176</v>
      </c>
      <c r="E3172" s="38" t="s">
        <v>3216</v>
      </c>
      <c r="F3172" s="41" t="s">
        <v>3211</v>
      </c>
      <c r="G3172" s="19" t="s">
        <v>721</v>
      </c>
      <c r="H3172" s="41">
        <v>5</v>
      </c>
      <c r="I3172" s="41">
        <v>4</v>
      </c>
      <c r="J3172" s="41">
        <v>10</v>
      </c>
      <c r="K3172" s="44">
        <v>8</v>
      </c>
      <c r="L3172" s="20">
        <v>138376.4</v>
      </c>
      <c r="M3172" s="19" t="s">
        <v>11</v>
      </c>
      <c r="N3172" s="28" t="s">
        <v>15953</v>
      </c>
    </row>
    <row r="3173" spans="1:14" ht="45" x14ac:dyDescent="0.25">
      <c r="A3173" s="27" t="s">
        <v>608</v>
      </c>
      <c r="B3173" s="19" t="s">
        <v>17063</v>
      </c>
      <c r="C3173" s="19" t="s">
        <v>16866</v>
      </c>
      <c r="D3173" s="38" t="s">
        <v>16176</v>
      </c>
      <c r="E3173" s="38" t="s">
        <v>3217</v>
      </c>
      <c r="F3173" s="41" t="s">
        <v>3211</v>
      </c>
      <c r="G3173" s="19" t="s">
        <v>721</v>
      </c>
      <c r="H3173" s="41">
        <v>5</v>
      </c>
      <c r="I3173" s="41">
        <v>4</v>
      </c>
      <c r="J3173" s="41">
        <v>10</v>
      </c>
      <c r="K3173" s="44">
        <v>30</v>
      </c>
      <c r="L3173" s="20">
        <v>408504.6</v>
      </c>
      <c r="M3173" s="19" t="s">
        <v>11</v>
      </c>
      <c r="N3173" s="28" t="s">
        <v>15953</v>
      </c>
    </row>
    <row r="3174" spans="1:14" ht="45" x14ac:dyDescent="0.25">
      <c r="A3174" s="27" t="s">
        <v>608</v>
      </c>
      <c r="B3174" s="19" t="s">
        <v>17063</v>
      </c>
      <c r="C3174" s="19" t="s">
        <v>16866</v>
      </c>
      <c r="D3174" s="38" t="s">
        <v>16176</v>
      </c>
      <c r="E3174" s="38" t="s">
        <v>3218</v>
      </c>
      <c r="F3174" s="41" t="s">
        <v>3219</v>
      </c>
      <c r="G3174" s="19" t="s">
        <v>721</v>
      </c>
      <c r="H3174" s="41">
        <v>5</v>
      </c>
      <c r="I3174" s="41">
        <v>4</v>
      </c>
      <c r="J3174" s="41">
        <v>10</v>
      </c>
      <c r="K3174" s="44">
        <v>5</v>
      </c>
      <c r="L3174" s="20">
        <v>68084.100000000006</v>
      </c>
      <c r="M3174" s="19" t="s">
        <v>11</v>
      </c>
      <c r="N3174" s="28" t="s">
        <v>15953</v>
      </c>
    </row>
    <row r="3175" spans="1:14" ht="45" x14ac:dyDescent="0.25">
      <c r="A3175" s="27" t="s">
        <v>608</v>
      </c>
      <c r="B3175" s="19" t="s">
        <v>17063</v>
      </c>
      <c r="C3175" s="19" t="s">
        <v>16866</v>
      </c>
      <c r="D3175" s="38" t="s">
        <v>16176</v>
      </c>
      <c r="E3175" s="38" t="s">
        <v>3220</v>
      </c>
      <c r="F3175" s="41" t="s">
        <v>1906</v>
      </c>
      <c r="G3175" s="19" t="s">
        <v>721</v>
      </c>
      <c r="H3175" s="41">
        <v>5</v>
      </c>
      <c r="I3175" s="41">
        <v>4</v>
      </c>
      <c r="J3175" s="41">
        <v>10</v>
      </c>
      <c r="K3175" s="44">
        <v>8</v>
      </c>
      <c r="L3175" s="20">
        <v>161929.76</v>
      </c>
      <c r="M3175" s="19" t="s">
        <v>11</v>
      </c>
      <c r="N3175" s="28" t="s">
        <v>15953</v>
      </c>
    </row>
    <row r="3176" spans="1:14" ht="45" x14ac:dyDescent="0.25">
      <c r="A3176" s="27" t="s">
        <v>608</v>
      </c>
      <c r="B3176" s="19" t="s">
        <v>17063</v>
      </c>
      <c r="C3176" s="19" t="s">
        <v>16866</v>
      </c>
      <c r="D3176" s="38" t="s">
        <v>16176</v>
      </c>
      <c r="E3176" s="38" t="s">
        <v>3221</v>
      </c>
      <c r="F3176" s="41" t="s">
        <v>3187</v>
      </c>
      <c r="G3176" s="19" t="s">
        <v>721</v>
      </c>
      <c r="H3176" s="41">
        <v>5</v>
      </c>
      <c r="I3176" s="41">
        <v>4</v>
      </c>
      <c r="J3176" s="41">
        <v>10</v>
      </c>
      <c r="K3176" s="44">
        <v>12</v>
      </c>
      <c r="L3176" s="20">
        <v>136904.40000000002</v>
      </c>
      <c r="M3176" s="19" t="s">
        <v>11</v>
      </c>
      <c r="N3176" s="28" t="s">
        <v>15953</v>
      </c>
    </row>
    <row r="3177" spans="1:14" ht="45" x14ac:dyDescent="0.25">
      <c r="A3177" s="27" t="s">
        <v>608</v>
      </c>
      <c r="B3177" s="19" t="s">
        <v>17063</v>
      </c>
      <c r="C3177" s="19" t="s">
        <v>16866</v>
      </c>
      <c r="D3177" s="38" t="s">
        <v>16176</v>
      </c>
      <c r="E3177" s="38" t="s">
        <v>3222</v>
      </c>
      <c r="F3177" s="41" t="s">
        <v>3187</v>
      </c>
      <c r="G3177" s="19" t="s">
        <v>721</v>
      </c>
      <c r="H3177" s="41">
        <v>5</v>
      </c>
      <c r="I3177" s="41">
        <v>4</v>
      </c>
      <c r="J3177" s="41">
        <v>10</v>
      </c>
      <c r="K3177" s="44">
        <v>12</v>
      </c>
      <c r="L3177" s="20">
        <v>578531.16</v>
      </c>
      <c r="M3177" s="19" t="s">
        <v>11</v>
      </c>
      <c r="N3177" s="28" t="s">
        <v>15953</v>
      </c>
    </row>
    <row r="3178" spans="1:14" ht="45" x14ac:dyDescent="0.25">
      <c r="A3178" s="27" t="s">
        <v>608</v>
      </c>
      <c r="B3178" s="19" t="s">
        <v>17063</v>
      </c>
      <c r="C3178" s="19" t="s">
        <v>16866</v>
      </c>
      <c r="D3178" s="38" t="s">
        <v>16176</v>
      </c>
      <c r="E3178" s="38" t="s">
        <v>3223</v>
      </c>
      <c r="F3178" s="41" t="s">
        <v>3187</v>
      </c>
      <c r="G3178" s="19" t="s">
        <v>721</v>
      </c>
      <c r="H3178" s="41">
        <v>5</v>
      </c>
      <c r="I3178" s="41">
        <v>4</v>
      </c>
      <c r="J3178" s="41">
        <v>10</v>
      </c>
      <c r="K3178" s="44">
        <v>12</v>
      </c>
      <c r="L3178" s="20">
        <v>163401.84</v>
      </c>
      <c r="M3178" s="19" t="s">
        <v>11</v>
      </c>
      <c r="N3178" s="28" t="s">
        <v>15953</v>
      </c>
    </row>
    <row r="3179" spans="1:14" ht="45" x14ac:dyDescent="0.25">
      <c r="A3179" s="27" t="s">
        <v>608</v>
      </c>
      <c r="B3179" s="19" t="s">
        <v>17063</v>
      </c>
      <c r="C3179" s="19" t="s">
        <v>16866</v>
      </c>
      <c r="D3179" s="38" t="s">
        <v>16176</v>
      </c>
      <c r="E3179" s="38" t="s">
        <v>3224</v>
      </c>
      <c r="F3179" s="41" t="s">
        <v>3187</v>
      </c>
      <c r="G3179" s="19" t="s">
        <v>721</v>
      </c>
      <c r="H3179" s="41">
        <v>5</v>
      </c>
      <c r="I3179" s="41">
        <v>4</v>
      </c>
      <c r="J3179" s="41">
        <v>10</v>
      </c>
      <c r="K3179" s="44">
        <v>12</v>
      </c>
      <c r="L3179" s="20">
        <v>234062.16</v>
      </c>
      <c r="M3179" s="19" t="s">
        <v>11</v>
      </c>
      <c r="N3179" s="28" t="s">
        <v>15953</v>
      </c>
    </row>
    <row r="3180" spans="1:14" ht="45" x14ac:dyDescent="0.25">
      <c r="A3180" s="27" t="s">
        <v>608</v>
      </c>
      <c r="B3180" s="19" t="s">
        <v>17063</v>
      </c>
      <c r="C3180" s="19" t="s">
        <v>16866</v>
      </c>
      <c r="D3180" s="38" t="s">
        <v>16176</v>
      </c>
      <c r="E3180" s="38" t="s">
        <v>3225</v>
      </c>
      <c r="F3180" s="41" t="s">
        <v>3187</v>
      </c>
      <c r="G3180" s="19" t="s">
        <v>721</v>
      </c>
      <c r="H3180" s="41">
        <v>5</v>
      </c>
      <c r="I3180" s="41">
        <v>4</v>
      </c>
      <c r="J3180" s="41">
        <v>10</v>
      </c>
      <c r="K3180" s="44">
        <v>15</v>
      </c>
      <c r="L3180" s="20">
        <v>237374.55</v>
      </c>
      <c r="M3180" s="19" t="s">
        <v>11</v>
      </c>
      <c r="N3180" s="28" t="s">
        <v>15953</v>
      </c>
    </row>
    <row r="3181" spans="1:14" ht="45" x14ac:dyDescent="0.25">
      <c r="A3181" s="27" t="s">
        <v>608</v>
      </c>
      <c r="B3181" s="19" t="s">
        <v>17063</v>
      </c>
      <c r="C3181" s="19" t="s">
        <v>16866</v>
      </c>
      <c r="D3181" s="38" t="s">
        <v>16176</v>
      </c>
      <c r="E3181" s="38" t="s">
        <v>3226</v>
      </c>
      <c r="F3181" s="41" t="s">
        <v>3187</v>
      </c>
      <c r="G3181" s="19" t="s">
        <v>721</v>
      </c>
      <c r="H3181" s="41">
        <v>5</v>
      </c>
      <c r="I3181" s="41">
        <v>4</v>
      </c>
      <c r="J3181" s="41">
        <v>10</v>
      </c>
      <c r="K3181" s="44">
        <v>15</v>
      </c>
      <c r="L3181" s="20">
        <v>215293.19999999998</v>
      </c>
      <c r="M3181" s="19" t="s">
        <v>11</v>
      </c>
      <c r="N3181" s="28" t="s">
        <v>15953</v>
      </c>
    </row>
    <row r="3182" spans="1:14" ht="45" x14ac:dyDescent="0.25">
      <c r="A3182" s="27" t="s">
        <v>608</v>
      </c>
      <c r="B3182" s="19" t="s">
        <v>17063</v>
      </c>
      <c r="C3182" s="19" t="s">
        <v>16866</v>
      </c>
      <c r="D3182" s="38" t="s">
        <v>16176</v>
      </c>
      <c r="E3182" s="38" t="s">
        <v>3227</v>
      </c>
      <c r="F3182" s="41" t="s">
        <v>3187</v>
      </c>
      <c r="G3182" s="19" t="s">
        <v>721</v>
      </c>
      <c r="H3182" s="41">
        <v>5</v>
      </c>
      <c r="I3182" s="41">
        <v>4</v>
      </c>
      <c r="J3182" s="41">
        <v>10</v>
      </c>
      <c r="K3182" s="44">
        <v>15</v>
      </c>
      <c r="L3182" s="20">
        <v>156501.6</v>
      </c>
      <c r="M3182" s="19" t="s">
        <v>11</v>
      </c>
      <c r="N3182" s="28" t="s">
        <v>15953</v>
      </c>
    </row>
    <row r="3183" spans="1:14" ht="45" x14ac:dyDescent="0.25">
      <c r="A3183" s="27" t="s">
        <v>608</v>
      </c>
      <c r="B3183" s="19" t="s">
        <v>17063</v>
      </c>
      <c r="C3183" s="19" t="s">
        <v>16866</v>
      </c>
      <c r="D3183" s="38" t="s">
        <v>16176</v>
      </c>
      <c r="E3183" s="38" t="s">
        <v>3228</v>
      </c>
      <c r="F3183" s="41" t="s">
        <v>3187</v>
      </c>
      <c r="G3183" s="19" t="s">
        <v>721</v>
      </c>
      <c r="H3183" s="41">
        <v>5</v>
      </c>
      <c r="I3183" s="41">
        <v>4</v>
      </c>
      <c r="J3183" s="41">
        <v>10</v>
      </c>
      <c r="K3183" s="44">
        <v>12</v>
      </c>
      <c r="L3183" s="20">
        <v>313554.96000000002</v>
      </c>
      <c r="M3183" s="19" t="s">
        <v>11</v>
      </c>
      <c r="N3183" s="28" t="s">
        <v>15953</v>
      </c>
    </row>
    <row r="3184" spans="1:14" ht="45" x14ac:dyDescent="0.25">
      <c r="A3184" s="27" t="s">
        <v>608</v>
      </c>
      <c r="B3184" s="19" t="s">
        <v>17063</v>
      </c>
      <c r="C3184" s="19" t="s">
        <v>16866</v>
      </c>
      <c r="D3184" s="38" t="s">
        <v>16176</v>
      </c>
      <c r="E3184" s="38" t="s">
        <v>3229</v>
      </c>
      <c r="F3184" s="41" t="s">
        <v>3230</v>
      </c>
      <c r="G3184" s="19" t="s">
        <v>721</v>
      </c>
      <c r="H3184" s="41">
        <v>5</v>
      </c>
      <c r="I3184" s="41">
        <v>4</v>
      </c>
      <c r="J3184" s="41">
        <v>10</v>
      </c>
      <c r="K3184" s="44">
        <v>10</v>
      </c>
      <c r="L3184" s="20">
        <v>478429</v>
      </c>
      <c r="M3184" s="19" t="s">
        <v>11</v>
      </c>
      <c r="N3184" s="28" t="s">
        <v>15953</v>
      </c>
    </row>
    <row r="3185" spans="1:14" ht="45" x14ac:dyDescent="0.25">
      <c r="A3185" s="27" t="s">
        <v>608</v>
      </c>
      <c r="B3185" s="19" t="s">
        <v>17063</v>
      </c>
      <c r="C3185" s="19" t="s">
        <v>16866</v>
      </c>
      <c r="D3185" s="38" t="s">
        <v>16176</v>
      </c>
      <c r="E3185" s="38" t="s">
        <v>3231</v>
      </c>
      <c r="F3185" s="41" t="s">
        <v>3232</v>
      </c>
      <c r="G3185" s="19" t="s">
        <v>721</v>
      </c>
      <c r="H3185" s="41">
        <v>5</v>
      </c>
      <c r="I3185" s="41">
        <v>4</v>
      </c>
      <c r="J3185" s="41">
        <v>10</v>
      </c>
      <c r="K3185" s="44">
        <v>10</v>
      </c>
      <c r="L3185" s="20">
        <v>309524.8</v>
      </c>
      <c r="M3185" s="19" t="s">
        <v>11</v>
      </c>
      <c r="N3185" s="28" t="s">
        <v>15953</v>
      </c>
    </row>
    <row r="3186" spans="1:14" ht="45" x14ac:dyDescent="0.25">
      <c r="A3186" s="27" t="s">
        <v>608</v>
      </c>
      <c r="B3186" s="19" t="s">
        <v>17063</v>
      </c>
      <c r="C3186" s="19" t="s">
        <v>16866</v>
      </c>
      <c r="D3186" s="38" t="s">
        <v>16176</v>
      </c>
      <c r="E3186" s="38" t="s">
        <v>3233</v>
      </c>
      <c r="F3186" s="41" t="s">
        <v>2031</v>
      </c>
      <c r="G3186" s="19" t="s">
        <v>721</v>
      </c>
      <c r="H3186" s="41">
        <v>5</v>
      </c>
      <c r="I3186" s="41">
        <v>4</v>
      </c>
      <c r="J3186" s="41">
        <v>10</v>
      </c>
      <c r="K3186" s="44">
        <v>20</v>
      </c>
      <c r="L3186" s="20">
        <v>191742.8</v>
      </c>
      <c r="M3186" s="19" t="s">
        <v>11</v>
      </c>
      <c r="N3186" s="28" t="s">
        <v>15953</v>
      </c>
    </row>
    <row r="3187" spans="1:14" ht="45" x14ac:dyDescent="0.25">
      <c r="A3187" s="27" t="s">
        <v>608</v>
      </c>
      <c r="B3187" s="19" t="s">
        <v>17063</v>
      </c>
      <c r="C3187" s="19" t="s">
        <v>16866</v>
      </c>
      <c r="D3187" s="38" t="s">
        <v>16176</v>
      </c>
      <c r="E3187" s="38" t="s">
        <v>3234</v>
      </c>
      <c r="F3187" s="41" t="s">
        <v>2031</v>
      </c>
      <c r="G3187" s="19" t="s">
        <v>721</v>
      </c>
      <c r="H3187" s="41">
        <v>5</v>
      </c>
      <c r="I3187" s="41">
        <v>4</v>
      </c>
      <c r="J3187" s="41">
        <v>10</v>
      </c>
      <c r="K3187" s="44">
        <v>6</v>
      </c>
      <c r="L3187" s="20">
        <v>131745.78</v>
      </c>
      <c r="M3187" s="19" t="s">
        <v>11</v>
      </c>
      <c r="N3187" s="28" t="s">
        <v>15953</v>
      </c>
    </row>
    <row r="3188" spans="1:14" ht="45" x14ac:dyDescent="0.25">
      <c r="A3188" s="27" t="s">
        <v>608</v>
      </c>
      <c r="B3188" s="19" t="s">
        <v>17063</v>
      </c>
      <c r="C3188" s="19" t="s">
        <v>16866</v>
      </c>
      <c r="D3188" s="38" t="s">
        <v>16176</v>
      </c>
      <c r="E3188" s="38" t="s">
        <v>3235</v>
      </c>
      <c r="F3188" s="41" t="s">
        <v>2031</v>
      </c>
      <c r="G3188" s="19" t="s">
        <v>721</v>
      </c>
      <c r="H3188" s="41">
        <v>5</v>
      </c>
      <c r="I3188" s="41">
        <v>4</v>
      </c>
      <c r="J3188" s="41">
        <v>10</v>
      </c>
      <c r="K3188" s="44">
        <v>10</v>
      </c>
      <c r="L3188" s="20">
        <v>19050.599999999999</v>
      </c>
      <c r="M3188" s="19" t="s">
        <v>11</v>
      </c>
      <c r="N3188" s="28" t="s">
        <v>15953</v>
      </c>
    </row>
    <row r="3189" spans="1:14" ht="45" x14ac:dyDescent="0.25">
      <c r="A3189" s="27" t="s">
        <v>608</v>
      </c>
      <c r="B3189" s="19" t="s">
        <v>17063</v>
      </c>
      <c r="C3189" s="19" t="s">
        <v>16866</v>
      </c>
      <c r="D3189" s="38" t="s">
        <v>16176</v>
      </c>
      <c r="E3189" s="38" t="s">
        <v>3236</v>
      </c>
      <c r="F3189" s="41" t="s">
        <v>2031</v>
      </c>
      <c r="G3189" s="19" t="s">
        <v>721</v>
      </c>
      <c r="H3189" s="41">
        <v>5</v>
      </c>
      <c r="I3189" s="41">
        <v>4</v>
      </c>
      <c r="J3189" s="41">
        <v>10</v>
      </c>
      <c r="K3189" s="44">
        <v>10</v>
      </c>
      <c r="L3189" s="20">
        <v>38781.5</v>
      </c>
      <c r="M3189" s="19" t="s">
        <v>11</v>
      </c>
      <c r="N3189" s="28" t="s">
        <v>15953</v>
      </c>
    </row>
    <row r="3190" spans="1:14" ht="45" x14ac:dyDescent="0.25">
      <c r="A3190" s="27" t="s">
        <v>608</v>
      </c>
      <c r="B3190" s="19" t="s">
        <v>17063</v>
      </c>
      <c r="C3190" s="19" t="s">
        <v>16866</v>
      </c>
      <c r="D3190" s="38" t="s">
        <v>16176</v>
      </c>
      <c r="E3190" s="38" t="s">
        <v>3237</v>
      </c>
      <c r="F3190" s="41" t="s">
        <v>2031</v>
      </c>
      <c r="G3190" s="19" t="s">
        <v>721</v>
      </c>
      <c r="H3190" s="41">
        <v>5</v>
      </c>
      <c r="I3190" s="41">
        <v>4</v>
      </c>
      <c r="J3190" s="41">
        <v>10</v>
      </c>
      <c r="K3190" s="44">
        <v>10</v>
      </c>
      <c r="L3190" s="20">
        <v>4948.2</v>
      </c>
      <c r="M3190" s="19" t="s">
        <v>11</v>
      </c>
      <c r="N3190" s="28" t="s">
        <v>15953</v>
      </c>
    </row>
    <row r="3191" spans="1:14" ht="45" x14ac:dyDescent="0.25">
      <c r="A3191" s="27" t="s">
        <v>608</v>
      </c>
      <c r="B3191" s="19" t="s">
        <v>17063</v>
      </c>
      <c r="C3191" s="19" t="s">
        <v>16866</v>
      </c>
      <c r="D3191" s="38" t="s">
        <v>16176</v>
      </c>
      <c r="E3191" s="38" t="s">
        <v>3238</v>
      </c>
      <c r="F3191" s="41" t="s">
        <v>2031</v>
      </c>
      <c r="G3191" s="19" t="s">
        <v>721</v>
      </c>
      <c r="H3191" s="41">
        <v>5</v>
      </c>
      <c r="I3191" s="41">
        <v>4</v>
      </c>
      <c r="J3191" s="41">
        <v>10</v>
      </c>
      <c r="K3191" s="44">
        <v>10</v>
      </c>
      <c r="L3191" s="20">
        <v>83500.899999999994</v>
      </c>
      <c r="M3191" s="19" t="s">
        <v>11</v>
      </c>
      <c r="N3191" s="28" t="s">
        <v>15953</v>
      </c>
    </row>
    <row r="3192" spans="1:14" ht="45" x14ac:dyDescent="0.25">
      <c r="A3192" s="27" t="s">
        <v>608</v>
      </c>
      <c r="B3192" s="19" t="s">
        <v>17063</v>
      </c>
      <c r="C3192" s="19" t="s">
        <v>16866</v>
      </c>
      <c r="D3192" s="38" t="s">
        <v>16176</v>
      </c>
      <c r="E3192" s="38" t="s">
        <v>3239</v>
      </c>
      <c r="F3192" s="41" t="s">
        <v>3240</v>
      </c>
      <c r="G3192" s="19" t="s">
        <v>721</v>
      </c>
      <c r="H3192" s="41">
        <v>5</v>
      </c>
      <c r="I3192" s="41">
        <v>4</v>
      </c>
      <c r="J3192" s="41">
        <v>10</v>
      </c>
      <c r="K3192" s="44">
        <v>2</v>
      </c>
      <c r="L3192" s="20">
        <v>256069.34</v>
      </c>
      <c r="M3192" s="19" t="s">
        <v>11</v>
      </c>
      <c r="N3192" s="28" t="s">
        <v>15953</v>
      </c>
    </row>
    <row r="3193" spans="1:14" ht="45" x14ac:dyDescent="0.25">
      <c r="A3193" s="27" t="s">
        <v>608</v>
      </c>
      <c r="B3193" s="19" t="s">
        <v>17063</v>
      </c>
      <c r="C3193" s="19" t="s">
        <v>16866</v>
      </c>
      <c r="D3193" s="38" t="s">
        <v>16176</v>
      </c>
      <c r="E3193" s="38" t="s">
        <v>3241</v>
      </c>
      <c r="F3193" s="41" t="s">
        <v>3240</v>
      </c>
      <c r="G3193" s="19" t="s">
        <v>721</v>
      </c>
      <c r="H3193" s="41">
        <v>5</v>
      </c>
      <c r="I3193" s="41">
        <v>4</v>
      </c>
      <c r="J3193" s="41">
        <v>10</v>
      </c>
      <c r="K3193" s="44">
        <v>10</v>
      </c>
      <c r="L3193" s="20">
        <v>402041.2</v>
      </c>
      <c r="M3193" s="19" t="s">
        <v>11</v>
      </c>
      <c r="N3193" s="28" t="s">
        <v>15953</v>
      </c>
    </row>
    <row r="3194" spans="1:14" ht="45" x14ac:dyDescent="0.25">
      <c r="A3194" s="27" t="s">
        <v>608</v>
      </c>
      <c r="B3194" s="19" t="s">
        <v>17063</v>
      </c>
      <c r="C3194" s="19" t="s">
        <v>16866</v>
      </c>
      <c r="D3194" s="38" t="s">
        <v>16176</v>
      </c>
      <c r="E3194" s="38" t="s">
        <v>3242</v>
      </c>
      <c r="F3194" s="41" t="s">
        <v>3240</v>
      </c>
      <c r="G3194" s="19" t="s">
        <v>721</v>
      </c>
      <c r="H3194" s="41">
        <v>5</v>
      </c>
      <c r="I3194" s="41">
        <v>4</v>
      </c>
      <c r="J3194" s="41">
        <v>10</v>
      </c>
      <c r="K3194" s="44">
        <v>10</v>
      </c>
      <c r="L3194" s="20">
        <v>569042.9</v>
      </c>
      <c r="M3194" s="19" t="s">
        <v>11</v>
      </c>
      <c r="N3194" s="28" t="s">
        <v>15953</v>
      </c>
    </row>
    <row r="3195" spans="1:14" ht="45" x14ac:dyDescent="0.25">
      <c r="A3195" s="27" t="s">
        <v>608</v>
      </c>
      <c r="B3195" s="19" t="s">
        <v>17063</v>
      </c>
      <c r="C3195" s="19" t="s">
        <v>16866</v>
      </c>
      <c r="D3195" s="38" t="s">
        <v>16176</v>
      </c>
      <c r="E3195" s="38" t="s">
        <v>3243</v>
      </c>
      <c r="F3195" s="41" t="s">
        <v>3240</v>
      </c>
      <c r="G3195" s="19" t="s">
        <v>721</v>
      </c>
      <c r="H3195" s="41">
        <v>5</v>
      </c>
      <c r="I3195" s="41">
        <v>4</v>
      </c>
      <c r="J3195" s="41">
        <v>10</v>
      </c>
      <c r="K3195" s="44">
        <v>4</v>
      </c>
      <c r="L3195" s="20">
        <v>112373.64</v>
      </c>
      <c r="M3195" s="19" t="s">
        <v>11</v>
      </c>
      <c r="N3195" s="28" t="s">
        <v>15953</v>
      </c>
    </row>
    <row r="3196" spans="1:14" ht="45" x14ac:dyDescent="0.25">
      <c r="A3196" s="27" t="s">
        <v>608</v>
      </c>
      <c r="B3196" s="19" t="s">
        <v>17063</v>
      </c>
      <c r="C3196" s="19" t="s">
        <v>16866</v>
      </c>
      <c r="D3196" s="38" t="s">
        <v>16176</v>
      </c>
      <c r="E3196" s="38" t="s">
        <v>3244</v>
      </c>
      <c r="F3196" s="41" t="s">
        <v>3240</v>
      </c>
      <c r="G3196" s="19" t="s">
        <v>721</v>
      </c>
      <c r="H3196" s="41">
        <v>5</v>
      </c>
      <c r="I3196" s="41">
        <v>4</v>
      </c>
      <c r="J3196" s="41">
        <v>10</v>
      </c>
      <c r="K3196" s="44">
        <v>4</v>
      </c>
      <c r="L3196" s="20">
        <v>90650.04</v>
      </c>
      <c r="M3196" s="19" t="s">
        <v>11</v>
      </c>
      <c r="N3196" s="28" t="s">
        <v>15953</v>
      </c>
    </row>
    <row r="3197" spans="1:14" ht="45" x14ac:dyDescent="0.25">
      <c r="A3197" s="27" t="s">
        <v>608</v>
      </c>
      <c r="B3197" s="19" t="s">
        <v>17063</v>
      </c>
      <c r="C3197" s="19" t="s">
        <v>16866</v>
      </c>
      <c r="D3197" s="38" t="s">
        <v>16176</v>
      </c>
      <c r="E3197" s="38" t="s">
        <v>3245</v>
      </c>
      <c r="F3197" s="41" t="s">
        <v>3240</v>
      </c>
      <c r="G3197" s="19" t="s">
        <v>721</v>
      </c>
      <c r="H3197" s="41">
        <v>5</v>
      </c>
      <c r="I3197" s="41">
        <v>4</v>
      </c>
      <c r="J3197" s="41">
        <v>10</v>
      </c>
      <c r="K3197" s="44">
        <v>4</v>
      </c>
      <c r="L3197" s="20">
        <v>108198.56</v>
      </c>
      <c r="M3197" s="19" t="s">
        <v>11</v>
      </c>
      <c r="N3197" s="28" t="s">
        <v>15953</v>
      </c>
    </row>
    <row r="3198" spans="1:14" ht="45" x14ac:dyDescent="0.25">
      <c r="A3198" s="27" t="s">
        <v>608</v>
      </c>
      <c r="B3198" s="19" t="s">
        <v>17063</v>
      </c>
      <c r="C3198" s="19" t="s">
        <v>16866</v>
      </c>
      <c r="D3198" s="38" t="s">
        <v>16176</v>
      </c>
      <c r="E3198" s="38" t="s">
        <v>3246</v>
      </c>
      <c r="F3198" s="41" t="s">
        <v>3240</v>
      </c>
      <c r="G3198" s="19" t="s">
        <v>721</v>
      </c>
      <c r="H3198" s="41">
        <v>5</v>
      </c>
      <c r="I3198" s="41">
        <v>4</v>
      </c>
      <c r="J3198" s="41">
        <v>10</v>
      </c>
      <c r="K3198" s="44">
        <v>4</v>
      </c>
      <c r="L3198" s="20">
        <v>193051.04</v>
      </c>
      <c r="M3198" s="19" t="s">
        <v>11</v>
      </c>
      <c r="N3198" s="28" t="s">
        <v>15953</v>
      </c>
    </row>
    <row r="3199" spans="1:14" ht="45" x14ac:dyDescent="0.25">
      <c r="A3199" s="27" t="s">
        <v>608</v>
      </c>
      <c r="B3199" s="19" t="s">
        <v>17063</v>
      </c>
      <c r="C3199" s="19" t="s">
        <v>16866</v>
      </c>
      <c r="D3199" s="38" t="s">
        <v>16176</v>
      </c>
      <c r="E3199" s="38" t="s">
        <v>3247</v>
      </c>
      <c r="F3199" s="41" t="s">
        <v>3240</v>
      </c>
      <c r="G3199" s="19" t="s">
        <v>721</v>
      </c>
      <c r="H3199" s="41">
        <v>5</v>
      </c>
      <c r="I3199" s="41">
        <v>4</v>
      </c>
      <c r="J3199" s="41">
        <v>10</v>
      </c>
      <c r="K3199" s="44">
        <v>4</v>
      </c>
      <c r="L3199" s="20">
        <v>141894.72</v>
      </c>
      <c r="M3199" s="19" t="s">
        <v>11</v>
      </c>
      <c r="N3199" s="28" t="s">
        <v>15953</v>
      </c>
    </row>
    <row r="3200" spans="1:14" ht="45" x14ac:dyDescent="0.25">
      <c r="A3200" s="27" t="s">
        <v>608</v>
      </c>
      <c r="B3200" s="19" t="s">
        <v>17063</v>
      </c>
      <c r="C3200" s="19" t="s">
        <v>16866</v>
      </c>
      <c r="D3200" s="38" t="s">
        <v>16176</v>
      </c>
      <c r="E3200" s="38" t="s">
        <v>3248</v>
      </c>
      <c r="F3200" s="41" t="s">
        <v>3240</v>
      </c>
      <c r="G3200" s="19" t="s">
        <v>721</v>
      </c>
      <c r="H3200" s="41">
        <v>5</v>
      </c>
      <c r="I3200" s="41">
        <v>4</v>
      </c>
      <c r="J3200" s="41">
        <v>10</v>
      </c>
      <c r="K3200" s="44">
        <v>4</v>
      </c>
      <c r="L3200" s="20">
        <v>55667.24</v>
      </c>
      <c r="M3200" s="19" t="s">
        <v>11</v>
      </c>
      <c r="N3200" s="28" t="s">
        <v>15953</v>
      </c>
    </row>
    <row r="3201" spans="1:14" ht="45" x14ac:dyDescent="0.25">
      <c r="A3201" s="27" t="s">
        <v>608</v>
      </c>
      <c r="B3201" s="19" t="s">
        <v>17063</v>
      </c>
      <c r="C3201" s="19" t="s">
        <v>16866</v>
      </c>
      <c r="D3201" s="38" t="s">
        <v>16176</v>
      </c>
      <c r="E3201" s="38" t="s">
        <v>3249</v>
      </c>
      <c r="F3201" s="41" t="s">
        <v>3240</v>
      </c>
      <c r="G3201" s="19" t="s">
        <v>721</v>
      </c>
      <c r="H3201" s="41">
        <v>5</v>
      </c>
      <c r="I3201" s="41">
        <v>4</v>
      </c>
      <c r="J3201" s="41">
        <v>10</v>
      </c>
      <c r="K3201" s="44">
        <v>4</v>
      </c>
      <c r="L3201" s="20">
        <v>55667.24</v>
      </c>
      <c r="M3201" s="19" t="s">
        <v>11</v>
      </c>
      <c r="N3201" s="28" t="s">
        <v>15953</v>
      </c>
    </row>
    <row r="3202" spans="1:14" ht="45" x14ac:dyDescent="0.25">
      <c r="A3202" s="27" t="s">
        <v>608</v>
      </c>
      <c r="B3202" s="19" t="s">
        <v>17063</v>
      </c>
      <c r="C3202" s="19" t="s">
        <v>16866</v>
      </c>
      <c r="D3202" s="38" t="s">
        <v>16176</v>
      </c>
      <c r="E3202" s="38" t="s">
        <v>3250</v>
      </c>
      <c r="F3202" s="41" t="s">
        <v>3240</v>
      </c>
      <c r="G3202" s="19" t="s">
        <v>721</v>
      </c>
      <c r="H3202" s="41">
        <v>5</v>
      </c>
      <c r="I3202" s="41">
        <v>4</v>
      </c>
      <c r="J3202" s="41">
        <v>10</v>
      </c>
      <c r="K3202" s="44">
        <v>4</v>
      </c>
      <c r="L3202" s="20">
        <v>55667.24</v>
      </c>
      <c r="M3202" s="19" t="s">
        <v>11</v>
      </c>
      <c r="N3202" s="28" t="s">
        <v>15953</v>
      </c>
    </row>
    <row r="3203" spans="1:14" ht="45" x14ac:dyDescent="0.25">
      <c r="A3203" s="27" t="s">
        <v>608</v>
      </c>
      <c r="B3203" s="19" t="s">
        <v>17063</v>
      </c>
      <c r="C3203" s="19" t="s">
        <v>16866</v>
      </c>
      <c r="D3203" s="38" t="s">
        <v>16176</v>
      </c>
      <c r="E3203" s="38" t="s">
        <v>3251</v>
      </c>
      <c r="F3203" s="41" t="s">
        <v>3240</v>
      </c>
      <c r="G3203" s="19" t="s">
        <v>721</v>
      </c>
      <c r="H3203" s="41">
        <v>5</v>
      </c>
      <c r="I3203" s="41">
        <v>4</v>
      </c>
      <c r="J3203" s="41">
        <v>10</v>
      </c>
      <c r="K3203" s="44">
        <v>5</v>
      </c>
      <c r="L3203" s="20">
        <v>72676.7</v>
      </c>
      <c r="M3203" s="19" t="s">
        <v>11</v>
      </c>
      <c r="N3203" s="28" t="s">
        <v>15953</v>
      </c>
    </row>
    <row r="3204" spans="1:14" ht="45" x14ac:dyDescent="0.25">
      <c r="A3204" s="27" t="s">
        <v>608</v>
      </c>
      <c r="B3204" s="19" t="s">
        <v>17063</v>
      </c>
      <c r="C3204" s="19" t="s">
        <v>16866</v>
      </c>
      <c r="D3204" s="38" t="s">
        <v>16176</v>
      </c>
      <c r="E3204" s="38" t="s">
        <v>3252</v>
      </c>
      <c r="F3204" s="41" t="s">
        <v>3240</v>
      </c>
      <c r="G3204" s="19" t="s">
        <v>721</v>
      </c>
      <c r="H3204" s="41">
        <v>5</v>
      </c>
      <c r="I3204" s="41">
        <v>4</v>
      </c>
      <c r="J3204" s="41">
        <v>10</v>
      </c>
      <c r="K3204" s="44">
        <v>3</v>
      </c>
      <c r="L3204" s="20">
        <v>61859.67</v>
      </c>
      <c r="M3204" s="19" t="s">
        <v>11</v>
      </c>
      <c r="N3204" s="28" t="s">
        <v>15953</v>
      </c>
    </row>
    <row r="3205" spans="1:14" ht="45" x14ac:dyDescent="0.25">
      <c r="A3205" s="27" t="s">
        <v>608</v>
      </c>
      <c r="B3205" s="19" t="s">
        <v>17063</v>
      </c>
      <c r="C3205" s="19" t="s">
        <v>16866</v>
      </c>
      <c r="D3205" s="38" t="s">
        <v>16176</v>
      </c>
      <c r="E3205" s="38" t="s">
        <v>3253</v>
      </c>
      <c r="F3205" s="41" t="s">
        <v>3240</v>
      </c>
      <c r="G3205" s="19" t="s">
        <v>721</v>
      </c>
      <c r="H3205" s="41">
        <v>5</v>
      </c>
      <c r="I3205" s="41">
        <v>4</v>
      </c>
      <c r="J3205" s="41">
        <v>10</v>
      </c>
      <c r="K3205" s="44">
        <v>4</v>
      </c>
      <c r="L3205" s="20">
        <v>170609</v>
      </c>
      <c r="M3205" s="19" t="s">
        <v>11</v>
      </c>
      <c r="N3205" s="28" t="s">
        <v>15953</v>
      </c>
    </row>
    <row r="3206" spans="1:14" ht="45" x14ac:dyDescent="0.25">
      <c r="A3206" s="27" t="s">
        <v>608</v>
      </c>
      <c r="B3206" s="19" t="s">
        <v>17063</v>
      </c>
      <c r="C3206" s="19" t="s">
        <v>16866</v>
      </c>
      <c r="D3206" s="38" t="s">
        <v>16176</v>
      </c>
      <c r="E3206" s="38" t="s">
        <v>3254</v>
      </c>
      <c r="F3206" s="41" t="s">
        <v>3240</v>
      </c>
      <c r="G3206" s="19" t="s">
        <v>721</v>
      </c>
      <c r="H3206" s="41">
        <v>5</v>
      </c>
      <c r="I3206" s="41">
        <v>4</v>
      </c>
      <c r="J3206" s="41">
        <v>10</v>
      </c>
      <c r="K3206" s="44">
        <v>4</v>
      </c>
      <c r="L3206" s="20">
        <v>228606.84</v>
      </c>
      <c r="M3206" s="19" t="s">
        <v>11</v>
      </c>
      <c r="N3206" s="28" t="s">
        <v>15953</v>
      </c>
    </row>
    <row r="3207" spans="1:14" ht="45" x14ac:dyDescent="0.25">
      <c r="A3207" s="27" t="s">
        <v>608</v>
      </c>
      <c r="B3207" s="19" t="s">
        <v>17063</v>
      </c>
      <c r="C3207" s="19" t="s">
        <v>16866</v>
      </c>
      <c r="D3207" s="38" t="s">
        <v>16176</v>
      </c>
      <c r="E3207" s="38" t="s">
        <v>3255</v>
      </c>
      <c r="F3207" s="41" t="s">
        <v>3240</v>
      </c>
      <c r="G3207" s="19" t="s">
        <v>721</v>
      </c>
      <c r="H3207" s="41">
        <v>5</v>
      </c>
      <c r="I3207" s="41">
        <v>4</v>
      </c>
      <c r="J3207" s="41">
        <v>10</v>
      </c>
      <c r="K3207" s="44">
        <v>4</v>
      </c>
      <c r="L3207" s="20">
        <v>290211.92</v>
      </c>
      <c r="M3207" s="19" t="s">
        <v>11</v>
      </c>
      <c r="N3207" s="28" t="s">
        <v>15953</v>
      </c>
    </row>
    <row r="3208" spans="1:14" ht="45" x14ac:dyDescent="0.25">
      <c r="A3208" s="27" t="s">
        <v>608</v>
      </c>
      <c r="B3208" s="19" t="s">
        <v>17063</v>
      </c>
      <c r="C3208" s="19" t="s">
        <v>16866</v>
      </c>
      <c r="D3208" s="38" t="s">
        <v>16176</v>
      </c>
      <c r="E3208" s="38" t="s">
        <v>3256</v>
      </c>
      <c r="F3208" s="41" t="s">
        <v>3240</v>
      </c>
      <c r="G3208" s="19" t="s">
        <v>721</v>
      </c>
      <c r="H3208" s="41">
        <v>5</v>
      </c>
      <c r="I3208" s="41">
        <v>4</v>
      </c>
      <c r="J3208" s="41">
        <v>10</v>
      </c>
      <c r="K3208" s="44">
        <v>4</v>
      </c>
      <c r="L3208" s="20">
        <v>169475.88</v>
      </c>
      <c r="M3208" s="19" t="s">
        <v>11</v>
      </c>
      <c r="N3208" s="28" t="s">
        <v>15953</v>
      </c>
    </row>
    <row r="3209" spans="1:14" ht="45" x14ac:dyDescent="0.25">
      <c r="A3209" s="27" t="s">
        <v>608</v>
      </c>
      <c r="B3209" s="19" t="s">
        <v>17063</v>
      </c>
      <c r="C3209" s="19" t="s">
        <v>16866</v>
      </c>
      <c r="D3209" s="38" t="s">
        <v>16176</v>
      </c>
      <c r="E3209" s="38" t="s">
        <v>3257</v>
      </c>
      <c r="F3209" s="41" t="s">
        <v>3240</v>
      </c>
      <c r="G3209" s="19" t="s">
        <v>721</v>
      </c>
      <c r="H3209" s="41">
        <v>5</v>
      </c>
      <c r="I3209" s="41">
        <v>4</v>
      </c>
      <c r="J3209" s="41">
        <v>10</v>
      </c>
      <c r="K3209" s="44">
        <v>4</v>
      </c>
      <c r="L3209" s="20">
        <v>72367.399999999994</v>
      </c>
      <c r="M3209" s="19" t="s">
        <v>11</v>
      </c>
      <c r="N3209" s="28" t="s">
        <v>15953</v>
      </c>
    </row>
    <row r="3210" spans="1:14" ht="45" x14ac:dyDescent="0.25">
      <c r="A3210" s="27" t="s">
        <v>608</v>
      </c>
      <c r="B3210" s="19" t="s">
        <v>17063</v>
      </c>
      <c r="C3210" s="19" t="s">
        <v>16866</v>
      </c>
      <c r="D3210" s="38" t="s">
        <v>16176</v>
      </c>
      <c r="E3210" s="38" t="s">
        <v>3258</v>
      </c>
      <c r="F3210" s="41" t="s">
        <v>3240</v>
      </c>
      <c r="G3210" s="19" t="s">
        <v>721</v>
      </c>
      <c r="H3210" s="41">
        <v>5</v>
      </c>
      <c r="I3210" s="41">
        <v>4</v>
      </c>
      <c r="J3210" s="41">
        <v>10</v>
      </c>
      <c r="K3210" s="44">
        <v>3</v>
      </c>
      <c r="L3210" s="20">
        <v>78156.81</v>
      </c>
      <c r="M3210" s="19" t="s">
        <v>11</v>
      </c>
      <c r="N3210" s="28" t="s">
        <v>15953</v>
      </c>
    </row>
    <row r="3211" spans="1:14" ht="45" x14ac:dyDescent="0.25">
      <c r="A3211" s="27" t="s">
        <v>608</v>
      </c>
      <c r="B3211" s="19" t="s">
        <v>17063</v>
      </c>
      <c r="C3211" s="19" t="s">
        <v>16866</v>
      </c>
      <c r="D3211" s="38" t="s">
        <v>16176</v>
      </c>
      <c r="E3211" s="38" t="s">
        <v>3259</v>
      </c>
      <c r="F3211" s="41" t="s">
        <v>3260</v>
      </c>
      <c r="G3211" s="19" t="s">
        <v>721</v>
      </c>
      <c r="H3211" s="41">
        <v>5</v>
      </c>
      <c r="I3211" s="41">
        <v>4</v>
      </c>
      <c r="J3211" s="41">
        <v>10</v>
      </c>
      <c r="K3211" s="44">
        <v>2</v>
      </c>
      <c r="L3211" s="20">
        <v>463708.18</v>
      </c>
      <c r="M3211" s="19" t="s">
        <v>11</v>
      </c>
      <c r="N3211" s="28" t="s">
        <v>15953</v>
      </c>
    </row>
    <row r="3212" spans="1:14" ht="45" x14ac:dyDescent="0.25">
      <c r="A3212" s="27" t="s">
        <v>608</v>
      </c>
      <c r="B3212" s="19" t="s">
        <v>17063</v>
      </c>
      <c r="C3212" s="19" t="s">
        <v>16866</v>
      </c>
      <c r="D3212" s="38" t="s">
        <v>16176</v>
      </c>
      <c r="E3212" s="38" t="s">
        <v>3261</v>
      </c>
      <c r="F3212" s="41" t="s">
        <v>2558</v>
      </c>
      <c r="G3212" s="19" t="s">
        <v>721</v>
      </c>
      <c r="H3212" s="41">
        <v>5</v>
      </c>
      <c r="I3212" s="41">
        <v>4</v>
      </c>
      <c r="J3212" s="41">
        <v>10</v>
      </c>
      <c r="K3212" s="44">
        <v>2</v>
      </c>
      <c r="L3212" s="20">
        <v>99954.86</v>
      </c>
      <c r="M3212" s="19" t="s">
        <v>11</v>
      </c>
      <c r="N3212" s="28" t="s">
        <v>15953</v>
      </c>
    </row>
    <row r="3213" spans="1:14" ht="45" x14ac:dyDescent="0.25">
      <c r="A3213" s="27" t="s">
        <v>608</v>
      </c>
      <c r="B3213" s="19" t="s">
        <v>17063</v>
      </c>
      <c r="C3213" s="19" t="s">
        <v>16866</v>
      </c>
      <c r="D3213" s="38" t="s">
        <v>16176</v>
      </c>
      <c r="E3213" s="38" t="s">
        <v>3262</v>
      </c>
      <c r="F3213" s="41" t="s">
        <v>1867</v>
      </c>
      <c r="G3213" s="19" t="s">
        <v>721</v>
      </c>
      <c r="H3213" s="41">
        <v>5</v>
      </c>
      <c r="I3213" s="41">
        <v>4</v>
      </c>
      <c r="J3213" s="41">
        <v>10</v>
      </c>
      <c r="K3213" s="44">
        <v>5</v>
      </c>
      <c r="L3213" s="20">
        <v>52167.200000000004</v>
      </c>
      <c r="M3213" s="19" t="s">
        <v>11</v>
      </c>
      <c r="N3213" s="28" t="s">
        <v>15953</v>
      </c>
    </row>
    <row r="3214" spans="1:14" ht="45" x14ac:dyDescent="0.25">
      <c r="A3214" s="27" t="s">
        <v>608</v>
      </c>
      <c r="B3214" s="19" t="s">
        <v>17063</v>
      </c>
      <c r="C3214" s="19" t="s">
        <v>16866</v>
      </c>
      <c r="D3214" s="38" t="s">
        <v>16176</v>
      </c>
      <c r="E3214" s="38" t="s">
        <v>3263</v>
      </c>
      <c r="F3214" s="41" t="s">
        <v>3264</v>
      </c>
      <c r="G3214" s="19" t="s">
        <v>721</v>
      </c>
      <c r="H3214" s="41">
        <v>5</v>
      </c>
      <c r="I3214" s="41">
        <v>4</v>
      </c>
      <c r="J3214" s="41">
        <v>10</v>
      </c>
      <c r="K3214" s="44">
        <v>2</v>
      </c>
      <c r="L3214" s="20">
        <v>84615.679999999993</v>
      </c>
      <c r="M3214" s="19" t="s">
        <v>11</v>
      </c>
      <c r="N3214" s="28" t="s">
        <v>15953</v>
      </c>
    </row>
    <row r="3215" spans="1:14" ht="45" x14ac:dyDescent="0.25">
      <c r="A3215" s="27" t="s">
        <v>608</v>
      </c>
      <c r="B3215" s="19" t="s">
        <v>17063</v>
      </c>
      <c r="C3215" s="19" t="s">
        <v>16866</v>
      </c>
      <c r="D3215" s="38" t="s">
        <v>16176</v>
      </c>
      <c r="E3215" s="38" t="s">
        <v>3265</v>
      </c>
      <c r="F3215" s="41" t="s">
        <v>3264</v>
      </c>
      <c r="G3215" s="19" t="s">
        <v>721</v>
      </c>
      <c r="H3215" s="41">
        <v>5</v>
      </c>
      <c r="I3215" s="41">
        <v>4</v>
      </c>
      <c r="J3215" s="41">
        <v>10</v>
      </c>
      <c r="K3215" s="44">
        <v>2</v>
      </c>
      <c r="L3215" s="20">
        <v>1079318.32</v>
      </c>
      <c r="M3215" s="19" t="s">
        <v>11</v>
      </c>
      <c r="N3215" s="28" t="s">
        <v>15953</v>
      </c>
    </row>
    <row r="3216" spans="1:14" ht="45" x14ac:dyDescent="0.25">
      <c r="A3216" s="27" t="s">
        <v>608</v>
      </c>
      <c r="B3216" s="19" t="s">
        <v>17063</v>
      </c>
      <c r="C3216" s="19" t="s">
        <v>16866</v>
      </c>
      <c r="D3216" s="38" t="s">
        <v>16176</v>
      </c>
      <c r="E3216" s="38" t="s">
        <v>3266</v>
      </c>
      <c r="F3216" s="41" t="s">
        <v>3264</v>
      </c>
      <c r="G3216" s="19" t="s">
        <v>721</v>
      </c>
      <c r="H3216" s="41">
        <v>5</v>
      </c>
      <c r="I3216" s="41">
        <v>4</v>
      </c>
      <c r="J3216" s="41">
        <v>10</v>
      </c>
      <c r="K3216" s="44">
        <v>2</v>
      </c>
      <c r="L3216" s="20">
        <v>342525.76</v>
      </c>
      <c r="M3216" s="19" t="s">
        <v>11</v>
      </c>
      <c r="N3216" s="28" t="s">
        <v>15953</v>
      </c>
    </row>
    <row r="3217" spans="1:14" ht="45" x14ac:dyDescent="0.25">
      <c r="A3217" s="27" t="s">
        <v>608</v>
      </c>
      <c r="B3217" s="19" t="s">
        <v>17063</v>
      </c>
      <c r="C3217" s="19" t="s">
        <v>16866</v>
      </c>
      <c r="D3217" s="38" t="s">
        <v>16176</v>
      </c>
      <c r="E3217" s="38" t="s">
        <v>3267</v>
      </c>
      <c r="F3217" s="41" t="s">
        <v>3191</v>
      </c>
      <c r="G3217" s="19" t="s">
        <v>721</v>
      </c>
      <c r="H3217" s="41">
        <v>5</v>
      </c>
      <c r="I3217" s="41">
        <v>4</v>
      </c>
      <c r="J3217" s="41">
        <v>10</v>
      </c>
      <c r="K3217" s="44">
        <v>25</v>
      </c>
      <c r="L3217" s="20">
        <v>22081.25</v>
      </c>
      <c r="M3217" s="19" t="s">
        <v>11</v>
      </c>
      <c r="N3217" s="28" t="s">
        <v>15953</v>
      </c>
    </row>
    <row r="3218" spans="1:14" ht="45" x14ac:dyDescent="0.25">
      <c r="A3218" s="27" t="s">
        <v>608</v>
      </c>
      <c r="B3218" s="19" t="s">
        <v>17063</v>
      </c>
      <c r="C3218" s="19" t="s">
        <v>16866</v>
      </c>
      <c r="D3218" s="38" t="s">
        <v>16176</v>
      </c>
      <c r="E3218" s="38" t="s">
        <v>3268</v>
      </c>
      <c r="F3218" s="41" t="s">
        <v>3269</v>
      </c>
      <c r="G3218" s="19" t="s">
        <v>721</v>
      </c>
      <c r="H3218" s="41">
        <v>5</v>
      </c>
      <c r="I3218" s="41">
        <v>4</v>
      </c>
      <c r="J3218" s="41">
        <v>10</v>
      </c>
      <c r="K3218" s="44">
        <v>1</v>
      </c>
      <c r="L3218" s="20">
        <v>276414.24</v>
      </c>
      <c r="M3218" s="19" t="s">
        <v>11</v>
      </c>
      <c r="N3218" s="28" t="s">
        <v>15953</v>
      </c>
    </row>
    <row r="3219" spans="1:14" ht="45" x14ac:dyDescent="0.25">
      <c r="A3219" s="27" t="s">
        <v>608</v>
      </c>
      <c r="B3219" s="19" t="s">
        <v>17063</v>
      </c>
      <c r="C3219" s="19" t="s">
        <v>16866</v>
      </c>
      <c r="D3219" s="38" t="s">
        <v>16176</v>
      </c>
      <c r="E3219" s="38" t="s">
        <v>3270</v>
      </c>
      <c r="F3219" s="41" t="s">
        <v>3269</v>
      </c>
      <c r="G3219" s="19" t="s">
        <v>721</v>
      </c>
      <c r="H3219" s="41">
        <v>5</v>
      </c>
      <c r="I3219" s="41">
        <v>4</v>
      </c>
      <c r="J3219" s="41">
        <v>10</v>
      </c>
      <c r="K3219" s="44">
        <v>1</v>
      </c>
      <c r="L3219" s="20">
        <v>276414.24</v>
      </c>
      <c r="M3219" s="19" t="s">
        <v>11</v>
      </c>
      <c r="N3219" s="28" t="s">
        <v>15953</v>
      </c>
    </row>
    <row r="3220" spans="1:14" ht="45" x14ac:dyDescent="0.25">
      <c r="A3220" s="27" t="s">
        <v>608</v>
      </c>
      <c r="B3220" s="19" t="s">
        <v>17063</v>
      </c>
      <c r="C3220" s="19" t="s">
        <v>16866</v>
      </c>
      <c r="D3220" s="38" t="s">
        <v>16176</v>
      </c>
      <c r="E3220" s="38" t="s">
        <v>3271</v>
      </c>
      <c r="F3220" s="41" t="s">
        <v>3272</v>
      </c>
      <c r="G3220" s="19" t="s">
        <v>721</v>
      </c>
      <c r="H3220" s="41">
        <v>5</v>
      </c>
      <c r="I3220" s="41">
        <v>4</v>
      </c>
      <c r="J3220" s="41">
        <v>10</v>
      </c>
      <c r="K3220" s="44">
        <v>5</v>
      </c>
      <c r="L3220" s="20">
        <v>86485.25</v>
      </c>
      <c r="M3220" s="19" t="s">
        <v>11</v>
      </c>
      <c r="N3220" s="28" t="s">
        <v>15953</v>
      </c>
    </row>
    <row r="3221" spans="1:14" ht="45" x14ac:dyDescent="0.25">
      <c r="A3221" s="27" t="s">
        <v>608</v>
      </c>
      <c r="B3221" s="19" t="s">
        <v>17063</v>
      </c>
      <c r="C3221" s="19" t="s">
        <v>16866</v>
      </c>
      <c r="D3221" s="38" t="s">
        <v>16176</v>
      </c>
      <c r="E3221" s="38" t="s">
        <v>3273</v>
      </c>
      <c r="F3221" s="41" t="s">
        <v>3272</v>
      </c>
      <c r="G3221" s="19" t="s">
        <v>721</v>
      </c>
      <c r="H3221" s="41">
        <v>5</v>
      </c>
      <c r="I3221" s="41">
        <v>4</v>
      </c>
      <c r="J3221" s="41">
        <v>10</v>
      </c>
      <c r="K3221" s="44">
        <v>1</v>
      </c>
      <c r="L3221" s="20">
        <v>152361.26</v>
      </c>
      <c r="M3221" s="19" t="s">
        <v>11</v>
      </c>
      <c r="N3221" s="28" t="s">
        <v>15953</v>
      </c>
    </row>
    <row r="3222" spans="1:14" ht="45" x14ac:dyDescent="0.25">
      <c r="A3222" s="27" t="s">
        <v>608</v>
      </c>
      <c r="B3222" s="19" t="s">
        <v>17063</v>
      </c>
      <c r="C3222" s="19" t="s">
        <v>16866</v>
      </c>
      <c r="D3222" s="38" t="s">
        <v>16176</v>
      </c>
      <c r="E3222" s="38" t="s">
        <v>3274</v>
      </c>
      <c r="F3222" s="41" t="s">
        <v>3272</v>
      </c>
      <c r="G3222" s="19" t="s">
        <v>721</v>
      </c>
      <c r="H3222" s="41">
        <v>5</v>
      </c>
      <c r="I3222" s="41">
        <v>4</v>
      </c>
      <c r="J3222" s="41">
        <v>10</v>
      </c>
      <c r="K3222" s="44">
        <v>1</v>
      </c>
      <c r="L3222" s="20">
        <v>420907.18</v>
      </c>
      <c r="M3222" s="19" t="s">
        <v>11</v>
      </c>
      <c r="N3222" s="28" t="s">
        <v>15953</v>
      </c>
    </row>
    <row r="3223" spans="1:14" ht="45" x14ac:dyDescent="0.25">
      <c r="A3223" s="27" t="s">
        <v>608</v>
      </c>
      <c r="B3223" s="19" t="s">
        <v>17063</v>
      </c>
      <c r="C3223" s="19" t="s">
        <v>16866</v>
      </c>
      <c r="D3223" s="38" t="s">
        <v>16176</v>
      </c>
      <c r="E3223" s="38" t="s">
        <v>3275</v>
      </c>
      <c r="F3223" s="41" t="s">
        <v>3272</v>
      </c>
      <c r="G3223" s="19" t="s">
        <v>721</v>
      </c>
      <c r="H3223" s="41">
        <v>5</v>
      </c>
      <c r="I3223" s="41">
        <v>4</v>
      </c>
      <c r="J3223" s="41">
        <v>10</v>
      </c>
      <c r="K3223" s="44">
        <v>1</v>
      </c>
      <c r="L3223" s="20">
        <v>425176.23</v>
      </c>
      <c r="M3223" s="19" t="s">
        <v>11</v>
      </c>
      <c r="N3223" s="28" t="s">
        <v>15953</v>
      </c>
    </row>
    <row r="3224" spans="1:14" ht="45" x14ac:dyDescent="0.25">
      <c r="A3224" s="27" t="s">
        <v>608</v>
      </c>
      <c r="B3224" s="19" t="s">
        <v>17063</v>
      </c>
      <c r="C3224" s="19" t="s">
        <v>16866</v>
      </c>
      <c r="D3224" s="38" t="s">
        <v>16176</v>
      </c>
      <c r="E3224" s="38" t="s">
        <v>3276</v>
      </c>
      <c r="F3224" s="41" t="s">
        <v>3272</v>
      </c>
      <c r="G3224" s="19" t="s">
        <v>721</v>
      </c>
      <c r="H3224" s="41">
        <v>5</v>
      </c>
      <c r="I3224" s="41">
        <v>4</v>
      </c>
      <c r="J3224" s="41">
        <v>10</v>
      </c>
      <c r="K3224" s="44">
        <v>1</v>
      </c>
      <c r="L3224" s="20">
        <v>10857.429999999998</v>
      </c>
      <c r="M3224" s="19" t="s">
        <v>11</v>
      </c>
      <c r="N3224" s="28" t="s">
        <v>15953</v>
      </c>
    </row>
    <row r="3225" spans="1:14" ht="45" x14ac:dyDescent="0.25">
      <c r="A3225" s="27" t="s">
        <v>608</v>
      </c>
      <c r="B3225" s="19" t="s">
        <v>17063</v>
      </c>
      <c r="C3225" s="19" t="s">
        <v>16866</v>
      </c>
      <c r="D3225" s="38" t="s">
        <v>16176</v>
      </c>
      <c r="E3225" s="38" t="s">
        <v>3277</v>
      </c>
      <c r="F3225" s="41" t="s">
        <v>3272</v>
      </c>
      <c r="G3225" s="19" t="s">
        <v>721</v>
      </c>
      <c r="H3225" s="41">
        <v>5</v>
      </c>
      <c r="I3225" s="41">
        <v>4</v>
      </c>
      <c r="J3225" s="41">
        <v>10</v>
      </c>
      <c r="K3225" s="44">
        <v>2</v>
      </c>
      <c r="L3225" s="20">
        <v>33122</v>
      </c>
      <c r="M3225" s="19" t="s">
        <v>11</v>
      </c>
      <c r="N3225" s="28" t="s">
        <v>15953</v>
      </c>
    </row>
    <row r="3226" spans="1:14" ht="45" x14ac:dyDescent="0.25">
      <c r="A3226" s="27" t="s">
        <v>608</v>
      </c>
      <c r="B3226" s="19" t="s">
        <v>17063</v>
      </c>
      <c r="C3226" s="19" t="s">
        <v>16866</v>
      </c>
      <c r="D3226" s="38" t="s">
        <v>16176</v>
      </c>
      <c r="E3226" s="38" t="s">
        <v>3278</v>
      </c>
      <c r="F3226" s="41" t="s">
        <v>3272</v>
      </c>
      <c r="G3226" s="19" t="s">
        <v>721</v>
      </c>
      <c r="H3226" s="41">
        <v>5</v>
      </c>
      <c r="I3226" s="41">
        <v>4</v>
      </c>
      <c r="J3226" s="41">
        <v>10</v>
      </c>
      <c r="K3226" s="44">
        <v>2</v>
      </c>
      <c r="L3226" s="20">
        <v>323859.65999999997</v>
      </c>
      <c r="M3226" s="19" t="s">
        <v>11</v>
      </c>
      <c r="N3226" s="28" t="s">
        <v>15953</v>
      </c>
    </row>
    <row r="3227" spans="1:14" ht="45" x14ac:dyDescent="0.25">
      <c r="A3227" s="27" t="s">
        <v>608</v>
      </c>
      <c r="B3227" s="19" t="s">
        <v>17063</v>
      </c>
      <c r="C3227" s="19" t="s">
        <v>16866</v>
      </c>
      <c r="D3227" s="38" t="s">
        <v>16176</v>
      </c>
      <c r="E3227" s="38" t="s">
        <v>3279</v>
      </c>
      <c r="F3227" s="41" t="s">
        <v>3272</v>
      </c>
      <c r="G3227" s="19" t="s">
        <v>721</v>
      </c>
      <c r="H3227" s="41">
        <v>5</v>
      </c>
      <c r="I3227" s="41">
        <v>4</v>
      </c>
      <c r="J3227" s="41">
        <v>10</v>
      </c>
      <c r="K3227" s="44">
        <v>2</v>
      </c>
      <c r="L3227" s="20">
        <v>33122</v>
      </c>
      <c r="M3227" s="19" t="s">
        <v>11</v>
      </c>
      <c r="N3227" s="28" t="s">
        <v>15953</v>
      </c>
    </row>
    <row r="3228" spans="1:14" ht="45" x14ac:dyDescent="0.25">
      <c r="A3228" s="27" t="s">
        <v>608</v>
      </c>
      <c r="B3228" s="19" t="s">
        <v>17063</v>
      </c>
      <c r="C3228" s="19" t="s">
        <v>16866</v>
      </c>
      <c r="D3228" s="38" t="s">
        <v>16176</v>
      </c>
      <c r="E3228" s="38" t="s">
        <v>3280</v>
      </c>
      <c r="F3228" s="41" t="s">
        <v>3272</v>
      </c>
      <c r="G3228" s="19" t="s">
        <v>721</v>
      </c>
      <c r="H3228" s="41">
        <v>5</v>
      </c>
      <c r="I3228" s="41">
        <v>4</v>
      </c>
      <c r="J3228" s="41">
        <v>10</v>
      </c>
      <c r="K3228" s="44">
        <v>2</v>
      </c>
      <c r="L3228" s="20">
        <v>33122</v>
      </c>
      <c r="M3228" s="19" t="s">
        <v>11</v>
      </c>
      <c r="N3228" s="28" t="s">
        <v>15953</v>
      </c>
    </row>
    <row r="3229" spans="1:14" ht="45" x14ac:dyDescent="0.25">
      <c r="A3229" s="27" t="s">
        <v>608</v>
      </c>
      <c r="B3229" s="19" t="s">
        <v>17063</v>
      </c>
      <c r="C3229" s="19" t="s">
        <v>16866</v>
      </c>
      <c r="D3229" s="38" t="s">
        <v>16176</v>
      </c>
      <c r="E3229" s="38" t="s">
        <v>3281</v>
      </c>
      <c r="F3229" s="41" t="s">
        <v>3272</v>
      </c>
      <c r="G3229" s="19" t="s">
        <v>721</v>
      </c>
      <c r="H3229" s="41">
        <v>5</v>
      </c>
      <c r="I3229" s="41">
        <v>4</v>
      </c>
      <c r="J3229" s="41">
        <v>10</v>
      </c>
      <c r="K3229" s="44">
        <v>2</v>
      </c>
      <c r="L3229" s="20">
        <v>304722.52</v>
      </c>
      <c r="M3229" s="19" t="s">
        <v>11</v>
      </c>
      <c r="N3229" s="28" t="s">
        <v>15953</v>
      </c>
    </row>
    <row r="3230" spans="1:14" ht="45" x14ac:dyDescent="0.25">
      <c r="A3230" s="27" t="s">
        <v>608</v>
      </c>
      <c r="B3230" s="19" t="s">
        <v>17063</v>
      </c>
      <c r="C3230" s="19" t="s">
        <v>16866</v>
      </c>
      <c r="D3230" s="38" t="s">
        <v>16176</v>
      </c>
      <c r="E3230" s="38" t="s">
        <v>3282</v>
      </c>
      <c r="F3230" s="41" t="s">
        <v>3283</v>
      </c>
      <c r="G3230" s="19" t="s">
        <v>721</v>
      </c>
      <c r="H3230" s="41">
        <v>5</v>
      </c>
      <c r="I3230" s="41">
        <v>4</v>
      </c>
      <c r="J3230" s="41">
        <v>10</v>
      </c>
      <c r="K3230" s="44">
        <v>5</v>
      </c>
      <c r="L3230" s="20">
        <v>57043.5</v>
      </c>
      <c r="M3230" s="19" t="s">
        <v>11</v>
      </c>
      <c r="N3230" s="28" t="s">
        <v>15953</v>
      </c>
    </row>
    <row r="3231" spans="1:14" ht="45" x14ac:dyDescent="0.25">
      <c r="A3231" s="27" t="s">
        <v>608</v>
      </c>
      <c r="B3231" s="19" t="s">
        <v>17063</v>
      </c>
      <c r="C3231" s="19" t="s">
        <v>16866</v>
      </c>
      <c r="D3231" s="38" t="s">
        <v>16176</v>
      </c>
      <c r="E3231" s="38" t="s">
        <v>3284</v>
      </c>
      <c r="F3231" s="41" t="s">
        <v>3283</v>
      </c>
      <c r="G3231" s="19" t="s">
        <v>721</v>
      </c>
      <c r="H3231" s="41">
        <v>5</v>
      </c>
      <c r="I3231" s="41">
        <v>4</v>
      </c>
      <c r="J3231" s="41">
        <v>10</v>
      </c>
      <c r="K3231" s="44">
        <v>5</v>
      </c>
      <c r="L3231" s="20">
        <v>46002.799999999996</v>
      </c>
      <c r="M3231" s="19" t="s">
        <v>11</v>
      </c>
      <c r="N3231" s="28" t="s">
        <v>15953</v>
      </c>
    </row>
    <row r="3232" spans="1:14" ht="45" x14ac:dyDescent="0.25">
      <c r="A3232" s="27" t="s">
        <v>608</v>
      </c>
      <c r="B3232" s="19" t="s">
        <v>17063</v>
      </c>
      <c r="C3232" s="19" t="s">
        <v>16866</v>
      </c>
      <c r="D3232" s="38" t="s">
        <v>16176</v>
      </c>
      <c r="E3232" s="38" t="s">
        <v>3285</v>
      </c>
      <c r="F3232" s="41" t="s">
        <v>3286</v>
      </c>
      <c r="G3232" s="19" t="s">
        <v>721</v>
      </c>
      <c r="H3232" s="41">
        <v>5</v>
      </c>
      <c r="I3232" s="41">
        <v>4</v>
      </c>
      <c r="J3232" s="41">
        <v>10</v>
      </c>
      <c r="K3232" s="44">
        <v>6</v>
      </c>
      <c r="L3232" s="20">
        <v>24642.78</v>
      </c>
      <c r="M3232" s="19" t="s">
        <v>11</v>
      </c>
      <c r="N3232" s="28" t="s">
        <v>15953</v>
      </c>
    </row>
    <row r="3233" spans="1:14" ht="45" x14ac:dyDescent="0.25">
      <c r="A3233" s="27" t="s">
        <v>608</v>
      </c>
      <c r="B3233" s="19" t="s">
        <v>17063</v>
      </c>
      <c r="C3233" s="19" t="s">
        <v>16866</v>
      </c>
      <c r="D3233" s="38" t="s">
        <v>16176</v>
      </c>
      <c r="E3233" s="38" t="s">
        <v>3287</v>
      </c>
      <c r="F3233" s="41" t="s">
        <v>3286</v>
      </c>
      <c r="G3233" s="19" t="s">
        <v>721</v>
      </c>
      <c r="H3233" s="41">
        <v>5</v>
      </c>
      <c r="I3233" s="41">
        <v>4</v>
      </c>
      <c r="J3233" s="41">
        <v>10</v>
      </c>
      <c r="K3233" s="44">
        <v>5</v>
      </c>
      <c r="L3233" s="20">
        <v>20535.650000000001</v>
      </c>
      <c r="M3233" s="19" t="s">
        <v>11</v>
      </c>
      <c r="N3233" s="28" t="s">
        <v>15953</v>
      </c>
    </row>
    <row r="3234" spans="1:14" ht="45" x14ac:dyDescent="0.25">
      <c r="A3234" s="27" t="s">
        <v>608</v>
      </c>
      <c r="B3234" s="19" t="s">
        <v>17063</v>
      </c>
      <c r="C3234" s="19" t="s">
        <v>16866</v>
      </c>
      <c r="D3234" s="38" t="s">
        <v>16176</v>
      </c>
      <c r="E3234" s="38" t="s">
        <v>3288</v>
      </c>
      <c r="F3234" s="41" t="s">
        <v>3286</v>
      </c>
      <c r="G3234" s="19" t="s">
        <v>721</v>
      </c>
      <c r="H3234" s="41">
        <v>5</v>
      </c>
      <c r="I3234" s="41">
        <v>4</v>
      </c>
      <c r="J3234" s="41">
        <v>10</v>
      </c>
      <c r="K3234" s="44">
        <v>5</v>
      </c>
      <c r="L3234" s="20">
        <v>66906.450000000012</v>
      </c>
      <c r="M3234" s="19" t="s">
        <v>11</v>
      </c>
      <c r="N3234" s="28" t="s">
        <v>15953</v>
      </c>
    </row>
    <row r="3235" spans="1:14" ht="45" x14ac:dyDescent="0.25">
      <c r="A3235" s="27" t="s">
        <v>608</v>
      </c>
      <c r="B3235" s="19" t="s">
        <v>17063</v>
      </c>
      <c r="C3235" s="19" t="s">
        <v>16866</v>
      </c>
      <c r="D3235" s="38" t="s">
        <v>16176</v>
      </c>
      <c r="E3235" s="38" t="s">
        <v>3289</v>
      </c>
      <c r="F3235" s="41" t="s">
        <v>3286</v>
      </c>
      <c r="G3235" s="19" t="s">
        <v>721</v>
      </c>
      <c r="H3235" s="41">
        <v>5</v>
      </c>
      <c r="I3235" s="41">
        <v>4</v>
      </c>
      <c r="J3235" s="41">
        <v>10</v>
      </c>
      <c r="K3235" s="44">
        <v>6</v>
      </c>
      <c r="L3235" s="20">
        <v>71808.540000000008</v>
      </c>
      <c r="M3235" s="19" t="s">
        <v>11</v>
      </c>
      <c r="N3235" s="28" t="s">
        <v>15953</v>
      </c>
    </row>
    <row r="3236" spans="1:14" ht="45" x14ac:dyDescent="0.25">
      <c r="A3236" s="27" t="s">
        <v>608</v>
      </c>
      <c r="B3236" s="19" t="s">
        <v>17063</v>
      </c>
      <c r="C3236" s="19" t="s">
        <v>16866</v>
      </c>
      <c r="D3236" s="38" t="s">
        <v>16176</v>
      </c>
      <c r="E3236" s="38" t="s">
        <v>3290</v>
      </c>
      <c r="F3236" s="41" t="s">
        <v>3286</v>
      </c>
      <c r="G3236" s="19" t="s">
        <v>721</v>
      </c>
      <c r="H3236" s="41">
        <v>5</v>
      </c>
      <c r="I3236" s="41">
        <v>4</v>
      </c>
      <c r="J3236" s="41">
        <v>10</v>
      </c>
      <c r="K3236" s="44">
        <v>15</v>
      </c>
      <c r="L3236" s="20">
        <v>1324880.5499999998</v>
      </c>
      <c r="M3236" s="19" t="s">
        <v>11</v>
      </c>
      <c r="N3236" s="28" t="s">
        <v>15953</v>
      </c>
    </row>
    <row r="3237" spans="1:14" ht="45" x14ac:dyDescent="0.25">
      <c r="A3237" s="27" t="s">
        <v>608</v>
      </c>
      <c r="B3237" s="19" t="s">
        <v>17063</v>
      </c>
      <c r="C3237" s="19" t="s">
        <v>16866</v>
      </c>
      <c r="D3237" s="38" t="s">
        <v>16176</v>
      </c>
      <c r="E3237" s="38" t="s">
        <v>3291</v>
      </c>
      <c r="F3237" s="41" t="s">
        <v>3286</v>
      </c>
      <c r="G3237" s="19" t="s">
        <v>721</v>
      </c>
      <c r="H3237" s="41">
        <v>5</v>
      </c>
      <c r="I3237" s="41">
        <v>4</v>
      </c>
      <c r="J3237" s="41">
        <v>10</v>
      </c>
      <c r="K3237" s="44">
        <v>15</v>
      </c>
      <c r="L3237" s="20">
        <v>1324880.5499999998</v>
      </c>
      <c r="M3237" s="19" t="s">
        <v>11</v>
      </c>
      <c r="N3237" s="28" t="s">
        <v>15953</v>
      </c>
    </row>
    <row r="3238" spans="1:14" ht="45" x14ac:dyDescent="0.25">
      <c r="A3238" s="27" t="s">
        <v>608</v>
      </c>
      <c r="B3238" s="19" t="s">
        <v>17063</v>
      </c>
      <c r="C3238" s="19" t="s">
        <v>16866</v>
      </c>
      <c r="D3238" s="38" t="s">
        <v>16176</v>
      </c>
      <c r="E3238" s="38" t="s">
        <v>3292</v>
      </c>
      <c r="F3238" s="41" t="s">
        <v>3293</v>
      </c>
      <c r="G3238" s="19" t="s">
        <v>721</v>
      </c>
      <c r="H3238" s="41">
        <v>5</v>
      </c>
      <c r="I3238" s="41">
        <v>4</v>
      </c>
      <c r="J3238" s="41">
        <v>10</v>
      </c>
      <c r="K3238" s="44">
        <v>5</v>
      </c>
      <c r="L3238" s="20">
        <v>92005.55</v>
      </c>
      <c r="M3238" s="19" t="s">
        <v>11</v>
      </c>
      <c r="N3238" s="28" t="s">
        <v>15953</v>
      </c>
    </row>
    <row r="3239" spans="1:14" ht="45" x14ac:dyDescent="0.25">
      <c r="A3239" s="27" t="s">
        <v>608</v>
      </c>
      <c r="B3239" s="19" t="s">
        <v>17063</v>
      </c>
      <c r="C3239" s="19" t="s">
        <v>16866</v>
      </c>
      <c r="D3239" s="38" t="s">
        <v>16176</v>
      </c>
      <c r="E3239" s="38" t="s">
        <v>3294</v>
      </c>
      <c r="F3239" s="41" t="s">
        <v>3293</v>
      </c>
      <c r="G3239" s="19" t="s">
        <v>721</v>
      </c>
      <c r="H3239" s="41">
        <v>5</v>
      </c>
      <c r="I3239" s="41">
        <v>4</v>
      </c>
      <c r="J3239" s="41">
        <v>10</v>
      </c>
      <c r="K3239" s="44">
        <v>3</v>
      </c>
      <c r="L3239" s="20">
        <v>58515.54</v>
      </c>
      <c r="M3239" s="19" t="s">
        <v>11</v>
      </c>
      <c r="N3239" s="28" t="s">
        <v>15953</v>
      </c>
    </row>
    <row r="3240" spans="1:14" ht="45" x14ac:dyDescent="0.25">
      <c r="A3240" s="27" t="s">
        <v>608</v>
      </c>
      <c r="B3240" s="19" t="s">
        <v>17063</v>
      </c>
      <c r="C3240" s="19" t="s">
        <v>16866</v>
      </c>
      <c r="D3240" s="38" t="s">
        <v>16176</v>
      </c>
      <c r="E3240" s="38" t="s">
        <v>3295</v>
      </c>
      <c r="F3240" s="41" t="s">
        <v>3293</v>
      </c>
      <c r="G3240" s="19" t="s">
        <v>721</v>
      </c>
      <c r="H3240" s="41">
        <v>5</v>
      </c>
      <c r="I3240" s="41">
        <v>4</v>
      </c>
      <c r="J3240" s="41">
        <v>10</v>
      </c>
      <c r="K3240" s="44">
        <v>3</v>
      </c>
      <c r="L3240" s="20">
        <v>58515.54</v>
      </c>
      <c r="M3240" s="19" t="s">
        <v>11</v>
      </c>
      <c r="N3240" s="28" t="s">
        <v>15953</v>
      </c>
    </row>
    <row r="3241" spans="1:14" ht="45" x14ac:dyDescent="0.25">
      <c r="A3241" s="27" t="s">
        <v>608</v>
      </c>
      <c r="B3241" s="19" t="s">
        <v>17063</v>
      </c>
      <c r="C3241" s="19" t="s">
        <v>16866</v>
      </c>
      <c r="D3241" s="38" t="s">
        <v>16176</v>
      </c>
      <c r="E3241" s="38" t="s">
        <v>3296</v>
      </c>
      <c r="F3241" s="41" t="s">
        <v>3293</v>
      </c>
      <c r="G3241" s="19" t="s">
        <v>721</v>
      </c>
      <c r="H3241" s="41">
        <v>5</v>
      </c>
      <c r="I3241" s="41">
        <v>4</v>
      </c>
      <c r="J3241" s="41">
        <v>10</v>
      </c>
      <c r="K3241" s="44">
        <v>5</v>
      </c>
      <c r="L3241" s="20">
        <v>71764.399999999994</v>
      </c>
      <c r="M3241" s="19" t="s">
        <v>11</v>
      </c>
      <c r="N3241" s="28" t="s">
        <v>15953</v>
      </c>
    </row>
    <row r="3242" spans="1:14" ht="45" x14ac:dyDescent="0.25">
      <c r="A3242" s="27" t="s">
        <v>608</v>
      </c>
      <c r="B3242" s="19" t="s">
        <v>17063</v>
      </c>
      <c r="C3242" s="19" t="s">
        <v>16866</v>
      </c>
      <c r="D3242" s="38" t="s">
        <v>16176</v>
      </c>
      <c r="E3242" s="38" t="s">
        <v>3297</v>
      </c>
      <c r="F3242" s="41" t="s">
        <v>3293</v>
      </c>
      <c r="G3242" s="19" t="s">
        <v>721</v>
      </c>
      <c r="H3242" s="41">
        <v>5</v>
      </c>
      <c r="I3242" s="41">
        <v>4</v>
      </c>
      <c r="J3242" s="41">
        <v>10</v>
      </c>
      <c r="K3242" s="44">
        <v>20</v>
      </c>
      <c r="L3242" s="20">
        <v>272336.40000000002</v>
      </c>
      <c r="M3242" s="19" t="s">
        <v>11</v>
      </c>
      <c r="N3242" s="28" t="s">
        <v>15953</v>
      </c>
    </row>
    <row r="3243" spans="1:14" ht="45" x14ac:dyDescent="0.25">
      <c r="A3243" s="27" t="s">
        <v>608</v>
      </c>
      <c r="B3243" s="19" t="s">
        <v>17063</v>
      </c>
      <c r="C3243" s="19" t="s">
        <v>16866</v>
      </c>
      <c r="D3243" s="38" t="s">
        <v>16176</v>
      </c>
      <c r="E3243" s="38" t="s">
        <v>3298</v>
      </c>
      <c r="F3243" s="41" t="s">
        <v>3299</v>
      </c>
      <c r="G3243" s="19" t="s">
        <v>611</v>
      </c>
      <c r="H3243" s="41">
        <v>3</v>
      </c>
      <c r="I3243" s="41">
        <v>4</v>
      </c>
      <c r="J3243" s="41">
        <v>10</v>
      </c>
      <c r="K3243" s="44">
        <v>40</v>
      </c>
      <c r="L3243" s="20">
        <v>91392</v>
      </c>
      <c r="M3243" s="19" t="s">
        <v>11</v>
      </c>
      <c r="N3243" s="28" t="s">
        <v>15953</v>
      </c>
    </row>
    <row r="3244" spans="1:14" ht="45" x14ac:dyDescent="0.25">
      <c r="A3244" s="27" t="s">
        <v>608</v>
      </c>
      <c r="B3244" s="19" t="s">
        <v>17063</v>
      </c>
      <c r="C3244" s="19" t="s">
        <v>16866</v>
      </c>
      <c r="D3244" s="38" t="s">
        <v>16176</v>
      </c>
      <c r="E3244" s="38" t="s">
        <v>3183</v>
      </c>
      <c r="F3244" s="41" t="s">
        <v>3184</v>
      </c>
      <c r="G3244" s="19" t="s">
        <v>721</v>
      </c>
      <c r="H3244" s="41">
        <v>5</v>
      </c>
      <c r="I3244" s="41">
        <v>4</v>
      </c>
      <c r="J3244" s="41">
        <v>16</v>
      </c>
      <c r="K3244" s="44">
        <v>40</v>
      </c>
      <c r="L3244" s="20">
        <v>809648.8</v>
      </c>
      <c r="M3244" s="19" t="s">
        <v>11</v>
      </c>
      <c r="N3244" s="28" t="s">
        <v>15953</v>
      </c>
    </row>
    <row r="3245" spans="1:14" ht="45" x14ac:dyDescent="0.25">
      <c r="A3245" s="27" t="s">
        <v>608</v>
      </c>
      <c r="B3245" s="19" t="s">
        <v>17063</v>
      </c>
      <c r="C3245" s="19" t="s">
        <v>16866</v>
      </c>
      <c r="D3245" s="38" t="s">
        <v>16176</v>
      </c>
      <c r="E3245" s="38" t="s">
        <v>3185</v>
      </c>
      <c r="F3245" s="41" t="s">
        <v>3184</v>
      </c>
      <c r="G3245" s="19" t="s">
        <v>721</v>
      </c>
      <c r="H3245" s="41">
        <v>5</v>
      </c>
      <c r="I3245" s="41">
        <v>4</v>
      </c>
      <c r="J3245" s="41">
        <v>16</v>
      </c>
      <c r="K3245" s="44">
        <v>40</v>
      </c>
      <c r="L3245" s="20">
        <v>809648.8</v>
      </c>
      <c r="M3245" s="19" t="s">
        <v>11</v>
      </c>
      <c r="N3245" s="28" t="s">
        <v>15953</v>
      </c>
    </row>
    <row r="3246" spans="1:14" ht="45" x14ac:dyDescent="0.25">
      <c r="A3246" s="27" t="s">
        <v>608</v>
      </c>
      <c r="B3246" s="19" t="s">
        <v>17063</v>
      </c>
      <c r="C3246" s="19" t="s">
        <v>16866</v>
      </c>
      <c r="D3246" s="38" t="s">
        <v>16176</v>
      </c>
      <c r="E3246" s="38" t="s">
        <v>3186</v>
      </c>
      <c r="F3246" s="41" t="s">
        <v>3187</v>
      </c>
      <c r="G3246" s="19" t="s">
        <v>721</v>
      </c>
      <c r="H3246" s="41">
        <v>5</v>
      </c>
      <c r="I3246" s="41">
        <v>4</v>
      </c>
      <c r="J3246" s="41">
        <v>16</v>
      </c>
      <c r="K3246" s="44">
        <v>100</v>
      </c>
      <c r="L3246" s="20">
        <v>1140870</v>
      </c>
      <c r="M3246" s="19" t="s">
        <v>11</v>
      </c>
      <c r="N3246" s="28" t="s">
        <v>15953</v>
      </c>
    </row>
    <row r="3247" spans="1:14" ht="45" x14ac:dyDescent="0.25">
      <c r="A3247" s="27" t="s">
        <v>608</v>
      </c>
      <c r="B3247" s="19" t="s">
        <v>17063</v>
      </c>
      <c r="C3247" s="19" t="s">
        <v>16866</v>
      </c>
      <c r="D3247" s="38" t="s">
        <v>16176</v>
      </c>
      <c r="E3247" s="38" t="s">
        <v>3188</v>
      </c>
      <c r="F3247" s="41" t="s">
        <v>3187</v>
      </c>
      <c r="G3247" s="19" t="s">
        <v>721</v>
      </c>
      <c r="H3247" s="41">
        <v>5</v>
      </c>
      <c r="I3247" s="41">
        <v>4</v>
      </c>
      <c r="J3247" s="41">
        <v>16</v>
      </c>
      <c r="K3247" s="44">
        <v>40</v>
      </c>
      <c r="L3247" s="20">
        <v>1928437.2</v>
      </c>
      <c r="M3247" s="19" t="s">
        <v>11</v>
      </c>
      <c r="N3247" s="28" t="s">
        <v>15953</v>
      </c>
    </row>
    <row r="3248" spans="1:14" ht="45" x14ac:dyDescent="0.25">
      <c r="A3248" s="27" t="s">
        <v>608</v>
      </c>
      <c r="B3248" s="19" t="s">
        <v>17063</v>
      </c>
      <c r="C3248" s="19" t="s">
        <v>16866</v>
      </c>
      <c r="D3248" s="38" t="s">
        <v>16176</v>
      </c>
      <c r="E3248" s="38" t="s">
        <v>3189</v>
      </c>
      <c r="F3248" s="41" t="s">
        <v>3187</v>
      </c>
      <c r="G3248" s="19" t="s">
        <v>721</v>
      </c>
      <c r="H3248" s="41">
        <v>5</v>
      </c>
      <c r="I3248" s="41">
        <v>4</v>
      </c>
      <c r="J3248" s="41">
        <v>16</v>
      </c>
      <c r="K3248" s="44">
        <v>15</v>
      </c>
      <c r="L3248" s="20">
        <v>391943.7</v>
      </c>
      <c r="M3248" s="19" t="s">
        <v>11</v>
      </c>
      <c r="N3248" s="28" t="s">
        <v>15953</v>
      </c>
    </row>
    <row r="3249" spans="1:14" ht="45" x14ac:dyDescent="0.25">
      <c r="A3249" s="27" t="s">
        <v>608</v>
      </c>
      <c r="B3249" s="19" t="s">
        <v>17063</v>
      </c>
      <c r="C3249" s="19" t="s">
        <v>16866</v>
      </c>
      <c r="D3249" s="38" t="s">
        <v>16176</v>
      </c>
      <c r="E3249" s="38" t="s">
        <v>3190</v>
      </c>
      <c r="F3249" s="41" t="s">
        <v>3191</v>
      </c>
      <c r="G3249" s="19" t="s">
        <v>721</v>
      </c>
      <c r="H3249" s="41">
        <v>5</v>
      </c>
      <c r="I3249" s="41">
        <v>4</v>
      </c>
      <c r="J3249" s="41">
        <v>16</v>
      </c>
      <c r="K3249" s="44">
        <v>518</v>
      </c>
      <c r="L3249" s="20">
        <v>457523.5</v>
      </c>
      <c r="M3249" s="19" t="s">
        <v>11</v>
      </c>
      <c r="N3249" s="28" t="s">
        <v>15953</v>
      </c>
    </row>
    <row r="3250" spans="1:14" ht="45" x14ac:dyDescent="0.25">
      <c r="A3250" s="27" t="s">
        <v>608</v>
      </c>
      <c r="B3250" s="19" t="s">
        <v>17063</v>
      </c>
      <c r="C3250" s="19" t="s">
        <v>16866</v>
      </c>
      <c r="D3250" s="38" t="s">
        <v>16176</v>
      </c>
      <c r="E3250" s="38" t="s">
        <v>3192</v>
      </c>
      <c r="F3250" s="41" t="s">
        <v>3193</v>
      </c>
      <c r="G3250" s="19" t="s">
        <v>721</v>
      </c>
      <c r="H3250" s="41">
        <v>5</v>
      </c>
      <c r="I3250" s="41">
        <v>4</v>
      </c>
      <c r="J3250" s="41">
        <v>16</v>
      </c>
      <c r="K3250" s="44">
        <v>5</v>
      </c>
      <c r="L3250" s="20">
        <v>167450.15</v>
      </c>
      <c r="M3250" s="19" t="s">
        <v>11</v>
      </c>
      <c r="N3250" s="28" t="s">
        <v>15953</v>
      </c>
    </row>
    <row r="3251" spans="1:14" ht="45" x14ac:dyDescent="0.25">
      <c r="A3251" s="27" t="s">
        <v>608</v>
      </c>
      <c r="B3251" s="19" t="s">
        <v>17063</v>
      </c>
      <c r="C3251" s="19" t="s">
        <v>16866</v>
      </c>
      <c r="D3251" s="38" t="s">
        <v>16176</v>
      </c>
      <c r="E3251" s="38" t="s">
        <v>3199</v>
      </c>
      <c r="F3251" s="41" t="s">
        <v>3195</v>
      </c>
      <c r="G3251" s="19" t="s">
        <v>721</v>
      </c>
      <c r="H3251" s="41">
        <v>5</v>
      </c>
      <c r="I3251" s="41">
        <v>4</v>
      </c>
      <c r="J3251" s="41">
        <v>16</v>
      </c>
      <c r="K3251" s="44">
        <v>7</v>
      </c>
      <c r="L3251" s="20">
        <v>352933.49</v>
      </c>
      <c r="M3251" s="19" t="s">
        <v>11</v>
      </c>
      <c r="N3251" s="28" t="s">
        <v>15953</v>
      </c>
    </row>
    <row r="3252" spans="1:14" ht="45" x14ac:dyDescent="0.25">
      <c r="A3252" s="27" t="s">
        <v>608</v>
      </c>
      <c r="B3252" s="19" t="s">
        <v>17063</v>
      </c>
      <c r="C3252" s="19" t="s">
        <v>16866</v>
      </c>
      <c r="D3252" s="38" t="s">
        <v>16176</v>
      </c>
      <c r="E3252" s="38" t="s">
        <v>3197</v>
      </c>
      <c r="F3252" s="41" t="s">
        <v>3195</v>
      </c>
      <c r="G3252" s="19" t="s">
        <v>721</v>
      </c>
      <c r="H3252" s="41">
        <v>5</v>
      </c>
      <c r="I3252" s="41">
        <v>4</v>
      </c>
      <c r="J3252" s="41">
        <v>16</v>
      </c>
      <c r="K3252" s="44">
        <v>4</v>
      </c>
      <c r="L3252" s="20">
        <v>338580.6</v>
      </c>
      <c r="M3252" s="19" t="s">
        <v>11</v>
      </c>
      <c r="N3252" s="28" t="s">
        <v>15953</v>
      </c>
    </row>
    <row r="3253" spans="1:14" ht="45" x14ac:dyDescent="0.25">
      <c r="A3253" s="27" t="s">
        <v>608</v>
      </c>
      <c r="B3253" s="19" t="s">
        <v>17063</v>
      </c>
      <c r="C3253" s="19" t="s">
        <v>16866</v>
      </c>
      <c r="D3253" s="38" t="s">
        <v>16176</v>
      </c>
      <c r="E3253" s="38" t="s">
        <v>3196</v>
      </c>
      <c r="F3253" s="41" t="s">
        <v>3195</v>
      </c>
      <c r="G3253" s="19" t="s">
        <v>721</v>
      </c>
      <c r="H3253" s="41">
        <v>5</v>
      </c>
      <c r="I3253" s="41">
        <v>4</v>
      </c>
      <c r="J3253" s="41">
        <v>16</v>
      </c>
      <c r="K3253" s="44">
        <v>7</v>
      </c>
      <c r="L3253" s="20">
        <v>419913.55</v>
      </c>
      <c r="M3253" s="19" t="s">
        <v>11</v>
      </c>
      <c r="N3253" s="28" t="s">
        <v>15953</v>
      </c>
    </row>
    <row r="3254" spans="1:14" ht="45" x14ac:dyDescent="0.25">
      <c r="A3254" s="27" t="s">
        <v>608</v>
      </c>
      <c r="B3254" s="19" t="s">
        <v>17063</v>
      </c>
      <c r="C3254" s="19" t="s">
        <v>16866</v>
      </c>
      <c r="D3254" s="38" t="s">
        <v>16176</v>
      </c>
      <c r="E3254" s="38" t="s">
        <v>3194</v>
      </c>
      <c r="F3254" s="41" t="s">
        <v>3195</v>
      </c>
      <c r="G3254" s="19" t="s">
        <v>721</v>
      </c>
      <c r="H3254" s="41">
        <v>5</v>
      </c>
      <c r="I3254" s="41">
        <v>4</v>
      </c>
      <c r="J3254" s="41">
        <v>16</v>
      </c>
      <c r="K3254" s="44">
        <v>7</v>
      </c>
      <c r="L3254" s="20">
        <v>404456.57</v>
      </c>
      <c r="M3254" s="19" t="s">
        <v>11</v>
      </c>
      <c r="N3254" s="28" t="s">
        <v>15953</v>
      </c>
    </row>
    <row r="3255" spans="1:14" ht="45" x14ac:dyDescent="0.25">
      <c r="A3255" s="27" t="s">
        <v>608</v>
      </c>
      <c r="B3255" s="19" t="s">
        <v>17063</v>
      </c>
      <c r="C3255" s="19" t="s">
        <v>16866</v>
      </c>
      <c r="D3255" s="38" t="s">
        <v>16176</v>
      </c>
      <c r="E3255" s="38" t="s">
        <v>3198</v>
      </c>
      <c r="F3255" s="41" t="s">
        <v>3195</v>
      </c>
      <c r="G3255" s="19" t="s">
        <v>721</v>
      </c>
      <c r="H3255" s="41">
        <v>5</v>
      </c>
      <c r="I3255" s="41">
        <v>4</v>
      </c>
      <c r="J3255" s="41">
        <v>16</v>
      </c>
      <c r="K3255" s="44">
        <v>7</v>
      </c>
      <c r="L3255" s="20">
        <v>285953.43</v>
      </c>
      <c r="M3255" s="19" t="s">
        <v>11</v>
      </c>
      <c r="N3255" s="28" t="s">
        <v>15953</v>
      </c>
    </row>
    <row r="3256" spans="1:14" ht="45" x14ac:dyDescent="0.25">
      <c r="A3256" s="27" t="s">
        <v>608</v>
      </c>
      <c r="B3256" s="19" t="s">
        <v>17063</v>
      </c>
      <c r="C3256" s="19" t="s">
        <v>16866</v>
      </c>
      <c r="D3256" s="38" t="s">
        <v>16176</v>
      </c>
      <c r="E3256" s="38" t="s">
        <v>3200</v>
      </c>
      <c r="F3256" s="41" t="s">
        <v>3195</v>
      </c>
      <c r="G3256" s="19" t="s">
        <v>721</v>
      </c>
      <c r="H3256" s="41">
        <v>5</v>
      </c>
      <c r="I3256" s="41">
        <v>4</v>
      </c>
      <c r="J3256" s="41">
        <v>16</v>
      </c>
      <c r="K3256" s="44">
        <v>4</v>
      </c>
      <c r="L3256" s="20">
        <v>66244</v>
      </c>
      <c r="M3256" s="19" t="s">
        <v>11</v>
      </c>
      <c r="N3256" s="28" t="s">
        <v>15953</v>
      </c>
    </row>
    <row r="3257" spans="1:14" ht="45" x14ac:dyDescent="0.25">
      <c r="A3257" s="27" t="s">
        <v>608</v>
      </c>
      <c r="B3257" s="19" t="s">
        <v>17063</v>
      </c>
      <c r="C3257" s="19" t="s">
        <v>16866</v>
      </c>
      <c r="D3257" s="38" t="s">
        <v>16176</v>
      </c>
      <c r="E3257" s="38" t="s">
        <v>3201</v>
      </c>
      <c r="F3257" s="41" t="s">
        <v>3195</v>
      </c>
      <c r="G3257" s="19" t="s">
        <v>721</v>
      </c>
      <c r="H3257" s="41">
        <v>5</v>
      </c>
      <c r="I3257" s="41">
        <v>4</v>
      </c>
      <c r="J3257" s="41">
        <v>16</v>
      </c>
      <c r="K3257" s="44">
        <v>4</v>
      </c>
      <c r="L3257" s="20">
        <v>66244</v>
      </c>
      <c r="M3257" s="19" t="s">
        <v>11</v>
      </c>
      <c r="N3257" s="28" t="s">
        <v>15953</v>
      </c>
    </row>
    <row r="3258" spans="1:14" ht="45" x14ac:dyDescent="0.25">
      <c r="A3258" s="27" t="s">
        <v>608</v>
      </c>
      <c r="B3258" s="19" t="s">
        <v>17063</v>
      </c>
      <c r="C3258" s="19" t="s">
        <v>16866</v>
      </c>
      <c r="D3258" s="38" t="s">
        <v>16176</v>
      </c>
      <c r="E3258" s="38" t="s">
        <v>3202</v>
      </c>
      <c r="F3258" s="41" t="s">
        <v>3195</v>
      </c>
      <c r="G3258" s="19" t="s">
        <v>721</v>
      </c>
      <c r="H3258" s="41">
        <v>5</v>
      </c>
      <c r="I3258" s="41">
        <v>4</v>
      </c>
      <c r="J3258" s="41">
        <v>16</v>
      </c>
      <c r="K3258" s="44">
        <v>4</v>
      </c>
      <c r="L3258" s="20">
        <v>66244</v>
      </c>
      <c r="M3258" s="19" t="s">
        <v>11</v>
      </c>
      <c r="N3258" s="28" t="s">
        <v>15953</v>
      </c>
    </row>
    <row r="3259" spans="1:14" ht="45" x14ac:dyDescent="0.25">
      <c r="A3259" s="27" t="s">
        <v>608</v>
      </c>
      <c r="B3259" s="19" t="s">
        <v>17063</v>
      </c>
      <c r="C3259" s="19" t="s">
        <v>16866</v>
      </c>
      <c r="D3259" s="38" t="s">
        <v>16176</v>
      </c>
      <c r="E3259" s="38" t="s">
        <v>3203</v>
      </c>
      <c r="F3259" s="41" t="s">
        <v>3195</v>
      </c>
      <c r="G3259" s="19" t="s">
        <v>721</v>
      </c>
      <c r="H3259" s="41">
        <v>5</v>
      </c>
      <c r="I3259" s="41">
        <v>4</v>
      </c>
      <c r="J3259" s="41">
        <v>16</v>
      </c>
      <c r="K3259" s="44">
        <v>4</v>
      </c>
      <c r="L3259" s="20">
        <v>69188.2</v>
      </c>
      <c r="M3259" s="19" t="s">
        <v>11</v>
      </c>
      <c r="N3259" s="28" t="s">
        <v>15953</v>
      </c>
    </row>
    <row r="3260" spans="1:14" ht="45" x14ac:dyDescent="0.25">
      <c r="A3260" s="27" t="s">
        <v>608</v>
      </c>
      <c r="B3260" s="19" t="s">
        <v>17063</v>
      </c>
      <c r="C3260" s="19" t="s">
        <v>16866</v>
      </c>
      <c r="D3260" s="38" t="s">
        <v>16176</v>
      </c>
      <c r="E3260" s="38" t="s">
        <v>3215</v>
      </c>
      <c r="F3260" s="41" t="s">
        <v>3211</v>
      </c>
      <c r="G3260" s="19" t="s">
        <v>721</v>
      </c>
      <c r="H3260" s="41">
        <v>5</v>
      </c>
      <c r="I3260" s="41">
        <v>4</v>
      </c>
      <c r="J3260" s="41">
        <v>16</v>
      </c>
      <c r="K3260" s="44">
        <v>50</v>
      </c>
      <c r="L3260" s="20">
        <v>791248.5</v>
      </c>
      <c r="M3260" s="19" t="s">
        <v>11</v>
      </c>
      <c r="N3260" s="28" t="s">
        <v>15953</v>
      </c>
    </row>
    <row r="3261" spans="1:14" ht="45" x14ac:dyDescent="0.25">
      <c r="A3261" s="27" t="s">
        <v>608</v>
      </c>
      <c r="B3261" s="19" t="s">
        <v>17063</v>
      </c>
      <c r="C3261" s="19" t="s">
        <v>16866</v>
      </c>
      <c r="D3261" s="38" t="s">
        <v>16176</v>
      </c>
      <c r="E3261" s="38" t="s">
        <v>3210</v>
      </c>
      <c r="F3261" s="41" t="s">
        <v>3211</v>
      </c>
      <c r="G3261" s="19" t="s">
        <v>721</v>
      </c>
      <c r="H3261" s="41">
        <v>5</v>
      </c>
      <c r="I3261" s="41">
        <v>4</v>
      </c>
      <c r="J3261" s="41">
        <v>16</v>
      </c>
      <c r="K3261" s="44">
        <v>40</v>
      </c>
      <c r="L3261" s="20">
        <v>780207.2</v>
      </c>
      <c r="M3261" s="19" t="s">
        <v>11</v>
      </c>
      <c r="N3261" s="28" t="s">
        <v>15953</v>
      </c>
    </row>
    <row r="3262" spans="1:14" ht="45" x14ac:dyDescent="0.25">
      <c r="A3262" s="27" t="s">
        <v>608</v>
      </c>
      <c r="B3262" s="19" t="s">
        <v>17063</v>
      </c>
      <c r="C3262" s="19" t="s">
        <v>16866</v>
      </c>
      <c r="D3262" s="38" t="s">
        <v>16176</v>
      </c>
      <c r="E3262" s="38" t="s">
        <v>3212</v>
      </c>
      <c r="F3262" s="41" t="s">
        <v>3211</v>
      </c>
      <c r="G3262" s="19" t="s">
        <v>721</v>
      </c>
      <c r="H3262" s="41">
        <v>5</v>
      </c>
      <c r="I3262" s="41">
        <v>4</v>
      </c>
      <c r="J3262" s="41">
        <v>16</v>
      </c>
      <c r="K3262" s="44">
        <v>20</v>
      </c>
      <c r="L3262" s="20">
        <v>368022.2</v>
      </c>
      <c r="M3262" s="19" t="s">
        <v>11</v>
      </c>
      <c r="N3262" s="28" t="s">
        <v>15953</v>
      </c>
    </row>
    <row r="3263" spans="1:14" ht="45" x14ac:dyDescent="0.25">
      <c r="A3263" s="27" t="s">
        <v>608</v>
      </c>
      <c r="B3263" s="19" t="s">
        <v>17063</v>
      </c>
      <c r="C3263" s="19" t="s">
        <v>16866</v>
      </c>
      <c r="D3263" s="38" t="s">
        <v>16176</v>
      </c>
      <c r="E3263" s="38" t="s">
        <v>3213</v>
      </c>
      <c r="F3263" s="41" t="s">
        <v>3211</v>
      </c>
      <c r="G3263" s="19" t="s">
        <v>721</v>
      </c>
      <c r="H3263" s="41">
        <v>5</v>
      </c>
      <c r="I3263" s="41">
        <v>4</v>
      </c>
      <c r="J3263" s="41">
        <v>16</v>
      </c>
      <c r="K3263" s="44">
        <v>30</v>
      </c>
      <c r="L3263" s="20">
        <v>540993.30000000005</v>
      </c>
      <c r="M3263" s="19" t="s">
        <v>11</v>
      </c>
      <c r="N3263" s="28" t="s">
        <v>15953</v>
      </c>
    </row>
    <row r="3264" spans="1:14" ht="45" x14ac:dyDescent="0.25">
      <c r="A3264" s="27" t="s">
        <v>608</v>
      </c>
      <c r="B3264" s="19" t="s">
        <v>17063</v>
      </c>
      <c r="C3264" s="19" t="s">
        <v>16866</v>
      </c>
      <c r="D3264" s="38" t="s">
        <v>16176</v>
      </c>
      <c r="E3264" s="38" t="s">
        <v>3214</v>
      </c>
      <c r="F3264" s="41" t="s">
        <v>3211</v>
      </c>
      <c r="G3264" s="19" t="s">
        <v>721</v>
      </c>
      <c r="H3264" s="41">
        <v>5</v>
      </c>
      <c r="I3264" s="41">
        <v>4</v>
      </c>
      <c r="J3264" s="41">
        <v>16</v>
      </c>
      <c r="K3264" s="44">
        <v>40</v>
      </c>
      <c r="L3264" s="20">
        <v>574115.19999999995</v>
      </c>
      <c r="M3264" s="19" t="s">
        <v>11</v>
      </c>
      <c r="N3264" s="28" t="s">
        <v>15953</v>
      </c>
    </row>
    <row r="3265" spans="1:14" ht="45" x14ac:dyDescent="0.25">
      <c r="A3265" s="27" t="s">
        <v>608</v>
      </c>
      <c r="B3265" s="19" t="s">
        <v>17063</v>
      </c>
      <c r="C3265" s="19" t="s">
        <v>16866</v>
      </c>
      <c r="D3265" s="38" t="s">
        <v>16176</v>
      </c>
      <c r="E3265" s="38" t="s">
        <v>3216</v>
      </c>
      <c r="F3265" s="41" t="s">
        <v>3211</v>
      </c>
      <c r="G3265" s="19" t="s">
        <v>721</v>
      </c>
      <c r="H3265" s="41">
        <v>5</v>
      </c>
      <c r="I3265" s="41">
        <v>4</v>
      </c>
      <c r="J3265" s="41">
        <v>16</v>
      </c>
      <c r="K3265" s="44">
        <v>12</v>
      </c>
      <c r="L3265" s="20">
        <v>207564.59999999998</v>
      </c>
      <c r="M3265" s="19" t="s">
        <v>11</v>
      </c>
      <c r="N3265" s="28" t="s">
        <v>15953</v>
      </c>
    </row>
    <row r="3266" spans="1:14" ht="45" x14ac:dyDescent="0.25">
      <c r="A3266" s="27" t="s">
        <v>608</v>
      </c>
      <c r="B3266" s="19" t="s">
        <v>17063</v>
      </c>
      <c r="C3266" s="19" t="s">
        <v>16866</v>
      </c>
      <c r="D3266" s="38" t="s">
        <v>16176</v>
      </c>
      <c r="E3266" s="38" t="s">
        <v>3217</v>
      </c>
      <c r="F3266" s="41" t="s">
        <v>3211</v>
      </c>
      <c r="G3266" s="19" t="s">
        <v>721</v>
      </c>
      <c r="H3266" s="41">
        <v>5</v>
      </c>
      <c r="I3266" s="41">
        <v>4</v>
      </c>
      <c r="J3266" s="41">
        <v>16</v>
      </c>
      <c r="K3266" s="44">
        <v>45</v>
      </c>
      <c r="L3266" s="20">
        <v>612756.9</v>
      </c>
      <c r="M3266" s="19" t="s">
        <v>11</v>
      </c>
      <c r="N3266" s="28" t="s">
        <v>15953</v>
      </c>
    </row>
    <row r="3267" spans="1:14" ht="45" x14ac:dyDescent="0.25">
      <c r="A3267" s="27" t="s">
        <v>608</v>
      </c>
      <c r="B3267" s="19" t="s">
        <v>17063</v>
      </c>
      <c r="C3267" s="19" t="s">
        <v>16866</v>
      </c>
      <c r="D3267" s="38" t="s">
        <v>16176</v>
      </c>
      <c r="E3267" s="38" t="s">
        <v>3218</v>
      </c>
      <c r="F3267" s="41" t="s">
        <v>3219</v>
      </c>
      <c r="G3267" s="19" t="s">
        <v>721</v>
      </c>
      <c r="H3267" s="41">
        <v>5</v>
      </c>
      <c r="I3267" s="41">
        <v>4</v>
      </c>
      <c r="J3267" s="41">
        <v>16</v>
      </c>
      <c r="K3267" s="44">
        <v>5</v>
      </c>
      <c r="L3267" s="20">
        <v>68085.960000001272</v>
      </c>
      <c r="M3267" s="19" t="s">
        <v>11</v>
      </c>
      <c r="N3267" s="28" t="s">
        <v>15953</v>
      </c>
    </row>
    <row r="3268" spans="1:14" ht="45" x14ac:dyDescent="0.25">
      <c r="A3268" s="27" t="s">
        <v>608</v>
      </c>
      <c r="B3268" s="19" t="s">
        <v>17063</v>
      </c>
      <c r="C3268" s="19" t="s">
        <v>16866</v>
      </c>
      <c r="D3268" s="38" t="s">
        <v>16176</v>
      </c>
      <c r="E3268" s="38" t="s">
        <v>3220</v>
      </c>
      <c r="F3268" s="41" t="s">
        <v>1906</v>
      </c>
      <c r="G3268" s="19" t="s">
        <v>721</v>
      </c>
      <c r="H3268" s="41">
        <v>5</v>
      </c>
      <c r="I3268" s="41">
        <v>4</v>
      </c>
      <c r="J3268" s="41">
        <v>16</v>
      </c>
      <c r="K3268" s="44">
        <v>5</v>
      </c>
      <c r="L3268" s="20">
        <v>101206.1</v>
      </c>
      <c r="M3268" s="19" t="s">
        <v>11</v>
      </c>
      <c r="N3268" s="28" t="s">
        <v>15953</v>
      </c>
    </row>
    <row r="3269" spans="1:14" ht="45" x14ac:dyDescent="0.25">
      <c r="A3269" s="27" t="s">
        <v>608</v>
      </c>
      <c r="B3269" s="19" t="s">
        <v>17063</v>
      </c>
      <c r="C3269" s="19" t="s">
        <v>16867</v>
      </c>
      <c r="D3269" s="38" t="s">
        <v>16177</v>
      </c>
      <c r="E3269" s="38" t="s">
        <v>3300</v>
      </c>
      <c r="F3269" s="41" t="s">
        <v>3301</v>
      </c>
      <c r="G3269" s="19" t="s">
        <v>721</v>
      </c>
      <c r="H3269" s="41">
        <v>5</v>
      </c>
      <c r="I3269" s="41">
        <v>4</v>
      </c>
      <c r="J3269" s="41">
        <v>10</v>
      </c>
      <c r="K3269" s="44">
        <v>3</v>
      </c>
      <c r="L3269" s="20">
        <v>1236555.1499999999</v>
      </c>
      <c r="M3269" s="19" t="s">
        <v>15965</v>
      </c>
      <c r="N3269" s="28" t="s">
        <v>15953</v>
      </c>
    </row>
    <row r="3270" spans="1:14" ht="45" x14ac:dyDescent="0.25">
      <c r="A3270" s="27" t="s">
        <v>608</v>
      </c>
      <c r="B3270" s="19" t="s">
        <v>17063</v>
      </c>
      <c r="C3270" s="19" t="s">
        <v>16867</v>
      </c>
      <c r="D3270" s="38" t="s">
        <v>16177</v>
      </c>
      <c r="E3270" s="38" t="s">
        <v>3302</v>
      </c>
      <c r="F3270" s="41" t="s">
        <v>3301</v>
      </c>
      <c r="G3270" s="19" t="s">
        <v>721</v>
      </c>
      <c r="H3270" s="41">
        <v>5</v>
      </c>
      <c r="I3270" s="41">
        <v>4</v>
      </c>
      <c r="J3270" s="41">
        <v>10</v>
      </c>
      <c r="K3270" s="44">
        <v>2</v>
      </c>
      <c r="L3270" s="20">
        <v>765486.52</v>
      </c>
      <c r="M3270" s="19" t="s">
        <v>15965</v>
      </c>
      <c r="N3270" s="28" t="s">
        <v>15953</v>
      </c>
    </row>
    <row r="3271" spans="1:14" ht="45" x14ac:dyDescent="0.25">
      <c r="A3271" s="27" t="s">
        <v>608</v>
      </c>
      <c r="B3271" s="19" t="s">
        <v>17063</v>
      </c>
      <c r="C3271" s="19" t="s">
        <v>16867</v>
      </c>
      <c r="D3271" s="38" t="s">
        <v>16177</v>
      </c>
      <c r="E3271" s="38" t="s">
        <v>3303</v>
      </c>
      <c r="F3271" s="41" t="s">
        <v>3301</v>
      </c>
      <c r="G3271" s="19" t="s">
        <v>721</v>
      </c>
      <c r="H3271" s="41">
        <v>5</v>
      </c>
      <c r="I3271" s="41">
        <v>4</v>
      </c>
      <c r="J3271" s="41">
        <v>10</v>
      </c>
      <c r="K3271" s="44">
        <v>2</v>
      </c>
      <c r="L3271" s="20">
        <v>345941.02</v>
      </c>
      <c r="M3271" s="19" t="s">
        <v>11</v>
      </c>
      <c r="N3271" s="28" t="s">
        <v>15953</v>
      </c>
    </row>
    <row r="3272" spans="1:14" ht="45" x14ac:dyDescent="0.25">
      <c r="A3272" s="27" t="s">
        <v>608</v>
      </c>
      <c r="B3272" s="19" t="s">
        <v>17063</v>
      </c>
      <c r="C3272" s="19" t="s">
        <v>16867</v>
      </c>
      <c r="D3272" s="38" t="s">
        <v>16177</v>
      </c>
      <c r="E3272" s="38" t="s">
        <v>3304</v>
      </c>
      <c r="F3272" s="41" t="s">
        <v>3301</v>
      </c>
      <c r="G3272" s="19" t="s">
        <v>721</v>
      </c>
      <c r="H3272" s="41">
        <v>5</v>
      </c>
      <c r="I3272" s="41">
        <v>4</v>
      </c>
      <c r="J3272" s="41">
        <v>10</v>
      </c>
      <c r="K3272" s="44">
        <v>2</v>
      </c>
      <c r="L3272" s="20">
        <v>713963.4</v>
      </c>
      <c r="M3272" s="19" t="s">
        <v>15965</v>
      </c>
      <c r="N3272" s="28" t="s">
        <v>15953</v>
      </c>
    </row>
    <row r="3273" spans="1:14" ht="45" x14ac:dyDescent="0.25">
      <c r="A3273" s="27" t="s">
        <v>608</v>
      </c>
      <c r="B3273" s="19" t="s">
        <v>17063</v>
      </c>
      <c r="C3273" s="19" t="s">
        <v>16867</v>
      </c>
      <c r="D3273" s="38" t="s">
        <v>16177</v>
      </c>
      <c r="E3273" s="38" t="s">
        <v>3305</v>
      </c>
      <c r="F3273" s="41" t="s">
        <v>3301</v>
      </c>
      <c r="G3273" s="19" t="s">
        <v>721</v>
      </c>
      <c r="H3273" s="41">
        <v>5</v>
      </c>
      <c r="I3273" s="41">
        <v>4</v>
      </c>
      <c r="J3273" s="41">
        <v>10</v>
      </c>
      <c r="K3273" s="44">
        <v>2</v>
      </c>
      <c r="L3273" s="20">
        <v>537312.66</v>
      </c>
      <c r="M3273" s="19" t="s">
        <v>11</v>
      </c>
      <c r="N3273" s="28" t="s">
        <v>15953</v>
      </c>
    </row>
    <row r="3274" spans="1:14" ht="45" x14ac:dyDescent="0.25">
      <c r="A3274" s="27" t="s">
        <v>608</v>
      </c>
      <c r="B3274" s="19" t="s">
        <v>17063</v>
      </c>
      <c r="C3274" s="19" t="s">
        <v>16867</v>
      </c>
      <c r="D3274" s="38" t="s">
        <v>16177</v>
      </c>
      <c r="E3274" s="38" t="s">
        <v>3306</v>
      </c>
      <c r="F3274" s="41" t="s">
        <v>3301</v>
      </c>
      <c r="G3274" s="19" t="s">
        <v>721</v>
      </c>
      <c r="H3274" s="41">
        <v>5</v>
      </c>
      <c r="I3274" s="41">
        <v>4</v>
      </c>
      <c r="J3274" s="41">
        <v>10</v>
      </c>
      <c r="K3274" s="44">
        <v>2</v>
      </c>
      <c r="L3274" s="20">
        <v>345941.02</v>
      </c>
      <c r="M3274" s="19" t="s">
        <v>15965</v>
      </c>
      <c r="N3274" s="28" t="s">
        <v>15953</v>
      </c>
    </row>
    <row r="3275" spans="1:14" ht="45" x14ac:dyDescent="0.25">
      <c r="A3275" s="27" t="s">
        <v>608</v>
      </c>
      <c r="B3275" s="19" t="s">
        <v>17063</v>
      </c>
      <c r="C3275" s="19" t="s">
        <v>16867</v>
      </c>
      <c r="D3275" s="38" t="s">
        <v>16177</v>
      </c>
      <c r="E3275" s="38" t="s">
        <v>3307</v>
      </c>
      <c r="F3275" s="41" t="s">
        <v>3301</v>
      </c>
      <c r="G3275" s="19" t="s">
        <v>721</v>
      </c>
      <c r="H3275" s="41">
        <v>5</v>
      </c>
      <c r="I3275" s="41">
        <v>4</v>
      </c>
      <c r="J3275" s="41">
        <v>10</v>
      </c>
      <c r="K3275" s="44">
        <v>2</v>
      </c>
      <c r="L3275" s="20">
        <v>1987320.72</v>
      </c>
      <c r="M3275" s="19" t="s">
        <v>11</v>
      </c>
      <c r="N3275" s="28" t="s">
        <v>15953</v>
      </c>
    </row>
    <row r="3276" spans="1:14" ht="30" x14ac:dyDescent="0.25">
      <c r="A3276" s="27" t="s">
        <v>608</v>
      </c>
      <c r="B3276" s="19" t="s">
        <v>17063</v>
      </c>
      <c r="C3276" s="19" t="s">
        <v>16867</v>
      </c>
      <c r="D3276" s="38" t="s">
        <v>16177</v>
      </c>
      <c r="E3276" s="38" t="s">
        <v>3308</v>
      </c>
      <c r="F3276" s="41" t="s">
        <v>3301</v>
      </c>
      <c r="G3276" s="19" t="s">
        <v>721</v>
      </c>
      <c r="H3276" s="41">
        <v>5</v>
      </c>
      <c r="I3276" s="41">
        <v>4</v>
      </c>
      <c r="J3276" s="41">
        <v>10</v>
      </c>
      <c r="K3276" s="44">
        <v>2</v>
      </c>
      <c r="L3276" s="20">
        <v>772846.96</v>
      </c>
      <c r="M3276" s="19" t="s">
        <v>15965</v>
      </c>
      <c r="N3276" s="28" t="s">
        <v>15953</v>
      </c>
    </row>
    <row r="3277" spans="1:14" ht="30" x14ac:dyDescent="0.25">
      <c r="A3277" s="27" t="s">
        <v>608</v>
      </c>
      <c r="B3277" s="19" t="s">
        <v>17063</v>
      </c>
      <c r="C3277" s="19" t="s">
        <v>16867</v>
      </c>
      <c r="D3277" s="38" t="s">
        <v>16177</v>
      </c>
      <c r="E3277" s="38" t="s">
        <v>3309</v>
      </c>
      <c r="F3277" s="41" t="s">
        <v>3301</v>
      </c>
      <c r="G3277" s="19" t="s">
        <v>721</v>
      </c>
      <c r="H3277" s="41">
        <v>5</v>
      </c>
      <c r="I3277" s="41">
        <v>4</v>
      </c>
      <c r="J3277" s="41">
        <v>10</v>
      </c>
      <c r="K3277" s="44">
        <v>2</v>
      </c>
      <c r="L3277" s="20">
        <v>309138.8</v>
      </c>
      <c r="M3277" s="19" t="s">
        <v>11</v>
      </c>
      <c r="N3277" s="28" t="s">
        <v>15953</v>
      </c>
    </row>
    <row r="3278" spans="1:14" ht="30" x14ac:dyDescent="0.25">
      <c r="A3278" s="27" t="s">
        <v>608</v>
      </c>
      <c r="B3278" s="19" t="s">
        <v>17063</v>
      </c>
      <c r="C3278" s="19" t="s">
        <v>16867</v>
      </c>
      <c r="D3278" s="38" t="s">
        <v>16177</v>
      </c>
      <c r="E3278" s="38" t="s">
        <v>3310</v>
      </c>
      <c r="F3278" s="41" t="s">
        <v>3301</v>
      </c>
      <c r="G3278" s="19" t="s">
        <v>721</v>
      </c>
      <c r="H3278" s="41">
        <v>5</v>
      </c>
      <c r="I3278" s="41">
        <v>4</v>
      </c>
      <c r="J3278" s="41">
        <v>10</v>
      </c>
      <c r="K3278" s="44">
        <v>3</v>
      </c>
      <c r="L3278" s="20">
        <v>629318.25</v>
      </c>
      <c r="M3278" s="19" t="s">
        <v>15965</v>
      </c>
      <c r="N3278" s="28" t="s">
        <v>15953</v>
      </c>
    </row>
    <row r="3279" spans="1:14" ht="30" x14ac:dyDescent="0.25">
      <c r="A3279" s="27" t="s">
        <v>608</v>
      </c>
      <c r="B3279" s="19" t="s">
        <v>17063</v>
      </c>
      <c r="C3279" s="19" t="s">
        <v>16867</v>
      </c>
      <c r="D3279" s="38" t="s">
        <v>16177</v>
      </c>
      <c r="E3279" s="38" t="s">
        <v>3311</v>
      </c>
      <c r="F3279" s="41" t="s">
        <v>3301</v>
      </c>
      <c r="G3279" s="19" t="s">
        <v>721</v>
      </c>
      <c r="H3279" s="41">
        <v>5</v>
      </c>
      <c r="I3279" s="41">
        <v>4</v>
      </c>
      <c r="J3279" s="41">
        <v>10</v>
      </c>
      <c r="K3279" s="44">
        <v>2</v>
      </c>
      <c r="L3279" s="20">
        <v>581475.31999999995</v>
      </c>
      <c r="M3279" s="19" t="s">
        <v>15965</v>
      </c>
      <c r="N3279" s="28" t="s">
        <v>15953</v>
      </c>
    </row>
    <row r="3280" spans="1:14" ht="45" x14ac:dyDescent="0.25">
      <c r="A3280" s="27" t="s">
        <v>608</v>
      </c>
      <c r="B3280" s="19" t="s">
        <v>17063</v>
      </c>
      <c r="C3280" s="19" t="s">
        <v>16867</v>
      </c>
      <c r="D3280" s="38" t="s">
        <v>16177</v>
      </c>
      <c r="E3280" s="38" t="s">
        <v>3312</v>
      </c>
      <c r="F3280" s="41" t="s">
        <v>3301</v>
      </c>
      <c r="G3280" s="19" t="s">
        <v>721</v>
      </c>
      <c r="H3280" s="41">
        <v>5</v>
      </c>
      <c r="I3280" s="41">
        <v>4</v>
      </c>
      <c r="J3280" s="41">
        <v>10</v>
      </c>
      <c r="K3280" s="44">
        <v>2</v>
      </c>
      <c r="L3280" s="20">
        <v>1369043.18</v>
      </c>
      <c r="M3280" s="19" t="s">
        <v>11</v>
      </c>
      <c r="N3280" s="28" t="s">
        <v>15953</v>
      </c>
    </row>
    <row r="3281" spans="1:14" ht="45" x14ac:dyDescent="0.25">
      <c r="A3281" s="27" t="s">
        <v>608</v>
      </c>
      <c r="B3281" s="19" t="s">
        <v>17063</v>
      </c>
      <c r="C3281" s="19" t="s">
        <v>16867</v>
      </c>
      <c r="D3281" s="38" t="s">
        <v>16177</v>
      </c>
      <c r="E3281" s="38" t="s">
        <v>3313</v>
      </c>
      <c r="F3281" s="41" t="s">
        <v>3301</v>
      </c>
      <c r="G3281" s="19" t="s">
        <v>721</v>
      </c>
      <c r="H3281" s="41">
        <v>5</v>
      </c>
      <c r="I3281" s="41">
        <v>4</v>
      </c>
      <c r="J3281" s="41">
        <v>10</v>
      </c>
      <c r="K3281" s="44">
        <v>2</v>
      </c>
      <c r="L3281" s="20">
        <v>809649.18</v>
      </c>
      <c r="M3281" s="19" t="s">
        <v>15965</v>
      </c>
      <c r="N3281" s="28" t="s">
        <v>15953</v>
      </c>
    </row>
    <row r="3282" spans="1:14" ht="30" x14ac:dyDescent="0.25">
      <c r="A3282" s="27" t="s">
        <v>608</v>
      </c>
      <c r="B3282" s="19" t="s">
        <v>17063</v>
      </c>
      <c r="C3282" s="19" t="s">
        <v>16867</v>
      </c>
      <c r="D3282" s="38" t="s">
        <v>16177</v>
      </c>
      <c r="E3282" s="38" t="s">
        <v>3314</v>
      </c>
      <c r="F3282" s="41" t="s">
        <v>3315</v>
      </c>
      <c r="G3282" s="19" t="s">
        <v>721</v>
      </c>
      <c r="H3282" s="41">
        <v>5</v>
      </c>
      <c r="I3282" s="41">
        <v>4</v>
      </c>
      <c r="J3282" s="41">
        <v>10</v>
      </c>
      <c r="K3282" s="44">
        <v>7</v>
      </c>
      <c r="L3282" s="20">
        <v>747085.36</v>
      </c>
      <c r="M3282" s="19" t="s">
        <v>11</v>
      </c>
      <c r="N3282" s="28" t="s">
        <v>15953</v>
      </c>
    </row>
    <row r="3283" spans="1:14" ht="30" x14ac:dyDescent="0.25">
      <c r="A3283" s="27" t="s">
        <v>608</v>
      </c>
      <c r="B3283" s="19" t="s">
        <v>17063</v>
      </c>
      <c r="C3283" s="19" t="s">
        <v>16867</v>
      </c>
      <c r="D3283" s="38" t="s">
        <v>16177</v>
      </c>
      <c r="E3283" s="38" t="s">
        <v>3316</v>
      </c>
      <c r="F3283" s="41" t="s">
        <v>3317</v>
      </c>
      <c r="G3283" s="19" t="s">
        <v>721</v>
      </c>
      <c r="H3283" s="41">
        <v>5</v>
      </c>
      <c r="I3283" s="41">
        <v>4</v>
      </c>
      <c r="J3283" s="41">
        <v>10</v>
      </c>
      <c r="K3283" s="44">
        <v>2</v>
      </c>
      <c r="L3283" s="20">
        <v>1369043.18</v>
      </c>
      <c r="M3283" s="19" t="s">
        <v>15964</v>
      </c>
      <c r="N3283" s="28" t="s">
        <v>15953</v>
      </c>
    </row>
    <row r="3284" spans="1:14" ht="30" x14ac:dyDescent="0.25">
      <c r="A3284" s="27" t="s">
        <v>608</v>
      </c>
      <c r="B3284" s="19" t="s">
        <v>17063</v>
      </c>
      <c r="C3284" s="19" t="s">
        <v>16867</v>
      </c>
      <c r="D3284" s="38" t="s">
        <v>16177</v>
      </c>
      <c r="E3284" s="38" t="s">
        <v>3318</v>
      </c>
      <c r="F3284" s="41" t="s">
        <v>3317</v>
      </c>
      <c r="G3284" s="19" t="s">
        <v>721</v>
      </c>
      <c r="H3284" s="41">
        <v>5</v>
      </c>
      <c r="I3284" s="41">
        <v>4</v>
      </c>
      <c r="J3284" s="41">
        <v>10</v>
      </c>
      <c r="K3284" s="44">
        <v>1</v>
      </c>
      <c r="L3284" s="20">
        <v>529952.19999999995</v>
      </c>
      <c r="M3284" s="19" t="s">
        <v>15964</v>
      </c>
      <c r="N3284" s="28" t="s">
        <v>15953</v>
      </c>
    </row>
    <row r="3285" spans="1:14" ht="30" x14ac:dyDescent="0.25">
      <c r="A3285" s="27" t="s">
        <v>608</v>
      </c>
      <c r="B3285" s="19" t="s">
        <v>17063</v>
      </c>
      <c r="C3285" s="19" t="s">
        <v>16867</v>
      </c>
      <c r="D3285" s="38" t="s">
        <v>16177</v>
      </c>
      <c r="E3285" s="38" t="s">
        <v>3319</v>
      </c>
      <c r="F3285" s="41" t="s">
        <v>3317</v>
      </c>
      <c r="G3285" s="19" t="s">
        <v>721</v>
      </c>
      <c r="H3285" s="41">
        <v>5</v>
      </c>
      <c r="I3285" s="41">
        <v>4</v>
      </c>
      <c r="J3285" s="41">
        <v>10</v>
      </c>
      <c r="K3285" s="44">
        <v>2</v>
      </c>
      <c r="L3285" s="20">
        <v>1987320.72</v>
      </c>
      <c r="M3285" s="19" t="s">
        <v>15964</v>
      </c>
      <c r="N3285" s="28" t="s">
        <v>15953</v>
      </c>
    </row>
    <row r="3286" spans="1:14" ht="45" x14ac:dyDescent="0.25">
      <c r="A3286" s="27" t="s">
        <v>608</v>
      </c>
      <c r="B3286" s="19" t="s">
        <v>17063</v>
      </c>
      <c r="C3286" s="19" t="s">
        <v>16867</v>
      </c>
      <c r="D3286" s="38" t="s">
        <v>16177</v>
      </c>
      <c r="E3286" s="38" t="s">
        <v>3320</v>
      </c>
      <c r="F3286" s="41" t="s">
        <v>3321</v>
      </c>
      <c r="G3286" s="19" t="s">
        <v>721</v>
      </c>
      <c r="H3286" s="41">
        <v>5</v>
      </c>
      <c r="I3286" s="41">
        <v>4</v>
      </c>
      <c r="J3286" s="41">
        <v>10</v>
      </c>
      <c r="K3286" s="44">
        <v>1</v>
      </c>
      <c r="L3286" s="20">
        <v>234813.11</v>
      </c>
      <c r="M3286" s="19" t="s">
        <v>11</v>
      </c>
      <c r="N3286" s="28" t="s">
        <v>15953</v>
      </c>
    </row>
    <row r="3287" spans="1:14" ht="30" x14ac:dyDescent="0.25">
      <c r="A3287" s="27" t="s">
        <v>608</v>
      </c>
      <c r="B3287" s="19" t="s">
        <v>17063</v>
      </c>
      <c r="C3287" s="19" t="s">
        <v>16867</v>
      </c>
      <c r="D3287" s="38" t="s">
        <v>16177</v>
      </c>
      <c r="E3287" s="38" t="s">
        <v>3322</v>
      </c>
      <c r="F3287" s="41" t="s">
        <v>3321</v>
      </c>
      <c r="G3287" s="19" t="s">
        <v>721</v>
      </c>
      <c r="H3287" s="41">
        <v>5</v>
      </c>
      <c r="I3287" s="41">
        <v>4</v>
      </c>
      <c r="J3287" s="41">
        <v>10</v>
      </c>
      <c r="K3287" s="44">
        <v>1</v>
      </c>
      <c r="L3287" s="20">
        <v>234813.11</v>
      </c>
      <c r="M3287" s="19" t="s">
        <v>11</v>
      </c>
      <c r="N3287" s="28" t="s">
        <v>15953</v>
      </c>
    </row>
    <row r="3288" spans="1:14" ht="30" x14ac:dyDescent="0.25">
      <c r="A3288" s="27" t="s">
        <v>608</v>
      </c>
      <c r="B3288" s="19" t="s">
        <v>17063</v>
      </c>
      <c r="C3288" s="19" t="s">
        <v>16867</v>
      </c>
      <c r="D3288" s="38" t="s">
        <v>16177</v>
      </c>
      <c r="E3288" s="38" t="s">
        <v>3323</v>
      </c>
      <c r="F3288" s="41" t="s">
        <v>3321</v>
      </c>
      <c r="G3288" s="19" t="s">
        <v>721</v>
      </c>
      <c r="H3288" s="41">
        <v>5</v>
      </c>
      <c r="I3288" s="41">
        <v>4</v>
      </c>
      <c r="J3288" s="41">
        <v>10</v>
      </c>
      <c r="K3288" s="44">
        <v>1</v>
      </c>
      <c r="L3288" s="20">
        <v>234813.11</v>
      </c>
      <c r="M3288" s="19" t="s">
        <v>11</v>
      </c>
      <c r="N3288" s="28" t="s">
        <v>15953</v>
      </c>
    </row>
    <row r="3289" spans="1:14" ht="30" x14ac:dyDescent="0.25">
      <c r="A3289" s="27" t="s">
        <v>608</v>
      </c>
      <c r="B3289" s="19" t="s">
        <v>17063</v>
      </c>
      <c r="C3289" s="19" t="s">
        <v>16867</v>
      </c>
      <c r="D3289" s="38" t="s">
        <v>16177</v>
      </c>
      <c r="E3289" s="38" t="s">
        <v>3324</v>
      </c>
      <c r="F3289" s="41" t="s">
        <v>3321</v>
      </c>
      <c r="G3289" s="19" t="s">
        <v>721</v>
      </c>
      <c r="H3289" s="41">
        <v>5</v>
      </c>
      <c r="I3289" s="41">
        <v>4</v>
      </c>
      <c r="J3289" s="41">
        <v>10</v>
      </c>
      <c r="K3289" s="44">
        <v>2</v>
      </c>
      <c r="L3289" s="20">
        <v>303077.24</v>
      </c>
      <c r="M3289" s="19" t="s">
        <v>11</v>
      </c>
      <c r="N3289" s="28" t="s">
        <v>15953</v>
      </c>
    </row>
    <row r="3290" spans="1:14" ht="30" x14ac:dyDescent="0.25">
      <c r="A3290" s="27" t="s">
        <v>608</v>
      </c>
      <c r="B3290" s="19" t="s">
        <v>17063</v>
      </c>
      <c r="C3290" s="19" t="s">
        <v>16867</v>
      </c>
      <c r="D3290" s="38" t="s">
        <v>16177</v>
      </c>
      <c r="E3290" s="38" t="s">
        <v>3325</v>
      </c>
      <c r="F3290" s="41" t="s">
        <v>3321</v>
      </c>
      <c r="G3290" s="19" t="s">
        <v>721</v>
      </c>
      <c r="H3290" s="41">
        <v>5</v>
      </c>
      <c r="I3290" s="41">
        <v>4</v>
      </c>
      <c r="J3290" s="41">
        <v>10</v>
      </c>
      <c r="K3290" s="44">
        <v>2</v>
      </c>
      <c r="L3290" s="20">
        <v>303077.24</v>
      </c>
      <c r="M3290" s="19" t="s">
        <v>11</v>
      </c>
      <c r="N3290" s="28" t="s">
        <v>15953</v>
      </c>
    </row>
    <row r="3291" spans="1:14" ht="30" x14ac:dyDescent="0.25">
      <c r="A3291" s="27" t="s">
        <v>608</v>
      </c>
      <c r="B3291" s="19" t="s">
        <v>17063</v>
      </c>
      <c r="C3291" s="19" t="s">
        <v>16867</v>
      </c>
      <c r="D3291" s="38" t="s">
        <v>16177</v>
      </c>
      <c r="E3291" s="38" t="s">
        <v>3326</v>
      </c>
      <c r="F3291" s="41" t="s">
        <v>3321</v>
      </c>
      <c r="G3291" s="19" t="s">
        <v>721</v>
      </c>
      <c r="H3291" s="41">
        <v>5</v>
      </c>
      <c r="I3291" s="41">
        <v>4</v>
      </c>
      <c r="J3291" s="41">
        <v>10</v>
      </c>
      <c r="K3291" s="44">
        <v>2</v>
      </c>
      <c r="L3291" s="20">
        <v>303077.24</v>
      </c>
      <c r="M3291" s="19" t="s">
        <v>11</v>
      </c>
      <c r="N3291" s="28" t="s">
        <v>15953</v>
      </c>
    </row>
    <row r="3292" spans="1:14" ht="30" x14ac:dyDescent="0.25">
      <c r="A3292" s="27" t="s">
        <v>608</v>
      </c>
      <c r="B3292" s="19" t="s">
        <v>17063</v>
      </c>
      <c r="C3292" s="19" t="s">
        <v>16867</v>
      </c>
      <c r="D3292" s="38" t="s">
        <v>16177</v>
      </c>
      <c r="E3292" s="38" t="s">
        <v>3327</v>
      </c>
      <c r="F3292" s="41" t="s">
        <v>3321</v>
      </c>
      <c r="G3292" s="19" t="s">
        <v>721</v>
      </c>
      <c r="H3292" s="41">
        <v>5</v>
      </c>
      <c r="I3292" s="41">
        <v>4</v>
      </c>
      <c r="J3292" s="41">
        <v>10</v>
      </c>
      <c r="K3292" s="44">
        <v>1</v>
      </c>
      <c r="L3292" s="20">
        <v>393938.55</v>
      </c>
      <c r="M3292" s="19" t="s">
        <v>11</v>
      </c>
      <c r="N3292" s="28" t="s">
        <v>15953</v>
      </c>
    </row>
    <row r="3293" spans="1:14" ht="30" x14ac:dyDescent="0.25">
      <c r="A3293" s="27" t="s">
        <v>608</v>
      </c>
      <c r="B3293" s="19" t="s">
        <v>17063</v>
      </c>
      <c r="C3293" s="19" t="s">
        <v>16867</v>
      </c>
      <c r="D3293" s="38" t="s">
        <v>16177</v>
      </c>
      <c r="E3293" s="38" t="s">
        <v>3328</v>
      </c>
      <c r="F3293" s="41" t="s">
        <v>3321</v>
      </c>
      <c r="G3293" s="19" t="s">
        <v>721</v>
      </c>
      <c r="H3293" s="41">
        <v>5</v>
      </c>
      <c r="I3293" s="41">
        <v>4</v>
      </c>
      <c r="J3293" s="41">
        <v>10</v>
      </c>
      <c r="K3293" s="44">
        <v>1</v>
      </c>
      <c r="L3293" s="20">
        <v>112262.28</v>
      </c>
      <c r="M3293" s="19" t="s">
        <v>11</v>
      </c>
      <c r="N3293" s="28" t="s">
        <v>15953</v>
      </c>
    </row>
    <row r="3294" spans="1:14" ht="30" x14ac:dyDescent="0.25">
      <c r="A3294" s="27" t="s">
        <v>608</v>
      </c>
      <c r="B3294" s="19" t="s">
        <v>17063</v>
      </c>
      <c r="C3294" s="19" t="s">
        <v>16867</v>
      </c>
      <c r="D3294" s="38" t="s">
        <v>16177</v>
      </c>
      <c r="E3294" s="38" t="s">
        <v>3329</v>
      </c>
      <c r="F3294" s="41" t="s">
        <v>3321</v>
      </c>
      <c r="G3294" s="19" t="s">
        <v>721</v>
      </c>
      <c r="H3294" s="41">
        <v>5</v>
      </c>
      <c r="I3294" s="41">
        <v>4</v>
      </c>
      <c r="J3294" s="41">
        <v>10</v>
      </c>
      <c r="K3294" s="44">
        <v>1</v>
      </c>
      <c r="L3294" s="20">
        <v>112262.28</v>
      </c>
      <c r="M3294" s="19" t="s">
        <v>11</v>
      </c>
      <c r="N3294" s="28" t="s">
        <v>15953</v>
      </c>
    </row>
    <row r="3295" spans="1:14" ht="30" x14ac:dyDescent="0.25">
      <c r="A3295" s="27" t="s">
        <v>608</v>
      </c>
      <c r="B3295" s="19" t="s">
        <v>17063</v>
      </c>
      <c r="C3295" s="19" t="s">
        <v>16867</v>
      </c>
      <c r="D3295" s="38" t="s">
        <v>16177</v>
      </c>
      <c r="E3295" s="38" t="s">
        <v>3330</v>
      </c>
      <c r="F3295" s="41" t="s">
        <v>3321</v>
      </c>
      <c r="G3295" s="19" t="s">
        <v>721</v>
      </c>
      <c r="H3295" s="41">
        <v>5</v>
      </c>
      <c r="I3295" s="41">
        <v>4</v>
      </c>
      <c r="J3295" s="41">
        <v>10</v>
      </c>
      <c r="K3295" s="44">
        <v>1</v>
      </c>
      <c r="L3295" s="20">
        <v>112262.28</v>
      </c>
      <c r="M3295" s="19" t="s">
        <v>11</v>
      </c>
      <c r="N3295" s="28" t="s">
        <v>15953</v>
      </c>
    </row>
    <row r="3296" spans="1:14" ht="30" x14ac:dyDescent="0.25">
      <c r="A3296" s="27" t="s">
        <v>608</v>
      </c>
      <c r="B3296" s="19" t="s">
        <v>17063</v>
      </c>
      <c r="C3296" s="19" t="s">
        <v>16867</v>
      </c>
      <c r="D3296" s="38" t="s">
        <v>16177</v>
      </c>
      <c r="E3296" s="38" t="s">
        <v>3331</v>
      </c>
      <c r="F3296" s="41" t="s">
        <v>3321</v>
      </c>
      <c r="G3296" s="19" t="s">
        <v>721</v>
      </c>
      <c r="H3296" s="41">
        <v>5</v>
      </c>
      <c r="I3296" s="41">
        <v>4</v>
      </c>
      <c r="J3296" s="41">
        <v>10</v>
      </c>
      <c r="K3296" s="44">
        <v>1</v>
      </c>
      <c r="L3296" s="20">
        <v>393938.55</v>
      </c>
      <c r="M3296" s="19" t="s">
        <v>11</v>
      </c>
      <c r="N3296" s="28" t="s">
        <v>15953</v>
      </c>
    </row>
    <row r="3297" spans="1:14" ht="30" x14ac:dyDescent="0.25">
      <c r="A3297" s="27" t="s">
        <v>608</v>
      </c>
      <c r="B3297" s="19" t="s">
        <v>17063</v>
      </c>
      <c r="C3297" s="19" t="s">
        <v>16867</v>
      </c>
      <c r="D3297" s="38" t="s">
        <v>16177</v>
      </c>
      <c r="E3297" s="38" t="s">
        <v>3332</v>
      </c>
      <c r="F3297" s="41" t="s">
        <v>3321</v>
      </c>
      <c r="G3297" s="19" t="s">
        <v>721</v>
      </c>
      <c r="H3297" s="41">
        <v>5</v>
      </c>
      <c r="I3297" s="41">
        <v>4</v>
      </c>
      <c r="J3297" s="41">
        <v>10</v>
      </c>
      <c r="K3297" s="44">
        <v>1</v>
      </c>
      <c r="L3297" s="20">
        <v>393938.55</v>
      </c>
      <c r="M3297" s="19" t="s">
        <v>11</v>
      </c>
      <c r="N3297" s="28" t="s">
        <v>15953</v>
      </c>
    </row>
    <row r="3298" spans="1:14" ht="30" x14ac:dyDescent="0.25">
      <c r="A3298" s="27" t="s">
        <v>608</v>
      </c>
      <c r="B3298" s="19" t="s">
        <v>17063</v>
      </c>
      <c r="C3298" s="19" t="s">
        <v>16867</v>
      </c>
      <c r="D3298" s="38" t="s">
        <v>16177</v>
      </c>
      <c r="E3298" s="38" t="s">
        <v>3333</v>
      </c>
      <c r="F3298" s="41" t="s">
        <v>3321</v>
      </c>
      <c r="G3298" s="19" t="s">
        <v>721</v>
      </c>
      <c r="H3298" s="41">
        <v>5</v>
      </c>
      <c r="I3298" s="41">
        <v>4</v>
      </c>
      <c r="J3298" s="41">
        <v>10</v>
      </c>
      <c r="K3298" s="44">
        <v>2</v>
      </c>
      <c r="L3298" s="20">
        <v>692747.98</v>
      </c>
      <c r="M3298" s="19" t="s">
        <v>11</v>
      </c>
      <c r="N3298" s="28" t="s">
        <v>15953</v>
      </c>
    </row>
    <row r="3299" spans="1:14" ht="30" x14ac:dyDescent="0.25">
      <c r="A3299" s="27" t="s">
        <v>608</v>
      </c>
      <c r="B3299" s="19" t="s">
        <v>17063</v>
      </c>
      <c r="C3299" s="19" t="s">
        <v>16867</v>
      </c>
      <c r="D3299" s="38" t="s">
        <v>16177</v>
      </c>
      <c r="E3299" s="38" t="s">
        <v>3334</v>
      </c>
      <c r="F3299" s="41" t="s">
        <v>3321</v>
      </c>
      <c r="G3299" s="19" t="s">
        <v>721</v>
      </c>
      <c r="H3299" s="41">
        <v>5</v>
      </c>
      <c r="I3299" s="41">
        <v>4</v>
      </c>
      <c r="J3299" s="41">
        <v>10</v>
      </c>
      <c r="K3299" s="44">
        <v>1</v>
      </c>
      <c r="L3299" s="20">
        <v>321632.99</v>
      </c>
      <c r="M3299" s="19" t="s">
        <v>11</v>
      </c>
      <c r="N3299" s="28" t="s">
        <v>15953</v>
      </c>
    </row>
    <row r="3300" spans="1:14" ht="30" x14ac:dyDescent="0.25">
      <c r="A3300" s="27" t="s">
        <v>608</v>
      </c>
      <c r="B3300" s="19" t="s">
        <v>17063</v>
      </c>
      <c r="C3300" s="19" t="s">
        <v>16867</v>
      </c>
      <c r="D3300" s="38" t="s">
        <v>16177</v>
      </c>
      <c r="E3300" s="38" t="s">
        <v>3335</v>
      </c>
      <c r="F3300" s="41" t="s">
        <v>3321</v>
      </c>
      <c r="G3300" s="19" t="s">
        <v>721</v>
      </c>
      <c r="H3300" s="41">
        <v>5</v>
      </c>
      <c r="I3300" s="41">
        <v>4</v>
      </c>
      <c r="J3300" s="41">
        <v>10</v>
      </c>
      <c r="K3300" s="44">
        <v>1</v>
      </c>
      <c r="L3300" s="20">
        <v>145353.37</v>
      </c>
      <c r="M3300" s="19" t="s">
        <v>11</v>
      </c>
      <c r="N3300" s="28" t="s">
        <v>15953</v>
      </c>
    </row>
    <row r="3301" spans="1:14" ht="30" x14ac:dyDescent="0.25">
      <c r="A3301" s="27" t="s">
        <v>608</v>
      </c>
      <c r="B3301" s="19" t="s">
        <v>17063</v>
      </c>
      <c r="C3301" s="19" t="s">
        <v>16867</v>
      </c>
      <c r="D3301" s="38" t="s">
        <v>16177</v>
      </c>
      <c r="E3301" s="38" t="s">
        <v>3336</v>
      </c>
      <c r="F3301" s="41" t="s">
        <v>3321</v>
      </c>
      <c r="G3301" s="19" t="s">
        <v>721</v>
      </c>
      <c r="H3301" s="41">
        <v>5</v>
      </c>
      <c r="I3301" s="41">
        <v>4</v>
      </c>
      <c r="J3301" s="41">
        <v>10</v>
      </c>
      <c r="K3301" s="44">
        <v>1</v>
      </c>
      <c r="L3301" s="20">
        <v>835008.71</v>
      </c>
      <c r="M3301" s="19" t="s">
        <v>11</v>
      </c>
      <c r="N3301" s="28" t="s">
        <v>15953</v>
      </c>
    </row>
    <row r="3302" spans="1:14" ht="30" x14ac:dyDescent="0.25">
      <c r="A3302" s="27" t="s">
        <v>608</v>
      </c>
      <c r="B3302" s="19" t="s">
        <v>17063</v>
      </c>
      <c r="C3302" s="19" t="s">
        <v>16867</v>
      </c>
      <c r="D3302" s="38" t="s">
        <v>16177</v>
      </c>
      <c r="E3302" s="38" t="s">
        <v>3337</v>
      </c>
      <c r="F3302" s="41" t="s">
        <v>3321</v>
      </c>
      <c r="G3302" s="19" t="s">
        <v>721</v>
      </c>
      <c r="H3302" s="41">
        <v>5</v>
      </c>
      <c r="I3302" s="41">
        <v>4</v>
      </c>
      <c r="J3302" s="41">
        <v>10</v>
      </c>
      <c r="K3302" s="44">
        <v>2</v>
      </c>
      <c r="L3302" s="20">
        <v>1150456.46</v>
      </c>
      <c r="M3302" s="19" t="s">
        <v>11</v>
      </c>
      <c r="N3302" s="28" t="s">
        <v>15953</v>
      </c>
    </row>
    <row r="3303" spans="1:14" ht="30" x14ac:dyDescent="0.25">
      <c r="A3303" s="27" t="s">
        <v>608</v>
      </c>
      <c r="B3303" s="19" t="s">
        <v>17063</v>
      </c>
      <c r="C3303" s="19" t="s">
        <v>16867</v>
      </c>
      <c r="D3303" s="38" t="s">
        <v>16177</v>
      </c>
      <c r="E3303" s="38" t="s">
        <v>3338</v>
      </c>
      <c r="F3303" s="41" t="s">
        <v>3321</v>
      </c>
      <c r="G3303" s="19" t="s">
        <v>721</v>
      </c>
      <c r="H3303" s="41">
        <v>5</v>
      </c>
      <c r="I3303" s="41">
        <v>4</v>
      </c>
      <c r="J3303" s="41">
        <v>10</v>
      </c>
      <c r="K3303" s="44">
        <v>2</v>
      </c>
      <c r="L3303" s="20">
        <v>498518.76</v>
      </c>
      <c r="M3303" s="19" t="s">
        <v>11</v>
      </c>
      <c r="N3303" s="28" t="s">
        <v>15953</v>
      </c>
    </row>
    <row r="3304" spans="1:14" ht="30" x14ac:dyDescent="0.25">
      <c r="A3304" s="27" t="s">
        <v>608</v>
      </c>
      <c r="B3304" s="19" t="s">
        <v>17063</v>
      </c>
      <c r="C3304" s="19" t="s">
        <v>16867</v>
      </c>
      <c r="D3304" s="38" t="s">
        <v>16177</v>
      </c>
      <c r="E3304" s="38" t="s">
        <v>3339</v>
      </c>
      <c r="F3304" s="41" t="s">
        <v>3321</v>
      </c>
      <c r="G3304" s="19" t="s">
        <v>721</v>
      </c>
      <c r="H3304" s="41">
        <v>5</v>
      </c>
      <c r="I3304" s="41">
        <v>4</v>
      </c>
      <c r="J3304" s="41">
        <v>10</v>
      </c>
      <c r="K3304" s="44">
        <v>1</v>
      </c>
      <c r="L3304" s="20">
        <v>346373.99</v>
      </c>
      <c r="M3304" s="19" t="s">
        <v>11</v>
      </c>
      <c r="N3304" s="28" t="s">
        <v>15953</v>
      </c>
    </row>
    <row r="3305" spans="1:14" ht="30" x14ac:dyDescent="0.25">
      <c r="A3305" s="27" t="s">
        <v>608</v>
      </c>
      <c r="B3305" s="19" t="s">
        <v>17063</v>
      </c>
      <c r="C3305" s="19" t="s">
        <v>16867</v>
      </c>
      <c r="D3305" s="38" t="s">
        <v>16177</v>
      </c>
      <c r="E3305" s="38" t="s">
        <v>3340</v>
      </c>
      <c r="F3305" s="41" t="s">
        <v>3321</v>
      </c>
      <c r="G3305" s="19" t="s">
        <v>721</v>
      </c>
      <c r="H3305" s="41">
        <v>5</v>
      </c>
      <c r="I3305" s="41">
        <v>4</v>
      </c>
      <c r="J3305" s="41">
        <v>10</v>
      </c>
      <c r="K3305" s="44">
        <v>1</v>
      </c>
      <c r="L3305" s="20">
        <v>321632.99</v>
      </c>
      <c r="M3305" s="19" t="s">
        <v>11</v>
      </c>
      <c r="N3305" s="28" t="s">
        <v>15953</v>
      </c>
    </row>
    <row r="3306" spans="1:14" ht="30" x14ac:dyDescent="0.25">
      <c r="A3306" s="27" t="s">
        <v>608</v>
      </c>
      <c r="B3306" s="19" t="s">
        <v>17063</v>
      </c>
      <c r="C3306" s="19" t="s">
        <v>16867</v>
      </c>
      <c r="D3306" s="38" t="s">
        <v>16177</v>
      </c>
      <c r="E3306" s="38" t="s">
        <v>3341</v>
      </c>
      <c r="F3306" s="41" t="s">
        <v>3321</v>
      </c>
      <c r="G3306" s="19" t="s">
        <v>721</v>
      </c>
      <c r="H3306" s="41">
        <v>5</v>
      </c>
      <c r="I3306" s="41">
        <v>4</v>
      </c>
      <c r="J3306" s="41">
        <v>10</v>
      </c>
      <c r="K3306" s="44">
        <v>1</v>
      </c>
      <c r="L3306" s="20">
        <v>145353.37</v>
      </c>
      <c r="M3306" s="19" t="s">
        <v>11</v>
      </c>
      <c r="N3306" s="28" t="s">
        <v>15953</v>
      </c>
    </row>
    <row r="3307" spans="1:14" ht="30" x14ac:dyDescent="0.25">
      <c r="A3307" s="27" t="s">
        <v>608</v>
      </c>
      <c r="B3307" s="19" t="s">
        <v>17063</v>
      </c>
      <c r="C3307" s="19" t="s">
        <v>16867</v>
      </c>
      <c r="D3307" s="38" t="s">
        <v>16177</v>
      </c>
      <c r="E3307" s="38" t="s">
        <v>3342</v>
      </c>
      <c r="F3307" s="41" t="s">
        <v>3321</v>
      </c>
      <c r="G3307" s="19" t="s">
        <v>721</v>
      </c>
      <c r="H3307" s="41">
        <v>5</v>
      </c>
      <c r="I3307" s="41">
        <v>4</v>
      </c>
      <c r="J3307" s="41">
        <v>10</v>
      </c>
      <c r="K3307" s="44">
        <v>1</v>
      </c>
      <c r="L3307" s="20">
        <v>575228.57999999996</v>
      </c>
      <c r="M3307" s="19" t="s">
        <v>11</v>
      </c>
      <c r="N3307" s="28" t="s">
        <v>15953</v>
      </c>
    </row>
    <row r="3308" spans="1:14" ht="30" x14ac:dyDescent="0.25">
      <c r="A3308" s="27" t="s">
        <v>608</v>
      </c>
      <c r="B3308" s="19" t="s">
        <v>17063</v>
      </c>
      <c r="C3308" s="19" t="s">
        <v>16867</v>
      </c>
      <c r="D3308" s="38" t="s">
        <v>16177</v>
      </c>
      <c r="E3308" s="38" t="s">
        <v>3343</v>
      </c>
      <c r="F3308" s="41" t="s">
        <v>3269</v>
      </c>
      <c r="G3308" s="19" t="s">
        <v>721</v>
      </c>
      <c r="H3308" s="41">
        <v>5</v>
      </c>
      <c r="I3308" s="41">
        <v>4</v>
      </c>
      <c r="J3308" s="41">
        <v>10</v>
      </c>
      <c r="K3308" s="44">
        <v>2</v>
      </c>
      <c r="L3308" s="20">
        <v>175178.64</v>
      </c>
      <c r="M3308" s="19" t="s">
        <v>11</v>
      </c>
      <c r="N3308" s="28" t="s">
        <v>15953</v>
      </c>
    </row>
    <row r="3309" spans="1:14" ht="30" x14ac:dyDescent="0.25">
      <c r="A3309" s="27" t="s">
        <v>608</v>
      </c>
      <c r="B3309" s="19" t="s">
        <v>17063</v>
      </c>
      <c r="C3309" s="19" t="s">
        <v>16867</v>
      </c>
      <c r="D3309" s="38" t="s">
        <v>16177</v>
      </c>
      <c r="E3309" s="38" t="s">
        <v>3344</v>
      </c>
      <c r="F3309" s="41" t="s">
        <v>3345</v>
      </c>
      <c r="G3309" s="19" t="s">
        <v>721</v>
      </c>
      <c r="H3309" s="41">
        <v>5</v>
      </c>
      <c r="I3309" s="41">
        <v>4</v>
      </c>
      <c r="J3309" s="41">
        <v>10</v>
      </c>
      <c r="K3309" s="44">
        <v>10</v>
      </c>
      <c r="L3309" s="20">
        <v>2097727.5</v>
      </c>
      <c r="M3309" s="19" t="s">
        <v>11</v>
      </c>
      <c r="N3309" s="28" t="s">
        <v>15953</v>
      </c>
    </row>
    <row r="3310" spans="1:14" ht="30" x14ac:dyDescent="0.25">
      <c r="A3310" s="27" t="s">
        <v>608</v>
      </c>
      <c r="B3310" s="19" t="s">
        <v>17063</v>
      </c>
      <c r="C3310" s="19" t="s">
        <v>16867</v>
      </c>
      <c r="D3310" s="38" t="s">
        <v>16177</v>
      </c>
      <c r="E3310" s="38" t="s">
        <v>3346</v>
      </c>
      <c r="F3310" s="41" t="s">
        <v>3345</v>
      </c>
      <c r="G3310" s="19" t="s">
        <v>721</v>
      </c>
      <c r="H3310" s="41">
        <v>5</v>
      </c>
      <c r="I3310" s="41">
        <v>4</v>
      </c>
      <c r="J3310" s="41">
        <v>10</v>
      </c>
      <c r="K3310" s="44">
        <v>23</v>
      </c>
      <c r="L3310" s="20">
        <v>4824773.25</v>
      </c>
      <c r="M3310" s="19" t="s">
        <v>11</v>
      </c>
      <c r="N3310" s="28" t="s">
        <v>15953</v>
      </c>
    </row>
    <row r="3311" spans="1:14" ht="30" x14ac:dyDescent="0.25">
      <c r="A3311" s="27" t="s">
        <v>608</v>
      </c>
      <c r="B3311" s="19" t="s">
        <v>17063</v>
      </c>
      <c r="C3311" s="19" t="s">
        <v>16867</v>
      </c>
      <c r="D3311" s="38" t="s">
        <v>16177</v>
      </c>
      <c r="E3311" s="38" t="s">
        <v>3347</v>
      </c>
      <c r="F3311" s="41" t="s">
        <v>3345</v>
      </c>
      <c r="G3311" s="19" t="s">
        <v>721</v>
      </c>
      <c r="H3311" s="41">
        <v>5</v>
      </c>
      <c r="I3311" s="41">
        <v>4</v>
      </c>
      <c r="J3311" s="41">
        <v>10</v>
      </c>
      <c r="K3311" s="44">
        <v>2</v>
      </c>
      <c r="L3311" s="20">
        <v>175178.64</v>
      </c>
      <c r="M3311" s="19" t="s">
        <v>11</v>
      </c>
      <c r="N3311" s="28" t="s">
        <v>15953</v>
      </c>
    </row>
    <row r="3312" spans="1:14" ht="30" x14ac:dyDescent="0.25">
      <c r="A3312" s="27" t="s">
        <v>608</v>
      </c>
      <c r="B3312" s="19" t="s">
        <v>17063</v>
      </c>
      <c r="C3312" s="19" t="s">
        <v>16867</v>
      </c>
      <c r="D3312" s="38" t="s">
        <v>16177</v>
      </c>
      <c r="E3312" s="38" t="s">
        <v>3348</v>
      </c>
      <c r="F3312" s="41" t="s">
        <v>3345</v>
      </c>
      <c r="G3312" s="19" t="s">
        <v>721</v>
      </c>
      <c r="H3312" s="41">
        <v>5</v>
      </c>
      <c r="I3312" s="41">
        <v>4</v>
      </c>
      <c r="J3312" s="41">
        <v>10</v>
      </c>
      <c r="K3312" s="44">
        <v>100</v>
      </c>
      <c r="L3312" s="20">
        <v>1059904</v>
      </c>
      <c r="M3312" s="19" t="s">
        <v>11</v>
      </c>
      <c r="N3312" s="28" t="s">
        <v>15953</v>
      </c>
    </row>
    <row r="3313" spans="1:14" ht="30" x14ac:dyDescent="0.25">
      <c r="A3313" s="27" t="s">
        <v>608</v>
      </c>
      <c r="B3313" s="19" t="s">
        <v>17063</v>
      </c>
      <c r="C3313" s="19" t="s">
        <v>16867</v>
      </c>
      <c r="D3313" s="38" t="s">
        <v>16177</v>
      </c>
      <c r="E3313" s="38" t="s">
        <v>3349</v>
      </c>
      <c r="F3313" s="41" t="s">
        <v>3345</v>
      </c>
      <c r="G3313" s="19" t="s">
        <v>721</v>
      </c>
      <c r="H3313" s="41">
        <v>5</v>
      </c>
      <c r="I3313" s="41">
        <v>4</v>
      </c>
      <c r="J3313" s="41">
        <v>10</v>
      </c>
      <c r="K3313" s="44">
        <v>10</v>
      </c>
      <c r="L3313" s="20">
        <v>2097727.5</v>
      </c>
      <c r="M3313" s="19" t="s">
        <v>11</v>
      </c>
      <c r="N3313" s="28" t="s">
        <v>15953</v>
      </c>
    </row>
    <row r="3314" spans="1:14" ht="45" x14ac:dyDescent="0.25">
      <c r="A3314" s="27" t="s">
        <v>608</v>
      </c>
      <c r="B3314" s="19" t="s">
        <v>17063</v>
      </c>
      <c r="C3314" s="19" t="s">
        <v>16867</v>
      </c>
      <c r="D3314" s="38" t="s">
        <v>16177</v>
      </c>
      <c r="E3314" s="38" t="s">
        <v>3300</v>
      </c>
      <c r="F3314" s="41" t="s">
        <v>3301</v>
      </c>
      <c r="G3314" s="19" t="s">
        <v>721</v>
      </c>
      <c r="H3314" s="41">
        <v>5</v>
      </c>
      <c r="I3314" s="41">
        <v>4</v>
      </c>
      <c r="J3314" s="41">
        <v>16</v>
      </c>
      <c r="K3314" s="44">
        <v>1</v>
      </c>
      <c r="L3314" s="20">
        <v>412185.05</v>
      </c>
      <c r="M3314" s="19" t="s">
        <v>11</v>
      </c>
      <c r="N3314" s="28" t="s">
        <v>15953</v>
      </c>
    </row>
    <row r="3315" spans="1:14" ht="45" x14ac:dyDescent="0.25">
      <c r="A3315" s="27" t="s">
        <v>608</v>
      </c>
      <c r="B3315" s="19" t="s">
        <v>17063</v>
      </c>
      <c r="C3315" s="19" t="s">
        <v>16867</v>
      </c>
      <c r="D3315" s="38" t="s">
        <v>16177</v>
      </c>
      <c r="E3315" s="38" t="s">
        <v>3302</v>
      </c>
      <c r="F3315" s="41" t="s">
        <v>3301</v>
      </c>
      <c r="G3315" s="19" t="s">
        <v>721</v>
      </c>
      <c r="H3315" s="41">
        <v>5</v>
      </c>
      <c r="I3315" s="41">
        <v>4</v>
      </c>
      <c r="J3315" s="41">
        <v>16</v>
      </c>
      <c r="K3315" s="44">
        <v>1</v>
      </c>
      <c r="L3315" s="20">
        <v>382743.26</v>
      </c>
      <c r="M3315" s="19" t="s">
        <v>11</v>
      </c>
      <c r="N3315" s="28" t="s">
        <v>15953</v>
      </c>
    </row>
    <row r="3316" spans="1:14" ht="45" x14ac:dyDescent="0.25">
      <c r="A3316" s="27" t="s">
        <v>608</v>
      </c>
      <c r="B3316" s="19" t="s">
        <v>17063</v>
      </c>
      <c r="C3316" s="19" t="s">
        <v>16867</v>
      </c>
      <c r="D3316" s="38" t="s">
        <v>16177</v>
      </c>
      <c r="E3316" s="38" t="s">
        <v>3303</v>
      </c>
      <c r="F3316" s="41" t="s">
        <v>3301</v>
      </c>
      <c r="G3316" s="19" t="s">
        <v>721</v>
      </c>
      <c r="H3316" s="41">
        <v>5</v>
      </c>
      <c r="I3316" s="41">
        <v>4</v>
      </c>
      <c r="J3316" s="41">
        <v>16</v>
      </c>
      <c r="K3316" s="44">
        <v>1</v>
      </c>
      <c r="L3316" s="20">
        <v>172970.51</v>
      </c>
      <c r="M3316" s="19" t="s">
        <v>15965</v>
      </c>
      <c r="N3316" s="28" t="s">
        <v>15953</v>
      </c>
    </row>
    <row r="3317" spans="1:14" ht="45" x14ac:dyDescent="0.25">
      <c r="A3317" s="27" t="s">
        <v>608</v>
      </c>
      <c r="B3317" s="19" t="s">
        <v>17063</v>
      </c>
      <c r="C3317" s="19" t="s">
        <v>16867</v>
      </c>
      <c r="D3317" s="38" t="s">
        <v>16177</v>
      </c>
      <c r="E3317" s="38" t="s">
        <v>3304</v>
      </c>
      <c r="F3317" s="41" t="s">
        <v>3301</v>
      </c>
      <c r="G3317" s="19" t="s">
        <v>721</v>
      </c>
      <c r="H3317" s="41">
        <v>5</v>
      </c>
      <c r="I3317" s="41">
        <v>4</v>
      </c>
      <c r="J3317" s="41">
        <v>16</v>
      </c>
      <c r="K3317" s="44">
        <v>1</v>
      </c>
      <c r="L3317" s="20">
        <v>356981.7</v>
      </c>
      <c r="M3317" s="19" t="s">
        <v>15965</v>
      </c>
      <c r="N3317" s="28" t="s">
        <v>15953</v>
      </c>
    </row>
    <row r="3318" spans="1:14" ht="45" x14ac:dyDescent="0.25">
      <c r="A3318" s="27" t="s">
        <v>608</v>
      </c>
      <c r="B3318" s="19" t="s">
        <v>17063</v>
      </c>
      <c r="C3318" s="19" t="s">
        <v>16867</v>
      </c>
      <c r="D3318" s="38" t="s">
        <v>16177</v>
      </c>
      <c r="E3318" s="38" t="s">
        <v>3305</v>
      </c>
      <c r="F3318" s="41" t="s">
        <v>3301</v>
      </c>
      <c r="G3318" s="19" t="s">
        <v>721</v>
      </c>
      <c r="H3318" s="41">
        <v>5</v>
      </c>
      <c r="I3318" s="41">
        <v>4</v>
      </c>
      <c r="J3318" s="41">
        <v>16</v>
      </c>
      <c r="K3318" s="44">
        <v>1</v>
      </c>
      <c r="L3318" s="20">
        <v>268656.33</v>
      </c>
      <c r="M3318" s="19" t="s">
        <v>11</v>
      </c>
      <c r="N3318" s="28" t="s">
        <v>15953</v>
      </c>
    </row>
    <row r="3319" spans="1:14" ht="45" x14ac:dyDescent="0.25">
      <c r="A3319" s="27" t="s">
        <v>608</v>
      </c>
      <c r="B3319" s="19" t="s">
        <v>17063</v>
      </c>
      <c r="C3319" s="19" t="s">
        <v>16867</v>
      </c>
      <c r="D3319" s="38" t="s">
        <v>16177</v>
      </c>
      <c r="E3319" s="38" t="s">
        <v>3306</v>
      </c>
      <c r="F3319" s="41" t="s">
        <v>3301</v>
      </c>
      <c r="G3319" s="19" t="s">
        <v>721</v>
      </c>
      <c r="H3319" s="41">
        <v>5</v>
      </c>
      <c r="I3319" s="41">
        <v>4</v>
      </c>
      <c r="J3319" s="41">
        <v>16</v>
      </c>
      <c r="K3319" s="44">
        <v>1</v>
      </c>
      <c r="L3319" s="20">
        <v>172970.51</v>
      </c>
      <c r="M3319" s="19" t="s">
        <v>15965</v>
      </c>
      <c r="N3319" s="28" t="s">
        <v>15953</v>
      </c>
    </row>
    <row r="3320" spans="1:14" ht="45" x14ac:dyDescent="0.25">
      <c r="A3320" s="27" t="s">
        <v>608</v>
      </c>
      <c r="B3320" s="19" t="s">
        <v>17063</v>
      </c>
      <c r="C3320" s="19" t="s">
        <v>16867</v>
      </c>
      <c r="D3320" s="38" t="s">
        <v>16177</v>
      </c>
      <c r="E3320" s="38" t="s">
        <v>3307</v>
      </c>
      <c r="F3320" s="41" t="s">
        <v>3301</v>
      </c>
      <c r="G3320" s="19" t="s">
        <v>721</v>
      </c>
      <c r="H3320" s="41">
        <v>5</v>
      </c>
      <c r="I3320" s="41">
        <v>4</v>
      </c>
      <c r="J3320" s="41">
        <v>16</v>
      </c>
      <c r="K3320" s="44">
        <v>1</v>
      </c>
      <c r="L3320" s="20">
        <v>993660.36</v>
      </c>
      <c r="M3320" s="19" t="s">
        <v>15965</v>
      </c>
      <c r="N3320" s="28" t="s">
        <v>15953</v>
      </c>
    </row>
    <row r="3321" spans="1:14" ht="30" x14ac:dyDescent="0.25">
      <c r="A3321" s="27" t="s">
        <v>608</v>
      </c>
      <c r="B3321" s="19" t="s">
        <v>17063</v>
      </c>
      <c r="C3321" s="19" t="s">
        <v>16867</v>
      </c>
      <c r="D3321" s="38" t="s">
        <v>16177</v>
      </c>
      <c r="E3321" s="38" t="s">
        <v>3308</v>
      </c>
      <c r="F3321" s="41" t="s">
        <v>3301</v>
      </c>
      <c r="G3321" s="19" t="s">
        <v>721</v>
      </c>
      <c r="H3321" s="41">
        <v>5</v>
      </c>
      <c r="I3321" s="41">
        <v>4</v>
      </c>
      <c r="J3321" s="41">
        <v>16</v>
      </c>
      <c r="K3321" s="44">
        <v>1</v>
      </c>
      <c r="L3321" s="20">
        <v>386423.48</v>
      </c>
      <c r="M3321" s="19" t="s">
        <v>11</v>
      </c>
      <c r="N3321" s="28" t="s">
        <v>15953</v>
      </c>
    </row>
    <row r="3322" spans="1:14" ht="30" x14ac:dyDescent="0.25">
      <c r="A3322" s="27" t="s">
        <v>608</v>
      </c>
      <c r="B3322" s="19" t="s">
        <v>17063</v>
      </c>
      <c r="C3322" s="19" t="s">
        <v>16867</v>
      </c>
      <c r="D3322" s="38" t="s">
        <v>16177</v>
      </c>
      <c r="E3322" s="38" t="s">
        <v>3311</v>
      </c>
      <c r="F3322" s="41" t="s">
        <v>3301</v>
      </c>
      <c r="G3322" s="19" t="s">
        <v>721</v>
      </c>
      <c r="H3322" s="41">
        <v>5</v>
      </c>
      <c r="I3322" s="41">
        <v>4</v>
      </c>
      <c r="J3322" s="41">
        <v>16</v>
      </c>
      <c r="K3322" s="44">
        <v>1</v>
      </c>
      <c r="L3322" s="20">
        <v>316550.75</v>
      </c>
      <c r="M3322" s="19" t="s">
        <v>15965</v>
      </c>
      <c r="N3322" s="28" t="s">
        <v>15953</v>
      </c>
    </row>
    <row r="3323" spans="1:14" ht="30" x14ac:dyDescent="0.25">
      <c r="A3323" s="27" t="s">
        <v>608</v>
      </c>
      <c r="B3323" s="19" t="s">
        <v>17063</v>
      </c>
      <c r="C3323" s="19" t="s">
        <v>16867</v>
      </c>
      <c r="D3323" s="38" t="s">
        <v>16177</v>
      </c>
      <c r="E3323" s="38" t="s">
        <v>3310</v>
      </c>
      <c r="F3323" s="41" t="s">
        <v>3301</v>
      </c>
      <c r="G3323" s="19" t="s">
        <v>721</v>
      </c>
      <c r="H3323" s="41">
        <v>5</v>
      </c>
      <c r="I3323" s="41">
        <v>4</v>
      </c>
      <c r="J3323" s="41">
        <v>16</v>
      </c>
      <c r="K3323" s="44">
        <v>1</v>
      </c>
      <c r="L3323" s="20">
        <v>209772.75</v>
      </c>
      <c r="M3323" s="19" t="s">
        <v>15965</v>
      </c>
      <c r="N3323" s="28" t="s">
        <v>15953</v>
      </c>
    </row>
    <row r="3324" spans="1:14" ht="30" x14ac:dyDescent="0.25">
      <c r="A3324" s="27" t="s">
        <v>608</v>
      </c>
      <c r="B3324" s="19" t="s">
        <v>17063</v>
      </c>
      <c r="C3324" s="19" t="s">
        <v>16867</v>
      </c>
      <c r="D3324" s="38" t="s">
        <v>16177</v>
      </c>
      <c r="E3324" s="38" t="s">
        <v>3309</v>
      </c>
      <c r="F3324" s="41" t="s">
        <v>3301</v>
      </c>
      <c r="G3324" s="19" t="s">
        <v>721</v>
      </c>
      <c r="H3324" s="41">
        <v>5</v>
      </c>
      <c r="I3324" s="41">
        <v>4</v>
      </c>
      <c r="J3324" s="41">
        <v>16</v>
      </c>
      <c r="K3324" s="44">
        <v>1</v>
      </c>
      <c r="L3324" s="20">
        <v>154569.4</v>
      </c>
      <c r="M3324" s="19" t="s">
        <v>15965</v>
      </c>
      <c r="N3324" s="28" t="s">
        <v>15953</v>
      </c>
    </row>
    <row r="3325" spans="1:14" ht="45" x14ac:dyDescent="0.25">
      <c r="A3325" s="27" t="s">
        <v>608</v>
      </c>
      <c r="B3325" s="19" t="s">
        <v>17063</v>
      </c>
      <c r="C3325" s="19" t="s">
        <v>16867</v>
      </c>
      <c r="D3325" s="38" t="s">
        <v>16177</v>
      </c>
      <c r="E3325" s="38" t="s">
        <v>3312</v>
      </c>
      <c r="F3325" s="41" t="s">
        <v>3301</v>
      </c>
      <c r="G3325" s="19" t="s">
        <v>721</v>
      </c>
      <c r="H3325" s="41">
        <v>5</v>
      </c>
      <c r="I3325" s="41">
        <v>4</v>
      </c>
      <c r="J3325" s="41">
        <v>16</v>
      </c>
      <c r="K3325" s="44">
        <v>1</v>
      </c>
      <c r="L3325" s="20">
        <v>684521.61</v>
      </c>
      <c r="M3325" s="19" t="s">
        <v>11</v>
      </c>
      <c r="N3325" s="28" t="s">
        <v>15953</v>
      </c>
    </row>
    <row r="3326" spans="1:14" ht="45" x14ac:dyDescent="0.25">
      <c r="A3326" s="27" t="s">
        <v>608</v>
      </c>
      <c r="B3326" s="19" t="s">
        <v>17063</v>
      </c>
      <c r="C3326" s="19" t="s">
        <v>16867</v>
      </c>
      <c r="D3326" s="38" t="s">
        <v>16177</v>
      </c>
      <c r="E3326" s="38" t="s">
        <v>3313</v>
      </c>
      <c r="F3326" s="41" t="s">
        <v>3301</v>
      </c>
      <c r="G3326" s="19" t="s">
        <v>721</v>
      </c>
      <c r="H3326" s="41">
        <v>5</v>
      </c>
      <c r="I3326" s="41">
        <v>4</v>
      </c>
      <c r="J3326" s="41">
        <v>16</v>
      </c>
      <c r="K3326" s="44">
        <v>1</v>
      </c>
      <c r="L3326" s="20">
        <v>404824.59</v>
      </c>
      <c r="M3326" s="19" t="s">
        <v>15965</v>
      </c>
      <c r="N3326" s="28" t="s">
        <v>15953</v>
      </c>
    </row>
    <row r="3327" spans="1:14" ht="30" x14ac:dyDescent="0.25">
      <c r="A3327" s="27" t="s">
        <v>608</v>
      </c>
      <c r="B3327" s="19" t="s">
        <v>17063</v>
      </c>
      <c r="C3327" s="19" t="s">
        <v>16867</v>
      </c>
      <c r="D3327" s="38" t="s">
        <v>16177</v>
      </c>
      <c r="E3327" s="38" t="s">
        <v>3314</v>
      </c>
      <c r="F3327" s="41" t="s">
        <v>3315</v>
      </c>
      <c r="G3327" s="19" t="s">
        <v>721</v>
      </c>
      <c r="H3327" s="41">
        <v>5</v>
      </c>
      <c r="I3327" s="41">
        <v>4</v>
      </c>
      <c r="J3327" s="41">
        <v>16</v>
      </c>
      <c r="K3327" s="44">
        <v>10</v>
      </c>
      <c r="L3327" s="20">
        <v>1067264.8</v>
      </c>
      <c r="M3327" s="19" t="s">
        <v>11</v>
      </c>
      <c r="N3327" s="28" t="s">
        <v>15953</v>
      </c>
    </row>
    <row r="3328" spans="1:14" ht="30" x14ac:dyDescent="0.25">
      <c r="A3328" s="27" t="s">
        <v>608</v>
      </c>
      <c r="B3328" s="19" t="s">
        <v>17063</v>
      </c>
      <c r="C3328" s="19" t="s">
        <v>16867</v>
      </c>
      <c r="D3328" s="38" t="s">
        <v>16177</v>
      </c>
      <c r="E3328" s="38" t="s">
        <v>863</v>
      </c>
      <c r="F3328" s="41">
        <v>0</v>
      </c>
      <c r="G3328" s="19" t="s">
        <v>721</v>
      </c>
      <c r="H3328" s="41">
        <v>5</v>
      </c>
      <c r="I3328" s="41">
        <v>4</v>
      </c>
      <c r="J3328" s="41">
        <v>16</v>
      </c>
      <c r="K3328" s="44">
        <v>1</v>
      </c>
      <c r="L3328" s="20">
        <v>158.0300000004936</v>
      </c>
      <c r="M3328" s="19" t="s">
        <v>15954</v>
      </c>
      <c r="N3328" s="28" t="s">
        <v>15953</v>
      </c>
    </row>
    <row r="3329" spans="1:14" ht="30" x14ac:dyDescent="0.25">
      <c r="A3329" s="27" t="s">
        <v>608</v>
      </c>
      <c r="B3329" s="19" t="s">
        <v>17063</v>
      </c>
      <c r="C3329" s="19" t="s">
        <v>16868</v>
      </c>
      <c r="D3329" s="38" t="s">
        <v>16178</v>
      </c>
      <c r="E3329" s="38" t="s">
        <v>3350</v>
      </c>
      <c r="F3329" s="41" t="s">
        <v>3351</v>
      </c>
      <c r="G3329" s="19" t="s">
        <v>721</v>
      </c>
      <c r="H3329" s="41">
        <v>5</v>
      </c>
      <c r="I3329" s="41">
        <v>4</v>
      </c>
      <c r="J3329" s="41">
        <v>10</v>
      </c>
      <c r="K3329" s="44">
        <v>5</v>
      </c>
      <c r="L3329" s="20">
        <v>31544.799999999999</v>
      </c>
      <c r="M3329" s="19" t="s">
        <v>11</v>
      </c>
      <c r="N3329" s="28" t="s">
        <v>15953</v>
      </c>
    </row>
    <row r="3330" spans="1:14" ht="30" x14ac:dyDescent="0.25">
      <c r="A3330" s="27" t="s">
        <v>608</v>
      </c>
      <c r="B3330" s="19" t="s">
        <v>17063</v>
      </c>
      <c r="C3330" s="19" t="s">
        <v>16868</v>
      </c>
      <c r="D3330" s="38" t="s">
        <v>16178</v>
      </c>
      <c r="E3330" s="38" t="s">
        <v>3352</v>
      </c>
      <c r="F3330" s="41" t="s">
        <v>3351</v>
      </c>
      <c r="G3330" s="19" t="s">
        <v>721</v>
      </c>
      <c r="H3330" s="41">
        <v>5</v>
      </c>
      <c r="I3330" s="41">
        <v>4</v>
      </c>
      <c r="J3330" s="41">
        <v>10</v>
      </c>
      <c r="K3330" s="44">
        <v>3</v>
      </c>
      <c r="L3330" s="20">
        <v>20040.21</v>
      </c>
      <c r="M3330" s="19" t="s">
        <v>11</v>
      </c>
      <c r="N3330" s="28" t="s">
        <v>15953</v>
      </c>
    </row>
    <row r="3331" spans="1:14" ht="30" x14ac:dyDescent="0.25">
      <c r="A3331" s="27" t="s">
        <v>608</v>
      </c>
      <c r="B3331" s="19" t="s">
        <v>17063</v>
      </c>
      <c r="C3331" s="19" t="s">
        <v>16868</v>
      </c>
      <c r="D3331" s="38" t="s">
        <v>16178</v>
      </c>
      <c r="E3331" s="38" t="s">
        <v>3353</v>
      </c>
      <c r="F3331" s="41" t="s">
        <v>3354</v>
      </c>
      <c r="G3331" s="19" t="s">
        <v>721</v>
      </c>
      <c r="H3331" s="41">
        <v>5</v>
      </c>
      <c r="I3331" s="41">
        <v>4</v>
      </c>
      <c r="J3331" s="41">
        <v>10</v>
      </c>
      <c r="K3331" s="44">
        <v>4</v>
      </c>
      <c r="L3331" s="20">
        <v>671272.8</v>
      </c>
      <c r="M3331" s="19" t="s">
        <v>11</v>
      </c>
      <c r="N3331" s="28" t="s">
        <v>15953</v>
      </c>
    </row>
    <row r="3332" spans="1:14" ht="30" x14ac:dyDescent="0.25">
      <c r="A3332" s="27" t="s">
        <v>608</v>
      </c>
      <c r="B3332" s="19" t="s">
        <v>17063</v>
      </c>
      <c r="C3332" s="19" t="s">
        <v>16868</v>
      </c>
      <c r="D3332" s="38" t="s">
        <v>16178</v>
      </c>
      <c r="E3332" s="38" t="s">
        <v>3355</v>
      </c>
      <c r="F3332" s="41" t="s">
        <v>3351</v>
      </c>
      <c r="G3332" s="19" t="s">
        <v>721</v>
      </c>
      <c r="H3332" s="41">
        <v>5</v>
      </c>
      <c r="I3332" s="41">
        <v>4</v>
      </c>
      <c r="J3332" s="41">
        <v>10</v>
      </c>
      <c r="K3332" s="44">
        <v>19</v>
      </c>
      <c r="L3332" s="20">
        <v>151036.32</v>
      </c>
      <c r="M3332" s="19" t="s">
        <v>15983</v>
      </c>
      <c r="N3332" s="28" t="s">
        <v>15953</v>
      </c>
    </row>
    <row r="3333" spans="1:14" ht="30" x14ac:dyDescent="0.25">
      <c r="A3333" s="27" t="s">
        <v>608</v>
      </c>
      <c r="B3333" s="19" t="s">
        <v>17063</v>
      </c>
      <c r="C3333" s="19" t="s">
        <v>16868</v>
      </c>
      <c r="D3333" s="38" t="s">
        <v>16178</v>
      </c>
      <c r="E3333" s="38" t="s">
        <v>3356</v>
      </c>
      <c r="F3333" s="41" t="s">
        <v>3351</v>
      </c>
      <c r="G3333" s="19" t="s">
        <v>721</v>
      </c>
      <c r="H3333" s="41">
        <v>5</v>
      </c>
      <c r="I3333" s="41">
        <v>4</v>
      </c>
      <c r="J3333" s="41">
        <v>10</v>
      </c>
      <c r="K3333" s="44">
        <v>18</v>
      </c>
      <c r="L3333" s="20">
        <v>135137.88</v>
      </c>
      <c r="M3333" s="19" t="s">
        <v>15983</v>
      </c>
      <c r="N3333" s="28" t="s">
        <v>15953</v>
      </c>
    </row>
    <row r="3334" spans="1:14" ht="30" x14ac:dyDescent="0.25">
      <c r="A3334" s="27" t="s">
        <v>608</v>
      </c>
      <c r="B3334" s="19" t="s">
        <v>17063</v>
      </c>
      <c r="C3334" s="19" t="s">
        <v>16868</v>
      </c>
      <c r="D3334" s="38" t="s">
        <v>16178</v>
      </c>
      <c r="E3334" s="38" t="s">
        <v>3357</v>
      </c>
      <c r="F3334" s="41" t="s">
        <v>3351</v>
      </c>
      <c r="G3334" s="19" t="s">
        <v>721</v>
      </c>
      <c r="H3334" s="41">
        <v>5</v>
      </c>
      <c r="I3334" s="41">
        <v>4</v>
      </c>
      <c r="J3334" s="41">
        <v>10</v>
      </c>
      <c r="K3334" s="44">
        <v>100</v>
      </c>
      <c r="L3334" s="20">
        <v>750766</v>
      </c>
      <c r="M3334" s="19" t="s">
        <v>11</v>
      </c>
      <c r="N3334" s="28" t="s">
        <v>15953</v>
      </c>
    </row>
    <row r="3335" spans="1:14" ht="45" x14ac:dyDescent="0.25">
      <c r="A3335" s="27" t="s">
        <v>608</v>
      </c>
      <c r="B3335" s="19" t="s">
        <v>17063</v>
      </c>
      <c r="C3335" s="19" t="s">
        <v>16868</v>
      </c>
      <c r="D3335" s="38" t="s">
        <v>16178</v>
      </c>
      <c r="E3335" s="38" t="s">
        <v>3358</v>
      </c>
      <c r="F3335" s="41" t="s">
        <v>3354</v>
      </c>
      <c r="G3335" s="19" t="s">
        <v>721</v>
      </c>
      <c r="H3335" s="41">
        <v>5</v>
      </c>
      <c r="I3335" s="41">
        <v>4</v>
      </c>
      <c r="J3335" s="41">
        <v>10</v>
      </c>
      <c r="K3335" s="44">
        <v>1</v>
      </c>
      <c r="L3335" s="20">
        <v>167818.55000000002</v>
      </c>
      <c r="M3335" s="19" t="s">
        <v>11</v>
      </c>
      <c r="N3335" s="28" t="s">
        <v>15953</v>
      </c>
    </row>
    <row r="3336" spans="1:14" ht="30" x14ac:dyDescent="0.25">
      <c r="A3336" s="27" t="s">
        <v>608</v>
      </c>
      <c r="B3336" s="19" t="s">
        <v>17063</v>
      </c>
      <c r="C3336" s="19" t="s">
        <v>16868</v>
      </c>
      <c r="D3336" s="38" t="s">
        <v>16178</v>
      </c>
      <c r="E3336" s="38" t="s">
        <v>3359</v>
      </c>
      <c r="F3336" s="41" t="s">
        <v>3351</v>
      </c>
      <c r="G3336" s="19" t="s">
        <v>611</v>
      </c>
      <c r="H3336" s="41">
        <v>3</v>
      </c>
      <c r="I3336" s="41">
        <v>4</v>
      </c>
      <c r="J3336" s="41">
        <v>10</v>
      </c>
      <c r="K3336" s="44">
        <v>25</v>
      </c>
      <c r="L3336" s="20">
        <v>112455</v>
      </c>
      <c r="M3336" s="19" t="s">
        <v>11</v>
      </c>
      <c r="N3336" s="28" t="s">
        <v>15953</v>
      </c>
    </row>
    <row r="3337" spans="1:14" ht="30" x14ac:dyDescent="0.25">
      <c r="A3337" s="27" t="s">
        <v>608</v>
      </c>
      <c r="B3337" s="19" t="s">
        <v>17063</v>
      </c>
      <c r="C3337" s="19" t="s">
        <v>16868</v>
      </c>
      <c r="D3337" s="38" t="s">
        <v>16178</v>
      </c>
      <c r="E3337" s="38" t="s">
        <v>3360</v>
      </c>
      <c r="F3337" s="41" t="s">
        <v>3351</v>
      </c>
      <c r="G3337" s="19" t="s">
        <v>611</v>
      </c>
      <c r="H3337" s="41">
        <v>3</v>
      </c>
      <c r="I3337" s="41">
        <v>4</v>
      </c>
      <c r="J3337" s="41">
        <v>10</v>
      </c>
      <c r="K3337" s="44">
        <v>25</v>
      </c>
      <c r="L3337" s="20">
        <v>113793.75</v>
      </c>
      <c r="M3337" s="19" t="s">
        <v>11</v>
      </c>
      <c r="N3337" s="28" t="s">
        <v>15953</v>
      </c>
    </row>
    <row r="3338" spans="1:14" ht="30" x14ac:dyDescent="0.25">
      <c r="A3338" s="27" t="s">
        <v>608</v>
      </c>
      <c r="B3338" s="19" t="s">
        <v>17063</v>
      </c>
      <c r="C3338" s="19" t="s">
        <v>16868</v>
      </c>
      <c r="D3338" s="38" t="s">
        <v>16178</v>
      </c>
      <c r="E3338" s="38" t="s">
        <v>3361</v>
      </c>
      <c r="F3338" s="41" t="s">
        <v>3362</v>
      </c>
      <c r="G3338" s="19" t="s">
        <v>611</v>
      </c>
      <c r="H3338" s="41">
        <v>3</v>
      </c>
      <c r="I3338" s="41">
        <v>4</v>
      </c>
      <c r="J3338" s="41">
        <v>10</v>
      </c>
      <c r="K3338" s="44">
        <v>10</v>
      </c>
      <c r="L3338" s="20">
        <v>4231045</v>
      </c>
      <c r="M3338" s="19" t="s">
        <v>11</v>
      </c>
      <c r="N3338" s="28" t="s">
        <v>15953</v>
      </c>
    </row>
    <row r="3339" spans="1:14" ht="30" x14ac:dyDescent="0.25">
      <c r="A3339" s="27" t="s">
        <v>608</v>
      </c>
      <c r="B3339" s="19" t="s">
        <v>17063</v>
      </c>
      <c r="C3339" s="19" t="s">
        <v>16868</v>
      </c>
      <c r="D3339" s="38" t="s">
        <v>16178</v>
      </c>
      <c r="E3339" s="38" t="s">
        <v>3363</v>
      </c>
      <c r="F3339" s="41" t="s">
        <v>3362</v>
      </c>
      <c r="G3339" s="19" t="s">
        <v>611</v>
      </c>
      <c r="H3339" s="41">
        <v>3</v>
      </c>
      <c r="I3339" s="41">
        <v>4</v>
      </c>
      <c r="J3339" s="41">
        <v>10</v>
      </c>
      <c r="K3339" s="44">
        <v>14</v>
      </c>
      <c r="L3339" s="20">
        <v>7930160</v>
      </c>
      <c r="M3339" s="19" t="s">
        <v>11</v>
      </c>
      <c r="N3339" s="28" t="s">
        <v>15953</v>
      </c>
    </row>
    <row r="3340" spans="1:14" ht="30" x14ac:dyDescent="0.25">
      <c r="A3340" s="27" t="s">
        <v>608</v>
      </c>
      <c r="B3340" s="19" t="s">
        <v>17063</v>
      </c>
      <c r="C3340" s="19" t="s">
        <v>16868</v>
      </c>
      <c r="D3340" s="38" t="s">
        <v>16178</v>
      </c>
      <c r="E3340" s="38" t="s">
        <v>3364</v>
      </c>
      <c r="F3340" s="41" t="s">
        <v>3362</v>
      </c>
      <c r="G3340" s="19" t="s">
        <v>611</v>
      </c>
      <c r="H3340" s="41">
        <v>3</v>
      </c>
      <c r="I3340" s="41">
        <v>4</v>
      </c>
      <c r="J3340" s="41">
        <v>10</v>
      </c>
      <c r="K3340" s="44">
        <v>19</v>
      </c>
      <c r="L3340" s="20">
        <v>9240640.5</v>
      </c>
      <c r="M3340" s="19" t="s">
        <v>11</v>
      </c>
      <c r="N3340" s="28" t="s">
        <v>15953</v>
      </c>
    </row>
    <row r="3341" spans="1:14" ht="30" x14ac:dyDescent="0.25">
      <c r="A3341" s="27" t="s">
        <v>608</v>
      </c>
      <c r="B3341" s="19" t="s">
        <v>17063</v>
      </c>
      <c r="C3341" s="19" t="s">
        <v>16868</v>
      </c>
      <c r="D3341" s="38" t="s">
        <v>16178</v>
      </c>
      <c r="E3341" s="38" t="s">
        <v>3365</v>
      </c>
      <c r="F3341" s="41" t="s">
        <v>3362</v>
      </c>
      <c r="G3341" s="19" t="s">
        <v>611</v>
      </c>
      <c r="H3341" s="41">
        <v>3</v>
      </c>
      <c r="I3341" s="41">
        <v>4</v>
      </c>
      <c r="J3341" s="41">
        <v>10</v>
      </c>
      <c r="K3341" s="44">
        <v>19</v>
      </c>
      <c r="L3341" s="20">
        <v>9044000</v>
      </c>
      <c r="M3341" s="19" t="s">
        <v>11</v>
      </c>
      <c r="N3341" s="28" t="s">
        <v>15953</v>
      </c>
    </row>
    <row r="3342" spans="1:14" ht="30" x14ac:dyDescent="0.25">
      <c r="A3342" s="27" t="s">
        <v>608</v>
      </c>
      <c r="B3342" s="19" t="s">
        <v>17063</v>
      </c>
      <c r="C3342" s="19" t="s">
        <v>16868</v>
      </c>
      <c r="D3342" s="38" t="s">
        <v>16178</v>
      </c>
      <c r="E3342" s="38" t="s">
        <v>3366</v>
      </c>
      <c r="F3342" s="41" t="s">
        <v>3362</v>
      </c>
      <c r="G3342" s="19" t="s">
        <v>611</v>
      </c>
      <c r="H3342" s="41">
        <v>3</v>
      </c>
      <c r="I3342" s="41">
        <v>4</v>
      </c>
      <c r="J3342" s="41">
        <v>10</v>
      </c>
      <c r="K3342" s="44">
        <v>10</v>
      </c>
      <c r="L3342" s="20">
        <v>4260036.78</v>
      </c>
      <c r="M3342" s="19" t="s">
        <v>11</v>
      </c>
      <c r="N3342" s="28" t="s">
        <v>15953</v>
      </c>
    </row>
    <row r="3343" spans="1:14" ht="30" x14ac:dyDescent="0.25">
      <c r="A3343" s="27" t="s">
        <v>608</v>
      </c>
      <c r="B3343" s="19" t="s">
        <v>17063</v>
      </c>
      <c r="C3343" s="19" t="s">
        <v>16868</v>
      </c>
      <c r="D3343" s="38" t="s">
        <v>16178</v>
      </c>
      <c r="E3343" s="38" t="s">
        <v>3367</v>
      </c>
      <c r="F3343" s="41" t="s">
        <v>3368</v>
      </c>
      <c r="G3343" s="19" t="s">
        <v>797</v>
      </c>
      <c r="H3343" s="41">
        <v>3</v>
      </c>
      <c r="I3343" s="41">
        <v>4</v>
      </c>
      <c r="J3343" s="41">
        <v>10</v>
      </c>
      <c r="K3343" s="44">
        <v>3</v>
      </c>
      <c r="L3343" s="20">
        <v>1442769</v>
      </c>
      <c r="M3343" s="19" t="s">
        <v>11</v>
      </c>
      <c r="N3343" s="28" t="s">
        <v>15953</v>
      </c>
    </row>
    <row r="3344" spans="1:14" ht="60" x14ac:dyDescent="0.25">
      <c r="A3344" s="27" t="s">
        <v>608</v>
      </c>
      <c r="B3344" s="19" t="s">
        <v>17063</v>
      </c>
      <c r="C3344" s="19" t="s">
        <v>16868</v>
      </c>
      <c r="D3344" s="38" t="s">
        <v>16178</v>
      </c>
      <c r="E3344" s="38" t="s">
        <v>3369</v>
      </c>
      <c r="F3344" s="41" t="s">
        <v>3351</v>
      </c>
      <c r="G3344" s="19" t="s">
        <v>797</v>
      </c>
      <c r="H3344" s="41">
        <v>3</v>
      </c>
      <c r="I3344" s="41">
        <v>4</v>
      </c>
      <c r="J3344" s="41">
        <v>10</v>
      </c>
      <c r="K3344" s="44">
        <v>25</v>
      </c>
      <c r="L3344" s="20">
        <v>375415.25</v>
      </c>
      <c r="M3344" s="19" t="s">
        <v>11</v>
      </c>
      <c r="N3344" s="28" t="s">
        <v>15953</v>
      </c>
    </row>
    <row r="3345" spans="1:14" ht="30" x14ac:dyDescent="0.25">
      <c r="A3345" s="27" t="s">
        <v>608</v>
      </c>
      <c r="B3345" s="19" t="s">
        <v>17063</v>
      </c>
      <c r="C3345" s="19" t="s">
        <v>16868</v>
      </c>
      <c r="D3345" s="38" t="s">
        <v>16178</v>
      </c>
      <c r="E3345" s="38" t="s">
        <v>3370</v>
      </c>
      <c r="F3345" s="41" t="s">
        <v>3351</v>
      </c>
      <c r="G3345" s="19" t="s">
        <v>797</v>
      </c>
      <c r="H3345" s="41">
        <v>3</v>
      </c>
      <c r="I3345" s="41">
        <v>4</v>
      </c>
      <c r="J3345" s="41">
        <v>10</v>
      </c>
      <c r="K3345" s="44">
        <v>20</v>
      </c>
      <c r="L3345" s="20">
        <v>385464.80000000005</v>
      </c>
      <c r="M3345" s="19" t="s">
        <v>11</v>
      </c>
      <c r="N3345" s="28" t="s">
        <v>15953</v>
      </c>
    </row>
    <row r="3346" spans="1:14" ht="30" x14ac:dyDescent="0.25">
      <c r="A3346" s="27" t="s">
        <v>608</v>
      </c>
      <c r="B3346" s="19" t="s">
        <v>17063</v>
      </c>
      <c r="C3346" s="19" t="s">
        <v>16868</v>
      </c>
      <c r="D3346" s="38" t="s">
        <v>16178</v>
      </c>
      <c r="E3346" s="38" t="s">
        <v>3371</v>
      </c>
      <c r="F3346" s="41" t="s">
        <v>3351</v>
      </c>
      <c r="G3346" s="19" t="s">
        <v>797</v>
      </c>
      <c r="H3346" s="41">
        <v>3</v>
      </c>
      <c r="I3346" s="41">
        <v>4</v>
      </c>
      <c r="J3346" s="41">
        <v>10</v>
      </c>
      <c r="K3346" s="44">
        <v>10</v>
      </c>
      <c r="L3346" s="20">
        <v>239439.90000000002</v>
      </c>
      <c r="M3346" s="19" t="s">
        <v>11</v>
      </c>
      <c r="N3346" s="28" t="s">
        <v>15953</v>
      </c>
    </row>
    <row r="3347" spans="1:14" ht="30" x14ac:dyDescent="0.25">
      <c r="A3347" s="27" t="s">
        <v>608</v>
      </c>
      <c r="B3347" s="19" t="s">
        <v>17063</v>
      </c>
      <c r="C3347" s="19" t="s">
        <v>16868</v>
      </c>
      <c r="D3347" s="38" t="s">
        <v>16178</v>
      </c>
      <c r="E3347" s="38" t="s">
        <v>3372</v>
      </c>
      <c r="F3347" s="41" t="s">
        <v>3354</v>
      </c>
      <c r="G3347" s="19" t="s">
        <v>797</v>
      </c>
      <c r="H3347" s="41">
        <v>3</v>
      </c>
      <c r="I3347" s="41">
        <v>4</v>
      </c>
      <c r="J3347" s="41">
        <v>10</v>
      </c>
      <c r="K3347" s="44">
        <v>2</v>
      </c>
      <c r="L3347" s="20">
        <v>2843397.9</v>
      </c>
      <c r="M3347" s="19" t="s">
        <v>11</v>
      </c>
      <c r="N3347" s="28" t="s">
        <v>15953</v>
      </c>
    </row>
    <row r="3348" spans="1:14" ht="30" x14ac:dyDescent="0.25">
      <c r="A3348" s="27" t="s">
        <v>608</v>
      </c>
      <c r="B3348" s="19" t="s">
        <v>17063</v>
      </c>
      <c r="C3348" s="19" t="s">
        <v>16868</v>
      </c>
      <c r="D3348" s="38" t="s">
        <v>16178</v>
      </c>
      <c r="E3348" s="38" t="s">
        <v>3373</v>
      </c>
      <c r="F3348" s="41">
        <v>26111702</v>
      </c>
      <c r="G3348" s="19" t="s">
        <v>611</v>
      </c>
      <c r="H3348" s="41">
        <v>6</v>
      </c>
      <c r="I3348" s="41"/>
      <c r="J3348" s="41">
        <v>10</v>
      </c>
      <c r="K3348" s="44">
        <v>50</v>
      </c>
      <c r="L3348" s="20">
        <v>243950</v>
      </c>
      <c r="M3348" s="19" t="s">
        <v>15957</v>
      </c>
      <c r="N3348" s="28" t="s">
        <v>15953</v>
      </c>
    </row>
    <row r="3349" spans="1:14" ht="30" x14ac:dyDescent="0.25">
      <c r="A3349" s="27" t="s">
        <v>608</v>
      </c>
      <c r="B3349" s="19" t="s">
        <v>17063</v>
      </c>
      <c r="C3349" s="19" t="s">
        <v>16868</v>
      </c>
      <c r="D3349" s="38" t="s">
        <v>16178</v>
      </c>
      <c r="E3349" s="38" t="s">
        <v>3374</v>
      </c>
      <c r="F3349" s="41">
        <v>26111702</v>
      </c>
      <c r="G3349" s="19" t="s">
        <v>611</v>
      </c>
      <c r="H3349" s="41">
        <v>6</v>
      </c>
      <c r="I3349" s="41"/>
      <c r="J3349" s="41">
        <v>10</v>
      </c>
      <c r="K3349" s="44">
        <v>50</v>
      </c>
      <c r="L3349" s="20">
        <v>243950</v>
      </c>
      <c r="M3349" s="19" t="s">
        <v>15957</v>
      </c>
      <c r="N3349" s="28" t="s">
        <v>15953</v>
      </c>
    </row>
    <row r="3350" spans="1:14" ht="60" x14ac:dyDescent="0.25">
      <c r="A3350" s="27" t="s">
        <v>608</v>
      </c>
      <c r="B3350" s="19" t="s">
        <v>17063</v>
      </c>
      <c r="C3350" s="19" t="s">
        <v>16869</v>
      </c>
      <c r="D3350" s="38" t="s">
        <v>16179</v>
      </c>
      <c r="E3350" s="38" t="s">
        <v>3375</v>
      </c>
      <c r="F3350" s="41" t="s">
        <v>3376</v>
      </c>
      <c r="G3350" s="19" t="s">
        <v>721</v>
      </c>
      <c r="H3350" s="41">
        <v>5</v>
      </c>
      <c r="I3350" s="41">
        <v>4</v>
      </c>
      <c r="J3350" s="41">
        <v>10</v>
      </c>
      <c r="K3350" s="44">
        <v>3</v>
      </c>
      <c r="L3350" s="20">
        <v>32014.770000018205</v>
      </c>
      <c r="M3350" s="19" t="s">
        <v>11</v>
      </c>
      <c r="N3350" s="28" t="s">
        <v>15953</v>
      </c>
    </row>
    <row r="3351" spans="1:14" ht="60" x14ac:dyDescent="0.25">
      <c r="A3351" s="27" t="s">
        <v>608</v>
      </c>
      <c r="B3351" s="19" t="s">
        <v>17063</v>
      </c>
      <c r="C3351" s="19" t="s">
        <v>16869</v>
      </c>
      <c r="D3351" s="38" t="s">
        <v>16179</v>
      </c>
      <c r="E3351" s="38" t="s">
        <v>3377</v>
      </c>
      <c r="F3351" s="41" t="s">
        <v>3378</v>
      </c>
      <c r="G3351" s="19" t="s">
        <v>721</v>
      </c>
      <c r="H3351" s="41">
        <v>5</v>
      </c>
      <c r="I3351" s="41">
        <v>4</v>
      </c>
      <c r="J3351" s="41">
        <v>10</v>
      </c>
      <c r="K3351" s="44">
        <v>46</v>
      </c>
      <c r="L3351" s="20">
        <v>1100386.7</v>
      </c>
      <c r="M3351" s="19" t="s">
        <v>11</v>
      </c>
      <c r="N3351" s="28" t="s">
        <v>15953</v>
      </c>
    </row>
    <row r="3352" spans="1:14" ht="60" x14ac:dyDescent="0.25">
      <c r="A3352" s="27" t="s">
        <v>608</v>
      </c>
      <c r="B3352" s="19" t="s">
        <v>17063</v>
      </c>
      <c r="C3352" s="19" t="s">
        <v>16869</v>
      </c>
      <c r="D3352" s="38" t="s">
        <v>16179</v>
      </c>
      <c r="E3352" s="38" t="s">
        <v>3379</v>
      </c>
      <c r="F3352" s="41" t="s">
        <v>3378</v>
      </c>
      <c r="G3352" s="19" t="s">
        <v>721</v>
      </c>
      <c r="H3352" s="41">
        <v>5</v>
      </c>
      <c r="I3352" s="41">
        <v>4</v>
      </c>
      <c r="J3352" s="41">
        <v>10</v>
      </c>
      <c r="K3352" s="44">
        <v>80</v>
      </c>
      <c r="L3352" s="20">
        <v>1148230.3999999999</v>
      </c>
      <c r="M3352" s="19" t="s">
        <v>11</v>
      </c>
      <c r="N3352" s="28" t="s">
        <v>15953</v>
      </c>
    </row>
    <row r="3353" spans="1:14" ht="60" x14ac:dyDescent="0.25">
      <c r="A3353" s="27" t="s">
        <v>608</v>
      </c>
      <c r="B3353" s="19" t="s">
        <v>17063</v>
      </c>
      <c r="C3353" s="19" t="s">
        <v>16869</v>
      </c>
      <c r="D3353" s="38" t="s">
        <v>16179</v>
      </c>
      <c r="E3353" s="38" t="s">
        <v>3380</v>
      </c>
      <c r="F3353" s="41" t="s">
        <v>3381</v>
      </c>
      <c r="G3353" s="19" t="s">
        <v>721</v>
      </c>
      <c r="H3353" s="41">
        <v>5</v>
      </c>
      <c r="I3353" s="41">
        <v>4</v>
      </c>
      <c r="J3353" s="41">
        <v>10</v>
      </c>
      <c r="K3353" s="44">
        <v>55</v>
      </c>
      <c r="L3353" s="20">
        <v>1315679.75</v>
      </c>
      <c r="M3353" s="19" t="s">
        <v>11</v>
      </c>
      <c r="N3353" s="28" t="s">
        <v>15953</v>
      </c>
    </row>
    <row r="3354" spans="1:14" ht="60" x14ac:dyDescent="0.25">
      <c r="A3354" s="27" t="s">
        <v>608</v>
      </c>
      <c r="B3354" s="19" t="s">
        <v>17063</v>
      </c>
      <c r="C3354" s="19" t="s">
        <v>16869</v>
      </c>
      <c r="D3354" s="38" t="s">
        <v>16179</v>
      </c>
      <c r="E3354" s="38" t="s">
        <v>3382</v>
      </c>
      <c r="F3354" s="41" t="s">
        <v>3381</v>
      </c>
      <c r="G3354" s="19" t="s">
        <v>721</v>
      </c>
      <c r="H3354" s="41">
        <v>5</v>
      </c>
      <c r="I3354" s="41">
        <v>4</v>
      </c>
      <c r="J3354" s="41">
        <v>10</v>
      </c>
      <c r="K3354" s="44">
        <v>40</v>
      </c>
      <c r="L3354" s="20">
        <v>721324.4</v>
      </c>
      <c r="M3354" s="19" t="s">
        <v>11</v>
      </c>
      <c r="N3354" s="28" t="s">
        <v>15953</v>
      </c>
    </row>
    <row r="3355" spans="1:14" ht="60" x14ac:dyDescent="0.25">
      <c r="A3355" s="27" t="s">
        <v>608</v>
      </c>
      <c r="B3355" s="19" t="s">
        <v>17063</v>
      </c>
      <c r="C3355" s="19" t="s">
        <v>16869</v>
      </c>
      <c r="D3355" s="38" t="s">
        <v>16179</v>
      </c>
      <c r="E3355" s="38" t="s">
        <v>3383</v>
      </c>
      <c r="F3355" s="41" t="s">
        <v>3381</v>
      </c>
      <c r="G3355" s="19" t="s">
        <v>721</v>
      </c>
      <c r="H3355" s="41">
        <v>5</v>
      </c>
      <c r="I3355" s="41">
        <v>4</v>
      </c>
      <c r="J3355" s="41">
        <v>10</v>
      </c>
      <c r="K3355" s="44">
        <v>40</v>
      </c>
      <c r="L3355" s="20">
        <v>691882</v>
      </c>
      <c r="M3355" s="19" t="s">
        <v>11</v>
      </c>
      <c r="N3355" s="28" t="s">
        <v>15953</v>
      </c>
    </row>
    <row r="3356" spans="1:14" ht="60" x14ac:dyDescent="0.25">
      <c r="A3356" s="27" t="s">
        <v>608</v>
      </c>
      <c r="B3356" s="19" t="s">
        <v>17063</v>
      </c>
      <c r="C3356" s="19" t="s">
        <v>16869</v>
      </c>
      <c r="D3356" s="38" t="s">
        <v>16179</v>
      </c>
      <c r="E3356" s="38" t="s">
        <v>3384</v>
      </c>
      <c r="F3356" s="41" t="s">
        <v>3381</v>
      </c>
      <c r="G3356" s="19" t="s">
        <v>721</v>
      </c>
      <c r="H3356" s="41">
        <v>5</v>
      </c>
      <c r="I3356" s="41">
        <v>4</v>
      </c>
      <c r="J3356" s="41">
        <v>10</v>
      </c>
      <c r="K3356" s="44">
        <v>50</v>
      </c>
      <c r="L3356" s="20">
        <v>4618681</v>
      </c>
      <c r="M3356" s="19" t="s">
        <v>11</v>
      </c>
      <c r="N3356" s="28" t="s">
        <v>15953</v>
      </c>
    </row>
    <row r="3357" spans="1:14" ht="60" x14ac:dyDescent="0.25">
      <c r="A3357" s="27" t="s">
        <v>608</v>
      </c>
      <c r="B3357" s="19" t="s">
        <v>17063</v>
      </c>
      <c r="C3357" s="19" t="s">
        <v>16869</v>
      </c>
      <c r="D3357" s="38" t="s">
        <v>16179</v>
      </c>
      <c r="E3357" s="38" t="s">
        <v>3385</v>
      </c>
      <c r="F3357" s="41" t="s">
        <v>3381</v>
      </c>
      <c r="G3357" s="19" t="s">
        <v>721</v>
      </c>
      <c r="H3357" s="41">
        <v>5</v>
      </c>
      <c r="I3357" s="41">
        <v>4</v>
      </c>
      <c r="J3357" s="41">
        <v>10</v>
      </c>
      <c r="K3357" s="44">
        <v>30</v>
      </c>
      <c r="L3357" s="20">
        <v>2760167.6999999997</v>
      </c>
      <c r="M3357" s="19" t="s">
        <v>11</v>
      </c>
      <c r="N3357" s="28" t="s">
        <v>15953</v>
      </c>
    </row>
    <row r="3358" spans="1:14" ht="60" x14ac:dyDescent="0.25">
      <c r="A3358" s="27" t="s">
        <v>608</v>
      </c>
      <c r="B3358" s="19" t="s">
        <v>17063</v>
      </c>
      <c r="C3358" s="19" t="s">
        <v>16869</v>
      </c>
      <c r="D3358" s="38" t="s">
        <v>16179</v>
      </c>
      <c r="E3358" s="38" t="s">
        <v>3386</v>
      </c>
      <c r="F3358" s="41" t="s">
        <v>3381</v>
      </c>
      <c r="G3358" s="19" t="s">
        <v>721</v>
      </c>
      <c r="H3358" s="41">
        <v>5</v>
      </c>
      <c r="I3358" s="41">
        <v>4</v>
      </c>
      <c r="J3358" s="41">
        <v>10</v>
      </c>
      <c r="K3358" s="44">
        <v>550</v>
      </c>
      <c r="L3358" s="20">
        <v>7894084</v>
      </c>
      <c r="M3358" s="19" t="s">
        <v>11</v>
      </c>
      <c r="N3358" s="28" t="s">
        <v>15953</v>
      </c>
    </row>
    <row r="3359" spans="1:14" ht="60" x14ac:dyDescent="0.25">
      <c r="A3359" s="27" t="s">
        <v>608</v>
      </c>
      <c r="B3359" s="19" t="s">
        <v>17063</v>
      </c>
      <c r="C3359" s="19" t="s">
        <v>16869</v>
      </c>
      <c r="D3359" s="38" t="s">
        <v>16179</v>
      </c>
      <c r="E3359" s="38" t="s">
        <v>3387</v>
      </c>
      <c r="F3359" s="41" t="s">
        <v>3381</v>
      </c>
      <c r="G3359" s="19" t="s">
        <v>721</v>
      </c>
      <c r="H3359" s="41">
        <v>5</v>
      </c>
      <c r="I3359" s="41">
        <v>4</v>
      </c>
      <c r="J3359" s="41">
        <v>10</v>
      </c>
      <c r="K3359" s="44">
        <v>40</v>
      </c>
      <c r="L3359" s="20">
        <v>4857895.2</v>
      </c>
      <c r="M3359" s="19" t="s">
        <v>11</v>
      </c>
      <c r="N3359" s="28" t="s">
        <v>15953</v>
      </c>
    </row>
    <row r="3360" spans="1:14" ht="60" x14ac:dyDescent="0.25">
      <c r="A3360" s="27" t="s">
        <v>608</v>
      </c>
      <c r="B3360" s="19" t="s">
        <v>17063</v>
      </c>
      <c r="C3360" s="19" t="s">
        <v>16869</v>
      </c>
      <c r="D3360" s="38" t="s">
        <v>16179</v>
      </c>
      <c r="E3360" s="38" t="s">
        <v>3388</v>
      </c>
      <c r="F3360" s="41" t="s">
        <v>3381</v>
      </c>
      <c r="G3360" s="19" t="s">
        <v>721</v>
      </c>
      <c r="H3360" s="41">
        <v>5</v>
      </c>
      <c r="I3360" s="41">
        <v>4</v>
      </c>
      <c r="J3360" s="41">
        <v>10</v>
      </c>
      <c r="K3360" s="44">
        <v>100</v>
      </c>
      <c r="L3360" s="20">
        <v>1361682</v>
      </c>
      <c r="M3360" s="19" t="s">
        <v>11</v>
      </c>
      <c r="N3360" s="28" t="s">
        <v>15953</v>
      </c>
    </row>
    <row r="3361" spans="1:14" ht="60" x14ac:dyDescent="0.25">
      <c r="A3361" s="27" t="s">
        <v>608</v>
      </c>
      <c r="B3361" s="19" t="s">
        <v>17063</v>
      </c>
      <c r="C3361" s="19" t="s">
        <v>16869</v>
      </c>
      <c r="D3361" s="38" t="s">
        <v>16179</v>
      </c>
      <c r="E3361" s="38" t="s">
        <v>3389</v>
      </c>
      <c r="F3361" s="41" t="s">
        <v>3381</v>
      </c>
      <c r="G3361" s="19" t="s">
        <v>721</v>
      </c>
      <c r="H3361" s="41">
        <v>5</v>
      </c>
      <c r="I3361" s="41">
        <v>4</v>
      </c>
      <c r="J3361" s="41">
        <v>10</v>
      </c>
      <c r="K3361" s="44">
        <v>20</v>
      </c>
      <c r="L3361" s="20">
        <v>2428947.6</v>
      </c>
      <c r="M3361" s="19" t="s">
        <v>11</v>
      </c>
      <c r="N3361" s="28" t="s">
        <v>15953</v>
      </c>
    </row>
    <row r="3362" spans="1:14" ht="60" x14ac:dyDescent="0.25">
      <c r="A3362" s="27" t="s">
        <v>608</v>
      </c>
      <c r="B3362" s="19" t="s">
        <v>17063</v>
      </c>
      <c r="C3362" s="19" t="s">
        <v>16869</v>
      </c>
      <c r="D3362" s="38" t="s">
        <v>16179</v>
      </c>
      <c r="E3362" s="38" t="s">
        <v>3390</v>
      </c>
      <c r="F3362" s="41" t="s">
        <v>3391</v>
      </c>
      <c r="G3362" s="19" t="s">
        <v>721</v>
      </c>
      <c r="H3362" s="41">
        <v>5</v>
      </c>
      <c r="I3362" s="41">
        <v>4</v>
      </c>
      <c r="J3362" s="41">
        <v>10</v>
      </c>
      <c r="K3362" s="44">
        <v>50</v>
      </c>
      <c r="L3362" s="20">
        <v>828050</v>
      </c>
      <c r="M3362" s="19" t="s">
        <v>11</v>
      </c>
      <c r="N3362" s="28" t="s">
        <v>15953</v>
      </c>
    </row>
    <row r="3363" spans="1:14" ht="60" x14ac:dyDescent="0.25">
      <c r="A3363" s="27" t="s">
        <v>608</v>
      </c>
      <c r="B3363" s="19" t="s">
        <v>17063</v>
      </c>
      <c r="C3363" s="19" t="s">
        <v>16869</v>
      </c>
      <c r="D3363" s="38" t="s">
        <v>16179</v>
      </c>
      <c r="E3363" s="38" t="s">
        <v>3392</v>
      </c>
      <c r="F3363" s="41" t="s">
        <v>3391</v>
      </c>
      <c r="G3363" s="19" t="s">
        <v>721</v>
      </c>
      <c r="H3363" s="41">
        <v>5</v>
      </c>
      <c r="I3363" s="41">
        <v>4</v>
      </c>
      <c r="J3363" s="41">
        <v>10</v>
      </c>
      <c r="K3363" s="44">
        <v>70</v>
      </c>
      <c r="L3363" s="20">
        <v>747085.5</v>
      </c>
      <c r="M3363" s="19" t="s">
        <v>11</v>
      </c>
      <c r="N3363" s="28" t="s">
        <v>15953</v>
      </c>
    </row>
    <row r="3364" spans="1:14" ht="60" x14ac:dyDescent="0.25">
      <c r="A3364" s="27" t="s">
        <v>608</v>
      </c>
      <c r="B3364" s="19" t="s">
        <v>17063</v>
      </c>
      <c r="C3364" s="19" t="s">
        <v>16869</v>
      </c>
      <c r="D3364" s="38" t="s">
        <v>16179</v>
      </c>
      <c r="E3364" s="38" t="s">
        <v>3393</v>
      </c>
      <c r="F3364" s="41" t="s">
        <v>3376</v>
      </c>
      <c r="G3364" s="19" t="s">
        <v>721</v>
      </c>
      <c r="H3364" s="41">
        <v>5</v>
      </c>
      <c r="I3364" s="41">
        <v>4</v>
      </c>
      <c r="J3364" s="41">
        <v>10</v>
      </c>
      <c r="K3364" s="44">
        <v>5</v>
      </c>
      <c r="L3364" s="20">
        <v>220813.45</v>
      </c>
      <c r="M3364" s="19" t="s">
        <v>11</v>
      </c>
      <c r="N3364" s="28" t="s">
        <v>15953</v>
      </c>
    </row>
    <row r="3365" spans="1:14" ht="60" x14ac:dyDescent="0.25">
      <c r="A3365" s="27" t="s">
        <v>608</v>
      </c>
      <c r="B3365" s="19" t="s">
        <v>17063</v>
      </c>
      <c r="C3365" s="19" t="s">
        <v>16869</v>
      </c>
      <c r="D3365" s="38" t="s">
        <v>16179</v>
      </c>
      <c r="E3365" s="38" t="s">
        <v>3394</v>
      </c>
      <c r="F3365" s="41" t="s">
        <v>3376</v>
      </c>
      <c r="G3365" s="19" t="s">
        <v>721</v>
      </c>
      <c r="H3365" s="41">
        <v>5</v>
      </c>
      <c r="I3365" s="41">
        <v>4</v>
      </c>
      <c r="J3365" s="41">
        <v>10</v>
      </c>
      <c r="K3365" s="44">
        <v>6</v>
      </c>
      <c r="L3365" s="20">
        <v>4046626.62</v>
      </c>
      <c r="M3365" s="19" t="s">
        <v>11</v>
      </c>
      <c r="N3365" s="28" t="s">
        <v>15953</v>
      </c>
    </row>
    <row r="3366" spans="1:14" ht="60" x14ac:dyDescent="0.25">
      <c r="A3366" s="27" t="s">
        <v>608</v>
      </c>
      <c r="B3366" s="19" t="s">
        <v>17063</v>
      </c>
      <c r="C3366" s="19" t="s">
        <v>16869</v>
      </c>
      <c r="D3366" s="38" t="s">
        <v>16179</v>
      </c>
      <c r="E3366" s="38" t="s">
        <v>3395</v>
      </c>
      <c r="F3366" s="41" t="s">
        <v>3376</v>
      </c>
      <c r="G3366" s="19" t="s">
        <v>721</v>
      </c>
      <c r="H3366" s="41">
        <v>5</v>
      </c>
      <c r="I3366" s="41">
        <v>4</v>
      </c>
      <c r="J3366" s="41">
        <v>10</v>
      </c>
      <c r="K3366" s="44">
        <v>25</v>
      </c>
      <c r="L3366" s="20">
        <v>266816.25</v>
      </c>
      <c r="M3366" s="19" t="s">
        <v>11</v>
      </c>
      <c r="N3366" s="28" t="s">
        <v>15953</v>
      </c>
    </row>
    <row r="3367" spans="1:14" ht="60" x14ac:dyDescent="0.25">
      <c r="A3367" s="27" t="s">
        <v>608</v>
      </c>
      <c r="B3367" s="19" t="s">
        <v>17063</v>
      </c>
      <c r="C3367" s="19" t="s">
        <v>16869</v>
      </c>
      <c r="D3367" s="38" t="s">
        <v>16179</v>
      </c>
      <c r="E3367" s="38" t="s">
        <v>3396</v>
      </c>
      <c r="F3367" s="41" t="s">
        <v>3376</v>
      </c>
      <c r="G3367" s="19" t="s">
        <v>721</v>
      </c>
      <c r="H3367" s="41">
        <v>5</v>
      </c>
      <c r="I3367" s="41">
        <v>4</v>
      </c>
      <c r="J3367" s="41">
        <v>10</v>
      </c>
      <c r="K3367" s="44">
        <v>9</v>
      </c>
      <c r="L3367" s="20">
        <v>1453672.17</v>
      </c>
      <c r="M3367" s="19" t="s">
        <v>11</v>
      </c>
      <c r="N3367" s="28" t="s">
        <v>15953</v>
      </c>
    </row>
    <row r="3368" spans="1:14" ht="60" x14ac:dyDescent="0.25">
      <c r="A3368" s="27" t="s">
        <v>608</v>
      </c>
      <c r="B3368" s="19" t="s">
        <v>17063</v>
      </c>
      <c r="C3368" s="19" t="s">
        <v>16869</v>
      </c>
      <c r="D3368" s="38" t="s">
        <v>16179</v>
      </c>
      <c r="E3368" s="38" t="s">
        <v>3397</v>
      </c>
      <c r="F3368" s="41" t="s">
        <v>3376</v>
      </c>
      <c r="G3368" s="19" t="s">
        <v>721</v>
      </c>
      <c r="H3368" s="41">
        <v>5</v>
      </c>
      <c r="I3368" s="41">
        <v>4</v>
      </c>
      <c r="J3368" s="41">
        <v>10</v>
      </c>
      <c r="K3368" s="44">
        <v>20</v>
      </c>
      <c r="L3368" s="20">
        <v>213453</v>
      </c>
      <c r="M3368" s="19" t="s">
        <v>11</v>
      </c>
      <c r="N3368" s="28" t="s">
        <v>15953</v>
      </c>
    </row>
    <row r="3369" spans="1:14" ht="60" x14ac:dyDescent="0.25">
      <c r="A3369" s="27" t="s">
        <v>608</v>
      </c>
      <c r="B3369" s="19" t="s">
        <v>17063</v>
      </c>
      <c r="C3369" s="19" t="s">
        <v>16869</v>
      </c>
      <c r="D3369" s="38" t="s">
        <v>16179</v>
      </c>
      <c r="E3369" s="38" t="s">
        <v>3398</v>
      </c>
      <c r="F3369" s="41" t="s">
        <v>3399</v>
      </c>
      <c r="G3369" s="19" t="s">
        <v>721</v>
      </c>
      <c r="H3369" s="41">
        <v>5</v>
      </c>
      <c r="I3369" s="41">
        <v>4</v>
      </c>
      <c r="J3369" s="41">
        <v>10</v>
      </c>
      <c r="K3369" s="44">
        <v>10</v>
      </c>
      <c r="L3369" s="20">
        <v>366791.5</v>
      </c>
      <c r="M3369" s="19" t="s">
        <v>11</v>
      </c>
      <c r="N3369" s="28" t="s">
        <v>15953</v>
      </c>
    </row>
    <row r="3370" spans="1:14" ht="60" x14ac:dyDescent="0.25">
      <c r="A3370" s="27" t="s">
        <v>608</v>
      </c>
      <c r="B3370" s="19" t="s">
        <v>17063</v>
      </c>
      <c r="C3370" s="19" t="s">
        <v>16869</v>
      </c>
      <c r="D3370" s="38" t="s">
        <v>16179</v>
      </c>
      <c r="E3370" s="38" t="s">
        <v>3400</v>
      </c>
      <c r="F3370" s="41" t="s">
        <v>3399</v>
      </c>
      <c r="G3370" s="19" t="s">
        <v>721</v>
      </c>
      <c r="H3370" s="41">
        <v>5</v>
      </c>
      <c r="I3370" s="41">
        <v>4</v>
      </c>
      <c r="J3370" s="41">
        <v>10</v>
      </c>
      <c r="K3370" s="44">
        <v>20</v>
      </c>
      <c r="L3370" s="20">
        <v>377300.19999999995</v>
      </c>
      <c r="M3370" s="19" t="s">
        <v>11</v>
      </c>
      <c r="N3370" s="28" t="s">
        <v>15953</v>
      </c>
    </row>
    <row r="3371" spans="1:14" ht="60" x14ac:dyDescent="0.25">
      <c r="A3371" s="27" t="s">
        <v>608</v>
      </c>
      <c r="B3371" s="19" t="s">
        <v>17063</v>
      </c>
      <c r="C3371" s="19" t="s">
        <v>16869</v>
      </c>
      <c r="D3371" s="38" t="s">
        <v>16179</v>
      </c>
      <c r="E3371" s="38" t="s">
        <v>3401</v>
      </c>
      <c r="F3371" s="41" t="s">
        <v>3399</v>
      </c>
      <c r="G3371" s="19" t="s">
        <v>721</v>
      </c>
      <c r="H3371" s="41">
        <v>5</v>
      </c>
      <c r="I3371" s="41">
        <v>4</v>
      </c>
      <c r="J3371" s="41">
        <v>10</v>
      </c>
      <c r="K3371" s="44">
        <v>15</v>
      </c>
      <c r="L3371" s="20">
        <v>301530.90000000002</v>
      </c>
      <c r="M3371" s="19" t="s">
        <v>11</v>
      </c>
      <c r="N3371" s="28" t="s">
        <v>15953</v>
      </c>
    </row>
    <row r="3372" spans="1:14" ht="60" x14ac:dyDescent="0.25">
      <c r="A3372" s="27" t="s">
        <v>608</v>
      </c>
      <c r="B3372" s="19" t="s">
        <v>17063</v>
      </c>
      <c r="C3372" s="19" t="s">
        <v>16869</v>
      </c>
      <c r="D3372" s="38" t="s">
        <v>16179</v>
      </c>
      <c r="E3372" s="38" t="s">
        <v>3402</v>
      </c>
      <c r="F3372" s="41" t="s">
        <v>3399</v>
      </c>
      <c r="G3372" s="19" t="s">
        <v>721</v>
      </c>
      <c r="H3372" s="41">
        <v>5</v>
      </c>
      <c r="I3372" s="41">
        <v>4</v>
      </c>
      <c r="J3372" s="41">
        <v>10</v>
      </c>
      <c r="K3372" s="44">
        <v>20</v>
      </c>
      <c r="L3372" s="20">
        <v>402041.2</v>
      </c>
      <c r="M3372" s="19" t="s">
        <v>11</v>
      </c>
      <c r="N3372" s="28" t="s">
        <v>15953</v>
      </c>
    </row>
    <row r="3373" spans="1:14" ht="60" x14ac:dyDescent="0.25">
      <c r="A3373" s="27" t="s">
        <v>608</v>
      </c>
      <c r="B3373" s="19" t="s">
        <v>17063</v>
      </c>
      <c r="C3373" s="19" t="s">
        <v>16869</v>
      </c>
      <c r="D3373" s="38" t="s">
        <v>16179</v>
      </c>
      <c r="E3373" s="38" t="s">
        <v>3403</v>
      </c>
      <c r="F3373" s="41" t="s">
        <v>3399</v>
      </c>
      <c r="G3373" s="19" t="s">
        <v>721</v>
      </c>
      <c r="H3373" s="41">
        <v>5</v>
      </c>
      <c r="I3373" s="41">
        <v>4</v>
      </c>
      <c r="J3373" s="41">
        <v>10</v>
      </c>
      <c r="K3373" s="44">
        <v>20</v>
      </c>
      <c r="L3373" s="20">
        <v>241224.8</v>
      </c>
      <c r="M3373" s="19" t="s">
        <v>11</v>
      </c>
      <c r="N3373" s="28" t="s">
        <v>15953</v>
      </c>
    </row>
    <row r="3374" spans="1:14" ht="60" x14ac:dyDescent="0.25">
      <c r="A3374" s="27" t="s">
        <v>608</v>
      </c>
      <c r="B3374" s="19" t="s">
        <v>17063</v>
      </c>
      <c r="C3374" s="19" t="s">
        <v>16869</v>
      </c>
      <c r="D3374" s="38" t="s">
        <v>16179</v>
      </c>
      <c r="E3374" s="38" t="s">
        <v>3404</v>
      </c>
      <c r="F3374" s="41" t="s">
        <v>3399</v>
      </c>
      <c r="G3374" s="19" t="s">
        <v>721</v>
      </c>
      <c r="H3374" s="41">
        <v>5</v>
      </c>
      <c r="I3374" s="41">
        <v>4</v>
      </c>
      <c r="J3374" s="41">
        <v>10</v>
      </c>
      <c r="K3374" s="44">
        <v>15</v>
      </c>
      <c r="L3374" s="20">
        <v>1159734.2999999998</v>
      </c>
      <c r="M3374" s="19" t="s">
        <v>11</v>
      </c>
      <c r="N3374" s="28" t="s">
        <v>15953</v>
      </c>
    </row>
    <row r="3375" spans="1:14" ht="60" x14ac:dyDescent="0.25">
      <c r="A3375" s="27" t="s">
        <v>608</v>
      </c>
      <c r="B3375" s="19" t="s">
        <v>17063</v>
      </c>
      <c r="C3375" s="19" t="s">
        <v>16869</v>
      </c>
      <c r="D3375" s="38" t="s">
        <v>16179</v>
      </c>
      <c r="E3375" s="38" t="s">
        <v>3405</v>
      </c>
      <c r="F3375" s="41" t="s">
        <v>3399</v>
      </c>
      <c r="G3375" s="19" t="s">
        <v>721</v>
      </c>
      <c r="H3375" s="41">
        <v>5</v>
      </c>
      <c r="I3375" s="41">
        <v>4</v>
      </c>
      <c r="J3375" s="41">
        <v>10</v>
      </c>
      <c r="K3375" s="44">
        <v>10</v>
      </c>
      <c r="L3375" s="20">
        <v>291881.89999999997</v>
      </c>
      <c r="M3375" s="19" t="s">
        <v>11</v>
      </c>
      <c r="N3375" s="28" t="s">
        <v>15953</v>
      </c>
    </row>
    <row r="3376" spans="1:14" ht="60" x14ac:dyDescent="0.25">
      <c r="A3376" s="27" t="s">
        <v>608</v>
      </c>
      <c r="B3376" s="19" t="s">
        <v>17063</v>
      </c>
      <c r="C3376" s="19" t="s">
        <v>16869</v>
      </c>
      <c r="D3376" s="38" t="s">
        <v>16179</v>
      </c>
      <c r="E3376" s="38" t="s">
        <v>3406</v>
      </c>
      <c r="F3376" s="41" t="s">
        <v>3399</v>
      </c>
      <c r="G3376" s="19" t="s">
        <v>721</v>
      </c>
      <c r="H3376" s="41">
        <v>5</v>
      </c>
      <c r="I3376" s="41">
        <v>4</v>
      </c>
      <c r="J3376" s="41">
        <v>10</v>
      </c>
      <c r="K3376" s="44">
        <v>6</v>
      </c>
      <c r="L3376" s="20">
        <v>72367.44</v>
      </c>
      <c r="M3376" s="19" t="s">
        <v>11</v>
      </c>
      <c r="N3376" s="28" t="s">
        <v>15953</v>
      </c>
    </row>
    <row r="3377" spans="1:14" ht="60" x14ac:dyDescent="0.25">
      <c r="A3377" s="27" t="s">
        <v>608</v>
      </c>
      <c r="B3377" s="19" t="s">
        <v>17063</v>
      </c>
      <c r="C3377" s="19" t="s">
        <v>16869</v>
      </c>
      <c r="D3377" s="38" t="s">
        <v>16179</v>
      </c>
      <c r="E3377" s="38" t="s">
        <v>3407</v>
      </c>
      <c r="F3377" s="41" t="s">
        <v>3399</v>
      </c>
      <c r="G3377" s="19" t="s">
        <v>721</v>
      </c>
      <c r="H3377" s="41">
        <v>5</v>
      </c>
      <c r="I3377" s="41">
        <v>4</v>
      </c>
      <c r="J3377" s="41">
        <v>10</v>
      </c>
      <c r="K3377" s="44">
        <v>10</v>
      </c>
      <c r="L3377" s="20">
        <v>291881.89999999997</v>
      </c>
      <c r="M3377" s="19" t="s">
        <v>11</v>
      </c>
      <c r="N3377" s="28" t="s">
        <v>15953</v>
      </c>
    </row>
    <row r="3378" spans="1:14" ht="60" x14ac:dyDescent="0.25">
      <c r="A3378" s="27" t="s">
        <v>608</v>
      </c>
      <c r="B3378" s="19" t="s">
        <v>17063</v>
      </c>
      <c r="C3378" s="19" t="s">
        <v>16869</v>
      </c>
      <c r="D3378" s="38" t="s">
        <v>16179</v>
      </c>
      <c r="E3378" s="38" t="s">
        <v>3408</v>
      </c>
      <c r="F3378" s="41" t="s">
        <v>3409</v>
      </c>
      <c r="G3378" s="19" t="s">
        <v>721</v>
      </c>
      <c r="H3378" s="41">
        <v>5</v>
      </c>
      <c r="I3378" s="41">
        <v>4</v>
      </c>
      <c r="J3378" s="41">
        <v>10</v>
      </c>
      <c r="K3378" s="44">
        <v>15</v>
      </c>
      <c r="L3378" s="20">
        <v>713793.3</v>
      </c>
      <c r="M3378" s="19" t="s">
        <v>11</v>
      </c>
      <c r="N3378" s="28" t="s">
        <v>15953</v>
      </c>
    </row>
    <row r="3379" spans="1:14" ht="60" x14ac:dyDescent="0.25">
      <c r="A3379" s="27" t="s">
        <v>608</v>
      </c>
      <c r="B3379" s="19" t="s">
        <v>17063</v>
      </c>
      <c r="C3379" s="19" t="s">
        <v>16869</v>
      </c>
      <c r="D3379" s="38" t="s">
        <v>16179</v>
      </c>
      <c r="E3379" s="38" t="s">
        <v>3410</v>
      </c>
      <c r="F3379" s="41" t="s">
        <v>3409</v>
      </c>
      <c r="G3379" s="19" t="s">
        <v>721</v>
      </c>
      <c r="H3379" s="41">
        <v>5</v>
      </c>
      <c r="I3379" s="41">
        <v>4</v>
      </c>
      <c r="J3379" s="41">
        <v>10</v>
      </c>
      <c r="K3379" s="44">
        <v>5</v>
      </c>
      <c r="L3379" s="20">
        <v>678651.79999999993</v>
      </c>
      <c r="M3379" s="19" t="s">
        <v>11</v>
      </c>
      <c r="N3379" s="28" t="s">
        <v>15953</v>
      </c>
    </row>
    <row r="3380" spans="1:14" ht="60" x14ac:dyDescent="0.25">
      <c r="A3380" s="27" t="s">
        <v>608</v>
      </c>
      <c r="B3380" s="19" t="s">
        <v>17063</v>
      </c>
      <c r="C3380" s="19" t="s">
        <v>16869</v>
      </c>
      <c r="D3380" s="38" t="s">
        <v>16179</v>
      </c>
      <c r="E3380" s="38" t="s">
        <v>3411</v>
      </c>
      <c r="F3380" s="41" t="s">
        <v>3412</v>
      </c>
      <c r="G3380" s="19" t="s">
        <v>721</v>
      </c>
      <c r="H3380" s="41">
        <v>5</v>
      </c>
      <c r="I3380" s="41">
        <v>4</v>
      </c>
      <c r="J3380" s="41">
        <v>10</v>
      </c>
      <c r="K3380" s="44">
        <v>5</v>
      </c>
      <c r="L3380" s="20">
        <v>597139.44999999995</v>
      </c>
      <c r="M3380" s="19" t="s">
        <v>11</v>
      </c>
      <c r="N3380" s="28" t="s">
        <v>15953</v>
      </c>
    </row>
    <row r="3381" spans="1:14" ht="60" x14ac:dyDescent="0.25">
      <c r="A3381" s="27" t="s">
        <v>608</v>
      </c>
      <c r="B3381" s="19" t="s">
        <v>17063</v>
      </c>
      <c r="C3381" s="19" t="s">
        <v>16869</v>
      </c>
      <c r="D3381" s="38" t="s">
        <v>16179</v>
      </c>
      <c r="E3381" s="38" t="s">
        <v>3413</v>
      </c>
      <c r="F3381" s="41" t="s">
        <v>3414</v>
      </c>
      <c r="G3381" s="19" t="s">
        <v>721</v>
      </c>
      <c r="H3381" s="41">
        <v>5</v>
      </c>
      <c r="I3381" s="41">
        <v>4</v>
      </c>
      <c r="J3381" s="41">
        <v>10</v>
      </c>
      <c r="K3381" s="44">
        <v>10</v>
      </c>
      <c r="L3381" s="20">
        <v>121787.6</v>
      </c>
      <c r="M3381" s="19" t="s">
        <v>11</v>
      </c>
      <c r="N3381" s="28" t="s">
        <v>15953</v>
      </c>
    </row>
    <row r="3382" spans="1:14" ht="60" x14ac:dyDescent="0.25">
      <c r="A3382" s="27" t="s">
        <v>608</v>
      </c>
      <c r="B3382" s="19" t="s">
        <v>17063</v>
      </c>
      <c r="C3382" s="19" t="s">
        <v>16869</v>
      </c>
      <c r="D3382" s="38" t="s">
        <v>16179</v>
      </c>
      <c r="E3382" s="38" t="s">
        <v>3415</v>
      </c>
      <c r="F3382" s="41" t="s">
        <v>3378</v>
      </c>
      <c r="G3382" s="19" t="s">
        <v>721</v>
      </c>
      <c r="H3382" s="41">
        <v>5</v>
      </c>
      <c r="I3382" s="41">
        <v>4</v>
      </c>
      <c r="J3382" s="41">
        <v>10</v>
      </c>
      <c r="K3382" s="44">
        <v>12</v>
      </c>
      <c r="L3382" s="20">
        <v>416807.39999999997</v>
      </c>
      <c r="M3382" s="19" t="s">
        <v>11</v>
      </c>
      <c r="N3382" s="28" t="s">
        <v>15953</v>
      </c>
    </row>
    <row r="3383" spans="1:14" ht="60" x14ac:dyDescent="0.25">
      <c r="A3383" s="27" t="s">
        <v>608</v>
      </c>
      <c r="B3383" s="19" t="s">
        <v>17063</v>
      </c>
      <c r="C3383" s="19" t="s">
        <v>16869</v>
      </c>
      <c r="D3383" s="38" t="s">
        <v>16179</v>
      </c>
      <c r="E3383" s="38" t="s">
        <v>3416</v>
      </c>
      <c r="F3383" s="41" t="s">
        <v>3417</v>
      </c>
      <c r="G3383" s="19" t="s">
        <v>721</v>
      </c>
      <c r="H3383" s="41">
        <v>5</v>
      </c>
      <c r="I3383" s="41">
        <v>4</v>
      </c>
      <c r="J3383" s="41">
        <v>10</v>
      </c>
      <c r="K3383" s="44">
        <v>30</v>
      </c>
      <c r="L3383" s="20">
        <v>540993.30000000005</v>
      </c>
      <c r="M3383" s="19" t="s">
        <v>11</v>
      </c>
      <c r="N3383" s="28" t="s">
        <v>15953</v>
      </c>
    </row>
    <row r="3384" spans="1:14" ht="60" x14ac:dyDescent="0.25">
      <c r="A3384" s="27" t="s">
        <v>608</v>
      </c>
      <c r="B3384" s="19" t="s">
        <v>17063</v>
      </c>
      <c r="C3384" s="19" t="s">
        <v>16869</v>
      </c>
      <c r="D3384" s="38" t="s">
        <v>16179</v>
      </c>
      <c r="E3384" s="38" t="s">
        <v>3418</v>
      </c>
      <c r="F3384" s="41" t="s">
        <v>3376</v>
      </c>
      <c r="G3384" s="19" t="s">
        <v>721</v>
      </c>
      <c r="H3384" s="41">
        <v>5</v>
      </c>
      <c r="I3384" s="41">
        <v>4</v>
      </c>
      <c r="J3384" s="41">
        <v>10</v>
      </c>
      <c r="K3384" s="44">
        <v>30</v>
      </c>
      <c r="L3384" s="20">
        <v>6778971.5999999996</v>
      </c>
      <c r="M3384" s="19" t="s">
        <v>11</v>
      </c>
      <c r="N3384" s="28" t="s">
        <v>15953</v>
      </c>
    </row>
    <row r="3385" spans="1:14" ht="60" x14ac:dyDescent="0.25">
      <c r="A3385" s="27" t="s">
        <v>608</v>
      </c>
      <c r="B3385" s="19" t="s">
        <v>17063</v>
      </c>
      <c r="C3385" s="19" t="s">
        <v>16869</v>
      </c>
      <c r="D3385" s="38" t="s">
        <v>16179</v>
      </c>
      <c r="E3385" s="38" t="s">
        <v>3419</v>
      </c>
      <c r="F3385" s="41" t="s">
        <v>3414</v>
      </c>
      <c r="G3385" s="19" t="s">
        <v>721</v>
      </c>
      <c r="H3385" s="41">
        <v>5</v>
      </c>
      <c r="I3385" s="41">
        <v>4</v>
      </c>
      <c r="J3385" s="41">
        <v>10</v>
      </c>
      <c r="K3385" s="44">
        <v>50</v>
      </c>
      <c r="L3385" s="20">
        <v>349621</v>
      </c>
      <c r="M3385" s="19" t="s">
        <v>11</v>
      </c>
      <c r="N3385" s="28" t="s">
        <v>15953</v>
      </c>
    </row>
    <row r="3386" spans="1:14" ht="60" x14ac:dyDescent="0.25">
      <c r="A3386" s="27" t="s">
        <v>608</v>
      </c>
      <c r="B3386" s="19" t="s">
        <v>17063</v>
      </c>
      <c r="C3386" s="19" t="s">
        <v>16869</v>
      </c>
      <c r="D3386" s="38" t="s">
        <v>16179</v>
      </c>
      <c r="E3386" s="38" t="s">
        <v>3420</v>
      </c>
      <c r="F3386" s="41" t="s">
        <v>3414</v>
      </c>
      <c r="G3386" s="19" t="s">
        <v>721</v>
      </c>
      <c r="H3386" s="41">
        <v>5</v>
      </c>
      <c r="I3386" s="41">
        <v>4</v>
      </c>
      <c r="J3386" s="41">
        <v>10</v>
      </c>
      <c r="K3386" s="44">
        <v>50</v>
      </c>
      <c r="L3386" s="20">
        <v>1288078.5</v>
      </c>
      <c r="M3386" s="19" t="s">
        <v>11</v>
      </c>
      <c r="N3386" s="28" t="s">
        <v>15953</v>
      </c>
    </row>
    <row r="3387" spans="1:14" ht="60" x14ac:dyDescent="0.25">
      <c r="A3387" s="27" t="s">
        <v>608</v>
      </c>
      <c r="B3387" s="19" t="s">
        <v>17063</v>
      </c>
      <c r="C3387" s="19" t="s">
        <v>16869</v>
      </c>
      <c r="D3387" s="38" t="s">
        <v>16179</v>
      </c>
      <c r="E3387" s="38" t="s">
        <v>3421</v>
      </c>
      <c r="F3387" s="41" t="s">
        <v>3414</v>
      </c>
      <c r="G3387" s="19" t="s">
        <v>721</v>
      </c>
      <c r="H3387" s="41">
        <v>5</v>
      </c>
      <c r="I3387" s="41">
        <v>4</v>
      </c>
      <c r="J3387" s="41">
        <v>10</v>
      </c>
      <c r="K3387" s="44">
        <v>50</v>
      </c>
      <c r="L3387" s="20">
        <v>1736697.4999999998</v>
      </c>
      <c r="M3387" s="19" t="s">
        <v>11</v>
      </c>
      <c r="N3387" s="28" t="s">
        <v>15953</v>
      </c>
    </row>
    <row r="3388" spans="1:14" ht="60" x14ac:dyDescent="0.25">
      <c r="A3388" s="27" t="s">
        <v>608</v>
      </c>
      <c r="B3388" s="19" t="s">
        <v>17063</v>
      </c>
      <c r="C3388" s="19" t="s">
        <v>16869</v>
      </c>
      <c r="D3388" s="38" t="s">
        <v>16179</v>
      </c>
      <c r="E3388" s="38" t="s">
        <v>3422</v>
      </c>
      <c r="F3388" s="41" t="s">
        <v>3414</v>
      </c>
      <c r="G3388" s="19" t="s">
        <v>721</v>
      </c>
      <c r="H3388" s="41">
        <v>5</v>
      </c>
      <c r="I3388" s="41">
        <v>4</v>
      </c>
      <c r="J3388" s="41">
        <v>10</v>
      </c>
      <c r="K3388" s="44">
        <v>5</v>
      </c>
      <c r="L3388" s="20">
        <v>966058.7</v>
      </c>
      <c r="M3388" s="19" t="s">
        <v>11</v>
      </c>
      <c r="N3388" s="28" t="s">
        <v>15953</v>
      </c>
    </row>
    <row r="3389" spans="1:14" ht="60" x14ac:dyDescent="0.25">
      <c r="A3389" s="27" t="s">
        <v>608</v>
      </c>
      <c r="B3389" s="19" t="s">
        <v>17063</v>
      </c>
      <c r="C3389" s="19" t="s">
        <v>16869</v>
      </c>
      <c r="D3389" s="38" t="s">
        <v>16179</v>
      </c>
      <c r="E3389" s="38" t="s">
        <v>3423</v>
      </c>
      <c r="F3389" s="41" t="s">
        <v>3414</v>
      </c>
      <c r="G3389" s="19" t="s">
        <v>721</v>
      </c>
      <c r="H3389" s="41">
        <v>5</v>
      </c>
      <c r="I3389" s="41">
        <v>4</v>
      </c>
      <c r="J3389" s="41">
        <v>10</v>
      </c>
      <c r="K3389" s="44">
        <v>3</v>
      </c>
      <c r="L3389" s="20">
        <v>905498.39999999991</v>
      </c>
      <c r="M3389" s="19" t="s">
        <v>11</v>
      </c>
      <c r="N3389" s="28" t="s">
        <v>15953</v>
      </c>
    </row>
    <row r="3390" spans="1:14" ht="60" x14ac:dyDescent="0.25">
      <c r="A3390" s="27" t="s">
        <v>608</v>
      </c>
      <c r="B3390" s="19" t="s">
        <v>17063</v>
      </c>
      <c r="C3390" s="19" t="s">
        <v>16869</v>
      </c>
      <c r="D3390" s="38" t="s">
        <v>16179</v>
      </c>
      <c r="E3390" s="38" t="s">
        <v>3424</v>
      </c>
      <c r="F3390" s="41" t="s">
        <v>3414</v>
      </c>
      <c r="G3390" s="19" t="s">
        <v>721</v>
      </c>
      <c r="H3390" s="41">
        <v>5</v>
      </c>
      <c r="I3390" s="41">
        <v>4</v>
      </c>
      <c r="J3390" s="41">
        <v>10</v>
      </c>
      <c r="K3390" s="44">
        <v>3</v>
      </c>
      <c r="L3390" s="20">
        <v>380903.16000000003</v>
      </c>
      <c r="M3390" s="19" t="s">
        <v>11</v>
      </c>
      <c r="N3390" s="28" t="s">
        <v>15953</v>
      </c>
    </row>
    <row r="3391" spans="1:14" ht="60" x14ac:dyDescent="0.25">
      <c r="A3391" s="27" t="s">
        <v>608</v>
      </c>
      <c r="B3391" s="19" t="s">
        <v>17063</v>
      </c>
      <c r="C3391" s="19" t="s">
        <v>16869</v>
      </c>
      <c r="D3391" s="38" t="s">
        <v>16179</v>
      </c>
      <c r="E3391" s="38" t="s">
        <v>3425</v>
      </c>
      <c r="F3391" s="41" t="s">
        <v>3414</v>
      </c>
      <c r="G3391" s="19" t="s">
        <v>721</v>
      </c>
      <c r="H3391" s="41">
        <v>5</v>
      </c>
      <c r="I3391" s="41">
        <v>4</v>
      </c>
      <c r="J3391" s="41">
        <v>10</v>
      </c>
      <c r="K3391" s="44">
        <v>3</v>
      </c>
      <c r="L3391" s="20">
        <v>484557.39</v>
      </c>
      <c r="M3391" s="19" t="s">
        <v>11</v>
      </c>
      <c r="N3391" s="28" t="s">
        <v>15953</v>
      </c>
    </row>
    <row r="3392" spans="1:14" ht="60" x14ac:dyDescent="0.25">
      <c r="A3392" s="27" t="s">
        <v>608</v>
      </c>
      <c r="B3392" s="19" t="s">
        <v>17063</v>
      </c>
      <c r="C3392" s="19" t="s">
        <v>16869</v>
      </c>
      <c r="D3392" s="38" t="s">
        <v>16179</v>
      </c>
      <c r="E3392" s="38" t="s">
        <v>3426</v>
      </c>
      <c r="F3392" s="41" t="s">
        <v>3414</v>
      </c>
      <c r="G3392" s="19" t="s">
        <v>721</v>
      </c>
      <c r="H3392" s="41">
        <v>5</v>
      </c>
      <c r="I3392" s="41">
        <v>4</v>
      </c>
      <c r="J3392" s="41">
        <v>10</v>
      </c>
      <c r="K3392" s="44">
        <v>29</v>
      </c>
      <c r="L3392" s="20">
        <v>3837884.36</v>
      </c>
      <c r="M3392" s="19" t="s">
        <v>11</v>
      </c>
      <c r="N3392" s="28" t="s">
        <v>15953</v>
      </c>
    </row>
    <row r="3393" spans="1:14" ht="60" x14ac:dyDescent="0.25">
      <c r="A3393" s="27" t="s">
        <v>608</v>
      </c>
      <c r="B3393" s="19" t="s">
        <v>17063</v>
      </c>
      <c r="C3393" s="19" t="s">
        <v>16869</v>
      </c>
      <c r="D3393" s="38" t="s">
        <v>16179</v>
      </c>
      <c r="E3393" s="38" t="s">
        <v>3427</v>
      </c>
      <c r="F3393" s="41" t="s">
        <v>3414</v>
      </c>
      <c r="G3393" s="19" t="s">
        <v>721</v>
      </c>
      <c r="H3393" s="41">
        <v>5</v>
      </c>
      <c r="I3393" s="41">
        <v>4</v>
      </c>
      <c r="J3393" s="41">
        <v>10</v>
      </c>
      <c r="K3393" s="44">
        <v>20</v>
      </c>
      <c r="L3393" s="20">
        <v>1847472.4</v>
      </c>
      <c r="M3393" s="19" t="s">
        <v>11</v>
      </c>
      <c r="N3393" s="28" t="s">
        <v>15953</v>
      </c>
    </row>
    <row r="3394" spans="1:14" ht="60" x14ac:dyDescent="0.25">
      <c r="A3394" s="27" t="s">
        <v>608</v>
      </c>
      <c r="B3394" s="19" t="s">
        <v>17063</v>
      </c>
      <c r="C3394" s="19" t="s">
        <v>16869</v>
      </c>
      <c r="D3394" s="38" t="s">
        <v>16179</v>
      </c>
      <c r="E3394" s="38" t="s">
        <v>3428</v>
      </c>
      <c r="F3394" s="41" t="s">
        <v>3409</v>
      </c>
      <c r="G3394" s="19" t="s">
        <v>721</v>
      </c>
      <c r="H3394" s="41">
        <v>5</v>
      </c>
      <c r="I3394" s="41">
        <v>4</v>
      </c>
      <c r="J3394" s="41">
        <v>10</v>
      </c>
      <c r="K3394" s="44">
        <v>15</v>
      </c>
      <c r="L3394" s="20">
        <v>1159734.2999999998</v>
      </c>
      <c r="M3394" s="19" t="s">
        <v>11</v>
      </c>
      <c r="N3394" s="28" t="s">
        <v>15953</v>
      </c>
    </row>
    <row r="3395" spans="1:14" ht="60" x14ac:dyDescent="0.25">
      <c r="A3395" s="27" t="s">
        <v>608</v>
      </c>
      <c r="B3395" s="19" t="s">
        <v>17063</v>
      </c>
      <c r="C3395" s="19" t="s">
        <v>16869</v>
      </c>
      <c r="D3395" s="38" t="s">
        <v>16179</v>
      </c>
      <c r="E3395" s="38" t="s">
        <v>3429</v>
      </c>
      <c r="F3395" s="41">
        <v>39111611</v>
      </c>
      <c r="G3395" s="19" t="s">
        <v>16737</v>
      </c>
      <c r="H3395" s="41">
        <v>6</v>
      </c>
      <c r="I3395" s="41"/>
      <c r="J3395" s="41">
        <v>10</v>
      </c>
      <c r="K3395" s="44">
        <v>5</v>
      </c>
      <c r="L3395" s="20">
        <v>807595.65</v>
      </c>
      <c r="M3395" s="19" t="s">
        <v>11</v>
      </c>
      <c r="N3395" s="28" t="s">
        <v>15953</v>
      </c>
    </row>
    <row r="3396" spans="1:14" ht="60" x14ac:dyDescent="0.25">
      <c r="A3396" s="27" t="s">
        <v>608</v>
      </c>
      <c r="B3396" s="19" t="s">
        <v>17063</v>
      </c>
      <c r="C3396" s="19" t="s">
        <v>16869</v>
      </c>
      <c r="D3396" s="38" t="s">
        <v>16179</v>
      </c>
      <c r="E3396" s="38" t="s">
        <v>3430</v>
      </c>
      <c r="F3396" s="41" t="s">
        <v>3299</v>
      </c>
      <c r="G3396" s="19" t="s">
        <v>611</v>
      </c>
      <c r="H3396" s="41">
        <v>3</v>
      </c>
      <c r="I3396" s="41">
        <v>4</v>
      </c>
      <c r="J3396" s="41">
        <v>10</v>
      </c>
      <c r="K3396" s="44">
        <v>120</v>
      </c>
      <c r="L3396" s="20">
        <v>151939.20000000001</v>
      </c>
      <c r="M3396" s="19" t="s">
        <v>11</v>
      </c>
      <c r="N3396" s="28" t="s">
        <v>15953</v>
      </c>
    </row>
    <row r="3397" spans="1:14" ht="60" x14ac:dyDescent="0.25">
      <c r="A3397" s="27" t="s">
        <v>608</v>
      </c>
      <c r="B3397" s="19" t="s">
        <v>17063</v>
      </c>
      <c r="C3397" s="19" t="s">
        <v>16869</v>
      </c>
      <c r="D3397" s="38" t="s">
        <v>16179</v>
      </c>
      <c r="E3397" s="38" t="s">
        <v>3431</v>
      </c>
      <c r="F3397" s="41" t="s">
        <v>3299</v>
      </c>
      <c r="G3397" s="19" t="s">
        <v>611</v>
      </c>
      <c r="H3397" s="41">
        <v>3</v>
      </c>
      <c r="I3397" s="41">
        <v>4</v>
      </c>
      <c r="J3397" s="41">
        <v>10</v>
      </c>
      <c r="K3397" s="44">
        <v>50</v>
      </c>
      <c r="L3397" s="20">
        <v>114954</v>
      </c>
      <c r="M3397" s="19" t="s">
        <v>11</v>
      </c>
      <c r="N3397" s="28" t="s">
        <v>15953</v>
      </c>
    </row>
    <row r="3398" spans="1:14" ht="60" x14ac:dyDescent="0.25">
      <c r="A3398" s="27" t="s">
        <v>608</v>
      </c>
      <c r="B3398" s="19" t="s">
        <v>17063</v>
      </c>
      <c r="C3398" s="19" t="s">
        <v>16869</v>
      </c>
      <c r="D3398" s="38" t="s">
        <v>16179</v>
      </c>
      <c r="E3398" s="38" t="s">
        <v>3432</v>
      </c>
      <c r="F3398" s="41" t="s">
        <v>3299</v>
      </c>
      <c r="G3398" s="19" t="s">
        <v>611</v>
      </c>
      <c r="H3398" s="41">
        <v>3</v>
      </c>
      <c r="I3398" s="41">
        <v>4</v>
      </c>
      <c r="J3398" s="41">
        <v>10</v>
      </c>
      <c r="K3398" s="44">
        <v>120</v>
      </c>
      <c r="L3398" s="20">
        <v>167076</v>
      </c>
      <c r="M3398" s="19" t="s">
        <v>11</v>
      </c>
      <c r="N3398" s="28" t="s">
        <v>15953</v>
      </c>
    </row>
    <row r="3399" spans="1:14" ht="60" x14ac:dyDescent="0.25">
      <c r="A3399" s="27" t="s">
        <v>608</v>
      </c>
      <c r="B3399" s="19" t="s">
        <v>17063</v>
      </c>
      <c r="C3399" s="19" t="s">
        <v>16869</v>
      </c>
      <c r="D3399" s="38" t="s">
        <v>16179</v>
      </c>
      <c r="E3399" s="38" t="s">
        <v>3433</v>
      </c>
      <c r="F3399" s="41" t="s">
        <v>3299</v>
      </c>
      <c r="G3399" s="19" t="s">
        <v>611</v>
      </c>
      <c r="H3399" s="41">
        <v>3</v>
      </c>
      <c r="I3399" s="41">
        <v>4</v>
      </c>
      <c r="J3399" s="41">
        <v>10</v>
      </c>
      <c r="K3399" s="44">
        <v>120</v>
      </c>
      <c r="L3399" s="20">
        <v>205632</v>
      </c>
      <c r="M3399" s="19" t="s">
        <v>11</v>
      </c>
      <c r="N3399" s="28" t="s">
        <v>15953</v>
      </c>
    </row>
    <row r="3400" spans="1:14" ht="60" x14ac:dyDescent="0.25">
      <c r="A3400" s="27" t="s">
        <v>608</v>
      </c>
      <c r="B3400" s="19" t="s">
        <v>17063</v>
      </c>
      <c r="C3400" s="19" t="s">
        <v>16869</v>
      </c>
      <c r="D3400" s="38" t="s">
        <v>16179</v>
      </c>
      <c r="E3400" s="38" t="s">
        <v>3434</v>
      </c>
      <c r="F3400" s="41" t="s">
        <v>3299</v>
      </c>
      <c r="G3400" s="19" t="s">
        <v>611</v>
      </c>
      <c r="H3400" s="41">
        <v>3</v>
      </c>
      <c r="I3400" s="41">
        <v>4</v>
      </c>
      <c r="J3400" s="41">
        <v>10</v>
      </c>
      <c r="K3400" s="44">
        <v>50</v>
      </c>
      <c r="L3400" s="20">
        <v>122451</v>
      </c>
      <c r="M3400" s="19" t="s">
        <v>11</v>
      </c>
      <c r="N3400" s="28" t="s">
        <v>15953</v>
      </c>
    </row>
    <row r="3401" spans="1:14" ht="60" x14ac:dyDescent="0.25">
      <c r="A3401" s="27" t="s">
        <v>608</v>
      </c>
      <c r="B3401" s="19" t="s">
        <v>17063</v>
      </c>
      <c r="C3401" s="19" t="s">
        <v>16869</v>
      </c>
      <c r="D3401" s="38" t="s">
        <v>16179</v>
      </c>
      <c r="E3401" s="38" t="s">
        <v>3435</v>
      </c>
      <c r="F3401" s="41" t="s">
        <v>3299</v>
      </c>
      <c r="G3401" s="19" t="s">
        <v>611</v>
      </c>
      <c r="H3401" s="41">
        <v>3</v>
      </c>
      <c r="I3401" s="41">
        <v>4</v>
      </c>
      <c r="J3401" s="41">
        <v>10</v>
      </c>
      <c r="K3401" s="44">
        <v>50</v>
      </c>
      <c r="L3401" s="20">
        <v>104720</v>
      </c>
      <c r="M3401" s="19" t="s">
        <v>11</v>
      </c>
      <c r="N3401" s="28" t="s">
        <v>15953</v>
      </c>
    </row>
    <row r="3402" spans="1:14" ht="60" x14ac:dyDescent="0.25">
      <c r="A3402" s="27" t="s">
        <v>608</v>
      </c>
      <c r="B3402" s="19" t="s">
        <v>17063</v>
      </c>
      <c r="C3402" s="19" t="s">
        <v>16869</v>
      </c>
      <c r="D3402" s="38" t="s">
        <v>16179</v>
      </c>
      <c r="E3402" s="38" t="s">
        <v>3436</v>
      </c>
      <c r="F3402" s="41" t="s">
        <v>3299</v>
      </c>
      <c r="G3402" s="19" t="s">
        <v>611</v>
      </c>
      <c r="H3402" s="41">
        <v>3</v>
      </c>
      <c r="I3402" s="41">
        <v>4</v>
      </c>
      <c r="J3402" s="41">
        <v>10</v>
      </c>
      <c r="K3402" s="44">
        <v>50</v>
      </c>
      <c r="L3402" s="20">
        <v>110789.00000000001</v>
      </c>
      <c r="M3402" s="19" t="s">
        <v>11</v>
      </c>
      <c r="N3402" s="28" t="s">
        <v>15953</v>
      </c>
    </row>
    <row r="3403" spans="1:14" ht="60" x14ac:dyDescent="0.25">
      <c r="A3403" s="27" t="s">
        <v>608</v>
      </c>
      <c r="B3403" s="19" t="s">
        <v>17063</v>
      </c>
      <c r="C3403" s="19" t="s">
        <v>16869</v>
      </c>
      <c r="D3403" s="38" t="s">
        <v>16179</v>
      </c>
      <c r="E3403" s="38" t="s">
        <v>3437</v>
      </c>
      <c r="F3403" s="41" t="s">
        <v>3299</v>
      </c>
      <c r="G3403" s="19" t="s">
        <v>611</v>
      </c>
      <c r="H3403" s="41">
        <v>3</v>
      </c>
      <c r="I3403" s="41">
        <v>4</v>
      </c>
      <c r="J3403" s="41">
        <v>10</v>
      </c>
      <c r="K3403" s="44">
        <v>50</v>
      </c>
      <c r="L3403" s="20">
        <v>361760</v>
      </c>
      <c r="M3403" s="19" t="s">
        <v>11</v>
      </c>
      <c r="N3403" s="28" t="s">
        <v>15953</v>
      </c>
    </row>
    <row r="3404" spans="1:14" ht="60" x14ac:dyDescent="0.25">
      <c r="A3404" s="27" t="s">
        <v>608</v>
      </c>
      <c r="B3404" s="19" t="s">
        <v>17063</v>
      </c>
      <c r="C3404" s="19" t="s">
        <v>16869</v>
      </c>
      <c r="D3404" s="38" t="s">
        <v>16179</v>
      </c>
      <c r="E3404" s="38" t="s">
        <v>3438</v>
      </c>
      <c r="F3404" s="41" t="s">
        <v>3299</v>
      </c>
      <c r="G3404" s="19" t="s">
        <v>611</v>
      </c>
      <c r="H3404" s="41">
        <v>3</v>
      </c>
      <c r="I3404" s="41">
        <v>4</v>
      </c>
      <c r="J3404" s="41">
        <v>10</v>
      </c>
      <c r="K3404" s="44">
        <v>60</v>
      </c>
      <c r="L3404" s="20">
        <v>485520</v>
      </c>
      <c r="M3404" s="19" t="s">
        <v>11</v>
      </c>
      <c r="N3404" s="28" t="s">
        <v>15953</v>
      </c>
    </row>
    <row r="3405" spans="1:14" ht="60" x14ac:dyDescent="0.25">
      <c r="A3405" s="27" t="s">
        <v>608</v>
      </c>
      <c r="B3405" s="19" t="s">
        <v>17063</v>
      </c>
      <c r="C3405" s="19" t="s">
        <v>16869</v>
      </c>
      <c r="D3405" s="38" t="s">
        <v>16179</v>
      </c>
      <c r="E3405" s="38" t="s">
        <v>3439</v>
      </c>
      <c r="F3405" s="41" t="s">
        <v>3299</v>
      </c>
      <c r="G3405" s="19" t="s">
        <v>611</v>
      </c>
      <c r="H3405" s="41">
        <v>3</v>
      </c>
      <c r="I3405" s="41">
        <v>4</v>
      </c>
      <c r="J3405" s="41">
        <v>10</v>
      </c>
      <c r="K3405" s="44">
        <v>60</v>
      </c>
      <c r="L3405" s="20">
        <v>1012095</v>
      </c>
      <c r="M3405" s="19" t="s">
        <v>11</v>
      </c>
      <c r="N3405" s="28" t="s">
        <v>15953</v>
      </c>
    </row>
    <row r="3406" spans="1:14" ht="60" x14ac:dyDescent="0.25">
      <c r="A3406" s="27" t="s">
        <v>608</v>
      </c>
      <c r="B3406" s="19" t="s">
        <v>17063</v>
      </c>
      <c r="C3406" s="19" t="s">
        <v>16869</v>
      </c>
      <c r="D3406" s="38" t="s">
        <v>16179</v>
      </c>
      <c r="E3406" s="38" t="s">
        <v>3440</v>
      </c>
      <c r="F3406" s="41" t="s">
        <v>3299</v>
      </c>
      <c r="G3406" s="19" t="s">
        <v>611</v>
      </c>
      <c r="H3406" s="41">
        <v>3</v>
      </c>
      <c r="I3406" s="41">
        <v>4</v>
      </c>
      <c r="J3406" s="41">
        <v>10</v>
      </c>
      <c r="K3406" s="44">
        <v>60</v>
      </c>
      <c r="L3406" s="20">
        <v>806598.00000000023</v>
      </c>
      <c r="M3406" s="19" t="s">
        <v>11</v>
      </c>
      <c r="N3406" s="28" t="s">
        <v>15953</v>
      </c>
    </row>
    <row r="3407" spans="1:14" ht="60" x14ac:dyDescent="0.25">
      <c r="A3407" s="27" t="s">
        <v>608</v>
      </c>
      <c r="B3407" s="19" t="s">
        <v>17063</v>
      </c>
      <c r="C3407" s="19" t="s">
        <v>16869</v>
      </c>
      <c r="D3407" s="38" t="s">
        <v>16179</v>
      </c>
      <c r="E3407" s="38" t="s">
        <v>3441</v>
      </c>
      <c r="F3407" s="41" t="s">
        <v>3299</v>
      </c>
      <c r="G3407" s="19" t="s">
        <v>611</v>
      </c>
      <c r="H3407" s="41">
        <v>3</v>
      </c>
      <c r="I3407" s="41">
        <v>4</v>
      </c>
      <c r="J3407" s="41">
        <v>10</v>
      </c>
      <c r="K3407" s="44">
        <v>30</v>
      </c>
      <c r="L3407" s="20">
        <v>777367.5</v>
      </c>
      <c r="M3407" s="19" t="s">
        <v>11</v>
      </c>
      <c r="N3407" s="28" t="s">
        <v>15953</v>
      </c>
    </row>
    <row r="3408" spans="1:14" ht="60" x14ac:dyDescent="0.25">
      <c r="A3408" s="27" t="s">
        <v>608</v>
      </c>
      <c r="B3408" s="19" t="s">
        <v>17063</v>
      </c>
      <c r="C3408" s="19" t="s">
        <v>16869</v>
      </c>
      <c r="D3408" s="38" t="s">
        <v>16179</v>
      </c>
      <c r="E3408" s="38" t="s">
        <v>3442</v>
      </c>
      <c r="F3408" s="41" t="s">
        <v>3299</v>
      </c>
      <c r="G3408" s="19" t="s">
        <v>611</v>
      </c>
      <c r="H3408" s="41">
        <v>3</v>
      </c>
      <c r="I3408" s="41">
        <v>4</v>
      </c>
      <c r="J3408" s="41">
        <v>10</v>
      </c>
      <c r="K3408" s="44">
        <v>80</v>
      </c>
      <c r="L3408" s="20">
        <v>1408769.5999999999</v>
      </c>
      <c r="M3408" s="19" t="s">
        <v>11</v>
      </c>
      <c r="N3408" s="28" t="s">
        <v>15953</v>
      </c>
    </row>
    <row r="3409" spans="1:14" ht="60" x14ac:dyDescent="0.25">
      <c r="A3409" s="27" t="s">
        <v>608</v>
      </c>
      <c r="B3409" s="19" t="s">
        <v>17063</v>
      </c>
      <c r="C3409" s="19" t="s">
        <v>16869</v>
      </c>
      <c r="D3409" s="38" t="s">
        <v>16179</v>
      </c>
      <c r="E3409" s="38" t="s">
        <v>3443</v>
      </c>
      <c r="F3409" s="41" t="s">
        <v>3414</v>
      </c>
      <c r="G3409" s="19" t="s">
        <v>797</v>
      </c>
      <c r="H3409" s="41">
        <v>3</v>
      </c>
      <c r="I3409" s="41">
        <v>4</v>
      </c>
      <c r="J3409" s="41">
        <v>10</v>
      </c>
      <c r="K3409" s="44">
        <v>6</v>
      </c>
      <c r="L3409" s="20">
        <v>596184</v>
      </c>
      <c r="M3409" s="19" t="s">
        <v>11</v>
      </c>
      <c r="N3409" s="28" t="s">
        <v>15953</v>
      </c>
    </row>
    <row r="3410" spans="1:14" ht="60" x14ac:dyDescent="0.25">
      <c r="A3410" s="27" t="s">
        <v>608</v>
      </c>
      <c r="B3410" s="19" t="s">
        <v>17063</v>
      </c>
      <c r="C3410" s="19" t="s">
        <v>16869</v>
      </c>
      <c r="D3410" s="38" t="s">
        <v>16179</v>
      </c>
      <c r="E3410" s="38" t="s">
        <v>3444</v>
      </c>
      <c r="F3410" s="41">
        <v>39101605</v>
      </c>
      <c r="G3410" s="19" t="s">
        <v>611</v>
      </c>
      <c r="H3410" s="41">
        <v>2</v>
      </c>
      <c r="I3410" s="41">
        <v>4</v>
      </c>
      <c r="J3410" s="41">
        <v>10</v>
      </c>
      <c r="K3410" s="44">
        <v>8</v>
      </c>
      <c r="L3410" s="20">
        <v>303200</v>
      </c>
      <c r="M3410" s="19" t="s">
        <v>11</v>
      </c>
      <c r="N3410" s="28" t="s">
        <v>15953</v>
      </c>
    </row>
    <row r="3411" spans="1:14" ht="60" x14ac:dyDescent="0.25">
      <c r="A3411" s="27" t="s">
        <v>608</v>
      </c>
      <c r="B3411" s="19" t="s">
        <v>17063</v>
      </c>
      <c r="C3411" s="19" t="s">
        <v>16869</v>
      </c>
      <c r="D3411" s="38" t="s">
        <v>16179</v>
      </c>
      <c r="E3411" s="38" t="s">
        <v>3445</v>
      </c>
      <c r="F3411" s="41">
        <v>39101605</v>
      </c>
      <c r="G3411" s="19" t="s">
        <v>611</v>
      </c>
      <c r="H3411" s="41">
        <v>2</v>
      </c>
      <c r="I3411" s="41">
        <v>4</v>
      </c>
      <c r="J3411" s="41">
        <v>10</v>
      </c>
      <c r="K3411" s="44">
        <v>2</v>
      </c>
      <c r="L3411" s="20">
        <v>63697.48</v>
      </c>
      <c r="M3411" s="19" t="s">
        <v>11</v>
      </c>
      <c r="N3411" s="28" t="s">
        <v>15953</v>
      </c>
    </row>
    <row r="3412" spans="1:14" ht="60" x14ac:dyDescent="0.25">
      <c r="A3412" s="27" t="s">
        <v>608</v>
      </c>
      <c r="B3412" s="19" t="s">
        <v>17063</v>
      </c>
      <c r="C3412" s="19" t="s">
        <v>16869</v>
      </c>
      <c r="D3412" s="38" t="s">
        <v>16179</v>
      </c>
      <c r="E3412" s="38" t="s">
        <v>3375</v>
      </c>
      <c r="F3412" s="41" t="s">
        <v>3376</v>
      </c>
      <c r="G3412" s="19" t="s">
        <v>721</v>
      </c>
      <c r="H3412" s="41">
        <v>5</v>
      </c>
      <c r="I3412" s="41">
        <v>4</v>
      </c>
      <c r="J3412" s="41">
        <v>16</v>
      </c>
      <c r="K3412" s="44">
        <v>5</v>
      </c>
      <c r="L3412" s="20">
        <v>53363.25</v>
      </c>
      <c r="M3412" s="19" t="s">
        <v>11</v>
      </c>
      <c r="N3412" s="28" t="s">
        <v>15953</v>
      </c>
    </row>
    <row r="3413" spans="1:14" ht="60" x14ac:dyDescent="0.25">
      <c r="A3413" s="27" t="s">
        <v>608</v>
      </c>
      <c r="B3413" s="19" t="s">
        <v>17063</v>
      </c>
      <c r="C3413" s="19" t="s">
        <v>16869</v>
      </c>
      <c r="D3413" s="38" t="s">
        <v>16179</v>
      </c>
      <c r="E3413" s="38" t="s">
        <v>3377</v>
      </c>
      <c r="F3413" s="41" t="s">
        <v>3378</v>
      </c>
      <c r="G3413" s="19" t="s">
        <v>721</v>
      </c>
      <c r="H3413" s="41">
        <v>5</v>
      </c>
      <c r="I3413" s="41">
        <v>4</v>
      </c>
      <c r="J3413" s="41">
        <v>16</v>
      </c>
      <c r="K3413" s="44">
        <v>15</v>
      </c>
      <c r="L3413" s="20">
        <v>358821.75</v>
      </c>
      <c r="M3413" s="19" t="s">
        <v>11</v>
      </c>
      <c r="N3413" s="28" t="s">
        <v>15953</v>
      </c>
    </row>
    <row r="3414" spans="1:14" ht="60" x14ac:dyDescent="0.25">
      <c r="A3414" s="27" t="s">
        <v>608</v>
      </c>
      <c r="B3414" s="19" t="s">
        <v>17063</v>
      </c>
      <c r="C3414" s="19" t="s">
        <v>16869</v>
      </c>
      <c r="D3414" s="38" t="s">
        <v>16179</v>
      </c>
      <c r="E3414" s="38" t="s">
        <v>3379</v>
      </c>
      <c r="F3414" s="41" t="s">
        <v>3378</v>
      </c>
      <c r="G3414" s="19" t="s">
        <v>721</v>
      </c>
      <c r="H3414" s="41">
        <v>5</v>
      </c>
      <c r="I3414" s="41">
        <v>4</v>
      </c>
      <c r="J3414" s="41">
        <v>16</v>
      </c>
      <c r="K3414" s="44">
        <v>20</v>
      </c>
      <c r="L3414" s="20">
        <v>287057.59999999998</v>
      </c>
      <c r="M3414" s="19" t="s">
        <v>11</v>
      </c>
      <c r="N3414" s="28" t="s">
        <v>15953</v>
      </c>
    </row>
    <row r="3415" spans="1:14" ht="60" x14ac:dyDescent="0.25">
      <c r="A3415" s="27" t="s">
        <v>608</v>
      </c>
      <c r="B3415" s="19" t="s">
        <v>17063</v>
      </c>
      <c r="C3415" s="19" t="s">
        <v>16869</v>
      </c>
      <c r="D3415" s="38" t="s">
        <v>16179</v>
      </c>
      <c r="E3415" s="38" t="s">
        <v>3380</v>
      </c>
      <c r="F3415" s="41" t="s">
        <v>3381</v>
      </c>
      <c r="G3415" s="19" t="s">
        <v>721</v>
      </c>
      <c r="H3415" s="41">
        <v>5</v>
      </c>
      <c r="I3415" s="41">
        <v>4</v>
      </c>
      <c r="J3415" s="41">
        <v>16</v>
      </c>
      <c r="K3415" s="44">
        <v>60</v>
      </c>
      <c r="L3415" s="20">
        <v>1435287</v>
      </c>
      <c r="M3415" s="19" t="s">
        <v>11</v>
      </c>
      <c r="N3415" s="28" t="s">
        <v>15953</v>
      </c>
    </row>
    <row r="3416" spans="1:14" ht="60" x14ac:dyDescent="0.25">
      <c r="A3416" s="27" t="s">
        <v>608</v>
      </c>
      <c r="B3416" s="19" t="s">
        <v>17063</v>
      </c>
      <c r="C3416" s="19" t="s">
        <v>16869</v>
      </c>
      <c r="D3416" s="38" t="s">
        <v>16179</v>
      </c>
      <c r="E3416" s="38" t="s">
        <v>3382</v>
      </c>
      <c r="F3416" s="41" t="s">
        <v>3381</v>
      </c>
      <c r="G3416" s="19" t="s">
        <v>721</v>
      </c>
      <c r="H3416" s="41">
        <v>5</v>
      </c>
      <c r="I3416" s="41">
        <v>4</v>
      </c>
      <c r="J3416" s="41">
        <v>16</v>
      </c>
      <c r="K3416" s="44">
        <v>22</v>
      </c>
      <c r="L3416" s="20">
        <v>396728.42000000004</v>
      </c>
      <c r="M3416" s="19" t="s">
        <v>11</v>
      </c>
      <c r="N3416" s="28" t="s">
        <v>15953</v>
      </c>
    </row>
    <row r="3417" spans="1:14" ht="60" x14ac:dyDescent="0.25">
      <c r="A3417" s="27" t="s">
        <v>608</v>
      </c>
      <c r="B3417" s="19" t="s">
        <v>17063</v>
      </c>
      <c r="C3417" s="19" t="s">
        <v>16869</v>
      </c>
      <c r="D3417" s="38" t="s">
        <v>16179</v>
      </c>
      <c r="E3417" s="38" t="s">
        <v>3383</v>
      </c>
      <c r="F3417" s="41" t="s">
        <v>3381</v>
      </c>
      <c r="G3417" s="19" t="s">
        <v>721</v>
      </c>
      <c r="H3417" s="41">
        <v>5</v>
      </c>
      <c r="I3417" s="41">
        <v>4</v>
      </c>
      <c r="J3417" s="41">
        <v>16</v>
      </c>
      <c r="K3417" s="44">
        <v>5</v>
      </c>
      <c r="L3417" s="20">
        <v>86483.730000004158</v>
      </c>
      <c r="M3417" s="19" t="s">
        <v>11</v>
      </c>
      <c r="N3417" s="28" t="s">
        <v>15953</v>
      </c>
    </row>
    <row r="3418" spans="1:14" ht="60" x14ac:dyDescent="0.25">
      <c r="A3418" s="27" t="s">
        <v>608</v>
      </c>
      <c r="B3418" s="19" t="s">
        <v>17063</v>
      </c>
      <c r="C3418" s="19" t="s">
        <v>16869</v>
      </c>
      <c r="D3418" s="38" t="s">
        <v>16179</v>
      </c>
      <c r="E3418" s="38" t="s">
        <v>3385</v>
      </c>
      <c r="F3418" s="41" t="s">
        <v>3381</v>
      </c>
      <c r="G3418" s="19" t="s">
        <v>721</v>
      </c>
      <c r="H3418" s="41">
        <v>5</v>
      </c>
      <c r="I3418" s="41">
        <v>4</v>
      </c>
      <c r="J3418" s="41">
        <v>16</v>
      </c>
      <c r="K3418" s="44">
        <v>10</v>
      </c>
      <c r="L3418" s="20">
        <v>923736.2</v>
      </c>
      <c r="M3418" s="19" t="s">
        <v>11</v>
      </c>
      <c r="N3418" s="28" t="s">
        <v>15953</v>
      </c>
    </row>
    <row r="3419" spans="1:14" ht="60" x14ac:dyDescent="0.25">
      <c r="A3419" s="27" t="s">
        <v>608</v>
      </c>
      <c r="B3419" s="19" t="s">
        <v>17063</v>
      </c>
      <c r="C3419" s="19" t="s">
        <v>16869</v>
      </c>
      <c r="D3419" s="38" t="s">
        <v>16179</v>
      </c>
      <c r="E3419" s="38" t="s">
        <v>3384</v>
      </c>
      <c r="F3419" s="41" t="s">
        <v>3381</v>
      </c>
      <c r="G3419" s="19" t="s">
        <v>721</v>
      </c>
      <c r="H3419" s="41">
        <v>5</v>
      </c>
      <c r="I3419" s="41">
        <v>4</v>
      </c>
      <c r="J3419" s="41">
        <v>16</v>
      </c>
      <c r="K3419" s="44">
        <v>15</v>
      </c>
      <c r="L3419" s="20">
        <v>1385604.2999999998</v>
      </c>
      <c r="M3419" s="19" t="s">
        <v>11</v>
      </c>
      <c r="N3419" s="28" t="s">
        <v>15953</v>
      </c>
    </row>
    <row r="3420" spans="1:14" ht="60" x14ac:dyDescent="0.25">
      <c r="A3420" s="27" t="s">
        <v>608</v>
      </c>
      <c r="B3420" s="19" t="s">
        <v>17063</v>
      </c>
      <c r="C3420" s="19" t="s">
        <v>16869</v>
      </c>
      <c r="D3420" s="38" t="s">
        <v>16179</v>
      </c>
      <c r="E3420" s="38" t="s">
        <v>3388</v>
      </c>
      <c r="F3420" s="41" t="s">
        <v>3381</v>
      </c>
      <c r="G3420" s="19" t="s">
        <v>721</v>
      </c>
      <c r="H3420" s="41">
        <v>5</v>
      </c>
      <c r="I3420" s="41">
        <v>4</v>
      </c>
      <c r="J3420" s="41">
        <v>16</v>
      </c>
      <c r="K3420" s="44">
        <v>100</v>
      </c>
      <c r="L3420" s="20">
        <v>1361682</v>
      </c>
      <c r="M3420" s="19" t="s">
        <v>11</v>
      </c>
      <c r="N3420" s="28" t="s">
        <v>15953</v>
      </c>
    </row>
    <row r="3421" spans="1:14" ht="60" x14ac:dyDescent="0.25">
      <c r="A3421" s="27" t="s">
        <v>608</v>
      </c>
      <c r="B3421" s="19" t="s">
        <v>17063</v>
      </c>
      <c r="C3421" s="19" t="s">
        <v>16869</v>
      </c>
      <c r="D3421" s="38" t="s">
        <v>16179</v>
      </c>
      <c r="E3421" s="38" t="s">
        <v>3386</v>
      </c>
      <c r="F3421" s="41" t="s">
        <v>3381</v>
      </c>
      <c r="G3421" s="19" t="s">
        <v>721</v>
      </c>
      <c r="H3421" s="41">
        <v>5</v>
      </c>
      <c r="I3421" s="41">
        <v>4</v>
      </c>
      <c r="J3421" s="41">
        <v>16</v>
      </c>
      <c r="K3421" s="44">
        <v>405</v>
      </c>
      <c r="L3421" s="20">
        <v>5812916.3999999994</v>
      </c>
      <c r="M3421" s="19" t="s">
        <v>11</v>
      </c>
      <c r="N3421" s="28" t="s">
        <v>15953</v>
      </c>
    </row>
    <row r="3422" spans="1:14" ht="60" x14ac:dyDescent="0.25">
      <c r="A3422" s="27" t="s">
        <v>608</v>
      </c>
      <c r="B3422" s="19" t="s">
        <v>17063</v>
      </c>
      <c r="C3422" s="19" t="s">
        <v>16869</v>
      </c>
      <c r="D3422" s="38" t="s">
        <v>16179</v>
      </c>
      <c r="E3422" s="38" t="s">
        <v>3387</v>
      </c>
      <c r="F3422" s="41" t="s">
        <v>3381</v>
      </c>
      <c r="G3422" s="19" t="s">
        <v>721</v>
      </c>
      <c r="H3422" s="41">
        <v>5</v>
      </c>
      <c r="I3422" s="41">
        <v>4</v>
      </c>
      <c r="J3422" s="41">
        <v>16</v>
      </c>
      <c r="K3422" s="44">
        <v>15</v>
      </c>
      <c r="L3422" s="20">
        <v>1821710.7000000002</v>
      </c>
      <c r="M3422" s="19" t="s">
        <v>11</v>
      </c>
      <c r="N3422" s="28" t="s">
        <v>15953</v>
      </c>
    </row>
    <row r="3423" spans="1:14" ht="60" x14ac:dyDescent="0.25">
      <c r="A3423" s="27" t="s">
        <v>608</v>
      </c>
      <c r="B3423" s="19" t="s">
        <v>17063</v>
      </c>
      <c r="C3423" s="19" t="s">
        <v>16869</v>
      </c>
      <c r="D3423" s="38" t="s">
        <v>16179</v>
      </c>
      <c r="E3423" s="38" t="s">
        <v>3389</v>
      </c>
      <c r="F3423" s="41" t="s">
        <v>3381</v>
      </c>
      <c r="G3423" s="19" t="s">
        <v>721</v>
      </c>
      <c r="H3423" s="41">
        <v>5</v>
      </c>
      <c r="I3423" s="41">
        <v>4</v>
      </c>
      <c r="J3423" s="41">
        <v>16</v>
      </c>
      <c r="K3423" s="44">
        <v>15</v>
      </c>
      <c r="L3423" s="20">
        <v>1821710.7000000002</v>
      </c>
      <c r="M3423" s="19" t="s">
        <v>11</v>
      </c>
      <c r="N3423" s="28" t="s">
        <v>15953</v>
      </c>
    </row>
    <row r="3424" spans="1:14" ht="60" x14ac:dyDescent="0.25">
      <c r="A3424" s="27" t="s">
        <v>608</v>
      </c>
      <c r="B3424" s="19" t="s">
        <v>17063</v>
      </c>
      <c r="C3424" s="19" t="s">
        <v>16869</v>
      </c>
      <c r="D3424" s="38" t="s">
        <v>16179</v>
      </c>
      <c r="E3424" s="38" t="s">
        <v>3392</v>
      </c>
      <c r="F3424" s="41" t="s">
        <v>3391</v>
      </c>
      <c r="G3424" s="19" t="s">
        <v>721</v>
      </c>
      <c r="H3424" s="41">
        <v>5</v>
      </c>
      <c r="I3424" s="41">
        <v>4</v>
      </c>
      <c r="J3424" s="41">
        <v>16</v>
      </c>
      <c r="K3424" s="44">
        <v>35</v>
      </c>
      <c r="L3424" s="20">
        <v>373542.75</v>
      </c>
      <c r="M3424" s="19" t="s">
        <v>11</v>
      </c>
      <c r="N3424" s="28" t="s">
        <v>15953</v>
      </c>
    </row>
    <row r="3425" spans="1:14" ht="60" x14ac:dyDescent="0.25">
      <c r="A3425" s="27" t="s">
        <v>608</v>
      </c>
      <c r="B3425" s="19" t="s">
        <v>17063</v>
      </c>
      <c r="C3425" s="19" t="s">
        <v>16869</v>
      </c>
      <c r="D3425" s="38" t="s">
        <v>16179</v>
      </c>
      <c r="E3425" s="38" t="s">
        <v>3390</v>
      </c>
      <c r="F3425" s="41" t="s">
        <v>3391</v>
      </c>
      <c r="G3425" s="19" t="s">
        <v>721</v>
      </c>
      <c r="H3425" s="41">
        <v>5</v>
      </c>
      <c r="I3425" s="41">
        <v>4</v>
      </c>
      <c r="J3425" s="41">
        <v>16</v>
      </c>
      <c r="K3425" s="44">
        <v>22</v>
      </c>
      <c r="L3425" s="20">
        <v>364342</v>
      </c>
      <c r="M3425" s="19" t="s">
        <v>11</v>
      </c>
      <c r="N3425" s="28" t="s">
        <v>15953</v>
      </c>
    </row>
    <row r="3426" spans="1:14" ht="60" x14ac:dyDescent="0.25">
      <c r="A3426" s="27" t="s">
        <v>608</v>
      </c>
      <c r="B3426" s="19" t="s">
        <v>17063</v>
      </c>
      <c r="C3426" s="19" t="s">
        <v>16869</v>
      </c>
      <c r="D3426" s="38" t="s">
        <v>16179</v>
      </c>
      <c r="E3426" s="38" t="s">
        <v>3446</v>
      </c>
      <c r="F3426" s="41">
        <v>0</v>
      </c>
      <c r="G3426" s="19" t="s">
        <v>611</v>
      </c>
      <c r="H3426" s="41">
        <v>2</v>
      </c>
      <c r="I3426" s="41">
        <v>4</v>
      </c>
      <c r="J3426" s="41">
        <v>10</v>
      </c>
      <c r="K3426" s="44">
        <v>1</v>
      </c>
      <c r="L3426" s="20">
        <v>45000</v>
      </c>
      <c r="M3426" s="19" t="s">
        <v>15954</v>
      </c>
      <c r="N3426" s="28" t="s">
        <v>15953</v>
      </c>
    </row>
    <row r="3427" spans="1:14" ht="30" x14ac:dyDescent="0.25">
      <c r="A3427" s="27" t="s">
        <v>608</v>
      </c>
      <c r="B3427" s="19" t="s">
        <v>17063</v>
      </c>
      <c r="C3427" s="19" t="s">
        <v>16870</v>
      </c>
      <c r="D3427" s="38" t="s">
        <v>16180</v>
      </c>
      <c r="E3427" s="38" t="s">
        <v>3447</v>
      </c>
      <c r="F3427" s="41" t="s">
        <v>3448</v>
      </c>
      <c r="G3427" s="19" t="s">
        <v>721</v>
      </c>
      <c r="H3427" s="41">
        <v>5</v>
      </c>
      <c r="I3427" s="41">
        <v>4</v>
      </c>
      <c r="J3427" s="41">
        <v>10</v>
      </c>
      <c r="K3427" s="44">
        <v>30</v>
      </c>
      <c r="L3427" s="20">
        <v>1876913.7</v>
      </c>
      <c r="M3427" s="19" t="s">
        <v>11</v>
      </c>
      <c r="N3427" s="28" t="s">
        <v>15953</v>
      </c>
    </row>
    <row r="3428" spans="1:14" ht="30" x14ac:dyDescent="0.25">
      <c r="A3428" s="27" t="s">
        <v>608</v>
      </c>
      <c r="B3428" s="19" t="s">
        <v>17063</v>
      </c>
      <c r="C3428" s="19" t="s">
        <v>16870</v>
      </c>
      <c r="D3428" s="38" t="s">
        <v>16180</v>
      </c>
      <c r="E3428" s="38" t="s">
        <v>3449</v>
      </c>
      <c r="F3428" s="41" t="s">
        <v>3448</v>
      </c>
      <c r="G3428" s="19" t="s">
        <v>721</v>
      </c>
      <c r="H3428" s="41">
        <v>5</v>
      </c>
      <c r="I3428" s="41">
        <v>4</v>
      </c>
      <c r="J3428" s="41">
        <v>10</v>
      </c>
      <c r="K3428" s="44">
        <v>10</v>
      </c>
      <c r="L3428" s="20">
        <v>625638.21000000008</v>
      </c>
      <c r="M3428" s="19" t="s">
        <v>11</v>
      </c>
      <c r="N3428" s="28" t="s">
        <v>15953</v>
      </c>
    </row>
    <row r="3429" spans="1:14" ht="30" x14ac:dyDescent="0.25">
      <c r="A3429" s="27" t="s">
        <v>608</v>
      </c>
      <c r="B3429" s="19" t="s">
        <v>17063</v>
      </c>
      <c r="C3429" s="19" t="s">
        <v>16870</v>
      </c>
      <c r="D3429" s="38" t="s">
        <v>16180</v>
      </c>
      <c r="E3429" s="38" t="s">
        <v>3450</v>
      </c>
      <c r="F3429" s="41" t="s">
        <v>3451</v>
      </c>
      <c r="G3429" s="19" t="s">
        <v>611</v>
      </c>
      <c r="H3429" s="41">
        <v>3</v>
      </c>
      <c r="I3429" s="41">
        <v>4</v>
      </c>
      <c r="J3429" s="41">
        <v>10</v>
      </c>
      <c r="K3429" s="44">
        <v>20</v>
      </c>
      <c r="L3429" s="20">
        <v>299880.00000000006</v>
      </c>
      <c r="M3429" s="19" t="s">
        <v>11</v>
      </c>
      <c r="N3429" s="28" t="s">
        <v>15953</v>
      </c>
    </row>
    <row r="3430" spans="1:14" ht="30" x14ac:dyDescent="0.25">
      <c r="A3430" s="27" t="s">
        <v>608</v>
      </c>
      <c r="B3430" s="19" t="s">
        <v>17063</v>
      </c>
      <c r="C3430" s="19" t="s">
        <v>16870</v>
      </c>
      <c r="D3430" s="38" t="s">
        <v>16180</v>
      </c>
      <c r="E3430" s="38" t="s">
        <v>3452</v>
      </c>
      <c r="F3430" s="41" t="s">
        <v>3451</v>
      </c>
      <c r="G3430" s="19" t="s">
        <v>611</v>
      </c>
      <c r="H3430" s="41">
        <v>3</v>
      </c>
      <c r="I3430" s="41">
        <v>4</v>
      </c>
      <c r="J3430" s="41">
        <v>10</v>
      </c>
      <c r="K3430" s="44">
        <v>36</v>
      </c>
      <c r="L3430" s="20">
        <v>552636.00000000012</v>
      </c>
      <c r="M3430" s="19" t="s">
        <v>11</v>
      </c>
      <c r="N3430" s="28" t="s">
        <v>15953</v>
      </c>
    </row>
    <row r="3431" spans="1:14" ht="30" x14ac:dyDescent="0.25">
      <c r="A3431" s="27" t="s">
        <v>608</v>
      </c>
      <c r="B3431" s="19" t="s">
        <v>17063</v>
      </c>
      <c r="C3431" s="19" t="s">
        <v>16870</v>
      </c>
      <c r="D3431" s="38" t="s">
        <v>16180</v>
      </c>
      <c r="E3431" s="38" t="s">
        <v>3453</v>
      </c>
      <c r="F3431" s="41" t="s">
        <v>3451</v>
      </c>
      <c r="G3431" s="19" t="s">
        <v>611</v>
      </c>
      <c r="H3431" s="41">
        <v>3</v>
      </c>
      <c r="I3431" s="41">
        <v>4</v>
      </c>
      <c r="J3431" s="41">
        <v>10</v>
      </c>
      <c r="K3431" s="44">
        <v>30</v>
      </c>
      <c r="L3431" s="20">
        <v>562275</v>
      </c>
      <c r="M3431" s="19" t="s">
        <v>11</v>
      </c>
      <c r="N3431" s="28" t="s">
        <v>15953</v>
      </c>
    </row>
    <row r="3432" spans="1:14" ht="30" x14ac:dyDescent="0.25">
      <c r="A3432" s="27" t="s">
        <v>608</v>
      </c>
      <c r="B3432" s="19" t="s">
        <v>17063</v>
      </c>
      <c r="C3432" s="19" t="s">
        <v>16870</v>
      </c>
      <c r="D3432" s="38" t="s">
        <v>16180</v>
      </c>
      <c r="E3432" s="38" t="s">
        <v>3454</v>
      </c>
      <c r="F3432" s="41" t="s">
        <v>3451</v>
      </c>
      <c r="G3432" s="19" t="s">
        <v>611</v>
      </c>
      <c r="H3432" s="41">
        <v>3</v>
      </c>
      <c r="I3432" s="41">
        <v>4</v>
      </c>
      <c r="J3432" s="41">
        <v>10</v>
      </c>
      <c r="K3432" s="44">
        <v>10</v>
      </c>
      <c r="L3432" s="20">
        <v>342720</v>
      </c>
      <c r="M3432" s="19" t="s">
        <v>11</v>
      </c>
      <c r="N3432" s="28" t="s">
        <v>15953</v>
      </c>
    </row>
    <row r="3433" spans="1:14" ht="30" x14ac:dyDescent="0.25">
      <c r="A3433" s="27" t="s">
        <v>608</v>
      </c>
      <c r="B3433" s="19" t="s">
        <v>17063</v>
      </c>
      <c r="C3433" s="19" t="s">
        <v>16870</v>
      </c>
      <c r="D3433" s="38" t="s">
        <v>16180</v>
      </c>
      <c r="E3433" s="38" t="s">
        <v>3455</v>
      </c>
      <c r="F3433" s="41" t="s">
        <v>3451</v>
      </c>
      <c r="G3433" s="19" t="s">
        <v>611</v>
      </c>
      <c r="H3433" s="41">
        <v>3</v>
      </c>
      <c r="I3433" s="41">
        <v>4</v>
      </c>
      <c r="J3433" s="41">
        <v>10</v>
      </c>
      <c r="K3433" s="44">
        <v>10</v>
      </c>
      <c r="L3433" s="20">
        <v>314160</v>
      </c>
      <c r="M3433" s="19" t="s">
        <v>11</v>
      </c>
      <c r="N3433" s="28" t="s">
        <v>15953</v>
      </c>
    </row>
    <row r="3434" spans="1:14" ht="30" x14ac:dyDescent="0.25">
      <c r="A3434" s="27" t="s">
        <v>608</v>
      </c>
      <c r="B3434" s="19" t="s">
        <v>17063</v>
      </c>
      <c r="C3434" s="19" t="s">
        <v>16870</v>
      </c>
      <c r="D3434" s="38" t="s">
        <v>16180</v>
      </c>
      <c r="E3434" s="38" t="s">
        <v>3447</v>
      </c>
      <c r="F3434" s="41" t="s">
        <v>3448</v>
      </c>
      <c r="G3434" s="19" t="s">
        <v>721</v>
      </c>
      <c r="H3434" s="41">
        <v>5</v>
      </c>
      <c r="I3434" s="41">
        <v>4</v>
      </c>
      <c r="J3434" s="41">
        <v>16</v>
      </c>
      <c r="K3434" s="44">
        <v>20</v>
      </c>
      <c r="L3434" s="20">
        <v>1251276</v>
      </c>
      <c r="M3434" s="19" t="s">
        <v>11</v>
      </c>
      <c r="N3434" s="28" t="s">
        <v>15953</v>
      </c>
    </row>
    <row r="3435" spans="1:14" ht="30" x14ac:dyDescent="0.25">
      <c r="A3435" s="27" t="s">
        <v>608</v>
      </c>
      <c r="B3435" s="19" t="s">
        <v>17063</v>
      </c>
      <c r="C3435" s="19" t="s">
        <v>16870</v>
      </c>
      <c r="D3435" s="38" t="s">
        <v>16180</v>
      </c>
      <c r="E3435" s="38" t="s">
        <v>3449</v>
      </c>
      <c r="F3435" s="41" t="s">
        <v>3448</v>
      </c>
      <c r="G3435" s="19" t="s">
        <v>721</v>
      </c>
      <c r="H3435" s="41">
        <v>5</v>
      </c>
      <c r="I3435" s="41">
        <v>4</v>
      </c>
      <c r="J3435" s="41">
        <v>16</v>
      </c>
      <c r="K3435" s="44">
        <v>9</v>
      </c>
      <c r="L3435" s="20">
        <v>563074.11</v>
      </c>
      <c r="M3435" s="19" t="s">
        <v>11</v>
      </c>
      <c r="N3435" s="28" t="s">
        <v>15953</v>
      </c>
    </row>
    <row r="3436" spans="1:14" ht="45" x14ac:dyDescent="0.25">
      <c r="A3436" s="27" t="s">
        <v>608</v>
      </c>
      <c r="B3436" s="19" t="s">
        <v>17032</v>
      </c>
      <c r="C3436" s="19" t="s">
        <v>16871</v>
      </c>
      <c r="D3436" s="38" t="s">
        <v>16181</v>
      </c>
      <c r="E3436" s="38" t="s">
        <v>3456</v>
      </c>
      <c r="F3436" s="41" t="s">
        <v>3232</v>
      </c>
      <c r="G3436" s="19" t="s">
        <v>721</v>
      </c>
      <c r="H3436" s="41">
        <v>5</v>
      </c>
      <c r="I3436" s="41">
        <v>4</v>
      </c>
      <c r="J3436" s="41">
        <v>10</v>
      </c>
      <c r="K3436" s="44">
        <v>20</v>
      </c>
      <c r="L3436" s="20">
        <v>372681.60000000003</v>
      </c>
      <c r="M3436" s="19" t="s">
        <v>11</v>
      </c>
      <c r="N3436" s="28" t="s">
        <v>15953</v>
      </c>
    </row>
    <row r="3437" spans="1:14" ht="45" x14ac:dyDescent="0.25">
      <c r="A3437" s="27" t="s">
        <v>608</v>
      </c>
      <c r="B3437" s="19" t="s">
        <v>17032</v>
      </c>
      <c r="C3437" s="19" t="s">
        <v>16871</v>
      </c>
      <c r="D3437" s="38" t="s">
        <v>16181</v>
      </c>
      <c r="E3437" s="38" t="s">
        <v>3457</v>
      </c>
      <c r="F3437" s="41" t="s">
        <v>3232</v>
      </c>
      <c r="G3437" s="19" t="s">
        <v>721</v>
      </c>
      <c r="H3437" s="41">
        <v>5</v>
      </c>
      <c r="I3437" s="41">
        <v>4</v>
      </c>
      <c r="J3437" s="41">
        <v>10</v>
      </c>
      <c r="K3437" s="44">
        <v>20</v>
      </c>
      <c r="L3437" s="20">
        <v>288235.2</v>
      </c>
      <c r="M3437" s="19" t="s">
        <v>11</v>
      </c>
      <c r="N3437" s="28" t="s">
        <v>15953</v>
      </c>
    </row>
    <row r="3438" spans="1:14" ht="45" x14ac:dyDescent="0.25">
      <c r="A3438" s="27" t="s">
        <v>608</v>
      </c>
      <c r="B3438" s="19" t="s">
        <v>17032</v>
      </c>
      <c r="C3438" s="19" t="s">
        <v>16871</v>
      </c>
      <c r="D3438" s="38" t="s">
        <v>16181</v>
      </c>
      <c r="E3438" s="38" t="s">
        <v>3458</v>
      </c>
      <c r="F3438" s="41" t="s">
        <v>3232</v>
      </c>
      <c r="G3438" s="19" t="s">
        <v>721</v>
      </c>
      <c r="H3438" s="41">
        <v>5</v>
      </c>
      <c r="I3438" s="41">
        <v>4</v>
      </c>
      <c r="J3438" s="41">
        <v>10</v>
      </c>
      <c r="K3438" s="44">
        <v>15</v>
      </c>
      <c r="L3438" s="20">
        <v>191279.55</v>
      </c>
      <c r="M3438" s="19" t="s">
        <v>11</v>
      </c>
      <c r="N3438" s="28" t="s">
        <v>15953</v>
      </c>
    </row>
    <row r="3439" spans="1:14" ht="45" x14ac:dyDescent="0.25">
      <c r="A3439" s="27" t="s">
        <v>608</v>
      </c>
      <c r="B3439" s="19" t="s">
        <v>17032</v>
      </c>
      <c r="C3439" s="19" t="s">
        <v>16871</v>
      </c>
      <c r="D3439" s="38" t="s">
        <v>16181</v>
      </c>
      <c r="E3439" s="38" t="s">
        <v>3459</v>
      </c>
      <c r="F3439" s="41" t="s">
        <v>3232</v>
      </c>
      <c r="G3439" s="19" t="s">
        <v>721</v>
      </c>
      <c r="H3439" s="41">
        <v>5</v>
      </c>
      <c r="I3439" s="41">
        <v>4</v>
      </c>
      <c r="J3439" s="41">
        <v>10</v>
      </c>
      <c r="K3439" s="44">
        <v>15</v>
      </c>
      <c r="L3439" s="20">
        <v>205246.05</v>
      </c>
      <c r="M3439" s="19" t="s">
        <v>11</v>
      </c>
      <c r="N3439" s="28" t="s">
        <v>15953</v>
      </c>
    </row>
    <row r="3440" spans="1:14" ht="45" x14ac:dyDescent="0.25">
      <c r="A3440" s="27" t="s">
        <v>608</v>
      </c>
      <c r="B3440" s="19" t="s">
        <v>17032</v>
      </c>
      <c r="C3440" s="19" t="s">
        <v>16871</v>
      </c>
      <c r="D3440" s="38" t="s">
        <v>16181</v>
      </c>
      <c r="E3440" s="38" t="s">
        <v>3460</v>
      </c>
      <c r="F3440" s="41" t="s">
        <v>3232</v>
      </c>
      <c r="G3440" s="19" t="s">
        <v>721</v>
      </c>
      <c r="H3440" s="41">
        <v>5</v>
      </c>
      <c r="I3440" s="41">
        <v>4</v>
      </c>
      <c r="J3440" s="41">
        <v>10</v>
      </c>
      <c r="K3440" s="44">
        <v>15</v>
      </c>
      <c r="L3440" s="20">
        <v>182171.1</v>
      </c>
      <c r="M3440" s="19" t="s">
        <v>11</v>
      </c>
      <c r="N3440" s="28" t="s">
        <v>15953</v>
      </c>
    </row>
    <row r="3441" spans="1:14" ht="45" x14ac:dyDescent="0.25">
      <c r="A3441" s="27" t="s">
        <v>608</v>
      </c>
      <c r="B3441" s="19" t="s">
        <v>17032</v>
      </c>
      <c r="C3441" s="19" t="s">
        <v>16871</v>
      </c>
      <c r="D3441" s="38" t="s">
        <v>16181</v>
      </c>
      <c r="E3441" s="38" t="s">
        <v>3461</v>
      </c>
      <c r="F3441" s="41" t="s">
        <v>3232</v>
      </c>
      <c r="G3441" s="19" t="s">
        <v>721</v>
      </c>
      <c r="H3441" s="41">
        <v>5</v>
      </c>
      <c r="I3441" s="41">
        <v>4</v>
      </c>
      <c r="J3441" s="41">
        <v>10</v>
      </c>
      <c r="K3441" s="44">
        <v>20</v>
      </c>
      <c r="L3441" s="20">
        <v>352064.80000000005</v>
      </c>
      <c r="M3441" s="19" t="s">
        <v>11</v>
      </c>
      <c r="N3441" s="28" t="s">
        <v>15953</v>
      </c>
    </row>
    <row r="3442" spans="1:14" ht="45" x14ac:dyDescent="0.25">
      <c r="A3442" s="27" t="s">
        <v>608</v>
      </c>
      <c r="B3442" s="19" t="s">
        <v>17032</v>
      </c>
      <c r="C3442" s="19" t="s">
        <v>16871</v>
      </c>
      <c r="D3442" s="38" t="s">
        <v>16181</v>
      </c>
      <c r="E3442" s="38" t="s">
        <v>3462</v>
      </c>
      <c r="F3442" s="41" t="s">
        <v>3232</v>
      </c>
      <c r="G3442" s="19" t="s">
        <v>721</v>
      </c>
      <c r="H3442" s="41">
        <v>5</v>
      </c>
      <c r="I3442" s="41">
        <v>4</v>
      </c>
      <c r="J3442" s="41">
        <v>10</v>
      </c>
      <c r="K3442" s="44">
        <v>20</v>
      </c>
      <c r="L3442" s="20">
        <v>638386</v>
      </c>
      <c r="M3442" s="19" t="s">
        <v>11</v>
      </c>
      <c r="N3442" s="28" t="s">
        <v>15953</v>
      </c>
    </row>
    <row r="3443" spans="1:14" ht="45" x14ac:dyDescent="0.25">
      <c r="A3443" s="27" t="s">
        <v>608</v>
      </c>
      <c r="B3443" s="19" t="s">
        <v>17032</v>
      </c>
      <c r="C3443" s="19" t="s">
        <v>16871</v>
      </c>
      <c r="D3443" s="38" t="s">
        <v>16181</v>
      </c>
      <c r="E3443" s="38" t="s">
        <v>3463</v>
      </c>
      <c r="F3443" s="41" t="s">
        <v>3232</v>
      </c>
      <c r="G3443" s="19" t="s">
        <v>721</v>
      </c>
      <c r="H3443" s="41">
        <v>5</v>
      </c>
      <c r="I3443" s="41">
        <v>4</v>
      </c>
      <c r="J3443" s="41">
        <v>10</v>
      </c>
      <c r="K3443" s="44">
        <v>20</v>
      </c>
      <c r="L3443" s="20">
        <v>378915.80000000005</v>
      </c>
      <c r="M3443" s="19" t="s">
        <v>11</v>
      </c>
      <c r="N3443" s="28" t="s">
        <v>15953</v>
      </c>
    </row>
    <row r="3444" spans="1:14" ht="45" x14ac:dyDescent="0.25">
      <c r="A3444" s="27" t="s">
        <v>608</v>
      </c>
      <c r="B3444" s="19" t="s">
        <v>17032</v>
      </c>
      <c r="C3444" s="19" t="s">
        <v>16871</v>
      </c>
      <c r="D3444" s="38" t="s">
        <v>16181</v>
      </c>
      <c r="E3444" s="38" t="s">
        <v>3464</v>
      </c>
      <c r="F3444" s="41" t="s">
        <v>3232</v>
      </c>
      <c r="G3444" s="19" t="s">
        <v>721</v>
      </c>
      <c r="H3444" s="41">
        <v>5</v>
      </c>
      <c r="I3444" s="41">
        <v>4</v>
      </c>
      <c r="J3444" s="41">
        <v>10</v>
      </c>
      <c r="K3444" s="44">
        <v>20</v>
      </c>
      <c r="L3444" s="20">
        <v>324080.60000000003</v>
      </c>
      <c r="M3444" s="19" t="s">
        <v>11</v>
      </c>
      <c r="N3444" s="28" t="s">
        <v>15953</v>
      </c>
    </row>
    <row r="3445" spans="1:14" ht="45" x14ac:dyDescent="0.25">
      <c r="A3445" s="27" t="s">
        <v>608</v>
      </c>
      <c r="B3445" s="19" t="s">
        <v>17032</v>
      </c>
      <c r="C3445" s="19" t="s">
        <v>16871</v>
      </c>
      <c r="D3445" s="38" t="s">
        <v>16181</v>
      </c>
      <c r="E3445" s="38" t="s">
        <v>3465</v>
      </c>
      <c r="F3445" s="41" t="s">
        <v>3232</v>
      </c>
      <c r="G3445" s="19" t="s">
        <v>721</v>
      </c>
      <c r="H3445" s="41">
        <v>5</v>
      </c>
      <c r="I3445" s="41">
        <v>4</v>
      </c>
      <c r="J3445" s="41">
        <v>10</v>
      </c>
      <c r="K3445" s="44">
        <v>16</v>
      </c>
      <c r="L3445" s="20">
        <v>163225.28</v>
      </c>
      <c r="M3445" s="19" t="s">
        <v>11</v>
      </c>
      <c r="N3445" s="28" t="s">
        <v>15953</v>
      </c>
    </row>
    <row r="3446" spans="1:14" ht="45" x14ac:dyDescent="0.25">
      <c r="A3446" s="27" t="s">
        <v>608</v>
      </c>
      <c r="B3446" s="19" t="s">
        <v>17032</v>
      </c>
      <c r="C3446" s="19" t="s">
        <v>16871</v>
      </c>
      <c r="D3446" s="38" t="s">
        <v>16181</v>
      </c>
      <c r="E3446" s="38" t="s">
        <v>3466</v>
      </c>
      <c r="F3446" s="41" t="s">
        <v>3232</v>
      </c>
      <c r="G3446" s="19" t="s">
        <v>721</v>
      </c>
      <c r="H3446" s="41">
        <v>5</v>
      </c>
      <c r="I3446" s="41">
        <v>4</v>
      </c>
      <c r="J3446" s="41">
        <v>10</v>
      </c>
      <c r="K3446" s="44">
        <v>20</v>
      </c>
      <c r="L3446" s="20">
        <v>258248.16999999955</v>
      </c>
      <c r="M3446" s="19" t="s">
        <v>11</v>
      </c>
      <c r="N3446" s="28" t="s">
        <v>15953</v>
      </c>
    </row>
    <row r="3447" spans="1:14" ht="60" x14ac:dyDescent="0.25">
      <c r="A3447" s="27" t="s">
        <v>608</v>
      </c>
      <c r="B3447" s="19" t="s">
        <v>17032</v>
      </c>
      <c r="C3447" s="19" t="s">
        <v>16872</v>
      </c>
      <c r="D3447" s="38" t="s">
        <v>16182</v>
      </c>
      <c r="E3447" s="38" t="s">
        <v>16359</v>
      </c>
      <c r="F3447" s="41">
        <v>43201817</v>
      </c>
      <c r="G3447" s="19" t="s">
        <v>16737</v>
      </c>
      <c r="H3447" s="41">
        <v>6</v>
      </c>
      <c r="I3447" s="41"/>
      <c r="J3447" s="41">
        <v>10</v>
      </c>
      <c r="K3447" s="44">
        <v>1</v>
      </c>
      <c r="L3447" s="20">
        <v>64260</v>
      </c>
      <c r="M3447" s="19" t="s">
        <v>15959</v>
      </c>
      <c r="N3447" s="28" t="s">
        <v>15953</v>
      </c>
    </row>
    <row r="3448" spans="1:14" ht="30" x14ac:dyDescent="0.25">
      <c r="A3448" s="27" t="s">
        <v>608</v>
      </c>
      <c r="B3448" s="19" t="s">
        <v>17032</v>
      </c>
      <c r="C3448" s="19" t="s">
        <v>16873</v>
      </c>
      <c r="D3448" s="38" t="s">
        <v>16183</v>
      </c>
      <c r="E3448" s="38" t="s">
        <v>3467</v>
      </c>
      <c r="F3448" s="41" t="s">
        <v>3468</v>
      </c>
      <c r="G3448" s="19" t="s">
        <v>721</v>
      </c>
      <c r="H3448" s="41">
        <v>3</v>
      </c>
      <c r="I3448" s="41">
        <v>4</v>
      </c>
      <c r="J3448" s="41">
        <v>16</v>
      </c>
      <c r="K3448" s="44">
        <v>60</v>
      </c>
      <c r="L3448" s="20">
        <v>642600</v>
      </c>
      <c r="M3448" s="19" t="s">
        <v>11</v>
      </c>
      <c r="N3448" s="28" t="s">
        <v>15953</v>
      </c>
    </row>
    <row r="3449" spans="1:14" ht="30" x14ac:dyDescent="0.25">
      <c r="A3449" s="27" t="s">
        <v>608</v>
      </c>
      <c r="B3449" s="19" t="s">
        <v>17032</v>
      </c>
      <c r="C3449" s="19" t="s">
        <v>16873</v>
      </c>
      <c r="D3449" s="38" t="s">
        <v>16183</v>
      </c>
      <c r="E3449" s="38" t="s">
        <v>3469</v>
      </c>
      <c r="F3449" s="41" t="s">
        <v>3468</v>
      </c>
      <c r="G3449" s="19" t="s">
        <v>16737</v>
      </c>
      <c r="H3449" s="41">
        <v>6</v>
      </c>
      <c r="I3449" s="41"/>
      <c r="J3449" s="41">
        <v>16</v>
      </c>
      <c r="K3449" s="44">
        <v>1</v>
      </c>
      <c r="L3449" s="20">
        <v>77400</v>
      </c>
      <c r="M3449" s="19" t="s">
        <v>15954</v>
      </c>
      <c r="N3449" s="28" t="s">
        <v>15953</v>
      </c>
    </row>
    <row r="3450" spans="1:14" ht="30" x14ac:dyDescent="0.25">
      <c r="A3450" s="27" t="s">
        <v>608</v>
      </c>
      <c r="B3450" s="19" t="s">
        <v>17064</v>
      </c>
      <c r="C3450" s="19" t="s">
        <v>16874</v>
      </c>
      <c r="D3450" s="38" t="s">
        <v>16184</v>
      </c>
      <c r="E3450" s="38" t="s">
        <v>3470</v>
      </c>
      <c r="F3450" s="41" t="s">
        <v>3471</v>
      </c>
      <c r="G3450" s="19" t="s">
        <v>611</v>
      </c>
      <c r="H3450" s="41">
        <v>2</v>
      </c>
      <c r="I3450" s="41">
        <v>4</v>
      </c>
      <c r="J3450" s="41">
        <v>10</v>
      </c>
      <c r="K3450" s="44">
        <v>2</v>
      </c>
      <c r="L3450" s="20">
        <v>95200</v>
      </c>
      <c r="M3450" s="19" t="s">
        <v>11</v>
      </c>
      <c r="N3450" s="28" t="s">
        <v>15953</v>
      </c>
    </row>
    <row r="3451" spans="1:14" ht="30" x14ac:dyDescent="0.25">
      <c r="A3451" s="27" t="s">
        <v>608</v>
      </c>
      <c r="B3451" s="19" t="s">
        <v>17064</v>
      </c>
      <c r="C3451" s="19" t="s">
        <v>16874</v>
      </c>
      <c r="D3451" s="38" t="s">
        <v>16184</v>
      </c>
      <c r="E3451" s="38" t="s">
        <v>3472</v>
      </c>
      <c r="F3451" s="41" t="s">
        <v>1002</v>
      </c>
      <c r="G3451" s="19" t="s">
        <v>611</v>
      </c>
      <c r="H3451" s="41">
        <v>2</v>
      </c>
      <c r="I3451" s="41">
        <v>4</v>
      </c>
      <c r="J3451" s="41">
        <v>10</v>
      </c>
      <c r="K3451" s="44">
        <v>10</v>
      </c>
      <c r="L3451" s="20">
        <v>23000</v>
      </c>
      <c r="M3451" s="19" t="s">
        <v>11</v>
      </c>
      <c r="N3451" s="28" t="s">
        <v>15953</v>
      </c>
    </row>
    <row r="3452" spans="1:14" ht="30" x14ac:dyDescent="0.25">
      <c r="A3452" s="27" t="s">
        <v>608</v>
      </c>
      <c r="B3452" s="19" t="s">
        <v>17064</v>
      </c>
      <c r="C3452" s="19" t="s">
        <v>16874</v>
      </c>
      <c r="D3452" s="38" t="s">
        <v>16184</v>
      </c>
      <c r="E3452" s="38" t="s">
        <v>16360</v>
      </c>
      <c r="F3452" s="41" t="s">
        <v>3473</v>
      </c>
      <c r="G3452" s="19" t="s">
        <v>611</v>
      </c>
      <c r="H3452" s="41">
        <v>2</v>
      </c>
      <c r="I3452" s="41">
        <v>4</v>
      </c>
      <c r="J3452" s="41">
        <v>10</v>
      </c>
      <c r="K3452" s="44">
        <v>1</v>
      </c>
      <c r="L3452" s="20">
        <v>67600</v>
      </c>
      <c r="M3452" s="19" t="s">
        <v>11</v>
      </c>
      <c r="N3452" s="28" t="s">
        <v>15953</v>
      </c>
    </row>
    <row r="3453" spans="1:14" ht="30" x14ac:dyDescent="0.25">
      <c r="A3453" s="27" t="s">
        <v>608</v>
      </c>
      <c r="B3453" s="19" t="s">
        <v>17064</v>
      </c>
      <c r="C3453" s="19" t="s">
        <v>16874</v>
      </c>
      <c r="D3453" s="38" t="s">
        <v>16184</v>
      </c>
      <c r="E3453" s="38" t="s">
        <v>3474</v>
      </c>
      <c r="F3453" s="41" t="s">
        <v>3475</v>
      </c>
      <c r="G3453" s="19" t="s">
        <v>611</v>
      </c>
      <c r="H3453" s="41">
        <v>2</v>
      </c>
      <c r="I3453" s="41">
        <v>4</v>
      </c>
      <c r="J3453" s="41">
        <v>16</v>
      </c>
      <c r="K3453" s="44">
        <v>5</v>
      </c>
      <c r="L3453" s="20">
        <v>5950</v>
      </c>
      <c r="M3453" s="19" t="s">
        <v>11</v>
      </c>
      <c r="N3453" s="28" t="s">
        <v>15953</v>
      </c>
    </row>
    <row r="3454" spans="1:14" ht="30" x14ac:dyDescent="0.25">
      <c r="A3454" s="27" t="s">
        <v>608</v>
      </c>
      <c r="B3454" s="19" t="s">
        <v>17064</v>
      </c>
      <c r="C3454" s="19" t="s">
        <v>16874</v>
      </c>
      <c r="D3454" s="38" t="s">
        <v>16184</v>
      </c>
      <c r="E3454" s="38" t="s">
        <v>3476</v>
      </c>
      <c r="F3454" s="41" t="s">
        <v>3475</v>
      </c>
      <c r="G3454" s="19" t="s">
        <v>611</v>
      </c>
      <c r="H3454" s="41">
        <v>2</v>
      </c>
      <c r="I3454" s="41">
        <v>4</v>
      </c>
      <c r="J3454" s="41">
        <v>16</v>
      </c>
      <c r="K3454" s="44">
        <v>7</v>
      </c>
      <c r="L3454" s="20">
        <v>8330</v>
      </c>
      <c r="M3454" s="19" t="s">
        <v>11</v>
      </c>
      <c r="N3454" s="28" t="s">
        <v>15953</v>
      </c>
    </row>
    <row r="3455" spans="1:14" ht="90" x14ac:dyDescent="0.25">
      <c r="A3455" s="27" t="s">
        <v>608</v>
      </c>
      <c r="B3455" s="19" t="s">
        <v>17064</v>
      </c>
      <c r="C3455" s="19" t="s">
        <v>16875</v>
      </c>
      <c r="D3455" s="38" t="s">
        <v>16185</v>
      </c>
      <c r="E3455" s="38" t="s">
        <v>3477</v>
      </c>
      <c r="F3455" s="41" t="s">
        <v>3478</v>
      </c>
      <c r="G3455" s="19" t="s">
        <v>721</v>
      </c>
      <c r="H3455" s="41">
        <v>5</v>
      </c>
      <c r="I3455" s="41">
        <v>4</v>
      </c>
      <c r="J3455" s="41">
        <v>10</v>
      </c>
      <c r="K3455" s="44">
        <v>9</v>
      </c>
      <c r="L3455" s="20">
        <v>321283.52999999997</v>
      </c>
      <c r="M3455" s="19" t="s">
        <v>11</v>
      </c>
      <c r="N3455" s="28" t="s">
        <v>15953</v>
      </c>
    </row>
    <row r="3456" spans="1:14" ht="90" x14ac:dyDescent="0.25">
      <c r="A3456" s="27" t="s">
        <v>608</v>
      </c>
      <c r="B3456" s="19" t="s">
        <v>17064</v>
      </c>
      <c r="C3456" s="19" t="s">
        <v>16875</v>
      </c>
      <c r="D3456" s="38" t="s">
        <v>16185</v>
      </c>
      <c r="E3456" s="38" t="s">
        <v>3479</v>
      </c>
      <c r="F3456" s="41" t="s">
        <v>3480</v>
      </c>
      <c r="G3456" s="19" t="s">
        <v>721</v>
      </c>
      <c r="H3456" s="41">
        <v>5</v>
      </c>
      <c r="I3456" s="41">
        <v>4</v>
      </c>
      <c r="J3456" s="41">
        <v>10</v>
      </c>
      <c r="K3456" s="44">
        <v>3</v>
      </c>
      <c r="L3456" s="20">
        <v>107094.51</v>
      </c>
      <c r="M3456" s="19" t="s">
        <v>11</v>
      </c>
      <c r="N3456" s="28" t="s">
        <v>15953</v>
      </c>
    </row>
    <row r="3457" spans="1:14" ht="90" x14ac:dyDescent="0.25">
      <c r="A3457" s="27" t="s">
        <v>608</v>
      </c>
      <c r="B3457" s="19" t="s">
        <v>17064</v>
      </c>
      <c r="C3457" s="19" t="s">
        <v>16875</v>
      </c>
      <c r="D3457" s="38" t="s">
        <v>16185</v>
      </c>
      <c r="E3457" s="38" t="s">
        <v>3481</v>
      </c>
      <c r="F3457" s="41" t="s">
        <v>3482</v>
      </c>
      <c r="G3457" s="19" t="s">
        <v>721</v>
      </c>
      <c r="H3457" s="41">
        <v>5</v>
      </c>
      <c r="I3457" s="41">
        <v>4</v>
      </c>
      <c r="J3457" s="41">
        <v>10</v>
      </c>
      <c r="K3457" s="44">
        <v>2</v>
      </c>
      <c r="L3457" s="20">
        <v>141143.93</v>
      </c>
      <c r="M3457" s="19" t="s">
        <v>11</v>
      </c>
      <c r="N3457" s="28" t="s">
        <v>15953</v>
      </c>
    </row>
    <row r="3458" spans="1:14" ht="90" x14ac:dyDescent="0.25">
      <c r="A3458" s="27" t="s">
        <v>608</v>
      </c>
      <c r="B3458" s="19" t="s">
        <v>17064</v>
      </c>
      <c r="C3458" s="19" t="s">
        <v>16875</v>
      </c>
      <c r="D3458" s="38" t="s">
        <v>16185</v>
      </c>
      <c r="E3458" s="38" t="s">
        <v>3483</v>
      </c>
      <c r="F3458" s="41" t="s">
        <v>3484</v>
      </c>
      <c r="G3458" s="19" t="s">
        <v>721</v>
      </c>
      <c r="H3458" s="41">
        <v>5</v>
      </c>
      <c r="I3458" s="41">
        <v>4</v>
      </c>
      <c r="J3458" s="41">
        <v>10</v>
      </c>
      <c r="K3458" s="44">
        <v>4</v>
      </c>
      <c r="L3458" s="20">
        <v>2085355.32</v>
      </c>
      <c r="M3458" s="19" t="s">
        <v>11</v>
      </c>
      <c r="N3458" s="28" t="s">
        <v>15953</v>
      </c>
    </row>
    <row r="3459" spans="1:14" ht="90" x14ac:dyDescent="0.25">
      <c r="A3459" s="27" t="s">
        <v>608</v>
      </c>
      <c r="B3459" s="19" t="s">
        <v>17064</v>
      </c>
      <c r="C3459" s="19" t="s">
        <v>16875</v>
      </c>
      <c r="D3459" s="38" t="s">
        <v>16185</v>
      </c>
      <c r="E3459" s="38" t="s">
        <v>3485</v>
      </c>
      <c r="F3459" s="41">
        <v>42121509</v>
      </c>
      <c r="G3459" s="19" t="s">
        <v>611</v>
      </c>
      <c r="H3459" s="41">
        <v>2</v>
      </c>
      <c r="I3459" s="41">
        <v>4</v>
      </c>
      <c r="J3459" s="41">
        <v>10</v>
      </c>
      <c r="K3459" s="44">
        <v>1</v>
      </c>
      <c r="L3459" s="20">
        <v>15000</v>
      </c>
      <c r="M3459" s="19" t="s">
        <v>11</v>
      </c>
      <c r="N3459" s="28" t="s">
        <v>15953</v>
      </c>
    </row>
    <row r="3460" spans="1:14" ht="90" x14ac:dyDescent="0.25">
      <c r="A3460" s="27" t="s">
        <v>608</v>
      </c>
      <c r="B3460" s="19" t="s">
        <v>17064</v>
      </c>
      <c r="C3460" s="19" t="s">
        <v>16875</v>
      </c>
      <c r="D3460" s="38" t="s">
        <v>16185</v>
      </c>
      <c r="E3460" s="38" t="s">
        <v>3486</v>
      </c>
      <c r="F3460" s="41">
        <v>25191808</v>
      </c>
      <c r="G3460" s="19" t="s">
        <v>611</v>
      </c>
      <c r="H3460" s="41">
        <v>6</v>
      </c>
      <c r="I3460" s="41"/>
      <c r="J3460" s="41">
        <v>10</v>
      </c>
      <c r="K3460" s="44">
        <v>1</v>
      </c>
      <c r="L3460" s="20">
        <v>43137.5</v>
      </c>
      <c r="M3460" s="19" t="s">
        <v>15954</v>
      </c>
      <c r="N3460" s="28" t="s">
        <v>15953</v>
      </c>
    </row>
    <row r="3461" spans="1:14" ht="90" x14ac:dyDescent="0.25">
      <c r="A3461" s="27" t="s">
        <v>608</v>
      </c>
      <c r="B3461" s="19" t="s">
        <v>17064</v>
      </c>
      <c r="C3461" s="19" t="s">
        <v>16875</v>
      </c>
      <c r="D3461" s="38" t="s">
        <v>16185</v>
      </c>
      <c r="E3461" s="38" t="s">
        <v>3487</v>
      </c>
      <c r="F3461" s="41" t="s">
        <v>3478</v>
      </c>
      <c r="G3461" s="19" t="s">
        <v>721</v>
      </c>
      <c r="H3461" s="41">
        <v>5</v>
      </c>
      <c r="I3461" s="41">
        <v>4</v>
      </c>
      <c r="J3461" s="41">
        <v>16</v>
      </c>
      <c r="K3461" s="44">
        <v>6</v>
      </c>
      <c r="L3461" s="20">
        <v>214189.02</v>
      </c>
      <c r="M3461" s="19" t="s">
        <v>11</v>
      </c>
      <c r="N3461" s="28" t="s">
        <v>15953</v>
      </c>
    </row>
    <row r="3462" spans="1:14" ht="90" x14ac:dyDescent="0.25">
      <c r="A3462" s="27" t="s">
        <v>608</v>
      </c>
      <c r="B3462" s="19" t="s">
        <v>17064</v>
      </c>
      <c r="C3462" s="19" t="s">
        <v>16875</v>
      </c>
      <c r="D3462" s="38" t="s">
        <v>16185</v>
      </c>
      <c r="E3462" s="38" t="s">
        <v>863</v>
      </c>
      <c r="F3462" s="41">
        <v>0</v>
      </c>
      <c r="G3462" s="19" t="s">
        <v>721</v>
      </c>
      <c r="H3462" s="41">
        <v>5</v>
      </c>
      <c r="I3462" s="41">
        <v>4</v>
      </c>
      <c r="J3462" s="41">
        <v>16</v>
      </c>
      <c r="K3462" s="44">
        <v>1</v>
      </c>
      <c r="L3462" s="20">
        <v>38408.979999999996</v>
      </c>
      <c r="M3462" s="19" t="s">
        <v>15954</v>
      </c>
      <c r="N3462" s="28" t="s">
        <v>15953</v>
      </c>
    </row>
    <row r="3463" spans="1:14" ht="45" x14ac:dyDescent="0.25">
      <c r="A3463" s="27" t="s">
        <v>608</v>
      </c>
      <c r="B3463" s="19" t="s">
        <v>17031</v>
      </c>
      <c r="C3463" s="19" t="s">
        <v>16876</v>
      </c>
      <c r="D3463" s="38" t="s">
        <v>16186</v>
      </c>
      <c r="E3463" s="38" t="s">
        <v>3488</v>
      </c>
      <c r="F3463" s="41" t="s">
        <v>3489</v>
      </c>
      <c r="G3463" s="19" t="s">
        <v>611</v>
      </c>
      <c r="H3463" s="41">
        <v>2</v>
      </c>
      <c r="I3463" s="41">
        <v>4</v>
      </c>
      <c r="J3463" s="41">
        <v>10</v>
      </c>
      <c r="K3463" s="44">
        <v>3</v>
      </c>
      <c r="L3463" s="20">
        <v>645000</v>
      </c>
      <c r="M3463" s="19" t="s">
        <v>11</v>
      </c>
      <c r="N3463" s="28" t="s">
        <v>15953</v>
      </c>
    </row>
    <row r="3464" spans="1:14" ht="45" x14ac:dyDescent="0.25">
      <c r="A3464" s="27" t="s">
        <v>608</v>
      </c>
      <c r="B3464" s="19" t="s">
        <v>17031</v>
      </c>
      <c r="C3464" s="19" t="s">
        <v>16876</v>
      </c>
      <c r="D3464" s="38" t="s">
        <v>16186</v>
      </c>
      <c r="E3464" s="38" t="s">
        <v>3490</v>
      </c>
      <c r="F3464" s="41" t="s">
        <v>3489</v>
      </c>
      <c r="G3464" s="19" t="s">
        <v>611</v>
      </c>
      <c r="H3464" s="41">
        <v>2</v>
      </c>
      <c r="I3464" s="41">
        <v>4</v>
      </c>
      <c r="J3464" s="41">
        <v>10</v>
      </c>
      <c r="K3464" s="44">
        <v>3</v>
      </c>
      <c r="L3464" s="20">
        <v>645000</v>
      </c>
      <c r="M3464" s="19" t="s">
        <v>11</v>
      </c>
      <c r="N3464" s="28" t="s">
        <v>15953</v>
      </c>
    </row>
    <row r="3465" spans="1:14" ht="45" x14ac:dyDescent="0.25">
      <c r="A3465" s="27" t="s">
        <v>608</v>
      </c>
      <c r="B3465" s="19" t="s">
        <v>17065</v>
      </c>
      <c r="C3465" s="19" t="s">
        <v>16877</v>
      </c>
      <c r="D3465" s="38" t="s">
        <v>16187</v>
      </c>
      <c r="E3465" s="38" t="s">
        <v>615</v>
      </c>
      <c r="F3465" s="41" t="s">
        <v>610</v>
      </c>
      <c r="G3465" s="19" t="s">
        <v>614</v>
      </c>
      <c r="H3465" s="41">
        <v>1</v>
      </c>
      <c r="I3465" s="41">
        <v>12</v>
      </c>
      <c r="J3465" s="41">
        <v>10</v>
      </c>
      <c r="K3465" s="44">
        <v>1</v>
      </c>
      <c r="L3465" s="20">
        <v>16573779</v>
      </c>
      <c r="M3465" s="19" t="s">
        <v>11</v>
      </c>
      <c r="N3465" s="28" t="s">
        <v>15953</v>
      </c>
    </row>
    <row r="3466" spans="1:14" ht="30" x14ac:dyDescent="0.25">
      <c r="A3466" s="27" t="s">
        <v>608</v>
      </c>
      <c r="B3466" s="19" t="s">
        <v>17065</v>
      </c>
      <c r="C3466" s="19" t="s">
        <v>16877</v>
      </c>
      <c r="D3466" s="38" t="s">
        <v>16187</v>
      </c>
      <c r="E3466" s="38" t="s">
        <v>609</v>
      </c>
      <c r="F3466" s="41" t="s">
        <v>610</v>
      </c>
      <c r="G3466" s="19" t="s">
        <v>611</v>
      </c>
      <c r="H3466" s="41">
        <v>1</v>
      </c>
      <c r="I3466" s="41">
        <v>12</v>
      </c>
      <c r="J3466" s="41">
        <v>10</v>
      </c>
      <c r="K3466" s="44">
        <v>1</v>
      </c>
      <c r="L3466" s="20">
        <v>126836433.83</v>
      </c>
      <c r="M3466" s="19" t="s">
        <v>11</v>
      </c>
      <c r="N3466" s="28" t="s">
        <v>15953</v>
      </c>
    </row>
    <row r="3467" spans="1:14" ht="30" x14ac:dyDescent="0.25">
      <c r="A3467" s="27" t="s">
        <v>608</v>
      </c>
      <c r="B3467" s="19" t="s">
        <v>17065</v>
      </c>
      <c r="C3467" s="19" t="s">
        <v>16877</v>
      </c>
      <c r="D3467" s="38" t="s">
        <v>16187</v>
      </c>
      <c r="E3467" s="38" t="s">
        <v>3491</v>
      </c>
      <c r="F3467" s="41" t="s">
        <v>632</v>
      </c>
      <c r="G3467" s="19" t="s">
        <v>614</v>
      </c>
      <c r="H3467" s="41">
        <v>1</v>
      </c>
      <c r="I3467" s="41">
        <v>10</v>
      </c>
      <c r="J3467" s="41">
        <v>10</v>
      </c>
      <c r="K3467" s="44">
        <v>1</v>
      </c>
      <c r="L3467" s="20">
        <v>73297.3</v>
      </c>
      <c r="M3467" s="19" t="s">
        <v>11</v>
      </c>
      <c r="N3467" s="28" t="s">
        <v>15953</v>
      </c>
    </row>
    <row r="3468" spans="1:14" ht="105" x14ac:dyDescent="0.25">
      <c r="A3468" s="27" t="s">
        <v>608</v>
      </c>
      <c r="B3468" s="19" t="s">
        <v>17065</v>
      </c>
      <c r="C3468" s="19" t="s">
        <v>16877</v>
      </c>
      <c r="D3468" s="38" t="s">
        <v>16187</v>
      </c>
      <c r="E3468" s="38" t="s">
        <v>3492</v>
      </c>
      <c r="F3468" s="41" t="s">
        <v>3493</v>
      </c>
      <c r="G3468" s="19" t="s">
        <v>611</v>
      </c>
      <c r="H3468" s="41">
        <v>10</v>
      </c>
      <c r="I3468" s="41">
        <v>2</v>
      </c>
      <c r="J3468" s="41">
        <v>10</v>
      </c>
      <c r="K3468" s="44">
        <v>1</v>
      </c>
      <c r="L3468" s="20">
        <v>924000</v>
      </c>
      <c r="M3468" s="19" t="s">
        <v>15954</v>
      </c>
      <c r="N3468" s="28" t="s">
        <v>15953</v>
      </c>
    </row>
    <row r="3469" spans="1:14" ht="30" x14ac:dyDescent="0.25">
      <c r="A3469" s="27" t="s">
        <v>608</v>
      </c>
      <c r="B3469" s="19" t="s">
        <v>17065</v>
      </c>
      <c r="C3469" s="19" t="s">
        <v>16877</v>
      </c>
      <c r="D3469" s="38" t="s">
        <v>16187</v>
      </c>
      <c r="E3469" s="38" t="s">
        <v>617</v>
      </c>
      <c r="F3469" s="41">
        <v>72102900</v>
      </c>
      <c r="G3469" s="19" t="s">
        <v>614</v>
      </c>
      <c r="H3469" s="41">
        <v>6</v>
      </c>
      <c r="I3469" s="41"/>
      <c r="J3469" s="41">
        <v>10</v>
      </c>
      <c r="K3469" s="44">
        <v>1</v>
      </c>
      <c r="L3469" s="20">
        <v>225820792.25</v>
      </c>
      <c r="M3469" s="19" t="s">
        <v>15954</v>
      </c>
      <c r="N3469" s="28" t="s">
        <v>15953</v>
      </c>
    </row>
    <row r="3470" spans="1:14" ht="30" x14ac:dyDescent="0.25">
      <c r="A3470" s="27" t="s">
        <v>608</v>
      </c>
      <c r="B3470" s="19" t="s">
        <v>17065</v>
      </c>
      <c r="C3470" s="19" t="s">
        <v>16877</v>
      </c>
      <c r="D3470" s="38" t="s">
        <v>16187</v>
      </c>
      <c r="E3470" s="38" t="s">
        <v>618</v>
      </c>
      <c r="F3470" s="41">
        <v>72102900</v>
      </c>
      <c r="G3470" s="19" t="s">
        <v>614</v>
      </c>
      <c r="H3470" s="41">
        <v>6</v>
      </c>
      <c r="I3470" s="41"/>
      <c r="J3470" s="41">
        <v>10</v>
      </c>
      <c r="K3470" s="44">
        <v>1</v>
      </c>
      <c r="L3470" s="20">
        <v>78953964.659999996</v>
      </c>
      <c r="M3470" s="19" t="s">
        <v>15954</v>
      </c>
      <c r="N3470" s="28" t="s">
        <v>15953</v>
      </c>
    </row>
    <row r="3471" spans="1:14" ht="60" x14ac:dyDescent="0.25">
      <c r="A3471" s="27" t="s">
        <v>608</v>
      </c>
      <c r="B3471" s="19" t="s">
        <v>17065</v>
      </c>
      <c r="C3471" s="19" t="s">
        <v>16877</v>
      </c>
      <c r="D3471" s="38" t="s">
        <v>16187</v>
      </c>
      <c r="E3471" s="38" t="s">
        <v>619</v>
      </c>
      <c r="F3471" s="41">
        <v>72102900</v>
      </c>
      <c r="G3471" s="19" t="s">
        <v>614</v>
      </c>
      <c r="H3471" s="41">
        <v>9</v>
      </c>
      <c r="I3471" s="41">
        <v>3</v>
      </c>
      <c r="J3471" s="41">
        <v>10</v>
      </c>
      <c r="K3471" s="44">
        <v>1</v>
      </c>
      <c r="L3471" s="20">
        <v>16739854.5</v>
      </c>
      <c r="M3471" s="19" t="s">
        <v>15954</v>
      </c>
      <c r="N3471" s="28" t="s">
        <v>15953</v>
      </c>
    </row>
    <row r="3472" spans="1:14" ht="60" x14ac:dyDescent="0.25">
      <c r="A3472" s="27" t="s">
        <v>608</v>
      </c>
      <c r="B3472" s="19" t="s">
        <v>17065</v>
      </c>
      <c r="C3472" s="19" t="s">
        <v>16877</v>
      </c>
      <c r="D3472" s="38" t="s">
        <v>16187</v>
      </c>
      <c r="E3472" s="38" t="s">
        <v>3494</v>
      </c>
      <c r="F3472" s="41">
        <v>72102900</v>
      </c>
      <c r="G3472" s="19" t="s">
        <v>614</v>
      </c>
      <c r="H3472" s="41">
        <v>9</v>
      </c>
      <c r="I3472" s="41">
        <v>3</v>
      </c>
      <c r="J3472" s="41">
        <v>10</v>
      </c>
      <c r="K3472" s="44">
        <v>1</v>
      </c>
      <c r="L3472" s="20">
        <v>79905248.540000007</v>
      </c>
      <c r="M3472" s="19" t="s">
        <v>15954</v>
      </c>
      <c r="N3472" s="28" t="s">
        <v>15953</v>
      </c>
    </row>
    <row r="3473" spans="1:14" ht="30" x14ac:dyDescent="0.25">
      <c r="A3473" s="27" t="s">
        <v>608</v>
      </c>
      <c r="B3473" s="19" t="s">
        <v>17065</v>
      </c>
      <c r="C3473" s="19" t="s">
        <v>16877</v>
      </c>
      <c r="D3473" s="38" t="s">
        <v>16187</v>
      </c>
      <c r="E3473" s="38" t="s">
        <v>3495</v>
      </c>
      <c r="F3473" s="41">
        <v>72102900</v>
      </c>
      <c r="G3473" s="19" t="s">
        <v>614</v>
      </c>
      <c r="H3473" s="41">
        <v>9</v>
      </c>
      <c r="I3473" s="41">
        <v>3</v>
      </c>
      <c r="J3473" s="41">
        <v>10</v>
      </c>
      <c r="K3473" s="44">
        <v>1</v>
      </c>
      <c r="L3473" s="20">
        <v>83418431.730000004</v>
      </c>
      <c r="M3473" s="19" t="s">
        <v>15954</v>
      </c>
      <c r="N3473" s="28" t="s">
        <v>15953</v>
      </c>
    </row>
    <row r="3474" spans="1:14" ht="45" x14ac:dyDescent="0.25">
      <c r="A3474" s="27" t="s">
        <v>608</v>
      </c>
      <c r="B3474" s="19" t="s">
        <v>17065</v>
      </c>
      <c r="C3474" s="19" t="s">
        <v>16877</v>
      </c>
      <c r="D3474" s="38" t="s">
        <v>16187</v>
      </c>
      <c r="E3474" s="38" t="s">
        <v>3496</v>
      </c>
      <c r="F3474" s="41">
        <v>72102900</v>
      </c>
      <c r="G3474" s="19" t="s">
        <v>614</v>
      </c>
      <c r="H3474" s="41">
        <v>6</v>
      </c>
      <c r="I3474" s="41"/>
      <c r="J3474" s="41">
        <v>10</v>
      </c>
      <c r="K3474" s="44">
        <v>1</v>
      </c>
      <c r="L3474" s="20">
        <v>35295000</v>
      </c>
      <c r="M3474" s="19" t="s">
        <v>15954</v>
      </c>
      <c r="N3474" s="28" t="s">
        <v>15953</v>
      </c>
    </row>
    <row r="3475" spans="1:14" ht="30" x14ac:dyDescent="0.25">
      <c r="A3475" s="27" t="s">
        <v>608</v>
      </c>
      <c r="B3475" s="19" t="s">
        <v>17065</v>
      </c>
      <c r="C3475" s="19" t="s">
        <v>16877</v>
      </c>
      <c r="D3475" s="38" t="s">
        <v>16187</v>
      </c>
      <c r="E3475" s="38" t="s">
        <v>625</v>
      </c>
      <c r="F3475" s="41">
        <v>72101507</v>
      </c>
      <c r="G3475" s="19" t="s">
        <v>614</v>
      </c>
      <c r="H3475" s="41">
        <v>6</v>
      </c>
      <c r="I3475" s="41"/>
      <c r="J3475" s="41">
        <v>10</v>
      </c>
      <c r="K3475" s="44">
        <v>1</v>
      </c>
      <c r="L3475" s="20">
        <v>19971672.280000001</v>
      </c>
      <c r="M3475" s="19" t="s">
        <v>11</v>
      </c>
      <c r="N3475" s="28" t="s">
        <v>15953</v>
      </c>
    </row>
    <row r="3476" spans="1:14" ht="30" x14ac:dyDescent="0.25">
      <c r="A3476" s="27" t="s">
        <v>608</v>
      </c>
      <c r="B3476" s="19" t="s">
        <v>17065</v>
      </c>
      <c r="C3476" s="19" t="s">
        <v>16877</v>
      </c>
      <c r="D3476" s="38" t="s">
        <v>16187</v>
      </c>
      <c r="E3476" s="38" t="s">
        <v>626</v>
      </c>
      <c r="F3476" s="41">
        <v>72101507</v>
      </c>
      <c r="G3476" s="19" t="s">
        <v>614</v>
      </c>
      <c r="H3476" s="41">
        <v>6</v>
      </c>
      <c r="I3476" s="41"/>
      <c r="J3476" s="41">
        <v>10</v>
      </c>
      <c r="K3476" s="44">
        <v>1</v>
      </c>
      <c r="L3476" s="20">
        <v>20300000</v>
      </c>
      <c r="M3476" s="19" t="s">
        <v>11</v>
      </c>
      <c r="N3476" s="28" t="s">
        <v>15953</v>
      </c>
    </row>
    <row r="3477" spans="1:14" ht="30" x14ac:dyDescent="0.25">
      <c r="A3477" s="27" t="s">
        <v>608</v>
      </c>
      <c r="B3477" s="19" t="s">
        <v>17065</v>
      </c>
      <c r="C3477" s="19" t="s">
        <v>16877</v>
      </c>
      <c r="D3477" s="38" t="s">
        <v>16187</v>
      </c>
      <c r="E3477" s="38" t="s">
        <v>627</v>
      </c>
      <c r="F3477" s="41">
        <v>72101507</v>
      </c>
      <c r="G3477" s="19" t="s">
        <v>614</v>
      </c>
      <c r="H3477" s="41">
        <v>2</v>
      </c>
      <c r="I3477" s="41">
        <v>10</v>
      </c>
      <c r="J3477" s="41">
        <v>10</v>
      </c>
      <c r="K3477" s="44">
        <v>1</v>
      </c>
      <c r="L3477" s="20">
        <v>79117434.189999998</v>
      </c>
      <c r="M3477" s="19" t="s">
        <v>11</v>
      </c>
      <c r="N3477" s="28" t="s">
        <v>15953</v>
      </c>
    </row>
    <row r="3478" spans="1:14" ht="45" x14ac:dyDescent="0.25">
      <c r="A3478" s="27" t="s">
        <v>608</v>
      </c>
      <c r="B3478" s="19" t="s">
        <v>17065</v>
      </c>
      <c r="C3478" s="19" t="s">
        <v>16877</v>
      </c>
      <c r="D3478" s="38" t="s">
        <v>16187</v>
      </c>
      <c r="E3478" s="38" t="s">
        <v>629</v>
      </c>
      <c r="F3478" s="41">
        <v>72102900</v>
      </c>
      <c r="G3478" s="19" t="s">
        <v>614</v>
      </c>
      <c r="H3478" s="41">
        <v>6</v>
      </c>
      <c r="I3478" s="41"/>
      <c r="J3478" s="41">
        <v>10</v>
      </c>
      <c r="K3478" s="44">
        <v>1</v>
      </c>
      <c r="L3478" s="20">
        <v>67214710.400000006</v>
      </c>
      <c r="M3478" s="19" t="s">
        <v>15954</v>
      </c>
      <c r="N3478" s="28" t="s">
        <v>15953</v>
      </c>
    </row>
    <row r="3479" spans="1:14" ht="30" x14ac:dyDescent="0.25">
      <c r="A3479" s="27" t="s">
        <v>608</v>
      </c>
      <c r="B3479" s="19" t="s">
        <v>17065</v>
      </c>
      <c r="C3479" s="19" t="s">
        <v>16877</v>
      </c>
      <c r="D3479" s="38" t="s">
        <v>16187</v>
      </c>
      <c r="E3479" s="38" t="s">
        <v>630</v>
      </c>
      <c r="F3479" s="41">
        <v>72102900</v>
      </c>
      <c r="G3479" s="19" t="s">
        <v>614</v>
      </c>
      <c r="H3479" s="41">
        <v>10</v>
      </c>
      <c r="I3479" s="41">
        <v>2</v>
      </c>
      <c r="J3479" s="41">
        <v>10</v>
      </c>
      <c r="K3479" s="44">
        <v>1</v>
      </c>
      <c r="L3479" s="20">
        <v>81745613.359999999</v>
      </c>
      <c r="M3479" s="19" t="s">
        <v>15954</v>
      </c>
      <c r="N3479" s="28" t="s">
        <v>15953</v>
      </c>
    </row>
    <row r="3480" spans="1:14" ht="30" x14ac:dyDescent="0.25">
      <c r="A3480" s="27" t="s">
        <v>608</v>
      </c>
      <c r="B3480" s="19" t="s">
        <v>17065</v>
      </c>
      <c r="C3480" s="19" t="s">
        <v>16877</v>
      </c>
      <c r="D3480" s="38" t="s">
        <v>16187</v>
      </c>
      <c r="E3480" s="38" t="s">
        <v>630</v>
      </c>
      <c r="F3480" s="41">
        <v>72102900</v>
      </c>
      <c r="G3480" s="19" t="s">
        <v>614</v>
      </c>
      <c r="H3480" s="41">
        <v>10</v>
      </c>
      <c r="I3480" s="41">
        <v>2</v>
      </c>
      <c r="J3480" s="41">
        <v>10</v>
      </c>
      <c r="K3480" s="44">
        <v>1</v>
      </c>
      <c r="L3480" s="20">
        <v>669296.47</v>
      </c>
      <c r="M3480" s="19" t="s">
        <v>15954</v>
      </c>
      <c r="N3480" s="28" t="s">
        <v>15953</v>
      </c>
    </row>
    <row r="3481" spans="1:14" ht="45" x14ac:dyDescent="0.25">
      <c r="A3481" s="27" t="s">
        <v>608</v>
      </c>
      <c r="B3481" s="19" t="s">
        <v>17065</v>
      </c>
      <c r="C3481" s="19" t="s">
        <v>16877</v>
      </c>
      <c r="D3481" s="38" t="s">
        <v>16187</v>
      </c>
      <c r="E3481" s="38" t="s">
        <v>3497</v>
      </c>
      <c r="F3481" s="41" t="s">
        <v>3493</v>
      </c>
      <c r="G3481" s="19" t="s">
        <v>611</v>
      </c>
      <c r="H3481" s="41">
        <v>1</v>
      </c>
      <c r="I3481" s="41">
        <v>12</v>
      </c>
      <c r="J3481" s="41">
        <v>16</v>
      </c>
      <c r="K3481" s="44">
        <v>1</v>
      </c>
      <c r="L3481" s="20">
        <v>74400000</v>
      </c>
      <c r="M3481" s="19" t="s">
        <v>11</v>
      </c>
      <c r="N3481" s="28" t="s">
        <v>15953</v>
      </c>
    </row>
    <row r="3482" spans="1:14" ht="105" x14ac:dyDescent="0.25">
      <c r="A3482" s="27" t="s">
        <v>608</v>
      </c>
      <c r="B3482" s="19" t="s">
        <v>17065</v>
      </c>
      <c r="C3482" s="19" t="s">
        <v>16877</v>
      </c>
      <c r="D3482" s="38" t="s">
        <v>16187</v>
      </c>
      <c r="E3482" s="38" t="s">
        <v>3492</v>
      </c>
      <c r="F3482" s="41" t="s">
        <v>3493</v>
      </c>
      <c r="G3482" s="19" t="s">
        <v>611</v>
      </c>
      <c r="H3482" s="41">
        <v>10</v>
      </c>
      <c r="I3482" s="41">
        <v>2</v>
      </c>
      <c r="J3482" s="41">
        <v>16</v>
      </c>
      <c r="K3482" s="44">
        <v>1</v>
      </c>
      <c r="L3482" s="20">
        <v>5600000</v>
      </c>
      <c r="M3482" s="19" t="s">
        <v>11</v>
      </c>
      <c r="N3482" s="28" t="s">
        <v>15953</v>
      </c>
    </row>
    <row r="3483" spans="1:14" ht="30" x14ac:dyDescent="0.25">
      <c r="A3483" s="27" t="s">
        <v>608</v>
      </c>
      <c r="B3483" s="19" t="s">
        <v>17065</v>
      </c>
      <c r="C3483" s="19" t="s">
        <v>16877</v>
      </c>
      <c r="D3483" s="38" t="s">
        <v>16187</v>
      </c>
      <c r="E3483" s="38" t="s">
        <v>3498</v>
      </c>
      <c r="F3483" s="41" t="s">
        <v>632</v>
      </c>
      <c r="G3483" s="19" t="s">
        <v>614</v>
      </c>
      <c r="H3483" s="41">
        <v>1</v>
      </c>
      <c r="I3483" s="41">
        <v>10</v>
      </c>
      <c r="J3483" s="41">
        <v>16</v>
      </c>
      <c r="K3483" s="44">
        <v>1</v>
      </c>
      <c r="L3483" s="20">
        <v>50000000</v>
      </c>
      <c r="M3483" s="19" t="s">
        <v>11</v>
      </c>
      <c r="N3483" s="28" t="s">
        <v>15953</v>
      </c>
    </row>
    <row r="3484" spans="1:14" ht="30" x14ac:dyDescent="0.25">
      <c r="A3484" s="27" t="s">
        <v>608</v>
      </c>
      <c r="B3484" s="19" t="s">
        <v>17065</v>
      </c>
      <c r="C3484" s="19" t="s">
        <v>16877</v>
      </c>
      <c r="D3484" s="38" t="s">
        <v>16187</v>
      </c>
      <c r="E3484" s="38" t="s">
        <v>631</v>
      </c>
      <c r="F3484" s="41" t="s">
        <v>632</v>
      </c>
      <c r="G3484" s="19" t="s">
        <v>614</v>
      </c>
      <c r="H3484" s="41">
        <v>1</v>
      </c>
      <c r="I3484" s="41">
        <v>12</v>
      </c>
      <c r="J3484" s="41">
        <v>16</v>
      </c>
      <c r="K3484" s="44">
        <v>1</v>
      </c>
      <c r="L3484" s="20">
        <v>6934262</v>
      </c>
      <c r="M3484" s="19" t="s">
        <v>11</v>
      </c>
      <c r="N3484" s="28" t="s">
        <v>15953</v>
      </c>
    </row>
    <row r="3485" spans="1:14" ht="45" x14ac:dyDescent="0.25">
      <c r="A3485" s="27" t="s">
        <v>608</v>
      </c>
      <c r="B3485" s="19" t="s">
        <v>17065</v>
      </c>
      <c r="C3485" s="19" t="s">
        <v>16877</v>
      </c>
      <c r="D3485" s="38" t="s">
        <v>16187</v>
      </c>
      <c r="E3485" s="38" t="s">
        <v>615</v>
      </c>
      <c r="F3485" s="41" t="s">
        <v>610</v>
      </c>
      <c r="G3485" s="19" t="s">
        <v>614</v>
      </c>
      <c r="H3485" s="41">
        <v>1</v>
      </c>
      <c r="I3485" s="41">
        <v>12</v>
      </c>
      <c r="J3485" s="41">
        <v>16</v>
      </c>
      <c r="K3485" s="44">
        <v>1</v>
      </c>
      <c r="L3485" s="20">
        <v>27786883</v>
      </c>
      <c r="M3485" s="19" t="s">
        <v>11</v>
      </c>
      <c r="N3485" s="28" t="s">
        <v>15953</v>
      </c>
    </row>
    <row r="3486" spans="1:14" ht="60" x14ac:dyDescent="0.25">
      <c r="A3486" s="27" t="s">
        <v>608</v>
      </c>
      <c r="B3486" s="19" t="s">
        <v>17065</v>
      </c>
      <c r="C3486" s="19" t="s">
        <v>16877</v>
      </c>
      <c r="D3486" s="38" t="s">
        <v>16187</v>
      </c>
      <c r="E3486" s="38" t="s">
        <v>619</v>
      </c>
      <c r="F3486" s="41" t="s">
        <v>610</v>
      </c>
      <c r="G3486" s="19" t="s">
        <v>614</v>
      </c>
      <c r="H3486" s="41">
        <v>3</v>
      </c>
      <c r="I3486" s="41">
        <v>9</v>
      </c>
      <c r="J3486" s="41">
        <v>16</v>
      </c>
      <c r="K3486" s="44">
        <v>1</v>
      </c>
      <c r="L3486" s="20">
        <v>45376843.200000003</v>
      </c>
      <c r="M3486" s="19" t="s">
        <v>15954</v>
      </c>
      <c r="N3486" s="28" t="s">
        <v>15953</v>
      </c>
    </row>
    <row r="3487" spans="1:14" ht="30" x14ac:dyDescent="0.25">
      <c r="A3487" s="27" t="s">
        <v>608</v>
      </c>
      <c r="B3487" s="19" t="s">
        <v>17065</v>
      </c>
      <c r="C3487" s="19" t="s">
        <v>16877</v>
      </c>
      <c r="D3487" s="38" t="s">
        <v>16187</v>
      </c>
      <c r="E3487" s="38" t="s">
        <v>3499</v>
      </c>
      <c r="F3487" s="41">
        <v>72102900</v>
      </c>
      <c r="G3487" s="19" t="s">
        <v>611</v>
      </c>
      <c r="H3487" s="41">
        <v>1</v>
      </c>
      <c r="I3487" s="41">
        <v>12</v>
      </c>
      <c r="J3487" s="41">
        <v>16</v>
      </c>
      <c r="K3487" s="44">
        <v>1</v>
      </c>
      <c r="L3487" s="20">
        <v>16000000</v>
      </c>
      <c r="M3487" s="19" t="s">
        <v>11</v>
      </c>
      <c r="N3487" s="28" t="s">
        <v>15953</v>
      </c>
    </row>
    <row r="3488" spans="1:14" ht="60" x14ac:dyDescent="0.25">
      <c r="A3488" s="27" t="s">
        <v>608</v>
      </c>
      <c r="B3488" s="19" t="s">
        <v>17065</v>
      </c>
      <c r="C3488" s="19" t="s">
        <v>16877</v>
      </c>
      <c r="D3488" s="38" t="s">
        <v>16187</v>
      </c>
      <c r="E3488" s="38" t="s">
        <v>636</v>
      </c>
      <c r="F3488" s="41">
        <v>72101500</v>
      </c>
      <c r="G3488" s="19" t="s">
        <v>611</v>
      </c>
      <c r="H3488" s="41">
        <v>3</v>
      </c>
      <c r="I3488" s="41">
        <v>9</v>
      </c>
      <c r="J3488" s="41">
        <v>16</v>
      </c>
      <c r="K3488" s="44">
        <v>1</v>
      </c>
      <c r="L3488" s="20">
        <v>73247.540000000008</v>
      </c>
      <c r="M3488" s="19" t="s">
        <v>15954</v>
      </c>
      <c r="N3488" s="28" t="s">
        <v>15953</v>
      </c>
    </row>
    <row r="3489" spans="1:14" ht="60" x14ac:dyDescent="0.25">
      <c r="A3489" s="27" t="s">
        <v>608</v>
      </c>
      <c r="B3489" s="19" t="s">
        <v>17065</v>
      </c>
      <c r="C3489" s="19" t="s">
        <v>16878</v>
      </c>
      <c r="D3489" s="38" t="s">
        <v>16188</v>
      </c>
      <c r="E3489" s="38" t="s">
        <v>3500</v>
      </c>
      <c r="F3489" s="41">
        <v>72102900</v>
      </c>
      <c r="G3489" s="19" t="s">
        <v>721</v>
      </c>
      <c r="H3489" s="41">
        <v>5</v>
      </c>
      <c r="I3489" s="41">
        <v>4</v>
      </c>
      <c r="J3489" s="41">
        <v>10</v>
      </c>
      <c r="K3489" s="44">
        <v>1</v>
      </c>
      <c r="L3489" s="20">
        <v>6000000</v>
      </c>
      <c r="M3489" s="19" t="s">
        <v>11</v>
      </c>
      <c r="N3489" s="28" t="s">
        <v>15953</v>
      </c>
    </row>
    <row r="3490" spans="1:14" ht="45" x14ac:dyDescent="0.25">
      <c r="A3490" s="27" t="s">
        <v>608</v>
      </c>
      <c r="B3490" s="19" t="s">
        <v>17065</v>
      </c>
      <c r="C3490" s="19" t="s">
        <v>16878</v>
      </c>
      <c r="D3490" s="38" t="s">
        <v>16188</v>
      </c>
      <c r="E3490" s="38" t="s">
        <v>645</v>
      </c>
      <c r="F3490" s="41">
        <v>72102900</v>
      </c>
      <c r="G3490" s="19" t="s">
        <v>614</v>
      </c>
      <c r="H3490" s="41">
        <v>1</v>
      </c>
      <c r="I3490" s="41">
        <v>12</v>
      </c>
      <c r="J3490" s="41">
        <v>10</v>
      </c>
      <c r="K3490" s="44">
        <v>1</v>
      </c>
      <c r="L3490" s="20">
        <v>17393550</v>
      </c>
      <c r="M3490" s="19" t="s">
        <v>11</v>
      </c>
      <c r="N3490" s="28" t="s">
        <v>15953</v>
      </c>
    </row>
    <row r="3491" spans="1:14" ht="45" x14ac:dyDescent="0.25">
      <c r="A3491" s="27" t="s">
        <v>608</v>
      </c>
      <c r="B3491" s="19" t="s">
        <v>17065</v>
      </c>
      <c r="C3491" s="19" t="s">
        <v>16878</v>
      </c>
      <c r="D3491" s="38" t="s">
        <v>16188</v>
      </c>
      <c r="E3491" s="38" t="s">
        <v>640</v>
      </c>
      <c r="F3491" s="41" t="s">
        <v>610</v>
      </c>
      <c r="G3491" s="19" t="s">
        <v>614</v>
      </c>
      <c r="H3491" s="41">
        <v>1</v>
      </c>
      <c r="I3491" s="41">
        <v>12</v>
      </c>
      <c r="J3491" s="41">
        <v>10</v>
      </c>
      <c r="K3491" s="44">
        <v>1</v>
      </c>
      <c r="L3491" s="20">
        <v>60000000</v>
      </c>
      <c r="M3491" s="19" t="s">
        <v>11</v>
      </c>
      <c r="N3491" s="28" t="s">
        <v>15953</v>
      </c>
    </row>
    <row r="3492" spans="1:14" ht="60" x14ac:dyDescent="0.25">
      <c r="A3492" s="27" t="s">
        <v>608</v>
      </c>
      <c r="B3492" s="19" t="s">
        <v>17065</v>
      </c>
      <c r="C3492" s="19" t="s">
        <v>16878</v>
      </c>
      <c r="D3492" s="38" t="s">
        <v>16188</v>
      </c>
      <c r="E3492" s="38" t="s">
        <v>3501</v>
      </c>
      <c r="F3492" s="41" t="s">
        <v>610</v>
      </c>
      <c r="G3492" s="19" t="s">
        <v>614</v>
      </c>
      <c r="H3492" s="41">
        <v>1</v>
      </c>
      <c r="I3492" s="41">
        <v>12</v>
      </c>
      <c r="J3492" s="41">
        <v>10</v>
      </c>
      <c r="K3492" s="44">
        <v>1</v>
      </c>
      <c r="L3492" s="20">
        <v>50000000</v>
      </c>
      <c r="M3492" s="19" t="s">
        <v>11</v>
      </c>
      <c r="N3492" s="28" t="s">
        <v>15953</v>
      </c>
    </row>
    <row r="3493" spans="1:14" ht="45" x14ac:dyDescent="0.25">
      <c r="A3493" s="27" t="s">
        <v>608</v>
      </c>
      <c r="B3493" s="19" t="s">
        <v>17065</v>
      </c>
      <c r="C3493" s="19" t="s">
        <v>16878</v>
      </c>
      <c r="D3493" s="38" t="s">
        <v>16188</v>
      </c>
      <c r="E3493" s="38" t="s">
        <v>3502</v>
      </c>
      <c r="F3493" s="41" t="s">
        <v>610</v>
      </c>
      <c r="G3493" s="19" t="s">
        <v>614</v>
      </c>
      <c r="H3493" s="41">
        <v>1</v>
      </c>
      <c r="I3493" s="41">
        <v>12</v>
      </c>
      <c r="J3493" s="41">
        <v>10</v>
      </c>
      <c r="K3493" s="44">
        <v>1</v>
      </c>
      <c r="L3493" s="20">
        <v>64486396</v>
      </c>
      <c r="M3493" s="19" t="s">
        <v>11</v>
      </c>
      <c r="N3493" s="28" t="s">
        <v>15953</v>
      </c>
    </row>
    <row r="3494" spans="1:14" ht="45" x14ac:dyDescent="0.25">
      <c r="A3494" s="27" t="s">
        <v>608</v>
      </c>
      <c r="B3494" s="19" t="s">
        <v>17065</v>
      </c>
      <c r="C3494" s="19" t="s">
        <v>16878</v>
      </c>
      <c r="D3494" s="38" t="s">
        <v>16188</v>
      </c>
      <c r="E3494" s="38" t="s">
        <v>643</v>
      </c>
      <c r="F3494" s="41" t="s">
        <v>610</v>
      </c>
      <c r="G3494" s="19" t="s">
        <v>611</v>
      </c>
      <c r="H3494" s="41">
        <v>1</v>
      </c>
      <c r="I3494" s="41">
        <v>12</v>
      </c>
      <c r="J3494" s="41">
        <v>10</v>
      </c>
      <c r="K3494" s="44">
        <v>1</v>
      </c>
      <c r="L3494" s="20">
        <v>80286775.11999999</v>
      </c>
      <c r="M3494" s="19" t="s">
        <v>11</v>
      </c>
      <c r="N3494" s="28" t="s">
        <v>15953</v>
      </c>
    </row>
    <row r="3495" spans="1:14" ht="45" x14ac:dyDescent="0.25">
      <c r="A3495" s="27" t="s">
        <v>608</v>
      </c>
      <c r="B3495" s="19" t="s">
        <v>17065</v>
      </c>
      <c r="C3495" s="19" t="s">
        <v>16878</v>
      </c>
      <c r="D3495" s="38" t="s">
        <v>16188</v>
      </c>
      <c r="E3495" s="38" t="s">
        <v>3503</v>
      </c>
      <c r="F3495" s="41" t="s">
        <v>632</v>
      </c>
      <c r="G3495" s="19" t="s">
        <v>614</v>
      </c>
      <c r="H3495" s="41">
        <v>1</v>
      </c>
      <c r="I3495" s="41">
        <v>10</v>
      </c>
      <c r="J3495" s="41">
        <v>10</v>
      </c>
      <c r="K3495" s="44">
        <v>1</v>
      </c>
      <c r="L3495" s="20">
        <v>30000000</v>
      </c>
      <c r="M3495" s="19" t="s">
        <v>11</v>
      </c>
      <c r="N3495" s="28" t="s">
        <v>15953</v>
      </c>
    </row>
    <row r="3496" spans="1:14" ht="45" x14ac:dyDescent="0.25">
      <c r="A3496" s="27" t="s">
        <v>608</v>
      </c>
      <c r="B3496" s="19" t="s">
        <v>17065</v>
      </c>
      <c r="C3496" s="19" t="s">
        <v>16878</v>
      </c>
      <c r="D3496" s="38" t="s">
        <v>16188</v>
      </c>
      <c r="E3496" s="38" t="s">
        <v>16361</v>
      </c>
      <c r="F3496" s="41" t="s">
        <v>632</v>
      </c>
      <c r="G3496" s="19" t="s">
        <v>614</v>
      </c>
      <c r="H3496" s="41">
        <v>1</v>
      </c>
      <c r="I3496" s="41">
        <v>10</v>
      </c>
      <c r="J3496" s="41">
        <v>10</v>
      </c>
      <c r="K3496" s="44">
        <v>1</v>
      </c>
      <c r="L3496" s="20">
        <v>20000000</v>
      </c>
      <c r="M3496" s="19" t="s">
        <v>11</v>
      </c>
      <c r="N3496" s="28" t="s">
        <v>15953</v>
      </c>
    </row>
    <row r="3497" spans="1:14" ht="45" x14ac:dyDescent="0.25">
      <c r="A3497" s="27" t="s">
        <v>608</v>
      </c>
      <c r="B3497" s="19" t="s">
        <v>17065</v>
      </c>
      <c r="C3497" s="19" t="s">
        <v>16878</v>
      </c>
      <c r="D3497" s="38" t="s">
        <v>16188</v>
      </c>
      <c r="E3497" s="38" t="s">
        <v>3504</v>
      </c>
      <c r="F3497" s="41" t="s">
        <v>632</v>
      </c>
      <c r="G3497" s="19" t="s">
        <v>614</v>
      </c>
      <c r="H3497" s="41">
        <v>1</v>
      </c>
      <c r="I3497" s="41">
        <v>10</v>
      </c>
      <c r="J3497" s="41">
        <v>10</v>
      </c>
      <c r="K3497" s="44">
        <v>1</v>
      </c>
      <c r="L3497" s="20">
        <v>8119685.3200000012</v>
      </c>
      <c r="M3497" s="19" t="s">
        <v>11</v>
      </c>
      <c r="N3497" s="28" t="s">
        <v>15953</v>
      </c>
    </row>
    <row r="3498" spans="1:14" ht="45" x14ac:dyDescent="0.25">
      <c r="A3498" s="27" t="s">
        <v>608</v>
      </c>
      <c r="B3498" s="19" t="s">
        <v>17065</v>
      </c>
      <c r="C3498" s="19" t="s">
        <v>16878</v>
      </c>
      <c r="D3498" s="38" t="s">
        <v>16188</v>
      </c>
      <c r="E3498" s="38" t="s">
        <v>646</v>
      </c>
      <c r="F3498" s="41" t="s">
        <v>610</v>
      </c>
      <c r="G3498" s="19" t="s">
        <v>614</v>
      </c>
      <c r="H3498" s="41">
        <v>1</v>
      </c>
      <c r="I3498" s="41">
        <v>12</v>
      </c>
      <c r="J3498" s="41">
        <v>10</v>
      </c>
      <c r="K3498" s="44">
        <v>1</v>
      </c>
      <c r="L3498" s="20">
        <v>32636388</v>
      </c>
      <c r="M3498" s="19" t="s">
        <v>15954</v>
      </c>
      <c r="N3498" s="28" t="s">
        <v>15953</v>
      </c>
    </row>
    <row r="3499" spans="1:14" ht="45" x14ac:dyDescent="0.25">
      <c r="A3499" s="27" t="s">
        <v>608</v>
      </c>
      <c r="B3499" s="19" t="s">
        <v>17065</v>
      </c>
      <c r="C3499" s="19" t="s">
        <v>16878</v>
      </c>
      <c r="D3499" s="38" t="s">
        <v>16188</v>
      </c>
      <c r="E3499" s="38" t="s">
        <v>647</v>
      </c>
      <c r="F3499" s="41" t="s">
        <v>610</v>
      </c>
      <c r="G3499" s="19" t="s">
        <v>614</v>
      </c>
      <c r="H3499" s="41">
        <v>1</v>
      </c>
      <c r="I3499" s="41">
        <v>12</v>
      </c>
      <c r="J3499" s="41">
        <v>10</v>
      </c>
      <c r="K3499" s="44">
        <v>1</v>
      </c>
      <c r="L3499" s="20">
        <v>17690033</v>
      </c>
      <c r="M3499" s="19" t="s">
        <v>11</v>
      </c>
      <c r="N3499" s="28" t="s">
        <v>15953</v>
      </c>
    </row>
    <row r="3500" spans="1:14" ht="45" x14ac:dyDescent="0.25">
      <c r="A3500" s="27" t="s">
        <v>608</v>
      </c>
      <c r="B3500" s="19" t="s">
        <v>17065</v>
      </c>
      <c r="C3500" s="19" t="s">
        <v>16878</v>
      </c>
      <c r="D3500" s="38" t="s">
        <v>16188</v>
      </c>
      <c r="E3500" s="38" t="s">
        <v>3505</v>
      </c>
      <c r="F3500" s="41" t="s">
        <v>632</v>
      </c>
      <c r="G3500" s="19" t="s">
        <v>614</v>
      </c>
      <c r="H3500" s="41">
        <v>1</v>
      </c>
      <c r="I3500" s="41">
        <v>12</v>
      </c>
      <c r="J3500" s="41">
        <v>10</v>
      </c>
      <c r="K3500" s="44">
        <v>1</v>
      </c>
      <c r="L3500" s="20">
        <v>78000000</v>
      </c>
      <c r="M3500" s="19" t="s">
        <v>11</v>
      </c>
      <c r="N3500" s="28" t="s">
        <v>15953</v>
      </c>
    </row>
    <row r="3501" spans="1:14" ht="45" x14ac:dyDescent="0.25">
      <c r="A3501" s="27" t="s">
        <v>608</v>
      </c>
      <c r="B3501" s="19" t="s">
        <v>17065</v>
      </c>
      <c r="C3501" s="19" t="s">
        <v>16878</v>
      </c>
      <c r="D3501" s="38" t="s">
        <v>16129</v>
      </c>
      <c r="E3501" s="38" t="s">
        <v>3506</v>
      </c>
      <c r="F3501" s="41">
        <v>72101507</v>
      </c>
      <c r="G3501" s="19" t="s">
        <v>614</v>
      </c>
      <c r="H3501" s="41">
        <v>1</v>
      </c>
      <c r="I3501" s="41">
        <v>10</v>
      </c>
      <c r="J3501" s="41">
        <v>10</v>
      </c>
      <c r="K3501" s="44">
        <v>1</v>
      </c>
      <c r="L3501" s="20">
        <v>2433141.5499999998</v>
      </c>
      <c r="M3501" s="19" t="s">
        <v>15954</v>
      </c>
      <c r="N3501" s="28" t="s">
        <v>15953</v>
      </c>
    </row>
    <row r="3502" spans="1:14" ht="60" x14ac:dyDescent="0.25">
      <c r="A3502" s="27" t="s">
        <v>608</v>
      </c>
      <c r="B3502" s="19" t="s">
        <v>17065</v>
      </c>
      <c r="C3502" s="19" t="s">
        <v>16878</v>
      </c>
      <c r="D3502" s="38" t="s">
        <v>16188</v>
      </c>
      <c r="E3502" s="38" t="s">
        <v>3507</v>
      </c>
      <c r="F3502" s="41">
        <v>72102900</v>
      </c>
      <c r="G3502" s="19" t="s">
        <v>614</v>
      </c>
      <c r="H3502" s="41">
        <v>6</v>
      </c>
      <c r="I3502" s="41"/>
      <c r="J3502" s="41">
        <v>10</v>
      </c>
      <c r="K3502" s="44">
        <v>1</v>
      </c>
      <c r="L3502" s="20">
        <v>23440840</v>
      </c>
      <c r="M3502" s="19" t="s">
        <v>11</v>
      </c>
      <c r="N3502" s="28" t="s">
        <v>15953</v>
      </c>
    </row>
    <row r="3503" spans="1:14" ht="45" x14ac:dyDescent="0.25">
      <c r="A3503" s="27" t="s">
        <v>608</v>
      </c>
      <c r="B3503" s="19" t="s">
        <v>17065</v>
      </c>
      <c r="C3503" s="19" t="s">
        <v>16878</v>
      </c>
      <c r="D3503" s="38" t="s">
        <v>16188</v>
      </c>
      <c r="E3503" s="38" t="s">
        <v>655</v>
      </c>
      <c r="F3503" s="41">
        <v>72102900</v>
      </c>
      <c r="G3503" s="19" t="s">
        <v>614</v>
      </c>
      <c r="H3503" s="41">
        <v>6</v>
      </c>
      <c r="I3503" s="41"/>
      <c r="J3503" s="41">
        <v>10</v>
      </c>
      <c r="K3503" s="44">
        <v>1</v>
      </c>
      <c r="L3503" s="20">
        <v>6478229.7300000004</v>
      </c>
      <c r="M3503" s="19" t="s">
        <v>15954</v>
      </c>
      <c r="N3503" s="28" t="s">
        <v>15953</v>
      </c>
    </row>
    <row r="3504" spans="1:14" ht="45" x14ac:dyDescent="0.25">
      <c r="A3504" s="27" t="s">
        <v>608</v>
      </c>
      <c r="B3504" s="19" t="s">
        <v>17065</v>
      </c>
      <c r="C3504" s="19" t="s">
        <v>16878</v>
      </c>
      <c r="D3504" s="38" t="s">
        <v>16188</v>
      </c>
      <c r="E3504" s="38" t="s">
        <v>651</v>
      </c>
      <c r="F3504" s="41">
        <v>72102900</v>
      </c>
      <c r="G3504" s="19" t="s">
        <v>614</v>
      </c>
      <c r="H3504" s="41">
        <v>6</v>
      </c>
      <c r="I3504" s="41"/>
      <c r="J3504" s="41">
        <v>10</v>
      </c>
      <c r="K3504" s="44">
        <v>1</v>
      </c>
      <c r="L3504" s="20">
        <v>98153308.200000003</v>
      </c>
      <c r="M3504" s="19" t="s">
        <v>15954</v>
      </c>
      <c r="N3504" s="28" t="s">
        <v>15953</v>
      </c>
    </row>
    <row r="3505" spans="1:14" ht="45" x14ac:dyDescent="0.25">
      <c r="A3505" s="27" t="s">
        <v>608</v>
      </c>
      <c r="B3505" s="19" t="s">
        <v>17065</v>
      </c>
      <c r="C3505" s="19" t="s">
        <v>16878</v>
      </c>
      <c r="D3505" s="38" t="s">
        <v>16188</v>
      </c>
      <c r="E3505" s="38" t="s">
        <v>3508</v>
      </c>
      <c r="F3505" s="41">
        <v>72102900</v>
      </c>
      <c r="G3505" s="19" t="s">
        <v>614</v>
      </c>
      <c r="H3505" s="41">
        <v>6</v>
      </c>
      <c r="I3505" s="41"/>
      <c r="J3505" s="41">
        <v>10</v>
      </c>
      <c r="K3505" s="44">
        <v>1</v>
      </c>
      <c r="L3505" s="20">
        <v>14575495.01</v>
      </c>
      <c r="M3505" s="19" t="s">
        <v>15954</v>
      </c>
      <c r="N3505" s="28" t="s">
        <v>15953</v>
      </c>
    </row>
    <row r="3506" spans="1:14" ht="45" x14ac:dyDescent="0.25">
      <c r="A3506" s="27" t="s">
        <v>608</v>
      </c>
      <c r="B3506" s="19" t="s">
        <v>17065</v>
      </c>
      <c r="C3506" s="19" t="s">
        <v>16878</v>
      </c>
      <c r="D3506" s="38" t="s">
        <v>16188</v>
      </c>
      <c r="E3506" s="38" t="s">
        <v>3509</v>
      </c>
      <c r="F3506" s="41">
        <v>72102900</v>
      </c>
      <c r="G3506" s="19" t="s">
        <v>614</v>
      </c>
      <c r="H3506" s="41">
        <v>6</v>
      </c>
      <c r="I3506" s="41"/>
      <c r="J3506" s="41">
        <v>10</v>
      </c>
      <c r="K3506" s="44">
        <v>1</v>
      </c>
      <c r="L3506" s="20">
        <v>14626557.57</v>
      </c>
      <c r="M3506" s="19" t="s">
        <v>15954</v>
      </c>
      <c r="N3506" s="28" t="s">
        <v>15953</v>
      </c>
    </row>
    <row r="3507" spans="1:14" ht="45" x14ac:dyDescent="0.25">
      <c r="A3507" s="27" t="s">
        <v>608</v>
      </c>
      <c r="B3507" s="19" t="s">
        <v>17065</v>
      </c>
      <c r="C3507" s="19" t="s">
        <v>16878</v>
      </c>
      <c r="D3507" s="38" t="s">
        <v>16188</v>
      </c>
      <c r="E3507" s="38" t="s">
        <v>653</v>
      </c>
      <c r="F3507" s="41">
        <v>72102900</v>
      </c>
      <c r="G3507" s="19" t="s">
        <v>614</v>
      </c>
      <c r="H3507" s="41">
        <v>6</v>
      </c>
      <c r="I3507" s="41"/>
      <c r="J3507" s="41">
        <v>10</v>
      </c>
      <c r="K3507" s="44">
        <v>1</v>
      </c>
      <c r="L3507" s="20">
        <v>3542349.86</v>
      </c>
      <c r="M3507" s="19" t="s">
        <v>15954</v>
      </c>
      <c r="N3507" s="28" t="s">
        <v>15953</v>
      </c>
    </row>
    <row r="3508" spans="1:14" ht="45" x14ac:dyDescent="0.25">
      <c r="A3508" s="27" t="s">
        <v>608</v>
      </c>
      <c r="B3508" s="19" t="s">
        <v>17065</v>
      </c>
      <c r="C3508" s="19" t="s">
        <v>16878</v>
      </c>
      <c r="D3508" s="38" t="s">
        <v>16188</v>
      </c>
      <c r="E3508" s="38" t="s">
        <v>654</v>
      </c>
      <c r="F3508" s="41">
        <v>72102900</v>
      </c>
      <c r="G3508" s="19" t="s">
        <v>614</v>
      </c>
      <c r="H3508" s="41">
        <v>6</v>
      </c>
      <c r="I3508" s="41"/>
      <c r="J3508" s="41">
        <v>10</v>
      </c>
      <c r="K3508" s="44">
        <v>1</v>
      </c>
      <c r="L3508" s="20">
        <v>15354770.119999999</v>
      </c>
      <c r="M3508" s="19" t="s">
        <v>15954</v>
      </c>
      <c r="N3508" s="28" t="s">
        <v>15953</v>
      </c>
    </row>
    <row r="3509" spans="1:14" ht="45" x14ac:dyDescent="0.25">
      <c r="A3509" s="27" t="s">
        <v>608</v>
      </c>
      <c r="B3509" s="19" t="s">
        <v>17065</v>
      </c>
      <c r="C3509" s="19" t="s">
        <v>16878</v>
      </c>
      <c r="D3509" s="38" t="s">
        <v>16188</v>
      </c>
      <c r="E3509" s="38" t="s">
        <v>3510</v>
      </c>
      <c r="F3509" s="41">
        <v>72102900</v>
      </c>
      <c r="G3509" s="19" t="s">
        <v>614</v>
      </c>
      <c r="H3509" s="41">
        <v>1</v>
      </c>
      <c r="I3509" s="41">
        <v>12</v>
      </c>
      <c r="J3509" s="41">
        <v>10</v>
      </c>
      <c r="K3509" s="44">
        <v>1</v>
      </c>
      <c r="L3509" s="20">
        <v>12440583.689999999</v>
      </c>
      <c r="M3509" s="19" t="s">
        <v>15954</v>
      </c>
      <c r="N3509" s="28" t="s">
        <v>15953</v>
      </c>
    </row>
    <row r="3510" spans="1:14" ht="45" x14ac:dyDescent="0.25">
      <c r="A3510" s="27" t="s">
        <v>608</v>
      </c>
      <c r="B3510" s="19" t="s">
        <v>17065</v>
      </c>
      <c r="C3510" s="19" t="s">
        <v>16878</v>
      </c>
      <c r="D3510" s="38" t="s">
        <v>16188</v>
      </c>
      <c r="E3510" s="38" t="s">
        <v>656</v>
      </c>
      <c r="F3510" s="41">
        <v>72102900</v>
      </c>
      <c r="G3510" s="19" t="s">
        <v>614</v>
      </c>
      <c r="H3510" s="41">
        <v>2</v>
      </c>
      <c r="I3510" s="41">
        <v>10</v>
      </c>
      <c r="J3510" s="41">
        <v>10</v>
      </c>
      <c r="K3510" s="44">
        <v>1</v>
      </c>
      <c r="L3510" s="20">
        <v>14936737.880000001</v>
      </c>
      <c r="M3510" s="19" t="s">
        <v>11</v>
      </c>
      <c r="N3510" s="28" t="s">
        <v>15953</v>
      </c>
    </row>
    <row r="3511" spans="1:14" ht="45" x14ac:dyDescent="0.25">
      <c r="A3511" s="27" t="s">
        <v>608</v>
      </c>
      <c r="B3511" s="19" t="s">
        <v>17065</v>
      </c>
      <c r="C3511" s="19" t="s">
        <v>16878</v>
      </c>
      <c r="D3511" s="38" t="s">
        <v>16188</v>
      </c>
      <c r="E3511" s="38" t="s">
        <v>628</v>
      </c>
      <c r="F3511" s="41">
        <v>72101507</v>
      </c>
      <c r="G3511" s="19" t="s">
        <v>614</v>
      </c>
      <c r="H3511" s="41">
        <v>2</v>
      </c>
      <c r="I3511" s="41">
        <v>10</v>
      </c>
      <c r="J3511" s="41">
        <v>10</v>
      </c>
      <c r="K3511" s="44">
        <v>1</v>
      </c>
      <c r="L3511" s="20">
        <v>34852637.030000001</v>
      </c>
      <c r="M3511" s="19" t="s">
        <v>11</v>
      </c>
      <c r="N3511" s="28" t="s">
        <v>15953</v>
      </c>
    </row>
    <row r="3512" spans="1:14" ht="45" x14ac:dyDescent="0.25">
      <c r="A3512" s="27" t="s">
        <v>608</v>
      </c>
      <c r="B3512" s="19" t="s">
        <v>17065</v>
      </c>
      <c r="C3512" s="19" t="s">
        <v>16878</v>
      </c>
      <c r="D3512" s="38" t="s">
        <v>16188</v>
      </c>
      <c r="E3512" s="38" t="s">
        <v>3511</v>
      </c>
      <c r="F3512" s="41">
        <v>72102900</v>
      </c>
      <c r="G3512" s="19" t="s">
        <v>614</v>
      </c>
      <c r="H3512" s="41">
        <v>10</v>
      </c>
      <c r="I3512" s="41">
        <v>2</v>
      </c>
      <c r="J3512" s="41">
        <v>10</v>
      </c>
      <c r="K3512" s="44">
        <v>1</v>
      </c>
      <c r="L3512" s="20">
        <v>46637865.810000002</v>
      </c>
      <c r="M3512" s="19" t="s">
        <v>15954</v>
      </c>
      <c r="N3512" s="28" t="s">
        <v>15953</v>
      </c>
    </row>
    <row r="3513" spans="1:14" ht="45" x14ac:dyDescent="0.25">
      <c r="A3513" s="27" t="s">
        <v>608</v>
      </c>
      <c r="B3513" s="19" t="s">
        <v>17065</v>
      </c>
      <c r="C3513" s="19" t="s">
        <v>16878</v>
      </c>
      <c r="D3513" s="38" t="s">
        <v>16188</v>
      </c>
      <c r="E3513" s="38" t="s">
        <v>3502</v>
      </c>
      <c r="F3513" s="41" t="s">
        <v>610</v>
      </c>
      <c r="G3513" s="19" t="s">
        <v>614</v>
      </c>
      <c r="H3513" s="41">
        <v>1</v>
      </c>
      <c r="I3513" s="41">
        <v>12</v>
      </c>
      <c r="J3513" s="41">
        <v>10</v>
      </c>
      <c r="K3513" s="44">
        <v>1</v>
      </c>
      <c r="L3513" s="20">
        <v>42300000</v>
      </c>
      <c r="M3513" s="19" t="s">
        <v>11</v>
      </c>
      <c r="N3513" s="28" t="s">
        <v>15953</v>
      </c>
    </row>
    <row r="3514" spans="1:14" ht="45" x14ac:dyDescent="0.25">
      <c r="A3514" s="27" t="s">
        <v>608</v>
      </c>
      <c r="B3514" s="19" t="s">
        <v>17065</v>
      </c>
      <c r="C3514" s="19" t="s">
        <v>16878</v>
      </c>
      <c r="D3514" s="38" t="s">
        <v>16188</v>
      </c>
      <c r="E3514" s="38" t="s">
        <v>3512</v>
      </c>
      <c r="F3514" s="41" t="s">
        <v>632</v>
      </c>
      <c r="G3514" s="19" t="s">
        <v>614</v>
      </c>
      <c r="H3514" s="41">
        <v>1</v>
      </c>
      <c r="I3514" s="41">
        <v>10</v>
      </c>
      <c r="J3514" s="41">
        <v>16</v>
      </c>
      <c r="K3514" s="44">
        <v>1</v>
      </c>
      <c r="L3514" s="20">
        <v>2778650.66</v>
      </c>
      <c r="M3514" s="19" t="s">
        <v>11</v>
      </c>
      <c r="N3514" s="28" t="s">
        <v>15953</v>
      </c>
    </row>
    <row r="3515" spans="1:14" ht="60" x14ac:dyDescent="0.25">
      <c r="A3515" s="27" t="s">
        <v>608</v>
      </c>
      <c r="B3515" s="19" t="s">
        <v>17065</v>
      </c>
      <c r="C3515" s="19" t="s">
        <v>16879</v>
      </c>
      <c r="D3515" s="38" t="s">
        <v>16189</v>
      </c>
      <c r="E3515" s="38" t="s">
        <v>3513</v>
      </c>
      <c r="F3515" s="41" t="s">
        <v>610</v>
      </c>
      <c r="G3515" s="19" t="s">
        <v>611</v>
      </c>
      <c r="H3515" s="41">
        <v>5</v>
      </c>
      <c r="I3515" s="41">
        <v>4</v>
      </c>
      <c r="J3515" s="41">
        <v>10</v>
      </c>
      <c r="K3515" s="44">
        <v>1</v>
      </c>
      <c r="L3515" s="20">
        <v>42000000</v>
      </c>
      <c r="M3515" s="19" t="s">
        <v>15954</v>
      </c>
      <c r="N3515" s="28" t="s">
        <v>15953</v>
      </c>
    </row>
    <row r="3516" spans="1:14" ht="60" x14ac:dyDescent="0.25">
      <c r="A3516" s="27" t="s">
        <v>608</v>
      </c>
      <c r="B3516" s="19" t="s">
        <v>17065</v>
      </c>
      <c r="C3516" s="19" t="s">
        <v>16879</v>
      </c>
      <c r="D3516" s="38" t="s">
        <v>16189</v>
      </c>
      <c r="E3516" s="38" t="s">
        <v>3514</v>
      </c>
      <c r="F3516" s="41" t="s">
        <v>610</v>
      </c>
      <c r="G3516" s="19" t="s">
        <v>611</v>
      </c>
      <c r="H3516" s="41">
        <v>5</v>
      </c>
      <c r="I3516" s="41">
        <v>4</v>
      </c>
      <c r="J3516" s="41">
        <v>10</v>
      </c>
      <c r="K3516" s="44">
        <v>1</v>
      </c>
      <c r="L3516" s="20">
        <v>19990000</v>
      </c>
      <c r="M3516" s="19" t="s">
        <v>15954</v>
      </c>
      <c r="N3516" s="28" t="s">
        <v>15953</v>
      </c>
    </row>
    <row r="3517" spans="1:14" ht="60" x14ac:dyDescent="0.25">
      <c r="A3517" s="27" t="s">
        <v>608</v>
      </c>
      <c r="B3517" s="19" t="s">
        <v>17065</v>
      </c>
      <c r="C3517" s="19" t="s">
        <v>16879</v>
      </c>
      <c r="D3517" s="38" t="s">
        <v>16189</v>
      </c>
      <c r="E3517" s="38" t="s">
        <v>3515</v>
      </c>
      <c r="F3517" s="41" t="s">
        <v>610</v>
      </c>
      <c r="G3517" s="19" t="s">
        <v>611</v>
      </c>
      <c r="H3517" s="41">
        <v>5</v>
      </c>
      <c r="I3517" s="41">
        <v>4</v>
      </c>
      <c r="J3517" s="41">
        <v>10</v>
      </c>
      <c r="K3517" s="44">
        <v>1</v>
      </c>
      <c r="L3517" s="20">
        <v>34962850.93</v>
      </c>
      <c r="M3517" s="19" t="s">
        <v>15954</v>
      </c>
      <c r="N3517" s="28" t="s">
        <v>15953</v>
      </c>
    </row>
    <row r="3518" spans="1:14" ht="45" x14ac:dyDescent="0.25">
      <c r="A3518" s="27" t="s">
        <v>608</v>
      </c>
      <c r="B3518" s="19" t="s">
        <v>17065</v>
      </c>
      <c r="C3518" s="19" t="s">
        <v>16880</v>
      </c>
      <c r="D3518" s="38" t="s">
        <v>16190</v>
      </c>
      <c r="E3518" s="38" t="s">
        <v>3516</v>
      </c>
      <c r="F3518" s="41" t="s">
        <v>610</v>
      </c>
      <c r="G3518" s="19" t="s">
        <v>614</v>
      </c>
      <c r="H3518" s="41">
        <v>1</v>
      </c>
      <c r="I3518" s="41">
        <v>10</v>
      </c>
      <c r="J3518" s="41">
        <v>10</v>
      </c>
      <c r="K3518" s="44">
        <v>1</v>
      </c>
      <c r="L3518" s="20">
        <v>98135000</v>
      </c>
      <c r="M3518" s="19" t="s">
        <v>11</v>
      </c>
      <c r="N3518" s="28" t="s">
        <v>15953</v>
      </c>
    </row>
    <row r="3519" spans="1:14" ht="45" x14ac:dyDescent="0.25">
      <c r="A3519" s="27" t="s">
        <v>608</v>
      </c>
      <c r="B3519" s="19" t="s">
        <v>17065</v>
      </c>
      <c r="C3519" s="19" t="s">
        <v>16880</v>
      </c>
      <c r="D3519" s="38" t="s">
        <v>16190</v>
      </c>
      <c r="E3519" s="38" t="s">
        <v>3517</v>
      </c>
      <c r="F3519" s="41" t="s">
        <v>610</v>
      </c>
      <c r="G3519" s="19" t="s">
        <v>614</v>
      </c>
      <c r="H3519" s="41">
        <v>1</v>
      </c>
      <c r="I3519" s="41">
        <v>12</v>
      </c>
      <c r="J3519" s="41">
        <v>10</v>
      </c>
      <c r="K3519" s="44">
        <v>1</v>
      </c>
      <c r="L3519" s="20">
        <v>11391600</v>
      </c>
      <c r="M3519" s="19" t="s">
        <v>15954</v>
      </c>
      <c r="N3519" s="28" t="s">
        <v>15953</v>
      </c>
    </row>
    <row r="3520" spans="1:14" ht="45" x14ac:dyDescent="0.25">
      <c r="A3520" s="27" t="s">
        <v>608</v>
      </c>
      <c r="B3520" s="19" t="s">
        <v>17065</v>
      </c>
      <c r="C3520" s="19" t="s">
        <v>16880</v>
      </c>
      <c r="D3520" s="38" t="s">
        <v>16190</v>
      </c>
      <c r="E3520" s="38" t="s">
        <v>3518</v>
      </c>
      <c r="F3520" s="41" t="s">
        <v>610</v>
      </c>
      <c r="G3520" s="19" t="s">
        <v>614</v>
      </c>
      <c r="H3520" s="41">
        <v>1</v>
      </c>
      <c r="I3520" s="41">
        <v>10</v>
      </c>
      <c r="J3520" s="41">
        <v>10</v>
      </c>
      <c r="K3520" s="44">
        <v>1</v>
      </c>
      <c r="L3520" s="20">
        <v>130000000</v>
      </c>
      <c r="M3520" s="19" t="s">
        <v>11</v>
      </c>
      <c r="N3520" s="28" t="s">
        <v>15953</v>
      </c>
    </row>
    <row r="3521" spans="1:14" ht="45" x14ac:dyDescent="0.25">
      <c r="A3521" s="27" t="s">
        <v>608</v>
      </c>
      <c r="B3521" s="19" t="s">
        <v>17065</v>
      </c>
      <c r="C3521" s="19" t="s">
        <v>16880</v>
      </c>
      <c r="D3521" s="38" t="s">
        <v>16190</v>
      </c>
      <c r="E3521" s="38" t="s">
        <v>3519</v>
      </c>
      <c r="F3521" s="41" t="s">
        <v>610</v>
      </c>
      <c r="G3521" s="19" t="s">
        <v>614</v>
      </c>
      <c r="H3521" s="41">
        <v>10</v>
      </c>
      <c r="I3521" s="41">
        <v>2</v>
      </c>
      <c r="J3521" s="41">
        <v>10</v>
      </c>
      <c r="K3521" s="44">
        <v>1</v>
      </c>
      <c r="L3521" s="20">
        <v>10000000</v>
      </c>
      <c r="M3521" s="19" t="s">
        <v>15954</v>
      </c>
      <c r="N3521" s="28" t="s">
        <v>15953</v>
      </c>
    </row>
    <row r="3522" spans="1:14" ht="60" x14ac:dyDescent="0.25">
      <c r="A3522" s="27" t="s">
        <v>608</v>
      </c>
      <c r="B3522" s="19" t="s">
        <v>17065</v>
      </c>
      <c r="C3522" s="19" t="s">
        <v>16880</v>
      </c>
      <c r="D3522" s="38" t="s">
        <v>16190</v>
      </c>
      <c r="E3522" s="38" t="s">
        <v>3520</v>
      </c>
      <c r="F3522" s="41" t="s">
        <v>610</v>
      </c>
      <c r="G3522" s="19" t="s">
        <v>614</v>
      </c>
      <c r="H3522" s="41">
        <v>1</v>
      </c>
      <c r="I3522" s="41">
        <v>12</v>
      </c>
      <c r="J3522" s="41">
        <v>10</v>
      </c>
      <c r="K3522" s="44">
        <v>1</v>
      </c>
      <c r="L3522" s="20">
        <v>41879259</v>
      </c>
      <c r="M3522" s="19" t="s">
        <v>11</v>
      </c>
      <c r="N3522" s="28" t="s">
        <v>15953</v>
      </c>
    </row>
    <row r="3523" spans="1:14" ht="45" x14ac:dyDescent="0.25">
      <c r="A3523" s="27" t="s">
        <v>608</v>
      </c>
      <c r="B3523" s="19" t="s">
        <v>17065</v>
      </c>
      <c r="C3523" s="19" t="s">
        <v>16880</v>
      </c>
      <c r="D3523" s="38" t="s">
        <v>16190</v>
      </c>
      <c r="E3523" s="38" t="s">
        <v>3521</v>
      </c>
      <c r="F3523" s="41" t="s">
        <v>3522</v>
      </c>
      <c r="G3523" s="19" t="s">
        <v>614</v>
      </c>
      <c r="H3523" s="41">
        <v>1</v>
      </c>
      <c r="I3523" s="41">
        <v>10</v>
      </c>
      <c r="J3523" s="41">
        <v>10</v>
      </c>
      <c r="K3523" s="44">
        <v>1</v>
      </c>
      <c r="L3523" s="20">
        <v>189991830</v>
      </c>
      <c r="M3523" s="19" t="s">
        <v>11</v>
      </c>
      <c r="N3523" s="28" t="s">
        <v>15953</v>
      </c>
    </row>
    <row r="3524" spans="1:14" ht="45" x14ac:dyDescent="0.25">
      <c r="A3524" s="27" t="s">
        <v>608</v>
      </c>
      <c r="B3524" s="19" t="s">
        <v>17065</v>
      </c>
      <c r="C3524" s="19" t="s">
        <v>16880</v>
      </c>
      <c r="D3524" s="38" t="s">
        <v>16190</v>
      </c>
      <c r="E3524" s="38" t="s">
        <v>3523</v>
      </c>
      <c r="F3524" s="41" t="s">
        <v>3524</v>
      </c>
      <c r="G3524" s="19" t="s">
        <v>614</v>
      </c>
      <c r="H3524" s="41">
        <v>1</v>
      </c>
      <c r="I3524" s="41">
        <v>10</v>
      </c>
      <c r="J3524" s="41">
        <v>10</v>
      </c>
      <c r="K3524" s="44">
        <v>1</v>
      </c>
      <c r="L3524" s="20">
        <v>190218644</v>
      </c>
      <c r="M3524" s="19" t="s">
        <v>11</v>
      </c>
      <c r="N3524" s="28" t="s">
        <v>15953</v>
      </c>
    </row>
    <row r="3525" spans="1:14" ht="45" x14ac:dyDescent="0.25">
      <c r="A3525" s="27" t="s">
        <v>608</v>
      </c>
      <c r="B3525" s="19" t="s">
        <v>17065</v>
      </c>
      <c r="C3525" s="19" t="s">
        <v>16880</v>
      </c>
      <c r="D3525" s="38" t="s">
        <v>16190</v>
      </c>
      <c r="E3525" s="38" t="s">
        <v>3525</v>
      </c>
      <c r="F3525" s="41" t="s">
        <v>3524</v>
      </c>
      <c r="G3525" s="19" t="s">
        <v>614</v>
      </c>
      <c r="H3525" s="41">
        <v>1</v>
      </c>
      <c r="I3525" s="41">
        <v>10</v>
      </c>
      <c r="J3525" s="41">
        <v>10</v>
      </c>
      <c r="K3525" s="44">
        <v>1</v>
      </c>
      <c r="L3525" s="20">
        <v>4896600</v>
      </c>
      <c r="M3525" s="19" t="s">
        <v>15954</v>
      </c>
      <c r="N3525" s="28" t="s">
        <v>15953</v>
      </c>
    </row>
    <row r="3526" spans="1:14" ht="45" x14ac:dyDescent="0.25">
      <c r="A3526" s="27" t="s">
        <v>608</v>
      </c>
      <c r="B3526" s="19" t="s">
        <v>17065</v>
      </c>
      <c r="C3526" s="19" t="s">
        <v>16880</v>
      </c>
      <c r="D3526" s="38" t="s">
        <v>16190</v>
      </c>
      <c r="E3526" s="38" t="s">
        <v>3526</v>
      </c>
      <c r="F3526" s="41" t="s">
        <v>3527</v>
      </c>
      <c r="G3526" s="19" t="s">
        <v>614</v>
      </c>
      <c r="H3526" s="41">
        <v>10</v>
      </c>
      <c r="I3526" s="41">
        <v>2</v>
      </c>
      <c r="J3526" s="41">
        <v>10</v>
      </c>
      <c r="K3526" s="44">
        <v>1</v>
      </c>
      <c r="L3526" s="20">
        <v>24994463</v>
      </c>
      <c r="M3526" s="19" t="s">
        <v>15954</v>
      </c>
      <c r="N3526" s="28" t="s">
        <v>15953</v>
      </c>
    </row>
    <row r="3527" spans="1:14" ht="45" x14ac:dyDescent="0.25">
      <c r="A3527" s="27" t="s">
        <v>608</v>
      </c>
      <c r="B3527" s="19" t="s">
        <v>17065</v>
      </c>
      <c r="C3527" s="19" t="s">
        <v>16880</v>
      </c>
      <c r="D3527" s="38" t="s">
        <v>16190</v>
      </c>
      <c r="E3527" s="38" t="s">
        <v>3528</v>
      </c>
      <c r="F3527" s="41">
        <v>72102900</v>
      </c>
      <c r="G3527" s="19" t="s">
        <v>611</v>
      </c>
      <c r="H3527" s="41">
        <v>1</v>
      </c>
      <c r="I3527" s="41">
        <v>10</v>
      </c>
      <c r="J3527" s="41">
        <v>10</v>
      </c>
      <c r="K3527" s="44">
        <v>1</v>
      </c>
      <c r="L3527" s="20">
        <v>27000000</v>
      </c>
      <c r="M3527" s="19" t="s">
        <v>15954</v>
      </c>
      <c r="N3527" s="28" t="s">
        <v>15953</v>
      </c>
    </row>
    <row r="3528" spans="1:14" ht="45" x14ac:dyDescent="0.25">
      <c r="A3528" s="27" t="s">
        <v>608</v>
      </c>
      <c r="B3528" s="19" t="s">
        <v>17065</v>
      </c>
      <c r="C3528" s="19" t="s">
        <v>16880</v>
      </c>
      <c r="D3528" s="38" t="s">
        <v>16190</v>
      </c>
      <c r="E3528" s="38" t="s">
        <v>638</v>
      </c>
      <c r="F3528" s="41">
        <v>72101507</v>
      </c>
      <c r="G3528" s="19" t="s">
        <v>614</v>
      </c>
      <c r="H3528" s="41">
        <v>1</v>
      </c>
      <c r="I3528" s="41">
        <v>12</v>
      </c>
      <c r="J3528" s="41">
        <v>16</v>
      </c>
      <c r="K3528" s="44">
        <v>1</v>
      </c>
      <c r="L3528" s="20">
        <v>24669947.289999999</v>
      </c>
      <c r="M3528" s="19" t="s">
        <v>15954</v>
      </c>
      <c r="N3528" s="28" t="s">
        <v>15953</v>
      </c>
    </row>
    <row r="3529" spans="1:14" ht="45" x14ac:dyDescent="0.25">
      <c r="A3529" s="27" t="s">
        <v>608</v>
      </c>
      <c r="B3529" s="19" t="s">
        <v>17065</v>
      </c>
      <c r="C3529" s="19" t="s">
        <v>16880</v>
      </c>
      <c r="D3529" s="38" t="s">
        <v>16190</v>
      </c>
      <c r="E3529" s="38" t="s">
        <v>639</v>
      </c>
      <c r="F3529" s="41">
        <v>0</v>
      </c>
      <c r="G3529" s="19" t="s">
        <v>16737</v>
      </c>
      <c r="H3529" s="41">
        <v>6</v>
      </c>
      <c r="I3529" s="41"/>
      <c r="J3529" s="41">
        <v>16</v>
      </c>
      <c r="K3529" s="44">
        <v>1</v>
      </c>
      <c r="L3529" s="20">
        <v>522099.4</v>
      </c>
      <c r="M3529" s="19" t="s">
        <v>15954</v>
      </c>
      <c r="N3529" s="28" t="s">
        <v>15953</v>
      </c>
    </row>
    <row r="3530" spans="1:14" ht="45" x14ac:dyDescent="0.25">
      <c r="A3530" s="27" t="s">
        <v>608</v>
      </c>
      <c r="B3530" s="19" t="s">
        <v>17065</v>
      </c>
      <c r="C3530" s="19" t="s">
        <v>16881</v>
      </c>
      <c r="D3530" s="38" t="s">
        <v>16191</v>
      </c>
      <c r="E3530" s="38" t="s">
        <v>3529</v>
      </c>
      <c r="F3530" s="41" t="s">
        <v>3530</v>
      </c>
      <c r="G3530" s="19" t="s">
        <v>614</v>
      </c>
      <c r="H3530" s="41">
        <v>1</v>
      </c>
      <c r="I3530" s="41">
        <v>12</v>
      </c>
      <c r="J3530" s="41">
        <v>10</v>
      </c>
      <c r="K3530" s="44">
        <v>1</v>
      </c>
      <c r="L3530" s="20">
        <v>10000000</v>
      </c>
      <c r="M3530" s="19" t="s">
        <v>11</v>
      </c>
      <c r="N3530" s="28" t="s">
        <v>15953</v>
      </c>
    </row>
    <row r="3531" spans="1:14" ht="30" x14ac:dyDescent="0.25">
      <c r="A3531" s="27" t="s">
        <v>608</v>
      </c>
      <c r="B3531" s="19" t="s">
        <v>17065</v>
      </c>
      <c r="C3531" s="19" t="s">
        <v>16882</v>
      </c>
      <c r="D3531" s="38" t="s">
        <v>16192</v>
      </c>
      <c r="E3531" s="38" t="s">
        <v>634</v>
      </c>
      <c r="F3531" s="41" t="s">
        <v>635</v>
      </c>
      <c r="G3531" s="19" t="s">
        <v>614</v>
      </c>
      <c r="H3531" s="41">
        <v>1</v>
      </c>
      <c r="I3531" s="41">
        <v>12</v>
      </c>
      <c r="J3531" s="41">
        <v>16</v>
      </c>
      <c r="K3531" s="44">
        <v>1</v>
      </c>
      <c r="L3531" s="20">
        <v>29390277</v>
      </c>
      <c r="M3531" s="19" t="s">
        <v>11</v>
      </c>
      <c r="N3531" s="28" t="s">
        <v>15953</v>
      </c>
    </row>
    <row r="3532" spans="1:14" ht="30" x14ac:dyDescent="0.25">
      <c r="A3532" s="27" t="s">
        <v>608</v>
      </c>
      <c r="B3532" s="19" t="s">
        <v>17029</v>
      </c>
      <c r="C3532" s="19" t="s">
        <v>16774</v>
      </c>
      <c r="D3532" s="38" t="s">
        <v>16084</v>
      </c>
      <c r="E3532" s="38" t="s">
        <v>3531</v>
      </c>
      <c r="F3532" s="41" t="s">
        <v>504</v>
      </c>
      <c r="G3532" s="19" t="s">
        <v>614</v>
      </c>
      <c r="H3532" s="41">
        <v>1</v>
      </c>
      <c r="I3532" s="41">
        <v>12</v>
      </c>
      <c r="J3532" s="41">
        <v>10</v>
      </c>
      <c r="K3532" s="44">
        <v>1</v>
      </c>
      <c r="L3532" s="20">
        <v>29000000</v>
      </c>
      <c r="M3532" s="19" t="s">
        <v>11</v>
      </c>
      <c r="N3532" s="28" t="s">
        <v>15953</v>
      </c>
    </row>
    <row r="3533" spans="1:14" ht="45" x14ac:dyDescent="0.25">
      <c r="A3533" s="27" t="s">
        <v>608</v>
      </c>
      <c r="B3533" s="19" t="s">
        <v>17029</v>
      </c>
      <c r="C3533" s="19" t="s">
        <v>16774</v>
      </c>
      <c r="D3533" s="38" t="s">
        <v>16084</v>
      </c>
      <c r="E3533" s="38" t="s">
        <v>3532</v>
      </c>
      <c r="F3533" s="41" t="s">
        <v>3533</v>
      </c>
      <c r="G3533" s="19" t="s">
        <v>614</v>
      </c>
      <c r="H3533" s="41">
        <v>1</v>
      </c>
      <c r="I3533" s="41">
        <v>12</v>
      </c>
      <c r="J3533" s="41">
        <v>10</v>
      </c>
      <c r="K3533" s="44">
        <v>1</v>
      </c>
      <c r="L3533" s="20">
        <v>22000076.440000001</v>
      </c>
      <c r="M3533" s="19" t="s">
        <v>11</v>
      </c>
      <c r="N3533" s="28" t="s">
        <v>15953</v>
      </c>
    </row>
    <row r="3534" spans="1:14" ht="120" x14ac:dyDescent="0.25">
      <c r="A3534" s="27" t="s">
        <v>608</v>
      </c>
      <c r="B3534" s="19" t="s">
        <v>17029</v>
      </c>
      <c r="C3534" s="19" t="s">
        <v>16774</v>
      </c>
      <c r="D3534" s="38" t="s">
        <v>16084</v>
      </c>
      <c r="E3534" s="38" t="s">
        <v>3534</v>
      </c>
      <c r="F3534" s="41" t="s">
        <v>3535</v>
      </c>
      <c r="G3534" s="19" t="s">
        <v>614</v>
      </c>
      <c r="H3534" s="41">
        <v>1</v>
      </c>
      <c r="I3534" s="41">
        <v>12</v>
      </c>
      <c r="J3534" s="41">
        <v>10</v>
      </c>
      <c r="K3534" s="44">
        <v>1</v>
      </c>
      <c r="L3534" s="20">
        <v>3000000</v>
      </c>
      <c r="M3534" s="19" t="s">
        <v>11</v>
      </c>
      <c r="N3534" s="28" t="s">
        <v>15953</v>
      </c>
    </row>
    <row r="3535" spans="1:14" ht="45" x14ac:dyDescent="0.25">
      <c r="A3535" s="27" t="s">
        <v>608</v>
      </c>
      <c r="B3535" s="19" t="s">
        <v>17029</v>
      </c>
      <c r="C3535" s="19" t="s">
        <v>16774</v>
      </c>
      <c r="D3535" s="38" t="s">
        <v>16084</v>
      </c>
      <c r="E3535" s="38" t="s">
        <v>3536</v>
      </c>
      <c r="F3535" s="41" t="s">
        <v>3535</v>
      </c>
      <c r="G3535" s="19" t="s">
        <v>614</v>
      </c>
      <c r="H3535" s="41">
        <v>1</v>
      </c>
      <c r="I3535" s="41">
        <v>12</v>
      </c>
      <c r="J3535" s="41">
        <v>16</v>
      </c>
      <c r="K3535" s="44">
        <v>1</v>
      </c>
      <c r="L3535" s="20">
        <v>1100000</v>
      </c>
      <c r="M3535" s="19" t="s">
        <v>11</v>
      </c>
      <c r="N3535" s="28" t="s">
        <v>15953</v>
      </c>
    </row>
    <row r="3536" spans="1:14" ht="30" x14ac:dyDescent="0.25">
      <c r="A3536" s="27" t="s">
        <v>608</v>
      </c>
      <c r="B3536" s="19" t="s">
        <v>17029</v>
      </c>
      <c r="C3536" s="19" t="s">
        <v>16774</v>
      </c>
      <c r="D3536" s="38" t="s">
        <v>16084</v>
      </c>
      <c r="E3536" s="38" t="s">
        <v>3537</v>
      </c>
      <c r="F3536" s="41" t="s">
        <v>504</v>
      </c>
      <c r="G3536" s="19" t="s">
        <v>614</v>
      </c>
      <c r="H3536" s="41">
        <v>1</v>
      </c>
      <c r="I3536" s="41">
        <v>12</v>
      </c>
      <c r="J3536" s="41">
        <v>16</v>
      </c>
      <c r="K3536" s="44">
        <v>1</v>
      </c>
      <c r="L3536" s="20">
        <v>9965913</v>
      </c>
      <c r="M3536" s="19" t="s">
        <v>11</v>
      </c>
      <c r="N3536" s="28" t="s">
        <v>15953</v>
      </c>
    </row>
    <row r="3537" spans="1:14" ht="45" x14ac:dyDescent="0.25">
      <c r="A3537" s="27" t="s">
        <v>608</v>
      </c>
      <c r="B3537" s="19" t="s">
        <v>17029</v>
      </c>
      <c r="C3537" s="19" t="s">
        <v>16774</v>
      </c>
      <c r="D3537" s="38" t="s">
        <v>16084</v>
      </c>
      <c r="E3537" s="38" t="s">
        <v>3538</v>
      </c>
      <c r="F3537" s="41">
        <v>90111603</v>
      </c>
      <c r="G3537" s="19" t="s">
        <v>614</v>
      </c>
      <c r="H3537" s="41">
        <v>2</v>
      </c>
      <c r="I3537" s="41">
        <v>10</v>
      </c>
      <c r="J3537" s="41">
        <v>16</v>
      </c>
      <c r="K3537" s="44">
        <v>1</v>
      </c>
      <c r="L3537" s="20">
        <v>220125311.37</v>
      </c>
      <c r="M3537" s="19" t="s">
        <v>15954</v>
      </c>
      <c r="N3537" s="28" t="s">
        <v>15953</v>
      </c>
    </row>
    <row r="3538" spans="1:14" ht="30" x14ac:dyDescent="0.25">
      <c r="A3538" s="27" t="s">
        <v>608</v>
      </c>
      <c r="B3538" s="19" t="s">
        <v>17029</v>
      </c>
      <c r="C3538" s="19" t="s">
        <v>16774</v>
      </c>
      <c r="D3538" s="38" t="s">
        <v>16084</v>
      </c>
      <c r="E3538" s="38" t="s">
        <v>3539</v>
      </c>
      <c r="F3538" s="41">
        <v>90111603</v>
      </c>
      <c r="G3538" s="19" t="s">
        <v>614</v>
      </c>
      <c r="H3538" s="41">
        <v>2</v>
      </c>
      <c r="I3538" s="41">
        <v>10</v>
      </c>
      <c r="J3538" s="41">
        <v>16</v>
      </c>
      <c r="K3538" s="44">
        <v>1</v>
      </c>
      <c r="L3538" s="20">
        <v>24000000</v>
      </c>
      <c r="M3538" s="19" t="s">
        <v>11</v>
      </c>
      <c r="N3538" s="28" t="s">
        <v>15953</v>
      </c>
    </row>
    <row r="3539" spans="1:14" ht="45" x14ac:dyDescent="0.25">
      <c r="A3539" s="27" t="s">
        <v>608</v>
      </c>
      <c r="B3539" s="19" t="s">
        <v>17029</v>
      </c>
      <c r="C3539" s="19" t="s">
        <v>16774</v>
      </c>
      <c r="D3539" s="38" t="s">
        <v>16084</v>
      </c>
      <c r="E3539" s="38" t="s">
        <v>3540</v>
      </c>
      <c r="F3539" s="41" t="s">
        <v>3535</v>
      </c>
      <c r="G3539" s="19" t="s">
        <v>614</v>
      </c>
      <c r="H3539" s="41">
        <v>2</v>
      </c>
      <c r="I3539" s="41">
        <v>10</v>
      </c>
      <c r="J3539" s="41">
        <v>16</v>
      </c>
      <c r="K3539" s="44">
        <v>1</v>
      </c>
      <c r="L3539" s="20">
        <v>94874688.629999995</v>
      </c>
      <c r="M3539" s="19" t="s">
        <v>15954</v>
      </c>
      <c r="N3539" s="28" t="s">
        <v>15953</v>
      </c>
    </row>
    <row r="3540" spans="1:14" ht="30" x14ac:dyDescent="0.25">
      <c r="A3540" s="27" t="s">
        <v>608</v>
      </c>
      <c r="B3540" s="19" t="s">
        <v>17029</v>
      </c>
      <c r="C3540" s="19" t="s">
        <v>16774</v>
      </c>
      <c r="D3540" s="38" t="s">
        <v>16084</v>
      </c>
      <c r="E3540" s="38" t="s">
        <v>3541</v>
      </c>
      <c r="F3540" s="41" t="s">
        <v>3535</v>
      </c>
      <c r="G3540" s="19" t="s">
        <v>614</v>
      </c>
      <c r="H3540" s="41">
        <v>2</v>
      </c>
      <c r="I3540" s="41">
        <v>10</v>
      </c>
      <c r="J3540" s="41">
        <v>16</v>
      </c>
      <c r="K3540" s="44">
        <v>1</v>
      </c>
      <c r="L3540" s="20">
        <v>34087</v>
      </c>
      <c r="M3540" s="19" t="s">
        <v>15954</v>
      </c>
      <c r="N3540" s="28" t="s">
        <v>15953</v>
      </c>
    </row>
    <row r="3541" spans="1:14" ht="30" x14ac:dyDescent="0.25">
      <c r="A3541" s="27" t="s">
        <v>608</v>
      </c>
      <c r="B3541" s="19" t="s">
        <v>16764</v>
      </c>
      <c r="C3541" s="19" t="s">
        <v>16764</v>
      </c>
      <c r="D3541" s="38" t="s">
        <v>16074</v>
      </c>
      <c r="E3541" s="38" t="s">
        <v>3542</v>
      </c>
      <c r="F3541" s="41" t="s">
        <v>3543</v>
      </c>
      <c r="G3541" s="19" t="s">
        <v>611</v>
      </c>
      <c r="H3541" s="41">
        <v>1</v>
      </c>
      <c r="I3541" s="41">
        <v>12</v>
      </c>
      <c r="J3541" s="41">
        <v>10</v>
      </c>
      <c r="K3541" s="44">
        <v>1</v>
      </c>
      <c r="L3541" s="20">
        <v>3281000</v>
      </c>
      <c r="M3541" s="19" t="s">
        <v>11</v>
      </c>
      <c r="N3541" s="28" t="s">
        <v>15953</v>
      </c>
    </row>
    <row r="3542" spans="1:14" ht="30" x14ac:dyDescent="0.25">
      <c r="A3542" s="27" t="s">
        <v>608</v>
      </c>
      <c r="B3542" s="19" t="s">
        <v>16764</v>
      </c>
      <c r="C3542" s="19" t="s">
        <v>16764</v>
      </c>
      <c r="D3542" s="38" t="s">
        <v>16074</v>
      </c>
      <c r="E3542" s="38" t="s">
        <v>3544</v>
      </c>
      <c r="F3542" s="41" t="s">
        <v>483</v>
      </c>
      <c r="G3542" s="19" t="s">
        <v>949</v>
      </c>
      <c r="H3542" s="41">
        <v>1</v>
      </c>
      <c r="I3542" s="41">
        <v>12</v>
      </c>
      <c r="J3542" s="41">
        <v>10</v>
      </c>
      <c r="K3542" s="44">
        <v>1</v>
      </c>
      <c r="L3542" s="20">
        <v>1069945.5499999998</v>
      </c>
      <c r="M3542" s="19" t="s">
        <v>11</v>
      </c>
      <c r="N3542" s="28" t="s">
        <v>15953</v>
      </c>
    </row>
    <row r="3543" spans="1:14" ht="30" x14ac:dyDescent="0.25">
      <c r="A3543" s="27" t="s">
        <v>608</v>
      </c>
      <c r="B3543" s="19" t="s">
        <v>16764</v>
      </c>
      <c r="C3543" s="19" t="s">
        <v>16764</v>
      </c>
      <c r="D3543" s="38" t="s">
        <v>16074</v>
      </c>
      <c r="E3543" s="38" t="s">
        <v>3545</v>
      </c>
      <c r="F3543" s="41" t="s">
        <v>546</v>
      </c>
      <c r="G3543" s="19" t="s">
        <v>614</v>
      </c>
      <c r="H3543" s="41">
        <v>1</v>
      </c>
      <c r="I3543" s="41">
        <v>12</v>
      </c>
      <c r="J3543" s="41">
        <v>10</v>
      </c>
      <c r="K3543" s="44">
        <v>1</v>
      </c>
      <c r="L3543" s="20">
        <v>180000000</v>
      </c>
      <c r="M3543" s="19" t="s">
        <v>11</v>
      </c>
      <c r="N3543" s="28" t="s">
        <v>15953</v>
      </c>
    </row>
    <row r="3544" spans="1:14" ht="45" x14ac:dyDescent="0.25">
      <c r="A3544" s="27" t="s">
        <v>608</v>
      </c>
      <c r="B3544" s="19" t="s">
        <v>16764</v>
      </c>
      <c r="C3544" s="19" t="s">
        <v>16764</v>
      </c>
      <c r="D3544" s="38" t="s">
        <v>16074</v>
      </c>
      <c r="E3544" s="38" t="s">
        <v>3546</v>
      </c>
      <c r="F3544" s="41" t="s">
        <v>546</v>
      </c>
      <c r="G3544" s="19" t="s">
        <v>614</v>
      </c>
      <c r="H3544" s="41">
        <v>1</v>
      </c>
      <c r="I3544" s="41">
        <v>12</v>
      </c>
      <c r="J3544" s="41">
        <v>10</v>
      </c>
      <c r="K3544" s="44">
        <v>1</v>
      </c>
      <c r="L3544" s="20">
        <v>20000000</v>
      </c>
      <c r="M3544" s="19" t="s">
        <v>11</v>
      </c>
      <c r="N3544" s="28" t="s">
        <v>15953</v>
      </c>
    </row>
    <row r="3545" spans="1:14" ht="30" x14ac:dyDescent="0.25">
      <c r="A3545" s="27" t="s">
        <v>608</v>
      </c>
      <c r="B3545" s="19" t="s">
        <v>16764</v>
      </c>
      <c r="C3545" s="19" t="s">
        <v>16764</v>
      </c>
      <c r="D3545" s="38" t="s">
        <v>16074</v>
      </c>
      <c r="E3545" s="38" t="s">
        <v>3547</v>
      </c>
      <c r="F3545" s="41" t="s">
        <v>546</v>
      </c>
      <c r="G3545" s="19" t="s">
        <v>611</v>
      </c>
      <c r="H3545" s="41">
        <v>1</v>
      </c>
      <c r="I3545" s="41">
        <v>10</v>
      </c>
      <c r="J3545" s="41">
        <v>10</v>
      </c>
      <c r="K3545" s="44">
        <v>1</v>
      </c>
      <c r="L3545" s="20">
        <v>20800000</v>
      </c>
      <c r="M3545" s="19" t="s">
        <v>11</v>
      </c>
      <c r="N3545" s="28" t="s">
        <v>15953</v>
      </c>
    </row>
    <row r="3546" spans="1:14" ht="30" x14ac:dyDescent="0.25">
      <c r="A3546" s="27" t="s">
        <v>608</v>
      </c>
      <c r="B3546" s="19" t="s">
        <v>16764</v>
      </c>
      <c r="C3546" s="19" t="s">
        <v>16764</v>
      </c>
      <c r="D3546" s="38" t="s">
        <v>16074</v>
      </c>
      <c r="E3546" s="38" t="s">
        <v>3548</v>
      </c>
      <c r="F3546" s="41" t="s">
        <v>546</v>
      </c>
      <c r="G3546" s="19" t="s">
        <v>611</v>
      </c>
      <c r="H3546" s="41">
        <v>1</v>
      </c>
      <c r="I3546" s="41">
        <v>12</v>
      </c>
      <c r="J3546" s="41">
        <v>10</v>
      </c>
      <c r="K3546" s="44">
        <v>1</v>
      </c>
      <c r="L3546" s="20">
        <v>27443000</v>
      </c>
      <c r="M3546" s="19" t="s">
        <v>15954</v>
      </c>
      <c r="N3546" s="28" t="s">
        <v>15953</v>
      </c>
    </row>
    <row r="3547" spans="1:14" ht="30" x14ac:dyDescent="0.25">
      <c r="A3547" s="27" t="s">
        <v>608</v>
      </c>
      <c r="B3547" s="19" t="s">
        <v>16764</v>
      </c>
      <c r="C3547" s="19" t="s">
        <v>16764</v>
      </c>
      <c r="D3547" s="38" t="s">
        <v>16074</v>
      </c>
      <c r="E3547" s="38" t="s">
        <v>3549</v>
      </c>
      <c r="F3547" s="41" t="s">
        <v>546</v>
      </c>
      <c r="G3547" s="19" t="s">
        <v>614</v>
      </c>
      <c r="H3547" s="41">
        <v>10</v>
      </c>
      <c r="I3547" s="41">
        <v>2</v>
      </c>
      <c r="J3547" s="41">
        <v>10</v>
      </c>
      <c r="K3547" s="44">
        <v>1</v>
      </c>
      <c r="L3547" s="20">
        <v>17000000</v>
      </c>
      <c r="M3547" s="19" t="s">
        <v>11</v>
      </c>
      <c r="N3547" s="28" t="s">
        <v>15953</v>
      </c>
    </row>
    <row r="3548" spans="1:14" ht="30" x14ac:dyDescent="0.25">
      <c r="A3548" s="27" t="s">
        <v>608</v>
      </c>
      <c r="B3548" s="19" t="s">
        <v>16764</v>
      </c>
      <c r="C3548" s="19" t="s">
        <v>16764</v>
      </c>
      <c r="D3548" s="38" t="s">
        <v>16074</v>
      </c>
      <c r="E3548" s="38" t="s">
        <v>3550</v>
      </c>
      <c r="F3548" s="41" t="s">
        <v>546</v>
      </c>
      <c r="G3548" s="19" t="s">
        <v>614</v>
      </c>
      <c r="H3548" s="41">
        <v>1</v>
      </c>
      <c r="I3548" s="41">
        <v>12</v>
      </c>
      <c r="J3548" s="41">
        <v>10</v>
      </c>
      <c r="K3548" s="44">
        <v>1</v>
      </c>
      <c r="L3548" s="20">
        <v>200000000</v>
      </c>
      <c r="M3548" s="19" t="s">
        <v>11</v>
      </c>
      <c r="N3548" s="28" t="s">
        <v>15953</v>
      </c>
    </row>
    <row r="3549" spans="1:14" ht="30" x14ac:dyDescent="0.25">
      <c r="A3549" s="27" t="s">
        <v>608</v>
      </c>
      <c r="B3549" s="19" t="s">
        <v>16764</v>
      </c>
      <c r="C3549" s="19" t="s">
        <v>16764</v>
      </c>
      <c r="D3549" s="38" t="s">
        <v>16074</v>
      </c>
      <c r="E3549" s="38" t="s">
        <v>3551</v>
      </c>
      <c r="F3549" s="41" t="s">
        <v>546</v>
      </c>
      <c r="G3549" s="19" t="s">
        <v>614</v>
      </c>
      <c r="H3549" s="41">
        <v>1</v>
      </c>
      <c r="I3549" s="41">
        <v>12</v>
      </c>
      <c r="J3549" s="41">
        <v>10</v>
      </c>
      <c r="K3549" s="44">
        <v>1</v>
      </c>
      <c r="L3549" s="20">
        <v>40000000</v>
      </c>
      <c r="M3549" s="19" t="s">
        <v>11</v>
      </c>
      <c r="N3549" s="28" t="s">
        <v>15953</v>
      </c>
    </row>
    <row r="3550" spans="1:14" ht="30" x14ac:dyDescent="0.25">
      <c r="A3550" s="27" t="s">
        <v>608</v>
      </c>
      <c r="B3550" s="19" t="s">
        <v>16764</v>
      </c>
      <c r="C3550" s="19" t="s">
        <v>16764</v>
      </c>
      <c r="D3550" s="38" t="s">
        <v>16074</v>
      </c>
      <c r="E3550" s="38" t="s">
        <v>3552</v>
      </c>
      <c r="F3550" s="41" t="s">
        <v>546</v>
      </c>
      <c r="G3550" s="19" t="s">
        <v>614</v>
      </c>
      <c r="H3550" s="41">
        <v>1</v>
      </c>
      <c r="I3550" s="41">
        <v>12</v>
      </c>
      <c r="J3550" s="41">
        <v>10</v>
      </c>
      <c r="K3550" s="44">
        <v>1</v>
      </c>
      <c r="L3550" s="20">
        <v>9572124</v>
      </c>
      <c r="M3550" s="19" t="s">
        <v>11</v>
      </c>
      <c r="N3550" s="28" t="s">
        <v>15953</v>
      </c>
    </row>
    <row r="3551" spans="1:14" ht="30" x14ac:dyDescent="0.25">
      <c r="A3551" s="27" t="s">
        <v>608</v>
      </c>
      <c r="B3551" s="19" t="s">
        <v>16764</v>
      </c>
      <c r="C3551" s="19" t="s">
        <v>16764</v>
      </c>
      <c r="D3551" s="38" t="s">
        <v>16074</v>
      </c>
      <c r="E3551" s="38" t="s">
        <v>3553</v>
      </c>
      <c r="F3551" s="41" t="s">
        <v>546</v>
      </c>
      <c r="G3551" s="19" t="s">
        <v>614</v>
      </c>
      <c r="H3551" s="41">
        <v>1</v>
      </c>
      <c r="I3551" s="41">
        <v>12</v>
      </c>
      <c r="J3551" s="41">
        <v>10</v>
      </c>
      <c r="K3551" s="44">
        <v>1</v>
      </c>
      <c r="L3551" s="20">
        <v>25000000</v>
      </c>
      <c r="M3551" s="19" t="s">
        <v>11</v>
      </c>
      <c r="N3551" s="28" t="s">
        <v>15953</v>
      </c>
    </row>
    <row r="3552" spans="1:14" ht="45" x14ac:dyDescent="0.25">
      <c r="A3552" s="27" t="s">
        <v>608</v>
      </c>
      <c r="B3552" s="19" t="s">
        <v>16764</v>
      </c>
      <c r="C3552" s="19" t="s">
        <v>16764</v>
      </c>
      <c r="D3552" s="38" t="s">
        <v>16074</v>
      </c>
      <c r="E3552" s="38" t="s">
        <v>3554</v>
      </c>
      <c r="F3552" s="41" t="s">
        <v>546</v>
      </c>
      <c r="G3552" s="19" t="s">
        <v>614</v>
      </c>
      <c r="H3552" s="41">
        <v>10</v>
      </c>
      <c r="I3552" s="41">
        <v>2</v>
      </c>
      <c r="J3552" s="41">
        <v>10</v>
      </c>
      <c r="K3552" s="44">
        <v>1</v>
      </c>
      <c r="L3552" s="20">
        <v>1000000</v>
      </c>
      <c r="M3552" s="19" t="s">
        <v>15954</v>
      </c>
      <c r="N3552" s="28" t="s">
        <v>15953</v>
      </c>
    </row>
    <row r="3553" spans="1:14" ht="30" x14ac:dyDescent="0.25">
      <c r="A3553" s="27" t="s">
        <v>608</v>
      </c>
      <c r="B3553" s="19" t="s">
        <v>16764</v>
      </c>
      <c r="C3553" s="19" t="s">
        <v>16764</v>
      </c>
      <c r="D3553" s="38" t="s">
        <v>16074</v>
      </c>
      <c r="E3553" s="38" t="s">
        <v>3555</v>
      </c>
      <c r="F3553" s="41" t="s">
        <v>546</v>
      </c>
      <c r="G3553" s="19" t="s">
        <v>614</v>
      </c>
      <c r="H3553" s="41">
        <v>6</v>
      </c>
      <c r="I3553" s="41"/>
      <c r="J3553" s="41">
        <v>10</v>
      </c>
      <c r="K3553" s="44">
        <v>1</v>
      </c>
      <c r="L3553" s="20">
        <v>2000000</v>
      </c>
      <c r="M3553" s="19" t="s">
        <v>15954</v>
      </c>
      <c r="N3553" s="28" t="s">
        <v>15953</v>
      </c>
    </row>
    <row r="3554" spans="1:14" ht="45" x14ac:dyDescent="0.25">
      <c r="A3554" s="27" t="s">
        <v>608</v>
      </c>
      <c r="B3554" s="19" t="s">
        <v>16764</v>
      </c>
      <c r="C3554" s="19" t="s">
        <v>16764</v>
      </c>
      <c r="D3554" s="38" t="s">
        <v>16074</v>
      </c>
      <c r="E3554" s="38" t="s">
        <v>3556</v>
      </c>
      <c r="F3554" s="41" t="s">
        <v>483</v>
      </c>
      <c r="G3554" s="19" t="s">
        <v>949</v>
      </c>
      <c r="H3554" s="41">
        <v>1</v>
      </c>
      <c r="I3554" s="41">
        <v>12</v>
      </c>
      <c r="J3554" s="41">
        <v>16</v>
      </c>
      <c r="K3554" s="44">
        <v>1</v>
      </c>
      <c r="L3554" s="20">
        <v>15501750</v>
      </c>
      <c r="M3554" s="19" t="s">
        <v>11</v>
      </c>
      <c r="N3554" s="28" t="s">
        <v>15953</v>
      </c>
    </row>
    <row r="3555" spans="1:14" ht="30" x14ac:dyDescent="0.25">
      <c r="A3555" s="27" t="s">
        <v>608</v>
      </c>
      <c r="B3555" s="19" t="s">
        <v>16764</v>
      </c>
      <c r="C3555" s="19" t="s">
        <v>16764</v>
      </c>
      <c r="D3555" s="38" t="s">
        <v>16074</v>
      </c>
      <c r="E3555" s="38" t="s">
        <v>3557</v>
      </c>
      <c r="F3555" s="41" t="s">
        <v>546</v>
      </c>
      <c r="G3555" s="19" t="s">
        <v>614</v>
      </c>
      <c r="H3555" s="41">
        <v>1</v>
      </c>
      <c r="I3555" s="41">
        <v>12</v>
      </c>
      <c r="J3555" s="41">
        <v>16</v>
      </c>
      <c r="K3555" s="44">
        <v>1</v>
      </c>
      <c r="L3555" s="20">
        <v>60000000</v>
      </c>
      <c r="M3555" s="19" t="s">
        <v>11</v>
      </c>
      <c r="N3555" s="28" t="s">
        <v>15953</v>
      </c>
    </row>
    <row r="3556" spans="1:14" ht="30" x14ac:dyDescent="0.25">
      <c r="A3556" s="27" t="s">
        <v>608</v>
      </c>
      <c r="B3556" s="19" t="s">
        <v>16764</v>
      </c>
      <c r="C3556" s="19" t="s">
        <v>16764</v>
      </c>
      <c r="D3556" s="38" t="s">
        <v>16074</v>
      </c>
      <c r="E3556" s="38" t="s">
        <v>3558</v>
      </c>
      <c r="F3556" s="41">
        <v>78111800</v>
      </c>
      <c r="G3556" s="19" t="s">
        <v>614</v>
      </c>
      <c r="H3556" s="41">
        <v>2</v>
      </c>
      <c r="I3556" s="41">
        <v>10</v>
      </c>
      <c r="J3556" s="41">
        <v>16</v>
      </c>
      <c r="K3556" s="44">
        <v>1</v>
      </c>
      <c r="L3556" s="20">
        <v>105000000</v>
      </c>
      <c r="M3556" s="19" t="s">
        <v>15954</v>
      </c>
      <c r="N3556" s="28" t="s">
        <v>15953</v>
      </c>
    </row>
    <row r="3557" spans="1:14" ht="30" x14ac:dyDescent="0.25">
      <c r="A3557" s="27" t="s">
        <v>608</v>
      </c>
      <c r="B3557" s="19" t="s">
        <v>16764</v>
      </c>
      <c r="C3557" s="19" t="s">
        <v>16764</v>
      </c>
      <c r="D3557" s="38" t="s">
        <v>16074</v>
      </c>
      <c r="E3557" s="38" t="s">
        <v>3559</v>
      </c>
      <c r="F3557" s="41" t="s">
        <v>546</v>
      </c>
      <c r="G3557" s="19" t="s">
        <v>614</v>
      </c>
      <c r="H3557" s="41">
        <v>6</v>
      </c>
      <c r="I3557" s="41"/>
      <c r="J3557" s="41">
        <v>16</v>
      </c>
      <c r="K3557" s="44">
        <v>1</v>
      </c>
      <c r="L3557" s="20">
        <v>1000000</v>
      </c>
      <c r="M3557" s="19" t="s">
        <v>15954</v>
      </c>
      <c r="N3557" s="28" t="s">
        <v>15953</v>
      </c>
    </row>
    <row r="3558" spans="1:14" ht="45" x14ac:dyDescent="0.25">
      <c r="A3558" s="27" t="s">
        <v>608</v>
      </c>
      <c r="B3558" s="19" t="s">
        <v>16764</v>
      </c>
      <c r="C3558" s="19" t="s">
        <v>16764</v>
      </c>
      <c r="D3558" s="38" t="s">
        <v>16074</v>
      </c>
      <c r="E3558" s="38" t="s">
        <v>3560</v>
      </c>
      <c r="F3558" s="41" t="s">
        <v>483</v>
      </c>
      <c r="G3558" s="19" t="s">
        <v>949</v>
      </c>
      <c r="H3558" s="41">
        <v>1</v>
      </c>
      <c r="I3558" s="41">
        <v>12</v>
      </c>
      <c r="J3558" s="41">
        <v>16</v>
      </c>
      <c r="K3558" s="44">
        <v>1</v>
      </c>
      <c r="L3558" s="20">
        <v>16178250</v>
      </c>
      <c r="M3558" s="19" t="s">
        <v>11</v>
      </c>
      <c r="N3558" s="28" t="s">
        <v>15953</v>
      </c>
    </row>
    <row r="3559" spans="1:14" ht="30" x14ac:dyDescent="0.25">
      <c r="A3559" s="27" t="s">
        <v>608</v>
      </c>
      <c r="B3559" s="19" t="s">
        <v>17037</v>
      </c>
      <c r="C3559" s="19" t="s">
        <v>16883</v>
      </c>
      <c r="D3559" s="38" t="s">
        <v>16193</v>
      </c>
      <c r="E3559" s="38" t="s">
        <v>3561</v>
      </c>
      <c r="F3559" s="41" t="s">
        <v>3562</v>
      </c>
      <c r="G3559" s="19" t="s">
        <v>611</v>
      </c>
      <c r="H3559" s="41">
        <v>1</v>
      </c>
      <c r="I3559" s="41">
        <v>12</v>
      </c>
      <c r="J3559" s="41">
        <v>10</v>
      </c>
      <c r="K3559" s="44">
        <v>1</v>
      </c>
      <c r="L3559" s="20">
        <v>15000000</v>
      </c>
      <c r="M3559" s="19" t="s">
        <v>11</v>
      </c>
      <c r="N3559" s="28" t="s">
        <v>15953</v>
      </c>
    </row>
    <row r="3560" spans="1:14" ht="60" x14ac:dyDescent="0.25">
      <c r="A3560" s="27" t="s">
        <v>608</v>
      </c>
      <c r="B3560" s="19" t="s">
        <v>16812</v>
      </c>
      <c r="C3560" s="19" t="s">
        <v>16812</v>
      </c>
      <c r="D3560" s="38" t="s">
        <v>16122</v>
      </c>
      <c r="E3560" s="38" t="s">
        <v>3563</v>
      </c>
      <c r="F3560" s="41" t="s">
        <v>150</v>
      </c>
      <c r="G3560" s="19" t="s">
        <v>611</v>
      </c>
      <c r="H3560" s="41">
        <v>1</v>
      </c>
      <c r="I3560" s="41">
        <v>12</v>
      </c>
      <c r="J3560" s="41">
        <v>10</v>
      </c>
      <c r="K3560" s="44">
        <v>1</v>
      </c>
      <c r="L3560" s="20">
        <v>7956750</v>
      </c>
      <c r="M3560" s="19" t="s">
        <v>11</v>
      </c>
      <c r="N3560" s="28" t="s">
        <v>15953</v>
      </c>
    </row>
    <row r="3561" spans="1:14" ht="60" x14ac:dyDescent="0.25">
      <c r="A3561" s="27" t="s">
        <v>608</v>
      </c>
      <c r="B3561" s="19" t="s">
        <v>16812</v>
      </c>
      <c r="C3561" s="19" t="s">
        <v>16812</v>
      </c>
      <c r="D3561" s="38" t="s">
        <v>16122</v>
      </c>
      <c r="E3561" s="38" t="s">
        <v>3564</v>
      </c>
      <c r="F3561" s="41" t="s">
        <v>150</v>
      </c>
      <c r="G3561" s="19" t="s">
        <v>498</v>
      </c>
      <c r="H3561" s="41">
        <v>10</v>
      </c>
      <c r="I3561" s="41">
        <v>2</v>
      </c>
      <c r="J3561" s="41">
        <v>10</v>
      </c>
      <c r="K3561" s="44">
        <v>1</v>
      </c>
      <c r="L3561" s="20">
        <v>408050</v>
      </c>
      <c r="M3561" s="19" t="s">
        <v>15954</v>
      </c>
      <c r="N3561" s="28" t="s">
        <v>15953</v>
      </c>
    </row>
    <row r="3562" spans="1:14" ht="45" x14ac:dyDescent="0.25">
      <c r="A3562" s="27" t="s">
        <v>608</v>
      </c>
      <c r="B3562" s="19" t="s">
        <v>17025</v>
      </c>
      <c r="C3562" s="19" t="s">
        <v>16768</v>
      </c>
      <c r="D3562" s="38" t="s">
        <v>16078</v>
      </c>
      <c r="E3562" s="38" t="s">
        <v>3565</v>
      </c>
      <c r="F3562" s="41" t="s">
        <v>948</v>
      </c>
      <c r="G3562" s="19" t="s">
        <v>949</v>
      </c>
      <c r="H3562" s="41">
        <v>1</v>
      </c>
      <c r="I3562" s="41">
        <v>12</v>
      </c>
      <c r="J3562" s="41">
        <v>10</v>
      </c>
      <c r="K3562" s="44">
        <v>1</v>
      </c>
      <c r="L3562" s="20">
        <v>19668680</v>
      </c>
      <c r="M3562" s="19" t="s">
        <v>11</v>
      </c>
      <c r="N3562" s="28" t="s">
        <v>15953</v>
      </c>
    </row>
    <row r="3563" spans="1:14" ht="45" x14ac:dyDescent="0.25">
      <c r="A3563" s="27" t="s">
        <v>608</v>
      </c>
      <c r="B3563" s="19" t="s">
        <v>17025</v>
      </c>
      <c r="C3563" s="19" t="s">
        <v>16768</v>
      </c>
      <c r="D3563" s="38" t="s">
        <v>16078</v>
      </c>
      <c r="E3563" s="38" t="s">
        <v>3566</v>
      </c>
      <c r="F3563" s="41" t="s">
        <v>3567</v>
      </c>
      <c r="G3563" s="19" t="s">
        <v>949</v>
      </c>
      <c r="H3563" s="41">
        <v>1</v>
      </c>
      <c r="I3563" s="41">
        <v>12</v>
      </c>
      <c r="J3563" s="41">
        <v>10</v>
      </c>
      <c r="K3563" s="44">
        <v>1</v>
      </c>
      <c r="L3563" s="20">
        <v>150000000</v>
      </c>
      <c r="M3563" s="19" t="s">
        <v>11</v>
      </c>
      <c r="N3563" s="28" t="s">
        <v>15953</v>
      </c>
    </row>
    <row r="3564" spans="1:14" ht="45" x14ac:dyDescent="0.25">
      <c r="A3564" s="27" t="s">
        <v>608</v>
      </c>
      <c r="B3564" s="19" t="s">
        <v>17025</v>
      </c>
      <c r="C3564" s="19" t="s">
        <v>16768</v>
      </c>
      <c r="D3564" s="38" t="s">
        <v>16078</v>
      </c>
      <c r="E3564" s="38" t="s">
        <v>3568</v>
      </c>
      <c r="F3564" s="41" t="s">
        <v>3569</v>
      </c>
      <c r="G3564" s="19" t="s">
        <v>949</v>
      </c>
      <c r="H3564" s="41">
        <v>1</v>
      </c>
      <c r="I3564" s="41">
        <v>12</v>
      </c>
      <c r="J3564" s="41">
        <v>10</v>
      </c>
      <c r="K3564" s="44">
        <v>1</v>
      </c>
      <c r="L3564" s="20">
        <v>228000</v>
      </c>
      <c r="M3564" s="19" t="s">
        <v>11</v>
      </c>
      <c r="N3564" s="28" t="s">
        <v>15953</v>
      </c>
    </row>
    <row r="3565" spans="1:14" ht="45" x14ac:dyDescent="0.25">
      <c r="A3565" s="27" t="s">
        <v>608</v>
      </c>
      <c r="B3565" s="19" t="s">
        <v>17025</v>
      </c>
      <c r="C3565" s="19" t="s">
        <v>16768</v>
      </c>
      <c r="D3565" s="38" t="s">
        <v>16078</v>
      </c>
      <c r="E3565" s="38" t="s">
        <v>3570</v>
      </c>
      <c r="F3565" s="41" t="s">
        <v>3567</v>
      </c>
      <c r="G3565" s="19" t="s">
        <v>949</v>
      </c>
      <c r="H3565" s="41">
        <v>1</v>
      </c>
      <c r="I3565" s="41">
        <v>12</v>
      </c>
      <c r="J3565" s="41">
        <v>10</v>
      </c>
      <c r="K3565" s="44">
        <v>1</v>
      </c>
      <c r="L3565" s="20">
        <v>9244852</v>
      </c>
      <c r="M3565" s="19" t="s">
        <v>11</v>
      </c>
      <c r="N3565" s="28" t="s">
        <v>15953</v>
      </c>
    </row>
    <row r="3566" spans="1:14" ht="45" x14ac:dyDescent="0.25">
      <c r="A3566" s="27" t="s">
        <v>608</v>
      </c>
      <c r="B3566" s="19" t="s">
        <v>17025</v>
      </c>
      <c r="C3566" s="19" t="s">
        <v>16768</v>
      </c>
      <c r="D3566" s="38" t="s">
        <v>16078</v>
      </c>
      <c r="E3566" s="38" t="s">
        <v>3571</v>
      </c>
      <c r="F3566" s="41" t="s">
        <v>3567</v>
      </c>
      <c r="G3566" s="19" t="s">
        <v>949</v>
      </c>
      <c r="H3566" s="41">
        <v>1</v>
      </c>
      <c r="I3566" s="41">
        <v>12</v>
      </c>
      <c r="J3566" s="41">
        <v>10</v>
      </c>
      <c r="K3566" s="44">
        <v>1</v>
      </c>
      <c r="L3566" s="20">
        <v>590577063.92999995</v>
      </c>
      <c r="M3566" s="19" t="s">
        <v>15954</v>
      </c>
      <c r="N3566" s="28" t="s">
        <v>15953</v>
      </c>
    </row>
    <row r="3567" spans="1:14" ht="45" x14ac:dyDescent="0.25">
      <c r="A3567" s="27" t="s">
        <v>608</v>
      </c>
      <c r="B3567" s="19" t="s">
        <v>17025</v>
      </c>
      <c r="C3567" s="19" t="s">
        <v>16768</v>
      </c>
      <c r="D3567" s="38" t="s">
        <v>16078</v>
      </c>
      <c r="E3567" s="38" t="s">
        <v>3572</v>
      </c>
      <c r="F3567" s="41" t="s">
        <v>3569</v>
      </c>
      <c r="G3567" s="19" t="s">
        <v>949</v>
      </c>
      <c r="H3567" s="41">
        <v>1</v>
      </c>
      <c r="I3567" s="41">
        <v>12</v>
      </c>
      <c r="J3567" s="41">
        <v>10</v>
      </c>
      <c r="K3567" s="44">
        <v>1</v>
      </c>
      <c r="L3567" s="20">
        <v>44372010.75</v>
      </c>
      <c r="M3567" s="19" t="s">
        <v>11</v>
      </c>
      <c r="N3567" s="28" t="s">
        <v>15953</v>
      </c>
    </row>
    <row r="3568" spans="1:14" ht="45" x14ac:dyDescent="0.25">
      <c r="A3568" s="27" t="s">
        <v>608</v>
      </c>
      <c r="B3568" s="19" t="s">
        <v>17025</v>
      </c>
      <c r="C3568" s="19" t="s">
        <v>16768</v>
      </c>
      <c r="D3568" s="38" t="s">
        <v>16078</v>
      </c>
      <c r="E3568" s="38" t="s">
        <v>3573</v>
      </c>
      <c r="F3568" s="41" t="s">
        <v>3567</v>
      </c>
      <c r="G3568" s="19" t="s">
        <v>949</v>
      </c>
      <c r="H3568" s="41">
        <v>1</v>
      </c>
      <c r="I3568" s="41">
        <v>12</v>
      </c>
      <c r="J3568" s="41">
        <v>10</v>
      </c>
      <c r="K3568" s="44">
        <v>1</v>
      </c>
      <c r="L3568" s="20">
        <v>18000000</v>
      </c>
      <c r="M3568" s="19" t="s">
        <v>11</v>
      </c>
      <c r="N3568" s="28" t="s">
        <v>15953</v>
      </c>
    </row>
    <row r="3569" spans="1:14" ht="45" x14ac:dyDescent="0.25">
      <c r="A3569" s="27" t="s">
        <v>608</v>
      </c>
      <c r="B3569" s="19" t="s">
        <v>17025</v>
      </c>
      <c r="C3569" s="19" t="s">
        <v>16768</v>
      </c>
      <c r="D3569" s="38" t="s">
        <v>16078</v>
      </c>
      <c r="E3569" s="38" t="s">
        <v>3574</v>
      </c>
      <c r="F3569" s="41" t="s">
        <v>3567</v>
      </c>
      <c r="G3569" s="19" t="s">
        <v>949</v>
      </c>
      <c r="H3569" s="41">
        <v>1</v>
      </c>
      <c r="I3569" s="41">
        <v>12</v>
      </c>
      <c r="J3569" s="41">
        <v>10</v>
      </c>
      <c r="K3569" s="44">
        <v>1</v>
      </c>
      <c r="L3569" s="20">
        <v>300000000</v>
      </c>
      <c r="M3569" s="19" t="s">
        <v>11</v>
      </c>
      <c r="N3569" s="28" t="s">
        <v>15953</v>
      </c>
    </row>
    <row r="3570" spans="1:14" ht="45" x14ac:dyDescent="0.25">
      <c r="A3570" s="27" t="s">
        <v>608</v>
      </c>
      <c r="B3570" s="19" t="s">
        <v>17025</v>
      </c>
      <c r="C3570" s="19" t="s">
        <v>16768</v>
      </c>
      <c r="D3570" s="38" t="s">
        <v>16078</v>
      </c>
      <c r="E3570" s="38" t="s">
        <v>3575</v>
      </c>
      <c r="F3570" s="41" t="s">
        <v>948</v>
      </c>
      <c r="G3570" s="19" t="s">
        <v>949</v>
      </c>
      <c r="H3570" s="41">
        <v>1</v>
      </c>
      <c r="I3570" s="41">
        <v>12</v>
      </c>
      <c r="J3570" s="41">
        <v>10</v>
      </c>
      <c r="K3570" s="44">
        <v>1</v>
      </c>
      <c r="L3570" s="20">
        <v>6574628</v>
      </c>
      <c r="M3570" s="19" t="s">
        <v>15954</v>
      </c>
      <c r="N3570" s="28" t="s">
        <v>15953</v>
      </c>
    </row>
    <row r="3571" spans="1:14" ht="45" x14ac:dyDescent="0.25">
      <c r="A3571" s="27" t="s">
        <v>608</v>
      </c>
      <c r="B3571" s="19" t="s">
        <v>17025</v>
      </c>
      <c r="C3571" s="19" t="s">
        <v>16768</v>
      </c>
      <c r="D3571" s="38" t="s">
        <v>16078</v>
      </c>
      <c r="E3571" s="38" t="s">
        <v>3576</v>
      </c>
      <c r="F3571" s="41" t="s">
        <v>3567</v>
      </c>
      <c r="G3571" s="19" t="s">
        <v>949</v>
      </c>
      <c r="H3571" s="41">
        <v>1</v>
      </c>
      <c r="I3571" s="41">
        <v>12</v>
      </c>
      <c r="J3571" s="41">
        <v>10</v>
      </c>
      <c r="K3571" s="44">
        <v>1</v>
      </c>
      <c r="L3571" s="20">
        <v>163540862.21000001</v>
      </c>
      <c r="M3571" s="19" t="s">
        <v>11</v>
      </c>
      <c r="N3571" s="28" t="s">
        <v>15953</v>
      </c>
    </row>
    <row r="3572" spans="1:14" ht="45" x14ac:dyDescent="0.25">
      <c r="A3572" s="27" t="s">
        <v>608</v>
      </c>
      <c r="B3572" s="19" t="s">
        <v>17025</v>
      </c>
      <c r="C3572" s="19" t="s">
        <v>16768</v>
      </c>
      <c r="D3572" s="38" t="s">
        <v>16078</v>
      </c>
      <c r="E3572" s="38" t="s">
        <v>3577</v>
      </c>
      <c r="F3572" s="41" t="s">
        <v>948</v>
      </c>
      <c r="G3572" s="19" t="s">
        <v>498</v>
      </c>
      <c r="H3572" s="41">
        <v>1</v>
      </c>
      <c r="I3572" s="41">
        <v>10</v>
      </c>
      <c r="J3572" s="41">
        <v>10</v>
      </c>
      <c r="K3572" s="44">
        <v>1</v>
      </c>
      <c r="L3572" s="20">
        <v>5600000</v>
      </c>
      <c r="M3572" s="19" t="s">
        <v>11</v>
      </c>
      <c r="N3572" s="28" t="s">
        <v>15953</v>
      </c>
    </row>
    <row r="3573" spans="1:14" ht="45" x14ac:dyDescent="0.25">
      <c r="A3573" s="27" t="s">
        <v>608</v>
      </c>
      <c r="B3573" s="19" t="s">
        <v>17025</v>
      </c>
      <c r="C3573" s="19" t="s">
        <v>16768</v>
      </c>
      <c r="D3573" s="38" t="s">
        <v>16078</v>
      </c>
      <c r="E3573" s="38" t="s">
        <v>3578</v>
      </c>
      <c r="F3573" s="41" t="s">
        <v>3567</v>
      </c>
      <c r="G3573" s="19" t="s">
        <v>949</v>
      </c>
      <c r="H3573" s="41">
        <v>1</v>
      </c>
      <c r="I3573" s="41">
        <v>12</v>
      </c>
      <c r="J3573" s="41">
        <v>10</v>
      </c>
      <c r="K3573" s="44">
        <v>1</v>
      </c>
      <c r="L3573" s="20">
        <v>80000000</v>
      </c>
      <c r="M3573" s="19" t="s">
        <v>11</v>
      </c>
      <c r="N3573" s="28" t="s">
        <v>15953</v>
      </c>
    </row>
    <row r="3574" spans="1:14" ht="45" x14ac:dyDescent="0.25">
      <c r="A3574" s="27" t="s">
        <v>608</v>
      </c>
      <c r="B3574" s="19" t="s">
        <v>17025</v>
      </c>
      <c r="C3574" s="19" t="s">
        <v>16768</v>
      </c>
      <c r="D3574" s="38" t="s">
        <v>16078</v>
      </c>
      <c r="E3574" s="38" t="s">
        <v>3566</v>
      </c>
      <c r="F3574" s="41" t="s">
        <v>3567</v>
      </c>
      <c r="G3574" s="19" t="s">
        <v>949</v>
      </c>
      <c r="H3574" s="41">
        <v>3</v>
      </c>
      <c r="I3574" s="41">
        <v>9</v>
      </c>
      <c r="J3574" s="41">
        <v>10</v>
      </c>
      <c r="K3574" s="44">
        <v>1</v>
      </c>
      <c r="L3574" s="20">
        <v>256000000</v>
      </c>
      <c r="M3574" s="19" t="s">
        <v>11</v>
      </c>
      <c r="N3574" s="28" t="s">
        <v>15953</v>
      </c>
    </row>
    <row r="3575" spans="1:14" ht="45" x14ac:dyDescent="0.25">
      <c r="A3575" s="27" t="s">
        <v>608</v>
      </c>
      <c r="B3575" s="19" t="s">
        <v>17025</v>
      </c>
      <c r="C3575" s="19" t="s">
        <v>16768</v>
      </c>
      <c r="D3575" s="38" t="s">
        <v>16078</v>
      </c>
      <c r="E3575" s="38" t="s">
        <v>3570</v>
      </c>
      <c r="F3575" s="41" t="s">
        <v>3567</v>
      </c>
      <c r="G3575" s="19" t="s">
        <v>949</v>
      </c>
      <c r="H3575" s="41">
        <v>3</v>
      </c>
      <c r="I3575" s="41">
        <v>9</v>
      </c>
      <c r="J3575" s="41">
        <v>10</v>
      </c>
      <c r="K3575" s="44">
        <v>1</v>
      </c>
      <c r="L3575" s="20">
        <v>20995148</v>
      </c>
      <c r="M3575" s="19" t="s">
        <v>11</v>
      </c>
      <c r="N3575" s="28" t="s">
        <v>15953</v>
      </c>
    </row>
    <row r="3576" spans="1:14" ht="45" x14ac:dyDescent="0.25">
      <c r="A3576" s="27" t="s">
        <v>608</v>
      </c>
      <c r="B3576" s="19" t="s">
        <v>17025</v>
      </c>
      <c r="C3576" s="19" t="s">
        <v>16768</v>
      </c>
      <c r="D3576" s="38" t="s">
        <v>16078</v>
      </c>
      <c r="E3576" s="38" t="s">
        <v>3578</v>
      </c>
      <c r="F3576" s="41" t="s">
        <v>3567</v>
      </c>
      <c r="G3576" s="19" t="s">
        <v>949</v>
      </c>
      <c r="H3576" s="41">
        <v>3</v>
      </c>
      <c r="I3576" s="41">
        <v>9</v>
      </c>
      <c r="J3576" s="41">
        <v>10</v>
      </c>
      <c r="K3576" s="44">
        <v>1</v>
      </c>
      <c r="L3576" s="20">
        <v>430300000</v>
      </c>
      <c r="M3576" s="19" t="s">
        <v>11</v>
      </c>
      <c r="N3576" s="28" t="s">
        <v>15953</v>
      </c>
    </row>
    <row r="3577" spans="1:14" ht="45" x14ac:dyDescent="0.25">
      <c r="A3577" s="27" t="s">
        <v>608</v>
      </c>
      <c r="B3577" s="19" t="s">
        <v>17025</v>
      </c>
      <c r="C3577" s="19" t="s">
        <v>16768</v>
      </c>
      <c r="D3577" s="38" t="s">
        <v>16078</v>
      </c>
      <c r="E3577" s="38" t="s">
        <v>3576</v>
      </c>
      <c r="F3577" s="41">
        <v>83101807</v>
      </c>
      <c r="G3577" s="19" t="s">
        <v>949</v>
      </c>
      <c r="H3577" s="41">
        <v>1</v>
      </c>
      <c r="I3577" s="41">
        <v>12</v>
      </c>
      <c r="J3577" s="41">
        <v>10</v>
      </c>
      <c r="K3577" s="44">
        <v>1</v>
      </c>
      <c r="L3577" s="20">
        <v>36894665.479999997</v>
      </c>
      <c r="M3577" s="19" t="s">
        <v>15954</v>
      </c>
      <c r="N3577" s="28" t="s">
        <v>15953</v>
      </c>
    </row>
    <row r="3578" spans="1:14" ht="45" x14ac:dyDescent="0.25">
      <c r="A3578" s="27" t="s">
        <v>608</v>
      </c>
      <c r="B3578" s="19" t="s">
        <v>17025</v>
      </c>
      <c r="C3578" s="19" t="s">
        <v>16768</v>
      </c>
      <c r="D3578" s="38" t="s">
        <v>16078</v>
      </c>
      <c r="E3578" s="38" t="s">
        <v>3571</v>
      </c>
      <c r="F3578" s="41">
        <v>83101807</v>
      </c>
      <c r="G3578" s="19" t="s">
        <v>949</v>
      </c>
      <c r="H3578" s="41">
        <v>1</v>
      </c>
      <c r="I3578" s="41">
        <v>12</v>
      </c>
      <c r="J3578" s="41">
        <v>10</v>
      </c>
      <c r="K3578" s="44">
        <v>1</v>
      </c>
      <c r="L3578" s="20">
        <v>2290000</v>
      </c>
      <c r="M3578" s="19" t="s">
        <v>15954</v>
      </c>
      <c r="N3578" s="28" t="s">
        <v>15953</v>
      </c>
    </row>
    <row r="3579" spans="1:14" ht="45" x14ac:dyDescent="0.25">
      <c r="A3579" s="27" t="s">
        <v>608</v>
      </c>
      <c r="B3579" s="19" t="s">
        <v>17025</v>
      </c>
      <c r="C3579" s="19" t="s">
        <v>16768</v>
      </c>
      <c r="D3579" s="38" t="s">
        <v>16078</v>
      </c>
      <c r="E3579" s="38" t="s">
        <v>3579</v>
      </c>
      <c r="F3579" s="41">
        <v>83101807</v>
      </c>
      <c r="G3579" s="19" t="s">
        <v>949</v>
      </c>
      <c r="H3579" s="41">
        <v>6</v>
      </c>
      <c r="I3579" s="41">
        <v>6</v>
      </c>
      <c r="J3579" s="41">
        <v>10</v>
      </c>
      <c r="K3579" s="44">
        <v>1</v>
      </c>
      <c r="L3579" s="20">
        <v>1390000</v>
      </c>
      <c r="M3579" s="19" t="s">
        <v>15954</v>
      </c>
      <c r="N3579" s="28" t="s">
        <v>15953</v>
      </c>
    </row>
    <row r="3580" spans="1:14" ht="45" x14ac:dyDescent="0.25">
      <c r="A3580" s="27" t="s">
        <v>608</v>
      </c>
      <c r="B3580" s="19" t="s">
        <v>17025</v>
      </c>
      <c r="C3580" s="19" t="s">
        <v>16768</v>
      </c>
      <c r="D3580" s="38" t="s">
        <v>16078</v>
      </c>
      <c r="E3580" s="38" t="s">
        <v>3579</v>
      </c>
      <c r="F3580" s="41">
        <v>83101807</v>
      </c>
      <c r="G3580" s="19" t="s">
        <v>949</v>
      </c>
      <c r="H3580" s="41">
        <v>8</v>
      </c>
      <c r="I3580" s="41">
        <v>4</v>
      </c>
      <c r="J3580" s="41">
        <v>10</v>
      </c>
      <c r="K3580" s="44">
        <v>1</v>
      </c>
      <c r="L3580" s="20">
        <v>30000000</v>
      </c>
      <c r="M3580" s="19" t="s">
        <v>15954</v>
      </c>
      <c r="N3580" s="28" t="s">
        <v>15953</v>
      </c>
    </row>
    <row r="3581" spans="1:14" ht="45" x14ac:dyDescent="0.25">
      <c r="A3581" s="27" t="s">
        <v>608</v>
      </c>
      <c r="B3581" s="19" t="s">
        <v>17025</v>
      </c>
      <c r="C3581" s="19" t="s">
        <v>16768</v>
      </c>
      <c r="D3581" s="38" t="s">
        <v>16078</v>
      </c>
      <c r="E3581" s="38" t="s">
        <v>3579</v>
      </c>
      <c r="F3581" s="41">
        <v>83101807</v>
      </c>
      <c r="G3581" s="19" t="s">
        <v>949</v>
      </c>
      <c r="H3581" s="41">
        <v>1</v>
      </c>
      <c r="I3581" s="41">
        <v>12</v>
      </c>
      <c r="J3581" s="41">
        <v>10</v>
      </c>
      <c r="K3581" s="44">
        <v>1</v>
      </c>
      <c r="L3581" s="20">
        <v>15000000</v>
      </c>
      <c r="M3581" s="19" t="s">
        <v>15954</v>
      </c>
      <c r="N3581" s="28" t="s">
        <v>15953</v>
      </c>
    </row>
    <row r="3582" spans="1:14" ht="45" x14ac:dyDescent="0.25">
      <c r="A3582" s="27" t="s">
        <v>608</v>
      </c>
      <c r="B3582" s="19" t="s">
        <v>17025</v>
      </c>
      <c r="C3582" s="19" t="s">
        <v>16768</v>
      </c>
      <c r="D3582" s="38" t="s">
        <v>16078</v>
      </c>
      <c r="E3582" s="38" t="s">
        <v>3576</v>
      </c>
      <c r="F3582" s="41">
        <v>83101807</v>
      </c>
      <c r="G3582" s="19" t="s">
        <v>949</v>
      </c>
      <c r="H3582" s="41">
        <v>1</v>
      </c>
      <c r="I3582" s="41">
        <v>12</v>
      </c>
      <c r="J3582" s="41">
        <v>10</v>
      </c>
      <c r="K3582" s="44">
        <v>1</v>
      </c>
      <c r="L3582" s="20">
        <v>8428530.0700000003</v>
      </c>
      <c r="M3582" s="19" t="s">
        <v>15954</v>
      </c>
      <c r="N3582" s="28" t="s">
        <v>15953</v>
      </c>
    </row>
    <row r="3583" spans="1:14" ht="45" x14ac:dyDescent="0.25">
      <c r="A3583" s="27" t="s">
        <v>608</v>
      </c>
      <c r="B3583" s="19" t="s">
        <v>17025</v>
      </c>
      <c r="C3583" s="19" t="s">
        <v>16768</v>
      </c>
      <c r="D3583" s="38" t="s">
        <v>16078</v>
      </c>
      <c r="E3583" s="38" t="s">
        <v>3576</v>
      </c>
      <c r="F3583" s="41">
        <v>83101807</v>
      </c>
      <c r="G3583" s="19" t="s">
        <v>949</v>
      </c>
      <c r="H3583" s="41">
        <v>1</v>
      </c>
      <c r="I3583" s="41">
        <v>12</v>
      </c>
      <c r="J3583" s="41">
        <v>10</v>
      </c>
      <c r="K3583" s="44">
        <v>1</v>
      </c>
      <c r="L3583" s="20">
        <v>11337000</v>
      </c>
      <c r="M3583" s="19" t="s">
        <v>15954</v>
      </c>
      <c r="N3583" s="28" t="s">
        <v>15953</v>
      </c>
    </row>
    <row r="3584" spans="1:14" ht="45" x14ac:dyDescent="0.25">
      <c r="A3584" s="27" t="s">
        <v>608</v>
      </c>
      <c r="B3584" s="19" t="s">
        <v>17025</v>
      </c>
      <c r="C3584" s="19" t="s">
        <v>16768</v>
      </c>
      <c r="D3584" s="38" t="s">
        <v>16078</v>
      </c>
      <c r="E3584" s="38" t="s">
        <v>3579</v>
      </c>
      <c r="F3584" s="41" t="s">
        <v>3567</v>
      </c>
      <c r="G3584" s="19" t="s">
        <v>949</v>
      </c>
      <c r="H3584" s="41">
        <v>10</v>
      </c>
      <c r="I3584" s="41">
        <v>2</v>
      </c>
      <c r="J3584" s="41">
        <v>10</v>
      </c>
      <c r="K3584" s="44">
        <v>1</v>
      </c>
      <c r="L3584" s="20">
        <v>35050601.920000002</v>
      </c>
      <c r="M3584" s="19" t="s">
        <v>15954</v>
      </c>
      <c r="N3584" s="28" t="s">
        <v>15953</v>
      </c>
    </row>
    <row r="3585" spans="1:14" ht="45" x14ac:dyDescent="0.25">
      <c r="A3585" s="27" t="s">
        <v>608</v>
      </c>
      <c r="B3585" s="19" t="s">
        <v>17025</v>
      </c>
      <c r="C3585" s="19" t="s">
        <v>16768</v>
      </c>
      <c r="D3585" s="38" t="s">
        <v>16078</v>
      </c>
      <c r="E3585" s="38" t="s">
        <v>3580</v>
      </c>
      <c r="F3585" s="41" t="s">
        <v>3567</v>
      </c>
      <c r="G3585" s="19" t="s">
        <v>16737</v>
      </c>
      <c r="H3585" s="41">
        <v>6</v>
      </c>
      <c r="I3585" s="41"/>
      <c r="J3585" s="41">
        <v>10</v>
      </c>
      <c r="K3585" s="44">
        <v>1</v>
      </c>
      <c r="L3585" s="20">
        <v>10654000</v>
      </c>
      <c r="M3585" s="19" t="s">
        <v>15954</v>
      </c>
      <c r="N3585" s="28" t="s">
        <v>15953</v>
      </c>
    </row>
    <row r="3586" spans="1:14" ht="45" x14ac:dyDescent="0.25">
      <c r="A3586" s="27" t="s">
        <v>608</v>
      </c>
      <c r="B3586" s="19" t="s">
        <v>17025</v>
      </c>
      <c r="C3586" s="19" t="s">
        <v>16768</v>
      </c>
      <c r="D3586" s="38" t="s">
        <v>16078</v>
      </c>
      <c r="E3586" s="38" t="s">
        <v>3579</v>
      </c>
      <c r="F3586" s="41">
        <v>0</v>
      </c>
      <c r="G3586" s="19" t="s">
        <v>949</v>
      </c>
      <c r="H3586" s="41">
        <v>1</v>
      </c>
      <c r="I3586" s="41">
        <v>12</v>
      </c>
      <c r="J3586" s="41">
        <v>10</v>
      </c>
      <c r="K3586" s="44">
        <v>1</v>
      </c>
      <c r="L3586" s="20">
        <v>25306589.149999999</v>
      </c>
      <c r="M3586" s="19" t="s">
        <v>15954</v>
      </c>
      <c r="N3586" s="28" t="s">
        <v>15953</v>
      </c>
    </row>
    <row r="3587" spans="1:14" ht="45" x14ac:dyDescent="0.25">
      <c r="A3587" s="27" t="s">
        <v>608</v>
      </c>
      <c r="B3587" s="19" t="s">
        <v>17025</v>
      </c>
      <c r="C3587" s="19" t="s">
        <v>16768</v>
      </c>
      <c r="D3587" s="38" t="s">
        <v>16078</v>
      </c>
      <c r="E3587" s="38" t="s">
        <v>3570</v>
      </c>
      <c r="F3587" s="41" t="s">
        <v>948</v>
      </c>
      <c r="G3587" s="19" t="s">
        <v>949</v>
      </c>
      <c r="H3587" s="41">
        <v>1</v>
      </c>
      <c r="I3587" s="41">
        <v>12</v>
      </c>
      <c r="J3587" s="41">
        <v>10</v>
      </c>
      <c r="K3587" s="44">
        <v>1</v>
      </c>
      <c r="L3587" s="20">
        <v>2331320</v>
      </c>
      <c r="M3587" s="19" t="s">
        <v>15954</v>
      </c>
      <c r="N3587" s="28" t="s">
        <v>15953</v>
      </c>
    </row>
    <row r="3588" spans="1:14" ht="45" x14ac:dyDescent="0.25">
      <c r="A3588" s="27" t="s">
        <v>608</v>
      </c>
      <c r="B3588" s="19" t="s">
        <v>17025</v>
      </c>
      <c r="C3588" s="19" t="s">
        <v>16768</v>
      </c>
      <c r="D3588" s="38" t="s">
        <v>16078</v>
      </c>
      <c r="E3588" s="38" t="s">
        <v>3581</v>
      </c>
      <c r="F3588" s="41" t="s">
        <v>948</v>
      </c>
      <c r="G3588" s="19" t="s">
        <v>949</v>
      </c>
      <c r="H3588" s="41">
        <v>1</v>
      </c>
      <c r="I3588" s="41">
        <v>12</v>
      </c>
      <c r="J3588" s="41">
        <v>16</v>
      </c>
      <c r="K3588" s="44">
        <v>1</v>
      </c>
      <c r="L3588" s="20">
        <v>1100000</v>
      </c>
      <c r="M3588" s="19" t="s">
        <v>11</v>
      </c>
      <c r="N3588" s="28" t="s">
        <v>15953</v>
      </c>
    </row>
    <row r="3589" spans="1:14" ht="45" x14ac:dyDescent="0.25">
      <c r="A3589" s="27" t="s">
        <v>608</v>
      </c>
      <c r="B3589" s="19" t="s">
        <v>17025</v>
      </c>
      <c r="C3589" s="19" t="s">
        <v>16768</v>
      </c>
      <c r="D3589" s="38" t="s">
        <v>16078</v>
      </c>
      <c r="E3589" s="38" t="s">
        <v>3565</v>
      </c>
      <c r="F3589" s="41" t="s">
        <v>948</v>
      </c>
      <c r="G3589" s="19" t="s">
        <v>949</v>
      </c>
      <c r="H3589" s="41">
        <v>1</v>
      </c>
      <c r="I3589" s="41">
        <v>12</v>
      </c>
      <c r="J3589" s="41">
        <v>16</v>
      </c>
      <c r="K3589" s="44">
        <v>1</v>
      </c>
      <c r="L3589" s="20">
        <v>4006340.34</v>
      </c>
      <c r="M3589" s="19" t="s">
        <v>11</v>
      </c>
      <c r="N3589" s="28" t="s">
        <v>15953</v>
      </c>
    </row>
    <row r="3590" spans="1:14" ht="45" x14ac:dyDescent="0.25">
      <c r="A3590" s="27" t="s">
        <v>608</v>
      </c>
      <c r="B3590" s="19" t="s">
        <v>17025</v>
      </c>
      <c r="C3590" s="19" t="s">
        <v>16768</v>
      </c>
      <c r="D3590" s="38" t="s">
        <v>16078</v>
      </c>
      <c r="E3590" s="38" t="s">
        <v>3566</v>
      </c>
      <c r="F3590" s="41" t="s">
        <v>3567</v>
      </c>
      <c r="G3590" s="19" t="s">
        <v>949</v>
      </c>
      <c r="H3590" s="41">
        <v>1</v>
      </c>
      <c r="I3590" s="41">
        <v>12</v>
      </c>
      <c r="J3590" s="41">
        <v>16</v>
      </c>
      <c r="K3590" s="44">
        <v>1</v>
      </c>
      <c r="L3590" s="20">
        <v>9728210</v>
      </c>
      <c r="M3590" s="19" t="s">
        <v>11</v>
      </c>
      <c r="N3590" s="28" t="s">
        <v>15953</v>
      </c>
    </row>
    <row r="3591" spans="1:14" ht="45" x14ac:dyDescent="0.25">
      <c r="A3591" s="27" t="s">
        <v>608</v>
      </c>
      <c r="B3591" s="19" t="s">
        <v>17025</v>
      </c>
      <c r="C3591" s="19" t="s">
        <v>16768</v>
      </c>
      <c r="D3591" s="38" t="s">
        <v>16078</v>
      </c>
      <c r="E3591" s="38" t="s">
        <v>3582</v>
      </c>
      <c r="F3591" s="41" t="s">
        <v>3567</v>
      </c>
      <c r="G3591" s="19" t="s">
        <v>949</v>
      </c>
      <c r="H3591" s="41">
        <v>1</v>
      </c>
      <c r="I3591" s="41">
        <v>12</v>
      </c>
      <c r="J3591" s="41">
        <v>16</v>
      </c>
      <c r="K3591" s="44">
        <v>1</v>
      </c>
      <c r="L3591" s="20">
        <v>8696250</v>
      </c>
      <c r="M3591" s="19" t="s">
        <v>11</v>
      </c>
      <c r="N3591" s="28" t="s">
        <v>15953</v>
      </c>
    </row>
    <row r="3592" spans="1:14" ht="45" x14ac:dyDescent="0.25">
      <c r="A3592" s="27" t="s">
        <v>608</v>
      </c>
      <c r="B3592" s="19" t="s">
        <v>17025</v>
      </c>
      <c r="C3592" s="19" t="s">
        <v>16768</v>
      </c>
      <c r="D3592" s="38" t="s">
        <v>16078</v>
      </c>
      <c r="E3592" s="38" t="s">
        <v>3574</v>
      </c>
      <c r="F3592" s="41" t="s">
        <v>3567</v>
      </c>
      <c r="G3592" s="19" t="s">
        <v>949</v>
      </c>
      <c r="H3592" s="41">
        <v>1</v>
      </c>
      <c r="I3592" s="41">
        <v>12</v>
      </c>
      <c r="J3592" s="41">
        <v>16</v>
      </c>
      <c r="K3592" s="44">
        <v>1</v>
      </c>
      <c r="L3592" s="20">
        <v>85000000</v>
      </c>
      <c r="M3592" s="19" t="s">
        <v>11</v>
      </c>
      <c r="N3592" s="28" t="s">
        <v>15953</v>
      </c>
    </row>
    <row r="3593" spans="1:14" ht="45" x14ac:dyDescent="0.25">
      <c r="A3593" s="27" t="s">
        <v>608</v>
      </c>
      <c r="B3593" s="19" t="s">
        <v>17025</v>
      </c>
      <c r="C3593" s="19" t="s">
        <v>16768</v>
      </c>
      <c r="D3593" s="38" t="s">
        <v>16078</v>
      </c>
      <c r="E3593" s="38" t="s">
        <v>3576</v>
      </c>
      <c r="F3593" s="41" t="s">
        <v>3567</v>
      </c>
      <c r="G3593" s="19" t="s">
        <v>949</v>
      </c>
      <c r="H3593" s="41">
        <v>1</v>
      </c>
      <c r="I3593" s="41">
        <v>12</v>
      </c>
      <c r="J3593" s="41">
        <v>16</v>
      </c>
      <c r="K3593" s="44">
        <v>1</v>
      </c>
      <c r="L3593" s="20">
        <v>308200375.72000003</v>
      </c>
      <c r="M3593" s="19" t="s">
        <v>11</v>
      </c>
      <c r="N3593" s="28" t="s">
        <v>15953</v>
      </c>
    </row>
    <row r="3594" spans="1:14" ht="45" x14ac:dyDescent="0.25">
      <c r="A3594" s="27" t="s">
        <v>608</v>
      </c>
      <c r="B3594" s="19" t="s">
        <v>17025</v>
      </c>
      <c r="C3594" s="19" t="s">
        <v>16768</v>
      </c>
      <c r="D3594" s="38" t="s">
        <v>16078</v>
      </c>
      <c r="E3594" s="38" t="s">
        <v>3583</v>
      </c>
      <c r="F3594" s="41" t="s">
        <v>3567</v>
      </c>
      <c r="G3594" s="19" t="s">
        <v>949</v>
      </c>
      <c r="H3594" s="41">
        <v>1</v>
      </c>
      <c r="I3594" s="41">
        <v>12</v>
      </c>
      <c r="J3594" s="41">
        <v>16</v>
      </c>
      <c r="K3594" s="44">
        <v>1</v>
      </c>
      <c r="L3594" s="20">
        <v>8000000</v>
      </c>
      <c r="M3594" s="19" t="s">
        <v>11</v>
      </c>
      <c r="N3594" s="28" t="s">
        <v>15953</v>
      </c>
    </row>
    <row r="3595" spans="1:14" ht="45" x14ac:dyDescent="0.25">
      <c r="A3595" s="27" t="s">
        <v>608</v>
      </c>
      <c r="B3595" s="19" t="s">
        <v>17025</v>
      </c>
      <c r="C3595" s="19" t="s">
        <v>16768</v>
      </c>
      <c r="D3595" s="38" t="s">
        <v>16078</v>
      </c>
      <c r="E3595" s="38" t="s">
        <v>3584</v>
      </c>
      <c r="F3595" s="41">
        <v>83101807</v>
      </c>
      <c r="G3595" s="19" t="s">
        <v>949</v>
      </c>
      <c r="H3595" s="41">
        <v>2</v>
      </c>
      <c r="I3595" s="41">
        <v>10</v>
      </c>
      <c r="J3595" s="41">
        <v>16</v>
      </c>
      <c r="K3595" s="44">
        <v>1</v>
      </c>
      <c r="L3595" s="20">
        <v>150000000</v>
      </c>
      <c r="M3595" s="19" t="s">
        <v>15954</v>
      </c>
      <c r="N3595" s="28" t="s">
        <v>15953</v>
      </c>
    </row>
    <row r="3596" spans="1:14" ht="45" x14ac:dyDescent="0.25">
      <c r="A3596" s="27" t="s">
        <v>608</v>
      </c>
      <c r="B3596" s="19" t="s">
        <v>17025</v>
      </c>
      <c r="C3596" s="19" t="s">
        <v>16768</v>
      </c>
      <c r="D3596" s="38" t="s">
        <v>16078</v>
      </c>
      <c r="E3596" s="38" t="s">
        <v>3566</v>
      </c>
      <c r="F3596" s="41" t="s">
        <v>3567</v>
      </c>
      <c r="G3596" s="19" t="s">
        <v>949</v>
      </c>
      <c r="H3596" s="41">
        <v>3</v>
      </c>
      <c r="I3596" s="41">
        <v>9</v>
      </c>
      <c r="J3596" s="41">
        <v>16</v>
      </c>
      <c r="K3596" s="44">
        <v>1</v>
      </c>
      <c r="L3596" s="20">
        <v>40391771</v>
      </c>
      <c r="M3596" s="19" t="s">
        <v>11</v>
      </c>
      <c r="N3596" s="28" t="s">
        <v>15953</v>
      </c>
    </row>
    <row r="3597" spans="1:14" ht="45" x14ac:dyDescent="0.25">
      <c r="A3597" s="27" t="s">
        <v>608</v>
      </c>
      <c r="B3597" s="19" t="s">
        <v>17025</v>
      </c>
      <c r="C3597" s="19" t="s">
        <v>16768</v>
      </c>
      <c r="D3597" s="38" t="s">
        <v>16078</v>
      </c>
      <c r="E3597" s="38" t="s">
        <v>3582</v>
      </c>
      <c r="F3597" s="41" t="s">
        <v>3567</v>
      </c>
      <c r="G3597" s="19" t="s">
        <v>949</v>
      </c>
      <c r="H3597" s="41">
        <v>3</v>
      </c>
      <c r="I3597" s="41">
        <v>9</v>
      </c>
      <c r="J3597" s="41">
        <v>16</v>
      </c>
      <c r="K3597" s="44">
        <v>1</v>
      </c>
      <c r="L3597" s="20">
        <v>65623750</v>
      </c>
      <c r="M3597" s="19" t="s">
        <v>11</v>
      </c>
      <c r="N3597" s="28" t="s">
        <v>15953</v>
      </c>
    </row>
    <row r="3598" spans="1:14" ht="45" x14ac:dyDescent="0.25">
      <c r="A3598" s="27" t="s">
        <v>608</v>
      </c>
      <c r="B3598" s="19" t="s">
        <v>17025</v>
      </c>
      <c r="C3598" s="19" t="s">
        <v>16768</v>
      </c>
      <c r="D3598" s="38" t="s">
        <v>16078</v>
      </c>
      <c r="E3598" s="38" t="s">
        <v>3583</v>
      </c>
      <c r="F3598" s="41" t="s">
        <v>3567</v>
      </c>
      <c r="G3598" s="19" t="s">
        <v>949</v>
      </c>
      <c r="H3598" s="41">
        <v>3</v>
      </c>
      <c r="I3598" s="41">
        <v>9</v>
      </c>
      <c r="J3598" s="41">
        <v>16</v>
      </c>
      <c r="K3598" s="44">
        <v>1</v>
      </c>
      <c r="L3598" s="20">
        <v>24300000</v>
      </c>
      <c r="M3598" s="19" t="s">
        <v>11</v>
      </c>
      <c r="N3598" s="28" t="s">
        <v>15953</v>
      </c>
    </row>
    <row r="3599" spans="1:14" ht="45" x14ac:dyDescent="0.25">
      <c r="A3599" s="27" t="s">
        <v>608</v>
      </c>
      <c r="B3599" s="19" t="s">
        <v>17025</v>
      </c>
      <c r="C3599" s="19" t="s">
        <v>16768</v>
      </c>
      <c r="D3599" s="38" t="s">
        <v>16078</v>
      </c>
      <c r="E3599" s="38" t="s">
        <v>3585</v>
      </c>
      <c r="F3599" s="41">
        <v>83101807</v>
      </c>
      <c r="G3599" s="19" t="s">
        <v>949</v>
      </c>
      <c r="H3599" s="41">
        <v>6</v>
      </c>
      <c r="I3599" s="41">
        <v>6</v>
      </c>
      <c r="J3599" s="41">
        <v>16</v>
      </c>
      <c r="K3599" s="44">
        <v>1</v>
      </c>
      <c r="L3599" s="20">
        <v>7000000</v>
      </c>
      <c r="M3599" s="19" t="s">
        <v>15954</v>
      </c>
      <c r="N3599" s="28" t="s">
        <v>15953</v>
      </c>
    </row>
    <row r="3600" spans="1:14" ht="45" x14ac:dyDescent="0.25">
      <c r="A3600" s="27" t="s">
        <v>608</v>
      </c>
      <c r="B3600" s="19" t="s">
        <v>17025</v>
      </c>
      <c r="C3600" s="19" t="s">
        <v>16768</v>
      </c>
      <c r="D3600" s="38" t="s">
        <v>16078</v>
      </c>
      <c r="E3600" s="38" t="s">
        <v>3576</v>
      </c>
      <c r="F3600" s="41">
        <v>78181507</v>
      </c>
      <c r="G3600" s="19" t="s">
        <v>949</v>
      </c>
      <c r="H3600" s="41">
        <v>1</v>
      </c>
      <c r="I3600" s="41">
        <v>12</v>
      </c>
      <c r="J3600" s="41">
        <v>16</v>
      </c>
      <c r="K3600" s="44">
        <v>1</v>
      </c>
      <c r="L3600" s="20">
        <v>6702112.1699999999</v>
      </c>
      <c r="M3600" s="19" t="s">
        <v>15954</v>
      </c>
      <c r="N3600" s="28" t="s">
        <v>15953</v>
      </c>
    </row>
    <row r="3601" spans="1:14" ht="45" x14ac:dyDescent="0.25">
      <c r="A3601" s="27" t="s">
        <v>608</v>
      </c>
      <c r="B3601" s="19" t="s">
        <v>17025</v>
      </c>
      <c r="C3601" s="19" t="s">
        <v>16768</v>
      </c>
      <c r="D3601" s="38" t="s">
        <v>16078</v>
      </c>
      <c r="E3601" s="38" t="s">
        <v>3585</v>
      </c>
      <c r="F3601" s="41">
        <v>83101807</v>
      </c>
      <c r="G3601" s="19" t="s">
        <v>949</v>
      </c>
      <c r="H3601" s="41">
        <v>6</v>
      </c>
      <c r="I3601" s="41"/>
      <c r="J3601" s="41">
        <v>16</v>
      </c>
      <c r="K3601" s="44">
        <v>1</v>
      </c>
      <c r="L3601" s="20">
        <v>500000</v>
      </c>
      <c r="M3601" s="19" t="s">
        <v>15954</v>
      </c>
      <c r="N3601" s="28" t="s">
        <v>15953</v>
      </c>
    </row>
    <row r="3602" spans="1:14" ht="45" x14ac:dyDescent="0.25">
      <c r="A3602" s="27" t="s">
        <v>608</v>
      </c>
      <c r="B3602" s="19" t="s">
        <v>17025</v>
      </c>
      <c r="C3602" s="19" t="s">
        <v>16768</v>
      </c>
      <c r="D3602" s="38" t="s">
        <v>16078</v>
      </c>
      <c r="E3602" s="38" t="s">
        <v>3586</v>
      </c>
      <c r="F3602" s="41" t="s">
        <v>3587</v>
      </c>
      <c r="G3602" s="19" t="s">
        <v>16737</v>
      </c>
      <c r="H3602" s="41">
        <v>6</v>
      </c>
      <c r="I3602" s="41"/>
      <c r="J3602" s="41">
        <v>16</v>
      </c>
      <c r="K3602" s="44">
        <v>1</v>
      </c>
      <c r="L3602" s="20">
        <v>5973678.6600000001</v>
      </c>
      <c r="M3602" s="19" t="s">
        <v>15954</v>
      </c>
      <c r="N3602" s="28" t="s">
        <v>15953</v>
      </c>
    </row>
    <row r="3603" spans="1:14" ht="45" x14ac:dyDescent="0.25">
      <c r="A3603" s="27" t="s">
        <v>608</v>
      </c>
      <c r="B3603" s="19" t="s">
        <v>17025</v>
      </c>
      <c r="C3603" s="19" t="s">
        <v>16768</v>
      </c>
      <c r="D3603" s="38" t="s">
        <v>16078</v>
      </c>
      <c r="E3603" s="38" t="s">
        <v>3588</v>
      </c>
      <c r="F3603" s="41" t="s">
        <v>948</v>
      </c>
      <c r="G3603" s="19" t="s">
        <v>949</v>
      </c>
      <c r="H3603" s="41">
        <v>1</v>
      </c>
      <c r="I3603" s="41">
        <v>12</v>
      </c>
      <c r="J3603" s="41">
        <v>10</v>
      </c>
      <c r="K3603" s="44">
        <v>1</v>
      </c>
      <c r="L3603" s="20">
        <v>6168680</v>
      </c>
      <c r="M3603" s="19" t="s">
        <v>15954</v>
      </c>
      <c r="N3603" s="28" t="s">
        <v>15953</v>
      </c>
    </row>
    <row r="3604" spans="1:14" ht="45" x14ac:dyDescent="0.25">
      <c r="A3604" s="27" t="s">
        <v>608</v>
      </c>
      <c r="B3604" s="19" t="s">
        <v>17025</v>
      </c>
      <c r="C3604" s="19" t="s">
        <v>16768</v>
      </c>
      <c r="D3604" s="38" t="s">
        <v>16078</v>
      </c>
      <c r="E3604" s="38" t="s">
        <v>3589</v>
      </c>
      <c r="F3604" s="41">
        <v>83101807</v>
      </c>
      <c r="G3604" s="19" t="s">
        <v>949</v>
      </c>
      <c r="H3604" s="41">
        <v>1</v>
      </c>
      <c r="I3604" s="41">
        <v>12</v>
      </c>
      <c r="J3604" s="41">
        <v>16</v>
      </c>
      <c r="K3604" s="44">
        <v>1</v>
      </c>
      <c r="L3604" s="20">
        <v>1299624.28</v>
      </c>
      <c r="M3604" s="19" t="s">
        <v>15954</v>
      </c>
      <c r="N3604" s="28" t="s">
        <v>15953</v>
      </c>
    </row>
    <row r="3605" spans="1:14" ht="30" x14ac:dyDescent="0.25">
      <c r="A3605" s="27" t="s">
        <v>608</v>
      </c>
      <c r="B3605" s="19" t="s">
        <v>17025</v>
      </c>
      <c r="C3605" s="19" t="s">
        <v>16884</v>
      </c>
      <c r="D3605" s="38" t="s">
        <v>16194</v>
      </c>
      <c r="E3605" s="38" t="s">
        <v>3590</v>
      </c>
      <c r="F3605" s="41" t="s">
        <v>3587</v>
      </c>
      <c r="G3605" s="19" t="s">
        <v>949</v>
      </c>
      <c r="H3605" s="41">
        <v>1</v>
      </c>
      <c r="I3605" s="41">
        <v>12</v>
      </c>
      <c r="J3605" s="41">
        <v>10</v>
      </c>
      <c r="K3605" s="44">
        <v>1</v>
      </c>
      <c r="L3605" s="20">
        <v>16500000</v>
      </c>
      <c r="M3605" s="19" t="s">
        <v>11</v>
      </c>
      <c r="N3605" s="28" t="s">
        <v>15953</v>
      </c>
    </row>
    <row r="3606" spans="1:14" ht="30" x14ac:dyDescent="0.25">
      <c r="A3606" s="27" t="s">
        <v>608</v>
      </c>
      <c r="B3606" s="19" t="s">
        <v>17025</v>
      </c>
      <c r="C3606" s="19" t="s">
        <v>16884</v>
      </c>
      <c r="D3606" s="38" t="s">
        <v>16194</v>
      </c>
      <c r="E3606" s="38" t="s">
        <v>3591</v>
      </c>
      <c r="F3606" s="41" t="s">
        <v>3587</v>
      </c>
      <c r="G3606" s="19" t="s">
        <v>949</v>
      </c>
      <c r="H3606" s="41">
        <v>1</v>
      </c>
      <c r="I3606" s="41">
        <v>12</v>
      </c>
      <c r="J3606" s="41">
        <v>10</v>
      </c>
      <c r="K3606" s="44">
        <v>1</v>
      </c>
      <c r="L3606" s="20">
        <v>3000000</v>
      </c>
      <c r="M3606" s="19" t="s">
        <v>11</v>
      </c>
      <c r="N3606" s="28" t="s">
        <v>15953</v>
      </c>
    </row>
    <row r="3607" spans="1:14" ht="30" x14ac:dyDescent="0.25">
      <c r="A3607" s="27" t="s">
        <v>608</v>
      </c>
      <c r="B3607" s="19" t="s">
        <v>17025</v>
      </c>
      <c r="C3607" s="19" t="s">
        <v>16884</v>
      </c>
      <c r="D3607" s="38" t="s">
        <v>16194</v>
      </c>
      <c r="E3607" s="38" t="s">
        <v>3592</v>
      </c>
      <c r="F3607" s="41" t="s">
        <v>3587</v>
      </c>
      <c r="G3607" s="19" t="s">
        <v>949</v>
      </c>
      <c r="H3607" s="41">
        <v>1</v>
      </c>
      <c r="I3607" s="41">
        <v>12</v>
      </c>
      <c r="J3607" s="41">
        <v>10</v>
      </c>
      <c r="K3607" s="44">
        <v>1</v>
      </c>
      <c r="L3607" s="20">
        <v>41200</v>
      </c>
      <c r="M3607" s="19" t="s">
        <v>11</v>
      </c>
      <c r="N3607" s="28" t="s">
        <v>15953</v>
      </c>
    </row>
    <row r="3608" spans="1:14" ht="30" x14ac:dyDescent="0.25">
      <c r="A3608" s="27" t="s">
        <v>608</v>
      </c>
      <c r="B3608" s="19" t="s">
        <v>17025</v>
      </c>
      <c r="C3608" s="19" t="s">
        <v>16884</v>
      </c>
      <c r="D3608" s="38" t="s">
        <v>16194</v>
      </c>
      <c r="E3608" s="38" t="s">
        <v>3593</v>
      </c>
      <c r="F3608" s="41" t="s">
        <v>3594</v>
      </c>
      <c r="G3608" s="19" t="s">
        <v>949</v>
      </c>
      <c r="H3608" s="41">
        <v>1</v>
      </c>
      <c r="I3608" s="41">
        <v>12</v>
      </c>
      <c r="J3608" s="41">
        <v>10</v>
      </c>
      <c r="K3608" s="44">
        <v>1</v>
      </c>
      <c r="L3608" s="20">
        <v>38514041</v>
      </c>
      <c r="M3608" s="19" t="s">
        <v>11</v>
      </c>
      <c r="N3608" s="28" t="s">
        <v>15953</v>
      </c>
    </row>
    <row r="3609" spans="1:14" ht="30" x14ac:dyDescent="0.25">
      <c r="A3609" s="27" t="s">
        <v>608</v>
      </c>
      <c r="B3609" s="19" t="s">
        <v>17025</v>
      </c>
      <c r="C3609" s="19" t="s">
        <v>16884</v>
      </c>
      <c r="D3609" s="38" t="s">
        <v>16194</v>
      </c>
      <c r="E3609" s="38" t="s">
        <v>3595</v>
      </c>
      <c r="F3609" s="41" t="s">
        <v>3587</v>
      </c>
      <c r="G3609" s="19" t="s">
        <v>949</v>
      </c>
      <c r="H3609" s="41">
        <v>1</v>
      </c>
      <c r="I3609" s="41">
        <v>12</v>
      </c>
      <c r="J3609" s="41">
        <v>10</v>
      </c>
      <c r="K3609" s="44">
        <v>1</v>
      </c>
      <c r="L3609" s="20">
        <v>48512</v>
      </c>
      <c r="M3609" s="19" t="s">
        <v>15954</v>
      </c>
      <c r="N3609" s="28" t="s">
        <v>15953</v>
      </c>
    </row>
    <row r="3610" spans="1:14" ht="30" x14ac:dyDescent="0.25">
      <c r="A3610" s="27" t="s">
        <v>608</v>
      </c>
      <c r="B3610" s="19" t="s">
        <v>17025</v>
      </c>
      <c r="C3610" s="19" t="s">
        <v>16884</v>
      </c>
      <c r="D3610" s="38" t="s">
        <v>16194</v>
      </c>
      <c r="E3610" s="38" t="s">
        <v>3596</v>
      </c>
      <c r="F3610" s="41" t="s">
        <v>3587</v>
      </c>
      <c r="G3610" s="19" t="s">
        <v>949</v>
      </c>
      <c r="H3610" s="41">
        <v>1</v>
      </c>
      <c r="I3610" s="41">
        <v>12</v>
      </c>
      <c r="J3610" s="41">
        <v>10</v>
      </c>
      <c r="K3610" s="44">
        <v>1</v>
      </c>
      <c r="L3610" s="20">
        <v>6248843</v>
      </c>
      <c r="M3610" s="19" t="s">
        <v>11</v>
      </c>
      <c r="N3610" s="28" t="s">
        <v>15953</v>
      </c>
    </row>
    <row r="3611" spans="1:14" ht="30" x14ac:dyDescent="0.25">
      <c r="A3611" s="27" t="s">
        <v>608</v>
      </c>
      <c r="B3611" s="19" t="s">
        <v>17025</v>
      </c>
      <c r="C3611" s="19" t="s">
        <v>16884</v>
      </c>
      <c r="D3611" s="38" t="s">
        <v>16194</v>
      </c>
      <c r="E3611" s="38" t="s">
        <v>3597</v>
      </c>
      <c r="F3611" s="41" t="s">
        <v>3587</v>
      </c>
      <c r="G3611" s="19" t="s">
        <v>949</v>
      </c>
      <c r="H3611" s="41">
        <v>1</v>
      </c>
      <c r="I3611" s="41">
        <v>12</v>
      </c>
      <c r="J3611" s="41">
        <v>10</v>
      </c>
      <c r="K3611" s="44">
        <v>1</v>
      </c>
      <c r="L3611" s="20">
        <v>6000000</v>
      </c>
      <c r="M3611" s="19" t="s">
        <v>11</v>
      </c>
      <c r="N3611" s="28" t="s">
        <v>15953</v>
      </c>
    </row>
    <row r="3612" spans="1:14" ht="30" x14ac:dyDescent="0.25">
      <c r="A3612" s="27" t="s">
        <v>608</v>
      </c>
      <c r="B3612" s="19" t="s">
        <v>17025</v>
      </c>
      <c r="C3612" s="19" t="s">
        <v>16884</v>
      </c>
      <c r="D3612" s="38" t="s">
        <v>16194</v>
      </c>
      <c r="E3612" s="38" t="s">
        <v>3590</v>
      </c>
      <c r="F3612" s="41" t="s">
        <v>3587</v>
      </c>
      <c r="G3612" s="19" t="s">
        <v>949</v>
      </c>
      <c r="H3612" s="41">
        <v>3</v>
      </c>
      <c r="I3612" s="41">
        <v>9</v>
      </c>
      <c r="J3612" s="41">
        <v>10</v>
      </c>
      <c r="K3612" s="44">
        <v>1</v>
      </c>
      <c r="L3612" s="20">
        <v>10500000</v>
      </c>
      <c r="M3612" s="19" t="s">
        <v>11</v>
      </c>
      <c r="N3612" s="28" t="s">
        <v>15953</v>
      </c>
    </row>
    <row r="3613" spans="1:14" ht="30" x14ac:dyDescent="0.25">
      <c r="A3613" s="27" t="s">
        <v>608</v>
      </c>
      <c r="B3613" s="19" t="s">
        <v>17025</v>
      </c>
      <c r="C3613" s="19" t="s">
        <v>16884</v>
      </c>
      <c r="D3613" s="38" t="s">
        <v>16194</v>
      </c>
      <c r="E3613" s="38" t="s">
        <v>3591</v>
      </c>
      <c r="F3613" s="41" t="s">
        <v>3587</v>
      </c>
      <c r="G3613" s="19" t="s">
        <v>949</v>
      </c>
      <c r="H3613" s="41">
        <v>3</v>
      </c>
      <c r="I3613" s="41">
        <v>9</v>
      </c>
      <c r="J3613" s="41">
        <v>10</v>
      </c>
      <c r="K3613" s="44">
        <v>1</v>
      </c>
      <c r="L3613" s="20">
        <v>11800000</v>
      </c>
      <c r="M3613" s="19" t="s">
        <v>11</v>
      </c>
      <c r="N3613" s="28" t="s">
        <v>15953</v>
      </c>
    </row>
    <row r="3614" spans="1:14" ht="30" x14ac:dyDescent="0.25">
      <c r="A3614" s="27" t="s">
        <v>608</v>
      </c>
      <c r="B3614" s="19" t="s">
        <v>17025</v>
      </c>
      <c r="C3614" s="19" t="s">
        <v>16884</v>
      </c>
      <c r="D3614" s="38" t="s">
        <v>16194</v>
      </c>
      <c r="E3614" s="38" t="s">
        <v>3596</v>
      </c>
      <c r="F3614" s="41" t="s">
        <v>3587</v>
      </c>
      <c r="G3614" s="19" t="s">
        <v>949</v>
      </c>
      <c r="H3614" s="41">
        <v>3</v>
      </c>
      <c r="I3614" s="41">
        <v>9</v>
      </c>
      <c r="J3614" s="41">
        <v>10</v>
      </c>
      <c r="K3614" s="44">
        <v>1</v>
      </c>
      <c r="L3614" s="20">
        <v>31951157</v>
      </c>
      <c r="M3614" s="19" t="s">
        <v>11</v>
      </c>
      <c r="N3614" s="28" t="s">
        <v>15953</v>
      </c>
    </row>
    <row r="3615" spans="1:14" ht="30" x14ac:dyDescent="0.25">
      <c r="A3615" s="27" t="s">
        <v>608</v>
      </c>
      <c r="B3615" s="19" t="s">
        <v>17025</v>
      </c>
      <c r="C3615" s="19" t="s">
        <v>16884</v>
      </c>
      <c r="D3615" s="38" t="s">
        <v>16194</v>
      </c>
      <c r="E3615" s="38" t="s">
        <v>3597</v>
      </c>
      <c r="F3615" s="41" t="s">
        <v>3587</v>
      </c>
      <c r="G3615" s="19" t="s">
        <v>949</v>
      </c>
      <c r="H3615" s="41">
        <v>3</v>
      </c>
      <c r="I3615" s="41">
        <v>9</v>
      </c>
      <c r="J3615" s="41">
        <v>10</v>
      </c>
      <c r="K3615" s="44">
        <v>1</v>
      </c>
      <c r="L3615" s="20">
        <v>14000000</v>
      </c>
      <c r="M3615" s="19" t="s">
        <v>11</v>
      </c>
      <c r="N3615" s="28" t="s">
        <v>15953</v>
      </c>
    </row>
    <row r="3616" spans="1:14" ht="30" x14ac:dyDescent="0.25">
      <c r="A3616" s="27" t="s">
        <v>608</v>
      </c>
      <c r="B3616" s="19" t="s">
        <v>17025</v>
      </c>
      <c r="C3616" s="19" t="s">
        <v>16884</v>
      </c>
      <c r="D3616" s="38" t="s">
        <v>16194</v>
      </c>
      <c r="E3616" s="38" t="s">
        <v>3598</v>
      </c>
      <c r="F3616" s="41" t="s">
        <v>3587</v>
      </c>
      <c r="G3616" s="19" t="s">
        <v>949</v>
      </c>
      <c r="H3616" s="41">
        <v>1</v>
      </c>
      <c r="I3616" s="41">
        <v>12</v>
      </c>
      <c r="J3616" s="41">
        <v>16</v>
      </c>
      <c r="K3616" s="44">
        <v>1</v>
      </c>
      <c r="L3616" s="20">
        <v>1855259</v>
      </c>
      <c r="M3616" s="19" t="s">
        <v>11</v>
      </c>
      <c r="N3616" s="28" t="s">
        <v>15953</v>
      </c>
    </row>
    <row r="3617" spans="1:14" ht="30" x14ac:dyDescent="0.25">
      <c r="A3617" s="27" t="s">
        <v>608</v>
      </c>
      <c r="B3617" s="19" t="s">
        <v>17025</v>
      </c>
      <c r="C3617" s="19" t="s">
        <v>16884</v>
      </c>
      <c r="D3617" s="38" t="s">
        <v>16194</v>
      </c>
      <c r="E3617" s="38" t="s">
        <v>3599</v>
      </c>
      <c r="F3617" s="41" t="s">
        <v>3587</v>
      </c>
      <c r="G3617" s="19" t="s">
        <v>949</v>
      </c>
      <c r="H3617" s="41">
        <v>1</v>
      </c>
      <c r="I3617" s="41">
        <v>12</v>
      </c>
      <c r="J3617" s="41">
        <v>16</v>
      </c>
      <c r="K3617" s="44">
        <v>1</v>
      </c>
      <c r="L3617" s="20">
        <v>1083561</v>
      </c>
      <c r="M3617" s="19" t="s">
        <v>11</v>
      </c>
      <c r="N3617" s="28" t="s">
        <v>15953</v>
      </c>
    </row>
    <row r="3618" spans="1:14" ht="30" x14ac:dyDescent="0.25">
      <c r="A3618" s="27" t="s">
        <v>608</v>
      </c>
      <c r="B3618" s="19" t="s">
        <v>17025</v>
      </c>
      <c r="C3618" s="19" t="s">
        <v>16884</v>
      </c>
      <c r="D3618" s="38" t="s">
        <v>16194</v>
      </c>
      <c r="E3618" s="38" t="s">
        <v>3600</v>
      </c>
      <c r="F3618" s="41" t="s">
        <v>3587</v>
      </c>
      <c r="G3618" s="19" t="s">
        <v>949</v>
      </c>
      <c r="H3618" s="41">
        <v>1</v>
      </c>
      <c r="I3618" s="41">
        <v>12</v>
      </c>
      <c r="J3618" s="41">
        <v>16</v>
      </c>
      <c r="K3618" s="44">
        <v>1</v>
      </c>
      <c r="L3618" s="20">
        <v>1000000</v>
      </c>
      <c r="M3618" s="19" t="s">
        <v>11</v>
      </c>
      <c r="N3618" s="28" t="s">
        <v>15953</v>
      </c>
    </row>
    <row r="3619" spans="1:14" ht="30" x14ac:dyDescent="0.25">
      <c r="A3619" s="27" t="s">
        <v>608</v>
      </c>
      <c r="B3619" s="19" t="s">
        <v>17025</v>
      </c>
      <c r="C3619" s="19" t="s">
        <v>16884</v>
      </c>
      <c r="D3619" s="38" t="s">
        <v>16194</v>
      </c>
      <c r="E3619" s="38" t="s">
        <v>3601</v>
      </c>
      <c r="F3619" s="41" t="s">
        <v>3587</v>
      </c>
      <c r="G3619" s="19" t="s">
        <v>949</v>
      </c>
      <c r="H3619" s="41">
        <v>3</v>
      </c>
      <c r="I3619" s="41">
        <v>9</v>
      </c>
      <c r="J3619" s="41">
        <v>16</v>
      </c>
      <c r="K3619" s="44">
        <v>1</v>
      </c>
      <c r="L3619" s="20">
        <v>10894741</v>
      </c>
      <c r="M3619" s="19" t="s">
        <v>15954</v>
      </c>
      <c r="N3619" s="28" t="s">
        <v>15953</v>
      </c>
    </row>
    <row r="3620" spans="1:14" ht="30" x14ac:dyDescent="0.25">
      <c r="A3620" s="27" t="s">
        <v>608</v>
      </c>
      <c r="B3620" s="19" t="s">
        <v>17025</v>
      </c>
      <c r="C3620" s="19" t="s">
        <v>16884</v>
      </c>
      <c r="D3620" s="38" t="s">
        <v>16194</v>
      </c>
      <c r="E3620" s="38" t="s">
        <v>3599</v>
      </c>
      <c r="F3620" s="41" t="s">
        <v>3587</v>
      </c>
      <c r="G3620" s="19" t="s">
        <v>949</v>
      </c>
      <c r="H3620" s="41">
        <v>3</v>
      </c>
      <c r="I3620" s="41">
        <v>9</v>
      </c>
      <c r="J3620" s="41">
        <v>16</v>
      </c>
      <c r="K3620" s="44">
        <v>1</v>
      </c>
      <c r="L3620" s="20">
        <v>5836439</v>
      </c>
      <c r="M3620" s="19" t="s">
        <v>11</v>
      </c>
      <c r="N3620" s="28" t="s">
        <v>15953</v>
      </c>
    </row>
    <row r="3621" spans="1:14" ht="30" x14ac:dyDescent="0.25">
      <c r="A3621" s="27" t="s">
        <v>608</v>
      </c>
      <c r="B3621" s="19" t="s">
        <v>17025</v>
      </c>
      <c r="C3621" s="19" t="s">
        <v>16884</v>
      </c>
      <c r="D3621" s="38" t="s">
        <v>16194</v>
      </c>
      <c r="E3621" s="38" t="s">
        <v>3600</v>
      </c>
      <c r="F3621" s="41" t="s">
        <v>3587</v>
      </c>
      <c r="G3621" s="19" t="s">
        <v>949</v>
      </c>
      <c r="H3621" s="41">
        <v>3</v>
      </c>
      <c r="I3621" s="41">
        <v>9</v>
      </c>
      <c r="J3621" s="41">
        <v>16</v>
      </c>
      <c r="K3621" s="44">
        <v>1</v>
      </c>
      <c r="L3621" s="20">
        <v>500000</v>
      </c>
      <c r="M3621" s="19" t="s">
        <v>11</v>
      </c>
      <c r="N3621" s="28" t="s">
        <v>15953</v>
      </c>
    </row>
    <row r="3622" spans="1:14" ht="30" x14ac:dyDescent="0.25">
      <c r="A3622" s="27" t="s">
        <v>608</v>
      </c>
      <c r="B3622" s="19" t="s">
        <v>17025</v>
      </c>
      <c r="C3622" s="19" t="s">
        <v>16884</v>
      </c>
      <c r="D3622" s="38" t="s">
        <v>16194</v>
      </c>
      <c r="E3622" s="38" t="s">
        <v>3598</v>
      </c>
      <c r="F3622" s="41">
        <v>83101500</v>
      </c>
      <c r="G3622" s="19" t="s">
        <v>949</v>
      </c>
      <c r="H3622" s="41">
        <v>6</v>
      </c>
      <c r="I3622" s="41"/>
      <c r="J3622" s="41">
        <v>16</v>
      </c>
      <c r="K3622" s="44">
        <v>1</v>
      </c>
      <c r="L3622" s="20">
        <v>200000</v>
      </c>
      <c r="M3622" s="19" t="s">
        <v>15954</v>
      </c>
      <c r="N3622" s="28" t="s">
        <v>15953</v>
      </c>
    </row>
    <row r="3623" spans="1:14" ht="30" x14ac:dyDescent="0.25">
      <c r="A3623" s="27" t="s">
        <v>608</v>
      </c>
      <c r="B3623" s="19" t="s">
        <v>17025</v>
      </c>
      <c r="C3623" s="19" t="s">
        <v>16884</v>
      </c>
      <c r="D3623" s="38" t="s">
        <v>16194</v>
      </c>
      <c r="E3623" s="38" t="s">
        <v>3602</v>
      </c>
      <c r="F3623" s="41" t="s">
        <v>3587</v>
      </c>
      <c r="G3623" s="19" t="s">
        <v>16737</v>
      </c>
      <c r="H3623" s="41">
        <v>6</v>
      </c>
      <c r="I3623" s="41"/>
      <c r="J3623" s="41">
        <v>16</v>
      </c>
      <c r="K3623" s="44">
        <v>1</v>
      </c>
      <c r="L3623" s="20">
        <v>6775000</v>
      </c>
      <c r="M3623" s="19" t="s">
        <v>15954</v>
      </c>
      <c r="N3623" s="28" t="s">
        <v>15953</v>
      </c>
    </row>
    <row r="3624" spans="1:14" ht="30" x14ac:dyDescent="0.25">
      <c r="A3624" s="27" t="s">
        <v>608</v>
      </c>
      <c r="B3624" s="19" t="s">
        <v>17027</v>
      </c>
      <c r="C3624" s="19" t="s">
        <v>16885</v>
      </c>
      <c r="D3624" s="38" t="s">
        <v>16195</v>
      </c>
      <c r="E3624" s="38" t="s">
        <v>3603</v>
      </c>
      <c r="F3624" s="41" t="s">
        <v>3604</v>
      </c>
      <c r="G3624" s="19" t="s">
        <v>721</v>
      </c>
      <c r="H3624" s="41">
        <v>1</v>
      </c>
      <c r="I3624" s="41">
        <v>12</v>
      </c>
      <c r="J3624" s="41">
        <v>10</v>
      </c>
      <c r="K3624" s="44">
        <v>1</v>
      </c>
      <c r="L3624" s="20">
        <v>7551200</v>
      </c>
      <c r="M3624" s="19" t="s">
        <v>15954</v>
      </c>
      <c r="N3624" s="28" t="s">
        <v>15953</v>
      </c>
    </row>
    <row r="3625" spans="1:14" ht="30" x14ac:dyDescent="0.25">
      <c r="A3625" s="27" t="s">
        <v>608</v>
      </c>
      <c r="B3625" s="19" t="s">
        <v>17027</v>
      </c>
      <c r="C3625" s="19" t="s">
        <v>16885</v>
      </c>
      <c r="D3625" s="38" t="s">
        <v>16195</v>
      </c>
      <c r="E3625" s="38" t="s">
        <v>3605</v>
      </c>
      <c r="F3625" s="41" t="s">
        <v>3604</v>
      </c>
      <c r="G3625" s="19" t="s">
        <v>721</v>
      </c>
      <c r="H3625" s="41">
        <v>1</v>
      </c>
      <c r="I3625" s="41">
        <v>12</v>
      </c>
      <c r="J3625" s="41">
        <v>10</v>
      </c>
      <c r="K3625" s="44">
        <v>1</v>
      </c>
      <c r="L3625" s="20">
        <v>26767077.999999996</v>
      </c>
      <c r="M3625" s="19" t="s">
        <v>15954</v>
      </c>
      <c r="N3625" s="28" t="s">
        <v>15953</v>
      </c>
    </row>
    <row r="3626" spans="1:14" ht="45" x14ac:dyDescent="0.25">
      <c r="A3626" s="27" t="s">
        <v>608</v>
      </c>
      <c r="B3626" s="19" t="s">
        <v>17027</v>
      </c>
      <c r="C3626" s="19" t="s">
        <v>16885</v>
      </c>
      <c r="D3626" s="38" t="s">
        <v>16195</v>
      </c>
      <c r="E3626" s="38" t="s">
        <v>3606</v>
      </c>
      <c r="F3626" s="41" t="s">
        <v>3604</v>
      </c>
      <c r="G3626" s="19" t="s">
        <v>721</v>
      </c>
      <c r="H3626" s="41">
        <v>10</v>
      </c>
      <c r="I3626" s="41">
        <v>2</v>
      </c>
      <c r="J3626" s="41">
        <v>10</v>
      </c>
      <c r="K3626" s="44">
        <v>1</v>
      </c>
      <c r="L3626" s="20">
        <v>11141184</v>
      </c>
      <c r="M3626" s="19" t="s">
        <v>11</v>
      </c>
      <c r="N3626" s="28" t="s">
        <v>15953</v>
      </c>
    </row>
    <row r="3627" spans="1:14" ht="30" x14ac:dyDescent="0.25">
      <c r="A3627" s="27" t="s">
        <v>608</v>
      </c>
      <c r="B3627" s="19" t="s">
        <v>17027</v>
      </c>
      <c r="C3627" s="19" t="s">
        <v>16885</v>
      </c>
      <c r="D3627" s="38" t="s">
        <v>16195</v>
      </c>
      <c r="E3627" s="38" t="s">
        <v>3605</v>
      </c>
      <c r="F3627" s="41">
        <v>80141628</v>
      </c>
      <c r="G3627" s="19" t="s">
        <v>721</v>
      </c>
      <c r="H3627" s="41">
        <v>5</v>
      </c>
      <c r="I3627" s="41">
        <v>4</v>
      </c>
      <c r="J3627" s="41">
        <v>10</v>
      </c>
      <c r="K3627" s="44">
        <v>1</v>
      </c>
      <c r="L3627" s="20">
        <v>13348446</v>
      </c>
      <c r="M3627" s="19" t="s">
        <v>11</v>
      </c>
      <c r="N3627" s="28" t="s">
        <v>15953</v>
      </c>
    </row>
    <row r="3628" spans="1:14" ht="60" x14ac:dyDescent="0.25">
      <c r="A3628" s="27" t="s">
        <v>608</v>
      </c>
      <c r="B3628" s="19" t="s">
        <v>17027</v>
      </c>
      <c r="C3628" s="19" t="s">
        <v>16886</v>
      </c>
      <c r="D3628" s="38" t="s">
        <v>16196</v>
      </c>
      <c r="E3628" s="38" t="s">
        <v>3607</v>
      </c>
      <c r="F3628" s="41">
        <v>80101511</v>
      </c>
      <c r="G3628" s="19" t="s">
        <v>498</v>
      </c>
      <c r="H3628" s="41">
        <v>6</v>
      </c>
      <c r="I3628" s="41">
        <v>3</v>
      </c>
      <c r="J3628" s="41">
        <v>10</v>
      </c>
      <c r="K3628" s="44">
        <v>1</v>
      </c>
      <c r="L3628" s="20">
        <v>37961000</v>
      </c>
      <c r="M3628" s="19" t="s">
        <v>11</v>
      </c>
      <c r="N3628" s="28" t="s">
        <v>15953</v>
      </c>
    </row>
    <row r="3629" spans="1:14" ht="60" x14ac:dyDescent="0.25">
      <c r="A3629" s="27" t="s">
        <v>608</v>
      </c>
      <c r="B3629" s="19" t="s">
        <v>17024</v>
      </c>
      <c r="C3629" s="19" t="s">
        <v>16887</v>
      </c>
      <c r="D3629" s="38" t="s">
        <v>16197</v>
      </c>
      <c r="E3629" s="38" t="s">
        <v>3608</v>
      </c>
      <c r="F3629" s="41">
        <v>80131500</v>
      </c>
      <c r="G3629" s="19" t="s">
        <v>611</v>
      </c>
      <c r="H3629" s="41">
        <v>2</v>
      </c>
      <c r="I3629" s="41">
        <v>10</v>
      </c>
      <c r="J3629" s="41">
        <v>16</v>
      </c>
      <c r="K3629" s="44">
        <v>1</v>
      </c>
      <c r="L3629" s="20">
        <v>46000000</v>
      </c>
      <c r="M3629" s="19" t="s">
        <v>15954</v>
      </c>
      <c r="N3629" s="28" t="s">
        <v>15953</v>
      </c>
    </row>
    <row r="3630" spans="1:14" ht="60" x14ac:dyDescent="0.25">
      <c r="A3630" s="27" t="s">
        <v>608</v>
      </c>
      <c r="B3630" s="19" t="s">
        <v>17024</v>
      </c>
      <c r="C3630" s="19" t="s">
        <v>16887</v>
      </c>
      <c r="D3630" s="38" t="s">
        <v>16197</v>
      </c>
      <c r="E3630" s="38" t="s">
        <v>3608</v>
      </c>
      <c r="F3630" s="41">
        <v>80131500</v>
      </c>
      <c r="G3630" s="19" t="s">
        <v>949</v>
      </c>
      <c r="H3630" s="41">
        <v>1</v>
      </c>
      <c r="I3630" s="41">
        <v>12</v>
      </c>
      <c r="J3630" s="41">
        <v>16</v>
      </c>
      <c r="K3630" s="44">
        <v>1</v>
      </c>
      <c r="L3630" s="20">
        <v>20000000</v>
      </c>
      <c r="M3630" s="19" t="s">
        <v>15954</v>
      </c>
      <c r="N3630" s="28" t="s">
        <v>15953</v>
      </c>
    </row>
    <row r="3631" spans="1:14" ht="45" x14ac:dyDescent="0.25">
      <c r="A3631" s="27" t="s">
        <v>608</v>
      </c>
      <c r="B3631" s="19" t="s">
        <v>17024</v>
      </c>
      <c r="C3631" s="19" t="s">
        <v>16888</v>
      </c>
      <c r="D3631" s="38" t="s">
        <v>16198</v>
      </c>
      <c r="E3631" s="38" t="s">
        <v>3609</v>
      </c>
      <c r="F3631" s="41" t="s">
        <v>3610</v>
      </c>
      <c r="G3631" s="19" t="s">
        <v>949</v>
      </c>
      <c r="H3631" s="41">
        <v>1</v>
      </c>
      <c r="I3631" s="41">
        <v>12</v>
      </c>
      <c r="J3631" s="41">
        <v>10</v>
      </c>
      <c r="K3631" s="44">
        <v>1</v>
      </c>
      <c r="L3631" s="20">
        <v>11700000</v>
      </c>
      <c r="M3631" s="19" t="s">
        <v>11</v>
      </c>
      <c r="N3631" s="28" t="s">
        <v>15953</v>
      </c>
    </row>
    <row r="3632" spans="1:14" ht="45" x14ac:dyDescent="0.25">
      <c r="A3632" s="27" t="s">
        <v>608</v>
      </c>
      <c r="B3632" s="19" t="s">
        <v>17024</v>
      </c>
      <c r="C3632" s="19" t="s">
        <v>16888</v>
      </c>
      <c r="D3632" s="38" t="s">
        <v>16198</v>
      </c>
      <c r="E3632" s="38" t="s">
        <v>3611</v>
      </c>
      <c r="F3632" s="41" t="s">
        <v>3610</v>
      </c>
      <c r="G3632" s="19" t="s">
        <v>949</v>
      </c>
      <c r="H3632" s="41">
        <v>1</v>
      </c>
      <c r="I3632" s="41">
        <v>12</v>
      </c>
      <c r="J3632" s="41">
        <v>10</v>
      </c>
      <c r="K3632" s="44">
        <v>1</v>
      </c>
      <c r="L3632" s="20">
        <v>107154000</v>
      </c>
      <c r="M3632" s="19" t="s">
        <v>11</v>
      </c>
      <c r="N3632" s="28" t="s">
        <v>15953</v>
      </c>
    </row>
    <row r="3633" spans="1:14" ht="45" x14ac:dyDescent="0.25">
      <c r="A3633" s="27" t="s">
        <v>608</v>
      </c>
      <c r="B3633" s="19" t="s">
        <v>17024</v>
      </c>
      <c r="C3633" s="19" t="s">
        <v>16888</v>
      </c>
      <c r="D3633" s="38" t="s">
        <v>16198</v>
      </c>
      <c r="E3633" s="38" t="s">
        <v>3612</v>
      </c>
      <c r="F3633" s="41" t="s">
        <v>3610</v>
      </c>
      <c r="G3633" s="19" t="s">
        <v>949</v>
      </c>
      <c r="H3633" s="41">
        <v>1</v>
      </c>
      <c r="I3633" s="41">
        <v>12</v>
      </c>
      <c r="J3633" s="41">
        <v>10</v>
      </c>
      <c r="K3633" s="44">
        <v>1</v>
      </c>
      <c r="L3633" s="20">
        <v>56961499</v>
      </c>
      <c r="M3633" s="19" t="s">
        <v>11</v>
      </c>
      <c r="N3633" s="28" t="s">
        <v>15953</v>
      </c>
    </row>
    <row r="3634" spans="1:14" ht="45" x14ac:dyDescent="0.25">
      <c r="A3634" s="27" t="s">
        <v>608</v>
      </c>
      <c r="B3634" s="19" t="s">
        <v>17024</v>
      </c>
      <c r="C3634" s="19" t="s">
        <v>16888</v>
      </c>
      <c r="D3634" s="38" t="s">
        <v>16198</v>
      </c>
      <c r="E3634" s="38" t="s">
        <v>3613</v>
      </c>
      <c r="F3634" s="41" t="s">
        <v>3610</v>
      </c>
      <c r="G3634" s="19" t="s">
        <v>949</v>
      </c>
      <c r="H3634" s="41">
        <v>1</v>
      </c>
      <c r="I3634" s="41">
        <v>12</v>
      </c>
      <c r="J3634" s="41">
        <v>10</v>
      </c>
      <c r="K3634" s="44">
        <v>1</v>
      </c>
      <c r="L3634" s="20">
        <v>30000000</v>
      </c>
      <c r="M3634" s="19" t="s">
        <v>11</v>
      </c>
      <c r="N3634" s="28" t="s">
        <v>15953</v>
      </c>
    </row>
    <row r="3635" spans="1:14" ht="45" x14ac:dyDescent="0.25">
      <c r="A3635" s="27" t="s">
        <v>608</v>
      </c>
      <c r="B3635" s="19" t="s">
        <v>17024</v>
      </c>
      <c r="C3635" s="19" t="s">
        <v>16888</v>
      </c>
      <c r="D3635" s="38" t="s">
        <v>16198</v>
      </c>
      <c r="E3635" s="38" t="s">
        <v>3614</v>
      </c>
      <c r="F3635" s="41" t="s">
        <v>3610</v>
      </c>
      <c r="G3635" s="19" t="s">
        <v>949</v>
      </c>
      <c r="H3635" s="41">
        <v>1</v>
      </c>
      <c r="I3635" s="41">
        <v>12</v>
      </c>
      <c r="J3635" s="41">
        <v>10</v>
      </c>
      <c r="K3635" s="44">
        <v>1</v>
      </c>
      <c r="L3635" s="20">
        <v>19600000</v>
      </c>
      <c r="M3635" s="19" t="s">
        <v>11</v>
      </c>
      <c r="N3635" s="28" t="s">
        <v>15953</v>
      </c>
    </row>
    <row r="3636" spans="1:14" ht="45" x14ac:dyDescent="0.25">
      <c r="A3636" s="27" t="s">
        <v>608</v>
      </c>
      <c r="B3636" s="19" t="s">
        <v>17024</v>
      </c>
      <c r="C3636" s="19" t="s">
        <v>16888</v>
      </c>
      <c r="D3636" s="38" t="s">
        <v>16198</v>
      </c>
      <c r="E3636" s="38" t="s">
        <v>3615</v>
      </c>
      <c r="F3636" s="41">
        <v>80131801</v>
      </c>
      <c r="G3636" s="19" t="s">
        <v>949</v>
      </c>
      <c r="H3636" s="41">
        <v>1</v>
      </c>
      <c r="I3636" s="41">
        <v>12</v>
      </c>
      <c r="J3636" s="41">
        <v>10</v>
      </c>
      <c r="K3636" s="44">
        <v>1</v>
      </c>
      <c r="L3636" s="20">
        <v>35652367</v>
      </c>
      <c r="M3636" s="19" t="s">
        <v>11</v>
      </c>
      <c r="N3636" s="28" t="s">
        <v>15953</v>
      </c>
    </row>
    <row r="3637" spans="1:14" ht="45" x14ac:dyDescent="0.25">
      <c r="A3637" s="27" t="s">
        <v>608</v>
      </c>
      <c r="B3637" s="19" t="s">
        <v>17024</v>
      </c>
      <c r="C3637" s="19" t="s">
        <v>16888</v>
      </c>
      <c r="D3637" s="38" t="s">
        <v>16198</v>
      </c>
      <c r="E3637" s="38" t="s">
        <v>3616</v>
      </c>
      <c r="F3637" s="41">
        <v>80131801</v>
      </c>
      <c r="G3637" s="19" t="s">
        <v>16737</v>
      </c>
      <c r="H3637" s="41">
        <v>6</v>
      </c>
      <c r="I3637" s="41"/>
      <c r="J3637" s="41">
        <v>10</v>
      </c>
      <c r="K3637" s="44">
        <v>1</v>
      </c>
      <c r="L3637" s="20">
        <v>19000000</v>
      </c>
      <c r="M3637" s="19" t="s">
        <v>15954</v>
      </c>
      <c r="N3637" s="28" t="s">
        <v>15953</v>
      </c>
    </row>
    <row r="3638" spans="1:14" ht="45" x14ac:dyDescent="0.25">
      <c r="A3638" s="27" t="s">
        <v>608</v>
      </c>
      <c r="B3638" s="19" t="s">
        <v>17024</v>
      </c>
      <c r="C3638" s="19" t="s">
        <v>16888</v>
      </c>
      <c r="D3638" s="38" t="s">
        <v>16198</v>
      </c>
      <c r="E3638" s="38" t="s">
        <v>3617</v>
      </c>
      <c r="F3638" s="41">
        <v>80131801</v>
      </c>
      <c r="G3638" s="19" t="s">
        <v>949</v>
      </c>
      <c r="H3638" s="41">
        <v>6</v>
      </c>
      <c r="I3638" s="41"/>
      <c r="J3638" s="41">
        <v>10</v>
      </c>
      <c r="K3638" s="44">
        <v>1</v>
      </c>
      <c r="L3638" s="20">
        <v>4020122</v>
      </c>
      <c r="M3638" s="19" t="s">
        <v>15954</v>
      </c>
      <c r="N3638" s="28" t="s">
        <v>15953</v>
      </c>
    </row>
    <row r="3639" spans="1:14" ht="45" x14ac:dyDescent="0.25">
      <c r="A3639" s="27" t="s">
        <v>608</v>
      </c>
      <c r="B3639" s="19" t="s">
        <v>17024</v>
      </c>
      <c r="C3639" s="19" t="s">
        <v>16888</v>
      </c>
      <c r="D3639" s="38" t="s">
        <v>16198</v>
      </c>
      <c r="E3639" s="38" t="s">
        <v>3615</v>
      </c>
      <c r="F3639" s="41">
        <v>80131801</v>
      </c>
      <c r="G3639" s="19" t="s">
        <v>949</v>
      </c>
      <c r="H3639" s="41">
        <v>1</v>
      </c>
      <c r="I3639" s="41">
        <v>12</v>
      </c>
      <c r="J3639" s="41">
        <v>10</v>
      </c>
      <c r="K3639" s="44">
        <v>1</v>
      </c>
      <c r="L3639" s="20">
        <v>16000000</v>
      </c>
      <c r="M3639" s="19" t="s">
        <v>15954</v>
      </c>
      <c r="N3639" s="28" t="s">
        <v>15953</v>
      </c>
    </row>
    <row r="3640" spans="1:14" ht="45" x14ac:dyDescent="0.25">
      <c r="A3640" s="27" t="s">
        <v>608</v>
      </c>
      <c r="B3640" s="19" t="s">
        <v>17024</v>
      </c>
      <c r="C3640" s="19" t="s">
        <v>16888</v>
      </c>
      <c r="D3640" s="38" t="s">
        <v>16198</v>
      </c>
      <c r="E3640" s="38" t="s">
        <v>3618</v>
      </c>
      <c r="F3640" s="41" t="s">
        <v>3610</v>
      </c>
      <c r="G3640" s="19" t="s">
        <v>949</v>
      </c>
      <c r="H3640" s="41">
        <v>1</v>
      </c>
      <c r="I3640" s="41">
        <v>12</v>
      </c>
      <c r="J3640" s="41">
        <v>16</v>
      </c>
      <c r="K3640" s="44">
        <v>1</v>
      </c>
      <c r="L3640" s="20">
        <v>400000000</v>
      </c>
      <c r="M3640" s="19" t="s">
        <v>11</v>
      </c>
      <c r="N3640" s="28" t="s">
        <v>15953</v>
      </c>
    </row>
    <row r="3641" spans="1:14" ht="45" x14ac:dyDescent="0.25">
      <c r="A3641" s="27" t="s">
        <v>608</v>
      </c>
      <c r="B3641" s="19" t="s">
        <v>17024</v>
      </c>
      <c r="C3641" s="19" t="s">
        <v>16888</v>
      </c>
      <c r="D3641" s="38" t="s">
        <v>16198</v>
      </c>
      <c r="E3641" s="38" t="s">
        <v>3617</v>
      </c>
      <c r="F3641" s="41" t="s">
        <v>3610</v>
      </c>
      <c r="G3641" s="19" t="s">
        <v>949</v>
      </c>
      <c r="H3641" s="41">
        <v>1</v>
      </c>
      <c r="I3641" s="41">
        <v>12</v>
      </c>
      <c r="J3641" s="41">
        <v>16</v>
      </c>
      <c r="K3641" s="44">
        <v>1</v>
      </c>
      <c r="L3641" s="20">
        <v>2000000</v>
      </c>
      <c r="M3641" s="19" t="s">
        <v>11</v>
      </c>
      <c r="N3641" s="28" t="s">
        <v>15953</v>
      </c>
    </row>
    <row r="3642" spans="1:14" ht="45" x14ac:dyDescent="0.25">
      <c r="A3642" s="27" t="s">
        <v>608</v>
      </c>
      <c r="B3642" s="19" t="s">
        <v>17024</v>
      </c>
      <c r="C3642" s="19" t="s">
        <v>16888</v>
      </c>
      <c r="D3642" s="38" t="s">
        <v>16198</v>
      </c>
      <c r="E3642" s="38" t="s">
        <v>3619</v>
      </c>
      <c r="F3642" s="41" t="s">
        <v>3610</v>
      </c>
      <c r="G3642" s="19" t="s">
        <v>949</v>
      </c>
      <c r="H3642" s="41">
        <v>1</v>
      </c>
      <c r="I3642" s="41">
        <v>12</v>
      </c>
      <c r="J3642" s="41">
        <v>16</v>
      </c>
      <c r="K3642" s="44">
        <v>1</v>
      </c>
      <c r="L3642" s="20">
        <v>36720000</v>
      </c>
      <c r="M3642" s="19" t="s">
        <v>11</v>
      </c>
      <c r="N3642" s="28" t="s">
        <v>15953</v>
      </c>
    </row>
    <row r="3643" spans="1:14" ht="45" x14ac:dyDescent="0.25">
      <c r="A3643" s="27" t="s">
        <v>608</v>
      </c>
      <c r="B3643" s="19" t="s">
        <v>17024</v>
      </c>
      <c r="C3643" s="19" t="s">
        <v>16888</v>
      </c>
      <c r="D3643" s="38" t="s">
        <v>16198</v>
      </c>
      <c r="E3643" s="38" t="s">
        <v>3618</v>
      </c>
      <c r="F3643" s="41" t="s">
        <v>3610</v>
      </c>
      <c r="G3643" s="19" t="s">
        <v>949</v>
      </c>
      <c r="H3643" s="41">
        <v>1</v>
      </c>
      <c r="I3643" s="41">
        <v>12</v>
      </c>
      <c r="J3643" s="41">
        <v>16</v>
      </c>
      <c r="K3643" s="44">
        <v>1</v>
      </c>
      <c r="L3643" s="20">
        <v>8852585.4000000004</v>
      </c>
      <c r="M3643" s="19" t="s">
        <v>11</v>
      </c>
      <c r="N3643" s="28" t="s">
        <v>15953</v>
      </c>
    </row>
    <row r="3644" spans="1:14" ht="45" x14ac:dyDescent="0.25">
      <c r="A3644" s="27" t="s">
        <v>608</v>
      </c>
      <c r="B3644" s="19" t="s">
        <v>17024</v>
      </c>
      <c r="C3644" s="19" t="s">
        <v>16888</v>
      </c>
      <c r="D3644" s="38" t="s">
        <v>16198</v>
      </c>
      <c r="E3644" s="38" t="s">
        <v>3618</v>
      </c>
      <c r="F3644" s="41">
        <v>80131801</v>
      </c>
      <c r="G3644" s="19" t="s">
        <v>949</v>
      </c>
      <c r="H3644" s="41">
        <v>1</v>
      </c>
      <c r="I3644" s="41">
        <v>12</v>
      </c>
      <c r="J3644" s="41">
        <v>16</v>
      </c>
      <c r="K3644" s="44">
        <v>1</v>
      </c>
      <c r="L3644" s="20">
        <v>18659168.600000001</v>
      </c>
      <c r="M3644" s="19" t="s">
        <v>15954</v>
      </c>
      <c r="N3644" s="28" t="s">
        <v>15953</v>
      </c>
    </row>
    <row r="3645" spans="1:14" ht="45" x14ac:dyDescent="0.25">
      <c r="A3645" s="27" t="s">
        <v>608</v>
      </c>
      <c r="B3645" s="19" t="s">
        <v>17024</v>
      </c>
      <c r="C3645" s="19" t="s">
        <v>16888</v>
      </c>
      <c r="D3645" s="38" t="s">
        <v>16198</v>
      </c>
      <c r="E3645" s="38" t="s">
        <v>3618</v>
      </c>
      <c r="F3645" s="41">
        <v>80131801</v>
      </c>
      <c r="G3645" s="19" t="s">
        <v>949</v>
      </c>
      <c r="H3645" s="41">
        <v>1</v>
      </c>
      <c r="I3645" s="41">
        <v>12</v>
      </c>
      <c r="J3645" s="41">
        <v>16</v>
      </c>
      <c r="K3645" s="44">
        <v>1</v>
      </c>
      <c r="L3645" s="20">
        <v>24000000</v>
      </c>
      <c r="M3645" s="19" t="s">
        <v>15954</v>
      </c>
      <c r="N3645" s="28" t="s">
        <v>15953</v>
      </c>
    </row>
    <row r="3646" spans="1:14" ht="45" x14ac:dyDescent="0.25">
      <c r="A3646" s="27" t="s">
        <v>608</v>
      </c>
      <c r="B3646" s="19" t="s">
        <v>17024</v>
      </c>
      <c r="C3646" s="19" t="s">
        <v>16888</v>
      </c>
      <c r="D3646" s="38" t="s">
        <v>16198</v>
      </c>
      <c r="E3646" s="38" t="s">
        <v>3618</v>
      </c>
      <c r="F3646" s="41">
        <v>80131801</v>
      </c>
      <c r="G3646" s="19" t="s">
        <v>949</v>
      </c>
      <c r="H3646" s="41">
        <v>1</v>
      </c>
      <c r="I3646" s="41">
        <v>12</v>
      </c>
      <c r="J3646" s="41">
        <v>16</v>
      </c>
      <c r="K3646" s="44">
        <v>1</v>
      </c>
      <c r="L3646" s="20">
        <v>2575000</v>
      </c>
      <c r="M3646" s="19" t="s">
        <v>15954</v>
      </c>
      <c r="N3646" s="28" t="s">
        <v>15953</v>
      </c>
    </row>
    <row r="3647" spans="1:14" ht="45" x14ac:dyDescent="0.25">
      <c r="A3647" s="27" t="s">
        <v>608</v>
      </c>
      <c r="B3647" s="19" t="s">
        <v>17024</v>
      </c>
      <c r="C3647" s="19" t="s">
        <v>16888</v>
      </c>
      <c r="D3647" s="38" t="s">
        <v>16198</v>
      </c>
      <c r="E3647" s="38" t="s">
        <v>3618</v>
      </c>
      <c r="F3647" s="41">
        <v>80131801</v>
      </c>
      <c r="G3647" s="19" t="s">
        <v>16737</v>
      </c>
      <c r="H3647" s="41">
        <v>6</v>
      </c>
      <c r="I3647" s="41"/>
      <c r="J3647" s="41">
        <v>16</v>
      </c>
      <c r="K3647" s="44">
        <v>1</v>
      </c>
      <c r="L3647" s="20">
        <v>127414.6</v>
      </c>
      <c r="M3647" s="19" t="s">
        <v>15954</v>
      </c>
      <c r="N3647" s="28" t="s">
        <v>15953</v>
      </c>
    </row>
    <row r="3648" spans="1:14" ht="60" x14ac:dyDescent="0.25">
      <c r="A3648" s="27" t="s">
        <v>608</v>
      </c>
      <c r="B3648" s="19" t="s">
        <v>17033</v>
      </c>
      <c r="C3648" s="19" t="s">
        <v>16783</v>
      </c>
      <c r="D3648" s="38" t="s">
        <v>16093</v>
      </c>
      <c r="E3648" s="38" t="s">
        <v>3620</v>
      </c>
      <c r="F3648" s="41" t="s">
        <v>3621</v>
      </c>
      <c r="G3648" s="19" t="s">
        <v>498</v>
      </c>
      <c r="H3648" s="41">
        <v>1</v>
      </c>
      <c r="I3648" s="41">
        <v>10</v>
      </c>
      <c r="J3648" s="41">
        <v>10</v>
      </c>
      <c r="K3648" s="44">
        <v>1</v>
      </c>
      <c r="L3648" s="20">
        <v>38616626</v>
      </c>
      <c r="M3648" s="19" t="s">
        <v>11</v>
      </c>
      <c r="N3648" s="28" t="s">
        <v>15953</v>
      </c>
    </row>
    <row r="3649" spans="1:14" ht="60" x14ac:dyDescent="0.25">
      <c r="A3649" s="27" t="s">
        <v>608</v>
      </c>
      <c r="B3649" s="19" t="s">
        <v>17033</v>
      </c>
      <c r="C3649" s="19" t="s">
        <v>16783</v>
      </c>
      <c r="D3649" s="38" t="s">
        <v>16093</v>
      </c>
      <c r="E3649" s="38" t="s">
        <v>3622</v>
      </c>
      <c r="F3649" s="41">
        <v>80101603</v>
      </c>
      <c r="G3649" s="19" t="s">
        <v>498</v>
      </c>
      <c r="H3649" s="41">
        <v>2</v>
      </c>
      <c r="I3649" s="41">
        <v>10</v>
      </c>
      <c r="J3649" s="41">
        <v>10</v>
      </c>
      <c r="K3649" s="44">
        <v>1</v>
      </c>
      <c r="L3649" s="20">
        <v>49500000</v>
      </c>
      <c r="M3649" s="19" t="s">
        <v>15954</v>
      </c>
      <c r="N3649" s="28" t="s">
        <v>15953</v>
      </c>
    </row>
    <row r="3650" spans="1:14" ht="60" x14ac:dyDescent="0.25">
      <c r="A3650" s="27" t="s">
        <v>608</v>
      </c>
      <c r="B3650" s="19" t="s">
        <v>17033</v>
      </c>
      <c r="C3650" s="19" t="s">
        <v>16783</v>
      </c>
      <c r="D3650" s="38" t="s">
        <v>16093</v>
      </c>
      <c r="E3650" s="38" t="s">
        <v>3622</v>
      </c>
      <c r="F3650" s="41">
        <v>80101603</v>
      </c>
      <c r="G3650" s="19" t="s">
        <v>498</v>
      </c>
      <c r="H3650" s="41">
        <v>2</v>
      </c>
      <c r="I3650" s="41">
        <v>10</v>
      </c>
      <c r="J3650" s="41">
        <v>10</v>
      </c>
      <c r="K3650" s="44">
        <v>1</v>
      </c>
      <c r="L3650" s="20">
        <v>35000000</v>
      </c>
      <c r="M3650" s="19" t="s">
        <v>15954</v>
      </c>
      <c r="N3650" s="28" t="s">
        <v>15953</v>
      </c>
    </row>
    <row r="3651" spans="1:14" ht="60" x14ac:dyDescent="0.25">
      <c r="A3651" s="27" t="s">
        <v>608</v>
      </c>
      <c r="B3651" s="19" t="s">
        <v>17033</v>
      </c>
      <c r="C3651" s="19" t="s">
        <v>16783</v>
      </c>
      <c r="D3651" s="38" t="s">
        <v>16093</v>
      </c>
      <c r="E3651" s="38" t="s">
        <v>3623</v>
      </c>
      <c r="F3651" s="41">
        <v>80101603</v>
      </c>
      <c r="G3651" s="19" t="s">
        <v>498</v>
      </c>
      <c r="H3651" s="41">
        <v>2</v>
      </c>
      <c r="I3651" s="41">
        <v>10</v>
      </c>
      <c r="J3651" s="41">
        <v>10</v>
      </c>
      <c r="K3651" s="44">
        <v>1</v>
      </c>
      <c r="L3651" s="20">
        <v>32000000</v>
      </c>
      <c r="M3651" s="19" t="s">
        <v>15954</v>
      </c>
      <c r="N3651" s="28" t="s">
        <v>15953</v>
      </c>
    </row>
    <row r="3652" spans="1:14" ht="45" x14ac:dyDescent="0.25">
      <c r="A3652" s="27" t="s">
        <v>608</v>
      </c>
      <c r="B3652" s="19" t="s">
        <v>17033</v>
      </c>
      <c r="C3652" s="19" t="s">
        <v>16783</v>
      </c>
      <c r="D3652" s="38" t="s">
        <v>16093</v>
      </c>
      <c r="E3652" s="38" t="s">
        <v>3624</v>
      </c>
      <c r="F3652" s="41">
        <v>80111607</v>
      </c>
      <c r="G3652" s="19" t="s">
        <v>498</v>
      </c>
      <c r="H3652" s="41">
        <v>2</v>
      </c>
      <c r="I3652" s="41">
        <v>10</v>
      </c>
      <c r="J3652" s="41">
        <v>10</v>
      </c>
      <c r="K3652" s="44">
        <v>1</v>
      </c>
      <c r="L3652" s="20">
        <v>85500000</v>
      </c>
      <c r="M3652" s="19" t="s">
        <v>15954</v>
      </c>
      <c r="N3652" s="28" t="s">
        <v>15953</v>
      </c>
    </row>
    <row r="3653" spans="1:14" ht="45" x14ac:dyDescent="0.25">
      <c r="A3653" s="27" t="s">
        <v>608</v>
      </c>
      <c r="B3653" s="19" t="s">
        <v>17033</v>
      </c>
      <c r="C3653" s="19" t="s">
        <v>16783</v>
      </c>
      <c r="D3653" s="38" t="s">
        <v>16093</v>
      </c>
      <c r="E3653" s="38" t="s">
        <v>3624</v>
      </c>
      <c r="F3653" s="41">
        <v>80111607</v>
      </c>
      <c r="G3653" s="19" t="s">
        <v>498</v>
      </c>
      <c r="H3653" s="41">
        <v>2</v>
      </c>
      <c r="I3653" s="41">
        <v>10</v>
      </c>
      <c r="J3653" s="41">
        <v>10</v>
      </c>
      <c r="K3653" s="44">
        <v>1</v>
      </c>
      <c r="L3653" s="20">
        <v>32900000</v>
      </c>
      <c r="M3653" s="19" t="s">
        <v>15954</v>
      </c>
      <c r="N3653" s="28" t="s">
        <v>15953</v>
      </c>
    </row>
    <row r="3654" spans="1:14" ht="45" x14ac:dyDescent="0.25">
      <c r="A3654" s="27" t="s">
        <v>608</v>
      </c>
      <c r="B3654" s="19" t="s">
        <v>17033</v>
      </c>
      <c r="C3654" s="19" t="s">
        <v>16783</v>
      </c>
      <c r="D3654" s="38" t="s">
        <v>16093</v>
      </c>
      <c r="E3654" s="38" t="s">
        <v>3625</v>
      </c>
      <c r="F3654" s="41">
        <v>80111607</v>
      </c>
      <c r="G3654" s="19" t="s">
        <v>498</v>
      </c>
      <c r="H3654" s="41">
        <v>2</v>
      </c>
      <c r="I3654" s="41">
        <v>10</v>
      </c>
      <c r="J3654" s="41">
        <v>10</v>
      </c>
      <c r="K3654" s="44">
        <v>1</v>
      </c>
      <c r="L3654" s="20">
        <v>21600000</v>
      </c>
      <c r="M3654" s="19" t="s">
        <v>15954</v>
      </c>
      <c r="N3654" s="28" t="s">
        <v>15953</v>
      </c>
    </row>
    <row r="3655" spans="1:14" ht="60" x14ac:dyDescent="0.25">
      <c r="A3655" s="27" t="s">
        <v>608</v>
      </c>
      <c r="B3655" s="19" t="s">
        <v>17033</v>
      </c>
      <c r="C3655" s="19" t="s">
        <v>16783</v>
      </c>
      <c r="D3655" s="38" t="s">
        <v>16093</v>
      </c>
      <c r="E3655" s="38" t="s">
        <v>3626</v>
      </c>
      <c r="F3655" s="41" t="s">
        <v>3621</v>
      </c>
      <c r="G3655" s="19" t="s">
        <v>498</v>
      </c>
      <c r="H3655" s="41">
        <v>2</v>
      </c>
      <c r="I3655" s="41">
        <v>10</v>
      </c>
      <c r="J3655" s="41">
        <v>10</v>
      </c>
      <c r="K3655" s="44">
        <v>1</v>
      </c>
      <c r="L3655" s="20">
        <v>37333300</v>
      </c>
      <c r="M3655" s="19" t="s">
        <v>15954</v>
      </c>
      <c r="N3655" s="28" t="s">
        <v>15953</v>
      </c>
    </row>
    <row r="3656" spans="1:14" ht="75" x14ac:dyDescent="0.25">
      <c r="A3656" s="27" t="s">
        <v>608</v>
      </c>
      <c r="B3656" s="19" t="s">
        <v>17033</v>
      </c>
      <c r="C3656" s="19" t="s">
        <v>16783</v>
      </c>
      <c r="D3656" s="38" t="s">
        <v>16093</v>
      </c>
      <c r="E3656" s="38" t="s">
        <v>3627</v>
      </c>
      <c r="F3656" s="41" t="s">
        <v>3628</v>
      </c>
      <c r="G3656" s="19" t="s">
        <v>498</v>
      </c>
      <c r="H3656" s="41">
        <v>2</v>
      </c>
      <c r="I3656" s="41">
        <v>10</v>
      </c>
      <c r="J3656" s="41">
        <v>10</v>
      </c>
      <c r="K3656" s="44">
        <v>1</v>
      </c>
      <c r="L3656" s="20">
        <v>36000000</v>
      </c>
      <c r="M3656" s="19" t="s">
        <v>15954</v>
      </c>
      <c r="N3656" s="28" t="s">
        <v>15953</v>
      </c>
    </row>
    <row r="3657" spans="1:14" ht="60" x14ac:dyDescent="0.25">
      <c r="A3657" s="27" t="s">
        <v>608</v>
      </c>
      <c r="B3657" s="19" t="s">
        <v>17033</v>
      </c>
      <c r="C3657" s="19" t="s">
        <v>16783</v>
      </c>
      <c r="D3657" s="38" t="s">
        <v>16093</v>
      </c>
      <c r="E3657" s="38" t="s">
        <v>3629</v>
      </c>
      <c r="F3657" s="41">
        <v>80111620</v>
      </c>
      <c r="G3657" s="19" t="s">
        <v>498</v>
      </c>
      <c r="H3657" s="41">
        <v>2</v>
      </c>
      <c r="I3657" s="41">
        <v>10</v>
      </c>
      <c r="J3657" s="41">
        <v>10</v>
      </c>
      <c r="K3657" s="44">
        <v>1</v>
      </c>
      <c r="L3657" s="20">
        <v>192000000</v>
      </c>
      <c r="M3657" s="19" t="s">
        <v>15954</v>
      </c>
      <c r="N3657" s="28" t="s">
        <v>15953</v>
      </c>
    </row>
    <row r="3658" spans="1:14" ht="45" x14ac:dyDescent="0.25">
      <c r="A3658" s="27" t="s">
        <v>608</v>
      </c>
      <c r="B3658" s="19" t="s">
        <v>17033</v>
      </c>
      <c r="C3658" s="19" t="s">
        <v>16783</v>
      </c>
      <c r="D3658" s="38" t="s">
        <v>16093</v>
      </c>
      <c r="E3658" s="38" t="s">
        <v>3630</v>
      </c>
      <c r="F3658" s="41">
        <v>80111620</v>
      </c>
      <c r="G3658" s="19" t="s">
        <v>498</v>
      </c>
      <c r="H3658" s="41">
        <v>2</v>
      </c>
      <c r="I3658" s="41">
        <v>10</v>
      </c>
      <c r="J3658" s="41">
        <v>10</v>
      </c>
      <c r="K3658" s="44">
        <v>1</v>
      </c>
      <c r="L3658" s="20">
        <v>40000000</v>
      </c>
      <c r="M3658" s="19" t="s">
        <v>15954</v>
      </c>
      <c r="N3658" s="28" t="s">
        <v>15953</v>
      </c>
    </row>
    <row r="3659" spans="1:14" ht="60" x14ac:dyDescent="0.25">
      <c r="A3659" s="27" t="s">
        <v>608</v>
      </c>
      <c r="B3659" s="19" t="s">
        <v>17033</v>
      </c>
      <c r="C3659" s="19" t="s">
        <v>16783</v>
      </c>
      <c r="D3659" s="38" t="s">
        <v>16093</v>
      </c>
      <c r="E3659" s="38" t="s">
        <v>3631</v>
      </c>
      <c r="F3659" s="41" t="s">
        <v>3628</v>
      </c>
      <c r="G3659" s="19" t="s">
        <v>498</v>
      </c>
      <c r="H3659" s="41">
        <v>2</v>
      </c>
      <c r="I3659" s="41">
        <v>10</v>
      </c>
      <c r="J3659" s="41">
        <v>10</v>
      </c>
      <c r="K3659" s="44">
        <v>1</v>
      </c>
      <c r="L3659" s="20">
        <v>51833334</v>
      </c>
      <c r="M3659" s="19" t="s">
        <v>15954</v>
      </c>
      <c r="N3659" s="28" t="s">
        <v>15953</v>
      </c>
    </row>
    <row r="3660" spans="1:14" ht="45" x14ac:dyDescent="0.25">
      <c r="A3660" s="27" t="s">
        <v>608</v>
      </c>
      <c r="B3660" s="19" t="s">
        <v>17033</v>
      </c>
      <c r="C3660" s="19" t="s">
        <v>16783</v>
      </c>
      <c r="D3660" s="38" t="s">
        <v>16093</v>
      </c>
      <c r="E3660" s="38" t="s">
        <v>3632</v>
      </c>
      <c r="F3660" s="41" t="s">
        <v>3628</v>
      </c>
      <c r="G3660" s="19" t="s">
        <v>498</v>
      </c>
      <c r="H3660" s="41">
        <v>2</v>
      </c>
      <c r="I3660" s="41">
        <v>10</v>
      </c>
      <c r="J3660" s="41">
        <v>10</v>
      </c>
      <c r="K3660" s="44">
        <v>1</v>
      </c>
      <c r="L3660" s="20">
        <v>34210000</v>
      </c>
      <c r="M3660" s="19" t="s">
        <v>15954</v>
      </c>
      <c r="N3660" s="28" t="s">
        <v>15953</v>
      </c>
    </row>
    <row r="3661" spans="1:14" ht="45" x14ac:dyDescent="0.25">
      <c r="A3661" s="27" t="s">
        <v>608</v>
      </c>
      <c r="B3661" s="19" t="s">
        <v>17033</v>
      </c>
      <c r="C3661" s="19" t="s">
        <v>16783</v>
      </c>
      <c r="D3661" s="38" t="s">
        <v>16093</v>
      </c>
      <c r="E3661" s="38" t="s">
        <v>3632</v>
      </c>
      <c r="F3661" s="41" t="s">
        <v>3628</v>
      </c>
      <c r="G3661" s="19" t="s">
        <v>498</v>
      </c>
      <c r="H3661" s="41">
        <v>2</v>
      </c>
      <c r="I3661" s="41">
        <v>10</v>
      </c>
      <c r="J3661" s="41">
        <v>10</v>
      </c>
      <c r="K3661" s="44">
        <v>1</v>
      </c>
      <c r="L3661" s="20">
        <v>34210000</v>
      </c>
      <c r="M3661" s="19" t="s">
        <v>15954</v>
      </c>
      <c r="N3661" s="28" t="s">
        <v>15953</v>
      </c>
    </row>
    <row r="3662" spans="1:14" ht="45" x14ac:dyDescent="0.25">
      <c r="A3662" s="27" t="s">
        <v>608</v>
      </c>
      <c r="B3662" s="19" t="s">
        <v>17033</v>
      </c>
      <c r="C3662" s="19" t="s">
        <v>16783</v>
      </c>
      <c r="D3662" s="38" t="s">
        <v>16093</v>
      </c>
      <c r="E3662" s="38" t="s">
        <v>3633</v>
      </c>
      <c r="F3662" s="41">
        <v>80111607</v>
      </c>
      <c r="G3662" s="19" t="s">
        <v>498</v>
      </c>
      <c r="H3662" s="41">
        <v>2</v>
      </c>
      <c r="I3662" s="41">
        <v>10</v>
      </c>
      <c r="J3662" s="41">
        <v>10</v>
      </c>
      <c r="K3662" s="44">
        <v>1</v>
      </c>
      <c r="L3662" s="20">
        <v>12000000</v>
      </c>
      <c r="M3662" s="19" t="s">
        <v>15954</v>
      </c>
      <c r="N3662" s="28" t="s">
        <v>15953</v>
      </c>
    </row>
    <row r="3663" spans="1:14" ht="75" x14ac:dyDescent="0.25">
      <c r="A3663" s="27" t="s">
        <v>608</v>
      </c>
      <c r="B3663" s="19" t="s">
        <v>17033</v>
      </c>
      <c r="C3663" s="19" t="s">
        <v>16783</v>
      </c>
      <c r="D3663" s="38" t="s">
        <v>16093</v>
      </c>
      <c r="E3663" s="38" t="s">
        <v>3634</v>
      </c>
      <c r="F3663" s="41">
        <v>80111607</v>
      </c>
      <c r="G3663" s="19" t="s">
        <v>498</v>
      </c>
      <c r="H3663" s="41">
        <v>2</v>
      </c>
      <c r="I3663" s="41">
        <v>10</v>
      </c>
      <c r="J3663" s="41">
        <v>10</v>
      </c>
      <c r="K3663" s="44">
        <v>1</v>
      </c>
      <c r="L3663" s="20">
        <v>36000000</v>
      </c>
      <c r="M3663" s="19" t="s">
        <v>15954</v>
      </c>
      <c r="N3663" s="28" t="s">
        <v>15953</v>
      </c>
    </row>
    <row r="3664" spans="1:14" ht="45" x14ac:dyDescent="0.25">
      <c r="A3664" s="27" t="s">
        <v>608</v>
      </c>
      <c r="B3664" s="19" t="s">
        <v>17033</v>
      </c>
      <c r="C3664" s="19" t="s">
        <v>16783</v>
      </c>
      <c r="D3664" s="38" t="s">
        <v>16093</v>
      </c>
      <c r="E3664" s="38" t="s">
        <v>3625</v>
      </c>
      <c r="F3664" s="41">
        <v>80111607</v>
      </c>
      <c r="G3664" s="19" t="s">
        <v>498</v>
      </c>
      <c r="H3664" s="41">
        <v>2</v>
      </c>
      <c r="I3664" s="41">
        <v>10</v>
      </c>
      <c r="J3664" s="41">
        <v>10</v>
      </c>
      <c r="K3664" s="44">
        <v>1</v>
      </c>
      <c r="L3664" s="20">
        <v>26180000</v>
      </c>
      <c r="M3664" s="19" t="s">
        <v>15954</v>
      </c>
      <c r="N3664" s="28" t="s">
        <v>15953</v>
      </c>
    </row>
    <row r="3665" spans="1:14" ht="45" x14ac:dyDescent="0.25">
      <c r="A3665" s="27" t="s">
        <v>608</v>
      </c>
      <c r="B3665" s="19" t="s">
        <v>17033</v>
      </c>
      <c r="C3665" s="19" t="s">
        <v>16783</v>
      </c>
      <c r="D3665" s="38" t="s">
        <v>16093</v>
      </c>
      <c r="E3665" s="38" t="s">
        <v>3635</v>
      </c>
      <c r="F3665" s="41">
        <v>80111607</v>
      </c>
      <c r="G3665" s="19" t="s">
        <v>498</v>
      </c>
      <c r="H3665" s="41">
        <v>6</v>
      </c>
      <c r="I3665" s="41"/>
      <c r="J3665" s="41">
        <v>10</v>
      </c>
      <c r="K3665" s="44">
        <v>1</v>
      </c>
      <c r="L3665" s="20">
        <v>42666668</v>
      </c>
      <c r="M3665" s="19" t="s">
        <v>15954</v>
      </c>
      <c r="N3665" s="28" t="s">
        <v>15953</v>
      </c>
    </row>
    <row r="3666" spans="1:14" ht="45" x14ac:dyDescent="0.25">
      <c r="A3666" s="27" t="s">
        <v>608</v>
      </c>
      <c r="B3666" s="19" t="s">
        <v>17033</v>
      </c>
      <c r="C3666" s="19" t="s">
        <v>16783</v>
      </c>
      <c r="D3666" s="38" t="s">
        <v>16093</v>
      </c>
      <c r="E3666" s="38" t="s">
        <v>3624</v>
      </c>
      <c r="F3666" s="41">
        <v>80111607</v>
      </c>
      <c r="G3666" s="19" t="s">
        <v>498</v>
      </c>
      <c r="H3666" s="41">
        <v>6</v>
      </c>
      <c r="I3666" s="41"/>
      <c r="J3666" s="41">
        <v>10</v>
      </c>
      <c r="K3666" s="44">
        <v>1</v>
      </c>
      <c r="L3666" s="20">
        <v>3000000</v>
      </c>
      <c r="M3666" s="19" t="s">
        <v>15954</v>
      </c>
      <c r="N3666" s="28" t="s">
        <v>15953</v>
      </c>
    </row>
    <row r="3667" spans="1:14" ht="45" x14ac:dyDescent="0.25">
      <c r="A3667" s="27" t="s">
        <v>608</v>
      </c>
      <c r="B3667" s="19" t="s">
        <v>17033</v>
      </c>
      <c r="C3667" s="19" t="s">
        <v>16783</v>
      </c>
      <c r="D3667" s="38" t="s">
        <v>16093</v>
      </c>
      <c r="E3667" s="38" t="s">
        <v>3624</v>
      </c>
      <c r="F3667" s="41">
        <v>80111607</v>
      </c>
      <c r="G3667" s="19" t="s">
        <v>498</v>
      </c>
      <c r="H3667" s="41">
        <v>6</v>
      </c>
      <c r="I3667" s="41"/>
      <c r="J3667" s="41">
        <v>10</v>
      </c>
      <c r="K3667" s="44">
        <v>1</v>
      </c>
      <c r="L3667" s="20">
        <v>2216667</v>
      </c>
      <c r="M3667" s="19" t="s">
        <v>15954</v>
      </c>
      <c r="N3667" s="28" t="s">
        <v>15953</v>
      </c>
    </row>
    <row r="3668" spans="1:14" ht="45" x14ac:dyDescent="0.25">
      <c r="A3668" s="27" t="s">
        <v>608</v>
      </c>
      <c r="B3668" s="19" t="s">
        <v>17033</v>
      </c>
      <c r="C3668" s="19" t="s">
        <v>16783</v>
      </c>
      <c r="D3668" s="38" t="s">
        <v>16093</v>
      </c>
      <c r="E3668" s="38" t="s">
        <v>3625</v>
      </c>
      <c r="F3668" s="41">
        <v>80111607</v>
      </c>
      <c r="G3668" s="19" t="s">
        <v>498</v>
      </c>
      <c r="H3668" s="41">
        <v>6</v>
      </c>
      <c r="I3668" s="41"/>
      <c r="J3668" s="41">
        <v>10</v>
      </c>
      <c r="K3668" s="44">
        <v>1</v>
      </c>
      <c r="L3668" s="20">
        <v>5500000</v>
      </c>
      <c r="M3668" s="19" t="s">
        <v>15954</v>
      </c>
      <c r="N3668" s="28" t="s">
        <v>15953</v>
      </c>
    </row>
    <row r="3669" spans="1:14" ht="60" x14ac:dyDescent="0.25">
      <c r="A3669" s="27" t="s">
        <v>608</v>
      </c>
      <c r="B3669" s="19" t="s">
        <v>17033</v>
      </c>
      <c r="C3669" s="19" t="s">
        <v>16783</v>
      </c>
      <c r="D3669" s="38" t="s">
        <v>16093</v>
      </c>
      <c r="E3669" s="38" t="s">
        <v>3623</v>
      </c>
      <c r="F3669" s="41">
        <v>80101603</v>
      </c>
      <c r="G3669" s="19" t="s">
        <v>498</v>
      </c>
      <c r="H3669" s="41">
        <v>2</v>
      </c>
      <c r="I3669" s="41">
        <v>10</v>
      </c>
      <c r="J3669" s="41">
        <v>10</v>
      </c>
      <c r="K3669" s="44">
        <v>1</v>
      </c>
      <c r="L3669" s="20">
        <v>3413333</v>
      </c>
      <c r="M3669" s="19" t="s">
        <v>15954</v>
      </c>
      <c r="N3669" s="28" t="s">
        <v>15953</v>
      </c>
    </row>
    <row r="3670" spans="1:14" ht="60" x14ac:dyDescent="0.25">
      <c r="A3670" s="27" t="s">
        <v>608</v>
      </c>
      <c r="B3670" s="19" t="s">
        <v>17033</v>
      </c>
      <c r="C3670" s="19" t="s">
        <v>16783</v>
      </c>
      <c r="D3670" s="38" t="s">
        <v>16093</v>
      </c>
      <c r="E3670" s="38" t="s">
        <v>3636</v>
      </c>
      <c r="F3670" s="41">
        <v>80101603</v>
      </c>
      <c r="G3670" s="19" t="s">
        <v>16737</v>
      </c>
      <c r="H3670" s="41">
        <v>6</v>
      </c>
      <c r="I3670" s="41"/>
      <c r="J3670" s="41">
        <v>10</v>
      </c>
      <c r="K3670" s="44">
        <v>1</v>
      </c>
      <c r="L3670" s="20">
        <v>500000</v>
      </c>
      <c r="M3670" s="19" t="s">
        <v>15954</v>
      </c>
      <c r="N3670" s="28" t="s">
        <v>15953</v>
      </c>
    </row>
    <row r="3671" spans="1:14" ht="60" x14ac:dyDescent="0.25">
      <c r="A3671" s="27" t="s">
        <v>608</v>
      </c>
      <c r="B3671" s="19" t="s">
        <v>17033</v>
      </c>
      <c r="C3671" s="19" t="s">
        <v>16783</v>
      </c>
      <c r="D3671" s="38" t="s">
        <v>16093</v>
      </c>
      <c r="E3671" s="38" t="s">
        <v>3636</v>
      </c>
      <c r="F3671" s="41">
        <v>80111607</v>
      </c>
      <c r="G3671" s="19" t="s">
        <v>498</v>
      </c>
      <c r="H3671" s="41">
        <v>6</v>
      </c>
      <c r="I3671" s="41"/>
      <c r="J3671" s="41">
        <v>10</v>
      </c>
      <c r="K3671" s="44">
        <v>1</v>
      </c>
      <c r="L3671" s="20">
        <v>1040000</v>
      </c>
      <c r="M3671" s="19" t="s">
        <v>15954</v>
      </c>
      <c r="N3671" s="28" t="s">
        <v>15953</v>
      </c>
    </row>
    <row r="3672" spans="1:14" ht="30" x14ac:dyDescent="0.25">
      <c r="A3672" s="27" t="s">
        <v>608</v>
      </c>
      <c r="B3672" s="19" t="s">
        <v>17033</v>
      </c>
      <c r="C3672" s="19" t="s">
        <v>16889</v>
      </c>
      <c r="D3672" s="38" t="s">
        <v>16199</v>
      </c>
      <c r="E3672" s="38" t="s">
        <v>3637</v>
      </c>
      <c r="F3672" s="41" t="s">
        <v>3638</v>
      </c>
      <c r="G3672" s="19" t="s">
        <v>498</v>
      </c>
      <c r="H3672" s="41">
        <v>1</v>
      </c>
      <c r="I3672" s="41">
        <v>10</v>
      </c>
      <c r="J3672" s="41">
        <v>10</v>
      </c>
      <c r="K3672" s="44">
        <v>1</v>
      </c>
      <c r="L3672" s="20">
        <v>21600000</v>
      </c>
      <c r="M3672" s="19" t="s">
        <v>11</v>
      </c>
      <c r="N3672" s="28" t="s">
        <v>15953</v>
      </c>
    </row>
    <row r="3673" spans="1:14" ht="45" x14ac:dyDescent="0.25">
      <c r="A3673" s="27" t="s">
        <v>608</v>
      </c>
      <c r="B3673" s="19" t="s">
        <v>17033</v>
      </c>
      <c r="C3673" s="19" t="s">
        <v>16889</v>
      </c>
      <c r="D3673" s="38" t="s">
        <v>16199</v>
      </c>
      <c r="E3673" s="38" t="s">
        <v>3639</v>
      </c>
      <c r="F3673" s="41">
        <v>80101605</v>
      </c>
      <c r="G3673" s="19" t="s">
        <v>498</v>
      </c>
      <c r="H3673" s="41">
        <v>2</v>
      </c>
      <c r="I3673" s="41">
        <v>10</v>
      </c>
      <c r="J3673" s="41">
        <v>10</v>
      </c>
      <c r="K3673" s="44">
        <v>1</v>
      </c>
      <c r="L3673" s="20">
        <v>50000000</v>
      </c>
      <c r="M3673" s="19" t="s">
        <v>15954</v>
      </c>
      <c r="N3673" s="28" t="s">
        <v>15953</v>
      </c>
    </row>
    <row r="3674" spans="1:14" ht="45" x14ac:dyDescent="0.25">
      <c r="A3674" s="27" t="s">
        <v>608</v>
      </c>
      <c r="B3674" s="19" t="s">
        <v>17033</v>
      </c>
      <c r="C3674" s="19" t="s">
        <v>16889</v>
      </c>
      <c r="D3674" s="38" t="s">
        <v>16199</v>
      </c>
      <c r="E3674" s="38" t="s">
        <v>3639</v>
      </c>
      <c r="F3674" s="41">
        <v>80101605</v>
      </c>
      <c r="G3674" s="19" t="s">
        <v>498</v>
      </c>
      <c r="H3674" s="41">
        <v>2</v>
      </c>
      <c r="I3674" s="41">
        <v>10</v>
      </c>
      <c r="J3674" s="41">
        <v>10</v>
      </c>
      <c r="K3674" s="44">
        <v>1</v>
      </c>
      <c r="L3674" s="20">
        <v>35000000</v>
      </c>
      <c r="M3674" s="19" t="s">
        <v>15954</v>
      </c>
      <c r="N3674" s="28" t="s">
        <v>15953</v>
      </c>
    </row>
    <row r="3675" spans="1:14" ht="45" x14ac:dyDescent="0.25">
      <c r="A3675" s="27" t="s">
        <v>608</v>
      </c>
      <c r="B3675" s="19" t="s">
        <v>17033</v>
      </c>
      <c r="C3675" s="19" t="s">
        <v>16889</v>
      </c>
      <c r="D3675" s="38" t="s">
        <v>16199</v>
      </c>
      <c r="E3675" s="38" t="s">
        <v>3639</v>
      </c>
      <c r="F3675" s="41">
        <v>80101605</v>
      </c>
      <c r="G3675" s="19" t="s">
        <v>498</v>
      </c>
      <c r="H3675" s="41">
        <v>2</v>
      </c>
      <c r="I3675" s="41">
        <v>10</v>
      </c>
      <c r="J3675" s="41">
        <v>10</v>
      </c>
      <c r="K3675" s="44">
        <v>1</v>
      </c>
      <c r="L3675" s="20">
        <v>35000000</v>
      </c>
      <c r="M3675" s="19" t="s">
        <v>15954</v>
      </c>
      <c r="N3675" s="28" t="s">
        <v>15953</v>
      </c>
    </row>
    <row r="3676" spans="1:14" ht="45" x14ac:dyDescent="0.25">
      <c r="A3676" s="27" t="s">
        <v>608</v>
      </c>
      <c r="B3676" s="19" t="s">
        <v>17033</v>
      </c>
      <c r="C3676" s="19" t="s">
        <v>16889</v>
      </c>
      <c r="D3676" s="38" t="s">
        <v>16199</v>
      </c>
      <c r="E3676" s="38" t="s">
        <v>3640</v>
      </c>
      <c r="F3676" s="41">
        <v>80111605</v>
      </c>
      <c r="G3676" s="19" t="s">
        <v>498</v>
      </c>
      <c r="H3676" s="41">
        <v>2</v>
      </c>
      <c r="I3676" s="41">
        <v>10</v>
      </c>
      <c r="J3676" s="41">
        <v>10</v>
      </c>
      <c r="K3676" s="44">
        <v>1</v>
      </c>
      <c r="L3676" s="20">
        <v>42750000</v>
      </c>
      <c r="M3676" s="19" t="s">
        <v>15954</v>
      </c>
      <c r="N3676" s="28" t="s">
        <v>15953</v>
      </c>
    </row>
    <row r="3677" spans="1:14" ht="45" x14ac:dyDescent="0.25">
      <c r="A3677" s="27" t="s">
        <v>608</v>
      </c>
      <c r="B3677" s="19" t="s">
        <v>17033</v>
      </c>
      <c r="C3677" s="19" t="s">
        <v>16889</v>
      </c>
      <c r="D3677" s="38" t="s">
        <v>16199</v>
      </c>
      <c r="E3677" s="38" t="s">
        <v>3641</v>
      </c>
      <c r="F3677" s="41">
        <v>80111605</v>
      </c>
      <c r="G3677" s="19" t="s">
        <v>498</v>
      </c>
      <c r="H3677" s="41">
        <v>2</v>
      </c>
      <c r="I3677" s="41">
        <v>10</v>
      </c>
      <c r="J3677" s="41">
        <v>10</v>
      </c>
      <c r="K3677" s="44">
        <v>1</v>
      </c>
      <c r="L3677" s="20">
        <v>52800000</v>
      </c>
      <c r="M3677" s="19" t="s">
        <v>15954</v>
      </c>
      <c r="N3677" s="28" t="s">
        <v>15953</v>
      </c>
    </row>
    <row r="3678" spans="1:14" ht="60" x14ac:dyDescent="0.25">
      <c r="A3678" s="27" t="s">
        <v>608</v>
      </c>
      <c r="B3678" s="19" t="s">
        <v>17033</v>
      </c>
      <c r="C3678" s="19" t="s">
        <v>16889</v>
      </c>
      <c r="D3678" s="38" t="s">
        <v>16199</v>
      </c>
      <c r="E3678" s="38" t="s">
        <v>3642</v>
      </c>
      <c r="F3678" s="41" t="s">
        <v>3628</v>
      </c>
      <c r="G3678" s="19" t="s">
        <v>498</v>
      </c>
      <c r="H3678" s="41">
        <v>2</v>
      </c>
      <c r="I3678" s="41">
        <v>10</v>
      </c>
      <c r="J3678" s="41">
        <v>10</v>
      </c>
      <c r="K3678" s="44">
        <v>1</v>
      </c>
      <c r="L3678" s="20">
        <v>51833334</v>
      </c>
      <c r="M3678" s="19" t="s">
        <v>15954</v>
      </c>
      <c r="N3678" s="28" t="s">
        <v>15953</v>
      </c>
    </row>
    <row r="3679" spans="1:14" ht="45" x14ac:dyDescent="0.25">
      <c r="A3679" s="27" t="s">
        <v>608</v>
      </c>
      <c r="B3679" s="19" t="s">
        <v>17033</v>
      </c>
      <c r="C3679" s="19" t="s">
        <v>16889</v>
      </c>
      <c r="D3679" s="38" t="s">
        <v>16199</v>
      </c>
      <c r="E3679" s="38" t="s">
        <v>3643</v>
      </c>
      <c r="F3679" s="41" t="s">
        <v>3628</v>
      </c>
      <c r="G3679" s="19" t="s">
        <v>498</v>
      </c>
      <c r="H3679" s="41">
        <v>2</v>
      </c>
      <c r="I3679" s="41">
        <v>10</v>
      </c>
      <c r="J3679" s="41">
        <v>10</v>
      </c>
      <c r="K3679" s="44">
        <v>1</v>
      </c>
      <c r="L3679" s="20">
        <v>15233332</v>
      </c>
      <c r="M3679" s="19" t="s">
        <v>15954</v>
      </c>
      <c r="N3679" s="28" t="s">
        <v>15953</v>
      </c>
    </row>
    <row r="3680" spans="1:14" ht="45" x14ac:dyDescent="0.25">
      <c r="A3680" s="27" t="s">
        <v>608</v>
      </c>
      <c r="B3680" s="19" t="s">
        <v>17033</v>
      </c>
      <c r="C3680" s="19" t="s">
        <v>16889</v>
      </c>
      <c r="D3680" s="38" t="s">
        <v>16199</v>
      </c>
      <c r="E3680" s="38" t="s">
        <v>3643</v>
      </c>
      <c r="F3680" s="41" t="s">
        <v>3628</v>
      </c>
      <c r="G3680" s="19" t="s">
        <v>498</v>
      </c>
      <c r="H3680" s="41">
        <v>2</v>
      </c>
      <c r="I3680" s="41">
        <v>10</v>
      </c>
      <c r="J3680" s="41">
        <v>10</v>
      </c>
      <c r="K3680" s="44">
        <v>1</v>
      </c>
      <c r="L3680" s="20">
        <v>24880000</v>
      </c>
      <c r="M3680" s="19" t="s">
        <v>15954</v>
      </c>
      <c r="N3680" s="28" t="s">
        <v>15953</v>
      </c>
    </row>
    <row r="3681" spans="1:14" ht="45" x14ac:dyDescent="0.25">
      <c r="A3681" s="27" t="s">
        <v>608</v>
      </c>
      <c r="B3681" s="19" t="s">
        <v>17033</v>
      </c>
      <c r="C3681" s="19" t="s">
        <v>16889</v>
      </c>
      <c r="D3681" s="38" t="s">
        <v>16199</v>
      </c>
      <c r="E3681" s="38" t="s">
        <v>3643</v>
      </c>
      <c r="F3681" s="41" t="s">
        <v>3628</v>
      </c>
      <c r="G3681" s="19" t="s">
        <v>498</v>
      </c>
      <c r="H3681" s="41">
        <v>2</v>
      </c>
      <c r="I3681" s="41">
        <v>10</v>
      </c>
      <c r="J3681" s="41">
        <v>10</v>
      </c>
      <c r="K3681" s="44">
        <v>1</v>
      </c>
      <c r="L3681" s="20">
        <v>53186668</v>
      </c>
      <c r="M3681" s="19" t="s">
        <v>15954</v>
      </c>
      <c r="N3681" s="28" t="s">
        <v>15953</v>
      </c>
    </row>
    <row r="3682" spans="1:14" ht="45" x14ac:dyDescent="0.25">
      <c r="A3682" s="27" t="s">
        <v>608</v>
      </c>
      <c r="B3682" s="19" t="s">
        <v>17033</v>
      </c>
      <c r="C3682" s="19" t="s">
        <v>16889</v>
      </c>
      <c r="D3682" s="38" t="s">
        <v>16199</v>
      </c>
      <c r="E3682" s="38" t="s">
        <v>3644</v>
      </c>
      <c r="F3682" s="41">
        <v>80101605</v>
      </c>
      <c r="G3682" s="19" t="s">
        <v>498</v>
      </c>
      <c r="H3682" s="41">
        <v>2</v>
      </c>
      <c r="I3682" s="41">
        <v>10</v>
      </c>
      <c r="J3682" s="41">
        <v>10</v>
      </c>
      <c r="K3682" s="44">
        <v>1</v>
      </c>
      <c r="L3682" s="20">
        <v>33000000</v>
      </c>
      <c r="M3682" s="19" t="s">
        <v>15954</v>
      </c>
      <c r="N3682" s="28" t="s">
        <v>15953</v>
      </c>
    </row>
    <row r="3683" spans="1:14" ht="45" x14ac:dyDescent="0.25">
      <c r="A3683" s="27" t="s">
        <v>608</v>
      </c>
      <c r="B3683" s="19" t="s">
        <v>17033</v>
      </c>
      <c r="C3683" s="19" t="s">
        <v>16889</v>
      </c>
      <c r="D3683" s="38" t="s">
        <v>16199</v>
      </c>
      <c r="E3683" s="38" t="s">
        <v>3644</v>
      </c>
      <c r="F3683" s="41">
        <v>80101605</v>
      </c>
      <c r="G3683" s="19" t="s">
        <v>498</v>
      </c>
      <c r="H3683" s="41">
        <v>2</v>
      </c>
      <c r="I3683" s="41">
        <v>10</v>
      </c>
      <c r="J3683" s="41">
        <v>10</v>
      </c>
      <c r="K3683" s="44">
        <v>1</v>
      </c>
      <c r="L3683" s="20">
        <v>33000000</v>
      </c>
      <c r="M3683" s="19" t="s">
        <v>15954</v>
      </c>
      <c r="N3683" s="28" t="s">
        <v>15953</v>
      </c>
    </row>
    <row r="3684" spans="1:14" ht="45" x14ac:dyDescent="0.25">
      <c r="A3684" s="27" t="s">
        <v>608</v>
      </c>
      <c r="B3684" s="19" t="s">
        <v>17033</v>
      </c>
      <c r="C3684" s="19" t="s">
        <v>16889</v>
      </c>
      <c r="D3684" s="38" t="s">
        <v>16199</v>
      </c>
      <c r="E3684" s="38" t="s">
        <v>3645</v>
      </c>
      <c r="F3684" s="41">
        <v>80111605</v>
      </c>
      <c r="G3684" s="19" t="s">
        <v>498</v>
      </c>
      <c r="H3684" s="41">
        <v>6</v>
      </c>
      <c r="I3684" s="41"/>
      <c r="J3684" s="41">
        <v>10</v>
      </c>
      <c r="K3684" s="44">
        <v>1</v>
      </c>
      <c r="L3684" s="20">
        <v>52800000</v>
      </c>
      <c r="M3684" s="19" t="s">
        <v>15954</v>
      </c>
      <c r="N3684" s="28" t="s">
        <v>15953</v>
      </c>
    </row>
    <row r="3685" spans="1:14" ht="45" x14ac:dyDescent="0.25">
      <c r="A3685" s="27" t="s">
        <v>608</v>
      </c>
      <c r="B3685" s="19" t="s">
        <v>17033</v>
      </c>
      <c r="C3685" s="19" t="s">
        <v>16889</v>
      </c>
      <c r="D3685" s="38" t="s">
        <v>16199</v>
      </c>
      <c r="E3685" s="38" t="s">
        <v>3640</v>
      </c>
      <c r="F3685" s="41">
        <v>80111605</v>
      </c>
      <c r="G3685" s="19" t="s">
        <v>498</v>
      </c>
      <c r="H3685" s="41">
        <v>6</v>
      </c>
      <c r="I3685" s="41"/>
      <c r="J3685" s="41">
        <v>10</v>
      </c>
      <c r="K3685" s="44">
        <v>1</v>
      </c>
      <c r="L3685" s="20">
        <v>3000000</v>
      </c>
      <c r="M3685" s="19" t="s">
        <v>15954</v>
      </c>
      <c r="N3685" s="28" t="s">
        <v>15953</v>
      </c>
    </row>
    <row r="3686" spans="1:14" ht="60" x14ac:dyDescent="0.25">
      <c r="A3686" s="27" t="s">
        <v>608</v>
      </c>
      <c r="B3686" s="19" t="s">
        <v>17033</v>
      </c>
      <c r="C3686" s="19" t="s">
        <v>16889</v>
      </c>
      <c r="D3686" s="38" t="s">
        <v>16199</v>
      </c>
      <c r="E3686" s="38" t="s">
        <v>3646</v>
      </c>
      <c r="F3686" s="41" t="s">
        <v>3647</v>
      </c>
      <c r="G3686" s="19" t="s">
        <v>498</v>
      </c>
      <c r="H3686" s="41">
        <v>9</v>
      </c>
      <c r="I3686" s="41">
        <v>3</v>
      </c>
      <c r="J3686" s="41">
        <v>10</v>
      </c>
      <c r="K3686" s="44">
        <v>1</v>
      </c>
      <c r="L3686" s="20">
        <v>19973334</v>
      </c>
      <c r="M3686" s="19" t="s">
        <v>15954</v>
      </c>
      <c r="N3686" s="28" t="s">
        <v>15953</v>
      </c>
    </row>
    <row r="3687" spans="1:14" ht="45" x14ac:dyDescent="0.25">
      <c r="A3687" s="27" t="s">
        <v>608</v>
      </c>
      <c r="B3687" s="19" t="s">
        <v>17033</v>
      </c>
      <c r="C3687" s="19" t="s">
        <v>16889</v>
      </c>
      <c r="D3687" s="38" t="s">
        <v>16199</v>
      </c>
      <c r="E3687" s="38" t="s">
        <v>3641</v>
      </c>
      <c r="F3687" s="41">
        <v>80111605</v>
      </c>
      <c r="G3687" s="19" t="s">
        <v>498</v>
      </c>
      <c r="H3687" s="41">
        <v>6</v>
      </c>
      <c r="I3687" s="41"/>
      <c r="J3687" s="41">
        <v>10</v>
      </c>
      <c r="K3687" s="44">
        <v>1</v>
      </c>
      <c r="L3687" s="20">
        <v>6600000</v>
      </c>
      <c r="M3687" s="19" t="s">
        <v>15954</v>
      </c>
      <c r="N3687" s="28" t="s">
        <v>15953</v>
      </c>
    </row>
    <row r="3688" spans="1:14" ht="30" x14ac:dyDescent="0.25">
      <c r="A3688" s="27" t="s">
        <v>608</v>
      </c>
      <c r="B3688" s="19" t="s">
        <v>17033</v>
      </c>
      <c r="C3688" s="19" t="s">
        <v>16889</v>
      </c>
      <c r="D3688" s="38" t="s">
        <v>16199</v>
      </c>
      <c r="E3688" s="38" t="s">
        <v>3637</v>
      </c>
      <c r="F3688" s="41">
        <v>80111601</v>
      </c>
      <c r="G3688" s="19" t="s">
        <v>498</v>
      </c>
      <c r="H3688" s="41">
        <v>1</v>
      </c>
      <c r="I3688" s="41">
        <v>10</v>
      </c>
      <c r="J3688" s="41">
        <v>10</v>
      </c>
      <c r="K3688" s="44">
        <v>1</v>
      </c>
      <c r="L3688" s="20">
        <v>2400000</v>
      </c>
      <c r="M3688" s="19" t="s">
        <v>15954</v>
      </c>
      <c r="N3688" s="28" t="s">
        <v>15953</v>
      </c>
    </row>
    <row r="3689" spans="1:14" ht="45" x14ac:dyDescent="0.25">
      <c r="A3689" s="27" t="s">
        <v>608</v>
      </c>
      <c r="B3689" s="19" t="s">
        <v>17033</v>
      </c>
      <c r="C3689" s="19" t="s">
        <v>16889</v>
      </c>
      <c r="D3689" s="38" t="s">
        <v>16199</v>
      </c>
      <c r="E3689" s="38" t="s">
        <v>3639</v>
      </c>
      <c r="F3689" s="41">
        <v>0</v>
      </c>
      <c r="G3689" s="19" t="s">
        <v>498</v>
      </c>
      <c r="H3689" s="41">
        <v>2</v>
      </c>
      <c r="I3689" s="41">
        <v>10</v>
      </c>
      <c r="J3689" s="41">
        <v>10</v>
      </c>
      <c r="K3689" s="44">
        <v>1</v>
      </c>
      <c r="L3689" s="20">
        <v>5833333</v>
      </c>
      <c r="M3689" s="19" t="s">
        <v>15954</v>
      </c>
      <c r="N3689" s="28" t="s">
        <v>15953</v>
      </c>
    </row>
    <row r="3690" spans="1:14" ht="45" x14ac:dyDescent="0.25">
      <c r="A3690" s="27" t="s">
        <v>608</v>
      </c>
      <c r="B3690" s="19" t="s">
        <v>17033</v>
      </c>
      <c r="C3690" s="19" t="s">
        <v>16889</v>
      </c>
      <c r="D3690" s="38" t="s">
        <v>16199</v>
      </c>
      <c r="E3690" s="38" t="s">
        <v>3644</v>
      </c>
      <c r="F3690" s="41">
        <v>0</v>
      </c>
      <c r="G3690" s="19" t="s">
        <v>498</v>
      </c>
      <c r="H3690" s="41">
        <v>2</v>
      </c>
      <c r="I3690" s="41">
        <v>10</v>
      </c>
      <c r="J3690" s="41">
        <v>10</v>
      </c>
      <c r="K3690" s="44">
        <v>1</v>
      </c>
      <c r="L3690" s="20">
        <v>2090000</v>
      </c>
      <c r="M3690" s="19" t="s">
        <v>15954</v>
      </c>
      <c r="N3690" s="28" t="s">
        <v>15953</v>
      </c>
    </row>
    <row r="3691" spans="1:14" ht="45" x14ac:dyDescent="0.25">
      <c r="A3691" s="27" t="s">
        <v>608</v>
      </c>
      <c r="B3691" s="19" t="s">
        <v>17035</v>
      </c>
      <c r="C3691" s="19" t="s">
        <v>16890</v>
      </c>
      <c r="D3691" s="38" t="s">
        <v>16200</v>
      </c>
      <c r="E3691" s="38" t="s">
        <v>3648</v>
      </c>
      <c r="F3691" s="41" t="s">
        <v>3649</v>
      </c>
      <c r="G3691" s="19" t="s">
        <v>611</v>
      </c>
      <c r="H3691" s="41">
        <v>1</v>
      </c>
      <c r="I3691" s="41">
        <v>12</v>
      </c>
      <c r="J3691" s="41">
        <v>10</v>
      </c>
      <c r="K3691" s="44">
        <v>1</v>
      </c>
      <c r="L3691" s="20">
        <v>37819866</v>
      </c>
      <c r="M3691" s="19" t="s">
        <v>11</v>
      </c>
      <c r="N3691" s="28" t="s">
        <v>15953</v>
      </c>
    </row>
    <row r="3692" spans="1:14" ht="45" x14ac:dyDescent="0.25">
      <c r="A3692" s="27" t="s">
        <v>608</v>
      </c>
      <c r="B3692" s="19" t="s">
        <v>17035</v>
      </c>
      <c r="C3692" s="19" t="s">
        <v>16891</v>
      </c>
      <c r="D3692" s="38" t="s">
        <v>16201</v>
      </c>
      <c r="E3692" s="38" t="s">
        <v>3650</v>
      </c>
      <c r="F3692" s="41" t="s">
        <v>3651</v>
      </c>
      <c r="G3692" s="19" t="s">
        <v>611</v>
      </c>
      <c r="H3692" s="41">
        <v>1</v>
      </c>
      <c r="I3692" s="41">
        <v>12</v>
      </c>
      <c r="J3692" s="41">
        <v>10</v>
      </c>
      <c r="K3692" s="44">
        <v>1</v>
      </c>
      <c r="L3692" s="20">
        <v>2000000</v>
      </c>
      <c r="M3692" s="19" t="s">
        <v>11</v>
      </c>
      <c r="N3692" s="28" t="s">
        <v>15953</v>
      </c>
    </row>
    <row r="3693" spans="1:14" ht="45" x14ac:dyDescent="0.25">
      <c r="A3693" s="27" t="s">
        <v>608</v>
      </c>
      <c r="B3693" s="19" t="s">
        <v>17035</v>
      </c>
      <c r="C3693" s="19" t="s">
        <v>16891</v>
      </c>
      <c r="D3693" s="38" t="s">
        <v>16201</v>
      </c>
      <c r="E3693" s="38" t="s">
        <v>3652</v>
      </c>
      <c r="F3693" s="41" t="s">
        <v>3628</v>
      </c>
      <c r="G3693" s="19" t="s">
        <v>498</v>
      </c>
      <c r="H3693" s="41">
        <v>2</v>
      </c>
      <c r="I3693" s="41">
        <v>10</v>
      </c>
      <c r="J3693" s="41">
        <v>10</v>
      </c>
      <c r="K3693" s="44">
        <v>1</v>
      </c>
      <c r="L3693" s="20">
        <v>31360000</v>
      </c>
      <c r="M3693" s="19" t="s">
        <v>15954</v>
      </c>
      <c r="N3693" s="28" t="s">
        <v>15953</v>
      </c>
    </row>
    <row r="3694" spans="1:14" ht="45" x14ac:dyDescent="0.25">
      <c r="A3694" s="27" t="s">
        <v>608</v>
      </c>
      <c r="B3694" s="19" t="s">
        <v>17035</v>
      </c>
      <c r="C3694" s="19" t="s">
        <v>16790</v>
      </c>
      <c r="D3694" s="38" t="s">
        <v>16100</v>
      </c>
      <c r="E3694" s="38" t="s">
        <v>3653</v>
      </c>
      <c r="F3694" s="41" t="s">
        <v>3654</v>
      </c>
      <c r="G3694" s="19" t="s">
        <v>611</v>
      </c>
      <c r="H3694" s="41">
        <v>1</v>
      </c>
      <c r="I3694" s="41">
        <v>12</v>
      </c>
      <c r="J3694" s="41">
        <v>10</v>
      </c>
      <c r="K3694" s="44">
        <v>1</v>
      </c>
      <c r="L3694" s="20">
        <v>7094000</v>
      </c>
      <c r="M3694" s="19" t="s">
        <v>11</v>
      </c>
      <c r="N3694" s="28" t="s">
        <v>15953</v>
      </c>
    </row>
    <row r="3695" spans="1:14" ht="30" x14ac:dyDescent="0.25">
      <c r="A3695" s="27" t="s">
        <v>608</v>
      </c>
      <c r="B3695" s="19" t="s">
        <v>17035</v>
      </c>
      <c r="C3695" s="19" t="s">
        <v>16790</v>
      </c>
      <c r="D3695" s="38" t="s">
        <v>16100</v>
      </c>
      <c r="E3695" s="38" t="s">
        <v>3655</v>
      </c>
      <c r="F3695" s="41" t="s">
        <v>3656</v>
      </c>
      <c r="G3695" s="19" t="s">
        <v>611</v>
      </c>
      <c r="H3695" s="41">
        <v>1</v>
      </c>
      <c r="I3695" s="41">
        <v>12</v>
      </c>
      <c r="J3695" s="41">
        <v>10</v>
      </c>
      <c r="K3695" s="44">
        <v>1</v>
      </c>
      <c r="L3695" s="20">
        <v>3240000</v>
      </c>
      <c r="M3695" s="19" t="s">
        <v>11</v>
      </c>
      <c r="N3695" s="28" t="s">
        <v>15953</v>
      </c>
    </row>
    <row r="3696" spans="1:14" ht="30" x14ac:dyDescent="0.25">
      <c r="A3696" s="27" t="s">
        <v>608</v>
      </c>
      <c r="B3696" s="19" t="s">
        <v>17035</v>
      </c>
      <c r="C3696" s="19" t="s">
        <v>16790</v>
      </c>
      <c r="D3696" s="38" t="s">
        <v>16100</v>
      </c>
      <c r="E3696" s="38" t="s">
        <v>3657</v>
      </c>
      <c r="F3696" s="41" t="s">
        <v>3654</v>
      </c>
      <c r="G3696" s="19" t="s">
        <v>614</v>
      </c>
      <c r="H3696" s="41">
        <v>1</v>
      </c>
      <c r="I3696" s="41">
        <v>12</v>
      </c>
      <c r="J3696" s="41">
        <v>10</v>
      </c>
      <c r="K3696" s="44">
        <v>1</v>
      </c>
      <c r="L3696" s="20">
        <v>167668.32</v>
      </c>
      <c r="M3696" s="19" t="s">
        <v>11</v>
      </c>
      <c r="N3696" s="28" t="s">
        <v>15953</v>
      </c>
    </row>
    <row r="3697" spans="1:14" ht="30" x14ac:dyDescent="0.25">
      <c r="A3697" s="27" t="s">
        <v>608</v>
      </c>
      <c r="B3697" s="19" t="s">
        <v>17035</v>
      </c>
      <c r="C3697" s="19" t="s">
        <v>16790</v>
      </c>
      <c r="D3697" s="38" t="s">
        <v>16100</v>
      </c>
      <c r="E3697" s="38" t="s">
        <v>3658</v>
      </c>
      <c r="F3697" s="41" t="s">
        <v>3654</v>
      </c>
      <c r="G3697" s="19" t="s">
        <v>614</v>
      </c>
      <c r="H3697" s="41">
        <v>1</v>
      </c>
      <c r="I3697" s="41">
        <v>12</v>
      </c>
      <c r="J3697" s="41">
        <v>10</v>
      </c>
      <c r="K3697" s="44">
        <v>1</v>
      </c>
      <c r="L3697" s="20">
        <v>1099560</v>
      </c>
      <c r="M3697" s="19" t="s">
        <v>11</v>
      </c>
      <c r="N3697" s="28" t="s">
        <v>15953</v>
      </c>
    </row>
    <row r="3698" spans="1:14" ht="30" x14ac:dyDescent="0.25">
      <c r="A3698" s="27" t="s">
        <v>608</v>
      </c>
      <c r="B3698" s="19" t="s">
        <v>17035</v>
      </c>
      <c r="C3698" s="19" t="s">
        <v>16790</v>
      </c>
      <c r="D3698" s="38" t="s">
        <v>16100</v>
      </c>
      <c r="E3698" s="38" t="s">
        <v>3659</v>
      </c>
      <c r="F3698" s="41" t="s">
        <v>3654</v>
      </c>
      <c r="G3698" s="19" t="s">
        <v>614</v>
      </c>
      <c r="H3698" s="41">
        <v>1</v>
      </c>
      <c r="I3698" s="41">
        <v>10</v>
      </c>
      <c r="J3698" s="41">
        <v>10</v>
      </c>
      <c r="K3698" s="44">
        <v>1</v>
      </c>
      <c r="L3698" s="20">
        <v>7150000</v>
      </c>
      <c r="M3698" s="19" t="s">
        <v>11</v>
      </c>
      <c r="N3698" s="28" t="s">
        <v>15953</v>
      </c>
    </row>
    <row r="3699" spans="1:14" ht="30" x14ac:dyDescent="0.25">
      <c r="A3699" s="27" t="s">
        <v>608</v>
      </c>
      <c r="B3699" s="19" t="s">
        <v>17035</v>
      </c>
      <c r="C3699" s="19" t="s">
        <v>16790</v>
      </c>
      <c r="D3699" s="38" t="s">
        <v>16100</v>
      </c>
      <c r="E3699" s="38" t="s">
        <v>3660</v>
      </c>
      <c r="F3699" s="41" t="s">
        <v>3654</v>
      </c>
      <c r="G3699" s="19" t="s">
        <v>614</v>
      </c>
      <c r="H3699" s="41">
        <v>1</v>
      </c>
      <c r="I3699" s="41">
        <v>10</v>
      </c>
      <c r="J3699" s="41">
        <v>10</v>
      </c>
      <c r="K3699" s="44">
        <v>1</v>
      </c>
      <c r="L3699" s="20">
        <v>35200000</v>
      </c>
      <c r="M3699" s="19" t="s">
        <v>11</v>
      </c>
      <c r="N3699" s="28" t="s">
        <v>15953</v>
      </c>
    </row>
    <row r="3700" spans="1:14" ht="30" x14ac:dyDescent="0.25">
      <c r="A3700" s="27" t="s">
        <v>608</v>
      </c>
      <c r="B3700" s="19" t="s">
        <v>17035</v>
      </c>
      <c r="C3700" s="19" t="s">
        <v>16790</v>
      </c>
      <c r="D3700" s="38" t="s">
        <v>16100</v>
      </c>
      <c r="E3700" s="38" t="s">
        <v>3661</v>
      </c>
      <c r="F3700" s="41" t="s">
        <v>3656</v>
      </c>
      <c r="G3700" s="19" t="s">
        <v>614</v>
      </c>
      <c r="H3700" s="41">
        <v>1</v>
      </c>
      <c r="I3700" s="41">
        <v>10</v>
      </c>
      <c r="J3700" s="41">
        <v>10</v>
      </c>
      <c r="K3700" s="44">
        <v>1</v>
      </c>
      <c r="L3700" s="20">
        <v>10599160</v>
      </c>
      <c r="M3700" s="19" t="s">
        <v>11</v>
      </c>
      <c r="N3700" s="28" t="s">
        <v>15953</v>
      </c>
    </row>
    <row r="3701" spans="1:14" ht="30" x14ac:dyDescent="0.25">
      <c r="A3701" s="27" t="s">
        <v>608</v>
      </c>
      <c r="B3701" s="19" t="s">
        <v>17035</v>
      </c>
      <c r="C3701" s="19" t="s">
        <v>16790</v>
      </c>
      <c r="D3701" s="38" t="s">
        <v>16100</v>
      </c>
      <c r="E3701" s="38" t="s">
        <v>3662</v>
      </c>
      <c r="F3701" s="41" t="s">
        <v>3663</v>
      </c>
      <c r="G3701" s="19" t="s">
        <v>614</v>
      </c>
      <c r="H3701" s="41">
        <v>1</v>
      </c>
      <c r="I3701" s="41">
        <v>10</v>
      </c>
      <c r="J3701" s="41">
        <v>10</v>
      </c>
      <c r="K3701" s="44">
        <v>1</v>
      </c>
      <c r="L3701" s="20">
        <v>2040000</v>
      </c>
      <c r="M3701" s="19" t="s">
        <v>11</v>
      </c>
      <c r="N3701" s="28" t="s">
        <v>15953</v>
      </c>
    </row>
    <row r="3702" spans="1:14" ht="30" x14ac:dyDescent="0.25">
      <c r="A3702" s="27" t="s">
        <v>608</v>
      </c>
      <c r="B3702" s="19" t="s">
        <v>17035</v>
      </c>
      <c r="C3702" s="19" t="s">
        <v>16790</v>
      </c>
      <c r="D3702" s="38" t="s">
        <v>16100</v>
      </c>
      <c r="E3702" s="38" t="s">
        <v>3664</v>
      </c>
      <c r="F3702" s="41">
        <v>70171602</v>
      </c>
      <c r="G3702" s="19" t="s">
        <v>614</v>
      </c>
      <c r="H3702" s="41">
        <v>1</v>
      </c>
      <c r="I3702" s="41">
        <v>10</v>
      </c>
      <c r="J3702" s="41">
        <v>10</v>
      </c>
      <c r="K3702" s="44">
        <v>1</v>
      </c>
      <c r="L3702" s="20">
        <v>20837000</v>
      </c>
      <c r="M3702" s="19" t="s">
        <v>11</v>
      </c>
      <c r="N3702" s="28" t="s">
        <v>15953</v>
      </c>
    </row>
    <row r="3703" spans="1:14" ht="30" x14ac:dyDescent="0.25">
      <c r="A3703" s="27" t="s">
        <v>608</v>
      </c>
      <c r="B3703" s="19" t="s">
        <v>17035</v>
      </c>
      <c r="C3703" s="19" t="s">
        <v>16790</v>
      </c>
      <c r="D3703" s="38" t="s">
        <v>16100</v>
      </c>
      <c r="E3703" s="38" t="s">
        <v>3665</v>
      </c>
      <c r="F3703" s="41" t="s">
        <v>3654</v>
      </c>
      <c r="G3703" s="19" t="s">
        <v>614</v>
      </c>
      <c r="H3703" s="41">
        <v>1</v>
      </c>
      <c r="I3703" s="41">
        <v>10</v>
      </c>
      <c r="J3703" s="41">
        <v>10</v>
      </c>
      <c r="K3703" s="44">
        <v>1</v>
      </c>
      <c r="L3703" s="20">
        <v>1328800</v>
      </c>
      <c r="M3703" s="19" t="s">
        <v>11</v>
      </c>
      <c r="N3703" s="28" t="s">
        <v>15953</v>
      </c>
    </row>
    <row r="3704" spans="1:14" ht="30" x14ac:dyDescent="0.25">
      <c r="A3704" s="27" t="s">
        <v>608</v>
      </c>
      <c r="B3704" s="19" t="s">
        <v>17035</v>
      </c>
      <c r="C3704" s="19" t="s">
        <v>16790</v>
      </c>
      <c r="D3704" s="38" t="s">
        <v>16100</v>
      </c>
      <c r="E3704" s="38" t="s">
        <v>3666</v>
      </c>
      <c r="F3704" s="41" t="s">
        <v>3654</v>
      </c>
      <c r="G3704" s="19" t="s">
        <v>614</v>
      </c>
      <c r="H3704" s="41">
        <v>10</v>
      </c>
      <c r="I3704" s="41">
        <v>2</v>
      </c>
      <c r="J3704" s="41">
        <v>10</v>
      </c>
      <c r="K3704" s="44">
        <v>1</v>
      </c>
      <c r="L3704" s="20">
        <v>839300</v>
      </c>
      <c r="M3704" s="19" t="s">
        <v>11</v>
      </c>
      <c r="N3704" s="28" t="s">
        <v>15953</v>
      </c>
    </row>
    <row r="3705" spans="1:14" ht="30" x14ac:dyDescent="0.25">
      <c r="A3705" s="27" t="s">
        <v>608</v>
      </c>
      <c r="B3705" s="19" t="s">
        <v>17035</v>
      </c>
      <c r="C3705" s="19" t="s">
        <v>16790</v>
      </c>
      <c r="D3705" s="38" t="s">
        <v>16100</v>
      </c>
      <c r="E3705" s="38" t="s">
        <v>3667</v>
      </c>
      <c r="F3705" s="41" t="s">
        <v>3654</v>
      </c>
      <c r="G3705" s="19" t="s">
        <v>614</v>
      </c>
      <c r="H3705" s="41">
        <v>1</v>
      </c>
      <c r="I3705" s="41">
        <v>10</v>
      </c>
      <c r="J3705" s="41">
        <v>10</v>
      </c>
      <c r="K3705" s="44">
        <v>1</v>
      </c>
      <c r="L3705" s="20">
        <v>253000</v>
      </c>
      <c r="M3705" s="19" t="s">
        <v>11</v>
      </c>
      <c r="N3705" s="28" t="s">
        <v>15953</v>
      </c>
    </row>
    <row r="3706" spans="1:14" ht="30" x14ac:dyDescent="0.25">
      <c r="A3706" s="27" t="s">
        <v>608</v>
      </c>
      <c r="B3706" s="19" t="s">
        <v>17035</v>
      </c>
      <c r="C3706" s="19" t="s">
        <v>16790</v>
      </c>
      <c r="D3706" s="38" t="s">
        <v>16100</v>
      </c>
      <c r="E3706" s="38" t="s">
        <v>3668</v>
      </c>
      <c r="F3706" s="41" t="s">
        <v>3663</v>
      </c>
      <c r="G3706" s="19" t="s">
        <v>614</v>
      </c>
      <c r="H3706" s="41">
        <v>10</v>
      </c>
      <c r="I3706" s="41">
        <v>2</v>
      </c>
      <c r="J3706" s="41">
        <v>10</v>
      </c>
      <c r="K3706" s="44">
        <v>1</v>
      </c>
      <c r="L3706" s="20">
        <v>1130500</v>
      </c>
      <c r="M3706" s="19" t="s">
        <v>11</v>
      </c>
      <c r="N3706" s="28" t="s">
        <v>15953</v>
      </c>
    </row>
    <row r="3707" spans="1:14" ht="30" x14ac:dyDescent="0.25">
      <c r="A3707" s="27" t="s">
        <v>608</v>
      </c>
      <c r="B3707" s="19" t="s">
        <v>17035</v>
      </c>
      <c r="C3707" s="19" t="s">
        <v>16790</v>
      </c>
      <c r="D3707" s="38" t="s">
        <v>16100</v>
      </c>
      <c r="E3707" s="38" t="s">
        <v>3669</v>
      </c>
      <c r="F3707" s="41" t="s">
        <v>3663</v>
      </c>
      <c r="G3707" s="19" t="s">
        <v>611</v>
      </c>
      <c r="H3707" s="41">
        <v>1</v>
      </c>
      <c r="I3707" s="41">
        <v>10</v>
      </c>
      <c r="J3707" s="41">
        <v>10</v>
      </c>
      <c r="K3707" s="44">
        <v>1</v>
      </c>
      <c r="L3707" s="20">
        <v>45089100</v>
      </c>
      <c r="M3707" s="19" t="s">
        <v>11</v>
      </c>
      <c r="N3707" s="28" t="s">
        <v>15953</v>
      </c>
    </row>
    <row r="3708" spans="1:14" ht="30" x14ac:dyDescent="0.25">
      <c r="A3708" s="27" t="s">
        <v>608</v>
      </c>
      <c r="B3708" s="19" t="s">
        <v>17035</v>
      </c>
      <c r="C3708" s="19" t="s">
        <v>16790</v>
      </c>
      <c r="D3708" s="38" t="s">
        <v>16100</v>
      </c>
      <c r="E3708" s="38" t="s">
        <v>3670</v>
      </c>
      <c r="F3708" s="41" t="s">
        <v>3654</v>
      </c>
      <c r="G3708" s="19" t="s">
        <v>614</v>
      </c>
      <c r="H3708" s="41">
        <v>1</v>
      </c>
      <c r="I3708" s="41">
        <v>10</v>
      </c>
      <c r="J3708" s="41">
        <v>10</v>
      </c>
      <c r="K3708" s="44">
        <v>1</v>
      </c>
      <c r="L3708" s="20">
        <v>3000000</v>
      </c>
      <c r="M3708" s="19" t="s">
        <v>11</v>
      </c>
      <c r="N3708" s="28" t="s">
        <v>15953</v>
      </c>
    </row>
    <row r="3709" spans="1:14" ht="30" x14ac:dyDescent="0.25">
      <c r="A3709" s="27" t="s">
        <v>608</v>
      </c>
      <c r="B3709" s="19" t="s">
        <v>17035</v>
      </c>
      <c r="C3709" s="19" t="s">
        <v>16790</v>
      </c>
      <c r="D3709" s="38" t="s">
        <v>16100</v>
      </c>
      <c r="E3709" s="38" t="s">
        <v>3671</v>
      </c>
      <c r="F3709" s="41" t="s">
        <v>3654</v>
      </c>
      <c r="G3709" s="19" t="s">
        <v>614</v>
      </c>
      <c r="H3709" s="41">
        <v>1</v>
      </c>
      <c r="I3709" s="41">
        <v>10</v>
      </c>
      <c r="J3709" s="41">
        <v>10</v>
      </c>
      <c r="K3709" s="44">
        <v>1</v>
      </c>
      <c r="L3709" s="20">
        <v>2500000</v>
      </c>
      <c r="M3709" s="19" t="s">
        <v>11</v>
      </c>
      <c r="N3709" s="28" t="s">
        <v>15953</v>
      </c>
    </row>
    <row r="3710" spans="1:14" ht="30" x14ac:dyDescent="0.25">
      <c r="A3710" s="27" t="s">
        <v>608</v>
      </c>
      <c r="B3710" s="19" t="s">
        <v>17035</v>
      </c>
      <c r="C3710" s="19" t="s">
        <v>16790</v>
      </c>
      <c r="D3710" s="38" t="s">
        <v>16100</v>
      </c>
      <c r="E3710" s="38" t="s">
        <v>3672</v>
      </c>
      <c r="F3710" s="41" t="s">
        <v>3663</v>
      </c>
      <c r="G3710" s="19" t="s">
        <v>614</v>
      </c>
      <c r="H3710" s="41">
        <v>1</v>
      </c>
      <c r="I3710" s="41">
        <v>12</v>
      </c>
      <c r="J3710" s="41">
        <v>10</v>
      </c>
      <c r="K3710" s="44">
        <v>1</v>
      </c>
      <c r="L3710" s="20">
        <v>1338750</v>
      </c>
      <c r="M3710" s="19" t="s">
        <v>11</v>
      </c>
      <c r="N3710" s="28" t="s">
        <v>15953</v>
      </c>
    </row>
    <row r="3711" spans="1:14" ht="30" x14ac:dyDescent="0.25">
      <c r="A3711" s="27" t="s">
        <v>608</v>
      </c>
      <c r="B3711" s="19" t="s">
        <v>17035</v>
      </c>
      <c r="C3711" s="19" t="s">
        <v>16790</v>
      </c>
      <c r="D3711" s="38" t="s">
        <v>16100</v>
      </c>
      <c r="E3711" s="38" t="s">
        <v>3673</v>
      </c>
      <c r="F3711" s="41" t="s">
        <v>3656</v>
      </c>
      <c r="G3711" s="19" t="s">
        <v>614</v>
      </c>
      <c r="H3711" s="41">
        <v>1</v>
      </c>
      <c r="I3711" s="41">
        <v>10</v>
      </c>
      <c r="J3711" s="41">
        <v>10</v>
      </c>
      <c r="K3711" s="44">
        <v>1</v>
      </c>
      <c r="L3711" s="20">
        <v>37063795</v>
      </c>
      <c r="M3711" s="19" t="s">
        <v>11</v>
      </c>
      <c r="N3711" s="28" t="s">
        <v>15953</v>
      </c>
    </row>
    <row r="3712" spans="1:14" ht="45" x14ac:dyDescent="0.25">
      <c r="A3712" s="27" t="s">
        <v>608</v>
      </c>
      <c r="B3712" s="19" t="s">
        <v>17035</v>
      </c>
      <c r="C3712" s="19" t="s">
        <v>16790</v>
      </c>
      <c r="D3712" s="38" t="s">
        <v>16100</v>
      </c>
      <c r="E3712" s="38" t="s">
        <v>3674</v>
      </c>
      <c r="F3712" s="41" t="s">
        <v>3654</v>
      </c>
      <c r="G3712" s="19" t="s">
        <v>614</v>
      </c>
      <c r="H3712" s="41">
        <v>1</v>
      </c>
      <c r="I3712" s="41">
        <v>10</v>
      </c>
      <c r="J3712" s="41">
        <v>10</v>
      </c>
      <c r="K3712" s="44">
        <v>1</v>
      </c>
      <c r="L3712" s="20">
        <v>1000000</v>
      </c>
      <c r="M3712" s="19" t="s">
        <v>11</v>
      </c>
      <c r="N3712" s="28" t="s">
        <v>15953</v>
      </c>
    </row>
    <row r="3713" spans="1:14" ht="30" x14ac:dyDescent="0.25">
      <c r="A3713" s="27" t="s">
        <v>608</v>
      </c>
      <c r="B3713" s="19" t="s">
        <v>17035</v>
      </c>
      <c r="C3713" s="19" t="s">
        <v>16790</v>
      </c>
      <c r="D3713" s="38" t="s">
        <v>16100</v>
      </c>
      <c r="E3713" s="38" t="s">
        <v>3675</v>
      </c>
      <c r="F3713" s="41" t="s">
        <v>3663</v>
      </c>
      <c r="G3713" s="19" t="s">
        <v>614</v>
      </c>
      <c r="H3713" s="41">
        <v>10</v>
      </c>
      <c r="I3713" s="41">
        <v>2</v>
      </c>
      <c r="J3713" s="41">
        <v>10</v>
      </c>
      <c r="K3713" s="44">
        <v>1</v>
      </c>
      <c r="L3713" s="20">
        <v>8150000</v>
      </c>
      <c r="M3713" s="19" t="s">
        <v>15954</v>
      </c>
      <c r="N3713" s="28" t="s">
        <v>15953</v>
      </c>
    </row>
    <row r="3714" spans="1:14" ht="30" x14ac:dyDescent="0.25">
      <c r="A3714" s="27" t="s">
        <v>608</v>
      </c>
      <c r="B3714" s="19" t="s">
        <v>17035</v>
      </c>
      <c r="C3714" s="19" t="s">
        <v>16790</v>
      </c>
      <c r="D3714" s="38" t="s">
        <v>16100</v>
      </c>
      <c r="E3714" s="38" t="s">
        <v>16362</v>
      </c>
      <c r="F3714" s="41" t="s">
        <v>3676</v>
      </c>
      <c r="G3714" s="19" t="s">
        <v>611</v>
      </c>
      <c r="H3714" s="41">
        <v>5</v>
      </c>
      <c r="I3714" s="41">
        <v>4</v>
      </c>
      <c r="J3714" s="41">
        <v>10</v>
      </c>
      <c r="K3714" s="44">
        <v>1</v>
      </c>
      <c r="L3714" s="20">
        <v>3817520</v>
      </c>
      <c r="M3714" s="19" t="s">
        <v>11</v>
      </c>
      <c r="N3714" s="28" t="s">
        <v>15953</v>
      </c>
    </row>
    <row r="3715" spans="1:14" ht="30" x14ac:dyDescent="0.25">
      <c r="A3715" s="27" t="s">
        <v>608</v>
      </c>
      <c r="B3715" s="19" t="s">
        <v>17035</v>
      </c>
      <c r="C3715" s="19" t="s">
        <v>16790</v>
      </c>
      <c r="D3715" s="38" t="s">
        <v>16100</v>
      </c>
      <c r="E3715" s="38" t="s">
        <v>16363</v>
      </c>
      <c r="F3715" s="41" t="s">
        <v>3676</v>
      </c>
      <c r="G3715" s="19" t="s">
        <v>611</v>
      </c>
      <c r="H3715" s="41">
        <v>5</v>
      </c>
      <c r="I3715" s="41">
        <v>4</v>
      </c>
      <c r="J3715" s="41">
        <v>10</v>
      </c>
      <c r="K3715" s="44">
        <v>1</v>
      </c>
      <c r="L3715" s="20">
        <v>1764879.48</v>
      </c>
      <c r="M3715" s="19" t="s">
        <v>11</v>
      </c>
      <c r="N3715" s="28" t="s">
        <v>15953</v>
      </c>
    </row>
    <row r="3716" spans="1:14" ht="30" x14ac:dyDescent="0.25">
      <c r="A3716" s="27" t="s">
        <v>608</v>
      </c>
      <c r="B3716" s="19" t="s">
        <v>17035</v>
      </c>
      <c r="C3716" s="19" t="s">
        <v>16790</v>
      </c>
      <c r="D3716" s="38" t="s">
        <v>16100</v>
      </c>
      <c r="E3716" s="38" t="s">
        <v>16364</v>
      </c>
      <c r="F3716" s="41" t="s">
        <v>3676</v>
      </c>
      <c r="G3716" s="19" t="s">
        <v>611</v>
      </c>
      <c r="H3716" s="41">
        <v>5</v>
      </c>
      <c r="I3716" s="41">
        <v>4</v>
      </c>
      <c r="J3716" s="41">
        <v>10</v>
      </c>
      <c r="K3716" s="44">
        <v>1</v>
      </c>
      <c r="L3716" s="20">
        <v>3617600</v>
      </c>
      <c r="M3716" s="19" t="s">
        <v>11</v>
      </c>
      <c r="N3716" s="28" t="s">
        <v>15953</v>
      </c>
    </row>
    <row r="3717" spans="1:14" ht="30" x14ac:dyDescent="0.25">
      <c r="A3717" s="27" t="s">
        <v>608</v>
      </c>
      <c r="B3717" s="19" t="s">
        <v>17035</v>
      </c>
      <c r="C3717" s="19" t="s">
        <v>16790</v>
      </c>
      <c r="D3717" s="38" t="s">
        <v>16100</v>
      </c>
      <c r="E3717" s="38" t="s">
        <v>3670</v>
      </c>
      <c r="F3717" s="41" t="s">
        <v>3654</v>
      </c>
      <c r="G3717" s="19" t="s">
        <v>614</v>
      </c>
      <c r="H3717" s="41">
        <v>1</v>
      </c>
      <c r="I3717" s="41">
        <v>12</v>
      </c>
      <c r="J3717" s="41">
        <v>10</v>
      </c>
      <c r="K3717" s="44">
        <v>1</v>
      </c>
      <c r="L3717" s="20">
        <v>3250000</v>
      </c>
      <c r="M3717" s="19" t="s">
        <v>15954</v>
      </c>
      <c r="N3717" s="28" t="s">
        <v>15953</v>
      </c>
    </row>
    <row r="3718" spans="1:14" ht="30" x14ac:dyDescent="0.25">
      <c r="A3718" s="27" t="s">
        <v>608</v>
      </c>
      <c r="B3718" s="19" t="s">
        <v>17035</v>
      </c>
      <c r="C3718" s="19" t="s">
        <v>16790</v>
      </c>
      <c r="D3718" s="38" t="s">
        <v>16100</v>
      </c>
      <c r="E3718" s="38" t="s">
        <v>3655</v>
      </c>
      <c r="F3718" s="41" t="s">
        <v>3656</v>
      </c>
      <c r="G3718" s="19" t="s">
        <v>611</v>
      </c>
      <c r="H3718" s="41">
        <v>1</v>
      </c>
      <c r="I3718" s="41">
        <v>12</v>
      </c>
      <c r="J3718" s="41">
        <v>16</v>
      </c>
      <c r="K3718" s="44">
        <v>1</v>
      </c>
      <c r="L3718" s="20">
        <v>3600000</v>
      </c>
      <c r="M3718" s="19" t="s">
        <v>11</v>
      </c>
      <c r="N3718" s="28" t="s">
        <v>15953</v>
      </c>
    </row>
    <row r="3719" spans="1:14" ht="30" x14ac:dyDescent="0.25">
      <c r="A3719" s="27" t="s">
        <v>608</v>
      </c>
      <c r="B3719" s="19" t="s">
        <v>17035</v>
      </c>
      <c r="C3719" s="19" t="s">
        <v>16892</v>
      </c>
      <c r="D3719" s="38" t="s">
        <v>16202</v>
      </c>
      <c r="E3719" s="38" t="s">
        <v>3677</v>
      </c>
      <c r="F3719" s="41" t="s">
        <v>3678</v>
      </c>
      <c r="G3719" s="19" t="s">
        <v>611</v>
      </c>
      <c r="H3719" s="41">
        <v>1</v>
      </c>
      <c r="I3719" s="41">
        <v>12</v>
      </c>
      <c r="J3719" s="41">
        <v>10</v>
      </c>
      <c r="K3719" s="44">
        <v>1</v>
      </c>
      <c r="L3719" s="20">
        <v>1400000</v>
      </c>
      <c r="M3719" s="19" t="s">
        <v>11</v>
      </c>
      <c r="N3719" s="28" t="s">
        <v>15953</v>
      </c>
    </row>
    <row r="3720" spans="1:14" ht="30" x14ac:dyDescent="0.25">
      <c r="A3720" s="27" t="s">
        <v>608</v>
      </c>
      <c r="B3720" s="19" t="s">
        <v>17035</v>
      </c>
      <c r="C3720" s="19" t="s">
        <v>16892</v>
      </c>
      <c r="D3720" s="38" t="s">
        <v>16202</v>
      </c>
      <c r="E3720" s="38" t="s">
        <v>3679</v>
      </c>
      <c r="F3720" s="41" t="s">
        <v>3680</v>
      </c>
      <c r="G3720" s="19" t="s">
        <v>611</v>
      </c>
      <c r="H3720" s="41">
        <v>1</v>
      </c>
      <c r="I3720" s="41">
        <v>10</v>
      </c>
      <c r="J3720" s="41">
        <v>10</v>
      </c>
      <c r="K3720" s="44">
        <v>1</v>
      </c>
      <c r="L3720" s="20">
        <v>5776000</v>
      </c>
      <c r="M3720" s="19" t="s">
        <v>11</v>
      </c>
      <c r="N3720" s="28" t="s">
        <v>15953</v>
      </c>
    </row>
    <row r="3721" spans="1:14" ht="30" x14ac:dyDescent="0.25">
      <c r="A3721" s="27" t="s">
        <v>608</v>
      </c>
      <c r="B3721" s="19" t="s">
        <v>17035</v>
      </c>
      <c r="C3721" s="19" t="s">
        <v>16892</v>
      </c>
      <c r="D3721" s="38" t="s">
        <v>16202</v>
      </c>
      <c r="E3721" s="38" t="s">
        <v>3681</v>
      </c>
      <c r="F3721" s="41" t="s">
        <v>3678</v>
      </c>
      <c r="G3721" s="19" t="s">
        <v>611</v>
      </c>
      <c r="H3721" s="41">
        <v>10</v>
      </c>
      <c r="I3721" s="41">
        <v>2</v>
      </c>
      <c r="J3721" s="41">
        <v>10</v>
      </c>
      <c r="K3721" s="44">
        <v>1</v>
      </c>
      <c r="L3721" s="20">
        <v>1500500</v>
      </c>
      <c r="M3721" s="19" t="s">
        <v>11</v>
      </c>
      <c r="N3721" s="28" t="s">
        <v>15953</v>
      </c>
    </row>
    <row r="3722" spans="1:14" ht="30" x14ac:dyDescent="0.25">
      <c r="A3722" s="27" t="s">
        <v>608</v>
      </c>
      <c r="B3722" s="19" t="s">
        <v>17035</v>
      </c>
      <c r="C3722" s="19" t="s">
        <v>16892</v>
      </c>
      <c r="D3722" s="38" t="s">
        <v>16202</v>
      </c>
      <c r="E3722" s="38" t="s">
        <v>3682</v>
      </c>
      <c r="F3722" s="41" t="s">
        <v>3678</v>
      </c>
      <c r="G3722" s="19" t="s">
        <v>611</v>
      </c>
      <c r="H3722" s="41">
        <v>1</v>
      </c>
      <c r="I3722" s="41">
        <v>10</v>
      </c>
      <c r="J3722" s="41">
        <v>10</v>
      </c>
      <c r="K3722" s="44">
        <v>1</v>
      </c>
      <c r="L3722" s="20">
        <v>14465500</v>
      </c>
      <c r="M3722" s="19" t="s">
        <v>11</v>
      </c>
      <c r="N3722" s="28" t="s">
        <v>15953</v>
      </c>
    </row>
    <row r="3723" spans="1:14" ht="30" x14ac:dyDescent="0.25">
      <c r="A3723" s="27" t="s">
        <v>608</v>
      </c>
      <c r="B3723" s="19" t="s">
        <v>17035</v>
      </c>
      <c r="C3723" s="19" t="s">
        <v>16892</v>
      </c>
      <c r="D3723" s="38" t="s">
        <v>16202</v>
      </c>
      <c r="E3723" s="38" t="s">
        <v>3683</v>
      </c>
      <c r="F3723" s="41" t="s">
        <v>3684</v>
      </c>
      <c r="G3723" s="19" t="s">
        <v>611</v>
      </c>
      <c r="H3723" s="41">
        <v>1</v>
      </c>
      <c r="I3723" s="41">
        <v>10</v>
      </c>
      <c r="J3723" s="41">
        <v>10</v>
      </c>
      <c r="K3723" s="44">
        <v>1</v>
      </c>
      <c r="L3723" s="20">
        <v>7100000</v>
      </c>
      <c r="M3723" s="19" t="s">
        <v>11</v>
      </c>
      <c r="N3723" s="28" t="s">
        <v>15953</v>
      </c>
    </row>
    <row r="3724" spans="1:14" ht="30" x14ac:dyDescent="0.25">
      <c r="A3724" s="27" t="s">
        <v>608</v>
      </c>
      <c r="B3724" s="19" t="s">
        <v>17035</v>
      </c>
      <c r="C3724" s="19" t="s">
        <v>16892</v>
      </c>
      <c r="D3724" s="38" t="s">
        <v>16202</v>
      </c>
      <c r="E3724" s="38" t="s">
        <v>3685</v>
      </c>
      <c r="F3724" s="41" t="s">
        <v>3678</v>
      </c>
      <c r="G3724" s="19" t="s">
        <v>611</v>
      </c>
      <c r="H3724" s="41">
        <v>10</v>
      </c>
      <c r="I3724" s="41">
        <v>2</v>
      </c>
      <c r="J3724" s="41">
        <v>10</v>
      </c>
      <c r="K3724" s="44">
        <v>1</v>
      </c>
      <c r="L3724" s="20">
        <v>1000000</v>
      </c>
      <c r="M3724" s="19" t="s">
        <v>11</v>
      </c>
      <c r="N3724" s="28" t="s">
        <v>15953</v>
      </c>
    </row>
    <row r="3725" spans="1:14" ht="30" x14ac:dyDescent="0.25">
      <c r="A3725" s="27" t="s">
        <v>608</v>
      </c>
      <c r="B3725" s="19" t="s">
        <v>17035</v>
      </c>
      <c r="C3725" s="19" t="s">
        <v>16892</v>
      </c>
      <c r="D3725" s="38" t="s">
        <v>16202</v>
      </c>
      <c r="E3725" s="38" t="s">
        <v>3686</v>
      </c>
      <c r="F3725" s="41">
        <v>70122002</v>
      </c>
      <c r="G3725" s="19" t="s">
        <v>611</v>
      </c>
      <c r="H3725" s="41">
        <v>1</v>
      </c>
      <c r="I3725" s="41">
        <v>10</v>
      </c>
      <c r="J3725" s="41">
        <v>10</v>
      </c>
      <c r="K3725" s="44">
        <v>1</v>
      </c>
      <c r="L3725" s="20">
        <v>1000000</v>
      </c>
      <c r="M3725" s="19" t="s">
        <v>15954</v>
      </c>
      <c r="N3725" s="28" t="s">
        <v>15953</v>
      </c>
    </row>
    <row r="3726" spans="1:14" ht="30" x14ac:dyDescent="0.25">
      <c r="A3726" s="27" t="s">
        <v>608</v>
      </c>
      <c r="B3726" s="19" t="s">
        <v>17035</v>
      </c>
      <c r="C3726" s="19" t="s">
        <v>16892</v>
      </c>
      <c r="D3726" s="38" t="s">
        <v>16202</v>
      </c>
      <c r="E3726" s="38" t="s">
        <v>3687</v>
      </c>
      <c r="F3726" s="41">
        <v>70122005</v>
      </c>
      <c r="G3726" s="19" t="s">
        <v>611</v>
      </c>
      <c r="H3726" s="41">
        <v>1</v>
      </c>
      <c r="I3726" s="41">
        <v>10</v>
      </c>
      <c r="J3726" s="41">
        <v>10</v>
      </c>
      <c r="K3726" s="44">
        <v>1</v>
      </c>
      <c r="L3726" s="20">
        <v>500000</v>
      </c>
      <c r="M3726" s="19" t="s">
        <v>15954</v>
      </c>
      <c r="N3726" s="28" t="s">
        <v>15953</v>
      </c>
    </row>
    <row r="3727" spans="1:14" ht="45" x14ac:dyDescent="0.25">
      <c r="A3727" s="27" t="s">
        <v>608</v>
      </c>
      <c r="B3727" s="19" t="s">
        <v>17035</v>
      </c>
      <c r="C3727" s="19" t="s">
        <v>16893</v>
      </c>
      <c r="D3727" s="38" t="s">
        <v>16203</v>
      </c>
      <c r="E3727" s="38" t="s">
        <v>3688</v>
      </c>
      <c r="F3727" s="41" t="s">
        <v>3689</v>
      </c>
      <c r="G3727" s="19" t="s">
        <v>611</v>
      </c>
      <c r="H3727" s="41">
        <v>1</v>
      </c>
      <c r="I3727" s="41">
        <v>4</v>
      </c>
      <c r="J3727" s="41">
        <v>10</v>
      </c>
      <c r="K3727" s="44">
        <v>1</v>
      </c>
      <c r="L3727" s="20">
        <v>1980000</v>
      </c>
      <c r="M3727" s="19" t="s">
        <v>11</v>
      </c>
      <c r="N3727" s="28" t="s">
        <v>15953</v>
      </c>
    </row>
    <row r="3728" spans="1:14" ht="75" x14ac:dyDescent="0.25">
      <c r="A3728" s="27" t="s">
        <v>608</v>
      </c>
      <c r="B3728" s="19" t="s">
        <v>17035</v>
      </c>
      <c r="C3728" s="19" t="s">
        <v>16893</v>
      </c>
      <c r="D3728" s="38" t="s">
        <v>16203</v>
      </c>
      <c r="E3728" s="38" t="s">
        <v>3690</v>
      </c>
      <c r="F3728" s="41" t="s">
        <v>3691</v>
      </c>
      <c r="G3728" s="19" t="s">
        <v>498</v>
      </c>
      <c r="H3728" s="41">
        <v>1</v>
      </c>
      <c r="I3728" s="41">
        <v>12</v>
      </c>
      <c r="J3728" s="41">
        <v>10</v>
      </c>
      <c r="K3728" s="44">
        <v>1</v>
      </c>
      <c r="L3728" s="20">
        <v>1200000</v>
      </c>
      <c r="M3728" s="19" t="s">
        <v>11</v>
      </c>
      <c r="N3728" s="28" t="s">
        <v>15953</v>
      </c>
    </row>
    <row r="3729" spans="1:14" ht="45" x14ac:dyDescent="0.25">
      <c r="A3729" s="27" t="s">
        <v>608</v>
      </c>
      <c r="B3729" s="19" t="s">
        <v>17035</v>
      </c>
      <c r="C3729" s="19" t="s">
        <v>16894</v>
      </c>
      <c r="D3729" s="38" t="s">
        <v>16204</v>
      </c>
      <c r="E3729" s="38" t="s">
        <v>3692</v>
      </c>
      <c r="F3729" s="41">
        <v>0</v>
      </c>
      <c r="G3729" s="19" t="s">
        <v>498</v>
      </c>
      <c r="H3729" s="41">
        <v>9</v>
      </c>
      <c r="I3729" s="41">
        <v>4</v>
      </c>
      <c r="J3729" s="41">
        <v>10</v>
      </c>
      <c r="K3729" s="44">
        <v>1</v>
      </c>
      <c r="L3729" s="20">
        <v>9499999</v>
      </c>
      <c r="M3729" s="19" t="s">
        <v>15954</v>
      </c>
      <c r="N3729" s="28" t="s">
        <v>15953</v>
      </c>
    </row>
    <row r="3730" spans="1:14" ht="45" x14ac:dyDescent="0.25">
      <c r="A3730" s="27" t="s">
        <v>608</v>
      </c>
      <c r="B3730" s="19" t="s">
        <v>17035</v>
      </c>
      <c r="C3730" s="19" t="s">
        <v>16894</v>
      </c>
      <c r="D3730" s="38" t="s">
        <v>16204</v>
      </c>
      <c r="E3730" s="38" t="s">
        <v>3693</v>
      </c>
      <c r="F3730" s="41" t="s">
        <v>3694</v>
      </c>
      <c r="G3730" s="19" t="s">
        <v>498</v>
      </c>
      <c r="H3730" s="41">
        <v>1</v>
      </c>
      <c r="I3730" s="41">
        <v>10</v>
      </c>
      <c r="J3730" s="41">
        <v>10</v>
      </c>
      <c r="K3730" s="44">
        <v>1</v>
      </c>
      <c r="L3730" s="20">
        <v>30464000</v>
      </c>
      <c r="M3730" s="19" t="s">
        <v>11</v>
      </c>
      <c r="N3730" s="28" t="s">
        <v>15953</v>
      </c>
    </row>
    <row r="3731" spans="1:14" ht="45" x14ac:dyDescent="0.25">
      <c r="A3731" s="27" t="s">
        <v>608</v>
      </c>
      <c r="B3731" s="19" t="s">
        <v>17035</v>
      </c>
      <c r="C3731" s="19" t="s">
        <v>16894</v>
      </c>
      <c r="D3731" s="38" t="s">
        <v>16204</v>
      </c>
      <c r="E3731" s="38" t="s">
        <v>3695</v>
      </c>
      <c r="F3731" s="41" t="s">
        <v>3638</v>
      </c>
      <c r="G3731" s="19" t="s">
        <v>498</v>
      </c>
      <c r="H3731" s="41">
        <v>1</v>
      </c>
      <c r="I3731" s="41">
        <v>10</v>
      </c>
      <c r="J3731" s="41">
        <v>10</v>
      </c>
      <c r="K3731" s="44">
        <v>1</v>
      </c>
      <c r="L3731" s="20">
        <v>13316666</v>
      </c>
      <c r="M3731" s="19" t="s">
        <v>15954</v>
      </c>
      <c r="N3731" s="28" t="s">
        <v>15953</v>
      </c>
    </row>
    <row r="3732" spans="1:14" ht="105" x14ac:dyDescent="0.25">
      <c r="A3732" s="27" t="s">
        <v>608</v>
      </c>
      <c r="B3732" s="19" t="s">
        <v>17035</v>
      </c>
      <c r="C3732" s="19" t="s">
        <v>16894</v>
      </c>
      <c r="D3732" s="38" t="s">
        <v>16204</v>
      </c>
      <c r="E3732" s="38" t="s">
        <v>3696</v>
      </c>
      <c r="F3732" s="41" t="s">
        <v>3638</v>
      </c>
      <c r="G3732" s="19" t="s">
        <v>498</v>
      </c>
      <c r="H3732" s="41">
        <v>1</v>
      </c>
      <c r="I3732" s="41">
        <v>10</v>
      </c>
      <c r="J3732" s="41">
        <v>10</v>
      </c>
      <c r="K3732" s="44">
        <v>1</v>
      </c>
      <c r="L3732" s="20">
        <v>10200000</v>
      </c>
      <c r="M3732" s="19" t="s">
        <v>11</v>
      </c>
      <c r="N3732" s="28" t="s">
        <v>15953</v>
      </c>
    </row>
    <row r="3733" spans="1:14" ht="45" x14ac:dyDescent="0.25">
      <c r="A3733" s="27" t="s">
        <v>608</v>
      </c>
      <c r="B3733" s="19" t="s">
        <v>17035</v>
      </c>
      <c r="C3733" s="19" t="s">
        <v>16894</v>
      </c>
      <c r="D3733" s="38" t="s">
        <v>16204</v>
      </c>
      <c r="E3733" s="38" t="s">
        <v>3697</v>
      </c>
      <c r="F3733" s="41" t="s">
        <v>3698</v>
      </c>
      <c r="G3733" s="19" t="s">
        <v>498</v>
      </c>
      <c r="H3733" s="41">
        <v>1</v>
      </c>
      <c r="I3733" s="41">
        <v>10</v>
      </c>
      <c r="J3733" s="41">
        <v>10</v>
      </c>
      <c r="K3733" s="44">
        <v>1</v>
      </c>
      <c r="L3733" s="20">
        <v>7587667</v>
      </c>
      <c r="M3733" s="19" t="s">
        <v>11</v>
      </c>
      <c r="N3733" s="28" t="s">
        <v>15953</v>
      </c>
    </row>
    <row r="3734" spans="1:14" ht="45" x14ac:dyDescent="0.25">
      <c r="A3734" s="27" t="s">
        <v>608</v>
      </c>
      <c r="B3734" s="19" t="s">
        <v>17035</v>
      </c>
      <c r="C3734" s="19" t="s">
        <v>16894</v>
      </c>
      <c r="D3734" s="38" t="s">
        <v>16204</v>
      </c>
      <c r="E3734" s="38" t="s">
        <v>3697</v>
      </c>
      <c r="F3734" s="41" t="s">
        <v>3698</v>
      </c>
      <c r="G3734" s="19" t="s">
        <v>498</v>
      </c>
      <c r="H3734" s="41">
        <v>1</v>
      </c>
      <c r="I3734" s="41">
        <v>10</v>
      </c>
      <c r="J3734" s="41">
        <v>10</v>
      </c>
      <c r="K3734" s="44">
        <v>1</v>
      </c>
      <c r="L3734" s="20">
        <v>7587667</v>
      </c>
      <c r="M3734" s="19" t="s">
        <v>11</v>
      </c>
      <c r="N3734" s="28" t="s">
        <v>15953</v>
      </c>
    </row>
    <row r="3735" spans="1:14" ht="45" x14ac:dyDescent="0.25">
      <c r="A3735" s="27" t="s">
        <v>608</v>
      </c>
      <c r="B3735" s="19" t="s">
        <v>17035</v>
      </c>
      <c r="C3735" s="19" t="s">
        <v>16894</v>
      </c>
      <c r="D3735" s="38" t="s">
        <v>16204</v>
      </c>
      <c r="E3735" s="38" t="s">
        <v>3699</v>
      </c>
      <c r="F3735" s="41">
        <v>80101603</v>
      </c>
      <c r="G3735" s="19" t="s">
        <v>498</v>
      </c>
      <c r="H3735" s="41">
        <v>2</v>
      </c>
      <c r="I3735" s="41">
        <v>10</v>
      </c>
      <c r="J3735" s="41">
        <v>10</v>
      </c>
      <c r="K3735" s="44">
        <v>1</v>
      </c>
      <c r="L3735" s="20">
        <v>18000000</v>
      </c>
      <c r="M3735" s="19" t="s">
        <v>15954</v>
      </c>
      <c r="N3735" s="28" t="s">
        <v>15953</v>
      </c>
    </row>
    <row r="3736" spans="1:14" ht="30" x14ac:dyDescent="0.25">
      <c r="A3736" s="27" t="s">
        <v>608</v>
      </c>
      <c r="B3736" s="19" t="s">
        <v>17035</v>
      </c>
      <c r="C3736" s="19" t="s">
        <v>16894</v>
      </c>
      <c r="D3736" s="38" t="s">
        <v>16204</v>
      </c>
      <c r="E3736" s="38" t="s">
        <v>3700</v>
      </c>
      <c r="F3736" s="41" t="s">
        <v>3698</v>
      </c>
      <c r="G3736" s="19" t="s">
        <v>498</v>
      </c>
      <c r="H3736" s="41">
        <v>2</v>
      </c>
      <c r="I3736" s="41">
        <v>10</v>
      </c>
      <c r="J3736" s="41">
        <v>10</v>
      </c>
      <c r="K3736" s="44">
        <v>1</v>
      </c>
      <c r="L3736" s="20">
        <v>22120000</v>
      </c>
      <c r="M3736" s="19" t="s">
        <v>15954</v>
      </c>
      <c r="N3736" s="28" t="s">
        <v>15953</v>
      </c>
    </row>
    <row r="3737" spans="1:14" ht="30" x14ac:dyDescent="0.25">
      <c r="A3737" s="27" t="s">
        <v>608</v>
      </c>
      <c r="B3737" s="19" t="s">
        <v>17035</v>
      </c>
      <c r="C3737" s="19" t="s">
        <v>16894</v>
      </c>
      <c r="D3737" s="38" t="s">
        <v>16204</v>
      </c>
      <c r="E3737" s="38" t="s">
        <v>3701</v>
      </c>
      <c r="F3737" s="41">
        <v>80111601</v>
      </c>
      <c r="G3737" s="19" t="s">
        <v>498</v>
      </c>
      <c r="H3737" s="41">
        <v>10</v>
      </c>
      <c r="I3737" s="41">
        <v>2</v>
      </c>
      <c r="J3737" s="41">
        <v>10</v>
      </c>
      <c r="K3737" s="44">
        <v>1</v>
      </c>
      <c r="L3737" s="20">
        <v>19390000</v>
      </c>
      <c r="M3737" s="19" t="s">
        <v>15954</v>
      </c>
      <c r="N3737" s="28" t="s">
        <v>15953</v>
      </c>
    </row>
    <row r="3738" spans="1:14" ht="105" x14ac:dyDescent="0.25">
      <c r="A3738" s="27" t="s">
        <v>608</v>
      </c>
      <c r="B3738" s="19" t="s">
        <v>17035</v>
      </c>
      <c r="C3738" s="19" t="s">
        <v>16894</v>
      </c>
      <c r="D3738" s="38" t="s">
        <v>16204</v>
      </c>
      <c r="E3738" s="38" t="s">
        <v>3702</v>
      </c>
      <c r="F3738" s="41" t="s">
        <v>3628</v>
      </c>
      <c r="G3738" s="19" t="s">
        <v>498</v>
      </c>
      <c r="H3738" s="41">
        <v>2</v>
      </c>
      <c r="I3738" s="41">
        <v>10</v>
      </c>
      <c r="J3738" s="41">
        <v>10</v>
      </c>
      <c r="K3738" s="44">
        <v>1</v>
      </c>
      <c r="L3738" s="20">
        <v>50000000</v>
      </c>
      <c r="M3738" s="19" t="s">
        <v>15954</v>
      </c>
      <c r="N3738" s="28" t="s">
        <v>15953</v>
      </c>
    </row>
    <row r="3739" spans="1:14" ht="45" x14ac:dyDescent="0.25">
      <c r="A3739" s="27" t="s">
        <v>608</v>
      </c>
      <c r="B3739" s="19" t="s">
        <v>17035</v>
      </c>
      <c r="C3739" s="19" t="s">
        <v>16894</v>
      </c>
      <c r="D3739" s="38" t="s">
        <v>16204</v>
      </c>
      <c r="E3739" s="38" t="s">
        <v>3703</v>
      </c>
      <c r="F3739" s="41">
        <v>80111606</v>
      </c>
      <c r="G3739" s="19" t="s">
        <v>498</v>
      </c>
      <c r="H3739" s="41">
        <v>2</v>
      </c>
      <c r="I3739" s="41">
        <v>10</v>
      </c>
      <c r="J3739" s="41">
        <v>10</v>
      </c>
      <c r="K3739" s="44">
        <v>1</v>
      </c>
      <c r="L3739" s="20">
        <v>74908800</v>
      </c>
      <c r="M3739" s="19" t="s">
        <v>15954</v>
      </c>
      <c r="N3739" s="28" t="s">
        <v>15953</v>
      </c>
    </row>
    <row r="3740" spans="1:14" ht="75" x14ac:dyDescent="0.25">
      <c r="A3740" s="27" t="s">
        <v>608</v>
      </c>
      <c r="B3740" s="19" t="s">
        <v>17035</v>
      </c>
      <c r="C3740" s="19" t="s">
        <v>16894</v>
      </c>
      <c r="D3740" s="38" t="s">
        <v>16204</v>
      </c>
      <c r="E3740" s="38" t="s">
        <v>3704</v>
      </c>
      <c r="F3740" s="41">
        <v>80111620</v>
      </c>
      <c r="G3740" s="19" t="s">
        <v>498</v>
      </c>
      <c r="H3740" s="41">
        <v>2</v>
      </c>
      <c r="I3740" s="41">
        <v>10</v>
      </c>
      <c r="J3740" s="41">
        <v>10</v>
      </c>
      <c r="K3740" s="44">
        <v>1</v>
      </c>
      <c r="L3740" s="20">
        <v>29920000</v>
      </c>
      <c r="M3740" s="19" t="s">
        <v>15954</v>
      </c>
      <c r="N3740" s="28" t="s">
        <v>15953</v>
      </c>
    </row>
    <row r="3741" spans="1:14" ht="105" x14ac:dyDescent="0.25">
      <c r="A3741" s="27" t="s">
        <v>608</v>
      </c>
      <c r="B3741" s="19" t="s">
        <v>17035</v>
      </c>
      <c r="C3741" s="19" t="s">
        <v>16894</v>
      </c>
      <c r="D3741" s="38" t="s">
        <v>16204</v>
      </c>
      <c r="E3741" s="38" t="s">
        <v>16365</v>
      </c>
      <c r="F3741" s="41">
        <v>80111620</v>
      </c>
      <c r="G3741" s="19" t="s">
        <v>498</v>
      </c>
      <c r="H3741" s="41">
        <v>2</v>
      </c>
      <c r="I3741" s="41">
        <v>10</v>
      </c>
      <c r="J3741" s="41">
        <v>10</v>
      </c>
      <c r="K3741" s="44">
        <v>1</v>
      </c>
      <c r="L3741" s="20">
        <v>33750000</v>
      </c>
      <c r="M3741" s="19" t="s">
        <v>15954</v>
      </c>
      <c r="N3741" s="28" t="s">
        <v>15953</v>
      </c>
    </row>
    <row r="3742" spans="1:14" ht="45" x14ac:dyDescent="0.25">
      <c r="A3742" s="27" t="s">
        <v>608</v>
      </c>
      <c r="B3742" s="19" t="s">
        <v>17035</v>
      </c>
      <c r="C3742" s="19" t="s">
        <v>16894</v>
      </c>
      <c r="D3742" s="38" t="s">
        <v>16204</v>
      </c>
      <c r="E3742" s="38" t="s">
        <v>3705</v>
      </c>
      <c r="F3742" s="41" t="s">
        <v>3628</v>
      </c>
      <c r="G3742" s="19" t="s">
        <v>498</v>
      </c>
      <c r="H3742" s="41">
        <v>2</v>
      </c>
      <c r="I3742" s="41">
        <v>10</v>
      </c>
      <c r="J3742" s="41">
        <v>10</v>
      </c>
      <c r="K3742" s="44">
        <v>1</v>
      </c>
      <c r="L3742" s="20">
        <v>58000000</v>
      </c>
      <c r="M3742" s="19" t="s">
        <v>15954</v>
      </c>
      <c r="N3742" s="28" t="s">
        <v>15953</v>
      </c>
    </row>
    <row r="3743" spans="1:14" ht="45" x14ac:dyDescent="0.25">
      <c r="A3743" s="27" t="s">
        <v>608</v>
      </c>
      <c r="B3743" s="19" t="s">
        <v>17035</v>
      </c>
      <c r="C3743" s="19" t="s">
        <v>16894</v>
      </c>
      <c r="D3743" s="38" t="s">
        <v>16204</v>
      </c>
      <c r="E3743" s="38" t="s">
        <v>3706</v>
      </c>
      <c r="F3743" s="41" t="s">
        <v>3628</v>
      </c>
      <c r="G3743" s="19" t="s">
        <v>498</v>
      </c>
      <c r="H3743" s="41">
        <v>2</v>
      </c>
      <c r="I3743" s="41">
        <v>10</v>
      </c>
      <c r="J3743" s="41">
        <v>10</v>
      </c>
      <c r="K3743" s="44">
        <v>1</v>
      </c>
      <c r="L3743" s="20">
        <v>34800000</v>
      </c>
      <c r="M3743" s="19" t="s">
        <v>15954</v>
      </c>
      <c r="N3743" s="28" t="s">
        <v>15953</v>
      </c>
    </row>
    <row r="3744" spans="1:14" ht="45" x14ac:dyDescent="0.25">
      <c r="A3744" s="27" t="s">
        <v>608</v>
      </c>
      <c r="B3744" s="19" t="s">
        <v>17035</v>
      </c>
      <c r="C3744" s="19" t="s">
        <v>16894</v>
      </c>
      <c r="D3744" s="38" t="s">
        <v>16204</v>
      </c>
      <c r="E3744" s="38" t="s">
        <v>3706</v>
      </c>
      <c r="F3744" s="41" t="s">
        <v>3628</v>
      </c>
      <c r="G3744" s="19" t="s">
        <v>498</v>
      </c>
      <c r="H3744" s="41">
        <v>2</v>
      </c>
      <c r="I3744" s="41">
        <v>10</v>
      </c>
      <c r="J3744" s="41">
        <v>10</v>
      </c>
      <c r="K3744" s="44">
        <v>1</v>
      </c>
      <c r="L3744" s="20">
        <v>23200000</v>
      </c>
      <c r="M3744" s="19" t="s">
        <v>15954</v>
      </c>
      <c r="N3744" s="28" t="s">
        <v>15953</v>
      </c>
    </row>
    <row r="3745" spans="1:14" ht="45" x14ac:dyDescent="0.25">
      <c r="A3745" s="27" t="s">
        <v>608</v>
      </c>
      <c r="B3745" s="19" t="s">
        <v>17035</v>
      </c>
      <c r="C3745" s="19" t="s">
        <v>16894</v>
      </c>
      <c r="D3745" s="38" t="s">
        <v>16204</v>
      </c>
      <c r="E3745" s="38" t="s">
        <v>3707</v>
      </c>
      <c r="F3745" s="41">
        <v>0</v>
      </c>
      <c r="G3745" s="19" t="s">
        <v>498</v>
      </c>
      <c r="H3745" s="41">
        <v>2</v>
      </c>
      <c r="I3745" s="41">
        <v>10</v>
      </c>
      <c r="J3745" s="41">
        <v>10</v>
      </c>
      <c r="K3745" s="44">
        <v>1</v>
      </c>
      <c r="L3745" s="20">
        <v>40000000</v>
      </c>
      <c r="M3745" s="19" t="s">
        <v>15954</v>
      </c>
      <c r="N3745" s="28" t="s">
        <v>15953</v>
      </c>
    </row>
    <row r="3746" spans="1:14" ht="45" x14ac:dyDescent="0.25">
      <c r="A3746" s="27" t="s">
        <v>608</v>
      </c>
      <c r="B3746" s="19" t="s">
        <v>17035</v>
      </c>
      <c r="C3746" s="19" t="s">
        <v>16894</v>
      </c>
      <c r="D3746" s="38" t="s">
        <v>16204</v>
      </c>
      <c r="E3746" s="38" t="s">
        <v>3699</v>
      </c>
      <c r="F3746" s="41">
        <v>80101603</v>
      </c>
      <c r="G3746" s="19" t="s">
        <v>498</v>
      </c>
      <c r="H3746" s="41">
        <v>2</v>
      </c>
      <c r="I3746" s="41">
        <v>10</v>
      </c>
      <c r="J3746" s="41">
        <v>10</v>
      </c>
      <c r="K3746" s="44">
        <v>1</v>
      </c>
      <c r="L3746" s="20">
        <v>18000000</v>
      </c>
      <c r="M3746" s="19" t="s">
        <v>15954</v>
      </c>
      <c r="N3746" s="28" t="s">
        <v>15953</v>
      </c>
    </row>
    <row r="3747" spans="1:14" ht="45" x14ac:dyDescent="0.25">
      <c r="A3747" s="27" t="s">
        <v>608</v>
      </c>
      <c r="B3747" s="19" t="s">
        <v>17035</v>
      </c>
      <c r="C3747" s="19" t="s">
        <v>16894</v>
      </c>
      <c r="D3747" s="38" t="s">
        <v>16204</v>
      </c>
      <c r="E3747" s="38" t="s">
        <v>3699</v>
      </c>
      <c r="F3747" s="41">
        <v>80101603</v>
      </c>
      <c r="G3747" s="19" t="s">
        <v>498</v>
      </c>
      <c r="H3747" s="41">
        <v>2</v>
      </c>
      <c r="I3747" s="41">
        <v>10</v>
      </c>
      <c r="J3747" s="41">
        <v>10</v>
      </c>
      <c r="K3747" s="44">
        <v>1</v>
      </c>
      <c r="L3747" s="20">
        <v>17040000</v>
      </c>
      <c r="M3747" s="19" t="s">
        <v>15954</v>
      </c>
      <c r="N3747" s="28" t="s">
        <v>15953</v>
      </c>
    </row>
    <row r="3748" spans="1:14" ht="45" x14ac:dyDescent="0.25">
      <c r="A3748" s="27" t="s">
        <v>608</v>
      </c>
      <c r="B3748" s="19" t="s">
        <v>17035</v>
      </c>
      <c r="C3748" s="19" t="s">
        <v>16894</v>
      </c>
      <c r="D3748" s="38" t="s">
        <v>16204</v>
      </c>
      <c r="E3748" s="38" t="s">
        <v>3699</v>
      </c>
      <c r="F3748" s="41">
        <v>80101603</v>
      </c>
      <c r="G3748" s="19" t="s">
        <v>498</v>
      </c>
      <c r="H3748" s="41">
        <v>2</v>
      </c>
      <c r="I3748" s="41">
        <v>10</v>
      </c>
      <c r="J3748" s="41">
        <v>10</v>
      </c>
      <c r="K3748" s="44">
        <v>1</v>
      </c>
      <c r="L3748" s="20">
        <v>17220000</v>
      </c>
      <c r="M3748" s="19" t="s">
        <v>15954</v>
      </c>
      <c r="N3748" s="28" t="s">
        <v>15953</v>
      </c>
    </row>
    <row r="3749" spans="1:14" ht="75" x14ac:dyDescent="0.25">
      <c r="A3749" s="27" t="s">
        <v>608</v>
      </c>
      <c r="B3749" s="19" t="s">
        <v>17035</v>
      </c>
      <c r="C3749" s="19" t="s">
        <v>16894</v>
      </c>
      <c r="D3749" s="38" t="s">
        <v>16204</v>
      </c>
      <c r="E3749" s="38" t="s">
        <v>3708</v>
      </c>
      <c r="F3749" s="41" t="s">
        <v>3709</v>
      </c>
      <c r="G3749" s="19" t="s">
        <v>498</v>
      </c>
      <c r="H3749" s="41">
        <v>2</v>
      </c>
      <c r="I3749" s="41">
        <v>10</v>
      </c>
      <c r="J3749" s="41">
        <v>10</v>
      </c>
      <c r="K3749" s="44">
        <v>1</v>
      </c>
      <c r="L3749" s="20">
        <v>66344377.82</v>
      </c>
      <c r="M3749" s="19" t="s">
        <v>15954</v>
      </c>
      <c r="N3749" s="28" t="s">
        <v>15953</v>
      </c>
    </row>
    <row r="3750" spans="1:14" ht="45" x14ac:dyDescent="0.25">
      <c r="A3750" s="27" t="s">
        <v>608</v>
      </c>
      <c r="B3750" s="19" t="s">
        <v>17035</v>
      </c>
      <c r="C3750" s="19" t="s">
        <v>16894</v>
      </c>
      <c r="D3750" s="38" t="s">
        <v>16204</v>
      </c>
      <c r="E3750" s="38" t="s">
        <v>3699</v>
      </c>
      <c r="F3750" s="41">
        <v>80111620</v>
      </c>
      <c r="G3750" s="19" t="s">
        <v>498</v>
      </c>
      <c r="H3750" s="41">
        <v>6</v>
      </c>
      <c r="I3750" s="41">
        <v>6</v>
      </c>
      <c r="J3750" s="41">
        <v>10</v>
      </c>
      <c r="K3750" s="44">
        <v>1</v>
      </c>
      <c r="L3750" s="20">
        <v>28070000</v>
      </c>
      <c r="M3750" s="19" t="s">
        <v>15954</v>
      </c>
      <c r="N3750" s="28" t="s">
        <v>15953</v>
      </c>
    </row>
    <row r="3751" spans="1:14" ht="75" x14ac:dyDescent="0.25">
      <c r="A3751" s="27" t="s">
        <v>608</v>
      </c>
      <c r="B3751" s="19" t="s">
        <v>17035</v>
      </c>
      <c r="C3751" s="19" t="s">
        <v>16894</v>
      </c>
      <c r="D3751" s="38" t="s">
        <v>16204</v>
      </c>
      <c r="E3751" s="38" t="s">
        <v>3710</v>
      </c>
      <c r="F3751" s="41" t="s">
        <v>3621</v>
      </c>
      <c r="G3751" s="19" t="s">
        <v>16737</v>
      </c>
      <c r="H3751" s="41">
        <v>6</v>
      </c>
      <c r="I3751" s="41"/>
      <c r="J3751" s="41">
        <v>10</v>
      </c>
      <c r="K3751" s="44">
        <v>1</v>
      </c>
      <c r="L3751" s="20">
        <v>12320000</v>
      </c>
      <c r="M3751" s="19" t="s">
        <v>15954</v>
      </c>
      <c r="N3751" s="28" t="s">
        <v>15953</v>
      </c>
    </row>
    <row r="3752" spans="1:14" ht="45" x14ac:dyDescent="0.25">
      <c r="A3752" s="27" t="s">
        <v>608</v>
      </c>
      <c r="B3752" s="19" t="s">
        <v>17035</v>
      </c>
      <c r="C3752" s="19" t="s">
        <v>16894</v>
      </c>
      <c r="D3752" s="38" t="s">
        <v>16204</v>
      </c>
      <c r="E3752" s="38" t="s">
        <v>3692</v>
      </c>
      <c r="F3752" s="41">
        <v>0</v>
      </c>
      <c r="G3752" s="19" t="s">
        <v>498</v>
      </c>
      <c r="H3752" s="41">
        <v>9</v>
      </c>
      <c r="I3752" s="41">
        <v>4</v>
      </c>
      <c r="J3752" s="41">
        <v>10</v>
      </c>
      <c r="K3752" s="44">
        <v>1</v>
      </c>
      <c r="L3752" s="20">
        <v>13600001</v>
      </c>
      <c r="M3752" s="19" t="s">
        <v>15954</v>
      </c>
      <c r="N3752" s="28" t="s">
        <v>15953</v>
      </c>
    </row>
    <row r="3753" spans="1:14" ht="30" x14ac:dyDescent="0.25">
      <c r="A3753" s="27" t="s">
        <v>608</v>
      </c>
      <c r="B3753" s="19" t="s">
        <v>17035</v>
      </c>
      <c r="C3753" s="19" t="s">
        <v>16894</v>
      </c>
      <c r="D3753" s="38" t="s">
        <v>16204</v>
      </c>
      <c r="E3753" s="38" t="s">
        <v>3711</v>
      </c>
      <c r="F3753" s="41" t="s">
        <v>3647</v>
      </c>
      <c r="G3753" s="19" t="s">
        <v>498</v>
      </c>
      <c r="H3753" s="41">
        <v>9</v>
      </c>
      <c r="I3753" s="41">
        <v>3</v>
      </c>
      <c r="J3753" s="41">
        <v>10</v>
      </c>
      <c r="K3753" s="44">
        <v>1</v>
      </c>
      <c r="L3753" s="20">
        <v>7490000</v>
      </c>
      <c r="M3753" s="19" t="s">
        <v>15954</v>
      </c>
      <c r="N3753" s="28" t="s">
        <v>15953</v>
      </c>
    </row>
    <row r="3754" spans="1:14" ht="75" x14ac:dyDescent="0.25">
      <c r="A3754" s="27" t="s">
        <v>608</v>
      </c>
      <c r="B3754" s="19" t="s">
        <v>17035</v>
      </c>
      <c r="C3754" s="19" t="s">
        <v>16894</v>
      </c>
      <c r="D3754" s="38" t="s">
        <v>16204</v>
      </c>
      <c r="E3754" s="38" t="s">
        <v>3712</v>
      </c>
      <c r="F3754" s="41" t="s">
        <v>3621</v>
      </c>
      <c r="G3754" s="19" t="s">
        <v>498</v>
      </c>
      <c r="H3754" s="41">
        <v>6</v>
      </c>
      <c r="I3754" s="41"/>
      <c r="J3754" s="41">
        <v>10</v>
      </c>
      <c r="K3754" s="44">
        <v>1</v>
      </c>
      <c r="L3754" s="20">
        <v>28280000</v>
      </c>
      <c r="M3754" s="19" t="s">
        <v>15954</v>
      </c>
      <c r="N3754" s="28" t="s">
        <v>15953</v>
      </c>
    </row>
    <row r="3755" spans="1:14" ht="60" x14ac:dyDescent="0.25">
      <c r="A3755" s="27" t="s">
        <v>608</v>
      </c>
      <c r="B3755" s="19" t="s">
        <v>17035</v>
      </c>
      <c r="C3755" s="19" t="s">
        <v>16894</v>
      </c>
      <c r="D3755" s="38" t="s">
        <v>16204</v>
      </c>
      <c r="E3755" s="38" t="s">
        <v>3713</v>
      </c>
      <c r="F3755" s="41">
        <v>80111620</v>
      </c>
      <c r="G3755" s="19" t="s">
        <v>498</v>
      </c>
      <c r="H3755" s="41">
        <v>6</v>
      </c>
      <c r="I3755" s="41">
        <v>6</v>
      </c>
      <c r="J3755" s="41">
        <v>10</v>
      </c>
      <c r="K3755" s="44">
        <v>1</v>
      </c>
      <c r="L3755" s="20">
        <v>1330000</v>
      </c>
      <c r="M3755" s="19" t="s">
        <v>15954</v>
      </c>
      <c r="N3755" s="28" t="s">
        <v>15953</v>
      </c>
    </row>
    <row r="3756" spans="1:14" ht="45" x14ac:dyDescent="0.25">
      <c r="A3756" s="27" t="s">
        <v>608</v>
      </c>
      <c r="B3756" s="19" t="s">
        <v>17035</v>
      </c>
      <c r="C3756" s="19" t="s">
        <v>16894</v>
      </c>
      <c r="D3756" s="38" t="s">
        <v>16204</v>
      </c>
      <c r="E3756" s="38" t="s">
        <v>3699</v>
      </c>
      <c r="F3756" s="41">
        <v>80101603</v>
      </c>
      <c r="G3756" s="19" t="s">
        <v>498</v>
      </c>
      <c r="H3756" s="41">
        <v>2</v>
      </c>
      <c r="I3756" s="41">
        <v>10</v>
      </c>
      <c r="J3756" s="41">
        <v>10</v>
      </c>
      <c r="K3756" s="44">
        <v>1</v>
      </c>
      <c r="L3756" s="20">
        <v>2460000</v>
      </c>
      <c r="M3756" s="19" t="s">
        <v>15954</v>
      </c>
      <c r="N3756" s="28" t="s">
        <v>15953</v>
      </c>
    </row>
    <row r="3757" spans="1:14" ht="30" x14ac:dyDescent="0.25">
      <c r="A3757" s="27" t="s">
        <v>608</v>
      </c>
      <c r="B3757" s="19" t="s">
        <v>17035</v>
      </c>
      <c r="C3757" s="19" t="s">
        <v>16894</v>
      </c>
      <c r="D3757" s="38" t="s">
        <v>16204</v>
      </c>
      <c r="E3757" s="38" t="s">
        <v>3660</v>
      </c>
      <c r="F3757" s="41" t="s">
        <v>3654</v>
      </c>
      <c r="G3757" s="19" t="s">
        <v>614</v>
      </c>
      <c r="H3757" s="41">
        <v>1</v>
      </c>
      <c r="I3757" s="41">
        <v>12</v>
      </c>
      <c r="J3757" s="41">
        <v>10</v>
      </c>
      <c r="K3757" s="44">
        <v>1</v>
      </c>
      <c r="L3757" s="20">
        <v>8950000</v>
      </c>
      <c r="M3757" s="19" t="s">
        <v>15954</v>
      </c>
      <c r="N3757" s="28" t="s">
        <v>15953</v>
      </c>
    </row>
    <row r="3758" spans="1:14" ht="45" x14ac:dyDescent="0.25">
      <c r="A3758" s="27" t="s">
        <v>608</v>
      </c>
      <c r="B3758" s="19" t="s">
        <v>17035</v>
      </c>
      <c r="C3758" s="19" t="s">
        <v>16894</v>
      </c>
      <c r="D3758" s="38" t="s">
        <v>16204</v>
      </c>
      <c r="E3758" s="38" t="s">
        <v>3692</v>
      </c>
      <c r="F3758" s="41">
        <v>0</v>
      </c>
      <c r="G3758" s="19" t="s">
        <v>498</v>
      </c>
      <c r="H3758" s="41">
        <v>9</v>
      </c>
      <c r="I3758" s="41">
        <v>4</v>
      </c>
      <c r="J3758" s="41">
        <v>10</v>
      </c>
      <c r="K3758" s="44">
        <v>1</v>
      </c>
      <c r="L3758" s="20">
        <v>3080000</v>
      </c>
      <c r="M3758" s="19" t="s">
        <v>15954</v>
      </c>
      <c r="N3758" s="28" t="s">
        <v>15953</v>
      </c>
    </row>
    <row r="3759" spans="1:14" ht="45" x14ac:dyDescent="0.25">
      <c r="A3759" s="27" t="s">
        <v>608</v>
      </c>
      <c r="B3759" s="19" t="s">
        <v>17035</v>
      </c>
      <c r="C3759" s="19" t="s">
        <v>16894</v>
      </c>
      <c r="D3759" s="38" t="s">
        <v>16204</v>
      </c>
      <c r="E3759" s="38" t="s">
        <v>3714</v>
      </c>
      <c r="F3759" s="41" t="s">
        <v>3628</v>
      </c>
      <c r="G3759" s="19" t="s">
        <v>498</v>
      </c>
      <c r="H3759" s="41">
        <v>1</v>
      </c>
      <c r="I3759" s="41">
        <v>10</v>
      </c>
      <c r="J3759" s="41">
        <v>16</v>
      </c>
      <c r="K3759" s="44">
        <v>1</v>
      </c>
      <c r="L3759" s="20">
        <v>820532900</v>
      </c>
      <c r="M3759" s="19" t="s">
        <v>11</v>
      </c>
      <c r="N3759" s="28" t="s">
        <v>15953</v>
      </c>
    </row>
    <row r="3760" spans="1:14" ht="30" x14ac:dyDescent="0.25">
      <c r="A3760" s="27" t="s">
        <v>608</v>
      </c>
      <c r="B3760" s="19" t="s">
        <v>17035</v>
      </c>
      <c r="C3760" s="19" t="s">
        <v>16894</v>
      </c>
      <c r="D3760" s="38" t="s">
        <v>16204</v>
      </c>
      <c r="E3760" s="38" t="s">
        <v>3715</v>
      </c>
      <c r="F3760" s="41" t="s">
        <v>3716</v>
      </c>
      <c r="G3760" s="19" t="s">
        <v>498</v>
      </c>
      <c r="H3760" s="41">
        <v>1</v>
      </c>
      <c r="I3760" s="41">
        <v>10</v>
      </c>
      <c r="J3760" s="41">
        <v>16</v>
      </c>
      <c r="K3760" s="44">
        <v>1</v>
      </c>
      <c r="L3760" s="20">
        <v>22003333</v>
      </c>
      <c r="M3760" s="19" t="s">
        <v>11</v>
      </c>
      <c r="N3760" s="28" t="s">
        <v>15953</v>
      </c>
    </row>
    <row r="3761" spans="1:14" ht="45" x14ac:dyDescent="0.25">
      <c r="A3761" s="27" t="s">
        <v>608</v>
      </c>
      <c r="B3761" s="19" t="s">
        <v>17035</v>
      </c>
      <c r="C3761" s="19" t="s">
        <v>16894</v>
      </c>
      <c r="D3761" s="38" t="s">
        <v>16204</v>
      </c>
      <c r="E3761" s="38" t="s">
        <v>3714</v>
      </c>
      <c r="F3761" s="41" t="s">
        <v>3628</v>
      </c>
      <c r="G3761" s="19" t="s">
        <v>498</v>
      </c>
      <c r="H3761" s="41">
        <v>2</v>
      </c>
      <c r="I3761" s="41">
        <v>10</v>
      </c>
      <c r="J3761" s="41">
        <v>16</v>
      </c>
      <c r="K3761" s="44">
        <v>1</v>
      </c>
      <c r="L3761" s="20">
        <v>764817635</v>
      </c>
      <c r="M3761" s="19" t="s">
        <v>15954</v>
      </c>
      <c r="N3761" s="28" t="s">
        <v>15953</v>
      </c>
    </row>
    <row r="3762" spans="1:14" ht="60" x14ac:dyDescent="0.25">
      <c r="A3762" s="27" t="s">
        <v>608</v>
      </c>
      <c r="B3762" s="19" t="s">
        <v>17035</v>
      </c>
      <c r="C3762" s="19" t="s">
        <v>16894</v>
      </c>
      <c r="D3762" s="38" t="s">
        <v>16204</v>
      </c>
      <c r="E3762" s="38" t="s">
        <v>3717</v>
      </c>
      <c r="F3762" s="41" t="s">
        <v>3638</v>
      </c>
      <c r="G3762" s="19" t="s">
        <v>498</v>
      </c>
      <c r="H3762" s="41">
        <v>2</v>
      </c>
      <c r="I3762" s="41">
        <v>10</v>
      </c>
      <c r="J3762" s="41">
        <v>16</v>
      </c>
      <c r="K3762" s="44">
        <v>1</v>
      </c>
      <c r="L3762" s="20">
        <v>22120000</v>
      </c>
      <c r="M3762" s="19" t="s">
        <v>15954</v>
      </c>
      <c r="N3762" s="28" t="s">
        <v>15953</v>
      </c>
    </row>
    <row r="3763" spans="1:14" ht="30" x14ac:dyDescent="0.25">
      <c r="A3763" s="27" t="s">
        <v>608</v>
      </c>
      <c r="B3763" s="19" t="s">
        <v>17035</v>
      </c>
      <c r="C3763" s="19" t="s">
        <v>16894</v>
      </c>
      <c r="D3763" s="38" t="s">
        <v>16204</v>
      </c>
      <c r="E3763" s="38" t="s">
        <v>3718</v>
      </c>
      <c r="F3763" s="41" t="s">
        <v>3638</v>
      </c>
      <c r="G3763" s="19" t="s">
        <v>498</v>
      </c>
      <c r="H3763" s="41">
        <v>1</v>
      </c>
      <c r="I3763" s="41">
        <v>10</v>
      </c>
      <c r="J3763" s="41">
        <v>16</v>
      </c>
      <c r="K3763" s="44">
        <v>1</v>
      </c>
      <c r="L3763" s="20">
        <v>15680000</v>
      </c>
      <c r="M3763" s="19" t="s">
        <v>11</v>
      </c>
      <c r="N3763" s="28" t="s">
        <v>15953</v>
      </c>
    </row>
    <row r="3764" spans="1:14" ht="30" x14ac:dyDescent="0.25">
      <c r="A3764" s="27" t="s">
        <v>608</v>
      </c>
      <c r="B3764" s="19" t="s">
        <v>17035</v>
      </c>
      <c r="C3764" s="19" t="s">
        <v>16894</v>
      </c>
      <c r="D3764" s="38" t="s">
        <v>16204</v>
      </c>
      <c r="E3764" s="38" t="s">
        <v>3719</v>
      </c>
      <c r="F3764" s="41" t="s">
        <v>3628</v>
      </c>
      <c r="G3764" s="19" t="s">
        <v>498</v>
      </c>
      <c r="H3764" s="41">
        <v>2</v>
      </c>
      <c r="I3764" s="41">
        <v>10</v>
      </c>
      <c r="J3764" s="41">
        <v>16</v>
      </c>
      <c r="K3764" s="44">
        <v>1</v>
      </c>
      <c r="L3764" s="20">
        <v>26356800</v>
      </c>
      <c r="M3764" s="19" t="s">
        <v>15954</v>
      </c>
      <c r="N3764" s="28" t="s">
        <v>15953</v>
      </c>
    </row>
    <row r="3765" spans="1:14" ht="60" x14ac:dyDescent="0.25">
      <c r="A3765" s="27" t="s">
        <v>608</v>
      </c>
      <c r="B3765" s="19" t="s">
        <v>17035</v>
      </c>
      <c r="C3765" s="19" t="s">
        <v>16894</v>
      </c>
      <c r="D3765" s="38" t="s">
        <v>16204</v>
      </c>
      <c r="E3765" s="38" t="s">
        <v>3717</v>
      </c>
      <c r="F3765" s="41" t="s">
        <v>3638</v>
      </c>
      <c r="G3765" s="19" t="s">
        <v>498</v>
      </c>
      <c r="H3765" s="41">
        <v>2</v>
      </c>
      <c r="I3765" s="41">
        <v>10</v>
      </c>
      <c r="J3765" s="41">
        <v>16</v>
      </c>
      <c r="K3765" s="44">
        <v>1</v>
      </c>
      <c r="L3765" s="20">
        <v>22120000</v>
      </c>
      <c r="M3765" s="19" t="s">
        <v>15954</v>
      </c>
      <c r="N3765" s="28" t="s">
        <v>15953</v>
      </c>
    </row>
    <row r="3766" spans="1:14" ht="30" x14ac:dyDescent="0.25">
      <c r="A3766" s="27" t="s">
        <v>608</v>
      </c>
      <c r="B3766" s="19" t="s">
        <v>17026</v>
      </c>
      <c r="C3766" s="19" t="s">
        <v>16769</v>
      </c>
      <c r="D3766" s="38" t="s">
        <v>16079</v>
      </c>
      <c r="E3766" s="38" t="s">
        <v>3720</v>
      </c>
      <c r="F3766" s="41" t="s">
        <v>166</v>
      </c>
      <c r="G3766" s="19" t="s">
        <v>949</v>
      </c>
      <c r="H3766" s="41">
        <v>1</v>
      </c>
      <c r="I3766" s="41">
        <v>12</v>
      </c>
      <c r="J3766" s="41">
        <v>10</v>
      </c>
      <c r="K3766" s="44">
        <v>1</v>
      </c>
      <c r="L3766" s="20">
        <v>274005131.54000002</v>
      </c>
      <c r="M3766" s="19" t="s">
        <v>15954</v>
      </c>
      <c r="N3766" s="28" t="s">
        <v>15953</v>
      </c>
    </row>
    <row r="3767" spans="1:14" ht="30" x14ac:dyDescent="0.25">
      <c r="A3767" s="27" t="s">
        <v>608</v>
      </c>
      <c r="B3767" s="19" t="s">
        <v>17026</v>
      </c>
      <c r="C3767" s="19" t="s">
        <v>16769</v>
      </c>
      <c r="D3767" s="38" t="s">
        <v>16079</v>
      </c>
      <c r="E3767" s="38" t="s">
        <v>3721</v>
      </c>
      <c r="F3767" s="41" t="s">
        <v>3722</v>
      </c>
      <c r="G3767" s="19" t="s">
        <v>949</v>
      </c>
      <c r="H3767" s="41">
        <v>1</v>
      </c>
      <c r="I3767" s="41">
        <v>12</v>
      </c>
      <c r="J3767" s="41">
        <v>10</v>
      </c>
      <c r="K3767" s="44">
        <v>1</v>
      </c>
      <c r="L3767" s="20">
        <v>97696260</v>
      </c>
      <c r="M3767" s="19" t="s">
        <v>11</v>
      </c>
      <c r="N3767" s="28" t="s">
        <v>15953</v>
      </c>
    </row>
    <row r="3768" spans="1:14" ht="30" x14ac:dyDescent="0.25">
      <c r="A3768" s="27" t="s">
        <v>608</v>
      </c>
      <c r="B3768" s="19" t="s">
        <v>17026</v>
      </c>
      <c r="C3768" s="19" t="s">
        <v>16769</v>
      </c>
      <c r="D3768" s="38" t="s">
        <v>16079</v>
      </c>
      <c r="E3768" s="38" t="s">
        <v>3723</v>
      </c>
      <c r="F3768" s="41" t="s">
        <v>3724</v>
      </c>
      <c r="G3768" s="19" t="s">
        <v>614</v>
      </c>
      <c r="H3768" s="41">
        <v>10</v>
      </c>
      <c r="I3768" s="41">
        <v>2</v>
      </c>
      <c r="J3768" s="41">
        <v>10</v>
      </c>
      <c r="K3768" s="44">
        <v>1</v>
      </c>
      <c r="L3768" s="20">
        <v>4232415.120000001</v>
      </c>
      <c r="M3768" s="19" t="s">
        <v>15954</v>
      </c>
      <c r="N3768" s="28" t="s">
        <v>15953</v>
      </c>
    </row>
    <row r="3769" spans="1:14" ht="60" x14ac:dyDescent="0.25">
      <c r="A3769" s="27" t="s">
        <v>608</v>
      </c>
      <c r="B3769" s="19" t="s">
        <v>17026</v>
      </c>
      <c r="C3769" s="19" t="s">
        <v>16769</v>
      </c>
      <c r="D3769" s="38" t="s">
        <v>16079</v>
      </c>
      <c r="E3769" s="38" t="s">
        <v>3725</v>
      </c>
      <c r="F3769" s="41" t="s">
        <v>3724</v>
      </c>
      <c r="G3769" s="19" t="s">
        <v>611</v>
      </c>
      <c r="H3769" s="41">
        <v>1</v>
      </c>
      <c r="I3769" s="41">
        <v>12</v>
      </c>
      <c r="J3769" s="41">
        <v>10</v>
      </c>
      <c r="K3769" s="44">
        <v>1</v>
      </c>
      <c r="L3769" s="20">
        <v>73698880</v>
      </c>
      <c r="M3769" s="19" t="s">
        <v>11</v>
      </c>
      <c r="N3769" s="28" t="s">
        <v>15953</v>
      </c>
    </row>
    <row r="3770" spans="1:14" ht="30" x14ac:dyDescent="0.25">
      <c r="A3770" s="27" t="s">
        <v>608</v>
      </c>
      <c r="B3770" s="19" t="s">
        <v>17026</v>
      </c>
      <c r="C3770" s="19" t="s">
        <v>16769</v>
      </c>
      <c r="D3770" s="38" t="s">
        <v>16079</v>
      </c>
      <c r="E3770" s="38" t="s">
        <v>3726</v>
      </c>
      <c r="F3770" s="41" t="s">
        <v>3722</v>
      </c>
      <c r="G3770" s="19" t="s">
        <v>949</v>
      </c>
      <c r="H3770" s="41">
        <v>1</v>
      </c>
      <c r="I3770" s="41">
        <v>12</v>
      </c>
      <c r="J3770" s="41">
        <v>10</v>
      </c>
      <c r="K3770" s="44">
        <v>1</v>
      </c>
      <c r="L3770" s="20">
        <v>3675000</v>
      </c>
      <c r="M3770" s="19" t="s">
        <v>11</v>
      </c>
      <c r="N3770" s="28" t="s">
        <v>15953</v>
      </c>
    </row>
    <row r="3771" spans="1:14" ht="45" x14ac:dyDescent="0.25">
      <c r="A3771" s="27" t="s">
        <v>608</v>
      </c>
      <c r="B3771" s="19" t="s">
        <v>17026</v>
      </c>
      <c r="C3771" s="19" t="s">
        <v>16769</v>
      </c>
      <c r="D3771" s="38" t="s">
        <v>16079</v>
      </c>
      <c r="E3771" s="38" t="s">
        <v>3727</v>
      </c>
      <c r="F3771" s="41" t="s">
        <v>166</v>
      </c>
      <c r="G3771" s="19" t="s">
        <v>949</v>
      </c>
      <c r="H3771" s="41">
        <v>1</v>
      </c>
      <c r="I3771" s="41">
        <v>12</v>
      </c>
      <c r="J3771" s="41">
        <v>10</v>
      </c>
      <c r="K3771" s="44">
        <v>1</v>
      </c>
      <c r="L3771" s="20">
        <v>4525000</v>
      </c>
      <c r="M3771" s="19" t="s">
        <v>15954</v>
      </c>
      <c r="N3771" s="28" t="s">
        <v>15953</v>
      </c>
    </row>
    <row r="3772" spans="1:14" ht="45" x14ac:dyDescent="0.25">
      <c r="A3772" s="27" t="s">
        <v>608</v>
      </c>
      <c r="B3772" s="19" t="s">
        <v>17026</v>
      </c>
      <c r="C3772" s="19" t="s">
        <v>16769</v>
      </c>
      <c r="D3772" s="38" t="s">
        <v>16079</v>
      </c>
      <c r="E3772" s="38" t="s">
        <v>3728</v>
      </c>
      <c r="F3772" s="41" t="s">
        <v>3724</v>
      </c>
      <c r="G3772" s="19" t="s">
        <v>611</v>
      </c>
      <c r="H3772" s="41">
        <v>1</v>
      </c>
      <c r="I3772" s="41">
        <v>12</v>
      </c>
      <c r="J3772" s="41">
        <v>10</v>
      </c>
      <c r="K3772" s="44">
        <v>1</v>
      </c>
      <c r="L3772" s="20">
        <v>83240.5</v>
      </c>
      <c r="M3772" s="19" t="s">
        <v>11</v>
      </c>
      <c r="N3772" s="28" t="s">
        <v>15953</v>
      </c>
    </row>
    <row r="3773" spans="1:14" ht="45" x14ac:dyDescent="0.25">
      <c r="A3773" s="27" t="s">
        <v>608</v>
      </c>
      <c r="B3773" s="19" t="s">
        <v>17026</v>
      </c>
      <c r="C3773" s="19" t="s">
        <v>16769</v>
      </c>
      <c r="D3773" s="38" t="s">
        <v>16079</v>
      </c>
      <c r="E3773" s="38" t="s">
        <v>3729</v>
      </c>
      <c r="F3773" s="41" t="s">
        <v>3724</v>
      </c>
      <c r="G3773" s="19" t="s">
        <v>611</v>
      </c>
      <c r="H3773" s="41">
        <v>1</v>
      </c>
      <c r="I3773" s="41">
        <v>12</v>
      </c>
      <c r="J3773" s="41">
        <v>10</v>
      </c>
      <c r="K3773" s="44">
        <v>1</v>
      </c>
      <c r="L3773" s="20">
        <v>500000</v>
      </c>
      <c r="M3773" s="19" t="s">
        <v>11</v>
      </c>
      <c r="N3773" s="28" t="s">
        <v>15953</v>
      </c>
    </row>
    <row r="3774" spans="1:14" ht="30" x14ac:dyDescent="0.25">
      <c r="A3774" s="27" t="s">
        <v>608</v>
      </c>
      <c r="B3774" s="19" t="s">
        <v>17026</v>
      </c>
      <c r="C3774" s="19" t="s">
        <v>16769</v>
      </c>
      <c r="D3774" s="38" t="s">
        <v>16079</v>
      </c>
      <c r="E3774" s="38" t="s">
        <v>3730</v>
      </c>
      <c r="F3774" s="41" t="s">
        <v>3731</v>
      </c>
      <c r="G3774" s="19" t="s">
        <v>949</v>
      </c>
      <c r="H3774" s="41">
        <v>1</v>
      </c>
      <c r="I3774" s="41">
        <v>12</v>
      </c>
      <c r="J3774" s="41">
        <v>10</v>
      </c>
      <c r="K3774" s="44">
        <v>1</v>
      </c>
      <c r="L3774" s="20">
        <v>3194400</v>
      </c>
      <c r="M3774" s="19" t="s">
        <v>11</v>
      </c>
      <c r="N3774" s="28" t="s">
        <v>15953</v>
      </c>
    </row>
    <row r="3775" spans="1:14" ht="30" x14ac:dyDescent="0.25">
      <c r="A3775" s="27" t="s">
        <v>608</v>
      </c>
      <c r="B3775" s="19" t="s">
        <v>17026</v>
      </c>
      <c r="C3775" s="19" t="s">
        <v>16769</v>
      </c>
      <c r="D3775" s="38" t="s">
        <v>16079</v>
      </c>
      <c r="E3775" s="38" t="s">
        <v>3732</v>
      </c>
      <c r="F3775" s="41" t="s">
        <v>3724</v>
      </c>
      <c r="G3775" s="19" t="s">
        <v>611</v>
      </c>
      <c r="H3775" s="41">
        <v>1</v>
      </c>
      <c r="I3775" s="41">
        <v>12</v>
      </c>
      <c r="J3775" s="41">
        <v>10</v>
      </c>
      <c r="K3775" s="44">
        <v>1</v>
      </c>
      <c r="L3775" s="20">
        <v>13075289</v>
      </c>
      <c r="M3775" s="19" t="s">
        <v>11</v>
      </c>
      <c r="N3775" s="28" t="s">
        <v>15953</v>
      </c>
    </row>
    <row r="3776" spans="1:14" ht="30" x14ac:dyDescent="0.25">
      <c r="A3776" s="27" t="s">
        <v>608</v>
      </c>
      <c r="B3776" s="19" t="s">
        <v>17026</v>
      </c>
      <c r="C3776" s="19" t="s">
        <v>16769</v>
      </c>
      <c r="D3776" s="38" t="s">
        <v>16079</v>
      </c>
      <c r="E3776" s="38" t="s">
        <v>3733</v>
      </c>
      <c r="F3776" s="41" t="s">
        <v>3734</v>
      </c>
      <c r="G3776" s="19" t="s">
        <v>498</v>
      </c>
      <c r="H3776" s="41">
        <v>1</v>
      </c>
      <c r="I3776" s="41">
        <v>10</v>
      </c>
      <c r="J3776" s="41">
        <v>10</v>
      </c>
      <c r="K3776" s="44">
        <v>1</v>
      </c>
      <c r="L3776" s="20">
        <v>22000000</v>
      </c>
      <c r="M3776" s="19" t="s">
        <v>11</v>
      </c>
      <c r="N3776" s="28" t="s">
        <v>15953</v>
      </c>
    </row>
    <row r="3777" spans="1:14" ht="30" x14ac:dyDescent="0.25">
      <c r="A3777" s="27" t="s">
        <v>608</v>
      </c>
      <c r="B3777" s="19" t="s">
        <v>17026</v>
      </c>
      <c r="C3777" s="19" t="s">
        <v>16769</v>
      </c>
      <c r="D3777" s="38" t="s">
        <v>16079</v>
      </c>
      <c r="E3777" s="38" t="s">
        <v>3735</v>
      </c>
      <c r="F3777" s="41" t="s">
        <v>3734</v>
      </c>
      <c r="G3777" s="19" t="s">
        <v>498</v>
      </c>
      <c r="H3777" s="41">
        <v>1</v>
      </c>
      <c r="I3777" s="41">
        <v>10</v>
      </c>
      <c r="J3777" s="41">
        <v>10</v>
      </c>
      <c r="K3777" s="44">
        <v>1</v>
      </c>
      <c r="L3777" s="20">
        <v>8000000</v>
      </c>
      <c r="M3777" s="19" t="s">
        <v>11</v>
      </c>
      <c r="N3777" s="28" t="s">
        <v>15953</v>
      </c>
    </row>
    <row r="3778" spans="1:14" ht="60" x14ac:dyDescent="0.25">
      <c r="A3778" s="27" t="s">
        <v>608</v>
      </c>
      <c r="B3778" s="19" t="s">
        <v>17026</v>
      </c>
      <c r="C3778" s="19" t="s">
        <v>16769</v>
      </c>
      <c r="D3778" s="38" t="s">
        <v>16079</v>
      </c>
      <c r="E3778" s="38" t="s">
        <v>3736</v>
      </c>
      <c r="F3778" s="41" t="s">
        <v>3724</v>
      </c>
      <c r="G3778" s="19" t="s">
        <v>611</v>
      </c>
      <c r="H3778" s="41">
        <v>10</v>
      </c>
      <c r="I3778" s="41">
        <v>2</v>
      </c>
      <c r="J3778" s="41">
        <v>10</v>
      </c>
      <c r="K3778" s="44">
        <v>1</v>
      </c>
      <c r="L3778" s="20">
        <v>8610066.5</v>
      </c>
      <c r="M3778" s="19" t="s">
        <v>15954</v>
      </c>
      <c r="N3778" s="28" t="s">
        <v>15953</v>
      </c>
    </row>
    <row r="3779" spans="1:14" ht="45" x14ac:dyDescent="0.25">
      <c r="A3779" s="27" t="s">
        <v>608</v>
      </c>
      <c r="B3779" s="19" t="s">
        <v>17026</v>
      </c>
      <c r="C3779" s="19" t="s">
        <v>16769</v>
      </c>
      <c r="D3779" s="38" t="s">
        <v>16079</v>
      </c>
      <c r="E3779" s="38" t="s">
        <v>3737</v>
      </c>
      <c r="F3779" s="41" t="s">
        <v>3724</v>
      </c>
      <c r="G3779" s="19" t="s">
        <v>611</v>
      </c>
      <c r="H3779" s="41">
        <v>10</v>
      </c>
      <c r="I3779" s="41">
        <v>2</v>
      </c>
      <c r="J3779" s="41">
        <v>10</v>
      </c>
      <c r="K3779" s="44">
        <v>1</v>
      </c>
      <c r="L3779" s="20">
        <v>602470.75</v>
      </c>
      <c r="M3779" s="19" t="s">
        <v>15954</v>
      </c>
      <c r="N3779" s="28" t="s">
        <v>15953</v>
      </c>
    </row>
    <row r="3780" spans="1:14" ht="30" x14ac:dyDescent="0.25">
      <c r="A3780" s="27" t="s">
        <v>608</v>
      </c>
      <c r="B3780" s="19" t="s">
        <v>17026</v>
      </c>
      <c r="C3780" s="19" t="s">
        <v>16769</v>
      </c>
      <c r="D3780" s="38" t="s">
        <v>16079</v>
      </c>
      <c r="E3780" s="38" t="s">
        <v>3738</v>
      </c>
      <c r="F3780" s="41" t="s">
        <v>3731</v>
      </c>
      <c r="G3780" s="19" t="s">
        <v>949</v>
      </c>
      <c r="H3780" s="41">
        <v>1</v>
      </c>
      <c r="I3780" s="41">
        <v>12</v>
      </c>
      <c r="J3780" s="41">
        <v>16</v>
      </c>
      <c r="K3780" s="44">
        <v>1</v>
      </c>
      <c r="L3780" s="20">
        <v>3446000</v>
      </c>
      <c r="M3780" s="19" t="s">
        <v>11</v>
      </c>
      <c r="N3780" s="28" t="s">
        <v>15953</v>
      </c>
    </row>
    <row r="3781" spans="1:14" ht="30" x14ac:dyDescent="0.25">
      <c r="A3781" s="27" t="s">
        <v>608</v>
      </c>
      <c r="B3781" s="19" t="s">
        <v>17026</v>
      </c>
      <c r="C3781" s="19" t="s">
        <v>16769</v>
      </c>
      <c r="D3781" s="38" t="s">
        <v>16079</v>
      </c>
      <c r="E3781" s="38" t="s">
        <v>3739</v>
      </c>
      <c r="F3781" s="41" t="s">
        <v>3722</v>
      </c>
      <c r="G3781" s="19" t="s">
        <v>949</v>
      </c>
      <c r="H3781" s="41">
        <v>1</v>
      </c>
      <c r="I3781" s="41">
        <v>12</v>
      </c>
      <c r="J3781" s="41">
        <v>16</v>
      </c>
      <c r="K3781" s="44">
        <v>1</v>
      </c>
      <c r="L3781" s="20">
        <v>7974880</v>
      </c>
      <c r="M3781" s="19" t="s">
        <v>11</v>
      </c>
      <c r="N3781" s="28" t="s">
        <v>15953</v>
      </c>
    </row>
    <row r="3782" spans="1:14" ht="30" x14ac:dyDescent="0.25">
      <c r="A3782" s="27" t="s">
        <v>608</v>
      </c>
      <c r="B3782" s="19" t="s">
        <v>17026</v>
      </c>
      <c r="C3782" s="19" t="s">
        <v>16769</v>
      </c>
      <c r="D3782" s="38" t="s">
        <v>16079</v>
      </c>
      <c r="E3782" s="38" t="s">
        <v>3740</v>
      </c>
      <c r="F3782" s="41" t="s">
        <v>3722</v>
      </c>
      <c r="G3782" s="19" t="s">
        <v>949</v>
      </c>
      <c r="H3782" s="41">
        <v>1</v>
      </c>
      <c r="I3782" s="41">
        <v>12</v>
      </c>
      <c r="J3782" s="41">
        <v>16</v>
      </c>
      <c r="K3782" s="44">
        <v>1</v>
      </c>
      <c r="L3782" s="20">
        <v>7378000</v>
      </c>
      <c r="M3782" s="19" t="s">
        <v>15954</v>
      </c>
      <c r="N3782" s="28" t="s">
        <v>15953</v>
      </c>
    </row>
    <row r="3783" spans="1:14" ht="30" x14ac:dyDescent="0.25">
      <c r="A3783" s="27" t="s">
        <v>608</v>
      </c>
      <c r="B3783" s="19" t="s">
        <v>17026</v>
      </c>
      <c r="C3783" s="19" t="s">
        <v>16769</v>
      </c>
      <c r="D3783" s="38" t="s">
        <v>16079</v>
      </c>
      <c r="E3783" s="38" t="s">
        <v>3741</v>
      </c>
      <c r="F3783" s="41" t="s">
        <v>3722</v>
      </c>
      <c r="G3783" s="19" t="s">
        <v>949</v>
      </c>
      <c r="H3783" s="41">
        <v>1</v>
      </c>
      <c r="I3783" s="41">
        <v>12</v>
      </c>
      <c r="J3783" s="41">
        <v>16</v>
      </c>
      <c r="K3783" s="44">
        <v>1</v>
      </c>
      <c r="L3783" s="20">
        <v>25120</v>
      </c>
      <c r="M3783" s="19" t="s">
        <v>15954</v>
      </c>
      <c r="N3783" s="28" t="s">
        <v>15953</v>
      </c>
    </row>
    <row r="3784" spans="1:14" ht="30" x14ac:dyDescent="0.25">
      <c r="A3784" s="27" t="s">
        <v>608</v>
      </c>
      <c r="B3784" s="19" t="s">
        <v>17026</v>
      </c>
      <c r="C3784" s="19" t="s">
        <v>16770</v>
      </c>
      <c r="D3784" s="38" t="s">
        <v>16080</v>
      </c>
      <c r="E3784" s="38" t="s">
        <v>3742</v>
      </c>
      <c r="F3784" s="41" t="s">
        <v>3743</v>
      </c>
      <c r="G3784" s="19" t="s">
        <v>949</v>
      </c>
      <c r="H3784" s="41">
        <v>1</v>
      </c>
      <c r="I3784" s="41">
        <v>12</v>
      </c>
      <c r="J3784" s="41">
        <v>10</v>
      </c>
      <c r="K3784" s="44">
        <v>1</v>
      </c>
      <c r="L3784" s="20">
        <v>1256189</v>
      </c>
      <c r="M3784" s="19" t="s">
        <v>11</v>
      </c>
      <c r="N3784" s="28" t="s">
        <v>15953</v>
      </c>
    </row>
    <row r="3785" spans="1:14" ht="30" x14ac:dyDescent="0.25">
      <c r="A3785" s="27" t="s">
        <v>608</v>
      </c>
      <c r="B3785" s="19" t="s">
        <v>17026</v>
      </c>
      <c r="C3785" s="19" t="s">
        <v>16770</v>
      </c>
      <c r="D3785" s="38" t="s">
        <v>16080</v>
      </c>
      <c r="E3785" s="38" t="s">
        <v>3744</v>
      </c>
      <c r="F3785" s="41" t="s">
        <v>3743</v>
      </c>
      <c r="G3785" s="19" t="s">
        <v>949</v>
      </c>
      <c r="H3785" s="41">
        <v>1</v>
      </c>
      <c r="I3785" s="41">
        <v>12</v>
      </c>
      <c r="J3785" s="41">
        <v>16</v>
      </c>
      <c r="K3785" s="44">
        <v>1</v>
      </c>
      <c r="L3785" s="20">
        <v>2000000</v>
      </c>
      <c r="M3785" s="19" t="s">
        <v>11</v>
      </c>
      <c r="N3785" s="28" t="s">
        <v>15953</v>
      </c>
    </row>
    <row r="3786" spans="1:14" ht="60" x14ac:dyDescent="0.25">
      <c r="A3786" s="27" t="s">
        <v>608</v>
      </c>
      <c r="B3786" s="19" t="s">
        <v>17026</v>
      </c>
      <c r="C3786" s="19" t="s">
        <v>16784</v>
      </c>
      <c r="D3786" s="38" t="s">
        <v>16094</v>
      </c>
      <c r="E3786" s="38" t="s">
        <v>3745</v>
      </c>
      <c r="F3786" s="41" t="s">
        <v>3709</v>
      </c>
      <c r="G3786" s="19" t="s">
        <v>611</v>
      </c>
      <c r="H3786" s="41">
        <v>1</v>
      </c>
      <c r="I3786" s="41">
        <v>12</v>
      </c>
      <c r="J3786" s="41">
        <v>16</v>
      </c>
      <c r="K3786" s="44">
        <v>1</v>
      </c>
      <c r="L3786" s="20">
        <v>2508000</v>
      </c>
      <c r="M3786" s="19" t="s">
        <v>11</v>
      </c>
      <c r="N3786" s="28" t="s">
        <v>15953</v>
      </c>
    </row>
    <row r="3787" spans="1:14" ht="45" x14ac:dyDescent="0.25">
      <c r="A3787" s="27" t="s">
        <v>608</v>
      </c>
      <c r="B3787" s="19" t="s">
        <v>17026</v>
      </c>
      <c r="C3787" s="19" t="s">
        <v>16784</v>
      </c>
      <c r="D3787" s="38" t="s">
        <v>16094</v>
      </c>
      <c r="E3787" s="38" t="s">
        <v>3746</v>
      </c>
      <c r="F3787" s="41" t="s">
        <v>3709</v>
      </c>
      <c r="G3787" s="19" t="s">
        <v>611</v>
      </c>
      <c r="H3787" s="41">
        <v>2</v>
      </c>
      <c r="I3787" s="41">
        <v>4</v>
      </c>
      <c r="J3787" s="41">
        <v>16</v>
      </c>
      <c r="K3787" s="44">
        <v>1</v>
      </c>
      <c r="L3787" s="20">
        <v>4825997</v>
      </c>
      <c r="M3787" s="19" t="s">
        <v>11</v>
      </c>
      <c r="N3787" s="28" t="s">
        <v>15953</v>
      </c>
    </row>
    <row r="3788" spans="1:14" ht="60" x14ac:dyDescent="0.25">
      <c r="A3788" s="27" t="s">
        <v>608</v>
      </c>
      <c r="B3788" s="19" t="s">
        <v>17026</v>
      </c>
      <c r="C3788" s="19" t="s">
        <v>16895</v>
      </c>
      <c r="D3788" s="38" t="s">
        <v>16205</v>
      </c>
      <c r="E3788" s="38" t="s">
        <v>3747</v>
      </c>
      <c r="F3788" s="41" t="s">
        <v>3748</v>
      </c>
      <c r="G3788" s="19" t="s">
        <v>611</v>
      </c>
      <c r="H3788" s="41">
        <v>1</v>
      </c>
      <c r="I3788" s="41">
        <v>12</v>
      </c>
      <c r="J3788" s="41">
        <v>10</v>
      </c>
      <c r="K3788" s="44">
        <v>1</v>
      </c>
      <c r="L3788" s="20">
        <v>27370000</v>
      </c>
      <c r="M3788" s="19" t="s">
        <v>11</v>
      </c>
      <c r="N3788" s="28" t="s">
        <v>15953</v>
      </c>
    </row>
    <row r="3789" spans="1:14" ht="60" x14ac:dyDescent="0.25">
      <c r="A3789" s="27" t="s">
        <v>608</v>
      </c>
      <c r="B3789" s="19" t="s">
        <v>17026</v>
      </c>
      <c r="C3789" s="19" t="s">
        <v>16895</v>
      </c>
      <c r="D3789" s="38" t="s">
        <v>16205</v>
      </c>
      <c r="E3789" s="38" t="s">
        <v>3749</v>
      </c>
      <c r="F3789" s="41" t="s">
        <v>3748</v>
      </c>
      <c r="G3789" s="19" t="s">
        <v>611</v>
      </c>
      <c r="H3789" s="41">
        <v>10</v>
      </c>
      <c r="I3789" s="41">
        <v>2</v>
      </c>
      <c r="J3789" s="41">
        <v>10</v>
      </c>
      <c r="K3789" s="44">
        <v>1</v>
      </c>
      <c r="L3789" s="20">
        <v>4106690</v>
      </c>
      <c r="M3789" s="19" t="s">
        <v>15954</v>
      </c>
      <c r="N3789" s="28" t="s">
        <v>15953</v>
      </c>
    </row>
    <row r="3790" spans="1:14" ht="30" x14ac:dyDescent="0.25">
      <c r="A3790" s="27" t="s">
        <v>608</v>
      </c>
      <c r="B3790" s="19" t="s">
        <v>17026</v>
      </c>
      <c r="C3790" s="19" t="s">
        <v>16896</v>
      </c>
      <c r="D3790" s="38" t="s">
        <v>16206</v>
      </c>
      <c r="E3790" s="38" t="s">
        <v>3723</v>
      </c>
      <c r="F3790" s="41">
        <v>80161506</v>
      </c>
      <c r="G3790" s="19" t="s">
        <v>614</v>
      </c>
      <c r="H3790" s="41">
        <v>10</v>
      </c>
      <c r="I3790" s="41">
        <v>2</v>
      </c>
      <c r="J3790" s="41">
        <v>10</v>
      </c>
      <c r="K3790" s="44">
        <v>1</v>
      </c>
      <c r="L3790" s="20">
        <v>400000000</v>
      </c>
      <c r="M3790" s="19" t="s">
        <v>15954</v>
      </c>
      <c r="N3790" s="28" t="s">
        <v>15953</v>
      </c>
    </row>
    <row r="3791" spans="1:14" ht="30" x14ac:dyDescent="0.25">
      <c r="A3791" s="27" t="s">
        <v>608</v>
      </c>
      <c r="B3791" s="19" t="s">
        <v>17026</v>
      </c>
      <c r="C3791" s="19" t="s">
        <v>16896</v>
      </c>
      <c r="D3791" s="38" t="s">
        <v>16206</v>
      </c>
      <c r="E3791" s="38" t="s">
        <v>3723</v>
      </c>
      <c r="F3791" s="41">
        <v>80161506</v>
      </c>
      <c r="G3791" s="19" t="s">
        <v>614</v>
      </c>
      <c r="H3791" s="41">
        <v>10</v>
      </c>
      <c r="I3791" s="41">
        <v>2</v>
      </c>
      <c r="J3791" s="41">
        <v>10</v>
      </c>
      <c r="K3791" s="44">
        <v>1</v>
      </c>
      <c r="L3791" s="20">
        <v>195765584.88</v>
      </c>
      <c r="M3791" s="19" t="s">
        <v>15954</v>
      </c>
      <c r="N3791" s="28" t="s">
        <v>15953</v>
      </c>
    </row>
    <row r="3792" spans="1:14" ht="45" x14ac:dyDescent="0.25">
      <c r="A3792" s="27" t="s">
        <v>608</v>
      </c>
      <c r="B3792" s="19" t="s">
        <v>17026</v>
      </c>
      <c r="C3792" s="19" t="s">
        <v>16897</v>
      </c>
      <c r="D3792" s="38" t="s">
        <v>16207</v>
      </c>
      <c r="E3792" s="38" t="s">
        <v>3750</v>
      </c>
      <c r="F3792" s="41">
        <v>81112101</v>
      </c>
      <c r="G3792" s="19" t="s">
        <v>949</v>
      </c>
      <c r="H3792" s="41">
        <v>1</v>
      </c>
      <c r="I3792" s="41">
        <v>12</v>
      </c>
      <c r="J3792" s="41">
        <v>10</v>
      </c>
      <c r="K3792" s="44">
        <v>1</v>
      </c>
      <c r="L3792" s="20">
        <v>29400935</v>
      </c>
      <c r="M3792" s="19" t="s">
        <v>11</v>
      </c>
      <c r="N3792" s="28" t="s">
        <v>15953</v>
      </c>
    </row>
    <row r="3793" spans="1:14" ht="30" x14ac:dyDescent="0.25">
      <c r="A3793" s="27" t="s">
        <v>608</v>
      </c>
      <c r="B3793" s="19" t="s">
        <v>17022</v>
      </c>
      <c r="C3793" s="19" t="s">
        <v>16898</v>
      </c>
      <c r="D3793" s="38" t="s">
        <v>16208</v>
      </c>
      <c r="E3793" s="38" t="s">
        <v>3751</v>
      </c>
      <c r="F3793" s="41" t="s">
        <v>3604</v>
      </c>
      <c r="G3793" s="19" t="s">
        <v>721</v>
      </c>
      <c r="H3793" s="41">
        <v>1</v>
      </c>
      <c r="I3793" s="41">
        <v>12</v>
      </c>
      <c r="J3793" s="41">
        <v>10</v>
      </c>
      <c r="K3793" s="44">
        <v>1</v>
      </c>
      <c r="L3793" s="20">
        <v>2233000000</v>
      </c>
      <c r="M3793" s="19" t="s">
        <v>11</v>
      </c>
      <c r="N3793" s="28" t="s">
        <v>15953</v>
      </c>
    </row>
    <row r="3794" spans="1:14" ht="45" x14ac:dyDescent="0.25">
      <c r="A3794" s="27" t="s">
        <v>608</v>
      </c>
      <c r="B3794" s="19" t="s">
        <v>17022</v>
      </c>
      <c r="C3794" s="19" t="s">
        <v>16898</v>
      </c>
      <c r="D3794" s="38" t="s">
        <v>16208</v>
      </c>
      <c r="E3794" s="38" t="s">
        <v>3752</v>
      </c>
      <c r="F3794" s="41" t="s">
        <v>3604</v>
      </c>
      <c r="G3794" s="19" t="s">
        <v>721</v>
      </c>
      <c r="H3794" s="41">
        <v>1</v>
      </c>
      <c r="I3794" s="41">
        <v>12</v>
      </c>
      <c r="J3794" s="41">
        <v>10</v>
      </c>
      <c r="K3794" s="44">
        <v>1</v>
      </c>
      <c r="L3794" s="20">
        <v>510478848</v>
      </c>
      <c r="M3794" s="19" t="s">
        <v>11</v>
      </c>
      <c r="N3794" s="28" t="s">
        <v>15953</v>
      </c>
    </row>
    <row r="3795" spans="1:14" ht="30" x14ac:dyDescent="0.25">
      <c r="A3795" s="27" t="s">
        <v>608</v>
      </c>
      <c r="B3795" s="19" t="s">
        <v>17022</v>
      </c>
      <c r="C3795" s="19" t="s">
        <v>16898</v>
      </c>
      <c r="D3795" s="38" t="s">
        <v>16208</v>
      </c>
      <c r="E3795" s="38" t="s">
        <v>3753</v>
      </c>
      <c r="F3795" s="41" t="s">
        <v>3604</v>
      </c>
      <c r="G3795" s="19" t="s">
        <v>721</v>
      </c>
      <c r="H3795" s="41">
        <v>1</v>
      </c>
      <c r="I3795" s="41">
        <v>12</v>
      </c>
      <c r="J3795" s="41">
        <v>10</v>
      </c>
      <c r="K3795" s="44">
        <v>1</v>
      </c>
      <c r="L3795" s="20">
        <v>986110763</v>
      </c>
      <c r="M3795" s="19" t="s">
        <v>15954</v>
      </c>
      <c r="N3795" s="28" t="s">
        <v>15953</v>
      </c>
    </row>
    <row r="3796" spans="1:14" ht="45" x14ac:dyDescent="0.25">
      <c r="A3796" s="27" t="s">
        <v>608</v>
      </c>
      <c r="B3796" s="19" t="s">
        <v>17022</v>
      </c>
      <c r="C3796" s="19" t="s">
        <v>16898</v>
      </c>
      <c r="D3796" s="38" t="s">
        <v>16208</v>
      </c>
      <c r="E3796" s="38" t="s">
        <v>3754</v>
      </c>
      <c r="F3796" s="41" t="s">
        <v>3604</v>
      </c>
      <c r="G3796" s="19" t="s">
        <v>721</v>
      </c>
      <c r="H3796" s="41">
        <v>1</v>
      </c>
      <c r="I3796" s="41">
        <v>12</v>
      </c>
      <c r="J3796" s="41">
        <v>10</v>
      </c>
      <c r="K3796" s="44">
        <v>1</v>
      </c>
      <c r="L3796" s="20">
        <v>155392452</v>
      </c>
      <c r="M3796" s="19" t="s">
        <v>15954</v>
      </c>
      <c r="N3796" s="28" t="s">
        <v>15953</v>
      </c>
    </row>
    <row r="3797" spans="1:14" ht="45" x14ac:dyDescent="0.25">
      <c r="A3797" s="27" t="s">
        <v>608</v>
      </c>
      <c r="B3797" s="19" t="s">
        <v>17022</v>
      </c>
      <c r="C3797" s="19" t="s">
        <v>16898</v>
      </c>
      <c r="D3797" s="38" t="s">
        <v>16208</v>
      </c>
      <c r="E3797" s="38" t="s">
        <v>3755</v>
      </c>
      <c r="F3797" s="41" t="s">
        <v>3604</v>
      </c>
      <c r="G3797" s="19" t="s">
        <v>721</v>
      </c>
      <c r="H3797" s="41">
        <v>1</v>
      </c>
      <c r="I3797" s="41">
        <v>12</v>
      </c>
      <c r="J3797" s="41">
        <v>10</v>
      </c>
      <c r="K3797" s="44">
        <v>1</v>
      </c>
      <c r="L3797" s="20">
        <v>46105346</v>
      </c>
      <c r="M3797" s="19" t="s">
        <v>15954</v>
      </c>
      <c r="N3797" s="28" t="s">
        <v>15953</v>
      </c>
    </row>
    <row r="3798" spans="1:14" ht="60" x14ac:dyDescent="0.25">
      <c r="A3798" s="27" t="s">
        <v>608</v>
      </c>
      <c r="B3798" s="19" t="s">
        <v>17022</v>
      </c>
      <c r="C3798" s="19" t="s">
        <v>16898</v>
      </c>
      <c r="D3798" s="38" t="s">
        <v>16208</v>
      </c>
      <c r="E3798" s="38" t="s">
        <v>3756</v>
      </c>
      <c r="F3798" s="41" t="s">
        <v>3604</v>
      </c>
      <c r="G3798" s="19" t="s">
        <v>721</v>
      </c>
      <c r="H3798" s="41">
        <v>1</v>
      </c>
      <c r="I3798" s="41">
        <v>12</v>
      </c>
      <c r="J3798" s="41">
        <v>10</v>
      </c>
      <c r="K3798" s="44">
        <v>1</v>
      </c>
      <c r="L3798" s="20">
        <v>63898508</v>
      </c>
      <c r="M3798" s="19" t="s">
        <v>15954</v>
      </c>
      <c r="N3798" s="28" t="s">
        <v>15953</v>
      </c>
    </row>
    <row r="3799" spans="1:14" ht="30" x14ac:dyDescent="0.25">
      <c r="A3799" s="27" t="s">
        <v>608</v>
      </c>
      <c r="B3799" s="19" t="s">
        <v>17022</v>
      </c>
      <c r="C3799" s="19" t="s">
        <v>16898</v>
      </c>
      <c r="D3799" s="38" t="s">
        <v>16208</v>
      </c>
      <c r="E3799" s="38" t="s">
        <v>3757</v>
      </c>
      <c r="F3799" s="41" t="s">
        <v>3604</v>
      </c>
      <c r="G3799" s="19" t="s">
        <v>721</v>
      </c>
      <c r="H3799" s="41">
        <v>1</v>
      </c>
      <c r="I3799" s="41">
        <v>12</v>
      </c>
      <c r="J3799" s="41">
        <v>10</v>
      </c>
      <c r="K3799" s="44">
        <v>1</v>
      </c>
      <c r="L3799" s="20">
        <v>384084492</v>
      </c>
      <c r="M3799" s="19" t="s">
        <v>15954</v>
      </c>
      <c r="N3799" s="28" t="s">
        <v>15953</v>
      </c>
    </row>
    <row r="3800" spans="1:14" ht="45" x14ac:dyDescent="0.25">
      <c r="A3800" s="27" t="s">
        <v>608</v>
      </c>
      <c r="B3800" s="19" t="s">
        <v>17022</v>
      </c>
      <c r="C3800" s="19" t="s">
        <v>16898</v>
      </c>
      <c r="D3800" s="38" t="s">
        <v>16208</v>
      </c>
      <c r="E3800" s="38" t="s">
        <v>3755</v>
      </c>
      <c r="F3800" s="41">
        <v>92121504</v>
      </c>
      <c r="G3800" s="19" t="s">
        <v>721</v>
      </c>
      <c r="H3800" s="41">
        <v>1</v>
      </c>
      <c r="I3800" s="41">
        <v>12</v>
      </c>
      <c r="J3800" s="41">
        <v>10</v>
      </c>
      <c r="K3800" s="44">
        <v>1</v>
      </c>
      <c r="L3800" s="20">
        <v>2812092.1800000072</v>
      </c>
      <c r="M3800" s="19" t="s">
        <v>15954</v>
      </c>
      <c r="N3800" s="28" t="s">
        <v>15953</v>
      </c>
    </row>
    <row r="3801" spans="1:14" ht="45" x14ac:dyDescent="0.25">
      <c r="A3801" s="27" t="s">
        <v>608</v>
      </c>
      <c r="B3801" s="19" t="s">
        <v>17022</v>
      </c>
      <c r="C3801" s="19" t="s">
        <v>16898</v>
      </c>
      <c r="D3801" s="38" t="s">
        <v>16208</v>
      </c>
      <c r="E3801" s="38" t="s">
        <v>3758</v>
      </c>
      <c r="F3801" s="41" t="s">
        <v>3604</v>
      </c>
      <c r="G3801" s="19" t="s">
        <v>721</v>
      </c>
      <c r="H3801" s="41">
        <v>1</v>
      </c>
      <c r="I3801" s="41">
        <v>12</v>
      </c>
      <c r="J3801" s="41">
        <v>16</v>
      </c>
      <c r="K3801" s="44">
        <v>1</v>
      </c>
      <c r="L3801" s="20">
        <v>511000000</v>
      </c>
      <c r="M3801" s="19" t="s">
        <v>11</v>
      </c>
      <c r="N3801" s="28" t="s">
        <v>15953</v>
      </c>
    </row>
    <row r="3802" spans="1:14" ht="30" x14ac:dyDescent="0.25">
      <c r="A3802" s="27" t="s">
        <v>608</v>
      </c>
      <c r="B3802" s="19" t="s">
        <v>17022</v>
      </c>
      <c r="C3802" s="19" t="s">
        <v>16898</v>
      </c>
      <c r="D3802" s="38" t="s">
        <v>16208</v>
      </c>
      <c r="E3802" s="38" t="s">
        <v>3757</v>
      </c>
      <c r="F3802" s="41" t="s">
        <v>3604</v>
      </c>
      <c r="G3802" s="19" t="s">
        <v>721</v>
      </c>
      <c r="H3802" s="41">
        <v>1</v>
      </c>
      <c r="I3802" s="41">
        <v>12</v>
      </c>
      <c r="J3802" s="41">
        <v>16</v>
      </c>
      <c r="K3802" s="44">
        <v>1</v>
      </c>
      <c r="L3802" s="20">
        <v>218324336</v>
      </c>
      <c r="M3802" s="19" t="s">
        <v>11</v>
      </c>
      <c r="N3802" s="28" t="s">
        <v>15953</v>
      </c>
    </row>
    <row r="3803" spans="1:14" ht="30" x14ac:dyDescent="0.25">
      <c r="A3803" s="27" t="s">
        <v>608</v>
      </c>
      <c r="B3803" s="19" t="s">
        <v>17022</v>
      </c>
      <c r="C3803" s="19" t="s">
        <v>16898</v>
      </c>
      <c r="D3803" s="38" t="s">
        <v>16208</v>
      </c>
      <c r="E3803" s="38" t="s">
        <v>3759</v>
      </c>
      <c r="F3803" s="41" t="s">
        <v>3760</v>
      </c>
      <c r="G3803" s="19" t="s">
        <v>721</v>
      </c>
      <c r="H3803" s="41">
        <v>1</v>
      </c>
      <c r="I3803" s="41">
        <v>12</v>
      </c>
      <c r="J3803" s="41">
        <v>16</v>
      </c>
      <c r="K3803" s="44">
        <v>1</v>
      </c>
      <c r="L3803" s="20">
        <v>117000000</v>
      </c>
      <c r="M3803" s="19" t="s">
        <v>11</v>
      </c>
      <c r="N3803" s="28" t="s">
        <v>15953</v>
      </c>
    </row>
    <row r="3804" spans="1:14" ht="30" x14ac:dyDescent="0.25">
      <c r="A3804" s="27" t="s">
        <v>608</v>
      </c>
      <c r="B3804" s="19" t="s">
        <v>17022</v>
      </c>
      <c r="C3804" s="19" t="s">
        <v>16898</v>
      </c>
      <c r="D3804" s="38" t="s">
        <v>16208</v>
      </c>
      <c r="E3804" s="38" t="s">
        <v>3757</v>
      </c>
      <c r="F3804" s="41" t="s">
        <v>3604</v>
      </c>
      <c r="G3804" s="19" t="s">
        <v>721</v>
      </c>
      <c r="H3804" s="41">
        <v>1</v>
      </c>
      <c r="I3804" s="41">
        <v>12</v>
      </c>
      <c r="J3804" s="41">
        <v>16</v>
      </c>
      <c r="K3804" s="44">
        <v>1</v>
      </c>
      <c r="L3804" s="20">
        <v>94317012</v>
      </c>
      <c r="M3804" s="19" t="s">
        <v>11</v>
      </c>
      <c r="N3804" s="28" t="s">
        <v>15953</v>
      </c>
    </row>
    <row r="3805" spans="1:14" ht="45" x14ac:dyDescent="0.25">
      <c r="A3805" s="27" t="s">
        <v>608</v>
      </c>
      <c r="B3805" s="19" t="s">
        <v>17022</v>
      </c>
      <c r="C3805" s="19" t="s">
        <v>16898</v>
      </c>
      <c r="D3805" s="38" t="s">
        <v>16208</v>
      </c>
      <c r="E3805" s="38" t="s">
        <v>3761</v>
      </c>
      <c r="F3805" s="41" t="s">
        <v>3604</v>
      </c>
      <c r="G3805" s="19" t="s">
        <v>721</v>
      </c>
      <c r="H3805" s="41">
        <v>1</v>
      </c>
      <c r="I3805" s="41">
        <v>12</v>
      </c>
      <c r="J3805" s="41">
        <v>16</v>
      </c>
      <c r="K3805" s="44">
        <v>1</v>
      </c>
      <c r="L3805" s="20">
        <v>101466615.81999999</v>
      </c>
      <c r="M3805" s="19" t="s">
        <v>15954</v>
      </c>
      <c r="N3805" s="28" t="s">
        <v>15953</v>
      </c>
    </row>
    <row r="3806" spans="1:14" ht="45" x14ac:dyDescent="0.25">
      <c r="A3806" s="27" t="s">
        <v>608</v>
      </c>
      <c r="B3806" s="19" t="s">
        <v>17022</v>
      </c>
      <c r="C3806" s="19" t="s">
        <v>16898</v>
      </c>
      <c r="D3806" s="38" t="s">
        <v>16208</v>
      </c>
      <c r="E3806" s="38" t="s">
        <v>3762</v>
      </c>
      <c r="F3806" s="41">
        <v>92121504</v>
      </c>
      <c r="G3806" s="19" t="s">
        <v>721</v>
      </c>
      <c r="H3806" s="41">
        <v>1</v>
      </c>
      <c r="I3806" s="41">
        <v>12</v>
      </c>
      <c r="J3806" s="41">
        <v>16</v>
      </c>
      <c r="K3806" s="44">
        <v>1</v>
      </c>
      <c r="L3806" s="20">
        <v>45786246</v>
      </c>
      <c r="M3806" s="19" t="s">
        <v>15954</v>
      </c>
      <c r="N3806" s="28" t="s">
        <v>15953</v>
      </c>
    </row>
    <row r="3807" spans="1:14" ht="30" x14ac:dyDescent="0.25">
      <c r="A3807" s="27" t="s">
        <v>608</v>
      </c>
      <c r="B3807" s="19" t="s">
        <v>17022</v>
      </c>
      <c r="C3807" s="19" t="s">
        <v>16762</v>
      </c>
      <c r="D3807" s="38" t="s">
        <v>16072</v>
      </c>
      <c r="E3807" s="38" t="s">
        <v>3763</v>
      </c>
      <c r="F3807" s="41" t="s">
        <v>148</v>
      </c>
      <c r="G3807" s="19" t="s">
        <v>721</v>
      </c>
      <c r="H3807" s="41">
        <v>1</v>
      </c>
      <c r="I3807" s="41">
        <v>12</v>
      </c>
      <c r="J3807" s="41">
        <v>10</v>
      </c>
      <c r="K3807" s="44">
        <v>1</v>
      </c>
      <c r="L3807" s="20">
        <v>47096782.879999995</v>
      </c>
      <c r="M3807" s="19" t="s">
        <v>11</v>
      </c>
      <c r="N3807" s="28" t="s">
        <v>15953</v>
      </c>
    </row>
    <row r="3808" spans="1:14" ht="45" x14ac:dyDescent="0.25">
      <c r="A3808" s="27" t="s">
        <v>608</v>
      </c>
      <c r="B3808" s="19" t="s">
        <v>17022</v>
      </c>
      <c r="C3808" s="19" t="s">
        <v>16762</v>
      </c>
      <c r="D3808" s="38" t="s">
        <v>16072</v>
      </c>
      <c r="E3808" s="38" t="s">
        <v>3764</v>
      </c>
      <c r="F3808" s="41" t="s">
        <v>148</v>
      </c>
      <c r="G3808" s="19" t="s">
        <v>721</v>
      </c>
      <c r="H3808" s="41">
        <v>1</v>
      </c>
      <c r="I3808" s="41">
        <v>12</v>
      </c>
      <c r="J3808" s="41">
        <v>10</v>
      </c>
      <c r="K3808" s="44">
        <v>1</v>
      </c>
      <c r="L3808" s="20">
        <v>53782450.420000017</v>
      </c>
      <c r="M3808" s="19" t="s">
        <v>11</v>
      </c>
      <c r="N3808" s="28" t="s">
        <v>15953</v>
      </c>
    </row>
    <row r="3809" spans="1:14" ht="30" x14ac:dyDescent="0.25">
      <c r="A3809" s="27" t="s">
        <v>608</v>
      </c>
      <c r="B3809" s="19" t="s">
        <v>17022</v>
      </c>
      <c r="C3809" s="19" t="s">
        <v>16762</v>
      </c>
      <c r="D3809" s="38" t="s">
        <v>16072</v>
      </c>
      <c r="E3809" s="38" t="s">
        <v>3765</v>
      </c>
      <c r="F3809" s="41" t="s">
        <v>148</v>
      </c>
      <c r="G3809" s="19" t="s">
        <v>721</v>
      </c>
      <c r="H3809" s="41">
        <v>1</v>
      </c>
      <c r="I3809" s="41">
        <v>12</v>
      </c>
      <c r="J3809" s="41">
        <v>10</v>
      </c>
      <c r="K3809" s="44">
        <v>1</v>
      </c>
      <c r="L3809" s="20">
        <v>158396122.49000001</v>
      </c>
      <c r="M3809" s="19" t="s">
        <v>11</v>
      </c>
      <c r="N3809" s="28" t="s">
        <v>15953</v>
      </c>
    </row>
    <row r="3810" spans="1:14" ht="45" x14ac:dyDescent="0.25">
      <c r="A3810" s="27" t="s">
        <v>608</v>
      </c>
      <c r="B3810" s="19" t="s">
        <v>17022</v>
      </c>
      <c r="C3810" s="19" t="s">
        <v>16762</v>
      </c>
      <c r="D3810" s="38" t="s">
        <v>16072</v>
      </c>
      <c r="E3810" s="38" t="s">
        <v>3766</v>
      </c>
      <c r="F3810" s="41" t="s">
        <v>148</v>
      </c>
      <c r="G3810" s="19" t="s">
        <v>721</v>
      </c>
      <c r="H3810" s="41">
        <v>1</v>
      </c>
      <c r="I3810" s="41">
        <v>12</v>
      </c>
      <c r="J3810" s="41">
        <v>10</v>
      </c>
      <c r="K3810" s="44">
        <v>1</v>
      </c>
      <c r="L3810" s="20">
        <v>8814771.7799999956</v>
      </c>
      <c r="M3810" s="19" t="s">
        <v>11</v>
      </c>
      <c r="N3810" s="28" t="s">
        <v>15953</v>
      </c>
    </row>
    <row r="3811" spans="1:14" ht="30" x14ac:dyDescent="0.25">
      <c r="A3811" s="27" t="s">
        <v>608</v>
      </c>
      <c r="B3811" s="19" t="s">
        <v>17022</v>
      </c>
      <c r="C3811" s="19" t="s">
        <v>16762</v>
      </c>
      <c r="D3811" s="38" t="s">
        <v>16072</v>
      </c>
      <c r="E3811" s="38" t="s">
        <v>3767</v>
      </c>
      <c r="F3811" s="41" t="s">
        <v>148</v>
      </c>
      <c r="G3811" s="19" t="s">
        <v>614</v>
      </c>
      <c r="H3811" s="41">
        <v>1</v>
      </c>
      <c r="I3811" s="41">
        <v>10</v>
      </c>
      <c r="J3811" s="41">
        <v>10</v>
      </c>
      <c r="K3811" s="44">
        <v>1</v>
      </c>
      <c r="L3811" s="20">
        <v>21265652</v>
      </c>
      <c r="M3811" s="19" t="s">
        <v>11</v>
      </c>
      <c r="N3811" s="28" t="s">
        <v>15953</v>
      </c>
    </row>
    <row r="3812" spans="1:14" ht="45" x14ac:dyDescent="0.25">
      <c r="A3812" s="27" t="s">
        <v>608</v>
      </c>
      <c r="B3812" s="19" t="s">
        <v>17022</v>
      </c>
      <c r="C3812" s="19" t="s">
        <v>16762</v>
      </c>
      <c r="D3812" s="38" t="s">
        <v>16072</v>
      </c>
      <c r="E3812" s="38" t="s">
        <v>3768</v>
      </c>
      <c r="F3812" s="41" t="s">
        <v>148</v>
      </c>
      <c r="G3812" s="19" t="s">
        <v>721</v>
      </c>
      <c r="H3812" s="41">
        <v>1</v>
      </c>
      <c r="I3812" s="41">
        <v>10</v>
      </c>
      <c r="J3812" s="41">
        <v>10</v>
      </c>
      <c r="K3812" s="44">
        <v>1</v>
      </c>
      <c r="L3812" s="20">
        <v>34932007.93</v>
      </c>
      <c r="M3812" s="19" t="s">
        <v>11</v>
      </c>
      <c r="N3812" s="28" t="s">
        <v>15953</v>
      </c>
    </row>
    <row r="3813" spans="1:14" ht="30" x14ac:dyDescent="0.25">
      <c r="A3813" s="27" t="s">
        <v>608</v>
      </c>
      <c r="B3813" s="19" t="s">
        <v>17022</v>
      </c>
      <c r="C3813" s="19" t="s">
        <v>16762</v>
      </c>
      <c r="D3813" s="38" t="s">
        <v>16072</v>
      </c>
      <c r="E3813" s="38" t="s">
        <v>3769</v>
      </c>
      <c r="F3813" s="41" t="s">
        <v>148</v>
      </c>
      <c r="G3813" s="19" t="s">
        <v>614</v>
      </c>
      <c r="H3813" s="41">
        <v>1</v>
      </c>
      <c r="I3813" s="41">
        <v>10</v>
      </c>
      <c r="J3813" s="41">
        <v>10</v>
      </c>
      <c r="K3813" s="44">
        <v>1</v>
      </c>
      <c r="L3813" s="20">
        <v>21799038.670000002</v>
      </c>
      <c r="M3813" s="19" t="s">
        <v>11</v>
      </c>
      <c r="N3813" s="28" t="s">
        <v>15953</v>
      </c>
    </row>
    <row r="3814" spans="1:14" ht="30" x14ac:dyDescent="0.25">
      <c r="A3814" s="27" t="s">
        <v>608</v>
      </c>
      <c r="B3814" s="19" t="s">
        <v>17022</v>
      </c>
      <c r="C3814" s="19" t="s">
        <v>16762</v>
      </c>
      <c r="D3814" s="38" t="s">
        <v>16072</v>
      </c>
      <c r="E3814" s="38" t="s">
        <v>3770</v>
      </c>
      <c r="F3814" s="41" t="s">
        <v>148</v>
      </c>
      <c r="G3814" s="19" t="s">
        <v>614</v>
      </c>
      <c r="H3814" s="41">
        <v>10</v>
      </c>
      <c r="I3814" s="41">
        <v>2</v>
      </c>
      <c r="J3814" s="41">
        <v>10</v>
      </c>
      <c r="K3814" s="44">
        <v>1</v>
      </c>
      <c r="L3814" s="20">
        <v>2224000</v>
      </c>
      <c r="M3814" s="19" t="s">
        <v>11</v>
      </c>
      <c r="N3814" s="28" t="s">
        <v>15953</v>
      </c>
    </row>
    <row r="3815" spans="1:14" ht="75" x14ac:dyDescent="0.25">
      <c r="A3815" s="27" t="s">
        <v>608</v>
      </c>
      <c r="B3815" s="19" t="s">
        <v>17022</v>
      </c>
      <c r="C3815" s="19" t="s">
        <v>16762</v>
      </c>
      <c r="D3815" s="38" t="s">
        <v>16072</v>
      </c>
      <c r="E3815" s="38" t="s">
        <v>3771</v>
      </c>
      <c r="F3815" s="41" t="s">
        <v>148</v>
      </c>
      <c r="G3815" s="19" t="s">
        <v>614</v>
      </c>
      <c r="H3815" s="41">
        <v>10</v>
      </c>
      <c r="I3815" s="41">
        <v>2</v>
      </c>
      <c r="J3815" s="41">
        <v>10</v>
      </c>
      <c r="K3815" s="44">
        <v>1</v>
      </c>
      <c r="L3815" s="20">
        <v>1239930.3399999999</v>
      </c>
      <c r="M3815" s="19" t="s">
        <v>11</v>
      </c>
      <c r="N3815" s="28" t="s">
        <v>15953</v>
      </c>
    </row>
    <row r="3816" spans="1:14" ht="75" x14ac:dyDescent="0.25">
      <c r="A3816" s="27" t="s">
        <v>608</v>
      </c>
      <c r="B3816" s="19" t="s">
        <v>17022</v>
      </c>
      <c r="C3816" s="19" t="s">
        <v>16762</v>
      </c>
      <c r="D3816" s="38" t="s">
        <v>16072</v>
      </c>
      <c r="E3816" s="38" t="s">
        <v>3772</v>
      </c>
      <c r="F3816" s="41" t="s">
        <v>148</v>
      </c>
      <c r="G3816" s="19" t="s">
        <v>614</v>
      </c>
      <c r="H3816" s="41">
        <v>1</v>
      </c>
      <c r="I3816" s="41">
        <v>10</v>
      </c>
      <c r="J3816" s="41">
        <v>10</v>
      </c>
      <c r="K3816" s="44">
        <v>1</v>
      </c>
      <c r="L3816" s="20">
        <v>43867001.579999998</v>
      </c>
      <c r="M3816" s="19" t="s">
        <v>11</v>
      </c>
      <c r="N3816" s="28" t="s">
        <v>15953</v>
      </c>
    </row>
    <row r="3817" spans="1:14" ht="30" x14ac:dyDescent="0.25">
      <c r="A3817" s="27" t="s">
        <v>608</v>
      </c>
      <c r="B3817" s="19" t="s">
        <v>17022</v>
      </c>
      <c r="C3817" s="19" t="s">
        <v>16762</v>
      </c>
      <c r="D3817" s="38" t="s">
        <v>16072</v>
      </c>
      <c r="E3817" s="38" t="s">
        <v>3773</v>
      </c>
      <c r="F3817" s="41" t="s">
        <v>3774</v>
      </c>
      <c r="G3817" s="19" t="s">
        <v>611</v>
      </c>
      <c r="H3817" s="41">
        <v>1</v>
      </c>
      <c r="I3817" s="41">
        <v>10</v>
      </c>
      <c r="J3817" s="41">
        <v>10</v>
      </c>
      <c r="K3817" s="44">
        <v>1</v>
      </c>
      <c r="L3817" s="20">
        <v>12457604.25</v>
      </c>
      <c r="M3817" s="19" t="s">
        <v>11</v>
      </c>
      <c r="N3817" s="28" t="s">
        <v>15953</v>
      </c>
    </row>
    <row r="3818" spans="1:14" ht="30" x14ac:dyDescent="0.25">
      <c r="A3818" s="27" t="s">
        <v>608</v>
      </c>
      <c r="B3818" s="19" t="s">
        <v>17022</v>
      </c>
      <c r="C3818" s="19" t="s">
        <v>16762</v>
      </c>
      <c r="D3818" s="38" t="s">
        <v>16072</v>
      </c>
      <c r="E3818" s="38" t="s">
        <v>3775</v>
      </c>
      <c r="F3818" s="41" t="s">
        <v>148</v>
      </c>
      <c r="G3818" s="19" t="s">
        <v>611</v>
      </c>
      <c r="H3818" s="41">
        <v>1</v>
      </c>
      <c r="I3818" s="41">
        <v>10</v>
      </c>
      <c r="J3818" s="41">
        <v>10</v>
      </c>
      <c r="K3818" s="44">
        <v>1</v>
      </c>
      <c r="L3818" s="20">
        <v>13222171.189999999</v>
      </c>
      <c r="M3818" s="19" t="s">
        <v>11</v>
      </c>
      <c r="N3818" s="28" t="s">
        <v>15953</v>
      </c>
    </row>
    <row r="3819" spans="1:14" ht="30" x14ac:dyDescent="0.25">
      <c r="A3819" s="27" t="s">
        <v>608</v>
      </c>
      <c r="B3819" s="19" t="s">
        <v>17022</v>
      </c>
      <c r="C3819" s="19" t="s">
        <v>16762</v>
      </c>
      <c r="D3819" s="38" t="s">
        <v>16072</v>
      </c>
      <c r="E3819" s="38" t="s">
        <v>3776</v>
      </c>
      <c r="F3819" s="41" t="s">
        <v>148</v>
      </c>
      <c r="G3819" s="19" t="s">
        <v>721</v>
      </c>
      <c r="H3819" s="41">
        <v>10</v>
      </c>
      <c r="I3819" s="41">
        <v>2</v>
      </c>
      <c r="J3819" s="41">
        <v>10</v>
      </c>
      <c r="K3819" s="44">
        <v>1</v>
      </c>
      <c r="L3819" s="20">
        <v>904823.70000000019</v>
      </c>
      <c r="M3819" s="19" t="s">
        <v>15954</v>
      </c>
      <c r="N3819" s="28" t="s">
        <v>15953</v>
      </c>
    </row>
    <row r="3820" spans="1:14" ht="30" x14ac:dyDescent="0.25">
      <c r="A3820" s="27" t="s">
        <v>608</v>
      </c>
      <c r="B3820" s="19" t="s">
        <v>17022</v>
      </c>
      <c r="C3820" s="19" t="s">
        <v>16762</v>
      </c>
      <c r="D3820" s="38" t="s">
        <v>16072</v>
      </c>
      <c r="E3820" s="38" t="s">
        <v>3777</v>
      </c>
      <c r="F3820" s="41" t="s">
        <v>148</v>
      </c>
      <c r="G3820" s="19" t="s">
        <v>614</v>
      </c>
      <c r="H3820" s="41">
        <v>1</v>
      </c>
      <c r="I3820" s="41">
        <v>10</v>
      </c>
      <c r="J3820" s="41">
        <v>10</v>
      </c>
      <c r="K3820" s="44">
        <v>1</v>
      </c>
      <c r="L3820" s="20">
        <v>26714340</v>
      </c>
      <c r="M3820" s="19" t="s">
        <v>11</v>
      </c>
      <c r="N3820" s="28" t="s">
        <v>15953</v>
      </c>
    </row>
    <row r="3821" spans="1:14" ht="45" x14ac:dyDescent="0.25">
      <c r="A3821" s="27" t="s">
        <v>608</v>
      </c>
      <c r="B3821" s="19" t="s">
        <v>17022</v>
      </c>
      <c r="C3821" s="19" t="s">
        <v>16762</v>
      </c>
      <c r="D3821" s="38" t="s">
        <v>16072</v>
      </c>
      <c r="E3821" s="38" t="s">
        <v>3778</v>
      </c>
      <c r="F3821" s="41" t="s">
        <v>3774</v>
      </c>
      <c r="G3821" s="19" t="s">
        <v>611</v>
      </c>
      <c r="H3821" s="41">
        <v>1</v>
      </c>
      <c r="I3821" s="41">
        <v>10</v>
      </c>
      <c r="J3821" s="41">
        <v>10</v>
      </c>
      <c r="K3821" s="44">
        <v>1</v>
      </c>
      <c r="L3821" s="20">
        <v>16555089.6</v>
      </c>
      <c r="M3821" s="19" t="s">
        <v>11</v>
      </c>
      <c r="N3821" s="28" t="s">
        <v>15953</v>
      </c>
    </row>
    <row r="3822" spans="1:14" ht="45" x14ac:dyDescent="0.25">
      <c r="A3822" s="27" t="s">
        <v>608</v>
      </c>
      <c r="B3822" s="19" t="s">
        <v>17022</v>
      </c>
      <c r="C3822" s="19" t="s">
        <v>16762</v>
      </c>
      <c r="D3822" s="38" t="s">
        <v>16072</v>
      </c>
      <c r="E3822" s="38" t="s">
        <v>3779</v>
      </c>
      <c r="F3822" s="41" t="s">
        <v>148</v>
      </c>
      <c r="G3822" s="19" t="s">
        <v>614</v>
      </c>
      <c r="H3822" s="41">
        <v>1</v>
      </c>
      <c r="I3822" s="41">
        <v>10</v>
      </c>
      <c r="J3822" s="41">
        <v>10</v>
      </c>
      <c r="K3822" s="44">
        <v>1</v>
      </c>
      <c r="L3822" s="20">
        <v>23541286.32</v>
      </c>
      <c r="M3822" s="19" t="s">
        <v>11</v>
      </c>
      <c r="N3822" s="28" t="s">
        <v>15953</v>
      </c>
    </row>
    <row r="3823" spans="1:14" x14ac:dyDescent="0.25">
      <c r="A3823" s="27" t="s">
        <v>608</v>
      </c>
      <c r="B3823" s="19" t="s">
        <v>17022</v>
      </c>
      <c r="C3823" s="19" t="s">
        <v>16762</v>
      </c>
      <c r="D3823" s="38" t="s">
        <v>16072</v>
      </c>
      <c r="E3823" s="38" t="s">
        <v>3780</v>
      </c>
      <c r="F3823" s="41" t="s">
        <v>148</v>
      </c>
      <c r="G3823" s="19" t="s">
        <v>721</v>
      </c>
      <c r="H3823" s="41">
        <v>1</v>
      </c>
      <c r="I3823" s="41">
        <v>12</v>
      </c>
      <c r="J3823" s="41">
        <v>10</v>
      </c>
      <c r="K3823" s="44">
        <v>1</v>
      </c>
      <c r="L3823" s="20">
        <v>98869034.870000005</v>
      </c>
      <c r="M3823" s="19" t="s">
        <v>11</v>
      </c>
      <c r="N3823" s="28" t="s">
        <v>15953</v>
      </c>
    </row>
    <row r="3824" spans="1:14" x14ac:dyDescent="0.25">
      <c r="A3824" s="27" t="s">
        <v>608</v>
      </c>
      <c r="B3824" s="19" t="s">
        <v>17022</v>
      </c>
      <c r="C3824" s="19" t="s">
        <v>16762</v>
      </c>
      <c r="D3824" s="38" t="s">
        <v>16072</v>
      </c>
      <c r="E3824" s="38" t="s">
        <v>3781</v>
      </c>
      <c r="F3824" s="41" t="s">
        <v>3604</v>
      </c>
      <c r="G3824" s="19" t="s">
        <v>614</v>
      </c>
      <c r="H3824" s="41">
        <v>1</v>
      </c>
      <c r="I3824" s="41">
        <v>12</v>
      </c>
      <c r="J3824" s="41">
        <v>10</v>
      </c>
      <c r="K3824" s="44">
        <v>1</v>
      </c>
      <c r="L3824" s="20">
        <v>201443382.41999999</v>
      </c>
      <c r="M3824" s="19" t="s">
        <v>11</v>
      </c>
      <c r="N3824" s="28" t="s">
        <v>15953</v>
      </c>
    </row>
    <row r="3825" spans="1:14" x14ac:dyDescent="0.25">
      <c r="A3825" s="27" t="s">
        <v>608</v>
      </c>
      <c r="B3825" s="19" t="s">
        <v>17022</v>
      </c>
      <c r="C3825" s="19" t="s">
        <v>16762</v>
      </c>
      <c r="D3825" s="38" t="s">
        <v>16072</v>
      </c>
      <c r="E3825" s="38" t="s">
        <v>3782</v>
      </c>
      <c r="F3825" s="41" t="s">
        <v>148</v>
      </c>
      <c r="G3825" s="19" t="s">
        <v>721</v>
      </c>
      <c r="H3825" s="41">
        <v>1</v>
      </c>
      <c r="I3825" s="41">
        <v>12</v>
      </c>
      <c r="J3825" s="41">
        <v>10</v>
      </c>
      <c r="K3825" s="44">
        <v>1</v>
      </c>
      <c r="L3825" s="20">
        <v>62000000</v>
      </c>
      <c r="M3825" s="19" t="s">
        <v>11</v>
      </c>
      <c r="N3825" s="28" t="s">
        <v>15953</v>
      </c>
    </row>
    <row r="3826" spans="1:14" ht="30" x14ac:dyDescent="0.25">
      <c r="A3826" s="27" t="s">
        <v>608</v>
      </c>
      <c r="B3826" s="19" t="s">
        <v>17022</v>
      </c>
      <c r="C3826" s="19" t="s">
        <v>16762</v>
      </c>
      <c r="D3826" s="38" t="s">
        <v>16072</v>
      </c>
      <c r="E3826" s="38" t="s">
        <v>3783</v>
      </c>
      <c r="F3826" s="41" t="s">
        <v>148</v>
      </c>
      <c r="G3826" s="19" t="s">
        <v>721</v>
      </c>
      <c r="H3826" s="41">
        <v>1</v>
      </c>
      <c r="I3826" s="41">
        <v>12</v>
      </c>
      <c r="J3826" s="41">
        <v>10</v>
      </c>
      <c r="K3826" s="44">
        <v>1</v>
      </c>
      <c r="L3826" s="20">
        <v>719707697.87</v>
      </c>
      <c r="M3826" s="19" t="s">
        <v>11</v>
      </c>
      <c r="N3826" s="28" t="s">
        <v>15953</v>
      </c>
    </row>
    <row r="3827" spans="1:14" ht="60" x14ac:dyDescent="0.25">
      <c r="A3827" s="27" t="s">
        <v>608</v>
      </c>
      <c r="B3827" s="19" t="s">
        <v>17022</v>
      </c>
      <c r="C3827" s="19" t="s">
        <v>16762</v>
      </c>
      <c r="D3827" s="38" t="s">
        <v>16072</v>
      </c>
      <c r="E3827" s="38" t="s">
        <v>3784</v>
      </c>
      <c r="F3827" s="41" t="s">
        <v>148</v>
      </c>
      <c r="G3827" s="19" t="s">
        <v>721</v>
      </c>
      <c r="H3827" s="41">
        <v>1</v>
      </c>
      <c r="I3827" s="41">
        <v>12</v>
      </c>
      <c r="J3827" s="41">
        <v>10</v>
      </c>
      <c r="K3827" s="44">
        <v>1</v>
      </c>
      <c r="L3827" s="20">
        <v>127192905.51000001</v>
      </c>
      <c r="M3827" s="19" t="s">
        <v>11</v>
      </c>
      <c r="N3827" s="28" t="s">
        <v>15953</v>
      </c>
    </row>
    <row r="3828" spans="1:14" ht="30" x14ac:dyDescent="0.25">
      <c r="A3828" s="27" t="s">
        <v>608</v>
      </c>
      <c r="B3828" s="19" t="s">
        <v>17022</v>
      </c>
      <c r="C3828" s="19" t="s">
        <v>16762</v>
      </c>
      <c r="D3828" s="38" t="s">
        <v>16072</v>
      </c>
      <c r="E3828" s="38" t="s">
        <v>3785</v>
      </c>
      <c r="F3828" s="41" t="s">
        <v>148</v>
      </c>
      <c r="G3828" s="19" t="s">
        <v>614</v>
      </c>
      <c r="H3828" s="41">
        <v>10</v>
      </c>
      <c r="I3828" s="41">
        <v>2</v>
      </c>
      <c r="J3828" s="41">
        <v>10</v>
      </c>
      <c r="K3828" s="44">
        <v>1</v>
      </c>
      <c r="L3828" s="20">
        <v>2224000</v>
      </c>
      <c r="M3828" s="19" t="s">
        <v>15954</v>
      </c>
      <c r="N3828" s="28" t="s">
        <v>15953</v>
      </c>
    </row>
    <row r="3829" spans="1:14" ht="45" x14ac:dyDescent="0.25">
      <c r="A3829" s="27" t="s">
        <v>608</v>
      </c>
      <c r="B3829" s="19" t="s">
        <v>17022</v>
      </c>
      <c r="C3829" s="19" t="s">
        <v>16762</v>
      </c>
      <c r="D3829" s="38" t="s">
        <v>16072</v>
      </c>
      <c r="E3829" s="38" t="s">
        <v>3786</v>
      </c>
      <c r="F3829" s="41" t="s">
        <v>148</v>
      </c>
      <c r="G3829" s="19" t="s">
        <v>721</v>
      </c>
      <c r="H3829" s="41">
        <v>10</v>
      </c>
      <c r="I3829" s="41">
        <v>2</v>
      </c>
      <c r="J3829" s="41">
        <v>10</v>
      </c>
      <c r="K3829" s="44">
        <v>1</v>
      </c>
      <c r="L3829" s="20">
        <v>12000000</v>
      </c>
      <c r="M3829" s="19" t="s">
        <v>15954</v>
      </c>
      <c r="N3829" s="28" t="s">
        <v>15953</v>
      </c>
    </row>
    <row r="3830" spans="1:14" ht="75" x14ac:dyDescent="0.25">
      <c r="A3830" s="27" t="s">
        <v>608</v>
      </c>
      <c r="B3830" s="19" t="s">
        <v>17022</v>
      </c>
      <c r="C3830" s="19" t="s">
        <v>16762</v>
      </c>
      <c r="D3830" s="38" t="s">
        <v>16072</v>
      </c>
      <c r="E3830" s="38" t="s">
        <v>3771</v>
      </c>
      <c r="F3830" s="41" t="s">
        <v>148</v>
      </c>
      <c r="G3830" s="19" t="s">
        <v>614</v>
      </c>
      <c r="H3830" s="41">
        <v>10</v>
      </c>
      <c r="I3830" s="41">
        <v>2</v>
      </c>
      <c r="J3830" s="41">
        <v>10</v>
      </c>
      <c r="K3830" s="44">
        <v>1</v>
      </c>
      <c r="L3830" s="20">
        <v>18100000</v>
      </c>
      <c r="M3830" s="19" t="s">
        <v>15954</v>
      </c>
      <c r="N3830" s="28" t="s">
        <v>15953</v>
      </c>
    </row>
    <row r="3831" spans="1:14" ht="30" x14ac:dyDescent="0.25">
      <c r="A3831" s="27" t="s">
        <v>608</v>
      </c>
      <c r="B3831" s="19" t="s">
        <v>17022</v>
      </c>
      <c r="C3831" s="19" t="s">
        <v>16762</v>
      </c>
      <c r="D3831" s="38" t="s">
        <v>16072</v>
      </c>
      <c r="E3831" s="38" t="s">
        <v>3787</v>
      </c>
      <c r="F3831" s="41" t="s">
        <v>148</v>
      </c>
      <c r="G3831" s="19" t="s">
        <v>614</v>
      </c>
      <c r="H3831" s="41">
        <v>10</v>
      </c>
      <c r="I3831" s="41">
        <v>2</v>
      </c>
      <c r="J3831" s="41">
        <v>10</v>
      </c>
      <c r="K3831" s="44">
        <v>1</v>
      </c>
      <c r="L3831" s="20">
        <v>2764965</v>
      </c>
      <c r="M3831" s="19" t="s">
        <v>15954</v>
      </c>
      <c r="N3831" s="28" t="s">
        <v>15953</v>
      </c>
    </row>
    <row r="3832" spans="1:14" ht="30" x14ac:dyDescent="0.25">
      <c r="A3832" s="27" t="s">
        <v>608</v>
      </c>
      <c r="B3832" s="19" t="s">
        <v>17022</v>
      </c>
      <c r="C3832" s="19" t="s">
        <v>16762</v>
      </c>
      <c r="D3832" s="38" t="s">
        <v>16072</v>
      </c>
      <c r="E3832" s="38" t="s">
        <v>3776</v>
      </c>
      <c r="F3832" s="41" t="s">
        <v>148</v>
      </c>
      <c r="G3832" s="19" t="s">
        <v>721</v>
      </c>
      <c r="H3832" s="41">
        <v>10</v>
      </c>
      <c r="I3832" s="41">
        <v>2</v>
      </c>
      <c r="J3832" s="41">
        <v>10</v>
      </c>
      <c r="K3832" s="44">
        <v>1</v>
      </c>
      <c r="L3832" s="20">
        <v>4000000</v>
      </c>
      <c r="M3832" s="19" t="s">
        <v>15954</v>
      </c>
      <c r="N3832" s="28" t="s">
        <v>15953</v>
      </c>
    </row>
    <row r="3833" spans="1:14" ht="30" x14ac:dyDescent="0.25">
      <c r="A3833" s="27" t="s">
        <v>608</v>
      </c>
      <c r="B3833" s="19" t="s">
        <v>17022</v>
      </c>
      <c r="C3833" s="19" t="s">
        <v>16762</v>
      </c>
      <c r="D3833" s="38" t="s">
        <v>16072</v>
      </c>
      <c r="E3833" s="38" t="s">
        <v>3788</v>
      </c>
      <c r="F3833" s="41" t="s">
        <v>148</v>
      </c>
      <c r="G3833" s="19" t="s">
        <v>614</v>
      </c>
      <c r="H3833" s="41">
        <v>10</v>
      </c>
      <c r="I3833" s="41">
        <v>2</v>
      </c>
      <c r="J3833" s="41">
        <v>10</v>
      </c>
      <c r="K3833" s="44">
        <v>1</v>
      </c>
      <c r="L3833" s="20">
        <v>2778650</v>
      </c>
      <c r="M3833" s="19" t="s">
        <v>15954</v>
      </c>
      <c r="N3833" s="28" t="s">
        <v>15953</v>
      </c>
    </row>
    <row r="3834" spans="1:14" ht="30" x14ac:dyDescent="0.25">
      <c r="A3834" s="27" t="s">
        <v>608</v>
      </c>
      <c r="B3834" s="19" t="s">
        <v>17022</v>
      </c>
      <c r="C3834" s="19" t="s">
        <v>16762</v>
      </c>
      <c r="D3834" s="38" t="s">
        <v>16072</v>
      </c>
      <c r="E3834" s="38" t="s">
        <v>3789</v>
      </c>
      <c r="F3834" s="41" t="s">
        <v>148</v>
      </c>
      <c r="G3834" s="19" t="s">
        <v>614</v>
      </c>
      <c r="H3834" s="41">
        <v>10</v>
      </c>
      <c r="I3834" s="41">
        <v>2</v>
      </c>
      <c r="J3834" s="41">
        <v>10</v>
      </c>
      <c r="K3834" s="44">
        <v>1</v>
      </c>
      <c r="L3834" s="20">
        <v>19544679</v>
      </c>
      <c r="M3834" s="19" t="s">
        <v>15954</v>
      </c>
      <c r="N3834" s="28" t="s">
        <v>15953</v>
      </c>
    </row>
    <row r="3835" spans="1:14" ht="45" x14ac:dyDescent="0.25">
      <c r="A3835" s="27" t="s">
        <v>608</v>
      </c>
      <c r="B3835" s="19" t="s">
        <v>17022</v>
      </c>
      <c r="C3835" s="19" t="s">
        <v>16762</v>
      </c>
      <c r="D3835" s="38" t="s">
        <v>16072</v>
      </c>
      <c r="E3835" s="38" t="s">
        <v>3790</v>
      </c>
      <c r="F3835" s="41" t="s">
        <v>148</v>
      </c>
      <c r="G3835" s="19" t="s">
        <v>721</v>
      </c>
      <c r="H3835" s="41">
        <v>1</v>
      </c>
      <c r="I3835" s="41">
        <v>12</v>
      </c>
      <c r="J3835" s="41">
        <v>10</v>
      </c>
      <c r="K3835" s="44">
        <v>1</v>
      </c>
      <c r="L3835" s="20">
        <v>131550094.48999999</v>
      </c>
      <c r="M3835" s="19" t="s">
        <v>15954</v>
      </c>
      <c r="N3835" s="28" t="s">
        <v>15953</v>
      </c>
    </row>
    <row r="3836" spans="1:14" ht="30" x14ac:dyDescent="0.25">
      <c r="A3836" s="27" t="s">
        <v>608</v>
      </c>
      <c r="B3836" s="19" t="s">
        <v>17022</v>
      </c>
      <c r="C3836" s="19" t="s">
        <v>16762</v>
      </c>
      <c r="D3836" s="38" t="s">
        <v>16072</v>
      </c>
      <c r="E3836" s="38" t="s">
        <v>3776</v>
      </c>
      <c r="F3836" s="41">
        <v>76111501</v>
      </c>
      <c r="G3836" s="19" t="s">
        <v>721</v>
      </c>
      <c r="H3836" s="41">
        <v>10</v>
      </c>
      <c r="I3836" s="41">
        <v>2</v>
      </c>
      <c r="J3836" s="41">
        <v>10</v>
      </c>
      <c r="K3836" s="44">
        <v>1</v>
      </c>
      <c r="L3836" s="20">
        <v>23306725.289999999</v>
      </c>
      <c r="M3836" s="19" t="s">
        <v>15954</v>
      </c>
      <c r="N3836" s="28" t="s">
        <v>15953</v>
      </c>
    </row>
    <row r="3837" spans="1:14" ht="45" x14ac:dyDescent="0.25">
      <c r="A3837" s="27" t="s">
        <v>608</v>
      </c>
      <c r="B3837" s="19" t="s">
        <v>17022</v>
      </c>
      <c r="C3837" s="19" t="s">
        <v>16762</v>
      </c>
      <c r="D3837" s="38" t="s">
        <v>16072</v>
      </c>
      <c r="E3837" s="38" t="s">
        <v>3791</v>
      </c>
      <c r="F3837" s="41" t="s">
        <v>3774</v>
      </c>
      <c r="G3837" s="19" t="s">
        <v>614</v>
      </c>
      <c r="H3837" s="41">
        <v>6</v>
      </c>
      <c r="I3837" s="41">
        <v>6</v>
      </c>
      <c r="J3837" s="41">
        <v>10</v>
      </c>
      <c r="K3837" s="44">
        <v>1</v>
      </c>
      <c r="L3837" s="20">
        <v>2490670</v>
      </c>
      <c r="M3837" s="19" t="s">
        <v>15954</v>
      </c>
      <c r="N3837" s="28" t="s">
        <v>15953</v>
      </c>
    </row>
    <row r="3838" spans="1:14" ht="75" x14ac:dyDescent="0.25">
      <c r="A3838" s="27" t="s">
        <v>608</v>
      </c>
      <c r="B3838" s="19" t="s">
        <v>17022</v>
      </c>
      <c r="C3838" s="19" t="s">
        <v>16762</v>
      </c>
      <c r="D3838" s="38" t="s">
        <v>16072</v>
      </c>
      <c r="E3838" s="38" t="s">
        <v>3792</v>
      </c>
      <c r="F3838" s="41">
        <v>76111501</v>
      </c>
      <c r="G3838" s="19" t="s">
        <v>614</v>
      </c>
      <c r="H3838" s="41">
        <v>10</v>
      </c>
      <c r="I3838" s="41">
        <v>2</v>
      </c>
      <c r="J3838" s="41">
        <v>10</v>
      </c>
      <c r="K3838" s="44">
        <v>1</v>
      </c>
      <c r="L3838" s="20">
        <v>21624779.379999999</v>
      </c>
      <c r="M3838" s="19" t="s">
        <v>15954</v>
      </c>
      <c r="N3838" s="28" t="s">
        <v>15953</v>
      </c>
    </row>
    <row r="3839" spans="1:14" ht="30" x14ac:dyDescent="0.25">
      <c r="A3839" s="27" t="s">
        <v>608</v>
      </c>
      <c r="B3839" s="19" t="s">
        <v>17022</v>
      </c>
      <c r="C3839" s="19" t="s">
        <v>16762</v>
      </c>
      <c r="D3839" s="38" t="s">
        <v>16072</v>
      </c>
      <c r="E3839" s="38" t="s">
        <v>3789</v>
      </c>
      <c r="F3839" s="41" t="s">
        <v>148</v>
      </c>
      <c r="G3839" s="19" t="s">
        <v>614</v>
      </c>
      <c r="H3839" s="41">
        <v>10</v>
      </c>
      <c r="I3839" s="41">
        <v>2</v>
      </c>
      <c r="J3839" s="41">
        <v>10</v>
      </c>
      <c r="K3839" s="44">
        <v>1</v>
      </c>
      <c r="L3839" s="20">
        <v>17520385.91</v>
      </c>
      <c r="M3839" s="19" t="s">
        <v>15954</v>
      </c>
      <c r="N3839" s="28" t="s">
        <v>15953</v>
      </c>
    </row>
    <row r="3840" spans="1:14" ht="30" x14ac:dyDescent="0.25">
      <c r="A3840" s="27" t="s">
        <v>608</v>
      </c>
      <c r="B3840" s="19" t="s">
        <v>17022</v>
      </c>
      <c r="C3840" s="19" t="s">
        <v>16762</v>
      </c>
      <c r="D3840" s="38" t="s">
        <v>16072</v>
      </c>
      <c r="E3840" s="38" t="s">
        <v>3785</v>
      </c>
      <c r="F3840" s="41" t="s">
        <v>148</v>
      </c>
      <c r="G3840" s="19" t="s">
        <v>614</v>
      </c>
      <c r="H3840" s="41">
        <v>10</v>
      </c>
      <c r="I3840" s="41">
        <v>2</v>
      </c>
      <c r="J3840" s="41">
        <v>10</v>
      </c>
      <c r="K3840" s="44">
        <v>1</v>
      </c>
      <c r="L3840" s="20">
        <v>1914348</v>
      </c>
      <c r="M3840" s="19" t="s">
        <v>15954</v>
      </c>
      <c r="N3840" s="28" t="s">
        <v>15953</v>
      </c>
    </row>
    <row r="3841" spans="1:14" ht="30" x14ac:dyDescent="0.25">
      <c r="A3841" s="27" t="s">
        <v>608</v>
      </c>
      <c r="B3841" s="19" t="s">
        <v>17022</v>
      </c>
      <c r="C3841" s="19" t="s">
        <v>16762</v>
      </c>
      <c r="D3841" s="38" t="s">
        <v>16072</v>
      </c>
      <c r="E3841" s="38" t="s">
        <v>3787</v>
      </c>
      <c r="F3841" s="41" t="s">
        <v>148</v>
      </c>
      <c r="G3841" s="19" t="s">
        <v>614</v>
      </c>
      <c r="H3841" s="41">
        <v>10</v>
      </c>
      <c r="I3841" s="41">
        <v>2</v>
      </c>
      <c r="J3841" s="41">
        <v>10</v>
      </c>
      <c r="K3841" s="44">
        <v>1</v>
      </c>
      <c r="L3841" s="20">
        <v>2315353</v>
      </c>
      <c r="M3841" s="19" t="s">
        <v>15954</v>
      </c>
      <c r="N3841" s="28" t="s">
        <v>15953</v>
      </c>
    </row>
    <row r="3842" spans="1:14" ht="30" x14ac:dyDescent="0.25">
      <c r="A3842" s="27" t="s">
        <v>608</v>
      </c>
      <c r="B3842" s="19" t="s">
        <v>17022</v>
      </c>
      <c r="C3842" s="19" t="s">
        <v>16762</v>
      </c>
      <c r="D3842" s="38" t="s">
        <v>16072</v>
      </c>
      <c r="E3842" s="38" t="s">
        <v>3770</v>
      </c>
      <c r="F3842" s="41" t="s">
        <v>148</v>
      </c>
      <c r="G3842" s="19" t="s">
        <v>614</v>
      </c>
      <c r="H3842" s="41">
        <v>10</v>
      </c>
      <c r="I3842" s="41">
        <v>2</v>
      </c>
      <c r="J3842" s="41">
        <v>10</v>
      </c>
      <c r="K3842" s="44">
        <v>1</v>
      </c>
      <c r="L3842" s="20">
        <v>2019628</v>
      </c>
      <c r="M3842" s="19" t="s">
        <v>15954</v>
      </c>
      <c r="N3842" s="28" t="s">
        <v>15953</v>
      </c>
    </row>
    <row r="3843" spans="1:14" ht="30" x14ac:dyDescent="0.25">
      <c r="A3843" s="27" t="s">
        <v>608</v>
      </c>
      <c r="B3843" s="19" t="s">
        <v>17022</v>
      </c>
      <c r="C3843" s="19" t="s">
        <v>16762</v>
      </c>
      <c r="D3843" s="38" t="s">
        <v>16072</v>
      </c>
      <c r="E3843" s="38" t="s">
        <v>3788</v>
      </c>
      <c r="F3843" s="41" t="s">
        <v>148</v>
      </c>
      <c r="G3843" s="19" t="s">
        <v>614</v>
      </c>
      <c r="H3843" s="41">
        <v>10</v>
      </c>
      <c r="I3843" s="41">
        <v>2</v>
      </c>
      <c r="J3843" s="41">
        <v>10</v>
      </c>
      <c r="K3843" s="44">
        <v>1</v>
      </c>
      <c r="L3843" s="20">
        <v>2633795</v>
      </c>
      <c r="M3843" s="19" t="s">
        <v>15954</v>
      </c>
      <c r="N3843" s="28" t="s">
        <v>15953</v>
      </c>
    </row>
    <row r="3844" spans="1:14" ht="30" x14ac:dyDescent="0.25">
      <c r="A3844" s="27" t="s">
        <v>608</v>
      </c>
      <c r="B3844" s="19" t="s">
        <v>17022</v>
      </c>
      <c r="C3844" s="19" t="s">
        <v>16762</v>
      </c>
      <c r="D3844" s="38" t="s">
        <v>16072</v>
      </c>
      <c r="E3844" s="38" t="s">
        <v>3793</v>
      </c>
      <c r="F3844" s="41" t="s">
        <v>148</v>
      </c>
      <c r="G3844" s="19" t="s">
        <v>611</v>
      </c>
      <c r="H3844" s="41">
        <v>1</v>
      </c>
      <c r="I3844" s="41">
        <v>12</v>
      </c>
      <c r="J3844" s="41">
        <v>10</v>
      </c>
      <c r="K3844" s="44">
        <v>1</v>
      </c>
      <c r="L3844" s="20">
        <v>1677882.91</v>
      </c>
      <c r="M3844" s="19" t="s">
        <v>15954</v>
      </c>
      <c r="N3844" s="28" t="s">
        <v>15953</v>
      </c>
    </row>
    <row r="3845" spans="1:14" ht="30" x14ac:dyDescent="0.25">
      <c r="A3845" s="27" t="s">
        <v>608</v>
      </c>
      <c r="B3845" s="19" t="s">
        <v>17022</v>
      </c>
      <c r="C3845" s="19" t="s">
        <v>16762</v>
      </c>
      <c r="D3845" s="38" t="s">
        <v>16072</v>
      </c>
      <c r="E3845" s="38" t="s">
        <v>3794</v>
      </c>
      <c r="F3845" s="41" t="s">
        <v>148</v>
      </c>
      <c r="G3845" s="19" t="s">
        <v>721</v>
      </c>
      <c r="H3845" s="41">
        <v>1</v>
      </c>
      <c r="I3845" s="41">
        <v>12</v>
      </c>
      <c r="J3845" s="41">
        <v>16</v>
      </c>
      <c r="K3845" s="44">
        <v>1</v>
      </c>
      <c r="L3845" s="20">
        <v>46807065.279999971</v>
      </c>
      <c r="M3845" s="19" t="s">
        <v>11</v>
      </c>
      <c r="N3845" s="28" t="s">
        <v>15953</v>
      </c>
    </row>
    <row r="3846" spans="1:14" ht="45" x14ac:dyDescent="0.25">
      <c r="A3846" s="27" t="s">
        <v>608</v>
      </c>
      <c r="B3846" s="19" t="s">
        <v>17022</v>
      </c>
      <c r="C3846" s="19" t="s">
        <v>16762</v>
      </c>
      <c r="D3846" s="38" t="s">
        <v>16072</v>
      </c>
      <c r="E3846" s="38" t="s">
        <v>3795</v>
      </c>
      <c r="F3846" s="41" t="s">
        <v>148</v>
      </c>
      <c r="G3846" s="19" t="s">
        <v>721</v>
      </c>
      <c r="H3846" s="41">
        <v>10</v>
      </c>
      <c r="I3846" s="41">
        <v>2</v>
      </c>
      <c r="J3846" s="41">
        <v>16</v>
      </c>
      <c r="K3846" s="44">
        <v>1</v>
      </c>
      <c r="L3846" s="20">
        <v>1253965.3800000045</v>
      </c>
      <c r="M3846" s="19" t="s">
        <v>11</v>
      </c>
      <c r="N3846" s="28" t="s">
        <v>15953</v>
      </c>
    </row>
    <row r="3847" spans="1:14" ht="45" x14ac:dyDescent="0.25">
      <c r="A3847" s="27" t="s">
        <v>608</v>
      </c>
      <c r="B3847" s="19" t="s">
        <v>17022</v>
      </c>
      <c r="C3847" s="19" t="s">
        <v>16762</v>
      </c>
      <c r="D3847" s="38" t="s">
        <v>16072</v>
      </c>
      <c r="E3847" s="38" t="s">
        <v>3796</v>
      </c>
      <c r="F3847" s="41" t="s">
        <v>3628</v>
      </c>
      <c r="G3847" s="19" t="s">
        <v>721</v>
      </c>
      <c r="H3847" s="41">
        <v>1</v>
      </c>
      <c r="I3847" s="41">
        <v>12</v>
      </c>
      <c r="J3847" s="41">
        <v>16</v>
      </c>
      <c r="K3847" s="44">
        <v>1</v>
      </c>
      <c r="L3847" s="20">
        <v>258516313</v>
      </c>
      <c r="M3847" s="19" t="s">
        <v>11</v>
      </c>
      <c r="N3847" s="28" t="s">
        <v>15953</v>
      </c>
    </row>
    <row r="3848" spans="1:14" ht="30" x14ac:dyDescent="0.25">
      <c r="A3848" s="27" t="s">
        <v>608</v>
      </c>
      <c r="B3848" s="19" t="s">
        <v>17022</v>
      </c>
      <c r="C3848" s="19" t="s">
        <v>16762</v>
      </c>
      <c r="D3848" s="38" t="s">
        <v>16072</v>
      </c>
      <c r="E3848" s="38" t="s">
        <v>3783</v>
      </c>
      <c r="F3848" s="41" t="s">
        <v>148</v>
      </c>
      <c r="G3848" s="19" t="s">
        <v>721</v>
      </c>
      <c r="H3848" s="41">
        <v>1</v>
      </c>
      <c r="I3848" s="41">
        <v>12</v>
      </c>
      <c r="J3848" s="41">
        <v>16</v>
      </c>
      <c r="K3848" s="44">
        <v>1</v>
      </c>
      <c r="L3848" s="20">
        <v>384881958.07000005</v>
      </c>
      <c r="M3848" s="19" t="s">
        <v>11</v>
      </c>
      <c r="N3848" s="28" t="s">
        <v>15953</v>
      </c>
    </row>
    <row r="3849" spans="1:14" ht="60" x14ac:dyDescent="0.25">
      <c r="A3849" s="27" t="s">
        <v>608</v>
      </c>
      <c r="B3849" s="19" t="s">
        <v>17022</v>
      </c>
      <c r="C3849" s="19" t="s">
        <v>16762</v>
      </c>
      <c r="D3849" s="38" t="s">
        <v>16072</v>
      </c>
      <c r="E3849" s="38" t="s">
        <v>3797</v>
      </c>
      <c r="F3849" s="41" t="s">
        <v>148</v>
      </c>
      <c r="G3849" s="19" t="s">
        <v>721</v>
      </c>
      <c r="H3849" s="41">
        <v>10</v>
      </c>
      <c r="I3849" s="41">
        <v>2</v>
      </c>
      <c r="J3849" s="41">
        <v>16</v>
      </c>
      <c r="K3849" s="44">
        <v>1</v>
      </c>
      <c r="L3849" s="20">
        <v>136311000</v>
      </c>
      <c r="M3849" s="19" t="s">
        <v>15954</v>
      </c>
      <c r="N3849" s="28" t="s">
        <v>15953</v>
      </c>
    </row>
    <row r="3850" spans="1:14" ht="45" x14ac:dyDescent="0.25">
      <c r="A3850" s="27" t="s">
        <v>608</v>
      </c>
      <c r="B3850" s="19" t="s">
        <v>17022</v>
      </c>
      <c r="C3850" s="19" t="s">
        <v>16762</v>
      </c>
      <c r="D3850" s="38" t="s">
        <v>16072</v>
      </c>
      <c r="E3850" s="38" t="s">
        <v>3791</v>
      </c>
      <c r="F3850" s="41" t="s">
        <v>3774</v>
      </c>
      <c r="G3850" s="19" t="s">
        <v>614</v>
      </c>
      <c r="H3850" s="41">
        <v>6</v>
      </c>
      <c r="I3850" s="41">
        <v>6</v>
      </c>
      <c r="J3850" s="41">
        <v>16</v>
      </c>
      <c r="K3850" s="44">
        <v>1</v>
      </c>
      <c r="L3850" s="20">
        <v>3157784</v>
      </c>
      <c r="M3850" s="19" t="s">
        <v>15954</v>
      </c>
      <c r="N3850" s="28" t="s">
        <v>15953</v>
      </c>
    </row>
    <row r="3851" spans="1:14" ht="45" x14ac:dyDescent="0.25">
      <c r="A3851" s="27" t="s">
        <v>608</v>
      </c>
      <c r="B3851" s="19" t="s">
        <v>17022</v>
      </c>
      <c r="C3851" s="19" t="s">
        <v>16762</v>
      </c>
      <c r="D3851" s="38" t="s">
        <v>16072</v>
      </c>
      <c r="E3851" s="38" t="s">
        <v>3798</v>
      </c>
      <c r="F3851" s="41" t="s">
        <v>3774</v>
      </c>
      <c r="G3851" s="19" t="s">
        <v>614</v>
      </c>
      <c r="H3851" s="41">
        <v>6</v>
      </c>
      <c r="I3851" s="41">
        <v>6</v>
      </c>
      <c r="J3851" s="41">
        <v>16</v>
      </c>
      <c r="K3851" s="44">
        <v>1</v>
      </c>
      <c r="L3851" s="20">
        <v>2149416</v>
      </c>
      <c r="M3851" s="19" t="s">
        <v>15954</v>
      </c>
      <c r="N3851" s="28" t="s">
        <v>15953</v>
      </c>
    </row>
    <row r="3852" spans="1:14" ht="60" x14ac:dyDescent="0.25">
      <c r="A3852" s="27" t="s">
        <v>608</v>
      </c>
      <c r="B3852" s="19" t="s">
        <v>17022</v>
      </c>
      <c r="C3852" s="19" t="s">
        <v>16762</v>
      </c>
      <c r="D3852" s="38" t="s">
        <v>16072</v>
      </c>
      <c r="E3852" s="38" t="s">
        <v>3799</v>
      </c>
      <c r="F3852" s="41" t="s">
        <v>148</v>
      </c>
      <c r="G3852" s="19" t="s">
        <v>16737</v>
      </c>
      <c r="H3852" s="41">
        <v>6</v>
      </c>
      <c r="I3852" s="41"/>
      <c r="J3852" s="41">
        <v>16</v>
      </c>
      <c r="K3852" s="44">
        <v>1</v>
      </c>
      <c r="L3852" s="20">
        <v>11800439.630000001</v>
      </c>
      <c r="M3852" s="19" t="s">
        <v>15954</v>
      </c>
      <c r="N3852" s="28" t="s">
        <v>15953</v>
      </c>
    </row>
    <row r="3853" spans="1:14" ht="30" x14ac:dyDescent="0.25">
      <c r="A3853" s="27" t="s">
        <v>608</v>
      </c>
      <c r="B3853" s="19" t="s">
        <v>17022</v>
      </c>
      <c r="C3853" s="19" t="s">
        <v>16762</v>
      </c>
      <c r="D3853" s="38" t="s">
        <v>16072</v>
      </c>
      <c r="E3853" s="38" t="s">
        <v>3800</v>
      </c>
      <c r="F3853" s="41" t="s">
        <v>148</v>
      </c>
      <c r="G3853" s="19" t="s">
        <v>721</v>
      </c>
      <c r="H3853" s="41">
        <v>1</v>
      </c>
      <c r="I3853" s="41">
        <v>12</v>
      </c>
      <c r="J3853" s="41">
        <v>16</v>
      </c>
      <c r="K3853" s="44">
        <v>1</v>
      </c>
      <c r="L3853" s="20">
        <v>754395.24</v>
      </c>
      <c r="M3853" s="19" t="s">
        <v>15954</v>
      </c>
      <c r="N3853" s="28" t="s">
        <v>15953</v>
      </c>
    </row>
    <row r="3854" spans="1:14" ht="30" x14ac:dyDescent="0.25">
      <c r="A3854" s="27" t="s">
        <v>608</v>
      </c>
      <c r="B3854" s="19" t="s">
        <v>17022</v>
      </c>
      <c r="C3854" s="19" t="s">
        <v>16763</v>
      </c>
      <c r="D3854" s="38" t="s">
        <v>16073</v>
      </c>
      <c r="E3854" s="38" t="s">
        <v>3801</v>
      </c>
      <c r="F3854" s="41">
        <v>82121700</v>
      </c>
      <c r="G3854" s="19" t="s">
        <v>611</v>
      </c>
      <c r="H3854" s="41">
        <v>1</v>
      </c>
      <c r="I3854" s="41">
        <v>10</v>
      </c>
      <c r="J3854" s="41">
        <v>10</v>
      </c>
      <c r="K3854" s="44">
        <v>1</v>
      </c>
      <c r="L3854" s="20">
        <v>15000000</v>
      </c>
      <c r="M3854" s="19" t="s">
        <v>15954</v>
      </c>
      <c r="N3854" s="28" t="s">
        <v>15953</v>
      </c>
    </row>
    <row r="3855" spans="1:14" ht="60" x14ac:dyDescent="0.25">
      <c r="A3855" s="27" t="s">
        <v>608</v>
      </c>
      <c r="B3855" s="19" t="s">
        <v>17022</v>
      </c>
      <c r="C3855" s="19" t="s">
        <v>16787</v>
      </c>
      <c r="D3855" s="38" t="s">
        <v>16097</v>
      </c>
      <c r="E3855" s="38" t="s">
        <v>3802</v>
      </c>
      <c r="F3855" s="41" t="s">
        <v>3803</v>
      </c>
      <c r="G3855" s="19" t="s">
        <v>614</v>
      </c>
      <c r="H3855" s="41">
        <v>1</v>
      </c>
      <c r="I3855" s="41">
        <v>12</v>
      </c>
      <c r="J3855" s="41">
        <v>10</v>
      </c>
      <c r="K3855" s="44">
        <v>1</v>
      </c>
      <c r="L3855" s="20">
        <v>95000000</v>
      </c>
      <c r="M3855" s="19" t="s">
        <v>11</v>
      </c>
      <c r="N3855" s="28" t="s">
        <v>15953</v>
      </c>
    </row>
    <row r="3856" spans="1:14" ht="45" x14ac:dyDescent="0.25">
      <c r="A3856" s="27" t="s">
        <v>608</v>
      </c>
      <c r="B3856" s="19" t="s">
        <v>17022</v>
      </c>
      <c r="C3856" s="19" t="s">
        <v>16787</v>
      </c>
      <c r="D3856" s="38" t="s">
        <v>16097</v>
      </c>
      <c r="E3856" s="38" t="s">
        <v>3804</v>
      </c>
      <c r="F3856" s="41">
        <v>90111603</v>
      </c>
      <c r="G3856" s="19" t="s">
        <v>614</v>
      </c>
      <c r="H3856" s="41">
        <v>1</v>
      </c>
      <c r="I3856" s="41">
        <v>11</v>
      </c>
      <c r="J3856" s="41">
        <v>10</v>
      </c>
      <c r="K3856" s="44">
        <v>1</v>
      </c>
      <c r="L3856" s="20">
        <v>98447805.129999995</v>
      </c>
      <c r="M3856" s="19" t="s">
        <v>15954</v>
      </c>
      <c r="N3856" s="28" t="s">
        <v>15953</v>
      </c>
    </row>
    <row r="3857" spans="1:14" ht="45" x14ac:dyDescent="0.25">
      <c r="A3857" s="27" t="s">
        <v>608</v>
      </c>
      <c r="B3857" s="19" t="s">
        <v>17022</v>
      </c>
      <c r="C3857" s="19" t="s">
        <v>16787</v>
      </c>
      <c r="D3857" s="38" t="s">
        <v>16097</v>
      </c>
      <c r="E3857" s="38" t="s">
        <v>3804</v>
      </c>
      <c r="F3857" s="41">
        <v>90111603</v>
      </c>
      <c r="G3857" s="19" t="s">
        <v>614</v>
      </c>
      <c r="H3857" s="41">
        <v>1</v>
      </c>
      <c r="I3857" s="41">
        <v>11</v>
      </c>
      <c r="J3857" s="41">
        <v>10</v>
      </c>
      <c r="K3857" s="44">
        <v>1</v>
      </c>
      <c r="L3857" s="20">
        <v>51552194.869999997</v>
      </c>
      <c r="M3857" s="19" t="s">
        <v>15954</v>
      </c>
      <c r="N3857" s="28" t="s">
        <v>15953</v>
      </c>
    </row>
    <row r="3858" spans="1:14" ht="45" x14ac:dyDescent="0.25">
      <c r="A3858" s="27" t="s">
        <v>608</v>
      </c>
      <c r="B3858" s="19" t="s">
        <v>17022</v>
      </c>
      <c r="C3858" s="19" t="s">
        <v>16787</v>
      </c>
      <c r="D3858" s="38" t="s">
        <v>16097</v>
      </c>
      <c r="E3858" s="38" t="s">
        <v>3805</v>
      </c>
      <c r="F3858" s="41" t="s">
        <v>3806</v>
      </c>
      <c r="G3858" s="19" t="s">
        <v>611</v>
      </c>
      <c r="H3858" s="41">
        <v>1</v>
      </c>
      <c r="I3858" s="41">
        <v>4</v>
      </c>
      <c r="J3858" s="41">
        <v>16</v>
      </c>
      <c r="K3858" s="44">
        <v>1</v>
      </c>
      <c r="L3858" s="20">
        <v>25200000</v>
      </c>
      <c r="M3858" s="19" t="s">
        <v>11</v>
      </c>
      <c r="N3858" s="28" t="s">
        <v>15953</v>
      </c>
    </row>
    <row r="3859" spans="1:14" ht="120" x14ac:dyDescent="0.25">
      <c r="A3859" s="27" t="s">
        <v>608</v>
      </c>
      <c r="B3859" s="19" t="s">
        <v>17022</v>
      </c>
      <c r="C3859" s="19" t="s">
        <v>16787</v>
      </c>
      <c r="D3859" s="38" t="s">
        <v>16097</v>
      </c>
      <c r="E3859" s="38" t="s">
        <v>3807</v>
      </c>
      <c r="F3859" s="41">
        <v>90111501</v>
      </c>
      <c r="G3859" s="19" t="s">
        <v>949</v>
      </c>
      <c r="H3859" s="41">
        <v>1</v>
      </c>
      <c r="I3859" s="41">
        <v>1</v>
      </c>
      <c r="J3859" s="41">
        <v>16</v>
      </c>
      <c r="K3859" s="44">
        <v>1</v>
      </c>
      <c r="L3859" s="20">
        <v>3252300</v>
      </c>
      <c r="M3859" s="19" t="s">
        <v>15954</v>
      </c>
      <c r="N3859" s="28" t="s">
        <v>15953</v>
      </c>
    </row>
    <row r="3860" spans="1:14" ht="45" x14ac:dyDescent="0.25">
      <c r="A3860" s="27" t="s">
        <v>608</v>
      </c>
      <c r="B3860" s="19" t="s">
        <v>17022</v>
      </c>
      <c r="C3860" s="19" t="s">
        <v>16787</v>
      </c>
      <c r="D3860" s="38" t="s">
        <v>16097</v>
      </c>
      <c r="E3860" s="38" t="s">
        <v>3808</v>
      </c>
      <c r="F3860" s="41">
        <v>90111501</v>
      </c>
      <c r="G3860" s="19" t="s">
        <v>949</v>
      </c>
      <c r="H3860" s="41">
        <v>2</v>
      </c>
      <c r="I3860" s="41">
        <v>10</v>
      </c>
      <c r="J3860" s="41">
        <v>16</v>
      </c>
      <c r="K3860" s="44">
        <v>1</v>
      </c>
      <c r="L3860" s="20">
        <v>58846920</v>
      </c>
      <c r="M3860" s="19" t="s">
        <v>15954</v>
      </c>
      <c r="N3860" s="28" t="s">
        <v>15953</v>
      </c>
    </row>
    <row r="3861" spans="1:14" ht="45" x14ac:dyDescent="0.25">
      <c r="A3861" s="27" t="s">
        <v>608</v>
      </c>
      <c r="B3861" s="19" t="s">
        <v>17022</v>
      </c>
      <c r="C3861" s="19" t="s">
        <v>16787</v>
      </c>
      <c r="D3861" s="38" t="s">
        <v>16097</v>
      </c>
      <c r="E3861" s="38" t="s">
        <v>3809</v>
      </c>
      <c r="F3861" s="41">
        <v>90111603</v>
      </c>
      <c r="G3861" s="19" t="s">
        <v>614</v>
      </c>
      <c r="H3861" s="41">
        <v>2</v>
      </c>
      <c r="I3861" s="41">
        <v>10</v>
      </c>
      <c r="J3861" s="41">
        <v>16</v>
      </c>
      <c r="K3861" s="44">
        <v>1</v>
      </c>
      <c r="L3861" s="20">
        <v>432000000</v>
      </c>
      <c r="M3861" s="19" t="s">
        <v>15954</v>
      </c>
      <c r="N3861" s="28" t="s">
        <v>15953</v>
      </c>
    </row>
    <row r="3862" spans="1:14" ht="45" x14ac:dyDescent="0.25">
      <c r="A3862" s="27" t="s">
        <v>608</v>
      </c>
      <c r="B3862" s="19" t="s">
        <v>17022</v>
      </c>
      <c r="C3862" s="19" t="s">
        <v>16787</v>
      </c>
      <c r="D3862" s="38" t="s">
        <v>16097</v>
      </c>
      <c r="E3862" s="38" t="s">
        <v>3810</v>
      </c>
      <c r="F3862" s="41">
        <v>90111603</v>
      </c>
      <c r="G3862" s="19" t="s">
        <v>614</v>
      </c>
      <c r="H3862" s="41">
        <v>2</v>
      </c>
      <c r="I3862" s="41">
        <v>10</v>
      </c>
      <c r="J3862" s="41">
        <v>16</v>
      </c>
      <c r="K3862" s="44">
        <v>1</v>
      </c>
      <c r="L3862" s="20">
        <v>47998606</v>
      </c>
      <c r="M3862" s="19" t="s">
        <v>15954</v>
      </c>
      <c r="N3862" s="28" t="s">
        <v>15953</v>
      </c>
    </row>
    <row r="3863" spans="1:14" ht="120" x14ac:dyDescent="0.25">
      <c r="A3863" s="27" t="s">
        <v>608</v>
      </c>
      <c r="B3863" s="19" t="s">
        <v>17022</v>
      </c>
      <c r="C3863" s="19" t="s">
        <v>16787</v>
      </c>
      <c r="D3863" s="38" t="s">
        <v>16097</v>
      </c>
      <c r="E3863" s="38" t="s">
        <v>3811</v>
      </c>
      <c r="F3863" s="41">
        <v>90111501</v>
      </c>
      <c r="G3863" s="19" t="s">
        <v>949</v>
      </c>
      <c r="H3863" s="41">
        <v>1</v>
      </c>
      <c r="I3863" s="41">
        <v>1</v>
      </c>
      <c r="J3863" s="41">
        <v>16</v>
      </c>
      <c r="K3863" s="44">
        <v>1</v>
      </c>
      <c r="L3863" s="20">
        <v>7147700</v>
      </c>
      <c r="M3863" s="19" t="s">
        <v>15954</v>
      </c>
      <c r="N3863" s="28" t="s">
        <v>15953</v>
      </c>
    </row>
    <row r="3864" spans="1:14" ht="45" x14ac:dyDescent="0.25">
      <c r="A3864" s="27" t="s">
        <v>608</v>
      </c>
      <c r="B3864" s="19" t="s">
        <v>17022</v>
      </c>
      <c r="C3864" s="19" t="s">
        <v>16787</v>
      </c>
      <c r="D3864" s="38" t="s">
        <v>16097</v>
      </c>
      <c r="E3864" s="38" t="s">
        <v>3812</v>
      </c>
      <c r="F3864" s="41">
        <v>90111603</v>
      </c>
      <c r="G3864" s="19" t="s">
        <v>614</v>
      </c>
      <c r="H3864" s="41">
        <v>2</v>
      </c>
      <c r="I3864" s="41">
        <v>10</v>
      </c>
      <c r="J3864" s="41">
        <v>16</v>
      </c>
      <c r="K3864" s="44">
        <v>1</v>
      </c>
      <c r="L3864" s="20">
        <v>1394</v>
      </c>
      <c r="M3864" s="19" t="s">
        <v>15954</v>
      </c>
      <c r="N3864" s="28" t="s">
        <v>15953</v>
      </c>
    </row>
    <row r="3865" spans="1:14" ht="60" x14ac:dyDescent="0.25">
      <c r="A3865" s="27" t="s">
        <v>608</v>
      </c>
      <c r="B3865" s="19" t="s">
        <v>17022</v>
      </c>
      <c r="C3865" s="19" t="s">
        <v>16787</v>
      </c>
      <c r="D3865" s="38" t="s">
        <v>16097</v>
      </c>
      <c r="E3865" s="38" t="s">
        <v>3813</v>
      </c>
      <c r="F3865" s="41">
        <v>90111501</v>
      </c>
      <c r="G3865" s="19" t="s">
        <v>949</v>
      </c>
      <c r="H3865" s="41">
        <v>2</v>
      </c>
      <c r="I3865" s="41">
        <v>10</v>
      </c>
      <c r="J3865" s="41">
        <v>16</v>
      </c>
      <c r="K3865" s="44">
        <v>1</v>
      </c>
      <c r="L3865" s="20">
        <v>35753080</v>
      </c>
      <c r="M3865" s="19" t="s">
        <v>15954</v>
      </c>
      <c r="N3865" s="28" t="s">
        <v>15953</v>
      </c>
    </row>
    <row r="3866" spans="1:14" ht="90" x14ac:dyDescent="0.25">
      <c r="A3866" s="27" t="s">
        <v>608</v>
      </c>
      <c r="B3866" s="19" t="s">
        <v>17022</v>
      </c>
      <c r="C3866" s="19" t="s">
        <v>16899</v>
      </c>
      <c r="D3866" s="38" t="s">
        <v>16209</v>
      </c>
      <c r="E3866" s="38" t="s">
        <v>3814</v>
      </c>
      <c r="F3866" s="41" t="s">
        <v>3815</v>
      </c>
      <c r="G3866" s="19" t="s">
        <v>611</v>
      </c>
      <c r="H3866" s="41">
        <v>1</v>
      </c>
      <c r="I3866" s="41">
        <v>4</v>
      </c>
      <c r="J3866" s="41">
        <v>10</v>
      </c>
      <c r="K3866" s="44">
        <v>1</v>
      </c>
      <c r="L3866" s="20">
        <v>61728870</v>
      </c>
      <c r="M3866" s="19" t="s">
        <v>11</v>
      </c>
      <c r="N3866" s="28" t="s">
        <v>15953</v>
      </c>
    </row>
    <row r="3867" spans="1:14" ht="75" x14ac:dyDescent="0.25">
      <c r="A3867" s="27" t="s">
        <v>608</v>
      </c>
      <c r="B3867" s="19" t="s">
        <v>17022</v>
      </c>
      <c r="C3867" s="19" t="s">
        <v>16899</v>
      </c>
      <c r="D3867" s="38" t="s">
        <v>16209</v>
      </c>
      <c r="E3867" s="38" t="s">
        <v>3816</v>
      </c>
      <c r="F3867" s="41" t="s">
        <v>3815</v>
      </c>
      <c r="G3867" s="19" t="s">
        <v>611</v>
      </c>
      <c r="H3867" s="41">
        <v>10</v>
      </c>
      <c r="I3867" s="41">
        <v>2</v>
      </c>
      <c r="J3867" s="41">
        <v>10</v>
      </c>
      <c r="K3867" s="44">
        <v>1</v>
      </c>
      <c r="L3867" s="20">
        <v>6770200.3599999994</v>
      </c>
      <c r="M3867" s="19" t="s">
        <v>11</v>
      </c>
      <c r="N3867" s="28" t="s">
        <v>15953</v>
      </c>
    </row>
    <row r="3868" spans="1:14" ht="90" x14ac:dyDescent="0.25">
      <c r="A3868" s="27" t="s">
        <v>608</v>
      </c>
      <c r="B3868" s="19" t="s">
        <v>17022</v>
      </c>
      <c r="C3868" s="19" t="s">
        <v>16899</v>
      </c>
      <c r="D3868" s="38" t="s">
        <v>16209</v>
      </c>
      <c r="E3868" s="38" t="s">
        <v>3814</v>
      </c>
      <c r="F3868" s="41" t="s">
        <v>3817</v>
      </c>
      <c r="G3868" s="19" t="s">
        <v>611</v>
      </c>
      <c r="H3868" s="41">
        <v>1</v>
      </c>
      <c r="I3868" s="41">
        <v>4</v>
      </c>
      <c r="J3868" s="41">
        <v>16</v>
      </c>
      <c r="K3868" s="44">
        <v>1</v>
      </c>
      <c r="L3868" s="20">
        <v>40424359.5</v>
      </c>
      <c r="M3868" s="19" t="s">
        <v>11</v>
      </c>
      <c r="N3868" s="28" t="s">
        <v>15953</v>
      </c>
    </row>
    <row r="3869" spans="1:14" ht="45" x14ac:dyDescent="0.25">
      <c r="A3869" s="27" t="s">
        <v>608</v>
      </c>
      <c r="B3869" s="19" t="s">
        <v>17022</v>
      </c>
      <c r="C3869" s="19" t="s">
        <v>16899</v>
      </c>
      <c r="D3869" s="38" t="s">
        <v>16209</v>
      </c>
      <c r="E3869" s="38" t="s">
        <v>3818</v>
      </c>
      <c r="F3869" s="41" t="s">
        <v>3819</v>
      </c>
      <c r="G3869" s="19" t="s">
        <v>611</v>
      </c>
      <c r="H3869" s="41">
        <v>1</v>
      </c>
      <c r="I3869" s="41">
        <v>4</v>
      </c>
      <c r="J3869" s="41">
        <v>16</v>
      </c>
      <c r="K3869" s="44">
        <v>1</v>
      </c>
      <c r="L3869" s="20">
        <v>39399948</v>
      </c>
      <c r="M3869" s="19" t="s">
        <v>11</v>
      </c>
      <c r="N3869" s="28" t="s">
        <v>15953</v>
      </c>
    </row>
    <row r="3870" spans="1:14" ht="75" x14ac:dyDescent="0.25">
      <c r="A3870" s="27" t="s">
        <v>608</v>
      </c>
      <c r="B3870" s="19" t="s">
        <v>17022</v>
      </c>
      <c r="C3870" s="19" t="s">
        <v>16899</v>
      </c>
      <c r="D3870" s="38" t="s">
        <v>16209</v>
      </c>
      <c r="E3870" s="38" t="s">
        <v>3820</v>
      </c>
      <c r="F3870" s="41" t="s">
        <v>3817</v>
      </c>
      <c r="G3870" s="19" t="s">
        <v>611</v>
      </c>
      <c r="H3870" s="41">
        <v>10</v>
      </c>
      <c r="I3870" s="41">
        <v>2</v>
      </c>
      <c r="J3870" s="41">
        <v>16</v>
      </c>
      <c r="K3870" s="44">
        <v>1</v>
      </c>
      <c r="L3870" s="20">
        <v>9577676.9199999999</v>
      </c>
      <c r="M3870" s="19" t="s">
        <v>15954</v>
      </c>
      <c r="N3870" s="28" t="s">
        <v>15953</v>
      </c>
    </row>
    <row r="3871" spans="1:14" ht="75" x14ac:dyDescent="0.25">
      <c r="A3871" s="27" t="s">
        <v>608</v>
      </c>
      <c r="B3871" s="19" t="s">
        <v>17022</v>
      </c>
      <c r="C3871" s="19" t="s">
        <v>16899</v>
      </c>
      <c r="D3871" s="38" t="s">
        <v>16209</v>
      </c>
      <c r="E3871" s="38" t="s">
        <v>3821</v>
      </c>
      <c r="F3871" s="41">
        <v>90151802</v>
      </c>
      <c r="G3871" s="19" t="s">
        <v>498</v>
      </c>
      <c r="H3871" s="41">
        <v>4</v>
      </c>
      <c r="I3871" s="41">
        <v>1</v>
      </c>
      <c r="J3871" s="41">
        <v>16</v>
      </c>
      <c r="K3871" s="44">
        <v>1</v>
      </c>
      <c r="L3871" s="20">
        <v>142800000</v>
      </c>
      <c r="M3871" s="19" t="s">
        <v>15954</v>
      </c>
      <c r="N3871" s="28" t="s">
        <v>15953</v>
      </c>
    </row>
    <row r="3872" spans="1:14" ht="75" x14ac:dyDescent="0.25">
      <c r="A3872" s="27" t="s">
        <v>608</v>
      </c>
      <c r="B3872" s="19" t="s">
        <v>17022</v>
      </c>
      <c r="C3872" s="19" t="s">
        <v>16899</v>
      </c>
      <c r="D3872" s="38" t="s">
        <v>16209</v>
      </c>
      <c r="E3872" s="38" t="s">
        <v>3822</v>
      </c>
      <c r="F3872" s="41" t="s">
        <v>3817</v>
      </c>
      <c r="G3872" s="19" t="s">
        <v>611</v>
      </c>
      <c r="H3872" s="41">
        <v>10</v>
      </c>
      <c r="I3872" s="41">
        <v>2</v>
      </c>
      <c r="J3872" s="41">
        <v>16</v>
      </c>
      <c r="K3872" s="44">
        <v>1</v>
      </c>
      <c r="L3872" s="20">
        <v>1021757.08</v>
      </c>
      <c r="M3872" s="19" t="s">
        <v>15954</v>
      </c>
      <c r="N3872" s="28" t="s">
        <v>15953</v>
      </c>
    </row>
    <row r="3873" spans="1:14" ht="60" x14ac:dyDescent="0.25">
      <c r="A3873" s="27" t="s">
        <v>608</v>
      </c>
      <c r="B3873" s="19" t="s">
        <v>17021</v>
      </c>
      <c r="C3873" s="19" t="s">
        <v>16761</v>
      </c>
      <c r="D3873" s="38" t="s">
        <v>16071</v>
      </c>
      <c r="E3873" s="38" t="s">
        <v>3823</v>
      </c>
      <c r="F3873" s="41" t="s">
        <v>3824</v>
      </c>
      <c r="G3873" s="19" t="s">
        <v>611</v>
      </c>
      <c r="H3873" s="41">
        <v>3</v>
      </c>
      <c r="I3873" s="41">
        <v>4</v>
      </c>
      <c r="J3873" s="41">
        <v>10</v>
      </c>
      <c r="K3873" s="44">
        <v>1</v>
      </c>
      <c r="L3873" s="20">
        <v>8258117.6500000004</v>
      </c>
      <c r="M3873" s="19" t="s">
        <v>11</v>
      </c>
      <c r="N3873" s="28" t="s">
        <v>15953</v>
      </c>
    </row>
    <row r="3874" spans="1:14" ht="60" x14ac:dyDescent="0.25">
      <c r="A3874" s="27" t="s">
        <v>608</v>
      </c>
      <c r="B3874" s="19" t="s">
        <v>17021</v>
      </c>
      <c r="C3874" s="19" t="s">
        <v>16761</v>
      </c>
      <c r="D3874" s="38" t="s">
        <v>16071</v>
      </c>
      <c r="E3874" s="38" t="s">
        <v>3825</v>
      </c>
      <c r="F3874" s="41" t="s">
        <v>3824</v>
      </c>
      <c r="G3874" s="19" t="s">
        <v>611</v>
      </c>
      <c r="H3874" s="41">
        <v>3</v>
      </c>
      <c r="I3874" s="41">
        <v>4</v>
      </c>
      <c r="J3874" s="41">
        <v>10</v>
      </c>
      <c r="K3874" s="44">
        <v>1</v>
      </c>
      <c r="L3874" s="20">
        <v>111282.87</v>
      </c>
      <c r="M3874" s="19" t="s">
        <v>15954</v>
      </c>
      <c r="N3874" s="28" t="s">
        <v>15953</v>
      </c>
    </row>
    <row r="3875" spans="1:14" ht="60" x14ac:dyDescent="0.25">
      <c r="A3875" s="27" t="s">
        <v>608</v>
      </c>
      <c r="B3875" s="19" t="s">
        <v>17021</v>
      </c>
      <c r="C3875" s="19" t="s">
        <v>16761</v>
      </c>
      <c r="D3875" s="38" t="s">
        <v>16071</v>
      </c>
      <c r="E3875" s="38" t="s">
        <v>3826</v>
      </c>
      <c r="F3875" s="41" t="s">
        <v>3824</v>
      </c>
      <c r="G3875" s="19" t="s">
        <v>611</v>
      </c>
      <c r="H3875" s="41">
        <v>3</v>
      </c>
      <c r="I3875" s="41">
        <v>4</v>
      </c>
      <c r="J3875" s="41">
        <v>10</v>
      </c>
      <c r="K3875" s="44">
        <v>1</v>
      </c>
      <c r="L3875" s="20">
        <v>268151.5</v>
      </c>
      <c r="M3875" s="19" t="s">
        <v>15954</v>
      </c>
      <c r="N3875" s="28" t="s">
        <v>15953</v>
      </c>
    </row>
    <row r="3876" spans="1:14" ht="60" x14ac:dyDescent="0.25">
      <c r="A3876" s="27" t="s">
        <v>608</v>
      </c>
      <c r="B3876" s="19" t="s">
        <v>17021</v>
      </c>
      <c r="C3876" s="19" t="s">
        <v>16761</v>
      </c>
      <c r="D3876" s="38" t="s">
        <v>16071</v>
      </c>
      <c r="E3876" s="38" t="s">
        <v>3827</v>
      </c>
      <c r="F3876" s="41" t="s">
        <v>3824</v>
      </c>
      <c r="G3876" s="19" t="s">
        <v>611</v>
      </c>
      <c r="H3876" s="41">
        <v>3</v>
      </c>
      <c r="I3876" s="41">
        <v>4</v>
      </c>
      <c r="J3876" s="41">
        <v>10</v>
      </c>
      <c r="K3876" s="44">
        <v>1</v>
      </c>
      <c r="L3876" s="20">
        <v>1143934.3</v>
      </c>
      <c r="M3876" s="19" t="s">
        <v>15954</v>
      </c>
      <c r="N3876" s="28" t="s">
        <v>15953</v>
      </c>
    </row>
    <row r="3877" spans="1:14" ht="60" x14ac:dyDescent="0.25">
      <c r="A3877" s="27" t="s">
        <v>608</v>
      </c>
      <c r="B3877" s="19" t="s">
        <v>17021</v>
      </c>
      <c r="C3877" s="19" t="s">
        <v>16761</v>
      </c>
      <c r="D3877" s="38" t="s">
        <v>16071</v>
      </c>
      <c r="E3877" s="38" t="s">
        <v>3828</v>
      </c>
      <c r="F3877" s="41" t="s">
        <v>3824</v>
      </c>
      <c r="G3877" s="19" t="s">
        <v>611</v>
      </c>
      <c r="H3877" s="41">
        <v>3</v>
      </c>
      <c r="I3877" s="41">
        <v>4</v>
      </c>
      <c r="J3877" s="41">
        <v>10</v>
      </c>
      <c r="K3877" s="44">
        <v>1</v>
      </c>
      <c r="L3877" s="20">
        <v>214521.2</v>
      </c>
      <c r="M3877" s="19" t="s">
        <v>15954</v>
      </c>
      <c r="N3877" s="28" t="s">
        <v>15953</v>
      </c>
    </row>
    <row r="3878" spans="1:14" ht="60" x14ac:dyDescent="0.25">
      <c r="A3878" s="27" t="s">
        <v>608</v>
      </c>
      <c r="B3878" s="19" t="s">
        <v>17021</v>
      </c>
      <c r="C3878" s="19" t="s">
        <v>16761</v>
      </c>
      <c r="D3878" s="38" t="s">
        <v>16071</v>
      </c>
      <c r="E3878" s="38" t="s">
        <v>3829</v>
      </c>
      <c r="F3878" s="41" t="s">
        <v>3824</v>
      </c>
      <c r="G3878" s="19" t="s">
        <v>611</v>
      </c>
      <c r="H3878" s="41">
        <v>3</v>
      </c>
      <c r="I3878" s="41">
        <v>4</v>
      </c>
      <c r="J3878" s="41">
        <v>10</v>
      </c>
      <c r="K3878" s="44">
        <v>1</v>
      </c>
      <c r="L3878" s="20">
        <v>111282.87</v>
      </c>
      <c r="M3878" s="19" t="s">
        <v>15954</v>
      </c>
      <c r="N3878" s="28" t="s">
        <v>15953</v>
      </c>
    </row>
    <row r="3879" spans="1:14" ht="60" x14ac:dyDescent="0.25">
      <c r="A3879" s="27" t="s">
        <v>608</v>
      </c>
      <c r="B3879" s="19" t="s">
        <v>17021</v>
      </c>
      <c r="C3879" s="19" t="s">
        <v>16761</v>
      </c>
      <c r="D3879" s="38" t="s">
        <v>16071</v>
      </c>
      <c r="E3879" s="38" t="s">
        <v>3830</v>
      </c>
      <c r="F3879" s="41" t="s">
        <v>3824</v>
      </c>
      <c r="G3879" s="19" t="s">
        <v>611</v>
      </c>
      <c r="H3879" s="41">
        <v>3</v>
      </c>
      <c r="I3879" s="41">
        <v>4</v>
      </c>
      <c r="J3879" s="41">
        <v>10</v>
      </c>
      <c r="K3879" s="44">
        <v>1</v>
      </c>
      <c r="L3879" s="20">
        <v>44513.15</v>
      </c>
      <c r="M3879" s="19" t="s">
        <v>15954</v>
      </c>
      <c r="N3879" s="28" t="s">
        <v>15953</v>
      </c>
    </row>
    <row r="3880" spans="1:14" ht="60" x14ac:dyDescent="0.25">
      <c r="A3880" s="27" t="s">
        <v>608</v>
      </c>
      <c r="B3880" s="19" t="s">
        <v>17021</v>
      </c>
      <c r="C3880" s="19" t="s">
        <v>16761</v>
      </c>
      <c r="D3880" s="38" t="s">
        <v>16071</v>
      </c>
      <c r="E3880" s="38" t="s">
        <v>3831</v>
      </c>
      <c r="F3880" s="41" t="s">
        <v>3824</v>
      </c>
      <c r="G3880" s="19" t="s">
        <v>611</v>
      </c>
      <c r="H3880" s="41">
        <v>3</v>
      </c>
      <c r="I3880" s="41">
        <v>4</v>
      </c>
      <c r="J3880" s="41">
        <v>10</v>
      </c>
      <c r="K3880" s="44">
        <v>1</v>
      </c>
      <c r="L3880" s="20">
        <v>7240.09</v>
      </c>
      <c r="M3880" s="19" t="s">
        <v>15954</v>
      </c>
      <c r="N3880" s="28" t="s">
        <v>15953</v>
      </c>
    </row>
    <row r="3881" spans="1:14" ht="60" x14ac:dyDescent="0.25">
      <c r="A3881" s="27" t="s">
        <v>608</v>
      </c>
      <c r="B3881" s="19" t="s">
        <v>17021</v>
      </c>
      <c r="C3881" s="19" t="s">
        <v>16761</v>
      </c>
      <c r="D3881" s="38" t="s">
        <v>16071</v>
      </c>
      <c r="E3881" s="38" t="s">
        <v>3832</v>
      </c>
      <c r="F3881" s="41" t="s">
        <v>3824</v>
      </c>
      <c r="G3881" s="19" t="s">
        <v>611</v>
      </c>
      <c r="H3881" s="41">
        <v>3</v>
      </c>
      <c r="I3881" s="41">
        <v>4</v>
      </c>
      <c r="J3881" s="41">
        <v>10</v>
      </c>
      <c r="K3881" s="44">
        <v>1</v>
      </c>
      <c r="L3881" s="20">
        <v>22256.57</v>
      </c>
      <c r="M3881" s="19" t="s">
        <v>15954</v>
      </c>
      <c r="N3881" s="28" t="s">
        <v>15953</v>
      </c>
    </row>
    <row r="3882" spans="1:14" ht="60" x14ac:dyDescent="0.25">
      <c r="A3882" s="27" t="s">
        <v>608</v>
      </c>
      <c r="B3882" s="19" t="s">
        <v>17021</v>
      </c>
      <c r="C3882" s="19" t="s">
        <v>16761</v>
      </c>
      <c r="D3882" s="38" t="s">
        <v>16071</v>
      </c>
      <c r="E3882" s="38" t="s">
        <v>3833</v>
      </c>
      <c r="F3882" s="41" t="s">
        <v>3824</v>
      </c>
      <c r="G3882" s="19" t="s">
        <v>611</v>
      </c>
      <c r="H3882" s="41">
        <v>3</v>
      </c>
      <c r="I3882" s="41">
        <v>4</v>
      </c>
      <c r="J3882" s="41">
        <v>10</v>
      </c>
      <c r="K3882" s="44">
        <v>1</v>
      </c>
      <c r="L3882" s="20">
        <v>247771.99</v>
      </c>
      <c r="M3882" s="19" t="s">
        <v>15954</v>
      </c>
      <c r="N3882" s="28" t="s">
        <v>15953</v>
      </c>
    </row>
    <row r="3883" spans="1:14" ht="60" x14ac:dyDescent="0.25">
      <c r="A3883" s="27" t="s">
        <v>608</v>
      </c>
      <c r="B3883" s="19" t="s">
        <v>17021</v>
      </c>
      <c r="C3883" s="19" t="s">
        <v>16761</v>
      </c>
      <c r="D3883" s="38" t="s">
        <v>16071</v>
      </c>
      <c r="E3883" s="38" t="s">
        <v>3834</v>
      </c>
      <c r="F3883" s="41" t="s">
        <v>3824</v>
      </c>
      <c r="G3883" s="19" t="s">
        <v>611</v>
      </c>
      <c r="H3883" s="41">
        <v>3</v>
      </c>
      <c r="I3883" s="41">
        <v>4</v>
      </c>
      <c r="J3883" s="41">
        <v>10</v>
      </c>
      <c r="K3883" s="44">
        <v>1</v>
      </c>
      <c r="L3883" s="20">
        <v>204867.75</v>
      </c>
      <c r="M3883" s="19" t="s">
        <v>15954</v>
      </c>
      <c r="N3883" s="28" t="s">
        <v>15953</v>
      </c>
    </row>
    <row r="3884" spans="1:14" ht="60" x14ac:dyDescent="0.25">
      <c r="A3884" s="27" t="s">
        <v>608</v>
      </c>
      <c r="B3884" s="19" t="s">
        <v>17021</v>
      </c>
      <c r="C3884" s="19" t="s">
        <v>16761</v>
      </c>
      <c r="D3884" s="38" t="s">
        <v>16071</v>
      </c>
      <c r="E3884" s="38" t="s">
        <v>3835</v>
      </c>
      <c r="F3884" s="41" t="s">
        <v>3824</v>
      </c>
      <c r="G3884" s="19" t="s">
        <v>611</v>
      </c>
      <c r="H3884" s="41">
        <v>3</v>
      </c>
      <c r="I3884" s="41">
        <v>4</v>
      </c>
      <c r="J3884" s="41">
        <v>10</v>
      </c>
      <c r="K3884" s="44">
        <v>1</v>
      </c>
      <c r="L3884" s="20">
        <v>585642.88</v>
      </c>
      <c r="M3884" s="19" t="s">
        <v>15954</v>
      </c>
      <c r="N3884" s="28" t="s">
        <v>15953</v>
      </c>
    </row>
    <row r="3885" spans="1:14" ht="60" x14ac:dyDescent="0.25">
      <c r="A3885" s="27" t="s">
        <v>608</v>
      </c>
      <c r="B3885" s="19" t="s">
        <v>17021</v>
      </c>
      <c r="C3885" s="19" t="s">
        <v>16761</v>
      </c>
      <c r="D3885" s="38" t="s">
        <v>16071</v>
      </c>
      <c r="E3885" s="38" t="s">
        <v>3836</v>
      </c>
      <c r="F3885" s="41" t="s">
        <v>3824</v>
      </c>
      <c r="G3885" s="19" t="s">
        <v>611</v>
      </c>
      <c r="H3885" s="41">
        <v>3</v>
      </c>
      <c r="I3885" s="41">
        <v>4</v>
      </c>
      <c r="J3885" s="41">
        <v>10</v>
      </c>
      <c r="K3885" s="44">
        <v>1</v>
      </c>
      <c r="L3885" s="20">
        <v>8044.55</v>
      </c>
      <c r="M3885" s="19" t="s">
        <v>15954</v>
      </c>
      <c r="N3885" s="28" t="s">
        <v>15953</v>
      </c>
    </row>
    <row r="3886" spans="1:14" ht="60" x14ac:dyDescent="0.25">
      <c r="A3886" s="27" t="s">
        <v>608</v>
      </c>
      <c r="B3886" s="19" t="s">
        <v>17021</v>
      </c>
      <c r="C3886" s="19" t="s">
        <v>16761</v>
      </c>
      <c r="D3886" s="38" t="s">
        <v>16071</v>
      </c>
      <c r="E3886" s="38" t="s">
        <v>3837</v>
      </c>
      <c r="F3886" s="41" t="s">
        <v>3824</v>
      </c>
      <c r="G3886" s="19" t="s">
        <v>611</v>
      </c>
      <c r="H3886" s="41">
        <v>3</v>
      </c>
      <c r="I3886" s="41">
        <v>4</v>
      </c>
      <c r="J3886" s="41">
        <v>10</v>
      </c>
      <c r="K3886" s="44">
        <v>1</v>
      </c>
      <c r="L3886" s="20">
        <v>317759.53000000003</v>
      </c>
      <c r="M3886" s="19" t="s">
        <v>15954</v>
      </c>
      <c r="N3886" s="28" t="s">
        <v>15953</v>
      </c>
    </row>
    <row r="3887" spans="1:14" ht="60" x14ac:dyDescent="0.25">
      <c r="A3887" s="27" t="s">
        <v>608</v>
      </c>
      <c r="B3887" s="19" t="s">
        <v>17021</v>
      </c>
      <c r="C3887" s="19" t="s">
        <v>16761</v>
      </c>
      <c r="D3887" s="38" t="s">
        <v>16071</v>
      </c>
      <c r="E3887" s="38" t="s">
        <v>3838</v>
      </c>
      <c r="F3887" s="41" t="s">
        <v>3824</v>
      </c>
      <c r="G3887" s="19" t="s">
        <v>611</v>
      </c>
      <c r="H3887" s="41">
        <v>3</v>
      </c>
      <c r="I3887" s="41">
        <v>4</v>
      </c>
      <c r="J3887" s="41">
        <v>10</v>
      </c>
      <c r="K3887" s="44">
        <v>1</v>
      </c>
      <c r="L3887" s="20">
        <v>130857.93</v>
      </c>
      <c r="M3887" s="19" t="s">
        <v>15954</v>
      </c>
      <c r="N3887" s="28" t="s">
        <v>15953</v>
      </c>
    </row>
    <row r="3888" spans="1:14" ht="60" x14ac:dyDescent="0.25">
      <c r="A3888" s="27" t="s">
        <v>608</v>
      </c>
      <c r="B3888" s="19" t="s">
        <v>17021</v>
      </c>
      <c r="C3888" s="19" t="s">
        <v>16761</v>
      </c>
      <c r="D3888" s="38" t="s">
        <v>16071</v>
      </c>
      <c r="E3888" s="38" t="s">
        <v>3839</v>
      </c>
      <c r="F3888" s="41" t="s">
        <v>3824</v>
      </c>
      <c r="G3888" s="19" t="s">
        <v>611</v>
      </c>
      <c r="H3888" s="41">
        <v>3</v>
      </c>
      <c r="I3888" s="41">
        <v>4</v>
      </c>
      <c r="J3888" s="41">
        <v>10</v>
      </c>
      <c r="K3888" s="44">
        <v>1</v>
      </c>
      <c r="L3888" s="20">
        <v>8580.85</v>
      </c>
      <c r="M3888" s="19" t="s">
        <v>15954</v>
      </c>
      <c r="N3888" s="28" t="s">
        <v>15953</v>
      </c>
    </row>
    <row r="3889" spans="1:14" ht="60" x14ac:dyDescent="0.25">
      <c r="A3889" s="27" t="s">
        <v>608</v>
      </c>
      <c r="B3889" s="19" t="s">
        <v>17021</v>
      </c>
      <c r="C3889" s="19" t="s">
        <v>16761</v>
      </c>
      <c r="D3889" s="38" t="s">
        <v>16071</v>
      </c>
      <c r="E3889" s="38" t="s">
        <v>3840</v>
      </c>
      <c r="F3889" s="41" t="s">
        <v>3824</v>
      </c>
      <c r="G3889" s="19" t="s">
        <v>611</v>
      </c>
      <c r="H3889" s="41">
        <v>3</v>
      </c>
      <c r="I3889" s="41">
        <v>4</v>
      </c>
      <c r="J3889" s="41">
        <v>10</v>
      </c>
      <c r="K3889" s="44">
        <v>1</v>
      </c>
      <c r="L3889" s="20">
        <v>109405.81</v>
      </c>
      <c r="M3889" s="19" t="s">
        <v>15954</v>
      </c>
      <c r="N3889" s="28" t="s">
        <v>15953</v>
      </c>
    </row>
    <row r="3890" spans="1:14" ht="60" x14ac:dyDescent="0.25">
      <c r="A3890" s="27" t="s">
        <v>608</v>
      </c>
      <c r="B3890" s="19" t="s">
        <v>17021</v>
      </c>
      <c r="C3890" s="19" t="s">
        <v>16761</v>
      </c>
      <c r="D3890" s="38" t="s">
        <v>16071</v>
      </c>
      <c r="E3890" s="38" t="s">
        <v>3841</v>
      </c>
      <c r="F3890" s="41" t="s">
        <v>3824</v>
      </c>
      <c r="G3890" s="19" t="s">
        <v>611</v>
      </c>
      <c r="H3890" s="41">
        <v>3</v>
      </c>
      <c r="I3890" s="41">
        <v>4</v>
      </c>
      <c r="J3890" s="41">
        <v>10</v>
      </c>
      <c r="K3890" s="44">
        <v>1</v>
      </c>
      <c r="L3890" s="20">
        <v>611385.42000000004</v>
      </c>
      <c r="M3890" s="19" t="s">
        <v>15954</v>
      </c>
      <c r="N3890" s="28" t="s">
        <v>15953</v>
      </c>
    </row>
    <row r="3891" spans="1:14" ht="60" x14ac:dyDescent="0.25">
      <c r="A3891" s="27" t="s">
        <v>608</v>
      </c>
      <c r="B3891" s="19" t="s">
        <v>17021</v>
      </c>
      <c r="C3891" s="19" t="s">
        <v>16761</v>
      </c>
      <c r="D3891" s="38" t="s">
        <v>16071</v>
      </c>
      <c r="E3891" s="38" t="s">
        <v>3842</v>
      </c>
      <c r="F3891" s="41" t="s">
        <v>3824</v>
      </c>
      <c r="G3891" s="19" t="s">
        <v>611</v>
      </c>
      <c r="H3891" s="41">
        <v>3</v>
      </c>
      <c r="I3891" s="41">
        <v>4</v>
      </c>
      <c r="J3891" s="41">
        <v>10</v>
      </c>
      <c r="K3891" s="44">
        <v>1</v>
      </c>
      <c r="L3891" s="20">
        <v>32178.18</v>
      </c>
      <c r="M3891" s="19" t="s">
        <v>15954</v>
      </c>
      <c r="N3891" s="28" t="s">
        <v>15953</v>
      </c>
    </row>
    <row r="3892" spans="1:14" ht="60" x14ac:dyDescent="0.25">
      <c r="A3892" s="27" t="s">
        <v>608</v>
      </c>
      <c r="B3892" s="19" t="s">
        <v>17021</v>
      </c>
      <c r="C3892" s="19" t="s">
        <v>16761</v>
      </c>
      <c r="D3892" s="38" t="s">
        <v>16071</v>
      </c>
      <c r="E3892" s="38" t="s">
        <v>3843</v>
      </c>
      <c r="F3892" s="41" t="s">
        <v>3824</v>
      </c>
      <c r="G3892" s="19" t="s">
        <v>611</v>
      </c>
      <c r="H3892" s="41">
        <v>3</v>
      </c>
      <c r="I3892" s="41">
        <v>4</v>
      </c>
      <c r="J3892" s="41">
        <v>10</v>
      </c>
      <c r="K3892" s="44">
        <v>1</v>
      </c>
      <c r="L3892" s="20">
        <v>1313406.05</v>
      </c>
      <c r="M3892" s="19" t="s">
        <v>15954</v>
      </c>
      <c r="N3892" s="28" t="s">
        <v>15953</v>
      </c>
    </row>
    <row r="3893" spans="1:14" ht="60" x14ac:dyDescent="0.25">
      <c r="A3893" s="27" t="s">
        <v>608</v>
      </c>
      <c r="B3893" s="19" t="s">
        <v>17021</v>
      </c>
      <c r="C3893" s="19" t="s">
        <v>16761</v>
      </c>
      <c r="D3893" s="38" t="s">
        <v>16071</v>
      </c>
      <c r="E3893" s="38" t="s">
        <v>3844</v>
      </c>
      <c r="F3893" s="41" t="s">
        <v>3824</v>
      </c>
      <c r="G3893" s="19" t="s">
        <v>611</v>
      </c>
      <c r="H3893" s="41">
        <v>3</v>
      </c>
      <c r="I3893" s="41">
        <v>4</v>
      </c>
      <c r="J3893" s="41">
        <v>10</v>
      </c>
      <c r="K3893" s="44">
        <v>1</v>
      </c>
      <c r="L3893" s="20">
        <v>249917.2</v>
      </c>
      <c r="M3893" s="19" t="s">
        <v>15954</v>
      </c>
      <c r="N3893" s="28" t="s">
        <v>15953</v>
      </c>
    </row>
    <row r="3894" spans="1:14" ht="60" x14ac:dyDescent="0.25">
      <c r="A3894" s="27" t="s">
        <v>608</v>
      </c>
      <c r="B3894" s="19" t="s">
        <v>17021</v>
      </c>
      <c r="C3894" s="19" t="s">
        <v>16761</v>
      </c>
      <c r="D3894" s="38" t="s">
        <v>16071</v>
      </c>
      <c r="E3894" s="38" t="s">
        <v>3845</v>
      </c>
      <c r="F3894" s="41" t="s">
        <v>3824</v>
      </c>
      <c r="G3894" s="19" t="s">
        <v>611</v>
      </c>
      <c r="H3894" s="41">
        <v>3</v>
      </c>
      <c r="I3894" s="41">
        <v>4</v>
      </c>
      <c r="J3894" s="41">
        <v>10</v>
      </c>
      <c r="K3894" s="44">
        <v>1</v>
      </c>
      <c r="L3894" s="20">
        <v>120129.31</v>
      </c>
      <c r="M3894" s="19" t="s">
        <v>15954</v>
      </c>
      <c r="N3894" s="28" t="s">
        <v>15953</v>
      </c>
    </row>
    <row r="3895" spans="1:14" ht="60" x14ac:dyDescent="0.25">
      <c r="A3895" s="27" t="s">
        <v>608</v>
      </c>
      <c r="B3895" s="19" t="s">
        <v>17021</v>
      </c>
      <c r="C3895" s="19" t="s">
        <v>16761</v>
      </c>
      <c r="D3895" s="38" t="s">
        <v>16071</v>
      </c>
      <c r="E3895" s="38" t="s">
        <v>3846</v>
      </c>
      <c r="F3895" s="41" t="s">
        <v>3824</v>
      </c>
      <c r="G3895" s="19" t="s">
        <v>611</v>
      </c>
      <c r="H3895" s="41">
        <v>3</v>
      </c>
      <c r="I3895" s="41">
        <v>4</v>
      </c>
      <c r="J3895" s="41">
        <v>10</v>
      </c>
      <c r="K3895" s="44">
        <v>1</v>
      </c>
      <c r="L3895" s="20">
        <v>2207000</v>
      </c>
      <c r="M3895" s="19" t="s">
        <v>15954</v>
      </c>
      <c r="N3895" s="28" t="s">
        <v>15953</v>
      </c>
    </row>
    <row r="3896" spans="1:14" ht="60" x14ac:dyDescent="0.25">
      <c r="A3896" s="27" t="s">
        <v>608</v>
      </c>
      <c r="B3896" s="19" t="s">
        <v>17021</v>
      </c>
      <c r="C3896" s="19" t="s">
        <v>16761</v>
      </c>
      <c r="D3896" s="38" t="s">
        <v>16071</v>
      </c>
      <c r="E3896" s="38" t="s">
        <v>3847</v>
      </c>
      <c r="F3896" s="41" t="s">
        <v>3824</v>
      </c>
      <c r="G3896" s="19" t="s">
        <v>614</v>
      </c>
      <c r="H3896" s="41">
        <v>3</v>
      </c>
      <c r="I3896" s="41">
        <v>4</v>
      </c>
      <c r="J3896" s="41">
        <v>10</v>
      </c>
      <c r="K3896" s="44">
        <v>1</v>
      </c>
      <c r="L3896" s="20">
        <v>6656000</v>
      </c>
      <c r="M3896" s="19" t="s">
        <v>15954</v>
      </c>
      <c r="N3896" s="28" t="s">
        <v>15953</v>
      </c>
    </row>
    <row r="3897" spans="1:14" ht="60" x14ac:dyDescent="0.25">
      <c r="A3897" s="27" t="s">
        <v>608</v>
      </c>
      <c r="B3897" s="19" t="s">
        <v>17021</v>
      </c>
      <c r="C3897" s="19" t="s">
        <v>16761</v>
      </c>
      <c r="D3897" s="38" t="s">
        <v>16071</v>
      </c>
      <c r="E3897" s="38" t="s">
        <v>3848</v>
      </c>
      <c r="F3897" s="41" t="s">
        <v>3824</v>
      </c>
      <c r="G3897" s="19" t="s">
        <v>611</v>
      </c>
      <c r="H3897" s="41">
        <v>3</v>
      </c>
      <c r="I3897" s="41">
        <v>4</v>
      </c>
      <c r="J3897" s="41">
        <v>10</v>
      </c>
      <c r="K3897" s="44">
        <v>1</v>
      </c>
      <c r="L3897" s="20">
        <v>899702.81999999983</v>
      </c>
      <c r="M3897" s="19" t="s">
        <v>11</v>
      </c>
      <c r="N3897" s="28" t="s">
        <v>15953</v>
      </c>
    </row>
    <row r="3898" spans="1:14" ht="60" x14ac:dyDescent="0.25">
      <c r="A3898" s="27" t="s">
        <v>608</v>
      </c>
      <c r="B3898" s="19" t="s">
        <v>17021</v>
      </c>
      <c r="C3898" s="19" t="s">
        <v>16761</v>
      </c>
      <c r="D3898" s="38" t="s">
        <v>16071</v>
      </c>
      <c r="E3898" s="38" t="s">
        <v>3849</v>
      </c>
      <c r="F3898" s="41" t="s">
        <v>3824</v>
      </c>
      <c r="G3898" s="19" t="s">
        <v>611</v>
      </c>
      <c r="H3898" s="41">
        <v>3</v>
      </c>
      <c r="I3898" s="41">
        <v>4</v>
      </c>
      <c r="J3898" s="41">
        <v>16</v>
      </c>
      <c r="K3898" s="44">
        <v>1</v>
      </c>
      <c r="L3898" s="20">
        <v>267305.20999999996</v>
      </c>
      <c r="M3898" s="19" t="s">
        <v>11</v>
      </c>
      <c r="N3898" s="28" t="s">
        <v>15953</v>
      </c>
    </row>
    <row r="3899" spans="1:14" ht="60" x14ac:dyDescent="0.25">
      <c r="A3899" s="27" t="s">
        <v>608</v>
      </c>
      <c r="B3899" s="19" t="s">
        <v>17021</v>
      </c>
      <c r="C3899" s="19" t="s">
        <v>16761</v>
      </c>
      <c r="D3899" s="38" t="s">
        <v>16071</v>
      </c>
      <c r="E3899" s="38" t="s">
        <v>3850</v>
      </c>
      <c r="F3899" s="41" t="s">
        <v>3824</v>
      </c>
      <c r="G3899" s="19" t="s">
        <v>611</v>
      </c>
      <c r="H3899" s="41">
        <v>3</v>
      </c>
      <c r="I3899" s="41">
        <v>4</v>
      </c>
      <c r="J3899" s="41">
        <v>16</v>
      </c>
      <c r="K3899" s="44">
        <v>1</v>
      </c>
      <c r="L3899" s="20">
        <v>3032694.79</v>
      </c>
      <c r="M3899" s="19" t="s">
        <v>15954</v>
      </c>
      <c r="N3899" s="28" t="s">
        <v>15953</v>
      </c>
    </row>
    <row r="3900" spans="1:14" ht="45" x14ac:dyDescent="0.25">
      <c r="A3900" s="27" t="s">
        <v>608</v>
      </c>
      <c r="B3900" s="19" t="s">
        <v>17021</v>
      </c>
      <c r="C3900" s="19" t="s">
        <v>16900</v>
      </c>
      <c r="D3900" s="38" t="s">
        <v>16210</v>
      </c>
      <c r="E3900" s="38" t="s">
        <v>3851</v>
      </c>
      <c r="F3900" s="41" t="s">
        <v>3852</v>
      </c>
      <c r="G3900" s="19" t="s">
        <v>611</v>
      </c>
      <c r="H3900" s="41">
        <v>5</v>
      </c>
      <c r="I3900" s="41">
        <v>4</v>
      </c>
      <c r="J3900" s="41">
        <v>16</v>
      </c>
      <c r="K3900" s="44">
        <v>1</v>
      </c>
      <c r="L3900" s="20">
        <v>2200000</v>
      </c>
      <c r="M3900" s="19" t="s">
        <v>11</v>
      </c>
      <c r="N3900" s="28" t="s">
        <v>15953</v>
      </c>
    </row>
    <row r="3901" spans="1:14" ht="60" x14ac:dyDescent="0.25">
      <c r="A3901" s="27" t="s">
        <v>608</v>
      </c>
      <c r="B3901" s="19" t="s">
        <v>17021</v>
      </c>
      <c r="C3901" s="19" t="s">
        <v>16766</v>
      </c>
      <c r="D3901" s="38" t="s">
        <v>16076</v>
      </c>
      <c r="E3901" s="38" t="s">
        <v>3853</v>
      </c>
      <c r="F3901" s="41" t="s">
        <v>3854</v>
      </c>
      <c r="G3901" s="19" t="s">
        <v>611</v>
      </c>
      <c r="H3901" s="41">
        <v>1</v>
      </c>
      <c r="I3901" s="41">
        <v>12</v>
      </c>
      <c r="J3901" s="41">
        <v>10</v>
      </c>
      <c r="K3901" s="44">
        <v>1</v>
      </c>
      <c r="L3901" s="20">
        <v>4980000</v>
      </c>
      <c r="M3901" s="19" t="s">
        <v>15954</v>
      </c>
      <c r="N3901" s="28" t="s">
        <v>15953</v>
      </c>
    </row>
    <row r="3902" spans="1:14" ht="45" x14ac:dyDescent="0.25">
      <c r="A3902" s="27" t="s">
        <v>608</v>
      </c>
      <c r="B3902" s="19" t="s">
        <v>17021</v>
      </c>
      <c r="C3902" s="19" t="s">
        <v>16766</v>
      </c>
      <c r="D3902" s="38" t="s">
        <v>16076</v>
      </c>
      <c r="E3902" s="38" t="s">
        <v>3855</v>
      </c>
      <c r="F3902" s="41" t="s">
        <v>156</v>
      </c>
      <c r="G3902" s="19" t="s">
        <v>614</v>
      </c>
      <c r="H3902" s="41">
        <v>10</v>
      </c>
      <c r="I3902" s="41">
        <v>2</v>
      </c>
      <c r="J3902" s="41">
        <v>10</v>
      </c>
      <c r="K3902" s="44">
        <v>1</v>
      </c>
      <c r="L3902" s="20">
        <v>479832</v>
      </c>
      <c r="M3902" s="19" t="s">
        <v>11</v>
      </c>
      <c r="N3902" s="28" t="s">
        <v>15953</v>
      </c>
    </row>
    <row r="3903" spans="1:14" ht="45" x14ac:dyDescent="0.25">
      <c r="A3903" s="27" t="s">
        <v>608</v>
      </c>
      <c r="B3903" s="19" t="s">
        <v>17021</v>
      </c>
      <c r="C3903" s="19" t="s">
        <v>16766</v>
      </c>
      <c r="D3903" s="38" t="s">
        <v>16076</v>
      </c>
      <c r="E3903" s="38" t="s">
        <v>3856</v>
      </c>
      <c r="F3903" s="41" t="s">
        <v>156</v>
      </c>
      <c r="G3903" s="19" t="s">
        <v>614</v>
      </c>
      <c r="H3903" s="41">
        <v>1</v>
      </c>
      <c r="I3903" s="41">
        <v>12</v>
      </c>
      <c r="J3903" s="41">
        <v>10</v>
      </c>
      <c r="K3903" s="44">
        <v>1</v>
      </c>
      <c r="L3903" s="20">
        <v>179000000</v>
      </c>
      <c r="M3903" s="19" t="s">
        <v>11</v>
      </c>
      <c r="N3903" s="28" t="s">
        <v>15953</v>
      </c>
    </row>
    <row r="3904" spans="1:14" ht="45" x14ac:dyDescent="0.25">
      <c r="A3904" s="27" t="s">
        <v>608</v>
      </c>
      <c r="B3904" s="19" t="s">
        <v>17021</v>
      </c>
      <c r="C3904" s="19" t="s">
        <v>16766</v>
      </c>
      <c r="D3904" s="38" t="s">
        <v>16076</v>
      </c>
      <c r="E3904" s="38" t="s">
        <v>3857</v>
      </c>
      <c r="F3904" s="41" t="s">
        <v>156</v>
      </c>
      <c r="G3904" s="19" t="s">
        <v>614</v>
      </c>
      <c r="H3904" s="41">
        <v>1</v>
      </c>
      <c r="I3904" s="41">
        <v>12</v>
      </c>
      <c r="J3904" s="41">
        <v>10</v>
      </c>
      <c r="K3904" s="44">
        <v>1</v>
      </c>
      <c r="L3904" s="20">
        <v>547739212.85000002</v>
      </c>
      <c r="M3904" s="19" t="s">
        <v>11</v>
      </c>
      <c r="N3904" s="28" t="s">
        <v>15953</v>
      </c>
    </row>
    <row r="3905" spans="1:14" ht="45" x14ac:dyDescent="0.25">
      <c r="A3905" s="27" t="s">
        <v>608</v>
      </c>
      <c r="B3905" s="19" t="s">
        <v>17021</v>
      </c>
      <c r="C3905" s="19" t="s">
        <v>16766</v>
      </c>
      <c r="D3905" s="38" t="s">
        <v>16076</v>
      </c>
      <c r="E3905" s="38" t="s">
        <v>3858</v>
      </c>
      <c r="F3905" s="41" t="s">
        <v>156</v>
      </c>
      <c r="G3905" s="19" t="s">
        <v>614</v>
      </c>
      <c r="H3905" s="41">
        <v>10</v>
      </c>
      <c r="I3905" s="41">
        <v>2</v>
      </c>
      <c r="J3905" s="41">
        <v>10</v>
      </c>
      <c r="K3905" s="44">
        <v>1</v>
      </c>
      <c r="L3905" s="20">
        <v>5589100</v>
      </c>
      <c r="M3905" s="19" t="s">
        <v>15954</v>
      </c>
      <c r="N3905" s="28" t="s">
        <v>15953</v>
      </c>
    </row>
    <row r="3906" spans="1:14" ht="45" x14ac:dyDescent="0.25">
      <c r="A3906" s="27" t="s">
        <v>608</v>
      </c>
      <c r="B3906" s="19" t="s">
        <v>17021</v>
      </c>
      <c r="C3906" s="19" t="s">
        <v>16766</v>
      </c>
      <c r="D3906" s="38" t="s">
        <v>16076</v>
      </c>
      <c r="E3906" s="38" t="s">
        <v>3859</v>
      </c>
      <c r="F3906" s="41" t="s">
        <v>3860</v>
      </c>
      <c r="G3906" s="19" t="s">
        <v>614</v>
      </c>
      <c r="H3906" s="41">
        <v>1</v>
      </c>
      <c r="I3906" s="41">
        <v>12</v>
      </c>
      <c r="J3906" s="41">
        <v>10</v>
      </c>
      <c r="K3906" s="44">
        <v>1</v>
      </c>
      <c r="L3906" s="20">
        <v>2910000</v>
      </c>
      <c r="M3906" s="19" t="s">
        <v>11</v>
      </c>
      <c r="N3906" s="28" t="s">
        <v>15953</v>
      </c>
    </row>
    <row r="3907" spans="1:14" ht="45" x14ac:dyDescent="0.25">
      <c r="A3907" s="27" t="s">
        <v>608</v>
      </c>
      <c r="B3907" s="19" t="s">
        <v>17021</v>
      </c>
      <c r="C3907" s="19" t="s">
        <v>16766</v>
      </c>
      <c r="D3907" s="38" t="s">
        <v>16076</v>
      </c>
      <c r="E3907" s="38" t="s">
        <v>3861</v>
      </c>
      <c r="F3907" s="41" t="s">
        <v>3862</v>
      </c>
      <c r="G3907" s="19" t="s">
        <v>614</v>
      </c>
      <c r="H3907" s="41">
        <v>1</v>
      </c>
      <c r="I3907" s="41">
        <v>12</v>
      </c>
      <c r="J3907" s="41">
        <v>10</v>
      </c>
      <c r="K3907" s="44">
        <v>1</v>
      </c>
      <c r="L3907" s="20">
        <v>3390000</v>
      </c>
      <c r="M3907" s="19" t="s">
        <v>11</v>
      </c>
      <c r="N3907" s="28" t="s">
        <v>15953</v>
      </c>
    </row>
    <row r="3908" spans="1:14" ht="45" x14ac:dyDescent="0.25">
      <c r="A3908" s="27" t="s">
        <v>608</v>
      </c>
      <c r="B3908" s="19" t="s">
        <v>17021</v>
      </c>
      <c r="C3908" s="19" t="s">
        <v>16766</v>
      </c>
      <c r="D3908" s="38" t="s">
        <v>16076</v>
      </c>
      <c r="E3908" s="38" t="s">
        <v>3863</v>
      </c>
      <c r="F3908" s="41" t="s">
        <v>3862</v>
      </c>
      <c r="G3908" s="19" t="s">
        <v>614</v>
      </c>
      <c r="H3908" s="41">
        <v>1</v>
      </c>
      <c r="I3908" s="41">
        <v>12</v>
      </c>
      <c r="J3908" s="41">
        <v>10</v>
      </c>
      <c r="K3908" s="44">
        <v>1</v>
      </c>
      <c r="L3908" s="20">
        <v>5520000</v>
      </c>
      <c r="M3908" s="19" t="s">
        <v>11</v>
      </c>
      <c r="N3908" s="28" t="s">
        <v>15953</v>
      </c>
    </row>
    <row r="3909" spans="1:14" ht="45" x14ac:dyDescent="0.25">
      <c r="A3909" s="27" t="s">
        <v>608</v>
      </c>
      <c r="B3909" s="19" t="s">
        <v>17021</v>
      </c>
      <c r="C3909" s="19" t="s">
        <v>16766</v>
      </c>
      <c r="D3909" s="38" t="s">
        <v>16076</v>
      </c>
      <c r="E3909" s="38" t="s">
        <v>3864</v>
      </c>
      <c r="F3909" s="41" t="s">
        <v>3862</v>
      </c>
      <c r="G3909" s="19" t="s">
        <v>614</v>
      </c>
      <c r="H3909" s="41">
        <v>1</v>
      </c>
      <c r="I3909" s="41">
        <v>12</v>
      </c>
      <c r="J3909" s="41">
        <v>10</v>
      </c>
      <c r="K3909" s="44">
        <v>1</v>
      </c>
      <c r="L3909" s="20">
        <v>5330000</v>
      </c>
      <c r="M3909" s="19" t="s">
        <v>11</v>
      </c>
      <c r="N3909" s="28" t="s">
        <v>15953</v>
      </c>
    </row>
    <row r="3910" spans="1:14" ht="45" x14ac:dyDescent="0.25">
      <c r="A3910" s="27" t="s">
        <v>608</v>
      </c>
      <c r="B3910" s="19" t="s">
        <v>17021</v>
      </c>
      <c r="C3910" s="19" t="s">
        <v>16766</v>
      </c>
      <c r="D3910" s="38" t="s">
        <v>16076</v>
      </c>
      <c r="E3910" s="38" t="s">
        <v>3865</v>
      </c>
      <c r="F3910" s="41" t="s">
        <v>3862</v>
      </c>
      <c r="G3910" s="19" t="s">
        <v>614</v>
      </c>
      <c r="H3910" s="41">
        <v>1</v>
      </c>
      <c r="I3910" s="41">
        <v>12</v>
      </c>
      <c r="J3910" s="41">
        <v>10</v>
      </c>
      <c r="K3910" s="44">
        <v>1</v>
      </c>
      <c r="L3910" s="20">
        <v>8240000</v>
      </c>
      <c r="M3910" s="19" t="s">
        <v>11</v>
      </c>
      <c r="N3910" s="28" t="s">
        <v>15953</v>
      </c>
    </row>
    <row r="3911" spans="1:14" ht="45" x14ac:dyDescent="0.25">
      <c r="A3911" s="27" t="s">
        <v>608</v>
      </c>
      <c r="B3911" s="19" t="s">
        <v>17021</v>
      </c>
      <c r="C3911" s="19" t="s">
        <v>16766</v>
      </c>
      <c r="D3911" s="38" t="s">
        <v>16076</v>
      </c>
      <c r="E3911" s="38" t="s">
        <v>3866</v>
      </c>
      <c r="F3911" s="41" t="s">
        <v>156</v>
      </c>
      <c r="G3911" s="19" t="s">
        <v>614</v>
      </c>
      <c r="H3911" s="41">
        <v>1</v>
      </c>
      <c r="I3911" s="41">
        <v>12</v>
      </c>
      <c r="J3911" s="41">
        <v>10</v>
      </c>
      <c r="K3911" s="44">
        <v>1</v>
      </c>
      <c r="L3911" s="20">
        <v>2520000</v>
      </c>
      <c r="M3911" s="19" t="s">
        <v>11</v>
      </c>
      <c r="N3911" s="28" t="s">
        <v>15953</v>
      </c>
    </row>
    <row r="3912" spans="1:14" ht="45" x14ac:dyDescent="0.25">
      <c r="A3912" s="27" t="s">
        <v>608</v>
      </c>
      <c r="B3912" s="19" t="s">
        <v>17021</v>
      </c>
      <c r="C3912" s="19" t="s">
        <v>16766</v>
      </c>
      <c r="D3912" s="38" t="s">
        <v>16076</v>
      </c>
      <c r="E3912" s="38" t="s">
        <v>3867</v>
      </c>
      <c r="F3912" s="41" t="s">
        <v>3868</v>
      </c>
      <c r="G3912" s="19" t="s">
        <v>614</v>
      </c>
      <c r="H3912" s="41">
        <v>1</v>
      </c>
      <c r="I3912" s="41">
        <v>12</v>
      </c>
      <c r="J3912" s="41">
        <v>10</v>
      </c>
      <c r="K3912" s="44">
        <v>1</v>
      </c>
      <c r="L3912" s="20">
        <v>6300000</v>
      </c>
      <c r="M3912" s="19" t="s">
        <v>11</v>
      </c>
      <c r="N3912" s="28" t="s">
        <v>15953</v>
      </c>
    </row>
    <row r="3913" spans="1:14" ht="45" x14ac:dyDescent="0.25">
      <c r="A3913" s="27" t="s">
        <v>608</v>
      </c>
      <c r="B3913" s="19" t="s">
        <v>17021</v>
      </c>
      <c r="C3913" s="19" t="s">
        <v>16766</v>
      </c>
      <c r="D3913" s="38" t="s">
        <v>16076</v>
      </c>
      <c r="E3913" s="38" t="s">
        <v>3869</v>
      </c>
      <c r="F3913" s="41" t="s">
        <v>3868</v>
      </c>
      <c r="G3913" s="19" t="s">
        <v>614</v>
      </c>
      <c r="H3913" s="41">
        <v>1</v>
      </c>
      <c r="I3913" s="41">
        <v>12</v>
      </c>
      <c r="J3913" s="41">
        <v>10</v>
      </c>
      <c r="K3913" s="44">
        <v>1</v>
      </c>
      <c r="L3913" s="20">
        <v>3390000</v>
      </c>
      <c r="M3913" s="19" t="s">
        <v>11</v>
      </c>
      <c r="N3913" s="28" t="s">
        <v>15953</v>
      </c>
    </row>
    <row r="3914" spans="1:14" ht="45" x14ac:dyDescent="0.25">
      <c r="A3914" s="27" t="s">
        <v>608</v>
      </c>
      <c r="B3914" s="19" t="s">
        <v>17021</v>
      </c>
      <c r="C3914" s="19" t="s">
        <v>16766</v>
      </c>
      <c r="D3914" s="38" t="s">
        <v>16076</v>
      </c>
      <c r="E3914" s="38" t="s">
        <v>3870</v>
      </c>
      <c r="F3914" s="41" t="s">
        <v>3862</v>
      </c>
      <c r="G3914" s="19" t="s">
        <v>614</v>
      </c>
      <c r="H3914" s="41">
        <v>1</v>
      </c>
      <c r="I3914" s="41">
        <v>12</v>
      </c>
      <c r="J3914" s="41">
        <v>10</v>
      </c>
      <c r="K3914" s="44">
        <v>1</v>
      </c>
      <c r="L3914" s="20">
        <v>8470000</v>
      </c>
      <c r="M3914" s="19" t="s">
        <v>11</v>
      </c>
      <c r="N3914" s="28" t="s">
        <v>15953</v>
      </c>
    </row>
    <row r="3915" spans="1:14" ht="45" x14ac:dyDescent="0.25">
      <c r="A3915" s="27" t="s">
        <v>608</v>
      </c>
      <c r="B3915" s="19" t="s">
        <v>17021</v>
      </c>
      <c r="C3915" s="19" t="s">
        <v>16766</v>
      </c>
      <c r="D3915" s="38" t="s">
        <v>16076</v>
      </c>
      <c r="E3915" s="38" t="s">
        <v>3871</v>
      </c>
      <c r="F3915" s="41" t="s">
        <v>3862</v>
      </c>
      <c r="G3915" s="19" t="s">
        <v>614</v>
      </c>
      <c r="H3915" s="41">
        <v>1</v>
      </c>
      <c r="I3915" s="41">
        <v>12</v>
      </c>
      <c r="J3915" s="41">
        <v>10</v>
      </c>
      <c r="K3915" s="44">
        <v>1</v>
      </c>
      <c r="L3915" s="20">
        <v>8470000</v>
      </c>
      <c r="M3915" s="19" t="s">
        <v>11</v>
      </c>
      <c r="N3915" s="28" t="s">
        <v>15953</v>
      </c>
    </row>
    <row r="3916" spans="1:14" ht="45" x14ac:dyDescent="0.25">
      <c r="A3916" s="27" t="s">
        <v>608</v>
      </c>
      <c r="B3916" s="19" t="s">
        <v>17021</v>
      </c>
      <c r="C3916" s="19" t="s">
        <v>16766</v>
      </c>
      <c r="D3916" s="38" t="s">
        <v>16076</v>
      </c>
      <c r="E3916" s="38" t="s">
        <v>3872</v>
      </c>
      <c r="F3916" s="41" t="s">
        <v>3862</v>
      </c>
      <c r="G3916" s="19" t="s">
        <v>614</v>
      </c>
      <c r="H3916" s="41">
        <v>1</v>
      </c>
      <c r="I3916" s="41">
        <v>12</v>
      </c>
      <c r="J3916" s="41">
        <v>10</v>
      </c>
      <c r="K3916" s="44">
        <v>1</v>
      </c>
      <c r="L3916" s="20">
        <v>8240000</v>
      </c>
      <c r="M3916" s="19" t="s">
        <v>11</v>
      </c>
      <c r="N3916" s="28" t="s">
        <v>15953</v>
      </c>
    </row>
    <row r="3917" spans="1:14" ht="45" x14ac:dyDescent="0.25">
      <c r="A3917" s="27" t="s">
        <v>608</v>
      </c>
      <c r="B3917" s="19" t="s">
        <v>17021</v>
      </c>
      <c r="C3917" s="19" t="s">
        <v>16766</v>
      </c>
      <c r="D3917" s="38" t="s">
        <v>16076</v>
      </c>
      <c r="E3917" s="38" t="s">
        <v>3873</v>
      </c>
      <c r="F3917" s="41" t="s">
        <v>156</v>
      </c>
      <c r="G3917" s="19" t="s">
        <v>614</v>
      </c>
      <c r="H3917" s="41">
        <v>1</v>
      </c>
      <c r="I3917" s="41">
        <v>12</v>
      </c>
      <c r="J3917" s="41">
        <v>10</v>
      </c>
      <c r="K3917" s="44">
        <v>1</v>
      </c>
      <c r="L3917" s="20">
        <v>8240000</v>
      </c>
      <c r="M3917" s="19" t="s">
        <v>11</v>
      </c>
      <c r="N3917" s="28" t="s">
        <v>15953</v>
      </c>
    </row>
    <row r="3918" spans="1:14" ht="45" x14ac:dyDescent="0.25">
      <c r="A3918" s="27" t="s">
        <v>608</v>
      </c>
      <c r="B3918" s="19" t="s">
        <v>17021</v>
      </c>
      <c r="C3918" s="19" t="s">
        <v>16766</v>
      </c>
      <c r="D3918" s="38" t="s">
        <v>16076</v>
      </c>
      <c r="E3918" s="38" t="s">
        <v>3874</v>
      </c>
      <c r="F3918" s="41" t="s">
        <v>3862</v>
      </c>
      <c r="G3918" s="19" t="s">
        <v>614</v>
      </c>
      <c r="H3918" s="41">
        <v>1</v>
      </c>
      <c r="I3918" s="41">
        <v>12</v>
      </c>
      <c r="J3918" s="41">
        <v>10</v>
      </c>
      <c r="K3918" s="44">
        <v>1</v>
      </c>
      <c r="L3918" s="20">
        <v>6402200</v>
      </c>
      <c r="M3918" s="19" t="s">
        <v>11</v>
      </c>
      <c r="N3918" s="28" t="s">
        <v>15953</v>
      </c>
    </row>
    <row r="3919" spans="1:14" ht="45" x14ac:dyDescent="0.25">
      <c r="A3919" s="27" t="s">
        <v>608</v>
      </c>
      <c r="B3919" s="19" t="s">
        <v>17021</v>
      </c>
      <c r="C3919" s="19" t="s">
        <v>16766</v>
      </c>
      <c r="D3919" s="38" t="s">
        <v>16076</v>
      </c>
      <c r="E3919" s="38" t="s">
        <v>3875</v>
      </c>
      <c r="F3919" s="41" t="s">
        <v>3862</v>
      </c>
      <c r="G3919" s="19" t="s">
        <v>614</v>
      </c>
      <c r="H3919" s="41">
        <v>1</v>
      </c>
      <c r="I3919" s="41">
        <v>12</v>
      </c>
      <c r="J3919" s="41">
        <v>10</v>
      </c>
      <c r="K3919" s="44">
        <v>1</v>
      </c>
      <c r="L3919" s="20">
        <v>6687800</v>
      </c>
      <c r="M3919" s="19" t="s">
        <v>11</v>
      </c>
      <c r="N3919" s="28" t="s">
        <v>15953</v>
      </c>
    </row>
    <row r="3920" spans="1:14" ht="45" x14ac:dyDescent="0.25">
      <c r="A3920" s="27" t="s">
        <v>608</v>
      </c>
      <c r="B3920" s="19" t="s">
        <v>17021</v>
      </c>
      <c r="C3920" s="19" t="s">
        <v>16766</v>
      </c>
      <c r="D3920" s="38" t="s">
        <v>16076</v>
      </c>
      <c r="E3920" s="38" t="s">
        <v>3876</v>
      </c>
      <c r="F3920" s="41" t="s">
        <v>3862</v>
      </c>
      <c r="G3920" s="19" t="s">
        <v>614</v>
      </c>
      <c r="H3920" s="41">
        <v>1</v>
      </c>
      <c r="I3920" s="41">
        <v>12</v>
      </c>
      <c r="J3920" s="41">
        <v>10</v>
      </c>
      <c r="K3920" s="44">
        <v>1</v>
      </c>
      <c r="L3920" s="20">
        <v>5557300</v>
      </c>
      <c r="M3920" s="19" t="s">
        <v>11</v>
      </c>
      <c r="N3920" s="28" t="s">
        <v>15953</v>
      </c>
    </row>
    <row r="3921" spans="1:14" ht="45" x14ac:dyDescent="0.25">
      <c r="A3921" s="27" t="s">
        <v>608</v>
      </c>
      <c r="B3921" s="19" t="s">
        <v>17021</v>
      </c>
      <c r="C3921" s="19" t="s">
        <v>16766</v>
      </c>
      <c r="D3921" s="38" t="s">
        <v>16076</v>
      </c>
      <c r="E3921" s="38" t="s">
        <v>3877</v>
      </c>
      <c r="F3921" s="41" t="s">
        <v>3862</v>
      </c>
      <c r="G3921" s="19" t="s">
        <v>614</v>
      </c>
      <c r="H3921" s="41">
        <v>1</v>
      </c>
      <c r="I3921" s="41">
        <v>12</v>
      </c>
      <c r="J3921" s="41">
        <v>10</v>
      </c>
      <c r="K3921" s="44">
        <v>1</v>
      </c>
      <c r="L3921" s="20">
        <v>7449400</v>
      </c>
      <c r="M3921" s="19" t="s">
        <v>11</v>
      </c>
      <c r="N3921" s="28" t="s">
        <v>15953</v>
      </c>
    </row>
    <row r="3922" spans="1:14" ht="45" x14ac:dyDescent="0.25">
      <c r="A3922" s="27" t="s">
        <v>608</v>
      </c>
      <c r="B3922" s="19" t="s">
        <v>17021</v>
      </c>
      <c r="C3922" s="19" t="s">
        <v>16766</v>
      </c>
      <c r="D3922" s="38" t="s">
        <v>16076</v>
      </c>
      <c r="E3922" s="38" t="s">
        <v>3878</v>
      </c>
      <c r="F3922" s="41" t="s">
        <v>3862</v>
      </c>
      <c r="G3922" s="19" t="s">
        <v>614</v>
      </c>
      <c r="H3922" s="41">
        <v>1</v>
      </c>
      <c r="I3922" s="41">
        <v>12</v>
      </c>
      <c r="J3922" s="41">
        <v>10</v>
      </c>
      <c r="K3922" s="44">
        <v>1</v>
      </c>
      <c r="L3922" s="20">
        <v>5628700</v>
      </c>
      <c r="M3922" s="19" t="s">
        <v>11</v>
      </c>
      <c r="N3922" s="28" t="s">
        <v>15953</v>
      </c>
    </row>
    <row r="3923" spans="1:14" ht="45" x14ac:dyDescent="0.25">
      <c r="A3923" s="27" t="s">
        <v>608</v>
      </c>
      <c r="B3923" s="19" t="s">
        <v>17021</v>
      </c>
      <c r="C3923" s="19" t="s">
        <v>16766</v>
      </c>
      <c r="D3923" s="38" t="s">
        <v>16076</v>
      </c>
      <c r="E3923" s="38" t="s">
        <v>3878</v>
      </c>
      <c r="F3923" s="41" t="s">
        <v>3862</v>
      </c>
      <c r="G3923" s="19" t="s">
        <v>614</v>
      </c>
      <c r="H3923" s="41">
        <v>1</v>
      </c>
      <c r="I3923" s="41">
        <v>12</v>
      </c>
      <c r="J3923" s="41">
        <v>10</v>
      </c>
      <c r="K3923" s="44">
        <v>1</v>
      </c>
      <c r="L3923" s="20">
        <v>5628700</v>
      </c>
      <c r="M3923" s="19" t="s">
        <v>11</v>
      </c>
      <c r="N3923" s="28" t="s">
        <v>15953</v>
      </c>
    </row>
    <row r="3924" spans="1:14" ht="45" x14ac:dyDescent="0.25">
      <c r="A3924" s="27" t="s">
        <v>608</v>
      </c>
      <c r="B3924" s="19" t="s">
        <v>17021</v>
      </c>
      <c r="C3924" s="19" t="s">
        <v>16766</v>
      </c>
      <c r="D3924" s="38" t="s">
        <v>16076</v>
      </c>
      <c r="E3924" s="38" t="s">
        <v>3879</v>
      </c>
      <c r="F3924" s="41" t="s">
        <v>3676</v>
      </c>
      <c r="G3924" s="19" t="s">
        <v>614</v>
      </c>
      <c r="H3924" s="41">
        <v>1</v>
      </c>
      <c r="I3924" s="41">
        <v>12</v>
      </c>
      <c r="J3924" s="41">
        <v>10</v>
      </c>
      <c r="K3924" s="44">
        <v>1</v>
      </c>
      <c r="L3924" s="20">
        <v>4807600</v>
      </c>
      <c r="M3924" s="19" t="s">
        <v>11</v>
      </c>
      <c r="N3924" s="28" t="s">
        <v>15953</v>
      </c>
    </row>
    <row r="3925" spans="1:14" ht="45" x14ac:dyDescent="0.25">
      <c r="A3925" s="27" t="s">
        <v>608</v>
      </c>
      <c r="B3925" s="19" t="s">
        <v>17021</v>
      </c>
      <c r="C3925" s="19" t="s">
        <v>16766</v>
      </c>
      <c r="D3925" s="38" t="s">
        <v>16076</v>
      </c>
      <c r="E3925" s="38" t="s">
        <v>3880</v>
      </c>
      <c r="F3925" s="41" t="s">
        <v>3881</v>
      </c>
      <c r="G3925" s="19" t="s">
        <v>614</v>
      </c>
      <c r="H3925" s="41">
        <v>1</v>
      </c>
      <c r="I3925" s="41">
        <v>12</v>
      </c>
      <c r="J3925" s="41">
        <v>10</v>
      </c>
      <c r="K3925" s="44">
        <v>1</v>
      </c>
      <c r="L3925" s="20">
        <v>12221300</v>
      </c>
      <c r="M3925" s="19" t="s">
        <v>11</v>
      </c>
      <c r="N3925" s="28" t="s">
        <v>15953</v>
      </c>
    </row>
    <row r="3926" spans="1:14" ht="45" x14ac:dyDescent="0.25">
      <c r="A3926" s="27" t="s">
        <v>608</v>
      </c>
      <c r="B3926" s="19" t="s">
        <v>17021</v>
      </c>
      <c r="C3926" s="19" t="s">
        <v>16766</v>
      </c>
      <c r="D3926" s="38" t="s">
        <v>16076</v>
      </c>
      <c r="E3926" s="38" t="s">
        <v>3882</v>
      </c>
      <c r="F3926" s="41" t="s">
        <v>156</v>
      </c>
      <c r="G3926" s="19" t="s">
        <v>614</v>
      </c>
      <c r="H3926" s="41">
        <v>1</v>
      </c>
      <c r="I3926" s="41">
        <v>12</v>
      </c>
      <c r="J3926" s="41">
        <v>10</v>
      </c>
      <c r="K3926" s="44">
        <v>1</v>
      </c>
      <c r="L3926" s="20">
        <v>2760800</v>
      </c>
      <c r="M3926" s="19" t="s">
        <v>11</v>
      </c>
      <c r="N3926" s="28" t="s">
        <v>15953</v>
      </c>
    </row>
    <row r="3927" spans="1:14" ht="45" x14ac:dyDescent="0.25">
      <c r="A3927" s="27" t="s">
        <v>608</v>
      </c>
      <c r="B3927" s="19" t="s">
        <v>17021</v>
      </c>
      <c r="C3927" s="19" t="s">
        <v>16766</v>
      </c>
      <c r="D3927" s="38" t="s">
        <v>16076</v>
      </c>
      <c r="E3927" s="38" t="s">
        <v>3883</v>
      </c>
      <c r="F3927" s="41" t="s">
        <v>3862</v>
      </c>
      <c r="G3927" s="19" t="s">
        <v>614</v>
      </c>
      <c r="H3927" s="41">
        <v>1</v>
      </c>
      <c r="I3927" s="41">
        <v>12</v>
      </c>
      <c r="J3927" s="41">
        <v>10</v>
      </c>
      <c r="K3927" s="44">
        <v>1</v>
      </c>
      <c r="L3927" s="20">
        <v>9794117.6899999995</v>
      </c>
      <c r="M3927" s="19" t="s">
        <v>11</v>
      </c>
      <c r="N3927" s="28" t="s">
        <v>15953</v>
      </c>
    </row>
    <row r="3928" spans="1:14" ht="45" x14ac:dyDescent="0.25">
      <c r="A3928" s="27" t="s">
        <v>608</v>
      </c>
      <c r="B3928" s="19" t="s">
        <v>17021</v>
      </c>
      <c r="C3928" s="19" t="s">
        <v>16766</v>
      </c>
      <c r="D3928" s="38" t="s">
        <v>16076</v>
      </c>
      <c r="E3928" s="38" t="s">
        <v>3884</v>
      </c>
      <c r="F3928" s="41" t="s">
        <v>3862</v>
      </c>
      <c r="G3928" s="19" t="s">
        <v>614</v>
      </c>
      <c r="H3928" s="41">
        <v>1</v>
      </c>
      <c r="I3928" s="41">
        <v>12</v>
      </c>
      <c r="J3928" s="41">
        <v>10</v>
      </c>
      <c r="K3928" s="44">
        <v>1</v>
      </c>
      <c r="L3928" s="20">
        <v>9794117.6899999995</v>
      </c>
      <c r="M3928" s="19" t="s">
        <v>11</v>
      </c>
      <c r="N3928" s="28" t="s">
        <v>15953</v>
      </c>
    </row>
    <row r="3929" spans="1:14" ht="45" x14ac:dyDescent="0.25">
      <c r="A3929" s="27" t="s">
        <v>608</v>
      </c>
      <c r="B3929" s="19" t="s">
        <v>17021</v>
      </c>
      <c r="C3929" s="19" t="s">
        <v>16766</v>
      </c>
      <c r="D3929" s="38" t="s">
        <v>16076</v>
      </c>
      <c r="E3929" s="38" t="s">
        <v>3885</v>
      </c>
      <c r="F3929" s="41" t="s">
        <v>3862</v>
      </c>
      <c r="G3929" s="19" t="s">
        <v>614</v>
      </c>
      <c r="H3929" s="41">
        <v>1</v>
      </c>
      <c r="I3929" s="41">
        <v>12</v>
      </c>
      <c r="J3929" s="41">
        <v>10</v>
      </c>
      <c r="K3929" s="44">
        <v>1</v>
      </c>
      <c r="L3929" s="20">
        <v>8161764.9399999995</v>
      </c>
      <c r="M3929" s="19" t="s">
        <v>11</v>
      </c>
      <c r="N3929" s="28" t="s">
        <v>15953</v>
      </c>
    </row>
    <row r="3930" spans="1:14" ht="45" x14ac:dyDescent="0.25">
      <c r="A3930" s="27" t="s">
        <v>608</v>
      </c>
      <c r="B3930" s="19" t="s">
        <v>17021</v>
      </c>
      <c r="C3930" s="19" t="s">
        <v>16766</v>
      </c>
      <c r="D3930" s="38" t="s">
        <v>16076</v>
      </c>
      <c r="E3930" s="38" t="s">
        <v>3886</v>
      </c>
      <c r="F3930" s="41" t="s">
        <v>3862</v>
      </c>
      <c r="G3930" s="19" t="s">
        <v>614</v>
      </c>
      <c r="H3930" s="41">
        <v>1</v>
      </c>
      <c r="I3930" s="41">
        <v>12</v>
      </c>
      <c r="J3930" s="41">
        <v>10</v>
      </c>
      <c r="K3930" s="44">
        <v>1</v>
      </c>
      <c r="L3930" s="20">
        <v>6372548.7699999996</v>
      </c>
      <c r="M3930" s="19" t="s">
        <v>11</v>
      </c>
      <c r="N3930" s="28" t="s">
        <v>15953</v>
      </c>
    </row>
    <row r="3931" spans="1:14" ht="45" x14ac:dyDescent="0.25">
      <c r="A3931" s="27" t="s">
        <v>608</v>
      </c>
      <c r="B3931" s="19" t="s">
        <v>17021</v>
      </c>
      <c r="C3931" s="19" t="s">
        <v>16766</v>
      </c>
      <c r="D3931" s="38" t="s">
        <v>16076</v>
      </c>
      <c r="E3931" s="38" t="s">
        <v>3887</v>
      </c>
      <c r="F3931" s="41" t="s">
        <v>3862</v>
      </c>
      <c r="G3931" s="19" t="s">
        <v>614</v>
      </c>
      <c r="H3931" s="41">
        <v>1</v>
      </c>
      <c r="I3931" s="41">
        <v>12</v>
      </c>
      <c r="J3931" s="41">
        <v>10</v>
      </c>
      <c r="K3931" s="44">
        <v>1</v>
      </c>
      <c r="L3931" s="20">
        <v>8161764.9399999995</v>
      </c>
      <c r="M3931" s="19" t="s">
        <v>11</v>
      </c>
      <c r="N3931" s="28" t="s">
        <v>15953</v>
      </c>
    </row>
    <row r="3932" spans="1:14" ht="45" x14ac:dyDescent="0.25">
      <c r="A3932" s="27" t="s">
        <v>608</v>
      </c>
      <c r="B3932" s="19" t="s">
        <v>17021</v>
      </c>
      <c r="C3932" s="19" t="s">
        <v>16766</v>
      </c>
      <c r="D3932" s="38" t="s">
        <v>16076</v>
      </c>
      <c r="E3932" s="38" t="s">
        <v>3888</v>
      </c>
      <c r="F3932" s="41" t="s">
        <v>3862</v>
      </c>
      <c r="G3932" s="19" t="s">
        <v>614</v>
      </c>
      <c r="H3932" s="41">
        <v>1</v>
      </c>
      <c r="I3932" s="41">
        <v>12</v>
      </c>
      <c r="J3932" s="41">
        <v>10</v>
      </c>
      <c r="K3932" s="44">
        <v>1</v>
      </c>
      <c r="L3932" s="20">
        <v>8161764.9399999995</v>
      </c>
      <c r="M3932" s="19" t="s">
        <v>11</v>
      </c>
      <c r="N3932" s="28" t="s">
        <v>15953</v>
      </c>
    </row>
    <row r="3933" spans="1:14" ht="45" x14ac:dyDescent="0.25">
      <c r="A3933" s="27" t="s">
        <v>608</v>
      </c>
      <c r="B3933" s="19" t="s">
        <v>17021</v>
      </c>
      <c r="C3933" s="19" t="s">
        <v>16766</v>
      </c>
      <c r="D3933" s="38" t="s">
        <v>16076</v>
      </c>
      <c r="E3933" s="38" t="s">
        <v>3889</v>
      </c>
      <c r="F3933" s="41">
        <v>78181507</v>
      </c>
      <c r="G3933" s="19" t="s">
        <v>614</v>
      </c>
      <c r="H3933" s="41">
        <v>1</v>
      </c>
      <c r="I3933" s="41">
        <v>12</v>
      </c>
      <c r="J3933" s="41">
        <v>10</v>
      </c>
      <c r="K3933" s="44">
        <v>1</v>
      </c>
      <c r="L3933" s="20">
        <v>4901961.05</v>
      </c>
      <c r="M3933" s="19" t="s">
        <v>11</v>
      </c>
      <c r="N3933" s="28" t="s">
        <v>15953</v>
      </c>
    </row>
    <row r="3934" spans="1:14" ht="45" x14ac:dyDescent="0.25">
      <c r="A3934" s="27" t="s">
        <v>608</v>
      </c>
      <c r="B3934" s="19" t="s">
        <v>17021</v>
      </c>
      <c r="C3934" s="19" t="s">
        <v>16766</v>
      </c>
      <c r="D3934" s="38" t="s">
        <v>16076</v>
      </c>
      <c r="E3934" s="38" t="s">
        <v>3890</v>
      </c>
      <c r="F3934" s="41" t="s">
        <v>156</v>
      </c>
      <c r="G3934" s="19" t="s">
        <v>614</v>
      </c>
      <c r="H3934" s="41">
        <v>1</v>
      </c>
      <c r="I3934" s="41">
        <v>12</v>
      </c>
      <c r="J3934" s="41">
        <v>10</v>
      </c>
      <c r="K3934" s="44">
        <v>1</v>
      </c>
      <c r="L3934" s="20">
        <v>4901961.05</v>
      </c>
      <c r="M3934" s="19" t="s">
        <v>11</v>
      </c>
      <c r="N3934" s="28" t="s">
        <v>15953</v>
      </c>
    </row>
    <row r="3935" spans="1:14" ht="45" x14ac:dyDescent="0.25">
      <c r="A3935" s="27" t="s">
        <v>608</v>
      </c>
      <c r="B3935" s="19" t="s">
        <v>17021</v>
      </c>
      <c r="C3935" s="19" t="s">
        <v>16766</v>
      </c>
      <c r="D3935" s="38" t="s">
        <v>16076</v>
      </c>
      <c r="E3935" s="38" t="s">
        <v>3891</v>
      </c>
      <c r="F3935" s="41" t="s">
        <v>156</v>
      </c>
      <c r="G3935" s="19" t="s">
        <v>614</v>
      </c>
      <c r="H3935" s="41">
        <v>1</v>
      </c>
      <c r="I3935" s="41">
        <v>12</v>
      </c>
      <c r="J3935" s="41">
        <v>10</v>
      </c>
      <c r="K3935" s="44">
        <v>1</v>
      </c>
      <c r="L3935" s="20">
        <v>19000000</v>
      </c>
      <c r="M3935" s="19" t="s">
        <v>11</v>
      </c>
      <c r="N3935" s="28" t="s">
        <v>15953</v>
      </c>
    </row>
    <row r="3936" spans="1:14" ht="45" x14ac:dyDescent="0.25">
      <c r="A3936" s="27" t="s">
        <v>608</v>
      </c>
      <c r="B3936" s="19" t="s">
        <v>17021</v>
      </c>
      <c r="C3936" s="19" t="s">
        <v>16766</v>
      </c>
      <c r="D3936" s="38" t="s">
        <v>16076</v>
      </c>
      <c r="E3936" s="38" t="s">
        <v>3892</v>
      </c>
      <c r="F3936" s="41" t="s">
        <v>156</v>
      </c>
      <c r="G3936" s="19" t="s">
        <v>614</v>
      </c>
      <c r="H3936" s="41">
        <v>1</v>
      </c>
      <c r="I3936" s="41">
        <v>12</v>
      </c>
      <c r="J3936" s="41">
        <v>10</v>
      </c>
      <c r="K3936" s="44">
        <v>1</v>
      </c>
      <c r="L3936" s="20">
        <v>2547500</v>
      </c>
      <c r="M3936" s="19" t="s">
        <v>11</v>
      </c>
      <c r="N3936" s="28" t="s">
        <v>15953</v>
      </c>
    </row>
    <row r="3937" spans="1:14" ht="45" x14ac:dyDescent="0.25">
      <c r="A3937" s="27" t="s">
        <v>608</v>
      </c>
      <c r="B3937" s="19" t="s">
        <v>17021</v>
      </c>
      <c r="C3937" s="19" t="s">
        <v>16766</v>
      </c>
      <c r="D3937" s="38" t="s">
        <v>16076</v>
      </c>
      <c r="E3937" s="38" t="s">
        <v>3893</v>
      </c>
      <c r="F3937" s="41" t="s">
        <v>156</v>
      </c>
      <c r="G3937" s="19" t="s">
        <v>614</v>
      </c>
      <c r="H3937" s="41">
        <v>1</v>
      </c>
      <c r="I3937" s="41">
        <v>10</v>
      </c>
      <c r="J3937" s="41">
        <v>10</v>
      </c>
      <c r="K3937" s="44">
        <v>1</v>
      </c>
      <c r="L3937" s="20">
        <v>50257000</v>
      </c>
      <c r="M3937" s="19" t="s">
        <v>11</v>
      </c>
      <c r="N3937" s="28" t="s">
        <v>15953</v>
      </c>
    </row>
    <row r="3938" spans="1:14" ht="45" x14ac:dyDescent="0.25">
      <c r="A3938" s="27" t="s">
        <v>608</v>
      </c>
      <c r="B3938" s="19" t="s">
        <v>17021</v>
      </c>
      <c r="C3938" s="19" t="s">
        <v>16766</v>
      </c>
      <c r="D3938" s="38" t="s">
        <v>16076</v>
      </c>
      <c r="E3938" s="38" t="s">
        <v>3894</v>
      </c>
      <c r="F3938" s="41" t="s">
        <v>156</v>
      </c>
      <c r="G3938" s="19" t="s">
        <v>614</v>
      </c>
      <c r="H3938" s="41">
        <v>1</v>
      </c>
      <c r="I3938" s="41">
        <v>10</v>
      </c>
      <c r="J3938" s="41">
        <v>10</v>
      </c>
      <c r="K3938" s="44">
        <v>1</v>
      </c>
      <c r="L3938" s="20">
        <v>14995000</v>
      </c>
      <c r="M3938" s="19" t="s">
        <v>11</v>
      </c>
      <c r="N3938" s="28" t="s">
        <v>15953</v>
      </c>
    </row>
    <row r="3939" spans="1:14" ht="45" x14ac:dyDescent="0.25">
      <c r="A3939" s="27" t="s">
        <v>608</v>
      </c>
      <c r="B3939" s="19" t="s">
        <v>17021</v>
      </c>
      <c r="C3939" s="19" t="s">
        <v>16766</v>
      </c>
      <c r="D3939" s="38" t="s">
        <v>16076</v>
      </c>
      <c r="E3939" s="38" t="s">
        <v>3895</v>
      </c>
      <c r="F3939" s="41" t="s">
        <v>156</v>
      </c>
      <c r="G3939" s="19" t="s">
        <v>614</v>
      </c>
      <c r="H3939" s="41">
        <v>1</v>
      </c>
      <c r="I3939" s="41">
        <v>12</v>
      </c>
      <c r="J3939" s="41">
        <v>10</v>
      </c>
      <c r="K3939" s="44">
        <v>1</v>
      </c>
      <c r="L3939" s="20">
        <v>5000000</v>
      </c>
      <c r="M3939" s="19" t="s">
        <v>11</v>
      </c>
      <c r="N3939" s="28" t="s">
        <v>15953</v>
      </c>
    </row>
    <row r="3940" spans="1:14" ht="45" x14ac:dyDescent="0.25">
      <c r="A3940" s="27" t="s">
        <v>608</v>
      </c>
      <c r="B3940" s="19" t="s">
        <v>17021</v>
      </c>
      <c r="C3940" s="19" t="s">
        <v>16766</v>
      </c>
      <c r="D3940" s="38" t="s">
        <v>16076</v>
      </c>
      <c r="E3940" s="38" t="s">
        <v>3896</v>
      </c>
      <c r="F3940" s="41" t="s">
        <v>3897</v>
      </c>
      <c r="G3940" s="19" t="s">
        <v>614</v>
      </c>
      <c r="H3940" s="41">
        <v>1</v>
      </c>
      <c r="I3940" s="41">
        <v>10</v>
      </c>
      <c r="J3940" s="41">
        <v>10</v>
      </c>
      <c r="K3940" s="44">
        <v>1</v>
      </c>
      <c r="L3940" s="20">
        <v>30000000</v>
      </c>
      <c r="M3940" s="19" t="s">
        <v>11</v>
      </c>
      <c r="N3940" s="28" t="s">
        <v>15953</v>
      </c>
    </row>
    <row r="3941" spans="1:14" ht="45" x14ac:dyDescent="0.25">
      <c r="A3941" s="27" t="s">
        <v>608</v>
      </c>
      <c r="B3941" s="19" t="s">
        <v>17021</v>
      </c>
      <c r="C3941" s="19" t="s">
        <v>16766</v>
      </c>
      <c r="D3941" s="38" t="s">
        <v>16076</v>
      </c>
      <c r="E3941" s="38" t="s">
        <v>3898</v>
      </c>
      <c r="F3941" s="41" t="s">
        <v>156</v>
      </c>
      <c r="G3941" s="19" t="s">
        <v>614</v>
      </c>
      <c r="H3941" s="41">
        <v>10</v>
      </c>
      <c r="I3941" s="41">
        <v>2</v>
      </c>
      <c r="J3941" s="41">
        <v>10</v>
      </c>
      <c r="K3941" s="44">
        <v>1</v>
      </c>
      <c r="L3941" s="20">
        <v>1821096.8</v>
      </c>
      <c r="M3941" s="19" t="s">
        <v>11</v>
      </c>
      <c r="N3941" s="28" t="s">
        <v>15953</v>
      </c>
    </row>
    <row r="3942" spans="1:14" ht="45" x14ac:dyDescent="0.25">
      <c r="A3942" s="27" t="s">
        <v>608</v>
      </c>
      <c r="B3942" s="19" t="s">
        <v>17021</v>
      </c>
      <c r="C3942" s="19" t="s">
        <v>16766</v>
      </c>
      <c r="D3942" s="38" t="s">
        <v>16076</v>
      </c>
      <c r="E3942" s="38" t="s">
        <v>3899</v>
      </c>
      <c r="F3942" s="41" t="s">
        <v>156</v>
      </c>
      <c r="G3942" s="19" t="s">
        <v>614</v>
      </c>
      <c r="H3942" s="41">
        <v>10</v>
      </c>
      <c r="I3942" s="41">
        <v>2</v>
      </c>
      <c r="J3942" s="41">
        <v>10</v>
      </c>
      <c r="K3942" s="44">
        <v>1</v>
      </c>
      <c r="L3942" s="20">
        <v>9931398.4000000004</v>
      </c>
      <c r="M3942" s="19" t="s">
        <v>11</v>
      </c>
      <c r="N3942" s="28" t="s">
        <v>15953</v>
      </c>
    </row>
    <row r="3943" spans="1:14" ht="45" x14ac:dyDescent="0.25">
      <c r="A3943" s="27" t="s">
        <v>608</v>
      </c>
      <c r="B3943" s="19" t="s">
        <v>17021</v>
      </c>
      <c r="C3943" s="19" t="s">
        <v>16766</v>
      </c>
      <c r="D3943" s="38" t="s">
        <v>16076</v>
      </c>
      <c r="E3943" s="38" t="s">
        <v>3900</v>
      </c>
      <c r="F3943" s="41" t="s">
        <v>3897</v>
      </c>
      <c r="G3943" s="19" t="s">
        <v>614</v>
      </c>
      <c r="H3943" s="41">
        <v>1</v>
      </c>
      <c r="I3943" s="41">
        <v>10</v>
      </c>
      <c r="J3943" s="41">
        <v>10</v>
      </c>
      <c r="K3943" s="44">
        <v>1</v>
      </c>
      <c r="L3943" s="20">
        <v>100000000</v>
      </c>
      <c r="M3943" s="19" t="s">
        <v>11</v>
      </c>
      <c r="N3943" s="28" t="s">
        <v>15953</v>
      </c>
    </row>
    <row r="3944" spans="1:14" ht="45" x14ac:dyDescent="0.25">
      <c r="A3944" s="27" t="s">
        <v>608</v>
      </c>
      <c r="B3944" s="19" t="s">
        <v>17021</v>
      </c>
      <c r="C3944" s="19" t="s">
        <v>16766</v>
      </c>
      <c r="D3944" s="38" t="s">
        <v>16076</v>
      </c>
      <c r="E3944" s="38" t="s">
        <v>3901</v>
      </c>
      <c r="F3944" s="41" t="s">
        <v>3897</v>
      </c>
      <c r="G3944" s="19" t="s">
        <v>614</v>
      </c>
      <c r="H3944" s="41">
        <v>1</v>
      </c>
      <c r="I3944" s="41">
        <v>10</v>
      </c>
      <c r="J3944" s="41">
        <v>10</v>
      </c>
      <c r="K3944" s="44">
        <v>1</v>
      </c>
      <c r="L3944" s="20">
        <v>30900000</v>
      </c>
      <c r="M3944" s="19" t="s">
        <v>11</v>
      </c>
      <c r="N3944" s="28" t="s">
        <v>15953</v>
      </c>
    </row>
    <row r="3945" spans="1:14" ht="45" x14ac:dyDescent="0.25">
      <c r="A3945" s="27" t="s">
        <v>608</v>
      </c>
      <c r="B3945" s="19" t="s">
        <v>17021</v>
      </c>
      <c r="C3945" s="19" t="s">
        <v>16766</v>
      </c>
      <c r="D3945" s="38" t="s">
        <v>16076</v>
      </c>
      <c r="E3945" s="38" t="s">
        <v>3902</v>
      </c>
      <c r="F3945" s="41" t="s">
        <v>3897</v>
      </c>
      <c r="G3945" s="19" t="s">
        <v>614</v>
      </c>
      <c r="H3945" s="41">
        <v>1</v>
      </c>
      <c r="I3945" s="41">
        <v>10</v>
      </c>
      <c r="J3945" s="41">
        <v>10</v>
      </c>
      <c r="K3945" s="44">
        <v>1</v>
      </c>
      <c r="L3945" s="20">
        <v>65000000</v>
      </c>
      <c r="M3945" s="19" t="s">
        <v>11</v>
      </c>
      <c r="N3945" s="28" t="s">
        <v>15953</v>
      </c>
    </row>
    <row r="3946" spans="1:14" ht="45" x14ac:dyDescent="0.25">
      <c r="A3946" s="27" t="s">
        <v>608</v>
      </c>
      <c r="B3946" s="19" t="s">
        <v>17021</v>
      </c>
      <c r="C3946" s="19" t="s">
        <v>16766</v>
      </c>
      <c r="D3946" s="38" t="s">
        <v>16076</v>
      </c>
      <c r="E3946" s="38" t="s">
        <v>3903</v>
      </c>
      <c r="F3946" s="41" t="s">
        <v>156</v>
      </c>
      <c r="G3946" s="19" t="s">
        <v>614</v>
      </c>
      <c r="H3946" s="41">
        <v>1</v>
      </c>
      <c r="I3946" s="41">
        <v>10</v>
      </c>
      <c r="J3946" s="41">
        <v>10</v>
      </c>
      <c r="K3946" s="44">
        <v>1</v>
      </c>
      <c r="L3946" s="20">
        <v>20000000</v>
      </c>
      <c r="M3946" s="19" t="s">
        <v>11</v>
      </c>
      <c r="N3946" s="28" t="s">
        <v>15953</v>
      </c>
    </row>
    <row r="3947" spans="1:14" ht="45" x14ac:dyDescent="0.25">
      <c r="A3947" s="27" t="s">
        <v>608</v>
      </c>
      <c r="B3947" s="19" t="s">
        <v>17021</v>
      </c>
      <c r="C3947" s="19" t="s">
        <v>16766</v>
      </c>
      <c r="D3947" s="38" t="s">
        <v>16076</v>
      </c>
      <c r="E3947" s="38" t="s">
        <v>3904</v>
      </c>
      <c r="F3947" s="41" t="s">
        <v>156</v>
      </c>
      <c r="G3947" s="19" t="s">
        <v>614</v>
      </c>
      <c r="H3947" s="41">
        <v>1</v>
      </c>
      <c r="I3947" s="41">
        <v>10</v>
      </c>
      <c r="J3947" s="41">
        <v>10</v>
      </c>
      <c r="K3947" s="44">
        <v>1</v>
      </c>
      <c r="L3947" s="20">
        <v>110000000</v>
      </c>
      <c r="M3947" s="19" t="s">
        <v>11</v>
      </c>
      <c r="N3947" s="28" t="s">
        <v>15953</v>
      </c>
    </row>
    <row r="3948" spans="1:14" ht="45" x14ac:dyDescent="0.25">
      <c r="A3948" s="27" t="s">
        <v>608</v>
      </c>
      <c r="B3948" s="19" t="s">
        <v>17021</v>
      </c>
      <c r="C3948" s="19" t="s">
        <v>16766</v>
      </c>
      <c r="D3948" s="38" t="s">
        <v>16076</v>
      </c>
      <c r="E3948" s="38" t="s">
        <v>3905</v>
      </c>
      <c r="F3948" s="41" t="s">
        <v>156</v>
      </c>
      <c r="G3948" s="19" t="s">
        <v>614</v>
      </c>
      <c r="H3948" s="41">
        <v>1</v>
      </c>
      <c r="I3948" s="41">
        <v>12</v>
      </c>
      <c r="J3948" s="41">
        <v>10</v>
      </c>
      <c r="K3948" s="44">
        <v>1</v>
      </c>
      <c r="L3948" s="20">
        <v>40210900</v>
      </c>
      <c r="M3948" s="19" t="s">
        <v>11</v>
      </c>
      <c r="N3948" s="28" t="s">
        <v>15953</v>
      </c>
    </row>
    <row r="3949" spans="1:14" ht="60" x14ac:dyDescent="0.25">
      <c r="A3949" s="27" t="s">
        <v>608</v>
      </c>
      <c r="B3949" s="19" t="s">
        <v>17021</v>
      </c>
      <c r="C3949" s="19" t="s">
        <v>16766</v>
      </c>
      <c r="D3949" s="38" t="s">
        <v>16076</v>
      </c>
      <c r="E3949" s="38" t="s">
        <v>3906</v>
      </c>
      <c r="F3949" s="41" t="s">
        <v>3881</v>
      </c>
      <c r="G3949" s="19" t="s">
        <v>614</v>
      </c>
      <c r="H3949" s="41">
        <v>1</v>
      </c>
      <c r="I3949" s="41">
        <v>12</v>
      </c>
      <c r="J3949" s="41">
        <v>10</v>
      </c>
      <c r="K3949" s="44">
        <v>1</v>
      </c>
      <c r="L3949" s="20">
        <v>20000000</v>
      </c>
      <c r="M3949" s="19" t="s">
        <v>11</v>
      </c>
      <c r="N3949" s="28" t="s">
        <v>15953</v>
      </c>
    </row>
    <row r="3950" spans="1:14" ht="45" x14ac:dyDescent="0.25">
      <c r="A3950" s="27" t="s">
        <v>608</v>
      </c>
      <c r="B3950" s="19" t="s">
        <v>17021</v>
      </c>
      <c r="C3950" s="19" t="s">
        <v>16766</v>
      </c>
      <c r="D3950" s="38" t="s">
        <v>16076</v>
      </c>
      <c r="E3950" s="38" t="s">
        <v>3907</v>
      </c>
      <c r="F3950" s="41" t="s">
        <v>3897</v>
      </c>
      <c r="G3950" s="19" t="s">
        <v>614</v>
      </c>
      <c r="H3950" s="41">
        <v>1</v>
      </c>
      <c r="I3950" s="41">
        <v>12</v>
      </c>
      <c r="J3950" s="41">
        <v>10</v>
      </c>
      <c r="K3950" s="44">
        <v>1</v>
      </c>
      <c r="L3950" s="20">
        <v>5000000</v>
      </c>
      <c r="M3950" s="19" t="s">
        <v>11</v>
      </c>
      <c r="N3950" s="28" t="s">
        <v>15953</v>
      </c>
    </row>
    <row r="3951" spans="1:14" ht="45" x14ac:dyDescent="0.25">
      <c r="A3951" s="27" t="s">
        <v>608</v>
      </c>
      <c r="B3951" s="19" t="s">
        <v>17021</v>
      </c>
      <c r="C3951" s="19" t="s">
        <v>16766</v>
      </c>
      <c r="D3951" s="38" t="s">
        <v>16076</v>
      </c>
      <c r="E3951" s="38" t="s">
        <v>3908</v>
      </c>
      <c r="F3951" s="41" t="s">
        <v>156</v>
      </c>
      <c r="G3951" s="19" t="s">
        <v>614</v>
      </c>
      <c r="H3951" s="41">
        <v>1</v>
      </c>
      <c r="I3951" s="41">
        <v>10</v>
      </c>
      <c r="J3951" s="41">
        <v>10</v>
      </c>
      <c r="K3951" s="44">
        <v>1</v>
      </c>
      <c r="L3951" s="20">
        <v>6765080.1600000001</v>
      </c>
      <c r="M3951" s="19" t="s">
        <v>15954</v>
      </c>
      <c r="N3951" s="28" t="s">
        <v>15953</v>
      </c>
    </row>
    <row r="3952" spans="1:14" ht="45" x14ac:dyDescent="0.25">
      <c r="A3952" s="27" t="s">
        <v>608</v>
      </c>
      <c r="B3952" s="19" t="s">
        <v>17021</v>
      </c>
      <c r="C3952" s="19" t="s">
        <v>16766</v>
      </c>
      <c r="D3952" s="38" t="s">
        <v>16076</v>
      </c>
      <c r="E3952" s="38" t="s">
        <v>3909</v>
      </c>
      <c r="F3952" s="41" t="s">
        <v>156</v>
      </c>
      <c r="G3952" s="19" t="s">
        <v>614</v>
      </c>
      <c r="H3952" s="41">
        <v>2</v>
      </c>
      <c r="I3952" s="41">
        <v>10</v>
      </c>
      <c r="J3952" s="41">
        <v>10</v>
      </c>
      <c r="K3952" s="44">
        <v>1</v>
      </c>
      <c r="L3952" s="20">
        <v>40000000</v>
      </c>
      <c r="M3952" s="19" t="s">
        <v>15954</v>
      </c>
      <c r="N3952" s="28" t="s">
        <v>15953</v>
      </c>
    </row>
    <row r="3953" spans="1:14" ht="45" x14ac:dyDescent="0.25">
      <c r="A3953" s="27" t="s">
        <v>608</v>
      </c>
      <c r="B3953" s="19" t="s">
        <v>17021</v>
      </c>
      <c r="C3953" s="19" t="s">
        <v>16766</v>
      </c>
      <c r="D3953" s="38" t="s">
        <v>16076</v>
      </c>
      <c r="E3953" s="38" t="s">
        <v>3910</v>
      </c>
      <c r="F3953" s="41" t="s">
        <v>156</v>
      </c>
      <c r="G3953" s="19" t="s">
        <v>614</v>
      </c>
      <c r="H3953" s="41">
        <v>1</v>
      </c>
      <c r="I3953" s="41">
        <v>12</v>
      </c>
      <c r="J3953" s="41">
        <v>10</v>
      </c>
      <c r="K3953" s="44">
        <v>1</v>
      </c>
      <c r="L3953" s="20">
        <v>20000000</v>
      </c>
      <c r="M3953" s="19" t="s">
        <v>11</v>
      </c>
      <c r="N3953" s="28" t="s">
        <v>15953</v>
      </c>
    </row>
    <row r="3954" spans="1:14" ht="45" x14ac:dyDescent="0.25">
      <c r="A3954" s="27" t="s">
        <v>608</v>
      </c>
      <c r="B3954" s="19" t="s">
        <v>17021</v>
      </c>
      <c r="C3954" s="19" t="s">
        <v>16766</v>
      </c>
      <c r="D3954" s="38" t="s">
        <v>16076</v>
      </c>
      <c r="E3954" s="38" t="s">
        <v>3904</v>
      </c>
      <c r="F3954" s="41">
        <v>78181507</v>
      </c>
      <c r="G3954" s="19" t="s">
        <v>614</v>
      </c>
      <c r="H3954" s="41">
        <v>1</v>
      </c>
      <c r="I3954" s="41">
        <v>12</v>
      </c>
      <c r="J3954" s="41">
        <v>10</v>
      </c>
      <c r="K3954" s="44">
        <v>1</v>
      </c>
      <c r="L3954" s="20">
        <v>10000000</v>
      </c>
      <c r="M3954" s="19" t="s">
        <v>15954</v>
      </c>
      <c r="N3954" s="28" t="s">
        <v>15953</v>
      </c>
    </row>
    <row r="3955" spans="1:14" ht="45" x14ac:dyDescent="0.25">
      <c r="A3955" s="27" t="s">
        <v>608</v>
      </c>
      <c r="B3955" s="19" t="s">
        <v>17021</v>
      </c>
      <c r="C3955" s="19" t="s">
        <v>16766</v>
      </c>
      <c r="D3955" s="38" t="s">
        <v>16076</v>
      </c>
      <c r="E3955" s="38" t="s">
        <v>3911</v>
      </c>
      <c r="F3955" s="41">
        <v>78181507</v>
      </c>
      <c r="G3955" s="19" t="s">
        <v>614</v>
      </c>
      <c r="H3955" s="41">
        <v>1</v>
      </c>
      <c r="I3955" s="41">
        <v>10</v>
      </c>
      <c r="J3955" s="41">
        <v>10</v>
      </c>
      <c r="K3955" s="44">
        <v>1</v>
      </c>
      <c r="L3955" s="20">
        <v>6000000</v>
      </c>
      <c r="M3955" s="19" t="s">
        <v>15954</v>
      </c>
      <c r="N3955" s="28" t="s">
        <v>15953</v>
      </c>
    </row>
    <row r="3956" spans="1:14" ht="45" x14ac:dyDescent="0.25">
      <c r="A3956" s="27" t="s">
        <v>608</v>
      </c>
      <c r="B3956" s="19" t="s">
        <v>17021</v>
      </c>
      <c r="C3956" s="19" t="s">
        <v>16766</v>
      </c>
      <c r="D3956" s="38" t="s">
        <v>16076</v>
      </c>
      <c r="E3956" s="38" t="s">
        <v>3904</v>
      </c>
      <c r="F3956" s="41" t="s">
        <v>156</v>
      </c>
      <c r="G3956" s="19" t="s">
        <v>614</v>
      </c>
      <c r="H3956" s="41">
        <v>1</v>
      </c>
      <c r="I3956" s="41">
        <v>12</v>
      </c>
      <c r="J3956" s="41">
        <v>10</v>
      </c>
      <c r="K3956" s="44">
        <v>1</v>
      </c>
      <c r="L3956" s="20">
        <v>10000000</v>
      </c>
      <c r="M3956" s="19" t="s">
        <v>11</v>
      </c>
      <c r="N3956" s="28" t="s">
        <v>15953</v>
      </c>
    </row>
    <row r="3957" spans="1:14" ht="45" x14ac:dyDescent="0.25">
      <c r="A3957" s="27" t="s">
        <v>608</v>
      </c>
      <c r="B3957" s="19" t="s">
        <v>17021</v>
      </c>
      <c r="C3957" s="19" t="s">
        <v>16766</v>
      </c>
      <c r="D3957" s="38" t="s">
        <v>16076</v>
      </c>
      <c r="E3957" s="38" t="s">
        <v>3911</v>
      </c>
      <c r="F3957" s="41" t="s">
        <v>156</v>
      </c>
      <c r="G3957" s="19" t="s">
        <v>614</v>
      </c>
      <c r="H3957" s="41">
        <v>1</v>
      </c>
      <c r="I3957" s="41">
        <v>12</v>
      </c>
      <c r="J3957" s="41">
        <v>10</v>
      </c>
      <c r="K3957" s="44">
        <v>1</v>
      </c>
      <c r="L3957" s="20">
        <v>4000000</v>
      </c>
      <c r="M3957" s="19" t="s">
        <v>11</v>
      </c>
      <c r="N3957" s="28" t="s">
        <v>15953</v>
      </c>
    </row>
    <row r="3958" spans="1:14" ht="45" x14ac:dyDescent="0.25">
      <c r="A3958" s="27" t="s">
        <v>608</v>
      </c>
      <c r="B3958" s="19" t="s">
        <v>17021</v>
      </c>
      <c r="C3958" s="19" t="s">
        <v>16766</v>
      </c>
      <c r="D3958" s="38" t="s">
        <v>16076</v>
      </c>
      <c r="E3958" s="38" t="s">
        <v>3902</v>
      </c>
      <c r="F3958" s="41">
        <v>78181507</v>
      </c>
      <c r="G3958" s="19" t="s">
        <v>614</v>
      </c>
      <c r="H3958" s="41">
        <v>1</v>
      </c>
      <c r="I3958" s="41">
        <v>12</v>
      </c>
      <c r="J3958" s="41">
        <v>10</v>
      </c>
      <c r="K3958" s="44">
        <v>1</v>
      </c>
      <c r="L3958" s="20">
        <v>9500000</v>
      </c>
      <c r="M3958" s="19" t="s">
        <v>15954</v>
      </c>
      <c r="N3958" s="28" t="s">
        <v>15953</v>
      </c>
    </row>
    <row r="3959" spans="1:14" ht="45" x14ac:dyDescent="0.25">
      <c r="A3959" s="27" t="s">
        <v>608</v>
      </c>
      <c r="B3959" s="19" t="s">
        <v>17021</v>
      </c>
      <c r="C3959" s="19" t="s">
        <v>16766</v>
      </c>
      <c r="D3959" s="38" t="s">
        <v>16076</v>
      </c>
      <c r="E3959" s="38" t="s">
        <v>3902</v>
      </c>
      <c r="F3959" s="41" t="s">
        <v>156</v>
      </c>
      <c r="G3959" s="19" t="s">
        <v>614</v>
      </c>
      <c r="H3959" s="41">
        <v>1</v>
      </c>
      <c r="I3959" s="41">
        <v>12</v>
      </c>
      <c r="J3959" s="41">
        <v>10</v>
      </c>
      <c r="K3959" s="44">
        <v>1</v>
      </c>
      <c r="L3959" s="20">
        <v>5000000</v>
      </c>
      <c r="M3959" s="19" t="s">
        <v>15954</v>
      </c>
      <c r="N3959" s="28" t="s">
        <v>15953</v>
      </c>
    </row>
    <row r="3960" spans="1:14" ht="45" x14ac:dyDescent="0.25">
      <c r="A3960" s="27" t="s">
        <v>608</v>
      </c>
      <c r="B3960" s="19" t="s">
        <v>17021</v>
      </c>
      <c r="C3960" s="19" t="s">
        <v>16766</v>
      </c>
      <c r="D3960" s="38" t="s">
        <v>16076</v>
      </c>
      <c r="E3960" s="38" t="s">
        <v>3900</v>
      </c>
      <c r="F3960" s="41">
        <v>78181507</v>
      </c>
      <c r="G3960" s="19" t="s">
        <v>614</v>
      </c>
      <c r="H3960" s="41">
        <v>1</v>
      </c>
      <c r="I3960" s="41">
        <v>11</v>
      </c>
      <c r="J3960" s="41">
        <v>10</v>
      </c>
      <c r="K3960" s="44">
        <v>1</v>
      </c>
      <c r="L3960" s="20">
        <v>53870942.5</v>
      </c>
      <c r="M3960" s="19" t="s">
        <v>15954</v>
      </c>
      <c r="N3960" s="28" t="s">
        <v>15953</v>
      </c>
    </row>
    <row r="3961" spans="1:14" ht="45" x14ac:dyDescent="0.25">
      <c r="A3961" s="27" t="s">
        <v>608</v>
      </c>
      <c r="B3961" s="19" t="s">
        <v>17021</v>
      </c>
      <c r="C3961" s="19" t="s">
        <v>16766</v>
      </c>
      <c r="D3961" s="38" t="s">
        <v>16076</v>
      </c>
      <c r="E3961" s="38" t="s">
        <v>3912</v>
      </c>
      <c r="F3961" s="41" t="s">
        <v>156</v>
      </c>
      <c r="G3961" s="19" t="s">
        <v>614</v>
      </c>
      <c r="H3961" s="41">
        <v>1</v>
      </c>
      <c r="I3961" s="41">
        <v>12</v>
      </c>
      <c r="J3961" s="41">
        <v>10</v>
      </c>
      <c r="K3961" s="44">
        <v>1</v>
      </c>
      <c r="L3961" s="20">
        <v>789100</v>
      </c>
      <c r="M3961" s="19" t="s">
        <v>15954</v>
      </c>
      <c r="N3961" s="28" t="s">
        <v>15953</v>
      </c>
    </row>
    <row r="3962" spans="1:14" ht="45" x14ac:dyDescent="0.25">
      <c r="A3962" s="27" t="s">
        <v>608</v>
      </c>
      <c r="B3962" s="19" t="s">
        <v>17021</v>
      </c>
      <c r="C3962" s="19" t="s">
        <v>16766</v>
      </c>
      <c r="D3962" s="38" t="s">
        <v>16076</v>
      </c>
      <c r="E3962" s="38" t="s">
        <v>3904</v>
      </c>
      <c r="F3962" s="41" t="s">
        <v>156</v>
      </c>
      <c r="G3962" s="19" t="s">
        <v>614</v>
      </c>
      <c r="H3962" s="41">
        <v>1</v>
      </c>
      <c r="I3962" s="41">
        <v>12</v>
      </c>
      <c r="J3962" s="41">
        <v>10</v>
      </c>
      <c r="K3962" s="44">
        <v>1</v>
      </c>
      <c r="L3962" s="20">
        <v>10000000</v>
      </c>
      <c r="M3962" s="19" t="s">
        <v>15954</v>
      </c>
      <c r="N3962" s="28" t="s">
        <v>15953</v>
      </c>
    </row>
    <row r="3963" spans="1:14" ht="45" x14ac:dyDescent="0.25">
      <c r="A3963" s="27" t="s">
        <v>608</v>
      </c>
      <c r="B3963" s="19" t="s">
        <v>17021</v>
      </c>
      <c r="C3963" s="19" t="s">
        <v>16766</v>
      </c>
      <c r="D3963" s="38" t="s">
        <v>16076</v>
      </c>
      <c r="E3963" s="38" t="s">
        <v>3902</v>
      </c>
      <c r="F3963" s="41" t="s">
        <v>156</v>
      </c>
      <c r="G3963" s="19" t="s">
        <v>614</v>
      </c>
      <c r="H3963" s="41">
        <v>1</v>
      </c>
      <c r="I3963" s="41">
        <v>12</v>
      </c>
      <c r="J3963" s="41">
        <v>10</v>
      </c>
      <c r="K3963" s="44">
        <v>1</v>
      </c>
      <c r="L3963" s="20">
        <v>3850000</v>
      </c>
      <c r="M3963" s="19" t="s">
        <v>15954</v>
      </c>
      <c r="N3963" s="28" t="s">
        <v>15953</v>
      </c>
    </row>
    <row r="3964" spans="1:14" ht="45" x14ac:dyDescent="0.25">
      <c r="A3964" s="27" t="s">
        <v>608</v>
      </c>
      <c r="B3964" s="19" t="s">
        <v>17021</v>
      </c>
      <c r="C3964" s="19" t="s">
        <v>16766</v>
      </c>
      <c r="D3964" s="38" t="s">
        <v>16076</v>
      </c>
      <c r="E3964" s="38" t="s">
        <v>3894</v>
      </c>
      <c r="F3964" s="41" t="s">
        <v>156</v>
      </c>
      <c r="G3964" s="19" t="s">
        <v>614</v>
      </c>
      <c r="H3964" s="41">
        <v>10</v>
      </c>
      <c r="I3964" s="41">
        <v>2</v>
      </c>
      <c r="J3964" s="41">
        <v>10</v>
      </c>
      <c r="K3964" s="44">
        <v>1</v>
      </c>
      <c r="L3964" s="20">
        <v>2000000</v>
      </c>
      <c r="M3964" s="19" t="s">
        <v>15954</v>
      </c>
      <c r="N3964" s="28" t="s">
        <v>15953</v>
      </c>
    </row>
    <row r="3965" spans="1:14" ht="45" x14ac:dyDescent="0.25">
      <c r="A3965" s="27" t="s">
        <v>608</v>
      </c>
      <c r="B3965" s="19" t="s">
        <v>17021</v>
      </c>
      <c r="C3965" s="19" t="s">
        <v>16766</v>
      </c>
      <c r="D3965" s="38" t="s">
        <v>16076</v>
      </c>
      <c r="E3965" s="38" t="s">
        <v>3911</v>
      </c>
      <c r="F3965" s="41" t="s">
        <v>156</v>
      </c>
      <c r="G3965" s="19" t="s">
        <v>614</v>
      </c>
      <c r="H3965" s="41">
        <v>1</v>
      </c>
      <c r="I3965" s="41">
        <v>12</v>
      </c>
      <c r="J3965" s="41">
        <v>10</v>
      </c>
      <c r="K3965" s="44">
        <v>1</v>
      </c>
      <c r="L3965" s="20">
        <v>5000000</v>
      </c>
      <c r="M3965" s="19" t="s">
        <v>15954</v>
      </c>
      <c r="N3965" s="28" t="s">
        <v>15953</v>
      </c>
    </row>
    <row r="3966" spans="1:14" ht="45" x14ac:dyDescent="0.25">
      <c r="A3966" s="27" t="s">
        <v>608</v>
      </c>
      <c r="B3966" s="19" t="s">
        <v>17021</v>
      </c>
      <c r="C3966" s="19" t="s">
        <v>16766</v>
      </c>
      <c r="D3966" s="38" t="s">
        <v>16076</v>
      </c>
      <c r="E3966" s="38" t="s">
        <v>3901</v>
      </c>
      <c r="F3966" s="41" t="s">
        <v>156</v>
      </c>
      <c r="G3966" s="19" t="s">
        <v>614</v>
      </c>
      <c r="H3966" s="41">
        <v>1</v>
      </c>
      <c r="I3966" s="41">
        <v>12</v>
      </c>
      <c r="J3966" s="41">
        <v>10</v>
      </c>
      <c r="K3966" s="44">
        <v>1</v>
      </c>
      <c r="L3966" s="20">
        <v>3900000</v>
      </c>
      <c r="M3966" s="19" t="s">
        <v>15954</v>
      </c>
      <c r="N3966" s="28" t="s">
        <v>15953</v>
      </c>
    </row>
    <row r="3967" spans="1:14" ht="45" x14ac:dyDescent="0.25">
      <c r="A3967" s="27" t="s">
        <v>608</v>
      </c>
      <c r="B3967" s="19" t="s">
        <v>17021</v>
      </c>
      <c r="C3967" s="19" t="s">
        <v>16766</v>
      </c>
      <c r="D3967" s="38" t="s">
        <v>16076</v>
      </c>
      <c r="E3967" s="38" t="s">
        <v>3913</v>
      </c>
      <c r="F3967" s="41" t="s">
        <v>156</v>
      </c>
      <c r="G3967" s="19" t="s">
        <v>614</v>
      </c>
      <c r="H3967" s="41">
        <v>1</v>
      </c>
      <c r="I3967" s="41">
        <v>12</v>
      </c>
      <c r="J3967" s="41">
        <v>10</v>
      </c>
      <c r="K3967" s="44">
        <v>1</v>
      </c>
      <c r="L3967" s="20">
        <v>5000000</v>
      </c>
      <c r="M3967" s="19" t="s">
        <v>11</v>
      </c>
      <c r="N3967" s="28" t="s">
        <v>15953</v>
      </c>
    </row>
    <row r="3968" spans="1:14" ht="45" x14ac:dyDescent="0.25">
      <c r="A3968" s="27" t="s">
        <v>608</v>
      </c>
      <c r="B3968" s="19" t="s">
        <v>17021</v>
      </c>
      <c r="C3968" s="19" t="s">
        <v>16766</v>
      </c>
      <c r="D3968" s="38" t="s">
        <v>16076</v>
      </c>
      <c r="E3968" s="38" t="s">
        <v>3857</v>
      </c>
      <c r="F3968" s="41">
        <v>78181507</v>
      </c>
      <c r="G3968" s="19" t="s">
        <v>614</v>
      </c>
      <c r="H3968" s="41">
        <v>1</v>
      </c>
      <c r="I3968" s="41">
        <v>12</v>
      </c>
      <c r="J3968" s="41">
        <v>10</v>
      </c>
      <c r="K3968" s="44">
        <v>1</v>
      </c>
      <c r="L3968" s="20">
        <v>30000000</v>
      </c>
      <c r="M3968" s="19" t="s">
        <v>15954</v>
      </c>
      <c r="N3968" s="28" t="s">
        <v>15953</v>
      </c>
    </row>
    <row r="3969" spans="1:14" ht="60" x14ac:dyDescent="0.25">
      <c r="A3969" s="27" t="s">
        <v>608</v>
      </c>
      <c r="B3969" s="19" t="s">
        <v>17021</v>
      </c>
      <c r="C3969" s="19" t="s">
        <v>16785</v>
      </c>
      <c r="D3969" s="38" t="s">
        <v>16095</v>
      </c>
      <c r="E3969" s="38" t="s">
        <v>3914</v>
      </c>
      <c r="F3969" s="41" t="s">
        <v>3915</v>
      </c>
      <c r="G3969" s="19" t="s">
        <v>611</v>
      </c>
      <c r="H3969" s="41">
        <v>1</v>
      </c>
      <c r="I3969" s="41">
        <v>12</v>
      </c>
      <c r="J3969" s="41">
        <v>10</v>
      </c>
      <c r="K3969" s="44">
        <v>1</v>
      </c>
      <c r="L3969" s="20">
        <v>18000000</v>
      </c>
      <c r="M3969" s="19" t="s">
        <v>11</v>
      </c>
      <c r="N3969" s="28" t="s">
        <v>15953</v>
      </c>
    </row>
    <row r="3970" spans="1:14" ht="60" x14ac:dyDescent="0.25">
      <c r="A3970" s="27" t="s">
        <v>608</v>
      </c>
      <c r="B3970" s="19" t="s">
        <v>17021</v>
      </c>
      <c r="C3970" s="19" t="s">
        <v>16785</v>
      </c>
      <c r="D3970" s="38" t="s">
        <v>16095</v>
      </c>
      <c r="E3970" s="38" t="s">
        <v>3916</v>
      </c>
      <c r="F3970" s="41" t="s">
        <v>3915</v>
      </c>
      <c r="G3970" s="19" t="s">
        <v>611</v>
      </c>
      <c r="H3970" s="41">
        <v>1</v>
      </c>
      <c r="I3970" s="41">
        <v>12</v>
      </c>
      <c r="J3970" s="41">
        <v>10</v>
      </c>
      <c r="K3970" s="44">
        <v>1</v>
      </c>
      <c r="L3970" s="20">
        <v>3200000</v>
      </c>
      <c r="M3970" s="19" t="s">
        <v>11</v>
      </c>
      <c r="N3970" s="28" t="s">
        <v>15953</v>
      </c>
    </row>
    <row r="3971" spans="1:14" ht="120" x14ac:dyDescent="0.25">
      <c r="A3971" s="27" t="s">
        <v>608</v>
      </c>
      <c r="B3971" s="19" t="s">
        <v>17021</v>
      </c>
      <c r="C3971" s="19" t="s">
        <v>16785</v>
      </c>
      <c r="D3971" s="38" t="s">
        <v>16095</v>
      </c>
      <c r="E3971" s="38" t="s">
        <v>3917</v>
      </c>
      <c r="F3971" s="41" t="s">
        <v>3918</v>
      </c>
      <c r="G3971" s="19" t="s">
        <v>611</v>
      </c>
      <c r="H3971" s="41">
        <v>1</v>
      </c>
      <c r="I3971" s="41">
        <v>12</v>
      </c>
      <c r="J3971" s="41">
        <v>10</v>
      </c>
      <c r="K3971" s="44">
        <v>1</v>
      </c>
      <c r="L3971" s="20">
        <v>17298000</v>
      </c>
      <c r="M3971" s="19" t="s">
        <v>11</v>
      </c>
      <c r="N3971" s="28" t="s">
        <v>15953</v>
      </c>
    </row>
    <row r="3972" spans="1:14" ht="90" x14ac:dyDescent="0.25">
      <c r="A3972" s="27" t="s">
        <v>608</v>
      </c>
      <c r="B3972" s="19" t="s">
        <v>17021</v>
      </c>
      <c r="C3972" s="19" t="s">
        <v>16785</v>
      </c>
      <c r="D3972" s="38" t="s">
        <v>16095</v>
      </c>
      <c r="E3972" s="38" t="s">
        <v>3919</v>
      </c>
      <c r="F3972" s="41">
        <v>72151514</v>
      </c>
      <c r="G3972" s="19" t="s">
        <v>614</v>
      </c>
      <c r="H3972" s="41">
        <v>1</v>
      </c>
      <c r="I3972" s="41">
        <v>11</v>
      </c>
      <c r="J3972" s="41">
        <v>10</v>
      </c>
      <c r="K3972" s="44">
        <v>1</v>
      </c>
      <c r="L3972" s="20">
        <v>17826200</v>
      </c>
      <c r="M3972" s="19" t="s">
        <v>11</v>
      </c>
      <c r="N3972" s="28" t="s">
        <v>15953</v>
      </c>
    </row>
    <row r="3973" spans="1:14" ht="75" x14ac:dyDescent="0.25">
      <c r="A3973" s="27" t="s">
        <v>608</v>
      </c>
      <c r="B3973" s="19" t="s">
        <v>17021</v>
      </c>
      <c r="C3973" s="19" t="s">
        <v>16785</v>
      </c>
      <c r="D3973" s="38" t="s">
        <v>16095</v>
      </c>
      <c r="E3973" s="38" t="s">
        <v>3920</v>
      </c>
      <c r="F3973" s="41">
        <v>72154300</v>
      </c>
      <c r="G3973" s="19" t="s">
        <v>611</v>
      </c>
      <c r="H3973" s="41">
        <v>1</v>
      </c>
      <c r="I3973" s="41">
        <v>12</v>
      </c>
      <c r="J3973" s="41">
        <v>10</v>
      </c>
      <c r="K3973" s="44">
        <v>1</v>
      </c>
      <c r="L3973" s="20">
        <v>16200400</v>
      </c>
      <c r="M3973" s="19" t="s">
        <v>11</v>
      </c>
      <c r="N3973" s="28" t="s">
        <v>15953</v>
      </c>
    </row>
    <row r="3974" spans="1:14" ht="60" x14ac:dyDescent="0.25">
      <c r="A3974" s="27" t="s">
        <v>608</v>
      </c>
      <c r="B3974" s="19" t="s">
        <v>17021</v>
      </c>
      <c r="C3974" s="19" t="s">
        <v>16785</v>
      </c>
      <c r="D3974" s="38" t="s">
        <v>16095</v>
      </c>
      <c r="E3974" s="38" t="s">
        <v>3921</v>
      </c>
      <c r="F3974" s="41" t="s">
        <v>3922</v>
      </c>
      <c r="G3974" s="19" t="s">
        <v>611</v>
      </c>
      <c r="H3974" s="41">
        <v>5</v>
      </c>
      <c r="I3974" s="41">
        <v>4</v>
      </c>
      <c r="J3974" s="41">
        <v>10</v>
      </c>
      <c r="K3974" s="44">
        <v>1</v>
      </c>
      <c r="L3974" s="20">
        <v>14659491</v>
      </c>
      <c r="M3974" s="19" t="s">
        <v>11</v>
      </c>
      <c r="N3974" s="28" t="s">
        <v>15953</v>
      </c>
    </row>
    <row r="3975" spans="1:14" ht="45" x14ac:dyDescent="0.25">
      <c r="A3975" s="27" t="s">
        <v>608</v>
      </c>
      <c r="B3975" s="19" t="s">
        <v>17021</v>
      </c>
      <c r="C3975" s="19" t="s">
        <v>16785</v>
      </c>
      <c r="D3975" s="38" t="s">
        <v>16095</v>
      </c>
      <c r="E3975" s="38" t="s">
        <v>3923</v>
      </c>
      <c r="F3975" s="41" t="s">
        <v>3527</v>
      </c>
      <c r="G3975" s="19" t="s">
        <v>614</v>
      </c>
      <c r="H3975" s="41">
        <v>1</v>
      </c>
      <c r="I3975" s="41">
        <v>12</v>
      </c>
      <c r="J3975" s="41">
        <v>10</v>
      </c>
      <c r="K3975" s="44">
        <v>1</v>
      </c>
      <c r="L3975" s="20">
        <v>1060000</v>
      </c>
      <c r="M3975" s="19" t="s">
        <v>11</v>
      </c>
      <c r="N3975" s="28" t="s">
        <v>15953</v>
      </c>
    </row>
    <row r="3976" spans="1:14" ht="45" x14ac:dyDescent="0.25">
      <c r="A3976" s="27" t="s">
        <v>608</v>
      </c>
      <c r="B3976" s="19" t="s">
        <v>17021</v>
      </c>
      <c r="C3976" s="19" t="s">
        <v>16785</v>
      </c>
      <c r="D3976" s="38" t="s">
        <v>16095</v>
      </c>
      <c r="E3976" s="38" t="s">
        <v>3924</v>
      </c>
      <c r="F3976" s="41" t="s">
        <v>3527</v>
      </c>
      <c r="G3976" s="19" t="s">
        <v>614</v>
      </c>
      <c r="H3976" s="41">
        <v>1</v>
      </c>
      <c r="I3976" s="41">
        <v>12</v>
      </c>
      <c r="J3976" s="41">
        <v>10</v>
      </c>
      <c r="K3976" s="44">
        <v>1</v>
      </c>
      <c r="L3976" s="20">
        <v>3100000</v>
      </c>
      <c r="M3976" s="19" t="s">
        <v>11</v>
      </c>
      <c r="N3976" s="28" t="s">
        <v>15953</v>
      </c>
    </row>
    <row r="3977" spans="1:14" ht="45" x14ac:dyDescent="0.25">
      <c r="A3977" s="27" t="s">
        <v>608</v>
      </c>
      <c r="B3977" s="19" t="s">
        <v>17021</v>
      </c>
      <c r="C3977" s="19" t="s">
        <v>16785</v>
      </c>
      <c r="D3977" s="38" t="s">
        <v>16095</v>
      </c>
      <c r="E3977" s="38" t="s">
        <v>3925</v>
      </c>
      <c r="F3977" s="41" t="s">
        <v>3527</v>
      </c>
      <c r="G3977" s="19" t="s">
        <v>614</v>
      </c>
      <c r="H3977" s="41">
        <v>1</v>
      </c>
      <c r="I3977" s="41">
        <v>12</v>
      </c>
      <c r="J3977" s="41">
        <v>10</v>
      </c>
      <c r="K3977" s="44">
        <v>1</v>
      </c>
      <c r="L3977" s="20">
        <v>3100000</v>
      </c>
      <c r="M3977" s="19" t="s">
        <v>11</v>
      </c>
      <c r="N3977" s="28" t="s">
        <v>15953</v>
      </c>
    </row>
    <row r="3978" spans="1:14" ht="45" x14ac:dyDescent="0.25">
      <c r="A3978" s="27" t="s">
        <v>608</v>
      </c>
      <c r="B3978" s="19" t="s">
        <v>17021</v>
      </c>
      <c r="C3978" s="19" t="s">
        <v>16785</v>
      </c>
      <c r="D3978" s="38" t="s">
        <v>16095</v>
      </c>
      <c r="E3978" s="38" t="s">
        <v>3925</v>
      </c>
      <c r="F3978" s="41" t="s">
        <v>3527</v>
      </c>
      <c r="G3978" s="19" t="s">
        <v>614</v>
      </c>
      <c r="H3978" s="41">
        <v>1</v>
      </c>
      <c r="I3978" s="41">
        <v>12</v>
      </c>
      <c r="J3978" s="41">
        <v>10</v>
      </c>
      <c r="K3978" s="44">
        <v>1</v>
      </c>
      <c r="L3978" s="20">
        <v>3100000</v>
      </c>
      <c r="M3978" s="19" t="s">
        <v>11</v>
      </c>
      <c r="N3978" s="28" t="s">
        <v>15953</v>
      </c>
    </row>
    <row r="3979" spans="1:14" ht="45" x14ac:dyDescent="0.25">
      <c r="A3979" s="27" t="s">
        <v>608</v>
      </c>
      <c r="B3979" s="19" t="s">
        <v>17021</v>
      </c>
      <c r="C3979" s="19" t="s">
        <v>16785</v>
      </c>
      <c r="D3979" s="38" t="s">
        <v>16095</v>
      </c>
      <c r="E3979" s="38" t="s">
        <v>3925</v>
      </c>
      <c r="F3979" s="41" t="s">
        <v>3527</v>
      </c>
      <c r="G3979" s="19" t="s">
        <v>614</v>
      </c>
      <c r="H3979" s="41">
        <v>1</v>
      </c>
      <c r="I3979" s="41">
        <v>12</v>
      </c>
      <c r="J3979" s="41">
        <v>10</v>
      </c>
      <c r="K3979" s="44">
        <v>1</v>
      </c>
      <c r="L3979" s="20">
        <v>3100000</v>
      </c>
      <c r="M3979" s="19" t="s">
        <v>11</v>
      </c>
      <c r="N3979" s="28" t="s">
        <v>15953</v>
      </c>
    </row>
    <row r="3980" spans="1:14" ht="45" x14ac:dyDescent="0.25">
      <c r="A3980" s="27" t="s">
        <v>608</v>
      </c>
      <c r="B3980" s="19" t="s">
        <v>17021</v>
      </c>
      <c r="C3980" s="19" t="s">
        <v>16785</v>
      </c>
      <c r="D3980" s="38" t="s">
        <v>16095</v>
      </c>
      <c r="E3980" s="38" t="s">
        <v>3926</v>
      </c>
      <c r="F3980" s="41" t="s">
        <v>3527</v>
      </c>
      <c r="G3980" s="19" t="s">
        <v>614</v>
      </c>
      <c r="H3980" s="41">
        <v>1</v>
      </c>
      <c r="I3980" s="41">
        <v>12</v>
      </c>
      <c r="J3980" s="41">
        <v>10</v>
      </c>
      <c r="K3980" s="44">
        <v>1</v>
      </c>
      <c r="L3980" s="20">
        <v>2130000</v>
      </c>
      <c r="M3980" s="19" t="s">
        <v>11</v>
      </c>
      <c r="N3980" s="28" t="s">
        <v>15953</v>
      </c>
    </row>
    <row r="3981" spans="1:14" ht="45" x14ac:dyDescent="0.25">
      <c r="A3981" s="27" t="s">
        <v>608</v>
      </c>
      <c r="B3981" s="19" t="s">
        <v>17021</v>
      </c>
      <c r="C3981" s="19" t="s">
        <v>16785</v>
      </c>
      <c r="D3981" s="38" t="s">
        <v>16095</v>
      </c>
      <c r="E3981" s="38" t="s">
        <v>3927</v>
      </c>
      <c r="F3981" s="41" t="s">
        <v>3527</v>
      </c>
      <c r="G3981" s="19" t="s">
        <v>614</v>
      </c>
      <c r="H3981" s="41">
        <v>1</v>
      </c>
      <c r="I3981" s="41">
        <v>12</v>
      </c>
      <c r="J3981" s="41">
        <v>10</v>
      </c>
      <c r="K3981" s="44">
        <v>1</v>
      </c>
      <c r="L3981" s="20">
        <v>2230000</v>
      </c>
      <c r="M3981" s="19" t="s">
        <v>11</v>
      </c>
      <c r="N3981" s="28" t="s">
        <v>15953</v>
      </c>
    </row>
    <row r="3982" spans="1:14" ht="45" x14ac:dyDescent="0.25">
      <c r="A3982" s="27" t="s">
        <v>608</v>
      </c>
      <c r="B3982" s="19" t="s">
        <v>17021</v>
      </c>
      <c r="C3982" s="19" t="s">
        <v>16785</v>
      </c>
      <c r="D3982" s="38" t="s">
        <v>16095</v>
      </c>
      <c r="E3982" s="38" t="s">
        <v>3928</v>
      </c>
      <c r="F3982" s="41" t="s">
        <v>3929</v>
      </c>
      <c r="G3982" s="19" t="s">
        <v>614</v>
      </c>
      <c r="H3982" s="41">
        <v>1</v>
      </c>
      <c r="I3982" s="41">
        <v>12</v>
      </c>
      <c r="J3982" s="41">
        <v>10</v>
      </c>
      <c r="K3982" s="44">
        <v>1</v>
      </c>
      <c r="L3982" s="20">
        <v>2910000</v>
      </c>
      <c r="M3982" s="19" t="s">
        <v>11</v>
      </c>
      <c r="N3982" s="28" t="s">
        <v>15953</v>
      </c>
    </row>
    <row r="3983" spans="1:14" ht="45" x14ac:dyDescent="0.25">
      <c r="A3983" s="27" t="s">
        <v>608</v>
      </c>
      <c r="B3983" s="19" t="s">
        <v>17021</v>
      </c>
      <c r="C3983" s="19" t="s">
        <v>16785</v>
      </c>
      <c r="D3983" s="38" t="s">
        <v>16095</v>
      </c>
      <c r="E3983" s="38" t="s">
        <v>3930</v>
      </c>
      <c r="F3983" s="41" t="s">
        <v>3929</v>
      </c>
      <c r="G3983" s="19" t="s">
        <v>614</v>
      </c>
      <c r="H3983" s="41">
        <v>1</v>
      </c>
      <c r="I3983" s="41">
        <v>12</v>
      </c>
      <c r="J3983" s="41">
        <v>10</v>
      </c>
      <c r="K3983" s="44">
        <v>1</v>
      </c>
      <c r="L3983" s="20">
        <v>2910000</v>
      </c>
      <c r="M3983" s="19" t="s">
        <v>11</v>
      </c>
      <c r="N3983" s="28" t="s">
        <v>15953</v>
      </c>
    </row>
    <row r="3984" spans="1:14" ht="45" x14ac:dyDescent="0.25">
      <c r="A3984" s="27" t="s">
        <v>608</v>
      </c>
      <c r="B3984" s="19" t="s">
        <v>17021</v>
      </c>
      <c r="C3984" s="19" t="s">
        <v>16785</v>
      </c>
      <c r="D3984" s="38" t="s">
        <v>16095</v>
      </c>
      <c r="E3984" s="38" t="s">
        <v>3931</v>
      </c>
      <c r="F3984" s="41" t="s">
        <v>3932</v>
      </c>
      <c r="G3984" s="19" t="s">
        <v>614</v>
      </c>
      <c r="H3984" s="41">
        <v>1</v>
      </c>
      <c r="I3984" s="41">
        <v>12</v>
      </c>
      <c r="J3984" s="41">
        <v>10</v>
      </c>
      <c r="K3984" s="44">
        <v>1</v>
      </c>
      <c r="L3984" s="20">
        <v>2910000</v>
      </c>
      <c r="M3984" s="19" t="s">
        <v>11</v>
      </c>
      <c r="N3984" s="28" t="s">
        <v>15953</v>
      </c>
    </row>
    <row r="3985" spans="1:14" ht="45" x14ac:dyDescent="0.25">
      <c r="A3985" s="27" t="s">
        <v>608</v>
      </c>
      <c r="B3985" s="19" t="s">
        <v>17021</v>
      </c>
      <c r="C3985" s="19" t="s">
        <v>16785</v>
      </c>
      <c r="D3985" s="38" t="s">
        <v>16095</v>
      </c>
      <c r="E3985" s="38" t="s">
        <v>3933</v>
      </c>
      <c r="F3985" s="41" t="s">
        <v>3676</v>
      </c>
      <c r="G3985" s="19" t="s">
        <v>614</v>
      </c>
      <c r="H3985" s="41">
        <v>1</v>
      </c>
      <c r="I3985" s="41">
        <v>12</v>
      </c>
      <c r="J3985" s="41">
        <v>10</v>
      </c>
      <c r="K3985" s="44">
        <v>1</v>
      </c>
      <c r="L3985" s="20">
        <v>2130000</v>
      </c>
      <c r="M3985" s="19" t="s">
        <v>11</v>
      </c>
      <c r="N3985" s="28" t="s">
        <v>15953</v>
      </c>
    </row>
    <row r="3986" spans="1:14" ht="45" x14ac:dyDescent="0.25">
      <c r="A3986" s="27" t="s">
        <v>608</v>
      </c>
      <c r="B3986" s="19" t="s">
        <v>17021</v>
      </c>
      <c r="C3986" s="19" t="s">
        <v>16785</v>
      </c>
      <c r="D3986" s="38" t="s">
        <v>16095</v>
      </c>
      <c r="E3986" s="38" t="s">
        <v>3934</v>
      </c>
      <c r="F3986" s="41" t="s">
        <v>3676</v>
      </c>
      <c r="G3986" s="19" t="s">
        <v>614</v>
      </c>
      <c r="H3986" s="41">
        <v>1</v>
      </c>
      <c r="I3986" s="41">
        <v>12</v>
      </c>
      <c r="J3986" s="41">
        <v>10</v>
      </c>
      <c r="K3986" s="44">
        <v>1</v>
      </c>
      <c r="L3986" s="20">
        <v>2130000</v>
      </c>
      <c r="M3986" s="19" t="s">
        <v>11</v>
      </c>
      <c r="N3986" s="28" t="s">
        <v>15953</v>
      </c>
    </row>
    <row r="3987" spans="1:14" ht="45" x14ac:dyDescent="0.25">
      <c r="A3987" s="27" t="s">
        <v>608</v>
      </c>
      <c r="B3987" s="19" t="s">
        <v>17021</v>
      </c>
      <c r="C3987" s="19" t="s">
        <v>16785</v>
      </c>
      <c r="D3987" s="38" t="s">
        <v>16095</v>
      </c>
      <c r="E3987" s="38" t="s">
        <v>3935</v>
      </c>
      <c r="F3987" s="41" t="s">
        <v>3676</v>
      </c>
      <c r="G3987" s="19" t="s">
        <v>614</v>
      </c>
      <c r="H3987" s="41">
        <v>1</v>
      </c>
      <c r="I3987" s="41">
        <v>12</v>
      </c>
      <c r="J3987" s="41">
        <v>10</v>
      </c>
      <c r="K3987" s="44">
        <v>1</v>
      </c>
      <c r="L3987" s="20">
        <v>2420000</v>
      </c>
      <c r="M3987" s="19" t="s">
        <v>11</v>
      </c>
      <c r="N3987" s="28" t="s">
        <v>15953</v>
      </c>
    </row>
    <row r="3988" spans="1:14" ht="45" x14ac:dyDescent="0.25">
      <c r="A3988" s="27" t="s">
        <v>608</v>
      </c>
      <c r="B3988" s="19" t="s">
        <v>17021</v>
      </c>
      <c r="C3988" s="19" t="s">
        <v>16785</v>
      </c>
      <c r="D3988" s="38" t="s">
        <v>16095</v>
      </c>
      <c r="E3988" s="38" t="s">
        <v>3936</v>
      </c>
      <c r="F3988" s="41" t="s">
        <v>3881</v>
      </c>
      <c r="G3988" s="19" t="s">
        <v>614</v>
      </c>
      <c r="H3988" s="41">
        <v>1</v>
      </c>
      <c r="I3988" s="41">
        <v>12</v>
      </c>
      <c r="J3988" s="41">
        <v>10</v>
      </c>
      <c r="K3988" s="44">
        <v>1</v>
      </c>
      <c r="L3988" s="20">
        <v>2910000</v>
      </c>
      <c r="M3988" s="19" t="s">
        <v>11</v>
      </c>
      <c r="N3988" s="28" t="s">
        <v>15953</v>
      </c>
    </row>
    <row r="3989" spans="1:14" ht="45" x14ac:dyDescent="0.25">
      <c r="A3989" s="27" t="s">
        <v>608</v>
      </c>
      <c r="B3989" s="19" t="s">
        <v>17021</v>
      </c>
      <c r="C3989" s="19" t="s">
        <v>16785</v>
      </c>
      <c r="D3989" s="38" t="s">
        <v>16095</v>
      </c>
      <c r="E3989" s="38" t="s">
        <v>3937</v>
      </c>
      <c r="F3989" s="41" t="s">
        <v>3881</v>
      </c>
      <c r="G3989" s="19" t="s">
        <v>614</v>
      </c>
      <c r="H3989" s="41">
        <v>1</v>
      </c>
      <c r="I3989" s="41">
        <v>12</v>
      </c>
      <c r="J3989" s="41">
        <v>10</v>
      </c>
      <c r="K3989" s="44">
        <v>1</v>
      </c>
      <c r="L3989" s="20">
        <v>2610000</v>
      </c>
      <c r="M3989" s="19" t="s">
        <v>11</v>
      </c>
      <c r="N3989" s="28" t="s">
        <v>15953</v>
      </c>
    </row>
    <row r="3990" spans="1:14" ht="45" x14ac:dyDescent="0.25">
      <c r="A3990" s="27" t="s">
        <v>608</v>
      </c>
      <c r="B3990" s="19" t="s">
        <v>17021</v>
      </c>
      <c r="C3990" s="19" t="s">
        <v>16785</v>
      </c>
      <c r="D3990" s="38" t="s">
        <v>16095</v>
      </c>
      <c r="E3990" s="38" t="s">
        <v>3938</v>
      </c>
      <c r="F3990" s="41" t="s">
        <v>3860</v>
      </c>
      <c r="G3990" s="19" t="s">
        <v>614</v>
      </c>
      <c r="H3990" s="41">
        <v>1</v>
      </c>
      <c r="I3990" s="41">
        <v>12</v>
      </c>
      <c r="J3990" s="41">
        <v>10</v>
      </c>
      <c r="K3990" s="44">
        <v>1</v>
      </c>
      <c r="L3990" s="20">
        <v>3390000</v>
      </c>
      <c r="M3990" s="19" t="s">
        <v>11</v>
      </c>
      <c r="N3990" s="28" t="s">
        <v>15953</v>
      </c>
    </row>
    <row r="3991" spans="1:14" ht="45" x14ac:dyDescent="0.25">
      <c r="A3991" s="27" t="s">
        <v>608</v>
      </c>
      <c r="B3991" s="19" t="s">
        <v>17021</v>
      </c>
      <c r="C3991" s="19" t="s">
        <v>16785</v>
      </c>
      <c r="D3991" s="38" t="s">
        <v>16095</v>
      </c>
      <c r="E3991" s="38" t="s">
        <v>3939</v>
      </c>
      <c r="F3991" s="41" t="s">
        <v>3929</v>
      </c>
      <c r="G3991" s="19" t="s">
        <v>614</v>
      </c>
      <c r="H3991" s="41">
        <v>1</v>
      </c>
      <c r="I3991" s="41">
        <v>12</v>
      </c>
      <c r="J3991" s="41">
        <v>10</v>
      </c>
      <c r="K3991" s="44">
        <v>1</v>
      </c>
      <c r="L3991" s="20">
        <v>3200000</v>
      </c>
      <c r="M3991" s="19" t="s">
        <v>11</v>
      </c>
      <c r="N3991" s="28" t="s">
        <v>15953</v>
      </c>
    </row>
    <row r="3992" spans="1:14" ht="45" x14ac:dyDescent="0.25">
      <c r="A3992" s="27" t="s">
        <v>608</v>
      </c>
      <c r="B3992" s="19" t="s">
        <v>17021</v>
      </c>
      <c r="C3992" s="19" t="s">
        <v>16785</v>
      </c>
      <c r="D3992" s="38" t="s">
        <v>16095</v>
      </c>
      <c r="E3992" s="38" t="s">
        <v>3940</v>
      </c>
      <c r="F3992" s="41" t="s">
        <v>3929</v>
      </c>
      <c r="G3992" s="19" t="s">
        <v>614</v>
      </c>
      <c r="H3992" s="41">
        <v>1</v>
      </c>
      <c r="I3992" s="41">
        <v>12</v>
      </c>
      <c r="J3992" s="41">
        <v>10</v>
      </c>
      <c r="K3992" s="44">
        <v>1</v>
      </c>
      <c r="L3992" s="20">
        <v>4360000</v>
      </c>
      <c r="M3992" s="19" t="s">
        <v>11</v>
      </c>
      <c r="N3992" s="28" t="s">
        <v>15953</v>
      </c>
    </row>
    <row r="3993" spans="1:14" ht="45" x14ac:dyDescent="0.25">
      <c r="A3993" s="27" t="s">
        <v>608</v>
      </c>
      <c r="B3993" s="19" t="s">
        <v>17021</v>
      </c>
      <c r="C3993" s="19" t="s">
        <v>16785</v>
      </c>
      <c r="D3993" s="38" t="s">
        <v>16095</v>
      </c>
      <c r="E3993" s="38" t="s">
        <v>3941</v>
      </c>
      <c r="F3993" s="41" t="s">
        <v>3676</v>
      </c>
      <c r="G3993" s="19" t="s">
        <v>614</v>
      </c>
      <c r="H3993" s="41">
        <v>1</v>
      </c>
      <c r="I3993" s="41">
        <v>12</v>
      </c>
      <c r="J3993" s="41">
        <v>10</v>
      </c>
      <c r="K3993" s="44">
        <v>1</v>
      </c>
      <c r="L3993" s="20">
        <v>5230000</v>
      </c>
      <c r="M3993" s="19" t="s">
        <v>11</v>
      </c>
      <c r="N3993" s="28" t="s">
        <v>15953</v>
      </c>
    </row>
    <row r="3994" spans="1:14" ht="45" x14ac:dyDescent="0.25">
      <c r="A3994" s="27" t="s">
        <v>608</v>
      </c>
      <c r="B3994" s="19" t="s">
        <v>17021</v>
      </c>
      <c r="C3994" s="19" t="s">
        <v>16785</v>
      </c>
      <c r="D3994" s="38" t="s">
        <v>16095</v>
      </c>
      <c r="E3994" s="38" t="s">
        <v>3942</v>
      </c>
      <c r="F3994" s="41" t="s">
        <v>3676</v>
      </c>
      <c r="G3994" s="19" t="s">
        <v>614</v>
      </c>
      <c r="H3994" s="41">
        <v>1</v>
      </c>
      <c r="I3994" s="41">
        <v>12</v>
      </c>
      <c r="J3994" s="41">
        <v>10</v>
      </c>
      <c r="K3994" s="44">
        <v>1</v>
      </c>
      <c r="L3994" s="20">
        <v>2420000</v>
      </c>
      <c r="M3994" s="19" t="s">
        <v>11</v>
      </c>
      <c r="N3994" s="28" t="s">
        <v>15953</v>
      </c>
    </row>
    <row r="3995" spans="1:14" ht="45" x14ac:dyDescent="0.25">
      <c r="A3995" s="27" t="s">
        <v>608</v>
      </c>
      <c r="B3995" s="19" t="s">
        <v>17021</v>
      </c>
      <c r="C3995" s="19" t="s">
        <v>16785</v>
      </c>
      <c r="D3995" s="38" t="s">
        <v>16095</v>
      </c>
      <c r="E3995" s="38" t="s">
        <v>3943</v>
      </c>
      <c r="F3995" s="41" t="s">
        <v>3676</v>
      </c>
      <c r="G3995" s="19" t="s">
        <v>614</v>
      </c>
      <c r="H3995" s="41">
        <v>1</v>
      </c>
      <c r="I3995" s="41">
        <v>12</v>
      </c>
      <c r="J3995" s="41">
        <v>10</v>
      </c>
      <c r="K3995" s="44">
        <v>1</v>
      </c>
      <c r="L3995" s="20">
        <v>2910000</v>
      </c>
      <c r="M3995" s="19" t="s">
        <v>11</v>
      </c>
      <c r="N3995" s="28" t="s">
        <v>15953</v>
      </c>
    </row>
    <row r="3996" spans="1:14" ht="45" x14ac:dyDescent="0.25">
      <c r="A3996" s="27" t="s">
        <v>608</v>
      </c>
      <c r="B3996" s="19" t="s">
        <v>17021</v>
      </c>
      <c r="C3996" s="19" t="s">
        <v>16785</v>
      </c>
      <c r="D3996" s="38" t="s">
        <v>16095</v>
      </c>
      <c r="E3996" s="38" t="s">
        <v>3944</v>
      </c>
      <c r="F3996" s="41" t="s">
        <v>3676</v>
      </c>
      <c r="G3996" s="19" t="s">
        <v>614</v>
      </c>
      <c r="H3996" s="41">
        <v>1</v>
      </c>
      <c r="I3996" s="41">
        <v>12</v>
      </c>
      <c r="J3996" s="41">
        <v>10</v>
      </c>
      <c r="K3996" s="44">
        <v>1</v>
      </c>
      <c r="L3996" s="20">
        <v>3390000</v>
      </c>
      <c r="M3996" s="19" t="s">
        <v>11</v>
      </c>
      <c r="N3996" s="28" t="s">
        <v>15953</v>
      </c>
    </row>
    <row r="3997" spans="1:14" ht="45" x14ac:dyDescent="0.25">
      <c r="A3997" s="27" t="s">
        <v>608</v>
      </c>
      <c r="B3997" s="19" t="s">
        <v>17021</v>
      </c>
      <c r="C3997" s="19" t="s">
        <v>16785</v>
      </c>
      <c r="D3997" s="38" t="s">
        <v>16095</v>
      </c>
      <c r="E3997" s="38" t="s">
        <v>3945</v>
      </c>
      <c r="F3997" s="41" t="s">
        <v>3946</v>
      </c>
      <c r="G3997" s="19" t="s">
        <v>614</v>
      </c>
      <c r="H3997" s="41">
        <v>1</v>
      </c>
      <c r="I3997" s="41">
        <v>12</v>
      </c>
      <c r="J3997" s="41">
        <v>10</v>
      </c>
      <c r="K3997" s="44">
        <v>1</v>
      </c>
      <c r="L3997" s="20">
        <v>11600000</v>
      </c>
      <c r="M3997" s="19" t="s">
        <v>11</v>
      </c>
      <c r="N3997" s="28" t="s">
        <v>15953</v>
      </c>
    </row>
    <row r="3998" spans="1:14" ht="45" x14ac:dyDescent="0.25">
      <c r="A3998" s="27" t="s">
        <v>608</v>
      </c>
      <c r="B3998" s="19" t="s">
        <v>17021</v>
      </c>
      <c r="C3998" s="19" t="s">
        <v>16785</v>
      </c>
      <c r="D3998" s="38" t="s">
        <v>16095</v>
      </c>
      <c r="E3998" s="38" t="s">
        <v>3947</v>
      </c>
      <c r="F3998" s="41" t="s">
        <v>3868</v>
      </c>
      <c r="G3998" s="19" t="s">
        <v>614</v>
      </c>
      <c r="H3998" s="41">
        <v>1</v>
      </c>
      <c r="I3998" s="41">
        <v>12</v>
      </c>
      <c r="J3998" s="41">
        <v>10</v>
      </c>
      <c r="K3998" s="44">
        <v>1</v>
      </c>
      <c r="L3998" s="20">
        <v>4850000</v>
      </c>
      <c r="M3998" s="19" t="s">
        <v>11</v>
      </c>
      <c r="N3998" s="28" t="s">
        <v>15953</v>
      </c>
    </row>
    <row r="3999" spans="1:14" ht="45" x14ac:dyDescent="0.25">
      <c r="A3999" s="27" t="s">
        <v>608</v>
      </c>
      <c r="B3999" s="19" t="s">
        <v>17021</v>
      </c>
      <c r="C3999" s="19" t="s">
        <v>16785</v>
      </c>
      <c r="D3999" s="38" t="s">
        <v>16095</v>
      </c>
      <c r="E3999" s="38" t="s">
        <v>3948</v>
      </c>
      <c r="F3999" s="41" t="s">
        <v>3868</v>
      </c>
      <c r="G3999" s="19" t="s">
        <v>614</v>
      </c>
      <c r="H3999" s="41">
        <v>1</v>
      </c>
      <c r="I3999" s="41">
        <v>12</v>
      </c>
      <c r="J3999" s="41">
        <v>10</v>
      </c>
      <c r="K3999" s="44">
        <v>1</v>
      </c>
      <c r="L3999" s="20">
        <v>3290000</v>
      </c>
      <c r="M3999" s="19" t="s">
        <v>11</v>
      </c>
      <c r="N3999" s="28" t="s">
        <v>15953</v>
      </c>
    </row>
    <row r="4000" spans="1:14" ht="45" x14ac:dyDescent="0.25">
      <c r="A4000" s="27" t="s">
        <v>608</v>
      </c>
      <c r="B4000" s="19" t="s">
        <v>17021</v>
      </c>
      <c r="C4000" s="19" t="s">
        <v>16785</v>
      </c>
      <c r="D4000" s="38" t="s">
        <v>16095</v>
      </c>
      <c r="E4000" s="38" t="s">
        <v>3949</v>
      </c>
      <c r="F4000" s="41" t="s">
        <v>3868</v>
      </c>
      <c r="G4000" s="19" t="s">
        <v>614</v>
      </c>
      <c r="H4000" s="41">
        <v>1</v>
      </c>
      <c r="I4000" s="41">
        <v>12</v>
      </c>
      <c r="J4000" s="41">
        <v>10</v>
      </c>
      <c r="K4000" s="44">
        <v>1</v>
      </c>
      <c r="L4000" s="20">
        <v>4360000</v>
      </c>
      <c r="M4000" s="19" t="s">
        <v>11</v>
      </c>
      <c r="N4000" s="28" t="s">
        <v>15953</v>
      </c>
    </row>
    <row r="4001" spans="1:14" ht="45" x14ac:dyDescent="0.25">
      <c r="A4001" s="27" t="s">
        <v>608</v>
      </c>
      <c r="B4001" s="19" t="s">
        <v>17021</v>
      </c>
      <c r="C4001" s="19" t="s">
        <v>16785</v>
      </c>
      <c r="D4001" s="38" t="s">
        <v>16095</v>
      </c>
      <c r="E4001" s="38" t="s">
        <v>3950</v>
      </c>
      <c r="F4001" s="41" t="s">
        <v>3527</v>
      </c>
      <c r="G4001" s="19" t="s">
        <v>614</v>
      </c>
      <c r="H4001" s="41">
        <v>1</v>
      </c>
      <c r="I4001" s="41">
        <v>12</v>
      </c>
      <c r="J4001" s="41">
        <v>10</v>
      </c>
      <c r="K4001" s="44">
        <v>1</v>
      </c>
      <c r="L4001" s="20">
        <v>1820700</v>
      </c>
      <c r="M4001" s="19" t="s">
        <v>11</v>
      </c>
      <c r="N4001" s="28" t="s">
        <v>15953</v>
      </c>
    </row>
    <row r="4002" spans="1:14" ht="45" x14ac:dyDescent="0.25">
      <c r="A4002" s="27" t="s">
        <v>608</v>
      </c>
      <c r="B4002" s="19" t="s">
        <v>17021</v>
      </c>
      <c r="C4002" s="19" t="s">
        <v>16785</v>
      </c>
      <c r="D4002" s="38" t="s">
        <v>16095</v>
      </c>
      <c r="E4002" s="38" t="s">
        <v>3950</v>
      </c>
      <c r="F4002" s="41" t="s">
        <v>3527</v>
      </c>
      <c r="G4002" s="19" t="s">
        <v>614</v>
      </c>
      <c r="H4002" s="41">
        <v>1</v>
      </c>
      <c r="I4002" s="41">
        <v>12</v>
      </c>
      <c r="J4002" s="41">
        <v>10</v>
      </c>
      <c r="K4002" s="44">
        <v>1</v>
      </c>
      <c r="L4002" s="20">
        <v>1820700</v>
      </c>
      <c r="M4002" s="19" t="s">
        <v>11</v>
      </c>
      <c r="N4002" s="28" t="s">
        <v>15953</v>
      </c>
    </row>
    <row r="4003" spans="1:14" ht="45" x14ac:dyDescent="0.25">
      <c r="A4003" s="27" t="s">
        <v>608</v>
      </c>
      <c r="B4003" s="19" t="s">
        <v>17021</v>
      </c>
      <c r="C4003" s="19" t="s">
        <v>16785</v>
      </c>
      <c r="D4003" s="38" t="s">
        <v>16095</v>
      </c>
      <c r="E4003" s="38" t="s">
        <v>3951</v>
      </c>
      <c r="F4003" s="41" t="s">
        <v>3527</v>
      </c>
      <c r="G4003" s="19" t="s">
        <v>614</v>
      </c>
      <c r="H4003" s="41">
        <v>1</v>
      </c>
      <c r="I4003" s="41">
        <v>12</v>
      </c>
      <c r="J4003" s="41">
        <v>10</v>
      </c>
      <c r="K4003" s="44">
        <v>1</v>
      </c>
      <c r="L4003" s="20">
        <v>2606100</v>
      </c>
      <c r="M4003" s="19" t="s">
        <v>11</v>
      </c>
      <c r="N4003" s="28" t="s">
        <v>15953</v>
      </c>
    </row>
    <row r="4004" spans="1:14" ht="45" x14ac:dyDescent="0.25">
      <c r="A4004" s="27" t="s">
        <v>608</v>
      </c>
      <c r="B4004" s="19" t="s">
        <v>17021</v>
      </c>
      <c r="C4004" s="19" t="s">
        <v>16785</v>
      </c>
      <c r="D4004" s="38" t="s">
        <v>16095</v>
      </c>
      <c r="E4004" s="38" t="s">
        <v>3952</v>
      </c>
      <c r="F4004" s="41" t="s">
        <v>3527</v>
      </c>
      <c r="G4004" s="19" t="s">
        <v>614</v>
      </c>
      <c r="H4004" s="41">
        <v>1</v>
      </c>
      <c r="I4004" s="41">
        <v>12</v>
      </c>
      <c r="J4004" s="41">
        <v>10</v>
      </c>
      <c r="K4004" s="44">
        <v>1</v>
      </c>
      <c r="L4004" s="20">
        <v>1749300</v>
      </c>
      <c r="M4004" s="19" t="s">
        <v>11</v>
      </c>
      <c r="N4004" s="28" t="s">
        <v>15953</v>
      </c>
    </row>
    <row r="4005" spans="1:14" ht="45" x14ac:dyDescent="0.25">
      <c r="A4005" s="27" t="s">
        <v>608</v>
      </c>
      <c r="B4005" s="19" t="s">
        <v>17021</v>
      </c>
      <c r="C4005" s="19" t="s">
        <v>16785</v>
      </c>
      <c r="D4005" s="38" t="s">
        <v>16095</v>
      </c>
      <c r="E4005" s="38" t="s">
        <v>3953</v>
      </c>
      <c r="F4005" s="41" t="s">
        <v>3527</v>
      </c>
      <c r="G4005" s="19" t="s">
        <v>614</v>
      </c>
      <c r="H4005" s="41">
        <v>1</v>
      </c>
      <c r="I4005" s="41">
        <v>12</v>
      </c>
      <c r="J4005" s="41">
        <v>10</v>
      </c>
      <c r="K4005" s="44">
        <v>1</v>
      </c>
      <c r="L4005" s="20">
        <v>1820700</v>
      </c>
      <c r="M4005" s="19" t="s">
        <v>11</v>
      </c>
      <c r="N4005" s="28" t="s">
        <v>15953</v>
      </c>
    </row>
    <row r="4006" spans="1:14" ht="45" x14ac:dyDescent="0.25">
      <c r="A4006" s="27" t="s">
        <v>608</v>
      </c>
      <c r="B4006" s="19" t="s">
        <v>17021</v>
      </c>
      <c r="C4006" s="19" t="s">
        <v>16785</v>
      </c>
      <c r="D4006" s="38" t="s">
        <v>16095</v>
      </c>
      <c r="E4006" s="38" t="s">
        <v>3953</v>
      </c>
      <c r="F4006" s="41" t="s">
        <v>3527</v>
      </c>
      <c r="G4006" s="19" t="s">
        <v>614</v>
      </c>
      <c r="H4006" s="41">
        <v>1</v>
      </c>
      <c r="I4006" s="41">
        <v>12</v>
      </c>
      <c r="J4006" s="41">
        <v>10</v>
      </c>
      <c r="K4006" s="44">
        <v>1</v>
      </c>
      <c r="L4006" s="20">
        <v>1820700</v>
      </c>
      <c r="M4006" s="19" t="s">
        <v>11</v>
      </c>
      <c r="N4006" s="28" t="s">
        <v>15953</v>
      </c>
    </row>
    <row r="4007" spans="1:14" ht="45" x14ac:dyDescent="0.25">
      <c r="A4007" s="27" t="s">
        <v>608</v>
      </c>
      <c r="B4007" s="19" t="s">
        <v>17021</v>
      </c>
      <c r="C4007" s="19" t="s">
        <v>16785</v>
      </c>
      <c r="D4007" s="38" t="s">
        <v>16095</v>
      </c>
      <c r="E4007" s="38" t="s">
        <v>3952</v>
      </c>
      <c r="F4007" s="41" t="s">
        <v>3527</v>
      </c>
      <c r="G4007" s="19" t="s">
        <v>614</v>
      </c>
      <c r="H4007" s="41">
        <v>1</v>
      </c>
      <c r="I4007" s="41">
        <v>12</v>
      </c>
      <c r="J4007" s="41">
        <v>10</v>
      </c>
      <c r="K4007" s="44">
        <v>1</v>
      </c>
      <c r="L4007" s="20">
        <v>1749300</v>
      </c>
      <c r="M4007" s="19" t="s">
        <v>11</v>
      </c>
      <c r="N4007" s="28" t="s">
        <v>15953</v>
      </c>
    </row>
    <row r="4008" spans="1:14" ht="45" x14ac:dyDescent="0.25">
      <c r="A4008" s="27" t="s">
        <v>608</v>
      </c>
      <c r="B4008" s="19" t="s">
        <v>17021</v>
      </c>
      <c r="C4008" s="19" t="s">
        <v>16785</v>
      </c>
      <c r="D4008" s="38" t="s">
        <v>16095</v>
      </c>
      <c r="E4008" s="38" t="s">
        <v>3953</v>
      </c>
      <c r="F4008" s="41" t="s">
        <v>3527</v>
      </c>
      <c r="G4008" s="19" t="s">
        <v>614</v>
      </c>
      <c r="H4008" s="41">
        <v>1</v>
      </c>
      <c r="I4008" s="41">
        <v>12</v>
      </c>
      <c r="J4008" s="41">
        <v>10</v>
      </c>
      <c r="K4008" s="44">
        <v>1</v>
      </c>
      <c r="L4008" s="20">
        <v>1820700</v>
      </c>
      <c r="M4008" s="19" t="s">
        <v>11</v>
      </c>
      <c r="N4008" s="28" t="s">
        <v>15953</v>
      </c>
    </row>
    <row r="4009" spans="1:14" ht="45" x14ac:dyDescent="0.25">
      <c r="A4009" s="27" t="s">
        <v>608</v>
      </c>
      <c r="B4009" s="19" t="s">
        <v>17021</v>
      </c>
      <c r="C4009" s="19" t="s">
        <v>16785</v>
      </c>
      <c r="D4009" s="38" t="s">
        <v>16095</v>
      </c>
      <c r="E4009" s="38" t="s">
        <v>3954</v>
      </c>
      <c r="F4009" s="41" t="s">
        <v>3527</v>
      </c>
      <c r="G4009" s="19" t="s">
        <v>614</v>
      </c>
      <c r="H4009" s="41">
        <v>1</v>
      </c>
      <c r="I4009" s="41">
        <v>12</v>
      </c>
      <c r="J4009" s="41">
        <v>10</v>
      </c>
      <c r="K4009" s="44">
        <v>1</v>
      </c>
      <c r="L4009" s="20">
        <v>606900</v>
      </c>
      <c r="M4009" s="19" t="s">
        <v>11</v>
      </c>
      <c r="N4009" s="28" t="s">
        <v>15953</v>
      </c>
    </row>
    <row r="4010" spans="1:14" ht="45" x14ac:dyDescent="0.25">
      <c r="A4010" s="27" t="s">
        <v>608</v>
      </c>
      <c r="B4010" s="19" t="s">
        <v>17021</v>
      </c>
      <c r="C4010" s="19" t="s">
        <v>16785</v>
      </c>
      <c r="D4010" s="38" t="s">
        <v>16095</v>
      </c>
      <c r="E4010" s="38" t="s">
        <v>3955</v>
      </c>
      <c r="F4010" s="41" t="s">
        <v>3929</v>
      </c>
      <c r="G4010" s="19" t="s">
        <v>614</v>
      </c>
      <c r="H4010" s="41">
        <v>1</v>
      </c>
      <c r="I4010" s="41">
        <v>12</v>
      </c>
      <c r="J4010" s="41">
        <v>10</v>
      </c>
      <c r="K4010" s="44">
        <v>1</v>
      </c>
      <c r="L4010" s="20">
        <v>6925800</v>
      </c>
      <c r="M4010" s="19" t="s">
        <v>11</v>
      </c>
      <c r="N4010" s="28" t="s">
        <v>15953</v>
      </c>
    </row>
    <row r="4011" spans="1:14" ht="45" x14ac:dyDescent="0.25">
      <c r="A4011" s="27" t="s">
        <v>608</v>
      </c>
      <c r="B4011" s="19" t="s">
        <v>17021</v>
      </c>
      <c r="C4011" s="19" t="s">
        <v>16785</v>
      </c>
      <c r="D4011" s="38" t="s">
        <v>16095</v>
      </c>
      <c r="E4011" s="38" t="s">
        <v>3956</v>
      </c>
      <c r="F4011" s="41" t="s">
        <v>3929</v>
      </c>
      <c r="G4011" s="19" t="s">
        <v>614</v>
      </c>
      <c r="H4011" s="41">
        <v>1</v>
      </c>
      <c r="I4011" s="41">
        <v>12</v>
      </c>
      <c r="J4011" s="41">
        <v>10</v>
      </c>
      <c r="K4011" s="44">
        <v>1</v>
      </c>
      <c r="L4011" s="20">
        <v>2558500</v>
      </c>
      <c r="M4011" s="19" t="s">
        <v>11</v>
      </c>
      <c r="N4011" s="28" t="s">
        <v>15953</v>
      </c>
    </row>
    <row r="4012" spans="1:14" ht="45" x14ac:dyDescent="0.25">
      <c r="A4012" s="27" t="s">
        <v>608</v>
      </c>
      <c r="B4012" s="19" t="s">
        <v>17021</v>
      </c>
      <c r="C4012" s="19" t="s">
        <v>16785</v>
      </c>
      <c r="D4012" s="38" t="s">
        <v>16095</v>
      </c>
      <c r="E4012" s="38" t="s">
        <v>3957</v>
      </c>
      <c r="F4012" s="41" t="s">
        <v>3932</v>
      </c>
      <c r="G4012" s="19" t="s">
        <v>614</v>
      </c>
      <c r="H4012" s="41">
        <v>1</v>
      </c>
      <c r="I4012" s="41">
        <v>12</v>
      </c>
      <c r="J4012" s="41">
        <v>10</v>
      </c>
      <c r="K4012" s="44">
        <v>1</v>
      </c>
      <c r="L4012" s="20">
        <v>5224100</v>
      </c>
      <c r="M4012" s="19" t="s">
        <v>11</v>
      </c>
      <c r="N4012" s="28" t="s">
        <v>15953</v>
      </c>
    </row>
    <row r="4013" spans="1:14" ht="45" x14ac:dyDescent="0.25">
      <c r="A4013" s="27" t="s">
        <v>608</v>
      </c>
      <c r="B4013" s="19" t="s">
        <v>17021</v>
      </c>
      <c r="C4013" s="19" t="s">
        <v>16785</v>
      </c>
      <c r="D4013" s="38" t="s">
        <v>16095</v>
      </c>
      <c r="E4013" s="38" t="s">
        <v>3958</v>
      </c>
      <c r="F4013" s="41" t="s">
        <v>3676</v>
      </c>
      <c r="G4013" s="19" t="s">
        <v>614</v>
      </c>
      <c r="H4013" s="41">
        <v>1</v>
      </c>
      <c r="I4013" s="41">
        <v>12</v>
      </c>
      <c r="J4013" s="41">
        <v>10</v>
      </c>
      <c r="K4013" s="44">
        <v>1</v>
      </c>
      <c r="L4013" s="20">
        <v>2534700</v>
      </c>
      <c r="M4013" s="19" t="s">
        <v>11</v>
      </c>
      <c r="N4013" s="28" t="s">
        <v>15953</v>
      </c>
    </row>
    <row r="4014" spans="1:14" ht="45" x14ac:dyDescent="0.25">
      <c r="A4014" s="27" t="s">
        <v>608</v>
      </c>
      <c r="B4014" s="19" t="s">
        <v>17021</v>
      </c>
      <c r="C4014" s="19" t="s">
        <v>16785</v>
      </c>
      <c r="D4014" s="38" t="s">
        <v>16095</v>
      </c>
      <c r="E4014" s="38" t="s">
        <v>3958</v>
      </c>
      <c r="F4014" s="41" t="s">
        <v>3676</v>
      </c>
      <c r="G4014" s="19" t="s">
        <v>614</v>
      </c>
      <c r="H4014" s="41">
        <v>1</v>
      </c>
      <c r="I4014" s="41">
        <v>12</v>
      </c>
      <c r="J4014" s="41">
        <v>10</v>
      </c>
      <c r="K4014" s="44">
        <v>1</v>
      </c>
      <c r="L4014" s="20">
        <v>2534700</v>
      </c>
      <c r="M4014" s="19" t="s">
        <v>11</v>
      </c>
      <c r="N4014" s="28" t="s">
        <v>15953</v>
      </c>
    </row>
    <row r="4015" spans="1:14" ht="45" x14ac:dyDescent="0.25">
      <c r="A4015" s="27" t="s">
        <v>608</v>
      </c>
      <c r="B4015" s="19" t="s">
        <v>17021</v>
      </c>
      <c r="C4015" s="19" t="s">
        <v>16785</v>
      </c>
      <c r="D4015" s="38" t="s">
        <v>16095</v>
      </c>
      <c r="E4015" s="38" t="s">
        <v>3959</v>
      </c>
      <c r="F4015" s="41" t="s">
        <v>3676</v>
      </c>
      <c r="G4015" s="19" t="s">
        <v>614</v>
      </c>
      <c r="H4015" s="41">
        <v>1</v>
      </c>
      <c r="I4015" s="41">
        <v>12</v>
      </c>
      <c r="J4015" s="41">
        <v>10</v>
      </c>
      <c r="K4015" s="44">
        <v>1</v>
      </c>
      <c r="L4015" s="20">
        <v>6045200</v>
      </c>
      <c r="M4015" s="19" t="s">
        <v>11</v>
      </c>
      <c r="N4015" s="28" t="s">
        <v>15953</v>
      </c>
    </row>
    <row r="4016" spans="1:14" ht="45" x14ac:dyDescent="0.25">
      <c r="A4016" s="27" t="s">
        <v>608</v>
      </c>
      <c r="B4016" s="19" t="s">
        <v>17021</v>
      </c>
      <c r="C4016" s="19" t="s">
        <v>16785</v>
      </c>
      <c r="D4016" s="38" t="s">
        <v>16095</v>
      </c>
      <c r="E4016" s="38" t="s">
        <v>3960</v>
      </c>
      <c r="F4016" s="41" t="s">
        <v>3676</v>
      </c>
      <c r="G4016" s="19" t="s">
        <v>614</v>
      </c>
      <c r="H4016" s="41">
        <v>1</v>
      </c>
      <c r="I4016" s="41">
        <v>12</v>
      </c>
      <c r="J4016" s="41">
        <v>10</v>
      </c>
      <c r="K4016" s="44">
        <v>1</v>
      </c>
      <c r="L4016" s="20">
        <v>5783400</v>
      </c>
      <c r="M4016" s="19" t="s">
        <v>11</v>
      </c>
      <c r="N4016" s="28" t="s">
        <v>15953</v>
      </c>
    </row>
    <row r="4017" spans="1:14" ht="45" x14ac:dyDescent="0.25">
      <c r="A4017" s="27" t="s">
        <v>608</v>
      </c>
      <c r="B4017" s="19" t="s">
        <v>17021</v>
      </c>
      <c r="C4017" s="19" t="s">
        <v>16785</v>
      </c>
      <c r="D4017" s="38" t="s">
        <v>16095</v>
      </c>
      <c r="E4017" s="38" t="s">
        <v>3961</v>
      </c>
      <c r="F4017" s="41" t="s">
        <v>3881</v>
      </c>
      <c r="G4017" s="19" t="s">
        <v>614</v>
      </c>
      <c r="H4017" s="41">
        <v>1</v>
      </c>
      <c r="I4017" s="41">
        <v>12</v>
      </c>
      <c r="J4017" s="41">
        <v>10</v>
      </c>
      <c r="K4017" s="44">
        <v>1</v>
      </c>
      <c r="L4017" s="20">
        <v>5545400</v>
      </c>
      <c r="M4017" s="19" t="s">
        <v>11</v>
      </c>
      <c r="N4017" s="28" t="s">
        <v>15953</v>
      </c>
    </row>
    <row r="4018" spans="1:14" ht="45" x14ac:dyDescent="0.25">
      <c r="A4018" s="27" t="s">
        <v>608</v>
      </c>
      <c r="B4018" s="19" t="s">
        <v>17021</v>
      </c>
      <c r="C4018" s="19" t="s">
        <v>16785</v>
      </c>
      <c r="D4018" s="38" t="s">
        <v>16095</v>
      </c>
      <c r="E4018" s="38" t="s">
        <v>3962</v>
      </c>
      <c r="F4018" s="41" t="s">
        <v>3868</v>
      </c>
      <c r="G4018" s="19" t="s">
        <v>614</v>
      </c>
      <c r="H4018" s="41">
        <v>1</v>
      </c>
      <c r="I4018" s="41">
        <v>12</v>
      </c>
      <c r="J4018" s="41">
        <v>10</v>
      </c>
      <c r="K4018" s="44">
        <v>1</v>
      </c>
      <c r="L4018" s="20">
        <v>3819900</v>
      </c>
      <c r="M4018" s="19" t="s">
        <v>11</v>
      </c>
      <c r="N4018" s="28" t="s">
        <v>15953</v>
      </c>
    </row>
    <row r="4019" spans="1:14" ht="45" x14ac:dyDescent="0.25">
      <c r="A4019" s="27" t="s">
        <v>608</v>
      </c>
      <c r="B4019" s="19" t="s">
        <v>17021</v>
      </c>
      <c r="C4019" s="19" t="s">
        <v>16785</v>
      </c>
      <c r="D4019" s="38" t="s">
        <v>16095</v>
      </c>
      <c r="E4019" s="38" t="s">
        <v>3962</v>
      </c>
      <c r="F4019" s="41" t="s">
        <v>3868</v>
      </c>
      <c r="G4019" s="19" t="s">
        <v>614</v>
      </c>
      <c r="H4019" s="41">
        <v>1</v>
      </c>
      <c r="I4019" s="41">
        <v>12</v>
      </c>
      <c r="J4019" s="41">
        <v>10</v>
      </c>
      <c r="K4019" s="44">
        <v>1</v>
      </c>
      <c r="L4019" s="20">
        <v>3819900</v>
      </c>
      <c r="M4019" s="19" t="s">
        <v>11</v>
      </c>
      <c r="N4019" s="28" t="s">
        <v>15953</v>
      </c>
    </row>
    <row r="4020" spans="1:14" ht="45" x14ac:dyDescent="0.25">
      <c r="A4020" s="27" t="s">
        <v>608</v>
      </c>
      <c r="B4020" s="19" t="s">
        <v>17021</v>
      </c>
      <c r="C4020" s="19" t="s">
        <v>16785</v>
      </c>
      <c r="D4020" s="38" t="s">
        <v>16095</v>
      </c>
      <c r="E4020" s="38" t="s">
        <v>3963</v>
      </c>
      <c r="F4020" s="41" t="s">
        <v>3868</v>
      </c>
      <c r="G4020" s="19" t="s">
        <v>614</v>
      </c>
      <c r="H4020" s="41">
        <v>1</v>
      </c>
      <c r="I4020" s="41">
        <v>12</v>
      </c>
      <c r="J4020" s="41">
        <v>10</v>
      </c>
      <c r="K4020" s="44">
        <v>1</v>
      </c>
      <c r="L4020" s="20">
        <v>6913900</v>
      </c>
      <c r="M4020" s="19" t="s">
        <v>11</v>
      </c>
      <c r="N4020" s="28" t="s">
        <v>15953</v>
      </c>
    </row>
    <row r="4021" spans="1:14" ht="45" x14ac:dyDescent="0.25">
      <c r="A4021" s="27" t="s">
        <v>608</v>
      </c>
      <c r="B4021" s="19" t="s">
        <v>17021</v>
      </c>
      <c r="C4021" s="19" t="s">
        <v>16785</v>
      </c>
      <c r="D4021" s="38" t="s">
        <v>16095</v>
      </c>
      <c r="E4021" s="38" t="s">
        <v>3964</v>
      </c>
      <c r="F4021" s="41" t="s">
        <v>3868</v>
      </c>
      <c r="G4021" s="19" t="s">
        <v>614</v>
      </c>
      <c r="H4021" s="41">
        <v>1</v>
      </c>
      <c r="I4021" s="41">
        <v>12</v>
      </c>
      <c r="J4021" s="41">
        <v>10</v>
      </c>
      <c r="K4021" s="44">
        <v>1</v>
      </c>
      <c r="L4021" s="20">
        <v>6913900</v>
      </c>
      <c r="M4021" s="19" t="s">
        <v>11</v>
      </c>
      <c r="N4021" s="28" t="s">
        <v>15953</v>
      </c>
    </row>
    <row r="4022" spans="1:14" ht="45" x14ac:dyDescent="0.25">
      <c r="A4022" s="27" t="s">
        <v>608</v>
      </c>
      <c r="B4022" s="19" t="s">
        <v>17021</v>
      </c>
      <c r="C4022" s="19" t="s">
        <v>16785</v>
      </c>
      <c r="D4022" s="38" t="s">
        <v>16095</v>
      </c>
      <c r="E4022" s="38" t="s">
        <v>3964</v>
      </c>
      <c r="F4022" s="41" t="s">
        <v>3868</v>
      </c>
      <c r="G4022" s="19" t="s">
        <v>614</v>
      </c>
      <c r="H4022" s="41">
        <v>1</v>
      </c>
      <c r="I4022" s="41">
        <v>12</v>
      </c>
      <c r="J4022" s="41">
        <v>10</v>
      </c>
      <c r="K4022" s="44">
        <v>1</v>
      </c>
      <c r="L4022" s="20">
        <v>6913900</v>
      </c>
      <c r="M4022" s="19" t="s">
        <v>11</v>
      </c>
      <c r="N4022" s="28" t="s">
        <v>15953</v>
      </c>
    </row>
    <row r="4023" spans="1:14" ht="45" x14ac:dyDescent="0.25">
      <c r="A4023" s="27" t="s">
        <v>608</v>
      </c>
      <c r="B4023" s="19" t="s">
        <v>17021</v>
      </c>
      <c r="C4023" s="19" t="s">
        <v>16785</v>
      </c>
      <c r="D4023" s="38" t="s">
        <v>16095</v>
      </c>
      <c r="E4023" s="38" t="s">
        <v>3964</v>
      </c>
      <c r="F4023" s="41" t="s">
        <v>3868</v>
      </c>
      <c r="G4023" s="19" t="s">
        <v>614</v>
      </c>
      <c r="H4023" s="41">
        <v>1</v>
      </c>
      <c r="I4023" s="41">
        <v>12</v>
      </c>
      <c r="J4023" s="41">
        <v>10</v>
      </c>
      <c r="K4023" s="44">
        <v>1</v>
      </c>
      <c r="L4023" s="20">
        <v>6913900</v>
      </c>
      <c r="M4023" s="19" t="s">
        <v>11</v>
      </c>
      <c r="N4023" s="28" t="s">
        <v>15953</v>
      </c>
    </row>
    <row r="4024" spans="1:14" ht="45" x14ac:dyDescent="0.25">
      <c r="A4024" s="27" t="s">
        <v>608</v>
      </c>
      <c r="B4024" s="19" t="s">
        <v>17021</v>
      </c>
      <c r="C4024" s="19" t="s">
        <v>16785</v>
      </c>
      <c r="D4024" s="38" t="s">
        <v>16095</v>
      </c>
      <c r="E4024" s="38" t="s">
        <v>3965</v>
      </c>
      <c r="F4024" s="41" t="s">
        <v>3860</v>
      </c>
      <c r="G4024" s="19" t="s">
        <v>614</v>
      </c>
      <c r="H4024" s="41">
        <v>1</v>
      </c>
      <c r="I4024" s="41">
        <v>12</v>
      </c>
      <c r="J4024" s="41">
        <v>10</v>
      </c>
      <c r="K4024" s="44">
        <v>1</v>
      </c>
      <c r="L4024" s="20">
        <v>5441176.2300000004</v>
      </c>
      <c r="M4024" s="19" t="s">
        <v>11</v>
      </c>
      <c r="N4024" s="28" t="s">
        <v>15953</v>
      </c>
    </row>
    <row r="4025" spans="1:14" ht="45" x14ac:dyDescent="0.25">
      <c r="A4025" s="27" t="s">
        <v>608</v>
      </c>
      <c r="B4025" s="19" t="s">
        <v>17021</v>
      </c>
      <c r="C4025" s="19" t="s">
        <v>16785</v>
      </c>
      <c r="D4025" s="38" t="s">
        <v>16095</v>
      </c>
      <c r="E4025" s="38" t="s">
        <v>3966</v>
      </c>
      <c r="F4025" s="41" t="s">
        <v>3860</v>
      </c>
      <c r="G4025" s="19" t="s">
        <v>614</v>
      </c>
      <c r="H4025" s="41">
        <v>1</v>
      </c>
      <c r="I4025" s="41">
        <v>12</v>
      </c>
      <c r="J4025" s="41">
        <v>10</v>
      </c>
      <c r="K4025" s="44">
        <v>1</v>
      </c>
      <c r="L4025" s="20">
        <v>5882353.2599999998</v>
      </c>
      <c r="M4025" s="19" t="s">
        <v>11</v>
      </c>
      <c r="N4025" s="28" t="s">
        <v>15953</v>
      </c>
    </row>
    <row r="4026" spans="1:14" ht="45" x14ac:dyDescent="0.25">
      <c r="A4026" s="27" t="s">
        <v>608</v>
      </c>
      <c r="B4026" s="19" t="s">
        <v>17021</v>
      </c>
      <c r="C4026" s="19" t="s">
        <v>16785</v>
      </c>
      <c r="D4026" s="38" t="s">
        <v>16095</v>
      </c>
      <c r="E4026" s="38" t="s">
        <v>3967</v>
      </c>
      <c r="F4026" s="41" t="s">
        <v>3527</v>
      </c>
      <c r="G4026" s="19" t="s">
        <v>614</v>
      </c>
      <c r="H4026" s="41">
        <v>1</v>
      </c>
      <c r="I4026" s="41">
        <v>12</v>
      </c>
      <c r="J4026" s="41">
        <v>10</v>
      </c>
      <c r="K4026" s="44">
        <v>1</v>
      </c>
      <c r="L4026" s="20">
        <v>2450979.9300000002</v>
      </c>
      <c r="M4026" s="19" t="s">
        <v>11</v>
      </c>
      <c r="N4026" s="28" t="s">
        <v>15953</v>
      </c>
    </row>
    <row r="4027" spans="1:14" ht="45" x14ac:dyDescent="0.25">
      <c r="A4027" s="27" t="s">
        <v>608</v>
      </c>
      <c r="B4027" s="19" t="s">
        <v>17021</v>
      </c>
      <c r="C4027" s="19" t="s">
        <v>16785</v>
      </c>
      <c r="D4027" s="38" t="s">
        <v>16095</v>
      </c>
      <c r="E4027" s="38" t="s">
        <v>3968</v>
      </c>
      <c r="F4027" s="41" t="s">
        <v>3527</v>
      </c>
      <c r="G4027" s="19" t="s">
        <v>614</v>
      </c>
      <c r="H4027" s="41">
        <v>1</v>
      </c>
      <c r="I4027" s="41">
        <v>12</v>
      </c>
      <c r="J4027" s="41">
        <v>10</v>
      </c>
      <c r="K4027" s="44">
        <v>1</v>
      </c>
      <c r="L4027" s="20">
        <v>2450979.9300000002</v>
      </c>
      <c r="M4027" s="19" t="s">
        <v>11</v>
      </c>
      <c r="N4027" s="28" t="s">
        <v>15953</v>
      </c>
    </row>
    <row r="4028" spans="1:14" ht="45" x14ac:dyDescent="0.25">
      <c r="A4028" s="27" t="s">
        <v>608</v>
      </c>
      <c r="B4028" s="19" t="s">
        <v>17021</v>
      </c>
      <c r="C4028" s="19" t="s">
        <v>16785</v>
      </c>
      <c r="D4028" s="38" t="s">
        <v>16095</v>
      </c>
      <c r="E4028" s="38" t="s">
        <v>3969</v>
      </c>
      <c r="F4028" s="41" t="s">
        <v>3527</v>
      </c>
      <c r="G4028" s="19" t="s">
        <v>614</v>
      </c>
      <c r="H4028" s="41">
        <v>1</v>
      </c>
      <c r="I4028" s="41">
        <v>12</v>
      </c>
      <c r="J4028" s="41">
        <v>10</v>
      </c>
      <c r="K4028" s="44">
        <v>1</v>
      </c>
      <c r="L4028" s="20">
        <v>2450979.9300000002</v>
      </c>
      <c r="M4028" s="19" t="s">
        <v>11</v>
      </c>
      <c r="N4028" s="28" t="s">
        <v>15953</v>
      </c>
    </row>
    <row r="4029" spans="1:14" ht="45" x14ac:dyDescent="0.25">
      <c r="A4029" s="27" t="s">
        <v>608</v>
      </c>
      <c r="B4029" s="19" t="s">
        <v>17021</v>
      </c>
      <c r="C4029" s="19" t="s">
        <v>16785</v>
      </c>
      <c r="D4029" s="38" t="s">
        <v>16095</v>
      </c>
      <c r="E4029" s="38" t="s">
        <v>3970</v>
      </c>
      <c r="F4029" s="41" t="s">
        <v>3527</v>
      </c>
      <c r="G4029" s="19" t="s">
        <v>614</v>
      </c>
      <c r="H4029" s="41">
        <v>1</v>
      </c>
      <c r="I4029" s="41">
        <v>12</v>
      </c>
      <c r="J4029" s="41">
        <v>10</v>
      </c>
      <c r="K4029" s="44">
        <v>1</v>
      </c>
      <c r="L4029" s="20">
        <v>2450979.9300000002</v>
      </c>
      <c r="M4029" s="19" t="s">
        <v>11</v>
      </c>
      <c r="N4029" s="28" t="s">
        <v>15953</v>
      </c>
    </row>
    <row r="4030" spans="1:14" ht="45" x14ac:dyDescent="0.25">
      <c r="A4030" s="27" t="s">
        <v>608</v>
      </c>
      <c r="B4030" s="19" t="s">
        <v>17021</v>
      </c>
      <c r="C4030" s="19" t="s">
        <v>16785</v>
      </c>
      <c r="D4030" s="38" t="s">
        <v>16095</v>
      </c>
      <c r="E4030" s="38" t="s">
        <v>3971</v>
      </c>
      <c r="F4030" s="41" t="s">
        <v>3929</v>
      </c>
      <c r="G4030" s="19" t="s">
        <v>614</v>
      </c>
      <c r="H4030" s="41">
        <v>1</v>
      </c>
      <c r="I4030" s="41">
        <v>12</v>
      </c>
      <c r="J4030" s="41">
        <v>10</v>
      </c>
      <c r="K4030" s="44">
        <v>1</v>
      </c>
      <c r="L4030" s="20">
        <v>10555881.91</v>
      </c>
      <c r="M4030" s="19" t="s">
        <v>11</v>
      </c>
      <c r="N4030" s="28" t="s">
        <v>15953</v>
      </c>
    </row>
    <row r="4031" spans="1:14" ht="45" x14ac:dyDescent="0.25">
      <c r="A4031" s="27" t="s">
        <v>608</v>
      </c>
      <c r="B4031" s="19" t="s">
        <v>17021</v>
      </c>
      <c r="C4031" s="19" t="s">
        <v>16785</v>
      </c>
      <c r="D4031" s="38" t="s">
        <v>16095</v>
      </c>
      <c r="E4031" s="38" t="s">
        <v>3972</v>
      </c>
      <c r="F4031" s="41" t="s">
        <v>3676</v>
      </c>
      <c r="G4031" s="19" t="s">
        <v>614</v>
      </c>
      <c r="H4031" s="41">
        <v>1</v>
      </c>
      <c r="I4031" s="41">
        <v>12</v>
      </c>
      <c r="J4031" s="41">
        <v>10</v>
      </c>
      <c r="K4031" s="44">
        <v>1</v>
      </c>
      <c r="L4031" s="20">
        <v>3808823.48</v>
      </c>
      <c r="M4031" s="19" t="s">
        <v>11</v>
      </c>
      <c r="N4031" s="28" t="s">
        <v>15953</v>
      </c>
    </row>
    <row r="4032" spans="1:14" ht="45" x14ac:dyDescent="0.25">
      <c r="A4032" s="27" t="s">
        <v>608</v>
      </c>
      <c r="B4032" s="19" t="s">
        <v>17021</v>
      </c>
      <c r="C4032" s="19" t="s">
        <v>16785</v>
      </c>
      <c r="D4032" s="38" t="s">
        <v>16095</v>
      </c>
      <c r="E4032" s="38" t="s">
        <v>3973</v>
      </c>
      <c r="F4032" s="41" t="s">
        <v>3676</v>
      </c>
      <c r="G4032" s="19" t="s">
        <v>614</v>
      </c>
      <c r="H4032" s="41">
        <v>1</v>
      </c>
      <c r="I4032" s="41">
        <v>12</v>
      </c>
      <c r="J4032" s="41">
        <v>10</v>
      </c>
      <c r="K4032" s="44">
        <v>1</v>
      </c>
      <c r="L4032" s="20">
        <v>2450979.9300000002</v>
      </c>
      <c r="M4032" s="19" t="s">
        <v>11</v>
      </c>
      <c r="N4032" s="28" t="s">
        <v>15953</v>
      </c>
    </row>
    <row r="4033" spans="1:14" ht="45" x14ac:dyDescent="0.25">
      <c r="A4033" s="27" t="s">
        <v>608</v>
      </c>
      <c r="B4033" s="19" t="s">
        <v>17021</v>
      </c>
      <c r="C4033" s="19" t="s">
        <v>16785</v>
      </c>
      <c r="D4033" s="38" t="s">
        <v>16095</v>
      </c>
      <c r="E4033" s="38" t="s">
        <v>3974</v>
      </c>
      <c r="F4033" s="41" t="s">
        <v>3676</v>
      </c>
      <c r="G4033" s="19" t="s">
        <v>614</v>
      </c>
      <c r="H4033" s="41">
        <v>1</v>
      </c>
      <c r="I4033" s="41">
        <v>12</v>
      </c>
      <c r="J4033" s="41">
        <v>10</v>
      </c>
      <c r="K4033" s="44">
        <v>1</v>
      </c>
      <c r="L4033" s="20">
        <v>3264705.5</v>
      </c>
      <c r="M4033" s="19" t="s">
        <v>11</v>
      </c>
      <c r="N4033" s="28" t="s">
        <v>15953</v>
      </c>
    </row>
    <row r="4034" spans="1:14" ht="45" x14ac:dyDescent="0.25">
      <c r="A4034" s="27" t="s">
        <v>608</v>
      </c>
      <c r="B4034" s="19" t="s">
        <v>17021</v>
      </c>
      <c r="C4034" s="19" t="s">
        <v>16785</v>
      </c>
      <c r="D4034" s="38" t="s">
        <v>16095</v>
      </c>
      <c r="E4034" s="38" t="s">
        <v>3975</v>
      </c>
      <c r="F4034" s="41" t="s">
        <v>3881</v>
      </c>
      <c r="G4034" s="19" t="s">
        <v>614</v>
      </c>
      <c r="H4034" s="41">
        <v>1</v>
      </c>
      <c r="I4034" s="41">
        <v>12</v>
      </c>
      <c r="J4034" s="41">
        <v>10</v>
      </c>
      <c r="K4034" s="44">
        <v>1</v>
      </c>
      <c r="L4034" s="20">
        <v>5441176.2300000004</v>
      </c>
      <c r="M4034" s="19" t="s">
        <v>11</v>
      </c>
      <c r="N4034" s="28" t="s">
        <v>15953</v>
      </c>
    </row>
    <row r="4035" spans="1:14" ht="45" x14ac:dyDescent="0.25">
      <c r="A4035" s="27" t="s">
        <v>608</v>
      </c>
      <c r="B4035" s="19" t="s">
        <v>17021</v>
      </c>
      <c r="C4035" s="19" t="s">
        <v>16785</v>
      </c>
      <c r="D4035" s="38" t="s">
        <v>16095</v>
      </c>
      <c r="E4035" s="38" t="s">
        <v>3976</v>
      </c>
      <c r="F4035" s="41" t="s">
        <v>3881</v>
      </c>
      <c r="G4035" s="19" t="s">
        <v>614</v>
      </c>
      <c r="H4035" s="41">
        <v>1</v>
      </c>
      <c r="I4035" s="41">
        <v>12</v>
      </c>
      <c r="J4035" s="41">
        <v>10</v>
      </c>
      <c r="K4035" s="44">
        <v>1</v>
      </c>
      <c r="L4035" s="20">
        <v>6529412.1900000004</v>
      </c>
      <c r="M4035" s="19" t="s">
        <v>11</v>
      </c>
      <c r="N4035" s="28" t="s">
        <v>15953</v>
      </c>
    </row>
    <row r="4036" spans="1:14" ht="45" x14ac:dyDescent="0.25">
      <c r="A4036" s="27" t="s">
        <v>608</v>
      </c>
      <c r="B4036" s="19" t="s">
        <v>17021</v>
      </c>
      <c r="C4036" s="19" t="s">
        <v>16785</v>
      </c>
      <c r="D4036" s="38" t="s">
        <v>16095</v>
      </c>
      <c r="E4036" s="38" t="s">
        <v>3977</v>
      </c>
      <c r="F4036" s="41" t="s">
        <v>3881</v>
      </c>
      <c r="G4036" s="19" t="s">
        <v>614</v>
      </c>
      <c r="H4036" s="41">
        <v>1</v>
      </c>
      <c r="I4036" s="41">
        <v>12</v>
      </c>
      <c r="J4036" s="41">
        <v>10</v>
      </c>
      <c r="K4036" s="44">
        <v>1</v>
      </c>
      <c r="L4036" s="20">
        <v>2941176.63</v>
      </c>
      <c r="M4036" s="19" t="s">
        <v>11</v>
      </c>
      <c r="N4036" s="28" t="s">
        <v>15953</v>
      </c>
    </row>
    <row r="4037" spans="1:14" ht="45" x14ac:dyDescent="0.25">
      <c r="A4037" s="27" t="s">
        <v>608</v>
      </c>
      <c r="B4037" s="19" t="s">
        <v>17021</v>
      </c>
      <c r="C4037" s="19" t="s">
        <v>16785</v>
      </c>
      <c r="D4037" s="38" t="s">
        <v>16095</v>
      </c>
      <c r="E4037" s="38" t="s">
        <v>3978</v>
      </c>
      <c r="F4037" s="41" t="s">
        <v>3881</v>
      </c>
      <c r="G4037" s="19" t="s">
        <v>614</v>
      </c>
      <c r="H4037" s="41">
        <v>1</v>
      </c>
      <c r="I4037" s="41">
        <v>12</v>
      </c>
      <c r="J4037" s="41">
        <v>10</v>
      </c>
      <c r="K4037" s="44">
        <v>1</v>
      </c>
      <c r="L4037" s="20">
        <v>2941176.63</v>
      </c>
      <c r="M4037" s="19" t="s">
        <v>11</v>
      </c>
      <c r="N4037" s="28" t="s">
        <v>15953</v>
      </c>
    </row>
    <row r="4038" spans="1:14" ht="45" x14ac:dyDescent="0.25">
      <c r="A4038" s="27" t="s">
        <v>608</v>
      </c>
      <c r="B4038" s="19" t="s">
        <v>17021</v>
      </c>
      <c r="C4038" s="19" t="s">
        <v>16785</v>
      </c>
      <c r="D4038" s="38" t="s">
        <v>16095</v>
      </c>
      <c r="E4038" s="38" t="s">
        <v>3979</v>
      </c>
      <c r="F4038" s="41" t="s">
        <v>3868</v>
      </c>
      <c r="G4038" s="19" t="s">
        <v>614</v>
      </c>
      <c r="H4038" s="41">
        <v>1</v>
      </c>
      <c r="I4038" s="41">
        <v>12</v>
      </c>
      <c r="J4038" s="41">
        <v>10</v>
      </c>
      <c r="K4038" s="44">
        <v>1</v>
      </c>
      <c r="L4038" s="20">
        <v>2542156.54</v>
      </c>
      <c r="M4038" s="19" t="s">
        <v>11</v>
      </c>
      <c r="N4038" s="28" t="s">
        <v>15953</v>
      </c>
    </row>
    <row r="4039" spans="1:14" ht="45" x14ac:dyDescent="0.25">
      <c r="A4039" s="27" t="s">
        <v>608</v>
      </c>
      <c r="B4039" s="19" t="s">
        <v>17021</v>
      </c>
      <c r="C4039" s="19" t="s">
        <v>16785</v>
      </c>
      <c r="D4039" s="38" t="s">
        <v>16095</v>
      </c>
      <c r="E4039" s="38" t="s">
        <v>3979</v>
      </c>
      <c r="F4039" s="41" t="s">
        <v>3868</v>
      </c>
      <c r="G4039" s="19" t="s">
        <v>614</v>
      </c>
      <c r="H4039" s="41">
        <v>1</v>
      </c>
      <c r="I4039" s="41">
        <v>12</v>
      </c>
      <c r="J4039" s="41">
        <v>10</v>
      </c>
      <c r="K4039" s="44">
        <v>1</v>
      </c>
      <c r="L4039" s="20">
        <v>2542156.54</v>
      </c>
      <c r="M4039" s="19" t="s">
        <v>11</v>
      </c>
      <c r="N4039" s="28" t="s">
        <v>15953</v>
      </c>
    </row>
    <row r="4040" spans="1:14" ht="45" x14ac:dyDescent="0.25">
      <c r="A4040" s="27" t="s">
        <v>608</v>
      </c>
      <c r="B4040" s="19" t="s">
        <v>17021</v>
      </c>
      <c r="C4040" s="19" t="s">
        <v>16785</v>
      </c>
      <c r="D4040" s="38" t="s">
        <v>16095</v>
      </c>
      <c r="E4040" s="38" t="s">
        <v>3980</v>
      </c>
      <c r="F4040" s="41" t="s">
        <v>3868</v>
      </c>
      <c r="G4040" s="19" t="s">
        <v>614</v>
      </c>
      <c r="H4040" s="41">
        <v>1</v>
      </c>
      <c r="I4040" s="41">
        <v>12</v>
      </c>
      <c r="J4040" s="41">
        <v>10</v>
      </c>
      <c r="K4040" s="44">
        <v>1</v>
      </c>
      <c r="L4040" s="20">
        <v>5392156.5600000005</v>
      </c>
      <c r="M4040" s="19" t="s">
        <v>11</v>
      </c>
      <c r="N4040" s="28" t="s">
        <v>15953</v>
      </c>
    </row>
    <row r="4041" spans="1:14" ht="45" x14ac:dyDescent="0.25">
      <c r="A4041" s="27" t="s">
        <v>608</v>
      </c>
      <c r="B4041" s="19" t="s">
        <v>17021</v>
      </c>
      <c r="C4041" s="19" t="s">
        <v>16785</v>
      </c>
      <c r="D4041" s="38" t="s">
        <v>16095</v>
      </c>
      <c r="E4041" s="38" t="s">
        <v>3981</v>
      </c>
      <c r="F4041" s="41" t="s">
        <v>3868</v>
      </c>
      <c r="G4041" s="19" t="s">
        <v>614</v>
      </c>
      <c r="H4041" s="41">
        <v>1</v>
      </c>
      <c r="I4041" s="41">
        <v>12</v>
      </c>
      <c r="J4041" s="41">
        <v>10</v>
      </c>
      <c r="K4041" s="44">
        <v>1</v>
      </c>
      <c r="L4041" s="20">
        <v>6529412.1900000004</v>
      </c>
      <c r="M4041" s="19" t="s">
        <v>11</v>
      </c>
      <c r="N4041" s="28" t="s">
        <v>15953</v>
      </c>
    </row>
    <row r="4042" spans="1:14" ht="45" x14ac:dyDescent="0.25">
      <c r="A4042" s="27" t="s">
        <v>608</v>
      </c>
      <c r="B4042" s="19" t="s">
        <v>17021</v>
      </c>
      <c r="C4042" s="19" t="s">
        <v>16785</v>
      </c>
      <c r="D4042" s="38" t="s">
        <v>16095</v>
      </c>
      <c r="E4042" s="38" t="s">
        <v>3982</v>
      </c>
      <c r="F4042" s="41" t="s">
        <v>3868</v>
      </c>
      <c r="G4042" s="19" t="s">
        <v>614</v>
      </c>
      <c r="H4042" s="41">
        <v>1</v>
      </c>
      <c r="I4042" s="41">
        <v>12</v>
      </c>
      <c r="J4042" s="41">
        <v>10</v>
      </c>
      <c r="K4042" s="44">
        <v>1</v>
      </c>
      <c r="L4042" s="20">
        <v>7843137.6799999997</v>
      </c>
      <c r="M4042" s="19" t="s">
        <v>11</v>
      </c>
      <c r="N4042" s="28" t="s">
        <v>15953</v>
      </c>
    </row>
    <row r="4043" spans="1:14" ht="45" x14ac:dyDescent="0.25">
      <c r="A4043" s="27" t="s">
        <v>608</v>
      </c>
      <c r="B4043" s="19" t="s">
        <v>17021</v>
      </c>
      <c r="C4043" s="19" t="s">
        <v>16785</v>
      </c>
      <c r="D4043" s="38" t="s">
        <v>16095</v>
      </c>
      <c r="E4043" s="38" t="s">
        <v>3983</v>
      </c>
      <c r="F4043" s="41" t="s">
        <v>3868</v>
      </c>
      <c r="G4043" s="19" t="s">
        <v>614</v>
      </c>
      <c r="H4043" s="41">
        <v>1</v>
      </c>
      <c r="I4043" s="41">
        <v>12</v>
      </c>
      <c r="J4043" s="41">
        <v>10</v>
      </c>
      <c r="K4043" s="44">
        <v>1</v>
      </c>
      <c r="L4043" s="20">
        <v>5392156.5600000005</v>
      </c>
      <c r="M4043" s="19" t="s">
        <v>11</v>
      </c>
      <c r="N4043" s="28" t="s">
        <v>15953</v>
      </c>
    </row>
    <row r="4044" spans="1:14" ht="105" x14ac:dyDescent="0.25">
      <c r="A4044" s="27" t="s">
        <v>608</v>
      </c>
      <c r="B4044" s="19" t="s">
        <v>17021</v>
      </c>
      <c r="C4044" s="19" t="s">
        <v>16785</v>
      </c>
      <c r="D4044" s="38" t="s">
        <v>16095</v>
      </c>
      <c r="E4044" s="38" t="s">
        <v>3984</v>
      </c>
      <c r="F4044" s="41" t="s">
        <v>3918</v>
      </c>
      <c r="G4044" s="19" t="s">
        <v>611</v>
      </c>
      <c r="H4044" s="41">
        <v>1</v>
      </c>
      <c r="I4044" s="41">
        <v>10</v>
      </c>
      <c r="J4044" s="41">
        <v>10</v>
      </c>
      <c r="K4044" s="44">
        <v>1</v>
      </c>
      <c r="L4044" s="20">
        <v>16990000</v>
      </c>
      <c r="M4044" s="19" t="s">
        <v>11</v>
      </c>
      <c r="N4044" s="28" t="s">
        <v>15953</v>
      </c>
    </row>
    <row r="4045" spans="1:14" ht="75" x14ac:dyDescent="0.25">
      <c r="A4045" s="27" t="s">
        <v>608</v>
      </c>
      <c r="B4045" s="19" t="s">
        <v>17021</v>
      </c>
      <c r="C4045" s="19" t="s">
        <v>16785</v>
      </c>
      <c r="D4045" s="38" t="s">
        <v>16095</v>
      </c>
      <c r="E4045" s="38" t="s">
        <v>3985</v>
      </c>
      <c r="F4045" s="41">
        <v>72154300</v>
      </c>
      <c r="G4045" s="19" t="s">
        <v>611</v>
      </c>
      <c r="H4045" s="41">
        <v>1</v>
      </c>
      <c r="I4045" s="41">
        <v>10</v>
      </c>
      <c r="J4045" s="41">
        <v>10</v>
      </c>
      <c r="K4045" s="44">
        <v>1</v>
      </c>
      <c r="L4045" s="20">
        <v>23000000</v>
      </c>
      <c r="M4045" s="19" t="s">
        <v>11</v>
      </c>
      <c r="N4045" s="28" t="s">
        <v>15953</v>
      </c>
    </row>
    <row r="4046" spans="1:14" ht="60" x14ac:dyDescent="0.25">
      <c r="A4046" s="27" t="s">
        <v>608</v>
      </c>
      <c r="B4046" s="19" t="s">
        <v>17021</v>
      </c>
      <c r="C4046" s="19" t="s">
        <v>16785</v>
      </c>
      <c r="D4046" s="38" t="s">
        <v>16095</v>
      </c>
      <c r="E4046" s="38" t="s">
        <v>3986</v>
      </c>
      <c r="F4046" s="41" t="s">
        <v>3987</v>
      </c>
      <c r="G4046" s="19" t="s">
        <v>611</v>
      </c>
      <c r="H4046" s="41">
        <v>1</v>
      </c>
      <c r="I4046" s="41">
        <v>12</v>
      </c>
      <c r="J4046" s="41">
        <v>10</v>
      </c>
      <c r="K4046" s="44">
        <v>1</v>
      </c>
      <c r="L4046" s="20">
        <v>6860000</v>
      </c>
      <c r="M4046" s="19" t="s">
        <v>11</v>
      </c>
      <c r="N4046" s="28" t="s">
        <v>15953</v>
      </c>
    </row>
    <row r="4047" spans="1:14" ht="45" x14ac:dyDescent="0.25">
      <c r="A4047" s="27" t="s">
        <v>608</v>
      </c>
      <c r="B4047" s="19" t="s">
        <v>17021</v>
      </c>
      <c r="C4047" s="19" t="s">
        <v>16785</v>
      </c>
      <c r="D4047" s="38" t="s">
        <v>16095</v>
      </c>
      <c r="E4047" s="38" t="s">
        <v>3988</v>
      </c>
      <c r="F4047" s="41" t="s">
        <v>3989</v>
      </c>
      <c r="G4047" s="19" t="s">
        <v>611</v>
      </c>
      <c r="H4047" s="41">
        <v>5</v>
      </c>
      <c r="I4047" s="41">
        <v>4</v>
      </c>
      <c r="J4047" s="41">
        <v>10</v>
      </c>
      <c r="K4047" s="44">
        <v>1</v>
      </c>
      <c r="L4047" s="20">
        <v>17624737</v>
      </c>
      <c r="M4047" s="19" t="s">
        <v>11</v>
      </c>
      <c r="N4047" s="28" t="s">
        <v>15953</v>
      </c>
    </row>
    <row r="4048" spans="1:14" ht="105" x14ac:dyDescent="0.25">
      <c r="A4048" s="27" t="s">
        <v>608</v>
      </c>
      <c r="B4048" s="19" t="s">
        <v>17021</v>
      </c>
      <c r="C4048" s="19" t="s">
        <v>16785</v>
      </c>
      <c r="D4048" s="38" t="s">
        <v>16095</v>
      </c>
      <c r="E4048" s="38" t="s">
        <v>3990</v>
      </c>
      <c r="F4048" s="41" t="s">
        <v>3918</v>
      </c>
      <c r="G4048" s="19" t="s">
        <v>611</v>
      </c>
      <c r="H4048" s="41">
        <v>1</v>
      </c>
      <c r="I4048" s="41">
        <v>10</v>
      </c>
      <c r="J4048" s="41">
        <v>10</v>
      </c>
      <c r="K4048" s="44">
        <v>1</v>
      </c>
      <c r="L4048" s="20">
        <v>26496000</v>
      </c>
      <c r="M4048" s="19" t="s">
        <v>11</v>
      </c>
      <c r="N4048" s="28" t="s">
        <v>15953</v>
      </c>
    </row>
    <row r="4049" spans="1:14" ht="90" x14ac:dyDescent="0.25">
      <c r="A4049" s="27" t="s">
        <v>608</v>
      </c>
      <c r="B4049" s="19" t="s">
        <v>17021</v>
      </c>
      <c r="C4049" s="19" t="s">
        <v>16785</v>
      </c>
      <c r="D4049" s="38" t="s">
        <v>16095</v>
      </c>
      <c r="E4049" s="38" t="s">
        <v>3991</v>
      </c>
      <c r="F4049" s="41">
        <v>72151514</v>
      </c>
      <c r="G4049" s="19" t="s">
        <v>614</v>
      </c>
      <c r="H4049" s="41">
        <v>1</v>
      </c>
      <c r="I4049" s="41">
        <v>11</v>
      </c>
      <c r="J4049" s="41">
        <v>10</v>
      </c>
      <c r="K4049" s="44">
        <v>1</v>
      </c>
      <c r="L4049" s="20">
        <v>11880000</v>
      </c>
      <c r="M4049" s="19" t="s">
        <v>11</v>
      </c>
      <c r="N4049" s="28" t="s">
        <v>15953</v>
      </c>
    </row>
    <row r="4050" spans="1:14" ht="90" x14ac:dyDescent="0.25">
      <c r="A4050" s="27" t="s">
        <v>608</v>
      </c>
      <c r="B4050" s="19" t="s">
        <v>17021</v>
      </c>
      <c r="C4050" s="19" t="s">
        <v>16785</v>
      </c>
      <c r="D4050" s="38" t="s">
        <v>16095</v>
      </c>
      <c r="E4050" s="38" t="s">
        <v>3992</v>
      </c>
      <c r="F4050" s="41" t="s">
        <v>3881</v>
      </c>
      <c r="G4050" s="19" t="s">
        <v>611</v>
      </c>
      <c r="H4050" s="41">
        <v>10</v>
      </c>
      <c r="I4050" s="41">
        <v>2</v>
      </c>
      <c r="J4050" s="41">
        <v>10</v>
      </c>
      <c r="K4050" s="44">
        <v>1</v>
      </c>
      <c r="L4050" s="20">
        <v>1500000</v>
      </c>
      <c r="M4050" s="19" t="s">
        <v>11</v>
      </c>
      <c r="N4050" s="28" t="s">
        <v>15953</v>
      </c>
    </row>
    <row r="4051" spans="1:14" ht="75" x14ac:dyDescent="0.25">
      <c r="A4051" s="27" t="s">
        <v>608</v>
      </c>
      <c r="B4051" s="19" t="s">
        <v>17021</v>
      </c>
      <c r="C4051" s="19" t="s">
        <v>16785</v>
      </c>
      <c r="D4051" s="38" t="s">
        <v>16095</v>
      </c>
      <c r="E4051" s="38" t="s">
        <v>3993</v>
      </c>
      <c r="F4051" s="41" t="s">
        <v>3868</v>
      </c>
      <c r="G4051" s="19" t="s">
        <v>611</v>
      </c>
      <c r="H4051" s="41">
        <v>1</v>
      </c>
      <c r="I4051" s="41">
        <v>10</v>
      </c>
      <c r="J4051" s="41">
        <v>10</v>
      </c>
      <c r="K4051" s="44">
        <v>1</v>
      </c>
      <c r="L4051" s="20">
        <v>34500000</v>
      </c>
      <c r="M4051" s="19" t="s">
        <v>11</v>
      </c>
      <c r="N4051" s="28" t="s">
        <v>15953</v>
      </c>
    </row>
    <row r="4052" spans="1:14" ht="45" x14ac:dyDescent="0.25">
      <c r="A4052" s="27" t="s">
        <v>608</v>
      </c>
      <c r="B4052" s="19" t="s">
        <v>17021</v>
      </c>
      <c r="C4052" s="19" t="s">
        <v>16785</v>
      </c>
      <c r="D4052" s="38" t="s">
        <v>16095</v>
      </c>
      <c r="E4052" s="38" t="s">
        <v>3994</v>
      </c>
      <c r="F4052" s="41" t="s">
        <v>3989</v>
      </c>
      <c r="G4052" s="19" t="s">
        <v>611</v>
      </c>
      <c r="H4052" s="41">
        <v>5</v>
      </c>
      <c r="I4052" s="41">
        <v>4</v>
      </c>
      <c r="J4052" s="41">
        <v>10</v>
      </c>
      <c r="K4052" s="44">
        <v>1</v>
      </c>
      <c r="L4052" s="20">
        <v>11926012</v>
      </c>
      <c r="M4052" s="19" t="s">
        <v>11</v>
      </c>
      <c r="N4052" s="28" t="s">
        <v>15953</v>
      </c>
    </row>
    <row r="4053" spans="1:14" ht="105" x14ac:dyDescent="0.25">
      <c r="A4053" s="27" t="s">
        <v>608</v>
      </c>
      <c r="B4053" s="19" t="s">
        <v>17021</v>
      </c>
      <c r="C4053" s="19" t="s">
        <v>16785</v>
      </c>
      <c r="D4053" s="38" t="s">
        <v>16095</v>
      </c>
      <c r="E4053" s="38" t="s">
        <v>3995</v>
      </c>
      <c r="F4053" s="41" t="s">
        <v>3918</v>
      </c>
      <c r="G4053" s="19" t="s">
        <v>611</v>
      </c>
      <c r="H4053" s="41">
        <v>1</v>
      </c>
      <c r="I4053" s="41">
        <v>10</v>
      </c>
      <c r="J4053" s="41">
        <v>10</v>
      </c>
      <c r="K4053" s="44">
        <v>1</v>
      </c>
      <c r="L4053" s="20">
        <v>15446200</v>
      </c>
      <c r="M4053" s="19" t="s">
        <v>11</v>
      </c>
      <c r="N4053" s="28" t="s">
        <v>15953</v>
      </c>
    </row>
    <row r="4054" spans="1:14" ht="90" x14ac:dyDescent="0.25">
      <c r="A4054" s="27" t="s">
        <v>608</v>
      </c>
      <c r="B4054" s="19" t="s">
        <v>17021</v>
      </c>
      <c r="C4054" s="19" t="s">
        <v>16785</v>
      </c>
      <c r="D4054" s="38" t="s">
        <v>16095</v>
      </c>
      <c r="E4054" s="38" t="s">
        <v>3996</v>
      </c>
      <c r="F4054" s="41">
        <v>72151514</v>
      </c>
      <c r="G4054" s="19" t="s">
        <v>614</v>
      </c>
      <c r="H4054" s="41">
        <v>1</v>
      </c>
      <c r="I4054" s="41">
        <v>11</v>
      </c>
      <c r="J4054" s="41">
        <v>10</v>
      </c>
      <c r="K4054" s="44">
        <v>1</v>
      </c>
      <c r="L4054" s="20">
        <v>3094000</v>
      </c>
      <c r="M4054" s="19" t="s">
        <v>11</v>
      </c>
      <c r="N4054" s="28" t="s">
        <v>15953</v>
      </c>
    </row>
    <row r="4055" spans="1:14" ht="75" x14ac:dyDescent="0.25">
      <c r="A4055" s="27" t="s">
        <v>608</v>
      </c>
      <c r="B4055" s="19" t="s">
        <v>17021</v>
      </c>
      <c r="C4055" s="19" t="s">
        <v>16785</v>
      </c>
      <c r="D4055" s="38" t="s">
        <v>16095</v>
      </c>
      <c r="E4055" s="38" t="s">
        <v>3997</v>
      </c>
      <c r="F4055" s="41" t="s">
        <v>3868</v>
      </c>
      <c r="G4055" s="19" t="s">
        <v>611</v>
      </c>
      <c r="H4055" s="41">
        <v>1</v>
      </c>
      <c r="I4055" s="41">
        <v>10</v>
      </c>
      <c r="J4055" s="41">
        <v>10</v>
      </c>
      <c r="K4055" s="44">
        <v>1</v>
      </c>
      <c r="L4055" s="20">
        <v>32536980</v>
      </c>
      <c r="M4055" s="19" t="s">
        <v>11</v>
      </c>
      <c r="N4055" s="28" t="s">
        <v>15953</v>
      </c>
    </row>
    <row r="4056" spans="1:14" ht="180" x14ac:dyDescent="0.25">
      <c r="A4056" s="27" t="s">
        <v>608</v>
      </c>
      <c r="B4056" s="19" t="s">
        <v>17021</v>
      </c>
      <c r="C4056" s="19" t="s">
        <v>16785</v>
      </c>
      <c r="D4056" s="38" t="s">
        <v>16095</v>
      </c>
      <c r="E4056" s="38" t="s">
        <v>3998</v>
      </c>
      <c r="F4056" s="41" t="s">
        <v>3918</v>
      </c>
      <c r="G4056" s="19" t="s">
        <v>611</v>
      </c>
      <c r="H4056" s="41">
        <v>1</v>
      </c>
      <c r="I4056" s="41">
        <v>10</v>
      </c>
      <c r="J4056" s="41">
        <v>10</v>
      </c>
      <c r="K4056" s="44">
        <v>1</v>
      </c>
      <c r="L4056" s="20">
        <v>13440000</v>
      </c>
      <c r="M4056" s="19" t="s">
        <v>11</v>
      </c>
      <c r="N4056" s="28" t="s">
        <v>15953</v>
      </c>
    </row>
    <row r="4057" spans="1:14" ht="45" x14ac:dyDescent="0.25">
      <c r="A4057" s="27" t="s">
        <v>608</v>
      </c>
      <c r="B4057" s="19" t="s">
        <v>17021</v>
      </c>
      <c r="C4057" s="19" t="s">
        <v>16785</v>
      </c>
      <c r="D4057" s="38" t="s">
        <v>16095</v>
      </c>
      <c r="E4057" s="38" t="s">
        <v>3999</v>
      </c>
      <c r="F4057" s="41" t="s">
        <v>3862</v>
      </c>
      <c r="G4057" s="19" t="s">
        <v>611</v>
      </c>
      <c r="H4057" s="41">
        <v>5</v>
      </c>
      <c r="I4057" s="41">
        <v>4</v>
      </c>
      <c r="J4057" s="41">
        <v>10</v>
      </c>
      <c r="K4057" s="44">
        <v>1</v>
      </c>
      <c r="L4057" s="20">
        <v>14998000</v>
      </c>
      <c r="M4057" s="19" t="s">
        <v>11</v>
      </c>
      <c r="N4057" s="28" t="s">
        <v>15953</v>
      </c>
    </row>
    <row r="4058" spans="1:14" ht="60" x14ac:dyDescent="0.25">
      <c r="A4058" s="27" t="s">
        <v>608</v>
      </c>
      <c r="B4058" s="19" t="s">
        <v>17021</v>
      </c>
      <c r="C4058" s="19" t="s">
        <v>16785</v>
      </c>
      <c r="D4058" s="38" t="s">
        <v>16095</v>
      </c>
      <c r="E4058" s="38" t="s">
        <v>4000</v>
      </c>
      <c r="F4058" s="41" t="s">
        <v>4001</v>
      </c>
      <c r="G4058" s="19" t="s">
        <v>498</v>
      </c>
      <c r="H4058" s="41">
        <v>1</v>
      </c>
      <c r="I4058" s="41">
        <v>12</v>
      </c>
      <c r="J4058" s="41">
        <v>10</v>
      </c>
      <c r="K4058" s="44">
        <v>1</v>
      </c>
      <c r="L4058" s="20">
        <v>47783778</v>
      </c>
      <c r="M4058" s="19" t="s">
        <v>11</v>
      </c>
      <c r="N4058" s="28" t="s">
        <v>15953</v>
      </c>
    </row>
    <row r="4059" spans="1:14" ht="60" x14ac:dyDescent="0.25">
      <c r="A4059" s="27" t="s">
        <v>608</v>
      </c>
      <c r="B4059" s="19" t="s">
        <v>17021</v>
      </c>
      <c r="C4059" s="19" t="s">
        <v>16785</v>
      </c>
      <c r="D4059" s="38" t="s">
        <v>16095</v>
      </c>
      <c r="E4059" s="38" t="s">
        <v>4002</v>
      </c>
      <c r="F4059" s="41">
        <v>72154300</v>
      </c>
      <c r="G4059" s="19" t="s">
        <v>498</v>
      </c>
      <c r="H4059" s="41">
        <v>1</v>
      </c>
      <c r="I4059" s="41">
        <v>12</v>
      </c>
      <c r="J4059" s="41">
        <v>10</v>
      </c>
      <c r="K4059" s="44">
        <v>1</v>
      </c>
      <c r="L4059" s="20">
        <v>180000000</v>
      </c>
      <c r="M4059" s="19" t="s">
        <v>11</v>
      </c>
      <c r="N4059" s="28" t="s">
        <v>15953</v>
      </c>
    </row>
    <row r="4060" spans="1:14" ht="45" x14ac:dyDescent="0.25">
      <c r="A4060" s="27" t="s">
        <v>608</v>
      </c>
      <c r="B4060" s="19" t="s">
        <v>17021</v>
      </c>
      <c r="C4060" s="19" t="s">
        <v>16785</v>
      </c>
      <c r="D4060" s="38" t="s">
        <v>16095</v>
      </c>
      <c r="E4060" s="38" t="s">
        <v>4003</v>
      </c>
      <c r="F4060" s="41" t="s">
        <v>4004</v>
      </c>
      <c r="G4060" s="19" t="s">
        <v>614</v>
      </c>
      <c r="H4060" s="41">
        <v>1</v>
      </c>
      <c r="I4060" s="41">
        <v>12</v>
      </c>
      <c r="J4060" s="41">
        <v>10</v>
      </c>
      <c r="K4060" s="44">
        <v>1</v>
      </c>
      <c r="L4060" s="20">
        <v>14500000</v>
      </c>
      <c r="M4060" s="19" t="s">
        <v>11</v>
      </c>
      <c r="N4060" s="28" t="s">
        <v>15953</v>
      </c>
    </row>
    <row r="4061" spans="1:14" ht="45" x14ac:dyDescent="0.25">
      <c r="A4061" s="27" t="s">
        <v>608</v>
      </c>
      <c r="B4061" s="19" t="s">
        <v>17021</v>
      </c>
      <c r="C4061" s="19" t="s">
        <v>16785</v>
      </c>
      <c r="D4061" s="38" t="s">
        <v>16095</v>
      </c>
      <c r="E4061" s="38" t="s">
        <v>4005</v>
      </c>
      <c r="F4061" s="41" t="s">
        <v>4004</v>
      </c>
      <c r="G4061" s="19" t="s">
        <v>611</v>
      </c>
      <c r="H4061" s="41">
        <v>5</v>
      </c>
      <c r="I4061" s="41">
        <v>4</v>
      </c>
      <c r="J4061" s="41">
        <v>10</v>
      </c>
      <c r="K4061" s="44">
        <v>1</v>
      </c>
      <c r="L4061" s="20">
        <v>8767800</v>
      </c>
      <c r="M4061" s="19" t="s">
        <v>11</v>
      </c>
      <c r="N4061" s="28" t="s">
        <v>15953</v>
      </c>
    </row>
    <row r="4062" spans="1:14" ht="45" x14ac:dyDescent="0.25">
      <c r="A4062" s="27" t="s">
        <v>608</v>
      </c>
      <c r="B4062" s="19" t="s">
        <v>17021</v>
      </c>
      <c r="C4062" s="19" t="s">
        <v>16785</v>
      </c>
      <c r="D4062" s="38" t="s">
        <v>16095</v>
      </c>
      <c r="E4062" s="38" t="s">
        <v>4006</v>
      </c>
      <c r="F4062" s="41" t="s">
        <v>4004</v>
      </c>
      <c r="G4062" s="19" t="s">
        <v>498</v>
      </c>
      <c r="H4062" s="41">
        <v>1</v>
      </c>
      <c r="I4062" s="41">
        <v>12</v>
      </c>
      <c r="J4062" s="41">
        <v>10</v>
      </c>
      <c r="K4062" s="44">
        <v>1</v>
      </c>
      <c r="L4062" s="20">
        <v>30000000</v>
      </c>
      <c r="M4062" s="19" t="s">
        <v>11</v>
      </c>
      <c r="N4062" s="28" t="s">
        <v>15953</v>
      </c>
    </row>
    <row r="4063" spans="1:14" ht="60" x14ac:dyDescent="0.25">
      <c r="A4063" s="27" t="s">
        <v>608</v>
      </c>
      <c r="B4063" s="19" t="s">
        <v>17021</v>
      </c>
      <c r="C4063" s="19" t="s">
        <v>16785</v>
      </c>
      <c r="D4063" s="38" t="s">
        <v>16095</v>
      </c>
      <c r="E4063" s="38" t="s">
        <v>4007</v>
      </c>
      <c r="F4063" s="41" t="s">
        <v>3524</v>
      </c>
      <c r="G4063" s="19" t="s">
        <v>611</v>
      </c>
      <c r="H4063" s="41">
        <v>5</v>
      </c>
      <c r="I4063" s="41">
        <v>4</v>
      </c>
      <c r="J4063" s="41">
        <v>10</v>
      </c>
      <c r="K4063" s="44">
        <v>1</v>
      </c>
      <c r="L4063" s="20">
        <v>13500000.01</v>
      </c>
      <c r="M4063" s="19" t="s">
        <v>11</v>
      </c>
      <c r="N4063" s="28" t="s">
        <v>15953</v>
      </c>
    </row>
    <row r="4064" spans="1:14" ht="45" x14ac:dyDescent="0.25">
      <c r="A4064" s="27" t="s">
        <v>608</v>
      </c>
      <c r="B4064" s="19" t="s">
        <v>17021</v>
      </c>
      <c r="C4064" s="19" t="s">
        <v>16785</v>
      </c>
      <c r="D4064" s="38" t="s">
        <v>16095</v>
      </c>
      <c r="E4064" s="38" t="s">
        <v>4008</v>
      </c>
      <c r="F4064" s="41" t="s">
        <v>3881</v>
      </c>
      <c r="G4064" s="19" t="s">
        <v>611</v>
      </c>
      <c r="H4064" s="41">
        <v>5</v>
      </c>
      <c r="I4064" s="41">
        <v>4</v>
      </c>
      <c r="J4064" s="41">
        <v>10</v>
      </c>
      <c r="K4064" s="44">
        <v>1</v>
      </c>
      <c r="L4064" s="20">
        <v>6778240</v>
      </c>
      <c r="M4064" s="19" t="s">
        <v>11</v>
      </c>
      <c r="N4064" s="28" t="s">
        <v>15953</v>
      </c>
    </row>
    <row r="4065" spans="1:14" ht="75" x14ac:dyDescent="0.25">
      <c r="A4065" s="27" t="s">
        <v>608</v>
      </c>
      <c r="B4065" s="19" t="s">
        <v>17021</v>
      </c>
      <c r="C4065" s="19" t="s">
        <v>16785</v>
      </c>
      <c r="D4065" s="38" t="s">
        <v>16095</v>
      </c>
      <c r="E4065" s="38" t="s">
        <v>4009</v>
      </c>
      <c r="F4065" s="41" t="s">
        <v>3868</v>
      </c>
      <c r="G4065" s="19" t="s">
        <v>614</v>
      </c>
      <c r="H4065" s="41">
        <v>10</v>
      </c>
      <c r="I4065" s="41">
        <v>2</v>
      </c>
      <c r="J4065" s="41">
        <v>10</v>
      </c>
      <c r="K4065" s="44">
        <v>1</v>
      </c>
      <c r="L4065" s="20">
        <v>1600000</v>
      </c>
      <c r="M4065" s="19" t="s">
        <v>11</v>
      </c>
      <c r="N4065" s="28" t="s">
        <v>15953</v>
      </c>
    </row>
    <row r="4066" spans="1:14" ht="105" x14ac:dyDescent="0.25">
      <c r="A4066" s="27" t="s">
        <v>608</v>
      </c>
      <c r="B4066" s="19" t="s">
        <v>17021</v>
      </c>
      <c r="C4066" s="19" t="s">
        <v>16785</v>
      </c>
      <c r="D4066" s="38" t="s">
        <v>16095</v>
      </c>
      <c r="E4066" s="38" t="s">
        <v>4010</v>
      </c>
      <c r="F4066" s="41" t="s">
        <v>3918</v>
      </c>
      <c r="G4066" s="19" t="s">
        <v>614</v>
      </c>
      <c r="H4066" s="41">
        <v>10</v>
      </c>
      <c r="I4066" s="41">
        <v>2</v>
      </c>
      <c r="J4066" s="41">
        <v>10</v>
      </c>
      <c r="K4066" s="44">
        <v>1</v>
      </c>
      <c r="L4066" s="20">
        <v>6800000</v>
      </c>
      <c r="M4066" s="19" t="s">
        <v>15954</v>
      </c>
      <c r="N4066" s="28" t="s">
        <v>15953</v>
      </c>
    </row>
    <row r="4067" spans="1:14" ht="60" x14ac:dyDescent="0.25">
      <c r="A4067" s="27" t="s">
        <v>608</v>
      </c>
      <c r="B4067" s="19" t="s">
        <v>17021</v>
      </c>
      <c r="C4067" s="19" t="s">
        <v>16785</v>
      </c>
      <c r="D4067" s="38" t="s">
        <v>16095</v>
      </c>
      <c r="E4067" s="38" t="s">
        <v>4011</v>
      </c>
      <c r="F4067" s="41" t="s">
        <v>4012</v>
      </c>
      <c r="G4067" s="19" t="s">
        <v>611</v>
      </c>
      <c r="H4067" s="41">
        <v>10</v>
      </c>
      <c r="I4067" s="41">
        <v>2</v>
      </c>
      <c r="J4067" s="41">
        <v>10</v>
      </c>
      <c r="K4067" s="44">
        <v>1</v>
      </c>
      <c r="L4067" s="20">
        <v>2400000</v>
      </c>
      <c r="M4067" s="19" t="s">
        <v>15954</v>
      </c>
      <c r="N4067" s="28" t="s">
        <v>15953</v>
      </c>
    </row>
    <row r="4068" spans="1:14" ht="90" x14ac:dyDescent="0.25">
      <c r="A4068" s="27" t="s">
        <v>608</v>
      </c>
      <c r="B4068" s="19" t="s">
        <v>17021</v>
      </c>
      <c r="C4068" s="19" t="s">
        <v>16785</v>
      </c>
      <c r="D4068" s="38" t="s">
        <v>16095</v>
      </c>
      <c r="E4068" s="38" t="s">
        <v>4013</v>
      </c>
      <c r="F4068" s="41" t="s">
        <v>3881</v>
      </c>
      <c r="G4068" s="19" t="s">
        <v>611</v>
      </c>
      <c r="H4068" s="41">
        <v>10</v>
      </c>
      <c r="I4068" s="41">
        <v>2</v>
      </c>
      <c r="J4068" s="41">
        <v>10</v>
      </c>
      <c r="K4068" s="44">
        <v>1</v>
      </c>
      <c r="L4068" s="20">
        <v>2346680</v>
      </c>
      <c r="M4068" s="19" t="s">
        <v>15954</v>
      </c>
      <c r="N4068" s="28" t="s">
        <v>15953</v>
      </c>
    </row>
    <row r="4069" spans="1:14" ht="75" x14ac:dyDescent="0.25">
      <c r="A4069" s="27" t="s">
        <v>608</v>
      </c>
      <c r="B4069" s="19" t="s">
        <v>17021</v>
      </c>
      <c r="C4069" s="19" t="s">
        <v>16785</v>
      </c>
      <c r="D4069" s="38" t="s">
        <v>16095</v>
      </c>
      <c r="E4069" s="38" t="s">
        <v>4014</v>
      </c>
      <c r="F4069" s="41" t="s">
        <v>3868</v>
      </c>
      <c r="G4069" s="19" t="s">
        <v>614</v>
      </c>
      <c r="H4069" s="41">
        <v>10</v>
      </c>
      <c r="I4069" s="41">
        <v>2</v>
      </c>
      <c r="J4069" s="41">
        <v>10</v>
      </c>
      <c r="K4069" s="44">
        <v>1</v>
      </c>
      <c r="L4069" s="20">
        <v>4500000</v>
      </c>
      <c r="M4069" s="19" t="s">
        <v>15954</v>
      </c>
      <c r="N4069" s="28" t="s">
        <v>15953</v>
      </c>
    </row>
    <row r="4070" spans="1:14" ht="75" x14ac:dyDescent="0.25">
      <c r="A4070" s="27" t="s">
        <v>608</v>
      </c>
      <c r="B4070" s="19" t="s">
        <v>17021</v>
      </c>
      <c r="C4070" s="19" t="s">
        <v>16785</v>
      </c>
      <c r="D4070" s="38" t="s">
        <v>16095</v>
      </c>
      <c r="E4070" s="38" t="s">
        <v>4015</v>
      </c>
      <c r="F4070" s="41" t="s">
        <v>3868</v>
      </c>
      <c r="G4070" s="19" t="s">
        <v>614</v>
      </c>
      <c r="H4070" s="41">
        <v>10</v>
      </c>
      <c r="I4070" s="41">
        <v>2</v>
      </c>
      <c r="J4070" s="41">
        <v>10</v>
      </c>
      <c r="K4070" s="44">
        <v>1</v>
      </c>
      <c r="L4070" s="20">
        <v>3476691</v>
      </c>
      <c r="M4070" s="19" t="s">
        <v>15954</v>
      </c>
      <c r="N4070" s="28" t="s">
        <v>15953</v>
      </c>
    </row>
    <row r="4071" spans="1:14" ht="105" x14ac:dyDescent="0.25">
      <c r="A4071" s="27" t="s">
        <v>608</v>
      </c>
      <c r="B4071" s="19" t="s">
        <v>17021</v>
      </c>
      <c r="C4071" s="19" t="s">
        <v>16785</v>
      </c>
      <c r="D4071" s="38" t="s">
        <v>16095</v>
      </c>
      <c r="E4071" s="38" t="s">
        <v>4016</v>
      </c>
      <c r="F4071" s="41" t="s">
        <v>3918</v>
      </c>
      <c r="G4071" s="19" t="s">
        <v>614</v>
      </c>
      <c r="H4071" s="41">
        <v>10</v>
      </c>
      <c r="I4071" s="41">
        <v>2</v>
      </c>
      <c r="J4071" s="41">
        <v>10</v>
      </c>
      <c r="K4071" s="44">
        <v>1</v>
      </c>
      <c r="L4071" s="20">
        <v>2970290</v>
      </c>
      <c r="M4071" s="19" t="s">
        <v>15954</v>
      </c>
      <c r="N4071" s="28" t="s">
        <v>15953</v>
      </c>
    </row>
    <row r="4072" spans="1:14" ht="75" x14ac:dyDescent="0.25">
      <c r="A4072" s="27" t="s">
        <v>608</v>
      </c>
      <c r="B4072" s="19" t="s">
        <v>17021</v>
      </c>
      <c r="C4072" s="19" t="s">
        <v>16785</v>
      </c>
      <c r="D4072" s="38" t="s">
        <v>16095</v>
      </c>
      <c r="E4072" s="38" t="s">
        <v>4017</v>
      </c>
      <c r="F4072" s="41" t="s">
        <v>3868</v>
      </c>
      <c r="G4072" s="19" t="s">
        <v>614</v>
      </c>
      <c r="H4072" s="41">
        <v>10</v>
      </c>
      <c r="I4072" s="41">
        <v>2</v>
      </c>
      <c r="J4072" s="41">
        <v>10</v>
      </c>
      <c r="K4072" s="44">
        <v>1</v>
      </c>
      <c r="L4072" s="20">
        <v>5523309</v>
      </c>
      <c r="M4072" s="19" t="s">
        <v>15954</v>
      </c>
      <c r="N4072" s="28" t="s">
        <v>15953</v>
      </c>
    </row>
    <row r="4073" spans="1:14" ht="105" x14ac:dyDescent="0.25">
      <c r="A4073" s="27" t="s">
        <v>608</v>
      </c>
      <c r="B4073" s="19" t="s">
        <v>17021</v>
      </c>
      <c r="C4073" s="19" t="s">
        <v>16785</v>
      </c>
      <c r="D4073" s="38" t="s">
        <v>16095</v>
      </c>
      <c r="E4073" s="38" t="s">
        <v>4018</v>
      </c>
      <c r="F4073" s="41" t="s">
        <v>3918</v>
      </c>
      <c r="G4073" s="19" t="s">
        <v>614</v>
      </c>
      <c r="H4073" s="41">
        <v>10</v>
      </c>
      <c r="I4073" s="41">
        <v>2</v>
      </c>
      <c r="J4073" s="41">
        <v>10</v>
      </c>
      <c r="K4073" s="44">
        <v>1</v>
      </c>
      <c r="L4073" s="20">
        <v>10000000</v>
      </c>
      <c r="M4073" s="19" t="s">
        <v>15954</v>
      </c>
      <c r="N4073" s="28" t="s">
        <v>15953</v>
      </c>
    </row>
    <row r="4074" spans="1:14" ht="105" x14ac:dyDescent="0.25">
      <c r="A4074" s="27" t="s">
        <v>608</v>
      </c>
      <c r="B4074" s="19" t="s">
        <v>17021</v>
      </c>
      <c r="C4074" s="19" t="s">
        <v>16785</v>
      </c>
      <c r="D4074" s="38" t="s">
        <v>16095</v>
      </c>
      <c r="E4074" s="38" t="s">
        <v>4019</v>
      </c>
      <c r="F4074" s="41" t="s">
        <v>3918</v>
      </c>
      <c r="G4074" s="19" t="s">
        <v>614</v>
      </c>
      <c r="H4074" s="41">
        <v>10</v>
      </c>
      <c r="I4074" s="41">
        <v>2</v>
      </c>
      <c r="J4074" s="41">
        <v>10</v>
      </c>
      <c r="K4074" s="44">
        <v>1</v>
      </c>
      <c r="L4074" s="20">
        <v>4983337</v>
      </c>
      <c r="M4074" s="19" t="s">
        <v>15954</v>
      </c>
      <c r="N4074" s="28" t="s">
        <v>15953</v>
      </c>
    </row>
    <row r="4075" spans="1:14" ht="60" x14ac:dyDescent="0.25">
      <c r="A4075" s="27" t="s">
        <v>608</v>
      </c>
      <c r="B4075" s="19" t="s">
        <v>17021</v>
      </c>
      <c r="C4075" s="19" t="s">
        <v>16785</v>
      </c>
      <c r="D4075" s="38" t="s">
        <v>16095</v>
      </c>
      <c r="E4075" s="38" t="s">
        <v>4020</v>
      </c>
      <c r="F4075" s="41" t="s">
        <v>4021</v>
      </c>
      <c r="G4075" s="19" t="s">
        <v>498</v>
      </c>
      <c r="H4075" s="41">
        <v>10</v>
      </c>
      <c r="I4075" s="41">
        <v>2</v>
      </c>
      <c r="J4075" s="41">
        <v>10</v>
      </c>
      <c r="K4075" s="44">
        <v>1</v>
      </c>
      <c r="L4075" s="20">
        <v>20000000</v>
      </c>
      <c r="M4075" s="19" t="s">
        <v>15954</v>
      </c>
      <c r="N4075" s="28" t="s">
        <v>15953</v>
      </c>
    </row>
    <row r="4076" spans="1:14" ht="45" x14ac:dyDescent="0.25">
      <c r="A4076" s="27" t="s">
        <v>608</v>
      </c>
      <c r="B4076" s="19" t="s">
        <v>17021</v>
      </c>
      <c r="C4076" s="19" t="s">
        <v>16785</v>
      </c>
      <c r="D4076" s="38" t="s">
        <v>16095</v>
      </c>
      <c r="E4076" s="38" t="s">
        <v>4022</v>
      </c>
      <c r="F4076" s="41">
        <v>81101706</v>
      </c>
      <c r="G4076" s="19" t="s">
        <v>611</v>
      </c>
      <c r="H4076" s="41">
        <v>2</v>
      </c>
      <c r="I4076" s="41">
        <v>3</v>
      </c>
      <c r="J4076" s="41">
        <v>10</v>
      </c>
      <c r="K4076" s="44">
        <v>1</v>
      </c>
      <c r="L4076" s="20">
        <v>36000000</v>
      </c>
      <c r="M4076" s="19" t="s">
        <v>15954</v>
      </c>
      <c r="N4076" s="28" t="s">
        <v>15953</v>
      </c>
    </row>
    <row r="4077" spans="1:14" ht="45" x14ac:dyDescent="0.25">
      <c r="A4077" s="27" t="s">
        <v>608</v>
      </c>
      <c r="B4077" s="19" t="s">
        <v>17021</v>
      </c>
      <c r="C4077" s="19" t="s">
        <v>16785</v>
      </c>
      <c r="D4077" s="38" t="s">
        <v>16095</v>
      </c>
      <c r="E4077" s="38" t="s">
        <v>4023</v>
      </c>
      <c r="F4077" s="41">
        <v>73152109</v>
      </c>
      <c r="G4077" s="19" t="s">
        <v>611</v>
      </c>
      <c r="H4077" s="41">
        <v>6</v>
      </c>
      <c r="I4077" s="41">
        <v>4</v>
      </c>
      <c r="J4077" s="41">
        <v>10</v>
      </c>
      <c r="K4077" s="44">
        <v>1</v>
      </c>
      <c r="L4077" s="20">
        <v>7000000</v>
      </c>
      <c r="M4077" s="19" t="s">
        <v>15954</v>
      </c>
      <c r="N4077" s="28" t="s">
        <v>15953</v>
      </c>
    </row>
    <row r="4078" spans="1:14" ht="45" x14ac:dyDescent="0.25">
      <c r="A4078" s="27" t="s">
        <v>608</v>
      </c>
      <c r="B4078" s="19" t="s">
        <v>17021</v>
      </c>
      <c r="C4078" s="19" t="s">
        <v>16785</v>
      </c>
      <c r="D4078" s="38" t="s">
        <v>16095</v>
      </c>
      <c r="E4078" s="38" t="s">
        <v>4024</v>
      </c>
      <c r="F4078" s="41" t="s">
        <v>3676</v>
      </c>
      <c r="G4078" s="19" t="s">
        <v>611</v>
      </c>
      <c r="H4078" s="41">
        <v>5</v>
      </c>
      <c r="I4078" s="41">
        <v>4</v>
      </c>
      <c r="J4078" s="41">
        <v>10</v>
      </c>
      <c r="K4078" s="44">
        <v>1</v>
      </c>
      <c r="L4078" s="20">
        <v>3482316.04</v>
      </c>
      <c r="M4078" s="19" t="s">
        <v>11</v>
      </c>
      <c r="N4078" s="28" t="s">
        <v>15953</v>
      </c>
    </row>
    <row r="4079" spans="1:14" ht="45" x14ac:dyDescent="0.25">
      <c r="A4079" s="27" t="s">
        <v>608</v>
      </c>
      <c r="B4079" s="19" t="s">
        <v>17021</v>
      </c>
      <c r="C4079" s="19" t="s">
        <v>16785</v>
      </c>
      <c r="D4079" s="38" t="s">
        <v>16095</v>
      </c>
      <c r="E4079" s="38" t="s">
        <v>16366</v>
      </c>
      <c r="F4079" s="41" t="s">
        <v>3676</v>
      </c>
      <c r="G4079" s="19" t="s">
        <v>611</v>
      </c>
      <c r="H4079" s="41">
        <v>5</v>
      </c>
      <c r="I4079" s="41">
        <v>4</v>
      </c>
      <c r="J4079" s="41">
        <v>10</v>
      </c>
      <c r="K4079" s="44">
        <v>1</v>
      </c>
      <c r="L4079" s="20">
        <v>5317672.08</v>
      </c>
      <c r="M4079" s="19" t="s">
        <v>11</v>
      </c>
      <c r="N4079" s="28" t="s">
        <v>15953</v>
      </c>
    </row>
    <row r="4080" spans="1:14" ht="45" x14ac:dyDescent="0.25">
      <c r="A4080" s="27" t="s">
        <v>608</v>
      </c>
      <c r="B4080" s="19" t="s">
        <v>17021</v>
      </c>
      <c r="C4080" s="19" t="s">
        <v>16785</v>
      </c>
      <c r="D4080" s="38" t="s">
        <v>16095</v>
      </c>
      <c r="E4080" s="38" t="s">
        <v>4025</v>
      </c>
      <c r="F4080" s="41" t="s">
        <v>3527</v>
      </c>
      <c r="G4080" s="19" t="s">
        <v>614</v>
      </c>
      <c r="H4080" s="41">
        <v>1</v>
      </c>
      <c r="I4080" s="41">
        <v>12</v>
      </c>
      <c r="J4080" s="41">
        <v>10</v>
      </c>
      <c r="K4080" s="44">
        <v>1</v>
      </c>
      <c r="L4080" s="20">
        <v>750000</v>
      </c>
      <c r="M4080" s="19" t="s">
        <v>11</v>
      </c>
      <c r="N4080" s="28" t="s">
        <v>15953</v>
      </c>
    </row>
    <row r="4081" spans="1:14" ht="45" x14ac:dyDescent="0.25">
      <c r="A4081" s="27" t="s">
        <v>608</v>
      </c>
      <c r="B4081" s="19" t="s">
        <v>17021</v>
      </c>
      <c r="C4081" s="19" t="s">
        <v>16785</v>
      </c>
      <c r="D4081" s="38" t="s">
        <v>16095</v>
      </c>
      <c r="E4081" s="38" t="s">
        <v>4026</v>
      </c>
      <c r="F4081" s="41" t="s">
        <v>3527</v>
      </c>
      <c r="G4081" s="19" t="s">
        <v>614</v>
      </c>
      <c r="H4081" s="41">
        <v>1</v>
      </c>
      <c r="I4081" s="41">
        <v>12</v>
      </c>
      <c r="J4081" s="41">
        <v>10</v>
      </c>
      <c r="K4081" s="44">
        <v>1</v>
      </c>
      <c r="L4081" s="20">
        <v>750000</v>
      </c>
      <c r="M4081" s="19" t="s">
        <v>11</v>
      </c>
      <c r="N4081" s="28" t="s">
        <v>15953</v>
      </c>
    </row>
    <row r="4082" spans="1:14" ht="45" x14ac:dyDescent="0.25">
      <c r="A4082" s="27" t="s">
        <v>608</v>
      </c>
      <c r="B4082" s="19" t="s">
        <v>17021</v>
      </c>
      <c r="C4082" s="19" t="s">
        <v>16785</v>
      </c>
      <c r="D4082" s="38" t="s">
        <v>16095</v>
      </c>
      <c r="E4082" s="38" t="s">
        <v>4027</v>
      </c>
      <c r="F4082" s="41" t="s">
        <v>3527</v>
      </c>
      <c r="G4082" s="19" t="s">
        <v>614</v>
      </c>
      <c r="H4082" s="41">
        <v>1</v>
      </c>
      <c r="I4082" s="41">
        <v>12</v>
      </c>
      <c r="J4082" s="41">
        <v>10</v>
      </c>
      <c r="K4082" s="44">
        <v>1</v>
      </c>
      <c r="L4082" s="20">
        <v>750000</v>
      </c>
      <c r="M4082" s="19" t="s">
        <v>11</v>
      </c>
      <c r="N4082" s="28" t="s">
        <v>15953</v>
      </c>
    </row>
    <row r="4083" spans="1:14" ht="45" x14ac:dyDescent="0.25">
      <c r="A4083" s="27" t="s">
        <v>608</v>
      </c>
      <c r="B4083" s="19" t="s">
        <v>17021</v>
      </c>
      <c r="C4083" s="19" t="s">
        <v>16785</v>
      </c>
      <c r="D4083" s="38" t="s">
        <v>16095</v>
      </c>
      <c r="E4083" s="38" t="s">
        <v>4028</v>
      </c>
      <c r="F4083" s="41" t="s">
        <v>3527</v>
      </c>
      <c r="G4083" s="19" t="s">
        <v>614</v>
      </c>
      <c r="H4083" s="41">
        <v>1</v>
      </c>
      <c r="I4083" s="41">
        <v>12</v>
      </c>
      <c r="J4083" s="41">
        <v>10</v>
      </c>
      <c r="K4083" s="44">
        <v>1</v>
      </c>
      <c r="L4083" s="20">
        <v>750000</v>
      </c>
      <c r="M4083" s="19" t="s">
        <v>11</v>
      </c>
      <c r="N4083" s="28" t="s">
        <v>15953</v>
      </c>
    </row>
    <row r="4084" spans="1:14" ht="45" x14ac:dyDescent="0.25">
      <c r="A4084" s="27" t="s">
        <v>608</v>
      </c>
      <c r="B4084" s="19" t="s">
        <v>17021</v>
      </c>
      <c r="C4084" s="19" t="s">
        <v>16785</v>
      </c>
      <c r="D4084" s="38" t="s">
        <v>16095</v>
      </c>
      <c r="E4084" s="38" t="s">
        <v>4029</v>
      </c>
      <c r="F4084" s="41">
        <v>72154100</v>
      </c>
      <c r="G4084" s="19" t="s">
        <v>614</v>
      </c>
      <c r="H4084" s="41">
        <v>10</v>
      </c>
      <c r="I4084" s="41">
        <v>2</v>
      </c>
      <c r="J4084" s="41">
        <v>10</v>
      </c>
      <c r="K4084" s="44">
        <v>1</v>
      </c>
      <c r="L4084" s="20">
        <v>5848037</v>
      </c>
      <c r="M4084" s="19" t="s">
        <v>11</v>
      </c>
      <c r="N4084" s="28" t="s">
        <v>15953</v>
      </c>
    </row>
    <row r="4085" spans="1:14" ht="45" x14ac:dyDescent="0.25">
      <c r="A4085" s="27" t="s">
        <v>608</v>
      </c>
      <c r="B4085" s="19" t="s">
        <v>17021</v>
      </c>
      <c r="C4085" s="19" t="s">
        <v>16785</v>
      </c>
      <c r="D4085" s="38" t="s">
        <v>16095</v>
      </c>
      <c r="E4085" s="38" t="s">
        <v>3988</v>
      </c>
      <c r="F4085" s="41">
        <v>73152100</v>
      </c>
      <c r="G4085" s="19" t="s">
        <v>611</v>
      </c>
      <c r="H4085" s="41">
        <v>5</v>
      </c>
      <c r="I4085" s="41">
        <v>4</v>
      </c>
      <c r="J4085" s="41">
        <v>10</v>
      </c>
      <c r="K4085" s="44">
        <v>1</v>
      </c>
      <c r="L4085" s="20">
        <v>5000000</v>
      </c>
      <c r="M4085" s="19" t="s">
        <v>11</v>
      </c>
      <c r="N4085" s="28" t="s">
        <v>15953</v>
      </c>
    </row>
    <row r="4086" spans="1:14" ht="45" x14ac:dyDescent="0.25">
      <c r="A4086" s="27" t="s">
        <v>608</v>
      </c>
      <c r="B4086" s="19" t="s">
        <v>17021</v>
      </c>
      <c r="C4086" s="19" t="s">
        <v>16785</v>
      </c>
      <c r="D4086" s="38" t="s">
        <v>16095</v>
      </c>
      <c r="E4086" s="38" t="s">
        <v>3994</v>
      </c>
      <c r="F4086" s="41">
        <v>73152100</v>
      </c>
      <c r="G4086" s="19" t="s">
        <v>611</v>
      </c>
      <c r="H4086" s="41">
        <v>5</v>
      </c>
      <c r="I4086" s="41">
        <v>4</v>
      </c>
      <c r="J4086" s="41">
        <v>10</v>
      </c>
      <c r="K4086" s="44">
        <v>1</v>
      </c>
      <c r="L4086" s="20">
        <v>5000000</v>
      </c>
      <c r="M4086" s="19" t="s">
        <v>11</v>
      </c>
      <c r="N4086" s="28" t="s">
        <v>15953</v>
      </c>
    </row>
    <row r="4087" spans="1:14" ht="45" x14ac:dyDescent="0.25">
      <c r="A4087" s="27" t="s">
        <v>608</v>
      </c>
      <c r="B4087" s="19" t="s">
        <v>17021</v>
      </c>
      <c r="C4087" s="19" t="s">
        <v>16785</v>
      </c>
      <c r="D4087" s="38" t="s">
        <v>16095</v>
      </c>
      <c r="E4087" s="38" t="s">
        <v>4030</v>
      </c>
      <c r="F4087" s="41">
        <v>73152100</v>
      </c>
      <c r="G4087" s="19" t="s">
        <v>611</v>
      </c>
      <c r="H4087" s="41">
        <v>5</v>
      </c>
      <c r="I4087" s="41">
        <v>4</v>
      </c>
      <c r="J4087" s="41">
        <v>10</v>
      </c>
      <c r="K4087" s="44">
        <v>1</v>
      </c>
      <c r="L4087" s="20">
        <v>4996268</v>
      </c>
      <c r="M4087" s="19" t="s">
        <v>15954</v>
      </c>
      <c r="N4087" s="28" t="s">
        <v>15953</v>
      </c>
    </row>
    <row r="4088" spans="1:14" ht="45" x14ac:dyDescent="0.25">
      <c r="A4088" s="27" t="s">
        <v>608</v>
      </c>
      <c r="B4088" s="19" t="s">
        <v>17021</v>
      </c>
      <c r="C4088" s="19" t="s">
        <v>16785</v>
      </c>
      <c r="D4088" s="38" t="s">
        <v>16095</v>
      </c>
      <c r="E4088" s="38" t="s">
        <v>4031</v>
      </c>
      <c r="F4088" s="41">
        <v>73152100</v>
      </c>
      <c r="G4088" s="19" t="s">
        <v>611</v>
      </c>
      <c r="H4088" s="41">
        <v>5</v>
      </c>
      <c r="I4088" s="41">
        <v>4</v>
      </c>
      <c r="J4088" s="41">
        <v>10</v>
      </c>
      <c r="K4088" s="44">
        <v>1</v>
      </c>
      <c r="L4088" s="20">
        <v>5000000</v>
      </c>
      <c r="M4088" s="19" t="s">
        <v>15954</v>
      </c>
      <c r="N4088" s="28" t="s">
        <v>15953</v>
      </c>
    </row>
    <row r="4089" spans="1:14" ht="75" x14ac:dyDescent="0.25">
      <c r="A4089" s="27" t="s">
        <v>608</v>
      </c>
      <c r="B4089" s="19" t="s">
        <v>17021</v>
      </c>
      <c r="C4089" s="19" t="s">
        <v>16785</v>
      </c>
      <c r="D4089" s="38" t="s">
        <v>16095</v>
      </c>
      <c r="E4089" s="38" t="s">
        <v>4014</v>
      </c>
      <c r="F4089" s="41" t="s">
        <v>3868</v>
      </c>
      <c r="G4089" s="19" t="s">
        <v>614</v>
      </c>
      <c r="H4089" s="41">
        <v>10</v>
      </c>
      <c r="I4089" s="41">
        <v>2</v>
      </c>
      <c r="J4089" s="41">
        <v>10</v>
      </c>
      <c r="K4089" s="44">
        <v>1</v>
      </c>
      <c r="L4089" s="20">
        <v>8973</v>
      </c>
      <c r="M4089" s="19" t="s">
        <v>15954</v>
      </c>
      <c r="N4089" s="28" t="s">
        <v>15953</v>
      </c>
    </row>
    <row r="4090" spans="1:14" ht="75" x14ac:dyDescent="0.25">
      <c r="A4090" s="27" t="s">
        <v>608</v>
      </c>
      <c r="B4090" s="19" t="s">
        <v>17021</v>
      </c>
      <c r="C4090" s="19" t="s">
        <v>16785</v>
      </c>
      <c r="D4090" s="38" t="s">
        <v>16095</v>
      </c>
      <c r="E4090" s="38" t="s">
        <v>4017</v>
      </c>
      <c r="F4090" s="41" t="s">
        <v>3868</v>
      </c>
      <c r="G4090" s="19" t="s">
        <v>614</v>
      </c>
      <c r="H4090" s="41">
        <v>10</v>
      </c>
      <c r="I4090" s="41">
        <v>2</v>
      </c>
      <c r="J4090" s="41">
        <v>10</v>
      </c>
      <c r="K4090" s="44">
        <v>1</v>
      </c>
      <c r="L4090" s="20">
        <v>1118277</v>
      </c>
      <c r="M4090" s="19" t="s">
        <v>15954</v>
      </c>
      <c r="N4090" s="28" t="s">
        <v>15953</v>
      </c>
    </row>
    <row r="4091" spans="1:14" ht="45" x14ac:dyDescent="0.25">
      <c r="A4091" s="27" t="s">
        <v>608</v>
      </c>
      <c r="B4091" s="19" t="s">
        <v>17021</v>
      </c>
      <c r="C4091" s="19" t="s">
        <v>16785</v>
      </c>
      <c r="D4091" s="38" t="s">
        <v>16095</v>
      </c>
      <c r="E4091" s="38" t="s">
        <v>4032</v>
      </c>
      <c r="F4091" s="41" t="s">
        <v>4033</v>
      </c>
      <c r="G4091" s="19" t="s">
        <v>611</v>
      </c>
      <c r="H4091" s="41">
        <v>5</v>
      </c>
      <c r="I4091" s="41">
        <v>4</v>
      </c>
      <c r="J4091" s="41">
        <v>16</v>
      </c>
      <c r="K4091" s="44">
        <v>1</v>
      </c>
      <c r="L4091" s="20">
        <v>6820000</v>
      </c>
      <c r="M4091" s="19" t="s">
        <v>11</v>
      </c>
      <c r="N4091" s="28" t="s">
        <v>15953</v>
      </c>
    </row>
    <row r="4092" spans="1:14" ht="60" x14ac:dyDescent="0.25">
      <c r="A4092" s="27" t="s">
        <v>608</v>
      </c>
      <c r="B4092" s="19" t="s">
        <v>17021</v>
      </c>
      <c r="C4092" s="19" t="s">
        <v>16785</v>
      </c>
      <c r="D4092" s="38" t="s">
        <v>16095</v>
      </c>
      <c r="E4092" s="38" t="s">
        <v>3914</v>
      </c>
      <c r="F4092" s="41" t="s">
        <v>3915</v>
      </c>
      <c r="G4092" s="19" t="s">
        <v>611</v>
      </c>
      <c r="H4092" s="41">
        <v>1</v>
      </c>
      <c r="I4092" s="41">
        <v>12</v>
      </c>
      <c r="J4092" s="41">
        <v>16</v>
      </c>
      <c r="K4092" s="44">
        <v>1</v>
      </c>
      <c r="L4092" s="20">
        <v>18000000</v>
      </c>
      <c r="M4092" s="19" t="s">
        <v>11</v>
      </c>
      <c r="N4092" s="28" t="s">
        <v>15953</v>
      </c>
    </row>
    <row r="4093" spans="1:14" ht="60" x14ac:dyDescent="0.25">
      <c r="A4093" s="27" t="s">
        <v>608</v>
      </c>
      <c r="B4093" s="19" t="s">
        <v>17021</v>
      </c>
      <c r="C4093" s="19" t="s">
        <v>16785</v>
      </c>
      <c r="D4093" s="38" t="s">
        <v>16095</v>
      </c>
      <c r="E4093" s="38" t="s">
        <v>4034</v>
      </c>
      <c r="F4093" s="41" t="s">
        <v>3915</v>
      </c>
      <c r="G4093" s="19" t="s">
        <v>611</v>
      </c>
      <c r="H4093" s="41">
        <v>1</v>
      </c>
      <c r="I4093" s="41">
        <v>12</v>
      </c>
      <c r="J4093" s="41">
        <v>16</v>
      </c>
      <c r="K4093" s="44">
        <v>1</v>
      </c>
      <c r="L4093" s="20">
        <v>712720</v>
      </c>
      <c r="M4093" s="19" t="s">
        <v>11</v>
      </c>
      <c r="N4093" s="28" t="s">
        <v>15953</v>
      </c>
    </row>
    <row r="4094" spans="1:14" ht="105" x14ac:dyDescent="0.25">
      <c r="A4094" s="27" t="s">
        <v>608</v>
      </c>
      <c r="B4094" s="19" t="s">
        <v>17021</v>
      </c>
      <c r="C4094" s="19" t="s">
        <v>16785</v>
      </c>
      <c r="D4094" s="38" t="s">
        <v>16095</v>
      </c>
      <c r="E4094" s="38" t="s">
        <v>4035</v>
      </c>
      <c r="F4094" s="41" t="s">
        <v>3918</v>
      </c>
      <c r="G4094" s="19" t="s">
        <v>614</v>
      </c>
      <c r="H4094" s="41">
        <v>1</v>
      </c>
      <c r="I4094" s="41">
        <v>12</v>
      </c>
      <c r="J4094" s="41">
        <v>16</v>
      </c>
      <c r="K4094" s="44">
        <v>1</v>
      </c>
      <c r="L4094" s="20">
        <v>360000</v>
      </c>
      <c r="M4094" s="19" t="s">
        <v>15954</v>
      </c>
      <c r="N4094" s="28" t="s">
        <v>15953</v>
      </c>
    </row>
    <row r="4095" spans="1:14" ht="90" x14ac:dyDescent="0.25">
      <c r="A4095" s="27" t="s">
        <v>608</v>
      </c>
      <c r="B4095" s="19" t="s">
        <v>17021</v>
      </c>
      <c r="C4095" s="19" t="s">
        <v>16785</v>
      </c>
      <c r="D4095" s="38" t="s">
        <v>16095</v>
      </c>
      <c r="E4095" s="38" t="s">
        <v>4036</v>
      </c>
      <c r="F4095" s="41">
        <v>72154300</v>
      </c>
      <c r="G4095" s="19" t="s">
        <v>611</v>
      </c>
      <c r="H4095" s="41">
        <v>1</v>
      </c>
      <c r="I4095" s="41">
        <v>12</v>
      </c>
      <c r="J4095" s="41">
        <v>16</v>
      </c>
      <c r="K4095" s="44">
        <v>1</v>
      </c>
      <c r="L4095" s="20">
        <v>3463669</v>
      </c>
      <c r="M4095" s="19" t="s">
        <v>11</v>
      </c>
      <c r="N4095" s="28" t="s">
        <v>15953</v>
      </c>
    </row>
    <row r="4096" spans="1:14" ht="60" x14ac:dyDescent="0.25">
      <c r="A4096" s="27" t="s">
        <v>608</v>
      </c>
      <c r="B4096" s="19" t="s">
        <v>17021</v>
      </c>
      <c r="C4096" s="19" t="s">
        <v>16785</v>
      </c>
      <c r="D4096" s="38" t="s">
        <v>16095</v>
      </c>
      <c r="E4096" s="38" t="s">
        <v>3921</v>
      </c>
      <c r="F4096" s="41" t="s">
        <v>3922</v>
      </c>
      <c r="G4096" s="19" t="s">
        <v>611</v>
      </c>
      <c r="H4096" s="41">
        <v>5</v>
      </c>
      <c r="I4096" s="41">
        <v>4</v>
      </c>
      <c r="J4096" s="41">
        <v>16</v>
      </c>
      <c r="K4096" s="44">
        <v>1</v>
      </c>
      <c r="L4096" s="20">
        <v>5502262.5</v>
      </c>
      <c r="M4096" s="19" t="s">
        <v>11</v>
      </c>
      <c r="N4096" s="28" t="s">
        <v>15953</v>
      </c>
    </row>
    <row r="4097" spans="1:14" ht="45" x14ac:dyDescent="0.25">
      <c r="A4097" s="27" t="s">
        <v>608</v>
      </c>
      <c r="B4097" s="19" t="s">
        <v>17021</v>
      </c>
      <c r="C4097" s="19" t="s">
        <v>16785</v>
      </c>
      <c r="D4097" s="38" t="s">
        <v>16095</v>
      </c>
      <c r="E4097" s="38" t="s">
        <v>4037</v>
      </c>
      <c r="F4097" s="41" t="s">
        <v>3676</v>
      </c>
      <c r="G4097" s="19" t="s">
        <v>611</v>
      </c>
      <c r="H4097" s="41">
        <v>5</v>
      </c>
      <c r="I4097" s="41">
        <v>4</v>
      </c>
      <c r="J4097" s="41">
        <v>16</v>
      </c>
      <c r="K4097" s="44">
        <v>1</v>
      </c>
      <c r="L4097" s="20">
        <v>17244846.829999998</v>
      </c>
      <c r="M4097" s="19" t="s">
        <v>11</v>
      </c>
      <c r="N4097" s="28" t="s">
        <v>15953</v>
      </c>
    </row>
    <row r="4098" spans="1:14" ht="45" x14ac:dyDescent="0.25">
      <c r="A4098" s="27" t="s">
        <v>608</v>
      </c>
      <c r="B4098" s="19" t="s">
        <v>17021</v>
      </c>
      <c r="C4098" s="19" t="s">
        <v>16785</v>
      </c>
      <c r="D4098" s="38" t="s">
        <v>16095</v>
      </c>
      <c r="E4098" s="38" t="s">
        <v>4038</v>
      </c>
      <c r="F4098" s="41" t="s">
        <v>4039</v>
      </c>
      <c r="G4098" s="19" t="s">
        <v>611</v>
      </c>
      <c r="H4098" s="41">
        <v>5</v>
      </c>
      <c r="I4098" s="41">
        <v>4</v>
      </c>
      <c r="J4098" s="41">
        <v>16</v>
      </c>
      <c r="K4098" s="44">
        <v>1</v>
      </c>
      <c r="L4098" s="20">
        <v>59800000</v>
      </c>
      <c r="M4098" s="19" t="s">
        <v>11</v>
      </c>
      <c r="N4098" s="28" t="s">
        <v>15953</v>
      </c>
    </row>
    <row r="4099" spans="1:14" ht="45" x14ac:dyDescent="0.25">
      <c r="A4099" s="27" t="s">
        <v>608</v>
      </c>
      <c r="B4099" s="19" t="s">
        <v>17021</v>
      </c>
      <c r="C4099" s="19" t="s">
        <v>16785</v>
      </c>
      <c r="D4099" s="38" t="s">
        <v>16095</v>
      </c>
      <c r="E4099" s="38" t="s">
        <v>4030</v>
      </c>
      <c r="F4099" s="41" t="s">
        <v>3989</v>
      </c>
      <c r="G4099" s="19" t="s">
        <v>611</v>
      </c>
      <c r="H4099" s="41">
        <v>5</v>
      </c>
      <c r="I4099" s="41">
        <v>4</v>
      </c>
      <c r="J4099" s="41">
        <v>16</v>
      </c>
      <c r="K4099" s="44">
        <v>1</v>
      </c>
      <c r="L4099" s="20">
        <v>10000000</v>
      </c>
      <c r="M4099" s="19" t="s">
        <v>11</v>
      </c>
      <c r="N4099" s="28" t="s">
        <v>15953</v>
      </c>
    </row>
    <row r="4100" spans="1:14" ht="45" x14ac:dyDescent="0.25">
      <c r="A4100" s="27" t="s">
        <v>608</v>
      </c>
      <c r="B4100" s="19" t="s">
        <v>17021</v>
      </c>
      <c r="C4100" s="19" t="s">
        <v>16785</v>
      </c>
      <c r="D4100" s="38" t="s">
        <v>16095</v>
      </c>
      <c r="E4100" s="38" t="s">
        <v>4040</v>
      </c>
      <c r="F4100" s="41" t="s">
        <v>4004</v>
      </c>
      <c r="G4100" s="19" t="s">
        <v>611</v>
      </c>
      <c r="H4100" s="41">
        <v>1</v>
      </c>
      <c r="I4100" s="41">
        <v>12</v>
      </c>
      <c r="J4100" s="41">
        <v>16</v>
      </c>
      <c r="K4100" s="44">
        <v>1</v>
      </c>
      <c r="L4100" s="20">
        <v>44066848</v>
      </c>
      <c r="M4100" s="19" t="s">
        <v>11</v>
      </c>
      <c r="N4100" s="28" t="s">
        <v>15953</v>
      </c>
    </row>
    <row r="4101" spans="1:14" ht="45" x14ac:dyDescent="0.25">
      <c r="A4101" s="27" t="s">
        <v>608</v>
      </c>
      <c r="B4101" s="19" t="s">
        <v>17021</v>
      </c>
      <c r="C4101" s="19" t="s">
        <v>16785</v>
      </c>
      <c r="D4101" s="38" t="s">
        <v>16095</v>
      </c>
      <c r="E4101" s="38" t="s">
        <v>4041</v>
      </c>
      <c r="F4101" s="41" t="s">
        <v>4004</v>
      </c>
      <c r="G4101" s="19" t="s">
        <v>498</v>
      </c>
      <c r="H4101" s="41">
        <v>1</v>
      </c>
      <c r="I4101" s="41">
        <v>12</v>
      </c>
      <c r="J4101" s="41">
        <v>16</v>
      </c>
      <c r="K4101" s="44">
        <v>1</v>
      </c>
      <c r="L4101" s="20">
        <v>40000000</v>
      </c>
      <c r="M4101" s="19" t="s">
        <v>11</v>
      </c>
      <c r="N4101" s="28" t="s">
        <v>15953</v>
      </c>
    </row>
    <row r="4102" spans="1:14" ht="45" x14ac:dyDescent="0.25">
      <c r="A4102" s="27" t="s">
        <v>608</v>
      </c>
      <c r="B4102" s="19" t="s">
        <v>17021</v>
      </c>
      <c r="C4102" s="19" t="s">
        <v>16785</v>
      </c>
      <c r="D4102" s="38" t="s">
        <v>16095</v>
      </c>
      <c r="E4102" s="38" t="s">
        <v>4042</v>
      </c>
      <c r="F4102" s="41" t="s">
        <v>4004</v>
      </c>
      <c r="G4102" s="19" t="s">
        <v>614</v>
      </c>
      <c r="H4102" s="41">
        <v>1</v>
      </c>
      <c r="I4102" s="41">
        <v>12</v>
      </c>
      <c r="J4102" s="41">
        <v>16</v>
      </c>
      <c r="K4102" s="44">
        <v>1</v>
      </c>
      <c r="L4102" s="20">
        <v>45000000</v>
      </c>
      <c r="M4102" s="19" t="s">
        <v>11</v>
      </c>
      <c r="N4102" s="28" t="s">
        <v>15953</v>
      </c>
    </row>
    <row r="4103" spans="1:14" ht="45" x14ac:dyDescent="0.25">
      <c r="A4103" s="27" t="s">
        <v>608</v>
      </c>
      <c r="B4103" s="19" t="s">
        <v>17021</v>
      </c>
      <c r="C4103" s="19" t="s">
        <v>16785</v>
      </c>
      <c r="D4103" s="38" t="s">
        <v>16095</v>
      </c>
      <c r="E4103" s="38" t="s">
        <v>4043</v>
      </c>
      <c r="F4103" s="41" t="s">
        <v>3989</v>
      </c>
      <c r="G4103" s="19" t="s">
        <v>611</v>
      </c>
      <c r="H4103" s="41">
        <v>5</v>
      </c>
      <c r="I4103" s="41">
        <v>4</v>
      </c>
      <c r="J4103" s="41">
        <v>16</v>
      </c>
      <c r="K4103" s="44">
        <v>1</v>
      </c>
      <c r="L4103" s="20">
        <v>35000000</v>
      </c>
      <c r="M4103" s="19" t="s">
        <v>11</v>
      </c>
      <c r="N4103" s="28" t="s">
        <v>15953</v>
      </c>
    </row>
    <row r="4104" spans="1:14" ht="60" x14ac:dyDescent="0.25">
      <c r="A4104" s="27" t="s">
        <v>608</v>
      </c>
      <c r="B4104" s="19" t="s">
        <v>17021</v>
      </c>
      <c r="C4104" s="19" t="s">
        <v>16785</v>
      </c>
      <c r="D4104" s="38" t="s">
        <v>16095</v>
      </c>
      <c r="E4104" s="38" t="s">
        <v>3914</v>
      </c>
      <c r="F4104" s="41" t="s">
        <v>4039</v>
      </c>
      <c r="G4104" s="19" t="s">
        <v>611</v>
      </c>
      <c r="H4104" s="41">
        <v>1</v>
      </c>
      <c r="I4104" s="41">
        <v>12</v>
      </c>
      <c r="J4104" s="41">
        <v>16</v>
      </c>
      <c r="K4104" s="44">
        <v>1</v>
      </c>
      <c r="L4104" s="20">
        <v>11000000</v>
      </c>
      <c r="M4104" s="19" t="s">
        <v>11</v>
      </c>
      <c r="N4104" s="28" t="s">
        <v>15953</v>
      </c>
    </row>
    <row r="4105" spans="1:14" ht="90" x14ac:dyDescent="0.25">
      <c r="A4105" s="27" t="s">
        <v>608</v>
      </c>
      <c r="B4105" s="19" t="s">
        <v>17021</v>
      </c>
      <c r="C4105" s="19" t="s">
        <v>16785</v>
      </c>
      <c r="D4105" s="38" t="s">
        <v>16095</v>
      </c>
      <c r="E4105" s="38" t="s">
        <v>4044</v>
      </c>
      <c r="F4105" s="41" t="s">
        <v>3868</v>
      </c>
      <c r="G4105" s="19" t="s">
        <v>614</v>
      </c>
      <c r="H4105" s="41">
        <v>10</v>
      </c>
      <c r="I4105" s="41">
        <v>2</v>
      </c>
      <c r="J4105" s="41">
        <v>16</v>
      </c>
      <c r="K4105" s="44">
        <v>1</v>
      </c>
      <c r="L4105" s="20">
        <v>1200000</v>
      </c>
      <c r="M4105" s="19" t="s">
        <v>15954</v>
      </c>
      <c r="N4105" s="28" t="s">
        <v>15953</v>
      </c>
    </row>
    <row r="4106" spans="1:14" ht="60" x14ac:dyDescent="0.25">
      <c r="A4106" s="27" t="s">
        <v>608</v>
      </c>
      <c r="B4106" s="19" t="s">
        <v>17021</v>
      </c>
      <c r="C4106" s="19" t="s">
        <v>16785</v>
      </c>
      <c r="D4106" s="38" t="s">
        <v>16095</v>
      </c>
      <c r="E4106" s="38" t="s">
        <v>4045</v>
      </c>
      <c r="F4106" s="41">
        <v>0</v>
      </c>
      <c r="G4106" s="19" t="s">
        <v>611</v>
      </c>
      <c r="H4106" s="41">
        <v>10</v>
      </c>
      <c r="I4106" s="41">
        <v>2</v>
      </c>
      <c r="J4106" s="41">
        <v>16</v>
      </c>
      <c r="K4106" s="44">
        <v>1</v>
      </c>
      <c r="L4106" s="20">
        <v>1000000</v>
      </c>
      <c r="M4106" s="19" t="s">
        <v>15954</v>
      </c>
      <c r="N4106" s="28" t="s">
        <v>15953</v>
      </c>
    </row>
    <row r="4107" spans="1:14" ht="45" x14ac:dyDescent="0.25">
      <c r="A4107" s="27" t="s">
        <v>608</v>
      </c>
      <c r="B4107" s="19" t="s">
        <v>17021</v>
      </c>
      <c r="C4107" s="19" t="s">
        <v>16785</v>
      </c>
      <c r="D4107" s="38" t="s">
        <v>16095</v>
      </c>
      <c r="E4107" s="38" t="s">
        <v>4046</v>
      </c>
      <c r="F4107" s="41">
        <v>72154300</v>
      </c>
      <c r="G4107" s="19" t="s">
        <v>16737</v>
      </c>
      <c r="H4107" s="41">
        <v>6</v>
      </c>
      <c r="I4107" s="41"/>
      <c r="J4107" s="41">
        <v>16</v>
      </c>
      <c r="K4107" s="44">
        <v>1</v>
      </c>
      <c r="L4107" s="20">
        <v>20000000</v>
      </c>
      <c r="M4107" s="19" t="s">
        <v>15954</v>
      </c>
      <c r="N4107" s="28" t="s">
        <v>15953</v>
      </c>
    </row>
    <row r="4108" spans="1:14" ht="45" x14ac:dyDescent="0.25">
      <c r="A4108" s="27" t="s">
        <v>608</v>
      </c>
      <c r="B4108" s="19" t="s">
        <v>17021</v>
      </c>
      <c r="C4108" s="19" t="s">
        <v>16785</v>
      </c>
      <c r="D4108" s="38" t="s">
        <v>16095</v>
      </c>
      <c r="E4108" s="38" t="s">
        <v>4047</v>
      </c>
      <c r="F4108" s="41">
        <v>72154300</v>
      </c>
      <c r="G4108" s="19" t="s">
        <v>16737</v>
      </c>
      <c r="H4108" s="41">
        <v>6</v>
      </c>
      <c r="I4108" s="41"/>
      <c r="J4108" s="41">
        <v>16</v>
      </c>
      <c r="K4108" s="44">
        <v>1</v>
      </c>
      <c r="L4108" s="20">
        <v>20000000</v>
      </c>
      <c r="M4108" s="19" t="s">
        <v>15954</v>
      </c>
      <c r="N4108" s="28" t="s">
        <v>15953</v>
      </c>
    </row>
    <row r="4109" spans="1:14" ht="45" x14ac:dyDescent="0.25">
      <c r="A4109" s="27" t="s">
        <v>608</v>
      </c>
      <c r="B4109" s="19" t="s">
        <v>17021</v>
      </c>
      <c r="C4109" s="19" t="s">
        <v>16785</v>
      </c>
      <c r="D4109" s="38" t="s">
        <v>16095</v>
      </c>
      <c r="E4109" s="38" t="s">
        <v>4048</v>
      </c>
      <c r="F4109" s="41" t="s">
        <v>3676</v>
      </c>
      <c r="G4109" s="19" t="s">
        <v>611</v>
      </c>
      <c r="H4109" s="41">
        <v>5</v>
      </c>
      <c r="I4109" s="41">
        <v>4</v>
      </c>
      <c r="J4109" s="41">
        <v>16</v>
      </c>
      <c r="K4109" s="44">
        <v>1</v>
      </c>
      <c r="L4109" s="20">
        <v>13488719.17</v>
      </c>
      <c r="M4109" s="19" t="s">
        <v>11</v>
      </c>
      <c r="N4109" s="28" t="s">
        <v>15953</v>
      </c>
    </row>
    <row r="4110" spans="1:14" ht="90" x14ac:dyDescent="0.25">
      <c r="A4110" s="27" t="s">
        <v>608</v>
      </c>
      <c r="B4110" s="19" t="s">
        <v>17021</v>
      </c>
      <c r="C4110" s="19" t="s">
        <v>16785</v>
      </c>
      <c r="D4110" s="38" t="s">
        <v>16095</v>
      </c>
      <c r="E4110" s="38" t="s">
        <v>4049</v>
      </c>
      <c r="F4110" s="41">
        <v>72154300</v>
      </c>
      <c r="G4110" s="19" t="s">
        <v>611</v>
      </c>
      <c r="H4110" s="41">
        <v>1</v>
      </c>
      <c r="I4110" s="41">
        <v>12</v>
      </c>
      <c r="J4110" s="41">
        <v>16</v>
      </c>
      <c r="K4110" s="44">
        <v>1</v>
      </c>
      <c r="L4110" s="20">
        <v>4761331</v>
      </c>
      <c r="M4110" s="19" t="s">
        <v>15954</v>
      </c>
      <c r="N4110" s="28" t="s">
        <v>15953</v>
      </c>
    </row>
    <row r="4111" spans="1:14" ht="75" x14ac:dyDescent="0.25">
      <c r="A4111" s="27" t="s">
        <v>608</v>
      </c>
      <c r="B4111" s="19" t="s">
        <v>17021</v>
      </c>
      <c r="C4111" s="19" t="s">
        <v>16785</v>
      </c>
      <c r="D4111" s="38" t="s">
        <v>16095</v>
      </c>
      <c r="E4111" s="38" t="s">
        <v>4050</v>
      </c>
      <c r="F4111" s="41" t="s">
        <v>3915</v>
      </c>
      <c r="G4111" s="19" t="s">
        <v>611</v>
      </c>
      <c r="H4111" s="41">
        <v>1</v>
      </c>
      <c r="I4111" s="41">
        <v>12</v>
      </c>
      <c r="J4111" s="41">
        <v>16</v>
      </c>
      <c r="K4111" s="44">
        <v>1</v>
      </c>
      <c r="L4111" s="20">
        <v>37280</v>
      </c>
      <c r="M4111" s="19" t="s">
        <v>15954</v>
      </c>
      <c r="N4111" s="28" t="s">
        <v>15953</v>
      </c>
    </row>
    <row r="4112" spans="1:14" ht="45" x14ac:dyDescent="0.25">
      <c r="A4112" s="27" t="s">
        <v>608</v>
      </c>
      <c r="B4112" s="19" t="s">
        <v>17021</v>
      </c>
      <c r="C4112" s="19" t="s">
        <v>16785</v>
      </c>
      <c r="D4112" s="38" t="s">
        <v>16095</v>
      </c>
      <c r="E4112" s="38" t="s">
        <v>4048</v>
      </c>
      <c r="F4112" s="41" t="s">
        <v>3676</v>
      </c>
      <c r="G4112" s="19" t="s">
        <v>611</v>
      </c>
      <c r="H4112" s="41">
        <v>5</v>
      </c>
      <c r="I4112" s="41">
        <v>4</v>
      </c>
      <c r="J4112" s="41">
        <v>16</v>
      </c>
      <c r="K4112" s="44">
        <v>1</v>
      </c>
      <c r="L4112" s="20">
        <v>4266434</v>
      </c>
      <c r="M4112" s="19" t="s">
        <v>11</v>
      </c>
      <c r="N4112" s="28" t="s">
        <v>15953</v>
      </c>
    </row>
    <row r="4113" spans="1:14" ht="165" x14ac:dyDescent="0.25">
      <c r="A4113" s="27" t="s">
        <v>608</v>
      </c>
      <c r="B4113" s="19" t="s">
        <v>17066</v>
      </c>
      <c r="C4113" s="19" t="s">
        <v>16901</v>
      </c>
      <c r="D4113" s="38" t="s">
        <v>16211</v>
      </c>
      <c r="E4113" s="38" t="s">
        <v>4051</v>
      </c>
      <c r="F4113" s="41" t="s">
        <v>4052</v>
      </c>
      <c r="G4113" s="19" t="s">
        <v>611</v>
      </c>
      <c r="H4113" s="41">
        <v>1</v>
      </c>
      <c r="I4113" s="41">
        <v>12</v>
      </c>
      <c r="J4113" s="41">
        <v>10</v>
      </c>
      <c r="K4113" s="44">
        <v>1</v>
      </c>
      <c r="L4113" s="20">
        <v>3000000</v>
      </c>
      <c r="M4113" s="19" t="s">
        <v>11</v>
      </c>
      <c r="N4113" s="28" t="s">
        <v>15953</v>
      </c>
    </row>
    <row r="4114" spans="1:14" ht="30" x14ac:dyDescent="0.25">
      <c r="A4114" s="27" t="s">
        <v>608</v>
      </c>
      <c r="B4114" s="19" t="s">
        <v>17066</v>
      </c>
      <c r="C4114" s="19" t="s">
        <v>16901</v>
      </c>
      <c r="D4114" s="38" t="s">
        <v>16211</v>
      </c>
      <c r="E4114" s="38" t="s">
        <v>4053</v>
      </c>
      <c r="F4114" s="41">
        <v>55101520</v>
      </c>
      <c r="G4114" s="19" t="s">
        <v>611</v>
      </c>
      <c r="H4114" s="41">
        <v>1</v>
      </c>
      <c r="I4114" s="41">
        <v>12</v>
      </c>
      <c r="J4114" s="41">
        <v>10</v>
      </c>
      <c r="K4114" s="44">
        <v>1</v>
      </c>
      <c r="L4114" s="20">
        <v>257040</v>
      </c>
      <c r="M4114" s="19" t="s">
        <v>11</v>
      </c>
      <c r="N4114" s="28" t="s">
        <v>15953</v>
      </c>
    </row>
    <row r="4115" spans="1:14" ht="30" x14ac:dyDescent="0.25">
      <c r="A4115" s="27" t="s">
        <v>608</v>
      </c>
      <c r="B4115" s="19" t="s">
        <v>17066</v>
      </c>
      <c r="C4115" s="19" t="s">
        <v>16901</v>
      </c>
      <c r="D4115" s="38" t="s">
        <v>16211</v>
      </c>
      <c r="E4115" s="38" t="s">
        <v>4054</v>
      </c>
      <c r="F4115" s="41">
        <v>55101520</v>
      </c>
      <c r="G4115" s="19" t="s">
        <v>611</v>
      </c>
      <c r="H4115" s="41">
        <v>1</v>
      </c>
      <c r="I4115" s="41">
        <v>12</v>
      </c>
      <c r="J4115" s="41">
        <v>10</v>
      </c>
      <c r="K4115" s="44">
        <v>1</v>
      </c>
      <c r="L4115" s="20">
        <v>257040</v>
      </c>
      <c r="M4115" s="19" t="s">
        <v>11</v>
      </c>
      <c r="N4115" s="28" t="s">
        <v>15953</v>
      </c>
    </row>
    <row r="4116" spans="1:14" ht="30" x14ac:dyDescent="0.25">
      <c r="A4116" s="27" t="s">
        <v>608</v>
      </c>
      <c r="B4116" s="19" t="s">
        <v>17066</v>
      </c>
      <c r="C4116" s="19" t="s">
        <v>16901</v>
      </c>
      <c r="D4116" s="38" t="s">
        <v>16211</v>
      </c>
      <c r="E4116" s="38" t="s">
        <v>4055</v>
      </c>
      <c r="F4116" s="41">
        <v>55101520</v>
      </c>
      <c r="G4116" s="19" t="s">
        <v>611</v>
      </c>
      <c r="H4116" s="41">
        <v>1</v>
      </c>
      <c r="I4116" s="41">
        <v>12</v>
      </c>
      <c r="J4116" s="41">
        <v>10</v>
      </c>
      <c r="K4116" s="44">
        <v>1</v>
      </c>
      <c r="L4116" s="20">
        <v>257040</v>
      </c>
      <c r="M4116" s="19" t="s">
        <v>11</v>
      </c>
      <c r="N4116" s="28" t="s">
        <v>15953</v>
      </c>
    </row>
    <row r="4117" spans="1:14" ht="30" x14ac:dyDescent="0.25">
      <c r="A4117" s="27" t="s">
        <v>608</v>
      </c>
      <c r="B4117" s="19" t="s">
        <v>17066</v>
      </c>
      <c r="C4117" s="19" t="s">
        <v>16901</v>
      </c>
      <c r="D4117" s="38" t="s">
        <v>16211</v>
      </c>
      <c r="E4117" s="38" t="s">
        <v>4056</v>
      </c>
      <c r="F4117" s="41">
        <v>55101520</v>
      </c>
      <c r="G4117" s="19" t="s">
        <v>611</v>
      </c>
      <c r="H4117" s="41">
        <v>1</v>
      </c>
      <c r="I4117" s="41">
        <v>12</v>
      </c>
      <c r="J4117" s="41">
        <v>10</v>
      </c>
      <c r="K4117" s="44">
        <v>1</v>
      </c>
      <c r="L4117" s="20">
        <v>257040</v>
      </c>
      <c r="M4117" s="19" t="s">
        <v>11</v>
      </c>
      <c r="N4117" s="28" t="s">
        <v>15953</v>
      </c>
    </row>
    <row r="4118" spans="1:14" ht="30" x14ac:dyDescent="0.25">
      <c r="A4118" s="27" t="s">
        <v>608</v>
      </c>
      <c r="B4118" s="19" t="s">
        <v>17066</v>
      </c>
      <c r="C4118" s="19" t="s">
        <v>16901</v>
      </c>
      <c r="D4118" s="38" t="s">
        <v>16211</v>
      </c>
      <c r="E4118" s="38" t="s">
        <v>4057</v>
      </c>
      <c r="F4118" s="41">
        <v>55101520</v>
      </c>
      <c r="G4118" s="19" t="s">
        <v>611</v>
      </c>
      <c r="H4118" s="41">
        <v>1</v>
      </c>
      <c r="I4118" s="41">
        <v>12</v>
      </c>
      <c r="J4118" s="41">
        <v>10</v>
      </c>
      <c r="K4118" s="44">
        <v>1</v>
      </c>
      <c r="L4118" s="20">
        <v>257040</v>
      </c>
      <c r="M4118" s="19" t="s">
        <v>11</v>
      </c>
      <c r="N4118" s="28" t="s">
        <v>15953</v>
      </c>
    </row>
    <row r="4119" spans="1:14" ht="30" x14ac:dyDescent="0.25">
      <c r="A4119" s="27" t="s">
        <v>608</v>
      </c>
      <c r="B4119" s="19" t="s">
        <v>17066</v>
      </c>
      <c r="C4119" s="19" t="s">
        <v>16901</v>
      </c>
      <c r="D4119" s="38" t="s">
        <v>16211</v>
      </c>
      <c r="E4119" s="38" t="s">
        <v>4058</v>
      </c>
      <c r="F4119" s="41">
        <v>55101520</v>
      </c>
      <c r="G4119" s="19" t="s">
        <v>611</v>
      </c>
      <c r="H4119" s="41">
        <v>1</v>
      </c>
      <c r="I4119" s="41">
        <v>12</v>
      </c>
      <c r="J4119" s="41">
        <v>10</v>
      </c>
      <c r="K4119" s="44">
        <v>1</v>
      </c>
      <c r="L4119" s="20">
        <v>257040</v>
      </c>
      <c r="M4119" s="19" t="s">
        <v>11</v>
      </c>
      <c r="N4119" s="28" t="s">
        <v>15953</v>
      </c>
    </row>
    <row r="4120" spans="1:14" ht="30" x14ac:dyDescent="0.25">
      <c r="A4120" s="27" t="s">
        <v>608</v>
      </c>
      <c r="B4120" s="19" t="s">
        <v>17066</v>
      </c>
      <c r="C4120" s="19" t="s">
        <v>16901</v>
      </c>
      <c r="D4120" s="38" t="s">
        <v>16211</v>
      </c>
      <c r="E4120" s="38" t="s">
        <v>4059</v>
      </c>
      <c r="F4120" s="41">
        <v>55101520</v>
      </c>
      <c r="G4120" s="19" t="s">
        <v>611</v>
      </c>
      <c r="H4120" s="41">
        <v>1</v>
      </c>
      <c r="I4120" s="41">
        <v>12</v>
      </c>
      <c r="J4120" s="41">
        <v>10</v>
      </c>
      <c r="K4120" s="44">
        <v>1</v>
      </c>
      <c r="L4120" s="20">
        <v>2201500</v>
      </c>
      <c r="M4120" s="19" t="s">
        <v>11</v>
      </c>
      <c r="N4120" s="28" t="s">
        <v>15953</v>
      </c>
    </row>
    <row r="4121" spans="1:14" ht="45" x14ac:dyDescent="0.25">
      <c r="A4121" s="27" t="s">
        <v>608</v>
      </c>
      <c r="B4121" s="19" t="s">
        <v>17066</v>
      </c>
      <c r="C4121" s="19" t="s">
        <v>16901</v>
      </c>
      <c r="D4121" s="38" t="s">
        <v>16211</v>
      </c>
      <c r="E4121" s="38" t="s">
        <v>4060</v>
      </c>
      <c r="F4121" s="41">
        <v>55101520</v>
      </c>
      <c r="G4121" s="19" t="s">
        <v>611</v>
      </c>
      <c r="H4121" s="41">
        <v>1</v>
      </c>
      <c r="I4121" s="41">
        <v>12</v>
      </c>
      <c r="J4121" s="41">
        <v>10</v>
      </c>
      <c r="K4121" s="44">
        <v>1</v>
      </c>
      <c r="L4121" s="20">
        <v>214200</v>
      </c>
      <c r="M4121" s="19" t="s">
        <v>11</v>
      </c>
      <c r="N4121" s="28" t="s">
        <v>15953</v>
      </c>
    </row>
    <row r="4122" spans="1:14" ht="30" x14ac:dyDescent="0.25">
      <c r="A4122" s="27" t="s">
        <v>608</v>
      </c>
      <c r="B4122" s="19" t="s">
        <v>17066</v>
      </c>
      <c r="C4122" s="19" t="s">
        <v>16901</v>
      </c>
      <c r="D4122" s="38" t="s">
        <v>16211</v>
      </c>
      <c r="E4122" s="38" t="s">
        <v>4061</v>
      </c>
      <c r="F4122" s="41">
        <v>55101520</v>
      </c>
      <c r="G4122" s="19" t="s">
        <v>611</v>
      </c>
      <c r="H4122" s="41">
        <v>1</v>
      </c>
      <c r="I4122" s="41">
        <v>12</v>
      </c>
      <c r="J4122" s="41">
        <v>10</v>
      </c>
      <c r="K4122" s="44">
        <v>1</v>
      </c>
      <c r="L4122" s="20">
        <v>214200</v>
      </c>
      <c r="M4122" s="19" t="s">
        <v>11</v>
      </c>
      <c r="N4122" s="28" t="s">
        <v>15953</v>
      </c>
    </row>
    <row r="4123" spans="1:14" ht="30" x14ac:dyDescent="0.25">
      <c r="A4123" s="27" t="s">
        <v>608</v>
      </c>
      <c r="B4123" s="19" t="s">
        <v>17066</v>
      </c>
      <c r="C4123" s="19" t="s">
        <v>16901</v>
      </c>
      <c r="D4123" s="38" t="s">
        <v>16211</v>
      </c>
      <c r="E4123" s="38" t="s">
        <v>4062</v>
      </c>
      <c r="F4123" s="41">
        <v>55101520</v>
      </c>
      <c r="G4123" s="19" t="s">
        <v>611</v>
      </c>
      <c r="H4123" s="41">
        <v>1</v>
      </c>
      <c r="I4123" s="41">
        <v>12</v>
      </c>
      <c r="J4123" s="41">
        <v>10</v>
      </c>
      <c r="K4123" s="44">
        <v>1</v>
      </c>
      <c r="L4123" s="20">
        <v>214200</v>
      </c>
      <c r="M4123" s="19" t="s">
        <v>11</v>
      </c>
      <c r="N4123" s="28" t="s">
        <v>15953</v>
      </c>
    </row>
    <row r="4124" spans="1:14" ht="45" x14ac:dyDescent="0.25">
      <c r="A4124" s="27" t="s">
        <v>608</v>
      </c>
      <c r="B4124" s="19" t="s">
        <v>17066</v>
      </c>
      <c r="C4124" s="19" t="s">
        <v>16901</v>
      </c>
      <c r="D4124" s="38" t="s">
        <v>16211</v>
      </c>
      <c r="E4124" s="38" t="s">
        <v>4063</v>
      </c>
      <c r="F4124" s="41">
        <v>55101520</v>
      </c>
      <c r="G4124" s="19" t="s">
        <v>611</v>
      </c>
      <c r="H4124" s="41">
        <v>1</v>
      </c>
      <c r="I4124" s="41">
        <v>12</v>
      </c>
      <c r="J4124" s="41">
        <v>10</v>
      </c>
      <c r="K4124" s="44">
        <v>1</v>
      </c>
      <c r="L4124" s="20">
        <v>214200</v>
      </c>
      <c r="M4124" s="19" t="s">
        <v>11</v>
      </c>
      <c r="N4124" s="28" t="s">
        <v>15953</v>
      </c>
    </row>
    <row r="4125" spans="1:14" ht="30" x14ac:dyDescent="0.25">
      <c r="A4125" s="27" t="s">
        <v>608</v>
      </c>
      <c r="B4125" s="19" t="s">
        <v>17066</v>
      </c>
      <c r="C4125" s="19" t="s">
        <v>16901</v>
      </c>
      <c r="D4125" s="38" t="s">
        <v>16211</v>
      </c>
      <c r="E4125" s="38" t="s">
        <v>4064</v>
      </c>
      <c r="F4125" s="41">
        <v>55101520</v>
      </c>
      <c r="G4125" s="19" t="s">
        <v>611</v>
      </c>
      <c r="H4125" s="41">
        <v>1</v>
      </c>
      <c r="I4125" s="41">
        <v>12</v>
      </c>
      <c r="J4125" s="41">
        <v>10</v>
      </c>
      <c r="K4125" s="44">
        <v>1</v>
      </c>
      <c r="L4125" s="20">
        <v>7443450</v>
      </c>
      <c r="M4125" s="19" t="s">
        <v>11</v>
      </c>
      <c r="N4125" s="28" t="s">
        <v>15953</v>
      </c>
    </row>
    <row r="4126" spans="1:14" ht="30" x14ac:dyDescent="0.25">
      <c r="A4126" s="27" t="s">
        <v>608</v>
      </c>
      <c r="B4126" s="19" t="s">
        <v>17066</v>
      </c>
      <c r="C4126" s="19" t="s">
        <v>16901</v>
      </c>
      <c r="D4126" s="38" t="s">
        <v>16211</v>
      </c>
      <c r="E4126" s="38" t="s">
        <v>4065</v>
      </c>
      <c r="F4126" s="41">
        <v>55101520</v>
      </c>
      <c r="G4126" s="19" t="s">
        <v>611</v>
      </c>
      <c r="H4126" s="41">
        <v>1</v>
      </c>
      <c r="I4126" s="41">
        <v>12</v>
      </c>
      <c r="J4126" s="41">
        <v>10</v>
      </c>
      <c r="K4126" s="44">
        <v>1</v>
      </c>
      <c r="L4126" s="20">
        <v>1749300</v>
      </c>
      <c r="M4126" s="19" t="s">
        <v>11</v>
      </c>
      <c r="N4126" s="28" t="s">
        <v>15953</v>
      </c>
    </row>
    <row r="4127" spans="1:14" ht="30" x14ac:dyDescent="0.25">
      <c r="A4127" s="27" t="s">
        <v>608</v>
      </c>
      <c r="B4127" s="19" t="s">
        <v>17066</v>
      </c>
      <c r="C4127" s="19" t="s">
        <v>16901</v>
      </c>
      <c r="D4127" s="38" t="s">
        <v>16211</v>
      </c>
      <c r="E4127" s="38" t="s">
        <v>4066</v>
      </c>
      <c r="F4127" s="41">
        <v>55101520</v>
      </c>
      <c r="G4127" s="19" t="s">
        <v>611</v>
      </c>
      <c r="H4127" s="41">
        <v>1</v>
      </c>
      <c r="I4127" s="41">
        <v>12</v>
      </c>
      <c r="J4127" s="41">
        <v>10</v>
      </c>
      <c r="K4127" s="44">
        <v>1</v>
      </c>
      <c r="L4127" s="20">
        <v>1749300</v>
      </c>
      <c r="M4127" s="19" t="s">
        <v>11</v>
      </c>
      <c r="N4127" s="28" t="s">
        <v>15953</v>
      </c>
    </row>
    <row r="4128" spans="1:14" ht="30" x14ac:dyDescent="0.25">
      <c r="A4128" s="27" t="s">
        <v>608</v>
      </c>
      <c r="B4128" s="19" t="s">
        <v>17066</v>
      </c>
      <c r="C4128" s="19" t="s">
        <v>16901</v>
      </c>
      <c r="D4128" s="38" t="s">
        <v>16211</v>
      </c>
      <c r="E4128" s="38" t="s">
        <v>4067</v>
      </c>
      <c r="F4128" s="41">
        <v>55101520</v>
      </c>
      <c r="G4128" s="19" t="s">
        <v>611</v>
      </c>
      <c r="H4128" s="41">
        <v>1</v>
      </c>
      <c r="I4128" s="41">
        <v>12</v>
      </c>
      <c r="J4128" s="41">
        <v>10</v>
      </c>
      <c r="K4128" s="44">
        <v>1</v>
      </c>
      <c r="L4128" s="20">
        <v>2165800</v>
      </c>
      <c r="M4128" s="19" t="s">
        <v>11</v>
      </c>
      <c r="N4128" s="28" t="s">
        <v>15953</v>
      </c>
    </row>
    <row r="4129" spans="1:14" ht="30" x14ac:dyDescent="0.25">
      <c r="A4129" s="27" t="s">
        <v>608</v>
      </c>
      <c r="B4129" s="19" t="s">
        <v>17066</v>
      </c>
      <c r="C4129" s="19" t="s">
        <v>16901</v>
      </c>
      <c r="D4129" s="38" t="s">
        <v>16211</v>
      </c>
      <c r="E4129" s="38" t="s">
        <v>4068</v>
      </c>
      <c r="F4129" s="41">
        <v>55101520</v>
      </c>
      <c r="G4129" s="19" t="s">
        <v>611</v>
      </c>
      <c r="H4129" s="41">
        <v>1</v>
      </c>
      <c r="I4129" s="41">
        <v>12</v>
      </c>
      <c r="J4129" s="41">
        <v>10</v>
      </c>
      <c r="K4129" s="44">
        <v>1</v>
      </c>
      <c r="L4129" s="20">
        <v>666400</v>
      </c>
      <c r="M4129" s="19" t="s">
        <v>11</v>
      </c>
      <c r="N4129" s="28" t="s">
        <v>15953</v>
      </c>
    </row>
    <row r="4130" spans="1:14" ht="30" x14ac:dyDescent="0.25">
      <c r="A4130" s="27" t="s">
        <v>608</v>
      </c>
      <c r="B4130" s="19" t="s">
        <v>17066</v>
      </c>
      <c r="C4130" s="19" t="s">
        <v>16901</v>
      </c>
      <c r="D4130" s="38" t="s">
        <v>16211</v>
      </c>
      <c r="E4130" s="38" t="s">
        <v>4069</v>
      </c>
      <c r="F4130" s="41">
        <v>55101520</v>
      </c>
      <c r="G4130" s="19" t="s">
        <v>611</v>
      </c>
      <c r="H4130" s="41">
        <v>1</v>
      </c>
      <c r="I4130" s="41">
        <v>12</v>
      </c>
      <c r="J4130" s="41">
        <v>10</v>
      </c>
      <c r="K4130" s="44">
        <v>1</v>
      </c>
      <c r="L4130" s="20">
        <v>535500</v>
      </c>
      <c r="M4130" s="19" t="s">
        <v>11</v>
      </c>
      <c r="N4130" s="28" t="s">
        <v>15953</v>
      </c>
    </row>
    <row r="4131" spans="1:14" ht="30" x14ac:dyDescent="0.25">
      <c r="A4131" s="27" t="s">
        <v>608</v>
      </c>
      <c r="B4131" s="19" t="s">
        <v>17066</v>
      </c>
      <c r="C4131" s="19" t="s">
        <v>16901</v>
      </c>
      <c r="D4131" s="38" t="s">
        <v>16211</v>
      </c>
      <c r="E4131" s="38" t="s">
        <v>4070</v>
      </c>
      <c r="F4131" s="41">
        <v>55101520</v>
      </c>
      <c r="G4131" s="19" t="s">
        <v>611</v>
      </c>
      <c r="H4131" s="41">
        <v>1</v>
      </c>
      <c r="I4131" s="41">
        <v>12</v>
      </c>
      <c r="J4131" s="41">
        <v>10</v>
      </c>
      <c r="K4131" s="44">
        <v>1</v>
      </c>
      <c r="L4131" s="20">
        <v>1085280</v>
      </c>
      <c r="M4131" s="19" t="s">
        <v>11</v>
      </c>
      <c r="N4131" s="28" t="s">
        <v>15953</v>
      </c>
    </row>
    <row r="4132" spans="1:14" ht="30" x14ac:dyDescent="0.25">
      <c r="A4132" s="27" t="s">
        <v>608</v>
      </c>
      <c r="B4132" s="19" t="s">
        <v>17066</v>
      </c>
      <c r="C4132" s="19" t="s">
        <v>16901</v>
      </c>
      <c r="D4132" s="38" t="s">
        <v>16211</v>
      </c>
      <c r="E4132" s="38" t="s">
        <v>4071</v>
      </c>
      <c r="F4132" s="41">
        <v>55101520</v>
      </c>
      <c r="G4132" s="19" t="s">
        <v>611</v>
      </c>
      <c r="H4132" s="41">
        <v>1</v>
      </c>
      <c r="I4132" s="41">
        <v>12</v>
      </c>
      <c r="J4132" s="41">
        <v>10</v>
      </c>
      <c r="K4132" s="44">
        <v>1</v>
      </c>
      <c r="L4132" s="20">
        <v>1085280</v>
      </c>
      <c r="M4132" s="19" t="s">
        <v>11</v>
      </c>
      <c r="N4132" s="28" t="s">
        <v>15953</v>
      </c>
    </row>
    <row r="4133" spans="1:14" ht="30" x14ac:dyDescent="0.25">
      <c r="A4133" s="27" t="s">
        <v>608</v>
      </c>
      <c r="B4133" s="19" t="s">
        <v>17066</v>
      </c>
      <c r="C4133" s="19" t="s">
        <v>16901</v>
      </c>
      <c r="D4133" s="38" t="s">
        <v>16211</v>
      </c>
      <c r="E4133" s="38" t="s">
        <v>4072</v>
      </c>
      <c r="F4133" s="41">
        <v>55101520</v>
      </c>
      <c r="G4133" s="19" t="s">
        <v>611</v>
      </c>
      <c r="H4133" s="41">
        <v>6</v>
      </c>
      <c r="I4133" s="41"/>
      <c r="J4133" s="41">
        <v>10</v>
      </c>
      <c r="K4133" s="44">
        <v>1</v>
      </c>
      <c r="L4133" s="20">
        <v>4760000</v>
      </c>
      <c r="M4133" s="19" t="s">
        <v>15954</v>
      </c>
      <c r="N4133" s="28" t="s">
        <v>15953</v>
      </c>
    </row>
    <row r="4134" spans="1:14" ht="30" x14ac:dyDescent="0.25">
      <c r="A4134" s="27" t="s">
        <v>608</v>
      </c>
      <c r="B4134" s="19" t="s">
        <v>17066</v>
      </c>
      <c r="C4134" s="19" t="s">
        <v>16901</v>
      </c>
      <c r="D4134" s="38" t="s">
        <v>16211</v>
      </c>
      <c r="E4134" s="38" t="s">
        <v>4073</v>
      </c>
      <c r="F4134" s="41">
        <v>55101520</v>
      </c>
      <c r="G4134" s="19" t="s">
        <v>611</v>
      </c>
      <c r="H4134" s="41">
        <v>6</v>
      </c>
      <c r="I4134" s="41"/>
      <c r="J4134" s="41">
        <v>10</v>
      </c>
      <c r="K4134" s="44">
        <v>1</v>
      </c>
      <c r="L4134" s="20">
        <v>595000</v>
      </c>
      <c r="M4134" s="19" t="s">
        <v>15954</v>
      </c>
      <c r="N4134" s="28" t="s">
        <v>15953</v>
      </c>
    </row>
    <row r="4135" spans="1:14" ht="30" x14ac:dyDescent="0.25">
      <c r="A4135" s="27" t="s">
        <v>608</v>
      </c>
      <c r="B4135" s="19" t="s">
        <v>17066</v>
      </c>
      <c r="C4135" s="19" t="s">
        <v>16901</v>
      </c>
      <c r="D4135" s="38" t="s">
        <v>16211</v>
      </c>
      <c r="E4135" s="38" t="s">
        <v>4074</v>
      </c>
      <c r="F4135" s="41" t="s">
        <v>4075</v>
      </c>
      <c r="G4135" s="19" t="s">
        <v>611</v>
      </c>
      <c r="H4135" s="41">
        <v>1</v>
      </c>
      <c r="I4135" s="41">
        <v>12</v>
      </c>
      <c r="J4135" s="41">
        <v>16</v>
      </c>
      <c r="K4135" s="44">
        <v>1</v>
      </c>
      <c r="L4135" s="20">
        <v>773262</v>
      </c>
      <c r="M4135" s="19" t="s">
        <v>11</v>
      </c>
      <c r="N4135" s="28" t="s">
        <v>15953</v>
      </c>
    </row>
    <row r="4136" spans="1:14" ht="45" x14ac:dyDescent="0.25">
      <c r="A4136" s="27" t="s">
        <v>608</v>
      </c>
      <c r="B4136" s="19" t="s">
        <v>17066</v>
      </c>
      <c r="C4136" s="19" t="s">
        <v>16901</v>
      </c>
      <c r="D4136" s="38" t="s">
        <v>16211</v>
      </c>
      <c r="E4136" s="38" t="s">
        <v>4076</v>
      </c>
      <c r="F4136" s="41" t="s">
        <v>4075</v>
      </c>
      <c r="G4136" s="19" t="s">
        <v>611</v>
      </c>
      <c r="H4136" s="41">
        <v>1</v>
      </c>
      <c r="I4136" s="41">
        <v>12</v>
      </c>
      <c r="J4136" s="41">
        <v>16</v>
      </c>
      <c r="K4136" s="44">
        <v>1</v>
      </c>
      <c r="L4136" s="20">
        <v>1642200</v>
      </c>
      <c r="M4136" s="19" t="s">
        <v>11</v>
      </c>
      <c r="N4136" s="28" t="s">
        <v>15953</v>
      </c>
    </row>
    <row r="4137" spans="1:14" ht="30" x14ac:dyDescent="0.25">
      <c r="A4137" s="27" t="s">
        <v>608</v>
      </c>
      <c r="B4137" s="19" t="s">
        <v>17066</v>
      </c>
      <c r="C4137" s="19" t="s">
        <v>16901</v>
      </c>
      <c r="D4137" s="38" t="s">
        <v>16211</v>
      </c>
      <c r="E4137" s="38" t="s">
        <v>4077</v>
      </c>
      <c r="F4137" s="41" t="s">
        <v>4075</v>
      </c>
      <c r="G4137" s="19" t="s">
        <v>611</v>
      </c>
      <c r="H4137" s="41">
        <v>1</v>
      </c>
      <c r="I4137" s="41">
        <v>12</v>
      </c>
      <c r="J4137" s="41">
        <v>16</v>
      </c>
      <c r="K4137" s="44">
        <v>1</v>
      </c>
      <c r="L4137" s="20">
        <v>1480122</v>
      </c>
      <c r="M4137" s="19" t="s">
        <v>11</v>
      </c>
      <c r="N4137" s="28" t="s">
        <v>15953</v>
      </c>
    </row>
    <row r="4138" spans="1:14" ht="30" x14ac:dyDescent="0.25">
      <c r="A4138" s="27" t="s">
        <v>608</v>
      </c>
      <c r="B4138" s="19" t="s">
        <v>17066</v>
      </c>
      <c r="C4138" s="19" t="s">
        <v>16901</v>
      </c>
      <c r="D4138" s="38" t="s">
        <v>16211</v>
      </c>
      <c r="E4138" s="38" t="s">
        <v>4078</v>
      </c>
      <c r="F4138" s="41" t="s">
        <v>4079</v>
      </c>
      <c r="G4138" s="19" t="s">
        <v>611</v>
      </c>
      <c r="H4138" s="41">
        <v>1</v>
      </c>
      <c r="I4138" s="41">
        <v>12</v>
      </c>
      <c r="J4138" s="41">
        <v>16</v>
      </c>
      <c r="K4138" s="44">
        <v>1</v>
      </c>
      <c r="L4138" s="20">
        <v>4909981</v>
      </c>
      <c r="M4138" s="19" t="s">
        <v>11</v>
      </c>
      <c r="N4138" s="28" t="s">
        <v>15953</v>
      </c>
    </row>
    <row r="4139" spans="1:14" ht="30" x14ac:dyDescent="0.25">
      <c r="A4139" s="27" t="s">
        <v>608</v>
      </c>
      <c r="B4139" s="19" t="s">
        <v>17067</v>
      </c>
      <c r="C4139" s="19" t="s">
        <v>16902</v>
      </c>
      <c r="D4139" s="38" t="s">
        <v>16212</v>
      </c>
      <c r="E4139" s="38" t="s">
        <v>4080</v>
      </c>
      <c r="F4139" s="41" t="s">
        <v>4081</v>
      </c>
      <c r="G4139" s="19" t="s">
        <v>611</v>
      </c>
      <c r="H4139" s="41">
        <v>1</v>
      </c>
      <c r="I4139" s="41">
        <v>12</v>
      </c>
      <c r="J4139" s="41">
        <v>10</v>
      </c>
      <c r="K4139" s="44">
        <v>1</v>
      </c>
      <c r="L4139" s="20">
        <v>13544850</v>
      </c>
      <c r="M4139" s="19" t="s">
        <v>11</v>
      </c>
      <c r="N4139" s="28" t="s">
        <v>15953</v>
      </c>
    </row>
    <row r="4140" spans="1:14" ht="45" x14ac:dyDescent="0.25">
      <c r="A4140" s="27" t="s">
        <v>608</v>
      </c>
      <c r="B4140" s="19" t="s">
        <v>17067</v>
      </c>
      <c r="C4140" s="19" t="s">
        <v>16902</v>
      </c>
      <c r="D4140" s="38" t="s">
        <v>16212</v>
      </c>
      <c r="E4140" s="38" t="s">
        <v>4082</v>
      </c>
      <c r="F4140" s="41" t="s">
        <v>4083</v>
      </c>
      <c r="G4140" s="19" t="s">
        <v>611</v>
      </c>
      <c r="H4140" s="41">
        <v>1</v>
      </c>
      <c r="I4140" s="41">
        <v>12</v>
      </c>
      <c r="J4140" s="41">
        <v>10</v>
      </c>
      <c r="K4140" s="44">
        <v>1</v>
      </c>
      <c r="L4140" s="20">
        <v>10000000</v>
      </c>
      <c r="M4140" s="19" t="s">
        <v>11</v>
      </c>
      <c r="N4140" s="28" t="s">
        <v>15953</v>
      </c>
    </row>
    <row r="4141" spans="1:14" ht="45" x14ac:dyDescent="0.25">
      <c r="A4141" s="27" t="s">
        <v>608</v>
      </c>
      <c r="B4141" s="19" t="s">
        <v>17067</v>
      </c>
      <c r="C4141" s="19" t="s">
        <v>16902</v>
      </c>
      <c r="D4141" s="38" t="s">
        <v>16212</v>
      </c>
      <c r="E4141" s="38" t="s">
        <v>4084</v>
      </c>
      <c r="F4141" s="41" t="s">
        <v>4083</v>
      </c>
      <c r="G4141" s="19" t="s">
        <v>611</v>
      </c>
      <c r="H4141" s="41">
        <v>1</v>
      </c>
      <c r="I4141" s="41">
        <v>12</v>
      </c>
      <c r="J4141" s="41">
        <v>10</v>
      </c>
      <c r="K4141" s="44">
        <v>1</v>
      </c>
      <c r="L4141" s="20">
        <v>16504000</v>
      </c>
      <c r="M4141" s="19" t="s">
        <v>11</v>
      </c>
      <c r="N4141" s="28" t="s">
        <v>15953</v>
      </c>
    </row>
    <row r="4142" spans="1:14" ht="45" x14ac:dyDescent="0.25">
      <c r="A4142" s="27" t="s">
        <v>608</v>
      </c>
      <c r="B4142" s="19" t="s">
        <v>17067</v>
      </c>
      <c r="C4142" s="19" t="s">
        <v>16902</v>
      </c>
      <c r="D4142" s="38" t="s">
        <v>16212</v>
      </c>
      <c r="E4142" s="38" t="s">
        <v>4085</v>
      </c>
      <c r="F4142" s="41" t="s">
        <v>4081</v>
      </c>
      <c r="G4142" s="19" t="s">
        <v>611</v>
      </c>
      <c r="H4142" s="41">
        <v>1</v>
      </c>
      <c r="I4142" s="41">
        <v>12</v>
      </c>
      <c r="J4142" s="41">
        <v>10</v>
      </c>
      <c r="K4142" s="44">
        <v>1</v>
      </c>
      <c r="L4142" s="20">
        <v>40000</v>
      </c>
      <c r="M4142" s="19" t="s">
        <v>11</v>
      </c>
      <c r="N4142" s="28" t="s">
        <v>15953</v>
      </c>
    </row>
    <row r="4143" spans="1:14" ht="45" x14ac:dyDescent="0.25">
      <c r="A4143" s="27" t="s">
        <v>608</v>
      </c>
      <c r="B4143" s="19" t="s">
        <v>17067</v>
      </c>
      <c r="C4143" s="19" t="s">
        <v>16902</v>
      </c>
      <c r="D4143" s="38" t="s">
        <v>16212</v>
      </c>
      <c r="E4143" s="38" t="s">
        <v>4086</v>
      </c>
      <c r="F4143" s="41" t="s">
        <v>4087</v>
      </c>
      <c r="G4143" s="19" t="s">
        <v>498</v>
      </c>
      <c r="H4143" s="41">
        <v>1</v>
      </c>
      <c r="I4143" s="41">
        <v>10</v>
      </c>
      <c r="J4143" s="41">
        <v>10</v>
      </c>
      <c r="K4143" s="44">
        <v>1</v>
      </c>
      <c r="L4143" s="20">
        <v>61329528</v>
      </c>
      <c r="M4143" s="19" t="s">
        <v>11</v>
      </c>
      <c r="N4143" s="28" t="s">
        <v>15953</v>
      </c>
    </row>
    <row r="4144" spans="1:14" ht="75" x14ac:dyDescent="0.25">
      <c r="A4144" s="27" t="s">
        <v>608</v>
      </c>
      <c r="B4144" s="19" t="s">
        <v>17067</v>
      </c>
      <c r="C4144" s="19" t="s">
        <v>16902</v>
      </c>
      <c r="D4144" s="38" t="s">
        <v>16212</v>
      </c>
      <c r="E4144" s="38" t="s">
        <v>4088</v>
      </c>
      <c r="F4144" s="41" t="s">
        <v>4089</v>
      </c>
      <c r="G4144" s="19" t="s">
        <v>498</v>
      </c>
      <c r="H4144" s="41">
        <v>1</v>
      </c>
      <c r="I4144" s="41">
        <v>10</v>
      </c>
      <c r="J4144" s="41">
        <v>10</v>
      </c>
      <c r="K4144" s="44">
        <v>1</v>
      </c>
      <c r="L4144" s="20">
        <v>12373517</v>
      </c>
      <c r="M4144" s="19" t="s">
        <v>11</v>
      </c>
      <c r="N4144" s="28" t="s">
        <v>15953</v>
      </c>
    </row>
    <row r="4145" spans="1:14" ht="30" x14ac:dyDescent="0.25">
      <c r="A4145" s="27" t="s">
        <v>608</v>
      </c>
      <c r="B4145" s="19" t="s">
        <v>17067</v>
      </c>
      <c r="C4145" s="19" t="s">
        <v>16902</v>
      </c>
      <c r="D4145" s="38" t="s">
        <v>16212</v>
      </c>
      <c r="E4145" s="38" t="s">
        <v>4090</v>
      </c>
      <c r="F4145" s="41" t="s">
        <v>4091</v>
      </c>
      <c r="G4145" s="19" t="s">
        <v>498</v>
      </c>
      <c r="H4145" s="41">
        <v>1</v>
      </c>
      <c r="I4145" s="41">
        <v>10</v>
      </c>
      <c r="J4145" s="41">
        <v>10</v>
      </c>
      <c r="K4145" s="44">
        <v>1</v>
      </c>
      <c r="L4145" s="20">
        <v>32667386.5</v>
      </c>
      <c r="M4145" s="19" t="s">
        <v>11</v>
      </c>
      <c r="N4145" s="28" t="s">
        <v>15953</v>
      </c>
    </row>
    <row r="4146" spans="1:14" ht="45" x14ac:dyDescent="0.25">
      <c r="A4146" s="27" t="s">
        <v>608</v>
      </c>
      <c r="B4146" s="19" t="s">
        <v>17067</v>
      </c>
      <c r="C4146" s="19" t="s">
        <v>16902</v>
      </c>
      <c r="D4146" s="38" t="s">
        <v>16212</v>
      </c>
      <c r="E4146" s="38" t="s">
        <v>4092</v>
      </c>
      <c r="F4146" s="41" t="s">
        <v>4091</v>
      </c>
      <c r="G4146" s="19" t="s">
        <v>498</v>
      </c>
      <c r="H4146" s="41">
        <v>1</v>
      </c>
      <c r="I4146" s="41">
        <v>10</v>
      </c>
      <c r="J4146" s="41">
        <v>10</v>
      </c>
      <c r="K4146" s="44">
        <v>1</v>
      </c>
      <c r="L4146" s="20">
        <v>32667386.5</v>
      </c>
      <c r="M4146" s="19" t="s">
        <v>11</v>
      </c>
      <c r="N4146" s="28" t="s">
        <v>15953</v>
      </c>
    </row>
    <row r="4147" spans="1:14" ht="60" x14ac:dyDescent="0.25">
      <c r="A4147" s="27" t="s">
        <v>608</v>
      </c>
      <c r="B4147" s="19" t="s">
        <v>17067</v>
      </c>
      <c r="C4147" s="19" t="s">
        <v>16902</v>
      </c>
      <c r="D4147" s="38" t="s">
        <v>16212</v>
      </c>
      <c r="E4147" s="38" t="s">
        <v>4093</v>
      </c>
      <c r="F4147" s="41" t="s">
        <v>4083</v>
      </c>
      <c r="G4147" s="19" t="s">
        <v>611</v>
      </c>
      <c r="H4147" s="41">
        <v>10</v>
      </c>
      <c r="I4147" s="41">
        <v>2</v>
      </c>
      <c r="J4147" s="41">
        <v>10</v>
      </c>
      <c r="K4147" s="44">
        <v>1</v>
      </c>
      <c r="L4147" s="20">
        <v>1220259.6600000001</v>
      </c>
      <c r="M4147" s="19" t="s">
        <v>15954</v>
      </c>
      <c r="N4147" s="28" t="s">
        <v>15953</v>
      </c>
    </row>
    <row r="4148" spans="1:14" ht="30" x14ac:dyDescent="0.25">
      <c r="A4148" s="27" t="s">
        <v>608</v>
      </c>
      <c r="B4148" s="19" t="s">
        <v>17067</v>
      </c>
      <c r="C4148" s="19" t="s">
        <v>16902</v>
      </c>
      <c r="D4148" s="38" t="s">
        <v>16212</v>
      </c>
      <c r="E4148" s="38" t="s">
        <v>4080</v>
      </c>
      <c r="F4148" s="41" t="s">
        <v>4081</v>
      </c>
      <c r="G4148" s="19" t="s">
        <v>611</v>
      </c>
      <c r="H4148" s="41">
        <v>1</v>
      </c>
      <c r="I4148" s="41">
        <v>12</v>
      </c>
      <c r="J4148" s="41">
        <v>10</v>
      </c>
      <c r="K4148" s="44">
        <v>1</v>
      </c>
      <c r="L4148" s="20">
        <v>20000000</v>
      </c>
      <c r="M4148" s="19" t="s">
        <v>15954</v>
      </c>
      <c r="N4148" s="28" t="s">
        <v>15953</v>
      </c>
    </row>
    <row r="4149" spans="1:14" ht="45" x14ac:dyDescent="0.25">
      <c r="A4149" s="27" t="s">
        <v>608</v>
      </c>
      <c r="B4149" s="19" t="s">
        <v>17067</v>
      </c>
      <c r="C4149" s="19" t="s">
        <v>16902</v>
      </c>
      <c r="D4149" s="38" t="s">
        <v>16212</v>
      </c>
      <c r="E4149" s="38" t="s">
        <v>4085</v>
      </c>
      <c r="F4149" s="41" t="s">
        <v>4081</v>
      </c>
      <c r="G4149" s="19" t="s">
        <v>611</v>
      </c>
      <c r="H4149" s="41">
        <v>1</v>
      </c>
      <c r="I4149" s="41">
        <v>12</v>
      </c>
      <c r="J4149" s="41">
        <v>10</v>
      </c>
      <c r="K4149" s="44">
        <v>1</v>
      </c>
      <c r="L4149" s="20">
        <v>13527000</v>
      </c>
      <c r="M4149" s="19" t="s">
        <v>15954</v>
      </c>
      <c r="N4149" s="28" t="s">
        <v>15953</v>
      </c>
    </row>
    <row r="4150" spans="1:14" ht="30" x14ac:dyDescent="0.25">
      <c r="A4150" s="27" t="s">
        <v>608</v>
      </c>
      <c r="B4150" s="19" t="s">
        <v>17067</v>
      </c>
      <c r="C4150" s="19" t="s">
        <v>16902</v>
      </c>
      <c r="D4150" s="38" t="s">
        <v>16212</v>
      </c>
      <c r="E4150" s="38" t="s">
        <v>4094</v>
      </c>
      <c r="F4150" s="41" t="s">
        <v>4081</v>
      </c>
      <c r="G4150" s="19" t="s">
        <v>611</v>
      </c>
      <c r="H4150" s="41">
        <v>1</v>
      </c>
      <c r="I4150" s="41">
        <v>12</v>
      </c>
      <c r="J4150" s="41">
        <v>10</v>
      </c>
      <c r="K4150" s="44">
        <v>1</v>
      </c>
      <c r="L4150" s="20">
        <v>6975000</v>
      </c>
      <c r="M4150" s="19" t="s">
        <v>15954</v>
      </c>
      <c r="N4150" s="28" t="s">
        <v>15953</v>
      </c>
    </row>
    <row r="4151" spans="1:14" ht="30" x14ac:dyDescent="0.25">
      <c r="A4151" s="27" t="s">
        <v>608</v>
      </c>
      <c r="B4151" s="19" t="s">
        <v>17067</v>
      </c>
      <c r="C4151" s="19" t="s">
        <v>16902</v>
      </c>
      <c r="D4151" s="38" t="s">
        <v>16212</v>
      </c>
      <c r="E4151" s="38" t="s">
        <v>4095</v>
      </c>
      <c r="F4151" s="41" t="s">
        <v>4081</v>
      </c>
      <c r="G4151" s="19" t="s">
        <v>611</v>
      </c>
      <c r="H4151" s="41">
        <v>1</v>
      </c>
      <c r="I4151" s="41">
        <v>12</v>
      </c>
      <c r="J4151" s="41">
        <v>10</v>
      </c>
      <c r="K4151" s="44">
        <v>1</v>
      </c>
      <c r="L4151" s="20">
        <v>5487400</v>
      </c>
      <c r="M4151" s="19" t="s">
        <v>15954</v>
      </c>
      <c r="N4151" s="28" t="s">
        <v>15953</v>
      </c>
    </row>
    <row r="4152" spans="1:14" ht="30" x14ac:dyDescent="0.25">
      <c r="A4152" s="27" t="s">
        <v>608</v>
      </c>
      <c r="B4152" s="19" t="s">
        <v>17067</v>
      </c>
      <c r="C4152" s="19" t="s">
        <v>16902</v>
      </c>
      <c r="D4152" s="38" t="s">
        <v>16212</v>
      </c>
      <c r="E4152" s="38" t="s">
        <v>4096</v>
      </c>
      <c r="F4152" s="41" t="s">
        <v>4081</v>
      </c>
      <c r="G4152" s="19" t="s">
        <v>611</v>
      </c>
      <c r="H4152" s="41">
        <v>1</v>
      </c>
      <c r="I4152" s="41">
        <v>12</v>
      </c>
      <c r="J4152" s="41">
        <v>10</v>
      </c>
      <c r="K4152" s="44">
        <v>1</v>
      </c>
      <c r="L4152" s="20">
        <v>7224900</v>
      </c>
      <c r="M4152" s="19" t="s">
        <v>15954</v>
      </c>
      <c r="N4152" s="28" t="s">
        <v>15953</v>
      </c>
    </row>
    <row r="4153" spans="1:14" ht="60" x14ac:dyDescent="0.25">
      <c r="A4153" s="27" t="s">
        <v>608</v>
      </c>
      <c r="B4153" s="19" t="s">
        <v>17067</v>
      </c>
      <c r="C4153" s="19" t="s">
        <v>16902</v>
      </c>
      <c r="D4153" s="38" t="s">
        <v>16212</v>
      </c>
      <c r="E4153" s="38" t="s">
        <v>4097</v>
      </c>
      <c r="F4153" s="41" t="s">
        <v>3628</v>
      </c>
      <c r="G4153" s="19" t="s">
        <v>498</v>
      </c>
      <c r="H4153" s="41">
        <v>2</v>
      </c>
      <c r="I4153" s="41">
        <v>10</v>
      </c>
      <c r="J4153" s="41">
        <v>10</v>
      </c>
      <c r="K4153" s="44">
        <v>1</v>
      </c>
      <c r="L4153" s="20">
        <v>30994049</v>
      </c>
      <c r="M4153" s="19" t="s">
        <v>15954</v>
      </c>
      <c r="N4153" s="28" t="s">
        <v>15953</v>
      </c>
    </row>
    <row r="4154" spans="1:14" ht="45" x14ac:dyDescent="0.25">
      <c r="A4154" s="27" t="s">
        <v>608</v>
      </c>
      <c r="B4154" s="19" t="s">
        <v>17067</v>
      </c>
      <c r="C4154" s="19" t="s">
        <v>16902</v>
      </c>
      <c r="D4154" s="38" t="s">
        <v>16212</v>
      </c>
      <c r="E4154" s="38" t="s">
        <v>4098</v>
      </c>
      <c r="F4154" s="41">
        <v>80111606</v>
      </c>
      <c r="G4154" s="19" t="s">
        <v>498</v>
      </c>
      <c r="H4154" s="41">
        <v>2</v>
      </c>
      <c r="I4154" s="41">
        <v>10</v>
      </c>
      <c r="J4154" s="41">
        <v>10</v>
      </c>
      <c r="K4154" s="44">
        <v>1</v>
      </c>
      <c r="L4154" s="20">
        <v>119881712</v>
      </c>
      <c r="M4154" s="19" t="s">
        <v>15954</v>
      </c>
      <c r="N4154" s="28" t="s">
        <v>15953</v>
      </c>
    </row>
    <row r="4155" spans="1:14" ht="45" x14ac:dyDescent="0.25">
      <c r="A4155" s="27" t="s">
        <v>608</v>
      </c>
      <c r="B4155" s="19" t="s">
        <v>17067</v>
      </c>
      <c r="C4155" s="19" t="s">
        <v>16902</v>
      </c>
      <c r="D4155" s="38" t="s">
        <v>16212</v>
      </c>
      <c r="E4155" s="38" t="s">
        <v>4099</v>
      </c>
      <c r="F4155" s="41">
        <v>80111620</v>
      </c>
      <c r="G4155" s="19" t="s">
        <v>498</v>
      </c>
      <c r="H4155" s="41">
        <v>2</v>
      </c>
      <c r="I4155" s="41">
        <v>10</v>
      </c>
      <c r="J4155" s="41">
        <v>10</v>
      </c>
      <c r="K4155" s="44">
        <v>1</v>
      </c>
      <c r="L4155" s="20">
        <v>72134400</v>
      </c>
      <c r="M4155" s="19" t="s">
        <v>15954</v>
      </c>
      <c r="N4155" s="28" t="s">
        <v>15953</v>
      </c>
    </row>
    <row r="4156" spans="1:14" ht="60" x14ac:dyDescent="0.25">
      <c r="A4156" s="27" t="s">
        <v>608</v>
      </c>
      <c r="B4156" s="19" t="s">
        <v>17067</v>
      </c>
      <c r="C4156" s="19" t="s">
        <v>16902</v>
      </c>
      <c r="D4156" s="38" t="s">
        <v>16212</v>
      </c>
      <c r="E4156" s="38" t="s">
        <v>4097</v>
      </c>
      <c r="F4156" s="41" t="s">
        <v>3628</v>
      </c>
      <c r="G4156" s="19" t="s">
        <v>498</v>
      </c>
      <c r="H4156" s="41">
        <v>2</v>
      </c>
      <c r="I4156" s="41">
        <v>10</v>
      </c>
      <c r="J4156" s="41">
        <v>10</v>
      </c>
      <c r="K4156" s="44">
        <v>1</v>
      </c>
      <c r="L4156" s="20">
        <v>19000000</v>
      </c>
      <c r="M4156" s="19" t="s">
        <v>15954</v>
      </c>
      <c r="N4156" s="28" t="s">
        <v>15953</v>
      </c>
    </row>
    <row r="4157" spans="1:14" ht="30" x14ac:dyDescent="0.25">
      <c r="A4157" s="27" t="s">
        <v>608</v>
      </c>
      <c r="B4157" s="19" t="s">
        <v>17067</v>
      </c>
      <c r="C4157" s="19" t="s">
        <v>16902</v>
      </c>
      <c r="D4157" s="38" t="s">
        <v>16212</v>
      </c>
      <c r="E4157" s="38" t="s">
        <v>4100</v>
      </c>
      <c r="F4157" s="41" t="s">
        <v>4101</v>
      </c>
      <c r="G4157" s="19" t="s">
        <v>498</v>
      </c>
      <c r="H4157" s="41">
        <v>6</v>
      </c>
      <c r="I4157" s="41"/>
      <c r="J4157" s="41">
        <v>10</v>
      </c>
      <c r="K4157" s="44">
        <v>1</v>
      </c>
      <c r="L4157" s="20">
        <v>32000000</v>
      </c>
      <c r="M4157" s="19" t="s">
        <v>15954</v>
      </c>
      <c r="N4157" s="28" t="s">
        <v>15953</v>
      </c>
    </row>
    <row r="4158" spans="1:14" ht="45" x14ac:dyDescent="0.25">
      <c r="A4158" s="27" t="s">
        <v>608</v>
      </c>
      <c r="B4158" s="19" t="s">
        <v>17067</v>
      </c>
      <c r="C4158" s="19" t="s">
        <v>16902</v>
      </c>
      <c r="D4158" s="38" t="s">
        <v>16212</v>
      </c>
      <c r="E4158" s="38" t="s">
        <v>4102</v>
      </c>
      <c r="F4158" s="41" t="s">
        <v>4087</v>
      </c>
      <c r="G4158" s="19" t="s">
        <v>498</v>
      </c>
      <c r="H4158" s="41">
        <v>6</v>
      </c>
      <c r="I4158" s="41"/>
      <c r="J4158" s="41">
        <v>10</v>
      </c>
      <c r="K4158" s="44">
        <v>1</v>
      </c>
      <c r="L4158" s="20">
        <v>32000000</v>
      </c>
      <c r="M4158" s="19" t="s">
        <v>15954</v>
      </c>
      <c r="N4158" s="28" t="s">
        <v>15953</v>
      </c>
    </row>
    <row r="4159" spans="1:14" ht="60" x14ac:dyDescent="0.25">
      <c r="A4159" s="27" t="s">
        <v>608</v>
      </c>
      <c r="B4159" s="19" t="s">
        <v>17067</v>
      </c>
      <c r="C4159" s="19" t="s">
        <v>16902</v>
      </c>
      <c r="D4159" s="38" t="s">
        <v>16212</v>
      </c>
      <c r="E4159" s="38" t="s">
        <v>4103</v>
      </c>
      <c r="F4159" s="41" t="s">
        <v>4083</v>
      </c>
      <c r="G4159" s="19" t="s">
        <v>611</v>
      </c>
      <c r="H4159" s="41">
        <v>10</v>
      </c>
      <c r="I4159" s="41">
        <v>2</v>
      </c>
      <c r="J4159" s="41">
        <v>16</v>
      </c>
      <c r="K4159" s="44">
        <v>1</v>
      </c>
      <c r="L4159" s="20">
        <v>2689740</v>
      </c>
      <c r="M4159" s="19" t="s">
        <v>15954</v>
      </c>
      <c r="N4159" s="28" t="s">
        <v>15953</v>
      </c>
    </row>
    <row r="4160" spans="1:14" ht="60" x14ac:dyDescent="0.25">
      <c r="A4160" s="27" t="s">
        <v>608</v>
      </c>
      <c r="B4160" s="19" t="s">
        <v>17068</v>
      </c>
      <c r="C4160" s="19" t="s">
        <v>16903</v>
      </c>
      <c r="D4160" s="38" t="s">
        <v>16213</v>
      </c>
      <c r="E4160" s="38" t="s">
        <v>4104</v>
      </c>
      <c r="F4160" s="41" t="s">
        <v>3587</v>
      </c>
      <c r="G4160" s="19" t="s">
        <v>949</v>
      </c>
      <c r="H4160" s="41">
        <v>1</v>
      </c>
      <c r="I4160" s="41">
        <v>12</v>
      </c>
      <c r="J4160" s="41">
        <v>10</v>
      </c>
      <c r="K4160" s="44">
        <v>1</v>
      </c>
      <c r="L4160" s="20">
        <v>3000000</v>
      </c>
      <c r="M4160" s="19" t="s">
        <v>11</v>
      </c>
      <c r="N4160" s="28" t="s">
        <v>15953</v>
      </c>
    </row>
    <row r="4161" spans="1:14" ht="60" x14ac:dyDescent="0.25">
      <c r="A4161" s="27" t="s">
        <v>608</v>
      </c>
      <c r="B4161" s="19" t="s">
        <v>17068</v>
      </c>
      <c r="C4161" s="19" t="s">
        <v>16903</v>
      </c>
      <c r="D4161" s="38" t="s">
        <v>16213</v>
      </c>
      <c r="E4161" s="38" t="s">
        <v>4105</v>
      </c>
      <c r="F4161" s="41" t="s">
        <v>3587</v>
      </c>
      <c r="G4161" s="19" t="s">
        <v>949</v>
      </c>
      <c r="H4161" s="41">
        <v>1</v>
      </c>
      <c r="I4161" s="41">
        <v>12</v>
      </c>
      <c r="J4161" s="41">
        <v>10</v>
      </c>
      <c r="K4161" s="44">
        <v>1</v>
      </c>
      <c r="L4161" s="20">
        <v>11310934</v>
      </c>
      <c r="M4161" s="19" t="s">
        <v>11</v>
      </c>
      <c r="N4161" s="28" t="s">
        <v>15953</v>
      </c>
    </row>
    <row r="4162" spans="1:14" ht="60" x14ac:dyDescent="0.25">
      <c r="A4162" s="27" t="s">
        <v>608</v>
      </c>
      <c r="B4162" s="19" t="s">
        <v>17068</v>
      </c>
      <c r="C4162" s="19" t="s">
        <v>16903</v>
      </c>
      <c r="D4162" s="38" t="s">
        <v>16213</v>
      </c>
      <c r="E4162" s="38" t="s">
        <v>4106</v>
      </c>
      <c r="F4162" s="41" t="s">
        <v>4107</v>
      </c>
      <c r="G4162" s="19" t="s">
        <v>949</v>
      </c>
      <c r="H4162" s="41">
        <v>1</v>
      </c>
      <c r="I4162" s="41">
        <v>12</v>
      </c>
      <c r="J4162" s="41">
        <v>10</v>
      </c>
      <c r="K4162" s="44">
        <v>1</v>
      </c>
      <c r="L4162" s="20">
        <v>25200000</v>
      </c>
      <c r="M4162" s="19" t="s">
        <v>11</v>
      </c>
      <c r="N4162" s="28" t="s">
        <v>15953</v>
      </c>
    </row>
    <row r="4163" spans="1:14" ht="60" x14ac:dyDescent="0.25">
      <c r="A4163" s="27" t="s">
        <v>608</v>
      </c>
      <c r="B4163" s="19" t="s">
        <v>17068</v>
      </c>
      <c r="C4163" s="19" t="s">
        <v>16903</v>
      </c>
      <c r="D4163" s="38" t="s">
        <v>16213</v>
      </c>
      <c r="E4163" s="38" t="s">
        <v>4108</v>
      </c>
      <c r="F4163" s="41" t="s">
        <v>4107</v>
      </c>
      <c r="G4163" s="19" t="s">
        <v>949</v>
      </c>
      <c r="H4163" s="41">
        <v>1</v>
      </c>
      <c r="I4163" s="41">
        <v>12</v>
      </c>
      <c r="J4163" s="41">
        <v>10</v>
      </c>
      <c r="K4163" s="44">
        <v>1</v>
      </c>
      <c r="L4163" s="20">
        <v>489457</v>
      </c>
      <c r="M4163" s="19" t="s">
        <v>11</v>
      </c>
      <c r="N4163" s="28" t="s">
        <v>15953</v>
      </c>
    </row>
    <row r="4164" spans="1:14" ht="60" x14ac:dyDescent="0.25">
      <c r="A4164" s="27" t="s">
        <v>608</v>
      </c>
      <c r="B4164" s="19" t="s">
        <v>17068</v>
      </c>
      <c r="C4164" s="19" t="s">
        <v>16903</v>
      </c>
      <c r="D4164" s="38" t="s">
        <v>16213</v>
      </c>
      <c r="E4164" s="38" t="s">
        <v>4109</v>
      </c>
      <c r="F4164" s="41" t="s">
        <v>3587</v>
      </c>
      <c r="G4164" s="19" t="s">
        <v>949</v>
      </c>
      <c r="H4164" s="41">
        <v>1</v>
      </c>
      <c r="I4164" s="41">
        <v>12</v>
      </c>
      <c r="J4164" s="41">
        <v>10</v>
      </c>
      <c r="K4164" s="44">
        <v>1</v>
      </c>
      <c r="L4164" s="20">
        <v>25554579</v>
      </c>
      <c r="M4164" s="19" t="s">
        <v>11</v>
      </c>
      <c r="N4164" s="28" t="s">
        <v>15953</v>
      </c>
    </row>
    <row r="4165" spans="1:14" ht="60" x14ac:dyDescent="0.25">
      <c r="A4165" s="27" t="s">
        <v>608</v>
      </c>
      <c r="B4165" s="19" t="s">
        <v>17068</v>
      </c>
      <c r="C4165" s="19" t="s">
        <v>16903</v>
      </c>
      <c r="D4165" s="38" t="s">
        <v>16213</v>
      </c>
      <c r="E4165" s="38" t="s">
        <v>4110</v>
      </c>
      <c r="F4165" s="41" t="s">
        <v>4107</v>
      </c>
      <c r="G4165" s="19" t="s">
        <v>949</v>
      </c>
      <c r="H4165" s="41">
        <v>1</v>
      </c>
      <c r="I4165" s="41">
        <v>12</v>
      </c>
      <c r="J4165" s="41">
        <v>10</v>
      </c>
      <c r="K4165" s="44">
        <v>1</v>
      </c>
      <c r="L4165" s="20">
        <v>13000000</v>
      </c>
      <c r="M4165" s="19" t="s">
        <v>11</v>
      </c>
      <c r="N4165" s="28" t="s">
        <v>15953</v>
      </c>
    </row>
    <row r="4166" spans="1:14" ht="60" x14ac:dyDescent="0.25">
      <c r="A4166" s="27" t="s">
        <v>608</v>
      </c>
      <c r="B4166" s="19" t="s">
        <v>17068</v>
      </c>
      <c r="C4166" s="19" t="s">
        <v>16903</v>
      </c>
      <c r="D4166" s="38" t="s">
        <v>16213</v>
      </c>
      <c r="E4166" s="38" t="s">
        <v>4111</v>
      </c>
      <c r="F4166" s="41" t="s">
        <v>3587</v>
      </c>
      <c r="G4166" s="19" t="s">
        <v>949</v>
      </c>
      <c r="H4166" s="41">
        <v>1</v>
      </c>
      <c r="I4166" s="41">
        <v>12</v>
      </c>
      <c r="J4166" s="41">
        <v>10</v>
      </c>
      <c r="K4166" s="44">
        <v>1</v>
      </c>
      <c r="L4166" s="20">
        <v>32198</v>
      </c>
      <c r="M4166" s="19" t="s">
        <v>15954</v>
      </c>
      <c r="N4166" s="28" t="s">
        <v>15953</v>
      </c>
    </row>
    <row r="4167" spans="1:14" ht="60" x14ac:dyDescent="0.25">
      <c r="A4167" s="27" t="s">
        <v>608</v>
      </c>
      <c r="B4167" s="19" t="s">
        <v>17068</v>
      </c>
      <c r="C4167" s="19" t="s">
        <v>16903</v>
      </c>
      <c r="D4167" s="38" t="s">
        <v>16213</v>
      </c>
      <c r="E4167" s="38" t="s">
        <v>4112</v>
      </c>
      <c r="F4167" s="41" t="s">
        <v>3587</v>
      </c>
      <c r="G4167" s="19" t="s">
        <v>949</v>
      </c>
      <c r="H4167" s="41">
        <v>1</v>
      </c>
      <c r="I4167" s="41">
        <v>12</v>
      </c>
      <c r="J4167" s="41">
        <v>10</v>
      </c>
      <c r="K4167" s="44">
        <v>1</v>
      </c>
      <c r="L4167" s="20">
        <v>17000000</v>
      </c>
      <c r="M4167" s="19" t="s">
        <v>11</v>
      </c>
      <c r="N4167" s="28" t="s">
        <v>15953</v>
      </c>
    </row>
    <row r="4168" spans="1:14" ht="60" x14ac:dyDescent="0.25">
      <c r="A4168" s="27" t="s">
        <v>608</v>
      </c>
      <c r="B4168" s="19" t="s">
        <v>17068</v>
      </c>
      <c r="C4168" s="19" t="s">
        <v>16903</v>
      </c>
      <c r="D4168" s="38" t="s">
        <v>16213</v>
      </c>
      <c r="E4168" s="38" t="s">
        <v>4113</v>
      </c>
      <c r="F4168" s="41" t="s">
        <v>3587</v>
      </c>
      <c r="G4168" s="19" t="s">
        <v>949</v>
      </c>
      <c r="H4168" s="41">
        <v>1</v>
      </c>
      <c r="I4168" s="41">
        <v>11</v>
      </c>
      <c r="J4168" s="41">
        <v>10</v>
      </c>
      <c r="K4168" s="44">
        <v>1</v>
      </c>
      <c r="L4168" s="20">
        <v>19839007</v>
      </c>
      <c r="M4168" s="19" t="s">
        <v>15954</v>
      </c>
      <c r="N4168" s="28" t="s">
        <v>15953</v>
      </c>
    </row>
    <row r="4169" spans="1:14" ht="60" x14ac:dyDescent="0.25">
      <c r="A4169" s="27" t="s">
        <v>608</v>
      </c>
      <c r="B4169" s="19" t="s">
        <v>17068</v>
      </c>
      <c r="C4169" s="19" t="s">
        <v>16903</v>
      </c>
      <c r="D4169" s="38" t="s">
        <v>16213</v>
      </c>
      <c r="E4169" s="38" t="s">
        <v>4104</v>
      </c>
      <c r="F4169" s="41" t="s">
        <v>3587</v>
      </c>
      <c r="G4169" s="19" t="s">
        <v>949</v>
      </c>
      <c r="H4169" s="41">
        <v>3</v>
      </c>
      <c r="I4169" s="41">
        <v>9</v>
      </c>
      <c r="J4169" s="41">
        <v>10</v>
      </c>
      <c r="K4169" s="44">
        <v>1</v>
      </c>
      <c r="L4169" s="20">
        <v>2640000</v>
      </c>
      <c r="M4169" s="19" t="s">
        <v>11</v>
      </c>
      <c r="N4169" s="28" t="s">
        <v>15953</v>
      </c>
    </row>
    <row r="4170" spans="1:14" ht="60" x14ac:dyDescent="0.25">
      <c r="A4170" s="27" t="s">
        <v>608</v>
      </c>
      <c r="B4170" s="19" t="s">
        <v>17068</v>
      </c>
      <c r="C4170" s="19" t="s">
        <v>16903</v>
      </c>
      <c r="D4170" s="38" t="s">
        <v>16213</v>
      </c>
      <c r="E4170" s="38" t="s">
        <v>4112</v>
      </c>
      <c r="F4170" s="41" t="s">
        <v>3587</v>
      </c>
      <c r="G4170" s="19" t="s">
        <v>949</v>
      </c>
      <c r="H4170" s="41">
        <v>3</v>
      </c>
      <c r="I4170" s="41">
        <v>9</v>
      </c>
      <c r="J4170" s="41">
        <v>10</v>
      </c>
      <c r="K4170" s="44">
        <v>1</v>
      </c>
      <c r="L4170" s="20">
        <v>23000000</v>
      </c>
      <c r="M4170" s="19" t="s">
        <v>11</v>
      </c>
      <c r="N4170" s="28" t="s">
        <v>15953</v>
      </c>
    </row>
    <row r="4171" spans="1:14" ht="60" x14ac:dyDescent="0.25">
      <c r="A4171" s="27" t="s">
        <v>608</v>
      </c>
      <c r="B4171" s="19" t="s">
        <v>17068</v>
      </c>
      <c r="C4171" s="19" t="s">
        <v>16903</v>
      </c>
      <c r="D4171" s="38" t="s">
        <v>16213</v>
      </c>
      <c r="E4171" s="38" t="s">
        <v>4113</v>
      </c>
      <c r="F4171" s="41" t="s">
        <v>3587</v>
      </c>
      <c r="G4171" s="19" t="s">
        <v>949</v>
      </c>
      <c r="H4171" s="41">
        <v>3</v>
      </c>
      <c r="I4171" s="41">
        <v>9</v>
      </c>
      <c r="J4171" s="41">
        <v>10</v>
      </c>
      <c r="K4171" s="44">
        <v>1</v>
      </c>
      <c r="L4171" s="20">
        <v>35219819</v>
      </c>
      <c r="M4171" s="19" t="s">
        <v>11</v>
      </c>
      <c r="N4171" s="28" t="s">
        <v>15953</v>
      </c>
    </row>
    <row r="4172" spans="1:14" ht="60" x14ac:dyDescent="0.25">
      <c r="A4172" s="27" t="s">
        <v>608</v>
      </c>
      <c r="B4172" s="19" t="s">
        <v>17068</v>
      </c>
      <c r="C4172" s="19" t="s">
        <v>16903</v>
      </c>
      <c r="D4172" s="38" t="s">
        <v>16213</v>
      </c>
      <c r="E4172" s="38" t="s">
        <v>4114</v>
      </c>
      <c r="F4172" s="41" t="s">
        <v>3587</v>
      </c>
      <c r="G4172" s="19" t="s">
        <v>949</v>
      </c>
      <c r="H4172" s="41">
        <v>6</v>
      </c>
      <c r="I4172" s="41"/>
      <c r="J4172" s="41">
        <v>10</v>
      </c>
      <c r="K4172" s="44">
        <v>1</v>
      </c>
      <c r="L4172" s="20">
        <v>12000000</v>
      </c>
      <c r="M4172" s="19" t="s">
        <v>15954</v>
      </c>
      <c r="N4172" s="28" t="s">
        <v>15953</v>
      </c>
    </row>
    <row r="4173" spans="1:14" ht="60" x14ac:dyDescent="0.25">
      <c r="A4173" s="27" t="s">
        <v>608</v>
      </c>
      <c r="B4173" s="19" t="s">
        <v>17068</v>
      </c>
      <c r="C4173" s="19" t="s">
        <v>16903</v>
      </c>
      <c r="D4173" s="38" t="s">
        <v>16213</v>
      </c>
      <c r="E4173" s="38" t="s">
        <v>4110</v>
      </c>
      <c r="F4173" s="41">
        <v>76121501</v>
      </c>
      <c r="G4173" s="19" t="s">
        <v>949</v>
      </c>
      <c r="H4173" s="41">
        <v>1</v>
      </c>
      <c r="I4173" s="41">
        <v>12</v>
      </c>
      <c r="J4173" s="41">
        <v>10</v>
      </c>
      <c r="K4173" s="44">
        <v>1</v>
      </c>
      <c r="L4173" s="20">
        <v>2332541</v>
      </c>
      <c r="M4173" s="19" t="s">
        <v>15954</v>
      </c>
      <c r="N4173" s="28" t="s">
        <v>15953</v>
      </c>
    </row>
    <row r="4174" spans="1:14" ht="60" x14ac:dyDescent="0.25">
      <c r="A4174" s="27" t="s">
        <v>608</v>
      </c>
      <c r="B4174" s="19" t="s">
        <v>17068</v>
      </c>
      <c r="C4174" s="19" t="s">
        <v>16903</v>
      </c>
      <c r="D4174" s="38" t="s">
        <v>16213</v>
      </c>
      <c r="E4174" s="38" t="s">
        <v>4115</v>
      </c>
      <c r="F4174" s="41">
        <v>83101500</v>
      </c>
      <c r="G4174" s="19" t="s">
        <v>949</v>
      </c>
      <c r="H4174" s="41">
        <v>1</v>
      </c>
      <c r="I4174" s="41">
        <v>12</v>
      </c>
      <c r="J4174" s="41">
        <v>10</v>
      </c>
      <c r="K4174" s="44">
        <v>1</v>
      </c>
      <c r="L4174" s="20">
        <v>553000</v>
      </c>
      <c r="M4174" s="19" t="s">
        <v>15954</v>
      </c>
      <c r="N4174" s="28" t="s">
        <v>15953</v>
      </c>
    </row>
    <row r="4175" spans="1:14" ht="60" x14ac:dyDescent="0.25">
      <c r="A4175" s="27" t="s">
        <v>608</v>
      </c>
      <c r="B4175" s="19" t="s">
        <v>17068</v>
      </c>
      <c r="C4175" s="19" t="s">
        <v>16903</v>
      </c>
      <c r="D4175" s="38" t="s">
        <v>16213</v>
      </c>
      <c r="E4175" s="38" t="s">
        <v>4116</v>
      </c>
      <c r="F4175" s="41">
        <v>83101500</v>
      </c>
      <c r="G4175" s="19" t="s">
        <v>949</v>
      </c>
      <c r="H4175" s="41">
        <v>1</v>
      </c>
      <c r="I4175" s="41">
        <v>12</v>
      </c>
      <c r="J4175" s="41">
        <v>10</v>
      </c>
      <c r="K4175" s="44">
        <v>1</v>
      </c>
      <c r="L4175" s="20">
        <v>3721763</v>
      </c>
      <c r="M4175" s="19" t="s">
        <v>15954</v>
      </c>
      <c r="N4175" s="28" t="s">
        <v>15953</v>
      </c>
    </row>
    <row r="4176" spans="1:14" ht="60" x14ac:dyDescent="0.25">
      <c r="A4176" s="27" t="s">
        <v>608</v>
      </c>
      <c r="B4176" s="19" t="s">
        <v>17068</v>
      </c>
      <c r="C4176" s="19" t="s">
        <v>16903</v>
      </c>
      <c r="D4176" s="38" t="s">
        <v>16213</v>
      </c>
      <c r="E4176" s="38" t="s">
        <v>4116</v>
      </c>
      <c r="F4176" s="41">
        <v>83101500</v>
      </c>
      <c r="G4176" s="19" t="s">
        <v>949</v>
      </c>
      <c r="H4176" s="41">
        <v>1</v>
      </c>
      <c r="I4176" s="41">
        <v>12</v>
      </c>
      <c r="J4176" s="41">
        <v>10</v>
      </c>
      <c r="K4176" s="44">
        <v>1</v>
      </c>
      <c r="L4176" s="20">
        <v>1100869</v>
      </c>
      <c r="M4176" s="19" t="s">
        <v>15954</v>
      </c>
      <c r="N4176" s="28" t="s">
        <v>15953</v>
      </c>
    </row>
    <row r="4177" spans="1:14" ht="60" x14ac:dyDescent="0.25">
      <c r="A4177" s="27" t="s">
        <v>608</v>
      </c>
      <c r="B4177" s="19" t="s">
        <v>17068</v>
      </c>
      <c r="C4177" s="19" t="s">
        <v>16903</v>
      </c>
      <c r="D4177" s="38" t="s">
        <v>16213</v>
      </c>
      <c r="E4177" s="38" t="s">
        <v>3598</v>
      </c>
      <c r="F4177" s="41" t="s">
        <v>3587</v>
      </c>
      <c r="G4177" s="19" t="s">
        <v>949</v>
      </c>
      <c r="H4177" s="41">
        <v>1</v>
      </c>
      <c r="I4177" s="41">
        <v>12</v>
      </c>
      <c r="J4177" s="41">
        <v>16</v>
      </c>
      <c r="K4177" s="44">
        <v>1</v>
      </c>
      <c r="L4177" s="20">
        <v>4384079</v>
      </c>
      <c r="M4177" s="19" t="s">
        <v>15954</v>
      </c>
      <c r="N4177" s="28" t="s">
        <v>15953</v>
      </c>
    </row>
    <row r="4178" spans="1:14" ht="60" x14ac:dyDescent="0.25">
      <c r="A4178" s="27" t="s">
        <v>608</v>
      </c>
      <c r="B4178" s="19" t="s">
        <v>17068</v>
      </c>
      <c r="C4178" s="19" t="s">
        <v>16903</v>
      </c>
      <c r="D4178" s="38" t="s">
        <v>16213</v>
      </c>
      <c r="E4178" s="38" t="s">
        <v>4117</v>
      </c>
      <c r="F4178" s="41" t="s">
        <v>3522</v>
      </c>
      <c r="G4178" s="19" t="s">
        <v>949</v>
      </c>
      <c r="H4178" s="41">
        <v>1</v>
      </c>
      <c r="I4178" s="41">
        <v>12</v>
      </c>
      <c r="J4178" s="41">
        <v>16</v>
      </c>
      <c r="K4178" s="44">
        <v>1</v>
      </c>
      <c r="L4178" s="20">
        <v>1000000</v>
      </c>
      <c r="M4178" s="19" t="s">
        <v>11</v>
      </c>
      <c r="N4178" s="28" t="s">
        <v>15953</v>
      </c>
    </row>
    <row r="4179" spans="1:14" ht="60" x14ac:dyDescent="0.25">
      <c r="A4179" s="27" t="s">
        <v>608</v>
      </c>
      <c r="B4179" s="19" t="s">
        <v>17068</v>
      </c>
      <c r="C4179" s="19" t="s">
        <v>16903</v>
      </c>
      <c r="D4179" s="38" t="s">
        <v>16213</v>
      </c>
      <c r="E4179" s="38" t="s">
        <v>4118</v>
      </c>
      <c r="F4179" s="41" t="s">
        <v>3587</v>
      </c>
      <c r="G4179" s="19" t="s">
        <v>949</v>
      </c>
      <c r="H4179" s="41">
        <v>1</v>
      </c>
      <c r="I4179" s="41">
        <v>12</v>
      </c>
      <c r="J4179" s="41">
        <v>16</v>
      </c>
      <c r="K4179" s="44">
        <v>1</v>
      </c>
      <c r="L4179" s="20">
        <v>3723111</v>
      </c>
      <c r="M4179" s="19" t="s">
        <v>11</v>
      </c>
      <c r="N4179" s="28" t="s">
        <v>15953</v>
      </c>
    </row>
    <row r="4180" spans="1:14" ht="60" x14ac:dyDescent="0.25">
      <c r="A4180" s="27" t="s">
        <v>608</v>
      </c>
      <c r="B4180" s="19" t="s">
        <v>17068</v>
      </c>
      <c r="C4180" s="19" t="s">
        <v>16903</v>
      </c>
      <c r="D4180" s="38" t="s">
        <v>16213</v>
      </c>
      <c r="E4180" s="38" t="s">
        <v>3598</v>
      </c>
      <c r="F4180" s="41" t="s">
        <v>3522</v>
      </c>
      <c r="G4180" s="19" t="s">
        <v>949</v>
      </c>
      <c r="H4180" s="41">
        <v>3</v>
      </c>
      <c r="I4180" s="41">
        <v>9</v>
      </c>
      <c r="J4180" s="41">
        <v>16</v>
      </c>
      <c r="K4180" s="44">
        <v>1</v>
      </c>
      <c r="L4180" s="20">
        <v>15690967</v>
      </c>
      <c r="M4180" s="19" t="s">
        <v>15954</v>
      </c>
      <c r="N4180" s="28" t="s">
        <v>15953</v>
      </c>
    </row>
    <row r="4181" spans="1:14" ht="60" x14ac:dyDescent="0.25">
      <c r="A4181" s="27" t="s">
        <v>608</v>
      </c>
      <c r="B4181" s="19" t="s">
        <v>17068</v>
      </c>
      <c r="C4181" s="19" t="s">
        <v>16903</v>
      </c>
      <c r="D4181" s="38" t="s">
        <v>16213</v>
      </c>
      <c r="E4181" s="38" t="s">
        <v>4117</v>
      </c>
      <c r="F4181" s="41" t="s">
        <v>3587</v>
      </c>
      <c r="G4181" s="19" t="s">
        <v>949</v>
      </c>
      <c r="H4181" s="41">
        <v>3</v>
      </c>
      <c r="I4181" s="41">
        <v>9</v>
      </c>
      <c r="J4181" s="41">
        <v>16</v>
      </c>
      <c r="K4181" s="44">
        <v>1</v>
      </c>
      <c r="L4181" s="20">
        <v>19440000</v>
      </c>
      <c r="M4181" s="19" t="s">
        <v>11</v>
      </c>
      <c r="N4181" s="28" t="s">
        <v>15953</v>
      </c>
    </row>
    <row r="4182" spans="1:14" ht="60" x14ac:dyDescent="0.25">
      <c r="A4182" s="27" t="s">
        <v>608</v>
      </c>
      <c r="B4182" s="19" t="s">
        <v>17068</v>
      </c>
      <c r="C4182" s="19" t="s">
        <v>16903</v>
      </c>
      <c r="D4182" s="38" t="s">
        <v>16213</v>
      </c>
      <c r="E4182" s="38" t="s">
        <v>4118</v>
      </c>
      <c r="F4182" s="41" t="s">
        <v>3587</v>
      </c>
      <c r="G4182" s="19" t="s">
        <v>949</v>
      </c>
      <c r="H4182" s="41">
        <v>3</v>
      </c>
      <c r="I4182" s="41">
        <v>9</v>
      </c>
      <c r="J4182" s="41">
        <v>16</v>
      </c>
      <c r="K4182" s="44">
        <v>1</v>
      </c>
      <c r="L4182" s="20">
        <v>276889</v>
      </c>
      <c r="M4182" s="19" t="s">
        <v>11</v>
      </c>
      <c r="N4182" s="28" t="s">
        <v>15953</v>
      </c>
    </row>
    <row r="4183" spans="1:14" ht="60" x14ac:dyDescent="0.25">
      <c r="A4183" s="27" t="s">
        <v>608</v>
      </c>
      <c r="B4183" s="19" t="s">
        <v>17068</v>
      </c>
      <c r="C4183" s="19" t="s">
        <v>16903</v>
      </c>
      <c r="D4183" s="38" t="s">
        <v>16213</v>
      </c>
      <c r="E4183" s="38" t="s">
        <v>4114</v>
      </c>
      <c r="F4183" s="41">
        <v>83101500</v>
      </c>
      <c r="G4183" s="19" t="s">
        <v>949</v>
      </c>
      <c r="H4183" s="41">
        <v>6</v>
      </c>
      <c r="I4183" s="41"/>
      <c r="J4183" s="41">
        <v>16</v>
      </c>
      <c r="K4183" s="44">
        <v>1</v>
      </c>
      <c r="L4183" s="20">
        <v>2800000</v>
      </c>
      <c r="M4183" s="19" t="s">
        <v>15954</v>
      </c>
      <c r="N4183" s="28" t="s">
        <v>15953</v>
      </c>
    </row>
    <row r="4184" spans="1:14" ht="60" x14ac:dyDescent="0.25">
      <c r="A4184" s="27" t="s">
        <v>608</v>
      </c>
      <c r="B4184" s="19" t="s">
        <v>17068</v>
      </c>
      <c r="C4184" s="19" t="s">
        <v>16903</v>
      </c>
      <c r="D4184" s="38" t="s">
        <v>16213</v>
      </c>
      <c r="E4184" s="38" t="s">
        <v>4119</v>
      </c>
      <c r="F4184" s="41" t="s">
        <v>3587</v>
      </c>
      <c r="G4184" s="19" t="s">
        <v>16737</v>
      </c>
      <c r="H4184" s="41">
        <v>6</v>
      </c>
      <c r="I4184" s="41"/>
      <c r="J4184" s="41">
        <v>16</v>
      </c>
      <c r="K4184" s="44">
        <v>1</v>
      </c>
      <c r="L4184" s="20">
        <v>11824954</v>
      </c>
      <c r="M4184" s="19" t="s">
        <v>15954</v>
      </c>
      <c r="N4184" s="28" t="s">
        <v>15953</v>
      </c>
    </row>
    <row r="4185" spans="1:14" ht="30" x14ac:dyDescent="0.25">
      <c r="A4185" s="27" t="s">
        <v>608</v>
      </c>
      <c r="B4185" s="19" t="s">
        <v>17068</v>
      </c>
      <c r="C4185" s="19" t="s">
        <v>16904</v>
      </c>
      <c r="D4185" s="38" t="s">
        <v>16214</v>
      </c>
      <c r="E4185" s="38" t="s">
        <v>4120</v>
      </c>
      <c r="F4185" s="41" t="s">
        <v>4121</v>
      </c>
      <c r="G4185" s="19" t="s">
        <v>949</v>
      </c>
      <c r="H4185" s="41">
        <v>1</v>
      </c>
      <c r="I4185" s="41">
        <v>12</v>
      </c>
      <c r="J4185" s="41">
        <v>10</v>
      </c>
      <c r="K4185" s="44">
        <v>1</v>
      </c>
      <c r="L4185" s="20">
        <v>2415050</v>
      </c>
      <c r="M4185" s="19" t="s">
        <v>11</v>
      </c>
      <c r="N4185" s="28" t="s">
        <v>15953</v>
      </c>
    </row>
    <row r="4186" spans="1:14" ht="30" x14ac:dyDescent="0.25">
      <c r="A4186" s="27" t="s">
        <v>608</v>
      </c>
      <c r="B4186" s="19" t="s">
        <v>17068</v>
      </c>
      <c r="C4186" s="19" t="s">
        <v>16904</v>
      </c>
      <c r="D4186" s="38" t="s">
        <v>16214</v>
      </c>
      <c r="E4186" s="38" t="s">
        <v>4122</v>
      </c>
      <c r="F4186" s="41" t="s">
        <v>4107</v>
      </c>
      <c r="G4186" s="19" t="s">
        <v>949</v>
      </c>
      <c r="H4186" s="41">
        <v>1</v>
      </c>
      <c r="I4186" s="41">
        <v>12</v>
      </c>
      <c r="J4186" s="41">
        <v>10</v>
      </c>
      <c r="K4186" s="44">
        <v>1</v>
      </c>
      <c r="L4186" s="20">
        <v>14971050</v>
      </c>
      <c r="M4186" s="19" t="s">
        <v>11</v>
      </c>
      <c r="N4186" s="28" t="s">
        <v>15953</v>
      </c>
    </row>
    <row r="4187" spans="1:14" ht="45" x14ac:dyDescent="0.25">
      <c r="A4187" s="27" t="s">
        <v>608</v>
      </c>
      <c r="B4187" s="19" t="s">
        <v>17068</v>
      </c>
      <c r="C4187" s="19" t="s">
        <v>16905</v>
      </c>
      <c r="D4187" s="38" t="s">
        <v>16215</v>
      </c>
      <c r="E4187" s="38" t="s">
        <v>4123</v>
      </c>
      <c r="F4187" s="41" t="s">
        <v>4124</v>
      </c>
      <c r="G4187" s="19" t="s">
        <v>611</v>
      </c>
      <c r="H4187" s="41">
        <v>1</v>
      </c>
      <c r="I4187" s="41">
        <v>12</v>
      </c>
      <c r="J4187" s="41">
        <v>10</v>
      </c>
      <c r="K4187" s="44">
        <v>1</v>
      </c>
      <c r="L4187" s="20">
        <v>2080446.06</v>
      </c>
      <c r="M4187" s="19" t="s">
        <v>11</v>
      </c>
      <c r="N4187" s="28" t="s">
        <v>15953</v>
      </c>
    </row>
    <row r="4188" spans="1:14" ht="30" x14ac:dyDescent="0.25">
      <c r="A4188" s="27" t="s">
        <v>608</v>
      </c>
      <c r="B4188" s="19" t="s">
        <v>17068</v>
      </c>
      <c r="C4188" s="19" t="s">
        <v>16905</v>
      </c>
      <c r="D4188" s="38" t="s">
        <v>16215</v>
      </c>
      <c r="E4188" s="38" t="s">
        <v>4125</v>
      </c>
      <c r="F4188" s="41" t="s">
        <v>4126</v>
      </c>
      <c r="G4188" s="19" t="s">
        <v>611</v>
      </c>
      <c r="H4188" s="41">
        <v>1</v>
      </c>
      <c r="I4188" s="41">
        <v>12</v>
      </c>
      <c r="J4188" s="41">
        <v>10</v>
      </c>
      <c r="K4188" s="44">
        <v>1</v>
      </c>
      <c r="L4188" s="20">
        <v>1124578.56</v>
      </c>
      <c r="M4188" s="19" t="s">
        <v>11</v>
      </c>
      <c r="N4188" s="28" t="s">
        <v>15953</v>
      </c>
    </row>
    <row r="4189" spans="1:14" ht="30" x14ac:dyDescent="0.25">
      <c r="A4189" s="27" t="s">
        <v>608</v>
      </c>
      <c r="B4189" s="19" t="s">
        <v>17068</v>
      </c>
      <c r="C4189" s="19" t="s">
        <v>16905</v>
      </c>
      <c r="D4189" s="38" t="s">
        <v>16215</v>
      </c>
      <c r="E4189" s="38" t="s">
        <v>4127</v>
      </c>
      <c r="F4189" s="41" t="s">
        <v>4128</v>
      </c>
      <c r="G4189" s="19" t="s">
        <v>611</v>
      </c>
      <c r="H4189" s="41">
        <v>1</v>
      </c>
      <c r="I4189" s="41">
        <v>12</v>
      </c>
      <c r="J4189" s="41">
        <v>10</v>
      </c>
      <c r="K4189" s="44">
        <v>1</v>
      </c>
      <c r="L4189" s="20">
        <v>1999801</v>
      </c>
      <c r="M4189" s="19" t="s">
        <v>11</v>
      </c>
      <c r="N4189" s="28" t="s">
        <v>15953</v>
      </c>
    </row>
    <row r="4190" spans="1:14" ht="45" x14ac:dyDescent="0.25">
      <c r="A4190" s="27" t="s">
        <v>608</v>
      </c>
      <c r="B4190" s="19" t="s">
        <v>17068</v>
      </c>
      <c r="C4190" s="19" t="s">
        <v>16905</v>
      </c>
      <c r="D4190" s="38" t="s">
        <v>16215</v>
      </c>
      <c r="E4190" s="38" t="s">
        <v>4129</v>
      </c>
      <c r="F4190" s="41" t="s">
        <v>4124</v>
      </c>
      <c r="G4190" s="19" t="s">
        <v>611</v>
      </c>
      <c r="H4190" s="41">
        <v>1</v>
      </c>
      <c r="I4190" s="41">
        <v>12</v>
      </c>
      <c r="J4190" s="41">
        <v>10</v>
      </c>
      <c r="K4190" s="44">
        <v>1</v>
      </c>
      <c r="L4190" s="20">
        <v>4284766.3600000003</v>
      </c>
      <c r="M4190" s="19" t="s">
        <v>11</v>
      </c>
      <c r="N4190" s="28" t="s">
        <v>15953</v>
      </c>
    </row>
    <row r="4191" spans="1:14" ht="45" x14ac:dyDescent="0.25">
      <c r="A4191" s="27" t="s">
        <v>608</v>
      </c>
      <c r="B4191" s="19" t="s">
        <v>17068</v>
      </c>
      <c r="C4191" s="19" t="s">
        <v>16906</v>
      </c>
      <c r="D4191" s="38" t="s">
        <v>16216</v>
      </c>
      <c r="E4191" s="38" t="s">
        <v>4130</v>
      </c>
      <c r="F4191" s="41" t="s">
        <v>4131</v>
      </c>
      <c r="G4191" s="19" t="s">
        <v>611</v>
      </c>
      <c r="H4191" s="41">
        <v>5</v>
      </c>
      <c r="I4191" s="41">
        <v>4</v>
      </c>
      <c r="J4191" s="41">
        <v>10</v>
      </c>
      <c r="K4191" s="44">
        <v>1</v>
      </c>
      <c r="L4191" s="20">
        <v>3370000</v>
      </c>
      <c r="M4191" s="19" t="s">
        <v>11</v>
      </c>
      <c r="N4191" s="28" t="s">
        <v>15953</v>
      </c>
    </row>
    <row r="4192" spans="1:14" ht="30" x14ac:dyDescent="0.25">
      <c r="A4192" s="27" t="s">
        <v>608</v>
      </c>
      <c r="B4192" s="19" t="s">
        <v>17068</v>
      </c>
      <c r="C4192" s="19" t="s">
        <v>16906</v>
      </c>
      <c r="D4192" s="38" t="s">
        <v>16216</v>
      </c>
      <c r="E4192" s="38" t="s">
        <v>659</v>
      </c>
      <c r="F4192" s="41" t="s">
        <v>610</v>
      </c>
      <c r="G4192" s="19" t="s">
        <v>614</v>
      </c>
      <c r="H4192" s="41">
        <v>5</v>
      </c>
      <c r="I4192" s="41">
        <v>4</v>
      </c>
      <c r="J4192" s="41">
        <v>10</v>
      </c>
      <c r="K4192" s="44">
        <v>1</v>
      </c>
      <c r="L4192" s="20">
        <v>8000000</v>
      </c>
      <c r="M4192" s="19" t="s">
        <v>11</v>
      </c>
      <c r="N4192" s="28" t="s">
        <v>15953</v>
      </c>
    </row>
    <row r="4193" spans="1:14" ht="45" x14ac:dyDescent="0.25">
      <c r="A4193" s="27" t="s">
        <v>608</v>
      </c>
      <c r="B4193" s="19" t="s">
        <v>17068</v>
      </c>
      <c r="C4193" s="19" t="s">
        <v>16906</v>
      </c>
      <c r="D4193" s="38" t="s">
        <v>16216</v>
      </c>
      <c r="E4193" s="38" t="s">
        <v>4132</v>
      </c>
      <c r="F4193" s="41" t="s">
        <v>4131</v>
      </c>
      <c r="G4193" s="19" t="s">
        <v>611</v>
      </c>
      <c r="H4193" s="41">
        <v>5</v>
      </c>
      <c r="I4193" s="41">
        <v>4</v>
      </c>
      <c r="J4193" s="41">
        <v>16</v>
      </c>
      <c r="K4193" s="44">
        <v>1</v>
      </c>
      <c r="L4193" s="20">
        <v>9060000</v>
      </c>
      <c r="M4193" s="19" t="s">
        <v>11</v>
      </c>
      <c r="N4193" s="28" t="s">
        <v>15953</v>
      </c>
    </row>
    <row r="4194" spans="1:14" ht="30" x14ac:dyDescent="0.25">
      <c r="A4194" s="27" t="s">
        <v>608</v>
      </c>
      <c r="B4194" s="19" t="s">
        <v>17068</v>
      </c>
      <c r="C4194" s="19" t="s">
        <v>16906</v>
      </c>
      <c r="D4194" s="38" t="s">
        <v>16216</v>
      </c>
      <c r="E4194" s="38" t="s">
        <v>4133</v>
      </c>
      <c r="F4194" s="41" t="s">
        <v>4131</v>
      </c>
      <c r="G4194" s="19" t="s">
        <v>611</v>
      </c>
      <c r="H4194" s="41">
        <v>5</v>
      </c>
      <c r="I4194" s="41">
        <v>4</v>
      </c>
      <c r="J4194" s="41">
        <v>16</v>
      </c>
      <c r="K4194" s="44">
        <v>1</v>
      </c>
      <c r="L4194" s="20">
        <v>10310000</v>
      </c>
      <c r="M4194" s="19" t="s">
        <v>11</v>
      </c>
      <c r="N4194" s="28" t="s">
        <v>15953</v>
      </c>
    </row>
    <row r="4195" spans="1:14" ht="60" x14ac:dyDescent="0.25">
      <c r="A4195" s="27" t="s">
        <v>608</v>
      </c>
      <c r="B4195" s="19" t="s">
        <v>17069</v>
      </c>
      <c r="C4195" s="19" t="s">
        <v>16907</v>
      </c>
      <c r="D4195" s="38" t="s">
        <v>16217</v>
      </c>
      <c r="E4195" s="38" t="s">
        <v>4134</v>
      </c>
      <c r="F4195" s="41" t="s">
        <v>4135</v>
      </c>
      <c r="G4195" s="19" t="s">
        <v>949</v>
      </c>
      <c r="H4195" s="41">
        <v>1</v>
      </c>
      <c r="I4195" s="41">
        <v>6</v>
      </c>
      <c r="J4195" s="41">
        <v>10</v>
      </c>
      <c r="K4195" s="44">
        <v>1</v>
      </c>
      <c r="L4195" s="20">
        <v>4176000</v>
      </c>
      <c r="M4195" s="19" t="s">
        <v>11</v>
      </c>
      <c r="N4195" s="28" t="s">
        <v>15953</v>
      </c>
    </row>
    <row r="4196" spans="1:14" ht="60" x14ac:dyDescent="0.25">
      <c r="A4196" s="27" t="s">
        <v>608</v>
      </c>
      <c r="B4196" s="19" t="s">
        <v>17069</v>
      </c>
      <c r="C4196" s="19" t="s">
        <v>16907</v>
      </c>
      <c r="D4196" s="38" t="s">
        <v>16217</v>
      </c>
      <c r="E4196" s="38" t="s">
        <v>4136</v>
      </c>
      <c r="F4196" s="41">
        <v>80121604</v>
      </c>
      <c r="G4196" s="19" t="s">
        <v>949</v>
      </c>
      <c r="H4196" s="41">
        <v>1</v>
      </c>
      <c r="I4196" s="41">
        <v>6</v>
      </c>
      <c r="J4196" s="41">
        <v>10</v>
      </c>
      <c r="K4196" s="44">
        <v>1</v>
      </c>
      <c r="L4196" s="20">
        <v>13920000</v>
      </c>
      <c r="M4196" s="19" t="s">
        <v>11</v>
      </c>
      <c r="N4196" s="28" t="s">
        <v>15953</v>
      </c>
    </row>
    <row r="4197" spans="1:14" ht="60" x14ac:dyDescent="0.25">
      <c r="A4197" s="27" t="s">
        <v>608</v>
      </c>
      <c r="B4197" s="19" t="s">
        <v>17069</v>
      </c>
      <c r="C4197" s="19" t="s">
        <v>16907</v>
      </c>
      <c r="D4197" s="38" t="s">
        <v>16217</v>
      </c>
      <c r="E4197" s="38" t="s">
        <v>4137</v>
      </c>
      <c r="F4197" s="41">
        <v>80121604</v>
      </c>
      <c r="G4197" s="19" t="s">
        <v>949</v>
      </c>
      <c r="H4197" s="41">
        <v>1</v>
      </c>
      <c r="I4197" s="41">
        <v>6</v>
      </c>
      <c r="J4197" s="41">
        <v>10</v>
      </c>
      <c r="K4197" s="44">
        <v>1</v>
      </c>
      <c r="L4197" s="20">
        <v>6982388</v>
      </c>
      <c r="M4197" s="19" t="s">
        <v>11</v>
      </c>
      <c r="N4197" s="28" t="s">
        <v>15953</v>
      </c>
    </row>
    <row r="4198" spans="1:14" ht="60" x14ac:dyDescent="0.25">
      <c r="A4198" s="27" t="s">
        <v>608</v>
      </c>
      <c r="B4198" s="19" t="s">
        <v>17069</v>
      </c>
      <c r="C4198" s="19" t="s">
        <v>16907</v>
      </c>
      <c r="D4198" s="38" t="s">
        <v>16217</v>
      </c>
      <c r="E4198" s="38" t="s">
        <v>4138</v>
      </c>
      <c r="F4198" s="41">
        <v>80121604</v>
      </c>
      <c r="G4198" s="19" t="s">
        <v>949</v>
      </c>
      <c r="H4198" s="41">
        <v>1</v>
      </c>
      <c r="I4198" s="41">
        <v>6</v>
      </c>
      <c r="J4198" s="41">
        <v>10</v>
      </c>
      <c r="K4198" s="44">
        <v>1</v>
      </c>
      <c r="L4198" s="20">
        <v>6508000</v>
      </c>
      <c r="M4198" s="19" t="s">
        <v>11</v>
      </c>
      <c r="N4198" s="28" t="s">
        <v>15953</v>
      </c>
    </row>
    <row r="4199" spans="1:14" ht="30" x14ac:dyDescent="0.25">
      <c r="A4199" s="27" t="s">
        <v>608</v>
      </c>
      <c r="B4199" s="19" t="s">
        <v>17069</v>
      </c>
      <c r="C4199" s="19" t="s">
        <v>16908</v>
      </c>
      <c r="D4199" s="38" t="s">
        <v>16218</v>
      </c>
      <c r="E4199" s="38" t="s">
        <v>4139</v>
      </c>
      <c r="F4199" s="41">
        <v>80101604</v>
      </c>
      <c r="G4199" s="19" t="s">
        <v>949</v>
      </c>
      <c r="H4199" s="41">
        <v>2</v>
      </c>
      <c r="I4199" s="41">
        <v>10</v>
      </c>
      <c r="J4199" s="41">
        <v>16</v>
      </c>
      <c r="K4199" s="44">
        <v>1</v>
      </c>
      <c r="L4199" s="20">
        <v>10240550.460000001</v>
      </c>
      <c r="M4199" s="19" t="s">
        <v>15954</v>
      </c>
      <c r="N4199" s="28" t="s">
        <v>15953</v>
      </c>
    </row>
    <row r="4200" spans="1:14" ht="90" x14ac:dyDescent="0.25">
      <c r="A4200" s="27" t="s">
        <v>608</v>
      </c>
      <c r="B4200" s="19" t="s">
        <v>17036</v>
      </c>
      <c r="C4200" s="19" t="s">
        <v>16909</v>
      </c>
      <c r="D4200" s="38" t="s">
        <v>16219</v>
      </c>
      <c r="E4200" s="38" t="s">
        <v>4140</v>
      </c>
      <c r="F4200" s="41" t="s">
        <v>4141</v>
      </c>
      <c r="G4200" s="19" t="s">
        <v>611</v>
      </c>
      <c r="H4200" s="41">
        <v>5</v>
      </c>
      <c r="I4200" s="41">
        <v>4</v>
      </c>
      <c r="J4200" s="41">
        <v>10</v>
      </c>
      <c r="K4200" s="44">
        <v>1</v>
      </c>
      <c r="L4200" s="20">
        <v>22000000</v>
      </c>
      <c r="M4200" s="19" t="s">
        <v>11</v>
      </c>
      <c r="N4200" s="28" t="s">
        <v>15953</v>
      </c>
    </row>
    <row r="4201" spans="1:14" ht="90" x14ac:dyDescent="0.25">
      <c r="A4201" s="27" t="s">
        <v>608</v>
      </c>
      <c r="B4201" s="19" t="s">
        <v>17036</v>
      </c>
      <c r="C4201" s="19" t="s">
        <v>16909</v>
      </c>
      <c r="D4201" s="38" t="s">
        <v>16219</v>
      </c>
      <c r="E4201" s="38" t="s">
        <v>4142</v>
      </c>
      <c r="F4201" s="41" t="s">
        <v>4141</v>
      </c>
      <c r="G4201" s="19" t="s">
        <v>611</v>
      </c>
      <c r="H4201" s="41">
        <v>10</v>
      </c>
      <c r="I4201" s="41">
        <v>2</v>
      </c>
      <c r="J4201" s="41">
        <v>10</v>
      </c>
      <c r="K4201" s="44">
        <v>1</v>
      </c>
      <c r="L4201" s="20">
        <v>1320000</v>
      </c>
      <c r="M4201" s="19" t="s">
        <v>15954</v>
      </c>
      <c r="N4201" s="28" t="s">
        <v>15953</v>
      </c>
    </row>
    <row r="4202" spans="1:14" ht="30" x14ac:dyDescent="0.25">
      <c r="A4202" s="27" t="s">
        <v>608</v>
      </c>
      <c r="B4202" s="19" t="s">
        <v>17036</v>
      </c>
      <c r="C4202" s="19" t="s">
        <v>16909</v>
      </c>
      <c r="D4202" s="38" t="s">
        <v>16219</v>
      </c>
      <c r="E4202" s="38" t="s">
        <v>4143</v>
      </c>
      <c r="F4202" s="41" t="s">
        <v>4141</v>
      </c>
      <c r="G4202" s="19" t="s">
        <v>611</v>
      </c>
      <c r="H4202" s="41">
        <v>1</v>
      </c>
      <c r="I4202" s="41">
        <v>10</v>
      </c>
      <c r="J4202" s="41">
        <v>10</v>
      </c>
      <c r="K4202" s="44">
        <v>1</v>
      </c>
      <c r="L4202" s="20">
        <v>2600000</v>
      </c>
      <c r="M4202" s="19" t="s">
        <v>15954</v>
      </c>
      <c r="N4202" s="28" t="s">
        <v>15953</v>
      </c>
    </row>
    <row r="4203" spans="1:14" ht="30" x14ac:dyDescent="0.25">
      <c r="A4203" s="27" t="s">
        <v>608</v>
      </c>
      <c r="B4203" s="19" t="s">
        <v>17036</v>
      </c>
      <c r="C4203" s="19" t="s">
        <v>16909</v>
      </c>
      <c r="D4203" s="38" t="s">
        <v>16219</v>
      </c>
      <c r="E4203" s="38" t="s">
        <v>4143</v>
      </c>
      <c r="F4203" s="41" t="s">
        <v>4141</v>
      </c>
      <c r="G4203" s="19" t="s">
        <v>611</v>
      </c>
      <c r="H4203" s="41">
        <v>1</v>
      </c>
      <c r="I4203" s="41">
        <v>10</v>
      </c>
      <c r="J4203" s="41">
        <v>16</v>
      </c>
      <c r="K4203" s="44">
        <v>1</v>
      </c>
      <c r="L4203" s="20">
        <v>24200000</v>
      </c>
      <c r="M4203" s="19" t="s">
        <v>15954</v>
      </c>
      <c r="N4203" s="28" t="s">
        <v>15953</v>
      </c>
    </row>
    <row r="4204" spans="1:14" ht="30" x14ac:dyDescent="0.25">
      <c r="A4204" s="27" t="s">
        <v>608</v>
      </c>
      <c r="B4204" s="19" t="s">
        <v>17036</v>
      </c>
      <c r="C4204" s="19" t="s">
        <v>16909</v>
      </c>
      <c r="D4204" s="38" t="s">
        <v>16219</v>
      </c>
      <c r="E4204" s="38" t="s">
        <v>4144</v>
      </c>
      <c r="F4204" s="41" t="s">
        <v>4141</v>
      </c>
      <c r="G4204" s="19" t="s">
        <v>611</v>
      </c>
      <c r="H4204" s="41">
        <v>10</v>
      </c>
      <c r="I4204" s="41">
        <v>2</v>
      </c>
      <c r="J4204" s="41">
        <v>16</v>
      </c>
      <c r="K4204" s="44">
        <v>1</v>
      </c>
      <c r="L4204" s="20">
        <v>2100000</v>
      </c>
      <c r="M4204" s="19" t="s">
        <v>15954</v>
      </c>
      <c r="N4204" s="28" t="s">
        <v>15953</v>
      </c>
    </row>
    <row r="4205" spans="1:14" ht="45" x14ac:dyDescent="0.25">
      <c r="A4205" s="27" t="s">
        <v>608</v>
      </c>
      <c r="B4205" s="19" t="s">
        <v>17036</v>
      </c>
      <c r="C4205" s="19" t="s">
        <v>16909</v>
      </c>
      <c r="D4205" s="38" t="s">
        <v>16219</v>
      </c>
      <c r="E4205" s="38" t="s">
        <v>4145</v>
      </c>
      <c r="F4205" s="41" t="s">
        <v>4141</v>
      </c>
      <c r="G4205" s="19" t="s">
        <v>611</v>
      </c>
      <c r="H4205" s="41">
        <v>6</v>
      </c>
      <c r="I4205" s="41"/>
      <c r="J4205" s="41">
        <v>16</v>
      </c>
      <c r="K4205" s="44">
        <v>1</v>
      </c>
      <c r="L4205" s="20">
        <v>3080000</v>
      </c>
      <c r="M4205" s="19" t="s">
        <v>15954</v>
      </c>
      <c r="N4205" s="28" t="s">
        <v>15953</v>
      </c>
    </row>
    <row r="4206" spans="1:14" ht="45" x14ac:dyDescent="0.25">
      <c r="A4206" s="27" t="s">
        <v>608</v>
      </c>
      <c r="B4206" s="19" t="s">
        <v>15943</v>
      </c>
      <c r="C4206" s="19" t="s">
        <v>15943</v>
      </c>
      <c r="D4206" s="38" t="s">
        <v>16220</v>
      </c>
      <c r="E4206" s="38" t="s">
        <v>4146</v>
      </c>
      <c r="F4206" s="41" t="s">
        <v>4147</v>
      </c>
      <c r="G4206" s="19" t="s">
        <v>949</v>
      </c>
      <c r="H4206" s="41">
        <v>1</v>
      </c>
      <c r="I4206" s="41">
        <v>12</v>
      </c>
      <c r="J4206" s="41">
        <v>10</v>
      </c>
      <c r="K4206" s="44">
        <v>1</v>
      </c>
      <c r="L4206" s="20">
        <v>6555107</v>
      </c>
      <c r="M4206" s="19" t="s">
        <v>11</v>
      </c>
      <c r="N4206" s="28" t="s">
        <v>15953</v>
      </c>
    </row>
    <row r="4207" spans="1:14" ht="45" x14ac:dyDescent="0.25">
      <c r="A4207" s="27" t="s">
        <v>608</v>
      </c>
      <c r="B4207" s="19" t="s">
        <v>15943</v>
      </c>
      <c r="C4207" s="19" t="s">
        <v>15943</v>
      </c>
      <c r="D4207" s="38" t="s">
        <v>16220</v>
      </c>
      <c r="E4207" s="38" t="s">
        <v>4148</v>
      </c>
      <c r="F4207" s="41" t="s">
        <v>4147</v>
      </c>
      <c r="G4207" s="19" t="s">
        <v>949</v>
      </c>
      <c r="H4207" s="41">
        <v>1</v>
      </c>
      <c r="I4207" s="41">
        <v>12</v>
      </c>
      <c r="J4207" s="41">
        <v>10</v>
      </c>
      <c r="K4207" s="44">
        <v>1</v>
      </c>
      <c r="L4207" s="20">
        <v>391000000</v>
      </c>
      <c r="M4207" s="19" t="s">
        <v>11</v>
      </c>
      <c r="N4207" s="28" t="s">
        <v>15953</v>
      </c>
    </row>
    <row r="4208" spans="1:14" ht="30" x14ac:dyDescent="0.25">
      <c r="A4208" s="27" t="s">
        <v>608</v>
      </c>
      <c r="B4208" s="19" t="s">
        <v>15943</v>
      </c>
      <c r="C4208" s="19" t="s">
        <v>15943</v>
      </c>
      <c r="D4208" s="38" t="s">
        <v>16220</v>
      </c>
      <c r="E4208" s="38" t="s">
        <v>4149</v>
      </c>
      <c r="F4208" s="41" t="s">
        <v>4147</v>
      </c>
      <c r="G4208" s="19" t="s">
        <v>949</v>
      </c>
      <c r="H4208" s="41">
        <v>1</v>
      </c>
      <c r="I4208" s="41">
        <v>12</v>
      </c>
      <c r="J4208" s="41">
        <v>10</v>
      </c>
      <c r="K4208" s="44">
        <v>1</v>
      </c>
      <c r="L4208" s="20">
        <v>150000000</v>
      </c>
      <c r="M4208" s="19" t="s">
        <v>11</v>
      </c>
      <c r="N4208" s="28" t="s">
        <v>15953</v>
      </c>
    </row>
    <row r="4209" spans="1:14" ht="30" x14ac:dyDescent="0.25">
      <c r="A4209" s="27" t="s">
        <v>608</v>
      </c>
      <c r="B4209" s="19" t="s">
        <v>15943</v>
      </c>
      <c r="C4209" s="19" t="s">
        <v>15943</v>
      </c>
      <c r="D4209" s="38" t="s">
        <v>16220</v>
      </c>
      <c r="E4209" s="38" t="s">
        <v>4150</v>
      </c>
      <c r="F4209" s="41" t="s">
        <v>4151</v>
      </c>
      <c r="G4209" s="19" t="s">
        <v>949</v>
      </c>
      <c r="H4209" s="41">
        <v>1</v>
      </c>
      <c r="I4209" s="41">
        <v>12</v>
      </c>
      <c r="J4209" s="41">
        <v>10</v>
      </c>
      <c r="K4209" s="44">
        <v>1</v>
      </c>
      <c r="L4209" s="20">
        <v>3000000</v>
      </c>
      <c r="M4209" s="19" t="s">
        <v>11</v>
      </c>
      <c r="N4209" s="28" t="s">
        <v>15953</v>
      </c>
    </row>
    <row r="4210" spans="1:14" ht="30" x14ac:dyDescent="0.25">
      <c r="A4210" s="27" t="s">
        <v>608</v>
      </c>
      <c r="B4210" s="19" t="s">
        <v>15943</v>
      </c>
      <c r="C4210" s="19" t="s">
        <v>15943</v>
      </c>
      <c r="D4210" s="38" t="s">
        <v>16220</v>
      </c>
      <c r="E4210" s="38" t="s">
        <v>4152</v>
      </c>
      <c r="F4210" s="41" t="s">
        <v>4147</v>
      </c>
      <c r="G4210" s="19" t="s">
        <v>949</v>
      </c>
      <c r="H4210" s="41">
        <v>1</v>
      </c>
      <c r="I4210" s="41">
        <v>12</v>
      </c>
      <c r="J4210" s="41">
        <v>10</v>
      </c>
      <c r="K4210" s="44">
        <v>1</v>
      </c>
      <c r="L4210" s="20">
        <v>7350000</v>
      </c>
      <c r="M4210" s="19" t="s">
        <v>11</v>
      </c>
      <c r="N4210" s="28" t="s">
        <v>15953</v>
      </c>
    </row>
    <row r="4211" spans="1:14" ht="45" x14ac:dyDescent="0.25">
      <c r="A4211" s="27" t="s">
        <v>608</v>
      </c>
      <c r="B4211" s="19" t="s">
        <v>15943</v>
      </c>
      <c r="C4211" s="19" t="s">
        <v>15943</v>
      </c>
      <c r="D4211" s="38" t="s">
        <v>16220</v>
      </c>
      <c r="E4211" s="38" t="s">
        <v>4153</v>
      </c>
      <c r="F4211" s="41" t="s">
        <v>4154</v>
      </c>
      <c r="G4211" s="19" t="s">
        <v>949</v>
      </c>
      <c r="H4211" s="41">
        <v>1</v>
      </c>
      <c r="I4211" s="41">
        <v>12</v>
      </c>
      <c r="J4211" s="41">
        <v>10</v>
      </c>
      <c r="K4211" s="44">
        <v>1</v>
      </c>
      <c r="L4211" s="20">
        <v>11118103.93</v>
      </c>
      <c r="M4211" s="19" t="s">
        <v>11</v>
      </c>
      <c r="N4211" s="28" t="s">
        <v>15953</v>
      </c>
    </row>
    <row r="4212" spans="1:14" ht="45" x14ac:dyDescent="0.25">
      <c r="A4212" s="27" t="s">
        <v>608</v>
      </c>
      <c r="B4212" s="19" t="s">
        <v>15943</v>
      </c>
      <c r="C4212" s="19" t="s">
        <v>15943</v>
      </c>
      <c r="D4212" s="38" t="s">
        <v>16220</v>
      </c>
      <c r="E4212" s="38" t="s">
        <v>4155</v>
      </c>
      <c r="F4212" s="41" t="s">
        <v>4147</v>
      </c>
      <c r="G4212" s="19" t="s">
        <v>949</v>
      </c>
      <c r="H4212" s="41">
        <v>1</v>
      </c>
      <c r="I4212" s="41">
        <v>12</v>
      </c>
      <c r="J4212" s="41">
        <v>10</v>
      </c>
      <c r="K4212" s="44">
        <v>1</v>
      </c>
      <c r="L4212" s="20">
        <v>100000000</v>
      </c>
      <c r="M4212" s="19" t="s">
        <v>11</v>
      </c>
      <c r="N4212" s="28" t="s">
        <v>15953</v>
      </c>
    </row>
    <row r="4213" spans="1:14" ht="30" x14ac:dyDescent="0.25">
      <c r="A4213" s="27" t="s">
        <v>608</v>
      </c>
      <c r="B4213" s="19" t="s">
        <v>15943</v>
      </c>
      <c r="C4213" s="19" t="s">
        <v>15943</v>
      </c>
      <c r="D4213" s="38" t="s">
        <v>16220</v>
      </c>
      <c r="E4213" s="38" t="s">
        <v>4156</v>
      </c>
      <c r="F4213" s="41" t="s">
        <v>546</v>
      </c>
      <c r="G4213" s="19" t="s">
        <v>949</v>
      </c>
      <c r="H4213" s="41">
        <v>1</v>
      </c>
      <c r="I4213" s="41">
        <v>12</v>
      </c>
      <c r="J4213" s="41">
        <v>10</v>
      </c>
      <c r="K4213" s="44">
        <v>1</v>
      </c>
      <c r="L4213" s="20">
        <v>3786573</v>
      </c>
      <c r="M4213" s="19" t="s">
        <v>11</v>
      </c>
      <c r="N4213" s="28" t="s">
        <v>15953</v>
      </c>
    </row>
    <row r="4214" spans="1:14" ht="30" x14ac:dyDescent="0.25">
      <c r="A4214" s="27" t="s">
        <v>608</v>
      </c>
      <c r="B4214" s="19" t="s">
        <v>15943</v>
      </c>
      <c r="C4214" s="19" t="s">
        <v>15943</v>
      </c>
      <c r="D4214" s="38" t="s">
        <v>16220</v>
      </c>
      <c r="E4214" s="38" t="s">
        <v>4157</v>
      </c>
      <c r="F4214" s="41" t="s">
        <v>4151</v>
      </c>
      <c r="G4214" s="19" t="s">
        <v>949</v>
      </c>
      <c r="H4214" s="41">
        <v>1</v>
      </c>
      <c r="I4214" s="41">
        <v>12</v>
      </c>
      <c r="J4214" s="41">
        <v>10</v>
      </c>
      <c r="K4214" s="44">
        <v>1</v>
      </c>
      <c r="L4214" s="20">
        <v>65816000</v>
      </c>
      <c r="M4214" s="19" t="s">
        <v>11</v>
      </c>
      <c r="N4214" s="28" t="s">
        <v>15953</v>
      </c>
    </row>
    <row r="4215" spans="1:14" ht="30" x14ac:dyDescent="0.25">
      <c r="A4215" s="27" t="s">
        <v>608</v>
      </c>
      <c r="B4215" s="19" t="s">
        <v>15943</v>
      </c>
      <c r="C4215" s="19" t="s">
        <v>15943</v>
      </c>
      <c r="D4215" s="38" t="s">
        <v>16220</v>
      </c>
      <c r="E4215" s="38" t="s">
        <v>4158</v>
      </c>
      <c r="F4215" s="41" t="s">
        <v>4159</v>
      </c>
      <c r="G4215" s="19" t="s">
        <v>949</v>
      </c>
      <c r="H4215" s="41">
        <v>1</v>
      </c>
      <c r="I4215" s="41">
        <v>12</v>
      </c>
      <c r="J4215" s="41">
        <v>10</v>
      </c>
      <c r="K4215" s="44">
        <v>1</v>
      </c>
      <c r="L4215" s="20">
        <v>38607000</v>
      </c>
      <c r="M4215" s="19" t="s">
        <v>11</v>
      </c>
      <c r="N4215" s="28" t="s">
        <v>15953</v>
      </c>
    </row>
    <row r="4216" spans="1:14" ht="30" x14ac:dyDescent="0.25">
      <c r="A4216" s="27" t="s">
        <v>608</v>
      </c>
      <c r="B4216" s="19" t="s">
        <v>15943</v>
      </c>
      <c r="C4216" s="19" t="s">
        <v>15943</v>
      </c>
      <c r="D4216" s="38" t="s">
        <v>16220</v>
      </c>
      <c r="E4216" s="38" t="s">
        <v>4160</v>
      </c>
      <c r="F4216" s="41" t="s">
        <v>546</v>
      </c>
      <c r="G4216" s="19" t="s">
        <v>949</v>
      </c>
      <c r="H4216" s="41">
        <v>1</v>
      </c>
      <c r="I4216" s="41">
        <v>12</v>
      </c>
      <c r="J4216" s="41">
        <v>10</v>
      </c>
      <c r="K4216" s="44">
        <v>1</v>
      </c>
      <c r="L4216" s="20">
        <v>4270121</v>
      </c>
      <c r="M4216" s="19" t="s">
        <v>11</v>
      </c>
      <c r="N4216" s="28" t="s">
        <v>15953</v>
      </c>
    </row>
    <row r="4217" spans="1:14" ht="30" x14ac:dyDescent="0.25">
      <c r="A4217" s="27" t="s">
        <v>608</v>
      </c>
      <c r="B4217" s="19" t="s">
        <v>15943</v>
      </c>
      <c r="C4217" s="19" t="s">
        <v>15943</v>
      </c>
      <c r="D4217" s="38" t="s">
        <v>16220</v>
      </c>
      <c r="E4217" s="38" t="s">
        <v>4160</v>
      </c>
      <c r="F4217" s="41" t="s">
        <v>546</v>
      </c>
      <c r="G4217" s="19" t="s">
        <v>949</v>
      </c>
      <c r="H4217" s="41">
        <v>1</v>
      </c>
      <c r="I4217" s="41">
        <v>12</v>
      </c>
      <c r="J4217" s="41">
        <v>10</v>
      </c>
      <c r="K4217" s="44">
        <v>1</v>
      </c>
      <c r="L4217" s="20">
        <v>10666758</v>
      </c>
      <c r="M4217" s="19" t="s">
        <v>11</v>
      </c>
      <c r="N4217" s="28" t="s">
        <v>15953</v>
      </c>
    </row>
    <row r="4218" spans="1:14" ht="30" x14ac:dyDescent="0.25">
      <c r="A4218" s="27" t="s">
        <v>608</v>
      </c>
      <c r="B4218" s="19" t="s">
        <v>15943</v>
      </c>
      <c r="C4218" s="19" t="s">
        <v>15943</v>
      </c>
      <c r="D4218" s="38" t="s">
        <v>16220</v>
      </c>
      <c r="E4218" s="38" t="s">
        <v>4161</v>
      </c>
      <c r="F4218" s="41" t="s">
        <v>4147</v>
      </c>
      <c r="G4218" s="19" t="s">
        <v>949</v>
      </c>
      <c r="H4218" s="41">
        <v>1</v>
      </c>
      <c r="I4218" s="41">
        <v>12</v>
      </c>
      <c r="J4218" s="41">
        <v>10</v>
      </c>
      <c r="K4218" s="44">
        <v>1</v>
      </c>
      <c r="L4218" s="20">
        <v>548000000</v>
      </c>
      <c r="M4218" s="19" t="s">
        <v>11</v>
      </c>
      <c r="N4218" s="28" t="s">
        <v>15953</v>
      </c>
    </row>
    <row r="4219" spans="1:14" ht="30" x14ac:dyDescent="0.25">
      <c r="A4219" s="27" t="s">
        <v>608</v>
      </c>
      <c r="B4219" s="19" t="s">
        <v>15943</v>
      </c>
      <c r="C4219" s="19" t="s">
        <v>15943</v>
      </c>
      <c r="D4219" s="38" t="s">
        <v>16220</v>
      </c>
      <c r="E4219" s="38" t="s">
        <v>4162</v>
      </c>
      <c r="F4219" s="41" t="s">
        <v>546</v>
      </c>
      <c r="G4219" s="19" t="s">
        <v>949</v>
      </c>
      <c r="H4219" s="41">
        <v>1</v>
      </c>
      <c r="I4219" s="41">
        <v>12</v>
      </c>
      <c r="J4219" s="41">
        <v>10</v>
      </c>
      <c r="K4219" s="44">
        <v>1</v>
      </c>
      <c r="L4219" s="20">
        <v>3557053</v>
      </c>
      <c r="M4219" s="19" t="s">
        <v>11</v>
      </c>
      <c r="N4219" s="28" t="s">
        <v>15953</v>
      </c>
    </row>
    <row r="4220" spans="1:14" ht="30" x14ac:dyDescent="0.25">
      <c r="A4220" s="27" t="s">
        <v>608</v>
      </c>
      <c r="B4220" s="19" t="s">
        <v>15943</v>
      </c>
      <c r="C4220" s="19" t="s">
        <v>15943</v>
      </c>
      <c r="D4220" s="38" t="s">
        <v>16220</v>
      </c>
      <c r="E4220" s="38" t="s">
        <v>4163</v>
      </c>
      <c r="F4220" s="41" t="s">
        <v>4164</v>
      </c>
      <c r="G4220" s="19" t="s">
        <v>949</v>
      </c>
      <c r="H4220" s="41">
        <v>1</v>
      </c>
      <c r="I4220" s="41">
        <v>12</v>
      </c>
      <c r="J4220" s="41">
        <v>10</v>
      </c>
      <c r="K4220" s="44">
        <v>1</v>
      </c>
      <c r="L4220" s="20">
        <v>150000000</v>
      </c>
      <c r="M4220" s="19" t="s">
        <v>11</v>
      </c>
      <c r="N4220" s="28" t="s">
        <v>15953</v>
      </c>
    </row>
    <row r="4221" spans="1:14" ht="30" x14ac:dyDescent="0.25">
      <c r="A4221" s="27" t="s">
        <v>608</v>
      </c>
      <c r="B4221" s="19" t="s">
        <v>15943</v>
      </c>
      <c r="C4221" s="19" t="s">
        <v>15943</v>
      </c>
      <c r="D4221" s="38" t="s">
        <v>16220</v>
      </c>
      <c r="E4221" s="38" t="s">
        <v>4165</v>
      </c>
      <c r="F4221" s="41" t="s">
        <v>4164</v>
      </c>
      <c r="G4221" s="19" t="s">
        <v>949</v>
      </c>
      <c r="H4221" s="41">
        <v>1</v>
      </c>
      <c r="I4221" s="41">
        <v>12</v>
      </c>
      <c r="J4221" s="41">
        <v>10</v>
      </c>
      <c r="K4221" s="44">
        <v>1</v>
      </c>
      <c r="L4221" s="20">
        <v>18196210</v>
      </c>
      <c r="M4221" s="19" t="s">
        <v>11</v>
      </c>
      <c r="N4221" s="28" t="s">
        <v>15953</v>
      </c>
    </row>
    <row r="4222" spans="1:14" ht="30" x14ac:dyDescent="0.25">
      <c r="A4222" s="27" t="s">
        <v>608</v>
      </c>
      <c r="B4222" s="19" t="s">
        <v>15943</v>
      </c>
      <c r="C4222" s="19" t="s">
        <v>15943</v>
      </c>
      <c r="D4222" s="38" t="s">
        <v>16220</v>
      </c>
      <c r="E4222" s="38" t="s">
        <v>4166</v>
      </c>
      <c r="F4222" s="41" t="s">
        <v>4164</v>
      </c>
      <c r="G4222" s="19" t="s">
        <v>949</v>
      </c>
      <c r="H4222" s="41">
        <v>1</v>
      </c>
      <c r="I4222" s="41">
        <v>12</v>
      </c>
      <c r="J4222" s="41">
        <v>10</v>
      </c>
      <c r="K4222" s="44">
        <v>1</v>
      </c>
      <c r="L4222" s="20">
        <v>30000000</v>
      </c>
      <c r="M4222" s="19" t="s">
        <v>11</v>
      </c>
      <c r="N4222" s="28" t="s">
        <v>15953</v>
      </c>
    </row>
    <row r="4223" spans="1:14" ht="45" x14ac:dyDescent="0.25">
      <c r="A4223" s="27" t="s">
        <v>608</v>
      </c>
      <c r="B4223" s="19" t="s">
        <v>15943</v>
      </c>
      <c r="C4223" s="19" t="s">
        <v>15943</v>
      </c>
      <c r="D4223" s="38" t="s">
        <v>16220</v>
      </c>
      <c r="E4223" s="38" t="s">
        <v>4167</v>
      </c>
      <c r="F4223" s="41" t="s">
        <v>4151</v>
      </c>
      <c r="G4223" s="19" t="s">
        <v>949</v>
      </c>
      <c r="H4223" s="41">
        <v>1</v>
      </c>
      <c r="I4223" s="41">
        <v>12</v>
      </c>
      <c r="J4223" s="41">
        <v>10</v>
      </c>
      <c r="K4223" s="44">
        <v>1</v>
      </c>
      <c r="L4223" s="20">
        <v>250200000</v>
      </c>
      <c r="M4223" s="19" t="s">
        <v>11</v>
      </c>
      <c r="N4223" s="28" t="s">
        <v>15953</v>
      </c>
    </row>
    <row r="4224" spans="1:14" ht="30" x14ac:dyDescent="0.25">
      <c r="A4224" s="27" t="s">
        <v>608</v>
      </c>
      <c r="B4224" s="19" t="s">
        <v>15943</v>
      </c>
      <c r="C4224" s="19" t="s">
        <v>15943</v>
      </c>
      <c r="D4224" s="38" t="s">
        <v>16220</v>
      </c>
      <c r="E4224" s="38" t="s">
        <v>4168</v>
      </c>
      <c r="F4224" s="41" t="s">
        <v>4151</v>
      </c>
      <c r="G4224" s="19" t="s">
        <v>949</v>
      </c>
      <c r="H4224" s="41">
        <v>1</v>
      </c>
      <c r="I4224" s="41">
        <v>12</v>
      </c>
      <c r="J4224" s="41">
        <v>10</v>
      </c>
      <c r="K4224" s="44">
        <v>1</v>
      </c>
      <c r="L4224" s="20">
        <v>20000000</v>
      </c>
      <c r="M4224" s="19" t="s">
        <v>15954</v>
      </c>
      <c r="N4224" s="28" t="s">
        <v>15953</v>
      </c>
    </row>
    <row r="4225" spans="1:14" ht="45" x14ac:dyDescent="0.25">
      <c r="A4225" s="27" t="s">
        <v>608</v>
      </c>
      <c r="B4225" s="19" t="s">
        <v>15943</v>
      </c>
      <c r="C4225" s="19" t="s">
        <v>15943</v>
      </c>
      <c r="D4225" s="38" t="s">
        <v>16220</v>
      </c>
      <c r="E4225" s="38" t="s">
        <v>4148</v>
      </c>
      <c r="F4225" s="41">
        <v>90111501</v>
      </c>
      <c r="G4225" s="19" t="s">
        <v>949</v>
      </c>
      <c r="H4225" s="41">
        <v>1</v>
      </c>
      <c r="I4225" s="41">
        <v>12</v>
      </c>
      <c r="J4225" s="41">
        <v>10</v>
      </c>
      <c r="K4225" s="44">
        <v>1</v>
      </c>
      <c r="L4225" s="20">
        <v>300000000</v>
      </c>
      <c r="M4225" s="19" t="s">
        <v>15954</v>
      </c>
      <c r="N4225" s="28" t="s">
        <v>15953</v>
      </c>
    </row>
    <row r="4226" spans="1:14" ht="30" x14ac:dyDescent="0.25">
      <c r="A4226" s="27" t="s">
        <v>608</v>
      </c>
      <c r="B4226" s="19" t="s">
        <v>15943</v>
      </c>
      <c r="C4226" s="19" t="s">
        <v>15943</v>
      </c>
      <c r="D4226" s="38" t="s">
        <v>16220</v>
      </c>
      <c r="E4226" s="38" t="s">
        <v>4169</v>
      </c>
      <c r="F4226" s="41">
        <v>90111501</v>
      </c>
      <c r="G4226" s="19" t="s">
        <v>949</v>
      </c>
      <c r="H4226" s="41">
        <v>1</v>
      </c>
      <c r="I4226" s="41">
        <v>12</v>
      </c>
      <c r="J4226" s="41">
        <v>10</v>
      </c>
      <c r="K4226" s="44">
        <v>1</v>
      </c>
      <c r="L4226" s="20">
        <v>7936000</v>
      </c>
      <c r="M4226" s="19" t="s">
        <v>15954</v>
      </c>
      <c r="N4226" s="28" t="s">
        <v>15953</v>
      </c>
    </row>
    <row r="4227" spans="1:14" ht="30" x14ac:dyDescent="0.25">
      <c r="A4227" s="27" t="s">
        <v>608</v>
      </c>
      <c r="B4227" s="19" t="s">
        <v>15943</v>
      </c>
      <c r="C4227" s="19" t="s">
        <v>15943</v>
      </c>
      <c r="D4227" s="38" t="s">
        <v>16220</v>
      </c>
      <c r="E4227" s="38" t="s">
        <v>4170</v>
      </c>
      <c r="F4227" s="41">
        <v>90111501</v>
      </c>
      <c r="G4227" s="19" t="s">
        <v>949</v>
      </c>
      <c r="H4227" s="41">
        <v>1</v>
      </c>
      <c r="I4227" s="41">
        <v>12</v>
      </c>
      <c r="J4227" s="41">
        <v>10</v>
      </c>
      <c r="K4227" s="44">
        <v>1</v>
      </c>
      <c r="L4227" s="20">
        <v>151620000</v>
      </c>
      <c r="M4227" s="19" t="s">
        <v>15954</v>
      </c>
      <c r="N4227" s="28" t="s">
        <v>15953</v>
      </c>
    </row>
    <row r="4228" spans="1:14" ht="30" x14ac:dyDescent="0.25">
      <c r="A4228" s="27" t="s">
        <v>608</v>
      </c>
      <c r="B4228" s="19" t="s">
        <v>15943</v>
      </c>
      <c r="C4228" s="19" t="s">
        <v>15943</v>
      </c>
      <c r="D4228" s="38" t="s">
        <v>16220</v>
      </c>
      <c r="E4228" s="38" t="s">
        <v>4171</v>
      </c>
      <c r="F4228" s="41">
        <v>90111501</v>
      </c>
      <c r="G4228" s="19" t="s">
        <v>949</v>
      </c>
      <c r="H4228" s="41">
        <v>1</v>
      </c>
      <c r="I4228" s="41">
        <v>10</v>
      </c>
      <c r="J4228" s="41">
        <v>10</v>
      </c>
      <c r="K4228" s="44">
        <v>1</v>
      </c>
      <c r="L4228" s="20">
        <v>25246896.07</v>
      </c>
      <c r="M4228" s="19" t="s">
        <v>15954</v>
      </c>
      <c r="N4228" s="28" t="s">
        <v>15953</v>
      </c>
    </row>
    <row r="4229" spans="1:14" ht="30" x14ac:dyDescent="0.25">
      <c r="A4229" s="27" t="s">
        <v>608</v>
      </c>
      <c r="B4229" s="19" t="s">
        <v>15943</v>
      </c>
      <c r="C4229" s="19" t="s">
        <v>15943</v>
      </c>
      <c r="D4229" s="38" t="s">
        <v>16220</v>
      </c>
      <c r="E4229" s="38" t="s">
        <v>4172</v>
      </c>
      <c r="F4229" s="41">
        <v>90111501</v>
      </c>
      <c r="G4229" s="19" t="s">
        <v>949</v>
      </c>
      <c r="H4229" s="41">
        <v>1</v>
      </c>
      <c r="I4229" s="41">
        <v>12</v>
      </c>
      <c r="J4229" s="41">
        <v>10</v>
      </c>
      <c r="K4229" s="44">
        <v>1</v>
      </c>
      <c r="L4229" s="20">
        <v>130000000</v>
      </c>
      <c r="M4229" s="19" t="s">
        <v>15954</v>
      </c>
      <c r="N4229" s="28" t="s">
        <v>15953</v>
      </c>
    </row>
    <row r="4230" spans="1:14" ht="30" x14ac:dyDescent="0.25">
      <c r="A4230" s="27" t="s">
        <v>608</v>
      </c>
      <c r="B4230" s="19" t="s">
        <v>15943</v>
      </c>
      <c r="C4230" s="19" t="s">
        <v>15943</v>
      </c>
      <c r="D4230" s="38" t="s">
        <v>16220</v>
      </c>
      <c r="E4230" s="38" t="s">
        <v>4173</v>
      </c>
      <c r="F4230" s="41">
        <v>90111501</v>
      </c>
      <c r="G4230" s="19" t="s">
        <v>949</v>
      </c>
      <c r="H4230" s="41">
        <v>1</v>
      </c>
      <c r="I4230" s="41">
        <v>12</v>
      </c>
      <c r="J4230" s="41">
        <v>10</v>
      </c>
      <c r="K4230" s="44">
        <v>1</v>
      </c>
      <c r="L4230" s="20">
        <v>100000000</v>
      </c>
      <c r="M4230" s="19" t="s">
        <v>15954</v>
      </c>
      <c r="N4230" s="28" t="s">
        <v>15953</v>
      </c>
    </row>
    <row r="4231" spans="1:14" ht="30" x14ac:dyDescent="0.25">
      <c r="A4231" s="27" t="s">
        <v>608</v>
      </c>
      <c r="B4231" s="19" t="s">
        <v>15943</v>
      </c>
      <c r="C4231" s="19" t="s">
        <v>15943</v>
      </c>
      <c r="D4231" s="38" t="s">
        <v>16220</v>
      </c>
      <c r="E4231" s="38" t="s">
        <v>4173</v>
      </c>
      <c r="F4231" s="41">
        <v>92111810</v>
      </c>
      <c r="G4231" s="19" t="s">
        <v>949</v>
      </c>
      <c r="H4231" s="41">
        <v>1</v>
      </c>
      <c r="I4231" s="41">
        <v>12</v>
      </c>
      <c r="J4231" s="41">
        <v>10</v>
      </c>
      <c r="K4231" s="44">
        <v>1</v>
      </c>
      <c r="L4231" s="20">
        <v>20000000</v>
      </c>
      <c r="M4231" s="19" t="s">
        <v>15954</v>
      </c>
      <c r="N4231" s="28" t="s">
        <v>15953</v>
      </c>
    </row>
    <row r="4232" spans="1:14" ht="45" x14ac:dyDescent="0.25">
      <c r="A4232" s="27" t="s">
        <v>608</v>
      </c>
      <c r="B4232" s="19" t="s">
        <v>15943</v>
      </c>
      <c r="C4232" s="19" t="s">
        <v>15943</v>
      </c>
      <c r="D4232" s="38" t="s">
        <v>16220</v>
      </c>
      <c r="E4232" s="38" t="s">
        <v>4174</v>
      </c>
      <c r="F4232" s="41">
        <v>92111810</v>
      </c>
      <c r="G4232" s="19" t="s">
        <v>949</v>
      </c>
      <c r="H4232" s="41">
        <v>1</v>
      </c>
      <c r="I4232" s="41">
        <v>12</v>
      </c>
      <c r="J4232" s="41">
        <v>16</v>
      </c>
      <c r="K4232" s="44">
        <v>1</v>
      </c>
      <c r="L4232" s="20">
        <v>13574000</v>
      </c>
      <c r="M4232" s="19" t="s">
        <v>11</v>
      </c>
      <c r="N4232" s="28" t="s">
        <v>15953</v>
      </c>
    </row>
    <row r="4233" spans="1:14" x14ac:dyDescent="0.25">
      <c r="A4233" s="27" t="s">
        <v>608</v>
      </c>
      <c r="B4233" s="19" t="s">
        <v>16910</v>
      </c>
      <c r="C4233" s="19" t="s">
        <v>16910</v>
      </c>
      <c r="D4233" s="38" t="s">
        <v>16221</v>
      </c>
      <c r="E4233" s="38" t="s">
        <v>4175</v>
      </c>
      <c r="F4233" s="41">
        <v>93161601</v>
      </c>
      <c r="G4233" s="19" t="s">
        <v>949</v>
      </c>
      <c r="H4233" s="41">
        <v>1</v>
      </c>
      <c r="I4233" s="41">
        <v>6</v>
      </c>
      <c r="J4233" s="41">
        <v>10</v>
      </c>
      <c r="K4233" s="44">
        <v>1</v>
      </c>
      <c r="L4233" s="20">
        <v>919892502</v>
      </c>
      <c r="M4233" s="19" t="s">
        <v>15954</v>
      </c>
      <c r="N4233" s="28" t="s">
        <v>15953</v>
      </c>
    </row>
    <row r="4234" spans="1:14" x14ac:dyDescent="0.25">
      <c r="A4234" s="27" t="s">
        <v>608</v>
      </c>
      <c r="B4234" s="19" t="s">
        <v>16910</v>
      </c>
      <c r="C4234" s="19" t="s">
        <v>16910</v>
      </c>
      <c r="D4234" s="38" t="s">
        <v>16221</v>
      </c>
      <c r="E4234" s="38" t="s">
        <v>4176</v>
      </c>
      <c r="F4234" s="41" t="s">
        <v>4177</v>
      </c>
      <c r="G4234" s="19" t="s">
        <v>949</v>
      </c>
      <c r="H4234" s="41">
        <v>1</v>
      </c>
      <c r="I4234" s="41">
        <v>6</v>
      </c>
      <c r="J4234" s="41">
        <v>10</v>
      </c>
      <c r="K4234" s="44">
        <v>1</v>
      </c>
      <c r="L4234" s="20">
        <v>250596840</v>
      </c>
      <c r="M4234" s="19" t="s">
        <v>11</v>
      </c>
      <c r="N4234" s="28" t="s">
        <v>15953</v>
      </c>
    </row>
    <row r="4235" spans="1:14" x14ac:dyDescent="0.25">
      <c r="A4235" s="27" t="s">
        <v>608</v>
      </c>
      <c r="B4235" s="19" t="s">
        <v>16910</v>
      </c>
      <c r="C4235" s="19" t="s">
        <v>16910</v>
      </c>
      <c r="D4235" s="38" t="s">
        <v>16221</v>
      </c>
      <c r="E4235" s="38" t="s">
        <v>4178</v>
      </c>
      <c r="F4235" s="41" t="s">
        <v>4179</v>
      </c>
      <c r="G4235" s="19" t="s">
        <v>949</v>
      </c>
      <c r="H4235" s="41">
        <v>1</v>
      </c>
      <c r="I4235" s="41">
        <v>6</v>
      </c>
      <c r="J4235" s="41">
        <v>10</v>
      </c>
      <c r="K4235" s="44">
        <v>1</v>
      </c>
      <c r="L4235" s="20">
        <v>15528850</v>
      </c>
      <c r="M4235" s="19" t="s">
        <v>11</v>
      </c>
      <c r="N4235" s="28" t="s">
        <v>15953</v>
      </c>
    </row>
    <row r="4236" spans="1:14" x14ac:dyDescent="0.25">
      <c r="A4236" s="27" t="s">
        <v>608</v>
      </c>
      <c r="B4236" s="19" t="s">
        <v>16910</v>
      </c>
      <c r="C4236" s="19" t="s">
        <v>16910</v>
      </c>
      <c r="D4236" s="38" t="s">
        <v>16221</v>
      </c>
      <c r="E4236" s="38" t="s">
        <v>4180</v>
      </c>
      <c r="F4236" s="41" t="s">
        <v>4177</v>
      </c>
      <c r="G4236" s="19" t="s">
        <v>949</v>
      </c>
      <c r="H4236" s="41">
        <v>1</v>
      </c>
      <c r="I4236" s="41">
        <v>6</v>
      </c>
      <c r="J4236" s="41">
        <v>10</v>
      </c>
      <c r="K4236" s="44">
        <v>1</v>
      </c>
      <c r="L4236" s="20">
        <v>6322076</v>
      </c>
      <c r="M4236" s="19" t="s">
        <v>11</v>
      </c>
      <c r="N4236" s="28" t="s">
        <v>15953</v>
      </c>
    </row>
    <row r="4237" spans="1:14" x14ac:dyDescent="0.25">
      <c r="A4237" s="27" t="s">
        <v>608</v>
      </c>
      <c r="B4237" s="19" t="s">
        <v>16910</v>
      </c>
      <c r="C4237" s="19" t="s">
        <v>16910</v>
      </c>
      <c r="D4237" s="38" t="s">
        <v>16221</v>
      </c>
      <c r="E4237" s="38" t="s">
        <v>4181</v>
      </c>
      <c r="F4237" s="41" t="s">
        <v>4177</v>
      </c>
      <c r="G4237" s="19" t="s">
        <v>949</v>
      </c>
      <c r="H4237" s="41">
        <v>1</v>
      </c>
      <c r="I4237" s="41">
        <v>6</v>
      </c>
      <c r="J4237" s="41">
        <v>10</v>
      </c>
      <c r="K4237" s="44">
        <v>1</v>
      </c>
      <c r="L4237" s="20">
        <v>15533708</v>
      </c>
      <c r="M4237" s="19" t="s">
        <v>15954</v>
      </c>
      <c r="N4237" s="28" t="s">
        <v>15953</v>
      </c>
    </row>
    <row r="4238" spans="1:14" x14ac:dyDescent="0.25">
      <c r="A4238" s="27" t="s">
        <v>608</v>
      </c>
      <c r="B4238" s="19" t="s">
        <v>16910</v>
      </c>
      <c r="C4238" s="19" t="s">
        <v>16910</v>
      </c>
      <c r="D4238" s="38" t="s">
        <v>16221</v>
      </c>
      <c r="E4238" s="38" t="s">
        <v>4175</v>
      </c>
      <c r="F4238" s="41">
        <v>93161601</v>
      </c>
      <c r="G4238" s="19" t="s">
        <v>949</v>
      </c>
      <c r="H4238" s="41">
        <v>1</v>
      </c>
      <c r="I4238" s="41">
        <v>6</v>
      </c>
      <c r="J4238" s="41">
        <v>10</v>
      </c>
      <c r="K4238" s="44">
        <v>1</v>
      </c>
      <c r="L4238" s="20">
        <v>520000000</v>
      </c>
      <c r="M4238" s="19" t="s">
        <v>15954</v>
      </c>
      <c r="N4238" s="28" t="s">
        <v>15953</v>
      </c>
    </row>
    <row r="4239" spans="1:14" ht="30" x14ac:dyDescent="0.25">
      <c r="A4239" s="27" t="s">
        <v>608</v>
      </c>
      <c r="B4239" s="19" t="s">
        <v>16911</v>
      </c>
      <c r="C4239" s="19" t="s">
        <v>16911</v>
      </c>
      <c r="D4239" s="38" t="s">
        <v>16222</v>
      </c>
      <c r="E4239" s="38" t="s">
        <v>4182</v>
      </c>
      <c r="F4239" s="41">
        <v>93161601</v>
      </c>
      <c r="G4239" s="19" t="s">
        <v>949</v>
      </c>
      <c r="H4239" s="41">
        <v>1</v>
      </c>
      <c r="I4239" s="41">
        <v>6</v>
      </c>
      <c r="J4239" s="41">
        <v>10</v>
      </c>
      <c r="K4239" s="44">
        <v>1</v>
      </c>
      <c r="L4239" s="20">
        <v>13384000</v>
      </c>
      <c r="M4239" s="19" t="s">
        <v>15954</v>
      </c>
      <c r="N4239" s="28" t="s">
        <v>15953</v>
      </c>
    </row>
    <row r="4240" spans="1:14" x14ac:dyDescent="0.25">
      <c r="A4240" s="27" t="s">
        <v>608</v>
      </c>
      <c r="B4240" s="19" t="s">
        <v>15949</v>
      </c>
      <c r="C4240" s="19" t="s">
        <v>15949</v>
      </c>
      <c r="D4240" s="38" t="s">
        <v>16223</v>
      </c>
      <c r="E4240" s="38" t="s">
        <v>4183</v>
      </c>
      <c r="F4240" s="41">
        <v>39111603</v>
      </c>
      <c r="G4240" s="19" t="s">
        <v>949</v>
      </c>
      <c r="H4240" s="41">
        <v>1</v>
      </c>
      <c r="I4240" s="41">
        <v>12</v>
      </c>
      <c r="J4240" s="41">
        <v>10</v>
      </c>
      <c r="K4240" s="44">
        <v>1</v>
      </c>
      <c r="L4240" s="20">
        <v>152800</v>
      </c>
      <c r="M4240" s="19" t="s">
        <v>11</v>
      </c>
      <c r="N4240" s="28" t="s">
        <v>15953</v>
      </c>
    </row>
    <row r="4241" spans="1:14" x14ac:dyDescent="0.25">
      <c r="A4241" s="27" t="s">
        <v>608</v>
      </c>
      <c r="B4241" s="19" t="s">
        <v>15949</v>
      </c>
      <c r="C4241" s="19" t="s">
        <v>15949</v>
      </c>
      <c r="D4241" s="38" t="s">
        <v>16223</v>
      </c>
      <c r="E4241" s="38" t="s">
        <v>4184</v>
      </c>
      <c r="F4241" s="41" t="s">
        <v>4185</v>
      </c>
      <c r="G4241" s="19" t="s">
        <v>949</v>
      </c>
      <c r="H4241" s="41">
        <v>1</v>
      </c>
      <c r="I4241" s="41">
        <v>12</v>
      </c>
      <c r="J4241" s="41">
        <v>10</v>
      </c>
      <c r="K4241" s="44">
        <v>1</v>
      </c>
      <c r="L4241" s="20">
        <v>53209965.350000001</v>
      </c>
      <c r="M4241" s="19" t="s">
        <v>15954</v>
      </c>
      <c r="N4241" s="28" t="s">
        <v>15953</v>
      </c>
    </row>
    <row r="4242" spans="1:14" ht="30" x14ac:dyDescent="0.25">
      <c r="A4242" s="27" t="s">
        <v>608</v>
      </c>
      <c r="B4242" s="19" t="s">
        <v>15949</v>
      </c>
      <c r="C4242" s="19" t="s">
        <v>15949</v>
      </c>
      <c r="D4242" s="38" t="s">
        <v>16223</v>
      </c>
      <c r="E4242" s="38" t="s">
        <v>4186</v>
      </c>
      <c r="F4242" s="41" t="s">
        <v>4185</v>
      </c>
      <c r="G4242" s="19" t="s">
        <v>949</v>
      </c>
      <c r="H4242" s="41">
        <v>1</v>
      </c>
      <c r="I4242" s="41">
        <v>12</v>
      </c>
      <c r="J4242" s="41">
        <v>10</v>
      </c>
      <c r="K4242" s="44">
        <v>1</v>
      </c>
      <c r="L4242" s="20">
        <v>49910000</v>
      </c>
      <c r="M4242" s="19" t="s">
        <v>11</v>
      </c>
      <c r="N4242" s="28" t="s">
        <v>15953</v>
      </c>
    </row>
    <row r="4243" spans="1:14" x14ac:dyDescent="0.25">
      <c r="A4243" s="27" t="s">
        <v>608</v>
      </c>
      <c r="B4243" s="19" t="s">
        <v>15949</v>
      </c>
      <c r="C4243" s="19" t="s">
        <v>15949</v>
      </c>
      <c r="D4243" s="38" t="s">
        <v>16223</v>
      </c>
      <c r="E4243" s="38" t="s">
        <v>4187</v>
      </c>
      <c r="F4243" s="41" t="s">
        <v>4185</v>
      </c>
      <c r="G4243" s="19" t="s">
        <v>949</v>
      </c>
      <c r="H4243" s="41">
        <v>1</v>
      </c>
      <c r="I4243" s="41">
        <v>12</v>
      </c>
      <c r="J4243" s="41">
        <v>10</v>
      </c>
      <c r="K4243" s="44">
        <v>1</v>
      </c>
      <c r="L4243" s="20">
        <v>82147265.349999994</v>
      </c>
      <c r="M4243" s="19" t="s">
        <v>11</v>
      </c>
      <c r="N4243" s="28" t="s">
        <v>15953</v>
      </c>
    </row>
    <row r="4244" spans="1:14" x14ac:dyDescent="0.25">
      <c r="A4244" s="27" t="s">
        <v>608</v>
      </c>
      <c r="B4244" s="19" t="s">
        <v>15949</v>
      </c>
      <c r="C4244" s="19" t="s">
        <v>15949</v>
      </c>
      <c r="D4244" s="38" t="s">
        <v>16223</v>
      </c>
      <c r="E4244" s="38" t="s">
        <v>4183</v>
      </c>
      <c r="F4244" s="41">
        <v>39111603</v>
      </c>
      <c r="G4244" s="19" t="s">
        <v>949</v>
      </c>
      <c r="H4244" s="41">
        <v>3</v>
      </c>
      <c r="I4244" s="41">
        <v>9</v>
      </c>
      <c r="J4244" s="41">
        <v>10</v>
      </c>
      <c r="K4244" s="44">
        <v>1</v>
      </c>
      <c r="L4244" s="20">
        <v>500047</v>
      </c>
      <c r="M4244" s="19" t="s">
        <v>15954</v>
      </c>
      <c r="N4244" s="28" t="s">
        <v>15953</v>
      </c>
    </row>
    <row r="4245" spans="1:14" x14ac:dyDescent="0.25">
      <c r="A4245" s="27" t="s">
        <v>608</v>
      </c>
      <c r="B4245" s="19" t="s">
        <v>15949</v>
      </c>
      <c r="C4245" s="19" t="s">
        <v>15949</v>
      </c>
      <c r="D4245" s="38" t="s">
        <v>16223</v>
      </c>
      <c r="E4245" s="38" t="s">
        <v>4187</v>
      </c>
      <c r="F4245" s="41">
        <v>93142005</v>
      </c>
      <c r="G4245" s="19" t="s">
        <v>949</v>
      </c>
      <c r="H4245" s="41">
        <v>1</v>
      </c>
      <c r="I4245" s="41">
        <v>12</v>
      </c>
      <c r="J4245" s="41">
        <v>10</v>
      </c>
      <c r="K4245" s="44">
        <v>1</v>
      </c>
      <c r="L4245" s="20">
        <v>792924</v>
      </c>
      <c r="M4245" s="19" t="s">
        <v>15954</v>
      </c>
      <c r="N4245" s="28" t="s">
        <v>15953</v>
      </c>
    </row>
    <row r="4246" spans="1:14" x14ac:dyDescent="0.25">
      <c r="A4246" s="27" t="s">
        <v>608</v>
      </c>
      <c r="B4246" s="19" t="s">
        <v>15949</v>
      </c>
      <c r="C4246" s="19" t="s">
        <v>15949</v>
      </c>
      <c r="D4246" s="38" t="s">
        <v>16223</v>
      </c>
      <c r="E4246" s="38" t="s">
        <v>4184</v>
      </c>
      <c r="F4246" s="41" t="s">
        <v>4185</v>
      </c>
      <c r="G4246" s="19" t="s">
        <v>949</v>
      </c>
      <c r="H4246" s="41">
        <v>1</v>
      </c>
      <c r="I4246" s="41">
        <v>12</v>
      </c>
      <c r="J4246" s="41">
        <v>10</v>
      </c>
      <c r="K4246" s="44">
        <v>1</v>
      </c>
      <c r="L4246" s="20">
        <v>5351117.6500000004</v>
      </c>
      <c r="M4246" s="19" t="s">
        <v>15954</v>
      </c>
      <c r="N4246" s="28" t="s">
        <v>15953</v>
      </c>
    </row>
    <row r="4247" spans="1:14" x14ac:dyDescent="0.25">
      <c r="A4247" s="27" t="s">
        <v>608</v>
      </c>
      <c r="B4247" s="19" t="s">
        <v>15949</v>
      </c>
      <c r="C4247" s="19" t="s">
        <v>15949</v>
      </c>
      <c r="D4247" s="38" t="s">
        <v>16223</v>
      </c>
      <c r="E4247" s="38" t="s">
        <v>4188</v>
      </c>
      <c r="F4247" s="41" t="s">
        <v>4185</v>
      </c>
      <c r="G4247" s="19" t="s">
        <v>949</v>
      </c>
      <c r="H4247" s="41">
        <v>1</v>
      </c>
      <c r="I4247" s="41">
        <v>12</v>
      </c>
      <c r="J4247" s="41">
        <v>10</v>
      </c>
      <c r="K4247" s="44">
        <v>1</v>
      </c>
      <c r="L4247" s="20">
        <v>1982000</v>
      </c>
      <c r="M4247" s="19" t="s">
        <v>15954</v>
      </c>
      <c r="N4247" s="28" t="s">
        <v>15953</v>
      </c>
    </row>
    <row r="4248" spans="1:14" x14ac:dyDescent="0.25">
      <c r="A4248" s="27" t="s">
        <v>608</v>
      </c>
      <c r="B4248" s="19" t="s">
        <v>15949</v>
      </c>
      <c r="C4248" s="19" t="s">
        <v>15949</v>
      </c>
      <c r="D4248" s="38" t="s">
        <v>16223</v>
      </c>
      <c r="E4248" s="38" t="s">
        <v>4189</v>
      </c>
      <c r="F4248" s="41">
        <v>39111603</v>
      </c>
      <c r="G4248" s="19" t="s">
        <v>949</v>
      </c>
      <c r="H4248" s="41">
        <v>3</v>
      </c>
      <c r="I4248" s="41">
        <v>9</v>
      </c>
      <c r="J4248" s="41">
        <v>10</v>
      </c>
      <c r="K4248" s="44">
        <v>1</v>
      </c>
      <c r="L4248" s="20">
        <v>859362</v>
      </c>
      <c r="M4248" s="19" t="s">
        <v>15954</v>
      </c>
      <c r="N4248" s="28" t="s">
        <v>15953</v>
      </c>
    </row>
    <row r="4249" spans="1:14" x14ac:dyDescent="0.25">
      <c r="A4249" s="27" t="s">
        <v>608</v>
      </c>
      <c r="B4249" s="19" t="s">
        <v>15949</v>
      </c>
      <c r="C4249" s="19" t="s">
        <v>15949</v>
      </c>
      <c r="D4249" s="38" t="s">
        <v>16223</v>
      </c>
      <c r="E4249" s="38" t="s">
        <v>4190</v>
      </c>
      <c r="F4249" s="41">
        <v>93142005</v>
      </c>
      <c r="G4249" s="19" t="s">
        <v>949</v>
      </c>
      <c r="H4249" s="41">
        <v>1</v>
      </c>
      <c r="I4249" s="41">
        <v>12</v>
      </c>
      <c r="J4249" s="41">
        <v>10</v>
      </c>
      <c r="K4249" s="44">
        <v>1</v>
      </c>
      <c r="L4249" s="20">
        <v>2810876</v>
      </c>
      <c r="M4249" s="19" t="s">
        <v>15954</v>
      </c>
      <c r="N4249" s="28" t="s">
        <v>15953</v>
      </c>
    </row>
    <row r="4250" spans="1:14" x14ac:dyDescent="0.25">
      <c r="A4250" s="27" t="s">
        <v>608</v>
      </c>
      <c r="B4250" s="19" t="s">
        <v>15949</v>
      </c>
      <c r="C4250" s="19" t="s">
        <v>15949</v>
      </c>
      <c r="D4250" s="38" t="s">
        <v>16223</v>
      </c>
      <c r="E4250" s="38" t="s">
        <v>4189</v>
      </c>
      <c r="F4250" s="41">
        <v>39111603</v>
      </c>
      <c r="G4250" s="19" t="s">
        <v>949</v>
      </c>
      <c r="H4250" s="41">
        <v>1</v>
      </c>
      <c r="I4250" s="41">
        <v>12</v>
      </c>
      <c r="J4250" s="41">
        <v>10</v>
      </c>
      <c r="K4250" s="44">
        <v>1</v>
      </c>
      <c r="L4250" s="20">
        <v>167791</v>
      </c>
      <c r="M4250" s="19" t="s">
        <v>15954</v>
      </c>
      <c r="N4250" s="28" t="s">
        <v>15953</v>
      </c>
    </row>
    <row r="4251" spans="1:14" x14ac:dyDescent="0.25">
      <c r="A4251" s="27" t="s">
        <v>608</v>
      </c>
      <c r="B4251" s="19" t="s">
        <v>15949</v>
      </c>
      <c r="C4251" s="19" t="s">
        <v>15949</v>
      </c>
      <c r="D4251" s="38" t="s">
        <v>16223</v>
      </c>
      <c r="E4251" s="38" t="s">
        <v>4191</v>
      </c>
      <c r="F4251" s="41">
        <v>93142005</v>
      </c>
      <c r="G4251" s="19" t="s">
        <v>949</v>
      </c>
      <c r="H4251" s="41">
        <v>1</v>
      </c>
      <c r="I4251" s="41">
        <v>12</v>
      </c>
      <c r="J4251" s="41">
        <v>10</v>
      </c>
      <c r="K4251" s="44">
        <v>1</v>
      </c>
      <c r="L4251" s="20">
        <v>190741</v>
      </c>
      <c r="M4251" s="19" t="s">
        <v>15954</v>
      </c>
      <c r="N4251" s="28" t="s">
        <v>15953</v>
      </c>
    </row>
    <row r="4252" spans="1:14" x14ac:dyDescent="0.25">
      <c r="A4252" s="27" t="s">
        <v>608</v>
      </c>
      <c r="B4252" s="19" t="s">
        <v>15949</v>
      </c>
      <c r="C4252" s="19" t="s">
        <v>15949</v>
      </c>
      <c r="D4252" s="38" t="s">
        <v>16223</v>
      </c>
      <c r="E4252" s="38" t="s">
        <v>4192</v>
      </c>
      <c r="F4252" s="41" t="s">
        <v>4185</v>
      </c>
      <c r="G4252" s="19" t="s">
        <v>949</v>
      </c>
      <c r="H4252" s="41">
        <v>1</v>
      </c>
      <c r="I4252" s="41">
        <v>12</v>
      </c>
      <c r="J4252" s="41">
        <v>10</v>
      </c>
      <c r="K4252" s="44">
        <v>1</v>
      </c>
      <c r="L4252" s="20">
        <v>615034.65</v>
      </c>
      <c r="M4252" s="19" t="s">
        <v>15954</v>
      </c>
      <c r="N4252" s="28" t="s">
        <v>15953</v>
      </c>
    </row>
    <row r="4253" spans="1:14" ht="30" x14ac:dyDescent="0.25">
      <c r="A4253" s="27" t="s">
        <v>608</v>
      </c>
      <c r="B4253" s="19" t="s">
        <v>16912</v>
      </c>
      <c r="C4253" s="19" t="s">
        <v>16912</v>
      </c>
      <c r="D4253" s="38" t="s">
        <v>16224</v>
      </c>
      <c r="E4253" s="38" t="s">
        <v>4193</v>
      </c>
      <c r="F4253" s="41" t="s">
        <v>4194</v>
      </c>
      <c r="G4253" s="19" t="s">
        <v>949</v>
      </c>
      <c r="H4253" s="41">
        <v>1</v>
      </c>
      <c r="I4253" s="41">
        <v>6</v>
      </c>
      <c r="J4253" s="41">
        <v>10</v>
      </c>
      <c r="K4253" s="44">
        <v>1</v>
      </c>
      <c r="L4253" s="20">
        <v>8675750</v>
      </c>
      <c r="M4253" s="19" t="s">
        <v>11</v>
      </c>
      <c r="N4253" s="28" t="s">
        <v>15953</v>
      </c>
    </row>
    <row r="4254" spans="1:14" ht="30" x14ac:dyDescent="0.25">
      <c r="A4254" s="27" t="s">
        <v>608</v>
      </c>
      <c r="B4254" s="19" t="s">
        <v>16912</v>
      </c>
      <c r="C4254" s="19" t="s">
        <v>16912</v>
      </c>
      <c r="D4254" s="38" t="s">
        <v>16224</v>
      </c>
      <c r="E4254" s="38" t="s">
        <v>4195</v>
      </c>
      <c r="F4254" s="41" t="s">
        <v>4196</v>
      </c>
      <c r="G4254" s="19" t="s">
        <v>949</v>
      </c>
      <c r="H4254" s="41">
        <v>1</v>
      </c>
      <c r="I4254" s="41">
        <v>6</v>
      </c>
      <c r="J4254" s="41">
        <v>10</v>
      </c>
      <c r="K4254" s="44">
        <v>1</v>
      </c>
      <c r="L4254" s="20">
        <v>77000</v>
      </c>
      <c r="M4254" s="19" t="s">
        <v>11</v>
      </c>
      <c r="N4254" s="28" t="s">
        <v>15953</v>
      </c>
    </row>
    <row r="4255" spans="1:14" ht="30" x14ac:dyDescent="0.25">
      <c r="A4255" s="27" t="s">
        <v>608</v>
      </c>
      <c r="B4255" s="19" t="s">
        <v>16912</v>
      </c>
      <c r="C4255" s="19" t="s">
        <v>16912</v>
      </c>
      <c r="D4255" s="38" t="s">
        <v>16224</v>
      </c>
      <c r="E4255" s="38" t="s">
        <v>4197</v>
      </c>
      <c r="F4255" s="41" t="s">
        <v>4179</v>
      </c>
      <c r="G4255" s="19" t="s">
        <v>949</v>
      </c>
      <c r="H4255" s="41">
        <v>1</v>
      </c>
      <c r="I4255" s="41">
        <v>6</v>
      </c>
      <c r="J4255" s="41">
        <v>10</v>
      </c>
      <c r="K4255" s="44">
        <v>1</v>
      </c>
      <c r="L4255" s="20">
        <v>385000</v>
      </c>
      <c r="M4255" s="19" t="s">
        <v>15954</v>
      </c>
      <c r="N4255" s="28" t="s">
        <v>15953</v>
      </c>
    </row>
    <row r="4256" spans="1:14" ht="30" x14ac:dyDescent="0.25">
      <c r="A4256" s="27" t="s">
        <v>608</v>
      </c>
      <c r="B4256" s="19" t="s">
        <v>16912</v>
      </c>
      <c r="C4256" s="19" t="s">
        <v>16912</v>
      </c>
      <c r="D4256" s="38" t="s">
        <v>16224</v>
      </c>
      <c r="E4256" s="38" t="s">
        <v>4198</v>
      </c>
      <c r="F4256" s="41" t="s">
        <v>4179</v>
      </c>
      <c r="G4256" s="19" t="s">
        <v>949</v>
      </c>
      <c r="H4256" s="41">
        <v>1</v>
      </c>
      <c r="I4256" s="41">
        <v>6</v>
      </c>
      <c r="J4256" s="41">
        <v>10</v>
      </c>
      <c r="K4256" s="44">
        <v>1</v>
      </c>
      <c r="L4256" s="20">
        <v>350000</v>
      </c>
      <c r="M4256" s="19" t="s">
        <v>11</v>
      </c>
      <c r="N4256" s="28" t="s">
        <v>15953</v>
      </c>
    </row>
    <row r="4257" spans="1:14" ht="30" x14ac:dyDescent="0.25">
      <c r="A4257" s="27" t="s">
        <v>608</v>
      </c>
      <c r="B4257" s="19" t="s">
        <v>16912</v>
      </c>
      <c r="C4257" s="19" t="s">
        <v>16912</v>
      </c>
      <c r="D4257" s="38" t="s">
        <v>16224</v>
      </c>
      <c r="E4257" s="38" t="s">
        <v>4199</v>
      </c>
      <c r="F4257" s="41" t="s">
        <v>4200</v>
      </c>
      <c r="G4257" s="19" t="s">
        <v>949</v>
      </c>
      <c r="H4257" s="41">
        <v>1</v>
      </c>
      <c r="I4257" s="41">
        <v>6</v>
      </c>
      <c r="J4257" s="41">
        <v>10</v>
      </c>
      <c r="K4257" s="44">
        <v>1</v>
      </c>
      <c r="L4257" s="20">
        <v>1700000</v>
      </c>
      <c r="M4257" s="19" t="s">
        <v>11</v>
      </c>
      <c r="N4257" s="28" t="s">
        <v>15953</v>
      </c>
    </row>
    <row r="4258" spans="1:14" ht="30" x14ac:dyDescent="0.25">
      <c r="A4258" s="27" t="s">
        <v>608</v>
      </c>
      <c r="B4258" s="19" t="s">
        <v>15951</v>
      </c>
      <c r="C4258" s="19" t="s">
        <v>15951</v>
      </c>
      <c r="D4258" s="38" t="s">
        <v>15952</v>
      </c>
      <c r="E4258" s="38" t="s">
        <v>4201</v>
      </c>
      <c r="F4258" s="41">
        <v>93161504</v>
      </c>
      <c r="G4258" s="19" t="s">
        <v>949</v>
      </c>
      <c r="H4258" s="41">
        <v>1</v>
      </c>
      <c r="I4258" s="41">
        <v>6</v>
      </c>
      <c r="J4258" s="41">
        <v>10</v>
      </c>
      <c r="K4258" s="44">
        <v>1</v>
      </c>
      <c r="L4258" s="20">
        <v>12286810</v>
      </c>
      <c r="M4258" s="19" t="s">
        <v>11</v>
      </c>
      <c r="N4258" s="28" t="s">
        <v>15953</v>
      </c>
    </row>
    <row r="4259" spans="1:14" x14ac:dyDescent="0.25">
      <c r="A4259" s="27" t="s">
        <v>608</v>
      </c>
      <c r="B4259" s="19" t="s">
        <v>15951</v>
      </c>
      <c r="C4259" s="19" t="s">
        <v>15951</v>
      </c>
      <c r="D4259" s="38" t="s">
        <v>15952</v>
      </c>
      <c r="E4259" s="38" t="s">
        <v>4202</v>
      </c>
      <c r="F4259" s="41" t="s">
        <v>4203</v>
      </c>
      <c r="G4259" s="19" t="s">
        <v>949</v>
      </c>
      <c r="H4259" s="41">
        <v>1</v>
      </c>
      <c r="I4259" s="41">
        <v>6</v>
      </c>
      <c r="J4259" s="41">
        <v>10</v>
      </c>
      <c r="K4259" s="44">
        <v>1</v>
      </c>
      <c r="L4259" s="20">
        <v>4728157.57</v>
      </c>
      <c r="M4259" s="19" t="s">
        <v>11</v>
      </c>
      <c r="N4259" s="28" t="s">
        <v>15953</v>
      </c>
    </row>
    <row r="4260" spans="1:14" ht="30" x14ac:dyDescent="0.25">
      <c r="A4260" s="27" t="s">
        <v>608</v>
      </c>
      <c r="B4260" s="19" t="s">
        <v>15951</v>
      </c>
      <c r="C4260" s="19" t="s">
        <v>15951</v>
      </c>
      <c r="D4260" s="38" t="s">
        <v>15952</v>
      </c>
      <c r="E4260" s="38" t="s">
        <v>4204</v>
      </c>
      <c r="F4260" s="41" t="s">
        <v>4205</v>
      </c>
      <c r="G4260" s="19" t="s">
        <v>949</v>
      </c>
      <c r="H4260" s="41">
        <v>1</v>
      </c>
      <c r="I4260" s="41">
        <v>6</v>
      </c>
      <c r="J4260" s="41">
        <v>10</v>
      </c>
      <c r="K4260" s="44">
        <v>1</v>
      </c>
      <c r="L4260" s="20">
        <v>1320000</v>
      </c>
      <c r="M4260" s="19" t="s">
        <v>11</v>
      </c>
      <c r="N4260" s="28" t="s">
        <v>15953</v>
      </c>
    </row>
    <row r="4261" spans="1:14" ht="30" x14ac:dyDescent="0.25">
      <c r="A4261" s="27" t="s">
        <v>608</v>
      </c>
      <c r="B4261" s="19" t="s">
        <v>15951</v>
      </c>
      <c r="C4261" s="19" t="s">
        <v>15951</v>
      </c>
      <c r="D4261" s="38" t="s">
        <v>15952</v>
      </c>
      <c r="E4261" s="38" t="s">
        <v>4206</v>
      </c>
      <c r="F4261" s="41" t="s">
        <v>4205</v>
      </c>
      <c r="G4261" s="19" t="s">
        <v>949</v>
      </c>
      <c r="H4261" s="41">
        <v>1</v>
      </c>
      <c r="I4261" s="41">
        <v>6</v>
      </c>
      <c r="J4261" s="41">
        <v>10</v>
      </c>
      <c r="K4261" s="44">
        <v>1</v>
      </c>
      <c r="L4261" s="20">
        <v>880000</v>
      </c>
      <c r="M4261" s="19" t="s">
        <v>11</v>
      </c>
      <c r="N4261" s="28" t="s">
        <v>15953</v>
      </c>
    </row>
    <row r="4262" spans="1:14" ht="30" x14ac:dyDescent="0.25">
      <c r="A4262" s="27" t="s">
        <v>608</v>
      </c>
      <c r="B4262" s="19" t="s">
        <v>15951</v>
      </c>
      <c r="C4262" s="19" t="s">
        <v>15951</v>
      </c>
      <c r="D4262" s="38" t="s">
        <v>15952</v>
      </c>
      <c r="E4262" s="38" t="s">
        <v>4207</v>
      </c>
      <c r="F4262" s="41" t="s">
        <v>4205</v>
      </c>
      <c r="G4262" s="19" t="s">
        <v>949</v>
      </c>
      <c r="H4262" s="41">
        <v>1</v>
      </c>
      <c r="I4262" s="41">
        <v>6</v>
      </c>
      <c r="J4262" s="41">
        <v>10</v>
      </c>
      <c r="K4262" s="44">
        <v>1</v>
      </c>
      <c r="L4262" s="20">
        <v>1320000</v>
      </c>
      <c r="M4262" s="19" t="s">
        <v>11</v>
      </c>
      <c r="N4262" s="28" t="s">
        <v>15953</v>
      </c>
    </row>
    <row r="4263" spans="1:14" ht="30" x14ac:dyDescent="0.25">
      <c r="A4263" s="27" t="s">
        <v>608</v>
      </c>
      <c r="B4263" s="19" t="s">
        <v>15951</v>
      </c>
      <c r="C4263" s="19" t="s">
        <v>15951</v>
      </c>
      <c r="D4263" s="38" t="s">
        <v>15952</v>
      </c>
      <c r="E4263" s="38" t="s">
        <v>4208</v>
      </c>
      <c r="F4263" s="41" t="s">
        <v>4205</v>
      </c>
      <c r="G4263" s="19" t="s">
        <v>949</v>
      </c>
      <c r="H4263" s="41">
        <v>1</v>
      </c>
      <c r="I4263" s="41">
        <v>6</v>
      </c>
      <c r="J4263" s="41">
        <v>10</v>
      </c>
      <c r="K4263" s="44">
        <v>1</v>
      </c>
      <c r="L4263" s="20">
        <v>880000</v>
      </c>
      <c r="M4263" s="19" t="s">
        <v>11</v>
      </c>
      <c r="N4263" s="28" t="s">
        <v>15953</v>
      </c>
    </row>
    <row r="4264" spans="1:14" ht="30" x14ac:dyDescent="0.25">
      <c r="A4264" s="27" t="s">
        <v>608</v>
      </c>
      <c r="B4264" s="19" t="s">
        <v>15951</v>
      </c>
      <c r="C4264" s="19" t="s">
        <v>15951</v>
      </c>
      <c r="D4264" s="38" t="s">
        <v>15952</v>
      </c>
      <c r="E4264" s="38" t="s">
        <v>4209</v>
      </c>
      <c r="F4264" s="41" t="s">
        <v>4196</v>
      </c>
      <c r="G4264" s="19" t="s">
        <v>949</v>
      </c>
      <c r="H4264" s="41">
        <v>1</v>
      </c>
      <c r="I4264" s="41">
        <v>6</v>
      </c>
      <c r="J4264" s="41">
        <v>10</v>
      </c>
      <c r="K4264" s="44">
        <v>1</v>
      </c>
      <c r="L4264" s="20">
        <v>1650000</v>
      </c>
      <c r="M4264" s="19" t="s">
        <v>11</v>
      </c>
      <c r="N4264" s="28" t="s">
        <v>15953</v>
      </c>
    </row>
    <row r="4265" spans="1:14" x14ac:dyDescent="0.25">
      <c r="A4265" s="27" t="s">
        <v>608</v>
      </c>
      <c r="B4265" s="19" t="s">
        <v>15951</v>
      </c>
      <c r="C4265" s="19" t="s">
        <v>15951</v>
      </c>
      <c r="D4265" s="38" t="s">
        <v>15952</v>
      </c>
      <c r="E4265" s="38" t="s">
        <v>4210</v>
      </c>
      <c r="F4265" s="41" t="s">
        <v>4196</v>
      </c>
      <c r="G4265" s="19" t="s">
        <v>949</v>
      </c>
      <c r="H4265" s="41">
        <v>1</v>
      </c>
      <c r="I4265" s="41">
        <v>6</v>
      </c>
      <c r="J4265" s="41">
        <v>10</v>
      </c>
      <c r="K4265" s="44">
        <v>1</v>
      </c>
      <c r="L4265" s="20">
        <v>214000</v>
      </c>
      <c r="M4265" s="19" t="s">
        <v>11</v>
      </c>
      <c r="N4265" s="28" t="s">
        <v>15953</v>
      </c>
    </row>
    <row r="4266" spans="1:14" x14ac:dyDescent="0.25">
      <c r="A4266" s="27" t="s">
        <v>608</v>
      </c>
      <c r="B4266" s="19" t="s">
        <v>15951</v>
      </c>
      <c r="C4266" s="19" t="s">
        <v>15951</v>
      </c>
      <c r="D4266" s="38" t="s">
        <v>15952</v>
      </c>
      <c r="E4266" s="38" t="s">
        <v>4211</v>
      </c>
      <c r="F4266" s="41" t="s">
        <v>4196</v>
      </c>
      <c r="G4266" s="19" t="s">
        <v>949</v>
      </c>
      <c r="H4266" s="41">
        <v>1</v>
      </c>
      <c r="I4266" s="41">
        <v>6</v>
      </c>
      <c r="J4266" s="41">
        <v>10</v>
      </c>
      <c r="K4266" s="44">
        <v>1</v>
      </c>
      <c r="L4266" s="20">
        <v>396000</v>
      </c>
      <c r="M4266" s="19" t="s">
        <v>11</v>
      </c>
      <c r="N4266" s="28" t="s">
        <v>15953</v>
      </c>
    </row>
    <row r="4267" spans="1:14" ht="30" x14ac:dyDescent="0.25">
      <c r="A4267" s="27" t="s">
        <v>608</v>
      </c>
      <c r="B4267" s="19" t="s">
        <v>15951</v>
      </c>
      <c r="C4267" s="19" t="s">
        <v>15951</v>
      </c>
      <c r="D4267" s="38" t="s">
        <v>15952</v>
      </c>
      <c r="E4267" s="38" t="s">
        <v>4212</v>
      </c>
      <c r="F4267" s="41" t="s">
        <v>4196</v>
      </c>
      <c r="G4267" s="19" t="s">
        <v>949</v>
      </c>
      <c r="H4267" s="41">
        <v>1</v>
      </c>
      <c r="I4267" s="41">
        <v>6</v>
      </c>
      <c r="J4267" s="41">
        <v>10</v>
      </c>
      <c r="K4267" s="44">
        <v>1</v>
      </c>
      <c r="L4267" s="20">
        <v>1430000</v>
      </c>
      <c r="M4267" s="19" t="s">
        <v>11</v>
      </c>
      <c r="N4267" s="28" t="s">
        <v>15953</v>
      </c>
    </row>
    <row r="4268" spans="1:14" x14ac:dyDescent="0.25">
      <c r="A4268" s="27" t="s">
        <v>608</v>
      </c>
      <c r="B4268" s="19" t="s">
        <v>15951</v>
      </c>
      <c r="C4268" s="19" t="s">
        <v>15951</v>
      </c>
      <c r="D4268" s="38" t="s">
        <v>15952</v>
      </c>
      <c r="E4268" s="38" t="s">
        <v>4213</v>
      </c>
      <c r="F4268" s="41" t="s">
        <v>4214</v>
      </c>
      <c r="G4268" s="19" t="s">
        <v>949</v>
      </c>
      <c r="H4268" s="41">
        <v>1</v>
      </c>
      <c r="I4268" s="41">
        <v>6</v>
      </c>
      <c r="J4268" s="41">
        <v>10</v>
      </c>
      <c r="K4268" s="44">
        <v>1</v>
      </c>
      <c r="L4268" s="20">
        <v>1638713</v>
      </c>
      <c r="M4268" s="19" t="s">
        <v>15954</v>
      </c>
      <c r="N4268" s="28" t="s">
        <v>15953</v>
      </c>
    </row>
    <row r="4269" spans="1:14" x14ac:dyDescent="0.25">
      <c r="A4269" s="27" t="s">
        <v>608</v>
      </c>
      <c r="B4269" s="19" t="s">
        <v>15951</v>
      </c>
      <c r="C4269" s="19" t="s">
        <v>15951</v>
      </c>
      <c r="D4269" s="38" t="s">
        <v>15952</v>
      </c>
      <c r="E4269" s="38" t="s">
        <v>4215</v>
      </c>
      <c r="F4269" s="41" t="s">
        <v>4214</v>
      </c>
      <c r="G4269" s="19" t="s">
        <v>949</v>
      </c>
      <c r="H4269" s="41">
        <v>1</v>
      </c>
      <c r="I4269" s="41">
        <v>6</v>
      </c>
      <c r="J4269" s="41">
        <v>10</v>
      </c>
      <c r="K4269" s="44">
        <v>1</v>
      </c>
      <c r="L4269" s="20">
        <v>10278824.43</v>
      </c>
      <c r="M4269" s="19" t="s">
        <v>15954</v>
      </c>
      <c r="N4269" s="28" t="s">
        <v>15953</v>
      </c>
    </row>
    <row r="4270" spans="1:14" x14ac:dyDescent="0.25">
      <c r="A4270" s="27" t="s">
        <v>608</v>
      </c>
      <c r="B4270" s="19" t="s">
        <v>15951</v>
      </c>
      <c r="C4270" s="19" t="s">
        <v>15951</v>
      </c>
      <c r="D4270" s="38" t="s">
        <v>15952</v>
      </c>
      <c r="E4270" s="38" t="s">
        <v>4216</v>
      </c>
      <c r="F4270" s="41" t="s">
        <v>4217</v>
      </c>
      <c r="G4270" s="19" t="s">
        <v>949</v>
      </c>
      <c r="H4270" s="41">
        <v>1</v>
      </c>
      <c r="I4270" s="41">
        <v>6</v>
      </c>
      <c r="J4270" s="41">
        <v>10</v>
      </c>
      <c r="K4270" s="44">
        <v>1</v>
      </c>
      <c r="L4270" s="20">
        <v>9525073</v>
      </c>
      <c r="M4270" s="19" t="s">
        <v>15954</v>
      </c>
      <c r="N4270" s="28" t="s">
        <v>15953</v>
      </c>
    </row>
    <row r="4271" spans="1:14" x14ac:dyDescent="0.25">
      <c r="A4271" s="27" t="s">
        <v>608</v>
      </c>
      <c r="B4271" s="19" t="s">
        <v>15951</v>
      </c>
      <c r="C4271" s="19" t="s">
        <v>15951</v>
      </c>
      <c r="D4271" s="38" t="s">
        <v>15952</v>
      </c>
      <c r="E4271" s="38" t="s">
        <v>4218</v>
      </c>
      <c r="F4271" s="41">
        <v>93161601</v>
      </c>
      <c r="G4271" s="19" t="s">
        <v>949</v>
      </c>
      <c r="H4271" s="41">
        <v>1</v>
      </c>
      <c r="I4271" s="41">
        <v>6</v>
      </c>
      <c r="J4271" s="41">
        <v>10</v>
      </c>
      <c r="K4271" s="44">
        <v>1</v>
      </c>
      <c r="L4271" s="20">
        <v>776685</v>
      </c>
      <c r="M4271" s="19" t="s">
        <v>15954</v>
      </c>
      <c r="N4271" s="28" t="s">
        <v>15953</v>
      </c>
    </row>
    <row r="4272" spans="1:14" ht="45" x14ac:dyDescent="0.25">
      <c r="A4272" s="27" t="s">
        <v>608</v>
      </c>
      <c r="B4272" s="19" t="s">
        <v>15951</v>
      </c>
      <c r="C4272" s="19" t="s">
        <v>15951</v>
      </c>
      <c r="D4272" s="38" t="s">
        <v>15952</v>
      </c>
      <c r="E4272" s="38" t="s">
        <v>4219</v>
      </c>
      <c r="F4272" s="41">
        <v>93161504</v>
      </c>
      <c r="G4272" s="19" t="s">
        <v>949</v>
      </c>
      <c r="H4272" s="41">
        <v>6</v>
      </c>
      <c r="I4272" s="41"/>
      <c r="J4272" s="41">
        <v>10</v>
      </c>
      <c r="K4272" s="44">
        <v>1</v>
      </c>
      <c r="L4272" s="20">
        <v>411432</v>
      </c>
      <c r="M4272" s="19" t="s">
        <v>15954</v>
      </c>
      <c r="N4272" s="28" t="s">
        <v>15953</v>
      </c>
    </row>
    <row r="4273" spans="1:14" ht="30" x14ac:dyDescent="0.25">
      <c r="A4273" s="27" t="s">
        <v>608</v>
      </c>
      <c r="B4273" s="19" t="s">
        <v>15951</v>
      </c>
      <c r="C4273" s="19" t="s">
        <v>15951</v>
      </c>
      <c r="D4273" s="38" t="s">
        <v>15952</v>
      </c>
      <c r="E4273" s="38" t="s">
        <v>4220</v>
      </c>
      <c r="F4273" s="41" t="s">
        <v>4203</v>
      </c>
      <c r="G4273" s="19" t="s">
        <v>949</v>
      </c>
      <c r="H4273" s="41">
        <v>1</v>
      </c>
      <c r="I4273" s="41">
        <v>6</v>
      </c>
      <c r="J4273" s="41">
        <v>10</v>
      </c>
      <c r="K4273" s="44">
        <v>1</v>
      </c>
      <c r="L4273" s="20">
        <v>446842</v>
      </c>
      <c r="M4273" s="19" t="s">
        <v>11</v>
      </c>
      <c r="N4273" s="28" t="s">
        <v>15953</v>
      </c>
    </row>
    <row r="4274" spans="1:14" x14ac:dyDescent="0.25">
      <c r="A4274" s="27" t="s">
        <v>608</v>
      </c>
      <c r="B4274" s="19" t="s">
        <v>15951</v>
      </c>
      <c r="C4274" s="19" t="s">
        <v>15951</v>
      </c>
      <c r="D4274" s="38" t="s">
        <v>15952</v>
      </c>
      <c r="E4274" s="38" t="s">
        <v>4215</v>
      </c>
      <c r="F4274" s="41" t="s">
        <v>4214</v>
      </c>
      <c r="G4274" s="19" t="s">
        <v>949</v>
      </c>
      <c r="H4274" s="41">
        <v>6</v>
      </c>
      <c r="I4274" s="41"/>
      <c r="J4274" s="41">
        <v>10</v>
      </c>
      <c r="K4274" s="44">
        <v>1</v>
      </c>
      <c r="L4274" s="20">
        <v>32737</v>
      </c>
      <c r="M4274" s="19" t="s">
        <v>15954</v>
      </c>
      <c r="N4274" s="28" t="s">
        <v>15953</v>
      </c>
    </row>
    <row r="4275" spans="1:14" x14ac:dyDescent="0.25">
      <c r="A4275" s="27" t="s">
        <v>608</v>
      </c>
      <c r="B4275" s="19" t="s">
        <v>15951</v>
      </c>
      <c r="C4275" s="19" t="s">
        <v>15951</v>
      </c>
      <c r="D4275" s="38" t="s">
        <v>15952</v>
      </c>
      <c r="E4275" s="38" t="s">
        <v>4215</v>
      </c>
      <c r="F4275" s="41" t="s">
        <v>4214</v>
      </c>
      <c r="G4275" s="19" t="s">
        <v>949</v>
      </c>
      <c r="H4275" s="41">
        <v>6</v>
      </c>
      <c r="I4275" s="41"/>
      <c r="J4275" s="41">
        <v>10</v>
      </c>
      <c r="K4275" s="44">
        <v>1</v>
      </c>
      <c r="L4275" s="20">
        <v>49726</v>
      </c>
      <c r="M4275" s="19" t="s">
        <v>15954</v>
      </c>
      <c r="N4275" s="28" t="s">
        <v>15953</v>
      </c>
    </row>
    <row r="4276" spans="1:14" ht="30" x14ac:dyDescent="0.25">
      <c r="A4276" s="27" t="s">
        <v>4221</v>
      </c>
      <c r="B4276" s="19" t="s">
        <v>17053</v>
      </c>
      <c r="C4276" s="19" t="s">
        <v>16816</v>
      </c>
      <c r="D4276" s="38" t="s">
        <v>16126</v>
      </c>
      <c r="E4276" s="38" t="s">
        <v>4222</v>
      </c>
      <c r="F4276" s="41">
        <v>72102900</v>
      </c>
      <c r="G4276" s="19" t="s">
        <v>611</v>
      </c>
      <c r="H4276" s="41">
        <v>1</v>
      </c>
      <c r="I4276" s="41">
        <v>8</v>
      </c>
      <c r="J4276" s="41">
        <v>16</v>
      </c>
      <c r="K4276" s="44">
        <v>1</v>
      </c>
      <c r="L4276" s="20">
        <v>57304246.079999998</v>
      </c>
      <c r="M4276" s="19" t="s">
        <v>11</v>
      </c>
      <c r="N4276" s="28" t="s">
        <v>15955</v>
      </c>
    </row>
    <row r="4277" spans="1:14" x14ac:dyDescent="0.25">
      <c r="A4277" s="27" t="s">
        <v>4221</v>
      </c>
      <c r="B4277" s="19" t="s">
        <v>17022</v>
      </c>
      <c r="C4277" s="19" t="s">
        <v>16762</v>
      </c>
      <c r="D4277" s="38" t="s">
        <v>16072</v>
      </c>
      <c r="E4277" s="38" t="s">
        <v>4223</v>
      </c>
      <c r="F4277" s="41">
        <v>76111500</v>
      </c>
      <c r="G4277" s="19" t="s">
        <v>611</v>
      </c>
      <c r="H4277" s="41">
        <v>1</v>
      </c>
      <c r="I4277" s="41">
        <v>8</v>
      </c>
      <c r="J4277" s="41">
        <v>16</v>
      </c>
      <c r="K4277" s="44">
        <v>1</v>
      </c>
      <c r="L4277" s="20">
        <v>54325076</v>
      </c>
      <c r="M4277" s="19" t="s">
        <v>15954</v>
      </c>
      <c r="N4277" s="28" t="s">
        <v>15955</v>
      </c>
    </row>
    <row r="4278" spans="1:14" ht="45" x14ac:dyDescent="0.25">
      <c r="A4278" s="27" t="s">
        <v>4221</v>
      </c>
      <c r="B4278" s="19" t="s">
        <v>17021</v>
      </c>
      <c r="C4278" s="19" t="s">
        <v>16785</v>
      </c>
      <c r="D4278" s="38" t="s">
        <v>16095</v>
      </c>
      <c r="E4278" s="38" t="s">
        <v>4224</v>
      </c>
      <c r="F4278" s="41">
        <v>72151802</v>
      </c>
      <c r="G4278" s="19" t="s">
        <v>614</v>
      </c>
      <c r="H4278" s="41">
        <v>1</v>
      </c>
      <c r="I4278" s="41">
        <v>8</v>
      </c>
      <c r="J4278" s="41">
        <v>10</v>
      </c>
      <c r="K4278" s="44">
        <v>1</v>
      </c>
      <c r="L4278" s="20">
        <v>2944823630</v>
      </c>
      <c r="M4278" s="19" t="s">
        <v>15954</v>
      </c>
      <c r="N4278" s="28" t="s">
        <v>15955</v>
      </c>
    </row>
    <row r="4279" spans="1:14" ht="45" x14ac:dyDescent="0.25">
      <c r="A4279" s="27" t="s">
        <v>4221</v>
      </c>
      <c r="B4279" s="19" t="s">
        <v>17021</v>
      </c>
      <c r="C4279" s="19" t="s">
        <v>16785</v>
      </c>
      <c r="D4279" s="38" t="s">
        <v>16095</v>
      </c>
      <c r="E4279" s="38" t="s">
        <v>4225</v>
      </c>
      <c r="F4279" s="41">
        <v>72151802</v>
      </c>
      <c r="G4279" s="19" t="s">
        <v>611</v>
      </c>
      <c r="H4279" s="41">
        <v>1</v>
      </c>
      <c r="I4279" s="41">
        <v>8</v>
      </c>
      <c r="J4279" s="41">
        <v>10</v>
      </c>
      <c r="K4279" s="44">
        <v>1</v>
      </c>
      <c r="L4279" s="20">
        <v>86153000</v>
      </c>
      <c r="M4279" s="19" t="s">
        <v>15954</v>
      </c>
      <c r="N4279" s="28" t="s">
        <v>15955</v>
      </c>
    </row>
    <row r="4280" spans="1:14" ht="30" x14ac:dyDescent="0.25">
      <c r="A4280" s="27" t="s">
        <v>4221</v>
      </c>
      <c r="B4280" s="19" t="s">
        <v>17016</v>
      </c>
      <c r="C4280" s="19" t="s">
        <v>16846</v>
      </c>
      <c r="D4280" s="38" t="s">
        <v>16156</v>
      </c>
      <c r="E4280" s="38" t="s">
        <v>4226</v>
      </c>
      <c r="F4280" s="41">
        <v>15111506</v>
      </c>
      <c r="G4280" s="19" t="s">
        <v>611</v>
      </c>
      <c r="H4280" s="41">
        <v>1</v>
      </c>
      <c r="I4280" s="41">
        <v>8</v>
      </c>
      <c r="J4280" s="41">
        <v>10</v>
      </c>
      <c r="K4280" s="44">
        <v>1</v>
      </c>
      <c r="L4280" s="20">
        <v>735242.69</v>
      </c>
      <c r="M4280" s="19" t="s">
        <v>15970</v>
      </c>
      <c r="N4280" s="28" t="s">
        <v>15955</v>
      </c>
    </row>
    <row r="4281" spans="1:14" ht="45" x14ac:dyDescent="0.25">
      <c r="A4281" s="27" t="s">
        <v>4221</v>
      </c>
      <c r="B4281" s="19" t="s">
        <v>17016</v>
      </c>
      <c r="C4281" s="19" t="s">
        <v>16847</v>
      </c>
      <c r="D4281" s="38" t="s">
        <v>16157</v>
      </c>
      <c r="E4281" s="38" t="s">
        <v>4227</v>
      </c>
      <c r="F4281" s="41">
        <v>12141904</v>
      </c>
      <c r="G4281" s="19" t="s">
        <v>611</v>
      </c>
      <c r="H4281" s="41">
        <v>1</v>
      </c>
      <c r="I4281" s="41">
        <v>8</v>
      </c>
      <c r="J4281" s="41">
        <v>10</v>
      </c>
      <c r="K4281" s="44">
        <v>1</v>
      </c>
      <c r="L4281" s="20">
        <v>73447014.079999998</v>
      </c>
      <c r="M4281" s="19" t="s">
        <v>15956</v>
      </c>
      <c r="N4281" s="28" t="s">
        <v>15955</v>
      </c>
    </row>
    <row r="4282" spans="1:14" x14ac:dyDescent="0.25">
      <c r="A4282" s="27" t="s">
        <v>4221</v>
      </c>
      <c r="B4282" s="19" t="s">
        <v>17022</v>
      </c>
      <c r="C4282" s="19" t="s">
        <v>16762</v>
      </c>
      <c r="D4282" s="38" t="s">
        <v>16072</v>
      </c>
      <c r="E4282" s="38" t="s">
        <v>4228</v>
      </c>
      <c r="F4282" s="41">
        <v>76111500</v>
      </c>
      <c r="G4282" s="19" t="s">
        <v>611</v>
      </c>
      <c r="H4282" s="41">
        <v>1</v>
      </c>
      <c r="I4282" s="41">
        <v>8</v>
      </c>
      <c r="J4282" s="41">
        <v>10</v>
      </c>
      <c r="K4282" s="44">
        <v>1</v>
      </c>
      <c r="L4282" s="20">
        <v>24620697</v>
      </c>
      <c r="M4282" s="19" t="s">
        <v>15954</v>
      </c>
      <c r="N4282" s="28" t="s">
        <v>15955</v>
      </c>
    </row>
    <row r="4283" spans="1:14" ht="45" x14ac:dyDescent="0.25">
      <c r="A4283" s="27" t="s">
        <v>4221</v>
      </c>
      <c r="B4283" s="19" t="s">
        <v>17065</v>
      </c>
      <c r="C4283" s="19" t="s">
        <v>16880</v>
      </c>
      <c r="D4283" s="38" t="s">
        <v>16190</v>
      </c>
      <c r="E4283" s="38" t="s">
        <v>4229</v>
      </c>
      <c r="F4283" s="41">
        <v>83101506</v>
      </c>
      <c r="G4283" s="19" t="s">
        <v>614</v>
      </c>
      <c r="H4283" s="41">
        <v>1</v>
      </c>
      <c r="I4283" s="41">
        <v>8</v>
      </c>
      <c r="J4283" s="41">
        <v>16</v>
      </c>
      <c r="K4283" s="44">
        <v>1</v>
      </c>
      <c r="L4283" s="20">
        <v>63788760</v>
      </c>
      <c r="M4283" s="19" t="s">
        <v>15954</v>
      </c>
      <c r="N4283" s="28" t="s">
        <v>15955</v>
      </c>
    </row>
    <row r="4284" spans="1:14" ht="30" x14ac:dyDescent="0.25">
      <c r="A4284" s="27" t="s">
        <v>4221</v>
      </c>
      <c r="B4284" s="19" t="s">
        <v>16764</v>
      </c>
      <c r="C4284" s="19" t="s">
        <v>16764</v>
      </c>
      <c r="D4284" s="38" t="s">
        <v>16074</v>
      </c>
      <c r="E4284" s="38" t="s">
        <v>4230</v>
      </c>
      <c r="F4284" s="41">
        <v>78111800</v>
      </c>
      <c r="G4284" s="19" t="s">
        <v>611</v>
      </c>
      <c r="H4284" s="41">
        <v>1</v>
      </c>
      <c r="I4284" s="41">
        <v>8</v>
      </c>
      <c r="J4284" s="41">
        <v>16</v>
      </c>
      <c r="K4284" s="44">
        <v>1</v>
      </c>
      <c r="L4284" s="20">
        <v>50000000</v>
      </c>
      <c r="M4284" s="19" t="s">
        <v>15954</v>
      </c>
      <c r="N4284" s="28" t="s">
        <v>15955</v>
      </c>
    </row>
    <row r="4285" spans="1:14" ht="45" x14ac:dyDescent="0.25">
      <c r="A4285" s="27" t="s">
        <v>4221</v>
      </c>
      <c r="B4285" s="19" t="s">
        <v>17021</v>
      </c>
      <c r="C4285" s="19" t="s">
        <v>16766</v>
      </c>
      <c r="D4285" s="38" t="s">
        <v>16076</v>
      </c>
      <c r="E4285" s="38" t="s">
        <v>4231</v>
      </c>
      <c r="F4285" s="41">
        <v>78181500</v>
      </c>
      <c r="G4285" s="19" t="s">
        <v>611</v>
      </c>
      <c r="H4285" s="41">
        <v>1</v>
      </c>
      <c r="I4285" s="41">
        <v>8</v>
      </c>
      <c r="J4285" s="41">
        <v>10</v>
      </c>
      <c r="K4285" s="44">
        <v>1</v>
      </c>
      <c r="L4285" s="20">
        <v>10000000</v>
      </c>
      <c r="M4285" s="19" t="s">
        <v>15954</v>
      </c>
      <c r="N4285" s="28" t="s">
        <v>15955</v>
      </c>
    </row>
    <row r="4286" spans="1:14" ht="45" x14ac:dyDescent="0.25">
      <c r="A4286" s="27" t="s">
        <v>4221</v>
      </c>
      <c r="B4286" s="19" t="s">
        <v>17021</v>
      </c>
      <c r="C4286" s="19" t="s">
        <v>16766</v>
      </c>
      <c r="D4286" s="38" t="s">
        <v>16076</v>
      </c>
      <c r="E4286" s="38" t="s">
        <v>4232</v>
      </c>
      <c r="F4286" s="41">
        <v>78181500</v>
      </c>
      <c r="G4286" s="19" t="s">
        <v>611</v>
      </c>
      <c r="H4286" s="41">
        <v>1</v>
      </c>
      <c r="I4286" s="41">
        <v>8</v>
      </c>
      <c r="J4286" s="41">
        <v>10</v>
      </c>
      <c r="K4286" s="44">
        <v>1</v>
      </c>
      <c r="L4286" s="20">
        <v>74999011</v>
      </c>
      <c r="M4286" s="19" t="s">
        <v>15954</v>
      </c>
      <c r="N4286" s="28" t="s">
        <v>15955</v>
      </c>
    </row>
    <row r="4287" spans="1:14" ht="60" x14ac:dyDescent="0.25">
      <c r="A4287" s="27" t="s">
        <v>4221</v>
      </c>
      <c r="B4287" s="19" t="s">
        <v>17065</v>
      </c>
      <c r="C4287" s="19" t="s">
        <v>16879</v>
      </c>
      <c r="D4287" s="38" t="s">
        <v>16189</v>
      </c>
      <c r="E4287" s="38" t="s">
        <v>4233</v>
      </c>
      <c r="F4287" s="41">
        <v>0</v>
      </c>
      <c r="G4287" s="19" t="s">
        <v>949</v>
      </c>
      <c r="H4287" s="41">
        <v>1</v>
      </c>
      <c r="I4287" s="41">
        <v>12</v>
      </c>
      <c r="J4287" s="41">
        <v>10</v>
      </c>
      <c r="K4287" s="44">
        <v>1</v>
      </c>
      <c r="L4287" s="20">
        <v>84581430.079999998</v>
      </c>
      <c r="M4287" s="19" t="s">
        <v>15954</v>
      </c>
      <c r="N4287" s="28" t="s">
        <v>15953</v>
      </c>
    </row>
    <row r="4288" spans="1:14" ht="45" x14ac:dyDescent="0.25">
      <c r="A4288" s="27" t="s">
        <v>4221</v>
      </c>
      <c r="B4288" s="19" t="s">
        <v>17025</v>
      </c>
      <c r="C4288" s="19" t="s">
        <v>16768</v>
      </c>
      <c r="D4288" s="38" t="s">
        <v>16078</v>
      </c>
      <c r="E4288" s="38" t="s">
        <v>4234</v>
      </c>
      <c r="F4288" s="41">
        <v>93161600</v>
      </c>
      <c r="G4288" s="19" t="s">
        <v>949</v>
      </c>
      <c r="H4288" s="41">
        <v>1</v>
      </c>
      <c r="I4288" s="41">
        <v>12</v>
      </c>
      <c r="J4288" s="41">
        <v>10</v>
      </c>
      <c r="K4288" s="44">
        <v>1</v>
      </c>
      <c r="L4288" s="20">
        <v>110572243</v>
      </c>
      <c r="M4288" s="19" t="s">
        <v>15954</v>
      </c>
      <c r="N4288" s="28" t="s">
        <v>15953</v>
      </c>
    </row>
    <row r="4289" spans="1:14" ht="45" x14ac:dyDescent="0.25">
      <c r="A4289" s="27" t="s">
        <v>4221</v>
      </c>
      <c r="B4289" s="19" t="s">
        <v>17025</v>
      </c>
      <c r="C4289" s="19" t="s">
        <v>16768</v>
      </c>
      <c r="D4289" s="38" t="s">
        <v>16078</v>
      </c>
      <c r="E4289" s="38" t="s">
        <v>4234</v>
      </c>
      <c r="F4289" s="41">
        <v>93161600</v>
      </c>
      <c r="G4289" s="19" t="s">
        <v>949</v>
      </c>
      <c r="H4289" s="41">
        <v>1</v>
      </c>
      <c r="I4289" s="41">
        <v>12</v>
      </c>
      <c r="J4289" s="41">
        <v>16</v>
      </c>
      <c r="K4289" s="44">
        <v>1</v>
      </c>
      <c r="L4289" s="20">
        <v>180914141</v>
      </c>
      <c r="M4289" s="19" t="s">
        <v>15954</v>
      </c>
      <c r="N4289" s="28" t="s">
        <v>15953</v>
      </c>
    </row>
    <row r="4290" spans="1:14" ht="60" x14ac:dyDescent="0.25">
      <c r="A4290" s="27" t="s">
        <v>4221</v>
      </c>
      <c r="B4290" s="19" t="s">
        <v>17025</v>
      </c>
      <c r="C4290" s="19" t="s">
        <v>16768</v>
      </c>
      <c r="D4290" s="38" t="s">
        <v>16078</v>
      </c>
      <c r="E4290" s="38" t="s">
        <v>4235</v>
      </c>
      <c r="F4290" s="41">
        <v>83101807</v>
      </c>
      <c r="G4290" s="19" t="s">
        <v>949</v>
      </c>
      <c r="H4290" s="41">
        <v>1</v>
      </c>
      <c r="I4290" s="41">
        <v>12</v>
      </c>
      <c r="J4290" s="41">
        <v>10</v>
      </c>
      <c r="K4290" s="44">
        <v>1</v>
      </c>
      <c r="L4290" s="20">
        <v>96579581</v>
      </c>
      <c r="M4290" s="19" t="s">
        <v>15954</v>
      </c>
      <c r="N4290" s="28" t="s">
        <v>15953</v>
      </c>
    </row>
    <row r="4291" spans="1:14" ht="60" x14ac:dyDescent="0.25">
      <c r="A4291" s="27" t="s">
        <v>4221</v>
      </c>
      <c r="B4291" s="19" t="s">
        <v>17025</v>
      </c>
      <c r="C4291" s="19" t="s">
        <v>16768</v>
      </c>
      <c r="D4291" s="38" t="s">
        <v>16078</v>
      </c>
      <c r="E4291" s="38" t="s">
        <v>4235</v>
      </c>
      <c r="F4291" s="41">
        <v>83101807</v>
      </c>
      <c r="G4291" s="19" t="s">
        <v>949</v>
      </c>
      <c r="H4291" s="41">
        <v>1</v>
      </c>
      <c r="I4291" s="41">
        <v>12</v>
      </c>
      <c r="J4291" s="41">
        <v>16</v>
      </c>
      <c r="K4291" s="44">
        <v>1</v>
      </c>
      <c r="L4291" s="20">
        <v>200000000</v>
      </c>
      <c r="M4291" s="19" t="s">
        <v>15954</v>
      </c>
      <c r="N4291" s="28" t="s">
        <v>15953</v>
      </c>
    </row>
    <row r="4292" spans="1:14" ht="45" x14ac:dyDescent="0.25">
      <c r="A4292" s="27" t="s">
        <v>4221</v>
      </c>
      <c r="B4292" s="19" t="s">
        <v>17025</v>
      </c>
      <c r="C4292" s="19" t="s">
        <v>16768</v>
      </c>
      <c r="D4292" s="38" t="s">
        <v>16078</v>
      </c>
      <c r="E4292" s="38" t="s">
        <v>4236</v>
      </c>
      <c r="F4292" s="41">
        <v>93161600</v>
      </c>
      <c r="G4292" s="19" t="s">
        <v>949</v>
      </c>
      <c r="H4292" s="41">
        <v>1</v>
      </c>
      <c r="I4292" s="41">
        <v>12</v>
      </c>
      <c r="J4292" s="41">
        <v>10</v>
      </c>
      <c r="K4292" s="44">
        <v>1</v>
      </c>
      <c r="L4292" s="20">
        <v>278001581</v>
      </c>
      <c r="M4292" s="19" t="s">
        <v>15954</v>
      </c>
      <c r="N4292" s="28" t="s">
        <v>15953</v>
      </c>
    </row>
    <row r="4293" spans="1:14" ht="45" x14ac:dyDescent="0.25">
      <c r="A4293" s="27" t="s">
        <v>4221</v>
      </c>
      <c r="B4293" s="19" t="s">
        <v>17025</v>
      </c>
      <c r="C4293" s="19" t="s">
        <v>16768</v>
      </c>
      <c r="D4293" s="38" t="s">
        <v>16078</v>
      </c>
      <c r="E4293" s="38" t="s">
        <v>4236</v>
      </c>
      <c r="F4293" s="41">
        <v>93161600</v>
      </c>
      <c r="G4293" s="19" t="s">
        <v>949</v>
      </c>
      <c r="H4293" s="41">
        <v>1</v>
      </c>
      <c r="I4293" s="41">
        <v>12</v>
      </c>
      <c r="J4293" s="41">
        <v>16</v>
      </c>
      <c r="K4293" s="44">
        <v>1</v>
      </c>
      <c r="L4293" s="20">
        <v>29213274</v>
      </c>
      <c r="M4293" s="19" t="s">
        <v>15954</v>
      </c>
      <c r="N4293" s="28" t="s">
        <v>15953</v>
      </c>
    </row>
    <row r="4294" spans="1:14" ht="45" x14ac:dyDescent="0.25">
      <c r="A4294" s="27" t="s">
        <v>4221</v>
      </c>
      <c r="B4294" s="19" t="s">
        <v>17025</v>
      </c>
      <c r="C4294" s="19" t="s">
        <v>16768</v>
      </c>
      <c r="D4294" s="38" t="s">
        <v>16078</v>
      </c>
      <c r="E4294" s="38" t="s">
        <v>4237</v>
      </c>
      <c r="F4294" s="41">
        <v>83101807</v>
      </c>
      <c r="G4294" s="19" t="s">
        <v>949</v>
      </c>
      <c r="H4294" s="41">
        <v>1</v>
      </c>
      <c r="I4294" s="41">
        <v>12</v>
      </c>
      <c r="J4294" s="41">
        <v>10</v>
      </c>
      <c r="K4294" s="44">
        <v>1</v>
      </c>
      <c r="L4294" s="20">
        <v>283328227</v>
      </c>
      <c r="M4294" s="19" t="s">
        <v>15954</v>
      </c>
      <c r="N4294" s="28" t="s">
        <v>15953</v>
      </c>
    </row>
    <row r="4295" spans="1:14" ht="45" x14ac:dyDescent="0.25">
      <c r="A4295" s="27" t="s">
        <v>4221</v>
      </c>
      <c r="B4295" s="19" t="s">
        <v>17025</v>
      </c>
      <c r="C4295" s="19" t="s">
        <v>16768</v>
      </c>
      <c r="D4295" s="38" t="s">
        <v>16078</v>
      </c>
      <c r="E4295" s="38" t="s">
        <v>4238</v>
      </c>
      <c r="F4295" s="41">
        <v>83101807</v>
      </c>
      <c r="G4295" s="19" t="s">
        <v>949</v>
      </c>
      <c r="H4295" s="41">
        <v>1</v>
      </c>
      <c r="I4295" s="41">
        <v>12</v>
      </c>
      <c r="J4295" s="41">
        <v>10</v>
      </c>
      <c r="K4295" s="44">
        <v>1</v>
      </c>
      <c r="L4295" s="20">
        <v>253053247</v>
      </c>
      <c r="M4295" s="19" t="s">
        <v>15954</v>
      </c>
      <c r="N4295" s="28" t="s">
        <v>15953</v>
      </c>
    </row>
    <row r="4296" spans="1:14" ht="45" x14ac:dyDescent="0.25">
      <c r="A4296" s="27" t="s">
        <v>4221</v>
      </c>
      <c r="B4296" s="19" t="s">
        <v>17025</v>
      </c>
      <c r="C4296" s="19" t="s">
        <v>16768</v>
      </c>
      <c r="D4296" s="38" t="s">
        <v>16078</v>
      </c>
      <c r="E4296" s="38" t="s">
        <v>4238</v>
      </c>
      <c r="F4296" s="41">
        <v>83101807</v>
      </c>
      <c r="G4296" s="19" t="s">
        <v>949</v>
      </c>
      <c r="H4296" s="41">
        <v>1</v>
      </c>
      <c r="I4296" s="41">
        <v>12</v>
      </c>
      <c r="J4296" s="41">
        <v>16</v>
      </c>
      <c r="K4296" s="44">
        <v>1</v>
      </c>
      <c r="L4296" s="20">
        <v>39039635</v>
      </c>
      <c r="M4296" s="19" t="s">
        <v>15954</v>
      </c>
      <c r="N4296" s="28" t="s">
        <v>15953</v>
      </c>
    </row>
    <row r="4297" spans="1:14" ht="45" x14ac:dyDescent="0.25">
      <c r="A4297" s="27" t="s">
        <v>4221</v>
      </c>
      <c r="B4297" s="19" t="s">
        <v>17025</v>
      </c>
      <c r="C4297" s="19" t="s">
        <v>16768</v>
      </c>
      <c r="D4297" s="38" t="s">
        <v>16078</v>
      </c>
      <c r="E4297" s="38" t="s">
        <v>4239</v>
      </c>
      <c r="F4297" s="41">
        <v>83101807</v>
      </c>
      <c r="G4297" s="19" t="s">
        <v>949</v>
      </c>
      <c r="H4297" s="41">
        <v>1</v>
      </c>
      <c r="I4297" s="41">
        <v>12</v>
      </c>
      <c r="J4297" s="41">
        <v>10</v>
      </c>
      <c r="K4297" s="44">
        <v>1</v>
      </c>
      <c r="L4297" s="20">
        <v>56372899</v>
      </c>
      <c r="M4297" s="19" t="s">
        <v>15954</v>
      </c>
      <c r="N4297" s="28" t="s">
        <v>15953</v>
      </c>
    </row>
    <row r="4298" spans="1:14" ht="45" x14ac:dyDescent="0.25">
      <c r="A4298" s="27" t="s">
        <v>4221</v>
      </c>
      <c r="B4298" s="19" t="s">
        <v>17025</v>
      </c>
      <c r="C4298" s="19" t="s">
        <v>16768</v>
      </c>
      <c r="D4298" s="38" t="s">
        <v>16078</v>
      </c>
      <c r="E4298" s="38" t="s">
        <v>4239</v>
      </c>
      <c r="F4298" s="41">
        <v>83101807</v>
      </c>
      <c r="G4298" s="19" t="s">
        <v>949</v>
      </c>
      <c r="H4298" s="41">
        <v>1</v>
      </c>
      <c r="I4298" s="41">
        <v>12</v>
      </c>
      <c r="J4298" s="41">
        <v>10</v>
      </c>
      <c r="K4298" s="44">
        <v>1</v>
      </c>
      <c r="L4298" s="20">
        <v>58297189</v>
      </c>
      <c r="M4298" s="19" t="s">
        <v>15954</v>
      </c>
      <c r="N4298" s="28" t="s">
        <v>15953</v>
      </c>
    </row>
    <row r="4299" spans="1:14" ht="45" x14ac:dyDescent="0.25">
      <c r="A4299" s="27" t="s">
        <v>4221</v>
      </c>
      <c r="B4299" s="19" t="s">
        <v>17025</v>
      </c>
      <c r="C4299" s="19" t="s">
        <v>16768</v>
      </c>
      <c r="D4299" s="38" t="s">
        <v>16078</v>
      </c>
      <c r="E4299" s="38" t="s">
        <v>4239</v>
      </c>
      <c r="F4299" s="41">
        <v>83101807</v>
      </c>
      <c r="G4299" s="19" t="s">
        <v>949</v>
      </c>
      <c r="H4299" s="41">
        <v>1</v>
      </c>
      <c r="I4299" s="41">
        <v>12</v>
      </c>
      <c r="J4299" s="41">
        <v>10</v>
      </c>
      <c r="K4299" s="44">
        <v>1</v>
      </c>
      <c r="L4299" s="20">
        <v>2796185</v>
      </c>
      <c r="M4299" s="19" t="s">
        <v>15954</v>
      </c>
      <c r="N4299" s="28" t="s">
        <v>15953</v>
      </c>
    </row>
    <row r="4300" spans="1:14" ht="45" x14ac:dyDescent="0.25">
      <c r="A4300" s="27" t="s">
        <v>4221</v>
      </c>
      <c r="B4300" s="19" t="s">
        <v>17025</v>
      </c>
      <c r="C4300" s="19" t="s">
        <v>16768</v>
      </c>
      <c r="D4300" s="38" t="s">
        <v>16078</v>
      </c>
      <c r="E4300" s="38" t="s">
        <v>4239</v>
      </c>
      <c r="F4300" s="41">
        <v>83101807</v>
      </c>
      <c r="G4300" s="19" t="s">
        <v>949</v>
      </c>
      <c r="H4300" s="41">
        <v>1</v>
      </c>
      <c r="I4300" s="41">
        <v>12</v>
      </c>
      <c r="J4300" s="41">
        <v>10</v>
      </c>
      <c r="K4300" s="44">
        <v>1</v>
      </c>
      <c r="L4300" s="20">
        <v>218520896</v>
      </c>
      <c r="M4300" s="19" t="s">
        <v>15954</v>
      </c>
      <c r="N4300" s="28" t="s">
        <v>15953</v>
      </c>
    </row>
    <row r="4301" spans="1:14" ht="45" x14ac:dyDescent="0.25">
      <c r="A4301" s="27" t="s">
        <v>4221</v>
      </c>
      <c r="B4301" s="19" t="s">
        <v>17025</v>
      </c>
      <c r="C4301" s="19" t="s">
        <v>16768</v>
      </c>
      <c r="D4301" s="38" t="s">
        <v>16078</v>
      </c>
      <c r="E4301" s="38" t="s">
        <v>4240</v>
      </c>
      <c r="F4301" s="41">
        <v>83101807</v>
      </c>
      <c r="G4301" s="19" t="s">
        <v>949</v>
      </c>
      <c r="H4301" s="41">
        <v>1</v>
      </c>
      <c r="I4301" s="41">
        <v>12</v>
      </c>
      <c r="J4301" s="41">
        <v>10</v>
      </c>
      <c r="K4301" s="44">
        <v>1</v>
      </c>
      <c r="L4301" s="20">
        <v>2887210</v>
      </c>
      <c r="M4301" s="19" t="s">
        <v>15954</v>
      </c>
      <c r="N4301" s="28" t="s">
        <v>15953</v>
      </c>
    </row>
    <row r="4302" spans="1:14" ht="45" x14ac:dyDescent="0.25">
      <c r="A4302" s="27" t="s">
        <v>4221</v>
      </c>
      <c r="B4302" s="19" t="s">
        <v>17025</v>
      </c>
      <c r="C4302" s="19" t="s">
        <v>16768</v>
      </c>
      <c r="D4302" s="38" t="s">
        <v>16078</v>
      </c>
      <c r="E4302" s="38" t="s">
        <v>4241</v>
      </c>
      <c r="F4302" s="41">
        <v>83101807</v>
      </c>
      <c r="G4302" s="19" t="s">
        <v>949</v>
      </c>
      <c r="H4302" s="41">
        <v>1</v>
      </c>
      <c r="I4302" s="41">
        <v>12</v>
      </c>
      <c r="J4302" s="41">
        <v>10</v>
      </c>
      <c r="K4302" s="44">
        <v>1</v>
      </c>
      <c r="L4302" s="20">
        <v>3070247</v>
      </c>
      <c r="M4302" s="19" t="s">
        <v>15954</v>
      </c>
      <c r="N4302" s="28" t="s">
        <v>15953</v>
      </c>
    </row>
    <row r="4303" spans="1:14" ht="45" x14ac:dyDescent="0.25">
      <c r="A4303" s="27" t="s">
        <v>4221</v>
      </c>
      <c r="B4303" s="19" t="s">
        <v>17025</v>
      </c>
      <c r="C4303" s="19" t="s">
        <v>16768</v>
      </c>
      <c r="D4303" s="38" t="s">
        <v>16078</v>
      </c>
      <c r="E4303" s="38" t="s">
        <v>4242</v>
      </c>
      <c r="F4303" s="41">
        <v>93161600</v>
      </c>
      <c r="G4303" s="19" t="s">
        <v>949</v>
      </c>
      <c r="H4303" s="41">
        <v>1</v>
      </c>
      <c r="I4303" s="41">
        <v>12</v>
      </c>
      <c r="J4303" s="41">
        <v>10</v>
      </c>
      <c r="K4303" s="44">
        <v>1</v>
      </c>
      <c r="L4303" s="20">
        <v>268878</v>
      </c>
      <c r="M4303" s="19" t="s">
        <v>15954</v>
      </c>
      <c r="N4303" s="28" t="s">
        <v>15953</v>
      </c>
    </row>
    <row r="4304" spans="1:14" ht="45" x14ac:dyDescent="0.25">
      <c r="A4304" s="27" t="s">
        <v>4221</v>
      </c>
      <c r="B4304" s="19" t="s">
        <v>17025</v>
      </c>
      <c r="C4304" s="19" t="s">
        <v>16768</v>
      </c>
      <c r="D4304" s="38" t="s">
        <v>16078</v>
      </c>
      <c r="E4304" s="38" t="s">
        <v>4243</v>
      </c>
      <c r="F4304" s="41">
        <v>83101807</v>
      </c>
      <c r="G4304" s="19" t="s">
        <v>949</v>
      </c>
      <c r="H4304" s="41">
        <v>1</v>
      </c>
      <c r="I4304" s="41">
        <v>12</v>
      </c>
      <c r="J4304" s="41">
        <v>10</v>
      </c>
      <c r="K4304" s="44">
        <v>1</v>
      </c>
      <c r="L4304" s="20">
        <v>6597159</v>
      </c>
      <c r="M4304" s="19" t="s">
        <v>15954</v>
      </c>
      <c r="N4304" s="28" t="s">
        <v>15953</v>
      </c>
    </row>
    <row r="4305" spans="1:14" ht="45" x14ac:dyDescent="0.25">
      <c r="A4305" s="27" t="s">
        <v>4221</v>
      </c>
      <c r="B4305" s="19" t="s">
        <v>17025</v>
      </c>
      <c r="C4305" s="19" t="s">
        <v>16768</v>
      </c>
      <c r="D4305" s="38" t="s">
        <v>16078</v>
      </c>
      <c r="E4305" s="38" t="s">
        <v>4244</v>
      </c>
      <c r="F4305" s="41">
        <v>93161600</v>
      </c>
      <c r="G4305" s="19" t="s">
        <v>949</v>
      </c>
      <c r="H4305" s="41">
        <v>1</v>
      </c>
      <c r="I4305" s="41">
        <v>12</v>
      </c>
      <c r="J4305" s="41">
        <v>10</v>
      </c>
      <c r="K4305" s="44">
        <v>1</v>
      </c>
      <c r="L4305" s="20">
        <v>7760133</v>
      </c>
      <c r="M4305" s="19" t="s">
        <v>15954</v>
      </c>
      <c r="N4305" s="28" t="s">
        <v>15953</v>
      </c>
    </row>
    <row r="4306" spans="1:14" ht="45" x14ac:dyDescent="0.25">
      <c r="A4306" s="27" t="s">
        <v>4221</v>
      </c>
      <c r="B4306" s="19" t="s">
        <v>17025</v>
      </c>
      <c r="C4306" s="19" t="s">
        <v>16768</v>
      </c>
      <c r="D4306" s="38" t="s">
        <v>16078</v>
      </c>
      <c r="E4306" s="38" t="s">
        <v>4245</v>
      </c>
      <c r="F4306" s="41">
        <v>83101807</v>
      </c>
      <c r="G4306" s="19" t="s">
        <v>949</v>
      </c>
      <c r="H4306" s="41">
        <v>1</v>
      </c>
      <c r="I4306" s="41">
        <v>12</v>
      </c>
      <c r="J4306" s="41">
        <v>10</v>
      </c>
      <c r="K4306" s="44">
        <v>1</v>
      </c>
      <c r="L4306" s="20">
        <v>3912836</v>
      </c>
      <c r="M4306" s="19" t="s">
        <v>15954</v>
      </c>
      <c r="N4306" s="28" t="s">
        <v>15953</v>
      </c>
    </row>
    <row r="4307" spans="1:14" ht="45" x14ac:dyDescent="0.25">
      <c r="A4307" s="27" t="s">
        <v>4221</v>
      </c>
      <c r="B4307" s="19" t="s">
        <v>17025</v>
      </c>
      <c r="C4307" s="19" t="s">
        <v>16768</v>
      </c>
      <c r="D4307" s="38" t="s">
        <v>16078</v>
      </c>
      <c r="E4307" s="38" t="s">
        <v>4246</v>
      </c>
      <c r="F4307" s="41">
        <v>83101807</v>
      </c>
      <c r="G4307" s="19" t="s">
        <v>949</v>
      </c>
      <c r="H4307" s="41">
        <v>1</v>
      </c>
      <c r="I4307" s="41">
        <v>12</v>
      </c>
      <c r="J4307" s="41">
        <v>10</v>
      </c>
      <c r="K4307" s="44">
        <v>1</v>
      </c>
      <c r="L4307" s="20">
        <v>311027307</v>
      </c>
      <c r="M4307" s="19" t="s">
        <v>15954</v>
      </c>
      <c r="N4307" s="28" t="s">
        <v>15953</v>
      </c>
    </row>
    <row r="4308" spans="1:14" ht="45" x14ac:dyDescent="0.25">
      <c r="A4308" s="27" t="s">
        <v>4221</v>
      </c>
      <c r="B4308" s="19" t="s">
        <v>17025</v>
      </c>
      <c r="C4308" s="19" t="s">
        <v>16768</v>
      </c>
      <c r="D4308" s="38" t="s">
        <v>16078</v>
      </c>
      <c r="E4308" s="38" t="s">
        <v>4246</v>
      </c>
      <c r="F4308" s="41">
        <v>83101807</v>
      </c>
      <c r="G4308" s="19" t="s">
        <v>949</v>
      </c>
      <c r="H4308" s="41">
        <v>1</v>
      </c>
      <c r="I4308" s="41">
        <v>12</v>
      </c>
      <c r="J4308" s="41">
        <v>16</v>
      </c>
      <c r="K4308" s="44">
        <v>1</v>
      </c>
      <c r="L4308" s="20">
        <v>19495394</v>
      </c>
      <c r="M4308" s="19" t="s">
        <v>15954</v>
      </c>
      <c r="N4308" s="28" t="s">
        <v>15953</v>
      </c>
    </row>
    <row r="4309" spans="1:14" ht="45" x14ac:dyDescent="0.25">
      <c r="A4309" s="27" t="s">
        <v>4221</v>
      </c>
      <c r="B4309" s="19" t="s">
        <v>17025</v>
      </c>
      <c r="C4309" s="19" t="s">
        <v>16768</v>
      </c>
      <c r="D4309" s="38" t="s">
        <v>16078</v>
      </c>
      <c r="E4309" s="38" t="s">
        <v>4247</v>
      </c>
      <c r="F4309" s="41">
        <v>83101807</v>
      </c>
      <c r="G4309" s="19" t="s">
        <v>949</v>
      </c>
      <c r="H4309" s="41">
        <v>1</v>
      </c>
      <c r="I4309" s="41">
        <v>12</v>
      </c>
      <c r="J4309" s="41">
        <v>10</v>
      </c>
      <c r="K4309" s="44">
        <v>1</v>
      </c>
      <c r="L4309" s="20">
        <v>295986722</v>
      </c>
      <c r="M4309" s="19" t="s">
        <v>15954</v>
      </c>
      <c r="N4309" s="28" t="s">
        <v>15953</v>
      </c>
    </row>
    <row r="4310" spans="1:14" ht="45" x14ac:dyDescent="0.25">
      <c r="A4310" s="27" t="s">
        <v>4221</v>
      </c>
      <c r="B4310" s="19" t="s">
        <v>17025</v>
      </c>
      <c r="C4310" s="19" t="s">
        <v>16768</v>
      </c>
      <c r="D4310" s="38" t="s">
        <v>16078</v>
      </c>
      <c r="E4310" s="38" t="s">
        <v>4248</v>
      </c>
      <c r="F4310" s="41">
        <v>83101807</v>
      </c>
      <c r="G4310" s="19" t="s">
        <v>949</v>
      </c>
      <c r="H4310" s="41">
        <v>1</v>
      </c>
      <c r="I4310" s="41">
        <v>12</v>
      </c>
      <c r="J4310" s="41">
        <v>10</v>
      </c>
      <c r="K4310" s="44">
        <v>1</v>
      </c>
      <c r="L4310" s="20">
        <v>47591999</v>
      </c>
      <c r="M4310" s="19" t="s">
        <v>15954</v>
      </c>
      <c r="N4310" s="28" t="s">
        <v>15953</v>
      </c>
    </row>
    <row r="4311" spans="1:14" ht="45" x14ac:dyDescent="0.25">
      <c r="A4311" s="27" t="s">
        <v>4221</v>
      </c>
      <c r="B4311" s="19" t="s">
        <v>17025</v>
      </c>
      <c r="C4311" s="19" t="s">
        <v>16768</v>
      </c>
      <c r="D4311" s="38" t="s">
        <v>16078</v>
      </c>
      <c r="E4311" s="38" t="s">
        <v>4249</v>
      </c>
      <c r="F4311" s="41">
        <v>83101807</v>
      </c>
      <c r="G4311" s="19" t="s">
        <v>949</v>
      </c>
      <c r="H4311" s="41">
        <v>1</v>
      </c>
      <c r="I4311" s="41">
        <v>12</v>
      </c>
      <c r="J4311" s="41">
        <v>10</v>
      </c>
      <c r="K4311" s="44">
        <v>1</v>
      </c>
      <c r="L4311" s="20">
        <v>267036856.78</v>
      </c>
      <c r="M4311" s="19" t="s">
        <v>15954</v>
      </c>
      <c r="N4311" s="28" t="s">
        <v>15953</v>
      </c>
    </row>
    <row r="4312" spans="1:14" ht="45" x14ac:dyDescent="0.25">
      <c r="A4312" s="27" t="s">
        <v>4221</v>
      </c>
      <c r="B4312" s="19" t="s">
        <v>17025</v>
      </c>
      <c r="C4312" s="19" t="s">
        <v>16768</v>
      </c>
      <c r="D4312" s="38" t="s">
        <v>16078</v>
      </c>
      <c r="E4312" s="38" t="s">
        <v>4249</v>
      </c>
      <c r="F4312" s="41">
        <v>83101807</v>
      </c>
      <c r="G4312" s="19" t="s">
        <v>949</v>
      </c>
      <c r="H4312" s="41">
        <v>1</v>
      </c>
      <c r="I4312" s="41">
        <v>12</v>
      </c>
      <c r="J4312" s="41">
        <v>16</v>
      </c>
      <c r="K4312" s="44">
        <v>1</v>
      </c>
      <c r="L4312" s="20">
        <v>79357360.219999999</v>
      </c>
      <c r="M4312" s="19" t="s">
        <v>15954</v>
      </c>
      <c r="N4312" s="28" t="s">
        <v>15953</v>
      </c>
    </row>
    <row r="4313" spans="1:14" ht="45" x14ac:dyDescent="0.25">
      <c r="A4313" s="27" t="s">
        <v>4221</v>
      </c>
      <c r="B4313" s="19" t="s">
        <v>17025</v>
      </c>
      <c r="C4313" s="19" t="s">
        <v>16768</v>
      </c>
      <c r="D4313" s="38" t="s">
        <v>16078</v>
      </c>
      <c r="E4313" s="38" t="s">
        <v>4250</v>
      </c>
      <c r="F4313" s="41">
        <v>83101807</v>
      </c>
      <c r="G4313" s="19" t="s">
        <v>949</v>
      </c>
      <c r="H4313" s="41">
        <v>1</v>
      </c>
      <c r="I4313" s="41">
        <v>12</v>
      </c>
      <c r="J4313" s="41">
        <v>10</v>
      </c>
      <c r="K4313" s="44">
        <v>1</v>
      </c>
      <c r="L4313" s="20">
        <v>2515239</v>
      </c>
      <c r="M4313" s="19" t="s">
        <v>15954</v>
      </c>
      <c r="N4313" s="28" t="s">
        <v>15953</v>
      </c>
    </row>
    <row r="4314" spans="1:14" ht="45" x14ac:dyDescent="0.25">
      <c r="A4314" s="27" t="s">
        <v>4221</v>
      </c>
      <c r="B4314" s="19" t="s">
        <v>17025</v>
      </c>
      <c r="C4314" s="19" t="s">
        <v>16768</v>
      </c>
      <c r="D4314" s="38" t="s">
        <v>16078</v>
      </c>
      <c r="E4314" s="38" t="s">
        <v>4251</v>
      </c>
      <c r="F4314" s="41">
        <v>83101807</v>
      </c>
      <c r="G4314" s="19" t="s">
        <v>949</v>
      </c>
      <c r="H4314" s="41">
        <v>1</v>
      </c>
      <c r="I4314" s="41">
        <v>12</v>
      </c>
      <c r="J4314" s="41">
        <v>10</v>
      </c>
      <c r="K4314" s="44">
        <v>1</v>
      </c>
      <c r="L4314" s="20">
        <v>2568797</v>
      </c>
      <c r="M4314" s="19" t="s">
        <v>15954</v>
      </c>
      <c r="N4314" s="28" t="s">
        <v>15953</v>
      </c>
    </row>
    <row r="4315" spans="1:14" ht="45" x14ac:dyDescent="0.25">
      <c r="A4315" s="27" t="s">
        <v>4221</v>
      </c>
      <c r="B4315" s="19" t="s">
        <v>17025</v>
      </c>
      <c r="C4315" s="19" t="s">
        <v>16768</v>
      </c>
      <c r="D4315" s="38" t="s">
        <v>16078</v>
      </c>
      <c r="E4315" s="38" t="s">
        <v>4252</v>
      </c>
      <c r="F4315" s="41">
        <v>83101807</v>
      </c>
      <c r="G4315" s="19" t="s">
        <v>949</v>
      </c>
      <c r="H4315" s="41">
        <v>1</v>
      </c>
      <c r="I4315" s="41">
        <v>12</v>
      </c>
      <c r="J4315" s="41">
        <v>10</v>
      </c>
      <c r="K4315" s="44">
        <v>1</v>
      </c>
      <c r="L4315" s="20">
        <v>2358277</v>
      </c>
      <c r="M4315" s="19" t="s">
        <v>15954</v>
      </c>
      <c r="N4315" s="28" t="s">
        <v>15953</v>
      </c>
    </row>
    <row r="4316" spans="1:14" ht="45" x14ac:dyDescent="0.25">
      <c r="A4316" s="27" t="s">
        <v>4221</v>
      </c>
      <c r="B4316" s="19" t="s">
        <v>17025</v>
      </c>
      <c r="C4316" s="19" t="s">
        <v>16768</v>
      </c>
      <c r="D4316" s="38" t="s">
        <v>16078</v>
      </c>
      <c r="E4316" s="38" t="s">
        <v>4253</v>
      </c>
      <c r="F4316" s="41">
        <v>83101807</v>
      </c>
      <c r="G4316" s="19" t="s">
        <v>949</v>
      </c>
      <c r="H4316" s="41">
        <v>1</v>
      </c>
      <c r="I4316" s="41">
        <v>12</v>
      </c>
      <c r="J4316" s="41">
        <v>10</v>
      </c>
      <c r="K4316" s="44">
        <v>1</v>
      </c>
      <c r="L4316" s="20">
        <v>2397153</v>
      </c>
      <c r="M4316" s="19" t="s">
        <v>15954</v>
      </c>
      <c r="N4316" s="28" t="s">
        <v>15953</v>
      </c>
    </row>
    <row r="4317" spans="1:14" ht="45" x14ac:dyDescent="0.25">
      <c r="A4317" s="27" t="s">
        <v>4221</v>
      </c>
      <c r="B4317" s="19" t="s">
        <v>17025</v>
      </c>
      <c r="C4317" s="19" t="s">
        <v>16768</v>
      </c>
      <c r="D4317" s="38" t="s">
        <v>16078</v>
      </c>
      <c r="E4317" s="38" t="s">
        <v>4254</v>
      </c>
      <c r="F4317" s="41">
        <v>83101807</v>
      </c>
      <c r="G4317" s="19" t="s">
        <v>949</v>
      </c>
      <c r="H4317" s="41">
        <v>1</v>
      </c>
      <c r="I4317" s="41">
        <v>12</v>
      </c>
      <c r="J4317" s="41">
        <v>10</v>
      </c>
      <c r="K4317" s="44">
        <v>1</v>
      </c>
      <c r="L4317" s="20">
        <v>291343570</v>
      </c>
      <c r="M4317" s="19" t="s">
        <v>15954</v>
      </c>
      <c r="N4317" s="28" t="s">
        <v>15953</v>
      </c>
    </row>
    <row r="4318" spans="1:14" ht="45" x14ac:dyDescent="0.25">
      <c r="A4318" s="27" t="s">
        <v>4221</v>
      </c>
      <c r="B4318" s="19" t="s">
        <v>17025</v>
      </c>
      <c r="C4318" s="19" t="s">
        <v>16768</v>
      </c>
      <c r="D4318" s="38" t="s">
        <v>16078</v>
      </c>
      <c r="E4318" s="38" t="s">
        <v>4254</v>
      </c>
      <c r="F4318" s="41">
        <v>83101807</v>
      </c>
      <c r="G4318" s="19" t="s">
        <v>949</v>
      </c>
      <c r="H4318" s="41">
        <v>1</v>
      </c>
      <c r="I4318" s="41">
        <v>12</v>
      </c>
      <c r="J4318" s="41">
        <v>16</v>
      </c>
      <c r="K4318" s="44">
        <v>1</v>
      </c>
      <c r="L4318" s="20">
        <v>20000000</v>
      </c>
      <c r="M4318" s="19" t="s">
        <v>15954</v>
      </c>
      <c r="N4318" s="28" t="s">
        <v>15953</v>
      </c>
    </row>
    <row r="4319" spans="1:14" ht="30" x14ac:dyDescent="0.25">
      <c r="A4319" s="27" t="s">
        <v>4221</v>
      </c>
      <c r="B4319" s="19" t="s">
        <v>15949</v>
      </c>
      <c r="C4319" s="19" t="s">
        <v>15949</v>
      </c>
      <c r="D4319" s="38" t="s">
        <v>16223</v>
      </c>
      <c r="E4319" s="38" t="s">
        <v>4255</v>
      </c>
      <c r="F4319" s="41">
        <v>93161600</v>
      </c>
      <c r="G4319" s="19" t="s">
        <v>949</v>
      </c>
      <c r="H4319" s="41">
        <v>1</v>
      </c>
      <c r="I4319" s="41">
        <v>12</v>
      </c>
      <c r="J4319" s="41">
        <v>10</v>
      </c>
      <c r="K4319" s="44">
        <v>1</v>
      </c>
      <c r="L4319" s="20">
        <v>73361</v>
      </c>
      <c r="M4319" s="19" t="s">
        <v>15954</v>
      </c>
      <c r="N4319" s="28" t="s">
        <v>15953</v>
      </c>
    </row>
    <row r="4320" spans="1:14" ht="30" x14ac:dyDescent="0.25">
      <c r="A4320" s="27" t="s">
        <v>4221</v>
      </c>
      <c r="B4320" s="19" t="s">
        <v>15949</v>
      </c>
      <c r="C4320" s="19" t="s">
        <v>15949</v>
      </c>
      <c r="D4320" s="38" t="s">
        <v>16223</v>
      </c>
      <c r="E4320" s="38" t="s">
        <v>4256</v>
      </c>
      <c r="F4320" s="41">
        <v>93161600</v>
      </c>
      <c r="G4320" s="19" t="s">
        <v>949</v>
      </c>
      <c r="H4320" s="41">
        <v>1</v>
      </c>
      <c r="I4320" s="41">
        <v>12</v>
      </c>
      <c r="J4320" s="41">
        <v>10</v>
      </c>
      <c r="K4320" s="44">
        <v>1</v>
      </c>
      <c r="L4320" s="20">
        <v>14341977</v>
      </c>
      <c r="M4320" s="19" t="s">
        <v>15954</v>
      </c>
      <c r="N4320" s="28" t="s">
        <v>15953</v>
      </c>
    </row>
    <row r="4321" spans="1:14" ht="30" x14ac:dyDescent="0.25">
      <c r="A4321" s="27" t="s">
        <v>4221</v>
      </c>
      <c r="B4321" s="19" t="s">
        <v>15949</v>
      </c>
      <c r="C4321" s="19" t="s">
        <v>15949</v>
      </c>
      <c r="D4321" s="38" t="s">
        <v>16223</v>
      </c>
      <c r="E4321" s="38" t="s">
        <v>4257</v>
      </c>
      <c r="F4321" s="41">
        <v>93161600</v>
      </c>
      <c r="G4321" s="19" t="s">
        <v>949</v>
      </c>
      <c r="H4321" s="41">
        <v>1</v>
      </c>
      <c r="I4321" s="41">
        <v>12</v>
      </c>
      <c r="J4321" s="41">
        <v>10</v>
      </c>
      <c r="K4321" s="44">
        <v>1</v>
      </c>
      <c r="L4321" s="20">
        <v>12799452</v>
      </c>
      <c r="M4321" s="19" t="s">
        <v>15954</v>
      </c>
      <c r="N4321" s="28" t="s">
        <v>15953</v>
      </c>
    </row>
    <row r="4322" spans="1:14" ht="45" x14ac:dyDescent="0.25">
      <c r="A4322" s="27" t="s">
        <v>4221</v>
      </c>
      <c r="B4322" s="19" t="s">
        <v>15949</v>
      </c>
      <c r="C4322" s="19" t="s">
        <v>15949</v>
      </c>
      <c r="D4322" s="38" t="s">
        <v>16223</v>
      </c>
      <c r="E4322" s="38" t="s">
        <v>4234</v>
      </c>
      <c r="F4322" s="41">
        <v>93161600</v>
      </c>
      <c r="G4322" s="19" t="s">
        <v>949</v>
      </c>
      <c r="H4322" s="41">
        <v>1</v>
      </c>
      <c r="I4322" s="41">
        <v>12</v>
      </c>
      <c r="J4322" s="41">
        <v>10</v>
      </c>
      <c r="K4322" s="44">
        <v>1</v>
      </c>
      <c r="L4322" s="20">
        <v>16366241</v>
      </c>
      <c r="M4322" s="19" t="s">
        <v>15954</v>
      </c>
      <c r="N4322" s="28" t="s">
        <v>15953</v>
      </c>
    </row>
    <row r="4323" spans="1:14" ht="45" x14ac:dyDescent="0.25">
      <c r="A4323" s="27" t="s">
        <v>4221</v>
      </c>
      <c r="B4323" s="19" t="s">
        <v>15949</v>
      </c>
      <c r="C4323" s="19" t="s">
        <v>15949</v>
      </c>
      <c r="D4323" s="38" t="s">
        <v>16223</v>
      </c>
      <c r="E4323" s="38" t="s">
        <v>4258</v>
      </c>
      <c r="F4323" s="41">
        <v>93161600</v>
      </c>
      <c r="G4323" s="19" t="s">
        <v>949</v>
      </c>
      <c r="H4323" s="41">
        <v>1</v>
      </c>
      <c r="I4323" s="41">
        <v>12</v>
      </c>
      <c r="J4323" s="41">
        <v>10</v>
      </c>
      <c r="K4323" s="44">
        <v>1</v>
      </c>
      <c r="L4323" s="20">
        <v>944194</v>
      </c>
      <c r="M4323" s="19" t="s">
        <v>15954</v>
      </c>
      <c r="N4323" s="28" t="s">
        <v>15953</v>
      </c>
    </row>
    <row r="4324" spans="1:14" ht="45" x14ac:dyDescent="0.25">
      <c r="A4324" s="27" t="s">
        <v>4221</v>
      </c>
      <c r="B4324" s="19" t="s">
        <v>15949</v>
      </c>
      <c r="C4324" s="19" t="s">
        <v>15949</v>
      </c>
      <c r="D4324" s="38" t="s">
        <v>16223</v>
      </c>
      <c r="E4324" s="38" t="s">
        <v>4258</v>
      </c>
      <c r="F4324" s="41">
        <v>93161600</v>
      </c>
      <c r="G4324" s="19" t="s">
        <v>949</v>
      </c>
      <c r="H4324" s="41">
        <v>1</v>
      </c>
      <c r="I4324" s="41">
        <v>12</v>
      </c>
      <c r="J4324" s="41">
        <v>10</v>
      </c>
      <c r="K4324" s="44">
        <v>1</v>
      </c>
      <c r="L4324" s="20">
        <v>13095488</v>
      </c>
      <c r="M4324" s="19" t="s">
        <v>15954</v>
      </c>
      <c r="N4324" s="28" t="s">
        <v>15953</v>
      </c>
    </row>
    <row r="4325" spans="1:14" ht="45" x14ac:dyDescent="0.25">
      <c r="A4325" s="27" t="s">
        <v>4221</v>
      </c>
      <c r="B4325" s="19" t="s">
        <v>15949</v>
      </c>
      <c r="C4325" s="19" t="s">
        <v>15949</v>
      </c>
      <c r="D4325" s="38" t="s">
        <v>16223</v>
      </c>
      <c r="E4325" s="38" t="s">
        <v>4259</v>
      </c>
      <c r="F4325" s="41">
        <v>93161600</v>
      </c>
      <c r="G4325" s="19" t="s">
        <v>949</v>
      </c>
      <c r="H4325" s="41">
        <v>1</v>
      </c>
      <c r="I4325" s="41">
        <v>12</v>
      </c>
      <c r="J4325" s="41">
        <v>10</v>
      </c>
      <c r="K4325" s="44">
        <v>1</v>
      </c>
      <c r="L4325" s="20">
        <v>81555</v>
      </c>
      <c r="M4325" s="19" t="s">
        <v>15954</v>
      </c>
      <c r="N4325" s="28" t="s">
        <v>15953</v>
      </c>
    </row>
    <row r="4326" spans="1:14" ht="45" x14ac:dyDescent="0.25">
      <c r="A4326" s="27" t="s">
        <v>4221</v>
      </c>
      <c r="B4326" s="19" t="s">
        <v>15949</v>
      </c>
      <c r="C4326" s="19" t="s">
        <v>15949</v>
      </c>
      <c r="D4326" s="38" t="s">
        <v>16223</v>
      </c>
      <c r="E4326" s="38" t="s">
        <v>4260</v>
      </c>
      <c r="F4326" s="41">
        <v>93161600</v>
      </c>
      <c r="G4326" s="19" t="s">
        <v>949</v>
      </c>
      <c r="H4326" s="41">
        <v>1</v>
      </c>
      <c r="I4326" s="41">
        <v>12</v>
      </c>
      <c r="J4326" s="41">
        <v>10</v>
      </c>
      <c r="K4326" s="44">
        <v>1</v>
      </c>
      <c r="L4326" s="20">
        <v>84210</v>
      </c>
      <c r="M4326" s="19" t="s">
        <v>15954</v>
      </c>
      <c r="N4326" s="28" t="s">
        <v>15953</v>
      </c>
    </row>
    <row r="4327" spans="1:14" x14ac:dyDescent="0.25">
      <c r="A4327" s="27" t="s">
        <v>4221</v>
      </c>
      <c r="B4327" s="19" t="s">
        <v>15949</v>
      </c>
      <c r="C4327" s="19" t="s">
        <v>15949</v>
      </c>
      <c r="D4327" s="38" t="s">
        <v>16223</v>
      </c>
      <c r="E4327" s="38" t="s">
        <v>4261</v>
      </c>
      <c r="F4327" s="41">
        <v>93161600</v>
      </c>
      <c r="G4327" s="19" t="s">
        <v>949</v>
      </c>
      <c r="H4327" s="41">
        <v>1</v>
      </c>
      <c r="I4327" s="41">
        <v>12</v>
      </c>
      <c r="J4327" s="41">
        <v>10</v>
      </c>
      <c r="K4327" s="44">
        <v>1</v>
      </c>
      <c r="L4327" s="20">
        <v>89403</v>
      </c>
      <c r="M4327" s="19" t="s">
        <v>15954</v>
      </c>
      <c r="N4327" s="28" t="s">
        <v>15953</v>
      </c>
    </row>
    <row r="4328" spans="1:14" ht="60" x14ac:dyDescent="0.25">
      <c r="A4328" s="27" t="s">
        <v>4221</v>
      </c>
      <c r="B4328" s="19" t="s">
        <v>15949</v>
      </c>
      <c r="C4328" s="19" t="s">
        <v>15949</v>
      </c>
      <c r="D4328" s="38" t="s">
        <v>16223</v>
      </c>
      <c r="E4328" s="38" t="s">
        <v>4235</v>
      </c>
      <c r="F4328" s="41">
        <v>93161600</v>
      </c>
      <c r="G4328" s="19" t="s">
        <v>949</v>
      </c>
      <c r="H4328" s="41">
        <v>1</v>
      </c>
      <c r="I4328" s="41">
        <v>12</v>
      </c>
      <c r="J4328" s="41">
        <v>10</v>
      </c>
      <c r="K4328" s="44">
        <v>1</v>
      </c>
      <c r="L4328" s="20">
        <v>14167364</v>
      </c>
      <c r="M4328" s="19" t="s">
        <v>15954</v>
      </c>
      <c r="N4328" s="28" t="s">
        <v>15953</v>
      </c>
    </row>
    <row r="4329" spans="1:14" ht="30" x14ac:dyDescent="0.25">
      <c r="A4329" s="27" t="s">
        <v>4221</v>
      </c>
      <c r="B4329" s="19" t="s">
        <v>15949</v>
      </c>
      <c r="C4329" s="19" t="s">
        <v>15949</v>
      </c>
      <c r="D4329" s="38" t="s">
        <v>16223</v>
      </c>
      <c r="E4329" s="38" t="s">
        <v>4236</v>
      </c>
      <c r="F4329" s="41">
        <v>93161600</v>
      </c>
      <c r="G4329" s="19" t="s">
        <v>949</v>
      </c>
      <c r="H4329" s="41">
        <v>1</v>
      </c>
      <c r="I4329" s="41">
        <v>12</v>
      </c>
      <c r="J4329" s="41">
        <v>10</v>
      </c>
      <c r="K4329" s="44">
        <v>1</v>
      </c>
      <c r="L4329" s="20">
        <v>13946737</v>
      </c>
      <c r="M4329" s="19" t="s">
        <v>15954</v>
      </c>
      <c r="N4329" s="28" t="s">
        <v>15953</v>
      </c>
    </row>
    <row r="4330" spans="1:14" ht="45" x14ac:dyDescent="0.25">
      <c r="A4330" s="27" t="s">
        <v>4221</v>
      </c>
      <c r="B4330" s="19" t="s">
        <v>15949</v>
      </c>
      <c r="C4330" s="19" t="s">
        <v>15949</v>
      </c>
      <c r="D4330" s="38" t="s">
        <v>16223</v>
      </c>
      <c r="E4330" s="38" t="s">
        <v>4238</v>
      </c>
      <c r="F4330" s="41">
        <v>93161600</v>
      </c>
      <c r="G4330" s="19" t="s">
        <v>949</v>
      </c>
      <c r="H4330" s="41">
        <v>1</v>
      </c>
      <c r="I4330" s="41">
        <v>12</v>
      </c>
      <c r="J4330" s="41">
        <v>10</v>
      </c>
      <c r="K4330" s="44">
        <v>1</v>
      </c>
      <c r="L4330" s="20">
        <v>14432009</v>
      </c>
      <c r="M4330" s="19" t="s">
        <v>15954</v>
      </c>
      <c r="N4330" s="28" t="s">
        <v>15953</v>
      </c>
    </row>
    <row r="4331" spans="1:14" ht="30" x14ac:dyDescent="0.25">
      <c r="A4331" s="27" t="s">
        <v>4221</v>
      </c>
      <c r="B4331" s="19" t="s">
        <v>15949</v>
      </c>
      <c r="C4331" s="19" t="s">
        <v>15949</v>
      </c>
      <c r="D4331" s="38" t="s">
        <v>16223</v>
      </c>
      <c r="E4331" s="38" t="s">
        <v>4242</v>
      </c>
      <c r="F4331" s="41">
        <v>93161600</v>
      </c>
      <c r="G4331" s="19" t="s">
        <v>949</v>
      </c>
      <c r="H4331" s="41">
        <v>1</v>
      </c>
      <c r="I4331" s="41">
        <v>12</v>
      </c>
      <c r="J4331" s="41">
        <v>10</v>
      </c>
      <c r="K4331" s="44">
        <v>1</v>
      </c>
      <c r="L4331" s="20">
        <v>7842</v>
      </c>
      <c r="M4331" s="19" t="s">
        <v>15954</v>
      </c>
      <c r="N4331" s="28" t="s">
        <v>15953</v>
      </c>
    </row>
    <row r="4332" spans="1:14" ht="30" x14ac:dyDescent="0.25">
      <c r="A4332" s="27" t="s">
        <v>4221</v>
      </c>
      <c r="B4332" s="19" t="s">
        <v>15949</v>
      </c>
      <c r="C4332" s="19" t="s">
        <v>15949</v>
      </c>
      <c r="D4332" s="38" t="s">
        <v>16223</v>
      </c>
      <c r="E4332" s="38" t="s">
        <v>4243</v>
      </c>
      <c r="F4332" s="41">
        <v>93161600</v>
      </c>
      <c r="G4332" s="19" t="s">
        <v>949</v>
      </c>
      <c r="H4332" s="41">
        <v>1</v>
      </c>
      <c r="I4332" s="41">
        <v>12</v>
      </c>
      <c r="J4332" s="41">
        <v>10</v>
      </c>
      <c r="K4332" s="44">
        <v>1</v>
      </c>
      <c r="L4332" s="20">
        <v>192271</v>
      </c>
      <c r="M4332" s="19" t="s">
        <v>15954</v>
      </c>
      <c r="N4332" s="28" t="s">
        <v>15953</v>
      </c>
    </row>
    <row r="4333" spans="1:14" ht="30" x14ac:dyDescent="0.25">
      <c r="A4333" s="27" t="s">
        <v>4221</v>
      </c>
      <c r="B4333" s="19" t="s">
        <v>15949</v>
      </c>
      <c r="C4333" s="19" t="s">
        <v>15949</v>
      </c>
      <c r="D4333" s="38" t="s">
        <v>16223</v>
      </c>
      <c r="E4333" s="38" t="s">
        <v>4244</v>
      </c>
      <c r="F4333" s="41">
        <v>93161600</v>
      </c>
      <c r="G4333" s="19" t="s">
        <v>949</v>
      </c>
      <c r="H4333" s="41">
        <v>1</v>
      </c>
      <c r="I4333" s="41">
        <v>12</v>
      </c>
      <c r="J4333" s="41">
        <v>10</v>
      </c>
      <c r="K4333" s="44">
        <v>1</v>
      </c>
      <c r="L4333" s="20">
        <v>226337</v>
      </c>
      <c r="M4333" s="19" t="s">
        <v>15954</v>
      </c>
      <c r="N4333" s="28" t="s">
        <v>15953</v>
      </c>
    </row>
    <row r="4334" spans="1:14" ht="30" x14ac:dyDescent="0.25">
      <c r="A4334" s="27" t="s">
        <v>4221</v>
      </c>
      <c r="B4334" s="19" t="s">
        <v>15949</v>
      </c>
      <c r="C4334" s="19" t="s">
        <v>15949</v>
      </c>
      <c r="D4334" s="38" t="s">
        <v>16223</v>
      </c>
      <c r="E4334" s="38" t="s">
        <v>4245</v>
      </c>
      <c r="F4334" s="41">
        <v>93161600</v>
      </c>
      <c r="G4334" s="19" t="s">
        <v>949</v>
      </c>
      <c r="H4334" s="41">
        <v>1</v>
      </c>
      <c r="I4334" s="41">
        <v>12</v>
      </c>
      <c r="J4334" s="41">
        <v>10</v>
      </c>
      <c r="K4334" s="44">
        <v>1</v>
      </c>
      <c r="L4334" s="20">
        <v>114124</v>
      </c>
      <c r="M4334" s="19" t="s">
        <v>15954</v>
      </c>
      <c r="N4334" s="28" t="s">
        <v>15953</v>
      </c>
    </row>
    <row r="4335" spans="1:14" ht="45" x14ac:dyDescent="0.25">
      <c r="A4335" s="27" t="s">
        <v>4221</v>
      </c>
      <c r="B4335" s="19" t="s">
        <v>15949</v>
      </c>
      <c r="C4335" s="19" t="s">
        <v>15949</v>
      </c>
      <c r="D4335" s="38" t="s">
        <v>16223</v>
      </c>
      <c r="E4335" s="38" t="s">
        <v>4246</v>
      </c>
      <c r="F4335" s="41">
        <v>93161600</v>
      </c>
      <c r="G4335" s="19" t="s">
        <v>949</v>
      </c>
      <c r="H4335" s="41">
        <v>1</v>
      </c>
      <c r="I4335" s="41">
        <v>12</v>
      </c>
      <c r="J4335" s="41">
        <v>10</v>
      </c>
      <c r="K4335" s="44">
        <v>1</v>
      </c>
      <c r="L4335" s="20">
        <v>15383825</v>
      </c>
      <c r="M4335" s="19" t="s">
        <v>15954</v>
      </c>
      <c r="N4335" s="28" t="s">
        <v>15953</v>
      </c>
    </row>
    <row r="4336" spans="1:14" ht="45" x14ac:dyDescent="0.25">
      <c r="A4336" s="27" t="s">
        <v>4221</v>
      </c>
      <c r="B4336" s="19" t="s">
        <v>15949</v>
      </c>
      <c r="C4336" s="19" t="s">
        <v>15949</v>
      </c>
      <c r="D4336" s="38" t="s">
        <v>16223</v>
      </c>
      <c r="E4336" s="38" t="s">
        <v>4247</v>
      </c>
      <c r="F4336" s="41">
        <v>93161600</v>
      </c>
      <c r="G4336" s="19" t="s">
        <v>949</v>
      </c>
      <c r="H4336" s="41">
        <v>1</v>
      </c>
      <c r="I4336" s="41">
        <v>12</v>
      </c>
      <c r="J4336" s="41">
        <v>10</v>
      </c>
      <c r="K4336" s="44">
        <v>1</v>
      </c>
      <c r="L4336" s="20">
        <v>17267798</v>
      </c>
      <c r="M4336" s="19" t="s">
        <v>15954</v>
      </c>
      <c r="N4336" s="28" t="s">
        <v>15953</v>
      </c>
    </row>
    <row r="4337" spans="1:14" ht="30" x14ac:dyDescent="0.25">
      <c r="A4337" s="27" t="s">
        <v>4221</v>
      </c>
      <c r="B4337" s="19" t="s">
        <v>15949</v>
      </c>
      <c r="C4337" s="19" t="s">
        <v>15949</v>
      </c>
      <c r="D4337" s="38" t="s">
        <v>16223</v>
      </c>
      <c r="E4337" s="38" t="s">
        <v>4251</v>
      </c>
      <c r="F4337" s="41">
        <v>93161600</v>
      </c>
      <c r="G4337" s="19" t="s">
        <v>949</v>
      </c>
      <c r="H4337" s="41">
        <v>1</v>
      </c>
      <c r="I4337" s="41">
        <v>12</v>
      </c>
      <c r="J4337" s="41">
        <v>10</v>
      </c>
      <c r="K4337" s="44">
        <v>1</v>
      </c>
      <c r="L4337" s="20">
        <v>74923</v>
      </c>
      <c r="M4337" s="19" t="s">
        <v>15954</v>
      </c>
      <c r="N4337" s="28" t="s">
        <v>15953</v>
      </c>
    </row>
    <row r="4338" spans="1:14" ht="30" x14ac:dyDescent="0.25">
      <c r="A4338" s="27" t="s">
        <v>4221</v>
      </c>
      <c r="B4338" s="19" t="s">
        <v>15949</v>
      </c>
      <c r="C4338" s="19" t="s">
        <v>15949</v>
      </c>
      <c r="D4338" s="38" t="s">
        <v>16223</v>
      </c>
      <c r="E4338" s="38" t="s">
        <v>4252</v>
      </c>
      <c r="F4338" s="41">
        <v>93161600</v>
      </c>
      <c r="G4338" s="19" t="s">
        <v>949</v>
      </c>
      <c r="H4338" s="41">
        <v>1</v>
      </c>
      <c r="I4338" s="41">
        <v>12</v>
      </c>
      <c r="J4338" s="41">
        <v>10</v>
      </c>
      <c r="K4338" s="44">
        <v>1</v>
      </c>
      <c r="L4338" s="20">
        <v>68783</v>
      </c>
      <c r="M4338" s="19" t="s">
        <v>15954</v>
      </c>
      <c r="N4338" s="28" t="s">
        <v>15953</v>
      </c>
    </row>
    <row r="4339" spans="1:14" ht="45" x14ac:dyDescent="0.25">
      <c r="A4339" s="27" t="s">
        <v>4221</v>
      </c>
      <c r="B4339" s="19" t="s">
        <v>15949</v>
      </c>
      <c r="C4339" s="19" t="s">
        <v>15949</v>
      </c>
      <c r="D4339" s="38" t="s">
        <v>16223</v>
      </c>
      <c r="E4339" s="38" t="s">
        <v>4253</v>
      </c>
      <c r="F4339" s="41">
        <v>93161600</v>
      </c>
      <c r="G4339" s="19" t="s">
        <v>949</v>
      </c>
      <c r="H4339" s="41">
        <v>1</v>
      </c>
      <c r="I4339" s="41">
        <v>12</v>
      </c>
      <c r="J4339" s="41">
        <v>10</v>
      </c>
      <c r="K4339" s="44">
        <v>1</v>
      </c>
      <c r="L4339" s="20">
        <v>69917</v>
      </c>
      <c r="M4339" s="19" t="s">
        <v>15954</v>
      </c>
      <c r="N4339" s="28" t="s">
        <v>15953</v>
      </c>
    </row>
    <row r="4340" spans="1:14" ht="45" x14ac:dyDescent="0.25">
      <c r="A4340" s="27" t="s">
        <v>4221</v>
      </c>
      <c r="B4340" s="19" t="s">
        <v>15949</v>
      </c>
      <c r="C4340" s="19" t="s">
        <v>15949</v>
      </c>
      <c r="D4340" s="38" t="s">
        <v>16223</v>
      </c>
      <c r="E4340" s="38" t="s">
        <v>4254</v>
      </c>
      <c r="F4340" s="41">
        <v>93161600</v>
      </c>
      <c r="G4340" s="19" t="s">
        <v>949</v>
      </c>
      <c r="H4340" s="41">
        <v>1</v>
      </c>
      <c r="I4340" s="41">
        <v>12</v>
      </c>
      <c r="J4340" s="41">
        <v>10</v>
      </c>
      <c r="K4340" s="44">
        <v>1</v>
      </c>
      <c r="L4340" s="20">
        <v>13139477</v>
      </c>
      <c r="M4340" s="19" t="s">
        <v>15954</v>
      </c>
      <c r="N4340" s="28" t="s">
        <v>15953</v>
      </c>
    </row>
    <row r="4341" spans="1:14" ht="45" x14ac:dyDescent="0.25">
      <c r="A4341" s="27" t="s">
        <v>4221</v>
      </c>
      <c r="B4341" s="19" t="s">
        <v>17025</v>
      </c>
      <c r="C4341" s="19" t="s">
        <v>16768</v>
      </c>
      <c r="D4341" s="38" t="s">
        <v>16078</v>
      </c>
      <c r="E4341" s="38" t="s">
        <v>4262</v>
      </c>
      <c r="F4341" s="41">
        <v>0</v>
      </c>
      <c r="G4341" s="19" t="s">
        <v>949</v>
      </c>
      <c r="H4341" s="41">
        <v>1</v>
      </c>
      <c r="I4341" s="41">
        <v>12</v>
      </c>
      <c r="J4341" s="41">
        <v>10</v>
      </c>
      <c r="K4341" s="44">
        <v>1</v>
      </c>
      <c r="L4341" s="20">
        <v>83652517.290000007</v>
      </c>
      <c r="M4341" s="19" t="s">
        <v>15954</v>
      </c>
      <c r="N4341" s="28" t="s">
        <v>15953</v>
      </c>
    </row>
    <row r="4342" spans="1:14" ht="45" x14ac:dyDescent="0.25">
      <c r="A4342" s="27" t="s">
        <v>4221</v>
      </c>
      <c r="B4342" s="19" t="s">
        <v>17025</v>
      </c>
      <c r="C4342" s="19" t="s">
        <v>16768</v>
      </c>
      <c r="D4342" s="38" t="s">
        <v>16078</v>
      </c>
      <c r="E4342" s="38" t="s">
        <v>4262</v>
      </c>
      <c r="F4342" s="41">
        <v>0</v>
      </c>
      <c r="G4342" s="19" t="s">
        <v>949</v>
      </c>
      <c r="H4342" s="41">
        <v>1</v>
      </c>
      <c r="I4342" s="41">
        <v>12</v>
      </c>
      <c r="J4342" s="41">
        <v>16</v>
      </c>
      <c r="K4342" s="44">
        <v>1</v>
      </c>
      <c r="L4342" s="20">
        <v>41680135.710000001</v>
      </c>
      <c r="M4342" s="19" t="s">
        <v>15954</v>
      </c>
      <c r="N4342" s="28" t="s">
        <v>15953</v>
      </c>
    </row>
    <row r="4343" spans="1:14" ht="45" x14ac:dyDescent="0.25">
      <c r="A4343" s="27" t="s">
        <v>4221</v>
      </c>
      <c r="B4343" s="19" t="s">
        <v>17025</v>
      </c>
      <c r="C4343" s="19" t="s">
        <v>16768</v>
      </c>
      <c r="D4343" s="38" t="s">
        <v>16078</v>
      </c>
      <c r="E4343" s="38" t="s">
        <v>4233</v>
      </c>
      <c r="F4343" s="41">
        <v>0</v>
      </c>
      <c r="G4343" s="19" t="s">
        <v>949</v>
      </c>
      <c r="H4343" s="41">
        <v>1</v>
      </c>
      <c r="I4343" s="41">
        <v>12</v>
      </c>
      <c r="J4343" s="41">
        <v>16</v>
      </c>
      <c r="K4343" s="44">
        <v>1</v>
      </c>
      <c r="L4343" s="20">
        <v>153818028.06999999</v>
      </c>
      <c r="M4343" s="19" t="s">
        <v>15954</v>
      </c>
      <c r="N4343" s="28" t="s">
        <v>15953</v>
      </c>
    </row>
    <row r="4344" spans="1:14" ht="45" x14ac:dyDescent="0.25">
      <c r="A4344" s="27" t="s">
        <v>4221</v>
      </c>
      <c r="B4344" s="19" t="s">
        <v>17025</v>
      </c>
      <c r="C4344" s="19" t="s">
        <v>16768</v>
      </c>
      <c r="D4344" s="38" t="s">
        <v>16078</v>
      </c>
      <c r="E4344" s="38" t="s">
        <v>4233</v>
      </c>
      <c r="F4344" s="41">
        <v>0</v>
      </c>
      <c r="G4344" s="19" t="s">
        <v>949</v>
      </c>
      <c r="H4344" s="41">
        <v>1</v>
      </c>
      <c r="I4344" s="41">
        <v>12</v>
      </c>
      <c r="J4344" s="41">
        <v>10</v>
      </c>
      <c r="K4344" s="44">
        <v>1</v>
      </c>
      <c r="L4344" s="20">
        <v>154034871.84999999</v>
      </c>
      <c r="M4344" s="19" t="s">
        <v>15954</v>
      </c>
      <c r="N4344" s="28" t="s">
        <v>15953</v>
      </c>
    </row>
    <row r="4345" spans="1:14" ht="45" x14ac:dyDescent="0.25">
      <c r="A4345" s="27" t="s">
        <v>4221</v>
      </c>
      <c r="B4345" s="19" t="s">
        <v>17025</v>
      </c>
      <c r="C4345" s="19" t="s">
        <v>16768</v>
      </c>
      <c r="D4345" s="38" t="s">
        <v>16078</v>
      </c>
      <c r="E4345" s="38" t="s">
        <v>4263</v>
      </c>
      <c r="F4345" s="41">
        <v>0</v>
      </c>
      <c r="G4345" s="19" t="s">
        <v>949</v>
      </c>
      <c r="H4345" s="41">
        <v>1</v>
      </c>
      <c r="I4345" s="41">
        <v>12</v>
      </c>
      <c r="J4345" s="41">
        <v>10</v>
      </c>
      <c r="K4345" s="44">
        <v>1</v>
      </c>
      <c r="L4345" s="20">
        <v>7057360</v>
      </c>
      <c r="M4345" s="19" t="s">
        <v>15954</v>
      </c>
      <c r="N4345" s="28" t="s">
        <v>15953</v>
      </c>
    </row>
    <row r="4346" spans="1:14" ht="45" x14ac:dyDescent="0.25">
      <c r="A4346" s="27" t="s">
        <v>4221</v>
      </c>
      <c r="B4346" s="19" t="s">
        <v>17025</v>
      </c>
      <c r="C4346" s="19" t="s">
        <v>16768</v>
      </c>
      <c r="D4346" s="38" t="s">
        <v>16078</v>
      </c>
      <c r="E4346" s="38" t="s">
        <v>4264</v>
      </c>
      <c r="F4346" s="41">
        <v>0</v>
      </c>
      <c r="G4346" s="19" t="s">
        <v>949</v>
      </c>
      <c r="H4346" s="41">
        <v>1</v>
      </c>
      <c r="I4346" s="41">
        <v>12</v>
      </c>
      <c r="J4346" s="41">
        <v>10</v>
      </c>
      <c r="K4346" s="44">
        <v>1</v>
      </c>
      <c r="L4346" s="20">
        <v>8410977</v>
      </c>
      <c r="M4346" s="19" t="s">
        <v>15954</v>
      </c>
      <c r="N4346" s="28" t="s">
        <v>15953</v>
      </c>
    </row>
    <row r="4347" spans="1:14" ht="30" x14ac:dyDescent="0.25">
      <c r="A4347" s="27" t="s">
        <v>4221</v>
      </c>
      <c r="B4347" s="19" t="s">
        <v>15949</v>
      </c>
      <c r="C4347" s="19" t="s">
        <v>15949</v>
      </c>
      <c r="D4347" s="38" t="s">
        <v>16223</v>
      </c>
      <c r="E4347" s="38" t="s">
        <v>4262</v>
      </c>
      <c r="F4347" s="41">
        <v>0</v>
      </c>
      <c r="G4347" s="19" t="s">
        <v>949</v>
      </c>
      <c r="H4347" s="41">
        <v>1</v>
      </c>
      <c r="I4347" s="41">
        <v>12</v>
      </c>
      <c r="J4347" s="41">
        <v>10</v>
      </c>
      <c r="K4347" s="44">
        <v>1</v>
      </c>
      <c r="L4347" s="20">
        <v>26959393</v>
      </c>
      <c r="M4347" s="19" t="s">
        <v>15954</v>
      </c>
      <c r="N4347" s="28" t="s">
        <v>15953</v>
      </c>
    </row>
    <row r="4348" spans="1:14" ht="45" x14ac:dyDescent="0.25">
      <c r="A4348" s="27" t="s">
        <v>4221</v>
      </c>
      <c r="B4348" s="19" t="s">
        <v>15949</v>
      </c>
      <c r="C4348" s="19" t="s">
        <v>15949</v>
      </c>
      <c r="D4348" s="38" t="s">
        <v>16223</v>
      </c>
      <c r="E4348" s="38" t="s">
        <v>4233</v>
      </c>
      <c r="F4348" s="41">
        <v>0</v>
      </c>
      <c r="G4348" s="19" t="s">
        <v>949</v>
      </c>
      <c r="H4348" s="41">
        <v>1</v>
      </c>
      <c r="I4348" s="41">
        <v>12</v>
      </c>
      <c r="J4348" s="41">
        <v>10</v>
      </c>
      <c r="K4348" s="44">
        <v>1</v>
      </c>
      <c r="L4348" s="20">
        <v>15643706</v>
      </c>
      <c r="M4348" s="19" t="s">
        <v>15954</v>
      </c>
      <c r="N4348" s="28" t="s">
        <v>15953</v>
      </c>
    </row>
    <row r="4349" spans="1:14" ht="30" x14ac:dyDescent="0.25">
      <c r="A4349" s="27" t="s">
        <v>4221</v>
      </c>
      <c r="B4349" s="19" t="s">
        <v>15949</v>
      </c>
      <c r="C4349" s="19" t="s">
        <v>15949</v>
      </c>
      <c r="D4349" s="38" t="s">
        <v>16223</v>
      </c>
      <c r="E4349" s="38" t="s">
        <v>4263</v>
      </c>
      <c r="F4349" s="41">
        <v>0</v>
      </c>
      <c r="G4349" s="19" t="s">
        <v>949</v>
      </c>
      <c r="H4349" s="41">
        <v>1</v>
      </c>
      <c r="I4349" s="41">
        <v>12</v>
      </c>
      <c r="J4349" s="41">
        <v>10</v>
      </c>
      <c r="K4349" s="44">
        <v>1</v>
      </c>
      <c r="L4349" s="20">
        <v>205840</v>
      </c>
      <c r="M4349" s="19" t="s">
        <v>15954</v>
      </c>
      <c r="N4349" s="28" t="s">
        <v>15953</v>
      </c>
    </row>
    <row r="4350" spans="1:14" ht="30" x14ac:dyDescent="0.25">
      <c r="A4350" s="27" t="s">
        <v>4221</v>
      </c>
      <c r="B4350" s="19" t="s">
        <v>15949</v>
      </c>
      <c r="C4350" s="19" t="s">
        <v>15949</v>
      </c>
      <c r="D4350" s="38" t="s">
        <v>16223</v>
      </c>
      <c r="E4350" s="38" t="s">
        <v>4264</v>
      </c>
      <c r="F4350" s="41">
        <v>0</v>
      </c>
      <c r="G4350" s="19" t="s">
        <v>949</v>
      </c>
      <c r="H4350" s="41">
        <v>1</v>
      </c>
      <c r="I4350" s="41">
        <v>12</v>
      </c>
      <c r="J4350" s="41">
        <v>10</v>
      </c>
      <c r="K4350" s="44">
        <v>1</v>
      </c>
      <c r="L4350" s="20">
        <v>223773</v>
      </c>
      <c r="M4350" s="19" t="s">
        <v>15954</v>
      </c>
      <c r="N4350" s="28" t="s">
        <v>15953</v>
      </c>
    </row>
    <row r="4351" spans="1:14" ht="30" x14ac:dyDescent="0.25">
      <c r="A4351" s="27" t="s">
        <v>4221</v>
      </c>
      <c r="B4351" s="19" t="s">
        <v>15943</v>
      </c>
      <c r="C4351" s="19" t="s">
        <v>15943</v>
      </c>
      <c r="D4351" s="38" t="s">
        <v>16220</v>
      </c>
      <c r="E4351" s="38" t="s">
        <v>4265</v>
      </c>
      <c r="F4351" s="41">
        <v>90111503</v>
      </c>
      <c r="G4351" s="19" t="s">
        <v>949</v>
      </c>
      <c r="H4351" s="41">
        <v>1</v>
      </c>
      <c r="I4351" s="41">
        <v>12</v>
      </c>
      <c r="J4351" s="41">
        <v>10</v>
      </c>
      <c r="K4351" s="44">
        <v>1</v>
      </c>
      <c r="L4351" s="20">
        <v>28409000</v>
      </c>
      <c r="M4351" s="19" t="s">
        <v>15954</v>
      </c>
      <c r="N4351" s="28" t="s">
        <v>15953</v>
      </c>
    </row>
    <row r="4352" spans="1:14" ht="30" x14ac:dyDescent="0.25">
      <c r="A4352" s="27" t="s">
        <v>4221</v>
      </c>
      <c r="B4352" s="19" t="s">
        <v>15943</v>
      </c>
      <c r="C4352" s="19" t="s">
        <v>15943</v>
      </c>
      <c r="D4352" s="38" t="s">
        <v>16220</v>
      </c>
      <c r="E4352" s="38" t="s">
        <v>4266</v>
      </c>
      <c r="F4352" s="41">
        <v>90111503</v>
      </c>
      <c r="G4352" s="19" t="s">
        <v>949</v>
      </c>
      <c r="H4352" s="41">
        <v>2</v>
      </c>
      <c r="I4352" s="41">
        <v>5</v>
      </c>
      <c r="J4352" s="41">
        <v>10</v>
      </c>
      <c r="K4352" s="44">
        <v>1</v>
      </c>
      <c r="L4352" s="20">
        <v>20882000</v>
      </c>
      <c r="M4352" s="19" t="s">
        <v>15954</v>
      </c>
      <c r="N4352" s="28" t="s">
        <v>15953</v>
      </c>
    </row>
    <row r="4353" spans="1:14" ht="30" x14ac:dyDescent="0.25">
      <c r="A4353" s="27" t="s">
        <v>4221</v>
      </c>
      <c r="B4353" s="19" t="s">
        <v>15943</v>
      </c>
      <c r="C4353" s="19" t="s">
        <v>15943</v>
      </c>
      <c r="D4353" s="38" t="s">
        <v>16220</v>
      </c>
      <c r="E4353" s="38" t="s">
        <v>4267</v>
      </c>
      <c r="F4353" s="41">
        <v>90111503</v>
      </c>
      <c r="G4353" s="19" t="s">
        <v>949</v>
      </c>
      <c r="H4353" s="41">
        <v>1</v>
      </c>
      <c r="I4353" s="41">
        <v>12</v>
      </c>
      <c r="J4353" s="41">
        <v>10</v>
      </c>
      <c r="K4353" s="44">
        <v>1</v>
      </c>
      <c r="L4353" s="20">
        <v>31574000</v>
      </c>
      <c r="M4353" s="19" t="s">
        <v>15954</v>
      </c>
      <c r="N4353" s="28" t="s">
        <v>15953</v>
      </c>
    </row>
    <row r="4354" spans="1:14" ht="30" x14ac:dyDescent="0.25">
      <c r="A4354" s="27" t="s">
        <v>4221</v>
      </c>
      <c r="B4354" s="19" t="s">
        <v>15943</v>
      </c>
      <c r="C4354" s="19" t="s">
        <v>15943</v>
      </c>
      <c r="D4354" s="38" t="s">
        <v>16220</v>
      </c>
      <c r="E4354" s="38" t="s">
        <v>4268</v>
      </c>
      <c r="F4354" s="41">
        <v>90111503</v>
      </c>
      <c r="G4354" s="19" t="s">
        <v>949</v>
      </c>
      <c r="H4354" s="41">
        <v>1</v>
      </c>
      <c r="I4354" s="41">
        <v>12</v>
      </c>
      <c r="J4354" s="41">
        <v>10</v>
      </c>
      <c r="K4354" s="44">
        <v>1</v>
      </c>
      <c r="L4354" s="20">
        <v>40121000</v>
      </c>
      <c r="M4354" s="19" t="s">
        <v>15954</v>
      </c>
      <c r="N4354" s="28" t="s">
        <v>15953</v>
      </c>
    </row>
    <row r="4355" spans="1:14" ht="30" x14ac:dyDescent="0.25">
      <c r="A4355" s="27" t="s">
        <v>4221</v>
      </c>
      <c r="B4355" s="19" t="s">
        <v>15943</v>
      </c>
      <c r="C4355" s="19" t="s">
        <v>15943</v>
      </c>
      <c r="D4355" s="38" t="s">
        <v>16220</v>
      </c>
      <c r="E4355" s="38" t="s">
        <v>4269</v>
      </c>
      <c r="F4355" s="41">
        <v>90111503</v>
      </c>
      <c r="G4355" s="19" t="s">
        <v>949</v>
      </c>
      <c r="H4355" s="41">
        <v>1</v>
      </c>
      <c r="I4355" s="41">
        <v>12</v>
      </c>
      <c r="J4355" s="41">
        <v>10</v>
      </c>
      <c r="K4355" s="44">
        <v>1</v>
      </c>
      <c r="L4355" s="20">
        <v>51354000</v>
      </c>
      <c r="M4355" s="19" t="s">
        <v>15954</v>
      </c>
      <c r="N4355" s="28" t="s">
        <v>15953</v>
      </c>
    </row>
    <row r="4356" spans="1:14" ht="30" x14ac:dyDescent="0.25">
      <c r="A4356" s="27" t="s">
        <v>4221</v>
      </c>
      <c r="B4356" s="19" t="s">
        <v>15943</v>
      </c>
      <c r="C4356" s="19" t="s">
        <v>15943</v>
      </c>
      <c r="D4356" s="38" t="s">
        <v>16220</v>
      </c>
      <c r="E4356" s="38" t="s">
        <v>4270</v>
      </c>
      <c r="F4356" s="41">
        <v>90111503</v>
      </c>
      <c r="G4356" s="19" t="s">
        <v>949</v>
      </c>
      <c r="H4356" s="41">
        <v>1</v>
      </c>
      <c r="I4356" s="41">
        <v>12</v>
      </c>
      <c r="J4356" s="41">
        <v>10</v>
      </c>
      <c r="K4356" s="44">
        <v>1</v>
      </c>
      <c r="L4356" s="20">
        <v>64780000</v>
      </c>
      <c r="M4356" s="19" t="s">
        <v>15954</v>
      </c>
      <c r="N4356" s="28" t="s">
        <v>15953</v>
      </c>
    </row>
    <row r="4357" spans="1:14" ht="30" x14ac:dyDescent="0.25">
      <c r="A4357" s="27" t="s">
        <v>4221</v>
      </c>
      <c r="B4357" s="19" t="s">
        <v>15943</v>
      </c>
      <c r="C4357" s="19" t="s">
        <v>15943</v>
      </c>
      <c r="D4357" s="38" t="s">
        <v>16220</v>
      </c>
      <c r="E4357" s="38" t="s">
        <v>4271</v>
      </c>
      <c r="F4357" s="41">
        <v>90111503</v>
      </c>
      <c r="G4357" s="19" t="s">
        <v>949</v>
      </c>
      <c r="H4357" s="41">
        <v>1</v>
      </c>
      <c r="I4357" s="41">
        <v>12</v>
      </c>
      <c r="J4357" s="41">
        <v>10</v>
      </c>
      <c r="K4357" s="44">
        <v>1</v>
      </c>
      <c r="L4357" s="20">
        <v>117350000</v>
      </c>
      <c r="M4357" s="19" t="s">
        <v>15954</v>
      </c>
      <c r="N4357" s="28" t="s">
        <v>15953</v>
      </c>
    </row>
    <row r="4358" spans="1:14" ht="30" x14ac:dyDescent="0.25">
      <c r="A4358" s="27" t="s">
        <v>4221</v>
      </c>
      <c r="B4358" s="19" t="s">
        <v>15943</v>
      </c>
      <c r="C4358" s="19" t="s">
        <v>15943</v>
      </c>
      <c r="D4358" s="38" t="s">
        <v>16220</v>
      </c>
      <c r="E4358" s="38" t="s">
        <v>4272</v>
      </c>
      <c r="F4358" s="41">
        <v>90111503</v>
      </c>
      <c r="G4358" s="19" t="s">
        <v>949</v>
      </c>
      <c r="H4358" s="41">
        <v>1</v>
      </c>
      <c r="I4358" s="41">
        <v>12</v>
      </c>
      <c r="J4358" s="41">
        <v>10</v>
      </c>
      <c r="K4358" s="44">
        <v>1</v>
      </c>
      <c r="L4358" s="20">
        <v>32948000</v>
      </c>
      <c r="M4358" s="19" t="s">
        <v>15954</v>
      </c>
      <c r="N4358" s="28" t="s">
        <v>15953</v>
      </c>
    </row>
    <row r="4359" spans="1:14" ht="30" x14ac:dyDescent="0.25">
      <c r="A4359" s="27" t="s">
        <v>4221</v>
      </c>
      <c r="B4359" s="19" t="s">
        <v>15943</v>
      </c>
      <c r="C4359" s="19" t="s">
        <v>15943</v>
      </c>
      <c r="D4359" s="38" t="s">
        <v>16220</v>
      </c>
      <c r="E4359" s="38" t="s">
        <v>4273</v>
      </c>
      <c r="F4359" s="41">
        <v>90111503</v>
      </c>
      <c r="G4359" s="19" t="s">
        <v>949</v>
      </c>
      <c r="H4359" s="41">
        <v>1</v>
      </c>
      <c r="I4359" s="41">
        <v>12</v>
      </c>
      <c r="J4359" s="41">
        <v>10</v>
      </c>
      <c r="K4359" s="44">
        <v>1</v>
      </c>
      <c r="L4359" s="20">
        <v>48533000</v>
      </c>
      <c r="M4359" s="19" t="s">
        <v>15954</v>
      </c>
      <c r="N4359" s="28" t="s">
        <v>15953</v>
      </c>
    </row>
    <row r="4360" spans="1:14" ht="30" x14ac:dyDescent="0.25">
      <c r="A4360" s="27" t="s">
        <v>4221</v>
      </c>
      <c r="B4360" s="19" t="s">
        <v>15943</v>
      </c>
      <c r="C4360" s="19" t="s">
        <v>15943</v>
      </c>
      <c r="D4360" s="38" t="s">
        <v>16220</v>
      </c>
      <c r="E4360" s="38" t="s">
        <v>4274</v>
      </c>
      <c r="F4360" s="41">
        <v>90111503</v>
      </c>
      <c r="G4360" s="19" t="s">
        <v>949</v>
      </c>
      <c r="H4360" s="41">
        <v>1</v>
      </c>
      <c r="I4360" s="41">
        <v>12</v>
      </c>
      <c r="J4360" s="41">
        <v>10</v>
      </c>
      <c r="K4360" s="44">
        <v>1</v>
      </c>
      <c r="L4360" s="20">
        <v>46213000</v>
      </c>
      <c r="M4360" s="19" t="s">
        <v>15954</v>
      </c>
      <c r="N4360" s="28" t="s">
        <v>15953</v>
      </c>
    </row>
    <row r="4361" spans="1:14" ht="30" x14ac:dyDescent="0.25">
      <c r="A4361" s="27" t="s">
        <v>4221</v>
      </c>
      <c r="B4361" s="19" t="s">
        <v>15943</v>
      </c>
      <c r="C4361" s="19" t="s">
        <v>15943</v>
      </c>
      <c r="D4361" s="38" t="s">
        <v>16220</v>
      </c>
      <c r="E4361" s="38" t="s">
        <v>4275</v>
      </c>
      <c r="F4361" s="41">
        <v>90111503</v>
      </c>
      <c r="G4361" s="19" t="s">
        <v>949</v>
      </c>
      <c r="H4361" s="41">
        <v>1</v>
      </c>
      <c r="I4361" s="41">
        <v>12</v>
      </c>
      <c r="J4361" s="41">
        <v>10</v>
      </c>
      <c r="K4361" s="44">
        <v>1</v>
      </c>
      <c r="L4361" s="20">
        <v>42416000</v>
      </c>
      <c r="M4361" s="19" t="s">
        <v>15954</v>
      </c>
      <c r="N4361" s="28" t="s">
        <v>15953</v>
      </c>
    </row>
    <row r="4362" spans="1:14" ht="30" x14ac:dyDescent="0.25">
      <c r="A4362" s="27" t="s">
        <v>4221</v>
      </c>
      <c r="B4362" s="19" t="s">
        <v>15943</v>
      </c>
      <c r="C4362" s="19" t="s">
        <v>15943</v>
      </c>
      <c r="D4362" s="38" t="s">
        <v>16220</v>
      </c>
      <c r="E4362" s="38" t="s">
        <v>4276</v>
      </c>
      <c r="F4362" s="41">
        <v>90111503</v>
      </c>
      <c r="G4362" s="19" t="s">
        <v>949</v>
      </c>
      <c r="H4362" s="41">
        <v>1</v>
      </c>
      <c r="I4362" s="41">
        <v>12</v>
      </c>
      <c r="J4362" s="41">
        <v>10</v>
      </c>
      <c r="K4362" s="44">
        <v>1</v>
      </c>
      <c r="L4362" s="20">
        <v>32144000</v>
      </c>
      <c r="M4362" s="19" t="s">
        <v>15954</v>
      </c>
      <c r="N4362" s="28" t="s">
        <v>15953</v>
      </c>
    </row>
    <row r="4363" spans="1:14" ht="30" x14ac:dyDescent="0.25">
      <c r="A4363" s="27" t="s">
        <v>4221</v>
      </c>
      <c r="B4363" s="19" t="s">
        <v>15943</v>
      </c>
      <c r="C4363" s="19" t="s">
        <v>15943</v>
      </c>
      <c r="D4363" s="38" t="s">
        <v>16220</v>
      </c>
      <c r="E4363" s="38" t="s">
        <v>4277</v>
      </c>
      <c r="F4363" s="41" t="s">
        <v>4278</v>
      </c>
      <c r="G4363" s="19" t="s">
        <v>949</v>
      </c>
      <c r="H4363" s="41">
        <v>1</v>
      </c>
      <c r="I4363" s="41">
        <v>12</v>
      </c>
      <c r="J4363" s="41">
        <v>10</v>
      </c>
      <c r="K4363" s="44">
        <v>1</v>
      </c>
      <c r="L4363" s="20">
        <v>9805000</v>
      </c>
      <c r="M4363" s="19" t="s">
        <v>15954</v>
      </c>
      <c r="N4363" s="28" t="s">
        <v>15953</v>
      </c>
    </row>
    <row r="4364" spans="1:14" ht="30" x14ac:dyDescent="0.25">
      <c r="A4364" s="27" t="s">
        <v>4221</v>
      </c>
      <c r="B4364" s="19" t="s">
        <v>15943</v>
      </c>
      <c r="C4364" s="19" t="s">
        <v>15943</v>
      </c>
      <c r="D4364" s="38" t="s">
        <v>16220</v>
      </c>
      <c r="E4364" s="38" t="s">
        <v>4279</v>
      </c>
      <c r="F4364" s="41" t="s">
        <v>4278</v>
      </c>
      <c r="G4364" s="19" t="s">
        <v>949</v>
      </c>
      <c r="H4364" s="41">
        <v>1</v>
      </c>
      <c r="I4364" s="41">
        <v>12</v>
      </c>
      <c r="J4364" s="41">
        <v>10</v>
      </c>
      <c r="K4364" s="44">
        <v>1</v>
      </c>
      <c r="L4364" s="20">
        <v>12224000</v>
      </c>
      <c r="M4364" s="19" t="s">
        <v>15954</v>
      </c>
      <c r="N4364" s="28" t="s">
        <v>15953</v>
      </c>
    </row>
    <row r="4365" spans="1:14" ht="30" x14ac:dyDescent="0.25">
      <c r="A4365" s="27" t="s">
        <v>4221</v>
      </c>
      <c r="B4365" s="19" t="s">
        <v>15943</v>
      </c>
      <c r="C4365" s="19" t="s">
        <v>15943</v>
      </c>
      <c r="D4365" s="38" t="s">
        <v>16220</v>
      </c>
      <c r="E4365" s="38" t="s">
        <v>4280</v>
      </c>
      <c r="F4365" s="41" t="s">
        <v>4278</v>
      </c>
      <c r="G4365" s="19" t="s">
        <v>949</v>
      </c>
      <c r="H4365" s="41">
        <v>1</v>
      </c>
      <c r="I4365" s="41">
        <v>12</v>
      </c>
      <c r="J4365" s="41">
        <v>10</v>
      </c>
      <c r="K4365" s="44">
        <v>1</v>
      </c>
      <c r="L4365" s="20">
        <v>9652000</v>
      </c>
      <c r="M4365" s="19" t="s">
        <v>15954</v>
      </c>
      <c r="N4365" s="28" t="s">
        <v>15953</v>
      </c>
    </row>
    <row r="4366" spans="1:14" ht="30" x14ac:dyDescent="0.25">
      <c r="A4366" s="27" t="s">
        <v>4221</v>
      </c>
      <c r="B4366" s="19" t="s">
        <v>15943</v>
      </c>
      <c r="C4366" s="19" t="s">
        <v>15943</v>
      </c>
      <c r="D4366" s="38" t="s">
        <v>16220</v>
      </c>
      <c r="E4366" s="38" t="s">
        <v>4281</v>
      </c>
      <c r="F4366" s="41" t="s">
        <v>4278</v>
      </c>
      <c r="G4366" s="19" t="s">
        <v>949</v>
      </c>
      <c r="H4366" s="41">
        <v>1</v>
      </c>
      <c r="I4366" s="41">
        <v>12</v>
      </c>
      <c r="J4366" s="41">
        <v>10</v>
      </c>
      <c r="K4366" s="44">
        <v>1</v>
      </c>
      <c r="L4366" s="20">
        <v>20292000</v>
      </c>
      <c r="M4366" s="19" t="s">
        <v>15954</v>
      </c>
      <c r="N4366" s="28" t="s">
        <v>15953</v>
      </c>
    </row>
    <row r="4367" spans="1:14" ht="30" x14ac:dyDescent="0.25">
      <c r="A4367" s="27" t="s">
        <v>4221</v>
      </c>
      <c r="B4367" s="19" t="s">
        <v>15943</v>
      </c>
      <c r="C4367" s="19" t="s">
        <v>15943</v>
      </c>
      <c r="D4367" s="38" t="s">
        <v>16220</v>
      </c>
      <c r="E4367" s="38" t="s">
        <v>4282</v>
      </c>
      <c r="F4367" s="41" t="s">
        <v>4278</v>
      </c>
      <c r="G4367" s="19" t="s">
        <v>949</v>
      </c>
      <c r="H4367" s="41">
        <v>1</v>
      </c>
      <c r="I4367" s="41">
        <v>12</v>
      </c>
      <c r="J4367" s="41">
        <v>10</v>
      </c>
      <c r="K4367" s="44">
        <v>1</v>
      </c>
      <c r="L4367" s="20">
        <v>5776000</v>
      </c>
      <c r="M4367" s="19" t="s">
        <v>15954</v>
      </c>
      <c r="N4367" s="28" t="s">
        <v>15953</v>
      </c>
    </row>
    <row r="4368" spans="1:14" ht="30" x14ac:dyDescent="0.25">
      <c r="A4368" s="27" t="s">
        <v>4221</v>
      </c>
      <c r="B4368" s="19" t="s">
        <v>15943</v>
      </c>
      <c r="C4368" s="19" t="s">
        <v>15943</v>
      </c>
      <c r="D4368" s="38" t="s">
        <v>16220</v>
      </c>
      <c r="E4368" s="38" t="s">
        <v>4283</v>
      </c>
      <c r="F4368" s="41" t="s">
        <v>4278</v>
      </c>
      <c r="G4368" s="19" t="s">
        <v>949</v>
      </c>
      <c r="H4368" s="41">
        <v>1</v>
      </c>
      <c r="I4368" s="41">
        <v>12</v>
      </c>
      <c r="J4368" s="41">
        <v>10</v>
      </c>
      <c r="K4368" s="44">
        <v>1</v>
      </c>
      <c r="L4368" s="20">
        <v>16796000</v>
      </c>
      <c r="M4368" s="19" t="s">
        <v>15954</v>
      </c>
      <c r="N4368" s="28" t="s">
        <v>15953</v>
      </c>
    </row>
    <row r="4369" spans="1:14" ht="30" x14ac:dyDescent="0.25">
      <c r="A4369" s="27" t="s">
        <v>4221</v>
      </c>
      <c r="B4369" s="19" t="s">
        <v>15943</v>
      </c>
      <c r="C4369" s="19" t="s">
        <v>15943</v>
      </c>
      <c r="D4369" s="38" t="s">
        <v>16220</v>
      </c>
      <c r="E4369" s="38" t="s">
        <v>4284</v>
      </c>
      <c r="F4369" s="41" t="s">
        <v>4278</v>
      </c>
      <c r="G4369" s="19" t="s">
        <v>949</v>
      </c>
      <c r="H4369" s="41">
        <v>1</v>
      </c>
      <c r="I4369" s="41">
        <v>12</v>
      </c>
      <c r="J4369" s="41">
        <v>10</v>
      </c>
      <c r="K4369" s="44">
        <v>1</v>
      </c>
      <c r="L4369" s="20">
        <v>10526000</v>
      </c>
      <c r="M4369" s="19" t="s">
        <v>15954</v>
      </c>
      <c r="N4369" s="28" t="s">
        <v>15953</v>
      </c>
    </row>
    <row r="4370" spans="1:14" ht="30" x14ac:dyDescent="0.25">
      <c r="A4370" s="27" t="s">
        <v>4221</v>
      </c>
      <c r="B4370" s="19" t="s">
        <v>15943</v>
      </c>
      <c r="C4370" s="19" t="s">
        <v>15943</v>
      </c>
      <c r="D4370" s="38" t="s">
        <v>16220</v>
      </c>
      <c r="E4370" s="38" t="s">
        <v>4285</v>
      </c>
      <c r="F4370" s="41" t="s">
        <v>4278</v>
      </c>
      <c r="G4370" s="19" t="s">
        <v>949</v>
      </c>
      <c r="H4370" s="41">
        <v>1</v>
      </c>
      <c r="I4370" s="41">
        <v>12</v>
      </c>
      <c r="J4370" s="41">
        <v>10</v>
      </c>
      <c r="K4370" s="44">
        <v>1</v>
      </c>
      <c r="L4370" s="20">
        <v>11286000</v>
      </c>
      <c r="M4370" s="19" t="s">
        <v>15954</v>
      </c>
      <c r="N4370" s="28" t="s">
        <v>15953</v>
      </c>
    </row>
    <row r="4371" spans="1:14" ht="30" x14ac:dyDescent="0.25">
      <c r="A4371" s="27" t="s">
        <v>4221</v>
      </c>
      <c r="B4371" s="19" t="s">
        <v>15943</v>
      </c>
      <c r="C4371" s="19" t="s">
        <v>15943</v>
      </c>
      <c r="D4371" s="38" t="s">
        <v>16220</v>
      </c>
      <c r="E4371" s="38" t="s">
        <v>4286</v>
      </c>
      <c r="F4371" s="41" t="s">
        <v>4278</v>
      </c>
      <c r="G4371" s="19" t="s">
        <v>949</v>
      </c>
      <c r="H4371" s="41">
        <v>1</v>
      </c>
      <c r="I4371" s="41">
        <v>12</v>
      </c>
      <c r="J4371" s="41">
        <v>10</v>
      </c>
      <c r="K4371" s="44">
        <v>1</v>
      </c>
      <c r="L4371" s="20">
        <v>11495000</v>
      </c>
      <c r="M4371" s="19" t="s">
        <v>15954</v>
      </c>
      <c r="N4371" s="28" t="s">
        <v>15953</v>
      </c>
    </row>
    <row r="4372" spans="1:14" ht="30" x14ac:dyDescent="0.25">
      <c r="A4372" s="27" t="s">
        <v>4221</v>
      </c>
      <c r="B4372" s="19" t="s">
        <v>15943</v>
      </c>
      <c r="C4372" s="19" t="s">
        <v>15943</v>
      </c>
      <c r="D4372" s="38" t="s">
        <v>16220</v>
      </c>
      <c r="E4372" s="38" t="s">
        <v>4287</v>
      </c>
      <c r="F4372" s="41" t="s">
        <v>4278</v>
      </c>
      <c r="G4372" s="19" t="s">
        <v>949</v>
      </c>
      <c r="H4372" s="41">
        <v>1</v>
      </c>
      <c r="I4372" s="41">
        <v>12</v>
      </c>
      <c r="J4372" s="41">
        <v>10</v>
      </c>
      <c r="K4372" s="44">
        <v>1</v>
      </c>
      <c r="L4372" s="20">
        <v>15340000</v>
      </c>
      <c r="M4372" s="19" t="s">
        <v>15954</v>
      </c>
      <c r="N4372" s="28" t="s">
        <v>15953</v>
      </c>
    </row>
    <row r="4373" spans="1:14" ht="30" x14ac:dyDescent="0.25">
      <c r="A4373" s="27" t="s">
        <v>4221</v>
      </c>
      <c r="B4373" s="19" t="s">
        <v>15943</v>
      </c>
      <c r="C4373" s="19" t="s">
        <v>15943</v>
      </c>
      <c r="D4373" s="38" t="s">
        <v>16220</v>
      </c>
      <c r="E4373" s="38" t="s">
        <v>4288</v>
      </c>
      <c r="F4373" s="41" t="s">
        <v>4278</v>
      </c>
      <c r="G4373" s="19" t="s">
        <v>949</v>
      </c>
      <c r="H4373" s="41">
        <v>1</v>
      </c>
      <c r="I4373" s="41">
        <v>12</v>
      </c>
      <c r="J4373" s="41">
        <v>10</v>
      </c>
      <c r="K4373" s="44">
        <v>1</v>
      </c>
      <c r="L4373" s="20">
        <v>13528000</v>
      </c>
      <c r="M4373" s="19" t="s">
        <v>15954</v>
      </c>
      <c r="N4373" s="28" t="s">
        <v>15953</v>
      </c>
    </row>
    <row r="4374" spans="1:14" ht="30" x14ac:dyDescent="0.25">
      <c r="A4374" s="27" t="s">
        <v>4221</v>
      </c>
      <c r="B4374" s="19" t="s">
        <v>15943</v>
      </c>
      <c r="C4374" s="19" t="s">
        <v>15943</v>
      </c>
      <c r="D4374" s="38" t="s">
        <v>16220</v>
      </c>
      <c r="E4374" s="38" t="s">
        <v>4289</v>
      </c>
      <c r="F4374" s="41" t="s">
        <v>4278</v>
      </c>
      <c r="G4374" s="19" t="s">
        <v>949</v>
      </c>
      <c r="H4374" s="41">
        <v>1</v>
      </c>
      <c r="I4374" s="41">
        <v>12</v>
      </c>
      <c r="J4374" s="41">
        <v>10</v>
      </c>
      <c r="K4374" s="44">
        <v>1</v>
      </c>
      <c r="L4374" s="20">
        <v>6688000</v>
      </c>
      <c r="M4374" s="19" t="s">
        <v>15954</v>
      </c>
      <c r="N4374" s="28" t="s">
        <v>15953</v>
      </c>
    </row>
    <row r="4375" spans="1:14" ht="30" x14ac:dyDescent="0.25">
      <c r="A4375" s="27" t="s">
        <v>4221</v>
      </c>
      <c r="B4375" s="19" t="s">
        <v>17035</v>
      </c>
      <c r="C4375" s="19" t="s">
        <v>16790</v>
      </c>
      <c r="D4375" s="38" t="s">
        <v>16100</v>
      </c>
      <c r="E4375" s="38" t="s">
        <v>4290</v>
      </c>
      <c r="F4375" s="41" t="s">
        <v>3663</v>
      </c>
      <c r="G4375" s="19" t="s">
        <v>611</v>
      </c>
      <c r="H4375" s="41">
        <v>1</v>
      </c>
      <c r="I4375" s="41">
        <v>12</v>
      </c>
      <c r="J4375" s="41">
        <v>16</v>
      </c>
      <c r="K4375" s="44">
        <v>1</v>
      </c>
      <c r="L4375" s="20">
        <v>22964620</v>
      </c>
      <c r="M4375" s="19" t="s">
        <v>15954</v>
      </c>
      <c r="N4375" s="28" t="s">
        <v>15953</v>
      </c>
    </row>
    <row r="4376" spans="1:14" ht="45" x14ac:dyDescent="0.25">
      <c r="A4376" s="27" t="s">
        <v>4221</v>
      </c>
      <c r="B4376" s="19" t="s">
        <v>17012</v>
      </c>
      <c r="C4376" s="19" t="s">
        <v>16843</v>
      </c>
      <c r="D4376" s="38" t="s">
        <v>16153</v>
      </c>
      <c r="E4376" s="38" t="s">
        <v>4291</v>
      </c>
      <c r="F4376" s="41" t="s">
        <v>4292</v>
      </c>
      <c r="G4376" s="19" t="s">
        <v>611</v>
      </c>
      <c r="H4376" s="41">
        <v>1</v>
      </c>
      <c r="I4376" s="41">
        <v>12</v>
      </c>
      <c r="J4376" s="41">
        <v>10</v>
      </c>
      <c r="K4376" s="44">
        <v>119</v>
      </c>
      <c r="L4376" s="20">
        <v>15470000</v>
      </c>
      <c r="M4376" s="19" t="s">
        <v>11</v>
      </c>
      <c r="N4376" s="28" t="s">
        <v>15953</v>
      </c>
    </row>
    <row r="4377" spans="1:14" ht="45" x14ac:dyDescent="0.25">
      <c r="A4377" s="27" t="s">
        <v>4221</v>
      </c>
      <c r="B4377" s="19" t="s">
        <v>17012</v>
      </c>
      <c r="C4377" s="19" t="s">
        <v>16843</v>
      </c>
      <c r="D4377" s="38" t="s">
        <v>16153</v>
      </c>
      <c r="E4377" s="38" t="s">
        <v>4293</v>
      </c>
      <c r="F4377" s="41" t="s">
        <v>4292</v>
      </c>
      <c r="G4377" s="19" t="s">
        <v>611</v>
      </c>
      <c r="H4377" s="41">
        <v>1</v>
      </c>
      <c r="I4377" s="41">
        <v>12</v>
      </c>
      <c r="J4377" s="41">
        <v>10</v>
      </c>
      <c r="K4377" s="44">
        <v>42</v>
      </c>
      <c r="L4377" s="20">
        <v>5460000</v>
      </c>
      <c r="M4377" s="19" t="s">
        <v>15954</v>
      </c>
      <c r="N4377" s="28" t="s">
        <v>15953</v>
      </c>
    </row>
    <row r="4378" spans="1:14" ht="30" x14ac:dyDescent="0.25">
      <c r="A4378" s="27" t="s">
        <v>4221</v>
      </c>
      <c r="B4378" s="19" t="s">
        <v>17022</v>
      </c>
      <c r="C4378" s="19" t="s">
        <v>16899</v>
      </c>
      <c r="D4378" s="38" t="s">
        <v>16209</v>
      </c>
      <c r="E4378" s="38" t="s">
        <v>4294</v>
      </c>
      <c r="F4378" s="41" t="s">
        <v>4295</v>
      </c>
      <c r="G4378" s="19" t="s">
        <v>611</v>
      </c>
      <c r="H4378" s="41">
        <v>3</v>
      </c>
      <c r="I4378" s="41">
        <v>6</v>
      </c>
      <c r="J4378" s="41">
        <v>10</v>
      </c>
      <c r="K4378" s="44">
        <v>1</v>
      </c>
      <c r="L4378" s="20">
        <v>2783463</v>
      </c>
      <c r="M4378" s="19" t="s">
        <v>15954</v>
      </c>
      <c r="N4378" s="28" t="s">
        <v>15953</v>
      </c>
    </row>
    <row r="4379" spans="1:14" ht="30" x14ac:dyDescent="0.25">
      <c r="A4379" s="27" t="s">
        <v>4221</v>
      </c>
      <c r="B4379" s="19" t="s">
        <v>17022</v>
      </c>
      <c r="C4379" s="19" t="s">
        <v>16899</v>
      </c>
      <c r="D4379" s="38" t="s">
        <v>16209</v>
      </c>
      <c r="E4379" s="38" t="s">
        <v>4294</v>
      </c>
      <c r="F4379" s="41" t="s">
        <v>4295</v>
      </c>
      <c r="G4379" s="19" t="s">
        <v>611</v>
      </c>
      <c r="H4379" s="41">
        <v>3</v>
      </c>
      <c r="I4379" s="41">
        <v>6</v>
      </c>
      <c r="J4379" s="41">
        <v>16</v>
      </c>
      <c r="K4379" s="44">
        <v>1</v>
      </c>
      <c r="L4379" s="20">
        <v>101622872.97</v>
      </c>
      <c r="M4379" s="19" t="s">
        <v>15954</v>
      </c>
      <c r="N4379" s="28" t="s">
        <v>15953</v>
      </c>
    </row>
    <row r="4380" spans="1:14" ht="30" x14ac:dyDescent="0.25">
      <c r="A4380" s="27" t="s">
        <v>4221</v>
      </c>
      <c r="B4380" s="19" t="s">
        <v>17034</v>
      </c>
      <c r="C4380" s="19" t="s">
        <v>16913</v>
      </c>
      <c r="D4380" s="38" t="s">
        <v>16225</v>
      </c>
      <c r="E4380" s="38" t="s">
        <v>4296</v>
      </c>
      <c r="F4380" s="41" t="s">
        <v>4297</v>
      </c>
      <c r="G4380" s="19" t="s">
        <v>498</v>
      </c>
      <c r="H4380" s="41">
        <v>1</v>
      </c>
      <c r="I4380" s="41">
        <v>10</v>
      </c>
      <c r="J4380" s="41">
        <v>16</v>
      </c>
      <c r="K4380" s="44">
        <v>1</v>
      </c>
      <c r="L4380" s="20">
        <v>124798199</v>
      </c>
      <c r="M4380" s="19" t="s">
        <v>15954</v>
      </c>
      <c r="N4380" s="28" t="s">
        <v>15953</v>
      </c>
    </row>
    <row r="4381" spans="1:14" ht="30" x14ac:dyDescent="0.25">
      <c r="A4381" s="27" t="s">
        <v>4221</v>
      </c>
      <c r="B4381" s="19" t="s">
        <v>17034</v>
      </c>
      <c r="C4381" s="19" t="s">
        <v>16914</v>
      </c>
      <c r="D4381" s="38" t="s">
        <v>16226</v>
      </c>
      <c r="E4381" s="38" t="s">
        <v>4298</v>
      </c>
      <c r="F4381" s="41" t="s">
        <v>4297</v>
      </c>
      <c r="G4381" s="19" t="s">
        <v>498</v>
      </c>
      <c r="H4381" s="41">
        <v>1</v>
      </c>
      <c r="I4381" s="41">
        <v>10</v>
      </c>
      <c r="J4381" s="41">
        <v>16</v>
      </c>
      <c r="K4381" s="44">
        <v>1</v>
      </c>
      <c r="L4381" s="20">
        <v>249596398</v>
      </c>
      <c r="M4381" s="19" t="s">
        <v>15954</v>
      </c>
      <c r="N4381" s="28" t="s">
        <v>15953</v>
      </c>
    </row>
    <row r="4382" spans="1:14" ht="30" x14ac:dyDescent="0.25">
      <c r="A4382" s="27" t="s">
        <v>4221</v>
      </c>
      <c r="B4382" s="19" t="s">
        <v>17034</v>
      </c>
      <c r="C4382" s="19" t="s">
        <v>16915</v>
      </c>
      <c r="D4382" s="38" t="s">
        <v>16227</v>
      </c>
      <c r="E4382" s="38" t="s">
        <v>4299</v>
      </c>
      <c r="F4382" s="41" t="s">
        <v>4297</v>
      </c>
      <c r="G4382" s="19" t="s">
        <v>498</v>
      </c>
      <c r="H4382" s="41">
        <v>1</v>
      </c>
      <c r="I4382" s="41">
        <v>10</v>
      </c>
      <c r="J4382" s="41">
        <v>16</v>
      </c>
      <c r="K4382" s="44">
        <v>1</v>
      </c>
      <c r="L4382" s="20">
        <v>373073982</v>
      </c>
      <c r="M4382" s="19" t="s">
        <v>15954</v>
      </c>
      <c r="N4382" s="28" t="s">
        <v>15953</v>
      </c>
    </row>
    <row r="4383" spans="1:14" x14ac:dyDescent="0.25">
      <c r="A4383" s="27" t="s">
        <v>4221</v>
      </c>
      <c r="B4383" s="19" t="s">
        <v>17033</v>
      </c>
      <c r="C4383" s="19" t="s">
        <v>16783</v>
      </c>
      <c r="D4383" s="38" t="s">
        <v>16093</v>
      </c>
      <c r="E4383" s="38" t="s">
        <v>4300</v>
      </c>
      <c r="F4383" s="41" t="s">
        <v>4301</v>
      </c>
      <c r="G4383" s="19" t="s">
        <v>498</v>
      </c>
      <c r="H4383" s="41">
        <v>1</v>
      </c>
      <c r="I4383" s="41">
        <v>4</v>
      </c>
      <c r="J4383" s="41">
        <v>10</v>
      </c>
      <c r="K4383" s="44">
        <v>1</v>
      </c>
      <c r="L4383" s="20">
        <v>18708666.640000001</v>
      </c>
      <c r="M4383" s="19" t="s">
        <v>15954</v>
      </c>
      <c r="N4383" s="28" t="s">
        <v>15953</v>
      </c>
    </row>
    <row r="4384" spans="1:14" ht="30" x14ac:dyDescent="0.25">
      <c r="A4384" s="27" t="s">
        <v>4221</v>
      </c>
      <c r="B4384" s="19" t="s">
        <v>17035</v>
      </c>
      <c r="C4384" s="19" t="s">
        <v>16892</v>
      </c>
      <c r="D4384" s="38" t="s">
        <v>16202</v>
      </c>
      <c r="E4384" s="38" t="s">
        <v>4302</v>
      </c>
      <c r="F4384" s="41" t="s">
        <v>4303</v>
      </c>
      <c r="G4384" s="19" t="s">
        <v>611</v>
      </c>
      <c r="H4384" s="41">
        <v>1</v>
      </c>
      <c r="I4384" s="41">
        <v>11</v>
      </c>
      <c r="J4384" s="41">
        <v>10</v>
      </c>
      <c r="K4384" s="44">
        <v>1</v>
      </c>
      <c r="L4384" s="20">
        <v>13996000</v>
      </c>
      <c r="M4384" s="19" t="s">
        <v>15954</v>
      </c>
      <c r="N4384" s="28" t="s">
        <v>15953</v>
      </c>
    </row>
    <row r="4385" spans="1:14" ht="30" x14ac:dyDescent="0.25">
      <c r="A4385" s="27" t="s">
        <v>4221</v>
      </c>
      <c r="B4385" s="19" t="s">
        <v>17029</v>
      </c>
      <c r="C4385" s="19" t="s">
        <v>16774</v>
      </c>
      <c r="D4385" s="38" t="s">
        <v>16084</v>
      </c>
      <c r="E4385" s="38" t="s">
        <v>4304</v>
      </c>
      <c r="F4385" s="41" t="s">
        <v>4305</v>
      </c>
      <c r="G4385" s="19" t="s">
        <v>611</v>
      </c>
      <c r="H4385" s="41">
        <v>1</v>
      </c>
      <c r="I4385" s="41">
        <v>11</v>
      </c>
      <c r="J4385" s="41">
        <v>10</v>
      </c>
      <c r="K4385" s="44">
        <v>1</v>
      </c>
      <c r="L4385" s="20">
        <v>37800000</v>
      </c>
      <c r="M4385" s="19" t="s">
        <v>15954</v>
      </c>
      <c r="N4385" s="28" t="s">
        <v>15953</v>
      </c>
    </row>
    <row r="4386" spans="1:14" ht="30" x14ac:dyDescent="0.25">
      <c r="A4386" s="27" t="s">
        <v>4221</v>
      </c>
      <c r="B4386" s="19" t="s">
        <v>16812</v>
      </c>
      <c r="C4386" s="19" t="s">
        <v>16812</v>
      </c>
      <c r="D4386" s="38" t="s">
        <v>16122</v>
      </c>
      <c r="E4386" s="38" t="s">
        <v>4306</v>
      </c>
      <c r="F4386" s="41" t="s">
        <v>536</v>
      </c>
      <c r="G4386" s="19" t="s">
        <v>611</v>
      </c>
      <c r="H4386" s="41">
        <v>1</v>
      </c>
      <c r="I4386" s="41">
        <v>11</v>
      </c>
      <c r="J4386" s="41">
        <v>16</v>
      </c>
      <c r="K4386" s="44">
        <v>1</v>
      </c>
      <c r="L4386" s="20">
        <v>2185400</v>
      </c>
      <c r="M4386" s="19" t="s">
        <v>15954</v>
      </c>
      <c r="N4386" s="28" t="s">
        <v>15953</v>
      </c>
    </row>
    <row r="4387" spans="1:14" ht="60" x14ac:dyDescent="0.25">
      <c r="A4387" s="27" t="s">
        <v>4221</v>
      </c>
      <c r="B4387" s="19" t="s">
        <v>17020</v>
      </c>
      <c r="C4387" s="19" t="s">
        <v>16810</v>
      </c>
      <c r="D4387" s="38" t="s">
        <v>16120</v>
      </c>
      <c r="E4387" s="38" t="s">
        <v>4307</v>
      </c>
      <c r="F4387" s="41" t="s">
        <v>4308</v>
      </c>
      <c r="G4387" s="19" t="s">
        <v>611</v>
      </c>
      <c r="H4387" s="41">
        <v>1</v>
      </c>
      <c r="I4387" s="41">
        <v>11</v>
      </c>
      <c r="J4387" s="41">
        <v>16</v>
      </c>
      <c r="K4387" s="44">
        <v>1</v>
      </c>
      <c r="L4387" s="20">
        <v>3431960</v>
      </c>
      <c r="M4387" s="19" t="s">
        <v>11</v>
      </c>
      <c r="N4387" s="28" t="s">
        <v>15953</v>
      </c>
    </row>
    <row r="4388" spans="1:14" ht="30" x14ac:dyDescent="0.25">
      <c r="A4388" s="27" t="s">
        <v>4221</v>
      </c>
      <c r="B4388" s="19" t="s">
        <v>17011</v>
      </c>
      <c r="C4388" s="19" t="s">
        <v>16738</v>
      </c>
      <c r="D4388" s="38" t="s">
        <v>16048</v>
      </c>
      <c r="E4388" s="38" t="s">
        <v>4309</v>
      </c>
      <c r="F4388" s="41" t="s">
        <v>1203</v>
      </c>
      <c r="G4388" s="19" t="s">
        <v>611</v>
      </c>
      <c r="H4388" s="41">
        <v>4</v>
      </c>
      <c r="I4388" s="41">
        <v>3</v>
      </c>
      <c r="J4388" s="41">
        <v>10</v>
      </c>
      <c r="K4388" s="44">
        <v>1605</v>
      </c>
      <c r="L4388" s="20">
        <v>3437910</v>
      </c>
      <c r="M4388" s="19" t="s">
        <v>11</v>
      </c>
      <c r="N4388" s="28" t="s">
        <v>15953</v>
      </c>
    </row>
    <row r="4389" spans="1:14" ht="30" x14ac:dyDescent="0.25">
      <c r="A4389" s="27" t="s">
        <v>4221</v>
      </c>
      <c r="B4389" s="19" t="s">
        <v>17016</v>
      </c>
      <c r="C4389" s="19" t="s">
        <v>16847</v>
      </c>
      <c r="D4389" s="38" t="s">
        <v>16157</v>
      </c>
      <c r="E4389" s="38" t="s">
        <v>4310</v>
      </c>
      <c r="F4389" s="41" t="s">
        <v>4311</v>
      </c>
      <c r="G4389" s="19" t="s">
        <v>611</v>
      </c>
      <c r="H4389" s="41">
        <v>2</v>
      </c>
      <c r="I4389" s="41">
        <v>6</v>
      </c>
      <c r="J4389" s="41">
        <v>10</v>
      </c>
      <c r="K4389" s="44">
        <v>56</v>
      </c>
      <c r="L4389" s="20">
        <v>1680000</v>
      </c>
      <c r="M4389" s="19" t="s">
        <v>15969</v>
      </c>
      <c r="N4389" s="28" t="s">
        <v>15953</v>
      </c>
    </row>
    <row r="4390" spans="1:14" ht="30" x14ac:dyDescent="0.25">
      <c r="A4390" s="27" t="s">
        <v>4221</v>
      </c>
      <c r="B4390" s="19" t="s">
        <v>17016</v>
      </c>
      <c r="C4390" s="19" t="s">
        <v>16847</v>
      </c>
      <c r="D4390" s="38" t="s">
        <v>16157</v>
      </c>
      <c r="E4390" s="38" t="s">
        <v>4312</v>
      </c>
      <c r="F4390" s="41" t="s">
        <v>4311</v>
      </c>
      <c r="G4390" s="19" t="s">
        <v>611</v>
      </c>
      <c r="H4390" s="41">
        <v>2</v>
      </c>
      <c r="I4390" s="41">
        <v>6</v>
      </c>
      <c r="J4390" s="41">
        <v>10</v>
      </c>
      <c r="K4390" s="44">
        <v>720</v>
      </c>
      <c r="L4390" s="20">
        <v>11376000</v>
      </c>
      <c r="M4390" s="19" t="s">
        <v>15970</v>
      </c>
      <c r="N4390" s="28" t="s">
        <v>15953</v>
      </c>
    </row>
    <row r="4391" spans="1:14" ht="30" x14ac:dyDescent="0.25">
      <c r="A4391" s="27" t="s">
        <v>4221</v>
      </c>
      <c r="B4391" s="19" t="s">
        <v>17016</v>
      </c>
      <c r="C4391" s="19" t="s">
        <v>16847</v>
      </c>
      <c r="D4391" s="38" t="s">
        <v>16157</v>
      </c>
      <c r="E4391" s="38" t="s">
        <v>4313</v>
      </c>
      <c r="F4391" s="41" t="s">
        <v>4311</v>
      </c>
      <c r="G4391" s="19" t="s">
        <v>611</v>
      </c>
      <c r="H4391" s="41">
        <v>2</v>
      </c>
      <c r="I4391" s="41">
        <v>6</v>
      </c>
      <c r="J4391" s="41">
        <v>10</v>
      </c>
      <c r="K4391" s="44">
        <v>450</v>
      </c>
      <c r="L4391" s="20">
        <v>7425000</v>
      </c>
      <c r="M4391" s="19" t="s">
        <v>15970</v>
      </c>
      <c r="N4391" s="28" t="s">
        <v>15953</v>
      </c>
    </row>
    <row r="4392" spans="1:14" ht="30" x14ac:dyDescent="0.25">
      <c r="A4392" s="27" t="s">
        <v>4221</v>
      </c>
      <c r="B4392" s="19" t="s">
        <v>17016</v>
      </c>
      <c r="C4392" s="19" t="s">
        <v>16847</v>
      </c>
      <c r="D4392" s="38" t="s">
        <v>16157</v>
      </c>
      <c r="E4392" s="38" t="s">
        <v>4314</v>
      </c>
      <c r="F4392" s="41" t="s">
        <v>100</v>
      </c>
      <c r="G4392" s="19" t="s">
        <v>611</v>
      </c>
      <c r="H4392" s="41">
        <v>2</v>
      </c>
      <c r="I4392" s="41">
        <v>6</v>
      </c>
      <c r="J4392" s="41">
        <v>10</v>
      </c>
      <c r="K4392" s="44">
        <v>500</v>
      </c>
      <c r="L4392" s="20">
        <v>4000000</v>
      </c>
      <c r="M4392" s="19" t="s">
        <v>15960</v>
      </c>
      <c r="N4392" s="28" t="s">
        <v>15953</v>
      </c>
    </row>
    <row r="4393" spans="1:14" ht="30" x14ac:dyDescent="0.25">
      <c r="A4393" s="27" t="s">
        <v>4221</v>
      </c>
      <c r="B4393" s="19" t="s">
        <v>17016</v>
      </c>
      <c r="C4393" s="19" t="s">
        <v>16847</v>
      </c>
      <c r="D4393" s="38" t="s">
        <v>16157</v>
      </c>
      <c r="E4393" s="38" t="s">
        <v>4315</v>
      </c>
      <c r="F4393" s="41" t="s">
        <v>4311</v>
      </c>
      <c r="G4393" s="19" t="s">
        <v>611</v>
      </c>
      <c r="H4393" s="41">
        <v>2</v>
      </c>
      <c r="I4393" s="41">
        <v>6</v>
      </c>
      <c r="J4393" s="41">
        <v>10</v>
      </c>
      <c r="K4393" s="44">
        <v>8</v>
      </c>
      <c r="L4393" s="20">
        <v>4000000</v>
      </c>
      <c r="M4393" s="19" t="s">
        <v>11</v>
      </c>
      <c r="N4393" s="28" t="s">
        <v>15953</v>
      </c>
    </row>
    <row r="4394" spans="1:14" ht="30" x14ac:dyDescent="0.25">
      <c r="A4394" s="27" t="s">
        <v>4221</v>
      </c>
      <c r="B4394" s="19" t="s">
        <v>17016</v>
      </c>
      <c r="C4394" s="19" t="s">
        <v>16847</v>
      </c>
      <c r="D4394" s="38" t="s">
        <v>16157</v>
      </c>
      <c r="E4394" s="38" t="s">
        <v>4316</v>
      </c>
      <c r="F4394" s="41" t="s">
        <v>4311</v>
      </c>
      <c r="G4394" s="19" t="s">
        <v>611</v>
      </c>
      <c r="H4394" s="41">
        <v>2</v>
      </c>
      <c r="I4394" s="41">
        <v>6</v>
      </c>
      <c r="J4394" s="41">
        <v>10</v>
      </c>
      <c r="K4394" s="44">
        <v>2700</v>
      </c>
      <c r="L4394" s="20">
        <v>35910000</v>
      </c>
      <c r="M4394" s="19" t="s">
        <v>15960</v>
      </c>
      <c r="N4394" s="28" t="s">
        <v>15953</v>
      </c>
    </row>
    <row r="4395" spans="1:14" ht="30" x14ac:dyDescent="0.25">
      <c r="A4395" s="27" t="s">
        <v>4221</v>
      </c>
      <c r="B4395" s="19" t="s">
        <v>17014</v>
      </c>
      <c r="C4395" s="19" t="s">
        <v>16741</v>
      </c>
      <c r="D4395" s="38" t="s">
        <v>16051</v>
      </c>
      <c r="E4395" s="38" t="s">
        <v>4317</v>
      </c>
      <c r="F4395" s="41" t="s">
        <v>4311</v>
      </c>
      <c r="G4395" s="19" t="s">
        <v>611</v>
      </c>
      <c r="H4395" s="41">
        <v>2</v>
      </c>
      <c r="I4395" s="41">
        <v>6</v>
      </c>
      <c r="J4395" s="41">
        <v>10</v>
      </c>
      <c r="K4395" s="44">
        <v>52</v>
      </c>
      <c r="L4395" s="20">
        <v>1300000</v>
      </c>
      <c r="M4395" s="19" t="s">
        <v>15969</v>
      </c>
      <c r="N4395" s="28" t="s">
        <v>15953</v>
      </c>
    </row>
    <row r="4396" spans="1:14" ht="30" x14ac:dyDescent="0.25">
      <c r="A4396" s="27" t="s">
        <v>4221</v>
      </c>
      <c r="B4396" s="19" t="s">
        <v>17014</v>
      </c>
      <c r="C4396" s="19" t="s">
        <v>16741</v>
      </c>
      <c r="D4396" s="38" t="s">
        <v>16051</v>
      </c>
      <c r="E4396" s="38" t="s">
        <v>4318</v>
      </c>
      <c r="F4396" s="41" t="s">
        <v>4311</v>
      </c>
      <c r="G4396" s="19" t="s">
        <v>611</v>
      </c>
      <c r="H4396" s="41">
        <v>2</v>
      </c>
      <c r="I4396" s="41">
        <v>6</v>
      </c>
      <c r="J4396" s="41">
        <v>10</v>
      </c>
      <c r="K4396" s="44">
        <v>300</v>
      </c>
      <c r="L4396" s="20">
        <v>2670000</v>
      </c>
      <c r="M4396" s="19" t="s">
        <v>15970</v>
      </c>
      <c r="N4396" s="28" t="s">
        <v>15953</v>
      </c>
    </row>
    <row r="4397" spans="1:14" ht="45" x14ac:dyDescent="0.25">
      <c r="A4397" s="27" t="s">
        <v>4221</v>
      </c>
      <c r="B4397" s="19" t="s">
        <v>17021</v>
      </c>
      <c r="C4397" s="19" t="s">
        <v>16785</v>
      </c>
      <c r="D4397" s="38" t="s">
        <v>16095</v>
      </c>
      <c r="E4397" s="38" t="s">
        <v>4319</v>
      </c>
      <c r="F4397" s="41" t="s">
        <v>3918</v>
      </c>
      <c r="G4397" s="19" t="s">
        <v>611</v>
      </c>
      <c r="H4397" s="41">
        <v>2</v>
      </c>
      <c r="I4397" s="41">
        <v>8</v>
      </c>
      <c r="J4397" s="41">
        <v>10</v>
      </c>
      <c r="K4397" s="44">
        <v>1</v>
      </c>
      <c r="L4397" s="20">
        <v>2347482.06</v>
      </c>
      <c r="M4397" s="19" t="s">
        <v>15954</v>
      </c>
      <c r="N4397" s="28" t="s">
        <v>15953</v>
      </c>
    </row>
    <row r="4398" spans="1:14" x14ac:dyDescent="0.25">
      <c r="A4398" s="27" t="s">
        <v>4221</v>
      </c>
      <c r="B4398" s="19" t="s">
        <v>17022</v>
      </c>
      <c r="C4398" s="19" t="s">
        <v>16762</v>
      </c>
      <c r="D4398" s="38" t="s">
        <v>16072</v>
      </c>
      <c r="E4398" s="38" t="s">
        <v>4320</v>
      </c>
      <c r="F4398" s="41" t="s">
        <v>3774</v>
      </c>
      <c r="G4398" s="19" t="s">
        <v>611</v>
      </c>
      <c r="H4398" s="41">
        <v>1</v>
      </c>
      <c r="I4398" s="41">
        <v>11</v>
      </c>
      <c r="J4398" s="41">
        <v>10</v>
      </c>
      <c r="K4398" s="44">
        <v>1</v>
      </c>
      <c r="L4398" s="20">
        <v>8092000</v>
      </c>
      <c r="M4398" s="19" t="s">
        <v>15954</v>
      </c>
      <c r="N4398" s="28" t="s">
        <v>15953</v>
      </c>
    </row>
    <row r="4399" spans="1:14" ht="30" x14ac:dyDescent="0.25">
      <c r="A4399" s="27" t="s">
        <v>4221</v>
      </c>
      <c r="B4399" s="19" t="s">
        <v>17068</v>
      </c>
      <c r="C4399" s="19" t="s">
        <v>16905</v>
      </c>
      <c r="D4399" s="38" t="s">
        <v>16215</v>
      </c>
      <c r="E4399" s="38" t="s">
        <v>4321</v>
      </c>
      <c r="F4399" s="41" t="s">
        <v>4322</v>
      </c>
      <c r="G4399" s="19" t="s">
        <v>611</v>
      </c>
      <c r="H4399" s="41">
        <v>1</v>
      </c>
      <c r="I4399" s="41">
        <v>11</v>
      </c>
      <c r="J4399" s="41">
        <v>10</v>
      </c>
      <c r="K4399" s="44">
        <v>1</v>
      </c>
      <c r="L4399" s="20">
        <v>20000000</v>
      </c>
      <c r="M4399" s="19" t="s">
        <v>15954</v>
      </c>
      <c r="N4399" s="28" t="s">
        <v>15953</v>
      </c>
    </row>
    <row r="4400" spans="1:14" ht="45" x14ac:dyDescent="0.25">
      <c r="A4400" s="27" t="s">
        <v>4221</v>
      </c>
      <c r="B4400" s="19" t="s">
        <v>17035</v>
      </c>
      <c r="C4400" s="19" t="s">
        <v>16916</v>
      </c>
      <c r="D4400" s="38" t="s">
        <v>16228</v>
      </c>
      <c r="E4400" s="38" t="s">
        <v>4323</v>
      </c>
      <c r="F4400" s="41" t="s">
        <v>4324</v>
      </c>
      <c r="G4400" s="19" t="s">
        <v>611</v>
      </c>
      <c r="H4400" s="41">
        <v>1</v>
      </c>
      <c r="I4400" s="41">
        <v>11</v>
      </c>
      <c r="J4400" s="41">
        <v>10</v>
      </c>
      <c r="K4400" s="44">
        <v>1</v>
      </c>
      <c r="L4400" s="20">
        <v>5139232.22</v>
      </c>
      <c r="M4400" s="19" t="s">
        <v>15954</v>
      </c>
      <c r="N4400" s="28" t="s">
        <v>15953</v>
      </c>
    </row>
    <row r="4401" spans="1:14" ht="30" x14ac:dyDescent="0.25">
      <c r="A4401" s="27" t="s">
        <v>4221</v>
      </c>
      <c r="B4401" s="19" t="s">
        <v>17056</v>
      </c>
      <c r="C4401" s="19" t="s">
        <v>16829</v>
      </c>
      <c r="D4401" s="38" t="s">
        <v>16139</v>
      </c>
      <c r="E4401" s="38" t="s">
        <v>4325</v>
      </c>
      <c r="F4401" s="41" t="s">
        <v>4326</v>
      </c>
      <c r="G4401" s="19" t="s">
        <v>611</v>
      </c>
      <c r="H4401" s="41">
        <v>2</v>
      </c>
      <c r="I4401" s="41">
        <v>4</v>
      </c>
      <c r="J4401" s="41">
        <v>10</v>
      </c>
      <c r="K4401" s="44">
        <v>2</v>
      </c>
      <c r="L4401" s="20">
        <v>27005130</v>
      </c>
      <c r="M4401" s="19" t="s">
        <v>11</v>
      </c>
      <c r="N4401" s="28" t="s">
        <v>15953</v>
      </c>
    </row>
    <row r="4402" spans="1:14" ht="45" x14ac:dyDescent="0.25">
      <c r="A4402" s="27" t="s">
        <v>4221</v>
      </c>
      <c r="B4402" s="19" t="s">
        <v>17021</v>
      </c>
      <c r="C4402" s="19" t="s">
        <v>16785</v>
      </c>
      <c r="D4402" s="38" t="s">
        <v>16095</v>
      </c>
      <c r="E4402" s="38" t="s">
        <v>4327</v>
      </c>
      <c r="F4402" s="41" t="s">
        <v>3946</v>
      </c>
      <c r="G4402" s="19" t="s">
        <v>611</v>
      </c>
      <c r="H4402" s="41">
        <v>2</v>
      </c>
      <c r="I4402" s="41">
        <v>6</v>
      </c>
      <c r="J4402" s="41">
        <v>10</v>
      </c>
      <c r="K4402" s="44">
        <v>1</v>
      </c>
      <c r="L4402" s="20">
        <v>31133681</v>
      </c>
      <c r="M4402" s="19" t="s">
        <v>15954</v>
      </c>
      <c r="N4402" s="28" t="s">
        <v>15953</v>
      </c>
    </row>
    <row r="4403" spans="1:14" ht="45" x14ac:dyDescent="0.25">
      <c r="A4403" s="27" t="s">
        <v>4221</v>
      </c>
      <c r="B4403" s="19" t="s">
        <v>17021</v>
      </c>
      <c r="C4403" s="19" t="s">
        <v>16785</v>
      </c>
      <c r="D4403" s="38" t="s">
        <v>16095</v>
      </c>
      <c r="E4403" s="38" t="s">
        <v>4327</v>
      </c>
      <c r="F4403" s="41" t="s">
        <v>3946</v>
      </c>
      <c r="G4403" s="19" t="s">
        <v>611</v>
      </c>
      <c r="H4403" s="41">
        <v>2</v>
      </c>
      <c r="I4403" s="41">
        <v>6</v>
      </c>
      <c r="J4403" s="41">
        <v>16</v>
      </c>
      <c r="K4403" s="44">
        <v>1</v>
      </c>
      <c r="L4403" s="20">
        <v>51862869</v>
      </c>
      <c r="M4403" s="19" t="s">
        <v>15954</v>
      </c>
      <c r="N4403" s="28" t="s">
        <v>15953</v>
      </c>
    </row>
    <row r="4404" spans="1:14" ht="45" x14ac:dyDescent="0.25">
      <c r="A4404" s="27" t="s">
        <v>4221</v>
      </c>
      <c r="B4404" s="19" t="s">
        <v>17021</v>
      </c>
      <c r="C4404" s="19" t="s">
        <v>16785</v>
      </c>
      <c r="D4404" s="38" t="s">
        <v>16095</v>
      </c>
      <c r="E4404" s="38" t="s">
        <v>4328</v>
      </c>
      <c r="F4404" s="41" t="s">
        <v>3881</v>
      </c>
      <c r="G4404" s="19" t="s">
        <v>611</v>
      </c>
      <c r="H4404" s="41">
        <v>3</v>
      </c>
      <c r="I4404" s="41">
        <v>6</v>
      </c>
      <c r="J4404" s="41">
        <v>16</v>
      </c>
      <c r="K4404" s="44">
        <v>1</v>
      </c>
      <c r="L4404" s="20">
        <v>30000000</v>
      </c>
      <c r="M4404" s="19" t="s">
        <v>15954</v>
      </c>
      <c r="N4404" s="28" t="s">
        <v>15953</v>
      </c>
    </row>
    <row r="4405" spans="1:14" ht="45" x14ac:dyDescent="0.25">
      <c r="A4405" s="27" t="s">
        <v>4221</v>
      </c>
      <c r="B4405" s="19" t="s">
        <v>17021</v>
      </c>
      <c r="C4405" s="19" t="s">
        <v>16785</v>
      </c>
      <c r="D4405" s="38" t="s">
        <v>16095</v>
      </c>
      <c r="E4405" s="38" t="s">
        <v>4329</v>
      </c>
      <c r="F4405" s="41" t="s">
        <v>3881</v>
      </c>
      <c r="G4405" s="19" t="s">
        <v>611</v>
      </c>
      <c r="H4405" s="41">
        <v>3</v>
      </c>
      <c r="I4405" s="41">
        <v>6</v>
      </c>
      <c r="J4405" s="41">
        <v>10</v>
      </c>
      <c r="K4405" s="44">
        <v>1</v>
      </c>
      <c r="L4405" s="20">
        <v>40000000</v>
      </c>
      <c r="M4405" s="19" t="s">
        <v>15954</v>
      </c>
      <c r="N4405" s="28" t="s">
        <v>15953</v>
      </c>
    </row>
    <row r="4406" spans="1:14" ht="45" x14ac:dyDescent="0.25">
      <c r="A4406" s="27" t="s">
        <v>4221</v>
      </c>
      <c r="B4406" s="19" t="s">
        <v>17021</v>
      </c>
      <c r="C4406" s="19" t="s">
        <v>16785</v>
      </c>
      <c r="D4406" s="38" t="s">
        <v>16095</v>
      </c>
      <c r="E4406" s="38" t="s">
        <v>4330</v>
      </c>
      <c r="F4406" s="41" t="s">
        <v>3946</v>
      </c>
      <c r="G4406" s="19" t="s">
        <v>611</v>
      </c>
      <c r="H4406" s="41">
        <v>4</v>
      </c>
      <c r="I4406" s="41">
        <v>6</v>
      </c>
      <c r="J4406" s="41">
        <v>10</v>
      </c>
      <c r="K4406" s="44">
        <v>1</v>
      </c>
      <c r="L4406" s="20">
        <v>649800</v>
      </c>
      <c r="M4406" s="19" t="s">
        <v>15954</v>
      </c>
      <c r="N4406" s="28" t="s">
        <v>15953</v>
      </c>
    </row>
    <row r="4407" spans="1:14" ht="45" x14ac:dyDescent="0.25">
      <c r="A4407" s="27" t="s">
        <v>4221</v>
      </c>
      <c r="B4407" s="19" t="s">
        <v>17021</v>
      </c>
      <c r="C4407" s="19" t="s">
        <v>16785</v>
      </c>
      <c r="D4407" s="38" t="s">
        <v>16095</v>
      </c>
      <c r="E4407" s="38" t="s">
        <v>4330</v>
      </c>
      <c r="F4407" s="41" t="s">
        <v>3946</v>
      </c>
      <c r="G4407" s="19" t="s">
        <v>611</v>
      </c>
      <c r="H4407" s="41">
        <v>4</v>
      </c>
      <c r="I4407" s="41">
        <v>6</v>
      </c>
      <c r="J4407" s="41">
        <v>16</v>
      </c>
      <c r="K4407" s="44">
        <v>1</v>
      </c>
      <c r="L4407" s="20">
        <v>7442200</v>
      </c>
      <c r="M4407" s="19" t="s">
        <v>15954</v>
      </c>
      <c r="N4407" s="28" t="s">
        <v>15953</v>
      </c>
    </row>
    <row r="4408" spans="1:14" x14ac:dyDescent="0.25">
      <c r="A4408" s="27" t="s">
        <v>4221</v>
      </c>
      <c r="B4408" s="19" t="s">
        <v>17020</v>
      </c>
      <c r="C4408" s="19" t="s">
        <v>16758</v>
      </c>
      <c r="D4408" s="38" t="s">
        <v>16068</v>
      </c>
      <c r="E4408" s="38" t="s">
        <v>4331</v>
      </c>
      <c r="F4408" s="41" t="s">
        <v>4332</v>
      </c>
      <c r="G4408" s="19" t="s">
        <v>611</v>
      </c>
      <c r="H4408" s="41">
        <v>4</v>
      </c>
      <c r="I4408" s="41">
        <v>5</v>
      </c>
      <c r="J4408" s="41">
        <v>16</v>
      </c>
      <c r="K4408" s="44">
        <v>1</v>
      </c>
      <c r="L4408" s="20">
        <v>1500000</v>
      </c>
      <c r="M4408" s="19" t="s">
        <v>15954</v>
      </c>
      <c r="N4408" s="28" t="s">
        <v>15953</v>
      </c>
    </row>
    <row r="4409" spans="1:14" x14ac:dyDescent="0.25">
      <c r="A4409" s="27" t="s">
        <v>4221</v>
      </c>
      <c r="B4409" s="19" t="s">
        <v>17020</v>
      </c>
      <c r="C4409" s="19" t="s">
        <v>16917</v>
      </c>
      <c r="D4409" s="38" t="s">
        <v>16229</v>
      </c>
      <c r="E4409" s="38" t="s">
        <v>4333</v>
      </c>
      <c r="F4409" s="41" t="s">
        <v>4334</v>
      </c>
      <c r="G4409" s="19" t="s">
        <v>611</v>
      </c>
      <c r="H4409" s="41">
        <v>4</v>
      </c>
      <c r="I4409" s="41">
        <v>5</v>
      </c>
      <c r="J4409" s="41">
        <v>16</v>
      </c>
      <c r="K4409" s="44">
        <v>1</v>
      </c>
      <c r="L4409" s="20">
        <v>480000</v>
      </c>
      <c r="M4409" s="19" t="s">
        <v>15954</v>
      </c>
      <c r="N4409" s="28" t="s">
        <v>15953</v>
      </c>
    </row>
    <row r="4410" spans="1:14" ht="30" x14ac:dyDescent="0.25">
      <c r="A4410" s="27" t="s">
        <v>4221</v>
      </c>
      <c r="B4410" s="19" t="s">
        <v>17017</v>
      </c>
      <c r="C4410" s="19" t="s">
        <v>16749</v>
      </c>
      <c r="D4410" s="38" t="s">
        <v>16059</v>
      </c>
      <c r="E4410" s="38" t="s">
        <v>4335</v>
      </c>
      <c r="F4410" s="41" t="s">
        <v>4336</v>
      </c>
      <c r="G4410" s="19" t="s">
        <v>611</v>
      </c>
      <c r="H4410" s="41">
        <v>4</v>
      </c>
      <c r="I4410" s="41">
        <v>5</v>
      </c>
      <c r="J4410" s="41">
        <v>16</v>
      </c>
      <c r="K4410" s="44">
        <v>1</v>
      </c>
      <c r="L4410" s="20">
        <v>21400000</v>
      </c>
      <c r="M4410" s="19" t="s">
        <v>15954</v>
      </c>
      <c r="N4410" s="28" t="s">
        <v>15953</v>
      </c>
    </row>
    <row r="4411" spans="1:14" ht="45" x14ac:dyDescent="0.25">
      <c r="A4411" s="27" t="s">
        <v>4221</v>
      </c>
      <c r="B4411" s="19" t="s">
        <v>17017</v>
      </c>
      <c r="C4411" s="19" t="s">
        <v>16837</v>
      </c>
      <c r="D4411" s="38" t="s">
        <v>16147</v>
      </c>
      <c r="E4411" s="38" t="s">
        <v>4337</v>
      </c>
      <c r="F4411" s="41" t="s">
        <v>4338</v>
      </c>
      <c r="G4411" s="19" t="s">
        <v>611</v>
      </c>
      <c r="H4411" s="41">
        <v>4</v>
      </c>
      <c r="I4411" s="41">
        <v>5</v>
      </c>
      <c r="J4411" s="41">
        <v>16</v>
      </c>
      <c r="K4411" s="44">
        <v>1</v>
      </c>
      <c r="L4411" s="20">
        <v>5499900</v>
      </c>
      <c r="M4411" s="19" t="s">
        <v>15954</v>
      </c>
      <c r="N4411" s="28" t="s">
        <v>15953</v>
      </c>
    </row>
    <row r="4412" spans="1:14" ht="45" x14ac:dyDescent="0.25">
      <c r="A4412" s="27" t="s">
        <v>4221</v>
      </c>
      <c r="B4412" s="19" t="s">
        <v>17017</v>
      </c>
      <c r="C4412" s="19" t="s">
        <v>16918</v>
      </c>
      <c r="D4412" s="38" t="s">
        <v>16230</v>
      </c>
      <c r="E4412" s="38" t="s">
        <v>4339</v>
      </c>
      <c r="F4412" s="41" t="s">
        <v>4340</v>
      </c>
      <c r="G4412" s="19" t="s">
        <v>611</v>
      </c>
      <c r="H4412" s="41">
        <v>4</v>
      </c>
      <c r="I4412" s="41">
        <v>5</v>
      </c>
      <c r="J4412" s="41">
        <v>16</v>
      </c>
      <c r="K4412" s="44">
        <v>1</v>
      </c>
      <c r="L4412" s="20">
        <v>1500000</v>
      </c>
      <c r="M4412" s="19" t="s">
        <v>15954</v>
      </c>
      <c r="N4412" s="28" t="s">
        <v>15953</v>
      </c>
    </row>
    <row r="4413" spans="1:14" ht="30" x14ac:dyDescent="0.25">
      <c r="A4413" s="27" t="s">
        <v>4221</v>
      </c>
      <c r="B4413" s="19" t="s">
        <v>17017</v>
      </c>
      <c r="C4413" s="19" t="s">
        <v>16838</v>
      </c>
      <c r="D4413" s="38" t="s">
        <v>16148</v>
      </c>
      <c r="E4413" s="38" t="s">
        <v>4341</v>
      </c>
      <c r="F4413" s="41" t="s">
        <v>4342</v>
      </c>
      <c r="G4413" s="19" t="s">
        <v>611</v>
      </c>
      <c r="H4413" s="41">
        <v>4</v>
      </c>
      <c r="I4413" s="41">
        <v>5</v>
      </c>
      <c r="J4413" s="41">
        <v>16</v>
      </c>
      <c r="K4413" s="44">
        <v>1</v>
      </c>
      <c r="L4413" s="20">
        <v>749700</v>
      </c>
      <c r="M4413" s="19" t="s">
        <v>15954</v>
      </c>
      <c r="N4413" s="28" t="s">
        <v>15953</v>
      </c>
    </row>
    <row r="4414" spans="1:14" ht="30" x14ac:dyDescent="0.25">
      <c r="A4414" s="27" t="s">
        <v>4221</v>
      </c>
      <c r="B4414" s="19" t="s">
        <v>16750</v>
      </c>
      <c r="C4414" s="19" t="s">
        <v>16750</v>
      </c>
      <c r="D4414" s="38" t="s">
        <v>16060</v>
      </c>
      <c r="E4414" s="38" t="s">
        <v>4343</v>
      </c>
      <c r="F4414" s="41" t="s">
        <v>476</v>
      </c>
      <c r="G4414" s="19" t="s">
        <v>611</v>
      </c>
      <c r="H4414" s="41">
        <v>4</v>
      </c>
      <c r="I4414" s="41">
        <v>5</v>
      </c>
      <c r="J4414" s="41">
        <v>16</v>
      </c>
      <c r="K4414" s="44">
        <v>1</v>
      </c>
      <c r="L4414" s="20">
        <v>3499930.7</v>
      </c>
      <c r="M4414" s="19" t="s">
        <v>15954</v>
      </c>
      <c r="N4414" s="28" t="s">
        <v>15953</v>
      </c>
    </row>
    <row r="4415" spans="1:14" ht="30" x14ac:dyDescent="0.25">
      <c r="A4415" s="27" t="s">
        <v>4221</v>
      </c>
      <c r="B4415" s="19" t="s">
        <v>17018</v>
      </c>
      <c r="C4415" s="19" t="s">
        <v>16919</v>
      </c>
      <c r="D4415" s="38" t="s">
        <v>16231</v>
      </c>
      <c r="E4415" s="38" t="s">
        <v>4344</v>
      </c>
      <c r="F4415" s="41" t="s">
        <v>4345</v>
      </c>
      <c r="G4415" s="19" t="s">
        <v>611</v>
      </c>
      <c r="H4415" s="41">
        <v>4</v>
      </c>
      <c r="I4415" s="41">
        <v>5</v>
      </c>
      <c r="J4415" s="41">
        <v>16</v>
      </c>
      <c r="K4415" s="44">
        <v>1</v>
      </c>
      <c r="L4415" s="20">
        <v>320000</v>
      </c>
      <c r="M4415" s="19" t="s">
        <v>15954</v>
      </c>
      <c r="N4415" s="28" t="s">
        <v>15953</v>
      </c>
    </row>
    <row r="4416" spans="1:14" ht="30" x14ac:dyDescent="0.25">
      <c r="A4416" s="27" t="s">
        <v>4221</v>
      </c>
      <c r="B4416" s="19" t="s">
        <v>17018</v>
      </c>
      <c r="C4416" s="19" t="s">
        <v>16753</v>
      </c>
      <c r="D4416" s="38" t="s">
        <v>16063</v>
      </c>
      <c r="E4416" s="38" t="s">
        <v>4346</v>
      </c>
      <c r="F4416" s="41" t="s">
        <v>4347</v>
      </c>
      <c r="G4416" s="19" t="s">
        <v>611</v>
      </c>
      <c r="H4416" s="41">
        <v>4</v>
      </c>
      <c r="I4416" s="41">
        <v>5</v>
      </c>
      <c r="J4416" s="41">
        <v>16</v>
      </c>
      <c r="K4416" s="44">
        <v>1</v>
      </c>
      <c r="L4416" s="20">
        <v>749600</v>
      </c>
      <c r="M4416" s="19" t="s">
        <v>15954</v>
      </c>
      <c r="N4416" s="28" t="s">
        <v>15953</v>
      </c>
    </row>
    <row r="4417" spans="1:14" x14ac:dyDescent="0.25">
      <c r="A4417" s="27" t="s">
        <v>4221</v>
      </c>
      <c r="B4417" s="19" t="s">
        <v>17018</v>
      </c>
      <c r="C4417" s="19" t="s">
        <v>16751</v>
      </c>
      <c r="D4417" s="38" t="s">
        <v>16061</v>
      </c>
      <c r="E4417" s="38" t="s">
        <v>4348</v>
      </c>
      <c r="F4417" s="41" t="s">
        <v>111</v>
      </c>
      <c r="G4417" s="19" t="s">
        <v>611</v>
      </c>
      <c r="H4417" s="41">
        <v>4</v>
      </c>
      <c r="I4417" s="41">
        <v>5</v>
      </c>
      <c r="J4417" s="41">
        <v>16</v>
      </c>
      <c r="K4417" s="44">
        <v>1</v>
      </c>
      <c r="L4417" s="20">
        <v>398960.1</v>
      </c>
      <c r="M4417" s="19" t="s">
        <v>15954</v>
      </c>
      <c r="N4417" s="28" t="s">
        <v>15953</v>
      </c>
    </row>
    <row r="4418" spans="1:14" ht="30" x14ac:dyDescent="0.25">
      <c r="A4418" s="27" t="s">
        <v>4221</v>
      </c>
      <c r="B4418" s="19" t="s">
        <v>17018</v>
      </c>
      <c r="C4418" s="19" t="s">
        <v>16840</v>
      </c>
      <c r="D4418" s="38" t="s">
        <v>16150</v>
      </c>
      <c r="E4418" s="38" t="s">
        <v>4349</v>
      </c>
      <c r="F4418" s="41" t="s">
        <v>4350</v>
      </c>
      <c r="G4418" s="19" t="s">
        <v>611</v>
      </c>
      <c r="H4418" s="41">
        <v>4</v>
      </c>
      <c r="I4418" s="41">
        <v>5</v>
      </c>
      <c r="J4418" s="41">
        <v>16</v>
      </c>
      <c r="K4418" s="44">
        <v>1</v>
      </c>
      <c r="L4418" s="20">
        <v>296985.15000000002</v>
      </c>
      <c r="M4418" s="19" t="s">
        <v>15954</v>
      </c>
      <c r="N4418" s="28" t="s">
        <v>15953</v>
      </c>
    </row>
    <row r="4419" spans="1:14" ht="30" x14ac:dyDescent="0.25">
      <c r="A4419" s="27" t="s">
        <v>4221</v>
      </c>
      <c r="B4419" s="19" t="s">
        <v>17018</v>
      </c>
      <c r="C4419" s="19" t="s">
        <v>16752</v>
      </c>
      <c r="D4419" s="38" t="s">
        <v>16062</v>
      </c>
      <c r="E4419" s="38" t="s">
        <v>4351</v>
      </c>
      <c r="F4419" s="41" t="s">
        <v>4352</v>
      </c>
      <c r="G4419" s="19" t="s">
        <v>611</v>
      </c>
      <c r="H4419" s="41">
        <v>4</v>
      </c>
      <c r="I4419" s="41">
        <v>5</v>
      </c>
      <c r="J4419" s="41">
        <v>16</v>
      </c>
      <c r="K4419" s="44">
        <v>1</v>
      </c>
      <c r="L4419" s="20">
        <v>794342.33</v>
      </c>
      <c r="M4419" s="19" t="s">
        <v>15954</v>
      </c>
      <c r="N4419" s="28" t="s">
        <v>15953</v>
      </c>
    </row>
    <row r="4420" spans="1:14" ht="30" x14ac:dyDescent="0.25">
      <c r="A4420" s="27" t="s">
        <v>4221</v>
      </c>
      <c r="B4420" s="19" t="s">
        <v>17019</v>
      </c>
      <c r="C4420" s="19" t="s">
        <v>16756</v>
      </c>
      <c r="D4420" s="38" t="s">
        <v>16066</v>
      </c>
      <c r="E4420" s="38" t="s">
        <v>4353</v>
      </c>
      <c r="F4420" s="41" t="s">
        <v>4354</v>
      </c>
      <c r="G4420" s="19" t="s">
        <v>611</v>
      </c>
      <c r="H4420" s="41">
        <v>4</v>
      </c>
      <c r="I4420" s="41">
        <v>5</v>
      </c>
      <c r="J4420" s="41">
        <v>16</v>
      </c>
      <c r="K4420" s="44">
        <v>1</v>
      </c>
      <c r="L4420" s="20">
        <v>2793203.7</v>
      </c>
      <c r="M4420" s="19" t="s">
        <v>15954</v>
      </c>
      <c r="N4420" s="28" t="s">
        <v>15953</v>
      </c>
    </row>
    <row r="4421" spans="1:14" ht="60" x14ac:dyDescent="0.25">
      <c r="A4421" s="27" t="s">
        <v>4221</v>
      </c>
      <c r="B4421" s="19" t="s">
        <v>17065</v>
      </c>
      <c r="C4421" s="19" t="s">
        <v>16879</v>
      </c>
      <c r="D4421" s="38" t="s">
        <v>16189</v>
      </c>
      <c r="E4421" s="38" t="s">
        <v>4355</v>
      </c>
      <c r="F4421" s="41" t="s">
        <v>3524</v>
      </c>
      <c r="G4421" s="19" t="s">
        <v>611</v>
      </c>
      <c r="H4421" s="41">
        <v>2</v>
      </c>
      <c r="I4421" s="41">
        <v>7</v>
      </c>
      <c r="J4421" s="41">
        <v>10</v>
      </c>
      <c r="K4421" s="44">
        <v>1</v>
      </c>
      <c r="L4421" s="20">
        <v>37444805</v>
      </c>
      <c r="M4421" s="19" t="s">
        <v>15954</v>
      </c>
      <c r="N4421" s="28" t="s">
        <v>15953</v>
      </c>
    </row>
    <row r="4422" spans="1:14" ht="30" x14ac:dyDescent="0.25">
      <c r="A4422" s="27" t="s">
        <v>4221</v>
      </c>
      <c r="B4422" s="19" t="s">
        <v>17035</v>
      </c>
      <c r="C4422" s="19" t="s">
        <v>16790</v>
      </c>
      <c r="D4422" s="38" t="s">
        <v>16100</v>
      </c>
      <c r="E4422" s="38" t="s">
        <v>4356</v>
      </c>
      <c r="F4422" s="41" t="s">
        <v>4357</v>
      </c>
      <c r="G4422" s="19" t="s">
        <v>611</v>
      </c>
      <c r="H4422" s="41">
        <v>2</v>
      </c>
      <c r="I4422" s="41">
        <v>7</v>
      </c>
      <c r="J4422" s="41">
        <v>10</v>
      </c>
      <c r="K4422" s="44">
        <v>1</v>
      </c>
      <c r="L4422" s="20">
        <v>14184800</v>
      </c>
      <c r="M4422" s="19" t="s">
        <v>15954</v>
      </c>
      <c r="N4422" s="28" t="s">
        <v>15953</v>
      </c>
    </row>
    <row r="4423" spans="1:14" ht="45" x14ac:dyDescent="0.25">
      <c r="A4423" s="27" t="s">
        <v>4221</v>
      </c>
      <c r="B4423" s="19" t="s">
        <v>17021</v>
      </c>
      <c r="C4423" s="19" t="s">
        <v>16785</v>
      </c>
      <c r="D4423" s="38" t="s">
        <v>16095</v>
      </c>
      <c r="E4423" s="38" t="s">
        <v>4358</v>
      </c>
      <c r="F4423" s="41" t="s">
        <v>3524</v>
      </c>
      <c r="G4423" s="19" t="s">
        <v>611</v>
      </c>
      <c r="H4423" s="41">
        <v>2</v>
      </c>
      <c r="I4423" s="41">
        <v>7</v>
      </c>
      <c r="J4423" s="41">
        <v>16</v>
      </c>
      <c r="K4423" s="44">
        <v>1</v>
      </c>
      <c r="L4423" s="20">
        <v>9805600</v>
      </c>
      <c r="M4423" s="19" t="s">
        <v>15954</v>
      </c>
      <c r="N4423" s="28" t="s">
        <v>15953</v>
      </c>
    </row>
    <row r="4424" spans="1:14" ht="45" x14ac:dyDescent="0.25">
      <c r="A4424" s="27" t="s">
        <v>4221</v>
      </c>
      <c r="B4424" s="19" t="s">
        <v>17021</v>
      </c>
      <c r="C4424" s="19" t="s">
        <v>16785</v>
      </c>
      <c r="D4424" s="38" t="s">
        <v>16095</v>
      </c>
      <c r="E4424" s="38" t="s">
        <v>4359</v>
      </c>
      <c r="F4424" s="41" t="s">
        <v>3881</v>
      </c>
      <c r="G4424" s="19" t="s">
        <v>611</v>
      </c>
      <c r="H4424" s="41">
        <v>2</v>
      </c>
      <c r="I4424" s="41">
        <v>7</v>
      </c>
      <c r="J4424" s="41">
        <v>10</v>
      </c>
      <c r="K4424" s="44">
        <v>1</v>
      </c>
      <c r="L4424" s="20">
        <v>13575520</v>
      </c>
      <c r="M4424" s="19" t="s">
        <v>15954</v>
      </c>
      <c r="N4424" s="28" t="s">
        <v>15953</v>
      </c>
    </row>
    <row r="4425" spans="1:14" ht="30" x14ac:dyDescent="0.25">
      <c r="A4425" s="27" t="s">
        <v>4221</v>
      </c>
      <c r="B4425" s="19" t="s">
        <v>17054</v>
      </c>
      <c r="C4425" s="19" t="s">
        <v>16818</v>
      </c>
      <c r="D4425" s="38" t="s">
        <v>16128</v>
      </c>
      <c r="E4425" s="38" t="s">
        <v>4360</v>
      </c>
      <c r="F4425" s="41" t="s">
        <v>635</v>
      </c>
      <c r="G4425" s="19" t="s">
        <v>614</v>
      </c>
      <c r="H4425" s="41">
        <v>2</v>
      </c>
      <c r="I4425" s="41">
        <v>7</v>
      </c>
      <c r="J4425" s="41">
        <v>10</v>
      </c>
      <c r="K4425" s="44">
        <v>1</v>
      </c>
      <c r="L4425" s="20">
        <v>23826215.059999999</v>
      </c>
      <c r="M4425" s="19" t="s">
        <v>11</v>
      </c>
      <c r="N4425" s="28" t="s">
        <v>15953</v>
      </c>
    </row>
    <row r="4426" spans="1:14" ht="30" x14ac:dyDescent="0.25">
      <c r="A4426" s="27" t="s">
        <v>4221</v>
      </c>
      <c r="B4426" s="19" t="s">
        <v>17054</v>
      </c>
      <c r="C4426" s="19" t="s">
        <v>16818</v>
      </c>
      <c r="D4426" s="38" t="s">
        <v>16128</v>
      </c>
      <c r="E4426" s="38" t="s">
        <v>4361</v>
      </c>
      <c r="F4426" s="41" t="s">
        <v>610</v>
      </c>
      <c r="G4426" s="19" t="s">
        <v>614</v>
      </c>
      <c r="H4426" s="41">
        <v>2</v>
      </c>
      <c r="I4426" s="41">
        <v>7</v>
      </c>
      <c r="J4426" s="41">
        <v>10</v>
      </c>
      <c r="K4426" s="44">
        <v>1</v>
      </c>
      <c r="L4426" s="20">
        <v>367357740.00999999</v>
      </c>
      <c r="M4426" s="19" t="s">
        <v>15954</v>
      </c>
      <c r="N4426" s="28" t="s">
        <v>15953</v>
      </c>
    </row>
    <row r="4427" spans="1:14" ht="30" x14ac:dyDescent="0.25">
      <c r="A4427" s="27" t="s">
        <v>4221</v>
      </c>
      <c r="B4427" s="19" t="s">
        <v>17054</v>
      </c>
      <c r="C4427" s="19" t="s">
        <v>16818</v>
      </c>
      <c r="D4427" s="38" t="s">
        <v>16128</v>
      </c>
      <c r="E4427" s="38" t="s">
        <v>4362</v>
      </c>
      <c r="F4427" s="41">
        <v>72101500</v>
      </c>
      <c r="G4427" s="19" t="s">
        <v>614</v>
      </c>
      <c r="H4427" s="41">
        <v>2</v>
      </c>
      <c r="I4427" s="41">
        <v>7</v>
      </c>
      <c r="J4427" s="41">
        <v>10</v>
      </c>
      <c r="K4427" s="44">
        <v>1</v>
      </c>
      <c r="L4427" s="20">
        <v>320000000</v>
      </c>
      <c r="M4427" s="19" t="s">
        <v>15954</v>
      </c>
      <c r="N4427" s="28" t="s">
        <v>15953</v>
      </c>
    </row>
    <row r="4428" spans="1:14" ht="30" x14ac:dyDescent="0.25">
      <c r="A4428" s="27" t="s">
        <v>4221</v>
      </c>
      <c r="B4428" s="19" t="s">
        <v>17054</v>
      </c>
      <c r="C4428" s="19" t="s">
        <v>16818</v>
      </c>
      <c r="D4428" s="38" t="s">
        <v>16128</v>
      </c>
      <c r="E4428" s="38" t="s">
        <v>4363</v>
      </c>
      <c r="F4428" s="41" t="s">
        <v>635</v>
      </c>
      <c r="G4428" s="19" t="s">
        <v>614</v>
      </c>
      <c r="H4428" s="41">
        <v>2</v>
      </c>
      <c r="I4428" s="41">
        <v>7</v>
      </c>
      <c r="J4428" s="41">
        <v>10</v>
      </c>
      <c r="K4428" s="44">
        <v>1</v>
      </c>
      <c r="L4428" s="20">
        <v>19042004.52</v>
      </c>
      <c r="M4428" s="19" t="s">
        <v>11</v>
      </c>
      <c r="N4428" s="28" t="s">
        <v>15953</v>
      </c>
    </row>
    <row r="4429" spans="1:14" ht="45" x14ac:dyDescent="0.25">
      <c r="A4429" s="27" t="s">
        <v>4221</v>
      </c>
      <c r="B4429" s="19" t="s">
        <v>17055</v>
      </c>
      <c r="C4429" s="19" t="s">
        <v>16920</v>
      </c>
      <c r="D4429" s="38" t="s">
        <v>16232</v>
      </c>
      <c r="E4429" s="38" t="s">
        <v>4364</v>
      </c>
      <c r="F4429" s="41" t="s">
        <v>610</v>
      </c>
      <c r="G4429" s="19" t="s">
        <v>614</v>
      </c>
      <c r="H4429" s="41">
        <v>2</v>
      </c>
      <c r="I4429" s="41">
        <v>7</v>
      </c>
      <c r="J4429" s="41">
        <v>10</v>
      </c>
      <c r="K4429" s="44">
        <v>1</v>
      </c>
      <c r="L4429" s="20">
        <v>238025091.43000001</v>
      </c>
      <c r="M4429" s="19" t="s">
        <v>15954</v>
      </c>
      <c r="N4429" s="28" t="s">
        <v>15953</v>
      </c>
    </row>
    <row r="4430" spans="1:14" ht="30" x14ac:dyDescent="0.25">
      <c r="A4430" s="27" t="s">
        <v>4221</v>
      </c>
      <c r="B4430" s="19" t="s">
        <v>17053</v>
      </c>
      <c r="C4430" s="19" t="s">
        <v>16816</v>
      </c>
      <c r="D4430" s="38" t="s">
        <v>16126</v>
      </c>
      <c r="E4430" s="38" t="s">
        <v>4365</v>
      </c>
      <c r="F4430" s="41" t="s">
        <v>610</v>
      </c>
      <c r="G4430" s="19" t="s">
        <v>614</v>
      </c>
      <c r="H4430" s="41">
        <v>2</v>
      </c>
      <c r="I4430" s="41">
        <v>7</v>
      </c>
      <c r="J4430" s="41">
        <v>10</v>
      </c>
      <c r="K4430" s="44">
        <v>1</v>
      </c>
      <c r="L4430" s="20">
        <v>339650555.79000002</v>
      </c>
      <c r="M4430" s="19" t="s">
        <v>15954</v>
      </c>
      <c r="N4430" s="28" t="s">
        <v>15953</v>
      </c>
    </row>
    <row r="4431" spans="1:14" ht="30" x14ac:dyDescent="0.25">
      <c r="A4431" s="27" t="s">
        <v>4221</v>
      </c>
      <c r="B4431" s="19" t="s">
        <v>17053</v>
      </c>
      <c r="C4431" s="19" t="s">
        <v>16816</v>
      </c>
      <c r="D4431" s="38" t="s">
        <v>16126</v>
      </c>
      <c r="E4431" s="38" t="s">
        <v>4222</v>
      </c>
      <c r="F4431" s="41" t="s">
        <v>635</v>
      </c>
      <c r="G4431" s="19" t="s">
        <v>614</v>
      </c>
      <c r="H4431" s="41">
        <v>2</v>
      </c>
      <c r="I4431" s="41">
        <v>7</v>
      </c>
      <c r="J4431" s="41">
        <v>10</v>
      </c>
      <c r="K4431" s="44">
        <v>1</v>
      </c>
      <c r="L4431" s="20">
        <v>320000000</v>
      </c>
      <c r="M4431" s="19" t="s">
        <v>15954</v>
      </c>
      <c r="N4431" s="28" t="s">
        <v>15953</v>
      </c>
    </row>
    <row r="4432" spans="1:14" ht="30" x14ac:dyDescent="0.25">
      <c r="A4432" s="27" t="s">
        <v>4221</v>
      </c>
      <c r="B4432" s="19" t="s">
        <v>17053</v>
      </c>
      <c r="C4432" s="19" t="s">
        <v>16816</v>
      </c>
      <c r="D4432" s="38" t="s">
        <v>16126</v>
      </c>
      <c r="E4432" s="38" t="s">
        <v>4222</v>
      </c>
      <c r="F4432" s="41" t="s">
        <v>635</v>
      </c>
      <c r="G4432" s="19" t="s">
        <v>614</v>
      </c>
      <c r="H4432" s="41">
        <v>2</v>
      </c>
      <c r="I4432" s="41">
        <v>7</v>
      </c>
      <c r="J4432" s="41">
        <v>16</v>
      </c>
      <c r="K4432" s="44">
        <v>1</v>
      </c>
      <c r="L4432" s="20">
        <v>301749436.17000002</v>
      </c>
      <c r="M4432" s="19" t="s">
        <v>11</v>
      </c>
      <c r="N4432" s="28" t="s">
        <v>15953</v>
      </c>
    </row>
    <row r="4433" spans="1:14" ht="45" x14ac:dyDescent="0.25">
      <c r="A4433" s="27" t="s">
        <v>4221</v>
      </c>
      <c r="B4433" s="19" t="s">
        <v>17014</v>
      </c>
      <c r="C4433" s="19" t="s">
        <v>16811</v>
      </c>
      <c r="D4433" s="38" t="s">
        <v>16121</v>
      </c>
      <c r="E4433" s="38" t="s">
        <v>4366</v>
      </c>
      <c r="F4433" s="41" t="s">
        <v>46</v>
      </c>
      <c r="G4433" s="19" t="s">
        <v>611</v>
      </c>
      <c r="H4433" s="41">
        <v>2</v>
      </c>
      <c r="I4433" s="41">
        <v>3</v>
      </c>
      <c r="J4433" s="41">
        <v>10</v>
      </c>
      <c r="K4433" s="44">
        <v>1</v>
      </c>
      <c r="L4433" s="20">
        <v>400000</v>
      </c>
      <c r="M4433" s="19" t="s">
        <v>15954</v>
      </c>
      <c r="N4433" s="28" t="s">
        <v>15953</v>
      </c>
    </row>
    <row r="4434" spans="1:14" ht="30" x14ac:dyDescent="0.25">
      <c r="A4434" s="27" t="s">
        <v>4221</v>
      </c>
      <c r="B4434" s="19" t="s">
        <v>17013</v>
      </c>
      <c r="C4434" s="19" t="s">
        <v>16740</v>
      </c>
      <c r="D4434" s="38" t="s">
        <v>16050</v>
      </c>
      <c r="E4434" s="38" t="s">
        <v>4367</v>
      </c>
      <c r="F4434" s="41" t="s">
        <v>46</v>
      </c>
      <c r="G4434" s="19" t="s">
        <v>611</v>
      </c>
      <c r="H4434" s="41">
        <v>2</v>
      </c>
      <c r="I4434" s="41">
        <v>3</v>
      </c>
      <c r="J4434" s="41">
        <v>10</v>
      </c>
      <c r="K4434" s="44">
        <v>1</v>
      </c>
      <c r="L4434" s="20">
        <v>13191500</v>
      </c>
      <c r="M4434" s="19" t="s">
        <v>15954</v>
      </c>
      <c r="N4434" s="28" t="s">
        <v>15953</v>
      </c>
    </row>
    <row r="4435" spans="1:14" ht="30" x14ac:dyDescent="0.25">
      <c r="A4435" s="27" t="s">
        <v>4221</v>
      </c>
      <c r="B4435" s="19" t="s">
        <v>17013</v>
      </c>
      <c r="C4435" s="19" t="s">
        <v>16740</v>
      </c>
      <c r="D4435" s="38" t="s">
        <v>16050</v>
      </c>
      <c r="E4435" s="38" t="s">
        <v>4367</v>
      </c>
      <c r="F4435" s="41" t="s">
        <v>46</v>
      </c>
      <c r="G4435" s="19" t="s">
        <v>611</v>
      </c>
      <c r="H4435" s="41">
        <v>2</v>
      </c>
      <c r="I4435" s="41">
        <v>3</v>
      </c>
      <c r="J4435" s="41">
        <v>10</v>
      </c>
      <c r="K4435" s="44">
        <v>1</v>
      </c>
      <c r="L4435" s="20">
        <v>5000000</v>
      </c>
      <c r="M4435" s="19" t="s">
        <v>15954</v>
      </c>
      <c r="N4435" s="28" t="s">
        <v>15953</v>
      </c>
    </row>
    <row r="4436" spans="1:14" ht="30" x14ac:dyDescent="0.25">
      <c r="A4436" s="27" t="s">
        <v>4221</v>
      </c>
      <c r="B4436" s="19" t="s">
        <v>17015</v>
      </c>
      <c r="C4436" s="19" t="s">
        <v>16742</v>
      </c>
      <c r="D4436" s="38" t="s">
        <v>16052</v>
      </c>
      <c r="E4436" s="38" t="s">
        <v>4368</v>
      </c>
      <c r="F4436" s="41" t="s">
        <v>4369</v>
      </c>
      <c r="G4436" s="19" t="s">
        <v>611</v>
      </c>
      <c r="H4436" s="41">
        <v>2</v>
      </c>
      <c r="I4436" s="41">
        <v>3</v>
      </c>
      <c r="J4436" s="41">
        <v>10</v>
      </c>
      <c r="K4436" s="44">
        <v>1</v>
      </c>
      <c r="L4436" s="20">
        <v>25000</v>
      </c>
      <c r="M4436" s="19" t="s">
        <v>15954</v>
      </c>
      <c r="N4436" s="28" t="s">
        <v>15953</v>
      </c>
    </row>
    <row r="4437" spans="1:14" ht="30" x14ac:dyDescent="0.25">
      <c r="A4437" s="27" t="s">
        <v>4221</v>
      </c>
      <c r="B4437" s="19" t="s">
        <v>17062</v>
      </c>
      <c r="C4437" s="19" t="s">
        <v>16921</v>
      </c>
      <c r="D4437" s="38" t="s">
        <v>16233</v>
      </c>
      <c r="E4437" s="38" t="s">
        <v>4370</v>
      </c>
      <c r="F4437" s="41" t="s">
        <v>4371</v>
      </c>
      <c r="G4437" s="19" t="s">
        <v>611</v>
      </c>
      <c r="H4437" s="41">
        <v>2</v>
      </c>
      <c r="I4437" s="41">
        <v>3</v>
      </c>
      <c r="J4437" s="41">
        <v>10</v>
      </c>
      <c r="K4437" s="44">
        <v>1</v>
      </c>
      <c r="L4437" s="20">
        <v>420500</v>
      </c>
      <c r="M4437" s="19" t="s">
        <v>11</v>
      </c>
      <c r="N4437" s="28" t="s">
        <v>15953</v>
      </c>
    </row>
    <row r="4438" spans="1:14" ht="30" x14ac:dyDescent="0.25">
      <c r="A4438" s="27" t="s">
        <v>4221</v>
      </c>
      <c r="B4438" s="19" t="s">
        <v>17013</v>
      </c>
      <c r="C4438" s="19" t="s">
        <v>16740</v>
      </c>
      <c r="D4438" s="38" t="s">
        <v>16050</v>
      </c>
      <c r="E4438" s="38" t="s">
        <v>4372</v>
      </c>
      <c r="F4438" s="41" t="s">
        <v>4373</v>
      </c>
      <c r="G4438" s="19" t="s">
        <v>611</v>
      </c>
      <c r="H4438" s="41">
        <v>3</v>
      </c>
      <c r="I4438" s="41">
        <v>4</v>
      </c>
      <c r="J4438" s="41">
        <v>16</v>
      </c>
      <c r="K4438" s="44">
        <v>400</v>
      </c>
      <c r="L4438" s="20">
        <v>202400</v>
      </c>
      <c r="M4438" s="19" t="s">
        <v>11</v>
      </c>
      <c r="N4438" s="28" t="s">
        <v>15953</v>
      </c>
    </row>
    <row r="4439" spans="1:14" ht="30" x14ac:dyDescent="0.25">
      <c r="A4439" s="27" t="s">
        <v>4221</v>
      </c>
      <c r="B4439" s="19" t="s">
        <v>17013</v>
      </c>
      <c r="C4439" s="19" t="s">
        <v>16740</v>
      </c>
      <c r="D4439" s="38" t="s">
        <v>16050</v>
      </c>
      <c r="E4439" s="38" t="s">
        <v>4374</v>
      </c>
      <c r="F4439" s="41" t="s">
        <v>4373</v>
      </c>
      <c r="G4439" s="19" t="s">
        <v>611</v>
      </c>
      <c r="H4439" s="41">
        <v>3</v>
      </c>
      <c r="I4439" s="41">
        <v>4</v>
      </c>
      <c r="J4439" s="41">
        <v>16</v>
      </c>
      <c r="K4439" s="44">
        <v>800</v>
      </c>
      <c r="L4439" s="20">
        <v>324800</v>
      </c>
      <c r="M4439" s="19" t="s">
        <v>11</v>
      </c>
      <c r="N4439" s="28" t="s">
        <v>15953</v>
      </c>
    </row>
    <row r="4440" spans="1:14" ht="30" x14ac:dyDescent="0.25">
      <c r="A4440" s="27" t="s">
        <v>4221</v>
      </c>
      <c r="B4440" s="19" t="s">
        <v>17013</v>
      </c>
      <c r="C4440" s="19" t="s">
        <v>16740</v>
      </c>
      <c r="D4440" s="38" t="s">
        <v>16050</v>
      </c>
      <c r="E4440" s="38" t="s">
        <v>4375</v>
      </c>
      <c r="F4440" s="41" t="s">
        <v>4376</v>
      </c>
      <c r="G4440" s="19" t="s">
        <v>611</v>
      </c>
      <c r="H4440" s="41">
        <v>3</v>
      </c>
      <c r="I4440" s="41">
        <v>4</v>
      </c>
      <c r="J4440" s="41">
        <v>16</v>
      </c>
      <c r="K4440" s="44">
        <v>1</v>
      </c>
      <c r="L4440" s="20">
        <v>340519</v>
      </c>
      <c r="M4440" s="19" t="s">
        <v>11</v>
      </c>
      <c r="N4440" s="28" t="s">
        <v>15953</v>
      </c>
    </row>
    <row r="4441" spans="1:14" ht="30" x14ac:dyDescent="0.25">
      <c r="A4441" s="27" t="s">
        <v>4221</v>
      </c>
      <c r="B4441" s="19" t="s">
        <v>17013</v>
      </c>
      <c r="C4441" s="19" t="s">
        <v>16740</v>
      </c>
      <c r="D4441" s="38" t="s">
        <v>16050</v>
      </c>
      <c r="E4441" s="38" t="s">
        <v>4377</v>
      </c>
      <c r="F4441" s="41" t="s">
        <v>4378</v>
      </c>
      <c r="G4441" s="19" t="s">
        <v>611</v>
      </c>
      <c r="H4441" s="41">
        <v>3</v>
      </c>
      <c r="I4441" s="41">
        <v>4</v>
      </c>
      <c r="J4441" s="41">
        <v>16</v>
      </c>
      <c r="K4441" s="44">
        <v>700</v>
      </c>
      <c r="L4441" s="20">
        <v>1290800</v>
      </c>
      <c r="M4441" s="19" t="s">
        <v>11</v>
      </c>
      <c r="N4441" s="28" t="s">
        <v>15953</v>
      </c>
    </row>
    <row r="4442" spans="1:14" ht="30" x14ac:dyDescent="0.25">
      <c r="A4442" s="27" t="s">
        <v>4221</v>
      </c>
      <c r="B4442" s="19" t="s">
        <v>17015</v>
      </c>
      <c r="C4442" s="19" t="s">
        <v>16742</v>
      </c>
      <c r="D4442" s="38" t="s">
        <v>16052</v>
      </c>
      <c r="E4442" s="38" t="s">
        <v>4379</v>
      </c>
      <c r="F4442" s="41" t="s">
        <v>4380</v>
      </c>
      <c r="G4442" s="19" t="s">
        <v>611</v>
      </c>
      <c r="H4442" s="41">
        <v>3</v>
      </c>
      <c r="I4442" s="41">
        <v>4</v>
      </c>
      <c r="J4442" s="41">
        <v>16</v>
      </c>
      <c r="K4442" s="44">
        <v>3</v>
      </c>
      <c r="L4442" s="20">
        <v>3138000</v>
      </c>
      <c r="M4442" s="19" t="s">
        <v>11</v>
      </c>
      <c r="N4442" s="28" t="s">
        <v>15953</v>
      </c>
    </row>
    <row r="4443" spans="1:14" ht="30" x14ac:dyDescent="0.25">
      <c r="A4443" s="27" t="s">
        <v>4221</v>
      </c>
      <c r="B4443" s="19" t="s">
        <v>17015</v>
      </c>
      <c r="C4443" s="19" t="s">
        <v>16742</v>
      </c>
      <c r="D4443" s="38" t="s">
        <v>16052</v>
      </c>
      <c r="E4443" s="38" t="s">
        <v>4381</v>
      </c>
      <c r="F4443" s="41" t="s">
        <v>4380</v>
      </c>
      <c r="G4443" s="19" t="s">
        <v>611</v>
      </c>
      <c r="H4443" s="41">
        <v>3</v>
      </c>
      <c r="I4443" s="41">
        <v>4</v>
      </c>
      <c r="J4443" s="41">
        <v>16</v>
      </c>
      <c r="K4443" s="44">
        <v>2</v>
      </c>
      <c r="L4443" s="20">
        <v>1470000</v>
      </c>
      <c r="M4443" s="19" t="s">
        <v>11</v>
      </c>
      <c r="N4443" s="28" t="s">
        <v>15953</v>
      </c>
    </row>
    <row r="4444" spans="1:14" ht="30" x14ac:dyDescent="0.25">
      <c r="A4444" s="27" t="s">
        <v>4221</v>
      </c>
      <c r="B4444" s="19" t="s">
        <v>17022</v>
      </c>
      <c r="C4444" s="19" t="s">
        <v>16762</v>
      </c>
      <c r="D4444" s="38" t="s">
        <v>16072</v>
      </c>
      <c r="E4444" s="38" t="s">
        <v>4382</v>
      </c>
      <c r="F4444" s="41" t="s">
        <v>148</v>
      </c>
      <c r="G4444" s="19" t="s">
        <v>611</v>
      </c>
      <c r="H4444" s="41">
        <v>3</v>
      </c>
      <c r="I4444" s="41">
        <v>6</v>
      </c>
      <c r="J4444" s="41">
        <v>10</v>
      </c>
      <c r="K4444" s="44">
        <v>1</v>
      </c>
      <c r="L4444" s="20">
        <v>56379201.420000002</v>
      </c>
      <c r="M4444" s="19" t="s">
        <v>15954</v>
      </c>
      <c r="N4444" s="28" t="s">
        <v>15953</v>
      </c>
    </row>
    <row r="4445" spans="1:14" ht="45" x14ac:dyDescent="0.25">
      <c r="A4445" s="27" t="s">
        <v>4221</v>
      </c>
      <c r="B4445" s="19" t="s">
        <v>17021</v>
      </c>
      <c r="C4445" s="19" t="s">
        <v>16766</v>
      </c>
      <c r="D4445" s="38" t="s">
        <v>16076</v>
      </c>
      <c r="E4445" s="38" t="s">
        <v>4383</v>
      </c>
      <c r="F4445" s="41" t="s">
        <v>3862</v>
      </c>
      <c r="G4445" s="19" t="s">
        <v>614</v>
      </c>
      <c r="H4445" s="41">
        <v>2</v>
      </c>
      <c r="I4445" s="41">
        <v>6</v>
      </c>
      <c r="J4445" s="41">
        <v>10</v>
      </c>
      <c r="K4445" s="44">
        <v>1</v>
      </c>
      <c r="L4445" s="20">
        <v>38461540</v>
      </c>
      <c r="M4445" s="19" t="s">
        <v>15954</v>
      </c>
      <c r="N4445" s="28" t="s">
        <v>15953</v>
      </c>
    </row>
    <row r="4446" spans="1:14" ht="45" x14ac:dyDescent="0.25">
      <c r="A4446" s="27" t="s">
        <v>4221</v>
      </c>
      <c r="B4446" s="19" t="s">
        <v>17021</v>
      </c>
      <c r="C4446" s="19" t="s">
        <v>16766</v>
      </c>
      <c r="D4446" s="38" t="s">
        <v>16076</v>
      </c>
      <c r="E4446" s="38" t="s">
        <v>4384</v>
      </c>
      <c r="F4446" s="41" t="s">
        <v>3862</v>
      </c>
      <c r="G4446" s="19" t="s">
        <v>614</v>
      </c>
      <c r="H4446" s="41">
        <v>2</v>
      </c>
      <c r="I4446" s="41">
        <v>6</v>
      </c>
      <c r="J4446" s="41">
        <v>10</v>
      </c>
      <c r="K4446" s="44">
        <v>1</v>
      </c>
      <c r="L4446" s="20">
        <v>9000000</v>
      </c>
      <c r="M4446" s="19" t="s">
        <v>15954</v>
      </c>
      <c r="N4446" s="28" t="s">
        <v>15953</v>
      </c>
    </row>
    <row r="4447" spans="1:14" ht="45" x14ac:dyDescent="0.25">
      <c r="A4447" s="27" t="s">
        <v>4221</v>
      </c>
      <c r="B4447" s="19" t="s">
        <v>17021</v>
      </c>
      <c r="C4447" s="19" t="s">
        <v>16766</v>
      </c>
      <c r="D4447" s="38" t="s">
        <v>16076</v>
      </c>
      <c r="E4447" s="38" t="s">
        <v>4385</v>
      </c>
      <c r="F4447" s="41" t="s">
        <v>3862</v>
      </c>
      <c r="G4447" s="19" t="s">
        <v>614</v>
      </c>
      <c r="H4447" s="41">
        <v>2</v>
      </c>
      <c r="I4447" s="41">
        <v>6</v>
      </c>
      <c r="J4447" s="41">
        <v>10</v>
      </c>
      <c r="K4447" s="44">
        <v>1</v>
      </c>
      <c r="L4447" s="20">
        <v>9000000</v>
      </c>
      <c r="M4447" s="19" t="s">
        <v>15954</v>
      </c>
      <c r="N4447" s="28" t="s">
        <v>15953</v>
      </c>
    </row>
    <row r="4448" spans="1:14" ht="45" x14ac:dyDescent="0.25">
      <c r="A4448" s="27" t="s">
        <v>4221</v>
      </c>
      <c r="B4448" s="19" t="s">
        <v>17021</v>
      </c>
      <c r="C4448" s="19" t="s">
        <v>16766</v>
      </c>
      <c r="D4448" s="38" t="s">
        <v>16076</v>
      </c>
      <c r="E4448" s="38" t="s">
        <v>4386</v>
      </c>
      <c r="F4448" s="41" t="s">
        <v>3862</v>
      </c>
      <c r="G4448" s="19" t="s">
        <v>614</v>
      </c>
      <c r="H4448" s="41">
        <v>2</v>
      </c>
      <c r="I4448" s="41">
        <v>6</v>
      </c>
      <c r="J4448" s="41">
        <v>10</v>
      </c>
      <c r="K4448" s="44">
        <v>1</v>
      </c>
      <c r="L4448" s="20">
        <v>28846153</v>
      </c>
      <c r="M4448" s="19" t="s">
        <v>15954</v>
      </c>
      <c r="N4448" s="28" t="s">
        <v>15953</v>
      </c>
    </row>
    <row r="4449" spans="1:14" ht="45" x14ac:dyDescent="0.25">
      <c r="A4449" s="27" t="s">
        <v>4221</v>
      </c>
      <c r="B4449" s="19" t="s">
        <v>17021</v>
      </c>
      <c r="C4449" s="19" t="s">
        <v>16785</v>
      </c>
      <c r="D4449" s="38" t="s">
        <v>16095</v>
      </c>
      <c r="E4449" s="38" t="s">
        <v>4387</v>
      </c>
      <c r="F4449" s="41">
        <v>72154501</v>
      </c>
      <c r="G4449" s="19" t="s">
        <v>614</v>
      </c>
      <c r="H4449" s="41">
        <v>2</v>
      </c>
      <c r="I4449" s="41">
        <v>6</v>
      </c>
      <c r="J4449" s="41">
        <v>10</v>
      </c>
      <c r="K4449" s="44">
        <v>1</v>
      </c>
      <c r="L4449" s="20">
        <v>81730769</v>
      </c>
      <c r="M4449" s="19" t="s">
        <v>15954</v>
      </c>
      <c r="N4449" s="28" t="s">
        <v>15953</v>
      </c>
    </row>
    <row r="4450" spans="1:14" ht="45" x14ac:dyDescent="0.25">
      <c r="A4450" s="27" t="s">
        <v>4221</v>
      </c>
      <c r="B4450" s="19" t="s">
        <v>17021</v>
      </c>
      <c r="C4450" s="19" t="s">
        <v>16785</v>
      </c>
      <c r="D4450" s="38" t="s">
        <v>16095</v>
      </c>
      <c r="E4450" s="38" t="s">
        <v>4388</v>
      </c>
      <c r="F4450" s="41">
        <v>72154501</v>
      </c>
      <c r="G4450" s="19" t="s">
        <v>614</v>
      </c>
      <c r="H4450" s="41">
        <v>2</v>
      </c>
      <c r="I4450" s="41">
        <v>6</v>
      </c>
      <c r="J4450" s="41">
        <v>10</v>
      </c>
      <c r="K4450" s="44">
        <v>1</v>
      </c>
      <c r="L4450" s="20">
        <v>7211538</v>
      </c>
      <c r="M4450" s="19" t="s">
        <v>15954</v>
      </c>
      <c r="N4450" s="28" t="s">
        <v>15953</v>
      </c>
    </row>
    <row r="4451" spans="1:14" ht="45" x14ac:dyDescent="0.25">
      <c r="A4451" s="27" t="s">
        <v>4221</v>
      </c>
      <c r="B4451" s="19" t="s">
        <v>17021</v>
      </c>
      <c r="C4451" s="19" t="s">
        <v>16785</v>
      </c>
      <c r="D4451" s="38" t="s">
        <v>16095</v>
      </c>
      <c r="E4451" s="38" t="s">
        <v>4389</v>
      </c>
      <c r="F4451" s="41">
        <v>72154501</v>
      </c>
      <c r="G4451" s="19" t="s">
        <v>614</v>
      </c>
      <c r="H4451" s="41">
        <v>2</v>
      </c>
      <c r="I4451" s="41">
        <v>6</v>
      </c>
      <c r="J4451" s="41">
        <v>10</v>
      </c>
      <c r="K4451" s="44">
        <v>1</v>
      </c>
      <c r="L4451" s="20">
        <v>7211538</v>
      </c>
      <c r="M4451" s="19" t="s">
        <v>15954</v>
      </c>
      <c r="N4451" s="28" t="s">
        <v>15953</v>
      </c>
    </row>
    <row r="4452" spans="1:14" ht="45" x14ac:dyDescent="0.25">
      <c r="A4452" s="27" t="s">
        <v>4221</v>
      </c>
      <c r="B4452" s="19" t="s">
        <v>17021</v>
      </c>
      <c r="C4452" s="19" t="s">
        <v>16785</v>
      </c>
      <c r="D4452" s="38" t="s">
        <v>16095</v>
      </c>
      <c r="E4452" s="38" t="s">
        <v>4390</v>
      </c>
      <c r="F4452" s="41">
        <v>72154501</v>
      </c>
      <c r="G4452" s="19" t="s">
        <v>614</v>
      </c>
      <c r="H4452" s="41">
        <v>2</v>
      </c>
      <c r="I4452" s="41">
        <v>6</v>
      </c>
      <c r="J4452" s="41">
        <v>10</v>
      </c>
      <c r="K4452" s="44">
        <v>1</v>
      </c>
      <c r="L4452" s="20">
        <v>7211538</v>
      </c>
      <c r="M4452" s="19" t="s">
        <v>15954</v>
      </c>
      <c r="N4452" s="28" t="s">
        <v>15953</v>
      </c>
    </row>
    <row r="4453" spans="1:14" ht="45" x14ac:dyDescent="0.25">
      <c r="A4453" s="27" t="s">
        <v>4221</v>
      </c>
      <c r="B4453" s="19" t="s">
        <v>17021</v>
      </c>
      <c r="C4453" s="19" t="s">
        <v>16785</v>
      </c>
      <c r="D4453" s="38" t="s">
        <v>16095</v>
      </c>
      <c r="E4453" s="38" t="s">
        <v>4391</v>
      </c>
      <c r="F4453" s="41" t="s">
        <v>3862</v>
      </c>
      <c r="G4453" s="19" t="s">
        <v>614</v>
      </c>
      <c r="H4453" s="41">
        <v>2</v>
      </c>
      <c r="I4453" s="41">
        <v>6</v>
      </c>
      <c r="J4453" s="41">
        <v>10</v>
      </c>
      <c r="K4453" s="44">
        <v>1</v>
      </c>
      <c r="L4453" s="20">
        <v>9615385</v>
      </c>
      <c r="M4453" s="19" t="s">
        <v>15954</v>
      </c>
      <c r="N4453" s="28" t="s">
        <v>15953</v>
      </c>
    </row>
    <row r="4454" spans="1:14" ht="45" x14ac:dyDescent="0.25">
      <c r="A4454" s="27" t="s">
        <v>4221</v>
      </c>
      <c r="B4454" s="19" t="s">
        <v>17021</v>
      </c>
      <c r="C4454" s="19" t="s">
        <v>16785</v>
      </c>
      <c r="D4454" s="38" t="s">
        <v>16095</v>
      </c>
      <c r="E4454" s="38" t="s">
        <v>4392</v>
      </c>
      <c r="F4454" s="41" t="s">
        <v>3862</v>
      </c>
      <c r="G4454" s="19" t="s">
        <v>614</v>
      </c>
      <c r="H4454" s="41">
        <v>2</v>
      </c>
      <c r="I4454" s="41">
        <v>6</v>
      </c>
      <c r="J4454" s="41">
        <v>10</v>
      </c>
      <c r="K4454" s="44">
        <v>1</v>
      </c>
      <c r="L4454" s="20">
        <v>7692309</v>
      </c>
      <c r="M4454" s="19" t="s">
        <v>15954</v>
      </c>
      <c r="N4454" s="28" t="s">
        <v>15953</v>
      </c>
    </row>
    <row r="4455" spans="1:14" ht="45" x14ac:dyDescent="0.25">
      <c r="A4455" s="27" t="s">
        <v>4221</v>
      </c>
      <c r="B4455" s="19" t="s">
        <v>17021</v>
      </c>
      <c r="C4455" s="19" t="s">
        <v>16785</v>
      </c>
      <c r="D4455" s="38" t="s">
        <v>16095</v>
      </c>
      <c r="E4455" s="38" t="s">
        <v>4393</v>
      </c>
      <c r="F4455" s="41" t="s">
        <v>3862</v>
      </c>
      <c r="G4455" s="19" t="s">
        <v>614</v>
      </c>
      <c r="H4455" s="41">
        <v>2</v>
      </c>
      <c r="I4455" s="41">
        <v>6</v>
      </c>
      <c r="J4455" s="41">
        <v>10</v>
      </c>
      <c r="K4455" s="44">
        <v>1</v>
      </c>
      <c r="L4455" s="20">
        <v>7692307</v>
      </c>
      <c r="M4455" s="19" t="s">
        <v>15954</v>
      </c>
      <c r="N4455" s="28" t="s">
        <v>15953</v>
      </c>
    </row>
    <row r="4456" spans="1:14" ht="45" x14ac:dyDescent="0.25">
      <c r="A4456" s="27" t="s">
        <v>4221</v>
      </c>
      <c r="B4456" s="19" t="s">
        <v>17021</v>
      </c>
      <c r="C4456" s="19" t="s">
        <v>16785</v>
      </c>
      <c r="D4456" s="38" t="s">
        <v>16095</v>
      </c>
      <c r="E4456" s="38" t="s">
        <v>4394</v>
      </c>
      <c r="F4456" s="41">
        <v>72154501</v>
      </c>
      <c r="G4456" s="19" t="s">
        <v>614</v>
      </c>
      <c r="H4456" s="41">
        <v>2</v>
      </c>
      <c r="I4456" s="41">
        <v>6</v>
      </c>
      <c r="J4456" s="41">
        <v>10</v>
      </c>
      <c r="K4456" s="44">
        <v>1</v>
      </c>
      <c r="L4456" s="20">
        <v>43269230</v>
      </c>
      <c r="M4456" s="19" t="s">
        <v>15954</v>
      </c>
      <c r="N4456" s="28" t="s">
        <v>15953</v>
      </c>
    </row>
    <row r="4457" spans="1:14" ht="45" x14ac:dyDescent="0.25">
      <c r="A4457" s="27" t="s">
        <v>4221</v>
      </c>
      <c r="B4457" s="19" t="s">
        <v>17021</v>
      </c>
      <c r="C4457" s="19" t="s">
        <v>16785</v>
      </c>
      <c r="D4457" s="38" t="s">
        <v>16095</v>
      </c>
      <c r="E4457" s="38" t="s">
        <v>4395</v>
      </c>
      <c r="F4457" s="41">
        <v>72154501</v>
      </c>
      <c r="G4457" s="19" t="s">
        <v>614</v>
      </c>
      <c r="H4457" s="41">
        <v>2</v>
      </c>
      <c r="I4457" s="41">
        <v>6</v>
      </c>
      <c r="J4457" s="41">
        <v>10</v>
      </c>
      <c r="K4457" s="44">
        <v>1</v>
      </c>
      <c r="L4457" s="20">
        <v>7211537</v>
      </c>
      <c r="M4457" s="19" t="s">
        <v>15954</v>
      </c>
      <c r="N4457" s="28" t="s">
        <v>15953</v>
      </c>
    </row>
    <row r="4458" spans="1:14" ht="45" x14ac:dyDescent="0.25">
      <c r="A4458" s="27" t="s">
        <v>4221</v>
      </c>
      <c r="B4458" s="19" t="s">
        <v>17021</v>
      </c>
      <c r="C4458" s="19" t="s">
        <v>16785</v>
      </c>
      <c r="D4458" s="38" t="s">
        <v>16095</v>
      </c>
      <c r="E4458" s="38" t="s">
        <v>4396</v>
      </c>
      <c r="F4458" s="41" t="s">
        <v>3862</v>
      </c>
      <c r="G4458" s="19" t="s">
        <v>614</v>
      </c>
      <c r="H4458" s="41">
        <v>2</v>
      </c>
      <c r="I4458" s="41">
        <v>6</v>
      </c>
      <c r="J4458" s="41">
        <v>10</v>
      </c>
      <c r="K4458" s="44">
        <v>1</v>
      </c>
      <c r="L4458" s="20">
        <v>7692308</v>
      </c>
      <c r="M4458" s="19" t="s">
        <v>15954</v>
      </c>
      <c r="N4458" s="28" t="s">
        <v>15953</v>
      </c>
    </row>
    <row r="4459" spans="1:14" ht="45" x14ac:dyDescent="0.25">
      <c r="A4459" s="27" t="s">
        <v>4221</v>
      </c>
      <c r="B4459" s="19" t="s">
        <v>17065</v>
      </c>
      <c r="C4459" s="19" t="s">
        <v>16880</v>
      </c>
      <c r="D4459" s="38" t="s">
        <v>16190</v>
      </c>
      <c r="E4459" s="38" t="s">
        <v>4397</v>
      </c>
      <c r="F4459" s="41" t="s">
        <v>3594</v>
      </c>
      <c r="G4459" s="19" t="s">
        <v>611</v>
      </c>
      <c r="H4459" s="41">
        <v>3</v>
      </c>
      <c r="I4459" s="41">
        <v>6</v>
      </c>
      <c r="J4459" s="41">
        <v>10</v>
      </c>
      <c r="K4459" s="44">
        <v>1</v>
      </c>
      <c r="L4459" s="20">
        <v>3901733.34</v>
      </c>
      <c r="M4459" s="19" t="s">
        <v>15954</v>
      </c>
      <c r="N4459" s="28" t="s">
        <v>15953</v>
      </c>
    </row>
    <row r="4460" spans="1:14" ht="45" x14ac:dyDescent="0.25">
      <c r="A4460" s="27" t="s">
        <v>4221</v>
      </c>
      <c r="B4460" s="19" t="s">
        <v>17065</v>
      </c>
      <c r="C4460" s="19" t="s">
        <v>16880</v>
      </c>
      <c r="D4460" s="38" t="s">
        <v>16190</v>
      </c>
      <c r="E4460" s="38" t="s">
        <v>4397</v>
      </c>
      <c r="F4460" s="41" t="s">
        <v>3594</v>
      </c>
      <c r="G4460" s="19" t="s">
        <v>611</v>
      </c>
      <c r="H4460" s="41">
        <v>3</v>
      </c>
      <c r="I4460" s="41">
        <v>6</v>
      </c>
      <c r="J4460" s="41">
        <v>16</v>
      </c>
      <c r="K4460" s="44">
        <v>1</v>
      </c>
      <c r="L4460" s="20">
        <v>5260286.6500000004</v>
      </c>
      <c r="M4460" s="19" t="s">
        <v>15954</v>
      </c>
      <c r="N4460" s="28" t="s">
        <v>15953</v>
      </c>
    </row>
    <row r="4461" spans="1:14" x14ac:dyDescent="0.25">
      <c r="A4461" s="27" t="s">
        <v>4221</v>
      </c>
      <c r="B4461" s="19" t="s">
        <v>17051</v>
      </c>
      <c r="C4461" s="19" t="s">
        <v>16809</v>
      </c>
      <c r="D4461" s="38" t="s">
        <v>16119</v>
      </c>
      <c r="E4461" s="38" t="s">
        <v>4398</v>
      </c>
      <c r="F4461" s="41" t="s">
        <v>509</v>
      </c>
      <c r="G4461" s="19" t="s">
        <v>611</v>
      </c>
      <c r="H4461" s="41">
        <v>3</v>
      </c>
      <c r="I4461" s="41">
        <v>3</v>
      </c>
      <c r="J4461" s="41">
        <v>10</v>
      </c>
      <c r="K4461" s="44">
        <v>34</v>
      </c>
      <c r="L4461" s="20">
        <v>13600000</v>
      </c>
      <c r="M4461" s="19" t="s">
        <v>11</v>
      </c>
      <c r="N4461" s="28" t="s">
        <v>15953</v>
      </c>
    </row>
    <row r="4462" spans="1:14" x14ac:dyDescent="0.25">
      <c r="A4462" s="27" t="s">
        <v>4221</v>
      </c>
      <c r="B4462" s="19" t="s">
        <v>17051</v>
      </c>
      <c r="C4462" s="19" t="s">
        <v>16809</v>
      </c>
      <c r="D4462" s="38" t="s">
        <v>16119</v>
      </c>
      <c r="E4462" s="38" t="s">
        <v>4399</v>
      </c>
      <c r="F4462" s="41" t="s">
        <v>4400</v>
      </c>
      <c r="G4462" s="19" t="s">
        <v>611</v>
      </c>
      <c r="H4462" s="41">
        <v>3</v>
      </c>
      <c r="I4462" s="41">
        <v>3</v>
      </c>
      <c r="J4462" s="41">
        <v>10</v>
      </c>
      <c r="K4462" s="44">
        <v>150</v>
      </c>
      <c r="L4462" s="20">
        <v>9000000</v>
      </c>
      <c r="M4462" s="19" t="s">
        <v>11</v>
      </c>
      <c r="N4462" s="28" t="s">
        <v>15953</v>
      </c>
    </row>
    <row r="4463" spans="1:14" x14ac:dyDescent="0.25">
      <c r="A4463" s="27" t="s">
        <v>4221</v>
      </c>
      <c r="B4463" s="19" t="s">
        <v>17051</v>
      </c>
      <c r="C4463" s="19" t="s">
        <v>16809</v>
      </c>
      <c r="D4463" s="38" t="s">
        <v>16119</v>
      </c>
      <c r="E4463" s="38" t="s">
        <v>4401</v>
      </c>
      <c r="F4463" s="41" t="s">
        <v>4402</v>
      </c>
      <c r="G4463" s="19" t="s">
        <v>611</v>
      </c>
      <c r="H4463" s="41">
        <v>3</v>
      </c>
      <c r="I4463" s="41">
        <v>3</v>
      </c>
      <c r="J4463" s="41">
        <v>10</v>
      </c>
      <c r="K4463" s="44">
        <v>1</v>
      </c>
      <c r="L4463" s="20">
        <v>1098800</v>
      </c>
      <c r="M4463" s="19" t="s">
        <v>11</v>
      </c>
      <c r="N4463" s="28" t="s">
        <v>15953</v>
      </c>
    </row>
    <row r="4464" spans="1:14" ht="30" x14ac:dyDescent="0.25">
      <c r="A4464" s="27" t="s">
        <v>4221</v>
      </c>
      <c r="B4464" s="19" t="s">
        <v>17051</v>
      </c>
      <c r="C4464" s="19" t="s">
        <v>16807</v>
      </c>
      <c r="D4464" s="38" t="s">
        <v>16117</v>
      </c>
      <c r="E4464" s="38" t="s">
        <v>4403</v>
      </c>
      <c r="F4464" s="41" t="s">
        <v>4404</v>
      </c>
      <c r="G4464" s="19" t="s">
        <v>611</v>
      </c>
      <c r="H4464" s="41">
        <v>3</v>
      </c>
      <c r="I4464" s="41">
        <v>3</v>
      </c>
      <c r="J4464" s="41">
        <v>10</v>
      </c>
      <c r="K4464" s="44">
        <v>20</v>
      </c>
      <c r="L4464" s="20">
        <v>16000000</v>
      </c>
      <c r="M4464" s="19" t="s">
        <v>11</v>
      </c>
      <c r="N4464" s="28" t="s">
        <v>15953</v>
      </c>
    </row>
    <row r="4465" spans="1:14" x14ac:dyDescent="0.25">
      <c r="A4465" s="27" t="s">
        <v>4221</v>
      </c>
      <c r="B4465" s="19" t="s">
        <v>17051</v>
      </c>
      <c r="C4465" s="19" t="s">
        <v>16821</v>
      </c>
      <c r="D4465" s="38" t="s">
        <v>16131</v>
      </c>
      <c r="E4465" s="38" t="s">
        <v>4405</v>
      </c>
      <c r="F4465" s="41" t="s">
        <v>708</v>
      </c>
      <c r="G4465" s="19" t="s">
        <v>611</v>
      </c>
      <c r="H4465" s="41">
        <v>3</v>
      </c>
      <c r="I4465" s="41">
        <v>3</v>
      </c>
      <c r="J4465" s="41">
        <v>16</v>
      </c>
      <c r="K4465" s="44">
        <v>8</v>
      </c>
      <c r="L4465" s="20">
        <v>2400000</v>
      </c>
      <c r="M4465" s="19" t="s">
        <v>11</v>
      </c>
      <c r="N4465" s="28" t="s">
        <v>15953</v>
      </c>
    </row>
    <row r="4466" spans="1:14" ht="60" x14ac:dyDescent="0.25">
      <c r="A4466" s="27" t="s">
        <v>4221</v>
      </c>
      <c r="B4466" s="19" t="s">
        <v>17051</v>
      </c>
      <c r="C4466" s="19" t="s">
        <v>16822</v>
      </c>
      <c r="D4466" s="38" t="s">
        <v>16132</v>
      </c>
      <c r="E4466" s="38" t="s">
        <v>4406</v>
      </c>
      <c r="F4466" s="41" t="s">
        <v>708</v>
      </c>
      <c r="G4466" s="19" t="s">
        <v>611</v>
      </c>
      <c r="H4466" s="41">
        <v>3</v>
      </c>
      <c r="I4466" s="41">
        <v>3</v>
      </c>
      <c r="J4466" s="41">
        <v>16</v>
      </c>
      <c r="K4466" s="44">
        <v>8</v>
      </c>
      <c r="L4466" s="20">
        <v>7200000</v>
      </c>
      <c r="M4466" s="19" t="s">
        <v>11</v>
      </c>
      <c r="N4466" s="28" t="s">
        <v>15953</v>
      </c>
    </row>
    <row r="4467" spans="1:14" ht="30" x14ac:dyDescent="0.25">
      <c r="A4467" s="27" t="s">
        <v>4221</v>
      </c>
      <c r="B4467" s="19" t="s">
        <v>17040</v>
      </c>
      <c r="C4467" s="19" t="s">
        <v>16827</v>
      </c>
      <c r="D4467" s="38" t="s">
        <v>16137</v>
      </c>
      <c r="E4467" s="38" t="s">
        <v>4407</v>
      </c>
      <c r="F4467" s="41" t="s">
        <v>860</v>
      </c>
      <c r="G4467" s="19" t="s">
        <v>611</v>
      </c>
      <c r="H4467" s="41">
        <v>3</v>
      </c>
      <c r="I4467" s="41">
        <v>3</v>
      </c>
      <c r="J4467" s="41">
        <v>10</v>
      </c>
      <c r="K4467" s="44">
        <v>1</v>
      </c>
      <c r="L4467" s="20">
        <v>1430000</v>
      </c>
      <c r="M4467" s="19" t="s">
        <v>11</v>
      </c>
      <c r="N4467" s="28" t="s">
        <v>15953</v>
      </c>
    </row>
    <row r="4468" spans="1:14" ht="30" x14ac:dyDescent="0.25">
      <c r="A4468" s="27" t="s">
        <v>4221</v>
      </c>
      <c r="B4468" s="19" t="s">
        <v>17040</v>
      </c>
      <c r="C4468" s="19" t="s">
        <v>16827</v>
      </c>
      <c r="D4468" s="38" t="s">
        <v>16137</v>
      </c>
      <c r="E4468" s="38" t="s">
        <v>4408</v>
      </c>
      <c r="F4468" s="41" t="s">
        <v>4409</v>
      </c>
      <c r="G4468" s="19" t="s">
        <v>611</v>
      </c>
      <c r="H4468" s="41">
        <v>3</v>
      </c>
      <c r="I4468" s="41">
        <v>3</v>
      </c>
      <c r="J4468" s="41">
        <v>10</v>
      </c>
      <c r="K4468" s="44">
        <v>4</v>
      </c>
      <c r="L4468" s="20">
        <v>2287560</v>
      </c>
      <c r="M4468" s="19" t="s">
        <v>11</v>
      </c>
      <c r="N4468" s="28" t="s">
        <v>15953</v>
      </c>
    </row>
    <row r="4469" spans="1:14" ht="30" x14ac:dyDescent="0.25">
      <c r="A4469" s="27" t="s">
        <v>4221</v>
      </c>
      <c r="B4469" s="19" t="s">
        <v>17040</v>
      </c>
      <c r="C4469" s="19" t="s">
        <v>16827</v>
      </c>
      <c r="D4469" s="38" t="s">
        <v>16137</v>
      </c>
      <c r="E4469" s="38" t="s">
        <v>4410</v>
      </c>
      <c r="F4469" s="41" t="s">
        <v>4411</v>
      </c>
      <c r="G4469" s="19" t="s">
        <v>611</v>
      </c>
      <c r="H4469" s="41">
        <v>3</v>
      </c>
      <c r="I4469" s="41">
        <v>3</v>
      </c>
      <c r="J4469" s="41">
        <v>10</v>
      </c>
      <c r="K4469" s="44">
        <v>1</v>
      </c>
      <c r="L4469" s="20">
        <v>3900000</v>
      </c>
      <c r="M4469" s="19" t="s">
        <v>11</v>
      </c>
      <c r="N4469" s="28" t="s">
        <v>15953</v>
      </c>
    </row>
    <row r="4470" spans="1:14" ht="30" x14ac:dyDescent="0.25">
      <c r="A4470" s="27" t="s">
        <v>4221</v>
      </c>
      <c r="B4470" s="19" t="s">
        <v>17040</v>
      </c>
      <c r="C4470" s="19" t="s">
        <v>16827</v>
      </c>
      <c r="D4470" s="38" t="s">
        <v>16137</v>
      </c>
      <c r="E4470" s="38" t="s">
        <v>4412</v>
      </c>
      <c r="F4470" s="41">
        <v>24131501</v>
      </c>
      <c r="G4470" s="19" t="s">
        <v>611</v>
      </c>
      <c r="H4470" s="41">
        <v>3</v>
      </c>
      <c r="I4470" s="41">
        <v>3</v>
      </c>
      <c r="J4470" s="41">
        <v>10</v>
      </c>
      <c r="K4470" s="44">
        <v>1</v>
      </c>
      <c r="L4470" s="20">
        <v>17778000</v>
      </c>
      <c r="M4470" s="19" t="s">
        <v>11</v>
      </c>
      <c r="N4470" s="28" t="s">
        <v>15953</v>
      </c>
    </row>
    <row r="4471" spans="1:14" ht="30" x14ac:dyDescent="0.25">
      <c r="A4471" s="27" t="s">
        <v>4221</v>
      </c>
      <c r="B4471" s="19" t="s">
        <v>17015</v>
      </c>
      <c r="C4471" s="19" t="s">
        <v>16742</v>
      </c>
      <c r="D4471" s="38" t="s">
        <v>16052</v>
      </c>
      <c r="E4471" s="38" t="s">
        <v>4413</v>
      </c>
      <c r="F4471" s="41" t="s">
        <v>4414</v>
      </c>
      <c r="G4471" s="19" t="s">
        <v>611</v>
      </c>
      <c r="H4471" s="41">
        <v>3</v>
      </c>
      <c r="I4471" s="41">
        <v>3</v>
      </c>
      <c r="J4471" s="41">
        <v>10</v>
      </c>
      <c r="K4471" s="44">
        <v>5</v>
      </c>
      <c r="L4471" s="20">
        <v>7000000</v>
      </c>
      <c r="M4471" s="19" t="s">
        <v>11</v>
      </c>
      <c r="N4471" s="28" t="s">
        <v>15953</v>
      </c>
    </row>
    <row r="4472" spans="1:14" x14ac:dyDescent="0.25">
      <c r="A4472" s="27" t="s">
        <v>4221</v>
      </c>
      <c r="B4472" s="19" t="s">
        <v>17022</v>
      </c>
      <c r="C4472" s="19" t="s">
        <v>16762</v>
      </c>
      <c r="D4472" s="38" t="s">
        <v>16072</v>
      </c>
      <c r="E4472" s="38" t="s">
        <v>4415</v>
      </c>
      <c r="F4472" s="41" t="s">
        <v>544</v>
      </c>
      <c r="G4472" s="19" t="s">
        <v>611</v>
      </c>
      <c r="H4472" s="41">
        <v>5</v>
      </c>
      <c r="I4472" s="41">
        <v>6</v>
      </c>
      <c r="J4472" s="41">
        <v>16</v>
      </c>
      <c r="K4472" s="44">
        <v>1</v>
      </c>
      <c r="L4472" s="20">
        <v>102461019</v>
      </c>
      <c r="M4472" s="19" t="s">
        <v>15954</v>
      </c>
      <c r="N4472" s="28" t="s">
        <v>15953</v>
      </c>
    </row>
    <row r="4473" spans="1:14" ht="30" x14ac:dyDescent="0.25">
      <c r="A4473" s="27" t="s">
        <v>4221</v>
      </c>
      <c r="B4473" s="19" t="s">
        <v>17022</v>
      </c>
      <c r="C4473" s="19" t="s">
        <v>16762</v>
      </c>
      <c r="D4473" s="38" t="s">
        <v>16072</v>
      </c>
      <c r="E4473" s="38" t="s">
        <v>4416</v>
      </c>
      <c r="F4473" s="41" t="s">
        <v>4131</v>
      </c>
      <c r="G4473" s="19" t="s">
        <v>611</v>
      </c>
      <c r="H4473" s="41">
        <v>5</v>
      </c>
      <c r="I4473" s="41">
        <v>5</v>
      </c>
      <c r="J4473" s="41">
        <v>16</v>
      </c>
      <c r="K4473" s="44">
        <v>1</v>
      </c>
      <c r="L4473" s="20">
        <v>7423220</v>
      </c>
      <c r="M4473" s="19" t="s">
        <v>15954</v>
      </c>
      <c r="N4473" s="28" t="s">
        <v>15953</v>
      </c>
    </row>
    <row r="4474" spans="1:14" ht="45" x14ac:dyDescent="0.25">
      <c r="A4474" s="27" t="s">
        <v>4221</v>
      </c>
      <c r="B4474" s="19" t="s">
        <v>17012</v>
      </c>
      <c r="C4474" s="19" t="s">
        <v>16843</v>
      </c>
      <c r="D4474" s="38" t="s">
        <v>16153</v>
      </c>
      <c r="E4474" s="38" t="s">
        <v>4417</v>
      </c>
      <c r="F4474" s="41" t="s">
        <v>4418</v>
      </c>
      <c r="G4474" s="19" t="s">
        <v>611</v>
      </c>
      <c r="H4474" s="41">
        <v>5</v>
      </c>
      <c r="I4474" s="41">
        <v>5</v>
      </c>
      <c r="J4474" s="41">
        <v>10</v>
      </c>
      <c r="K4474" s="44">
        <v>1</v>
      </c>
      <c r="L4474" s="20">
        <v>179000</v>
      </c>
      <c r="M4474" s="19" t="s">
        <v>15954</v>
      </c>
      <c r="N4474" s="28" t="s">
        <v>15953</v>
      </c>
    </row>
    <row r="4475" spans="1:14" ht="30" x14ac:dyDescent="0.25">
      <c r="A4475" s="27" t="s">
        <v>4221</v>
      </c>
      <c r="B4475" s="19" t="s">
        <v>17016</v>
      </c>
      <c r="C4475" s="19" t="s">
        <v>16846</v>
      </c>
      <c r="D4475" s="38" t="s">
        <v>16156</v>
      </c>
      <c r="E4475" s="38" t="s">
        <v>4419</v>
      </c>
      <c r="F4475" s="41" t="s">
        <v>1324</v>
      </c>
      <c r="G4475" s="19" t="s">
        <v>611</v>
      </c>
      <c r="H4475" s="41">
        <v>5</v>
      </c>
      <c r="I4475" s="41">
        <v>5</v>
      </c>
      <c r="J4475" s="41">
        <v>10</v>
      </c>
      <c r="K4475" s="44">
        <v>1</v>
      </c>
      <c r="L4475" s="20">
        <v>5355000</v>
      </c>
      <c r="M4475" s="19" t="s">
        <v>15954</v>
      </c>
      <c r="N4475" s="28" t="s">
        <v>15953</v>
      </c>
    </row>
    <row r="4476" spans="1:14" ht="45" x14ac:dyDescent="0.25">
      <c r="A4476" s="27" t="s">
        <v>4221</v>
      </c>
      <c r="B4476" s="19" t="s">
        <v>17014</v>
      </c>
      <c r="C4476" s="19" t="s">
        <v>16747</v>
      </c>
      <c r="D4476" s="38" t="s">
        <v>16057</v>
      </c>
      <c r="E4476" s="38" t="s">
        <v>4420</v>
      </c>
      <c r="F4476" s="41" t="s">
        <v>912</v>
      </c>
      <c r="G4476" s="19" t="s">
        <v>611</v>
      </c>
      <c r="H4476" s="41">
        <v>5</v>
      </c>
      <c r="I4476" s="41">
        <v>5</v>
      </c>
      <c r="J4476" s="41">
        <v>10</v>
      </c>
      <c r="K4476" s="44">
        <v>1</v>
      </c>
      <c r="L4476" s="20">
        <v>495000</v>
      </c>
      <c r="M4476" s="19" t="s">
        <v>15954</v>
      </c>
      <c r="N4476" s="28" t="s">
        <v>15953</v>
      </c>
    </row>
    <row r="4477" spans="1:14" ht="30" x14ac:dyDescent="0.25">
      <c r="A4477" s="27" t="s">
        <v>4221</v>
      </c>
      <c r="B4477" s="19" t="s">
        <v>17013</v>
      </c>
      <c r="C4477" s="19" t="s">
        <v>16743</v>
      </c>
      <c r="D4477" s="38" t="s">
        <v>16053</v>
      </c>
      <c r="E4477" s="38" t="s">
        <v>4421</v>
      </c>
      <c r="F4477" s="41" t="s">
        <v>3240</v>
      </c>
      <c r="G4477" s="19" t="s">
        <v>611</v>
      </c>
      <c r="H4477" s="41">
        <v>5</v>
      </c>
      <c r="I4477" s="41">
        <v>5</v>
      </c>
      <c r="J4477" s="41">
        <v>10</v>
      </c>
      <c r="K4477" s="44">
        <v>1</v>
      </c>
      <c r="L4477" s="20">
        <v>1183500</v>
      </c>
      <c r="M4477" s="19" t="s">
        <v>15954</v>
      </c>
      <c r="N4477" s="28" t="s">
        <v>15953</v>
      </c>
    </row>
    <row r="4478" spans="1:14" ht="30" x14ac:dyDescent="0.25">
      <c r="A4478" s="27" t="s">
        <v>4221</v>
      </c>
      <c r="B4478" s="19" t="s">
        <v>17013</v>
      </c>
      <c r="C4478" s="19" t="s">
        <v>16740</v>
      </c>
      <c r="D4478" s="38" t="s">
        <v>16050</v>
      </c>
      <c r="E4478" s="38" t="s">
        <v>4421</v>
      </c>
      <c r="F4478" s="41" t="s">
        <v>2269</v>
      </c>
      <c r="G4478" s="19" t="s">
        <v>611</v>
      </c>
      <c r="H4478" s="41">
        <v>5</v>
      </c>
      <c r="I4478" s="41">
        <v>5</v>
      </c>
      <c r="J4478" s="41">
        <v>10</v>
      </c>
      <c r="K4478" s="44">
        <v>1</v>
      </c>
      <c r="L4478" s="20">
        <v>419000</v>
      </c>
      <c r="M4478" s="19" t="s">
        <v>15954</v>
      </c>
      <c r="N4478" s="28" t="s">
        <v>15953</v>
      </c>
    </row>
    <row r="4479" spans="1:14" x14ac:dyDescent="0.25">
      <c r="A4479" s="27" t="s">
        <v>4221</v>
      </c>
      <c r="B4479" s="19" t="s">
        <v>16860</v>
      </c>
      <c r="C4479" s="19" t="s">
        <v>16860</v>
      </c>
      <c r="D4479" s="38" t="s">
        <v>16170</v>
      </c>
      <c r="E4479" s="38" t="s">
        <v>4421</v>
      </c>
      <c r="F4479" s="41" t="s">
        <v>2269</v>
      </c>
      <c r="G4479" s="19" t="s">
        <v>611</v>
      </c>
      <c r="H4479" s="41">
        <v>5</v>
      </c>
      <c r="I4479" s="41">
        <v>5</v>
      </c>
      <c r="J4479" s="41">
        <v>10</v>
      </c>
      <c r="K4479" s="44">
        <v>1</v>
      </c>
      <c r="L4479" s="20">
        <v>4800000</v>
      </c>
      <c r="M4479" s="19" t="s">
        <v>15954</v>
      </c>
      <c r="N4479" s="28" t="s">
        <v>15953</v>
      </c>
    </row>
    <row r="4480" spans="1:14" ht="45" x14ac:dyDescent="0.25">
      <c r="A4480" s="27" t="s">
        <v>4221</v>
      </c>
      <c r="B4480" s="19" t="s">
        <v>16745</v>
      </c>
      <c r="C4480" s="19" t="s">
        <v>16745</v>
      </c>
      <c r="D4480" s="38" t="s">
        <v>16055</v>
      </c>
      <c r="E4480" s="38" t="s">
        <v>4421</v>
      </c>
      <c r="F4480" s="41" t="s">
        <v>2269</v>
      </c>
      <c r="G4480" s="19" t="s">
        <v>611</v>
      </c>
      <c r="H4480" s="41">
        <v>5</v>
      </c>
      <c r="I4480" s="41">
        <v>5</v>
      </c>
      <c r="J4480" s="41">
        <v>10</v>
      </c>
      <c r="K4480" s="44">
        <v>1</v>
      </c>
      <c r="L4480" s="20">
        <v>212000</v>
      </c>
      <c r="M4480" s="19" t="s">
        <v>15954</v>
      </c>
      <c r="N4480" s="28" t="s">
        <v>15953</v>
      </c>
    </row>
    <row r="4481" spans="1:14" ht="30" x14ac:dyDescent="0.25">
      <c r="A4481" s="27" t="s">
        <v>4221</v>
      </c>
      <c r="B4481" s="19" t="s">
        <v>17038</v>
      </c>
      <c r="C4481" s="19" t="s">
        <v>16794</v>
      </c>
      <c r="D4481" s="38" t="s">
        <v>16104</v>
      </c>
      <c r="E4481" s="38" t="s">
        <v>4421</v>
      </c>
      <c r="F4481" s="41" t="s">
        <v>2269</v>
      </c>
      <c r="G4481" s="19" t="s">
        <v>611</v>
      </c>
      <c r="H4481" s="41">
        <v>5</v>
      </c>
      <c r="I4481" s="41">
        <v>5</v>
      </c>
      <c r="J4481" s="41">
        <v>10</v>
      </c>
      <c r="K4481" s="44">
        <v>1</v>
      </c>
      <c r="L4481" s="20">
        <v>2975000</v>
      </c>
      <c r="M4481" s="19" t="s">
        <v>15954</v>
      </c>
      <c r="N4481" s="28" t="s">
        <v>15953</v>
      </c>
    </row>
    <row r="4482" spans="1:14" ht="60" x14ac:dyDescent="0.25">
      <c r="A4482" s="27" t="s">
        <v>4221</v>
      </c>
      <c r="B4482" s="19" t="s">
        <v>17038</v>
      </c>
      <c r="C4482" s="19" t="s">
        <v>16861</v>
      </c>
      <c r="D4482" s="38" t="s">
        <v>16171</v>
      </c>
      <c r="E4482" s="38" t="s">
        <v>4421</v>
      </c>
      <c r="F4482" s="41" t="s">
        <v>4422</v>
      </c>
      <c r="G4482" s="19" t="s">
        <v>611</v>
      </c>
      <c r="H4482" s="41">
        <v>5</v>
      </c>
      <c r="I4482" s="41">
        <v>5</v>
      </c>
      <c r="J4482" s="41">
        <v>10</v>
      </c>
      <c r="K4482" s="44">
        <v>1</v>
      </c>
      <c r="L4482" s="20">
        <v>13326000</v>
      </c>
      <c r="M4482" s="19" t="s">
        <v>15954</v>
      </c>
      <c r="N4482" s="28" t="s">
        <v>15953</v>
      </c>
    </row>
    <row r="4483" spans="1:14" ht="30" x14ac:dyDescent="0.25">
      <c r="A4483" s="27" t="s">
        <v>4221</v>
      </c>
      <c r="B4483" s="19" t="s">
        <v>17038</v>
      </c>
      <c r="C4483" s="19" t="s">
        <v>16801</v>
      </c>
      <c r="D4483" s="38" t="s">
        <v>16111</v>
      </c>
      <c r="E4483" s="38" t="s">
        <v>4421</v>
      </c>
      <c r="F4483" s="41" t="s">
        <v>3232</v>
      </c>
      <c r="G4483" s="19" t="s">
        <v>611</v>
      </c>
      <c r="H4483" s="41">
        <v>5</v>
      </c>
      <c r="I4483" s="41">
        <v>5</v>
      </c>
      <c r="J4483" s="41">
        <v>10</v>
      </c>
      <c r="K4483" s="44">
        <v>1</v>
      </c>
      <c r="L4483" s="20">
        <v>534500</v>
      </c>
      <c r="M4483" s="19" t="s">
        <v>15954</v>
      </c>
      <c r="N4483" s="28" t="s">
        <v>15953</v>
      </c>
    </row>
    <row r="4484" spans="1:14" ht="45" x14ac:dyDescent="0.25">
      <c r="A4484" s="27" t="s">
        <v>4221</v>
      </c>
      <c r="B4484" s="19" t="s">
        <v>17063</v>
      </c>
      <c r="C4484" s="19" t="s">
        <v>16866</v>
      </c>
      <c r="D4484" s="38" t="s">
        <v>16176</v>
      </c>
      <c r="E4484" s="38" t="s">
        <v>4423</v>
      </c>
      <c r="F4484" s="41" t="s">
        <v>3240</v>
      </c>
      <c r="G4484" s="19" t="s">
        <v>611</v>
      </c>
      <c r="H4484" s="41">
        <v>5</v>
      </c>
      <c r="I4484" s="41">
        <v>5</v>
      </c>
      <c r="J4484" s="41">
        <v>10</v>
      </c>
      <c r="K4484" s="44">
        <v>1</v>
      </c>
      <c r="L4484" s="20">
        <v>4020000</v>
      </c>
      <c r="M4484" s="19" t="s">
        <v>15954</v>
      </c>
      <c r="N4484" s="28" t="s">
        <v>15953</v>
      </c>
    </row>
    <row r="4485" spans="1:14" ht="30" x14ac:dyDescent="0.25">
      <c r="A4485" s="27" t="s">
        <v>4221</v>
      </c>
      <c r="B4485" s="19" t="s">
        <v>17063</v>
      </c>
      <c r="C4485" s="19" t="s">
        <v>16867</v>
      </c>
      <c r="D4485" s="38" t="s">
        <v>16177</v>
      </c>
      <c r="E4485" s="38" t="s">
        <v>4424</v>
      </c>
      <c r="F4485" s="41" t="s">
        <v>4425</v>
      </c>
      <c r="G4485" s="19" t="s">
        <v>611</v>
      </c>
      <c r="H4485" s="41">
        <v>5</v>
      </c>
      <c r="I4485" s="41">
        <v>5</v>
      </c>
      <c r="J4485" s="41">
        <v>10</v>
      </c>
      <c r="K4485" s="44">
        <v>1</v>
      </c>
      <c r="L4485" s="20">
        <v>1100000</v>
      </c>
      <c r="M4485" s="19" t="s">
        <v>15954</v>
      </c>
      <c r="N4485" s="28" t="s">
        <v>15953</v>
      </c>
    </row>
    <row r="4486" spans="1:14" ht="60" x14ac:dyDescent="0.25">
      <c r="A4486" s="27" t="s">
        <v>4221</v>
      </c>
      <c r="B4486" s="19" t="s">
        <v>17063</v>
      </c>
      <c r="C4486" s="19" t="s">
        <v>16869</v>
      </c>
      <c r="D4486" s="38" t="s">
        <v>16179</v>
      </c>
      <c r="E4486" s="38" t="s">
        <v>4424</v>
      </c>
      <c r="F4486" s="41" t="s">
        <v>3414</v>
      </c>
      <c r="G4486" s="19" t="s">
        <v>611</v>
      </c>
      <c r="H4486" s="41">
        <v>5</v>
      </c>
      <c r="I4486" s="41">
        <v>5</v>
      </c>
      <c r="J4486" s="41">
        <v>10</v>
      </c>
      <c r="K4486" s="44">
        <v>1</v>
      </c>
      <c r="L4486" s="20">
        <v>416500</v>
      </c>
      <c r="M4486" s="19" t="s">
        <v>15954</v>
      </c>
      <c r="N4486" s="28" t="s">
        <v>15953</v>
      </c>
    </row>
    <row r="4487" spans="1:14" ht="30" x14ac:dyDescent="0.25">
      <c r="A4487" s="27" t="s">
        <v>4221</v>
      </c>
      <c r="B4487" s="19" t="s">
        <v>17040</v>
      </c>
      <c r="C4487" s="19" t="s">
        <v>16826</v>
      </c>
      <c r="D4487" s="38" t="s">
        <v>16136</v>
      </c>
      <c r="E4487" s="38" t="s">
        <v>4426</v>
      </c>
      <c r="F4487" s="41" t="s">
        <v>781</v>
      </c>
      <c r="G4487" s="19" t="s">
        <v>611</v>
      </c>
      <c r="H4487" s="41">
        <v>5</v>
      </c>
      <c r="I4487" s="41">
        <v>3</v>
      </c>
      <c r="J4487" s="41">
        <v>10</v>
      </c>
      <c r="K4487" s="44">
        <v>11</v>
      </c>
      <c r="L4487" s="20">
        <v>20813100</v>
      </c>
      <c r="M4487" s="19" t="s">
        <v>15954</v>
      </c>
      <c r="N4487" s="28" t="s">
        <v>15953</v>
      </c>
    </row>
    <row r="4488" spans="1:14" ht="30" x14ac:dyDescent="0.25">
      <c r="A4488" s="27" t="s">
        <v>4221</v>
      </c>
      <c r="B4488" s="19" t="s">
        <v>17040</v>
      </c>
      <c r="C4488" s="19" t="s">
        <v>16826</v>
      </c>
      <c r="D4488" s="38" t="s">
        <v>16136</v>
      </c>
      <c r="E4488" s="38" t="s">
        <v>4426</v>
      </c>
      <c r="F4488" s="41" t="s">
        <v>4427</v>
      </c>
      <c r="G4488" s="19" t="s">
        <v>611</v>
      </c>
      <c r="H4488" s="41">
        <v>5</v>
      </c>
      <c r="I4488" s="41">
        <v>3</v>
      </c>
      <c r="J4488" s="41">
        <v>10</v>
      </c>
      <c r="K4488" s="44">
        <v>1</v>
      </c>
      <c r="L4488" s="20">
        <v>1268302</v>
      </c>
      <c r="M4488" s="19" t="s">
        <v>15954</v>
      </c>
      <c r="N4488" s="28" t="s">
        <v>15953</v>
      </c>
    </row>
    <row r="4489" spans="1:14" ht="30" x14ac:dyDescent="0.25">
      <c r="A4489" s="27" t="s">
        <v>4221</v>
      </c>
      <c r="B4489" s="19" t="s">
        <v>17040</v>
      </c>
      <c r="C4489" s="19" t="s">
        <v>16826</v>
      </c>
      <c r="D4489" s="38" t="s">
        <v>16136</v>
      </c>
      <c r="E4489" s="38" t="s">
        <v>4428</v>
      </c>
      <c r="F4489" s="41" t="s">
        <v>781</v>
      </c>
      <c r="G4489" s="19" t="s">
        <v>611</v>
      </c>
      <c r="H4489" s="41">
        <v>5</v>
      </c>
      <c r="I4489" s="41">
        <v>3</v>
      </c>
      <c r="J4489" s="41">
        <v>10</v>
      </c>
      <c r="K4489" s="44">
        <v>4</v>
      </c>
      <c r="L4489" s="20">
        <v>7568400</v>
      </c>
      <c r="M4489" s="19" t="s">
        <v>15954</v>
      </c>
      <c r="N4489" s="28" t="s">
        <v>15953</v>
      </c>
    </row>
    <row r="4490" spans="1:14" x14ac:dyDescent="0.25">
      <c r="A4490" s="27" t="s">
        <v>4221</v>
      </c>
      <c r="B4490" s="19" t="s">
        <v>17016</v>
      </c>
      <c r="C4490" s="19" t="s">
        <v>16748</v>
      </c>
      <c r="D4490" s="38" t="s">
        <v>16058</v>
      </c>
      <c r="E4490" s="38" t="s">
        <v>4429</v>
      </c>
      <c r="F4490" s="41" t="s">
        <v>1577</v>
      </c>
      <c r="G4490" s="19" t="s">
        <v>611</v>
      </c>
      <c r="H4490" s="41">
        <v>5</v>
      </c>
      <c r="I4490" s="41">
        <v>3</v>
      </c>
      <c r="J4490" s="41">
        <v>10</v>
      </c>
      <c r="K4490" s="44">
        <v>70</v>
      </c>
      <c r="L4490" s="20">
        <v>3080000</v>
      </c>
      <c r="M4490" s="19" t="s">
        <v>15954</v>
      </c>
      <c r="N4490" s="28" t="s">
        <v>15953</v>
      </c>
    </row>
    <row r="4491" spans="1:14" x14ac:dyDescent="0.25">
      <c r="A4491" s="27" t="s">
        <v>4221</v>
      </c>
      <c r="B4491" s="19" t="s">
        <v>17016</v>
      </c>
      <c r="C4491" s="19" t="s">
        <v>16748</v>
      </c>
      <c r="D4491" s="38" t="s">
        <v>16058</v>
      </c>
      <c r="E4491" s="38" t="s">
        <v>4429</v>
      </c>
      <c r="F4491" s="41" t="s">
        <v>4430</v>
      </c>
      <c r="G4491" s="19" t="s">
        <v>611</v>
      </c>
      <c r="H4491" s="41">
        <v>5</v>
      </c>
      <c r="I4491" s="41">
        <v>3</v>
      </c>
      <c r="J4491" s="41">
        <v>10</v>
      </c>
      <c r="K4491" s="44">
        <v>6</v>
      </c>
      <c r="L4491" s="20">
        <v>264000</v>
      </c>
      <c r="M4491" s="19" t="s">
        <v>15954</v>
      </c>
      <c r="N4491" s="28" t="s">
        <v>15953</v>
      </c>
    </row>
    <row r="4492" spans="1:14" x14ac:dyDescent="0.25">
      <c r="A4492" s="27" t="s">
        <v>4221</v>
      </c>
      <c r="B4492" s="19" t="s">
        <v>17016</v>
      </c>
      <c r="C4492" s="19" t="s">
        <v>16748</v>
      </c>
      <c r="D4492" s="38" t="s">
        <v>16058</v>
      </c>
      <c r="E4492" s="38" t="s">
        <v>4431</v>
      </c>
      <c r="F4492" s="41" t="s">
        <v>4432</v>
      </c>
      <c r="G4492" s="19" t="s">
        <v>611</v>
      </c>
      <c r="H4492" s="41">
        <v>5</v>
      </c>
      <c r="I4492" s="41">
        <v>3</v>
      </c>
      <c r="J4492" s="41">
        <v>10</v>
      </c>
      <c r="K4492" s="44">
        <v>183</v>
      </c>
      <c r="L4492" s="20">
        <v>8052000</v>
      </c>
      <c r="M4492" s="19" t="s">
        <v>15954</v>
      </c>
      <c r="N4492" s="28" t="s">
        <v>15953</v>
      </c>
    </row>
    <row r="4493" spans="1:14" x14ac:dyDescent="0.25">
      <c r="A4493" s="27" t="s">
        <v>4221</v>
      </c>
      <c r="B4493" s="19" t="s">
        <v>17016</v>
      </c>
      <c r="C4493" s="19" t="s">
        <v>16748</v>
      </c>
      <c r="D4493" s="38" t="s">
        <v>16058</v>
      </c>
      <c r="E4493" s="38" t="s">
        <v>4433</v>
      </c>
      <c r="F4493" s="41" t="s">
        <v>1364</v>
      </c>
      <c r="G4493" s="19" t="s">
        <v>611</v>
      </c>
      <c r="H4493" s="41">
        <v>5</v>
      </c>
      <c r="I4493" s="41">
        <v>3</v>
      </c>
      <c r="J4493" s="41">
        <v>10</v>
      </c>
      <c r="K4493" s="44">
        <v>23</v>
      </c>
      <c r="L4493" s="20">
        <v>1253500</v>
      </c>
      <c r="M4493" s="19" t="s">
        <v>15954</v>
      </c>
      <c r="N4493" s="28" t="s">
        <v>15953</v>
      </c>
    </row>
    <row r="4494" spans="1:14" ht="30" x14ac:dyDescent="0.25">
      <c r="A4494" s="27" t="s">
        <v>4221</v>
      </c>
      <c r="B4494" s="19" t="s">
        <v>17014</v>
      </c>
      <c r="C4494" s="19" t="s">
        <v>16800</v>
      </c>
      <c r="D4494" s="38" t="s">
        <v>16110</v>
      </c>
      <c r="E4494" s="38" t="s">
        <v>4434</v>
      </c>
      <c r="F4494" s="41" t="s">
        <v>4435</v>
      </c>
      <c r="G4494" s="19" t="s">
        <v>611</v>
      </c>
      <c r="H4494" s="41">
        <v>5</v>
      </c>
      <c r="I4494" s="41">
        <v>3</v>
      </c>
      <c r="J4494" s="41">
        <v>10</v>
      </c>
      <c r="K4494" s="44">
        <v>8</v>
      </c>
      <c r="L4494" s="20">
        <v>1100512</v>
      </c>
      <c r="M4494" s="19" t="s">
        <v>15965</v>
      </c>
      <c r="N4494" s="28" t="s">
        <v>15953</v>
      </c>
    </row>
    <row r="4495" spans="1:14" ht="30" x14ac:dyDescent="0.25">
      <c r="A4495" s="27" t="s">
        <v>4221</v>
      </c>
      <c r="B4495" s="19" t="s">
        <v>17014</v>
      </c>
      <c r="C4495" s="19" t="s">
        <v>16800</v>
      </c>
      <c r="D4495" s="38" t="s">
        <v>16110</v>
      </c>
      <c r="E4495" s="38" t="s">
        <v>4436</v>
      </c>
      <c r="F4495" s="41" t="s">
        <v>4435</v>
      </c>
      <c r="G4495" s="19" t="s">
        <v>611</v>
      </c>
      <c r="H4495" s="41">
        <v>5</v>
      </c>
      <c r="I4495" s="41">
        <v>3</v>
      </c>
      <c r="J4495" s="41">
        <v>16</v>
      </c>
      <c r="K4495" s="44">
        <v>4</v>
      </c>
      <c r="L4495" s="20">
        <v>1785000</v>
      </c>
      <c r="M4495" s="19" t="s">
        <v>15965</v>
      </c>
      <c r="N4495" s="28" t="s">
        <v>15953</v>
      </c>
    </row>
    <row r="4496" spans="1:14" ht="30" x14ac:dyDescent="0.25">
      <c r="A4496" s="27" t="s">
        <v>4221</v>
      </c>
      <c r="B4496" s="19" t="s">
        <v>17015</v>
      </c>
      <c r="C4496" s="19" t="s">
        <v>16742</v>
      </c>
      <c r="D4496" s="38" t="s">
        <v>16052</v>
      </c>
      <c r="E4496" s="38" t="s">
        <v>4437</v>
      </c>
      <c r="F4496" s="41" t="s">
        <v>4438</v>
      </c>
      <c r="G4496" s="19" t="s">
        <v>611</v>
      </c>
      <c r="H4496" s="41">
        <v>5</v>
      </c>
      <c r="I4496" s="41">
        <v>3</v>
      </c>
      <c r="J4496" s="41">
        <v>16</v>
      </c>
      <c r="K4496" s="44">
        <v>21</v>
      </c>
      <c r="L4496" s="20">
        <v>749700</v>
      </c>
      <c r="M4496" s="19" t="s">
        <v>15963</v>
      </c>
      <c r="N4496" s="28" t="s">
        <v>15953</v>
      </c>
    </row>
    <row r="4497" spans="1:14" ht="45" x14ac:dyDescent="0.25">
      <c r="A4497" s="27" t="s">
        <v>4221</v>
      </c>
      <c r="B4497" s="19" t="s">
        <v>16745</v>
      </c>
      <c r="C4497" s="19" t="s">
        <v>16745</v>
      </c>
      <c r="D4497" s="38" t="s">
        <v>16055</v>
      </c>
      <c r="E4497" s="38" t="s">
        <v>4439</v>
      </c>
      <c r="F4497" s="41" t="s">
        <v>781</v>
      </c>
      <c r="G4497" s="19" t="s">
        <v>611</v>
      </c>
      <c r="H4497" s="41">
        <v>5</v>
      </c>
      <c r="I4497" s="41">
        <v>3</v>
      </c>
      <c r="J4497" s="41">
        <v>16</v>
      </c>
      <c r="K4497" s="44">
        <v>68</v>
      </c>
      <c r="L4497" s="20">
        <v>4450600</v>
      </c>
      <c r="M4497" s="19" t="s">
        <v>11</v>
      </c>
      <c r="N4497" s="28" t="s">
        <v>15953</v>
      </c>
    </row>
    <row r="4498" spans="1:14" ht="45" x14ac:dyDescent="0.25">
      <c r="A4498" s="27" t="s">
        <v>4221</v>
      </c>
      <c r="B4498" s="19" t="s">
        <v>16745</v>
      </c>
      <c r="C4498" s="19" t="s">
        <v>16745</v>
      </c>
      <c r="D4498" s="38" t="s">
        <v>16055</v>
      </c>
      <c r="E4498" s="38" t="s">
        <v>4440</v>
      </c>
      <c r="F4498" s="41" t="s">
        <v>4438</v>
      </c>
      <c r="G4498" s="19" t="s">
        <v>611</v>
      </c>
      <c r="H4498" s="41">
        <v>5</v>
      </c>
      <c r="I4498" s="41">
        <v>3</v>
      </c>
      <c r="J4498" s="41">
        <v>16</v>
      </c>
      <c r="K4498" s="44">
        <v>11</v>
      </c>
      <c r="L4498" s="20">
        <v>536690</v>
      </c>
      <c r="M4498" s="19" t="s">
        <v>15954</v>
      </c>
      <c r="N4498" s="28" t="s">
        <v>15953</v>
      </c>
    </row>
    <row r="4499" spans="1:14" ht="45" x14ac:dyDescent="0.25">
      <c r="A4499" s="27" t="s">
        <v>4221</v>
      </c>
      <c r="B4499" s="19" t="s">
        <v>16745</v>
      </c>
      <c r="C4499" s="19" t="s">
        <v>16745</v>
      </c>
      <c r="D4499" s="38" t="s">
        <v>16055</v>
      </c>
      <c r="E4499" s="38" t="s">
        <v>4441</v>
      </c>
      <c r="F4499" s="41" t="s">
        <v>4438</v>
      </c>
      <c r="G4499" s="19" t="s">
        <v>611</v>
      </c>
      <c r="H4499" s="41">
        <v>5</v>
      </c>
      <c r="I4499" s="41">
        <v>3</v>
      </c>
      <c r="J4499" s="41">
        <v>10</v>
      </c>
      <c r="K4499" s="44">
        <v>23</v>
      </c>
      <c r="L4499" s="20">
        <v>1787100</v>
      </c>
      <c r="M4499" s="19" t="s">
        <v>11</v>
      </c>
      <c r="N4499" s="28" t="s">
        <v>15953</v>
      </c>
    </row>
    <row r="4500" spans="1:14" ht="45" x14ac:dyDescent="0.25">
      <c r="A4500" s="27" t="s">
        <v>4221</v>
      </c>
      <c r="B4500" s="19" t="s">
        <v>16745</v>
      </c>
      <c r="C4500" s="19" t="s">
        <v>16745</v>
      </c>
      <c r="D4500" s="38" t="s">
        <v>16055</v>
      </c>
      <c r="E4500" s="38" t="s">
        <v>4442</v>
      </c>
      <c r="F4500" s="41" t="s">
        <v>4438</v>
      </c>
      <c r="G4500" s="19" t="s">
        <v>611</v>
      </c>
      <c r="H4500" s="41">
        <v>5</v>
      </c>
      <c r="I4500" s="41">
        <v>3</v>
      </c>
      <c r="J4500" s="41">
        <v>16</v>
      </c>
      <c r="K4500" s="44">
        <v>58</v>
      </c>
      <c r="L4500" s="20">
        <v>448630</v>
      </c>
      <c r="M4500" s="19" t="s">
        <v>11</v>
      </c>
      <c r="N4500" s="28" t="s">
        <v>15953</v>
      </c>
    </row>
    <row r="4501" spans="1:14" ht="30" x14ac:dyDescent="0.25">
      <c r="A4501" s="27" t="s">
        <v>4221</v>
      </c>
      <c r="B4501" s="19" t="s">
        <v>17038</v>
      </c>
      <c r="C4501" s="19" t="s">
        <v>16794</v>
      </c>
      <c r="D4501" s="38" t="s">
        <v>16104</v>
      </c>
      <c r="E4501" s="38" t="s">
        <v>4443</v>
      </c>
      <c r="F4501" s="41" t="s">
        <v>4438</v>
      </c>
      <c r="G4501" s="19" t="s">
        <v>611</v>
      </c>
      <c r="H4501" s="41">
        <v>5</v>
      </c>
      <c r="I4501" s="41">
        <v>3</v>
      </c>
      <c r="J4501" s="41">
        <v>16</v>
      </c>
      <c r="K4501" s="44">
        <v>22</v>
      </c>
      <c r="L4501" s="20">
        <v>3796100</v>
      </c>
      <c r="M4501" s="19" t="s">
        <v>11</v>
      </c>
      <c r="N4501" s="28" t="s">
        <v>15953</v>
      </c>
    </row>
    <row r="4502" spans="1:14" ht="30" x14ac:dyDescent="0.25">
      <c r="A4502" s="27" t="s">
        <v>4221</v>
      </c>
      <c r="B4502" s="19" t="s">
        <v>17038</v>
      </c>
      <c r="C4502" s="19" t="s">
        <v>16794</v>
      </c>
      <c r="D4502" s="38" t="s">
        <v>16104</v>
      </c>
      <c r="E4502" s="38" t="s">
        <v>4444</v>
      </c>
      <c r="F4502" s="41" t="s">
        <v>4438</v>
      </c>
      <c r="G4502" s="19" t="s">
        <v>611</v>
      </c>
      <c r="H4502" s="41">
        <v>5</v>
      </c>
      <c r="I4502" s="41">
        <v>3</v>
      </c>
      <c r="J4502" s="41">
        <v>16</v>
      </c>
      <c r="K4502" s="44">
        <v>10</v>
      </c>
      <c r="L4502" s="20">
        <v>3391500</v>
      </c>
      <c r="M4502" s="19" t="s">
        <v>15962</v>
      </c>
      <c r="N4502" s="28" t="s">
        <v>15953</v>
      </c>
    </row>
    <row r="4503" spans="1:14" ht="30" x14ac:dyDescent="0.25">
      <c r="A4503" s="27" t="s">
        <v>4221</v>
      </c>
      <c r="B4503" s="19" t="s">
        <v>17038</v>
      </c>
      <c r="C4503" s="19" t="s">
        <v>16794</v>
      </c>
      <c r="D4503" s="38" t="s">
        <v>16104</v>
      </c>
      <c r="E4503" s="38" t="s">
        <v>4445</v>
      </c>
      <c r="F4503" s="41" t="s">
        <v>781</v>
      </c>
      <c r="G4503" s="19" t="s">
        <v>611</v>
      </c>
      <c r="H4503" s="41">
        <v>5</v>
      </c>
      <c r="I4503" s="41">
        <v>3</v>
      </c>
      <c r="J4503" s="41">
        <v>16</v>
      </c>
      <c r="K4503" s="44">
        <v>10</v>
      </c>
      <c r="L4503" s="20">
        <v>1190000</v>
      </c>
      <c r="M4503" s="19" t="s">
        <v>11</v>
      </c>
      <c r="N4503" s="28" t="s">
        <v>15953</v>
      </c>
    </row>
    <row r="4504" spans="1:14" ht="30" x14ac:dyDescent="0.25">
      <c r="A4504" s="27" t="s">
        <v>4221</v>
      </c>
      <c r="B4504" s="19" t="s">
        <v>17038</v>
      </c>
      <c r="C4504" s="19" t="s">
        <v>16794</v>
      </c>
      <c r="D4504" s="38" t="s">
        <v>16104</v>
      </c>
      <c r="E4504" s="38" t="s">
        <v>4446</v>
      </c>
      <c r="F4504" s="41" t="s">
        <v>4438</v>
      </c>
      <c r="G4504" s="19" t="s">
        <v>611</v>
      </c>
      <c r="H4504" s="41">
        <v>5</v>
      </c>
      <c r="I4504" s="41">
        <v>3</v>
      </c>
      <c r="J4504" s="41">
        <v>16</v>
      </c>
      <c r="K4504" s="44">
        <v>4</v>
      </c>
      <c r="L4504" s="20">
        <v>1380400</v>
      </c>
      <c r="M4504" s="19" t="s">
        <v>11</v>
      </c>
      <c r="N4504" s="28" t="s">
        <v>15953</v>
      </c>
    </row>
    <row r="4505" spans="1:14" ht="30" x14ac:dyDescent="0.25">
      <c r="A4505" s="27" t="s">
        <v>4221</v>
      </c>
      <c r="B4505" s="19" t="s">
        <v>17063</v>
      </c>
      <c r="C4505" s="19" t="s">
        <v>16870</v>
      </c>
      <c r="D4505" s="38" t="s">
        <v>16180</v>
      </c>
      <c r="E4505" s="38" t="s">
        <v>4447</v>
      </c>
      <c r="F4505" s="41" t="s">
        <v>4438</v>
      </c>
      <c r="G4505" s="19" t="s">
        <v>611</v>
      </c>
      <c r="H4505" s="41">
        <v>5</v>
      </c>
      <c r="I4505" s="41">
        <v>3</v>
      </c>
      <c r="J4505" s="41">
        <v>16</v>
      </c>
      <c r="K4505" s="44">
        <v>25</v>
      </c>
      <c r="L4505" s="20">
        <v>1933750</v>
      </c>
      <c r="M4505" s="19" t="s">
        <v>15961</v>
      </c>
      <c r="N4505" s="28" t="s">
        <v>15953</v>
      </c>
    </row>
    <row r="4506" spans="1:14" ht="30" x14ac:dyDescent="0.25">
      <c r="A4506" s="27" t="s">
        <v>4221</v>
      </c>
      <c r="B4506" s="19" t="s">
        <v>17063</v>
      </c>
      <c r="C4506" s="19" t="s">
        <v>16870</v>
      </c>
      <c r="D4506" s="38" t="s">
        <v>16180</v>
      </c>
      <c r="E4506" s="38" t="s">
        <v>4448</v>
      </c>
      <c r="F4506" s="41" t="s">
        <v>4438</v>
      </c>
      <c r="G4506" s="19" t="s">
        <v>611</v>
      </c>
      <c r="H4506" s="41">
        <v>5</v>
      </c>
      <c r="I4506" s="41">
        <v>3</v>
      </c>
      <c r="J4506" s="41">
        <v>10</v>
      </c>
      <c r="K4506" s="44">
        <v>1</v>
      </c>
      <c r="L4506" s="20">
        <v>46410</v>
      </c>
      <c r="M4506" s="19" t="s">
        <v>11</v>
      </c>
      <c r="N4506" s="28" t="s">
        <v>15953</v>
      </c>
    </row>
    <row r="4507" spans="1:14" ht="45" x14ac:dyDescent="0.25">
      <c r="A4507" s="27" t="s">
        <v>4221</v>
      </c>
      <c r="B4507" s="19" t="s">
        <v>17041</v>
      </c>
      <c r="C4507" s="19" t="s">
        <v>16799</v>
      </c>
      <c r="D4507" s="38" t="s">
        <v>16109</v>
      </c>
      <c r="E4507" s="38" t="s">
        <v>4449</v>
      </c>
      <c r="F4507" s="41" t="s">
        <v>716</v>
      </c>
      <c r="G4507" s="19" t="s">
        <v>611</v>
      </c>
      <c r="H4507" s="41">
        <v>4</v>
      </c>
      <c r="I4507" s="41">
        <v>4</v>
      </c>
      <c r="J4507" s="41">
        <v>10</v>
      </c>
      <c r="K4507" s="44">
        <v>1</v>
      </c>
      <c r="L4507" s="20">
        <v>19444600</v>
      </c>
      <c r="M4507" s="19" t="s">
        <v>11</v>
      </c>
      <c r="N4507" s="28" t="s">
        <v>15953</v>
      </c>
    </row>
    <row r="4508" spans="1:14" ht="30" x14ac:dyDescent="0.25">
      <c r="A4508" s="27" t="s">
        <v>4221</v>
      </c>
      <c r="B4508" s="19" t="s">
        <v>17056</v>
      </c>
      <c r="C4508" s="19" t="s">
        <v>16922</v>
      </c>
      <c r="D4508" s="38" t="s">
        <v>16234</v>
      </c>
      <c r="E4508" s="38" t="s">
        <v>4450</v>
      </c>
      <c r="F4508" s="41" t="s">
        <v>4451</v>
      </c>
      <c r="G4508" s="19" t="s">
        <v>611</v>
      </c>
      <c r="H4508" s="41">
        <v>3</v>
      </c>
      <c r="I4508" s="41">
        <v>4</v>
      </c>
      <c r="J4508" s="41">
        <v>10</v>
      </c>
      <c r="K4508" s="44">
        <v>2</v>
      </c>
      <c r="L4508" s="20">
        <v>13926000</v>
      </c>
      <c r="M4508" s="19" t="s">
        <v>11</v>
      </c>
      <c r="N4508" s="28" t="s">
        <v>15953</v>
      </c>
    </row>
    <row r="4509" spans="1:14" ht="30" x14ac:dyDescent="0.25">
      <c r="A4509" s="27" t="s">
        <v>4221</v>
      </c>
      <c r="B4509" s="19" t="s">
        <v>17039</v>
      </c>
      <c r="C4509" s="19" t="s">
        <v>16923</v>
      </c>
      <c r="D4509" s="38" t="s">
        <v>16235</v>
      </c>
      <c r="E4509" s="38" t="s">
        <v>4452</v>
      </c>
      <c r="F4509" s="41" t="s">
        <v>4453</v>
      </c>
      <c r="G4509" s="19" t="s">
        <v>611</v>
      </c>
      <c r="H4509" s="41">
        <v>3</v>
      </c>
      <c r="I4509" s="41">
        <v>4</v>
      </c>
      <c r="J4509" s="41">
        <v>10</v>
      </c>
      <c r="K4509" s="44">
        <v>1</v>
      </c>
      <c r="L4509" s="20">
        <v>4800000</v>
      </c>
      <c r="M4509" s="19" t="s">
        <v>11</v>
      </c>
      <c r="N4509" s="28" t="s">
        <v>15953</v>
      </c>
    </row>
    <row r="4510" spans="1:14" ht="30" x14ac:dyDescent="0.25">
      <c r="A4510" s="27" t="s">
        <v>4221</v>
      </c>
      <c r="B4510" s="19" t="s">
        <v>17039</v>
      </c>
      <c r="C4510" s="19" t="s">
        <v>16923</v>
      </c>
      <c r="D4510" s="38" t="s">
        <v>16235</v>
      </c>
      <c r="E4510" s="38" t="s">
        <v>4454</v>
      </c>
      <c r="F4510" s="41" t="s">
        <v>4455</v>
      </c>
      <c r="G4510" s="19" t="s">
        <v>611</v>
      </c>
      <c r="H4510" s="41">
        <v>3</v>
      </c>
      <c r="I4510" s="41">
        <v>4</v>
      </c>
      <c r="J4510" s="41">
        <v>10</v>
      </c>
      <c r="K4510" s="44">
        <v>1</v>
      </c>
      <c r="L4510" s="20">
        <v>2168000</v>
      </c>
      <c r="M4510" s="19" t="s">
        <v>11</v>
      </c>
      <c r="N4510" s="28" t="s">
        <v>15953</v>
      </c>
    </row>
    <row r="4511" spans="1:14" ht="30" x14ac:dyDescent="0.25">
      <c r="A4511" s="27" t="s">
        <v>4221</v>
      </c>
      <c r="B4511" s="19" t="s">
        <v>17039</v>
      </c>
      <c r="C4511" s="19" t="s">
        <v>16923</v>
      </c>
      <c r="D4511" s="38" t="s">
        <v>16235</v>
      </c>
      <c r="E4511" s="38" t="s">
        <v>4456</v>
      </c>
      <c r="F4511" s="41" t="s">
        <v>4455</v>
      </c>
      <c r="G4511" s="19" t="s">
        <v>611</v>
      </c>
      <c r="H4511" s="41">
        <v>3</v>
      </c>
      <c r="I4511" s="41">
        <v>4</v>
      </c>
      <c r="J4511" s="41">
        <v>10</v>
      </c>
      <c r="K4511" s="44">
        <v>1</v>
      </c>
      <c r="L4511" s="20">
        <v>1207692</v>
      </c>
      <c r="M4511" s="19" t="s">
        <v>11</v>
      </c>
      <c r="N4511" s="28" t="s">
        <v>15953</v>
      </c>
    </row>
    <row r="4512" spans="1:14" ht="30" x14ac:dyDescent="0.25">
      <c r="A4512" s="27" t="s">
        <v>4221</v>
      </c>
      <c r="B4512" s="19" t="s">
        <v>17039</v>
      </c>
      <c r="C4512" s="19" t="s">
        <v>16923</v>
      </c>
      <c r="D4512" s="38" t="s">
        <v>16235</v>
      </c>
      <c r="E4512" s="38" t="s">
        <v>4457</v>
      </c>
      <c r="F4512" s="41" t="s">
        <v>4455</v>
      </c>
      <c r="G4512" s="19" t="s">
        <v>611</v>
      </c>
      <c r="H4512" s="41">
        <v>3</v>
      </c>
      <c r="I4512" s="41">
        <v>4</v>
      </c>
      <c r="J4512" s="41">
        <v>10</v>
      </c>
      <c r="K4512" s="44">
        <v>1</v>
      </c>
      <c r="L4512" s="20">
        <v>149300</v>
      </c>
      <c r="M4512" s="19" t="s">
        <v>11</v>
      </c>
      <c r="N4512" s="28" t="s">
        <v>15953</v>
      </c>
    </row>
    <row r="4513" spans="1:14" ht="30" x14ac:dyDescent="0.25">
      <c r="A4513" s="27" t="s">
        <v>4221</v>
      </c>
      <c r="B4513" s="19" t="s">
        <v>17062</v>
      </c>
      <c r="C4513" s="19" t="s">
        <v>16921</v>
      </c>
      <c r="D4513" s="38" t="s">
        <v>16233</v>
      </c>
      <c r="E4513" s="38" t="s">
        <v>4458</v>
      </c>
      <c r="F4513" s="41" t="s">
        <v>4459</v>
      </c>
      <c r="G4513" s="19" t="s">
        <v>611</v>
      </c>
      <c r="H4513" s="41">
        <v>3</v>
      </c>
      <c r="I4513" s="41">
        <v>4</v>
      </c>
      <c r="J4513" s="41">
        <v>10</v>
      </c>
      <c r="K4513" s="44">
        <v>10</v>
      </c>
      <c r="L4513" s="20">
        <v>1600000</v>
      </c>
      <c r="M4513" s="19" t="s">
        <v>11</v>
      </c>
      <c r="N4513" s="28" t="s">
        <v>15953</v>
      </c>
    </row>
    <row r="4514" spans="1:14" ht="30" x14ac:dyDescent="0.25">
      <c r="A4514" s="27" t="s">
        <v>4221</v>
      </c>
      <c r="B4514" s="19" t="s">
        <v>17062</v>
      </c>
      <c r="C4514" s="19" t="s">
        <v>16921</v>
      </c>
      <c r="D4514" s="38" t="s">
        <v>16233</v>
      </c>
      <c r="E4514" s="38" t="s">
        <v>4460</v>
      </c>
      <c r="F4514" s="41" t="s">
        <v>4459</v>
      </c>
      <c r="G4514" s="19" t="s">
        <v>611</v>
      </c>
      <c r="H4514" s="41">
        <v>3</v>
      </c>
      <c r="I4514" s="41">
        <v>4</v>
      </c>
      <c r="J4514" s="41">
        <v>10</v>
      </c>
      <c r="K4514" s="44">
        <v>5</v>
      </c>
      <c r="L4514" s="20">
        <v>585000</v>
      </c>
      <c r="M4514" s="19" t="s">
        <v>11</v>
      </c>
      <c r="N4514" s="28" t="s">
        <v>15953</v>
      </c>
    </row>
    <row r="4515" spans="1:14" ht="45" x14ac:dyDescent="0.25">
      <c r="A4515" s="27" t="s">
        <v>4221</v>
      </c>
      <c r="B4515" s="19" t="s">
        <v>17063</v>
      </c>
      <c r="C4515" s="19" t="s">
        <v>16866</v>
      </c>
      <c r="D4515" s="38" t="s">
        <v>16176</v>
      </c>
      <c r="E4515" s="38" t="s">
        <v>4461</v>
      </c>
      <c r="F4515" s="41" t="s">
        <v>4462</v>
      </c>
      <c r="G4515" s="19" t="s">
        <v>611</v>
      </c>
      <c r="H4515" s="41">
        <v>3</v>
      </c>
      <c r="I4515" s="41">
        <v>4</v>
      </c>
      <c r="J4515" s="41">
        <v>10</v>
      </c>
      <c r="K4515" s="44">
        <v>33</v>
      </c>
      <c r="L4515" s="20">
        <v>976800</v>
      </c>
      <c r="M4515" s="19" t="s">
        <v>11</v>
      </c>
      <c r="N4515" s="28" t="s">
        <v>15953</v>
      </c>
    </row>
    <row r="4516" spans="1:14" ht="30" x14ac:dyDescent="0.25">
      <c r="A4516" s="27" t="s">
        <v>4221</v>
      </c>
      <c r="B4516" s="19" t="s">
        <v>17063</v>
      </c>
      <c r="C4516" s="19" t="s">
        <v>16867</v>
      </c>
      <c r="D4516" s="38" t="s">
        <v>16177</v>
      </c>
      <c r="E4516" s="38" t="s">
        <v>4463</v>
      </c>
      <c r="F4516" s="41" t="s">
        <v>4464</v>
      </c>
      <c r="G4516" s="19" t="s">
        <v>611</v>
      </c>
      <c r="H4516" s="41">
        <v>3</v>
      </c>
      <c r="I4516" s="41">
        <v>4</v>
      </c>
      <c r="J4516" s="41">
        <v>10</v>
      </c>
      <c r="K4516" s="44">
        <v>41</v>
      </c>
      <c r="L4516" s="20">
        <v>2205800</v>
      </c>
      <c r="M4516" s="19" t="s">
        <v>11</v>
      </c>
      <c r="N4516" s="28" t="s">
        <v>15953</v>
      </c>
    </row>
    <row r="4517" spans="1:14" ht="60" x14ac:dyDescent="0.25">
      <c r="A4517" s="27" t="s">
        <v>4221</v>
      </c>
      <c r="B4517" s="19" t="s">
        <v>17032</v>
      </c>
      <c r="C4517" s="19" t="s">
        <v>16924</v>
      </c>
      <c r="D4517" s="38" t="s">
        <v>16236</v>
      </c>
      <c r="E4517" s="38" t="s">
        <v>4465</v>
      </c>
      <c r="F4517" s="41" t="s">
        <v>4466</v>
      </c>
      <c r="G4517" s="19" t="s">
        <v>611</v>
      </c>
      <c r="H4517" s="41">
        <v>3</v>
      </c>
      <c r="I4517" s="41">
        <v>4</v>
      </c>
      <c r="J4517" s="41">
        <v>10</v>
      </c>
      <c r="K4517" s="44">
        <v>1</v>
      </c>
      <c r="L4517" s="20">
        <v>196990</v>
      </c>
      <c r="M4517" s="19" t="s">
        <v>11</v>
      </c>
      <c r="N4517" s="28" t="s">
        <v>15953</v>
      </c>
    </row>
    <row r="4518" spans="1:14" ht="45" x14ac:dyDescent="0.25">
      <c r="A4518" s="27" t="s">
        <v>4221</v>
      </c>
      <c r="B4518" s="19" t="s">
        <v>17021</v>
      </c>
      <c r="C4518" s="19" t="s">
        <v>16785</v>
      </c>
      <c r="D4518" s="38" t="s">
        <v>16095</v>
      </c>
      <c r="E4518" s="38" t="s">
        <v>4467</v>
      </c>
      <c r="F4518" s="41" t="s">
        <v>4468</v>
      </c>
      <c r="G4518" s="19" t="s">
        <v>611</v>
      </c>
      <c r="H4518" s="41">
        <v>4</v>
      </c>
      <c r="I4518" s="41">
        <v>5</v>
      </c>
      <c r="J4518" s="41">
        <v>16</v>
      </c>
      <c r="K4518" s="44">
        <v>1</v>
      </c>
      <c r="L4518" s="20">
        <v>3153065</v>
      </c>
      <c r="M4518" s="19" t="s">
        <v>15954</v>
      </c>
      <c r="N4518" s="28" t="s">
        <v>15953</v>
      </c>
    </row>
    <row r="4519" spans="1:14" ht="45" x14ac:dyDescent="0.25">
      <c r="A4519" s="27" t="s">
        <v>4221</v>
      </c>
      <c r="B4519" s="19" t="s">
        <v>17021</v>
      </c>
      <c r="C4519" s="19" t="s">
        <v>16785</v>
      </c>
      <c r="D4519" s="38" t="s">
        <v>16095</v>
      </c>
      <c r="E4519" s="38" t="s">
        <v>4469</v>
      </c>
      <c r="F4519" s="41" t="s">
        <v>4468</v>
      </c>
      <c r="G4519" s="19" t="s">
        <v>611</v>
      </c>
      <c r="H4519" s="41">
        <v>4</v>
      </c>
      <c r="I4519" s="41">
        <v>5</v>
      </c>
      <c r="J4519" s="41">
        <v>10</v>
      </c>
      <c r="K4519" s="44">
        <v>1</v>
      </c>
      <c r="L4519" s="20">
        <v>11684113</v>
      </c>
      <c r="M4519" s="19" t="s">
        <v>15954</v>
      </c>
      <c r="N4519" s="28" t="s">
        <v>15953</v>
      </c>
    </row>
    <row r="4520" spans="1:14" ht="45" x14ac:dyDescent="0.25">
      <c r="A4520" s="27" t="s">
        <v>4221</v>
      </c>
      <c r="B4520" s="19" t="s">
        <v>17021</v>
      </c>
      <c r="C4520" s="19" t="s">
        <v>16785</v>
      </c>
      <c r="D4520" s="38" t="s">
        <v>16095</v>
      </c>
      <c r="E4520" s="38" t="s">
        <v>4470</v>
      </c>
      <c r="F4520" s="41" t="s">
        <v>4468</v>
      </c>
      <c r="G4520" s="19" t="s">
        <v>611</v>
      </c>
      <c r="H4520" s="41">
        <v>4</v>
      </c>
      <c r="I4520" s="41">
        <v>5</v>
      </c>
      <c r="J4520" s="41">
        <v>10</v>
      </c>
      <c r="K4520" s="44">
        <v>1</v>
      </c>
      <c r="L4520" s="20">
        <v>2200000</v>
      </c>
      <c r="M4520" s="19" t="s">
        <v>15954</v>
      </c>
      <c r="N4520" s="28" t="s">
        <v>15953</v>
      </c>
    </row>
    <row r="4521" spans="1:14" ht="30" x14ac:dyDescent="0.25">
      <c r="A4521" s="27" t="s">
        <v>4221</v>
      </c>
      <c r="B4521" s="19" t="s">
        <v>17041</v>
      </c>
      <c r="C4521" s="19" t="s">
        <v>16798</v>
      </c>
      <c r="D4521" s="38" t="s">
        <v>16108</v>
      </c>
      <c r="E4521" s="38" t="s">
        <v>4471</v>
      </c>
      <c r="F4521" s="41" t="s">
        <v>746</v>
      </c>
      <c r="G4521" s="19" t="s">
        <v>611</v>
      </c>
      <c r="H4521" s="41">
        <v>4</v>
      </c>
      <c r="I4521" s="41">
        <v>5</v>
      </c>
      <c r="J4521" s="41">
        <v>10</v>
      </c>
      <c r="K4521" s="44">
        <v>2.0386967825911722</v>
      </c>
      <c r="L4521" s="20">
        <v>9256611</v>
      </c>
      <c r="M4521" s="19" t="s">
        <v>11</v>
      </c>
      <c r="N4521" s="28" t="s">
        <v>15953</v>
      </c>
    </row>
    <row r="4522" spans="1:14" ht="30" x14ac:dyDescent="0.25">
      <c r="A4522" s="27" t="s">
        <v>4221</v>
      </c>
      <c r="B4522" s="19" t="s">
        <v>17041</v>
      </c>
      <c r="C4522" s="19" t="s">
        <v>16798</v>
      </c>
      <c r="D4522" s="38" t="s">
        <v>16108</v>
      </c>
      <c r="E4522" s="38" t="s">
        <v>4471</v>
      </c>
      <c r="F4522" s="41" t="s">
        <v>746</v>
      </c>
      <c r="G4522" s="19" t="s">
        <v>611</v>
      </c>
      <c r="H4522" s="41">
        <v>4</v>
      </c>
      <c r="I4522" s="41">
        <v>5</v>
      </c>
      <c r="J4522" s="41">
        <v>10</v>
      </c>
      <c r="K4522" s="44">
        <v>4.9613032174088278</v>
      </c>
      <c r="L4522" s="20">
        <v>22526574</v>
      </c>
      <c r="M4522" s="19" t="s">
        <v>15954</v>
      </c>
      <c r="N4522" s="28" t="s">
        <v>15953</v>
      </c>
    </row>
    <row r="4523" spans="1:14" ht="30" x14ac:dyDescent="0.25">
      <c r="A4523" s="27" t="s">
        <v>4221</v>
      </c>
      <c r="B4523" s="19" t="s">
        <v>17041</v>
      </c>
      <c r="C4523" s="19" t="s">
        <v>16798</v>
      </c>
      <c r="D4523" s="38" t="s">
        <v>16108</v>
      </c>
      <c r="E4523" s="38" t="s">
        <v>4471</v>
      </c>
      <c r="F4523" s="41" t="s">
        <v>746</v>
      </c>
      <c r="G4523" s="19" t="s">
        <v>611</v>
      </c>
      <c r="H4523" s="41">
        <v>4</v>
      </c>
      <c r="I4523" s="41">
        <v>5</v>
      </c>
      <c r="J4523" s="41">
        <v>16</v>
      </c>
      <c r="K4523" s="44">
        <v>1</v>
      </c>
      <c r="L4523" s="20">
        <v>4540455</v>
      </c>
      <c r="M4523" s="19" t="s">
        <v>11</v>
      </c>
      <c r="N4523" s="28" t="s">
        <v>15953</v>
      </c>
    </row>
    <row r="4524" spans="1:14" ht="30" x14ac:dyDescent="0.25">
      <c r="A4524" s="27" t="s">
        <v>4221</v>
      </c>
      <c r="B4524" s="19" t="s">
        <v>17041</v>
      </c>
      <c r="C4524" s="19" t="s">
        <v>16798</v>
      </c>
      <c r="D4524" s="38" t="s">
        <v>16108</v>
      </c>
      <c r="E4524" s="38" t="s">
        <v>4472</v>
      </c>
      <c r="F4524" s="41" t="s">
        <v>746</v>
      </c>
      <c r="G4524" s="19" t="s">
        <v>611</v>
      </c>
      <c r="H4524" s="41">
        <v>4</v>
      </c>
      <c r="I4524" s="41">
        <v>5</v>
      </c>
      <c r="J4524" s="41">
        <v>10</v>
      </c>
      <c r="K4524" s="44">
        <v>6</v>
      </c>
      <c r="L4524" s="20">
        <v>27242730</v>
      </c>
      <c r="M4524" s="19" t="s">
        <v>15954</v>
      </c>
      <c r="N4524" s="28" t="s">
        <v>15953</v>
      </c>
    </row>
    <row r="4525" spans="1:14" ht="30" x14ac:dyDescent="0.25">
      <c r="A4525" s="27" t="s">
        <v>4221</v>
      </c>
      <c r="B4525" s="19" t="s">
        <v>17041</v>
      </c>
      <c r="C4525" s="19" t="s">
        <v>16798</v>
      </c>
      <c r="D4525" s="38" t="s">
        <v>16108</v>
      </c>
      <c r="E4525" s="38" t="s">
        <v>4472</v>
      </c>
      <c r="F4525" s="41" t="s">
        <v>746</v>
      </c>
      <c r="G4525" s="19" t="s">
        <v>611</v>
      </c>
      <c r="H4525" s="41">
        <v>4</v>
      </c>
      <c r="I4525" s="41">
        <v>5</v>
      </c>
      <c r="J4525" s="41">
        <v>10</v>
      </c>
      <c r="K4525" s="44">
        <v>1</v>
      </c>
      <c r="L4525" s="20">
        <v>4540455</v>
      </c>
      <c r="M4525" s="19" t="s">
        <v>15954</v>
      </c>
      <c r="N4525" s="28" t="s">
        <v>15953</v>
      </c>
    </row>
    <row r="4526" spans="1:14" ht="30" x14ac:dyDescent="0.25">
      <c r="A4526" s="27" t="s">
        <v>4221</v>
      </c>
      <c r="B4526" s="19" t="s">
        <v>17041</v>
      </c>
      <c r="C4526" s="19" t="s">
        <v>16798</v>
      </c>
      <c r="D4526" s="38" t="s">
        <v>16108</v>
      </c>
      <c r="E4526" s="38" t="s">
        <v>4472</v>
      </c>
      <c r="F4526" s="41" t="s">
        <v>746</v>
      </c>
      <c r="G4526" s="19" t="s">
        <v>611</v>
      </c>
      <c r="H4526" s="41">
        <v>4</v>
      </c>
      <c r="I4526" s="41">
        <v>5</v>
      </c>
      <c r="J4526" s="41">
        <v>10</v>
      </c>
      <c r="K4526" s="44">
        <v>2</v>
      </c>
      <c r="L4526" s="20">
        <v>9080910</v>
      </c>
      <c r="M4526" s="19" t="s">
        <v>11</v>
      </c>
      <c r="N4526" s="28" t="s">
        <v>15953</v>
      </c>
    </row>
    <row r="4527" spans="1:14" ht="30" x14ac:dyDescent="0.25">
      <c r="A4527" s="27" t="s">
        <v>4221</v>
      </c>
      <c r="B4527" s="19" t="s">
        <v>17041</v>
      </c>
      <c r="C4527" s="19" t="s">
        <v>16798</v>
      </c>
      <c r="D4527" s="38" t="s">
        <v>16108</v>
      </c>
      <c r="E4527" s="38" t="s">
        <v>4472</v>
      </c>
      <c r="F4527" s="41" t="s">
        <v>746</v>
      </c>
      <c r="G4527" s="19" t="s">
        <v>611</v>
      </c>
      <c r="H4527" s="41">
        <v>4</v>
      </c>
      <c r="I4527" s="41">
        <v>5</v>
      </c>
      <c r="J4527" s="41">
        <v>16</v>
      </c>
      <c r="K4527" s="44">
        <v>2</v>
      </c>
      <c r="L4527" s="20">
        <v>9080910</v>
      </c>
      <c r="M4527" s="19" t="s">
        <v>15954</v>
      </c>
      <c r="N4527" s="28" t="s">
        <v>15953</v>
      </c>
    </row>
    <row r="4528" spans="1:14" ht="30" x14ac:dyDescent="0.25">
      <c r="A4528" s="27" t="s">
        <v>4221</v>
      </c>
      <c r="B4528" s="19" t="s">
        <v>17041</v>
      </c>
      <c r="C4528" s="19" t="s">
        <v>16798</v>
      </c>
      <c r="D4528" s="38" t="s">
        <v>16108</v>
      </c>
      <c r="E4528" s="38" t="s">
        <v>4473</v>
      </c>
      <c r="F4528" s="41" t="s">
        <v>753</v>
      </c>
      <c r="G4528" s="19" t="s">
        <v>611</v>
      </c>
      <c r="H4528" s="41">
        <v>4</v>
      </c>
      <c r="I4528" s="41">
        <v>5</v>
      </c>
      <c r="J4528" s="41">
        <v>10</v>
      </c>
      <c r="K4528" s="44">
        <v>1</v>
      </c>
      <c r="L4528" s="20">
        <v>26800000</v>
      </c>
      <c r="M4528" s="19" t="s">
        <v>11</v>
      </c>
      <c r="N4528" s="28" t="s">
        <v>15953</v>
      </c>
    </row>
    <row r="4529" spans="1:14" ht="90" x14ac:dyDescent="0.25">
      <c r="A4529" s="27" t="s">
        <v>4221</v>
      </c>
      <c r="B4529" s="19" t="s">
        <v>17039</v>
      </c>
      <c r="C4529" s="19" t="s">
        <v>16795</v>
      </c>
      <c r="D4529" s="38" t="s">
        <v>16105</v>
      </c>
      <c r="E4529" s="38" t="s">
        <v>4474</v>
      </c>
      <c r="F4529" s="41" t="s">
        <v>753</v>
      </c>
      <c r="G4529" s="19" t="s">
        <v>611</v>
      </c>
      <c r="H4529" s="41">
        <v>4</v>
      </c>
      <c r="I4529" s="41">
        <v>5</v>
      </c>
      <c r="J4529" s="41">
        <v>10</v>
      </c>
      <c r="K4529" s="44">
        <v>2</v>
      </c>
      <c r="L4529" s="20">
        <v>1767326</v>
      </c>
      <c r="M4529" s="19" t="s">
        <v>11</v>
      </c>
      <c r="N4529" s="28" t="s">
        <v>15953</v>
      </c>
    </row>
    <row r="4530" spans="1:14" ht="45" x14ac:dyDescent="0.25">
      <c r="A4530" s="27" t="s">
        <v>4221</v>
      </c>
      <c r="B4530" s="19" t="s">
        <v>16745</v>
      </c>
      <c r="C4530" s="19" t="s">
        <v>16745</v>
      </c>
      <c r="D4530" s="38" t="s">
        <v>16055</v>
      </c>
      <c r="E4530" s="38" t="s">
        <v>4475</v>
      </c>
      <c r="F4530" s="41" t="s">
        <v>4476</v>
      </c>
      <c r="G4530" s="19" t="s">
        <v>611</v>
      </c>
      <c r="H4530" s="41">
        <v>2</v>
      </c>
      <c r="I4530" s="41">
        <v>4</v>
      </c>
      <c r="J4530" s="41">
        <v>10</v>
      </c>
      <c r="K4530" s="44">
        <v>3000</v>
      </c>
      <c r="L4530" s="20">
        <v>5400000</v>
      </c>
      <c r="M4530" s="19" t="s">
        <v>11</v>
      </c>
      <c r="N4530" s="28" t="s">
        <v>15953</v>
      </c>
    </row>
    <row r="4531" spans="1:14" ht="45" x14ac:dyDescent="0.25">
      <c r="A4531" s="27" t="s">
        <v>4221</v>
      </c>
      <c r="B4531" s="19" t="s">
        <v>17021</v>
      </c>
      <c r="C4531" s="19" t="s">
        <v>16785</v>
      </c>
      <c r="D4531" s="38" t="s">
        <v>16095</v>
      </c>
      <c r="E4531" s="38" t="s">
        <v>4477</v>
      </c>
      <c r="F4531" s="41" t="s">
        <v>3527</v>
      </c>
      <c r="G4531" s="19" t="s">
        <v>611</v>
      </c>
      <c r="H4531" s="41">
        <v>4</v>
      </c>
      <c r="I4531" s="41">
        <v>5</v>
      </c>
      <c r="J4531" s="41">
        <v>10</v>
      </c>
      <c r="K4531" s="44">
        <v>1</v>
      </c>
      <c r="L4531" s="20">
        <v>11000000</v>
      </c>
      <c r="M4531" s="19" t="s">
        <v>15954</v>
      </c>
      <c r="N4531" s="28" t="s">
        <v>15953</v>
      </c>
    </row>
    <row r="4532" spans="1:14" ht="45" x14ac:dyDescent="0.25">
      <c r="A4532" s="27" t="s">
        <v>4221</v>
      </c>
      <c r="B4532" s="19" t="s">
        <v>17021</v>
      </c>
      <c r="C4532" s="19" t="s">
        <v>16785</v>
      </c>
      <c r="D4532" s="38" t="s">
        <v>16095</v>
      </c>
      <c r="E4532" s="38" t="s">
        <v>4478</v>
      </c>
      <c r="F4532" s="41" t="s">
        <v>4479</v>
      </c>
      <c r="G4532" s="19" t="s">
        <v>611</v>
      </c>
      <c r="H4532" s="41">
        <v>4</v>
      </c>
      <c r="I4532" s="41">
        <v>5</v>
      </c>
      <c r="J4532" s="41">
        <v>10</v>
      </c>
      <c r="K4532" s="44">
        <v>1</v>
      </c>
      <c r="L4532" s="20">
        <v>5940000</v>
      </c>
      <c r="M4532" s="19" t="s">
        <v>15954</v>
      </c>
      <c r="N4532" s="28" t="s">
        <v>15953</v>
      </c>
    </row>
    <row r="4533" spans="1:14" ht="45" x14ac:dyDescent="0.25">
      <c r="A4533" s="27" t="s">
        <v>4221</v>
      </c>
      <c r="B4533" s="19" t="s">
        <v>17021</v>
      </c>
      <c r="C4533" s="19" t="s">
        <v>16785</v>
      </c>
      <c r="D4533" s="38" t="s">
        <v>16095</v>
      </c>
      <c r="E4533" s="38" t="s">
        <v>4480</v>
      </c>
      <c r="F4533" s="41" t="s">
        <v>4479</v>
      </c>
      <c r="G4533" s="19" t="s">
        <v>611</v>
      </c>
      <c r="H4533" s="41">
        <v>4</v>
      </c>
      <c r="I4533" s="41">
        <v>5</v>
      </c>
      <c r="J4533" s="41">
        <v>10</v>
      </c>
      <c r="K4533" s="44">
        <v>1</v>
      </c>
      <c r="L4533" s="20">
        <v>17946040</v>
      </c>
      <c r="M4533" s="19" t="s">
        <v>15954</v>
      </c>
      <c r="N4533" s="28" t="s">
        <v>15953</v>
      </c>
    </row>
    <row r="4534" spans="1:14" ht="30" x14ac:dyDescent="0.25">
      <c r="A4534" s="27" t="s">
        <v>4221</v>
      </c>
      <c r="B4534" s="19" t="s">
        <v>17040</v>
      </c>
      <c r="C4534" s="19" t="s">
        <v>16796</v>
      </c>
      <c r="D4534" s="38" t="s">
        <v>16106</v>
      </c>
      <c r="E4534" s="38" t="s">
        <v>4481</v>
      </c>
      <c r="F4534" s="41">
        <v>27112822</v>
      </c>
      <c r="G4534" s="19" t="s">
        <v>611</v>
      </c>
      <c r="H4534" s="41">
        <v>4</v>
      </c>
      <c r="I4534" s="41">
        <v>5</v>
      </c>
      <c r="J4534" s="41">
        <v>10</v>
      </c>
      <c r="K4534" s="44">
        <v>1</v>
      </c>
      <c r="L4534" s="20">
        <v>706384</v>
      </c>
      <c r="M4534" s="19" t="s">
        <v>11</v>
      </c>
      <c r="N4534" s="28" t="s">
        <v>15953</v>
      </c>
    </row>
    <row r="4535" spans="1:14" ht="30" x14ac:dyDescent="0.25">
      <c r="A4535" s="27" t="s">
        <v>4221</v>
      </c>
      <c r="B4535" s="19" t="s">
        <v>17040</v>
      </c>
      <c r="C4535" s="19" t="s">
        <v>16796</v>
      </c>
      <c r="D4535" s="38" t="s">
        <v>16106</v>
      </c>
      <c r="E4535" s="38" t="s">
        <v>4482</v>
      </c>
      <c r="F4535" s="41">
        <v>27112822</v>
      </c>
      <c r="G4535" s="19" t="s">
        <v>611</v>
      </c>
      <c r="H4535" s="41">
        <v>4</v>
      </c>
      <c r="I4535" s="41">
        <v>5</v>
      </c>
      <c r="J4535" s="41">
        <v>10</v>
      </c>
      <c r="K4535" s="44">
        <v>1</v>
      </c>
      <c r="L4535" s="20">
        <v>687534</v>
      </c>
      <c r="M4535" s="19" t="s">
        <v>11</v>
      </c>
      <c r="N4535" s="28" t="s">
        <v>15953</v>
      </c>
    </row>
    <row r="4536" spans="1:14" ht="30" x14ac:dyDescent="0.25">
      <c r="A4536" s="27" t="s">
        <v>4221</v>
      </c>
      <c r="B4536" s="19" t="s">
        <v>17040</v>
      </c>
      <c r="C4536" s="19" t="s">
        <v>16796</v>
      </c>
      <c r="D4536" s="38" t="s">
        <v>16106</v>
      </c>
      <c r="E4536" s="38" t="s">
        <v>4483</v>
      </c>
      <c r="F4536" s="41">
        <v>40141731</v>
      </c>
      <c r="G4536" s="19" t="s">
        <v>611</v>
      </c>
      <c r="H4536" s="41">
        <v>4</v>
      </c>
      <c r="I4536" s="41">
        <v>5</v>
      </c>
      <c r="J4536" s="41">
        <v>10</v>
      </c>
      <c r="K4536" s="44">
        <v>2</v>
      </c>
      <c r="L4536" s="20">
        <v>1472744</v>
      </c>
      <c r="M4536" s="19" t="s">
        <v>11</v>
      </c>
      <c r="N4536" s="28" t="s">
        <v>15953</v>
      </c>
    </row>
    <row r="4537" spans="1:14" ht="30" x14ac:dyDescent="0.25">
      <c r="A4537" s="27" t="s">
        <v>4221</v>
      </c>
      <c r="B4537" s="19" t="s">
        <v>17040</v>
      </c>
      <c r="C4537" s="19" t="s">
        <v>16796</v>
      </c>
      <c r="D4537" s="38" t="s">
        <v>16106</v>
      </c>
      <c r="E4537" s="38" t="s">
        <v>4484</v>
      </c>
      <c r="F4537" s="41">
        <v>23151901</v>
      </c>
      <c r="G4537" s="19" t="s">
        <v>611</v>
      </c>
      <c r="H4537" s="41">
        <v>4</v>
      </c>
      <c r="I4537" s="41">
        <v>5</v>
      </c>
      <c r="J4537" s="41">
        <v>10</v>
      </c>
      <c r="K4537" s="44">
        <v>1</v>
      </c>
      <c r="L4537" s="20">
        <v>2722363</v>
      </c>
      <c r="M4537" s="19" t="s">
        <v>11</v>
      </c>
      <c r="N4537" s="28" t="s">
        <v>15953</v>
      </c>
    </row>
    <row r="4538" spans="1:14" ht="30" x14ac:dyDescent="0.25">
      <c r="A4538" s="27" t="s">
        <v>4221</v>
      </c>
      <c r="B4538" s="19" t="s">
        <v>17040</v>
      </c>
      <c r="C4538" s="19" t="s">
        <v>16796</v>
      </c>
      <c r="D4538" s="38" t="s">
        <v>16106</v>
      </c>
      <c r="E4538" s="38" t="s">
        <v>4485</v>
      </c>
      <c r="F4538" s="41">
        <v>27131610</v>
      </c>
      <c r="G4538" s="19" t="s">
        <v>611</v>
      </c>
      <c r="H4538" s="41">
        <v>4</v>
      </c>
      <c r="I4538" s="41">
        <v>5</v>
      </c>
      <c r="J4538" s="41">
        <v>10</v>
      </c>
      <c r="K4538" s="44">
        <v>1</v>
      </c>
      <c r="L4538" s="20">
        <v>2580050</v>
      </c>
      <c r="M4538" s="19" t="s">
        <v>11</v>
      </c>
      <c r="N4538" s="28" t="s">
        <v>15953</v>
      </c>
    </row>
    <row r="4539" spans="1:14" ht="30" x14ac:dyDescent="0.25">
      <c r="A4539" s="27" t="s">
        <v>4221</v>
      </c>
      <c r="B4539" s="19" t="s">
        <v>17040</v>
      </c>
      <c r="C4539" s="19" t="s">
        <v>16796</v>
      </c>
      <c r="D4539" s="38" t="s">
        <v>16106</v>
      </c>
      <c r="E4539" s="38" t="s">
        <v>4486</v>
      </c>
      <c r="F4539" s="41">
        <v>27111712</v>
      </c>
      <c r="G4539" s="19" t="s">
        <v>611</v>
      </c>
      <c r="H4539" s="41">
        <v>4</v>
      </c>
      <c r="I4539" s="41">
        <v>5</v>
      </c>
      <c r="J4539" s="41">
        <v>10</v>
      </c>
      <c r="K4539" s="44">
        <v>1</v>
      </c>
      <c r="L4539" s="20">
        <v>4004326</v>
      </c>
      <c r="M4539" s="19" t="s">
        <v>11</v>
      </c>
      <c r="N4539" s="28" t="s">
        <v>15953</v>
      </c>
    </row>
    <row r="4540" spans="1:14" ht="30" x14ac:dyDescent="0.25">
      <c r="A4540" s="27" t="s">
        <v>4221</v>
      </c>
      <c r="B4540" s="19" t="s">
        <v>17040</v>
      </c>
      <c r="C4540" s="19" t="s">
        <v>16796</v>
      </c>
      <c r="D4540" s="38" t="s">
        <v>16106</v>
      </c>
      <c r="E4540" s="38" t="s">
        <v>4487</v>
      </c>
      <c r="F4540" s="41">
        <v>23271707</v>
      </c>
      <c r="G4540" s="19" t="s">
        <v>611</v>
      </c>
      <c r="H4540" s="41">
        <v>4</v>
      </c>
      <c r="I4540" s="41">
        <v>5</v>
      </c>
      <c r="J4540" s="41">
        <v>10</v>
      </c>
      <c r="K4540" s="44">
        <v>1</v>
      </c>
      <c r="L4540" s="20">
        <v>4249014</v>
      </c>
      <c r="M4540" s="19" t="s">
        <v>11</v>
      </c>
      <c r="N4540" s="28" t="s">
        <v>15953</v>
      </c>
    </row>
    <row r="4541" spans="1:14" ht="60" x14ac:dyDescent="0.25">
      <c r="A4541" s="27" t="s">
        <v>4221</v>
      </c>
      <c r="B4541" s="19" t="s">
        <v>17042</v>
      </c>
      <c r="C4541" s="19" t="s">
        <v>16830</v>
      </c>
      <c r="D4541" s="38" t="s">
        <v>16140</v>
      </c>
      <c r="E4541" s="38" t="s">
        <v>4488</v>
      </c>
      <c r="F4541" s="41">
        <v>12142208</v>
      </c>
      <c r="G4541" s="19" t="s">
        <v>611</v>
      </c>
      <c r="H4541" s="41">
        <v>4</v>
      </c>
      <c r="I4541" s="41">
        <v>5</v>
      </c>
      <c r="J4541" s="41">
        <v>10</v>
      </c>
      <c r="K4541" s="44">
        <v>1</v>
      </c>
      <c r="L4541" s="20">
        <v>7299460</v>
      </c>
      <c r="M4541" s="19" t="s">
        <v>11</v>
      </c>
      <c r="N4541" s="28" t="s">
        <v>15953</v>
      </c>
    </row>
    <row r="4542" spans="1:14" ht="90" x14ac:dyDescent="0.25">
      <c r="A4542" s="27" t="s">
        <v>4221</v>
      </c>
      <c r="B4542" s="19" t="s">
        <v>17039</v>
      </c>
      <c r="C4542" s="19" t="s">
        <v>16795</v>
      </c>
      <c r="D4542" s="38" t="s">
        <v>16105</v>
      </c>
      <c r="E4542" s="38" t="s">
        <v>4489</v>
      </c>
      <c r="F4542" s="41">
        <v>42182707</v>
      </c>
      <c r="G4542" s="19" t="s">
        <v>611</v>
      </c>
      <c r="H4542" s="41">
        <v>4</v>
      </c>
      <c r="I4542" s="41">
        <v>5</v>
      </c>
      <c r="J4542" s="41">
        <v>10</v>
      </c>
      <c r="K4542" s="44">
        <v>1</v>
      </c>
      <c r="L4542" s="20">
        <v>1098999</v>
      </c>
      <c r="M4542" s="19" t="s">
        <v>11</v>
      </c>
      <c r="N4542" s="28" t="s">
        <v>15953</v>
      </c>
    </row>
    <row r="4543" spans="1:14" ht="90" x14ac:dyDescent="0.25">
      <c r="A4543" s="27" t="s">
        <v>4221</v>
      </c>
      <c r="B4543" s="19" t="s">
        <v>17039</v>
      </c>
      <c r="C4543" s="19" t="s">
        <v>16795</v>
      </c>
      <c r="D4543" s="38" t="s">
        <v>16105</v>
      </c>
      <c r="E4543" s="38" t="s">
        <v>4490</v>
      </c>
      <c r="F4543" s="41">
        <v>42182707</v>
      </c>
      <c r="G4543" s="19" t="s">
        <v>611</v>
      </c>
      <c r="H4543" s="41">
        <v>4</v>
      </c>
      <c r="I4543" s="41">
        <v>5</v>
      </c>
      <c r="J4543" s="41">
        <v>10</v>
      </c>
      <c r="K4543" s="44">
        <v>1</v>
      </c>
      <c r="L4543" s="20">
        <v>1082974</v>
      </c>
      <c r="M4543" s="19" t="s">
        <v>11</v>
      </c>
      <c r="N4543" s="28" t="s">
        <v>15953</v>
      </c>
    </row>
    <row r="4544" spans="1:14" ht="90" x14ac:dyDescent="0.25">
      <c r="A4544" s="27" t="s">
        <v>4221</v>
      </c>
      <c r="B4544" s="19" t="s">
        <v>17039</v>
      </c>
      <c r="C4544" s="19" t="s">
        <v>16795</v>
      </c>
      <c r="D4544" s="38" t="s">
        <v>16105</v>
      </c>
      <c r="E4544" s="38" t="s">
        <v>4491</v>
      </c>
      <c r="F4544" s="41">
        <v>25191737</v>
      </c>
      <c r="G4544" s="19" t="s">
        <v>611</v>
      </c>
      <c r="H4544" s="41">
        <v>4</v>
      </c>
      <c r="I4544" s="41">
        <v>5</v>
      </c>
      <c r="J4544" s="41">
        <v>10</v>
      </c>
      <c r="K4544" s="44">
        <v>1</v>
      </c>
      <c r="L4544" s="20">
        <v>816102</v>
      </c>
      <c r="M4544" s="19" t="s">
        <v>11</v>
      </c>
      <c r="N4544" s="28" t="s">
        <v>15953</v>
      </c>
    </row>
    <row r="4545" spans="1:14" ht="90" x14ac:dyDescent="0.25">
      <c r="A4545" s="27" t="s">
        <v>4221</v>
      </c>
      <c r="B4545" s="19" t="s">
        <v>17039</v>
      </c>
      <c r="C4545" s="19" t="s">
        <v>16795</v>
      </c>
      <c r="D4545" s="38" t="s">
        <v>16105</v>
      </c>
      <c r="E4545" s="38" t="s">
        <v>4492</v>
      </c>
      <c r="F4545" s="41">
        <v>27121802</v>
      </c>
      <c r="G4545" s="19" t="s">
        <v>611</v>
      </c>
      <c r="H4545" s="41">
        <v>4</v>
      </c>
      <c r="I4545" s="41">
        <v>5</v>
      </c>
      <c r="J4545" s="41">
        <v>10</v>
      </c>
      <c r="K4545" s="44">
        <v>1</v>
      </c>
      <c r="L4545" s="20">
        <v>1783810</v>
      </c>
      <c r="M4545" s="19" t="s">
        <v>15962</v>
      </c>
      <c r="N4545" s="28" t="s">
        <v>15953</v>
      </c>
    </row>
    <row r="4546" spans="1:14" ht="90" x14ac:dyDescent="0.25">
      <c r="A4546" s="27" t="s">
        <v>4221</v>
      </c>
      <c r="B4546" s="19" t="s">
        <v>17039</v>
      </c>
      <c r="C4546" s="19" t="s">
        <v>16795</v>
      </c>
      <c r="D4546" s="38" t="s">
        <v>16105</v>
      </c>
      <c r="E4546" s="38" t="s">
        <v>4493</v>
      </c>
      <c r="F4546" s="41">
        <v>41111617</v>
      </c>
      <c r="G4546" s="19" t="s">
        <v>611</v>
      </c>
      <c r="H4546" s="41">
        <v>4</v>
      </c>
      <c r="I4546" s="41">
        <v>5</v>
      </c>
      <c r="J4546" s="41">
        <v>10</v>
      </c>
      <c r="K4546" s="44">
        <v>1</v>
      </c>
      <c r="L4546" s="20">
        <v>7733810</v>
      </c>
      <c r="M4546" s="19" t="s">
        <v>11</v>
      </c>
      <c r="N4546" s="28" t="s">
        <v>15953</v>
      </c>
    </row>
    <row r="4547" spans="1:14" ht="90" x14ac:dyDescent="0.25">
      <c r="A4547" s="27" t="s">
        <v>4221</v>
      </c>
      <c r="B4547" s="19" t="s">
        <v>17039</v>
      </c>
      <c r="C4547" s="19" t="s">
        <v>16795</v>
      </c>
      <c r="D4547" s="38" t="s">
        <v>16105</v>
      </c>
      <c r="E4547" s="38" t="s">
        <v>4494</v>
      </c>
      <c r="F4547" s="41">
        <v>41111819</v>
      </c>
      <c r="G4547" s="19" t="s">
        <v>611</v>
      </c>
      <c r="H4547" s="41">
        <v>4</v>
      </c>
      <c r="I4547" s="41">
        <v>5</v>
      </c>
      <c r="J4547" s="41">
        <v>10</v>
      </c>
      <c r="K4547" s="44">
        <v>1</v>
      </c>
      <c r="L4547" s="20">
        <v>926415</v>
      </c>
      <c r="M4547" s="19" t="s">
        <v>11</v>
      </c>
      <c r="N4547" s="28" t="s">
        <v>15953</v>
      </c>
    </row>
    <row r="4548" spans="1:14" ht="90" x14ac:dyDescent="0.25">
      <c r="A4548" s="27" t="s">
        <v>4221</v>
      </c>
      <c r="B4548" s="19" t="s">
        <v>17039</v>
      </c>
      <c r="C4548" s="19" t="s">
        <v>16795</v>
      </c>
      <c r="D4548" s="38" t="s">
        <v>16105</v>
      </c>
      <c r="E4548" s="38" t="s">
        <v>4495</v>
      </c>
      <c r="F4548" s="41">
        <v>40142204</v>
      </c>
      <c r="G4548" s="19" t="s">
        <v>611</v>
      </c>
      <c r="H4548" s="41">
        <v>4</v>
      </c>
      <c r="I4548" s="41">
        <v>5</v>
      </c>
      <c r="J4548" s="41">
        <v>10</v>
      </c>
      <c r="K4548" s="44">
        <v>1</v>
      </c>
      <c r="L4548" s="20">
        <v>677384</v>
      </c>
      <c r="M4548" s="19" t="s">
        <v>11</v>
      </c>
      <c r="N4548" s="28" t="s">
        <v>15953</v>
      </c>
    </row>
    <row r="4549" spans="1:14" ht="90" x14ac:dyDescent="0.25">
      <c r="A4549" s="27" t="s">
        <v>4221</v>
      </c>
      <c r="B4549" s="19" t="s">
        <v>17039</v>
      </c>
      <c r="C4549" s="19" t="s">
        <v>16795</v>
      </c>
      <c r="D4549" s="38" t="s">
        <v>16105</v>
      </c>
      <c r="E4549" s="38" t="s">
        <v>4496</v>
      </c>
      <c r="F4549" s="41">
        <v>41114509</v>
      </c>
      <c r="G4549" s="19" t="s">
        <v>611</v>
      </c>
      <c r="H4549" s="41">
        <v>4</v>
      </c>
      <c r="I4549" s="41">
        <v>5</v>
      </c>
      <c r="J4549" s="41">
        <v>10</v>
      </c>
      <c r="K4549" s="44">
        <v>1</v>
      </c>
      <c r="L4549" s="20">
        <v>3447430</v>
      </c>
      <c r="M4549" s="19" t="s">
        <v>11</v>
      </c>
      <c r="N4549" s="28" t="s">
        <v>15953</v>
      </c>
    </row>
    <row r="4550" spans="1:14" ht="30" x14ac:dyDescent="0.25">
      <c r="A4550" s="27" t="s">
        <v>4221</v>
      </c>
      <c r="B4550" s="19" t="s">
        <v>17013</v>
      </c>
      <c r="C4550" s="19" t="s">
        <v>16743</v>
      </c>
      <c r="D4550" s="38" t="s">
        <v>16053</v>
      </c>
      <c r="E4550" s="38" t="s">
        <v>4497</v>
      </c>
      <c r="F4550" s="41">
        <v>40142002</v>
      </c>
      <c r="G4550" s="19" t="s">
        <v>611</v>
      </c>
      <c r="H4550" s="41">
        <v>4</v>
      </c>
      <c r="I4550" s="41">
        <v>5</v>
      </c>
      <c r="J4550" s="41">
        <v>10</v>
      </c>
      <c r="K4550" s="44">
        <v>1</v>
      </c>
      <c r="L4550" s="20">
        <v>128639</v>
      </c>
      <c r="M4550" s="19" t="s">
        <v>11</v>
      </c>
      <c r="N4550" s="28" t="s">
        <v>15953</v>
      </c>
    </row>
    <row r="4551" spans="1:14" ht="45" x14ac:dyDescent="0.25">
      <c r="A4551" s="27" t="s">
        <v>4221</v>
      </c>
      <c r="B4551" s="19" t="s">
        <v>16745</v>
      </c>
      <c r="C4551" s="19" t="s">
        <v>16745</v>
      </c>
      <c r="D4551" s="38" t="s">
        <v>16055</v>
      </c>
      <c r="E4551" s="38" t="s">
        <v>4498</v>
      </c>
      <c r="F4551" s="41">
        <v>27112841</v>
      </c>
      <c r="G4551" s="19" t="s">
        <v>611</v>
      </c>
      <c r="H4551" s="41">
        <v>4</v>
      </c>
      <c r="I4551" s="41">
        <v>5</v>
      </c>
      <c r="J4551" s="41">
        <v>10</v>
      </c>
      <c r="K4551" s="44">
        <v>1</v>
      </c>
      <c r="L4551" s="20">
        <v>237883</v>
      </c>
      <c r="M4551" s="19" t="s">
        <v>11</v>
      </c>
      <c r="N4551" s="28" t="s">
        <v>15953</v>
      </c>
    </row>
    <row r="4552" spans="1:14" ht="45" x14ac:dyDescent="0.25">
      <c r="A4552" s="27" t="s">
        <v>4221</v>
      </c>
      <c r="B4552" s="19" t="s">
        <v>16745</v>
      </c>
      <c r="C4552" s="19" t="s">
        <v>16745</v>
      </c>
      <c r="D4552" s="38" t="s">
        <v>16055</v>
      </c>
      <c r="E4552" s="38" t="s">
        <v>4499</v>
      </c>
      <c r="F4552" s="41">
        <v>27111701</v>
      </c>
      <c r="G4552" s="19" t="s">
        <v>611</v>
      </c>
      <c r="H4552" s="41">
        <v>4</v>
      </c>
      <c r="I4552" s="41">
        <v>5</v>
      </c>
      <c r="J4552" s="41">
        <v>10</v>
      </c>
      <c r="K4552" s="44">
        <v>1</v>
      </c>
      <c r="L4552" s="20">
        <v>65688</v>
      </c>
      <c r="M4552" s="19" t="s">
        <v>11</v>
      </c>
      <c r="N4552" s="28" t="s">
        <v>15953</v>
      </c>
    </row>
    <row r="4553" spans="1:14" ht="45" x14ac:dyDescent="0.25">
      <c r="A4553" s="27" t="s">
        <v>4221</v>
      </c>
      <c r="B4553" s="19" t="s">
        <v>16745</v>
      </c>
      <c r="C4553" s="19" t="s">
        <v>16745</v>
      </c>
      <c r="D4553" s="38" t="s">
        <v>16055</v>
      </c>
      <c r="E4553" s="38" t="s">
        <v>4500</v>
      </c>
      <c r="F4553" s="41">
        <v>27111701</v>
      </c>
      <c r="G4553" s="19" t="s">
        <v>611</v>
      </c>
      <c r="H4553" s="41">
        <v>4</v>
      </c>
      <c r="I4553" s="41">
        <v>5</v>
      </c>
      <c r="J4553" s="41">
        <v>10</v>
      </c>
      <c r="K4553" s="44">
        <v>1</v>
      </c>
      <c r="L4553" s="20">
        <v>166290</v>
      </c>
      <c r="M4553" s="19" t="s">
        <v>11</v>
      </c>
      <c r="N4553" s="28" t="s">
        <v>15953</v>
      </c>
    </row>
    <row r="4554" spans="1:14" ht="45" x14ac:dyDescent="0.25">
      <c r="A4554" s="27" t="s">
        <v>4221</v>
      </c>
      <c r="B4554" s="19" t="s">
        <v>16745</v>
      </c>
      <c r="C4554" s="19" t="s">
        <v>16745</v>
      </c>
      <c r="D4554" s="38" t="s">
        <v>16055</v>
      </c>
      <c r="E4554" s="38" t="s">
        <v>4501</v>
      </c>
      <c r="F4554" s="41">
        <v>27111701</v>
      </c>
      <c r="G4554" s="19" t="s">
        <v>611</v>
      </c>
      <c r="H4554" s="41">
        <v>4</v>
      </c>
      <c r="I4554" s="41">
        <v>5</v>
      </c>
      <c r="J4554" s="41">
        <v>10</v>
      </c>
      <c r="K4554" s="44">
        <v>1</v>
      </c>
      <c r="L4554" s="20">
        <v>140372</v>
      </c>
      <c r="M4554" s="19" t="s">
        <v>11</v>
      </c>
      <c r="N4554" s="28" t="s">
        <v>15953</v>
      </c>
    </row>
    <row r="4555" spans="1:14" ht="45" x14ac:dyDescent="0.25">
      <c r="A4555" s="27" t="s">
        <v>4221</v>
      </c>
      <c r="B4555" s="19" t="s">
        <v>16745</v>
      </c>
      <c r="C4555" s="19" t="s">
        <v>16745</v>
      </c>
      <c r="D4555" s="38" t="s">
        <v>16055</v>
      </c>
      <c r="E4555" s="38" t="s">
        <v>4502</v>
      </c>
      <c r="F4555" s="41">
        <v>20121410</v>
      </c>
      <c r="G4555" s="19" t="s">
        <v>611</v>
      </c>
      <c r="H4555" s="41">
        <v>4</v>
      </c>
      <c r="I4555" s="41">
        <v>5</v>
      </c>
      <c r="J4555" s="41">
        <v>10</v>
      </c>
      <c r="K4555" s="44">
        <v>1</v>
      </c>
      <c r="L4555" s="20">
        <v>565689</v>
      </c>
      <c r="M4555" s="19" t="s">
        <v>15963</v>
      </c>
      <c r="N4555" s="28" t="s">
        <v>15953</v>
      </c>
    </row>
    <row r="4556" spans="1:14" ht="45" x14ac:dyDescent="0.25">
      <c r="A4556" s="27" t="s">
        <v>4221</v>
      </c>
      <c r="B4556" s="19" t="s">
        <v>17063</v>
      </c>
      <c r="C4556" s="19" t="s">
        <v>16866</v>
      </c>
      <c r="D4556" s="38" t="s">
        <v>16176</v>
      </c>
      <c r="E4556" s="38" t="s">
        <v>4503</v>
      </c>
      <c r="F4556" s="41">
        <v>39121440</v>
      </c>
      <c r="G4556" s="19" t="s">
        <v>611</v>
      </c>
      <c r="H4556" s="41">
        <v>4</v>
      </c>
      <c r="I4556" s="41">
        <v>5</v>
      </c>
      <c r="J4556" s="41">
        <v>10</v>
      </c>
      <c r="K4556" s="44">
        <v>1</v>
      </c>
      <c r="L4556" s="20">
        <v>214200</v>
      </c>
      <c r="M4556" s="19" t="s">
        <v>11</v>
      </c>
      <c r="N4556" s="28" t="s">
        <v>15953</v>
      </c>
    </row>
    <row r="4557" spans="1:14" ht="90" x14ac:dyDescent="0.25">
      <c r="A4557" s="27" t="s">
        <v>4221</v>
      </c>
      <c r="B4557" s="19" t="s">
        <v>17064</v>
      </c>
      <c r="C4557" s="19" t="s">
        <v>16875</v>
      </c>
      <c r="D4557" s="38" t="s">
        <v>16185</v>
      </c>
      <c r="E4557" s="38" t="s">
        <v>4504</v>
      </c>
      <c r="F4557" s="41">
        <v>41103311</v>
      </c>
      <c r="G4557" s="19" t="s">
        <v>611</v>
      </c>
      <c r="H4557" s="41">
        <v>4</v>
      </c>
      <c r="I4557" s="41">
        <v>5</v>
      </c>
      <c r="J4557" s="41">
        <v>10</v>
      </c>
      <c r="K4557" s="44">
        <v>1</v>
      </c>
      <c r="L4557" s="20">
        <v>208180</v>
      </c>
      <c r="M4557" s="19" t="s">
        <v>11</v>
      </c>
      <c r="N4557" s="28" t="s">
        <v>15953</v>
      </c>
    </row>
    <row r="4558" spans="1:14" ht="90" x14ac:dyDescent="0.25">
      <c r="A4558" s="27" t="s">
        <v>4221</v>
      </c>
      <c r="B4558" s="19" t="s">
        <v>17064</v>
      </c>
      <c r="C4558" s="19" t="s">
        <v>16875</v>
      </c>
      <c r="D4558" s="38" t="s">
        <v>16185</v>
      </c>
      <c r="E4558" s="38" t="s">
        <v>4505</v>
      </c>
      <c r="F4558" s="41">
        <v>41103311</v>
      </c>
      <c r="G4558" s="19" t="s">
        <v>611</v>
      </c>
      <c r="H4558" s="41">
        <v>4</v>
      </c>
      <c r="I4558" s="41">
        <v>5</v>
      </c>
      <c r="J4558" s="41">
        <v>10</v>
      </c>
      <c r="K4558" s="44">
        <v>2</v>
      </c>
      <c r="L4558" s="20">
        <v>3936520</v>
      </c>
      <c r="M4558" s="19" t="s">
        <v>11</v>
      </c>
      <c r="N4558" s="28" t="s">
        <v>15953</v>
      </c>
    </row>
    <row r="4559" spans="1:14" ht="90" x14ac:dyDescent="0.25">
      <c r="A4559" s="27" t="s">
        <v>4221</v>
      </c>
      <c r="B4559" s="19" t="s">
        <v>17064</v>
      </c>
      <c r="C4559" s="19" t="s">
        <v>16875</v>
      </c>
      <c r="D4559" s="38" t="s">
        <v>16185</v>
      </c>
      <c r="E4559" s="38" t="s">
        <v>4506</v>
      </c>
      <c r="F4559" s="41">
        <v>41103311</v>
      </c>
      <c r="G4559" s="19" t="s">
        <v>611</v>
      </c>
      <c r="H4559" s="41">
        <v>4</v>
      </c>
      <c r="I4559" s="41">
        <v>5</v>
      </c>
      <c r="J4559" s="41">
        <v>10</v>
      </c>
      <c r="K4559" s="44">
        <v>2</v>
      </c>
      <c r="L4559" s="20">
        <v>116952</v>
      </c>
      <c r="M4559" s="19" t="s">
        <v>11</v>
      </c>
      <c r="N4559" s="28" t="s">
        <v>15953</v>
      </c>
    </row>
    <row r="4560" spans="1:14" ht="90" x14ac:dyDescent="0.25">
      <c r="A4560" s="27" t="s">
        <v>4221</v>
      </c>
      <c r="B4560" s="19" t="s">
        <v>17064</v>
      </c>
      <c r="C4560" s="19" t="s">
        <v>16875</v>
      </c>
      <c r="D4560" s="38" t="s">
        <v>16185</v>
      </c>
      <c r="E4560" s="38" t="s">
        <v>4507</v>
      </c>
      <c r="F4560" s="41">
        <v>41103311</v>
      </c>
      <c r="G4560" s="19" t="s">
        <v>611</v>
      </c>
      <c r="H4560" s="41">
        <v>4</v>
      </c>
      <c r="I4560" s="41">
        <v>5</v>
      </c>
      <c r="J4560" s="41">
        <v>10</v>
      </c>
      <c r="K4560" s="44">
        <v>1</v>
      </c>
      <c r="L4560" s="20">
        <v>177310</v>
      </c>
      <c r="M4560" s="19" t="s">
        <v>11</v>
      </c>
      <c r="N4560" s="28" t="s">
        <v>15953</v>
      </c>
    </row>
    <row r="4561" spans="1:14" ht="90" x14ac:dyDescent="0.25">
      <c r="A4561" s="27" t="s">
        <v>4221</v>
      </c>
      <c r="B4561" s="19" t="s">
        <v>17064</v>
      </c>
      <c r="C4561" s="19" t="s">
        <v>16875</v>
      </c>
      <c r="D4561" s="38" t="s">
        <v>16185</v>
      </c>
      <c r="E4561" s="38" t="s">
        <v>4508</v>
      </c>
      <c r="F4561" s="41">
        <v>41103311</v>
      </c>
      <c r="G4561" s="19" t="s">
        <v>611</v>
      </c>
      <c r="H4561" s="41">
        <v>4</v>
      </c>
      <c r="I4561" s="41">
        <v>5</v>
      </c>
      <c r="J4561" s="41">
        <v>10</v>
      </c>
      <c r="K4561" s="44">
        <v>2</v>
      </c>
      <c r="L4561" s="20">
        <v>878768</v>
      </c>
      <c r="M4561" s="19" t="s">
        <v>11</v>
      </c>
      <c r="N4561" s="28" t="s">
        <v>15953</v>
      </c>
    </row>
    <row r="4562" spans="1:14" ht="90" x14ac:dyDescent="0.25">
      <c r="A4562" s="27" t="s">
        <v>4221</v>
      </c>
      <c r="B4562" s="19" t="s">
        <v>17064</v>
      </c>
      <c r="C4562" s="19" t="s">
        <v>16875</v>
      </c>
      <c r="D4562" s="38" t="s">
        <v>16185</v>
      </c>
      <c r="E4562" s="38" t="s">
        <v>4509</v>
      </c>
      <c r="F4562" s="41">
        <v>41103311</v>
      </c>
      <c r="G4562" s="19" t="s">
        <v>611</v>
      </c>
      <c r="H4562" s="41">
        <v>4</v>
      </c>
      <c r="I4562" s="41">
        <v>5</v>
      </c>
      <c r="J4562" s="41">
        <v>10</v>
      </c>
      <c r="K4562" s="44">
        <v>1</v>
      </c>
      <c r="L4562" s="20">
        <v>726815</v>
      </c>
      <c r="M4562" s="19" t="s">
        <v>11</v>
      </c>
      <c r="N4562" s="28" t="s">
        <v>15953</v>
      </c>
    </row>
    <row r="4563" spans="1:14" ht="30" x14ac:dyDescent="0.25">
      <c r="A4563" s="27" t="s">
        <v>4221</v>
      </c>
      <c r="B4563" s="19" t="s">
        <v>17041</v>
      </c>
      <c r="C4563" s="19" t="s">
        <v>16798</v>
      </c>
      <c r="D4563" s="38" t="s">
        <v>16108</v>
      </c>
      <c r="E4563" s="38" t="s">
        <v>4510</v>
      </c>
      <c r="F4563" s="41">
        <v>12142208</v>
      </c>
      <c r="G4563" s="19" t="s">
        <v>611</v>
      </c>
      <c r="H4563" s="41">
        <v>5</v>
      </c>
      <c r="I4563" s="41">
        <v>4</v>
      </c>
      <c r="J4563" s="41">
        <v>10</v>
      </c>
      <c r="K4563" s="44">
        <v>1</v>
      </c>
      <c r="L4563" s="20">
        <v>19492200</v>
      </c>
      <c r="M4563" s="19" t="s">
        <v>15954</v>
      </c>
      <c r="N4563" s="28" t="s">
        <v>15953</v>
      </c>
    </row>
    <row r="4564" spans="1:14" ht="60" x14ac:dyDescent="0.25">
      <c r="A4564" s="27" t="s">
        <v>4221</v>
      </c>
      <c r="B4564" s="19" t="s">
        <v>17021</v>
      </c>
      <c r="C4564" s="19" t="s">
        <v>16761</v>
      </c>
      <c r="D4564" s="38" t="s">
        <v>16071</v>
      </c>
      <c r="E4564" s="38" t="s">
        <v>4511</v>
      </c>
      <c r="F4564" s="41">
        <v>42182707</v>
      </c>
      <c r="G4564" s="19" t="s">
        <v>611</v>
      </c>
      <c r="H4564" s="41">
        <v>5</v>
      </c>
      <c r="I4564" s="41">
        <v>4</v>
      </c>
      <c r="J4564" s="41">
        <v>10</v>
      </c>
      <c r="K4564" s="44">
        <v>1</v>
      </c>
      <c r="L4564" s="20">
        <v>15997765</v>
      </c>
      <c r="M4564" s="19" t="s">
        <v>15954</v>
      </c>
      <c r="N4564" s="28" t="s">
        <v>15953</v>
      </c>
    </row>
    <row r="4565" spans="1:14" ht="45" x14ac:dyDescent="0.25">
      <c r="A4565" s="27" t="s">
        <v>4221</v>
      </c>
      <c r="B4565" s="19" t="s">
        <v>17021</v>
      </c>
      <c r="C4565" s="19" t="s">
        <v>16766</v>
      </c>
      <c r="D4565" s="38" t="s">
        <v>16076</v>
      </c>
      <c r="E4565" s="38" t="s">
        <v>4512</v>
      </c>
      <c r="F4565" s="41">
        <v>78181508</v>
      </c>
      <c r="G4565" s="19" t="s">
        <v>611</v>
      </c>
      <c r="H4565" s="41">
        <v>4</v>
      </c>
      <c r="I4565" s="41">
        <v>5</v>
      </c>
      <c r="J4565" s="41">
        <v>10</v>
      </c>
      <c r="K4565" s="44">
        <v>1</v>
      </c>
      <c r="L4565" s="20">
        <v>59916500</v>
      </c>
      <c r="M4565" s="19" t="s">
        <v>15954</v>
      </c>
      <c r="N4565" s="28" t="s">
        <v>15953</v>
      </c>
    </row>
    <row r="4566" spans="1:14" ht="45" x14ac:dyDescent="0.25">
      <c r="A4566" s="27" t="s">
        <v>4221</v>
      </c>
      <c r="B4566" s="19" t="s">
        <v>17021</v>
      </c>
      <c r="C4566" s="19" t="s">
        <v>16785</v>
      </c>
      <c r="D4566" s="38" t="s">
        <v>16095</v>
      </c>
      <c r="E4566" s="38" t="s">
        <v>4513</v>
      </c>
      <c r="F4566" s="41">
        <v>25191737</v>
      </c>
      <c r="G4566" s="19" t="s">
        <v>611</v>
      </c>
      <c r="H4566" s="41">
        <v>5</v>
      </c>
      <c r="I4566" s="41">
        <v>4</v>
      </c>
      <c r="J4566" s="41">
        <v>10</v>
      </c>
      <c r="K4566" s="44">
        <v>1</v>
      </c>
      <c r="L4566" s="20">
        <v>70000000</v>
      </c>
      <c r="M4566" s="19" t="s">
        <v>15954</v>
      </c>
      <c r="N4566" s="28" t="s">
        <v>15953</v>
      </c>
    </row>
    <row r="4567" spans="1:14" ht="30" x14ac:dyDescent="0.25">
      <c r="A4567" s="27" t="s">
        <v>4221</v>
      </c>
      <c r="B4567" s="19" t="s">
        <v>16841</v>
      </c>
      <c r="C4567" s="19" t="s">
        <v>16841</v>
      </c>
      <c r="D4567" s="38" t="s">
        <v>16151</v>
      </c>
      <c r="E4567" s="38" t="s">
        <v>4514</v>
      </c>
      <c r="F4567" s="41" t="s">
        <v>4515</v>
      </c>
      <c r="G4567" s="19" t="s">
        <v>611</v>
      </c>
      <c r="H4567" s="41">
        <v>4</v>
      </c>
      <c r="I4567" s="41">
        <v>5</v>
      </c>
      <c r="J4567" s="41">
        <v>10</v>
      </c>
      <c r="K4567" s="44">
        <v>2</v>
      </c>
      <c r="L4567" s="20">
        <v>535500</v>
      </c>
      <c r="M4567" s="19" t="s">
        <v>11</v>
      </c>
      <c r="N4567" s="28" t="s">
        <v>15953</v>
      </c>
    </row>
    <row r="4568" spans="1:14" ht="30" x14ac:dyDescent="0.25">
      <c r="A4568" s="27" t="s">
        <v>4221</v>
      </c>
      <c r="B4568" s="19" t="s">
        <v>17011</v>
      </c>
      <c r="C4568" s="19" t="s">
        <v>16738</v>
      </c>
      <c r="D4568" s="38" t="s">
        <v>16048</v>
      </c>
      <c r="E4568" s="38" t="s">
        <v>4516</v>
      </c>
      <c r="F4568" s="41" t="s">
        <v>4517</v>
      </c>
      <c r="G4568" s="19" t="s">
        <v>611</v>
      </c>
      <c r="H4568" s="41">
        <v>4</v>
      </c>
      <c r="I4568" s="41">
        <v>5</v>
      </c>
      <c r="J4568" s="41">
        <v>10</v>
      </c>
      <c r="K4568" s="44">
        <v>163</v>
      </c>
      <c r="L4568" s="20">
        <v>193970</v>
      </c>
      <c r="M4568" s="19" t="s">
        <v>11</v>
      </c>
      <c r="N4568" s="28" t="s">
        <v>15953</v>
      </c>
    </row>
    <row r="4569" spans="1:14" ht="30" x14ac:dyDescent="0.25">
      <c r="A4569" s="27" t="s">
        <v>4221</v>
      </c>
      <c r="B4569" s="19" t="s">
        <v>17011</v>
      </c>
      <c r="C4569" s="19" t="s">
        <v>16738</v>
      </c>
      <c r="D4569" s="38" t="s">
        <v>16048</v>
      </c>
      <c r="E4569" s="38" t="s">
        <v>4518</v>
      </c>
      <c r="F4569" s="41" t="s">
        <v>38</v>
      </c>
      <c r="G4569" s="19" t="s">
        <v>611</v>
      </c>
      <c r="H4569" s="41">
        <v>4</v>
      </c>
      <c r="I4569" s="41">
        <v>5</v>
      </c>
      <c r="J4569" s="41">
        <v>10</v>
      </c>
      <c r="K4569" s="44">
        <v>125</v>
      </c>
      <c r="L4569" s="20">
        <v>725156.25</v>
      </c>
      <c r="M4569" s="19" t="s">
        <v>15965</v>
      </c>
      <c r="N4569" s="28" t="s">
        <v>15953</v>
      </c>
    </row>
    <row r="4570" spans="1:14" ht="30" x14ac:dyDescent="0.25">
      <c r="A4570" s="27" t="s">
        <v>4221</v>
      </c>
      <c r="B4570" s="19" t="s">
        <v>17011</v>
      </c>
      <c r="C4570" s="19" t="s">
        <v>16738</v>
      </c>
      <c r="D4570" s="38" t="s">
        <v>16048</v>
      </c>
      <c r="E4570" s="38" t="s">
        <v>4519</v>
      </c>
      <c r="F4570" s="41" t="s">
        <v>4520</v>
      </c>
      <c r="G4570" s="19" t="s">
        <v>611</v>
      </c>
      <c r="H4570" s="41">
        <v>4</v>
      </c>
      <c r="I4570" s="41">
        <v>5</v>
      </c>
      <c r="J4570" s="41">
        <v>10</v>
      </c>
      <c r="K4570" s="44">
        <v>138</v>
      </c>
      <c r="L4570" s="20">
        <v>225802.5</v>
      </c>
      <c r="M4570" s="19" t="s">
        <v>11</v>
      </c>
      <c r="N4570" s="28" t="s">
        <v>15953</v>
      </c>
    </row>
    <row r="4571" spans="1:14" ht="30" x14ac:dyDescent="0.25">
      <c r="A4571" s="27" t="s">
        <v>4221</v>
      </c>
      <c r="B4571" s="19" t="s">
        <v>17011</v>
      </c>
      <c r="C4571" s="19" t="s">
        <v>16738</v>
      </c>
      <c r="D4571" s="38" t="s">
        <v>16048</v>
      </c>
      <c r="E4571" s="38" t="s">
        <v>4521</v>
      </c>
      <c r="F4571" s="41" t="s">
        <v>27</v>
      </c>
      <c r="G4571" s="19" t="s">
        <v>611</v>
      </c>
      <c r="H4571" s="41">
        <v>4</v>
      </c>
      <c r="I4571" s="41">
        <v>5</v>
      </c>
      <c r="J4571" s="41">
        <v>10</v>
      </c>
      <c r="K4571" s="44">
        <v>287</v>
      </c>
      <c r="L4571" s="20">
        <v>5251023.75</v>
      </c>
      <c r="M4571" s="19" t="s">
        <v>15982</v>
      </c>
      <c r="N4571" s="28" t="s">
        <v>15953</v>
      </c>
    </row>
    <row r="4572" spans="1:14" ht="30" x14ac:dyDescent="0.25">
      <c r="A4572" s="27" t="s">
        <v>4221</v>
      </c>
      <c r="B4572" s="19" t="s">
        <v>17011</v>
      </c>
      <c r="C4572" s="19" t="s">
        <v>16738</v>
      </c>
      <c r="D4572" s="38" t="s">
        <v>16048</v>
      </c>
      <c r="E4572" s="38" t="s">
        <v>4521</v>
      </c>
      <c r="F4572" s="41" t="s">
        <v>27</v>
      </c>
      <c r="G4572" s="19" t="s">
        <v>611</v>
      </c>
      <c r="H4572" s="41">
        <v>4</v>
      </c>
      <c r="I4572" s="41">
        <v>5</v>
      </c>
      <c r="J4572" s="41">
        <v>10</v>
      </c>
      <c r="K4572" s="44">
        <v>33</v>
      </c>
      <c r="L4572" s="20">
        <v>603776.25</v>
      </c>
      <c r="M4572" s="19" t="s">
        <v>15982</v>
      </c>
      <c r="N4572" s="28" t="s">
        <v>15953</v>
      </c>
    </row>
    <row r="4573" spans="1:14" ht="30" x14ac:dyDescent="0.25">
      <c r="A4573" s="27" t="s">
        <v>4221</v>
      </c>
      <c r="B4573" s="19" t="s">
        <v>17011</v>
      </c>
      <c r="C4573" s="19" t="s">
        <v>16738</v>
      </c>
      <c r="D4573" s="38" t="s">
        <v>16048</v>
      </c>
      <c r="E4573" s="38" t="s">
        <v>4522</v>
      </c>
      <c r="F4573" s="41" t="s">
        <v>27</v>
      </c>
      <c r="G4573" s="19" t="s">
        <v>611</v>
      </c>
      <c r="H4573" s="41">
        <v>4</v>
      </c>
      <c r="I4573" s="41">
        <v>5</v>
      </c>
      <c r="J4573" s="41">
        <v>10</v>
      </c>
      <c r="K4573" s="44">
        <v>127</v>
      </c>
      <c r="L4573" s="20">
        <v>2814796.25</v>
      </c>
      <c r="M4573" s="19" t="s">
        <v>15982</v>
      </c>
      <c r="N4573" s="28" t="s">
        <v>15953</v>
      </c>
    </row>
    <row r="4574" spans="1:14" ht="30" x14ac:dyDescent="0.25">
      <c r="A4574" s="27" t="s">
        <v>4221</v>
      </c>
      <c r="B4574" s="19" t="s">
        <v>17011</v>
      </c>
      <c r="C4574" s="19" t="s">
        <v>16738</v>
      </c>
      <c r="D4574" s="38" t="s">
        <v>16048</v>
      </c>
      <c r="E4574" s="38" t="s">
        <v>4522</v>
      </c>
      <c r="F4574" s="41" t="s">
        <v>27</v>
      </c>
      <c r="G4574" s="19" t="s">
        <v>611</v>
      </c>
      <c r="H4574" s="41">
        <v>4</v>
      </c>
      <c r="I4574" s="41">
        <v>5</v>
      </c>
      <c r="J4574" s="41">
        <v>10</v>
      </c>
      <c r="K4574" s="44">
        <v>23</v>
      </c>
      <c r="L4574" s="20">
        <v>509766.25</v>
      </c>
      <c r="M4574" s="19" t="s">
        <v>15982</v>
      </c>
      <c r="N4574" s="28" t="s">
        <v>15953</v>
      </c>
    </row>
    <row r="4575" spans="1:14" ht="30" x14ac:dyDescent="0.25">
      <c r="A4575" s="27" t="s">
        <v>4221</v>
      </c>
      <c r="B4575" s="19" t="s">
        <v>17011</v>
      </c>
      <c r="C4575" s="19" t="s">
        <v>16738</v>
      </c>
      <c r="D4575" s="38" t="s">
        <v>16048</v>
      </c>
      <c r="E4575" s="38" t="s">
        <v>4523</v>
      </c>
      <c r="F4575" s="41" t="s">
        <v>4524</v>
      </c>
      <c r="G4575" s="19" t="s">
        <v>611</v>
      </c>
      <c r="H4575" s="41">
        <v>4</v>
      </c>
      <c r="I4575" s="41">
        <v>5</v>
      </c>
      <c r="J4575" s="41">
        <v>10</v>
      </c>
      <c r="K4575" s="44">
        <v>14</v>
      </c>
      <c r="L4575" s="20">
        <v>156187.5</v>
      </c>
      <c r="M4575" s="19" t="s">
        <v>15959</v>
      </c>
      <c r="N4575" s="28" t="s">
        <v>15953</v>
      </c>
    </row>
    <row r="4576" spans="1:14" ht="30" x14ac:dyDescent="0.25">
      <c r="A4576" s="27" t="s">
        <v>4221</v>
      </c>
      <c r="B4576" s="19" t="s">
        <v>17011</v>
      </c>
      <c r="C4576" s="19" t="s">
        <v>16738</v>
      </c>
      <c r="D4576" s="38" t="s">
        <v>16048</v>
      </c>
      <c r="E4576" s="38" t="s">
        <v>4525</v>
      </c>
      <c r="F4576" s="41" t="s">
        <v>525</v>
      </c>
      <c r="G4576" s="19" t="s">
        <v>611</v>
      </c>
      <c r="H4576" s="41">
        <v>4</v>
      </c>
      <c r="I4576" s="41">
        <v>5</v>
      </c>
      <c r="J4576" s="41">
        <v>10</v>
      </c>
      <c r="K4576" s="44">
        <v>10</v>
      </c>
      <c r="L4576" s="20">
        <v>141312.5</v>
      </c>
      <c r="M4576" s="19" t="s">
        <v>15959</v>
      </c>
      <c r="N4576" s="28" t="s">
        <v>15953</v>
      </c>
    </row>
    <row r="4577" spans="1:14" ht="105" x14ac:dyDescent="0.25">
      <c r="A4577" s="27" t="s">
        <v>4221</v>
      </c>
      <c r="B4577" s="19" t="s">
        <v>17011</v>
      </c>
      <c r="C4577" s="19" t="s">
        <v>16842</v>
      </c>
      <c r="D4577" s="38" t="s">
        <v>16152</v>
      </c>
      <c r="E4577" s="38" t="s">
        <v>4526</v>
      </c>
      <c r="F4577" s="41" t="s">
        <v>4527</v>
      </c>
      <c r="G4577" s="19" t="s">
        <v>611</v>
      </c>
      <c r="H4577" s="41">
        <v>4</v>
      </c>
      <c r="I4577" s="41">
        <v>5</v>
      </c>
      <c r="J4577" s="41">
        <v>10</v>
      </c>
      <c r="K4577" s="44">
        <v>60</v>
      </c>
      <c r="L4577" s="20">
        <v>802357.5</v>
      </c>
      <c r="M4577" s="19" t="s">
        <v>11</v>
      </c>
      <c r="N4577" s="28" t="s">
        <v>15953</v>
      </c>
    </row>
    <row r="4578" spans="1:14" ht="105" x14ac:dyDescent="0.25">
      <c r="A4578" s="27" t="s">
        <v>4221</v>
      </c>
      <c r="B4578" s="19" t="s">
        <v>17011</v>
      </c>
      <c r="C4578" s="19" t="s">
        <v>16842</v>
      </c>
      <c r="D4578" s="38" t="s">
        <v>16152</v>
      </c>
      <c r="E4578" s="38" t="s">
        <v>4528</v>
      </c>
      <c r="F4578" s="41" t="s">
        <v>4527</v>
      </c>
      <c r="G4578" s="19" t="s">
        <v>611</v>
      </c>
      <c r="H4578" s="41">
        <v>4</v>
      </c>
      <c r="I4578" s="41">
        <v>5</v>
      </c>
      <c r="J4578" s="41">
        <v>10</v>
      </c>
      <c r="K4578" s="44">
        <v>49</v>
      </c>
      <c r="L4578" s="20">
        <v>932960</v>
      </c>
      <c r="M4578" s="19" t="s">
        <v>11</v>
      </c>
      <c r="N4578" s="28" t="s">
        <v>15953</v>
      </c>
    </row>
    <row r="4579" spans="1:14" ht="30" x14ac:dyDescent="0.25">
      <c r="A4579" s="27" t="s">
        <v>4221</v>
      </c>
      <c r="B4579" s="19" t="s">
        <v>17014</v>
      </c>
      <c r="C4579" s="19" t="s">
        <v>16741</v>
      </c>
      <c r="D4579" s="38" t="s">
        <v>16051</v>
      </c>
      <c r="E4579" s="38" t="s">
        <v>4529</v>
      </c>
      <c r="F4579" s="41" t="s">
        <v>1819</v>
      </c>
      <c r="G4579" s="19" t="s">
        <v>611</v>
      </c>
      <c r="H4579" s="41">
        <v>4</v>
      </c>
      <c r="I4579" s="41">
        <v>5</v>
      </c>
      <c r="J4579" s="41">
        <v>10</v>
      </c>
      <c r="K4579" s="44">
        <v>256</v>
      </c>
      <c r="L4579" s="20">
        <v>456960</v>
      </c>
      <c r="M4579" s="19" t="s">
        <v>11</v>
      </c>
      <c r="N4579" s="28" t="s">
        <v>15953</v>
      </c>
    </row>
    <row r="4580" spans="1:14" ht="30" x14ac:dyDescent="0.25">
      <c r="A4580" s="27" t="s">
        <v>4221</v>
      </c>
      <c r="B4580" s="19" t="s">
        <v>17014</v>
      </c>
      <c r="C4580" s="19" t="s">
        <v>16741</v>
      </c>
      <c r="D4580" s="38" t="s">
        <v>16051</v>
      </c>
      <c r="E4580" s="38" t="s">
        <v>4530</v>
      </c>
      <c r="F4580" s="41" t="s">
        <v>1819</v>
      </c>
      <c r="G4580" s="19" t="s">
        <v>611</v>
      </c>
      <c r="H4580" s="41">
        <v>4</v>
      </c>
      <c r="I4580" s="41">
        <v>5</v>
      </c>
      <c r="J4580" s="41">
        <v>10</v>
      </c>
      <c r="K4580" s="44">
        <v>92</v>
      </c>
      <c r="L4580" s="20">
        <v>317492</v>
      </c>
      <c r="M4580" s="19" t="s">
        <v>11</v>
      </c>
      <c r="N4580" s="28" t="s">
        <v>15953</v>
      </c>
    </row>
    <row r="4581" spans="1:14" ht="30" x14ac:dyDescent="0.25">
      <c r="A4581" s="27" t="s">
        <v>4221</v>
      </c>
      <c r="B4581" s="19" t="s">
        <v>17014</v>
      </c>
      <c r="C4581" s="19" t="s">
        <v>16741</v>
      </c>
      <c r="D4581" s="38" t="s">
        <v>16051</v>
      </c>
      <c r="E4581" s="38" t="s">
        <v>4531</v>
      </c>
      <c r="F4581" s="41" t="s">
        <v>1819</v>
      </c>
      <c r="G4581" s="19" t="s">
        <v>611</v>
      </c>
      <c r="H4581" s="41">
        <v>4</v>
      </c>
      <c r="I4581" s="41">
        <v>5</v>
      </c>
      <c r="J4581" s="41">
        <v>10</v>
      </c>
      <c r="K4581" s="44">
        <v>112</v>
      </c>
      <c r="L4581" s="20">
        <v>391510</v>
      </c>
      <c r="M4581" s="19" t="s">
        <v>11</v>
      </c>
      <c r="N4581" s="28" t="s">
        <v>15953</v>
      </c>
    </row>
    <row r="4582" spans="1:14" ht="30" x14ac:dyDescent="0.25">
      <c r="A4582" s="27" t="s">
        <v>4221</v>
      </c>
      <c r="B4582" s="19" t="s">
        <v>17013</v>
      </c>
      <c r="C4582" s="19" t="s">
        <v>16743</v>
      </c>
      <c r="D4582" s="38" t="s">
        <v>16053</v>
      </c>
      <c r="E4582" s="38" t="s">
        <v>4532</v>
      </c>
      <c r="F4582" s="41" t="s">
        <v>66</v>
      </c>
      <c r="G4582" s="19" t="s">
        <v>611</v>
      </c>
      <c r="H4582" s="41">
        <v>4</v>
      </c>
      <c r="I4582" s="41">
        <v>5</v>
      </c>
      <c r="J4582" s="41">
        <v>10</v>
      </c>
      <c r="K4582" s="44">
        <v>332</v>
      </c>
      <c r="L4582" s="20">
        <v>111116.25</v>
      </c>
      <c r="M4582" s="19" t="s">
        <v>11</v>
      </c>
      <c r="N4582" s="28" t="s">
        <v>15953</v>
      </c>
    </row>
    <row r="4583" spans="1:14" ht="30" x14ac:dyDescent="0.25">
      <c r="A4583" s="27" t="s">
        <v>4221</v>
      </c>
      <c r="B4583" s="19" t="s">
        <v>17013</v>
      </c>
      <c r="C4583" s="19" t="s">
        <v>16851</v>
      </c>
      <c r="D4583" s="38" t="s">
        <v>16161</v>
      </c>
      <c r="E4583" s="38" t="s">
        <v>4533</v>
      </c>
      <c r="F4583" s="41" t="s">
        <v>4534</v>
      </c>
      <c r="G4583" s="19" t="s">
        <v>611</v>
      </c>
      <c r="H4583" s="41">
        <v>4</v>
      </c>
      <c r="I4583" s="41">
        <v>5</v>
      </c>
      <c r="J4583" s="41">
        <v>10</v>
      </c>
      <c r="K4583" s="44">
        <v>6</v>
      </c>
      <c r="L4583" s="20">
        <v>422705.85000000003</v>
      </c>
      <c r="M4583" s="19" t="s">
        <v>15959</v>
      </c>
      <c r="N4583" s="28" t="s">
        <v>15953</v>
      </c>
    </row>
    <row r="4584" spans="1:14" ht="30" x14ac:dyDescent="0.25">
      <c r="A4584" s="27" t="s">
        <v>4221</v>
      </c>
      <c r="B4584" s="19" t="s">
        <v>17013</v>
      </c>
      <c r="C4584" s="19" t="s">
        <v>16851</v>
      </c>
      <c r="D4584" s="38" t="s">
        <v>16161</v>
      </c>
      <c r="E4584" s="38" t="s">
        <v>4535</v>
      </c>
      <c r="F4584" s="41" t="s">
        <v>4536</v>
      </c>
      <c r="G4584" s="19" t="s">
        <v>611</v>
      </c>
      <c r="H4584" s="41">
        <v>4</v>
      </c>
      <c r="I4584" s="41">
        <v>5</v>
      </c>
      <c r="J4584" s="41">
        <v>10</v>
      </c>
      <c r="K4584" s="44">
        <v>6</v>
      </c>
      <c r="L4584" s="20">
        <v>522326.69999999995</v>
      </c>
      <c r="M4584" s="19" t="s">
        <v>15965</v>
      </c>
      <c r="N4584" s="28" t="s">
        <v>15953</v>
      </c>
    </row>
    <row r="4585" spans="1:14" ht="30" x14ac:dyDescent="0.25">
      <c r="A4585" s="27" t="s">
        <v>4221</v>
      </c>
      <c r="B4585" s="19" t="s">
        <v>17013</v>
      </c>
      <c r="C4585" s="19" t="s">
        <v>16851</v>
      </c>
      <c r="D4585" s="38" t="s">
        <v>16161</v>
      </c>
      <c r="E4585" s="38" t="s">
        <v>4537</v>
      </c>
      <c r="F4585" s="41" t="s">
        <v>4536</v>
      </c>
      <c r="G4585" s="19" t="s">
        <v>611</v>
      </c>
      <c r="H4585" s="41">
        <v>4</v>
      </c>
      <c r="I4585" s="41">
        <v>5</v>
      </c>
      <c r="J4585" s="41">
        <v>10</v>
      </c>
      <c r="K4585" s="44">
        <v>4</v>
      </c>
      <c r="L4585" s="20">
        <v>289997.06</v>
      </c>
      <c r="M4585" s="19" t="s">
        <v>15965</v>
      </c>
      <c r="N4585" s="28" t="s">
        <v>15953</v>
      </c>
    </row>
    <row r="4586" spans="1:14" ht="30" x14ac:dyDescent="0.25">
      <c r="A4586" s="27" t="s">
        <v>4221</v>
      </c>
      <c r="B4586" s="19" t="s">
        <v>17013</v>
      </c>
      <c r="C4586" s="19" t="s">
        <v>16740</v>
      </c>
      <c r="D4586" s="38" t="s">
        <v>16050</v>
      </c>
      <c r="E4586" s="38" t="s">
        <v>4538</v>
      </c>
      <c r="F4586" s="41" t="s">
        <v>40</v>
      </c>
      <c r="G4586" s="19" t="s">
        <v>611</v>
      </c>
      <c r="H4586" s="41">
        <v>4</v>
      </c>
      <c r="I4586" s="41">
        <v>5</v>
      </c>
      <c r="J4586" s="41">
        <v>10</v>
      </c>
      <c r="K4586" s="44">
        <v>125</v>
      </c>
      <c r="L4586" s="20">
        <v>557812.5</v>
      </c>
      <c r="M4586" s="19" t="s">
        <v>15965</v>
      </c>
      <c r="N4586" s="28" t="s">
        <v>15953</v>
      </c>
    </row>
    <row r="4587" spans="1:14" ht="30" x14ac:dyDescent="0.25">
      <c r="A4587" s="27" t="s">
        <v>4221</v>
      </c>
      <c r="B4587" s="19" t="s">
        <v>17013</v>
      </c>
      <c r="C4587" s="19" t="s">
        <v>16740</v>
      </c>
      <c r="D4587" s="38" t="s">
        <v>16050</v>
      </c>
      <c r="E4587" s="38" t="s">
        <v>4539</v>
      </c>
      <c r="F4587" s="41" t="s">
        <v>2397</v>
      </c>
      <c r="G4587" s="19" t="s">
        <v>611</v>
      </c>
      <c r="H4587" s="41">
        <v>4</v>
      </c>
      <c r="I4587" s="41">
        <v>5</v>
      </c>
      <c r="J4587" s="41">
        <v>10</v>
      </c>
      <c r="K4587" s="44">
        <v>10</v>
      </c>
      <c r="L4587" s="20">
        <v>405195</v>
      </c>
      <c r="M4587" s="19" t="s">
        <v>15965</v>
      </c>
      <c r="N4587" s="28" t="s">
        <v>15953</v>
      </c>
    </row>
    <row r="4588" spans="1:14" ht="30" x14ac:dyDescent="0.25">
      <c r="A4588" s="27" t="s">
        <v>4221</v>
      </c>
      <c r="B4588" s="19" t="s">
        <v>17013</v>
      </c>
      <c r="C4588" s="19" t="s">
        <v>16740</v>
      </c>
      <c r="D4588" s="38" t="s">
        <v>16050</v>
      </c>
      <c r="E4588" s="38" t="s">
        <v>4539</v>
      </c>
      <c r="F4588" s="41" t="s">
        <v>2397</v>
      </c>
      <c r="G4588" s="19" t="s">
        <v>611</v>
      </c>
      <c r="H4588" s="41">
        <v>4</v>
      </c>
      <c r="I4588" s="41">
        <v>5</v>
      </c>
      <c r="J4588" s="41">
        <v>10</v>
      </c>
      <c r="K4588" s="44">
        <v>5</v>
      </c>
      <c r="L4588" s="20">
        <v>202597.5</v>
      </c>
      <c r="M4588" s="19" t="s">
        <v>15965</v>
      </c>
      <c r="N4588" s="28" t="s">
        <v>15953</v>
      </c>
    </row>
    <row r="4589" spans="1:14" ht="30" x14ac:dyDescent="0.25">
      <c r="A4589" s="27" t="s">
        <v>4221</v>
      </c>
      <c r="B4589" s="19" t="s">
        <v>17015</v>
      </c>
      <c r="C4589" s="19" t="s">
        <v>16742</v>
      </c>
      <c r="D4589" s="38" t="s">
        <v>16052</v>
      </c>
      <c r="E4589" s="38" t="s">
        <v>4540</v>
      </c>
      <c r="F4589" s="41" t="s">
        <v>2618</v>
      </c>
      <c r="G4589" s="19" t="s">
        <v>611</v>
      </c>
      <c r="H4589" s="41">
        <v>4</v>
      </c>
      <c r="I4589" s="41">
        <v>5</v>
      </c>
      <c r="J4589" s="41">
        <v>10</v>
      </c>
      <c r="K4589" s="44">
        <v>35</v>
      </c>
      <c r="L4589" s="20">
        <v>65078.13</v>
      </c>
      <c r="M4589" s="19" t="s">
        <v>11</v>
      </c>
      <c r="N4589" s="28" t="s">
        <v>15953</v>
      </c>
    </row>
    <row r="4590" spans="1:14" ht="30" x14ac:dyDescent="0.25">
      <c r="A4590" s="27" t="s">
        <v>4221</v>
      </c>
      <c r="B4590" s="19" t="s">
        <v>17015</v>
      </c>
      <c r="C4590" s="19" t="s">
        <v>16742</v>
      </c>
      <c r="D4590" s="38" t="s">
        <v>16052</v>
      </c>
      <c r="E4590" s="38" t="s">
        <v>4541</v>
      </c>
      <c r="F4590" s="41" t="s">
        <v>56</v>
      </c>
      <c r="G4590" s="19" t="s">
        <v>611</v>
      </c>
      <c r="H4590" s="41">
        <v>4</v>
      </c>
      <c r="I4590" s="41">
        <v>5</v>
      </c>
      <c r="J4590" s="41">
        <v>10</v>
      </c>
      <c r="K4590" s="44">
        <v>3002</v>
      </c>
      <c r="L4590" s="20">
        <v>759130.75</v>
      </c>
      <c r="M4590" s="19" t="s">
        <v>11</v>
      </c>
      <c r="N4590" s="28" t="s">
        <v>15953</v>
      </c>
    </row>
    <row r="4591" spans="1:14" ht="30" x14ac:dyDescent="0.25">
      <c r="A4591" s="27" t="s">
        <v>4221</v>
      </c>
      <c r="B4591" s="19" t="s">
        <v>17015</v>
      </c>
      <c r="C4591" s="19" t="s">
        <v>16742</v>
      </c>
      <c r="D4591" s="38" t="s">
        <v>16052</v>
      </c>
      <c r="E4591" s="38" t="s">
        <v>4542</v>
      </c>
      <c r="F4591" s="41" t="s">
        <v>2570</v>
      </c>
      <c r="G4591" s="19" t="s">
        <v>611</v>
      </c>
      <c r="H4591" s="41">
        <v>4</v>
      </c>
      <c r="I4591" s="41">
        <v>5</v>
      </c>
      <c r="J4591" s="41">
        <v>10</v>
      </c>
      <c r="K4591" s="44">
        <v>30</v>
      </c>
      <c r="L4591" s="20">
        <v>37931.24</v>
      </c>
      <c r="M4591" s="19" t="s">
        <v>11</v>
      </c>
      <c r="N4591" s="28" t="s">
        <v>15953</v>
      </c>
    </row>
    <row r="4592" spans="1:14" ht="30" x14ac:dyDescent="0.25">
      <c r="A4592" s="27" t="s">
        <v>4221</v>
      </c>
      <c r="B4592" s="19" t="s">
        <v>17015</v>
      </c>
      <c r="C4592" s="19" t="s">
        <v>16742</v>
      </c>
      <c r="D4592" s="38" t="s">
        <v>16052</v>
      </c>
      <c r="E4592" s="38" t="s">
        <v>4543</v>
      </c>
      <c r="F4592" s="41" t="s">
        <v>4544</v>
      </c>
      <c r="G4592" s="19" t="s">
        <v>611</v>
      </c>
      <c r="H4592" s="41">
        <v>4</v>
      </c>
      <c r="I4592" s="41">
        <v>5</v>
      </c>
      <c r="J4592" s="41">
        <v>10</v>
      </c>
      <c r="K4592" s="44">
        <v>125</v>
      </c>
      <c r="L4592" s="20">
        <v>39047.5</v>
      </c>
      <c r="M4592" s="19" t="s">
        <v>11</v>
      </c>
      <c r="N4592" s="28" t="s">
        <v>15953</v>
      </c>
    </row>
    <row r="4593" spans="1:14" ht="30" x14ac:dyDescent="0.25">
      <c r="A4593" s="27" t="s">
        <v>4221</v>
      </c>
      <c r="B4593" s="19" t="s">
        <v>17015</v>
      </c>
      <c r="C4593" s="19" t="s">
        <v>16742</v>
      </c>
      <c r="D4593" s="38" t="s">
        <v>16052</v>
      </c>
      <c r="E4593" s="38" t="s">
        <v>4545</v>
      </c>
      <c r="F4593" s="41" t="s">
        <v>4544</v>
      </c>
      <c r="G4593" s="19" t="s">
        <v>611</v>
      </c>
      <c r="H4593" s="41">
        <v>4</v>
      </c>
      <c r="I4593" s="41">
        <v>5</v>
      </c>
      <c r="J4593" s="41">
        <v>10</v>
      </c>
      <c r="K4593" s="44">
        <v>1050</v>
      </c>
      <c r="L4593" s="20">
        <v>273325.5</v>
      </c>
      <c r="M4593" s="19" t="s">
        <v>11</v>
      </c>
      <c r="N4593" s="28" t="s">
        <v>15953</v>
      </c>
    </row>
    <row r="4594" spans="1:14" ht="30" x14ac:dyDescent="0.25">
      <c r="A4594" s="27" t="s">
        <v>4221</v>
      </c>
      <c r="B4594" s="19" t="s">
        <v>17015</v>
      </c>
      <c r="C4594" s="19" t="s">
        <v>16742</v>
      </c>
      <c r="D4594" s="38" t="s">
        <v>16052</v>
      </c>
      <c r="E4594" s="38" t="s">
        <v>4546</v>
      </c>
      <c r="F4594" s="41" t="s">
        <v>60</v>
      </c>
      <c r="G4594" s="19" t="s">
        <v>611</v>
      </c>
      <c r="H4594" s="41">
        <v>4</v>
      </c>
      <c r="I4594" s="41">
        <v>5</v>
      </c>
      <c r="J4594" s="41">
        <v>10</v>
      </c>
      <c r="K4594" s="44">
        <v>181</v>
      </c>
      <c r="L4594" s="20">
        <v>195197.19</v>
      </c>
      <c r="M4594" s="19" t="s">
        <v>11</v>
      </c>
      <c r="N4594" s="28" t="s">
        <v>15953</v>
      </c>
    </row>
    <row r="4595" spans="1:14" ht="30" x14ac:dyDescent="0.25">
      <c r="A4595" s="27" t="s">
        <v>4221</v>
      </c>
      <c r="B4595" s="19" t="s">
        <v>17015</v>
      </c>
      <c r="C4595" s="19" t="s">
        <v>16742</v>
      </c>
      <c r="D4595" s="38" t="s">
        <v>16052</v>
      </c>
      <c r="E4595" s="38" t="s">
        <v>4547</v>
      </c>
      <c r="F4595" s="41" t="s">
        <v>60</v>
      </c>
      <c r="G4595" s="19" t="s">
        <v>611</v>
      </c>
      <c r="H4595" s="41">
        <v>4</v>
      </c>
      <c r="I4595" s="41">
        <v>5</v>
      </c>
      <c r="J4595" s="41">
        <v>10</v>
      </c>
      <c r="K4595" s="44">
        <v>150</v>
      </c>
      <c r="L4595" s="20">
        <v>139453.13</v>
      </c>
      <c r="M4595" s="19" t="s">
        <v>11</v>
      </c>
      <c r="N4595" s="28" t="s">
        <v>15953</v>
      </c>
    </row>
    <row r="4596" spans="1:14" ht="30" x14ac:dyDescent="0.25">
      <c r="A4596" s="27" t="s">
        <v>4221</v>
      </c>
      <c r="B4596" s="19" t="s">
        <v>17015</v>
      </c>
      <c r="C4596" s="19" t="s">
        <v>16742</v>
      </c>
      <c r="D4596" s="38" t="s">
        <v>16052</v>
      </c>
      <c r="E4596" s="38" t="s">
        <v>4548</v>
      </c>
      <c r="F4596" s="41" t="s">
        <v>62</v>
      </c>
      <c r="G4596" s="19" t="s">
        <v>611</v>
      </c>
      <c r="H4596" s="41">
        <v>4</v>
      </c>
      <c r="I4596" s="41">
        <v>5</v>
      </c>
      <c r="J4596" s="41">
        <v>10</v>
      </c>
      <c r="K4596" s="44">
        <v>100</v>
      </c>
      <c r="L4596" s="20">
        <v>89250</v>
      </c>
      <c r="M4596" s="19" t="s">
        <v>11</v>
      </c>
      <c r="N4596" s="28" t="s">
        <v>15953</v>
      </c>
    </row>
    <row r="4597" spans="1:14" ht="30" x14ac:dyDescent="0.25">
      <c r="A4597" s="27" t="s">
        <v>4221</v>
      </c>
      <c r="B4597" s="19" t="s">
        <v>17015</v>
      </c>
      <c r="C4597" s="19" t="s">
        <v>16742</v>
      </c>
      <c r="D4597" s="38" t="s">
        <v>16052</v>
      </c>
      <c r="E4597" s="38" t="s">
        <v>4549</v>
      </c>
      <c r="F4597" s="41" t="s">
        <v>4550</v>
      </c>
      <c r="G4597" s="19" t="s">
        <v>611</v>
      </c>
      <c r="H4597" s="41">
        <v>4</v>
      </c>
      <c r="I4597" s="41">
        <v>5</v>
      </c>
      <c r="J4597" s="41">
        <v>10</v>
      </c>
      <c r="K4597" s="44">
        <v>2</v>
      </c>
      <c r="L4597" s="20">
        <v>181475</v>
      </c>
      <c r="M4597" s="19" t="s">
        <v>11</v>
      </c>
      <c r="N4597" s="28" t="s">
        <v>15953</v>
      </c>
    </row>
    <row r="4598" spans="1:14" ht="30" x14ac:dyDescent="0.25">
      <c r="A4598" s="27" t="s">
        <v>4221</v>
      </c>
      <c r="B4598" s="19" t="s">
        <v>17015</v>
      </c>
      <c r="C4598" s="19" t="s">
        <v>16742</v>
      </c>
      <c r="D4598" s="38" t="s">
        <v>16052</v>
      </c>
      <c r="E4598" s="38" t="s">
        <v>4551</v>
      </c>
      <c r="F4598" s="41" t="s">
        <v>4550</v>
      </c>
      <c r="G4598" s="19" t="s">
        <v>611</v>
      </c>
      <c r="H4598" s="41">
        <v>4</v>
      </c>
      <c r="I4598" s="41">
        <v>5</v>
      </c>
      <c r="J4598" s="41">
        <v>10</v>
      </c>
      <c r="K4598" s="44">
        <v>2</v>
      </c>
      <c r="L4598" s="20">
        <v>279650</v>
      </c>
      <c r="M4598" s="19" t="s">
        <v>11</v>
      </c>
      <c r="N4598" s="28" t="s">
        <v>15953</v>
      </c>
    </row>
    <row r="4599" spans="1:14" ht="30" x14ac:dyDescent="0.25">
      <c r="A4599" s="27" t="s">
        <v>4221</v>
      </c>
      <c r="B4599" s="19" t="s">
        <v>17015</v>
      </c>
      <c r="C4599" s="19" t="s">
        <v>16742</v>
      </c>
      <c r="D4599" s="38" t="s">
        <v>16052</v>
      </c>
      <c r="E4599" s="38" t="s">
        <v>4552</v>
      </c>
      <c r="F4599" s="41" t="s">
        <v>4553</v>
      </c>
      <c r="G4599" s="19" t="s">
        <v>611</v>
      </c>
      <c r="H4599" s="41">
        <v>4</v>
      </c>
      <c r="I4599" s="41">
        <v>5</v>
      </c>
      <c r="J4599" s="41">
        <v>10</v>
      </c>
      <c r="K4599" s="44">
        <v>38</v>
      </c>
      <c r="L4599" s="20">
        <v>223273.75</v>
      </c>
      <c r="M4599" s="19" t="s">
        <v>11</v>
      </c>
      <c r="N4599" s="28" t="s">
        <v>15953</v>
      </c>
    </row>
    <row r="4600" spans="1:14" ht="45" x14ac:dyDescent="0.25">
      <c r="A4600" s="27" t="s">
        <v>4221</v>
      </c>
      <c r="B4600" s="19" t="s">
        <v>16745</v>
      </c>
      <c r="C4600" s="19" t="s">
        <v>16745</v>
      </c>
      <c r="D4600" s="38" t="s">
        <v>16055</v>
      </c>
      <c r="E4600" s="38" t="s">
        <v>4554</v>
      </c>
      <c r="F4600" s="41" t="s">
        <v>4555</v>
      </c>
      <c r="G4600" s="19" t="s">
        <v>611</v>
      </c>
      <c r="H4600" s="41">
        <v>4</v>
      </c>
      <c r="I4600" s="41">
        <v>5</v>
      </c>
      <c r="J4600" s="41">
        <v>10</v>
      </c>
      <c r="K4600" s="44">
        <v>74</v>
      </c>
      <c r="L4600" s="20">
        <v>55037.5</v>
      </c>
      <c r="M4600" s="19" t="s">
        <v>11</v>
      </c>
      <c r="N4600" s="28" t="s">
        <v>15953</v>
      </c>
    </row>
    <row r="4601" spans="1:14" ht="45" x14ac:dyDescent="0.25">
      <c r="A4601" s="27" t="s">
        <v>4221</v>
      </c>
      <c r="B4601" s="19" t="s">
        <v>16745</v>
      </c>
      <c r="C4601" s="19" t="s">
        <v>16745</v>
      </c>
      <c r="D4601" s="38" t="s">
        <v>16055</v>
      </c>
      <c r="E4601" s="38" t="s">
        <v>4556</v>
      </c>
      <c r="F4601" s="41" t="s">
        <v>3046</v>
      </c>
      <c r="G4601" s="19" t="s">
        <v>611</v>
      </c>
      <c r="H4601" s="41">
        <v>4</v>
      </c>
      <c r="I4601" s="41">
        <v>5</v>
      </c>
      <c r="J4601" s="41">
        <v>10</v>
      </c>
      <c r="K4601" s="44">
        <v>22</v>
      </c>
      <c r="L4601" s="20">
        <v>52360</v>
      </c>
      <c r="M4601" s="19" t="s">
        <v>15959</v>
      </c>
      <c r="N4601" s="28" t="s">
        <v>15953</v>
      </c>
    </row>
    <row r="4602" spans="1:14" ht="45" x14ac:dyDescent="0.25">
      <c r="A4602" s="27" t="s">
        <v>4221</v>
      </c>
      <c r="B4602" s="19" t="s">
        <v>16745</v>
      </c>
      <c r="C4602" s="19" t="s">
        <v>16745</v>
      </c>
      <c r="D4602" s="38" t="s">
        <v>16055</v>
      </c>
      <c r="E4602" s="38" t="s">
        <v>4557</v>
      </c>
      <c r="F4602" s="41" t="s">
        <v>70</v>
      </c>
      <c r="G4602" s="19" t="s">
        <v>611</v>
      </c>
      <c r="H4602" s="41">
        <v>4</v>
      </c>
      <c r="I4602" s="41">
        <v>5</v>
      </c>
      <c r="J4602" s="41">
        <v>10</v>
      </c>
      <c r="K4602" s="44">
        <v>90</v>
      </c>
      <c r="L4602" s="20">
        <v>80325</v>
      </c>
      <c r="M4602" s="19" t="s">
        <v>15958</v>
      </c>
      <c r="N4602" s="28" t="s">
        <v>15953</v>
      </c>
    </row>
    <row r="4603" spans="1:14" ht="45" x14ac:dyDescent="0.25">
      <c r="A4603" s="27" t="s">
        <v>4221</v>
      </c>
      <c r="B4603" s="19" t="s">
        <v>16745</v>
      </c>
      <c r="C4603" s="19" t="s">
        <v>16745</v>
      </c>
      <c r="D4603" s="38" t="s">
        <v>16055</v>
      </c>
      <c r="E4603" s="38" t="s">
        <v>4558</v>
      </c>
      <c r="F4603" s="41" t="s">
        <v>4559</v>
      </c>
      <c r="G4603" s="19" t="s">
        <v>611</v>
      </c>
      <c r="H4603" s="41">
        <v>4</v>
      </c>
      <c r="I4603" s="41">
        <v>5</v>
      </c>
      <c r="J4603" s="41">
        <v>10</v>
      </c>
      <c r="K4603" s="44">
        <v>12</v>
      </c>
      <c r="L4603" s="20">
        <v>35700</v>
      </c>
      <c r="M4603" s="19" t="s">
        <v>15958</v>
      </c>
      <c r="N4603" s="28" t="s">
        <v>15953</v>
      </c>
    </row>
    <row r="4604" spans="1:14" ht="45" x14ac:dyDescent="0.25">
      <c r="A4604" s="27" t="s">
        <v>4221</v>
      </c>
      <c r="B4604" s="19" t="s">
        <v>16745</v>
      </c>
      <c r="C4604" s="19" t="s">
        <v>16745</v>
      </c>
      <c r="D4604" s="38" t="s">
        <v>16055</v>
      </c>
      <c r="E4604" s="38" t="s">
        <v>4560</v>
      </c>
      <c r="F4604" s="41" t="s">
        <v>72</v>
      </c>
      <c r="G4604" s="19" t="s">
        <v>611</v>
      </c>
      <c r="H4604" s="41">
        <v>4</v>
      </c>
      <c r="I4604" s="41">
        <v>5</v>
      </c>
      <c r="J4604" s="41">
        <v>10</v>
      </c>
      <c r="K4604" s="44">
        <v>40</v>
      </c>
      <c r="L4604" s="20">
        <v>116025</v>
      </c>
      <c r="M4604" s="19" t="s">
        <v>15958</v>
      </c>
      <c r="N4604" s="28" t="s">
        <v>15953</v>
      </c>
    </row>
    <row r="4605" spans="1:14" ht="45" x14ac:dyDescent="0.25">
      <c r="A4605" s="27" t="s">
        <v>4221</v>
      </c>
      <c r="B4605" s="19" t="s">
        <v>16745</v>
      </c>
      <c r="C4605" s="19" t="s">
        <v>16745</v>
      </c>
      <c r="D4605" s="38" t="s">
        <v>16055</v>
      </c>
      <c r="E4605" s="38" t="s">
        <v>4561</v>
      </c>
      <c r="F4605" s="41" t="s">
        <v>4562</v>
      </c>
      <c r="G4605" s="19" t="s">
        <v>611</v>
      </c>
      <c r="H4605" s="41">
        <v>4</v>
      </c>
      <c r="I4605" s="41">
        <v>5</v>
      </c>
      <c r="J4605" s="41">
        <v>10</v>
      </c>
      <c r="K4605" s="44">
        <v>90</v>
      </c>
      <c r="L4605" s="20">
        <v>30121.88</v>
      </c>
      <c r="M4605" s="19" t="s">
        <v>11</v>
      </c>
      <c r="N4605" s="28" t="s">
        <v>15953</v>
      </c>
    </row>
    <row r="4606" spans="1:14" ht="45" x14ac:dyDescent="0.25">
      <c r="A4606" s="27" t="s">
        <v>4221</v>
      </c>
      <c r="B4606" s="19" t="s">
        <v>16745</v>
      </c>
      <c r="C4606" s="19" t="s">
        <v>16745</v>
      </c>
      <c r="D4606" s="38" t="s">
        <v>16055</v>
      </c>
      <c r="E4606" s="38" t="s">
        <v>4563</v>
      </c>
      <c r="F4606" s="41" t="s">
        <v>52</v>
      </c>
      <c r="G4606" s="19" t="s">
        <v>611</v>
      </c>
      <c r="H4606" s="41">
        <v>4</v>
      </c>
      <c r="I4606" s="41">
        <v>5</v>
      </c>
      <c r="J4606" s="41">
        <v>10</v>
      </c>
      <c r="K4606" s="44">
        <v>25</v>
      </c>
      <c r="L4606" s="20">
        <v>65078.11</v>
      </c>
      <c r="M4606" s="19" t="s">
        <v>11</v>
      </c>
      <c r="N4606" s="28" t="s">
        <v>15953</v>
      </c>
    </row>
    <row r="4607" spans="1:14" ht="45" x14ac:dyDescent="0.25">
      <c r="A4607" s="27" t="s">
        <v>4221</v>
      </c>
      <c r="B4607" s="19" t="s">
        <v>17062</v>
      </c>
      <c r="C4607" s="19" t="s">
        <v>16865</v>
      </c>
      <c r="D4607" s="38" t="s">
        <v>16175</v>
      </c>
      <c r="E4607" s="38" t="s">
        <v>4564</v>
      </c>
      <c r="F4607" s="41" t="s">
        <v>50</v>
      </c>
      <c r="G4607" s="19" t="s">
        <v>611</v>
      </c>
      <c r="H4607" s="41">
        <v>4</v>
      </c>
      <c r="I4607" s="41">
        <v>5</v>
      </c>
      <c r="J4607" s="41">
        <v>10</v>
      </c>
      <c r="K4607" s="44">
        <v>8</v>
      </c>
      <c r="L4607" s="20">
        <v>53550</v>
      </c>
      <c r="M4607" s="19" t="s">
        <v>11</v>
      </c>
      <c r="N4607" s="28" t="s">
        <v>15953</v>
      </c>
    </row>
    <row r="4608" spans="1:14" ht="45" x14ac:dyDescent="0.25">
      <c r="A4608" s="27" t="s">
        <v>4221</v>
      </c>
      <c r="B4608" s="19" t="s">
        <v>17062</v>
      </c>
      <c r="C4608" s="19" t="s">
        <v>16865</v>
      </c>
      <c r="D4608" s="38" t="s">
        <v>16175</v>
      </c>
      <c r="E4608" s="38" t="s">
        <v>4565</v>
      </c>
      <c r="F4608" s="41" t="s">
        <v>4566</v>
      </c>
      <c r="G4608" s="19" t="s">
        <v>611</v>
      </c>
      <c r="H4608" s="41">
        <v>4</v>
      </c>
      <c r="I4608" s="41">
        <v>5</v>
      </c>
      <c r="J4608" s="41">
        <v>10</v>
      </c>
      <c r="K4608" s="44">
        <v>4</v>
      </c>
      <c r="L4608" s="20">
        <v>44030</v>
      </c>
      <c r="M4608" s="19" t="s">
        <v>11</v>
      </c>
      <c r="N4608" s="28" t="s">
        <v>15953</v>
      </c>
    </row>
    <row r="4609" spans="1:14" ht="90" x14ac:dyDescent="0.25">
      <c r="A4609" s="27" t="s">
        <v>4221</v>
      </c>
      <c r="B4609" s="19" t="s">
        <v>17064</v>
      </c>
      <c r="C4609" s="19" t="s">
        <v>16875</v>
      </c>
      <c r="D4609" s="38" t="s">
        <v>16185</v>
      </c>
      <c r="E4609" s="38" t="s">
        <v>4567</v>
      </c>
      <c r="F4609" s="41" t="s">
        <v>44</v>
      </c>
      <c r="G4609" s="19" t="s">
        <v>611</v>
      </c>
      <c r="H4609" s="41">
        <v>4</v>
      </c>
      <c r="I4609" s="41">
        <v>5</v>
      </c>
      <c r="J4609" s="41">
        <v>10</v>
      </c>
      <c r="K4609" s="44">
        <v>10</v>
      </c>
      <c r="L4609" s="20">
        <v>26775</v>
      </c>
      <c r="M4609" s="19" t="s">
        <v>11</v>
      </c>
      <c r="N4609" s="28" t="s">
        <v>15953</v>
      </c>
    </row>
    <row r="4610" spans="1:14" ht="90" x14ac:dyDescent="0.25">
      <c r="A4610" s="27" t="s">
        <v>4221</v>
      </c>
      <c r="B4610" s="19" t="s">
        <v>17064</v>
      </c>
      <c r="C4610" s="19" t="s">
        <v>16875</v>
      </c>
      <c r="D4610" s="38" t="s">
        <v>16185</v>
      </c>
      <c r="E4610" s="38" t="s">
        <v>4568</v>
      </c>
      <c r="F4610" s="41" t="s">
        <v>44</v>
      </c>
      <c r="G4610" s="19" t="s">
        <v>611</v>
      </c>
      <c r="H4610" s="41">
        <v>4</v>
      </c>
      <c r="I4610" s="41">
        <v>5</v>
      </c>
      <c r="J4610" s="41">
        <v>10</v>
      </c>
      <c r="K4610" s="44">
        <v>48</v>
      </c>
      <c r="L4610" s="20">
        <v>24276</v>
      </c>
      <c r="M4610" s="19" t="s">
        <v>11</v>
      </c>
      <c r="N4610" s="28" t="s">
        <v>15953</v>
      </c>
    </row>
    <row r="4611" spans="1:14" ht="45" x14ac:dyDescent="0.25">
      <c r="A4611" s="27" t="s">
        <v>4221</v>
      </c>
      <c r="B4611" s="19" t="s">
        <v>17021</v>
      </c>
      <c r="C4611" s="19" t="s">
        <v>16785</v>
      </c>
      <c r="D4611" s="38" t="s">
        <v>16095</v>
      </c>
      <c r="E4611" s="38" t="s">
        <v>4569</v>
      </c>
      <c r="F4611" s="41" t="s">
        <v>3929</v>
      </c>
      <c r="G4611" s="19" t="s">
        <v>614</v>
      </c>
      <c r="H4611" s="41">
        <v>2</v>
      </c>
      <c r="I4611" s="41">
        <v>6</v>
      </c>
      <c r="J4611" s="41">
        <v>10</v>
      </c>
      <c r="K4611" s="44">
        <v>1</v>
      </c>
      <c r="L4611" s="20">
        <v>6730774</v>
      </c>
      <c r="M4611" s="19" t="s">
        <v>15954</v>
      </c>
      <c r="N4611" s="28" t="s">
        <v>15953</v>
      </c>
    </row>
    <row r="4612" spans="1:14" ht="45" x14ac:dyDescent="0.25">
      <c r="A4612" s="27" t="s">
        <v>4221</v>
      </c>
      <c r="B4612" s="19" t="s">
        <v>17021</v>
      </c>
      <c r="C4612" s="19" t="s">
        <v>16766</v>
      </c>
      <c r="D4612" s="38" t="s">
        <v>16076</v>
      </c>
      <c r="E4612" s="38" t="s">
        <v>4570</v>
      </c>
      <c r="F4612" s="41" t="s">
        <v>4571</v>
      </c>
      <c r="G4612" s="19" t="s">
        <v>611</v>
      </c>
      <c r="H4612" s="41">
        <v>4</v>
      </c>
      <c r="I4612" s="41">
        <v>5</v>
      </c>
      <c r="J4612" s="41">
        <v>10</v>
      </c>
      <c r="K4612" s="44">
        <v>1</v>
      </c>
      <c r="L4612" s="20">
        <v>4000000</v>
      </c>
      <c r="M4612" s="19" t="s">
        <v>15954</v>
      </c>
      <c r="N4612" s="28" t="s">
        <v>15953</v>
      </c>
    </row>
    <row r="4613" spans="1:14" ht="45" x14ac:dyDescent="0.25">
      <c r="A4613" s="27" t="s">
        <v>4221</v>
      </c>
      <c r="B4613" s="19" t="s">
        <v>17021</v>
      </c>
      <c r="C4613" s="19" t="s">
        <v>16766</v>
      </c>
      <c r="D4613" s="38" t="s">
        <v>16076</v>
      </c>
      <c r="E4613" s="38" t="s">
        <v>4570</v>
      </c>
      <c r="F4613" s="41" t="s">
        <v>4571</v>
      </c>
      <c r="G4613" s="19" t="s">
        <v>611</v>
      </c>
      <c r="H4613" s="41">
        <v>4</v>
      </c>
      <c r="I4613" s="41">
        <v>5</v>
      </c>
      <c r="J4613" s="41">
        <v>10</v>
      </c>
      <c r="K4613" s="44">
        <v>1</v>
      </c>
      <c r="L4613" s="20">
        <v>30000000</v>
      </c>
      <c r="M4613" s="19" t="s">
        <v>15954</v>
      </c>
      <c r="N4613" s="28" t="s">
        <v>15953</v>
      </c>
    </row>
    <row r="4614" spans="1:14" ht="30" x14ac:dyDescent="0.25">
      <c r="A4614" s="27" t="s">
        <v>4221</v>
      </c>
      <c r="B4614" s="19" t="s">
        <v>16764</v>
      </c>
      <c r="C4614" s="19" t="s">
        <v>16764</v>
      </c>
      <c r="D4614" s="38" t="s">
        <v>16074</v>
      </c>
      <c r="E4614" s="38" t="s">
        <v>4572</v>
      </c>
      <c r="F4614" s="41" t="s">
        <v>546</v>
      </c>
      <c r="G4614" s="19" t="s">
        <v>614</v>
      </c>
      <c r="H4614" s="41">
        <v>4</v>
      </c>
      <c r="I4614" s="41">
        <v>5</v>
      </c>
      <c r="J4614" s="41">
        <v>16</v>
      </c>
      <c r="K4614" s="44">
        <v>1</v>
      </c>
      <c r="L4614" s="20">
        <v>80000000</v>
      </c>
      <c r="M4614" s="19" t="s">
        <v>15954</v>
      </c>
      <c r="N4614" s="28" t="s">
        <v>15955</v>
      </c>
    </row>
    <row r="4615" spans="1:14" ht="30" x14ac:dyDescent="0.25">
      <c r="A4615" s="27" t="s">
        <v>4221</v>
      </c>
      <c r="B4615" s="19" t="s">
        <v>16835</v>
      </c>
      <c r="C4615" s="19" t="s">
        <v>16835</v>
      </c>
      <c r="D4615" s="38" t="s">
        <v>16145</v>
      </c>
      <c r="E4615" s="38" t="s">
        <v>4573</v>
      </c>
      <c r="F4615" s="41" t="s">
        <v>4574</v>
      </c>
      <c r="G4615" s="19" t="s">
        <v>721</v>
      </c>
      <c r="H4615" s="41">
        <v>3</v>
      </c>
      <c r="I4615" s="41">
        <v>3</v>
      </c>
      <c r="J4615" s="41">
        <v>16</v>
      </c>
      <c r="K4615" s="44">
        <v>1</v>
      </c>
      <c r="L4615" s="20">
        <v>3344000</v>
      </c>
      <c r="M4615" s="19" t="s">
        <v>15954</v>
      </c>
      <c r="N4615" s="28" t="s">
        <v>15953</v>
      </c>
    </row>
    <row r="4616" spans="1:14" ht="30" x14ac:dyDescent="0.25">
      <c r="A4616" s="27" t="s">
        <v>4221</v>
      </c>
      <c r="B4616" s="19" t="s">
        <v>16835</v>
      </c>
      <c r="C4616" s="19" t="s">
        <v>16835</v>
      </c>
      <c r="D4616" s="38" t="s">
        <v>16145</v>
      </c>
      <c r="E4616" s="38" t="s">
        <v>4575</v>
      </c>
      <c r="F4616" s="41">
        <v>11111700</v>
      </c>
      <c r="G4616" s="19" t="s">
        <v>721</v>
      </c>
      <c r="H4616" s="41">
        <v>3</v>
      </c>
      <c r="I4616" s="41">
        <v>3</v>
      </c>
      <c r="J4616" s="41">
        <v>10</v>
      </c>
      <c r="K4616" s="44">
        <v>1</v>
      </c>
      <c r="L4616" s="20">
        <v>784589.58</v>
      </c>
      <c r="M4616" s="19" t="s">
        <v>15954</v>
      </c>
      <c r="N4616" s="28" t="s">
        <v>15953</v>
      </c>
    </row>
    <row r="4617" spans="1:14" ht="30" x14ac:dyDescent="0.25">
      <c r="A4617" s="27" t="s">
        <v>4221</v>
      </c>
      <c r="B4617" s="19" t="s">
        <v>16841</v>
      </c>
      <c r="C4617" s="19" t="s">
        <v>16841</v>
      </c>
      <c r="D4617" s="38" t="s">
        <v>16151</v>
      </c>
      <c r="E4617" s="38" t="s">
        <v>4573</v>
      </c>
      <c r="F4617" s="41" t="s">
        <v>4576</v>
      </c>
      <c r="G4617" s="19" t="s">
        <v>721</v>
      </c>
      <c r="H4617" s="41">
        <v>3</v>
      </c>
      <c r="I4617" s="41">
        <v>3</v>
      </c>
      <c r="J4617" s="41">
        <v>16</v>
      </c>
      <c r="K4617" s="44">
        <v>1</v>
      </c>
      <c r="L4617" s="20">
        <v>4399889.79</v>
      </c>
      <c r="M4617" s="19" t="s">
        <v>15954</v>
      </c>
      <c r="N4617" s="28" t="s">
        <v>15953</v>
      </c>
    </row>
    <row r="4618" spans="1:14" ht="90" x14ac:dyDescent="0.25">
      <c r="A4618" s="27" t="s">
        <v>4221</v>
      </c>
      <c r="B4618" s="19" t="s">
        <v>17012</v>
      </c>
      <c r="C4618" s="19" t="s">
        <v>16739</v>
      </c>
      <c r="D4618" s="38" t="s">
        <v>16049</v>
      </c>
      <c r="E4618" s="38" t="s">
        <v>4573</v>
      </c>
      <c r="F4618" s="41" t="s">
        <v>4577</v>
      </c>
      <c r="G4618" s="19" t="s">
        <v>721</v>
      </c>
      <c r="H4618" s="41">
        <v>3</v>
      </c>
      <c r="I4618" s="41">
        <v>3</v>
      </c>
      <c r="J4618" s="41">
        <v>16</v>
      </c>
      <c r="K4618" s="44">
        <v>1</v>
      </c>
      <c r="L4618" s="20">
        <v>3517391.48</v>
      </c>
      <c r="M4618" s="19" t="s">
        <v>11</v>
      </c>
      <c r="N4618" s="28" t="s">
        <v>15953</v>
      </c>
    </row>
    <row r="4619" spans="1:14" ht="120" x14ac:dyDescent="0.25">
      <c r="A4619" s="27" t="s">
        <v>4221</v>
      </c>
      <c r="B4619" s="19" t="s">
        <v>17012</v>
      </c>
      <c r="C4619" s="19" t="s">
        <v>16844</v>
      </c>
      <c r="D4619" s="38" t="s">
        <v>16154</v>
      </c>
      <c r="E4619" s="38" t="s">
        <v>4573</v>
      </c>
      <c r="F4619" s="41" t="s">
        <v>4577</v>
      </c>
      <c r="G4619" s="19" t="s">
        <v>721</v>
      </c>
      <c r="H4619" s="41">
        <v>3</v>
      </c>
      <c r="I4619" s="41">
        <v>3</v>
      </c>
      <c r="J4619" s="41">
        <v>16</v>
      </c>
      <c r="K4619" s="44">
        <v>1</v>
      </c>
      <c r="L4619" s="20">
        <v>1724344.42</v>
      </c>
      <c r="M4619" s="19" t="s">
        <v>11</v>
      </c>
      <c r="N4619" s="28" t="s">
        <v>15953</v>
      </c>
    </row>
    <row r="4620" spans="1:14" ht="45" x14ac:dyDescent="0.25">
      <c r="A4620" s="27" t="s">
        <v>4221</v>
      </c>
      <c r="B4620" s="19" t="s">
        <v>17016</v>
      </c>
      <c r="C4620" s="19" t="s">
        <v>16925</v>
      </c>
      <c r="D4620" s="38" t="s">
        <v>16237</v>
      </c>
      <c r="E4620" s="38" t="s">
        <v>4573</v>
      </c>
      <c r="F4620" s="41" t="s">
        <v>4578</v>
      </c>
      <c r="G4620" s="19" t="s">
        <v>721</v>
      </c>
      <c r="H4620" s="41">
        <v>3</v>
      </c>
      <c r="I4620" s="41">
        <v>3</v>
      </c>
      <c r="J4620" s="41">
        <v>10</v>
      </c>
      <c r="K4620" s="44">
        <v>1</v>
      </c>
      <c r="L4620" s="20">
        <v>2190219.4900000002</v>
      </c>
      <c r="M4620" s="19" t="s">
        <v>15954</v>
      </c>
      <c r="N4620" s="28" t="s">
        <v>15953</v>
      </c>
    </row>
    <row r="4621" spans="1:14" ht="30" x14ac:dyDescent="0.25">
      <c r="A4621" s="27" t="s">
        <v>4221</v>
      </c>
      <c r="B4621" s="19" t="s">
        <v>17016</v>
      </c>
      <c r="C4621" s="19" t="s">
        <v>16849</v>
      </c>
      <c r="D4621" s="38" t="s">
        <v>16159</v>
      </c>
      <c r="E4621" s="38" t="s">
        <v>4579</v>
      </c>
      <c r="F4621" s="41">
        <v>31201600</v>
      </c>
      <c r="G4621" s="19" t="s">
        <v>721</v>
      </c>
      <c r="H4621" s="41">
        <v>3</v>
      </c>
      <c r="I4621" s="41">
        <v>3</v>
      </c>
      <c r="J4621" s="41">
        <v>10</v>
      </c>
      <c r="K4621" s="44">
        <v>1</v>
      </c>
      <c r="L4621" s="20">
        <v>476718.66</v>
      </c>
      <c r="M4621" s="19" t="s">
        <v>15954</v>
      </c>
      <c r="N4621" s="28" t="s">
        <v>15953</v>
      </c>
    </row>
    <row r="4622" spans="1:14" ht="45" x14ac:dyDescent="0.25">
      <c r="A4622" s="27" t="s">
        <v>4221</v>
      </c>
      <c r="B4622" s="19" t="s">
        <v>17014</v>
      </c>
      <c r="C4622" s="19" t="s">
        <v>16811</v>
      </c>
      <c r="D4622" s="38" t="s">
        <v>16121</v>
      </c>
      <c r="E4622" s="38" t="s">
        <v>4580</v>
      </c>
      <c r="F4622" s="41" t="s">
        <v>1450</v>
      </c>
      <c r="G4622" s="19" t="s">
        <v>721</v>
      </c>
      <c r="H4622" s="41">
        <v>3</v>
      </c>
      <c r="I4622" s="41">
        <v>3</v>
      </c>
      <c r="J4622" s="41">
        <v>16</v>
      </c>
      <c r="K4622" s="44">
        <v>1</v>
      </c>
      <c r="L4622" s="20">
        <v>44340000</v>
      </c>
      <c r="M4622" s="19" t="s">
        <v>11</v>
      </c>
      <c r="N4622" s="28" t="s">
        <v>15953</v>
      </c>
    </row>
    <row r="4623" spans="1:14" ht="45" x14ac:dyDescent="0.25">
      <c r="A4623" s="27" t="s">
        <v>4221</v>
      </c>
      <c r="B4623" s="19" t="s">
        <v>17014</v>
      </c>
      <c r="C4623" s="19" t="s">
        <v>16811</v>
      </c>
      <c r="D4623" s="38" t="s">
        <v>16121</v>
      </c>
      <c r="E4623" s="38" t="s">
        <v>4573</v>
      </c>
      <c r="F4623" s="41" t="s">
        <v>1450</v>
      </c>
      <c r="G4623" s="19" t="s">
        <v>721</v>
      </c>
      <c r="H4623" s="41">
        <v>3</v>
      </c>
      <c r="I4623" s="41">
        <v>3</v>
      </c>
      <c r="J4623" s="41">
        <v>10</v>
      </c>
      <c r="K4623" s="44">
        <v>1</v>
      </c>
      <c r="L4623" s="20">
        <v>12979111.99</v>
      </c>
      <c r="M4623" s="19" t="s">
        <v>15954</v>
      </c>
      <c r="N4623" s="28" t="s">
        <v>15953</v>
      </c>
    </row>
    <row r="4624" spans="1:14" ht="45" x14ac:dyDescent="0.25">
      <c r="A4624" s="27" t="s">
        <v>4221</v>
      </c>
      <c r="B4624" s="19" t="s">
        <v>17014</v>
      </c>
      <c r="C4624" s="19" t="s">
        <v>16811</v>
      </c>
      <c r="D4624" s="38" t="s">
        <v>16121</v>
      </c>
      <c r="E4624" s="38" t="s">
        <v>4581</v>
      </c>
      <c r="F4624" s="41">
        <v>31211500</v>
      </c>
      <c r="G4624" s="19" t="s">
        <v>721</v>
      </c>
      <c r="H4624" s="41">
        <v>3</v>
      </c>
      <c r="I4624" s="41">
        <v>3</v>
      </c>
      <c r="J4624" s="41">
        <v>10</v>
      </c>
      <c r="K4624" s="44">
        <v>1</v>
      </c>
      <c r="L4624" s="20">
        <v>5400000</v>
      </c>
      <c r="M4624" s="19" t="s">
        <v>15954</v>
      </c>
      <c r="N4624" s="28" t="s">
        <v>15953</v>
      </c>
    </row>
    <row r="4625" spans="1:14" ht="45" x14ac:dyDescent="0.25">
      <c r="A4625" s="27" t="s">
        <v>4221</v>
      </c>
      <c r="B4625" s="19" t="s">
        <v>17014</v>
      </c>
      <c r="C4625" s="19" t="s">
        <v>16811</v>
      </c>
      <c r="D4625" s="38" t="s">
        <v>16121</v>
      </c>
      <c r="E4625" s="38" t="s">
        <v>4582</v>
      </c>
      <c r="F4625" s="41" t="s">
        <v>1514</v>
      </c>
      <c r="G4625" s="19" t="s">
        <v>721</v>
      </c>
      <c r="H4625" s="41">
        <v>3</v>
      </c>
      <c r="I4625" s="41">
        <v>3</v>
      </c>
      <c r="J4625" s="41">
        <v>10</v>
      </c>
      <c r="K4625" s="44">
        <v>1</v>
      </c>
      <c r="L4625" s="20">
        <v>1716000</v>
      </c>
      <c r="M4625" s="19" t="s">
        <v>15954</v>
      </c>
      <c r="N4625" s="28" t="s">
        <v>15953</v>
      </c>
    </row>
    <row r="4626" spans="1:14" ht="30" x14ac:dyDescent="0.25">
      <c r="A4626" s="27" t="s">
        <v>4221</v>
      </c>
      <c r="B4626" s="19" t="s">
        <v>17014</v>
      </c>
      <c r="C4626" s="19" t="s">
        <v>16741</v>
      </c>
      <c r="D4626" s="38" t="s">
        <v>16051</v>
      </c>
      <c r="E4626" s="38" t="s">
        <v>4573</v>
      </c>
      <c r="F4626" s="41" t="s">
        <v>1841</v>
      </c>
      <c r="G4626" s="19" t="s">
        <v>721</v>
      </c>
      <c r="H4626" s="41">
        <v>3</v>
      </c>
      <c r="I4626" s="41">
        <v>3</v>
      </c>
      <c r="J4626" s="41">
        <v>10</v>
      </c>
      <c r="K4626" s="44">
        <v>1</v>
      </c>
      <c r="L4626" s="20">
        <v>3075892.95</v>
      </c>
      <c r="M4626" s="19" t="s">
        <v>11</v>
      </c>
      <c r="N4626" s="28" t="s">
        <v>15953</v>
      </c>
    </row>
    <row r="4627" spans="1:14" ht="30" x14ac:dyDescent="0.25">
      <c r="A4627" s="27" t="s">
        <v>4221</v>
      </c>
      <c r="B4627" s="19" t="s">
        <v>17013</v>
      </c>
      <c r="C4627" s="19" t="s">
        <v>16743</v>
      </c>
      <c r="D4627" s="38" t="s">
        <v>16053</v>
      </c>
      <c r="E4627" s="38" t="s">
        <v>4573</v>
      </c>
      <c r="F4627" s="41" t="s">
        <v>2933</v>
      </c>
      <c r="G4627" s="19" t="s">
        <v>721</v>
      </c>
      <c r="H4627" s="41">
        <v>3</v>
      </c>
      <c r="I4627" s="41">
        <v>3</v>
      </c>
      <c r="J4627" s="41">
        <v>10</v>
      </c>
      <c r="K4627" s="44">
        <v>1</v>
      </c>
      <c r="L4627" s="20">
        <v>385825.43</v>
      </c>
      <c r="M4627" s="19" t="s">
        <v>11</v>
      </c>
      <c r="N4627" s="28" t="s">
        <v>15953</v>
      </c>
    </row>
    <row r="4628" spans="1:14" ht="30" x14ac:dyDescent="0.25">
      <c r="A4628" s="27" t="s">
        <v>4221</v>
      </c>
      <c r="B4628" s="19" t="s">
        <v>17013</v>
      </c>
      <c r="C4628" s="19" t="s">
        <v>16851</v>
      </c>
      <c r="D4628" s="38" t="s">
        <v>16161</v>
      </c>
      <c r="E4628" s="38" t="s">
        <v>4573</v>
      </c>
      <c r="F4628" s="41" t="s">
        <v>1476</v>
      </c>
      <c r="G4628" s="19" t="s">
        <v>721</v>
      </c>
      <c r="H4628" s="41">
        <v>3</v>
      </c>
      <c r="I4628" s="41">
        <v>3</v>
      </c>
      <c r="J4628" s="41">
        <v>16</v>
      </c>
      <c r="K4628" s="44">
        <v>1</v>
      </c>
      <c r="L4628" s="20">
        <v>21999772.760000002</v>
      </c>
      <c r="M4628" s="19" t="s">
        <v>11</v>
      </c>
      <c r="N4628" s="28" t="s">
        <v>15953</v>
      </c>
    </row>
    <row r="4629" spans="1:14" ht="30" x14ac:dyDescent="0.25">
      <c r="A4629" s="27" t="s">
        <v>4221</v>
      </c>
      <c r="B4629" s="19" t="s">
        <v>17013</v>
      </c>
      <c r="C4629" s="19" t="s">
        <v>16740</v>
      </c>
      <c r="D4629" s="38" t="s">
        <v>16050</v>
      </c>
      <c r="E4629" s="38" t="s">
        <v>4573</v>
      </c>
      <c r="F4629" s="41" t="s">
        <v>4583</v>
      </c>
      <c r="G4629" s="19" t="s">
        <v>721</v>
      </c>
      <c r="H4629" s="41">
        <v>3</v>
      </c>
      <c r="I4629" s="41">
        <v>3</v>
      </c>
      <c r="J4629" s="41">
        <v>10</v>
      </c>
      <c r="K4629" s="44">
        <v>1</v>
      </c>
      <c r="L4629" s="20">
        <v>8794127.0199999996</v>
      </c>
      <c r="M4629" s="19" t="s">
        <v>11</v>
      </c>
      <c r="N4629" s="28" t="s">
        <v>15953</v>
      </c>
    </row>
    <row r="4630" spans="1:14" ht="30" x14ac:dyDescent="0.25">
      <c r="A4630" s="27" t="s">
        <v>4221</v>
      </c>
      <c r="B4630" s="19" t="s">
        <v>17060</v>
      </c>
      <c r="C4630" s="19" t="s">
        <v>16852</v>
      </c>
      <c r="D4630" s="38" t="s">
        <v>16162</v>
      </c>
      <c r="E4630" s="38" t="s">
        <v>4573</v>
      </c>
      <c r="F4630" s="41" t="s">
        <v>4584</v>
      </c>
      <c r="G4630" s="19" t="s">
        <v>721</v>
      </c>
      <c r="H4630" s="41">
        <v>3</v>
      </c>
      <c r="I4630" s="41">
        <v>3</v>
      </c>
      <c r="J4630" s="41">
        <v>10</v>
      </c>
      <c r="K4630" s="44">
        <v>1</v>
      </c>
      <c r="L4630" s="20">
        <v>811089.15</v>
      </c>
      <c r="M4630" s="19" t="s">
        <v>11</v>
      </c>
      <c r="N4630" s="28" t="s">
        <v>15953</v>
      </c>
    </row>
    <row r="4631" spans="1:14" ht="30" x14ac:dyDescent="0.25">
      <c r="A4631" s="27" t="s">
        <v>4221</v>
      </c>
      <c r="B4631" s="19" t="s">
        <v>17060</v>
      </c>
      <c r="C4631" s="19" t="s">
        <v>16853</v>
      </c>
      <c r="D4631" s="38" t="s">
        <v>16163</v>
      </c>
      <c r="E4631" s="38" t="s">
        <v>4573</v>
      </c>
      <c r="F4631" s="41" t="s">
        <v>4585</v>
      </c>
      <c r="G4631" s="19" t="s">
        <v>721</v>
      </c>
      <c r="H4631" s="41">
        <v>3</v>
      </c>
      <c r="I4631" s="41">
        <v>3</v>
      </c>
      <c r="J4631" s="41">
        <v>10</v>
      </c>
      <c r="K4631" s="44">
        <v>1</v>
      </c>
      <c r="L4631" s="20">
        <v>3002636.99</v>
      </c>
      <c r="M4631" s="19" t="s">
        <v>15954</v>
      </c>
      <c r="N4631" s="28" t="s">
        <v>15953</v>
      </c>
    </row>
    <row r="4632" spans="1:14" ht="45" x14ac:dyDescent="0.25">
      <c r="A4632" s="27" t="s">
        <v>4221</v>
      </c>
      <c r="B4632" s="19" t="s">
        <v>17060</v>
      </c>
      <c r="C4632" s="19" t="s">
        <v>16854</v>
      </c>
      <c r="D4632" s="38" t="s">
        <v>16164</v>
      </c>
      <c r="E4632" s="38" t="s">
        <v>4573</v>
      </c>
      <c r="F4632" s="41" t="s">
        <v>4586</v>
      </c>
      <c r="G4632" s="19" t="s">
        <v>721</v>
      </c>
      <c r="H4632" s="41">
        <v>3</v>
      </c>
      <c r="I4632" s="41">
        <v>3</v>
      </c>
      <c r="J4632" s="41">
        <v>10</v>
      </c>
      <c r="K4632" s="44">
        <v>1</v>
      </c>
      <c r="L4632" s="20">
        <v>6159659.8399999999</v>
      </c>
      <c r="M4632" s="19" t="s">
        <v>15954</v>
      </c>
      <c r="N4632" s="28" t="s">
        <v>15953</v>
      </c>
    </row>
    <row r="4633" spans="1:14" ht="45" x14ac:dyDescent="0.25">
      <c r="A4633" s="27" t="s">
        <v>4221</v>
      </c>
      <c r="B4633" s="19" t="s">
        <v>17060</v>
      </c>
      <c r="C4633" s="19" t="s">
        <v>16854</v>
      </c>
      <c r="D4633" s="38" t="s">
        <v>16164</v>
      </c>
      <c r="E4633" s="38" t="s">
        <v>4587</v>
      </c>
      <c r="F4633" s="41">
        <v>31371100</v>
      </c>
      <c r="G4633" s="19" t="s">
        <v>721</v>
      </c>
      <c r="H4633" s="41">
        <v>3</v>
      </c>
      <c r="I4633" s="41">
        <v>3</v>
      </c>
      <c r="J4633" s="41">
        <v>10</v>
      </c>
      <c r="K4633" s="44">
        <v>1</v>
      </c>
      <c r="L4633" s="20">
        <v>612500</v>
      </c>
      <c r="M4633" s="19" t="s">
        <v>15954</v>
      </c>
      <c r="N4633" s="28" t="s">
        <v>15953</v>
      </c>
    </row>
    <row r="4634" spans="1:14" x14ac:dyDescent="0.25">
      <c r="A4634" s="27" t="s">
        <v>4221</v>
      </c>
      <c r="B4634" s="19" t="s">
        <v>17060</v>
      </c>
      <c r="C4634" s="19" t="s">
        <v>16855</v>
      </c>
      <c r="D4634" s="38" t="s">
        <v>16165</v>
      </c>
      <c r="E4634" s="38" t="s">
        <v>4573</v>
      </c>
      <c r="F4634" s="41" t="s">
        <v>1790</v>
      </c>
      <c r="G4634" s="19" t="s">
        <v>721</v>
      </c>
      <c r="H4634" s="41">
        <v>3</v>
      </c>
      <c r="I4634" s="41">
        <v>3</v>
      </c>
      <c r="J4634" s="41">
        <v>10</v>
      </c>
      <c r="K4634" s="44">
        <v>1</v>
      </c>
      <c r="L4634" s="20">
        <v>5279991.7699999996</v>
      </c>
      <c r="M4634" s="19" t="s">
        <v>15954</v>
      </c>
      <c r="N4634" s="28" t="s">
        <v>15953</v>
      </c>
    </row>
    <row r="4635" spans="1:14" ht="30" x14ac:dyDescent="0.25">
      <c r="A4635" s="27" t="s">
        <v>4221</v>
      </c>
      <c r="B4635" s="19" t="s">
        <v>17060</v>
      </c>
      <c r="C4635" s="19" t="s">
        <v>16855</v>
      </c>
      <c r="D4635" s="38" t="s">
        <v>16165</v>
      </c>
      <c r="E4635" s="38" t="s">
        <v>4588</v>
      </c>
      <c r="F4635" s="41">
        <v>30111601</v>
      </c>
      <c r="G4635" s="19" t="s">
        <v>721</v>
      </c>
      <c r="H4635" s="41">
        <v>3</v>
      </c>
      <c r="I4635" s="41">
        <v>3</v>
      </c>
      <c r="J4635" s="41">
        <v>10</v>
      </c>
      <c r="K4635" s="44">
        <v>1</v>
      </c>
      <c r="L4635" s="20">
        <v>1365000</v>
      </c>
      <c r="M4635" s="19" t="s">
        <v>15954</v>
      </c>
      <c r="N4635" s="28" t="s">
        <v>15953</v>
      </c>
    </row>
    <row r="4636" spans="1:14" ht="30" x14ac:dyDescent="0.25">
      <c r="A4636" s="27" t="s">
        <v>4221</v>
      </c>
      <c r="B4636" s="19" t="s">
        <v>17060</v>
      </c>
      <c r="C4636" s="19" t="s">
        <v>16856</v>
      </c>
      <c r="D4636" s="38" t="s">
        <v>16166</v>
      </c>
      <c r="E4636" s="38" t="s">
        <v>4573</v>
      </c>
      <c r="F4636" s="41" t="s">
        <v>4589</v>
      </c>
      <c r="G4636" s="19" t="s">
        <v>721</v>
      </c>
      <c r="H4636" s="41">
        <v>3</v>
      </c>
      <c r="I4636" s="41">
        <v>3</v>
      </c>
      <c r="J4636" s="41">
        <v>10</v>
      </c>
      <c r="K4636" s="44">
        <v>1</v>
      </c>
      <c r="L4636" s="20">
        <v>1758955.36</v>
      </c>
      <c r="M4636" s="19" t="s">
        <v>15954</v>
      </c>
      <c r="N4636" s="28" t="s">
        <v>15953</v>
      </c>
    </row>
    <row r="4637" spans="1:14" ht="30" x14ac:dyDescent="0.25">
      <c r="A4637" s="27" t="s">
        <v>4221</v>
      </c>
      <c r="B4637" s="19" t="s">
        <v>17060</v>
      </c>
      <c r="C4637" s="19" t="s">
        <v>16857</v>
      </c>
      <c r="D4637" s="38" t="s">
        <v>16167</v>
      </c>
      <c r="E4637" s="38" t="s">
        <v>4573</v>
      </c>
      <c r="F4637" s="41" t="s">
        <v>2928</v>
      </c>
      <c r="G4637" s="19" t="s">
        <v>721</v>
      </c>
      <c r="H4637" s="41">
        <v>3</v>
      </c>
      <c r="I4637" s="41">
        <v>3</v>
      </c>
      <c r="J4637" s="41">
        <v>10</v>
      </c>
      <c r="K4637" s="44">
        <v>1</v>
      </c>
      <c r="L4637" s="20">
        <v>4399719.18</v>
      </c>
      <c r="M4637" s="19" t="s">
        <v>11</v>
      </c>
      <c r="N4637" s="28" t="s">
        <v>15953</v>
      </c>
    </row>
    <row r="4638" spans="1:14" ht="30" x14ac:dyDescent="0.25">
      <c r="A4638" s="27" t="s">
        <v>4221</v>
      </c>
      <c r="B4638" s="19" t="s">
        <v>17015</v>
      </c>
      <c r="C4638" s="19" t="s">
        <v>16742</v>
      </c>
      <c r="D4638" s="38" t="s">
        <v>16052</v>
      </c>
      <c r="E4638" s="38" t="s">
        <v>4573</v>
      </c>
      <c r="F4638" s="41" t="s">
        <v>2524</v>
      </c>
      <c r="G4638" s="19" t="s">
        <v>721</v>
      </c>
      <c r="H4638" s="41">
        <v>3</v>
      </c>
      <c r="I4638" s="41">
        <v>3</v>
      </c>
      <c r="J4638" s="41">
        <v>10</v>
      </c>
      <c r="K4638" s="44">
        <v>1</v>
      </c>
      <c r="L4638" s="20">
        <v>3519221.79</v>
      </c>
      <c r="M4638" s="19" t="s">
        <v>15954</v>
      </c>
      <c r="N4638" s="28" t="s">
        <v>15953</v>
      </c>
    </row>
    <row r="4639" spans="1:14" ht="30" x14ac:dyDescent="0.25">
      <c r="A4639" s="27" t="s">
        <v>4221</v>
      </c>
      <c r="B4639" s="19" t="s">
        <v>17015</v>
      </c>
      <c r="C4639" s="19" t="s">
        <v>16742</v>
      </c>
      <c r="D4639" s="38" t="s">
        <v>16052</v>
      </c>
      <c r="E4639" s="38" t="s">
        <v>4590</v>
      </c>
      <c r="F4639" s="41">
        <v>31211900</v>
      </c>
      <c r="G4639" s="19" t="s">
        <v>721</v>
      </c>
      <c r="H4639" s="41">
        <v>3</v>
      </c>
      <c r="I4639" s="41">
        <v>3</v>
      </c>
      <c r="J4639" s="41">
        <v>10</v>
      </c>
      <c r="K4639" s="44">
        <v>1</v>
      </c>
      <c r="L4639" s="20">
        <v>440000</v>
      </c>
      <c r="M4639" s="19" t="s">
        <v>15954</v>
      </c>
      <c r="N4639" s="28" t="s">
        <v>15953</v>
      </c>
    </row>
    <row r="4640" spans="1:14" ht="30" x14ac:dyDescent="0.25">
      <c r="A4640" s="27" t="s">
        <v>4221</v>
      </c>
      <c r="B4640" s="19" t="s">
        <v>17015</v>
      </c>
      <c r="C4640" s="19" t="s">
        <v>16742</v>
      </c>
      <c r="D4640" s="38" t="s">
        <v>16052</v>
      </c>
      <c r="E4640" s="38" t="s">
        <v>4591</v>
      </c>
      <c r="F4640" s="41" t="s">
        <v>2530</v>
      </c>
      <c r="G4640" s="19" t="s">
        <v>721</v>
      </c>
      <c r="H4640" s="41">
        <v>3</v>
      </c>
      <c r="I4640" s="41">
        <v>3</v>
      </c>
      <c r="J4640" s="41">
        <v>10</v>
      </c>
      <c r="K4640" s="44">
        <v>1</v>
      </c>
      <c r="L4640" s="20">
        <v>244200</v>
      </c>
      <c r="M4640" s="19" t="s">
        <v>15954</v>
      </c>
      <c r="N4640" s="28" t="s">
        <v>15953</v>
      </c>
    </row>
    <row r="4641" spans="1:14" x14ac:dyDescent="0.25">
      <c r="A4641" s="27" t="s">
        <v>4221</v>
      </c>
      <c r="B4641" s="19" t="s">
        <v>16860</v>
      </c>
      <c r="C4641" s="19" t="s">
        <v>16860</v>
      </c>
      <c r="D4641" s="38" t="s">
        <v>16170</v>
      </c>
      <c r="E4641" s="38" t="s">
        <v>4573</v>
      </c>
      <c r="F4641" s="41" t="s">
        <v>2269</v>
      </c>
      <c r="G4641" s="19" t="s">
        <v>721</v>
      </c>
      <c r="H4641" s="41">
        <v>3</v>
      </c>
      <c r="I4641" s="41">
        <v>3</v>
      </c>
      <c r="J4641" s="41">
        <v>10</v>
      </c>
      <c r="K4641" s="44">
        <v>1</v>
      </c>
      <c r="L4641" s="20">
        <v>7919725.3099999996</v>
      </c>
      <c r="M4641" s="19" t="s">
        <v>15954</v>
      </c>
      <c r="N4641" s="28" t="s">
        <v>15953</v>
      </c>
    </row>
    <row r="4642" spans="1:14" ht="30" x14ac:dyDescent="0.25">
      <c r="A4642" s="27" t="s">
        <v>4221</v>
      </c>
      <c r="B4642" s="19" t="s">
        <v>16860</v>
      </c>
      <c r="C4642" s="19" t="s">
        <v>16860</v>
      </c>
      <c r="D4642" s="38" t="s">
        <v>16170</v>
      </c>
      <c r="E4642" s="38" t="s">
        <v>4592</v>
      </c>
      <c r="F4642" s="41">
        <v>40141700</v>
      </c>
      <c r="G4642" s="19" t="s">
        <v>721</v>
      </c>
      <c r="H4642" s="41">
        <v>3</v>
      </c>
      <c r="I4642" s="41">
        <v>3</v>
      </c>
      <c r="J4642" s="41">
        <v>10</v>
      </c>
      <c r="K4642" s="44">
        <v>1</v>
      </c>
      <c r="L4642" s="20">
        <v>16550000</v>
      </c>
      <c r="M4642" s="19" t="s">
        <v>15954</v>
      </c>
      <c r="N4642" s="28" t="s">
        <v>15953</v>
      </c>
    </row>
    <row r="4643" spans="1:14" ht="45" x14ac:dyDescent="0.25">
      <c r="A4643" s="27" t="s">
        <v>4221</v>
      </c>
      <c r="B4643" s="19" t="s">
        <v>16745</v>
      </c>
      <c r="C4643" s="19" t="s">
        <v>16745</v>
      </c>
      <c r="D4643" s="38" t="s">
        <v>16055</v>
      </c>
      <c r="E4643" s="38" t="s">
        <v>4573</v>
      </c>
      <c r="F4643" s="41" t="s">
        <v>2933</v>
      </c>
      <c r="G4643" s="19" t="s">
        <v>721</v>
      </c>
      <c r="H4643" s="41">
        <v>3</v>
      </c>
      <c r="I4643" s="41">
        <v>3</v>
      </c>
      <c r="J4643" s="41">
        <v>10</v>
      </c>
      <c r="K4643" s="44">
        <v>1</v>
      </c>
      <c r="L4643" s="20">
        <v>9239197.3599999994</v>
      </c>
      <c r="M4643" s="19" t="s">
        <v>15954</v>
      </c>
      <c r="N4643" s="28" t="s">
        <v>15953</v>
      </c>
    </row>
    <row r="4644" spans="1:14" ht="45" x14ac:dyDescent="0.25">
      <c r="A4644" s="27" t="s">
        <v>4221</v>
      </c>
      <c r="B4644" s="19" t="s">
        <v>16745</v>
      </c>
      <c r="C4644" s="19" t="s">
        <v>16745</v>
      </c>
      <c r="D4644" s="38" t="s">
        <v>16055</v>
      </c>
      <c r="E4644" s="38" t="s">
        <v>4593</v>
      </c>
      <c r="F4644" s="41">
        <v>30151500</v>
      </c>
      <c r="G4644" s="19" t="s">
        <v>721</v>
      </c>
      <c r="H4644" s="41">
        <v>3</v>
      </c>
      <c r="I4644" s="41">
        <v>3</v>
      </c>
      <c r="J4644" s="41">
        <v>10</v>
      </c>
      <c r="K4644" s="44">
        <v>1</v>
      </c>
      <c r="L4644" s="20">
        <v>5026500</v>
      </c>
      <c r="M4644" s="19" t="s">
        <v>15954</v>
      </c>
      <c r="N4644" s="28" t="s">
        <v>15953</v>
      </c>
    </row>
    <row r="4645" spans="1:14" ht="60" x14ac:dyDescent="0.25">
      <c r="A4645" s="27" t="s">
        <v>4221</v>
      </c>
      <c r="B4645" s="19" t="s">
        <v>17038</v>
      </c>
      <c r="C4645" s="19" t="s">
        <v>16861</v>
      </c>
      <c r="D4645" s="38" t="s">
        <v>16171</v>
      </c>
      <c r="E4645" s="38" t="s">
        <v>4580</v>
      </c>
      <c r="F4645" s="41" t="s">
        <v>2269</v>
      </c>
      <c r="G4645" s="19" t="s">
        <v>721</v>
      </c>
      <c r="H4645" s="41">
        <v>3</v>
      </c>
      <c r="I4645" s="41">
        <v>3</v>
      </c>
      <c r="J4645" s="41">
        <v>10</v>
      </c>
      <c r="K4645" s="44">
        <v>1</v>
      </c>
      <c r="L4645" s="20">
        <v>439110.3</v>
      </c>
      <c r="M4645" s="19" t="s">
        <v>15954</v>
      </c>
      <c r="N4645" s="28" t="s">
        <v>15953</v>
      </c>
    </row>
    <row r="4646" spans="1:14" ht="60" x14ac:dyDescent="0.25">
      <c r="A4646" s="27" t="s">
        <v>4221</v>
      </c>
      <c r="B4646" s="19" t="s">
        <v>17038</v>
      </c>
      <c r="C4646" s="19" t="s">
        <v>16861</v>
      </c>
      <c r="D4646" s="38" t="s">
        <v>16171</v>
      </c>
      <c r="E4646" s="38" t="s">
        <v>4591</v>
      </c>
      <c r="F4646" s="41" t="s">
        <v>4594</v>
      </c>
      <c r="G4646" s="19" t="s">
        <v>721</v>
      </c>
      <c r="H4646" s="41">
        <v>3</v>
      </c>
      <c r="I4646" s="41">
        <v>3</v>
      </c>
      <c r="J4646" s="41">
        <v>10</v>
      </c>
      <c r="K4646" s="44">
        <v>1</v>
      </c>
      <c r="L4646" s="20">
        <v>547250</v>
      </c>
      <c r="M4646" s="19" t="s">
        <v>15954</v>
      </c>
      <c r="N4646" s="28" t="s">
        <v>15953</v>
      </c>
    </row>
    <row r="4647" spans="1:14" ht="30" x14ac:dyDescent="0.25">
      <c r="A4647" s="27" t="s">
        <v>4221</v>
      </c>
      <c r="B4647" s="19" t="s">
        <v>17013</v>
      </c>
      <c r="C4647" s="19" t="s">
        <v>16740</v>
      </c>
      <c r="D4647" s="38" t="s">
        <v>16050</v>
      </c>
      <c r="E4647" s="38" t="s">
        <v>4595</v>
      </c>
      <c r="F4647" s="41" t="s">
        <v>4596</v>
      </c>
      <c r="G4647" s="19" t="s">
        <v>721</v>
      </c>
      <c r="H4647" s="41">
        <v>3</v>
      </c>
      <c r="I4647" s="41">
        <v>3</v>
      </c>
      <c r="J4647" s="41">
        <v>10</v>
      </c>
      <c r="K4647" s="44">
        <v>1</v>
      </c>
      <c r="L4647" s="20">
        <v>3080000</v>
      </c>
      <c r="M4647" s="19" t="s">
        <v>15954</v>
      </c>
      <c r="N4647" s="28" t="s">
        <v>15953</v>
      </c>
    </row>
    <row r="4648" spans="1:14" ht="45" x14ac:dyDescent="0.25">
      <c r="A4648" s="27" t="s">
        <v>4221</v>
      </c>
      <c r="B4648" s="19" t="s">
        <v>16745</v>
      </c>
      <c r="C4648" s="19" t="s">
        <v>16745</v>
      </c>
      <c r="D4648" s="38" t="s">
        <v>16055</v>
      </c>
      <c r="E4648" s="38" t="s">
        <v>4595</v>
      </c>
      <c r="F4648" s="41" t="s">
        <v>2933</v>
      </c>
      <c r="G4648" s="19" t="s">
        <v>721</v>
      </c>
      <c r="H4648" s="41">
        <v>3</v>
      </c>
      <c r="I4648" s="41">
        <v>3</v>
      </c>
      <c r="J4648" s="41">
        <v>10</v>
      </c>
      <c r="K4648" s="44">
        <v>1</v>
      </c>
      <c r="L4648" s="20">
        <v>1760000</v>
      </c>
      <c r="M4648" s="19" t="s">
        <v>15954</v>
      </c>
      <c r="N4648" s="28" t="s">
        <v>15953</v>
      </c>
    </row>
    <row r="4649" spans="1:14" ht="45" x14ac:dyDescent="0.25">
      <c r="A4649" s="27" t="s">
        <v>4221</v>
      </c>
      <c r="B4649" s="19" t="s">
        <v>17063</v>
      </c>
      <c r="C4649" s="19" t="s">
        <v>16866</v>
      </c>
      <c r="D4649" s="38" t="s">
        <v>16176</v>
      </c>
      <c r="E4649" s="38" t="s">
        <v>4597</v>
      </c>
      <c r="F4649" s="41" t="s">
        <v>2269</v>
      </c>
      <c r="G4649" s="19" t="s">
        <v>721</v>
      </c>
      <c r="H4649" s="41">
        <v>3</v>
      </c>
      <c r="I4649" s="41">
        <v>3</v>
      </c>
      <c r="J4649" s="41">
        <v>10</v>
      </c>
      <c r="K4649" s="44">
        <v>1</v>
      </c>
      <c r="L4649" s="20">
        <v>9999698.2100000009</v>
      </c>
      <c r="M4649" s="19" t="s">
        <v>15954</v>
      </c>
      <c r="N4649" s="28" t="s">
        <v>15953</v>
      </c>
    </row>
    <row r="4650" spans="1:14" ht="30" x14ac:dyDescent="0.25">
      <c r="A4650" s="27" t="s">
        <v>4221</v>
      </c>
      <c r="B4650" s="19" t="s">
        <v>17063</v>
      </c>
      <c r="C4650" s="19" t="s">
        <v>16867</v>
      </c>
      <c r="D4650" s="38" t="s">
        <v>16177</v>
      </c>
      <c r="E4650" s="38" t="s">
        <v>4597</v>
      </c>
      <c r="F4650" s="41" t="s">
        <v>4425</v>
      </c>
      <c r="G4650" s="19" t="s">
        <v>721</v>
      </c>
      <c r="H4650" s="41">
        <v>3</v>
      </c>
      <c r="I4650" s="41">
        <v>3</v>
      </c>
      <c r="J4650" s="41">
        <v>10</v>
      </c>
      <c r="K4650" s="44">
        <v>1</v>
      </c>
      <c r="L4650" s="20">
        <v>7998695.8600000003</v>
      </c>
      <c r="M4650" s="19" t="s">
        <v>15954</v>
      </c>
      <c r="N4650" s="28" t="s">
        <v>15953</v>
      </c>
    </row>
    <row r="4651" spans="1:14" ht="60" x14ac:dyDescent="0.25">
      <c r="A4651" s="27" t="s">
        <v>4221</v>
      </c>
      <c r="B4651" s="19" t="s">
        <v>17063</v>
      </c>
      <c r="C4651" s="19" t="s">
        <v>16869</v>
      </c>
      <c r="D4651" s="38" t="s">
        <v>16179</v>
      </c>
      <c r="E4651" s="38" t="s">
        <v>4595</v>
      </c>
      <c r="F4651" s="41" t="s">
        <v>3414</v>
      </c>
      <c r="G4651" s="19" t="s">
        <v>721</v>
      </c>
      <c r="H4651" s="41">
        <v>3</v>
      </c>
      <c r="I4651" s="41">
        <v>3</v>
      </c>
      <c r="J4651" s="41">
        <v>10</v>
      </c>
      <c r="K4651" s="44">
        <v>1</v>
      </c>
      <c r="L4651" s="20">
        <v>29999472.449999999</v>
      </c>
      <c r="M4651" s="19" t="s">
        <v>15954</v>
      </c>
      <c r="N4651" s="28" t="s">
        <v>15953</v>
      </c>
    </row>
    <row r="4652" spans="1:14" ht="60" x14ac:dyDescent="0.25">
      <c r="A4652" s="27" t="s">
        <v>4221</v>
      </c>
      <c r="B4652" s="19" t="s">
        <v>17063</v>
      </c>
      <c r="C4652" s="19" t="s">
        <v>16869</v>
      </c>
      <c r="D4652" s="38" t="s">
        <v>16179</v>
      </c>
      <c r="E4652" s="38" t="s">
        <v>4598</v>
      </c>
      <c r="F4652" s="41" t="s">
        <v>3414</v>
      </c>
      <c r="G4652" s="19" t="s">
        <v>721</v>
      </c>
      <c r="H4652" s="41">
        <v>3</v>
      </c>
      <c r="I4652" s="41">
        <v>3</v>
      </c>
      <c r="J4652" s="41">
        <v>10</v>
      </c>
      <c r="K4652" s="44">
        <v>1</v>
      </c>
      <c r="L4652" s="20">
        <v>1600000</v>
      </c>
      <c r="M4652" s="19" t="s">
        <v>15954</v>
      </c>
      <c r="N4652" s="28" t="s">
        <v>15953</v>
      </c>
    </row>
    <row r="4653" spans="1:14" ht="30" x14ac:dyDescent="0.25">
      <c r="A4653" s="27" t="s">
        <v>4221</v>
      </c>
      <c r="B4653" s="19" t="s">
        <v>16780</v>
      </c>
      <c r="C4653" s="19" t="s">
        <v>16780</v>
      </c>
      <c r="D4653" s="38" t="s">
        <v>16090</v>
      </c>
      <c r="E4653" s="38" t="s">
        <v>4599</v>
      </c>
      <c r="F4653" s="41" t="s">
        <v>4600</v>
      </c>
      <c r="G4653" s="19" t="s">
        <v>721</v>
      </c>
      <c r="H4653" s="41">
        <v>3</v>
      </c>
      <c r="I4653" s="41">
        <v>3</v>
      </c>
      <c r="J4653" s="41">
        <v>10</v>
      </c>
      <c r="K4653" s="44">
        <v>1</v>
      </c>
      <c r="L4653" s="20">
        <v>1099408.1299999999</v>
      </c>
      <c r="M4653" s="19" t="s">
        <v>11</v>
      </c>
      <c r="N4653" s="28" t="s">
        <v>15953</v>
      </c>
    </row>
    <row r="4654" spans="1:14" ht="30" x14ac:dyDescent="0.25">
      <c r="A4654" s="27" t="s">
        <v>4221</v>
      </c>
      <c r="B4654" s="19" t="s">
        <v>16780</v>
      </c>
      <c r="C4654" s="19" t="s">
        <v>16780</v>
      </c>
      <c r="D4654" s="38" t="s">
        <v>16090</v>
      </c>
      <c r="E4654" s="38" t="s">
        <v>4601</v>
      </c>
      <c r="F4654" s="41" t="s">
        <v>4602</v>
      </c>
      <c r="G4654" s="19" t="s">
        <v>721</v>
      </c>
      <c r="H4654" s="41">
        <v>3</v>
      </c>
      <c r="I4654" s="41">
        <v>3</v>
      </c>
      <c r="J4654" s="41">
        <v>10</v>
      </c>
      <c r="K4654" s="44">
        <v>12</v>
      </c>
      <c r="L4654" s="20">
        <v>586800</v>
      </c>
      <c r="M4654" s="19" t="s">
        <v>15964</v>
      </c>
      <c r="N4654" s="28" t="s">
        <v>15953</v>
      </c>
    </row>
    <row r="4655" spans="1:14" ht="30" x14ac:dyDescent="0.25">
      <c r="A4655" s="27" t="s">
        <v>4221</v>
      </c>
      <c r="B4655" s="19" t="s">
        <v>17016</v>
      </c>
      <c r="C4655" s="19" t="s">
        <v>16849</v>
      </c>
      <c r="D4655" s="38" t="s">
        <v>16159</v>
      </c>
      <c r="E4655" s="38" t="s">
        <v>4603</v>
      </c>
      <c r="F4655" s="41" t="s">
        <v>1762</v>
      </c>
      <c r="G4655" s="19" t="s">
        <v>721</v>
      </c>
      <c r="H4655" s="41">
        <v>3</v>
      </c>
      <c r="I4655" s="41">
        <v>3</v>
      </c>
      <c r="J4655" s="41">
        <v>10</v>
      </c>
      <c r="K4655" s="44">
        <v>10</v>
      </c>
      <c r="L4655" s="20">
        <v>300000</v>
      </c>
      <c r="M4655" s="19" t="s">
        <v>11</v>
      </c>
      <c r="N4655" s="28" t="s">
        <v>15953</v>
      </c>
    </row>
    <row r="4656" spans="1:14" ht="30" x14ac:dyDescent="0.25">
      <c r="A4656" s="27" t="s">
        <v>4221</v>
      </c>
      <c r="B4656" s="19" t="s">
        <v>17016</v>
      </c>
      <c r="C4656" s="19" t="s">
        <v>16849</v>
      </c>
      <c r="D4656" s="38" t="s">
        <v>16159</v>
      </c>
      <c r="E4656" s="38" t="s">
        <v>4604</v>
      </c>
      <c r="F4656" s="41" t="s">
        <v>1762</v>
      </c>
      <c r="G4656" s="19" t="s">
        <v>721</v>
      </c>
      <c r="H4656" s="41">
        <v>3</v>
      </c>
      <c r="I4656" s="41">
        <v>3</v>
      </c>
      <c r="J4656" s="41">
        <v>10</v>
      </c>
      <c r="K4656" s="44">
        <v>5</v>
      </c>
      <c r="L4656" s="20">
        <v>50000</v>
      </c>
      <c r="M4656" s="19" t="s">
        <v>11</v>
      </c>
      <c r="N4656" s="28" t="s">
        <v>15953</v>
      </c>
    </row>
    <row r="4657" spans="1:14" ht="30" x14ac:dyDescent="0.25">
      <c r="A4657" s="27" t="s">
        <v>4221</v>
      </c>
      <c r="B4657" s="19" t="s">
        <v>17016</v>
      </c>
      <c r="C4657" s="19" t="s">
        <v>16849</v>
      </c>
      <c r="D4657" s="38" t="s">
        <v>16159</v>
      </c>
      <c r="E4657" s="38" t="s">
        <v>4605</v>
      </c>
      <c r="F4657" s="41" t="s">
        <v>1762</v>
      </c>
      <c r="G4657" s="19" t="s">
        <v>721</v>
      </c>
      <c r="H4657" s="41">
        <v>3</v>
      </c>
      <c r="I4657" s="41">
        <v>3</v>
      </c>
      <c r="J4657" s="41">
        <v>10</v>
      </c>
      <c r="K4657" s="44">
        <v>10</v>
      </c>
      <c r="L4657" s="20">
        <v>100000</v>
      </c>
      <c r="M4657" s="19" t="s">
        <v>11</v>
      </c>
      <c r="N4657" s="28" t="s">
        <v>15953</v>
      </c>
    </row>
    <row r="4658" spans="1:14" ht="45" x14ac:dyDescent="0.25">
      <c r="A4658" s="27" t="s">
        <v>4221</v>
      </c>
      <c r="B4658" s="19" t="s">
        <v>17014</v>
      </c>
      <c r="C4658" s="19" t="s">
        <v>16811</v>
      </c>
      <c r="D4658" s="38" t="s">
        <v>16121</v>
      </c>
      <c r="E4658" s="38" t="s">
        <v>4606</v>
      </c>
      <c r="F4658" s="41" t="s">
        <v>1514</v>
      </c>
      <c r="G4658" s="19" t="s">
        <v>721</v>
      </c>
      <c r="H4658" s="41">
        <v>3</v>
      </c>
      <c r="I4658" s="41">
        <v>3</v>
      </c>
      <c r="J4658" s="41">
        <v>10</v>
      </c>
      <c r="K4658" s="44">
        <v>10</v>
      </c>
      <c r="L4658" s="20">
        <v>150000</v>
      </c>
      <c r="M4658" s="19" t="s">
        <v>11</v>
      </c>
      <c r="N4658" s="28" t="s">
        <v>15953</v>
      </c>
    </row>
    <row r="4659" spans="1:14" ht="45" x14ac:dyDescent="0.25">
      <c r="A4659" s="27" t="s">
        <v>4221</v>
      </c>
      <c r="B4659" s="19" t="s">
        <v>17014</v>
      </c>
      <c r="C4659" s="19" t="s">
        <v>16811</v>
      </c>
      <c r="D4659" s="38" t="s">
        <v>16121</v>
      </c>
      <c r="E4659" s="38" t="s">
        <v>4607</v>
      </c>
      <c r="F4659" s="41" t="s">
        <v>4608</v>
      </c>
      <c r="G4659" s="19" t="s">
        <v>721</v>
      </c>
      <c r="H4659" s="41">
        <v>3</v>
      </c>
      <c r="I4659" s="41">
        <v>3</v>
      </c>
      <c r="J4659" s="41">
        <v>10</v>
      </c>
      <c r="K4659" s="44">
        <v>2</v>
      </c>
      <c r="L4659" s="20">
        <v>300000</v>
      </c>
      <c r="M4659" s="19" t="s">
        <v>16732</v>
      </c>
      <c r="N4659" s="28" t="s">
        <v>15953</v>
      </c>
    </row>
    <row r="4660" spans="1:14" ht="45" x14ac:dyDescent="0.25">
      <c r="A4660" s="27" t="s">
        <v>4221</v>
      </c>
      <c r="B4660" s="19" t="s">
        <v>17014</v>
      </c>
      <c r="C4660" s="19" t="s">
        <v>16747</v>
      </c>
      <c r="D4660" s="38" t="s">
        <v>16057</v>
      </c>
      <c r="E4660" s="38" t="s">
        <v>92</v>
      </c>
      <c r="F4660" s="41" t="s">
        <v>1287</v>
      </c>
      <c r="G4660" s="19" t="s">
        <v>721</v>
      </c>
      <c r="H4660" s="41">
        <v>3</v>
      </c>
      <c r="I4660" s="41">
        <v>3</v>
      </c>
      <c r="J4660" s="41">
        <v>10</v>
      </c>
      <c r="K4660" s="44">
        <v>4</v>
      </c>
      <c r="L4660" s="20">
        <v>286029.90000000002</v>
      </c>
      <c r="M4660" s="19" t="s">
        <v>11</v>
      </c>
      <c r="N4660" s="28" t="s">
        <v>15953</v>
      </c>
    </row>
    <row r="4661" spans="1:14" ht="30" x14ac:dyDescent="0.25">
      <c r="A4661" s="27" t="s">
        <v>4221</v>
      </c>
      <c r="B4661" s="19" t="s">
        <v>17013</v>
      </c>
      <c r="C4661" s="19" t="s">
        <v>16740</v>
      </c>
      <c r="D4661" s="38" t="s">
        <v>16050</v>
      </c>
      <c r="E4661" s="38" t="s">
        <v>4609</v>
      </c>
      <c r="F4661" s="41" t="s">
        <v>2376</v>
      </c>
      <c r="G4661" s="19" t="s">
        <v>721</v>
      </c>
      <c r="H4661" s="41">
        <v>3</v>
      </c>
      <c r="I4661" s="41">
        <v>3</v>
      </c>
      <c r="J4661" s="41">
        <v>10</v>
      </c>
      <c r="K4661" s="44">
        <v>10</v>
      </c>
      <c r="L4661" s="20">
        <v>200000</v>
      </c>
      <c r="M4661" s="19" t="s">
        <v>15965</v>
      </c>
      <c r="N4661" s="28" t="s">
        <v>15953</v>
      </c>
    </row>
    <row r="4662" spans="1:14" ht="30" x14ac:dyDescent="0.25">
      <c r="A4662" s="27" t="s">
        <v>4221</v>
      </c>
      <c r="B4662" s="19" t="s">
        <v>17013</v>
      </c>
      <c r="C4662" s="19" t="s">
        <v>16740</v>
      </c>
      <c r="D4662" s="38" t="s">
        <v>16050</v>
      </c>
      <c r="E4662" s="38" t="s">
        <v>4610</v>
      </c>
      <c r="F4662" s="41" t="s">
        <v>2376</v>
      </c>
      <c r="G4662" s="19" t="s">
        <v>721</v>
      </c>
      <c r="H4662" s="41">
        <v>3</v>
      </c>
      <c r="I4662" s="41">
        <v>3</v>
      </c>
      <c r="J4662" s="41">
        <v>10</v>
      </c>
      <c r="K4662" s="44">
        <v>10</v>
      </c>
      <c r="L4662" s="20">
        <v>200000</v>
      </c>
      <c r="M4662" s="19" t="s">
        <v>15965</v>
      </c>
      <c r="N4662" s="28" t="s">
        <v>15953</v>
      </c>
    </row>
    <row r="4663" spans="1:14" ht="45" x14ac:dyDescent="0.25">
      <c r="A4663" s="27" t="s">
        <v>4221</v>
      </c>
      <c r="B4663" s="19" t="s">
        <v>16745</v>
      </c>
      <c r="C4663" s="19" t="s">
        <v>16745</v>
      </c>
      <c r="D4663" s="38" t="s">
        <v>16055</v>
      </c>
      <c r="E4663" s="38" t="s">
        <v>4611</v>
      </c>
      <c r="F4663" s="41" t="s">
        <v>4612</v>
      </c>
      <c r="G4663" s="19" t="s">
        <v>721</v>
      </c>
      <c r="H4663" s="41">
        <v>3</v>
      </c>
      <c r="I4663" s="41">
        <v>3</v>
      </c>
      <c r="J4663" s="41">
        <v>10</v>
      </c>
      <c r="K4663" s="44">
        <v>1</v>
      </c>
      <c r="L4663" s="20">
        <v>15000000</v>
      </c>
      <c r="M4663" s="19" t="s">
        <v>15964</v>
      </c>
      <c r="N4663" s="28" t="s">
        <v>15953</v>
      </c>
    </row>
    <row r="4664" spans="1:14" ht="45" x14ac:dyDescent="0.25">
      <c r="A4664" s="27" t="s">
        <v>4221</v>
      </c>
      <c r="B4664" s="19" t="s">
        <v>17031</v>
      </c>
      <c r="C4664" s="19" t="s">
        <v>16876</v>
      </c>
      <c r="D4664" s="38" t="s">
        <v>16186</v>
      </c>
      <c r="E4664" s="38" t="s">
        <v>4613</v>
      </c>
      <c r="F4664" s="41" t="s">
        <v>4614</v>
      </c>
      <c r="G4664" s="19" t="s">
        <v>611</v>
      </c>
      <c r="H4664" s="41">
        <v>4</v>
      </c>
      <c r="I4664" s="41">
        <v>6</v>
      </c>
      <c r="J4664" s="41">
        <v>10</v>
      </c>
      <c r="K4664" s="44">
        <v>1</v>
      </c>
      <c r="L4664" s="20">
        <v>39998863</v>
      </c>
      <c r="M4664" s="19" t="s">
        <v>15954</v>
      </c>
      <c r="N4664" s="28" t="s">
        <v>15953</v>
      </c>
    </row>
    <row r="4665" spans="1:14" ht="30" x14ac:dyDescent="0.25">
      <c r="A4665" s="27" t="s">
        <v>4221</v>
      </c>
      <c r="B4665" s="19" t="s">
        <v>17035</v>
      </c>
      <c r="C4665" s="19" t="s">
        <v>16790</v>
      </c>
      <c r="D4665" s="38" t="s">
        <v>16100</v>
      </c>
      <c r="E4665" s="38" t="s">
        <v>4615</v>
      </c>
      <c r="F4665" s="41" t="s">
        <v>3654</v>
      </c>
      <c r="G4665" s="19" t="s">
        <v>614</v>
      </c>
      <c r="H4665" s="41">
        <v>5</v>
      </c>
      <c r="I4665" s="41">
        <v>5</v>
      </c>
      <c r="J4665" s="41">
        <v>10</v>
      </c>
      <c r="K4665" s="44">
        <v>1</v>
      </c>
      <c r="L4665" s="20">
        <v>24260000</v>
      </c>
      <c r="M4665" s="19" t="s">
        <v>15954</v>
      </c>
      <c r="N4665" s="28" t="s">
        <v>15953</v>
      </c>
    </row>
    <row r="4666" spans="1:14" ht="45" x14ac:dyDescent="0.25">
      <c r="A4666" s="27" t="s">
        <v>4221</v>
      </c>
      <c r="B4666" s="19" t="s">
        <v>17021</v>
      </c>
      <c r="C4666" s="19" t="s">
        <v>16766</v>
      </c>
      <c r="D4666" s="38" t="s">
        <v>16076</v>
      </c>
      <c r="E4666" s="38" t="s">
        <v>4616</v>
      </c>
      <c r="F4666" s="41" t="s">
        <v>3897</v>
      </c>
      <c r="G4666" s="19" t="s">
        <v>614</v>
      </c>
      <c r="H4666" s="41">
        <v>5</v>
      </c>
      <c r="I4666" s="41">
        <v>5</v>
      </c>
      <c r="J4666" s="41">
        <v>10</v>
      </c>
      <c r="K4666" s="44">
        <v>1</v>
      </c>
      <c r="L4666" s="20">
        <v>8761705</v>
      </c>
      <c r="M4666" s="19" t="s">
        <v>15954</v>
      </c>
      <c r="N4666" s="28" t="s">
        <v>15953</v>
      </c>
    </row>
    <row r="4667" spans="1:14" ht="45" x14ac:dyDescent="0.25">
      <c r="A4667" s="27" t="s">
        <v>4221</v>
      </c>
      <c r="B4667" s="19" t="s">
        <v>17021</v>
      </c>
      <c r="C4667" s="19" t="s">
        <v>16766</v>
      </c>
      <c r="D4667" s="38" t="s">
        <v>16076</v>
      </c>
      <c r="E4667" s="38" t="s">
        <v>4617</v>
      </c>
      <c r="F4667" s="41" t="s">
        <v>156</v>
      </c>
      <c r="G4667" s="19" t="s">
        <v>614</v>
      </c>
      <c r="H4667" s="41">
        <v>5</v>
      </c>
      <c r="I4667" s="41">
        <v>5</v>
      </c>
      <c r="J4667" s="41">
        <v>10</v>
      </c>
      <c r="K4667" s="44">
        <v>1</v>
      </c>
      <c r="L4667" s="20">
        <v>8872472</v>
      </c>
      <c r="M4667" s="19" t="s">
        <v>15954</v>
      </c>
      <c r="N4667" s="28" t="s">
        <v>15953</v>
      </c>
    </row>
    <row r="4668" spans="1:14" ht="45" x14ac:dyDescent="0.25">
      <c r="A4668" s="27" t="s">
        <v>4221</v>
      </c>
      <c r="B4668" s="19" t="s">
        <v>17021</v>
      </c>
      <c r="C4668" s="19" t="s">
        <v>16766</v>
      </c>
      <c r="D4668" s="38" t="s">
        <v>16076</v>
      </c>
      <c r="E4668" s="38" t="s">
        <v>4617</v>
      </c>
      <c r="F4668" s="41" t="s">
        <v>156</v>
      </c>
      <c r="G4668" s="19" t="s">
        <v>614</v>
      </c>
      <c r="H4668" s="41">
        <v>5</v>
      </c>
      <c r="I4668" s="41">
        <v>5</v>
      </c>
      <c r="J4668" s="41">
        <v>10</v>
      </c>
      <c r="K4668" s="44">
        <v>1</v>
      </c>
      <c r="L4668" s="20">
        <v>20000000</v>
      </c>
      <c r="M4668" s="19" t="s">
        <v>15954</v>
      </c>
      <c r="N4668" s="28" t="s">
        <v>15953</v>
      </c>
    </row>
    <row r="4669" spans="1:14" ht="45" x14ac:dyDescent="0.25">
      <c r="A4669" s="27" t="s">
        <v>4221</v>
      </c>
      <c r="B4669" s="19" t="s">
        <v>17021</v>
      </c>
      <c r="C4669" s="19" t="s">
        <v>16766</v>
      </c>
      <c r="D4669" s="38" t="s">
        <v>16076</v>
      </c>
      <c r="E4669" s="38" t="s">
        <v>4618</v>
      </c>
      <c r="F4669" s="41" t="s">
        <v>156</v>
      </c>
      <c r="G4669" s="19" t="s">
        <v>614</v>
      </c>
      <c r="H4669" s="41">
        <v>5</v>
      </c>
      <c r="I4669" s="41">
        <v>5</v>
      </c>
      <c r="J4669" s="41">
        <v>10</v>
      </c>
      <c r="K4669" s="44">
        <v>1</v>
      </c>
      <c r="L4669" s="20">
        <v>9999909</v>
      </c>
      <c r="M4669" s="19" t="s">
        <v>15954</v>
      </c>
      <c r="N4669" s="28" t="s">
        <v>15953</v>
      </c>
    </row>
    <row r="4670" spans="1:14" ht="45" x14ac:dyDescent="0.25">
      <c r="A4670" s="27" t="s">
        <v>4221</v>
      </c>
      <c r="B4670" s="19" t="s">
        <v>17021</v>
      </c>
      <c r="C4670" s="19" t="s">
        <v>16766</v>
      </c>
      <c r="D4670" s="38" t="s">
        <v>16076</v>
      </c>
      <c r="E4670" s="38" t="s">
        <v>4619</v>
      </c>
      <c r="F4670" s="41" t="s">
        <v>156</v>
      </c>
      <c r="G4670" s="19" t="s">
        <v>614</v>
      </c>
      <c r="H4670" s="41">
        <v>5</v>
      </c>
      <c r="I4670" s="41">
        <v>5</v>
      </c>
      <c r="J4670" s="41">
        <v>10</v>
      </c>
      <c r="K4670" s="44">
        <v>1</v>
      </c>
      <c r="L4670" s="20">
        <v>5000000</v>
      </c>
      <c r="M4670" s="19" t="s">
        <v>15954</v>
      </c>
      <c r="N4670" s="28" t="s">
        <v>15953</v>
      </c>
    </row>
    <row r="4671" spans="1:14" ht="45" x14ac:dyDescent="0.25">
      <c r="A4671" s="27" t="s">
        <v>4221</v>
      </c>
      <c r="B4671" s="19" t="s">
        <v>17021</v>
      </c>
      <c r="C4671" s="19" t="s">
        <v>16766</v>
      </c>
      <c r="D4671" s="38" t="s">
        <v>16076</v>
      </c>
      <c r="E4671" s="38" t="s">
        <v>4620</v>
      </c>
      <c r="F4671" s="41" t="s">
        <v>3897</v>
      </c>
      <c r="G4671" s="19" t="s">
        <v>614</v>
      </c>
      <c r="H4671" s="41">
        <v>5</v>
      </c>
      <c r="I4671" s="41">
        <v>5</v>
      </c>
      <c r="J4671" s="41">
        <v>10</v>
      </c>
      <c r="K4671" s="44">
        <v>1</v>
      </c>
      <c r="L4671" s="20">
        <v>64973940</v>
      </c>
      <c r="M4671" s="19" t="s">
        <v>15954</v>
      </c>
      <c r="N4671" s="28" t="s">
        <v>15955</v>
      </c>
    </row>
    <row r="4672" spans="1:14" ht="45" x14ac:dyDescent="0.25">
      <c r="A4672" s="27" t="s">
        <v>4221</v>
      </c>
      <c r="B4672" s="19" t="s">
        <v>17021</v>
      </c>
      <c r="C4672" s="19" t="s">
        <v>16785</v>
      </c>
      <c r="D4672" s="38" t="s">
        <v>16095</v>
      </c>
      <c r="E4672" s="38" t="s">
        <v>4621</v>
      </c>
      <c r="F4672" s="41" t="s">
        <v>4622</v>
      </c>
      <c r="G4672" s="19" t="s">
        <v>611</v>
      </c>
      <c r="H4672" s="41">
        <v>5</v>
      </c>
      <c r="I4672" s="41">
        <v>5</v>
      </c>
      <c r="J4672" s="41">
        <v>10</v>
      </c>
      <c r="K4672" s="44">
        <v>1</v>
      </c>
      <c r="L4672" s="20">
        <v>12400000</v>
      </c>
      <c r="M4672" s="19" t="s">
        <v>15954</v>
      </c>
      <c r="N4672" s="28" t="s">
        <v>15953</v>
      </c>
    </row>
    <row r="4673" spans="1:14" ht="45" x14ac:dyDescent="0.25">
      <c r="A4673" s="27" t="s">
        <v>4221</v>
      </c>
      <c r="B4673" s="19" t="s">
        <v>17021</v>
      </c>
      <c r="C4673" s="19" t="s">
        <v>16785</v>
      </c>
      <c r="D4673" s="38" t="s">
        <v>16095</v>
      </c>
      <c r="E4673" s="38" t="s">
        <v>4623</v>
      </c>
      <c r="F4673" s="41" t="s">
        <v>4622</v>
      </c>
      <c r="G4673" s="19" t="s">
        <v>611</v>
      </c>
      <c r="H4673" s="41">
        <v>5</v>
      </c>
      <c r="I4673" s="41">
        <v>5</v>
      </c>
      <c r="J4673" s="41">
        <v>10</v>
      </c>
      <c r="K4673" s="44">
        <v>1</v>
      </c>
      <c r="L4673" s="20">
        <v>10000000</v>
      </c>
      <c r="M4673" s="19" t="s">
        <v>15954</v>
      </c>
      <c r="N4673" s="28" t="s">
        <v>15953</v>
      </c>
    </row>
    <row r="4674" spans="1:14" ht="45" x14ac:dyDescent="0.25">
      <c r="A4674" s="27" t="s">
        <v>4221</v>
      </c>
      <c r="B4674" s="19" t="s">
        <v>17021</v>
      </c>
      <c r="C4674" s="19" t="s">
        <v>16785</v>
      </c>
      <c r="D4674" s="38" t="s">
        <v>16095</v>
      </c>
      <c r="E4674" s="38" t="s">
        <v>4624</v>
      </c>
      <c r="F4674" s="41" t="s">
        <v>3881</v>
      </c>
      <c r="G4674" s="19" t="s">
        <v>611</v>
      </c>
      <c r="H4674" s="41">
        <v>5</v>
      </c>
      <c r="I4674" s="41">
        <v>5</v>
      </c>
      <c r="J4674" s="41">
        <v>10</v>
      </c>
      <c r="K4674" s="44">
        <v>1</v>
      </c>
      <c r="L4674" s="20">
        <v>5000000</v>
      </c>
      <c r="M4674" s="19" t="s">
        <v>15954</v>
      </c>
      <c r="N4674" s="28" t="s">
        <v>15953</v>
      </c>
    </row>
    <row r="4675" spans="1:14" ht="45" x14ac:dyDescent="0.25">
      <c r="A4675" s="27" t="s">
        <v>4221</v>
      </c>
      <c r="B4675" s="19" t="s">
        <v>17021</v>
      </c>
      <c r="C4675" s="19" t="s">
        <v>16785</v>
      </c>
      <c r="D4675" s="38" t="s">
        <v>16095</v>
      </c>
      <c r="E4675" s="38" t="s">
        <v>4625</v>
      </c>
      <c r="F4675" s="41" t="s">
        <v>4626</v>
      </c>
      <c r="G4675" s="19" t="s">
        <v>611</v>
      </c>
      <c r="H4675" s="41">
        <v>5</v>
      </c>
      <c r="I4675" s="41">
        <v>5</v>
      </c>
      <c r="J4675" s="41">
        <v>10</v>
      </c>
      <c r="K4675" s="44">
        <v>1</v>
      </c>
      <c r="L4675" s="20">
        <v>12963373</v>
      </c>
      <c r="M4675" s="19" t="s">
        <v>15954</v>
      </c>
      <c r="N4675" s="28" t="s">
        <v>15953</v>
      </c>
    </row>
    <row r="4676" spans="1:14" ht="45" x14ac:dyDescent="0.25">
      <c r="A4676" s="27" t="s">
        <v>4221</v>
      </c>
      <c r="B4676" s="19" t="s">
        <v>17021</v>
      </c>
      <c r="C4676" s="19" t="s">
        <v>16785</v>
      </c>
      <c r="D4676" s="38" t="s">
        <v>16095</v>
      </c>
      <c r="E4676" s="38" t="s">
        <v>4625</v>
      </c>
      <c r="F4676" s="41" t="s">
        <v>4626</v>
      </c>
      <c r="G4676" s="19" t="s">
        <v>611</v>
      </c>
      <c r="H4676" s="41">
        <v>5</v>
      </c>
      <c r="I4676" s="41">
        <v>5</v>
      </c>
      <c r="J4676" s="41">
        <v>16</v>
      </c>
      <c r="K4676" s="44">
        <v>1</v>
      </c>
      <c r="L4676" s="20">
        <v>2453267</v>
      </c>
      <c r="M4676" s="19" t="s">
        <v>15954</v>
      </c>
      <c r="N4676" s="28" t="s">
        <v>15953</v>
      </c>
    </row>
    <row r="4677" spans="1:14" ht="45" x14ac:dyDescent="0.25">
      <c r="A4677" s="27" t="s">
        <v>4221</v>
      </c>
      <c r="B4677" s="19" t="s">
        <v>17021</v>
      </c>
      <c r="C4677" s="19" t="s">
        <v>16785</v>
      </c>
      <c r="D4677" s="38" t="s">
        <v>16095</v>
      </c>
      <c r="E4677" s="38" t="s">
        <v>4627</v>
      </c>
      <c r="F4677" s="41" t="s">
        <v>3946</v>
      </c>
      <c r="G4677" s="19" t="s">
        <v>611</v>
      </c>
      <c r="H4677" s="41">
        <v>5</v>
      </c>
      <c r="I4677" s="41">
        <v>5</v>
      </c>
      <c r="J4677" s="41">
        <v>10</v>
      </c>
      <c r="K4677" s="44">
        <v>1</v>
      </c>
      <c r="L4677" s="20">
        <v>18400000</v>
      </c>
      <c r="M4677" s="19" t="s">
        <v>15954</v>
      </c>
      <c r="N4677" s="28" t="s">
        <v>15953</v>
      </c>
    </row>
    <row r="4678" spans="1:14" ht="45" x14ac:dyDescent="0.25">
      <c r="A4678" s="27" t="s">
        <v>4221</v>
      </c>
      <c r="B4678" s="19" t="s">
        <v>17021</v>
      </c>
      <c r="C4678" s="19" t="s">
        <v>16785</v>
      </c>
      <c r="D4678" s="38" t="s">
        <v>16095</v>
      </c>
      <c r="E4678" s="38" t="s">
        <v>4628</v>
      </c>
      <c r="F4678" s="41" t="s">
        <v>3881</v>
      </c>
      <c r="G4678" s="19" t="s">
        <v>611</v>
      </c>
      <c r="H4678" s="41">
        <v>5</v>
      </c>
      <c r="I4678" s="41">
        <v>5</v>
      </c>
      <c r="J4678" s="41">
        <v>10</v>
      </c>
      <c r="K4678" s="44">
        <v>1</v>
      </c>
      <c r="L4678" s="20">
        <v>9989920</v>
      </c>
      <c r="M4678" s="19" t="s">
        <v>15954</v>
      </c>
      <c r="N4678" s="28" t="s">
        <v>15953</v>
      </c>
    </row>
    <row r="4679" spans="1:14" ht="30" x14ac:dyDescent="0.25">
      <c r="A4679" s="27" t="s">
        <v>4221</v>
      </c>
      <c r="B4679" s="19" t="s">
        <v>17066</v>
      </c>
      <c r="C4679" s="19" t="s">
        <v>16901</v>
      </c>
      <c r="D4679" s="38" t="s">
        <v>16211</v>
      </c>
      <c r="E4679" s="38" t="s">
        <v>4629</v>
      </c>
      <c r="F4679" s="41" t="s">
        <v>4630</v>
      </c>
      <c r="G4679" s="19" t="s">
        <v>611</v>
      </c>
      <c r="H4679" s="41">
        <v>4</v>
      </c>
      <c r="I4679" s="41">
        <v>5</v>
      </c>
      <c r="J4679" s="41">
        <v>10</v>
      </c>
      <c r="K4679" s="44">
        <v>1</v>
      </c>
      <c r="L4679" s="20">
        <v>2100000</v>
      </c>
      <c r="M4679" s="19" t="s">
        <v>15954</v>
      </c>
      <c r="N4679" s="28" t="s">
        <v>15953</v>
      </c>
    </row>
    <row r="4680" spans="1:14" ht="30" x14ac:dyDescent="0.25">
      <c r="A4680" s="27" t="s">
        <v>4221</v>
      </c>
      <c r="B4680" s="19" t="s">
        <v>17066</v>
      </c>
      <c r="C4680" s="19" t="s">
        <v>16901</v>
      </c>
      <c r="D4680" s="38" t="s">
        <v>16211</v>
      </c>
      <c r="E4680" s="38" t="s">
        <v>4631</v>
      </c>
      <c r="F4680" s="41" t="s">
        <v>4632</v>
      </c>
      <c r="G4680" s="19" t="s">
        <v>611</v>
      </c>
      <c r="H4680" s="41">
        <v>4</v>
      </c>
      <c r="I4680" s="41">
        <v>5</v>
      </c>
      <c r="J4680" s="41">
        <v>10</v>
      </c>
      <c r="K4680" s="44">
        <v>1</v>
      </c>
      <c r="L4680" s="20">
        <v>6021400</v>
      </c>
      <c r="M4680" s="19" t="s">
        <v>15954</v>
      </c>
      <c r="N4680" s="28" t="s">
        <v>15953</v>
      </c>
    </row>
    <row r="4681" spans="1:14" ht="30" x14ac:dyDescent="0.25">
      <c r="A4681" s="27" t="s">
        <v>4221</v>
      </c>
      <c r="B4681" s="19" t="s">
        <v>17066</v>
      </c>
      <c r="C4681" s="19" t="s">
        <v>16901</v>
      </c>
      <c r="D4681" s="38" t="s">
        <v>16211</v>
      </c>
      <c r="E4681" s="38" t="s">
        <v>4631</v>
      </c>
      <c r="F4681" s="41" t="s">
        <v>4632</v>
      </c>
      <c r="G4681" s="19" t="s">
        <v>611</v>
      </c>
      <c r="H4681" s="41">
        <v>4</v>
      </c>
      <c r="I4681" s="41">
        <v>5</v>
      </c>
      <c r="J4681" s="41">
        <v>10</v>
      </c>
      <c r="K4681" s="44">
        <v>1</v>
      </c>
      <c r="L4681" s="20">
        <v>3308200</v>
      </c>
      <c r="M4681" s="19" t="s">
        <v>15954</v>
      </c>
      <c r="N4681" s="28" t="s">
        <v>15953</v>
      </c>
    </row>
    <row r="4682" spans="1:14" ht="30" x14ac:dyDescent="0.25">
      <c r="A4682" s="27" t="s">
        <v>4221</v>
      </c>
      <c r="B4682" s="19" t="s">
        <v>17066</v>
      </c>
      <c r="C4682" s="19" t="s">
        <v>16901</v>
      </c>
      <c r="D4682" s="38" t="s">
        <v>16211</v>
      </c>
      <c r="E4682" s="38" t="s">
        <v>4633</v>
      </c>
      <c r="F4682" s="41" t="s">
        <v>4632</v>
      </c>
      <c r="G4682" s="19" t="s">
        <v>611</v>
      </c>
      <c r="H4682" s="41">
        <v>4</v>
      </c>
      <c r="I4682" s="41">
        <v>5</v>
      </c>
      <c r="J4682" s="41">
        <v>10</v>
      </c>
      <c r="K4682" s="44">
        <v>1</v>
      </c>
      <c r="L4682" s="20">
        <v>4733575</v>
      </c>
      <c r="M4682" s="19" t="s">
        <v>15954</v>
      </c>
      <c r="N4682" s="28" t="s">
        <v>15953</v>
      </c>
    </row>
    <row r="4683" spans="1:14" ht="30" x14ac:dyDescent="0.25">
      <c r="A4683" s="27" t="s">
        <v>4221</v>
      </c>
      <c r="B4683" s="19" t="s">
        <v>17040</v>
      </c>
      <c r="C4683" s="19" t="s">
        <v>16796</v>
      </c>
      <c r="D4683" s="38" t="s">
        <v>16106</v>
      </c>
      <c r="E4683" s="38" t="s">
        <v>4634</v>
      </c>
      <c r="F4683" s="41" t="s">
        <v>2988</v>
      </c>
      <c r="G4683" s="19" t="s">
        <v>611</v>
      </c>
      <c r="H4683" s="41">
        <v>3</v>
      </c>
      <c r="I4683" s="41">
        <v>4</v>
      </c>
      <c r="J4683" s="41">
        <v>10</v>
      </c>
      <c r="K4683" s="44">
        <v>6</v>
      </c>
      <c r="L4683" s="20">
        <v>1452000</v>
      </c>
      <c r="M4683" s="19" t="s">
        <v>11</v>
      </c>
      <c r="N4683" s="28" t="s">
        <v>15953</v>
      </c>
    </row>
    <row r="4684" spans="1:14" ht="45" x14ac:dyDescent="0.25">
      <c r="A4684" s="27" t="s">
        <v>4221</v>
      </c>
      <c r="B4684" s="19" t="s">
        <v>17042</v>
      </c>
      <c r="C4684" s="19" t="s">
        <v>16926</v>
      </c>
      <c r="D4684" s="38" t="s">
        <v>16238</v>
      </c>
      <c r="E4684" s="38" t="s">
        <v>4635</v>
      </c>
      <c r="F4684" s="41" t="s">
        <v>4636</v>
      </c>
      <c r="G4684" s="19" t="s">
        <v>611</v>
      </c>
      <c r="H4684" s="41">
        <v>3</v>
      </c>
      <c r="I4684" s="41">
        <v>4</v>
      </c>
      <c r="J4684" s="41">
        <v>10</v>
      </c>
      <c r="K4684" s="44">
        <v>1</v>
      </c>
      <c r="L4684" s="20">
        <v>3115200</v>
      </c>
      <c r="M4684" s="19" t="s">
        <v>11</v>
      </c>
      <c r="N4684" s="28" t="s">
        <v>15953</v>
      </c>
    </row>
    <row r="4685" spans="1:14" ht="30" x14ac:dyDescent="0.25">
      <c r="A4685" s="27" t="s">
        <v>4221</v>
      </c>
      <c r="B4685" s="19" t="s">
        <v>17042</v>
      </c>
      <c r="C4685" s="19" t="s">
        <v>16927</v>
      </c>
      <c r="D4685" s="38" t="s">
        <v>16239</v>
      </c>
      <c r="E4685" s="38" t="s">
        <v>4637</v>
      </c>
      <c r="F4685" s="41" t="s">
        <v>4638</v>
      </c>
      <c r="G4685" s="19" t="s">
        <v>611</v>
      </c>
      <c r="H4685" s="41">
        <v>3</v>
      </c>
      <c r="I4685" s="41">
        <v>4</v>
      </c>
      <c r="J4685" s="41">
        <v>10</v>
      </c>
      <c r="K4685" s="44">
        <v>1</v>
      </c>
      <c r="L4685" s="20">
        <v>540000</v>
      </c>
      <c r="M4685" s="19" t="s">
        <v>11</v>
      </c>
      <c r="N4685" s="28" t="s">
        <v>15953</v>
      </c>
    </row>
    <row r="4686" spans="1:14" ht="90" x14ac:dyDescent="0.25">
      <c r="A4686" s="27" t="s">
        <v>4221</v>
      </c>
      <c r="B4686" s="19" t="s">
        <v>17039</v>
      </c>
      <c r="C4686" s="19" t="s">
        <v>16795</v>
      </c>
      <c r="D4686" s="38" t="s">
        <v>16105</v>
      </c>
      <c r="E4686" s="38" t="s">
        <v>4639</v>
      </c>
      <c r="F4686" s="41" t="s">
        <v>4640</v>
      </c>
      <c r="G4686" s="19" t="s">
        <v>611</v>
      </c>
      <c r="H4686" s="41">
        <v>3</v>
      </c>
      <c r="I4686" s="41">
        <v>4</v>
      </c>
      <c r="J4686" s="41">
        <v>10</v>
      </c>
      <c r="K4686" s="44">
        <v>2</v>
      </c>
      <c r="L4686" s="20">
        <v>1100000</v>
      </c>
      <c r="M4686" s="19" t="s">
        <v>11</v>
      </c>
      <c r="N4686" s="28" t="s">
        <v>15953</v>
      </c>
    </row>
    <row r="4687" spans="1:14" ht="30" x14ac:dyDescent="0.25">
      <c r="A4687" s="27" t="s">
        <v>4221</v>
      </c>
      <c r="B4687" s="19" t="s">
        <v>16780</v>
      </c>
      <c r="C4687" s="19" t="s">
        <v>16780</v>
      </c>
      <c r="D4687" s="38" t="s">
        <v>16090</v>
      </c>
      <c r="E4687" s="38" t="s">
        <v>4641</v>
      </c>
      <c r="F4687" s="41" t="s">
        <v>1072</v>
      </c>
      <c r="G4687" s="19" t="s">
        <v>611</v>
      </c>
      <c r="H4687" s="41">
        <v>3</v>
      </c>
      <c r="I4687" s="41">
        <v>4</v>
      </c>
      <c r="J4687" s="41">
        <v>10</v>
      </c>
      <c r="K4687" s="44">
        <v>4</v>
      </c>
      <c r="L4687" s="20">
        <v>439560</v>
      </c>
      <c r="M4687" s="19" t="s">
        <v>11</v>
      </c>
      <c r="N4687" s="28" t="s">
        <v>15953</v>
      </c>
    </row>
    <row r="4688" spans="1:14" ht="30" x14ac:dyDescent="0.25">
      <c r="A4688" s="27" t="s">
        <v>4221</v>
      </c>
      <c r="B4688" s="19" t="s">
        <v>16780</v>
      </c>
      <c r="C4688" s="19" t="s">
        <v>16780</v>
      </c>
      <c r="D4688" s="38" t="s">
        <v>16090</v>
      </c>
      <c r="E4688" s="38" t="s">
        <v>4642</v>
      </c>
      <c r="F4688" s="41" t="s">
        <v>4643</v>
      </c>
      <c r="G4688" s="19" t="s">
        <v>611</v>
      </c>
      <c r="H4688" s="41">
        <v>3</v>
      </c>
      <c r="I4688" s="41">
        <v>4</v>
      </c>
      <c r="J4688" s="41">
        <v>10</v>
      </c>
      <c r="K4688" s="44">
        <v>50</v>
      </c>
      <c r="L4688" s="20">
        <v>1204500</v>
      </c>
      <c r="M4688" s="19" t="s">
        <v>11</v>
      </c>
      <c r="N4688" s="28" t="s">
        <v>15953</v>
      </c>
    </row>
    <row r="4689" spans="1:14" ht="30" x14ac:dyDescent="0.25">
      <c r="A4689" s="27" t="s">
        <v>4221</v>
      </c>
      <c r="B4689" s="19" t="s">
        <v>16780</v>
      </c>
      <c r="C4689" s="19" t="s">
        <v>16780</v>
      </c>
      <c r="D4689" s="38" t="s">
        <v>16090</v>
      </c>
      <c r="E4689" s="38" t="s">
        <v>4644</v>
      </c>
      <c r="F4689" s="41" t="s">
        <v>4645</v>
      </c>
      <c r="G4689" s="19" t="s">
        <v>611</v>
      </c>
      <c r="H4689" s="41">
        <v>3</v>
      </c>
      <c r="I4689" s="41">
        <v>4</v>
      </c>
      <c r="J4689" s="41">
        <v>10</v>
      </c>
      <c r="K4689" s="44">
        <v>2</v>
      </c>
      <c r="L4689" s="20">
        <v>336600</v>
      </c>
      <c r="M4689" s="19" t="s">
        <v>11</v>
      </c>
      <c r="N4689" s="28" t="s">
        <v>15953</v>
      </c>
    </row>
    <row r="4690" spans="1:14" ht="30" x14ac:dyDescent="0.25">
      <c r="A4690" s="27" t="s">
        <v>4221</v>
      </c>
      <c r="B4690" s="19" t="s">
        <v>16780</v>
      </c>
      <c r="C4690" s="19" t="s">
        <v>16780</v>
      </c>
      <c r="D4690" s="38" t="s">
        <v>16090</v>
      </c>
      <c r="E4690" s="38" t="s">
        <v>4646</v>
      </c>
      <c r="F4690" s="41" t="s">
        <v>4602</v>
      </c>
      <c r="G4690" s="19" t="s">
        <v>611</v>
      </c>
      <c r="H4690" s="41">
        <v>3</v>
      </c>
      <c r="I4690" s="41">
        <v>4</v>
      </c>
      <c r="J4690" s="41">
        <v>10</v>
      </c>
      <c r="K4690" s="44">
        <v>2</v>
      </c>
      <c r="L4690" s="20">
        <v>2602000</v>
      </c>
      <c r="M4690" s="19" t="s">
        <v>11</v>
      </c>
      <c r="N4690" s="28" t="s">
        <v>15953</v>
      </c>
    </row>
    <row r="4691" spans="1:14" ht="30" x14ac:dyDescent="0.25">
      <c r="A4691" s="27" t="s">
        <v>4221</v>
      </c>
      <c r="B4691" s="19" t="s">
        <v>16780</v>
      </c>
      <c r="C4691" s="19" t="s">
        <v>16780</v>
      </c>
      <c r="D4691" s="38" t="s">
        <v>16090</v>
      </c>
      <c r="E4691" s="38" t="s">
        <v>4647</v>
      </c>
      <c r="F4691" s="41" t="s">
        <v>4602</v>
      </c>
      <c r="G4691" s="19" t="s">
        <v>611</v>
      </c>
      <c r="H4691" s="41">
        <v>3</v>
      </c>
      <c r="I4691" s="41">
        <v>4</v>
      </c>
      <c r="J4691" s="41">
        <v>10</v>
      </c>
      <c r="K4691" s="44">
        <v>2</v>
      </c>
      <c r="L4691" s="20">
        <v>2732400</v>
      </c>
      <c r="M4691" s="19" t="s">
        <v>11</v>
      </c>
      <c r="N4691" s="28" t="s">
        <v>15953</v>
      </c>
    </row>
    <row r="4692" spans="1:14" ht="30" x14ac:dyDescent="0.25">
      <c r="A4692" s="27" t="s">
        <v>4221</v>
      </c>
      <c r="B4692" s="19" t="s">
        <v>16780</v>
      </c>
      <c r="C4692" s="19" t="s">
        <v>16780</v>
      </c>
      <c r="D4692" s="38" t="s">
        <v>16090</v>
      </c>
      <c r="E4692" s="38" t="s">
        <v>4648</v>
      </c>
      <c r="F4692" s="41" t="s">
        <v>4649</v>
      </c>
      <c r="G4692" s="19" t="s">
        <v>611</v>
      </c>
      <c r="H4692" s="41">
        <v>3</v>
      </c>
      <c r="I4692" s="41">
        <v>4</v>
      </c>
      <c r="J4692" s="41">
        <v>10</v>
      </c>
      <c r="K4692" s="44">
        <v>1</v>
      </c>
      <c r="L4692" s="20">
        <v>1360700</v>
      </c>
      <c r="M4692" s="19" t="s">
        <v>11</v>
      </c>
      <c r="N4692" s="28" t="s">
        <v>15953</v>
      </c>
    </row>
    <row r="4693" spans="1:14" ht="30" x14ac:dyDescent="0.25">
      <c r="A4693" s="27" t="s">
        <v>4221</v>
      </c>
      <c r="B4693" s="19" t="s">
        <v>16759</v>
      </c>
      <c r="C4693" s="19" t="s">
        <v>16759</v>
      </c>
      <c r="D4693" s="38" t="s">
        <v>16069</v>
      </c>
      <c r="E4693" s="38" t="s">
        <v>4650</v>
      </c>
      <c r="F4693" s="41" t="s">
        <v>781</v>
      </c>
      <c r="G4693" s="19" t="s">
        <v>611</v>
      </c>
      <c r="H4693" s="41">
        <v>3</v>
      </c>
      <c r="I4693" s="41">
        <v>4</v>
      </c>
      <c r="J4693" s="41">
        <v>10</v>
      </c>
      <c r="K4693" s="44">
        <v>22</v>
      </c>
      <c r="L4693" s="20">
        <v>3399990</v>
      </c>
      <c r="M4693" s="19" t="s">
        <v>11</v>
      </c>
      <c r="N4693" s="28" t="s">
        <v>15953</v>
      </c>
    </row>
    <row r="4694" spans="1:14" ht="30" x14ac:dyDescent="0.25">
      <c r="A4694" s="27" t="s">
        <v>4221</v>
      </c>
      <c r="B4694" s="19" t="s">
        <v>16759</v>
      </c>
      <c r="C4694" s="19" t="s">
        <v>16759</v>
      </c>
      <c r="D4694" s="38" t="s">
        <v>16069</v>
      </c>
      <c r="E4694" s="38" t="s">
        <v>4651</v>
      </c>
      <c r="F4694" s="41" t="s">
        <v>4652</v>
      </c>
      <c r="G4694" s="19" t="s">
        <v>611</v>
      </c>
      <c r="H4694" s="41">
        <v>3</v>
      </c>
      <c r="I4694" s="41">
        <v>4</v>
      </c>
      <c r="J4694" s="41">
        <v>10</v>
      </c>
      <c r="K4694" s="44">
        <v>31</v>
      </c>
      <c r="L4694" s="20">
        <v>1299055</v>
      </c>
      <c r="M4694" s="19" t="s">
        <v>11</v>
      </c>
      <c r="N4694" s="28" t="s">
        <v>15953</v>
      </c>
    </row>
    <row r="4695" spans="1:14" ht="30" x14ac:dyDescent="0.25">
      <c r="A4695" s="27" t="s">
        <v>4221</v>
      </c>
      <c r="B4695" s="19" t="s">
        <v>16759</v>
      </c>
      <c r="C4695" s="19" t="s">
        <v>16759</v>
      </c>
      <c r="D4695" s="38" t="s">
        <v>16069</v>
      </c>
      <c r="E4695" s="38" t="s">
        <v>4653</v>
      </c>
      <c r="F4695" s="41">
        <v>23151806</v>
      </c>
      <c r="G4695" s="19" t="s">
        <v>611</v>
      </c>
      <c r="H4695" s="41">
        <v>3</v>
      </c>
      <c r="I4695" s="41">
        <v>4</v>
      </c>
      <c r="J4695" s="41">
        <v>10</v>
      </c>
      <c r="K4695" s="44">
        <v>7</v>
      </c>
      <c r="L4695" s="20">
        <v>1094968</v>
      </c>
      <c r="M4695" s="19" t="s">
        <v>11</v>
      </c>
      <c r="N4695" s="28" t="s">
        <v>15953</v>
      </c>
    </row>
    <row r="4696" spans="1:14" ht="30" x14ac:dyDescent="0.25">
      <c r="A4696" s="27" t="s">
        <v>4221</v>
      </c>
      <c r="B4696" s="19" t="s">
        <v>16759</v>
      </c>
      <c r="C4696" s="19" t="s">
        <v>16759</v>
      </c>
      <c r="D4696" s="38" t="s">
        <v>16069</v>
      </c>
      <c r="E4696" s="38" t="s">
        <v>4654</v>
      </c>
      <c r="F4696" s="41" t="s">
        <v>4655</v>
      </c>
      <c r="G4696" s="19" t="s">
        <v>611</v>
      </c>
      <c r="H4696" s="41">
        <v>3</v>
      </c>
      <c r="I4696" s="41">
        <v>4</v>
      </c>
      <c r="J4696" s="41">
        <v>10</v>
      </c>
      <c r="K4696" s="44">
        <v>4</v>
      </c>
      <c r="L4696" s="20">
        <v>536840</v>
      </c>
      <c r="M4696" s="19" t="s">
        <v>11</v>
      </c>
      <c r="N4696" s="28" t="s">
        <v>15953</v>
      </c>
    </row>
    <row r="4697" spans="1:14" ht="30" x14ac:dyDescent="0.25">
      <c r="A4697" s="27" t="s">
        <v>4221</v>
      </c>
      <c r="B4697" s="19" t="s">
        <v>16759</v>
      </c>
      <c r="C4697" s="19" t="s">
        <v>16759</v>
      </c>
      <c r="D4697" s="38" t="s">
        <v>16069</v>
      </c>
      <c r="E4697" s="38" t="s">
        <v>4656</v>
      </c>
      <c r="F4697" s="41" t="s">
        <v>1118</v>
      </c>
      <c r="G4697" s="19" t="s">
        <v>611</v>
      </c>
      <c r="H4697" s="41">
        <v>3</v>
      </c>
      <c r="I4697" s="41">
        <v>4</v>
      </c>
      <c r="J4697" s="41">
        <v>10</v>
      </c>
      <c r="K4697" s="44">
        <v>14</v>
      </c>
      <c r="L4697" s="20">
        <v>626654</v>
      </c>
      <c r="M4697" s="19" t="s">
        <v>11</v>
      </c>
      <c r="N4697" s="28" t="s">
        <v>15953</v>
      </c>
    </row>
    <row r="4698" spans="1:14" ht="30" x14ac:dyDescent="0.25">
      <c r="A4698" s="27" t="s">
        <v>4221</v>
      </c>
      <c r="B4698" s="19" t="s">
        <v>16759</v>
      </c>
      <c r="C4698" s="19" t="s">
        <v>16759</v>
      </c>
      <c r="D4698" s="38" t="s">
        <v>16069</v>
      </c>
      <c r="E4698" s="38" t="s">
        <v>4657</v>
      </c>
      <c r="F4698" s="41" t="s">
        <v>1118</v>
      </c>
      <c r="G4698" s="19" t="s">
        <v>611</v>
      </c>
      <c r="H4698" s="41">
        <v>3</v>
      </c>
      <c r="I4698" s="41">
        <v>4</v>
      </c>
      <c r="J4698" s="41">
        <v>10</v>
      </c>
      <c r="K4698" s="44">
        <v>30</v>
      </c>
      <c r="L4698" s="20">
        <v>952710</v>
      </c>
      <c r="M4698" s="19" t="s">
        <v>11</v>
      </c>
      <c r="N4698" s="28" t="s">
        <v>15953</v>
      </c>
    </row>
    <row r="4699" spans="1:14" ht="30" x14ac:dyDescent="0.25">
      <c r="A4699" s="27" t="s">
        <v>4221</v>
      </c>
      <c r="B4699" s="19" t="s">
        <v>16759</v>
      </c>
      <c r="C4699" s="19" t="s">
        <v>16759</v>
      </c>
      <c r="D4699" s="38" t="s">
        <v>16069</v>
      </c>
      <c r="E4699" s="38" t="s">
        <v>4658</v>
      </c>
      <c r="F4699" s="41" t="s">
        <v>224</v>
      </c>
      <c r="G4699" s="19" t="s">
        <v>611</v>
      </c>
      <c r="H4699" s="41">
        <v>3</v>
      </c>
      <c r="I4699" s="41">
        <v>4</v>
      </c>
      <c r="J4699" s="41">
        <v>10</v>
      </c>
      <c r="K4699" s="44">
        <v>40</v>
      </c>
      <c r="L4699" s="20">
        <v>395200</v>
      </c>
      <c r="M4699" s="19" t="s">
        <v>11</v>
      </c>
      <c r="N4699" s="28" t="s">
        <v>15953</v>
      </c>
    </row>
    <row r="4700" spans="1:14" ht="30" x14ac:dyDescent="0.25">
      <c r="A4700" s="27" t="s">
        <v>4221</v>
      </c>
      <c r="B4700" s="19" t="s">
        <v>16759</v>
      </c>
      <c r="C4700" s="19" t="s">
        <v>16759</v>
      </c>
      <c r="D4700" s="38" t="s">
        <v>16069</v>
      </c>
      <c r="E4700" s="38" t="s">
        <v>4659</v>
      </c>
      <c r="F4700" s="41" t="s">
        <v>224</v>
      </c>
      <c r="G4700" s="19" t="s">
        <v>611</v>
      </c>
      <c r="H4700" s="41">
        <v>3</v>
      </c>
      <c r="I4700" s="41">
        <v>4</v>
      </c>
      <c r="J4700" s="41">
        <v>10</v>
      </c>
      <c r="K4700" s="44">
        <v>40</v>
      </c>
      <c r="L4700" s="20">
        <v>358760</v>
      </c>
      <c r="M4700" s="19" t="s">
        <v>11</v>
      </c>
      <c r="N4700" s="28" t="s">
        <v>15953</v>
      </c>
    </row>
    <row r="4701" spans="1:14" ht="30" x14ac:dyDescent="0.25">
      <c r="A4701" s="27" t="s">
        <v>4221</v>
      </c>
      <c r="B4701" s="19" t="s">
        <v>16759</v>
      </c>
      <c r="C4701" s="19" t="s">
        <v>16759</v>
      </c>
      <c r="D4701" s="38" t="s">
        <v>16069</v>
      </c>
      <c r="E4701" s="38" t="s">
        <v>4660</v>
      </c>
      <c r="F4701" s="41" t="s">
        <v>233</v>
      </c>
      <c r="G4701" s="19" t="s">
        <v>611</v>
      </c>
      <c r="H4701" s="41">
        <v>3</v>
      </c>
      <c r="I4701" s="41">
        <v>4</v>
      </c>
      <c r="J4701" s="41">
        <v>10</v>
      </c>
      <c r="K4701" s="44">
        <v>3</v>
      </c>
      <c r="L4701" s="20">
        <v>750000</v>
      </c>
      <c r="M4701" s="19" t="s">
        <v>11</v>
      </c>
      <c r="N4701" s="28" t="s">
        <v>15953</v>
      </c>
    </row>
    <row r="4702" spans="1:14" ht="30" x14ac:dyDescent="0.25">
      <c r="A4702" s="27" t="s">
        <v>4221</v>
      </c>
      <c r="B4702" s="19" t="s">
        <v>16759</v>
      </c>
      <c r="C4702" s="19" t="s">
        <v>16759</v>
      </c>
      <c r="D4702" s="38" t="s">
        <v>16069</v>
      </c>
      <c r="E4702" s="38" t="s">
        <v>4661</v>
      </c>
      <c r="F4702" s="41" t="s">
        <v>233</v>
      </c>
      <c r="G4702" s="19" t="s">
        <v>611</v>
      </c>
      <c r="H4702" s="41">
        <v>3</v>
      </c>
      <c r="I4702" s="41">
        <v>4</v>
      </c>
      <c r="J4702" s="41">
        <v>10</v>
      </c>
      <c r="K4702" s="44">
        <v>10</v>
      </c>
      <c r="L4702" s="20">
        <v>722450</v>
      </c>
      <c r="M4702" s="19" t="s">
        <v>11</v>
      </c>
      <c r="N4702" s="28" t="s">
        <v>15953</v>
      </c>
    </row>
    <row r="4703" spans="1:14" ht="30" x14ac:dyDescent="0.25">
      <c r="A4703" s="27" t="s">
        <v>4221</v>
      </c>
      <c r="B4703" s="19" t="s">
        <v>16759</v>
      </c>
      <c r="C4703" s="19" t="s">
        <v>16759</v>
      </c>
      <c r="D4703" s="38" t="s">
        <v>16069</v>
      </c>
      <c r="E4703" s="38" t="s">
        <v>4662</v>
      </c>
      <c r="F4703" s="41" t="s">
        <v>233</v>
      </c>
      <c r="G4703" s="19" t="s">
        <v>611</v>
      </c>
      <c r="H4703" s="41">
        <v>3</v>
      </c>
      <c r="I4703" s="41">
        <v>4</v>
      </c>
      <c r="J4703" s="41">
        <v>10</v>
      </c>
      <c r="K4703" s="44">
        <v>90</v>
      </c>
      <c r="L4703" s="20">
        <v>1198620</v>
      </c>
      <c r="M4703" s="19" t="s">
        <v>11</v>
      </c>
      <c r="N4703" s="28" t="s">
        <v>15953</v>
      </c>
    </row>
    <row r="4704" spans="1:14" ht="30" x14ac:dyDescent="0.25">
      <c r="A4704" s="27" t="s">
        <v>4221</v>
      </c>
      <c r="B4704" s="19" t="s">
        <v>16759</v>
      </c>
      <c r="C4704" s="19" t="s">
        <v>16759</v>
      </c>
      <c r="D4704" s="38" t="s">
        <v>16069</v>
      </c>
      <c r="E4704" s="38" t="s">
        <v>4663</v>
      </c>
      <c r="F4704" s="41" t="s">
        <v>4664</v>
      </c>
      <c r="G4704" s="19" t="s">
        <v>611</v>
      </c>
      <c r="H4704" s="41">
        <v>3</v>
      </c>
      <c r="I4704" s="41">
        <v>4</v>
      </c>
      <c r="J4704" s="41">
        <v>10</v>
      </c>
      <c r="K4704" s="44">
        <v>34</v>
      </c>
      <c r="L4704" s="20">
        <v>937074</v>
      </c>
      <c r="M4704" s="19" t="s">
        <v>11</v>
      </c>
      <c r="N4704" s="28" t="s">
        <v>15953</v>
      </c>
    </row>
    <row r="4705" spans="1:14" ht="30" x14ac:dyDescent="0.25">
      <c r="A4705" s="27" t="s">
        <v>4221</v>
      </c>
      <c r="B4705" s="19" t="s">
        <v>16759</v>
      </c>
      <c r="C4705" s="19" t="s">
        <v>16759</v>
      </c>
      <c r="D4705" s="38" t="s">
        <v>16069</v>
      </c>
      <c r="E4705" s="38" t="s">
        <v>4665</v>
      </c>
      <c r="F4705" s="41" t="s">
        <v>4666</v>
      </c>
      <c r="G4705" s="19" t="s">
        <v>611</v>
      </c>
      <c r="H4705" s="41">
        <v>3</v>
      </c>
      <c r="I4705" s="41">
        <v>4</v>
      </c>
      <c r="J4705" s="41">
        <v>10</v>
      </c>
      <c r="K4705" s="44">
        <v>9</v>
      </c>
      <c r="L4705" s="20">
        <v>864000</v>
      </c>
      <c r="M4705" s="19" t="s">
        <v>11</v>
      </c>
      <c r="N4705" s="28" t="s">
        <v>15953</v>
      </c>
    </row>
    <row r="4706" spans="1:14" ht="30" x14ac:dyDescent="0.25">
      <c r="A4706" s="27" t="s">
        <v>4221</v>
      </c>
      <c r="B4706" s="19" t="s">
        <v>16759</v>
      </c>
      <c r="C4706" s="19" t="s">
        <v>16759</v>
      </c>
      <c r="D4706" s="38" t="s">
        <v>16069</v>
      </c>
      <c r="E4706" s="38" t="s">
        <v>4667</v>
      </c>
      <c r="F4706" s="41" t="s">
        <v>4652</v>
      </c>
      <c r="G4706" s="19" t="s">
        <v>611</v>
      </c>
      <c r="H4706" s="41">
        <v>3</v>
      </c>
      <c r="I4706" s="41">
        <v>4</v>
      </c>
      <c r="J4706" s="41">
        <v>10</v>
      </c>
      <c r="K4706" s="44">
        <v>24</v>
      </c>
      <c r="L4706" s="20">
        <v>705000</v>
      </c>
      <c r="M4706" s="19" t="s">
        <v>11</v>
      </c>
      <c r="N4706" s="28" t="s">
        <v>15953</v>
      </c>
    </row>
    <row r="4707" spans="1:14" ht="30" x14ac:dyDescent="0.25">
      <c r="A4707" s="27" t="s">
        <v>4221</v>
      </c>
      <c r="B4707" s="19" t="s">
        <v>17013</v>
      </c>
      <c r="C4707" s="19" t="s">
        <v>16744</v>
      </c>
      <c r="D4707" s="38" t="s">
        <v>16054</v>
      </c>
      <c r="E4707" s="38" t="s">
        <v>4668</v>
      </c>
      <c r="F4707" s="41" t="s">
        <v>4669</v>
      </c>
      <c r="G4707" s="19" t="s">
        <v>611</v>
      </c>
      <c r="H4707" s="41">
        <v>3</v>
      </c>
      <c r="I4707" s="41">
        <v>4</v>
      </c>
      <c r="J4707" s="41">
        <v>10</v>
      </c>
      <c r="K4707" s="44">
        <v>6</v>
      </c>
      <c r="L4707" s="20">
        <v>300996</v>
      </c>
      <c r="M4707" s="19" t="s">
        <v>11</v>
      </c>
      <c r="N4707" s="28" t="s">
        <v>15953</v>
      </c>
    </row>
    <row r="4708" spans="1:14" ht="30" x14ac:dyDescent="0.25">
      <c r="A4708" s="27" t="s">
        <v>4221</v>
      </c>
      <c r="B4708" s="19" t="s">
        <v>17013</v>
      </c>
      <c r="C4708" s="19" t="s">
        <v>16740</v>
      </c>
      <c r="D4708" s="38" t="s">
        <v>16050</v>
      </c>
      <c r="E4708" s="38" t="s">
        <v>4670</v>
      </c>
      <c r="F4708" s="41" t="s">
        <v>2368</v>
      </c>
      <c r="G4708" s="19" t="s">
        <v>611</v>
      </c>
      <c r="H4708" s="41">
        <v>3</v>
      </c>
      <c r="I4708" s="41">
        <v>4</v>
      </c>
      <c r="J4708" s="41">
        <v>10</v>
      </c>
      <c r="K4708" s="44">
        <v>14</v>
      </c>
      <c r="L4708" s="20">
        <v>1999998</v>
      </c>
      <c r="M4708" s="19" t="s">
        <v>11</v>
      </c>
      <c r="N4708" s="28" t="s">
        <v>15953</v>
      </c>
    </row>
    <row r="4709" spans="1:14" ht="45" x14ac:dyDescent="0.25">
      <c r="A4709" s="27" t="s">
        <v>4221</v>
      </c>
      <c r="B4709" s="19" t="s">
        <v>16745</v>
      </c>
      <c r="C4709" s="19" t="s">
        <v>16745</v>
      </c>
      <c r="D4709" s="38" t="s">
        <v>16055</v>
      </c>
      <c r="E4709" s="38" t="s">
        <v>4671</v>
      </c>
      <c r="F4709" s="41" t="s">
        <v>4672</v>
      </c>
      <c r="G4709" s="19" t="s">
        <v>611</v>
      </c>
      <c r="H4709" s="41">
        <v>3</v>
      </c>
      <c r="I4709" s="41">
        <v>4</v>
      </c>
      <c r="J4709" s="41">
        <v>10</v>
      </c>
      <c r="K4709" s="44">
        <v>16</v>
      </c>
      <c r="L4709" s="20">
        <v>1996640</v>
      </c>
      <c r="M4709" s="19" t="s">
        <v>11</v>
      </c>
      <c r="N4709" s="28" t="s">
        <v>15953</v>
      </c>
    </row>
    <row r="4710" spans="1:14" ht="45" x14ac:dyDescent="0.25">
      <c r="A4710" s="27" t="s">
        <v>4221</v>
      </c>
      <c r="B4710" s="19" t="s">
        <v>16745</v>
      </c>
      <c r="C4710" s="19" t="s">
        <v>16745</v>
      </c>
      <c r="D4710" s="38" t="s">
        <v>16055</v>
      </c>
      <c r="E4710" s="38" t="s">
        <v>4673</v>
      </c>
      <c r="F4710" s="41" t="s">
        <v>4645</v>
      </c>
      <c r="G4710" s="19" t="s">
        <v>611</v>
      </c>
      <c r="H4710" s="41">
        <v>3</v>
      </c>
      <c r="I4710" s="41">
        <v>4</v>
      </c>
      <c r="J4710" s="41">
        <v>10</v>
      </c>
      <c r="K4710" s="44">
        <v>6</v>
      </c>
      <c r="L4710" s="20">
        <v>1650000</v>
      </c>
      <c r="M4710" s="19" t="s">
        <v>11</v>
      </c>
      <c r="N4710" s="28" t="s">
        <v>15953</v>
      </c>
    </row>
    <row r="4711" spans="1:14" ht="60" x14ac:dyDescent="0.25">
      <c r="A4711" s="27" t="s">
        <v>4221</v>
      </c>
      <c r="B4711" s="19" t="s">
        <v>17063</v>
      </c>
      <c r="C4711" s="19" t="s">
        <v>16869</v>
      </c>
      <c r="D4711" s="38" t="s">
        <v>16179</v>
      </c>
      <c r="E4711" s="38" t="s">
        <v>4674</v>
      </c>
      <c r="F4711" s="41" t="s">
        <v>918</v>
      </c>
      <c r="G4711" s="19" t="s">
        <v>611</v>
      </c>
      <c r="H4711" s="41">
        <v>3</v>
      </c>
      <c r="I4711" s="41">
        <v>4</v>
      </c>
      <c r="J4711" s="41">
        <v>10</v>
      </c>
      <c r="K4711" s="44">
        <v>12</v>
      </c>
      <c r="L4711" s="20">
        <v>1440000</v>
      </c>
      <c r="M4711" s="19" t="s">
        <v>11</v>
      </c>
      <c r="N4711" s="28" t="s">
        <v>15953</v>
      </c>
    </row>
    <row r="4712" spans="1:14" ht="45" x14ac:dyDescent="0.25">
      <c r="A4712" s="27" t="s">
        <v>4221</v>
      </c>
      <c r="B4712" s="19" t="s">
        <v>17021</v>
      </c>
      <c r="C4712" s="19" t="s">
        <v>16785</v>
      </c>
      <c r="D4712" s="38" t="s">
        <v>16095</v>
      </c>
      <c r="E4712" s="38" t="s">
        <v>4675</v>
      </c>
      <c r="F4712" s="41" t="s">
        <v>3881</v>
      </c>
      <c r="G4712" s="19" t="s">
        <v>611</v>
      </c>
      <c r="H4712" s="41">
        <v>4</v>
      </c>
      <c r="I4712" s="41">
        <v>5</v>
      </c>
      <c r="J4712" s="41">
        <v>10</v>
      </c>
      <c r="K4712" s="44">
        <v>1</v>
      </c>
      <c r="L4712" s="20">
        <v>6176100</v>
      </c>
      <c r="M4712" s="19" t="s">
        <v>15954</v>
      </c>
      <c r="N4712" s="28" t="s">
        <v>15953</v>
      </c>
    </row>
    <row r="4713" spans="1:14" ht="45" x14ac:dyDescent="0.25">
      <c r="A4713" s="27" t="s">
        <v>4221</v>
      </c>
      <c r="B4713" s="19" t="s">
        <v>17041</v>
      </c>
      <c r="C4713" s="19" t="s">
        <v>16799</v>
      </c>
      <c r="D4713" s="38" t="s">
        <v>16109</v>
      </c>
      <c r="E4713" s="38" t="s">
        <v>4676</v>
      </c>
      <c r="F4713" s="41">
        <v>40151533</v>
      </c>
      <c r="G4713" s="19" t="s">
        <v>614</v>
      </c>
      <c r="H4713" s="41">
        <v>2</v>
      </c>
      <c r="I4713" s="41">
        <v>6</v>
      </c>
      <c r="J4713" s="41">
        <v>10</v>
      </c>
      <c r="K4713" s="44">
        <v>1</v>
      </c>
      <c r="L4713" s="20">
        <v>4300000</v>
      </c>
      <c r="M4713" s="19" t="s">
        <v>11</v>
      </c>
      <c r="N4713" s="28" t="s">
        <v>15953</v>
      </c>
    </row>
    <row r="4714" spans="1:14" ht="30" x14ac:dyDescent="0.25">
      <c r="A4714" s="27" t="s">
        <v>4221</v>
      </c>
      <c r="B4714" s="19" t="s">
        <v>17013</v>
      </c>
      <c r="C4714" s="19" t="s">
        <v>16776</v>
      </c>
      <c r="D4714" s="38" t="s">
        <v>16086</v>
      </c>
      <c r="E4714" s="38" t="s">
        <v>4677</v>
      </c>
      <c r="F4714" s="41">
        <v>25172504</v>
      </c>
      <c r="G4714" s="19" t="s">
        <v>614</v>
      </c>
      <c r="H4714" s="41">
        <v>2</v>
      </c>
      <c r="I4714" s="41">
        <v>6</v>
      </c>
      <c r="J4714" s="41">
        <v>10</v>
      </c>
      <c r="K4714" s="44">
        <v>2</v>
      </c>
      <c r="L4714" s="20">
        <v>3600000</v>
      </c>
      <c r="M4714" s="19" t="s">
        <v>11</v>
      </c>
      <c r="N4714" s="28" t="s">
        <v>15953</v>
      </c>
    </row>
    <row r="4715" spans="1:14" ht="30" x14ac:dyDescent="0.25">
      <c r="A4715" s="27" t="s">
        <v>4221</v>
      </c>
      <c r="B4715" s="19" t="s">
        <v>17013</v>
      </c>
      <c r="C4715" s="19" t="s">
        <v>16776</v>
      </c>
      <c r="D4715" s="38" t="s">
        <v>16086</v>
      </c>
      <c r="E4715" s="38" t="s">
        <v>4678</v>
      </c>
      <c r="F4715" s="41">
        <v>25172504</v>
      </c>
      <c r="G4715" s="19" t="s">
        <v>614</v>
      </c>
      <c r="H4715" s="41">
        <v>2</v>
      </c>
      <c r="I4715" s="41">
        <v>6</v>
      </c>
      <c r="J4715" s="41">
        <v>10</v>
      </c>
      <c r="K4715" s="44">
        <v>2</v>
      </c>
      <c r="L4715" s="20">
        <v>3600000</v>
      </c>
      <c r="M4715" s="19" t="s">
        <v>11</v>
      </c>
      <c r="N4715" s="28" t="s">
        <v>15953</v>
      </c>
    </row>
    <row r="4716" spans="1:14" ht="30" x14ac:dyDescent="0.25">
      <c r="A4716" s="27" t="s">
        <v>4221</v>
      </c>
      <c r="B4716" s="19" t="s">
        <v>17013</v>
      </c>
      <c r="C4716" s="19" t="s">
        <v>16776</v>
      </c>
      <c r="D4716" s="38" t="s">
        <v>16086</v>
      </c>
      <c r="E4716" s="38" t="s">
        <v>4679</v>
      </c>
      <c r="F4716" s="41">
        <v>25172504</v>
      </c>
      <c r="G4716" s="19" t="s">
        <v>614</v>
      </c>
      <c r="H4716" s="41">
        <v>2</v>
      </c>
      <c r="I4716" s="41">
        <v>6</v>
      </c>
      <c r="J4716" s="41">
        <v>10</v>
      </c>
      <c r="K4716" s="44">
        <v>2</v>
      </c>
      <c r="L4716" s="20">
        <v>1000000</v>
      </c>
      <c r="M4716" s="19" t="s">
        <v>11</v>
      </c>
      <c r="N4716" s="28" t="s">
        <v>15953</v>
      </c>
    </row>
    <row r="4717" spans="1:14" ht="30" x14ac:dyDescent="0.25">
      <c r="A4717" s="27" t="s">
        <v>4221</v>
      </c>
      <c r="B4717" s="19" t="s">
        <v>17013</v>
      </c>
      <c r="C4717" s="19" t="s">
        <v>16776</v>
      </c>
      <c r="D4717" s="38" t="s">
        <v>16086</v>
      </c>
      <c r="E4717" s="38" t="s">
        <v>4680</v>
      </c>
      <c r="F4717" s="41">
        <v>25172504</v>
      </c>
      <c r="G4717" s="19" t="s">
        <v>614</v>
      </c>
      <c r="H4717" s="41">
        <v>2</v>
      </c>
      <c r="I4717" s="41">
        <v>6</v>
      </c>
      <c r="J4717" s="41">
        <v>10</v>
      </c>
      <c r="K4717" s="44">
        <v>2</v>
      </c>
      <c r="L4717" s="20">
        <v>1100000</v>
      </c>
      <c r="M4717" s="19" t="s">
        <v>11</v>
      </c>
      <c r="N4717" s="28" t="s">
        <v>15953</v>
      </c>
    </row>
    <row r="4718" spans="1:14" ht="30" x14ac:dyDescent="0.25">
      <c r="A4718" s="27" t="s">
        <v>4221</v>
      </c>
      <c r="B4718" s="19" t="s">
        <v>17013</v>
      </c>
      <c r="C4718" s="19" t="s">
        <v>16776</v>
      </c>
      <c r="D4718" s="38" t="s">
        <v>16086</v>
      </c>
      <c r="E4718" s="38" t="s">
        <v>4681</v>
      </c>
      <c r="F4718" s="41">
        <v>25172504</v>
      </c>
      <c r="G4718" s="19" t="s">
        <v>614</v>
      </c>
      <c r="H4718" s="41">
        <v>2</v>
      </c>
      <c r="I4718" s="41">
        <v>6</v>
      </c>
      <c r="J4718" s="41">
        <v>10</v>
      </c>
      <c r="K4718" s="44">
        <v>4</v>
      </c>
      <c r="L4718" s="20">
        <v>2600000</v>
      </c>
      <c r="M4718" s="19" t="s">
        <v>11</v>
      </c>
      <c r="N4718" s="28" t="s">
        <v>15953</v>
      </c>
    </row>
    <row r="4719" spans="1:14" ht="30" x14ac:dyDescent="0.25">
      <c r="A4719" s="27" t="s">
        <v>4221</v>
      </c>
      <c r="B4719" s="19" t="s">
        <v>17013</v>
      </c>
      <c r="C4719" s="19" t="s">
        <v>16776</v>
      </c>
      <c r="D4719" s="38" t="s">
        <v>16086</v>
      </c>
      <c r="E4719" s="38" t="s">
        <v>4682</v>
      </c>
      <c r="F4719" s="41">
        <v>25172504</v>
      </c>
      <c r="G4719" s="19" t="s">
        <v>614</v>
      </c>
      <c r="H4719" s="41">
        <v>2</v>
      </c>
      <c r="I4719" s="41">
        <v>6</v>
      </c>
      <c r="J4719" s="41">
        <v>10</v>
      </c>
      <c r="K4719" s="44">
        <v>4</v>
      </c>
      <c r="L4719" s="20">
        <v>2400000</v>
      </c>
      <c r="M4719" s="19" t="s">
        <v>11</v>
      </c>
      <c r="N4719" s="28" t="s">
        <v>15953</v>
      </c>
    </row>
    <row r="4720" spans="1:14" ht="30" x14ac:dyDescent="0.25">
      <c r="A4720" s="27" t="s">
        <v>4221</v>
      </c>
      <c r="B4720" s="19" t="s">
        <v>17013</v>
      </c>
      <c r="C4720" s="19" t="s">
        <v>16776</v>
      </c>
      <c r="D4720" s="38" t="s">
        <v>16086</v>
      </c>
      <c r="E4720" s="38" t="s">
        <v>4683</v>
      </c>
      <c r="F4720" s="41">
        <v>25172504</v>
      </c>
      <c r="G4720" s="19" t="s">
        <v>614</v>
      </c>
      <c r="H4720" s="41">
        <v>2</v>
      </c>
      <c r="I4720" s="41">
        <v>6</v>
      </c>
      <c r="J4720" s="41">
        <v>10</v>
      </c>
      <c r="K4720" s="44">
        <v>2</v>
      </c>
      <c r="L4720" s="20">
        <v>1400000</v>
      </c>
      <c r="M4720" s="19" t="s">
        <v>11</v>
      </c>
      <c r="N4720" s="28" t="s">
        <v>15953</v>
      </c>
    </row>
    <row r="4721" spans="1:14" ht="30" x14ac:dyDescent="0.25">
      <c r="A4721" s="27" t="s">
        <v>4221</v>
      </c>
      <c r="B4721" s="19" t="s">
        <v>17013</v>
      </c>
      <c r="C4721" s="19" t="s">
        <v>16776</v>
      </c>
      <c r="D4721" s="38" t="s">
        <v>16086</v>
      </c>
      <c r="E4721" s="38" t="s">
        <v>4684</v>
      </c>
      <c r="F4721" s="41">
        <v>25172504</v>
      </c>
      <c r="G4721" s="19" t="s">
        <v>614</v>
      </c>
      <c r="H4721" s="41">
        <v>2</v>
      </c>
      <c r="I4721" s="41">
        <v>6</v>
      </c>
      <c r="J4721" s="41">
        <v>10</v>
      </c>
      <c r="K4721" s="44">
        <v>2</v>
      </c>
      <c r="L4721" s="20">
        <v>1400000</v>
      </c>
      <c r="M4721" s="19" t="s">
        <v>11</v>
      </c>
      <c r="N4721" s="28" t="s">
        <v>15953</v>
      </c>
    </row>
    <row r="4722" spans="1:14" ht="30" x14ac:dyDescent="0.25">
      <c r="A4722" s="27" t="s">
        <v>4221</v>
      </c>
      <c r="B4722" s="19" t="s">
        <v>17013</v>
      </c>
      <c r="C4722" s="19" t="s">
        <v>16776</v>
      </c>
      <c r="D4722" s="38" t="s">
        <v>16086</v>
      </c>
      <c r="E4722" s="38" t="s">
        <v>4685</v>
      </c>
      <c r="F4722" s="41">
        <v>25172504</v>
      </c>
      <c r="G4722" s="19" t="s">
        <v>614</v>
      </c>
      <c r="H4722" s="41">
        <v>2</v>
      </c>
      <c r="I4722" s="41">
        <v>6</v>
      </c>
      <c r="J4722" s="41">
        <v>10</v>
      </c>
      <c r="K4722" s="44">
        <v>10</v>
      </c>
      <c r="L4722" s="20">
        <v>9000000</v>
      </c>
      <c r="M4722" s="19" t="s">
        <v>11</v>
      </c>
      <c r="N4722" s="28" t="s">
        <v>15953</v>
      </c>
    </row>
    <row r="4723" spans="1:14" ht="30" x14ac:dyDescent="0.25">
      <c r="A4723" s="27" t="s">
        <v>4221</v>
      </c>
      <c r="B4723" s="19" t="s">
        <v>17013</v>
      </c>
      <c r="C4723" s="19" t="s">
        <v>16776</v>
      </c>
      <c r="D4723" s="38" t="s">
        <v>16086</v>
      </c>
      <c r="E4723" s="38" t="s">
        <v>4686</v>
      </c>
      <c r="F4723" s="41">
        <v>25172504</v>
      </c>
      <c r="G4723" s="19" t="s">
        <v>614</v>
      </c>
      <c r="H4723" s="41">
        <v>2</v>
      </c>
      <c r="I4723" s="41">
        <v>6</v>
      </c>
      <c r="J4723" s="41">
        <v>10</v>
      </c>
      <c r="K4723" s="44">
        <v>3</v>
      </c>
      <c r="L4723" s="20">
        <v>5700000</v>
      </c>
      <c r="M4723" s="19" t="s">
        <v>11</v>
      </c>
      <c r="N4723" s="28" t="s">
        <v>15953</v>
      </c>
    </row>
    <row r="4724" spans="1:14" ht="30" x14ac:dyDescent="0.25">
      <c r="A4724" s="27" t="s">
        <v>4221</v>
      </c>
      <c r="B4724" s="19" t="s">
        <v>17013</v>
      </c>
      <c r="C4724" s="19" t="s">
        <v>16776</v>
      </c>
      <c r="D4724" s="38" t="s">
        <v>16086</v>
      </c>
      <c r="E4724" s="38" t="s">
        <v>4687</v>
      </c>
      <c r="F4724" s="41">
        <v>25172504</v>
      </c>
      <c r="G4724" s="19" t="s">
        <v>614</v>
      </c>
      <c r="H4724" s="41">
        <v>2</v>
      </c>
      <c r="I4724" s="41">
        <v>6</v>
      </c>
      <c r="J4724" s="41">
        <v>10</v>
      </c>
      <c r="K4724" s="44">
        <v>4</v>
      </c>
      <c r="L4724" s="20">
        <v>2600000</v>
      </c>
      <c r="M4724" s="19" t="s">
        <v>11</v>
      </c>
      <c r="N4724" s="28" t="s">
        <v>15953</v>
      </c>
    </row>
    <row r="4725" spans="1:14" ht="30" x14ac:dyDescent="0.25">
      <c r="A4725" s="27" t="s">
        <v>4221</v>
      </c>
      <c r="B4725" s="19" t="s">
        <v>17013</v>
      </c>
      <c r="C4725" s="19" t="s">
        <v>16776</v>
      </c>
      <c r="D4725" s="38" t="s">
        <v>16086</v>
      </c>
      <c r="E4725" s="38" t="s">
        <v>4688</v>
      </c>
      <c r="F4725" s="41">
        <v>25172504</v>
      </c>
      <c r="G4725" s="19" t="s">
        <v>614</v>
      </c>
      <c r="H4725" s="41">
        <v>2</v>
      </c>
      <c r="I4725" s="41">
        <v>6</v>
      </c>
      <c r="J4725" s="41">
        <v>10</v>
      </c>
      <c r="K4725" s="44">
        <v>2</v>
      </c>
      <c r="L4725" s="20">
        <v>1700000</v>
      </c>
      <c r="M4725" s="19" t="s">
        <v>11</v>
      </c>
      <c r="N4725" s="28" t="s">
        <v>15953</v>
      </c>
    </row>
    <row r="4726" spans="1:14" ht="30" x14ac:dyDescent="0.25">
      <c r="A4726" s="27" t="s">
        <v>4221</v>
      </c>
      <c r="B4726" s="19" t="s">
        <v>17013</v>
      </c>
      <c r="C4726" s="19" t="s">
        <v>16776</v>
      </c>
      <c r="D4726" s="38" t="s">
        <v>16086</v>
      </c>
      <c r="E4726" s="38" t="s">
        <v>4689</v>
      </c>
      <c r="F4726" s="41">
        <v>25172504</v>
      </c>
      <c r="G4726" s="19" t="s">
        <v>614</v>
      </c>
      <c r="H4726" s="41">
        <v>2</v>
      </c>
      <c r="I4726" s="41">
        <v>6</v>
      </c>
      <c r="J4726" s="41">
        <v>10</v>
      </c>
      <c r="K4726" s="44">
        <v>4</v>
      </c>
      <c r="L4726" s="20">
        <v>480000</v>
      </c>
      <c r="M4726" s="19" t="s">
        <v>11</v>
      </c>
      <c r="N4726" s="28" t="s">
        <v>15953</v>
      </c>
    </row>
    <row r="4727" spans="1:14" ht="30" x14ac:dyDescent="0.25">
      <c r="A4727" s="27" t="s">
        <v>4221</v>
      </c>
      <c r="B4727" s="19" t="s">
        <v>17013</v>
      </c>
      <c r="C4727" s="19" t="s">
        <v>16776</v>
      </c>
      <c r="D4727" s="38" t="s">
        <v>16086</v>
      </c>
      <c r="E4727" s="38" t="s">
        <v>4690</v>
      </c>
      <c r="F4727" s="41">
        <v>25172504</v>
      </c>
      <c r="G4727" s="19" t="s">
        <v>614</v>
      </c>
      <c r="H4727" s="41">
        <v>2</v>
      </c>
      <c r="I4727" s="41">
        <v>6</v>
      </c>
      <c r="J4727" s="41">
        <v>10</v>
      </c>
      <c r="K4727" s="44">
        <v>3</v>
      </c>
      <c r="L4727" s="20">
        <v>480000</v>
      </c>
      <c r="M4727" s="19" t="s">
        <v>11</v>
      </c>
      <c r="N4727" s="28" t="s">
        <v>15953</v>
      </c>
    </row>
    <row r="4728" spans="1:14" ht="30" x14ac:dyDescent="0.25">
      <c r="A4728" s="27" t="s">
        <v>4221</v>
      </c>
      <c r="B4728" s="19" t="s">
        <v>17013</v>
      </c>
      <c r="C4728" s="19" t="s">
        <v>16776</v>
      </c>
      <c r="D4728" s="38" t="s">
        <v>16086</v>
      </c>
      <c r="E4728" s="38" t="s">
        <v>4691</v>
      </c>
      <c r="F4728" s="41">
        <v>25172504</v>
      </c>
      <c r="G4728" s="19" t="s">
        <v>614</v>
      </c>
      <c r="H4728" s="41">
        <v>2</v>
      </c>
      <c r="I4728" s="41">
        <v>6</v>
      </c>
      <c r="J4728" s="41">
        <v>10</v>
      </c>
      <c r="K4728" s="44">
        <v>4</v>
      </c>
      <c r="L4728" s="20">
        <v>360000</v>
      </c>
      <c r="M4728" s="19" t="s">
        <v>11</v>
      </c>
      <c r="N4728" s="28" t="s">
        <v>15953</v>
      </c>
    </row>
    <row r="4729" spans="1:14" ht="30" x14ac:dyDescent="0.25">
      <c r="A4729" s="27" t="s">
        <v>4221</v>
      </c>
      <c r="B4729" s="19" t="s">
        <v>17013</v>
      </c>
      <c r="C4729" s="19" t="s">
        <v>16743</v>
      </c>
      <c r="D4729" s="38" t="s">
        <v>16053</v>
      </c>
      <c r="E4729" s="38" t="s">
        <v>4692</v>
      </c>
      <c r="F4729" s="41">
        <v>26111504</v>
      </c>
      <c r="G4729" s="19" t="s">
        <v>614</v>
      </c>
      <c r="H4729" s="41">
        <v>2</v>
      </c>
      <c r="I4729" s="41">
        <v>6</v>
      </c>
      <c r="J4729" s="41">
        <v>10</v>
      </c>
      <c r="K4729" s="44">
        <v>1</v>
      </c>
      <c r="L4729" s="20">
        <v>320000</v>
      </c>
      <c r="M4729" s="19" t="s">
        <v>11</v>
      </c>
      <c r="N4729" s="28" t="s">
        <v>15953</v>
      </c>
    </row>
    <row r="4730" spans="1:14" ht="30" x14ac:dyDescent="0.25">
      <c r="A4730" s="27" t="s">
        <v>4221</v>
      </c>
      <c r="B4730" s="19" t="s">
        <v>17013</v>
      </c>
      <c r="C4730" s="19" t="s">
        <v>16743</v>
      </c>
      <c r="D4730" s="38" t="s">
        <v>16053</v>
      </c>
      <c r="E4730" s="38" t="s">
        <v>4693</v>
      </c>
      <c r="F4730" s="41">
        <v>31151905</v>
      </c>
      <c r="G4730" s="19" t="s">
        <v>614</v>
      </c>
      <c r="H4730" s="41">
        <v>2</v>
      </c>
      <c r="I4730" s="41">
        <v>6</v>
      </c>
      <c r="J4730" s="41">
        <v>10</v>
      </c>
      <c r="K4730" s="44">
        <v>1</v>
      </c>
      <c r="L4730" s="20">
        <v>420000</v>
      </c>
      <c r="M4730" s="19" t="s">
        <v>11</v>
      </c>
      <c r="N4730" s="28" t="s">
        <v>15953</v>
      </c>
    </row>
    <row r="4731" spans="1:14" ht="30" x14ac:dyDescent="0.25">
      <c r="A4731" s="27" t="s">
        <v>4221</v>
      </c>
      <c r="B4731" s="19" t="s">
        <v>17013</v>
      </c>
      <c r="C4731" s="19" t="s">
        <v>16743</v>
      </c>
      <c r="D4731" s="38" t="s">
        <v>16053</v>
      </c>
      <c r="E4731" s="38" t="s">
        <v>4694</v>
      </c>
      <c r="F4731" s="41">
        <v>31181701</v>
      </c>
      <c r="G4731" s="19" t="s">
        <v>614</v>
      </c>
      <c r="H4731" s="41">
        <v>2</v>
      </c>
      <c r="I4731" s="41">
        <v>6</v>
      </c>
      <c r="J4731" s="41">
        <v>10</v>
      </c>
      <c r="K4731" s="44">
        <v>1</v>
      </c>
      <c r="L4731" s="20">
        <v>950000</v>
      </c>
      <c r="M4731" s="19" t="s">
        <v>11</v>
      </c>
      <c r="N4731" s="28" t="s">
        <v>15953</v>
      </c>
    </row>
    <row r="4732" spans="1:14" ht="30" x14ac:dyDescent="0.25">
      <c r="A4732" s="27" t="s">
        <v>4221</v>
      </c>
      <c r="B4732" s="19" t="s">
        <v>17013</v>
      </c>
      <c r="C4732" s="19" t="s">
        <v>16743</v>
      </c>
      <c r="D4732" s="38" t="s">
        <v>16053</v>
      </c>
      <c r="E4732" s="38" t="s">
        <v>4695</v>
      </c>
      <c r="F4732" s="41">
        <v>31181701</v>
      </c>
      <c r="G4732" s="19" t="s">
        <v>614</v>
      </c>
      <c r="H4732" s="41">
        <v>2</v>
      </c>
      <c r="I4732" s="41">
        <v>6</v>
      </c>
      <c r="J4732" s="41">
        <v>10</v>
      </c>
      <c r="K4732" s="44">
        <v>1</v>
      </c>
      <c r="L4732" s="20">
        <v>1200000</v>
      </c>
      <c r="M4732" s="19" t="s">
        <v>11</v>
      </c>
      <c r="N4732" s="28" t="s">
        <v>15953</v>
      </c>
    </row>
    <row r="4733" spans="1:14" ht="30" x14ac:dyDescent="0.25">
      <c r="A4733" s="27" t="s">
        <v>4221</v>
      </c>
      <c r="B4733" s="19" t="s">
        <v>17013</v>
      </c>
      <c r="C4733" s="19" t="s">
        <v>16743</v>
      </c>
      <c r="D4733" s="38" t="s">
        <v>16053</v>
      </c>
      <c r="E4733" s="38" t="s">
        <v>4696</v>
      </c>
      <c r="F4733" s="41">
        <v>31181701</v>
      </c>
      <c r="G4733" s="19" t="s">
        <v>614</v>
      </c>
      <c r="H4733" s="41">
        <v>2</v>
      </c>
      <c r="I4733" s="41">
        <v>6</v>
      </c>
      <c r="J4733" s="41">
        <v>10</v>
      </c>
      <c r="K4733" s="44">
        <v>1</v>
      </c>
      <c r="L4733" s="20">
        <v>920000</v>
      </c>
      <c r="M4733" s="19" t="s">
        <v>11</v>
      </c>
      <c r="N4733" s="28" t="s">
        <v>15953</v>
      </c>
    </row>
    <row r="4734" spans="1:14" ht="30" x14ac:dyDescent="0.25">
      <c r="A4734" s="27" t="s">
        <v>4221</v>
      </c>
      <c r="B4734" s="19" t="s">
        <v>17013</v>
      </c>
      <c r="C4734" s="19" t="s">
        <v>16743</v>
      </c>
      <c r="D4734" s="38" t="s">
        <v>16053</v>
      </c>
      <c r="E4734" s="38" t="s">
        <v>4697</v>
      </c>
      <c r="F4734" s="41">
        <v>31181701</v>
      </c>
      <c r="G4734" s="19" t="s">
        <v>614</v>
      </c>
      <c r="H4734" s="41">
        <v>2</v>
      </c>
      <c r="I4734" s="41">
        <v>6</v>
      </c>
      <c r="J4734" s="41">
        <v>10</v>
      </c>
      <c r="K4734" s="44">
        <v>1</v>
      </c>
      <c r="L4734" s="20">
        <v>850000</v>
      </c>
      <c r="M4734" s="19" t="s">
        <v>11</v>
      </c>
      <c r="N4734" s="28" t="s">
        <v>15953</v>
      </c>
    </row>
    <row r="4735" spans="1:14" ht="30" x14ac:dyDescent="0.25">
      <c r="A4735" s="27" t="s">
        <v>4221</v>
      </c>
      <c r="B4735" s="19" t="s">
        <v>17013</v>
      </c>
      <c r="C4735" s="19" t="s">
        <v>16743</v>
      </c>
      <c r="D4735" s="38" t="s">
        <v>16053</v>
      </c>
      <c r="E4735" s="38" t="s">
        <v>4698</v>
      </c>
      <c r="F4735" s="41">
        <v>31181701</v>
      </c>
      <c r="G4735" s="19" t="s">
        <v>614</v>
      </c>
      <c r="H4735" s="41">
        <v>2</v>
      </c>
      <c r="I4735" s="41">
        <v>6</v>
      </c>
      <c r="J4735" s="41">
        <v>10</v>
      </c>
      <c r="K4735" s="44">
        <v>1</v>
      </c>
      <c r="L4735" s="20">
        <v>1800000</v>
      </c>
      <c r="M4735" s="19" t="s">
        <v>11</v>
      </c>
      <c r="N4735" s="28" t="s">
        <v>15953</v>
      </c>
    </row>
    <row r="4736" spans="1:14" ht="30" x14ac:dyDescent="0.25">
      <c r="A4736" s="27" t="s">
        <v>4221</v>
      </c>
      <c r="B4736" s="19" t="s">
        <v>17013</v>
      </c>
      <c r="C4736" s="19" t="s">
        <v>16743</v>
      </c>
      <c r="D4736" s="38" t="s">
        <v>16053</v>
      </c>
      <c r="E4736" s="38" t="s">
        <v>4699</v>
      </c>
      <c r="F4736" s="41">
        <v>31181701</v>
      </c>
      <c r="G4736" s="19" t="s">
        <v>614</v>
      </c>
      <c r="H4736" s="41">
        <v>2</v>
      </c>
      <c r="I4736" s="41">
        <v>6</v>
      </c>
      <c r="J4736" s="41">
        <v>10</v>
      </c>
      <c r="K4736" s="44">
        <v>1</v>
      </c>
      <c r="L4736" s="20">
        <v>1700000</v>
      </c>
      <c r="M4736" s="19" t="s">
        <v>11</v>
      </c>
      <c r="N4736" s="28" t="s">
        <v>15953</v>
      </c>
    </row>
    <row r="4737" spans="1:14" ht="30" x14ac:dyDescent="0.25">
      <c r="A4737" s="27" t="s">
        <v>4221</v>
      </c>
      <c r="B4737" s="19" t="s">
        <v>17013</v>
      </c>
      <c r="C4737" s="19" t="s">
        <v>16743</v>
      </c>
      <c r="D4737" s="38" t="s">
        <v>16053</v>
      </c>
      <c r="E4737" s="38" t="s">
        <v>4700</v>
      </c>
      <c r="F4737" s="41">
        <v>31181701</v>
      </c>
      <c r="G4737" s="19" t="s">
        <v>614</v>
      </c>
      <c r="H4737" s="41">
        <v>2</v>
      </c>
      <c r="I4737" s="41">
        <v>6</v>
      </c>
      <c r="J4737" s="41">
        <v>10</v>
      </c>
      <c r="K4737" s="44">
        <v>1</v>
      </c>
      <c r="L4737" s="20">
        <v>1700000</v>
      </c>
      <c r="M4737" s="19" t="s">
        <v>11</v>
      </c>
      <c r="N4737" s="28" t="s">
        <v>15953</v>
      </c>
    </row>
    <row r="4738" spans="1:14" ht="30" x14ac:dyDescent="0.25">
      <c r="A4738" s="27" t="s">
        <v>4221</v>
      </c>
      <c r="B4738" s="19" t="s">
        <v>17013</v>
      </c>
      <c r="C4738" s="19" t="s">
        <v>16743</v>
      </c>
      <c r="D4738" s="38" t="s">
        <v>16053</v>
      </c>
      <c r="E4738" s="38" t="s">
        <v>4701</v>
      </c>
      <c r="F4738" s="41">
        <v>31181701</v>
      </c>
      <c r="G4738" s="19" t="s">
        <v>614</v>
      </c>
      <c r="H4738" s="41">
        <v>2</v>
      </c>
      <c r="I4738" s="41">
        <v>6</v>
      </c>
      <c r="J4738" s="41">
        <v>10</v>
      </c>
      <c r="K4738" s="44">
        <v>1</v>
      </c>
      <c r="L4738" s="20">
        <v>3100000</v>
      </c>
      <c r="M4738" s="19" t="s">
        <v>11</v>
      </c>
      <c r="N4738" s="28" t="s">
        <v>15953</v>
      </c>
    </row>
    <row r="4739" spans="1:14" ht="30" x14ac:dyDescent="0.25">
      <c r="A4739" s="27" t="s">
        <v>4221</v>
      </c>
      <c r="B4739" s="19" t="s">
        <v>17013</v>
      </c>
      <c r="C4739" s="19" t="s">
        <v>16743</v>
      </c>
      <c r="D4739" s="38" t="s">
        <v>16053</v>
      </c>
      <c r="E4739" s="38" t="s">
        <v>4702</v>
      </c>
      <c r="F4739" s="41">
        <v>31181701</v>
      </c>
      <c r="G4739" s="19" t="s">
        <v>614</v>
      </c>
      <c r="H4739" s="41">
        <v>2</v>
      </c>
      <c r="I4739" s="41">
        <v>6</v>
      </c>
      <c r="J4739" s="41">
        <v>10</v>
      </c>
      <c r="K4739" s="44">
        <v>1</v>
      </c>
      <c r="L4739" s="20">
        <v>3500000</v>
      </c>
      <c r="M4739" s="19" t="s">
        <v>11</v>
      </c>
      <c r="N4739" s="28" t="s">
        <v>15953</v>
      </c>
    </row>
    <row r="4740" spans="1:14" ht="30" x14ac:dyDescent="0.25">
      <c r="A4740" s="27" t="s">
        <v>4221</v>
      </c>
      <c r="B4740" s="19" t="s">
        <v>17013</v>
      </c>
      <c r="C4740" s="19" t="s">
        <v>16743</v>
      </c>
      <c r="D4740" s="38" t="s">
        <v>16053</v>
      </c>
      <c r="E4740" s="38" t="s">
        <v>4703</v>
      </c>
      <c r="F4740" s="41">
        <v>31181701</v>
      </c>
      <c r="G4740" s="19" t="s">
        <v>614</v>
      </c>
      <c r="H4740" s="41">
        <v>2</v>
      </c>
      <c r="I4740" s="41">
        <v>6</v>
      </c>
      <c r="J4740" s="41">
        <v>10</v>
      </c>
      <c r="K4740" s="44">
        <v>1</v>
      </c>
      <c r="L4740" s="20">
        <v>1800000</v>
      </c>
      <c r="M4740" s="19" t="s">
        <v>11</v>
      </c>
      <c r="N4740" s="28" t="s">
        <v>15953</v>
      </c>
    </row>
    <row r="4741" spans="1:14" ht="30" x14ac:dyDescent="0.25">
      <c r="A4741" s="27" t="s">
        <v>4221</v>
      </c>
      <c r="B4741" s="19" t="s">
        <v>17013</v>
      </c>
      <c r="C4741" s="19" t="s">
        <v>16743</v>
      </c>
      <c r="D4741" s="38" t="s">
        <v>16053</v>
      </c>
      <c r="E4741" s="38" t="s">
        <v>4704</v>
      </c>
      <c r="F4741" s="41">
        <v>31181701</v>
      </c>
      <c r="G4741" s="19" t="s">
        <v>614</v>
      </c>
      <c r="H4741" s="41">
        <v>2</v>
      </c>
      <c r="I4741" s="41">
        <v>6</v>
      </c>
      <c r="J4741" s="41">
        <v>10</v>
      </c>
      <c r="K4741" s="44">
        <v>1</v>
      </c>
      <c r="L4741" s="20">
        <v>1800000</v>
      </c>
      <c r="M4741" s="19" t="s">
        <v>11</v>
      </c>
      <c r="N4741" s="28" t="s">
        <v>15953</v>
      </c>
    </row>
    <row r="4742" spans="1:14" ht="30" x14ac:dyDescent="0.25">
      <c r="A4742" s="27" t="s">
        <v>4221</v>
      </c>
      <c r="B4742" s="19" t="s">
        <v>17013</v>
      </c>
      <c r="C4742" s="19" t="s">
        <v>16743</v>
      </c>
      <c r="D4742" s="38" t="s">
        <v>16053</v>
      </c>
      <c r="E4742" s="38" t="s">
        <v>4705</v>
      </c>
      <c r="F4742" s="41">
        <v>31181701</v>
      </c>
      <c r="G4742" s="19" t="s">
        <v>614</v>
      </c>
      <c r="H4742" s="41">
        <v>2</v>
      </c>
      <c r="I4742" s="41">
        <v>6</v>
      </c>
      <c r="J4742" s="41">
        <v>10</v>
      </c>
      <c r="K4742" s="44">
        <v>1</v>
      </c>
      <c r="L4742" s="20">
        <v>2350000</v>
      </c>
      <c r="M4742" s="19" t="s">
        <v>11</v>
      </c>
      <c r="N4742" s="28" t="s">
        <v>15953</v>
      </c>
    </row>
    <row r="4743" spans="1:14" ht="30" x14ac:dyDescent="0.25">
      <c r="A4743" s="27" t="s">
        <v>4221</v>
      </c>
      <c r="B4743" s="19" t="s">
        <v>17013</v>
      </c>
      <c r="C4743" s="19" t="s">
        <v>16743</v>
      </c>
      <c r="D4743" s="38" t="s">
        <v>16053</v>
      </c>
      <c r="E4743" s="38" t="s">
        <v>4706</v>
      </c>
      <c r="F4743" s="41">
        <v>20121702</v>
      </c>
      <c r="G4743" s="19" t="s">
        <v>614</v>
      </c>
      <c r="H4743" s="41">
        <v>2</v>
      </c>
      <c r="I4743" s="41">
        <v>6</v>
      </c>
      <c r="J4743" s="41">
        <v>10</v>
      </c>
      <c r="K4743" s="44">
        <v>1</v>
      </c>
      <c r="L4743" s="20">
        <v>2200000</v>
      </c>
      <c r="M4743" s="19" t="s">
        <v>11</v>
      </c>
      <c r="N4743" s="28" t="s">
        <v>15953</v>
      </c>
    </row>
    <row r="4744" spans="1:14" ht="30" x14ac:dyDescent="0.25">
      <c r="A4744" s="27" t="s">
        <v>4221</v>
      </c>
      <c r="B4744" s="19" t="s">
        <v>17013</v>
      </c>
      <c r="C4744" s="19" t="s">
        <v>16743</v>
      </c>
      <c r="D4744" s="38" t="s">
        <v>16053</v>
      </c>
      <c r="E4744" s="38" t="s">
        <v>4707</v>
      </c>
      <c r="F4744" s="41">
        <v>31181701</v>
      </c>
      <c r="G4744" s="19" t="s">
        <v>614</v>
      </c>
      <c r="H4744" s="41">
        <v>2</v>
      </c>
      <c r="I4744" s="41">
        <v>6</v>
      </c>
      <c r="J4744" s="41">
        <v>10</v>
      </c>
      <c r="K4744" s="44">
        <v>2</v>
      </c>
      <c r="L4744" s="20">
        <v>2200000</v>
      </c>
      <c r="M4744" s="19" t="s">
        <v>11</v>
      </c>
      <c r="N4744" s="28" t="s">
        <v>15953</v>
      </c>
    </row>
    <row r="4745" spans="1:14" ht="30" x14ac:dyDescent="0.25">
      <c r="A4745" s="27" t="s">
        <v>4221</v>
      </c>
      <c r="B4745" s="19" t="s">
        <v>17013</v>
      </c>
      <c r="C4745" s="19" t="s">
        <v>16743</v>
      </c>
      <c r="D4745" s="38" t="s">
        <v>16053</v>
      </c>
      <c r="E4745" s="38" t="s">
        <v>4708</v>
      </c>
      <c r="F4745" s="41">
        <v>31181701</v>
      </c>
      <c r="G4745" s="19" t="s">
        <v>614</v>
      </c>
      <c r="H4745" s="41">
        <v>2</v>
      </c>
      <c r="I4745" s="41">
        <v>6</v>
      </c>
      <c r="J4745" s="41">
        <v>10</v>
      </c>
      <c r="K4745" s="44">
        <v>2</v>
      </c>
      <c r="L4745" s="20">
        <v>3200000</v>
      </c>
      <c r="M4745" s="19" t="s">
        <v>11</v>
      </c>
      <c r="N4745" s="28" t="s">
        <v>15953</v>
      </c>
    </row>
    <row r="4746" spans="1:14" ht="30" x14ac:dyDescent="0.25">
      <c r="A4746" s="27" t="s">
        <v>4221</v>
      </c>
      <c r="B4746" s="19" t="s">
        <v>17013</v>
      </c>
      <c r="C4746" s="19" t="s">
        <v>16743</v>
      </c>
      <c r="D4746" s="38" t="s">
        <v>16053</v>
      </c>
      <c r="E4746" s="38" t="s">
        <v>4709</v>
      </c>
      <c r="F4746" s="41">
        <v>31181701</v>
      </c>
      <c r="G4746" s="19" t="s">
        <v>614</v>
      </c>
      <c r="H4746" s="41">
        <v>2</v>
      </c>
      <c r="I4746" s="41">
        <v>6</v>
      </c>
      <c r="J4746" s="41">
        <v>10</v>
      </c>
      <c r="K4746" s="44">
        <v>2</v>
      </c>
      <c r="L4746" s="20">
        <v>3800000</v>
      </c>
      <c r="M4746" s="19" t="s">
        <v>11</v>
      </c>
      <c r="N4746" s="28" t="s">
        <v>15953</v>
      </c>
    </row>
    <row r="4747" spans="1:14" ht="30" x14ac:dyDescent="0.25">
      <c r="A4747" s="27" t="s">
        <v>4221</v>
      </c>
      <c r="B4747" s="19" t="s">
        <v>17013</v>
      </c>
      <c r="C4747" s="19" t="s">
        <v>16743</v>
      </c>
      <c r="D4747" s="38" t="s">
        <v>16053</v>
      </c>
      <c r="E4747" s="38" t="s">
        <v>4710</v>
      </c>
      <c r="F4747" s="41">
        <v>31181701</v>
      </c>
      <c r="G4747" s="19" t="s">
        <v>614</v>
      </c>
      <c r="H4747" s="41">
        <v>2</v>
      </c>
      <c r="I4747" s="41">
        <v>6</v>
      </c>
      <c r="J4747" s="41">
        <v>10</v>
      </c>
      <c r="K4747" s="44">
        <v>2</v>
      </c>
      <c r="L4747" s="20">
        <v>1900000</v>
      </c>
      <c r="M4747" s="19" t="s">
        <v>11</v>
      </c>
      <c r="N4747" s="28" t="s">
        <v>15953</v>
      </c>
    </row>
    <row r="4748" spans="1:14" ht="30" x14ac:dyDescent="0.25">
      <c r="A4748" s="27" t="s">
        <v>4221</v>
      </c>
      <c r="B4748" s="19" t="s">
        <v>17013</v>
      </c>
      <c r="C4748" s="19" t="s">
        <v>16743</v>
      </c>
      <c r="D4748" s="38" t="s">
        <v>16053</v>
      </c>
      <c r="E4748" s="38" t="s">
        <v>4711</v>
      </c>
      <c r="F4748" s="41">
        <v>31181701</v>
      </c>
      <c r="G4748" s="19" t="s">
        <v>614</v>
      </c>
      <c r="H4748" s="41">
        <v>2</v>
      </c>
      <c r="I4748" s="41">
        <v>6</v>
      </c>
      <c r="J4748" s="41">
        <v>10</v>
      </c>
      <c r="K4748" s="44">
        <v>2</v>
      </c>
      <c r="L4748" s="20">
        <v>3800000</v>
      </c>
      <c r="M4748" s="19" t="s">
        <v>11</v>
      </c>
      <c r="N4748" s="28" t="s">
        <v>15953</v>
      </c>
    </row>
    <row r="4749" spans="1:14" ht="30" x14ac:dyDescent="0.25">
      <c r="A4749" s="27" t="s">
        <v>4221</v>
      </c>
      <c r="B4749" s="19" t="s">
        <v>17013</v>
      </c>
      <c r="C4749" s="19" t="s">
        <v>16743</v>
      </c>
      <c r="D4749" s="38" t="s">
        <v>16053</v>
      </c>
      <c r="E4749" s="38" t="s">
        <v>4712</v>
      </c>
      <c r="F4749" s="41">
        <v>31181701</v>
      </c>
      <c r="G4749" s="19" t="s">
        <v>614</v>
      </c>
      <c r="H4749" s="41">
        <v>2</v>
      </c>
      <c r="I4749" s="41">
        <v>6</v>
      </c>
      <c r="J4749" s="41">
        <v>10</v>
      </c>
      <c r="K4749" s="44">
        <v>2</v>
      </c>
      <c r="L4749" s="20">
        <v>2200000</v>
      </c>
      <c r="M4749" s="19" t="s">
        <v>11</v>
      </c>
      <c r="N4749" s="28" t="s">
        <v>15953</v>
      </c>
    </row>
    <row r="4750" spans="1:14" ht="30" x14ac:dyDescent="0.25">
      <c r="A4750" s="27" t="s">
        <v>4221</v>
      </c>
      <c r="B4750" s="19" t="s">
        <v>17013</v>
      </c>
      <c r="C4750" s="19" t="s">
        <v>16743</v>
      </c>
      <c r="D4750" s="38" t="s">
        <v>16053</v>
      </c>
      <c r="E4750" s="38" t="s">
        <v>4713</v>
      </c>
      <c r="F4750" s="41">
        <v>31181701</v>
      </c>
      <c r="G4750" s="19" t="s">
        <v>614</v>
      </c>
      <c r="H4750" s="41">
        <v>2</v>
      </c>
      <c r="I4750" s="41">
        <v>6</v>
      </c>
      <c r="J4750" s="41">
        <v>10</v>
      </c>
      <c r="K4750" s="44">
        <v>2</v>
      </c>
      <c r="L4750" s="20">
        <v>6400000</v>
      </c>
      <c r="M4750" s="19" t="s">
        <v>11</v>
      </c>
      <c r="N4750" s="28" t="s">
        <v>15953</v>
      </c>
    </row>
    <row r="4751" spans="1:14" ht="30" x14ac:dyDescent="0.25">
      <c r="A4751" s="27" t="s">
        <v>4221</v>
      </c>
      <c r="B4751" s="19" t="s">
        <v>17013</v>
      </c>
      <c r="C4751" s="19" t="s">
        <v>16743</v>
      </c>
      <c r="D4751" s="38" t="s">
        <v>16053</v>
      </c>
      <c r="E4751" s="38" t="s">
        <v>4714</v>
      </c>
      <c r="F4751" s="41">
        <v>31181701</v>
      </c>
      <c r="G4751" s="19" t="s">
        <v>614</v>
      </c>
      <c r="H4751" s="41">
        <v>2</v>
      </c>
      <c r="I4751" s="41">
        <v>6</v>
      </c>
      <c r="J4751" s="41">
        <v>10</v>
      </c>
      <c r="K4751" s="44">
        <v>4</v>
      </c>
      <c r="L4751" s="20">
        <v>8800000</v>
      </c>
      <c r="M4751" s="19" t="s">
        <v>11</v>
      </c>
      <c r="N4751" s="28" t="s">
        <v>15953</v>
      </c>
    </row>
    <row r="4752" spans="1:14" ht="30" x14ac:dyDescent="0.25">
      <c r="A4752" s="27" t="s">
        <v>4221</v>
      </c>
      <c r="B4752" s="19" t="s">
        <v>17013</v>
      </c>
      <c r="C4752" s="19" t="s">
        <v>16743</v>
      </c>
      <c r="D4752" s="38" t="s">
        <v>16053</v>
      </c>
      <c r="E4752" s="38" t="s">
        <v>4715</v>
      </c>
      <c r="F4752" s="41">
        <v>31181701</v>
      </c>
      <c r="G4752" s="19" t="s">
        <v>614</v>
      </c>
      <c r="H4752" s="41">
        <v>2</v>
      </c>
      <c r="I4752" s="41">
        <v>6</v>
      </c>
      <c r="J4752" s="41">
        <v>10</v>
      </c>
      <c r="K4752" s="44">
        <v>4</v>
      </c>
      <c r="L4752" s="20">
        <v>12400000</v>
      </c>
      <c r="M4752" s="19" t="s">
        <v>11</v>
      </c>
      <c r="N4752" s="28" t="s">
        <v>15953</v>
      </c>
    </row>
    <row r="4753" spans="1:14" ht="30" x14ac:dyDescent="0.25">
      <c r="A4753" s="27" t="s">
        <v>4221</v>
      </c>
      <c r="B4753" s="19" t="s">
        <v>17013</v>
      </c>
      <c r="C4753" s="19" t="s">
        <v>16743</v>
      </c>
      <c r="D4753" s="38" t="s">
        <v>16053</v>
      </c>
      <c r="E4753" s="38" t="s">
        <v>4716</v>
      </c>
      <c r="F4753" s="41">
        <v>40142020</v>
      </c>
      <c r="G4753" s="19" t="s">
        <v>614</v>
      </c>
      <c r="H4753" s="41">
        <v>2</v>
      </c>
      <c r="I4753" s="41">
        <v>6</v>
      </c>
      <c r="J4753" s="41">
        <v>10</v>
      </c>
      <c r="K4753" s="44">
        <v>1</v>
      </c>
      <c r="L4753" s="20">
        <v>6000000</v>
      </c>
      <c r="M4753" s="19" t="s">
        <v>11</v>
      </c>
      <c r="N4753" s="28" t="s">
        <v>15953</v>
      </c>
    </row>
    <row r="4754" spans="1:14" ht="30" x14ac:dyDescent="0.25">
      <c r="A4754" s="27" t="s">
        <v>4221</v>
      </c>
      <c r="B4754" s="19" t="s">
        <v>17013</v>
      </c>
      <c r="C4754" s="19" t="s">
        <v>16743</v>
      </c>
      <c r="D4754" s="38" t="s">
        <v>16053</v>
      </c>
      <c r="E4754" s="38" t="s">
        <v>4717</v>
      </c>
      <c r="F4754" s="41">
        <v>31162702</v>
      </c>
      <c r="G4754" s="19" t="s">
        <v>614</v>
      </c>
      <c r="H4754" s="41">
        <v>2</v>
      </c>
      <c r="I4754" s="41">
        <v>6</v>
      </c>
      <c r="J4754" s="41">
        <v>10</v>
      </c>
      <c r="K4754" s="44">
        <v>4</v>
      </c>
      <c r="L4754" s="20">
        <v>4800000</v>
      </c>
      <c r="M4754" s="19" t="s">
        <v>11</v>
      </c>
      <c r="N4754" s="28" t="s">
        <v>15953</v>
      </c>
    </row>
    <row r="4755" spans="1:14" ht="30" x14ac:dyDescent="0.25">
      <c r="A4755" s="27" t="s">
        <v>4221</v>
      </c>
      <c r="B4755" s="19" t="s">
        <v>17013</v>
      </c>
      <c r="C4755" s="19" t="s">
        <v>16743</v>
      </c>
      <c r="D4755" s="38" t="s">
        <v>16053</v>
      </c>
      <c r="E4755" s="38" t="s">
        <v>4718</v>
      </c>
      <c r="F4755" s="41">
        <v>31181701</v>
      </c>
      <c r="G4755" s="19" t="s">
        <v>614</v>
      </c>
      <c r="H4755" s="41">
        <v>2</v>
      </c>
      <c r="I4755" s="41">
        <v>6</v>
      </c>
      <c r="J4755" s="41">
        <v>10</v>
      </c>
      <c r="K4755" s="44">
        <v>1</v>
      </c>
      <c r="L4755" s="20">
        <v>1200000</v>
      </c>
      <c r="M4755" s="19" t="s">
        <v>11</v>
      </c>
      <c r="N4755" s="28" t="s">
        <v>15953</v>
      </c>
    </row>
    <row r="4756" spans="1:14" ht="30" x14ac:dyDescent="0.25">
      <c r="A4756" s="27" t="s">
        <v>4221</v>
      </c>
      <c r="B4756" s="19" t="s">
        <v>17060</v>
      </c>
      <c r="C4756" s="19" t="s">
        <v>16857</v>
      </c>
      <c r="D4756" s="38" t="s">
        <v>16167</v>
      </c>
      <c r="E4756" s="38" t="s">
        <v>4719</v>
      </c>
      <c r="F4756" s="41">
        <v>25171702</v>
      </c>
      <c r="G4756" s="19" t="s">
        <v>614</v>
      </c>
      <c r="H4756" s="41">
        <v>2</v>
      </c>
      <c r="I4756" s="41">
        <v>6</v>
      </c>
      <c r="J4756" s="41">
        <v>10</v>
      </c>
      <c r="K4756" s="44">
        <v>2</v>
      </c>
      <c r="L4756" s="20">
        <v>1400000</v>
      </c>
      <c r="M4756" s="19" t="s">
        <v>11</v>
      </c>
      <c r="N4756" s="28" t="s">
        <v>15953</v>
      </c>
    </row>
    <row r="4757" spans="1:14" ht="30" x14ac:dyDescent="0.25">
      <c r="A4757" s="27" t="s">
        <v>4221</v>
      </c>
      <c r="B4757" s="19" t="s">
        <v>17060</v>
      </c>
      <c r="C4757" s="19" t="s">
        <v>16857</v>
      </c>
      <c r="D4757" s="38" t="s">
        <v>16167</v>
      </c>
      <c r="E4757" s="38" t="s">
        <v>4720</v>
      </c>
      <c r="F4757" s="41">
        <v>25171702</v>
      </c>
      <c r="G4757" s="19" t="s">
        <v>614</v>
      </c>
      <c r="H4757" s="41">
        <v>2</v>
      </c>
      <c r="I4757" s="41">
        <v>6</v>
      </c>
      <c r="J4757" s="41">
        <v>10</v>
      </c>
      <c r="K4757" s="44">
        <v>2</v>
      </c>
      <c r="L4757" s="20">
        <v>1000000</v>
      </c>
      <c r="M4757" s="19" t="s">
        <v>11</v>
      </c>
      <c r="N4757" s="28" t="s">
        <v>15953</v>
      </c>
    </row>
    <row r="4758" spans="1:14" ht="30" x14ac:dyDescent="0.25">
      <c r="A4758" s="27" t="s">
        <v>4221</v>
      </c>
      <c r="B4758" s="19" t="s">
        <v>17060</v>
      </c>
      <c r="C4758" s="19" t="s">
        <v>16857</v>
      </c>
      <c r="D4758" s="38" t="s">
        <v>16167</v>
      </c>
      <c r="E4758" s="38" t="s">
        <v>4721</v>
      </c>
      <c r="F4758" s="41">
        <v>25171702</v>
      </c>
      <c r="G4758" s="19" t="s">
        <v>614</v>
      </c>
      <c r="H4758" s="41">
        <v>2</v>
      </c>
      <c r="I4758" s="41">
        <v>6</v>
      </c>
      <c r="J4758" s="41">
        <v>10</v>
      </c>
      <c r="K4758" s="44">
        <v>2</v>
      </c>
      <c r="L4758" s="20">
        <v>800000</v>
      </c>
      <c r="M4758" s="19" t="s">
        <v>11</v>
      </c>
      <c r="N4758" s="28" t="s">
        <v>15953</v>
      </c>
    </row>
    <row r="4759" spans="1:14" ht="30" x14ac:dyDescent="0.25">
      <c r="A4759" s="27" t="s">
        <v>4221</v>
      </c>
      <c r="B4759" s="19" t="s">
        <v>17060</v>
      </c>
      <c r="C4759" s="19" t="s">
        <v>16857</v>
      </c>
      <c r="D4759" s="38" t="s">
        <v>16167</v>
      </c>
      <c r="E4759" s="38" t="s">
        <v>4722</v>
      </c>
      <c r="F4759" s="41">
        <v>25171702</v>
      </c>
      <c r="G4759" s="19" t="s">
        <v>614</v>
      </c>
      <c r="H4759" s="41">
        <v>2</v>
      </c>
      <c r="I4759" s="41">
        <v>6</v>
      </c>
      <c r="J4759" s="41">
        <v>10</v>
      </c>
      <c r="K4759" s="44">
        <v>2</v>
      </c>
      <c r="L4759" s="20">
        <v>800000</v>
      </c>
      <c r="M4759" s="19" t="s">
        <v>11</v>
      </c>
      <c r="N4759" s="28" t="s">
        <v>15953</v>
      </c>
    </row>
    <row r="4760" spans="1:14" ht="30" x14ac:dyDescent="0.25">
      <c r="A4760" s="27" t="s">
        <v>4221</v>
      </c>
      <c r="B4760" s="19" t="s">
        <v>17015</v>
      </c>
      <c r="C4760" s="19" t="s">
        <v>16742</v>
      </c>
      <c r="D4760" s="38" t="s">
        <v>16052</v>
      </c>
      <c r="E4760" s="38" t="s">
        <v>4723</v>
      </c>
      <c r="F4760" s="41">
        <v>27113000</v>
      </c>
      <c r="G4760" s="19" t="s">
        <v>614</v>
      </c>
      <c r="H4760" s="41">
        <v>2</v>
      </c>
      <c r="I4760" s="41">
        <v>6</v>
      </c>
      <c r="J4760" s="41">
        <v>10</v>
      </c>
      <c r="K4760" s="44">
        <v>2</v>
      </c>
      <c r="L4760" s="20">
        <v>1800000</v>
      </c>
      <c r="M4760" s="19" t="s">
        <v>11</v>
      </c>
      <c r="N4760" s="28" t="s">
        <v>15953</v>
      </c>
    </row>
    <row r="4761" spans="1:14" ht="45" x14ac:dyDescent="0.25">
      <c r="A4761" s="27" t="s">
        <v>4221</v>
      </c>
      <c r="B4761" s="19" t="s">
        <v>16745</v>
      </c>
      <c r="C4761" s="19" t="s">
        <v>16745</v>
      </c>
      <c r="D4761" s="38" t="s">
        <v>16055</v>
      </c>
      <c r="E4761" s="38" t="s">
        <v>4724</v>
      </c>
      <c r="F4761" s="41">
        <v>31162414</v>
      </c>
      <c r="G4761" s="19" t="s">
        <v>614</v>
      </c>
      <c r="H4761" s="41">
        <v>2</v>
      </c>
      <c r="I4761" s="41">
        <v>6</v>
      </c>
      <c r="J4761" s="41">
        <v>10</v>
      </c>
      <c r="K4761" s="44">
        <v>3</v>
      </c>
      <c r="L4761" s="20">
        <v>255000</v>
      </c>
      <c r="M4761" s="19" t="s">
        <v>11</v>
      </c>
      <c r="N4761" s="28" t="s">
        <v>15953</v>
      </c>
    </row>
    <row r="4762" spans="1:14" ht="45" x14ac:dyDescent="0.25">
      <c r="A4762" s="27" t="s">
        <v>4221</v>
      </c>
      <c r="B4762" s="19" t="s">
        <v>16745</v>
      </c>
      <c r="C4762" s="19" t="s">
        <v>16745</v>
      </c>
      <c r="D4762" s="38" t="s">
        <v>16055</v>
      </c>
      <c r="E4762" s="38" t="s">
        <v>4725</v>
      </c>
      <c r="F4762" s="41">
        <v>31163011</v>
      </c>
      <c r="G4762" s="19" t="s">
        <v>614</v>
      </c>
      <c r="H4762" s="41">
        <v>2</v>
      </c>
      <c r="I4762" s="41">
        <v>6</v>
      </c>
      <c r="J4762" s="41">
        <v>10</v>
      </c>
      <c r="K4762" s="44">
        <v>4</v>
      </c>
      <c r="L4762" s="20">
        <v>48000</v>
      </c>
      <c r="M4762" s="19" t="s">
        <v>11</v>
      </c>
      <c r="N4762" s="28" t="s">
        <v>15953</v>
      </c>
    </row>
    <row r="4763" spans="1:14" ht="45" x14ac:dyDescent="0.25">
      <c r="A4763" s="27" t="s">
        <v>4221</v>
      </c>
      <c r="B4763" s="19" t="s">
        <v>16745</v>
      </c>
      <c r="C4763" s="19" t="s">
        <v>16745</v>
      </c>
      <c r="D4763" s="38" t="s">
        <v>16055</v>
      </c>
      <c r="E4763" s="38" t="s">
        <v>4726</v>
      </c>
      <c r="F4763" s="41">
        <v>40151527</v>
      </c>
      <c r="G4763" s="19" t="s">
        <v>614</v>
      </c>
      <c r="H4763" s="41">
        <v>2</v>
      </c>
      <c r="I4763" s="41">
        <v>6</v>
      </c>
      <c r="J4763" s="41">
        <v>10</v>
      </c>
      <c r="K4763" s="44">
        <v>2</v>
      </c>
      <c r="L4763" s="20">
        <v>3600000</v>
      </c>
      <c r="M4763" s="19" t="s">
        <v>11</v>
      </c>
      <c r="N4763" s="28" t="s">
        <v>15953</v>
      </c>
    </row>
    <row r="4764" spans="1:14" ht="45" x14ac:dyDescent="0.25">
      <c r="A4764" s="27" t="s">
        <v>4221</v>
      </c>
      <c r="B4764" s="19" t="s">
        <v>16745</v>
      </c>
      <c r="C4764" s="19" t="s">
        <v>16745</v>
      </c>
      <c r="D4764" s="38" t="s">
        <v>16055</v>
      </c>
      <c r="E4764" s="38" t="s">
        <v>4727</v>
      </c>
      <c r="F4764" s="41">
        <v>25171702</v>
      </c>
      <c r="G4764" s="19" t="s">
        <v>614</v>
      </c>
      <c r="H4764" s="41">
        <v>2</v>
      </c>
      <c r="I4764" s="41">
        <v>6</v>
      </c>
      <c r="J4764" s="41">
        <v>10</v>
      </c>
      <c r="K4764" s="44">
        <v>2</v>
      </c>
      <c r="L4764" s="20">
        <v>700000</v>
      </c>
      <c r="M4764" s="19" t="s">
        <v>11</v>
      </c>
      <c r="N4764" s="28" t="s">
        <v>15953</v>
      </c>
    </row>
    <row r="4765" spans="1:14" ht="60" x14ac:dyDescent="0.25">
      <c r="A4765" s="27" t="s">
        <v>4221</v>
      </c>
      <c r="B4765" s="19" t="s">
        <v>17038</v>
      </c>
      <c r="C4765" s="19" t="s">
        <v>16861</v>
      </c>
      <c r="D4765" s="38" t="s">
        <v>16171</v>
      </c>
      <c r="E4765" s="38" t="s">
        <v>4728</v>
      </c>
      <c r="F4765" s="41">
        <v>40151576</v>
      </c>
      <c r="G4765" s="19" t="s">
        <v>614</v>
      </c>
      <c r="H4765" s="41">
        <v>2</v>
      </c>
      <c r="I4765" s="41">
        <v>6</v>
      </c>
      <c r="J4765" s="41">
        <v>10</v>
      </c>
      <c r="K4765" s="44">
        <v>2</v>
      </c>
      <c r="L4765" s="20">
        <v>300000</v>
      </c>
      <c r="M4765" s="19" t="s">
        <v>11</v>
      </c>
      <c r="N4765" s="28" t="s">
        <v>15953</v>
      </c>
    </row>
    <row r="4766" spans="1:14" ht="60" x14ac:dyDescent="0.25">
      <c r="A4766" s="27" t="s">
        <v>4221</v>
      </c>
      <c r="B4766" s="19" t="s">
        <v>17038</v>
      </c>
      <c r="C4766" s="19" t="s">
        <v>16861</v>
      </c>
      <c r="D4766" s="38" t="s">
        <v>16171</v>
      </c>
      <c r="E4766" s="38" t="s">
        <v>4729</v>
      </c>
      <c r="F4766" s="41">
        <v>27121602</v>
      </c>
      <c r="G4766" s="19" t="s">
        <v>614</v>
      </c>
      <c r="H4766" s="41">
        <v>2</v>
      </c>
      <c r="I4766" s="41">
        <v>6</v>
      </c>
      <c r="J4766" s="41">
        <v>10</v>
      </c>
      <c r="K4766" s="44">
        <v>1</v>
      </c>
      <c r="L4766" s="20">
        <v>3500000</v>
      </c>
      <c r="M4766" s="19" t="s">
        <v>11</v>
      </c>
      <c r="N4766" s="28" t="s">
        <v>15953</v>
      </c>
    </row>
    <row r="4767" spans="1:14" ht="60" x14ac:dyDescent="0.25">
      <c r="A4767" s="27" t="s">
        <v>4221</v>
      </c>
      <c r="B4767" s="19" t="s">
        <v>17038</v>
      </c>
      <c r="C4767" s="19" t="s">
        <v>16861</v>
      </c>
      <c r="D4767" s="38" t="s">
        <v>16171</v>
      </c>
      <c r="E4767" s="38" t="s">
        <v>4730</v>
      </c>
      <c r="F4767" s="41">
        <v>40141600</v>
      </c>
      <c r="G4767" s="19" t="s">
        <v>614</v>
      </c>
      <c r="H4767" s="41">
        <v>2</v>
      </c>
      <c r="I4767" s="41">
        <v>6</v>
      </c>
      <c r="J4767" s="41">
        <v>10</v>
      </c>
      <c r="K4767" s="44">
        <v>2</v>
      </c>
      <c r="L4767" s="20">
        <v>30000</v>
      </c>
      <c r="M4767" s="19" t="s">
        <v>11</v>
      </c>
      <c r="N4767" s="28" t="s">
        <v>15953</v>
      </c>
    </row>
    <row r="4768" spans="1:14" ht="60" x14ac:dyDescent="0.25">
      <c r="A4768" s="27" t="s">
        <v>4221</v>
      </c>
      <c r="B4768" s="19" t="s">
        <v>17038</v>
      </c>
      <c r="C4768" s="19" t="s">
        <v>16861</v>
      </c>
      <c r="D4768" s="38" t="s">
        <v>16171</v>
      </c>
      <c r="E4768" s="38" t="s">
        <v>4731</v>
      </c>
      <c r="F4768" s="41">
        <v>40141600</v>
      </c>
      <c r="G4768" s="19" t="s">
        <v>614</v>
      </c>
      <c r="H4768" s="41">
        <v>2</v>
      </c>
      <c r="I4768" s="41">
        <v>6</v>
      </c>
      <c r="J4768" s="41">
        <v>10</v>
      </c>
      <c r="K4768" s="44">
        <v>2</v>
      </c>
      <c r="L4768" s="20">
        <v>30000</v>
      </c>
      <c r="M4768" s="19" t="s">
        <v>11</v>
      </c>
      <c r="N4768" s="28" t="s">
        <v>15953</v>
      </c>
    </row>
    <row r="4769" spans="1:14" ht="45" x14ac:dyDescent="0.25">
      <c r="A4769" s="27" t="s">
        <v>4221</v>
      </c>
      <c r="B4769" s="19" t="s">
        <v>17038</v>
      </c>
      <c r="C4769" s="19" t="s">
        <v>16928</v>
      </c>
      <c r="D4769" s="38" t="s">
        <v>16240</v>
      </c>
      <c r="E4769" s="38" t="s">
        <v>4732</v>
      </c>
      <c r="F4769" s="41">
        <v>31171511</v>
      </c>
      <c r="G4769" s="19" t="s">
        <v>614</v>
      </c>
      <c r="H4769" s="41">
        <v>2</v>
      </c>
      <c r="I4769" s="41">
        <v>6</v>
      </c>
      <c r="J4769" s="41">
        <v>10</v>
      </c>
      <c r="K4769" s="44">
        <v>2</v>
      </c>
      <c r="L4769" s="20">
        <v>900000</v>
      </c>
      <c r="M4769" s="19" t="s">
        <v>11</v>
      </c>
      <c r="N4769" s="28" t="s">
        <v>15953</v>
      </c>
    </row>
    <row r="4770" spans="1:14" ht="45" x14ac:dyDescent="0.25">
      <c r="A4770" s="27" t="s">
        <v>4221</v>
      </c>
      <c r="B4770" s="19" t="s">
        <v>17038</v>
      </c>
      <c r="C4770" s="19" t="s">
        <v>16928</v>
      </c>
      <c r="D4770" s="38" t="s">
        <v>16240</v>
      </c>
      <c r="E4770" s="38" t="s">
        <v>4733</v>
      </c>
      <c r="F4770" s="41">
        <v>25171714</v>
      </c>
      <c r="G4770" s="19" t="s">
        <v>614</v>
      </c>
      <c r="H4770" s="41">
        <v>2</v>
      </c>
      <c r="I4770" s="41">
        <v>6</v>
      </c>
      <c r="J4770" s="41">
        <v>10</v>
      </c>
      <c r="K4770" s="44">
        <v>2</v>
      </c>
      <c r="L4770" s="20">
        <v>4000000</v>
      </c>
      <c r="M4770" s="19" t="s">
        <v>11</v>
      </c>
      <c r="N4770" s="28" t="s">
        <v>15953</v>
      </c>
    </row>
    <row r="4771" spans="1:14" ht="30" x14ac:dyDescent="0.25">
      <c r="A4771" s="27" t="s">
        <v>4221</v>
      </c>
      <c r="B4771" s="19" t="s">
        <v>17038</v>
      </c>
      <c r="C4771" s="19" t="s">
        <v>16801</v>
      </c>
      <c r="D4771" s="38" t="s">
        <v>16111</v>
      </c>
      <c r="E4771" s="38" t="s">
        <v>4734</v>
      </c>
      <c r="F4771" s="41">
        <v>40161502</v>
      </c>
      <c r="G4771" s="19" t="s">
        <v>614</v>
      </c>
      <c r="H4771" s="41">
        <v>2</v>
      </c>
      <c r="I4771" s="41">
        <v>6</v>
      </c>
      <c r="J4771" s="41">
        <v>10</v>
      </c>
      <c r="K4771" s="44">
        <v>1</v>
      </c>
      <c r="L4771" s="20">
        <v>358000</v>
      </c>
      <c r="M4771" s="19" t="s">
        <v>11</v>
      </c>
      <c r="N4771" s="28" t="s">
        <v>15953</v>
      </c>
    </row>
    <row r="4772" spans="1:14" ht="30" x14ac:dyDescent="0.25">
      <c r="A4772" s="27" t="s">
        <v>4221</v>
      </c>
      <c r="B4772" s="19" t="s">
        <v>17038</v>
      </c>
      <c r="C4772" s="19" t="s">
        <v>16801</v>
      </c>
      <c r="D4772" s="38" t="s">
        <v>16111</v>
      </c>
      <c r="E4772" s="38" t="s">
        <v>4735</v>
      </c>
      <c r="F4772" s="41">
        <v>40161505</v>
      </c>
      <c r="G4772" s="19" t="s">
        <v>614</v>
      </c>
      <c r="H4772" s="41">
        <v>2</v>
      </c>
      <c r="I4772" s="41">
        <v>6</v>
      </c>
      <c r="J4772" s="41">
        <v>10</v>
      </c>
      <c r="K4772" s="44">
        <v>1</v>
      </c>
      <c r="L4772" s="20">
        <v>180000</v>
      </c>
      <c r="M4772" s="19" t="s">
        <v>11</v>
      </c>
      <c r="N4772" s="28" t="s">
        <v>15953</v>
      </c>
    </row>
    <row r="4773" spans="1:14" ht="30" x14ac:dyDescent="0.25">
      <c r="A4773" s="27" t="s">
        <v>4221</v>
      </c>
      <c r="B4773" s="19" t="s">
        <v>17038</v>
      </c>
      <c r="C4773" s="19" t="s">
        <v>16801</v>
      </c>
      <c r="D4773" s="38" t="s">
        <v>16111</v>
      </c>
      <c r="E4773" s="38" t="s">
        <v>4735</v>
      </c>
      <c r="F4773" s="41">
        <v>40161505</v>
      </c>
      <c r="G4773" s="19" t="s">
        <v>614</v>
      </c>
      <c r="H4773" s="41">
        <v>2</v>
      </c>
      <c r="I4773" s="41">
        <v>6</v>
      </c>
      <c r="J4773" s="41">
        <v>10</v>
      </c>
      <c r="K4773" s="44">
        <v>2</v>
      </c>
      <c r="L4773" s="20">
        <v>520000</v>
      </c>
      <c r="M4773" s="19" t="s">
        <v>11</v>
      </c>
      <c r="N4773" s="28" t="s">
        <v>15953</v>
      </c>
    </row>
    <row r="4774" spans="1:14" ht="30" x14ac:dyDescent="0.25">
      <c r="A4774" s="27" t="s">
        <v>4221</v>
      </c>
      <c r="B4774" s="19" t="s">
        <v>17038</v>
      </c>
      <c r="C4774" s="19" t="s">
        <v>16801</v>
      </c>
      <c r="D4774" s="38" t="s">
        <v>16111</v>
      </c>
      <c r="E4774" s="38" t="s">
        <v>4735</v>
      </c>
      <c r="F4774" s="41">
        <v>40161505</v>
      </c>
      <c r="G4774" s="19" t="s">
        <v>614</v>
      </c>
      <c r="H4774" s="41">
        <v>2</v>
      </c>
      <c r="I4774" s="41">
        <v>6</v>
      </c>
      <c r="J4774" s="41">
        <v>10</v>
      </c>
      <c r="K4774" s="44">
        <v>2</v>
      </c>
      <c r="L4774" s="20">
        <v>320000</v>
      </c>
      <c r="M4774" s="19" t="s">
        <v>11</v>
      </c>
      <c r="N4774" s="28" t="s">
        <v>15953</v>
      </c>
    </row>
    <row r="4775" spans="1:14" ht="30" x14ac:dyDescent="0.25">
      <c r="A4775" s="27" t="s">
        <v>4221</v>
      </c>
      <c r="B4775" s="19" t="s">
        <v>17038</v>
      </c>
      <c r="C4775" s="19" t="s">
        <v>16801</v>
      </c>
      <c r="D4775" s="38" t="s">
        <v>16111</v>
      </c>
      <c r="E4775" s="38" t="s">
        <v>4735</v>
      </c>
      <c r="F4775" s="41">
        <v>40161505</v>
      </c>
      <c r="G4775" s="19" t="s">
        <v>614</v>
      </c>
      <c r="H4775" s="41">
        <v>2</v>
      </c>
      <c r="I4775" s="41">
        <v>6</v>
      </c>
      <c r="J4775" s="41">
        <v>10</v>
      </c>
      <c r="K4775" s="44">
        <v>2</v>
      </c>
      <c r="L4775" s="20">
        <v>240000</v>
      </c>
      <c r="M4775" s="19" t="s">
        <v>11</v>
      </c>
      <c r="N4775" s="28" t="s">
        <v>15953</v>
      </c>
    </row>
    <row r="4776" spans="1:14" ht="30" x14ac:dyDescent="0.25">
      <c r="A4776" s="27" t="s">
        <v>4221</v>
      </c>
      <c r="B4776" s="19" t="s">
        <v>17038</v>
      </c>
      <c r="C4776" s="19" t="s">
        <v>16801</v>
      </c>
      <c r="D4776" s="38" t="s">
        <v>16111</v>
      </c>
      <c r="E4776" s="38" t="s">
        <v>4736</v>
      </c>
      <c r="F4776" s="41">
        <v>40161505</v>
      </c>
      <c r="G4776" s="19" t="s">
        <v>614</v>
      </c>
      <c r="H4776" s="41">
        <v>2</v>
      </c>
      <c r="I4776" s="41">
        <v>6</v>
      </c>
      <c r="J4776" s="41">
        <v>10</v>
      </c>
      <c r="K4776" s="44">
        <v>2</v>
      </c>
      <c r="L4776" s="20">
        <v>1900000</v>
      </c>
      <c r="M4776" s="19" t="s">
        <v>11</v>
      </c>
      <c r="N4776" s="28" t="s">
        <v>15953</v>
      </c>
    </row>
    <row r="4777" spans="1:14" ht="30" x14ac:dyDescent="0.25">
      <c r="A4777" s="27" t="s">
        <v>4221</v>
      </c>
      <c r="B4777" s="19" t="s">
        <v>17038</v>
      </c>
      <c r="C4777" s="19" t="s">
        <v>16801</v>
      </c>
      <c r="D4777" s="38" t="s">
        <v>16111</v>
      </c>
      <c r="E4777" s="38" t="s">
        <v>4737</v>
      </c>
      <c r="F4777" s="41">
        <v>40161505</v>
      </c>
      <c r="G4777" s="19" t="s">
        <v>614</v>
      </c>
      <c r="H4777" s="41">
        <v>2</v>
      </c>
      <c r="I4777" s="41">
        <v>6</v>
      </c>
      <c r="J4777" s="41">
        <v>10</v>
      </c>
      <c r="K4777" s="44">
        <v>2</v>
      </c>
      <c r="L4777" s="20">
        <v>1500000</v>
      </c>
      <c r="M4777" s="19" t="s">
        <v>11</v>
      </c>
      <c r="N4777" s="28" t="s">
        <v>15953</v>
      </c>
    </row>
    <row r="4778" spans="1:14" ht="30" x14ac:dyDescent="0.25">
      <c r="A4778" s="27" t="s">
        <v>4221</v>
      </c>
      <c r="B4778" s="19" t="s">
        <v>17038</v>
      </c>
      <c r="C4778" s="19" t="s">
        <v>16801</v>
      </c>
      <c r="D4778" s="38" t="s">
        <v>16111</v>
      </c>
      <c r="E4778" s="38" t="s">
        <v>4738</v>
      </c>
      <c r="F4778" s="41">
        <v>40161513</v>
      </c>
      <c r="G4778" s="19" t="s">
        <v>614</v>
      </c>
      <c r="H4778" s="41">
        <v>2</v>
      </c>
      <c r="I4778" s="41">
        <v>6</v>
      </c>
      <c r="J4778" s="41">
        <v>10</v>
      </c>
      <c r="K4778" s="44">
        <v>4</v>
      </c>
      <c r="L4778" s="20">
        <v>320000</v>
      </c>
      <c r="M4778" s="19" t="s">
        <v>11</v>
      </c>
      <c r="N4778" s="28" t="s">
        <v>15953</v>
      </c>
    </row>
    <row r="4779" spans="1:14" ht="30" x14ac:dyDescent="0.25">
      <c r="A4779" s="27" t="s">
        <v>4221</v>
      </c>
      <c r="B4779" s="19" t="s">
        <v>17038</v>
      </c>
      <c r="C4779" s="19" t="s">
        <v>16801</v>
      </c>
      <c r="D4779" s="38" t="s">
        <v>16111</v>
      </c>
      <c r="E4779" s="38" t="s">
        <v>4738</v>
      </c>
      <c r="F4779" s="41">
        <v>40161513</v>
      </c>
      <c r="G4779" s="19" t="s">
        <v>614</v>
      </c>
      <c r="H4779" s="41">
        <v>2</v>
      </c>
      <c r="I4779" s="41">
        <v>6</v>
      </c>
      <c r="J4779" s="41">
        <v>10</v>
      </c>
      <c r="K4779" s="44">
        <v>2</v>
      </c>
      <c r="L4779" s="20">
        <v>240000</v>
      </c>
      <c r="M4779" s="19" t="s">
        <v>11</v>
      </c>
      <c r="N4779" s="28" t="s">
        <v>15953</v>
      </c>
    </row>
    <row r="4780" spans="1:14" ht="30" x14ac:dyDescent="0.25">
      <c r="A4780" s="27" t="s">
        <v>4221</v>
      </c>
      <c r="B4780" s="19" t="s">
        <v>17038</v>
      </c>
      <c r="C4780" s="19" t="s">
        <v>16801</v>
      </c>
      <c r="D4780" s="38" t="s">
        <v>16111</v>
      </c>
      <c r="E4780" s="38" t="s">
        <v>4739</v>
      </c>
      <c r="F4780" s="41">
        <v>40161504</v>
      </c>
      <c r="G4780" s="19" t="s">
        <v>614</v>
      </c>
      <c r="H4780" s="41">
        <v>2</v>
      </c>
      <c r="I4780" s="41">
        <v>6</v>
      </c>
      <c r="J4780" s="41">
        <v>10</v>
      </c>
      <c r="K4780" s="44">
        <v>3</v>
      </c>
      <c r="L4780" s="20">
        <v>180000</v>
      </c>
      <c r="M4780" s="19" t="s">
        <v>11</v>
      </c>
      <c r="N4780" s="28" t="s">
        <v>15953</v>
      </c>
    </row>
    <row r="4781" spans="1:14" ht="30" x14ac:dyDescent="0.25">
      <c r="A4781" s="27" t="s">
        <v>4221</v>
      </c>
      <c r="B4781" s="19" t="s">
        <v>17038</v>
      </c>
      <c r="C4781" s="19" t="s">
        <v>16801</v>
      </c>
      <c r="D4781" s="38" t="s">
        <v>16111</v>
      </c>
      <c r="E4781" s="38" t="s">
        <v>4739</v>
      </c>
      <c r="F4781" s="41">
        <v>40161504</v>
      </c>
      <c r="G4781" s="19" t="s">
        <v>614</v>
      </c>
      <c r="H4781" s="41">
        <v>2</v>
      </c>
      <c r="I4781" s="41">
        <v>6</v>
      </c>
      <c r="J4781" s="41">
        <v>10</v>
      </c>
      <c r="K4781" s="44">
        <v>1</v>
      </c>
      <c r="L4781" s="20">
        <v>120000</v>
      </c>
      <c r="M4781" s="19" t="s">
        <v>11</v>
      </c>
      <c r="N4781" s="28" t="s">
        <v>15953</v>
      </c>
    </row>
    <row r="4782" spans="1:14" ht="30" x14ac:dyDescent="0.25">
      <c r="A4782" s="27" t="s">
        <v>4221</v>
      </c>
      <c r="B4782" s="19" t="s">
        <v>17038</v>
      </c>
      <c r="C4782" s="19" t="s">
        <v>16801</v>
      </c>
      <c r="D4782" s="38" t="s">
        <v>16111</v>
      </c>
      <c r="E4782" s="38" t="s">
        <v>4739</v>
      </c>
      <c r="F4782" s="41">
        <v>40161504</v>
      </c>
      <c r="G4782" s="19" t="s">
        <v>614</v>
      </c>
      <c r="H4782" s="41">
        <v>2</v>
      </c>
      <c r="I4782" s="41">
        <v>6</v>
      </c>
      <c r="J4782" s="41">
        <v>10</v>
      </c>
      <c r="K4782" s="44">
        <v>6</v>
      </c>
      <c r="L4782" s="20">
        <v>360000</v>
      </c>
      <c r="M4782" s="19" t="s">
        <v>11</v>
      </c>
      <c r="N4782" s="28" t="s">
        <v>15953</v>
      </c>
    </row>
    <row r="4783" spans="1:14" ht="30" x14ac:dyDescent="0.25">
      <c r="A4783" s="27" t="s">
        <v>4221</v>
      </c>
      <c r="B4783" s="19" t="s">
        <v>17038</v>
      </c>
      <c r="C4783" s="19" t="s">
        <v>16801</v>
      </c>
      <c r="D4783" s="38" t="s">
        <v>16111</v>
      </c>
      <c r="E4783" s="38" t="s">
        <v>4739</v>
      </c>
      <c r="F4783" s="41">
        <v>40161504</v>
      </c>
      <c r="G4783" s="19" t="s">
        <v>614</v>
      </c>
      <c r="H4783" s="41">
        <v>2</v>
      </c>
      <c r="I4783" s="41">
        <v>6</v>
      </c>
      <c r="J4783" s="41">
        <v>10</v>
      </c>
      <c r="K4783" s="44">
        <v>2</v>
      </c>
      <c r="L4783" s="20">
        <v>280000</v>
      </c>
      <c r="M4783" s="19" t="s">
        <v>11</v>
      </c>
      <c r="N4783" s="28" t="s">
        <v>15953</v>
      </c>
    </row>
    <row r="4784" spans="1:14" ht="30" x14ac:dyDescent="0.25">
      <c r="A4784" s="27" t="s">
        <v>4221</v>
      </c>
      <c r="B4784" s="19" t="s">
        <v>17038</v>
      </c>
      <c r="C4784" s="19" t="s">
        <v>16801</v>
      </c>
      <c r="D4784" s="38" t="s">
        <v>16111</v>
      </c>
      <c r="E4784" s="38" t="s">
        <v>4740</v>
      </c>
      <c r="F4784" s="41">
        <v>40161504</v>
      </c>
      <c r="G4784" s="19" t="s">
        <v>614</v>
      </c>
      <c r="H4784" s="41">
        <v>2</v>
      </c>
      <c r="I4784" s="41">
        <v>6</v>
      </c>
      <c r="J4784" s="41">
        <v>10</v>
      </c>
      <c r="K4784" s="44">
        <v>3</v>
      </c>
      <c r="L4784" s="20">
        <v>540000</v>
      </c>
      <c r="M4784" s="19" t="s">
        <v>11</v>
      </c>
      <c r="N4784" s="28" t="s">
        <v>15953</v>
      </c>
    </row>
    <row r="4785" spans="1:14" ht="30" x14ac:dyDescent="0.25">
      <c r="A4785" s="27" t="s">
        <v>4221</v>
      </c>
      <c r="B4785" s="19" t="s">
        <v>17038</v>
      </c>
      <c r="C4785" s="19" t="s">
        <v>16801</v>
      </c>
      <c r="D4785" s="38" t="s">
        <v>16111</v>
      </c>
      <c r="E4785" s="38" t="s">
        <v>4741</v>
      </c>
      <c r="F4785" s="41">
        <v>40161505</v>
      </c>
      <c r="G4785" s="19" t="s">
        <v>614</v>
      </c>
      <c r="H4785" s="41">
        <v>2</v>
      </c>
      <c r="I4785" s="41">
        <v>6</v>
      </c>
      <c r="J4785" s="41">
        <v>10</v>
      </c>
      <c r="K4785" s="44">
        <v>2</v>
      </c>
      <c r="L4785" s="20">
        <v>720000</v>
      </c>
      <c r="M4785" s="19" t="s">
        <v>11</v>
      </c>
      <c r="N4785" s="28" t="s">
        <v>15953</v>
      </c>
    </row>
    <row r="4786" spans="1:14" ht="30" x14ac:dyDescent="0.25">
      <c r="A4786" s="27" t="s">
        <v>4221</v>
      </c>
      <c r="B4786" s="19" t="s">
        <v>17038</v>
      </c>
      <c r="C4786" s="19" t="s">
        <v>16801</v>
      </c>
      <c r="D4786" s="38" t="s">
        <v>16111</v>
      </c>
      <c r="E4786" s="38" t="s">
        <v>4742</v>
      </c>
      <c r="F4786" s="41">
        <v>40161505</v>
      </c>
      <c r="G4786" s="19" t="s">
        <v>614</v>
      </c>
      <c r="H4786" s="41">
        <v>2</v>
      </c>
      <c r="I4786" s="41">
        <v>6</v>
      </c>
      <c r="J4786" s="41">
        <v>10</v>
      </c>
      <c r="K4786" s="44">
        <v>3</v>
      </c>
      <c r="L4786" s="20">
        <v>1080000</v>
      </c>
      <c r="M4786" s="19" t="s">
        <v>11</v>
      </c>
      <c r="N4786" s="28" t="s">
        <v>15953</v>
      </c>
    </row>
    <row r="4787" spans="1:14" ht="30" x14ac:dyDescent="0.25">
      <c r="A4787" s="27" t="s">
        <v>4221</v>
      </c>
      <c r="B4787" s="19" t="s">
        <v>17038</v>
      </c>
      <c r="C4787" s="19" t="s">
        <v>16801</v>
      </c>
      <c r="D4787" s="38" t="s">
        <v>16111</v>
      </c>
      <c r="E4787" s="38" t="s">
        <v>4743</v>
      </c>
      <c r="F4787" s="41">
        <v>40161513</v>
      </c>
      <c r="G4787" s="19" t="s">
        <v>614</v>
      </c>
      <c r="H4787" s="41">
        <v>2</v>
      </c>
      <c r="I4787" s="41">
        <v>6</v>
      </c>
      <c r="J4787" s="41">
        <v>10</v>
      </c>
      <c r="K4787" s="44">
        <v>3</v>
      </c>
      <c r="L4787" s="20">
        <v>1650000</v>
      </c>
      <c r="M4787" s="19" t="s">
        <v>11</v>
      </c>
      <c r="N4787" s="28" t="s">
        <v>15953</v>
      </c>
    </row>
    <row r="4788" spans="1:14" ht="30" x14ac:dyDescent="0.25">
      <c r="A4788" s="27" t="s">
        <v>4221</v>
      </c>
      <c r="B4788" s="19" t="s">
        <v>17038</v>
      </c>
      <c r="C4788" s="19" t="s">
        <v>16801</v>
      </c>
      <c r="D4788" s="38" t="s">
        <v>16111</v>
      </c>
      <c r="E4788" s="38" t="s">
        <v>4744</v>
      </c>
      <c r="F4788" s="41">
        <v>40161513</v>
      </c>
      <c r="G4788" s="19" t="s">
        <v>614</v>
      </c>
      <c r="H4788" s="41">
        <v>2</v>
      </c>
      <c r="I4788" s="41">
        <v>6</v>
      </c>
      <c r="J4788" s="41">
        <v>10</v>
      </c>
      <c r="K4788" s="44">
        <v>2</v>
      </c>
      <c r="L4788" s="20">
        <v>700000</v>
      </c>
      <c r="M4788" s="19" t="s">
        <v>11</v>
      </c>
      <c r="N4788" s="28" t="s">
        <v>15953</v>
      </c>
    </row>
    <row r="4789" spans="1:14" ht="30" x14ac:dyDescent="0.25">
      <c r="A4789" s="27" t="s">
        <v>4221</v>
      </c>
      <c r="B4789" s="19" t="s">
        <v>17038</v>
      </c>
      <c r="C4789" s="19" t="s">
        <v>16801</v>
      </c>
      <c r="D4789" s="38" t="s">
        <v>16111</v>
      </c>
      <c r="E4789" s="38" t="s">
        <v>4745</v>
      </c>
      <c r="F4789" s="41">
        <v>40161513</v>
      </c>
      <c r="G4789" s="19" t="s">
        <v>614</v>
      </c>
      <c r="H4789" s="41">
        <v>2</v>
      </c>
      <c r="I4789" s="41">
        <v>6</v>
      </c>
      <c r="J4789" s="41">
        <v>10</v>
      </c>
      <c r="K4789" s="44">
        <v>3</v>
      </c>
      <c r="L4789" s="20">
        <v>630000</v>
      </c>
      <c r="M4789" s="19" t="s">
        <v>11</v>
      </c>
      <c r="N4789" s="28" t="s">
        <v>15953</v>
      </c>
    </row>
    <row r="4790" spans="1:14" ht="30" x14ac:dyDescent="0.25">
      <c r="A4790" s="27" t="s">
        <v>4221</v>
      </c>
      <c r="B4790" s="19" t="s">
        <v>17038</v>
      </c>
      <c r="C4790" s="19" t="s">
        <v>16801</v>
      </c>
      <c r="D4790" s="38" t="s">
        <v>16111</v>
      </c>
      <c r="E4790" s="38" t="s">
        <v>4746</v>
      </c>
      <c r="F4790" s="41">
        <v>40161504</v>
      </c>
      <c r="G4790" s="19" t="s">
        <v>614</v>
      </c>
      <c r="H4790" s="41">
        <v>2</v>
      </c>
      <c r="I4790" s="41">
        <v>6</v>
      </c>
      <c r="J4790" s="41">
        <v>10</v>
      </c>
      <c r="K4790" s="44">
        <v>1</v>
      </c>
      <c r="L4790" s="20">
        <v>3200000</v>
      </c>
      <c r="M4790" s="19" t="s">
        <v>11</v>
      </c>
      <c r="N4790" s="28" t="s">
        <v>15953</v>
      </c>
    </row>
    <row r="4791" spans="1:14" ht="30" x14ac:dyDescent="0.25">
      <c r="A4791" s="27" t="s">
        <v>4221</v>
      </c>
      <c r="B4791" s="19" t="s">
        <v>17038</v>
      </c>
      <c r="C4791" s="19" t="s">
        <v>16801</v>
      </c>
      <c r="D4791" s="38" t="s">
        <v>16111</v>
      </c>
      <c r="E4791" s="38" t="s">
        <v>4747</v>
      </c>
      <c r="F4791" s="41">
        <v>40161504</v>
      </c>
      <c r="G4791" s="19" t="s">
        <v>614</v>
      </c>
      <c r="H4791" s="41">
        <v>2</v>
      </c>
      <c r="I4791" s="41">
        <v>6</v>
      </c>
      <c r="J4791" s="41">
        <v>10</v>
      </c>
      <c r="K4791" s="44">
        <v>1</v>
      </c>
      <c r="L4791" s="20">
        <v>800000</v>
      </c>
      <c r="M4791" s="19" t="s">
        <v>11</v>
      </c>
      <c r="N4791" s="28" t="s">
        <v>15953</v>
      </c>
    </row>
    <row r="4792" spans="1:14" ht="45" x14ac:dyDescent="0.25">
      <c r="A4792" s="27" t="s">
        <v>4221</v>
      </c>
      <c r="B4792" s="19" t="s">
        <v>17063</v>
      </c>
      <c r="C4792" s="19" t="s">
        <v>16866</v>
      </c>
      <c r="D4792" s="38" t="s">
        <v>16176</v>
      </c>
      <c r="E4792" s="38" t="s">
        <v>4748</v>
      </c>
      <c r="F4792" s="41">
        <v>39121633</v>
      </c>
      <c r="G4792" s="19" t="s">
        <v>614</v>
      </c>
      <c r="H4792" s="41">
        <v>2</v>
      </c>
      <c r="I4792" s="41">
        <v>6</v>
      </c>
      <c r="J4792" s="41">
        <v>10</v>
      </c>
      <c r="K4792" s="44">
        <v>1</v>
      </c>
      <c r="L4792" s="20">
        <v>2800000</v>
      </c>
      <c r="M4792" s="19" t="s">
        <v>11</v>
      </c>
      <c r="N4792" s="28" t="s">
        <v>15953</v>
      </c>
    </row>
    <row r="4793" spans="1:14" ht="45" x14ac:dyDescent="0.25">
      <c r="A4793" s="27" t="s">
        <v>4221</v>
      </c>
      <c r="B4793" s="19" t="s">
        <v>17063</v>
      </c>
      <c r="C4793" s="19" t="s">
        <v>16866</v>
      </c>
      <c r="D4793" s="38" t="s">
        <v>16176</v>
      </c>
      <c r="E4793" s="38" t="s">
        <v>4749</v>
      </c>
      <c r="F4793" s="41">
        <v>39121633</v>
      </c>
      <c r="G4793" s="19" t="s">
        <v>614</v>
      </c>
      <c r="H4793" s="41">
        <v>2</v>
      </c>
      <c r="I4793" s="41">
        <v>6</v>
      </c>
      <c r="J4793" s="41">
        <v>10</v>
      </c>
      <c r="K4793" s="44">
        <v>1</v>
      </c>
      <c r="L4793" s="20">
        <v>1700000</v>
      </c>
      <c r="M4793" s="19" t="s">
        <v>11</v>
      </c>
      <c r="N4793" s="28" t="s">
        <v>15953</v>
      </c>
    </row>
    <row r="4794" spans="1:14" ht="45" x14ac:dyDescent="0.25">
      <c r="A4794" s="27" t="s">
        <v>4221</v>
      </c>
      <c r="B4794" s="19" t="s">
        <v>17063</v>
      </c>
      <c r="C4794" s="19" t="s">
        <v>16866</v>
      </c>
      <c r="D4794" s="38" t="s">
        <v>16176</v>
      </c>
      <c r="E4794" s="38" t="s">
        <v>4750</v>
      </c>
      <c r="F4794" s="41">
        <v>39121633</v>
      </c>
      <c r="G4794" s="19" t="s">
        <v>614</v>
      </c>
      <c r="H4794" s="41">
        <v>2</v>
      </c>
      <c r="I4794" s="41">
        <v>6</v>
      </c>
      <c r="J4794" s="41">
        <v>10</v>
      </c>
      <c r="K4794" s="44">
        <v>1</v>
      </c>
      <c r="L4794" s="20">
        <v>7500000</v>
      </c>
      <c r="M4794" s="19" t="s">
        <v>11</v>
      </c>
      <c r="N4794" s="28" t="s">
        <v>15953</v>
      </c>
    </row>
    <row r="4795" spans="1:14" ht="45" x14ac:dyDescent="0.25">
      <c r="A4795" s="27" t="s">
        <v>4221</v>
      </c>
      <c r="B4795" s="19" t="s">
        <v>17063</v>
      </c>
      <c r="C4795" s="19" t="s">
        <v>16866</v>
      </c>
      <c r="D4795" s="38" t="s">
        <v>16176</v>
      </c>
      <c r="E4795" s="38" t="s">
        <v>4751</v>
      </c>
      <c r="F4795" s="41">
        <v>39121633</v>
      </c>
      <c r="G4795" s="19" t="s">
        <v>614</v>
      </c>
      <c r="H4795" s="41">
        <v>2</v>
      </c>
      <c r="I4795" s="41">
        <v>6</v>
      </c>
      <c r="J4795" s="41">
        <v>10</v>
      </c>
      <c r="K4795" s="44">
        <v>1</v>
      </c>
      <c r="L4795" s="20">
        <v>3500000</v>
      </c>
      <c r="M4795" s="19" t="s">
        <v>11</v>
      </c>
      <c r="N4795" s="28" t="s">
        <v>15953</v>
      </c>
    </row>
    <row r="4796" spans="1:14" ht="45" x14ac:dyDescent="0.25">
      <c r="A4796" s="27" t="s">
        <v>4221</v>
      </c>
      <c r="B4796" s="19" t="s">
        <v>17063</v>
      </c>
      <c r="C4796" s="19" t="s">
        <v>16866</v>
      </c>
      <c r="D4796" s="38" t="s">
        <v>16176</v>
      </c>
      <c r="E4796" s="38" t="s">
        <v>4752</v>
      </c>
      <c r="F4796" s="41">
        <v>39121622</v>
      </c>
      <c r="G4796" s="19" t="s">
        <v>614</v>
      </c>
      <c r="H4796" s="41">
        <v>2</v>
      </c>
      <c r="I4796" s="41">
        <v>6</v>
      </c>
      <c r="J4796" s="41">
        <v>10</v>
      </c>
      <c r="K4796" s="44">
        <v>15</v>
      </c>
      <c r="L4796" s="20">
        <v>15000</v>
      </c>
      <c r="M4796" s="19" t="s">
        <v>11</v>
      </c>
      <c r="N4796" s="28" t="s">
        <v>15953</v>
      </c>
    </row>
    <row r="4797" spans="1:14" ht="45" x14ac:dyDescent="0.25">
      <c r="A4797" s="27" t="s">
        <v>4221</v>
      </c>
      <c r="B4797" s="19" t="s">
        <v>17063</v>
      </c>
      <c r="C4797" s="19" t="s">
        <v>16866</v>
      </c>
      <c r="D4797" s="38" t="s">
        <v>16176</v>
      </c>
      <c r="E4797" s="38" t="s">
        <v>4753</v>
      </c>
      <c r="F4797" s="41">
        <v>39121622</v>
      </c>
      <c r="G4797" s="19" t="s">
        <v>614</v>
      </c>
      <c r="H4797" s="41">
        <v>2</v>
      </c>
      <c r="I4797" s="41">
        <v>6</v>
      </c>
      <c r="J4797" s="41">
        <v>10</v>
      </c>
      <c r="K4797" s="44">
        <v>10</v>
      </c>
      <c r="L4797" s="20">
        <v>10000</v>
      </c>
      <c r="M4797" s="19" t="s">
        <v>11</v>
      </c>
      <c r="N4797" s="28" t="s">
        <v>15953</v>
      </c>
    </row>
    <row r="4798" spans="1:14" ht="45" x14ac:dyDescent="0.25">
      <c r="A4798" s="27" t="s">
        <v>4221</v>
      </c>
      <c r="B4798" s="19" t="s">
        <v>17063</v>
      </c>
      <c r="C4798" s="19" t="s">
        <v>16866</v>
      </c>
      <c r="D4798" s="38" t="s">
        <v>16176</v>
      </c>
      <c r="E4798" s="38" t="s">
        <v>4754</v>
      </c>
      <c r="F4798" s="41">
        <v>39121622</v>
      </c>
      <c r="G4798" s="19" t="s">
        <v>614</v>
      </c>
      <c r="H4798" s="41">
        <v>2</v>
      </c>
      <c r="I4798" s="41">
        <v>6</v>
      </c>
      <c r="J4798" s="41">
        <v>10</v>
      </c>
      <c r="K4798" s="44">
        <v>10</v>
      </c>
      <c r="L4798" s="20">
        <v>10000</v>
      </c>
      <c r="M4798" s="19" t="s">
        <v>11</v>
      </c>
      <c r="N4798" s="28" t="s">
        <v>15953</v>
      </c>
    </row>
    <row r="4799" spans="1:14" ht="45" x14ac:dyDescent="0.25">
      <c r="A4799" s="27" t="s">
        <v>4221</v>
      </c>
      <c r="B4799" s="19" t="s">
        <v>17063</v>
      </c>
      <c r="C4799" s="19" t="s">
        <v>16866</v>
      </c>
      <c r="D4799" s="38" t="s">
        <v>16176</v>
      </c>
      <c r="E4799" s="38" t="s">
        <v>4755</v>
      </c>
      <c r="F4799" s="41">
        <v>39121622</v>
      </c>
      <c r="G4799" s="19" t="s">
        <v>614</v>
      </c>
      <c r="H4799" s="41">
        <v>2</v>
      </c>
      <c r="I4799" s="41">
        <v>6</v>
      </c>
      <c r="J4799" s="41">
        <v>10</v>
      </c>
      <c r="K4799" s="44">
        <v>10</v>
      </c>
      <c r="L4799" s="20">
        <v>10000</v>
      </c>
      <c r="M4799" s="19" t="s">
        <v>11</v>
      </c>
      <c r="N4799" s="28" t="s">
        <v>15953</v>
      </c>
    </row>
    <row r="4800" spans="1:14" ht="45" x14ac:dyDescent="0.25">
      <c r="A4800" s="27" t="s">
        <v>4221</v>
      </c>
      <c r="B4800" s="19" t="s">
        <v>17063</v>
      </c>
      <c r="C4800" s="19" t="s">
        <v>16866</v>
      </c>
      <c r="D4800" s="38" t="s">
        <v>16176</v>
      </c>
      <c r="E4800" s="38" t="s">
        <v>4756</v>
      </c>
      <c r="F4800" s="41">
        <v>39121622</v>
      </c>
      <c r="G4800" s="19" t="s">
        <v>614</v>
      </c>
      <c r="H4800" s="41">
        <v>2</v>
      </c>
      <c r="I4800" s="41">
        <v>6</v>
      </c>
      <c r="J4800" s="41">
        <v>10</v>
      </c>
      <c r="K4800" s="44">
        <v>10</v>
      </c>
      <c r="L4800" s="20">
        <v>10000</v>
      </c>
      <c r="M4800" s="19" t="s">
        <v>11</v>
      </c>
      <c r="N4800" s="28" t="s">
        <v>15953</v>
      </c>
    </row>
    <row r="4801" spans="1:14" ht="45" x14ac:dyDescent="0.25">
      <c r="A4801" s="27" t="s">
        <v>4221</v>
      </c>
      <c r="B4801" s="19" t="s">
        <v>17063</v>
      </c>
      <c r="C4801" s="19" t="s">
        <v>16866</v>
      </c>
      <c r="D4801" s="38" t="s">
        <v>16176</v>
      </c>
      <c r="E4801" s="38" t="s">
        <v>4757</v>
      </c>
      <c r="F4801" s="41">
        <v>39121622</v>
      </c>
      <c r="G4801" s="19" t="s">
        <v>614</v>
      </c>
      <c r="H4801" s="41">
        <v>2</v>
      </c>
      <c r="I4801" s="41">
        <v>6</v>
      </c>
      <c r="J4801" s="41">
        <v>10</v>
      </c>
      <c r="K4801" s="44">
        <v>15</v>
      </c>
      <c r="L4801" s="20">
        <v>15000</v>
      </c>
      <c r="M4801" s="19" t="s">
        <v>11</v>
      </c>
      <c r="N4801" s="28" t="s">
        <v>15953</v>
      </c>
    </row>
    <row r="4802" spans="1:14" ht="45" x14ac:dyDescent="0.25">
      <c r="A4802" s="27" t="s">
        <v>4221</v>
      </c>
      <c r="B4802" s="19" t="s">
        <v>17063</v>
      </c>
      <c r="C4802" s="19" t="s">
        <v>16866</v>
      </c>
      <c r="D4802" s="38" t="s">
        <v>16176</v>
      </c>
      <c r="E4802" s="38" t="s">
        <v>4758</v>
      </c>
      <c r="F4802" s="41">
        <v>39121622</v>
      </c>
      <c r="G4802" s="19" t="s">
        <v>614</v>
      </c>
      <c r="H4802" s="41">
        <v>2</v>
      </c>
      <c r="I4802" s="41">
        <v>6</v>
      </c>
      <c r="J4802" s="41">
        <v>10</v>
      </c>
      <c r="K4802" s="44">
        <v>2</v>
      </c>
      <c r="L4802" s="20">
        <v>3600000</v>
      </c>
      <c r="M4802" s="19" t="s">
        <v>11</v>
      </c>
      <c r="N4802" s="28" t="s">
        <v>15953</v>
      </c>
    </row>
    <row r="4803" spans="1:14" ht="45" x14ac:dyDescent="0.25">
      <c r="A4803" s="27" t="s">
        <v>4221</v>
      </c>
      <c r="B4803" s="19" t="s">
        <v>17063</v>
      </c>
      <c r="C4803" s="19" t="s">
        <v>16866</v>
      </c>
      <c r="D4803" s="38" t="s">
        <v>16176</v>
      </c>
      <c r="E4803" s="38" t="s">
        <v>4759</v>
      </c>
      <c r="F4803" s="41">
        <v>39121633</v>
      </c>
      <c r="G4803" s="19" t="s">
        <v>614</v>
      </c>
      <c r="H4803" s="41">
        <v>2</v>
      </c>
      <c r="I4803" s="41">
        <v>6</v>
      </c>
      <c r="J4803" s="41">
        <v>10</v>
      </c>
      <c r="K4803" s="44">
        <v>1</v>
      </c>
      <c r="L4803" s="20">
        <v>140000</v>
      </c>
      <c r="M4803" s="19" t="s">
        <v>11</v>
      </c>
      <c r="N4803" s="28" t="s">
        <v>15953</v>
      </c>
    </row>
    <row r="4804" spans="1:14" ht="45" x14ac:dyDescent="0.25">
      <c r="A4804" s="27" t="s">
        <v>4221</v>
      </c>
      <c r="B4804" s="19" t="s">
        <v>17063</v>
      </c>
      <c r="C4804" s="19" t="s">
        <v>16866</v>
      </c>
      <c r="D4804" s="38" t="s">
        <v>16176</v>
      </c>
      <c r="E4804" s="38" t="s">
        <v>4760</v>
      </c>
      <c r="F4804" s="41">
        <v>39121633</v>
      </c>
      <c r="G4804" s="19" t="s">
        <v>614</v>
      </c>
      <c r="H4804" s="41">
        <v>2</v>
      </c>
      <c r="I4804" s="41">
        <v>6</v>
      </c>
      <c r="J4804" s="41">
        <v>10</v>
      </c>
      <c r="K4804" s="44">
        <v>1</v>
      </c>
      <c r="L4804" s="20">
        <v>260000</v>
      </c>
      <c r="M4804" s="19" t="s">
        <v>11</v>
      </c>
      <c r="N4804" s="28" t="s">
        <v>15953</v>
      </c>
    </row>
    <row r="4805" spans="1:14" ht="45" x14ac:dyDescent="0.25">
      <c r="A4805" s="27" t="s">
        <v>4221</v>
      </c>
      <c r="B4805" s="19" t="s">
        <v>17063</v>
      </c>
      <c r="C4805" s="19" t="s">
        <v>16866</v>
      </c>
      <c r="D4805" s="38" t="s">
        <v>16176</v>
      </c>
      <c r="E4805" s="38" t="s">
        <v>4761</v>
      </c>
      <c r="F4805" s="41">
        <v>39121633</v>
      </c>
      <c r="G4805" s="19" t="s">
        <v>614</v>
      </c>
      <c r="H4805" s="41">
        <v>2</v>
      </c>
      <c r="I4805" s="41">
        <v>6</v>
      </c>
      <c r="J4805" s="41">
        <v>10</v>
      </c>
      <c r="K4805" s="44">
        <v>2</v>
      </c>
      <c r="L4805" s="20">
        <v>180000</v>
      </c>
      <c r="M4805" s="19" t="s">
        <v>11</v>
      </c>
      <c r="N4805" s="28" t="s">
        <v>15953</v>
      </c>
    </row>
    <row r="4806" spans="1:14" ht="45" x14ac:dyDescent="0.25">
      <c r="A4806" s="27" t="s">
        <v>4221</v>
      </c>
      <c r="B4806" s="19" t="s">
        <v>17063</v>
      </c>
      <c r="C4806" s="19" t="s">
        <v>16866</v>
      </c>
      <c r="D4806" s="38" t="s">
        <v>16176</v>
      </c>
      <c r="E4806" s="38" t="s">
        <v>4762</v>
      </c>
      <c r="F4806" s="41">
        <v>32101500</v>
      </c>
      <c r="G4806" s="19" t="s">
        <v>614</v>
      </c>
      <c r="H4806" s="41">
        <v>2</v>
      </c>
      <c r="I4806" s="41">
        <v>6</v>
      </c>
      <c r="J4806" s="41">
        <v>10</v>
      </c>
      <c r="K4806" s="44">
        <v>1</v>
      </c>
      <c r="L4806" s="20">
        <v>11000000</v>
      </c>
      <c r="M4806" s="19" t="s">
        <v>11</v>
      </c>
      <c r="N4806" s="28" t="s">
        <v>15953</v>
      </c>
    </row>
    <row r="4807" spans="1:14" ht="45" x14ac:dyDescent="0.25">
      <c r="A4807" s="27" t="s">
        <v>4221</v>
      </c>
      <c r="B4807" s="19" t="s">
        <v>17063</v>
      </c>
      <c r="C4807" s="19" t="s">
        <v>16866</v>
      </c>
      <c r="D4807" s="38" t="s">
        <v>16176</v>
      </c>
      <c r="E4807" s="38" t="s">
        <v>4763</v>
      </c>
      <c r="F4807" s="41">
        <v>39122318</v>
      </c>
      <c r="G4807" s="19" t="s">
        <v>614</v>
      </c>
      <c r="H4807" s="41">
        <v>2</v>
      </c>
      <c r="I4807" s="41">
        <v>6</v>
      </c>
      <c r="J4807" s="41">
        <v>10</v>
      </c>
      <c r="K4807" s="44">
        <v>2</v>
      </c>
      <c r="L4807" s="20">
        <v>440000</v>
      </c>
      <c r="M4807" s="19" t="s">
        <v>11</v>
      </c>
      <c r="N4807" s="28" t="s">
        <v>15953</v>
      </c>
    </row>
    <row r="4808" spans="1:14" ht="45" x14ac:dyDescent="0.25">
      <c r="A4808" s="27" t="s">
        <v>4221</v>
      </c>
      <c r="B4808" s="19" t="s">
        <v>17063</v>
      </c>
      <c r="C4808" s="19" t="s">
        <v>16866</v>
      </c>
      <c r="D4808" s="38" t="s">
        <v>16176</v>
      </c>
      <c r="E4808" s="38" t="s">
        <v>4764</v>
      </c>
      <c r="F4808" s="41">
        <v>39122318</v>
      </c>
      <c r="G4808" s="19" t="s">
        <v>614</v>
      </c>
      <c r="H4808" s="41">
        <v>2</v>
      </c>
      <c r="I4808" s="41">
        <v>6</v>
      </c>
      <c r="J4808" s="41">
        <v>10</v>
      </c>
      <c r="K4808" s="44">
        <v>2</v>
      </c>
      <c r="L4808" s="20">
        <v>440000</v>
      </c>
      <c r="M4808" s="19" t="s">
        <v>11</v>
      </c>
      <c r="N4808" s="28" t="s">
        <v>15953</v>
      </c>
    </row>
    <row r="4809" spans="1:14" ht="45" x14ac:dyDescent="0.25">
      <c r="A4809" s="27" t="s">
        <v>4221</v>
      </c>
      <c r="B4809" s="19" t="s">
        <v>17063</v>
      </c>
      <c r="C4809" s="19" t="s">
        <v>16866</v>
      </c>
      <c r="D4809" s="38" t="s">
        <v>16176</v>
      </c>
      <c r="E4809" s="38" t="s">
        <v>4765</v>
      </c>
      <c r="F4809" s="41">
        <v>39121600</v>
      </c>
      <c r="G4809" s="19" t="s">
        <v>614</v>
      </c>
      <c r="H4809" s="41">
        <v>2</v>
      </c>
      <c r="I4809" s="41">
        <v>6</v>
      </c>
      <c r="J4809" s="41">
        <v>10</v>
      </c>
      <c r="K4809" s="44">
        <v>2</v>
      </c>
      <c r="L4809" s="20">
        <v>700000</v>
      </c>
      <c r="M4809" s="19" t="s">
        <v>11</v>
      </c>
      <c r="N4809" s="28" t="s">
        <v>15953</v>
      </c>
    </row>
    <row r="4810" spans="1:14" ht="45" x14ac:dyDescent="0.25">
      <c r="A4810" s="27" t="s">
        <v>4221</v>
      </c>
      <c r="B4810" s="19" t="s">
        <v>17063</v>
      </c>
      <c r="C4810" s="19" t="s">
        <v>16866</v>
      </c>
      <c r="D4810" s="38" t="s">
        <v>16176</v>
      </c>
      <c r="E4810" s="38" t="s">
        <v>4766</v>
      </c>
      <c r="F4810" s="41">
        <v>25173900</v>
      </c>
      <c r="G4810" s="19" t="s">
        <v>614</v>
      </c>
      <c r="H4810" s="41">
        <v>2</v>
      </c>
      <c r="I4810" s="41">
        <v>6</v>
      </c>
      <c r="J4810" s="41">
        <v>10</v>
      </c>
      <c r="K4810" s="44">
        <v>2</v>
      </c>
      <c r="L4810" s="20">
        <v>440000</v>
      </c>
      <c r="M4810" s="19" t="s">
        <v>11</v>
      </c>
      <c r="N4810" s="28" t="s">
        <v>15953</v>
      </c>
    </row>
    <row r="4811" spans="1:14" ht="30" x14ac:dyDescent="0.25">
      <c r="A4811" s="27" t="s">
        <v>4221</v>
      </c>
      <c r="B4811" s="19" t="s">
        <v>17063</v>
      </c>
      <c r="C4811" s="19" t="s">
        <v>16868</v>
      </c>
      <c r="D4811" s="38" t="s">
        <v>16178</v>
      </c>
      <c r="E4811" s="38" t="s">
        <v>4767</v>
      </c>
      <c r="F4811" s="41">
        <v>26111703</v>
      </c>
      <c r="G4811" s="19" t="s">
        <v>614</v>
      </c>
      <c r="H4811" s="41">
        <v>2</v>
      </c>
      <c r="I4811" s="41">
        <v>6</v>
      </c>
      <c r="J4811" s="41">
        <v>10</v>
      </c>
      <c r="K4811" s="44">
        <v>2</v>
      </c>
      <c r="L4811" s="20">
        <v>5600000</v>
      </c>
      <c r="M4811" s="19" t="s">
        <v>11</v>
      </c>
      <c r="N4811" s="28" t="s">
        <v>15953</v>
      </c>
    </row>
    <row r="4812" spans="1:14" ht="30" x14ac:dyDescent="0.25">
      <c r="A4812" s="27" t="s">
        <v>4221</v>
      </c>
      <c r="B4812" s="19" t="s">
        <v>17063</v>
      </c>
      <c r="C4812" s="19" t="s">
        <v>16868</v>
      </c>
      <c r="D4812" s="38" t="s">
        <v>16178</v>
      </c>
      <c r="E4812" s="38" t="s">
        <v>4768</v>
      </c>
      <c r="F4812" s="41">
        <v>26111703</v>
      </c>
      <c r="G4812" s="19" t="s">
        <v>614</v>
      </c>
      <c r="H4812" s="41">
        <v>2</v>
      </c>
      <c r="I4812" s="41">
        <v>6</v>
      </c>
      <c r="J4812" s="41">
        <v>10</v>
      </c>
      <c r="K4812" s="44">
        <v>4</v>
      </c>
      <c r="L4812" s="20">
        <v>2800000</v>
      </c>
      <c r="M4812" s="19" t="s">
        <v>11</v>
      </c>
      <c r="N4812" s="28" t="s">
        <v>15953</v>
      </c>
    </row>
    <row r="4813" spans="1:14" ht="30" x14ac:dyDescent="0.25">
      <c r="A4813" s="27" t="s">
        <v>4221</v>
      </c>
      <c r="B4813" s="19" t="s">
        <v>17063</v>
      </c>
      <c r="C4813" s="19" t="s">
        <v>16868</v>
      </c>
      <c r="D4813" s="38" t="s">
        <v>16178</v>
      </c>
      <c r="E4813" s="38" t="s">
        <v>4769</v>
      </c>
      <c r="F4813" s="41">
        <v>26111703</v>
      </c>
      <c r="G4813" s="19" t="s">
        <v>614</v>
      </c>
      <c r="H4813" s="41">
        <v>2</v>
      </c>
      <c r="I4813" s="41">
        <v>6</v>
      </c>
      <c r="J4813" s="41">
        <v>10</v>
      </c>
      <c r="K4813" s="44">
        <v>4</v>
      </c>
      <c r="L4813" s="20">
        <v>2800000</v>
      </c>
      <c r="M4813" s="19" t="s">
        <v>11</v>
      </c>
      <c r="N4813" s="28" t="s">
        <v>15953</v>
      </c>
    </row>
    <row r="4814" spans="1:14" ht="30" x14ac:dyDescent="0.25">
      <c r="A4814" s="27" t="s">
        <v>4221</v>
      </c>
      <c r="B4814" s="19" t="s">
        <v>17063</v>
      </c>
      <c r="C4814" s="19" t="s">
        <v>16868</v>
      </c>
      <c r="D4814" s="38" t="s">
        <v>16178</v>
      </c>
      <c r="E4814" s="38" t="s">
        <v>4770</v>
      </c>
      <c r="F4814" s="41">
        <v>26111703</v>
      </c>
      <c r="G4814" s="19" t="s">
        <v>614</v>
      </c>
      <c r="H4814" s="41">
        <v>2</v>
      </c>
      <c r="I4814" s="41">
        <v>6</v>
      </c>
      <c r="J4814" s="41">
        <v>10</v>
      </c>
      <c r="K4814" s="44">
        <v>4</v>
      </c>
      <c r="L4814" s="20">
        <v>2200000</v>
      </c>
      <c r="M4814" s="19" t="s">
        <v>11</v>
      </c>
      <c r="N4814" s="28" t="s">
        <v>15953</v>
      </c>
    </row>
    <row r="4815" spans="1:14" ht="30" x14ac:dyDescent="0.25">
      <c r="A4815" s="27" t="s">
        <v>4221</v>
      </c>
      <c r="B4815" s="19" t="s">
        <v>17063</v>
      </c>
      <c r="C4815" s="19" t="s">
        <v>16868</v>
      </c>
      <c r="D4815" s="38" t="s">
        <v>16178</v>
      </c>
      <c r="E4815" s="38" t="s">
        <v>4771</v>
      </c>
      <c r="F4815" s="41">
        <v>26111703</v>
      </c>
      <c r="G4815" s="19" t="s">
        <v>614</v>
      </c>
      <c r="H4815" s="41">
        <v>2</v>
      </c>
      <c r="I4815" s="41">
        <v>6</v>
      </c>
      <c r="J4815" s="41">
        <v>10</v>
      </c>
      <c r="K4815" s="44">
        <v>4</v>
      </c>
      <c r="L4815" s="20">
        <v>2800000</v>
      </c>
      <c r="M4815" s="19" t="s">
        <v>11</v>
      </c>
      <c r="N4815" s="28" t="s">
        <v>15953</v>
      </c>
    </row>
    <row r="4816" spans="1:14" ht="60" x14ac:dyDescent="0.25">
      <c r="A4816" s="27" t="s">
        <v>4221</v>
      </c>
      <c r="B4816" s="19" t="s">
        <v>17063</v>
      </c>
      <c r="C4816" s="19" t="s">
        <v>16869</v>
      </c>
      <c r="D4816" s="38" t="s">
        <v>16179</v>
      </c>
      <c r="E4816" s="38" t="s">
        <v>4772</v>
      </c>
      <c r="F4816" s="41">
        <v>39111500</v>
      </c>
      <c r="G4816" s="19" t="s">
        <v>614</v>
      </c>
      <c r="H4816" s="41">
        <v>2</v>
      </c>
      <c r="I4816" s="41">
        <v>6</v>
      </c>
      <c r="J4816" s="41">
        <v>10</v>
      </c>
      <c r="K4816" s="44">
        <v>4</v>
      </c>
      <c r="L4816" s="20">
        <v>880000</v>
      </c>
      <c r="M4816" s="19" t="s">
        <v>11</v>
      </c>
      <c r="N4816" s="28" t="s">
        <v>15953</v>
      </c>
    </row>
    <row r="4817" spans="1:14" ht="30" x14ac:dyDescent="0.25">
      <c r="A4817" s="27" t="s">
        <v>4221</v>
      </c>
      <c r="B4817" s="19" t="s">
        <v>17063</v>
      </c>
      <c r="C4817" s="19" t="s">
        <v>16870</v>
      </c>
      <c r="D4817" s="38" t="s">
        <v>16180</v>
      </c>
      <c r="E4817" s="38" t="s">
        <v>4773</v>
      </c>
      <c r="F4817" s="41">
        <v>26101732</v>
      </c>
      <c r="G4817" s="19" t="s">
        <v>614</v>
      </c>
      <c r="H4817" s="41">
        <v>2</v>
      </c>
      <c r="I4817" s="41">
        <v>6</v>
      </c>
      <c r="J4817" s="41">
        <v>10</v>
      </c>
      <c r="K4817" s="44">
        <v>3</v>
      </c>
      <c r="L4817" s="20">
        <v>600000</v>
      </c>
      <c r="M4817" s="19" t="s">
        <v>11</v>
      </c>
      <c r="N4817" s="28" t="s">
        <v>15953</v>
      </c>
    </row>
    <row r="4818" spans="1:14" ht="30" x14ac:dyDescent="0.25">
      <c r="A4818" s="27" t="s">
        <v>4221</v>
      </c>
      <c r="B4818" s="19" t="s">
        <v>17063</v>
      </c>
      <c r="C4818" s="19" t="s">
        <v>16870</v>
      </c>
      <c r="D4818" s="38" t="s">
        <v>16180</v>
      </c>
      <c r="E4818" s="38" t="s">
        <v>4774</v>
      </c>
      <c r="F4818" s="41">
        <v>39122318</v>
      </c>
      <c r="G4818" s="19" t="s">
        <v>614</v>
      </c>
      <c r="H4818" s="41">
        <v>2</v>
      </c>
      <c r="I4818" s="41">
        <v>6</v>
      </c>
      <c r="J4818" s="41">
        <v>10</v>
      </c>
      <c r="K4818" s="44">
        <v>1</v>
      </c>
      <c r="L4818" s="20">
        <v>270000</v>
      </c>
      <c r="M4818" s="19" t="s">
        <v>11</v>
      </c>
      <c r="N4818" s="28" t="s">
        <v>15953</v>
      </c>
    </row>
    <row r="4819" spans="1:14" ht="30" x14ac:dyDescent="0.25">
      <c r="A4819" s="27" t="s">
        <v>4221</v>
      </c>
      <c r="B4819" s="19" t="s">
        <v>17063</v>
      </c>
      <c r="C4819" s="19" t="s">
        <v>16870</v>
      </c>
      <c r="D4819" s="38" t="s">
        <v>16180</v>
      </c>
      <c r="E4819" s="38" t="s">
        <v>4775</v>
      </c>
      <c r="F4819" s="41">
        <v>39122318</v>
      </c>
      <c r="G4819" s="19" t="s">
        <v>614</v>
      </c>
      <c r="H4819" s="41">
        <v>2</v>
      </c>
      <c r="I4819" s="41">
        <v>6</v>
      </c>
      <c r="J4819" s="41">
        <v>10</v>
      </c>
      <c r="K4819" s="44">
        <v>1</v>
      </c>
      <c r="L4819" s="20">
        <v>220000</v>
      </c>
      <c r="M4819" s="19" t="s">
        <v>11</v>
      </c>
      <c r="N4819" s="28" t="s">
        <v>15953</v>
      </c>
    </row>
    <row r="4820" spans="1:14" ht="45" x14ac:dyDescent="0.25">
      <c r="A4820" s="27" t="s">
        <v>4221</v>
      </c>
      <c r="B4820" s="19" t="s">
        <v>17032</v>
      </c>
      <c r="C4820" s="19" t="s">
        <v>16871</v>
      </c>
      <c r="D4820" s="38" t="s">
        <v>16181</v>
      </c>
      <c r="E4820" s="38" t="s">
        <v>4776</v>
      </c>
      <c r="F4820" s="41">
        <v>32101500</v>
      </c>
      <c r="G4820" s="19" t="s">
        <v>614</v>
      </c>
      <c r="H4820" s="41">
        <v>2</v>
      </c>
      <c r="I4820" s="41">
        <v>6</v>
      </c>
      <c r="J4820" s="41">
        <v>10</v>
      </c>
      <c r="K4820" s="44">
        <v>1</v>
      </c>
      <c r="L4820" s="20">
        <v>6000000</v>
      </c>
      <c r="M4820" s="19" t="s">
        <v>11</v>
      </c>
      <c r="N4820" s="28" t="s">
        <v>15953</v>
      </c>
    </row>
    <row r="4821" spans="1:14" ht="45" x14ac:dyDescent="0.25">
      <c r="A4821" s="27" t="s">
        <v>4221</v>
      </c>
      <c r="B4821" s="19" t="s">
        <v>17032</v>
      </c>
      <c r="C4821" s="19" t="s">
        <v>16871</v>
      </c>
      <c r="D4821" s="38" t="s">
        <v>16181</v>
      </c>
      <c r="E4821" s="38" t="s">
        <v>4777</v>
      </c>
      <c r="F4821" s="41">
        <v>32101500</v>
      </c>
      <c r="G4821" s="19" t="s">
        <v>614</v>
      </c>
      <c r="H4821" s="41">
        <v>2</v>
      </c>
      <c r="I4821" s="41">
        <v>6</v>
      </c>
      <c r="J4821" s="41">
        <v>10</v>
      </c>
      <c r="K4821" s="44">
        <v>1</v>
      </c>
      <c r="L4821" s="20">
        <v>5600000</v>
      </c>
      <c r="M4821" s="19" t="s">
        <v>11</v>
      </c>
      <c r="N4821" s="28" t="s">
        <v>15953</v>
      </c>
    </row>
    <row r="4822" spans="1:14" ht="45" x14ac:dyDescent="0.25">
      <c r="A4822" s="27" t="s">
        <v>4221</v>
      </c>
      <c r="B4822" s="19" t="s">
        <v>17032</v>
      </c>
      <c r="C4822" s="19" t="s">
        <v>16871</v>
      </c>
      <c r="D4822" s="38" t="s">
        <v>16181</v>
      </c>
      <c r="E4822" s="38" t="s">
        <v>4778</v>
      </c>
      <c r="F4822" s="41">
        <v>32101500</v>
      </c>
      <c r="G4822" s="19" t="s">
        <v>614</v>
      </c>
      <c r="H4822" s="41">
        <v>2</v>
      </c>
      <c r="I4822" s="41">
        <v>6</v>
      </c>
      <c r="J4822" s="41">
        <v>10</v>
      </c>
      <c r="K4822" s="44">
        <v>1</v>
      </c>
      <c r="L4822" s="20">
        <v>1500000</v>
      </c>
      <c r="M4822" s="19" t="s">
        <v>11</v>
      </c>
      <c r="N4822" s="28" t="s">
        <v>15953</v>
      </c>
    </row>
    <row r="4823" spans="1:14" ht="45" x14ac:dyDescent="0.25">
      <c r="A4823" s="27" t="s">
        <v>4221</v>
      </c>
      <c r="B4823" s="19" t="s">
        <v>17032</v>
      </c>
      <c r="C4823" s="19" t="s">
        <v>16871</v>
      </c>
      <c r="D4823" s="38" t="s">
        <v>16181</v>
      </c>
      <c r="E4823" s="38" t="s">
        <v>4779</v>
      </c>
      <c r="F4823" s="41">
        <v>32101500</v>
      </c>
      <c r="G4823" s="19" t="s">
        <v>614</v>
      </c>
      <c r="H4823" s="41">
        <v>2</v>
      </c>
      <c r="I4823" s="41">
        <v>6</v>
      </c>
      <c r="J4823" s="41">
        <v>10</v>
      </c>
      <c r="K4823" s="44">
        <v>1</v>
      </c>
      <c r="L4823" s="20">
        <v>5000000</v>
      </c>
      <c r="M4823" s="19" t="s">
        <v>11</v>
      </c>
      <c r="N4823" s="28" t="s">
        <v>15953</v>
      </c>
    </row>
    <row r="4824" spans="1:14" ht="45" x14ac:dyDescent="0.25">
      <c r="A4824" s="27" t="s">
        <v>4221</v>
      </c>
      <c r="B4824" s="19" t="s">
        <v>17032</v>
      </c>
      <c r="C4824" s="19" t="s">
        <v>16871</v>
      </c>
      <c r="D4824" s="38" t="s">
        <v>16181</v>
      </c>
      <c r="E4824" s="38" t="s">
        <v>4780</v>
      </c>
      <c r="F4824" s="41">
        <v>32101500</v>
      </c>
      <c r="G4824" s="19" t="s">
        <v>614</v>
      </c>
      <c r="H4824" s="41">
        <v>2</v>
      </c>
      <c r="I4824" s="41">
        <v>6</v>
      </c>
      <c r="J4824" s="41">
        <v>10</v>
      </c>
      <c r="K4824" s="44">
        <v>1</v>
      </c>
      <c r="L4824" s="20">
        <v>1200000</v>
      </c>
      <c r="M4824" s="19" t="s">
        <v>11</v>
      </c>
      <c r="N4824" s="28" t="s">
        <v>15953</v>
      </c>
    </row>
    <row r="4825" spans="1:14" ht="45" x14ac:dyDescent="0.25">
      <c r="A4825" s="27" t="s">
        <v>4221</v>
      </c>
      <c r="B4825" s="19" t="s">
        <v>17032</v>
      </c>
      <c r="C4825" s="19" t="s">
        <v>16871</v>
      </c>
      <c r="D4825" s="38" t="s">
        <v>16181</v>
      </c>
      <c r="E4825" s="38" t="s">
        <v>4781</v>
      </c>
      <c r="F4825" s="41">
        <v>32101500</v>
      </c>
      <c r="G4825" s="19" t="s">
        <v>614</v>
      </c>
      <c r="H4825" s="41">
        <v>2</v>
      </c>
      <c r="I4825" s="41">
        <v>6</v>
      </c>
      <c r="J4825" s="41">
        <v>10</v>
      </c>
      <c r="K4825" s="44">
        <v>1</v>
      </c>
      <c r="L4825" s="20">
        <v>1200000</v>
      </c>
      <c r="M4825" s="19" t="s">
        <v>11</v>
      </c>
      <c r="N4825" s="28" t="s">
        <v>15953</v>
      </c>
    </row>
    <row r="4826" spans="1:14" ht="45" x14ac:dyDescent="0.25">
      <c r="A4826" s="27" t="s">
        <v>4221</v>
      </c>
      <c r="B4826" s="19" t="s">
        <v>17032</v>
      </c>
      <c r="C4826" s="19" t="s">
        <v>16871</v>
      </c>
      <c r="D4826" s="38" t="s">
        <v>16181</v>
      </c>
      <c r="E4826" s="38" t="s">
        <v>4782</v>
      </c>
      <c r="F4826" s="41">
        <v>32101500</v>
      </c>
      <c r="G4826" s="19" t="s">
        <v>614</v>
      </c>
      <c r="H4826" s="41">
        <v>2</v>
      </c>
      <c r="I4826" s="41">
        <v>6</v>
      </c>
      <c r="J4826" s="41">
        <v>10</v>
      </c>
      <c r="K4826" s="44">
        <v>1</v>
      </c>
      <c r="L4826" s="20">
        <v>4000000</v>
      </c>
      <c r="M4826" s="19" t="s">
        <v>11</v>
      </c>
      <c r="N4826" s="28" t="s">
        <v>15953</v>
      </c>
    </row>
    <row r="4827" spans="1:14" ht="90" x14ac:dyDescent="0.25">
      <c r="A4827" s="27" t="s">
        <v>4221</v>
      </c>
      <c r="B4827" s="19" t="s">
        <v>17064</v>
      </c>
      <c r="C4827" s="19" t="s">
        <v>16875</v>
      </c>
      <c r="D4827" s="38" t="s">
        <v>16185</v>
      </c>
      <c r="E4827" s="38" t="s">
        <v>4783</v>
      </c>
      <c r="F4827" s="41">
        <v>41111949</v>
      </c>
      <c r="G4827" s="19" t="s">
        <v>614</v>
      </c>
      <c r="H4827" s="41">
        <v>2</v>
      </c>
      <c r="I4827" s="41">
        <v>6</v>
      </c>
      <c r="J4827" s="41">
        <v>10</v>
      </c>
      <c r="K4827" s="44">
        <v>4</v>
      </c>
      <c r="L4827" s="20">
        <v>520000</v>
      </c>
      <c r="M4827" s="19" t="s">
        <v>11</v>
      </c>
      <c r="N4827" s="28" t="s">
        <v>15953</v>
      </c>
    </row>
    <row r="4828" spans="1:14" ht="30" x14ac:dyDescent="0.25">
      <c r="A4828" s="27" t="s">
        <v>4221</v>
      </c>
      <c r="B4828" s="19" t="s">
        <v>17041</v>
      </c>
      <c r="C4828" s="19" t="s">
        <v>16798</v>
      </c>
      <c r="D4828" s="38" t="s">
        <v>16108</v>
      </c>
      <c r="E4828" s="38" t="s">
        <v>4784</v>
      </c>
      <c r="F4828" s="41" t="s">
        <v>4785</v>
      </c>
      <c r="G4828" s="19" t="s">
        <v>611</v>
      </c>
      <c r="H4828" s="41">
        <v>2</v>
      </c>
      <c r="I4828" s="41">
        <v>6</v>
      </c>
      <c r="J4828" s="41">
        <v>10</v>
      </c>
      <c r="K4828" s="44">
        <v>1</v>
      </c>
      <c r="L4828" s="20">
        <v>240700</v>
      </c>
      <c r="M4828" s="19" t="s">
        <v>11</v>
      </c>
      <c r="N4828" s="28" t="s">
        <v>15953</v>
      </c>
    </row>
    <row r="4829" spans="1:14" ht="30" x14ac:dyDescent="0.25">
      <c r="A4829" s="27" t="s">
        <v>4221</v>
      </c>
      <c r="B4829" s="19" t="s">
        <v>17039</v>
      </c>
      <c r="C4829" s="19" t="s">
        <v>16802</v>
      </c>
      <c r="D4829" s="38" t="s">
        <v>16112</v>
      </c>
      <c r="E4829" s="38" t="s">
        <v>4786</v>
      </c>
      <c r="F4829" s="41" t="s">
        <v>4787</v>
      </c>
      <c r="G4829" s="19" t="s">
        <v>611</v>
      </c>
      <c r="H4829" s="41">
        <v>2</v>
      </c>
      <c r="I4829" s="41">
        <v>6</v>
      </c>
      <c r="J4829" s="41">
        <v>10</v>
      </c>
      <c r="K4829" s="44">
        <v>1</v>
      </c>
      <c r="L4829" s="20">
        <v>2407000</v>
      </c>
      <c r="M4829" s="19" t="s">
        <v>11</v>
      </c>
      <c r="N4829" s="28" t="s">
        <v>15953</v>
      </c>
    </row>
    <row r="4830" spans="1:14" ht="30" x14ac:dyDescent="0.25">
      <c r="A4830" s="27" t="s">
        <v>4221</v>
      </c>
      <c r="B4830" s="19" t="s">
        <v>17018</v>
      </c>
      <c r="C4830" s="19" t="s">
        <v>16839</v>
      </c>
      <c r="D4830" s="38" t="s">
        <v>16149</v>
      </c>
      <c r="E4830" s="38" t="s">
        <v>4788</v>
      </c>
      <c r="F4830" s="41" t="s">
        <v>4789</v>
      </c>
      <c r="G4830" s="19" t="s">
        <v>611</v>
      </c>
      <c r="H4830" s="41">
        <v>2</v>
      </c>
      <c r="I4830" s="41">
        <v>6</v>
      </c>
      <c r="J4830" s="41">
        <v>10</v>
      </c>
      <c r="K4830" s="44">
        <v>1</v>
      </c>
      <c r="L4830" s="20">
        <v>3449560</v>
      </c>
      <c r="M4830" s="19" t="s">
        <v>11</v>
      </c>
      <c r="N4830" s="28" t="s">
        <v>15953</v>
      </c>
    </row>
    <row r="4831" spans="1:14" ht="30" x14ac:dyDescent="0.25">
      <c r="A4831" s="27" t="s">
        <v>4221</v>
      </c>
      <c r="B4831" s="19" t="s">
        <v>17018</v>
      </c>
      <c r="C4831" s="19" t="s">
        <v>16839</v>
      </c>
      <c r="D4831" s="38" t="s">
        <v>16149</v>
      </c>
      <c r="E4831" s="38" t="s">
        <v>4790</v>
      </c>
      <c r="F4831" s="41" t="s">
        <v>4789</v>
      </c>
      <c r="G4831" s="19" t="s">
        <v>611</v>
      </c>
      <c r="H4831" s="41">
        <v>2</v>
      </c>
      <c r="I4831" s="41">
        <v>6</v>
      </c>
      <c r="J4831" s="41">
        <v>10</v>
      </c>
      <c r="K4831" s="44">
        <v>1</v>
      </c>
      <c r="L4831" s="20">
        <v>36500000</v>
      </c>
      <c r="M4831" s="19" t="s">
        <v>15954</v>
      </c>
      <c r="N4831" s="28" t="s">
        <v>15953</v>
      </c>
    </row>
    <row r="4832" spans="1:14" ht="30" x14ac:dyDescent="0.25">
      <c r="A4832" s="27" t="s">
        <v>4221</v>
      </c>
      <c r="B4832" s="19" t="s">
        <v>16780</v>
      </c>
      <c r="C4832" s="19" t="s">
        <v>16780</v>
      </c>
      <c r="D4832" s="38" t="s">
        <v>16090</v>
      </c>
      <c r="E4832" s="38" t="s">
        <v>4791</v>
      </c>
      <c r="F4832" s="41" t="s">
        <v>4792</v>
      </c>
      <c r="G4832" s="19" t="s">
        <v>611</v>
      </c>
      <c r="H4832" s="41">
        <v>2</v>
      </c>
      <c r="I4832" s="41">
        <v>6</v>
      </c>
      <c r="J4832" s="41">
        <v>10</v>
      </c>
      <c r="K4832" s="44">
        <v>5</v>
      </c>
      <c r="L4832" s="20">
        <v>2282500</v>
      </c>
      <c r="M4832" s="19" t="s">
        <v>11</v>
      </c>
      <c r="N4832" s="28" t="s">
        <v>15953</v>
      </c>
    </row>
    <row r="4833" spans="1:14" ht="30" x14ac:dyDescent="0.25">
      <c r="A4833" s="27" t="s">
        <v>4221</v>
      </c>
      <c r="B4833" s="19" t="s">
        <v>16780</v>
      </c>
      <c r="C4833" s="19" t="s">
        <v>16780</v>
      </c>
      <c r="D4833" s="38" t="s">
        <v>16090</v>
      </c>
      <c r="E4833" s="38" t="s">
        <v>4793</v>
      </c>
      <c r="F4833" s="41" t="s">
        <v>1082</v>
      </c>
      <c r="G4833" s="19" t="s">
        <v>611</v>
      </c>
      <c r="H4833" s="41">
        <v>2</v>
      </c>
      <c r="I4833" s="41">
        <v>6</v>
      </c>
      <c r="J4833" s="41">
        <v>10</v>
      </c>
      <c r="K4833" s="44">
        <v>2</v>
      </c>
      <c r="L4833" s="20">
        <v>142760</v>
      </c>
      <c r="M4833" s="19" t="s">
        <v>11</v>
      </c>
      <c r="N4833" s="28" t="s">
        <v>15953</v>
      </c>
    </row>
    <row r="4834" spans="1:14" ht="30" x14ac:dyDescent="0.25">
      <c r="A4834" s="27" t="s">
        <v>4221</v>
      </c>
      <c r="B4834" s="19" t="s">
        <v>16780</v>
      </c>
      <c r="C4834" s="19" t="s">
        <v>16780</v>
      </c>
      <c r="D4834" s="38" t="s">
        <v>16090</v>
      </c>
      <c r="E4834" s="38" t="s">
        <v>4794</v>
      </c>
      <c r="F4834" s="41" t="s">
        <v>4795</v>
      </c>
      <c r="G4834" s="19" t="s">
        <v>611</v>
      </c>
      <c r="H4834" s="41">
        <v>2</v>
      </c>
      <c r="I4834" s="41">
        <v>6</v>
      </c>
      <c r="J4834" s="41">
        <v>10</v>
      </c>
      <c r="K4834" s="44">
        <v>3</v>
      </c>
      <c r="L4834" s="20">
        <v>124500</v>
      </c>
      <c r="M4834" s="19" t="s">
        <v>11</v>
      </c>
      <c r="N4834" s="28" t="s">
        <v>15953</v>
      </c>
    </row>
    <row r="4835" spans="1:14" ht="30" x14ac:dyDescent="0.25">
      <c r="A4835" s="27" t="s">
        <v>4221</v>
      </c>
      <c r="B4835" s="19" t="s">
        <v>16780</v>
      </c>
      <c r="C4835" s="19" t="s">
        <v>16780</v>
      </c>
      <c r="D4835" s="38" t="s">
        <v>16090</v>
      </c>
      <c r="E4835" s="38" t="s">
        <v>4796</v>
      </c>
      <c r="F4835" s="41" t="s">
        <v>4797</v>
      </c>
      <c r="G4835" s="19" t="s">
        <v>611</v>
      </c>
      <c r="H4835" s="41">
        <v>2</v>
      </c>
      <c r="I4835" s="41">
        <v>6</v>
      </c>
      <c r="J4835" s="41">
        <v>10</v>
      </c>
      <c r="K4835" s="44">
        <v>20</v>
      </c>
      <c r="L4835" s="20">
        <v>830000</v>
      </c>
      <c r="M4835" s="19" t="s">
        <v>11</v>
      </c>
      <c r="N4835" s="28" t="s">
        <v>15953</v>
      </c>
    </row>
    <row r="4836" spans="1:14" ht="30" x14ac:dyDescent="0.25">
      <c r="A4836" s="27" t="s">
        <v>4221</v>
      </c>
      <c r="B4836" s="19" t="s">
        <v>16780</v>
      </c>
      <c r="C4836" s="19" t="s">
        <v>16780</v>
      </c>
      <c r="D4836" s="38" t="s">
        <v>16090</v>
      </c>
      <c r="E4836" s="38" t="s">
        <v>4798</v>
      </c>
      <c r="F4836" s="41" t="s">
        <v>4797</v>
      </c>
      <c r="G4836" s="19" t="s">
        <v>611</v>
      </c>
      <c r="H4836" s="41">
        <v>2</v>
      </c>
      <c r="I4836" s="41">
        <v>6</v>
      </c>
      <c r="J4836" s="41">
        <v>10</v>
      </c>
      <c r="K4836" s="44">
        <v>25</v>
      </c>
      <c r="L4836" s="20">
        <v>1660000</v>
      </c>
      <c r="M4836" s="19" t="s">
        <v>11</v>
      </c>
      <c r="N4836" s="28" t="s">
        <v>15953</v>
      </c>
    </row>
    <row r="4837" spans="1:14" ht="30" x14ac:dyDescent="0.25">
      <c r="A4837" s="27" t="s">
        <v>4221</v>
      </c>
      <c r="B4837" s="19" t="s">
        <v>16780</v>
      </c>
      <c r="C4837" s="19" t="s">
        <v>16780</v>
      </c>
      <c r="D4837" s="38" t="s">
        <v>16090</v>
      </c>
      <c r="E4837" s="38" t="s">
        <v>4799</v>
      </c>
      <c r="F4837" s="41" t="s">
        <v>232</v>
      </c>
      <c r="G4837" s="19" t="s">
        <v>611</v>
      </c>
      <c r="H4837" s="41">
        <v>2</v>
      </c>
      <c r="I4837" s="41">
        <v>6</v>
      </c>
      <c r="J4837" s="41">
        <v>10</v>
      </c>
      <c r="K4837" s="44">
        <v>1</v>
      </c>
      <c r="L4837" s="20">
        <v>116781</v>
      </c>
      <c r="M4837" s="19" t="s">
        <v>15954</v>
      </c>
      <c r="N4837" s="28" t="s">
        <v>15953</v>
      </c>
    </row>
    <row r="4838" spans="1:14" ht="30" x14ac:dyDescent="0.25">
      <c r="A4838" s="27" t="s">
        <v>4221</v>
      </c>
      <c r="B4838" s="19" t="s">
        <v>16780</v>
      </c>
      <c r="C4838" s="19" t="s">
        <v>16780</v>
      </c>
      <c r="D4838" s="38" t="s">
        <v>16090</v>
      </c>
      <c r="E4838" s="38" t="s">
        <v>4800</v>
      </c>
      <c r="F4838" s="41" t="s">
        <v>234</v>
      </c>
      <c r="G4838" s="19" t="s">
        <v>611</v>
      </c>
      <c r="H4838" s="41">
        <v>2</v>
      </c>
      <c r="I4838" s="41">
        <v>6</v>
      </c>
      <c r="J4838" s="41">
        <v>10</v>
      </c>
      <c r="K4838" s="44">
        <v>1</v>
      </c>
      <c r="L4838" s="20">
        <v>492273</v>
      </c>
      <c r="M4838" s="19" t="s">
        <v>11</v>
      </c>
      <c r="N4838" s="28" t="s">
        <v>15953</v>
      </c>
    </row>
    <row r="4839" spans="1:14" ht="30" x14ac:dyDescent="0.25">
      <c r="A4839" s="27" t="s">
        <v>4221</v>
      </c>
      <c r="B4839" s="19" t="s">
        <v>16759</v>
      </c>
      <c r="C4839" s="19" t="s">
        <v>16759</v>
      </c>
      <c r="D4839" s="38" t="s">
        <v>16069</v>
      </c>
      <c r="E4839" s="38" t="s">
        <v>4801</v>
      </c>
      <c r="F4839" s="41" t="s">
        <v>4802</v>
      </c>
      <c r="G4839" s="19" t="s">
        <v>611</v>
      </c>
      <c r="H4839" s="41">
        <v>2</v>
      </c>
      <c r="I4839" s="41">
        <v>6</v>
      </c>
      <c r="J4839" s="41">
        <v>10</v>
      </c>
      <c r="K4839" s="44">
        <v>3</v>
      </c>
      <c r="L4839" s="20">
        <v>298800</v>
      </c>
      <c r="M4839" s="19" t="s">
        <v>11</v>
      </c>
      <c r="N4839" s="28" t="s">
        <v>15953</v>
      </c>
    </row>
    <row r="4840" spans="1:14" ht="30" x14ac:dyDescent="0.25">
      <c r="A4840" s="27" t="s">
        <v>4221</v>
      </c>
      <c r="B4840" s="19" t="s">
        <v>16759</v>
      </c>
      <c r="C4840" s="19" t="s">
        <v>16759</v>
      </c>
      <c r="D4840" s="38" t="s">
        <v>16069</v>
      </c>
      <c r="E4840" s="38" t="s">
        <v>4803</v>
      </c>
      <c r="F4840" s="41" t="s">
        <v>4804</v>
      </c>
      <c r="G4840" s="19" t="s">
        <v>611</v>
      </c>
      <c r="H4840" s="41">
        <v>2</v>
      </c>
      <c r="I4840" s="41">
        <v>6</v>
      </c>
      <c r="J4840" s="41">
        <v>10</v>
      </c>
      <c r="K4840" s="44">
        <v>3</v>
      </c>
      <c r="L4840" s="20">
        <v>209160</v>
      </c>
      <c r="M4840" s="19" t="s">
        <v>11</v>
      </c>
      <c r="N4840" s="28" t="s">
        <v>15953</v>
      </c>
    </row>
    <row r="4841" spans="1:14" ht="30" x14ac:dyDescent="0.25">
      <c r="A4841" s="27" t="s">
        <v>4221</v>
      </c>
      <c r="B4841" s="19" t="s">
        <v>16759</v>
      </c>
      <c r="C4841" s="19" t="s">
        <v>16759</v>
      </c>
      <c r="D4841" s="38" t="s">
        <v>16069</v>
      </c>
      <c r="E4841" s="38" t="s">
        <v>4805</v>
      </c>
      <c r="F4841" s="41" t="s">
        <v>4806</v>
      </c>
      <c r="G4841" s="19" t="s">
        <v>611</v>
      </c>
      <c r="H4841" s="41">
        <v>2</v>
      </c>
      <c r="I4841" s="41">
        <v>6</v>
      </c>
      <c r="J4841" s="41">
        <v>10</v>
      </c>
      <c r="K4841" s="44">
        <v>3</v>
      </c>
      <c r="L4841" s="20">
        <v>62250</v>
      </c>
      <c r="M4841" s="19" t="s">
        <v>11</v>
      </c>
      <c r="N4841" s="28" t="s">
        <v>15953</v>
      </c>
    </row>
    <row r="4842" spans="1:14" ht="30" x14ac:dyDescent="0.25">
      <c r="A4842" s="27" t="s">
        <v>4221</v>
      </c>
      <c r="B4842" s="19" t="s">
        <v>16759</v>
      </c>
      <c r="C4842" s="19" t="s">
        <v>16759</v>
      </c>
      <c r="D4842" s="38" t="s">
        <v>16069</v>
      </c>
      <c r="E4842" s="38" t="s">
        <v>4807</v>
      </c>
      <c r="F4842" s="41" t="s">
        <v>4808</v>
      </c>
      <c r="G4842" s="19" t="s">
        <v>611</v>
      </c>
      <c r="H4842" s="41">
        <v>2</v>
      </c>
      <c r="I4842" s="41">
        <v>6</v>
      </c>
      <c r="J4842" s="41">
        <v>10</v>
      </c>
      <c r="K4842" s="44">
        <v>3</v>
      </c>
      <c r="L4842" s="20">
        <v>498000</v>
      </c>
      <c r="M4842" s="19" t="s">
        <v>11</v>
      </c>
      <c r="N4842" s="28" t="s">
        <v>15953</v>
      </c>
    </row>
    <row r="4843" spans="1:14" x14ac:dyDescent="0.25">
      <c r="A4843" s="27" t="s">
        <v>4221</v>
      </c>
      <c r="B4843" s="19" t="s">
        <v>17016</v>
      </c>
      <c r="C4843" s="19" t="s">
        <v>16748</v>
      </c>
      <c r="D4843" s="38" t="s">
        <v>16058</v>
      </c>
      <c r="E4843" s="38" t="s">
        <v>4809</v>
      </c>
      <c r="F4843" s="41" t="s">
        <v>4810</v>
      </c>
      <c r="G4843" s="19" t="s">
        <v>611</v>
      </c>
      <c r="H4843" s="41">
        <v>2</v>
      </c>
      <c r="I4843" s="41">
        <v>6</v>
      </c>
      <c r="J4843" s="41">
        <v>10</v>
      </c>
      <c r="K4843" s="44">
        <v>2</v>
      </c>
      <c r="L4843" s="20">
        <v>139440</v>
      </c>
      <c r="M4843" s="19" t="s">
        <v>11</v>
      </c>
      <c r="N4843" s="28" t="s">
        <v>15953</v>
      </c>
    </row>
    <row r="4844" spans="1:14" ht="30" x14ac:dyDescent="0.25">
      <c r="A4844" s="27" t="s">
        <v>4221</v>
      </c>
      <c r="B4844" s="19" t="s">
        <v>17014</v>
      </c>
      <c r="C4844" s="19" t="s">
        <v>16850</v>
      </c>
      <c r="D4844" s="38" t="s">
        <v>16160</v>
      </c>
      <c r="E4844" s="38" t="s">
        <v>4811</v>
      </c>
      <c r="F4844" s="41" t="s">
        <v>4812</v>
      </c>
      <c r="G4844" s="19" t="s">
        <v>611</v>
      </c>
      <c r="H4844" s="41">
        <v>2</v>
      </c>
      <c r="I4844" s="41">
        <v>6</v>
      </c>
      <c r="J4844" s="41">
        <v>10</v>
      </c>
      <c r="K4844" s="44">
        <v>1</v>
      </c>
      <c r="L4844" s="20">
        <v>7210000</v>
      </c>
      <c r="M4844" s="19" t="s">
        <v>15954</v>
      </c>
      <c r="N4844" s="28" t="s">
        <v>15953</v>
      </c>
    </row>
    <row r="4845" spans="1:14" ht="30" x14ac:dyDescent="0.25">
      <c r="A4845" s="27" t="s">
        <v>4221</v>
      </c>
      <c r="B4845" s="19" t="s">
        <v>17014</v>
      </c>
      <c r="C4845" s="19" t="s">
        <v>16850</v>
      </c>
      <c r="D4845" s="38" t="s">
        <v>16160</v>
      </c>
      <c r="E4845" s="38" t="s">
        <v>4813</v>
      </c>
      <c r="F4845" s="41" t="s">
        <v>4814</v>
      </c>
      <c r="G4845" s="19" t="s">
        <v>611</v>
      </c>
      <c r="H4845" s="41">
        <v>2</v>
      </c>
      <c r="I4845" s="41">
        <v>6</v>
      </c>
      <c r="J4845" s="41">
        <v>10</v>
      </c>
      <c r="K4845" s="44">
        <v>1</v>
      </c>
      <c r="L4845" s="20">
        <v>16670000</v>
      </c>
      <c r="M4845" s="19" t="s">
        <v>15954</v>
      </c>
      <c r="N4845" s="28" t="s">
        <v>15953</v>
      </c>
    </row>
    <row r="4846" spans="1:14" ht="30" x14ac:dyDescent="0.25">
      <c r="A4846" s="27" t="s">
        <v>4221</v>
      </c>
      <c r="B4846" s="19" t="s">
        <v>17014</v>
      </c>
      <c r="C4846" s="19" t="s">
        <v>16850</v>
      </c>
      <c r="D4846" s="38" t="s">
        <v>16160</v>
      </c>
      <c r="E4846" s="38" t="s">
        <v>4813</v>
      </c>
      <c r="F4846" s="41" t="s">
        <v>4815</v>
      </c>
      <c r="G4846" s="19" t="s">
        <v>611</v>
      </c>
      <c r="H4846" s="41">
        <v>2</v>
      </c>
      <c r="I4846" s="41">
        <v>6</v>
      </c>
      <c r="J4846" s="41">
        <v>10</v>
      </c>
      <c r="K4846" s="44">
        <v>1</v>
      </c>
      <c r="L4846" s="20">
        <v>12507500</v>
      </c>
      <c r="M4846" s="19" t="s">
        <v>11</v>
      </c>
      <c r="N4846" s="28" t="s">
        <v>15953</v>
      </c>
    </row>
    <row r="4847" spans="1:14" ht="45" x14ac:dyDescent="0.25">
      <c r="A4847" s="27" t="s">
        <v>4221</v>
      </c>
      <c r="B4847" s="19" t="s">
        <v>17014</v>
      </c>
      <c r="C4847" s="19" t="s">
        <v>16747</v>
      </c>
      <c r="D4847" s="38" t="s">
        <v>16057</v>
      </c>
      <c r="E4847" s="38" t="s">
        <v>4816</v>
      </c>
      <c r="F4847" s="41" t="s">
        <v>4815</v>
      </c>
      <c r="G4847" s="19" t="s">
        <v>611</v>
      </c>
      <c r="H4847" s="41">
        <v>2</v>
      </c>
      <c r="I4847" s="41">
        <v>6</v>
      </c>
      <c r="J4847" s="41">
        <v>10</v>
      </c>
      <c r="K4847" s="44">
        <v>12</v>
      </c>
      <c r="L4847" s="20">
        <v>199200</v>
      </c>
      <c r="M4847" s="19" t="s">
        <v>11</v>
      </c>
      <c r="N4847" s="28" t="s">
        <v>15953</v>
      </c>
    </row>
    <row r="4848" spans="1:14" ht="45" x14ac:dyDescent="0.25">
      <c r="A4848" s="27" t="s">
        <v>4221</v>
      </c>
      <c r="B4848" s="19" t="s">
        <v>17014</v>
      </c>
      <c r="C4848" s="19" t="s">
        <v>16747</v>
      </c>
      <c r="D4848" s="38" t="s">
        <v>16057</v>
      </c>
      <c r="E4848" s="38" t="s">
        <v>4817</v>
      </c>
      <c r="F4848" s="41" t="s">
        <v>4815</v>
      </c>
      <c r="G4848" s="19" t="s">
        <v>611</v>
      </c>
      <c r="H4848" s="41">
        <v>2</v>
      </c>
      <c r="I4848" s="41">
        <v>6</v>
      </c>
      <c r="J4848" s="41">
        <v>10</v>
      </c>
      <c r="K4848" s="44">
        <v>10</v>
      </c>
      <c r="L4848" s="20">
        <v>99600</v>
      </c>
      <c r="M4848" s="19" t="s">
        <v>11</v>
      </c>
      <c r="N4848" s="28" t="s">
        <v>15953</v>
      </c>
    </row>
    <row r="4849" spans="1:14" ht="45" x14ac:dyDescent="0.25">
      <c r="A4849" s="27" t="s">
        <v>4221</v>
      </c>
      <c r="B4849" s="19" t="s">
        <v>17014</v>
      </c>
      <c r="C4849" s="19" t="s">
        <v>16747</v>
      </c>
      <c r="D4849" s="38" t="s">
        <v>16057</v>
      </c>
      <c r="E4849" s="38" t="s">
        <v>4818</v>
      </c>
      <c r="F4849" s="41" t="s">
        <v>4815</v>
      </c>
      <c r="G4849" s="19" t="s">
        <v>611</v>
      </c>
      <c r="H4849" s="41">
        <v>2</v>
      </c>
      <c r="I4849" s="41">
        <v>6</v>
      </c>
      <c r="J4849" s="41">
        <v>10</v>
      </c>
      <c r="K4849" s="44">
        <v>12</v>
      </c>
      <c r="L4849" s="20">
        <v>278880</v>
      </c>
      <c r="M4849" s="19" t="s">
        <v>11</v>
      </c>
      <c r="N4849" s="28" t="s">
        <v>15953</v>
      </c>
    </row>
    <row r="4850" spans="1:14" ht="45" x14ac:dyDescent="0.25">
      <c r="A4850" s="27" t="s">
        <v>4221</v>
      </c>
      <c r="B4850" s="19" t="s">
        <v>17014</v>
      </c>
      <c r="C4850" s="19" t="s">
        <v>16747</v>
      </c>
      <c r="D4850" s="38" t="s">
        <v>16057</v>
      </c>
      <c r="E4850" s="38" t="s">
        <v>4819</v>
      </c>
      <c r="F4850" s="41" t="s">
        <v>4815</v>
      </c>
      <c r="G4850" s="19" t="s">
        <v>611</v>
      </c>
      <c r="H4850" s="41">
        <v>2</v>
      </c>
      <c r="I4850" s="41">
        <v>6</v>
      </c>
      <c r="J4850" s="41">
        <v>10</v>
      </c>
      <c r="K4850" s="44">
        <v>1</v>
      </c>
      <c r="L4850" s="20">
        <v>149400</v>
      </c>
      <c r="M4850" s="19" t="s">
        <v>11</v>
      </c>
      <c r="N4850" s="28" t="s">
        <v>15953</v>
      </c>
    </row>
    <row r="4851" spans="1:14" ht="45" x14ac:dyDescent="0.25">
      <c r="A4851" s="27" t="s">
        <v>4221</v>
      </c>
      <c r="B4851" s="19" t="s">
        <v>17014</v>
      </c>
      <c r="C4851" s="19" t="s">
        <v>16747</v>
      </c>
      <c r="D4851" s="38" t="s">
        <v>16057</v>
      </c>
      <c r="E4851" s="38" t="s">
        <v>4820</v>
      </c>
      <c r="F4851" s="41" t="s">
        <v>4815</v>
      </c>
      <c r="G4851" s="19" t="s">
        <v>611</v>
      </c>
      <c r="H4851" s="41">
        <v>2</v>
      </c>
      <c r="I4851" s="41">
        <v>6</v>
      </c>
      <c r="J4851" s="41">
        <v>10</v>
      </c>
      <c r="K4851" s="44">
        <v>4</v>
      </c>
      <c r="L4851" s="20">
        <v>322040</v>
      </c>
      <c r="M4851" s="19" t="s">
        <v>11</v>
      </c>
      <c r="N4851" s="28" t="s">
        <v>15953</v>
      </c>
    </row>
    <row r="4852" spans="1:14" ht="30" x14ac:dyDescent="0.25">
      <c r="A4852" s="27" t="s">
        <v>4221</v>
      </c>
      <c r="B4852" s="19" t="s">
        <v>17014</v>
      </c>
      <c r="C4852" s="19" t="s">
        <v>16741</v>
      </c>
      <c r="D4852" s="38" t="s">
        <v>16051</v>
      </c>
      <c r="E4852" s="38" t="s">
        <v>4821</v>
      </c>
      <c r="F4852" s="41" t="s">
        <v>4822</v>
      </c>
      <c r="G4852" s="19" t="s">
        <v>611</v>
      </c>
      <c r="H4852" s="41">
        <v>2</v>
      </c>
      <c r="I4852" s="41">
        <v>6</v>
      </c>
      <c r="J4852" s="41">
        <v>10</v>
      </c>
      <c r="K4852" s="44">
        <v>1</v>
      </c>
      <c r="L4852" s="20">
        <v>3098043</v>
      </c>
      <c r="M4852" s="19" t="s">
        <v>15954</v>
      </c>
      <c r="N4852" s="28" t="s">
        <v>15953</v>
      </c>
    </row>
    <row r="4853" spans="1:14" ht="30" x14ac:dyDescent="0.25">
      <c r="A4853" s="27" t="s">
        <v>4221</v>
      </c>
      <c r="B4853" s="19" t="s">
        <v>17013</v>
      </c>
      <c r="C4853" s="19" t="s">
        <v>16743</v>
      </c>
      <c r="D4853" s="38" t="s">
        <v>16053</v>
      </c>
      <c r="E4853" s="38" t="s">
        <v>4823</v>
      </c>
      <c r="F4853" s="41" t="s">
        <v>4824</v>
      </c>
      <c r="G4853" s="19" t="s">
        <v>611</v>
      </c>
      <c r="H4853" s="41">
        <v>2</v>
      </c>
      <c r="I4853" s="41">
        <v>6</v>
      </c>
      <c r="J4853" s="41">
        <v>10</v>
      </c>
      <c r="K4853" s="44">
        <v>20</v>
      </c>
      <c r="L4853" s="20">
        <v>697200</v>
      </c>
      <c r="M4853" s="19" t="s">
        <v>11</v>
      </c>
      <c r="N4853" s="28" t="s">
        <v>15953</v>
      </c>
    </row>
    <row r="4854" spans="1:14" ht="30" x14ac:dyDescent="0.25">
      <c r="A4854" s="27" t="s">
        <v>4221</v>
      </c>
      <c r="B4854" s="19" t="s">
        <v>17013</v>
      </c>
      <c r="C4854" s="19" t="s">
        <v>16740</v>
      </c>
      <c r="D4854" s="38" t="s">
        <v>16050</v>
      </c>
      <c r="E4854" s="38" t="s">
        <v>4825</v>
      </c>
      <c r="F4854" s="41" t="s">
        <v>2189</v>
      </c>
      <c r="G4854" s="19" t="s">
        <v>611</v>
      </c>
      <c r="H4854" s="41">
        <v>2</v>
      </c>
      <c r="I4854" s="41">
        <v>6</v>
      </c>
      <c r="J4854" s="41">
        <v>10</v>
      </c>
      <c r="K4854" s="44">
        <v>10</v>
      </c>
      <c r="L4854" s="20">
        <v>78430</v>
      </c>
      <c r="M4854" s="19" t="s">
        <v>11</v>
      </c>
      <c r="N4854" s="28" t="s">
        <v>15953</v>
      </c>
    </row>
    <row r="4855" spans="1:14" ht="30" x14ac:dyDescent="0.25">
      <c r="A4855" s="27" t="s">
        <v>4221</v>
      </c>
      <c r="B4855" s="19" t="s">
        <v>17013</v>
      </c>
      <c r="C4855" s="19" t="s">
        <v>16740</v>
      </c>
      <c r="D4855" s="38" t="s">
        <v>16050</v>
      </c>
      <c r="E4855" s="38" t="s">
        <v>4826</v>
      </c>
      <c r="F4855" s="41" t="s">
        <v>4827</v>
      </c>
      <c r="G4855" s="19" t="s">
        <v>611</v>
      </c>
      <c r="H4855" s="41">
        <v>2</v>
      </c>
      <c r="I4855" s="41">
        <v>6</v>
      </c>
      <c r="J4855" s="41">
        <v>10</v>
      </c>
      <c r="K4855" s="44">
        <v>20</v>
      </c>
      <c r="L4855" s="20">
        <v>747000</v>
      </c>
      <c r="M4855" s="19" t="s">
        <v>11</v>
      </c>
      <c r="N4855" s="28" t="s">
        <v>15953</v>
      </c>
    </row>
    <row r="4856" spans="1:14" ht="30" x14ac:dyDescent="0.25">
      <c r="A4856" s="27" t="s">
        <v>4221</v>
      </c>
      <c r="B4856" s="19" t="s">
        <v>17013</v>
      </c>
      <c r="C4856" s="19" t="s">
        <v>16740</v>
      </c>
      <c r="D4856" s="38" t="s">
        <v>16050</v>
      </c>
      <c r="E4856" s="38" t="s">
        <v>4828</v>
      </c>
      <c r="F4856" s="41" t="s">
        <v>4829</v>
      </c>
      <c r="G4856" s="19" t="s">
        <v>611</v>
      </c>
      <c r="H4856" s="41">
        <v>2</v>
      </c>
      <c r="I4856" s="41">
        <v>6</v>
      </c>
      <c r="J4856" s="41">
        <v>10</v>
      </c>
      <c r="K4856" s="44">
        <v>15</v>
      </c>
      <c r="L4856" s="20">
        <v>373500</v>
      </c>
      <c r="M4856" s="19" t="s">
        <v>11</v>
      </c>
      <c r="N4856" s="28" t="s">
        <v>15953</v>
      </c>
    </row>
    <row r="4857" spans="1:14" x14ac:dyDescent="0.25">
      <c r="A4857" s="27" t="s">
        <v>4221</v>
      </c>
      <c r="B4857" s="19" t="s">
        <v>17015</v>
      </c>
      <c r="C4857" s="19" t="s">
        <v>16859</v>
      </c>
      <c r="D4857" s="38" t="s">
        <v>16169</v>
      </c>
      <c r="E4857" s="38" t="s">
        <v>4830</v>
      </c>
      <c r="F4857" s="41" t="s">
        <v>4831</v>
      </c>
      <c r="G4857" s="19" t="s">
        <v>611</v>
      </c>
      <c r="H4857" s="41">
        <v>2</v>
      </c>
      <c r="I4857" s="41">
        <v>6</v>
      </c>
      <c r="J4857" s="41">
        <v>10</v>
      </c>
      <c r="K4857" s="44">
        <v>12</v>
      </c>
      <c r="L4857" s="20">
        <v>1494000</v>
      </c>
      <c r="M4857" s="19" t="s">
        <v>11</v>
      </c>
      <c r="N4857" s="28" t="s">
        <v>15953</v>
      </c>
    </row>
    <row r="4858" spans="1:14" x14ac:dyDescent="0.25">
      <c r="A4858" s="27" t="s">
        <v>4221</v>
      </c>
      <c r="B4858" s="19" t="s">
        <v>17015</v>
      </c>
      <c r="C4858" s="19" t="s">
        <v>16859</v>
      </c>
      <c r="D4858" s="38" t="s">
        <v>16169</v>
      </c>
      <c r="E4858" s="38" t="s">
        <v>4832</v>
      </c>
      <c r="F4858" s="41" t="s">
        <v>975</v>
      </c>
      <c r="G4858" s="19" t="s">
        <v>611</v>
      </c>
      <c r="H4858" s="41">
        <v>2</v>
      </c>
      <c r="I4858" s="41">
        <v>6</v>
      </c>
      <c r="J4858" s="41">
        <v>10</v>
      </c>
      <c r="K4858" s="44">
        <v>15</v>
      </c>
      <c r="L4858" s="20">
        <v>339885</v>
      </c>
      <c r="M4858" s="19" t="s">
        <v>11</v>
      </c>
      <c r="N4858" s="28" t="s">
        <v>15953</v>
      </c>
    </row>
    <row r="4859" spans="1:14" x14ac:dyDescent="0.25">
      <c r="A4859" s="27" t="s">
        <v>4221</v>
      </c>
      <c r="B4859" s="19" t="s">
        <v>17015</v>
      </c>
      <c r="C4859" s="19" t="s">
        <v>16859</v>
      </c>
      <c r="D4859" s="38" t="s">
        <v>16169</v>
      </c>
      <c r="E4859" s="38" t="s">
        <v>4833</v>
      </c>
      <c r="F4859" s="41" t="s">
        <v>975</v>
      </c>
      <c r="G4859" s="19" t="s">
        <v>611</v>
      </c>
      <c r="H4859" s="41">
        <v>2</v>
      </c>
      <c r="I4859" s="41">
        <v>6</v>
      </c>
      <c r="J4859" s="41">
        <v>10</v>
      </c>
      <c r="K4859" s="44">
        <v>1</v>
      </c>
      <c r="L4859" s="20">
        <v>316230</v>
      </c>
      <c r="M4859" s="19" t="s">
        <v>15954</v>
      </c>
      <c r="N4859" s="28" t="s">
        <v>15953</v>
      </c>
    </row>
    <row r="4860" spans="1:14" ht="30" x14ac:dyDescent="0.25">
      <c r="A4860" s="27" t="s">
        <v>4221</v>
      </c>
      <c r="B4860" s="19" t="s">
        <v>17015</v>
      </c>
      <c r="C4860" s="19" t="s">
        <v>16742</v>
      </c>
      <c r="D4860" s="38" t="s">
        <v>16052</v>
      </c>
      <c r="E4860" s="38" t="s">
        <v>16367</v>
      </c>
      <c r="F4860" s="41" t="s">
        <v>1187</v>
      </c>
      <c r="G4860" s="19" t="s">
        <v>611</v>
      </c>
      <c r="H4860" s="41">
        <v>2</v>
      </c>
      <c r="I4860" s="41">
        <v>6</v>
      </c>
      <c r="J4860" s="41">
        <v>10</v>
      </c>
      <c r="K4860" s="44">
        <v>1</v>
      </c>
      <c r="L4860" s="20">
        <v>232400</v>
      </c>
      <c r="M4860" s="19" t="s">
        <v>11</v>
      </c>
      <c r="N4860" s="28" t="s">
        <v>15953</v>
      </c>
    </row>
    <row r="4861" spans="1:14" ht="30" x14ac:dyDescent="0.25">
      <c r="A4861" s="27" t="s">
        <v>4221</v>
      </c>
      <c r="B4861" s="19" t="s">
        <v>17015</v>
      </c>
      <c r="C4861" s="19" t="s">
        <v>16742</v>
      </c>
      <c r="D4861" s="38" t="s">
        <v>16052</v>
      </c>
      <c r="E4861" s="38" t="s">
        <v>4834</v>
      </c>
      <c r="F4861" s="41" t="s">
        <v>4835</v>
      </c>
      <c r="G4861" s="19" t="s">
        <v>611</v>
      </c>
      <c r="H4861" s="41">
        <v>2</v>
      </c>
      <c r="I4861" s="41">
        <v>6</v>
      </c>
      <c r="J4861" s="41">
        <v>10</v>
      </c>
      <c r="K4861" s="44">
        <v>2</v>
      </c>
      <c r="L4861" s="20">
        <v>1245000</v>
      </c>
      <c r="M4861" s="19" t="s">
        <v>11</v>
      </c>
      <c r="N4861" s="28" t="s">
        <v>15953</v>
      </c>
    </row>
    <row r="4862" spans="1:14" ht="30" x14ac:dyDescent="0.25">
      <c r="A4862" s="27" t="s">
        <v>4221</v>
      </c>
      <c r="B4862" s="19" t="s">
        <v>17015</v>
      </c>
      <c r="C4862" s="19" t="s">
        <v>16742</v>
      </c>
      <c r="D4862" s="38" t="s">
        <v>16052</v>
      </c>
      <c r="E4862" s="38" t="s">
        <v>4836</v>
      </c>
      <c r="F4862" s="41" t="s">
        <v>4837</v>
      </c>
      <c r="G4862" s="19" t="s">
        <v>611</v>
      </c>
      <c r="H4862" s="41">
        <v>2</v>
      </c>
      <c r="I4862" s="41">
        <v>6</v>
      </c>
      <c r="J4862" s="41">
        <v>10</v>
      </c>
      <c r="K4862" s="44">
        <v>1</v>
      </c>
      <c r="L4862" s="20">
        <v>962800</v>
      </c>
      <c r="M4862" s="19" t="s">
        <v>11</v>
      </c>
      <c r="N4862" s="28" t="s">
        <v>15953</v>
      </c>
    </row>
    <row r="4863" spans="1:14" ht="45" x14ac:dyDescent="0.25">
      <c r="A4863" s="27" t="s">
        <v>4221</v>
      </c>
      <c r="B4863" s="19" t="s">
        <v>16745</v>
      </c>
      <c r="C4863" s="19" t="s">
        <v>16745</v>
      </c>
      <c r="D4863" s="38" t="s">
        <v>16055</v>
      </c>
      <c r="E4863" s="38" t="s">
        <v>4838</v>
      </c>
      <c r="F4863" s="41" t="s">
        <v>2883</v>
      </c>
      <c r="G4863" s="19" t="s">
        <v>611</v>
      </c>
      <c r="H4863" s="41">
        <v>2</v>
      </c>
      <c r="I4863" s="41">
        <v>6</v>
      </c>
      <c r="J4863" s="41">
        <v>10</v>
      </c>
      <c r="K4863" s="44">
        <v>18</v>
      </c>
      <c r="L4863" s="20">
        <v>821700</v>
      </c>
      <c r="M4863" s="19" t="s">
        <v>11</v>
      </c>
      <c r="N4863" s="28" t="s">
        <v>15953</v>
      </c>
    </row>
    <row r="4864" spans="1:14" ht="45" x14ac:dyDescent="0.25">
      <c r="A4864" s="27" t="s">
        <v>4221</v>
      </c>
      <c r="B4864" s="19" t="s">
        <v>16745</v>
      </c>
      <c r="C4864" s="19" t="s">
        <v>16745</v>
      </c>
      <c r="D4864" s="38" t="s">
        <v>16055</v>
      </c>
      <c r="E4864" s="38" t="s">
        <v>4839</v>
      </c>
      <c r="F4864" s="41" t="s">
        <v>4840</v>
      </c>
      <c r="G4864" s="19" t="s">
        <v>611</v>
      </c>
      <c r="H4864" s="41">
        <v>2</v>
      </c>
      <c r="I4864" s="41">
        <v>6</v>
      </c>
      <c r="J4864" s="41">
        <v>10</v>
      </c>
      <c r="K4864" s="44">
        <v>6</v>
      </c>
      <c r="L4864" s="20">
        <v>199200</v>
      </c>
      <c r="M4864" s="19" t="s">
        <v>15954</v>
      </c>
      <c r="N4864" s="28" t="s">
        <v>15953</v>
      </c>
    </row>
    <row r="4865" spans="1:14" ht="45" x14ac:dyDescent="0.25">
      <c r="A4865" s="27" t="s">
        <v>4221</v>
      </c>
      <c r="B4865" s="19" t="s">
        <v>16745</v>
      </c>
      <c r="C4865" s="19" t="s">
        <v>16745</v>
      </c>
      <c r="D4865" s="38" t="s">
        <v>16055</v>
      </c>
      <c r="E4865" s="38" t="s">
        <v>4841</v>
      </c>
      <c r="F4865" s="41" t="s">
        <v>4842</v>
      </c>
      <c r="G4865" s="19" t="s">
        <v>611</v>
      </c>
      <c r="H4865" s="41">
        <v>2</v>
      </c>
      <c r="I4865" s="41">
        <v>6</v>
      </c>
      <c r="J4865" s="41">
        <v>10</v>
      </c>
      <c r="K4865" s="44">
        <v>3</v>
      </c>
      <c r="L4865" s="20">
        <v>54780</v>
      </c>
      <c r="M4865" s="19" t="s">
        <v>15958</v>
      </c>
      <c r="N4865" s="28" t="s">
        <v>15953</v>
      </c>
    </row>
    <row r="4866" spans="1:14" ht="45" x14ac:dyDescent="0.25">
      <c r="A4866" s="27" t="s">
        <v>4221</v>
      </c>
      <c r="B4866" s="19" t="s">
        <v>16745</v>
      </c>
      <c r="C4866" s="19" t="s">
        <v>16745</v>
      </c>
      <c r="D4866" s="38" t="s">
        <v>16055</v>
      </c>
      <c r="E4866" s="38" t="s">
        <v>4843</v>
      </c>
      <c r="F4866" s="41" t="s">
        <v>3073</v>
      </c>
      <c r="G4866" s="19" t="s">
        <v>611</v>
      </c>
      <c r="H4866" s="41">
        <v>2</v>
      </c>
      <c r="I4866" s="41">
        <v>6</v>
      </c>
      <c r="J4866" s="41">
        <v>10</v>
      </c>
      <c r="K4866" s="44">
        <v>1</v>
      </c>
      <c r="L4866" s="20">
        <v>3480000</v>
      </c>
      <c r="M4866" s="19" t="s">
        <v>11</v>
      </c>
      <c r="N4866" s="28" t="s">
        <v>15953</v>
      </c>
    </row>
    <row r="4867" spans="1:14" ht="45" x14ac:dyDescent="0.25">
      <c r="A4867" s="27" t="s">
        <v>4221</v>
      </c>
      <c r="B4867" s="19" t="s">
        <v>16745</v>
      </c>
      <c r="C4867" s="19" t="s">
        <v>16745</v>
      </c>
      <c r="D4867" s="38" t="s">
        <v>16055</v>
      </c>
      <c r="E4867" s="38" t="s">
        <v>4844</v>
      </c>
      <c r="F4867" s="41" t="s">
        <v>1384</v>
      </c>
      <c r="G4867" s="19" t="s">
        <v>611</v>
      </c>
      <c r="H4867" s="41">
        <v>2</v>
      </c>
      <c r="I4867" s="41">
        <v>6</v>
      </c>
      <c r="J4867" s="41">
        <v>10</v>
      </c>
      <c r="K4867" s="44">
        <v>5</v>
      </c>
      <c r="L4867" s="20">
        <v>249000</v>
      </c>
      <c r="M4867" s="19" t="s">
        <v>11</v>
      </c>
      <c r="N4867" s="28" t="s">
        <v>15953</v>
      </c>
    </row>
    <row r="4868" spans="1:14" ht="30" x14ac:dyDescent="0.25">
      <c r="A4868" s="27" t="s">
        <v>4221</v>
      </c>
      <c r="B4868" s="19" t="s">
        <v>17032</v>
      </c>
      <c r="C4868" s="19" t="s">
        <v>16873</v>
      </c>
      <c r="D4868" s="38" t="s">
        <v>16183</v>
      </c>
      <c r="E4868" s="38" t="s">
        <v>4845</v>
      </c>
      <c r="F4868" s="41" t="s">
        <v>4846</v>
      </c>
      <c r="G4868" s="19" t="s">
        <v>611</v>
      </c>
      <c r="H4868" s="41">
        <v>2</v>
      </c>
      <c r="I4868" s="41">
        <v>6</v>
      </c>
      <c r="J4868" s="41">
        <v>10</v>
      </c>
      <c r="K4868" s="44">
        <v>14</v>
      </c>
      <c r="L4868" s="20">
        <v>406700</v>
      </c>
      <c r="M4868" s="19" t="s">
        <v>11</v>
      </c>
      <c r="N4868" s="28" t="s">
        <v>15953</v>
      </c>
    </row>
    <row r="4869" spans="1:14" ht="60" x14ac:dyDescent="0.25">
      <c r="A4869" s="27" t="s">
        <v>4221</v>
      </c>
      <c r="B4869" s="19" t="s">
        <v>17011</v>
      </c>
      <c r="C4869" s="19" t="s">
        <v>16929</v>
      </c>
      <c r="D4869" s="38" t="s">
        <v>16241</v>
      </c>
      <c r="E4869" s="38" t="s">
        <v>4847</v>
      </c>
      <c r="F4869" s="41" t="s">
        <v>4848</v>
      </c>
      <c r="G4869" s="19" t="s">
        <v>498</v>
      </c>
      <c r="H4869" s="41">
        <v>4</v>
      </c>
      <c r="I4869" s="41">
        <v>5</v>
      </c>
      <c r="J4869" s="41">
        <v>10</v>
      </c>
      <c r="K4869" s="44">
        <v>1</v>
      </c>
      <c r="L4869" s="20">
        <v>3954000</v>
      </c>
      <c r="M4869" s="19" t="s">
        <v>15954</v>
      </c>
      <c r="N4869" s="28" t="s">
        <v>15953</v>
      </c>
    </row>
    <row r="4870" spans="1:14" ht="30" x14ac:dyDescent="0.25">
      <c r="A4870" s="27" t="s">
        <v>4221</v>
      </c>
      <c r="B4870" s="19" t="s">
        <v>17014</v>
      </c>
      <c r="C4870" s="19" t="s">
        <v>16741</v>
      </c>
      <c r="D4870" s="38" t="s">
        <v>16051</v>
      </c>
      <c r="E4870" s="38" t="s">
        <v>4849</v>
      </c>
      <c r="F4870" s="41" t="s">
        <v>4850</v>
      </c>
      <c r="G4870" s="19" t="s">
        <v>611</v>
      </c>
      <c r="H4870" s="41">
        <v>4</v>
      </c>
      <c r="I4870" s="41">
        <v>5</v>
      </c>
      <c r="J4870" s="41">
        <v>10</v>
      </c>
      <c r="K4870" s="44">
        <v>342</v>
      </c>
      <c r="L4870" s="20">
        <v>9900558</v>
      </c>
      <c r="M4870" s="19" t="s">
        <v>15979</v>
      </c>
      <c r="N4870" s="28" t="s">
        <v>15953</v>
      </c>
    </row>
    <row r="4871" spans="1:14" ht="45" x14ac:dyDescent="0.25">
      <c r="A4871" s="27" t="s">
        <v>4221</v>
      </c>
      <c r="B4871" s="19" t="s">
        <v>17041</v>
      </c>
      <c r="C4871" s="19" t="s">
        <v>16799</v>
      </c>
      <c r="D4871" s="38" t="s">
        <v>16109</v>
      </c>
      <c r="E4871" s="38" t="s">
        <v>4851</v>
      </c>
      <c r="F4871" s="41" t="s">
        <v>723</v>
      </c>
      <c r="G4871" s="19" t="s">
        <v>611</v>
      </c>
      <c r="H4871" s="41">
        <v>4</v>
      </c>
      <c r="I4871" s="41">
        <v>5</v>
      </c>
      <c r="J4871" s="41">
        <v>10</v>
      </c>
      <c r="K4871" s="44">
        <v>1</v>
      </c>
      <c r="L4871" s="20">
        <v>950000</v>
      </c>
      <c r="M4871" s="19" t="s">
        <v>11</v>
      </c>
      <c r="N4871" s="28" t="s">
        <v>15953</v>
      </c>
    </row>
    <row r="4872" spans="1:14" ht="45" x14ac:dyDescent="0.25">
      <c r="A4872" s="27" t="s">
        <v>4221</v>
      </c>
      <c r="B4872" s="19" t="s">
        <v>17041</v>
      </c>
      <c r="C4872" s="19" t="s">
        <v>16799</v>
      </c>
      <c r="D4872" s="38" t="s">
        <v>16109</v>
      </c>
      <c r="E4872" s="38" t="s">
        <v>4852</v>
      </c>
      <c r="F4872" s="41">
        <v>40151532</v>
      </c>
      <c r="G4872" s="19" t="s">
        <v>611</v>
      </c>
      <c r="H4872" s="41">
        <v>4</v>
      </c>
      <c r="I4872" s="41">
        <v>5</v>
      </c>
      <c r="J4872" s="41">
        <v>10</v>
      </c>
      <c r="K4872" s="44">
        <v>1</v>
      </c>
      <c r="L4872" s="20">
        <v>1400000</v>
      </c>
      <c r="M4872" s="19" t="s">
        <v>11</v>
      </c>
      <c r="N4872" s="28" t="s">
        <v>15953</v>
      </c>
    </row>
    <row r="4873" spans="1:14" ht="30" x14ac:dyDescent="0.25">
      <c r="A4873" s="27" t="s">
        <v>4221</v>
      </c>
      <c r="B4873" s="19" t="s">
        <v>17041</v>
      </c>
      <c r="C4873" s="19" t="s">
        <v>16825</v>
      </c>
      <c r="D4873" s="38" t="s">
        <v>16135</v>
      </c>
      <c r="E4873" s="38" t="s">
        <v>4853</v>
      </c>
      <c r="F4873" s="41" t="s">
        <v>737</v>
      </c>
      <c r="G4873" s="19" t="s">
        <v>611</v>
      </c>
      <c r="H4873" s="41">
        <v>4</v>
      </c>
      <c r="I4873" s="41">
        <v>5</v>
      </c>
      <c r="J4873" s="41">
        <v>10</v>
      </c>
      <c r="K4873" s="44">
        <v>1</v>
      </c>
      <c r="L4873" s="20">
        <v>5000000</v>
      </c>
      <c r="M4873" s="19" t="s">
        <v>11</v>
      </c>
      <c r="N4873" s="28" t="s">
        <v>15953</v>
      </c>
    </row>
    <row r="4874" spans="1:14" ht="30" x14ac:dyDescent="0.25">
      <c r="A4874" s="27" t="s">
        <v>4221</v>
      </c>
      <c r="B4874" s="19" t="s">
        <v>17041</v>
      </c>
      <c r="C4874" s="19" t="s">
        <v>16825</v>
      </c>
      <c r="D4874" s="38" t="s">
        <v>16135</v>
      </c>
      <c r="E4874" s="38" t="s">
        <v>4854</v>
      </c>
      <c r="F4874" s="41" t="s">
        <v>808</v>
      </c>
      <c r="G4874" s="19" t="s">
        <v>611</v>
      </c>
      <c r="H4874" s="41">
        <v>4</v>
      </c>
      <c r="I4874" s="41">
        <v>5</v>
      </c>
      <c r="J4874" s="41">
        <v>10</v>
      </c>
      <c r="K4874" s="44">
        <v>2</v>
      </c>
      <c r="L4874" s="20">
        <v>850000</v>
      </c>
      <c r="M4874" s="19" t="s">
        <v>11</v>
      </c>
      <c r="N4874" s="28" t="s">
        <v>15953</v>
      </c>
    </row>
    <row r="4875" spans="1:14" ht="30" x14ac:dyDescent="0.25">
      <c r="A4875" s="27" t="s">
        <v>4221</v>
      </c>
      <c r="B4875" s="19" t="s">
        <v>17041</v>
      </c>
      <c r="C4875" s="19" t="s">
        <v>16825</v>
      </c>
      <c r="D4875" s="38" t="s">
        <v>16135</v>
      </c>
      <c r="E4875" s="38" t="s">
        <v>4855</v>
      </c>
      <c r="F4875" s="41" t="s">
        <v>808</v>
      </c>
      <c r="G4875" s="19" t="s">
        <v>611</v>
      </c>
      <c r="H4875" s="41">
        <v>4</v>
      </c>
      <c r="I4875" s="41">
        <v>5</v>
      </c>
      <c r="J4875" s="41">
        <v>10</v>
      </c>
      <c r="K4875" s="44">
        <v>1</v>
      </c>
      <c r="L4875" s="20">
        <v>650000</v>
      </c>
      <c r="M4875" s="19" t="s">
        <v>11</v>
      </c>
      <c r="N4875" s="28" t="s">
        <v>15953</v>
      </c>
    </row>
    <row r="4876" spans="1:14" ht="30" x14ac:dyDescent="0.25">
      <c r="A4876" s="27" t="s">
        <v>4221</v>
      </c>
      <c r="B4876" s="19" t="s">
        <v>17041</v>
      </c>
      <c r="C4876" s="19" t="s">
        <v>16825</v>
      </c>
      <c r="D4876" s="38" t="s">
        <v>16135</v>
      </c>
      <c r="E4876" s="38" t="s">
        <v>4855</v>
      </c>
      <c r="F4876" s="41">
        <v>30191501</v>
      </c>
      <c r="G4876" s="19" t="s">
        <v>611</v>
      </c>
      <c r="H4876" s="41">
        <v>4</v>
      </c>
      <c r="I4876" s="41">
        <v>5</v>
      </c>
      <c r="J4876" s="41">
        <v>10</v>
      </c>
      <c r="K4876" s="44">
        <v>8</v>
      </c>
      <c r="L4876" s="20">
        <v>5200000</v>
      </c>
      <c r="M4876" s="19" t="s">
        <v>11</v>
      </c>
      <c r="N4876" s="28" t="s">
        <v>15953</v>
      </c>
    </row>
    <row r="4877" spans="1:14" ht="30" x14ac:dyDescent="0.25">
      <c r="A4877" s="27" t="s">
        <v>4221</v>
      </c>
      <c r="B4877" s="19" t="s">
        <v>17041</v>
      </c>
      <c r="C4877" s="19" t="s">
        <v>16825</v>
      </c>
      <c r="D4877" s="38" t="s">
        <v>16135</v>
      </c>
      <c r="E4877" s="38" t="s">
        <v>4856</v>
      </c>
      <c r="F4877" s="41" t="s">
        <v>4857</v>
      </c>
      <c r="G4877" s="19" t="s">
        <v>611</v>
      </c>
      <c r="H4877" s="41">
        <v>4</v>
      </c>
      <c r="I4877" s="41">
        <v>5</v>
      </c>
      <c r="J4877" s="41">
        <v>10</v>
      </c>
      <c r="K4877" s="44">
        <v>1</v>
      </c>
      <c r="L4877" s="20">
        <v>1500000</v>
      </c>
      <c r="M4877" s="19" t="s">
        <v>11</v>
      </c>
      <c r="N4877" s="28" t="s">
        <v>15953</v>
      </c>
    </row>
    <row r="4878" spans="1:14" ht="30" x14ac:dyDescent="0.25">
      <c r="A4878" s="27" t="s">
        <v>4221</v>
      </c>
      <c r="B4878" s="19" t="s">
        <v>17041</v>
      </c>
      <c r="C4878" s="19" t="s">
        <v>16798</v>
      </c>
      <c r="D4878" s="38" t="s">
        <v>16108</v>
      </c>
      <c r="E4878" s="38" t="s">
        <v>4858</v>
      </c>
      <c r="F4878" s="41" t="s">
        <v>909</v>
      </c>
      <c r="G4878" s="19" t="s">
        <v>611</v>
      </c>
      <c r="H4878" s="41">
        <v>4</v>
      </c>
      <c r="I4878" s="41">
        <v>5</v>
      </c>
      <c r="J4878" s="41">
        <v>10</v>
      </c>
      <c r="K4878" s="44">
        <v>2</v>
      </c>
      <c r="L4878" s="20">
        <v>3000000</v>
      </c>
      <c r="M4878" s="19" t="s">
        <v>11</v>
      </c>
      <c r="N4878" s="28" t="s">
        <v>15953</v>
      </c>
    </row>
    <row r="4879" spans="1:14" ht="30" x14ac:dyDescent="0.25">
      <c r="A4879" s="27" t="s">
        <v>4221</v>
      </c>
      <c r="B4879" s="19" t="s">
        <v>17040</v>
      </c>
      <c r="C4879" s="19" t="s">
        <v>16826</v>
      </c>
      <c r="D4879" s="38" t="s">
        <v>16136</v>
      </c>
      <c r="E4879" s="38" t="s">
        <v>4859</v>
      </c>
      <c r="F4879" s="41">
        <v>27112000</v>
      </c>
      <c r="G4879" s="19" t="s">
        <v>611</v>
      </c>
      <c r="H4879" s="41">
        <v>4</v>
      </c>
      <c r="I4879" s="41">
        <v>5</v>
      </c>
      <c r="J4879" s="41">
        <v>10</v>
      </c>
      <c r="K4879" s="44">
        <v>1</v>
      </c>
      <c r="L4879" s="20">
        <v>3200000</v>
      </c>
      <c r="M4879" s="19" t="s">
        <v>11</v>
      </c>
      <c r="N4879" s="28" t="s">
        <v>15953</v>
      </c>
    </row>
    <row r="4880" spans="1:14" ht="30" x14ac:dyDescent="0.25">
      <c r="A4880" s="27" t="s">
        <v>4221</v>
      </c>
      <c r="B4880" s="19" t="s">
        <v>17040</v>
      </c>
      <c r="C4880" s="19" t="s">
        <v>16826</v>
      </c>
      <c r="D4880" s="38" t="s">
        <v>16136</v>
      </c>
      <c r="E4880" s="38" t="s">
        <v>4860</v>
      </c>
      <c r="F4880" s="41">
        <v>27112000</v>
      </c>
      <c r="G4880" s="19" t="s">
        <v>611</v>
      </c>
      <c r="H4880" s="41">
        <v>4</v>
      </c>
      <c r="I4880" s="41">
        <v>5</v>
      </c>
      <c r="J4880" s="41">
        <v>10</v>
      </c>
      <c r="K4880" s="44">
        <v>10</v>
      </c>
      <c r="L4880" s="20">
        <v>2800000</v>
      </c>
      <c r="M4880" s="19" t="s">
        <v>11</v>
      </c>
      <c r="N4880" s="28" t="s">
        <v>15953</v>
      </c>
    </row>
    <row r="4881" spans="1:14" ht="30" x14ac:dyDescent="0.25">
      <c r="A4881" s="27" t="s">
        <v>4221</v>
      </c>
      <c r="B4881" s="19" t="s">
        <v>17040</v>
      </c>
      <c r="C4881" s="19" t="s">
        <v>16796</v>
      </c>
      <c r="D4881" s="38" t="s">
        <v>16106</v>
      </c>
      <c r="E4881" s="38" t="s">
        <v>4861</v>
      </c>
      <c r="F4881" s="41" t="s">
        <v>847</v>
      </c>
      <c r="G4881" s="19" t="s">
        <v>611</v>
      </c>
      <c r="H4881" s="41">
        <v>4</v>
      </c>
      <c r="I4881" s="41">
        <v>5</v>
      </c>
      <c r="J4881" s="41">
        <v>10</v>
      </c>
      <c r="K4881" s="44">
        <v>2</v>
      </c>
      <c r="L4881" s="20">
        <v>400000</v>
      </c>
      <c r="M4881" s="19" t="s">
        <v>11</v>
      </c>
      <c r="N4881" s="28" t="s">
        <v>15953</v>
      </c>
    </row>
    <row r="4882" spans="1:14" ht="30" x14ac:dyDescent="0.25">
      <c r="A4882" s="27" t="s">
        <v>4221</v>
      </c>
      <c r="B4882" s="19" t="s">
        <v>17040</v>
      </c>
      <c r="C4882" s="19" t="s">
        <v>16796</v>
      </c>
      <c r="D4882" s="38" t="s">
        <v>16106</v>
      </c>
      <c r="E4882" s="38" t="s">
        <v>4862</v>
      </c>
      <c r="F4882" s="41" t="s">
        <v>804</v>
      </c>
      <c r="G4882" s="19" t="s">
        <v>611</v>
      </c>
      <c r="H4882" s="41">
        <v>4</v>
      </c>
      <c r="I4882" s="41">
        <v>5</v>
      </c>
      <c r="J4882" s="41">
        <v>10</v>
      </c>
      <c r="K4882" s="44">
        <v>2</v>
      </c>
      <c r="L4882" s="20">
        <v>2700000</v>
      </c>
      <c r="M4882" s="19" t="s">
        <v>11</v>
      </c>
      <c r="N4882" s="28" t="s">
        <v>15953</v>
      </c>
    </row>
    <row r="4883" spans="1:14" ht="30" x14ac:dyDescent="0.25">
      <c r="A4883" s="27" t="s">
        <v>4221</v>
      </c>
      <c r="B4883" s="19" t="s">
        <v>17040</v>
      </c>
      <c r="C4883" s="19" t="s">
        <v>16796</v>
      </c>
      <c r="D4883" s="38" t="s">
        <v>16106</v>
      </c>
      <c r="E4883" s="38" t="s">
        <v>4863</v>
      </c>
      <c r="F4883" s="41" t="s">
        <v>3025</v>
      </c>
      <c r="G4883" s="19" t="s">
        <v>611</v>
      </c>
      <c r="H4883" s="41">
        <v>4</v>
      </c>
      <c r="I4883" s="41">
        <v>5</v>
      </c>
      <c r="J4883" s="41">
        <v>10</v>
      </c>
      <c r="K4883" s="44">
        <v>4</v>
      </c>
      <c r="L4883" s="20">
        <v>600000</v>
      </c>
      <c r="M4883" s="19" t="s">
        <v>15963</v>
      </c>
      <c r="N4883" s="28" t="s">
        <v>15953</v>
      </c>
    </row>
    <row r="4884" spans="1:14" ht="30" x14ac:dyDescent="0.25">
      <c r="A4884" s="27" t="s">
        <v>4221</v>
      </c>
      <c r="B4884" s="19" t="s">
        <v>17040</v>
      </c>
      <c r="C4884" s="19" t="s">
        <v>16796</v>
      </c>
      <c r="D4884" s="38" t="s">
        <v>16106</v>
      </c>
      <c r="E4884" s="38" t="s">
        <v>4864</v>
      </c>
      <c r="F4884" s="41" t="s">
        <v>3025</v>
      </c>
      <c r="G4884" s="19" t="s">
        <v>611</v>
      </c>
      <c r="H4884" s="41">
        <v>4</v>
      </c>
      <c r="I4884" s="41">
        <v>5</v>
      </c>
      <c r="J4884" s="41">
        <v>10</v>
      </c>
      <c r="K4884" s="44">
        <v>2</v>
      </c>
      <c r="L4884" s="20">
        <v>300000</v>
      </c>
      <c r="M4884" s="19" t="s">
        <v>15962</v>
      </c>
      <c r="N4884" s="28" t="s">
        <v>15953</v>
      </c>
    </row>
    <row r="4885" spans="1:14" ht="30" x14ac:dyDescent="0.25">
      <c r="A4885" s="27" t="s">
        <v>4221</v>
      </c>
      <c r="B4885" s="19" t="s">
        <v>17040</v>
      </c>
      <c r="C4885" s="19" t="s">
        <v>16796</v>
      </c>
      <c r="D4885" s="38" t="s">
        <v>16106</v>
      </c>
      <c r="E4885" s="38" t="s">
        <v>4865</v>
      </c>
      <c r="F4885" s="41" t="s">
        <v>3025</v>
      </c>
      <c r="G4885" s="19" t="s">
        <v>611</v>
      </c>
      <c r="H4885" s="41">
        <v>4</v>
      </c>
      <c r="I4885" s="41">
        <v>5</v>
      </c>
      <c r="J4885" s="41">
        <v>10</v>
      </c>
      <c r="K4885" s="44">
        <v>5</v>
      </c>
      <c r="L4885" s="20">
        <v>275000</v>
      </c>
      <c r="M4885" s="19" t="s">
        <v>15962</v>
      </c>
      <c r="N4885" s="28" t="s">
        <v>15953</v>
      </c>
    </row>
    <row r="4886" spans="1:14" ht="30" x14ac:dyDescent="0.25">
      <c r="A4886" s="27" t="s">
        <v>4221</v>
      </c>
      <c r="B4886" s="19" t="s">
        <v>17040</v>
      </c>
      <c r="C4886" s="19" t="s">
        <v>16796</v>
      </c>
      <c r="D4886" s="38" t="s">
        <v>16106</v>
      </c>
      <c r="E4886" s="38" t="s">
        <v>4866</v>
      </c>
      <c r="F4886" s="41" t="s">
        <v>4867</v>
      </c>
      <c r="G4886" s="19" t="s">
        <v>611</v>
      </c>
      <c r="H4886" s="41">
        <v>4</v>
      </c>
      <c r="I4886" s="41">
        <v>5</v>
      </c>
      <c r="J4886" s="41">
        <v>10</v>
      </c>
      <c r="K4886" s="44">
        <v>1</v>
      </c>
      <c r="L4886" s="20">
        <v>1300000</v>
      </c>
      <c r="M4886" s="19" t="s">
        <v>11</v>
      </c>
      <c r="N4886" s="28" t="s">
        <v>15953</v>
      </c>
    </row>
    <row r="4887" spans="1:14" ht="30" x14ac:dyDescent="0.25">
      <c r="A4887" s="27" t="s">
        <v>4221</v>
      </c>
      <c r="B4887" s="19" t="s">
        <v>17040</v>
      </c>
      <c r="C4887" s="19" t="s">
        <v>16796</v>
      </c>
      <c r="D4887" s="38" t="s">
        <v>16106</v>
      </c>
      <c r="E4887" s="38" t="s">
        <v>4868</v>
      </c>
      <c r="F4887" s="41" t="s">
        <v>4867</v>
      </c>
      <c r="G4887" s="19" t="s">
        <v>611</v>
      </c>
      <c r="H4887" s="41">
        <v>4</v>
      </c>
      <c r="I4887" s="41">
        <v>5</v>
      </c>
      <c r="J4887" s="41">
        <v>10</v>
      </c>
      <c r="K4887" s="44">
        <v>2</v>
      </c>
      <c r="L4887" s="20">
        <v>5900000</v>
      </c>
      <c r="M4887" s="19" t="s">
        <v>11</v>
      </c>
      <c r="N4887" s="28" t="s">
        <v>15953</v>
      </c>
    </row>
    <row r="4888" spans="1:14" ht="30" x14ac:dyDescent="0.25">
      <c r="A4888" s="27" t="s">
        <v>4221</v>
      </c>
      <c r="B4888" s="19" t="s">
        <v>17040</v>
      </c>
      <c r="C4888" s="19" t="s">
        <v>16796</v>
      </c>
      <c r="D4888" s="38" t="s">
        <v>16106</v>
      </c>
      <c r="E4888" s="38" t="s">
        <v>4869</v>
      </c>
      <c r="F4888" s="41" t="s">
        <v>4867</v>
      </c>
      <c r="G4888" s="19" t="s">
        <v>611</v>
      </c>
      <c r="H4888" s="41">
        <v>4</v>
      </c>
      <c r="I4888" s="41">
        <v>5</v>
      </c>
      <c r="J4888" s="41">
        <v>10</v>
      </c>
      <c r="K4888" s="44">
        <v>1</v>
      </c>
      <c r="L4888" s="20">
        <v>2600000</v>
      </c>
      <c r="M4888" s="19" t="s">
        <v>11</v>
      </c>
      <c r="N4888" s="28" t="s">
        <v>15953</v>
      </c>
    </row>
    <row r="4889" spans="1:14" ht="30" x14ac:dyDescent="0.25">
      <c r="A4889" s="27" t="s">
        <v>4221</v>
      </c>
      <c r="B4889" s="19" t="s">
        <v>17040</v>
      </c>
      <c r="C4889" s="19" t="s">
        <v>16796</v>
      </c>
      <c r="D4889" s="38" t="s">
        <v>16106</v>
      </c>
      <c r="E4889" s="38" t="s">
        <v>4870</v>
      </c>
      <c r="F4889" s="41" t="s">
        <v>4871</v>
      </c>
      <c r="G4889" s="19" t="s">
        <v>611</v>
      </c>
      <c r="H4889" s="41">
        <v>4</v>
      </c>
      <c r="I4889" s="41">
        <v>5</v>
      </c>
      <c r="J4889" s="41">
        <v>10</v>
      </c>
      <c r="K4889" s="44">
        <v>2</v>
      </c>
      <c r="L4889" s="20">
        <v>440000</v>
      </c>
      <c r="M4889" s="19" t="s">
        <v>11</v>
      </c>
      <c r="N4889" s="28" t="s">
        <v>15953</v>
      </c>
    </row>
    <row r="4890" spans="1:14" ht="30" x14ac:dyDescent="0.25">
      <c r="A4890" s="27" t="s">
        <v>4221</v>
      </c>
      <c r="B4890" s="19" t="s">
        <v>17040</v>
      </c>
      <c r="C4890" s="19" t="s">
        <v>16796</v>
      </c>
      <c r="D4890" s="38" t="s">
        <v>16106</v>
      </c>
      <c r="E4890" s="38" t="s">
        <v>4872</v>
      </c>
      <c r="F4890" s="41" t="s">
        <v>4873</v>
      </c>
      <c r="G4890" s="19" t="s">
        <v>611</v>
      </c>
      <c r="H4890" s="41">
        <v>4</v>
      </c>
      <c r="I4890" s="41">
        <v>5</v>
      </c>
      <c r="J4890" s="41">
        <v>10</v>
      </c>
      <c r="K4890" s="44">
        <v>2</v>
      </c>
      <c r="L4890" s="20">
        <v>330000</v>
      </c>
      <c r="M4890" s="19" t="s">
        <v>11</v>
      </c>
      <c r="N4890" s="28" t="s">
        <v>15953</v>
      </c>
    </row>
    <row r="4891" spans="1:14" ht="30" x14ac:dyDescent="0.25">
      <c r="A4891" s="27" t="s">
        <v>4221</v>
      </c>
      <c r="B4891" s="19" t="s">
        <v>17040</v>
      </c>
      <c r="C4891" s="19" t="s">
        <v>16796</v>
      </c>
      <c r="D4891" s="38" t="s">
        <v>16106</v>
      </c>
      <c r="E4891" s="38" t="s">
        <v>4874</v>
      </c>
      <c r="F4891" s="41" t="s">
        <v>792</v>
      </c>
      <c r="G4891" s="19" t="s">
        <v>611</v>
      </c>
      <c r="H4891" s="41">
        <v>4</v>
      </c>
      <c r="I4891" s="41">
        <v>5</v>
      </c>
      <c r="J4891" s="41">
        <v>10</v>
      </c>
      <c r="K4891" s="44">
        <v>4</v>
      </c>
      <c r="L4891" s="20">
        <v>1200000</v>
      </c>
      <c r="M4891" s="19" t="s">
        <v>11</v>
      </c>
      <c r="N4891" s="28" t="s">
        <v>15953</v>
      </c>
    </row>
    <row r="4892" spans="1:14" ht="30" x14ac:dyDescent="0.25">
      <c r="A4892" s="27" t="s">
        <v>4221</v>
      </c>
      <c r="B4892" s="19" t="s">
        <v>17040</v>
      </c>
      <c r="C4892" s="19" t="s">
        <v>16796</v>
      </c>
      <c r="D4892" s="38" t="s">
        <v>16106</v>
      </c>
      <c r="E4892" s="38" t="s">
        <v>4875</v>
      </c>
      <c r="F4892" s="41" t="s">
        <v>4876</v>
      </c>
      <c r="G4892" s="19" t="s">
        <v>611</v>
      </c>
      <c r="H4892" s="41">
        <v>4</v>
      </c>
      <c r="I4892" s="41">
        <v>5</v>
      </c>
      <c r="J4892" s="41">
        <v>10</v>
      </c>
      <c r="K4892" s="44">
        <v>2</v>
      </c>
      <c r="L4892" s="20">
        <v>4400000</v>
      </c>
      <c r="M4892" s="19" t="s">
        <v>11</v>
      </c>
      <c r="N4892" s="28" t="s">
        <v>15953</v>
      </c>
    </row>
    <row r="4893" spans="1:14" ht="30" x14ac:dyDescent="0.25">
      <c r="A4893" s="27" t="s">
        <v>4221</v>
      </c>
      <c r="B4893" s="19" t="s">
        <v>17040</v>
      </c>
      <c r="C4893" s="19" t="s">
        <v>16796</v>
      </c>
      <c r="D4893" s="38" t="s">
        <v>16106</v>
      </c>
      <c r="E4893" s="38" t="s">
        <v>4877</v>
      </c>
      <c r="F4893" s="41" t="s">
        <v>814</v>
      </c>
      <c r="G4893" s="19" t="s">
        <v>611</v>
      </c>
      <c r="H4893" s="41">
        <v>4</v>
      </c>
      <c r="I4893" s="41">
        <v>5</v>
      </c>
      <c r="J4893" s="41">
        <v>10</v>
      </c>
      <c r="K4893" s="44">
        <v>2</v>
      </c>
      <c r="L4893" s="20">
        <v>400000</v>
      </c>
      <c r="M4893" s="19" t="s">
        <v>11</v>
      </c>
      <c r="N4893" s="28" t="s">
        <v>15953</v>
      </c>
    </row>
    <row r="4894" spans="1:14" ht="30" x14ac:dyDescent="0.25">
      <c r="A4894" s="27" t="s">
        <v>4221</v>
      </c>
      <c r="B4894" s="19" t="s">
        <v>17040</v>
      </c>
      <c r="C4894" s="19" t="s">
        <v>16796</v>
      </c>
      <c r="D4894" s="38" t="s">
        <v>16106</v>
      </c>
      <c r="E4894" s="38" t="s">
        <v>4878</v>
      </c>
      <c r="F4894" s="41" t="s">
        <v>814</v>
      </c>
      <c r="G4894" s="19" t="s">
        <v>611</v>
      </c>
      <c r="H4894" s="41">
        <v>4</v>
      </c>
      <c r="I4894" s="41">
        <v>5</v>
      </c>
      <c r="J4894" s="41">
        <v>10</v>
      </c>
      <c r="K4894" s="44">
        <v>2</v>
      </c>
      <c r="L4894" s="20">
        <v>1600000</v>
      </c>
      <c r="M4894" s="19" t="s">
        <v>11</v>
      </c>
      <c r="N4894" s="28" t="s">
        <v>15953</v>
      </c>
    </row>
    <row r="4895" spans="1:14" ht="30" x14ac:dyDescent="0.25">
      <c r="A4895" s="27" t="s">
        <v>4221</v>
      </c>
      <c r="B4895" s="19" t="s">
        <v>17040</v>
      </c>
      <c r="C4895" s="19" t="s">
        <v>16796</v>
      </c>
      <c r="D4895" s="38" t="s">
        <v>16106</v>
      </c>
      <c r="E4895" s="38" t="s">
        <v>4879</v>
      </c>
      <c r="F4895" s="41" t="s">
        <v>814</v>
      </c>
      <c r="G4895" s="19" t="s">
        <v>611</v>
      </c>
      <c r="H4895" s="41">
        <v>4</v>
      </c>
      <c r="I4895" s="41">
        <v>5</v>
      </c>
      <c r="J4895" s="41">
        <v>10</v>
      </c>
      <c r="K4895" s="44">
        <v>2</v>
      </c>
      <c r="L4895" s="20">
        <v>1500000</v>
      </c>
      <c r="M4895" s="19" t="s">
        <v>11</v>
      </c>
      <c r="N4895" s="28" t="s">
        <v>15953</v>
      </c>
    </row>
    <row r="4896" spans="1:14" ht="90" x14ac:dyDescent="0.25">
      <c r="A4896" s="27" t="s">
        <v>4221</v>
      </c>
      <c r="B4896" s="19" t="s">
        <v>17039</v>
      </c>
      <c r="C4896" s="19" t="s">
        <v>16795</v>
      </c>
      <c r="D4896" s="38" t="s">
        <v>16105</v>
      </c>
      <c r="E4896" s="38" t="s">
        <v>4880</v>
      </c>
      <c r="F4896" s="41" t="s">
        <v>4881</v>
      </c>
      <c r="G4896" s="19" t="s">
        <v>611</v>
      </c>
      <c r="H4896" s="41">
        <v>4</v>
      </c>
      <c r="I4896" s="41">
        <v>5</v>
      </c>
      <c r="J4896" s="41">
        <v>10</v>
      </c>
      <c r="K4896" s="44">
        <v>2</v>
      </c>
      <c r="L4896" s="20">
        <v>700000</v>
      </c>
      <c r="M4896" s="19" t="s">
        <v>11</v>
      </c>
      <c r="N4896" s="28" t="s">
        <v>15953</v>
      </c>
    </row>
    <row r="4897" spans="1:14" ht="90" x14ac:dyDescent="0.25">
      <c r="A4897" s="27" t="s">
        <v>4221</v>
      </c>
      <c r="B4897" s="19" t="s">
        <v>17039</v>
      </c>
      <c r="C4897" s="19" t="s">
        <v>16795</v>
      </c>
      <c r="D4897" s="38" t="s">
        <v>16105</v>
      </c>
      <c r="E4897" s="38" t="s">
        <v>4882</v>
      </c>
      <c r="F4897" s="41" t="s">
        <v>4883</v>
      </c>
      <c r="G4897" s="19" t="s">
        <v>611</v>
      </c>
      <c r="H4897" s="41">
        <v>4</v>
      </c>
      <c r="I4897" s="41">
        <v>5</v>
      </c>
      <c r="J4897" s="41">
        <v>10</v>
      </c>
      <c r="K4897" s="44">
        <v>2</v>
      </c>
      <c r="L4897" s="20">
        <v>1900000</v>
      </c>
      <c r="M4897" s="19" t="s">
        <v>11</v>
      </c>
      <c r="N4897" s="28" t="s">
        <v>15953</v>
      </c>
    </row>
    <row r="4898" spans="1:14" ht="90" x14ac:dyDescent="0.25">
      <c r="A4898" s="27" t="s">
        <v>4221</v>
      </c>
      <c r="B4898" s="19" t="s">
        <v>17039</v>
      </c>
      <c r="C4898" s="19" t="s">
        <v>16795</v>
      </c>
      <c r="D4898" s="38" t="s">
        <v>16105</v>
      </c>
      <c r="E4898" s="38" t="s">
        <v>4884</v>
      </c>
      <c r="F4898" s="41" t="s">
        <v>941</v>
      </c>
      <c r="G4898" s="19" t="s">
        <v>611</v>
      </c>
      <c r="H4898" s="41">
        <v>4</v>
      </c>
      <c r="I4898" s="41">
        <v>5</v>
      </c>
      <c r="J4898" s="41">
        <v>10</v>
      </c>
      <c r="K4898" s="44">
        <v>1</v>
      </c>
      <c r="L4898" s="20">
        <v>1300000</v>
      </c>
      <c r="M4898" s="19" t="s">
        <v>11</v>
      </c>
      <c r="N4898" s="28" t="s">
        <v>15953</v>
      </c>
    </row>
    <row r="4899" spans="1:14" ht="90" x14ac:dyDescent="0.25">
      <c r="A4899" s="27" t="s">
        <v>4221</v>
      </c>
      <c r="B4899" s="19" t="s">
        <v>17039</v>
      </c>
      <c r="C4899" s="19" t="s">
        <v>16795</v>
      </c>
      <c r="D4899" s="38" t="s">
        <v>16105</v>
      </c>
      <c r="E4899" s="38" t="s">
        <v>4885</v>
      </c>
      <c r="F4899" s="41" t="s">
        <v>4871</v>
      </c>
      <c r="G4899" s="19" t="s">
        <v>611</v>
      </c>
      <c r="H4899" s="41">
        <v>4</v>
      </c>
      <c r="I4899" s="41">
        <v>5</v>
      </c>
      <c r="J4899" s="41">
        <v>10</v>
      </c>
      <c r="K4899" s="44">
        <v>1</v>
      </c>
      <c r="L4899" s="20">
        <v>450000</v>
      </c>
      <c r="M4899" s="19" t="s">
        <v>11</v>
      </c>
      <c r="N4899" s="28" t="s">
        <v>15953</v>
      </c>
    </row>
    <row r="4900" spans="1:14" ht="90" x14ac:dyDescent="0.25">
      <c r="A4900" s="27" t="s">
        <v>4221</v>
      </c>
      <c r="B4900" s="19" t="s">
        <v>17039</v>
      </c>
      <c r="C4900" s="19" t="s">
        <v>16795</v>
      </c>
      <c r="D4900" s="38" t="s">
        <v>16105</v>
      </c>
      <c r="E4900" s="38" t="s">
        <v>4886</v>
      </c>
      <c r="F4900" s="41" t="s">
        <v>4887</v>
      </c>
      <c r="G4900" s="19" t="s">
        <v>611</v>
      </c>
      <c r="H4900" s="41">
        <v>4</v>
      </c>
      <c r="I4900" s="41">
        <v>5</v>
      </c>
      <c r="J4900" s="41">
        <v>10</v>
      </c>
      <c r="K4900" s="44">
        <v>3</v>
      </c>
      <c r="L4900" s="20">
        <v>765000</v>
      </c>
      <c r="M4900" s="19" t="s">
        <v>11</v>
      </c>
      <c r="N4900" s="28" t="s">
        <v>15953</v>
      </c>
    </row>
    <row r="4901" spans="1:14" ht="30" x14ac:dyDescent="0.25">
      <c r="A4901" s="27" t="s">
        <v>4221</v>
      </c>
      <c r="B4901" s="19" t="s">
        <v>17039</v>
      </c>
      <c r="C4901" s="19" t="s">
        <v>16923</v>
      </c>
      <c r="D4901" s="38" t="s">
        <v>16235</v>
      </c>
      <c r="E4901" s="38" t="s">
        <v>4888</v>
      </c>
      <c r="F4901" s="41" t="s">
        <v>4889</v>
      </c>
      <c r="G4901" s="19" t="s">
        <v>611</v>
      </c>
      <c r="H4901" s="41">
        <v>4</v>
      </c>
      <c r="I4901" s="41">
        <v>5</v>
      </c>
      <c r="J4901" s="41">
        <v>10</v>
      </c>
      <c r="K4901" s="44">
        <v>1</v>
      </c>
      <c r="L4901" s="20">
        <v>295000</v>
      </c>
      <c r="M4901" s="19" t="s">
        <v>11</v>
      </c>
      <c r="N4901" s="28" t="s">
        <v>15953</v>
      </c>
    </row>
    <row r="4902" spans="1:14" ht="30" x14ac:dyDescent="0.25">
      <c r="A4902" s="27" t="s">
        <v>4221</v>
      </c>
      <c r="B4902" s="19" t="s">
        <v>17043</v>
      </c>
      <c r="C4902" s="19" t="s">
        <v>16832</v>
      </c>
      <c r="D4902" s="38" t="s">
        <v>16142</v>
      </c>
      <c r="E4902" s="38" t="s">
        <v>4890</v>
      </c>
      <c r="F4902" s="41" t="s">
        <v>4891</v>
      </c>
      <c r="G4902" s="19" t="s">
        <v>611</v>
      </c>
      <c r="H4902" s="41">
        <v>4</v>
      </c>
      <c r="I4902" s="41">
        <v>5</v>
      </c>
      <c r="J4902" s="41">
        <v>10</v>
      </c>
      <c r="K4902" s="44">
        <v>1</v>
      </c>
      <c r="L4902" s="20">
        <v>1800000</v>
      </c>
      <c r="M4902" s="19" t="s">
        <v>11</v>
      </c>
      <c r="N4902" s="28" t="s">
        <v>15953</v>
      </c>
    </row>
    <row r="4903" spans="1:14" ht="30" x14ac:dyDescent="0.25">
      <c r="A4903" s="27" t="s">
        <v>4221</v>
      </c>
      <c r="B4903" s="19" t="s">
        <v>17015</v>
      </c>
      <c r="C4903" s="19" t="s">
        <v>16742</v>
      </c>
      <c r="D4903" s="38" t="s">
        <v>16052</v>
      </c>
      <c r="E4903" s="38" t="s">
        <v>4892</v>
      </c>
      <c r="F4903" s="41" t="s">
        <v>4893</v>
      </c>
      <c r="G4903" s="19" t="s">
        <v>611</v>
      </c>
      <c r="H4903" s="41">
        <v>4</v>
      </c>
      <c r="I4903" s="41">
        <v>5</v>
      </c>
      <c r="J4903" s="41">
        <v>10</v>
      </c>
      <c r="K4903" s="44">
        <v>2</v>
      </c>
      <c r="L4903" s="20">
        <v>240000</v>
      </c>
      <c r="M4903" s="19" t="s">
        <v>11</v>
      </c>
      <c r="N4903" s="28" t="s">
        <v>15953</v>
      </c>
    </row>
    <row r="4904" spans="1:14" ht="45" x14ac:dyDescent="0.25">
      <c r="A4904" s="27" t="s">
        <v>4221</v>
      </c>
      <c r="B4904" s="19" t="s">
        <v>16745</v>
      </c>
      <c r="C4904" s="19" t="s">
        <v>16745</v>
      </c>
      <c r="D4904" s="38" t="s">
        <v>16055</v>
      </c>
      <c r="E4904" s="38" t="s">
        <v>4894</v>
      </c>
      <c r="F4904" s="41" t="s">
        <v>4895</v>
      </c>
      <c r="G4904" s="19" t="s">
        <v>611</v>
      </c>
      <c r="H4904" s="41">
        <v>4</v>
      </c>
      <c r="I4904" s="41">
        <v>5</v>
      </c>
      <c r="J4904" s="41">
        <v>10</v>
      </c>
      <c r="K4904" s="44">
        <v>6</v>
      </c>
      <c r="L4904" s="20">
        <v>210000</v>
      </c>
      <c r="M4904" s="19" t="s">
        <v>11</v>
      </c>
      <c r="N4904" s="28" t="s">
        <v>15953</v>
      </c>
    </row>
    <row r="4905" spans="1:14" ht="45" x14ac:dyDescent="0.25">
      <c r="A4905" s="27" t="s">
        <v>4221</v>
      </c>
      <c r="B4905" s="19" t="s">
        <v>16745</v>
      </c>
      <c r="C4905" s="19" t="s">
        <v>16745</v>
      </c>
      <c r="D4905" s="38" t="s">
        <v>16055</v>
      </c>
      <c r="E4905" s="38" t="s">
        <v>4896</v>
      </c>
      <c r="F4905" s="41" t="s">
        <v>4897</v>
      </c>
      <c r="G4905" s="19" t="s">
        <v>611</v>
      </c>
      <c r="H4905" s="41">
        <v>4</v>
      </c>
      <c r="I4905" s="41">
        <v>5</v>
      </c>
      <c r="J4905" s="41">
        <v>10</v>
      </c>
      <c r="K4905" s="44">
        <v>3</v>
      </c>
      <c r="L4905" s="20">
        <v>135000</v>
      </c>
      <c r="M4905" s="19" t="s">
        <v>11</v>
      </c>
      <c r="N4905" s="28" t="s">
        <v>15953</v>
      </c>
    </row>
    <row r="4906" spans="1:14" ht="45" x14ac:dyDescent="0.25">
      <c r="A4906" s="27" t="s">
        <v>4221</v>
      </c>
      <c r="B4906" s="19" t="s">
        <v>16745</v>
      </c>
      <c r="C4906" s="19" t="s">
        <v>16745</v>
      </c>
      <c r="D4906" s="38" t="s">
        <v>16055</v>
      </c>
      <c r="E4906" s="38" t="s">
        <v>4898</v>
      </c>
      <c r="F4906" s="41" t="s">
        <v>4899</v>
      </c>
      <c r="G4906" s="19" t="s">
        <v>611</v>
      </c>
      <c r="H4906" s="41">
        <v>4</v>
      </c>
      <c r="I4906" s="41">
        <v>5</v>
      </c>
      <c r="J4906" s="41">
        <v>10</v>
      </c>
      <c r="K4906" s="44">
        <v>5</v>
      </c>
      <c r="L4906" s="20">
        <v>425000</v>
      </c>
      <c r="M4906" s="19" t="s">
        <v>11</v>
      </c>
      <c r="N4906" s="28" t="s">
        <v>15953</v>
      </c>
    </row>
    <row r="4907" spans="1:14" ht="45" x14ac:dyDescent="0.25">
      <c r="A4907" s="27" t="s">
        <v>4221</v>
      </c>
      <c r="B4907" s="19" t="s">
        <v>16745</v>
      </c>
      <c r="C4907" s="19" t="s">
        <v>16745</v>
      </c>
      <c r="D4907" s="38" t="s">
        <v>16055</v>
      </c>
      <c r="E4907" s="38" t="s">
        <v>4900</v>
      </c>
      <c r="F4907" s="41" t="s">
        <v>2965</v>
      </c>
      <c r="G4907" s="19" t="s">
        <v>611</v>
      </c>
      <c r="H4907" s="41">
        <v>4</v>
      </c>
      <c r="I4907" s="41">
        <v>5</v>
      </c>
      <c r="J4907" s="41">
        <v>10</v>
      </c>
      <c r="K4907" s="44">
        <v>30</v>
      </c>
      <c r="L4907" s="20">
        <v>750000</v>
      </c>
      <c r="M4907" s="19" t="s">
        <v>11</v>
      </c>
      <c r="N4907" s="28" t="s">
        <v>15953</v>
      </c>
    </row>
    <row r="4908" spans="1:14" ht="45" x14ac:dyDescent="0.25">
      <c r="A4908" s="27" t="s">
        <v>4221</v>
      </c>
      <c r="B4908" s="19" t="s">
        <v>16745</v>
      </c>
      <c r="C4908" s="19" t="s">
        <v>16745</v>
      </c>
      <c r="D4908" s="38" t="s">
        <v>16055</v>
      </c>
      <c r="E4908" s="38" t="s">
        <v>4901</v>
      </c>
      <c r="F4908" s="41" t="s">
        <v>4902</v>
      </c>
      <c r="G4908" s="19" t="s">
        <v>611</v>
      </c>
      <c r="H4908" s="41">
        <v>4</v>
      </c>
      <c r="I4908" s="41">
        <v>5</v>
      </c>
      <c r="J4908" s="41">
        <v>10</v>
      </c>
      <c r="K4908" s="44">
        <v>13</v>
      </c>
      <c r="L4908" s="20">
        <v>715000</v>
      </c>
      <c r="M4908" s="19" t="s">
        <v>11</v>
      </c>
      <c r="N4908" s="28" t="s">
        <v>15953</v>
      </c>
    </row>
    <row r="4909" spans="1:14" ht="45" x14ac:dyDescent="0.25">
      <c r="A4909" s="27" t="s">
        <v>4221</v>
      </c>
      <c r="B4909" s="19" t="s">
        <v>16745</v>
      </c>
      <c r="C4909" s="19" t="s">
        <v>16745</v>
      </c>
      <c r="D4909" s="38" t="s">
        <v>16055</v>
      </c>
      <c r="E4909" s="38" t="s">
        <v>4903</v>
      </c>
      <c r="F4909" s="41" t="s">
        <v>3156</v>
      </c>
      <c r="G4909" s="19" t="s">
        <v>611</v>
      </c>
      <c r="H4909" s="41">
        <v>4</v>
      </c>
      <c r="I4909" s="41">
        <v>5</v>
      </c>
      <c r="J4909" s="41">
        <v>10</v>
      </c>
      <c r="K4909" s="44">
        <v>11</v>
      </c>
      <c r="L4909" s="20">
        <v>220000</v>
      </c>
      <c r="M4909" s="19" t="s">
        <v>11</v>
      </c>
      <c r="N4909" s="28" t="s">
        <v>15953</v>
      </c>
    </row>
    <row r="4910" spans="1:14" ht="45" x14ac:dyDescent="0.25">
      <c r="A4910" s="27" t="s">
        <v>4221</v>
      </c>
      <c r="B4910" s="19" t="s">
        <v>17063</v>
      </c>
      <c r="C4910" s="19" t="s">
        <v>16866</v>
      </c>
      <c r="D4910" s="38" t="s">
        <v>16176</v>
      </c>
      <c r="E4910" s="38" t="s">
        <v>4904</v>
      </c>
      <c r="F4910" s="41">
        <v>26111704</v>
      </c>
      <c r="G4910" s="19" t="s">
        <v>611</v>
      </c>
      <c r="H4910" s="41">
        <v>4</v>
      </c>
      <c r="I4910" s="41">
        <v>5</v>
      </c>
      <c r="J4910" s="41">
        <v>10</v>
      </c>
      <c r="K4910" s="44">
        <v>3</v>
      </c>
      <c r="L4910" s="20">
        <v>960000</v>
      </c>
      <c r="M4910" s="19" t="s">
        <v>11</v>
      </c>
      <c r="N4910" s="28" t="s">
        <v>15953</v>
      </c>
    </row>
    <row r="4911" spans="1:14" ht="60" x14ac:dyDescent="0.25">
      <c r="A4911" s="27" t="s">
        <v>4221</v>
      </c>
      <c r="B4911" s="19" t="s">
        <v>17063</v>
      </c>
      <c r="C4911" s="19" t="s">
        <v>16869</v>
      </c>
      <c r="D4911" s="38" t="s">
        <v>16179</v>
      </c>
      <c r="E4911" s="38" t="s">
        <v>4905</v>
      </c>
      <c r="F4911" s="41" t="s">
        <v>918</v>
      </c>
      <c r="G4911" s="19" t="s">
        <v>611</v>
      </c>
      <c r="H4911" s="41">
        <v>4</v>
      </c>
      <c r="I4911" s="41">
        <v>5</v>
      </c>
      <c r="J4911" s="41">
        <v>10</v>
      </c>
      <c r="K4911" s="44">
        <v>3</v>
      </c>
      <c r="L4911" s="20">
        <v>555000</v>
      </c>
      <c r="M4911" s="19" t="s">
        <v>11</v>
      </c>
      <c r="N4911" s="28" t="s">
        <v>15953</v>
      </c>
    </row>
    <row r="4912" spans="1:14" ht="60" x14ac:dyDescent="0.25">
      <c r="A4912" s="27" t="s">
        <v>4221</v>
      </c>
      <c r="B4912" s="19" t="s">
        <v>17063</v>
      </c>
      <c r="C4912" s="19" t="s">
        <v>16869</v>
      </c>
      <c r="D4912" s="38" t="s">
        <v>16179</v>
      </c>
      <c r="E4912" s="38" t="s">
        <v>4906</v>
      </c>
      <c r="F4912" s="41" t="s">
        <v>918</v>
      </c>
      <c r="G4912" s="19" t="s">
        <v>611</v>
      </c>
      <c r="H4912" s="41">
        <v>4</v>
      </c>
      <c r="I4912" s="41">
        <v>5</v>
      </c>
      <c r="J4912" s="41">
        <v>10</v>
      </c>
      <c r="K4912" s="44">
        <v>1</v>
      </c>
      <c r="L4912" s="20">
        <v>180000</v>
      </c>
      <c r="M4912" s="19" t="s">
        <v>11</v>
      </c>
      <c r="N4912" s="28" t="s">
        <v>15953</v>
      </c>
    </row>
    <row r="4913" spans="1:14" ht="30" x14ac:dyDescent="0.25">
      <c r="A4913" s="27" t="s">
        <v>4221</v>
      </c>
      <c r="B4913" s="19" t="s">
        <v>16780</v>
      </c>
      <c r="C4913" s="19" t="s">
        <v>16780</v>
      </c>
      <c r="D4913" s="38" t="s">
        <v>16090</v>
      </c>
      <c r="E4913" s="38" t="s">
        <v>4907</v>
      </c>
      <c r="F4913" s="41" t="s">
        <v>4908</v>
      </c>
      <c r="G4913" s="19" t="s">
        <v>611</v>
      </c>
      <c r="H4913" s="41">
        <v>4</v>
      </c>
      <c r="I4913" s="41">
        <v>5</v>
      </c>
      <c r="J4913" s="41">
        <v>10</v>
      </c>
      <c r="K4913" s="44">
        <v>1</v>
      </c>
      <c r="L4913" s="20">
        <v>1806000</v>
      </c>
      <c r="M4913" s="19" t="s">
        <v>15954</v>
      </c>
      <c r="N4913" s="28" t="s">
        <v>15953</v>
      </c>
    </row>
    <row r="4914" spans="1:14" ht="30" x14ac:dyDescent="0.25">
      <c r="A4914" s="27" t="s">
        <v>4221</v>
      </c>
      <c r="B4914" s="19" t="s">
        <v>16780</v>
      </c>
      <c r="C4914" s="19" t="s">
        <v>16780</v>
      </c>
      <c r="D4914" s="38" t="s">
        <v>16090</v>
      </c>
      <c r="E4914" s="38" t="s">
        <v>4907</v>
      </c>
      <c r="F4914" s="41" t="s">
        <v>4908</v>
      </c>
      <c r="G4914" s="19" t="s">
        <v>611</v>
      </c>
      <c r="H4914" s="41">
        <v>4</v>
      </c>
      <c r="I4914" s="41">
        <v>5</v>
      </c>
      <c r="J4914" s="41">
        <v>10</v>
      </c>
      <c r="K4914" s="44">
        <v>1</v>
      </c>
      <c r="L4914" s="20">
        <v>1490000</v>
      </c>
      <c r="M4914" s="19" t="s">
        <v>15954</v>
      </c>
      <c r="N4914" s="28" t="s">
        <v>15953</v>
      </c>
    </row>
    <row r="4915" spans="1:14" ht="30" x14ac:dyDescent="0.25">
      <c r="A4915" s="27" t="s">
        <v>4221</v>
      </c>
      <c r="B4915" s="19" t="s">
        <v>16780</v>
      </c>
      <c r="C4915" s="19" t="s">
        <v>16780</v>
      </c>
      <c r="D4915" s="38" t="s">
        <v>16090</v>
      </c>
      <c r="E4915" s="38" t="s">
        <v>4909</v>
      </c>
      <c r="F4915" s="41" t="s">
        <v>4908</v>
      </c>
      <c r="G4915" s="19" t="s">
        <v>611</v>
      </c>
      <c r="H4915" s="41">
        <v>4</v>
      </c>
      <c r="I4915" s="41">
        <v>5</v>
      </c>
      <c r="J4915" s="41">
        <v>10</v>
      </c>
      <c r="K4915" s="44">
        <v>1</v>
      </c>
      <c r="L4915" s="20">
        <v>6510000</v>
      </c>
      <c r="M4915" s="19" t="s">
        <v>15954</v>
      </c>
      <c r="N4915" s="28" t="s">
        <v>15953</v>
      </c>
    </row>
    <row r="4916" spans="1:14" ht="45" x14ac:dyDescent="0.25">
      <c r="A4916" s="27" t="s">
        <v>4221</v>
      </c>
      <c r="B4916" s="19" t="s">
        <v>17021</v>
      </c>
      <c r="C4916" s="19" t="s">
        <v>16785</v>
      </c>
      <c r="D4916" s="38" t="s">
        <v>16095</v>
      </c>
      <c r="E4916" s="38" t="s">
        <v>4910</v>
      </c>
      <c r="F4916" s="41" t="s">
        <v>4911</v>
      </c>
      <c r="G4916" s="19" t="s">
        <v>611</v>
      </c>
      <c r="H4916" s="41">
        <v>4</v>
      </c>
      <c r="I4916" s="41">
        <v>5</v>
      </c>
      <c r="J4916" s="41">
        <v>10</v>
      </c>
      <c r="K4916" s="44">
        <v>1</v>
      </c>
      <c r="L4916" s="20">
        <v>32449396</v>
      </c>
      <c r="M4916" s="19" t="s">
        <v>15954</v>
      </c>
      <c r="N4916" s="28" t="s">
        <v>15953</v>
      </c>
    </row>
    <row r="4917" spans="1:14" ht="30" x14ac:dyDescent="0.25">
      <c r="A4917" s="27" t="s">
        <v>4221</v>
      </c>
      <c r="B4917" s="19" t="s">
        <v>17015</v>
      </c>
      <c r="C4917" s="19" t="s">
        <v>16742</v>
      </c>
      <c r="D4917" s="38" t="s">
        <v>16052</v>
      </c>
      <c r="E4917" s="38" t="s">
        <v>4912</v>
      </c>
      <c r="F4917" s="41" t="s">
        <v>4913</v>
      </c>
      <c r="G4917" s="19" t="s">
        <v>611</v>
      </c>
      <c r="H4917" s="41">
        <v>4</v>
      </c>
      <c r="I4917" s="41">
        <v>5</v>
      </c>
      <c r="J4917" s="41">
        <v>10</v>
      </c>
      <c r="K4917" s="44">
        <v>1</v>
      </c>
      <c r="L4917" s="20">
        <v>5750000</v>
      </c>
      <c r="M4917" s="19" t="s">
        <v>15954</v>
      </c>
      <c r="N4917" s="28" t="s">
        <v>15953</v>
      </c>
    </row>
    <row r="4918" spans="1:14" ht="30" x14ac:dyDescent="0.25">
      <c r="A4918" s="27" t="s">
        <v>4221</v>
      </c>
      <c r="B4918" s="19" t="s">
        <v>17031</v>
      </c>
      <c r="C4918" s="19" t="s">
        <v>16779</v>
      </c>
      <c r="D4918" s="38" t="s">
        <v>16089</v>
      </c>
      <c r="E4918" s="38" t="s">
        <v>4914</v>
      </c>
      <c r="F4918" s="41" t="s">
        <v>4915</v>
      </c>
      <c r="G4918" s="19" t="s">
        <v>611</v>
      </c>
      <c r="H4918" s="41">
        <v>4</v>
      </c>
      <c r="I4918" s="41">
        <v>5</v>
      </c>
      <c r="J4918" s="41">
        <v>10</v>
      </c>
      <c r="K4918" s="44">
        <v>5</v>
      </c>
      <c r="L4918" s="20">
        <v>988235</v>
      </c>
      <c r="M4918" s="19" t="s">
        <v>11</v>
      </c>
      <c r="N4918" s="28" t="s">
        <v>15953</v>
      </c>
    </row>
    <row r="4919" spans="1:14" ht="45" x14ac:dyDescent="0.25">
      <c r="A4919" s="27" t="s">
        <v>4221</v>
      </c>
      <c r="B4919" s="19" t="s">
        <v>17065</v>
      </c>
      <c r="C4919" s="19" t="s">
        <v>16880</v>
      </c>
      <c r="D4919" s="38" t="s">
        <v>16190</v>
      </c>
      <c r="E4919" s="38" t="s">
        <v>4916</v>
      </c>
      <c r="F4919" s="41" t="s">
        <v>3493</v>
      </c>
      <c r="G4919" s="19" t="s">
        <v>611</v>
      </c>
      <c r="H4919" s="41">
        <v>4</v>
      </c>
      <c r="I4919" s="41">
        <v>5</v>
      </c>
      <c r="J4919" s="41">
        <v>10</v>
      </c>
      <c r="K4919" s="44">
        <v>1</v>
      </c>
      <c r="L4919" s="20">
        <v>7679363.9299999997</v>
      </c>
      <c r="M4919" s="19" t="s">
        <v>15954</v>
      </c>
      <c r="N4919" s="28" t="s">
        <v>15953</v>
      </c>
    </row>
    <row r="4920" spans="1:14" ht="30" x14ac:dyDescent="0.25">
      <c r="A4920" s="27" t="s">
        <v>4221</v>
      </c>
      <c r="B4920" s="19" t="s">
        <v>15943</v>
      </c>
      <c r="C4920" s="19" t="s">
        <v>15943</v>
      </c>
      <c r="D4920" s="38" t="s">
        <v>16220</v>
      </c>
      <c r="E4920" s="38" t="s">
        <v>4917</v>
      </c>
      <c r="F4920" s="41">
        <v>90111503</v>
      </c>
      <c r="G4920" s="19" t="s">
        <v>949</v>
      </c>
      <c r="H4920" s="41">
        <v>1</v>
      </c>
      <c r="I4920" s="41">
        <v>12</v>
      </c>
      <c r="J4920" s="41">
        <v>10</v>
      </c>
      <c r="K4920" s="44">
        <v>1</v>
      </c>
      <c r="L4920" s="20">
        <v>5611241</v>
      </c>
      <c r="M4920" s="19" t="s">
        <v>15954</v>
      </c>
      <c r="N4920" s="28" t="s">
        <v>15953</v>
      </c>
    </row>
    <row r="4921" spans="1:14" ht="30" x14ac:dyDescent="0.25">
      <c r="A4921" s="27" t="s">
        <v>4221</v>
      </c>
      <c r="B4921" s="19" t="s">
        <v>15943</v>
      </c>
      <c r="C4921" s="19" t="s">
        <v>15943</v>
      </c>
      <c r="D4921" s="38" t="s">
        <v>16220</v>
      </c>
      <c r="E4921" s="38" t="s">
        <v>4918</v>
      </c>
      <c r="F4921" s="41">
        <v>90111503</v>
      </c>
      <c r="G4921" s="19" t="s">
        <v>949</v>
      </c>
      <c r="H4921" s="41">
        <v>1</v>
      </c>
      <c r="I4921" s="41">
        <v>12</v>
      </c>
      <c r="J4921" s="41">
        <v>10</v>
      </c>
      <c r="K4921" s="44">
        <v>1</v>
      </c>
      <c r="L4921" s="20">
        <v>260073</v>
      </c>
      <c r="M4921" s="19" t="s">
        <v>15954</v>
      </c>
      <c r="N4921" s="28" t="s">
        <v>15953</v>
      </c>
    </row>
    <row r="4922" spans="1:14" ht="30" x14ac:dyDescent="0.25">
      <c r="A4922" s="27" t="s">
        <v>4221</v>
      </c>
      <c r="B4922" s="19" t="s">
        <v>15943</v>
      </c>
      <c r="C4922" s="19" t="s">
        <v>15943</v>
      </c>
      <c r="D4922" s="38" t="s">
        <v>16220</v>
      </c>
      <c r="E4922" s="38" t="s">
        <v>4919</v>
      </c>
      <c r="F4922" s="41">
        <v>90111503</v>
      </c>
      <c r="G4922" s="19" t="s">
        <v>949</v>
      </c>
      <c r="H4922" s="41">
        <v>1</v>
      </c>
      <c r="I4922" s="41">
        <v>12</v>
      </c>
      <c r="J4922" s="41">
        <v>10</v>
      </c>
      <c r="K4922" s="44">
        <v>1</v>
      </c>
      <c r="L4922" s="20">
        <v>4870793</v>
      </c>
      <c r="M4922" s="19" t="s">
        <v>15954</v>
      </c>
      <c r="N4922" s="28" t="s">
        <v>15953</v>
      </c>
    </row>
    <row r="4923" spans="1:14" ht="30" x14ac:dyDescent="0.25">
      <c r="A4923" s="27" t="s">
        <v>4221</v>
      </c>
      <c r="B4923" s="19" t="s">
        <v>15943</v>
      </c>
      <c r="C4923" s="19" t="s">
        <v>15943</v>
      </c>
      <c r="D4923" s="38" t="s">
        <v>16220</v>
      </c>
      <c r="E4923" s="38" t="s">
        <v>4920</v>
      </c>
      <c r="F4923" s="41">
        <v>90111503</v>
      </c>
      <c r="G4923" s="19" t="s">
        <v>949</v>
      </c>
      <c r="H4923" s="41">
        <v>1</v>
      </c>
      <c r="I4923" s="41">
        <v>12</v>
      </c>
      <c r="J4923" s="41">
        <v>10</v>
      </c>
      <c r="K4923" s="44">
        <v>1</v>
      </c>
      <c r="L4923" s="20">
        <v>8675061</v>
      </c>
      <c r="M4923" s="19" t="s">
        <v>15954</v>
      </c>
      <c r="N4923" s="28" t="s">
        <v>15953</v>
      </c>
    </row>
    <row r="4924" spans="1:14" ht="30" x14ac:dyDescent="0.25">
      <c r="A4924" s="27" t="s">
        <v>4221</v>
      </c>
      <c r="B4924" s="19" t="s">
        <v>15943</v>
      </c>
      <c r="C4924" s="19" t="s">
        <v>15943</v>
      </c>
      <c r="D4924" s="38" t="s">
        <v>16220</v>
      </c>
      <c r="E4924" s="38" t="s">
        <v>4921</v>
      </c>
      <c r="F4924" s="41">
        <v>90111503</v>
      </c>
      <c r="G4924" s="19" t="s">
        <v>949</v>
      </c>
      <c r="H4924" s="41">
        <v>1</v>
      </c>
      <c r="I4924" s="41">
        <v>12</v>
      </c>
      <c r="J4924" s="41">
        <v>10</v>
      </c>
      <c r="K4924" s="44">
        <v>1</v>
      </c>
      <c r="L4924" s="20">
        <v>700146</v>
      </c>
      <c r="M4924" s="19" t="s">
        <v>15954</v>
      </c>
      <c r="N4924" s="28" t="s">
        <v>15953</v>
      </c>
    </row>
    <row r="4925" spans="1:14" ht="30" x14ac:dyDescent="0.25">
      <c r="A4925" s="27" t="s">
        <v>4221</v>
      </c>
      <c r="B4925" s="19" t="s">
        <v>15943</v>
      </c>
      <c r="C4925" s="19" t="s">
        <v>15943</v>
      </c>
      <c r="D4925" s="38" t="s">
        <v>16220</v>
      </c>
      <c r="E4925" s="38" t="s">
        <v>4922</v>
      </c>
      <c r="F4925" s="41">
        <v>90111503</v>
      </c>
      <c r="G4925" s="19" t="s">
        <v>949</v>
      </c>
      <c r="H4925" s="41">
        <v>1</v>
      </c>
      <c r="I4925" s="41">
        <v>12</v>
      </c>
      <c r="J4925" s="41">
        <v>10</v>
      </c>
      <c r="K4925" s="44">
        <v>1</v>
      </c>
      <c r="L4925" s="20">
        <v>3066268</v>
      </c>
      <c r="M4925" s="19" t="s">
        <v>15954</v>
      </c>
      <c r="N4925" s="28" t="s">
        <v>15953</v>
      </c>
    </row>
    <row r="4926" spans="1:14" ht="30" x14ac:dyDescent="0.25">
      <c r="A4926" s="27" t="s">
        <v>4221</v>
      </c>
      <c r="B4926" s="19" t="s">
        <v>15943</v>
      </c>
      <c r="C4926" s="19" t="s">
        <v>15943</v>
      </c>
      <c r="D4926" s="38" t="s">
        <v>16220</v>
      </c>
      <c r="E4926" s="38" t="s">
        <v>4923</v>
      </c>
      <c r="F4926" s="41">
        <v>90111503</v>
      </c>
      <c r="G4926" s="19" t="s">
        <v>949</v>
      </c>
      <c r="H4926" s="41">
        <v>1</v>
      </c>
      <c r="I4926" s="41">
        <v>12</v>
      </c>
      <c r="J4926" s="41">
        <v>10</v>
      </c>
      <c r="K4926" s="44">
        <v>1</v>
      </c>
      <c r="L4926" s="20">
        <v>933528</v>
      </c>
      <c r="M4926" s="19" t="s">
        <v>15954</v>
      </c>
      <c r="N4926" s="28" t="s">
        <v>15953</v>
      </c>
    </row>
    <row r="4927" spans="1:14" ht="30" x14ac:dyDescent="0.25">
      <c r="A4927" s="27" t="s">
        <v>4221</v>
      </c>
      <c r="B4927" s="19" t="s">
        <v>15943</v>
      </c>
      <c r="C4927" s="19" t="s">
        <v>15943</v>
      </c>
      <c r="D4927" s="38" t="s">
        <v>16220</v>
      </c>
      <c r="E4927" s="38" t="s">
        <v>4924</v>
      </c>
      <c r="F4927" s="41">
        <v>90111503</v>
      </c>
      <c r="G4927" s="19" t="s">
        <v>949</v>
      </c>
      <c r="H4927" s="41">
        <v>6</v>
      </c>
      <c r="I4927" s="41">
        <v>6</v>
      </c>
      <c r="J4927" s="41">
        <v>10</v>
      </c>
      <c r="K4927" s="44">
        <v>1</v>
      </c>
      <c r="L4927" s="20">
        <v>3775710</v>
      </c>
      <c r="M4927" s="19" t="s">
        <v>15954</v>
      </c>
      <c r="N4927" s="28" t="s">
        <v>15953</v>
      </c>
    </row>
    <row r="4928" spans="1:14" ht="75" x14ac:dyDescent="0.25">
      <c r="A4928" s="27" t="s">
        <v>4221</v>
      </c>
      <c r="B4928" s="19" t="s">
        <v>17026</v>
      </c>
      <c r="C4928" s="19" t="s">
        <v>16769</v>
      </c>
      <c r="D4928" s="38" t="s">
        <v>16079</v>
      </c>
      <c r="E4928" s="38" t="s">
        <v>4925</v>
      </c>
      <c r="F4928" s="41" t="s">
        <v>3731</v>
      </c>
      <c r="G4928" s="19" t="s">
        <v>949</v>
      </c>
      <c r="H4928" s="41">
        <v>1</v>
      </c>
      <c r="I4928" s="41">
        <v>12</v>
      </c>
      <c r="J4928" s="41">
        <v>10</v>
      </c>
      <c r="K4928" s="44">
        <v>1</v>
      </c>
      <c r="L4928" s="20">
        <v>565067</v>
      </c>
      <c r="M4928" s="19" t="s">
        <v>15954</v>
      </c>
      <c r="N4928" s="28" t="s">
        <v>15953</v>
      </c>
    </row>
    <row r="4929" spans="1:14" ht="30" x14ac:dyDescent="0.25">
      <c r="A4929" s="27" t="s">
        <v>4221</v>
      </c>
      <c r="B4929" s="19" t="s">
        <v>17026</v>
      </c>
      <c r="C4929" s="19" t="s">
        <v>16769</v>
      </c>
      <c r="D4929" s="38" t="s">
        <v>16079</v>
      </c>
      <c r="E4929" s="38" t="s">
        <v>4926</v>
      </c>
      <c r="F4929" s="41" t="s">
        <v>3731</v>
      </c>
      <c r="G4929" s="19" t="s">
        <v>949</v>
      </c>
      <c r="H4929" s="41">
        <v>1</v>
      </c>
      <c r="I4929" s="41">
        <v>12</v>
      </c>
      <c r="J4929" s="41">
        <v>10</v>
      </c>
      <c r="K4929" s="44">
        <v>1</v>
      </c>
      <c r="L4929" s="20">
        <v>560170</v>
      </c>
      <c r="M4929" s="19" t="s">
        <v>15954</v>
      </c>
      <c r="N4929" s="28" t="s">
        <v>15953</v>
      </c>
    </row>
    <row r="4930" spans="1:14" ht="30" x14ac:dyDescent="0.25">
      <c r="A4930" s="27" t="s">
        <v>4221</v>
      </c>
      <c r="B4930" s="19" t="s">
        <v>17026</v>
      </c>
      <c r="C4930" s="19" t="s">
        <v>16769</v>
      </c>
      <c r="D4930" s="38" t="s">
        <v>16079</v>
      </c>
      <c r="E4930" s="38" t="s">
        <v>4927</v>
      </c>
      <c r="F4930" s="41" t="s">
        <v>3731</v>
      </c>
      <c r="G4930" s="19" t="s">
        <v>949</v>
      </c>
      <c r="H4930" s="41">
        <v>1</v>
      </c>
      <c r="I4930" s="41">
        <v>12</v>
      </c>
      <c r="J4930" s="41">
        <v>10</v>
      </c>
      <c r="K4930" s="44">
        <v>1</v>
      </c>
      <c r="L4930" s="20">
        <v>646716</v>
      </c>
      <c r="M4930" s="19" t="s">
        <v>15954</v>
      </c>
      <c r="N4930" s="28" t="s">
        <v>15953</v>
      </c>
    </row>
    <row r="4931" spans="1:14" ht="30" x14ac:dyDescent="0.25">
      <c r="A4931" s="27" t="s">
        <v>4221</v>
      </c>
      <c r="B4931" s="19" t="s">
        <v>17026</v>
      </c>
      <c r="C4931" s="19" t="s">
        <v>16769</v>
      </c>
      <c r="D4931" s="38" t="s">
        <v>16079</v>
      </c>
      <c r="E4931" s="38" t="s">
        <v>4928</v>
      </c>
      <c r="F4931" s="41" t="s">
        <v>3731</v>
      </c>
      <c r="G4931" s="19" t="s">
        <v>949</v>
      </c>
      <c r="H4931" s="41">
        <v>1</v>
      </c>
      <c r="I4931" s="41">
        <v>12</v>
      </c>
      <c r="J4931" s="41">
        <v>10</v>
      </c>
      <c r="K4931" s="44">
        <v>1</v>
      </c>
      <c r="L4931" s="20">
        <v>614128</v>
      </c>
      <c r="M4931" s="19" t="s">
        <v>15954</v>
      </c>
      <c r="N4931" s="28" t="s">
        <v>15953</v>
      </c>
    </row>
    <row r="4932" spans="1:14" ht="30" x14ac:dyDescent="0.25">
      <c r="A4932" s="27" t="s">
        <v>4221</v>
      </c>
      <c r="B4932" s="19" t="s">
        <v>17026</v>
      </c>
      <c r="C4932" s="19" t="s">
        <v>16769</v>
      </c>
      <c r="D4932" s="38" t="s">
        <v>16079</v>
      </c>
      <c r="E4932" s="38" t="s">
        <v>4929</v>
      </c>
      <c r="F4932" s="41" t="s">
        <v>3731</v>
      </c>
      <c r="G4932" s="19" t="s">
        <v>949</v>
      </c>
      <c r="H4932" s="41">
        <v>1</v>
      </c>
      <c r="I4932" s="41">
        <v>12</v>
      </c>
      <c r="J4932" s="41">
        <v>10</v>
      </c>
      <c r="K4932" s="44">
        <v>1</v>
      </c>
      <c r="L4932" s="20">
        <v>374354</v>
      </c>
      <c r="M4932" s="19" t="s">
        <v>15954</v>
      </c>
      <c r="N4932" s="28" t="s">
        <v>15953</v>
      </c>
    </row>
    <row r="4933" spans="1:14" ht="30" x14ac:dyDescent="0.25">
      <c r="A4933" s="27" t="s">
        <v>4221</v>
      </c>
      <c r="B4933" s="19" t="s">
        <v>17026</v>
      </c>
      <c r="C4933" s="19" t="s">
        <v>16769</v>
      </c>
      <c r="D4933" s="38" t="s">
        <v>16079</v>
      </c>
      <c r="E4933" s="38" t="s">
        <v>4930</v>
      </c>
      <c r="F4933" s="41" t="s">
        <v>3731</v>
      </c>
      <c r="G4933" s="19" t="s">
        <v>949</v>
      </c>
      <c r="H4933" s="41">
        <v>1</v>
      </c>
      <c r="I4933" s="41">
        <v>12</v>
      </c>
      <c r="J4933" s="41">
        <v>10</v>
      </c>
      <c r="K4933" s="44">
        <v>1</v>
      </c>
      <c r="L4933" s="20">
        <v>567292</v>
      </c>
      <c r="M4933" s="19" t="s">
        <v>15954</v>
      </c>
      <c r="N4933" s="28" t="s">
        <v>15953</v>
      </c>
    </row>
    <row r="4934" spans="1:14" ht="30" x14ac:dyDescent="0.25">
      <c r="A4934" s="27" t="s">
        <v>4221</v>
      </c>
      <c r="B4934" s="19" t="s">
        <v>17026</v>
      </c>
      <c r="C4934" s="19" t="s">
        <v>16769</v>
      </c>
      <c r="D4934" s="38" t="s">
        <v>16079</v>
      </c>
      <c r="E4934" s="38" t="s">
        <v>4931</v>
      </c>
      <c r="F4934" s="41" t="s">
        <v>3731</v>
      </c>
      <c r="G4934" s="19" t="s">
        <v>949</v>
      </c>
      <c r="H4934" s="41">
        <v>1</v>
      </c>
      <c r="I4934" s="41">
        <v>12</v>
      </c>
      <c r="J4934" s="41">
        <v>10</v>
      </c>
      <c r="K4934" s="44">
        <v>1</v>
      </c>
      <c r="L4934" s="20">
        <v>156640</v>
      </c>
      <c r="M4934" s="19" t="s">
        <v>15954</v>
      </c>
      <c r="N4934" s="28" t="s">
        <v>15953</v>
      </c>
    </row>
    <row r="4935" spans="1:14" ht="30" x14ac:dyDescent="0.25">
      <c r="A4935" s="27" t="s">
        <v>4221</v>
      </c>
      <c r="B4935" s="19" t="s">
        <v>17026</v>
      </c>
      <c r="C4935" s="19" t="s">
        <v>16769</v>
      </c>
      <c r="D4935" s="38" t="s">
        <v>16079</v>
      </c>
      <c r="E4935" s="38" t="s">
        <v>4932</v>
      </c>
      <c r="F4935" s="41" t="s">
        <v>3731</v>
      </c>
      <c r="G4935" s="19" t="s">
        <v>949</v>
      </c>
      <c r="H4935" s="41">
        <v>1</v>
      </c>
      <c r="I4935" s="41">
        <v>12</v>
      </c>
      <c r="J4935" s="41">
        <v>10</v>
      </c>
      <c r="K4935" s="44">
        <v>1</v>
      </c>
      <c r="L4935" s="20">
        <v>563780</v>
      </c>
      <c r="M4935" s="19" t="s">
        <v>15954</v>
      </c>
      <c r="N4935" s="28" t="s">
        <v>15953</v>
      </c>
    </row>
    <row r="4936" spans="1:14" ht="30" x14ac:dyDescent="0.25">
      <c r="A4936" s="27" t="s">
        <v>4221</v>
      </c>
      <c r="B4936" s="19" t="s">
        <v>17026</v>
      </c>
      <c r="C4936" s="19" t="s">
        <v>16769</v>
      </c>
      <c r="D4936" s="38" t="s">
        <v>16079</v>
      </c>
      <c r="E4936" s="38" t="s">
        <v>4933</v>
      </c>
      <c r="F4936" s="41" t="s">
        <v>3731</v>
      </c>
      <c r="G4936" s="19" t="s">
        <v>949</v>
      </c>
      <c r="H4936" s="41">
        <v>1</v>
      </c>
      <c r="I4936" s="41">
        <v>12</v>
      </c>
      <c r="J4936" s="41">
        <v>10</v>
      </c>
      <c r="K4936" s="44">
        <v>1</v>
      </c>
      <c r="L4936" s="20">
        <v>15470</v>
      </c>
      <c r="M4936" s="19" t="s">
        <v>15954</v>
      </c>
      <c r="N4936" s="28" t="s">
        <v>15953</v>
      </c>
    </row>
    <row r="4937" spans="1:14" ht="75" x14ac:dyDescent="0.25">
      <c r="A4937" s="27" t="s">
        <v>4221</v>
      </c>
      <c r="B4937" s="19" t="s">
        <v>17026</v>
      </c>
      <c r="C4937" s="19" t="s">
        <v>16769</v>
      </c>
      <c r="D4937" s="38" t="s">
        <v>16079</v>
      </c>
      <c r="E4937" s="38" t="s">
        <v>4934</v>
      </c>
      <c r="F4937" s="41" t="s">
        <v>3731</v>
      </c>
      <c r="G4937" s="19" t="s">
        <v>949</v>
      </c>
      <c r="H4937" s="41">
        <v>1</v>
      </c>
      <c r="I4937" s="41">
        <v>12</v>
      </c>
      <c r="J4937" s="41">
        <v>10</v>
      </c>
      <c r="K4937" s="44">
        <v>1</v>
      </c>
      <c r="L4937" s="20">
        <v>236042</v>
      </c>
      <c r="M4937" s="19" t="s">
        <v>15954</v>
      </c>
      <c r="N4937" s="28" t="s">
        <v>15953</v>
      </c>
    </row>
    <row r="4938" spans="1:14" ht="60" x14ac:dyDescent="0.25">
      <c r="A4938" s="27" t="s">
        <v>4221</v>
      </c>
      <c r="B4938" s="19" t="s">
        <v>17068</v>
      </c>
      <c r="C4938" s="19" t="s">
        <v>16903</v>
      </c>
      <c r="D4938" s="38" t="s">
        <v>16213</v>
      </c>
      <c r="E4938" s="38" t="s">
        <v>4935</v>
      </c>
      <c r="F4938" s="41" t="s">
        <v>4936</v>
      </c>
      <c r="G4938" s="19" t="s">
        <v>949</v>
      </c>
      <c r="H4938" s="41">
        <v>1</v>
      </c>
      <c r="I4938" s="41">
        <v>12</v>
      </c>
      <c r="J4938" s="41">
        <v>10</v>
      </c>
      <c r="K4938" s="44">
        <v>1</v>
      </c>
      <c r="L4938" s="20">
        <v>6395879</v>
      </c>
      <c r="M4938" s="19" t="s">
        <v>15954</v>
      </c>
      <c r="N4938" s="28" t="s">
        <v>15953</v>
      </c>
    </row>
    <row r="4939" spans="1:14" ht="60" x14ac:dyDescent="0.25">
      <c r="A4939" s="27" t="s">
        <v>4221</v>
      </c>
      <c r="B4939" s="19" t="s">
        <v>17068</v>
      </c>
      <c r="C4939" s="19" t="s">
        <v>16903</v>
      </c>
      <c r="D4939" s="38" t="s">
        <v>16213</v>
      </c>
      <c r="E4939" s="38" t="s">
        <v>4937</v>
      </c>
      <c r="F4939" s="41" t="s">
        <v>4936</v>
      </c>
      <c r="G4939" s="19" t="s">
        <v>949</v>
      </c>
      <c r="H4939" s="41">
        <v>1</v>
      </c>
      <c r="I4939" s="41">
        <v>12</v>
      </c>
      <c r="J4939" s="41">
        <v>10</v>
      </c>
      <c r="K4939" s="44">
        <v>1</v>
      </c>
      <c r="L4939" s="20">
        <v>6283024</v>
      </c>
      <c r="M4939" s="19" t="s">
        <v>15954</v>
      </c>
      <c r="N4939" s="28" t="s">
        <v>15953</v>
      </c>
    </row>
    <row r="4940" spans="1:14" ht="60" x14ac:dyDescent="0.25">
      <c r="A4940" s="27" t="s">
        <v>4221</v>
      </c>
      <c r="B4940" s="19" t="s">
        <v>17068</v>
      </c>
      <c r="C4940" s="19" t="s">
        <v>16903</v>
      </c>
      <c r="D4940" s="38" t="s">
        <v>16213</v>
      </c>
      <c r="E4940" s="38" t="s">
        <v>4938</v>
      </c>
      <c r="F4940" s="41" t="s">
        <v>4936</v>
      </c>
      <c r="G4940" s="19" t="s">
        <v>949</v>
      </c>
      <c r="H4940" s="41">
        <v>1</v>
      </c>
      <c r="I4940" s="41">
        <v>12</v>
      </c>
      <c r="J4940" s="41">
        <v>10</v>
      </c>
      <c r="K4940" s="44">
        <v>1</v>
      </c>
      <c r="L4940" s="20">
        <v>6395878.0300000003</v>
      </c>
      <c r="M4940" s="19" t="s">
        <v>15954</v>
      </c>
      <c r="N4940" s="28" t="s">
        <v>15953</v>
      </c>
    </row>
    <row r="4941" spans="1:14" ht="60" x14ac:dyDescent="0.25">
      <c r="A4941" s="27" t="s">
        <v>4221</v>
      </c>
      <c r="B4941" s="19" t="s">
        <v>17068</v>
      </c>
      <c r="C4941" s="19" t="s">
        <v>16903</v>
      </c>
      <c r="D4941" s="38" t="s">
        <v>16213</v>
      </c>
      <c r="E4941" s="38" t="s">
        <v>4939</v>
      </c>
      <c r="F4941" s="41" t="s">
        <v>4936</v>
      </c>
      <c r="G4941" s="19" t="s">
        <v>949</v>
      </c>
      <c r="H4941" s="41">
        <v>1</v>
      </c>
      <c r="I4941" s="41">
        <v>12</v>
      </c>
      <c r="J4941" s="41">
        <v>16</v>
      </c>
      <c r="K4941" s="44">
        <v>1</v>
      </c>
      <c r="L4941" s="20">
        <v>6441288.9999999981</v>
      </c>
      <c r="M4941" s="19" t="s">
        <v>15954</v>
      </c>
      <c r="N4941" s="28" t="s">
        <v>15953</v>
      </c>
    </row>
    <row r="4942" spans="1:14" ht="60" x14ac:dyDescent="0.25">
      <c r="A4942" s="27" t="s">
        <v>4221</v>
      </c>
      <c r="B4942" s="19" t="s">
        <v>17068</v>
      </c>
      <c r="C4942" s="19" t="s">
        <v>16903</v>
      </c>
      <c r="D4942" s="38" t="s">
        <v>16213</v>
      </c>
      <c r="E4942" s="38" t="s">
        <v>4940</v>
      </c>
      <c r="F4942" s="41">
        <v>0</v>
      </c>
      <c r="G4942" s="19" t="s">
        <v>949</v>
      </c>
      <c r="H4942" s="41">
        <v>1</v>
      </c>
      <c r="I4942" s="41">
        <v>12</v>
      </c>
      <c r="J4942" s="41">
        <v>10</v>
      </c>
      <c r="K4942" s="44">
        <v>1</v>
      </c>
      <c r="L4942" s="20">
        <v>807885.97</v>
      </c>
      <c r="M4942" s="19" t="s">
        <v>15954</v>
      </c>
      <c r="N4942" s="28" t="s">
        <v>15953</v>
      </c>
    </row>
    <row r="4943" spans="1:14" ht="60" x14ac:dyDescent="0.25">
      <c r="A4943" s="27" t="s">
        <v>4221</v>
      </c>
      <c r="B4943" s="19" t="s">
        <v>17068</v>
      </c>
      <c r="C4943" s="19" t="s">
        <v>16903</v>
      </c>
      <c r="D4943" s="38" t="s">
        <v>16213</v>
      </c>
      <c r="E4943" s="38" t="s">
        <v>4940</v>
      </c>
      <c r="F4943" s="41" t="s">
        <v>4936</v>
      </c>
      <c r="G4943" s="19" t="s">
        <v>949</v>
      </c>
      <c r="H4943" s="41">
        <v>1</v>
      </c>
      <c r="I4943" s="41">
        <v>12</v>
      </c>
      <c r="J4943" s="41">
        <v>16</v>
      </c>
      <c r="K4943" s="44">
        <v>1</v>
      </c>
      <c r="L4943" s="20">
        <v>5587960.1900000004</v>
      </c>
      <c r="M4943" s="19" t="s">
        <v>15954</v>
      </c>
      <c r="N4943" s="28" t="s">
        <v>15953</v>
      </c>
    </row>
    <row r="4944" spans="1:14" ht="60" x14ac:dyDescent="0.25">
      <c r="A4944" s="27" t="s">
        <v>4221</v>
      </c>
      <c r="B4944" s="19" t="s">
        <v>17068</v>
      </c>
      <c r="C4944" s="19" t="s">
        <v>16903</v>
      </c>
      <c r="D4944" s="38" t="s">
        <v>16213</v>
      </c>
      <c r="E4944" s="38" t="s">
        <v>4941</v>
      </c>
      <c r="F4944" s="41" t="s">
        <v>4936</v>
      </c>
      <c r="G4944" s="19" t="s">
        <v>949</v>
      </c>
      <c r="H4944" s="41">
        <v>1</v>
      </c>
      <c r="I4944" s="41">
        <v>12</v>
      </c>
      <c r="J4944" s="41">
        <v>10</v>
      </c>
      <c r="K4944" s="44">
        <v>1</v>
      </c>
      <c r="L4944" s="20">
        <v>6278103</v>
      </c>
      <c r="M4944" s="19" t="s">
        <v>15954</v>
      </c>
      <c r="N4944" s="28" t="s">
        <v>15953</v>
      </c>
    </row>
    <row r="4945" spans="1:14" ht="60" x14ac:dyDescent="0.25">
      <c r="A4945" s="27" t="s">
        <v>4221</v>
      </c>
      <c r="B4945" s="19" t="s">
        <v>17068</v>
      </c>
      <c r="C4945" s="19" t="s">
        <v>16903</v>
      </c>
      <c r="D4945" s="38" t="s">
        <v>16213</v>
      </c>
      <c r="E4945" s="38" t="s">
        <v>4942</v>
      </c>
      <c r="F4945" s="41" t="s">
        <v>4936</v>
      </c>
      <c r="G4945" s="19" t="s">
        <v>949</v>
      </c>
      <c r="H4945" s="41">
        <v>1</v>
      </c>
      <c r="I4945" s="41">
        <v>12</v>
      </c>
      <c r="J4945" s="41">
        <v>10</v>
      </c>
      <c r="K4945" s="44">
        <v>1</v>
      </c>
      <c r="L4945" s="20">
        <v>6278103</v>
      </c>
      <c r="M4945" s="19" t="s">
        <v>15954</v>
      </c>
      <c r="N4945" s="28" t="s">
        <v>15953</v>
      </c>
    </row>
    <row r="4946" spans="1:14" ht="60" x14ac:dyDescent="0.25">
      <c r="A4946" s="27" t="s">
        <v>4221</v>
      </c>
      <c r="B4946" s="19" t="s">
        <v>17068</v>
      </c>
      <c r="C4946" s="19" t="s">
        <v>16903</v>
      </c>
      <c r="D4946" s="38" t="s">
        <v>16213</v>
      </c>
      <c r="E4946" s="38" t="s">
        <v>4943</v>
      </c>
      <c r="F4946" s="41" t="s">
        <v>4936</v>
      </c>
      <c r="G4946" s="19" t="s">
        <v>949</v>
      </c>
      <c r="H4946" s="41">
        <v>1</v>
      </c>
      <c r="I4946" s="41">
        <v>12</v>
      </c>
      <c r="J4946" s="41">
        <v>10</v>
      </c>
      <c r="K4946" s="44">
        <v>1</v>
      </c>
      <c r="L4946" s="20">
        <v>6278103</v>
      </c>
      <c r="M4946" s="19" t="s">
        <v>15954</v>
      </c>
      <c r="N4946" s="28" t="s">
        <v>15953</v>
      </c>
    </row>
    <row r="4947" spans="1:14" ht="60" x14ac:dyDescent="0.25">
      <c r="A4947" s="27" t="s">
        <v>4221</v>
      </c>
      <c r="B4947" s="19" t="s">
        <v>17068</v>
      </c>
      <c r="C4947" s="19" t="s">
        <v>16903</v>
      </c>
      <c r="D4947" s="38" t="s">
        <v>16213</v>
      </c>
      <c r="E4947" s="38" t="s">
        <v>4944</v>
      </c>
      <c r="F4947" s="41" t="s">
        <v>4936</v>
      </c>
      <c r="G4947" s="19" t="s">
        <v>949</v>
      </c>
      <c r="H4947" s="41">
        <v>1</v>
      </c>
      <c r="I4947" s="41">
        <v>12</v>
      </c>
      <c r="J4947" s="41">
        <v>16</v>
      </c>
      <c r="K4947" s="44">
        <v>1</v>
      </c>
      <c r="L4947" s="20">
        <v>6441289</v>
      </c>
      <c r="M4947" s="19" t="s">
        <v>15954</v>
      </c>
      <c r="N4947" s="28" t="s">
        <v>15953</v>
      </c>
    </row>
    <row r="4948" spans="1:14" ht="60" x14ac:dyDescent="0.25">
      <c r="A4948" s="27" t="s">
        <v>4221</v>
      </c>
      <c r="B4948" s="19" t="s">
        <v>17068</v>
      </c>
      <c r="C4948" s="19" t="s">
        <v>16903</v>
      </c>
      <c r="D4948" s="38" t="s">
        <v>16213</v>
      </c>
      <c r="E4948" s="38" t="s">
        <v>4945</v>
      </c>
      <c r="F4948" s="41" t="s">
        <v>4936</v>
      </c>
      <c r="G4948" s="19" t="s">
        <v>949</v>
      </c>
      <c r="H4948" s="41">
        <v>1</v>
      </c>
      <c r="I4948" s="41">
        <v>12</v>
      </c>
      <c r="J4948" s="41">
        <v>16</v>
      </c>
      <c r="K4948" s="44">
        <v>1</v>
      </c>
      <c r="L4948" s="20">
        <v>6395846.1600000001</v>
      </c>
      <c r="M4948" s="19" t="s">
        <v>15954</v>
      </c>
      <c r="N4948" s="28" t="s">
        <v>15953</v>
      </c>
    </row>
    <row r="4949" spans="1:14" ht="60" x14ac:dyDescent="0.25">
      <c r="A4949" s="27" t="s">
        <v>4221</v>
      </c>
      <c r="B4949" s="19" t="s">
        <v>17068</v>
      </c>
      <c r="C4949" s="19" t="s">
        <v>16903</v>
      </c>
      <c r="D4949" s="38" t="s">
        <v>16213</v>
      </c>
      <c r="E4949" s="38" t="s">
        <v>4946</v>
      </c>
      <c r="F4949" s="41" t="s">
        <v>4936</v>
      </c>
      <c r="G4949" s="19" t="s">
        <v>949</v>
      </c>
      <c r="H4949" s="41">
        <v>1</v>
      </c>
      <c r="I4949" s="41">
        <v>12</v>
      </c>
      <c r="J4949" s="41">
        <v>16</v>
      </c>
      <c r="K4949" s="44">
        <v>1</v>
      </c>
      <c r="L4949" s="20">
        <v>6441289</v>
      </c>
      <c r="M4949" s="19" t="s">
        <v>15954</v>
      </c>
      <c r="N4949" s="28" t="s">
        <v>15953</v>
      </c>
    </row>
    <row r="4950" spans="1:14" ht="60" x14ac:dyDescent="0.25">
      <c r="A4950" s="27" t="s">
        <v>4221</v>
      </c>
      <c r="B4950" s="19" t="s">
        <v>17068</v>
      </c>
      <c r="C4950" s="19" t="s">
        <v>16903</v>
      </c>
      <c r="D4950" s="38" t="s">
        <v>16213</v>
      </c>
      <c r="E4950" s="38" t="s">
        <v>4947</v>
      </c>
      <c r="F4950" s="41" t="s">
        <v>4936</v>
      </c>
      <c r="G4950" s="19" t="s">
        <v>949</v>
      </c>
      <c r="H4950" s="41">
        <v>1</v>
      </c>
      <c r="I4950" s="41">
        <v>12</v>
      </c>
      <c r="J4950" s="41">
        <v>10</v>
      </c>
      <c r="K4950" s="44">
        <v>1</v>
      </c>
      <c r="L4950" s="20">
        <v>6283024</v>
      </c>
      <c r="M4950" s="19" t="s">
        <v>15954</v>
      </c>
      <c r="N4950" s="28" t="s">
        <v>15953</v>
      </c>
    </row>
    <row r="4951" spans="1:14" ht="30" x14ac:dyDescent="0.25">
      <c r="A4951" s="27" t="s">
        <v>4221</v>
      </c>
      <c r="B4951" s="19" t="s">
        <v>16746</v>
      </c>
      <c r="C4951" s="19" t="s">
        <v>16746</v>
      </c>
      <c r="D4951" s="38" t="s">
        <v>16056</v>
      </c>
      <c r="E4951" s="38" t="s">
        <v>4948</v>
      </c>
      <c r="F4951" s="41">
        <v>11151507</v>
      </c>
      <c r="G4951" s="19" t="s">
        <v>611</v>
      </c>
      <c r="H4951" s="41">
        <v>9</v>
      </c>
      <c r="I4951" s="41">
        <v>9</v>
      </c>
      <c r="J4951" s="41">
        <v>10</v>
      </c>
      <c r="K4951" s="44">
        <v>2</v>
      </c>
      <c r="L4951" s="20">
        <v>178500</v>
      </c>
      <c r="M4951" s="19" t="s">
        <v>11</v>
      </c>
      <c r="N4951" s="28" t="s">
        <v>15953</v>
      </c>
    </row>
    <row r="4952" spans="1:14" ht="30" x14ac:dyDescent="0.25">
      <c r="A4952" s="27" t="s">
        <v>4221</v>
      </c>
      <c r="B4952" s="19" t="s">
        <v>16780</v>
      </c>
      <c r="C4952" s="19" t="s">
        <v>16780</v>
      </c>
      <c r="D4952" s="38" t="s">
        <v>16090</v>
      </c>
      <c r="E4952" s="38" t="s">
        <v>4949</v>
      </c>
      <c r="F4952" s="41">
        <v>24101611</v>
      </c>
      <c r="G4952" s="19" t="s">
        <v>611</v>
      </c>
      <c r="H4952" s="41">
        <v>9</v>
      </c>
      <c r="I4952" s="41" t="s">
        <v>15953</v>
      </c>
      <c r="J4952" s="41">
        <v>10</v>
      </c>
      <c r="K4952" s="44">
        <v>57</v>
      </c>
      <c r="L4952" s="20">
        <v>237405</v>
      </c>
      <c r="M4952" s="19" t="s">
        <v>15964</v>
      </c>
      <c r="N4952" s="28" t="s">
        <v>15953</v>
      </c>
    </row>
    <row r="4953" spans="1:14" ht="30" x14ac:dyDescent="0.25">
      <c r="A4953" s="27" t="s">
        <v>4221</v>
      </c>
      <c r="B4953" s="19" t="s">
        <v>16780</v>
      </c>
      <c r="C4953" s="19" t="s">
        <v>16780</v>
      </c>
      <c r="D4953" s="38" t="s">
        <v>16090</v>
      </c>
      <c r="E4953" s="38" t="s">
        <v>4950</v>
      </c>
      <c r="F4953" s="41">
        <v>31152106</v>
      </c>
      <c r="G4953" s="19" t="s">
        <v>611</v>
      </c>
      <c r="H4953" s="41">
        <v>9</v>
      </c>
      <c r="I4953" s="41" t="s">
        <v>15953</v>
      </c>
      <c r="J4953" s="41">
        <v>10</v>
      </c>
      <c r="K4953" s="44">
        <v>170</v>
      </c>
      <c r="L4953" s="20">
        <v>10823050</v>
      </c>
      <c r="M4953" s="19" t="s">
        <v>15964</v>
      </c>
      <c r="N4953" s="28" t="s">
        <v>15953</v>
      </c>
    </row>
    <row r="4954" spans="1:14" ht="30" x14ac:dyDescent="0.25">
      <c r="A4954" s="27" t="s">
        <v>4221</v>
      </c>
      <c r="B4954" s="19" t="s">
        <v>16780</v>
      </c>
      <c r="C4954" s="19" t="s">
        <v>16780</v>
      </c>
      <c r="D4954" s="38" t="s">
        <v>16090</v>
      </c>
      <c r="E4954" s="38" t="s">
        <v>4951</v>
      </c>
      <c r="F4954" s="41">
        <v>11162117</v>
      </c>
      <c r="G4954" s="19" t="s">
        <v>611</v>
      </c>
      <c r="H4954" s="41">
        <v>9</v>
      </c>
      <c r="I4954" s="41" t="s">
        <v>15953</v>
      </c>
      <c r="J4954" s="41">
        <v>10</v>
      </c>
      <c r="K4954" s="44">
        <v>50</v>
      </c>
      <c r="L4954" s="20">
        <v>4165000</v>
      </c>
      <c r="M4954" s="19" t="s">
        <v>15964</v>
      </c>
      <c r="N4954" s="28" t="s">
        <v>15953</v>
      </c>
    </row>
    <row r="4955" spans="1:14" ht="30" x14ac:dyDescent="0.25">
      <c r="A4955" s="27" t="s">
        <v>4221</v>
      </c>
      <c r="B4955" s="19" t="s">
        <v>16780</v>
      </c>
      <c r="C4955" s="19" t="s">
        <v>16780</v>
      </c>
      <c r="D4955" s="38" t="s">
        <v>16090</v>
      </c>
      <c r="E4955" s="38" t="s">
        <v>4952</v>
      </c>
      <c r="F4955" s="41">
        <v>24101611</v>
      </c>
      <c r="G4955" s="19" t="s">
        <v>611</v>
      </c>
      <c r="H4955" s="41">
        <v>9</v>
      </c>
      <c r="I4955" s="41" t="s">
        <v>15953</v>
      </c>
      <c r="J4955" s="41">
        <v>10</v>
      </c>
      <c r="K4955" s="44">
        <v>30</v>
      </c>
      <c r="L4955" s="20">
        <v>71400</v>
      </c>
      <c r="M4955" s="19" t="s">
        <v>15964</v>
      </c>
      <c r="N4955" s="28" t="s">
        <v>15953</v>
      </c>
    </row>
    <row r="4956" spans="1:14" ht="30" x14ac:dyDescent="0.25">
      <c r="A4956" s="27" t="s">
        <v>4221</v>
      </c>
      <c r="B4956" s="19" t="s">
        <v>16780</v>
      </c>
      <c r="C4956" s="19" t="s">
        <v>16780</v>
      </c>
      <c r="D4956" s="38" t="s">
        <v>16090</v>
      </c>
      <c r="E4956" s="38" t="s">
        <v>4953</v>
      </c>
      <c r="F4956" s="41">
        <v>11162113</v>
      </c>
      <c r="G4956" s="19" t="s">
        <v>611</v>
      </c>
      <c r="H4956" s="41">
        <v>9</v>
      </c>
      <c r="I4956" s="41" t="s">
        <v>15953</v>
      </c>
      <c r="J4956" s="41">
        <v>10</v>
      </c>
      <c r="K4956" s="44">
        <v>30</v>
      </c>
      <c r="L4956" s="20">
        <v>71400</v>
      </c>
      <c r="M4956" s="19" t="s">
        <v>15964</v>
      </c>
      <c r="N4956" s="28" t="s">
        <v>15953</v>
      </c>
    </row>
    <row r="4957" spans="1:14" ht="30" x14ac:dyDescent="0.25">
      <c r="A4957" s="27" t="s">
        <v>4221</v>
      </c>
      <c r="B4957" s="19" t="s">
        <v>16780</v>
      </c>
      <c r="C4957" s="19" t="s">
        <v>16780</v>
      </c>
      <c r="D4957" s="38" t="s">
        <v>16090</v>
      </c>
      <c r="E4957" s="38" t="s">
        <v>4954</v>
      </c>
      <c r="F4957" s="41">
        <v>11162114</v>
      </c>
      <c r="G4957" s="19" t="s">
        <v>611</v>
      </c>
      <c r="H4957" s="41">
        <v>9</v>
      </c>
      <c r="I4957" s="41" t="s">
        <v>15953</v>
      </c>
      <c r="J4957" s="41">
        <v>10</v>
      </c>
      <c r="K4957" s="44">
        <v>25</v>
      </c>
      <c r="L4957" s="20">
        <v>2528750</v>
      </c>
      <c r="M4957" s="19" t="s">
        <v>15965</v>
      </c>
      <c r="N4957" s="28" t="s">
        <v>15953</v>
      </c>
    </row>
    <row r="4958" spans="1:14" ht="30" x14ac:dyDescent="0.25">
      <c r="A4958" s="27" t="s">
        <v>4221</v>
      </c>
      <c r="B4958" s="19" t="s">
        <v>16780</v>
      </c>
      <c r="C4958" s="19" t="s">
        <v>16780</v>
      </c>
      <c r="D4958" s="38" t="s">
        <v>16090</v>
      </c>
      <c r="E4958" s="38" t="s">
        <v>4955</v>
      </c>
      <c r="F4958" s="41">
        <v>11162114</v>
      </c>
      <c r="G4958" s="19" t="s">
        <v>611</v>
      </c>
      <c r="H4958" s="41">
        <v>9</v>
      </c>
      <c r="I4958" s="41" t="s">
        <v>15953</v>
      </c>
      <c r="J4958" s="41">
        <v>10</v>
      </c>
      <c r="K4958" s="44">
        <v>25</v>
      </c>
      <c r="L4958" s="20">
        <v>1933750</v>
      </c>
      <c r="M4958" s="19" t="s">
        <v>15965</v>
      </c>
      <c r="N4958" s="28" t="s">
        <v>15953</v>
      </c>
    </row>
    <row r="4959" spans="1:14" ht="30" x14ac:dyDescent="0.25">
      <c r="A4959" s="27" t="s">
        <v>4221</v>
      </c>
      <c r="B4959" s="19" t="s">
        <v>17013</v>
      </c>
      <c r="C4959" s="19" t="s">
        <v>16851</v>
      </c>
      <c r="D4959" s="38" t="s">
        <v>16161</v>
      </c>
      <c r="E4959" s="38" t="s">
        <v>4956</v>
      </c>
      <c r="F4959" s="41">
        <v>13111302</v>
      </c>
      <c r="G4959" s="19" t="s">
        <v>611</v>
      </c>
      <c r="H4959" s="41">
        <v>9</v>
      </c>
      <c r="I4959" s="41" t="s">
        <v>15953</v>
      </c>
      <c r="J4959" s="41">
        <v>10</v>
      </c>
      <c r="K4959" s="44">
        <v>21</v>
      </c>
      <c r="L4959" s="20">
        <v>5975109</v>
      </c>
      <c r="M4959" s="19" t="s">
        <v>15966</v>
      </c>
      <c r="N4959" s="28" t="s">
        <v>15953</v>
      </c>
    </row>
    <row r="4960" spans="1:14" ht="30" x14ac:dyDescent="0.25">
      <c r="A4960" s="27" t="s">
        <v>4221</v>
      </c>
      <c r="B4960" s="19" t="s">
        <v>17013</v>
      </c>
      <c r="C4960" s="19" t="s">
        <v>16851</v>
      </c>
      <c r="D4960" s="38" t="s">
        <v>16161</v>
      </c>
      <c r="E4960" s="38" t="s">
        <v>4957</v>
      </c>
      <c r="F4960" s="41">
        <v>46181547</v>
      </c>
      <c r="G4960" s="19" t="s">
        <v>611</v>
      </c>
      <c r="H4960" s="41">
        <v>9</v>
      </c>
      <c r="I4960" s="41" t="s">
        <v>15953</v>
      </c>
      <c r="J4960" s="41">
        <v>10</v>
      </c>
      <c r="K4960" s="44">
        <v>61</v>
      </c>
      <c r="L4960" s="20">
        <v>1546167</v>
      </c>
      <c r="M4960" s="19" t="s">
        <v>15964</v>
      </c>
      <c r="N4960" s="28" t="s">
        <v>15953</v>
      </c>
    </row>
    <row r="4961" spans="1:14" ht="45" x14ac:dyDescent="0.25">
      <c r="A4961" s="27" t="s">
        <v>4221</v>
      </c>
      <c r="B4961" s="19" t="s">
        <v>16745</v>
      </c>
      <c r="C4961" s="19" t="s">
        <v>16745</v>
      </c>
      <c r="D4961" s="38" t="s">
        <v>16055</v>
      </c>
      <c r="E4961" s="38" t="s">
        <v>4958</v>
      </c>
      <c r="F4961" s="41">
        <v>53141504</v>
      </c>
      <c r="G4961" s="19" t="s">
        <v>611</v>
      </c>
      <c r="H4961" s="41">
        <v>9</v>
      </c>
      <c r="I4961" s="41" t="s">
        <v>15953</v>
      </c>
      <c r="J4961" s="41">
        <v>10</v>
      </c>
      <c r="K4961" s="44">
        <v>52</v>
      </c>
      <c r="L4961" s="20">
        <v>253708</v>
      </c>
      <c r="M4961" s="19" t="s">
        <v>11</v>
      </c>
      <c r="N4961" s="28" t="s">
        <v>15953</v>
      </c>
    </row>
    <row r="4962" spans="1:14" x14ac:dyDescent="0.25">
      <c r="A4962" s="27" t="s">
        <v>4221</v>
      </c>
      <c r="B4962" s="19" t="s">
        <v>17030</v>
      </c>
      <c r="C4962" s="19" t="s">
        <v>16778</v>
      </c>
      <c r="D4962" s="38" t="s">
        <v>16088</v>
      </c>
      <c r="E4962" s="38" t="s">
        <v>4959</v>
      </c>
      <c r="F4962" s="41" t="s">
        <v>4960</v>
      </c>
      <c r="G4962" s="19" t="s">
        <v>614</v>
      </c>
      <c r="H4962" s="41">
        <v>3</v>
      </c>
      <c r="I4962" s="41">
        <v>5</v>
      </c>
      <c r="J4962" s="41">
        <v>10</v>
      </c>
      <c r="K4962" s="44">
        <v>4</v>
      </c>
      <c r="L4962" s="20">
        <v>98400000</v>
      </c>
      <c r="M4962" s="19" t="s">
        <v>11</v>
      </c>
      <c r="N4962" s="28" t="s">
        <v>15953</v>
      </c>
    </row>
    <row r="4963" spans="1:14" ht="30" x14ac:dyDescent="0.25">
      <c r="A4963" s="27" t="s">
        <v>4221</v>
      </c>
      <c r="B4963" s="19" t="s">
        <v>16777</v>
      </c>
      <c r="C4963" s="19" t="s">
        <v>16777</v>
      </c>
      <c r="D4963" s="38" t="s">
        <v>16087</v>
      </c>
      <c r="E4963" s="38" t="s">
        <v>4961</v>
      </c>
      <c r="F4963" s="41" t="s">
        <v>4960</v>
      </c>
      <c r="G4963" s="19" t="s">
        <v>614</v>
      </c>
      <c r="H4963" s="41">
        <v>3</v>
      </c>
      <c r="I4963" s="41">
        <v>5</v>
      </c>
      <c r="J4963" s="41">
        <v>10</v>
      </c>
      <c r="K4963" s="44">
        <v>12</v>
      </c>
      <c r="L4963" s="20">
        <v>38400000</v>
      </c>
      <c r="M4963" s="19" t="s">
        <v>11</v>
      </c>
      <c r="N4963" s="28" t="s">
        <v>15953</v>
      </c>
    </row>
    <row r="4964" spans="1:14" ht="30" x14ac:dyDescent="0.25">
      <c r="A4964" s="27" t="s">
        <v>4221</v>
      </c>
      <c r="B4964" s="19" t="s">
        <v>16777</v>
      </c>
      <c r="C4964" s="19" t="s">
        <v>16777</v>
      </c>
      <c r="D4964" s="38" t="s">
        <v>16087</v>
      </c>
      <c r="E4964" s="38" t="s">
        <v>4962</v>
      </c>
      <c r="F4964" s="41" t="s">
        <v>4960</v>
      </c>
      <c r="G4964" s="19" t="s">
        <v>614</v>
      </c>
      <c r="H4964" s="41">
        <v>3</v>
      </c>
      <c r="I4964" s="41">
        <v>5</v>
      </c>
      <c r="J4964" s="41">
        <v>10</v>
      </c>
      <c r="K4964" s="44">
        <v>47</v>
      </c>
      <c r="L4964" s="20">
        <v>258500</v>
      </c>
      <c r="M4964" s="19" t="s">
        <v>11</v>
      </c>
      <c r="N4964" s="28" t="s">
        <v>15953</v>
      </c>
    </row>
    <row r="4965" spans="1:14" ht="30" x14ac:dyDescent="0.25">
      <c r="A4965" s="27" t="s">
        <v>4221</v>
      </c>
      <c r="B4965" s="19" t="s">
        <v>16777</v>
      </c>
      <c r="C4965" s="19" t="s">
        <v>16777</v>
      </c>
      <c r="D4965" s="38" t="s">
        <v>16087</v>
      </c>
      <c r="E4965" s="38" t="s">
        <v>4963</v>
      </c>
      <c r="F4965" s="41" t="s">
        <v>4960</v>
      </c>
      <c r="G4965" s="19" t="s">
        <v>614</v>
      </c>
      <c r="H4965" s="41">
        <v>3</v>
      </c>
      <c r="I4965" s="41">
        <v>5</v>
      </c>
      <c r="J4965" s="41">
        <v>10</v>
      </c>
      <c r="K4965" s="44">
        <v>14</v>
      </c>
      <c r="L4965" s="20">
        <v>43400000</v>
      </c>
      <c r="M4965" s="19" t="s">
        <v>11</v>
      </c>
      <c r="N4965" s="28" t="s">
        <v>15953</v>
      </c>
    </row>
    <row r="4966" spans="1:14" ht="30" x14ac:dyDescent="0.25">
      <c r="A4966" s="27" t="s">
        <v>4221</v>
      </c>
      <c r="B4966" s="19" t="s">
        <v>16777</v>
      </c>
      <c r="C4966" s="19" t="s">
        <v>16777</v>
      </c>
      <c r="D4966" s="38" t="s">
        <v>16087</v>
      </c>
      <c r="E4966" s="38" t="s">
        <v>4964</v>
      </c>
      <c r="F4966" s="41" t="s">
        <v>4960</v>
      </c>
      <c r="G4966" s="19" t="s">
        <v>614</v>
      </c>
      <c r="H4966" s="41">
        <v>3</v>
      </c>
      <c r="I4966" s="41">
        <v>5</v>
      </c>
      <c r="J4966" s="41">
        <v>10</v>
      </c>
      <c r="K4966" s="44">
        <v>12</v>
      </c>
      <c r="L4966" s="20">
        <v>42600000</v>
      </c>
      <c r="M4966" s="19" t="s">
        <v>11</v>
      </c>
      <c r="N4966" s="28" t="s">
        <v>15953</v>
      </c>
    </row>
    <row r="4967" spans="1:14" ht="30" x14ac:dyDescent="0.25">
      <c r="A4967" s="27" t="s">
        <v>4221</v>
      </c>
      <c r="B4967" s="19" t="s">
        <v>16777</v>
      </c>
      <c r="C4967" s="19" t="s">
        <v>16777</v>
      </c>
      <c r="D4967" s="38" t="s">
        <v>16087</v>
      </c>
      <c r="E4967" s="38" t="s">
        <v>4965</v>
      </c>
      <c r="F4967" s="41" t="s">
        <v>4960</v>
      </c>
      <c r="G4967" s="19" t="s">
        <v>614</v>
      </c>
      <c r="H4967" s="41">
        <v>3</v>
      </c>
      <c r="I4967" s="41">
        <v>5</v>
      </c>
      <c r="J4967" s="41">
        <v>10</v>
      </c>
      <c r="K4967" s="44">
        <v>15683</v>
      </c>
      <c r="L4967" s="20">
        <v>7841500</v>
      </c>
      <c r="M4967" s="19" t="s">
        <v>11</v>
      </c>
      <c r="N4967" s="28" t="s">
        <v>15953</v>
      </c>
    </row>
    <row r="4968" spans="1:14" ht="30" x14ac:dyDescent="0.25">
      <c r="A4968" s="27" t="s">
        <v>4221</v>
      </c>
      <c r="B4968" s="19" t="s">
        <v>16777</v>
      </c>
      <c r="C4968" s="19" t="s">
        <v>16777</v>
      </c>
      <c r="D4968" s="38" t="s">
        <v>16087</v>
      </c>
      <c r="E4968" s="38" t="s">
        <v>4966</v>
      </c>
      <c r="F4968" s="41" t="s">
        <v>4960</v>
      </c>
      <c r="G4968" s="19" t="s">
        <v>614</v>
      </c>
      <c r="H4968" s="41">
        <v>3</v>
      </c>
      <c r="I4968" s="41">
        <v>5</v>
      </c>
      <c r="J4968" s="41">
        <v>10</v>
      </c>
      <c r="K4968" s="44">
        <v>1</v>
      </c>
      <c r="L4968" s="20">
        <v>6600000</v>
      </c>
      <c r="M4968" s="19" t="s">
        <v>11</v>
      </c>
      <c r="N4968" s="28" t="s">
        <v>15953</v>
      </c>
    </row>
    <row r="4969" spans="1:14" ht="30" x14ac:dyDescent="0.25">
      <c r="A4969" s="27" t="s">
        <v>4221</v>
      </c>
      <c r="B4969" s="19" t="s">
        <v>16777</v>
      </c>
      <c r="C4969" s="19" t="s">
        <v>16777</v>
      </c>
      <c r="D4969" s="38" t="s">
        <v>16087</v>
      </c>
      <c r="E4969" s="38" t="s">
        <v>4967</v>
      </c>
      <c r="F4969" s="41" t="s">
        <v>4960</v>
      </c>
      <c r="G4969" s="19" t="s">
        <v>614</v>
      </c>
      <c r="H4969" s="41">
        <v>3</v>
      </c>
      <c r="I4969" s="41">
        <v>5</v>
      </c>
      <c r="J4969" s="41">
        <v>10</v>
      </c>
      <c r="K4969" s="44">
        <v>9</v>
      </c>
      <c r="L4969" s="20">
        <v>202500000</v>
      </c>
      <c r="M4969" s="19" t="s">
        <v>11</v>
      </c>
      <c r="N4969" s="28" t="s">
        <v>15953</v>
      </c>
    </row>
    <row r="4970" spans="1:14" ht="30" x14ac:dyDescent="0.25">
      <c r="A4970" s="27" t="s">
        <v>4221</v>
      </c>
      <c r="B4970" s="19" t="s">
        <v>17067</v>
      </c>
      <c r="C4970" s="19" t="s">
        <v>16902</v>
      </c>
      <c r="D4970" s="38" t="s">
        <v>16212</v>
      </c>
      <c r="E4970" s="38" t="s">
        <v>4968</v>
      </c>
      <c r="F4970" s="41" t="s">
        <v>4081</v>
      </c>
      <c r="G4970" s="19" t="s">
        <v>611</v>
      </c>
      <c r="H4970" s="41">
        <v>4</v>
      </c>
      <c r="I4970" s="41">
        <v>6</v>
      </c>
      <c r="J4970" s="41">
        <v>10</v>
      </c>
      <c r="K4970" s="44">
        <v>1</v>
      </c>
      <c r="L4970" s="20">
        <v>9999180</v>
      </c>
      <c r="M4970" s="19" t="s">
        <v>15954</v>
      </c>
      <c r="N4970" s="28" t="s">
        <v>15953</v>
      </c>
    </row>
    <row r="4971" spans="1:14" ht="30" x14ac:dyDescent="0.25">
      <c r="A4971" s="27" t="s">
        <v>4221</v>
      </c>
      <c r="B4971" s="19" t="s">
        <v>17014</v>
      </c>
      <c r="C4971" s="19" t="s">
        <v>16850</v>
      </c>
      <c r="D4971" s="38" t="s">
        <v>16160</v>
      </c>
      <c r="E4971" s="38" t="s">
        <v>4969</v>
      </c>
      <c r="F4971" s="41" t="s">
        <v>1353</v>
      </c>
      <c r="G4971" s="19" t="s">
        <v>611</v>
      </c>
      <c r="H4971" s="41">
        <v>2</v>
      </c>
      <c r="I4971" s="41">
        <v>6</v>
      </c>
      <c r="J4971" s="41">
        <v>10</v>
      </c>
      <c r="K4971" s="44">
        <v>1</v>
      </c>
      <c r="L4971" s="20">
        <v>495000</v>
      </c>
      <c r="M4971" s="19" t="s">
        <v>11</v>
      </c>
      <c r="N4971" s="28" t="s">
        <v>15953</v>
      </c>
    </row>
    <row r="4972" spans="1:14" ht="30" x14ac:dyDescent="0.25">
      <c r="A4972" s="27" t="s">
        <v>4221</v>
      </c>
      <c r="B4972" s="19" t="s">
        <v>17035</v>
      </c>
      <c r="C4972" s="19" t="s">
        <v>16892</v>
      </c>
      <c r="D4972" s="38" t="s">
        <v>16202</v>
      </c>
      <c r="E4972" s="38" t="s">
        <v>4970</v>
      </c>
      <c r="F4972" s="41" t="s">
        <v>3678</v>
      </c>
      <c r="G4972" s="19" t="s">
        <v>611</v>
      </c>
      <c r="H4972" s="41">
        <v>2</v>
      </c>
      <c r="I4972" s="41">
        <v>6</v>
      </c>
      <c r="J4972" s="41">
        <v>10</v>
      </c>
      <c r="K4972" s="44">
        <v>1</v>
      </c>
      <c r="L4972" s="20">
        <v>6469600</v>
      </c>
      <c r="M4972" s="19" t="s">
        <v>15954</v>
      </c>
      <c r="N4972" s="28" t="s">
        <v>15953</v>
      </c>
    </row>
    <row r="4973" spans="1:14" ht="30" x14ac:dyDescent="0.25">
      <c r="A4973" s="27" t="s">
        <v>4221</v>
      </c>
      <c r="B4973" s="19" t="s">
        <v>17068</v>
      </c>
      <c r="C4973" s="19" t="s">
        <v>16905</v>
      </c>
      <c r="D4973" s="38" t="s">
        <v>16215</v>
      </c>
      <c r="E4973" s="38" t="s">
        <v>4971</v>
      </c>
      <c r="F4973" s="41" t="s">
        <v>4128</v>
      </c>
      <c r="G4973" s="19" t="s">
        <v>611</v>
      </c>
      <c r="H4973" s="41">
        <v>2</v>
      </c>
      <c r="I4973" s="41">
        <v>6</v>
      </c>
      <c r="J4973" s="41">
        <v>10</v>
      </c>
      <c r="K4973" s="44">
        <v>1</v>
      </c>
      <c r="L4973" s="20">
        <v>2993400</v>
      </c>
      <c r="M4973" s="19" t="s">
        <v>15954</v>
      </c>
      <c r="N4973" s="28" t="s">
        <v>15953</v>
      </c>
    </row>
    <row r="4974" spans="1:14" ht="45" x14ac:dyDescent="0.25">
      <c r="A4974" s="27" t="s">
        <v>4221</v>
      </c>
      <c r="B4974" s="19" t="s">
        <v>17021</v>
      </c>
      <c r="C4974" s="19" t="s">
        <v>16785</v>
      </c>
      <c r="D4974" s="38" t="s">
        <v>16095</v>
      </c>
      <c r="E4974" s="38" t="s">
        <v>4972</v>
      </c>
      <c r="F4974" s="41" t="s">
        <v>4973</v>
      </c>
      <c r="G4974" s="19" t="s">
        <v>611</v>
      </c>
      <c r="H4974" s="41">
        <v>2</v>
      </c>
      <c r="I4974" s="41">
        <v>6</v>
      </c>
      <c r="J4974" s="41">
        <v>10</v>
      </c>
      <c r="K4974" s="44">
        <v>1</v>
      </c>
      <c r="L4974" s="20">
        <v>1992000</v>
      </c>
      <c r="M4974" s="19" t="s">
        <v>15954</v>
      </c>
      <c r="N4974" s="28" t="s">
        <v>15953</v>
      </c>
    </row>
    <row r="4975" spans="1:14" ht="90" x14ac:dyDescent="0.25">
      <c r="A4975" s="27" t="s">
        <v>4221</v>
      </c>
      <c r="B4975" s="19" t="s">
        <v>17039</v>
      </c>
      <c r="C4975" s="19" t="s">
        <v>16795</v>
      </c>
      <c r="D4975" s="38" t="s">
        <v>16105</v>
      </c>
      <c r="E4975" s="38" t="s">
        <v>4974</v>
      </c>
      <c r="F4975" s="41">
        <v>41121710</v>
      </c>
      <c r="G4975" s="19" t="s">
        <v>797</v>
      </c>
      <c r="H4975" s="41">
        <v>4</v>
      </c>
      <c r="I4975" s="41">
        <v>5</v>
      </c>
      <c r="J4975" s="41">
        <v>10</v>
      </c>
      <c r="K4975" s="44">
        <v>1</v>
      </c>
      <c r="L4975" s="20">
        <v>370151.88</v>
      </c>
      <c r="M4975" s="19" t="s">
        <v>15954</v>
      </c>
      <c r="N4975" s="28" t="s">
        <v>15953</v>
      </c>
    </row>
    <row r="4976" spans="1:14" ht="45" x14ac:dyDescent="0.25">
      <c r="A4976" s="27" t="s">
        <v>4221</v>
      </c>
      <c r="B4976" s="19" t="s">
        <v>17059</v>
      </c>
      <c r="C4976" s="19" t="s">
        <v>16836</v>
      </c>
      <c r="D4976" s="38" t="s">
        <v>16146</v>
      </c>
      <c r="E4976" s="38" t="s">
        <v>4975</v>
      </c>
      <c r="F4976" s="41">
        <v>11101518</v>
      </c>
      <c r="G4976" s="19" t="s">
        <v>797</v>
      </c>
      <c r="H4976" s="41">
        <v>4</v>
      </c>
      <c r="I4976" s="41">
        <v>5</v>
      </c>
      <c r="J4976" s="41">
        <v>10</v>
      </c>
      <c r="K4976" s="44">
        <v>1</v>
      </c>
      <c r="L4976" s="20">
        <v>48164.06</v>
      </c>
      <c r="M4976" s="19" t="s">
        <v>15954</v>
      </c>
      <c r="N4976" s="28" t="s">
        <v>15953</v>
      </c>
    </row>
    <row r="4977" spans="1:14" ht="30" x14ac:dyDescent="0.25">
      <c r="A4977" s="27" t="s">
        <v>4221</v>
      </c>
      <c r="B4977" s="19" t="s">
        <v>16746</v>
      </c>
      <c r="C4977" s="19" t="s">
        <v>16746</v>
      </c>
      <c r="D4977" s="38" t="s">
        <v>16056</v>
      </c>
      <c r="E4977" s="38" t="s">
        <v>4976</v>
      </c>
      <c r="F4977" s="41">
        <v>11121801</v>
      </c>
      <c r="G4977" s="19" t="s">
        <v>797</v>
      </c>
      <c r="H4977" s="41">
        <v>4</v>
      </c>
      <c r="I4977" s="41">
        <v>5</v>
      </c>
      <c r="J4977" s="41">
        <v>10</v>
      </c>
      <c r="K4977" s="44">
        <v>1</v>
      </c>
      <c r="L4977" s="20">
        <v>212714.88</v>
      </c>
      <c r="M4977" s="19" t="s">
        <v>15954</v>
      </c>
      <c r="N4977" s="28" t="s">
        <v>15953</v>
      </c>
    </row>
    <row r="4978" spans="1:14" ht="30" x14ac:dyDescent="0.25">
      <c r="A4978" s="27" t="s">
        <v>4221</v>
      </c>
      <c r="B4978" s="19" t="s">
        <v>16780</v>
      </c>
      <c r="C4978" s="19" t="s">
        <v>16780</v>
      </c>
      <c r="D4978" s="38" t="s">
        <v>16090</v>
      </c>
      <c r="E4978" s="38" t="s">
        <v>4977</v>
      </c>
      <c r="F4978" s="41">
        <v>53131624</v>
      </c>
      <c r="G4978" s="19" t="s">
        <v>797</v>
      </c>
      <c r="H4978" s="41">
        <v>4</v>
      </c>
      <c r="I4978" s="41">
        <v>5</v>
      </c>
      <c r="J4978" s="41">
        <v>10</v>
      </c>
      <c r="K4978" s="44">
        <v>1</v>
      </c>
      <c r="L4978" s="20">
        <v>2027322.08</v>
      </c>
      <c r="M4978" s="19" t="s">
        <v>15954</v>
      </c>
      <c r="N4978" s="28" t="s">
        <v>15953</v>
      </c>
    </row>
    <row r="4979" spans="1:14" ht="30" x14ac:dyDescent="0.25">
      <c r="A4979" s="27" t="s">
        <v>4221</v>
      </c>
      <c r="B4979" s="19" t="s">
        <v>16780</v>
      </c>
      <c r="C4979" s="19" t="s">
        <v>16780</v>
      </c>
      <c r="D4979" s="38" t="s">
        <v>16090</v>
      </c>
      <c r="E4979" s="38" t="s">
        <v>4978</v>
      </c>
      <c r="F4979" s="41">
        <v>53131624</v>
      </c>
      <c r="G4979" s="19" t="s">
        <v>797</v>
      </c>
      <c r="H4979" s="41">
        <v>4</v>
      </c>
      <c r="I4979" s="41">
        <v>5</v>
      </c>
      <c r="J4979" s="41">
        <v>10</v>
      </c>
      <c r="K4979" s="44">
        <v>1</v>
      </c>
      <c r="L4979" s="20">
        <v>1643292.42</v>
      </c>
      <c r="M4979" s="19" t="s">
        <v>15954</v>
      </c>
      <c r="N4979" s="28" t="s">
        <v>15953</v>
      </c>
    </row>
    <row r="4980" spans="1:14" ht="30" x14ac:dyDescent="0.25">
      <c r="A4980" s="27" t="s">
        <v>4221</v>
      </c>
      <c r="B4980" s="19" t="s">
        <v>16780</v>
      </c>
      <c r="C4980" s="19" t="s">
        <v>16780</v>
      </c>
      <c r="D4980" s="38" t="s">
        <v>16090</v>
      </c>
      <c r="E4980" s="38" t="s">
        <v>4979</v>
      </c>
      <c r="F4980" s="41">
        <v>31191504</v>
      </c>
      <c r="G4980" s="19" t="s">
        <v>797</v>
      </c>
      <c r="H4980" s="41">
        <v>4</v>
      </c>
      <c r="I4980" s="41">
        <v>5</v>
      </c>
      <c r="J4980" s="41">
        <v>10</v>
      </c>
      <c r="K4980" s="44">
        <v>1</v>
      </c>
      <c r="L4980" s="20">
        <v>23255194.200000003</v>
      </c>
      <c r="M4980" s="19" t="s">
        <v>15954</v>
      </c>
      <c r="N4980" s="28" t="s">
        <v>15953</v>
      </c>
    </row>
    <row r="4981" spans="1:14" ht="30" x14ac:dyDescent="0.25">
      <c r="A4981" s="27" t="s">
        <v>4221</v>
      </c>
      <c r="B4981" s="19" t="s">
        <v>17011</v>
      </c>
      <c r="C4981" s="19" t="s">
        <v>16738</v>
      </c>
      <c r="D4981" s="38" t="s">
        <v>16048</v>
      </c>
      <c r="E4981" s="38" t="s">
        <v>4980</v>
      </c>
      <c r="F4981" s="41">
        <v>24121503</v>
      </c>
      <c r="G4981" s="19" t="s">
        <v>797</v>
      </c>
      <c r="H4981" s="41">
        <v>4</v>
      </c>
      <c r="I4981" s="41">
        <v>5</v>
      </c>
      <c r="J4981" s="41">
        <v>10</v>
      </c>
      <c r="K4981" s="44">
        <v>1</v>
      </c>
      <c r="L4981" s="20">
        <v>2805877.2</v>
      </c>
      <c r="M4981" s="19" t="s">
        <v>15954</v>
      </c>
      <c r="N4981" s="28" t="s">
        <v>15953</v>
      </c>
    </row>
    <row r="4982" spans="1:14" ht="30" x14ac:dyDescent="0.25">
      <c r="A4982" s="27" t="s">
        <v>4221</v>
      </c>
      <c r="B4982" s="19" t="s">
        <v>17011</v>
      </c>
      <c r="C4982" s="19" t="s">
        <v>16738</v>
      </c>
      <c r="D4982" s="38" t="s">
        <v>16048</v>
      </c>
      <c r="E4982" s="38" t="s">
        <v>37</v>
      </c>
      <c r="F4982" s="41">
        <v>31201503</v>
      </c>
      <c r="G4982" s="19" t="s">
        <v>797</v>
      </c>
      <c r="H4982" s="41">
        <v>4</v>
      </c>
      <c r="I4982" s="41">
        <v>5</v>
      </c>
      <c r="J4982" s="41">
        <v>10</v>
      </c>
      <c r="K4982" s="44">
        <v>1</v>
      </c>
      <c r="L4982" s="20">
        <v>3180344.02</v>
      </c>
      <c r="M4982" s="19" t="s">
        <v>15954</v>
      </c>
      <c r="N4982" s="28" t="s">
        <v>15953</v>
      </c>
    </row>
    <row r="4983" spans="1:14" ht="30" x14ac:dyDescent="0.25">
      <c r="A4983" s="27" t="s">
        <v>4221</v>
      </c>
      <c r="B4983" s="19" t="s">
        <v>17011</v>
      </c>
      <c r="C4983" s="19" t="s">
        <v>16738</v>
      </c>
      <c r="D4983" s="38" t="s">
        <v>16048</v>
      </c>
      <c r="E4983" s="38" t="s">
        <v>4981</v>
      </c>
      <c r="F4983" s="41">
        <v>14111525</v>
      </c>
      <c r="G4983" s="19" t="s">
        <v>797</v>
      </c>
      <c r="H4983" s="41">
        <v>4</v>
      </c>
      <c r="I4983" s="41">
        <v>5</v>
      </c>
      <c r="J4983" s="41">
        <v>10</v>
      </c>
      <c r="K4983" s="44">
        <v>1</v>
      </c>
      <c r="L4983" s="20">
        <v>1782303.46</v>
      </c>
      <c r="M4983" s="19" t="s">
        <v>15954</v>
      </c>
      <c r="N4983" s="28" t="s">
        <v>15953</v>
      </c>
    </row>
    <row r="4984" spans="1:14" ht="90" x14ac:dyDescent="0.25">
      <c r="A4984" s="27" t="s">
        <v>4221</v>
      </c>
      <c r="B4984" s="19" t="s">
        <v>17012</v>
      </c>
      <c r="C4984" s="19" t="s">
        <v>16739</v>
      </c>
      <c r="D4984" s="38" t="s">
        <v>16049</v>
      </c>
      <c r="E4984" s="38" t="s">
        <v>4982</v>
      </c>
      <c r="F4984" s="41">
        <v>12181601</v>
      </c>
      <c r="G4984" s="19" t="s">
        <v>797</v>
      </c>
      <c r="H4984" s="41">
        <v>4</v>
      </c>
      <c r="I4984" s="41">
        <v>5</v>
      </c>
      <c r="J4984" s="41">
        <v>10</v>
      </c>
      <c r="K4984" s="44">
        <v>1</v>
      </c>
      <c r="L4984" s="20">
        <v>26263990.199999999</v>
      </c>
      <c r="M4984" s="19" t="s">
        <v>15954</v>
      </c>
      <c r="N4984" s="28" t="s">
        <v>15953</v>
      </c>
    </row>
    <row r="4985" spans="1:14" ht="90" x14ac:dyDescent="0.25">
      <c r="A4985" s="27" t="s">
        <v>4221</v>
      </c>
      <c r="B4985" s="19" t="s">
        <v>17012</v>
      </c>
      <c r="C4985" s="19" t="s">
        <v>16739</v>
      </c>
      <c r="D4985" s="38" t="s">
        <v>16049</v>
      </c>
      <c r="E4985" s="38" t="s">
        <v>4983</v>
      </c>
      <c r="F4985" s="41">
        <v>15121520</v>
      </c>
      <c r="G4985" s="19" t="s">
        <v>797</v>
      </c>
      <c r="H4985" s="41">
        <v>4</v>
      </c>
      <c r="I4985" s="41">
        <v>5</v>
      </c>
      <c r="J4985" s="41">
        <v>10</v>
      </c>
      <c r="K4985" s="44">
        <v>1</v>
      </c>
      <c r="L4985" s="20">
        <v>3764260.36</v>
      </c>
      <c r="M4985" s="19" t="s">
        <v>15954</v>
      </c>
      <c r="N4985" s="28" t="s">
        <v>15953</v>
      </c>
    </row>
    <row r="4986" spans="1:14" ht="90" x14ac:dyDescent="0.25">
      <c r="A4986" s="27" t="s">
        <v>4221</v>
      </c>
      <c r="B4986" s="19" t="s">
        <v>17012</v>
      </c>
      <c r="C4986" s="19" t="s">
        <v>16739</v>
      </c>
      <c r="D4986" s="38" t="s">
        <v>16049</v>
      </c>
      <c r="E4986" s="38" t="s">
        <v>4984</v>
      </c>
      <c r="F4986" s="41">
        <v>15121520</v>
      </c>
      <c r="G4986" s="19" t="s">
        <v>797</v>
      </c>
      <c r="H4986" s="41">
        <v>4</v>
      </c>
      <c r="I4986" s="41">
        <v>5</v>
      </c>
      <c r="J4986" s="41">
        <v>10</v>
      </c>
      <c r="K4986" s="44">
        <v>1</v>
      </c>
      <c r="L4986" s="20">
        <v>4488943.6399999997</v>
      </c>
      <c r="M4986" s="19" t="s">
        <v>15954</v>
      </c>
      <c r="N4986" s="28" t="s">
        <v>15953</v>
      </c>
    </row>
    <row r="4987" spans="1:14" ht="90" x14ac:dyDescent="0.25">
      <c r="A4987" s="27" t="s">
        <v>4221</v>
      </c>
      <c r="B4987" s="19" t="s">
        <v>17012</v>
      </c>
      <c r="C4987" s="19" t="s">
        <v>16739</v>
      </c>
      <c r="D4987" s="38" t="s">
        <v>16049</v>
      </c>
      <c r="E4987" s="38" t="s">
        <v>4985</v>
      </c>
      <c r="F4987" s="41">
        <v>15121500</v>
      </c>
      <c r="G4987" s="19" t="s">
        <v>797</v>
      </c>
      <c r="H4987" s="41">
        <v>4</v>
      </c>
      <c r="I4987" s="41">
        <v>5</v>
      </c>
      <c r="J4987" s="41">
        <v>10</v>
      </c>
      <c r="K4987" s="44">
        <v>1</v>
      </c>
      <c r="L4987" s="20">
        <v>18691853.600000001</v>
      </c>
      <c r="M4987" s="19" t="s">
        <v>15954</v>
      </c>
      <c r="N4987" s="28" t="s">
        <v>15953</v>
      </c>
    </row>
    <row r="4988" spans="1:14" ht="90" x14ac:dyDescent="0.25">
      <c r="A4988" s="27" t="s">
        <v>4221</v>
      </c>
      <c r="B4988" s="19" t="s">
        <v>17012</v>
      </c>
      <c r="C4988" s="19" t="s">
        <v>16739</v>
      </c>
      <c r="D4988" s="38" t="s">
        <v>16049</v>
      </c>
      <c r="E4988" s="38" t="s">
        <v>4986</v>
      </c>
      <c r="F4988" s="41">
        <v>15121500</v>
      </c>
      <c r="G4988" s="19" t="s">
        <v>797</v>
      </c>
      <c r="H4988" s="41">
        <v>4</v>
      </c>
      <c r="I4988" s="41">
        <v>5</v>
      </c>
      <c r="J4988" s="41">
        <v>10</v>
      </c>
      <c r="K4988" s="44">
        <v>1</v>
      </c>
      <c r="L4988" s="20">
        <v>9660567.5600000005</v>
      </c>
      <c r="M4988" s="19" t="s">
        <v>15954</v>
      </c>
      <c r="N4988" s="28" t="s">
        <v>15953</v>
      </c>
    </row>
    <row r="4989" spans="1:14" ht="90" x14ac:dyDescent="0.25">
      <c r="A4989" s="27" t="s">
        <v>4221</v>
      </c>
      <c r="B4989" s="19" t="s">
        <v>17012</v>
      </c>
      <c r="C4989" s="19" t="s">
        <v>16739</v>
      </c>
      <c r="D4989" s="38" t="s">
        <v>16049</v>
      </c>
      <c r="E4989" s="38" t="s">
        <v>4987</v>
      </c>
      <c r="F4989" s="41">
        <v>31211800</v>
      </c>
      <c r="G4989" s="19" t="s">
        <v>797</v>
      </c>
      <c r="H4989" s="41">
        <v>4</v>
      </c>
      <c r="I4989" s="41">
        <v>5</v>
      </c>
      <c r="J4989" s="41">
        <v>10</v>
      </c>
      <c r="K4989" s="44">
        <v>1</v>
      </c>
      <c r="L4989" s="20">
        <v>9375781.5199999996</v>
      </c>
      <c r="M4989" s="19" t="s">
        <v>15954</v>
      </c>
      <c r="N4989" s="28" t="s">
        <v>15953</v>
      </c>
    </row>
    <row r="4990" spans="1:14" ht="45" x14ac:dyDescent="0.25">
      <c r="A4990" s="27" t="s">
        <v>4221</v>
      </c>
      <c r="B4990" s="19" t="s">
        <v>17012</v>
      </c>
      <c r="C4990" s="19" t="s">
        <v>16843</v>
      </c>
      <c r="D4990" s="38" t="s">
        <v>16153</v>
      </c>
      <c r="E4990" s="38" t="s">
        <v>4988</v>
      </c>
      <c r="F4990" s="41">
        <v>15111505</v>
      </c>
      <c r="G4990" s="19" t="s">
        <v>797</v>
      </c>
      <c r="H4990" s="41">
        <v>4</v>
      </c>
      <c r="I4990" s="41">
        <v>5</v>
      </c>
      <c r="J4990" s="41">
        <v>10</v>
      </c>
      <c r="K4990" s="44">
        <v>1</v>
      </c>
      <c r="L4990" s="20">
        <v>78750</v>
      </c>
      <c r="M4990" s="19" t="s">
        <v>15954</v>
      </c>
      <c r="N4990" s="28" t="s">
        <v>15953</v>
      </c>
    </row>
    <row r="4991" spans="1:14" ht="30" x14ac:dyDescent="0.25">
      <c r="A4991" s="27" t="s">
        <v>4221</v>
      </c>
      <c r="B4991" s="19" t="s">
        <v>17016</v>
      </c>
      <c r="C4991" s="19" t="s">
        <v>16846</v>
      </c>
      <c r="D4991" s="38" t="s">
        <v>16156</v>
      </c>
      <c r="E4991" s="38" t="s">
        <v>4989</v>
      </c>
      <c r="F4991" s="41">
        <v>12352100</v>
      </c>
      <c r="G4991" s="19" t="s">
        <v>797</v>
      </c>
      <c r="H4991" s="41">
        <v>4</v>
      </c>
      <c r="I4991" s="41">
        <v>5</v>
      </c>
      <c r="J4991" s="41">
        <v>10</v>
      </c>
      <c r="K4991" s="44">
        <v>1</v>
      </c>
      <c r="L4991" s="20">
        <v>1430577.54</v>
      </c>
      <c r="M4991" s="19" t="s">
        <v>15954</v>
      </c>
      <c r="N4991" s="28" t="s">
        <v>15953</v>
      </c>
    </row>
    <row r="4992" spans="1:14" ht="30" x14ac:dyDescent="0.25">
      <c r="A4992" s="27" t="s">
        <v>4221</v>
      </c>
      <c r="B4992" s="19" t="s">
        <v>17016</v>
      </c>
      <c r="C4992" s="19" t="s">
        <v>16846</v>
      </c>
      <c r="D4992" s="38" t="s">
        <v>16156</v>
      </c>
      <c r="E4992" s="38" t="s">
        <v>4990</v>
      </c>
      <c r="F4992" s="41">
        <v>12352100</v>
      </c>
      <c r="G4992" s="19" t="s">
        <v>797</v>
      </c>
      <c r="H4992" s="41">
        <v>4</v>
      </c>
      <c r="I4992" s="41">
        <v>5</v>
      </c>
      <c r="J4992" s="41">
        <v>10</v>
      </c>
      <c r="K4992" s="44">
        <v>1</v>
      </c>
      <c r="L4992" s="20">
        <v>11257931.5</v>
      </c>
      <c r="M4992" s="19" t="s">
        <v>15954</v>
      </c>
      <c r="N4992" s="28" t="s">
        <v>15953</v>
      </c>
    </row>
    <row r="4993" spans="1:14" ht="30" x14ac:dyDescent="0.25">
      <c r="A4993" s="27" t="s">
        <v>4221</v>
      </c>
      <c r="B4993" s="19" t="s">
        <v>17016</v>
      </c>
      <c r="C4993" s="19" t="s">
        <v>16846</v>
      </c>
      <c r="D4993" s="38" t="s">
        <v>16156</v>
      </c>
      <c r="E4993" s="38" t="s">
        <v>4991</v>
      </c>
      <c r="F4993" s="41">
        <v>12352115</v>
      </c>
      <c r="G4993" s="19" t="s">
        <v>797</v>
      </c>
      <c r="H4993" s="41">
        <v>4</v>
      </c>
      <c r="I4993" s="41">
        <v>5</v>
      </c>
      <c r="J4993" s="41">
        <v>10</v>
      </c>
      <c r="K4993" s="44">
        <v>1</v>
      </c>
      <c r="L4993" s="20">
        <v>1468945.52</v>
      </c>
      <c r="M4993" s="19" t="s">
        <v>15954</v>
      </c>
      <c r="N4993" s="28" t="s">
        <v>15953</v>
      </c>
    </row>
    <row r="4994" spans="1:14" ht="30" x14ac:dyDescent="0.25">
      <c r="A4994" s="27" t="s">
        <v>4221</v>
      </c>
      <c r="B4994" s="19" t="s">
        <v>17016</v>
      </c>
      <c r="C4994" s="19" t="s">
        <v>16846</v>
      </c>
      <c r="D4994" s="38" t="s">
        <v>16156</v>
      </c>
      <c r="E4994" s="38" t="s">
        <v>4992</v>
      </c>
      <c r="F4994" s="41">
        <v>24131513</v>
      </c>
      <c r="G4994" s="19" t="s">
        <v>797</v>
      </c>
      <c r="H4994" s="41">
        <v>4</v>
      </c>
      <c r="I4994" s="41">
        <v>5</v>
      </c>
      <c r="J4994" s="41">
        <v>10</v>
      </c>
      <c r="K4994" s="44">
        <v>1</v>
      </c>
      <c r="L4994" s="20">
        <v>1048530.42</v>
      </c>
      <c r="M4994" s="19" t="s">
        <v>15954</v>
      </c>
      <c r="N4994" s="28" t="s">
        <v>15953</v>
      </c>
    </row>
    <row r="4995" spans="1:14" ht="30" x14ac:dyDescent="0.25">
      <c r="A4995" s="27" t="s">
        <v>4221</v>
      </c>
      <c r="B4995" s="19" t="s">
        <v>17016</v>
      </c>
      <c r="C4995" s="19" t="s">
        <v>16847</v>
      </c>
      <c r="D4995" s="38" t="s">
        <v>16157</v>
      </c>
      <c r="E4995" s="38" t="s">
        <v>4993</v>
      </c>
      <c r="F4995" s="41">
        <v>41104213</v>
      </c>
      <c r="G4995" s="19" t="s">
        <v>797</v>
      </c>
      <c r="H4995" s="41">
        <v>4</v>
      </c>
      <c r="I4995" s="41">
        <v>5</v>
      </c>
      <c r="J4995" s="41">
        <v>10</v>
      </c>
      <c r="K4995" s="44">
        <v>1</v>
      </c>
      <c r="L4995" s="20">
        <v>210000</v>
      </c>
      <c r="M4995" s="19" t="s">
        <v>15954</v>
      </c>
      <c r="N4995" s="28" t="s">
        <v>15953</v>
      </c>
    </row>
    <row r="4996" spans="1:14" ht="30" x14ac:dyDescent="0.25">
      <c r="A4996" s="27" t="s">
        <v>4221</v>
      </c>
      <c r="B4996" s="19" t="s">
        <v>17016</v>
      </c>
      <c r="C4996" s="19" t="s">
        <v>16849</v>
      </c>
      <c r="D4996" s="38" t="s">
        <v>16159</v>
      </c>
      <c r="E4996" s="38" t="s">
        <v>4994</v>
      </c>
      <c r="F4996" s="41">
        <v>31201601</v>
      </c>
      <c r="G4996" s="19" t="s">
        <v>797</v>
      </c>
      <c r="H4996" s="41">
        <v>4</v>
      </c>
      <c r="I4996" s="41">
        <v>5</v>
      </c>
      <c r="J4996" s="41">
        <v>10</v>
      </c>
      <c r="K4996" s="44">
        <v>1</v>
      </c>
      <c r="L4996" s="20">
        <v>2065456.82</v>
      </c>
      <c r="M4996" s="19" t="s">
        <v>15954</v>
      </c>
      <c r="N4996" s="28" t="s">
        <v>15953</v>
      </c>
    </row>
    <row r="4997" spans="1:14" ht="45" x14ac:dyDescent="0.25">
      <c r="A4997" s="27" t="s">
        <v>4221</v>
      </c>
      <c r="B4997" s="19" t="s">
        <v>17014</v>
      </c>
      <c r="C4997" s="19" t="s">
        <v>16811</v>
      </c>
      <c r="D4997" s="38" t="s">
        <v>16121</v>
      </c>
      <c r="E4997" s="38" t="s">
        <v>4995</v>
      </c>
      <c r="F4997" s="41">
        <v>31211507</v>
      </c>
      <c r="G4997" s="19" t="s">
        <v>797</v>
      </c>
      <c r="H4997" s="41">
        <v>4</v>
      </c>
      <c r="I4997" s="41">
        <v>5</v>
      </c>
      <c r="J4997" s="41">
        <v>10</v>
      </c>
      <c r="K4997" s="44">
        <v>1</v>
      </c>
      <c r="L4997" s="20">
        <v>1987204.8</v>
      </c>
      <c r="M4997" s="19" t="s">
        <v>15954</v>
      </c>
      <c r="N4997" s="28" t="s">
        <v>15953</v>
      </c>
    </row>
    <row r="4998" spans="1:14" ht="45" x14ac:dyDescent="0.25">
      <c r="A4998" s="27" t="s">
        <v>4221</v>
      </c>
      <c r="B4998" s="19" t="s">
        <v>17014</v>
      </c>
      <c r="C4998" s="19" t="s">
        <v>16811</v>
      </c>
      <c r="D4998" s="38" t="s">
        <v>16121</v>
      </c>
      <c r="E4998" s="38" t="s">
        <v>4996</v>
      </c>
      <c r="F4998" s="41">
        <v>31121510</v>
      </c>
      <c r="G4998" s="19" t="s">
        <v>797</v>
      </c>
      <c r="H4998" s="41">
        <v>4</v>
      </c>
      <c r="I4998" s="41">
        <v>5</v>
      </c>
      <c r="J4998" s="41">
        <v>10</v>
      </c>
      <c r="K4998" s="44">
        <v>1</v>
      </c>
      <c r="L4998" s="20">
        <v>54666907.82</v>
      </c>
      <c r="M4998" s="19" t="s">
        <v>15954</v>
      </c>
      <c r="N4998" s="28" t="s">
        <v>15953</v>
      </c>
    </row>
    <row r="4999" spans="1:14" ht="45" x14ac:dyDescent="0.25">
      <c r="A4999" s="27" t="s">
        <v>4221</v>
      </c>
      <c r="B4999" s="19" t="s">
        <v>17014</v>
      </c>
      <c r="C4999" s="19" t="s">
        <v>16811</v>
      </c>
      <c r="D4999" s="38" t="s">
        <v>16121</v>
      </c>
      <c r="E4999" s="38" t="s">
        <v>4997</v>
      </c>
      <c r="F4999" s="41">
        <v>31211801</v>
      </c>
      <c r="G4999" s="19" t="s">
        <v>797</v>
      </c>
      <c r="H4999" s="41">
        <v>4</v>
      </c>
      <c r="I4999" s="41">
        <v>5</v>
      </c>
      <c r="J4999" s="41">
        <v>10</v>
      </c>
      <c r="K4999" s="44">
        <v>1</v>
      </c>
      <c r="L4999" s="20">
        <v>7019707.6600000001</v>
      </c>
      <c r="M4999" s="19" t="s">
        <v>15954</v>
      </c>
      <c r="N4999" s="28" t="s">
        <v>15953</v>
      </c>
    </row>
    <row r="5000" spans="1:14" ht="45" x14ac:dyDescent="0.25">
      <c r="A5000" s="27" t="s">
        <v>4221</v>
      </c>
      <c r="B5000" s="19" t="s">
        <v>17014</v>
      </c>
      <c r="C5000" s="19" t="s">
        <v>16747</v>
      </c>
      <c r="D5000" s="38" t="s">
        <v>16057</v>
      </c>
      <c r="E5000" s="38" t="s">
        <v>4998</v>
      </c>
      <c r="F5000" s="41">
        <v>25202504</v>
      </c>
      <c r="G5000" s="19" t="s">
        <v>797</v>
      </c>
      <c r="H5000" s="41">
        <v>4</v>
      </c>
      <c r="I5000" s="41">
        <v>5</v>
      </c>
      <c r="J5000" s="41">
        <v>10</v>
      </c>
      <c r="K5000" s="44">
        <v>1</v>
      </c>
      <c r="L5000" s="20">
        <v>3476208.96</v>
      </c>
      <c r="M5000" s="19" t="s">
        <v>15954</v>
      </c>
      <c r="N5000" s="28" t="s">
        <v>15953</v>
      </c>
    </row>
    <row r="5001" spans="1:14" ht="45" x14ac:dyDescent="0.25">
      <c r="A5001" s="27" t="s">
        <v>4221</v>
      </c>
      <c r="B5001" s="19" t="s">
        <v>17014</v>
      </c>
      <c r="C5001" s="19" t="s">
        <v>16747</v>
      </c>
      <c r="D5001" s="38" t="s">
        <v>16057</v>
      </c>
      <c r="E5001" s="38" t="s">
        <v>4999</v>
      </c>
      <c r="F5001" s="41">
        <v>53131624</v>
      </c>
      <c r="G5001" s="19" t="s">
        <v>797</v>
      </c>
      <c r="H5001" s="41">
        <v>4</v>
      </c>
      <c r="I5001" s="41">
        <v>5</v>
      </c>
      <c r="J5001" s="41">
        <v>10</v>
      </c>
      <c r="K5001" s="44">
        <v>1</v>
      </c>
      <c r="L5001" s="20">
        <v>2713047.68</v>
      </c>
      <c r="M5001" s="19" t="s">
        <v>15954</v>
      </c>
      <c r="N5001" s="28" t="s">
        <v>15953</v>
      </c>
    </row>
    <row r="5002" spans="1:14" ht="45" x14ac:dyDescent="0.25">
      <c r="A5002" s="27" t="s">
        <v>4221</v>
      </c>
      <c r="B5002" s="19" t="s">
        <v>17014</v>
      </c>
      <c r="C5002" s="19" t="s">
        <v>16747</v>
      </c>
      <c r="D5002" s="38" t="s">
        <v>16057</v>
      </c>
      <c r="E5002" s="38" t="s">
        <v>5000</v>
      </c>
      <c r="F5002" s="41">
        <v>53131608</v>
      </c>
      <c r="G5002" s="19" t="s">
        <v>797</v>
      </c>
      <c r="H5002" s="41">
        <v>4</v>
      </c>
      <c r="I5002" s="41">
        <v>5</v>
      </c>
      <c r="J5002" s="41">
        <v>10</v>
      </c>
      <c r="K5002" s="44">
        <v>1</v>
      </c>
      <c r="L5002" s="20">
        <v>15014241.9</v>
      </c>
      <c r="M5002" s="19" t="s">
        <v>15954</v>
      </c>
      <c r="N5002" s="28" t="s">
        <v>15953</v>
      </c>
    </row>
    <row r="5003" spans="1:14" ht="30" x14ac:dyDescent="0.25">
      <c r="A5003" s="27" t="s">
        <v>4221</v>
      </c>
      <c r="B5003" s="19" t="s">
        <v>17014</v>
      </c>
      <c r="C5003" s="19" t="s">
        <v>16741</v>
      </c>
      <c r="D5003" s="38" t="s">
        <v>16051</v>
      </c>
      <c r="E5003" s="38" t="s">
        <v>5001</v>
      </c>
      <c r="F5003" s="41">
        <v>31201601</v>
      </c>
      <c r="G5003" s="19" t="s">
        <v>797</v>
      </c>
      <c r="H5003" s="41">
        <v>4</v>
      </c>
      <c r="I5003" s="41">
        <v>5</v>
      </c>
      <c r="J5003" s="41">
        <v>10</v>
      </c>
      <c r="K5003" s="44">
        <v>1</v>
      </c>
      <c r="L5003" s="20">
        <v>14162566.039999999</v>
      </c>
      <c r="M5003" s="19" t="s">
        <v>15954</v>
      </c>
      <c r="N5003" s="28" t="s">
        <v>15953</v>
      </c>
    </row>
    <row r="5004" spans="1:14" ht="30" x14ac:dyDescent="0.25">
      <c r="A5004" s="27" t="s">
        <v>4221</v>
      </c>
      <c r="B5004" s="19" t="s">
        <v>17014</v>
      </c>
      <c r="C5004" s="19" t="s">
        <v>16741</v>
      </c>
      <c r="D5004" s="38" t="s">
        <v>16051</v>
      </c>
      <c r="E5004" s="38" t="s">
        <v>5002</v>
      </c>
      <c r="F5004" s="41">
        <v>15121514</v>
      </c>
      <c r="G5004" s="19" t="s">
        <v>797</v>
      </c>
      <c r="H5004" s="41">
        <v>4</v>
      </c>
      <c r="I5004" s="41">
        <v>5</v>
      </c>
      <c r="J5004" s="41">
        <v>10</v>
      </c>
      <c r="K5004" s="44">
        <v>1</v>
      </c>
      <c r="L5004" s="20">
        <v>27791712.199999999</v>
      </c>
      <c r="M5004" s="19" t="s">
        <v>15954</v>
      </c>
      <c r="N5004" s="28" t="s">
        <v>15953</v>
      </c>
    </row>
    <row r="5005" spans="1:14" ht="30" x14ac:dyDescent="0.25">
      <c r="A5005" s="27" t="s">
        <v>4221</v>
      </c>
      <c r="B5005" s="19" t="s">
        <v>17014</v>
      </c>
      <c r="C5005" s="19" t="s">
        <v>16741</v>
      </c>
      <c r="D5005" s="38" t="s">
        <v>16051</v>
      </c>
      <c r="E5005" s="38" t="s">
        <v>5003</v>
      </c>
      <c r="F5005" s="41">
        <v>12164201</v>
      </c>
      <c r="G5005" s="19" t="s">
        <v>797</v>
      </c>
      <c r="H5005" s="41">
        <v>4</v>
      </c>
      <c r="I5005" s="41">
        <v>5</v>
      </c>
      <c r="J5005" s="41">
        <v>10</v>
      </c>
      <c r="K5005" s="44">
        <v>1</v>
      </c>
      <c r="L5005" s="20">
        <v>2424529.8000000003</v>
      </c>
      <c r="M5005" s="19" t="s">
        <v>15954</v>
      </c>
      <c r="N5005" s="28" t="s">
        <v>15953</v>
      </c>
    </row>
    <row r="5006" spans="1:14" ht="30" x14ac:dyDescent="0.25">
      <c r="A5006" s="27" t="s">
        <v>4221</v>
      </c>
      <c r="B5006" s="19" t="s">
        <v>17014</v>
      </c>
      <c r="C5006" s="19" t="s">
        <v>16741</v>
      </c>
      <c r="D5006" s="38" t="s">
        <v>16051</v>
      </c>
      <c r="E5006" s="38" t="s">
        <v>5004</v>
      </c>
      <c r="F5006" s="41">
        <v>15121520</v>
      </c>
      <c r="G5006" s="19" t="s">
        <v>797</v>
      </c>
      <c r="H5006" s="41">
        <v>4</v>
      </c>
      <c r="I5006" s="41">
        <v>5</v>
      </c>
      <c r="J5006" s="41">
        <v>10</v>
      </c>
      <c r="K5006" s="44">
        <v>1</v>
      </c>
      <c r="L5006" s="20">
        <v>1070454.98</v>
      </c>
      <c r="M5006" s="19" t="s">
        <v>15954</v>
      </c>
      <c r="N5006" s="28" t="s">
        <v>15953</v>
      </c>
    </row>
    <row r="5007" spans="1:14" ht="30" x14ac:dyDescent="0.25">
      <c r="A5007" s="27" t="s">
        <v>4221</v>
      </c>
      <c r="B5007" s="19" t="s">
        <v>17014</v>
      </c>
      <c r="C5007" s="19" t="s">
        <v>16741</v>
      </c>
      <c r="D5007" s="38" t="s">
        <v>16051</v>
      </c>
      <c r="E5007" s="38" t="s">
        <v>5005</v>
      </c>
      <c r="F5007" s="41">
        <v>15121807</v>
      </c>
      <c r="G5007" s="19" t="s">
        <v>797</v>
      </c>
      <c r="H5007" s="41">
        <v>4</v>
      </c>
      <c r="I5007" s="41">
        <v>5</v>
      </c>
      <c r="J5007" s="41">
        <v>10</v>
      </c>
      <c r="K5007" s="44">
        <v>1</v>
      </c>
      <c r="L5007" s="20">
        <v>1447137.58</v>
      </c>
      <c r="M5007" s="19" t="s">
        <v>15954</v>
      </c>
      <c r="N5007" s="28" t="s">
        <v>15953</v>
      </c>
    </row>
    <row r="5008" spans="1:14" ht="30" x14ac:dyDescent="0.25">
      <c r="A5008" s="27" t="s">
        <v>4221</v>
      </c>
      <c r="B5008" s="19" t="s">
        <v>17014</v>
      </c>
      <c r="C5008" s="19" t="s">
        <v>16741</v>
      </c>
      <c r="D5008" s="38" t="s">
        <v>16051</v>
      </c>
      <c r="E5008" s="38" t="s">
        <v>5006</v>
      </c>
      <c r="F5008" s="41">
        <v>12164201</v>
      </c>
      <c r="G5008" s="19" t="s">
        <v>797</v>
      </c>
      <c r="H5008" s="41">
        <v>4</v>
      </c>
      <c r="I5008" s="41">
        <v>5</v>
      </c>
      <c r="J5008" s="41">
        <v>10</v>
      </c>
      <c r="K5008" s="44">
        <v>1</v>
      </c>
      <c r="L5008" s="20">
        <v>5384578.6399999997</v>
      </c>
      <c r="M5008" s="19" t="s">
        <v>15954</v>
      </c>
      <c r="N5008" s="28" t="s">
        <v>15953</v>
      </c>
    </row>
    <row r="5009" spans="1:14" ht="30" x14ac:dyDescent="0.25">
      <c r="A5009" s="27" t="s">
        <v>4221</v>
      </c>
      <c r="B5009" s="19" t="s">
        <v>17014</v>
      </c>
      <c r="C5009" s="19" t="s">
        <v>16741</v>
      </c>
      <c r="D5009" s="38" t="s">
        <v>16051</v>
      </c>
      <c r="E5009" s="38" t="s">
        <v>5007</v>
      </c>
      <c r="F5009" s="41">
        <v>12181601</v>
      </c>
      <c r="G5009" s="19" t="s">
        <v>797</v>
      </c>
      <c r="H5009" s="41">
        <v>4</v>
      </c>
      <c r="I5009" s="41">
        <v>5</v>
      </c>
      <c r="J5009" s="41">
        <v>10</v>
      </c>
      <c r="K5009" s="44">
        <v>1</v>
      </c>
      <c r="L5009" s="20">
        <v>1520841.42</v>
      </c>
      <c r="M5009" s="19" t="s">
        <v>15954</v>
      </c>
      <c r="N5009" s="28" t="s">
        <v>15953</v>
      </c>
    </row>
    <row r="5010" spans="1:14" ht="30" x14ac:dyDescent="0.25">
      <c r="A5010" s="27" t="s">
        <v>4221</v>
      </c>
      <c r="B5010" s="19" t="s">
        <v>17014</v>
      </c>
      <c r="C5010" s="19" t="s">
        <v>16741</v>
      </c>
      <c r="D5010" s="38" t="s">
        <v>16051</v>
      </c>
      <c r="E5010" s="38" t="s">
        <v>5008</v>
      </c>
      <c r="F5010" s="41">
        <v>47131821</v>
      </c>
      <c r="G5010" s="19" t="s">
        <v>797</v>
      </c>
      <c r="H5010" s="41">
        <v>4</v>
      </c>
      <c r="I5010" s="41">
        <v>5</v>
      </c>
      <c r="J5010" s="41">
        <v>10</v>
      </c>
      <c r="K5010" s="44">
        <v>1</v>
      </c>
      <c r="L5010" s="20">
        <v>3294631.62</v>
      </c>
      <c r="M5010" s="19" t="s">
        <v>15954</v>
      </c>
      <c r="N5010" s="28" t="s">
        <v>15953</v>
      </c>
    </row>
    <row r="5011" spans="1:14" ht="30" x14ac:dyDescent="0.25">
      <c r="A5011" s="27" t="s">
        <v>4221</v>
      </c>
      <c r="B5011" s="19" t="s">
        <v>17014</v>
      </c>
      <c r="C5011" s="19" t="s">
        <v>16741</v>
      </c>
      <c r="D5011" s="38" t="s">
        <v>16051</v>
      </c>
      <c r="E5011" s="38" t="s">
        <v>5009</v>
      </c>
      <c r="F5011" s="41">
        <v>60122202</v>
      </c>
      <c r="G5011" s="19" t="s">
        <v>797</v>
      </c>
      <c r="H5011" s="41">
        <v>4</v>
      </c>
      <c r="I5011" s="41">
        <v>5</v>
      </c>
      <c r="J5011" s="41">
        <v>10</v>
      </c>
      <c r="K5011" s="44">
        <v>1</v>
      </c>
      <c r="L5011" s="20">
        <v>2688674.1000000006</v>
      </c>
      <c r="M5011" s="19" t="s">
        <v>15954</v>
      </c>
      <c r="N5011" s="28" t="s">
        <v>15953</v>
      </c>
    </row>
    <row r="5012" spans="1:14" ht="30" x14ac:dyDescent="0.25">
      <c r="A5012" s="27" t="s">
        <v>4221</v>
      </c>
      <c r="B5012" s="19" t="s">
        <v>17014</v>
      </c>
      <c r="C5012" s="19" t="s">
        <v>16741</v>
      </c>
      <c r="D5012" s="38" t="s">
        <v>16051</v>
      </c>
      <c r="E5012" s="38" t="s">
        <v>5010</v>
      </c>
      <c r="F5012" s="41">
        <v>15121514</v>
      </c>
      <c r="G5012" s="19" t="s">
        <v>797</v>
      </c>
      <c r="H5012" s="41">
        <v>4</v>
      </c>
      <c r="I5012" s="41">
        <v>5</v>
      </c>
      <c r="J5012" s="41">
        <v>10</v>
      </c>
      <c r="K5012" s="44">
        <v>1</v>
      </c>
      <c r="L5012" s="20">
        <v>822870.72</v>
      </c>
      <c r="M5012" s="19" t="s">
        <v>15954</v>
      </c>
      <c r="N5012" s="28" t="s">
        <v>15953</v>
      </c>
    </row>
    <row r="5013" spans="1:14" ht="30" x14ac:dyDescent="0.25">
      <c r="A5013" s="27" t="s">
        <v>4221</v>
      </c>
      <c r="B5013" s="19" t="s">
        <v>17014</v>
      </c>
      <c r="C5013" s="19" t="s">
        <v>16741</v>
      </c>
      <c r="D5013" s="38" t="s">
        <v>16051</v>
      </c>
      <c r="E5013" s="38" t="s">
        <v>5011</v>
      </c>
      <c r="F5013" s="41">
        <v>60122202</v>
      </c>
      <c r="G5013" s="19" t="s">
        <v>797</v>
      </c>
      <c r="H5013" s="41">
        <v>4</v>
      </c>
      <c r="I5013" s="41">
        <v>5</v>
      </c>
      <c r="J5013" s="41">
        <v>10</v>
      </c>
      <c r="K5013" s="44">
        <v>1</v>
      </c>
      <c r="L5013" s="20">
        <v>3819188.38</v>
      </c>
      <c r="M5013" s="19" t="s">
        <v>15954</v>
      </c>
      <c r="N5013" s="28" t="s">
        <v>15953</v>
      </c>
    </row>
    <row r="5014" spans="1:14" ht="30" x14ac:dyDescent="0.25">
      <c r="A5014" s="27" t="s">
        <v>4221</v>
      </c>
      <c r="B5014" s="19" t="s">
        <v>17014</v>
      </c>
      <c r="C5014" s="19" t="s">
        <v>16741</v>
      </c>
      <c r="D5014" s="38" t="s">
        <v>16051</v>
      </c>
      <c r="E5014" s="38" t="s">
        <v>5012</v>
      </c>
      <c r="F5014" s="41">
        <v>12191602</v>
      </c>
      <c r="G5014" s="19" t="s">
        <v>797</v>
      </c>
      <c r="H5014" s="41">
        <v>4</v>
      </c>
      <c r="I5014" s="41">
        <v>5</v>
      </c>
      <c r="J5014" s="41">
        <v>10</v>
      </c>
      <c r="K5014" s="44">
        <v>1</v>
      </c>
      <c r="L5014" s="20">
        <v>1125383</v>
      </c>
      <c r="M5014" s="19" t="s">
        <v>15954</v>
      </c>
      <c r="N5014" s="28" t="s">
        <v>15953</v>
      </c>
    </row>
    <row r="5015" spans="1:14" ht="30" x14ac:dyDescent="0.25">
      <c r="A5015" s="27" t="s">
        <v>4221</v>
      </c>
      <c r="B5015" s="19" t="s">
        <v>17014</v>
      </c>
      <c r="C5015" s="19" t="s">
        <v>16741</v>
      </c>
      <c r="D5015" s="38" t="s">
        <v>16051</v>
      </c>
      <c r="E5015" s="38" t="s">
        <v>5013</v>
      </c>
      <c r="F5015" s="41">
        <v>12352500</v>
      </c>
      <c r="G5015" s="19" t="s">
        <v>797</v>
      </c>
      <c r="H5015" s="41">
        <v>4</v>
      </c>
      <c r="I5015" s="41">
        <v>5</v>
      </c>
      <c r="J5015" s="41">
        <v>10</v>
      </c>
      <c r="K5015" s="44">
        <v>1</v>
      </c>
      <c r="L5015" s="20">
        <v>4192722.24</v>
      </c>
      <c r="M5015" s="19" t="s">
        <v>15954</v>
      </c>
      <c r="N5015" s="28" t="s">
        <v>15953</v>
      </c>
    </row>
    <row r="5016" spans="1:14" ht="30" x14ac:dyDescent="0.25">
      <c r="A5016" s="27" t="s">
        <v>4221</v>
      </c>
      <c r="B5016" s="19" t="s">
        <v>17014</v>
      </c>
      <c r="C5016" s="19" t="s">
        <v>16741</v>
      </c>
      <c r="D5016" s="38" t="s">
        <v>16051</v>
      </c>
      <c r="E5016" s="38" t="s">
        <v>5014</v>
      </c>
      <c r="F5016" s="41">
        <v>41111808</v>
      </c>
      <c r="G5016" s="19" t="s">
        <v>797</v>
      </c>
      <c r="H5016" s="41">
        <v>4</v>
      </c>
      <c r="I5016" s="41">
        <v>5</v>
      </c>
      <c r="J5016" s="41">
        <v>10</v>
      </c>
      <c r="K5016" s="44">
        <v>1</v>
      </c>
      <c r="L5016" s="20">
        <v>1097160.96</v>
      </c>
      <c r="M5016" s="19" t="s">
        <v>15954</v>
      </c>
      <c r="N5016" s="28" t="s">
        <v>15953</v>
      </c>
    </row>
    <row r="5017" spans="1:14" ht="30" x14ac:dyDescent="0.25">
      <c r="A5017" s="27" t="s">
        <v>4221</v>
      </c>
      <c r="B5017" s="19" t="s">
        <v>17014</v>
      </c>
      <c r="C5017" s="19" t="s">
        <v>16741</v>
      </c>
      <c r="D5017" s="38" t="s">
        <v>16051</v>
      </c>
      <c r="E5017" s="38" t="s">
        <v>5015</v>
      </c>
      <c r="F5017" s="41">
        <v>12164201</v>
      </c>
      <c r="G5017" s="19" t="s">
        <v>797</v>
      </c>
      <c r="H5017" s="41">
        <v>4</v>
      </c>
      <c r="I5017" s="41">
        <v>5</v>
      </c>
      <c r="J5017" s="41">
        <v>10</v>
      </c>
      <c r="K5017" s="44">
        <v>1</v>
      </c>
      <c r="L5017" s="20">
        <v>5189123.5199999996</v>
      </c>
      <c r="M5017" s="19" t="s">
        <v>15954</v>
      </c>
      <c r="N5017" s="28" t="s">
        <v>15953</v>
      </c>
    </row>
    <row r="5018" spans="1:14" ht="30" x14ac:dyDescent="0.25">
      <c r="A5018" s="27" t="s">
        <v>4221</v>
      </c>
      <c r="B5018" s="19" t="s">
        <v>17014</v>
      </c>
      <c r="C5018" s="19" t="s">
        <v>16741</v>
      </c>
      <c r="D5018" s="38" t="s">
        <v>16051</v>
      </c>
      <c r="E5018" s="38" t="s">
        <v>5016</v>
      </c>
      <c r="F5018" s="41">
        <v>12164201</v>
      </c>
      <c r="G5018" s="19" t="s">
        <v>797</v>
      </c>
      <c r="H5018" s="41">
        <v>4</v>
      </c>
      <c r="I5018" s="41">
        <v>5</v>
      </c>
      <c r="J5018" s="41">
        <v>10</v>
      </c>
      <c r="K5018" s="44">
        <v>1</v>
      </c>
      <c r="L5018" s="20">
        <v>6658768.7599999998</v>
      </c>
      <c r="M5018" s="19" t="s">
        <v>15954</v>
      </c>
      <c r="N5018" s="28" t="s">
        <v>15953</v>
      </c>
    </row>
    <row r="5019" spans="1:14" ht="30" x14ac:dyDescent="0.25">
      <c r="A5019" s="27" t="s">
        <v>4221</v>
      </c>
      <c r="B5019" s="19" t="s">
        <v>17014</v>
      </c>
      <c r="C5019" s="19" t="s">
        <v>16741</v>
      </c>
      <c r="D5019" s="38" t="s">
        <v>16051</v>
      </c>
      <c r="E5019" s="38" t="s">
        <v>5017</v>
      </c>
      <c r="F5019" s="41">
        <v>12163800</v>
      </c>
      <c r="G5019" s="19" t="s">
        <v>797</v>
      </c>
      <c r="H5019" s="41">
        <v>4</v>
      </c>
      <c r="I5019" s="41">
        <v>5</v>
      </c>
      <c r="J5019" s="41">
        <v>10</v>
      </c>
      <c r="K5019" s="44">
        <v>1</v>
      </c>
      <c r="L5019" s="20">
        <v>1179048</v>
      </c>
      <c r="M5019" s="19" t="s">
        <v>15954</v>
      </c>
      <c r="N5019" s="28" t="s">
        <v>15953</v>
      </c>
    </row>
    <row r="5020" spans="1:14" ht="30" x14ac:dyDescent="0.25">
      <c r="A5020" s="27" t="s">
        <v>4221</v>
      </c>
      <c r="B5020" s="19" t="s">
        <v>17014</v>
      </c>
      <c r="C5020" s="19" t="s">
        <v>16741</v>
      </c>
      <c r="D5020" s="38" t="s">
        <v>16051</v>
      </c>
      <c r="E5020" s="38" t="s">
        <v>5018</v>
      </c>
      <c r="F5020" s="41">
        <v>47131805</v>
      </c>
      <c r="G5020" s="19" t="s">
        <v>797</v>
      </c>
      <c r="H5020" s="41">
        <v>4</v>
      </c>
      <c r="I5020" s="41">
        <v>5</v>
      </c>
      <c r="J5020" s="41">
        <v>10</v>
      </c>
      <c r="K5020" s="44">
        <v>1</v>
      </c>
      <c r="L5020" s="20">
        <v>1611105.3</v>
      </c>
      <c r="M5020" s="19" t="s">
        <v>15954</v>
      </c>
      <c r="N5020" s="28" t="s">
        <v>15953</v>
      </c>
    </row>
    <row r="5021" spans="1:14" ht="30" x14ac:dyDescent="0.25">
      <c r="A5021" s="27" t="s">
        <v>4221</v>
      </c>
      <c r="B5021" s="19" t="s">
        <v>17014</v>
      </c>
      <c r="C5021" s="19" t="s">
        <v>16741</v>
      </c>
      <c r="D5021" s="38" t="s">
        <v>16051</v>
      </c>
      <c r="E5021" s="38" t="s">
        <v>374</v>
      </c>
      <c r="F5021" s="41">
        <v>49241704</v>
      </c>
      <c r="G5021" s="19" t="s">
        <v>797</v>
      </c>
      <c r="H5021" s="41">
        <v>4</v>
      </c>
      <c r="I5021" s="41">
        <v>5</v>
      </c>
      <c r="J5021" s="41">
        <v>10</v>
      </c>
      <c r="K5021" s="44">
        <v>1</v>
      </c>
      <c r="L5021" s="20">
        <v>9536717.120000001</v>
      </c>
      <c r="M5021" s="19" t="s">
        <v>15954</v>
      </c>
      <c r="N5021" s="28" t="s">
        <v>15953</v>
      </c>
    </row>
    <row r="5022" spans="1:14" ht="30" x14ac:dyDescent="0.25">
      <c r="A5022" s="27" t="s">
        <v>4221</v>
      </c>
      <c r="B5022" s="19" t="s">
        <v>17014</v>
      </c>
      <c r="C5022" s="19" t="s">
        <v>16741</v>
      </c>
      <c r="D5022" s="38" t="s">
        <v>16051</v>
      </c>
      <c r="E5022" s="38" t="s">
        <v>5019</v>
      </c>
      <c r="F5022" s="41">
        <v>23271802</v>
      </c>
      <c r="G5022" s="19" t="s">
        <v>797</v>
      </c>
      <c r="H5022" s="41">
        <v>4</v>
      </c>
      <c r="I5022" s="41">
        <v>5</v>
      </c>
      <c r="J5022" s="41">
        <v>10</v>
      </c>
      <c r="K5022" s="44">
        <v>1</v>
      </c>
      <c r="L5022" s="20">
        <v>2631530.3000000003</v>
      </c>
      <c r="M5022" s="19" t="s">
        <v>15954</v>
      </c>
      <c r="N5022" s="28" t="s">
        <v>15953</v>
      </c>
    </row>
    <row r="5023" spans="1:14" ht="30" x14ac:dyDescent="0.25">
      <c r="A5023" s="27" t="s">
        <v>4221</v>
      </c>
      <c r="B5023" s="19" t="s">
        <v>17014</v>
      </c>
      <c r="C5023" s="19" t="s">
        <v>16741</v>
      </c>
      <c r="D5023" s="38" t="s">
        <v>16051</v>
      </c>
      <c r="E5023" s="38" t="s">
        <v>5020</v>
      </c>
      <c r="F5023" s="41">
        <v>31201601</v>
      </c>
      <c r="G5023" s="19" t="s">
        <v>797</v>
      </c>
      <c r="H5023" s="41">
        <v>4</v>
      </c>
      <c r="I5023" s="41">
        <v>5</v>
      </c>
      <c r="J5023" s="41">
        <v>10</v>
      </c>
      <c r="K5023" s="44">
        <v>1</v>
      </c>
      <c r="L5023" s="20">
        <v>414001</v>
      </c>
      <c r="M5023" s="19" t="s">
        <v>15954</v>
      </c>
      <c r="N5023" s="28" t="s">
        <v>15953</v>
      </c>
    </row>
    <row r="5024" spans="1:14" ht="30" x14ac:dyDescent="0.25">
      <c r="A5024" s="27" t="s">
        <v>4221</v>
      </c>
      <c r="B5024" s="19" t="s">
        <v>17014</v>
      </c>
      <c r="C5024" s="19" t="s">
        <v>16741</v>
      </c>
      <c r="D5024" s="38" t="s">
        <v>16051</v>
      </c>
      <c r="E5024" s="38" t="s">
        <v>5021</v>
      </c>
      <c r="F5024" s="41">
        <v>15121514</v>
      </c>
      <c r="G5024" s="19" t="s">
        <v>797</v>
      </c>
      <c r="H5024" s="41">
        <v>4</v>
      </c>
      <c r="I5024" s="41">
        <v>5</v>
      </c>
      <c r="J5024" s="41">
        <v>10</v>
      </c>
      <c r="K5024" s="44">
        <v>1</v>
      </c>
      <c r="L5024" s="20">
        <v>2212981.12</v>
      </c>
      <c r="M5024" s="19" t="s">
        <v>15954</v>
      </c>
      <c r="N5024" s="28" t="s">
        <v>15953</v>
      </c>
    </row>
    <row r="5025" spans="1:14" ht="30" x14ac:dyDescent="0.25">
      <c r="A5025" s="27" t="s">
        <v>4221</v>
      </c>
      <c r="B5025" s="19" t="s">
        <v>17014</v>
      </c>
      <c r="C5025" s="19" t="s">
        <v>16741</v>
      </c>
      <c r="D5025" s="38" t="s">
        <v>16051</v>
      </c>
      <c r="E5025" s="38" t="s">
        <v>5022</v>
      </c>
      <c r="F5025" s="41">
        <v>15121513</v>
      </c>
      <c r="G5025" s="19" t="s">
        <v>797</v>
      </c>
      <c r="H5025" s="41">
        <v>4</v>
      </c>
      <c r="I5025" s="41">
        <v>5</v>
      </c>
      <c r="J5025" s="41">
        <v>10</v>
      </c>
      <c r="K5025" s="44">
        <v>1</v>
      </c>
      <c r="L5025" s="20">
        <v>702985.36</v>
      </c>
      <c r="M5025" s="19" t="s">
        <v>15954</v>
      </c>
      <c r="N5025" s="28" t="s">
        <v>15953</v>
      </c>
    </row>
    <row r="5026" spans="1:14" ht="30" x14ac:dyDescent="0.25">
      <c r="A5026" s="27" t="s">
        <v>4221</v>
      </c>
      <c r="B5026" s="19" t="s">
        <v>17014</v>
      </c>
      <c r="C5026" s="19" t="s">
        <v>16741</v>
      </c>
      <c r="D5026" s="38" t="s">
        <v>16051</v>
      </c>
      <c r="E5026" s="38" t="s">
        <v>5023</v>
      </c>
      <c r="F5026" s="41">
        <v>31211504</v>
      </c>
      <c r="G5026" s="19" t="s">
        <v>797</v>
      </c>
      <c r="H5026" s="41">
        <v>4</v>
      </c>
      <c r="I5026" s="41">
        <v>5</v>
      </c>
      <c r="J5026" s="41">
        <v>10</v>
      </c>
      <c r="K5026" s="44">
        <v>1</v>
      </c>
      <c r="L5026" s="20">
        <v>4408469.24</v>
      </c>
      <c r="M5026" s="19" t="s">
        <v>15954</v>
      </c>
      <c r="N5026" s="28" t="s">
        <v>15953</v>
      </c>
    </row>
    <row r="5027" spans="1:14" ht="30" x14ac:dyDescent="0.25">
      <c r="A5027" s="27" t="s">
        <v>4221</v>
      </c>
      <c r="B5027" s="19" t="s">
        <v>17014</v>
      </c>
      <c r="C5027" s="19" t="s">
        <v>16741</v>
      </c>
      <c r="D5027" s="38" t="s">
        <v>16051</v>
      </c>
      <c r="E5027" s="38" t="s">
        <v>5024</v>
      </c>
      <c r="F5027" s="41">
        <v>47131806</v>
      </c>
      <c r="G5027" s="19" t="s">
        <v>797</v>
      </c>
      <c r="H5027" s="41">
        <v>4</v>
      </c>
      <c r="I5027" s="41">
        <v>5</v>
      </c>
      <c r="J5027" s="41">
        <v>10</v>
      </c>
      <c r="K5027" s="44">
        <v>1</v>
      </c>
      <c r="L5027" s="20">
        <v>885262.42</v>
      </c>
      <c r="M5027" s="19" t="s">
        <v>15954</v>
      </c>
      <c r="N5027" s="28" t="s">
        <v>15953</v>
      </c>
    </row>
    <row r="5028" spans="1:14" ht="30" x14ac:dyDescent="0.25">
      <c r="A5028" s="27" t="s">
        <v>4221</v>
      </c>
      <c r="B5028" s="19" t="s">
        <v>17014</v>
      </c>
      <c r="C5028" s="19" t="s">
        <v>16741</v>
      </c>
      <c r="D5028" s="38" t="s">
        <v>16051</v>
      </c>
      <c r="E5028" s="38" t="s">
        <v>5025</v>
      </c>
      <c r="F5028" s="41">
        <v>12164901</v>
      </c>
      <c r="G5028" s="19" t="s">
        <v>797</v>
      </c>
      <c r="H5028" s="41">
        <v>4</v>
      </c>
      <c r="I5028" s="41">
        <v>5</v>
      </c>
      <c r="J5028" s="41">
        <v>10</v>
      </c>
      <c r="K5028" s="44">
        <v>1</v>
      </c>
      <c r="L5028" s="20">
        <v>2846227.72</v>
      </c>
      <c r="M5028" s="19" t="s">
        <v>15954</v>
      </c>
      <c r="N5028" s="28" t="s">
        <v>15953</v>
      </c>
    </row>
    <row r="5029" spans="1:14" ht="30" x14ac:dyDescent="0.25">
      <c r="A5029" s="27" t="s">
        <v>4221</v>
      </c>
      <c r="B5029" s="19" t="s">
        <v>17014</v>
      </c>
      <c r="C5029" s="19" t="s">
        <v>16741</v>
      </c>
      <c r="D5029" s="38" t="s">
        <v>16051</v>
      </c>
      <c r="E5029" s="38" t="s">
        <v>5026</v>
      </c>
      <c r="F5029" s="41">
        <v>45141501</v>
      </c>
      <c r="G5029" s="19" t="s">
        <v>797</v>
      </c>
      <c r="H5029" s="41">
        <v>4</v>
      </c>
      <c r="I5029" s="41">
        <v>5</v>
      </c>
      <c r="J5029" s="41">
        <v>10</v>
      </c>
      <c r="K5029" s="44">
        <v>1</v>
      </c>
      <c r="L5029" s="20">
        <v>2577302</v>
      </c>
      <c r="M5029" s="19" t="s">
        <v>15954</v>
      </c>
      <c r="N5029" s="28" t="s">
        <v>15953</v>
      </c>
    </row>
    <row r="5030" spans="1:14" ht="30" x14ac:dyDescent="0.25">
      <c r="A5030" s="27" t="s">
        <v>4221</v>
      </c>
      <c r="B5030" s="19" t="s">
        <v>17014</v>
      </c>
      <c r="C5030" s="19" t="s">
        <v>16741</v>
      </c>
      <c r="D5030" s="38" t="s">
        <v>16051</v>
      </c>
      <c r="E5030" s="38" t="s">
        <v>5027</v>
      </c>
      <c r="F5030" s="41">
        <v>12181601</v>
      </c>
      <c r="G5030" s="19" t="s">
        <v>797</v>
      </c>
      <c r="H5030" s="41">
        <v>4</v>
      </c>
      <c r="I5030" s="41">
        <v>5</v>
      </c>
      <c r="J5030" s="41">
        <v>10</v>
      </c>
      <c r="K5030" s="44">
        <v>1</v>
      </c>
      <c r="L5030" s="20">
        <v>7059708.3200000003</v>
      </c>
      <c r="M5030" s="19" t="s">
        <v>15954</v>
      </c>
      <c r="N5030" s="28" t="s">
        <v>15953</v>
      </c>
    </row>
    <row r="5031" spans="1:14" ht="30" x14ac:dyDescent="0.25">
      <c r="A5031" s="27" t="s">
        <v>4221</v>
      </c>
      <c r="B5031" s="19" t="s">
        <v>17014</v>
      </c>
      <c r="C5031" s="19" t="s">
        <v>16741</v>
      </c>
      <c r="D5031" s="38" t="s">
        <v>16051</v>
      </c>
      <c r="E5031" s="38" t="s">
        <v>5028</v>
      </c>
      <c r="F5031" s="41">
        <v>31211504</v>
      </c>
      <c r="G5031" s="19" t="s">
        <v>797</v>
      </c>
      <c r="H5031" s="41">
        <v>4</v>
      </c>
      <c r="I5031" s="41">
        <v>5</v>
      </c>
      <c r="J5031" s="41">
        <v>10</v>
      </c>
      <c r="K5031" s="44">
        <v>1</v>
      </c>
      <c r="L5031" s="20">
        <v>2021607.7</v>
      </c>
      <c r="M5031" s="19" t="s">
        <v>15954</v>
      </c>
      <c r="N5031" s="28" t="s">
        <v>15953</v>
      </c>
    </row>
    <row r="5032" spans="1:14" ht="30" x14ac:dyDescent="0.25">
      <c r="A5032" s="27" t="s">
        <v>4221</v>
      </c>
      <c r="B5032" s="19" t="s">
        <v>17014</v>
      </c>
      <c r="C5032" s="19" t="s">
        <v>16741</v>
      </c>
      <c r="D5032" s="38" t="s">
        <v>16051</v>
      </c>
      <c r="E5032" s="38" t="s">
        <v>5029</v>
      </c>
      <c r="F5032" s="41">
        <v>45141501</v>
      </c>
      <c r="G5032" s="19" t="s">
        <v>797</v>
      </c>
      <c r="H5032" s="41">
        <v>4</v>
      </c>
      <c r="I5032" s="41">
        <v>5</v>
      </c>
      <c r="J5032" s="41">
        <v>10</v>
      </c>
      <c r="K5032" s="44">
        <v>1</v>
      </c>
      <c r="L5032" s="20">
        <v>1453085.2</v>
      </c>
      <c r="M5032" s="19" t="s">
        <v>15954</v>
      </c>
      <c r="N5032" s="28" t="s">
        <v>15953</v>
      </c>
    </row>
    <row r="5033" spans="1:14" ht="30" x14ac:dyDescent="0.25">
      <c r="A5033" s="27" t="s">
        <v>4221</v>
      </c>
      <c r="B5033" s="19" t="s">
        <v>17014</v>
      </c>
      <c r="C5033" s="19" t="s">
        <v>16741</v>
      </c>
      <c r="D5033" s="38" t="s">
        <v>16051</v>
      </c>
      <c r="E5033" s="38" t="s">
        <v>5030</v>
      </c>
      <c r="F5033" s="41">
        <v>12164201</v>
      </c>
      <c r="G5033" s="19" t="s">
        <v>797</v>
      </c>
      <c r="H5033" s="41">
        <v>4</v>
      </c>
      <c r="I5033" s="41">
        <v>5</v>
      </c>
      <c r="J5033" s="41">
        <v>10</v>
      </c>
      <c r="K5033" s="44">
        <v>1</v>
      </c>
      <c r="L5033" s="20">
        <v>2775789.24</v>
      </c>
      <c r="M5033" s="19" t="s">
        <v>15954</v>
      </c>
      <c r="N5033" s="28" t="s">
        <v>15953</v>
      </c>
    </row>
    <row r="5034" spans="1:14" ht="30" x14ac:dyDescent="0.25">
      <c r="A5034" s="27" t="s">
        <v>4221</v>
      </c>
      <c r="B5034" s="19" t="s">
        <v>17014</v>
      </c>
      <c r="C5034" s="19" t="s">
        <v>16741</v>
      </c>
      <c r="D5034" s="38" t="s">
        <v>16051</v>
      </c>
      <c r="E5034" s="38" t="s">
        <v>5031</v>
      </c>
      <c r="F5034" s="41">
        <v>31211704</v>
      </c>
      <c r="G5034" s="19" t="s">
        <v>797</v>
      </c>
      <c r="H5034" s="41">
        <v>4</v>
      </c>
      <c r="I5034" s="41">
        <v>5</v>
      </c>
      <c r="J5034" s="41">
        <v>10</v>
      </c>
      <c r="K5034" s="44">
        <v>1</v>
      </c>
      <c r="L5034" s="20">
        <v>19137225.379999999</v>
      </c>
      <c r="M5034" s="19" t="s">
        <v>15954</v>
      </c>
      <c r="N5034" s="28" t="s">
        <v>15953</v>
      </c>
    </row>
    <row r="5035" spans="1:14" ht="30" x14ac:dyDescent="0.25">
      <c r="A5035" s="27" t="s">
        <v>4221</v>
      </c>
      <c r="B5035" s="19" t="s">
        <v>17014</v>
      </c>
      <c r="C5035" s="19" t="s">
        <v>16741</v>
      </c>
      <c r="D5035" s="38" t="s">
        <v>16051</v>
      </c>
      <c r="E5035" s="38" t="s">
        <v>5032</v>
      </c>
      <c r="F5035" s="41">
        <v>41116105</v>
      </c>
      <c r="G5035" s="19" t="s">
        <v>797</v>
      </c>
      <c r="H5035" s="41">
        <v>4</v>
      </c>
      <c r="I5035" s="41">
        <v>5</v>
      </c>
      <c r="J5035" s="41">
        <v>10</v>
      </c>
      <c r="K5035" s="44">
        <v>1</v>
      </c>
      <c r="L5035" s="20">
        <v>756397.32000000007</v>
      </c>
      <c r="M5035" s="19" t="s">
        <v>15954</v>
      </c>
      <c r="N5035" s="28" t="s">
        <v>15953</v>
      </c>
    </row>
    <row r="5036" spans="1:14" ht="30" x14ac:dyDescent="0.25">
      <c r="A5036" s="27" t="s">
        <v>4221</v>
      </c>
      <c r="B5036" s="19" t="s">
        <v>17014</v>
      </c>
      <c r="C5036" s="19" t="s">
        <v>16741</v>
      </c>
      <c r="D5036" s="38" t="s">
        <v>16051</v>
      </c>
      <c r="E5036" s="38" t="s">
        <v>5033</v>
      </c>
      <c r="F5036" s="41">
        <v>12191602</v>
      </c>
      <c r="G5036" s="19" t="s">
        <v>797</v>
      </c>
      <c r="H5036" s="41">
        <v>4</v>
      </c>
      <c r="I5036" s="41">
        <v>5</v>
      </c>
      <c r="J5036" s="41">
        <v>10</v>
      </c>
      <c r="K5036" s="44">
        <v>1</v>
      </c>
      <c r="L5036" s="20">
        <v>1508363.08</v>
      </c>
      <c r="M5036" s="19" t="s">
        <v>15954</v>
      </c>
      <c r="N5036" s="28" t="s">
        <v>15953</v>
      </c>
    </row>
    <row r="5037" spans="1:14" ht="30" x14ac:dyDescent="0.25">
      <c r="A5037" s="27" t="s">
        <v>4221</v>
      </c>
      <c r="B5037" s="19" t="s">
        <v>17014</v>
      </c>
      <c r="C5037" s="19" t="s">
        <v>16741</v>
      </c>
      <c r="D5037" s="38" t="s">
        <v>16051</v>
      </c>
      <c r="E5037" s="38" t="s">
        <v>5034</v>
      </c>
      <c r="F5037" s="41">
        <v>15121514</v>
      </c>
      <c r="G5037" s="19" t="s">
        <v>797</v>
      </c>
      <c r="H5037" s="41">
        <v>4</v>
      </c>
      <c r="I5037" s="41">
        <v>5</v>
      </c>
      <c r="J5037" s="41">
        <v>10</v>
      </c>
      <c r="K5037" s="44">
        <v>1</v>
      </c>
      <c r="L5037" s="20">
        <v>3063607.4</v>
      </c>
      <c r="M5037" s="19" t="s">
        <v>15954</v>
      </c>
      <c r="N5037" s="28" t="s">
        <v>15953</v>
      </c>
    </row>
    <row r="5038" spans="1:14" ht="30" x14ac:dyDescent="0.25">
      <c r="A5038" s="27" t="s">
        <v>4221</v>
      </c>
      <c r="B5038" s="19" t="s">
        <v>17014</v>
      </c>
      <c r="C5038" s="19" t="s">
        <v>16741</v>
      </c>
      <c r="D5038" s="38" t="s">
        <v>16051</v>
      </c>
      <c r="E5038" s="38" t="s">
        <v>5035</v>
      </c>
      <c r="F5038" s="41">
        <v>31211703</v>
      </c>
      <c r="G5038" s="19" t="s">
        <v>797</v>
      </c>
      <c r="H5038" s="41">
        <v>4</v>
      </c>
      <c r="I5038" s="41">
        <v>5</v>
      </c>
      <c r="J5038" s="41">
        <v>10</v>
      </c>
      <c r="K5038" s="44">
        <v>1</v>
      </c>
      <c r="L5038" s="20">
        <v>2675262.8000000003</v>
      </c>
      <c r="M5038" s="19" t="s">
        <v>15954</v>
      </c>
      <c r="N5038" s="28" t="s">
        <v>15953</v>
      </c>
    </row>
    <row r="5039" spans="1:14" ht="30" x14ac:dyDescent="0.25">
      <c r="A5039" s="27" t="s">
        <v>4221</v>
      </c>
      <c r="B5039" s="19" t="s">
        <v>17013</v>
      </c>
      <c r="C5039" s="19" t="s">
        <v>16743</v>
      </c>
      <c r="D5039" s="38" t="s">
        <v>16053</v>
      </c>
      <c r="E5039" s="38" t="s">
        <v>5036</v>
      </c>
      <c r="F5039" s="41">
        <v>20121702</v>
      </c>
      <c r="G5039" s="19" t="s">
        <v>797</v>
      </c>
      <c r="H5039" s="41">
        <v>4</v>
      </c>
      <c r="I5039" s="41">
        <v>5</v>
      </c>
      <c r="J5039" s="41">
        <v>10</v>
      </c>
      <c r="K5039" s="44">
        <v>1</v>
      </c>
      <c r="L5039" s="20">
        <v>5558575.6799999997</v>
      </c>
      <c r="M5039" s="19" t="s">
        <v>15954</v>
      </c>
      <c r="N5039" s="28" t="s">
        <v>15953</v>
      </c>
    </row>
    <row r="5040" spans="1:14" ht="30" x14ac:dyDescent="0.25">
      <c r="A5040" s="27" t="s">
        <v>4221</v>
      </c>
      <c r="B5040" s="19" t="s">
        <v>17013</v>
      </c>
      <c r="C5040" s="19" t="s">
        <v>16743</v>
      </c>
      <c r="D5040" s="38" t="s">
        <v>16053</v>
      </c>
      <c r="E5040" s="38" t="s">
        <v>5037</v>
      </c>
      <c r="F5040" s="41">
        <v>42171605</v>
      </c>
      <c r="G5040" s="19" t="s">
        <v>797</v>
      </c>
      <c r="H5040" s="41">
        <v>4</v>
      </c>
      <c r="I5040" s="41">
        <v>5</v>
      </c>
      <c r="J5040" s="41">
        <v>10</v>
      </c>
      <c r="K5040" s="44">
        <v>1</v>
      </c>
      <c r="L5040" s="20">
        <v>2345927.92</v>
      </c>
      <c r="M5040" s="19" t="s">
        <v>15954</v>
      </c>
      <c r="N5040" s="28" t="s">
        <v>15953</v>
      </c>
    </row>
    <row r="5041" spans="1:14" ht="30" x14ac:dyDescent="0.25">
      <c r="A5041" s="27" t="s">
        <v>4221</v>
      </c>
      <c r="B5041" s="19" t="s">
        <v>17013</v>
      </c>
      <c r="C5041" s="19" t="s">
        <v>16851</v>
      </c>
      <c r="D5041" s="38" t="s">
        <v>16161</v>
      </c>
      <c r="E5041" s="38" t="s">
        <v>5038</v>
      </c>
      <c r="F5041" s="41">
        <v>31261601</v>
      </c>
      <c r="G5041" s="19" t="s">
        <v>797</v>
      </c>
      <c r="H5041" s="41">
        <v>4</v>
      </c>
      <c r="I5041" s="41">
        <v>5</v>
      </c>
      <c r="J5041" s="41">
        <v>10</v>
      </c>
      <c r="K5041" s="44">
        <v>1</v>
      </c>
      <c r="L5041" s="20">
        <v>1559909.12</v>
      </c>
      <c r="M5041" s="19" t="s">
        <v>15954</v>
      </c>
      <c r="N5041" s="28" t="s">
        <v>15953</v>
      </c>
    </row>
    <row r="5042" spans="1:14" ht="30" x14ac:dyDescent="0.25">
      <c r="A5042" s="27" t="s">
        <v>4221</v>
      </c>
      <c r="B5042" s="19" t="s">
        <v>17013</v>
      </c>
      <c r="C5042" s="19" t="s">
        <v>16851</v>
      </c>
      <c r="D5042" s="38" t="s">
        <v>16161</v>
      </c>
      <c r="E5042" s="38" t="s">
        <v>5039</v>
      </c>
      <c r="F5042" s="41">
        <v>13111203</v>
      </c>
      <c r="G5042" s="19" t="s">
        <v>797</v>
      </c>
      <c r="H5042" s="41">
        <v>4</v>
      </c>
      <c r="I5042" s="41">
        <v>5</v>
      </c>
      <c r="J5042" s="41">
        <v>10</v>
      </c>
      <c r="K5042" s="44">
        <v>1</v>
      </c>
      <c r="L5042" s="20">
        <v>2859055.92</v>
      </c>
      <c r="M5042" s="19" t="s">
        <v>15954</v>
      </c>
      <c r="N5042" s="28" t="s">
        <v>15953</v>
      </c>
    </row>
    <row r="5043" spans="1:14" ht="30" x14ac:dyDescent="0.25">
      <c r="A5043" s="27" t="s">
        <v>4221</v>
      </c>
      <c r="B5043" s="19" t="s">
        <v>17013</v>
      </c>
      <c r="C5043" s="19" t="s">
        <v>16851</v>
      </c>
      <c r="D5043" s="38" t="s">
        <v>16161</v>
      </c>
      <c r="E5043" s="38" t="s">
        <v>5040</v>
      </c>
      <c r="F5043" s="41">
        <v>41121500</v>
      </c>
      <c r="G5043" s="19" t="s">
        <v>797</v>
      </c>
      <c r="H5043" s="41">
        <v>4</v>
      </c>
      <c r="I5043" s="41">
        <v>5</v>
      </c>
      <c r="J5043" s="41">
        <v>10</v>
      </c>
      <c r="K5043" s="44">
        <v>1</v>
      </c>
      <c r="L5043" s="20">
        <v>804094.9</v>
      </c>
      <c r="M5043" s="19" t="s">
        <v>15954</v>
      </c>
      <c r="N5043" s="28" t="s">
        <v>15953</v>
      </c>
    </row>
    <row r="5044" spans="1:14" ht="30" x14ac:dyDescent="0.25">
      <c r="A5044" s="27" t="s">
        <v>4221</v>
      </c>
      <c r="B5044" s="19" t="s">
        <v>17013</v>
      </c>
      <c r="C5044" s="19" t="s">
        <v>16851</v>
      </c>
      <c r="D5044" s="38" t="s">
        <v>16161</v>
      </c>
      <c r="E5044" s="38" t="s">
        <v>5041</v>
      </c>
      <c r="F5044" s="41">
        <v>31261601</v>
      </c>
      <c r="G5044" s="19" t="s">
        <v>797</v>
      </c>
      <c r="H5044" s="41">
        <v>4</v>
      </c>
      <c r="I5044" s="41">
        <v>5</v>
      </c>
      <c r="J5044" s="41">
        <v>10</v>
      </c>
      <c r="K5044" s="44">
        <v>1</v>
      </c>
      <c r="L5044" s="20">
        <v>786485.28</v>
      </c>
      <c r="M5044" s="19" t="s">
        <v>15954</v>
      </c>
      <c r="N5044" s="28" t="s">
        <v>15953</v>
      </c>
    </row>
    <row r="5045" spans="1:14" ht="30" x14ac:dyDescent="0.25">
      <c r="A5045" s="27" t="s">
        <v>4221</v>
      </c>
      <c r="B5045" s="19" t="s">
        <v>17013</v>
      </c>
      <c r="C5045" s="19" t="s">
        <v>16851</v>
      </c>
      <c r="D5045" s="38" t="s">
        <v>16161</v>
      </c>
      <c r="E5045" s="38" t="s">
        <v>5042</v>
      </c>
      <c r="F5045" s="41">
        <v>31261601</v>
      </c>
      <c r="G5045" s="19" t="s">
        <v>797</v>
      </c>
      <c r="H5045" s="41">
        <v>4</v>
      </c>
      <c r="I5045" s="41">
        <v>5</v>
      </c>
      <c r="J5045" s="41">
        <v>10</v>
      </c>
      <c r="K5045" s="44">
        <v>1</v>
      </c>
      <c r="L5045" s="20">
        <v>1431160.64</v>
      </c>
      <c r="M5045" s="19" t="s">
        <v>15954</v>
      </c>
      <c r="N5045" s="28" t="s">
        <v>15953</v>
      </c>
    </row>
    <row r="5046" spans="1:14" ht="30" x14ac:dyDescent="0.25">
      <c r="A5046" s="27" t="s">
        <v>4221</v>
      </c>
      <c r="B5046" s="19" t="s">
        <v>17013</v>
      </c>
      <c r="C5046" s="19" t="s">
        <v>16744</v>
      </c>
      <c r="D5046" s="38" t="s">
        <v>16054</v>
      </c>
      <c r="E5046" s="38" t="s">
        <v>5043</v>
      </c>
      <c r="F5046" s="41">
        <v>24111503</v>
      </c>
      <c r="G5046" s="19" t="s">
        <v>797</v>
      </c>
      <c r="H5046" s="41">
        <v>4</v>
      </c>
      <c r="I5046" s="41">
        <v>5</v>
      </c>
      <c r="J5046" s="41">
        <v>10</v>
      </c>
      <c r="K5046" s="44">
        <v>1</v>
      </c>
      <c r="L5046" s="20">
        <v>184959.32</v>
      </c>
      <c r="M5046" s="19" t="s">
        <v>15954</v>
      </c>
      <c r="N5046" s="28" t="s">
        <v>15953</v>
      </c>
    </row>
    <row r="5047" spans="1:14" ht="30" x14ac:dyDescent="0.25">
      <c r="A5047" s="27" t="s">
        <v>4221</v>
      </c>
      <c r="B5047" s="19" t="s">
        <v>17013</v>
      </c>
      <c r="C5047" s="19" t="s">
        <v>16744</v>
      </c>
      <c r="D5047" s="38" t="s">
        <v>16054</v>
      </c>
      <c r="E5047" s="38" t="s">
        <v>5044</v>
      </c>
      <c r="F5047" s="41">
        <v>41104100</v>
      </c>
      <c r="G5047" s="19" t="s">
        <v>797</v>
      </c>
      <c r="H5047" s="41">
        <v>4</v>
      </c>
      <c r="I5047" s="41">
        <v>5</v>
      </c>
      <c r="J5047" s="41">
        <v>10</v>
      </c>
      <c r="K5047" s="44">
        <v>1</v>
      </c>
      <c r="L5047" s="20">
        <v>1138211.2</v>
      </c>
      <c r="M5047" s="19" t="s">
        <v>15954</v>
      </c>
      <c r="N5047" s="28" t="s">
        <v>15953</v>
      </c>
    </row>
    <row r="5048" spans="1:14" ht="30" x14ac:dyDescent="0.25">
      <c r="A5048" s="27" t="s">
        <v>4221</v>
      </c>
      <c r="B5048" s="19" t="s">
        <v>17013</v>
      </c>
      <c r="C5048" s="19" t="s">
        <v>16744</v>
      </c>
      <c r="D5048" s="38" t="s">
        <v>16054</v>
      </c>
      <c r="E5048" s="38" t="s">
        <v>5045</v>
      </c>
      <c r="F5048" s="41">
        <v>41104017</v>
      </c>
      <c r="G5048" s="19" t="s">
        <v>797</v>
      </c>
      <c r="H5048" s="41">
        <v>4</v>
      </c>
      <c r="I5048" s="41">
        <v>5</v>
      </c>
      <c r="J5048" s="41">
        <v>10</v>
      </c>
      <c r="K5048" s="44">
        <v>1</v>
      </c>
      <c r="L5048" s="20">
        <v>2012861.2</v>
      </c>
      <c r="M5048" s="19" t="s">
        <v>15954</v>
      </c>
      <c r="N5048" s="28" t="s">
        <v>15953</v>
      </c>
    </row>
    <row r="5049" spans="1:14" ht="30" x14ac:dyDescent="0.25">
      <c r="A5049" s="27" t="s">
        <v>4221</v>
      </c>
      <c r="B5049" s="19" t="s">
        <v>17013</v>
      </c>
      <c r="C5049" s="19" t="s">
        <v>16740</v>
      </c>
      <c r="D5049" s="38" t="s">
        <v>16050</v>
      </c>
      <c r="E5049" s="38" t="s">
        <v>5046</v>
      </c>
      <c r="F5049" s="41">
        <v>30161906</v>
      </c>
      <c r="G5049" s="19" t="s">
        <v>797</v>
      </c>
      <c r="H5049" s="41">
        <v>4</v>
      </c>
      <c r="I5049" s="41">
        <v>5</v>
      </c>
      <c r="J5049" s="41">
        <v>10</v>
      </c>
      <c r="K5049" s="44">
        <v>1</v>
      </c>
      <c r="L5049" s="20">
        <v>3189090.52</v>
      </c>
      <c r="M5049" s="19" t="s">
        <v>15954</v>
      </c>
      <c r="N5049" s="28" t="s">
        <v>15953</v>
      </c>
    </row>
    <row r="5050" spans="1:14" ht="30" x14ac:dyDescent="0.25">
      <c r="A5050" s="27" t="s">
        <v>4221</v>
      </c>
      <c r="B5050" s="19" t="s">
        <v>17013</v>
      </c>
      <c r="C5050" s="19" t="s">
        <v>16740</v>
      </c>
      <c r="D5050" s="38" t="s">
        <v>16050</v>
      </c>
      <c r="E5050" s="38" t="s">
        <v>5047</v>
      </c>
      <c r="F5050" s="41">
        <v>10141601</v>
      </c>
      <c r="G5050" s="19" t="s">
        <v>797</v>
      </c>
      <c r="H5050" s="41">
        <v>4</v>
      </c>
      <c r="I5050" s="41">
        <v>5</v>
      </c>
      <c r="J5050" s="41">
        <v>10</v>
      </c>
      <c r="K5050" s="44">
        <v>1</v>
      </c>
      <c r="L5050" s="20">
        <v>1412734.68</v>
      </c>
      <c r="M5050" s="19" t="s">
        <v>15954</v>
      </c>
      <c r="N5050" s="28" t="s">
        <v>15953</v>
      </c>
    </row>
    <row r="5051" spans="1:14" ht="30" x14ac:dyDescent="0.25">
      <c r="A5051" s="27" t="s">
        <v>4221</v>
      </c>
      <c r="B5051" s="19" t="s">
        <v>17013</v>
      </c>
      <c r="C5051" s="19" t="s">
        <v>16740</v>
      </c>
      <c r="D5051" s="38" t="s">
        <v>16050</v>
      </c>
      <c r="E5051" s="38" t="s">
        <v>5048</v>
      </c>
      <c r="F5051" s="41">
        <v>31191507</v>
      </c>
      <c r="G5051" s="19" t="s">
        <v>797</v>
      </c>
      <c r="H5051" s="41">
        <v>4</v>
      </c>
      <c r="I5051" s="41">
        <v>5</v>
      </c>
      <c r="J5051" s="41">
        <v>10</v>
      </c>
      <c r="K5051" s="44">
        <v>1</v>
      </c>
      <c r="L5051" s="20">
        <v>7780186.6799999997</v>
      </c>
      <c r="M5051" s="19" t="s">
        <v>15954</v>
      </c>
      <c r="N5051" s="28" t="s">
        <v>15953</v>
      </c>
    </row>
    <row r="5052" spans="1:14" ht="30" x14ac:dyDescent="0.25">
      <c r="A5052" s="27" t="s">
        <v>4221</v>
      </c>
      <c r="B5052" s="19" t="s">
        <v>17013</v>
      </c>
      <c r="C5052" s="19" t="s">
        <v>16740</v>
      </c>
      <c r="D5052" s="38" t="s">
        <v>16050</v>
      </c>
      <c r="E5052" s="38" t="s">
        <v>5049</v>
      </c>
      <c r="F5052" s="41">
        <v>39121718</v>
      </c>
      <c r="G5052" s="19" t="s">
        <v>797</v>
      </c>
      <c r="H5052" s="41">
        <v>4</v>
      </c>
      <c r="I5052" s="41">
        <v>5</v>
      </c>
      <c r="J5052" s="41">
        <v>10</v>
      </c>
      <c r="K5052" s="44">
        <v>1</v>
      </c>
      <c r="L5052" s="20">
        <v>951502.58000000007</v>
      </c>
      <c r="M5052" s="19" t="s">
        <v>15954</v>
      </c>
      <c r="N5052" s="28" t="s">
        <v>15953</v>
      </c>
    </row>
    <row r="5053" spans="1:14" ht="30" x14ac:dyDescent="0.25">
      <c r="A5053" s="27" t="s">
        <v>4221</v>
      </c>
      <c r="B5053" s="19" t="s">
        <v>17013</v>
      </c>
      <c r="C5053" s="19" t="s">
        <v>16740</v>
      </c>
      <c r="D5053" s="38" t="s">
        <v>16050</v>
      </c>
      <c r="E5053" s="38" t="s">
        <v>5050</v>
      </c>
      <c r="F5053" s="41">
        <v>39121721</v>
      </c>
      <c r="G5053" s="19" t="s">
        <v>797</v>
      </c>
      <c r="H5053" s="41">
        <v>4</v>
      </c>
      <c r="I5053" s="41">
        <v>5</v>
      </c>
      <c r="J5053" s="41">
        <v>10</v>
      </c>
      <c r="K5053" s="44">
        <v>1</v>
      </c>
      <c r="L5053" s="20">
        <v>4657802.8000000007</v>
      </c>
      <c r="M5053" s="19" t="s">
        <v>15954</v>
      </c>
      <c r="N5053" s="28" t="s">
        <v>15953</v>
      </c>
    </row>
    <row r="5054" spans="1:14" ht="30" x14ac:dyDescent="0.25">
      <c r="A5054" s="27" t="s">
        <v>4221</v>
      </c>
      <c r="B5054" s="19" t="s">
        <v>17013</v>
      </c>
      <c r="C5054" s="19" t="s">
        <v>16740</v>
      </c>
      <c r="D5054" s="38" t="s">
        <v>16050</v>
      </c>
      <c r="E5054" s="38" t="s">
        <v>5051</v>
      </c>
      <c r="F5054" s="41">
        <v>10141601</v>
      </c>
      <c r="G5054" s="19" t="s">
        <v>797</v>
      </c>
      <c r="H5054" s="41">
        <v>4</v>
      </c>
      <c r="I5054" s="41">
        <v>5</v>
      </c>
      <c r="J5054" s="41">
        <v>10</v>
      </c>
      <c r="K5054" s="44">
        <v>1</v>
      </c>
      <c r="L5054" s="20">
        <v>100000</v>
      </c>
      <c r="M5054" s="19" t="s">
        <v>15954</v>
      </c>
      <c r="N5054" s="28" t="s">
        <v>15953</v>
      </c>
    </row>
    <row r="5055" spans="1:14" ht="30" x14ac:dyDescent="0.25">
      <c r="A5055" s="27" t="s">
        <v>4221</v>
      </c>
      <c r="B5055" s="19" t="s">
        <v>17013</v>
      </c>
      <c r="C5055" s="19" t="s">
        <v>16740</v>
      </c>
      <c r="D5055" s="38" t="s">
        <v>16050</v>
      </c>
      <c r="E5055" s="38" t="s">
        <v>5052</v>
      </c>
      <c r="F5055" s="41">
        <v>40141742</v>
      </c>
      <c r="G5055" s="19" t="s">
        <v>797</v>
      </c>
      <c r="H5055" s="41">
        <v>4</v>
      </c>
      <c r="I5055" s="41">
        <v>5</v>
      </c>
      <c r="J5055" s="41">
        <v>10</v>
      </c>
      <c r="K5055" s="44">
        <v>1</v>
      </c>
      <c r="L5055" s="20">
        <v>630447.72</v>
      </c>
      <c r="M5055" s="19" t="s">
        <v>15954</v>
      </c>
      <c r="N5055" s="28" t="s">
        <v>15953</v>
      </c>
    </row>
    <row r="5056" spans="1:14" ht="30" x14ac:dyDescent="0.25">
      <c r="A5056" s="27" t="s">
        <v>4221</v>
      </c>
      <c r="B5056" s="19" t="s">
        <v>17060</v>
      </c>
      <c r="C5056" s="19" t="s">
        <v>16852</v>
      </c>
      <c r="D5056" s="38" t="s">
        <v>16162</v>
      </c>
      <c r="E5056" s="38" t="s">
        <v>5053</v>
      </c>
      <c r="F5056" s="41">
        <v>24112601</v>
      </c>
      <c r="G5056" s="19" t="s">
        <v>797</v>
      </c>
      <c r="H5056" s="41">
        <v>4</v>
      </c>
      <c r="I5056" s="41">
        <v>5</v>
      </c>
      <c r="J5056" s="41">
        <v>10</v>
      </c>
      <c r="K5056" s="44">
        <v>1</v>
      </c>
      <c r="L5056" s="20">
        <v>544032.29999999993</v>
      </c>
      <c r="M5056" s="19" t="s">
        <v>15954</v>
      </c>
      <c r="N5056" s="28" t="s">
        <v>15953</v>
      </c>
    </row>
    <row r="5057" spans="1:14" ht="30" x14ac:dyDescent="0.25">
      <c r="A5057" s="27" t="s">
        <v>4221</v>
      </c>
      <c r="B5057" s="19" t="s">
        <v>17060</v>
      </c>
      <c r="C5057" s="19" t="s">
        <v>16852</v>
      </c>
      <c r="D5057" s="38" t="s">
        <v>16162</v>
      </c>
      <c r="E5057" s="38" t="s">
        <v>5054</v>
      </c>
      <c r="F5057" s="41">
        <v>31261601</v>
      </c>
      <c r="G5057" s="19" t="s">
        <v>797</v>
      </c>
      <c r="H5057" s="41">
        <v>4</v>
      </c>
      <c r="I5057" s="41">
        <v>5</v>
      </c>
      <c r="J5057" s="41">
        <v>10</v>
      </c>
      <c r="K5057" s="44">
        <v>1</v>
      </c>
      <c r="L5057" s="20">
        <v>1339030.8400000001</v>
      </c>
      <c r="M5057" s="19" t="s">
        <v>15954</v>
      </c>
      <c r="N5057" s="28" t="s">
        <v>15953</v>
      </c>
    </row>
    <row r="5058" spans="1:14" ht="30" x14ac:dyDescent="0.25">
      <c r="A5058" s="27" t="s">
        <v>4221</v>
      </c>
      <c r="B5058" s="19" t="s">
        <v>17060</v>
      </c>
      <c r="C5058" s="19" t="s">
        <v>16852</v>
      </c>
      <c r="D5058" s="38" t="s">
        <v>16162</v>
      </c>
      <c r="E5058" s="38" t="s">
        <v>5055</v>
      </c>
      <c r="F5058" s="41">
        <v>41121710</v>
      </c>
      <c r="G5058" s="19" t="s">
        <v>797</v>
      </c>
      <c r="H5058" s="41">
        <v>4</v>
      </c>
      <c r="I5058" s="41">
        <v>5</v>
      </c>
      <c r="J5058" s="41">
        <v>10</v>
      </c>
      <c r="K5058" s="44">
        <v>1</v>
      </c>
      <c r="L5058" s="20">
        <v>959665.9800000001</v>
      </c>
      <c r="M5058" s="19" t="s">
        <v>15954</v>
      </c>
      <c r="N5058" s="28" t="s">
        <v>15953</v>
      </c>
    </row>
    <row r="5059" spans="1:14" ht="30" x14ac:dyDescent="0.25">
      <c r="A5059" s="27" t="s">
        <v>4221</v>
      </c>
      <c r="B5059" s="19" t="s">
        <v>17060</v>
      </c>
      <c r="C5059" s="19" t="s">
        <v>16857</v>
      </c>
      <c r="D5059" s="38" t="s">
        <v>16167</v>
      </c>
      <c r="E5059" s="38" t="s">
        <v>5056</v>
      </c>
      <c r="F5059" s="41">
        <v>11101502</v>
      </c>
      <c r="G5059" s="19" t="s">
        <v>797</v>
      </c>
      <c r="H5059" s="41">
        <v>4</v>
      </c>
      <c r="I5059" s="41">
        <v>5</v>
      </c>
      <c r="J5059" s="41">
        <v>10</v>
      </c>
      <c r="K5059" s="44">
        <v>1</v>
      </c>
      <c r="L5059" s="20">
        <v>612488.24</v>
      </c>
      <c r="M5059" s="19" t="s">
        <v>15954</v>
      </c>
      <c r="N5059" s="28" t="s">
        <v>15953</v>
      </c>
    </row>
    <row r="5060" spans="1:14" ht="30" x14ac:dyDescent="0.25">
      <c r="A5060" s="27" t="s">
        <v>4221</v>
      </c>
      <c r="B5060" s="19" t="s">
        <v>17060</v>
      </c>
      <c r="C5060" s="19" t="s">
        <v>16857</v>
      </c>
      <c r="D5060" s="38" t="s">
        <v>16167</v>
      </c>
      <c r="E5060" s="38" t="s">
        <v>5057</v>
      </c>
      <c r="F5060" s="41">
        <v>11101502</v>
      </c>
      <c r="G5060" s="19" t="s">
        <v>797</v>
      </c>
      <c r="H5060" s="41">
        <v>4</v>
      </c>
      <c r="I5060" s="41">
        <v>5</v>
      </c>
      <c r="J5060" s="41">
        <v>10</v>
      </c>
      <c r="K5060" s="44">
        <v>1</v>
      </c>
      <c r="L5060" s="20">
        <v>636978.43999999994</v>
      </c>
      <c r="M5060" s="19" t="s">
        <v>15954</v>
      </c>
      <c r="N5060" s="28" t="s">
        <v>15953</v>
      </c>
    </row>
    <row r="5061" spans="1:14" ht="30" x14ac:dyDescent="0.25">
      <c r="A5061" s="27" t="s">
        <v>4221</v>
      </c>
      <c r="B5061" s="19" t="s">
        <v>17060</v>
      </c>
      <c r="C5061" s="19" t="s">
        <v>16857</v>
      </c>
      <c r="D5061" s="38" t="s">
        <v>16167</v>
      </c>
      <c r="E5061" s="38" t="s">
        <v>5058</v>
      </c>
      <c r="F5061" s="41">
        <v>31191506</v>
      </c>
      <c r="G5061" s="19" t="s">
        <v>797</v>
      </c>
      <c r="H5061" s="41">
        <v>4</v>
      </c>
      <c r="I5061" s="41">
        <v>5</v>
      </c>
      <c r="J5061" s="41">
        <v>10</v>
      </c>
      <c r="K5061" s="44">
        <v>1</v>
      </c>
      <c r="L5061" s="20">
        <v>934709.29999999993</v>
      </c>
      <c r="M5061" s="19" t="s">
        <v>15954</v>
      </c>
      <c r="N5061" s="28" t="s">
        <v>15953</v>
      </c>
    </row>
    <row r="5062" spans="1:14" ht="30" x14ac:dyDescent="0.25">
      <c r="A5062" s="27" t="s">
        <v>4221</v>
      </c>
      <c r="B5062" s="19" t="s">
        <v>17060</v>
      </c>
      <c r="C5062" s="19" t="s">
        <v>16857</v>
      </c>
      <c r="D5062" s="38" t="s">
        <v>16167</v>
      </c>
      <c r="E5062" s="38" t="s">
        <v>5059</v>
      </c>
      <c r="F5062" s="41">
        <v>27112838</v>
      </c>
      <c r="G5062" s="19" t="s">
        <v>797</v>
      </c>
      <c r="H5062" s="41">
        <v>4</v>
      </c>
      <c r="I5062" s="41">
        <v>5</v>
      </c>
      <c r="J5062" s="41">
        <v>10</v>
      </c>
      <c r="K5062" s="44">
        <v>1</v>
      </c>
      <c r="L5062" s="20">
        <v>443855.72</v>
      </c>
      <c r="M5062" s="19" t="s">
        <v>15954</v>
      </c>
      <c r="N5062" s="28" t="s">
        <v>15953</v>
      </c>
    </row>
    <row r="5063" spans="1:14" ht="30" x14ac:dyDescent="0.25">
      <c r="A5063" s="27" t="s">
        <v>4221</v>
      </c>
      <c r="B5063" s="19" t="s">
        <v>17060</v>
      </c>
      <c r="C5063" s="19" t="s">
        <v>16857</v>
      </c>
      <c r="D5063" s="38" t="s">
        <v>16167</v>
      </c>
      <c r="E5063" s="38" t="s">
        <v>5060</v>
      </c>
      <c r="F5063" s="41">
        <v>31191506</v>
      </c>
      <c r="G5063" s="19" t="s">
        <v>797</v>
      </c>
      <c r="H5063" s="41">
        <v>4</v>
      </c>
      <c r="I5063" s="41">
        <v>5</v>
      </c>
      <c r="J5063" s="41">
        <v>10</v>
      </c>
      <c r="K5063" s="44">
        <v>1</v>
      </c>
      <c r="L5063" s="20">
        <v>1063574.3999999999</v>
      </c>
      <c r="M5063" s="19" t="s">
        <v>15954</v>
      </c>
      <c r="N5063" s="28" t="s">
        <v>15953</v>
      </c>
    </row>
    <row r="5064" spans="1:14" ht="30" x14ac:dyDescent="0.25">
      <c r="A5064" s="27" t="s">
        <v>4221</v>
      </c>
      <c r="B5064" s="19" t="s">
        <v>17060</v>
      </c>
      <c r="C5064" s="19" t="s">
        <v>16857</v>
      </c>
      <c r="D5064" s="38" t="s">
        <v>16167</v>
      </c>
      <c r="E5064" s="38" t="s">
        <v>5061</v>
      </c>
      <c r="F5064" s="41">
        <v>31191506</v>
      </c>
      <c r="G5064" s="19" t="s">
        <v>797</v>
      </c>
      <c r="H5064" s="41">
        <v>4</v>
      </c>
      <c r="I5064" s="41">
        <v>5</v>
      </c>
      <c r="J5064" s="41">
        <v>10</v>
      </c>
      <c r="K5064" s="44">
        <v>1</v>
      </c>
      <c r="L5064" s="20">
        <v>3277605.1</v>
      </c>
      <c r="M5064" s="19" t="s">
        <v>15954</v>
      </c>
      <c r="N5064" s="28" t="s">
        <v>15953</v>
      </c>
    </row>
    <row r="5065" spans="1:14" ht="30" x14ac:dyDescent="0.25">
      <c r="A5065" s="27" t="s">
        <v>4221</v>
      </c>
      <c r="B5065" s="19" t="s">
        <v>17060</v>
      </c>
      <c r="C5065" s="19" t="s">
        <v>16857</v>
      </c>
      <c r="D5065" s="38" t="s">
        <v>16167</v>
      </c>
      <c r="E5065" s="38" t="s">
        <v>5062</v>
      </c>
      <c r="F5065" s="41">
        <v>27112742</v>
      </c>
      <c r="G5065" s="19" t="s">
        <v>797</v>
      </c>
      <c r="H5065" s="41">
        <v>4</v>
      </c>
      <c r="I5065" s="41">
        <v>5</v>
      </c>
      <c r="J5065" s="41">
        <v>10</v>
      </c>
      <c r="K5065" s="44">
        <v>1</v>
      </c>
      <c r="L5065" s="20">
        <v>6603490.8799999999</v>
      </c>
      <c r="M5065" s="19" t="s">
        <v>15954</v>
      </c>
      <c r="N5065" s="28" t="s">
        <v>15953</v>
      </c>
    </row>
    <row r="5066" spans="1:14" ht="30" x14ac:dyDescent="0.25">
      <c r="A5066" s="27" t="s">
        <v>4221</v>
      </c>
      <c r="B5066" s="19" t="s">
        <v>17060</v>
      </c>
      <c r="C5066" s="19" t="s">
        <v>16857</v>
      </c>
      <c r="D5066" s="38" t="s">
        <v>16167</v>
      </c>
      <c r="E5066" s="38" t="s">
        <v>5063</v>
      </c>
      <c r="F5066" s="41">
        <v>27111918</v>
      </c>
      <c r="G5066" s="19" t="s">
        <v>797</v>
      </c>
      <c r="H5066" s="41">
        <v>4</v>
      </c>
      <c r="I5066" s="41">
        <v>5</v>
      </c>
      <c r="J5066" s="41">
        <v>10</v>
      </c>
      <c r="K5066" s="44">
        <v>1</v>
      </c>
      <c r="L5066" s="20">
        <v>3885778.4000000004</v>
      </c>
      <c r="M5066" s="19" t="s">
        <v>15954</v>
      </c>
      <c r="N5066" s="28" t="s">
        <v>15953</v>
      </c>
    </row>
    <row r="5067" spans="1:14" ht="30" x14ac:dyDescent="0.25">
      <c r="A5067" s="27" t="s">
        <v>4221</v>
      </c>
      <c r="B5067" s="19" t="s">
        <v>17060</v>
      </c>
      <c r="C5067" s="19" t="s">
        <v>16857</v>
      </c>
      <c r="D5067" s="38" t="s">
        <v>16167</v>
      </c>
      <c r="E5067" s="38" t="s">
        <v>5064</v>
      </c>
      <c r="F5067" s="41">
        <v>15121513</v>
      </c>
      <c r="G5067" s="19" t="s">
        <v>797</v>
      </c>
      <c r="H5067" s="41">
        <v>4</v>
      </c>
      <c r="I5067" s="41">
        <v>5</v>
      </c>
      <c r="J5067" s="41">
        <v>10</v>
      </c>
      <c r="K5067" s="44">
        <v>1</v>
      </c>
      <c r="L5067" s="20">
        <v>759895.92</v>
      </c>
      <c r="M5067" s="19" t="s">
        <v>15954</v>
      </c>
      <c r="N5067" s="28" t="s">
        <v>15953</v>
      </c>
    </row>
    <row r="5068" spans="1:14" ht="30" x14ac:dyDescent="0.25">
      <c r="A5068" s="27" t="s">
        <v>4221</v>
      </c>
      <c r="B5068" s="19" t="s">
        <v>17060</v>
      </c>
      <c r="C5068" s="19" t="s">
        <v>16857</v>
      </c>
      <c r="D5068" s="38" t="s">
        <v>16167</v>
      </c>
      <c r="E5068" s="38" t="s">
        <v>5065</v>
      </c>
      <c r="F5068" s="41">
        <v>27111918</v>
      </c>
      <c r="G5068" s="19" t="s">
        <v>797</v>
      </c>
      <c r="H5068" s="41">
        <v>4</v>
      </c>
      <c r="I5068" s="41">
        <v>5</v>
      </c>
      <c r="J5068" s="41">
        <v>10</v>
      </c>
      <c r="K5068" s="44">
        <v>1</v>
      </c>
      <c r="L5068" s="20">
        <v>629398.14</v>
      </c>
      <c r="M5068" s="19" t="s">
        <v>15954</v>
      </c>
      <c r="N5068" s="28" t="s">
        <v>15953</v>
      </c>
    </row>
    <row r="5069" spans="1:14" ht="30" x14ac:dyDescent="0.25">
      <c r="A5069" s="27" t="s">
        <v>4221</v>
      </c>
      <c r="B5069" s="19" t="s">
        <v>17060</v>
      </c>
      <c r="C5069" s="19" t="s">
        <v>16857</v>
      </c>
      <c r="D5069" s="38" t="s">
        <v>16167</v>
      </c>
      <c r="E5069" s="38" t="s">
        <v>5066</v>
      </c>
      <c r="F5069" s="41">
        <v>27111918</v>
      </c>
      <c r="G5069" s="19" t="s">
        <v>797</v>
      </c>
      <c r="H5069" s="41">
        <v>4</v>
      </c>
      <c r="I5069" s="41">
        <v>5</v>
      </c>
      <c r="J5069" s="41">
        <v>10</v>
      </c>
      <c r="K5069" s="44">
        <v>1</v>
      </c>
      <c r="L5069" s="20">
        <v>501932.48</v>
      </c>
      <c r="M5069" s="19" t="s">
        <v>15954</v>
      </c>
      <c r="N5069" s="28" t="s">
        <v>15953</v>
      </c>
    </row>
    <row r="5070" spans="1:14" ht="30" x14ac:dyDescent="0.25">
      <c r="A5070" s="27" t="s">
        <v>4221</v>
      </c>
      <c r="B5070" s="19" t="s">
        <v>17015</v>
      </c>
      <c r="C5070" s="19" t="s">
        <v>16742</v>
      </c>
      <c r="D5070" s="38" t="s">
        <v>16052</v>
      </c>
      <c r="E5070" s="38" t="s">
        <v>5067</v>
      </c>
      <c r="F5070" s="41">
        <v>31211904</v>
      </c>
      <c r="G5070" s="19" t="s">
        <v>797</v>
      </c>
      <c r="H5070" s="41">
        <v>4</v>
      </c>
      <c r="I5070" s="41">
        <v>5</v>
      </c>
      <c r="J5070" s="41">
        <v>10</v>
      </c>
      <c r="K5070" s="44">
        <v>1</v>
      </c>
      <c r="L5070" s="20">
        <v>809809.28</v>
      </c>
      <c r="M5070" s="19" t="s">
        <v>15954</v>
      </c>
      <c r="N5070" s="28" t="s">
        <v>15953</v>
      </c>
    </row>
    <row r="5071" spans="1:14" ht="30" x14ac:dyDescent="0.25">
      <c r="A5071" s="27" t="s">
        <v>4221</v>
      </c>
      <c r="B5071" s="19" t="s">
        <v>17015</v>
      </c>
      <c r="C5071" s="19" t="s">
        <v>16742</v>
      </c>
      <c r="D5071" s="38" t="s">
        <v>16052</v>
      </c>
      <c r="E5071" s="38" t="s">
        <v>5068</v>
      </c>
      <c r="F5071" s="41">
        <v>27111900</v>
      </c>
      <c r="G5071" s="19" t="s">
        <v>797</v>
      </c>
      <c r="H5071" s="41">
        <v>4</v>
      </c>
      <c r="I5071" s="41">
        <v>5</v>
      </c>
      <c r="J5071" s="41">
        <v>10</v>
      </c>
      <c r="K5071" s="44">
        <v>1</v>
      </c>
      <c r="L5071" s="20">
        <v>1750349.58</v>
      </c>
      <c r="M5071" s="19" t="s">
        <v>15954</v>
      </c>
      <c r="N5071" s="28" t="s">
        <v>15953</v>
      </c>
    </row>
    <row r="5072" spans="1:14" x14ac:dyDescent="0.25">
      <c r="A5072" s="27" t="s">
        <v>4221</v>
      </c>
      <c r="B5072" s="19" t="s">
        <v>16860</v>
      </c>
      <c r="C5072" s="19" t="s">
        <v>16860</v>
      </c>
      <c r="D5072" s="38" t="s">
        <v>16170</v>
      </c>
      <c r="E5072" s="38" t="s">
        <v>5069</v>
      </c>
      <c r="F5072" s="41">
        <v>30101504</v>
      </c>
      <c r="G5072" s="19" t="s">
        <v>797</v>
      </c>
      <c r="H5072" s="41">
        <v>4</v>
      </c>
      <c r="I5072" s="41">
        <v>5</v>
      </c>
      <c r="J5072" s="41">
        <v>10</v>
      </c>
      <c r="K5072" s="44">
        <v>1</v>
      </c>
      <c r="L5072" s="20">
        <v>3670031.4</v>
      </c>
      <c r="M5072" s="19" t="s">
        <v>15954</v>
      </c>
      <c r="N5072" s="28" t="s">
        <v>15953</v>
      </c>
    </row>
    <row r="5073" spans="1:14" x14ac:dyDescent="0.25">
      <c r="A5073" s="27" t="s">
        <v>4221</v>
      </c>
      <c r="B5073" s="19" t="s">
        <v>16860</v>
      </c>
      <c r="C5073" s="19" t="s">
        <v>16860</v>
      </c>
      <c r="D5073" s="38" t="s">
        <v>16170</v>
      </c>
      <c r="E5073" s="38" t="s">
        <v>5070</v>
      </c>
      <c r="F5073" s="41">
        <v>30102006</v>
      </c>
      <c r="G5073" s="19" t="s">
        <v>797</v>
      </c>
      <c r="H5073" s="41">
        <v>4</v>
      </c>
      <c r="I5073" s="41">
        <v>5</v>
      </c>
      <c r="J5073" s="41">
        <v>10</v>
      </c>
      <c r="K5073" s="44">
        <v>1</v>
      </c>
      <c r="L5073" s="20">
        <v>757913.38</v>
      </c>
      <c r="M5073" s="19" t="s">
        <v>15954</v>
      </c>
      <c r="N5073" s="28" t="s">
        <v>15953</v>
      </c>
    </row>
    <row r="5074" spans="1:14" x14ac:dyDescent="0.25">
      <c r="A5074" s="27" t="s">
        <v>4221</v>
      </c>
      <c r="B5074" s="19" t="s">
        <v>16860</v>
      </c>
      <c r="C5074" s="19" t="s">
        <v>16860</v>
      </c>
      <c r="D5074" s="38" t="s">
        <v>16170</v>
      </c>
      <c r="E5074" s="38" t="s">
        <v>5071</v>
      </c>
      <c r="F5074" s="41">
        <v>30102004</v>
      </c>
      <c r="G5074" s="19" t="s">
        <v>797</v>
      </c>
      <c r="H5074" s="41">
        <v>4</v>
      </c>
      <c r="I5074" s="41">
        <v>5</v>
      </c>
      <c r="J5074" s="41">
        <v>10</v>
      </c>
      <c r="K5074" s="44">
        <v>1</v>
      </c>
      <c r="L5074" s="20">
        <v>2215663.38</v>
      </c>
      <c r="M5074" s="19" t="s">
        <v>15954</v>
      </c>
      <c r="N5074" s="28" t="s">
        <v>15953</v>
      </c>
    </row>
    <row r="5075" spans="1:14" x14ac:dyDescent="0.25">
      <c r="A5075" s="27" t="s">
        <v>4221</v>
      </c>
      <c r="B5075" s="19" t="s">
        <v>16860</v>
      </c>
      <c r="C5075" s="19" t="s">
        <v>16860</v>
      </c>
      <c r="D5075" s="38" t="s">
        <v>16170</v>
      </c>
      <c r="E5075" s="38" t="s">
        <v>5072</v>
      </c>
      <c r="F5075" s="41">
        <v>23271802</v>
      </c>
      <c r="G5075" s="19" t="s">
        <v>797</v>
      </c>
      <c r="H5075" s="41">
        <v>4</v>
      </c>
      <c r="I5075" s="41">
        <v>5</v>
      </c>
      <c r="J5075" s="41">
        <v>10</v>
      </c>
      <c r="K5075" s="44">
        <v>1</v>
      </c>
      <c r="L5075" s="20">
        <v>1282236.8999999999</v>
      </c>
      <c r="M5075" s="19" t="s">
        <v>15954</v>
      </c>
      <c r="N5075" s="28" t="s">
        <v>15953</v>
      </c>
    </row>
    <row r="5076" spans="1:14" x14ac:dyDescent="0.25">
      <c r="A5076" s="27" t="s">
        <v>4221</v>
      </c>
      <c r="B5076" s="19" t="s">
        <v>16860</v>
      </c>
      <c r="C5076" s="19" t="s">
        <v>16860</v>
      </c>
      <c r="D5076" s="38" t="s">
        <v>16170</v>
      </c>
      <c r="E5076" s="38" t="s">
        <v>5073</v>
      </c>
      <c r="F5076" s="41">
        <v>30102304</v>
      </c>
      <c r="G5076" s="19" t="s">
        <v>797</v>
      </c>
      <c r="H5076" s="41">
        <v>4</v>
      </c>
      <c r="I5076" s="41">
        <v>5</v>
      </c>
      <c r="J5076" s="41">
        <v>10</v>
      </c>
      <c r="K5076" s="44">
        <v>1</v>
      </c>
      <c r="L5076" s="20">
        <v>699020.28</v>
      </c>
      <c r="M5076" s="19" t="s">
        <v>15954</v>
      </c>
      <c r="N5076" s="28" t="s">
        <v>15953</v>
      </c>
    </row>
    <row r="5077" spans="1:14" ht="30" x14ac:dyDescent="0.25">
      <c r="A5077" s="27" t="s">
        <v>4221</v>
      </c>
      <c r="B5077" s="19" t="s">
        <v>16860</v>
      </c>
      <c r="C5077" s="19" t="s">
        <v>16860</v>
      </c>
      <c r="D5077" s="38" t="s">
        <v>16170</v>
      </c>
      <c r="E5077" s="38" t="s">
        <v>5074</v>
      </c>
      <c r="F5077" s="41">
        <v>30102004</v>
      </c>
      <c r="G5077" s="19" t="s">
        <v>797</v>
      </c>
      <c r="H5077" s="41">
        <v>4</v>
      </c>
      <c r="I5077" s="41">
        <v>5</v>
      </c>
      <c r="J5077" s="41">
        <v>10</v>
      </c>
      <c r="K5077" s="44">
        <v>1</v>
      </c>
      <c r="L5077" s="20">
        <v>2332283.38</v>
      </c>
      <c r="M5077" s="19" t="s">
        <v>15954</v>
      </c>
      <c r="N5077" s="28" t="s">
        <v>15953</v>
      </c>
    </row>
    <row r="5078" spans="1:14" x14ac:dyDescent="0.25">
      <c r="A5078" s="27" t="s">
        <v>4221</v>
      </c>
      <c r="B5078" s="19" t="s">
        <v>16860</v>
      </c>
      <c r="C5078" s="19" t="s">
        <v>16860</v>
      </c>
      <c r="D5078" s="38" t="s">
        <v>16170</v>
      </c>
      <c r="E5078" s="38" t="s">
        <v>5075</v>
      </c>
      <c r="F5078" s="41">
        <v>31231402</v>
      </c>
      <c r="G5078" s="19" t="s">
        <v>797</v>
      </c>
      <c r="H5078" s="41">
        <v>4</v>
      </c>
      <c r="I5078" s="41">
        <v>5</v>
      </c>
      <c r="J5078" s="41">
        <v>10</v>
      </c>
      <c r="K5078" s="44">
        <v>1</v>
      </c>
      <c r="L5078" s="20">
        <v>3027455.2</v>
      </c>
      <c r="M5078" s="19" t="s">
        <v>15954</v>
      </c>
      <c r="N5078" s="28" t="s">
        <v>15953</v>
      </c>
    </row>
    <row r="5079" spans="1:14" x14ac:dyDescent="0.25">
      <c r="A5079" s="27" t="s">
        <v>4221</v>
      </c>
      <c r="B5079" s="19" t="s">
        <v>16860</v>
      </c>
      <c r="C5079" s="19" t="s">
        <v>16860</v>
      </c>
      <c r="D5079" s="38" t="s">
        <v>16170</v>
      </c>
      <c r="E5079" s="38" t="s">
        <v>5076</v>
      </c>
      <c r="F5079" s="41">
        <v>23271812</v>
      </c>
      <c r="G5079" s="19" t="s">
        <v>797</v>
      </c>
      <c r="H5079" s="41">
        <v>4</v>
      </c>
      <c r="I5079" s="41">
        <v>5</v>
      </c>
      <c r="J5079" s="41">
        <v>10</v>
      </c>
      <c r="K5079" s="44">
        <v>1</v>
      </c>
      <c r="L5079" s="20">
        <v>2086914.9</v>
      </c>
      <c r="M5079" s="19" t="s">
        <v>15954</v>
      </c>
      <c r="N5079" s="28" t="s">
        <v>15953</v>
      </c>
    </row>
    <row r="5080" spans="1:14" x14ac:dyDescent="0.25">
      <c r="A5080" s="27" t="s">
        <v>4221</v>
      </c>
      <c r="B5080" s="19" t="s">
        <v>16860</v>
      </c>
      <c r="C5080" s="19" t="s">
        <v>16860</v>
      </c>
      <c r="D5080" s="38" t="s">
        <v>16170</v>
      </c>
      <c r="E5080" s="38" t="s">
        <v>5077</v>
      </c>
      <c r="F5080" s="41">
        <v>40171527</v>
      </c>
      <c r="G5080" s="19" t="s">
        <v>797</v>
      </c>
      <c r="H5080" s="41">
        <v>4</v>
      </c>
      <c r="I5080" s="41">
        <v>5</v>
      </c>
      <c r="J5080" s="41">
        <v>10</v>
      </c>
      <c r="K5080" s="44">
        <v>1</v>
      </c>
      <c r="L5080" s="20">
        <v>3757496.4</v>
      </c>
      <c r="M5080" s="19" t="s">
        <v>15954</v>
      </c>
      <c r="N5080" s="28" t="s">
        <v>15953</v>
      </c>
    </row>
    <row r="5081" spans="1:14" x14ac:dyDescent="0.25">
      <c r="A5081" s="27" t="s">
        <v>4221</v>
      </c>
      <c r="B5081" s="19" t="s">
        <v>16860</v>
      </c>
      <c r="C5081" s="19" t="s">
        <v>16860</v>
      </c>
      <c r="D5081" s="38" t="s">
        <v>16170</v>
      </c>
      <c r="E5081" s="38" t="s">
        <v>5078</v>
      </c>
      <c r="F5081" s="41">
        <v>30102403</v>
      </c>
      <c r="G5081" s="19" t="s">
        <v>797</v>
      </c>
      <c r="H5081" s="41">
        <v>4</v>
      </c>
      <c r="I5081" s="41">
        <v>5</v>
      </c>
      <c r="J5081" s="41">
        <v>10</v>
      </c>
      <c r="K5081" s="44">
        <v>1</v>
      </c>
      <c r="L5081" s="20">
        <v>1629064.78</v>
      </c>
      <c r="M5081" s="19" t="s">
        <v>15954</v>
      </c>
      <c r="N5081" s="28" t="s">
        <v>15953</v>
      </c>
    </row>
    <row r="5082" spans="1:14" ht="45" x14ac:dyDescent="0.25">
      <c r="A5082" s="27" t="s">
        <v>4221</v>
      </c>
      <c r="B5082" s="19" t="s">
        <v>16745</v>
      </c>
      <c r="C5082" s="19" t="s">
        <v>16745</v>
      </c>
      <c r="D5082" s="38" t="s">
        <v>16055</v>
      </c>
      <c r="E5082" s="38" t="s">
        <v>5079</v>
      </c>
      <c r="F5082" s="41">
        <v>26121500</v>
      </c>
      <c r="G5082" s="19" t="s">
        <v>797</v>
      </c>
      <c r="H5082" s="41">
        <v>4</v>
      </c>
      <c r="I5082" s="41">
        <v>5</v>
      </c>
      <c r="J5082" s="41">
        <v>10</v>
      </c>
      <c r="K5082" s="44">
        <v>1</v>
      </c>
      <c r="L5082" s="20">
        <v>2754331.16</v>
      </c>
      <c r="M5082" s="19" t="s">
        <v>15954</v>
      </c>
      <c r="N5082" s="28" t="s">
        <v>15953</v>
      </c>
    </row>
    <row r="5083" spans="1:14" ht="45" x14ac:dyDescent="0.25">
      <c r="A5083" s="27" t="s">
        <v>4221</v>
      </c>
      <c r="B5083" s="19" t="s">
        <v>16745</v>
      </c>
      <c r="C5083" s="19" t="s">
        <v>16745</v>
      </c>
      <c r="D5083" s="38" t="s">
        <v>16055</v>
      </c>
      <c r="E5083" s="38" t="s">
        <v>5080</v>
      </c>
      <c r="F5083" s="41">
        <v>26121500</v>
      </c>
      <c r="G5083" s="19" t="s">
        <v>797</v>
      </c>
      <c r="H5083" s="41">
        <v>4</v>
      </c>
      <c r="I5083" s="41">
        <v>5</v>
      </c>
      <c r="J5083" s="41">
        <v>10</v>
      </c>
      <c r="K5083" s="44">
        <v>1</v>
      </c>
      <c r="L5083" s="20">
        <v>2332166.7599999998</v>
      </c>
      <c r="M5083" s="19" t="s">
        <v>15954</v>
      </c>
      <c r="N5083" s="28" t="s">
        <v>15953</v>
      </c>
    </row>
    <row r="5084" spans="1:14" ht="45" x14ac:dyDescent="0.25">
      <c r="A5084" s="27" t="s">
        <v>4221</v>
      </c>
      <c r="B5084" s="19" t="s">
        <v>16745</v>
      </c>
      <c r="C5084" s="19" t="s">
        <v>16745</v>
      </c>
      <c r="D5084" s="38" t="s">
        <v>16055</v>
      </c>
      <c r="E5084" s="38" t="s">
        <v>5081</v>
      </c>
      <c r="F5084" s="41">
        <v>31163202</v>
      </c>
      <c r="G5084" s="19" t="s">
        <v>797</v>
      </c>
      <c r="H5084" s="41">
        <v>4</v>
      </c>
      <c r="I5084" s="41">
        <v>5</v>
      </c>
      <c r="J5084" s="41">
        <v>10</v>
      </c>
      <c r="K5084" s="44">
        <v>1</v>
      </c>
      <c r="L5084" s="20">
        <v>746717.86</v>
      </c>
      <c r="M5084" s="19" t="s">
        <v>15954</v>
      </c>
      <c r="N5084" s="28" t="s">
        <v>15953</v>
      </c>
    </row>
    <row r="5085" spans="1:14" ht="45" x14ac:dyDescent="0.25">
      <c r="A5085" s="27" t="s">
        <v>4221</v>
      </c>
      <c r="B5085" s="19" t="s">
        <v>16745</v>
      </c>
      <c r="C5085" s="19" t="s">
        <v>16745</v>
      </c>
      <c r="D5085" s="38" t="s">
        <v>16055</v>
      </c>
      <c r="E5085" s="38" t="s">
        <v>5082</v>
      </c>
      <c r="F5085" s="41">
        <v>31161801</v>
      </c>
      <c r="G5085" s="19" t="s">
        <v>797</v>
      </c>
      <c r="H5085" s="41">
        <v>4</v>
      </c>
      <c r="I5085" s="41">
        <v>5</v>
      </c>
      <c r="J5085" s="41">
        <v>10</v>
      </c>
      <c r="K5085" s="44">
        <v>1</v>
      </c>
      <c r="L5085" s="20">
        <v>130614.39999999999</v>
      </c>
      <c r="M5085" s="19" t="s">
        <v>15954</v>
      </c>
      <c r="N5085" s="28" t="s">
        <v>15953</v>
      </c>
    </row>
    <row r="5086" spans="1:14" ht="45" x14ac:dyDescent="0.25">
      <c r="A5086" s="27" t="s">
        <v>4221</v>
      </c>
      <c r="B5086" s="19" t="s">
        <v>16745</v>
      </c>
      <c r="C5086" s="19" t="s">
        <v>16745</v>
      </c>
      <c r="D5086" s="38" t="s">
        <v>16055</v>
      </c>
      <c r="E5086" s="38" t="s">
        <v>5083</v>
      </c>
      <c r="F5086" s="41">
        <v>47121804</v>
      </c>
      <c r="G5086" s="19" t="s">
        <v>797</v>
      </c>
      <c r="H5086" s="41">
        <v>4</v>
      </c>
      <c r="I5086" s="41">
        <v>5</v>
      </c>
      <c r="J5086" s="41">
        <v>10</v>
      </c>
      <c r="K5086" s="44">
        <v>1</v>
      </c>
      <c r="L5086" s="20">
        <v>1778338.38</v>
      </c>
      <c r="M5086" s="19" t="s">
        <v>15954</v>
      </c>
      <c r="N5086" s="28" t="s">
        <v>15953</v>
      </c>
    </row>
    <row r="5087" spans="1:14" ht="45" x14ac:dyDescent="0.25">
      <c r="A5087" s="27" t="s">
        <v>4221</v>
      </c>
      <c r="B5087" s="19" t="s">
        <v>16745</v>
      </c>
      <c r="C5087" s="19" t="s">
        <v>16745</v>
      </c>
      <c r="D5087" s="38" t="s">
        <v>16055</v>
      </c>
      <c r="E5087" s="38" t="s">
        <v>5084</v>
      </c>
      <c r="F5087" s="41">
        <v>31171539</v>
      </c>
      <c r="G5087" s="19" t="s">
        <v>797</v>
      </c>
      <c r="H5087" s="41">
        <v>4</v>
      </c>
      <c r="I5087" s="41">
        <v>5</v>
      </c>
      <c r="J5087" s="41">
        <v>10</v>
      </c>
      <c r="K5087" s="44">
        <v>1</v>
      </c>
      <c r="L5087" s="20">
        <v>5506796.4000000004</v>
      </c>
      <c r="M5087" s="19" t="s">
        <v>15954</v>
      </c>
      <c r="N5087" s="28" t="s">
        <v>15953</v>
      </c>
    </row>
    <row r="5088" spans="1:14" ht="45" x14ac:dyDescent="0.25">
      <c r="A5088" s="27" t="s">
        <v>4221</v>
      </c>
      <c r="B5088" s="19" t="s">
        <v>16745</v>
      </c>
      <c r="C5088" s="19" t="s">
        <v>16745</v>
      </c>
      <c r="D5088" s="38" t="s">
        <v>16055</v>
      </c>
      <c r="E5088" s="38" t="s">
        <v>5085</v>
      </c>
      <c r="F5088" s="41">
        <v>27112845</v>
      </c>
      <c r="G5088" s="19" t="s">
        <v>797</v>
      </c>
      <c r="H5088" s="41">
        <v>4</v>
      </c>
      <c r="I5088" s="41">
        <v>5</v>
      </c>
      <c r="J5088" s="41">
        <v>10</v>
      </c>
      <c r="K5088" s="44">
        <v>1</v>
      </c>
      <c r="L5088" s="20">
        <v>2527155.4</v>
      </c>
      <c r="M5088" s="19" t="s">
        <v>15954</v>
      </c>
      <c r="N5088" s="28" t="s">
        <v>15953</v>
      </c>
    </row>
    <row r="5089" spans="1:14" ht="45" x14ac:dyDescent="0.25">
      <c r="A5089" s="27" t="s">
        <v>4221</v>
      </c>
      <c r="B5089" s="19" t="s">
        <v>16745</v>
      </c>
      <c r="C5089" s="19" t="s">
        <v>16745</v>
      </c>
      <c r="D5089" s="38" t="s">
        <v>16055</v>
      </c>
      <c r="E5089" s="38" t="s">
        <v>5086</v>
      </c>
      <c r="F5089" s="41">
        <v>27112845</v>
      </c>
      <c r="G5089" s="19" t="s">
        <v>797</v>
      </c>
      <c r="H5089" s="41">
        <v>4</v>
      </c>
      <c r="I5089" s="41">
        <v>5</v>
      </c>
      <c r="J5089" s="41">
        <v>10</v>
      </c>
      <c r="K5089" s="44">
        <v>1</v>
      </c>
      <c r="L5089" s="20">
        <v>299013.68</v>
      </c>
      <c r="M5089" s="19" t="s">
        <v>15954</v>
      </c>
      <c r="N5089" s="28" t="s">
        <v>15953</v>
      </c>
    </row>
    <row r="5090" spans="1:14" ht="45" x14ac:dyDescent="0.25">
      <c r="A5090" s="27" t="s">
        <v>4221</v>
      </c>
      <c r="B5090" s="19" t="s">
        <v>16745</v>
      </c>
      <c r="C5090" s="19" t="s">
        <v>16745</v>
      </c>
      <c r="D5090" s="38" t="s">
        <v>16055</v>
      </c>
      <c r="E5090" s="38" t="s">
        <v>5087</v>
      </c>
      <c r="F5090" s="41">
        <v>27112845</v>
      </c>
      <c r="G5090" s="19" t="s">
        <v>797</v>
      </c>
      <c r="H5090" s="41">
        <v>4</v>
      </c>
      <c r="I5090" s="41">
        <v>5</v>
      </c>
      <c r="J5090" s="41">
        <v>10</v>
      </c>
      <c r="K5090" s="44">
        <v>1</v>
      </c>
      <c r="L5090" s="20">
        <v>1032087</v>
      </c>
      <c r="M5090" s="19" t="s">
        <v>15954</v>
      </c>
      <c r="N5090" s="28" t="s">
        <v>15953</v>
      </c>
    </row>
    <row r="5091" spans="1:14" ht="45" x14ac:dyDescent="0.25">
      <c r="A5091" s="27" t="s">
        <v>4221</v>
      </c>
      <c r="B5091" s="19" t="s">
        <v>16745</v>
      </c>
      <c r="C5091" s="19" t="s">
        <v>16745</v>
      </c>
      <c r="D5091" s="38" t="s">
        <v>16055</v>
      </c>
      <c r="E5091" s="38" t="s">
        <v>5088</v>
      </c>
      <c r="F5091" s="41">
        <v>27112845</v>
      </c>
      <c r="G5091" s="19" t="s">
        <v>797</v>
      </c>
      <c r="H5091" s="41">
        <v>4</v>
      </c>
      <c r="I5091" s="41">
        <v>5</v>
      </c>
      <c r="J5091" s="41">
        <v>10</v>
      </c>
      <c r="K5091" s="44">
        <v>1</v>
      </c>
      <c r="L5091" s="20">
        <v>699720</v>
      </c>
      <c r="M5091" s="19" t="s">
        <v>15954</v>
      </c>
      <c r="N5091" s="28" t="s">
        <v>15953</v>
      </c>
    </row>
    <row r="5092" spans="1:14" ht="45" x14ac:dyDescent="0.25">
      <c r="A5092" s="27" t="s">
        <v>4221</v>
      </c>
      <c r="B5092" s="19" t="s">
        <v>16745</v>
      </c>
      <c r="C5092" s="19" t="s">
        <v>16745</v>
      </c>
      <c r="D5092" s="38" t="s">
        <v>16055</v>
      </c>
      <c r="E5092" s="38" t="s">
        <v>5089</v>
      </c>
      <c r="F5092" s="41">
        <v>46171501</v>
      </c>
      <c r="G5092" s="19" t="s">
        <v>797</v>
      </c>
      <c r="H5092" s="41">
        <v>4</v>
      </c>
      <c r="I5092" s="41">
        <v>5</v>
      </c>
      <c r="J5092" s="41">
        <v>10</v>
      </c>
      <c r="K5092" s="44">
        <v>1</v>
      </c>
      <c r="L5092" s="20">
        <v>757680.14</v>
      </c>
      <c r="M5092" s="19" t="s">
        <v>15954</v>
      </c>
      <c r="N5092" s="28" t="s">
        <v>15953</v>
      </c>
    </row>
    <row r="5093" spans="1:14" ht="45" x14ac:dyDescent="0.25">
      <c r="A5093" s="27" t="s">
        <v>4221</v>
      </c>
      <c r="B5093" s="19" t="s">
        <v>16745</v>
      </c>
      <c r="C5093" s="19" t="s">
        <v>16745</v>
      </c>
      <c r="D5093" s="38" t="s">
        <v>16055</v>
      </c>
      <c r="E5093" s="38" t="s">
        <v>5090</v>
      </c>
      <c r="F5093" s="41">
        <v>27112838</v>
      </c>
      <c r="G5093" s="19" t="s">
        <v>797</v>
      </c>
      <c r="H5093" s="41">
        <v>4</v>
      </c>
      <c r="I5093" s="41">
        <v>5</v>
      </c>
      <c r="J5093" s="41">
        <v>10</v>
      </c>
      <c r="K5093" s="44">
        <v>1</v>
      </c>
      <c r="L5093" s="20">
        <v>5713913.5199999996</v>
      </c>
      <c r="M5093" s="19" t="s">
        <v>15954</v>
      </c>
      <c r="N5093" s="28" t="s">
        <v>15953</v>
      </c>
    </row>
    <row r="5094" spans="1:14" ht="45" x14ac:dyDescent="0.25">
      <c r="A5094" s="27" t="s">
        <v>4221</v>
      </c>
      <c r="B5094" s="19" t="s">
        <v>16745</v>
      </c>
      <c r="C5094" s="19" t="s">
        <v>16745</v>
      </c>
      <c r="D5094" s="38" t="s">
        <v>16055</v>
      </c>
      <c r="E5094" s="38" t="s">
        <v>5091</v>
      </c>
      <c r="F5094" s="41">
        <v>31191506</v>
      </c>
      <c r="G5094" s="19" t="s">
        <v>797</v>
      </c>
      <c r="H5094" s="41">
        <v>4</v>
      </c>
      <c r="I5094" s="41">
        <v>5</v>
      </c>
      <c r="J5094" s="41">
        <v>10</v>
      </c>
      <c r="K5094" s="44">
        <v>1</v>
      </c>
      <c r="L5094" s="20">
        <v>2763544.14</v>
      </c>
      <c r="M5094" s="19" t="s">
        <v>15954</v>
      </c>
      <c r="N5094" s="28" t="s">
        <v>15953</v>
      </c>
    </row>
    <row r="5095" spans="1:14" ht="45" x14ac:dyDescent="0.25">
      <c r="A5095" s="27" t="s">
        <v>4221</v>
      </c>
      <c r="B5095" s="19" t="s">
        <v>16745</v>
      </c>
      <c r="C5095" s="19" t="s">
        <v>16745</v>
      </c>
      <c r="D5095" s="38" t="s">
        <v>16055</v>
      </c>
      <c r="E5095" s="38" t="s">
        <v>5092</v>
      </c>
      <c r="F5095" s="41">
        <v>39121436</v>
      </c>
      <c r="G5095" s="19" t="s">
        <v>797</v>
      </c>
      <c r="H5095" s="41">
        <v>4</v>
      </c>
      <c r="I5095" s="41">
        <v>5</v>
      </c>
      <c r="J5095" s="41">
        <v>10</v>
      </c>
      <c r="K5095" s="44">
        <v>1</v>
      </c>
      <c r="L5095" s="20">
        <v>6996850.1399999997</v>
      </c>
      <c r="M5095" s="19" t="s">
        <v>15954</v>
      </c>
      <c r="N5095" s="28" t="s">
        <v>15953</v>
      </c>
    </row>
    <row r="5096" spans="1:14" ht="45" x14ac:dyDescent="0.25">
      <c r="A5096" s="27" t="s">
        <v>4221</v>
      </c>
      <c r="B5096" s="19" t="s">
        <v>16745</v>
      </c>
      <c r="C5096" s="19" t="s">
        <v>16745</v>
      </c>
      <c r="D5096" s="38" t="s">
        <v>16055</v>
      </c>
      <c r="E5096" s="38" t="s">
        <v>5093</v>
      </c>
      <c r="F5096" s="41">
        <v>27111702</v>
      </c>
      <c r="G5096" s="19" t="s">
        <v>797</v>
      </c>
      <c r="H5096" s="41">
        <v>4</v>
      </c>
      <c r="I5096" s="41">
        <v>5</v>
      </c>
      <c r="J5096" s="41">
        <v>10</v>
      </c>
      <c r="K5096" s="44">
        <v>1</v>
      </c>
      <c r="L5096" s="20">
        <v>1659735.84</v>
      </c>
      <c r="M5096" s="19" t="s">
        <v>15954</v>
      </c>
      <c r="N5096" s="28" t="s">
        <v>15953</v>
      </c>
    </row>
    <row r="5097" spans="1:14" ht="45" x14ac:dyDescent="0.25">
      <c r="A5097" s="27" t="s">
        <v>4221</v>
      </c>
      <c r="B5097" s="19" t="s">
        <v>16745</v>
      </c>
      <c r="C5097" s="19" t="s">
        <v>16745</v>
      </c>
      <c r="D5097" s="38" t="s">
        <v>16055</v>
      </c>
      <c r="E5097" s="38" t="s">
        <v>5094</v>
      </c>
      <c r="F5097" s="41">
        <v>23271810</v>
      </c>
      <c r="G5097" s="19" t="s">
        <v>797</v>
      </c>
      <c r="H5097" s="41">
        <v>4</v>
      </c>
      <c r="I5097" s="41">
        <v>5</v>
      </c>
      <c r="J5097" s="41">
        <v>10</v>
      </c>
      <c r="K5097" s="44">
        <v>1</v>
      </c>
      <c r="L5097" s="20">
        <v>1399090.1400000001</v>
      </c>
      <c r="M5097" s="19" t="s">
        <v>15954</v>
      </c>
      <c r="N5097" s="28" t="s">
        <v>15953</v>
      </c>
    </row>
    <row r="5098" spans="1:14" ht="45" x14ac:dyDescent="0.25">
      <c r="A5098" s="27" t="s">
        <v>4221</v>
      </c>
      <c r="B5098" s="19" t="s">
        <v>16745</v>
      </c>
      <c r="C5098" s="19" t="s">
        <v>16745</v>
      </c>
      <c r="D5098" s="38" t="s">
        <v>16055</v>
      </c>
      <c r="E5098" s="38" t="s">
        <v>5095</v>
      </c>
      <c r="F5098" s="41">
        <v>31162200</v>
      </c>
      <c r="G5098" s="19" t="s">
        <v>797</v>
      </c>
      <c r="H5098" s="41">
        <v>4</v>
      </c>
      <c r="I5098" s="41">
        <v>5</v>
      </c>
      <c r="J5098" s="41">
        <v>10</v>
      </c>
      <c r="K5098" s="44">
        <v>1</v>
      </c>
      <c r="L5098" s="20">
        <v>23925059.48</v>
      </c>
      <c r="M5098" s="19" t="s">
        <v>15954</v>
      </c>
      <c r="N5098" s="28" t="s">
        <v>15953</v>
      </c>
    </row>
    <row r="5099" spans="1:14" ht="45" x14ac:dyDescent="0.25">
      <c r="A5099" s="27" t="s">
        <v>4221</v>
      </c>
      <c r="B5099" s="19" t="s">
        <v>16745</v>
      </c>
      <c r="C5099" s="19" t="s">
        <v>16745</v>
      </c>
      <c r="D5099" s="38" t="s">
        <v>16055</v>
      </c>
      <c r="E5099" s="38" t="s">
        <v>5096</v>
      </c>
      <c r="F5099" s="41">
        <v>23271812</v>
      </c>
      <c r="G5099" s="19" t="s">
        <v>797</v>
      </c>
      <c r="H5099" s="41">
        <v>4</v>
      </c>
      <c r="I5099" s="41">
        <v>5</v>
      </c>
      <c r="J5099" s="41">
        <v>10</v>
      </c>
      <c r="K5099" s="44">
        <v>1</v>
      </c>
      <c r="L5099" s="20">
        <v>512894.76</v>
      </c>
      <c r="M5099" s="19" t="s">
        <v>15954</v>
      </c>
      <c r="N5099" s="28" t="s">
        <v>15953</v>
      </c>
    </row>
    <row r="5100" spans="1:14" ht="45" x14ac:dyDescent="0.25">
      <c r="A5100" s="27" t="s">
        <v>4221</v>
      </c>
      <c r="B5100" s="19" t="s">
        <v>16745</v>
      </c>
      <c r="C5100" s="19" t="s">
        <v>16745</v>
      </c>
      <c r="D5100" s="38" t="s">
        <v>16055</v>
      </c>
      <c r="E5100" s="38" t="s">
        <v>5097</v>
      </c>
      <c r="F5100" s="41">
        <v>23232101</v>
      </c>
      <c r="G5100" s="19" t="s">
        <v>797</v>
      </c>
      <c r="H5100" s="41">
        <v>4</v>
      </c>
      <c r="I5100" s="41">
        <v>5</v>
      </c>
      <c r="J5100" s="41">
        <v>10</v>
      </c>
      <c r="K5100" s="44">
        <v>1</v>
      </c>
      <c r="L5100" s="20">
        <v>1864987.04</v>
      </c>
      <c r="M5100" s="19" t="s">
        <v>15954</v>
      </c>
      <c r="N5100" s="28" t="s">
        <v>15953</v>
      </c>
    </row>
    <row r="5101" spans="1:14" ht="45" x14ac:dyDescent="0.25">
      <c r="A5101" s="27" t="s">
        <v>4221</v>
      </c>
      <c r="B5101" s="19" t="s">
        <v>16745</v>
      </c>
      <c r="C5101" s="19" t="s">
        <v>16745</v>
      </c>
      <c r="D5101" s="38" t="s">
        <v>16055</v>
      </c>
      <c r="E5101" s="38" t="s">
        <v>5098</v>
      </c>
      <c r="F5101" s="41" t="s">
        <v>5099</v>
      </c>
      <c r="G5101" s="19" t="s">
        <v>797</v>
      </c>
      <c r="H5101" s="41">
        <v>4</v>
      </c>
      <c r="I5101" s="41">
        <v>5</v>
      </c>
      <c r="J5101" s="41">
        <v>10</v>
      </c>
      <c r="K5101" s="44">
        <v>1</v>
      </c>
      <c r="L5101" s="20">
        <v>299596.78000000003</v>
      </c>
      <c r="M5101" s="19" t="s">
        <v>15954</v>
      </c>
      <c r="N5101" s="28" t="s">
        <v>15953</v>
      </c>
    </row>
    <row r="5102" spans="1:14" ht="45" x14ac:dyDescent="0.25">
      <c r="A5102" s="27" t="s">
        <v>4221</v>
      </c>
      <c r="B5102" s="19" t="s">
        <v>16745</v>
      </c>
      <c r="C5102" s="19" t="s">
        <v>16745</v>
      </c>
      <c r="D5102" s="38" t="s">
        <v>16055</v>
      </c>
      <c r="E5102" s="38" t="s">
        <v>5100</v>
      </c>
      <c r="F5102" s="41">
        <v>31161505</v>
      </c>
      <c r="G5102" s="19" t="s">
        <v>797</v>
      </c>
      <c r="H5102" s="41">
        <v>4</v>
      </c>
      <c r="I5102" s="41">
        <v>5</v>
      </c>
      <c r="J5102" s="41">
        <v>10</v>
      </c>
      <c r="K5102" s="44">
        <v>1</v>
      </c>
      <c r="L5102" s="20">
        <v>6320804</v>
      </c>
      <c r="M5102" s="19" t="s">
        <v>15954</v>
      </c>
      <c r="N5102" s="28" t="s">
        <v>15953</v>
      </c>
    </row>
    <row r="5103" spans="1:14" ht="45" x14ac:dyDescent="0.25">
      <c r="A5103" s="27" t="s">
        <v>4221</v>
      </c>
      <c r="B5103" s="19" t="s">
        <v>16745</v>
      </c>
      <c r="C5103" s="19" t="s">
        <v>16745</v>
      </c>
      <c r="D5103" s="38" t="s">
        <v>16055</v>
      </c>
      <c r="E5103" s="38" t="s">
        <v>5101</v>
      </c>
      <c r="F5103" s="41">
        <v>31161701</v>
      </c>
      <c r="G5103" s="19" t="s">
        <v>797</v>
      </c>
      <c r="H5103" s="41">
        <v>4</v>
      </c>
      <c r="I5103" s="41">
        <v>5</v>
      </c>
      <c r="J5103" s="41">
        <v>10</v>
      </c>
      <c r="K5103" s="44">
        <v>1</v>
      </c>
      <c r="L5103" s="20">
        <v>776106.1</v>
      </c>
      <c r="M5103" s="19" t="s">
        <v>15954</v>
      </c>
      <c r="N5103" s="28" t="s">
        <v>15953</v>
      </c>
    </row>
    <row r="5104" spans="1:14" ht="45" x14ac:dyDescent="0.25">
      <c r="A5104" s="27" t="s">
        <v>4221</v>
      </c>
      <c r="B5104" s="19" t="s">
        <v>17038</v>
      </c>
      <c r="C5104" s="19" t="s">
        <v>16928</v>
      </c>
      <c r="D5104" s="38" t="s">
        <v>16240</v>
      </c>
      <c r="E5104" s="38" t="s">
        <v>5102</v>
      </c>
      <c r="F5104" s="41">
        <v>31171506</v>
      </c>
      <c r="G5104" s="19" t="s">
        <v>797</v>
      </c>
      <c r="H5104" s="41">
        <v>4</v>
      </c>
      <c r="I5104" s="41">
        <v>5</v>
      </c>
      <c r="J5104" s="41">
        <v>10</v>
      </c>
      <c r="K5104" s="44">
        <v>1</v>
      </c>
      <c r="L5104" s="20">
        <v>92013.18</v>
      </c>
      <c r="M5104" s="19" t="s">
        <v>15954</v>
      </c>
      <c r="N5104" s="28" t="s">
        <v>15953</v>
      </c>
    </row>
    <row r="5105" spans="1:14" ht="45" x14ac:dyDescent="0.25">
      <c r="A5105" s="27" t="s">
        <v>4221</v>
      </c>
      <c r="B5105" s="19" t="s">
        <v>17063</v>
      </c>
      <c r="C5105" s="19" t="s">
        <v>16866</v>
      </c>
      <c r="D5105" s="38" t="s">
        <v>16176</v>
      </c>
      <c r="E5105" s="38" t="s">
        <v>5103</v>
      </c>
      <c r="F5105" s="41">
        <v>32141108</v>
      </c>
      <c r="G5105" s="19" t="s">
        <v>797</v>
      </c>
      <c r="H5105" s="41">
        <v>4</v>
      </c>
      <c r="I5105" s="41">
        <v>5</v>
      </c>
      <c r="J5105" s="41">
        <v>10</v>
      </c>
      <c r="K5105" s="44">
        <v>1</v>
      </c>
      <c r="L5105" s="20">
        <v>2529021.3200000003</v>
      </c>
      <c r="M5105" s="19" t="s">
        <v>15954</v>
      </c>
      <c r="N5105" s="28" t="s">
        <v>15953</v>
      </c>
    </row>
    <row r="5106" spans="1:14" ht="45" x14ac:dyDescent="0.25">
      <c r="A5106" s="27" t="s">
        <v>4221</v>
      </c>
      <c r="B5106" s="19" t="s">
        <v>17063</v>
      </c>
      <c r="C5106" s="19" t="s">
        <v>16866</v>
      </c>
      <c r="D5106" s="38" t="s">
        <v>16176</v>
      </c>
      <c r="E5106" s="38" t="s">
        <v>5104</v>
      </c>
      <c r="F5106" s="41">
        <v>39121529</v>
      </c>
      <c r="G5106" s="19" t="s">
        <v>797</v>
      </c>
      <c r="H5106" s="41">
        <v>4</v>
      </c>
      <c r="I5106" s="41">
        <v>5</v>
      </c>
      <c r="J5106" s="41">
        <v>10</v>
      </c>
      <c r="K5106" s="44">
        <v>1</v>
      </c>
      <c r="L5106" s="20">
        <v>3109555.68</v>
      </c>
      <c r="M5106" s="19" t="s">
        <v>15954</v>
      </c>
      <c r="N5106" s="28" t="s">
        <v>15953</v>
      </c>
    </row>
    <row r="5107" spans="1:14" ht="30" x14ac:dyDescent="0.25">
      <c r="A5107" s="27" t="s">
        <v>4221</v>
      </c>
      <c r="B5107" s="19" t="s">
        <v>17063</v>
      </c>
      <c r="C5107" s="19" t="s">
        <v>16867</v>
      </c>
      <c r="D5107" s="38" t="s">
        <v>16177</v>
      </c>
      <c r="E5107" s="38" t="s">
        <v>5105</v>
      </c>
      <c r="F5107" s="41">
        <v>32151904</v>
      </c>
      <c r="G5107" s="19" t="s">
        <v>797</v>
      </c>
      <c r="H5107" s="41">
        <v>4</v>
      </c>
      <c r="I5107" s="41">
        <v>5</v>
      </c>
      <c r="J5107" s="41">
        <v>10</v>
      </c>
      <c r="K5107" s="44">
        <v>1</v>
      </c>
      <c r="L5107" s="20">
        <v>2549429.8199999998</v>
      </c>
      <c r="M5107" s="19" t="s">
        <v>15954</v>
      </c>
      <c r="N5107" s="28" t="s">
        <v>15953</v>
      </c>
    </row>
    <row r="5108" spans="1:14" ht="30" x14ac:dyDescent="0.25">
      <c r="A5108" s="27" t="s">
        <v>4221</v>
      </c>
      <c r="B5108" s="19" t="s">
        <v>17063</v>
      </c>
      <c r="C5108" s="19" t="s">
        <v>16867</v>
      </c>
      <c r="D5108" s="38" t="s">
        <v>16177</v>
      </c>
      <c r="E5108" s="38" t="s">
        <v>5106</v>
      </c>
      <c r="F5108" s="41">
        <v>43223303</v>
      </c>
      <c r="G5108" s="19" t="s">
        <v>797</v>
      </c>
      <c r="H5108" s="41">
        <v>4</v>
      </c>
      <c r="I5108" s="41">
        <v>5</v>
      </c>
      <c r="J5108" s="41">
        <v>10</v>
      </c>
      <c r="K5108" s="44">
        <v>1</v>
      </c>
      <c r="L5108" s="20">
        <v>2406337.08</v>
      </c>
      <c r="M5108" s="19" t="s">
        <v>15954</v>
      </c>
      <c r="N5108" s="28" t="s">
        <v>15953</v>
      </c>
    </row>
    <row r="5109" spans="1:14" ht="30" x14ac:dyDescent="0.25">
      <c r="A5109" s="27" t="s">
        <v>4221</v>
      </c>
      <c r="B5109" s="19" t="s">
        <v>17063</v>
      </c>
      <c r="C5109" s="19" t="s">
        <v>16867</v>
      </c>
      <c r="D5109" s="38" t="s">
        <v>16177</v>
      </c>
      <c r="E5109" s="38" t="s">
        <v>5107</v>
      </c>
      <c r="F5109" s="41">
        <v>32151904</v>
      </c>
      <c r="G5109" s="19" t="s">
        <v>797</v>
      </c>
      <c r="H5109" s="41">
        <v>4</v>
      </c>
      <c r="I5109" s="41">
        <v>5</v>
      </c>
      <c r="J5109" s="41">
        <v>10</v>
      </c>
      <c r="K5109" s="44">
        <v>1</v>
      </c>
      <c r="L5109" s="20">
        <v>3842978.86</v>
      </c>
      <c r="M5109" s="19" t="s">
        <v>15954</v>
      </c>
      <c r="N5109" s="28" t="s">
        <v>15953</v>
      </c>
    </row>
    <row r="5110" spans="1:14" ht="30" x14ac:dyDescent="0.25">
      <c r="A5110" s="27" t="s">
        <v>4221</v>
      </c>
      <c r="B5110" s="19" t="s">
        <v>17063</v>
      </c>
      <c r="C5110" s="19" t="s">
        <v>16868</v>
      </c>
      <c r="D5110" s="38" t="s">
        <v>16178</v>
      </c>
      <c r="E5110" s="38" t="s">
        <v>5108</v>
      </c>
      <c r="F5110" s="41">
        <v>26111702</v>
      </c>
      <c r="G5110" s="19" t="s">
        <v>797</v>
      </c>
      <c r="H5110" s="41">
        <v>4</v>
      </c>
      <c r="I5110" s="41">
        <v>5</v>
      </c>
      <c r="J5110" s="41">
        <v>10</v>
      </c>
      <c r="K5110" s="44">
        <v>1</v>
      </c>
      <c r="L5110" s="20">
        <v>1154421.3799999999</v>
      </c>
      <c r="M5110" s="19" t="s">
        <v>15954</v>
      </c>
      <c r="N5110" s="28" t="s">
        <v>15953</v>
      </c>
    </row>
    <row r="5111" spans="1:14" ht="60" x14ac:dyDescent="0.25">
      <c r="A5111" s="27" t="s">
        <v>4221</v>
      </c>
      <c r="B5111" s="19" t="s">
        <v>17063</v>
      </c>
      <c r="C5111" s="19" t="s">
        <v>16869</v>
      </c>
      <c r="D5111" s="38" t="s">
        <v>16179</v>
      </c>
      <c r="E5111" s="38" t="s">
        <v>5109</v>
      </c>
      <c r="F5111" s="41">
        <v>39112501</v>
      </c>
      <c r="G5111" s="19" t="s">
        <v>797</v>
      </c>
      <c r="H5111" s="41">
        <v>4</v>
      </c>
      <c r="I5111" s="41">
        <v>5</v>
      </c>
      <c r="J5111" s="41">
        <v>10</v>
      </c>
      <c r="K5111" s="44">
        <v>1</v>
      </c>
      <c r="L5111" s="20">
        <v>11853023.560000001</v>
      </c>
      <c r="M5111" s="19" t="s">
        <v>15954</v>
      </c>
      <c r="N5111" s="28" t="s">
        <v>15953</v>
      </c>
    </row>
    <row r="5112" spans="1:14" ht="60" x14ac:dyDescent="0.25">
      <c r="A5112" s="27" t="s">
        <v>4221</v>
      </c>
      <c r="B5112" s="19" t="s">
        <v>17063</v>
      </c>
      <c r="C5112" s="19" t="s">
        <v>16869</v>
      </c>
      <c r="D5112" s="38" t="s">
        <v>16179</v>
      </c>
      <c r="E5112" s="38" t="s">
        <v>5110</v>
      </c>
      <c r="F5112" s="41">
        <v>39112501</v>
      </c>
      <c r="G5112" s="19" t="s">
        <v>797</v>
      </c>
      <c r="H5112" s="41">
        <v>4</v>
      </c>
      <c r="I5112" s="41">
        <v>5</v>
      </c>
      <c r="J5112" s="41">
        <v>10</v>
      </c>
      <c r="K5112" s="44">
        <v>1</v>
      </c>
      <c r="L5112" s="20">
        <v>11999031.800000001</v>
      </c>
      <c r="M5112" s="19" t="s">
        <v>15954</v>
      </c>
      <c r="N5112" s="28" t="s">
        <v>15953</v>
      </c>
    </row>
    <row r="5113" spans="1:14" ht="90" x14ac:dyDescent="0.25">
      <c r="A5113" s="27" t="s">
        <v>4221</v>
      </c>
      <c r="B5113" s="19" t="s">
        <v>17064</v>
      </c>
      <c r="C5113" s="19" t="s">
        <v>16875</v>
      </c>
      <c r="D5113" s="38" t="s">
        <v>16185</v>
      </c>
      <c r="E5113" s="38" t="s">
        <v>5111</v>
      </c>
      <c r="F5113" s="41">
        <v>12142208</v>
      </c>
      <c r="G5113" s="19" t="s">
        <v>797</v>
      </c>
      <c r="H5113" s="41">
        <v>4</v>
      </c>
      <c r="I5113" s="41">
        <v>5</v>
      </c>
      <c r="J5113" s="41">
        <v>10</v>
      </c>
      <c r="K5113" s="44">
        <v>1</v>
      </c>
      <c r="L5113" s="20">
        <v>3498483.38</v>
      </c>
      <c r="M5113" s="19" t="s">
        <v>15954</v>
      </c>
      <c r="N5113" s="28" t="s">
        <v>15953</v>
      </c>
    </row>
    <row r="5114" spans="1:14" ht="90" x14ac:dyDescent="0.25">
      <c r="A5114" s="27" t="s">
        <v>4221</v>
      </c>
      <c r="B5114" s="19" t="s">
        <v>17064</v>
      </c>
      <c r="C5114" s="19" t="s">
        <v>16875</v>
      </c>
      <c r="D5114" s="38" t="s">
        <v>16185</v>
      </c>
      <c r="E5114" s="38" t="s">
        <v>5112</v>
      </c>
      <c r="F5114" s="41">
        <v>20121325</v>
      </c>
      <c r="G5114" s="19" t="s">
        <v>797</v>
      </c>
      <c r="H5114" s="41">
        <v>4</v>
      </c>
      <c r="I5114" s="41">
        <v>5</v>
      </c>
      <c r="J5114" s="41">
        <v>10</v>
      </c>
      <c r="K5114" s="44">
        <v>1</v>
      </c>
      <c r="L5114" s="20">
        <v>11660026.140000001</v>
      </c>
      <c r="M5114" s="19" t="s">
        <v>15954</v>
      </c>
      <c r="N5114" s="28" t="s">
        <v>15953</v>
      </c>
    </row>
    <row r="5115" spans="1:14" ht="45" x14ac:dyDescent="0.25">
      <c r="A5115" s="27" t="s">
        <v>4221</v>
      </c>
      <c r="B5115" s="19" t="s">
        <v>17065</v>
      </c>
      <c r="C5115" s="19" t="s">
        <v>16880</v>
      </c>
      <c r="D5115" s="38" t="s">
        <v>16190</v>
      </c>
      <c r="E5115" s="38" t="s">
        <v>4229</v>
      </c>
      <c r="F5115" s="41" t="s">
        <v>5113</v>
      </c>
      <c r="G5115" s="19" t="s">
        <v>611</v>
      </c>
      <c r="H5115" s="41">
        <v>2</v>
      </c>
      <c r="I5115" s="41">
        <v>6</v>
      </c>
      <c r="J5115" s="41">
        <v>10</v>
      </c>
      <c r="K5115" s="44">
        <v>1</v>
      </c>
      <c r="L5115" s="20">
        <v>69042876</v>
      </c>
      <c r="M5115" s="19" t="s">
        <v>15954</v>
      </c>
      <c r="N5115" s="28" t="s">
        <v>15953</v>
      </c>
    </row>
    <row r="5116" spans="1:14" ht="45" x14ac:dyDescent="0.25">
      <c r="A5116" s="27" t="s">
        <v>4221</v>
      </c>
      <c r="B5116" s="19" t="s">
        <v>17065</v>
      </c>
      <c r="C5116" s="19" t="s">
        <v>16880</v>
      </c>
      <c r="D5116" s="38" t="s">
        <v>16190</v>
      </c>
      <c r="E5116" s="38" t="s">
        <v>4229</v>
      </c>
      <c r="F5116" s="41" t="s">
        <v>3522</v>
      </c>
      <c r="G5116" s="19" t="s">
        <v>611</v>
      </c>
      <c r="H5116" s="41">
        <v>2</v>
      </c>
      <c r="I5116" s="41">
        <v>6</v>
      </c>
      <c r="J5116" s="41">
        <v>10</v>
      </c>
      <c r="K5116" s="44">
        <v>1</v>
      </c>
      <c r="L5116" s="20">
        <v>18000000</v>
      </c>
      <c r="M5116" s="19" t="s">
        <v>15954</v>
      </c>
      <c r="N5116" s="28" t="s">
        <v>15953</v>
      </c>
    </row>
    <row r="5117" spans="1:14" ht="45" x14ac:dyDescent="0.25">
      <c r="A5117" s="27" t="s">
        <v>4221</v>
      </c>
      <c r="B5117" s="19" t="s">
        <v>17065</v>
      </c>
      <c r="C5117" s="19" t="s">
        <v>16880</v>
      </c>
      <c r="D5117" s="38" t="s">
        <v>16190</v>
      </c>
      <c r="E5117" s="38" t="s">
        <v>4229</v>
      </c>
      <c r="F5117" s="41" t="s">
        <v>3522</v>
      </c>
      <c r="G5117" s="19" t="s">
        <v>611</v>
      </c>
      <c r="H5117" s="41">
        <v>2</v>
      </c>
      <c r="I5117" s="41">
        <v>6</v>
      </c>
      <c r="J5117" s="41">
        <v>16</v>
      </c>
      <c r="K5117" s="44">
        <v>1</v>
      </c>
      <c r="L5117" s="20">
        <v>20309403.639999997</v>
      </c>
      <c r="M5117" s="19" t="s">
        <v>15954</v>
      </c>
      <c r="N5117" s="28" t="s">
        <v>15953</v>
      </c>
    </row>
    <row r="5118" spans="1:14" ht="45" x14ac:dyDescent="0.25">
      <c r="A5118" s="27" t="s">
        <v>4221</v>
      </c>
      <c r="B5118" s="19" t="s">
        <v>17065</v>
      </c>
      <c r="C5118" s="19" t="s">
        <v>16880</v>
      </c>
      <c r="D5118" s="38" t="s">
        <v>16190</v>
      </c>
      <c r="E5118" s="38" t="s">
        <v>5114</v>
      </c>
      <c r="F5118" s="41" t="s">
        <v>3522</v>
      </c>
      <c r="G5118" s="19" t="s">
        <v>611</v>
      </c>
      <c r="H5118" s="41">
        <v>2</v>
      </c>
      <c r="I5118" s="41">
        <v>6</v>
      </c>
      <c r="J5118" s="41">
        <v>16</v>
      </c>
      <c r="K5118" s="44">
        <v>1</v>
      </c>
      <c r="L5118" s="20">
        <v>6475504</v>
      </c>
      <c r="M5118" s="19" t="s">
        <v>15954</v>
      </c>
      <c r="N5118" s="28" t="s">
        <v>15953</v>
      </c>
    </row>
    <row r="5119" spans="1:14" ht="30" x14ac:dyDescent="0.25">
      <c r="A5119" s="27" t="s">
        <v>4221</v>
      </c>
      <c r="B5119" s="19" t="s">
        <v>17011</v>
      </c>
      <c r="C5119" s="19" t="s">
        <v>16738</v>
      </c>
      <c r="D5119" s="38" t="s">
        <v>16048</v>
      </c>
      <c r="E5119" s="38" t="s">
        <v>5115</v>
      </c>
      <c r="F5119" s="41" t="s">
        <v>34</v>
      </c>
      <c r="G5119" s="19" t="s">
        <v>611</v>
      </c>
      <c r="H5119" s="41">
        <v>6</v>
      </c>
      <c r="I5119" s="41">
        <v>4</v>
      </c>
      <c r="J5119" s="41">
        <v>10</v>
      </c>
      <c r="K5119" s="44">
        <v>850</v>
      </c>
      <c r="L5119" s="20">
        <v>3034500</v>
      </c>
      <c r="M5119" s="19" t="s">
        <v>11</v>
      </c>
      <c r="N5119" s="28" t="s">
        <v>15953</v>
      </c>
    </row>
    <row r="5120" spans="1:14" ht="30" x14ac:dyDescent="0.25">
      <c r="A5120" s="27" t="s">
        <v>4221</v>
      </c>
      <c r="B5120" s="19" t="s">
        <v>17011</v>
      </c>
      <c r="C5120" s="19" t="s">
        <v>16738</v>
      </c>
      <c r="D5120" s="38" t="s">
        <v>16048</v>
      </c>
      <c r="E5120" s="38" t="s">
        <v>5116</v>
      </c>
      <c r="F5120" s="41" t="s">
        <v>34</v>
      </c>
      <c r="G5120" s="19" t="s">
        <v>611</v>
      </c>
      <c r="H5120" s="41">
        <v>6</v>
      </c>
      <c r="I5120" s="41">
        <v>4</v>
      </c>
      <c r="J5120" s="41">
        <v>10</v>
      </c>
      <c r="K5120" s="44">
        <v>50</v>
      </c>
      <c r="L5120" s="20">
        <v>1981350</v>
      </c>
      <c r="M5120" s="19" t="s">
        <v>11</v>
      </c>
      <c r="N5120" s="28" t="s">
        <v>15953</v>
      </c>
    </row>
    <row r="5121" spans="1:14" ht="30" x14ac:dyDescent="0.25">
      <c r="A5121" s="27" t="s">
        <v>4221</v>
      </c>
      <c r="B5121" s="19" t="s">
        <v>17011</v>
      </c>
      <c r="C5121" s="19" t="s">
        <v>16738</v>
      </c>
      <c r="D5121" s="38" t="s">
        <v>16048</v>
      </c>
      <c r="E5121" s="38" t="s">
        <v>5117</v>
      </c>
      <c r="F5121" s="41" t="s">
        <v>5118</v>
      </c>
      <c r="G5121" s="19" t="s">
        <v>611</v>
      </c>
      <c r="H5121" s="41">
        <v>6</v>
      </c>
      <c r="I5121" s="41">
        <v>4</v>
      </c>
      <c r="J5121" s="41">
        <v>10</v>
      </c>
      <c r="K5121" s="44">
        <v>170</v>
      </c>
      <c r="L5121" s="20">
        <v>1476790</v>
      </c>
      <c r="M5121" s="19" t="s">
        <v>11</v>
      </c>
      <c r="N5121" s="28" t="s">
        <v>15953</v>
      </c>
    </row>
    <row r="5122" spans="1:14" ht="30" x14ac:dyDescent="0.25">
      <c r="A5122" s="27" t="s">
        <v>4221</v>
      </c>
      <c r="B5122" s="19" t="s">
        <v>17011</v>
      </c>
      <c r="C5122" s="19" t="s">
        <v>16738</v>
      </c>
      <c r="D5122" s="38" t="s">
        <v>16048</v>
      </c>
      <c r="E5122" s="38" t="s">
        <v>5119</v>
      </c>
      <c r="F5122" s="41" t="s">
        <v>5118</v>
      </c>
      <c r="G5122" s="19" t="s">
        <v>611</v>
      </c>
      <c r="H5122" s="41">
        <v>6</v>
      </c>
      <c r="I5122" s="41">
        <v>4</v>
      </c>
      <c r="J5122" s="41">
        <v>10</v>
      </c>
      <c r="K5122" s="44">
        <v>707</v>
      </c>
      <c r="L5122" s="20">
        <v>4879714</v>
      </c>
      <c r="M5122" s="19" t="s">
        <v>11</v>
      </c>
      <c r="N5122" s="28" t="s">
        <v>15953</v>
      </c>
    </row>
    <row r="5123" spans="1:14" ht="30" x14ac:dyDescent="0.25">
      <c r="A5123" s="27" t="s">
        <v>4221</v>
      </c>
      <c r="B5123" s="19" t="s">
        <v>17011</v>
      </c>
      <c r="C5123" s="19" t="s">
        <v>16738</v>
      </c>
      <c r="D5123" s="38" t="s">
        <v>16048</v>
      </c>
      <c r="E5123" s="38" t="s">
        <v>5120</v>
      </c>
      <c r="F5123" s="41" t="s">
        <v>31</v>
      </c>
      <c r="G5123" s="19" t="s">
        <v>611</v>
      </c>
      <c r="H5123" s="41">
        <v>6</v>
      </c>
      <c r="I5123" s="41">
        <v>4</v>
      </c>
      <c r="J5123" s="41">
        <v>16</v>
      </c>
      <c r="K5123" s="44">
        <v>25</v>
      </c>
      <c r="L5123" s="20">
        <v>714000</v>
      </c>
      <c r="M5123" s="19" t="s">
        <v>11</v>
      </c>
      <c r="N5123" s="28" t="s">
        <v>15953</v>
      </c>
    </row>
    <row r="5124" spans="1:14" ht="30" x14ac:dyDescent="0.25">
      <c r="A5124" s="27" t="s">
        <v>4221</v>
      </c>
      <c r="B5124" s="19" t="s">
        <v>17011</v>
      </c>
      <c r="C5124" s="19" t="s">
        <v>16738</v>
      </c>
      <c r="D5124" s="38" t="s">
        <v>16048</v>
      </c>
      <c r="E5124" s="38" t="s">
        <v>5121</v>
      </c>
      <c r="F5124" s="41" t="s">
        <v>78</v>
      </c>
      <c r="G5124" s="19" t="s">
        <v>611</v>
      </c>
      <c r="H5124" s="41">
        <v>6</v>
      </c>
      <c r="I5124" s="41">
        <v>4</v>
      </c>
      <c r="J5124" s="41">
        <v>10</v>
      </c>
      <c r="K5124" s="44">
        <v>6</v>
      </c>
      <c r="L5124" s="20">
        <v>91392</v>
      </c>
      <c r="M5124" s="19" t="s">
        <v>11</v>
      </c>
      <c r="N5124" s="28" t="s">
        <v>15953</v>
      </c>
    </row>
    <row r="5125" spans="1:14" ht="90" x14ac:dyDescent="0.25">
      <c r="A5125" s="27" t="s">
        <v>4221</v>
      </c>
      <c r="B5125" s="19" t="s">
        <v>17012</v>
      </c>
      <c r="C5125" s="19" t="s">
        <v>16739</v>
      </c>
      <c r="D5125" s="38" t="s">
        <v>16049</v>
      </c>
      <c r="E5125" s="38" t="s">
        <v>92</v>
      </c>
      <c r="F5125" s="41" t="s">
        <v>1287</v>
      </c>
      <c r="G5125" s="19" t="s">
        <v>611</v>
      </c>
      <c r="H5125" s="41">
        <v>6</v>
      </c>
      <c r="I5125" s="41">
        <v>4</v>
      </c>
      <c r="J5125" s="41">
        <v>10</v>
      </c>
      <c r="K5125" s="44">
        <v>10</v>
      </c>
      <c r="L5125" s="20">
        <v>392700</v>
      </c>
      <c r="M5125" s="19" t="s">
        <v>11</v>
      </c>
      <c r="N5125" s="28" t="s">
        <v>15953</v>
      </c>
    </row>
    <row r="5126" spans="1:14" ht="30" x14ac:dyDescent="0.25">
      <c r="A5126" s="27" t="s">
        <v>4221</v>
      </c>
      <c r="B5126" s="19" t="s">
        <v>17016</v>
      </c>
      <c r="C5126" s="19" t="s">
        <v>16847</v>
      </c>
      <c r="D5126" s="38" t="s">
        <v>16157</v>
      </c>
      <c r="E5126" s="38" t="s">
        <v>4314</v>
      </c>
      <c r="F5126" s="41" t="s">
        <v>100</v>
      </c>
      <c r="G5126" s="19" t="s">
        <v>611</v>
      </c>
      <c r="H5126" s="41">
        <v>6</v>
      </c>
      <c r="I5126" s="41">
        <v>4</v>
      </c>
      <c r="J5126" s="41">
        <v>16</v>
      </c>
      <c r="K5126" s="44">
        <v>403</v>
      </c>
      <c r="L5126" s="20">
        <v>3356990</v>
      </c>
      <c r="M5126" s="19" t="s">
        <v>11</v>
      </c>
      <c r="N5126" s="28" t="s">
        <v>15953</v>
      </c>
    </row>
    <row r="5127" spans="1:14" ht="45" x14ac:dyDescent="0.25">
      <c r="A5127" s="27" t="s">
        <v>4221</v>
      </c>
      <c r="B5127" s="19" t="s">
        <v>17014</v>
      </c>
      <c r="C5127" s="19" t="s">
        <v>16747</v>
      </c>
      <c r="D5127" s="38" t="s">
        <v>16057</v>
      </c>
      <c r="E5127" s="38" t="s">
        <v>5122</v>
      </c>
      <c r="F5127" s="41" t="s">
        <v>5123</v>
      </c>
      <c r="G5127" s="19" t="s">
        <v>611</v>
      </c>
      <c r="H5127" s="41">
        <v>6</v>
      </c>
      <c r="I5127" s="41">
        <v>4</v>
      </c>
      <c r="J5127" s="41">
        <v>16</v>
      </c>
      <c r="K5127" s="44">
        <v>25</v>
      </c>
      <c r="L5127" s="20">
        <v>238000</v>
      </c>
      <c r="M5127" s="19" t="s">
        <v>11</v>
      </c>
      <c r="N5127" s="28" t="s">
        <v>15953</v>
      </c>
    </row>
    <row r="5128" spans="1:14" ht="45" x14ac:dyDescent="0.25">
      <c r="A5128" s="27" t="s">
        <v>4221</v>
      </c>
      <c r="B5128" s="19" t="s">
        <v>17014</v>
      </c>
      <c r="C5128" s="19" t="s">
        <v>16747</v>
      </c>
      <c r="D5128" s="38" t="s">
        <v>16057</v>
      </c>
      <c r="E5128" s="38" t="s">
        <v>5124</v>
      </c>
      <c r="F5128" s="41" t="s">
        <v>88</v>
      </c>
      <c r="G5128" s="19" t="s">
        <v>611</v>
      </c>
      <c r="H5128" s="41">
        <v>6</v>
      </c>
      <c r="I5128" s="41">
        <v>4</v>
      </c>
      <c r="J5128" s="41">
        <v>10</v>
      </c>
      <c r="K5128" s="44">
        <v>12</v>
      </c>
      <c r="L5128" s="20">
        <v>157080</v>
      </c>
      <c r="M5128" s="19" t="s">
        <v>11</v>
      </c>
      <c r="N5128" s="28" t="s">
        <v>15953</v>
      </c>
    </row>
    <row r="5129" spans="1:14" ht="45" x14ac:dyDescent="0.25">
      <c r="A5129" s="27" t="s">
        <v>4221</v>
      </c>
      <c r="B5129" s="19" t="s">
        <v>17014</v>
      </c>
      <c r="C5129" s="19" t="s">
        <v>16747</v>
      </c>
      <c r="D5129" s="38" t="s">
        <v>16057</v>
      </c>
      <c r="E5129" s="38" t="s">
        <v>5125</v>
      </c>
      <c r="F5129" s="41" t="s">
        <v>88</v>
      </c>
      <c r="G5129" s="19" t="s">
        <v>611</v>
      </c>
      <c r="H5129" s="41">
        <v>6</v>
      </c>
      <c r="I5129" s="41">
        <v>4</v>
      </c>
      <c r="J5129" s="41">
        <v>10</v>
      </c>
      <c r="K5129" s="44">
        <v>17</v>
      </c>
      <c r="L5129" s="20">
        <v>708050</v>
      </c>
      <c r="M5129" s="19" t="s">
        <v>11</v>
      </c>
      <c r="N5129" s="28" t="s">
        <v>15953</v>
      </c>
    </row>
    <row r="5130" spans="1:14" ht="45" x14ac:dyDescent="0.25">
      <c r="A5130" s="27" t="s">
        <v>4221</v>
      </c>
      <c r="B5130" s="19" t="s">
        <v>17014</v>
      </c>
      <c r="C5130" s="19" t="s">
        <v>16747</v>
      </c>
      <c r="D5130" s="38" t="s">
        <v>16057</v>
      </c>
      <c r="E5130" s="38" t="s">
        <v>5126</v>
      </c>
      <c r="F5130" s="41" t="s">
        <v>140</v>
      </c>
      <c r="G5130" s="19" t="s">
        <v>611</v>
      </c>
      <c r="H5130" s="41">
        <v>6</v>
      </c>
      <c r="I5130" s="41">
        <v>4</v>
      </c>
      <c r="J5130" s="41">
        <v>10</v>
      </c>
      <c r="K5130" s="44">
        <v>63</v>
      </c>
      <c r="L5130" s="20">
        <v>5472810</v>
      </c>
      <c r="M5130" s="19" t="s">
        <v>11</v>
      </c>
      <c r="N5130" s="28" t="s">
        <v>15953</v>
      </c>
    </row>
    <row r="5131" spans="1:14" ht="45" x14ac:dyDescent="0.25">
      <c r="A5131" s="27" t="s">
        <v>4221</v>
      </c>
      <c r="B5131" s="19" t="s">
        <v>17014</v>
      </c>
      <c r="C5131" s="19" t="s">
        <v>16747</v>
      </c>
      <c r="D5131" s="38" t="s">
        <v>16057</v>
      </c>
      <c r="E5131" s="38" t="s">
        <v>5127</v>
      </c>
      <c r="F5131" s="41" t="s">
        <v>140</v>
      </c>
      <c r="G5131" s="19" t="s">
        <v>611</v>
      </c>
      <c r="H5131" s="41">
        <v>6</v>
      </c>
      <c r="I5131" s="41">
        <v>4</v>
      </c>
      <c r="J5131" s="41">
        <v>10</v>
      </c>
      <c r="K5131" s="44">
        <v>40</v>
      </c>
      <c r="L5131" s="20">
        <v>2713200</v>
      </c>
      <c r="M5131" s="19" t="s">
        <v>11</v>
      </c>
      <c r="N5131" s="28" t="s">
        <v>15953</v>
      </c>
    </row>
    <row r="5132" spans="1:14" ht="45" x14ac:dyDescent="0.25">
      <c r="A5132" s="27" t="s">
        <v>4221</v>
      </c>
      <c r="B5132" s="19" t="s">
        <v>17014</v>
      </c>
      <c r="C5132" s="19" t="s">
        <v>16747</v>
      </c>
      <c r="D5132" s="38" t="s">
        <v>16057</v>
      </c>
      <c r="E5132" s="38" t="s">
        <v>5128</v>
      </c>
      <c r="F5132" s="41" t="s">
        <v>140</v>
      </c>
      <c r="G5132" s="19" t="s">
        <v>611</v>
      </c>
      <c r="H5132" s="41">
        <v>6</v>
      </c>
      <c r="I5132" s="41">
        <v>4</v>
      </c>
      <c r="J5132" s="41">
        <v>16</v>
      </c>
      <c r="K5132" s="44">
        <v>20</v>
      </c>
      <c r="L5132" s="20">
        <v>166600</v>
      </c>
      <c r="M5132" s="19" t="s">
        <v>11</v>
      </c>
      <c r="N5132" s="28" t="s">
        <v>15953</v>
      </c>
    </row>
    <row r="5133" spans="1:14" ht="45" x14ac:dyDescent="0.25">
      <c r="A5133" s="27" t="s">
        <v>4221</v>
      </c>
      <c r="B5133" s="19" t="s">
        <v>17014</v>
      </c>
      <c r="C5133" s="19" t="s">
        <v>16747</v>
      </c>
      <c r="D5133" s="38" t="s">
        <v>16057</v>
      </c>
      <c r="E5133" s="38" t="s">
        <v>5129</v>
      </c>
      <c r="F5133" s="41" t="s">
        <v>140</v>
      </c>
      <c r="G5133" s="19" t="s">
        <v>611</v>
      </c>
      <c r="H5133" s="41">
        <v>6</v>
      </c>
      <c r="I5133" s="41">
        <v>4</v>
      </c>
      <c r="J5133" s="41">
        <v>10</v>
      </c>
      <c r="K5133" s="44">
        <v>20</v>
      </c>
      <c r="L5133" s="20">
        <v>90440</v>
      </c>
      <c r="M5133" s="19" t="s">
        <v>11</v>
      </c>
      <c r="N5133" s="28" t="s">
        <v>15953</v>
      </c>
    </row>
    <row r="5134" spans="1:14" ht="45" x14ac:dyDescent="0.25">
      <c r="A5134" s="27" t="s">
        <v>4221</v>
      </c>
      <c r="B5134" s="19" t="s">
        <v>17014</v>
      </c>
      <c r="C5134" s="19" t="s">
        <v>16747</v>
      </c>
      <c r="D5134" s="38" t="s">
        <v>16057</v>
      </c>
      <c r="E5134" s="38" t="s">
        <v>101</v>
      </c>
      <c r="F5134" s="41" t="s">
        <v>140</v>
      </c>
      <c r="G5134" s="19" t="s">
        <v>611</v>
      </c>
      <c r="H5134" s="41">
        <v>6</v>
      </c>
      <c r="I5134" s="41">
        <v>4</v>
      </c>
      <c r="J5134" s="41">
        <v>10</v>
      </c>
      <c r="K5134" s="44">
        <v>20</v>
      </c>
      <c r="L5134" s="20">
        <v>133280</v>
      </c>
      <c r="M5134" s="19" t="s">
        <v>11</v>
      </c>
      <c r="N5134" s="28" t="s">
        <v>15953</v>
      </c>
    </row>
    <row r="5135" spans="1:14" ht="45" x14ac:dyDescent="0.25">
      <c r="A5135" s="27" t="s">
        <v>4221</v>
      </c>
      <c r="B5135" s="19" t="s">
        <v>17014</v>
      </c>
      <c r="C5135" s="19" t="s">
        <v>16747</v>
      </c>
      <c r="D5135" s="38" t="s">
        <v>16057</v>
      </c>
      <c r="E5135" s="38" t="s">
        <v>5130</v>
      </c>
      <c r="F5135" s="41" t="s">
        <v>140</v>
      </c>
      <c r="G5135" s="19" t="s">
        <v>611</v>
      </c>
      <c r="H5135" s="41">
        <v>6</v>
      </c>
      <c r="I5135" s="41">
        <v>4</v>
      </c>
      <c r="J5135" s="41">
        <v>10</v>
      </c>
      <c r="K5135" s="44">
        <v>15</v>
      </c>
      <c r="L5135" s="20">
        <v>67830</v>
      </c>
      <c r="M5135" s="19" t="s">
        <v>11</v>
      </c>
      <c r="N5135" s="28" t="s">
        <v>15953</v>
      </c>
    </row>
    <row r="5136" spans="1:14" ht="45" x14ac:dyDescent="0.25">
      <c r="A5136" s="27" t="s">
        <v>4221</v>
      </c>
      <c r="B5136" s="19" t="s">
        <v>17014</v>
      </c>
      <c r="C5136" s="19" t="s">
        <v>16747</v>
      </c>
      <c r="D5136" s="38" t="s">
        <v>16057</v>
      </c>
      <c r="E5136" s="38" t="s">
        <v>5131</v>
      </c>
      <c r="F5136" s="41" t="s">
        <v>140</v>
      </c>
      <c r="G5136" s="19" t="s">
        <v>611</v>
      </c>
      <c r="H5136" s="41">
        <v>6</v>
      </c>
      <c r="I5136" s="41">
        <v>4</v>
      </c>
      <c r="J5136" s="41">
        <v>16</v>
      </c>
      <c r="K5136" s="44">
        <v>470</v>
      </c>
      <c r="L5136" s="20">
        <v>9228450</v>
      </c>
      <c r="M5136" s="19" t="s">
        <v>11</v>
      </c>
      <c r="N5136" s="28" t="s">
        <v>15953</v>
      </c>
    </row>
    <row r="5137" spans="1:14" ht="45" x14ac:dyDescent="0.25">
      <c r="A5137" s="27" t="s">
        <v>4221</v>
      </c>
      <c r="B5137" s="19" t="s">
        <v>17014</v>
      </c>
      <c r="C5137" s="19" t="s">
        <v>16747</v>
      </c>
      <c r="D5137" s="38" t="s">
        <v>16057</v>
      </c>
      <c r="E5137" s="38" t="s">
        <v>5132</v>
      </c>
      <c r="F5137" s="41" t="s">
        <v>140</v>
      </c>
      <c r="G5137" s="19" t="s">
        <v>611</v>
      </c>
      <c r="H5137" s="41">
        <v>6</v>
      </c>
      <c r="I5137" s="41">
        <v>4</v>
      </c>
      <c r="J5137" s="41">
        <v>16</v>
      </c>
      <c r="K5137" s="44">
        <v>290</v>
      </c>
      <c r="L5137" s="20">
        <v>862750</v>
      </c>
      <c r="M5137" s="19" t="s">
        <v>11</v>
      </c>
      <c r="N5137" s="28" t="s">
        <v>15953</v>
      </c>
    </row>
    <row r="5138" spans="1:14" ht="45" x14ac:dyDescent="0.25">
      <c r="A5138" s="27" t="s">
        <v>4221</v>
      </c>
      <c r="B5138" s="19" t="s">
        <v>17014</v>
      </c>
      <c r="C5138" s="19" t="s">
        <v>16747</v>
      </c>
      <c r="D5138" s="38" t="s">
        <v>16057</v>
      </c>
      <c r="E5138" s="38" t="s">
        <v>5133</v>
      </c>
      <c r="F5138" s="41" t="s">
        <v>140</v>
      </c>
      <c r="G5138" s="19" t="s">
        <v>611</v>
      </c>
      <c r="H5138" s="41">
        <v>6</v>
      </c>
      <c r="I5138" s="41">
        <v>4</v>
      </c>
      <c r="J5138" s="41">
        <v>16</v>
      </c>
      <c r="K5138" s="44">
        <v>450</v>
      </c>
      <c r="L5138" s="20">
        <v>9424800</v>
      </c>
      <c r="M5138" s="19" t="s">
        <v>11</v>
      </c>
      <c r="N5138" s="28" t="s">
        <v>15953</v>
      </c>
    </row>
    <row r="5139" spans="1:14" ht="45" x14ac:dyDescent="0.25">
      <c r="A5139" s="27" t="s">
        <v>4221</v>
      </c>
      <c r="B5139" s="19" t="s">
        <v>17014</v>
      </c>
      <c r="C5139" s="19" t="s">
        <v>16747</v>
      </c>
      <c r="D5139" s="38" t="s">
        <v>16057</v>
      </c>
      <c r="E5139" s="38" t="s">
        <v>5134</v>
      </c>
      <c r="F5139" s="41" t="s">
        <v>88</v>
      </c>
      <c r="G5139" s="19" t="s">
        <v>611</v>
      </c>
      <c r="H5139" s="41">
        <v>6</v>
      </c>
      <c r="I5139" s="41">
        <v>4</v>
      </c>
      <c r="J5139" s="41">
        <v>16</v>
      </c>
      <c r="K5139" s="44">
        <v>409</v>
      </c>
      <c r="L5139" s="20">
        <v>3650325</v>
      </c>
      <c r="M5139" s="19" t="s">
        <v>11</v>
      </c>
      <c r="N5139" s="28" t="s">
        <v>15953</v>
      </c>
    </row>
    <row r="5140" spans="1:14" ht="45" x14ac:dyDescent="0.25">
      <c r="A5140" s="27" t="s">
        <v>4221</v>
      </c>
      <c r="B5140" s="19" t="s">
        <v>17014</v>
      </c>
      <c r="C5140" s="19" t="s">
        <v>16747</v>
      </c>
      <c r="D5140" s="38" t="s">
        <v>16057</v>
      </c>
      <c r="E5140" s="38" t="s">
        <v>5135</v>
      </c>
      <c r="F5140" s="41" t="s">
        <v>88</v>
      </c>
      <c r="G5140" s="19" t="s">
        <v>611</v>
      </c>
      <c r="H5140" s="41">
        <v>6</v>
      </c>
      <c r="I5140" s="41">
        <v>4</v>
      </c>
      <c r="J5140" s="41">
        <v>10</v>
      </c>
      <c r="K5140" s="44">
        <v>115</v>
      </c>
      <c r="L5140" s="20">
        <v>1204280</v>
      </c>
      <c r="M5140" s="19" t="s">
        <v>11</v>
      </c>
      <c r="N5140" s="28" t="s">
        <v>15953</v>
      </c>
    </row>
    <row r="5141" spans="1:14" ht="45" x14ac:dyDescent="0.25">
      <c r="A5141" s="27" t="s">
        <v>4221</v>
      </c>
      <c r="B5141" s="19" t="s">
        <v>17014</v>
      </c>
      <c r="C5141" s="19" t="s">
        <v>16747</v>
      </c>
      <c r="D5141" s="38" t="s">
        <v>16057</v>
      </c>
      <c r="E5141" s="38" t="s">
        <v>5136</v>
      </c>
      <c r="F5141" s="41" t="s">
        <v>1710</v>
      </c>
      <c r="G5141" s="19" t="s">
        <v>611</v>
      </c>
      <c r="H5141" s="41">
        <v>6</v>
      </c>
      <c r="I5141" s="41">
        <v>4</v>
      </c>
      <c r="J5141" s="41">
        <v>10</v>
      </c>
      <c r="K5141" s="44">
        <v>100</v>
      </c>
      <c r="L5141" s="20">
        <v>416500</v>
      </c>
      <c r="M5141" s="19" t="s">
        <v>11</v>
      </c>
      <c r="N5141" s="28" t="s">
        <v>15953</v>
      </c>
    </row>
    <row r="5142" spans="1:14" ht="45" x14ac:dyDescent="0.25">
      <c r="A5142" s="27" t="s">
        <v>4221</v>
      </c>
      <c r="B5142" s="19" t="s">
        <v>17014</v>
      </c>
      <c r="C5142" s="19" t="s">
        <v>16747</v>
      </c>
      <c r="D5142" s="38" t="s">
        <v>16057</v>
      </c>
      <c r="E5142" s="38" t="s">
        <v>5137</v>
      </c>
      <c r="F5142" s="41" t="s">
        <v>5138</v>
      </c>
      <c r="G5142" s="19" t="s">
        <v>611</v>
      </c>
      <c r="H5142" s="41">
        <v>6</v>
      </c>
      <c r="I5142" s="41">
        <v>4</v>
      </c>
      <c r="J5142" s="41">
        <v>16</v>
      </c>
      <c r="K5142" s="44">
        <v>12</v>
      </c>
      <c r="L5142" s="20">
        <v>271320</v>
      </c>
      <c r="M5142" s="19" t="s">
        <v>11</v>
      </c>
      <c r="N5142" s="28" t="s">
        <v>15953</v>
      </c>
    </row>
    <row r="5143" spans="1:14" ht="45" x14ac:dyDescent="0.25">
      <c r="A5143" s="27" t="s">
        <v>4221</v>
      </c>
      <c r="B5143" s="19" t="s">
        <v>17014</v>
      </c>
      <c r="C5143" s="19" t="s">
        <v>16747</v>
      </c>
      <c r="D5143" s="38" t="s">
        <v>16057</v>
      </c>
      <c r="E5143" s="38" t="s">
        <v>5139</v>
      </c>
      <c r="F5143" s="41" t="s">
        <v>1296</v>
      </c>
      <c r="G5143" s="19" t="s">
        <v>611</v>
      </c>
      <c r="H5143" s="41">
        <v>6</v>
      </c>
      <c r="I5143" s="41">
        <v>4</v>
      </c>
      <c r="J5143" s="41">
        <v>16</v>
      </c>
      <c r="K5143" s="44">
        <v>24</v>
      </c>
      <c r="L5143" s="20">
        <v>342720</v>
      </c>
      <c r="M5143" s="19" t="s">
        <v>11</v>
      </c>
      <c r="N5143" s="28" t="s">
        <v>15953</v>
      </c>
    </row>
    <row r="5144" spans="1:14" ht="45" x14ac:dyDescent="0.25">
      <c r="A5144" s="27" t="s">
        <v>4221</v>
      </c>
      <c r="B5144" s="19" t="s">
        <v>17014</v>
      </c>
      <c r="C5144" s="19" t="s">
        <v>16747</v>
      </c>
      <c r="D5144" s="38" t="s">
        <v>16057</v>
      </c>
      <c r="E5144" s="38" t="s">
        <v>5140</v>
      </c>
      <c r="F5144" s="41" t="s">
        <v>140</v>
      </c>
      <c r="G5144" s="19" t="s">
        <v>611</v>
      </c>
      <c r="H5144" s="41">
        <v>6</v>
      </c>
      <c r="I5144" s="41">
        <v>4</v>
      </c>
      <c r="J5144" s="41">
        <v>10</v>
      </c>
      <c r="K5144" s="44">
        <v>15</v>
      </c>
      <c r="L5144" s="20">
        <v>473025</v>
      </c>
      <c r="M5144" s="19" t="s">
        <v>11</v>
      </c>
      <c r="N5144" s="28" t="s">
        <v>15953</v>
      </c>
    </row>
    <row r="5145" spans="1:14" ht="30" x14ac:dyDescent="0.25">
      <c r="A5145" s="27" t="s">
        <v>4221</v>
      </c>
      <c r="B5145" s="19" t="s">
        <v>17013</v>
      </c>
      <c r="C5145" s="19" t="s">
        <v>16743</v>
      </c>
      <c r="D5145" s="38" t="s">
        <v>16053</v>
      </c>
      <c r="E5145" s="38" t="s">
        <v>5141</v>
      </c>
      <c r="F5145" s="41" t="s">
        <v>5123</v>
      </c>
      <c r="G5145" s="19" t="s">
        <v>611</v>
      </c>
      <c r="H5145" s="41">
        <v>6</v>
      </c>
      <c r="I5145" s="41">
        <v>4</v>
      </c>
      <c r="J5145" s="41">
        <v>16</v>
      </c>
      <c r="K5145" s="44">
        <v>5</v>
      </c>
      <c r="L5145" s="20">
        <v>32725</v>
      </c>
      <c r="M5145" s="19" t="s">
        <v>11</v>
      </c>
      <c r="N5145" s="28" t="s">
        <v>15953</v>
      </c>
    </row>
    <row r="5146" spans="1:14" ht="30" x14ac:dyDescent="0.25">
      <c r="A5146" s="27" t="s">
        <v>4221</v>
      </c>
      <c r="B5146" s="19" t="s">
        <v>17013</v>
      </c>
      <c r="C5146" s="19" t="s">
        <v>16743</v>
      </c>
      <c r="D5146" s="38" t="s">
        <v>16053</v>
      </c>
      <c r="E5146" s="38" t="s">
        <v>5142</v>
      </c>
      <c r="F5146" s="41" t="s">
        <v>233</v>
      </c>
      <c r="G5146" s="19" t="s">
        <v>611</v>
      </c>
      <c r="H5146" s="41">
        <v>6</v>
      </c>
      <c r="I5146" s="41">
        <v>4</v>
      </c>
      <c r="J5146" s="41">
        <v>10</v>
      </c>
      <c r="K5146" s="44">
        <v>100</v>
      </c>
      <c r="L5146" s="20">
        <v>345100</v>
      </c>
      <c r="M5146" s="19" t="s">
        <v>11</v>
      </c>
      <c r="N5146" s="28" t="s">
        <v>15953</v>
      </c>
    </row>
    <row r="5147" spans="1:14" ht="30" x14ac:dyDescent="0.25">
      <c r="A5147" s="27" t="s">
        <v>4221</v>
      </c>
      <c r="B5147" s="19" t="s">
        <v>17013</v>
      </c>
      <c r="C5147" s="19" t="s">
        <v>16743</v>
      </c>
      <c r="D5147" s="38" t="s">
        <v>16053</v>
      </c>
      <c r="E5147" s="38" t="s">
        <v>5143</v>
      </c>
      <c r="F5147" s="41" t="s">
        <v>233</v>
      </c>
      <c r="G5147" s="19" t="s">
        <v>611</v>
      </c>
      <c r="H5147" s="41">
        <v>6</v>
      </c>
      <c r="I5147" s="41">
        <v>4</v>
      </c>
      <c r="J5147" s="41">
        <v>10</v>
      </c>
      <c r="K5147" s="44">
        <v>4</v>
      </c>
      <c r="L5147" s="20">
        <v>90440</v>
      </c>
      <c r="M5147" s="19" t="s">
        <v>15958</v>
      </c>
      <c r="N5147" s="28" t="s">
        <v>15953</v>
      </c>
    </row>
    <row r="5148" spans="1:14" ht="30" x14ac:dyDescent="0.25">
      <c r="A5148" s="27" t="s">
        <v>4221</v>
      </c>
      <c r="B5148" s="19" t="s">
        <v>17013</v>
      </c>
      <c r="C5148" s="19" t="s">
        <v>16743</v>
      </c>
      <c r="D5148" s="38" t="s">
        <v>16053</v>
      </c>
      <c r="E5148" s="38" t="s">
        <v>5144</v>
      </c>
      <c r="F5148" s="41" t="s">
        <v>5145</v>
      </c>
      <c r="G5148" s="19" t="s">
        <v>611</v>
      </c>
      <c r="H5148" s="41">
        <v>6</v>
      </c>
      <c r="I5148" s="41">
        <v>4</v>
      </c>
      <c r="J5148" s="41">
        <v>10</v>
      </c>
      <c r="K5148" s="44">
        <v>20</v>
      </c>
      <c r="L5148" s="20">
        <v>214200</v>
      </c>
      <c r="M5148" s="19" t="s">
        <v>11</v>
      </c>
      <c r="N5148" s="28" t="s">
        <v>15953</v>
      </c>
    </row>
    <row r="5149" spans="1:14" ht="30" x14ac:dyDescent="0.25">
      <c r="A5149" s="27" t="s">
        <v>4221</v>
      </c>
      <c r="B5149" s="19" t="s">
        <v>17013</v>
      </c>
      <c r="C5149" s="19" t="s">
        <v>16744</v>
      </c>
      <c r="D5149" s="38" t="s">
        <v>16054</v>
      </c>
      <c r="E5149" s="38" t="s">
        <v>5146</v>
      </c>
      <c r="F5149" s="41" t="s">
        <v>74</v>
      </c>
      <c r="G5149" s="19" t="s">
        <v>611</v>
      </c>
      <c r="H5149" s="41">
        <v>6</v>
      </c>
      <c r="I5149" s="41">
        <v>4</v>
      </c>
      <c r="J5149" s="41">
        <v>10</v>
      </c>
      <c r="K5149" s="44">
        <v>108</v>
      </c>
      <c r="L5149" s="20">
        <v>591192</v>
      </c>
      <c r="M5149" s="19" t="s">
        <v>11</v>
      </c>
      <c r="N5149" s="28" t="s">
        <v>15953</v>
      </c>
    </row>
    <row r="5150" spans="1:14" ht="30" x14ac:dyDescent="0.25">
      <c r="A5150" s="27" t="s">
        <v>4221</v>
      </c>
      <c r="B5150" s="19" t="s">
        <v>17013</v>
      </c>
      <c r="C5150" s="19" t="s">
        <v>16744</v>
      </c>
      <c r="D5150" s="38" t="s">
        <v>16054</v>
      </c>
      <c r="E5150" s="38" t="s">
        <v>5147</v>
      </c>
      <c r="F5150" s="41" t="s">
        <v>552</v>
      </c>
      <c r="G5150" s="19" t="s">
        <v>611</v>
      </c>
      <c r="H5150" s="41">
        <v>6</v>
      </c>
      <c r="I5150" s="41">
        <v>4</v>
      </c>
      <c r="J5150" s="41">
        <v>10</v>
      </c>
      <c r="K5150" s="44">
        <v>300</v>
      </c>
      <c r="L5150" s="20">
        <v>2320500</v>
      </c>
      <c r="M5150" s="19" t="s">
        <v>15954</v>
      </c>
      <c r="N5150" s="28" t="s">
        <v>15953</v>
      </c>
    </row>
    <row r="5151" spans="1:14" ht="30" x14ac:dyDescent="0.25">
      <c r="A5151" s="27" t="s">
        <v>4221</v>
      </c>
      <c r="B5151" s="19" t="s">
        <v>17013</v>
      </c>
      <c r="C5151" s="19" t="s">
        <v>16744</v>
      </c>
      <c r="D5151" s="38" t="s">
        <v>16054</v>
      </c>
      <c r="E5151" s="38" t="s">
        <v>5148</v>
      </c>
      <c r="F5151" s="41" t="s">
        <v>74</v>
      </c>
      <c r="G5151" s="19" t="s">
        <v>611</v>
      </c>
      <c r="H5151" s="41">
        <v>6</v>
      </c>
      <c r="I5151" s="41">
        <v>4</v>
      </c>
      <c r="J5151" s="41">
        <v>10</v>
      </c>
      <c r="K5151" s="44">
        <v>600</v>
      </c>
      <c r="L5151" s="20">
        <v>2856000</v>
      </c>
      <c r="M5151" s="19" t="s">
        <v>11</v>
      </c>
      <c r="N5151" s="28" t="s">
        <v>15953</v>
      </c>
    </row>
    <row r="5152" spans="1:14" ht="30" x14ac:dyDescent="0.25">
      <c r="A5152" s="27" t="s">
        <v>4221</v>
      </c>
      <c r="B5152" s="19" t="s">
        <v>17013</v>
      </c>
      <c r="C5152" s="19" t="s">
        <v>16740</v>
      </c>
      <c r="D5152" s="38" t="s">
        <v>16050</v>
      </c>
      <c r="E5152" s="38" t="s">
        <v>5149</v>
      </c>
      <c r="F5152" s="41" t="s">
        <v>5150</v>
      </c>
      <c r="G5152" s="19" t="s">
        <v>611</v>
      </c>
      <c r="H5152" s="41">
        <v>6</v>
      </c>
      <c r="I5152" s="41">
        <v>4</v>
      </c>
      <c r="J5152" s="41">
        <v>16</v>
      </c>
      <c r="K5152" s="44">
        <v>12</v>
      </c>
      <c r="L5152" s="20">
        <v>111384</v>
      </c>
      <c r="M5152" s="19" t="s">
        <v>11</v>
      </c>
      <c r="N5152" s="28" t="s">
        <v>15953</v>
      </c>
    </row>
    <row r="5153" spans="1:14" ht="30" x14ac:dyDescent="0.25">
      <c r="A5153" s="27" t="s">
        <v>4221</v>
      </c>
      <c r="B5153" s="19" t="s">
        <v>17013</v>
      </c>
      <c r="C5153" s="19" t="s">
        <v>16740</v>
      </c>
      <c r="D5153" s="38" t="s">
        <v>16050</v>
      </c>
      <c r="E5153" s="38" t="s">
        <v>5151</v>
      </c>
      <c r="F5153" s="41" t="s">
        <v>5152</v>
      </c>
      <c r="G5153" s="19" t="s">
        <v>611</v>
      </c>
      <c r="H5153" s="41">
        <v>6</v>
      </c>
      <c r="I5153" s="41">
        <v>4</v>
      </c>
      <c r="J5153" s="41">
        <v>16</v>
      </c>
      <c r="K5153" s="44">
        <v>1</v>
      </c>
      <c r="L5153" s="20">
        <v>180880</v>
      </c>
      <c r="M5153" s="19" t="s">
        <v>11</v>
      </c>
      <c r="N5153" s="28" t="s">
        <v>15953</v>
      </c>
    </row>
    <row r="5154" spans="1:14" ht="30" x14ac:dyDescent="0.25">
      <c r="A5154" s="27" t="s">
        <v>4221</v>
      </c>
      <c r="B5154" s="19" t="s">
        <v>17013</v>
      </c>
      <c r="C5154" s="19" t="s">
        <v>16740</v>
      </c>
      <c r="D5154" s="38" t="s">
        <v>16050</v>
      </c>
      <c r="E5154" s="38" t="s">
        <v>5153</v>
      </c>
      <c r="F5154" s="41" t="s">
        <v>2372</v>
      </c>
      <c r="G5154" s="19" t="s">
        <v>611</v>
      </c>
      <c r="H5154" s="41">
        <v>6</v>
      </c>
      <c r="I5154" s="41">
        <v>4</v>
      </c>
      <c r="J5154" s="41">
        <v>10</v>
      </c>
      <c r="K5154" s="44">
        <v>50</v>
      </c>
      <c r="L5154" s="20">
        <v>368900</v>
      </c>
      <c r="M5154" s="19" t="s">
        <v>11</v>
      </c>
      <c r="N5154" s="28" t="s">
        <v>15953</v>
      </c>
    </row>
    <row r="5155" spans="1:14" ht="30" x14ac:dyDescent="0.25">
      <c r="A5155" s="27" t="s">
        <v>4221</v>
      </c>
      <c r="B5155" s="19" t="s">
        <v>17015</v>
      </c>
      <c r="C5155" s="19" t="s">
        <v>16742</v>
      </c>
      <c r="D5155" s="38" t="s">
        <v>16052</v>
      </c>
      <c r="E5155" s="38" t="s">
        <v>5154</v>
      </c>
      <c r="F5155" s="41" t="s">
        <v>5155</v>
      </c>
      <c r="G5155" s="19" t="s">
        <v>611</v>
      </c>
      <c r="H5155" s="41">
        <v>6</v>
      </c>
      <c r="I5155" s="41">
        <v>4</v>
      </c>
      <c r="J5155" s="41">
        <v>10</v>
      </c>
      <c r="K5155" s="44">
        <v>30</v>
      </c>
      <c r="L5155" s="20">
        <v>349860</v>
      </c>
      <c r="M5155" s="19" t="s">
        <v>11</v>
      </c>
      <c r="N5155" s="28" t="s">
        <v>15953</v>
      </c>
    </row>
    <row r="5156" spans="1:14" ht="30" x14ac:dyDescent="0.25">
      <c r="A5156" s="27" t="s">
        <v>4221</v>
      </c>
      <c r="B5156" s="19" t="s">
        <v>17015</v>
      </c>
      <c r="C5156" s="19" t="s">
        <v>16742</v>
      </c>
      <c r="D5156" s="38" t="s">
        <v>16052</v>
      </c>
      <c r="E5156" s="38" t="s">
        <v>5156</v>
      </c>
      <c r="F5156" s="41" t="s">
        <v>5157</v>
      </c>
      <c r="G5156" s="19" t="s">
        <v>611</v>
      </c>
      <c r="H5156" s="41">
        <v>6</v>
      </c>
      <c r="I5156" s="41">
        <v>4</v>
      </c>
      <c r="J5156" s="41">
        <v>16</v>
      </c>
      <c r="K5156" s="44">
        <v>24</v>
      </c>
      <c r="L5156" s="20">
        <v>185640</v>
      </c>
      <c r="M5156" s="19" t="s">
        <v>11</v>
      </c>
      <c r="N5156" s="28" t="s">
        <v>15953</v>
      </c>
    </row>
    <row r="5157" spans="1:14" ht="30" x14ac:dyDescent="0.25">
      <c r="A5157" s="27" t="s">
        <v>4221</v>
      </c>
      <c r="B5157" s="19" t="s">
        <v>17015</v>
      </c>
      <c r="C5157" s="19" t="s">
        <v>16742</v>
      </c>
      <c r="D5157" s="38" t="s">
        <v>16052</v>
      </c>
      <c r="E5157" s="38" t="s">
        <v>5158</v>
      </c>
      <c r="F5157" s="41" t="s">
        <v>5159</v>
      </c>
      <c r="G5157" s="19" t="s">
        <v>611</v>
      </c>
      <c r="H5157" s="41">
        <v>6</v>
      </c>
      <c r="I5157" s="41">
        <v>4</v>
      </c>
      <c r="J5157" s="41">
        <v>10</v>
      </c>
      <c r="K5157" s="44">
        <v>117</v>
      </c>
      <c r="L5157" s="20">
        <v>1113840</v>
      </c>
      <c r="M5157" s="19" t="s">
        <v>11</v>
      </c>
      <c r="N5157" s="28" t="s">
        <v>15953</v>
      </c>
    </row>
    <row r="5158" spans="1:14" ht="30" x14ac:dyDescent="0.25">
      <c r="A5158" s="27" t="s">
        <v>4221</v>
      </c>
      <c r="B5158" s="19" t="s">
        <v>17015</v>
      </c>
      <c r="C5158" s="19" t="s">
        <v>16742</v>
      </c>
      <c r="D5158" s="38" t="s">
        <v>16052</v>
      </c>
      <c r="E5158" s="38" t="s">
        <v>5160</v>
      </c>
      <c r="F5158" s="41" t="s">
        <v>5161</v>
      </c>
      <c r="G5158" s="19" t="s">
        <v>611</v>
      </c>
      <c r="H5158" s="41">
        <v>6</v>
      </c>
      <c r="I5158" s="41">
        <v>4</v>
      </c>
      <c r="J5158" s="41">
        <v>10</v>
      </c>
      <c r="K5158" s="44">
        <v>50</v>
      </c>
      <c r="L5158" s="20">
        <v>386750</v>
      </c>
      <c r="M5158" s="19" t="s">
        <v>11</v>
      </c>
      <c r="N5158" s="28" t="s">
        <v>15953</v>
      </c>
    </row>
    <row r="5159" spans="1:14" ht="30" x14ac:dyDescent="0.25">
      <c r="A5159" s="27" t="s">
        <v>4221</v>
      </c>
      <c r="B5159" s="19" t="s">
        <v>17015</v>
      </c>
      <c r="C5159" s="19" t="s">
        <v>16742</v>
      </c>
      <c r="D5159" s="38" t="s">
        <v>16052</v>
      </c>
      <c r="E5159" s="38" t="s">
        <v>5162</v>
      </c>
      <c r="F5159" s="41" t="s">
        <v>5163</v>
      </c>
      <c r="G5159" s="19" t="s">
        <v>611</v>
      </c>
      <c r="H5159" s="41">
        <v>6</v>
      </c>
      <c r="I5159" s="41">
        <v>4</v>
      </c>
      <c r="J5159" s="41">
        <v>10</v>
      </c>
      <c r="K5159" s="44">
        <v>200</v>
      </c>
      <c r="L5159" s="20">
        <v>3332000</v>
      </c>
      <c r="M5159" s="19" t="s">
        <v>11</v>
      </c>
      <c r="N5159" s="28" t="s">
        <v>15953</v>
      </c>
    </row>
    <row r="5160" spans="1:14" ht="30" x14ac:dyDescent="0.25">
      <c r="A5160" s="27" t="s">
        <v>4221</v>
      </c>
      <c r="B5160" s="19" t="s">
        <v>17015</v>
      </c>
      <c r="C5160" s="19" t="s">
        <v>16742</v>
      </c>
      <c r="D5160" s="38" t="s">
        <v>16052</v>
      </c>
      <c r="E5160" s="38" t="s">
        <v>5164</v>
      </c>
      <c r="F5160" s="41" t="s">
        <v>2534</v>
      </c>
      <c r="G5160" s="19" t="s">
        <v>611</v>
      </c>
      <c r="H5160" s="41">
        <v>6</v>
      </c>
      <c r="I5160" s="41">
        <v>4</v>
      </c>
      <c r="J5160" s="41">
        <v>10</v>
      </c>
      <c r="K5160" s="44">
        <v>30</v>
      </c>
      <c r="L5160" s="20">
        <v>499800</v>
      </c>
      <c r="M5160" s="19" t="s">
        <v>11</v>
      </c>
      <c r="N5160" s="28" t="s">
        <v>15953</v>
      </c>
    </row>
    <row r="5161" spans="1:14" ht="30" x14ac:dyDescent="0.25">
      <c r="A5161" s="27" t="s">
        <v>4221</v>
      </c>
      <c r="B5161" s="19" t="s">
        <v>17015</v>
      </c>
      <c r="C5161" s="19" t="s">
        <v>16742</v>
      </c>
      <c r="D5161" s="38" t="s">
        <v>16052</v>
      </c>
      <c r="E5161" s="38" t="s">
        <v>5165</v>
      </c>
      <c r="F5161" s="41" t="s">
        <v>2534</v>
      </c>
      <c r="G5161" s="19" t="s">
        <v>611</v>
      </c>
      <c r="H5161" s="41">
        <v>6</v>
      </c>
      <c r="I5161" s="41">
        <v>4</v>
      </c>
      <c r="J5161" s="41">
        <v>10</v>
      </c>
      <c r="K5161" s="44">
        <v>13</v>
      </c>
      <c r="L5161" s="20">
        <v>216580</v>
      </c>
      <c r="M5161" s="19" t="s">
        <v>11</v>
      </c>
      <c r="N5161" s="28" t="s">
        <v>15953</v>
      </c>
    </row>
    <row r="5162" spans="1:14" ht="30" x14ac:dyDescent="0.25">
      <c r="A5162" s="27" t="s">
        <v>4221</v>
      </c>
      <c r="B5162" s="19" t="s">
        <v>17015</v>
      </c>
      <c r="C5162" s="19" t="s">
        <v>16742</v>
      </c>
      <c r="D5162" s="38" t="s">
        <v>16052</v>
      </c>
      <c r="E5162" s="38" t="s">
        <v>81</v>
      </c>
      <c r="F5162" s="41" t="s">
        <v>5155</v>
      </c>
      <c r="G5162" s="19" t="s">
        <v>611</v>
      </c>
      <c r="H5162" s="41">
        <v>6</v>
      </c>
      <c r="I5162" s="41">
        <v>4</v>
      </c>
      <c r="J5162" s="41">
        <v>10</v>
      </c>
      <c r="K5162" s="44">
        <v>80</v>
      </c>
      <c r="L5162" s="20">
        <v>809200</v>
      </c>
      <c r="M5162" s="19" t="s">
        <v>11</v>
      </c>
      <c r="N5162" s="28" t="s">
        <v>15953</v>
      </c>
    </row>
    <row r="5163" spans="1:14" ht="30" x14ac:dyDescent="0.25">
      <c r="A5163" s="27" t="s">
        <v>4221</v>
      </c>
      <c r="B5163" s="19" t="s">
        <v>17015</v>
      </c>
      <c r="C5163" s="19" t="s">
        <v>16742</v>
      </c>
      <c r="D5163" s="38" t="s">
        <v>16052</v>
      </c>
      <c r="E5163" s="38" t="s">
        <v>81</v>
      </c>
      <c r="F5163" s="41" t="s">
        <v>82</v>
      </c>
      <c r="G5163" s="19" t="s">
        <v>611</v>
      </c>
      <c r="H5163" s="41">
        <v>6</v>
      </c>
      <c r="I5163" s="41">
        <v>4</v>
      </c>
      <c r="J5163" s="41">
        <v>16</v>
      </c>
      <c r="K5163" s="44">
        <v>279</v>
      </c>
      <c r="L5163" s="20">
        <v>2822085</v>
      </c>
      <c r="M5163" s="19" t="s">
        <v>11</v>
      </c>
      <c r="N5163" s="28" t="s">
        <v>15953</v>
      </c>
    </row>
    <row r="5164" spans="1:14" ht="30" x14ac:dyDescent="0.25">
      <c r="A5164" s="27" t="s">
        <v>4221</v>
      </c>
      <c r="B5164" s="19" t="s">
        <v>17015</v>
      </c>
      <c r="C5164" s="19" t="s">
        <v>16742</v>
      </c>
      <c r="D5164" s="38" t="s">
        <v>16052</v>
      </c>
      <c r="E5164" s="38" t="s">
        <v>5166</v>
      </c>
      <c r="F5164" s="41" t="s">
        <v>2380</v>
      </c>
      <c r="G5164" s="19" t="s">
        <v>611</v>
      </c>
      <c r="H5164" s="41">
        <v>6</v>
      </c>
      <c r="I5164" s="41">
        <v>4</v>
      </c>
      <c r="J5164" s="41">
        <v>10</v>
      </c>
      <c r="K5164" s="44">
        <v>170</v>
      </c>
      <c r="L5164" s="20">
        <v>1719550</v>
      </c>
      <c r="M5164" s="19" t="s">
        <v>11</v>
      </c>
      <c r="N5164" s="28" t="s">
        <v>15953</v>
      </c>
    </row>
    <row r="5165" spans="1:14" ht="30" x14ac:dyDescent="0.25">
      <c r="A5165" s="27" t="s">
        <v>4221</v>
      </c>
      <c r="B5165" s="19" t="s">
        <v>17015</v>
      </c>
      <c r="C5165" s="19" t="s">
        <v>16742</v>
      </c>
      <c r="D5165" s="38" t="s">
        <v>16052</v>
      </c>
      <c r="E5165" s="38" t="s">
        <v>5167</v>
      </c>
      <c r="F5165" s="41" t="s">
        <v>2380</v>
      </c>
      <c r="G5165" s="19" t="s">
        <v>611</v>
      </c>
      <c r="H5165" s="41">
        <v>6</v>
      </c>
      <c r="I5165" s="41">
        <v>4</v>
      </c>
      <c r="J5165" s="41">
        <v>10</v>
      </c>
      <c r="K5165" s="44">
        <v>170</v>
      </c>
      <c r="L5165" s="20">
        <v>2528750</v>
      </c>
      <c r="M5165" s="19" t="s">
        <v>11</v>
      </c>
      <c r="N5165" s="28" t="s">
        <v>15953</v>
      </c>
    </row>
    <row r="5166" spans="1:14" ht="30" x14ac:dyDescent="0.25">
      <c r="A5166" s="27" t="s">
        <v>4221</v>
      </c>
      <c r="B5166" s="19" t="s">
        <v>17015</v>
      </c>
      <c r="C5166" s="19" t="s">
        <v>16742</v>
      </c>
      <c r="D5166" s="38" t="s">
        <v>16052</v>
      </c>
      <c r="E5166" s="38" t="s">
        <v>5167</v>
      </c>
      <c r="F5166" s="41" t="s">
        <v>86</v>
      </c>
      <c r="G5166" s="19" t="s">
        <v>611</v>
      </c>
      <c r="H5166" s="41">
        <v>6</v>
      </c>
      <c r="I5166" s="41">
        <v>4</v>
      </c>
      <c r="J5166" s="41">
        <v>16</v>
      </c>
      <c r="K5166" s="44">
        <v>270</v>
      </c>
      <c r="L5166" s="20">
        <v>4016250</v>
      </c>
      <c r="M5166" s="19" t="s">
        <v>11</v>
      </c>
      <c r="N5166" s="28" t="s">
        <v>15953</v>
      </c>
    </row>
    <row r="5167" spans="1:14" ht="30" x14ac:dyDescent="0.25">
      <c r="A5167" s="27" t="s">
        <v>4221</v>
      </c>
      <c r="B5167" s="19" t="s">
        <v>17015</v>
      </c>
      <c r="C5167" s="19" t="s">
        <v>16742</v>
      </c>
      <c r="D5167" s="38" t="s">
        <v>16052</v>
      </c>
      <c r="E5167" s="38" t="s">
        <v>85</v>
      </c>
      <c r="F5167" s="41" t="s">
        <v>5168</v>
      </c>
      <c r="G5167" s="19" t="s">
        <v>611</v>
      </c>
      <c r="H5167" s="41">
        <v>6</v>
      </c>
      <c r="I5167" s="41">
        <v>4</v>
      </c>
      <c r="J5167" s="41">
        <v>10</v>
      </c>
      <c r="K5167" s="44">
        <v>80</v>
      </c>
      <c r="L5167" s="20">
        <v>1190000</v>
      </c>
      <c r="M5167" s="19" t="s">
        <v>11</v>
      </c>
      <c r="N5167" s="28" t="s">
        <v>15953</v>
      </c>
    </row>
    <row r="5168" spans="1:14" ht="45" x14ac:dyDescent="0.25">
      <c r="A5168" s="27" t="s">
        <v>4221</v>
      </c>
      <c r="B5168" s="19" t="s">
        <v>16745</v>
      </c>
      <c r="C5168" s="19" t="s">
        <v>16745</v>
      </c>
      <c r="D5168" s="38" t="s">
        <v>16055</v>
      </c>
      <c r="E5168" s="38" t="s">
        <v>5169</v>
      </c>
      <c r="F5168" s="41" t="s">
        <v>2355</v>
      </c>
      <c r="G5168" s="19" t="s">
        <v>611</v>
      </c>
      <c r="H5168" s="41">
        <v>6</v>
      </c>
      <c r="I5168" s="41">
        <v>4</v>
      </c>
      <c r="J5168" s="41">
        <v>10</v>
      </c>
      <c r="K5168" s="44">
        <v>67</v>
      </c>
      <c r="L5168" s="20">
        <v>159460</v>
      </c>
      <c r="M5168" s="19" t="s">
        <v>11</v>
      </c>
      <c r="N5168" s="28" t="s">
        <v>15953</v>
      </c>
    </row>
    <row r="5169" spans="1:14" ht="30" x14ac:dyDescent="0.25">
      <c r="A5169" s="27" t="s">
        <v>4221</v>
      </c>
      <c r="B5169" s="19" t="s">
        <v>16780</v>
      </c>
      <c r="C5169" s="19" t="s">
        <v>16780</v>
      </c>
      <c r="D5169" s="38" t="s">
        <v>16090</v>
      </c>
      <c r="E5169" s="38" t="s">
        <v>5170</v>
      </c>
      <c r="F5169" s="41">
        <v>53131624</v>
      </c>
      <c r="G5169" s="19" t="s">
        <v>611</v>
      </c>
      <c r="H5169" s="41">
        <v>6</v>
      </c>
      <c r="I5169" s="41">
        <v>4</v>
      </c>
      <c r="J5169" s="41">
        <v>10</v>
      </c>
      <c r="K5169" s="44">
        <v>10</v>
      </c>
      <c r="L5169" s="20">
        <v>351050</v>
      </c>
      <c r="M5169" s="19" t="s">
        <v>11</v>
      </c>
      <c r="N5169" s="28" t="s">
        <v>15953</v>
      </c>
    </row>
    <row r="5170" spans="1:14" ht="30" x14ac:dyDescent="0.25">
      <c r="A5170" s="27" t="s">
        <v>4221</v>
      </c>
      <c r="B5170" s="19" t="s">
        <v>17011</v>
      </c>
      <c r="C5170" s="19" t="s">
        <v>16738</v>
      </c>
      <c r="D5170" s="38" t="s">
        <v>16048</v>
      </c>
      <c r="E5170" s="38" t="s">
        <v>5171</v>
      </c>
      <c r="F5170" s="41">
        <v>60121149</v>
      </c>
      <c r="G5170" s="19" t="s">
        <v>611</v>
      </c>
      <c r="H5170" s="41">
        <v>6</v>
      </c>
      <c r="I5170" s="41">
        <v>4</v>
      </c>
      <c r="J5170" s="41">
        <v>10</v>
      </c>
      <c r="K5170" s="44">
        <v>10</v>
      </c>
      <c r="L5170" s="20">
        <v>1065050</v>
      </c>
      <c r="M5170" s="19" t="s">
        <v>11</v>
      </c>
      <c r="N5170" s="28" t="s">
        <v>15953</v>
      </c>
    </row>
    <row r="5171" spans="1:14" ht="90" x14ac:dyDescent="0.25">
      <c r="A5171" s="27" t="s">
        <v>4221</v>
      </c>
      <c r="B5171" s="19" t="s">
        <v>17012</v>
      </c>
      <c r="C5171" s="19" t="s">
        <v>16739</v>
      </c>
      <c r="D5171" s="38" t="s">
        <v>16049</v>
      </c>
      <c r="E5171" s="38" t="s">
        <v>5172</v>
      </c>
      <c r="F5171" s="41">
        <v>12191501</v>
      </c>
      <c r="G5171" s="19" t="s">
        <v>611</v>
      </c>
      <c r="H5171" s="41">
        <v>6</v>
      </c>
      <c r="I5171" s="41">
        <v>4</v>
      </c>
      <c r="J5171" s="41">
        <v>10</v>
      </c>
      <c r="K5171" s="44">
        <v>4</v>
      </c>
      <c r="L5171" s="20">
        <v>7235200</v>
      </c>
      <c r="M5171" s="19" t="s">
        <v>11</v>
      </c>
      <c r="N5171" s="28" t="s">
        <v>15953</v>
      </c>
    </row>
    <row r="5172" spans="1:14" ht="45" x14ac:dyDescent="0.25">
      <c r="A5172" s="27" t="s">
        <v>4221</v>
      </c>
      <c r="B5172" s="19" t="s">
        <v>17014</v>
      </c>
      <c r="C5172" s="19" t="s">
        <v>16747</v>
      </c>
      <c r="D5172" s="38" t="s">
        <v>16057</v>
      </c>
      <c r="E5172" s="38" t="s">
        <v>5173</v>
      </c>
      <c r="F5172" s="41">
        <v>53131608</v>
      </c>
      <c r="G5172" s="19" t="s">
        <v>611</v>
      </c>
      <c r="H5172" s="41">
        <v>6</v>
      </c>
      <c r="I5172" s="41">
        <v>4</v>
      </c>
      <c r="J5172" s="41">
        <v>10</v>
      </c>
      <c r="K5172" s="44">
        <v>270</v>
      </c>
      <c r="L5172" s="20">
        <v>5301450</v>
      </c>
      <c r="M5172" s="19" t="s">
        <v>11</v>
      </c>
      <c r="N5172" s="28" t="s">
        <v>15953</v>
      </c>
    </row>
    <row r="5173" spans="1:14" ht="45" x14ac:dyDescent="0.25">
      <c r="A5173" s="27" t="s">
        <v>4221</v>
      </c>
      <c r="B5173" s="19" t="s">
        <v>17014</v>
      </c>
      <c r="C5173" s="19" t="s">
        <v>16747</v>
      </c>
      <c r="D5173" s="38" t="s">
        <v>16057</v>
      </c>
      <c r="E5173" s="38" t="s">
        <v>5174</v>
      </c>
      <c r="F5173" s="41">
        <v>47131821</v>
      </c>
      <c r="G5173" s="19" t="s">
        <v>611</v>
      </c>
      <c r="H5173" s="41">
        <v>6</v>
      </c>
      <c r="I5173" s="41">
        <v>4</v>
      </c>
      <c r="J5173" s="41">
        <v>10</v>
      </c>
      <c r="K5173" s="44">
        <v>196</v>
      </c>
      <c r="L5173" s="20">
        <v>2099160</v>
      </c>
      <c r="M5173" s="19" t="s">
        <v>11</v>
      </c>
      <c r="N5173" s="28" t="s">
        <v>15953</v>
      </c>
    </row>
    <row r="5174" spans="1:14" ht="45" x14ac:dyDescent="0.25">
      <c r="A5174" s="27" t="s">
        <v>4221</v>
      </c>
      <c r="B5174" s="19" t="s">
        <v>17014</v>
      </c>
      <c r="C5174" s="19" t="s">
        <v>16747</v>
      </c>
      <c r="D5174" s="38" t="s">
        <v>16057</v>
      </c>
      <c r="E5174" s="38" t="s">
        <v>5175</v>
      </c>
      <c r="F5174" s="41">
        <v>53131624</v>
      </c>
      <c r="G5174" s="19" t="s">
        <v>611</v>
      </c>
      <c r="H5174" s="41">
        <v>6</v>
      </c>
      <c r="I5174" s="41">
        <v>4</v>
      </c>
      <c r="J5174" s="41">
        <v>10</v>
      </c>
      <c r="K5174" s="44">
        <v>14</v>
      </c>
      <c r="L5174" s="20">
        <v>249900</v>
      </c>
      <c r="M5174" s="19" t="s">
        <v>11</v>
      </c>
      <c r="N5174" s="28" t="s">
        <v>15953</v>
      </c>
    </row>
    <row r="5175" spans="1:14" ht="30" x14ac:dyDescent="0.25">
      <c r="A5175" s="27" t="s">
        <v>4221</v>
      </c>
      <c r="B5175" s="19" t="s">
        <v>17013</v>
      </c>
      <c r="C5175" s="19" t="s">
        <v>16740</v>
      </c>
      <c r="D5175" s="38" t="s">
        <v>16050</v>
      </c>
      <c r="E5175" s="38" t="s">
        <v>5176</v>
      </c>
      <c r="F5175" s="41">
        <v>47121803</v>
      </c>
      <c r="G5175" s="19" t="s">
        <v>611</v>
      </c>
      <c r="H5175" s="41">
        <v>6</v>
      </c>
      <c r="I5175" s="41">
        <v>4</v>
      </c>
      <c r="J5175" s="41">
        <v>10</v>
      </c>
      <c r="K5175" s="44">
        <v>3</v>
      </c>
      <c r="L5175" s="20">
        <v>535500</v>
      </c>
      <c r="M5175" s="19" t="s">
        <v>11</v>
      </c>
      <c r="N5175" s="28" t="s">
        <v>15953</v>
      </c>
    </row>
    <row r="5176" spans="1:14" ht="45" x14ac:dyDescent="0.25">
      <c r="A5176" s="27" t="s">
        <v>4221</v>
      </c>
      <c r="B5176" s="19" t="s">
        <v>16745</v>
      </c>
      <c r="C5176" s="19" t="s">
        <v>16745</v>
      </c>
      <c r="D5176" s="38" t="s">
        <v>16055</v>
      </c>
      <c r="E5176" s="38" t="s">
        <v>5177</v>
      </c>
      <c r="F5176" s="41">
        <v>47121803</v>
      </c>
      <c r="G5176" s="19" t="s">
        <v>611</v>
      </c>
      <c r="H5176" s="41">
        <v>6</v>
      </c>
      <c r="I5176" s="41">
        <v>4</v>
      </c>
      <c r="J5176" s="41">
        <v>10</v>
      </c>
      <c r="K5176" s="44">
        <v>13</v>
      </c>
      <c r="L5176" s="20">
        <v>649740</v>
      </c>
      <c r="M5176" s="19" t="s">
        <v>11</v>
      </c>
      <c r="N5176" s="28" t="s">
        <v>15953</v>
      </c>
    </row>
    <row r="5177" spans="1:14" ht="30" x14ac:dyDescent="0.25">
      <c r="A5177" s="27" t="s">
        <v>4221</v>
      </c>
      <c r="B5177" s="19" t="s">
        <v>16910</v>
      </c>
      <c r="C5177" s="19" t="s">
        <v>16910</v>
      </c>
      <c r="D5177" s="38" t="s">
        <v>16221</v>
      </c>
      <c r="E5177" s="38" t="s">
        <v>5178</v>
      </c>
      <c r="F5177" s="41" t="s">
        <v>4177</v>
      </c>
      <c r="G5177" s="19" t="s">
        <v>949</v>
      </c>
      <c r="H5177" s="41">
        <v>1</v>
      </c>
      <c r="I5177" s="41">
        <v>12</v>
      </c>
      <c r="J5177" s="41">
        <v>10</v>
      </c>
      <c r="K5177" s="44">
        <v>1</v>
      </c>
      <c r="L5177" s="20">
        <v>19239196</v>
      </c>
      <c r="M5177" s="19" t="s">
        <v>15954</v>
      </c>
      <c r="N5177" s="28" t="s">
        <v>15953</v>
      </c>
    </row>
    <row r="5178" spans="1:14" ht="30" x14ac:dyDescent="0.25">
      <c r="A5178" s="27" t="s">
        <v>4221</v>
      </c>
      <c r="B5178" s="19" t="s">
        <v>16910</v>
      </c>
      <c r="C5178" s="19" t="s">
        <v>16910</v>
      </c>
      <c r="D5178" s="38" t="s">
        <v>16221</v>
      </c>
      <c r="E5178" s="38" t="s">
        <v>5179</v>
      </c>
      <c r="F5178" s="41" t="s">
        <v>4177</v>
      </c>
      <c r="G5178" s="19" t="s">
        <v>949</v>
      </c>
      <c r="H5178" s="41">
        <v>1</v>
      </c>
      <c r="I5178" s="41">
        <v>12</v>
      </c>
      <c r="J5178" s="41">
        <v>10</v>
      </c>
      <c r="K5178" s="44">
        <v>1</v>
      </c>
      <c r="L5178" s="20">
        <v>649103172</v>
      </c>
      <c r="M5178" s="19" t="s">
        <v>15954</v>
      </c>
      <c r="N5178" s="28" t="s">
        <v>15953</v>
      </c>
    </row>
    <row r="5179" spans="1:14" ht="30" x14ac:dyDescent="0.25">
      <c r="A5179" s="27" t="s">
        <v>4221</v>
      </c>
      <c r="B5179" s="19" t="s">
        <v>15951</v>
      </c>
      <c r="C5179" s="19" t="s">
        <v>15951</v>
      </c>
      <c r="D5179" s="38" t="s">
        <v>15952</v>
      </c>
      <c r="E5179" s="38" t="s">
        <v>5179</v>
      </c>
      <c r="F5179" s="41" t="s">
        <v>5180</v>
      </c>
      <c r="G5179" s="19" t="s">
        <v>949</v>
      </c>
      <c r="H5179" s="41">
        <v>1</v>
      </c>
      <c r="I5179" s="41">
        <v>12</v>
      </c>
      <c r="J5179" s="41">
        <v>10</v>
      </c>
      <c r="K5179" s="44">
        <v>1</v>
      </c>
      <c r="L5179" s="20">
        <v>104729252</v>
      </c>
      <c r="M5179" s="19" t="s">
        <v>15954</v>
      </c>
      <c r="N5179" s="28" t="s">
        <v>15953</v>
      </c>
    </row>
    <row r="5180" spans="1:14" ht="30" x14ac:dyDescent="0.25">
      <c r="A5180" s="27" t="s">
        <v>4221</v>
      </c>
      <c r="B5180" s="19" t="s">
        <v>15951</v>
      </c>
      <c r="C5180" s="19" t="s">
        <v>15951</v>
      </c>
      <c r="D5180" s="38" t="s">
        <v>15952</v>
      </c>
      <c r="E5180" s="38" t="s">
        <v>5181</v>
      </c>
      <c r="F5180" s="41" t="s">
        <v>5180</v>
      </c>
      <c r="G5180" s="19" t="s">
        <v>949</v>
      </c>
      <c r="H5180" s="41">
        <v>1</v>
      </c>
      <c r="I5180" s="41">
        <v>12</v>
      </c>
      <c r="J5180" s="41">
        <v>10</v>
      </c>
      <c r="K5180" s="44">
        <v>1</v>
      </c>
      <c r="L5180" s="20">
        <v>1033748</v>
      </c>
      <c r="M5180" s="19" t="s">
        <v>15954</v>
      </c>
      <c r="N5180" s="28" t="s">
        <v>15953</v>
      </c>
    </row>
    <row r="5181" spans="1:14" ht="60" x14ac:dyDescent="0.25">
      <c r="A5181" s="27" t="s">
        <v>4221</v>
      </c>
      <c r="B5181" s="19" t="s">
        <v>17069</v>
      </c>
      <c r="C5181" s="19" t="s">
        <v>16907</v>
      </c>
      <c r="D5181" s="38" t="s">
        <v>16217</v>
      </c>
      <c r="E5181" s="38" t="s">
        <v>5182</v>
      </c>
      <c r="F5181" s="41" t="s">
        <v>4135</v>
      </c>
      <c r="G5181" s="19" t="s">
        <v>949</v>
      </c>
      <c r="H5181" s="41">
        <v>1</v>
      </c>
      <c r="I5181" s="41">
        <v>12</v>
      </c>
      <c r="J5181" s="41">
        <v>10</v>
      </c>
      <c r="K5181" s="44">
        <v>1</v>
      </c>
      <c r="L5181" s="20">
        <v>5138388</v>
      </c>
      <c r="M5181" s="19" t="s">
        <v>15954</v>
      </c>
      <c r="N5181" s="28" t="s">
        <v>15953</v>
      </c>
    </row>
    <row r="5182" spans="1:14" ht="60" x14ac:dyDescent="0.25">
      <c r="A5182" s="27" t="s">
        <v>4221</v>
      </c>
      <c r="B5182" s="19" t="s">
        <v>17069</v>
      </c>
      <c r="C5182" s="19" t="s">
        <v>16907</v>
      </c>
      <c r="D5182" s="38" t="s">
        <v>16217</v>
      </c>
      <c r="E5182" s="38" t="s">
        <v>5183</v>
      </c>
      <c r="F5182" s="41" t="s">
        <v>4135</v>
      </c>
      <c r="G5182" s="19" t="s">
        <v>949</v>
      </c>
      <c r="H5182" s="41">
        <v>1</v>
      </c>
      <c r="I5182" s="41">
        <v>12</v>
      </c>
      <c r="J5182" s="41">
        <v>10</v>
      </c>
      <c r="K5182" s="44">
        <v>1</v>
      </c>
      <c r="L5182" s="20">
        <v>8352000</v>
      </c>
      <c r="M5182" s="19" t="s">
        <v>15954</v>
      </c>
      <c r="N5182" s="28" t="s">
        <v>15953</v>
      </c>
    </row>
    <row r="5183" spans="1:14" ht="30" x14ac:dyDescent="0.25">
      <c r="A5183" s="27" t="s">
        <v>4221</v>
      </c>
      <c r="B5183" s="19" t="s">
        <v>16912</v>
      </c>
      <c r="C5183" s="19" t="s">
        <v>16912</v>
      </c>
      <c r="D5183" s="38" t="s">
        <v>16224</v>
      </c>
      <c r="E5183" s="38" t="s">
        <v>5184</v>
      </c>
      <c r="F5183" s="41" t="s">
        <v>5180</v>
      </c>
      <c r="G5183" s="19" t="s">
        <v>949</v>
      </c>
      <c r="H5183" s="41">
        <v>1</v>
      </c>
      <c r="I5183" s="41">
        <v>12</v>
      </c>
      <c r="J5183" s="41">
        <v>10</v>
      </c>
      <c r="K5183" s="44">
        <v>1</v>
      </c>
      <c r="L5183" s="20">
        <v>268000</v>
      </c>
      <c r="M5183" s="19" t="s">
        <v>15954</v>
      </c>
      <c r="N5183" s="28" t="s">
        <v>15953</v>
      </c>
    </row>
    <row r="5184" spans="1:14" x14ac:dyDescent="0.25">
      <c r="A5184" s="27" t="s">
        <v>4221</v>
      </c>
      <c r="B5184" s="19" t="s">
        <v>17051</v>
      </c>
      <c r="C5184" s="19" t="s">
        <v>16809</v>
      </c>
      <c r="D5184" s="38" t="s">
        <v>16119</v>
      </c>
      <c r="E5184" s="38" t="s">
        <v>5185</v>
      </c>
      <c r="F5184" s="41" t="s">
        <v>5186</v>
      </c>
      <c r="G5184" s="19" t="s">
        <v>611</v>
      </c>
      <c r="H5184" s="41">
        <v>3</v>
      </c>
      <c r="I5184" s="41">
        <v>6</v>
      </c>
      <c r="J5184" s="41">
        <v>10</v>
      </c>
      <c r="K5184" s="44">
        <v>3</v>
      </c>
      <c r="L5184" s="20">
        <v>5712000</v>
      </c>
      <c r="M5184" s="19" t="s">
        <v>11</v>
      </c>
      <c r="N5184" s="28" t="s">
        <v>15953</v>
      </c>
    </row>
    <row r="5185" spans="1:14" x14ac:dyDescent="0.25">
      <c r="A5185" s="27" t="s">
        <v>4221</v>
      </c>
      <c r="B5185" s="19" t="s">
        <v>17051</v>
      </c>
      <c r="C5185" s="19" t="s">
        <v>16821</v>
      </c>
      <c r="D5185" s="38" t="s">
        <v>16131</v>
      </c>
      <c r="E5185" s="38" t="s">
        <v>5187</v>
      </c>
      <c r="F5185" s="41" t="s">
        <v>5188</v>
      </c>
      <c r="G5185" s="19" t="s">
        <v>611</v>
      </c>
      <c r="H5185" s="41">
        <v>3</v>
      </c>
      <c r="I5185" s="41">
        <v>6</v>
      </c>
      <c r="J5185" s="41">
        <v>10</v>
      </c>
      <c r="K5185" s="44">
        <v>3</v>
      </c>
      <c r="L5185" s="20">
        <v>3570000</v>
      </c>
      <c r="M5185" s="19" t="s">
        <v>11</v>
      </c>
      <c r="N5185" s="28" t="s">
        <v>15953</v>
      </c>
    </row>
    <row r="5186" spans="1:14" ht="30" x14ac:dyDescent="0.25">
      <c r="A5186" s="27" t="s">
        <v>4221</v>
      </c>
      <c r="B5186" s="19" t="s">
        <v>17040</v>
      </c>
      <c r="C5186" s="19" t="s">
        <v>16827</v>
      </c>
      <c r="D5186" s="38" t="s">
        <v>16137</v>
      </c>
      <c r="E5186" s="38" t="s">
        <v>5189</v>
      </c>
      <c r="F5186" s="41" t="s">
        <v>5190</v>
      </c>
      <c r="G5186" s="19" t="s">
        <v>611</v>
      </c>
      <c r="H5186" s="41">
        <v>3</v>
      </c>
      <c r="I5186" s="41">
        <v>6</v>
      </c>
      <c r="J5186" s="41">
        <v>16</v>
      </c>
      <c r="K5186" s="44">
        <v>2</v>
      </c>
      <c r="L5186" s="20">
        <v>618800</v>
      </c>
      <c r="M5186" s="19" t="s">
        <v>11</v>
      </c>
      <c r="N5186" s="28" t="s">
        <v>15953</v>
      </c>
    </row>
    <row r="5187" spans="1:14" ht="30" x14ac:dyDescent="0.25">
      <c r="A5187" s="27" t="s">
        <v>4221</v>
      </c>
      <c r="B5187" s="19" t="s">
        <v>17040</v>
      </c>
      <c r="C5187" s="19" t="s">
        <v>16827</v>
      </c>
      <c r="D5187" s="38" t="s">
        <v>16137</v>
      </c>
      <c r="E5187" s="38" t="s">
        <v>5191</v>
      </c>
      <c r="F5187" s="41" t="s">
        <v>5192</v>
      </c>
      <c r="G5187" s="19" t="s">
        <v>611</v>
      </c>
      <c r="H5187" s="41">
        <v>3</v>
      </c>
      <c r="I5187" s="41">
        <v>6</v>
      </c>
      <c r="J5187" s="41">
        <v>10</v>
      </c>
      <c r="K5187" s="44">
        <v>2</v>
      </c>
      <c r="L5187" s="20">
        <v>2380000</v>
      </c>
      <c r="M5187" s="19" t="s">
        <v>11</v>
      </c>
      <c r="N5187" s="28" t="s">
        <v>15953</v>
      </c>
    </row>
    <row r="5188" spans="1:14" ht="30" x14ac:dyDescent="0.25">
      <c r="A5188" s="27" t="s">
        <v>4221</v>
      </c>
      <c r="B5188" s="19" t="s">
        <v>17040</v>
      </c>
      <c r="C5188" s="19" t="s">
        <v>16827</v>
      </c>
      <c r="D5188" s="38" t="s">
        <v>16137</v>
      </c>
      <c r="E5188" s="38" t="s">
        <v>5193</v>
      </c>
      <c r="F5188" s="41" t="s">
        <v>5192</v>
      </c>
      <c r="G5188" s="19" t="s">
        <v>611</v>
      </c>
      <c r="H5188" s="41">
        <v>3</v>
      </c>
      <c r="I5188" s="41">
        <v>6</v>
      </c>
      <c r="J5188" s="41">
        <v>16</v>
      </c>
      <c r="K5188" s="44">
        <v>1</v>
      </c>
      <c r="L5188" s="20">
        <v>446250</v>
      </c>
      <c r="M5188" s="19" t="s">
        <v>11</v>
      </c>
      <c r="N5188" s="28" t="s">
        <v>15953</v>
      </c>
    </row>
    <row r="5189" spans="1:14" ht="30" x14ac:dyDescent="0.25">
      <c r="A5189" s="27" t="s">
        <v>4221</v>
      </c>
      <c r="B5189" s="19" t="s">
        <v>17040</v>
      </c>
      <c r="C5189" s="19" t="s">
        <v>16827</v>
      </c>
      <c r="D5189" s="38" t="s">
        <v>16137</v>
      </c>
      <c r="E5189" s="38" t="s">
        <v>5194</v>
      </c>
      <c r="F5189" s="41" t="s">
        <v>5195</v>
      </c>
      <c r="G5189" s="19" t="s">
        <v>611</v>
      </c>
      <c r="H5189" s="41">
        <v>3</v>
      </c>
      <c r="I5189" s="41">
        <v>6</v>
      </c>
      <c r="J5189" s="41">
        <v>16</v>
      </c>
      <c r="K5189" s="44">
        <v>1</v>
      </c>
      <c r="L5189" s="20">
        <v>195000</v>
      </c>
      <c r="M5189" s="19" t="s">
        <v>11</v>
      </c>
      <c r="N5189" s="28" t="s">
        <v>15953</v>
      </c>
    </row>
    <row r="5190" spans="1:14" ht="30" x14ac:dyDescent="0.25">
      <c r="A5190" s="27" t="s">
        <v>4221</v>
      </c>
      <c r="B5190" s="19" t="s">
        <v>16780</v>
      </c>
      <c r="C5190" s="19" t="s">
        <v>16780</v>
      </c>
      <c r="D5190" s="38" t="s">
        <v>16090</v>
      </c>
      <c r="E5190" s="38" t="s">
        <v>5196</v>
      </c>
      <c r="F5190" s="41" t="s">
        <v>5197</v>
      </c>
      <c r="G5190" s="19" t="s">
        <v>611</v>
      </c>
      <c r="H5190" s="41">
        <v>3</v>
      </c>
      <c r="I5190" s="41">
        <v>6</v>
      </c>
      <c r="J5190" s="41">
        <v>16</v>
      </c>
      <c r="K5190" s="44">
        <v>6</v>
      </c>
      <c r="L5190" s="20">
        <v>149940</v>
      </c>
      <c r="M5190" s="19" t="s">
        <v>11</v>
      </c>
      <c r="N5190" s="28" t="s">
        <v>15953</v>
      </c>
    </row>
    <row r="5191" spans="1:14" ht="30" x14ac:dyDescent="0.25">
      <c r="A5191" s="27" t="s">
        <v>4221</v>
      </c>
      <c r="B5191" s="19" t="s">
        <v>17011</v>
      </c>
      <c r="C5191" s="19" t="s">
        <v>16738</v>
      </c>
      <c r="D5191" s="38" t="s">
        <v>16048</v>
      </c>
      <c r="E5191" s="38" t="s">
        <v>5198</v>
      </c>
      <c r="F5191" s="41" t="s">
        <v>5199</v>
      </c>
      <c r="G5191" s="19" t="s">
        <v>611</v>
      </c>
      <c r="H5191" s="41">
        <v>3</v>
      </c>
      <c r="I5191" s="41">
        <v>6</v>
      </c>
      <c r="J5191" s="41">
        <v>16</v>
      </c>
      <c r="K5191" s="44">
        <v>16</v>
      </c>
      <c r="L5191" s="20">
        <v>447993</v>
      </c>
      <c r="M5191" s="19" t="s">
        <v>11</v>
      </c>
      <c r="N5191" s="28" t="s">
        <v>15953</v>
      </c>
    </row>
    <row r="5192" spans="1:14" ht="45" x14ac:dyDescent="0.25">
      <c r="A5192" s="27" t="s">
        <v>4221</v>
      </c>
      <c r="B5192" s="19" t="s">
        <v>17014</v>
      </c>
      <c r="C5192" s="19" t="s">
        <v>16747</v>
      </c>
      <c r="D5192" s="38" t="s">
        <v>16057</v>
      </c>
      <c r="E5192" s="38" t="s">
        <v>5200</v>
      </c>
      <c r="F5192" s="41" t="s">
        <v>5201</v>
      </c>
      <c r="G5192" s="19" t="s">
        <v>611</v>
      </c>
      <c r="H5192" s="41">
        <v>3</v>
      </c>
      <c r="I5192" s="41">
        <v>6</v>
      </c>
      <c r="J5192" s="41">
        <v>16</v>
      </c>
      <c r="K5192" s="44">
        <v>1</v>
      </c>
      <c r="L5192" s="20">
        <v>20520</v>
      </c>
      <c r="M5192" s="19" t="s">
        <v>11</v>
      </c>
      <c r="N5192" s="28" t="s">
        <v>15953</v>
      </c>
    </row>
    <row r="5193" spans="1:14" ht="45" x14ac:dyDescent="0.25">
      <c r="A5193" s="27" t="s">
        <v>4221</v>
      </c>
      <c r="B5193" s="19" t="s">
        <v>17014</v>
      </c>
      <c r="C5193" s="19" t="s">
        <v>16747</v>
      </c>
      <c r="D5193" s="38" t="s">
        <v>16057</v>
      </c>
      <c r="E5193" s="38" t="s">
        <v>5202</v>
      </c>
      <c r="F5193" s="41" t="s">
        <v>5203</v>
      </c>
      <c r="G5193" s="19" t="s">
        <v>611</v>
      </c>
      <c r="H5193" s="41">
        <v>3</v>
      </c>
      <c r="I5193" s="41">
        <v>6</v>
      </c>
      <c r="J5193" s="41">
        <v>16</v>
      </c>
      <c r="K5193" s="44">
        <v>22</v>
      </c>
      <c r="L5193" s="20">
        <v>769692</v>
      </c>
      <c r="M5193" s="19" t="s">
        <v>11</v>
      </c>
      <c r="N5193" s="28" t="s">
        <v>15953</v>
      </c>
    </row>
    <row r="5194" spans="1:14" ht="45" x14ac:dyDescent="0.25">
      <c r="A5194" s="27" t="s">
        <v>4221</v>
      </c>
      <c r="B5194" s="19" t="s">
        <v>17014</v>
      </c>
      <c r="C5194" s="19" t="s">
        <v>16747</v>
      </c>
      <c r="D5194" s="38" t="s">
        <v>16057</v>
      </c>
      <c r="E5194" s="38" t="s">
        <v>5204</v>
      </c>
      <c r="F5194" s="41" t="s">
        <v>5203</v>
      </c>
      <c r="G5194" s="19" t="s">
        <v>611</v>
      </c>
      <c r="H5194" s="41">
        <v>3</v>
      </c>
      <c r="I5194" s="41">
        <v>6</v>
      </c>
      <c r="J5194" s="41">
        <v>16</v>
      </c>
      <c r="K5194" s="44">
        <v>2</v>
      </c>
      <c r="L5194" s="20">
        <v>63784</v>
      </c>
      <c r="M5194" s="19" t="s">
        <v>11</v>
      </c>
      <c r="N5194" s="28" t="s">
        <v>15953</v>
      </c>
    </row>
    <row r="5195" spans="1:14" ht="30" x14ac:dyDescent="0.25">
      <c r="A5195" s="27" t="s">
        <v>4221</v>
      </c>
      <c r="B5195" s="19" t="s">
        <v>17013</v>
      </c>
      <c r="C5195" s="19" t="s">
        <v>16740</v>
      </c>
      <c r="D5195" s="38" t="s">
        <v>16050</v>
      </c>
      <c r="E5195" s="38" t="s">
        <v>5205</v>
      </c>
      <c r="F5195" s="41" t="s">
        <v>2193</v>
      </c>
      <c r="G5195" s="19" t="s">
        <v>611</v>
      </c>
      <c r="H5195" s="41">
        <v>3</v>
      </c>
      <c r="I5195" s="41">
        <v>6</v>
      </c>
      <c r="J5195" s="41">
        <v>16</v>
      </c>
      <c r="K5195" s="44">
        <v>12</v>
      </c>
      <c r="L5195" s="20">
        <v>178500</v>
      </c>
      <c r="M5195" s="19" t="s">
        <v>11</v>
      </c>
      <c r="N5195" s="28" t="s">
        <v>15953</v>
      </c>
    </row>
    <row r="5196" spans="1:14" ht="30" x14ac:dyDescent="0.25">
      <c r="A5196" s="27" t="s">
        <v>4221</v>
      </c>
      <c r="B5196" s="19" t="s">
        <v>17013</v>
      </c>
      <c r="C5196" s="19" t="s">
        <v>16740</v>
      </c>
      <c r="D5196" s="38" t="s">
        <v>16050</v>
      </c>
      <c r="E5196" s="38" t="s">
        <v>5206</v>
      </c>
      <c r="F5196" s="41" t="s">
        <v>4121</v>
      </c>
      <c r="G5196" s="19" t="s">
        <v>611</v>
      </c>
      <c r="H5196" s="41">
        <v>3</v>
      </c>
      <c r="I5196" s="41">
        <v>6</v>
      </c>
      <c r="J5196" s="41">
        <v>16</v>
      </c>
      <c r="K5196" s="44">
        <v>11</v>
      </c>
      <c r="L5196" s="20">
        <v>138754</v>
      </c>
      <c r="M5196" s="19" t="s">
        <v>11</v>
      </c>
      <c r="N5196" s="28" t="s">
        <v>15953</v>
      </c>
    </row>
    <row r="5197" spans="1:14" ht="30" x14ac:dyDescent="0.25">
      <c r="A5197" s="27" t="s">
        <v>4221</v>
      </c>
      <c r="B5197" s="19" t="s">
        <v>17015</v>
      </c>
      <c r="C5197" s="19" t="s">
        <v>16742</v>
      </c>
      <c r="D5197" s="38" t="s">
        <v>16052</v>
      </c>
      <c r="E5197" s="38" t="s">
        <v>5207</v>
      </c>
      <c r="F5197" s="41" t="s">
        <v>5208</v>
      </c>
      <c r="G5197" s="19" t="s">
        <v>611</v>
      </c>
      <c r="H5197" s="41">
        <v>3</v>
      </c>
      <c r="I5197" s="41">
        <v>6</v>
      </c>
      <c r="J5197" s="41">
        <v>16</v>
      </c>
      <c r="K5197" s="44">
        <v>8</v>
      </c>
      <c r="L5197" s="20">
        <v>90440</v>
      </c>
      <c r="M5197" s="19" t="s">
        <v>11</v>
      </c>
      <c r="N5197" s="28" t="s">
        <v>15953</v>
      </c>
    </row>
    <row r="5198" spans="1:14" ht="30" x14ac:dyDescent="0.25">
      <c r="A5198" s="27" t="s">
        <v>4221</v>
      </c>
      <c r="B5198" s="19" t="s">
        <v>17015</v>
      </c>
      <c r="C5198" s="19" t="s">
        <v>16742</v>
      </c>
      <c r="D5198" s="38" t="s">
        <v>16052</v>
      </c>
      <c r="E5198" s="38" t="s">
        <v>5209</v>
      </c>
      <c r="F5198" s="41" t="s">
        <v>5210</v>
      </c>
      <c r="G5198" s="19" t="s">
        <v>611</v>
      </c>
      <c r="H5198" s="41">
        <v>3</v>
      </c>
      <c r="I5198" s="41">
        <v>6</v>
      </c>
      <c r="J5198" s="41">
        <v>16</v>
      </c>
      <c r="K5198" s="44">
        <v>11</v>
      </c>
      <c r="L5198" s="20">
        <v>75922</v>
      </c>
      <c r="M5198" s="19" t="s">
        <v>11</v>
      </c>
      <c r="N5198" s="28" t="s">
        <v>15953</v>
      </c>
    </row>
    <row r="5199" spans="1:14" ht="45" x14ac:dyDescent="0.25">
      <c r="A5199" s="27" t="s">
        <v>4221</v>
      </c>
      <c r="B5199" s="19" t="s">
        <v>16745</v>
      </c>
      <c r="C5199" s="19" t="s">
        <v>16745</v>
      </c>
      <c r="D5199" s="38" t="s">
        <v>16055</v>
      </c>
      <c r="E5199" s="38" t="s">
        <v>5211</v>
      </c>
      <c r="F5199" s="41" t="s">
        <v>5212</v>
      </c>
      <c r="G5199" s="19" t="s">
        <v>611</v>
      </c>
      <c r="H5199" s="41">
        <v>3</v>
      </c>
      <c r="I5199" s="41">
        <v>6</v>
      </c>
      <c r="J5199" s="41">
        <v>16</v>
      </c>
      <c r="K5199" s="44">
        <v>6</v>
      </c>
      <c r="L5199" s="20">
        <v>149940</v>
      </c>
      <c r="M5199" s="19" t="s">
        <v>11</v>
      </c>
      <c r="N5199" s="28" t="s">
        <v>15953</v>
      </c>
    </row>
    <row r="5200" spans="1:14" ht="45" x14ac:dyDescent="0.25">
      <c r="A5200" s="27" t="s">
        <v>4221</v>
      </c>
      <c r="B5200" s="19" t="s">
        <v>16745</v>
      </c>
      <c r="C5200" s="19" t="s">
        <v>16745</v>
      </c>
      <c r="D5200" s="38" t="s">
        <v>16055</v>
      </c>
      <c r="E5200" s="38" t="s">
        <v>5213</v>
      </c>
      <c r="F5200" s="41" t="s">
        <v>5214</v>
      </c>
      <c r="G5200" s="19" t="s">
        <v>611</v>
      </c>
      <c r="H5200" s="41">
        <v>3</v>
      </c>
      <c r="I5200" s="41">
        <v>6</v>
      </c>
      <c r="J5200" s="41">
        <v>16</v>
      </c>
      <c r="K5200" s="44">
        <v>6</v>
      </c>
      <c r="L5200" s="20">
        <v>689010</v>
      </c>
      <c r="M5200" s="19" t="s">
        <v>11</v>
      </c>
      <c r="N5200" s="28" t="s">
        <v>15953</v>
      </c>
    </row>
    <row r="5201" spans="1:14" ht="30" x14ac:dyDescent="0.25">
      <c r="A5201" s="27" t="s">
        <v>4221</v>
      </c>
      <c r="B5201" s="19" t="s">
        <v>17061</v>
      </c>
      <c r="C5201" s="19" t="s">
        <v>16864</v>
      </c>
      <c r="D5201" s="38" t="s">
        <v>16174</v>
      </c>
      <c r="E5201" s="38" t="s">
        <v>5215</v>
      </c>
      <c r="F5201" s="41" t="s">
        <v>5190</v>
      </c>
      <c r="G5201" s="19" t="s">
        <v>611</v>
      </c>
      <c r="H5201" s="41">
        <v>3</v>
      </c>
      <c r="I5201" s="41">
        <v>6</v>
      </c>
      <c r="J5201" s="41">
        <v>16</v>
      </c>
      <c r="K5201" s="44">
        <v>162</v>
      </c>
      <c r="L5201" s="20">
        <v>2602530</v>
      </c>
      <c r="M5201" s="19" t="s">
        <v>15962</v>
      </c>
      <c r="N5201" s="28" t="s">
        <v>15953</v>
      </c>
    </row>
    <row r="5202" spans="1:14" ht="30" x14ac:dyDescent="0.25">
      <c r="A5202" s="27" t="s">
        <v>4221</v>
      </c>
      <c r="B5202" s="19" t="s">
        <v>17061</v>
      </c>
      <c r="C5202" s="19" t="s">
        <v>16864</v>
      </c>
      <c r="D5202" s="38" t="s">
        <v>16174</v>
      </c>
      <c r="E5202" s="38" t="s">
        <v>5216</v>
      </c>
      <c r="F5202" s="41" t="s">
        <v>5217</v>
      </c>
      <c r="G5202" s="19" t="s">
        <v>611</v>
      </c>
      <c r="H5202" s="41">
        <v>3</v>
      </c>
      <c r="I5202" s="41">
        <v>6</v>
      </c>
      <c r="J5202" s="41">
        <v>16</v>
      </c>
      <c r="K5202" s="44">
        <v>6</v>
      </c>
      <c r="L5202" s="20">
        <v>89607</v>
      </c>
      <c r="M5202" s="19" t="s">
        <v>11</v>
      </c>
      <c r="N5202" s="28" t="s">
        <v>15953</v>
      </c>
    </row>
    <row r="5203" spans="1:14" ht="30" x14ac:dyDescent="0.25">
      <c r="A5203" s="27" t="s">
        <v>4221</v>
      </c>
      <c r="B5203" s="19" t="s">
        <v>17061</v>
      </c>
      <c r="C5203" s="19" t="s">
        <v>16864</v>
      </c>
      <c r="D5203" s="38" t="s">
        <v>16174</v>
      </c>
      <c r="E5203" s="38" t="s">
        <v>5218</v>
      </c>
      <c r="F5203" s="41" t="s">
        <v>5190</v>
      </c>
      <c r="G5203" s="19" t="s">
        <v>611</v>
      </c>
      <c r="H5203" s="41">
        <v>3</v>
      </c>
      <c r="I5203" s="41">
        <v>6</v>
      </c>
      <c r="J5203" s="41">
        <v>16</v>
      </c>
      <c r="K5203" s="44">
        <v>17</v>
      </c>
      <c r="L5203" s="20">
        <v>1314950</v>
      </c>
      <c r="M5203" s="19" t="s">
        <v>11</v>
      </c>
      <c r="N5203" s="28" t="s">
        <v>15953</v>
      </c>
    </row>
    <row r="5204" spans="1:14" ht="30" x14ac:dyDescent="0.25">
      <c r="A5204" s="27" t="s">
        <v>4221</v>
      </c>
      <c r="B5204" s="19" t="s">
        <v>17061</v>
      </c>
      <c r="C5204" s="19" t="s">
        <v>16864</v>
      </c>
      <c r="D5204" s="38" t="s">
        <v>16174</v>
      </c>
      <c r="E5204" s="38" t="s">
        <v>5219</v>
      </c>
      <c r="F5204" s="41" t="s">
        <v>5190</v>
      </c>
      <c r="G5204" s="19" t="s">
        <v>611</v>
      </c>
      <c r="H5204" s="41">
        <v>3</v>
      </c>
      <c r="I5204" s="41">
        <v>6</v>
      </c>
      <c r="J5204" s="41">
        <v>16</v>
      </c>
      <c r="K5204" s="44">
        <v>1</v>
      </c>
      <c r="L5204" s="20">
        <v>99960</v>
      </c>
      <c r="M5204" s="19" t="s">
        <v>11</v>
      </c>
      <c r="N5204" s="28" t="s">
        <v>15953</v>
      </c>
    </row>
    <row r="5205" spans="1:14" ht="30" x14ac:dyDescent="0.25">
      <c r="A5205" s="27" t="s">
        <v>4221</v>
      </c>
      <c r="B5205" s="19" t="s">
        <v>17061</v>
      </c>
      <c r="C5205" s="19" t="s">
        <v>16864</v>
      </c>
      <c r="D5205" s="38" t="s">
        <v>16174</v>
      </c>
      <c r="E5205" s="38" t="s">
        <v>5220</v>
      </c>
      <c r="F5205" s="41" t="s">
        <v>5190</v>
      </c>
      <c r="G5205" s="19" t="s">
        <v>611</v>
      </c>
      <c r="H5205" s="41">
        <v>3</v>
      </c>
      <c r="I5205" s="41">
        <v>6</v>
      </c>
      <c r="J5205" s="41">
        <v>10</v>
      </c>
      <c r="K5205" s="44">
        <v>5</v>
      </c>
      <c r="L5205" s="20">
        <v>1279250</v>
      </c>
      <c r="M5205" s="19" t="s">
        <v>11</v>
      </c>
      <c r="N5205" s="28" t="s">
        <v>15953</v>
      </c>
    </row>
    <row r="5206" spans="1:14" ht="90" x14ac:dyDescent="0.25">
      <c r="A5206" s="27" t="s">
        <v>4221</v>
      </c>
      <c r="B5206" s="19" t="s">
        <v>17012</v>
      </c>
      <c r="C5206" s="19" t="s">
        <v>16739</v>
      </c>
      <c r="D5206" s="38" t="s">
        <v>16049</v>
      </c>
      <c r="E5206" s="38" t="s">
        <v>5221</v>
      </c>
      <c r="F5206" s="41" t="s">
        <v>1282</v>
      </c>
      <c r="G5206" s="19" t="s">
        <v>797</v>
      </c>
      <c r="H5206" s="41">
        <v>4</v>
      </c>
      <c r="I5206" s="41">
        <v>5</v>
      </c>
      <c r="J5206" s="41">
        <v>10</v>
      </c>
      <c r="K5206" s="44">
        <v>1</v>
      </c>
      <c r="L5206" s="20">
        <v>8675361.8000000007</v>
      </c>
      <c r="M5206" s="19" t="s">
        <v>15954</v>
      </c>
      <c r="N5206" s="28" t="s">
        <v>15953</v>
      </c>
    </row>
    <row r="5207" spans="1:14" ht="90" x14ac:dyDescent="0.25">
      <c r="A5207" s="27" t="s">
        <v>4221</v>
      </c>
      <c r="B5207" s="19" t="s">
        <v>17012</v>
      </c>
      <c r="C5207" s="19" t="s">
        <v>16739</v>
      </c>
      <c r="D5207" s="38" t="s">
        <v>16049</v>
      </c>
      <c r="E5207" s="38" t="s">
        <v>5222</v>
      </c>
      <c r="F5207" s="41" t="s">
        <v>1787</v>
      </c>
      <c r="G5207" s="19" t="s">
        <v>797</v>
      </c>
      <c r="H5207" s="41">
        <v>4</v>
      </c>
      <c r="I5207" s="41">
        <v>5</v>
      </c>
      <c r="J5207" s="41">
        <v>10</v>
      </c>
      <c r="K5207" s="44">
        <v>1</v>
      </c>
      <c r="L5207" s="20">
        <v>400000</v>
      </c>
      <c r="M5207" s="19" t="s">
        <v>11</v>
      </c>
      <c r="N5207" s="28" t="s">
        <v>15953</v>
      </c>
    </row>
    <row r="5208" spans="1:14" ht="45" x14ac:dyDescent="0.25">
      <c r="A5208" s="27" t="s">
        <v>4221</v>
      </c>
      <c r="B5208" s="19" t="s">
        <v>17012</v>
      </c>
      <c r="C5208" s="19" t="s">
        <v>16843</v>
      </c>
      <c r="D5208" s="38" t="s">
        <v>16153</v>
      </c>
      <c r="E5208" s="38" t="s">
        <v>4988</v>
      </c>
      <c r="F5208" s="41" t="s">
        <v>1301</v>
      </c>
      <c r="G5208" s="19" t="s">
        <v>797</v>
      </c>
      <c r="H5208" s="41">
        <v>4</v>
      </c>
      <c r="I5208" s="41">
        <v>5</v>
      </c>
      <c r="J5208" s="41">
        <v>10</v>
      </c>
      <c r="K5208" s="44">
        <v>1</v>
      </c>
      <c r="L5208" s="20">
        <v>138746.29999999999</v>
      </c>
      <c r="M5208" s="19" t="s">
        <v>15954</v>
      </c>
      <c r="N5208" s="28" t="s">
        <v>15953</v>
      </c>
    </row>
    <row r="5209" spans="1:14" ht="30" x14ac:dyDescent="0.25">
      <c r="A5209" s="27" t="s">
        <v>4221</v>
      </c>
      <c r="B5209" s="19" t="s">
        <v>17016</v>
      </c>
      <c r="C5209" s="19" t="s">
        <v>16846</v>
      </c>
      <c r="D5209" s="38" t="s">
        <v>16156</v>
      </c>
      <c r="E5209" s="38" t="s">
        <v>4990</v>
      </c>
      <c r="F5209" s="41" t="s">
        <v>4608</v>
      </c>
      <c r="G5209" s="19" t="s">
        <v>797</v>
      </c>
      <c r="H5209" s="41">
        <v>4</v>
      </c>
      <c r="I5209" s="41">
        <v>5</v>
      </c>
      <c r="J5209" s="41">
        <v>10</v>
      </c>
      <c r="K5209" s="44">
        <v>1</v>
      </c>
      <c r="L5209" s="20">
        <v>1200000</v>
      </c>
      <c r="M5209" s="19" t="s">
        <v>11</v>
      </c>
      <c r="N5209" s="28" t="s">
        <v>15953</v>
      </c>
    </row>
    <row r="5210" spans="1:14" ht="30" x14ac:dyDescent="0.25">
      <c r="A5210" s="27" t="s">
        <v>4221</v>
      </c>
      <c r="B5210" s="19" t="s">
        <v>17016</v>
      </c>
      <c r="C5210" s="19" t="s">
        <v>16847</v>
      </c>
      <c r="D5210" s="38" t="s">
        <v>16157</v>
      </c>
      <c r="E5210" s="38" t="s">
        <v>5223</v>
      </c>
      <c r="F5210" s="41" t="s">
        <v>1347</v>
      </c>
      <c r="G5210" s="19" t="s">
        <v>797</v>
      </c>
      <c r="H5210" s="41">
        <v>4</v>
      </c>
      <c r="I5210" s="41">
        <v>5</v>
      </c>
      <c r="J5210" s="41">
        <v>10</v>
      </c>
      <c r="K5210" s="44">
        <v>1</v>
      </c>
      <c r="L5210" s="20">
        <v>478524.48</v>
      </c>
      <c r="M5210" s="19" t="s">
        <v>15954</v>
      </c>
      <c r="N5210" s="28" t="s">
        <v>15953</v>
      </c>
    </row>
    <row r="5211" spans="1:14" ht="30" x14ac:dyDescent="0.25">
      <c r="A5211" s="27" t="s">
        <v>4221</v>
      </c>
      <c r="B5211" s="19" t="s">
        <v>17014</v>
      </c>
      <c r="C5211" s="19" t="s">
        <v>16741</v>
      </c>
      <c r="D5211" s="38" t="s">
        <v>16051</v>
      </c>
      <c r="E5211" s="38" t="s">
        <v>5224</v>
      </c>
      <c r="F5211" s="41" t="s">
        <v>4608</v>
      </c>
      <c r="G5211" s="19" t="s">
        <v>797</v>
      </c>
      <c r="H5211" s="41">
        <v>4</v>
      </c>
      <c r="I5211" s="41">
        <v>5</v>
      </c>
      <c r="J5211" s="41">
        <v>10</v>
      </c>
      <c r="K5211" s="44">
        <v>1</v>
      </c>
      <c r="L5211" s="20">
        <v>1200000</v>
      </c>
      <c r="M5211" s="19" t="s">
        <v>15954</v>
      </c>
      <c r="N5211" s="28" t="s">
        <v>15953</v>
      </c>
    </row>
    <row r="5212" spans="1:14" ht="30" x14ac:dyDescent="0.25">
      <c r="A5212" s="27" t="s">
        <v>4221</v>
      </c>
      <c r="B5212" s="19" t="s">
        <v>17014</v>
      </c>
      <c r="C5212" s="19" t="s">
        <v>16741</v>
      </c>
      <c r="D5212" s="38" t="s">
        <v>16051</v>
      </c>
      <c r="E5212" s="38" t="s">
        <v>5225</v>
      </c>
      <c r="F5212" s="41" t="s">
        <v>1287</v>
      </c>
      <c r="G5212" s="19" t="s">
        <v>797</v>
      </c>
      <c r="H5212" s="41">
        <v>4</v>
      </c>
      <c r="I5212" s="41">
        <v>5</v>
      </c>
      <c r="J5212" s="41">
        <v>10</v>
      </c>
      <c r="K5212" s="44">
        <v>1</v>
      </c>
      <c r="L5212" s="20">
        <v>324670.08000000002</v>
      </c>
      <c r="M5212" s="19" t="s">
        <v>15954</v>
      </c>
      <c r="N5212" s="28" t="s">
        <v>15953</v>
      </c>
    </row>
    <row r="5213" spans="1:14" ht="30" x14ac:dyDescent="0.25">
      <c r="A5213" s="27" t="s">
        <v>4221</v>
      </c>
      <c r="B5213" s="19" t="s">
        <v>17013</v>
      </c>
      <c r="C5213" s="19" t="s">
        <v>16740</v>
      </c>
      <c r="D5213" s="38" t="s">
        <v>16050</v>
      </c>
      <c r="E5213" s="38" t="s">
        <v>5226</v>
      </c>
      <c r="F5213" s="41" t="s">
        <v>3152</v>
      </c>
      <c r="G5213" s="19" t="s">
        <v>797</v>
      </c>
      <c r="H5213" s="41">
        <v>4</v>
      </c>
      <c r="I5213" s="41">
        <v>5</v>
      </c>
      <c r="J5213" s="41">
        <v>10</v>
      </c>
      <c r="K5213" s="44">
        <v>1</v>
      </c>
      <c r="L5213" s="20">
        <v>121811.23999999999</v>
      </c>
      <c r="M5213" s="19" t="s">
        <v>15954</v>
      </c>
      <c r="N5213" s="28" t="s">
        <v>15953</v>
      </c>
    </row>
    <row r="5214" spans="1:14" ht="30" x14ac:dyDescent="0.25">
      <c r="A5214" s="27" t="s">
        <v>4221</v>
      </c>
      <c r="B5214" s="19" t="s">
        <v>17063</v>
      </c>
      <c r="C5214" s="19" t="s">
        <v>16868</v>
      </c>
      <c r="D5214" s="38" t="s">
        <v>16178</v>
      </c>
      <c r="E5214" s="38" t="s">
        <v>5108</v>
      </c>
      <c r="F5214" s="41" t="s">
        <v>3351</v>
      </c>
      <c r="G5214" s="19" t="s">
        <v>797</v>
      </c>
      <c r="H5214" s="41">
        <v>4</v>
      </c>
      <c r="I5214" s="41">
        <v>5</v>
      </c>
      <c r="J5214" s="41">
        <v>16</v>
      </c>
      <c r="K5214" s="44">
        <v>1</v>
      </c>
      <c r="L5214" s="20">
        <v>252132.44</v>
      </c>
      <c r="M5214" s="19" t="s">
        <v>15954</v>
      </c>
      <c r="N5214" s="28" t="s">
        <v>15953</v>
      </c>
    </row>
    <row r="5215" spans="1:14" ht="60" x14ac:dyDescent="0.25">
      <c r="A5215" s="27" t="s">
        <v>4221</v>
      </c>
      <c r="B5215" s="19" t="s">
        <v>15951</v>
      </c>
      <c r="C5215" s="19" t="s">
        <v>15951</v>
      </c>
      <c r="D5215" s="38" t="s">
        <v>15952</v>
      </c>
      <c r="E5215" s="38" t="s">
        <v>5227</v>
      </c>
      <c r="F5215" s="41">
        <v>93161600</v>
      </c>
      <c r="G5215" s="19" t="s">
        <v>949</v>
      </c>
      <c r="H5215" s="41">
        <v>1</v>
      </c>
      <c r="I5215" s="41">
        <v>12</v>
      </c>
      <c r="J5215" s="41">
        <v>10</v>
      </c>
      <c r="K5215" s="44">
        <v>1</v>
      </c>
      <c r="L5215" s="20">
        <v>1157842</v>
      </c>
      <c r="M5215" s="19" t="s">
        <v>15954</v>
      </c>
      <c r="N5215" s="28" t="s">
        <v>15953</v>
      </c>
    </row>
    <row r="5216" spans="1:14" ht="30" x14ac:dyDescent="0.25">
      <c r="A5216" s="27" t="s">
        <v>4221</v>
      </c>
      <c r="B5216" s="19" t="s">
        <v>15951</v>
      </c>
      <c r="C5216" s="19" t="s">
        <v>15951</v>
      </c>
      <c r="D5216" s="38" t="s">
        <v>15952</v>
      </c>
      <c r="E5216" s="38" t="s">
        <v>16368</v>
      </c>
      <c r="F5216" s="41" t="s">
        <v>4196</v>
      </c>
      <c r="G5216" s="19" t="s">
        <v>949</v>
      </c>
      <c r="H5216" s="41">
        <v>1</v>
      </c>
      <c r="I5216" s="41">
        <v>12</v>
      </c>
      <c r="J5216" s="41">
        <v>10</v>
      </c>
      <c r="K5216" s="44">
        <v>1</v>
      </c>
      <c r="L5216" s="20">
        <v>1157826</v>
      </c>
      <c r="M5216" s="19" t="s">
        <v>15954</v>
      </c>
      <c r="N5216" s="28" t="s">
        <v>15953</v>
      </c>
    </row>
    <row r="5217" spans="1:14" ht="30" x14ac:dyDescent="0.25">
      <c r="A5217" s="27" t="s">
        <v>4221</v>
      </c>
      <c r="B5217" s="19" t="s">
        <v>15951</v>
      </c>
      <c r="C5217" s="19" t="s">
        <v>15951</v>
      </c>
      <c r="D5217" s="38" t="s">
        <v>15952</v>
      </c>
      <c r="E5217" s="38" t="s">
        <v>16369</v>
      </c>
      <c r="F5217" s="41" t="s">
        <v>4196</v>
      </c>
      <c r="G5217" s="19" t="s">
        <v>949</v>
      </c>
      <c r="H5217" s="41">
        <v>1</v>
      </c>
      <c r="I5217" s="41">
        <v>12</v>
      </c>
      <c r="J5217" s="41">
        <v>10</v>
      </c>
      <c r="K5217" s="44">
        <v>1</v>
      </c>
      <c r="L5217" s="20">
        <v>1073122</v>
      </c>
      <c r="M5217" s="19" t="s">
        <v>15954</v>
      </c>
      <c r="N5217" s="28" t="s">
        <v>15953</v>
      </c>
    </row>
    <row r="5218" spans="1:14" x14ac:dyDescent="0.25">
      <c r="A5218" s="27" t="s">
        <v>4221</v>
      </c>
      <c r="B5218" s="19" t="s">
        <v>15951</v>
      </c>
      <c r="C5218" s="19" t="s">
        <v>15951</v>
      </c>
      <c r="D5218" s="38" t="s">
        <v>15952</v>
      </c>
      <c r="E5218" s="38" t="s">
        <v>5228</v>
      </c>
      <c r="F5218" s="41" t="s">
        <v>4196</v>
      </c>
      <c r="G5218" s="19" t="s">
        <v>949</v>
      </c>
      <c r="H5218" s="41">
        <v>1</v>
      </c>
      <c r="I5218" s="41">
        <v>12</v>
      </c>
      <c r="J5218" s="41">
        <v>10</v>
      </c>
      <c r="K5218" s="44">
        <v>1</v>
      </c>
      <c r="L5218" s="20">
        <v>158173</v>
      </c>
      <c r="M5218" s="19" t="s">
        <v>15954</v>
      </c>
      <c r="N5218" s="28" t="s">
        <v>15953</v>
      </c>
    </row>
    <row r="5219" spans="1:14" ht="30" x14ac:dyDescent="0.25">
      <c r="A5219" s="27" t="s">
        <v>4221</v>
      </c>
      <c r="B5219" s="19" t="s">
        <v>15951</v>
      </c>
      <c r="C5219" s="19" t="s">
        <v>15951</v>
      </c>
      <c r="D5219" s="38" t="s">
        <v>15952</v>
      </c>
      <c r="E5219" s="38" t="s">
        <v>16370</v>
      </c>
      <c r="F5219" s="41" t="s">
        <v>4196</v>
      </c>
      <c r="G5219" s="19" t="s">
        <v>949</v>
      </c>
      <c r="H5219" s="41">
        <v>1</v>
      </c>
      <c r="I5219" s="41">
        <v>12</v>
      </c>
      <c r="J5219" s="41">
        <v>10</v>
      </c>
      <c r="K5219" s="44">
        <v>1</v>
      </c>
      <c r="L5219" s="20">
        <v>1073122</v>
      </c>
      <c r="M5219" s="19" t="s">
        <v>15954</v>
      </c>
      <c r="N5219" s="28" t="s">
        <v>15953</v>
      </c>
    </row>
    <row r="5220" spans="1:14" ht="45" x14ac:dyDescent="0.25">
      <c r="A5220" s="27" t="s">
        <v>4221</v>
      </c>
      <c r="B5220" s="19" t="s">
        <v>15951</v>
      </c>
      <c r="C5220" s="19" t="s">
        <v>15951</v>
      </c>
      <c r="D5220" s="38" t="s">
        <v>15952</v>
      </c>
      <c r="E5220" s="38" t="s">
        <v>5229</v>
      </c>
      <c r="F5220" s="41">
        <v>93161600</v>
      </c>
      <c r="G5220" s="19" t="s">
        <v>949</v>
      </c>
      <c r="H5220" s="41">
        <v>1</v>
      </c>
      <c r="I5220" s="41">
        <v>12</v>
      </c>
      <c r="J5220" s="41">
        <v>10</v>
      </c>
      <c r="K5220" s="44">
        <v>1</v>
      </c>
      <c r="L5220" s="20">
        <v>910740</v>
      </c>
      <c r="M5220" s="19" t="s">
        <v>15954</v>
      </c>
      <c r="N5220" s="28" t="s">
        <v>15953</v>
      </c>
    </row>
    <row r="5221" spans="1:14" ht="30" x14ac:dyDescent="0.25">
      <c r="A5221" s="27" t="s">
        <v>4221</v>
      </c>
      <c r="B5221" s="19" t="s">
        <v>15951</v>
      </c>
      <c r="C5221" s="19" t="s">
        <v>15951</v>
      </c>
      <c r="D5221" s="38" t="s">
        <v>15952</v>
      </c>
      <c r="E5221" s="38" t="s">
        <v>16371</v>
      </c>
      <c r="F5221" s="41" t="s">
        <v>4196</v>
      </c>
      <c r="G5221" s="19" t="s">
        <v>949</v>
      </c>
      <c r="H5221" s="41">
        <v>1</v>
      </c>
      <c r="I5221" s="41">
        <v>12</v>
      </c>
      <c r="J5221" s="41">
        <v>10</v>
      </c>
      <c r="K5221" s="44">
        <v>1</v>
      </c>
      <c r="L5221" s="20">
        <v>762384</v>
      </c>
      <c r="M5221" s="19" t="s">
        <v>15954</v>
      </c>
      <c r="N5221" s="28" t="s">
        <v>15953</v>
      </c>
    </row>
    <row r="5222" spans="1:14" ht="75" x14ac:dyDescent="0.25">
      <c r="A5222" s="27" t="s">
        <v>4221</v>
      </c>
      <c r="B5222" s="19" t="s">
        <v>15951</v>
      </c>
      <c r="C5222" s="19" t="s">
        <v>15951</v>
      </c>
      <c r="D5222" s="38" t="s">
        <v>15952</v>
      </c>
      <c r="E5222" s="38" t="s">
        <v>5230</v>
      </c>
      <c r="F5222" s="41">
        <v>86141504</v>
      </c>
      <c r="G5222" s="19" t="s">
        <v>949</v>
      </c>
      <c r="H5222" s="41">
        <v>1</v>
      </c>
      <c r="I5222" s="41">
        <v>12</v>
      </c>
      <c r="J5222" s="41">
        <v>10</v>
      </c>
      <c r="K5222" s="44">
        <v>1</v>
      </c>
      <c r="L5222" s="20">
        <v>266668</v>
      </c>
      <c r="M5222" s="19" t="s">
        <v>15954</v>
      </c>
      <c r="N5222" s="28" t="s">
        <v>15953</v>
      </c>
    </row>
    <row r="5223" spans="1:14" ht="30" x14ac:dyDescent="0.25">
      <c r="A5223" s="27" t="s">
        <v>4221</v>
      </c>
      <c r="B5223" s="19" t="s">
        <v>15943</v>
      </c>
      <c r="C5223" s="19" t="s">
        <v>15943</v>
      </c>
      <c r="D5223" s="38" t="s">
        <v>16220</v>
      </c>
      <c r="E5223" s="38" t="s">
        <v>5231</v>
      </c>
      <c r="F5223" s="41">
        <v>90111503</v>
      </c>
      <c r="G5223" s="19" t="s">
        <v>949</v>
      </c>
      <c r="H5223" s="41">
        <v>1</v>
      </c>
      <c r="I5223" s="41">
        <v>12</v>
      </c>
      <c r="J5223" s="41">
        <v>10</v>
      </c>
      <c r="K5223" s="44">
        <v>1</v>
      </c>
      <c r="L5223" s="20">
        <v>2835000</v>
      </c>
      <c r="M5223" s="19" t="s">
        <v>15954</v>
      </c>
      <c r="N5223" s="28" t="s">
        <v>15953</v>
      </c>
    </row>
    <row r="5224" spans="1:14" ht="30" x14ac:dyDescent="0.25">
      <c r="A5224" s="27" t="s">
        <v>4221</v>
      </c>
      <c r="B5224" s="19" t="s">
        <v>15943</v>
      </c>
      <c r="C5224" s="19" t="s">
        <v>15943</v>
      </c>
      <c r="D5224" s="38" t="s">
        <v>16220</v>
      </c>
      <c r="E5224" s="38" t="s">
        <v>5232</v>
      </c>
      <c r="F5224" s="41">
        <v>90111503</v>
      </c>
      <c r="G5224" s="19" t="s">
        <v>949</v>
      </c>
      <c r="H5224" s="41">
        <v>1</v>
      </c>
      <c r="I5224" s="41">
        <v>12</v>
      </c>
      <c r="J5224" s="41">
        <v>10</v>
      </c>
      <c r="K5224" s="44">
        <v>1</v>
      </c>
      <c r="L5224" s="20">
        <v>3920000</v>
      </c>
      <c r="M5224" s="19" t="s">
        <v>15954</v>
      </c>
      <c r="N5224" s="28" t="s">
        <v>15953</v>
      </c>
    </row>
    <row r="5225" spans="1:14" ht="30" x14ac:dyDescent="0.25">
      <c r="A5225" s="27" t="s">
        <v>4221</v>
      </c>
      <c r="B5225" s="19" t="s">
        <v>15943</v>
      </c>
      <c r="C5225" s="19" t="s">
        <v>15943</v>
      </c>
      <c r="D5225" s="38" t="s">
        <v>16220</v>
      </c>
      <c r="E5225" s="38" t="s">
        <v>5233</v>
      </c>
      <c r="F5225" s="41">
        <v>90111503</v>
      </c>
      <c r="G5225" s="19" t="s">
        <v>949</v>
      </c>
      <c r="H5225" s="41">
        <v>1</v>
      </c>
      <c r="I5225" s="41">
        <v>12</v>
      </c>
      <c r="J5225" s="41">
        <v>10</v>
      </c>
      <c r="K5225" s="44">
        <v>1</v>
      </c>
      <c r="L5225" s="20">
        <v>2940000</v>
      </c>
      <c r="M5225" s="19" t="s">
        <v>15954</v>
      </c>
      <c r="N5225" s="28" t="s">
        <v>15953</v>
      </c>
    </row>
    <row r="5226" spans="1:14" ht="30" x14ac:dyDescent="0.25">
      <c r="A5226" s="27" t="s">
        <v>4221</v>
      </c>
      <c r="B5226" s="19" t="s">
        <v>15943</v>
      </c>
      <c r="C5226" s="19" t="s">
        <v>15943</v>
      </c>
      <c r="D5226" s="38" t="s">
        <v>16220</v>
      </c>
      <c r="E5226" s="38" t="s">
        <v>5234</v>
      </c>
      <c r="F5226" s="41">
        <v>90111503</v>
      </c>
      <c r="G5226" s="19" t="s">
        <v>949</v>
      </c>
      <c r="H5226" s="41">
        <v>1</v>
      </c>
      <c r="I5226" s="41">
        <v>12</v>
      </c>
      <c r="J5226" s="41">
        <v>10</v>
      </c>
      <c r="K5226" s="44">
        <v>1</v>
      </c>
      <c r="L5226" s="20">
        <v>5880000</v>
      </c>
      <c r="M5226" s="19" t="s">
        <v>15954</v>
      </c>
      <c r="N5226" s="28" t="s">
        <v>15953</v>
      </c>
    </row>
    <row r="5227" spans="1:14" ht="30" x14ac:dyDescent="0.25">
      <c r="A5227" s="27" t="s">
        <v>4221</v>
      </c>
      <c r="B5227" s="19" t="s">
        <v>15943</v>
      </c>
      <c r="C5227" s="19" t="s">
        <v>15943</v>
      </c>
      <c r="D5227" s="38" t="s">
        <v>16220</v>
      </c>
      <c r="E5227" s="38" t="s">
        <v>5235</v>
      </c>
      <c r="F5227" s="41">
        <v>90111503</v>
      </c>
      <c r="G5227" s="19" t="s">
        <v>949</v>
      </c>
      <c r="H5227" s="41">
        <v>1</v>
      </c>
      <c r="I5227" s="41">
        <v>12</v>
      </c>
      <c r="J5227" s="41">
        <v>10</v>
      </c>
      <c r="K5227" s="44">
        <v>1</v>
      </c>
      <c r="L5227" s="20">
        <v>3920000</v>
      </c>
      <c r="M5227" s="19" t="s">
        <v>15954</v>
      </c>
      <c r="N5227" s="28" t="s">
        <v>15953</v>
      </c>
    </row>
    <row r="5228" spans="1:14" ht="30" x14ac:dyDescent="0.25">
      <c r="A5228" s="27" t="s">
        <v>4221</v>
      </c>
      <c r="B5228" s="19" t="s">
        <v>15943</v>
      </c>
      <c r="C5228" s="19" t="s">
        <v>15943</v>
      </c>
      <c r="D5228" s="38" t="s">
        <v>16220</v>
      </c>
      <c r="E5228" s="38" t="s">
        <v>5236</v>
      </c>
      <c r="F5228" s="41">
        <v>90111503</v>
      </c>
      <c r="G5228" s="19" t="s">
        <v>949</v>
      </c>
      <c r="H5228" s="41">
        <v>1</v>
      </c>
      <c r="I5228" s="41">
        <v>12</v>
      </c>
      <c r="J5228" s="41">
        <v>10</v>
      </c>
      <c r="K5228" s="44">
        <v>1</v>
      </c>
      <c r="L5228" s="20">
        <v>1365000</v>
      </c>
      <c r="M5228" s="19" t="s">
        <v>15954</v>
      </c>
      <c r="N5228" s="28" t="s">
        <v>15953</v>
      </c>
    </row>
    <row r="5229" spans="1:14" ht="30" x14ac:dyDescent="0.25">
      <c r="A5229" s="27" t="s">
        <v>4221</v>
      </c>
      <c r="B5229" s="19" t="s">
        <v>15943</v>
      </c>
      <c r="C5229" s="19" t="s">
        <v>15943</v>
      </c>
      <c r="D5229" s="38" t="s">
        <v>16220</v>
      </c>
      <c r="E5229" s="38" t="s">
        <v>5237</v>
      </c>
      <c r="F5229" s="41">
        <v>90111503</v>
      </c>
      <c r="G5229" s="19" t="s">
        <v>949</v>
      </c>
      <c r="H5229" s="41">
        <v>1</v>
      </c>
      <c r="I5229" s="41">
        <v>12</v>
      </c>
      <c r="J5229" s="41">
        <v>10</v>
      </c>
      <c r="K5229" s="44">
        <v>1</v>
      </c>
      <c r="L5229" s="20">
        <v>3780000</v>
      </c>
      <c r="M5229" s="19" t="s">
        <v>15954</v>
      </c>
      <c r="N5229" s="28" t="s">
        <v>15953</v>
      </c>
    </row>
    <row r="5230" spans="1:14" ht="30" x14ac:dyDescent="0.25">
      <c r="A5230" s="27" t="s">
        <v>4221</v>
      </c>
      <c r="B5230" s="19" t="s">
        <v>15943</v>
      </c>
      <c r="C5230" s="19" t="s">
        <v>15943</v>
      </c>
      <c r="D5230" s="38" t="s">
        <v>16220</v>
      </c>
      <c r="E5230" s="38" t="s">
        <v>5238</v>
      </c>
      <c r="F5230" s="41">
        <v>90111503</v>
      </c>
      <c r="G5230" s="19" t="s">
        <v>949</v>
      </c>
      <c r="H5230" s="41">
        <v>1</v>
      </c>
      <c r="I5230" s="41">
        <v>12</v>
      </c>
      <c r="J5230" s="41">
        <v>10</v>
      </c>
      <c r="K5230" s="44">
        <v>1</v>
      </c>
      <c r="L5230" s="20">
        <v>3920000</v>
      </c>
      <c r="M5230" s="19" t="s">
        <v>15954</v>
      </c>
      <c r="N5230" s="28" t="s">
        <v>15953</v>
      </c>
    </row>
    <row r="5231" spans="1:14" ht="30" x14ac:dyDescent="0.25">
      <c r="A5231" s="27" t="s">
        <v>4221</v>
      </c>
      <c r="B5231" s="19" t="s">
        <v>15943</v>
      </c>
      <c r="C5231" s="19" t="s">
        <v>15943</v>
      </c>
      <c r="D5231" s="38" t="s">
        <v>16220</v>
      </c>
      <c r="E5231" s="38" t="s">
        <v>5239</v>
      </c>
      <c r="F5231" s="41">
        <v>90111503</v>
      </c>
      <c r="G5231" s="19" t="s">
        <v>949</v>
      </c>
      <c r="H5231" s="41">
        <v>1</v>
      </c>
      <c r="I5231" s="41">
        <v>12</v>
      </c>
      <c r="J5231" s="41">
        <v>10</v>
      </c>
      <c r="K5231" s="44">
        <v>1</v>
      </c>
      <c r="L5231" s="20">
        <v>3920000</v>
      </c>
      <c r="M5231" s="19" t="s">
        <v>15954</v>
      </c>
      <c r="N5231" s="28" t="s">
        <v>15953</v>
      </c>
    </row>
    <row r="5232" spans="1:14" ht="30" x14ac:dyDescent="0.25">
      <c r="A5232" s="27" t="s">
        <v>4221</v>
      </c>
      <c r="B5232" s="19" t="s">
        <v>15943</v>
      </c>
      <c r="C5232" s="19" t="s">
        <v>15943</v>
      </c>
      <c r="D5232" s="38" t="s">
        <v>16220</v>
      </c>
      <c r="E5232" s="38" t="s">
        <v>5240</v>
      </c>
      <c r="F5232" s="41">
        <v>90111503</v>
      </c>
      <c r="G5232" s="19" t="s">
        <v>949</v>
      </c>
      <c r="H5232" s="41">
        <v>1</v>
      </c>
      <c r="I5232" s="41">
        <v>12</v>
      </c>
      <c r="J5232" s="41">
        <v>10</v>
      </c>
      <c r="K5232" s="44">
        <v>1</v>
      </c>
      <c r="L5232" s="20">
        <v>4200000</v>
      </c>
      <c r="M5232" s="19" t="s">
        <v>15954</v>
      </c>
      <c r="N5232" s="28" t="s">
        <v>15953</v>
      </c>
    </row>
    <row r="5233" spans="1:14" ht="30" x14ac:dyDescent="0.25">
      <c r="A5233" s="27" t="s">
        <v>4221</v>
      </c>
      <c r="B5233" s="19" t="s">
        <v>17013</v>
      </c>
      <c r="C5233" s="19" t="s">
        <v>16743</v>
      </c>
      <c r="D5233" s="38" t="s">
        <v>16053</v>
      </c>
      <c r="E5233" s="38" t="s">
        <v>5241</v>
      </c>
      <c r="F5233" s="41" t="s">
        <v>5242</v>
      </c>
      <c r="G5233" s="19" t="s">
        <v>611</v>
      </c>
      <c r="H5233" s="41">
        <v>5</v>
      </c>
      <c r="I5233" s="41">
        <v>4</v>
      </c>
      <c r="J5233" s="41">
        <v>10</v>
      </c>
      <c r="K5233" s="44">
        <v>1</v>
      </c>
      <c r="L5233" s="20">
        <v>2561530</v>
      </c>
      <c r="M5233" s="19" t="s">
        <v>11</v>
      </c>
      <c r="N5233" s="28" t="s">
        <v>15953</v>
      </c>
    </row>
    <row r="5234" spans="1:14" ht="30" x14ac:dyDescent="0.25">
      <c r="A5234" s="27" t="s">
        <v>4221</v>
      </c>
      <c r="B5234" s="19" t="s">
        <v>17013</v>
      </c>
      <c r="C5234" s="19" t="s">
        <v>16743</v>
      </c>
      <c r="D5234" s="38" t="s">
        <v>16053</v>
      </c>
      <c r="E5234" s="38" t="s">
        <v>5243</v>
      </c>
      <c r="F5234" s="41" t="s">
        <v>5242</v>
      </c>
      <c r="G5234" s="19" t="s">
        <v>611</v>
      </c>
      <c r="H5234" s="41">
        <v>5</v>
      </c>
      <c r="I5234" s="41">
        <v>4</v>
      </c>
      <c r="J5234" s="41">
        <v>10</v>
      </c>
      <c r="K5234" s="44">
        <v>1</v>
      </c>
      <c r="L5234" s="20">
        <v>3055399</v>
      </c>
      <c r="M5234" s="19" t="s">
        <v>11</v>
      </c>
      <c r="N5234" s="28" t="s">
        <v>15953</v>
      </c>
    </row>
    <row r="5235" spans="1:14" ht="45" x14ac:dyDescent="0.25">
      <c r="A5235" s="27" t="s">
        <v>4221</v>
      </c>
      <c r="B5235" s="19" t="s">
        <v>17014</v>
      </c>
      <c r="C5235" s="19" t="s">
        <v>16811</v>
      </c>
      <c r="D5235" s="38" t="s">
        <v>16121</v>
      </c>
      <c r="E5235" s="38" t="s">
        <v>4366</v>
      </c>
      <c r="F5235" s="41">
        <v>44103103</v>
      </c>
      <c r="G5235" s="19" t="s">
        <v>611</v>
      </c>
      <c r="H5235" s="41">
        <v>4</v>
      </c>
      <c r="I5235" s="41">
        <v>5</v>
      </c>
      <c r="J5235" s="41">
        <v>10</v>
      </c>
      <c r="K5235" s="44">
        <v>1</v>
      </c>
      <c r="L5235" s="20">
        <v>1576000</v>
      </c>
      <c r="M5235" s="19" t="s">
        <v>15954</v>
      </c>
      <c r="N5235" s="28" t="s">
        <v>15953</v>
      </c>
    </row>
    <row r="5236" spans="1:14" ht="30" x14ac:dyDescent="0.25">
      <c r="A5236" s="27" t="s">
        <v>4221</v>
      </c>
      <c r="B5236" s="19" t="s">
        <v>17013</v>
      </c>
      <c r="C5236" s="19" t="s">
        <v>16740</v>
      </c>
      <c r="D5236" s="38" t="s">
        <v>16050</v>
      </c>
      <c r="E5236" s="38" t="s">
        <v>4367</v>
      </c>
      <c r="F5236" s="41">
        <v>44103103</v>
      </c>
      <c r="G5236" s="19" t="s">
        <v>611</v>
      </c>
      <c r="H5236" s="41">
        <v>4</v>
      </c>
      <c r="I5236" s="41">
        <v>5</v>
      </c>
      <c r="J5236" s="41">
        <v>10</v>
      </c>
      <c r="K5236" s="44">
        <v>1</v>
      </c>
      <c r="L5236" s="20">
        <v>18318023</v>
      </c>
      <c r="M5236" s="19" t="s">
        <v>15954</v>
      </c>
      <c r="N5236" s="28" t="s">
        <v>15953</v>
      </c>
    </row>
    <row r="5237" spans="1:14" ht="30" x14ac:dyDescent="0.25">
      <c r="A5237" s="27" t="s">
        <v>4221</v>
      </c>
      <c r="B5237" s="19" t="s">
        <v>17015</v>
      </c>
      <c r="C5237" s="19" t="s">
        <v>16742</v>
      </c>
      <c r="D5237" s="38" t="s">
        <v>16052</v>
      </c>
      <c r="E5237" s="38" t="s">
        <v>5244</v>
      </c>
      <c r="F5237" s="41">
        <v>44103100</v>
      </c>
      <c r="G5237" s="19" t="s">
        <v>611</v>
      </c>
      <c r="H5237" s="41">
        <v>4</v>
      </c>
      <c r="I5237" s="41">
        <v>5</v>
      </c>
      <c r="J5237" s="41">
        <v>10</v>
      </c>
      <c r="K5237" s="44">
        <v>1</v>
      </c>
      <c r="L5237" s="20">
        <v>108000</v>
      </c>
      <c r="M5237" s="19" t="s">
        <v>15954</v>
      </c>
      <c r="N5237" s="28" t="s">
        <v>15953</v>
      </c>
    </row>
    <row r="5238" spans="1:14" ht="30" x14ac:dyDescent="0.25">
      <c r="A5238" s="27" t="s">
        <v>4221</v>
      </c>
      <c r="B5238" s="19" t="s">
        <v>17062</v>
      </c>
      <c r="C5238" s="19" t="s">
        <v>16921</v>
      </c>
      <c r="D5238" s="38" t="s">
        <v>16233</v>
      </c>
      <c r="E5238" s="38" t="s">
        <v>4370</v>
      </c>
      <c r="F5238" s="41">
        <v>44103120</v>
      </c>
      <c r="G5238" s="19" t="s">
        <v>611</v>
      </c>
      <c r="H5238" s="41">
        <v>4</v>
      </c>
      <c r="I5238" s="41">
        <v>5</v>
      </c>
      <c r="J5238" s="41">
        <v>10</v>
      </c>
      <c r="K5238" s="44">
        <v>1</v>
      </c>
      <c r="L5238" s="20">
        <v>796000</v>
      </c>
      <c r="M5238" s="19" t="s">
        <v>15954</v>
      </c>
      <c r="N5238" s="28" t="s">
        <v>15953</v>
      </c>
    </row>
    <row r="5239" spans="1:14" ht="90" x14ac:dyDescent="0.25">
      <c r="A5239" s="27" t="s">
        <v>4221</v>
      </c>
      <c r="B5239" s="19" t="s">
        <v>17039</v>
      </c>
      <c r="C5239" s="19" t="s">
        <v>16795</v>
      </c>
      <c r="D5239" s="38" t="s">
        <v>16105</v>
      </c>
      <c r="E5239" s="38" t="s">
        <v>5245</v>
      </c>
      <c r="F5239" s="41">
        <v>41111900</v>
      </c>
      <c r="G5239" s="19" t="s">
        <v>611</v>
      </c>
      <c r="H5239" s="41">
        <v>4</v>
      </c>
      <c r="I5239" s="41">
        <v>5</v>
      </c>
      <c r="J5239" s="41">
        <v>10</v>
      </c>
      <c r="K5239" s="44">
        <v>1</v>
      </c>
      <c r="L5239" s="20">
        <v>47816580</v>
      </c>
      <c r="M5239" s="19" t="s">
        <v>11</v>
      </c>
      <c r="N5239" s="28" t="s">
        <v>15953</v>
      </c>
    </row>
    <row r="5240" spans="1:14" ht="30" x14ac:dyDescent="0.25">
      <c r="A5240" s="27" t="s">
        <v>4221</v>
      </c>
      <c r="B5240" s="19" t="s">
        <v>17065</v>
      </c>
      <c r="C5240" s="19" t="s">
        <v>16877</v>
      </c>
      <c r="D5240" s="38" t="s">
        <v>16187</v>
      </c>
      <c r="E5240" s="38" t="s">
        <v>5246</v>
      </c>
      <c r="F5240" s="41" t="s">
        <v>610</v>
      </c>
      <c r="G5240" s="19" t="s">
        <v>611</v>
      </c>
      <c r="H5240" s="41">
        <v>4</v>
      </c>
      <c r="I5240" s="41">
        <v>5</v>
      </c>
      <c r="J5240" s="41">
        <v>16</v>
      </c>
      <c r="K5240" s="44">
        <v>1</v>
      </c>
      <c r="L5240" s="20">
        <v>9768143.25</v>
      </c>
      <c r="M5240" s="19" t="s">
        <v>15954</v>
      </c>
      <c r="N5240" s="28" t="s">
        <v>15955</v>
      </c>
    </row>
    <row r="5241" spans="1:14" ht="45" x14ac:dyDescent="0.25">
      <c r="A5241" s="27" t="s">
        <v>4221</v>
      </c>
      <c r="B5241" s="19" t="s">
        <v>17065</v>
      </c>
      <c r="C5241" s="19" t="s">
        <v>16880</v>
      </c>
      <c r="D5241" s="38" t="s">
        <v>16190</v>
      </c>
      <c r="E5241" s="38" t="s">
        <v>4229</v>
      </c>
      <c r="F5241" s="41">
        <v>77121704</v>
      </c>
      <c r="G5241" s="19" t="s">
        <v>611</v>
      </c>
      <c r="H5241" s="41">
        <v>4</v>
      </c>
      <c r="I5241" s="41">
        <v>5</v>
      </c>
      <c r="J5241" s="41">
        <v>10</v>
      </c>
      <c r="K5241" s="44">
        <v>1</v>
      </c>
      <c r="L5241" s="20">
        <v>28066150</v>
      </c>
      <c r="M5241" s="19" t="s">
        <v>15954</v>
      </c>
      <c r="N5241" s="28" t="s">
        <v>15955</v>
      </c>
    </row>
    <row r="5242" spans="1:14" x14ac:dyDescent="0.25">
      <c r="A5242" s="27" t="s">
        <v>4221</v>
      </c>
      <c r="B5242" s="19" t="s">
        <v>17022</v>
      </c>
      <c r="C5242" s="19" t="s">
        <v>16762</v>
      </c>
      <c r="D5242" s="38" t="s">
        <v>16072</v>
      </c>
      <c r="E5242" s="38" t="s">
        <v>5247</v>
      </c>
      <c r="F5242" s="41" t="s">
        <v>148</v>
      </c>
      <c r="G5242" s="19" t="s">
        <v>611</v>
      </c>
      <c r="H5242" s="41">
        <v>4</v>
      </c>
      <c r="I5242" s="41">
        <v>5</v>
      </c>
      <c r="J5242" s="41">
        <v>10</v>
      </c>
      <c r="K5242" s="44">
        <v>1</v>
      </c>
      <c r="L5242" s="20">
        <v>7567598.6600000001</v>
      </c>
      <c r="M5242" s="19" t="s">
        <v>15954</v>
      </c>
      <c r="N5242" s="28" t="s">
        <v>15955</v>
      </c>
    </row>
    <row r="5243" spans="1:14" ht="45" x14ac:dyDescent="0.25">
      <c r="A5243" s="27" t="s">
        <v>4221</v>
      </c>
      <c r="B5243" s="19" t="s">
        <v>17021</v>
      </c>
      <c r="C5243" s="19" t="s">
        <v>16785</v>
      </c>
      <c r="D5243" s="38" t="s">
        <v>16095</v>
      </c>
      <c r="E5243" s="38" t="s">
        <v>5248</v>
      </c>
      <c r="F5243" s="41" t="s">
        <v>4973</v>
      </c>
      <c r="G5243" s="19" t="s">
        <v>611</v>
      </c>
      <c r="H5243" s="41">
        <v>4</v>
      </c>
      <c r="I5243" s="41">
        <v>5</v>
      </c>
      <c r="J5243" s="41">
        <v>10</v>
      </c>
      <c r="K5243" s="44">
        <v>1</v>
      </c>
      <c r="L5243" s="20">
        <v>9023370</v>
      </c>
      <c r="M5243" s="19" t="s">
        <v>15954</v>
      </c>
      <c r="N5243" s="28" t="s">
        <v>15955</v>
      </c>
    </row>
    <row r="5244" spans="1:14" x14ac:dyDescent="0.25">
      <c r="A5244" s="27" t="s">
        <v>4221</v>
      </c>
      <c r="B5244" s="19" t="s">
        <v>17033</v>
      </c>
      <c r="C5244" s="19" t="s">
        <v>16783</v>
      </c>
      <c r="D5244" s="38" t="s">
        <v>16093</v>
      </c>
      <c r="E5244" s="38" t="s">
        <v>4300</v>
      </c>
      <c r="F5244" s="41" t="s">
        <v>4301</v>
      </c>
      <c r="G5244" s="19" t="s">
        <v>498</v>
      </c>
      <c r="H5244" s="41">
        <v>6</v>
      </c>
      <c r="I5244" s="41">
        <v>6</v>
      </c>
      <c r="J5244" s="41">
        <v>10</v>
      </c>
      <c r="K5244" s="44">
        <v>1</v>
      </c>
      <c r="L5244" s="20">
        <v>34611132</v>
      </c>
      <c r="M5244" s="19" t="s">
        <v>15954</v>
      </c>
      <c r="N5244" s="28" t="s">
        <v>15953</v>
      </c>
    </row>
    <row r="5245" spans="1:14" ht="60" x14ac:dyDescent="0.25">
      <c r="A5245" s="27" t="s">
        <v>4221</v>
      </c>
      <c r="B5245" s="19" t="s">
        <v>17057</v>
      </c>
      <c r="C5245" s="19" t="s">
        <v>16831</v>
      </c>
      <c r="D5245" s="38" t="s">
        <v>16141</v>
      </c>
      <c r="E5245" s="38" t="s">
        <v>16372</v>
      </c>
      <c r="F5245" s="41">
        <v>45111616</v>
      </c>
      <c r="G5245" s="19" t="s">
        <v>611</v>
      </c>
      <c r="H5245" s="41">
        <v>6</v>
      </c>
      <c r="I5245" s="41">
        <v>4</v>
      </c>
      <c r="J5245" s="41">
        <v>10</v>
      </c>
      <c r="K5245" s="44">
        <v>7</v>
      </c>
      <c r="L5245" s="20">
        <v>21700000</v>
      </c>
      <c r="M5245" s="19" t="s">
        <v>11</v>
      </c>
      <c r="N5245" s="28" t="s">
        <v>15953</v>
      </c>
    </row>
    <row r="5246" spans="1:14" ht="60" x14ac:dyDescent="0.25">
      <c r="A5246" s="27" t="s">
        <v>4221</v>
      </c>
      <c r="B5246" s="19" t="s">
        <v>17057</v>
      </c>
      <c r="C5246" s="19" t="s">
        <v>16831</v>
      </c>
      <c r="D5246" s="38" t="s">
        <v>16141</v>
      </c>
      <c r="E5246" s="38" t="s">
        <v>16373</v>
      </c>
      <c r="F5246" s="41">
        <v>45111616</v>
      </c>
      <c r="G5246" s="19" t="s">
        <v>611</v>
      </c>
      <c r="H5246" s="41">
        <v>6</v>
      </c>
      <c r="I5246" s="41">
        <v>4</v>
      </c>
      <c r="J5246" s="41">
        <v>10</v>
      </c>
      <c r="K5246" s="44">
        <v>1</v>
      </c>
      <c r="L5246" s="20">
        <v>15500000</v>
      </c>
      <c r="M5246" s="19" t="s">
        <v>11</v>
      </c>
      <c r="N5246" s="28" t="s">
        <v>15953</v>
      </c>
    </row>
    <row r="5247" spans="1:14" x14ac:dyDescent="0.25">
      <c r="A5247" s="27" t="s">
        <v>4221</v>
      </c>
      <c r="B5247" s="19" t="s">
        <v>17022</v>
      </c>
      <c r="C5247" s="19" t="s">
        <v>16762</v>
      </c>
      <c r="D5247" s="38" t="s">
        <v>16072</v>
      </c>
      <c r="E5247" s="38" t="s">
        <v>4415</v>
      </c>
      <c r="F5247" s="41" t="s">
        <v>148</v>
      </c>
      <c r="G5247" s="19" t="s">
        <v>611</v>
      </c>
      <c r="H5247" s="41">
        <v>7</v>
      </c>
      <c r="I5247" s="41">
        <v>1</v>
      </c>
      <c r="J5247" s="41">
        <v>16</v>
      </c>
      <c r="K5247" s="44">
        <v>1</v>
      </c>
      <c r="L5247" s="20">
        <v>16634836.91</v>
      </c>
      <c r="M5247" s="19" t="s">
        <v>15954</v>
      </c>
      <c r="N5247" s="28" t="s">
        <v>15955</v>
      </c>
    </row>
    <row r="5248" spans="1:14" ht="30" x14ac:dyDescent="0.25">
      <c r="A5248" s="27" t="s">
        <v>4221</v>
      </c>
      <c r="B5248" s="19" t="s">
        <v>17035</v>
      </c>
      <c r="C5248" s="19" t="s">
        <v>16892</v>
      </c>
      <c r="D5248" s="38" t="s">
        <v>16202</v>
      </c>
      <c r="E5248" s="38" t="s">
        <v>5249</v>
      </c>
      <c r="F5248" s="41" t="s">
        <v>3678</v>
      </c>
      <c r="G5248" s="19" t="s">
        <v>611</v>
      </c>
      <c r="H5248" s="41">
        <v>7</v>
      </c>
      <c r="I5248" s="41">
        <v>5</v>
      </c>
      <c r="J5248" s="41">
        <v>10</v>
      </c>
      <c r="K5248" s="44">
        <v>1</v>
      </c>
      <c r="L5248" s="20">
        <v>3508000</v>
      </c>
      <c r="M5248" s="19" t="s">
        <v>15954</v>
      </c>
      <c r="N5248" s="28" t="s">
        <v>15955</v>
      </c>
    </row>
    <row r="5249" spans="1:14" ht="45" x14ac:dyDescent="0.25">
      <c r="A5249" s="27" t="s">
        <v>4221</v>
      </c>
      <c r="B5249" s="19" t="s">
        <v>17014</v>
      </c>
      <c r="C5249" s="19" t="s">
        <v>16811</v>
      </c>
      <c r="D5249" s="38" t="s">
        <v>16121</v>
      </c>
      <c r="E5249" s="38" t="s">
        <v>5250</v>
      </c>
      <c r="F5249" s="41">
        <v>31211500</v>
      </c>
      <c r="G5249" s="19" t="s">
        <v>721</v>
      </c>
      <c r="H5249" s="41">
        <v>6</v>
      </c>
      <c r="I5249" s="41">
        <v>7</v>
      </c>
      <c r="J5249" s="41">
        <v>10</v>
      </c>
      <c r="K5249" s="44">
        <v>100</v>
      </c>
      <c r="L5249" s="20">
        <v>35176400</v>
      </c>
      <c r="M5249" s="19" t="s">
        <v>15967</v>
      </c>
      <c r="N5249" s="28" t="s">
        <v>15953</v>
      </c>
    </row>
    <row r="5250" spans="1:14" ht="45" x14ac:dyDescent="0.25">
      <c r="A5250" s="27" t="s">
        <v>4221</v>
      </c>
      <c r="B5250" s="19" t="s">
        <v>17014</v>
      </c>
      <c r="C5250" s="19" t="s">
        <v>16811</v>
      </c>
      <c r="D5250" s="38" t="s">
        <v>16121</v>
      </c>
      <c r="E5250" s="38" t="s">
        <v>5251</v>
      </c>
      <c r="F5250" s="41">
        <v>31211500</v>
      </c>
      <c r="G5250" s="19" t="s">
        <v>721</v>
      </c>
      <c r="H5250" s="41">
        <v>6</v>
      </c>
      <c r="I5250" s="41">
        <v>7</v>
      </c>
      <c r="J5250" s="41">
        <v>10</v>
      </c>
      <c r="K5250" s="44">
        <v>300</v>
      </c>
      <c r="L5250" s="20">
        <v>101263050</v>
      </c>
      <c r="M5250" s="19" t="s">
        <v>15967</v>
      </c>
      <c r="N5250" s="28" t="s">
        <v>15953</v>
      </c>
    </row>
    <row r="5251" spans="1:14" ht="45" x14ac:dyDescent="0.25">
      <c r="A5251" s="27" t="s">
        <v>4221</v>
      </c>
      <c r="B5251" s="19" t="s">
        <v>17014</v>
      </c>
      <c r="C5251" s="19" t="s">
        <v>16811</v>
      </c>
      <c r="D5251" s="38" t="s">
        <v>16121</v>
      </c>
      <c r="E5251" s="38" t="s">
        <v>5252</v>
      </c>
      <c r="F5251" s="41">
        <v>31211500</v>
      </c>
      <c r="G5251" s="19" t="s">
        <v>721</v>
      </c>
      <c r="H5251" s="41">
        <v>6</v>
      </c>
      <c r="I5251" s="41">
        <v>7</v>
      </c>
      <c r="J5251" s="41">
        <v>10</v>
      </c>
      <c r="K5251" s="44">
        <v>50</v>
      </c>
      <c r="L5251" s="20">
        <v>15719900</v>
      </c>
      <c r="M5251" s="19" t="s">
        <v>15967</v>
      </c>
      <c r="N5251" s="28" t="s">
        <v>15953</v>
      </c>
    </row>
    <row r="5252" spans="1:14" ht="45" x14ac:dyDescent="0.25">
      <c r="A5252" s="27" t="s">
        <v>4221</v>
      </c>
      <c r="B5252" s="19" t="s">
        <v>17014</v>
      </c>
      <c r="C5252" s="19" t="s">
        <v>16811</v>
      </c>
      <c r="D5252" s="38" t="s">
        <v>16121</v>
      </c>
      <c r="E5252" s="38" t="s">
        <v>5253</v>
      </c>
      <c r="F5252" s="41">
        <v>31211500</v>
      </c>
      <c r="G5252" s="19" t="s">
        <v>721</v>
      </c>
      <c r="H5252" s="41">
        <v>6</v>
      </c>
      <c r="I5252" s="41">
        <v>7</v>
      </c>
      <c r="J5252" s="41">
        <v>10</v>
      </c>
      <c r="K5252" s="44">
        <v>10</v>
      </c>
      <c r="L5252" s="20">
        <v>3778250</v>
      </c>
      <c r="M5252" s="19" t="s">
        <v>15967</v>
      </c>
      <c r="N5252" s="28" t="s">
        <v>15953</v>
      </c>
    </row>
    <row r="5253" spans="1:14" ht="30" x14ac:dyDescent="0.25">
      <c r="A5253" s="27" t="s">
        <v>4221</v>
      </c>
      <c r="B5253" s="19" t="s">
        <v>17060</v>
      </c>
      <c r="C5253" s="19" t="s">
        <v>16852</v>
      </c>
      <c r="D5253" s="38" t="s">
        <v>16162</v>
      </c>
      <c r="E5253" s="38" t="s">
        <v>5254</v>
      </c>
      <c r="F5253" s="41">
        <v>31191513</v>
      </c>
      <c r="G5253" s="19" t="s">
        <v>721</v>
      </c>
      <c r="H5253" s="41">
        <v>6</v>
      </c>
      <c r="I5253" s="41">
        <v>7</v>
      </c>
      <c r="J5253" s="41">
        <v>10</v>
      </c>
      <c r="K5253" s="44">
        <v>210</v>
      </c>
      <c r="L5253" s="20">
        <v>51279480</v>
      </c>
      <c r="M5253" s="19" t="s">
        <v>15968</v>
      </c>
      <c r="N5253" s="28" t="s">
        <v>15953</v>
      </c>
    </row>
    <row r="5254" spans="1:14" ht="45" x14ac:dyDescent="0.25">
      <c r="A5254" s="27" t="s">
        <v>4221</v>
      </c>
      <c r="B5254" s="19" t="s">
        <v>17021</v>
      </c>
      <c r="C5254" s="19" t="s">
        <v>16785</v>
      </c>
      <c r="D5254" s="38" t="s">
        <v>16095</v>
      </c>
      <c r="E5254" s="38" t="s">
        <v>5255</v>
      </c>
      <c r="F5254" s="41">
        <v>72151802</v>
      </c>
      <c r="G5254" s="19" t="s">
        <v>611</v>
      </c>
      <c r="H5254" s="41">
        <v>7</v>
      </c>
      <c r="I5254" s="41">
        <v>4</v>
      </c>
      <c r="J5254" s="41">
        <v>10</v>
      </c>
      <c r="K5254" s="44">
        <v>1</v>
      </c>
      <c r="L5254" s="20">
        <v>22203020</v>
      </c>
      <c r="M5254" s="19" t="s">
        <v>15954</v>
      </c>
      <c r="N5254" s="28" t="s">
        <v>15953</v>
      </c>
    </row>
    <row r="5255" spans="1:14" ht="30" x14ac:dyDescent="0.25">
      <c r="A5255" s="27" t="s">
        <v>4221</v>
      </c>
      <c r="B5255" s="19" t="s">
        <v>17022</v>
      </c>
      <c r="C5255" s="19" t="s">
        <v>16899</v>
      </c>
      <c r="D5255" s="38" t="s">
        <v>16209</v>
      </c>
      <c r="E5255" s="38" t="s">
        <v>5256</v>
      </c>
      <c r="F5255" s="41">
        <v>70111503</v>
      </c>
      <c r="G5255" s="19" t="s">
        <v>611</v>
      </c>
      <c r="H5255" s="41">
        <v>7</v>
      </c>
      <c r="I5255" s="41">
        <v>4</v>
      </c>
      <c r="J5255" s="41">
        <v>10</v>
      </c>
      <c r="K5255" s="44">
        <v>1</v>
      </c>
      <c r="L5255" s="20">
        <v>22967000</v>
      </c>
      <c r="M5255" s="19" t="s">
        <v>15954</v>
      </c>
      <c r="N5255" s="28" t="s">
        <v>15953</v>
      </c>
    </row>
    <row r="5256" spans="1:14" ht="45" x14ac:dyDescent="0.25">
      <c r="A5256" s="27" t="s">
        <v>4221</v>
      </c>
      <c r="B5256" s="19" t="s">
        <v>17021</v>
      </c>
      <c r="C5256" s="19" t="s">
        <v>16785</v>
      </c>
      <c r="D5256" s="38" t="s">
        <v>16095</v>
      </c>
      <c r="E5256" s="38" t="s">
        <v>5257</v>
      </c>
      <c r="F5256" s="41" t="s">
        <v>5258</v>
      </c>
      <c r="G5256" s="19" t="s">
        <v>611</v>
      </c>
      <c r="H5256" s="41">
        <v>7</v>
      </c>
      <c r="I5256" s="41">
        <v>4</v>
      </c>
      <c r="J5256" s="41">
        <v>10</v>
      </c>
      <c r="K5256" s="44">
        <v>1</v>
      </c>
      <c r="L5256" s="20">
        <v>29956159.850000001</v>
      </c>
      <c r="M5256" s="19" t="s">
        <v>15954</v>
      </c>
      <c r="N5256" s="28" t="s">
        <v>15953</v>
      </c>
    </row>
    <row r="5257" spans="1:14" ht="45" x14ac:dyDescent="0.25">
      <c r="A5257" s="27" t="s">
        <v>4221</v>
      </c>
      <c r="B5257" s="19" t="s">
        <v>17021</v>
      </c>
      <c r="C5257" s="19" t="s">
        <v>16785</v>
      </c>
      <c r="D5257" s="38" t="s">
        <v>16095</v>
      </c>
      <c r="E5257" s="38" t="s">
        <v>5259</v>
      </c>
      <c r="F5257" s="41">
        <v>73152108</v>
      </c>
      <c r="G5257" s="19" t="s">
        <v>611</v>
      </c>
      <c r="H5257" s="41">
        <v>7</v>
      </c>
      <c r="I5257" s="41">
        <v>4</v>
      </c>
      <c r="J5257" s="41">
        <v>10</v>
      </c>
      <c r="K5257" s="44">
        <v>1</v>
      </c>
      <c r="L5257" s="20">
        <v>21122500</v>
      </c>
      <c r="M5257" s="19" t="s">
        <v>15954</v>
      </c>
      <c r="N5257" s="28" t="s">
        <v>15953</v>
      </c>
    </row>
    <row r="5258" spans="1:14" ht="30" x14ac:dyDescent="0.25">
      <c r="A5258" s="27" t="s">
        <v>4221</v>
      </c>
      <c r="B5258" s="19" t="s">
        <v>17016</v>
      </c>
      <c r="C5258" s="19" t="s">
        <v>16847</v>
      </c>
      <c r="D5258" s="38" t="s">
        <v>16157</v>
      </c>
      <c r="E5258" s="38" t="s">
        <v>4310</v>
      </c>
      <c r="F5258" s="41">
        <v>49241712</v>
      </c>
      <c r="G5258" s="19" t="s">
        <v>611</v>
      </c>
      <c r="H5258" s="41">
        <v>7</v>
      </c>
      <c r="I5258" s="41">
        <v>4</v>
      </c>
      <c r="J5258" s="41">
        <v>10</v>
      </c>
      <c r="K5258" s="44">
        <v>28</v>
      </c>
      <c r="L5258" s="20">
        <v>159236</v>
      </c>
      <c r="M5258" s="19" t="s">
        <v>15969</v>
      </c>
      <c r="N5258" s="28" t="s">
        <v>15953</v>
      </c>
    </row>
    <row r="5259" spans="1:14" ht="30" x14ac:dyDescent="0.25">
      <c r="A5259" s="27" t="s">
        <v>4221</v>
      </c>
      <c r="B5259" s="19" t="s">
        <v>17016</v>
      </c>
      <c r="C5259" s="19" t="s">
        <v>16847</v>
      </c>
      <c r="D5259" s="38" t="s">
        <v>16157</v>
      </c>
      <c r="E5259" s="38" t="s">
        <v>4312</v>
      </c>
      <c r="F5259" s="41">
        <v>49241712</v>
      </c>
      <c r="G5259" s="19" t="s">
        <v>611</v>
      </c>
      <c r="H5259" s="41">
        <v>7</v>
      </c>
      <c r="I5259" s="41">
        <v>4</v>
      </c>
      <c r="J5259" s="41">
        <v>10</v>
      </c>
      <c r="K5259" s="44">
        <v>876</v>
      </c>
      <c r="L5259" s="20">
        <v>10076628</v>
      </c>
      <c r="M5259" s="19" t="s">
        <v>15970</v>
      </c>
      <c r="N5259" s="28" t="s">
        <v>15953</v>
      </c>
    </row>
    <row r="5260" spans="1:14" ht="30" x14ac:dyDescent="0.25">
      <c r="A5260" s="27" t="s">
        <v>4221</v>
      </c>
      <c r="B5260" s="19" t="s">
        <v>17016</v>
      </c>
      <c r="C5260" s="19" t="s">
        <v>16847</v>
      </c>
      <c r="D5260" s="38" t="s">
        <v>16157</v>
      </c>
      <c r="E5260" s="38" t="s">
        <v>4313</v>
      </c>
      <c r="F5260" s="41">
        <v>49241712</v>
      </c>
      <c r="G5260" s="19" t="s">
        <v>611</v>
      </c>
      <c r="H5260" s="41">
        <v>7</v>
      </c>
      <c r="I5260" s="41">
        <v>4</v>
      </c>
      <c r="J5260" s="41">
        <v>10</v>
      </c>
      <c r="K5260" s="44">
        <v>451</v>
      </c>
      <c r="L5260" s="20">
        <v>3479014</v>
      </c>
      <c r="M5260" s="19" t="s">
        <v>15970</v>
      </c>
      <c r="N5260" s="28" t="s">
        <v>15953</v>
      </c>
    </row>
    <row r="5261" spans="1:14" ht="30" x14ac:dyDescent="0.25">
      <c r="A5261" s="27" t="s">
        <v>4221</v>
      </c>
      <c r="B5261" s="19" t="s">
        <v>17016</v>
      </c>
      <c r="C5261" s="19" t="s">
        <v>16847</v>
      </c>
      <c r="D5261" s="38" t="s">
        <v>16157</v>
      </c>
      <c r="E5261" s="38" t="s">
        <v>4315</v>
      </c>
      <c r="F5261" s="41">
        <v>49241712</v>
      </c>
      <c r="G5261" s="19" t="s">
        <v>611</v>
      </c>
      <c r="H5261" s="41">
        <v>7</v>
      </c>
      <c r="I5261" s="41">
        <v>4</v>
      </c>
      <c r="J5261" s="41">
        <v>10</v>
      </c>
      <c r="K5261" s="44">
        <v>3</v>
      </c>
      <c r="L5261" s="20">
        <v>2468280</v>
      </c>
      <c r="M5261" s="19" t="s">
        <v>11</v>
      </c>
      <c r="N5261" s="28" t="s">
        <v>15953</v>
      </c>
    </row>
    <row r="5262" spans="1:14" ht="30" x14ac:dyDescent="0.25">
      <c r="A5262" s="27" t="s">
        <v>4221</v>
      </c>
      <c r="B5262" s="19" t="s">
        <v>17014</v>
      </c>
      <c r="C5262" s="19" t="s">
        <v>16741</v>
      </c>
      <c r="D5262" s="38" t="s">
        <v>16051</v>
      </c>
      <c r="E5262" s="38" t="s">
        <v>4317</v>
      </c>
      <c r="F5262" s="41">
        <v>49241712</v>
      </c>
      <c r="G5262" s="19" t="s">
        <v>611</v>
      </c>
      <c r="H5262" s="41">
        <v>7</v>
      </c>
      <c r="I5262" s="41">
        <v>4</v>
      </c>
      <c r="J5262" s="41">
        <v>10</v>
      </c>
      <c r="K5262" s="44">
        <v>218</v>
      </c>
      <c r="L5262" s="20">
        <v>1591836</v>
      </c>
      <c r="M5262" s="19" t="s">
        <v>15969</v>
      </c>
      <c r="N5262" s="28" t="s">
        <v>15953</v>
      </c>
    </row>
    <row r="5263" spans="1:14" ht="45" x14ac:dyDescent="0.25">
      <c r="A5263" s="27" t="s">
        <v>4221</v>
      </c>
      <c r="B5263" s="19" t="s">
        <v>17051</v>
      </c>
      <c r="C5263" s="19" t="s">
        <v>16821</v>
      </c>
      <c r="D5263" s="38" t="s">
        <v>16131</v>
      </c>
      <c r="E5263" s="38" t="s">
        <v>5260</v>
      </c>
      <c r="F5263" s="41">
        <v>24112700</v>
      </c>
      <c r="G5263" s="19" t="s">
        <v>614</v>
      </c>
      <c r="H5263" s="41">
        <v>8</v>
      </c>
      <c r="I5263" s="41">
        <v>3</v>
      </c>
      <c r="J5263" s="41">
        <v>10</v>
      </c>
      <c r="K5263" s="44">
        <v>1</v>
      </c>
      <c r="L5263" s="20">
        <v>212796563.38999999</v>
      </c>
      <c r="M5263" s="19" t="s">
        <v>15954</v>
      </c>
      <c r="N5263" s="28" t="s">
        <v>15953</v>
      </c>
    </row>
    <row r="5264" spans="1:14" ht="30" x14ac:dyDescent="0.25">
      <c r="A5264" s="27" t="s">
        <v>4221</v>
      </c>
      <c r="B5264" s="19" t="s">
        <v>16780</v>
      </c>
      <c r="C5264" s="19" t="s">
        <v>16780</v>
      </c>
      <c r="D5264" s="38" t="s">
        <v>16090</v>
      </c>
      <c r="E5264" s="38" t="s">
        <v>5261</v>
      </c>
      <c r="F5264" s="41">
        <v>53131624</v>
      </c>
      <c r="G5264" s="19" t="s">
        <v>614</v>
      </c>
      <c r="H5264" s="41">
        <v>8</v>
      </c>
      <c r="I5264" s="41">
        <v>8</v>
      </c>
      <c r="J5264" s="41">
        <v>10</v>
      </c>
      <c r="K5264" s="44">
        <v>2</v>
      </c>
      <c r="L5264" s="20">
        <v>506830.52</v>
      </c>
      <c r="M5264" s="19" t="s">
        <v>15954</v>
      </c>
      <c r="N5264" s="28" t="s">
        <v>15953</v>
      </c>
    </row>
    <row r="5265" spans="1:14" ht="30" x14ac:dyDescent="0.25">
      <c r="A5265" s="27" t="s">
        <v>4221</v>
      </c>
      <c r="B5265" s="19" t="s">
        <v>16780</v>
      </c>
      <c r="C5265" s="19" t="s">
        <v>16780</v>
      </c>
      <c r="D5265" s="38" t="s">
        <v>16090</v>
      </c>
      <c r="E5265" s="38" t="s">
        <v>5262</v>
      </c>
      <c r="F5265" s="41">
        <v>53131624</v>
      </c>
      <c r="G5265" s="19" t="s">
        <v>614</v>
      </c>
      <c r="H5265" s="41">
        <v>9</v>
      </c>
      <c r="I5265" s="41">
        <v>2</v>
      </c>
      <c r="J5265" s="41">
        <v>10</v>
      </c>
      <c r="K5265" s="44">
        <v>4</v>
      </c>
      <c r="L5265" s="20">
        <v>939024.24</v>
      </c>
      <c r="M5265" s="19" t="s">
        <v>15954</v>
      </c>
      <c r="N5265" s="28" t="s">
        <v>15953</v>
      </c>
    </row>
    <row r="5266" spans="1:14" ht="30" x14ac:dyDescent="0.25">
      <c r="A5266" s="27" t="s">
        <v>4221</v>
      </c>
      <c r="B5266" s="19" t="s">
        <v>16780</v>
      </c>
      <c r="C5266" s="19" t="s">
        <v>16780</v>
      </c>
      <c r="D5266" s="38" t="s">
        <v>16090</v>
      </c>
      <c r="E5266" s="38" t="s">
        <v>5263</v>
      </c>
      <c r="F5266" s="41">
        <v>47131500</v>
      </c>
      <c r="G5266" s="19" t="s">
        <v>614</v>
      </c>
      <c r="H5266" s="41">
        <v>6</v>
      </c>
      <c r="I5266" s="41">
        <v>6</v>
      </c>
      <c r="J5266" s="41">
        <v>10</v>
      </c>
      <c r="K5266" s="44">
        <v>1</v>
      </c>
      <c r="L5266" s="20">
        <v>7751731.4000000004</v>
      </c>
      <c r="M5266" s="19" t="s">
        <v>15954</v>
      </c>
      <c r="N5266" s="28" t="s">
        <v>15953</v>
      </c>
    </row>
    <row r="5267" spans="1:14" ht="30" x14ac:dyDescent="0.25">
      <c r="A5267" s="27" t="s">
        <v>4221</v>
      </c>
      <c r="B5267" s="19" t="s">
        <v>17011</v>
      </c>
      <c r="C5267" s="19" t="s">
        <v>16738</v>
      </c>
      <c r="D5267" s="38" t="s">
        <v>16048</v>
      </c>
      <c r="E5267" s="38" t="s">
        <v>37</v>
      </c>
      <c r="F5267" s="41">
        <v>31201503</v>
      </c>
      <c r="G5267" s="19" t="s">
        <v>614</v>
      </c>
      <c r="H5267" s="41">
        <v>6</v>
      </c>
      <c r="I5267" s="41">
        <v>6</v>
      </c>
      <c r="J5267" s="41">
        <v>10</v>
      </c>
      <c r="K5267" s="44">
        <v>18</v>
      </c>
      <c r="L5267" s="20">
        <v>484905.96</v>
      </c>
      <c r="M5267" s="19" t="s">
        <v>15954</v>
      </c>
      <c r="N5267" s="28" t="s">
        <v>15953</v>
      </c>
    </row>
    <row r="5268" spans="1:14" ht="30" x14ac:dyDescent="0.25">
      <c r="A5268" s="27" t="s">
        <v>4221</v>
      </c>
      <c r="B5268" s="19" t="s">
        <v>17011</v>
      </c>
      <c r="C5268" s="19" t="s">
        <v>16738</v>
      </c>
      <c r="D5268" s="38" t="s">
        <v>16048</v>
      </c>
      <c r="E5268" s="38" t="s">
        <v>5264</v>
      </c>
      <c r="F5268" s="41">
        <v>31201503</v>
      </c>
      <c r="G5268" s="19" t="s">
        <v>614</v>
      </c>
      <c r="H5268" s="41">
        <v>6</v>
      </c>
      <c r="I5268" s="41">
        <v>6</v>
      </c>
      <c r="J5268" s="41">
        <v>10</v>
      </c>
      <c r="K5268" s="44">
        <v>16</v>
      </c>
      <c r="L5268" s="20">
        <v>431027.52</v>
      </c>
      <c r="M5268" s="19" t="s">
        <v>15954</v>
      </c>
      <c r="N5268" s="28" t="s">
        <v>15953</v>
      </c>
    </row>
    <row r="5269" spans="1:14" ht="90" x14ac:dyDescent="0.25">
      <c r="A5269" s="27" t="s">
        <v>4221</v>
      </c>
      <c r="B5269" s="19" t="s">
        <v>17012</v>
      </c>
      <c r="C5269" s="19" t="s">
        <v>16739</v>
      </c>
      <c r="D5269" s="38" t="s">
        <v>16049</v>
      </c>
      <c r="E5269" s="38" t="s">
        <v>16374</v>
      </c>
      <c r="F5269" s="41">
        <v>15121520</v>
      </c>
      <c r="G5269" s="19" t="s">
        <v>614</v>
      </c>
      <c r="H5269" s="41">
        <v>9</v>
      </c>
      <c r="I5269" s="41">
        <v>2</v>
      </c>
      <c r="J5269" s="41">
        <v>10</v>
      </c>
      <c r="K5269" s="44">
        <v>6</v>
      </c>
      <c r="L5269" s="20">
        <v>2693222.2800000003</v>
      </c>
      <c r="M5269" s="19" t="s">
        <v>15954</v>
      </c>
      <c r="N5269" s="28" t="s">
        <v>15953</v>
      </c>
    </row>
    <row r="5270" spans="1:14" ht="90" x14ac:dyDescent="0.25">
      <c r="A5270" s="27" t="s">
        <v>4221</v>
      </c>
      <c r="B5270" s="19" t="s">
        <v>17012</v>
      </c>
      <c r="C5270" s="19" t="s">
        <v>16739</v>
      </c>
      <c r="D5270" s="38" t="s">
        <v>16049</v>
      </c>
      <c r="E5270" s="38" t="s">
        <v>16374</v>
      </c>
      <c r="F5270" s="41">
        <v>15121520</v>
      </c>
      <c r="G5270" s="19" t="s">
        <v>614</v>
      </c>
      <c r="H5270" s="41">
        <v>9</v>
      </c>
      <c r="I5270" s="41">
        <v>2</v>
      </c>
      <c r="J5270" s="41">
        <v>10</v>
      </c>
      <c r="K5270" s="44">
        <v>13</v>
      </c>
      <c r="L5270" s="20">
        <v>5835314.9400000004</v>
      </c>
      <c r="M5270" s="19" t="s">
        <v>15954</v>
      </c>
      <c r="N5270" s="28" t="s">
        <v>15953</v>
      </c>
    </row>
    <row r="5271" spans="1:14" ht="90" x14ac:dyDescent="0.25">
      <c r="A5271" s="27" t="s">
        <v>4221</v>
      </c>
      <c r="B5271" s="19" t="s">
        <v>17012</v>
      </c>
      <c r="C5271" s="19" t="s">
        <v>16739</v>
      </c>
      <c r="D5271" s="38" t="s">
        <v>16049</v>
      </c>
      <c r="E5271" s="38" t="s">
        <v>5265</v>
      </c>
      <c r="F5271" s="41">
        <v>31211800</v>
      </c>
      <c r="G5271" s="19" t="s">
        <v>614</v>
      </c>
      <c r="H5271" s="41">
        <v>6</v>
      </c>
      <c r="I5271" s="41">
        <v>6</v>
      </c>
      <c r="J5271" s="41">
        <v>10</v>
      </c>
      <c r="K5271" s="44">
        <v>1</v>
      </c>
      <c r="L5271" s="20">
        <v>2383013.08</v>
      </c>
      <c r="M5271" s="19" t="s">
        <v>15954</v>
      </c>
      <c r="N5271" s="28" t="s">
        <v>15953</v>
      </c>
    </row>
    <row r="5272" spans="1:14" ht="45" x14ac:dyDescent="0.25">
      <c r="A5272" s="27" t="s">
        <v>4221</v>
      </c>
      <c r="B5272" s="19" t="s">
        <v>17016</v>
      </c>
      <c r="C5272" s="19" t="s">
        <v>16849</v>
      </c>
      <c r="D5272" s="38" t="s">
        <v>16159</v>
      </c>
      <c r="E5272" s="38" t="s">
        <v>5266</v>
      </c>
      <c r="F5272" s="41">
        <v>31201601</v>
      </c>
      <c r="G5272" s="19" t="s">
        <v>614</v>
      </c>
      <c r="H5272" s="41">
        <v>9</v>
      </c>
      <c r="I5272" s="41">
        <v>2</v>
      </c>
      <c r="J5272" s="41">
        <v>10</v>
      </c>
      <c r="K5272" s="44">
        <v>3</v>
      </c>
      <c r="L5272" s="20">
        <v>74870.040000000008</v>
      </c>
      <c r="M5272" s="19" t="s">
        <v>15954</v>
      </c>
      <c r="N5272" s="28" t="s">
        <v>15953</v>
      </c>
    </row>
    <row r="5273" spans="1:14" ht="30" x14ac:dyDescent="0.25">
      <c r="A5273" s="27" t="s">
        <v>4221</v>
      </c>
      <c r="B5273" s="19" t="s">
        <v>17016</v>
      </c>
      <c r="C5273" s="19" t="s">
        <v>16849</v>
      </c>
      <c r="D5273" s="38" t="s">
        <v>16159</v>
      </c>
      <c r="E5273" s="38" t="s">
        <v>5267</v>
      </c>
      <c r="F5273" s="41">
        <v>31201601</v>
      </c>
      <c r="G5273" s="19" t="s">
        <v>614</v>
      </c>
      <c r="H5273" s="41">
        <v>9</v>
      </c>
      <c r="I5273" s="41">
        <v>2</v>
      </c>
      <c r="J5273" s="41">
        <v>10</v>
      </c>
      <c r="K5273" s="44">
        <v>5</v>
      </c>
      <c r="L5273" s="20">
        <v>106124.2</v>
      </c>
      <c r="M5273" s="19" t="s">
        <v>15954</v>
      </c>
      <c r="N5273" s="28" t="s">
        <v>15953</v>
      </c>
    </row>
    <row r="5274" spans="1:14" ht="45" x14ac:dyDescent="0.25">
      <c r="A5274" s="27" t="s">
        <v>4221</v>
      </c>
      <c r="B5274" s="19" t="s">
        <v>17014</v>
      </c>
      <c r="C5274" s="19" t="s">
        <v>16811</v>
      </c>
      <c r="D5274" s="38" t="s">
        <v>16121</v>
      </c>
      <c r="E5274" s="38" t="s">
        <v>5268</v>
      </c>
      <c r="F5274" s="41">
        <v>31121510</v>
      </c>
      <c r="G5274" s="19" t="s">
        <v>614</v>
      </c>
      <c r="H5274" s="41">
        <v>6</v>
      </c>
      <c r="I5274" s="41">
        <v>6</v>
      </c>
      <c r="J5274" s="41">
        <v>10</v>
      </c>
      <c r="K5274" s="44">
        <v>4</v>
      </c>
      <c r="L5274" s="20">
        <v>2502198.7200000002</v>
      </c>
      <c r="M5274" s="19" t="s">
        <v>15954</v>
      </c>
      <c r="N5274" s="28" t="s">
        <v>15953</v>
      </c>
    </row>
    <row r="5275" spans="1:14" ht="45" x14ac:dyDescent="0.25">
      <c r="A5275" s="27" t="s">
        <v>4221</v>
      </c>
      <c r="B5275" s="19" t="s">
        <v>17014</v>
      </c>
      <c r="C5275" s="19" t="s">
        <v>16811</v>
      </c>
      <c r="D5275" s="38" t="s">
        <v>16121</v>
      </c>
      <c r="E5275" s="38" t="s">
        <v>5269</v>
      </c>
      <c r="F5275" s="41">
        <v>31121510</v>
      </c>
      <c r="G5275" s="19" t="s">
        <v>614</v>
      </c>
      <c r="H5275" s="41">
        <v>6</v>
      </c>
      <c r="I5275" s="41">
        <v>6</v>
      </c>
      <c r="J5275" s="41">
        <v>10</v>
      </c>
      <c r="K5275" s="44">
        <v>6</v>
      </c>
      <c r="L5275" s="20">
        <v>3709215.7199999997</v>
      </c>
      <c r="M5275" s="19" t="s">
        <v>15954</v>
      </c>
      <c r="N5275" s="28" t="s">
        <v>15953</v>
      </c>
    </row>
    <row r="5276" spans="1:14" ht="45" x14ac:dyDescent="0.25">
      <c r="A5276" s="27" t="s">
        <v>4221</v>
      </c>
      <c r="B5276" s="19" t="s">
        <v>17014</v>
      </c>
      <c r="C5276" s="19" t="s">
        <v>16811</v>
      </c>
      <c r="D5276" s="38" t="s">
        <v>16121</v>
      </c>
      <c r="E5276" s="38" t="s">
        <v>5270</v>
      </c>
      <c r="F5276" s="41">
        <v>31121510</v>
      </c>
      <c r="G5276" s="19" t="s">
        <v>614</v>
      </c>
      <c r="H5276" s="41">
        <v>6</v>
      </c>
      <c r="I5276" s="41">
        <v>6</v>
      </c>
      <c r="J5276" s="41">
        <v>10</v>
      </c>
      <c r="K5276" s="44">
        <v>2</v>
      </c>
      <c r="L5276" s="20">
        <v>1652738.64</v>
      </c>
      <c r="M5276" s="19" t="s">
        <v>15954</v>
      </c>
      <c r="N5276" s="28" t="s">
        <v>15953</v>
      </c>
    </row>
    <row r="5277" spans="1:14" ht="45" x14ac:dyDescent="0.25">
      <c r="A5277" s="27" t="s">
        <v>4221</v>
      </c>
      <c r="B5277" s="19" t="s">
        <v>17014</v>
      </c>
      <c r="C5277" s="19" t="s">
        <v>16811</v>
      </c>
      <c r="D5277" s="38" t="s">
        <v>16121</v>
      </c>
      <c r="E5277" s="38" t="s">
        <v>5271</v>
      </c>
      <c r="F5277" s="41">
        <v>31121510</v>
      </c>
      <c r="G5277" s="19" t="s">
        <v>614</v>
      </c>
      <c r="H5277" s="41">
        <v>6</v>
      </c>
      <c r="I5277" s="41">
        <v>6</v>
      </c>
      <c r="J5277" s="41">
        <v>10</v>
      </c>
      <c r="K5277" s="44">
        <v>1</v>
      </c>
      <c r="L5277" s="20">
        <v>958033.3</v>
      </c>
      <c r="M5277" s="19" t="s">
        <v>15954</v>
      </c>
      <c r="N5277" s="28" t="s">
        <v>15953</v>
      </c>
    </row>
    <row r="5278" spans="1:14" ht="45" x14ac:dyDescent="0.25">
      <c r="A5278" s="27" t="s">
        <v>4221</v>
      </c>
      <c r="B5278" s="19" t="s">
        <v>17014</v>
      </c>
      <c r="C5278" s="19" t="s">
        <v>16811</v>
      </c>
      <c r="D5278" s="38" t="s">
        <v>16121</v>
      </c>
      <c r="E5278" s="38" t="s">
        <v>5272</v>
      </c>
      <c r="F5278" s="41">
        <v>31121510</v>
      </c>
      <c r="G5278" s="19" t="s">
        <v>614</v>
      </c>
      <c r="H5278" s="41">
        <v>6</v>
      </c>
      <c r="I5278" s="41">
        <v>6</v>
      </c>
      <c r="J5278" s="41">
        <v>10</v>
      </c>
      <c r="K5278" s="44">
        <v>1</v>
      </c>
      <c r="L5278" s="20">
        <v>1724926.42</v>
      </c>
      <c r="M5278" s="19" t="s">
        <v>15954</v>
      </c>
      <c r="N5278" s="28" t="s">
        <v>15953</v>
      </c>
    </row>
    <row r="5279" spans="1:14" ht="45" x14ac:dyDescent="0.25">
      <c r="A5279" s="27" t="s">
        <v>4221</v>
      </c>
      <c r="B5279" s="19" t="s">
        <v>17014</v>
      </c>
      <c r="C5279" s="19" t="s">
        <v>16811</v>
      </c>
      <c r="D5279" s="38" t="s">
        <v>16121</v>
      </c>
      <c r="E5279" s="38" t="s">
        <v>5273</v>
      </c>
      <c r="F5279" s="41">
        <v>31121510</v>
      </c>
      <c r="G5279" s="19" t="s">
        <v>614</v>
      </c>
      <c r="H5279" s="41">
        <v>6</v>
      </c>
      <c r="I5279" s="41">
        <v>6</v>
      </c>
      <c r="J5279" s="41">
        <v>10</v>
      </c>
      <c r="K5279" s="44">
        <v>4</v>
      </c>
      <c r="L5279" s="20">
        <v>2231173.84</v>
      </c>
      <c r="M5279" s="19" t="s">
        <v>15954</v>
      </c>
      <c r="N5279" s="28" t="s">
        <v>15953</v>
      </c>
    </row>
    <row r="5280" spans="1:14" ht="45" x14ac:dyDescent="0.25">
      <c r="A5280" s="27" t="s">
        <v>4221</v>
      </c>
      <c r="B5280" s="19" t="s">
        <v>17014</v>
      </c>
      <c r="C5280" s="19" t="s">
        <v>16811</v>
      </c>
      <c r="D5280" s="38" t="s">
        <v>16121</v>
      </c>
      <c r="E5280" s="38" t="s">
        <v>5274</v>
      </c>
      <c r="F5280" s="41">
        <v>31121510</v>
      </c>
      <c r="G5280" s="19" t="s">
        <v>614</v>
      </c>
      <c r="H5280" s="41">
        <v>6</v>
      </c>
      <c r="I5280" s="41">
        <v>6</v>
      </c>
      <c r="J5280" s="41">
        <v>10</v>
      </c>
      <c r="K5280" s="44">
        <v>1</v>
      </c>
      <c r="L5280" s="20">
        <v>647474.24</v>
      </c>
      <c r="M5280" s="19" t="s">
        <v>15954</v>
      </c>
      <c r="N5280" s="28" t="s">
        <v>15953</v>
      </c>
    </row>
    <row r="5281" spans="1:14" ht="30" x14ac:dyDescent="0.25">
      <c r="A5281" s="27" t="s">
        <v>4221</v>
      </c>
      <c r="B5281" s="19" t="s">
        <v>17014</v>
      </c>
      <c r="C5281" s="19" t="s">
        <v>16741</v>
      </c>
      <c r="D5281" s="38" t="s">
        <v>16051</v>
      </c>
      <c r="E5281" s="38" t="s">
        <v>5275</v>
      </c>
      <c r="F5281" s="41" t="s">
        <v>1841</v>
      </c>
      <c r="G5281" s="19" t="s">
        <v>614</v>
      </c>
      <c r="H5281" s="41">
        <v>6</v>
      </c>
      <c r="I5281" s="41">
        <v>6</v>
      </c>
      <c r="J5281" s="41">
        <v>10</v>
      </c>
      <c r="K5281" s="44">
        <v>2</v>
      </c>
      <c r="L5281" s="20">
        <v>918032.64</v>
      </c>
      <c r="M5281" s="19" t="s">
        <v>15954</v>
      </c>
      <c r="N5281" s="28" t="s">
        <v>15953</v>
      </c>
    </row>
    <row r="5282" spans="1:14" ht="30" x14ac:dyDescent="0.25">
      <c r="A5282" s="27" t="s">
        <v>4221</v>
      </c>
      <c r="B5282" s="19" t="s">
        <v>17014</v>
      </c>
      <c r="C5282" s="19" t="s">
        <v>16741</v>
      </c>
      <c r="D5282" s="38" t="s">
        <v>16051</v>
      </c>
      <c r="E5282" s="38" t="s">
        <v>5276</v>
      </c>
      <c r="F5282" s="41">
        <v>31121510</v>
      </c>
      <c r="G5282" s="19" t="s">
        <v>614</v>
      </c>
      <c r="H5282" s="41">
        <v>6</v>
      </c>
      <c r="I5282" s="41">
        <v>6</v>
      </c>
      <c r="J5282" s="41">
        <v>10</v>
      </c>
      <c r="K5282" s="44">
        <v>1</v>
      </c>
      <c r="L5282" s="20">
        <v>562691.5</v>
      </c>
      <c r="M5282" s="19" t="s">
        <v>15954</v>
      </c>
      <c r="N5282" s="28" t="s">
        <v>15953</v>
      </c>
    </row>
    <row r="5283" spans="1:14" ht="30" x14ac:dyDescent="0.25">
      <c r="A5283" s="27" t="s">
        <v>4221</v>
      </c>
      <c r="B5283" s="19" t="s">
        <v>17014</v>
      </c>
      <c r="C5283" s="19" t="s">
        <v>16741</v>
      </c>
      <c r="D5283" s="38" t="s">
        <v>16051</v>
      </c>
      <c r="E5283" s="38" t="s">
        <v>5017</v>
      </c>
      <c r="F5283" s="41">
        <v>15121804</v>
      </c>
      <c r="G5283" s="19" t="s">
        <v>614</v>
      </c>
      <c r="H5283" s="41">
        <v>9</v>
      </c>
      <c r="I5283" s="41">
        <v>2</v>
      </c>
      <c r="J5283" s="41">
        <v>10</v>
      </c>
      <c r="K5283" s="44">
        <v>1</v>
      </c>
      <c r="L5283" s="20">
        <v>198254</v>
      </c>
      <c r="M5283" s="19" t="s">
        <v>15954</v>
      </c>
      <c r="N5283" s="28" t="s">
        <v>15953</v>
      </c>
    </row>
    <row r="5284" spans="1:14" ht="30" x14ac:dyDescent="0.25">
      <c r="A5284" s="27" t="s">
        <v>4221</v>
      </c>
      <c r="B5284" s="19" t="s">
        <v>17014</v>
      </c>
      <c r="C5284" s="19" t="s">
        <v>16741</v>
      </c>
      <c r="D5284" s="38" t="s">
        <v>16051</v>
      </c>
      <c r="E5284" s="38" t="s">
        <v>5277</v>
      </c>
      <c r="F5284" s="41">
        <v>47131821</v>
      </c>
      <c r="G5284" s="19" t="s">
        <v>614</v>
      </c>
      <c r="H5284" s="41">
        <v>9</v>
      </c>
      <c r="I5284" s="41">
        <v>2</v>
      </c>
      <c r="J5284" s="41">
        <v>10</v>
      </c>
      <c r="K5284" s="44">
        <v>2</v>
      </c>
      <c r="L5284" s="20">
        <v>324670.08000000002</v>
      </c>
      <c r="M5284" s="19" t="s">
        <v>11</v>
      </c>
      <c r="N5284" s="28" t="s">
        <v>15953</v>
      </c>
    </row>
    <row r="5285" spans="1:14" ht="30" x14ac:dyDescent="0.25">
      <c r="A5285" s="27" t="s">
        <v>4221</v>
      </c>
      <c r="B5285" s="19" t="s">
        <v>17013</v>
      </c>
      <c r="C5285" s="19" t="s">
        <v>16851</v>
      </c>
      <c r="D5285" s="38" t="s">
        <v>16161</v>
      </c>
      <c r="E5285" s="38" t="s">
        <v>5278</v>
      </c>
      <c r="F5285" s="41">
        <v>13111201</v>
      </c>
      <c r="G5285" s="19" t="s">
        <v>614</v>
      </c>
      <c r="H5285" s="41">
        <v>6</v>
      </c>
      <c r="I5285" s="41">
        <v>6</v>
      </c>
      <c r="J5285" s="41">
        <v>10</v>
      </c>
      <c r="K5285" s="44">
        <v>2</v>
      </c>
      <c r="L5285" s="20">
        <v>110089.28</v>
      </c>
      <c r="M5285" s="19" t="s">
        <v>15954</v>
      </c>
      <c r="N5285" s="28" t="s">
        <v>15953</v>
      </c>
    </row>
    <row r="5286" spans="1:14" ht="30" x14ac:dyDescent="0.25">
      <c r="A5286" s="27" t="s">
        <v>4221</v>
      </c>
      <c r="B5286" s="19" t="s">
        <v>17013</v>
      </c>
      <c r="C5286" s="19" t="s">
        <v>16740</v>
      </c>
      <c r="D5286" s="38" t="s">
        <v>16050</v>
      </c>
      <c r="E5286" s="38" t="s">
        <v>5279</v>
      </c>
      <c r="F5286" s="41">
        <v>31201513</v>
      </c>
      <c r="G5286" s="19" t="s">
        <v>614</v>
      </c>
      <c r="H5286" s="41">
        <v>9</v>
      </c>
      <c r="I5286" s="41">
        <v>2</v>
      </c>
      <c r="J5286" s="41">
        <v>10</v>
      </c>
      <c r="K5286" s="44">
        <v>1</v>
      </c>
      <c r="L5286" s="20">
        <v>204668.1</v>
      </c>
      <c r="M5286" s="19" t="s">
        <v>15954</v>
      </c>
      <c r="N5286" s="28" t="s">
        <v>15953</v>
      </c>
    </row>
    <row r="5287" spans="1:14" ht="30" x14ac:dyDescent="0.25">
      <c r="A5287" s="27" t="s">
        <v>4221</v>
      </c>
      <c r="B5287" s="19" t="s">
        <v>17013</v>
      </c>
      <c r="C5287" s="19" t="s">
        <v>16740</v>
      </c>
      <c r="D5287" s="38" t="s">
        <v>16050</v>
      </c>
      <c r="E5287" s="38" t="s">
        <v>5280</v>
      </c>
      <c r="F5287" s="41">
        <v>31201515</v>
      </c>
      <c r="G5287" s="19" t="s">
        <v>614</v>
      </c>
      <c r="H5287" s="41">
        <v>9</v>
      </c>
      <c r="I5287" s="41">
        <v>2</v>
      </c>
      <c r="J5287" s="41">
        <v>10</v>
      </c>
      <c r="K5287" s="44">
        <v>1</v>
      </c>
      <c r="L5287" s="20">
        <v>11778.62</v>
      </c>
      <c r="M5287" s="19" t="s">
        <v>15954</v>
      </c>
      <c r="N5287" s="28" t="s">
        <v>15953</v>
      </c>
    </row>
    <row r="5288" spans="1:14" ht="45" x14ac:dyDescent="0.25">
      <c r="A5288" s="27" t="s">
        <v>4221</v>
      </c>
      <c r="B5288" s="19" t="s">
        <v>17060</v>
      </c>
      <c r="C5288" s="19" t="s">
        <v>16857</v>
      </c>
      <c r="D5288" s="38" t="s">
        <v>16167</v>
      </c>
      <c r="E5288" s="38" t="s">
        <v>16375</v>
      </c>
      <c r="F5288" s="41">
        <v>31191506</v>
      </c>
      <c r="G5288" s="19" t="s">
        <v>614</v>
      </c>
      <c r="H5288" s="41">
        <v>6</v>
      </c>
      <c r="I5288" s="41">
        <v>6</v>
      </c>
      <c r="J5288" s="41">
        <v>10</v>
      </c>
      <c r="K5288" s="44">
        <v>4</v>
      </c>
      <c r="L5288" s="20">
        <v>1393375.76</v>
      </c>
      <c r="M5288" s="19" t="s">
        <v>15954</v>
      </c>
      <c r="N5288" s="28" t="s">
        <v>15953</v>
      </c>
    </row>
    <row r="5289" spans="1:14" ht="45" x14ac:dyDescent="0.25">
      <c r="A5289" s="27" t="s">
        <v>4221</v>
      </c>
      <c r="B5289" s="19" t="s">
        <v>17060</v>
      </c>
      <c r="C5289" s="19" t="s">
        <v>16857</v>
      </c>
      <c r="D5289" s="38" t="s">
        <v>16167</v>
      </c>
      <c r="E5289" s="38" t="s">
        <v>16376</v>
      </c>
      <c r="F5289" s="41">
        <v>31191506</v>
      </c>
      <c r="G5289" s="19" t="s">
        <v>614</v>
      </c>
      <c r="H5289" s="41">
        <v>6</v>
      </c>
      <c r="I5289" s="41">
        <v>6</v>
      </c>
      <c r="J5289" s="41">
        <v>10</v>
      </c>
      <c r="K5289" s="44">
        <v>6</v>
      </c>
      <c r="L5289" s="20">
        <v>2090063.6400000001</v>
      </c>
      <c r="M5289" s="19" t="s">
        <v>15954</v>
      </c>
      <c r="N5289" s="28" t="s">
        <v>15953</v>
      </c>
    </row>
    <row r="5290" spans="1:14" ht="30" x14ac:dyDescent="0.25">
      <c r="A5290" s="27" t="s">
        <v>4221</v>
      </c>
      <c r="B5290" s="19" t="s">
        <v>17060</v>
      </c>
      <c r="C5290" s="19" t="s">
        <v>16857</v>
      </c>
      <c r="D5290" s="38" t="s">
        <v>16167</v>
      </c>
      <c r="E5290" s="38" t="s">
        <v>16377</v>
      </c>
      <c r="F5290" s="41">
        <v>27111918</v>
      </c>
      <c r="G5290" s="19" t="s">
        <v>614</v>
      </c>
      <c r="H5290" s="41">
        <v>9</v>
      </c>
      <c r="I5290" s="41">
        <v>2</v>
      </c>
      <c r="J5290" s="41">
        <v>10</v>
      </c>
      <c r="K5290" s="44">
        <v>1</v>
      </c>
      <c r="L5290" s="20">
        <v>20058.64</v>
      </c>
      <c r="M5290" s="19" t="s">
        <v>15954</v>
      </c>
      <c r="N5290" s="28" t="s">
        <v>15953</v>
      </c>
    </row>
    <row r="5291" spans="1:14" ht="45" x14ac:dyDescent="0.25">
      <c r="A5291" s="27" t="s">
        <v>4221</v>
      </c>
      <c r="B5291" s="19" t="s">
        <v>16745</v>
      </c>
      <c r="C5291" s="19" t="s">
        <v>16745</v>
      </c>
      <c r="D5291" s="38" t="s">
        <v>16055</v>
      </c>
      <c r="E5291" s="38" t="s">
        <v>5281</v>
      </c>
      <c r="F5291" s="41">
        <v>31201530</v>
      </c>
      <c r="G5291" s="19" t="s">
        <v>614</v>
      </c>
      <c r="H5291" s="41">
        <v>6</v>
      </c>
      <c r="I5291" s="41">
        <v>6</v>
      </c>
      <c r="J5291" s="41">
        <v>10</v>
      </c>
      <c r="K5291" s="44">
        <v>1</v>
      </c>
      <c r="L5291" s="20">
        <v>561292.06000000006</v>
      </c>
      <c r="M5291" s="19" t="s">
        <v>15954</v>
      </c>
      <c r="N5291" s="28" t="s">
        <v>15953</v>
      </c>
    </row>
    <row r="5292" spans="1:14" ht="45" x14ac:dyDescent="0.25">
      <c r="A5292" s="27" t="s">
        <v>4221</v>
      </c>
      <c r="B5292" s="19" t="s">
        <v>17043</v>
      </c>
      <c r="C5292" s="19" t="s">
        <v>16930</v>
      </c>
      <c r="D5292" s="38" t="s">
        <v>16242</v>
      </c>
      <c r="E5292" s="38" t="s">
        <v>5282</v>
      </c>
      <c r="F5292" s="41">
        <v>25131707</v>
      </c>
      <c r="G5292" s="19" t="s">
        <v>611</v>
      </c>
      <c r="H5292" s="41">
        <v>9</v>
      </c>
      <c r="I5292" s="41">
        <v>2</v>
      </c>
      <c r="J5292" s="41">
        <v>10</v>
      </c>
      <c r="K5292" s="44">
        <v>1</v>
      </c>
      <c r="L5292" s="20">
        <v>68620000</v>
      </c>
      <c r="M5292" s="19" t="s">
        <v>15954</v>
      </c>
      <c r="N5292" s="28" t="s">
        <v>15953</v>
      </c>
    </row>
    <row r="5293" spans="1:14" x14ac:dyDescent="0.25">
      <c r="A5293" s="27" t="s">
        <v>4221</v>
      </c>
      <c r="B5293" s="19" t="s">
        <v>17051</v>
      </c>
      <c r="C5293" s="19" t="s">
        <v>16809</v>
      </c>
      <c r="D5293" s="38" t="s">
        <v>16119</v>
      </c>
      <c r="E5293" s="38" t="s">
        <v>5283</v>
      </c>
      <c r="F5293" s="41" t="s">
        <v>509</v>
      </c>
      <c r="G5293" s="19" t="s">
        <v>611</v>
      </c>
      <c r="H5293" s="41">
        <v>9</v>
      </c>
      <c r="I5293" s="41">
        <v>2</v>
      </c>
      <c r="J5293" s="41">
        <v>10</v>
      </c>
      <c r="K5293" s="44">
        <v>13</v>
      </c>
      <c r="L5293" s="20">
        <v>11179870</v>
      </c>
      <c r="M5293" s="19" t="s">
        <v>11</v>
      </c>
      <c r="N5293" s="28" t="s">
        <v>15953</v>
      </c>
    </row>
    <row r="5294" spans="1:14" ht="30" x14ac:dyDescent="0.25">
      <c r="A5294" s="27" t="s">
        <v>4221</v>
      </c>
      <c r="B5294" s="19" t="s">
        <v>17051</v>
      </c>
      <c r="C5294" s="19" t="s">
        <v>16931</v>
      </c>
      <c r="D5294" s="38" t="s">
        <v>16243</v>
      </c>
      <c r="E5294" s="38" t="s">
        <v>5284</v>
      </c>
      <c r="F5294" s="41" t="s">
        <v>4411</v>
      </c>
      <c r="G5294" s="19" t="s">
        <v>611</v>
      </c>
      <c r="H5294" s="41">
        <v>9</v>
      </c>
      <c r="I5294" s="41">
        <v>2</v>
      </c>
      <c r="J5294" s="41">
        <v>10</v>
      </c>
      <c r="K5294" s="44">
        <v>1</v>
      </c>
      <c r="L5294" s="20">
        <v>2579990</v>
      </c>
      <c r="M5294" s="19" t="s">
        <v>11</v>
      </c>
      <c r="N5294" s="28" t="s">
        <v>15953</v>
      </c>
    </row>
    <row r="5295" spans="1:14" x14ac:dyDescent="0.25">
      <c r="A5295" s="27" t="s">
        <v>4221</v>
      </c>
      <c r="B5295" s="19" t="s">
        <v>17051</v>
      </c>
      <c r="C5295" s="19" t="s">
        <v>16821</v>
      </c>
      <c r="D5295" s="38" t="s">
        <v>16131</v>
      </c>
      <c r="E5295" s="38" t="s">
        <v>5285</v>
      </c>
      <c r="F5295" s="41">
        <v>56101500</v>
      </c>
      <c r="G5295" s="19" t="s">
        <v>611</v>
      </c>
      <c r="H5295" s="41">
        <v>9</v>
      </c>
      <c r="I5295" s="41">
        <v>2</v>
      </c>
      <c r="J5295" s="41">
        <v>10</v>
      </c>
      <c r="K5295" s="44">
        <v>1</v>
      </c>
      <c r="L5295" s="20">
        <v>3499990</v>
      </c>
      <c r="M5295" s="19" t="s">
        <v>11</v>
      </c>
      <c r="N5295" s="28" t="s">
        <v>15953</v>
      </c>
    </row>
    <row r="5296" spans="1:14" x14ac:dyDescent="0.25">
      <c r="A5296" s="27" t="s">
        <v>4221</v>
      </c>
      <c r="B5296" s="19" t="s">
        <v>17070</v>
      </c>
      <c r="C5296" s="19" t="s">
        <v>16932</v>
      </c>
      <c r="D5296" s="38" t="s">
        <v>16244</v>
      </c>
      <c r="E5296" s="38" t="s">
        <v>5286</v>
      </c>
      <c r="F5296" s="41">
        <v>43232502</v>
      </c>
      <c r="G5296" s="19" t="s">
        <v>611</v>
      </c>
      <c r="H5296" s="41">
        <v>9</v>
      </c>
      <c r="I5296" s="41">
        <v>2</v>
      </c>
      <c r="J5296" s="41">
        <v>10</v>
      </c>
      <c r="K5296" s="44">
        <v>1</v>
      </c>
      <c r="L5296" s="20">
        <v>17550000</v>
      </c>
      <c r="M5296" s="19" t="s">
        <v>15954</v>
      </c>
      <c r="N5296" s="28" t="s">
        <v>15953</v>
      </c>
    </row>
    <row r="5297" spans="1:14" x14ac:dyDescent="0.25">
      <c r="A5297" s="27" t="s">
        <v>4221</v>
      </c>
      <c r="B5297" s="19" t="s">
        <v>17070</v>
      </c>
      <c r="C5297" s="19" t="s">
        <v>16932</v>
      </c>
      <c r="D5297" s="38" t="s">
        <v>16244</v>
      </c>
      <c r="E5297" s="38" t="s">
        <v>5287</v>
      </c>
      <c r="F5297" s="41">
        <v>43232502</v>
      </c>
      <c r="G5297" s="19" t="s">
        <v>611</v>
      </c>
      <c r="H5297" s="41">
        <v>9</v>
      </c>
      <c r="I5297" s="41">
        <v>2</v>
      </c>
      <c r="J5297" s="41">
        <v>10</v>
      </c>
      <c r="K5297" s="44">
        <v>3</v>
      </c>
      <c r="L5297" s="20">
        <v>4436442</v>
      </c>
      <c r="M5297" s="19" t="s">
        <v>15954</v>
      </c>
      <c r="N5297" s="28" t="s">
        <v>15953</v>
      </c>
    </row>
    <row r="5298" spans="1:14" ht="30" x14ac:dyDescent="0.25">
      <c r="A5298" s="27" t="s">
        <v>4221</v>
      </c>
      <c r="B5298" s="19" t="s">
        <v>17011</v>
      </c>
      <c r="C5298" s="19" t="s">
        <v>16738</v>
      </c>
      <c r="D5298" s="38" t="s">
        <v>16048</v>
      </c>
      <c r="E5298" s="38" t="s">
        <v>5288</v>
      </c>
      <c r="F5298" s="41">
        <v>24141514</v>
      </c>
      <c r="G5298" s="19" t="s">
        <v>611</v>
      </c>
      <c r="H5298" s="41">
        <v>9</v>
      </c>
      <c r="I5298" s="41">
        <v>2</v>
      </c>
      <c r="J5298" s="41">
        <v>10</v>
      </c>
      <c r="K5298" s="44">
        <v>1</v>
      </c>
      <c r="L5298" s="20">
        <v>240380</v>
      </c>
      <c r="M5298" s="19" t="s">
        <v>15954</v>
      </c>
      <c r="N5298" s="28" t="s">
        <v>15953</v>
      </c>
    </row>
    <row r="5299" spans="1:14" ht="90" x14ac:dyDescent="0.25">
      <c r="A5299" s="27" t="s">
        <v>4221</v>
      </c>
      <c r="B5299" s="19" t="s">
        <v>17012</v>
      </c>
      <c r="C5299" s="19" t="s">
        <v>16739</v>
      </c>
      <c r="D5299" s="38" t="s">
        <v>16049</v>
      </c>
      <c r="E5299" s="38" t="s">
        <v>5289</v>
      </c>
      <c r="F5299" s="41">
        <v>15121520</v>
      </c>
      <c r="G5299" s="19" t="s">
        <v>611</v>
      </c>
      <c r="H5299" s="41">
        <v>9</v>
      </c>
      <c r="I5299" s="41">
        <v>2</v>
      </c>
      <c r="J5299" s="41">
        <v>10</v>
      </c>
      <c r="K5299" s="44">
        <v>1</v>
      </c>
      <c r="L5299" s="20">
        <v>4641000</v>
      </c>
      <c r="M5299" s="19" t="s">
        <v>15954</v>
      </c>
      <c r="N5299" s="28" t="s">
        <v>15953</v>
      </c>
    </row>
    <row r="5300" spans="1:14" ht="30" x14ac:dyDescent="0.25">
      <c r="A5300" s="27" t="s">
        <v>4221</v>
      </c>
      <c r="B5300" s="19" t="s">
        <v>17016</v>
      </c>
      <c r="C5300" s="19" t="s">
        <v>16847</v>
      </c>
      <c r="D5300" s="38" t="s">
        <v>16157</v>
      </c>
      <c r="E5300" s="38" t="s">
        <v>5290</v>
      </c>
      <c r="F5300" s="41">
        <v>24111500</v>
      </c>
      <c r="G5300" s="19" t="s">
        <v>611</v>
      </c>
      <c r="H5300" s="41">
        <v>9</v>
      </c>
      <c r="I5300" s="41">
        <v>2</v>
      </c>
      <c r="J5300" s="41">
        <v>10</v>
      </c>
      <c r="K5300" s="44">
        <v>1</v>
      </c>
      <c r="L5300" s="20">
        <v>1904000</v>
      </c>
      <c r="M5300" s="19" t="s">
        <v>15954</v>
      </c>
      <c r="N5300" s="28" t="s">
        <v>15953</v>
      </c>
    </row>
    <row r="5301" spans="1:14" ht="45" x14ac:dyDescent="0.25">
      <c r="A5301" s="27" t="s">
        <v>4221</v>
      </c>
      <c r="B5301" s="19" t="s">
        <v>17014</v>
      </c>
      <c r="C5301" s="19" t="s">
        <v>16811</v>
      </c>
      <c r="D5301" s="38" t="s">
        <v>16121</v>
      </c>
      <c r="E5301" s="38" t="s">
        <v>5291</v>
      </c>
      <c r="F5301" s="41">
        <v>31121510</v>
      </c>
      <c r="G5301" s="19" t="s">
        <v>611</v>
      </c>
      <c r="H5301" s="41">
        <v>6</v>
      </c>
      <c r="I5301" s="41">
        <v>6</v>
      </c>
      <c r="J5301" s="41">
        <v>10</v>
      </c>
      <c r="K5301" s="44">
        <v>1</v>
      </c>
      <c r="L5301" s="20">
        <v>2082500</v>
      </c>
      <c r="M5301" s="19" t="s">
        <v>15954</v>
      </c>
      <c r="N5301" s="28" t="s">
        <v>15953</v>
      </c>
    </row>
    <row r="5302" spans="1:14" ht="30" x14ac:dyDescent="0.25">
      <c r="A5302" s="27" t="s">
        <v>4221</v>
      </c>
      <c r="B5302" s="19" t="s">
        <v>17014</v>
      </c>
      <c r="C5302" s="19" t="s">
        <v>16741</v>
      </c>
      <c r="D5302" s="38" t="s">
        <v>16051</v>
      </c>
      <c r="E5302" s="38" t="s">
        <v>5292</v>
      </c>
      <c r="F5302" s="41">
        <v>31201601</v>
      </c>
      <c r="G5302" s="19" t="s">
        <v>611</v>
      </c>
      <c r="H5302" s="41">
        <v>9</v>
      </c>
      <c r="I5302" s="41">
        <v>2</v>
      </c>
      <c r="J5302" s="41">
        <v>10</v>
      </c>
      <c r="K5302" s="44">
        <v>1</v>
      </c>
      <c r="L5302" s="20">
        <v>89250</v>
      </c>
      <c r="M5302" s="19" t="s">
        <v>15954</v>
      </c>
      <c r="N5302" s="28" t="s">
        <v>15953</v>
      </c>
    </row>
    <row r="5303" spans="1:14" ht="30" x14ac:dyDescent="0.25">
      <c r="A5303" s="27" t="s">
        <v>4221</v>
      </c>
      <c r="B5303" s="19" t="s">
        <v>17014</v>
      </c>
      <c r="C5303" s="19" t="s">
        <v>16741</v>
      </c>
      <c r="D5303" s="38" t="s">
        <v>16051</v>
      </c>
      <c r="E5303" s="38" t="s">
        <v>5293</v>
      </c>
      <c r="F5303" s="41" t="s">
        <v>5294</v>
      </c>
      <c r="G5303" s="19" t="s">
        <v>611</v>
      </c>
      <c r="H5303" s="41">
        <v>6</v>
      </c>
      <c r="I5303" s="41">
        <v>6</v>
      </c>
      <c r="J5303" s="41">
        <v>10</v>
      </c>
      <c r="K5303" s="44">
        <v>1</v>
      </c>
      <c r="L5303" s="20">
        <v>1428000</v>
      </c>
      <c r="M5303" s="19" t="s">
        <v>15954</v>
      </c>
      <c r="N5303" s="28" t="s">
        <v>15953</v>
      </c>
    </row>
    <row r="5304" spans="1:14" ht="30" x14ac:dyDescent="0.25">
      <c r="A5304" s="27" t="s">
        <v>4221</v>
      </c>
      <c r="B5304" s="19" t="s">
        <v>17014</v>
      </c>
      <c r="C5304" s="19" t="s">
        <v>16741</v>
      </c>
      <c r="D5304" s="38" t="s">
        <v>16051</v>
      </c>
      <c r="E5304" s="38" t="s">
        <v>5295</v>
      </c>
      <c r="F5304" s="41">
        <v>41111951</v>
      </c>
      <c r="G5304" s="19" t="s">
        <v>611</v>
      </c>
      <c r="H5304" s="41">
        <v>6</v>
      </c>
      <c r="I5304" s="41">
        <v>6</v>
      </c>
      <c r="J5304" s="41">
        <v>10</v>
      </c>
      <c r="K5304" s="44">
        <v>1</v>
      </c>
      <c r="L5304" s="20">
        <v>416500</v>
      </c>
      <c r="M5304" s="19" t="s">
        <v>15954</v>
      </c>
      <c r="N5304" s="28" t="s">
        <v>15953</v>
      </c>
    </row>
    <row r="5305" spans="1:14" ht="30" x14ac:dyDescent="0.25">
      <c r="A5305" s="27" t="s">
        <v>4221</v>
      </c>
      <c r="B5305" s="19" t="s">
        <v>17013</v>
      </c>
      <c r="C5305" s="19" t="s">
        <v>16743</v>
      </c>
      <c r="D5305" s="38" t="s">
        <v>16053</v>
      </c>
      <c r="E5305" s="38" t="s">
        <v>5296</v>
      </c>
      <c r="F5305" s="41">
        <v>40142002</v>
      </c>
      <c r="G5305" s="19" t="s">
        <v>611</v>
      </c>
      <c r="H5305" s="41">
        <v>9</v>
      </c>
      <c r="I5305" s="41">
        <v>2</v>
      </c>
      <c r="J5305" s="41">
        <v>10</v>
      </c>
      <c r="K5305" s="44">
        <v>1</v>
      </c>
      <c r="L5305" s="20">
        <v>6479550</v>
      </c>
      <c r="M5305" s="19" t="s">
        <v>15954</v>
      </c>
      <c r="N5305" s="28" t="s">
        <v>15953</v>
      </c>
    </row>
    <row r="5306" spans="1:14" ht="30" x14ac:dyDescent="0.25">
      <c r="A5306" s="27" t="s">
        <v>4221</v>
      </c>
      <c r="B5306" s="19" t="s">
        <v>17013</v>
      </c>
      <c r="C5306" s="19" t="s">
        <v>16740</v>
      </c>
      <c r="D5306" s="38" t="s">
        <v>16050</v>
      </c>
      <c r="E5306" s="38" t="s">
        <v>5297</v>
      </c>
      <c r="F5306" s="41">
        <v>31201505</v>
      </c>
      <c r="G5306" s="19" t="s">
        <v>611</v>
      </c>
      <c r="H5306" s="41">
        <v>9</v>
      </c>
      <c r="I5306" s="41">
        <v>2</v>
      </c>
      <c r="J5306" s="41">
        <v>10</v>
      </c>
      <c r="K5306" s="44">
        <v>1</v>
      </c>
      <c r="L5306" s="20">
        <v>952000</v>
      </c>
      <c r="M5306" s="19" t="s">
        <v>15965</v>
      </c>
      <c r="N5306" s="28" t="s">
        <v>15953</v>
      </c>
    </row>
    <row r="5307" spans="1:14" ht="30" x14ac:dyDescent="0.25">
      <c r="A5307" s="27" t="s">
        <v>4221</v>
      </c>
      <c r="B5307" s="19" t="s">
        <v>17013</v>
      </c>
      <c r="C5307" s="19" t="s">
        <v>16740</v>
      </c>
      <c r="D5307" s="38" t="s">
        <v>16050</v>
      </c>
      <c r="E5307" s="38" t="s">
        <v>5298</v>
      </c>
      <c r="F5307" s="41" t="s">
        <v>5299</v>
      </c>
      <c r="G5307" s="19" t="s">
        <v>611</v>
      </c>
      <c r="H5307" s="41">
        <v>9</v>
      </c>
      <c r="I5307" s="41">
        <v>2</v>
      </c>
      <c r="J5307" s="41">
        <v>10</v>
      </c>
      <c r="K5307" s="44">
        <v>1</v>
      </c>
      <c r="L5307" s="20">
        <v>5355000</v>
      </c>
      <c r="M5307" s="19" t="s">
        <v>15965</v>
      </c>
      <c r="N5307" s="28" t="s">
        <v>15953</v>
      </c>
    </row>
    <row r="5308" spans="1:14" ht="45" x14ac:dyDescent="0.25">
      <c r="A5308" s="27" t="s">
        <v>4221</v>
      </c>
      <c r="B5308" s="19" t="s">
        <v>16745</v>
      </c>
      <c r="C5308" s="19" t="s">
        <v>16745</v>
      </c>
      <c r="D5308" s="38" t="s">
        <v>16055</v>
      </c>
      <c r="E5308" s="38" t="s">
        <v>5300</v>
      </c>
      <c r="F5308" s="41">
        <v>40173803</v>
      </c>
      <c r="G5308" s="19" t="s">
        <v>611</v>
      </c>
      <c r="H5308" s="41">
        <v>9</v>
      </c>
      <c r="I5308" s="41">
        <v>2</v>
      </c>
      <c r="J5308" s="41">
        <v>10</v>
      </c>
      <c r="K5308" s="44">
        <v>1</v>
      </c>
      <c r="L5308" s="20">
        <v>496825</v>
      </c>
      <c r="M5308" s="19" t="s">
        <v>15954</v>
      </c>
      <c r="N5308" s="28" t="s">
        <v>15953</v>
      </c>
    </row>
    <row r="5309" spans="1:14" ht="45" x14ac:dyDescent="0.25">
      <c r="A5309" s="27" t="s">
        <v>4221</v>
      </c>
      <c r="B5309" s="19" t="s">
        <v>16745</v>
      </c>
      <c r="C5309" s="19" t="s">
        <v>16745</v>
      </c>
      <c r="D5309" s="38" t="s">
        <v>16055</v>
      </c>
      <c r="E5309" s="38" t="s">
        <v>5301</v>
      </c>
      <c r="F5309" s="41">
        <v>40172607</v>
      </c>
      <c r="G5309" s="19" t="s">
        <v>611</v>
      </c>
      <c r="H5309" s="41">
        <v>9</v>
      </c>
      <c r="I5309" s="41">
        <v>2</v>
      </c>
      <c r="J5309" s="41">
        <v>10</v>
      </c>
      <c r="K5309" s="44">
        <v>1</v>
      </c>
      <c r="L5309" s="20">
        <v>2023000</v>
      </c>
      <c r="M5309" s="19" t="s">
        <v>15954</v>
      </c>
      <c r="N5309" s="28" t="s">
        <v>15953</v>
      </c>
    </row>
    <row r="5310" spans="1:14" ht="45" x14ac:dyDescent="0.25">
      <c r="A5310" s="27" t="s">
        <v>4221</v>
      </c>
      <c r="B5310" s="19" t="s">
        <v>16745</v>
      </c>
      <c r="C5310" s="19" t="s">
        <v>16745</v>
      </c>
      <c r="D5310" s="38" t="s">
        <v>16055</v>
      </c>
      <c r="E5310" s="38" t="s">
        <v>5302</v>
      </c>
      <c r="F5310" s="41">
        <v>40171700</v>
      </c>
      <c r="G5310" s="19" t="s">
        <v>611</v>
      </c>
      <c r="H5310" s="41">
        <v>9</v>
      </c>
      <c r="I5310" s="41">
        <v>2</v>
      </c>
      <c r="J5310" s="41">
        <v>10</v>
      </c>
      <c r="K5310" s="44">
        <v>1</v>
      </c>
      <c r="L5310" s="20">
        <v>83300</v>
      </c>
      <c r="M5310" s="19" t="s">
        <v>15954</v>
      </c>
      <c r="N5310" s="28" t="s">
        <v>15953</v>
      </c>
    </row>
    <row r="5311" spans="1:14" ht="45" x14ac:dyDescent="0.25">
      <c r="A5311" s="27" t="s">
        <v>4221</v>
      </c>
      <c r="B5311" s="19" t="s">
        <v>16745</v>
      </c>
      <c r="C5311" s="19" t="s">
        <v>16745</v>
      </c>
      <c r="D5311" s="38" t="s">
        <v>16055</v>
      </c>
      <c r="E5311" s="38" t="s">
        <v>5303</v>
      </c>
      <c r="F5311" s="41">
        <v>40171700</v>
      </c>
      <c r="G5311" s="19" t="s">
        <v>611</v>
      </c>
      <c r="H5311" s="41">
        <v>9</v>
      </c>
      <c r="I5311" s="41">
        <v>2</v>
      </c>
      <c r="J5311" s="41">
        <v>10</v>
      </c>
      <c r="K5311" s="44">
        <v>1</v>
      </c>
      <c r="L5311" s="20">
        <v>18802</v>
      </c>
      <c r="M5311" s="19" t="s">
        <v>15954</v>
      </c>
      <c r="N5311" s="28" t="s">
        <v>15953</v>
      </c>
    </row>
    <row r="5312" spans="1:14" ht="45" x14ac:dyDescent="0.25">
      <c r="A5312" s="27" t="s">
        <v>4221</v>
      </c>
      <c r="B5312" s="19" t="s">
        <v>16745</v>
      </c>
      <c r="C5312" s="19" t="s">
        <v>16745</v>
      </c>
      <c r="D5312" s="38" t="s">
        <v>16055</v>
      </c>
      <c r="E5312" s="38" t="s">
        <v>5304</v>
      </c>
      <c r="F5312" s="41">
        <v>31152200</v>
      </c>
      <c r="G5312" s="19" t="s">
        <v>611</v>
      </c>
      <c r="H5312" s="41">
        <v>9</v>
      </c>
      <c r="I5312" s="41">
        <v>2</v>
      </c>
      <c r="J5312" s="41">
        <v>10</v>
      </c>
      <c r="K5312" s="44">
        <v>1</v>
      </c>
      <c r="L5312" s="20">
        <v>9424800</v>
      </c>
      <c r="M5312" s="19" t="s">
        <v>15954</v>
      </c>
      <c r="N5312" s="28" t="s">
        <v>15953</v>
      </c>
    </row>
    <row r="5313" spans="1:14" ht="45" x14ac:dyDescent="0.25">
      <c r="A5313" s="27" t="s">
        <v>4221</v>
      </c>
      <c r="B5313" s="19" t="s">
        <v>16745</v>
      </c>
      <c r="C5313" s="19" t="s">
        <v>16745</v>
      </c>
      <c r="D5313" s="38" t="s">
        <v>16055</v>
      </c>
      <c r="E5313" s="38" t="s">
        <v>5305</v>
      </c>
      <c r="F5313" s="41">
        <v>40141734</v>
      </c>
      <c r="G5313" s="19" t="s">
        <v>611</v>
      </c>
      <c r="H5313" s="41">
        <v>9</v>
      </c>
      <c r="I5313" s="41">
        <v>2</v>
      </c>
      <c r="J5313" s="41">
        <v>10</v>
      </c>
      <c r="K5313" s="44">
        <v>1</v>
      </c>
      <c r="L5313" s="20">
        <v>399840</v>
      </c>
      <c r="M5313" s="19" t="s">
        <v>15954</v>
      </c>
      <c r="N5313" s="28" t="s">
        <v>15953</v>
      </c>
    </row>
    <row r="5314" spans="1:14" ht="45" x14ac:dyDescent="0.25">
      <c r="A5314" s="27" t="s">
        <v>4221</v>
      </c>
      <c r="B5314" s="19" t="s">
        <v>16745</v>
      </c>
      <c r="C5314" s="19" t="s">
        <v>16745</v>
      </c>
      <c r="D5314" s="38" t="s">
        <v>16055</v>
      </c>
      <c r="E5314" s="38" t="s">
        <v>5306</v>
      </c>
      <c r="F5314" s="41">
        <v>27111734</v>
      </c>
      <c r="G5314" s="19" t="s">
        <v>611</v>
      </c>
      <c r="H5314" s="41">
        <v>9</v>
      </c>
      <c r="I5314" s="41">
        <v>2</v>
      </c>
      <c r="J5314" s="41">
        <v>10</v>
      </c>
      <c r="K5314" s="44">
        <v>1</v>
      </c>
      <c r="L5314" s="20">
        <v>204680</v>
      </c>
      <c r="M5314" s="19" t="s">
        <v>15954</v>
      </c>
      <c r="N5314" s="28" t="s">
        <v>15953</v>
      </c>
    </row>
    <row r="5315" spans="1:14" ht="45" x14ac:dyDescent="0.25">
      <c r="A5315" s="27" t="s">
        <v>4221</v>
      </c>
      <c r="B5315" s="19" t="s">
        <v>16745</v>
      </c>
      <c r="C5315" s="19" t="s">
        <v>16745</v>
      </c>
      <c r="D5315" s="38" t="s">
        <v>16055</v>
      </c>
      <c r="E5315" s="38" t="s">
        <v>5307</v>
      </c>
      <c r="F5315" s="41" t="s">
        <v>2713</v>
      </c>
      <c r="G5315" s="19" t="s">
        <v>611</v>
      </c>
      <c r="H5315" s="41">
        <v>9</v>
      </c>
      <c r="I5315" s="41">
        <v>2</v>
      </c>
      <c r="J5315" s="41">
        <v>10</v>
      </c>
      <c r="K5315" s="44">
        <v>1</v>
      </c>
      <c r="L5315" s="20">
        <v>2024785</v>
      </c>
      <c r="M5315" s="19" t="s">
        <v>15954</v>
      </c>
      <c r="N5315" s="28" t="s">
        <v>15953</v>
      </c>
    </row>
    <row r="5316" spans="1:14" ht="45" x14ac:dyDescent="0.25">
      <c r="A5316" s="27" t="s">
        <v>4221</v>
      </c>
      <c r="B5316" s="19" t="s">
        <v>17063</v>
      </c>
      <c r="C5316" s="19" t="s">
        <v>16866</v>
      </c>
      <c r="D5316" s="38" t="s">
        <v>16176</v>
      </c>
      <c r="E5316" s="38" t="s">
        <v>5308</v>
      </c>
      <c r="F5316" s="41">
        <v>39121308</v>
      </c>
      <c r="G5316" s="19" t="s">
        <v>611</v>
      </c>
      <c r="H5316" s="41">
        <v>9</v>
      </c>
      <c r="I5316" s="41">
        <v>2</v>
      </c>
      <c r="J5316" s="41">
        <v>10</v>
      </c>
      <c r="K5316" s="44">
        <v>1</v>
      </c>
      <c r="L5316" s="20">
        <v>41650</v>
      </c>
      <c r="M5316" s="19" t="s">
        <v>15954</v>
      </c>
      <c r="N5316" s="28" t="s">
        <v>15953</v>
      </c>
    </row>
    <row r="5317" spans="1:14" ht="45" x14ac:dyDescent="0.25">
      <c r="A5317" s="27" t="s">
        <v>4221</v>
      </c>
      <c r="B5317" s="19" t="s">
        <v>17063</v>
      </c>
      <c r="C5317" s="19" t="s">
        <v>16866</v>
      </c>
      <c r="D5317" s="38" t="s">
        <v>16176</v>
      </c>
      <c r="E5317" s="38" t="s">
        <v>5309</v>
      </c>
      <c r="F5317" s="41">
        <v>39121633</v>
      </c>
      <c r="G5317" s="19" t="s">
        <v>611</v>
      </c>
      <c r="H5317" s="41">
        <v>9</v>
      </c>
      <c r="I5317" s="41">
        <v>2</v>
      </c>
      <c r="J5317" s="41">
        <v>10</v>
      </c>
      <c r="K5317" s="44">
        <v>1</v>
      </c>
      <c r="L5317" s="20">
        <v>38913</v>
      </c>
      <c r="M5317" s="19" t="s">
        <v>15954</v>
      </c>
      <c r="N5317" s="28" t="s">
        <v>15953</v>
      </c>
    </row>
    <row r="5318" spans="1:14" ht="90" x14ac:dyDescent="0.25">
      <c r="A5318" s="27" t="s">
        <v>4221</v>
      </c>
      <c r="B5318" s="19" t="s">
        <v>17064</v>
      </c>
      <c r="C5318" s="19" t="s">
        <v>16875</v>
      </c>
      <c r="D5318" s="38" t="s">
        <v>16185</v>
      </c>
      <c r="E5318" s="38" t="s">
        <v>5310</v>
      </c>
      <c r="F5318" s="41">
        <v>41103311</v>
      </c>
      <c r="G5318" s="19" t="s">
        <v>611</v>
      </c>
      <c r="H5318" s="41">
        <v>9</v>
      </c>
      <c r="I5318" s="41">
        <v>2</v>
      </c>
      <c r="J5318" s="41">
        <v>10</v>
      </c>
      <c r="K5318" s="44">
        <v>1</v>
      </c>
      <c r="L5318" s="20">
        <v>1142400</v>
      </c>
      <c r="M5318" s="19" t="s">
        <v>15954</v>
      </c>
      <c r="N5318" s="28" t="s">
        <v>15953</v>
      </c>
    </row>
    <row r="5319" spans="1:14" ht="30" x14ac:dyDescent="0.25">
      <c r="A5319" s="27" t="s">
        <v>4221</v>
      </c>
      <c r="B5319" s="19" t="s">
        <v>17054</v>
      </c>
      <c r="C5319" s="19" t="s">
        <v>16818</v>
      </c>
      <c r="D5319" s="38" t="s">
        <v>16128</v>
      </c>
      <c r="E5319" s="38" t="s">
        <v>5311</v>
      </c>
      <c r="F5319" s="41">
        <v>72101500</v>
      </c>
      <c r="G5319" s="19" t="s">
        <v>614</v>
      </c>
      <c r="H5319" s="41">
        <v>9</v>
      </c>
      <c r="I5319" s="41">
        <v>2</v>
      </c>
      <c r="J5319" s="41">
        <v>10</v>
      </c>
      <c r="K5319" s="44">
        <v>1</v>
      </c>
      <c r="L5319" s="20">
        <v>901617329.51999998</v>
      </c>
      <c r="M5319" s="19" t="s">
        <v>15954</v>
      </c>
      <c r="N5319" s="28" t="s">
        <v>15953</v>
      </c>
    </row>
    <row r="5320" spans="1:14" ht="30" x14ac:dyDescent="0.25">
      <c r="A5320" s="27" t="s">
        <v>4221</v>
      </c>
      <c r="B5320" s="19" t="s">
        <v>17054</v>
      </c>
      <c r="C5320" s="19" t="s">
        <v>16818</v>
      </c>
      <c r="D5320" s="38" t="s">
        <v>16128</v>
      </c>
      <c r="E5320" s="38" t="s">
        <v>5311</v>
      </c>
      <c r="F5320" s="41">
        <v>72101500</v>
      </c>
      <c r="G5320" s="19" t="s">
        <v>614</v>
      </c>
      <c r="H5320" s="41">
        <v>9</v>
      </c>
      <c r="I5320" s="41">
        <v>2</v>
      </c>
      <c r="J5320" s="41">
        <v>10</v>
      </c>
      <c r="K5320" s="44">
        <v>1</v>
      </c>
      <c r="L5320" s="20">
        <v>10070000</v>
      </c>
      <c r="M5320" s="19" t="s">
        <v>15954</v>
      </c>
      <c r="N5320" s="28" t="s">
        <v>15953</v>
      </c>
    </row>
    <row r="5321" spans="1:14" x14ac:dyDescent="0.25">
      <c r="A5321" s="27" t="s">
        <v>4221</v>
      </c>
      <c r="B5321" s="19" t="s">
        <v>17051</v>
      </c>
      <c r="C5321" s="19" t="s">
        <v>16821</v>
      </c>
      <c r="D5321" s="38" t="s">
        <v>16131</v>
      </c>
      <c r="E5321" s="38" t="s">
        <v>5312</v>
      </c>
      <c r="F5321" s="41">
        <v>48102102</v>
      </c>
      <c r="G5321" s="19" t="s">
        <v>614</v>
      </c>
      <c r="H5321" s="41">
        <v>9</v>
      </c>
      <c r="I5321" s="41">
        <v>2</v>
      </c>
      <c r="J5321" s="41">
        <v>10</v>
      </c>
      <c r="K5321" s="44">
        <v>1</v>
      </c>
      <c r="L5321" s="20">
        <v>29236780.34</v>
      </c>
      <c r="M5321" s="19" t="s">
        <v>15954</v>
      </c>
      <c r="N5321" s="28" t="s">
        <v>15953</v>
      </c>
    </row>
    <row r="5322" spans="1:14" ht="30" x14ac:dyDescent="0.25">
      <c r="A5322" s="27" t="s">
        <v>4221</v>
      </c>
      <c r="B5322" s="19" t="s">
        <v>17041</v>
      </c>
      <c r="C5322" s="19" t="s">
        <v>16798</v>
      </c>
      <c r="D5322" s="38" t="s">
        <v>16108</v>
      </c>
      <c r="E5322" s="38" t="s">
        <v>5313</v>
      </c>
      <c r="F5322" s="41">
        <v>48101820</v>
      </c>
      <c r="G5322" s="19" t="s">
        <v>614</v>
      </c>
      <c r="H5322" s="41">
        <v>9</v>
      </c>
      <c r="I5322" s="41">
        <v>2</v>
      </c>
      <c r="J5322" s="41">
        <v>10</v>
      </c>
      <c r="K5322" s="44">
        <v>1</v>
      </c>
      <c r="L5322" s="20">
        <v>39145890.140000001</v>
      </c>
      <c r="M5322" s="19" t="s">
        <v>15954</v>
      </c>
      <c r="N5322" s="28" t="s">
        <v>15953</v>
      </c>
    </row>
    <row r="5323" spans="1:14" ht="30" x14ac:dyDescent="0.25">
      <c r="A5323" s="27" t="s">
        <v>4221</v>
      </c>
      <c r="B5323" s="19" t="s">
        <v>17041</v>
      </c>
      <c r="C5323" s="19" t="s">
        <v>16798</v>
      </c>
      <c r="D5323" s="38" t="s">
        <v>16108</v>
      </c>
      <c r="E5323" s="38" t="s">
        <v>5314</v>
      </c>
      <c r="F5323" s="41">
        <v>24131503</v>
      </c>
      <c r="G5323" s="19" t="s">
        <v>614</v>
      </c>
      <c r="H5323" s="41">
        <v>9</v>
      </c>
      <c r="I5323" s="41">
        <v>2</v>
      </c>
      <c r="J5323" s="41">
        <v>10</v>
      </c>
      <c r="K5323" s="44">
        <v>1</v>
      </c>
      <c r="L5323" s="20">
        <v>82207000.469999999</v>
      </c>
      <c r="M5323" s="19" t="s">
        <v>11</v>
      </c>
      <c r="N5323" s="28" t="s">
        <v>15953</v>
      </c>
    </row>
    <row r="5324" spans="1:14" ht="30" x14ac:dyDescent="0.25">
      <c r="A5324" s="27" t="s">
        <v>4221</v>
      </c>
      <c r="B5324" s="19" t="s">
        <v>17041</v>
      </c>
      <c r="C5324" s="19" t="s">
        <v>16798</v>
      </c>
      <c r="D5324" s="38" t="s">
        <v>16108</v>
      </c>
      <c r="E5324" s="38" t="s">
        <v>5315</v>
      </c>
      <c r="F5324" s="41">
        <v>24131503</v>
      </c>
      <c r="G5324" s="19" t="s">
        <v>614</v>
      </c>
      <c r="H5324" s="41">
        <v>9</v>
      </c>
      <c r="I5324" s="41">
        <v>2</v>
      </c>
      <c r="J5324" s="41">
        <v>10</v>
      </c>
      <c r="K5324" s="44">
        <v>1</v>
      </c>
      <c r="L5324" s="20">
        <v>80217000.359999999</v>
      </c>
      <c r="M5324" s="19" t="s">
        <v>11</v>
      </c>
      <c r="N5324" s="28" t="s">
        <v>15953</v>
      </c>
    </row>
    <row r="5325" spans="1:14" x14ac:dyDescent="0.25">
      <c r="A5325" s="27" t="s">
        <v>4221</v>
      </c>
      <c r="B5325" s="19" t="s">
        <v>17051</v>
      </c>
      <c r="C5325" s="19" t="s">
        <v>16821</v>
      </c>
      <c r="D5325" s="38" t="s">
        <v>16131</v>
      </c>
      <c r="E5325" s="38" t="s">
        <v>5316</v>
      </c>
      <c r="F5325" s="41">
        <v>49121503</v>
      </c>
      <c r="G5325" s="19" t="s">
        <v>611</v>
      </c>
      <c r="H5325" s="41">
        <v>9</v>
      </c>
      <c r="I5325" s="41">
        <v>10</v>
      </c>
      <c r="J5325" s="41">
        <v>10</v>
      </c>
      <c r="K5325" s="44">
        <v>1</v>
      </c>
      <c r="L5325" s="20">
        <v>9520000</v>
      </c>
      <c r="M5325" s="19" t="s">
        <v>11</v>
      </c>
      <c r="N5325" s="28" t="s">
        <v>15953</v>
      </c>
    </row>
    <row r="5326" spans="1:14" ht="30" x14ac:dyDescent="0.25">
      <c r="A5326" s="27" t="s">
        <v>4221</v>
      </c>
      <c r="B5326" s="19" t="s">
        <v>17051</v>
      </c>
      <c r="C5326" s="19" t="s">
        <v>16821</v>
      </c>
      <c r="D5326" s="38" t="s">
        <v>16131</v>
      </c>
      <c r="E5326" s="38" t="s">
        <v>5317</v>
      </c>
      <c r="F5326" s="41" t="s">
        <v>5318</v>
      </c>
      <c r="G5326" s="19" t="s">
        <v>611</v>
      </c>
      <c r="H5326" s="41">
        <v>6</v>
      </c>
      <c r="I5326" s="41">
        <v>6</v>
      </c>
      <c r="J5326" s="41">
        <v>10</v>
      </c>
      <c r="K5326" s="44">
        <v>1</v>
      </c>
      <c r="L5326" s="20">
        <v>11455272</v>
      </c>
      <c r="M5326" s="19" t="s">
        <v>11</v>
      </c>
      <c r="N5326" s="28" t="s">
        <v>15953</v>
      </c>
    </row>
    <row r="5327" spans="1:14" ht="30" x14ac:dyDescent="0.25">
      <c r="A5327" s="27" t="s">
        <v>4221</v>
      </c>
      <c r="B5327" s="19" t="s">
        <v>17051</v>
      </c>
      <c r="C5327" s="19" t="s">
        <v>16821</v>
      </c>
      <c r="D5327" s="38" t="s">
        <v>16131</v>
      </c>
      <c r="E5327" s="38" t="s">
        <v>5317</v>
      </c>
      <c r="F5327" s="41" t="s">
        <v>5318</v>
      </c>
      <c r="G5327" s="19" t="s">
        <v>611</v>
      </c>
      <c r="H5327" s="41">
        <v>6</v>
      </c>
      <c r="I5327" s="41">
        <v>6</v>
      </c>
      <c r="J5327" s="41">
        <v>16</v>
      </c>
      <c r="K5327" s="44">
        <v>1</v>
      </c>
      <c r="L5327" s="20">
        <v>5865163</v>
      </c>
      <c r="M5327" s="19" t="s">
        <v>11</v>
      </c>
      <c r="N5327" s="28" t="s">
        <v>15953</v>
      </c>
    </row>
    <row r="5328" spans="1:14" x14ac:dyDescent="0.25">
      <c r="A5328" s="27" t="s">
        <v>4221</v>
      </c>
      <c r="B5328" s="19" t="s">
        <v>17051</v>
      </c>
      <c r="C5328" s="19" t="s">
        <v>16821</v>
      </c>
      <c r="D5328" s="38" t="s">
        <v>16131</v>
      </c>
      <c r="E5328" s="38" t="s">
        <v>5319</v>
      </c>
      <c r="F5328" s="41">
        <v>95131701</v>
      </c>
      <c r="G5328" s="19" t="s">
        <v>611</v>
      </c>
      <c r="H5328" s="41">
        <v>9</v>
      </c>
      <c r="I5328" s="41">
        <v>10</v>
      </c>
      <c r="J5328" s="41">
        <v>10</v>
      </c>
      <c r="K5328" s="44">
        <v>1</v>
      </c>
      <c r="L5328" s="20">
        <v>35700000</v>
      </c>
      <c r="M5328" s="19" t="s">
        <v>11</v>
      </c>
      <c r="N5328" s="28" t="s">
        <v>15953</v>
      </c>
    </row>
    <row r="5329" spans="1:14" ht="45" x14ac:dyDescent="0.25">
      <c r="A5329" s="27" t="s">
        <v>4221</v>
      </c>
      <c r="B5329" s="19" t="s">
        <v>17021</v>
      </c>
      <c r="C5329" s="19" t="s">
        <v>16785</v>
      </c>
      <c r="D5329" s="38" t="s">
        <v>16095</v>
      </c>
      <c r="E5329" s="38" t="s">
        <v>5320</v>
      </c>
      <c r="F5329" s="41">
        <v>72154003</v>
      </c>
      <c r="G5329" s="19" t="s">
        <v>611</v>
      </c>
      <c r="H5329" s="41">
        <v>9</v>
      </c>
      <c r="I5329" s="41">
        <v>10</v>
      </c>
      <c r="J5329" s="41">
        <v>10</v>
      </c>
      <c r="K5329" s="44">
        <v>1</v>
      </c>
      <c r="L5329" s="20">
        <v>2737000</v>
      </c>
      <c r="M5329" s="19" t="s">
        <v>15954</v>
      </c>
      <c r="N5329" s="28" t="s">
        <v>15953</v>
      </c>
    </row>
    <row r="5330" spans="1:14" ht="45" x14ac:dyDescent="0.25">
      <c r="A5330" s="27" t="s">
        <v>4221</v>
      </c>
      <c r="B5330" s="19" t="s">
        <v>17021</v>
      </c>
      <c r="C5330" s="19" t="s">
        <v>16785</v>
      </c>
      <c r="D5330" s="38" t="s">
        <v>16095</v>
      </c>
      <c r="E5330" s="38" t="s">
        <v>5320</v>
      </c>
      <c r="F5330" s="41">
        <v>72154003</v>
      </c>
      <c r="G5330" s="19" t="s">
        <v>611</v>
      </c>
      <c r="H5330" s="41">
        <v>9</v>
      </c>
      <c r="I5330" s="41">
        <v>10</v>
      </c>
      <c r="J5330" s="41">
        <v>16</v>
      </c>
      <c r="K5330" s="44">
        <v>1</v>
      </c>
      <c r="L5330" s="20">
        <v>4143580</v>
      </c>
      <c r="M5330" s="19" t="s">
        <v>15954</v>
      </c>
      <c r="N5330" s="28" t="s">
        <v>15953</v>
      </c>
    </row>
    <row r="5331" spans="1:14" ht="45" x14ac:dyDescent="0.25">
      <c r="A5331" s="27" t="s">
        <v>4221</v>
      </c>
      <c r="B5331" s="19" t="s">
        <v>17065</v>
      </c>
      <c r="C5331" s="19" t="s">
        <v>16881</v>
      </c>
      <c r="D5331" s="38" t="s">
        <v>16191</v>
      </c>
      <c r="E5331" s="38" t="s">
        <v>5321</v>
      </c>
      <c r="F5331" s="41">
        <v>72101500</v>
      </c>
      <c r="G5331" s="19" t="s">
        <v>611</v>
      </c>
      <c r="H5331" s="41">
        <v>6</v>
      </c>
      <c r="I5331" s="41">
        <v>6</v>
      </c>
      <c r="J5331" s="41">
        <v>10</v>
      </c>
      <c r="K5331" s="44">
        <v>1</v>
      </c>
      <c r="L5331" s="20">
        <v>71915605.049999997</v>
      </c>
      <c r="M5331" s="19" t="s">
        <v>15954</v>
      </c>
      <c r="N5331" s="28" t="s">
        <v>15953</v>
      </c>
    </row>
    <row r="5332" spans="1:14" x14ac:dyDescent="0.25">
      <c r="A5332" s="27" t="s">
        <v>4221</v>
      </c>
      <c r="B5332" s="19" t="s">
        <v>17051</v>
      </c>
      <c r="C5332" s="19" t="s">
        <v>16809</v>
      </c>
      <c r="D5332" s="38" t="s">
        <v>16119</v>
      </c>
      <c r="E5332" s="38" t="s">
        <v>5322</v>
      </c>
      <c r="F5332" s="41" t="s">
        <v>509</v>
      </c>
      <c r="G5332" s="19" t="s">
        <v>611</v>
      </c>
      <c r="H5332" s="41">
        <v>11</v>
      </c>
      <c r="I5332" s="41">
        <v>1</v>
      </c>
      <c r="J5332" s="41">
        <v>10</v>
      </c>
      <c r="K5332" s="44">
        <v>236</v>
      </c>
      <c r="L5332" s="20">
        <v>96288000</v>
      </c>
      <c r="M5332" s="19" t="s">
        <v>11</v>
      </c>
      <c r="N5332" s="28" t="s">
        <v>15953</v>
      </c>
    </row>
    <row r="5333" spans="1:14" ht="30" x14ac:dyDescent="0.25">
      <c r="A5333" s="27" t="s">
        <v>4221</v>
      </c>
      <c r="B5333" s="19" t="s">
        <v>17041</v>
      </c>
      <c r="C5333" s="19" t="s">
        <v>16798</v>
      </c>
      <c r="D5333" s="38" t="s">
        <v>16108</v>
      </c>
      <c r="E5333" s="38" t="s">
        <v>5323</v>
      </c>
      <c r="F5333" s="41" t="s">
        <v>753</v>
      </c>
      <c r="G5333" s="19" t="s">
        <v>611</v>
      </c>
      <c r="H5333" s="41">
        <v>12</v>
      </c>
      <c r="I5333" s="41">
        <v>1</v>
      </c>
      <c r="J5333" s="41">
        <v>10</v>
      </c>
      <c r="K5333" s="44">
        <v>6.8634974888208991</v>
      </c>
      <c r="L5333" s="20">
        <v>29163000.829999998</v>
      </c>
      <c r="M5333" s="19" t="s">
        <v>11</v>
      </c>
      <c r="N5333" s="28" t="s">
        <v>15953</v>
      </c>
    </row>
    <row r="5334" spans="1:14" ht="30" x14ac:dyDescent="0.25">
      <c r="A5334" s="27" t="s">
        <v>4221</v>
      </c>
      <c r="B5334" s="19" t="s">
        <v>17041</v>
      </c>
      <c r="C5334" s="19" t="s">
        <v>16798</v>
      </c>
      <c r="D5334" s="38" t="s">
        <v>16108</v>
      </c>
      <c r="E5334" s="38" t="s">
        <v>5323</v>
      </c>
      <c r="F5334" s="41" t="s">
        <v>753</v>
      </c>
      <c r="G5334" s="19" t="s">
        <v>611</v>
      </c>
      <c r="H5334" s="41">
        <v>12</v>
      </c>
      <c r="I5334" s="41">
        <v>1</v>
      </c>
      <c r="J5334" s="41">
        <v>16</v>
      </c>
      <c r="K5334" s="44">
        <v>1</v>
      </c>
      <c r="L5334" s="20">
        <v>4249000</v>
      </c>
      <c r="M5334" s="19" t="s">
        <v>11</v>
      </c>
      <c r="N5334" s="28" t="s">
        <v>15953</v>
      </c>
    </row>
    <row r="5335" spans="1:14" ht="30" x14ac:dyDescent="0.25">
      <c r="A5335" s="27" t="s">
        <v>4221</v>
      </c>
      <c r="B5335" s="19" t="s">
        <v>17041</v>
      </c>
      <c r="C5335" s="19" t="s">
        <v>16798</v>
      </c>
      <c r="D5335" s="38" t="s">
        <v>16108</v>
      </c>
      <c r="E5335" s="38" t="s">
        <v>5323</v>
      </c>
      <c r="F5335" s="41">
        <v>24131503</v>
      </c>
      <c r="G5335" s="19" t="s">
        <v>611</v>
      </c>
      <c r="H5335" s="41">
        <v>12</v>
      </c>
      <c r="I5335" s="41">
        <v>1</v>
      </c>
      <c r="J5335" s="41">
        <v>10</v>
      </c>
      <c r="K5335" s="44">
        <v>4.1365025111791009</v>
      </c>
      <c r="L5335" s="20">
        <v>17575999.170000002</v>
      </c>
      <c r="M5335" s="19" t="s">
        <v>11</v>
      </c>
      <c r="N5335" s="28" t="s">
        <v>15953</v>
      </c>
    </row>
    <row r="5336" spans="1:14" ht="30" x14ac:dyDescent="0.25">
      <c r="A5336" s="27" t="s">
        <v>4221</v>
      </c>
      <c r="B5336" s="19" t="s">
        <v>15951</v>
      </c>
      <c r="C5336" s="19" t="s">
        <v>15951</v>
      </c>
      <c r="D5336" s="38" t="s">
        <v>15952</v>
      </c>
      <c r="E5336" s="38" t="s">
        <v>5324</v>
      </c>
      <c r="F5336" s="41">
        <v>93161600</v>
      </c>
      <c r="G5336" s="19" t="s">
        <v>949</v>
      </c>
      <c r="H5336" s="41">
        <v>6</v>
      </c>
      <c r="I5336" s="41">
        <v>6</v>
      </c>
      <c r="J5336" s="41">
        <v>10</v>
      </c>
      <c r="K5336" s="44">
        <v>1</v>
      </c>
      <c r="L5336" s="20">
        <v>2361538</v>
      </c>
      <c r="M5336" s="19" t="s">
        <v>15954</v>
      </c>
      <c r="N5336" s="28" t="s">
        <v>15953</v>
      </c>
    </row>
    <row r="5337" spans="1:14" ht="30" x14ac:dyDescent="0.25">
      <c r="A5337" s="27" t="s">
        <v>4221</v>
      </c>
      <c r="B5337" s="19" t="s">
        <v>17053</v>
      </c>
      <c r="C5337" s="19" t="s">
        <v>16816</v>
      </c>
      <c r="D5337" s="38" t="s">
        <v>16126</v>
      </c>
      <c r="E5337" s="38" t="s">
        <v>5325</v>
      </c>
      <c r="F5337" s="41">
        <v>0</v>
      </c>
      <c r="G5337" s="19" t="s">
        <v>949</v>
      </c>
      <c r="H5337" s="41">
        <v>6</v>
      </c>
      <c r="I5337" s="41">
        <v>6</v>
      </c>
      <c r="J5337" s="41">
        <v>16</v>
      </c>
      <c r="K5337" s="44">
        <v>1</v>
      </c>
      <c r="L5337" s="20">
        <v>0.24</v>
      </c>
      <c r="M5337" s="19" t="s">
        <v>15954</v>
      </c>
      <c r="N5337" s="28" t="s">
        <v>15953</v>
      </c>
    </row>
    <row r="5338" spans="1:14" ht="45" x14ac:dyDescent="0.25">
      <c r="A5338" s="27" t="s">
        <v>4221</v>
      </c>
      <c r="B5338" s="19" t="s">
        <v>17017</v>
      </c>
      <c r="C5338" s="19" t="s">
        <v>16837</v>
      </c>
      <c r="D5338" s="38" t="s">
        <v>16147</v>
      </c>
      <c r="E5338" s="38" t="s">
        <v>5326</v>
      </c>
      <c r="F5338" s="41">
        <v>0</v>
      </c>
      <c r="G5338" s="19" t="s">
        <v>949</v>
      </c>
      <c r="H5338" s="41">
        <v>6</v>
      </c>
      <c r="I5338" s="41">
        <v>6</v>
      </c>
      <c r="J5338" s="41">
        <v>16</v>
      </c>
      <c r="K5338" s="44">
        <v>1</v>
      </c>
      <c r="L5338" s="20">
        <v>100</v>
      </c>
      <c r="M5338" s="19" t="s">
        <v>15954</v>
      </c>
      <c r="N5338" s="28" t="s">
        <v>15953</v>
      </c>
    </row>
    <row r="5339" spans="1:14" ht="30" x14ac:dyDescent="0.25">
      <c r="A5339" s="27" t="s">
        <v>4221</v>
      </c>
      <c r="B5339" s="19" t="s">
        <v>17017</v>
      </c>
      <c r="C5339" s="19" t="s">
        <v>16838</v>
      </c>
      <c r="D5339" s="38" t="s">
        <v>16148</v>
      </c>
      <c r="E5339" s="38" t="s">
        <v>5326</v>
      </c>
      <c r="F5339" s="41">
        <v>0</v>
      </c>
      <c r="G5339" s="19" t="s">
        <v>949</v>
      </c>
      <c r="H5339" s="41">
        <v>6</v>
      </c>
      <c r="I5339" s="41">
        <v>6</v>
      </c>
      <c r="J5339" s="41">
        <v>16</v>
      </c>
      <c r="K5339" s="44">
        <v>1</v>
      </c>
      <c r="L5339" s="20">
        <v>300</v>
      </c>
      <c r="M5339" s="19" t="s">
        <v>15954</v>
      </c>
      <c r="N5339" s="28" t="s">
        <v>15953</v>
      </c>
    </row>
    <row r="5340" spans="1:14" ht="30" x14ac:dyDescent="0.25">
      <c r="A5340" s="27" t="s">
        <v>4221</v>
      </c>
      <c r="B5340" s="19" t="s">
        <v>16750</v>
      </c>
      <c r="C5340" s="19" t="s">
        <v>16750</v>
      </c>
      <c r="D5340" s="38" t="s">
        <v>16060</v>
      </c>
      <c r="E5340" s="38" t="s">
        <v>5326</v>
      </c>
      <c r="F5340" s="41">
        <v>0</v>
      </c>
      <c r="G5340" s="19" t="s">
        <v>949</v>
      </c>
      <c r="H5340" s="41">
        <v>6</v>
      </c>
      <c r="I5340" s="41">
        <v>6</v>
      </c>
      <c r="J5340" s="41">
        <v>16</v>
      </c>
      <c r="K5340" s="44">
        <v>1</v>
      </c>
      <c r="L5340" s="20">
        <v>69.299999999813735</v>
      </c>
      <c r="M5340" s="19" t="s">
        <v>15954</v>
      </c>
      <c r="N5340" s="28" t="s">
        <v>15953</v>
      </c>
    </row>
    <row r="5341" spans="1:14" ht="30" x14ac:dyDescent="0.25">
      <c r="A5341" s="27" t="s">
        <v>4221</v>
      </c>
      <c r="B5341" s="19" t="s">
        <v>17018</v>
      </c>
      <c r="C5341" s="19" t="s">
        <v>16753</v>
      </c>
      <c r="D5341" s="38" t="s">
        <v>16063</v>
      </c>
      <c r="E5341" s="38" t="s">
        <v>5326</v>
      </c>
      <c r="F5341" s="41">
        <v>0</v>
      </c>
      <c r="G5341" s="19" t="s">
        <v>949</v>
      </c>
      <c r="H5341" s="41">
        <v>6</v>
      </c>
      <c r="I5341" s="41">
        <v>6</v>
      </c>
      <c r="J5341" s="41">
        <v>16</v>
      </c>
      <c r="K5341" s="44">
        <v>1</v>
      </c>
      <c r="L5341" s="20">
        <v>400</v>
      </c>
      <c r="M5341" s="19" t="s">
        <v>15954</v>
      </c>
      <c r="N5341" s="28" t="s">
        <v>15953</v>
      </c>
    </row>
    <row r="5342" spans="1:14" x14ac:dyDescent="0.25">
      <c r="A5342" s="27" t="s">
        <v>4221</v>
      </c>
      <c r="B5342" s="19" t="s">
        <v>17018</v>
      </c>
      <c r="C5342" s="19" t="s">
        <v>16751</v>
      </c>
      <c r="D5342" s="38" t="s">
        <v>16061</v>
      </c>
      <c r="E5342" s="38" t="s">
        <v>5326</v>
      </c>
      <c r="F5342" s="41">
        <v>0</v>
      </c>
      <c r="G5342" s="19" t="s">
        <v>949</v>
      </c>
      <c r="H5342" s="41">
        <v>6</v>
      </c>
      <c r="I5342" s="41">
        <v>6</v>
      </c>
      <c r="J5342" s="41">
        <v>16</v>
      </c>
      <c r="K5342" s="44">
        <v>1</v>
      </c>
      <c r="L5342" s="20">
        <v>1039.9000000000233</v>
      </c>
      <c r="M5342" s="19" t="s">
        <v>15954</v>
      </c>
      <c r="N5342" s="28" t="s">
        <v>15953</v>
      </c>
    </row>
    <row r="5343" spans="1:14" ht="30" x14ac:dyDescent="0.25">
      <c r="A5343" s="27" t="s">
        <v>4221</v>
      </c>
      <c r="B5343" s="19" t="s">
        <v>17018</v>
      </c>
      <c r="C5343" s="19" t="s">
        <v>16840</v>
      </c>
      <c r="D5343" s="38" t="s">
        <v>16150</v>
      </c>
      <c r="E5343" s="38" t="s">
        <v>5326</v>
      </c>
      <c r="F5343" s="41">
        <v>0</v>
      </c>
      <c r="G5343" s="19" t="s">
        <v>949</v>
      </c>
      <c r="H5343" s="41">
        <v>6</v>
      </c>
      <c r="I5343" s="41">
        <v>6</v>
      </c>
      <c r="J5343" s="41">
        <v>16</v>
      </c>
      <c r="K5343" s="44">
        <v>1</v>
      </c>
      <c r="L5343" s="20">
        <v>3014.8499999999767</v>
      </c>
      <c r="M5343" s="19" t="s">
        <v>15954</v>
      </c>
      <c r="N5343" s="28" t="s">
        <v>15953</v>
      </c>
    </row>
    <row r="5344" spans="1:14" ht="30" x14ac:dyDescent="0.25">
      <c r="A5344" s="27" t="s">
        <v>4221</v>
      </c>
      <c r="B5344" s="19" t="s">
        <v>17018</v>
      </c>
      <c r="C5344" s="19" t="s">
        <v>16752</v>
      </c>
      <c r="D5344" s="38" t="s">
        <v>16062</v>
      </c>
      <c r="E5344" s="38" t="s">
        <v>5326</v>
      </c>
      <c r="F5344" s="41">
        <v>0</v>
      </c>
      <c r="G5344" s="19" t="s">
        <v>949</v>
      </c>
      <c r="H5344" s="41">
        <v>6</v>
      </c>
      <c r="I5344" s="41">
        <v>6</v>
      </c>
      <c r="J5344" s="41">
        <v>16</v>
      </c>
      <c r="K5344" s="44">
        <v>1</v>
      </c>
      <c r="L5344" s="20">
        <v>5657.6700000000419</v>
      </c>
      <c r="M5344" s="19" t="s">
        <v>15954</v>
      </c>
      <c r="N5344" s="28" t="s">
        <v>15953</v>
      </c>
    </row>
    <row r="5345" spans="1:14" ht="30" x14ac:dyDescent="0.25">
      <c r="A5345" s="27" t="s">
        <v>4221</v>
      </c>
      <c r="B5345" s="19" t="s">
        <v>17019</v>
      </c>
      <c r="C5345" s="19" t="s">
        <v>16756</v>
      </c>
      <c r="D5345" s="38" t="s">
        <v>16066</v>
      </c>
      <c r="E5345" s="38" t="s">
        <v>5326</v>
      </c>
      <c r="F5345" s="41">
        <v>0</v>
      </c>
      <c r="G5345" s="19" t="s">
        <v>949</v>
      </c>
      <c r="H5345" s="41">
        <v>6</v>
      </c>
      <c r="I5345" s="41">
        <v>6</v>
      </c>
      <c r="J5345" s="41">
        <v>16</v>
      </c>
      <c r="K5345" s="44">
        <v>1</v>
      </c>
      <c r="L5345" s="20">
        <v>6796.2999999998137</v>
      </c>
      <c r="M5345" s="19" t="s">
        <v>15954</v>
      </c>
      <c r="N5345" s="28" t="s">
        <v>15953</v>
      </c>
    </row>
    <row r="5346" spans="1:14" ht="90" x14ac:dyDescent="0.25">
      <c r="A5346" s="27" t="s">
        <v>4221</v>
      </c>
      <c r="B5346" s="19" t="s">
        <v>17012</v>
      </c>
      <c r="C5346" s="19" t="s">
        <v>16739</v>
      </c>
      <c r="D5346" s="38" t="s">
        <v>16049</v>
      </c>
      <c r="E5346" s="38" t="s">
        <v>5327</v>
      </c>
      <c r="F5346" s="41">
        <v>0</v>
      </c>
      <c r="G5346" s="19" t="s">
        <v>949</v>
      </c>
      <c r="H5346" s="41">
        <v>6</v>
      </c>
      <c r="I5346" s="41">
        <v>6</v>
      </c>
      <c r="J5346" s="41">
        <v>16</v>
      </c>
      <c r="K5346" s="44">
        <v>1</v>
      </c>
      <c r="L5346" s="20">
        <v>0.06</v>
      </c>
      <c r="M5346" s="19" t="s">
        <v>15954</v>
      </c>
      <c r="N5346" s="28" t="s">
        <v>15953</v>
      </c>
    </row>
    <row r="5347" spans="1:14" ht="120" x14ac:dyDescent="0.25">
      <c r="A5347" s="27" t="s">
        <v>4221</v>
      </c>
      <c r="B5347" s="19" t="s">
        <v>17012</v>
      </c>
      <c r="C5347" s="19" t="s">
        <v>16844</v>
      </c>
      <c r="D5347" s="38" t="s">
        <v>16154</v>
      </c>
      <c r="E5347" s="38" t="s">
        <v>5327</v>
      </c>
      <c r="F5347" s="41">
        <v>0</v>
      </c>
      <c r="G5347" s="19" t="s">
        <v>949</v>
      </c>
      <c r="H5347" s="41">
        <v>6</v>
      </c>
      <c r="I5347" s="41">
        <v>6</v>
      </c>
      <c r="J5347" s="41">
        <v>16</v>
      </c>
      <c r="K5347" s="44">
        <v>1</v>
      </c>
      <c r="L5347" s="20">
        <v>0.57999999999999996</v>
      </c>
      <c r="M5347" s="19" t="s">
        <v>15954</v>
      </c>
      <c r="N5347" s="28" t="s">
        <v>15953</v>
      </c>
    </row>
    <row r="5348" spans="1:14" ht="30" x14ac:dyDescent="0.25">
      <c r="A5348" s="27" t="s">
        <v>4221</v>
      </c>
      <c r="B5348" s="19" t="s">
        <v>17063</v>
      </c>
      <c r="C5348" s="19" t="s">
        <v>16868</v>
      </c>
      <c r="D5348" s="38" t="s">
        <v>16178</v>
      </c>
      <c r="E5348" s="38" t="s">
        <v>5328</v>
      </c>
      <c r="F5348" s="41">
        <v>0</v>
      </c>
      <c r="G5348" s="19" t="s">
        <v>949</v>
      </c>
      <c r="H5348" s="41">
        <v>6</v>
      </c>
      <c r="I5348" s="41">
        <v>6</v>
      </c>
      <c r="J5348" s="41">
        <v>16</v>
      </c>
      <c r="K5348" s="44">
        <v>1</v>
      </c>
      <c r="L5348" s="20">
        <v>17867.560000000001</v>
      </c>
      <c r="M5348" s="19" t="s">
        <v>15954</v>
      </c>
      <c r="N5348" s="28" t="s">
        <v>15953</v>
      </c>
    </row>
    <row r="5349" spans="1:14" ht="45" x14ac:dyDescent="0.25">
      <c r="A5349" s="27" t="s">
        <v>4221</v>
      </c>
      <c r="B5349" s="19" t="s">
        <v>17021</v>
      </c>
      <c r="C5349" s="19" t="s">
        <v>16785</v>
      </c>
      <c r="D5349" s="38" t="s">
        <v>16095</v>
      </c>
      <c r="E5349" s="38" t="s">
        <v>5329</v>
      </c>
      <c r="F5349" s="41">
        <v>0</v>
      </c>
      <c r="G5349" s="19" t="s">
        <v>949</v>
      </c>
      <c r="H5349" s="41">
        <v>6</v>
      </c>
      <c r="I5349" s="41">
        <v>6</v>
      </c>
      <c r="J5349" s="41">
        <v>16</v>
      </c>
      <c r="K5349" s="44">
        <v>1</v>
      </c>
      <c r="L5349" s="20">
        <v>1760</v>
      </c>
      <c r="M5349" s="19" t="s">
        <v>15954</v>
      </c>
      <c r="N5349" s="28" t="s">
        <v>15953</v>
      </c>
    </row>
    <row r="5350" spans="1:14" ht="60" x14ac:dyDescent="0.25">
      <c r="A5350" s="27" t="s">
        <v>4221</v>
      </c>
      <c r="B5350" s="19" t="s">
        <v>17068</v>
      </c>
      <c r="C5350" s="19" t="s">
        <v>16903</v>
      </c>
      <c r="D5350" s="38" t="s">
        <v>16213</v>
      </c>
      <c r="E5350" s="38" t="s">
        <v>5330</v>
      </c>
      <c r="F5350" s="41">
        <v>0</v>
      </c>
      <c r="G5350" s="19" t="s">
        <v>949</v>
      </c>
      <c r="H5350" s="41">
        <v>6</v>
      </c>
      <c r="I5350" s="41">
        <v>6</v>
      </c>
      <c r="J5350" s="41">
        <v>16</v>
      </c>
      <c r="K5350" s="44">
        <v>1</v>
      </c>
      <c r="L5350" s="20">
        <v>42326.65</v>
      </c>
      <c r="M5350" s="19" t="s">
        <v>15954</v>
      </c>
      <c r="N5350" s="28" t="s">
        <v>15953</v>
      </c>
    </row>
    <row r="5351" spans="1:14" x14ac:dyDescent="0.25">
      <c r="A5351" s="27" t="s">
        <v>4221</v>
      </c>
      <c r="B5351" s="19" t="s">
        <v>15949</v>
      </c>
      <c r="C5351" s="19" t="s">
        <v>15949</v>
      </c>
      <c r="D5351" s="38" t="s">
        <v>16223</v>
      </c>
      <c r="E5351" s="38" t="s">
        <v>5331</v>
      </c>
      <c r="F5351" s="41">
        <v>93161600</v>
      </c>
      <c r="G5351" s="19" t="s">
        <v>949</v>
      </c>
      <c r="H5351" s="41">
        <v>6</v>
      </c>
      <c r="I5351" s="41">
        <v>6</v>
      </c>
      <c r="J5351" s="41">
        <v>10</v>
      </c>
      <c r="K5351" s="44">
        <v>1</v>
      </c>
      <c r="L5351" s="20">
        <v>9300519.9499999993</v>
      </c>
      <c r="M5351" s="19" t="s">
        <v>15954</v>
      </c>
      <c r="N5351" s="28" t="s">
        <v>15953</v>
      </c>
    </row>
    <row r="5352" spans="1:14" ht="30" x14ac:dyDescent="0.25">
      <c r="A5352" s="27" t="s">
        <v>4221</v>
      </c>
      <c r="B5352" s="19" t="s">
        <v>16912</v>
      </c>
      <c r="C5352" s="19" t="s">
        <v>16912</v>
      </c>
      <c r="D5352" s="38" t="s">
        <v>16224</v>
      </c>
      <c r="E5352" s="38" t="s">
        <v>5332</v>
      </c>
      <c r="F5352" s="41" t="s">
        <v>5180</v>
      </c>
      <c r="G5352" s="19" t="s">
        <v>949</v>
      </c>
      <c r="H5352" s="41">
        <v>1</v>
      </c>
      <c r="I5352" s="41">
        <v>12</v>
      </c>
      <c r="J5352" s="41">
        <v>10</v>
      </c>
      <c r="K5352" s="44">
        <v>1</v>
      </c>
      <c r="L5352" s="20">
        <v>1337632</v>
      </c>
      <c r="M5352" s="19" t="s">
        <v>15954</v>
      </c>
      <c r="N5352" s="28" t="s">
        <v>15953</v>
      </c>
    </row>
    <row r="5353" spans="1:14" ht="30" x14ac:dyDescent="0.25">
      <c r="A5353" s="27" t="s">
        <v>4221</v>
      </c>
      <c r="B5353" s="19" t="s">
        <v>15951</v>
      </c>
      <c r="C5353" s="19" t="s">
        <v>15951</v>
      </c>
      <c r="D5353" s="38" t="s">
        <v>15952</v>
      </c>
      <c r="E5353" s="38" t="s">
        <v>5333</v>
      </c>
      <c r="F5353" s="41" t="s">
        <v>4196</v>
      </c>
      <c r="G5353" s="19" t="s">
        <v>949</v>
      </c>
      <c r="H5353" s="41">
        <v>6</v>
      </c>
      <c r="I5353" s="41">
        <v>6</v>
      </c>
      <c r="J5353" s="41">
        <v>10</v>
      </c>
      <c r="K5353" s="44">
        <v>1</v>
      </c>
      <c r="L5353" s="20">
        <v>5845253</v>
      </c>
      <c r="M5353" s="19" t="s">
        <v>15954</v>
      </c>
      <c r="N5353" s="28" t="s">
        <v>15953</v>
      </c>
    </row>
    <row r="5354" spans="1:14" x14ac:dyDescent="0.25">
      <c r="A5354" s="27" t="s">
        <v>4221</v>
      </c>
      <c r="B5354" s="19" t="s">
        <v>15951</v>
      </c>
      <c r="C5354" s="19" t="s">
        <v>15951</v>
      </c>
      <c r="D5354" s="38" t="s">
        <v>15952</v>
      </c>
      <c r="E5354" s="38" t="s">
        <v>5334</v>
      </c>
      <c r="F5354" s="41">
        <v>86141504</v>
      </c>
      <c r="G5354" s="19" t="s">
        <v>949</v>
      </c>
      <c r="H5354" s="41">
        <v>1</v>
      </c>
      <c r="I5354" s="41">
        <v>12</v>
      </c>
      <c r="J5354" s="41">
        <v>10</v>
      </c>
      <c r="K5354" s="44">
        <v>1</v>
      </c>
      <c r="L5354" s="20">
        <v>233332</v>
      </c>
      <c r="M5354" s="19" t="s">
        <v>15954</v>
      </c>
      <c r="N5354" s="28" t="s">
        <v>15953</v>
      </c>
    </row>
    <row r="5355" spans="1:14" ht="30" x14ac:dyDescent="0.25">
      <c r="A5355" s="27" t="s">
        <v>4221</v>
      </c>
      <c r="B5355" s="19" t="s">
        <v>16933</v>
      </c>
      <c r="C5355" s="19" t="s">
        <v>16933</v>
      </c>
      <c r="D5355" s="38" t="s">
        <v>16245</v>
      </c>
      <c r="E5355" s="38" t="s">
        <v>5335</v>
      </c>
      <c r="F5355" s="41" t="s">
        <v>5336</v>
      </c>
      <c r="G5355" s="19" t="s">
        <v>949</v>
      </c>
      <c r="H5355" s="41">
        <v>1</v>
      </c>
      <c r="I5355" s="41">
        <v>12</v>
      </c>
      <c r="J5355" s="41">
        <v>10</v>
      </c>
      <c r="K5355" s="44">
        <v>1</v>
      </c>
      <c r="L5355" s="20">
        <v>98717682</v>
      </c>
      <c r="M5355" s="19" t="s">
        <v>15954</v>
      </c>
      <c r="N5355" s="28" t="s">
        <v>15953</v>
      </c>
    </row>
    <row r="5356" spans="1:14" ht="30" x14ac:dyDescent="0.25">
      <c r="A5356" s="27" t="s">
        <v>4221</v>
      </c>
      <c r="B5356" s="19" t="s">
        <v>16934</v>
      </c>
      <c r="C5356" s="19" t="s">
        <v>16934</v>
      </c>
      <c r="D5356" s="38" t="s">
        <v>16246</v>
      </c>
      <c r="E5356" s="38" t="s">
        <v>5337</v>
      </c>
      <c r="F5356" s="41" t="s">
        <v>5338</v>
      </c>
      <c r="G5356" s="19" t="s">
        <v>471</v>
      </c>
      <c r="H5356" s="41">
        <v>2</v>
      </c>
      <c r="I5356" s="41">
        <v>10</v>
      </c>
      <c r="J5356" s="41">
        <v>10</v>
      </c>
      <c r="K5356" s="44">
        <v>1</v>
      </c>
      <c r="L5356" s="20">
        <v>104475</v>
      </c>
      <c r="M5356" s="19" t="s">
        <v>15954</v>
      </c>
      <c r="N5356" s="28" t="s">
        <v>15953</v>
      </c>
    </row>
    <row r="5357" spans="1:14" ht="30" x14ac:dyDescent="0.25">
      <c r="A5357" s="27" t="s">
        <v>5339</v>
      </c>
      <c r="B5357" s="19" t="s">
        <v>17015</v>
      </c>
      <c r="C5357" s="19" t="s">
        <v>16859</v>
      </c>
      <c r="D5357" s="38" t="s">
        <v>16169</v>
      </c>
      <c r="E5357" s="38" t="s">
        <v>5340</v>
      </c>
      <c r="F5357" s="41" t="s">
        <v>975</v>
      </c>
      <c r="G5357" s="19" t="s">
        <v>611</v>
      </c>
      <c r="H5357" s="41">
        <v>6</v>
      </c>
      <c r="I5357" s="41">
        <v>6</v>
      </c>
      <c r="J5357" s="41">
        <v>10</v>
      </c>
      <c r="K5357" s="44">
        <v>14</v>
      </c>
      <c r="L5357" s="20">
        <v>3360000</v>
      </c>
      <c r="M5357" s="19" t="s">
        <v>11</v>
      </c>
      <c r="N5357" s="28" t="s">
        <v>15953</v>
      </c>
    </row>
    <row r="5358" spans="1:14" x14ac:dyDescent="0.25">
      <c r="A5358" s="27" t="s">
        <v>5339</v>
      </c>
      <c r="B5358" s="19" t="s">
        <v>17015</v>
      </c>
      <c r="C5358" s="19" t="s">
        <v>16859</v>
      </c>
      <c r="D5358" s="38" t="s">
        <v>16169</v>
      </c>
      <c r="E5358" s="38" t="s">
        <v>5341</v>
      </c>
      <c r="F5358" s="41" t="s">
        <v>975</v>
      </c>
      <c r="G5358" s="19" t="s">
        <v>611</v>
      </c>
      <c r="H5358" s="41">
        <v>6</v>
      </c>
      <c r="I5358" s="41">
        <v>6</v>
      </c>
      <c r="J5358" s="41">
        <v>10</v>
      </c>
      <c r="K5358" s="44">
        <v>14</v>
      </c>
      <c r="L5358" s="20">
        <v>308000</v>
      </c>
      <c r="M5358" s="19" t="s">
        <v>11</v>
      </c>
      <c r="N5358" s="28" t="s">
        <v>15953</v>
      </c>
    </row>
    <row r="5359" spans="1:14" ht="30" x14ac:dyDescent="0.25">
      <c r="A5359" s="27" t="s">
        <v>5339</v>
      </c>
      <c r="B5359" s="19" t="s">
        <v>17015</v>
      </c>
      <c r="C5359" s="19" t="s">
        <v>16742</v>
      </c>
      <c r="D5359" s="38" t="s">
        <v>16052</v>
      </c>
      <c r="E5359" s="38" t="s">
        <v>5342</v>
      </c>
      <c r="F5359" s="41" t="s">
        <v>1384</v>
      </c>
      <c r="G5359" s="19" t="s">
        <v>611</v>
      </c>
      <c r="H5359" s="41">
        <v>6</v>
      </c>
      <c r="I5359" s="41">
        <v>6</v>
      </c>
      <c r="J5359" s="41">
        <v>10</v>
      </c>
      <c r="K5359" s="44">
        <v>17</v>
      </c>
      <c r="L5359" s="20">
        <v>365500</v>
      </c>
      <c r="M5359" s="19" t="s">
        <v>11</v>
      </c>
      <c r="N5359" s="28" t="s">
        <v>15953</v>
      </c>
    </row>
    <row r="5360" spans="1:14" ht="45" x14ac:dyDescent="0.25">
      <c r="A5360" s="27" t="s">
        <v>5339</v>
      </c>
      <c r="B5360" s="19" t="s">
        <v>16745</v>
      </c>
      <c r="C5360" s="19" t="s">
        <v>16745</v>
      </c>
      <c r="D5360" s="38" t="s">
        <v>16055</v>
      </c>
      <c r="E5360" s="38" t="s">
        <v>5343</v>
      </c>
      <c r="F5360" s="41" t="s">
        <v>3073</v>
      </c>
      <c r="G5360" s="19" t="s">
        <v>611</v>
      </c>
      <c r="H5360" s="41">
        <v>6</v>
      </c>
      <c r="I5360" s="41">
        <v>6</v>
      </c>
      <c r="J5360" s="41">
        <v>10</v>
      </c>
      <c r="K5360" s="44">
        <v>69</v>
      </c>
      <c r="L5360" s="20">
        <v>1656000</v>
      </c>
      <c r="M5360" s="19" t="s">
        <v>15963</v>
      </c>
      <c r="N5360" s="28" t="s">
        <v>15953</v>
      </c>
    </row>
    <row r="5361" spans="1:14" ht="90" x14ac:dyDescent="0.25">
      <c r="A5361" s="27" t="s">
        <v>5339</v>
      </c>
      <c r="B5361" s="19" t="s">
        <v>16780</v>
      </c>
      <c r="C5361" s="19" t="s">
        <v>16780</v>
      </c>
      <c r="D5361" s="38" t="s">
        <v>16090</v>
      </c>
      <c r="E5361" s="38" t="s">
        <v>5344</v>
      </c>
      <c r="F5361" s="41" t="s">
        <v>1075</v>
      </c>
      <c r="G5361" s="19" t="s">
        <v>611</v>
      </c>
      <c r="H5361" s="41">
        <v>6</v>
      </c>
      <c r="I5361" s="41">
        <v>6</v>
      </c>
      <c r="J5361" s="41">
        <v>10</v>
      </c>
      <c r="K5361" s="44">
        <v>22</v>
      </c>
      <c r="L5361" s="20">
        <v>1131508.3999999999</v>
      </c>
      <c r="M5361" s="19" t="s">
        <v>11</v>
      </c>
      <c r="N5361" s="28" t="s">
        <v>15953</v>
      </c>
    </row>
    <row r="5362" spans="1:14" ht="30" x14ac:dyDescent="0.25">
      <c r="A5362" s="27" t="s">
        <v>5339</v>
      </c>
      <c r="B5362" s="19" t="s">
        <v>16780</v>
      </c>
      <c r="C5362" s="19" t="s">
        <v>16780</v>
      </c>
      <c r="D5362" s="38" t="s">
        <v>16090</v>
      </c>
      <c r="E5362" s="38" t="s">
        <v>5345</v>
      </c>
      <c r="F5362" s="41" t="s">
        <v>1052</v>
      </c>
      <c r="G5362" s="19" t="s">
        <v>721</v>
      </c>
      <c r="H5362" s="41">
        <v>6</v>
      </c>
      <c r="I5362" s="41">
        <v>6</v>
      </c>
      <c r="J5362" s="41">
        <v>16</v>
      </c>
      <c r="K5362" s="44">
        <v>1</v>
      </c>
      <c r="L5362" s="20">
        <v>99007.2</v>
      </c>
      <c r="M5362" s="19" t="s">
        <v>15954</v>
      </c>
      <c r="N5362" s="28" t="s">
        <v>15953</v>
      </c>
    </row>
    <row r="5363" spans="1:14" ht="30" x14ac:dyDescent="0.25">
      <c r="A5363" s="27" t="s">
        <v>5339</v>
      </c>
      <c r="B5363" s="19" t="s">
        <v>17016</v>
      </c>
      <c r="C5363" s="19" t="s">
        <v>16846</v>
      </c>
      <c r="D5363" s="38" t="s">
        <v>16156</v>
      </c>
      <c r="E5363" s="38" t="s">
        <v>5346</v>
      </c>
      <c r="F5363" s="41" t="s">
        <v>1326</v>
      </c>
      <c r="G5363" s="19" t="s">
        <v>611</v>
      </c>
      <c r="H5363" s="41">
        <v>6</v>
      </c>
      <c r="I5363" s="41">
        <v>6</v>
      </c>
      <c r="J5363" s="41">
        <v>10</v>
      </c>
      <c r="K5363" s="44">
        <v>20</v>
      </c>
      <c r="L5363" s="20">
        <v>191580</v>
      </c>
      <c r="M5363" s="19" t="s">
        <v>16732</v>
      </c>
      <c r="N5363" s="28" t="s">
        <v>15953</v>
      </c>
    </row>
    <row r="5364" spans="1:14" ht="30" x14ac:dyDescent="0.25">
      <c r="A5364" s="27" t="s">
        <v>5339</v>
      </c>
      <c r="B5364" s="19" t="s">
        <v>17016</v>
      </c>
      <c r="C5364" s="19" t="s">
        <v>16846</v>
      </c>
      <c r="D5364" s="38" t="s">
        <v>16156</v>
      </c>
      <c r="E5364" s="38" t="s">
        <v>5347</v>
      </c>
      <c r="F5364" s="41" t="s">
        <v>1326</v>
      </c>
      <c r="G5364" s="19" t="s">
        <v>611</v>
      </c>
      <c r="H5364" s="41">
        <v>6</v>
      </c>
      <c r="I5364" s="41">
        <v>6</v>
      </c>
      <c r="J5364" s="41">
        <v>10</v>
      </c>
      <c r="K5364" s="44">
        <v>26</v>
      </c>
      <c r="L5364" s="20">
        <v>1296386</v>
      </c>
      <c r="M5364" s="19" t="s">
        <v>11</v>
      </c>
      <c r="N5364" s="28" t="s">
        <v>15953</v>
      </c>
    </row>
    <row r="5365" spans="1:14" ht="30" x14ac:dyDescent="0.25">
      <c r="A5365" s="27" t="s">
        <v>5339</v>
      </c>
      <c r="B5365" s="19" t="s">
        <v>17015</v>
      </c>
      <c r="C5365" s="19" t="s">
        <v>16742</v>
      </c>
      <c r="D5365" s="38" t="s">
        <v>16052</v>
      </c>
      <c r="E5365" s="38" t="s">
        <v>5348</v>
      </c>
      <c r="F5365" s="41" t="s">
        <v>5349</v>
      </c>
      <c r="G5365" s="19" t="s">
        <v>611</v>
      </c>
      <c r="H5365" s="41">
        <v>6</v>
      </c>
      <c r="I5365" s="41">
        <v>6</v>
      </c>
      <c r="J5365" s="41">
        <v>10</v>
      </c>
      <c r="K5365" s="44">
        <v>1</v>
      </c>
      <c r="L5365" s="20">
        <v>40861.100000000006</v>
      </c>
      <c r="M5365" s="19" t="s">
        <v>11</v>
      </c>
      <c r="N5365" s="28" t="s">
        <v>15953</v>
      </c>
    </row>
    <row r="5366" spans="1:14" ht="30" x14ac:dyDescent="0.25">
      <c r="A5366" s="27" t="s">
        <v>5339</v>
      </c>
      <c r="B5366" s="19" t="s">
        <v>17011</v>
      </c>
      <c r="C5366" s="19" t="s">
        <v>16738</v>
      </c>
      <c r="D5366" s="38" t="s">
        <v>16048</v>
      </c>
      <c r="E5366" s="38" t="s">
        <v>5350</v>
      </c>
      <c r="F5366" s="41" t="s">
        <v>27</v>
      </c>
      <c r="G5366" s="19" t="s">
        <v>611</v>
      </c>
      <c r="H5366" s="41">
        <v>6</v>
      </c>
      <c r="I5366" s="41">
        <v>6</v>
      </c>
      <c r="J5366" s="41">
        <v>10</v>
      </c>
      <c r="K5366" s="44">
        <v>1</v>
      </c>
      <c r="L5366" s="20">
        <v>807649.82000000007</v>
      </c>
      <c r="M5366" s="19" t="s">
        <v>15982</v>
      </c>
      <c r="N5366" s="28" t="s">
        <v>15953</v>
      </c>
    </row>
    <row r="5367" spans="1:14" ht="30" x14ac:dyDescent="0.25">
      <c r="A5367" s="27" t="s">
        <v>5339</v>
      </c>
      <c r="B5367" s="19" t="s">
        <v>17011</v>
      </c>
      <c r="C5367" s="19" t="s">
        <v>16738</v>
      </c>
      <c r="D5367" s="38" t="s">
        <v>16048</v>
      </c>
      <c r="E5367" s="38" t="s">
        <v>5351</v>
      </c>
      <c r="F5367" s="41" t="s">
        <v>27</v>
      </c>
      <c r="G5367" s="19" t="s">
        <v>611</v>
      </c>
      <c r="H5367" s="41">
        <v>6</v>
      </c>
      <c r="I5367" s="41">
        <v>6</v>
      </c>
      <c r="J5367" s="41">
        <v>10</v>
      </c>
      <c r="K5367" s="44">
        <v>8</v>
      </c>
      <c r="L5367" s="20">
        <v>96000</v>
      </c>
      <c r="M5367" s="19" t="s">
        <v>15979</v>
      </c>
      <c r="N5367" s="28" t="s">
        <v>15953</v>
      </c>
    </row>
    <row r="5368" spans="1:14" ht="30" x14ac:dyDescent="0.25">
      <c r="A5368" s="27" t="s">
        <v>5339</v>
      </c>
      <c r="B5368" s="19" t="s">
        <v>17011</v>
      </c>
      <c r="C5368" s="19" t="s">
        <v>16738</v>
      </c>
      <c r="D5368" s="38" t="s">
        <v>16048</v>
      </c>
      <c r="E5368" s="38" t="s">
        <v>5352</v>
      </c>
      <c r="F5368" s="41" t="s">
        <v>27</v>
      </c>
      <c r="G5368" s="19" t="s">
        <v>611</v>
      </c>
      <c r="H5368" s="41">
        <v>6</v>
      </c>
      <c r="I5368" s="41">
        <v>6</v>
      </c>
      <c r="J5368" s="41">
        <v>10</v>
      </c>
      <c r="K5368" s="44">
        <v>240</v>
      </c>
      <c r="L5368" s="20">
        <v>3600000</v>
      </c>
      <c r="M5368" s="19" t="s">
        <v>15982</v>
      </c>
      <c r="N5368" s="28" t="s">
        <v>15953</v>
      </c>
    </row>
    <row r="5369" spans="1:14" ht="30" x14ac:dyDescent="0.25">
      <c r="A5369" s="27" t="s">
        <v>5339</v>
      </c>
      <c r="B5369" s="19" t="s">
        <v>17011</v>
      </c>
      <c r="C5369" s="19" t="s">
        <v>16738</v>
      </c>
      <c r="D5369" s="38" t="s">
        <v>16048</v>
      </c>
      <c r="E5369" s="38" t="s">
        <v>5353</v>
      </c>
      <c r="F5369" s="41" t="s">
        <v>1233</v>
      </c>
      <c r="G5369" s="19" t="s">
        <v>611</v>
      </c>
      <c r="H5369" s="41">
        <v>6</v>
      </c>
      <c r="I5369" s="41">
        <v>6</v>
      </c>
      <c r="J5369" s="41">
        <v>10</v>
      </c>
      <c r="K5369" s="44">
        <v>100</v>
      </c>
      <c r="L5369" s="20">
        <v>40000</v>
      </c>
      <c r="M5369" s="19" t="s">
        <v>11</v>
      </c>
      <c r="N5369" s="28" t="s">
        <v>15953</v>
      </c>
    </row>
    <row r="5370" spans="1:14" ht="30" x14ac:dyDescent="0.25">
      <c r="A5370" s="27" t="s">
        <v>5339</v>
      </c>
      <c r="B5370" s="19" t="s">
        <v>17013</v>
      </c>
      <c r="C5370" s="19" t="s">
        <v>16740</v>
      </c>
      <c r="D5370" s="38" t="s">
        <v>16050</v>
      </c>
      <c r="E5370" s="38" t="s">
        <v>5354</v>
      </c>
      <c r="F5370" s="41" t="s">
        <v>5355</v>
      </c>
      <c r="G5370" s="19" t="s">
        <v>611</v>
      </c>
      <c r="H5370" s="41">
        <v>6</v>
      </c>
      <c r="I5370" s="41">
        <v>6</v>
      </c>
      <c r="J5370" s="41">
        <v>10</v>
      </c>
      <c r="K5370" s="44">
        <v>2</v>
      </c>
      <c r="L5370" s="20">
        <v>291312</v>
      </c>
      <c r="M5370" s="19" t="s">
        <v>11</v>
      </c>
      <c r="N5370" s="28" t="s">
        <v>15953</v>
      </c>
    </row>
    <row r="5371" spans="1:14" ht="45" x14ac:dyDescent="0.25">
      <c r="A5371" s="27" t="s">
        <v>5339</v>
      </c>
      <c r="B5371" s="19" t="s">
        <v>17011</v>
      </c>
      <c r="C5371" s="19" t="s">
        <v>16738</v>
      </c>
      <c r="D5371" s="38" t="s">
        <v>16048</v>
      </c>
      <c r="E5371" s="38" t="s">
        <v>5356</v>
      </c>
      <c r="F5371" s="41" t="s">
        <v>31</v>
      </c>
      <c r="G5371" s="19" t="s">
        <v>611</v>
      </c>
      <c r="H5371" s="41">
        <v>6</v>
      </c>
      <c r="I5371" s="41">
        <v>6</v>
      </c>
      <c r="J5371" s="41">
        <v>10</v>
      </c>
      <c r="K5371" s="44">
        <v>20</v>
      </c>
      <c r="L5371" s="20">
        <v>620000</v>
      </c>
      <c r="M5371" s="19" t="s">
        <v>15965</v>
      </c>
      <c r="N5371" s="28" t="s">
        <v>15953</v>
      </c>
    </row>
    <row r="5372" spans="1:14" ht="30" x14ac:dyDescent="0.25">
      <c r="A5372" s="27" t="s">
        <v>5339</v>
      </c>
      <c r="B5372" s="19" t="s">
        <v>17011</v>
      </c>
      <c r="C5372" s="19" t="s">
        <v>16738</v>
      </c>
      <c r="D5372" s="38" t="s">
        <v>16048</v>
      </c>
      <c r="E5372" s="38" t="s">
        <v>5357</v>
      </c>
      <c r="F5372" s="41" t="s">
        <v>31</v>
      </c>
      <c r="G5372" s="19" t="s">
        <v>611</v>
      </c>
      <c r="H5372" s="41">
        <v>6</v>
      </c>
      <c r="I5372" s="41">
        <v>6</v>
      </c>
      <c r="J5372" s="41">
        <v>10</v>
      </c>
      <c r="K5372" s="44">
        <v>179</v>
      </c>
      <c r="L5372" s="20">
        <v>4475000</v>
      </c>
      <c r="M5372" s="19" t="s">
        <v>15965</v>
      </c>
      <c r="N5372" s="28" t="s">
        <v>15953</v>
      </c>
    </row>
    <row r="5373" spans="1:14" ht="30" x14ac:dyDescent="0.25">
      <c r="A5373" s="27" t="s">
        <v>5339</v>
      </c>
      <c r="B5373" s="19" t="s">
        <v>17011</v>
      </c>
      <c r="C5373" s="19" t="s">
        <v>16738</v>
      </c>
      <c r="D5373" s="38" t="s">
        <v>16048</v>
      </c>
      <c r="E5373" s="38" t="s">
        <v>5358</v>
      </c>
      <c r="F5373" s="41" t="s">
        <v>34</v>
      </c>
      <c r="G5373" s="19" t="s">
        <v>611</v>
      </c>
      <c r="H5373" s="41">
        <v>6</v>
      </c>
      <c r="I5373" s="41">
        <v>6</v>
      </c>
      <c r="J5373" s="41">
        <v>10</v>
      </c>
      <c r="K5373" s="44">
        <v>84</v>
      </c>
      <c r="L5373" s="20">
        <v>243600</v>
      </c>
      <c r="M5373" s="19" t="s">
        <v>11</v>
      </c>
      <c r="N5373" s="28" t="s">
        <v>15953</v>
      </c>
    </row>
    <row r="5374" spans="1:14" ht="30" x14ac:dyDescent="0.25">
      <c r="A5374" s="27" t="s">
        <v>5339</v>
      </c>
      <c r="B5374" s="19" t="s">
        <v>17011</v>
      </c>
      <c r="C5374" s="19" t="s">
        <v>16738</v>
      </c>
      <c r="D5374" s="38" t="s">
        <v>16048</v>
      </c>
      <c r="E5374" s="38" t="s">
        <v>5359</v>
      </c>
      <c r="F5374" s="41" t="s">
        <v>34</v>
      </c>
      <c r="G5374" s="19" t="s">
        <v>611</v>
      </c>
      <c r="H5374" s="41">
        <v>6</v>
      </c>
      <c r="I5374" s="41">
        <v>6</v>
      </c>
      <c r="J5374" s="41">
        <v>10</v>
      </c>
      <c r="K5374" s="44">
        <v>4</v>
      </c>
      <c r="L5374" s="20">
        <v>48950</v>
      </c>
      <c r="M5374" s="19" t="s">
        <v>11</v>
      </c>
      <c r="N5374" s="28" t="s">
        <v>15953</v>
      </c>
    </row>
    <row r="5375" spans="1:14" ht="30" x14ac:dyDescent="0.25">
      <c r="A5375" s="27" t="s">
        <v>5339</v>
      </c>
      <c r="B5375" s="19" t="s">
        <v>17011</v>
      </c>
      <c r="C5375" s="19" t="s">
        <v>16738</v>
      </c>
      <c r="D5375" s="38" t="s">
        <v>16048</v>
      </c>
      <c r="E5375" s="38" t="s">
        <v>5360</v>
      </c>
      <c r="F5375" s="41" t="s">
        <v>34</v>
      </c>
      <c r="G5375" s="19" t="s">
        <v>611</v>
      </c>
      <c r="H5375" s="41">
        <v>6</v>
      </c>
      <c r="I5375" s="41">
        <v>6</v>
      </c>
      <c r="J5375" s="41">
        <v>10</v>
      </c>
      <c r="K5375" s="44">
        <v>80</v>
      </c>
      <c r="L5375" s="20">
        <v>6400000</v>
      </c>
      <c r="M5375" s="19" t="s">
        <v>15959</v>
      </c>
      <c r="N5375" s="28" t="s">
        <v>15953</v>
      </c>
    </row>
    <row r="5376" spans="1:14" ht="30" x14ac:dyDescent="0.25">
      <c r="A5376" s="27" t="s">
        <v>5339</v>
      </c>
      <c r="B5376" s="19" t="s">
        <v>17011</v>
      </c>
      <c r="C5376" s="19" t="s">
        <v>16738</v>
      </c>
      <c r="D5376" s="38" t="s">
        <v>16048</v>
      </c>
      <c r="E5376" s="38" t="s">
        <v>5361</v>
      </c>
      <c r="F5376" s="41" t="s">
        <v>34</v>
      </c>
      <c r="G5376" s="19" t="s">
        <v>611</v>
      </c>
      <c r="H5376" s="41">
        <v>6</v>
      </c>
      <c r="I5376" s="41">
        <v>6</v>
      </c>
      <c r="J5376" s="41">
        <v>10</v>
      </c>
      <c r="K5376" s="44">
        <v>250</v>
      </c>
      <c r="L5376" s="20">
        <v>9250000</v>
      </c>
      <c r="M5376" s="19" t="s">
        <v>15959</v>
      </c>
      <c r="N5376" s="28" t="s">
        <v>15953</v>
      </c>
    </row>
    <row r="5377" spans="1:14" ht="60" x14ac:dyDescent="0.25">
      <c r="A5377" s="27" t="s">
        <v>5339</v>
      </c>
      <c r="B5377" s="19" t="s">
        <v>17011</v>
      </c>
      <c r="C5377" s="19" t="s">
        <v>16738</v>
      </c>
      <c r="D5377" s="38" t="s">
        <v>16048</v>
      </c>
      <c r="E5377" s="38" t="s">
        <v>5362</v>
      </c>
      <c r="F5377" s="41" t="s">
        <v>4527</v>
      </c>
      <c r="G5377" s="19" t="s">
        <v>611</v>
      </c>
      <c r="H5377" s="41">
        <v>6</v>
      </c>
      <c r="I5377" s="41">
        <v>6</v>
      </c>
      <c r="J5377" s="41">
        <v>10</v>
      </c>
      <c r="K5377" s="44">
        <v>15</v>
      </c>
      <c r="L5377" s="20">
        <v>375000</v>
      </c>
      <c r="M5377" s="19" t="s">
        <v>11</v>
      </c>
      <c r="N5377" s="28" t="s">
        <v>15953</v>
      </c>
    </row>
    <row r="5378" spans="1:14" ht="30" x14ac:dyDescent="0.25">
      <c r="A5378" s="27" t="s">
        <v>5339</v>
      </c>
      <c r="B5378" s="19" t="s">
        <v>17011</v>
      </c>
      <c r="C5378" s="19" t="s">
        <v>16738</v>
      </c>
      <c r="D5378" s="38" t="s">
        <v>16048</v>
      </c>
      <c r="E5378" s="38" t="s">
        <v>5363</v>
      </c>
      <c r="F5378" s="41" t="s">
        <v>4527</v>
      </c>
      <c r="G5378" s="19" t="s">
        <v>611</v>
      </c>
      <c r="H5378" s="41">
        <v>6</v>
      </c>
      <c r="I5378" s="41">
        <v>6</v>
      </c>
      <c r="J5378" s="41">
        <v>10</v>
      </c>
      <c r="K5378" s="44">
        <v>15</v>
      </c>
      <c r="L5378" s="20">
        <v>510000</v>
      </c>
      <c r="M5378" s="19" t="s">
        <v>15969</v>
      </c>
      <c r="N5378" s="28" t="s">
        <v>15953</v>
      </c>
    </row>
    <row r="5379" spans="1:14" ht="30" x14ac:dyDescent="0.25">
      <c r="A5379" s="27" t="s">
        <v>5339</v>
      </c>
      <c r="B5379" s="19" t="s">
        <v>17011</v>
      </c>
      <c r="C5379" s="19" t="s">
        <v>16738</v>
      </c>
      <c r="D5379" s="38" t="s">
        <v>16048</v>
      </c>
      <c r="E5379" s="38" t="s">
        <v>5364</v>
      </c>
      <c r="F5379" s="41" t="s">
        <v>5365</v>
      </c>
      <c r="G5379" s="19" t="s">
        <v>611</v>
      </c>
      <c r="H5379" s="41">
        <v>6</v>
      </c>
      <c r="I5379" s="41">
        <v>6</v>
      </c>
      <c r="J5379" s="41">
        <v>10</v>
      </c>
      <c r="K5379" s="44">
        <v>20</v>
      </c>
      <c r="L5379" s="20">
        <v>540000</v>
      </c>
      <c r="M5379" s="19" t="s">
        <v>15969</v>
      </c>
      <c r="N5379" s="28" t="s">
        <v>15953</v>
      </c>
    </row>
    <row r="5380" spans="1:14" ht="30" x14ac:dyDescent="0.25">
      <c r="A5380" s="27" t="s">
        <v>5339</v>
      </c>
      <c r="B5380" s="19" t="s">
        <v>17011</v>
      </c>
      <c r="C5380" s="19" t="s">
        <v>16738</v>
      </c>
      <c r="D5380" s="38" t="s">
        <v>16048</v>
      </c>
      <c r="E5380" s="38" t="s">
        <v>5366</v>
      </c>
      <c r="F5380" s="41" t="s">
        <v>5367</v>
      </c>
      <c r="G5380" s="19" t="s">
        <v>611</v>
      </c>
      <c r="H5380" s="41">
        <v>6</v>
      </c>
      <c r="I5380" s="41">
        <v>6</v>
      </c>
      <c r="J5380" s="41">
        <v>10</v>
      </c>
      <c r="K5380" s="44">
        <v>15</v>
      </c>
      <c r="L5380" s="20">
        <v>300000</v>
      </c>
      <c r="M5380" s="19" t="s">
        <v>15969</v>
      </c>
      <c r="N5380" s="28" t="s">
        <v>15953</v>
      </c>
    </row>
    <row r="5381" spans="1:14" ht="60" x14ac:dyDescent="0.25">
      <c r="A5381" s="27" t="s">
        <v>5339</v>
      </c>
      <c r="B5381" s="19" t="s">
        <v>17016</v>
      </c>
      <c r="C5381" s="19" t="s">
        <v>16847</v>
      </c>
      <c r="D5381" s="38" t="s">
        <v>16157</v>
      </c>
      <c r="E5381" s="38" t="s">
        <v>5368</v>
      </c>
      <c r="F5381" s="41" t="s">
        <v>5369</v>
      </c>
      <c r="G5381" s="19" t="s">
        <v>721</v>
      </c>
      <c r="H5381" s="41">
        <v>6</v>
      </c>
      <c r="I5381" s="41">
        <v>6</v>
      </c>
      <c r="J5381" s="41">
        <v>16</v>
      </c>
      <c r="K5381" s="44">
        <v>1</v>
      </c>
      <c r="L5381" s="20">
        <v>5120911.25</v>
      </c>
      <c r="M5381" s="19" t="s">
        <v>15954</v>
      </c>
      <c r="N5381" s="28" t="s">
        <v>15953</v>
      </c>
    </row>
    <row r="5382" spans="1:14" ht="60" x14ac:dyDescent="0.25">
      <c r="A5382" s="27" t="s">
        <v>5339</v>
      </c>
      <c r="B5382" s="19" t="s">
        <v>16745</v>
      </c>
      <c r="C5382" s="19" t="s">
        <v>16745</v>
      </c>
      <c r="D5382" s="38" t="s">
        <v>16055</v>
      </c>
      <c r="E5382" s="38" t="s">
        <v>5370</v>
      </c>
      <c r="F5382" s="41" t="s">
        <v>3038</v>
      </c>
      <c r="G5382" s="19" t="s">
        <v>611</v>
      </c>
      <c r="H5382" s="41">
        <v>6</v>
      </c>
      <c r="I5382" s="41">
        <v>6</v>
      </c>
      <c r="J5382" s="41">
        <v>10</v>
      </c>
      <c r="K5382" s="44">
        <v>28</v>
      </c>
      <c r="L5382" s="20">
        <v>402556</v>
      </c>
      <c r="M5382" s="19" t="s">
        <v>11</v>
      </c>
      <c r="N5382" s="28" t="s">
        <v>15953</v>
      </c>
    </row>
    <row r="5383" spans="1:14" ht="60" x14ac:dyDescent="0.25">
      <c r="A5383" s="27" t="s">
        <v>5339</v>
      </c>
      <c r="B5383" s="19" t="s">
        <v>17038</v>
      </c>
      <c r="C5383" s="19" t="s">
        <v>16801</v>
      </c>
      <c r="D5383" s="38" t="s">
        <v>16111</v>
      </c>
      <c r="E5383" s="38" t="s">
        <v>5371</v>
      </c>
      <c r="F5383" s="41" t="s">
        <v>792</v>
      </c>
      <c r="G5383" s="19" t="s">
        <v>721</v>
      </c>
      <c r="H5383" s="41">
        <v>6</v>
      </c>
      <c r="I5383" s="41">
        <v>6</v>
      </c>
      <c r="J5383" s="41">
        <v>16</v>
      </c>
      <c r="K5383" s="44">
        <v>1</v>
      </c>
      <c r="L5383" s="20">
        <v>123758.84</v>
      </c>
      <c r="M5383" s="19" t="s">
        <v>15954</v>
      </c>
      <c r="N5383" s="28" t="s">
        <v>15953</v>
      </c>
    </row>
    <row r="5384" spans="1:14" ht="45" x14ac:dyDescent="0.25">
      <c r="A5384" s="27" t="s">
        <v>5339</v>
      </c>
      <c r="B5384" s="19" t="s">
        <v>17040</v>
      </c>
      <c r="C5384" s="19" t="s">
        <v>16826</v>
      </c>
      <c r="D5384" s="38" t="s">
        <v>16136</v>
      </c>
      <c r="E5384" s="38" t="s">
        <v>5372</v>
      </c>
      <c r="F5384" s="41" t="s">
        <v>900</v>
      </c>
      <c r="G5384" s="19" t="s">
        <v>611</v>
      </c>
      <c r="H5384" s="41">
        <v>6</v>
      </c>
      <c r="I5384" s="41">
        <v>6</v>
      </c>
      <c r="J5384" s="41">
        <v>10</v>
      </c>
      <c r="K5384" s="44">
        <v>1</v>
      </c>
      <c r="L5384" s="20">
        <v>1871044</v>
      </c>
      <c r="M5384" s="19" t="s">
        <v>15965</v>
      </c>
      <c r="N5384" s="28" t="s">
        <v>15953</v>
      </c>
    </row>
    <row r="5385" spans="1:14" ht="45" x14ac:dyDescent="0.25">
      <c r="A5385" s="27" t="s">
        <v>5339</v>
      </c>
      <c r="B5385" s="19" t="s">
        <v>17061</v>
      </c>
      <c r="C5385" s="19" t="s">
        <v>16862</v>
      </c>
      <c r="D5385" s="38" t="s">
        <v>16172</v>
      </c>
      <c r="E5385" s="38" t="s">
        <v>5373</v>
      </c>
      <c r="F5385" s="41" t="s">
        <v>5374</v>
      </c>
      <c r="G5385" s="19" t="s">
        <v>611</v>
      </c>
      <c r="H5385" s="41">
        <v>6</v>
      </c>
      <c r="I5385" s="41">
        <v>6</v>
      </c>
      <c r="J5385" s="41">
        <v>10</v>
      </c>
      <c r="K5385" s="44">
        <v>1</v>
      </c>
      <c r="L5385" s="20">
        <v>69000</v>
      </c>
      <c r="M5385" s="19" t="s">
        <v>11</v>
      </c>
      <c r="N5385" s="28" t="s">
        <v>15953</v>
      </c>
    </row>
    <row r="5386" spans="1:14" ht="45" x14ac:dyDescent="0.25">
      <c r="A5386" s="27" t="s">
        <v>5339</v>
      </c>
      <c r="B5386" s="19" t="s">
        <v>17040</v>
      </c>
      <c r="C5386" s="19" t="s">
        <v>16796</v>
      </c>
      <c r="D5386" s="38" t="s">
        <v>16106</v>
      </c>
      <c r="E5386" s="38" t="s">
        <v>5375</v>
      </c>
      <c r="F5386" s="41" t="s">
        <v>5376</v>
      </c>
      <c r="G5386" s="19" t="s">
        <v>721</v>
      </c>
      <c r="H5386" s="41">
        <v>6</v>
      </c>
      <c r="I5386" s="41">
        <v>6</v>
      </c>
      <c r="J5386" s="41">
        <v>10</v>
      </c>
      <c r="K5386" s="44">
        <v>1</v>
      </c>
      <c r="L5386" s="20">
        <v>10050882.67</v>
      </c>
      <c r="M5386" s="19" t="s">
        <v>15954</v>
      </c>
      <c r="N5386" s="28" t="s">
        <v>15953</v>
      </c>
    </row>
    <row r="5387" spans="1:14" ht="45" x14ac:dyDescent="0.25">
      <c r="A5387" s="27" t="s">
        <v>5339</v>
      </c>
      <c r="B5387" s="19" t="s">
        <v>17061</v>
      </c>
      <c r="C5387" s="19" t="s">
        <v>16863</v>
      </c>
      <c r="D5387" s="38" t="s">
        <v>16173</v>
      </c>
      <c r="E5387" s="38" t="s">
        <v>5377</v>
      </c>
      <c r="F5387" s="41" t="s">
        <v>847</v>
      </c>
      <c r="G5387" s="19" t="s">
        <v>721</v>
      </c>
      <c r="H5387" s="41">
        <v>6</v>
      </c>
      <c r="I5387" s="41">
        <v>6</v>
      </c>
      <c r="J5387" s="41">
        <v>16</v>
      </c>
      <c r="K5387" s="44">
        <v>1</v>
      </c>
      <c r="L5387" s="20">
        <v>82505.45</v>
      </c>
      <c r="M5387" s="19" t="s">
        <v>15954</v>
      </c>
      <c r="N5387" s="28" t="s">
        <v>15953</v>
      </c>
    </row>
    <row r="5388" spans="1:14" ht="45" x14ac:dyDescent="0.25">
      <c r="A5388" s="27" t="s">
        <v>5339</v>
      </c>
      <c r="B5388" s="19" t="s">
        <v>17031</v>
      </c>
      <c r="C5388" s="19" t="s">
        <v>16876</v>
      </c>
      <c r="D5388" s="38" t="s">
        <v>16186</v>
      </c>
      <c r="E5388" s="38" t="s">
        <v>5378</v>
      </c>
      <c r="F5388" s="41" t="s">
        <v>951</v>
      </c>
      <c r="G5388" s="19" t="s">
        <v>721</v>
      </c>
      <c r="H5388" s="41">
        <v>6</v>
      </c>
      <c r="I5388" s="41">
        <v>6</v>
      </c>
      <c r="J5388" s="41">
        <v>16</v>
      </c>
      <c r="K5388" s="44">
        <v>1</v>
      </c>
      <c r="L5388" s="20">
        <v>54453.599999999999</v>
      </c>
      <c r="M5388" s="19" t="s">
        <v>15954</v>
      </c>
      <c r="N5388" s="28" t="s">
        <v>15953</v>
      </c>
    </row>
    <row r="5389" spans="1:14" ht="30" x14ac:dyDescent="0.25">
      <c r="A5389" s="27" t="s">
        <v>5339</v>
      </c>
      <c r="B5389" s="19" t="s">
        <v>17013</v>
      </c>
      <c r="C5389" s="19" t="s">
        <v>16740</v>
      </c>
      <c r="D5389" s="38" t="s">
        <v>16050</v>
      </c>
      <c r="E5389" s="38" t="s">
        <v>5379</v>
      </c>
      <c r="F5389" s="41" t="s">
        <v>5380</v>
      </c>
      <c r="G5389" s="19" t="s">
        <v>611</v>
      </c>
      <c r="H5389" s="41">
        <v>6</v>
      </c>
      <c r="I5389" s="41">
        <v>6</v>
      </c>
      <c r="J5389" s="41">
        <v>10</v>
      </c>
      <c r="K5389" s="44">
        <v>38</v>
      </c>
      <c r="L5389" s="20">
        <v>3115658</v>
      </c>
      <c r="M5389" s="19" t="s">
        <v>11</v>
      </c>
      <c r="N5389" s="28" t="s">
        <v>15953</v>
      </c>
    </row>
    <row r="5390" spans="1:14" ht="60" x14ac:dyDescent="0.25">
      <c r="A5390" s="27" t="s">
        <v>5339</v>
      </c>
      <c r="B5390" s="19" t="s">
        <v>17011</v>
      </c>
      <c r="C5390" s="19" t="s">
        <v>16738</v>
      </c>
      <c r="D5390" s="38" t="s">
        <v>16048</v>
      </c>
      <c r="E5390" s="38" t="s">
        <v>5381</v>
      </c>
      <c r="F5390" s="41" t="s">
        <v>5382</v>
      </c>
      <c r="G5390" s="19" t="s">
        <v>611</v>
      </c>
      <c r="H5390" s="41">
        <v>6</v>
      </c>
      <c r="I5390" s="41">
        <v>6</v>
      </c>
      <c r="J5390" s="41">
        <v>10</v>
      </c>
      <c r="K5390" s="44">
        <v>700</v>
      </c>
      <c r="L5390" s="20">
        <v>2100000</v>
      </c>
      <c r="M5390" s="19" t="s">
        <v>11</v>
      </c>
      <c r="N5390" s="28" t="s">
        <v>15953</v>
      </c>
    </row>
    <row r="5391" spans="1:14" ht="30" x14ac:dyDescent="0.25">
      <c r="A5391" s="27" t="s">
        <v>5339</v>
      </c>
      <c r="B5391" s="19" t="s">
        <v>17061</v>
      </c>
      <c r="C5391" s="19" t="s">
        <v>16862</v>
      </c>
      <c r="D5391" s="38" t="s">
        <v>16172</v>
      </c>
      <c r="E5391" s="38" t="s">
        <v>5383</v>
      </c>
      <c r="F5391" s="41" t="s">
        <v>826</v>
      </c>
      <c r="G5391" s="19" t="s">
        <v>611</v>
      </c>
      <c r="H5391" s="41">
        <v>6</v>
      </c>
      <c r="I5391" s="41">
        <v>6</v>
      </c>
      <c r="J5391" s="41">
        <v>10</v>
      </c>
      <c r="K5391" s="44">
        <v>9</v>
      </c>
      <c r="L5391" s="20">
        <v>306000</v>
      </c>
      <c r="M5391" s="19" t="s">
        <v>11</v>
      </c>
      <c r="N5391" s="28" t="s">
        <v>15953</v>
      </c>
    </row>
    <row r="5392" spans="1:14" ht="30" x14ac:dyDescent="0.25">
      <c r="A5392" s="27" t="s">
        <v>5339</v>
      </c>
      <c r="B5392" s="19" t="s">
        <v>17063</v>
      </c>
      <c r="C5392" s="19" t="s">
        <v>16868</v>
      </c>
      <c r="D5392" s="38" t="s">
        <v>16178</v>
      </c>
      <c r="E5392" s="38" t="s">
        <v>5384</v>
      </c>
      <c r="F5392" s="41" t="s">
        <v>3362</v>
      </c>
      <c r="G5392" s="19" t="s">
        <v>611</v>
      </c>
      <c r="H5392" s="41">
        <v>6</v>
      </c>
      <c r="I5392" s="41">
        <v>6</v>
      </c>
      <c r="J5392" s="41">
        <v>10</v>
      </c>
      <c r="K5392" s="44">
        <v>1</v>
      </c>
      <c r="L5392" s="20">
        <v>16743143.759999998</v>
      </c>
      <c r="M5392" s="19" t="s">
        <v>15954</v>
      </c>
      <c r="N5392" s="28" t="s">
        <v>15953</v>
      </c>
    </row>
    <row r="5393" spans="1:14" ht="45" x14ac:dyDescent="0.25">
      <c r="A5393" s="27" t="s">
        <v>5339</v>
      </c>
      <c r="B5393" s="19" t="s">
        <v>16745</v>
      </c>
      <c r="C5393" s="19" t="s">
        <v>16745</v>
      </c>
      <c r="D5393" s="38" t="s">
        <v>16055</v>
      </c>
      <c r="E5393" s="38" t="s">
        <v>5385</v>
      </c>
      <c r="F5393" s="41" t="s">
        <v>5386</v>
      </c>
      <c r="G5393" s="19" t="s">
        <v>611</v>
      </c>
      <c r="H5393" s="41">
        <v>6</v>
      </c>
      <c r="I5393" s="41">
        <v>6</v>
      </c>
      <c r="J5393" s="41">
        <v>10</v>
      </c>
      <c r="K5393" s="44">
        <v>1</v>
      </c>
      <c r="L5393" s="20">
        <v>188700</v>
      </c>
      <c r="M5393" s="19" t="s">
        <v>11</v>
      </c>
      <c r="N5393" s="28" t="s">
        <v>15953</v>
      </c>
    </row>
    <row r="5394" spans="1:14" ht="30" x14ac:dyDescent="0.25">
      <c r="A5394" s="27" t="s">
        <v>5339</v>
      </c>
      <c r="B5394" s="19" t="s">
        <v>17015</v>
      </c>
      <c r="C5394" s="19" t="s">
        <v>16742</v>
      </c>
      <c r="D5394" s="38" t="s">
        <v>16052</v>
      </c>
      <c r="E5394" s="38" t="s">
        <v>5387</v>
      </c>
      <c r="F5394" s="41" t="s">
        <v>5386</v>
      </c>
      <c r="G5394" s="19" t="s">
        <v>611</v>
      </c>
      <c r="H5394" s="41">
        <v>6</v>
      </c>
      <c r="I5394" s="41">
        <v>6</v>
      </c>
      <c r="J5394" s="41">
        <v>10</v>
      </c>
      <c r="K5394" s="44">
        <v>4</v>
      </c>
      <c r="L5394" s="20">
        <v>111700</v>
      </c>
      <c r="M5394" s="19" t="s">
        <v>11</v>
      </c>
      <c r="N5394" s="28" t="s">
        <v>15953</v>
      </c>
    </row>
    <row r="5395" spans="1:14" ht="60" x14ac:dyDescent="0.25">
      <c r="A5395" s="27" t="s">
        <v>5339</v>
      </c>
      <c r="B5395" s="19" t="s">
        <v>17040</v>
      </c>
      <c r="C5395" s="19" t="s">
        <v>16826</v>
      </c>
      <c r="D5395" s="38" t="s">
        <v>16136</v>
      </c>
      <c r="E5395" s="38" t="s">
        <v>5388</v>
      </c>
      <c r="F5395" s="41" t="s">
        <v>781</v>
      </c>
      <c r="G5395" s="19" t="s">
        <v>611</v>
      </c>
      <c r="H5395" s="41">
        <v>6</v>
      </c>
      <c r="I5395" s="41">
        <v>6</v>
      </c>
      <c r="J5395" s="41">
        <v>10</v>
      </c>
      <c r="K5395" s="44">
        <v>2</v>
      </c>
      <c r="L5395" s="20">
        <v>4455430</v>
      </c>
      <c r="M5395" s="19" t="s">
        <v>11</v>
      </c>
      <c r="N5395" s="28" t="s">
        <v>15953</v>
      </c>
    </row>
    <row r="5396" spans="1:14" ht="30" x14ac:dyDescent="0.25">
      <c r="A5396" s="27" t="s">
        <v>5339</v>
      </c>
      <c r="B5396" s="19" t="s">
        <v>17061</v>
      </c>
      <c r="C5396" s="19" t="s">
        <v>16864</v>
      </c>
      <c r="D5396" s="38" t="s">
        <v>16174</v>
      </c>
      <c r="E5396" s="38" t="s">
        <v>5389</v>
      </c>
      <c r="F5396" s="41" t="s">
        <v>3178</v>
      </c>
      <c r="G5396" s="19" t="s">
        <v>721</v>
      </c>
      <c r="H5396" s="41">
        <v>6</v>
      </c>
      <c r="I5396" s="41">
        <v>6</v>
      </c>
      <c r="J5396" s="41">
        <v>10</v>
      </c>
      <c r="K5396" s="44">
        <v>8</v>
      </c>
      <c r="L5396" s="20">
        <v>880000</v>
      </c>
      <c r="M5396" s="19" t="s">
        <v>11</v>
      </c>
      <c r="N5396" s="28" t="s">
        <v>15953</v>
      </c>
    </row>
    <row r="5397" spans="1:14" ht="30" x14ac:dyDescent="0.25">
      <c r="A5397" s="27" t="s">
        <v>5339</v>
      </c>
      <c r="B5397" s="19" t="s">
        <v>17041</v>
      </c>
      <c r="C5397" s="19" t="s">
        <v>16825</v>
      </c>
      <c r="D5397" s="38" t="s">
        <v>16135</v>
      </c>
      <c r="E5397" s="38" t="s">
        <v>5390</v>
      </c>
      <c r="F5397" s="41" t="s">
        <v>808</v>
      </c>
      <c r="G5397" s="19" t="s">
        <v>721</v>
      </c>
      <c r="H5397" s="41">
        <v>6</v>
      </c>
      <c r="I5397" s="41">
        <v>6</v>
      </c>
      <c r="J5397" s="41">
        <v>16</v>
      </c>
      <c r="K5397" s="44">
        <v>1</v>
      </c>
      <c r="L5397" s="20">
        <v>594041.9</v>
      </c>
      <c r="M5397" s="19" t="s">
        <v>15954</v>
      </c>
      <c r="N5397" s="28" t="s">
        <v>15953</v>
      </c>
    </row>
    <row r="5398" spans="1:14" ht="60" x14ac:dyDescent="0.25">
      <c r="A5398" s="27" t="s">
        <v>5339</v>
      </c>
      <c r="B5398" s="19" t="s">
        <v>16780</v>
      </c>
      <c r="C5398" s="19" t="s">
        <v>16780</v>
      </c>
      <c r="D5398" s="38" t="s">
        <v>16090</v>
      </c>
      <c r="E5398" s="38" t="s">
        <v>5391</v>
      </c>
      <c r="F5398" s="41" t="s">
        <v>1044</v>
      </c>
      <c r="G5398" s="19" t="s">
        <v>611</v>
      </c>
      <c r="H5398" s="41">
        <v>6</v>
      </c>
      <c r="I5398" s="41">
        <v>6</v>
      </c>
      <c r="J5398" s="41">
        <v>10</v>
      </c>
      <c r="K5398" s="44">
        <v>4</v>
      </c>
      <c r="L5398" s="20">
        <v>463898.4</v>
      </c>
      <c r="M5398" s="19" t="s">
        <v>11</v>
      </c>
      <c r="N5398" s="28" t="s">
        <v>15953</v>
      </c>
    </row>
    <row r="5399" spans="1:14" ht="60" x14ac:dyDescent="0.25">
      <c r="A5399" s="27" t="s">
        <v>5339</v>
      </c>
      <c r="B5399" s="19" t="s">
        <v>17016</v>
      </c>
      <c r="C5399" s="19" t="s">
        <v>16849</v>
      </c>
      <c r="D5399" s="38" t="s">
        <v>16159</v>
      </c>
      <c r="E5399" s="38" t="s">
        <v>5392</v>
      </c>
      <c r="F5399" s="41" t="s">
        <v>1044</v>
      </c>
      <c r="G5399" s="19" t="s">
        <v>611</v>
      </c>
      <c r="H5399" s="41">
        <v>6</v>
      </c>
      <c r="I5399" s="41">
        <v>6</v>
      </c>
      <c r="J5399" s="41">
        <v>10</v>
      </c>
      <c r="K5399" s="44">
        <v>7</v>
      </c>
      <c r="L5399" s="20">
        <v>766633</v>
      </c>
      <c r="M5399" s="19" t="s">
        <v>11</v>
      </c>
      <c r="N5399" s="28" t="s">
        <v>15953</v>
      </c>
    </row>
    <row r="5400" spans="1:14" ht="45" x14ac:dyDescent="0.25">
      <c r="A5400" s="27" t="s">
        <v>5339</v>
      </c>
      <c r="B5400" s="19" t="s">
        <v>16745</v>
      </c>
      <c r="C5400" s="19" t="s">
        <v>16745</v>
      </c>
      <c r="D5400" s="38" t="s">
        <v>16055</v>
      </c>
      <c r="E5400" s="38" t="s">
        <v>5393</v>
      </c>
      <c r="F5400" s="41" t="s">
        <v>5394</v>
      </c>
      <c r="G5400" s="19" t="s">
        <v>611</v>
      </c>
      <c r="H5400" s="41">
        <v>6</v>
      </c>
      <c r="I5400" s="41">
        <v>6</v>
      </c>
      <c r="J5400" s="41">
        <v>10</v>
      </c>
      <c r="K5400" s="44">
        <v>7</v>
      </c>
      <c r="L5400" s="20">
        <v>1946000</v>
      </c>
      <c r="M5400" s="19" t="s">
        <v>15965</v>
      </c>
      <c r="N5400" s="28" t="s">
        <v>15953</v>
      </c>
    </row>
    <row r="5401" spans="1:14" ht="45" x14ac:dyDescent="0.25">
      <c r="A5401" s="27" t="s">
        <v>5339</v>
      </c>
      <c r="B5401" s="19" t="s">
        <v>16745</v>
      </c>
      <c r="C5401" s="19" t="s">
        <v>16745</v>
      </c>
      <c r="D5401" s="38" t="s">
        <v>16055</v>
      </c>
      <c r="E5401" s="38" t="s">
        <v>5395</v>
      </c>
      <c r="F5401" s="41" t="s">
        <v>5396</v>
      </c>
      <c r="G5401" s="19" t="s">
        <v>611</v>
      </c>
      <c r="H5401" s="41">
        <v>6</v>
      </c>
      <c r="I5401" s="41">
        <v>6</v>
      </c>
      <c r="J5401" s="41">
        <v>10</v>
      </c>
      <c r="K5401" s="44">
        <v>2</v>
      </c>
      <c r="L5401" s="20">
        <v>446000</v>
      </c>
      <c r="M5401" s="19" t="s">
        <v>15964</v>
      </c>
      <c r="N5401" s="28" t="s">
        <v>15953</v>
      </c>
    </row>
    <row r="5402" spans="1:14" ht="45" x14ac:dyDescent="0.25">
      <c r="A5402" s="27" t="s">
        <v>5339</v>
      </c>
      <c r="B5402" s="19" t="s">
        <v>16745</v>
      </c>
      <c r="C5402" s="19" t="s">
        <v>16745</v>
      </c>
      <c r="D5402" s="38" t="s">
        <v>16055</v>
      </c>
      <c r="E5402" s="38" t="s">
        <v>5397</v>
      </c>
      <c r="F5402" s="41" t="s">
        <v>5398</v>
      </c>
      <c r="G5402" s="19" t="s">
        <v>611</v>
      </c>
      <c r="H5402" s="41">
        <v>6</v>
      </c>
      <c r="I5402" s="41">
        <v>6</v>
      </c>
      <c r="J5402" s="41">
        <v>16</v>
      </c>
      <c r="K5402" s="44">
        <v>4</v>
      </c>
      <c r="L5402" s="20">
        <v>316540</v>
      </c>
      <c r="M5402" s="19" t="s">
        <v>11</v>
      </c>
      <c r="N5402" s="28" t="s">
        <v>15953</v>
      </c>
    </row>
    <row r="5403" spans="1:14" ht="45" x14ac:dyDescent="0.25">
      <c r="A5403" s="27" t="s">
        <v>5339</v>
      </c>
      <c r="B5403" s="19" t="s">
        <v>17011</v>
      </c>
      <c r="C5403" s="19" t="s">
        <v>16738</v>
      </c>
      <c r="D5403" s="38" t="s">
        <v>16048</v>
      </c>
      <c r="E5403" s="38" t="s">
        <v>5399</v>
      </c>
      <c r="F5403" s="41" t="s">
        <v>38</v>
      </c>
      <c r="G5403" s="19" t="s">
        <v>721</v>
      </c>
      <c r="H5403" s="41">
        <v>6</v>
      </c>
      <c r="I5403" s="41">
        <v>6</v>
      </c>
      <c r="J5403" s="41">
        <v>16</v>
      </c>
      <c r="K5403" s="44">
        <v>1</v>
      </c>
      <c r="L5403" s="20">
        <v>371706.93</v>
      </c>
      <c r="M5403" s="19" t="s">
        <v>15954</v>
      </c>
      <c r="N5403" s="28" t="s">
        <v>15953</v>
      </c>
    </row>
    <row r="5404" spans="1:14" ht="30" x14ac:dyDescent="0.25">
      <c r="A5404" s="27" t="s">
        <v>5339</v>
      </c>
      <c r="B5404" s="19" t="s">
        <v>17011</v>
      </c>
      <c r="C5404" s="19" t="s">
        <v>16738</v>
      </c>
      <c r="D5404" s="38" t="s">
        <v>16048</v>
      </c>
      <c r="E5404" s="38" t="s">
        <v>5400</v>
      </c>
      <c r="F5404" s="41" t="s">
        <v>38</v>
      </c>
      <c r="G5404" s="19" t="s">
        <v>721</v>
      </c>
      <c r="H5404" s="41">
        <v>6</v>
      </c>
      <c r="I5404" s="41">
        <v>6</v>
      </c>
      <c r="J5404" s="41">
        <v>10</v>
      </c>
      <c r="K5404" s="44">
        <v>2</v>
      </c>
      <c r="L5404" s="20">
        <v>25000</v>
      </c>
      <c r="M5404" s="19" t="s">
        <v>11</v>
      </c>
      <c r="N5404" s="28" t="s">
        <v>15953</v>
      </c>
    </row>
    <row r="5405" spans="1:14" ht="60" x14ac:dyDescent="0.25">
      <c r="A5405" s="27" t="s">
        <v>5339</v>
      </c>
      <c r="B5405" s="19" t="s">
        <v>17013</v>
      </c>
      <c r="C5405" s="19" t="s">
        <v>16740</v>
      </c>
      <c r="D5405" s="38" t="s">
        <v>16050</v>
      </c>
      <c r="E5405" s="38" t="s">
        <v>5401</v>
      </c>
      <c r="F5405" s="41" t="s">
        <v>40</v>
      </c>
      <c r="G5405" s="19" t="s">
        <v>611</v>
      </c>
      <c r="H5405" s="41">
        <v>6</v>
      </c>
      <c r="I5405" s="41">
        <v>6</v>
      </c>
      <c r="J5405" s="41">
        <v>10</v>
      </c>
      <c r="K5405" s="44">
        <v>8</v>
      </c>
      <c r="L5405" s="20">
        <v>175296</v>
      </c>
      <c r="M5405" s="19" t="s">
        <v>11</v>
      </c>
      <c r="N5405" s="28" t="s">
        <v>15953</v>
      </c>
    </row>
    <row r="5406" spans="1:14" ht="45" x14ac:dyDescent="0.25">
      <c r="A5406" s="27" t="s">
        <v>5339</v>
      </c>
      <c r="B5406" s="19" t="s">
        <v>17013</v>
      </c>
      <c r="C5406" s="19" t="s">
        <v>16740</v>
      </c>
      <c r="D5406" s="38" t="s">
        <v>16050</v>
      </c>
      <c r="E5406" s="38" t="s">
        <v>5402</v>
      </c>
      <c r="F5406" s="41" t="s">
        <v>40</v>
      </c>
      <c r="G5406" s="19" t="s">
        <v>611</v>
      </c>
      <c r="H5406" s="41">
        <v>6</v>
      </c>
      <c r="I5406" s="41">
        <v>6</v>
      </c>
      <c r="J5406" s="41">
        <v>10</v>
      </c>
      <c r="K5406" s="44">
        <v>30</v>
      </c>
      <c r="L5406" s="20">
        <v>283110</v>
      </c>
      <c r="M5406" s="19" t="s">
        <v>15965</v>
      </c>
      <c r="N5406" s="28" t="s">
        <v>15953</v>
      </c>
    </row>
    <row r="5407" spans="1:14" ht="30" x14ac:dyDescent="0.25">
      <c r="A5407" s="27" t="s">
        <v>5339</v>
      </c>
      <c r="B5407" s="19" t="s">
        <v>17013</v>
      </c>
      <c r="C5407" s="19" t="s">
        <v>16740</v>
      </c>
      <c r="D5407" s="38" t="s">
        <v>16050</v>
      </c>
      <c r="E5407" s="38" t="s">
        <v>5403</v>
      </c>
      <c r="F5407" s="41" t="s">
        <v>40</v>
      </c>
      <c r="G5407" s="19" t="s">
        <v>611</v>
      </c>
      <c r="H5407" s="41">
        <v>6</v>
      </c>
      <c r="I5407" s="41">
        <v>6</v>
      </c>
      <c r="J5407" s="41">
        <v>10</v>
      </c>
      <c r="K5407" s="44">
        <v>36</v>
      </c>
      <c r="L5407" s="20">
        <v>55692</v>
      </c>
      <c r="M5407" s="19" t="s">
        <v>15965</v>
      </c>
      <c r="N5407" s="28" t="s">
        <v>15953</v>
      </c>
    </row>
    <row r="5408" spans="1:14" ht="30" x14ac:dyDescent="0.25">
      <c r="A5408" s="27" t="s">
        <v>5339</v>
      </c>
      <c r="B5408" s="19" t="s">
        <v>17013</v>
      </c>
      <c r="C5408" s="19" t="s">
        <v>16740</v>
      </c>
      <c r="D5408" s="38" t="s">
        <v>16050</v>
      </c>
      <c r="E5408" s="38" t="s">
        <v>5404</v>
      </c>
      <c r="F5408" s="41" t="s">
        <v>2276</v>
      </c>
      <c r="G5408" s="19" t="s">
        <v>721</v>
      </c>
      <c r="H5408" s="41">
        <v>6</v>
      </c>
      <c r="I5408" s="41">
        <v>6</v>
      </c>
      <c r="J5408" s="41">
        <v>10</v>
      </c>
      <c r="K5408" s="44">
        <v>15</v>
      </c>
      <c r="L5408" s="20">
        <v>525000</v>
      </c>
      <c r="M5408" s="19" t="s">
        <v>15965</v>
      </c>
      <c r="N5408" s="28" t="s">
        <v>15953</v>
      </c>
    </row>
    <row r="5409" spans="1:14" ht="30" x14ac:dyDescent="0.25">
      <c r="A5409" s="27" t="s">
        <v>5339</v>
      </c>
      <c r="B5409" s="19" t="s">
        <v>17011</v>
      </c>
      <c r="C5409" s="19" t="s">
        <v>16738</v>
      </c>
      <c r="D5409" s="38" t="s">
        <v>16048</v>
      </c>
      <c r="E5409" s="38" t="s">
        <v>5405</v>
      </c>
      <c r="F5409" s="41" t="s">
        <v>5406</v>
      </c>
      <c r="G5409" s="19" t="s">
        <v>721</v>
      </c>
      <c r="H5409" s="41">
        <v>6</v>
      </c>
      <c r="I5409" s="41">
        <v>6</v>
      </c>
      <c r="J5409" s="41">
        <v>10</v>
      </c>
      <c r="K5409" s="44">
        <v>7</v>
      </c>
      <c r="L5409" s="20">
        <v>140000</v>
      </c>
      <c r="M5409" s="19" t="s">
        <v>15965</v>
      </c>
      <c r="N5409" s="28" t="s">
        <v>15953</v>
      </c>
    </row>
    <row r="5410" spans="1:14" ht="30" x14ac:dyDescent="0.25">
      <c r="A5410" s="27" t="s">
        <v>5339</v>
      </c>
      <c r="B5410" s="19" t="s">
        <v>17011</v>
      </c>
      <c r="C5410" s="19" t="s">
        <v>16738</v>
      </c>
      <c r="D5410" s="38" t="s">
        <v>16048</v>
      </c>
      <c r="E5410" s="38" t="s">
        <v>5407</v>
      </c>
      <c r="F5410" s="41" t="s">
        <v>5406</v>
      </c>
      <c r="G5410" s="19" t="s">
        <v>721</v>
      </c>
      <c r="H5410" s="41">
        <v>6</v>
      </c>
      <c r="I5410" s="41">
        <v>6</v>
      </c>
      <c r="J5410" s="41">
        <v>10</v>
      </c>
      <c r="K5410" s="44">
        <v>7</v>
      </c>
      <c r="L5410" s="20">
        <v>105000</v>
      </c>
      <c r="M5410" s="19" t="s">
        <v>15965</v>
      </c>
      <c r="N5410" s="28" t="s">
        <v>15953</v>
      </c>
    </row>
    <row r="5411" spans="1:14" ht="45" x14ac:dyDescent="0.25">
      <c r="A5411" s="27" t="s">
        <v>5339</v>
      </c>
      <c r="B5411" s="19" t="s">
        <v>17014</v>
      </c>
      <c r="C5411" s="19" t="s">
        <v>16741</v>
      </c>
      <c r="D5411" s="38" t="s">
        <v>16051</v>
      </c>
      <c r="E5411" s="38" t="s">
        <v>5408</v>
      </c>
      <c r="F5411" s="41" t="s">
        <v>1819</v>
      </c>
      <c r="G5411" s="19" t="s">
        <v>611</v>
      </c>
      <c r="H5411" s="41">
        <v>6</v>
      </c>
      <c r="I5411" s="41">
        <v>6</v>
      </c>
      <c r="J5411" s="41">
        <v>10</v>
      </c>
      <c r="K5411" s="44">
        <v>10</v>
      </c>
      <c r="L5411" s="20">
        <v>70780</v>
      </c>
      <c r="M5411" s="19" t="s">
        <v>11</v>
      </c>
      <c r="N5411" s="28" t="s">
        <v>15953</v>
      </c>
    </row>
    <row r="5412" spans="1:14" ht="45" x14ac:dyDescent="0.25">
      <c r="A5412" s="27" t="s">
        <v>5339</v>
      </c>
      <c r="B5412" s="19" t="s">
        <v>17014</v>
      </c>
      <c r="C5412" s="19" t="s">
        <v>16811</v>
      </c>
      <c r="D5412" s="38" t="s">
        <v>16121</v>
      </c>
      <c r="E5412" s="38" t="s">
        <v>5409</v>
      </c>
      <c r="F5412" s="41" t="s">
        <v>1406</v>
      </c>
      <c r="G5412" s="19" t="s">
        <v>721</v>
      </c>
      <c r="H5412" s="41">
        <v>6</v>
      </c>
      <c r="I5412" s="41">
        <v>6</v>
      </c>
      <c r="J5412" s="41">
        <v>10</v>
      </c>
      <c r="K5412" s="44">
        <v>4</v>
      </c>
      <c r="L5412" s="20">
        <v>400000</v>
      </c>
      <c r="M5412" s="19" t="s">
        <v>16732</v>
      </c>
      <c r="N5412" s="28" t="s">
        <v>15953</v>
      </c>
    </row>
    <row r="5413" spans="1:14" ht="45" x14ac:dyDescent="0.25">
      <c r="A5413" s="27" t="s">
        <v>5339</v>
      </c>
      <c r="B5413" s="19" t="s">
        <v>17014</v>
      </c>
      <c r="C5413" s="19" t="s">
        <v>16811</v>
      </c>
      <c r="D5413" s="38" t="s">
        <v>16121</v>
      </c>
      <c r="E5413" s="38" t="s">
        <v>5410</v>
      </c>
      <c r="F5413" s="41" t="s">
        <v>1406</v>
      </c>
      <c r="G5413" s="19" t="s">
        <v>721</v>
      </c>
      <c r="H5413" s="41">
        <v>6</v>
      </c>
      <c r="I5413" s="41">
        <v>6</v>
      </c>
      <c r="J5413" s="41">
        <v>10</v>
      </c>
      <c r="K5413" s="44">
        <v>4</v>
      </c>
      <c r="L5413" s="20">
        <v>520000</v>
      </c>
      <c r="M5413" s="19" t="s">
        <v>16732</v>
      </c>
      <c r="N5413" s="28" t="s">
        <v>15953</v>
      </c>
    </row>
    <row r="5414" spans="1:14" ht="30" x14ac:dyDescent="0.25">
      <c r="A5414" s="27" t="s">
        <v>5339</v>
      </c>
      <c r="B5414" s="19" t="s">
        <v>17015</v>
      </c>
      <c r="C5414" s="19" t="s">
        <v>16742</v>
      </c>
      <c r="D5414" s="38" t="s">
        <v>16052</v>
      </c>
      <c r="E5414" s="38" t="s">
        <v>5411</v>
      </c>
      <c r="F5414" s="41" t="s">
        <v>2524</v>
      </c>
      <c r="G5414" s="19" t="s">
        <v>721</v>
      </c>
      <c r="H5414" s="41">
        <v>6</v>
      </c>
      <c r="I5414" s="41">
        <v>6</v>
      </c>
      <c r="J5414" s="41">
        <v>10</v>
      </c>
      <c r="K5414" s="44">
        <v>5</v>
      </c>
      <c r="L5414" s="20">
        <v>40000</v>
      </c>
      <c r="M5414" s="19" t="s">
        <v>11</v>
      </c>
      <c r="N5414" s="28" t="s">
        <v>15953</v>
      </c>
    </row>
    <row r="5415" spans="1:14" ht="30" x14ac:dyDescent="0.25">
      <c r="A5415" s="27" t="s">
        <v>5339</v>
      </c>
      <c r="B5415" s="19" t="s">
        <v>17015</v>
      </c>
      <c r="C5415" s="19" t="s">
        <v>16742</v>
      </c>
      <c r="D5415" s="38" t="s">
        <v>16052</v>
      </c>
      <c r="E5415" s="38" t="s">
        <v>5412</v>
      </c>
      <c r="F5415" s="41" t="s">
        <v>2524</v>
      </c>
      <c r="G5415" s="19" t="s">
        <v>721</v>
      </c>
      <c r="H5415" s="41">
        <v>6</v>
      </c>
      <c r="I5415" s="41">
        <v>6</v>
      </c>
      <c r="J5415" s="41">
        <v>10</v>
      </c>
      <c r="K5415" s="44">
        <v>5</v>
      </c>
      <c r="L5415" s="20">
        <v>50000</v>
      </c>
      <c r="M5415" s="19" t="s">
        <v>11</v>
      </c>
      <c r="N5415" s="28" t="s">
        <v>15953</v>
      </c>
    </row>
    <row r="5416" spans="1:14" ht="30" x14ac:dyDescent="0.25">
      <c r="A5416" s="27" t="s">
        <v>5339</v>
      </c>
      <c r="B5416" s="19" t="s">
        <v>17015</v>
      </c>
      <c r="C5416" s="19" t="s">
        <v>16742</v>
      </c>
      <c r="D5416" s="38" t="s">
        <v>16052</v>
      </c>
      <c r="E5416" s="38" t="s">
        <v>5413</v>
      </c>
      <c r="F5416" s="41" t="s">
        <v>2524</v>
      </c>
      <c r="G5416" s="19" t="s">
        <v>611</v>
      </c>
      <c r="H5416" s="41">
        <v>6</v>
      </c>
      <c r="I5416" s="41">
        <v>6</v>
      </c>
      <c r="J5416" s="41">
        <v>10</v>
      </c>
      <c r="K5416" s="44">
        <v>3</v>
      </c>
      <c r="L5416" s="20">
        <v>60000</v>
      </c>
      <c r="M5416" s="19" t="s">
        <v>11</v>
      </c>
      <c r="N5416" s="28" t="s">
        <v>15953</v>
      </c>
    </row>
    <row r="5417" spans="1:14" ht="30" x14ac:dyDescent="0.25">
      <c r="A5417" s="27" t="s">
        <v>5339</v>
      </c>
      <c r="B5417" s="19" t="s">
        <v>17015</v>
      </c>
      <c r="C5417" s="19" t="s">
        <v>16742</v>
      </c>
      <c r="D5417" s="38" t="s">
        <v>16052</v>
      </c>
      <c r="E5417" s="38" t="s">
        <v>5414</v>
      </c>
      <c r="F5417" s="41" t="s">
        <v>2524</v>
      </c>
      <c r="G5417" s="19" t="s">
        <v>721</v>
      </c>
      <c r="H5417" s="41">
        <v>6</v>
      </c>
      <c r="I5417" s="41">
        <v>6</v>
      </c>
      <c r="J5417" s="41">
        <v>16</v>
      </c>
      <c r="K5417" s="44">
        <v>1</v>
      </c>
      <c r="L5417" s="20">
        <v>1242589.78</v>
      </c>
      <c r="M5417" s="19" t="s">
        <v>15954</v>
      </c>
      <c r="N5417" s="28" t="s">
        <v>15953</v>
      </c>
    </row>
    <row r="5418" spans="1:14" ht="30" x14ac:dyDescent="0.25">
      <c r="A5418" s="27" t="s">
        <v>5339</v>
      </c>
      <c r="B5418" s="19" t="s">
        <v>17015</v>
      </c>
      <c r="C5418" s="19" t="s">
        <v>16742</v>
      </c>
      <c r="D5418" s="38" t="s">
        <v>16052</v>
      </c>
      <c r="E5418" s="38" t="s">
        <v>5415</v>
      </c>
      <c r="F5418" s="41" t="s">
        <v>2530</v>
      </c>
      <c r="G5418" s="19" t="s">
        <v>721</v>
      </c>
      <c r="H5418" s="41">
        <v>6</v>
      </c>
      <c r="I5418" s="41">
        <v>6</v>
      </c>
      <c r="J5418" s="41">
        <v>10</v>
      </c>
      <c r="K5418" s="44">
        <v>10</v>
      </c>
      <c r="L5418" s="20">
        <v>150000</v>
      </c>
      <c r="M5418" s="19" t="s">
        <v>11</v>
      </c>
      <c r="N5418" s="28" t="s">
        <v>15953</v>
      </c>
    </row>
    <row r="5419" spans="1:14" ht="30" x14ac:dyDescent="0.25">
      <c r="A5419" s="27" t="s">
        <v>5339</v>
      </c>
      <c r="B5419" s="19" t="s">
        <v>17038</v>
      </c>
      <c r="C5419" s="19" t="s">
        <v>16801</v>
      </c>
      <c r="D5419" s="38" t="s">
        <v>16111</v>
      </c>
      <c r="E5419" s="38" t="s">
        <v>5416</v>
      </c>
      <c r="F5419" s="41" t="s">
        <v>5417</v>
      </c>
      <c r="G5419" s="19" t="s">
        <v>611</v>
      </c>
      <c r="H5419" s="41">
        <v>6</v>
      </c>
      <c r="I5419" s="41">
        <v>6</v>
      </c>
      <c r="J5419" s="41">
        <v>10</v>
      </c>
      <c r="K5419" s="44">
        <v>1</v>
      </c>
      <c r="L5419" s="20">
        <v>1994994.47</v>
      </c>
      <c r="M5419" s="19" t="s">
        <v>15954</v>
      </c>
      <c r="N5419" s="28" t="s">
        <v>15953</v>
      </c>
    </row>
    <row r="5420" spans="1:14" ht="60" x14ac:dyDescent="0.25">
      <c r="A5420" s="27" t="s">
        <v>5339</v>
      </c>
      <c r="B5420" s="19" t="s">
        <v>17063</v>
      </c>
      <c r="C5420" s="19" t="s">
        <v>16869</v>
      </c>
      <c r="D5420" s="38" t="s">
        <v>16179</v>
      </c>
      <c r="E5420" s="38" t="s">
        <v>5418</v>
      </c>
      <c r="F5420" s="41" t="s">
        <v>5419</v>
      </c>
      <c r="G5420" s="19" t="s">
        <v>721</v>
      </c>
      <c r="H5420" s="41">
        <v>6</v>
      </c>
      <c r="I5420" s="41">
        <v>6</v>
      </c>
      <c r="J5420" s="41">
        <v>10</v>
      </c>
      <c r="K5420" s="44">
        <v>8</v>
      </c>
      <c r="L5420" s="20">
        <v>1280000</v>
      </c>
      <c r="M5420" s="19" t="s">
        <v>11</v>
      </c>
      <c r="N5420" s="28" t="s">
        <v>15953</v>
      </c>
    </row>
    <row r="5421" spans="1:14" ht="45" x14ac:dyDescent="0.25">
      <c r="A5421" s="27" t="s">
        <v>5339</v>
      </c>
      <c r="B5421" s="19" t="s">
        <v>16745</v>
      </c>
      <c r="C5421" s="19" t="s">
        <v>16745</v>
      </c>
      <c r="D5421" s="38" t="s">
        <v>16055</v>
      </c>
      <c r="E5421" s="38" t="s">
        <v>5420</v>
      </c>
      <c r="F5421" s="41" t="s">
        <v>5421</v>
      </c>
      <c r="G5421" s="19" t="s">
        <v>721</v>
      </c>
      <c r="H5421" s="41">
        <v>6</v>
      </c>
      <c r="I5421" s="41">
        <v>6</v>
      </c>
      <c r="J5421" s="41">
        <v>10</v>
      </c>
      <c r="K5421" s="44">
        <v>1</v>
      </c>
      <c r="L5421" s="20">
        <v>14128810.060000001</v>
      </c>
      <c r="M5421" s="19" t="s">
        <v>15954</v>
      </c>
      <c r="N5421" s="28" t="s">
        <v>15953</v>
      </c>
    </row>
    <row r="5422" spans="1:14" ht="60" x14ac:dyDescent="0.25">
      <c r="A5422" s="27" t="s">
        <v>5339</v>
      </c>
      <c r="B5422" s="19" t="s">
        <v>17063</v>
      </c>
      <c r="C5422" s="19" t="s">
        <v>16866</v>
      </c>
      <c r="D5422" s="38" t="s">
        <v>16176</v>
      </c>
      <c r="E5422" s="38" t="s">
        <v>5422</v>
      </c>
      <c r="F5422" s="41" t="s">
        <v>3195</v>
      </c>
      <c r="G5422" s="19" t="s">
        <v>721</v>
      </c>
      <c r="H5422" s="41">
        <v>6</v>
      </c>
      <c r="I5422" s="41">
        <v>6</v>
      </c>
      <c r="J5422" s="41">
        <v>16</v>
      </c>
      <c r="K5422" s="44">
        <v>1</v>
      </c>
      <c r="L5422" s="20">
        <v>59780203.920000002</v>
      </c>
      <c r="M5422" s="19" t="s">
        <v>15954</v>
      </c>
      <c r="N5422" s="28" t="s">
        <v>15953</v>
      </c>
    </row>
    <row r="5423" spans="1:14" ht="45" x14ac:dyDescent="0.25">
      <c r="A5423" s="27" t="s">
        <v>5339</v>
      </c>
      <c r="B5423" s="19" t="s">
        <v>17063</v>
      </c>
      <c r="C5423" s="19" t="s">
        <v>16866</v>
      </c>
      <c r="D5423" s="38" t="s">
        <v>16176</v>
      </c>
      <c r="E5423" s="38" t="s">
        <v>5423</v>
      </c>
      <c r="F5423" s="41" t="s">
        <v>5424</v>
      </c>
      <c r="G5423" s="19" t="s">
        <v>721</v>
      </c>
      <c r="H5423" s="41">
        <v>6</v>
      </c>
      <c r="I5423" s="41">
        <v>6</v>
      </c>
      <c r="J5423" s="41">
        <v>10</v>
      </c>
      <c r="K5423" s="44">
        <v>6</v>
      </c>
      <c r="L5423" s="20">
        <v>900000</v>
      </c>
      <c r="M5423" s="19" t="s">
        <v>11</v>
      </c>
      <c r="N5423" s="28" t="s">
        <v>15953</v>
      </c>
    </row>
    <row r="5424" spans="1:14" ht="45" x14ac:dyDescent="0.25">
      <c r="A5424" s="27" t="s">
        <v>5339</v>
      </c>
      <c r="B5424" s="19" t="s">
        <v>17063</v>
      </c>
      <c r="C5424" s="19" t="s">
        <v>16866</v>
      </c>
      <c r="D5424" s="38" t="s">
        <v>16176</v>
      </c>
      <c r="E5424" s="38" t="s">
        <v>5425</v>
      </c>
      <c r="F5424" s="41" t="s">
        <v>3260</v>
      </c>
      <c r="G5424" s="19" t="s">
        <v>721</v>
      </c>
      <c r="H5424" s="41">
        <v>6</v>
      </c>
      <c r="I5424" s="41">
        <v>6</v>
      </c>
      <c r="J5424" s="41">
        <v>10</v>
      </c>
      <c r="K5424" s="44">
        <v>6</v>
      </c>
      <c r="L5424" s="20">
        <v>660000</v>
      </c>
      <c r="M5424" s="19" t="s">
        <v>11</v>
      </c>
      <c r="N5424" s="28" t="s">
        <v>15953</v>
      </c>
    </row>
    <row r="5425" spans="1:14" ht="45" x14ac:dyDescent="0.25">
      <c r="A5425" s="27" t="s">
        <v>5339</v>
      </c>
      <c r="B5425" s="19" t="s">
        <v>17063</v>
      </c>
      <c r="C5425" s="19" t="s">
        <v>16866</v>
      </c>
      <c r="D5425" s="38" t="s">
        <v>16176</v>
      </c>
      <c r="E5425" s="38" t="s">
        <v>5426</v>
      </c>
      <c r="F5425" s="41" t="s">
        <v>3260</v>
      </c>
      <c r="G5425" s="19" t="s">
        <v>721</v>
      </c>
      <c r="H5425" s="41">
        <v>6</v>
      </c>
      <c r="I5425" s="41">
        <v>6</v>
      </c>
      <c r="J5425" s="41">
        <v>10</v>
      </c>
      <c r="K5425" s="44">
        <v>2</v>
      </c>
      <c r="L5425" s="20">
        <v>240000</v>
      </c>
      <c r="M5425" s="19" t="s">
        <v>11</v>
      </c>
      <c r="N5425" s="28" t="s">
        <v>15953</v>
      </c>
    </row>
    <row r="5426" spans="1:14" ht="45" x14ac:dyDescent="0.25">
      <c r="A5426" s="27" t="s">
        <v>5339</v>
      </c>
      <c r="B5426" s="19" t="s">
        <v>17042</v>
      </c>
      <c r="C5426" s="19" t="s">
        <v>16926</v>
      </c>
      <c r="D5426" s="38" t="s">
        <v>16238</v>
      </c>
      <c r="E5426" s="38" t="s">
        <v>5427</v>
      </c>
      <c r="F5426" s="41" t="s">
        <v>3260</v>
      </c>
      <c r="G5426" s="19" t="s">
        <v>721</v>
      </c>
      <c r="H5426" s="41">
        <v>6</v>
      </c>
      <c r="I5426" s="41">
        <v>6</v>
      </c>
      <c r="J5426" s="41">
        <v>10</v>
      </c>
      <c r="K5426" s="44">
        <v>2</v>
      </c>
      <c r="L5426" s="20">
        <v>560000</v>
      </c>
      <c r="M5426" s="19" t="s">
        <v>11</v>
      </c>
      <c r="N5426" s="28" t="s">
        <v>15953</v>
      </c>
    </row>
    <row r="5427" spans="1:14" ht="45" x14ac:dyDescent="0.25">
      <c r="A5427" s="27" t="s">
        <v>5339</v>
      </c>
      <c r="B5427" s="19" t="s">
        <v>17041</v>
      </c>
      <c r="C5427" s="19" t="s">
        <v>16798</v>
      </c>
      <c r="D5427" s="38" t="s">
        <v>16108</v>
      </c>
      <c r="E5427" s="38" t="s">
        <v>5428</v>
      </c>
      <c r="F5427" s="41" t="s">
        <v>746</v>
      </c>
      <c r="G5427" s="19" t="s">
        <v>611</v>
      </c>
      <c r="H5427" s="41">
        <v>6</v>
      </c>
      <c r="I5427" s="41">
        <v>6</v>
      </c>
      <c r="J5427" s="41">
        <v>10</v>
      </c>
      <c r="K5427" s="44">
        <v>2</v>
      </c>
      <c r="L5427" s="20">
        <v>5900000</v>
      </c>
      <c r="M5427" s="19" t="s">
        <v>11</v>
      </c>
      <c r="N5427" s="28" t="s">
        <v>15953</v>
      </c>
    </row>
    <row r="5428" spans="1:14" ht="45" x14ac:dyDescent="0.25">
      <c r="A5428" s="27" t="s">
        <v>5339</v>
      </c>
      <c r="B5428" s="19" t="s">
        <v>17041</v>
      </c>
      <c r="C5428" s="19" t="s">
        <v>16798</v>
      </c>
      <c r="D5428" s="38" t="s">
        <v>16108</v>
      </c>
      <c r="E5428" s="38" t="s">
        <v>5429</v>
      </c>
      <c r="F5428" s="41" t="s">
        <v>746</v>
      </c>
      <c r="G5428" s="19" t="s">
        <v>611</v>
      </c>
      <c r="H5428" s="41">
        <v>6</v>
      </c>
      <c r="I5428" s="41">
        <v>6</v>
      </c>
      <c r="J5428" s="41">
        <v>10</v>
      </c>
      <c r="K5428" s="44">
        <v>1</v>
      </c>
      <c r="L5428" s="20">
        <v>4600000</v>
      </c>
      <c r="M5428" s="19" t="s">
        <v>11</v>
      </c>
      <c r="N5428" s="28" t="s">
        <v>15953</v>
      </c>
    </row>
    <row r="5429" spans="1:14" ht="45" x14ac:dyDescent="0.25">
      <c r="A5429" s="27" t="s">
        <v>5339</v>
      </c>
      <c r="B5429" s="19" t="s">
        <v>17041</v>
      </c>
      <c r="C5429" s="19" t="s">
        <v>16799</v>
      </c>
      <c r="D5429" s="38" t="s">
        <v>16109</v>
      </c>
      <c r="E5429" s="38" t="s">
        <v>5430</v>
      </c>
      <c r="F5429" s="41" t="s">
        <v>723</v>
      </c>
      <c r="G5429" s="19" t="s">
        <v>721</v>
      </c>
      <c r="H5429" s="41">
        <v>6</v>
      </c>
      <c r="I5429" s="41">
        <v>6</v>
      </c>
      <c r="J5429" s="41">
        <v>16</v>
      </c>
      <c r="K5429" s="44">
        <v>1</v>
      </c>
      <c r="L5429" s="20">
        <v>953050.91</v>
      </c>
      <c r="M5429" s="19" t="s">
        <v>15954</v>
      </c>
      <c r="N5429" s="28" t="s">
        <v>15953</v>
      </c>
    </row>
    <row r="5430" spans="1:14" ht="30" x14ac:dyDescent="0.25">
      <c r="A5430" s="27" t="s">
        <v>5339</v>
      </c>
      <c r="B5430" s="19" t="s">
        <v>17013</v>
      </c>
      <c r="C5430" s="19" t="s">
        <v>16851</v>
      </c>
      <c r="D5430" s="38" t="s">
        <v>16161</v>
      </c>
      <c r="E5430" s="38" t="s">
        <v>5431</v>
      </c>
      <c r="F5430" s="41" t="s">
        <v>1917</v>
      </c>
      <c r="G5430" s="19" t="s">
        <v>721</v>
      </c>
      <c r="H5430" s="41">
        <v>6</v>
      </c>
      <c r="I5430" s="41">
        <v>6</v>
      </c>
      <c r="J5430" s="41">
        <v>16</v>
      </c>
      <c r="K5430" s="44">
        <v>1</v>
      </c>
      <c r="L5430" s="20">
        <v>30160342.27</v>
      </c>
      <c r="M5430" s="19" t="s">
        <v>15954</v>
      </c>
      <c r="N5430" s="28" t="s">
        <v>15953</v>
      </c>
    </row>
    <row r="5431" spans="1:14" ht="90" x14ac:dyDescent="0.25">
      <c r="A5431" s="27" t="s">
        <v>5339</v>
      </c>
      <c r="B5431" s="19" t="s">
        <v>17064</v>
      </c>
      <c r="C5431" s="19" t="s">
        <v>16875</v>
      </c>
      <c r="D5431" s="38" t="s">
        <v>16185</v>
      </c>
      <c r="E5431" s="38" t="s">
        <v>5432</v>
      </c>
      <c r="F5431" s="41" t="s">
        <v>5433</v>
      </c>
      <c r="G5431" s="19" t="s">
        <v>721</v>
      </c>
      <c r="H5431" s="41">
        <v>6</v>
      </c>
      <c r="I5431" s="41">
        <v>6</v>
      </c>
      <c r="J5431" s="41">
        <v>16</v>
      </c>
      <c r="K5431" s="44">
        <v>1</v>
      </c>
      <c r="L5431" s="20">
        <v>1845379</v>
      </c>
      <c r="M5431" s="19" t="s">
        <v>15954</v>
      </c>
      <c r="N5431" s="28" t="s">
        <v>15953</v>
      </c>
    </row>
    <row r="5432" spans="1:14" ht="30" x14ac:dyDescent="0.25">
      <c r="A5432" s="27" t="s">
        <v>5339</v>
      </c>
      <c r="B5432" s="19" t="s">
        <v>17041</v>
      </c>
      <c r="C5432" s="19" t="s">
        <v>16798</v>
      </c>
      <c r="D5432" s="38" t="s">
        <v>16108</v>
      </c>
      <c r="E5432" s="38" t="s">
        <v>5434</v>
      </c>
      <c r="F5432" s="41" t="s">
        <v>5435</v>
      </c>
      <c r="G5432" s="19" t="s">
        <v>611</v>
      </c>
      <c r="H5432" s="41">
        <v>6</v>
      </c>
      <c r="I5432" s="41">
        <v>6</v>
      </c>
      <c r="J5432" s="41">
        <v>10</v>
      </c>
      <c r="K5432" s="44">
        <v>1</v>
      </c>
      <c r="L5432" s="20">
        <v>5700000</v>
      </c>
      <c r="M5432" s="19" t="s">
        <v>11</v>
      </c>
      <c r="N5432" s="28" t="s">
        <v>15953</v>
      </c>
    </row>
    <row r="5433" spans="1:14" ht="60" x14ac:dyDescent="0.25">
      <c r="A5433" s="27" t="s">
        <v>5339</v>
      </c>
      <c r="B5433" s="19" t="s">
        <v>17014</v>
      </c>
      <c r="C5433" s="19" t="s">
        <v>16747</v>
      </c>
      <c r="D5433" s="38" t="s">
        <v>16057</v>
      </c>
      <c r="E5433" s="38" t="s">
        <v>5436</v>
      </c>
      <c r="F5433" s="41" t="s">
        <v>5437</v>
      </c>
      <c r="G5433" s="19" t="s">
        <v>611</v>
      </c>
      <c r="H5433" s="41">
        <v>6</v>
      </c>
      <c r="I5433" s="41">
        <v>6</v>
      </c>
      <c r="J5433" s="41">
        <v>10</v>
      </c>
      <c r="K5433" s="44">
        <v>4</v>
      </c>
      <c r="L5433" s="20">
        <v>1116489.8</v>
      </c>
      <c r="M5433" s="19" t="s">
        <v>11</v>
      </c>
      <c r="N5433" s="28" t="s">
        <v>15953</v>
      </c>
    </row>
    <row r="5434" spans="1:14" ht="60" x14ac:dyDescent="0.25">
      <c r="A5434" s="27" t="s">
        <v>5339</v>
      </c>
      <c r="B5434" s="19" t="s">
        <v>17014</v>
      </c>
      <c r="C5434" s="19" t="s">
        <v>16850</v>
      </c>
      <c r="D5434" s="38" t="s">
        <v>16160</v>
      </c>
      <c r="E5434" s="38" t="s">
        <v>5438</v>
      </c>
      <c r="F5434" s="41" t="s">
        <v>5437</v>
      </c>
      <c r="G5434" s="19" t="s">
        <v>611</v>
      </c>
      <c r="H5434" s="41">
        <v>6</v>
      </c>
      <c r="I5434" s="41">
        <v>6</v>
      </c>
      <c r="J5434" s="41">
        <v>10</v>
      </c>
      <c r="K5434" s="44">
        <v>76</v>
      </c>
      <c r="L5434" s="20">
        <v>10427608.880000001</v>
      </c>
      <c r="M5434" s="19" t="s">
        <v>11</v>
      </c>
      <c r="N5434" s="28" t="s">
        <v>15953</v>
      </c>
    </row>
    <row r="5435" spans="1:14" ht="90" x14ac:dyDescent="0.25">
      <c r="A5435" s="27" t="s">
        <v>5339</v>
      </c>
      <c r="B5435" s="19" t="s">
        <v>17014</v>
      </c>
      <c r="C5435" s="19" t="s">
        <v>16850</v>
      </c>
      <c r="D5435" s="38" t="s">
        <v>16160</v>
      </c>
      <c r="E5435" s="38" t="s">
        <v>5439</v>
      </c>
      <c r="F5435" s="41" t="s">
        <v>5440</v>
      </c>
      <c r="G5435" s="19" t="s">
        <v>611</v>
      </c>
      <c r="H5435" s="41">
        <v>6</v>
      </c>
      <c r="I5435" s="41">
        <v>6</v>
      </c>
      <c r="J5435" s="41">
        <v>10</v>
      </c>
      <c r="K5435" s="44">
        <v>12</v>
      </c>
      <c r="L5435" s="20">
        <v>672782.04</v>
      </c>
      <c r="M5435" s="19" t="s">
        <v>11</v>
      </c>
      <c r="N5435" s="28" t="s">
        <v>15953</v>
      </c>
    </row>
    <row r="5436" spans="1:14" ht="75" x14ac:dyDescent="0.25">
      <c r="A5436" s="27" t="s">
        <v>5339</v>
      </c>
      <c r="B5436" s="19" t="s">
        <v>17014</v>
      </c>
      <c r="C5436" s="19" t="s">
        <v>16850</v>
      </c>
      <c r="D5436" s="38" t="s">
        <v>16160</v>
      </c>
      <c r="E5436" s="38" t="s">
        <v>5441</v>
      </c>
      <c r="F5436" s="41" t="s">
        <v>1656</v>
      </c>
      <c r="G5436" s="19" t="s">
        <v>611</v>
      </c>
      <c r="H5436" s="41">
        <v>6</v>
      </c>
      <c r="I5436" s="41">
        <v>6</v>
      </c>
      <c r="J5436" s="41">
        <v>10</v>
      </c>
      <c r="K5436" s="44">
        <v>12</v>
      </c>
      <c r="L5436" s="20">
        <v>508690.07999999996</v>
      </c>
      <c r="M5436" s="19" t="s">
        <v>11</v>
      </c>
      <c r="N5436" s="28" t="s">
        <v>15953</v>
      </c>
    </row>
    <row r="5437" spans="1:14" ht="45" x14ac:dyDescent="0.25">
      <c r="A5437" s="27" t="s">
        <v>5339</v>
      </c>
      <c r="B5437" s="19" t="s">
        <v>17014</v>
      </c>
      <c r="C5437" s="19" t="s">
        <v>16850</v>
      </c>
      <c r="D5437" s="38" t="s">
        <v>16160</v>
      </c>
      <c r="E5437" s="38" t="s">
        <v>5442</v>
      </c>
      <c r="F5437" s="41" t="s">
        <v>1656</v>
      </c>
      <c r="G5437" s="19" t="s">
        <v>611</v>
      </c>
      <c r="H5437" s="41">
        <v>6</v>
      </c>
      <c r="I5437" s="41">
        <v>6</v>
      </c>
      <c r="J5437" s="41">
        <v>10</v>
      </c>
      <c r="K5437" s="44">
        <v>4</v>
      </c>
      <c r="L5437" s="20">
        <v>762468.28</v>
      </c>
      <c r="M5437" s="19" t="s">
        <v>11</v>
      </c>
      <c r="N5437" s="28" t="s">
        <v>15953</v>
      </c>
    </row>
    <row r="5438" spans="1:14" ht="30" x14ac:dyDescent="0.25">
      <c r="A5438" s="27" t="s">
        <v>5339</v>
      </c>
      <c r="B5438" s="19" t="s">
        <v>17014</v>
      </c>
      <c r="C5438" s="19" t="s">
        <v>16850</v>
      </c>
      <c r="D5438" s="38" t="s">
        <v>16160</v>
      </c>
      <c r="E5438" s="38" t="s">
        <v>5443</v>
      </c>
      <c r="F5438" s="41" t="s">
        <v>1656</v>
      </c>
      <c r="G5438" s="19" t="s">
        <v>611</v>
      </c>
      <c r="H5438" s="41">
        <v>6</v>
      </c>
      <c r="I5438" s="41">
        <v>6</v>
      </c>
      <c r="J5438" s="41">
        <v>10</v>
      </c>
      <c r="K5438" s="44">
        <v>8</v>
      </c>
      <c r="L5438" s="20">
        <v>360443.28</v>
      </c>
      <c r="M5438" s="19" t="s">
        <v>11</v>
      </c>
      <c r="N5438" s="28" t="s">
        <v>15953</v>
      </c>
    </row>
    <row r="5439" spans="1:14" ht="45" x14ac:dyDescent="0.25">
      <c r="A5439" s="27" t="s">
        <v>5339</v>
      </c>
      <c r="B5439" s="19" t="s">
        <v>17014</v>
      </c>
      <c r="C5439" s="19" t="s">
        <v>16850</v>
      </c>
      <c r="D5439" s="38" t="s">
        <v>16160</v>
      </c>
      <c r="E5439" s="38" t="s">
        <v>5444</v>
      </c>
      <c r="F5439" s="41" t="s">
        <v>1656</v>
      </c>
      <c r="G5439" s="19" t="s">
        <v>611</v>
      </c>
      <c r="H5439" s="41">
        <v>6</v>
      </c>
      <c r="I5439" s="41">
        <v>6</v>
      </c>
      <c r="J5439" s="41">
        <v>10</v>
      </c>
      <c r="K5439" s="44">
        <v>10</v>
      </c>
      <c r="L5439" s="20">
        <v>891212.70000000007</v>
      </c>
      <c r="M5439" s="19" t="s">
        <v>11</v>
      </c>
      <c r="N5439" s="28" t="s">
        <v>15953</v>
      </c>
    </row>
    <row r="5440" spans="1:14" ht="75" x14ac:dyDescent="0.25">
      <c r="A5440" s="27" t="s">
        <v>5339</v>
      </c>
      <c r="B5440" s="19" t="s">
        <v>17014</v>
      </c>
      <c r="C5440" s="19" t="s">
        <v>16747</v>
      </c>
      <c r="D5440" s="38" t="s">
        <v>16057</v>
      </c>
      <c r="E5440" s="38" t="s">
        <v>5445</v>
      </c>
      <c r="F5440" s="41" t="s">
        <v>1656</v>
      </c>
      <c r="G5440" s="19" t="s">
        <v>611</v>
      </c>
      <c r="H5440" s="41">
        <v>6</v>
      </c>
      <c r="I5440" s="41">
        <v>6</v>
      </c>
      <c r="J5440" s="41">
        <v>10</v>
      </c>
      <c r="K5440" s="44">
        <v>48</v>
      </c>
      <c r="L5440" s="20">
        <v>2481789.12</v>
      </c>
      <c r="M5440" s="19" t="s">
        <v>11</v>
      </c>
      <c r="N5440" s="28" t="s">
        <v>15953</v>
      </c>
    </row>
    <row r="5441" spans="1:14" ht="60" x14ac:dyDescent="0.25">
      <c r="A5441" s="27" t="s">
        <v>5339</v>
      </c>
      <c r="B5441" s="19" t="s">
        <v>17014</v>
      </c>
      <c r="C5441" s="19" t="s">
        <v>16747</v>
      </c>
      <c r="D5441" s="38" t="s">
        <v>16057</v>
      </c>
      <c r="E5441" s="38" t="s">
        <v>5446</v>
      </c>
      <c r="F5441" s="41" t="s">
        <v>1656</v>
      </c>
      <c r="G5441" s="19" t="s">
        <v>611</v>
      </c>
      <c r="H5441" s="41">
        <v>6</v>
      </c>
      <c r="I5441" s="41">
        <v>6</v>
      </c>
      <c r="J5441" s="41">
        <v>10</v>
      </c>
      <c r="K5441" s="44">
        <v>12</v>
      </c>
      <c r="L5441" s="20">
        <v>1618376.7600000002</v>
      </c>
      <c r="M5441" s="19" t="s">
        <v>11</v>
      </c>
      <c r="N5441" s="28" t="s">
        <v>15953</v>
      </c>
    </row>
    <row r="5442" spans="1:14" ht="60" x14ac:dyDescent="0.25">
      <c r="A5442" s="27" t="s">
        <v>5339</v>
      </c>
      <c r="B5442" s="19" t="s">
        <v>17014</v>
      </c>
      <c r="C5442" s="19" t="s">
        <v>16747</v>
      </c>
      <c r="D5442" s="38" t="s">
        <v>16057</v>
      </c>
      <c r="E5442" s="38" t="s">
        <v>5447</v>
      </c>
      <c r="F5442" s="41" t="s">
        <v>1656</v>
      </c>
      <c r="G5442" s="19" t="s">
        <v>611</v>
      </c>
      <c r="H5442" s="41">
        <v>6</v>
      </c>
      <c r="I5442" s="41">
        <v>6</v>
      </c>
      <c r="J5442" s="41">
        <v>10</v>
      </c>
      <c r="K5442" s="44">
        <v>48</v>
      </c>
      <c r="L5442" s="20">
        <v>678830.88</v>
      </c>
      <c r="M5442" s="19" t="s">
        <v>11</v>
      </c>
      <c r="N5442" s="28" t="s">
        <v>15953</v>
      </c>
    </row>
    <row r="5443" spans="1:14" ht="30" x14ac:dyDescent="0.25">
      <c r="A5443" s="27" t="s">
        <v>5339</v>
      </c>
      <c r="B5443" s="19" t="s">
        <v>17056</v>
      </c>
      <c r="C5443" s="19" t="s">
        <v>16922</v>
      </c>
      <c r="D5443" s="38" t="s">
        <v>16234</v>
      </c>
      <c r="E5443" s="38" t="s">
        <v>5448</v>
      </c>
      <c r="F5443" s="41" t="s">
        <v>4451</v>
      </c>
      <c r="G5443" s="19" t="s">
        <v>611</v>
      </c>
      <c r="H5443" s="41">
        <v>6</v>
      </c>
      <c r="I5443" s="41">
        <v>6</v>
      </c>
      <c r="J5443" s="41">
        <v>10</v>
      </c>
      <c r="K5443" s="44">
        <v>1</v>
      </c>
      <c r="L5443" s="20">
        <v>1808800</v>
      </c>
      <c r="M5443" s="19" t="s">
        <v>11</v>
      </c>
      <c r="N5443" s="28" t="s">
        <v>15953</v>
      </c>
    </row>
    <row r="5444" spans="1:14" ht="60" x14ac:dyDescent="0.25">
      <c r="A5444" s="27" t="s">
        <v>5339</v>
      </c>
      <c r="B5444" s="19" t="s">
        <v>17013</v>
      </c>
      <c r="C5444" s="19" t="s">
        <v>16740</v>
      </c>
      <c r="D5444" s="38" t="s">
        <v>16050</v>
      </c>
      <c r="E5444" s="38" t="s">
        <v>5449</v>
      </c>
      <c r="F5444" s="41" t="s">
        <v>46</v>
      </c>
      <c r="G5444" s="19" t="s">
        <v>611</v>
      </c>
      <c r="H5444" s="41">
        <v>6</v>
      </c>
      <c r="I5444" s="41">
        <v>6</v>
      </c>
      <c r="J5444" s="41">
        <v>10</v>
      </c>
      <c r="K5444" s="44">
        <v>2</v>
      </c>
      <c r="L5444" s="20">
        <v>216000</v>
      </c>
      <c r="M5444" s="19" t="s">
        <v>11</v>
      </c>
      <c r="N5444" s="28" t="s">
        <v>15953</v>
      </c>
    </row>
    <row r="5445" spans="1:14" ht="45" x14ac:dyDescent="0.25">
      <c r="A5445" s="27" t="s">
        <v>5339</v>
      </c>
      <c r="B5445" s="19" t="s">
        <v>16745</v>
      </c>
      <c r="C5445" s="19" t="s">
        <v>16745</v>
      </c>
      <c r="D5445" s="38" t="s">
        <v>16055</v>
      </c>
      <c r="E5445" s="38" t="s">
        <v>5450</v>
      </c>
      <c r="F5445" s="41" t="s">
        <v>52</v>
      </c>
      <c r="G5445" s="19" t="s">
        <v>611</v>
      </c>
      <c r="H5445" s="41">
        <v>6</v>
      </c>
      <c r="I5445" s="41">
        <v>6</v>
      </c>
      <c r="J5445" s="41">
        <v>10</v>
      </c>
      <c r="K5445" s="44">
        <v>10</v>
      </c>
      <c r="L5445" s="20">
        <v>80920</v>
      </c>
      <c r="M5445" s="19" t="s">
        <v>11</v>
      </c>
      <c r="N5445" s="28" t="s">
        <v>15953</v>
      </c>
    </row>
    <row r="5446" spans="1:14" ht="45" x14ac:dyDescent="0.25">
      <c r="A5446" s="27" t="s">
        <v>5339</v>
      </c>
      <c r="B5446" s="19" t="s">
        <v>16745</v>
      </c>
      <c r="C5446" s="19" t="s">
        <v>16745</v>
      </c>
      <c r="D5446" s="38" t="s">
        <v>16055</v>
      </c>
      <c r="E5446" s="38" t="s">
        <v>5451</v>
      </c>
      <c r="F5446" s="41" t="s">
        <v>52</v>
      </c>
      <c r="G5446" s="19" t="s">
        <v>611</v>
      </c>
      <c r="H5446" s="41">
        <v>6</v>
      </c>
      <c r="I5446" s="41">
        <v>6</v>
      </c>
      <c r="J5446" s="41">
        <v>10</v>
      </c>
      <c r="K5446" s="44">
        <v>2</v>
      </c>
      <c r="L5446" s="20">
        <v>197000</v>
      </c>
      <c r="M5446" s="19" t="s">
        <v>15962</v>
      </c>
      <c r="N5446" s="28" t="s">
        <v>15953</v>
      </c>
    </row>
    <row r="5447" spans="1:14" ht="30" x14ac:dyDescent="0.25">
      <c r="A5447" s="27" t="s">
        <v>5339</v>
      </c>
      <c r="B5447" s="19" t="s">
        <v>17015</v>
      </c>
      <c r="C5447" s="19" t="s">
        <v>16742</v>
      </c>
      <c r="D5447" s="38" t="s">
        <v>16052</v>
      </c>
      <c r="E5447" s="38" t="s">
        <v>5452</v>
      </c>
      <c r="F5447" s="41" t="s">
        <v>2599</v>
      </c>
      <c r="G5447" s="19" t="s">
        <v>611</v>
      </c>
      <c r="H5447" s="41">
        <v>6</v>
      </c>
      <c r="I5447" s="41">
        <v>6</v>
      </c>
      <c r="J5447" s="41">
        <v>10</v>
      </c>
      <c r="K5447" s="44">
        <v>60</v>
      </c>
      <c r="L5447" s="20">
        <v>60000</v>
      </c>
      <c r="M5447" s="19" t="s">
        <v>15958</v>
      </c>
      <c r="N5447" s="28" t="s">
        <v>15953</v>
      </c>
    </row>
    <row r="5448" spans="1:14" ht="30" x14ac:dyDescent="0.25">
      <c r="A5448" s="27" t="s">
        <v>5339</v>
      </c>
      <c r="B5448" s="19" t="s">
        <v>17015</v>
      </c>
      <c r="C5448" s="19" t="s">
        <v>16742</v>
      </c>
      <c r="D5448" s="38" t="s">
        <v>16052</v>
      </c>
      <c r="E5448" s="38" t="s">
        <v>5453</v>
      </c>
      <c r="F5448" s="41" t="s">
        <v>2599</v>
      </c>
      <c r="G5448" s="19" t="s">
        <v>611</v>
      </c>
      <c r="H5448" s="41">
        <v>6</v>
      </c>
      <c r="I5448" s="41">
        <v>6</v>
      </c>
      <c r="J5448" s="41">
        <v>10</v>
      </c>
      <c r="K5448" s="44">
        <v>50</v>
      </c>
      <c r="L5448" s="20">
        <v>50000</v>
      </c>
      <c r="M5448" s="19" t="s">
        <v>15958</v>
      </c>
      <c r="N5448" s="28" t="s">
        <v>15953</v>
      </c>
    </row>
    <row r="5449" spans="1:14" ht="30" x14ac:dyDescent="0.25">
      <c r="A5449" s="27" t="s">
        <v>5339</v>
      </c>
      <c r="B5449" s="19" t="s">
        <v>17015</v>
      </c>
      <c r="C5449" s="19" t="s">
        <v>16742</v>
      </c>
      <c r="D5449" s="38" t="s">
        <v>16052</v>
      </c>
      <c r="E5449" s="38" t="s">
        <v>5454</v>
      </c>
      <c r="F5449" s="41" t="s">
        <v>2599</v>
      </c>
      <c r="G5449" s="19" t="s">
        <v>611</v>
      </c>
      <c r="H5449" s="41">
        <v>6</v>
      </c>
      <c r="I5449" s="41">
        <v>6</v>
      </c>
      <c r="J5449" s="41">
        <v>10</v>
      </c>
      <c r="K5449" s="44">
        <v>480</v>
      </c>
      <c r="L5449" s="20">
        <v>417120</v>
      </c>
      <c r="M5449" s="19" t="s">
        <v>15958</v>
      </c>
      <c r="N5449" s="28" t="s">
        <v>15953</v>
      </c>
    </row>
    <row r="5450" spans="1:14" ht="30" x14ac:dyDescent="0.25">
      <c r="A5450" s="27" t="s">
        <v>5339</v>
      </c>
      <c r="B5450" s="19" t="s">
        <v>17015</v>
      </c>
      <c r="C5450" s="19" t="s">
        <v>16742</v>
      </c>
      <c r="D5450" s="38" t="s">
        <v>16052</v>
      </c>
      <c r="E5450" s="38" t="s">
        <v>5455</v>
      </c>
      <c r="F5450" s="41" t="s">
        <v>60</v>
      </c>
      <c r="G5450" s="19" t="s">
        <v>611</v>
      </c>
      <c r="H5450" s="41">
        <v>6</v>
      </c>
      <c r="I5450" s="41">
        <v>6</v>
      </c>
      <c r="J5450" s="41">
        <v>10</v>
      </c>
      <c r="K5450" s="44">
        <v>40</v>
      </c>
      <c r="L5450" s="20">
        <v>138040</v>
      </c>
      <c r="M5450" s="19" t="s">
        <v>15958</v>
      </c>
      <c r="N5450" s="28" t="s">
        <v>15953</v>
      </c>
    </row>
    <row r="5451" spans="1:14" ht="30" x14ac:dyDescent="0.25">
      <c r="A5451" s="27" t="s">
        <v>5339</v>
      </c>
      <c r="B5451" s="19" t="s">
        <v>17015</v>
      </c>
      <c r="C5451" s="19" t="s">
        <v>16742</v>
      </c>
      <c r="D5451" s="38" t="s">
        <v>16052</v>
      </c>
      <c r="E5451" s="38" t="s">
        <v>5456</v>
      </c>
      <c r="F5451" s="41" t="s">
        <v>2618</v>
      </c>
      <c r="G5451" s="19" t="s">
        <v>611</v>
      </c>
      <c r="H5451" s="41">
        <v>6</v>
      </c>
      <c r="I5451" s="41">
        <v>6</v>
      </c>
      <c r="J5451" s="41">
        <v>10</v>
      </c>
      <c r="K5451" s="44">
        <v>4</v>
      </c>
      <c r="L5451" s="20">
        <v>162792</v>
      </c>
      <c r="M5451" s="19" t="s">
        <v>11</v>
      </c>
      <c r="N5451" s="28" t="s">
        <v>15953</v>
      </c>
    </row>
    <row r="5452" spans="1:14" ht="60" x14ac:dyDescent="0.25">
      <c r="A5452" s="27" t="s">
        <v>5339</v>
      </c>
      <c r="B5452" s="19" t="s">
        <v>17011</v>
      </c>
      <c r="C5452" s="19" t="s">
        <v>16738</v>
      </c>
      <c r="D5452" s="38" t="s">
        <v>16048</v>
      </c>
      <c r="E5452" s="38" t="s">
        <v>5457</v>
      </c>
      <c r="F5452" s="41" t="s">
        <v>1203</v>
      </c>
      <c r="G5452" s="19" t="s">
        <v>611</v>
      </c>
      <c r="H5452" s="41">
        <v>6</v>
      </c>
      <c r="I5452" s="41">
        <v>6</v>
      </c>
      <c r="J5452" s="41">
        <v>10</v>
      </c>
      <c r="K5452" s="44">
        <v>3000</v>
      </c>
      <c r="L5452" s="20">
        <v>6900000</v>
      </c>
      <c r="M5452" s="19" t="s">
        <v>11</v>
      </c>
      <c r="N5452" s="28" t="s">
        <v>15953</v>
      </c>
    </row>
    <row r="5453" spans="1:14" ht="45" x14ac:dyDescent="0.25">
      <c r="A5453" s="27" t="s">
        <v>5339</v>
      </c>
      <c r="B5453" s="19" t="s">
        <v>17011</v>
      </c>
      <c r="C5453" s="19" t="s">
        <v>16738</v>
      </c>
      <c r="D5453" s="38" t="s">
        <v>16048</v>
      </c>
      <c r="E5453" s="38" t="s">
        <v>5458</v>
      </c>
      <c r="F5453" s="41" t="s">
        <v>1203</v>
      </c>
      <c r="G5453" s="19" t="s">
        <v>611</v>
      </c>
      <c r="H5453" s="41">
        <v>6</v>
      </c>
      <c r="I5453" s="41">
        <v>6</v>
      </c>
      <c r="J5453" s="41">
        <v>10</v>
      </c>
      <c r="K5453" s="44">
        <v>50</v>
      </c>
      <c r="L5453" s="20">
        <v>400000</v>
      </c>
      <c r="M5453" s="19" t="s">
        <v>15959</v>
      </c>
      <c r="N5453" s="28" t="s">
        <v>15953</v>
      </c>
    </row>
    <row r="5454" spans="1:14" ht="60" x14ac:dyDescent="0.25">
      <c r="A5454" s="27" t="s">
        <v>5339</v>
      </c>
      <c r="B5454" s="19" t="s">
        <v>17013</v>
      </c>
      <c r="C5454" s="19" t="s">
        <v>16740</v>
      </c>
      <c r="D5454" s="38" t="s">
        <v>16050</v>
      </c>
      <c r="E5454" s="38" t="s">
        <v>5459</v>
      </c>
      <c r="F5454" s="41" t="s">
        <v>4373</v>
      </c>
      <c r="G5454" s="19" t="s">
        <v>611</v>
      </c>
      <c r="H5454" s="41">
        <v>6</v>
      </c>
      <c r="I5454" s="41">
        <v>6</v>
      </c>
      <c r="J5454" s="41">
        <v>16</v>
      </c>
      <c r="K5454" s="44">
        <v>327</v>
      </c>
      <c r="L5454" s="20">
        <v>319152</v>
      </c>
      <c r="M5454" s="19" t="s">
        <v>11</v>
      </c>
      <c r="N5454" s="28" t="s">
        <v>15953</v>
      </c>
    </row>
    <row r="5455" spans="1:14" ht="60" x14ac:dyDescent="0.25">
      <c r="A5455" s="27" t="s">
        <v>5339</v>
      </c>
      <c r="B5455" s="19" t="s">
        <v>17013</v>
      </c>
      <c r="C5455" s="19" t="s">
        <v>16740</v>
      </c>
      <c r="D5455" s="38" t="s">
        <v>16050</v>
      </c>
      <c r="E5455" s="38" t="s">
        <v>5460</v>
      </c>
      <c r="F5455" s="41" t="s">
        <v>4373</v>
      </c>
      <c r="G5455" s="19" t="s">
        <v>611</v>
      </c>
      <c r="H5455" s="41">
        <v>6</v>
      </c>
      <c r="I5455" s="41">
        <v>6</v>
      </c>
      <c r="J5455" s="41">
        <v>16</v>
      </c>
      <c r="K5455" s="44">
        <v>320</v>
      </c>
      <c r="L5455" s="20">
        <v>320000</v>
      </c>
      <c r="M5455" s="19" t="s">
        <v>11</v>
      </c>
      <c r="N5455" s="28" t="s">
        <v>15953</v>
      </c>
    </row>
    <row r="5456" spans="1:14" ht="45" x14ac:dyDescent="0.25">
      <c r="A5456" s="27" t="s">
        <v>5339</v>
      </c>
      <c r="B5456" s="19" t="s">
        <v>17013</v>
      </c>
      <c r="C5456" s="19" t="s">
        <v>16740</v>
      </c>
      <c r="D5456" s="38" t="s">
        <v>16050</v>
      </c>
      <c r="E5456" s="38" t="s">
        <v>5461</v>
      </c>
      <c r="F5456" s="41" t="s">
        <v>5462</v>
      </c>
      <c r="G5456" s="19" t="s">
        <v>611</v>
      </c>
      <c r="H5456" s="41">
        <v>6</v>
      </c>
      <c r="I5456" s="41">
        <v>6</v>
      </c>
      <c r="J5456" s="41">
        <v>10</v>
      </c>
      <c r="K5456" s="44">
        <v>5</v>
      </c>
      <c r="L5456" s="20">
        <v>130900</v>
      </c>
      <c r="M5456" s="19" t="s">
        <v>15959</v>
      </c>
      <c r="N5456" s="28" t="s">
        <v>15953</v>
      </c>
    </row>
    <row r="5457" spans="1:14" ht="30" x14ac:dyDescent="0.25">
      <c r="A5457" s="27" t="s">
        <v>5339</v>
      </c>
      <c r="B5457" s="19" t="s">
        <v>17062</v>
      </c>
      <c r="C5457" s="19" t="s">
        <v>16921</v>
      </c>
      <c r="D5457" s="38" t="s">
        <v>16233</v>
      </c>
      <c r="E5457" s="38" t="s">
        <v>5463</v>
      </c>
      <c r="F5457" s="41" t="s">
        <v>5464</v>
      </c>
      <c r="G5457" s="19" t="s">
        <v>611</v>
      </c>
      <c r="H5457" s="41">
        <v>6</v>
      </c>
      <c r="I5457" s="41">
        <v>6</v>
      </c>
      <c r="J5457" s="41">
        <v>10</v>
      </c>
      <c r="K5457" s="44">
        <v>1</v>
      </c>
      <c r="L5457" s="20">
        <v>200000</v>
      </c>
      <c r="M5457" s="19" t="s">
        <v>11</v>
      </c>
      <c r="N5457" s="28" t="s">
        <v>15953</v>
      </c>
    </row>
    <row r="5458" spans="1:14" ht="30" x14ac:dyDescent="0.25">
      <c r="A5458" s="27" t="s">
        <v>5339</v>
      </c>
      <c r="B5458" s="19" t="s">
        <v>16759</v>
      </c>
      <c r="C5458" s="19" t="s">
        <v>16759</v>
      </c>
      <c r="D5458" s="38" t="s">
        <v>16069</v>
      </c>
      <c r="E5458" s="38" t="s">
        <v>5465</v>
      </c>
      <c r="F5458" s="41" t="s">
        <v>233</v>
      </c>
      <c r="G5458" s="19" t="s">
        <v>611</v>
      </c>
      <c r="H5458" s="41">
        <v>6</v>
      </c>
      <c r="I5458" s="41">
        <v>6</v>
      </c>
      <c r="J5458" s="41">
        <v>10</v>
      </c>
      <c r="K5458" s="44">
        <v>99</v>
      </c>
      <c r="L5458" s="20">
        <v>485100</v>
      </c>
      <c r="M5458" s="19" t="s">
        <v>15983</v>
      </c>
      <c r="N5458" s="28" t="s">
        <v>15953</v>
      </c>
    </row>
    <row r="5459" spans="1:14" ht="30" x14ac:dyDescent="0.25">
      <c r="A5459" s="27" t="s">
        <v>5339</v>
      </c>
      <c r="B5459" s="19" t="s">
        <v>17042</v>
      </c>
      <c r="C5459" s="19" t="s">
        <v>16927</v>
      </c>
      <c r="D5459" s="38" t="s">
        <v>16239</v>
      </c>
      <c r="E5459" s="38" t="s">
        <v>5466</v>
      </c>
      <c r="F5459" s="41">
        <v>46191505</v>
      </c>
      <c r="G5459" s="19" t="s">
        <v>611</v>
      </c>
      <c r="H5459" s="41">
        <v>6</v>
      </c>
      <c r="I5459" s="41">
        <v>6</v>
      </c>
      <c r="J5459" s="41">
        <v>10</v>
      </c>
      <c r="K5459" s="44">
        <v>1</v>
      </c>
      <c r="L5459" s="20">
        <v>5296071.0999999996</v>
      </c>
      <c r="M5459" s="19" t="s">
        <v>11</v>
      </c>
      <c r="N5459" s="28" t="s">
        <v>15953</v>
      </c>
    </row>
    <row r="5460" spans="1:14" ht="30" x14ac:dyDescent="0.25">
      <c r="A5460" s="27" t="s">
        <v>5339</v>
      </c>
      <c r="B5460" s="19" t="s">
        <v>17041</v>
      </c>
      <c r="C5460" s="19" t="s">
        <v>16798</v>
      </c>
      <c r="D5460" s="38" t="s">
        <v>16108</v>
      </c>
      <c r="E5460" s="38" t="s">
        <v>5467</v>
      </c>
      <c r="F5460" s="41" t="s">
        <v>146</v>
      </c>
      <c r="G5460" s="19" t="s">
        <v>611</v>
      </c>
      <c r="H5460" s="41">
        <v>6</v>
      </c>
      <c r="I5460" s="41">
        <v>6</v>
      </c>
      <c r="J5460" s="41">
        <v>10</v>
      </c>
      <c r="K5460" s="44">
        <v>57</v>
      </c>
      <c r="L5460" s="20">
        <v>3984300</v>
      </c>
      <c r="M5460" s="19" t="s">
        <v>11</v>
      </c>
      <c r="N5460" s="28" t="s">
        <v>15953</v>
      </c>
    </row>
    <row r="5461" spans="1:14" ht="30" x14ac:dyDescent="0.25">
      <c r="A5461" s="27" t="s">
        <v>5339</v>
      </c>
      <c r="B5461" s="19" t="s">
        <v>17013</v>
      </c>
      <c r="C5461" s="19" t="s">
        <v>16744</v>
      </c>
      <c r="D5461" s="38" t="s">
        <v>16054</v>
      </c>
      <c r="E5461" s="38" t="s">
        <v>5468</v>
      </c>
      <c r="F5461" s="41" t="s">
        <v>74</v>
      </c>
      <c r="G5461" s="19" t="s">
        <v>611</v>
      </c>
      <c r="H5461" s="41">
        <v>6</v>
      </c>
      <c r="I5461" s="41">
        <v>6</v>
      </c>
      <c r="J5461" s="41">
        <v>10</v>
      </c>
      <c r="K5461" s="44">
        <v>18</v>
      </c>
      <c r="L5461" s="20">
        <v>149724</v>
      </c>
      <c r="M5461" s="19" t="s">
        <v>11</v>
      </c>
      <c r="N5461" s="28" t="s">
        <v>15953</v>
      </c>
    </row>
    <row r="5462" spans="1:14" ht="45" x14ac:dyDescent="0.25">
      <c r="A5462" s="27" t="s">
        <v>5339</v>
      </c>
      <c r="B5462" s="19" t="s">
        <v>17013</v>
      </c>
      <c r="C5462" s="19" t="s">
        <v>16744</v>
      </c>
      <c r="D5462" s="38" t="s">
        <v>16054</v>
      </c>
      <c r="E5462" s="38" t="s">
        <v>5469</v>
      </c>
      <c r="F5462" s="41" t="s">
        <v>74</v>
      </c>
      <c r="G5462" s="19" t="s">
        <v>611</v>
      </c>
      <c r="H5462" s="41">
        <v>6</v>
      </c>
      <c r="I5462" s="41">
        <v>6</v>
      </c>
      <c r="J5462" s="41">
        <v>10</v>
      </c>
      <c r="K5462" s="44">
        <v>523</v>
      </c>
      <c r="L5462" s="20">
        <v>4350314</v>
      </c>
      <c r="M5462" s="19" t="s">
        <v>15959</v>
      </c>
      <c r="N5462" s="28" t="s">
        <v>15953</v>
      </c>
    </row>
    <row r="5463" spans="1:14" ht="45" x14ac:dyDescent="0.25">
      <c r="A5463" s="27" t="s">
        <v>5339</v>
      </c>
      <c r="B5463" s="19" t="s">
        <v>17013</v>
      </c>
      <c r="C5463" s="19" t="s">
        <v>16744</v>
      </c>
      <c r="D5463" s="38" t="s">
        <v>16054</v>
      </c>
      <c r="E5463" s="38" t="s">
        <v>5470</v>
      </c>
      <c r="F5463" s="41" t="s">
        <v>74</v>
      </c>
      <c r="G5463" s="19" t="s">
        <v>611</v>
      </c>
      <c r="H5463" s="41">
        <v>6</v>
      </c>
      <c r="I5463" s="41">
        <v>6</v>
      </c>
      <c r="J5463" s="41">
        <v>10</v>
      </c>
      <c r="K5463" s="44">
        <v>15</v>
      </c>
      <c r="L5463" s="20">
        <v>55335</v>
      </c>
      <c r="M5463" s="19" t="s">
        <v>15959</v>
      </c>
      <c r="N5463" s="28" t="s">
        <v>15953</v>
      </c>
    </row>
    <row r="5464" spans="1:14" ht="30" x14ac:dyDescent="0.25">
      <c r="A5464" s="27" t="s">
        <v>5339</v>
      </c>
      <c r="B5464" s="19" t="s">
        <v>17013</v>
      </c>
      <c r="C5464" s="19" t="s">
        <v>16740</v>
      </c>
      <c r="D5464" s="38" t="s">
        <v>16050</v>
      </c>
      <c r="E5464" s="38" t="s">
        <v>5471</v>
      </c>
      <c r="F5464" s="41" t="s">
        <v>5472</v>
      </c>
      <c r="G5464" s="19" t="s">
        <v>611</v>
      </c>
      <c r="H5464" s="41">
        <v>6</v>
      </c>
      <c r="I5464" s="41">
        <v>6</v>
      </c>
      <c r="J5464" s="41">
        <v>10</v>
      </c>
      <c r="K5464" s="44">
        <v>1</v>
      </c>
      <c r="L5464" s="20">
        <v>366758</v>
      </c>
      <c r="M5464" s="19" t="s">
        <v>11</v>
      </c>
      <c r="N5464" s="28" t="s">
        <v>15953</v>
      </c>
    </row>
    <row r="5465" spans="1:14" ht="30" x14ac:dyDescent="0.25">
      <c r="A5465" s="27" t="s">
        <v>5339</v>
      </c>
      <c r="B5465" s="19" t="s">
        <v>16780</v>
      </c>
      <c r="C5465" s="19" t="s">
        <v>16780</v>
      </c>
      <c r="D5465" s="38" t="s">
        <v>16090</v>
      </c>
      <c r="E5465" s="38" t="s">
        <v>5473</v>
      </c>
      <c r="F5465" s="41" t="s">
        <v>1056</v>
      </c>
      <c r="G5465" s="19" t="s">
        <v>611</v>
      </c>
      <c r="H5465" s="41">
        <v>6</v>
      </c>
      <c r="I5465" s="41">
        <v>6</v>
      </c>
      <c r="J5465" s="41">
        <v>10</v>
      </c>
      <c r="K5465" s="44">
        <v>80</v>
      </c>
      <c r="L5465" s="20">
        <v>640000</v>
      </c>
      <c r="M5465" s="19" t="s">
        <v>11</v>
      </c>
      <c r="N5465" s="28" t="s">
        <v>15953</v>
      </c>
    </row>
    <row r="5466" spans="1:14" ht="30" x14ac:dyDescent="0.25">
      <c r="A5466" s="27" t="s">
        <v>5339</v>
      </c>
      <c r="B5466" s="19" t="s">
        <v>16780</v>
      </c>
      <c r="C5466" s="19" t="s">
        <v>16780</v>
      </c>
      <c r="D5466" s="38" t="s">
        <v>16090</v>
      </c>
      <c r="E5466" s="38" t="s">
        <v>5474</v>
      </c>
      <c r="F5466" s="41" t="s">
        <v>78</v>
      </c>
      <c r="G5466" s="19" t="s">
        <v>611</v>
      </c>
      <c r="H5466" s="41">
        <v>6</v>
      </c>
      <c r="I5466" s="41">
        <v>6</v>
      </c>
      <c r="J5466" s="41">
        <v>10</v>
      </c>
      <c r="K5466" s="44">
        <v>5</v>
      </c>
      <c r="L5466" s="20">
        <v>118000</v>
      </c>
      <c r="M5466" s="19" t="s">
        <v>15959</v>
      </c>
      <c r="N5466" s="28" t="s">
        <v>15953</v>
      </c>
    </row>
    <row r="5467" spans="1:14" ht="30" x14ac:dyDescent="0.25">
      <c r="A5467" s="27" t="s">
        <v>5339</v>
      </c>
      <c r="B5467" s="19" t="s">
        <v>17015</v>
      </c>
      <c r="C5467" s="19" t="s">
        <v>16742</v>
      </c>
      <c r="D5467" s="38" t="s">
        <v>16052</v>
      </c>
      <c r="E5467" s="38" t="s">
        <v>5475</v>
      </c>
      <c r="F5467" s="41" t="s">
        <v>82</v>
      </c>
      <c r="G5467" s="19" t="s">
        <v>611</v>
      </c>
      <c r="H5467" s="41">
        <v>6</v>
      </c>
      <c r="I5467" s="41">
        <v>6</v>
      </c>
      <c r="J5467" s="41">
        <v>10</v>
      </c>
      <c r="K5467" s="44">
        <v>1</v>
      </c>
      <c r="L5467" s="20">
        <v>4000</v>
      </c>
      <c r="M5467" s="19" t="s">
        <v>11</v>
      </c>
      <c r="N5467" s="28" t="s">
        <v>15953</v>
      </c>
    </row>
    <row r="5468" spans="1:14" ht="45" x14ac:dyDescent="0.25">
      <c r="A5468" s="27" t="s">
        <v>5339</v>
      </c>
      <c r="B5468" s="19" t="s">
        <v>17015</v>
      </c>
      <c r="C5468" s="19" t="s">
        <v>16742</v>
      </c>
      <c r="D5468" s="38" t="s">
        <v>16052</v>
      </c>
      <c r="E5468" s="38" t="s">
        <v>5476</v>
      </c>
      <c r="F5468" s="41" t="s">
        <v>82</v>
      </c>
      <c r="G5468" s="19" t="s">
        <v>611</v>
      </c>
      <c r="H5468" s="41">
        <v>6</v>
      </c>
      <c r="I5468" s="41">
        <v>6</v>
      </c>
      <c r="J5468" s="41">
        <v>10</v>
      </c>
      <c r="K5468" s="44">
        <v>15</v>
      </c>
      <c r="L5468" s="20">
        <v>105000</v>
      </c>
      <c r="M5468" s="19" t="s">
        <v>11</v>
      </c>
      <c r="N5468" s="28" t="s">
        <v>15953</v>
      </c>
    </row>
    <row r="5469" spans="1:14" ht="30" x14ac:dyDescent="0.25">
      <c r="A5469" s="27" t="s">
        <v>5339</v>
      </c>
      <c r="B5469" s="19" t="s">
        <v>17015</v>
      </c>
      <c r="C5469" s="19" t="s">
        <v>16742</v>
      </c>
      <c r="D5469" s="38" t="s">
        <v>16052</v>
      </c>
      <c r="E5469" s="38" t="s">
        <v>5477</v>
      </c>
      <c r="F5469" s="41" t="s">
        <v>82</v>
      </c>
      <c r="G5469" s="19" t="s">
        <v>611</v>
      </c>
      <c r="H5469" s="41">
        <v>6</v>
      </c>
      <c r="I5469" s="41">
        <v>6</v>
      </c>
      <c r="J5469" s="41">
        <v>10</v>
      </c>
      <c r="K5469" s="44">
        <v>200</v>
      </c>
      <c r="L5469" s="20">
        <v>2032996</v>
      </c>
      <c r="M5469" s="19" t="s">
        <v>11</v>
      </c>
      <c r="N5469" s="28" t="s">
        <v>15953</v>
      </c>
    </row>
    <row r="5470" spans="1:14" ht="30" x14ac:dyDescent="0.25">
      <c r="A5470" s="27" t="s">
        <v>5339</v>
      </c>
      <c r="B5470" s="19" t="s">
        <v>17015</v>
      </c>
      <c r="C5470" s="19" t="s">
        <v>16742</v>
      </c>
      <c r="D5470" s="38" t="s">
        <v>16052</v>
      </c>
      <c r="E5470" s="38" t="s">
        <v>5478</v>
      </c>
      <c r="F5470" s="41" t="s">
        <v>82</v>
      </c>
      <c r="G5470" s="19" t="s">
        <v>611</v>
      </c>
      <c r="H5470" s="41">
        <v>6</v>
      </c>
      <c r="I5470" s="41">
        <v>6</v>
      </c>
      <c r="J5470" s="41">
        <v>10</v>
      </c>
      <c r="K5470" s="44">
        <v>3</v>
      </c>
      <c r="L5470" s="20">
        <v>120000</v>
      </c>
      <c r="M5470" s="19" t="s">
        <v>11</v>
      </c>
      <c r="N5470" s="28" t="s">
        <v>15953</v>
      </c>
    </row>
    <row r="5471" spans="1:14" ht="30" x14ac:dyDescent="0.25">
      <c r="A5471" s="27" t="s">
        <v>5339</v>
      </c>
      <c r="B5471" s="19" t="s">
        <v>17015</v>
      </c>
      <c r="C5471" s="19" t="s">
        <v>16742</v>
      </c>
      <c r="D5471" s="38" t="s">
        <v>16052</v>
      </c>
      <c r="E5471" s="38" t="s">
        <v>5479</v>
      </c>
      <c r="F5471" s="41" t="s">
        <v>84</v>
      </c>
      <c r="G5471" s="19" t="s">
        <v>611</v>
      </c>
      <c r="H5471" s="41">
        <v>6</v>
      </c>
      <c r="I5471" s="41">
        <v>6</v>
      </c>
      <c r="J5471" s="41">
        <v>10</v>
      </c>
      <c r="K5471" s="44">
        <v>100</v>
      </c>
      <c r="L5471" s="20">
        <v>2350000</v>
      </c>
      <c r="M5471" s="19" t="s">
        <v>11</v>
      </c>
      <c r="N5471" s="28" t="s">
        <v>15953</v>
      </c>
    </row>
    <row r="5472" spans="1:14" ht="30" x14ac:dyDescent="0.25">
      <c r="A5472" s="27" t="s">
        <v>5339</v>
      </c>
      <c r="B5472" s="19" t="s">
        <v>17015</v>
      </c>
      <c r="C5472" s="19" t="s">
        <v>16742</v>
      </c>
      <c r="D5472" s="38" t="s">
        <v>16052</v>
      </c>
      <c r="E5472" s="38" t="s">
        <v>5480</v>
      </c>
      <c r="F5472" s="41" t="s">
        <v>84</v>
      </c>
      <c r="G5472" s="19" t="s">
        <v>611</v>
      </c>
      <c r="H5472" s="41">
        <v>6</v>
      </c>
      <c r="I5472" s="41">
        <v>6</v>
      </c>
      <c r="J5472" s="41">
        <v>10</v>
      </c>
      <c r="K5472" s="44">
        <v>50</v>
      </c>
      <c r="L5472" s="20">
        <v>450000</v>
      </c>
      <c r="M5472" s="19" t="s">
        <v>11</v>
      </c>
      <c r="N5472" s="28" t="s">
        <v>15953</v>
      </c>
    </row>
    <row r="5473" spans="1:14" ht="30" x14ac:dyDescent="0.25">
      <c r="A5473" s="27" t="s">
        <v>5339</v>
      </c>
      <c r="B5473" s="19" t="s">
        <v>17015</v>
      </c>
      <c r="C5473" s="19" t="s">
        <v>16742</v>
      </c>
      <c r="D5473" s="38" t="s">
        <v>16052</v>
      </c>
      <c r="E5473" s="38" t="s">
        <v>5481</v>
      </c>
      <c r="F5473" s="41" t="s">
        <v>84</v>
      </c>
      <c r="G5473" s="19" t="s">
        <v>611</v>
      </c>
      <c r="H5473" s="41">
        <v>6</v>
      </c>
      <c r="I5473" s="41">
        <v>6</v>
      </c>
      <c r="J5473" s="41">
        <v>10</v>
      </c>
      <c r="K5473" s="44">
        <v>30</v>
      </c>
      <c r="L5473" s="20">
        <v>165000</v>
      </c>
      <c r="M5473" s="19" t="s">
        <v>11</v>
      </c>
      <c r="N5473" s="28" t="s">
        <v>15953</v>
      </c>
    </row>
    <row r="5474" spans="1:14" ht="30" x14ac:dyDescent="0.25">
      <c r="A5474" s="27" t="s">
        <v>5339</v>
      </c>
      <c r="B5474" s="19" t="s">
        <v>17015</v>
      </c>
      <c r="C5474" s="19" t="s">
        <v>16742</v>
      </c>
      <c r="D5474" s="38" t="s">
        <v>16052</v>
      </c>
      <c r="E5474" s="38" t="s">
        <v>5482</v>
      </c>
      <c r="F5474" s="41" t="s">
        <v>84</v>
      </c>
      <c r="G5474" s="19" t="s">
        <v>611</v>
      </c>
      <c r="H5474" s="41">
        <v>6</v>
      </c>
      <c r="I5474" s="41">
        <v>6</v>
      </c>
      <c r="J5474" s="41">
        <v>10</v>
      </c>
      <c r="K5474" s="44">
        <v>5</v>
      </c>
      <c r="L5474" s="20">
        <v>57500</v>
      </c>
      <c r="M5474" s="19" t="s">
        <v>11</v>
      </c>
      <c r="N5474" s="28" t="s">
        <v>15953</v>
      </c>
    </row>
    <row r="5475" spans="1:14" ht="30" x14ac:dyDescent="0.25">
      <c r="A5475" s="27" t="s">
        <v>5339</v>
      </c>
      <c r="B5475" s="19" t="s">
        <v>17015</v>
      </c>
      <c r="C5475" s="19" t="s">
        <v>16742</v>
      </c>
      <c r="D5475" s="38" t="s">
        <v>16052</v>
      </c>
      <c r="E5475" s="38" t="s">
        <v>5483</v>
      </c>
      <c r="F5475" s="41" t="s">
        <v>84</v>
      </c>
      <c r="G5475" s="19" t="s">
        <v>611</v>
      </c>
      <c r="H5475" s="41">
        <v>6</v>
      </c>
      <c r="I5475" s="41">
        <v>6</v>
      </c>
      <c r="J5475" s="41">
        <v>10</v>
      </c>
      <c r="K5475" s="44">
        <v>45</v>
      </c>
      <c r="L5475" s="20">
        <v>270000</v>
      </c>
      <c r="M5475" s="19" t="s">
        <v>11</v>
      </c>
      <c r="N5475" s="28" t="s">
        <v>15953</v>
      </c>
    </row>
    <row r="5476" spans="1:14" ht="30" x14ac:dyDescent="0.25">
      <c r="A5476" s="27" t="s">
        <v>5339</v>
      </c>
      <c r="B5476" s="19" t="s">
        <v>17015</v>
      </c>
      <c r="C5476" s="19" t="s">
        <v>16742</v>
      </c>
      <c r="D5476" s="38" t="s">
        <v>16052</v>
      </c>
      <c r="E5476" s="38" t="s">
        <v>5484</v>
      </c>
      <c r="F5476" s="41" t="s">
        <v>2372</v>
      </c>
      <c r="G5476" s="19" t="s">
        <v>611</v>
      </c>
      <c r="H5476" s="41">
        <v>6</v>
      </c>
      <c r="I5476" s="41">
        <v>6</v>
      </c>
      <c r="J5476" s="41">
        <v>10</v>
      </c>
      <c r="K5476" s="44">
        <v>20</v>
      </c>
      <c r="L5476" s="20">
        <v>395000</v>
      </c>
      <c r="M5476" s="19" t="s">
        <v>11</v>
      </c>
      <c r="N5476" s="28" t="s">
        <v>15953</v>
      </c>
    </row>
    <row r="5477" spans="1:14" ht="30" x14ac:dyDescent="0.25">
      <c r="A5477" s="27" t="s">
        <v>5339</v>
      </c>
      <c r="B5477" s="19" t="s">
        <v>17015</v>
      </c>
      <c r="C5477" s="19" t="s">
        <v>16742</v>
      </c>
      <c r="D5477" s="38" t="s">
        <v>16052</v>
      </c>
      <c r="E5477" s="38" t="s">
        <v>5485</v>
      </c>
      <c r="F5477" s="41" t="s">
        <v>2372</v>
      </c>
      <c r="G5477" s="19" t="s">
        <v>611</v>
      </c>
      <c r="H5477" s="41">
        <v>6</v>
      </c>
      <c r="I5477" s="41">
        <v>6</v>
      </c>
      <c r="J5477" s="41">
        <v>10</v>
      </c>
      <c r="K5477" s="44">
        <v>23</v>
      </c>
      <c r="L5477" s="20">
        <v>230000</v>
      </c>
      <c r="M5477" s="19" t="s">
        <v>11</v>
      </c>
      <c r="N5477" s="28" t="s">
        <v>15953</v>
      </c>
    </row>
    <row r="5478" spans="1:14" ht="30" x14ac:dyDescent="0.25">
      <c r="A5478" s="27" t="s">
        <v>5339</v>
      </c>
      <c r="B5478" s="19" t="s">
        <v>17015</v>
      </c>
      <c r="C5478" s="19" t="s">
        <v>16742</v>
      </c>
      <c r="D5478" s="38" t="s">
        <v>16052</v>
      </c>
      <c r="E5478" s="38" t="s">
        <v>5486</v>
      </c>
      <c r="F5478" s="41" t="s">
        <v>86</v>
      </c>
      <c r="G5478" s="19" t="s">
        <v>611</v>
      </c>
      <c r="H5478" s="41">
        <v>6</v>
      </c>
      <c r="I5478" s="41">
        <v>6</v>
      </c>
      <c r="J5478" s="41">
        <v>10</v>
      </c>
      <c r="K5478" s="44">
        <v>220</v>
      </c>
      <c r="L5478" s="20">
        <v>3080000</v>
      </c>
      <c r="M5478" s="19" t="s">
        <v>11</v>
      </c>
      <c r="N5478" s="28" t="s">
        <v>15953</v>
      </c>
    </row>
    <row r="5479" spans="1:14" ht="45" x14ac:dyDescent="0.25">
      <c r="A5479" s="27" t="s">
        <v>5339</v>
      </c>
      <c r="B5479" s="19" t="s">
        <v>17013</v>
      </c>
      <c r="C5479" s="19" t="s">
        <v>16740</v>
      </c>
      <c r="D5479" s="38" t="s">
        <v>16050</v>
      </c>
      <c r="E5479" s="38" t="s">
        <v>5487</v>
      </c>
      <c r="F5479" s="41" t="s">
        <v>5488</v>
      </c>
      <c r="G5479" s="19" t="s">
        <v>611</v>
      </c>
      <c r="H5479" s="41">
        <v>6</v>
      </c>
      <c r="I5479" s="41">
        <v>6</v>
      </c>
      <c r="J5479" s="41">
        <v>10</v>
      </c>
      <c r="K5479" s="44">
        <v>3</v>
      </c>
      <c r="L5479" s="20">
        <v>37020</v>
      </c>
      <c r="M5479" s="19" t="s">
        <v>11</v>
      </c>
      <c r="N5479" s="28" t="s">
        <v>15953</v>
      </c>
    </row>
    <row r="5480" spans="1:14" ht="45" x14ac:dyDescent="0.25">
      <c r="A5480" s="27" t="s">
        <v>5339</v>
      </c>
      <c r="B5480" s="19" t="s">
        <v>17014</v>
      </c>
      <c r="C5480" s="19" t="s">
        <v>16747</v>
      </c>
      <c r="D5480" s="38" t="s">
        <v>16057</v>
      </c>
      <c r="E5480" s="38" t="s">
        <v>5489</v>
      </c>
      <c r="F5480" s="41" t="s">
        <v>5490</v>
      </c>
      <c r="G5480" s="19" t="s">
        <v>611</v>
      </c>
      <c r="H5480" s="41">
        <v>6</v>
      </c>
      <c r="I5480" s="41">
        <v>6</v>
      </c>
      <c r="J5480" s="41">
        <v>10</v>
      </c>
      <c r="K5480" s="44">
        <v>50</v>
      </c>
      <c r="L5480" s="20">
        <v>2800000</v>
      </c>
      <c r="M5480" s="19" t="s">
        <v>15983</v>
      </c>
      <c r="N5480" s="28" t="s">
        <v>15953</v>
      </c>
    </row>
    <row r="5481" spans="1:14" ht="45" x14ac:dyDescent="0.25">
      <c r="A5481" s="27" t="s">
        <v>5339</v>
      </c>
      <c r="B5481" s="19" t="s">
        <v>17014</v>
      </c>
      <c r="C5481" s="19" t="s">
        <v>16747</v>
      </c>
      <c r="D5481" s="38" t="s">
        <v>16057</v>
      </c>
      <c r="E5481" s="38" t="s">
        <v>5491</v>
      </c>
      <c r="F5481" s="41" t="s">
        <v>5490</v>
      </c>
      <c r="G5481" s="19" t="s">
        <v>611</v>
      </c>
      <c r="H5481" s="41">
        <v>6</v>
      </c>
      <c r="I5481" s="41">
        <v>6</v>
      </c>
      <c r="J5481" s="41">
        <v>10</v>
      </c>
      <c r="K5481" s="44">
        <v>99</v>
      </c>
      <c r="L5481" s="20">
        <v>1485000</v>
      </c>
      <c r="M5481" s="19" t="s">
        <v>11</v>
      </c>
      <c r="N5481" s="28" t="s">
        <v>15953</v>
      </c>
    </row>
    <row r="5482" spans="1:14" ht="45" x14ac:dyDescent="0.25">
      <c r="A5482" s="27" t="s">
        <v>5339</v>
      </c>
      <c r="B5482" s="19" t="s">
        <v>17014</v>
      </c>
      <c r="C5482" s="19" t="s">
        <v>16747</v>
      </c>
      <c r="D5482" s="38" t="s">
        <v>16057</v>
      </c>
      <c r="E5482" s="38" t="s">
        <v>5492</v>
      </c>
      <c r="F5482" s="41" t="s">
        <v>5493</v>
      </c>
      <c r="G5482" s="19" t="s">
        <v>611</v>
      </c>
      <c r="H5482" s="41">
        <v>6</v>
      </c>
      <c r="I5482" s="41">
        <v>6</v>
      </c>
      <c r="J5482" s="41">
        <v>10</v>
      </c>
      <c r="K5482" s="44">
        <v>100</v>
      </c>
      <c r="L5482" s="20">
        <v>1890000</v>
      </c>
      <c r="M5482" s="19" t="s">
        <v>16732</v>
      </c>
      <c r="N5482" s="28" t="s">
        <v>15953</v>
      </c>
    </row>
    <row r="5483" spans="1:14" ht="60" x14ac:dyDescent="0.25">
      <c r="A5483" s="27" t="s">
        <v>5339</v>
      </c>
      <c r="B5483" s="19" t="s">
        <v>17014</v>
      </c>
      <c r="C5483" s="19" t="s">
        <v>16747</v>
      </c>
      <c r="D5483" s="38" t="s">
        <v>16057</v>
      </c>
      <c r="E5483" s="38" t="s">
        <v>5494</v>
      </c>
      <c r="F5483" s="41" t="s">
        <v>5493</v>
      </c>
      <c r="G5483" s="19" t="s">
        <v>611</v>
      </c>
      <c r="H5483" s="41">
        <v>6</v>
      </c>
      <c r="I5483" s="41">
        <v>6</v>
      </c>
      <c r="J5483" s="41">
        <v>10</v>
      </c>
      <c r="K5483" s="44">
        <v>100</v>
      </c>
      <c r="L5483" s="20">
        <v>1890000</v>
      </c>
      <c r="M5483" s="19" t="s">
        <v>16732</v>
      </c>
      <c r="N5483" s="28" t="s">
        <v>15953</v>
      </c>
    </row>
    <row r="5484" spans="1:14" ht="45" x14ac:dyDescent="0.25">
      <c r="A5484" s="27" t="s">
        <v>5339</v>
      </c>
      <c r="B5484" s="19" t="s">
        <v>17014</v>
      </c>
      <c r="C5484" s="19" t="s">
        <v>16747</v>
      </c>
      <c r="D5484" s="38" t="s">
        <v>16057</v>
      </c>
      <c r="E5484" s="38" t="s">
        <v>5495</v>
      </c>
      <c r="F5484" s="41" t="s">
        <v>91</v>
      </c>
      <c r="G5484" s="19" t="s">
        <v>611</v>
      </c>
      <c r="H5484" s="41">
        <v>6</v>
      </c>
      <c r="I5484" s="41">
        <v>6</v>
      </c>
      <c r="J5484" s="41">
        <v>10</v>
      </c>
      <c r="K5484" s="44">
        <v>5</v>
      </c>
      <c r="L5484" s="20">
        <v>85000</v>
      </c>
      <c r="M5484" s="19" t="s">
        <v>11</v>
      </c>
      <c r="N5484" s="28" t="s">
        <v>15953</v>
      </c>
    </row>
    <row r="5485" spans="1:14" ht="45" x14ac:dyDescent="0.25">
      <c r="A5485" s="27" t="s">
        <v>5339</v>
      </c>
      <c r="B5485" s="19" t="s">
        <v>17014</v>
      </c>
      <c r="C5485" s="19" t="s">
        <v>16747</v>
      </c>
      <c r="D5485" s="38" t="s">
        <v>16057</v>
      </c>
      <c r="E5485" s="38" t="s">
        <v>5496</v>
      </c>
      <c r="F5485" s="41" t="s">
        <v>91</v>
      </c>
      <c r="G5485" s="19" t="s">
        <v>611</v>
      </c>
      <c r="H5485" s="41">
        <v>6</v>
      </c>
      <c r="I5485" s="41">
        <v>6</v>
      </c>
      <c r="J5485" s="41">
        <v>10</v>
      </c>
      <c r="K5485" s="44">
        <v>15</v>
      </c>
      <c r="L5485" s="20">
        <v>300000</v>
      </c>
      <c r="M5485" s="19" t="s">
        <v>11</v>
      </c>
      <c r="N5485" s="28" t="s">
        <v>15953</v>
      </c>
    </row>
    <row r="5486" spans="1:14" ht="45" x14ac:dyDescent="0.25">
      <c r="A5486" s="27" t="s">
        <v>5339</v>
      </c>
      <c r="B5486" s="19" t="s">
        <v>17014</v>
      </c>
      <c r="C5486" s="19" t="s">
        <v>16747</v>
      </c>
      <c r="D5486" s="38" t="s">
        <v>16057</v>
      </c>
      <c r="E5486" s="38" t="s">
        <v>5497</v>
      </c>
      <c r="F5486" s="41" t="s">
        <v>98</v>
      </c>
      <c r="G5486" s="19" t="s">
        <v>611</v>
      </c>
      <c r="H5486" s="41">
        <v>6</v>
      </c>
      <c r="I5486" s="41">
        <v>6</v>
      </c>
      <c r="J5486" s="41">
        <v>10</v>
      </c>
      <c r="K5486" s="44">
        <v>20</v>
      </c>
      <c r="L5486" s="20">
        <v>110000</v>
      </c>
      <c r="M5486" s="19" t="s">
        <v>11</v>
      </c>
      <c r="N5486" s="28" t="s">
        <v>15953</v>
      </c>
    </row>
    <row r="5487" spans="1:14" ht="45" x14ac:dyDescent="0.25">
      <c r="A5487" s="27" t="s">
        <v>5339</v>
      </c>
      <c r="B5487" s="19" t="s">
        <v>17014</v>
      </c>
      <c r="C5487" s="19" t="s">
        <v>16747</v>
      </c>
      <c r="D5487" s="38" t="s">
        <v>16057</v>
      </c>
      <c r="E5487" s="38" t="s">
        <v>5498</v>
      </c>
      <c r="F5487" s="41" t="s">
        <v>100</v>
      </c>
      <c r="G5487" s="19" t="s">
        <v>611</v>
      </c>
      <c r="H5487" s="41">
        <v>6</v>
      </c>
      <c r="I5487" s="41">
        <v>6</v>
      </c>
      <c r="J5487" s="41">
        <v>10</v>
      </c>
      <c r="K5487" s="44">
        <v>140</v>
      </c>
      <c r="L5487" s="20">
        <v>2380000</v>
      </c>
      <c r="M5487" s="19" t="s">
        <v>16732</v>
      </c>
      <c r="N5487" s="28" t="s">
        <v>15953</v>
      </c>
    </row>
    <row r="5488" spans="1:14" ht="30" x14ac:dyDescent="0.25">
      <c r="A5488" s="27" t="s">
        <v>5339</v>
      </c>
      <c r="B5488" s="19" t="s">
        <v>17016</v>
      </c>
      <c r="C5488" s="19" t="s">
        <v>16848</v>
      </c>
      <c r="D5488" s="38" t="s">
        <v>16158</v>
      </c>
      <c r="E5488" s="38" t="s">
        <v>5499</v>
      </c>
      <c r="F5488" s="41" t="s">
        <v>1287</v>
      </c>
      <c r="G5488" s="19" t="s">
        <v>721</v>
      </c>
      <c r="H5488" s="41">
        <v>6</v>
      </c>
      <c r="I5488" s="41">
        <v>6</v>
      </c>
      <c r="J5488" s="41">
        <v>16</v>
      </c>
      <c r="K5488" s="44">
        <v>1</v>
      </c>
      <c r="L5488" s="20">
        <v>66000</v>
      </c>
      <c r="M5488" s="19" t="s">
        <v>15954</v>
      </c>
      <c r="N5488" s="28" t="s">
        <v>15953</v>
      </c>
    </row>
    <row r="5489" spans="1:14" ht="60" x14ac:dyDescent="0.25">
      <c r="A5489" s="27" t="s">
        <v>5339</v>
      </c>
      <c r="B5489" s="19" t="s">
        <v>17040</v>
      </c>
      <c r="C5489" s="19" t="s">
        <v>16826</v>
      </c>
      <c r="D5489" s="38" t="s">
        <v>16136</v>
      </c>
      <c r="E5489" s="38" t="s">
        <v>5500</v>
      </c>
      <c r="F5489" s="41" t="s">
        <v>1116</v>
      </c>
      <c r="G5489" s="19" t="s">
        <v>611</v>
      </c>
      <c r="H5489" s="41">
        <v>6</v>
      </c>
      <c r="I5489" s="41">
        <v>6</v>
      </c>
      <c r="J5489" s="41">
        <v>10</v>
      </c>
      <c r="K5489" s="44">
        <v>1</v>
      </c>
      <c r="L5489" s="20">
        <v>3804508</v>
      </c>
      <c r="M5489" s="19" t="s">
        <v>15962</v>
      </c>
      <c r="N5489" s="28" t="s">
        <v>15953</v>
      </c>
    </row>
    <row r="5490" spans="1:14" ht="45" x14ac:dyDescent="0.25">
      <c r="A5490" s="27" t="s">
        <v>5339</v>
      </c>
      <c r="B5490" s="19" t="s">
        <v>17041</v>
      </c>
      <c r="C5490" s="19" t="s">
        <v>16798</v>
      </c>
      <c r="D5490" s="38" t="s">
        <v>16108</v>
      </c>
      <c r="E5490" s="38" t="s">
        <v>5501</v>
      </c>
      <c r="F5490" s="41" t="s">
        <v>5502</v>
      </c>
      <c r="G5490" s="19" t="s">
        <v>611</v>
      </c>
      <c r="H5490" s="41">
        <v>6</v>
      </c>
      <c r="I5490" s="41">
        <v>6</v>
      </c>
      <c r="J5490" s="41">
        <v>10</v>
      </c>
      <c r="K5490" s="44">
        <v>1</v>
      </c>
      <c r="L5490" s="20">
        <v>699000</v>
      </c>
      <c r="M5490" s="19" t="s">
        <v>11</v>
      </c>
      <c r="N5490" s="28" t="s">
        <v>15953</v>
      </c>
    </row>
    <row r="5491" spans="1:14" ht="30" x14ac:dyDescent="0.25">
      <c r="A5491" s="27" t="s">
        <v>5339</v>
      </c>
      <c r="B5491" s="19" t="s">
        <v>17013</v>
      </c>
      <c r="C5491" s="19" t="s">
        <v>16740</v>
      </c>
      <c r="D5491" s="38" t="s">
        <v>16050</v>
      </c>
      <c r="E5491" s="38" t="s">
        <v>5503</v>
      </c>
      <c r="F5491" s="41" t="s">
        <v>5504</v>
      </c>
      <c r="G5491" s="19" t="s">
        <v>611</v>
      </c>
      <c r="H5491" s="41">
        <v>6</v>
      </c>
      <c r="I5491" s="41">
        <v>6</v>
      </c>
      <c r="J5491" s="41">
        <v>10</v>
      </c>
      <c r="K5491" s="44">
        <v>2</v>
      </c>
      <c r="L5491" s="20">
        <v>12980</v>
      </c>
      <c r="M5491" s="19" t="s">
        <v>11</v>
      </c>
      <c r="N5491" s="28" t="s">
        <v>15953</v>
      </c>
    </row>
    <row r="5492" spans="1:14" ht="75" x14ac:dyDescent="0.25">
      <c r="A5492" s="27" t="s">
        <v>5339</v>
      </c>
      <c r="B5492" s="19" t="s">
        <v>17014</v>
      </c>
      <c r="C5492" s="19" t="s">
        <v>16850</v>
      </c>
      <c r="D5492" s="38" t="s">
        <v>16160</v>
      </c>
      <c r="E5492" s="38" t="s">
        <v>5505</v>
      </c>
      <c r="F5492" s="41" t="s">
        <v>5506</v>
      </c>
      <c r="G5492" s="19" t="s">
        <v>611</v>
      </c>
      <c r="H5492" s="41">
        <v>6</v>
      </c>
      <c r="I5492" s="41">
        <v>6</v>
      </c>
      <c r="J5492" s="41">
        <v>10</v>
      </c>
      <c r="K5492" s="44">
        <v>114</v>
      </c>
      <c r="L5492" s="20">
        <v>1310958.96</v>
      </c>
      <c r="M5492" s="19" t="s">
        <v>11</v>
      </c>
      <c r="N5492" s="28" t="s">
        <v>15953</v>
      </c>
    </row>
    <row r="5493" spans="1:14" ht="45" x14ac:dyDescent="0.25">
      <c r="A5493" s="27" t="s">
        <v>5339</v>
      </c>
      <c r="B5493" s="19" t="s">
        <v>16780</v>
      </c>
      <c r="C5493" s="19" t="s">
        <v>16780</v>
      </c>
      <c r="D5493" s="38" t="s">
        <v>16090</v>
      </c>
      <c r="E5493" s="38" t="s">
        <v>5507</v>
      </c>
      <c r="F5493" s="41" t="s">
        <v>4908</v>
      </c>
      <c r="G5493" s="19" t="s">
        <v>611</v>
      </c>
      <c r="H5493" s="41">
        <v>6</v>
      </c>
      <c r="I5493" s="41">
        <v>6</v>
      </c>
      <c r="J5493" s="41">
        <v>10</v>
      </c>
      <c r="K5493" s="44">
        <v>3</v>
      </c>
      <c r="L5493" s="20">
        <v>660000</v>
      </c>
      <c r="M5493" s="19" t="s">
        <v>11</v>
      </c>
      <c r="N5493" s="28" t="s">
        <v>15953</v>
      </c>
    </row>
    <row r="5494" spans="1:14" ht="45" x14ac:dyDescent="0.25">
      <c r="A5494" s="27" t="s">
        <v>5339</v>
      </c>
      <c r="B5494" s="19" t="s">
        <v>16780</v>
      </c>
      <c r="C5494" s="19" t="s">
        <v>16780</v>
      </c>
      <c r="D5494" s="38" t="s">
        <v>16090</v>
      </c>
      <c r="E5494" s="38" t="s">
        <v>5508</v>
      </c>
      <c r="F5494" s="41" t="s">
        <v>4908</v>
      </c>
      <c r="G5494" s="19" t="s">
        <v>611</v>
      </c>
      <c r="H5494" s="41">
        <v>6</v>
      </c>
      <c r="I5494" s="41">
        <v>6</v>
      </c>
      <c r="J5494" s="41">
        <v>10</v>
      </c>
      <c r="K5494" s="44">
        <v>1</v>
      </c>
      <c r="L5494" s="20">
        <v>200000</v>
      </c>
      <c r="M5494" s="19" t="s">
        <v>11</v>
      </c>
      <c r="N5494" s="28" t="s">
        <v>15953</v>
      </c>
    </row>
    <row r="5495" spans="1:14" ht="45" x14ac:dyDescent="0.25">
      <c r="A5495" s="27" t="s">
        <v>5339</v>
      </c>
      <c r="B5495" s="19" t="s">
        <v>16780</v>
      </c>
      <c r="C5495" s="19" t="s">
        <v>16780</v>
      </c>
      <c r="D5495" s="38" t="s">
        <v>16090</v>
      </c>
      <c r="E5495" s="38" t="s">
        <v>5509</v>
      </c>
      <c r="F5495" s="41" t="s">
        <v>4908</v>
      </c>
      <c r="G5495" s="19" t="s">
        <v>611</v>
      </c>
      <c r="H5495" s="41">
        <v>6</v>
      </c>
      <c r="I5495" s="41">
        <v>6</v>
      </c>
      <c r="J5495" s="41">
        <v>10</v>
      </c>
      <c r="K5495" s="44">
        <v>2</v>
      </c>
      <c r="L5495" s="20">
        <v>932898</v>
      </c>
      <c r="M5495" s="19" t="s">
        <v>11</v>
      </c>
      <c r="N5495" s="28" t="s">
        <v>15953</v>
      </c>
    </row>
    <row r="5496" spans="1:14" ht="30" x14ac:dyDescent="0.25">
      <c r="A5496" s="27" t="s">
        <v>5339</v>
      </c>
      <c r="B5496" s="19" t="s">
        <v>17061</v>
      </c>
      <c r="C5496" s="19" t="s">
        <v>16864</v>
      </c>
      <c r="D5496" s="38" t="s">
        <v>16174</v>
      </c>
      <c r="E5496" s="38" t="s">
        <v>5510</v>
      </c>
      <c r="F5496" s="41" t="s">
        <v>5511</v>
      </c>
      <c r="G5496" s="19" t="s">
        <v>611</v>
      </c>
      <c r="H5496" s="41">
        <v>6</v>
      </c>
      <c r="I5496" s="41">
        <v>6</v>
      </c>
      <c r="J5496" s="41">
        <v>10</v>
      </c>
      <c r="K5496" s="44">
        <v>3</v>
      </c>
      <c r="L5496" s="20">
        <v>789684</v>
      </c>
      <c r="M5496" s="19" t="s">
        <v>11</v>
      </c>
      <c r="N5496" s="28" t="s">
        <v>15953</v>
      </c>
    </row>
    <row r="5497" spans="1:14" ht="30" x14ac:dyDescent="0.25">
      <c r="A5497" s="27" t="s">
        <v>5339</v>
      </c>
      <c r="B5497" s="19" t="s">
        <v>17061</v>
      </c>
      <c r="C5497" s="19" t="s">
        <v>16864</v>
      </c>
      <c r="D5497" s="38" t="s">
        <v>16174</v>
      </c>
      <c r="E5497" s="38" t="s">
        <v>5512</v>
      </c>
      <c r="F5497" s="41" t="s">
        <v>5513</v>
      </c>
      <c r="G5497" s="19" t="s">
        <v>611</v>
      </c>
      <c r="H5497" s="41">
        <v>6</v>
      </c>
      <c r="I5497" s="41">
        <v>6</v>
      </c>
      <c r="J5497" s="41">
        <v>10</v>
      </c>
      <c r="K5497" s="44">
        <v>5</v>
      </c>
      <c r="L5497" s="20">
        <v>5831000</v>
      </c>
      <c r="M5497" s="19" t="s">
        <v>11</v>
      </c>
      <c r="N5497" s="28" t="s">
        <v>15953</v>
      </c>
    </row>
    <row r="5498" spans="1:14" ht="45" x14ac:dyDescent="0.25">
      <c r="A5498" s="27" t="s">
        <v>5339</v>
      </c>
      <c r="B5498" s="19" t="s">
        <v>16745</v>
      </c>
      <c r="C5498" s="19" t="s">
        <v>16745</v>
      </c>
      <c r="D5498" s="38" t="s">
        <v>16055</v>
      </c>
      <c r="E5498" s="38" t="s">
        <v>5514</v>
      </c>
      <c r="F5498" s="41" t="s">
        <v>5515</v>
      </c>
      <c r="G5498" s="19" t="s">
        <v>611</v>
      </c>
      <c r="H5498" s="41">
        <v>6</v>
      </c>
      <c r="I5498" s="41">
        <v>6</v>
      </c>
      <c r="J5498" s="41">
        <v>10</v>
      </c>
      <c r="K5498" s="44">
        <v>2</v>
      </c>
      <c r="L5498" s="20">
        <v>65780</v>
      </c>
      <c r="M5498" s="19" t="s">
        <v>11</v>
      </c>
      <c r="N5498" s="28" t="s">
        <v>15953</v>
      </c>
    </row>
    <row r="5499" spans="1:14" ht="30" x14ac:dyDescent="0.25">
      <c r="A5499" s="27" t="s">
        <v>5339</v>
      </c>
      <c r="B5499" s="19" t="s">
        <v>17013</v>
      </c>
      <c r="C5499" s="19" t="s">
        <v>16740</v>
      </c>
      <c r="D5499" s="38" t="s">
        <v>16050</v>
      </c>
      <c r="E5499" s="38" t="s">
        <v>5516</v>
      </c>
      <c r="F5499" s="41" t="s">
        <v>5517</v>
      </c>
      <c r="G5499" s="19" t="s">
        <v>611</v>
      </c>
      <c r="H5499" s="41">
        <v>6</v>
      </c>
      <c r="I5499" s="41">
        <v>6</v>
      </c>
      <c r="J5499" s="41">
        <v>10</v>
      </c>
      <c r="K5499" s="44">
        <v>2</v>
      </c>
      <c r="L5499" s="20">
        <v>32780</v>
      </c>
      <c r="M5499" s="19" t="s">
        <v>11</v>
      </c>
      <c r="N5499" s="28" t="s">
        <v>15953</v>
      </c>
    </row>
    <row r="5500" spans="1:14" ht="30" x14ac:dyDescent="0.25">
      <c r="A5500" s="27" t="s">
        <v>5339</v>
      </c>
      <c r="B5500" s="19" t="s">
        <v>17013</v>
      </c>
      <c r="C5500" s="19" t="s">
        <v>16740</v>
      </c>
      <c r="D5500" s="38" t="s">
        <v>16050</v>
      </c>
      <c r="E5500" s="38" t="s">
        <v>5518</v>
      </c>
      <c r="F5500" s="41" t="s">
        <v>5517</v>
      </c>
      <c r="G5500" s="19" t="s">
        <v>611</v>
      </c>
      <c r="H5500" s="41">
        <v>6</v>
      </c>
      <c r="I5500" s="41">
        <v>6</v>
      </c>
      <c r="J5500" s="41">
        <v>10</v>
      </c>
      <c r="K5500" s="44">
        <v>4</v>
      </c>
      <c r="L5500" s="20">
        <v>43560</v>
      </c>
      <c r="M5500" s="19" t="s">
        <v>11</v>
      </c>
      <c r="N5500" s="28" t="s">
        <v>15953</v>
      </c>
    </row>
    <row r="5501" spans="1:14" ht="30" x14ac:dyDescent="0.25">
      <c r="A5501" s="27" t="s">
        <v>5339</v>
      </c>
      <c r="B5501" s="19" t="s">
        <v>17013</v>
      </c>
      <c r="C5501" s="19" t="s">
        <v>16740</v>
      </c>
      <c r="D5501" s="38" t="s">
        <v>16050</v>
      </c>
      <c r="E5501" s="38" t="s">
        <v>5519</v>
      </c>
      <c r="F5501" s="41" t="s">
        <v>5520</v>
      </c>
      <c r="G5501" s="19" t="s">
        <v>611</v>
      </c>
      <c r="H5501" s="41">
        <v>6</v>
      </c>
      <c r="I5501" s="41">
        <v>6</v>
      </c>
      <c r="J5501" s="41">
        <v>10</v>
      </c>
      <c r="K5501" s="44">
        <v>1</v>
      </c>
      <c r="L5501" s="20">
        <v>32880</v>
      </c>
      <c r="M5501" s="19" t="s">
        <v>15963</v>
      </c>
      <c r="N5501" s="28" t="s">
        <v>15953</v>
      </c>
    </row>
    <row r="5502" spans="1:14" ht="45" x14ac:dyDescent="0.25">
      <c r="A5502" s="27" t="s">
        <v>5339</v>
      </c>
      <c r="B5502" s="19" t="s">
        <v>16745</v>
      </c>
      <c r="C5502" s="19" t="s">
        <v>16745</v>
      </c>
      <c r="D5502" s="38" t="s">
        <v>16055</v>
      </c>
      <c r="E5502" s="38" t="s">
        <v>5521</v>
      </c>
      <c r="F5502" s="41" t="s">
        <v>5522</v>
      </c>
      <c r="G5502" s="19" t="s">
        <v>611</v>
      </c>
      <c r="H5502" s="41">
        <v>6</v>
      </c>
      <c r="I5502" s="41">
        <v>6</v>
      </c>
      <c r="J5502" s="41">
        <v>10</v>
      </c>
      <c r="K5502" s="44">
        <v>1</v>
      </c>
      <c r="L5502" s="20">
        <v>29590</v>
      </c>
      <c r="M5502" s="19" t="s">
        <v>11</v>
      </c>
      <c r="N5502" s="28" t="s">
        <v>15953</v>
      </c>
    </row>
    <row r="5503" spans="1:14" ht="45" x14ac:dyDescent="0.25">
      <c r="A5503" s="27" t="s">
        <v>5339</v>
      </c>
      <c r="B5503" s="19" t="s">
        <v>16745</v>
      </c>
      <c r="C5503" s="19" t="s">
        <v>16745</v>
      </c>
      <c r="D5503" s="38" t="s">
        <v>16055</v>
      </c>
      <c r="E5503" s="38" t="s">
        <v>5523</v>
      </c>
      <c r="F5503" s="41" t="s">
        <v>5524</v>
      </c>
      <c r="G5503" s="19" t="s">
        <v>611</v>
      </c>
      <c r="H5503" s="41">
        <v>6</v>
      </c>
      <c r="I5503" s="41">
        <v>6</v>
      </c>
      <c r="J5503" s="41">
        <v>10</v>
      </c>
      <c r="K5503" s="44">
        <v>2</v>
      </c>
      <c r="L5503" s="20">
        <v>19140</v>
      </c>
      <c r="M5503" s="19" t="s">
        <v>11</v>
      </c>
      <c r="N5503" s="28" t="s">
        <v>15953</v>
      </c>
    </row>
    <row r="5504" spans="1:14" ht="45" x14ac:dyDescent="0.25">
      <c r="A5504" s="27" t="s">
        <v>5339</v>
      </c>
      <c r="B5504" s="19" t="s">
        <v>16745</v>
      </c>
      <c r="C5504" s="19" t="s">
        <v>16745</v>
      </c>
      <c r="D5504" s="38" t="s">
        <v>16055</v>
      </c>
      <c r="E5504" s="38" t="s">
        <v>5525</v>
      </c>
      <c r="F5504" s="41" t="s">
        <v>5526</v>
      </c>
      <c r="G5504" s="19" t="s">
        <v>611</v>
      </c>
      <c r="H5504" s="41">
        <v>6</v>
      </c>
      <c r="I5504" s="41">
        <v>6</v>
      </c>
      <c r="J5504" s="41">
        <v>10</v>
      </c>
      <c r="K5504" s="44">
        <v>2</v>
      </c>
      <c r="L5504" s="20">
        <v>37180</v>
      </c>
      <c r="M5504" s="19" t="s">
        <v>11</v>
      </c>
      <c r="N5504" s="28" t="s">
        <v>15953</v>
      </c>
    </row>
    <row r="5505" spans="1:14" ht="45" x14ac:dyDescent="0.25">
      <c r="A5505" s="27" t="s">
        <v>5339</v>
      </c>
      <c r="B5505" s="19" t="s">
        <v>16745</v>
      </c>
      <c r="C5505" s="19" t="s">
        <v>16745</v>
      </c>
      <c r="D5505" s="38" t="s">
        <v>16055</v>
      </c>
      <c r="E5505" s="38" t="s">
        <v>5527</v>
      </c>
      <c r="F5505" s="41" t="s">
        <v>5528</v>
      </c>
      <c r="G5505" s="19" t="s">
        <v>611</v>
      </c>
      <c r="H5505" s="41">
        <v>6</v>
      </c>
      <c r="I5505" s="41">
        <v>6</v>
      </c>
      <c r="J5505" s="41">
        <v>10</v>
      </c>
      <c r="K5505" s="44">
        <v>50</v>
      </c>
      <c r="L5505" s="20">
        <v>1750000</v>
      </c>
      <c r="M5505" s="19" t="s">
        <v>15963</v>
      </c>
      <c r="N5505" s="28" t="s">
        <v>15953</v>
      </c>
    </row>
    <row r="5506" spans="1:14" ht="45" x14ac:dyDescent="0.25">
      <c r="A5506" s="27" t="s">
        <v>5339</v>
      </c>
      <c r="B5506" s="19" t="s">
        <v>16745</v>
      </c>
      <c r="C5506" s="19" t="s">
        <v>16745</v>
      </c>
      <c r="D5506" s="38" t="s">
        <v>16055</v>
      </c>
      <c r="E5506" s="38" t="s">
        <v>5529</v>
      </c>
      <c r="F5506" s="41" t="s">
        <v>5530</v>
      </c>
      <c r="G5506" s="19" t="s">
        <v>611</v>
      </c>
      <c r="H5506" s="41">
        <v>6</v>
      </c>
      <c r="I5506" s="41">
        <v>6</v>
      </c>
      <c r="J5506" s="41">
        <v>10</v>
      </c>
      <c r="K5506" s="44">
        <v>1</v>
      </c>
      <c r="L5506" s="20">
        <v>212760</v>
      </c>
      <c r="M5506" s="19" t="s">
        <v>15963</v>
      </c>
      <c r="N5506" s="28" t="s">
        <v>15953</v>
      </c>
    </row>
    <row r="5507" spans="1:14" ht="45" x14ac:dyDescent="0.25">
      <c r="A5507" s="27" t="s">
        <v>5339</v>
      </c>
      <c r="B5507" s="19" t="s">
        <v>16745</v>
      </c>
      <c r="C5507" s="19" t="s">
        <v>16745</v>
      </c>
      <c r="D5507" s="38" t="s">
        <v>16055</v>
      </c>
      <c r="E5507" s="38" t="s">
        <v>5531</v>
      </c>
      <c r="F5507" s="41" t="s">
        <v>5532</v>
      </c>
      <c r="G5507" s="19" t="s">
        <v>611</v>
      </c>
      <c r="H5507" s="41">
        <v>6</v>
      </c>
      <c r="I5507" s="41">
        <v>6</v>
      </c>
      <c r="J5507" s="41">
        <v>10</v>
      </c>
      <c r="K5507" s="44">
        <v>2</v>
      </c>
      <c r="L5507" s="20">
        <v>417780</v>
      </c>
      <c r="M5507" s="19" t="s">
        <v>15954</v>
      </c>
      <c r="N5507" s="28" t="s">
        <v>15953</v>
      </c>
    </row>
    <row r="5508" spans="1:14" ht="45" x14ac:dyDescent="0.25">
      <c r="A5508" s="27" t="s">
        <v>5339</v>
      </c>
      <c r="B5508" s="19" t="s">
        <v>16745</v>
      </c>
      <c r="C5508" s="19" t="s">
        <v>16745</v>
      </c>
      <c r="D5508" s="38" t="s">
        <v>16055</v>
      </c>
      <c r="E5508" s="38" t="s">
        <v>5533</v>
      </c>
      <c r="F5508" s="41" t="s">
        <v>5532</v>
      </c>
      <c r="G5508" s="19" t="s">
        <v>611</v>
      </c>
      <c r="H5508" s="41">
        <v>6</v>
      </c>
      <c r="I5508" s="41">
        <v>6</v>
      </c>
      <c r="J5508" s="41">
        <v>10</v>
      </c>
      <c r="K5508" s="44">
        <v>1</v>
      </c>
      <c r="L5508" s="20">
        <v>384890</v>
      </c>
      <c r="M5508" s="19" t="s">
        <v>11</v>
      </c>
      <c r="N5508" s="28" t="s">
        <v>15953</v>
      </c>
    </row>
    <row r="5509" spans="1:14" ht="45" x14ac:dyDescent="0.25">
      <c r="A5509" s="27" t="s">
        <v>5339</v>
      </c>
      <c r="B5509" s="19" t="s">
        <v>16745</v>
      </c>
      <c r="C5509" s="19" t="s">
        <v>16745</v>
      </c>
      <c r="D5509" s="38" t="s">
        <v>16055</v>
      </c>
      <c r="E5509" s="38" t="s">
        <v>5534</v>
      </c>
      <c r="F5509" s="41" t="s">
        <v>5535</v>
      </c>
      <c r="G5509" s="19" t="s">
        <v>611</v>
      </c>
      <c r="H5509" s="41">
        <v>6</v>
      </c>
      <c r="I5509" s="41">
        <v>6</v>
      </c>
      <c r="J5509" s="41">
        <v>10</v>
      </c>
      <c r="K5509" s="44">
        <v>1</v>
      </c>
      <c r="L5509" s="20">
        <v>359700</v>
      </c>
      <c r="M5509" s="19" t="s">
        <v>11</v>
      </c>
      <c r="N5509" s="28" t="s">
        <v>15953</v>
      </c>
    </row>
    <row r="5510" spans="1:14" ht="45" x14ac:dyDescent="0.25">
      <c r="A5510" s="27" t="s">
        <v>5339</v>
      </c>
      <c r="B5510" s="19" t="s">
        <v>17014</v>
      </c>
      <c r="C5510" s="19" t="s">
        <v>16747</v>
      </c>
      <c r="D5510" s="38" t="s">
        <v>16057</v>
      </c>
      <c r="E5510" s="38" t="s">
        <v>5536</v>
      </c>
      <c r="F5510" s="41" t="s">
        <v>5201</v>
      </c>
      <c r="G5510" s="19" t="s">
        <v>611</v>
      </c>
      <c r="H5510" s="41">
        <v>6</v>
      </c>
      <c r="I5510" s="41">
        <v>6</v>
      </c>
      <c r="J5510" s="41">
        <v>10</v>
      </c>
      <c r="K5510" s="44">
        <v>4</v>
      </c>
      <c r="L5510" s="20">
        <v>64444</v>
      </c>
      <c r="M5510" s="19" t="s">
        <v>11</v>
      </c>
      <c r="N5510" s="28" t="s">
        <v>15953</v>
      </c>
    </row>
    <row r="5511" spans="1:14" ht="45" x14ac:dyDescent="0.25">
      <c r="A5511" s="27" t="s">
        <v>5339</v>
      </c>
      <c r="B5511" s="19" t="s">
        <v>17014</v>
      </c>
      <c r="C5511" s="19" t="s">
        <v>16747</v>
      </c>
      <c r="D5511" s="38" t="s">
        <v>16057</v>
      </c>
      <c r="E5511" s="38" t="s">
        <v>5537</v>
      </c>
      <c r="F5511" s="41" t="s">
        <v>5201</v>
      </c>
      <c r="G5511" s="19" t="s">
        <v>611</v>
      </c>
      <c r="H5511" s="41">
        <v>6</v>
      </c>
      <c r="I5511" s="41">
        <v>6</v>
      </c>
      <c r="J5511" s="41">
        <v>10</v>
      </c>
      <c r="K5511" s="44">
        <v>10</v>
      </c>
      <c r="L5511" s="20">
        <v>700000</v>
      </c>
      <c r="M5511" s="19" t="s">
        <v>16732</v>
      </c>
      <c r="N5511" s="28" t="s">
        <v>15953</v>
      </c>
    </row>
    <row r="5512" spans="1:14" ht="45" x14ac:dyDescent="0.25">
      <c r="A5512" s="27" t="s">
        <v>5339</v>
      </c>
      <c r="B5512" s="19" t="s">
        <v>17014</v>
      </c>
      <c r="C5512" s="19" t="s">
        <v>16747</v>
      </c>
      <c r="D5512" s="38" t="s">
        <v>16057</v>
      </c>
      <c r="E5512" s="38" t="s">
        <v>5538</v>
      </c>
      <c r="F5512" s="41" t="s">
        <v>5201</v>
      </c>
      <c r="G5512" s="19" t="s">
        <v>611</v>
      </c>
      <c r="H5512" s="41">
        <v>6</v>
      </c>
      <c r="I5512" s="41">
        <v>6</v>
      </c>
      <c r="J5512" s="41">
        <v>10</v>
      </c>
      <c r="K5512" s="44">
        <v>8</v>
      </c>
      <c r="L5512" s="20">
        <v>400000</v>
      </c>
      <c r="M5512" s="19" t="s">
        <v>16732</v>
      </c>
      <c r="N5512" s="28" t="s">
        <v>15953</v>
      </c>
    </row>
    <row r="5513" spans="1:14" ht="30" x14ac:dyDescent="0.25">
      <c r="A5513" s="27" t="s">
        <v>5339</v>
      </c>
      <c r="B5513" s="19" t="s">
        <v>17015</v>
      </c>
      <c r="C5513" s="19" t="s">
        <v>16742</v>
      </c>
      <c r="D5513" s="38" t="s">
        <v>16052</v>
      </c>
      <c r="E5513" s="38" t="s">
        <v>5539</v>
      </c>
      <c r="F5513" s="41" t="s">
        <v>5210</v>
      </c>
      <c r="G5513" s="19" t="s">
        <v>611</v>
      </c>
      <c r="H5513" s="41">
        <v>6</v>
      </c>
      <c r="I5513" s="41">
        <v>6</v>
      </c>
      <c r="J5513" s="41">
        <v>10</v>
      </c>
      <c r="K5513" s="44">
        <v>5</v>
      </c>
      <c r="L5513" s="20">
        <v>60000</v>
      </c>
      <c r="M5513" s="19" t="s">
        <v>15959</v>
      </c>
      <c r="N5513" s="28" t="s">
        <v>15953</v>
      </c>
    </row>
    <row r="5514" spans="1:14" ht="45" x14ac:dyDescent="0.25">
      <c r="A5514" s="27" t="s">
        <v>5339</v>
      </c>
      <c r="B5514" s="19" t="s">
        <v>17014</v>
      </c>
      <c r="C5514" s="19" t="s">
        <v>16747</v>
      </c>
      <c r="D5514" s="38" t="s">
        <v>16057</v>
      </c>
      <c r="E5514" s="38" t="s">
        <v>5540</v>
      </c>
      <c r="F5514" s="41" t="s">
        <v>140</v>
      </c>
      <c r="G5514" s="19" t="s">
        <v>611</v>
      </c>
      <c r="H5514" s="41">
        <v>6</v>
      </c>
      <c r="I5514" s="41">
        <v>6</v>
      </c>
      <c r="J5514" s="41">
        <v>10</v>
      </c>
      <c r="K5514" s="44">
        <v>150</v>
      </c>
      <c r="L5514" s="20">
        <v>1200000</v>
      </c>
      <c r="M5514" s="19" t="s">
        <v>11</v>
      </c>
      <c r="N5514" s="28" t="s">
        <v>15953</v>
      </c>
    </row>
    <row r="5515" spans="1:14" ht="45" x14ac:dyDescent="0.25">
      <c r="A5515" s="27" t="s">
        <v>5339</v>
      </c>
      <c r="B5515" s="19" t="s">
        <v>17014</v>
      </c>
      <c r="C5515" s="19" t="s">
        <v>16747</v>
      </c>
      <c r="D5515" s="38" t="s">
        <v>16057</v>
      </c>
      <c r="E5515" s="38" t="s">
        <v>5541</v>
      </c>
      <c r="F5515" s="41" t="s">
        <v>140</v>
      </c>
      <c r="G5515" s="19" t="s">
        <v>611</v>
      </c>
      <c r="H5515" s="41">
        <v>6</v>
      </c>
      <c r="I5515" s="41">
        <v>6</v>
      </c>
      <c r="J5515" s="41">
        <v>10</v>
      </c>
      <c r="K5515" s="44">
        <v>100</v>
      </c>
      <c r="L5515" s="20">
        <v>600000</v>
      </c>
      <c r="M5515" s="19" t="s">
        <v>11</v>
      </c>
      <c r="N5515" s="28" t="s">
        <v>15953</v>
      </c>
    </row>
    <row r="5516" spans="1:14" ht="45" x14ac:dyDescent="0.25">
      <c r="A5516" s="27" t="s">
        <v>5339</v>
      </c>
      <c r="B5516" s="19" t="s">
        <v>17014</v>
      </c>
      <c r="C5516" s="19" t="s">
        <v>16747</v>
      </c>
      <c r="D5516" s="38" t="s">
        <v>16057</v>
      </c>
      <c r="E5516" s="38" t="s">
        <v>5542</v>
      </c>
      <c r="F5516" s="41" t="s">
        <v>140</v>
      </c>
      <c r="G5516" s="19" t="s">
        <v>611</v>
      </c>
      <c r="H5516" s="41">
        <v>6</v>
      </c>
      <c r="I5516" s="41">
        <v>6</v>
      </c>
      <c r="J5516" s="41">
        <v>10</v>
      </c>
      <c r="K5516" s="44">
        <v>60</v>
      </c>
      <c r="L5516" s="20">
        <v>720000</v>
      </c>
      <c r="M5516" s="19" t="s">
        <v>11</v>
      </c>
      <c r="N5516" s="28" t="s">
        <v>15953</v>
      </c>
    </row>
    <row r="5517" spans="1:14" ht="45" x14ac:dyDescent="0.25">
      <c r="A5517" s="27" t="s">
        <v>5339</v>
      </c>
      <c r="B5517" s="19" t="s">
        <v>17014</v>
      </c>
      <c r="C5517" s="19" t="s">
        <v>16747</v>
      </c>
      <c r="D5517" s="38" t="s">
        <v>16057</v>
      </c>
      <c r="E5517" s="38" t="s">
        <v>5543</v>
      </c>
      <c r="F5517" s="41" t="s">
        <v>140</v>
      </c>
      <c r="G5517" s="19" t="s">
        <v>611</v>
      </c>
      <c r="H5517" s="41">
        <v>6</v>
      </c>
      <c r="I5517" s="41">
        <v>6</v>
      </c>
      <c r="J5517" s="41">
        <v>10</v>
      </c>
      <c r="K5517" s="44">
        <v>105</v>
      </c>
      <c r="L5517" s="20">
        <v>2625000</v>
      </c>
      <c r="M5517" s="19" t="s">
        <v>16732</v>
      </c>
      <c r="N5517" s="28" t="s">
        <v>15953</v>
      </c>
    </row>
    <row r="5518" spans="1:14" ht="45" x14ac:dyDescent="0.25">
      <c r="A5518" s="27" t="s">
        <v>5339</v>
      </c>
      <c r="B5518" s="19" t="s">
        <v>17014</v>
      </c>
      <c r="C5518" s="19" t="s">
        <v>16747</v>
      </c>
      <c r="D5518" s="38" t="s">
        <v>16057</v>
      </c>
      <c r="E5518" s="38" t="s">
        <v>5544</v>
      </c>
      <c r="F5518" s="41" t="s">
        <v>140</v>
      </c>
      <c r="G5518" s="19" t="s">
        <v>611</v>
      </c>
      <c r="H5518" s="41">
        <v>6</v>
      </c>
      <c r="I5518" s="41">
        <v>6</v>
      </c>
      <c r="J5518" s="41">
        <v>10</v>
      </c>
      <c r="K5518" s="44">
        <v>100</v>
      </c>
      <c r="L5518" s="20">
        <v>1100000</v>
      </c>
      <c r="M5518" s="19" t="s">
        <v>15959</v>
      </c>
      <c r="N5518" s="28" t="s">
        <v>15953</v>
      </c>
    </row>
    <row r="5519" spans="1:14" ht="45" x14ac:dyDescent="0.25">
      <c r="A5519" s="27" t="s">
        <v>5339</v>
      </c>
      <c r="B5519" s="19" t="s">
        <v>17014</v>
      </c>
      <c r="C5519" s="19" t="s">
        <v>16747</v>
      </c>
      <c r="D5519" s="38" t="s">
        <v>16057</v>
      </c>
      <c r="E5519" s="38" t="s">
        <v>5545</v>
      </c>
      <c r="F5519" s="41" t="s">
        <v>140</v>
      </c>
      <c r="G5519" s="19" t="s">
        <v>611</v>
      </c>
      <c r="H5519" s="41">
        <v>6</v>
      </c>
      <c r="I5519" s="41">
        <v>6</v>
      </c>
      <c r="J5519" s="41">
        <v>10</v>
      </c>
      <c r="K5519" s="44">
        <v>600</v>
      </c>
      <c r="L5519" s="20">
        <v>6600000</v>
      </c>
      <c r="M5519" s="19" t="s">
        <v>11</v>
      </c>
      <c r="N5519" s="28" t="s">
        <v>15953</v>
      </c>
    </row>
    <row r="5520" spans="1:14" ht="30" x14ac:dyDescent="0.25">
      <c r="A5520" s="27" t="s">
        <v>5339</v>
      </c>
      <c r="B5520" s="19" t="s">
        <v>17061</v>
      </c>
      <c r="C5520" s="19" t="s">
        <v>16864</v>
      </c>
      <c r="D5520" s="38" t="s">
        <v>16174</v>
      </c>
      <c r="E5520" s="38" t="s">
        <v>5546</v>
      </c>
      <c r="F5520" s="41" t="s">
        <v>5547</v>
      </c>
      <c r="G5520" s="19" t="s">
        <v>611</v>
      </c>
      <c r="H5520" s="41">
        <v>6</v>
      </c>
      <c r="I5520" s="41">
        <v>6</v>
      </c>
      <c r="J5520" s="41">
        <v>10</v>
      </c>
      <c r="K5520" s="44">
        <v>2</v>
      </c>
      <c r="L5520" s="20">
        <v>526456</v>
      </c>
      <c r="M5520" s="19" t="s">
        <v>11</v>
      </c>
      <c r="N5520" s="28" t="s">
        <v>15953</v>
      </c>
    </row>
    <row r="5521" spans="1:14" ht="30" x14ac:dyDescent="0.25">
      <c r="A5521" s="27" t="s">
        <v>5339</v>
      </c>
      <c r="B5521" s="19" t="s">
        <v>17051</v>
      </c>
      <c r="C5521" s="19" t="s">
        <v>16821</v>
      </c>
      <c r="D5521" s="38" t="s">
        <v>16131</v>
      </c>
      <c r="E5521" s="38" t="s">
        <v>5548</v>
      </c>
      <c r="F5521" s="41" t="s">
        <v>5549</v>
      </c>
      <c r="G5521" s="19" t="s">
        <v>611</v>
      </c>
      <c r="H5521" s="41">
        <v>6</v>
      </c>
      <c r="I5521" s="41">
        <v>6</v>
      </c>
      <c r="J5521" s="41">
        <v>10</v>
      </c>
      <c r="K5521" s="44">
        <v>22</v>
      </c>
      <c r="L5521" s="20">
        <v>12304600</v>
      </c>
      <c r="M5521" s="19" t="s">
        <v>11</v>
      </c>
      <c r="N5521" s="28" t="s">
        <v>15953</v>
      </c>
    </row>
    <row r="5522" spans="1:14" ht="30" x14ac:dyDescent="0.25">
      <c r="A5522" s="27" t="s">
        <v>5339</v>
      </c>
      <c r="B5522" s="19" t="s">
        <v>17051</v>
      </c>
      <c r="C5522" s="19" t="s">
        <v>16807</v>
      </c>
      <c r="D5522" s="38" t="s">
        <v>16117</v>
      </c>
      <c r="E5522" s="38" t="s">
        <v>5550</v>
      </c>
      <c r="F5522" s="41" t="s">
        <v>4404</v>
      </c>
      <c r="G5522" s="19" t="s">
        <v>611</v>
      </c>
      <c r="H5522" s="41">
        <v>6</v>
      </c>
      <c r="I5522" s="41">
        <v>6</v>
      </c>
      <c r="J5522" s="41">
        <v>10</v>
      </c>
      <c r="K5522" s="44">
        <v>1</v>
      </c>
      <c r="L5522" s="20">
        <v>304900</v>
      </c>
      <c r="M5522" s="19" t="s">
        <v>11</v>
      </c>
      <c r="N5522" s="28" t="s">
        <v>15953</v>
      </c>
    </row>
    <row r="5523" spans="1:14" ht="30" x14ac:dyDescent="0.25">
      <c r="A5523" s="27" t="s">
        <v>5339</v>
      </c>
      <c r="B5523" s="19" t="s">
        <v>17014</v>
      </c>
      <c r="C5523" s="19" t="s">
        <v>16741</v>
      </c>
      <c r="D5523" s="38" t="s">
        <v>16051</v>
      </c>
      <c r="E5523" s="38" t="s">
        <v>5551</v>
      </c>
      <c r="F5523" s="41" t="s">
        <v>5552</v>
      </c>
      <c r="G5523" s="19" t="s">
        <v>611</v>
      </c>
      <c r="H5523" s="41">
        <v>6</v>
      </c>
      <c r="I5523" s="41">
        <v>6</v>
      </c>
      <c r="J5523" s="41">
        <v>10</v>
      </c>
      <c r="K5523" s="44">
        <v>10</v>
      </c>
      <c r="L5523" s="20">
        <v>64860</v>
      </c>
      <c r="M5523" s="19" t="s">
        <v>11</v>
      </c>
      <c r="N5523" s="28" t="s">
        <v>15953</v>
      </c>
    </row>
    <row r="5524" spans="1:14" ht="30" x14ac:dyDescent="0.25">
      <c r="A5524" s="27" t="s">
        <v>5339</v>
      </c>
      <c r="B5524" s="19" t="s">
        <v>17013</v>
      </c>
      <c r="C5524" s="19" t="s">
        <v>16740</v>
      </c>
      <c r="D5524" s="38" t="s">
        <v>16050</v>
      </c>
      <c r="E5524" s="38" t="s">
        <v>5553</v>
      </c>
      <c r="F5524" s="41" t="s">
        <v>5554</v>
      </c>
      <c r="G5524" s="19" t="s">
        <v>611</v>
      </c>
      <c r="H5524" s="41">
        <v>6</v>
      </c>
      <c r="I5524" s="41">
        <v>6</v>
      </c>
      <c r="J5524" s="41">
        <v>10</v>
      </c>
      <c r="K5524" s="44">
        <v>120</v>
      </c>
      <c r="L5524" s="20">
        <v>120000</v>
      </c>
      <c r="M5524" s="19" t="s">
        <v>15958</v>
      </c>
      <c r="N5524" s="28" t="s">
        <v>15953</v>
      </c>
    </row>
    <row r="5525" spans="1:14" ht="30" x14ac:dyDescent="0.25">
      <c r="A5525" s="27" t="s">
        <v>5339</v>
      </c>
      <c r="B5525" s="19" t="s">
        <v>17015</v>
      </c>
      <c r="C5525" s="19" t="s">
        <v>16742</v>
      </c>
      <c r="D5525" s="38" t="s">
        <v>16052</v>
      </c>
      <c r="E5525" s="38" t="s">
        <v>5555</v>
      </c>
      <c r="F5525" s="41" t="s">
        <v>5556</v>
      </c>
      <c r="G5525" s="19" t="s">
        <v>611</v>
      </c>
      <c r="H5525" s="41">
        <v>6</v>
      </c>
      <c r="I5525" s="41">
        <v>6</v>
      </c>
      <c r="J5525" s="41">
        <v>16</v>
      </c>
      <c r="K5525" s="44">
        <v>1</v>
      </c>
      <c r="L5525" s="20">
        <v>5410.22</v>
      </c>
      <c r="M5525" s="19" t="s">
        <v>11</v>
      </c>
      <c r="N5525" s="28" t="s">
        <v>15953</v>
      </c>
    </row>
    <row r="5526" spans="1:14" ht="45" x14ac:dyDescent="0.25">
      <c r="A5526" s="27" t="s">
        <v>5339</v>
      </c>
      <c r="B5526" s="19" t="s">
        <v>16745</v>
      </c>
      <c r="C5526" s="19" t="s">
        <v>16745</v>
      </c>
      <c r="D5526" s="38" t="s">
        <v>16055</v>
      </c>
      <c r="E5526" s="38" t="s">
        <v>5557</v>
      </c>
      <c r="F5526" s="41" t="s">
        <v>5558</v>
      </c>
      <c r="G5526" s="19" t="s">
        <v>611</v>
      </c>
      <c r="H5526" s="41">
        <v>6</v>
      </c>
      <c r="I5526" s="41">
        <v>6</v>
      </c>
      <c r="J5526" s="41">
        <v>10</v>
      </c>
      <c r="K5526" s="44">
        <v>2</v>
      </c>
      <c r="L5526" s="20">
        <v>131780</v>
      </c>
      <c r="M5526" s="19" t="s">
        <v>15963</v>
      </c>
      <c r="N5526" s="28" t="s">
        <v>15953</v>
      </c>
    </row>
    <row r="5527" spans="1:14" ht="60" x14ac:dyDescent="0.25">
      <c r="A5527" s="27" t="s">
        <v>5339</v>
      </c>
      <c r="B5527" s="19" t="s">
        <v>17018</v>
      </c>
      <c r="C5527" s="19" t="s">
        <v>16839</v>
      </c>
      <c r="D5527" s="38" t="s">
        <v>16149</v>
      </c>
      <c r="E5527" s="38" t="s">
        <v>5559</v>
      </c>
      <c r="F5527" s="41" t="s">
        <v>4789</v>
      </c>
      <c r="G5527" s="19" t="s">
        <v>611</v>
      </c>
      <c r="H5527" s="41">
        <v>6</v>
      </c>
      <c r="I5527" s="41">
        <v>6</v>
      </c>
      <c r="J5527" s="41">
        <v>10</v>
      </c>
      <c r="K5527" s="44">
        <v>108</v>
      </c>
      <c r="L5527" s="20">
        <v>9018000</v>
      </c>
      <c r="M5527" s="19" t="s">
        <v>11</v>
      </c>
      <c r="N5527" s="28" t="s">
        <v>15953</v>
      </c>
    </row>
    <row r="5528" spans="1:14" ht="60" x14ac:dyDescent="0.25">
      <c r="A5528" s="27" t="s">
        <v>5339</v>
      </c>
      <c r="B5528" s="19" t="s">
        <v>17013</v>
      </c>
      <c r="C5528" s="19" t="s">
        <v>16744</v>
      </c>
      <c r="D5528" s="38" t="s">
        <v>16054</v>
      </c>
      <c r="E5528" s="38" t="s">
        <v>5560</v>
      </c>
      <c r="F5528" s="41" t="s">
        <v>4789</v>
      </c>
      <c r="G5528" s="19" t="s">
        <v>611</v>
      </c>
      <c r="H5528" s="41">
        <v>6</v>
      </c>
      <c r="I5528" s="41">
        <v>6</v>
      </c>
      <c r="J5528" s="41">
        <v>10</v>
      </c>
      <c r="K5528" s="44">
        <v>1</v>
      </c>
      <c r="L5528" s="20">
        <v>34500</v>
      </c>
      <c r="M5528" s="19" t="s">
        <v>11</v>
      </c>
      <c r="N5528" s="28" t="s">
        <v>15953</v>
      </c>
    </row>
    <row r="5529" spans="1:14" ht="30" x14ac:dyDescent="0.25">
      <c r="A5529" s="27" t="s">
        <v>5339</v>
      </c>
      <c r="B5529" s="19" t="s">
        <v>17016</v>
      </c>
      <c r="C5529" s="19" t="s">
        <v>16748</v>
      </c>
      <c r="D5529" s="38" t="s">
        <v>16058</v>
      </c>
      <c r="E5529" s="38" t="s">
        <v>5561</v>
      </c>
      <c r="F5529" s="41" t="s">
        <v>4432</v>
      </c>
      <c r="G5529" s="19" t="s">
        <v>611</v>
      </c>
      <c r="H5529" s="41">
        <v>6</v>
      </c>
      <c r="I5529" s="41">
        <v>6</v>
      </c>
      <c r="J5529" s="41">
        <v>10</v>
      </c>
      <c r="K5529" s="44">
        <v>100</v>
      </c>
      <c r="L5529" s="20">
        <v>2100000</v>
      </c>
      <c r="M5529" s="19" t="s">
        <v>11</v>
      </c>
      <c r="N5529" s="28" t="s">
        <v>15953</v>
      </c>
    </row>
    <row r="5530" spans="1:14" ht="30" x14ac:dyDescent="0.25">
      <c r="A5530" s="27" t="s">
        <v>5339</v>
      </c>
      <c r="B5530" s="19" t="s">
        <v>16835</v>
      </c>
      <c r="C5530" s="19" t="s">
        <v>16835</v>
      </c>
      <c r="D5530" s="38" t="s">
        <v>16145</v>
      </c>
      <c r="E5530" s="38" t="s">
        <v>5562</v>
      </c>
      <c r="F5530" s="41" t="s">
        <v>979</v>
      </c>
      <c r="G5530" s="19" t="s">
        <v>721</v>
      </c>
      <c r="H5530" s="41">
        <v>6</v>
      </c>
      <c r="I5530" s="41">
        <v>6</v>
      </c>
      <c r="J5530" s="41">
        <v>16</v>
      </c>
      <c r="K5530" s="44">
        <v>1</v>
      </c>
      <c r="L5530" s="20">
        <v>2544458.62</v>
      </c>
      <c r="M5530" s="19" t="s">
        <v>15954</v>
      </c>
      <c r="N5530" s="28" t="s">
        <v>15953</v>
      </c>
    </row>
    <row r="5531" spans="1:14" ht="30" x14ac:dyDescent="0.25">
      <c r="A5531" s="27" t="s">
        <v>5339</v>
      </c>
      <c r="B5531" s="19" t="s">
        <v>16841</v>
      </c>
      <c r="C5531" s="19" t="s">
        <v>16841</v>
      </c>
      <c r="D5531" s="38" t="s">
        <v>16151</v>
      </c>
      <c r="E5531" s="38" t="s">
        <v>5563</v>
      </c>
      <c r="F5531" s="41" t="s">
        <v>5564</v>
      </c>
      <c r="G5531" s="19" t="s">
        <v>721</v>
      </c>
      <c r="H5531" s="41">
        <v>6</v>
      </c>
      <c r="I5531" s="41">
        <v>6</v>
      </c>
      <c r="J5531" s="41">
        <v>10</v>
      </c>
      <c r="K5531" s="44">
        <v>1</v>
      </c>
      <c r="L5531" s="20">
        <v>14653006.84</v>
      </c>
      <c r="M5531" s="19" t="s">
        <v>15954</v>
      </c>
      <c r="N5531" s="28" t="s">
        <v>15953</v>
      </c>
    </row>
    <row r="5532" spans="1:14" ht="30" x14ac:dyDescent="0.25">
      <c r="A5532" s="27" t="s">
        <v>5339</v>
      </c>
      <c r="B5532" s="19" t="s">
        <v>16860</v>
      </c>
      <c r="C5532" s="19" t="s">
        <v>16860</v>
      </c>
      <c r="D5532" s="38" t="s">
        <v>16170</v>
      </c>
      <c r="E5532" s="38" t="s">
        <v>5565</v>
      </c>
      <c r="F5532" s="41" t="s">
        <v>5566</v>
      </c>
      <c r="G5532" s="19" t="s">
        <v>721</v>
      </c>
      <c r="H5532" s="41">
        <v>6</v>
      </c>
      <c r="I5532" s="41">
        <v>6</v>
      </c>
      <c r="J5532" s="41">
        <v>16</v>
      </c>
      <c r="K5532" s="44">
        <v>1</v>
      </c>
      <c r="L5532" s="20">
        <v>5393002.75</v>
      </c>
      <c r="M5532" s="19" t="s">
        <v>15954</v>
      </c>
      <c r="N5532" s="28" t="s">
        <v>15953</v>
      </c>
    </row>
    <row r="5533" spans="1:14" ht="30" x14ac:dyDescent="0.25">
      <c r="A5533" s="27" t="s">
        <v>5339</v>
      </c>
      <c r="B5533" s="19" t="s">
        <v>17011</v>
      </c>
      <c r="C5533" s="19" t="s">
        <v>16738</v>
      </c>
      <c r="D5533" s="38" t="s">
        <v>16048</v>
      </c>
      <c r="E5533" s="38" t="s">
        <v>5567</v>
      </c>
      <c r="F5533" s="41" t="s">
        <v>551</v>
      </c>
      <c r="G5533" s="19" t="s">
        <v>611</v>
      </c>
      <c r="H5533" s="41">
        <v>6</v>
      </c>
      <c r="I5533" s="41">
        <v>6</v>
      </c>
      <c r="J5533" s="41">
        <v>10</v>
      </c>
      <c r="K5533" s="44">
        <v>5</v>
      </c>
      <c r="L5533" s="20">
        <v>195832</v>
      </c>
      <c r="M5533" s="19" t="s">
        <v>15959</v>
      </c>
      <c r="N5533" s="28" t="s">
        <v>15953</v>
      </c>
    </row>
    <row r="5534" spans="1:14" ht="60" x14ac:dyDescent="0.25">
      <c r="A5534" s="27" t="s">
        <v>5339</v>
      </c>
      <c r="B5534" s="19" t="s">
        <v>17040</v>
      </c>
      <c r="C5534" s="19" t="s">
        <v>16826</v>
      </c>
      <c r="D5534" s="38" t="s">
        <v>16136</v>
      </c>
      <c r="E5534" s="38" t="s">
        <v>5568</v>
      </c>
      <c r="F5534" s="41" t="s">
        <v>5569</v>
      </c>
      <c r="G5534" s="19" t="s">
        <v>611</v>
      </c>
      <c r="H5534" s="41">
        <v>6</v>
      </c>
      <c r="I5534" s="41">
        <v>6</v>
      </c>
      <c r="J5534" s="41">
        <v>10</v>
      </c>
      <c r="K5534" s="44">
        <v>1</v>
      </c>
      <c r="L5534" s="20">
        <v>2599868</v>
      </c>
      <c r="M5534" s="19" t="s">
        <v>11</v>
      </c>
      <c r="N5534" s="28" t="s">
        <v>15953</v>
      </c>
    </row>
    <row r="5535" spans="1:14" ht="45" x14ac:dyDescent="0.25">
      <c r="A5535" s="27" t="s">
        <v>5339</v>
      </c>
      <c r="B5535" s="19" t="s">
        <v>17060</v>
      </c>
      <c r="C5535" s="19" t="s">
        <v>16854</v>
      </c>
      <c r="D5535" s="38" t="s">
        <v>16164</v>
      </c>
      <c r="E5535" s="38" t="s">
        <v>5570</v>
      </c>
      <c r="F5535" s="41" t="s">
        <v>5571</v>
      </c>
      <c r="G5535" s="19" t="s">
        <v>721</v>
      </c>
      <c r="H5535" s="41">
        <v>6</v>
      </c>
      <c r="I5535" s="41">
        <v>6</v>
      </c>
      <c r="J5535" s="41">
        <v>16</v>
      </c>
      <c r="K5535" s="44">
        <v>1</v>
      </c>
      <c r="L5535" s="20">
        <v>10900061.949999999</v>
      </c>
      <c r="M5535" s="19" t="s">
        <v>15954</v>
      </c>
      <c r="N5535" s="28" t="s">
        <v>15953</v>
      </c>
    </row>
    <row r="5536" spans="1:14" ht="45" x14ac:dyDescent="0.25">
      <c r="A5536" s="27" t="s">
        <v>5339</v>
      </c>
      <c r="B5536" s="19" t="s">
        <v>16745</v>
      </c>
      <c r="C5536" s="19" t="s">
        <v>16745</v>
      </c>
      <c r="D5536" s="38" t="s">
        <v>16055</v>
      </c>
      <c r="E5536" s="38" t="s">
        <v>5572</v>
      </c>
      <c r="F5536" s="41" t="s">
        <v>2883</v>
      </c>
      <c r="G5536" s="19" t="s">
        <v>611</v>
      </c>
      <c r="H5536" s="41">
        <v>6</v>
      </c>
      <c r="I5536" s="41">
        <v>6</v>
      </c>
      <c r="J5536" s="41">
        <v>10</v>
      </c>
      <c r="K5536" s="44">
        <v>20</v>
      </c>
      <c r="L5536" s="20">
        <v>520000</v>
      </c>
      <c r="M5536" s="19" t="s">
        <v>15958</v>
      </c>
      <c r="N5536" s="28" t="s">
        <v>15953</v>
      </c>
    </row>
    <row r="5537" spans="1:14" ht="45" x14ac:dyDescent="0.25">
      <c r="A5537" s="27" t="s">
        <v>5339</v>
      </c>
      <c r="B5537" s="19" t="s">
        <v>17014</v>
      </c>
      <c r="C5537" s="19" t="s">
        <v>16811</v>
      </c>
      <c r="D5537" s="38" t="s">
        <v>16121</v>
      </c>
      <c r="E5537" s="38" t="s">
        <v>5573</v>
      </c>
      <c r="F5537" s="41" t="s">
        <v>1406</v>
      </c>
      <c r="G5537" s="19" t="s">
        <v>721</v>
      </c>
      <c r="H5537" s="41">
        <v>6</v>
      </c>
      <c r="I5537" s="41">
        <v>6</v>
      </c>
      <c r="J5537" s="41">
        <v>10</v>
      </c>
      <c r="K5537" s="44">
        <v>10</v>
      </c>
      <c r="L5537" s="20">
        <v>150000</v>
      </c>
      <c r="M5537" s="19" t="s">
        <v>11</v>
      </c>
      <c r="N5537" s="28" t="s">
        <v>15953</v>
      </c>
    </row>
    <row r="5538" spans="1:14" ht="90" x14ac:dyDescent="0.25">
      <c r="A5538" s="27" t="s">
        <v>5339</v>
      </c>
      <c r="B5538" s="19" t="s">
        <v>17012</v>
      </c>
      <c r="C5538" s="19" t="s">
        <v>16739</v>
      </c>
      <c r="D5538" s="38" t="s">
        <v>16049</v>
      </c>
      <c r="E5538" s="38" t="s">
        <v>5574</v>
      </c>
      <c r="F5538" s="41" t="s">
        <v>4577</v>
      </c>
      <c r="G5538" s="19" t="s">
        <v>721</v>
      </c>
      <c r="H5538" s="41">
        <v>6</v>
      </c>
      <c r="I5538" s="41">
        <v>6</v>
      </c>
      <c r="J5538" s="41">
        <v>16</v>
      </c>
      <c r="K5538" s="44">
        <v>1</v>
      </c>
      <c r="L5538" s="20">
        <v>384080.04</v>
      </c>
      <c r="M5538" s="19" t="s">
        <v>15954</v>
      </c>
      <c r="N5538" s="28" t="s">
        <v>15953</v>
      </c>
    </row>
    <row r="5539" spans="1:14" ht="60" x14ac:dyDescent="0.25">
      <c r="A5539" s="27" t="s">
        <v>5339</v>
      </c>
      <c r="B5539" s="19" t="s">
        <v>17042</v>
      </c>
      <c r="C5539" s="19" t="s">
        <v>16830</v>
      </c>
      <c r="D5539" s="38" t="s">
        <v>16140</v>
      </c>
      <c r="E5539" s="38" t="s">
        <v>5575</v>
      </c>
      <c r="F5539" s="41" t="s">
        <v>3414</v>
      </c>
      <c r="G5539" s="19" t="s">
        <v>721</v>
      </c>
      <c r="H5539" s="41">
        <v>6</v>
      </c>
      <c r="I5539" s="41">
        <v>6</v>
      </c>
      <c r="J5539" s="41">
        <v>10</v>
      </c>
      <c r="K5539" s="44">
        <v>20</v>
      </c>
      <c r="L5539" s="20">
        <v>600000</v>
      </c>
      <c r="M5539" s="19" t="s">
        <v>11</v>
      </c>
      <c r="N5539" s="28" t="s">
        <v>15953</v>
      </c>
    </row>
    <row r="5540" spans="1:14" ht="30" x14ac:dyDescent="0.25">
      <c r="A5540" s="27" t="s">
        <v>5339</v>
      </c>
      <c r="B5540" s="19" t="s">
        <v>16759</v>
      </c>
      <c r="C5540" s="19" t="s">
        <v>16759</v>
      </c>
      <c r="D5540" s="38" t="s">
        <v>16069</v>
      </c>
      <c r="E5540" s="38" t="s">
        <v>5576</v>
      </c>
      <c r="F5540" s="41" t="s">
        <v>5577</v>
      </c>
      <c r="G5540" s="19" t="s">
        <v>611</v>
      </c>
      <c r="H5540" s="41">
        <v>6</v>
      </c>
      <c r="I5540" s="41">
        <v>6</v>
      </c>
      <c r="J5540" s="41">
        <v>10</v>
      </c>
      <c r="K5540" s="44">
        <v>30</v>
      </c>
      <c r="L5540" s="20">
        <v>1797000</v>
      </c>
      <c r="M5540" s="19" t="s">
        <v>15958</v>
      </c>
      <c r="N5540" s="28" t="s">
        <v>15953</v>
      </c>
    </row>
    <row r="5541" spans="1:14" ht="30" x14ac:dyDescent="0.25">
      <c r="A5541" s="27" t="s">
        <v>5339</v>
      </c>
      <c r="B5541" s="19" t="s">
        <v>16759</v>
      </c>
      <c r="C5541" s="19" t="s">
        <v>16759</v>
      </c>
      <c r="D5541" s="38" t="s">
        <v>16069</v>
      </c>
      <c r="E5541" s="38" t="s">
        <v>5578</v>
      </c>
      <c r="F5541" s="41" t="s">
        <v>5577</v>
      </c>
      <c r="G5541" s="19" t="s">
        <v>611</v>
      </c>
      <c r="H5541" s="41">
        <v>6</v>
      </c>
      <c r="I5541" s="41">
        <v>6</v>
      </c>
      <c r="J5541" s="41">
        <v>10</v>
      </c>
      <c r="K5541" s="44">
        <v>50</v>
      </c>
      <c r="L5541" s="20">
        <v>1995000</v>
      </c>
      <c r="M5541" s="19" t="s">
        <v>15958</v>
      </c>
      <c r="N5541" s="28" t="s">
        <v>15953</v>
      </c>
    </row>
    <row r="5542" spans="1:14" ht="30" x14ac:dyDescent="0.25">
      <c r="A5542" s="27" t="s">
        <v>5339</v>
      </c>
      <c r="B5542" s="19" t="s">
        <v>16780</v>
      </c>
      <c r="C5542" s="19" t="s">
        <v>16780</v>
      </c>
      <c r="D5542" s="38" t="s">
        <v>16090</v>
      </c>
      <c r="E5542" s="38" t="s">
        <v>5579</v>
      </c>
      <c r="F5542" s="41" t="s">
        <v>1048</v>
      </c>
      <c r="G5542" s="19" t="s">
        <v>611</v>
      </c>
      <c r="H5542" s="41">
        <v>6</v>
      </c>
      <c r="I5542" s="41">
        <v>6</v>
      </c>
      <c r="J5542" s="41">
        <v>10</v>
      </c>
      <c r="K5542" s="44">
        <v>100</v>
      </c>
      <c r="L5542" s="20">
        <v>600000</v>
      </c>
      <c r="M5542" s="19" t="s">
        <v>11</v>
      </c>
      <c r="N5542" s="28" t="s">
        <v>15953</v>
      </c>
    </row>
    <row r="5543" spans="1:14" ht="30" x14ac:dyDescent="0.25">
      <c r="A5543" s="27" t="s">
        <v>5339</v>
      </c>
      <c r="B5543" s="19" t="s">
        <v>17013</v>
      </c>
      <c r="C5543" s="19" t="s">
        <v>16743</v>
      </c>
      <c r="D5543" s="38" t="s">
        <v>16053</v>
      </c>
      <c r="E5543" s="38" t="s">
        <v>5580</v>
      </c>
      <c r="F5543" s="41" t="s">
        <v>2380</v>
      </c>
      <c r="G5543" s="19" t="s">
        <v>611</v>
      </c>
      <c r="H5543" s="41">
        <v>6</v>
      </c>
      <c r="I5543" s="41">
        <v>6</v>
      </c>
      <c r="J5543" s="41">
        <v>10</v>
      </c>
      <c r="K5543" s="44">
        <v>4</v>
      </c>
      <c r="L5543" s="20">
        <v>39032</v>
      </c>
      <c r="M5543" s="19" t="s">
        <v>11</v>
      </c>
      <c r="N5543" s="28" t="s">
        <v>15953</v>
      </c>
    </row>
    <row r="5544" spans="1:14" ht="45" x14ac:dyDescent="0.25">
      <c r="A5544" s="27" t="s">
        <v>5339</v>
      </c>
      <c r="B5544" s="19" t="s">
        <v>17014</v>
      </c>
      <c r="C5544" s="19" t="s">
        <v>16747</v>
      </c>
      <c r="D5544" s="38" t="s">
        <v>16057</v>
      </c>
      <c r="E5544" s="38" t="s">
        <v>5581</v>
      </c>
      <c r="F5544" s="41" t="s">
        <v>1296</v>
      </c>
      <c r="G5544" s="19" t="s">
        <v>611</v>
      </c>
      <c r="H5544" s="41">
        <v>6</v>
      </c>
      <c r="I5544" s="41">
        <v>6</v>
      </c>
      <c r="J5544" s="41">
        <v>10</v>
      </c>
      <c r="K5544" s="44">
        <v>70</v>
      </c>
      <c r="L5544" s="20">
        <v>3850000</v>
      </c>
      <c r="M5544" s="19" t="s">
        <v>11</v>
      </c>
      <c r="N5544" s="28" t="s">
        <v>15953</v>
      </c>
    </row>
    <row r="5545" spans="1:14" ht="45" x14ac:dyDescent="0.25">
      <c r="A5545" s="27" t="s">
        <v>5339</v>
      </c>
      <c r="B5545" s="19" t="s">
        <v>17014</v>
      </c>
      <c r="C5545" s="19" t="s">
        <v>16747</v>
      </c>
      <c r="D5545" s="38" t="s">
        <v>16057</v>
      </c>
      <c r="E5545" s="38" t="s">
        <v>5582</v>
      </c>
      <c r="F5545" s="41" t="s">
        <v>1296</v>
      </c>
      <c r="G5545" s="19" t="s">
        <v>611</v>
      </c>
      <c r="H5545" s="41">
        <v>6</v>
      </c>
      <c r="I5545" s="41">
        <v>6</v>
      </c>
      <c r="J5545" s="41">
        <v>10</v>
      </c>
      <c r="K5545" s="44">
        <v>150</v>
      </c>
      <c r="L5545" s="20">
        <v>3630000</v>
      </c>
      <c r="M5545" s="19" t="s">
        <v>11</v>
      </c>
      <c r="N5545" s="28" t="s">
        <v>15953</v>
      </c>
    </row>
    <row r="5546" spans="1:14" ht="45" x14ac:dyDescent="0.25">
      <c r="A5546" s="27" t="s">
        <v>5339</v>
      </c>
      <c r="B5546" s="19" t="s">
        <v>17014</v>
      </c>
      <c r="C5546" s="19" t="s">
        <v>16747</v>
      </c>
      <c r="D5546" s="38" t="s">
        <v>16057</v>
      </c>
      <c r="E5546" s="38" t="s">
        <v>5583</v>
      </c>
      <c r="F5546" s="41" t="s">
        <v>1296</v>
      </c>
      <c r="G5546" s="19" t="s">
        <v>611</v>
      </c>
      <c r="H5546" s="41">
        <v>6</v>
      </c>
      <c r="I5546" s="41">
        <v>6</v>
      </c>
      <c r="J5546" s="41">
        <v>10</v>
      </c>
      <c r="K5546" s="44">
        <v>200</v>
      </c>
      <c r="L5546" s="20">
        <v>3300000</v>
      </c>
      <c r="M5546" s="19" t="s">
        <v>11</v>
      </c>
      <c r="N5546" s="28" t="s">
        <v>15953</v>
      </c>
    </row>
    <row r="5547" spans="1:14" ht="45" x14ac:dyDescent="0.25">
      <c r="A5547" s="27" t="s">
        <v>5339</v>
      </c>
      <c r="B5547" s="19" t="s">
        <v>17014</v>
      </c>
      <c r="C5547" s="19" t="s">
        <v>16747</v>
      </c>
      <c r="D5547" s="38" t="s">
        <v>16057</v>
      </c>
      <c r="E5547" s="38" t="s">
        <v>5584</v>
      </c>
      <c r="F5547" s="41" t="s">
        <v>1296</v>
      </c>
      <c r="G5547" s="19" t="s">
        <v>611</v>
      </c>
      <c r="H5547" s="41">
        <v>6</v>
      </c>
      <c r="I5547" s="41">
        <v>6</v>
      </c>
      <c r="J5547" s="41">
        <v>10</v>
      </c>
      <c r="K5547" s="44">
        <v>200</v>
      </c>
      <c r="L5547" s="20">
        <v>1100000</v>
      </c>
      <c r="M5547" s="19" t="s">
        <v>11</v>
      </c>
      <c r="N5547" s="28" t="s">
        <v>15953</v>
      </c>
    </row>
    <row r="5548" spans="1:14" ht="30" x14ac:dyDescent="0.25">
      <c r="A5548" s="27" t="s">
        <v>5339</v>
      </c>
      <c r="B5548" s="19" t="s">
        <v>17016</v>
      </c>
      <c r="C5548" s="19" t="s">
        <v>16847</v>
      </c>
      <c r="D5548" s="38" t="s">
        <v>16157</v>
      </c>
      <c r="E5548" s="38" t="s">
        <v>5585</v>
      </c>
      <c r="F5548" s="41" t="s">
        <v>1296</v>
      </c>
      <c r="G5548" s="19" t="s">
        <v>611</v>
      </c>
      <c r="H5548" s="41">
        <v>6</v>
      </c>
      <c r="I5548" s="41">
        <v>6</v>
      </c>
      <c r="J5548" s="41">
        <v>10</v>
      </c>
      <c r="K5548" s="44">
        <v>60</v>
      </c>
      <c r="L5548" s="20">
        <v>1720740</v>
      </c>
      <c r="M5548" s="19" t="s">
        <v>16732</v>
      </c>
      <c r="N5548" s="28" t="s">
        <v>15953</v>
      </c>
    </row>
    <row r="5549" spans="1:14" ht="90" x14ac:dyDescent="0.25">
      <c r="A5549" s="27" t="s">
        <v>5339</v>
      </c>
      <c r="B5549" s="19" t="s">
        <v>17012</v>
      </c>
      <c r="C5549" s="19" t="s">
        <v>16739</v>
      </c>
      <c r="D5549" s="38" t="s">
        <v>16049</v>
      </c>
      <c r="E5549" s="38" t="s">
        <v>5586</v>
      </c>
      <c r="F5549" s="41" t="s">
        <v>1296</v>
      </c>
      <c r="G5549" s="19" t="s">
        <v>611</v>
      </c>
      <c r="H5549" s="41">
        <v>6</v>
      </c>
      <c r="I5549" s="41">
        <v>6</v>
      </c>
      <c r="J5549" s="41">
        <v>10</v>
      </c>
      <c r="K5549" s="44">
        <v>21</v>
      </c>
      <c r="L5549" s="20">
        <v>954618</v>
      </c>
      <c r="M5549" s="19" t="s">
        <v>16732</v>
      </c>
      <c r="N5549" s="28" t="s">
        <v>15953</v>
      </c>
    </row>
    <row r="5550" spans="1:14" ht="60" x14ac:dyDescent="0.25">
      <c r="A5550" s="27" t="s">
        <v>5339</v>
      </c>
      <c r="B5550" s="19" t="s">
        <v>17014</v>
      </c>
      <c r="C5550" s="19" t="s">
        <v>16850</v>
      </c>
      <c r="D5550" s="38" t="s">
        <v>16160</v>
      </c>
      <c r="E5550" s="38" t="s">
        <v>5587</v>
      </c>
      <c r="F5550" s="41" t="s">
        <v>5588</v>
      </c>
      <c r="G5550" s="19" t="s">
        <v>611</v>
      </c>
      <c r="H5550" s="41">
        <v>6</v>
      </c>
      <c r="I5550" s="41">
        <v>6</v>
      </c>
      <c r="J5550" s="41">
        <v>10</v>
      </c>
      <c r="K5550" s="44">
        <v>12</v>
      </c>
      <c r="L5550" s="20">
        <v>760947.84</v>
      </c>
      <c r="M5550" s="19" t="s">
        <v>11</v>
      </c>
      <c r="N5550" s="28" t="s">
        <v>15953</v>
      </c>
    </row>
    <row r="5551" spans="1:14" ht="45" x14ac:dyDescent="0.25">
      <c r="A5551" s="27" t="s">
        <v>5339</v>
      </c>
      <c r="B5551" s="19" t="s">
        <v>17014</v>
      </c>
      <c r="C5551" s="19" t="s">
        <v>16850</v>
      </c>
      <c r="D5551" s="38" t="s">
        <v>16160</v>
      </c>
      <c r="E5551" s="38" t="s">
        <v>5589</v>
      </c>
      <c r="F5551" s="41" t="s">
        <v>5590</v>
      </c>
      <c r="G5551" s="19" t="s">
        <v>611</v>
      </c>
      <c r="H5551" s="41">
        <v>6</v>
      </c>
      <c r="I5551" s="41">
        <v>6</v>
      </c>
      <c r="J5551" s="41">
        <v>10</v>
      </c>
      <c r="K5551" s="44">
        <v>5</v>
      </c>
      <c r="L5551" s="20">
        <v>602181.9</v>
      </c>
      <c r="M5551" s="19" t="s">
        <v>11</v>
      </c>
      <c r="N5551" s="28" t="s">
        <v>15953</v>
      </c>
    </row>
    <row r="5552" spans="1:14" ht="60" x14ac:dyDescent="0.25">
      <c r="A5552" s="27" t="s">
        <v>5339</v>
      </c>
      <c r="B5552" s="19" t="s">
        <v>17014</v>
      </c>
      <c r="C5552" s="19" t="s">
        <v>16850</v>
      </c>
      <c r="D5552" s="38" t="s">
        <v>16160</v>
      </c>
      <c r="E5552" s="38" t="s">
        <v>5591</v>
      </c>
      <c r="F5552" s="41" t="s">
        <v>5592</v>
      </c>
      <c r="G5552" s="19" t="s">
        <v>611</v>
      </c>
      <c r="H5552" s="41">
        <v>6</v>
      </c>
      <c r="I5552" s="41">
        <v>6</v>
      </c>
      <c r="J5552" s="41">
        <v>10</v>
      </c>
      <c r="K5552" s="44">
        <v>20</v>
      </c>
      <c r="L5552" s="20">
        <v>3283035.6</v>
      </c>
      <c r="M5552" s="19" t="s">
        <v>15958</v>
      </c>
      <c r="N5552" s="28" t="s">
        <v>15953</v>
      </c>
    </row>
    <row r="5553" spans="1:14" ht="45" x14ac:dyDescent="0.25">
      <c r="A5553" s="27" t="s">
        <v>5339</v>
      </c>
      <c r="B5553" s="19" t="s">
        <v>17054</v>
      </c>
      <c r="C5553" s="19" t="s">
        <v>16935</v>
      </c>
      <c r="D5553" s="38" t="s">
        <v>16247</v>
      </c>
      <c r="E5553" s="38" t="s">
        <v>5593</v>
      </c>
      <c r="F5553" s="41" t="s">
        <v>635</v>
      </c>
      <c r="G5553" s="19" t="s">
        <v>611</v>
      </c>
      <c r="H5553" s="41">
        <v>6</v>
      </c>
      <c r="I5553" s="41">
        <v>6</v>
      </c>
      <c r="J5553" s="41">
        <v>10</v>
      </c>
      <c r="K5553" s="44">
        <v>1</v>
      </c>
      <c r="L5553" s="20">
        <v>117417404.47</v>
      </c>
      <c r="M5553" s="19" t="s">
        <v>11</v>
      </c>
      <c r="N5553" s="28" t="s">
        <v>15953</v>
      </c>
    </row>
    <row r="5554" spans="1:14" ht="30" x14ac:dyDescent="0.25">
      <c r="A5554" s="27" t="s">
        <v>5339</v>
      </c>
      <c r="B5554" s="19" t="s">
        <v>17053</v>
      </c>
      <c r="C5554" s="19" t="s">
        <v>16816</v>
      </c>
      <c r="D5554" s="38" t="s">
        <v>16126</v>
      </c>
      <c r="E5554" s="38" t="s">
        <v>5594</v>
      </c>
      <c r="F5554" s="41" t="s">
        <v>610</v>
      </c>
      <c r="G5554" s="19" t="s">
        <v>614</v>
      </c>
      <c r="H5554" s="41">
        <v>6</v>
      </c>
      <c r="I5554" s="41">
        <v>6</v>
      </c>
      <c r="J5554" s="41">
        <v>16</v>
      </c>
      <c r="K5554" s="44">
        <v>1</v>
      </c>
      <c r="L5554" s="20">
        <v>165672863.79000002</v>
      </c>
      <c r="M5554" s="19" t="s">
        <v>11</v>
      </c>
      <c r="N5554" s="28" t="s">
        <v>15953</v>
      </c>
    </row>
    <row r="5555" spans="1:14" ht="45" x14ac:dyDescent="0.25">
      <c r="A5555" s="27" t="s">
        <v>5339</v>
      </c>
      <c r="B5555" s="19" t="s">
        <v>17054</v>
      </c>
      <c r="C5555" s="19" t="s">
        <v>16935</v>
      </c>
      <c r="D5555" s="38" t="s">
        <v>16247</v>
      </c>
      <c r="E5555" s="38" t="s">
        <v>5595</v>
      </c>
      <c r="F5555" s="41" t="s">
        <v>3524</v>
      </c>
      <c r="G5555" s="19" t="s">
        <v>614</v>
      </c>
      <c r="H5555" s="41">
        <v>6</v>
      </c>
      <c r="I5555" s="41">
        <v>6</v>
      </c>
      <c r="J5555" s="41">
        <v>10</v>
      </c>
      <c r="K5555" s="44">
        <v>1</v>
      </c>
      <c r="L5555" s="20">
        <v>229995500.12</v>
      </c>
      <c r="M5555" s="19" t="s">
        <v>11</v>
      </c>
      <c r="N5555" s="28" t="s">
        <v>15953</v>
      </c>
    </row>
    <row r="5556" spans="1:14" ht="45" x14ac:dyDescent="0.25">
      <c r="A5556" s="27" t="s">
        <v>5339</v>
      </c>
      <c r="B5556" s="19" t="s">
        <v>17054</v>
      </c>
      <c r="C5556" s="19" t="s">
        <v>16935</v>
      </c>
      <c r="D5556" s="38" t="s">
        <v>16247</v>
      </c>
      <c r="E5556" s="38" t="s">
        <v>5596</v>
      </c>
      <c r="F5556" s="41" t="s">
        <v>3524</v>
      </c>
      <c r="G5556" s="19" t="s">
        <v>614</v>
      </c>
      <c r="H5556" s="41">
        <v>6</v>
      </c>
      <c r="I5556" s="41">
        <v>6</v>
      </c>
      <c r="J5556" s="41">
        <v>10</v>
      </c>
      <c r="K5556" s="44">
        <v>1</v>
      </c>
      <c r="L5556" s="20">
        <v>212739815.65000001</v>
      </c>
      <c r="M5556" s="19" t="s">
        <v>11</v>
      </c>
      <c r="N5556" s="28" t="s">
        <v>15953</v>
      </c>
    </row>
    <row r="5557" spans="1:14" ht="45" x14ac:dyDescent="0.25">
      <c r="A5557" s="27" t="s">
        <v>5339</v>
      </c>
      <c r="B5557" s="19" t="s">
        <v>17054</v>
      </c>
      <c r="C5557" s="19" t="s">
        <v>16935</v>
      </c>
      <c r="D5557" s="38" t="s">
        <v>16247</v>
      </c>
      <c r="E5557" s="38" t="s">
        <v>5597</v>
      </c>
      <c r="F5557" s="41" t="s">
        <v>3524</v>
      </c>
      <c r="G5557" s="19" t="s">
        <v>614</v>
      </c>
      <c r="H5557" s="41">
        <v>6</v>
      </c>
      <c r="I5557" s="41">
        <v>6</v>
      </c>
      <c r="J5557" s="41">
        <v>10</v>
      </c>
      <c r="K5557" s="44">
        <v>1</v>
      </c>
      <c r="L5557" s="20">
        <v>19991317.280000001</v>
      </c>
      <c r="M5557" s="19" t="s">
        <v>11</v>
      </c>
      <c r="N5557" s="28" t="s">
        <v>15953</v>
      </c>
    </row>
    <row r="5558" spans="1:14" ht="45" x14ac:dyDescent="0.25">
      <c r="A5558" s="27" t="s">
        <v>5339</v>
      </c>
      <c r="B5558" s="19" t="s">
        <v>17025</v>
      </c>
      <c r="C5558" s="19" t="s">
        <v>16768</v>
      </c>
      <c r="D5558" s="38" t="s">
        <v>16078</v>
      </c>
      <c r="E5558" s="38" t="s">
        <v>5598</v>
      </c>
      <c r="F5558" s="41" t="s">
        <v>5599</v>
      </c>
      <c r="G5558" s="19" t="s">
        <v>611</v>
      </c>
      <c r="H5558" s="41">
        <v>6</v>
      </c>
      <c r="I5558" s="41">
        <v>6</v>
      </c>
      <c r="J5558" s="41">
        <v>10</v>
      </c>
      <c r="K5558" s="44">
        <v>1</v>
      </c>
      <c r="L5558" s="20">
        <v>20000000</v>
      </c>
      <c r="M5558" s="19" t="s">
        <v>15954</v>
      </c>
      <c r="N5558" s="28" t="s">
        <v>15953</v>
      </c>
    </row>
    <row r="5559" spans="1:14" ht="60" x14ac:dyDescent="0.25">
      <c r="A5559" s="27" t="s">
        <v>5339</v>
      </c>
      <c r="B5559" s="19" t="s">
        <v>17021</v>
      </c>
      <c r="C5559" s="19" t="s">
        <v>16761</v>
      </c>
      <c r="D5559" s="38" t="s">
        <v>16071</v>
      </c>
      <c r="E5559" s="38" t="s">
        <v>5600</v>
      </c>
      <c r="F5559" s="41" t="s">
        <v>146</v>
      </c>
      <c r="G5559" s="19" t="s">
        <v>611</v>
      </c>
      <c r="H5559" s="41">
        <v>6</v>
      </c>
      <c r="I5559" s="41">
        <v>6</v>
      </c>
      <c r="J5559" s="41">
        <v>10</v>
      </c>
      <c r="K5559" s="44">
        <v>1</v>
      </c>
      <c r="L5559" s="20">
        <v>11781586.92</v>
      </c>
      <c r="M5559" s="19" t="s">
        <v>15954</v>
      </c>
      <c r="N5559" s="28" t="s">
        <v>15953</v>
      </c>
    </row>
    <row r="5560" spans="1:14" ht="60" x14ac:dyDescent="0.25">
      <c r="A5560" s="27" t="s">
        <v>5339</v>
      </c>
      <c r="B5560" s="19" t="s">
        <v>17022</v>
      </c>
      <c r="C5560" s="19" t="s">
        <v>16899</v>
      </c>
      <c r="D5560" s="38" t="s">
        <v>16209</v>
      </c>
      <c r="E5560" s="38" t="s">
        <v>5601</v>
      </c>
      <c r="F5560" s="41" t="s">
        <v>3819</v>
      </c>
      <c r="G5560" s="19" t="s">
        <v>611</v>
      </c>
      <c r="H5560" s="41">
        <v>6</v>
      </c>
      <c r="I5560" s="41">
        <v>6</v>
      </c>
      <c r="J5560" s="41">
        <v>10</v>
      </c>
      <c r="K5560" s="44">
        <v>1</v>
      </c>
      <c r="L5560" s="20">
        <v>54105333.329999998</v>
      </c>
      <c r="M5560" s="19" t="s">
        <v>15954</v>
      </c>
      <c r="N5560" s="28" t="s">
        <v>15953</v>
      </c>
    </row>
    <row r="5561" spans="1:14" ht="60" x14ac:dyDescent="0.25">
      <c r="A5561" s="27" t="s">
        <v>5339</v>
      </c>
      <c r="B5561" s="19" t="s">
        <v>17022</v>
      </c>
      <c r="C5561" s="19" t="s">
        <v>16899</v>
      </c>
      <c r="D5561" s="38" t="s">
        <v>16209</v>
      </c>
      <c r="E5561" s="38" t="s">
        <v>5602</v>
      </c>
      <c r="F5561" s="41" t="s">
        <v>3819</v>
      </c>
      <c r="G5561" s="19" t="s">
        <v>614</v>
      </c>
      <c r="H5561" s="41">
        <v>6</v>
      </c>
      <c r="I5561" s="41">
        <v>6</v>
      </c>
      <c r="J5561" s="41">
        <v>10</v>
      </c>
      <c r="K5561" s="44">
        <v>1</v>
      </c>
      <c r="L5561" s="20">
        <v>84823000</v>
      </c>
      <c r="M5561" s="19" t="s">
        <v>15954</v>
      </c>
      <c r="N5561" s="28" t="s">
        <v>15953</v>
      </c>
    </row>
    <row r="5562" spans="1:14" ht="60" x14ac:dyDescent="0.25">
      <c r="A5562" s="27" t="s">
        <v>5339</v>
      </c>
      <c r="B5562" s="19" t="s">
        <v>17022</v>
      </c>
      <c r="C5562" s="19" t="s">
        <v>16899</v>
      </c>
      <c r="D5562" s="38" t="s">
        <v>16209</v>
      </c>
      <c r="E5562" s="38" t="s">
        <v>5603</v>
      </c>
      <c r="F5562" s="41" t="s">
        <v>3819</v>
      </c>
      <c r="G5562" s="19" t="s">
        <v>614</v>
      </c>
      <c r="H5562" s="41">
        <v>6</v>
      </c>
      <c r="I5562" s="41">
        <v>6</v>
      </c>
      <c r="J5562" s="41">
        <v>10</v>
      </c>
      <c r="K5562" s="44">
        <v>1</v>
      </c>
      <c r="L5562" s="20">
        <v>9911774</v>
      </c>
      <c r="M5562" s="19" t="s">
        <v>15954</v>
      </c>
      <c r="N5562" s="28" t="s">
        <v>15953</v>
      </c>
    </row>
    <row r="5563" spans="1:14" ht="45" x14ac:dyDescent="0.25">
      <c r="A5563" s="27" t="s">
        <v>5339</v>
      </c>
      <c r="B5563" s="19" t="s">
        <v>17022</v>
      </c>
      <c r="C5563" s="19" t="s">
        <v>16762</v>
      </c>
      <c r="D5563" s="38" t="s">
        <v>16072</v>
      </c>
      <c r="E5563" s="38" t="s">
        <v>5604</v>
      </c>
      <c r="F5563" s="41" t="s">
        <v>5605</v>
      </c>
      <c r="G5563" s="19" t="s">
        <v>611</v>
      </c>
      <c r="H5563" s="41">
        <v>6</v>
      </c>
      <c r="I5563" s="41">
        <v>6</v>
      </c>
      <c r="J5563" s="41">
        <v>10</v>
      </c>
      <c r="K5563" s="44">
        <v>1</v>
      </c>
      <c r="L5563" s="20">
        <v>6492204</v>
      </c>
      <c r="M5563" s="19" t="s">
        <v>15954</v>
      </c>
      <c r="N5563" s="28" t="s">
        <v>15953</v>
      </c>
    </row>
    <row r="5564" spans="1:14" ht="60" x14ac:dyDescent="0.25">
      <c r="A5564" s="27" t="s">
        <v>5339</v>
      </c>
      <c r="B5564" s="19" t="s">
        <v>17022</v>
      </c>
      <c r="C5564" s="19" t="s">
        <v>16762</v>
      </c>
      <c r="D5564" s="38" t="s">
        <v>16072</v>
      </c>
      <c r="E5564" s="38" t="s">
        <v>5606</v>
      </c>
      <c r="F5564" s="41" t="s">
        <v>5605</v>
      </c>
      <c r="G5564" s="19" t="s">
        <v>611</v>
      </c>
      <c r="H5564" s="41">
        <v>6</v>
      </c>
      <c r="I5564" s="41">
        <v>6</v>
      </c>
      <c r="J5564" s="41">
        <v>10</v>
      </c>
      <c r="K5564" s="44">
        <v>1</v>
      </c>
      <c r="L5564" s="20">
        <v>5000000</v>
      </c>
      <c r="M5564" s="19" t="s">
        <v>15954</v>
      </c>
      <c r="N5564" s="28" t="s">
        <v>15953</v>
      </c>
    </row>
    <row r="5565" spans="1:14" ht="75" x14ac:dyDescent="0.25">
      <c r="A5565" s="27" t="s">
        <v>5339</v>
      </c>
      <c r="B5565" s="19" t="s">
        <v>17035</v>
      </c>
      <c r="C5565" s="19" t="s">
        <v>16892</v>
      </c>
      <c r="D5565" s="38" t="s">
        <v>16202</v>
      </c>
      <c r="E5565" s="38" t="s">
        <v>5607</v>
      </c>
      <c r="F5565" s="41" t="s">
        <v>3684</v>
      </c>
      <c r="G5565" s="19" t="s">
        <v>611</v>
      </c>
      <c r="H5565" s="41">
        <v>6</v>
      </c>
      <c r="I5565" s="41">
        <v>6</v>
      </c>
      <c r="J5565" s="41">
        <v>10</v>
      </c>
      <c r="K5565" s="44">
        <v>1</v>
      </c>
      <c r="L5565" s="20">
        <v>12987000</v>
      </c>
      <c r="M5565" s="19" t="s">
        <v>15954</v>
      </c>
      <c r="N5565" s="28" t="s">
        <v>15953</v>
      </c>
    </row>
    <row r="5566" spans="1:14" ht="90" x14ac:dyDescent="0.25">
      <c r="A5566" s="27" t="s">
        <v>5339</v>
      </c>
      <c r="B5566" s="19" t="s">
        <v>17035</v>
      </c>
      <c r="C5566" s="19" t="s">
        <v>16892</v>
      </c>
      <c r="D5566" s="38" t="s">
        <v>16202</v>
      </c>
      <c r="E5566" s="38" t="s">
        <v>5608</v>
      </c>
      <c r="F5566" s="41" t="s">
        <v>3684</v>
      </c>
      <c r="G5566" s="19" t="s">
        <v>611</v>
      </c>
      <c r="H5566" s="41">
        <v>6</v>
      </c>
      <c r="I5566" s="41">
        <v>6</v>
      </c>
      <c r="J5566" s="41">
        <v>10</v>
      </c>
      <c r="K5566" s="44">
        <v>1</v>
      </c>
      <c r="L5566" s="20">
        <v>13000000</v>
      </c>
      <c r="M5566" s="19" t="s">
        <v>15954</v>
      </c>
      <c r="N5566" s="28" t="s">
        <v>15953</v>
      </c>
    </row>
    <row r="5567" spans="1:14" ht="45" x14ac:dyDescent="0.25">
      <c r="A5567" s="27" t="s">
        <v>5339</v>
      </c>
      <c r="B5567" s="19" t="s">
        <v>17065</v>
      </c>
      <c r="C5567" s="19" t="s">
        <v>16880</v>
      </c>
      <c r="D5567" s="38" t="s">
        <v>16190</v>
      </c>
      <c r="E5567" s="38" t="s">
        <v>5609</v>
      </c>
      <c r="F5567" s="41" t="s">
        <v>5610</v>
      </c>
      <c r="G5567" s="19" t="s">
        <v>611</v>
      </c>
      <c r="H5567" s="41">
        <v>6</v>
      </c>
      <c r="I5567" s="41">
        <v>6</v>
      </c>
      <c r="J5567" s="41">
        <v>10</v>
      </c>
      <c r="K5567" s="44">
        <v>1</v>
      </c>
      <c r="L5567" s="20">
        <v>44490530</v>
      </c>
      <c r="M5567" s="19" t="s">
        <v>15954</v>
      </c>
      <c r="N5567" s="28" t="s">
        <v>15953</v>
      </c>
    </row>
    <row r="5568" spans="1:14" ht="45" x14ac:dyDescent="0.25">
      <c r="A5568" s="27" t="s">
        <v>5339</v>
      </c>
      <c r="B5568" s="19" t="s">
        <v>17065</v>
      </c>
      <c r="C5568" s="19" t="s">
        <v>16878</v>
      </c>
      <c r="D5568" s="38" t="s">
        <v>16188</v>
      </c>
      <c r="E5568" s="38" t="s">
        <v>5611</v>
      </c>
      <c r="F5568" s="41" t="s">
        <v>632</v>
      </c>
      <c r="G5568" s="19" t="s">
        <v>614</v>
      </c>
      <c r="H5568" s="41">
        <v>6</v>
      </c>
      <c r="I5568" s="41">
        <v>6</v>
      </c>
      <c r="J5568" s="41">
        <v>10</v>
      </c>
      <c r="K5568" s="44">
        <v>1</v>
      </c>
      <c r="L5568" s="20">
        <v>49337808.32</v>
      </c>
      <c r="M5568" s="19" t="s">
        <v>15954</v>
      </c>
      <c r="N5568" s="28" t="s">
        <v>15953</v>
      </c>
    </row>
    <row r="5569" spans="1:14" ht="30" x14ac:dyDescent="0.25">
      <c r="A5569" s="27" t="s">
        <v>5339</v>
      </c>
      <c r="B5569" s="19" t="s">
        <v>17022</v>
      </c>
      <c r="C5569" s="19" t="s">
        <v>16762</v>
      </c>
      <c r="D5569" s="38" t="s">
        <v>16072</v>
      </c>
      <c r="E5569" s="38" t="s">
        <v>5612</v>
      </c>
      <c r="F5569" s="41" t="s">
        <v>3774</v>
      </c>
      <c r="G5569" s="19" t="s">
        <v>611</v>
      </c>
      <c r="H5569" s="41">
        <v>6</v>
      </c>
      <c r="I5569" s="41">
        <v>6</v>
      </c>
      <c r="J5569" s="41">
        <v>10</v>
      </c>
      <c r="K5569" s="44">
        <v>1</v>
      </c>
      <c r="L5569" s="20">
        <v>500000</v>
      </c>
      <c r="M5569" s="19" t="s">
        <v>15954</v>
      </c>
      <c r="N5569" s="28" t="s">
        <v>15953</v>
      </c>
    </row>
    <row r="5570" spans="1:14" ht="45" x14ac:dyDescent="0.25">
      <c r="A5570" s="27" t="s">
        <v>5339</v>
      </c>
      <c r="B5570" s="19" t="s">
        <v>17021</v>
      </c>
      <c r="C5570" s="19" t="s">
        <v>16785</v>
      </c>
      <c r="D5570" s="38" t="s">
        <v>16095</v>
      </c>
      <c r="E5570" s="38" t="s">
        <v>5613</v>
      </c>
      <c r="F5570" s="41" t="s">
        <v>5614</v>
      </c>
      <c r="G5570" s="19" t="s">
        <v>611</v>
      </c>
      <c r="H5570" s="41">
        <v>6</v>
      </c>
      <c r="I5570" s="41">
        <v>6</v>
      </c>
      <c r="J5570" s="41">
        <v>10</v>
      </c>
      <c r="K5570" s="44">
        <v>1</v>
      </c>
      <c r="L5570" s="20">
        <v>56846300</v>
      </c>
      <c r="M5570" s="19" t="s">
        <v>15954</v>
      </c>
      <c r="N5570" s="28" t="s">
        <v>15953</v>
      </c>
    </row>
    <row r="5571" spans="1:14" ht="30" x14ac:dyDescent="0.25">
      <c r="A5571" s="27" t="s">
        <v>5339</v>
      </c>
      <c r="B5571" s="19" t="s">
        <v>17022</v>
      </c>
      <c r="C5571" s="19" t="s">
        <v>16762</v>
      </c>
      <c r="D5571" s="38" t="s">
        <v>16072</v>
      </c>
      <c r="E5571" s="38" t="s">
        <v>5615</v>
      </c>
      <c r="F5571" s="41" t="s">
        <v>5616</v>
      </c>
      <c r="G5571" s="19" t="s">
        <v>611</v>
      </c>
      <c r="H5571" s="41">
        <v>6</v>
      </c>
      <c r="I5571" s="41">
        <v>6</v>
      </c>
      <c r="J5571" s="41">
        <v>10</v>
      </c>
      <c r="K5571" s="44">
        <v>1</v>
      </c>
      <c r="L5571" s="20">
        <v>1600000</v>
      </c>
      <c r="M5571" s="19" t="s">
        <v>15954</v>
      </c>
      <c r="N5571" s="28" t="s">
        <v>15953</v>
      </c>
    </row>
    <row r="5572" spans="1:14" ht="45" x14ac:dyDescent="0.25">
      <c r="A5572" s="27" t="s">
        <v>5339</v>
      </c>
      <c r="B5572" s="19" t="s">
        <v>17065</v>
      </c>
      <c r="C5572" s="19" t="s">
        <v>16936</v>
      </c>
      <c r="D5572" s="38" t="s">
        <v>16248</v>
      </c>
      <c r="E5572" s="38" t="s">
        <v>5617</v>
      </c>
      <c r="F5572" s="41" t="s">
        <v>5618</v>
      </c>
      <c r="G5572" s="19" t="s">
        <v>614</v>
      </c>
      <c r="H5572" s="41">
        <v>6</v>
      </c>
      <c r="I5572" s="41">
        <v>6</v>
      </c>
      <c r="J5572" s="41">
        <v>16</v>
      </c>
      <c r="K5572" s="44">
        <v>1</v>
      </c>
      <c r="L5572" s="20">
        <v>89996394.560000002</v>
      </c>
      <c r="M5572" s="19" t="s">
        <v>15954</v>
      </c>
      <c r="N5572" s="28" t="s">
        <v>15953</v>
      </c>
    </row>
    <row r="5573" spans="1:14" ht="60" x14ac:dyDescent="0.25">
      <c r="A5573" s="27" t="s">
        <v>5339</v>
      </c>
      <c r="B5573" s="19" t="s">
        <v>17065</v>
      </c>
      <c r="C5573" s="19" t="s">
        <v>16936</v>
      </c>
      <c r="D5573" s="38" t="s">
        <v>16248</v>
      </c>
      <c r="E5573" s="38" t="s">
        <v>5619</v>
      </c>
      <c r="F5573" s="41" t="s">
        <v>5618</v>
      </c>
      <c r="G5573" s="19" t="s">
        <v>614</v>
      </c>
      <c r="H5573" s="41">
        <v>6</v>
      </c>
      <c r="I5573" s="41">
        <v>6</v>
      </c>
      <c r="J5573" s="41">
        <v>10</v>
      </c>
      <c r="K5573" s="44">
        <v>1</v>
      </c>
      <c r="L5573" s="20">
        <v>184879154.25999999</v>
      </c>
      <c r="M5573" s="19" t="s">
        <v>15954</v>
      </c>
      <c r="N5573" s="28" t="s">
        <v>15953</v>
      </c>
    </row>
    <row r="5574" spans="1:14" ht="45" x14ac:dyDescent="0.25">
      <c r="A5574" s="27" t="s">
        <v>5339</v>
      </c>
      <c r="B5574" s="19" t="s">
        <v>17021</v>
      </c>
      <c r="C5574" s="19" t="s">
        <v>16785</v>
      </c>
      <c r="D5574" s="38" t="s">
        <v>16095</v>
      </c>
      <c r="E5574" s="38" t="s">
        <v>5620</v>
      </c>
      <c r="F5574" s="41" t="s">
        <v>3929</v>
      </c>
      <c r="G5574" s="19" t="s">
        <v>611</v>
      </c>
      <c r="H5574" s="41">
        <v>6</v>
      </c>
      <c r="I5574" s="41">
        <v>6</v>
      </c>
      <c r="J5574" s="41">
        <v>10</v>
      </c>
      <c r="K5574" s="44">
        <v>1</v>
      </c>
      <c r="L5574" s="20">
        <v>3995250</v>
      </c>
      <c r="M5574" s="19" t="s">
        <v>15954</v>
      </c>
      <c r="N5574" s="28" t="s">
        <v>15953</v>
      </c>
    </row>
    <row r="5575" spans="1:14" ht="45" x14ac:dyDescent="0.25">
      <c r="A5575" s="27" t="s">
        <v>5339</v>
      </c>
      <c r="B5575" s="19" t="s">
        <v>17021</v>
      </c>
      <c r="C5575" s="19" t="s">
        <v>16785</v>
      </c>
      <c r="D5575" s="38" t="s">
        <v>16095</v>
      </c>
      <c r="E5575" s="38" t="s">
        <v>5621</v>
      </c>
      <c r="F5575" s="41" t="s">
        <v>4571</v>
      </c>
      <c r="G5575" s="19" t="s">
        <v>614</v>
      </c>
      <c r="H5575" s="41">
        <v>6</v>
      </c>
      <c r="I5575" s="41">
        <v>6</v>
      </c>
      <c r="J5575" s="41">
        <v>10</v>
      </c>
      <c r="K5575" s="44">
        <v>1</v>
      </c>
      <c r="L5575" s="20">
        <v>50000000</v>
      </c>
      <c r="M5575" s="19" t="s">
        <v>15954</v>
      </c>
      <c r="N5575" s="28" t="s">
        <v>15953</v>
      </c>
    </row>
    <row r="5576" spans="1:14" ht="45" x14ac:dyDescent="0.25">
      <c r="A5576" s="27" t="s">
        <v>5339</v>
      </c>
      <c r="B5576" s="19" t="s">
        <v>17021</v>
      </c>
      <c r="C5576" s="19" t="s">
        <v>16785</v>
      </c>
      <c r="D5576" s="38" t="s">
        <v>16095</v>
      </c>
      <c r="E5576" s="38" t="s">
        <v>5622</v>
      </c>
      <c r="F5576" s="41" t="s">
        <v>3676</v>
      </c>
      <c r="G5576" s="19" t="s">
        <v>614</v>
      </c>
      <c r="H5576" s="41">
        <v>6</v>
      </c>
      <c r="I5576" s="41">
        <v>6</v>
      </c>
      <c r="J5576" s="41">
        <v>10</v>
      </c>
      <c r="K5576" s="44">
        <v>1</v>
      </c>
      <c r="L5576" s="20">
        <v>3000000</v>
      </c>
      <c r="M5576" s="19" t="s">
        <v>15954</v>
      </c>
      <c r="N5576" s="28" t="s">
        <v>15953</v>
      </c>
    </row>
    <row r="5577" spans="1:14" ht="45" x14ac:dyDescent="0.25">
      <c r="A5577" s="27" t="s">
        <v>5339</v>
      </c>
      <c r="B5577" s="19" t="s">
        <v>17021</v>
      </c>
      <c r="C5577" s="19" t="s">
        <v>16785</v>
      </c>
      <c r="D5577" s="38" t="s">
        <v>16095</v>
      </c>
      <c r="E5577" s="38" t="s">
        <v>5623</v>
      </c>
      <c r="F5577" s="41" t="s">
        <v>3676</v>
      </c>
      <c r="G5577" s="19" t="s">
        <v>611</v>
      </c>
      <c r="H5577" s="41">
        <v>6</v>
      </c>
      <c r="I5577" s="41">
        <v>6</v>
      </c>
      <c r="J5577" s="41">
        <v>10</v>
      </c>
      <c r="K5577" s="44">
        <v>1</v>
      </c>
      <c r="L5577" s="20">
        <v>15000000</v>
      </c>
      <c r="M5577" s="19" t="s">
        <v>15954</v>
      </c>
      <c r="N5577" s="28" t="s">
        <v>15953</v>
      </c>
    </row>
    <row r="5578" spans="1:14" ht="45" x14ac:dyDescent="0.25">
      <c r="A5578" s="27" t="s">
        <v>5339</v>
      </c>
      <c r="B5578" s="19" t="s">
        <v>17021</v>
      </c>
      <c r="C5578" s="19" t="s">
        <v>16785</v>
      </c>
      <c r="D5578" s="38" t="s">
        <v>16095</v>
      </c>
      <c r="E5578" s="38" t="s">
        <v>5624</v>
      </c>
      <c r="F5578" s="41" t="s">
        <v>3676</v>
      </c>
      <c r="G5578" s="19" t="s">
        <v>614</v>
      </c>
      <c r="H5578" s="41">
        <v>6</v>
      </c>
      <c r="I5578" s="41">
        <v>6</v>
      </c>
      <c r="J5578" s="41">
        <v>10</v>
      </c>
      <c r="K5578" s="44">
        <v>1</v>
      </c>
      <c r="L5578" s="20">
        <v>5000000</v>
      </c>
      <c r="M5578" s="19" t="s">
        <v>15954</v>
      </c>
      <c r="N5578" s="28" t="s">
        <v>15953</v>
      </c>
    </row>
    <row r="5579" spans="1:14" ht="45" x14ac:dyDescent="0.25">
      <c r="A5579" s="27" t="s">
        <v>5339</v>
      </c>
      <c r="B5579" s="19" t="s">
        <v>17021</v>
      </c>
      <c r="C5579" s="19" t="s">
        <v>16785</v>
      </c>
      <c r="D5579" s="38" t="s">
        <v>16095</v>
      </c>
      <c r="E5579" s="38" t="s">
        <v>5625</v>
      </c>
      <c r="F5579" s="41" t="s">
        <v>3676</v>
      </c>
      <c r="G5579" s="19" t="s">
        <v>614</v>
      </c>
      <c r="H5579" s="41">
        <v>6</v>
      </c>
      <c r="I5579" s="41">
        <v>6</v>
      </c>
      <c r="J5579" s="41">
        <v>10</v>
      </c>
      <c r="K5579" s="44">
        <v>1</v>
      </c>
      <c r="L5579" s="20">
        <v>15000000</v>
      </c>
      <c r="M5579" s="19" t="s">
        <v>15954</v>
      </c>
      <c r="N5579" s="28" t="s">
        <v>15953</v>
      </c>
    </row>
    <row r="5580" spans="1:14" ht="45" x14ac:dyDescent="0.25">
      <c r="A5580" s="27" t="s">
        <v>5339</v>
      </c>
      <c r="B5580" s="19" t="s">
        <v>17021</v>
      </c>
      <c r="C5580" s="19" t="s">
        <v>16785</v>
      </c>
      <c r="D5580" s="38" t="s">
        <v>16095</v>
      </c>
      <c r="E5580" s="38" t="s">
        <v>5626</v>
      </c>
      <c r="F5580" s="41" t="s">
        <v>3676</v>
      </c>
      <c r="G5580" s="19" t="s">
        <v>611</v>
      </c>
      <c r="H5580" s="41">
        <v>6</v>
      </c>
      <c r="I5580" s="41">
        <v>6</v>
      </c>
      <c r="J5580" s="41">
        <v>10</v>
      </c>
      <c r="K5580" s="44">
        <v>1</v>
      </c>
      <c r="L5580" s="20">
        <v>9999940</v>
      </c>
      <c r="M5580" s="19" t="s">
        <v>15954</v>
      </c>
      <c r="N5580" s="28" t="s">
        <v>15953</v>
      </c>
    </row>
    <row r="5581" spans="1:14" ht="45" x14ac:dyDescent="0.25">
      <c r="A5581" s="27" t="s">
        <v>5339</v>
      </c>
      <c r="B5581" s="19" t="s">
        <v>17021</v>
      </c>
      <c r="C5581" s="19" t="s">
        <v>16785</v>
      </c>
      <c r="D5581" s="38" t="s">
        <v>16095</v>
      </c>
      <c r="E5581" s="38" t="s">
        <v>5627</v>
      </c>
      <c r="F5581" s="41" t="s">
        <v>3881</v>
      </c>
      <c r="G5581" s="19" t="s">
        <v>614</v>
      </c>
      <c r="H5581" s="41">
        <v>6</v>
      </c>
      <c r="I5581" s="41">
        <v>6</v>
      </c>
      <c r="J5581" s="41">
        <v>10</v>
      </c>
      <c r="K5581" s="44">
        <v>1</v>
      </c>
      <c r="L5581" s="20">
        <v>30000000</v>
      </c>
      <c r="M5581" s="19" t="s">
        <v>15954</v>
      </c>
      <c r="N5581" s="28" t="s">
        <v>15953</v>
      </c>
    </row>
    <row r="5582" spans="1:14" ht="45" x14ac:dyDescent="0.25">
      <c r="A5582" s="27" t="s">
        <v>5339</v>
      </c>
      <c r="B5582" s="19" t="s">
        <v>17021</v>
      </c>
      <c r="C5582" s="19" t="s">
        <v>16785</v>
      </c>
      <c r="D5582" s="38" t="s">
        <v>16095</v>
      </c>
      <c r="E5582" s="38" t="s">
        <v>5628</v>
      </c>
      <c r="F5582" s="41" t="s">
        <v>3881</v>
      </c>
      <c r="G5582" s="19" t="s">
        <v>611</v>
      </c>
      <c r="H5582" s="41">
        <v>6</v>
      </c>
      <c r="I5582" s="41">
        <v>6</v>
      </c>
      <c r="J5582" s="41">
        <v>10</v>
      </c>
      <c r="K5582" s="44">
        <v>1</v>
      </c>
      <c r="L5582" s="20">
        <v>35000000</v>
      </c>
      <c r="M5582" s="19" t="s">
        <v>15954</v>
      </c>
      <c r="N5582" s="28" t="s">
        <v>15953</v>
      </c>
    </row>
    <row r="5583" spans="1:14" ht="60" x14ac:dyDescent="0.25">
      <c r="A5583" s="27" t="s">
        <v>5339</v>
      </c>
      <c r="B5583" s="19" t="s">
        <v>17022</v>
      </c>
      <c r="C5583" s="19" t="s">
        <v>16762</v>
      </c>
      <c r="D5583" s="38" t="s">
        <v>16072</v>
      </c>
      <c r="E5583" s="38" t="s">
        <v>5629</v>
      </c>
      <c r="F5583" s="41" t="s">
        <v>148</v>
      </c>
      <c r="G5583" s="19" t="s">
        <v>614</v>
      </c>
      <c r="H5583" s="41">
        <v>6</v>
      </c>
      <c r="I5583" s="41">
        <v>6</v>
      </c>
      <c r="J5583" s="41">
        <v>10</v>
      </c>
      <c r="K5583" s="44">
        <v>1</v>
      </c>
      <c r="L5583" s="20">
        <v>122148004</v>
      </c>
      <c r="M5583" s="19" t="s">
        <v>15954</v>
      </c>
      <c r="N5583" s="28" t="s">
        <v>15953</v>
      </c>
    </row>
    <row r="5584" spans="1:14" ht="45" x14ac:dyDescent="0.25">
      <c r="A5584" s="27" t="s">
        <v>5339</v>
      </c>
      <c r="B5584" s="19" t="s">
        <v>17022</v>
      </c>
      <c r="C5584" s="19" t="s">
        <v>16762</v>
      </c>
      <c r="D5584" s="38" t="s">
        <v>16072</v>
      </c>
      <c r="E5584" s="38" t="s">
        <v>5630</v>
      </c>
      <c r="F5584" s="41" t="s">
        <v>148</v>
      </c>
      <c r="G5584" s="19" t="s">
        <v>611</v>
      </c>
      <c r="H5584" s="41">
        <v>6</v>
      </c>
      <c r="I5584" s="41">
        <v>6</v>
      </c>
      <c r="J5584" s="41">
        <v>10</v>
      </c>
      <c r="K5584" s="44">
        <v>1</v>
      </c>
      <c r="L5584" s="20">
        <v>18732299</v>
      </c>
      <c r="M5584" s="19" t="s">
        <v>15954</v>
      </c>
      <c r="N5584" s="28" t="s">
        <v>15953</v>
      </c>
    </row>
    <row r="5585" spans="1:14" ht="60" x14ac:dyDescent="0.25">
      <c r="A5585" s="27" t="s">
        <v>5339</v>
      </c>
      <c r="B5585" s="19" t="s">
        <v>17022</v>
      </c>
      <c r="C5585" s="19" t="s">
        <v>16762</v>
      </c>
      <c r="D5585" s="38" t="s">
        <v>16072</v>
      </c>
      <c r="E5585" s="38" t="s">
        <v>5629</v>
      </c>
      <c r="F5585" s="41" t="s">
        <v>148</v>
      </c>
      <c r="G5585" s="19" t="s">
        <v>611</v>
      </c>
      <c r="H5585" s="41">
        <v>6</v>
      </c>
      <c r="I5585" s="41">
        <v>6</v>
      </c>
      <c r="J5585" s="41">
        <v>10</v>
      </c>
      <c r="K5585" s="44">
        <v>1</v>
      </c>
      <c r="L5585" s="20">
        <v>1880200</v>
      </c>
      <c r="M5585" s="19" t="s">
        <v>15954</v>
      </c>
      <c r="N5585" s="28" t="s">
        <v>15953</v>
      </c>
    </row>
    <row r="5586" spans="1:14" ht="45" x14ac:dyDescent="0.25">
      <c r="A5586" s="27" t="s">
        <v>5339</v>
      </c>
      <c r="B5586" s="19" t="s">
        <v>17022</v>
      </c>
      <c r="C5586" s="19" t="s">
        <v>16762</v>
      </c>
      <c r="D5586" s="38" t="s">
        <v>16072</v>
      </c>
      <c r="E5586" s="38" t="s">
        <v>5630</v>
      </c>
      <c r="F5586" s="41" t="s">
        <v>148</v>
      </c>
      <c r="G5586" s="19" t="s">
        <v>611</v>
      </c>
      <c r="H5586" s="41">
        <v>6</v>
      </c>
      <c r="I5586" s="41">
        <v>6</v>
      </c>
      <c r="J5586" s="41">
        <v>10</v>
      </c>
      <c r="K5586" s="44">
        <v>1</v>
      </c>
      <c r="L5586" s="20">
        <v>81634000</v>
      </c>
      <c r="M5586" s="19" t="s">
        <v>15954</v>
      </c>
      <c r="N5586" s="28" t="s">
        <v>15953</v>
      </c>
    </row>
    <row r="5587" spans="1:14" ht="60" x14ac:dyDescent="0.25">
      <c r="A5587" s="27" t="s">
        <v>5339</v>
      </c>
      <c r="B5587" s="19" t="s">
        <v>17068</v>
      </c>
      <c r="C5587" s="19" t="s">
        <v>16903</v>
      </c>
      <c r="D5587" s="38" t="s">
        <v>16213</v>
      </c>
      <c r="E5587" s="38" t="s">
        <v>5631</v>
      </c>
      <c r="F5587" s="41" t="s">
        <v>4107</v>
      </c>
      <c r="G5587" s="19" t="s">
        <v>949</v>
      </c>
      <c r="H5587" s="41">
        <v>6</v>
      </c>
      <c r="I5587" s="41">
        <v>6</v>
      </c>
      <c r="J5587" s="41">
        <v>16</v>
      </c>
      <c r="K5587" s="44">
        <v>1</v>
      </c>
      <c r="L5587" s="20">
        <v>60000000</v>
      </c>
      <c r="M5587" s="19" t="s">
        <v>15954</v>
      </c>
      <c r="N5587" s="28" t="s">
        <v>15953</v>
      </c>
    </row>
    <row r="5588" spans="1:14" ht="60" x14ac:dyDescent="0.25">
      <c r="A5588" s="27" t="s">
        <v>5339</v>
      </c>
      <c r="B5588" s="19" t="s">
        <v>17068</v>
      </c>
      <c r="C5588" s="19" t="s">
        <v>16903</v>
      </c>
      <c r="D5588" s="38" t="s">
        <v>16213</v>
      </c>
      <c r="E5588" s="38" t="s">
        <v>5632</v>
      </c>
      <c r="F5588" s="41" t="s">
        <v>5633</v>
      </c>
      <c r="G5588" s="19" t="s">
        <v>949</v>
      </c>
      <c r="H5588" s="41">
        <v>6</v>
      </c>
      <c r="I5588" s="41">
        <v>6</v>
      </c>
      <c r="J5588" s="41">
        <v>10</v>
      </c>
      <c r="K5588" s="44">
        <v>1</v>
      </c>
      <c r="L5588" s="20">
        <v>13489311</v>
      </c>
      <c r="M5588" s="19" t="s">
        <v>15954</v>
      </c>
      <c r="N5588" s="28" t="s">
        <v>15953</v>
      </c>
    </row>
    <row r="5589" spans="1:14" ht="60" x14ac:dyDescent="0.25">
      <c r="A5589" s="27" t="s">
        <v>5339</v>
      </c>
      <c r="B5589" s="19" t="s">
        <v>17035</v>
      </c>
      <c r="C5589" s="19" t="s">
        <v>16790</v>
      </c>
      <c r="D5589" s="38" t="s">
        <v>16100</v>
      </c>
      <c r="E5589" s="38" t="s">
        <v>5634</v>
      </c>
      <c r="F5589" s="41" t="s">
        <v>5635</v>
      </c>
      <c r="G5589" s="19" t="s">
        <v>611</v>
      </c>
      <c r="H5589" s="41">
        <v>6</v>
      </c>
      <c r="I5589" s="41">
        <v>6</v>
      </c>
      <c r="J5589" s="41">
        <v>10</v>
      </c>
      <c r="K5589" s="44">
        <v>1</v>
      </c>
      <c r="L5589" s="20">
        <v>13523160</v>
      </c>
      <c r="M5589" s="19" t="s">
        <v>15954</v>
      </c>
      <c r="N5589" s="28" t="s">
        <v>15953</v>
      </c>
    </row>
    <row r="5590" spans="1:14" ht="60" x14ac:dyDescent="0.25">
      <c r="A5590" s="27" t="s">
        <v>5339</v>
      </c>
      <c r="B5590" s="19" t="s">
        <v>17035</v>
      </c>
      <c r="C5590" s="19" t="s">
        <v>16790</v>
      </c>
      <c r="D5590" s="38" t="s">
        <v>16100</v>
      </c>
      <c r="E5590" s="38" t="s">
        <v>5636</v>
      </c>
      <c r="F5590" s="41" t="s">
        <v>5635</v>
      </c>
      <c r="G5590" s="19" t="s">
        <v>611</v>
      </c>
      <c r="H5590" s="41">
        <v>6</v>
      </c>
      <c r="I5590" s="41">
        <v>6</v>
      </c>
      <c r="J5590" s="41">
        <v>10</v>
      </c>
      <c r="K5590" s="44">
        <v>1</v>
      </c>
      <c r="L5590" s="20">
        <v>2484720</v>
      </c>
      <c r="M5590" s="19" t="s">
        <v>15954</v>
      </c>
      <c r="N5590" s="28" t="s">
        <v>15953</v>
      </c>
    </row>
    <row r="5591" spans="1:14" ht="75" x14ac:dyDescent="0.25">
      <c r="A5591" s="27" t="s">
        <v>5339</v>
      </c>
      <c r="B5591" s="19" t="s">
        <v>17037</v>
      </c>
      <c r="C5591" s="19" t="s">
        <v>16883</v>
      </c>
      <c r="D5591" s="38" t="s">
        <v>16193</v>
      </c>
      <c r="E5591" s="38" t="s">
        <v>5637</v>
      </c>
      <c r="F5591" s="41" t="s">
        <v>5638</v>
      </c>
      <c r="G5591" s="19" t="s">
        <v>611</v>
      </c>
      <c r="H5591" s="41">
        <v>6</v>
      </c>
      <c r="I5591" s="41">
        <v>6</v>
      </c>
      <c r="J5591" s="41">
        <v>10</v>
      </c>
      <c r="K5591" s="44">
        <v>1</v>
      </c>
      <c r="L5591" s="20">
        <v>26790000</v>
      </c>
      <c r="M5591" s="19" t="s">
        <v>15954</v>
      </c>
      <c r="N5591" s="28" t="s">
        <v>15953</v>
      </c>
    </row>
    <row r="5592" spans="1:14" ht="90" x14ac:dyDescent="0.25">
      <c r="A5592" s="27" t="s">
        <v>5339</v>
      </c>
      <c r="B5592" s="19" t="s">
        <v>17037</v>
      </c>
      <c r="C5592" s="19" t="s">
        <v>16883</v>
      </c>
      <c r="D5592" s="38" t="s">
        <v>16193</v>
      </c>
      <c r="E5592" s="38" t="s">
        <v>5639</v>
      </c>
      <c r="F5592" s="41" t="s">
        <v>5638</v>
      </c>
      <c r="G5592" s="19" t="s">
        <v>611</v>
      </c>
      <c r="H5592" s="41">
        <v>6</v>
      </c>
      <c r="I5592" s="41">
        <v>6</v>
      </c>
      <c r="J5592" s="41">
        <v>10</v>
      </c>
      <c r="K5592" s="44">
        <v>1</v>
      </c>
      <c r="L5592" s="20">
        <v>4800000</v>
      </c>
      <c r="M5592" s="19" t="s">
        <v>15954</v>
      </c>
      <c r="N5592" s="28" t="s">
        <v>15953</v>
      </c>
    </row>
    <row r="5593" spans="1:14" ht="75" x14ac:dyDescent="0.25">
      <c r="A5593" s="27" t="s">
        <v>5339</v>
      </c>
      <c r="B5593" s="19" t="s">
        <v>16812</v>
      </c>
      <c r="C5593" s="19" t="s">
        <v>16812</v>
      </c>
      <c r="D5593" s="38" t="s">
        <v>16122</v>
      </c>
      <c r="E5593" s="38" t="s">
        <v>5640</v>
      </c>
      <c r="F5593" s="41" t="s">
        <v>150</v>
      </c>
      <c r="G5593" s="19" t="s">
        <v>611</v>
      </c>
      <c r="H5593" s="41">
        <v>6</v>
      </c>
      <c r="I5593" s="41">
        <v>6</v>
      </c>
      <c r="J5593" s="41">
        <v>10</v>
      </c>
      <c r="K5593" s="44">
        <v>1</v>
      </c>
      <c r="L5593" s="20">
        <v>2004550</v>
      </c>
      <c r="M5593" s="19" t="s">
        <v>15954</v>
      </c>
      <c r="N5593" s="28" t="s">
        <v>15953</v>
      </c>
    </row>
    <row r="5594" spans="1:14" ht="45" x14ac:dyDescent="0.25">
      <c r="A5594" s="27" t="s">
        <v>5339</v>
      </c>
      <c r="B5594" s="19" t="s">
        <v>17035</v>
      </c>
      <c r="C5594" s="19" t="s">
        <v>16790</v>
      </c>
      <c r="D5594" s="38" t="s">
        <v>16100</v>
      </c>
      <c r="E5594" s="38" t="s">
        <v>5641</v>
      </c>
      <c r="F5594" s="41" t="s">
        <v>3654</v>
      </c>
      <c r="G5594" s="19" t="s">
        <v>949</v>
      </c>
      <c r="H5594" s="41">
        <v>6</v>
      </c>
      <c r="I5594" s="41">
        <v>6</v>
      </c>
      <c r="J5594" s="41">
        <v>10</v>
      </c>
      <c r="K5594" s="44">
        <v>1</v>
      </c>
      <c r="L5594" s="20">
        <v>13525428</v>
      </c>
      <c r="M5594" s="19" t="s">
        <v>15954</v>
      </c>
      <c r="N5594" s="28" t="s">
        <v>15953</v>
      </c>
    </row>
    <row r="5595" spans="1:14" ht="45" x14ac:dyDescent="0.25">
      <c r="A5595" s="27" t="s">
        <v>5339</v>
      </c>
      <c r="B5595" s="19" t="s">
        <v>17021</v>
      </c>
      <c r="C5595" s="19" t="s">
        <v>16766</v>
      </c>
      <c r="D5595" s="38" t="s">
        <v>16076</v>
      </c>
      <c r="E5595" s="38" t="s">
        <v>5642</v>
      </c>
      <c r="F5595" s="41" t="s">
        <v>156</v>
      </c>
      <c r="G5595" s="19" t="s">
        <v>949</v>
      </c>
      <c r="H5595" s="41">
        <v>6</v>
      </c>
      <c r="I5595" s="41">
        <v>6</v>
      </c>
      <c r="J5595" s="41">
        <v>10</v>
      </c>
      <c r="K5595" s="44">
        <v>1</v>
      </c>
      <c r="L5595" s="20">
        <v>500000</v>
      </c>
      <c r="M5595" s="19" t="s">
        <v>15954</v>
      </c>
      <c r="N5595" s="28" t="s">
        <v>15953</v>
      </c>
    </row>
    <row r="5596" spans="1:14" ht="60" x14ac:dyDescent="0.25">
      <c r="A5596" s="27" t="s">
        <v>5339</v>
      </c>
      <c r="B5596" s="19" t="s">
        <v>17021</v>
      </c>
      <c r="C5596" s="19" t="s">
        <v>16766</v>
      </c>
      <c r="D5596" s="38" t="s">
        <v>16076</v>
      </c>
      <c r="E5596" s="38" t="s">
        <v>5643</v>
      </c>
      <c r="F5596" s="41" t="s">
        <v>156</v>
      </c>
      <c r="G5596" s="19" t="s">
        <v>949</v>
      </c>
      <c r="H5596" s="41">
        <v>6</v>
      </c>
      <c r="I5596" s="41">
        <v>6</v>
      </c>
      <c r="J5596" s="41">
        <v>10</v>
      </c>
      <c r="K5596" s="44">
        <v>1</v>
      </c>
      <c r="L5596" s="20">
        <v>500000</v>
      </c>
      <c r="M5596" s="19" t="s">
        <v>15954</v>
      </c>
      <c r="N5596" s="28" t="s">
        <v>15953</v>
      </c>
    </row>
    <row r="5597" spans="1:14" ht="60" x14ac:dyDescent="0.25">
      <c r="A5597" s="27" t="s">
        <v>5339</v>
      </c>
      <c r="B5597" s="19" t="s">
        <v>17021</v>
      </c>
      <c r="C5597" s="19" t="s">
        <v>16766</v>
      </c>
      <c r="D5597" s="38" t="s">
        <v>16076</v>
      </c>
      <c r="E5597" s="38" t="s">
        <v>5644</v>
      </c>
      <c r="F5597" s="41" t="s">
        <v>156</v>
      </c>
      <c r="G5597" s="19" t="s">
        <v>949</v>
      </c>
      <c r="H5597" s="41">
        <v>6</v>
      </c>
      <c r="I5597" s="41">
        <v>6</v>
      </c>
      <c r="J5597" s="41">
        <v>10</v>
      </c>
      <c r="K5597" s="44">
        <v>1</v>
      </c>
      <c r="L5597" s="20">
        <v>500000</v>
      </c>
      <c r="M5597" s="19" t="s">
        <v>15954</v>
      </c>
      <c r="N5597" s="28" t="s">
        <v>15953</v>
      </c>
    </row>
    <row r="5598" spans="1:14" ht="60" x14ac:dyDescent="0.25">
      <c r="A5598" s="27" t="s">
        <v>5339</v>
      </c>
      <c r="B5598" s="19" t="s">
        <v>17021</v>
      </c>
      <c r="C5598" s="19" t="s">
        <v>16766</v>
      </c>
      <c r="D5598" s="38" t="s">
        <v>16076</v>
      </c>
      <c r="E5598" s="38" t="s">
        <v>5645</v>
      </c>
      <c r="F5598" s="41" t="s">
        <v>156</v>
      </c>
      <c r="G5598" s="19" t="s">
        <v>949</v>
      </c>
      <c r="H5598" s="41">
        <v>6</v>
      </c>
      <c r="I5598" s="41">
        <v>6</v>
      </c>
      <c r="J5598" s="41">
        <v>10</v>
      </c>
      <c r="K5598" s="44">
        <v>1</v>
      </c>
      <c r="L5598" s="20">
        <v>500000</v>
      </c>
      <c r="M5598" s="19" t="s">
        <v>15954</v>
      </c>
      <c r="N5598" s="28" t="s">
        <v>15953</v>
      </c>
    </row>
    <row r="5599" spans="1:14" ht="60" x14ac:dyDescent="0.25">
      <c r="A5599" s="27" t="s">
        <v>5339</v>
      </c>
      <c r="B5599" s="19" t="s">
        <v>17021</v>
      </c>
      <c r="C5599" s="19" t="s">
        <v>16766</v>
      </c>
      <c r="D5599" s="38" t="s">
        <v>16076</v>
      </c>
      <c r="E5599" s="38" t="s">
        <v>5643</v>
      </c>
      <c r="F5599" s="41" t="s">
        <v>156</v>
      </c>
      <c r="G5599" s="19" t="s">
        <v>949</v>
      </c>
      <c r="H5599" s="41">
        <v>6</v>
      </c>
      <c r="I5599" s="41">
        <v>6</v>
      </c>
      <c r="J5599" s="41">
        <v>10</v>
      </c>
      <c r="K5599" s="44">
        <v>1</v>
      </c>
      <c r="L5599" s="20">
        <v>48150000</v>
      </c>
      <c r="M5599" s="19" t="s">
        <v>15954</v>
      </c>
      <c r="N5599" s="28" t="s">
        <v>15953</v>
      </c>
    </row>
    <row r="5600" spans="1:14" ht="60" x14ac:dyDescent="0.25">
      <c r="A5600" s="27" t="s">
        <v>5339</v>
      </c>
      <c r="B5600" s="19" t="s">
        <v>17021</v>
      </c>
      <c r="C5600" s="19" t="s">
        <v>16766</v>
      </c>
      <c r="D5600" s="38" t="s">
        <v>16076</v>
      </c>
      <c r="E5600" s="38" t="s">
        <v>5644</v>
      </c>
      <c r="F5600" s="41" t="s">
        <v>156</v>
      </c>
      <c r="G5600" s="19" t="s">
        <v>611</v>
      </c>
      <c r="H5600" s="41">
        <v>6</v>
      </c>
      <c r="I5600" s="41">
        <v>6</v>
      </c>
      <c r="J5600" s="41">
        <v>10</v>
      </c>
      <c r="K5600" s="44">
        <v>1</v>
      </c>
      <c r="L5600" s="20">
        <v>114724572</v>
      </c>
      <c r="M5600" s="19" t="s">
        <v>15954</v>
      </c>
      <c r="N5600" s="28" t="s">
        <v>15953</v>
      </c>
    </row>
    <row r="5601" spans="1:14" ht="60" x14ac:dyDescent="0.25">
      <c r="A5601" s="27" t="s">
        <v>5339</v>
      </c>
      <c r="B5601" s="19" t="s">
        <v>17021</v>
      </c>
      <c r="C5601" s="19" t="s">
        <v>16766</v>
      </c>
      <c r="D5601" s="38" t="s">
        <v>16076</v>
      </c>
      <c r="E5601" s="38" t="s">
        <v>5645</v>
      </c>
      <c r="F5601" s="41" t="s">
        <v>156</v>
      </c>
      <c r="G5601" s="19" t="s">
        <v>949</v>
      </c>
      <c r="H5601" s="41">
        <v>6</v>
      </c>
      <c r="I5601" s="41">
        <v>6</v>
      </c>
      <c r="J5601" s="41">
        <v>10</v>
      </c>
      <c r="K5601" s="44">
        <v>1</v>
      </c>
      <c r="L5601" s="20">
        <v>10000000</v>
      </c>
      <c r="M5601" s="19" t="s">
        <v>15954</v>
      </c>
      <c r="N5601" s="28" t="s">
        <v>15953</v>
      </c>
    </row>
    <row r="5602" spans="1:14" ht="30" x14ac:dyDescent="0.25">
      <c r="A5602" s="27" t="s">
        <v>5339</v>
      </c>
      <c r="B5602" s="19" t="s">
        <v>15943</v>
      </c>
      <c r="C5602" s="19" t="s">
        <v>15943</v>
      </c>
      <c r="D5602" s="38" t="s">
        <v>16220</v>
      </c>
      <c r="E5602" s="38" t="s">
        <v>5646</v>
      </c>
      <c r="F5602" s="41" t="s">
        <v>5558</v>
      </c>
      <c r="G5602" s="19" t="s">
        <v>949</v>
      </c>
      <c r="H5602" s="41">
        <v>6</v>
      </c>
      <c r="I5602" s="41">
        <v>6</v>
      </c>
      <c r="J5602" s="41">
        <v>10</v>
      </c>
      <c r="K5602" s="44">
        <v>1</v>
      </c>
      <c r="L5602" s="20">
        <v>12000000</v>
      </c>
      <c r="M5602" s="19" t="s">
        <v>15954</v>
      </c>
      <c r="N5602" s="28" t="s">
        <v>15953</v>
      </c>
    </row>
    <row r="5603" spans="1:14" ht="30" x14ac:dyDescent="0.25">
      <c r="A5603" s="27" t="s">
        <v>5339</v>
      </c>
      <c r="B5603" s="19" t="s">
        <v>15943</v>
      </c>
      <c r="C5603" s="19" t="s">
        <v>15943</v>
      </c>
      <c r="D5603" s="38" t="s">
        <v>16220</v>
      </c>
      <c r="E5603" s="38" t="s">
        <v>5647</v>
      </c>
      <c r="F5603" s="41" t="s">
        <v>5558</v>
      </c>
      <c r="G5603" s="19" t="s">
        <v>949</v>
      </c>
      <c r="H5603" s="41">
        <v>6</v>
      </c>
      <c r="I5603" s="41">
        <v>6</v>
      </c>
      <c r="J5603" s="41">
        <v>10</v>
      </c>
      <c r="K5603" s="44">
        <v>1</v>
      </c>
      <c r="L5603" s="20">
        <v>1000000</v>
      </c>
      <c r="M5603" s="19" t="s">
        <v>15954</v>
      </c>
      <c r="N5603" s="28" t="s">
        <v>15953</v>
      </c>
    </row>
    <row r="5604" spans="1:14" ht="30" x14ac:dyDescent="0.25">
      <c r="A5604" s="27" t="s">
        <v>5339</v>
      </c>
      <c r="B5604" s="19" t="s">
        <v>15943</v>
      </c>
      <c r="C5604" s="19" t="s">
        <v>15943</v>
      </c>
      <c r="D5604" s="38" t="s">
        <v>16220</v>
      </c>
      <c r="E5604" s="38" t="s">
        <v>5648</v>
      </c>
      <c r="F5604" s="41" t="s">
        <v>5558</v>
      </c>
      <c r="G5604" s="19" t="s">
        <v>949</v>
      </c>
      <c r="H5604" s="41">
        <v>6</v>
      </c>
      <c r="I5604" s="41">
        <v>6</v>
      </c>
      <c r="J5604" s="41">
        <v>10</v>
      </c>
      <c r="K5604" s="44">
        <v>1</v>
      </c>
      <c r="L5604" s="20">
        <v>899756000</v>
      </c>
      <c r="M5604" s="19" t="s">
        <v>15954</v>
      </c>
      <c r="N5604" s="28" t="s">
        <v>15953</v>
      </c>
    </row>
    <row r="5605" spans="1:14" ht="45" x14ac:dyDescent="0.25">
      <c r="A5605" s="27" t="s">
        <v>5339</v>
      </c>
      <c r="B5605" s="19" t="s">
        <v>17023</v>
      </c>
      <c r="C5605" s="19" t="s">
        <v>16765</v>
      </c>
      <c r="D5605" s="38" t="s">
        <v>16075</v>
      </c>
      <c r="E5605" s="38" t="s">
        <v>5649</v>
      </c>
      <c r="F5605" s="41" t="s">
        <v>5650</v>
      </c>
      <c r="G5605" s="19" t="s">
        <v>611</v>
      </c>
      <c r="H5605" s="41">
        <v>6</v>
      </c>
      <c r="I5605" s="41">
        <v>6</v>
      </c>
      <c r="J5605" s="41">
        <v>10</v>
      </c>
      <c r="K5605" s="44">
        <v>1</v>
      </c>
      <c r="L5605" s="20">
        <v>500000</v>
      </c>
      <c r="M5605" s="19" t="s">
        <v>15954</v>
      </c>
      <c r="N5605" s="28" t="s">
        <v>15953</v>
      </c>
    </row>
    <row r="5606" spans="1:14" ht="45" x14ac:dyDescent="0.25">
      <c r="A5606" s="27" t="s">
        <v>5339</v>
      </c>
      <c r="B5606" s="19" t="s">
        <v>17023</v>
      </c>
      <c r="C5606" s="19" t="s">
        <v>16765</v>
      </c>
      <c r="D5606" s="38" t="s">
        <v>16075</v>
      </c>
      <c r="E5606" s="38" t="s">
        <v>5651</v>
      </c>
      <c r="F5606" s="41" t="s">
        <v>5650</v>
      </c>
      <c r="G5606" s="19" t="s">
        <v>611</v>
      </c>
      <c r="H5606" s="41">
        <v>6</v>
      </c>
      <c r="I5606" s="41">
        <v>6</v>
      </c>
      <c r="J5606" s="41">
        <v>10</v>
      </c>
      <c r="K5606" s="44">
        <v>1</v>
      </c>
      <c r="L5606" s="20">
        <v>4000000</v>
      </c>
      <c r="M5606" s="19" t="s">
        <v>15954</v>
      </c>
      <c r="N5606" s="28" t="s">
        <v>15953</v>
      </c>
    </row>
    <row r="5607" spans="1:14" ht="45" x14ac:dyDescent="0.25">
      <c r="A5607" s="27" t="s">
        <v>5339</v>
      </c>
      <c r="B5607" s="19" t="s">
        <v>17023</v>
      </c>
      <c r="C5607" s="19" t="s">
        <v>16765</v>
      </c>
      <c r="D5607" s="38" t="s">
        <v>16075</v>
      </c>
      <c r="E5607" s="38" t="s">
        <v>5651</v>
      </c>
      <c r="F5607" s="41" t="s">
        <v>5650</v>
      </c>
      <c r="G5607" s="19" t="s">
        <v>611</v>
      </c>
      <c r="H5607" s="41">
        <v>6</v>
      </c>
      <c r="I5607" s="41">
        <v>6</v>
      </c>
      <c r="J5607" s="41">
        <v>10</v>
      </c>
      <c r="K5607" s="44">
        <v>1</v>
      </c>
      <c r="L5607" s="20">
        <v>1750000</v>
      </c>
      <c r="M5607" s="19" t="s">
        <v>15954</v>
      </c>
      <c r="N5607" s="28" t="s">
        <v>15953</v>
      </c>
    </row>
    <row r="5608" spans="1:14" ht="45" x14ac:dyDescent="0.25">
      <c r="A5608" s="27" t="s">
        <v>5339</v>
      </c>
      <c r="B5608" s="19" t="s">
        <v>17023</v>
      </c>
      <c r="C5608" s="19" t="s">
        <v>16765</v>
      </c>
      <c r="D5608" s="38" t="s">
        <v>16075</v>
      </c>
      <c r="E5608" s="38" t="s">
        <v>5651</v>
      </c>
      <c r="F5608" s="41" t="s">
        <v>5650</v>
      </c>
      <c r="G5608" s="19" t="s">
        <v>611</v>
      </c>
      <c r="H5608" s="41">
        <v>6</v>
      </c>
      <c r="I5608" s="41">
        <v>6</v>
      </c>
      <c r="J5608" s="41">
        <v>10</v>
      </c>
      <c r="K5608" s="44">
        <v>1</v>
      </c>
      <c r="L5608" s="20">
        <v>43995671</v>
      </c>
      <c r="M5608" s="19" t="s">
        <v>15954</v>
      </c>
      <c r="N5608" s="28" t="s">
        <v>15953</v>
      </c>
    </row>
    <row r="5609" spans="1:14" ht="45" x14ac:dyDescent="0.25">
      <c r="A5609" s="27" t="s">
        <v>5339</v>
      </c>
      <c r="B5609" s="19" t="s">
        <v>17023</v>
      </c>
      <c r="C5609" s="19" t="s">
        <v>16765</v>
      </c>
      <c r="D5609" s="38" t="s">
        <v>16075</v>
      </c>
      <c r="E5609" s="38" t="s">
        <v>5651</v>
      </c>
      <c r="F5609" s="41" t="s">
        <v>5650</v>
      </c>
      <c r="G5609" s="19" t="s">
        <v>611</v>
      </c>
      <c r="H5609" s="41">
        <v>6</v>
      </c>
      <c r="I5609" s="41">
        <v>6</v>
      </c>
      <c r="J5609" s="41">
        <v>10</v>
      </c>
      <c r="K5609" s="44">
        <v>1</v>
      </c>
      <c r="L5609" s="20">
        <v>1000000</v>
      </c>
      <c r="M5609" s="19" t="s">
        <v>15954</v>
      </c>
      <c r="N5609" s="28" t="s">
        <v>15953</v>
      </c>
    </row>
    <row r="5610" spans="1:14" ht="45" x14ac:dyDescent="0.25">
      <c r="A5610" s="27" t="s">
        <v>5339</v>
      </c>
      <c r="B5610" s="19" t="s">
        <v>17023</v>
      </c>
      <c r="C5610" s="19" t="s">
        <v>16765</v>
      </c>
      <c r="D5610" s="38" t="s">
        <v>16075</v>
      </c>
      <c r="E5610" s="38" t="s">
        <v>5652</v>
      </c>
      <c r="F5610" s="41" t="s">
        <v>5650</v>
      </c>
      <c r="G5610" s="19" t="s">
        <v>611</v>
      </c>
      <c r="H5610" s="41">
        <v>6</v>
      </c>
      <c r="I5610" s="41">
        <v>6</v>
      </c>
      <c r="J5610" s="41">
        <v>10</v>
      </c>
      <c r="K5610" s="44">
        <v>1</v>
      </c>
      <c r="L5610" s="20">
        <v>750000</v>
      </c>
      <c r="M5610" s="19" t="s">
        <v>15954</v>
      </c>
      <c r="N5610" s="28" t="s">
        <v>15953</v>
      </c>
    </row>
    <row r="5611" spans="1:14" ht="45" x14ac:dyDescent="0.25">
      <c r="A5611" s="27" t="s">
        <v>5339</v>
      </c>
      <c r="B5611" s="19" t="s">
        <v>17021</v>
      </c>
      <c r="C5611" s="19" t="s">
        <v>16785</v>
      </c>
      <c r="D5611" s="38" t="s">
        <v>16095</v>
      </c>
      <c r="E5611" s="38" t="s">
        <v>5653</v>
      </c>
      <c r="F5611" s="41" t="s">
        <v>5654</v>
      </c>
      <c r="G5611" s="19" t="s">
        <v>611</v>
      </c>
      <c r="H5611" s="41">
        <v>6</v>
      </c>
      <c r="I5611" s="41">
        <v>6</v>
      </c>
      <c r="J5611" s="41">
        <v>10</v>
      </c>
      <c r="K5611" s="44">
        <v>1</v>
      </c>
      <c r="L5611" s="20">
        <v>6069000</v>
      </c>
      <c r="M5611" s="19" t="s">
        <v>15954</v>
      </c>
      <c r="N5611" s="28" t="s">
        <v>15953</v>
      </c>
    </row>
    <row r="5612" spans="1:14" ht="90" x14ac:dyDescent="0.25">
      <c r="A5612" s="27" t="s">
        <v>5339</v>
      </c>
      <c r="B5612" s="19" t="s">
        <v>17065</v>
      </c>
      <c r="C5612" s="19" t="s">
        <v>16880</v>
      </c>
      <c r="D5612" s="38" t="s">
        <v>16190</v>
      </c>
      <c r="E5612" s="38" t="s">
        <v>5655</v>
      </c>
      <c r="F5612" s="41" t="s">
        <v>3522</v>
      </c>
      <c r="G5612" s="19" t="s">
        <v>611</v>
      </c>
      <c r="H5612" s="41">
        <v>6</v>
      </c>
      <c r="I5612" s="41">
        <v>6</v>
      </c>
      <c r="J5612" s="41">
        <v>10</v>
      </c>
      <c r="K5612" s="44">
        <v>1</v>
      </c>
      <c r="L5612" s="20">
        <v>107941542.36</v>
      </c>
      <c r="M5612" s="19" t="s">
        <v>15954</v>
      </c>
      <c r="N5612" s="28" t="s">
        <v>15953</v>
      </c>
    </row>
    <row r="5613" spans="1:14" ht="90" x14ac:dyDescent="0.25">
      <c r="A5613" s="27" t="s">
        <v>5339</v>
      </c>
      <c r="B5613" s="19" t="s">
        <v>17065</v>
      </c>
      <c r="C5613" s="19" t="s">
        <v>16880</v>
      </c>
      <c r="D5613" s="38" t="s">
        <v>16190</v>
      </c>
      <c r="E5613" s="38" t="s">
        <v>5656</v>
      </c>
      <c r="F5613" s="41" t="s">
        <v>3522</v>
      </c>
      <c r="G5613" s="19" t="s">
        <v>614</v>
      </c>
      <c r="H5613" s="41">
        <v>6</v>
      </c>
      <c r="I5613" s="41">
        <v>6</v>
      </c>
      <c r="J5613" s="41">
        <v>10</v>
      </c>
      <c r="K5613" s="44">
        <v>1</v>
      </c>
      <c r="L5613" s="20">
        <v>65758500</v>
      </c>
      <c r="M5613" s="19" t="s">
        <v>15954</v>
      </c>
      <c r="N5613" s="28" t="s">
        <v>15953</v>
      </c>
    </row>
    <row r="5614" spans="1:14" ht="90" x14ac:dyDescent="0.25">
      <c r="A5614" s="27" t="s">
        <v>5339</v>
      </c>
      <c r="B5614" s="19" t="s">
        <v>17065</v>
      </c>
      <c r="C5614" s="19" t="s">
        <v>16880</v>
      </c>
      <c r="D5614" s="38" t="s">
        <v>16190</v>
      </c>
      <c r="E5614" s="38" t="s">
        <v>5657</v>
      </c>
      <c r="F5614" s="41" t="s">
        <v>3522</v>
      </c>
      <c r="G5614" s="19" t="s">
        <v>614</v>
      </c>
      <c r="H5614" s="41">
        <v>6</v>
      </c>
      <c r="I5614" s="41">
        <v>6</v>
      </c>
      <c r="J5614" s="41">
        <v>10</v>
      </c>
      <c r="K5614" s="44">
        <v>1</v>
      </c>
      <c r="L5614" s="20">
        <v>58882100</v>
      </c>
      <c r="M5614" s="19" t="s">
        <v>15954</v>
      </c>
      <c r="N5614" s="28" t="s">
        <v>15953</v>
      </c>
    </row>
    <row r="5615" spans="1:14" ht="45" x14ac:dyDescent="0.25">
      <c r="A5615" s="27" t="s">
        <v>5339</v>
      </c>
      <c r="B5615" s="19" t="s">
        <v>17025</v>
      </c>
      <c r="C5615" s="19" t="s">
        <v>16768</v>
      </c>
      <c r="D5615" s="38" t="s">
        <v>16078</v>
      </c>
      <c r="E5615" s="38" t="s">
        <v>5658</v>
      </c>
      <c r="F5615" s="41" t="s">
        <v>948</v>
      </c>
      <c r="G5615" s="19" t="s">
        <v>949</v>
      </c>
      <c r="H5615" s="41">
        <v>6</v>
      </c>
      <c r="I5615" s="41">
        <v>6</v>
      </c>
      <c r="J5615" s="41">
        <v>10</v>
      </c>
      <c r="K5615" s="44">
        <v>1</v>
      </c>
      <c r="L5615" s="20">
        <v>50000000</v>
      </c>
      <c r="M5615" s="19" t="s">
        <v>15954</v>
      </c>
      <c r="N5615" s="28" t="s">
        <v>15953</v>
      </c>
    </row>
    <row r="5616" spans="1:14" ht="45" x14ac:dyDescent="0.25">
      <c r="A5616" s="27" t="s">
        <v>5339</v>
      </c>
      <c r="B5616" s="19" t="s">
        <v>17025</v>
      </c>
      <c r="C5616" s="19" t="s">
        <v>16768</v>
      </c>
      <c r="D5616" s="38" t="s">
        <v>16078</v>
      </c>
      <c r="E5616" s="38" t="s">
        <v>5658</v>
      </c>
      <c r="F5616" s="41" t="s">
        <v>948</v>
      </c>
      <c r="G5616" s="19" t="s">
        <v>949</v>
      </c>
      <c r="H5616" s="41">
        <v>6</v>
      </c>
      <c r="I5616" s="41">
        <v>6</v>
      </c>
      <c r="J5616" s="41">
        <v>16</v>
      </c>
      <c r="K5616" s="44">
        <v>1</v>
      </c>
      <c r="L5616" s="20">
        <v>38000000</v>
      </c>
      <c r="M5616" s="19" t="s">
        <v>15954</v>
      </c>
      <c r="N5616" s="28" t="s">
        <v>15953</v>
      </c>
    </row>
    <row r="5617" spans="1:14" ht="45" x14ac:dyDescent="0.25">
      <c r="A5617" s="27" t="s">
        <v>5339</v>
      </c>
      <c r="B5617" s="19" t="s">
        <v>17025</v>
      </c>
      <c r="C5617" s="19" t="s">
        <v>16768</v>
      </c>
      <c r="D5617" s="38" t="s">
        <v>16078</v>
      </c>
      <c r="E5617" s="38" t="s">
        <v>5659</v>
      </c>
      <c r="F5617" s="41" t="s">
        <v>5660</v>
      </c>
      <c r="G5617" s="19" t="s">
        <v>949</v>
      </c>
      <c r="H5617" s="41">
        <v>6</v>
      </c>
      <c r="I5617" s="41">
        <v>6</v>
      </c>
      <c r="J5617" s="41">
        <v>10</v>
      </c>
      <c r="K5617" s="44">
        <v>1</v>
      </c>
      <c r="L5617" s="20">
        <v>767700273.95000005</v>
      </c>
      <c r="M5617" s="19" t="s">
        <v>15954</v>
      </c>
      <c r="N5617" s="28" t="s">
        <v>15953</v>
      </c>
    </row>
    <row r="5618" spans="1:14" ht="45" x14ac:dyDescent="0.25">
      <c r="A5618" s="27" t="s">
        <v>5339</v>
      </c>
      <c r="B5618" s="19" t="s">
        <v>17025</v>
      </c>
      <c r="C5618" s="19" t="s">
        <v>16768</v>
      </c>
      <c r="D5618" s="38" t="s">
        <v>16078</v>
      </c>
      <c r="E5618" s="38" t="s">
        <v>5659</v>
      </c>
      <c r="F5618" s="41" t="s">
        <v>5660</v>
      </c>
      <c r="G5618" s="19" t="s">
        <v>949</v>
      </c>
      <c r="H5618" s="41">
        <v>6</v>
      </c>
      <c r="I5618" s="41">
        <v>6</v>
      </c>
      <c r="J5618" s="41">
        <v>16</v>
      </c>
      <c r="K5618" s="44">
        <v>1</v>
      </c>
      <c r="L5618" s="20">
        <v>1193077304.05</v>
      </c>
      <c r="M5618" s="19" t="s">
        <v>15954</v>
      </c>
      <c r="N5618" s="28" t="s">
        <v>15953</v>
      </c>
    </row>
    <row r="5619" spans="1:14" ht="45" x14ac:dyDescent="0.25">
      <c r="A5619" s="27" t="s">
        <v>5339</v>
      </c>
      <c r="B5619" s="19" t="s">
        <v>17025</v>
      </c>
      <c r="C5619" s="19" t="s">
        <v>16768</v>
      </c>
      <c r="D5619" s="38" t="s">
        <v>16078</v>
      </c>
      <c r="E5619" s="38" t="s">
        <v>5661</v>
      </c>
      <c r="F5619" s="41" t="s">
        <v>5660</v>
      </c>
      <c r="G5619" s="19" t="s">
        <v>949</v>
      </c>
      <c r="H5619" s="41">
        <v>6</v>
      </c>
      <c r="I5619" s="41">
        <v>6</v>
      </c>
      <c r="J5619" s="41">
        <v>10</v>
      </c>
      <c r="K5619" s="44">
        <v>1</v>
      </c>
      <c r="L5619" s="20">
        <v>84000000</v>
      </c>
      <c r="M5619" s="19" t="s">
        <v>15954</v>
      </c>
      <c r="N5619" s="28" t="s">
        <v>15953</v>
      </c>
    </row>
    <row r="5620" spans="1:14" x14ac:dyDescent="0.25">
      <c r="A5620" s="27" t="s">
        <v>5339</v>
      </c>
      <c r="B5620" s="19" t="s">
        <v>15949</v>
      </c>
      <c r="C5620" s="19" t="s">
        <v>15949</v>
      </c>
      <c r="D5620" s="38" t="s">
        <v>16223</v>
      </c>
      <c r="E5620" s="38" t="s">
        <v>5662</v>
      </c>
      <c r="F5620" s="41" t="s">
        <v>3567</v>
      </c>
      <c r="G5620" s="19" t="s">
        <v>949</v>
      </c>
      <c r="H5620" s="41">
        <v>6</v>
      </c>
      <c r="I5620" s="41">
        <v>6</v>
      </c>
      <c r="J5620" s="41">
        <v>10</v>
      </c>
      <c r="K5620" s="44">
        <v>1</v>
      </c>
      <c r="L5620" s="20">
        <v>274703952</v>
      </c>
      <c r="M5620" s="19" t="s">
        <v>15954</v>
      </c>
      <c r="N5620" s="28" t="s">
        <v>15953</v>
      </c>
    </row>
    <row r="5621" spans="1:14" ht="30" x14ac:dyDescent="0.25">
      <c r="A5621" s="27" t="s">
        <v>5339</v>
      </c>
      <c r="B5621" s="19" t="s">
        <v>17026</v>
      </c>
      <c r="C5621" s="19" t="s">
        <v>16769</v>
      </c>
      <c r="D5621" s="38" t="s">
        <v>16079</v>
      </c>
      <c r="E5621" s="38" t="s">
        <v>5663</v>
      </c>
      <c r="F5621" s="41" t="s">
        <v>3722</v>
      </c>
      <c r="G5621" s="19" t="s">
        <v>949</v>
      </c>
      <c r="H5621" s="41">
        <v>6</v>
      </c>
      <c r="I5621" s="41">
        <v>6</v>
      </c>
      <c r="J5621" s="41">
        <v>10</v>
      </c>
      <c r="K5621" s="44">
        <v>1</v>
      </c>
      <c r="L5621" s="20">
        <v>6484948.3200000003</v>
      </c>
      <c r="M5621" s="19" t="s">
        <v>15954</v>
      </c>
      <c r="N5621" s="28" t="s">
        <v>15953</v>
      </c>
    </row>
    <row r="5622" spans="1:14" ht="30" x14ac:dyDescent="0.25">
      <c r="A5622" s="27" t="s">
        <v>5339</v>
      </c>
      <c r="B5622" s="19" t="s">
        <v>17067</v>
      </c>
      <c r="C5622" s="19" t="s">
        <v>16902</v>
      </c>
      <c r="D5622" s="38" t="s">
        <v>16212</v>
      </c>
      <c r="E5622" s="38" t="s">
        <v>5664</v>
      </c>
      <c r="F5622" s="41" t="s">
        <v>5665</v>
      </c>
      <c r="G5622" s="19" t="s">
        <v>611</v>
      </c>
      <c r="H5622" s="41">
        <v>6</v>
      </c>
      <c r="I5622" s="41">
        <v>6</v>
      </c>
      <c r="J5622" s="41">
        <v>10</v>
      </c>
      <c r="K5622" s="44">
        <v>1</v>
      </c>
      <c r="L5622" s="20">
        <v>10000000</v>
      </c>
      <c r="M5622" s="19" t="s">
        <v>15954</v>
      </c>
      <c r="N5622" s="28" t="s">
        <v>15953</v>
      </c>
    </row>
    <row r="5623" spans="1:14" ht="30" x14ac:dyDescent="0.25">
      <c r="A5623" s="27" t="s">
        <v>5339</v>
      </c>
      <c r="B5623" s="19" t="s">
        <v>16910</v>
      </c>
      <c r="C5623" s="19" t="s">
        <v>16910</v>
      </c>
      <c r="D5623" s="38" t="s">
        <v>16221</v>
      </c>
      <c r="E5623" s="38" t="s">
        <v>5666</v>
      </c>
      <c r="F5623" s="41" t="s">
        <v>4194</v>
      </c>
      <c r="G5623" s="19" t="s">
        <v>949</v>
      </c>
      <c r="H5623" s="41">
        <v>6</v>
      </c>
      <c r="I5623" s="41">
        <v>6</v>
      </c>
      <c r="J5623" s="41">
        <v>10</v>
      </c>
      <c r="K5623" s="44">
        <v>1</v>
      </c>
      <c r="L5623" s="20">
        <v>32300244</v>
      </c>
      <c r="M5623" s="19" t="s">
        <v>15954</v>
      </c>
      <c r="N5623" s="28" t="s">
        <v>15953</v>
      </c>
    </row>
    <row r="5624" spans="1:14" ht="45" x14ac:dyDescent="0.25">
      <c r="A5624" s="27" t="s">
        <v>5339</v>
      </c>
      <c r="B5624" s="19" t="s">
        <v>17025</v>
      </c>
      <c r="C5624" s="19" t="s">
        <v>16768</v>
      </c>
      <c r="D5624" s="38" t="s">
        <v>16078</v>
      </c>
      <c r="E5624" s="38" t="s">
        <v>5667</v>
      </c>
      <c r="F5624" s="41" t="s">
        <v>5668</v>
      </c>
      <c r="G5624" s="19" t="s">
        <v>949</v>
      </c>
      <c r="H5624" s="41">
        <v>6</v>
      </c>
      <c r="I5624" s="41">
        <v>6</v>
      </c>
      <c r="J5624" s="41">
        <v>10</v>
      </c>
      <c r="K5624" s="44">
        <v>1</v>
      </c>
      <c r="L5624" s="20">
        <v>5596450</v>
      </c>
      <c r="M5624" s="19" t="s">
        <v>15954</v>
      </c>
      <c r="N5624" s="28" t="s">
        <v>15953</v>
      </c>
    </row>
    <row r="5625" spans="1:14" ht="30" x14ac:dyDescent="0.25">
      <c r="A5625" s="27" t="s">
        <v>5339</v>
      </c>
      <c r="B5625" s="19" t="s">
        <v>17022</v>
      </c>
      <c r="C5625" s="19" t="s">
        <v>16899</v>
      </c>
      <c r="D5625" s="38" t="s">
        <v>16209</v>
      </c>
      <c r="E5625" s="38" t="s">
        <v>5669</v>
      </c>
      <c r="F5625" s="41" t="s">
        <v>5670</v>
      </c>
      <c r="G5625" s="19" t="s">
        <v>614</v>
      </c>
      <c r="H5625" s="41">
        <v>6</v>
      </c>
      <c r="I5625" s="41">
        <v>6</v>
      </c>
      <c r="J5625" s="41">
        <v>10</v>
      </c>
      <c r="K5625" s="44">
        <v>1</v>
      </c>
      <c r="L5625" s="20">
        <v>500000</v>
      </c>
      <c r="M5625" s="19" t="s">
        <v>15954</v>
      </c>
      <c r="N5625" s="28" t="s">
        <v>15953</v>
      </c>
    </row>
    <row r="5626" spans="1:14" ht="75" x14ac:dyDescent="0.25">
      <c r="A5626" s="27" t="s">
        <v>5339</v>
      </c>
      <c r="B5626" s="19" t="s">
        <v>17065</v>
      </c>
      <c r="C5626" s="19" t="s">
        <v>16937</v>
      </c>
      <c r="D5626" s="38" t="s">
        <v>16249</v>
      </c>
      <c r="E5626" s="38" t="s">
        <v>5671</v>
      </c>
      <c r="F5626" s="41" t="s">
        <v>635</v>
      </c>
      <c r="G5626" s="19" t="s">
        <v>611</v>
      </c>
      <c r="H5626" s="41">
        <v>6</v>
      </c>
      <c r="I5626" s="41">
        <v>6</v>
      </c>
      <c r="J5626" s="41">
        <v>10</v>
      </c>
      <c r="K5626" s="44">
        <v>1</v>
      </c>
      <c r="L5626" s="20">
        <v>81600000</v>
      </c>
      <c r="M5626" s="19" t="s">
        <v>15954</v>
      </c>
      <c r="N5626" s="28" t="s">
        <v>15953</v>
      </c>
    </row>
    <row r="5627" spans="1:14" ht="75" x14ac:dyDescent="0.25">
      <c r="A5627" s="27" t="s">
        <v>5339</v>
      </c>
      <c r="B5627" s="19" t="s">
        <v>17065</v>
      </c>
      <c r="C5627" s="19" t="s">
        <v>16937</v>
      </c>
      <c r="D5627" s="38" t="s">
        <v>16249</v>
      </c>
      <c r="E5627" s="38" t="s">
        <v>5672</v>
      </c>
      <c r="F5627" s="41" t="s">
        <v>635</v>
      </c>
      <c r="G5627" s="19" t="s">
        <v>611</v>
      </c>
      <c r="H5627" s="41">
        <v>6</v>
      </c>
      <c r="I5627" s="41">
        <v>6</v>
      </c>
      <c r="J5627" s="41">
        <v>10</v>
      </c>
      <c r="K5627" s="44">
        <v>1</v>
      </c>
      <c r="L5627" s="20">
        <v>11000000</v>
      </c>
      <c r="M5627" s="19" t="s">
        <v>15954</v>
      </c>
      <c r="N5627" s="28" t="s">
        <v>15953</v>
      </c>
    </row>
    <row r="5628" spans="1:14" ht="30" x14ac:dyDescent="0.25">
      <c r="A5628" s="27" t="s">
        <v>5339</v>
      </c>
      <c r="B5628" s="19" t="s">
        <v>17065</v>
      </c>
      <c r="C5628" s="19" t="s">
        <v>16938</v>
      </c>
      <c r="D5628" s="38" t="s">
        <v>16250</v>
      </c>
      <c r="E5628" s="38" t="s">
        <v>5673</v>
      </c>
      <c r="F5628" s="41" t="s">
        <v>635</v>
      </c>
      <c r="G5628" s="19" t="s">
        <v>611</v>
      </c>
      <c r="H5628" s="41">
        <v>6</v>
      </c>
      <c r="I5628" s="41">
        <v>6</v>
      </c>
      <c r="J5628" s="41">
        <v>10</v>
      </c>
      <c r="K5628" s="44">
        <v>1</v>
      </c>
      <c r="L5628" s="20">
        <v>49998305.280000001</v>
      </c>
      <c r="M5628" s="19" t="s">
        <v>15954</v>
      </c>
      <c r="N5628" s="28" t="s">
        <v>15953</v>
      </c>
    </row>
    <row r="5629" spans="1:14" ht="45" x14ac:dyDescent="0.25">
      <c r="A5629" s="27" t="s">
        <v>5339</v>
      </c>
      <c r="B5629" s="19" t="s">
        <v>17065</v>
      </c>
      <c r="C5629" s="19" t="s">
        <v>16878</v>
      </c>
      <c r="D5629" s="38" t="s">
        <v>16188</v>
      </c>
      <c r="E5629" s="38" t="s">
        <v>5674</v>
      </c>
      <c r="F5629" s="41" t="s">
        <v>635</v>
      </c>
      <c r="G5629" s="19" t="s">
        <v>614</v>
      </c>
      <c r="H5629" s="41">
        <v>6</v>
      </c>
      <c r="I5629" s="41">
        <v>6</v>
      </c>
      <c r="J5629" s="41">
        <v>10</v>
      </c>
      <c r="K5629" s="44">
        <v>1</v>
      </c>
      <c r="L5629" s="20">
        <v>69514079.700000003</v>
      </c>
      <c r="M5629" s="19" t="s">
        <v>15954</v>
      </c>
      <c r="N5629" s="28" t="s">
        <v>15953</v>
      </c>
    </row>
    <row r="5630" spans="1:14" ht="45" x14ac:dyDescent="0.25">
      <c r="A5630" s="27" t="s">
        <v>5339</v>
      </c>
      <c r="B5630" s="19" t="s">
        <v>17065</v>
      </c>
      <c r="C5630" s="19" t="s">
        <v>16878</v>
      </c>
      <c r="D5630" s="38" t="s">
        <v>16188</v>
      </c>
      <c r="E5630" s="38" t="s">
        <v>5675</v>
      </c>
      <c r="F5630" s="41" t="s">
        <v>635</v>
      </c>
      <c r="G5630" s="19" t="s">
        <v>614</v>
      </c>
      <c r="H5630" s="41">
        <v>6</v>
      </c>
      <c r="I5630" s="41">
        <v>6</v>
      </c>
      <c r="J5630" s="41">
        <v>10</v>
      </c>
      <c r="K5630" s="44">
        <v>1</v>
      </c>
      <c r="L5630" s="20">
        <v>20498980.390000001</v>
      </c>
      <c r="M5630" s="19" t="s">
        <v>15954</v>
      </c>
      <c r="N5630" s="28" t="s">
        <v>15953</v>
      </c>
    </row>
    <row r="5631" spans="1:14" ht="30" x14ac:dyDescent="0.25">
      <c r="A5631" s="27" t="s">
        <v>5339</v>
      </c>
      <c r="B5631" s="19" t="s">
        <v>17065</v>
      </c>
      <c r="C5631" s="19" t="s">
        <v>16877</v>
      </c>
      <c r="D5631" s="38" t="s">
        <v>16187</v>
      </c>
      <c r="E5631" s="38" t="s">
        <v>5594</v>
      </c>
      <c r="F5631" s="41" t="s">
        <v>610</v>
      </c>
      <c r="G5631" s="19" t="s">
        <v>614</v>
      </c>
      <c r="H5631" s="41">
        <v>6</v>
      </c>
      <c r="I5631" s="41">
        <v>6</v>
      </c>
      <c r="J5631" s="41">
        <v>16</v>
      </c>
      <c r="K5631" s="44">
        <v>1</v>
      </c>
      <c r="L5631" s="20">
        <v>84266555.339999989</v>
      </c>
      <c r="M5631" s="19" t="s">
        <v>15954</v>
      </c>
      <c r="N5631" s="28" t="s">
        <v>15953</v>
      </c>
    </row>
    <row r="5632" spans="1:14" ht="45" x14ac:dyDescent="0.25">
      <c r="A5632" s="27" t="s">
        <v>5339</v>
      </c>
      <c r="B5632" s="19" t="s">
        <v>17021</v>
      </c>
      <c r="C5632" s="19" t="s">
        <v>16785</v>
      </c>
      <c r="D5632" s="38" t="s">
        <v>16095</v>
      </c>
      <c r="E5632" s="38" t="s">
        <v>5676</v>
      </c>
      <c r="F5632" s="41" t="s">
        <v>610</v>
      </c>
      <c r="G5632" s="19" t="s">
        <v>611</v>
      </c>
      <c r="H5632" s="41">
        <v>6</v>
      </c>
      <c r="I5632" s="41">
        <v>6</v>
      </c>
      <c r="J5632" s="41">
        <v>16</v>
      </c>
      <c r="K5632" s="44">
        <v>1</v>
      </c>
      <c r="L5632" s="20">
        <v>580720</v>
      </c>
      <c r="M5632" s="19" t="s">
        <v>15954</v>
      </c>
      <c r="N5632" s="28" t="s">
        <v>15953</v>
      </c>
    </row>
    <row r="5633" spans="1:14" ht="45" x14ac:dyDescent="0.25">
      <c r="A5633" s="27" t="s">
        <v>5339</v>
      </c>
      <c r="B5633" s="19" t="s">
        <v>17065</v>
      </c>
      <c r="C5633" s="19" t="s">
        <v>16878</v>
      </c>
      <c r="D5633" s="38" t="s">
        <v>16188</v>
      </c>
      <c r="E5633" s="38" t="s">
        <v>5677</v>
      </c>
      <c r="F5633" s="41" t="s">
        <v>3524</v>
      </c>
      <c r="G5633" s="19" t="s">
        <v>614</v>
      </c>
      <c r="H5633" s="41">
        <v>6</v>
      </c>
      <c r="I5633" s="41">
        <v>6</v>
      </c>
      <c r="J5633" s="41">
        <v>10</v>
      </c>
      <c r="K5633" s="44">
        <v>1</v>
      </c>
      <c r="L5633" s="20">
        <v>89943486.979999989</v>
      </c>
      <c r="M5633" s="19" t="s">
        <v>15954</v>
      </c>
      <c r="N5633" s="28" t="s">
        <v>15953</v>
      </c>
    </row>
    <row r="5634" spans="1:14" ht="45" x14ac:dyDescent="0.25">
      <c r="A5634" s="27" t="s">
        <v>5339</v>
      </c>
      <c r="B5634" s="19" t="s">
        <v>17065</v>
      </c>
      <c r="C5634" s="19" t="s">
        <v>16878</v>
      </c>
      <c r="D5634" s="38" t="s">
        <v>16188</v>
      </c>
      <c r="E5634" s="38" t="s">
        <v>5596</v>
      </c>
      <c r="F5634" s="41" t="s">
        <v>3524</v>
      </c>
      <c r="G5634" s="19" t="s">
        <v>614</v>
      </c>
      <c r="H5634" s="41">
        <v>6</v>
      </c>
      <c r="I5634" s="41">
        <v>6</v>
      </c>
      <c r="J5634" s="41">
        <v>10</v>
      </c>
      <c r="K5634" s="44">
        <v>1</v>
      </c>
      <c r="L5634" s="20">
        <v>37242164.270000003</v>
      </c>
      <c r="M5634" s="19" t="s">
        <v>15954</v>
      </c>
      <c r="N5634" s="28" t="s">
        <v>15953</v>
      </c>
    </row>
    <row r="5635" spans="1:14" ht="45" x14ac:dyDescent="0.25">
      <c r="A5635" s="27" t="s">
        <v>5339</v>
      </c>
      <c r="B5635" s="19" t="s">
        <v>17065</v>
      </c>
      <c r="C5635" s="19" t="s">
        <v>16878</v>
      </c>
      <c r="D5635" s="38" t="s">
        <v>16188</v>
      </c>
      <c r="E5635" s="38" t="s">
        <v>5595</v>
      </c>
      <c r="F5635" s="41" t="s">
        <v>3524</v>
      </c>
      <c r="G5635" s="19" t="s">
        <v>614</v>
      </c>
      <c r="H5635" s="41">
        <v>6</v>
      </c>
      <c r="I5635" s="41">
        <v>6</v>
      </c>
      <c r="J5635" s="41">
        <v>10</v>
      </c>
      <c r="K5635" s="44">
        <v>1</v>
      </c>
      <c r="L5635" s="20">
        <v>69996799.670000002</v>
      </c>
      <c r="M5635" s="19" t="s">
        <v>15954</v>
      </c>
      <c r="N5635" s="28" t="s">
        <v>15953</v>
      </c>
    </row>
    <row r="5636" spans="1:14" ht="45" x14ac:dyDescent="0.25">
      <c r="A5636" s="27" t="s">
        <v>5339</v>
      </c>
      <c r="B5636" s="19" t="s">
        <v>17021</v>
      </c>
      <c r="C5636" s="19" t="s">
        <v>16785</v>
      </c>
      <c r="D5636" s="38" t="s">
        <v>16095</v>
      </c>
      <c r="E5636" s="38" t="s">
        <v>5678</v>
      </c>
      <c r="F5636" s="41" t="s">
        <v>5679</v>
      </c>
      <c r="G5636" s="19" t="s">
        <v>611</v>
      </c>
      <c r="H5636" s="41">
        <v>6</v>
      </c>
      <c r="I5636" s="41">
        <v>6</v>
      </c>
      <c r="J5636" s="41">
        <v>16</v>
      </c>
      <c r="K5636" s="44">
        <v>1</v>
      </c>
      <c r="L5636" s="20">
        <v>30000000</v>
      </c>
      <c r="M5636" s="19" t="s">
        <v>15954</v>
      </c>
      <c r="N5636" s="28" t="s">
        <v>15953</v>
      </c>
    </row>
    <row r="5637" spans="1:14" ht="30" x14ac:dyDescent="0.25">
      <c r="A5637" s="27" t="s">
        <v>5339</v>
      </c>
      <c r="B5637" s="19" t="s">
        <v>17065</v>
      </c>
      <c r="C5637" s="19" t="s">
        <v>16882</v>
      </c>
      <c r="D5637" s="38" t="s">
        <v>16192</v>
      </c>
      <c r="E5637" s="38" t="s">
        <v>5680</v>
      </c>
      <c r="F5637" s="41" t="s">
        <v>5679</v>
      </c>
      <c r="G5637" s="19" t="s">
        <v>611</v>
      </c>
      <c r="H5637" s="41">
        <v>6</v>
      </c>
      <c r="I5637" s="41">
        <v>6</v>
      </c>
      <c r="J5637" s="41">
        <v>10</v>
      </c>
      <c r="K5637" s="44">
        <v>1</v>
      </c>
      <c r="L5637" s="20">
        <v>30000000</v>
      </c>
      <c r="M5637" s="19" t="s">
        <v>15954</v>
      </c>
      <c r="N5637" s="28" t="s">
        <v>15953</v>
      </c>
    </row>
    <row r="5638" spans="1:14" ht="30" x14ac:dyDescent="0.25">
      <c r="A5638" s="27" t="s">
        <v>5339</v>
      </c>
      <c r="B5638" s="19" t="s">
        <v>17065</v>
      </c>
      <c r="C5638" s="19" t="s">
        <v>16882</v>
      </c>
      <c r="D5638" s="38" t="s">
        <v>16192</v>
      </c>
      <c r="E5638" s="38" t="s">
        <v>5681</v>
      </c>
      <c r="F5638" s="41" t="s">
        <v>5679</v>
      </c>
      <c r="G5638" s="19" t="s">
        <v>614</v>
      </c>
      <c r="H5638" s="41">
        <v>6</v>
      </c>
      <c r="I5638" s="41">
        <v>6</v>
      </c>
      <c r="J5638" s="41">
        <v>10</v>
      </c>
      <c r="K5638" s="44">
        <v>1</v>
      </c>
      <c r="L5638" s="20">
        <v>50000000</v>
      </c>
      <c r="M5638" s="19" t="s">
        <v>15954</v>
      </c>
      <c r="N5638" s="28" t="s">
        <v>15953</v>
      </c>
    </row>
    <row r="5639" spans="1:14" ht="45" x14ac:dyDescent="0.25">
      <c r="A5639" s="27" t="s">
        <v>5339</v>
      </c>
      <c r="B5639" s="19" t="s">
        <v>17021</v>
      </c>
      <c r="C5639" s="19" t="s">
        <v>16785</v>
      </c>
      <c r="D5639" s="38" t="s">
        <v>16095</v>
      </c>
      <c r="E5639" s="38" t="s">
        <v>5682</v>
      </c>
      <c r="F5639" s="41" t="s">
        <v>3946</v>
      </c>
      <c r="G5639" s="19" t="s">
        <v>611</v>
      </c>
      <c r="H5639" s="41">
        <v>6</v>
      </c>
      <c r="I5639" s="41">
        <v>6</v>
      </c>
      <c r="J5639" s="41">
        <v>10</v>
      </c>
      <c r="K5639" s="44">
        <v>1</v>
      </c>
      <c r="L5639" s="20">
        <v>23803078.530000001</v>
      </c>
      <c r="M5639" s="19" t="s">
        <v>15954</v>
      </c>
      <c r="N5639" s="28" t="s">
        <v>15953</v>
      </c>
    </row>
    <row r="5640" spans="1:14" ht="30" x14ac:dyDescent="0.25">
      <c r="A5640" s="27" t="s">
        <v>5339</v>
      </c>
      <c r="B5640" s="19" t="s">
        <v>16764</v>
      </c>
      <c r="C5640" s="19" t="s">
        <v>16764</v>
      </c>
      <c r="D5640" s="38" t="s">
        <v>16074</v>
      </c>
      <c r="E5640" s="38" t="s">
        <v>5683</v>
      </c>
      <c r="F5640" s="41" t="s">
        <v>546</v>
      </c>
      <c r="G5640" s="19" t="s">
        <v>611</v>
      </c>
      <c r="H5640" s="41">
        <v>6</v>
      </c>
      <c r="I5640" s="41">
        <v>6</v>
      </c>
      <c r="J5640" s="41">
        <v>10</v>
      </c>
      <c r="K5640" s="44">
        <v>1</v>
      </c>
      <c r="L5640" s="20">
        <v>28000000</v>
      </c>
      <c r="M5640" s="19" t="s">
        <v>15954</v>
      </c>
      <c r="N5640" s="28" t="s">
        <v>15953</v>
      </c>
    </row>
    <row r="5641" spans="1:14" ht="45" x14ac:dyDescent="0.25">
      <c r="A5641" s="27" t="s">
        <v>5339</v>
      </c>
      <c r="B5641" s="19" t="s">
        <v>16764</v>
      </c>
      <c r="C5641" s="19" t="s">
        <v>16764</v>
      </c>
      <c r="D5641" s="38" t="s">
        <v>16074</v>
      </c>
      <c r="E5641" s="38" t="s">
        <v>5684</v>
      </c>
      <c r="F5641" s="41" t="s">
        <v>546</v>
      </c>
      <c r="G5641" s="19" t="s">
        <v>611</v>
      </c>
      <c r="H5641" s="41">
        <v>6</v>
      </c>
      <c r="I5641" s="41">
        <v>6</v>
      </c>
      <c r="J5641" s="41">
        <v>10</v>
      </c>
      <c r="K5641" s="44">
        <v>1</v>
      </c>
      <c r="L5641" s="20">
        <v>2500000</v>
      </c>
      <c r="M5641" s="19" t="s">
        <v>15954</v>
      </c>
      <c r="N5641" s="28" t="s">
        <v>15953</v>
      </c>
    </row>
    <row r="5642" spans="1:14" ht="30" x14ac:dyDescent="0.25">
      <c r="A5642" s="27" t="s">
        <v>5339</v>
      </c>
      <c r="B5642" s="19" t="s">
        <v>17026</v>
      </c>
      <c r="C5642" s="19" t="s">
        <v>16770</v>
      </c>
      <c r="D5642" s="38" t="s">
        <v>16080</v>
      </c>
      <c r="E5642" s="38" t="s">
        <v>5685</v>
      </c>
      <c r="F5642" s="41" t="s">
        <v>5686</v>
      </c>
      <c r="G5642" s="19" t="s">
        <v>949</v>
      </c>
      <c r="H5642" s="41">
        <v>6</v>
      </c>
      <c r="I5642" s="41">
        <v>6</v>
      </c>
      <c r="J5642" s="41">
        <v>10</v>
      </c>
      <c r="K5642" s="44">
        <v>1</v>
      </c>
      <c r="L5642" s="20">
        <v>1622500</v>
      </c>
      <c r="M5642" s="19" t="s">
        <v>15954</v>
      </c>
      <c r="N5642" s="28" t="s">
        <v>15953</v>
      </c>
    </row>
    <row r="5643" spans="1:14" ht="45" x14ac:dyDescent="0.25">
      <c r="A5643" s="27" t="s">
        <v>5339</v>
      </c>
      <c r="B5643" s="19" t="s">
        <v>17025</v>
      </c>
      <c r="C5643" s="19" t="s">
        <v>16768</v>
      </c>
      <c r="D5643" s="38" t="s">
        <v>16078</v>
      </c>
      <c r="E5643" s="38" t="s">
        <v>5687</v>
      </c>
      <c r="F5643" s="41" t="s">
        <v>5688</v>
      </c>
      <c r="G5643" s="19" t="s">
        <v>949</v>
      </c>
      <c r="H5643" s="41">
        <v>6</v>
      </c>
      <c r="I5643" s="41">
        <v>6</v>
      </c>
      <c r="J5643" s="41">
        <v>10</v>
      </c>
      <c r="K5643" s="44">
        <v>1</v>
      </c>
      <c r="L5643" s="20">
        <v>13000000</v>
      </c>
      <c r="M5643" s="19" t="s">
        <v>15954</v>
      </c>
      <c r="N5643" s="28" t="s">
        <v>15953</v>
      </c>
    </row>
    <row r="5644" spans="1:14" ht="60" x14ac:dyDescent="0.25">
      <c r="A5644" s="27" t="s">
        <v>5339</v>
      </c>
      <c r="B5644" s="19" t="s">
        <v>15951</v>
      </c>
      <c r="C5644" s="19" t="s">
        <v>15951</v>
      </c>
      <c r="D5644" s="38" t="s">
        <v>15952</v>
      </c>
      <c r="E5644" s="38" t="s">
        <v>5689</v>
      </c>
      <c r="F5644" s="41" t="s">
        <v>5690</v>
      </c>
      <c r="G5644" s="19" t="s">
        <v>949</v>
      </c>
      <c r="H5644" s="41">
        <v>6</v>
      </c>
      <c r="I5644" s="41">
        <v>6</v>
      </c>
      <c r="J5644" s="41">
        <v>10</v>
      </c>
      <c r="K5644" s="44">
        <v>1</v>
      </c>
      <c r="L5644" s="20">
        <v>687916</v>
      </c>
      <c r="M5644" s="19" t="s">
        <v>15954</v>
      </c>
      <c r="N5644" s="28" t="s">
        <v>15953</v>
      </c>
    </row>
    <row r="5645" spans="1:14" ht="30" x14ac:dyDescent="0.25">
      <c r="A5645" s="27" t="s">
        <v>5339</v>
      </c>
      <c r="B5645" s="19" t="s">
        <v>17013</v>
      </c>
      <c r="C5645" s="19" t="s">
        <v>16740</v>
      </c>
      <c r="D5645" s="38" t="s">
        <v>16050</v>
      </c>
      <c r="E5645" s="38" t="s">
        <v>5691</v>
      </c>
      <c r="F5645" s="41" t="s">
        <v>2213</v>
      </c>
      <c r="G5645" s="19" t="s">
        <v>797</v>
      </c>
      <c r="H5645" s="41">
        <v>6</v>
      </c>
      <c r="I5645" s="41">
        <v>6</v>
      </c>
      <c r="J5645" s="41">
        <v>10</v>
      </c>
      <c r="K5645" s="44">
        <v>10</v>
      </c>
      <c r="L5645" s="20">
        <v>220483.20000000001</v>
      </c>
      <c r="M5645" s="19" t="s">
        <v>11</v>
      </c>
      <c r="N5645" s="28" t="s">
        <v>15953</v>
      </c>
    </row>
    <row r="5646" spans="1:14" ht="30" x14ac:dyDescent="0.25">
      <c r="A5646" s="27" t="s">
        <v>5339</v>
      </c>
      <c r="B5646" s="19" t="s">
        <v>17063</v>
      </c>
      <c r="C5646" s="19" t="s">
        <v>16870</v>
      </c>
      <c r="D5646" s="38" t="s">
        <v>16180</v>
      </c>
      <c r="E5646" s="38" t="s">
        <v>5692</v>
      </c>
      <c r="F5646" s="41" t="s">
        <v>5693</v>
      </c>
      <c r="G5646" s="19" t="s">
        <v>797</v>
      </c>
      <c r="H5646" s="41">
        <v>6</v>
      </c>
      <c r="I5646" s="41">
        <v>6</v>
      </c>
      <c r="J5646" s="41">
        <v>10</v>
      </c>
      <c r="K5646" s="44">
        <v>3</v>
      </c>
      <c r="L5646" s="20">
        <v>3150000</v>
      </c>
      <c r="M5646" s="19" t="s">
        <v>11</v>
      </c>
      <c r="N5646" s="28" t="s">
        <v>15953</v>
      </c>
    </row>
    <row r="5647" spans="1:14" ht="30" x14ac:dyDescent="0.25">
      <c r="A5647" s="27" t="s">
        <v>5339</v>
      </c>
      <c r="B5647" s="19" t="s">
        <v>17063</v>
      </c>
      <c r="C5647" s="19" t="s">
        <v>16870</v>
      </c>
      <c r="D5647" s="38" t="s">
        <v>16180</v>
      </c>
      <c r="E5647" s="38" t="s">
        <v>5694</v>
      </c>
      <c r="F5647" s="41" t="s">
        <v>5693</v>
      </c>
      <c r="G5647" s="19" t="s">
        <v>797</v>
      </c>
      <c r="H5647" s="41">
        <v>6</v>
      </c>
      <c r="I5647" s="41">
        <v>6</v>
      </c>
      <c r="J5647" s="41">
        <v>10</v>
      </c>
      <c r="K5647" s="44">
        <v>1</v>
      </c>
      <c r="L5647" s="20">
        <v>1050000</v>
      </c>
      <c r="M5647" s="19" t="s">
        <v>11</v>
      </c>
      <c r="N5647" s="28" t="s">
        <v>15953</v>
      </c>
    </row>
    <row r="5648" spans="1:14" ht="30" x14ac:dyDescent="0.25">
      <c r="A5648" s="27" t="s">
        <v>5339</v>
      </c>
      <c r="B5648" s="19" t="s">
        <v>17016</v>
      </c>
      <c r="C5648" s="19" t="s">
        <v>16847</v>
      </c>
      <c r="D5648" s="38" t="s">
        <v>16157</v>
      </c>
      <c r="E5648" s="38" t="s">
        <v>5695</v>
      </c>
      <c r="F5648" s="41" t="s">
        <v>1351</v>
      </c>
      <c r="G5648" s="19" t="s">
        <v>797</v>
      </c>
      <c r="H5648" s="41">
        <v>6</v>
      </c>
      <c r="I5648" s="41">
        <v>6</v>
      </c>
      <c r="J5648" s="41">
        <v>10</v>
      </c>
      <c r="K5648" s="44">
        <v>60</v>
      </c>
      <c r="L5648" s="20">
        <v>960000</v>
      </c>
      <c r="M5648" s="19" t="s">
        <v>16734</v>
      </c>
      <c r="N5648" s="28" t="s">
        <v>15953</v>
      </c>
    </row>
    <row r="5649" spans="1:14" ht="30" x14ac:dyDescent="0.25">
      <c r="A5649" s="27" t="s">
        <v>5339</v>
      </c>
      <c r="B5649" s="19" t="s">
        <v>17016</v>
      </c>
      <c r="C5649" s="19" t="s">
        <v>16847</v>
      </c>
      <c r="D5649" s="38" t="s">
        <v>16157</v>
      </c>
      <c r="E5649" s="38" t="s">
        <v>5696</v>
      </c>
      <c r="F5649" s="41" t="s">
        <v>1351</v>
      </c>
      <c r="G5649" s="19" t="s">
        <v>797</v>
      </c>
      <c r="H5649" s="41">
        <v>6</v>
      </c>
      <c r="I5649" s="41">
        <v>6</v>
      </c>
      <c r="J5649" s="41">
        <v>10</v>
      </c>
      <c r="K5649" s="44">
        <v>550</v>
      </c>
      <c r="L5649" s="20">
        <v>10013850</v>
      </c>
      <c r="M5649" s="19" t="s">
        <v>16734</v>
      </c>
      <c r="N5649" s="28" t="s">
        <v>15953</v>
      </c>
    </row>
    <row r="5650" spans="1:14" ht="30" x14ac:dyDescent="0.25">
      <c r="A5650" s="27" t="s">
        <v>5339</v>
      </c>
      <c r="B5650" s="19" t="s">
        <v>17016</v>
      </c>
      <c r="C5650" s="19" t="s">
        <v>16847</v>
      </c>
      <c r="D5650" s="38" t="s">
        <v>16157</v>
      </c>
      <c r="E5650" s="38" t="s">
        <v>5697</v>
      </c>
      <c r="F5650" s="41" t="s">
        <v>1353</v>
      </c>
      <c r="G5650" s="19" t="s">
        <v>797</v>
      </c>
      <c r="H5650" s="41">
        <v>6</v>
      </c>
      <c r="I5650" s="41">
        <v>6</v>
      </c>
      <c r="J5650" s="41">
        <v>10</v>
      </c>
      <c r="K5650" s="44">
        <v>940</v>
      </c>
      <c r="L5650" s="20">
        <v>16611210</v>
      </c>
      <c r="M5650" s="19" t="s">
        <v>16734</v>
      </c>
      <c r="N5650" s="28" t="s">
        <v>15953</v>
      </c>
    </row>
    <row r="5651" spans="1:14" ht="30" x14ac:dyDescent="0.25">
      <c r="A5651" s="27" t="s">
        <v>5339</v>
      </c>
      <c r="B5651" s="19" t="s">
        <v>17016</v>
      </c>
      <c r="C5651" s="19" t="s">
        <v>16847</v>
      </c>
      <c r="D5651" s="38" t="s">
        <v>16157</v>
      </c>
      <c r="E5651" s="38" t="s">
        <v>5698</v>
      </c>
      <c r="F5651" s="41" t="s">
        <v>1353</v>
      </c>
      <c r="G5651" s="19" t="s">
        <v>797</v>
      </c>
      <c r="H5651" s="41">
        <v>6</v>
      </c>
      <c r="I5651" s="41">
        <v>6</v>
      </c>
      <c r="J5651" s="41">
        <v>10</v>
      </c>
      <c r="K5651" s="44">
        <v>80</v>
      </c>
      <c r="L5651" s="20">
        <v>1200000</v>
      </c>
      <c r="M5651" s="19" t="s">
        <v>16734</v>
      </c>
      <c r="N5651" s="28" t="s">
        <v>15953</v>
      </c>
    </row>
    <row r="5652" spans="1:14" ht="45" x14ac:dyDescent="0.25">
      <c r="A5652" s="27" t="s">
        <v>5339</v>
      </c>
      <c r="B5652" s="19" t="s">
        <v>17014</v>
      </c>
      <c r="C5652" s="19" t="s">
        <v>16747</v>
      </c>
      <c r="D5652" s="38" t="s">
        <v>16057</v>
      </c>
      <c r="E5652" s="38" t="s">
        <v>5699</v>
      </c>
      <c r="F5652" s="41" t="s">
        <v>1487</v>
      </c>
      <c r="G5652" s="19" t="s">
        <v>797</v>
      </c>
      <c r="H5652" s="41">
        <v>6</v>
      </c>
      <c r="I5652" s="41">
        <v>6</v>
      </c>
      <c r="J5652" s="41">
        <v>10</v>
      </c>
      <c r="K5652" s="44">
        <v>19</v>
      </c>
      <c r="L5652" s="20">
        <v>1020841.5</v>
      </c>
      <c r="M5652" s="19" t="s">
        <v>11</v>
      </c>
      <c r="N5652" s="28" t="s">
        <v>15953</v>
      </c>
    </row>
    <row r="5653" spans="1:14" ht="90" x14ac:dyDescent="0.25">
      <c r="A5653" s="27" t="s">
        <v>5339</v>
      </c>
      <c r="B5653" s="19" t="s">
        <v>17012</v>
      </c>
      <c r="C5653" s="19" t="s">
        <v>16739</v>
      </c>
      <c r="D5653" s="38" t="s">
        <v>16049</v>
      </c>
      <c r="E5653" s="38" t="s">
        <v>5700</v>
      </c>
      <c r="F5653" s="41" t="s">
        <v>1270</v>
      </c>
      <c r="G5653" s="19" t="s">
        <v>797</v>
      </c>
      <c r="H5653" s="41">
        <v>6</v>
      </c>
      <c r="I5653" s="41">
        <v>6</v>
      </c>
      <c r="J5653" s="41">
        <v>10</v>
      </c>
      <c r="K5653" s="44">
        <v>5</v>
      </c>
      <c r="L5653" s="20">
        <v>650000</v>
      </c>
      <c r="M5653" s="19" t="s">
        <v>11</v>
      </c>
      <c r="N5653" s="28" t="s">
        <v>15953</v>
      </c>
    </row>
    <row r="5654" spans="1:14" ht="30" x14ac:dyDescent="0.25">
      <c r="A5654" s="27" t="s">
        <v>5339</v>
      </c>
      <c r="B5654" s="19" t="s">
        <v>17016</v>
      </c>
      <c r="C5654" s="19" t="s">
        <v>16846</v>
      </c>
      <c r="D5654" s="38" t="s">
        <v>16156</v>
      </c>
      <c r="E5654" s="38" t="s">
        <v>5701</v>
      </c>
      <c r="F5654" s="41" t="s">
        <v>1326</v>
      </c>
      <c r="G5654" s="19" t="s">
        <v>797</v>
      </c>
      <c r="H5654" s="41">
        <v>6</v>
      </c>
      <c r="I5654" s="41">
        <v>6</v>
      </c>
      <c r="J5654" s="41">
        <v>10</v>
      </c>
      <c r="K5654" s="44">
        <v>9</v>
      </c>
      <c r="L5654" s="20">
        <v>730207.79999999993</v>
      </c>
      <c r="M5654" s="19" t="s">
        <v>11</v>
      </c>
      <c r="N5654" s="28" t="s">
        <v>15953</v>
      </c>
    </row>
    <row r="5655" spans="1:14" ht="30" x14ac:dyDescent="0.25">
      <c r="A5655" s="27" t="s">
        <v>5339</v>
      </c>
      <c r="B5655" s="19" t="s">
        <v>17014</v>
      </c>
      <c r="C5655" s="19" t="s">
        <v>16741</v>
      </c>
      <c r="D5655" s="38" t="s">
        <v>16051</v>
      </c>
      <c r="E5655" s="38" t="s">
        <v>5702</v>
      </c>
      <c r="F5655" s="41" t="s">
        <v>1767</v>
      </c>
      <c r="G5655" s="19" t="s">
        <v>797</v>
      </c>
      <c r="H5655" s="41">
        <v>6</v>
      </c>
      <c r="I5655" s="41">
        <v>6</v>
      </c>
      <c r="J5655" s="41">
        <v>10</v>
      </c>
      <c r="K5655" s="44">
        <v>10</v>
      </c>
      <c r="L5655" s="20">
        <v>250000</v>
      </c>
      <c r="M5655" s="19" t="s">
        <v>11</v>
      </c>
      <c r="N5655" s="28" t="s">
        <v>15953</v>
      </c>
    </row>
    <row r="5656" spans="1:14" ht="30" x14ac:dyDescent="0.25">
      <c r="A5656" s="27" t="s">
        <v>5339</v>
      </c>
      <c r="B5656" s="19" t="s">
        <v>17014</v>
      </c>
      <c r="C5656" s="19" t="s">
        <v>16741</v>
      </c>
      <c r="D5656" s="38" t="s">
        <v>16051</v>
      </c>
      <c r="E5656" s="38" t="s">
        <v>5703</v>
      </c>
      <c r="F5656" s="41" t="s">
        <v>1767</v>
      </c>
      <c r="G5656" s="19" t="s">
        <v>797</v>
      </c>
      <c r="H5656" s="41">
        <v>6</v>
      </c>
      <c r="I5656" s="41">
        <v>6</v>
      </c>
      <c r="J5656" s="41">
        <v>10</v>
      </c>
      <c r="K5656" s="44">
        <v>10</v>
      </c>
      <c r="L5656" s="20">
        <v>2500000</v>
      </c>
      <c r="M5656" s="19" t="s">
        <v>11</v>
      </c>
      <c r="N5656" s="28" t="s">
        <v>15953</v>
      </c>
    </row>
    <row r="5657" spans="1:14" ht="30" x14ac:dyDescent="0.25">
      <c r="A5657" s="27" t="s">
        <v>5339</v>
      </c>
      <c r="B5657" s="19" t="s">
        <v>17014</v>
      </c>
      <c r="C5657" s="19" t="s">
        <v>16741</v>
      </c>
      <c r="D5657" s="38" t="s">
        <v>16051</v>
      </c>
      <c r="E5657" s="38" t="s">
        <v>5704</v>
      </c>
      <c r="F5657" s="41" t="s">
        <v>1767</v>
      </c>
      <c r="G5657" s="19" t="s">
        <v>797</v>
      </c>
      <c r="H5657" s="41">
        <v>6</v>
      </c>
      <c r="I5657" s="41">
        <v>6</v>
      </c>
      <c r="J5657" s="41">
        <v>10</v>
      </c>
      <c r="K5657" s="44">
        <v>17</v>
      </c>
      <c r="L5657" s="20">
        <v>2040000</v>
      </c>
      <c r="M5657" s="19" t="s">
        <v>11</v>
      </c>
      <c r="N5657" s="28" t="s">
        <v>15953</v>
      </c>
    </row>
    <row r="5658" spans="1:14" ht="30" x14ac:dyDescent="0.25">
      <c r="A5658" s="27" t="s">
        <v>5339</v>
      </c>
      <c r="B5658" s="19" t="s">
        <v>17014</v>
      </c>
      <c r="C5658" s="19" t="s">
        <v>16741</v>
      </c>
      <c r="D5658" s="38" t="s">
        <v>16051</v>
      </c>
      <c r="E5658" s="38" t="s">
        <v>5705</v>
      </c>
      <c r="F5658" s="41" t="s">
        <v>1767</v>
      </c>
      <c r="G5658" s="19" t="s">
        <v>797</v>
      </c>
      <c r="H5658" s="41">
        <v>6</v>
      </c>
      <c r="I5658" s="41">
        <v>6</v>
      </c>
      <c r="J5658" s="41">
        <v>10</v>
      </c>
      <c r="K5658" s="44">
        <v>10</v>
      </c>
      <c r="L5658" s="20">
        <v>150000</v>
      </c>
      <c r="M5658" s="19" t="s">
        <v>11</v>
      </c>
      <c r="N5658" s="28" t="s">
        <v>15953</v>
      </c>
    </row>
    <row r="5659" spans="1:14" ht="30" x14ac:dyDescent="0.25">
      <c r="A5659" s="27" t="s">
        <v>5339</v>
      </c>
      <c r="B5659" s="19" t="s">
        <v>17014</v>
      </c>
      <c r="C5659" s="19" t="s">
        <v>16741</v>
      </c>
      <c r="D5659" s="38" t="s">
        <v>16051</v>
      </c>
      <c r="E5659" s="38" t="s">
        <v>5706</v>
      </c>
      <c r="F5659" s="41" t="s">
        <v>1767</v>
      </c>
      <c r="G5659" s="19" t="s">
        <v>797</v>
      </c>
      <c r="H5659" s="41">
        <v>6</v>
      </c>
      <c r="I5659" s="41">
        <v>6</v>
      </c>
      <c r="J5659" s="41">
        <v>10</v>
      </c>
      <c r="K5659" s="44">
        <v>120</v>
      </c>
      <c r="L5659" s="20">
        <v>24000000</v>
      </c>
      <c r="M5659" s="19" t="s">
        <v>11</v>
      </c>
      <c r="N5659" s="28" t="s">
        <v>15953</v>
      </c>
    </row>
    <row r="5660" spans="1:14" ht="30" x14ac:dyDescent="0.25">
      <c r="A5660" s="27" t="s">
        <v>5339</v>
      </c>
      <c r="B5660" s="19" t="s">
        <v>17016</v>
      </c>
      <c r="C5660" s="19" t="s">
        <v>16846</v>
      </c>
      <c r="D5660" s="38" t="s">
        <v>16156</v>
      </c>
      <c r="E5660" s="38" t="s">
        <v>5707</v>
      </c>
      <c r="F5660" s="41" t="s">
        <v>5708</v>
      </c>
      <c r="G5660" s="19" t="s">
        <v>797</v>
      </c>
      <c r="H5660" s="41">
        <v>6</v>
      </c>
      <c r="I5660" s="41">
        <v>6</v>
      </c>
      <c r="J5660" s="41">
        <v>10</v>
      </c>
      <c r="K5660" s="44">
        <v>4</v>
      </c>
      <c r="L5660" s="20">
        <v>189060</v>
      </c>
      <c r="M5660" s="19" t="s">
        <v>15970</v>
      </c>
      <c r="N5660" s="28" t="s">
        <v>15953</v>
      </c>
    </row>
    <row r="5661" spans="1:14" ht="90" x14ac:dyDescent="0.25">
      <c r="A5661" s="27" t="s">
        <v>5339</v>
      </c>
      <c r="B5661" s="19" t="s">
        <v>17012</v>
      </c>
      <c r="C5661" s="19" t="s">
        <v>16739</v>
      </c>
      <c r="D5661" s="38" t="s">
        <v>16049</v>
      </c>
      <c r="E5661" s="38" t="s">
        <v>5709</v>
      </c>
      <c r="F5661" s="41" t="s">
        <v>1282</v>
      </c>
      <c r="G5661" s="19" t="s">
        <v>797</v>
      </c>
      <c r="H5661" s="41">
        <v>6</v>
      </c>
      <c r="I5661" s="41">
        <v>6</v>
      </c>
      <c r="J5661" s="41">
        <v>10</v>
      </c>
      <c r="K5661" s="44">
        <v>6</v>
      </c>
      <c r="L5661" s="20">
        <v>3000000</v>
      </c>
      <c r="M5661" s="19" t="s">
        <v>16732</v>
      </c>
      <c r="N5661" s="28" t="s">
        <v>15953</v>
      </c>
    </row>
    <row r="5662" spans="1:14" ht="90" x14ac:dyDescent="0.25">
      <c r="A5662" s="27" t="s">
        <v>5339</v>
      </c>
      <c r="B5662" s="19" t="s">
        <v>17012</v>
      </c>
      <c r="C5662" s="19" t="s">
        <v>16739</v>
      </c>
      <c r="D5662" s="38" t="s">
        <v>16049</v>
      </c>
      <c r="E5662" s="38" t="s">
        <v>5710</v>
      </c>
      <c r="F5662" s="41" t="s">
        <v>1282</v>
      </c>
      <c r="G5662" s="19" t="s">
        <v>797</v>
      </c>
      <c r="H5662" s="41">
        <v>6</v>
      </c>
      <c r="I5662" s="41">
        <v>6</v>
      </c>
      <c r="J5662" s="41">
        <v>10</v>
      </c>
      <c r="K5662" s="44">
        <v>55</v>
      </c>
      <c r="L5662" s="20">
        <v>2475000</v>
      </c>
      <c r="M5662" s="19" t="s">
        <v>16732</v>
      </c>
      <c r="N5662" s="28" t="s">
        <v>15953</v>
      </c>
    </row>
    <row r="5663" spans="1:14" ht="90" x14ac:dyDescent="0.25">
      <c r="A5663" s="27" t="s">
        <v>5339</v>
      </c>
      <c r="B5663" s="19" t="s">
        <v>17012</v>
      </c>
      <c r="C5663" s="19" t="s">
        <v>16739</v>
      </c>
      <c r="D5663" s="38" t="s">
        <v>16049</v>
      </c>
      <c r="E5663" s="38" t="s">
        <v>5711</v>
      </c>
      <c r="F5663" s="41" t="s">
        <v>1282</v>
      </c>
      <c r="G5663" s="19" t="s">
        <v>797</v>
      </c>
      <c r="H5663" s="41">
        <v>6</v>
      </c>
      <c r="I5663" s="41">
        <v>6</v>
      </c>
      <c r="J5663" s="41">
        <v>10</v>
      </c>
      <c r="K5663" s="44">
        <v>6</v>
      </c>
      <c r="L5663" s="20">
        <v>300000</v>
      </c>
      <c r="M5663" s="19" t="s">
        <v>16732</v>
      </c>
      <c r="N5663" s="28" t="s">
        <v>15953</v>
      </c>
    </row>
    <row r="5664" spans="1:14" ht="45" x14ac:dyDescent="0.25">
      <c r="A5664" s="27" t="s">
        <v>5339</v>
      </c>
      <c r="B5664" s="19" t="s">
        <v>17014</v>
      </c>
      <c r="C5664" s="19" t="s">
        <v>16747</v>
      </c>
      <c r="D5664" s="38" t="s">
        <v>16057</v>
      </c>
      <c r="E5664" s="38" t="s">
        <v>5712</v>
      </c>
      <c r="F5664" s="41" t="s">
        <v>5713</v>
      </c>
      <c r="G5664" s="19" t="s">
        <v>797</v>
      </c>
      <c r="H5664" s="41">
        <v>6</v>
      </c>
      <c r="I5664" s="41">
        <v>6</v>
      </c>
      <c r="J5664" s="41">
        <v>10</v>
      </c>
      <c r="K5664" s="44">
        <v>220</v>
      </c>
      <c r="L5664" s="20">
        <v>43236793.600000001</v>
      </c>
      <c r="M5664" s="19" t="s">
        <v>16732</v>
      </c>
      <c r="N5664" s="28" t="s">
        <v>15953</v>
      </c>
    </row>
    <row r="5665" spans="1:14" ht="90" x14ac:dyDescent="0.25">
      <c r="A5665" s="27" t="s">
        <v>5339</v>
      </c>
      <c r="B5665" s="19" t="s">
        <v>17012</v>
      </c>
      <c r="C5665" s="19" t="s">
        <v>16739</v>
      </c>
      <c r="D5665" s="38" t="s">
        <v>16049</v>
      </c>
      <c r="E5665" s="38" t="s">
        <v>5714</v>
      </c>
      <c r="F5665" s="41" t="s">
        <v>5715</v>
      </c>
      <c r="G5665" s="19" t="s">
        <v>797</v>
      </c>
      <c r="H5665" s="41">
        <v>6</v>
      </c>
      <c r="I5665" s="41">
        <v>6</v>
      </c>
      <c r="J5665" s="41">
        <v>10</v>
      </c>
      <c r="K5665" s="44">
        <v>200</v>
      </c>
      <c r="L5665" s="20">
        <v>7000000</v>
      </c>
      <c r="M5665" s="19" t="s">
        <v>11</v>
      </c>
      <c r="N5665" s="28" t="s">
        <v>15953</v>
      </c>
    </row>
    <row r="5666" spans="1:14" ht="90" x14ac:dyDescent="0.25">
      <c r="A5666" s="27" t="s">
        <v>5339</v>
      </c>
      <c r="B5666" s="19" t="s">
        <v>17012</v>
      </c>
      <c r="C5666" s="19" t="s">
        <v>16739</v>
      </c>
      <c r="D5666" s="38" t="s">
        <v>16049</v>
      </c>
      <c r="E5666" s="38" t="s">
        <v>5716</v>
      </c>
      <c r="F5666" s="41" t="s">
        <v>1817</v>
      </c>
      <c r="G5666" s="19" t="s">
        <v>797</v>
      </c>
      <c r="H5666" s="41">
        <v>6</v>
      </c>
      <c r="I5666" s="41">
        <v>6</v>
      </c>
      <c r="J5666" s="41">
        <v>10</v>
      </c>
      <c r="K5666" s="44">
        <v>2</v>
      </c>
      <c r="L5666" s="20">
        <v>1000000</v>
      </c>
      <c r="M5666" s="19" t="s">
        <v>11</v>
      </c>
      <c r="N5666" s="28" t="s">
        <v>15953</v>
      </c>
    </row>
    <row r="5667" spans="1:14" ht="90" x14ac:dyDescent="0.25">
      <c r="A5667" s="27" t="s">
        <v>5339</v>
      </c>
      <c r="B5667" s="19" t="s">
        <v>17012</v>
      </c>
      <c r="C5667" s="19" t="s">
        <v>16739</v>
      </c>
      <c r="D5667" s="38" t="s">
        <v>16049</v>
      </c>
      <c r="E5667" s="38" t="s">
        <v>5717</v>
      </c>
      <c r="F5667" s="41" t="s">
        <v>1817</v>
      </c>
      <c r="G5667" s="19" t="s">
        <v>797</v>
      </c>
      <c r="H5667" s="41">
        <v>6</v>
      </c>
      <c r="I5667" s="41">
        <v>6</v>
      </c>
      <c r="J5667" s="41">
        <v>10</v>
      </c>
      <c r="K5667" s="44">
        <v>1</v>
      </c>
      <c r="L5667" s="20">
        <v>496783.66</v>
      </c>
      <c r="M5667" s="19" t="s">
        <v>11</v>
      </c>
      <c r="N5667" s="28" t="s">
        <v>15953</v>
      </c>
    </row>
    <row r="5668" spans="1:14" ht="90" x14ac:dyDescent="0.25">
      <c r="A5668" s="27" t="s">
        <v>5339</v>
      </c>
      <c r="B5668" s="19" t="s">
        <v>17012</v>
      </c>
      <c r="C5668" s="19" t="s">
        <v>16739</v>
      </c>
      <c r="D5668" s="38" t="s">
        <v>16049</v>
      </c>
      <c r="E5668" s="38" t="s">
        <v>5718</v>
      </c>
      <c r="F5668" s="41" t="s">
        <v>1817</v>
      </c>
      <c r="G5668" s="19" t="s">
        <v>797</v>
      </c>
      <c r="H5668" s="41">
        <v>6</v>
      </c>
      <c r="I5668" s="41">
        <v>6</v>
      </c>
      <c r="J5668" s="41">
        <v>10</v>
      </c>
      <c r="K5668" s="44">
        <v>1</v>
      </c>
      <c r="L5668" s="20">
        <v>500000</v>
      </c>
      <c r="M5668" s="19" t="s">
        <v>11</v>
      </c>
      <c r="N5668" s="28" t="s">
        <v>15953</v>
      </c>
    </row>
    <row r="5669" spans="1:14" ht="90" x14ac:dyDescent="0.25">
      <c r="A5669" s="27" t="s">
        <v>5339</v>
      </c>
      <c r="B5669" s="19" t="s">
        <v>17012</v>
      </c>
      <c r="C5669" s="19" t="s">
        <v>16739</v>
      </c>
      <c r="D5669" s="38" t="s">
        <v>16049</v>
      </c>
      <c r="E5669" s="38" t="s">
        <v>5719</v>
      </c>
      <c r="F5669" s="41" t="s">
        <v>1817</v>
      </c>
      <c r="G5669" s="19" t="s">
        <v>797</v>
      </c>
      <c r="H5669" s="41">
        <v>6</v>
      </c>
      <c r="I5669" s="41">
        <v>6</v>
      </c>
      <c r="J5669" s="41">
        <v>10</v>
      </c>
      <c r="K5669" s="44">
        <v>2</v>
      </c>
      <c r="L5669" s="20">
        <v>1000000</v>
      </c>
      <c r="M5669" s="19" t="s">
        <v>11</v>
      </c>
      <c r="N5669" s="28" t="s">
        <v>15953</v>
      </c>
    </row>
    <row r="5670" spans="1:14" ht="30" x14ac:dyDescent="0.25">
      <c r="A5670" s="27" t="s">
        <v>5339</v>
      </c>
      <c r="B5670" s="19" t="s">
        <v>17040</v>
      </c>
      <c r="C5670" s="19" t="s">
        <v>16796</v>
      </c>
      <c r="D5670" s="38" t="s">
        <v>16106</v>
      </c>
      <c r="E5670" s="38" t="s">
        <v>5720</v>
      </c>
      <c r="F5670" s="41" t="s">
        <v>5721</v>
      </c>
      <c r="G5670" s="19" t="s">
        <v>797</v>
      </c>
      <c r="H5670" s="41">
        <v>6</v>
      </c>
      <c r="I5670" s="41">
        <v>6</v>
      </c>
      <c r="J5670" s="41">
        <v>10</v>
      </c>
      <c r="K5670" s="44">
        <v>1</v>
      </c>
      <c r="L5670" s="20">
        <v>86358300</v>
      </c>
      <c r="M5670" s="19" t="s">
        <v>11</v>
      </c>
      <c r="N5670" s="28" t="s">
        <v>15953</v>
      </c>
    </row>
    <row r="5671" spans="1:14" ht="45" x14ac:dyDescent="0.25">
      <c r="A5671" s="27" t="s">
        <v>5339</v>
      </c>
      <c r="B5671" s="19" t="s">
        <v>16745</v>
      </c>
      <c r="C5671" s="19" t="s">
        <v>16745</v>
      </c>
      <c r="D5671" s="38" t="s">
        <v>16055</v>
      </c>
      <c r="E5671" s="38" t="s">
        <v>5722</v>
      </c>
      <c r="F5671" s="41" t="s">
        <v>2719</v>
      </c>
      <c r="G5671" s="19" t="s">
        <v>797</v>
      </c>
      <c r="H5671" s="41">
        <v>6</v>
      </c>
      <c r="I5671" s="41">
        <v>6</v>
      </c>
      <c r="J5671" s="41">
        <v>10</v>
      </c>
      <c r="K5671" s="44">
        <v>50</v>
      </c>
      <c r="L5671" s="20">
        <v>1000000</v>
      </c>
      <c r="M5671" s="19" t="s">
        <v>11</v>
      </c>
      <c r="N5671" s="28" t="s">
        <v>15953</v>
      </c>
    </row>
    <row r="5672" spans="1:14" ht="45" x14ac:dyDescent="0.25">
      <c r="A5672" s="27" t="s">
        <v>5339</v>
      </c>
      <c r="B5672" s="19" t="s">
        <v>16745</v>
      </c>
      <c r="C5672" s="19" t="s">
        <v>16745</v>
      </c>
      <c r="D5672" s="38" t="s">
        <v>16055</v>
      </c>
      <c r="E5672" s="38" t="s">
        <v>5723</v>
      </c>
      <c r="F5672" s="41" t="s">
        <v>2719</v>
      </c>
      <c r="G5672" s="19" t="s">
        <v>797</v>
      </c>
      <c r="H5672" s="41">
        <v>6</v>
      </c>
      <c r="I5672" s="41">
        <v>6</v>
      </c>
      <c r="J5672" s="41">
        <v>10</v>
      </c>
      <c r="K5672" s="44">
        <v>50</v>
      </c>
      <c r="L5672" s="20">
        <v>200000</v>
      </c>
      <c r="M5672" s="19" t="s">
        <v>11</v>
      </c>
      <c r="N5672" s="28" t="s">
        <v>15953</v>
      </c>
    </row>
    <row r="5673" spans="1:14" ht="45" x14ac:dyDescent="0.25">
      <c r="A5673" s="27" t="s">
        <v>5339</v>
      </c>
      <c r="B5673" s="19" t="s">
        <v>16745</v>
      </c>
      <c r="C5673" s="19" t="s">
        <v>16745</v>
      </c>
      <c r="D5673" s="38" t="s">
        <v>16055</v>
      </c>
      <c r="E5673" s="38" t="s">
        <v>5724</v>
      </c>
      <c r="F5673" s="41" t="s">
        <v>2719</v>
      </c>
      <c r="G5673" s="19" t="s">
        <v>797</v>
      </c>
      <c r="H5673" s="41">
        <v>6</v>
      </c>
      <c r="I5673" s="41">
        <v>6</v>
      </c>
      <c r="J5673" s="41">
        <v>10</v>
      </c>
      <c r="K5673" s="44">
        <v>100</v>
      </c>
      <c r="L5673" s="20">
        <v>1000000</v>
      </c>
      <c r="M5673" s="19" t="s">
        <v>11</v>
      </c>
      <c r="N5673" s="28" t="s">
        <v>15953</v>
      </c>
    </row>
    <row r="5674" spans="1:14" ht="45" x14ac:dyDescent="0.25">
      <c r="A5674" s="27" t="s">
        <v>5339</v>
      </c>
      <c r="B5674" s="19" t="s">
        <v>16745</v>
      </c>
      <c r="C5674" s="19" t="s">
        <v>16745</v>
      </c>
      <c r="D5674" s="38" t="s">
        <v>16055</v>
      </c>
      <c r="E5674" s="38" t="s">
        <v>5725</v>
      </c>
      <c r="F5674" s="41" t="s">
        <v>2719</v>
      </c>
      <c r="G5674" s="19" t="s">
        <v>797</v>
      </c>
      <c r="H5674" s="41">
        <v>6</v>
      </c>
      <c r="I5674" s="41">
        <v>6</v>
      </c>
      <c r="J5674" s="41">
        <v>10</v>
      </c>
      <c r="K5674" s="44">
        <v>50</v>
      </c>
      <c r="L5674" s="20">
        <v>250000</v>
      </c>
      <c r="M5674" s="19" t="s">
        <v>11</v>
      </c>
      <c r="N5674" s="28" t="s">
        <v>15953</v>
      </c>
    </row>
    <row r="5675" spans="1:14" ht="45" x14ac:dyDescent="0.25">
      <c r="A5675" s="27" t="s">
        <v>5339</v>
      </c>
      <c r="B5675" s="19" t="s">
        <v>16745</v>
      </c>
      <c r="C5675" s="19" t="s">
        <v>16745</v>
      </c>
      <c r="D5675" s="38" t="s">
        <v>16055</v>
      </c>
      <c r="E5675" s="38" t="s">
        <v>5726</v>
      </c>
      <c r="F5675" s="41" t="s">
        <v>2719</v>
      </c>
      <c r="G5675" s="19" t="s">
        <v>797</v>
      </c>
      <c r="H5675" s="41">
        <v>6</v>
      </c>
      <c r="I5675" s="41">
        <v>6</v>
      </c>
      <c r="J5675" s="41">
        <v>10</v>
      </c>
      <c r="K5675" s="44">
        <v>6</v>
      </c>
      <c r="L5675" s="20">
        <v>90000</v>
      </c>
      <c r="M5675" s="19" t="s">
        <v>11</v>
      </c>
      <c r="N5675" s="28" t="s">
        <v>15953</v>
      </c>
    </row>
    <row r="5676" spans="1:14" ht="45" x14ac:dyDescent="0.25">
      <c r="A5676" s="27" t="s">
        <v>5339</v>
      </c>
      <c r="B5676" s="19" t="s">
        <v>16745</v>
      </c>
      <c r="C5676" s="19" t="s">
        <v>16745</v>
      </c>
      <c r="D5676" s="38" t="s">
        <v>16055</v>
      </c>
      <c r="E5676" s="38" t="s">
        <v>5727</v>
      </c>
      <c r="F5676" s="41" t="s">
        <v>2719</v>
      </c>
      <c r="G5676" s="19" t="s">
        <v>797</v>
      </c>
      <c r="H5676" s="41">
        <v>6</v>
      </c>
      <c r="I5676" s="41">
        <v>6</v>
      </c>
      <c r="J5676" s="41">
        <v>10</v>
      </c>
      <c r="K5676" s="44">
        <v>6</v>
      </c>
      <c r="L5676" s="20">
        <v>90000</v>
      </c>
      <c r="M5676" s="19" t="s">
        <v>11</v>
      </c>
      <c r="N5676" s="28" t="s">
        <v>15953</v>
      </c>
    </row>
    <row r="5677" spans="1:14" ht="45" x14ac:dyDescent="0.25">
      <c r="A5677" s="27" t="s">
        <v>5339</v>
      </c>
      <c r="B5677" s="19" t="s">
        <v>16745</v>
      </c>
      <c r="C5677" s="19" t="s">
        <v>16745</v>
      </c>
      <c r="D5677" s="38" t="s">
        <v>16055</v>
      </c>
      <c r="E5677" s="38" t="s">
        <v>5728</v>
      </c>
      <c r="F5677" s="41" t="s">
        <v>2719</v>
      </c>
      <c r="G5677" s="19" t="s">
        <v>797</v>
      </c>
      <c r="H5677" s="41">
        <v>6</v>
      </c>
      <c r="I5677" s="41">
        <v>6</v>
      </c>
      <c r="J5677" s="41">
        <v>10</v>
      </c>
      <c r="K5677" s="44">
        <v>6</v>
      </c>
      <c r="L5677" s="20">
        <v>90000</v>
      </c>
      <c r="M5677" s="19" t="s">
        <v>11</v>
      </c>
      <c r="N5677" s="28" t="s">
        <v>15953</v>
      </c>
    </row>
    <row r="5678" spans="1:14" ht="45" x14ac:dyDescent="0.25">
      <c r="A5678" s="27" t="s">
        <v>5339</v>
      </c>
      <c r="B5678" s="19" t="s">
        <v>16745</v>
      </c>
      <c r="C5678" s="19" t="s">
        <v>16745</v>
      </c>
      <c r="D5678" s="38" t="s">
        <v>16055</v>
      </c>
      <c r="E5678" s="38" t="s">
        <v>5729</v>
      </c>
      <c r="F5678" s="41" t="s">
        <v>2719</v>
      </c>
      <c r="G5678" s="19" t="s">
        <v>797</v>
      </c>
      <c r="H5678" s="41">
        <v>6</v>
      </c>
      <c r="I5678" s="41">
        <v>6</v>
      </c>
      <c r="J5678" s="41">
        <v>10</v>
      </c>
      <c r="K5678" s="44">
        <v>6</v>
      </c>
      <c r="L5678" s="20">
        <v>90000</v>
      </c>
      <c r="M5678" s="19" t="s">
        <v>11</v>
      </c>
      <c r="N5678" s="28" t="s">
        <v>15953</v>
      </c>
    </row>
    <row r="5679" spans="1:14" ht="45" x14ac:dyDescent="0.25">
      <c r="A5679" s="27" t="s">
        <v>5339</v>
      </c>
      <c r="B5679" s="19" t="s">
        <v>16745</v>
      </c>
      <c r="C5679" s="19" t="s">
        <v>16745</v>
      </c>
      <c r="D5679" s="38" t="s">
        <v>16055</v>
      </c>
      <c r="E5679" s="38" t="s">
        <v>5730</v>
      </c>
      <c r="F5679" s="41" t="s">
        <v>2719</v>
      </c>
      <c r="G5679" s="19" t="s">
        <v>797</v>
      </c>
      <c r="H5679" s="41">
        <v>6</v>
      </c>
      <c r="I5679" s="41">
        <v>6</v>
      </c>
      <c r="J5679" s="41">
        <v>10</v>
      </c>
      <c r="K5679" s="44">
        <v>5</v>
      </c>
      <c r="L5679" s="20">
        <v>2500000</v>
      </c>
      <c r="M5679" s="19" t="s">
        <v>11</v>
      </c>
      <c r="N5679" s="28" t="s">
        <v>15953</v>
      </c>
    </row>
    <row r="5680" spans="1:14" ht="45" x14ac:dyDescent="0.25">
      <c r="A5680" s="27" t="s">
        <v>5339</v>
      </c>
      <c r="B5680" s="19" t="s">
        <v>16745</v>
      </c>
      <c r="C5680" s="19" t="s">
        <v>16745</v>
      </c>
      <c r="D5680" s="38" t="s">
        <v>16055</v>
      </c>
      <c r="E5680" s="38" t="s">
        <v>5731</v>
      </c>
      <c r="F5680" s="41" t="s">
        <v>2719</v>
      </c>
      <c r="G5680" s="19" t="s">
        <v>797</v>
      </c>
      <c r="H5680" s="41">
        <v>6</v>
      </c>
      <c r="I5680" s="41">
        <v>6</v>
      </c>
      <c r="J5680" s="41">
        <v>10</v>
      </c>
      <c r="K5680" s="44">
        <v>50</v>
      </c>
      <c r="L5680" s="20">
        <v>200000</v>
      </c>
      <c r="M5680" s="19" t="s">
        <v>11</v>
      </c>
      <c r="N5680" s="28" t="s">
        <v>15953</v>
      </c>
    </row>
    <row r="5681" spans="1:14" ht="45" x14ac:dyDescent="0.25">
      <c r="A5681" s="27" t="s">
        <v>5339</v>
      </c>
      <c r="B5681" s="19" t="s">
        <v>16745</v>
      </c>
      <c r="C5681" s="19" t="s">
        <v>16745</v>
      </c>
      <c r="D5681" s="38" t="s">
        <v>16055</v>
      </c>
      <c r="E5681" s="38" t="s">
        <v>5732</v>
      </c>
      <c r="F5681" s="41" t="s">
        <v>2719</v>
      </c>
      <c r="G5681" s="19" t="s">
        <v>797</v>
      </c>
      <c r="H5681" s="41">
        <v>6</v>
      </c>
      <c r="I5681" s="41">
        <v>6</v>
      </c>
      <c r="J5681" s="41">
        <v>10</v>
      </c>
      <c r="K5681" s="44">
        <v>100</v>
      </c>
      <c r="L5681" s="20">
        <v>2000000</v>
      </c>
      <c r="M5681" s="19" t="s">
        <v>11</v>
      </c>
      <c r="N5681" s="28" t="s">
        <v>15953</v>
      </c>
    </row>
    <row r="5682" spans="1:14" ht="45" x14ac:dyDescent="0.25">
      <c r="A5682" s="27" t="s">
        <v>5339</v>
      </c>
      <c r="B5682" s="19" t="s">
        <v>16745</v>
      </c>
      <c r="C5682" s="19" t="s">
        <v>16745</v>
      </c>
      <c r="D5682" s="38" t="s">
        <v>16055</v>
      </c>
      <c r="E5682" s="38" t="s">
        <v>5733</v>
      </c>
      <c r="F5682" s="41" t="s">
        <v>2719</v>
      </c>
      <c r="G5682" s="19" t="s">
        <v>797</v>
      </c>
      <c r="H5682" s="41">
        <v>6</v>
      </c>
      <c r="I5682" s="41">
        <v>6</v>
      </c>
      <c r="J5682" s="41">
        <v>10</v>
      </c>
      <c r="K5682" s="44">
        <v>50</v>
      </c>
      <c r="L5682" s="20">
        <v>200000</v>
      </c>
      <c r="M5682" s="19" t="s">
        <v>11</v>
      </c>
      <c r="N5682" s="28" t="s">
        <v>15953</v>
      </c>
    </row>
    <row r="5683" spans="1:14" ht="45" x14ac:dyDescent="0.25">
      <c r="A5683" s="27" t="s">
        <v>5339</v>
      </c>
      <c r="B5683" s="19" t="s">
        <v>16745</v>
      </c>
      <c r="C5683" s="19" t="s">
        <v>16745</v>
      </c>
      <c r="D5683" s="38" t="s">
        <v>16055</v>
      </c>
      <c r="E5683" s="38" t="s">
        <v>5734</v>
      </c>
      <c r="F5683" s="41" t="s">
        <v>2719</v>
      </c>
      <c r="G5683" s="19" t="s">
        <v>797</v>
      </c>
      <c r="H5683" s="41">
        <v>6</v>
      </c>
      <c r="I5683" s="41">
        <v>6</v>
      </c>
      <c r="J5683" s="41">
        <v>10</v>
      </c>
      <c r="K5683" s="44">
        <v>50</v>
      </c>
      <c r="L5683" s="20">
        <v>1000000</v>
      </c>
      <c r="M5683" s="19" t="s">
        <v>11</v>
      </c>
      <c r="N5683" s="28" t="s">
        <v>15953</v>
      </c>
    </row>
    <row r="5684" spans="1:14" ht="30" x14ac:dyDescent="0.25">
      <c r="A5684" s="27" t="s">
        <v>5339</v>
      </c>
      <c r="B5684" s="19" t="s">
        <v>17040</v>
      </c>
      <c r="C5684" s="19" t="s">
        <v>16796</v>
      </c>
      <c r="D5684" s="38" t="s">
        <v>16106</v>
      </c>
      <c r="E5684" s="38" t="s">
        <v>5735</v>
      </c>
      <c r="F5684" s="41" t="s">
        <v>4857</v>
      </c>
      <c r="G5684" s="19" t="s">
        <v>797</v>
      </c>
      <c r="H5684" s="41">
        <v>6</v>
      </c>
      <c r="I5684" s="41">
        <v>6</v>
      </c>
      <c r="J5684" s="41">
        <v>10</v>
      </c>
      <c r="K5684" s="44">
        <v>2</v>
      </c>
      <c r="L5684" s="20">
        <v>73637200</v>
      </c>
      <c r="M5684" s="19" t="s">
        <v>11</v>
      </c>
      <c r="N5684" s="28" t="s">
        <v>15953</v>
      </c>
    </row>
    <row r="5685" spans="1:14" ht="30" x14ac:dyDescent="0.25">
      <c r="A5685" s="27" t="s">
        <v>5339</v>
      </c>
      <c r="B5685" s="19" t="s">
        <v>17013</v>
      </c>
      <c r="C5685" s="19" t="s">
        <v>16740</v>
      </c>
      <c r="D5685" s="38" t="s">
        <v>16050</v>
      </c>
      <c r="E5685" s="38" t="s">
        <v>5736</v>
      </c>
      <c r="F5685" s="41" t="s">
        <v>5737</v>
      </c>
      <c r="G5685" s="19" t="s">
        <v>797</v>
      </c>
      <c r="H5685" s="41">
        <v>6</v>
      </c>
      <c r="I5685" s="41">
        <v>6</v>
      </c>
      <c r="J5685" s="41">
        <v>10</v>
      </c>
      <c r="K5685" s="44">
        <v>429</v>
      </c>
      <c r="L5685" s="20">
        <v>15014609.609999999</v>
      </c>
      <c r="M5685" s="19" t="s">
        <v>11</v>
      </c>
      <c r="N5685" s="28" t="s">
        <v>15953</v>
      </c>
    </row>
    <row r="5686" spans="1:14" ht="30" x14ac:dyDescent="0.25">
      <c r="A5686" s="27" t="s">
        <v>5339</v>
      </c>
      <c r="B5686" s="19" t="s">
        <v>17013</v>
      </c>
      <c r="C5686" s="19" t="s">
        <v>16740</v>
      </c>
      <c r="D5686" s="38" t="s">
        <v>16050</v>
      </c>
      <c r="E5686" s="38" t="s">
        <v>5738</v>
      </c>
      <c r="F5686" s="41" t="s">
        <v>5737</v>
      </c>
      <c r="G5686" s="19" t="s">
        <v>797</v>
      </c>
      <c r="H5686" s="41">
        <v>6</v>
      </c>
      <c r="I5686" s="41">
        <v>6</v>
      </c>
      <c r="J5686" s="41">
        <v>10</v>
      </c>
      <c r="K5686" s="44">
        <v>52</v>
      </c>
      <c r="L5686" s="20">
        <v>1931955.48</v>
      </c>
      <c r="M5686" s="19" t="s">
        <v>11</v>
      </c>
      <c r="N5686" s="28" t="s">
        <v>15953</v>
      </c>
    </row>
    <row r="5687" spans="1:14" ht="30" x14ac:dyDescent="0.25">
      <c r="A5687" s="27" t="s">
        <v>5339</v>
      </c>
      <c r="B5687" s="19" t="s">
        <v>17061</v>
      </c>
      <c r="C5687" s="19" t="s">
        <v>16863</v>
      </c>
      <c r="D5687" s="38" t="s">
        <v>16173</v>
      </c>
      <c r="E5687" s="38" t="s">
        <v>5739</v>
      </c>
      <c r="F5687" s="41" t="s">
        <v>5740</v>
      </c>
      <c r="G5687" s="19" t="s">
        <v>797</v>
      </c>
      <c r="H5687" s="41">
        <v>6</v>
      </c>
      <c r="I5687" s="41">
        <v>6</v>
      </c>
      <c r="J5687" s="41">
        <v>10</v>
      </c>
      <c r="K5687" s="44">
        <v>1</v>
      </c>
      <c r="L5687" s="20">
        <v>508138.33</v>
      </c>
      <c r="M5687" s="19" t="s">
        <v>11</v>
      </c>
      <c r="N5687" s="28" t="s">
        <v>15953</v>
      </c>
    </row>
    <row r="5688" spans="1:14" ht="30" x14ac:dyDescent="0.25">
      <c r="A5688" s="27" t="s">
        <v>5339</v>
      </c>
      <c r="B5688" s="19" t="s">
        <v>17013</v>
      </c>
      <c r="C5688" s="19" t="s">
        <v>16744</v>
      </c>
      <c r="D5688" s="38" t="s">
        <v>16054</v>
      </c>
      <c r="E5688" s="38" t="s">
        <v>5741</v>
      </c>
      <c r="F5688" s="41" t="s">
        <v>1104</v>
      </c>
      <c r="G5688" s="19" t="s">
        <v>797</v>
      </c>
      <c r="H5688" s="41">
        <v>6</v>
      </c>
      <c r="I5688" s="41">
        <v>6</v>
      </c>
      <c r="J5688" s="41">
        <v>10</v>
      </c>
      <c r="K5688" s="44">
        <v>1000</v>
      </c>
      <c r="L5688" s="20">
        <v>148750</v>
      </c>
      <c r="M5688" s="19" t="s">
        <v>11</v>
      </c>
      <c r="N5688" s="28" t="s">
        <v>15953</v>
      </c>
    </row>
    <row r="5689" spans="1:14" ht="30" x14ac:dyDescent="0.25">
      <c r="A5689" s="27" t="s">
        <v>5339</v>
      </c>
      <c r="B5689" s="19" t="s">
        <v>17013</v>
      </c>
      <c r="C5689" s="19" t="s">
        <v>16744</v>
      </c>
      <c r="D5689" s="38" t="s">
        <v>16054</v>
      </c>
      <c r="E5689" s="38" t="s">
        <v>5742</v>
      </c>
      <c r="F5689" s="41" t="s">
        <v>1104</v>
      </c>
      <c r="G5689" s="19" t="s">
        <v>797</v>
      </c>
      <c r="H5689" s="41">
        <v>6</v>
      </c>
      <c r="I5689" s="41">
        <v>6</v>
      </c>
      <c r="J5689" s="41">
        <v>10</v>
      </c>
      <c r="K5689" s="44">
        <v>1002</v>
      </c>
      <c r="L5689" s="20">
        <v>197935.08</v>
      </c>
      <c r="M5689" s="19" t="s">
        <v>11</v>
      </c>
      <c r="N5689" s="28" t="s">
        <v>15953</v>
      </c>
    </row>
    <row r="5690" spans="1:14" ht="30" x14ac:dyDescent="0.25">
      <c r="A5690" s="27" t="s">
        <v>5339</v>
      </c>
      <c r="B5690" s="19" t="s">
        <v>17013</v>
      </c>
      <c r="C5690" s="19" t="s">
        <v>16744</v>
      </c>
      <c r="D5690" s="38" t="s">
        <v>16054</v>
      </c>
      <c r="E5690" s="38" t="s">
        <v>5743</v>
      </c>
      <c r="F5690" s="41" t="s">
        <v>1104</v>
      </c>
      <c r="G5690" s="19" t="s">
        <v>797</v>
      </c>
      <c r="H5690" s="41">
        <v>6</v>
      </c>
      <c r="I5690" s="41">
        <v>6</v>
      </c>
      <c r="J5690" s="41">
        <v>10</v>
      </c>
      <c r="K5690" s="44">
        <v>1000</v>
      </c>
      <c r="L5690" s="20">
        <v>322490</v>
      </c>
      <c r="M5690" s="19" t="s">
        <v>11</v>
      </c>
      <c r="N5690" s="28" t="s">
        <v>15953</v>
      </c>
    </row>
    <row r="5691" spans="1:14" ht="30" x14ac:dyDescent="0.25">
      <c r="A5691" s="27" t="s">
        <v>5339</v>
      </c>
      <c r="B5691" s="19" t="s">
        <v>17060</v>
      </c>
      <c r="C5691" s="19" t="s">
        <v>16852</v>
      </c>
      <c r="D5691" s="38" t="s">
        <v>16162</v>
      </c>
      <c r="E5691" s="38" t="s">
        <v>5744</v>
      </c>
      <c r="F5691" s="41" t="s">
        <v>5745</v>
      </c>
      <c r="G5691" s="19" t="s">
        <v>797</v>
      </c>
      <c r="H5691" s="41">
        <v>6</v>
      </c>
      <c r="I5691" s="41">
        <v>6</v>
      </c>
      <c r="J5691" s="41">
        <v>10</v>
      </c>
      <c r="K5691" s="44">
        <v>1</v>
      </c>
      <c r="L5691" s="20">
        <v>90106.8</v>
      </c>
      <c r="M5691" s="19" t="s">
        <v>11</v>
      </c>
      <c r="N5691" s="28" t="s">
        <v>15953</v>
      </c>
    </row>
    <row r="5692" spans="1:14" ht="75" x14ac:dyDescent="0.25">
      <c r="A5692" s="27" t="s">
        <v>5339</v>
      </c>
      <c r="B5692" s="19" t="s">
        <v>17016</v>
      </c>
      <c r="C5692" s="19" t="s">
        <v>16939</v>
      </c>
      <c r="D5692" s="38" t="s">
        <v>16251</v>
      </c>
      <c r="E5692" s="38" t="s">
        <v>5746</v>
      </c>
      <c r="F5692" s="41" t="s">
        <v>5747</v>
      </c>
      <c r="G5692" s="19" t="s">
        <v>797</v>
      </c>
      <c r="H5692" s="41">
        <v>6</v>
      </c>
      <c r="I5692" s="41">
        <v>6</v>
      </c>
      <c r="J5692" s="41">
        <v>10</v>
      </c>
      <c r="K5692" s="44">
        <v>1</v>
      </c>
      <c r="L5692" s="20">
        <v>157074.04999999999</v>
      </c>
      <c r="M5692" s="19" t="s">
        <v>11</v>
      </c>
      <c r="N5692" s="28" t="s">
        <v>15953</v>
      </c>
    </row>
    <row r="5693" spans="1:14" ht="30" x14ac:dyDescent="0.25">
      <c r="A5693" s="27" t="s">
        <v>5339</v>
      </c>
      <c r="B5693" s="19" t="s">
        <v>17016</v>
      </c>
      <c r="C5693" s="19" t="s">
        <v>16846</v>
      </c>
      <c r="D5693" s="38" t="s">
        <v>16156</v>
      </c>
      <c r="E5693" s="38" t="s">
        <v>5748</v>
      </c>
      <c r="F5693" s="41" t="s">
        <v>1324</v>
      </c>
      <c r="G5693" s="19" t="s">
        <v>797</v>
      </c>
      <c r="H5693" s="41">
        <v>6</v>
      </c>
      <c r="I5693" s="41">
        <v>6</v>
      </c>
      <c r="J5693" s="41">
        <v>10</v>
      </c>
      <c r="K5693" s="44">
        <v>5</v>
      </c>
      <c r="L5693" s="20">
        <v>4881510.8999999994</v>
      </c>
      <c r="M5693" s="19" t="s">
        <v>11</v>
      </c>
      <c r="N5693" s="28" t="s">
        <v>15953</v>
      </c>
    </row>
    <row r="5694" spans="1:14" ht="30" x14ac:dyDescent="0.25">
      <c r="A5694" s="27" t="s">
        <v>5339</v>
      </c>
      <c r="B5694" s="19" t="s">
        <v>17013</v>
      </c>
      <c r="C5694" s="19" t="s">
        <v>16744</v>
      </c>
      <c r="D5694" s="38" t="s">
        <v>16054</v>
      </c>
      <c r="E5694" s="38" t="s">
        <v>5749</v>
      </c>
      <c r="F5694" s="41" t="s">
        <v>2096</v>
      </c>
      <c r="G5694" s="19" t="s">
        <v>797</v>
      </c>
      <c r="H5694" s="41">
        <v>6</v>
      </c>
      <c r="I5694" s="41">
        <v>6</v>
      </c>
      <c r="J5694" s="41">
        <v>10</v>
      </c>
      <c r="K5694" s="44">
        <v>161</v>
      </c>
      <c r="L5694" s="20">
        <v>462881.44</v>
      </c>
      <c r="M5694" s="19" t="s">
        <v>11</v>
      </c>
      <c r="N5694" s="28" t="s">
        <v>15953</v>
      </c>
    </row>
    <row r="5695" spans="1:14" ht="30" x14ac:dyDescent="0.25">
      <c r="A5695" s="27" t="s">
        <v>5339</v>
      </c>
      <c r="B5695" s="19" t="s">
        <v>17013</v>
      </c>
      <c r="C5695" s="19" t="s">
        <v>16776</v>
      </c>
      <c r="D5695" s="38" t="s">
        <v>16086</v>
      </c>
      <c r="E5695" s="38" t="s">
        <v>5750</v>
      </c>
      <c r="F5695" s="41" t="s">
        <v>5751</v>
      </c>
      <c r="G5695" s="19" t="s">
        <v>797</v>
      </c>
      <c r="H5695" s="41">
        <v>6</v>
      </c>
      <c r="I5695" s="41">
        <v>6</v>
      </c>
      <c r="J5695" s="41">
        <v>10</v>
      </c>
      <c r="K5695" s="44">
        <v>1</v>
      </c>
      <c r="L5695" s="20">
        <v>2154127.0499999998</v>
      </c>
      <c r="M5695" s="19" t="s">
        <v>11</v>
      </c>
      <c r="N5695" s="28" t="s">
        <v>15953</v>
      </c>
    </row>
    <row r="5696" spans="1:14" ht="30" x14ac:dyDescent="0.25">
      <c r="A5696" s="27" t="s">
        <v>5339</v>
      </c>
      <c r="B5696" s="19" t="s">
        <v>17013</v>
      </c>
      <c r="C5696" s="19" t="s">
        <v>16776</v>
      </c>
      <c r="D5696" s="38" t="s">
        <v>16086</v>
      </c>
      <c r="E5696" s="38" t="s">
        <v>5752</v>
      </c>
      <c r="F5696" s="41" t="s">
        <v>5751</v>
      </c>
      <c r="G5696" s="19" t="s">
        <v>797</v>
      </c>
      <c r="H5696" s="41">
        <v>6</v>
      </c>
      <c r="I5696" s="41">
        <v>6</v>
      </c>
      <c r="J5696" s="41">
        <v>10</v>
      </c>
      <c r="K5696" s="44">
        <v>4</v>
      </c>
      <c r="L5696" s="20">
        <v>4000000</v>
      </c>
      <c r="M5696" s="19" t="s">
        <v>11</v>
      </c>
      <c r="N5696" s="28" t="s">
        <v>15953</v>
      </c>
    </row>
    <row r="5697" spans="1:14" ht="30" x14ac:dyDescent="0.25">
      <c r="A5697" s="27" t="s">
        <v>5339</v>
      </c>
      <c r="B5697" s="19" t="s">
        <v>17013</v>
      </c>
      <c r="C5697" s="19" t="s">
        <v>16776</v>
      </c>
      <c r="D5697" s="38" t="s">
        <v>16086</v>
      </c>
      <c r="E5697" s="38" t="s">
        <v>5753</v>
      </c>
      <c r="F5697" s="41" t="s">
        <v>5751</v>
      </c>
      <c r="G5697" s="19" t="s">
        <v>797</v>
      </c>
      <c r="H5697" s="41">
        <v>6</v>
      </c>
      <c r="I5697" s="41">
        <v>6</v>
      </c>
      <c r="J5697" s="41">
        <v>10</v>
      </c>
      <c r="K5697" s="44">
        <v>2</v>
      </c>
      <c r="L5697" s="20">
        <v>3400000</v>
      </c>
      <c r="M5697" s="19" t="s">
        <v>11</v>
      </c>
      <c r="N5697" s="28" t="s">
        <v>15953</v>
      </c>
    </row>
    <row r="5698" spans="1:14" ht="30" x14ac:dyDescent="0.25">
      <c r="A5698" s="27" t="s">
        <v>5339</v>
      </c>
      <c r="B5698" s="19" t="s">
        <v>17013</v>
      </c>
      <c r="C5698" s="19" t="s">
        <v>16776</v>
      </c>
      <c r="D5698" s="38" t="s">
        <v>16086</v>
      </c>
      <c r="E5698" s="38" t="s">
        <v>5754</v>
      </c>
      <c r="F5698" s="41" t="s">
        <v>5755</v>
      </c>
      <c r="G5698" s="19" t="s">
        <v>797</v>
      </c>
      <c r="H5698" s="41">
        <v>6</v>
      </c>
      <c r="I5698" s="41">
        <v>6</v>
      </c>
      <c r="J5698" s="41">
        <v>10</v>
      </c>
      <c r="K5698" s="44">
        <v>2</v>
      </c>
      <c r="L5698" s="20">
        <v>640000</v>
      </c>
      <c r="M5698" s="19" t="s">
        <v>11</v>
      </c>
      <c r="N5698" s="28" t="s">
        <v>15953</v>
      </c>
    </row>
    <row r="5699" spans="1:14" ht="30" x14ac:dyDescent="0.25">
      <c r="A5699" s="27" t="s">
        <v>5339</v>
      </c>
      <c r="B5699" s="19" t="s">
        <v>17013</v>
      </c>
      <c r="C5699" s="19" t="s">
        <v>16776</v>
      </c>
      <c r="D5699" s="38" t="s">
        <v>16086</v>
      </c>
      <c r="E5699" s="38" t="s">
        <v>5756</v>
      </c>
      <c r="F5699" s="41" t="s">
        <v>5755</v>
      </c>
      <c r="G5699" s="19" t="s">
        <v>797</v>
      </c>
      <c r="H5699" s="41">
        <v>6</v>
      </c>
      <c r="I5699" s="41">
        <v>6</v>
      </c>
      <c r="J5699" s="41">
        <v>10</v>
      </c>
      <c r="K5699" s="44">
        <v>8</v>
      </c>
      <c r="L5699" s="20">
        <v>640000</v>
      </c>
      <c r="M5699" s="19" t="s">
        <v>11</v>
      </c>
      <c r="N5699" s="28" t="s">
        <v>15953</v>
      </c>
    </row>
    <row r="5700" spans="1:14" ht="30" x14ac:dyDescent="0.25">
      <c r="A5700" s="27" t="s">
        <v>5339</v>
      </c>
      <c r="B5700" s="19" t="s">
        <v>17013</v>
      </c>
      <c r="C5700" s="19" t="s">
        <v>16776</v>
      </c>
      <c r="D5700" s="38" t="s">
        <v>16086</v>
      </c>
      <c r="E5700" s="38" t="s">
        <v>5757</v>
      </c>
      <c r="F5700" s="41" t="s">
        <v>5755</v>
      </c>
      <c r="G5700" s="19" t="s">
        <v>797</v>
      </c>
      <c r="H5700" s="41">
        <v>6</v>
      </c>
      <c r="I5700" s="41">
        <v>6</v>
      </c>
      <c r="J5700" s="41">
        <v>10</v>
      </c>
      <c r="K5700" s="44">
        <v>14</v>
      </c>
      <c r="L5700" s="20">
        <v>6300000</v>
      </c>
      <c r="M5700" s="19" t="s">
        <v>11</v>
      </c>
      <c r="N5700" s="28" t="s">
        <v>15953</v>
      </c>
    </row>
    <row r="5701" spans="1:14" ht="30" x14ac:dyDescent="0.25">
      <c r="A5701" s="27" t="s">
        <v>5339</v>
      </c>
      <c r="B5701" s="19" t="s">
        <v>17013</v>
      </c>
      <c r="C5701" s="19" t="s">
        <v>16776</v>
      </c>
      <c r="D5701" s="38" t="s">
        <v>16086</v>
      </c>
      <c r="E5701" s="38" t="s">
        <v>5758</v>
      </c>
      <c r="F5701" s="41" t="s">
        <v>5755</v>
      </c>
      <c r="G5701" s="19" t="s">
        <v>797</v>
      </c>
      <c r="H5701" s="41">
        <v>6</v>
      </c>
      <c r="I5701" s="41">
        <v>6</v>
      </c>
      <c r="J5701" s="41">
        <v>10</v>
      </c>
      <c r="K5701" s="44">
        <v>10</v>
      </c>
      <c r="L5701" s="20">
        <v>900000</v>
      </c>
      <c r="M5701" s="19" t="s">
        <v>11</v>
      </c>
      <c r="N5701" s="28" t="s">
        <v>15953</v>
      </c>
    </row>
    <row r="5702" spans="1:14" ht="30" x14ac:dyDescent="0.25">
      <c r="A5702" s="27" t="s">
        <v>5339</v>
      </c>
      <c r="B5702" s="19" t="s">
        <v>17013</v>
      </c>
      <c r="C5702" s="19" t="s">
        <v>16776</v>
      </c>
      <c r="D5702" s="38" t="s">
        <v>16086</v>
      </c>
      <c r="E5702" s="38" t="s">
        <v>5759</v>
      </c>
      <c r="F5702" s="41" t="s">
        <v>5755</v>
      </c>
      <c r="G5702" s="19" t="s">
        <v>797</v>
      </c>
      <c r="H5702" s="41">
        <v>6</v>
      </c>
      <c r="I5702" s="41">
        <v>6</v>
      </c>
      <c r="J5702" s="41">
        <v>10</v>
      </c>
      <c r="K5702" s="44">
        <v>2</v>
      </c>
      <c r="L5702" s="20">
        <v>1700000</v>
      </c>
      <c r="M5702" s="19" t="s">
        <v>11</v>
      </c>
      <c r="N5702" s="28" t="s">
        <v>15953</v>
      </c>
    </row>
    <row r="5703" spans="1:14" ht="30" x14ac:dyDescent="0.25">
      <c r="A5703" s="27" t="s">
        <v>5339</v>
      </c>
      <c r="B5703" s="19" t="s">
        <v>17013</v>
      </c>
      <c r="C5703" s="19" t="s">
        <v>16776</v>
      </c>
      <c r="D5703" s="38" t="s">
        <v>16086</v>
      </c>
      <c r="E5703" s="38" t="s">
        <v>5760</v>
      </c>
      <c r="F5703" s="41" t="s">
        <v>5755</v>
      </c>
      <c r="G5703" s="19" t="s">
        <v>797</v>
      </c>
      <c r="H5703" s="41">
        <v>6</v>
      </c>
      <c r="I5703" s="41">
        <v>6</v>
      </c>
      <c r="J5703" s="41">
        <v>10</v>
      </c>
      <c r="K5703" s="44">
        <v>2</v>
      </c>
      <c r="L5703" s="20">
        <v>1500000</v>
      </c>
      <c r="M5703" s="19" t="s">
        <v>11</v>
      </c>
      <c r="N5703" s="28" t="s">
        <v>15953</v>
      </c>
    </row>
    <row r="5704" spans="1:14" ht="30" x14ac:dyDescent="0.25">
      <c r="A5704" s="27" t="s">
        <v>5339</v>
      </c>
      <c r="B5704" s="19" t="s">
        <v>17013</v>
      </c>
      <c r="C5704" s="19" t="s">
        <v>16776</v>
      </c>
      <c r="D5704" s="38" t="s">
        <v>16086</v>
      </c>
      <c r="E5704" s="38" t="s">
        <v>5761</v>
      </c>
      <c r="F5704" s="41" t="s">
        <v>5755</v>
      </c>
      <c r="G5704" s="19" t="s">
        <v>797</v>
      </c>
      <c r="H5704" s="41">
        <v>6</v>
      </c>
      <c r="I5704" s="41">
        <v>6</v>
      </c>
      <c r="J5704" s="41">
        <v>10</v>
      </c>
      <c r="K5704" s="44">
        <v>5</v>
      </c>
      <c r="L5704" s="20">
        <v>2400000</v>
      </c>
      <c r="M5704" s="19" t="s">
        <v>11</v>
      </c>
      <c r="N5704" s="28" t="s">
        <v>15953</v>
      </c>
    </row>
    <row r="5705" spans="1:14" ht="30" x14ac:dyDescent="0.25">
      <c r="A5705" s="27" t="s">
        <v>5339</v>
      </c>
      <c r="B5705" s="19" t="s">
        <v>17013</v>
      </c>
      <c r="C5705" s="19" t="s">
        <v>16776</v>
      </c>
      <c r="D5705" s="38" t="s">
        <v>16086</v>
      </c>
      <c r="E5705" s="38" t="s">
        <v>5762</v>
      </c>
      <c r="F5705" s="41" t="s">
        <v>5755</v>
      </c>
      <c r="G5705" s="19" t="s">
        <v>797</v>
      </c>
      <c r="H5705" s="41">
        <v>6</v>
      </c>
      <c r="I5705" s="41">
        <v>6</v>
      </c>
      <c r="J5705" s="41">
        <v>10</v>
      </c>
      <c r="K5705" s="44">
        <v>1</v>
      </c>
      <c r="L5705" s="20">
        <v>400000</v>
      </c>
      <c r="M5705" s="19" t="s">
        <v>11</v>
      </c>
      <c r="N5705" s="28" t="s">
        <v>15953</v>
      </c>
    </row>
    <row r="5706" spans="1:14" ht="30" x14ac:dyDescent="0.25">
      <c r="A5706" s="27" t="s">
        <v>5339</v>
      </c>
      <c r="B5706" s="19" t="s">
        <v>17013</v>
      </c>
      <c r="C5706" s="19" t="s">
        <v>16776</v>
      </c>
      <c r="D5706" s="38" t="s">
        <v>16086</v>
      </c>
      <c r="E5706" s="38" t="s">
        <v>5763</v>
      </c>
      <c r="F5706" s="41" t="s">
        <v>5755</v>
      </c>
      <c r="G5706" s="19" t="s">
        <v>797</v>
      </c>
      <c r="H5706" s="41">
        <v>6</v>
      </c>
      <c r="I5706" s="41">
        <v>6</v>
      </c>
      <c r="J5706" s="41">
        <v>10</v>
      </c>
      <c r="K5706" s="44">
        <v>4</v>
      </c>
      <c r="L5706" s="20">
        <v>1800000</v>
      </c>
      <c r="M5706" s="19" t="s">
        <v>11</v>
      </c>
      <c r="N5706" s="28" t="s">
        <v>15953</v>
      </c>
    </row>
    <row r="5707" spans="1:14" ht="30" x14ac:dyDescent="0.25">
      <c r="A5707" s="27" t="s">
        <v>5339</v>
      </c>
      <c r="B5707" s="19" t="s">
        <v>17013</v>
      </c>
      <c r="C5707" s="19" t="s">
        <v>16776</v>
      </c>
      <c r="D5707" s="38" t="s">
        <v>16086</v>
      </c>
      <c r="E5707" s="38" t="s">
        <v>5764</v>
      </c>
      <c r="F5707" s="41" t="s">
        <v>5755</v>
      </c>
      <c r="G5707" s="19" t="s">
        <v>797</v>
      </c>
      <c r="H5707" s="41">
        <v>6</v>
      </c>
      <c r="I5707" s="41">
        <v>6</v>
      </c>
      <c r="J5707" s="41">
        <v>10</v>
      </c>
      <c r="K5707" s="44">
        <v>6</v>
      </c>
      <c r="L5707" s="20">
        <v>6600000</v>
      </c>
      <c r="M5707" s="19" t="s">
        <v>11</v>
      </c>
      <c r="N5707" s="28" t="s">
        <v>15953</v>
      </c>
    </row>
    <row r="5708" spans="1:14" ht="30" x14ac:dyDescent="0.25">
      <c r="A5708" s="27" t="s">
        <v>5339</v>
      </c>
      <c r="B5708" s="19" t="s">
        <v>17013</v>
      </c>
      <c r="C5708" s="19" t="s">
        <v>16776</v>
      </c>
      <c r="D5708" s="38" t="s">
        <v>16086</v>
      </c>
      <c r="E5708" s="38" t="s">
        <v>5765</v>
      </c>
      <c r="F5708" s="41" t="s">
        <v>5755</v>
      </c>
      <c r="G5708" s="19" t="s">
        <v>797</v>
      </c>
      <c r="H5708" s="41">
        <v>6</v>
      </c>
      <c r="I5708" s="41">
        <v>6</v>
      </c>
      <c r="J5708" s="41">
        <v>10</v>
      </c>
      <c r="K5708" s="44">
        <v>4</v>
      </c>
      <c r="L5708" s="20">
        <v>2720000</v>
      </c>
      <c r="M5708" s="19" t="s">
        <v>11</v>
      </c>
      <c r="N5708" s="28" t="s">
        <v>15953</v>
      </c>
    </row>
    <row r="5709" spans="1:14" ht="30" x14ac:dyDescent="0.25">
      <c r="A5709" s="27" t="s">
        <v>5339</v>
      </c>
      <c r="B5709" s="19" t="s">
        <v>17013</v>
      </c>
      <c r="C5709" s="19" t="s">
        <v>16776</v>
      </c>
      <c r="D5709" s="38" t="s">
        <v>16086</v>
      </c>
      <c r="E5709" s="38" t="s">
        <v>5766</v>
      </c>
      <c r="F5709" s="41" t="s">
        <v>5755</v>
      </c>
      <c r="G5709" s="19" t="s">
        <v>797</v>
      </c>
      <c r="H5709" s="41">
        <v>6</v>
      </c>
      <c r="I5709" s="41">
        <v>6</v>
      </c>
      <c r="J5709" s="41">
        <v>10</v>
      </c>
      <c r="K5709" s="44">
        <v>6</v>
      </c>
      <c r="L5709" s="20">
        <v>1200000</v>
      </c>
      <c r="M5709" s="19" t="s">
        <v>11</v>
      </c>
      <c r="N5709" s="28" t="s">
        <v>15953</v>
      </c>
    </row>
    <row r="5710" spans="1:14" ht="30" x14ac:dyDescent="0.25">
      <c r="A5710" s="27" t="s">
        <v>5339</v>
      </c>
      <c r="B5710" s="19" t="s">
        <v>17013</v>
      </c>
      <c r="C5710" s="19" t="s">
        <v>16776</v>
      </c>
      <c r="D5710" s="38" t="s">
        <v>16086</v>
      </c>
      <c r="E5710" s="38" t="s">
        <v>5767</v>
      </c>
      <c r="F5710" s="41" t="s">
        <v>5755</v>
      </c>
      <c r="G5710" s="19" t="s">
        <v>797</v>
      </c>
      <c r="H5710" s="41">
        <v>6</v>
      </c>
      <c r="I5710" s="41">
        <v>6</v>
      </c>
      <c r="J5710" s="41">
        <v>10</v>
      </c>
      <c r="K5710" s="44">
        <v>8</v>
      </c>
      <c r="L5710" s="20">
        <v>2400000</v>
      </c>
      <c r="M5710" s="19" t="s">
        <v>11</v>
      </c>
      <c r="N5710" s="28" t="s">
        <v>15953</v>
      </c>
    </row>
    <row r="5711" spans="1:14" ht="30" x14ac:dyDescent="0.25">
      <c r="A5711" s="27" t="s">
        <v>5339</v>
      </c>
      <c r="B5711" s="19" t="s">
        <v>17013</v>
      </c>
      <c r="C5711" s="19" t="s">
        <v>16776</v>
      </c>
      <c r="D5711" s="38" t="s">
        <v>16086</v>
      </c>
      <c r="E5711" s="38" t="s">
        <v>5768</v>
      </c>
      <c r="F5711" s="41" t="s">
        <v>5755</v>
      </c>
      <c r="G5711" s="19" t="s">
        <v>797</v>
      </c>
      <c r="H5711" s="41">
        <v>6</v>
      </c>
      <c r="I5711" s="41">
        <v>6</v>
      </c>
      <c r="J5711" s="41">
        <v>10</v>
      </c>
      <c r="K5711" s="44">
        <v>8</v>
      </c>
      <c r="L5711" s="20">
        <v>5520000</v>
      </c>
      <c r="M5711" s="19" t="s">
        <v>11</v>
      </c>
      <c r="N5711" s="28" t="s">
        <v>15953</v>
      </c>
    </row>
    <row r="5712" spans="1:14" ht="30" x14ac:dyDescent="0.25">
      <c r="A5712" s="27" t="s">
        <v>5339</v>
      </c>
      <c r="B5712" s="19" t="s">
        <v>17013</v>
      </c>
      <c r="C5712" s="19" t="s">
        <v>16776</v>
      </c>
      <c r="D5712" s="38" t="s">
        <v>16086</v>
      </c>
      <c r="E5712" s="38" t="s">
        <v>5769</v>
      </c>
      <c r="F5712" s="41" t="s">
        <v>5755</v>
      </c>
      <c r="G5712" s="19" t="s">
        <v>797</v>
      </c>
      <c r="H5712" s="41">
        <v>6</v>
      </c>
      <c r="I5712" s="41">
        <v>6</v>
      </c>
      <c r="J5712" s="41">
        <v>10</v>
      </c>
      <c r="K5712" s="44">
        <v>8</v>
      </c>
      <c r="L5712" s="20">
        <v>800000</v>
      </c>
      <c r="M5712" s="19" t="s">
        <v>11</v>
      </c>
      <c r="N5712" s="28" t="s">
        <v>15953</v>
      </c>
    </row>
    <row r="5713" spans="1:14" ht="30" x14ac:dyDescent="0.25">
      <c r="A5713" s="27" t="s">
        <v>5339</v>
      </c>
      <c r="B5713" s="19" t="s">
        <v>17013</v>
      </c>
      <c r="C5713" s="19" t="s">
        <v>16776</v>
      </c>
      <c r="D5713" s="38" t="s">
        <v>16086</v>
      </c>
      <c r="E5713" s="38" t="s">
        <v>5770</v>
      </c>
      <c r="F5713" s="41" t="s">
        <v>5755</v>
      </c>
      <c r="G5713" s="19" t="s">
        <v>797</v>
      </c>
      <c r="H5713" s="41">
        <v>6</v>
      </c>
      <c r="I5713" s="41">
        <v>6</v>
      </c>
      <c r="J5713" s="41">
        <v>10</v>
      </c>
      <c r="K5713" s="44">
        <v>4</v>
      </c>
      <c r="L5713" s="20">
        <v>1600000</v>
      </c>
      <c r="M5713" s="19" t="s">
        <v>11</v>
      </c>
      <c r="N5713" s="28" t="s">
        <v>15953</v>
      </c>
    </row>
    <row r="5714" spans="1:14" ht="30" x14ac:dyDescent="0.25">
      <c r="A5714" s="27" t="s">
        <v>5339</v>
      </c>
      <c r="B5714" s="19" t="s">
        <v>17013</v>
      </c>
      <c r="C5714" s="19" t="s">
        <v>16776</v>
      </c>
      <c r="D5714" s="38" t="s">
        <v>16086</v>
      </c>
      <c r="E5714" s="38" t="s">
        <v>5771</v>
      </c>
      <c r="F5714" s="41" t="s">
        <v>5755</v>
      </c>
      <c r="G5714" s="19" t="s">
        <v>797</v>
      </c>
      <c r="H5714" s="41">
        <v>6</v>
      </c>
      <c r="I5714" s="41">
        <v>6</v>
      </c>
      <c r="J5714" s="41">
        <v>10</v>
      </c>
      <c r="K5714" s="44">
        <v>4</v>
      </c>
      <c r="L5714" s="20">
        <v>2000000</v>
      </c>
      <c r="M5714" s="19" t="s">
        <v>11</v>
      </c>
      <c r="N5714" s="28" t="s">
        <v>15953</v>
      </c>
    </row>
    <row r="5715" spans="1:14" ht="30" x14ac:dyDescent="0.25">
      <c r="A5715" s="27" t="s">
        <v>5339</v>
      </c>
      <c r="B5715" s="19" t="s">
        <v>17013</v>
      </c>
      <c r="C5715" s="19" t="s">
        <v>16776</v>
      </c>
      <c r="D5715" s="38" t="s">
        <v>16086</v>
      </c>
      <c r="E5715" s="38" t="s">
        <v>5772</v>
      </c>
      <c r="F5715" s="41" t="s">
        <v>5773</v>
      </c>
      <c r="G5715" s="19" t="s">
        <v>797</v>
      </c>
      <c r="H5715" s="41">
        <v>6</v>
      </c>
      <c r="I5715" s="41">
        <v>6</v>
      </c>
      <c r="J5715" s="41">
        <v>10</v>
      </c>
      <c r="K5715" s="44">
        <v>5</v>
      </c>
      <c r="L5715" s="20">
        <v>200000</v>
      </c>
      <c r="M5715" s="19" t="s">
        <v>11</v>
      </c>
      <c r="N5715" s="28" t="s">
        <v>15953</v>
      </c>
    </row>
    <row r="5716" spans="1:14" ht="30" x14ac:dyDescent="0.25">
      <c r="A5716" s="27" t="s">
        <v>5339</v>
      </c>
      <c r="B5716" s="19" t="s">
        <v>17063</v>
      </c>
      <c r="C5716" s="19" t="s">
        <v>16870</v>
      </c>
      <c r="D5716" s="38" t="s">
        <v>16180</v>
      </c>
      <c r="E5716" s="38" t="s">
        <v>5774</v>
      </c>
      <c r="F5716" s="41" t="s">
        <v>3131</v>
      </c>
      <c r="G5716" s="19" t="s">
        <v>797</v>
      </c>
      <c r="H5716" s="41">
        <v>6</v>
      </c>
      <c r="I5716" s="41">
        <v>6</v>
      </c>
      <c r="J5716" s="41">
        <v>10</v>
      </c>
      <c r="K5716" s="44">
        <v>2</v>
      </c>
      <c r="L5716" s="20">
        <v>4000000</v>
      </c>
      <c r="M5716" s="19" t="s">
        <v>11</v>
      </c>
      <c r="N5716" s="28" t="s">
        <v>15953</v>
      </c>
    </row>
    <row r="5717" spans="1:14" ht="30" x14ac:dyDescent="0.25">
      <c r="A5717" s="27" t="s">
        <v>5339</v>
      </c>
      <c r="B5717" s="19" t="s">
        <v>17016</v>
      </c>
      <c r="C5717" s="19" t="s">
        <v>16846</v>
      </c>
      <c r="D5717" s="38" t="s">
        <v>16156</v>
      </c>
      <c r="E5717" s="38" t="s">
        <v>5775</v>
      </c>
      <c r="F5717" s="41" t="s">
        <v>1284</v>
      </c>
      <c r="G5717" s="19" t="s">
        <v>797</v>
      </c>
      <c r="H5717" s="41">
        <v>6</v>
      </c>
      <c r="I5717" s="41">
        <v>6</v>
      </c>
      <c r="J5717" s="41">
        <v>10</v>
      </c>
      <c r="K5717" s="44">
        <v>25</v>
      </c>
      <c r="L5717" s="20">
        <v>4113056.5</v>
      </c>
      <c r="M5717" s="19" t="s">
        <v>16732</v>
      </c>
      <c r="N5717" s="28" t="s">
        <v>15953</v>
      </c>
    </row>
    <row r="5718" spans="1:14" ht="30" x14ac:dyDescent="0.25">
      <c r="A5718" s="27" t="s">
        <v>5339</v>
      </c>
      <c r="B5718" s="19" t="s">
        <v>17061</v>
      </c>
      <c r="C5718" s="19" t="s">
        <v>16940</v>
      </c>
      <c r="D5718" s="38" t="s">
        <v>16252</v>
      </c>
      <c r="E5718" s="38" t="s">
        <v>5776</v>
      </c>
      <c r="F5718" s="41" t="s">
        <v>5777</v>
      </c>
      <c r="G5718" s="19" t="s">
        <v>797</v>
      </c>
      <c r="H5718" s="41">
        <v>6</v>
      </c>
      <c r="I5718" s="41">
        <v>6</v>
      </c>
      <c r="J5718" s="41">
        <v>10</v>
      </c>
      <c r="K5718" s="44">
        <v>1</v>
      </c>
      <c r="L5718" s="20">
        <v>1810894.8599999999</v>
      </c>
      <c r="M5718" s="19" t="s">
        <v>11</v>
      </c>
      <c r="N5718" s="28" t="s">
        <v>15953</v>
      </c>
    </row>
    <row r="5719" spans="1:14" ht="30" x14ac:dyDescent="0.25">
      <c r="A5719" s="27" t="s">
        <v>5339</v>
      </c>
      <c r="B5719" s="19" t="s">
        <v>17040</v>
      </c>
      <c r="C5719" s="19" t="s">
        <v>16796</v>
      </c>
      <c r="D5719" s="38" t="s">
        <v>16106</v>
      </c>
      <c r="E5719" s="38" t="s">
        <v>5778</v>
      </c>
      <c r="F5719" s="41" t="s">
        <v>5779</v>
      </c>
      <c r="G5719" s="19" t="s">
        <v>797</v>
      </c>
      <c r="H5719" s="41">
        <v>6</v>
      </c>
      <c r="I5719" s="41">
        <v>6</v>
      </c>
      <c r="J5719" s="41">
        <v>10</v>
      </c>
      <c r="K5719" s="44">
        <v>2</v>
      </c>
      <c r="L5719" s="20">
        <v>17754800</v>
      </c>
      <c r="M5719" s="19" t="s">
        <v>11</v>
      </c>
      <c r="N5719" s="28" t="s">
        <v>15953</v>
      </c>
    </row>
    <row r="5720" spans="1:14" ht="30" x14ac:dyDescent="0.25">
      <c r="A5720" s="27" t="s">
        <v>5339</v>
      </c>
      <c r="B5720" s="19" t="s">
        <v>17040</v>
      </c>
      <c r="C5720" s="19" t="s">
        <v>16796</v>
      </c>
      <c r="D5720" s="38" t="s">
        <v>16106</v>
      </c>
      <c r="E5720" s="38" t="s">
        <v>5780</v>
      </c>
      <c r="F5720" s="41" t="s">
        <v>5781</v>
      </c>
      <c r="G5720" s="19" t="s">
        <v>797</v>
      </c>
      <c r="H5720" s="41">
        <v>6</v>
      </c>
      <c r="I5720" s="41">
        <v>6</v>
      </c>
      <c r="J5720" s="41">
        <v>10</v>
      </c>
      <c r="K5720" s="44">
        <v>1</v>
      </c>
      <c r="L5720" s="20">
        <v>19516000</v>
      </c>
      <c r="M5720" s="19" t="s">
        <v>11</v>
      </c>
      <c r="N5720" s="28" t="s">
        <v>15953</v>
      </c>
    </row>
    <row r="5721" spans="1:14" ht="30" x14ac:dyDescent="0.25">
      <c r="A5721" s="27" t="s">
        <v>5339</v>
      </c>
      <c r="B5721" s="19" t="s">
        <v>17063</v>
      </c>
      <c r="C5721" s="19" t="s">
        <v>16870</v>
      </c>
      <c r="D5721" s="38" t="s">
        <v>16180</v>
      </c>
      <c r="E5721" s="38" t="s">
        <v>5782</v>
      </c>
      <c r="F5721" s="41" t="s">
        <v>5783</v>
      </c>
      <c r="G5721" s="19" t="s">
        <v>797</v>
      </c>
      <c r="H5721" s="41">
        <v>6</v>
      </c>
      <c r="I5721" s="41">
        <v>6</v>
      </c>
      <c r="J5721" s="41">
        <v>10</v>
      </c>
      <c r="K5721" s="44">
        <v>1</v>
      </c>
      <c r="L5721" s="20">
        <v>498848.23</v>
      </c>
      <c r="M5721" s="19" t="s">
        <v>11</v>
      </c>
      <c r="N5721" s="28" t="s">
        <v>15953</v>
      </c>
    </row>
    <row r="5722" spans="1:14" ht="30" x14ac:dyDescent="0.25">
      <c r="A5722" s="27" t="s">
        <v>5339</v>
      </c>
      <c r="B5722" s="19" t="s">
        <v>17063</v>
      </c>
      <c r="C5722" s="19" t="s">
        <v>16870</v>
      </c>
      <c r="D5722" s="38" t="s">
        <v>16180</v>
      </c>
      <c r="E5722" s="38" t="s">
        <v>5784</v>
      </c>
      <c r="F5722" s="41" t="s">
        <v>5783</v>
      </c>
      <c r="G5722" s="19" t="s">
        <v>797</v>
      </c>
      <c r="H5722" s="41">
        <v>6</v>
      </c>
      <c r="I5722" s="41">
        <v>6</v>
      </c>
      <c r="J5722" s="41">
        <v>10</v>
      </c>
      <c r="K5722" s="44">
        <v>2</v>
      </c>
      <c r="L5722" s="20">
        <v>1600000</v>
      </c>
      <c r="M5722" s="19" t="s">
        <v>11</v>
      </c>
      <c r="N5722" s="28" t="s">
        <v>15953</v>
      </c>
    </row>
    <row r="5723" spans="1:14" ht="30" x14ac:dyDescent="0.25">
      <c r="A5723" s="27" t="s">
        <v>5339</v>
      </c>
      <c r="B5723" s="19" t="s">
        <v>17013</v>
      </c>
      <c r="C5723" s="19" t="s">
        <v>16743</v>
      </c>
      <c r="D5723" s="38" t="s">
        <v>16053</v>
      </c>
      <c r="E5723" s="38" t="s">
        <v>5785</v>
      </c>
      <c r="F5723" s="41" t="s">
        <v>5786</v>
      </c>
      <c r="G5723" s="19" t="s">
        <v>797</v>
      </c>
      <c r="H5723" s="41">
        <v>6</v>
      </c>
      <c r="I5723" s="41">
        <v>6</v>
      </c>
      <c r="J5723" s="41">
        <v>10</v>
      </c>
      <c r="K5723" s="44">
        <v>1</v>
      </c>
      <c r="L5723" s="20">
        <v>45000</v>
      </c>
      <c r="M5723" s="19" t="s">
        <v>11</v>
      </c>
      <c r="N5723" s="28" t="s">
        <v>15953</v>
      </c>
    </row>
    <row r="5724" spans="1:14" ht="30" x14ac:dyDescent="0.25">
      <c r="A5724" s="27" t="s">
        <v>5339</v>
      </c>
      <c r="B5724" s="19" t="s">
        <v>17013</v>
      </c>
      <c r="C5724" s="19" t="s">
        <v>16743</v>
      </c>
      <c r="D5724" s="38" t="s">
        <v>16053</v>
      </c>
      <c r="E5724" s="38" t="s">
        <v>5787</v>
      </c>
      <c r="F5724" s="41" t="s">
        <v>5786</v>
      </c>
      <c r="G5724" s="19" t="s">
        <v>797</v>
      </c>
      <c r="H5724" s="41">
        <v>6</v>
      </c>
      <c r="I5724" s="41">
        <v>6</v>
      </c>
      <c r="J5724" s="41">
        <v>10</v>
      </c>
      <c r="K5724" s="44">
        <v>1</v>
      </c>
      <c r="L5724" s="20">
        <v>100000</v>
      </c>
      <c r="M5724" s="19" t="s">
        <v>11</v>
      </c>
      <c r="N5724" s="28" t="s">
        <v>15953</v>
      </c>
    </row>
    <row r="5725" spans="1:14" ht="30" x14ac:dyDescent="0.25">
      <c r="A5725" s="27" t="s">
        <v>5339</v>
      </c>
      <c r="B5725" s="19" t="s">
        <v>17013</v>
      </c>
      <c r="C5725" s="19" t="s">
        <v>16743</v>
      </c>
      <c r="D5725" s="38" t="s">
        <v>16053</v>
      </c>
      <c r="E5725" s="38" t="s">
        <v>5788</v>
      </c>
      <c r="F5725" s="41" t="s">
        <v>5786</v>
      </c>
      <c r="G5725" s="19" t="s">
        <v>797</v>
      </c>
      <c r="H5725" s="41">
        <v>6</v>
      </c>
      <c r="I5725" s="41">
        <v>6</v>
      </c>
      <c r="J5725" s="41">
        <v>10</v>
      </c>
      <c r="K5725" s="44">
        <v>5</v>
      </c>
      <c r="L5725" s="20">
        <v>225000</v>
      </c>
      <c r="M5725" s="19" t="s">
        <v>11</v>
      </c>
      <c r="N5725" s="28" t="s">
        <v>15953</v>
      </c>
    </row>
    <row r="5726" spans="1:14" ht="30" x14ac:dyDescent="0.25">
      <c r="A5726" s="27" t="s">
        <v>5339</v>
      </c>
      <c r="B5726" s="19" t="s">
        <v>17013</v>
      </c>
      <c r="C5726" s="19" t="s">
        <v>16743</v>
      </c>
      <c r="D5726" s="38" t="s">
        <v>16053</v>
      </c>
      <c r="E5726" s="38" t="s">
        <v>5789</v>
      </c>
      <c r="F5726" s="41" t="s">
        <v>5786</v>
      </c>
      <c r="G5726" s="19" t="s">
        <v>797</v>
      </c>
      <c r="H5726" s="41">
        <v>6</v>
      </c>
      <c r="I5726" s="41">
        <v>6</v>
      </c>
      <c r="J5726" s="41">
        <v>10</v>
      </c>
      <c r="K5726" s="44">
        <v>1</v>
      </c>
      <c r="L5726" s="20">
        <v>120000</v>
      </c>
      <c r="M5726" s="19" t="s">
        <v>11</v>
      </c>
      <c r="N5726" s="28" t="s">
        <v>15953</v>
      </c>
    </row>
    <row r="5727" spans="1:14" ht="30" x14ac:dyDescent="0.25">
      <c r="A5727" s="27" t="s">
        <v>5339</v>
      </c>
      <c r="B5727" s="19" t="s">
        <v>17013</v>
      </c>
      <c r="C5727" s="19" t="s">
        <v>16743</v>
      </c>
      <c r="D5727" s="38" t="s">
        <v>16053</v>
      </c>
      <c r="E5727" s="38" t="s">
        <v>5790</v>
      </c>
      <c r="F5727" s="41" t="s">
        <v>5786</v>
      </c>
      <c r="G5727" s="19" t="s">
        <v>797</v>
      </c>
      <c r="H5727" s="41">
        <v>6</v>
      </c>
      <c r="I5727" s="41">
        <v>6</v>
      </c>
      <c r="J5727" s="41">
        <v>10</v>
      </c>
      <c r="K5727" s="44">
        <v>1</v>
      </c>
      <c r="L5727" s="20">
        <v>100000</v>
      </c>
      <c r="M5727" s="19" t="s">
        <v>11</v>
      </c>
      <c r="N5727" s="28" t="s">
        <v>15953</v>
      </c>
    </row>
    <row r="5728" spans="1:14" ht="30" x14ac:dyDescent="0.25">
      <c r="A5728" s="27" t="s">
        <v>5339</v>
      </c>
      <c r="B5728" s="19" t="s">
        <v>17013</v>
      </c>
      <c r="C5728" s="19" t="s">
        <v>16743</v>
      </c>
      <c r="D5728" s="38" t="s">
        <v>16053</v>
      </c>
      <c r="E5728" s="38" t="s">
        <v>5791</v>
      </c>
      <c r="F5728" s="41" t="s">
        <v>5786</v>
      </c>
      <c r="G5728" s="19" t="s">
        <v>797</v>
      </c>
      <c r="H5728" s="41">
        <v>6</v>
      </c>
      <c r="I5728" s="41">
        <v>6</v>
      </c>
      <c r="J5728" s="41">
        <v>10</v>
      </c>
      <c r="K5728" s="44">
        <v>1</v>
      </c>
      <c r="L5728" s="20">
        <v>150000</v>
      </c>
      <c r="M5728" s="19" t="s">
        <v>11</v>
      </c>
      <c r="N5728" s="28" t="s">
        <v>15953</v>
      </c>
    </row>
    <row r="5729" spans="1:14" ht="30" x14ac:dyDescent="0.25">
      <c r="A5729" s="27" t="s">
        <v>5339</v>
      </c>
      <c r="B5729" s="19" t="s">
        <v>17013</v>
      </c>
      <c r="C5729" s="19" t="s">
        <v>16743</v>
      </c>
      <c r="D5729" s="38" t="s">
        <v>16053</v>
      </c>
      <c r="E5729" s="38" t="s">
        <v>5792</v>
      </c>
      <c r="F5729" s="41" t="s">
        <v>5786</v>
      </c>
      <c r="G5729" s="19" t="s">
        <v>797</v>
      </c>
      <c r="H5729" s="41">
        <v>6</v>
      </c>
      <c r="I5729" s="41">
        <v>6</v>
      </c>
      <c r="J5729" s="41">
        <v>10</v>
      </c>
      <c r="K5729" s="44">
        <v>2</v>
      </c>
      <c r="L5729" s="20">
        <v>240000</v>
      </c>
      <c r="M5729" s="19" t="s">
        <v>11</v>
      </c>
      <c r="N5729" s="28" t="s">
        <v>15953</v>
      </c>
    </row>
    <row r="5730" spans="1:14" ht="30" x14ac:dyDescent="0.25">
      <c r="A5730" s="27" t="s">
        <v>5339</v>
      </c>
      <c r="B5730" s="19" t="s">
        <v>17013</v>
      </c>
      <c r="C5730" s="19" t="s">
        <v>16743</v>
      </c>
      <c r="D5730" s="38" t="s">
        <v>16053</v>
      </c>
      <c r="E5730" s="38" t="s">
        <v>5793</v>
      </c>
      <c r="F5730" s="41" t="s">
        <v>5786</v>
      </c>
      <c r="G5730" s="19" t="s">
        <v>797</v>
      </c>
      <c r="H5730" s="41">
        <v>6</v>
      </c>
      <c r="I5730" s="41">
        <v>6</v>
      </c>
      <c r="J5730" s="41">
        <v>10</v>
      </c>
      <c r="K5730" s="44">
        <v>2</v>
      </c>
      <c r="L5730" s="20">
        <v>200000</v>
      </c>
      <c r="M5730" s="19" t="s">
        <v>11</v>
      </c>
      <c r="N5730" s="28" t="s">
        <v>15953</v>
      </c>
    </row>
    <row r="5731" spans="1:14" ht="30" x14ac:dyDescent="0.25">
      <c r="A5731" s="27" t="s">
        <v>5339</v>
      </c>
      <c r="B5731" s="19" t="s">
        <v>17013</v>
      </c>
      <c r="C5731" s="19" t="s">
        <v>16743</v>
      </c>
      <c r="D5731" s="38" t="s">
        <v>16053</v>
      </c>
      <c r="E5731" s="38" t="s">
        <v>5794</v>
      </c>
      <c r="F5731" s="41" t="s">
        <v>5786</v>
      </c>
      <c r="G5731" s="19" t="s">
        <v>797</v>
      </c>
      <c r="H5731" s="41">
        <v>6</v>
      </c>
      <c r="I5731" s="41">
        <v>6</v>
      </c>
      <c r="J5731" s="41">
        <v>10</v>
      </c>
      <c r="K5731" s="44">
        <v>1</v>
      </c>
      <c r="L5731" s="20">
        <v>118932.77</v>
      </c>
      <c r="M5731" s="19" t="s">
        <v>11</v>
      </c>
      <c r="N5731" s="28" t="s">
        <v>15953</v>
      </c>
    </row>
    <row r="5732" spans="1:14" ht="30" x14ac:dyDescent="0.25">
      <c r="A5732" s="27" t="s">
        <v>5339</v>
      </c>
      <c r="B5732" s="19" t="s">
        <v>17013</v>
      </c>
      <c r="C5732" s="19" t="s">
        <v>16743</v>
      </c>
      <c r="D5732" s="38" t="s">
        <v>16053</v>
      </c>
      <c r="E5732" s="38" t="s">
        <v>5795</v>
      </c>
      <c r="F5732" s="41" t="s">
        <v>5786</v>
      </c>
      <c r="G5732" s="19" t="s">
        <v>797</v>
      </c>
      <c r="H5732" s="41">
        <v>6</v>
      </c>
      <c r="I5732" s="41">
        <v>6</v>
      </c>
      <c r="J5732" s="41">
        <v>10</v>
      </c>
      <c r="K5732" s="44">
        <v>1</v>
      </c>
      <c r="L5732" s="20">
        <v>100000</v>
      </c>
      <c r="M5732" s="19" t="s">
        <v>11</v>
      </c>
      <c r="N5732" s="28" t="s">
        <v>15953</v>
      </c>
    </row>
    <row r="5733" spans="1:14" ht="30" x14ac:dyDescent="0.25">
      <c r="A5733" s="27" t="s">
        <v>5339</v>
      </c>
      <c r="B5733" s="19" t="s">
        <v>17013</v>
      </c>
      <c r="C5733" s="19" t="s">
        <v>16743</v>
      </c>
      <c r="D5733" s="38" t="s">
        <v>16053</v>
      </c>
      <c r="E5733" s="38" t="s">
        <v>5796</v>
      </c>
      <c r="F5733" s="41" t="s">
        <v>5786</v>
      </c>
      <c r="G5733" s="19" t="s">
        <v>797</v>
      </c>
      <c r="H5733" s="41">
        <v>6</v>
      </c>
      <c r="I5733" s="41">
        <v>6</v>
      </c>
      <c r="J5733" s="41">
        <v>10</v>
      </c>
      <c r="K5733" s="44">
        <v>3</v>
      </c>
      <c r="L5733" s="20">
        <v>150000</v>
      </c>
      <c r="M5733" s="19" t="s">
        <v>11</v>
      </c>
      <c r="N5733" s="28" t="s">
        <v>15953</v>
      </c>
    </row>
    <row r="5734" spans="1:14" ht="30" x14ac:dyDescent="0.25">
      <c r="A5734" s="27" t="s">
        <v>5339</v>
      </c>
      <c r="B5734" s="19" t="s">
        <v>17013</v>
      </c>
      <c r="C5734" s="19" t="s">
        <v>16743</v>
      </c>
      <c r="D5734" s="38" t="s">
        <v>16053</v>
      </c>
      <c r="E5734" s="38" t="s">
        <v>5797</v>
      </c>
      <c r="F5734" s="41" t="s">
        <v>5786</v>
      </c>
      <c r="G5734" s="19" t="s">
        <v>797</v>
      </c>
      <c r="H5734" s="41">
        <v>6</v>
      </c>
      <c r="I5734" s="41">
        <v>6</v>
      </c>
      <c r="J5734" s="41">
        <v>10</v>
      </c>
      <c r="K5734" s="44">
        <v>2</v>
      </c>
      <c r="L5734" s="20">
        <v>160000</v>
      </c>
      <c r="M5734" s="19" t="s">
        <v>11</v>
      </c>
      <c r="N5734" s="28" t="s">
        <v>15953</v>
      </c>
    </row>
    <row r="5735" spans="1:14" ht="30" x14ac:dyDescent="0.25">
      <c r="A5735" s="27" t="s">
        <v>5339</v>
      </c>
      <c r="B5735" s="19" t="s">
        <v>17013</v>
      </c>
      <c r="C5735" s="19" t="s">
        <v>16743</v>
      </c>
      <c r="D5735" s="38" t="s">
        <v>16053</v>
      </c>
      <c r="E5735" s="38" t="s">
        <v>5798</v>
      </c>
      <c r="F5735" s="41" t="s">
        <v>5786</v>
      </c>
      <c r="G5735" s="19" t="s">
        <v>797</v>
      </c>
      <c r="H5735" s="41">
        <v>6</v>
      </c>
      <c r="I5735" s="41">
        <v>6</v>
      </c>
      <c r="J5735" s="41">
        <v>10</v>
      </c>
      <c r="K5735" s="44">
        <v>2</v>
      </c>
      <c r="L5735" s="20">
        <v>200000</v>
      </c>
      <c r="M5735" s="19" t="s">
        <v>11</v>
      </c>
      <c r="N5735" s="28" t="s">
        <v>15953</v>
      </c>
    </row>
    <row r="5736" spans="1:14" ht="30" x14ac:dyDescent="0.25">
      <c r="A5736" s="27" t="s">
        <v>5339</v>
      </c>
      <c r="B5736" s="19" t="s">
        <v>17063</v>
      </c>
      <c r="C5736" s="19" t="s">
        <v>16868</v>
      </c>
      <c r="D5736" s="38" t="s">
        <v>16178</v>
      </c>
      <c r="E5736" s="38" t="s">
        <v>5799</v>
      </c>
      <c r="F5736" s="41" t="s">
        <v>3354</v>
      </c>
      <c r="G5736" s="19" t="s">
        <v>797</v>
      </c>
      <c r="H5736" s="41">
        <v>6</v>
      </c>
      <c r="I5736" s="41">
        <v>6</v>
      </c>
      <c r="J5736" s="41">
        <v>10</v>
      </c>
      <c r="K5736" s="44">
        <v>30</v>
      </c>
      <c r="L5736" s="20">
        <v>300000</v>
      </c>
      <c r="M5736" s="19" t="s">
        <v>11</v>
      </c>
      <c r="N5736" s="28" t="s">
        <v>15953</v>
      </c>
    </row>
    <row r="5737" spans="1:14" ht="30" x14ac:dyDescent="0.25">
      <c r="A5737" s="27" t="s">
        <v>5339</v>
      </c>
      <c r="B5737" s="19" t="s">
        <v>17063</v>
      </c>
      <c r="C5737" s="19" t="s">
        <v>16868</v>
      </c>
      <c r="D5737" s="38" t="s">
        <v>16178</v>
      </c>
      <c r="E5737" s="38" t="s">
        <v>5800</v>
      </c>
      <c r="F5737" s="41" t="s">
        <v>3351</v>
      </c>
      <c r="G5737" s="19" t="s">
        <v>797</v>
      </c>
      <c r="H5737" s="41">
        <v>6</v>
      </c>
      <c r="I5737" s="41">
        <v>6</v>
      </c>
      <c r="J5737" s="41">
        <v>10</v>
      </c>
      <c r="K5737" s="44">
        <v>400</v>
      </c>
      <c r="L5737" s="20">
        <v>2600000</v>
      </c>
      <c r="M5737" s="19" t="s">
        <v>11</v>
      </c>
      <c r="N5737" s="28" t="s">
        <v>15953</v>
      </c>
    </row>
    <row r="5738" spans="1:14" ht="30" x14ac:dyDescent="0.25">
      <c r="A5738" s="27" t="s">
        <v>5339</v>
      </c>
      <c r="B5738" s="19" t="s">
        <v>17063</v>
      </c>
      <c r="C5738" s="19" t="s">
        <v>16868</v>
      </c>
      <c r="D5738" s="38" t="s">
        <v>16178</v>
      </c>
      <c r="E5738" s="38" t="s">
        <v>5801</v>
      </c>
      <c r="F5738" s="41" t="s">
        <v>3351</v>
      </c>
      <c r="G5738" s="19" t="s">
        <v>797</v>
      </c>
      <c r="H5738" s="41">
        <v>6</v>
      </c>
      <c r="I5738" s="41">
        <v>6</v>
      </c>
      <c r="J5738" s="41">
        <v>10</v>
      </c>
      <c r="K5738" s="44">
        <v>220</v>
      </c>
      <c r="L5738" s="20">
        <v>1100000</v>
      </c>
      <c r="M5738" s="19" t="s">
        <v>11</v>
      </c>
      <c r="N5738" s="28" t="s">
        <v>15953</v>
      </c>
    </row>
    <row r="5739" spans="1:14" ht="30" x14ac:dyDescent="0.25">
      <c r="A5739" s="27" t="s">
        <v>5339</v>
      </c>
      <c r="B5739" s="19" t="s">
        <v>17063</v>
      </c>
      <c r="C5739" s="19" t="s">
        <v>16868</v>
      </c>
      <c r="D5739" s="38" t="s">
        <v>16178</v>
      </c>
      <c r="E5739" s="38" t="s">
        <v>5802</v>
      </c>
      <c r="F5739" s="41" t="s">
        <v>5803</v>
      </c>
      <c r="G5739" s="19" t="s">
        <v>797</v>
      </c>
      <c r="H5739" s="41">
        <v>6</v>
      </c>
      <c r="I5739" s="41">
        <v>6</v>
      </c>
      <c r="J5739" s="41">
        <v>10</v>
      </c>
      <c r="K5739" s="44">
        <v>1</v>
      </c>
      <c r="L5739" s="20">
        <v>1900000</v>
      </c>
      <c r="M5739" s="19" t="s">
        <v>11</v>
      </c>
      <c r="N5739" s="28" t="s">
        <v>15953</v>
      </c>
    </row>
    <row r="5740" spans="1:14" ht="30" x14ac:dyDescent="0.25">
      <c r="A5740" s="27" t="s">
        <v>5339</v>
      </c>
      <c r="B5740" s="19" t="s">
        <v>17063</v>
      </c>
      <c r="C5740" s="19" t="s">
        <v>16868</v>
      </c>
      <c r="D5740" s="38" t="s">
        <v>16178</v>
      </c>
      <c r="E5740" s="38" t="s">
        <v>5804</v>
      </c>
      <c r="F5740" s="41" t="s">
        <v>5803</v>
      </c>
      <c r="G5740" s="19" t="s">
        <v>797</v>
      </c>
      <c r="H5740" s="41">
        <v>6</v>
      </c>
      <c r="I5740" s="41">
        <v>6</v>
      </c>
      <c r="J5740" s="41">
        <v>10</v>
      </c>
      <c r="K5740" s="44">
        <v>1</v>
      </c>
      <c r="L5740" s="20">
        <v>298824.95</v>
      </c>
      <c r="M5740" s="19" t="s">
        <v>11</v>
      </c>
      <c r="N5740" s="28" t="s">
        <v>15953</v>
      </c>
    </row>
    <row r="5741" spans="1:14" ht="30" x14ac:dyDescent="0.25">
      <c r="A5741" s="27" t="s">
        <v>5339</v>
      </c>
      <c r="B5741" s="19" t="s">
        <v>17061</v>
      </c>
      <c r="C5741" s="19" t="s">
        <v>16863</v>
      </c>
      <c r="D5741" s="38" t="s">
        <v>16173</v>
      </c>
      <c r="E5741" s="38" t="s">
        <v>5805</v>
      </c>
      <c r="F5741" s="41" t="s">
        <v>5803</v>
      </c>
      <c r="G5741" s="19" t="s">
        <v>797</v>
      </c>
      <c r="H5741" s="41">
        <v>6</v>
      </c>
      <c r="I5741" s="41">
        <v>6</v>
      </c>
      <c r="J5741" s="41">
        <v>10</v>
      </c>
      <c r="K5741" s="44">
        <v>3</v>
      </c>
      <c r="L5741" s="20">
        <v>965685</v>
      </c>
      <c r="M5741" s="19" t="s">
        <v>11</v>
      </c>
      <c r="N5741" s="28" t="s">
        <v>15953</v>
      </c>
    </row>
    <row r="5742" spans="1:14" ht="30" x14ac:dyDescent="0.25">
      <c r="A5742" s="27" t="s">
        <v>5339</v>
      </c>
      <c r="B5742" s="19" t="s">
        <v>17063</v>
      </c>
      <c r="C5742" s="19" t="s">
        <v>16868</v>
      </c>
      <c r="D5742" s="38" t="s">
        <v>16178</v>
      </c>
      <c r="E5742" s="38" t="s">
        <v>5806</v>
      </c>
      <c r="F5742" s="41" t="s">
        <v>5807</v>
      </c>
      <c r="G5742" s="19" t="s">
        <v>797</v>
      </c>
      <c r="H5742" s="41">
        <v>6</v>
      </c>
      <c r="I5742" s="41">
        <v>6</v>
      </c>
      <c r="J5742" s="41">
        <v>10</v>
      </c>
      <c r="K5742" s="44">
        <v>10</v>
      </c>
      <c r="L5742" s="20">
        <v>200000</v>
      </c>
      <c r="M5742" s="19" t="s">
        <v>11</v>
      </c>
      <c r="N5742" s="28" t="s">
        <v>15953</v>
      </c>
    </row>
    <row r="5743" spans="1:14" ht="30" x14ac:dyDescent="0.25">
      <c r="A5743" s="27" t="s">
        <v>5339</v>
      </c>
      <c r="B5743" s="19" t="s">
        <v>17063</v>
      </c>
      <c r="C5743" s="19" t="s">
        <v>16868</v>
      </c>
      <c r="D5743" s="38" t="s">
        <v>16178</v>
      </c>
      <c r="E5743" s="38" t="s">
        <v>5808</v>
      </c>
      <c r="F5743" s="41" t="s">
        <v>5809</v>
      </c>
      <c r="G5743" s="19" t="s">
        <v>797</v>
      </c>
      <c r="H5743" s="41">
        <v>6</v>
      </c>
      <c r="I5743" s="41">
        <v>6</v>
      </c>
      <c r="J5743" s="41">
        <v>10</v>
      </c>
      <c r="K5743" s="44">
        <v>5</v>
      </c>
      <c r="L5743" s="20">
        <v>3500000</v>
      </c>
      <c r="M5743" s="19" t="s">
        <v>11</v>
      </c>
      <c r="N5743" s="28" t="s">
        <v>15953</v>
      </c>
    </row>
    <row r="5744" spans="1:14" ht="30" x14ac:dyDescent="0.25">
      <c r="A5744" s="27" t="s">
        <v>5339</v>
      </c>
      <c r="B5744" s="19" t="s">
        <v>17063</v>
      </c>
      <c r="C5744" s="19" t="s">
        <v>16868</v>
      </c>
      <c r="D5744" s="38" t="s">
        <v>16178</v>
      </c>
      <c r="E5744" s="38" t="s">
        <v>5810</v>
      </c>
      <c r="F5744" s="41" t="s">
        <v>5811</v>
      </c>
      <c r="G5744" s="19" t="s">
        <v>797</v>
      </c>
      <c r="H5744" s="41">
        <v>6</v>
      </c>
      <c r="I5744" s="41">
        <v>6</v>
      </c>
      <c r="J5744" s="41">
        <v>10</v>
      </c>
      <c r="K5744" s="44">
        <v>2</v>
      </c>
      <c r="L5744" s="20">
        <v>600000</v>
      </c>
      <c r="M5744" s="19" t="s">
        <v>11</v>
      </c>
      <c r="N5744" s="28" t="s">
        <v>15953</v>
      </c>
    </row>
    <row r="5745" spans="1:14" ht="30" x14ac:dyDescent="0.25">
      <c r="A5745" s="27" t="s">
        <v>5339</v>
      </c>
      <c r="B5745" s="19" t="s">
        <v>17063</v>
      </c>
      <c r="C5745" s="19" t="s">
        <v>16868</v>
      </c>
      <c r="D5745" s="38" t="s">
        <v>16178</v>
      </c>
      <c r="E5745" s="38" t="s">
        <v>5812</v>
      </c>
      <c r="F5745" s="41" t="s">
        <v>5811</v>
      </c>
      <c r="G5745" s="19" t="s">
        <v>797</v>
      </c>
      <c r="H5745" s="41">
        <v>6</v>
      </c>
      <c r="I5745" s="41">
        <v>6</v>
      </c>
      <c r="J5745" s="41">
        <v>10</v>
      </c>
      <c r="K5745" s="44">
        <v>1</v>
      </c>
      <c r="L5745" s="20">
        <v>200000</v>
      </c>
      <c r="M5745" s="19" t="s">
        <v>11</v>
      </c>
      <c r="N5745" s="28" t="s">
        <v>15953</v>
      </c>
    </row>
    <row r="5746" spans="1:14" ht="30" x14ac:dyDescent="0.25">
      <c r="A5746" s="27" t="s">
        <v>5339</v>
      </c>
      <c r="B5746" s="19" t="s">
        <v>17063</v>
      </c>
      <c r="C5746" s="19" t="s">
        <v>16868</v>
      </c>
      <c r="D5746" s="38" t="s">
        <v>16178</v>
      </c>
      <c r="E5746" s="38" t="s">
        <v>5813</v>
      </c>
      <c r="F5746" s="41" t="s">
        <v>5814</v>
      </c>
      <c r="G5746" s="19" t="s">
        <v>797</v>
      </c>
      <c r="H5746" s="41">
        <v>6</v>
      </c>
      <c r="I5746" s="41">
        <v>6</v>
      </c>
      <c r="J5746" s="41">
        <v>10</v>
      </c>
      <c r="K5746" s="44">
        <v>2</v>
      </c>
      <c r="L5746" s="20">
        <v>1800000</v>
      </c>
      <c r="M5746" s="19" t="s">
        <v>11</v>
      </c>
      <c r="N5746" s="28" t="s">
        <v>15953</v>
      </c>
    </row>
    <row r="5747" spans="1:14" ht="30" x14ac:dyDescent="0.25">
      <c r="A5747" s="27" t="s">
        <v>5339</v>
      </c>
      <c r="B5747" s="19" t="s">
        <v>17063</v>
      </c>
      <c r="C5747" s="19" t="s">
        <v>16868</v>
      </c>
      <c r="D5747" s="38" t="s">
        <v>16178</v>
      </c>
      <c r="E5747" s="38" t="s">
        <v>5815</v>
      </c>
      <c r="F5747" s="41" t="s">
        <v>5814</v>
      </c>
      <c r="G5747" s="19" t="s">
        <v>797</v>
      </c>
      <c r="H5747" s="41">
        <v>6</v>
      </c>
      <c r="I5747" s="41">
        <v>6</v>
      </c>
      <c r="J5747" s="41">
        <v>10</v>
      </c>
      <c r="K5747" s="44">
        <v>7</v>
      </c>
      <c r="L5747" s="20">
        <v>3500000</v>
      </c>
      <c r="M5747" s="19" t="s">
        <v>11</v>
      </c>
      <c r="N5747" s="28" t="s">
        <v>15953</v>
      </c>
    </row>
    <row r="5748" spans="1:14" ht="30" x14ac:dyDescent="0.25">
      <c r="A5748" s="27" t="s">
        <v>5339</v>
      </c>
      <c r="B5748" s="19" t="s">
        <v>17063</v>
      </c>
      <c r="C5748" s="19" t="s">
        <v>16868</v>
      </c>
      <c r="D5748" s="38" t="s">
        <v>16178</v>
      </c>
      <c r="E5748" s="38" t="s">
        <v>5816</v>
      </c>
      <c r="F5748" s="41" t="s">
        <v>5814</v>
      </c>
      <c r="G5748" s="19" t="s">
        <v>797</v>
      </c>
      <c r="H5748" s="41">
        <v>6</v>
      </c>
      <c r="I5748" s="41">
        <v>6</v>
      </c>
      <c r="J5748" s="41">
        <v>10</v>
      </c>
      <c r="K5748" s="44">
        <v>8</v>
      </c>
      <c r="L5748" s="20">
        <v>7200000</v>
      </c>
      <c r="M5748" s="19" t="s">
        <v>11</v>
      </c>
      <c r="N5748" s="28" t="s">
        <v>15953</v>
      </c>
    </row>
    <row r="5749" spans="1:14" ht="30" x14ac:dyDescent="0.25">
      <c r="A5749" s="27" t="s">
        <v>5339</v>
      </c>
      <c r="B5749" s="19" t="s">
        <v>17063</v>
      </c>
      <c r="C5749" s="19" t="s">
        <v>16868</v>
      </c>
      <c r="D5749" s="38" t="s">
        <v>16178</v>
      </c>
      <c r="E5749" s="38" t="s">
        <v>5817</v>
      </c>
      <c r="F5749" s="41" t="s">
        <v>5814</v>
      </c>
      <c r="G5749" s="19" t="s">
        <v>797</v>
      </c>
      <c r="H5749" s="41">
        <v>6</v>
      </c>
      <c r="I5749" s="41">
        <v>6</v>
      </c>
      <c r="J5749" s="41">
        <v>10</v>
      </c>
      <c r="K5749" s="44">
        <v>7</v>
      </c>
      <c r="L5749" s="20">
        <v>1750000</v>
      </c>
      <c r="M5749" s="19" t="s">
        <v>11</v>
      </c>
      <c r="N5749" s="28" t="s">
        <v>15953</v>
      </c>
    </row>
    <row r="5750" spans="1:14" ht="30" x14ac:dyDescent="0.25">
      <c r="A5750" s="27" t="s">
        <v>5339</v>
      </c>
      <c r="B5750" s="19" t="s">
        <v>17063</v>
      </c>
      <c r="C5750" s="19" t="s">
        <v>16868</v>
      </c>
      <c r="D5750" s="38" t="s">
        <v>16178</v>
      </c>
      <c r="E5750" s="38" t="s">
        <v>5818</v>
      </c>
      <c r="F5750" s="41" t="s">
        <v>5814</v>
      </c>
      <c r="G5750" s="19" t="s">
        <v>797</v>
      </c>
      <c r="H5750" s="41">
        <v>6</v>
      </c>
      <c r="I5750" s="41">
        <v>6</v>
      </c>
      <c r="J5750" s="41">
        <v>10</v>
      </c>
      <c r="K5750" s="44">
        <v>20</v>
      </c>
      <c r="L5750" s="20">
        <v>14000000</v>
      </c>
      <c r="M5750" s="19" t="s">
        <v>11</v>
      </c>
      <c r="N5750" s="28" t="s">
        <v>15953</v>
      </c>
    </row>
    <row r="5751" spans="1:14" ht="45" x14ac:dyDescent="0.25">
      <c r="A5751" s="27" t="s">
        <v>5339</v>
      </c>
      <c r="B5751" s="19" t="s">
        <v>17063</v>
      </c>
      <c r="C5751" s="19" t="s">
        <v>16866</v>
      </c>
      <c r="D5751" s="38" t="s">
        <v>16176</v>
      </c>
      <c r="E5751" s="38" t="s">
        <v>5819</v>
      </c>
      <c r="F5751" s="41" t="s">
        <v>5814</v>
      </c>
      <c r="G5751" s="19" t="s">
        <v>797</v>
      </c>
      <c r="H5751" s="41">
        <v>6</v>
      </c>
      <c r="I5751" s="41">
        <v>6</v>
      </c>
      <c r="J5751" s="41">
        <v>10</v>
      </c>
      <c r="K5751" s="44">
        <v>4</v>
      </c>
      <c r="L5751" s="20">
        <v>400000</v>
      </c>
      <c r="M5751" s="19" t="s">
        <v>11</v>
      </c>
      <c r="N5751" s="28" t="s">
        <v>15953</v>
      </c>
    </row>
    <row r="5752" spans="1:14" ht="30" x14ac:dyDescent="0.25">
      <c r="A5752" s="27" t="s">
        <v>5339</v>
      </c>
      <c r="B5752" s="19" t="s">
        <v>17063</v>
      </c>
      <c r="C5752" s="19" t="s">
        <v>16867</v>
      </c>
      <c r="D5752" s="38" t="s">
        <v>16177</v>
      </c>
      <c r="E5752" s="38" t="s">
        <v>5820</v>
      </c>
      <c r="F5752" s="41" t="s">
        <v>5821</v>
      </c>
      <c r="G5752" s="19" t="s">
        <v>797</v>
      </c>
      <c r="H5752" s="41">
        <v>6</v>
      </c>
      <c r="I5752" s="41">
        <v>6</v>
      </c>
      <c r="J5752" s="41">
        <v>10</v>
      </c>
      <c r="K5752" s="44">
        <v>3</v>
      </c>
      <c r="L5752" s="20">
        <v>4500000</v>
      </c>
      <c r="M5752" s="19" t="s">
        <v>11</v>
      </c>
      <c r="N5752" s="28" t="s">
        <v>15953</v>
      </c>
    </row>
    <row r="5753" spans="1:14" ht="30" x14ac:dyDescent="0.25">
      <c r="A5753" s="27" t="s">
        <v>5339</v>
      </c>
      <c r="B5753" s="19" t="s">
        <v>17063</v>
      </c>
      <c r="C5753" s="19" t="s">
        <v>16867</v>
      </c>
      <c r="D5753" s="38" t="s">
        <v>16177</v>
      </c>
      <c r="E5753" s="38" t="s">
        <v>5822</v>
      </c>
      <c r="F5753" s="41" t="s">
        <v>5821</v>
      </c>
      <c r="G5753" s="19" t="s">
        <v>797</v>
      </c>
      <c r="H5753" s="41">
        <v>6</v>
      </c>
      <c r="I5753" s="41">
        <v>6</v>
      </c>
      <c r="J5753" s="41">
        <v>10</v>
      </c>
      <c r="K5753" s="44">
        <v>3</v>
      </c>
      <c r="L5753" s="20">
        <v>4500000</v>
      </c>
      <c r="M5753" s="19" t="s">
        <v>11</v>
      </c>
      <c r="N5753" s="28" t="s">
        <v>15953</v>
      </c>
    </row>
    <row r="5754" spans="1:14" ht="30" x14ac:dyDescent="0.25">
      <c r="A5754" s="27" t="s">
        <v>5339</v>
      </c>
      <c r="B5754" s="19" t="s">
        <v>17063</v>
      </c>
      <c r="C5754" s="19" t="s">
        <v>16867</v>
      </c>
      <c r="D5754" s="38" t="s">
        <v>16177</v>
      </c>
      <c r="E5754" s="38" t="s">
        <v>5823</v>
      </c>
      <c r="F5754" s="41" t="s">
        <v>5824</v>
      </c>
      <c r="G5754" s="19" t="s">
        <v>797</v>
      </c>
      <c r="H5754" s="41">
        <v>6</v>
      </c>
      <c r="I5754" s="41">
        <v>6</v>
      </c>
      <c r="J5754" s="41">
        <v>10</v>
      </c>
      <c r="K5754" s="44">
        <v>1</v>
      </c>
      <c r="L5754" s="20">
        <v>1800000</v>
      </c>
      <c r="M5754" s="19" t="s">
        <v>11</v>
      </c>
      <c r="N5754" s="28" t="s">
        <v>15953</v>
      </c>
    </row>
    <row r="5755" spans="1:14" ht="30" x14ac:dyDescent="0.25">
      <c r="A5755" s="27" t="s">
        <v>5339</v>
      </c>
      <c r="B5755" s="19" t="s">
        <v>17063</v>
      </c>
      <c r="C5755" s="19" t="s">
        <v>16867</v>
      </c>
      <c r="D5755" s="38" t="s">
        <v>16177</v>
      </c>
      <c r="E5755" s="38" t="s">
        <v>5825</v>
      </c>
      <c r="F5755" s="41" t="s">
        <v>5826</v>
      </c>
      <c r="G5755" s="19" t="s">
        <v>797</v>
      </c>
      <c r="H5755" s="41">
        <v>6</v>
      </c>
      <c r="I5755" s="41">
        <v>6</v>
      </c>
      <c r="J5755" s="41">
        <v>10</v>
      </c>
      <c r="K5755" s="44">
        <v>1</v>
      </c>
      <c r="L5755" s="20">
        <v>5157664.46</v>
      </c>
      <c r="M5755" s="19" t="s">
        <v>11</v>
      </c>
      <c r="N5755" s="28" t="s">
        <v>15953</v>
      </c>
    </row>
    <row r="5756" spans="1:14" ht="30" x14ac:dyDescent="0.25">
      <c r="A5756" s="27" t="s">
        <v>5339</v>
      </c>
      <c r="B5756" s="19" t="s">
        <v>17063</v>
      </c>
      <c r="C5756" s="19" t="s">
        <v>16867</v>
      </c>
      <c r="D5756" s="38" t="s">
        <v>16177</v>
      </c>
      <c r="E5756" s="38" t="s">
        <v>5827</v>
      </c>
      <c r="F5756" s="41" t="s">
        <v>5826</v>
      </c>
      <c r="G5756" s="19" t="s">
        <v>797</v>
      </c>
      <c r="H5756" s="41">
        <v>6</v>
      </c>
      <c r="I5756" s="41">
        <v>6</v>
      </c>
      <c r="J5756" s="41">
        <v>10</v>
      </c>
      <c r="K5756" s="44">
        <v>1</v>
      </c>
      <c r="L5756" s="20">
        <v>5000000</v>
      </c>
      <c r="M5756" s="19" t="s">
        <v>11</v>
      </c>
      <c r="N5756" s="28" t="s">
        <v>15953</v>
      </c>
    </row>
    <row r="5757" spans="1:14" ht="30" x14ac:dyDescent="0.25">
      <c r="A5757" s="27" t="s">
        <v>5339</v>
      </c>
      <c r="B5757" s="19" t="s">
        <v>17013</v>
      </c>
      <c r="C5757" s="19" t="s">
        <v>16740</v>
      </c>
      <c r="D5757" s="38" t="s">
        <v>16050</v>
      </c>
      <c r="E5757" s="38" t="s">
        <v>5828</v>
      </c>
      <c r="F5757" s="41" t="s">
        <v>5826</v>
      </c>
      <c r="G5757" s="19" t="s">
        <v>797</v>
      </c>
      <c r="H5757" s="41">
        <v>6</v>
      </c>
      <c r="I5757" s="41">
        <v>6</v>
      </c>
      <c r="J5757" s="41">
        <v>10</v>
      </c>
      <c r="K5757" s="44">
        <v>5</v>
      </c>
      <c r="L5757" s="20">
        <v>366186.8</v>
      </c>
      <c r="M5757" s="19" t="s">
        <v>11</v>
      </c>
      <c r="N5757" s="28" t="s">
        <v>15953</v>
      </c>
    </row>
    <row r="5758" spans="1:14" ht="45" x14ac:dyDescent="0.25">
      <c r="A5758" s="27" t="s">
        <v>5339</v>
      </c>
      <c r="B5758" s="19" t="s">
        <v>16745</v>
      </c>
      <c r="C5758" s="19" t="s">
        <v>16745</v>
      </c>
      <c r="D5758" s="38" t="s">
        <v>16055</v>
      </c>
      <c r="E5758" s="38" t="s">
        <v>5829</v>
      </c>
      <c r="F5758" s="41" t="s">
        <v>5830</v>
      </c>
      <c r="G5758" s="19" t="s">
        <v>797</v>
      </c>
      <c r="H5758" s="41">
        <v>6</v>
      </c>
      <c r="I5758" s="41">
        <v>6</v>
      </c>
      <c r="J5758" s="41">
        <v>10</v>
      </c>
      <c r="K5758" s="44">
        <v>6</v>
      </c>
      <c r="L5758" s="20">
        <v>180000</v>
      </c>
      <c r="M5758" s="19" t="s">
        <v>11</v>
      </c>
      <c r="N5758" s="28" t="s">
        <v>15953</v>
      </c>
    </row>
    <row r="5759" spans="1:14" ht="30" x14ac:dyDescent="0.25">
      <c r="A5759" s="27" t="s">
        <v>5339</v>
      </c>
      <c r="B5759" s="19" t="s">
        <v>17060</v>
      </c>
      <c r="C5759" s="19" t="s">
        <v>16857</v>
      </c>
      <c r="D5759" s="38" t="s">
        <v>16167</v>
      </c>
      <c r="E5759" s="38" t="s">
        <v>5831</v>
      </c>
      <c r="F5759" s="41" t="s">
        <v>2485</v>
      </c>
      <c r="G5759" s="19" t="s">
        <v>797</v>
      </c>
      <c r="H5759" s="41">
        <v>6</v>
      </c>
      <c r="I5759" s="41">
        <v>6</v>
      </c>
      <c r="J5759" s="41">
        <v>10</v>
      </c>
      <c r="K5759" s="44">
        <v>100</v>
      </c>
      <c r="L5759" s="20">
        <v>600000</v>
      </c>
      <c r="M5759" s="19" t="s">
        <v>11</v>
      </c>
      <c r="N5759" s="28" t="s">
        <v>15953</v>
      </c>
    </row>
    <row r="5760" spans="1:14" ht="30" x14ac:dyDescent="0.25">
      <c r="A5760" s="27" t="s">
        <v>5339</v>
      </c>
      <c r="B5760" s="19" t="s">
        <v>17060</v>
      </c>
      <c r="C5760" s="19" t="s">
        <v>16857</v>
      </c>
      <c r="D5760" s="38" t="s">
        <v>16167</v>
      </c>
      <c r="E5760" s="38" t="s">
        <v>5832</v>
      </c>
      <c r="F5760" s="41" t="s">
        <v>2485</v>
      </c>
      <c r="G5760" s="19" t="s">
        <v>797</v>
      </c>
      <c r="H5760" s="41">
        <v>6</v>
      </c>
      <c r="I5760" s="41">
        <v>6</v>
      </c>
      <c r="J5760" s="41">
        <v>10</v>
      </c>
      <c r="K5760" s="44">
        <v>100</v>
      </c>
      <c r="L5760" s="20">
        <v>620000</v>
      </c>
      <c r="M5760" s="19" t="s">
        <v>11</v>
      </c>
      <c r="N5760" s="28" t="s">
        <v>15953</v>
      </c>
    </row>
    <row r="5761" spans="1:14" ht="30" x14ac:dyDescent="0.25">
      <c r="A5761" s="27" t="s">
        <v>5339</v>
      </c>
      <c r="B5761" s="19" t="s">
        <v>17060</v>
      </c>
      <c r="C5761" s="19" t="s">
        <v>16857</v>
      </c>
      <c r="D5761" s="38" t="s">
        <v>16167</v>
      </c>
      <c r="E5761" s="38" t="s">
        <v>5833</v>
      </c>
      <c r="F5761" s="41" t="s">
        <v>2485</v>
      </c>
      <c r="G5761" s="19" t="s">
        <v>797</v>
      </c>
      <c r="H5761" s="41">
        <v>6</v>
      </c>
      <c r="I5761" s="41">
        <v>6</v>
      </c>
      <c r="J5761" s="41">
        <v>10</v>
      </c>
      <c r="K5761" s="44">
        <v>100</v>
      </c>
      <c r="L5761" s="20">
        <v>620000</v>
      </c>
      <c r="M5761" s="19" t="s">
        <v>11</v>
      </c>
      <c r="N5761" s="28" t="s">
        <v>15953</v>
      </c>
    </row>
    <row r="5762" spans="1:14" ht="30" x14ac:dyDescent="0.25">
      <c r="A5762" s="27" t="s">
        <v>5339</v>
      </c>
      <c r="B5762" s="19" t="s">
        <v>17060</v>
      </c>
      <c r="C5762" s="19" t="s">
        <v>16857</v>
      </c>
      <c r="D5762" s="38" t="s">
        <v>16167</v>
      </c>
      <c r="E5762" s="38" t="s">
        <v>5834</v>
      </c>
      <c r="F5762" s="41" t="s">
        <v>2485</v>
      </c>
      <c r="G5762" s="19" t="s">
        <v>797</v>
      </c>
      <c r="H5762" s="41">
        <v>6</v>
      </c>
      <c r="I5762" s="41">
        <v>6</v>
      </c>
      <c r="J5762" s="41">
        <v>10</v>
      </c>
      <c r="K5762" s="44">
        <v>100</v>
      </c>
      <c r="L5762" s="20">
        <v>800000</v>
      </c>
      <c r="M5762" s="19" t="s">
        <v>11</v>
      </c>
      <c r="N5762" s="28" t="s">
        <v>15953</v>
      </c>
    </row>
    <row r="5763" spans="1:14" ht="45" x14ac:dyDescent="0.25">
      <c r="A5763" s="27" t="s">
        <v>5339</v>
      </c>
      <c r="B5763" s="19" t="s">
        <v>16745</v>
      </c>
      <c r="C5763" s="19" t="s">
        <v>16745</v>
      </c>
      <c r="D5763" s="38" t="s">
        <v>16055</v>
      </c>
      <c r="E5763" s="38" t="s">
        <v>5835</v>
      </c>
      <c r="F5763" s="41" t="s">
        <v>5836</v>
      </c>
      <c r="G5763" s="19" t="s">
        <v>797</v>
      </c>
      <c r="H5763" s="41">
        <v>6</v>
      </c>
      <c r="I5763" s="41">
        <v>6</v>
      </c>
      <c r="J5763" s="41">
        <v>10</v>
      </c>
      <c r="K5763" s="44">
        <v>1</v>
      </c>
      <c r="L5763" s="20">
        <v>900000</v>
      </c>
      <c r="M5763" s="19" t="s">
        <v>11</v>
      </c>
      <c r="N5763" s="28" t="s">
        <v>15953</v>
      </c>
    </row>
    <row r="5764" spans="1:14" ht="45" x14ac:dyDescent="0.25">
      <c r="A5764" s="27" t="s">
        <v>5339</v>
      </c>
      <c r="B5764" s="19" t="s">
        <v>16745</v>
      </c>
      <c r="C5764" s="19" t="s">
        <v>16745</v>
      </c>
      <c r="D5764" s="38" t="s">
        <v>16055</v>
      </c>
      <c r="E5764" s="38" t="s">
        <v>5837</v>
      </c>
      <c r="F5764" s="41" t="s">
        <v>5836</v>
      </c>
      <c r="G5764" s="19" t="s">
        <v>797</v>
      </c>
      <c r="H5764" s="41">
        <v>6</v>
      </c>
      <c r="I5764" s="41">
        <v>6</v>
      </c>
      <c r="J5764" s="41">
        <v>10</v>
      </c>
      <c r="K5764" s="44">
        <v>1</v>
      </c>
      <c r="L5764" s="20">
        <v>1200000</v>
      </c>
      <c r="M5764" s="19" t="s">
        <v>11</v>
      </c>
      <c r="N5764" s="28" t="s">
        <v>15953</v>
      </c>
    </row>
    <row r="5765" spans="1:14" ht="45" x14ac:dyDescent="0.25">
      <c r="A5765" s="27" t="s">
        <v>5339</v>
      </c>
      <c r="B5765" s="19" t="s">
        <v>16745</v>
      </c>
      <c r="C5765" s="19" t="s">
        <v>16745</v>
      </c>
      <c r="D5765" s="38" t="s">
        <v>16055</v>
      </c>
      <c r="E5765" s="38" t="s">
        <v>5838</v>
      </c>
      <c r="F5765" s="41" t="s">
        <v>5836</v>
      </c>
      <c r="G5765" s="19" t="s">
        <v>797</v>
      </c>
      <c r="H5765" s="41">
        <v>6</v>
      </c>
      <c r="I5765" s="41">
        <v>6</v>
      </c>
      <c r="J5765" s="41">
        <v>10</v>
      </c>
      <c r="K5765" s="44">
        <v>1</v>
      </c>
      <c r="L5765" s="20">
        <v>1150000</v>
      </c>
      <c r="M5765" s="19" t="s">
        <v>11</v>
      </c>
      <c r="N5765" s="28" t="s">
        <v>15953</v>
      </c>
    </row>
    <row r="5766" spans="1:14" ht="45" x14ac:dyDescent="0.25">
      <c r="A5766" s="27" t="s">
        <v>5339</v>
      </c>
      <c r="B5766" s="19" t="s">
        <v>16745</v>
      </c>
      <c r="C5766" s="19" t="s">
        <v>16745</v>
      </c>
      <c r="D5766" s="38" t="s">
        <v>16055</v>
      </c>
      <c r="E5766" s="38" t="s">
        <v>5839</v>
      </c>
      <c r="F5766" s="41" t="s">
        <v>5836</v>
      </c>
      <c r="G5766" s="19" t="s">
        <v>797</v>
      </c>
      <c r="H5766" s="41">
        <v>6</v>
      </c>
      <c r="I5766" s="41">
        <v>6</v>
      </c>
      <c r="J5766" s="41">
        <v>10</v>
      </c>
      <c r="K5766" s="44">
        <v>5</v>
      </c>
      <c r="L5766" s="20">
        <v>5000000</v>
      </c>
      <c r="M5766" s="19" t="s">
        <v>11</v>
      </c>
      <c r="N5766" s="28" t="s">
        <v>15953</v>
      </c>
    </row>
    <row r="5767" spans="1:14" ht="45" x14ac:dyDescent="0.25">
      <c r="A5767" s="27" t="s">
        <v>5339</v>
      </c>
      <c r="B5767" s="19" t="s">
        <v>16745</v>
      </c>
      <c r="C5767" s="19" t="s">
        <v>16745</v>
      </c>
      <c r="D5767" s="38" t="s">
        <v>16055</v>
      </c>
      <c r="E5767" s="38" t="s">
        <v>5840</v>
      </c>
      <c r="F5767" s="41" t="s">
        <v>5836</v>
      </c>
      <c r="G5767" s="19" t="s">
        <v>797</v>
      </c>
      <c r="H5767" s="41">
        <v>6</v>
      </c>
      <c r="I5767" s="41">
        <v>6</v>
      </c>
      <c r="J5767" s="41">
        <v>10</v>
      </c>
      <c r="K5767" s="44">
        <v>2</v>
      </c>
      <c r="L5767" s="20">
        <v>2200000</v>
      </c>
      <c r="M5767" s="19" t="s">
        <v>11</v>
      </c>
      <c r="N5767" s="28" t="s">
        <v>15953</v>
      </c>
    </row>
    <row r="5768" spans="1:14" ht="45" x14ac:dyDescent="0.25">
      <c r="A5768" s="27" t="s">
        <v>5339</v>
      </c>
      <c r="B5768" s="19" t="s">
        <v>16745</v>
      </c>
      <c r="C5768" s="19" t="s">
        <v>16745</v>
      </c>
      <c r="D5768" s="38" t="s">
        <v>16055</v>
      </c>
      <c r="E5768" s="38" t="s">
        <v>5841</v>
      </c>
      <c r="F5768" s="41" t="s">
        <v>5836</v>
      </c>
      <c r="G5768" s="19" t="s">
        <v>797</v>
      </c>
      <c r="H5768" s="41">
        <v>6</v>
      </c>
      <c r="I5768" s="41">
        <v>6</v>
      </c>
      <c r="J5768" s="41">
        <v>10</v>
      </c>
      <c r="K5768" s="44">
        <v>3</v>
      </c>
      <c r="L5768" s="20">
        <v>3150000</v>
      </c>
      <c r="M5768" s="19" t="s">
        <v>11</v>
      </c>
      <c r="N5768" s="28" t="s">
        <v>15953</v>
      </c>
    </row>
    <row r="5769" spans="1:14" ht="45" x14ac:dyDescent="0.25">
      <c r="A5769" s="27" t="s">
        <v>5339</v>
      </c>
      <c r="B5769" s="19" t="s">
        <v>16745</v>
      </c>
      <c r="C5769" s="19" t="s">
        <v>16745</v>
      </c>
      <c r="D5769" s="38" t="s">
        <v>16055</v>
      </c>
      <c r="E5769" s="38" t="s">
        <v>5842</v>
      </c>
      <c r="F5769" s="41" t="s">
        <v>5836</v>
      </c>
      <c r="G5769" s="19" t="s">
        <v>797</v>
      </c>
      <c r="H5769" s="41">
        <v>6</v>
      </c>
      <c r="I5769" s="41">
        <v>6</v>
      </c>
      <c r="J5769" s="41">
        <v>10</v>
      </c>
      <c r="K5769" s="44">
        <v>2</v>
      </c>
      <c r="L5769" s="20">
        <v>1900000</v>
      </c>
      <c r="M5769" s="19" t="s">
        <v>11</v>
      </c>
      <c r="N5769" s="28" t="s">
        <v>15953</v>
      </c>
    </row>
    <row r="5770" spans="1:14" ht="45" x14ac:dyDescent="0.25">
      <c r="A5770" s="27" t="s">
        <v>5339</v>
      </c>
      <c r="B5770" s="19" t="s">
        <v>16745</v>
      </c>
      <c r="C5770" s="19" t="s">
        <v>16745</v>
      </c>
      <c r="D5770" s="38" t="s">
        <v>16055</v>
      </c>
      <c r="E5770" s="38" t="s">
        <v>5843</v>
      </c>
      <c r="F5770" s="41" t="s">
        <v>5836</v>
      </c>
      <c r="G5770" s="19" t="s">
        <v>797</v>
      </c>
      <c r="H5770" s="41">
        <v>6</v>
      </c>
      <c r="I5770" s="41">
        <v>6</v>
      </c>
      <c r="J5770" s="41">
        <v>10</v>
      </c>
      <c r="K5770" s="44">
        <v>1</v>
      </c>
      <c r="L5770" s="20">
        <v>950000</v>
      </c>
      <c r="M5770" s="19" t="s">
        <v>11</v>
      </c>
      <c r="N5770" s="28" t="s">
        <v>15953</v>
      </c>
    </row>
    <row r="5771" spans="1:14" ht="45" x14ac:dyDescent="0.25">
      <c r="A5771" s="27" t="s">
        <v>5339</v>
      </c>
      <c r="B5771" s="19" t="s">
        <v>16745</v>
      </c>
      <c r="C5771" s="19" t="s">
        <v>16745</v>
      </c>
      <c r="D5771" s="38" t="s">
        <v>16055</v>
      </c>
      <c r="E5771" s="38" t="s">
        <v>5844</v>
      </c>
      <c r="F5771" s="41" t="s">
        <v>5845</v>
      </c>
      <c r="G5771" s="19" t="s">
        <v>797</v>
      </c>
      <c r="H5771" s="41">
        <v>6</v>
      </c>
      <c r="I5771" s="41">
        <v>6</v>
      </c>
      <c r="J5771" s="41">
        <v>10</v>
      </c>
      <c r="K5771" s="44">
        <v>1</v>
      </c>
      <c r="L5771" s="20">
        <v>200000</v>
      </c>
      <c r="M5771" s="19" t="s">
        <v>11</v>
      </c>
      <c r="N5771" s="28" t="s">
        <v>15953</v>
      </c>
    </row>
    <row r="5772" spans="1:14" ht="45" x14ac:dyDescent="0.25">
      <c r="A5772" s="27" t="s">
        <v>5339</v>
      </c>
      <c r="B5772" s="19" t="s">
        <v>16745</v>
      </c>
      <c r="C5772" s="19" t="s">
        <v>16745</v>
      </c>
      <c r="D5772" s="38" t="s">
        <v>16055</v>
      </c>
      <c r="E5772" s="38" t="s">
        <v>5846</v>
      </c>
      <c r="F5772" s="41" t="s">
        <v>3107</v>
      </c>
      <c r="G5772" s="19" t="s">
        <v>797</v>
      </c>
      <c r="H5772" s="41">
        <v>6</v>
      </c>
      <c r="I5772" s="41">
        <v>6</v>
      </c>
      <c r="J5772" s="41">
        <v>10</v>
      </c>
      <c r="K5772" s="44">
        <v>100</v>
      </c>
      <c r="L5772" s="20">
        <v>200000</v>
      </c>
      <c r="M5772" s="19" t="s">
        <v>11</v>
      </c>
      <c r="N5772" s="28" t="s">
        <v>15953</v>
      </c>
    </row>
    <row r="5773" spans="1:14" ht="45" x14ac:dyDescent="0.25">
      <c r="A5773" s="27" t="s">
        <v>5339</v>
      </c>
      <c r="B5773" s="19" t="s">
        <v>16745</v>
      </c>
      <c r="C5773" s="19" t="s">
        <v>16745</v>
      </c>
      <c r="D5773" s="38" t="s">
        <v>16055</v>
      </c>
      <c r="E5773" s="38" t="s">
        <v>5847</v>
      </c>
      <c r="F5773" s="41" t="s">
        <v>3107</v>
      </c>
      <c r="G5773" s="19" t="s">
        <v>797</v>
      </c>
      <c r="H5773" s="41">
        <v>6</v>
      </c>
      <c r="I5773" s="41">
        <v>6</v>
      </c>
      <c r="J5773" s="41">
        <v>10</v>
      </c>
      <c r="K5773" s="44">
        <v>200</v>
      </c>
      <c r="L5773" s="20">
        <v>400000</v>
      </c>
      <c r="M5773" s="19" t="s">
        <v>11</v>
      </c>
      <c r="N5773" s="28" t="s">
        <v>15953</v>
      </c>
    </row>
    <row r="5774" spans="1:14" ht="45" x14ac:dyDescent="0.25">
      <c r="A5774" s="27" t="s">
        <v>5339</v>
      </c>
      <c r="B5774" s="19" t="s">
        <v>16745</v>
      </c>
      <c r="C5774" s="19" t="s">
        <v>16745</v>
      </c>
      <c r="D5774" s="38" t="s">
        <v>16055</v>
      </c>
      <c r="E5774" s="38" t="s">
        <v>5848</v>
      </c>
      <c r="F5774" s="41" t="s">
        <v>3107</v>
      </c>
      <c r="G5774" s="19" t="s">
        <v>797</v>
      </c>
      <c r="H5774" s="41">
        <v>6</v>
      </c>
      <c r="I5774" s="41">
        <v>6</v>
      </c>
      <c r="J5774" s="41">
        <v>10</v>
      </c>
      <c r="K5774" s="44">
        <v>300</v>
      </c>
      <c r="L5774" s="20">
        <v>600000</v>
      </c>
      <c r="M5774" s="19" t="s">
        <v>11</v>
      </c>
      <c r="N5774" s="28" t="s">
        <v>15953</v>
      </c>
    </row>
    <row r="5775" spans="1:14" ht="45" x14ac:dyDescent="0.25">
      <c r="A5775" s="27" t="s">
        <v>5339</v>
      </c>
      <c r="B5775" s="19" t="s">
        <v>16745</v>
      </c>
      <c r="C5775" s="19" t="s">
        <v>16745</v>
      </c>
      <c r="D5775" s="38" t="s">
        <v>16055</v>
      </c>
      <c r="E5775" s="38" t="s">
        <v>5849</v>
      </c>
      <c r="F5775" s="41" t="s">
        <v>3107</v>
      </c>
      <c r="G5775" s="19" t="s">
        <v>797</v>
      </c>
      <c r="H5775" s="41">
        <v>6</v>
      </c>
      <c r="I5775" s="41">
        <v>6</v>
      </c>
      <c r="J5775" s="41">
        <v>10</v>
      </c>
      <c r="K5775" s="44">
        <v>300</v>
      </c>
      <c r="L5775" s="20">
        <v>600000</v>
      </c>
      <c r="M5775" s="19" t="s">
        <v>11</v>
      </c>
      <c r="N5775" s="28" t="s">
        <v>15953</v>
      </c>
    </row>
    <row r="5776" spans="1:14" ht="45" x14ac:dyDescent="0.25">
      <c r="A5776" s="27" t="s">
        <v>5339</v>
      </c>
      <c r="B5776" s="19" t="s">
        <v>16745</v>
      </c>
      <c r="C5776" s="19" t="s">
        <v>16745</v>
      </c>
      <c r="D5776" s="38" t="s">
        <v>16055</v>
      </c>
      <c r="E5776" s="38" t="s">
        <v>5850</v>
      </c>
      <c r="F5776" s="41" t="s">
        <v>3107</v>
      </c>
      <c r="G5776" s="19" t="s">
        <v>797</v>
      </c>
      <c r="H5776" s="41">
        <v>6</v>
      </c>
      <c r="I5776" s="41">
        <v>6</v>
      </c>
      <c r="J5776" s="41">
        <v>10</v>
      </c>
      <c r="K5776" s="44">
        <v>300</v>
      </c>
      <c r="L5776" s="20">
        <v>600000</v>
      </c>
      <c r="M5776" s="19" t="s">
        <v>11</v>
      </c>
      <c r="N5776" s="28" t="s">
        <v>15953</v>
      </c>
    </row>
    <row r="5777" spans="1:14" ht="45" x14ac:dyDescent="0.25">
      <c r="A5777" s="27" t="s">
        <v>5339</v>
      </c>
      <c r="B5777" s="19" t="s">
        <v>16745</v>
      </c>
      <c r="C5777" s="19" t="s">
        <v>16745</v>
      </c>
      <c r="D5777" s="38" t="s">
        <v>16055</v>
      </c>
      <c r="E5777" s="38" t="s">
        <v>5851</v>
      </c>
      <c r="F5777" s="41" t="s">
        <v>3107</v>
      </c>
      <c r="G5777" s="19" t="s">
        <v>797</v>
      </c>
      <c r="H5777" s="41">
        <v>6</v>
      </c>
      <c r="I5777" s="41">
        <v>6</v>
      </c>
      <c r="J5777" s="41">
        <v>10</v>
      </c>
      <c r="K5777" s="44">
        <v>100</v>
      </c>
      <c r="L5777" s="20">
        <v>200000</v>
      </c>
      <c r="M5777" s="19" t="s">
        <v>11</v>
      </c>
      <c r="N5777" s="28" t="s">
        <v>15953</v>
      </c>
    </row>
    <row r="5778" spans="1:14" ht="45" x14ac:dyDescent="0.25">
      <c r="A5778" s="27" t="s">
        <v>5339</v>
      </c>
      <c r="B5778" s="19" t="s">
        <v>16745</v>
      </c>
      <c r="C5778" s="19" t="s">
        <v>16745</v>
      </c>
      <c r="D5778" s="38" t="s">
        <v>16055</v>
      </c>
      <c r="E5778" s="38" t="s">
        <v>5852</v>
      </c>
      <c r="F5778" s="41" t="s">
        <v>3107</v>
      </c>
      <c r="G5778" s="19" t="s">
        <v>797</v>
      </c>
      <c r="H5778" s="41">
        <v>6</v>
      </c>
      <c r="I5778" s="41">
        <v>6</v>
      </c>
      <c r="J5778" s="41">
        <v>10</v>
      </c>
      <c r="K5778" s="44">
        <v>300</v>
      </c>
      <c r="L5778" s="20">
        <v>600000</v>
      </c>
      <c r="M5778" s="19" t="s">
        <v>11</v>
      </c>
      <c r="N5778" s="28" t="s">
        <v>15953</v>
      </c>
    </row>
    <row r="5779" spans="1:14" ht="45" x14ac:dyDescent="0.25">
      <c r="A5779" s="27" t="s">
        <v>5339</v>
      </c>
      <c r="B5779" s="19" t="s">
        <v>16745</v>
      </c>
      <c r="C5779" s="19" t="s">
        <v>16745</v>
      </c>
      <c r="D5779" s="38" t="s">
        <v>16055</v>
      </c>
      <c r="E5779" s="38" t="s">
        <v>5853</v>
      </c>
      <c r="F5779" s="41" t="s">
        <v>3107</v>
      </c>
      <c r="G5779" s="19" t="s">
        <v>797</v>
      </c>
      <c r="H5779" s="41">
        <v>6</v>
      </c>
      <c r="I5779" s="41">
        <v>6</v>
      </c>
      <c r="J5779" s="41">
        <v>10</v>
      </c>
      <c r="K5779" s="44">
        <v>30</v>
      </c>
      <c r="L5779" s="20">
        <v>60000</v>
      </c>
      <c r="M5779" s="19" t="s">
        <v>11</v>
      </c>
      <c r="N5779" s="28" t="s">
        <v>15953</v>
      </c>
    </row>
    <row r="5780" spans="1:14" ht="45" x14ac:dyDescent="0.25">
      <c r="A5780" s="27" t="s">
        <v>5339</v>
      </c>
      <c r="B5780" s="19" t="s">
        <v>16745</v>
      </c>
      <c r="C5780" s="19" t="s">
        <v>16745</v>
      </c>
      <c r="D5780" s="38" t="s">
        <v>16055</v>
      </c>
      <c r="E5780" s="38" t="s">
        <v>5854</v>
      </c>
      <c r="F5780" s="41" t="s">
        <v>3107</v>
      </c>
      <c r="G5780" s="19" t="s">
        <v>797</v>
      </c>
      <c r="H5780" s="41">
        <v>6</v>
      </c>
      <c r="I5780" s="41">
        <v>6</v>
      </c>
      <c r="J5780" s="41">
        <v>10</v>
      </c>
      <c r="K5780" s="44">
        <v>150</v>
      </c>
      <c r="L5780" s="20">
        <v>300000</v>
      </c>
      <c r="M5780" s="19" t="s">
        <v>11</v>
      </c>
      <c r="N5780" s="28" t="s">
        <v>15953</v>
      </c>
    </row>
    <row r="5781" spans="1:14" ht="45" x14ac:dyDescent="0.25">
      <c r="A5781" s="27" t="s">
        <v>5339</v>
      </c>
      <c r="B5781" s="19" t="s">
        <v>16745</v>
      </c>
      <c r="C5781" s="19" t="s">
        <v>16745</v>
      </c>
      <c r="D5781" s="38" t="s">
        <v>16055</v>
      </c>
      <c r="E5781" s="38" t="s">
        <v>5855</v>
      </c>
      <c r="F5781" s="41" t="s">
        <v>3107</v>
      </c>
      <c r="G5781" s="19" t="s">
        <v>797</v>
      </c>
      <c r="H5781" s="41">
        <v>6</v>
      </c>
      <c r="I5781" s="41">
        <v>6</v>
      </c>
      <c r="J5781" s="41">
        <v>10</v>
      </c>
      <c r="K5781" s="44">
        <v>1</v>
      </c>
      <c r="L5781" s="20">
        <v>300000</v>
      </c>
      <c r="M5781" s="19" t="s">
        <v>11</v>
      </c>
      <c r="N5781" s="28" t="s">
        <v>15953</v>
      </c>
    </row>
    <row r="5782" spans="1:14" ht="45" x14ac:dyDescent="0.25">
      <c r="A5782" s="27" t="s">
        <v>5339</v>
      </c>
      <c r="B5782" s="19" t="s">
        <v>16745</v>
      </c>
      <c r="C5782" s="19" t="s">
        <v>16745</v>
      </c>
      <c r="D5782" s="38" t="s">
        <v>16055</v>
      </c>
      <c r="E5782" s="38" t="s">
        <v>5856</v>
      </c>
      <c r="F5782" s="41" t="s">
        <v>3107</v>
      </c>
      <c r="G5782" s="19" t="s">
        <v>797</v>
      </c>
      <c r="H5782" s="41">
        <v>6</v>
      </c>
      <c r="I5782" s="41">
        <v>6</v>
      </c>
      <c r="J5782" s="41">
        <v>10</v>
      </c>
      <c r="K5782" s="44">
        <v>1</v>
      </c>
      <c r="L5782" s="20">
        <v>300000</v>
      </c>
      <c r="M5782" s="19" t="s">
        <v>11</v>
      </c>
      <c r="N5782" s="28" t="s">
        <v>15953</v>
      </c>
    </row>
    <row r="5783" spans="1:14" ht="45" x14ac:dyDescent="0.25">
      <c r="A5783" s="27" t="s">
        <v>5339</v>
      </c>
      <c r="B5783" s="19" t="s">
        <v>16745</v>
      </c>
      <c r="C5783" s="19" t="s">
        <v>16745</v>
      </c>
      <c r="D5783" s="38" t="s">
        <v>16055</v>
      </c>
      <c r="E5783" s="38" t="s">
        <v>5857</v>
      </c>
      <c r="F5783" s="41" t="s">
        <v>3107</v>
      </c>
      <c r="G5783" s="19" t="s">
        <v>797</v>
      </c>
      <c r="H5783" s="41">
        <v>6</v>
      </c>
      <c r="I5783" s="41">
        <v>6</v>
      </c>
      <c r="J5783" s="41">
        <v>10</v>
      </c>
      <c r="K5783" s="44">
        <v>1</v>
      </c>
      <c r="L5783" s="20">
        <v>300000</v>
      </c>
      <c r="M5783" s="19" t="s">
        <v>11</v>
      </c>
      <c r="N5783" s="28" t="s">
        <v>15953</v>
      </c>
    </row>
    <row r="5784" spans="1:14" ht="45" x14ac:dyDescent="0.25">
      <c r="A5784" s="27" t="s">
        <v>5339</v>
      </c>
      <c r="B5784" s="19" t="s">
        <v>16745</v>
      </c>
      <c r="C5784" s="19" t="s">
        <v>16745</v>
      </c>
      <c r="D5784" s="38" t="s">
        <v>16055</v>
      </c>
      <c r="E5784" s="38" t="s">
        <v>5858</v>
      </c>
      <c r="F5784" s="41" t="s">
        <v>3107</v>
      </c>
      <c r="G5784" s="19" t="s">
        <v>797</v>
      </c>
      <c r="H5784" s="41">
        <v>6</v>
      </c>
      <c r="I5784" s="41">
        <v>6</v>
      </c>
      <c r="J5784" s="41">
        <v>10</v>
      </c>
      <c r="K5784" s="44">
        <v>2</v>
      </c>
      <c r="L5784" s="20">
        <v>600000</v>
      </c>
      <c r="M5784" s="19" t="s">
        <v>11</v>
      </c>
      <c r="N5784" s="28" t="s">
        <v>15953</v>
      </c>
    </row>
    <row r="5785" spans="1:14" ht="45" x14ac:dyDescent="0.25">
      <c r="A5785" s="27" t="s">
        <v>5339</v>
      </c>
      <c r="B5785" s="19" t="s">
        <v>16745</v>
      </c>
      <c r="C5785" s="19" t="s">
        <v>16745</v>
      </c>
      <c r="D5785" s="38" t="s">
        <v>16055</v>
      </c>
      <c r="E5785" s="38" t="s">
        <v>5859</v>
      </c>
      <c r="F5785" s="41" t="s">
        <v>3107</v>
      </c>
      <c r="G5785" s="19" t="s">
        <v>797</v>
      </c>
      <c r="H5785" s="41">
        <v>6</v>
      </c>
      <c r="I5785" s="41">
        <v>6</v>
      </c>
      <c r="J5785" s="41">
        <v>10</v>
      </c>
      <c r="K5785" s="44">
        <v>1</v>
      </c>
      <c r="L5785" s="20">
        <v>300000</v>
      </c>
      <c r="M5785" s="19" t="s">
        <v>11</v>
      </c>
      <c r="N5785" s="28" t="s">
        <v>15953</v>
      </c>
    </row>
    <row r="5786" spans="1:14" ht="45" x14ac:dyDescent="0.25">
      <c r="A5786" s="27" t="s">
        <v>5339</v>
      </c>
      <c r="B5786" s="19" t="s">
        <v>16745</v>
      </c>
      <c r="C5786" s="19" t="s">
        <v>16745</v>
      </c>
      <c r="D5786" s="38" t="s">
        <v>16055</v>
      </c>
      <c r="E5786" s="38" t="s">
        <v>5860</v>
      </c>
      <c r="F5786" s="41" t="s">
        <v>3107</v>
      </c>
      <c r="G5786" s="19" t="s">
        <v>797</v>
      </c>
      <c r="H5786" s="41">
        <v>6</v>
      </c>
      <c r="I5786" s="41">
        <v>6</v>
      </c>
      <c r="J5786" s="41">
        <v>10</v>
      </c>
      <c r="K5786" s="44">
        <v>2</v>
      </c>
      <c r="L5786" s="20">
        <v>600000</v>
      </c>
      <c r="M5786" s="19" t="s">
        <v>11</v>
      </c>
      <c r="N5786" s="28" t="s">
        <v>15953</v>
      </c>
    </row>
    <row r="5787" spans="1:14" ht="45" x14ac:dyDescent="0.25">
      <c r="A5787" s="27" t="s">
        <v>5339</v>
      </c>
      <c r="B5787" s="19" t="s">
        <v>16745</v>
      </c>
      <c r="C5787" s="19" t="s">
        <v>16745</v>
      </c>
      <c r="D5787" s="38" t="s">
        <v>16055</v>
      </c>
      <c r="E5787" s="38" t="s">
        <v>5861</v>
      </c>
      <c r="F5787" s="41" t="s">
        <v>3107</v>
      </c>
      <c r="G5787" s="19" t="s">
        <v>797</v>
      </c>
      <c r="H5787" s="41">
        <v>6</v>
      </c>
      <c r="I5787" s="41">
        <v>6</v>
      </c>
      <c r="J5787" s="41">
        <v>10</v>
      </c>
      <c r="K5787" s="44">
        <v>1</v>
      </c>
      <c r="L5787" s="20">
        <v>300000</v>
      </c>
      <c r="M5787" s="19" t="s">
        <v>11</v>
      </c>
      <c r="N5787" s="28" t="s">
        <v>15953</v>
      </c>
    </row>
    <row r="5788" spans="1:14" ht="45" x14ac:dyDescent="0.25">
      <c r="A5788" s="27" t="s">
        <v>5339</v>
      </c>
      <c r="B5788" s="19" t="s">
        <v>16745</v>
      </c>
      <c r="C5788" s="19" t="s">
        <v>16745</v>
      </c>
      <c r="D5788" s="38" t="s">
        <v>16055</v>
      </c>
      <c r="E5788" s="38" t="s">
        <v>5862</v>
      </c>
      <c r="F5788" s="41" t="s">
        <v>3107</v>
      </c>
      <c r="G5788" s="19" t="s">
        <v>797</v>
      </c>
      <c r="H5788" s="41">
        <v>6</v>
      </c>
      <c r="I5788" s="41">
        <v>6</v>
      </c>
      <c r="J5788" s="41">
        <v>10</v>
      </c>
      <c r="K5788" s="44">
        <v>1</v>
      </c>
      <c r="L5788" s="20">
        <v>300000</v>
      </c>
      <c r="M5788" s="19" t="s">
        <v>11</v>
      </c>
      <c r="N5788" s="28" t="s">
        <v>15953</v>
      </c>
    </row>
    <row r="5789" spans="1:14" ht="45" x14ac:dyDescent="0.25">
      <c r="A5789" s="27" t="s">
        <v>5339</v>
      </c>
      <c r="B5789" s="19" t="s">
        <v>16745</v>
      </c>
      <c r="C5789" s="19" t="s">
        <v>16745</v>
      </c>
      <c r="D5789" s="38" t="s">
        <v>16055</v>
      </c>
      <c r="E5789" s="38" t="s">
        <v>5863</v>
      </c>
      <c r="F5789" s="41" t="s">
        <v>3107</v>
      </c>
      <c r="G5789" s="19" t="s">
        <v>797</v>
      </c>
      <c r="H5789" s="41">
        <v>6</v>
      </c>
      <c r="I5789" s="41">
        <v>6</v>
      </c>
      <c r="J5789" s="41">
        <v>10</v>
      </c>
      <c r="K5789" s="44">
        <v>1</v>
      </c>
      <c r="L5789" s="20">
        <v>299738.53999999998</v>
      </c>
      <c r="M5789" s="19" t="s">
        <v>11</v>
      </c>
      <c r="N5789" s="28" t="s">
        <v>15953</v>
      </c>
    </row>
    <row r="5790" spans="1:14" ht="45" x14ac:dyDescent="0.25">
      <c r="A5790" s="27" t="s">
        <v>5339</v>
      </c>
      <c r="B5790" s="19" t="s">
        <v>16745</v>
      </c>
      <c r="C5790" s="19" t="s">
        <v>16745</v>
      </c>
      <c r="D5790" s="38" t="s">
        <v>16055</v>
      </c>
      <c r="E5790" s="38" t="s">
        <v>5864</v>
      </c>
      <c r="F5790" s="41" t="s">
        <v>3107</v>
      </c>
      <c r="G5790" s="19" t="s">
        <v>797</v>
      </c>
      <c r="H5790" s="41">
        <v>6</v>
      </c>
      <c r="I5790" s="41">
        <v>6</v>
      </c>
      <c r="J5790" s="41">
        <v>10</v>
      </c>
      <c r="K5790" s="44">
        <v>1</v>
      </c>
      <c r="L5790" s="20">
        <v>300000</v>
      </c>
      <c r="M5790" s="19" t="s">
        <v>11</v>
      </c>
      <c r="N5790" s="28" t="s">
        <v>15953</v>
      </c>
    </row>
    <row r="5791" spans="1:14" ht="30" x14ac:dyDescent="0.25">
      <c r="A5791" s="27" t="s">
        <v>5339</v>
      </c>
      <c r="B5791" s="19" t="s">
        <v>17013</v>
      </c>
      <c r="C5791" s="19" t="s">
        <v>16743</v>
      </c>
      <c r="D5791" s="38" t="s">
        <v>16053</v>
      </c>
      <c r="E5791" s="38" t="s">
        <v>5865</v>
      </c>
      <c r="F5791" s="41" t="s">
        <v>5866</v>
      </c>
      <c r="G5791" s="19" t="s">
        <v>797</v>
      </c>
      <c r="H5791" s="41">
        <v>6</v>
      </c>
      <c r="I5791" s="41">
        <v>6</v>
      </c>
      <c r="J5791" s="41">
        <v>10</v>
      </c>
      <c r="K5791" s="44">
        <v>20</v>
      </c>
      <c r="L5791" s="20">
        <v>1000000</v>
      </c>
      <c r="M5791" s="19" t="s">
        <v>11</v>
      </c>
      <c r="N5791" s="28" t="s">
        <v>15953</v>
      </c>
    </row>
    <row r="5792" spans="1:14" ht="30" x14ac:dyDescent="0.25">
      <c r="A5792" s="27" t="s">
        <v>5339</v>
      </c>
      <c r="B5792" s="19" t="s">
        <v>17013</v>
      </c>
      <c r="C5792" s="19" t="s">
        <v>16743</v>
      </c>
      <c r="D5792" s="38" t="s">
        <v>16053</v>
      </c>
      <c r="E5792" s="38" t="s">
        <v>5867</v>
      </c>
      <c r="F5792" s="41" t="s">
        <v>5866</v>
      </c>
      <c r="G5792" s="19" t="s">
        <v>797</v>
      </c>
      <c r="H5792" s="41">
        <v>6</v>
      </c>
      <c r="I5792" s="41">
        <v>6</v>
      </c>
      <c r="J5792" s="41">
        <v>10</v>
      </c>
      <c r="K5792" s="44">
        <v>20</v>
      </c>
      <c r="L5792" s="20">
        <v>600000</v>
      </c>
      <c r="M5792" s="19" t="s">
        <v>11</v>
      </c>
      <c r="N5792" s="28" t="s">
        <v>15953</v>
      </c>
    </row>
    <row r="5793" spans="1:14" ht="45" x14ac:dyDescent="0.25">
      <c r="A5793" s="27" t="s">
        <v>5339</v>
      </c>
      <c r="B5793" s="19" t="s">
        <v>16745</v>
      </c>
      <c r="C5793" s="19" t="s">
        <v>16745</v>
      </c>
      <c r="D5793" s="38" t="s">
        <v>16055</v>
      </c>
      <c r="E5793" s="38" t="s">
        <v>5868</v>
      </c>
      <c r="F5793" s="41" t="s">
        <v>5869</v>
      </c>
      <c r="G5793" s="19" t="s">
        <v>797</v>
      </c>
      <c r="H5793" s="41">
        <v>6</v>
      </c>
      <c r="I5793" s="41">
        <v>6</v>
      </c>
      <c r="J5793" s="41">
        <v>10</v>
      </c>
      <c r="K5793" s="44">
        <v>1</v>
      </c>
      <c r="L5793" s="20">
        <v>400000</v>
      </c>
      <c r="M5793" s="19" t="s">
        <v>11</v>
      </c>
      <c r="N5793" s="28" t="s">
        <v>15953</v>
      </c>
    </row>
    <row r="5794" spans="1:14" ht="45" x14ac:dyDescent="0.25">
      <c r="A5794" s="27" t="s">
        <v>5339</v>
      </c>
      <c r="B5794" s="19" t="s">
        <v>16745</v>
      </c>
      <c r="C5794" s="19" t="s">
        <v>16745</v>
      </c>
      <c r="D5794" s="38" t="s">
        <v>16055</v>
      </c>
      <c r="E5794" s="38" t="s">
        <v>5870</v>
      </c>
      <c r="F5794" s="41" t="s">
        <v>5869</v>
      </c>
      <c r="G5794" s="19" t="s">
        <v>797</v>
      </c>
      <c r="H5794" s="41">
        <v>6</v>
      </c>
      <c r="I5794" s="41">
        <v>6</v>
      </c>
      <c r="J5794" s="41">
        <v>10</v>
      </c>
      <c r="K5794" s="44">
        <v>1</v>
      </c>
      <c r="L5794" s="20">
        <v>400000</v>
      </c>
      <c r="M5794" s="19" t="s">
        <v>11</v>
      </c>
      <c r="N5794" s="28" t="s">
        <v>15953</v>
      </c>
    </row>
    <row r="5795" spans="1:14" ht="45" x14ac:dyDescent="0.25">
      <c r="A5795" s="27" t="s">
        <v>5339</v>
      </c>
      <c r="B5795" s="19" t="s">
        <v>16745</v>
      </c>
      <c r="C5795" s="19" t="s">
        <v>16745</v>
      </c>
      <c r="D5795" s="38" t="s">
        <v>16055</v>
      </c>
      <c r="E5795" s="38" t="s">
        <v>5871</v>
      </c>
      <c r="F5795" s="41" t="s">
        <v>5869</v>
      </c>
      <c r="G5795" s="19" t="s">
        <v>797</v>
      </c>
      <c r="H5795" s="41">
        <v>6</v>
      </c>
      <c r="I5795" s="41">
        <v>6</v>
      </c>
      <c r="J5795" s="41">
        <v>10</v>
      </c>
      <c r="K5795" s="44">
        <v>2</v>
      </c>
      <c r="L5795" s="20">
        <v>700000</v>
      </c>
      <c r="M5795" s="19" t="s">
        <v>11</v>
      </c>
      <c r="N5795" s="28" t="s">
        <v>15953</v>
      </c>
    </row>
    <row r="5796" spans="1:14" ht="30" x14ac:dyDescent="0.25">
      <c r="A5796" s="27" t="s">
        <v>5339</v>
      </c>
      <c r="B5796" s="19" t="s">
        <v>17011</v>
      </c>
      <c r="C5796" s="19" t="s">
        <v>16738</v>
      </c>
      <c r="D5796" s="38" t="s">
        <v>16048</v>
      </c>
      <c r="E5796" s="38" t="s">
        <v>5872</v>
      </c>
      <c r="F5796" s="41" t="s">
        <v>38</v>
      </c>
      <c r="G5796" s="19" t="s">
        <v>797</v>
      </c>
      <c r="H5796" s="41">
        <v>6</v>
      </c>
      <c r="I5796" s="41">
        <v>6</v>
      </c>
      <c r="J5796" s="41">
        <v>10</v>
      </c>
      <c r="K5796" s="44">
        <v>20</v>
      </c>
      <c r="L5796" s="20">
        <v>160000</v>
      </c>
      <c r="M5796" s="19" t="s">
        <v>11</v>
      </c>
      <c r="N5796" s="28" t="s">
        <v>15953</v>
      </c>
    </row>
    <row r="5797" spans="1:14" ht="30" x14ac:dyDescent="0.25">
      <c r="A5797" s="27" t="s">
        <v>5339</v>
      </c>
      <c r="B5797" s="19" t="s">
        <v>17011</v>
      </c>
      <c r="C5797" s="19" t="s">
        <v>16738</v>
      </c>
      <c r="D5797" s="38" t="s">
        <v>16048</v>
      </c>
      <c r="E5797" s="38" t="s">
        <v>5873</v>
      </c>
      <c r="F5797" s="41" t="s">
        <v>38</v>
      </c>
      <c r="G5797" s="19" t="s">
        <v>797</v>
      </c>
      <c r="H5797" s="41">
        <v>6</v>
      </c>
      <c r="I5797" s="41">
        <v>6</v>
      </c>
      <c r="J5797" s="41">
        <v>10</v>
      </c>
      <c r="K5797" s="44">
        <v>50</v>
      </c>
      <c r="L5797" s="20">
        <v>500000</v>
      </c>
      <c r="M5797" s="19" t="s">
        <v>11</v>
      </c>
      <c r="N5797" s="28" t="s">
        <v>15953</v>
      </c>
    </row>
    <row r="5798" spans="1:14" ht="30" x14ac:dyDescent="0.25">
      <c r="A5798" s="27" t="s">
        <v>5339</v>
      </c>
      <c r="B5798" s="19" t="s">
        <v>17011</v>
      </c>
      <c r="C5798" s="19" t="s">
        <v>16738</v>
      </c>
      <c r="D5798" s="38" t="s">
        <v>16048</v>
      </c>
      <c r="E5798" s="38" t="s">
        <v>5874</v>
      </c>
      <c r="F5798" s="41" t="s">
        <v>38</v>
      </c>
      <c r="G5798" s="19" t="s">
        <v>797</v>
      </c>
      <c r="H5798" s="41">
        <v>6</v>
      </c>
      <c r="I5798" s="41">
        <v>6</v>
      </c>
      <c r="J5798" s="41">
        <v>10</v>
      </c>
      <c r="K5798" s="44">
        <v>100</v>
      </c>
      <c r="L5798" s="20">
        <v>1000000</v>
      </c>
      <c r="M5798" s="19" t="s">
        <v>11</v>
      </c>
      <c r="N5798" s="28" t="s">
        <v>15953</v>
      </c>
    </row>
    <row r="5799" spans="1:14" ht="30" x14ac:dyDescent="0.25">
      <c r="A5799" s="27" t="s">
        <v>5339</v>
      </c>
      <c r="B5799" s="19" t="s">
        <v>17011</v>
      </c>
      <c r="C5799" s="19" t="s">
        <v>16738</v>
      </c>
      <c r="D5799" s="38" t="s">
        <v>16048</v>
      </c>
      <c r="E5799" s="38" t="s">
        <v>5875</v>
      </c>
      <c r="F5799" s="41" t="s">
        <v>5406</v>
      </c>
      <c r="G5799" s="19" t="s">
        <v>797</v>
      </c>
      <c r="H5799" s="41">
        <v>6</v>
      </c>
      <c r="I5799" s="41">
        <v>6</v>
      </c>
      <c r="J5799" s="41">
        <v>10</v>
      </c>
      <c r="K5799" s="44">
        <v>10</v>
      </c>
      <c r="L5799" s="20">
        <v>1500000</v>
      </c>
      <c r="M5799" s="19" t="s">
        <v>11</v>
      </c>
      <c r="N5799" s="28" t="s">
        <v>15953</v>
      </c>
    </row>
    <row r="5800" spans="1:14" ht="45" x14ac:dyDescent="0.25">
      <c r="A5800" s="27" t="s">
        <v>5339</v>
      </c>
      <c r="B5800" s="19" t="s">
        <v>17014</v>
      </c>
      <c r="C5800" s="19" t="s">
        <v>16811</v>
      </c>
      <c r="D5800" s="38" t="s">
        <v>16121</v>
      </c>
      <c r="E5800" s="38" t="s">
        <v>5876</v>
      </c>
      <c r="F5800" s="41" t="s">
        <v>1480</v>
      </c>
      <c r="G5800" s="19" t="s">
        <v>797</v>
      </c>
      <c r="H5800" s="41">
        <v>6</v>
      </c>
      <c r="I5800" s="41">
        <v>6</v>
      </c>
      <c r="J5800" s="41">
        <v>10</v>
      </c>
      <c r="K5800" s="44">
        <v>1</v>
      </c>
      <c r="L5800" s="20">
        <v>79076149.239999995</v>
      </c>
      <c r="M5800" s="19" t="s">
        <v>15954</v>
      </c>
      <c r="N5800" s="28" t="s">
        <v>15953</v>
      </c>
    </row>
    <row r="5801" spans="1:14" ht="30" x14ac:dyDescent="0.25">
      <c r="A5801" s="27" t="s">
        <v>5339</v>
      </c>
      <c r="B5801" s="19" t="s">
        <v>17014</v>
      </c>
      <c r="C5801" s="19" t="s">
        <v>16741</v>
      </c>
      <c r="D5801" s="38" t="s">
        <v>16051</v>
      </c>
      <c r="E5801" s="38" t="s">
        <v>5877</v>
      </c>
      <c r="F5801" s="41" t="s">
        <v>5878</v>
      </c>
      <c r="G5801" s="19" t="s">
        <v>797</v>
      </c>
      <c r="H5801" s="41">
        <v>6</v>
      </c>
      <c r="I5801" s="41">
        <v>6</v>
      </c>
      <c r="J5801" s="41">
        <v>10</v>
      </c>
      <c r="K5801" s="44">
        <v>60</v>
      </c>
      <c r="L5801" s="20">
        <v>660000</v>
      </c>
      <c r="M5801" s="19" t="s">
        <v>11</v>
      </c>
      <c r="N5801" s="28" t="s">
        <v>15953</v>
      </c>
    </row>
    <row r="5802" spans="1:14" ht="30" x14ac:dyDescent="0.25">
      <c r="A5802" s="27" t="s">
        <v>5339</v>
      </c>
      <c r="B5802" s="19" t="s">
        <v>17014</v>
      </c>
      <c r="C5802" s="19" t="s">
        <v>16741</v>
      </c>
      <c r="D5802" s="38" t="s">
        <v>16051</v>
      </c>
      <c r="E5802" s="38" t="s">
        <v>5879</v>
      </c>
      <c r="F5802" s="41" t="s">
        <v>5880</v>
      </c>
      <c r="G5802" s="19" t="s">
        <v>797</v>
      </c>
      <c r="H5802" s="41">
        <v>6</v>
      </c>
      <c r="I5802" s="41">
        <v>6</v>
      </c>
      <c r="J5802" s="41">
        <v>10</v>
      </c>
      <c r="K5802" s="44">
        <v>36</v>
      </c>
      <c r="L5802" s="20">
        <v>3240000</v>
      </c>
      <c r="M5802" s="19" t="s">
        <v>11</v>
      </c>
      <c r="N5802" s="28" t="s">
        <v>15953</v>
      </c>
    </row>
    <row r="5803" spans="1:14" ht="45" x14ac:dyDescent="0.25">
      <c r="A5803" s="27" t="s">
        <v>5339</v>
      </c>
      <c r="B5803" s="19" t="s">
        <v>17014</v>
      </c>
      <c r="C5803" s="19" t="s">
        <v>16811</v>
      </c>
      <c r="D5803" s="38" t="s">
        <v>16121</v>
      </c>
      <c r="E5803" s="38" t="s">
        <v>5881</v>
      </c>
      <c r="F5803" s="41" t="s">
        <v>5882</v>
      </c>
      <c r="G5803" s="19" t="s">
        <v>797</v>
      </c>
      <c r="H5803" s="41">
        <v>6</v>
      </c>
      <c r="I5803" s="41">
        <v>6</v>
      </c>
      <c r="J5803" s="41">
        <v>10</v>
      </c>
      <c r="K5803" s="44">
        <v>4</v>
      </c>
      <c r="L5803" s="20">
        <v>1080000</v>
      </c>
      <c r="M5803" s="19" t="s">
        <v>16732</v>
      </c>
      <c r="N5803" s="28" t="s">
        <v>15953</v>
      </c>
    </row>
    <row r="5804" spans="1:14" ht="45" x14ac:dyDescent="0.25">
      <c r="A5804" s="27" t="s">
        <v>5339</v>
      </c>
      <c r="B5804" s="19" t="s">
        <v>17014</v>
      </c>
      <c r="C5804" s="19" t="s">
        <v>16811</v>
      </c>
      <c r="D5804" s="38" t="s">
        <v>16121</v>
      </c>
      <c r="E5804" s="38" t="s">
        <v>5883</v>
      </c>
      <c r="F5804" s="41" t="s">
        <v>1434</v>
      </c>
      <c r="G5804" s="19" t="s">
        <v>797</v>
      </c>
      <c r="H5804" s="41">
        <v>6</v>
      </c>
      <c r="I5804" s="41">
        <v>6</v>
      </c>
      <c r="J5804" s="41">
        <v>10</v>
      </c>
      <c r="K5804" s="44">
        <v>4</v>
      </c>
      <c r="L5804" s="20">
        <v>4400000</v>
      </c>
      <c r="M5804" s="19" t="s">
        <v>16732</v>
      </c>
      <c r="N5804" s="28" t="s">
        <v>15953</v>
      </c>
    </row>
    <row r="5805" spans="1:14" ht="45" x14ac:dyDescent="0.25">
      <c r="A5805" s="27" t="s">
        <v>5339</v>
      </c>
      <c r="B5805" s="19" t="s">
        <v>17014</v>
      </c>
      <c r="C5805" s="19" t="s">
        <v>16811</v>
      </c>
      <c r="D5805" s="38" t="s">
        <v>16121</v>
      </c>
      <c r="E5805" s="38" t="s">
        <v>5884</v>
      </c>
      <c r="F5805" s="41" t="s">
        <v>1406</v>
      </c>
      <c r="G5805" s="19" t="s">
        <v>797</v>
      </c>
      <c r="H5805" s="41">
        <v>6</v>
      </c>
      <c r="I5805" s="41">
        <v>6</v>
      </c>
      <c r="J5805" s="41">
        <v>10</v>
      </c>
      <c r="K5805" s="44">
        <v>2</v>
      </c>
      <c r="L5805" s="20">
        <v>900000</v>
      </c>
      <c r="M5805" s="19" t="s">
        <v>16733</v>
      </c>
      <c r="N5805" s="28" t="s">
        <v>15953</v>
      </c>
    </row>
    <row r="5806" spans="1:14" ht="45" x14ac:dyDescent="0.25">
      <c r="A5806" s="27" t="s">
        <v>5339</v>
      </c>
      <c r="B5806" s="19" t="s">
        <v>17014</v>
      </c>
      <c r="C5806" s="19" t="s">
        <v>16811</v>
      </c>
      <c r="D5806" s="38" t="s">
        <v>16121</v>
      </c>
      <c r="E5806" s="38" t="s">
        <v>5885</v>
      </c>
      <c r="F5806" s="41" t="s">
        <v>1434</v>
      </c>
      <c r="G5806" s="19" t="s">
        <v>797</v>
      </c>
      <c r="H5806" s="41">
        <v>6</v>
      </c>
      <c r="I5806" s="41">
        <v>6</v>
      </c>
      <c r="J5806" s="41">
        <v>10</v>
      </c>
      <c r="K5806" s="44">
        <v>4</v>
      </c>
      <c r="L5806" s="20">
        <v>4400000</v>
      </c>
      <c r="M5806" s="19" t="s">
        <v>16732</v>
      </c>
      <c r="N5806" s="28" t="s">
        <v>15953</v>
      </c>
    </row>
    <row r="5807" spans="1:14" ht="45" x14ac:dyDescent="0.25">
      <c r="A5807" s="27" t="s">
        <v>5339</v>
      </c>
      <c r="B5807" s="19" t="s">
        <v>17014</v>
      </c>
      <c r="C5807" s="19" t="s">
        <v>16811</v>
      </c>
      <c r="D5807" s="38" t="s">
        <v>16121</v>
      </c>
      <c r="E5807" s="38" t="s">
        <v>5886</v>
      </c>
      <c r="F5807" s="41" t="s">
        <v>1412</v>
      </c>
      <c r="G5807" s="19" t="s">
        <v>797</v>
      </c>
      <c r="H5807" s="41">
        <v>6</v>
      </c>
      <c r="I5807" s="41">
        <v>6</v>
      </c>
      <c r="J5807" s="41">
        <v>10</v>
      </c>
      <c r="K5807" s="44">
        <v>3</v>
      </c>
      <c r="L5807" s="20">
        <v>1455000</v>
      </c>
      <c r="M5807" s="19" t="s">
        <v>16733</v>
      </c>
      <c r="N5807" s="28" t="s">
        <v>15953</v>
      </c>
    </row>
    <row r="5808" spans="1:14" ht="45" x14ac:dyDescent="0.25">
      <c r="A5808" s="27" t="s">
        <v>5339</v>
      </c>
      <c r="B5808" s="19" t="s">
        <v>17014</v>
      </c>
      <c r="C5808" s="19" t="s">
        <v>16811</v>
      </c>
      <c r="D5808" s="38" t="s">
        <v>16121</v>
      </c>
      <c r="E5808" s="38" t="s">
        <v>5887</v>
      </c>
      <c r="F5808" s="41" t="s">
        <v>1412</v>
      </c>
      <c r="G5808" s="19" t="s">
        <v>797</v>
      </c>
      <c r="H5808" s="41">
        <v>6</v>
      </c>
      <c r="I5808" s="41">
        <v>6</v>
      </c>
      <c r="J5808" s="41">
        <v>10</v>
      </c>
      <c r="K5808" s="44">
        <v>2</v>
      </c>
      <c r="L5808" s="20">
        <v>970000</v>
      </c>
      <c r="M5808" s="19" t="s">
        <v>16733</v>
      </c>
      <c r="N5808" s="28" t="s">
        <v>15953</v>
      </c>
    </row>
    <row r="5809" spans="1:14" ht="45" x14ac:dyDescent="0.25">
      <c r="A5809" s="27" t="s">
        <v>5339</v>
      </c>
      <c r="B5809" s="19" t="s">
        <v>17014</v>
      </c>
      <c r="C5809" s="19" t="s">
        <v>16811</v>
      </c>
      <c r="D5809" s="38" t="s">
        <v>16121</v>
      </c>
      <c r="E5809" s="38" t="s">
        <v>5888</v>
      </c>
      <c r="F5809" s="41" t="s">
        <v>1434</v>
      </c>
      <c r="G5809" s="19" t="s">
        <v>797</v>
      </c>
      <c r="H5809" s="41">
        <v>6</v>
      </c>
      <c r="I5809" s="41">
        <v>6</v>
      </c>
      <c r="J5809" s="41">
        <v>10</v>
      </c>
      <c r="K5809" s="44">
        <v>4</v>
      </c>
      <c r="L5809" s="20">
        <v>4400000</v>
      </c>
      <c r="M5809" s="19" t="s">
        <v>16732</v>
      </c>
      <c r="N5809" s="28" t="s">
        <v>15953</v>
      </c>
    </row>
    <row r="5810" spans="1:14" ht="45" x14ac:dyDescent="0.25">
      <c r="A5810" s="27" t="s">
        <v>5339</v>
      </c>
      <c r="B5810" s="19" t="s">
        <v>17014</v>
      </c>
      <c r="C5810" s="19" t="s">
        <v>16811</v>
      </c>
      <c r="D5810" s="38" t="s">
        <v>16121</v>
      </c>
      <c r="E5810" s="38" t="s">
        <v>5889</v>
      </c>
      <c r="F5810" s="41" t="s">
        <v>1434</v>
      </c>
      <c r="G5810" s="19" t="s">
        <v>797</v>
      </c>
      <c r="H5810" s="41">
        <v>6</v>
      </c>
      <c r="I5810" s="41">
        <v>6</v>
      </c>
      <c r="J5810" s="41">
        <v>10</v>
      </c>
      <c r="K5810" s="44">
        <v>3</v>
      </c>
      <c r="L5810" s="20">
        <v>5400000</v>
      </c>
      <c r="M5810" s="19" t="s">
        <v>16732</v>
      </c>
      <c r="N5810" s="28" t="s">
        <v>15953</v>
      </c>
    </row>
    <row r="5811" spans="1:14" ht="45" x14ac:dyDescent="0.25">
      <c r="A5811" s="27" t="s">
        <v>5339</v>
      </c>
      <c r="B5811" s="19" t="s">
        <v>17014</v>
      </c>
      <c r="C5811" s="19" t="s">
        <v>16811</v>
      </c>
      <c r="D5811" s="38" t="s">
        <v>16121</v>
      </c>
      <c r="E5811" s="38" t="s">
        <v>5890</v>
      </c>
      <c r="F5811" s="41" t="s">
        <v>1434</v>
      </c>
      <c r="G5811" s="19" t="s">
        <v>797</v>
      </c>
      <c r="H5811" s="41">
        <v>6</v>
      </c>
      <c r="I5811" s="41">
        <v>6</v>
      </c>
      <c r="J5811" s="41">
        <v>10</v>
      </c>
      <c r="K5811" s="44">
        <v>4</v>
      </c>
      <c r="L5811" s="20">
        <v>4400000</v>
      </c>
      <c r="M5811" s="19" t="s">
        <v>16732</v>
      </c>
      <c r="N5811" s="28" t="s">
        <v>15953</v>
      </c>
    </row>
    <row r="5812" spans="1:14" ht="45" x14ac:dyDescent="0.25">
      <c r="A5812" s="27" t="s">
        <v>5339</v>
      </c>
      <c r="B5812" s="19" t="s">
        <v>17014</v>
      </c>
      <c r="C5812" s="19" t="s">
        <v>16811</v>
      </c>
      <c r="D5812" s="38" t="s">
        <v>16121</v>
      </c>
      <c r="E5812" s="38" t="s">
        <v>5891</v>
      </c>
      <c r="F5812" s="41" t="s">
        <v>1434</v>
      </c>
      <c r="G5812" s="19" t="s">
        <v>797</v>
      </c>
      <c r="H5812" s="41">
        <v>6</v>
      </c>
      <c r="I5812" s="41">
        <v>6</v>
      </c>
      <c r="J5812" s="41">
        <v>10</v>
      </c>
      <c r="K5812" s="44">
        <v>3</v>
      </c>
      <c r="L5812" s="20">
        <v>6150000</v>
      </c>
      <c r="M5812" s="19" t="s">
        <v>16732</v>
      </c>
      <c r="N5812" s="28" t="s">
        <v>15953</v>
      </c>
    </row>
    <row r="5813" spans="1:14" ht="45" x14ac:dyDescent="0.25">
      <c r="A5813" s="27" t="s">
        <v>5339</v>
      </c>
      <c r="B5813" s="19" t="s">
        <v>17014</v>
      </c>
      <c r="C5813" s="19" t="s">
        <v>16811</v>
      </c>
      <c r="D5813" s="38" t="s">
        <v>16121</v>
      </c>
      <c r="E5813" s="38" t="s">
        <v>5892</v>
      </c>
      <c r="F5813" s="41" t="s">
        <v>1434</v>
      </c>
      <c r="G5813" s="19" t="s">
        <v>797</v>
      </c>
      <c r="H5813" s="41">
        <v>6</v>
      </c>
      <c r="I5813" s="41">
        <v>6</v>
      </c>
      <c r="J5813" s="41">
        <v>10</v>
      </c>
      <c r="K5813" s="44">
        <v>2</v>
      </c>
      <c r="L5813" s="20">
        <v>2800000</v>
      </c>
      <c r="M5813" s="19" t="s">
        <v>16732</v>
      </c>
      <c r="N5813" s="28" t="s">
        <v>15953</v>
      </c>
    </row>
    <row r="5814" spans="1:14" ht="45" x14ac:dyDescent="0.25">
      <c r="A5814" s="27" t="s">
        <v>5339</v>
      </c>
      <c r="B5814" s="19" t="s">
        <v>17014</v>
      </c>
      <c r="C5814" s="19" t="s">
        <v>16811</v>
      </c>
      <c r="D5814" s="38" t="s">
        <v>16121</v>
      </c>
      <c r="E5814" s="38" t="s">
        <v>5893</v>
      </c>
      <c r="F5814" s="41" t="s">
        <v>1434</v>
      </c>
      <c r="G5814" s="19" t="s">
        <v>797</v>
      </c>
      <c r="H5814" s="41">
        <v>6</v>
      </c>
      <c r="I5814" s="41">
        <v>6</v>
      </c>
      <c r="J5814" s="41">
        <v>10</v>
      </c>
      <c r="K5814" s="44">
        <v>3</v>
      </c>
      <c r="L5814" s="20">
        <v>3600000</v>
      </c>
      <c r="M5814" s="19" t="s">
        <v>16732</v>
      </c>
      <c r="N5814" s="28" t="s">
        <v>15953</v>
      </c>
    </row>
    <row r="5815" spans="1:14" ht="45" x14ac:dyDescent="0.25">
      <c r="A5815" s="27" t="s">
        <v>5339</v>
      </c>
      <c r="B5815" s="19" t="s">
        <v>17014</v>
      </c>
      <c r="C5815" s="19" t="s">
        <v>16811</v>
      </c>
      <c r="D5815" s="38" t="s">
        <v>16121</v>
      </c>
      <c r="E5815" s="38" t="s">
        <v>5894</v>
      </c>
      <c r="F5815" s="41" t="s">
        <v>1434</v>
      </c>
      <c r="G5815" s="19" t="s">
        <v>797</v>
      </c>
      <c r="H5815" s="41">
        <v>6</v>
      </c>
      <c r="I5815" s="41">
        <v>6</v>
      </c>
      <c r="J5815" s="41">
        <v>10</v>
      </c>
      <c r="K5815" s="44">
        <v>2</v>
      </c>
      <c r="L5815" s="20">
        <v>2600000</v>
      </c>
      <c r="M5815" s="19" t="s">
        <v>16732</v>
      </c>
      <c r="N5815" s="28" t="s">
        <v>15953</v>
      </c>
    </row>
    <row r="5816" spans="1:14" ht="45" x14ac:dyDescent="0.25">
      <c r="A5816" s="27" t="s">
        <v>5339</v>
      </c>
      <c r="B5816" s="19" t="s">
        <v>17014</v>
      </c>
      <c r="C5816" s="19" t="s">
        <v>16811</v>
      </c>
      <c r="D5816" s="38" t="s">
        <v>16121</v>
      </c>
      <c r="E5816" s="38" t="s">
        <v>5895</v>
      </c>
      <c r="F5816" s="41" t="s">
        <v>1434</v>
      </c>
      <c r="G5816" s="19" t="s">
        <v>797</v>
      </c>
      <c r="H5816" s="41">
        <v>6</v>
      </c>
      <c r="I5816" s="41">
        <v>6</v>
      </c>
      <c r="J5816" s="41">
        <v>10</v>
      </c>
      <c r="K5816" s="44">
        <v>4</v>
      </c>
      <c r="L5816" s="20">
        <v>5200000</v>
      </c>
      <c r="M5816" s="19" t="s">
        <v>16732</v>
      </c>
      <c r="N5816" s="28" t="s">
        <v>15953</v>
      </c>
    </row>
    <row r="5817" spans="1:14" ht="45" x14ac:dyDescent="0.25">
      <c r="A5817" s="27" t="s">
        <v>5339</v>
      </c>
      <c r="B5817" s="19" t="s">
        <v>17014</v>
      </c>
      <c r="C5817" s="19" t="s">
        <v>16811</v>
      </c>
      <c r="D5817" s="38" t="s">
        <v>16121</v>
      </c>
      <c r="E5817" s="38" t="s">
        <v>5896</v>
      </c>
      <c r="F5817" s="41" t="s">
        <v>1434</v>
      </c>
      <c r="G5817" s="19" t="s">
        <v>797</v>
      </c>
      <c r="H5817" s="41">
        <v>6</v>
      </c>
      <c r="I5817" s="41">
        <v>6</v>
      </c>
      <c r="J5817" s="41">
        <v>10</v>
      </c>
      <c r="K5817" s="44">
        <v>5</v>
      </c>
      <c r="L5817" s="20">
        <v>6000000</v>
      </c>
      <c r="M5817" s="19" t="s">
        <v>16732</v>
      </c>
      <c r="N5817" s="28" t="s">
        <v>15953</v>
      </c>
    </row>
    <row r="5818" spans="1:14" ht="45" x14ac:dyDescent="0.25">
      <c r="A5818" s="27" t="s">
        <v>5339</v>
      </c>
      <c r="B5818" s="19" t="s">
        <v>17014</v>
      </c>
      <c r="C5818" s="19" t="s">
        <v>16811</v>
      </c>
      <c r="D5818" s="38" t="s">
        <v>16121</v>
      </c>
      <c r="E5818" s="38" t="s">
        <v>5897</v>
      </c>
      <c r="F5818" s="41" t="s">
        <v>1434</v>
      </c>
      <c r="G5818" s="19" t="s">
        <v>797</v>
      </c>
      <c r="H5818" s="41">
        <v>6</v>
      </c>
      <c r="I5818" s="41">
        <v>6</v>
      </c>
      <c r="J5818" s="41">
        <v>10</v>
      </c>
      <c r="K5818" s="44">
        <v>5</v>
      </c>
      <c r="L5818" s="20">
        <v>6500000</v>
      </c>
      <c r="M5818" s="19" t="s">
        <v>16732</v>
      </c>
      <c r="N5818" s="28" t="s">
        <v>15953</v>
      </c>
    </row>
    <row r="5819" spans="1:14" ht="45" x14ac:dyDescent="0.25">
      <c r="A5819" s="27" t="s">
        <v>5339</v>
      </c>
      <c r="B5819" s="19" t="s">
        <v>17014</v>
      </c>
      <c r="C5819" s="19" t="s">
        <v>16811</v>
      </c>
      <c r="D5819" s="38" t="s">
        <v>16121</v>
      </c>
      <c r="E5819" s="38" t="s">
        <v>5898</v>
      </c>
      <c r="F5819" s="41" t="s">
        <v>1434</v>
      </c>
      <c r="G5819" s="19" t="s">
        <v>797</v>
      </c>
      <c r="H5819" s="41">
        <v>6</v>
      </c>
      <c r="I5819" s="41">
        <v>6</v>
      </c>
      <c r="J5819" s="41">
        <v>10</v>
      </c>
      <c r="K5819" s="44">
        <v>5</v>
      </c>
      <c r="L5819" s="20">
        <v>6000000</v>
      </c>
      <c r="M5819" s="19" t="s">
        <v>16732</v>
      </c>
      <c r="N5819" s="28" t="s">
        <v>15953</v>
      </c>
    </row>
    <row r="5820" spans="1:14" ht="45" x14ac:dyDescent="0.25">
      <c r="A5820" s="27" t="s">
        <v>5339</v>
      </c>
      <c r="B5820" s="19" t="s">
        <v>17014</v>
      </c>
      <c r="C5820" s="19" t="s">
        <v>16811</v>
      </c>
      <c r="D5820" s="38" t="s">
        <v>16121</v>
      </c>
      <c r="E5820" s="38" t="s">
        <v>5899</v>
      </c>
      <c r="F5820" s="41" t="s">
        <v>1434</v>
      </c>
      <c r="G5820" s="19" t="s">
        <v>797</v>
      </c>
      <c r="H5820" s="41">
        <v>6</v>
      </c>
      <c r="I5820" s="41">
        <v>6</v>
      </c>
      <c r="J5820" s="41">
        <v>10</v>
      </c>
      <c r="K5820" s="44">
        <v>2</v>
      </c>
      <c r="L5820" s="20">
        <v>2600000</v>
      </c>
      <c r="M5820" s="19" t="s">
        <v>16732</v>
      </c>
      <c r="N5820" s="28" t="s">
        <v>15953</v>
      </c>
    </row>
    <row r="5821" spans="1:14" ht="45" x14ac:dyDescent="0.25">
      <c r="A5821" s="27" t="s">
        <v>5339</v>
      </c>
      <c r="B5821" s="19" t="s">
        <v>17014</v>
      </c>
      <c r="C5821" s="19" t="s">
        <v>16811</v>
      </c>
      <c r="D5821" s="38" t="s">
        <v>16121</v>
      </c>
      <c r="E5821" s="38" t="s">
        <v>5900</v>
      </c>
      <c r="F5821" s="41" t="s">
        <v>1434</v>
      </c>
      <c r="G5821" s="19" t="s">
        <v>797</v>
      </c>
      <c r="H5821" s="41">
        <v>6</v>
      </c>
      <c r="I5821" s="41">
        <v>6</v>
      </c>
      <c r="J5821" s="41">
        <v>10</v>
      </c>
      <c r="K5821" s="44">
        <v>3</v>
      </c>
      <c r="L5821" s="20">
        <v>3900000</v>
      </c>
      <c r="M5821" s="19" t="s">
        <v>16732</v>
      </c>
      <c r="N5821" s="28" t="s">
        <v>15953</v>
      </c>
    </row>
    <row r="5822" spans="1:14" ht="45" x14ac:dyDescent="0.25">
      <c r="A5822" s="27" t="s">
        <v>5339</v>
      </c>
      <c r="B5822" s="19" t="s">
        <v>17014</v>
      </c>
      <c r="C5822" s="19" t="s">
        <v>16811</v>
      </c>
      <c r="D5822" s="38" t="s">
        <v>16121</v>
      </c>
      <c r="E5822" s="38" t="s">
        <v>5901</v>
      </c>
      <c r="F5822" s="41" t="s">
        <v>1434</v>
      </c>
      <c r="G5822" s="19" t="s">
        <v>797</v>
      </c>
      <c r="H5822" s="41">
        <v>6</v>
      </c>
      <c r="I5822" s="41">
        <v>6</v>
      </c>
      <c r="J5822" s="41">
        <v>10</v>
      </c>
      <c r="K5822" s="44">
        <v>3</v>
      </c>
      <c r="L5822" s="20">
        <v>6150000</v>
      </c>
      <c r="M5822" s="19" t="s">
        <v>16732</v>
      </c>
      <c r="N5822" s="28" t="s">
        <v>15953</v>
      </c>
    </row>
    <row r="5823" spans="1:14" ht="45" x14ac:dyDescent="0.25">
      <c r="A5823" s="27" t="s">
        <v>5339</v>
      </c>
      <c r="B5823" s="19" t="s">
        <v>17014</v>
      </c>
      <c r="C5823" s="19" t="s">
        <v>16811</v>
      </c>
      <c r="D5823" s="38" t="s">
        <v>16121</v>
      </c>
      <c r="E5823" s="38" t="s">
        <v>5902</v>
      </c>
      <c r="F5823" s="41" t="s">
        <v>1434</v>
      </c>
      <c r="G5823" s="19" t="s">
        <v>797</v>
      </c>
      <c r="H5823" s="41">
        <v>6</v>
      </c>
      <c r="I5823" s="41">
        <v>6</v>
      </c>
      <c r="J5823" s="41">
        <v>10</v>
      </c>
      <c r="K5823" s="44">
        <v>2</v>
      </c>
      <c r="L5823" s="20">
        <v>4200000</v>
      </c>
      <c r="M5823" s="19" t="s">
        <v>16732</v>
      </c>
      <c r="N5823" s="28" t="s">
        <v>15953</v>
      </c>
    </row>
    <row r="5824" spans="1:14" ht="45" x14ac:dyDescent="0.25">
      <c r="A5824" s="27" t="s">
        <v>5339</v>
      </c>
      <c r="B5824" s="19" t="s">
        <v>17014</v>
      </c>
      <c r="C5824" s="19" t="s">
        <v>16811</v>
      </c>
      <c r="D5824" s="38" t="s">
        <v>16121</v>
      </c>
      <c r="E5824" s="38" t="s">
        <v>5903</v>
      </c>
      <c r="F5824" s="41" t="s">
        <v>5904</v>
      </c>
      <c r="G5824" s="19" t="s">
        <v>797</v>
      </c>
      <c r="H5824" s="41">
        <v>6</v>
      </c>
      <c r="I5824" s="41">
        <v>6</v>
      </c>
      <c r="J5824" s="41">
        <v>10</v>
      </c>
      <c r="K5824" s="44">
        <v>5</v>
      </c>
      <c r="L5824" s="20">
        <v>592500</v>
      </c>
      <c r="M5824" s="19" t="s">
        <v>16732</v>
      </c>
      <c r="N5824" s="28" t="s">
        <v>15953</v>
      </c>
    </row>
    <row r="5825" spans="1:14" ht="45" x14ac:dyDescent="0.25">
      <c r="A5825" s="27" t="s">
        <v>5339</v>
      </c>
      <c r="B5825" s="19" t="s">
        <v>17014</v>
      </c>
      <c r="C5825" s="19" t="s">
        <v>16811</v>
      </c>
      <c r="D5825" s="38" t="s">
        <v>16121</v>
      </c>
      <c r="E5825" s="38" t="s">
        <v>5905</v>
      </c>
      <c r="F5825" s="41" t="s">
        <v>1412</v>
      </c>
      <c r="G5825" s="19" t="s">
        <v>797</v>
      </c>
      <c r="H5825" s="41">
        <v>6</v>
      </c>
      <c r="I5825" s="41">
        <v>6</v>
      </c>
      <c r="J5825" s="41">
        <v>10</v>
      </c>
      <c r="K5825" s="44">
        <v>2</v>
      </c>
      <c r="L5825" s="20">
        <v>180000</v>
      </c>
      <c r="M5825" s="19" t="s">
        <v>11</v>
      </c>
      <c r="N5825" s="28" t="s">
        <v>15953</v>
      </c>
    </row>
    <row r="5826" spans="1:14" ht="45" x14ac:dyDescent="0.25">
      <c r="A5826" s="27" t="s">
        <v>5339</v>
      </c>
      <c r="B5826" s="19" t="s">
        <v>17014</v>
      </c>
      <c r="C5826" s="19" t="s">
        <v>16811</v>
      </c>
      <c r="D5826" s="38" t="s">
        <v>16121</v>
      </c>
      <c r="E5826" s="38" t="s">
        <v>5906</v>
      </c>
      <c r="F5826" s="41" t="s">
        <v>1450</v>
      </c>
      <c r="G5826" s="19" t="s">
        <v>797</v>
      </c>
      <c r="H5826" s="41">
        <v>6</v>
      </c>
      <c r="I5826" s="41">
        <v>6</v>
      </c>
      <c r="J5826" s="41">
        <v>10</v>
      </c>
      <c r="K5826" s="44">
        <v>1</v>
      </c>
      <c r="L5826" s="20">
        <v>3936000</v>
      </c>
      <c r="M5826" s="19" t="s">
        <v>15954</v>
      </c>
      <c r="N5826" s="28" t="s">
        <v>15953</v>
      </c>
    </row>
    <row r="5827" spans="1:14" ht="45" x14ac:dyDescent="0.25">
      <c r="A5827" s="27" t="s">
        <v>5339</v>
      </c>
      <c r="B5827" s="19" t="s">
        <v>17014</v>
      </c>
      <c r="C5827" s="19" t="s">
        <v>16811</v>
      </c>
      <c r="D5827" s="38" t="s">
        <v>16121</v>
      </c>
      <c r="E5827" s="38" t="s">
        <v>5907</v>
      </c>
      <c r="F5827" s="41" t="s">
        <v>1434</v>
      </c>
      <c r="G5827" s="19" t="s">
        <v>797</v>
      </c>
      <c r="H5827" s="41">
        <v>6</v>
      </c>
      <c r="I5827" s="41">
        <v>6</v>
      </c>
      <c r="J5827" s="41">
        <v>10</v>
      </c>
      <c r="K5827" s="44">
        <v>3</v>
      </c>
      <c r="L5827" s="20">
        <v>2100000</v>
      </c>
      <c r="M5827" s="19" t="s">
        <v>16732</v>
      </c>
      <c r="N5827" s="28" t="s">
        <v>15953</v>
      </c>
    </row>
    <row r="5828" spans="1:14" ht="45" x14ac:dyDescent="0.25">
      <c r="A5828" s="27" t="s">
        <v>5339</v>
      </c>
      <c r="B5828" s="19" t="s">
        <v>17014</v>
      </c>
      <c r="C5828" s="19" t="s">
        <v>16811</v>
      </c>
      <c r="D5828" s="38" t="s">
        <v>16121</v>
      </c>
      <c r="E5828" s="38" t="s">
        <v>5908</v>
      </c>
      <c r="F5828" s="41" t="s">
        <v>1434</v>
      </c>
      <c r="G5828" s="19" t="s">
        <v>797</v>
      </c>
      <c r="H5828" s="41">
        <v>6</v>
      </c>
      <c r="I5828" s="41">
        <v>6</v>
      </c>
      <c r="J5828" s="41">
        <v>10</v>
      </c>
      <c r="K5828" s="44">
        <v>2</v>
      </c>
      <c r="L5828" s="20">
        <v>2200000</v>
      </c>
      <c r="M5828" s="19" t="s">
        <v>16732</v>
      </c>
      <c r="N5828" s="28" t="s">
        <v>15953</v>
      </c>
    </row>
    <row r="5829" spans="1:14" ht="45" x14ac:dyDescent="0.25">
      <c r="A5829" s="27" t="s">
        <v>5339</v>
      </c>
      <c r="B5829" s="19" t="s">
        <v>17014</v>
      </c>
      <c r="C5829" s="19" t="s">
        <v>16811</v>
      </c>
      <c r="D5829" s="38" t="s">
        <v>16121</v>
      </c>
      <c r="E5829" s="38" t="s">
        <v>5909</v>
      </c>
      <c r="F5829" s="41" t="s">
        <v>1434</v>
      </c>
      <c r="G5829" s="19" t="s">
        <v>797</v>
      </c>
      <c r="H5829" s="41">
        <v>6</v>
      </c>
      <c r="I5829" s="41">
        <v>6</v>
      </c>
      <c r="J5829" s="41">
        <v>10</v>
      </c>
      <c r="K5829" s="44">
        <v>5</v>
      </c>
      <c r="L5829" s="20">
        <v>4250000</v>
      </c>
      <c r="M5829" s="19" t="s">
        <v>16732</v>
      </c>
      <c r="N5829" s="28" t="s">
        <v>15953</v>
      </c>
    </row>
    <row r="5830" spans="1:14" ht="45" x14ac:dyDescent="0.25">
      <c r="A5830" s="27" t="s">
        <v>5339</v>
      </c>
      <c r="B5830" s="19" t="s">
        <v>17014</v>
      </c>
      <c r="C5830" s="19" t="s">
        <v>16811</v>
      </c>
      <c r="D5830" s="38" t="s">
        <v>16121</v>
      </c>
      <c r="E5830" s="38" t="s">
        <v>5910</v>
      </c>
      <c r="F5830" s="41" t="s">
        <v>1434</v>
      </c>
      <c r="G5830" s="19" t="s">
        <v>797</v>
      </c>
      <c r="H5830" s="41">
        <v>6</v>
      </c>
      <c r="I5830" s="41">
        <v>6</v>
      </c>
      <c r="J5830" s="41">
        <v>10</v>
      </c>
      <c r="K5830" s="44">
        <v>4</v>
      </c>
      <c r="L5830" s="20">
        <v>4000000</v>
      </c>
      <c r="M5830" s="19" t="s">
        <v>16732</v>
      </c>
      <c r="N5830" s="28" t="s">
        <v>15953</v>
      </c>
    </row>
    <row r="5831" spans="1:14" ht="45" x14ac:dyDescent="0.25">
      <c r="A5831" s="27" t="s">
        <v>5339</v>
      </c>
      <c r="B5831" s="19" t="s">
        <v>17014</v>
      </c>
      <c r="C5831" s="19" t="s">
        <v>16811</v>
      </c>
      <c r="D5831" s="38" t="s">
        <v>16121</v>
      </c>
      <c r="E5831" s="38" t="s">
        <v>5911</v>
      </c>
      <c r="F5831" s="41" t="s">
        <v>1434</v>
      </c>
      <c r="G5831" s="19" t="s">
        <v>797</v>
      </c>
      <c r="H5831" s="41">
        <v>6</v>
      </c>
      <c r="I5831" s="41">
        <v>6</v>
      </c>
      <c r="J5831" s="41">
        <v>10</v>
      </c>
      <c r="K5831" s="44">
        <v>2</v>
      </c>
      <c r="L5831" s="20">
        <v>1400000</v>
      </c>
      <c r="M5831" s="19" t="s">
        <v>16732</v>
      </c>
      <c r="N5831" s="28" t="s">
        <v>15953</v>
      </c>
    </row>
    <row r="5832" spans="1:14" ht="45" x14ac:dyDescent="0.25">
      <c r="A5832" s="27" t="s">
        <v>5339</v>
      </c>
      <c r="B5832" s="19" t="s">
        <v>17014</v>
      </c>
      <c r="C5832" s="19" t="s">
        <v>16811</v>
      </c>
      <c r="D5832" s="38" t="s">
        <v>16121</v>
      </c>
      <c r="E5832" s="38" t="s">
        <v>5912</v>
      </c>
      <c r="F5832" s="41" t="s">
        <v>1831</v>
      </c>
      <c r="G5832" s="19" t="s">
        <v>797</v>
      </c>
      <c r="H5832" s="41">
        <v>6</v>
      </c>
      <c r="I5832" s="41">
        <v>6</v>
      </c>
      <c r="J5832" s="41">
        <v>10</v>
      </c>
      <c r="K5832" s="44">
        <v>30</v>
      </c>
      <c r="L5832" s="20">
        <v>13500000</v>
      </c>
      <c r="M5832" s="19" t="s">
        <v>16732</v>
      </c>
      <c r="N5832" s="28" t="s">
        <v>15953</v>
      </c>
    </row>
    <row r="5833" spans="1:14" ht="45" x14ac:dyDescent="0.25">
      <c r="A5833" s="27" t="s">
        <v>5339</v>
      </c>
      <c r="B5833" s="19" t="s">
        <v>17014</v>
      </c>
      <c r="C5833" s="19" t="s">
        <v>16811</v>
      </c>
      <c r="D5833" s="38" t="s">
        <v>16121</v>
      </c>
      <c r="E5833" s="38" t="s">
        <v>5913</v>
      </c>
      <c r="F5833" s="41" t="s">
        <v>5914</v>
      </c>
      <c r="G5833" s="19" t="s">
        <v>797</v>
      </c>
      <c r="H5833" s="41">
        <v>6</v>
      </c>
      <c r="I5833" s="41">
        <v>6</v>
      </c>
      <c r="J5833" s="41">
        <v>10</v>
      </c>
      <c r="K5833" s="44">
        <v>1</v>
      </c>
      <c r="L5833" s="20">
        <v>799219.48</v>
      </c>
      <c r="M5833" s="19" t="s">
        <v>16732</v>
      </c>
      <c r="N5833" s="28" t="s">
        <v>15953</v>
      </c>
    </row>
    <row r="5834" spans="1:14" ht="45" x14ac:dyDescent="0.25">
      <c r="A5834" s="27" t="s">
        <v>5339</v>
      </c>
      <c r="B5834" s="19" t="s">
        <v>17014</v>
      </c>
      <c r="C5834" s="19" t="s">
        <v>16811</v>
      </c>
      <c r="D5834" s="38" t="s">
        <v>16121</v>
      </c>
      <c r="E5834" s="38" t="s">
        <v>5915</v>
      </c>
      <c r="F5834" s="41" t="s">
        <v>1781</v>
      </c>
      <c r="G5834" s="19" t="s">
        <v>797</v>
      </c>
      <c r="H5834" s="41">
        <v>6</v>
      </c>
      <c r="I5834" s="41">
        <v>6</v>
      </c>
      <c r="J5834" s="41">
        <v>10</v>
      </c>
      <c r="K5834" s="44">
        <v>8</v>
      </c>
      <c r="L5834" s="20">
        <v>3680000</v>
      </c>
      <c r="M5834" s="19" t="s">
        <v>11</v>
      </c>
      <c r="N5834" s="28" t="s">
        <v>15953</v>
      </c>
    </row>
    <row r="5835" spans="1:14" ht="45" x14ac:dyDescent="0.25">
      <c r="A5835" s="27" t="s">
        <v>5339</v>
      </c>
      <c r="B5835" s="19" t="s">
        <v>17014</v>
      </c>
      <c r="C5835" s="19" t="s">
        <v>16811</v>
      </c>
      <c r="D5835" s="38" t="s">
        <v>16121</v>
      </c>
      <c r="E5835" s="38" t="s">
        <v>5916</v>
      </c>
      <c r="F5835" s="41" t="s">
        <v>1781</v>
      </c>
      <c r="G5835" s="19" t="s">
        <v>797</v>
      </c>
      <c r="H5835" s="41">
        <v>6</v>
      </c>
      <c r="I5835" s="41">
        <v>6</v>
      </c>
      <c r="J5835" s="41">
        <v>10</v>
      </c>
      <c r="K5835" s="44">
        <v>8</v>
      </c>
      <c r="L5835" s="20">
        <v>3680000</v>
      </c>
      <c r="M5835" s="19" t="s">
        <v>11</v>
      </c>
      <c r="N5835" s="28" t="s">
        <v>15953</v>
      </c>
    </row>
    <row r="5836" spans="1:14" ht="45" x14ac:dyDescent="0.25">
      <c r="A5836" s="27" t="s">
        <v>5339</v>
      </c>
      <c r="B5836" s="19" t="s">
        <v>17014</v>
      </c>
      <c r="C5836" s="19" t="s">
        <v>16811</v>
      </c>
      <c r="D5836" s="38" t="s">
        <v>16121</v>
      </c>
      <c r="E5836" s="38" t="s">
        <v>5917</v>
      </c>
      <c r="F5836" s="41" t="s">
        <v>1781</v>
      </c>
      <c r="G5836" s="19" t="s">
        <v>797</v>
      </c>
      <c r="H5836" s="41">
        <v>6</v>
      </c>
      <c r="I5836" s="41">
        <v>6</v>
      </c>
      <c r="J5836" s="41">
        <v>10</v>
      </c>
      <c r="K5836" s="44">
        <v>8</v>
      </c>
      <c r="L5836" s="20">
        <v>4800000</v>
      </c>
      <c r="M5836" s="19" t="s">
        <v>11</v>
      </c>
      <c r="N5836" s="28" t="s">
        <v>15953</v>
      </c>
    </row>
    <row r="5837" spans="1:14" ht="30" x14ac:dyDescent="0.25">
      <c r="A5837" s="27" t="s">
        <v>5339</v>
      </c>
      <c r="B5837" s="19" t="s">
        <v>17014</v>
      </c>
      <c r="C5837" s="19" t="s">
        <v>16741</v>
      </c>
      <c r="D5837" s="38" t="s">
        <v>16051</v>
      </c>
      <c r="E5837" s="38" t="s">
        <v>5918</v>
      </c>
      <c r="F5837" s="41" t="s">
        <v>1781</v>
      </c>
      <c r="G5837" s="19" t="s">
        <v>797</v>
      </c>
      <c r="H5837" s="41">
        <v>6</v>
      </c>
      <c r="I5837" s="41">
        <v>6</v>
      </c>
      <c r="J5837" s="41">
        <v>10</v>
      </c>
      <c r="K5837" s="44">
        <v>1</v>
      </c>
      <c r="L5837" s="20">
        <v>900000</v>
      </c>
      <c r="M5837" s="19" t="s">
        <v>11</v>
      </c>
      <c r="N5837" s="28" t="s">
        <v>15953</v>
      </c>
    </row>
    <row r="5838" spans="1:14" ht="30" x14ac:dyDescent="0.25">
      <c r="A5838" s="27" t="s">
        <v>5339</v>
      </c>
      <c r="B5838" s="19" t="s">
        <v>17014</v>
      </c>
      <c r="C5838" s="19" t="s">
        <v>16741</v>
      </c>
      <c r="D5838" s="38" t="s">
        <v>16051</v>
      </c>
      <c r="E5838" s="38" t="s">
        <v>5919</v>
      </c>
      <c r="F5838" s="41" t="s">
        <v>1781</v>
      </c>
      <c r="G5838" s="19" t="s">
        <v>797</v>
      </c>
      <c r="H5838" s="41">
        <v>6</v>
      </c>
      <c r="I5838" s="41">
        <v>6</v>
      </c>
      <c r="J5838" s="41">
        <v>10</v>
      </c>
      <c r="K5838" s="44">
        <v>1</v>
      </c>
      <c r="L5838" s="20">
        <v>900000</v>
      </c>
      <c r="M5838" s="19" t="s">
        <v>11</v>
      </c>
      <c r="N5838" s="28" t="s">
        <v>15953</v>
      </c>
    </row>
    <row r="5839" spans="1:14" ht="30" x14ac:dyDescent="0.25">
      <c r="A5839" s="27" t="s">
        <v>5339</v>
      </c>
      <c r="B5839" s="19" t="s">
        <v>17014</v>
      </c>
      <c r="C5839" s="19" t="s">
        <v>16741</v>
      </c>
      <c r="D5839" s="38" t="s">
        <v>16051</v>
      </c>
      <c r="E5839" s="38" t="s">
        <v>5920</v>
      </c>
      <c r="F5839" s="41" t="s">
        <v>1781</v>
      </c>
      <c r="G5839" s="19" t="s">
        <v>797</v>
      </c>
      <c r="H5839" s="41">
        <v>6</v>
      </c>
      <c r="I5839" s="41">
        <v>6</v>
      </c>
      <c r="J5839" s="41">
        <v>10</v>
      </c>
      <c r="K5839" s="44">
        <v>2</v>
      </c>
      <c r="L5839" s="20">
        <v>1800000</v>
      </c>
      <c r="M5839" s="19" t="s">
        <v>11</v>
      </c>
      <c r="N5839" s="28" t="s">
        <v>15953</v>
      </c>
    </row>
    <row r="5840" spans="1:14" ht="30" x14ac:dyDescent="0.25">
      <c r="A5840" s="27" t="s">
        <v>5339</v>
      </c>
      <c r="B5840" s="19" t="s">
        <v>17014</v>
      </c>
      <c r="C5840" s="19" t="s">
        <v>16741</v>
      </c>
      <c r="D5840" s="38" t="s">
        <v>16051</v>
      </c>
      <c r="E5840" s="38" t="s">
        <v>5921</v>
      </c>
      <c r="F5840" s="41" t="s">
        <v>1781</v>
      </c>
      <c r="G5840" s="19" t="s">
        <v>797</v>
      </c>
      <c r="H5840" s="41">
        <v>6</v>
      </c>
      <c r="I5840" s="41">
        <v>6</v>
      </c>
      <c r="J5840" s="41">
        <v>10</v>
      </c>
      <c r="K5840" s="44">
        <v>3</v>
      </c>
      <c r="L5840" s="20">
        <v>4800000</v>
      </c>
      <c r="M5840" s="19" t="s">
        <v>11</v>
      </c>
      <c r="N5840" s="28" t="s">
        <v>15953</v>
      </c>
    </row>
    <row r="5841" spans="1:14" ht="30" x14ac:dyDescent="0.25">
      <c r="A5841" s="27" t="s">
        <v>5339</v>
      </c>
      <c r="B5841" s="19" t="s">
        <v>17014</v>
      </c>
      <c r="C5841" s="19" t="s">
        <v>16741</v>
      </c>
      <c r="D5841" s="38" t="s">
        <v>16051</v>
      </c>
      <c r="E5841" s="38" t="s">
        <v>5922</v>
      </c>
      <c r="F5841" s="41" t="s">
        <v>1781</v>
      </c>
      <c r="G5841" s="19" t="s">
        <v>797</v>
      </c>
      <c r="H5841" s="41">
        <v>6</v>
      </c>
      <c r="I5841" s="41">
        <v>6</v>
      </c>
      <c r="J5841" s="41">
        <v>10</v>
      </c>
      <c r="K5841" s="44">
        <v>1</v>
      </c>
      <c r="L5841" s="20">
        <v>132517.13</v>
      </c>
      <c r="M5841" s="19" t="s">
        <v>11</v>
      </c>
      <c r="N5841" s="28" t="s">
        <v>15953</v>
      </c>
    </row>
    <row r="5842" spans="1:14" ht="45" x14ac:dyDescent="0.25">
      <c r="A5842" s="27" t="s">
        <v>5339</v>
      </c>
      <c r="B5842" s="19" t="s">
        <v>17014</v>
      </c>
      <c r="C5842" s="19" t="s">
        <v>16811</v>
      </c>
      <c r="D5842" s="38" t="s">
        <v>16121</v>
      </c>
      <c r="E5842" s="38" t="s">
        <v>5923</v>
      </c>
      <c r="F5842" s="41" t="s">
        <v>1781</v>
      </c>
      <c r="G5842" s="19" t="s">
        <v>797</v>
      </c>
      <c r="H5842" s="41">
        <v>6</v>
      </c>
      <c r="I5842" s="41">
        <v>6</v>
      </c>
      <c r="J5842" s="41">
        <v>10</v>
      </c>
      <c r="K5842" s="44">
        <v>8</v>
      </c>
      <c r="L5842" s="20">
        <v>5200000</v>
      </c>
      <c r="M5842" s="19" t="s">
        <v>11</v>
      </c>
      <c r="N5842" s="28" t="s">
        <v>15953</v>
      </c>
    </row>
    <row r="5843" spans="1:14" ht="30" x14ac:dyDescent="0.25">
      <c r="A5843" s="27" t="s">
        <v>5339</v>
      </c>
      <c r="B5843" s="19" t="s">
        <v>17015</v>
      </c>
      <c r="C5843" s="19" t="s">
        <v>16742</v>
      </c>
      <c r="D5843" s="38" t="s">
        <v>16052</v>
      </c>
      <c r="E5843" s="38" t="s">
        <v>5924</v>
      </c>
      <c r="F5843" s="41" t="s">
        <v>2524</v>
      </c>
      <c r="G5843" s="19" t="s">
        <v>797</v>
      </c>
      <c r="H5843" s="41">
        <v>6</v>
      </c>
      <c r="I5843" s="41">
        <v>6</v>
      </c>
      <c r="J5843" s="41">
        <v>10</v>
      </c>
      <c r="K5843" s="44">
        <v>55</v>
      </c>
      <c r="L5843" s="20">
        <v>385000</v>
      </c>
      <c r="M5843" s="19" t="s">
        <v>11</v>
      </c>
      <c r="N5843" s="28" t="s">
        <v>15953</v>
      </c>
    </row>
    <row r="5844" spans="1:14" ht="30" x14ac:dyDescent="0.25">
      <c r="A5844" s="27" t="s">
        <v>5339</v>
      </c>
      <c r="B5844" s="19" t="s">
        <v>17015</v>
      </c>
      <c r="C5844" s="19" t="s">
        <v>16742</v>
      </c>
      <c r="D5844" s="38" t="s">
        <v>16052</v>
      </c>
      <c r="E5844" s="38" t="s">
        <v>5925</v>
      </c>
      <c r="F5844" s="41" t="s">
        <v>2524</v>
      </c>
      <c r="G5844" s="19" t="s">
        <v>797</v>
      </c>
      <c r="H5844" s="41">
        <v>6</v>
      </c>
      <c r="I5844" s="41">
        <v>6</v>
      </c>
      <c r="J5844" s="41">
        <v>10</v>
      </c>
      <c r="K5844" s="44">
        <v>85</v>
      </c>
      <c r="L5844" s="20">
        <v>425000</v>
      </c>
      <c r="M5844" s="19" t="s">
        <v>11</v>
      </c>
      <c r="N5844" s="28" t="s">
        <v>15953</v>
      </c>
    </row>
    <row r="5845" spans="1:14" ht="30" x14ac:dyDescent="0.25">
      <c r="A5845" s="27" t="s">
        <v>5339</v>
      </c>
      <c r="B5845" s="19" t="s">
        <v>17015</v>
      </c>
      <c r="C5845" s="19" t="s">
        <v>16742</v>
      </c>
      <c r="D5845" s="38" t="s">
        <v>16052</v>
      </c>
      <c r="E5845" s="38" t="s">
        <v>5926</v>
      </c>
      <c r="F5845" s="41" t="s">
        <v>2524</v>
      </c>
      <c r="G5845" s="19" t="s">
        <v>797</v>
      </c>
      <c r="H5845" s="41">
        <v>6</v>
      </c>
      <c r="I5845" s="41">
        <v>6</v>
      </c>
      <c r="J5845" s="41">
        <v>10</v>
      </c>
      <c r="K5845" s="44">
        <v>55</v>
      </c>
      <c r="L5845" s="20">
        <v>440000</v>
      </c>
      <c r="M5845" s="19" t="s">
        <v>11</v>
      </c>
      <c r="N5845" s="28" t="s">
        <v>15953</v>
      </c>
    </row>
    <row r="5846" spans="1:14" ht="30" x14ac:dyDescent="0.25">
      <c r="A5846" s="27" t="s">
        <v>5339</v>
      </c>
      <c r="B5846" s="19" t="s">
        <v>17040</v>
      </c>
      <c r="C5846" s="19" t="s">
        <v>16796</v>
      </c>
      <c r="D5846" s="38" t="s">
        <v>16106</v>
      </c>
      <c r="E5846" s="38" t="s">
        <v>5927</v>
      </c>
      <c r="F5846" s="41" t="s">
        <v>5928</v>
      </c>
      <c r="G5846" s="19" t="s">
        <v>797</v>
      </c>
      <c r="H5846" s="41">
        <v>6</v>
      </c>
      <c r="I5846" s="41">
        <v>6</v>
      </c>
      <c r="J5846" s="41">
        <v>10</v>
      </c>
      <c r="K5846" s="44">
        <v>2</v>
      </c>
      <c r="L5846" s="20">
        <v>5188400</v>
      </c>
      <c r="M5846" s="19" t="s">
        <v>11</v>
      </c>
      <c r="N5846" s="28" t="s">
        <v>15953</v>
      </c>
    </row>
    <row r="5847" spans="1:14" ht="75" x14ac:dyDescent="0.25">
      <c r="A5847" s="27" t="s">
        <v>5339</v>
      </c>
      <c r="B5847" s="19" t="s">
        <v>17016</v>
      </c>
      <c r="C5847" s="19" t="s">
        <v>16939</v>
      </c>
      <c r="D5847" s="38" t="s">
        <v>16251</v>
      </c>
      <c r="E5847" s="38" t="s">
        <v>5929</v>
      </c>
      <c r="F5847" s="41" t="s">
        <v>5930</v>
      </c>
      <c r="G5847" s="19" t="s">
        <v>797</v>
      </c>
      <c r="H5847" s="41">
        <v>6</v>
      </c>
      <c r="I5847" s="41">
        <v>6</v>
      </c>
      <c r="J5847" s="41">
        <v>10</v>
      </c>
      <c r="K5847" s="44">
        <v>1</v>
      </c>
      <c r="L5847" s="20">
        <v>176242.03</v>
      </c>
      <c r="M5847" s="19" t="s">
        <v>11</v>
      </c>
      <c r="N5847" s="28" t="s">
        <v>15953</v>
      </c>
    </row>
    <row r="5848" spans="1:14" ht="45" x14ac:dyDescent="0.25">
      <c r="A5848" s="27" t="s">
        <v>5339</v>
      </c>
      <c r="B5848" s="19" t="s">
        <v>17063</v>
      </c>
      <c r="C5848" s="19" t="s">
        <v>16866</v>
      </c>
      <c r="D5848" s="38" t="s">
        <v>16176</v>
      </c>
      <c r="E5848" s="38" t="s">
        <v>5931</v>
      </c>
      <c r="F5848" s="41" t="s">
        <v>5930</v>
      </c>
      <c r="G5848" s="19" t="s">
        <v>797</v>
      </c>
      <c r="H5848" s="41">
        <v>6</v>
      </c>
      <c r="I5848" s="41">
        <v>6</v>
      </c>
      <c r="J5848" s="41">
        <v>10</v>
      </c>
      <c r="K5848" s="44">
        <v>2</v>
      </c>
      <c r="L5848" s="20">
        <v>6600000</v>
      </c>
      <c r="M5848" s="19" t="s">
        <v>11</v>
      </c>
      <c r="N5848" s="28" t="s">
        <v>15953</v>
      </c>
    </row>
    <row r="5849" spans="1:14" ht="45" x14ac:dyDescent="0.25">
      <c r="A5849" s="27" t="s">
        <v>5339</v>
      </c>
      <c r="B5849" s="19" t="s">
        <v>17063</v>
      </c>
      <c r="C5849" s="19" t="s">
        <v>16866</v>
      </c>
      <c r="D5849" s="38" t="s">
        <v>16176</v>
      </c>
      <c r="E5849" s="38" t="s">
        <v>5932</v>
      </c>
      <c r="F5849" s="41" t="s">
        <v>5930</v>
      </c>
      <c r="G5849" s="19" t="s">
        <v>797</v>
      </c>
      <c r="H5849" s="41">
        <v>6</v>
      </c>
      <c r="I5849" s="41">
        <v>6</v>
      </c>
      <c r="J5849" s="41">
        <v>10</v>
      </c>
      <c r="K5849" s="44">
        <v>5</v>
      </c>
      <c r="L5849" s="20">
        <v>500000</v>
      </c>
      <c r="M5849" s="19" t="s">
        <v>11</v>
      </c>
      <c r="N5849" s="28" t="s">
        <v>15953</v>
      </c>
    </row>
    <row r="5850" spans="1:14" ht="45" x14ac:dyDescent="0.25">
      <c r="A5850" s="27" t="s">
        <v>5339</v>
      </c>
      <c r="B5850" s="19" t="s">
        <v>17063</v>
      </c>
      <c r="C5850" s="19" t="s">
        <v>16866</v>
      </c>
      <c r="D5850" s="38" t="s">
        <v>16176</v>
      </c>
      <c r="E5850" s="38" t="s">
        <v>5933</v>
      </c>
      <c r="F5850" s="41" t="s">
        <v>5930</v>
      </c>
      <c r="G5850" s="19" t="s">
        <v>797</v>
      </c>
      <c r="H5850" s="41">
        <v>6</v>
      </c>
      <c r="I5850" s="41">
        <v>6</v>
      </c>
      <c r="J5850" s="41">
        <v>10</v>
      </c>
      <c r="K5850" s="44">
        <v>7</v>
      </c>
      <c r="L5850" s="20">
        <v>70000</v>
      </c>
      <c r="M5850" s="19" t="s">
        <v>11</v>
      </c>
      <c r="N5850" s="28" t="s">
        <v>15953</v>
      </c>
    </row>
    <row r="5851" spans="1:14" ht="45" x14ac:dyDescent="0.25">
      <c r="A5851" s="27" t="s">
        <v>5339</v>
      </c>
      <c r="B5851" s="19" t="s">
        <v>17063</v>
      </c>
      <c r="C5851" s="19" t="s">
        <v>16866</v>
      </c>
      <c r="D5851" s="38" t="s">
        <v>16176</v>
      </c>
      <c r="E5851" s="38" t="s">
        <v>5934</v>
      </c>
      <c r="F5851" s="41" t="s">
        <v>5930</v>
      </c>
      <c r="G5851" s="19" t="s">
        <v>797</v>
      </c>
      <c r="H5851" s="41">
        <v>6</v>
      </c>
      <c r="I5851" s="41">
        <v>6</v>
      </c>
      <c r="J5851" s="41">
        <v>10</v>
      </c>
      <c r="K5851" s="44">
        <v>3</v>
      </c>
      <c r="L5851" s="20">
        <v>240000</v>
      </c>
      <c r="M5851" s="19" t="s">
        <v>11</v>
      </c>
      <c r="N5851" s="28" t="s">
        <v>15953</v>
      </c>
    </row>
    <row r="5852" spans="1:14" ht="45" x14ac:dyDescent="0.25">
      <c r="A5852" s="27" t="s">
        <v>5339</v>
      </c>
      <c r="B5852" s="19" t="s">
        <v>17063</v>
      </c>
      <c r="C5852" s="19" t="s">
        <v>16866</v>
      </c>
      <c r="D5852" s="38" t="s">
        <v>16176</v>
      </c>
      <c r="E5852" s="38" t="s">
        <v>5935</v>
      </c>
      <c r="F5852" s="41" t="s">
        <v>5930</v>
      </c>
      <c r="G5852" s="19" t="s">
        <v>797</v>
      </c>
      <c r="H5852" s="41">
        <v>6</v>
      </c>
      <c r="I5852" s="41">
        <v>6</v>
      </c>
      <c r="J5852" s="41">
        <v>10</v>
      </c>
      <c r="K5852" s="44">
        <v>3</v>
      </c>
      <c r="L5852" s="20">
        <v>1950000</v>
      </c>
      <c r="M5852" s="19" t="s">
        <v>11</v>
      </c>
      <c r="N5852" s="28" t="s">
        <v>15953</v>
      </c>
    </row>
    <row r="5853" spans="1:14" ht="45" x14ac:dyDescent="0.25">
      <c r="A5853" s="27" t="s">
        <v>5339</v>
      </c>
      <c r="B5853" s="19" t="s">
        <v>17063</v>
      </c>
      <c r="C5853" s="19" t="s">
        <v>16866</v>
      </c>
      <c r="D5853" s="38" t="s">
        <v>16176</v>
      </c>
      <c r="E5853" s="38" t="s">
        <v>5936</v>
      </c>
      <c r="F5853" s="41" t="s">
        <v>5930</v>
      </c>
      <c r="G5853" s="19" t="s">
        <v>797</v>
      </c>
      <c r="H5853" s="41">
        <v>6</v>
      </c>
      <c r="I5853" s="41">
        <v>6</v>
      </c>
      <c r="J5853" s="41">
        <v>10</v>
      </c>
      <c r="K5853" s="44">
        <v>3</v>
      </c>
      <c r="L5853" s="20">
        <v>1500000</v>
      </c>
      <c r="M5853" s="19" t="s">
        <v>11</v>
      </c>
      <c r="N5853" s="28" t="s">
        <v>15953</v>
      </c>
    </row>
    <row r="5854" spans="1:14" ht="45" x14ac:dyDescent="0.25">
      <c r="A5854" s="27" t="s">
        <v>5339</v>
      </c>
      <c r="B5854" s="19" t="s">
        <v>17063</v>
      </c>
      <c r="C5854" s="19" t="s">
        <v>16866</v>
      </c>
      <c r="D5854" s="38" t="s">
        <v>16176</v>
      </c>
      <c r="E5854" s="38" t="s">
        <v>5937</v>
      </c>
      <c r="F5854" s="41" t="s">
        <v>5930</v>
      </c>
      <c r="G5854" s="19" t="s">
        <v>797</v>
      </c>
      <c r="H5854" s="41">
        <v>6</v>
      </c>
      <c r="I5854" s="41">
        <v>6</v>
      </c>
      <c r="J5854" s="41">
        <v>10</v>
      </c>
      <c r="K5854" s="44">
        <v>1</v>
      </c>
      <c r="L5854" s="20">
        <v>1600000</v>
      </c>
      <c r="M5854" s="19" t="s">
        <v>11</v>
      </c>
      <c r="N5854" s="28" t="s">
        <v>15953</v>
      </c>
    </row>
    <row r="5855" spans="1:14" ht="45" x14ac:dyDescent="0.25">
      <c r="A5855" s="27" t="s">
        <v>5339</v>
      </c>
      <c r="B5855" s="19" t="s">
        <v>17063</v>
      </c>
      <c r="C5855" s="19" t="s">
        <v>16866</v>
      </c>
      <c r="D5855" s="38" t="s">
        <v>16176</v>
      </c>
      <c r="E5855" s="38" t="s">
        <v>5938</v>
      </c>
      <c r="F5855" s="41" t="s">
        <v>5930</v>
      </c>
      <c r="G5855" s="19" t="s">
        <v>797</v>
      </c>
      <c r="H5855" s="41">
        <v>6</v>
      </c>
      <c r="I5855" s="41">
        <v>6</v>
      </c>
      <c r="J5855" s="41">
        <v>10</v>
      </c>
      <c r="K5855" s="44">
        <v>5</v>
      </c>
      <c r="L5855" s="20">
        <v>4500000</v>
      </c>
      <c r="M5855" s="19" t="s">
        <v>11</v>
      </c>
      <c r="N5855" s="28" t="s">
        <v>15953</v>
      </c>
    </row>
    <row r="5856" spans="1:14" ht="45" x14ac:dyDescent="0.25">
      <c r="A5856" s="27" t="s">
        <v>5339</v>
      </c>
      <c r="B5856" s="19" t="s">
        <v>17063</v>
      </c>
      <c r="C5856" s="19" t="s">
        <v>16866</v>
      </c>
      <c r="D5856" s="38" t="s">
        <v>16176</v>
      </c>
      <c r="E5856" s="38" t="s">
        <v>5939</v>
      </c>
      <c r="F5856" s="41" t="s">
        <v>5930</v>
      </c>
      <c r="G5856" s="19" t="s">
        <v>797</v>
      </c>
      <c r="H5856" s="41">
        <v>6</v>
      </c>
      <c r="I5856" s="41">
        <v>6</v>
      </c>
      <c r="J5856" s="41">
        <v>10</v>
      </c>
      <c r="K5856" s="44">
        <v>3</v>
      </c>
      <c r="L5856" s="20">
        <v>6000000</v>
      </c>
      <c r="M5856" s="19" t="s">
        <v>11</v>
      </c>
      <c r="N5856" s="28" t="s">
        <v>15953</v>
      </c>
    </row>
    <row r="5857" spans="1:14" ht="45" x14ac:dyDescent="0.25">
      <c r="A5857" s="27" t="s">
        <v>5339</v>
      </c>
      <c r="B5857" s="19" t="s">
        <v>17063</v>
      </c>
      <c r="C5857" s="19" t="s">
        <v>16866</v>
      </c>
      <c r="D5857" s="38" t="s">
        <v>16176</v>
      </c>
      <c r="E5857" s="38" t="s">
        <v>5940</v>
      </c>
      <c r="F5857" s="41" t="s">
        <v>5930</v>
      </c>
      <c r="G5857" s="19" t="s">
        <v>797</v>
      </c>
      <c r="H5857" s="41">
        <v>6</v>
      </c>
      <c r="I5857" s="41">
        <v>6</v>
      </c>
      <c r="J5857" s="41">
        <v>10</v>
      </c>
      <c r="K5857" s="44">
        <v>2</v>
      </c>
      <c r="L5857" s="20">
        <v>1300000</v>
      </c>
      <c r="M5857" s="19" t="s">
        <v>11</v>
      </c>
      <c r="N5857" s="28" t="s">
        <v>15953</v>
      </c>
    </row>
    <row r="5858" spans="1:14" ht="45" x14ac:dyDescent="0.25">
      <c r="A5858" s="27" t="s">
        <v>5339</v>
      </c>
      <c r="B5858" s="19" t="s">
        <v>17063</v>
      </c>
      <c r="C5858" s="19" t="s">
        <v>16866</v>
      </c>
      <c r="D5858" s="38" t="s">
        <v>16176</v>
      </c>
      <c r="E5858" s="38" t="s">
        <v>5941</v>
      </c>
      <c r="F5858" s="41" t="s">
        <v>5930</v>
      </c>
      <c r="G5858" s="19" t="s">
        <v>797</v>
      </c>
      <c r="H5858" s="41">
        <v>6</v>
      </c>
      <c r="I5858" s="41">
        <v>6</v>
      </c>
      <c r="J5858" s="41">
        <v>10</v>
      </c>
      <c r="K5858" s="44">
        <v>1</v>
      </c>
      <c r="L5858" s="20">
        <v>490451.35</v>
      </c>
      <c r="M5858" s="19" t="s">
        <v>11</v>
      </c>
      <c r="N5858" s="28" t="s">
        <v>15953</v>
      </c>
    </row>
    <row r="5859" spans="1:14" ht="45" x14ac:dyDescent="0.25">
      <c r="A5859" s="27" t="s">
        <v>5339</v>
      </c>
      <c r="B5859" s="19" t="s">
        <v>17063</v>
      </c>
      <c r="C5859" s="19" t="s">
        <v>16866</v>
      </c>
      <c r="D5859" s="38" t="s">
        <v>16176</v>
      </c>
      <c r="E5859" s="38" t="s">
        <v>5942</v>
      </c>
      <c r="F5859" s="41" t="s">
        <v>5930</v>
      </c>
      <c r="G5859" s="19" t="s">
        <v>797</v>
      </c>
      <c r="H5859" s="41">
        <v>6</v>
      </c>
      <c r="I5859" s="41">
        <v>6</v>
      </c>
      <c r="J5859" s="41">
        <v>10</v>
      </c>
      <c r="K5859" s="44">
        <v>5</v>
      </c>
      <c r="L5859" s="20">
        <v>500000</v>
      </c>
      <c r="M5859" s="19" t="s">
        <v>11</v>
      </c>
      <c r="N5859" s="28" t="s">
        <v>15953</v>
      </c>
    </row>
    <row r="5860" spans="1:14" ht="30" x14ac:dyDescent="0.25">
      <c r="A5860" s="27" t="s">
        <v>5339</v>
      </c>
      <c r="B5860" s="19" t="s">
        <v>17063</v>
      </c>
      <c r="C5860" s="19" t="s">
        <v>16870</v>
      </c>
      <c r="D5860" s="38" t="s">
        <v>16180</v>
      </c>
      <c r="E5860" s="38" t="s">
        <v>5943</v>
      </c>
      <c r="F5860" s="41" t="s">
        <v>5944</v>
      </c>
      <c r="G5860" s="19" t="s">
        <v>797</v>
      </c>
      <c r="H5860" s="41">
        <v>6</v>
      </c>
      <c r="I5860" s="41">
        <v>6</v>
      </c>
      <c r="J5860" s="41">
        <v>10</v>
      </c>
      <c r="K5860" s="44">
        <v>3</v>
      </c>
      <c r="L5860" s="20">
        <v>75000</v>
      </c>
      <c r="M5860" s="19" t="s">
        <v>11</v>
      </c>
      <c r="N5860" s="28" t="s">
        <v>15953</v>
      </c>
    </row>
    <row r="5861" spans="1:14" ht="30" x14ac:dyDescent="0.25">
      <c r="A5861" s="27" t="s">
        <v>5339</v>
      </c>
      <c r="B5861" s="19" t="s">
        <v>17063</v>
      </c>
      <c r="C5861" s="19" t="s">
        <v>16870</v>
      </c>
      <c r="D5861" s="38" t="s">
        <v>16180</v>
      </c>
      <c r="E5861" s="38" t="s">
        <v>5945</v>
      </c>
      <c r="F5861" s="41" t="s">
        <v>5944</v>
      </c>
      <c r="G5861" s="19" t="s">
        <v>797</v>
      </c>
      <c r="H5861" s="41">
        <v>6</v>
      </c>
      <c r="I5861" s="41">
        <v>6</v>
      </c>
      <c r="J5861" s="41">
        <v>10</v>
      </c>
      <c r="K5861" s="44">
        <v>3</v>
      </c>
      <c r="L5861" s="20">
        <v>60000</v>
      </c>
      <c r="M5861" s="19" t="s">
        <v>11</v>
      </c>
      <c r="N5861" s="28" t="s">
        <v>15953</v>
      </c>
    </row>
    <row r="5862" spans="1:14" ht="30" x14ac:dyDescent="0.25">
      <c r="A5862" s="27" t="s">
        <v>5339</v>
      </c>
      <c r="B5862" s="19" t="s">
        <v>17063</v>
      </c>
      <c r="C5862" s="19" t="s">
        <v>16870</v>
      </c>
      <c r="D5862" s="38" t="s">
        <v>16180</v>
      </c>
      <c r="E5862" s="38" t="s">
        <v>5946</v>
      </c>
      <c r="F5862" s="41" t="s">
        <v>5944</v>
      </c>
      <c r="G5862" s="19" t="s">
        <v>797</v>
      </c>
      <c r="H5862" s="41">
        <v>6</v>
      </c>
      <c r="I5862" s="41">
        <v>6</v>
      </c>
      <c r="J5862" s="41">
        <v>10</v>
      </c>
      <c r="K5862" s="44">
        <v>4</v>
      </c>
      <c r="L5862" s="20">
        <v>28000</v>
      </c>
      <c r="M5862" s="19" t="s">
        <v>11</v>
      </c>
      <c r="N5862" s="28" t="s">
        <v>15953</v>
      </c>
    </row>
    <row r="5863" spans="1:14" ht="60" x14ac:dyDescent="0.25">
      <c r="A5863" s="27" t="s">
        <v>5339</v>
      </c>
      <c r="B5863" s="19" t="s">
        <v>17063</v>
      </c>
      <c r="C5863" s="19" t="s">
        <v>16869</v>
      </c>
      <c r="D5863" s="38" t="s">
        <v>16179</v>
      </c>
      <c r="E5863" s="38" t="s">
        <v>5947</v>
      </c>
      <c r="F5863" s="41" t="s">
        <v>3376</v>
      </c>
      <c r="G5863" s="19" t="s">
        <v>797</v>
      </c>
      <c r="H5863" s="41">
        <v>6</v>
      </c>
      <c r="I5863" s="41">
        <v>6</v>
      </c>
      <c r="J5863" s="41">
        <v>10</v>
      </c>
      <c r="K5863" s="44">
        <v>2</v>
      </c>
      <c r="L5863" s="20">
        <v>235236.82</v>
      </c>
      <c r="M5863" s="19" t="s">
        <v>11</v>
      </c>
      <c r="N5863" s="28" t="s">
        <v>15953</v>
      </c>
    </row>
    <row r="5864" spans="1:14" ht="60" x14ac:dyDescent="0.25">
      <c r="A5864" s="27" t="s">
        <v>5339</v>
      </c>
      <c r="B5864" s="19" t="s">
        <v>17063</v>
      </c>
      <c r="C5864" s="19" t="s">
        <v>16869</v>
      </c>
      <c r="D5864" s="38" t="s">
        <v>16179</v>
      </c>
      <c r="E5864" s="38" t="s">
        <v>5948</v>
      </c>
      <c r="F5864" s="41" t="s">
        <v>918</v>
      </c>
      <c r="G5864" s="19" t="s">
        <v>797</v>
      </c>
      <c r="H5864" s="41">
        <v>6</v>
      </c>
      <c r="I5864" s="41">
        <v>6</v>
      </c>
      <c r="J5864" s="41">
        <v>10</v>
      </c>
      <c r="K5864" s="44">
        <v>3</v>
      </c>
      <c r="L5864" s="20">
        <v>2403723.84</v>
      </c>
      <c r="M5864" s="19" t="s">
        <v>11</v>
      </c>
      <c r="N5864" s="28" t="s">
        <v>15953</v>
      </c>
    </row>
    <row r="5865" spans="1:14" ht="60" x14ac:dyDescent="0.25">
      <c r="A5865" s="27" t="s">
        <v>5339</v>
      </c>
      <c r="B5865" s="19" t="s">
        <v>17042</v>
      </c>
      <c r="C5865" s="19" t="s">
        <v>16830</v>
      </c>
      <c r="D5865" s="38" t="s">
        <v>16140</v>
      </c>
      <c r="E5865" s="38" t="s">
        <v>5949</v>
      </c>
      <c r="F5865" s="41" t="s">
        <v>5950</v>
      </c>
      <c r="G5865" s="19" t="s">
        <v>797</v>
      </c>
      <c r="H5865" s="41">
        <v>6</v>
      </c>
      <c r="I5865" s="41">
        <v>6</v>
      </c>
      <c r="J5865" s="41">
        <v>10</v>
      </c>
      <c r="K5865" s="44">
        <v>1</v>
      </c>
      <c r="L5865" s="20">
        <v>8996400</v>
      </c>
      <c r="M5865" s="19" t="s">
        <v>11</v>
      </c>
      <c r="N5865" s="28" t="s">
        <v>15953</v>
      </c>
    </row>
    <row r="5866" spans="1:14" ht="45" x14ac:dyDescent="0.25">
      <c r="A5866" s="27" t="s">
        <v>5339</v>
      </c>
      <c r="B5866" s="19" t="s">
        <v>17063</v>
      </c>
      <c r="C5866" s="19" t="s">
        <v>16866</v>
      </c>
      <c r="D5866" s="38" t="s">
        <v>16176</v>
      </c>
      <c r="E5866" s="38" t="s">
        <v>5951</v>
      </c>
      <c r="F5866" s="41" t="s">
        <v>5952</v>
      </c>
      <c r="G5866" s="19" t="s">
        <v>797</v>
      </c>
      <c r="H5866" s="41">
        <v>6</v>
      </c>
      <c r="I5866" s="41">
        <v>6</v>
      </c>
      <c r="J5866" s="41">
        <v>10</v>
      </c>
      <c r="K5866" s="44">
        <v>3</v>
      </c>
      <c r="L5866" s="20">
        <v>4500000</v>
      </c>
      <c r="M5866" s="19" t="s">
        <v>11</v>
      </c>
      <c r="N5866" s="28" t="s">
        <v>15953</v>
      </c>
    </row>
    <row r="5867" spans="1:14" ht="45" x14ac:dyDescent="0.25">
      <c r="A5867" s="27" t="s">
        <v>5339</v>
      </c>
      <c r="B5867" s="19" t="s">
        <v>17063</v>
      </c>
      <c r="C5867" s="19" t="s">
        <v>16866</v>
      </c>
      <c r="D5867" s="38" t="s">
        <v>16176</v>
      </c>
      <c r="E5867" s="38" t="s">
        <v>5953</v>
      </c>
      <c r="F5867" s="41" t="s">
        <v>5952</v>
      </c>
      <c r="G5867" s="19" t="s">
        <v>797</v>
      </c>
      <c r="H5867" s="41">
        <v>6</v>
      </c>
      <c r="I5867" s="41">
        <v>6</v>
      </c>
      <c r="J5867" s="41">
        <v>10</v>
      </c>
      <c r="K5867" s="44">
        <v>6</v>
      </c>
      <c r="L5867" s="20">
        <v>9000000</v>
      </c>
      <c r="M5867" s="19" t="s">
        <v>11</v>
      </c>
      <c r="N5867" s="28" t="s">
        <v>15953</v>
      </c>
    </row>
    <row r="5868" spans="1:14" ht="45" x14ac:dyDescent="0.25">
      <c r="A5868" s="27" t="s">
        <v>5339</v>
      </c>
      <c r="B5868" s="19" t="s">
        <v>16745</v>
      </c>
      <c r="C5868" s="19" t="s">
        <v>16745</v>
      </c>
      <c r="D5868" s="38" t="s">
        <v>16055</v>
      </c>
      <c r="E5868" s="38" t="s">
        <v>5954</v>
      </c>
      <c r="F5868" s="41" t="s">
        <v>5099</v>
      </c>
      <c r="G5868" s="19" t="s">
        <v>797</v>
      </c>
      <c r="H5868" s="41">
        <v>6</v>
      </c>
      <c r="I5868" s="41">
        <v>6</v>
      </c>
      <c r="J5868" s="41">
        <v>10</v>
      </c>
      <c r="K5868" s="44">
        <v>20</v>
      </c>
      <c r="L5868" s="20">
        <v>200000</v>
      </c>
      <c r="M5868" s="19" t="s">
        <v>11</v>
      </c>
      <c r="N5868" s="28" t="s">
        <v>15953</v>
      </c>
    </row>
    <row r="5869" spans="1:14" ht="45" x14ac:dyDescent="0.25">
      <c r="A5869" s="27" t="s">
        <v>5339</v>
      </c>
      <c r="B5869" s="19" t="s">
        <v>17063</v>
      </c>
      <c r="C5869" s="19" t="s">
        <v>16866</v>
      </c>
      <c r="D5869" s="38" t="s">
        <v>16176</v>
      </c>
      <c r="E5869" s="38" t="s">
        <v>5955</v>
      </c>
      <c r="F5869" s="41" t="s">
        <v>3293</v>
      </c>
      <c r="G5869" s="19" t="s">
        <v>797</v>
      </c>
      <c r="H5869" s="41">
        <v>6</v>
      </c>
      <c r="I5869" s="41">
        <v>6</v>
      </c>
      <c r="J5869" s="41">
        <v>10</v>
      </c>
      <c r="K5869" s="44">
        <v>2</v>
      </c>
      <c r="L5869" s="20">
        <v>1000000</v>
      </c>
      <c r="M5869" s="19" t="s">
        <v>11</v>
      </c>
      <c r="N5869" s="28" t="s">
        <v>15953</v>
      </c>
    </row>
    <row r="5870" spans="1:14" ht="45" x14ac:dyDescent="0.25">
      <c r="A5870" s="27" t="s">
        <v>5339</v>
      </c>
      <c r="B5870" s="19" t="s">
        <v>17063</v>
      </c>
      <c r="C5870" s="19" t="s">
        <v>16866</v>
      </c>
      <c r="D5870" s="38" t="s">
        <v>16176</v>
      </c>
      <c r="E5870" s="38" t="s">
        <v>5956</v>
      </c>
      <c r="F5870" s="41" t="s">
        <v>3293</v>
      </c>
      <c r="G5870" s="19" t="s">
        <v>797</v>
      </c>
      <c r="H5870" s="41">
        <v>6</v>
      </c>
      <c r="I5870" s="41">
        <v>6</v>
      </c>
      <c r="J5870" s="41">
        <v>10</v>
      </c>
      <c r="K5870" s="44">
        <v>4</v>
      </c>
      <c r="L5870" s="20">
        <v>2000000</v>
      </c>
      <c r="M5870" s="19" t="s">
        <v>11</v>
      </c>
      <c r="N5870" s="28" t="s">
        <v>15953</v>
      </c>
    </row>
    <row r="5871" spans="1:14" ht="90" x14ac:dyDescent="0.25">
      <c r="A5871" s="27" t="s">
        <v>5339</v>
      </c>
      <c r="B5871" s="19" t="s">
        <v>17064</v>
      </c>
      <c r="C5871" s="19" t="s">
        <v>16875</v>
      </c>
      <c r="D5871" s="38" t="s">
        <v>16185</v>
      </c>
      <c r="E5871" s="38" t="s">
        <v>5957</v>
      </c>
      <c r="F5871" s="41" t="s">
        <v>3260</v>
      </c>
      <c r="G5871" s="19" t="s">
        <v>797</v>
      </c>
      <c r="H5871" s="41">
        <v>6</v>
      </c>
      <c r="I5871" s="41">
        <v>6</v>
      </c>
      <c r="J5871" s="41">
        <v>10</v>
      </c>
      <c r="K5871" s="44">
        <v>2</v>
      </c>
      <c r="L5871" s="20">
        <v>600000</v>
      </c>
      <c r="M5871" s="19" t="s">
        <v>11</v>
      </c>
      <c r="N5871" s="28" t="s">
        <v>15953</v>
      </c>
    </row>
    <row r="5872" spans="1:14" ht="45" x14ac:dyDescent="0.25">
      <c r="A5872" s="27" t="s">
        <v>5339</v>
      </c>
      <c r="B5872" s="19" t="s">
        <v>17063</v>
      </c>
      <c r="C5872" s="19" t="s">
        <v>16866</v>
      </c>
      <c r="D5872" s="38" t="s">
        <v>16176</v>
      </c>
      <c r="E5872" s="38" t="s">
        <v>5958</v>
      </c>
      <c r="F5872" s="41" t="s">
        <v>5959</v>
      </c>
      <c r="G5872" s="19" t="s">
        <v>797</v>
      </c>
      <c r="H5872" s="41">
        <v>6</v>
      </c>
      <c r="I5872" s="41">
        <v>6</v>
      </c>
      <c r="J5872" s="41">
        <v>10</v>
      </c>
      <c r="K5872" s="44">
        <v>5</v>
      </c>
      <c r="L5872" s="20">
        <v>175000</v>
      </c>
      <c r="M5872" s="19" t="s">
        <v>11</v>
      </c>
      <c r="N5872" s="28" t="s">
        <v>15953</v>
      </c>
    </row>
    <row r="5873" spans="1:14" ht="45" x14ac:dyDescent="0.25">
      <c r="A5873" s="27" t="s">
        <v>5339</v>
      </c>
      <c r="B5873" s="19" t="s">
        <v>17063</v>
      </c>
      <c r="C5873" s="19" t="s">
        <v>16866</v>
      </c>
      <c r="D5873" s="38" t="s">
        <v>16176</v>
      </c>
      <c r="E5873" s="38" t="s">
        <v>5960</v>
      </c>
      <c r="F5873" s="41" t="s">
        <v>5959</v>
      </c>
      <c r="G5873" s="19" t="s">
        <v>797</v>
      </c>
      <c r="H5873" s="41">
        <v>6</v>
      </c>
      <c r="I5873" s="41">
        <v>6</v>
      </c>
      <c r="J5873" s="41">
        <v>10</v>
      </c>
      <c r="K5873" s="44">
        <v>5</v>
      </c>
      <c r="L5873" s="20">
        <v>175000</v>
      </c>
      <c r="M5873" s="19" t="s">
        <v>11</v>
      </c>
      <c r="N5873" s="28" t="s">
        <v>15953</v>
      </c>
    </row>
    <row r="5874" spans="1:14" ht="30" x14ac:dyDescent="0.25">
      <c r="A5874" s="27" t="s">
        <v>5339</v>
      </c>
      <c r="B5874" s="19" t="s">
        <v>17015</v>
      </c>
      <c r="C5874" s="19" t="s">
        <v>16742</v>
      </c>
      <c r="D5874" s="38" t="s">
        <v>16052</v>
      </c>
      <c r="E5874" s="38" t="s">
        <v>2633</v>
      </c>
      <c r="F5874" s="41" t="s">
        <v>2193</v>
      </c>
      <c r="G5874" s="19" t="s">
        <v>797</v>
      </c>
      <c r="H5874" s="41">
        <v>6</v>
      </c>
      <c r="I5874" s="41">
        <v>6</v>
      </c>
      <c r="J5874" s="41">
        <v>10</v>
      </c>
      <c r="K5874" s="44">
        <v>10</v>
      </c>
      <c r="L5874" s="20">
        <v>67461.099999999991</v>
      </c>
      <c r="M5874" s="19" t="s">
        <v>11</v>
      </c>
      <c r="N5874" s="28" t="s">
        <v>15953</v>
      </c>
    </row>
    <row r="5875" spans="1:14" ht="60" x14ac:dyDescent="0.25">
      <c r="A5875" s="27" t="s">
        <v>5339</v>
      </c>
      <c r="B5875" s="19" t="s">
        <v>17038</v>
      </c>
      <c r="C5875" s="19" t="s">
        <v>16861</v>
      </c>
      <c r="D5875" s="38" t="s">
        <v>16171</v>
      </c>
      <c r="E5875" s="38" t="s">
        <v>5961</v>
      </c>
      <c r="F5875" s="41" t="s">
        <v>5962</v>
      </c>
      <c r="G5875" s="19" t="s">
        <v>797</v>
      </c>
      <c r="H5875" s="41">
        <v>6</v>
      </c>
      <c r="I5875" s="41">
        <v>6</v>
      </c>
      <c r="J5875" s="41">
        <v>10</v>
      </c>
      <c r="K5875" s="44">
        <v>3</v>
      </c>
      <c r="L5875" s="20">
        <v>240000</v>
      </c>
      <c r="M5875" s="19" t="s">
        <v>11</v>
      </c>
      <c r="N5875" s="28" t="s">
        <v>15953</v>
      </c>
    </row>
    <row r="5876" spans="1:14" ht="60" x14ac:dyDescent="0.25">
      <c r="A5876" s="27" t="s">
        <v>5339</v>
      </c>
      <c r="B5876" s="19" t="s">
        <v>17038</v>
      </c>
      <c r="C5876" s="19" t="s">
        <v>16861</v>
      </c>
      <c r="D5876" s="38" t="s">
        <v>16171</v>
      </c>
      <c r="E5876" s="38" t="s">
        <v>5963</v>
      </c>
      <c r="F5876" s="41" t="s">
        <v>5964</v>
      </c>
      <c r="G5876" s="19" t="s">
        <v>797</v>
      </c>
      <c r="H5876" s="41">
        <v>6</v>
      </c>
      <c r="I5876" s="41">
        <v>6</v>
      </c>
      <c r="J5876" s="41">
        <v>10</v>
      </c>
      <c r="K5876" s="44">
        <v>2</v>
      </c>
      <c r="L5876" s="20">
        <v>1000000</v>
      </c>
      <c r="M5876" s="19" t="s">
        <v>11</v>
      </c>
      <c r="N5876" s="28" t="s">
        <v>15953</v>
      </c>
    </row>
    <row r="5877" spans="1:14" ht="60" x14ac:dyDescent="0.25">
      <c r="A5877" s="27" t="s">
        <v>5339</v>
      </c>
      <c r="B5877" s="19" t="s">
        <v>17038</v>
      </c>
      <c r="C5877" s="19" t="s">
        <v>16861</v>
      </c>
      <c r="D5877" s="38" t="s">
        <v>16171</v>
      </c>
      <c r="E5877" s="38" t="s">
        <v>5965</v>
      </c>
      <c r="F5877" s="41" t="s">
        <v>5964</v>
      </c>
      <c r="G5877" s="19" t="s">
        <v>797</v>
      </c>
      <c r="H5877" s="41">
        <v>6</v>
      </c>
      <c r="I5877" s="41">
        <v>6</v>
      </c>
      <c r="J5877" s="41">
        <v>10</v>
      </c>
      <c r="K5877" s="44">
        <v>3</v>
      </c>
      <c r="L5877" s="20">
        <v>600000</v>
      </c>
      <c r="M5877" s="19" t="s">
        <v>11</v>
      </c>
      <c r="N5877" s="28" t="s">
        <v>15953</v>
      </c>
    </row>
    <row r="5878" spans="1:14" ht="60" x14ac:dyDescent="0.25">
      <c r="A5878" s="27" t="s">
        <v>5339</v>
      </c>
      <c r="B5878" s="19" t="s">
        <v>17038</v>
      </c>
      <c r="C5878" s="19" t="s">
        <v>16861</v>
      </c>
      <c r="D5878" s="38" t="s">
        <v>16171</v>
      </c>
      <c r="E5878" s="38" t="s">
        <v>5966</v>
      </c>
      <c r="F5878" s="41" t="s">
        <v>5964</v>
      </c>
      <c r="G5878" s="19" t="s">
        <v>797</v>
      </c>
      <c r="H5878" s="41">
        <v>6</v>
      </c>
      <c r="I5878" s="41">
        <v>6</v>
      </c>
      <c r="J5878" s="41">
        <v>10</v>
      </c>
      <c r="K5878" s="44">
        <v>2</v>
      </c>
      <c r="L5878" s="20">
        <v>6000000</v>
      </c>
      <c r="M5878" s="19" t="s">
        <v>11</v>
      </c>
      <c r="N5878" s="28" t="s">
        <v>15953</v>
      </c>
    </row>
    <row r="5879" spans="1:14" ht="60" x14ac:dyDescent="0.25">
      <c r="A5879" s="27" t="s">
        <v>5339</v>
      </c>
      <c r="B5879" s="19" t="s">
        <v>17038</v>
      </c>
      <c r="C5879" s="19" t="s">
        <v>16861</v>
      </c>
      <c r="D5879" s="38" t="s">
        <v>16171</v>
      </c>
      <c r="E5879" s="38" t="s">
        <v>5967</v>
      </c>
      <c r="F5879" s="41" t="s">
        <v>5964</v>
      </c>
      <c r="G5879" s="19" t="s">
        <v>797</v>
      </c>
      <c r="H5879" s="41">
        <v>6</v>
      </c>
      <c r="I5879" s="41">
        <v>6</v>
      </c>
      <c r="J5879" s="41">
        <v>10</v>
      </c>
      <c r="K5879" s="44">
        <v>1</v>
      </c>
      <c r="L5879" s="20">
        <v>4662052.97</v>
      </c>
      <c r="M5879" s="19" t="s">
        <v>11</v>
      </c>
      <c r="N5879" s="28" t="s">
        <v>15953</v>
      </c>
    </row>
    <row r="5880" spans="1:14" ht="60" x14ac:dyDescent="0.25">
      <c r="A5880" s="27" t="s">
        <v>5339</v>
      </c>
      <c r="B5880" s="19" t="s">
        <v>17038</v>
      </c>
      <c r="C5880" s="19" t="s">
        <v>16861</v>
      </c>
      <c r="D5880" s="38" t="s">
        <v>16171</v>
      </c>
      <c r="E5880" s="38" t="s">
        <v>5968</v>
      </c>
      <c r="F5880" s="41" t="s">
        <v>5964</v>
      </c>
      <c r="G5880" s="19" t="s">
        <v>797</v>
      </c>
      <c r="H5880" s="41">
        <v>6</v>
      </c>
      <c r="I5880" s="41">
        <v>6</v>
      </c>
      <c r="J5880" s="41">
        <v>10</v>
      </c>
      <c r="K5880" s="44">
        <v>2</v>
      </c>
      <c r="L5880" s="20">
        <v>1000000</v>
      </c>
      <c r="M5880" s="19" t="s">
        <v>11</v>
      </c>
      <c r="N5880" s="28" t="s">
        <v>15953</v>
      </c>
    </row>
    <row r="5881" spans="1:14" ht="30" x14ac:dyDescent="0.25">
      <c r="A5881" s="27" t="s">
        <v>5339</v>
      </c>
      <c r="B5881" s="19" t="s">
        <v>17038</v>
      </c>
      <c r="C5881" s="19" t="s">
        <v>16801</v>
      </c>
      <c r="D5881" s="38" t="s">
        <v>16111</v>
      </c>
      <c r="E5881" s="38" t="s">
        <v>5969</v>
      </c>
      <c r="F5881" s="41" t="s">
        <v>5970</v>
      </c>
      <c r="G5881" s="19" t="s">
        <v>797</v>
      </c>
      <c r="H5881" s="41">
        <v>6</v>
      </c>
      <c r="I5881" s="41">
        <v>6</v>
      </c>
      <c r="J5881" s="41">
        <v>10</v>
      </c>
      <c r="K5881" s="44">
        <v>1</v>
      </c>
      <c r="L5881" s="20">
        <v>100000</v>
      </c>
      <c r="M5881" s="19" t="s">
        <v>11</v>
      </c>
      <c r="N5881" s="28" t="s">
        <v>15953</v>
      </c>
    </row>
    <row r="5882" spans="1:14" ht="30" x14ac:dyDescent="0.25">
      <c r="A5882" s="27" t="s">
        <v>5339</v>
      </c>
      <c r="B5882" s="19" t="s">
        <v>17038</v>
      </c>
      <c r="C5882" s="19" t="s">
        <v>16801</v>
      </c>
      <c r="D5882" s="38" t="s">
        <v>16111</v>
      </c>
      <c r="E5882" s="38" t="s">
        <v>5971</v>
      </c>
      <c r="F5882" s="41" t="s">
        <v>5972</v>
      </c>
      <c r="G5882" s="19" t="s">
        <v>797</v>
      </c>
      <c r="H5882" s="41">
        <v>6</v>
      </c>
      <c r="I5882" s="41">
        <v>6</v>
      </c>
      <c r="J5882" s="41">
        <v>10</v>
      </c>
      <c r="K5882" s="44">
        <v>2</v>
      </c>
      <c r="L5882" s="20">
        <v>400000</v>
      </c>
      <c r="M5882" s="19" t="s">
        <v>11</v>
      </c>
      <c r="N5882" s="28" t="s">
        <v>15953</v>
      </c>
    </row>
    <row r="5883" spans="1:14" ht="30" x14ac:dyDescent="0.25">
      <c r="A5883" s="27" t="s">
        <v>5339</v>
      </c>
      <c r="B5883" s="19" t="s">
        <v>17038</v>
      </c>
      <c r="C5883" s="19" t="s">
        <v>16801</v>
      </c>
      <c r="D5883" s="38" t="s">
        <v>16111</v>
      </c>
      <c r="E5883" s="38" t="s">
        <v>5973</v>
      </c>
      <c r="F5883" s="41" t="s">
        <v>5972</v>
      </c>
      <c r="G5883" s="19" t="s">
        <v>797</v>
      </c>
      <c r="H5883" s="41">
        <v>6</v>
      </c>
      <c r="I5883" s="41">
        <v>6</v>
      </c>
      <c r="J5883" s="41">
        <v>10</v>
      </c>
      <c r="K5883" s="44">
        <v>2</v>
      </c>
      <c r="L5883" s="20">
        <v>300000</v>
      </c>
      <c r="M5883" s="19" t="s">
        <v>11</v>
      </c>
      <c r="N5883" s="28" t="s">
        <v>15953</v>
      </c>
    </row>
    <row r="5884" spans="1:14" ht="30" x14ac:dyDescent="0.25">
      <c r="A5884" s="27" t="s">
        <v>5339</v>
      </c>
      <c r="B5884" s="19" t="s">
        <v>17038</v>
      </c>
      <c r="C5884" s="19" t="s">
        <v>16801</v>
      </c>
      <c r="D5884" s="38" t="s">
        <v>16111</v>
      </c>
      <c r="E5884" s="38" t="s">
        <v>5974</v>
      </c>
      <c r="F5884" s="41" t="s">
        <v>5972</v>
      </c>
      <c r="G5884" s="19" t="s">
        <v>797</v>
      </c>
      <c r="H5884" s="41">
        <v>6</v>
      </c>
      <c r="I5884" s="41">
        <v>6</v>
      </c>
      <c r="J5884" s="41">
        <v>10</v>
      </c>
      <c r="K5884" s="44">
        <v>2</v>
      </c>
      <c r="L5884" s="20">
        <v>300000</v>
      </c>
      <c r="M5884" s="19" t="s">
        <v>11</v>
      </c>
      <c r="N5884" s="28" t="s">
        <v>15953</v>
      </c>
    </row>
    <row r="5885" spans="1:14" ht="30" x14ac:dyDescent="0.25">
      <c r="A5885" s="27" t="s">
        <v>5339</v>
      </c>
      <c r="B5885" s="19" t="s">
        <v>17038</v>
      </c>
      <c r="C5885" s="19" t="s">
        <v>16801</v>
      </c>
      <c r="D5885" s="38" t="s">
        <v>16111</v>
      </c>
      <c r="E5885" s="38" t="s">
        <v>5975</v>
      </c>
      <c r="F5885" s="41" t="s">
        <v>5972</v>
      </c>
      <c r="G5885" s="19" t="s">
        <v>797</v>
      </c>
      <c r="H5885" s="41">
        <v>6</v>
      </c>
      <c r="I5885" s="41">
        <v>6</v>
      </c>
      <c r="J5885" s="41">
        <v>10</v>
      </c>
      <c r="K5885" s="44">
        <v>2</v>
      </c>
      <c r="L5885" s="20">
        <v>300000</v>
      </c>
      <c r="M5885" s="19" t="s">
        <v>11</v>
      </c>
      <c r="N5885" s="28" t="s">
        <v>15953</v>
      </c>
    </row>
    <row r="5886" spans="1:14" ht="30" x14ac:dyDescent="0.25">
      <c r="A5886" s="27" t="s">
        <v>5339</v>
      </c>
      <c r="B5886" s="19" t="s">
        <v>17038</v>
      </c>
      <c r="C5886" s="19" t="s">
        <v>16801</v>
      </c>
      <c r="D5886" s="38" t="s">
        <v>16111</v>
      </c>
      <c r="E5886" s="38" t="s">
        <v>5976</v>
      </c>
      <c r="F5886" s="41" t="s">
        <v>5972</v>
      </c>
      <c r="G5886" s="19" t="s">
        <v>797</v>
      </c>
      <c r="H5886" s="41">
        <v>6</v>
      </c>
      <c r="I5886" s="41">
        <v>6</v>
      </c>
      <c r="J5886" s="41">
        <v>10</v>
      </c>
      <c r="K5886" s="44">
        <v>2</v>
      </c>
      <c r="L5886" s="20">
        <v>300000</v>
      </c>
      <c r="M5886" s="19" t="s">
        <v>11</v>
      </c>
      <c r="N5886" s="28" t="s">
        <v>15953</v>
      </c>
    </row>
    <row r="5887" spans="1:14" ht="30" x14ac:dyDescent="0.25">
      <c r="A5887" s="27" t="s">
        <v>5339</v>
      </c>
      <c r="B5887" s="19" t="s">
        <v>17038</v>
      </c>
      <c r="C5887" s="19" t="s">
        <v>16801</v>
      </c>
      <c r="D5887" s="38" t="s">
        <v>16111</v>
      </c>
      <c r="E5887" s="38" t="s">
        <v>5977</v>
      </c>
      <c r="F5887" s="41" t="s">
        <v>5978</v>
      </c>
      <c r="G5887" s="19" t="s">
        <v>797</v>
      </c>
      <c r="H5887" s="41">
        <v>6</v>
      </c>
      <c r="I5887" s="41">
        <v>6</v>
      </c>
      <c r="J5887" s="41">
        <v>10</v>
      </c>
      <c r="K5887" s="44">
        <v>3</v>
      </c>
      <c r="L5887" s="20">
        <v>570000</v>
      </c>
      <c r="M5887" s="19" t="s">
        <v>11</v>
      </c>
      <c r="N5887" s="28" t="s">
        <v>15953</v>
      </c>
    </row>
    <row r="5888" spans="1:14" ht="30" x14ac:dyDescent="0.25">
      <c r="A5888" s="27" t="s">
        <v>5339</v>
      </c>
      <c r="B5888" s="19" t="s">
        <v>17038</v>
      </c>
      <c r="C5888" s="19" t="s">
        <v>16801</v>
      </c>
      <c r="D5888" s="38" t="s">
        <v>16111</v>
      </c>
      <c r="E5888" s="38" t="s">
        <v>5979</v>
      </c>
      <c r="F5888" s="41" t="s">
        <v>5978</v>
      </c>
      <c r="G5888" s="19" t="s">
        <v>797</v>
      </c>
      <c r="H5888" s="41">
        <v>6</v>
      </c>
      <c r="I5888" s="41">
        <v>6</v>
      </c>
      <c r="J5888" s="41">
        <v>10</v>
      </c>
      <c r="K5888" s="44">
        <v>3</v>
      </c>
      <c r="L5888" s="20">
        <v>210000</v>
      </c>
      <c r="M5888" s="19" t="s">
        <v>11</v>
      </c>
      <c r="N5888" s="28" t="s">
        <v>15953</v>
      </c>
    </row>
    <row r="5889" spans="1:14" ht="30" x14ac:dyDescent="0.25">
      <c r="A5889" s="27" t="s">
        <v>5339</v>
      </c>
      <c r="B5889" s="19" t="s">
        <v>17038</v>
      </c>
      <c r="C5889" s="19" t="s">
        <v>16801</v>
      </c>
      <c r="D5889" s="38" t="s">
        <v>16111</v>
      </c>
      <c r="E5889" s="38" t="s">
        <v>5980</v>
      </c>
      <c r="F5889" s="41" t="s">
        <v>5978</v>
      </c>
      <c r="G5889" s="19" t="s">
        <v>797</v>
      </c>
      <c r="H5889" s="41">
        <v>6</v>
      </c>
      <c r="I5889" s="41">
        <v>6</v>
      </c>
      <c r="J5889" s="41">
        <v>10</v>
      </c>
      <c r="K5889" s="44">
        <v>2</v>
      </c>
      <c r="L5889" s="20">
        <v>240000</v>
      </c>
      <c r="M5889" s="19" t="s">
        <v>11</v>
      </c>
      <c r="N5889" s="28" t="s">
        <v>15953</v>
      </c>
    </row>
    <row r="5890" spans="1:14" ht="30" x14ac:dyDescent="0.25">
      <c r="A5890" s="27" t="s">
        <v>5339</v>
      </c>
      <c r="B5890" s="19" t="s">
        <v>17038</v>
      </c>
      <c r="C5890" s="19" t="s">
        <v>16801</v>
      </c>
      <c r="D5890" s="38" t="s">
        <v>16111</v>
      </c>
      <c r="E5890" s="38" t="s">
        <v>5981</v>
      </c>
      <c r="F5890" s="41" t="s">
        <v>5978</v>
      </c>
      <c r="G5890" s="19" t="s">
        <v>797</v>
      </c>
      <c r="H5890" s="41">
        <v>6</v>
      </c>
      <c r="I5890" s="41">
        <v>6</v>
      </c>
      <c r="J5890" s="41">
        <v>10</v>
      </c>
      <c r="K5890" s="44">
        <v>3</v>
      </c>
      <c r="L5890" s="20">
        <v>1200000</v>
      </c>
      <c r="M5890" s="19" t="s">
        <v>11</v>
      </c>
      <c r="N5890" s="28" t="s">
        <v>15953</v>
      </c>
    </row>
    <row r="5891" spans="1:14" ht="30" x14ac:dyDescent="0.25">
      <c r="A5891" s="27" t="s">
        <v>5339</v>
      </c>
      <c r="B5891" s="19" t="s">
        <v>17038</v>
      </c>
      <c r="C5891" s="19" t="s">
        <v>16801</v>
      </c>
      <c r="D5891" s="38" t="s">
        <v>16111</v>
      </c>
      <c r="E5891" s="38" t="s">
        <v>5982</v>
      </c>
      <c r="F5891" s="41" t="s">
        <v>5978</v>
      </c>
      <c r="G5891" s="19" t="s">
        <v>797</v>
      </c>
      <c r="H5891" s="41">
        <v>6</v>
      </c>
      <c r="I5891" s="41">
        <v>6</v>
      </c>
      <c r="J5891" s="41">
        <v>10</v>
      </c>
      <c r="K5891" s="44">
        <v>2</v>
      </c>
      <c r="L5891" s="20">
        <v>320000</v>
      </c>
      <c r="M5891" s="19" t="s">
        <v>11</v>
      </c>
      <c r="N5891" s="28" t="s">
        <v>15953</v>
      </c>
    </row>
    <row r="5892" spans="1:14" ht="30" x14ac:dyDescent="0.25">
      <c r="A5892" s="27" t="s">
        <v>5339</v>
      </c>
      <c r="B5892" s="19" t="s">
        <v>17038</v>
      </c>
      <c r="C5892" s="19" t="s">
        <v>16801</v>
      </c>
      <c r="D5892" s="38" t="s">
        <v>16111</v>
      </c>
      <c r="E5892" s="38" t="s">
        <v>5983</v>
      </c>
      <c r="F5892" s="41" t="s">
        <v>5978</v>
      </c>
      <c r="G5892" s="19" t="s">
        <v>797</v>
      </c>
      <c r="H5892" s="41">
        <v>6</v>
      </c>
      <c r="I5892" s="41">
        <v>6</v>
      </c>
      <c r="J5892" s="41">
        <v>10</v>
      </c>
      <c r="K5892" s="44">
        <v>2</v>
      </c>
      <c r="L5892" s="20">
        <v>560000</v>
      </c>
      <c r="M5892" s="19" t="s">
        <v>11</v>
      </c>
      <c r="N5892" s="28" t="s">
        <v>15953</v>
      </c>
    </row>
    <row r="5893" spans="1:14" ht="30" x14ac:dyDescent="0.25">
      <c r="A5893" s="27" t="s">
        <v>5339</v>
      </c>
      <c r="B5893" s="19" t="s">
        <v>17038</v>
      </c>
      <c r="C5893" s="19" t="s">
        <v>16801</v>
      </c>
      <c r="D5893" s="38" t="s">
        <v>16111</v>
      </c>
      <c r="E5893" s="38" t="s">
        <v>5984</v>
      </c>
      <c r="F5893" s="41" t="s">
        <v>5978</v>
      </c>
      <c r="G5893" s="19" t="s">
        <v>797</v>
      </c>
      <c r="H5893" s="41">
        <v>6</v>
      </c>
      <c r="I5893" s="41">
        <v>6</v>
      </c>
      <c r="J5893" s="41">
        <v>10</v>
      </c>
      <c r="K5893" s="44">
        <v>2</v>
      </c>
      <c r="L5893" s="20">
        <v>200000</v>
      </c>
      <c r="M5893" s="19" t="s">
        <v>11</v>
      </c>
      <c r="N5893" s="28" t="s">
        <v>15953</v>
      </c>
    </row>
    <row r="5894" spans="1:14" ht="30" x14ac:dyDescent="0.25">
      <c r="A5894" s="27" t="s">
        <v>5339</v>
      </c>
      <c r="B5894" s="19" t="s">
        <v>17038</v>
      </c>
      <c r="C5894" s="19" t="s">
        <v>16801</v>
      </c>
      <c r="D5894" s="38" t="s">
        <v>16111</v>
      </c>
      <c r="E5894" s="38" t="s">
        <v>5985</v>
      </c>
      <c r="F5894" s="41" t="s">
        <v>5978</v>
      </c>
      <c r="G5894" s="19" t="s">
        <v>797</v>
      </c>
      <c r="H5894" s="41">
        <v>6</v>
      </c>
      <c r="I5894" s="41">
        <v>6</v>
      </c>
      <c r="J5894" s="41">
        <v>10</v>
      </c>
      <c r="K5894" s="44">
        <v>2</v>
      </c>
      <c r="L5894" s="20">
        <v>200000</v>
      </c>
      <c r="M5894" s="19" t="s">
        <v>11</v>
      </c>
      <c r="N5894" s="28" t="s">
        <v>15953</v>
      </c>
    </row>
    <row r="5895" spans="1:14" ht="30" x14ac:dyDescent="0.25">
      <c r="A5895" s="27" t="s">
        <v>5339</v>
      </c>
      <c r="B5895" s="19" t="s">
        <v>17038</v>
      </c>
      <c r="C5895" s="19" t="s">
        <v>16801</v>
      </c>
      <c r="D5895" s="38" t="s">
        <v>16111</v>
      </c>
      <c r="E5895" s="38" t="s">
        <v>5986</v>
      </c>
      <c r="F5895" s="41" t="s">
        <v>5978</v>
      </c>
      <c r="G5895" s="19" t="s">
        <v>797</v>
      </c>
      <c r="H5895" s="41">
        <v>6</v>
      </c>
      <c r="I5895" s="41">
        <v>6</v>
      </c>
      <c r="J5895" s="41">
        <v>10</v>
      </c>
      <c r="K5895" s="44">
        <v>2</v>
      </c>
      <c r="L5895" s="20">
        <v>300000</v>
      </c>
      <c r="M5895" s="19" t="s">
        <v>11</v>
      </c>
      <c r="N5895" s="28" t="s">
        <v>15953</v>
      </c>
    </row>
    <row r="5896" spans="1:14" ht="30" x14ac:dyDescent="0.25">
      <c r="A5896" s="27" t="s">
        <v>5339</v>
      </c>
      <c r="B5896" s="19" t="s">
        <v>17038</v>
      </c>
      <c r="C5896" s="19" t="s">
        <v>16801</v>
      </c>
      <c r="D5896" s="38" t="s">
        <v>16111</v>
      </c>
      <c r="E5896" s="38" t="s">
        <v>5987</v>
      </c>
      <c r="F5896" s="41" t="s">
        <v>5978</v>
      </c>
      <c r="G5896" s="19" t="s">
        <v>797</v>
      </c>
      <c r="H5896" s="41">
        <v>6</v>
      </c>
      <c r="I5896" s="41">
        <v>6</v>
      </c>
      <c r="J5896" s="41">
        <v>10</v>
      </c>
      <c r="K5896" s="44">
        <v>3</v>
      </c>
      <c r="L5896" s="20">
        <v>390000</v>
      </c>
      <c r="M5896" s="19" t="s">
        <v>11</v>
      </c>
      <c r="N5896" s="28" t="s">
        <v>15953</v>
      </c>
    </row>
    <row r="5897" spans="1:14" ht="30" x14ac:dyDescent="0.25">
      <c r="A5897" s="27" t="s">
        <v>5339</v>
      </c>
      <c r="B5897" s="19" t="s">
        <v>17038</v>
      </c>
      <c r="C5897" s="19" t="s">
        <v>16801</v>
      </c>
      <c r="D5897" s="38" t="s">
        <v>16111</v>
      </c>
      <c r="E5897" s="38" t="s">
        <v>5988</v>
      </c>
      <c r="F5897" s="41" t="s">
        <v>5978</v>
      </c>
      <c r="G5897" s="19" t="s">
        <v>797</v>
      </c>
      <c r="H5897" s="41">
        <v>6</v>
      </c>
      <c r="I5897" s="41">
        <v>6</v>
      </c>
      <c r="J5897" s="41">
        <v>10</v>
      </c>
      <c r="K5897" s="44">
        <v>2</v>
      </c>
      <c r="L5897" s="20">
        <v>140000</v>
      </c>
      <c r="M5897" s="19" t="s">
        <v>11</v>
      </c>
      <c r="N5897" s="28" t="s">
        <v>15953</v>
      </c>
    </row>
    <row r="5898" spans="1:14" ht="30" x14ac:dyDescent="0.25">
      <c r="A5898" s="27" t="s">
        <v>5339</v>
      </c>
      <c r="B5898" s="19" t="s">
        <v>17038</v>
      </c>
      <c r="C5898" s="19" t="s">
        <v>16801</v>
      </c>
      <c r="D5898" s="38" t="s">
        <v>16111</v>
      </c>
      <c r="E5898" s="38" t="s">
        <v>5989</v>
      </c>
      <c r="F5898" s="41" t="s">
        <v>5978</v>
      </c>
      <c r="G5898" s="19" t="s">
        <v>797</v>
      </c>
      <c r="H5898" s="41">
        <v>6</v>
      </c>
      <c r="I5898" s="41">
        <v>6</v>
      </c>
      <c r="J5898" s="41">
        <v>10</v>
      </c>
      <c r="K5898" s="44">
        <v>3</v>
      </c>
      <c r="L5898" s="20">
        <v>420000</v>
      </c>
      <c r="M5898" s="19" t="s">
        <v>11</v>
      </c>
      <c r="N5898" s="28" t="s">
        <v>15953</v>
      </c>
    </row>
    <row r="5899" spans="1:14" ht="30" x14ac:dyDescent="0.25">
      <c r="A5899" s="27" t="s">
        <v>5339</v>
      </c>
      <c r="B5899" s="19" t="s">
        <v>17038</v>
      </c>
      <c r="C5899" s="19" t="s">
        <v>16801</v>
      </c>
      <c r="D5899" s="38" t="s">
        <v>16111</v>
      </c>
      <c r="E5899" s="38" t="s">
        <v>5990</v>
      </c>
      <c r="F5899" s="41" t="s">
        <v>5978</v>
      </c>
      <c r="G5899" s="19" t="s">
        <v>797</v>
      </c>
      <c r="H5899" s="41">
        <v>6</v>
      </c>
      <c r="I5899" s="41">
        <v>6</v>
      </c>
      <c r="J5899" s="41">
        <v>10</v>
      </c>
      <c r="K5899" s="44">
        <v>1</v>
      </c>
      <c r="L5899" s="20">
        <v>31129.919999999998</v>
      </c>
      <c r="M5899" s="19" t="s">
        <v>11</v>
      </c>
      <c r="N5899" s="28" t="s">
        <v>15953</v>
      </c>
    </row>
    <row r="5900" spans="1:14" ht="30" x14ac:dyDescent="0.25">
      <c r="A5900" s="27" t="s">
        <v>5339</v>
      </c>
      <c r="B5900" s="19" t="s">
        <v>17038</v>
      </c>
      <c r="C5900" s="19" t="s">
        <v>16801</v>
      </c>
      <c r="D5900" s="38" t="s">
        <v>16111</v>
      </c>
      <c r="E5900" s="38" t="s">
        <v>5991</v>
      </c>
      <c r="F5900" s="41" t="s">
        <v>5992</v>
      </c>
      <c r="G5900" s="19" t="s">
        <v>797</v>
      </c>
      <c r="H5900" s="41">
        <v>6</v>
      </c>
      <c r="I5900" s="41">
        <v>6</v>
      </c>
      <c r="J5900" s="41">
        <v>10</v>
      </c>
      <c r="K5900" s="44">
        <v>2</v>
      </c>
      <c r="L5900" s="20">
        <v>260000</v>
      </c>
      <c r="M5900" s="19" t="s">
        <v>11</v>
      </c>
      <c r="N5900" s="28" t="s">
        <v>15953</v>
      </c>
    </row>
    <row r="5901" spans="1:14" ht="90" x14ac:dyDescent="0.25">
      <c r="A5901" s="27" t="s">
        <v>5339</v>
      </c>
      <c r="B5901" s="19" t="s">
        <v>17064</v>
      </c>
      <c r="C5901" s="19" t="s">
        <v>16875</v>
      </c>
      <c r="D5901" s="38" t="s">
        <v>16185</v>
      </c>
      <c r="E5901" s="38" t="s">
        <v>5993</v>
      </c>
      <c r="F5901" s="41" t="s">
        <v>5994</v>
      </c>
      <c r="G5901" s="19" t="s">
        <v>797</v>
      </c>
      <c r="H5901" s="41">
        <v>6</v>
      </c>
      <c r="I5901" s="41">
        <v>6</v>
      </c>
      <c r="J5901" s="41">
        <v>10</v>
      </c>
      <c r="K5901" s="44">
        <v>8</v>
      </c>
      <c r="L5901" s="20">
        <v>778400</v>
      </c>
      <c r="M5901" s="19" t="s">
        <v>11</v>
      </c>
      <c r="N5901" s="28" t="s">
        <v>15953</v>
      </c>
    </row>
    <row r="5902" spans="1:14" ht="90" x14ac:dyDescent="0.25">
      <c r="A5902" s="27" t="s">
        <v>5339</v>
      </c>
      <c r="B5902" s="19" t="s">
        <v>17064</v>
      </c>
      <c r="C5902" s="19" t="s">
        <v>16875</v>
      </c>
      <c r="D5902" s="38" t="s">
        <v>16185</v>
      </c>
      <c r="E5902" s="38" t="s">
        <v>5995</v>
      </c>
      <c r="F5902" s="41" t="s">
        <v>5994</v>
      </c>
      <c r="G5902" s="19" t="s">
        <v>797</v>
      </c>
      <c r="H5902" s="41">
        <v>6</v>
      </c>
      <c r="I5902" s="41">
        <v>6</v>
      </c>
      <c r="J5902" s="41">
        <v>10</v>
      </c>
      <c r="K5902" s="44">
        <v>1</v>
      </c>
      <c r="L5902" s="20">
        <v>971661.55</v>
      </c>
      <c r="M5902" s="19" t="s">
        <v>11</v>
      </c>
      <c r="N5902" s="28" t="s">
        <v>15953</v>
      </c>
    </row>
    <row r="5903" spans="1:14" ht="90" x14ac:dyDescent="0.25">
      <c r="A5903" s="27" t="s">
        <v>5339</v>
      </c>
      <c r="B5903" s="19" t="s">
        <v>17064</v>
      </c>
      <c r="C5903" s="19" t="s">
        <v>16875</v>
      </c>
      <c r="D5903" s="38" t="s">
        <v>16185</v>
      </c>
      <c r="E5903" s="38" t="s">
        <v>5996</v>
      </c>
      <c r="F5903" s="41" t="s">
        <v>5994</v>
      </c>
      <c r="G5903" s="19" t="s">
        <v>797</v>
      </c>
      <c r="H5903" s="41">
        <v>6</v>
      </c>
      <c r="I5903" s="41">
        <v>6</v>
      </c>
      <c r="J5903" s="41">
        <v>10</v>
      </c>
      <c r="K5903" s="44">
        <v>1</v>
      </c>
      <c r="L5903" s="20">
        <v>1000000</v>
      </c>
      <c r="M5903" s="19" t="s">
        <v>11</v>
      </c>
      <c r="N5903" s="28" t="s">
        <v>15953</v>
      </c>
    </row>
    <row r="5904" spans="1:14" ht="90" x14ac:dyDescent="0.25">
      <c r="A5904" s="27" t="s">
        <v>5339</v>
      </c>
      <c r="B5904" s="19" t="s">
        <v>17064</v>
      </c>
      <c r="C5904" s="19" t="s">
        <v>16875</v>
      </c>
      <c r="D5904" s="38" t="s">
        <v>16185</v>
      </c>
      <c r="E5904" s="38" t="s">
        <v>5997</v>
      </c>
      <c r="F5904" s="41" t="s">
        <v>5994</v>
      </c>
      <c r="G5904" s="19" t="s">
        <v>797</v>
      </c>
      <c r="H5904" s="41">
        <v>6</v>
      </c>
      <c r="I5904" s="41">
        <v>6</v>
      </c>
      <c r="J5904" s="41">
        <v>10</v>
      </c>
      <c r="K5904" s="44">
        <v>1</v>
      </c>
      <c r="L5904" s="20">
        <v>55750</v>
      </c>
      <c r="M5904" s="19" t="s">
        <v>11</v>
      </c>
      <c r="N5904" s="28" t="s">
        <v>15953</v>
      </c>
    </row>
    <row r="5905" spans="1:14" ht="90" x14ac:dyDescent="0.25">
      <c r="A5905" s="27" t="s">
        <v>5339</v>
      </c>
      <c r="B5905" s="19" t="s">
        <v>17064</v>
      </c>
      <c r="C5905" s="19" t="s">
        <v>16875</v>
      </c>
      <c r="D5905" s="38" t="s">
        <v>16185</v>
      </c>
      <c r="E5905" s="38" t="s">
        <v>5998</v>
      </c>
      <c r="F5905" s="41" t="s">
        <v>5994</v>
      </c>
      <c r="G5905" s="19" t="s">
        <v>797</v>
      </c>
      <c r="H5905" s="41">
        <v>6</v>
      </c>
      <c r="I5905" s="41">
        <v>6</v>
      </c>
      <c r="J5905" s="41">
        <v>10</v>
      </c>
      <c r="K5905" s="44">
        <v>1</v>
      </c>
      <c r="L5905" s="20">
        <v>51200</v>
      </c>
      <c r="M5905" s="19" t="s">
        <v>11</v>
      </c>
      <c r="N5905" s="28" t="s">
        <v>15953</v>
      </c>
    </row>
    <row r="5906" spans="1:14" ht="90" x14ac:dyDescent="0.25">
      <c r="A5906" s="27" t="s">
        <v>5339</v>
      </c>
      <c r="B5906" s="19" t="s">
        <v>17064</v>
      </c>
      <c r="C5906" s="19" t="s">
        <v>16875</v>
      </c>
      <c r="D5906" s="38" t="s">
        <v>16185</v>
      </c>
      <c r="E5906" s="38" t="s">
        <v>5999</v>
      </c>
      <c r="F5906" s="41" t="s">
        <v>5994</v>
      </c>
      <c r="G5906" s="19" t="s">
        <v>797</v>
      </c>
      <c r="H5906" s="41">
        <v>6</v>
      </c>
      <c r="I5906" s="41">
        <v>6</v>
      </c>
      <c r="J5906" s="41">
        <v>10</v>
      </c>
      <c r="K5906" s="44">
        <v>4</v>
      </c>
      <c r="L5906" s="20">
        <v>389200</v>
      </c>
      <c r="M5906" s="19" t="s">
        <v>11</v>
      </c>
      <c r="N5906" s="28" t="s">
        <v>15953</v>
      </c>
    </row>
    <row r="5907" spans="1:14" ht="90" x14ac:dyDescent="0.25">
      <c r="A5907" s="27" t="s">
        <v>5339</v>
      </c>
      <c r="B5907" s="19" t="s">
        <v>17064</v>
      </c>
      <c r="C5907" s="19" t="s">
        <v>16875</v>
      </c>
      <c r="D5907" s="38" t="s">
        <v>16185</v>
      </c>
      <c r="E5907" s="38" t="s">
        <v>6000</v>
      </c>
      <c r="F5907" s="41" t="s">
        <v>5994</v>
      </c>
      <c r="G5907" s="19" t="s">
        <v>797</v>
      </c>
      <c r="H5907" s="41">
        <v>6</v>
      </c>
      <c r="I5907" s="41">
        <v>6</v>
      </c>
      <c r="J5907" s="41">
        <v>10</v>
      </c>
      <c r="K5907" s="44">
        <v>1</v>
      </c>
      <c r="L5907" s="20">
        <v>2000000</v>
      </c>
      <c r="M5907" s="19" t="s">
        <v>11</v>
      </c>
      <c r="N5907" s="28" t="s">
        <v>15953</v>
      </c>
    </row>
    <row r="5908" spans="1:14" ht="30" x14ac:dyDescent="0.25">
      <c r="A5908" s="27" t="s">
        <v>5339</v>
      </c>
      <c r="B5908" s="19" t="s">
        <v>17040</v>
      </c>
      <c r="C5908" s="19" t="s">
        <v>16796</v>
      </c>
      <c r="D5908" s="38" t="s">
        <v>16106</v>
      </c>
      <c r="E5908" s="38" t="s">
        <v>6001</v>
      </c>
      <c r="F5908" s="41" t="s">
        <v>4640</v>
      </c>
      <c r="G5908" s="19" t="s">
        <v>797</v>
      </c>
      <c r="H5908" s="41">
        <v>6</v>
      </c>
      <c r="I5908" s="41">
        <v>6</v>
      </c>
      <c r="J5908" s="41">
        <v>10</v>
      </c>
      <c r="K5908" s="44">
        <v>1</v>
      </c>
      <c r="L5908" s="20">
        <v>30511600</v>
      </c>
      <c r="M5908" s="19" t="s">
        <v>11</v>
      </c>
      <c r="N5908" s="28" t="s">
        <v>15953</v>
      </c>
    </row>
    <row r="5909" spans="1:14" ht="30" x14ac:dyDescent="0.25">
      <c r="A5909" s="27" t="s">
        <v>5339</v>
      </c>
      <c r="B5909" s="19" t="s">
        <v>16759</v>
      </c>
      <c r="C5909" s="19" t="s">
        <v>16759</v>
      </c>
      <c r="D5909" s="38" t="s">
        <v>16069</v>
      </c>
      <c r="E5909" s="38" t="s">
        <v>6002</v>
      </c>
      <c r="F5909" s="41" t="s">
        <v>6003</v>
      </c>
      <c r="G5909" s="19" t="s">
        <v>797</v>
      </c>
      <c r="H5909" s="41">
        <v>6</v>
      </c>
      <c r="I5909" s="41">
        <v>6</v>
      </c>
      <c r="J5909" s="41">
        <v>10</v>
      </c>
      <c r="K5909" s="44">
        <v>33</v>
      </c>
      <c r="L5909" s="20">
        <v>3403059.66</v>
      </c>
      <c r="M5909" s="19" t="s">
        <v>11</v>
      </c>
      <c r="N5909" s="28" t="s">
        <v>15953</v>
      </c>
    </row>
    <row r="5910" spans="1:14" ht="30" x14ac:dyDescent="0.25">
      <c r="A5910" s="27" t="s">
        <v>5339</v>
      </c>
      <c r="B5910" s="19" t="s">
        <v>17013</v>
      </c>
      <c r="C5910" s="19" t="s">
        <v>16744</v>
      </c>
      <c r="D5910" s="38" t="s">
        <v>16054</v>
      </c>
      <c r="E5910" s="38" t="s">
        <v>6004</v>
      </c>
      <c r="F5910" s="41" t="s">
        <v>6005</v>
      </c>
      <c r="G5910" s="19" t="s">
        <v>797</v>
      </c>
      <c r="H5910" s="41">
        <v>6</v>
      </c>
      <c r="I5910" s="41">
        <v>6</v>
      </c>
      <c r="J5910" s="41">
        <v>10</v>
      </c>
      <c r="K5910" s="44">
        <v>1</v>
      </c>
      <c r="L5910" s="20">
        <v>685605.87</v>
      </c>
      <c r="M5910" s="19" t="s">
        <v>11</v>
      </c>
      <c r="N5910" s="28" t="s">
        <v>15953</v>
      </c>
    </row>
    <row r="5911" spans="1:14" ht="30" x14ac:dyDescent="0.25">
      <c r="A5911" s="27" t="s">
        <v>5339</v>
      </c>
      <c r="B5911" s="19" t="s">
        <v>17040</v>
      </c>
      <c r="C5911" s="19" t="s">
        <v>16796</v>
      </c>
      <c r="D5911" s="38" t="s">
        <v>16106</v>
      </c>
      <c r="E5911" s="38" t="s">
        <v>6006</v>
      </c>
      <c r="F5911" s="41" t="s">
        <v>6007</v>
      </c>
      <c r="G5911" s="19" t="s">
        <v>797</v>
      </c>
      <c r="H5911" s="41">
        <v>6</v>
      </c>
      <c r="I5911" s="41">
        <v>6</v>
      </c>
      <c r="J5911" s="41">
        <v>10</v>
      </c>
      <c r="K5911" s="44">
        <v>1</v>
      </c>
      <c r="L5911" s="20">
        <v>57584100</v>
      </c>
      <c r="M5911" s="19" t="s">
        <v>11</v>
      </c>
      <c r="N5911" s="28" t="s">
        <v>15953</v>
      </c>
    </row>
    <row r="5912" spans="1:14" ht="90" x14ac:dyDescent="0.25">
      <c r="A5912" s="27" t="s">
        <v>5339</v>
      </c>
      <c r="B5912" s="19" t="s">
        <v>17064</v>
      </c>
      <c r="C5912" s="19" t="s">
        <v>16875</v>
      </c>
      <c r="D5912" s="38" t="s">
        <v>16185</v>
      </c>
      <c r="E5912" s="38" t="s">
        <v>6008</v>
      </c>
      <c r="F5912" s="41" t="s">
        <v>6009</v>
      </c>
      <c r="G5912" s="19" t="s">
        <v>797</v>
      </c>
      <c r="H5912" s="41">
        <v>6</v>
      </c>
      <c r="I5912" s="41">
        <v>6</v>
      </c>
      <c r="J5912" s="41">
        <v>10</v>
      </c>
      <c r="K5912" s="44">
        <v>2</v>
      </c>
      <c r="L5912" s="20">
        <v>400000</v>
      </c>
      <c r="M5912" s="19" t="s">
        <v>11</v>
      </c>
      <c r="N5912" s="28" t="s">
        <v>15953</v>
      </c>
    </row>
    <row r="5913" spans="1:14" ht="45" x14ac:dyDescent="0.25">
      <c r="A5913" s="27" t="s">
        <v>5339</v>
      </c>
      <c r="B5913" s="19" t="s">
        <v>17064</v>
      </c>
      <c r="C5913" s="19" t="s">
        <v>16941</v>
      </c>
      <c r="D5913" s="38" t="s">
        <v>16253</v>
      </c>
      <c r="E5913" s="38" t="s">
        <v>6010</v>
      </c>
      <c r="F5913" s="41" t="s">
        <v>6011</v>
      </c>
      <c r="G5913" s="19" t="s">
        <v>797</v>
      </c>
      <c r="H5913" s="41">
        <v>6</v>
      </c>
      <c r="I5913" s="41">
        <v>6</v>
      </c>
      <c r="J5913" s="41">
        <v>10</v>
      </c>
      <c r="K5913" s="44">
        <v>6</v>
      </c>
      <c r="L5913" s="20">
        <v>3210872.2800000003</v>
      </c>
      <c r="M5913" s="19" t="s">
        <v>11</v>
      </c>
      <c r="N5913" s="28" t="s">
        <v>15953</v>
      </c>
    </row>
    <row r="5914" spans="1:14" ht="30" x14ac:dyDescent="0.25">
      <c r="A5914" s="27" t="s">
        <v>5339</v>
      </c>
      <c r="B5914" s="19" t="s">
        <v>17063</v>
      </c>
      <c r="C5914" s="19" t="s">
        <v>16870</v>
      </c>
      <c r="D5914" s="38" t="s">
        <v>16180</v>
      </c>
      <c r="E5914" s="38" t="s">
        <v>6012</v>
      </c>
      <c r="F5914" s="41" t="s">
        <v>6013</v>
      </c>
      <c r="G5914" s="19" t="s">
        <v>797</v>
      </c>
      <c r="H5914" s="41">
        <v>6</v>
      </c>
      <c r="I5914" s="41">
        <v>6</v>
      </c>
      <c r="J5914" s="41">
        <v>10</v>
      </c>
      <c r="K5914" s="44">
        <v>4</v>
      </c>
      <c r="L5914" s="20">
        <v>1200000</v>
      </c>
      <c r="M5914" s="19" t="s">
        <v>11</v>
      </c>
      <c r="N5914" s="28" t="s">
        <v>15953</v>
      </c>
    </row>
    <row r="5915" spans="1:14" ht="30" x14ac:dyDescent="0.25">
      <c r="A5915" s="27" t="s">
        <v>5339</v>
      </c>
      <c r="B5915" s="19" t="s">
        <v>17063</v>
      </c>
      <c r="C5915" s="19" t="s">
        <v>16870</v>
      </c>
      <c r="D5915" s="38" t="s">
        <v>16180</v>
      </c>
      <c r="E5915" s="38" t="s">
        <v>6014</v>
      </c>
      <c r="F5915" s="41" t="s">
        <v>6013</v>
      </c>
      <c r="G5915" s="19" t="s">
        <v>797</v>
      </c>
      <c r="H5915" s="41">
        <v>6</v>
      </c>
      <c r="I5915" s="41">
        <v>6</v>
      </c>
      <c r="J5915" s="41">
        <v>10</v>
      </c>
      <c r="K5915" s="44">
        <v>4</v>
      </c>
      <c r="L5915" s="20">
        <v>1800000</v>
      </c>
      <c r="M5915" s="19" t="s">
        <v>11</v>
      </c>
      <c r="N5915" s="28" t="s">
        <v>15953</v>
      </c>
    </row>
    <row r="5916" spans="1:14" ht="30" x14ac:dyDescent="0.25">
      <c r="A5916" s="27" t="s">
        <v>5339</v>
      </c>
      <c r="B5916" s="19" t="s">
        <v>17063</v>
      </c>
      <c r="C5916" s="19" t="s">
        <v>16870</v>
      </c>
      <c r="D5916" s="38" t="s">
        <v>16180</v>
      </c>
      <c r="E5916" s="38" t="s">
        <v>6015</v>
      </c>
      <c r="F5916" s="41" t="s">
        <v>6013</v>
      </c>
      <c r="G5916" s="19" t="s">
        <v>797</v>
      </c>
      <c r="H5916" s="41">
        <v>6</v>
      </c>
      <c r="I5916" s="41">
        <v>6</v>
      </c>
      <c r="J5916" s="41">
        <v>10</v>
      </c>
      <c r="K5916" s="44">
        <v>4</v>
      </c>
      <c r="L5916" s="20">
        <v>2200000</v>
      </c>
      <c r="M5916" s="19" t="s">
        <v>11</v>
      </c>
      <c r="N5916" s="28" t="s">
        <v>15953</v>
      </c>
    </row>
    <row r="5917" spans="1:14" ht="90" x14ac:dyDescent="0.25">
      <c r="A5917" s="27" t="s">
        <v>5339</v>
      </c>
      <c r="B5917" s="19" t="s">
        <v>17064</v>
      </c>
      <c r="C5917" s="19" t="s">
        <v>16875</v>
      </c>
      <c r="D5917" s="38" t="s">
        <v>16185</v>
      </c>
      <c r="E5917" s="38" t="s">
        <v>6016</v>
      </c>
      <c r="F5917" s="41" t="s">
        <v>6017</v>
      </c>
      <c r="G5917" s="19" t="s">
        <v>797</v>
      </c>
      <c r="H5917" s="41">
        <v>6</v>
      </c>
      <c r="I5917" s="41">
        <v>6</v>
      </c>
      <c r="J5917" s="41">
        <v>10</v>
      </c>
      <c r="K5917" s="44">
        <v>4</v>
      </c>
      <c r="L5917" s="20">
        <v>4000000</v>
      </c>
      <c r="M5917" s="19" t="s">
        <v>11</v>
      </c>
      <c r="N5917" s="28" t="s">
        <v>15953</v>
      </c>
    </row>
    <row r="5918" spans="1:14" ht="90" x14ac:dyDescent="0.25">
      <c r="A5918" s="27" t="s">
        <v>5339</v>
      </c>
      <c r="B5918" s="19" t="s">
        <v>17064</v>
      </c>
      <c r="C5918" s="19" t="s">
        <v>16875</v>
      </c>
      <c r="D5918" s="38" t="s">
        <v>16185</v>
      </c>
      <c r="E5918" s="38" t="s">
        <v>6018</v>
      </c>
      <c r="F5918" s="41" t="s">
        <v>6017</v>
      </c>
      <c r="G5918" s="19" t="s">
        <v>797</v>
      </c>
      <c r="H5918" s="41">
        <v>6</v>
      </c>
      <c r="I5918" s="41">
        <v>6</v>
      </c>
      <c r="J5918" s="41">
        <v>10</v>
      </c>
      <c r="K5918" s="44">
        <v>4</v>
      </c>
      <c r="L5918" s="20">
        <v>4000000</v>
      </c>
      <c r="M5918" s="19" t="s">
        <v>11</v>
      </c>
      <c r="N5918" s="28" t="s">
        <v>15953</v>
      </c>
    </row>
    <row r="5919" spans="1:14" ht="90" x14ac:dyDescent="0.25">
      <c r="A5919" s="27" t="s">
        <v>5339</v>
      </c>
      <c r="B5919" s="19" t="s">
        <v>17064</v>
      </c>
      <c r="C5919" s="19" t="s">
        <v>16875</v>
      </c>
      <c r="D5919" s="38" t="s">
        <v>16185</v>
      </c>
      <c r="E5919" s="38" t="s">
        <v>6019</v>
      </c>
      <c r="F5919" s="41" t="s">
        <v>6017</v>
      </c>
      <c r="G5919" s="19" t="s">
        <v>797</v>
      </c>
      <c r="H5919" s="41">
        <v>6</v>
      </c>
      <c r="I5919" s="41">
        <v>6</v>
      </c>
      <c r="J5919" s="41">
        <v>10</v>
      </c>
      <c r="K5919" s="44">
        <v>4</v>
      </c>
      <c r="L5919" s="20">
        <v>3400000</v>
      </c>
      <c r="M5919" s="19" t="s">
        <v>11</v>
      </c>
      <c r="N5919" s="28" t="s">
        <v>15953</v>
      </c>
    </row>
    <row r="5920" spans="1:14" ht="90" x14ac:dyDescent="0.25">
      <c r="A5920" s="27" t="s">
        <v>5339</v>
      </c>
      <c r="B5920" s="19" t="s">
        <v>17064</v>
      </c>
      <c r="C5920" s="19" t="s">
        <v>16875</v>
      </c>
      <c r="D5920" s="38" t="s">
        <v>16185</v>
      </c>
      <c r="E5920" s="38" t="s">
        <v>6020</v>
      </c>
      <c r="F5920" s="41" t="s">
        <v>6021</v>
      </c>
      <c r="G5920" s="19" t="s">
        <v>797</v>
      </c>
      <c r="H5920" s="41">
        <v>6</v>
      </c>
      <c r="I5920" s="41">
        <v>6</v>
      </c>
      <c r="J5920" s="41">
        <v>10</v>
      </c>
      <c r="K5920" s="44">
        <v>3</v>
      </c>
      <c r="L5920" s="20">
        <v>5400000</v>
      </c>
      <c r="M5920" s="19" t="s">
        <v>11</v>
      </c>
      <c r="N5920" s="28" t="s">
        <v>15953</v>
      </c>
    </row>
    <row r="5921" spans="1:14" ht="90" x14ac:dyDescent="0.25">
      <c r="A5921" s="27" t="s">
        <v>5339</v>
      </c>
      <c r="B5921" s="19" t="s">
        <v>17064</v>
      </c>
      <c r="C5921" s="19" t="s">
        <v>16875</v>
      </c>
      <c r="D5921" s="38" t="s">
        <v>16185</v>
      </c>
      <c r="E5921" s="38" t="s">
        <v>6022</v>
      </c>
      <c r="F5921" s="41" t="s">
        <v>6023</v>
      </c>
      <c r="G5921" s="19" t="s">
        <v>797</v>
      </c>
      <c r="H5921" s="41">
        <v>6</v>
      </c>
      <c r="I5921" s="41">
        <v>6</v>
      </c>
      <c r="J5921" s="41">
        <v>10</v>
      </c>
      <c r="K5921" s="44">
        <v>4</v>
      </c>
      <c r="L5921" s="20">
        <v>3600000</v>
      </c>
      <c r="M5921" s="19" t="s">
        <v>11</v>
      </c>
      <c r="N5921" s="28" t="s">
        <v>15953</v>
      </c>
    </row>
    <row r="5922" spans="1:14" ht="30" x14ac:dyDescent="0.25">
      <c r="A5922" s="27" t="s">
        <v>5339</v>
      </c>
      <c r="B5922" s="19" t="s">
        <v>17040</v>
      </c>
      <c r="C5922" s="19" t="s">
        <v>16796</v>
      </c>
      <c r="D5922" s="38" t="s">
        <v>16106</v>
      </c>
      <c r="E5922" s="38" t="s">
        <v>6024</v>
      </c>
      <c r="F5922" s="41" t="s">
        <v>6023</v>
      </c>
      <c r="G5922" s="19" t="s">
        <v>797</v>
      </c>
      <c r="H5922" s="41">
        <v>6</v>
      </c>
      <c r="I5922" s="41">
        <v>6</v>
      </c>
      <c r="J5922" s="41">
        <v>10</v>
      </c>
      <c r="K5922" s="44">
        <v>1</v>
      </c>
      <c r="L5922" s="20">
        <v>26882100</v>
      </c>
      <c r="M5922" s="19" t="s">
        <v>11</v>
      </c>
      <c r="N5922" s="28" t="s">
        <v>15953</v>
      </c>
    </row>
    <row r="5923" spans="1:14" ht="30" x14ac:dyDescent="0.25">
      <c r="A5923" s="27" t="s">
        <v>5339</v>
      </c>
      <c r="B5923" s="19" t="s">
        <v>17061</v>
      </c>
      <c r="C5923" s="19" t="s">
        <v>16863</v>
      </c>
      <c r="D5923" s="38" t="s">
        <v>16173</v>
      </c>
      <c r="E5923" s="38" t="s">
        <v>6025</v>
      </c>
      <c r="F5923" s="41" t="s">
        <v>2353</v>
      </c>
      <c r="G5923" s="19" t="s">
        <v>797</v>
      </c>
      <c r="H5923" s="41">
        <v>6</v>
      </c>
      <c r="I5923" s="41">
        <v>6</v>
      </c>
      <c r="J5923" s="41">
        <v>10</v>
      </c>
      <c r="K5923" s="44">
        <v>10</v>
      </c>
      <c r="L5923" s="20">
        <v>68175.100000000006</v>
      </c>
      <c r="M5923" s="19" t="s">
        <v>11</v>
      </c>
      <c r="N5923" s="28" t="s">
        <v>15953</v>
      </c>
    </row>
    <row r="5924" spans="1:14" ht="90" x14ac:dyDescent="0.25">
      <c r="A5924" s="27" t="s">
        <v>5339</v>
      </c>
      <c r="B5924" s="19" t="s">
        <v>17064</v>
      </c>
      <c r="C5924" s="19" t="s">
        <v>16875</v>
      </c>
      <c r="D5924" s="38" t="s">
        <v>16185</v>
      </c>
      <c r="E5924" s="38" t="s">
        <v>6026</v>
      </c>
      <c r="F5924" s="41" t="s">
        <v>6027</v>
      </c>
      <c r="G5924" s="19" t="s">
        <v>797</v>
      </c>
      <c r="H5924" s="41">
        <v>6</v>
      </c>
      <c r="I5924" s="41">
        <v>6</v>
      </c>
      <c r="J5924" s="41">
        <v>10</v>
      </c>
      <c r="K5924" s="44">
        <v>3</v>
      </c>
      <c r="L5924" s="20">
        <v>210000</v>
      </c>
      <c r="M5924" s="19" t="s">
        <v>11</v>
      </c>
      <c r="N5924" s="28" t="s">
        <v>15953</v>
      </c>
    </row>
    <row r="5925" spans="1:14" ht="30" x14ac:dyDescent="0.25">
      <c r="A5925" s="27" t="s">
        <v>5339</v>
      </c>
      <c r="B5925" s="19" t="s">
        <v>17011</v>
      </c>
      <c r="C5925" s="19" t="s">
        <v>16738</v>
      </c>
      <c r="D5925" s="38" t="s">
        <v>16048</v>
      </c>
      <c r="E5925" s="38" t="s">
        <v>6028</v>
      </c>
      <c r="F5925" s="41" t="s">
        <v>525</v>
      </c>
      <c r="G5925" s="19" t="s">
        <v>797</v>
      </c>
      <c r="H5925" s="41">
        <v>6</v>
      </c>
      <c r="I5925" s="41">
        <v>6</v>
      </c>
      <c r="J5925" s="41">
        <v>10</v>
      </c>
      <c r="K5925" s="44">
        <v>513</v>
      </c>
      <c r="L5925" s="20">
        <v>1659257.46</v>
      </c>
      <c r="M5925" s="19" t="s">
        <v>11</v>
      </c>
      <c r="N5925" s="28" t="s">
        <v>15953</v>
      </c>
    </row>
    <row r="5926" spans="1:14" ht="45" x14ac:dyDescent="0.25">
      <c r="A5926" s="27" t="s">
        <v>5339</v>
      </c>
      <c r="B5926" s="19" t="s">
        <v>16745</v>
      </c>
      <c r="C5926" s="19" t="s">
        <v>16745</v>
      </c>
      <c r="D5926" s="38" t="s">
        <v>16055</v>
      </c>
      <c r="E5926" s="38" t="s">
        <v>51</v>
      </c>
      <c r="F5926" s="41" t="s">
        <v>52</v>
      </c>
      <c r="G5926" s="19" t="s">
        <v>797</v>
      </c>
      <c r="H5926" s="41">
        <v>6</v>
      </c>
      <c r="I5926" s="41">
        <v>6</v>
      </c>
      <c r="J5926" s="41">
        <v>10</v>
      </c>
      <c r="K5926" s="44">
        <v>2</v>
      </c>
      <c r="L5926" s="20">
        <v>560000</v>
      </c>
      <c r="M5926" s="19" t="s">
        <v>11</v>
      </c>
      <c r="N5926" s="28" t="s">
        <v>15953</v>
      </c>
    </row>
    <row r="5927" spans="1:14" ht="30" x14ac:dyDescent="0.25">
      <c r="A5927" s="27" t="s">
        <v>5339</v>
      </c>
      <c r="B5927" s="19" t="s">
        <v>16759</v>
      </c>
      <c r="C5927" s="19" t="s">
        <v>16759</v>
      </c>
      <c r="D5927" s="38" t="s">
        <v>16069</v>
      </c>
      <c r="E5927" s="38" t="s">
        <v>6029</v>
      </c>
      <c r="F5927" s="41" t="s">
        <v>233</v>
      </c>
      <c r="G5927" s="19" t="s">
        <v>797</v>
      </c>
      <c r="H5927" s="41">
        <v>6</v>
      </c>
      <c r="I5927" s="41">
        <v>6</v>
      </c>
      <c r="J5927" s="41">
        <v>10</v>
      </c>
      <c r="K5927" s="44">
        <v>19</v>
      </c>
      <c r="L5927" s="20">
        <v>3083167.43</v>
      </c>
      <c r="M5927" s="19" t="s">
        <v>15983</v>
      </c>
      <c r="N5927" s="28" t="s">
        <v>15953</v>
      </c>
    </row>
    <row r="5928" spans="1:14" ht="30" x14ac:dyDescent="0.25">
      <c r="A5928" s="27" t="s">
        <v>5339</v>
      </c>
      <c r="B5928" s="19" t="s">
        <v>16759</v>
      </c>
      <c r="C5928" s="19" t="s">
        <v>16759</v>
      </c>
      <c r="D5928" s="38" t="s">
        <v>16069</v>
      </c>
      <c r="E5928" s="38" t="s">
        <v>6030</v>
      </c>
      <c r="F5928" s="41" t="s">
        <v>233</v>
      </c>
      <c r="G5928" s="19" t="s">
        <v>797</v>
      </c>
      <c r="H5928" s="41">
        <v>6</v>
      </c>
      <c r="I5928" s="41">
        <v>6</v>
      </c>
      <c r="J5928" s="41">
        <v>10</v>
      </c>
      <c r="K5928" s="44">
        <v>14</v>
      </c>
      <c r="L5928" s="20">
        <v>551212.76</v>
      </c>
      <c r="M5928" s="19" t="s">
        <v>15983</v>
      </c>
      <c r="N5928" s="28" t="s">
        <v>15953</v>
      </c>
    </row>
    <row r="5929" spans="1:14" ht="30" x14ac:dyDescent="0.25">
      <c r="A5929" s="27" t="s">
        <v>5339</v>
      </c>
      <c r="B5929" s="19" t="s">
        <v>16746</v>
      </c>
      <c r="C5929" s="19" t="s">
        <v>16746</v>
      </c>
      <c r="D5929" s="38" t="s">
        <v>16056</v>
      </c>
      <c r="E5929" s="38" t="s">
        <v>6031</v>
      </c>
      <c r="F5929" s="41" t="s">
        <v>6032</v>
      </c>
      <c r="G5929" s="19" t="s">
        <v>797</v>
      </c>
      <c r="H5929" s="41">
        <v>6</v>
      </c>
      <c r="I5929" s="41">
        <v>6</v>
      </c>
      <c r="J5929" s="41">
        <v>10</v>
      </c>
      <c r="K5929" s="44">
        <v>9</v>
      </c>
      <c r="L5929" s="20">
        <v>25189920</v>
      </c>
      <c r="M5929" s="19" t="s">
        <v>11</v>
      </c>
      <c r="N5929" s="28" t="s">
        <v>15953</v>
      </c>
    </row>
    <row r="5930" spans="1:14" ht="30" x14ac:dyDescent="0.25">
      <c r="A5930" s="27" t="s">
        <v>5339</v>
      </c>
      <c r="B5930" s="19" t="s">
        <v>16746</v>
      </c>
      <c r="C5930" s="19" t="s">
        <v>16746</v>
      </c>
      <c r="D5930" s="38" t="s">
        <v>16056</v>
      </c>
      <c r="E5930" s="38" t="s">
        <v>6033</v>
      </c>
      <c r="F5930" s="41" t="s">
        <v>6032</v>
      </c>
      <c r="G5930" s="19" t="s">
        <v>797</v>
      </c>
      <c r="H5930" s="41">
        <v>6</v>
      </c>
      <c r="I5930" s="41">
        <v>6</v>
      </c>
      <c r="J5930" s="41">
        <v>10</v>
      </c>
      <c r="K5930" s="44">
        <v>7</v>
      </c>
      <c r="L5930" s="20">
        <v>17493000</v>
      </c>
      <c r="M5930" s="19" t="s">
        <v>11</v>
      </c>
      <c r="N5930" s="28" t="s">
        <v>15953</v>
      </c>
    </row>
    <row r="5931" spans="1:14" ht="30" x14ac:dyDescent="0.25">
      <c r="A5931" s="27" t="s">
        <v>5339</v>
      </c>
      <c r="B5931" s="19" t="s">
        <v>16746</v>
      </c>
      <c r="C5931" s="19" t="s">
        <v>16746</v>
      </c>
      <c r="D5931" s="38" t="s">
        <v>16056</v>
      </c>
      <c r="E5931" s="38" t="s">
        <v>6034</v>
      </c>
      <c r="F5931" s="41" t="s">
        <v>6032</v>
      </c>
      <c r="G5931" s="19" t="s">
        <v>797</v>
      </c>
      <c r="H5931" s="41">
        <v>6</v>
      </c>
      <c r="I5931" s="41">
        <v>6</v>
      </c>
      <c r="J5931" s="41">
        <v>10</v>
      </c>
      <c r="K5931" s="44">
        <v>3</v>
      </c>
      <c r="L5931" s="20">
        <v>6925800</v>
      </c>
      <c r="M5931" s="19" t="s">
        <v>11</v>
      </c>
      <c r="N5931" s="28" t="s">
        <v>15953</v>
      </c>
    </row>
    <row r="5932" spans="1:14" ht="30" x14ac:dyDescent="0.25">
      <c r="A5932" s="27" t="s">
        <v>5339</v>
      </c>
      <c r="B5932" s="19" t="s">
        <v>16746</v>
      </c>
      <c r="C5932" s="19" t="s">
        <v>16746</v>
      </c>
      <c r="D5932" s="38" t="s">
        <v>16056</v>
      </c>
      <c r="E5932" s="38" t="s">
        <v>6035</v>
      </c>
      <c r="F5932" s="41" t="s">
        <v>6032</v>
      </c>
      <c r="G5932" s="19" t="s">
        <v>797</v>
      </c>
      <c r="H5932" s="41">
        <v>6</v>
      </c>
      <c r="I5932" s="41">
        <v>6</v>
      </c>
      <c r="J5932" s="41">
        <v>10</v>
      </c>
      <c r="K5932" s="44">
        <v>4</v>
      </c>
      <c r="L5932" s="20">
        <v>8535632</v>
      </c>
      <c r="M5932" s="19" t="s">
        <v>11</v>
      </c>
      <c r="N5932" s="28" t="s">
        <v>15953</v>
      </c>
    </row>
    <row r="5933" spans="1:14" ht="30" x14ac:dyDescent="0.25">
      <c r="A5933" s="27" t="s">
        <v>5339</v>
      </c>
      <c r="B5933" s="19" t="s">
        <v>16746</v>
      </c>
      <c r="C5933" s="19" t="s">
        <v>16746</v>
      </c>
      <c r="D5933" s="38" t="s">
        <v>16056</v>
      </c>
      <c r="E5933" s="38" t="s">
        <v>6036</v>
      </c>
      <c r="F5933" s="41" t="s">
        <v>6032</v>
      </c>
      <c r="G5933" s="19" t="s">
        <v>797</v>
      </c>
      <c r="H5933" s="41">
        <v>6</v>
      </c>
      <c r="I5933" s="41">
        <v>6</v>
      </c>
      <c r="J5933" s="41">
        <v>10</v>
      </c>
      <c r="K5933" s="44">
        <v>2</v>
      </c>
      <c r="L5933" s="20">
        <v>4593400</v>
      </c>
      <c r="M5933" s="19" t="s">
        <v>11</v>
      </c>
      <c r="N5933" s="28" t="s">
        <v>15953</v>
      </c>
    </row>
    <row r="5934" spans="1:14" ht="30" x14ac:dyDescent="0.25">
      <c r="A5934" s="27" t="s">
        <v>5339</v>
      </c>
      <c r="B5934" s="19" t="s">
        <v>16759</v>
      </c>
      <c r="C5934" s="19" t="s">
        <v>16759</v>
      </c>
      <c r="D5934" s="38" t="s">
        <v>16069</v>
      </c>
      <c r="E5934" s="38" t="s">
        <v>6037</v>
      </c>
      <c r="F5934" s="41" t="s">
        <v>224</v>
      </c>
      <c r="G5934" s="19" t="s">
        <v>797</v>
      </c>
      <c r="H5934" s="41">
        <v>6</v>
      </c>
      <c r="I5934" s="41">
        <v>6</v>
      </c>
      <c r="J5934" s="41">
        <v>10</v>
      </c>
      <c r="K5934" s="44">
        <v>7</v>
      </c>
      <c r="L5934" s="20">
        <v>736663.54999999993</v>
      </c>
      <c r="M5934" s="19" t="s">
        <v>11</v>
      </c>
      <c r="N5934" s="28" t="s">
        <v>15953</v>
      </c>
    </row>
    <row r="5935" spans="1:14" ht="30" x14ac:dyDescent="0.25">
      <c r="A5935" s="27" t="s">
        <v>5339</v>
      </c>
      <c r="B5935" s="19" t="s">
        <v>16759</v>
      </c>
      <c r="C5935" s="19" t="s">
        <v>16759</v>
      </c>
      <c r="D5935" s="38" t="s">
        <v>16069</v>
      </c>
      <c r="E5935" s="38" t="s">
        <v>6038</v>
      </c>
      <c r="F5935" s="41" t="s">
        <v>224</v>
      </c>
      <c r="G5935" s="19" t="s">
        <v>797</v>
      </c>
      <c r="H5935" s="41">
        <v>6</v>
      </c>
      <c r="I5935" s="41">
        <v>6</v>
      </c>
      <c r="J5935" s="41">
        <v>10</v>
      </c>
      <c r="K5935" s="44">
        <v>17</v>
      </c>
      <c r="L5935" s="20">
        <v>672930.72000000009</v>
      </c>
      <c r="M5935" s="19" t="s">
        <v>11</v>
      </c>
      <c r="N5935" s="28" t="s">
        <v>15953</v>
      </c>
    </row>
    <row r="5936" spans="1:14" ht="90" x14ac:dyDescent="0.25">
      <c r="A5936" s="27" t="s">
        <v>5339</v>
      </c>
      <c r="B5936" s="19" t="s">
        <v>17012</v>
      </c>
      <c r="C5936" s="19" t="s">
        <v>16739</v>
      </c>
      <c r="D5936" s="38" t="s">
        <v>16049</v>
      </c>
      <c r="E5936" s="38" t="s">
        <v>6039</v>
      </c>
      <c r="F5936" s="41" t="s">
        <v>1812</v>
      </c>
      <c r="G5936" s="19" t="s">
        <v>797</v>
      </c>
      <c r="H5936" s="41">
        <v>6</v>
      </c>
      <c r="I5936" s="41">
        <v>6</v>
      </c>
      <c r="J5936" s="41">
        <v>10</v>
      </c>
      <c r="K5936" s="44">
        <v>30</v>
      </c>
      <c r="L5936" s="20">
        <v>11400000</v>
      </c>
      <c r="M5936" s="19" t="s">
        <v>16732</v>
      </c>
      <c r="N5936" s="28" t="s">
        <v>15953</v>
      </c>
    </row>
    <row r="5937" spans="1:14" ht="30" x14ac:dyDescent="0.25">
      <c r="A5937" s="27" t="s">
        <v>5339</v>
      </c>
      <c r="B5937" s="19" t="s">
        <v>17016</v>
      </c>
      <c r="C5937" s="19" t="s">
        <v>16846</v>
      </c>
      <c r="D5937" s="38" t="s">
        <v>16156</v>
      </c>
      <c r="E5937" s="38" t="s">
        <v>6040</v>
      </c>
      <c r="F5937" s="41" t="s">
        <v>1812</v>
      </c>
      <c r="G5937" s="19" t="s">
        <v>797</v>
      </c>
      <c r="H5937" s="41">
        <v>6</v>
      </c>
      <c r="I5937" s="41">
        <v>6</v>
      </c>
      <c r="J5937" s="41">
        <v>10</v>
      </c>
      <c r="K5937" s="44">
        <v>3</v>
      </c>
      <c r="L5937" s="20">
        <v>1679281.59</v>
      </c>
      <c r="M5937" s="19" t="s">
        <v>16732</v>
      </c>
      <c r="N5937" s="28" t="s">
        <v>15953</v>
      </c>
    </row>
    <row r="5938" spans="1:14" ht="30" x14ac:dyDescent="0.25">
      <c r="A5938" s="27" t="s">
        <v>5339</v>
      </c>
      <c r="B5938" s="19" t="s">
        <v>16746</v>
      </c>
      <c r="C5938" s="19" t="s">
        <v>16746</v>
      </c>
      <c r="D5938" s="38" t="s">
        <v>16056</v>
      </c>
      <c r="E5938" s="38" t="s">
        <v>6041</v>
      </c>
      <c r="F5938" s="41" t="s">
        <v>76</v>
      </c>
      <c r="G5938" s="19" t="s">
        <v>797</v>
      </c>
      <c r="H5938" s="41">
        <v>6</v>
      </c>
      <c r="I5938" s="41">
        <v>6</v>
      </c>
      <c r="J5938" s="41">
        <v>10</v>
      </c>
      <c r="K5938" s="44">
        <v>8</v>
      </c>
      <c r="L5938" s="20">
        <v>1163106</v>
      </c>
      <c r="M5938" s="19" t="s">
        <v>11</v>
      </c>
      <c r="N5938" s="28" t="s">
        <v>15953</v>
      </c>
    </row>
    <row r="5939" spans="1:14" ht="45" x14ac:dyDescent="0.25">
      <c r="A5939" s="27" t="s">
        <v>5339</v>
      </c>
      <c r="B5939" s="19" t="s">
        <v>16745</v>
      </c>
      <c r="C5939" s="19" t="s">
        <v>16745</v>
      </c>
      <c r="D5939" s="38" t="s">
        <v>16055</v>
      </c>
      <c r="E5939" s="38" t="s">
        <v>6042</v>
      </c>
      <c r="F5939" s="41" t="s">
        <v>5150</v>
      </c>
      <c r="G5939" s="19" t="s">
        <v>797</v>
      </c>
      <c r="H5939" s="41">
        <v>6</v>
      </c>
      <c r="I5939" s="41">
        <v>6</v>
      </c>
      <c r="J5939" s="41">
        <v>10</v>
      </c>
      <c r="K5939" s="44">
        <v>8</v>
      </c>
      <c r="L5939" s="20">
        <v>600000</v>
      </c>
      <c r="M5939" s="19" t="s">
        <v>11</v>
      </c>
      <c r="N5939" s="28" t="s">
        <v>15953</v>
      </c>
    </row>
    <row r="5940" spans="1:14" ht="30" x14ac:dyDescent="0.25">
      <c r="A5940" s="27" t="s">
        <v>5339</v>
      </c>
      <c r="B5940" s="19" t="s">
        <v>17011</v>
      </c>
      <c r="C5940" s="19" t="s">
        <v>16738</v>
      </c>
      <c r="D5940" s="38" t="s">
        <v>16048</v>
      </c>
      <c r="E5940" s="38" t="s">
        <v>6043</v>
      </c>
      <c r="F5940" s="41" t="s">
        <v>78</v>
      </c>
      <c r="G5940" s="19" t="s">
        <v>797</v>
      </c>
      <c r="H5940" s="41">
        <v>6</v>
      </c>
      <c r="I5940" s="41">
        <v>6</v>
      </c>
      <c r="J5940" s="41">
        <v>10</v>
      </c>
      <c r="K5940" s="44">
        <v>148</v>
      </c>
      <c r="L5940" s="20">
        <v>9823973.5999999996</v>
      </c>
      <c r="M5940" s="19" t="s">
        <v>11</v>
      </c>
      <c r="N5940" s="28" t="s">
        <v>15953</v>
      </c>
    </row>
    <row r="5941" spans="1:14" ht="30" x14ac:dyDescent="0.25">
      <c r="A5941" s="27" t="s">
        <v>5339</v>
      </c>
      <c r="B5941" s="19" t="s">
        <v>17011</v>
      </c>
      <c r="C5941" s="19" t="s">
        <v>16738</v>
      </c>
      <c r="D5941" s="38" t="s">
        <v>16048</v>
      </c>
      <c r="E5941" s="38" t="s">
        <v>6044</v>
      </c>
      <c r="F5941" s="41" t="s">
        <v>78</v>
      </c>
      <c r="G5941" s="19" t="s">
        <v>797</v>
      </c>
      <c r="H5941" s="41">
        <v>6</v>
      </c>
      <c r="I5941" s="41">
        <v>6</v>
      </c>
      <c r="J5941" s="41">
        <v>10</v>
      </c>
      <c r="K5941" s="44">
        <v>8</v>
      </c>
      <c r="L5941" s="20">
        <v>459682.72</v>
      </c>
      <c r="M5941" s="19" t="s">
        <v>11</v>
      </c>
      <c r="N5941" s="28" t="s">
        <v>15953</v>
      </c>
    </row>
    <row r="5942" spans="1:14" ht="45" x14ac:dyDescent="0.25">
      <c r="A5942" s="27" t="s">
        <v>5339</v>
      </c>
      <c r="B5942" s="19" t="s">
        <v>17014</v>
      </c>
      <c r="C5942" s="19" t="s">
        <v>16747</v>
      </c>
      <c r="D5942" s="38" t="s">
        <v>16057</v>
      </c>
      <c r="E5942" s="38" t="s">
        <v>6045</v>
      </c>
      <c r="F5942" s="41" t="s">
        <v>1710</v>
      </c>
      <c r="G5942" s="19" t="s">
        <v>797</v>
      </c>
      <c r="H5942" s="41">
        <v>6</v>
      </c>
      <c r="I5942" s="41">
        <v>6</v>
      </c>
      <c r="J5942" s="41">
        <v>10</v>
      </c>
      <c r="K5942" s="44">
        <v>339</v>
      </c>
      <c r="L5942" s="20">
        <v>22819290.060000002</v>
      </c>
      <c r="M5942" s="19" t="s">
        <v>11</v>
      </c>
      <c r="N5942" s="28" t="s">
        <v>15953</v>
      </c>
    </row>
    <row r="5943" spans="1:14" ht="30" x14ac:dyDescent="0.25">
      <c r="A5943" s="27" t="s">
        <v>5339</v>
      </c>
      <c r="B5943" s="19" t="s">
        <v>16780</v>
      </c>
      <c r="C5943" s="19" t="s">
        <v>16780</v>
      </c>
      <c r="D5943" s="38" t="s">
        <v>16090</v>
      </c>
      <c r="E5943" s="38" t="s">
        <v>6046</v>
      </c>
      <c r="F5943" s="41" t="s">
        <v>6047</v>
      </c>
      <c r="G5943" s="19" t="s">
        <v>797</v>
      </c>
      <c r="H5943" s="41">
        <v>6</v>
      </c>
      <c r="I5943" s="41">
        <v>6</v>
      </c>
      <c r="J5943" s="41">
        <v>10</v>
      </c>
      <c r="K5943" s="44">
        <v>14</v>
      </c>
      <c r="L5943" s="20">
        <v>289850.68</v>
      </c>
      <c r="M5943" s="19" t="s">
        <v>11</v>
      </c>
      <c r="N5943" s="28" t="s">
        <v>15953</v>
      </c>
    </row>
    <row r="5944" spans="1:14" ht="30" x14ac:dyDescent="0.25">
      <c r="A5944" s="27" t="s">
        <v>5339</v>
      </c>
      <c r="B5944" s="19" t="s">
        <v>17011</v>
      </c>
      <c r="C5944" s="19" t="s">
        <v>16738</v>
      </c>
      <c r="D5944" s="38" t="s">
        <v>16048</v>
      </c>
      <c r="E5944" s="38" t="s">
        <v>6048</v>
      </c>
      <c r="F5944" s="41" t="s">
        <v>5199</v>
      </c>
      <c r="G5944" s="19" t="s">
        <v>797</v>
      </c>
      <c r="H5944" s="41">
        <v>6</v>
      </c>
      <c r="I5944" s="41">
        <v>6</v>
      </c>
      <c r="J5944" s="41">
        <v>10</v>
      </c>
      <c r="K5944" s="44">
        <v>5</v>
      </c>
      <c r="L5944" s="20">
        <v>1296808.45</v>
      </c>
      <c r="M5944" s="19" t="s">
        <v>11</v>
      </c>
      <c r="N5944" s="28" t="s">
        <v>15953</v>
      </c>
    </row>
    <row r="5945" spans="1:14" ht="30" x14ac:dyDescent="0.25">
      <c r="A5945" s="27" t="s">
        <v>5339</v>
      </c>
      <c r="B5945" s="19" t="s">
        <v>17040</v>
      </c>
      <c r="C5945" s="19" t="s">
        <v>16796</v>
      </c>
      <c r="D5945" s="38" t="s">
        <v>16106</v>
      </c>
      <c r="E5945" s="38" t="s">
        <v>6049</v>
      </c>
      <c r="F5945" s="41" t="s">
        <v>6050</v>
      </c>
      <c r="G5945" s="19" t="s">
        <v>797</v>
      </c>
      <c r="H5945" s="41">
        <v>6</v>
      </c>
      <c r="I5945" s="41">
        <v>6</v>
      </c>
      <c r="J5945" s="41">
        <v>10</v>
      </c>
      <c r="K5945" s="44">
        <v>2</v>
      </c>
      <c r="L5945" s="20">
        <v>2808400</v>
      </c>
      <c r="M5945" s="19" t="s">
        <v>11</v>
      </c>
      <c r="N5945" s="28" t="s">
        <v>15953</v>
      </c>
    </row>
    <row r="5946" spans="1:14" ht="30" x14ac:dyDescent="0.25">
      <c r="A5946" s="27" t="s">
        <v>5339</v>
      </c>
      <c r="B5946" s="19" t="s">
        <v>17061</v>
      </c>
      <c r="C5946" s="19" t="s">
        <v>16863</v>
      </c>
      <c r="D5946" s="38" t="s">
        <v>16173</v>
      </c>
      <c r="E5946" s="38" t="s">
        <v>6051</v>
      </c>
      <c r="F5946" s="41" t="s">
        <v>6052</v>
      </c>
      <c r="G5946" s="19" t="s">
        <v>797</v>
      </c>
      <c r="H5946" s="41">
        <v>6</v>
      </c>
      <c r="I5946" s="41">
        <v>6</v>
      </c>
      <c r="J5946" s="41">
        <v>10</v>
      </c>
      <c r="K5946" s="44">
        <v>1</v>
      </c>
      <c r="L5946" s="20">
        <v>583933</v>
      </c>
      <c r="M5946" s="19" t="s">
        <v>11</v>
      </c>
      <c r="N5946" s="28" t="s">
        <v>15953</v>
      </c>
    </row>
    <row r="5947" spans="1:14" ht="45" x14ac:dyDescent="0.25">
      <c r="A5947" s="27" t="s">
        <v>5339</v>
      </c>
      <c r="B5947" s="19" t="s">
        <v>16745</v>
      </c>
      <c r="C5947" s="19" t="s">
        <v>16745</v>
      </c>
      <c r="D5947" s="38" t="s">
        <v>16055</v>
      </c>
      <c r="E5947" s="38" t="s">
        <v>6053</v>
      </c>
      <c r="F5947" s="41" t="s">
        <v>6054</v>
      </c>
      <c r="G5947" s="19" t="s">
        <v>797</v>
      </c>
      <c r="H5947" s="41">
        <v>6</v>
      </c>
      <c r="I5947" s="41">
        <v>6</v>
      </c>
      <c r="J5947" s="41">
        <v>10</v>
      </c>
      <c r="K5947" s="44">
        <v>5</v>
      </c>
      <c r="L5947" s="20">
        <v>4750000</v>
      </c>
      <c r="M5947" s="19" t="s">
        <v>11</v>
      </c>
      <c r="N5947" s="28" t="s">
        <v>15953</v>
      </c>
    </row>
    <row r="5948" spans="1:14" ht="30" x14ac:dyDescent="0.25">
      <c r="A5948" s="27" t="s">
        <v>5339</v>
      </c>
      <c r="B5948" s="19" t="s">
        <v>17063</v>
      </c>
      <c r="C5948" s="19" t="s">
        <v>16867</v>
      </c>
      <c r="D5948" s="38" t="s">
        <v>16177</v>
      </c>
      <c r="E5948" s="38" t="s">
        <v>6055</v>
      </c>
      <c r="F5948" s="41" t="s">
        <v>6056</v>
      </c>
      <c r="G5948" s="19" t="s">
        <v>797</v>
      </c>
      <c r="H5948" s="41">
        <v>6</v>
      </c>
      <c r="I5948" s="41">
        <v>6</v>
      </c>
      <c r="J5948" s="41">
        <v>10</v>
      </c>
      <c r="K5948" s="44">
        <v>1</v>
      </c>
      <c r="L5948" s="20">
        <v>450000</v>
      </c>
      <c r="M5948" s="19" t="s">
        <v>11</v>
      </c>
      <c r="N5948" s="28" t="s">
        <v>15953</v>
      </c>
    </row>
    <row r="5949" spans="1:14" ht="30" x14ac:dyDescent="0.25">
      <c r="A5949" s="27" t="s">
        <v>5339</v>
      </c>
      <c r="B5949" s="19" t="s">
        <v>17014</v>
      </c>
      <c r="C5949" s="19" t="s">
        <v>16741</v>
      </c>
      <c r="D5949" s="38" t="s">
        <v>16051</v>
      </c>
      <c r="E5949" s="38" t="s">
        <v>6057</v>
      </c>
      <c r="F5949" s="41" t="s">
        <v>1841</v>
      </c>
      <c r="G5949" s="19" t="s">
        <v>797</v>
      </c>
      <c r="H5949" s="41">
        <v>6</v>
      </c>
      <c r="I5949" s="41">
        <v>6</v>
      </c>
      <c r="J5949" s="41">
        <v>10</v>
      </c>
      <c r="K5949" s="44">
        <v>50</v>
      </c>
      <c r="L5949" s="20">
        <v>6000000</v>
      </c>
      <c r="M5949" s="19" t="s">
        <v>11</v>
      </c>
      <c r="N5949" s="28" t="s">
        <v>15953</v>
      </c>
    </row>
    <row r="5950" spans="1:14" ht="30" x14ac:dyDescent="0.25">
      <c r="A5950" s="27" t="s">
        <v>5339</v>
      </c>
      <c r="B5950" s="19" t="s">
        <v>17016</v>
      </c>
      <c r="C5950" s="19" t="s">
        <v>16846</v>
      </c>
      <c r="D5950" s="38" t="s">
        <v>16156</v>
      </c>
      <c r="E5950" s="38" t="s">
        <v>6058</v>
      </c>
      <c r="F5950" s="41" t="s">
        <v>4577</v>
      </c>
      <c r="G5950" s="19" t="s">
        <v>797</v>
      </c>
      <c r="H5950" s="41">
        <v>6</v>
      </c>
      <c r="I5950" s="41">
        <v>6</v>
      </c>
      <c r="J5950" s="41">
        <v>10</v>
      </c>
      <c r="K5950" s="44">
        <v>3</v>
      </c>
      <c r="L5950" s="20">
        <v>1359584.52</v>
      </c>
      <c r="M5950" s="19" t="s">
        <v>16733</v>
      </c>
      <c r="N5950" s="28" t="s">
        <v>15953</v>
      </c>
    </row>
    <row r="5951" spans="1:14" ht="30" x14ac:dyDescent="0.25">
      <c r="A5951" s="27" t="s">
        <v>5339</v>
      </c>
      <c r="B5951" s="19" t="s">
        <v>17016</v>
      </c>
      <c r="C5951" s="19" t="s">
        <v>16846</v>
      </c>
      <c r="D5951" s="38" t="s">
        <v>16156</v>
      </c>
      <c r="E5951" s="38" t="s">
        <v>6059</v>
      </c>
      <c r="F5951" s="41" t="s">
        <v>4577</v>
      </c>
      <c r="G5951" s="19" t="s">
        <v>797</v>
      </c>
      <c r="H5951" s="41">
        <v>6</v>
      </c>
      <c r="I5951" s="41">
        <v>6</v>
      </c>
      <c r="J5951" s="41">
        <v>10</v>
      </c>
      <c r="K5951" s="44">
        <v>2</v>
      </c>
      <c r="L5951" s="20">
        <v>2310000</v>
      </c>
      <c r="M5951" s="19" t="s">
        <v>16733</v>
      </c>
      <c r="N5951" s="28" t="s">
        <v>15953</v>
      </c>
    </row>
    <row r="5952" spans="1:14" ht="45" x14ac:dyDescent="0.25">
      <c r="A5952" s="27" t="s">
        <v>5339</v>
      </c>
      <c r="B5952" s="19" t="s">
        <v>16745</v>
      </c>
      <c r="C5952" s="19" t="s">
        <v>16745</v>
      </c>
      <c r="D5952" s="38" t="s">
        <v>16055</v>
      </c>
      <c r="E5952" s="38" t="s">
        <v>6060</v>
      </c>
      <c r="F5952" s="41" t="s">
        <v>4596</v>
      </c>
      <c r="G5952" s="19" t="s">
        <v>797</v>
      </c>
      <c r="H5952" s="41">
        <v>6</v>
      </c>
      <c r="I5952" s="41">
        <v>6</v>
      </c>
      <c r="J5952" s="41">
        <v>10</v>
      </c>
      <c r="K5952" s="44">
        <v>200</v>
      </c>
      <c r="L5952" s="20">
        <v>300000</v>
      </c>
      <c r="M5952" s="19" t="s">
        <v>11</v>
      </c>
      <c r="N5952" s="28" t="s">
        <v>15953</v>
      </c>
    </row>
    <row r="5953" spans="1:14" ht="30" x14ac:dyDescent="0.25">
      <c r="A5953" s="27" t="s">
        <v>5339</v>
      </c>
      <c r="B5953" s="19" t="s">
        <v>17018</v>
      </c>
      <c r="C5953" s="19" t="s">
        <v>16839</v>
      </c>
      <c r="D5953" s="38" t="s">
        <v>16149</v>
      </c>
      <c r="E5953" s="38" t="s">
        <v>6061</v>
      </c>
      <c r="F5953" s="41" t="s">
        <v>4789</v>
      </c>
      <c r="G5953" s="19" t="s">
        <v>797</v>
      </c>
      <c r="H5953" s="41">
        <v>6</v>
      </c>
      <c r="I5953" s="41">
        <v>6</v>
      </c>
      <c r="J5953" s="41">
        <v>10</v>
      </c>
      <c r="K5953" s="44">
        <v>1</v>
      </c>
      <c r="L5953" s="20">
        <v>46980305.689999998</v>
      </c>
      <c r="M5953" s="19" t="s">
        <v>15954</v>
      </c>
      <c r="N5953" s="28" t="s">
        <v>15953</v>
      </c>
    </row>
    <row r="5954" spans="1:14" ht="90" x14ac:dyDescent="0.25">
      <c r="A5954" s="27" t="s">
        <v>5339</v>
      </c>
      <c r="B5954" s="19" t="s">
        <v>17012</v>
      </c>
      <c r="C5954" s="19" t="s">
        <v>16739</v>
      </c>
      <c r="D5954" s="38" t="s">
        <v>16049</v>
      </c>
      <c r="E5954" s="38" t="s">
        <v>6062</v>
      </c>
      <c r="F5954" s="41" t="s">
        <v>6063</v>
      </c>
      <c r="G5954" s="19" t="s">
        <v>797</v>
      </c>
      <c r="H5954" s="41">
        <v>6</v>
      </c>
      <c r="I5954" s="41">
        <v>6</v>
      </c>
      <c r="J5954" s="41">
        <v>10</v>
      </c>
      <c r="K5954" s="44">
        <v>15</v>
      </c>
      <c r="L5954" s="20">
        <v>487500</v>
      </c>
      <c r="M5954" s="19" t="s">
        <v>11</v>
      </c>
      <c r="N5954" s="28" t="s">
        <v>15953</v>
      </c>
    </row>
    <row r="5955" spans="1:14" ht="30" x14ac:dyDescent="0.25">
      <c r="A5955" s="27" t="s">
        <v>5339</v>
      </c>
      <c r="B5955" s="19" t="s">
        <v>17040</v>
      </c>
      <c r="C5955" s="19" t="s">
        <v>16828</v>
      </c>
      <c r="D5955" s="38" t="s">
        <v>16138</v>
      </c>
      <c r="E5955" s="38" t="s">
        <v>6064</v>
      </c>
      <c r="F5955" s="41" t="s">
        <v>5781</v>
      </c>
      <c r="G5955" s="19" t="s">
        <v>797</v>
      </c>
      <c r="H5955" s="41">
        <v>6</v>
      </c>
      <c r="I5955" s="41">
        <v>6</v>
      </c>
      <c r="J5955" s="41">
        <v>10</v>
      </c>
      <c r="K5955" s="44">
        <v>1</v>
      </c>
      <c r="L5955" s="20">
        <v>677642</v>
      </c>
      <c r="M5955" s="19" t="s">
        <v>11</v>
      </c>
      <c r="N5955" s="28" t="s">
        <v>15953</v>
      </c>
    </row>
    <row r="5956" spans="1:14" ht="30" x14ac:dyDescent="0.25">
      <c r="A5956" s="27" t="s">
        <v>5339</v>
      </c>
      <c r="B5956" s="19" t="s">
        <v>17040</v>
      </c>
      <c r="C5956" s="19" t="s">
        <v>16796</v>
      </c>
      <c r="D5956" s="38" t="s">
        <v>16106</v>
      </c>
      <c r="E5956" s="38" t="s">
        <v>6065</v>
      </c>
      <c r="F5956" s="41" t="s">
        <v>804</v>
      </c>
      <c r="G5956" s="19" t="s">
        <v>797</v>
      </c>
      <c r="H5956" s="41">
        <v>6</v>
      </c>
      <c r="I5956" s="41">
        <v>6</v>
      </c>
      <c r="J5956" s="41">
        <v>10</v>
      </c>
      <c r="K5956" s="44">
        <v>1</v>
      </c>
      <c r="L5956" s="20">
        <v>135000</v>
      </c>
      <c r="M5956" s="19" t="s">
        <v>11</v>
      </c>
      <c r="N5956" s="28" t="s">
        <v>15953</v>
      </c>
    </row>
    <row r="5957" spans="1:14" ht="30" x14ac:dyDescent="0.25">
      <c r="A5957" s="27" t="s">
        <v>5339</v>
      </c>
      <c r="B5957" s="19" t="s">
        <v>17040</v>
      </c>
      <c r="C5957" s="19" t="s">
        <v>16796</v>
      </c>
      <c r="D5957" s="38" t="s">
        <v>16106</v>
      </c>
      <c r="E5957" s="38" t="s">
        <v>6066</v>
      </c>
      <c r="F5957" s="41" t="s">
        <v>806</v>
      </c>
      <c r="G5957" s="19" t="s">
        <v>797</v>
      </c>
      <c r="H5957" s="41">
        <v>6</v>
      </c>
      <c r="I5957" s="41">
        <v>6</v>
      </c>
      <c r="J5957" s="41">
        <v>10</v>
      </c>
      <c r="K5957" s="44">
        <v>1</v>
      </c>
      <c r="L5957" s="20">
        <v>33500</v>
      </c>
      <c r="M5957" s="19" t="s">
        <v>11</v>
      </c>
      <c r="N5957" s="28" t="s">
        <v>15953</v>
      </c>
    </row>
    <row r="5958" spans="1:14" ht="30" x14ac:dyDescent="0.25">
      <c r="A5958" s="27" t="s">
        <v>5339</v>
      </c>
      <c r="B5958" s="19" t="s">
        <v>17040</v>
      </c>
      <c r="C5958" s="19" t="s">
        <v>16796</v>
      </c>
      <c r="D5958" s="38" t="s">
        <v>16106</v>
      </c>
      <c r="E5958" s="38" t="s">
        <v>6067</v>
      </c>
      <c r="F5958" s="41" t="s">
        <v>806</v>
      </c>
      <c r="G5958" s="19" t="s">
        <v>797</v>
      </c>
      <c r="H5958" s="41">
        <v>6</v>
      </c>
      <c r="I5958" s="41">
        <v>6</v>
      </c>
      <c r="J5958" s="41">
        <v>10</v>
      </c>
      <c r="K5958" s="44">
        <v>1</v>
      </c>
      <c r="L5958" s="20">
        <v>70000</v>
      </c>
      <c r="M5958" s="19" t="s">
        <v>11</v>
      </c>
      <c r="N5958" s="28" t="s">
        <v>15953</v>
      </c>
    </row>
    <row r="5959" spans="1:14" ht="30" x14ac:dyDescent="0.25">
      <c r="A5959" s="27" t="s">
        <v>5339</v>
      </c>
      <c r="B5959" s="19" t="s">
        <v>17040</v>
      </c>
      <c r="C5959" s="19" t="s">
        <v>16796</v>
      </c>
      <c r="D5959" s="38" t="s">
        <v>16106</v>
      </c>
      <c r="E5959" s="38" t="s">
        <v>6068</v>
      </c>
      <c r="F5959" s="41" t="s">
        <v>806</v>
      </c>
      <c r="G5959" s="19" t="s">
        <v>797</v>
      </c>
      <c r="H5959" s="41">
        <v>6</v>
      </c>
      <c r="I5959" s="41">
        <v>6</v>
      </c>
      <c r="J5959" s="41">
        <v>10</v>
      </c>
      <c r="K5959" s="44">
        <v>1</v>
      </c>
      <c r="L5959" s="20">
        <v>182000</v>
      </c>
      <c r="M5959" s="19" t="s">
        <v>11</v>
      </c>
      <c r="N5959" s="28" t="s">
        <v>15953</v>
      </c>
    </row>
    <row r="5960" spans="1:14" ht="30" x14ac:dyDescent="0.25">
      <c r="A5960" s="27" t="s">
        <v>5339</v>
      </c>
      <c r="B5960" s="19" t="s">
        <v>17040</v>
      </c>
      <c r="C5960" s="19" t="s">
        <v>16796</v>
      </c>
      <c r="D5960" s="38" t="s">
        <v>16106</v>
      </c>
      <c r="E5960" s="38" t="s">
        <v>6069</v>
      </c>
      <c r="F5960" s="41" t="s">
        <v>806</v>
      </c>
      <c r="G5960" s="19" t="s">
        <v>797</v>
      </c>
      <c r="H5960" s="41">
        <v>6</v>
      </c>
      <c r="I5960" s="41">
        <v>6</v>
      </c>
      <c r="J5960" s="41">
        <v>10</v>
      </c>
      <c r="K5960" s="44">
        <v>2</v>
      </c>
      <c r="L5960" s="20">
        <v>205000</v>
      </c>
      <c r="M5960" s="19" t="s">
        <v>11</v>
      </c>
      <c r="N5960" s="28" t="s">
        <v>15953</v>
      </c>
    </row>
    <row r="5961" spans="1:14" ht="30" x14ac:dyDescent="0.25">
      <c r="A5961" s="27" t="s">
        <v>5339</v>
      </c>
      <c r="B5961" s="19" t="s">
        <v>17040</v>
      </c>
      <c r="C5961" s="19" t="s">
        <v>16796</v>
      </c>
      <c r="D5961" s="38" t="s">
        <v>16106</v>
      </c>
      <c r="E5961" s="38" t="s">
        <v>6070</v>
      </c>
      <c r="F5961" s="41" t="s">
        <v>806</v>
      </c>
      <c r="G5961" s="19" t="s">
        <v>797</v>
      </c>
      <c r="H5961" s="41">
        <v>6</v>
      </c>
      <c r="I5961" s="41">
        <v>6</v>
      </c>
      <c r="J5961" s="41">
        <v>10</v>
      </c>
      <c r="K5961" s="44">
        <v>1</v>
      </c>
      <c r="L5961" s="20">
        <v>255000</v>
      </c>
      <c r="M5961" s="19" t="s">
        <v>11</v>
      </c>
      <c r="N5961" s="28" t="s">
        <v>15953</v>
      </c>
    </row>
    <row r="5962" spans="1:14" ht="30" x14ac:dyDescent="0.25">
      <c r="A5962" s="27" t="s">
        <v>5339</v>
      </c>
      <c r="B5962" s="19" t="s">
        <v>17040</v>
      </c>
      <c r="C5962" s="19" t="s">
        <v>16796</v>
      </c>
      <c r="D5962" s="38" t="s">
        <v>16106</v>
      </c>
      <c r="E5962" s="38" t="s">
        <v>6071</v>
      </c>
      <c r="F5962" s="41" t="s">
        <v>6072</v>
      </c>
      <c r="G5962" s="19" t="s">
        <v>797</v>
      </c>
      <c r="H5962" s="41">
        <v>6</v>
      </c>
      <c r="I5962" s="41">
        <v>6</v>
      </c>
      <c r="J5962" s="41">
        <v>10</v>
      </c>
      <c r="K5962" s="44">
        <v>2</v>
      </c>
      <c r="L5962" s="20">
        <v>91600</v>
      </c>
      <c r="M5962" s="19" t="s">
        <v>11</v>
      </c>
      <c r="N5962" s="28" t="s">
        <v>15953</v>
      </c>
    </row>
    <row r="5963" spans="1:14" ht="45" x14ac:dyDescent="0.25">
      <c r="A5963" s="27" t="s">
        <v>5339</v>
      </c>
      <c r="B5963" s="19" t="s">
        <v>17014</v>
      </c>
      <c r="C5963" s="19" t="s">
        <v>16811</v>
      </c>
      <c r="D5963" s="38" t="s">
        <v>16121</v>
      </c>
      <c r="E5963" s="38" t="s">
        <v>6073</v>
      </c>
      <c r="F5963" s="41" t="s">
        <v>1781</v>
      </c>
      <c r="G5963" s="19" t="s">
        <v>797</v>
      </c>
      <c r="H5963" s="41">
        <v>6</v>
      </c>
      <c r="I5963" s="41">
        <v>6</v>
      </c>
      <c r="J5963" s="41">
        <v>10</v>
      </c>
      <c r="K5963" s="44">
        <v>8</v>
      </c>
      <c r="L5963" s="20">
        <v>3040000</v>
      </c>
      <c r="M5963" s="19" t="s">
        <v>11</v>
      </c>
      <c r="N5963" s="28" t="s">
        <v>15953</v>
      </c>
    </row>
    <row r="5964" spans="1:14" ht="45" x14ac:dyDescent="0.25">
      <c r="A5964" s="27" t="s">
        <v>5339</v>
      </c>
      <c r="B5964" s="19" t="s">
        <v>17014</v>
      </c>
      <c r="C5964" s="19" t="s">
        <v>16811</v>
      </c>
      <c r="D5964" s="38" t="s">
        <v>16121</v>
      </c>
      <c r="E5964" s="38" t="s">
        <v>6074</v>
      </c>
      <c r="F5964" s="41" t="s">
        <v>1781</v>
      </c>
      <c r="G5964" s="19" t="s">
        <v>797</v>
      </c>
      <c r="H5964" s="41">
        <v>6</v>
      </c>
      <c r="I5964" s="41">
        <v>6</v>
      </c>
      <c r="J5964" s="41">
        <v>10</v>
      </c>
      <c r="K5964" s="44">
        <v>8</v>
      </c>
      <c r="L5964" s="20">
        <v>3040000</v>
      </c>
      <c r="M5964" s="19" t="s">
        <v>11</v>
      </c>
      <c r="N5964" s="28" t="s">
        <v>15953</v>
      </c>
    </row>
    <row r="5965" spans="1:14" ht="45" x14ac:dyDescent="0.25">
      <c r="A5965" s="27" t="s">
        <v>5339</v>
      </c>
      <c r="B5965" s="19" t="s">
        <v>17014</v>
      </c>
      <c r="C5965" s="19" t="s">
        <v>16811</v>
      </c>
      <c r="D5965" s="38" t="s">
        <v>16121</v>
      </c>
      <c r="E5965" s="38" t="s">
        <v>6075</v>
      </c>
      <c r="F5965" s="41" t="s">
        <v>1781</v>
      </c>
      <c r="G5965" s="19" t="s">
        <v>797</v>
      </c>
      <c r="H5965" s="41">
        <v>6</v>
      </c>
      <c r="I5965" s="41">
        <v>6</v>
      </c>
      <c r="J5965" s="41">
        <v>10</v>
      </c>
      <c r="K5965" s="44">
        <v>20</v>
      </c>
      <c r="L5965" s="20">
        <v>7200000</v>
      </c>
      <c r="M5965" s="19" t="s">
        <v>11</v>
      </c>
      <c r="N5965" s="28" t="s">
        <v>15953</v>
      </c>
    </row>
    <row r="5966" spans="1:14" ht="45" x14ac:dyDescent="0.25">
      <c r="A5966" s="27" t="s">
        <v>5339</v>
      </c>
      <c r="B5966" s="19" t="s">
        <v>17014</v>
      </c>
      <c r="C5966" s="19" t="s">
        <v>16811</v>
      </c>
      <c r="D5966" s="38" t="s">
        <v>16121</v>
      </c>
      <c r="E5966" s="38" t="s">
        <v>6076</v>
      </c>
      <c r="F5966" s="41" t="s">
        <v>1781</v>
      </c>
      <c r="G5966" s="19" t="s">
        <v>797</v>
      </c>
      <c r="H5966" s="41">
        <v>6</v>
      </c>
      <c r="I5966" s="41">
        <v>6</v>
      </c>
      <c r="J5966" s="41">
        <v>10</v>
      </c>
      <c r="K5966" s="44">
        <v>20</v>
      </c>
      <c r="L5966" s="20">
        <v>7200000</v>
      </c>
      <c r="M5966" s="19" t="s">
        <v>11</v>
      </c>
      <c r="N5966" s="28" t="s">
        <v>15953</v>
      </c>
    </row>
    <row r="5967" spans="1:14" ht="45" x14ac:dyDescent="0.25">
      <c r="A5967" s="27" t="s">
        <v>5339</v>
      </c>
      <c r="B5967" s="19" t="s">
        <v>17014</v>
      </c>
      <c r="C5967" s="19" t="s">
        <v>16811</v>
      </c>
      <c r="D5967" s="38" t="s">
        <v>16121</v>
      </c>
      <c r="E5967" s="38" t="s">
        <v>6077</v>
      </c>
      <c r="F5967" s="41" t="s">
        <v>1781</v>
      </c>
      <c r="G5967" s="19" t="s">
        <v>797</v>
      </c>
      <c r="H5967" s="41">
        <v>6</v>
      </c>
      <c r="I5967" s="41">
        <v>6</v>
      </c>
      <c r="J5967" s="41">
        <v>10</v>
      </c>
      <c r="K5967" s="44">
        <v>8</v>
      </c>
      <c r="L5967" s="20">
        <v>4000000</v>
      </c>
      <c r="M5967" s="19" t="s">
        <v>11</v>
      </c>
      <c r="N5967" s="28" t="s">
        <v>15953</v>
      </c>
    </row>
    <row r="5968" spans="1:14" ht="30" x14ac:dyDescent="0.25">
      <c r="A5968" s="27" t="s">
        <v>5339</v>
      </c>
      <c r="B5968" s="19" t="s">
        <v>17015</v>
      </c>
      <c r="C5968" s="19" t="s">
        <v>16742</v>
      </c>
      <c r="D5968" s="38" t="s">
        <v>16052</v>
      </c>
      <c r="E5968" s="38" t="s">
        <v>6078</v>
      </c>
      <c r="F5968" s="41" t="s">
        <v>2530</v>
      </c>
      <c r="G5968" s="19" t="s">
        <v>797</v>
      </c>
      <c r="H5968" s="41">
        <v>6</v>
      </c>
      <c r="I5968" s="41">
        <v>6</v>
      </c>
      <c r="J5968" s="41">
        <v>10</v>
      </c>
      <c r="K5968" s="44">
        <v>10</v>
      </c>
      <c r="L5968" s="20">
        <v>185000</v>
      </c>
      <c r="M5968" s="19" t="s">
        <v>11</v>
      </c>
      <c r="N5968" s="28" t="s">
        <v>15953</v>
      </c>
    </row>
    <row r="5969" spans="1:14" ht="60" x14ac:dyDescent="0.25">
      <c r="A5969" s="27" t="s">
        <v>5339</v>
      </c>
      <c r="B5969" s="19" t="s">
        <v>17063</v>
      </c>
      <c r="C5969" s="19" t="s">
        <v>16869</v>
      </c>
      <c r="D5969" s="38" t="s">
        <v>16179</v>
      </c>
      <c r="E5969" s="38" t="s">
        <v>6079</v>
      </c>
      <c r="F5969" s="41" t="s">
        <v>3409</v>
      </c>
      <c r="G5969" s="19" t="s">
        <v>797</v>
      </c>
      <c r="H5969" s="41">
        <v>6</v>
      </c>
      <c r="I5969" s="41">
        <v>6</v>
      </c>
      <c r="J5969" s="41">
        <v>10</v>
      </c>
      <c r="K5969" s="44">
        <v>8</v>
      </c>
      <c r="L5969" s="20">
        <v>1440000</v>
      </c>
      <c r="M5969" s="19" t="s">
        <v>11</v>
      </c>
      <c r="N5969" s="28" t="s">
        <v>15953</v>
      </c>
    </row>
    <row r="5970" spans="1:14" ht="60" x14ac:dyDescent="0.25">
      <c r="A5970" s="27" t="s">
        <v>5339</v>
      </c>
      <c r="B5970" s="19" t="s">
        <v>17063</v>
      </c>
      <c r="C5970" s="19" t="s">
        <v>16869</v>
      </c>
      <c r="D5970" s="38" t="s">
        <v>16179</v>
      </c>
      <c r="E5970" s="38" t="s">
        <v>6080</v>
      </c>
      <c r="F5970" s="41" t="s">
        <v>3409</v>
      </c>
      <c r="G5970" s="19" t="s">
        <v>797</v>
      </c>
      <c r="H5970" s="41">
        <v>6</v>
      </c>
      <c r="I5970" s="41">
        <v>6</v>
      </c>
      <c r="J5970" s="41">
        <v>10</v>
      </c>
      <c r="K5970" s="44">
        <v>20</v>
      </c>
      <c r="L5970" s="20">
        <v>744000</v>
      </c>
      <c r="M5970" s="19" t="s">
        <v>11</v>
      </c>
      <c r="N5970" s="28" t="s">
        <v>15953</v>
      </c>
    </row>
    <row r="5971" spans="1:14" ht="60" x14ac:dyDescent="0.25">
      <c r="A5971" s="27" t="s">
        <v>5339</v>
      </c>
      <c r="B5971" s="19" t="s">
        <v>17063</v>
      </c>
      <c r="C5971" s="19" t="s">
        <v>16869</v>
      </c>
      <c r="D5971" s="38" t="s">
        <v>16179</v>
      </c>
      <c r="E5971" s="38" t="s">
        <v>6081</v>
      </c>
      <c r="F5971" s="41" t="s">
        <v>3409</v>
      </c>
      <c r="G5971" s="19" t="s">
        <v>797</v>
      </c>
      <c r="H5971" s="41">
        <v>6</v>
      </c>
      <c r="I5971" s="41">
        <v>6</v>
      </c>
      <c r="J5971" s="41">
        <v>10</v>
      </c>
      <c r="K5971" s="44">
        <v>15</v>
      </c>
      <c r="L5971" s="20">
        <v>757500</v>
      </c>
      <c r="M5971" s="19" t="s">
        <v>11</v>
      </c>
      <c r="N5971" s="28" t="s">
        <v>15953</v>
      </c>
    </row>
    <row r="5972" spans="1:14" ht="60" x14ac:dyDescent="0.25">
      <c r="A5972" s="27" t="s">
        <v>5339</v>
      </c>
      <c r="B5972" s="19" t="s">
        <v>17063</v>
      </c>
      <c r="C5972" s="19" t="s">
        <v>16869</v>
      </c>
      <c r="D5972" s="38" t="s">
        <v>16179</v>
      </c>
      <c r="E5972" s="38" t="s">
        <v>6082</v>
      </c>
      <c r="F5972" s="41" t="s">
        <v>3409</v>
      </c>
      <c r="G5972" s="19" t="s">
        <v>797</v>
      </c>
      <c r="H5972" s="41">
        <v>6</v>
      </c>
      <c r="I5972" s="41">
        <v>6</v>
      </c>
      <c r="J5972" s="41">
        <v>10</v>
      </c>
      <c r="K5972" s="44">
        <v>1</v>
      </c>
      <c r="L5972" s="20">
        <v>279999.93</v>
      </c>
      <c r="M5972" s="19" t="s">
        <v>11</v>
      </c>
      <c r="N5972" s="28" t="s">
        <v>15953</v>
      </c>
    </row>
    <row r="5973" spans="1:14" ht="60" x14ac:dyDescent="0.25">
      <c r="A5973" s="27" t="s">
        <v>5339</v>
      </c>
      <c r="B5973" s="19" t="s">
        <v>17063</v>
      </c>
      <c r="C5973" s="19" t="s">
        <v>16869</v>
      </c>
      <c r="D5973" s="38" t="s">
        <v>16179</v>
      </c>
      <c r="E5973" s="38" t="s">
        <v>6083</v>
      </c>
      <c r="F5973" s="41" t="s">
        <v>6084</v>
      </c>
      <c r="G5973" s="19" t="s">
        <v>797</v>
      </c>
      <c r="H5973" s="41">
        <v>6</v>
      </c>
      <c r="I5973" s="41">
        <v>6</v>
      </c>
      <c r="J5973" s="41">
        <v>10</v>
      </c>
      <c r="K5973" s="44">
        <v>20</v>
      </c>
      <c r="L5973" s="20">
        <v>350000</v>
      </c>
      <c r="M5973" s="19" t="s">
        <v>11</v>
      </c>
      <c r="N5973" s="28" t="s">
        <v>15953</v>
      </c>
    </row>
    <row r="5974" spans="1:14" ht="45" x14ac:dyDescent="0.25">
      <c r="A5974" s="27" t="s">
        <v>5339</v>
      </c>
      <c r="B5974" s="19" t="s">
        <v>17063</v>
      </c>
      <c r="C5974" s="19" t="s">
        <v>16866</v>
      </c>
      <c r="D5974" s="38" t="s">
        <v>16176</v>
      </c>
      <c r="E5974" s="38" t="s">
        <v>6085</v>
      </c>
      <c r="F5974" s="41" t="s">
        <v>3269</v>
      </c>
      <c r="G5974" s="19" t="s">
        <v>797</v>
      </c>
      <c r="H5974" s="41">
        <v>6</v>
      </c>
      <c r="I5974" s="41">
        <v>6</v>
      </c>
      <c r="J5974" s="41">
        <v>10</v>
      </c>
      <c r="K5974" s="44">
        <v>2</v>
      </c>
      <c r="L5974" s="20">
        <v>500000</v>
      </c>
      <c r="M5974" s="19" t="s">
        <v>11</v>
      </c>
      <c r="N5974" s="28" t="s">
        <v>15953</v>
      </c>
    </row>
    <row r="5975" spans="1:14" ht="30" x14ac:dyDescent="0.25">
      <c r="A5975" s="27" t="s">
        <v>5339</v>
      </c>
      <c r="B5975" s="19" t="s">
        <v>17013</v>
      </c>
      <c r="C5975" s="19" t="s">
        <v>16743</v>
      </c>
      <c r="D5975" s="38" t="s">
        <v>16053</v>
      </c>
      <c r="E5975" s="38" t="s">
        <v>6086</v>
      </c>
      <c r="F5975" s="41" t="s">
        <v>2089</v>
      </c>
      <c r="G5975" s="19" t="s">
        <v>797</v>
      </c>
      <c r="H5975" s="41">
        <v>6</v>
      </c>
      <c r="I5975" s="41">
        <v>6</v>
      </c>
      <c r="J5975" s="41">
        <v>10</v>
      </c>
      <c r="K5975" s="44">
        <v>1</v>
      </c>
      <c r="L5975" s="20">
        <v>138000</v>
      </c>
      <c r="M5975" s="19" t="s">
        <v>11</v>
      </c>
      <c r="N5975" s="28" t="s">
        <v>15953</v>
      </c>
    </row>
    <row r="5976" spans="1:14" ht="60" x14ac:dyDescent="0.25">
      <c r="A5976" s="27" t="s">
        <v>5339</v>
      </c>
      <c r="B5976" s="19" t="s">
        <v>17070</v>
      </c>
      <c r="C5976" s="19" t="s">
        <v>16932</v>
      </c>
      <c r="D5976" s="38" t="s">
        <v>16244</v>
      </c>
      <c r="E5976" s="38" t="s">
        <v>6087</v>
      </c>
      <c r="F5976" s="41" t="s">
        <v>6088</v>
      </c>
      <c r="G5976" s="19" t="s">
        <v>797</v>
      </c>
      <c r="H5976" s="41">
        <v>6</v>
      </c>
      <c r="I5976" s="41">
        <v>6</v>
      </c>
      <c r="J5976" s="41">
        <v>10</v>
      </c>
      <c r="K5976" s="44">
        <v>1</v>
      </c>
      <c r="L5976" s="20">
        <v>69959663.870000005</v>
      </c>
      <c r="M5976" s="19" t="s">
        <v>15954</v>
      </c>
      <c r="N5976" s="28" t="s">
        <v>15953</v>
      </c>
    </row>
    <row r="5977" spans="1:14" ht="30" x14ac:dyDescent="0.25">
      <c r="A5977" s="27" t="s">
        <v>5339</v>
      </c>
      <c r="B5977" s="19" t="s">
        <v>17051</v>
      </c>
      <c r="C5977" s="19" t="s">
        <v>16807</v>
      </c>
      <c r="D5977" s="38" t="s">
        <v>16117</v>
      </c>
      <c r="E5977" s="38" t="s">
        <v>6089</v>
      </c>
      <c r="F5977" s="41" t="s">
        <v>4404</v>
      </c>
      <c r="G5977" s="19" t="s">
        <v>797</v>
      </c>
      <c r="H5977" s="41">
        <v>6</v>
      </c>
      <c r="I5977" s="41">
        <v>6</v>
      </c>
      <c r="J5977" s="41">
        <v>10</v>
      </c>
      <c r="K5977" s="44">
        <v>6</v>
      </c>
      <c r="L5977" s="20">
        <v>2999400</v>
      </c>
      <c r="M5977" s="19" t="s">
        <v>11</v>
      </c>
      <c r="N5977" s="28" t="s">
        <v>15953</v>
      </c>
    </row>
    <row r="5978" spans="1:14" x14ac:dyDescent="0.25">
      <c r="A5978" s="27" t="s">
        <v>5339</v>
      </c>
      <c r="B5978" s="19" t="s">
        <v>17051</v>
      </c>
      <c r="C5978" s="19" t="s">
        <v>16809</v>
      </c>
      <c r="D5978" s="38" t="s">
        <v>16119</v>
      </c>
      <c r="E5978" s="38" t="s">
        <v>6090</v>
      </c>
      <c r="F5978" s="41" t="s">
        <v>670</v>
      </c>
      <c r="G5978" s="19" t="s">
        <v>797</v>
      </c>
      <c r="H5978" s="41">
        <v>6</v>
      </c>
      <c r="I5978" s="41">
        <v>6</v>
      </c>
      <c r="J5978" s="41">
        <v>10</v>
      </c>
      <c r="K5978" s="44">
        <v>12</v>
      </c>
      <c r="L5978" s="20">
        <v>3526800</v>
      </c>
      <c r="M5978" s="19" t="s">
        <v>11</v>
      </c>
      <c r="N5978" s="28" t="s">
        <v>15953</v>
      </c>
    </row>
    <row r="5979" spans="1:14" ht="60" x14ac:dyDescent="0.25">
      <c r="A5979" s="27" t="s">
        <v>5339</v>
      </c>
      <c r="B5979" s="19" t="s">
        <v>17056</v>
      </c>
      <c r="C5979" s="19" t="s">
        <v>16829</v>
      </c>
      <c r="D5979" s="38" t="s">
        <v>16139</v>
      </c>
      <c r="E5979" s="38" t="s">
        <v>6091</v>
      </c>
      <c r="F5979" s="41" t="s">
        <v>6092</v>
      </c>
      <c r="G5979" s="19" t="s">
        <v>797</v>
      </c>
      <c r="H5979" s="41">
        <v>6</v>
      </c>
      <c r="I5979" s="41">
        <v>6</v>
      </c>
      <c r="J5979" s="41">
        <v>10</v>
      </c>
      <c r="K5979" s="44">
        <v>1</v>
      </c>
      <c r="L5979" s="20">
        <v>22000000</v>
      </c>
      <c r="M5979" s="19" t="s">
        <v>15954</v>
      </c>
      <c r="N5979" s="28" t="s">
        <v>15953</v>
      </c>
    </row>
    <row r="5980" spans="1:14" ht="45" x14ac:dyDescent="0.25">
      <c r="A5980" s="27" t="s">
        <v>5339</v>
      </c>
      <c r="B5980" s="19" t="s">
        <v>17021</v>
      </c>
      <c r="C5980" s="19" t="s">
        <v>16785</v>
      </c>
      <c r="D5980" s="38" t="s">
        <v>16095</v>
      </c>
      <c r="E5980" s="38" t="s">
        <v>6093</v>
      </c>
      <c r="F5980" s="41" t="s">
        <v>5721</v>
      </c>
      <c r="G5980" s="19" t="s">
        <v>614</v>
      </c>
      <c r="H5980" s="41">
        <v>6</v>
      </c>
      <c r="I5980" s="41">
        <v>6</v>
      </c>
      <c r="J5980" s="41">
        <v>10</v>
      </c>
      <c r="K5980" s="44">
        <v>1</v>
      </c>
      <c r="L5980" s="20">
        <v>2500000</v>
      </c>
      <c r="M5980" s="19" t="s">
        <v>15954</v>
      </c>
      <c r="N5980" s="28" t="s">
        <v>15953</v>
      </c>
    </row>
    <row r="5981" spans="1:14" ht="45" x14ac:dyDescent="0.25">
      <c r="A5981" s="27" t="s">
        <v>5339</v>
      </c>
      <c r="B5981" s="19" t="s">
        <v>17021</v>
      </c>
      <c r="C5981" s="19" t="s">
        <v>16785</v>
      </c>
      <c r="D5981" s="38" t="s">
        <v>16095</v>
      </c>
      <c r="E5981" s="38" t="s">
        <v>6094</v>
      </c>
      <c r="F5981" s="41" t="s">
        <v>6095</v>
      </c>
      <c r="G5981" s="19" t="s">
        <v>614</v>
      </c>
      <c r="H5981" s="41">
        <v>6</v>
      </c>
      <c r="I5981" s="41">
        <v>6</v>
      </c>
      <c r="J5981" s="41">
        <v>10</v>
      </c>
      <c r="K5981" s="44">
        <v>1</v>
      </c>
      <c r="L5981" s="20">
        <v>5000000</v>
      </c>
      <c r="M5981" s="19" t="s">
        <v>15954</v>
      </c>
      <c r="N5981" s="28" t="s">
        <v>15953</v>
      </c>
    </row>
    <row r="5982" spans="1:14" ht="45" x14ac:dyDescent="0.25">
      <c r="A5982" s="27" t="s">
        <v>5339</v>
      </c>
      <c r="B5982" s="19" t="s">
        <v>17021</v>
      </c>
      <c r="C5982" s="19" t="s">
        <v>16785</v>
      </c>
      <c r="D5982" s="38" t="s">
        <v>16095</v>
      </c>
      <c r="E5982" s="38" t="s">
        <v>6096</v>
      </c>
      <c r="F5982" s="41" t="s">
        <v>6095</v>
      </c>
      <c r="G5982" s="19" t="s">
        <v>614</v>
      </c>
      <c r="H5982" s="41">
        <v>6</v>
      </c>
      <c r="I5982" s="41">
        <v>6</v>
      </c>
      <c r="J5982" s="41">
        <v>10</v>
      </c>
      <c r="K5982" s="44">
        <v>1</v>
      </c>
      <c r="L5982" s="20">
        <v>1000000</v>
      </c>
      <c r="M5982" s="19" t="s">
        <v>15954</v>
      </c>
      <c r="N5982" s="28" t="s">
        <v>15953</v>
      </c>
    </row>
    <row r="5983" spans="1:14" ht="45" x14ac:dyDescent="0.25">
      <c r="A5983" s="27" t="s">
        <v>5339</v>
      </c>
      <c r="B5983" s="19" t="s">
        <v>17021</v>
      </c>
      <c r="C5983" s="19" t="s">
        <v>16785</v>
      </c>
      <c r="D5983" s="38" t="s">
        <v>16095</v>
      </c>
      <c r="E5983" s="38" t="s">
        <v>6097</v>
      </c>
      <c r="F5983" s="41" t="s">
        <v>6095</v>
      </c>
      <c r="G5983" s="19" t="s">
        <v>614</v>
      </c>
      <c r="H5983" s="41">
        <v>6</v>
      </c>
      <c r="I5983" s="41">
        <v>6</v>
      </c>
      <c r="J5983" s="41">
        <v>10</v>
      </c>
      <c r="K5983" s="44">
        <v>1</v>
      </c>
      <c r="L5983" s="20">
        <v>1000000</v>
      </c>
      <c r="M5983" s="19" t="s">
        <v>15954</v>
      </c>
      <c r="N5983" s="28" t="s">
        <v>15953</v>
      </c>
    </row>
    <row r="5984" spans="1:14" ht="45" x14ac:dyDescent="0.25">
      <c r="A5984" s="27" t="s">
        <v>5339</v>
      </c>
      <c r="B5984" s="19" t="s">
        <v>17021</v>
      </c>
      <c r="C5984" s="19" t="s">
        <v>16785</v>
      </c>
      <c r="D5984" s="38" t="s">
        <v>16095</v>
      </c>
      <c r="E5984" s="38" t="s">
        <v>6098</v>
      </c>
      <c r="F5984" s="41" t="s">
        <v>6095</v>
      </c>
      <c r="G5984" s="19" t="s">
        <v>614</v>
      </c>
      <c r="H5984" s="41">
        <v>6</v>
      </c>
      <c r="I5984" s="41">
        <v>6</v>
      </c>
      <c r="J5984" s="41">
        <v>10</v>
      </c>
      <c r="K5984" s="44">
        <v>1</v>
      </c>
      <c r="L5984" s="20">
        <v>3297248.7199999997</v>
      </c>
      <c r="M5984" s="19" t="s">
        <v>15954</v>
      </c>
      <c r="N5984" s="28" t="s">
        <v>15953</v>
      </c>
    </row>
    <row r="5985" spans="1:14" ht="45" x14ac:dyDescent="0.25">
      <c r="A5985" s="27" t="s">
        <v>5339</v>
      </c>
      <c r="B5985" s="19" t="s">
        <v>17021</v>
      </c>
      <c r="C5985" s="19" t="s">
        <v>16785</v>
      </c>
      <c r="D5985" s="38" t="s">
        <v>16095</v>
      </c>
      <c r="E5985" s="38" t="s">
        <v>6099</v>
      </c>
      <c r="F5985" s="41" t="s">
        <v>6100</v>
      </c>
      <c r="G5985" s="19" t="s">
        <v>614</v>
      </c>
      <c r="H5985" s="41">
        <v>6</v>
      </c>
      <c r="I5985" s="41">
        <v>6</v>
      </c>
      <c r="J5985" s="41">
        <v>10</v>
      </c>
      <c r="K5985" s="44">
        <v>1</v>
      </c>
      <c r="L5985" s="20">
        <v>1500000</v>
      </c>
      <c r="M5985" s="19" t="s">
        <v>15954</v>
      </c>
      <c r="N5985" s="28" t="s">
        <v>15953</v>
      </c>
    </row>
    <row r="5986" spans="1:14" ht="45" x14ac:dyDescent="0.25">
      <c r="A5986" s="27" t="s">
        <v>5339</v>
      </c>
      <c r="B5986" s="19" t="s">
        <v>17021</v>
      </c>
      <c r="C5986" s="19" t="s">
        <v>16785</v>
      </c>
      <c r="D5986" s="38" t="s">
        <v>16095</v>
      </c>
      <c r="E5986" s="38" t="s">
        <v>6101</v>
      </c>
      <c r="F5986" s="41" t="s">
        <v>6102</v>
      </c>
      <c r="G5986" s="19" t="s">
        <v>614</v>
      </c>
      <c r="H5986" s="41">
        <v>6</v>
      </c>
      <c r="I5986" s="41">
        <v>6</v>
      </c>
      <c r="J5986" s="41">
        <v>10</v>
      </c>
      <c r="K5986" s="44">
        <v>1</v>
      </c>
      <c r="L5986" s="20">
        <v>2000000</v>
      </c>
      <c r="M5986" s="19" t="s">
        <v>15954</v>
      </c>
      <c r="N5986" s="28" t="s">
        <v>15953</v>
      </c>
    </row>
    <row r="5987" spans="1:14" ht="45" x14ac:dyDescent="0.25">
      <c r="A5987" s="27" t="s">
        <v>5339</v>
      </c>
      <c r="B5987" s="19" t="s">
        <v>17021</v>
      </c>
      <c r="C5987" s="19" t="s">
        <v>16785</v>
      </c>
      <c r="D5987" s="38" t="s">
        <v>16095</v>
      </c>
      <c r="E5987" s="38" t="s">
        <v>6103</v>
      </c>
      <c r="F5987" s="41" t="s">
        <v>6102</v>
      </c>
      <c r="G5987" s="19" t="s">
        <v>614</v>
      </c>
      <c r="H5987" s="41">
        <v>6</v>
      </c>
      <c r="I5987" s="41">
        <v>6</v>
      </c>
      <c r="J5987" s="41">
        <v>10</v>
      </c>
      <c r="K5987" s="44">
        <v>1</v>
      </c>
      <c r="L5987" s="20">
        <v>1500000</v>
      </c>
      <c r="M5987" s="19" t="s">
        <v>15954</v>
      </c>
      <c r="N5987" s="28" t="s">
        <v>15953</v>
      </c>
    </row>
    <row r="5988" spans="1:14" ht="45" x14ac:dyDescent="0.25">
      <c r="A5988" s="27" t="s">
        <v>5339</v>
      </c>
      <c r="B5988" s="19" t="s">
        <v>17021</v>
      </c>
      <c r="C5988" s="19" t="s">
        <v>16785</v>
      </c>
      <c r="D5988" s="38" t="s">
        <v>16095</v>
      </c>
      <c r="E5988" s="38" t="s">
        <v>6104</v>
      </c>
      <c r="F5988" s="41" t="s">
        <v>6105</v>
      </c>
      <c r="G5988" s="19" t="s">
        <v>614</v>
      </c>
      <c r="H5988" s="41">
        <v>6</v>
      </c>
      <c r="I5988" s="41">
        <v>6</v>
      </c>
      <c r="J5988" s="41">
        <v>10</v>
      </c>
      <c r="K5988" s="44">
        <v>1</v>
      </c>
      <c r="L5988" s="20">
        <v>20000000</v>
      </c>
      <c r="M5988" s="19" t="s">
        <v>15954</v>
      </c>
      <c r="N5988" s="28" t="s">
        <v>15953</v>
      </c>
    </row>
    <row r="5989" spans="1:14" ht="45" x14ac:dyDescent="0.25">
      <c r="A5989" s="27" t="s">
        <v>5339</v>
      </c>
      <c r="B5989" s="19" t="s">
        <v>17021</v>
      </c>
      <c r="C5989" s="19" t="s">
        <v>16785</v>
      </c>
      <c r="D5989" s="38" t="s">
        <v>16095</v>
      </c>
      <c r="E5989" s="38" t="s">
        <v>6106</v>
      </c>
      <c r="F5989" s="41" t="s">
        <v>6105</v>
      </c>
      <c r="G5989" s="19" t="s">
        <v>614</v>
      </c>
      <c r="H5989" s="41">
        <v>6</v>
      </c>
      <c r="I5989" s="41">
        <v>6</v>
      </c>
      <c r="J5989" s="41">
        <v>10</v>
      </c>
      <c r="K5989" s="44">
        <v>1</v>
      </c>
      <c r="L5989" s="20">
        <v>8000000</v>
      </c>
      <c r="M5989" s="19" t="s">
        <v>15954</v>
      </c>
      <c r="N5989" s="28" t="s">
        <v>15953</v>
      </c>
    </row>
    <row r="5990" spans="1:14" ht="45" x14ac:dyDescent="0.25">
      <c r="A5990" s="27" t="s">
        <v>5339</v>
      </c>
      <c r="B5990" s="19" t="s">
        <v>17021</v>
      </c>
      <c r="C5990" s="19" t="s">
        <v>16785</v>
      </c>
      <c r="D5990" s="38" t="s">
        <v>16095</v>
      </c>
      <c r="E5990" s="38" t="s">
        <v>6107</v>
      </c>
      <c r="F5990" s="41" t="s">
        <v>6108</v>
      </c>
      <c r="G5990" s="19" t="s">
        <v>614</v>
      </c>
      <c r="H5990" s="41">
        <v>6</v>
      </c>
      <c r="I5990" s="41">
        <v>6</v>
      </c>
      <c r="J5990" s="41">
        <v>10</v>
      </c>
      <c r="K5990" s="44">
        <v>1</v>
      </c>
      <c r="L5990" s="20">
        <v>5500000</v>
      </c>
      <c r="M5990" s="19" t="s">
        <v>15954</v>
      </c>
      <c r="N5990" s="28" t="s">
        <v>15953</v>
      </c>
    </row>
    <row r="5991" spans="1:14" ht="45" x14ac:dyDescent="0.25">
      <c r="A5991" s="27" t="s">
        <v>5339</v>
      </c>
      <c r="B5991" s="19" t="s">
        <v>17021</v>
      </c>
      <c r="C5991" s="19" t="s">
        <v>16785</v>
      </c>
      <c r="D5991" s="38" t="s">
        <v>16095</v>
      </c>
      <c r="E5991" s="38" t="s">
        <v>6109</v>
      </c>
      <c r="F5991" s="41" t="s">
        <v>6110</v>
      </c>
      <c r="G5991" s="19" t="s">
        <v>614</v>
      </c>
      <c r="H5991" s="41">
        <v>6</v>
      </c>
      <c r="I5991" s="41">
        <v>6</v>
      </c>
      <c r="J5991" s="41">
        <v>10</v>
      </c>
      <c r="K5991" s="44">
        <v>1</v>
      </c>
      <c r="L5991" s="20">
        <v>2000000</v>
      </c>
      <c r="M5991" s="19" t="s">
        <v>15954</v>
      </c>
      <c r="N5991" s="28" t="s">
        <v>15953</v>
      </c>
    </row>
    <row r="5992" spans="1:14" ht="45" x14ac:dyDescent="0.25">
      <c r="A5992" s="27" t="s">
        <v>5339</v>
      </c>
      <c r="B5992" s="19" t="s">
        <v>17021</v>
      </c>
      <c r="C5992" s="19" t="s">
        <v>16785</v>
      </c>
      <c r="D5992" s="38" t="s">
        <v>16095</v>
      </c>
      <c r="E5992" s="38" t="s">
        <v>6111</v>
      </c>
      <c r="F5992" s="41" t="s">
        <v>6110</v>
      </c>
      <c r="G5992" s="19" t="s">
        <v>614</v>
      </c>
      <c r="H5992" s="41">
        <v>6</v>
      </c>
      <c r="I5992" s="41">
        <v>6</v>
      </c>
      <c r="J5992" s="41">
        <v>10</v>
      </c>
      <c r="K5992" s="44">
        <v>1</v>
      </c>
      <c r="L5992" s="20">
        <v>10000000</v>
      </c>
      <c r="M5992" s="19" t="s">
        <v>15954</v>
      </c>
      <c r="N5992" s="28" t="s">
        <v>15953</v>
      </c>
    </row>
    <row r="5993" spans="1:14" ht="45" x14ac:dyDescent="0.25">
      <c r="A5993" s="27" t="s">
        <v>5339</v>
      </c>
      <c r="B5993" s="19" t="s">
        <v>17021</v>
      </c>
      <c r="C5993" s="19" t="s">
        <v>16785</v>
      </c>
      <c r="D5993" s="38" t="s">
        <v>16095</v>
      </c>
      <c r="E5993" s="38" t="s">
        <v>6112</v>
      </c>
      <c r="F5993" s="41" t="s">
        <v>6110</v>
      </c>
      <c r="G5993" s="19" t="s">
        <v>614</v>
      </c>
      <c r="H5993" s="41">
        <v>6</v>
      </c>
      <c r="I5993" s="41">
        <v>6</v>
      </c>
      <c r="J5993" s="41">
        <v>10</v>
      </c>
      <c r="K5993" s="44">
        <v>1</v>
      </c>
      <c r="L5993" s="20">
        <v>10000000</v>
      </c>
      <c r="M5993" s="19" t="s">
        <v>15954</v>
      </c>
      <c r="N5993" s="28" t="s">
        <v>15953</v>
      </c>
    </row>
    <row r="5994" spans="1:14" ht="45" x14ac:dyDescent="0.25">
      <c r="A5994" s="27" t="s">
        <v>5339</v>
      </c>
      <c r="B5994" s="19" t="s">
        <v>17021</v>
      </c>
      <c r="C5994" s="19" t="s">
        <v>16785</v>
      </c>
      <c r="D5994" s="38" t="s">
        <v>16095</v>
      </c>
      <c r="E5994" s="38" t="s">
        <v>6113</v>
      </c>
      <c r="F5994" s="41" t="s">
        <v>6110</v>
      </c>
      <c r="G5994" s="19" t="s">
        <v>614</v>
      </c>
      <c r="H5994" s="41">
        <v>6</v>
      </c>
      <c r="I5994" s="41">
        <v>6</v>
      </c>
      <c r="J5994" s="41">
        <v>10</v>
      </c>
      <c r="K5994" s="44">
        <v>1</v>
      </c>
      <c r="L5994" s="20">
        <v>4000000</v>
      </c>
      <c r="M5994" s="19" t="s">
        <v>15954</v>
      </c>
      <c r="N5994" s="28" t="s">
        <v>15953</v>
      </c>
    </row>
    <row r="5995" spans="1:14" ht="45" x14ac:dyDescent="0.25">
      <c r="A5995" s="27" t="s">
        <v>5339</v>
      </c>
      <c r="B5995" s="19" t="s">
        <v>17021</v>
      </c>
      <c r="C5995" s="19" t="s">
        <v>16785</v>
      </c>
      <c r="D5995" s="38" t="s">
        <v>16095</v>
      </c>
      <c r="E5995" s="38" t="s">
        <v>6114</v>
      </c>
      <c r="F5995" s="41" t="s">
        <v>6110</v>
      </c>
      <c r="G5995" s="19" t="s">
        <v>614</v>
      </c>
      <c r="H5995" s="41">
        <v>6</v>
      </c>
      <c r="I5995" s="41">
        <v>6</v>
      </c>
      <c r="J5995" s="41">
        <v>10</v>
      </c>
      <c r="K5995" s="44">
        <v>1</v>
      </c>
      <c r="L5995" s="20">
        <v>10000000</v>
      </c>
      <c r="M5995" s="19" t="s">
        <v>15954</v>
      </c>
      <c r="N5995" s="28" t="s">
        <v>15953</v>
      </c>
    </row>
    <row r="5996" spans="1:14" ht="45" x14ac:dyDescent="0.25">
      <c r="A5996" s="27" t="s">
        <v>5339</v>
      </c>
      <c r="B5996" s="19" t="s">
        <v>17021</v>
      </c>
      <c r="C5996" s="19" t="s">
        <v>16785</v>
      </c>
      <c r="D5996" s="38" t="s">
        <v>16095</v>
      </c>
      <c r="E5996" s="38" t="s">
        <v>6115</v>
      </c>
      <c r="F5996" s="41" t="s">
        <v>6110</v>
      </c>
      <c r="G5996" s="19" t="s">
        <v>614</v>
      </c>
      <c r="H5996" s="41">
        <v>6</v>
      </c>
      <c r="I5996" s="41">
        <v>6</v>
      </c>
      <c r="J5996" s="41">
        <v>10</v>
      </c>
      <c r="K5996" s="44">
        <v>1</v>
      </c>
      <c r="L5996" s="20">
        <v>10000000</v>
      </c>
      <c r="M5996" s="19" t="s">
        <v>15954</v>
      </c>
      <c r="N5996" s="28" t="s">
        <v>15953</v>
      </c>
    </row>
    <row r="5997" spans="1:14" ht="45" x14ac:dyDescent="0.25">
      <c r="A5997" s="27" t="s">
        <v>5339</v>
      </c>
      <c r="B5997" s="19" t="s">
        <v>17021</v>
      </c>
      <c r="C5997" s="19" t="s">
        <v>16785</v>
      </c>
      <c r="D5997" s="38" t="s">
        <v>16095</v>
      </c>
      <c r="E5997" s="38" t="s">
        <v>6116</v>
      </c>
      <c r="F5997" s="41" t="s">
        <v>6110</v>
      </c>
      <c r="G5997" s="19" t="s">
        <v>614</v>
      </c>
      <c r="H5997" s="41">
        <v>6</v>
      </c>
      <c r="I5997" s="41">
        <v>6</v>
      </c>
      <c r="J5997" s="41">
        <v>10</v>
      </c>
      <c r="K5997" s="44">
        <v>1</v>
      </c>
      <c r="L5997" s="20">
        <v>3000000</v>
      </c>
      <c r="M5997" s="19" t="s">
        <v>15954</v>
      </c>
      <c r="N5997" s="28" t="s">
        <v>15953</v>
      </c>
    </row>
    <row r="5998" spans="1:14" ht="45" x14ac:dyDescent="0.25">
      <c r="A5998" s="27" t="s">
        <v>5339</v>
      </c>
      <c r="B5998" s="19" t="s">
        <v>17021</v>
      </c>
      <c r="C5998" s="19" t="s">
        <v>16785</v>
      </c>
      <c r="D5998" s="38" t="s">
        <v>16095</v>
      </c>
      <c r="E5998" s="38" t="s">
        <v>6117</v>
      </c>
      <c r="F5998" s="41" t="s">
        <v>6118</v>
      </c>
      <c r="G5998" s="19" t="s">
        <v>614</v>
      </c>
      <c r="H5998" s="41">
        <v>6</v>
      </c>
      <c r="I5998" s="41">
        <v>6</v>
      </c>
      <c r="J5998" s="41">
        <v>10</v>
      </c>
      <c r="K5998" s="44">
        <v>1</v>
      </c>
      <c r="L5998" s="20">
        <v>2000000</v>
      </c>
      <c r="M5998" s="19" t="s">
        <v>15954</v>
      </c>
      <c r="N5998" s="28" t="s">
        <v>15953</v>
      </c>
    </row>
    <row r="5999" spans="1:14" ht="45" x14ac:dyDescent="0.25">
      <c r="A5999" s="27" t="s">
        <v>5339</v>
      </c>
      <c r="B5999" s="19" t="s">
        <v>17021</v>
      </c>
      <c r="C5999" s="19" t="s">
        <v>16785</v>
      </c>
      <c r="D5999" s="38" t="s">
        <v>16095</v>
      </c>
      <c r="E5999" s="38" t="s">
        <v>6119</v>
      </c>
      <c r="F5999" s="41" t="s">
        <v>6118</v>
      </c>
      <c r="G5999" s="19" t="s">
        <v>614</v>
      </c>
      <c r="H5999" s="41">
        <v>6</v>
      </c>
      <c r="I5999" s="41">
        <v>6</v>
      </c>
      <c r="J5999" s="41">
        <v>10</v>
      </c>
      <c r="K5999" s="44">
        <v>1</v>
      </c>
      <c r="L5999" s="20">
        <v>2000000</v>
      </c>
      <c r="M5999" s="19" t="s">
        <v>15954</v>
      </c>
      <c r="N5999" s="28" t="s">
        <v>15953</v>
      </c>
    </row>
    <row r="6000" spans="1:14" ht="45" x14ac:dyDescent="0.25">
      <c r="A6000" s="27" t="s">
        <v>5339</v>
      </c>
      <c r="B6000" s="19" t="s">
        <v>17021</v>
      </c>
      <c r="C6000" s="19" t="s">
        <v>16785</v>
      </c>
      <c r="D6000" s="38" t="s">
        <v>16095</v>
      </c>
      <c r="E6000" s="38" t="s">
        <v>6120</v>
      </c>
      <c r="F6000" s="41" t="s">
        <v>723</v>
      </c>
      <c r="G6000" s="19" t="s">
        <v>614</v>
      </c>
      <c r="H6000" s="41">
        <v>6</v>
      </c>
      <c r="I6000" s="41">
        <v>6</v>
      </c>
      <c r="J6000" s="41">
        <v>10</v>
      </c>
      <c r="K6000" s="44">
        <v>1</v>
      </c>
      <c r="L6000" s="20">
        <v>2800000</v>
      </c>
      <c r="M6000" s="19" t="s">
        <v>15954</v>
      </c>
      <c r="N6000" s="28" t="s">
        <v>15953</v>
      </c>
    </row>
    <row r="6001" spans="1:14" ht="30" x14ac:dyDescent="0.25">
      <c r="A6001" s="27" t="s">
        <v>5339</v>
      </c>
      <c r="B6001" s="19" t="s">
        <v>17035</v>
      </c>
      <c r="C6001" s="19" t="s">
        <v>16790</v>
      </c>
      <c r="D6001" s="38" t="s">
        <v>16100</v>
      </c>
      <c r="E6001" s="38" t="s">
        <v>6121</v>
      </c>
      <c r="F6001" s="41">
        <v>81141504</v>
      </c>
      <c r="G6001" s="19" t="s">
        <v>614</v>
      </c>
      <c r="H6001" s="41">
        <v>6</v>
      </c>
      <c r="I6001" s="41">
        <v>6</v>
      </c>
      <c r="J6001" s="41">
        <v>10</v>
      </c>
      <c r="K6001" s="44">
        <v>1</v>
      </c>
      <c r="L6001" s="20">
        <v>21852600</v>
      </c>
      <c r="M6001" s="19" t="s">
        <v>15954</v>
      </c>
      <c r="N6001" s="28" t="s">
        <v>15953</v>
      </c>
    </row>
    <row r="6002" spans="1:14" ht="30" x14ac:dyDescent="0.25">
      <c r="A6002" s="27" t="s">
        <v>5339</v>
      </c>
      <c r="B6002" s="19" t="s">
        <v>17022</v>
      </c>
      <c r="C6002" s="19" t="s">
        <v>16762</v>
      </c>
      <c r="D6002" s="38" t="s">
        <v>16072</v>
      </c>
      <c r="E6002" s="38" t="s">
        <v>6122</v>
      </c>
      <c r="F6002" s="41" t="s">
        <v>3774</v>
      </c>
      <c r="G6002" s="19" t="s">
        <v>611</v>
      </c>
      <c r="H6002" s="41">
        <v>6</v>
      </c>
      <c r="I6002" s="41">
        <v>6</v>
      </c>
      <c r="J6002" s="41">
        <v>10</v>
      </c>
      <c r="K6002" s="44">
        <v>1</v>
      </c>
      <c r="L6002" s="20">
        <v>3500000</v>
      </c>
      <c r="M6002" s="19" t="s">
        <v>15954</v>
      </c>
      <c r="N6002" s="28" t="s">
        <v>15953</v>
      </c>
    </row>
    <row r="6003" spans="1:14" x14ac:dyDescent="0.25">
      <c r="A6003" s="27" t="s">
        <v>5339</v>
      </c>
      <c r="B6003" s="19" t="s">
        <v>17022</v>
      </c>
      <c r="C6003" s="19" t="s">
        <v>16762</v>
      </c>
      <c r="D6003" s="38" t="s">
        <v>16072</v>
      </c>
      <c r="E6003" s="38" t="s">
        <v>6123</v>
      </c>
      <c r="F6003" s="41" t="s">
        <v>148</v>
      </c>
      <c r="G6003" s="19" t="s">
        <v>614</v>
      </c>
      <c r="H6003" s="41">
        <v>6</v>
      </c>
      <c r="I6003" s="41">
        <v>6</v>
      </c>
      <c r="J6003" s="41">
        <v>10</v>
      </c>
      <c r="K6003" s="44">
        <v>1</v>
      </c>
      <c r="L6003" s="20">
        <v>15674196</v>
      </c>
      <c r="M6003" s="19" t="s">
        <v>15954</v>
      </c>
      <c r="N6003" s="28" t="s">
        <v>15953</v>
      </c>
    </row>
    <row r="6004" spans="1:14" ht="45" x14ac:dyDescent="0.25">
      <c r="A6004" s="27" t="s">
        <v>5339</v>
      </c>
      <c r="B6004" s="19" t="s">
        <v>17021</v>
      </c>
      <c r="C6004" s="19" t="s">
        <v>16766</v>
      </c>
      <c r="D6004" s="38" t="s">
        <v>16076</v>
      </c>
      <c r="E6004" s="38" t="s">
        <v>6124</v>
      </c>
      <c r="F6004" s="41" t="s">
        <v>156</v>
      </c>
      <c r="G6004" s="19" t="s">
        <v>614</v>
      </c>
      <c r="H6004" s="41">
        <v>6</v>
      </c>
      <c r="I6004" s="41">
        <v>6</v>
      </c>
      <c r="J6004" s="41">
        <v>10</v>
      </c>
      <c r="K6004" s="44">
        <v>1</v>
      </c>
      <c r="L6004" s="20">
        <v>15525428</v>
      </c>
      <c r="M6004" s="19" t="s">
        <v>15954</v>
      </c>
      <c r="N6004" s="28" t="s">
        <v>15953</v>
      </c>
    </row>
    <row r="6005" spans="1:14" ht="30" x14ac:dyDescent="0.25">
      <c r="A6005" s="27" t="s">
        <v>5339</v>
      </c>
      <c r="B6005" s="19" t="s">
        <v>15943</v>
      </c>
      <c r="C6005" s="19" t="s">
        <v>15943</v>
      </c>
      <c r="D6005" s="38" t="s">
        <v>16220</v>
      </c>
      <c r="E6005" s="38" t="s">
        <v>6125</v>
      </c>
      <c r="F6005" s="41" t="s">
        <v>4147</v>
      </c>
      <c r="G6005" s="19" t="s">
        <v>949</v>
      </c>
      <c r="H6005" s="41">
        <v>6</v>
      </c>
      <c r="I6005" s="41">
        <v>6</v>
      </c>
      <c r="J6005" s="41">
        <v>10</v>
      </c>
      <c r="K6005" s="44">
        <v>1</v>
      </c>
      <c r="L6005" s="20">
        <v>131110000</v>
      </c>
      <c r="M6005" s="19" t="s">
        <v>15954</v>
      </c>
      <c r="N6005" s="28" t="s">
        <v>15953</v>
      </c>
    </row>
    <row r="6006" spans="1:14" ht="30" x14ac:dyDescent="0.25">
      <c r="A6006" s="27" t="s">
        <v>5339</v>
      </c>
      <c r="B6006" s="19" t="s">
        <v>17067</v>
      </c>
      <c r="C6006" s="19" t="s">
        <v>16902</v>
      </c>
      <c r="D6006" s="38" t="s">
        <v>16212</v>
      </c>
      <c r="E6006" s="38" t="s">
        <v>6126</v>
      </c>
      <c r="F6006" s="41" t="s">
        <v>4081</v>
      </c>
      <c r="G6006" s="19" t="s">
        <v>611</v>
      </c>
      <c r="H6006" s="41">
        <v>6</v>
      </c>
      <c r="I6006" s="41">
        <v>6</v>
      </c>
      <c r="J6006" s="41">
        <v>10</v>
      </c>
      <c r="K6006" s="44">
        <v>1</v>
      </c>
      <c r="L6006" s="20">
        <v>10000000</v>
      </c>
      <c r="M6006" s="19" t="s">
        <v>15954</v>
      </c>
      <c r="N6006" s="28" t="s">
        <v>15953</v>
      </c>
    </row>
    <row r="6007" spans="1:14" ht="45" x14ac:dyDescent="0.25">
      <c r="A6007" s="27" t="s">
        <v>5339</v>
      </c>
      <c r="B6007" s="19" t="s">
        <v>17065</v>
      </c>
      <c r="C6007" s="19" t="s">
        <v>16878</v>
      </c>
      <c r="D6007" s="38" t="s">
        <v>16188</v>
      </c>
      <c r="E6007" s="38" t="s">
        <v>6127</v>
      </c>
      <c r="F6007" s="41" t="s">
        <v>632</v>
      </c>
      <c r="G6007" s="19" t="s">
        <v>614</v>
      </c>
      <c r="H6007" s="41">
        <v>6</v>
      </c>
      <c r="I6007" s="41">
        <v>6</v>
      </c>
      <c r="J6007" s="41">
        <v>10</v>
      </c>
      <c r="K6007" s="44">
        <v>1</v>
      </c>
      <c r="L6007" s="20">
        <v>29857301.050000001</v>
      </c>
      <c r="M6007" s="19" t="s">
        <v>15954</v>
      </c>
      <c r="N6007" s="28" t="s">
        <v>15953</v>
      </c>
    </row>
    <row r="6008" spans="1:14" ht="45" x14ac:dyDescent="0.25">
      <c r="A6008" s="27" t="s">
        <v>5339</v>
      </c>
      <c r="B6008" s="19" t="s">
        <v>17065</v>
      </c>
      <c r="C6008" s="19" t="s">
        <v>16878</v>
      </c>
      <c r="D6008" s="38" t="s">
        <v>16188</v>
      </c>
      <c r="E6008" s="38" t="s">
        <v>6128</v>
      </c>
      <c r="F6008" s="41" t="s">
        <v>3530</v>
      </c>
      <c r="G6008" s="19" t="s">
        <v>614</v>
      </c>
      <c r="H6008" s="41">
        <v>6</v>
      </c>
      <c r="I6008" s="41">
        <v>6</v>
      </c>
      <c r="J6008" s="41">
        <v>10</v>
      </c>
      <c r="K6008" s="44">
        <v>1</v>
      </c>
      <c r="L6008" s="20">
        <v>50258396.530000001</v>
      </c>
      <c r="M6008" s="19" t="s">
        <v>15954</v>
      </c>
      <c r="N6008" s="28" t="s">
        <v>15953</v>
      </c>
    </row>
    <row r="6009" spans="1:14" ht="45" x14ac:dyDescent="0.25">
      <c r="A6009" s="27" t="s">
        <v>5339</v>
      </c>
      <c r="B6009" s="19" t="s">
        <v>17021</v>
      </c>
      <c r="C6009" s="19" t="s">
        <v>16785</v>
      </c>
      <c r="D6009" s="38" t="s">
        <v>16095</v>
      </c>
      <c r="E6009" s="38" t="s">
        <v>6129</v>
      </c>
      <c r="F6009" s="41" t="s">
        <v>4973</v>
      </c>
      <c r="G6009" s="19" t="s">
        <v>611</v>
      </c>
      <c r="H6009" s="41">
        <v>6</v>
      </c>
      <c r="I6009" s="41">
        <v>6</v>
      </c>
      <c r="J6009" s="41">
        <v>10</v>
      </c>
      <c r="K6009" s="44">
        <v>1</v>
      </c>
      <c r="L6009" s="20">
        <v>183259999.87</v>
      </c>
      <c r="M6009" s="19" t="s">
        <v>15954</v>
      </c>
      <c r="N6009" s="28" t="s">
        <v>15953</v>
      </c>
    </row>
    <row r="6010" spans="1:14" ht="45" x14ac:dyDescent="0.25">
      <c r="A6010" s="27" t="s">
        <v>5339</v>
      </c>
      <c r="B6010" s="19" t="s">
        <v>17021</v>
      </c>
      <c r="C6010" s="19" t="s">
        <v>16785</v>
      </c>
      <c r="D6010" s="38" t="s">
        <v>16095</v>
      </c>
      <c r="E6010" s="38" t="s">
        <v>6130</v>
      </c>
      <c r="F6010" s="41">
        <v>72153202</v>
      </c>
      <c r="G6010" s="19" t="s">
        <v>614</v>
      </c>
      <c r="H6010" s="41">
        <v>6</v>
      </c>
      <c r="I6010" s="41">
        <v>6</v>
      </c>
      <c r="J6010" s="41">
        <v>10</v>
      </c>
      <c r="K6010" s="44">
        <v>1</v>
      </c>
      <c r="L6010" s="20">
        <v>129999999.97</v>
      </c>
      <c r="M6010" s="19" t="s">
        <v>15954</v>
      </c>
      <c r="N6010" s="28" t="s">
        <v>15953</v>
      </c>
    </row>
    <row r="6011" spans="1:14" ht="45" x14ac:dyDescent="0.25">
      <c r="A6011" s="27" t="s">
        <v>5339</v>
      </c>
      <c r="B6011" s="19" t="s">
        <v>17021</v>
      </c>
      <c r="C6011" s="19" t="s">
        <v>16785</v>
      </c>
      <c r="D6011" s="38" t="s">
        <v>16095</v>
      </c>
      <c r="E6011" s="38" t="s">
        <v>6131</v>
      </c>
      <c r="F6011" s="41" t="s">
        <v>3922</v>
      </c>
      <c r="G6011" s="19" t="s">
        <v>614</v>
      </c>
      <c r="H6011" s="41">
        <v>6</v>
      </c>
      <c r="I6011" s="41">
        <v>6</v>
      </c>
      <c r="J6011" s="41">
        <v>10</v>
      </c>
      <c r="K6011" s="44">
        <v>1</v>
      </c>
      <c r="L6011" s="20">
        <v>1000000</v>
      </c>
      <c r="M6011" s="19" t="s">
        <v>15954</v>
      </c>
      <c r="N6011" s="28" t="s">
        <v>15953</v>
      </c>
    </row>
    <row r="6012" spans="1:14" ht="45" x14ac:dyDescent="0.25">
      <c r="A6012" s="27" t="s">
        <v>5339</v>
      </c>
      <c r="B6012" s="19" t="s">
        <v>17021</v>
      </c>
      <c r="C6012" s="19" t="s">
        <v>16766</v>
      </c>
      <c r="D6012" s="38" t="s">
        <v>16076</v>
      </c>
      <c r="E6012" s="38" t="s">
        <v>6132</v>
      </c>
      <c r="F6012" s="41" t="s">
        <v>156</v>
      </c>
      <c r="G6012" s="19" t="s">
        <v>614</v>
      </c>
      <c r="H6012" s="41">
        <v>6</v>
      </c>
      <c r="I6012" s="41">
        <v>6</v>
      </c>
      <c r="J6012" s="41">
        <v>10</v>
      </c>
      <c r="K6012" s="44">
        <v>1</v>
      </c>
      <c r="L6012" s="20">
        <v>4000000</v>
      </c>
      <c r="M6012" s="19" t="s">
        <v>15954</v>
      </c>
      <c r="N6012" s="28" t="s">
        <v>15953</v>
      </c>
    </row>
    <row r="6013" spans="1:14" ht="45" x14ac:dyDescent="0.25">
      <c r="A6013" s="27" t="s">
        <v>5339</v>
      </c>
      <c r="B6013" s="19" t="s">
        <v>17021</v>
      </c>
      <c r="C6013" s="19" t="s">
        <v>16766</v>
      </c>
      <c r="D6013" s="38" t="s">
        <v>16076</v>
      </c>
      <c r="E6013" s="38" t="s">
        <v>6133</v>
      </c>
      <c r="F6013" s="41" t="s">
        <v>156</v>
      </c>
      <c r="G6013" s="19" t="s">
        <v>614</v>
      </c>
      <c r="H6013" s="41">
        <v>6</v>
      </c>
      <c r="I6013" s="41">
        <v>6</v>
      </c>
      <c r="J6013" s="41">
        <v>10</v>
      </c>
      <c r="K6013" s="44">
        <v>1</v>
      </c>
      <c r="L6013" s="20">
        <v>4000000</v>
      </c>
      <c r="M6013" s="19" t="s">
        <v>15954</v>
      </c>
      <c r="N6013" s="28" t="s">
        <v>15953</v>
      </c>
    </row>
    <row r="6014" spans="1:14" ht="45" x14ac:dyDescent="0.25">
      <c r="A6014" s="27" t="s">
        <v>5339</v>
      </c>
      <c r="B6014" s="19" t="s">
        <v>17021</v>
      </c>
      <c r="C6014" s="19" t="s">
        <v>16766</v>
      </c>
      <c r="D6014" s="38" t="s">
        <v>16076</v>
      </c>
      <c r="E6014" s="38" t="s">
        <v>6134</v>
      </c>
      <c r="F6014" s="41" t="s">
        <v>6135</v>
      </c>
      <c r="G6014" s="19" t="s">
        <v>614</v>
      </c>
      <c r="H6014" s="41">
        <v>6</v>
      </c>
      <c r="I6014" s="41">
        <v>6</v>
      </c>
      <c r="J6014" s="41">
        <v>10</v>
      </c>
      <c r="K6014" s="44">
        <v>1</v>
      </c>
      <c r="L6014" s="20">
        <v>3999947</v>
      </c>
      <c r="M6014" s="19" t="s">
        <v>15954</v>
      </c>
      <c r="N6014" s="28" t="s">
        <v>15953</v>
      </c>
    </row>
    <row r="6015" spans="1:14" ht="45" x14ac:dyDescent="0.25">
      <c r="A6015" s="27" t="s">
        <v>5339</v>
      </c>
      <c r="B6015" s="19" t="s">
        <v>17025</v>
      </c>
      <c r="C6015" s="19" t="s">
        <v>16768</v>
      </c>
      <c r="D6015" s="38" t="s">
        <v>16078</v>
      </c>
      <c r="E6015" s="38" t="s">
        <v>6136</v>
      </c>
      <c r="F6015" s="41" t="s">
        <v>5660</v>
      </c>
      <c r="G6015" s="19" t="s">
        <v>614</v>
      </c>
      <c r="H6015" s="41">
        <v>6</v>
      </c>
      <c r="I6015" s="41">
        <v>6</v>
      </c>
      <c r="J6015" s="41">
        <v>10</v>
      </c>
      <c r="K6015" s="44">
        <v>1</v>
      </c>
      <c r="L6015" s="20">
        <v>463645286</v>
      </c>
      <c r="M6015" s="19" t="s">
        <v>15954</v>
      </c>
      <c r="N6015" s="28" t="s">
        <v>15953</v>
      </c>
    </row>
    <row r="6016" spans="1:14" ht="45" x14ac:dyDescent="0.25">
      <c r="A6016" s="27" t="s">
        <v>5339</v>
      </c>
      <c r="B6016" s="19" t="s">
        <v>15949</v>
      </c>
      <c r="C6016" s="19" t="s">
        <v>15949</v>
      </c>
      <c r="D6016" s="38" t="s">
        <v>16223</v>
      </c>
      <c r="E6016" s="38" t="s">
        <v>6137</v>
      </c>
      <c r="F6016" s="41" t="s">
        <v>4196</v>
      </c>
      <c r="G6016" s="19" t="s">
        <v>614</v>
      </c>
      <c r="H6016" s="41">
        <v>6</v>
      </c>
      <c r="I6016" s="41">
        <v>6</v>
      </c>
      <c r="J6016" s="41">
        <v>10</v>
      </c>
      <c r="K6016" s="44">
        <v>1</v>
      </c>
      <c r="L6016" s="20">
        <v>500000</v>
      </c>
      <c r="M6016" s="19" t="s">
        <v>15954</v>
      </c>
      <c r="N6016" s="28" t="s">
        <v>15953</v>
      </c>
    </row>
    <row r="6017" spans="1:14" ht="30" x14ac:dyDescent="0.25">
      <c r="A6017" s="27" t="s">
        <v>5339</v>
      </c>
      <c r="B6017" s="19" t="s">
        <v>17041</v>
      </c>
      <c r="C6017" s="19" t="s">
        <v>16798</v>
      </c>
      <c r="D6017" s="38" t="s">
        <v>16108</v>
      </c>
      <c r="E6017" s="38" t="s">
        <v>6138</v>
      </c>
      <c r="F6017" s="41">
        <v>0</v>
      </c>
      <c r="G6017" s="19" t="s">
        <v>16737</v>
      </c>
      <c r="H6017" s="41">
        <v>6</v>
      </c>
      <c r="I6017" s="41">
        <v>6</v>
      </c>
      <c r="J6017" s="41">
        <v>10</v>
      </c>
      <c r="K6017" s="44">
        <v>2</v>
      </c>
      <c r="L6017" s="20">
        <v>5900000</v>
      </c>
      <c r="M6017" s="19" t="s">
        <v>11</v>
      </c>
      <c r="N6017" s="28" t="s">
        <v>15953</v>
      </c>
    </row>
    <row r="6018" spans="1:14" ht="30" x14ac:dyDescent="0.25">
      <c r="A6018" s="27" t="s">
        <v>5339</v>
      </c>
      <c r="B6018" s="19" t="s">
        <v>17031</v>
      </c>
      <c r="C6018" s="19" t="s">
        <v>16779</v>
      </c>
      <c r="D6018" s="38" t="s">
        <v>16089</v>
      </c>
      <c r="E6018" s="38" t="s">
        <v>6139</v>
      </c>
      <c r="F6018" s="41">
        <v>0</v>
      </c>
      <c r="G6018" s="19" t="s">
        <v>614</v>
      </c>
      <c r="H6018" s="41">
        <v>6</v>
      </c>
      <c r="I6018" s="41">
        <v>6</v>
      </c>
      <c r="J6018" s="41">
        <v>10</v>
      </c>
      <c r="K6018" s="44">
        <v>56</v>
      </c>
      <c r="L6018" s="20">
        <v>280000000</v>
      </c>
      <c r="M6018" s="19" t="s">
        <v>11</v>
      </c>
      <c r="N6018" s="28" t="s">
        <v>15953</v>
      </c>
    </row>
    <row r="6019" spans="1:14" ht="30" x14ac:dyDescent="0.25">
      <c r="A6019" s="27" t="s">
        <v>5339</v>
      </c>
      <c r="B6019" s="19" t="s">
        <v>17037</v>
      </c>
      <c r="C6019" s="19" t="s">
        <v>16883</v>
      </c>
      <c r="D6019" s="38" t="s">
        <v>16193</v>
      </c>
      <c r="E6019" s="38" t="s">
        <v>6140</v>
      </c>
      <c r="F6019" s="41">
        <v>0</v>
      </c>
      <c r="G6019" s="19" t="s">
        <v>611</v>
      </c>
      <c r="H6019" s="41">
        <v>6</v>
      </c>
      <c r="I6019" s="41">
        <v>6</v>
      </c>
      <c r="J6019" s="41">
        <v>10</v>
      </c>
      <c r="K6019" s="44">
        <v>1</v>
      </c>
      <c r="L6019" s="20">
        <v>4181000</v>
      </c>
      <c r="M6019" s="19" t="s">
        <v>15954</v>
      </c>
      <c r="N6019" s="28" t="s">
        <v>15953</v>
      </c>
    </row>
    <row r="6020" spans="1:14" ht="30" x14ac:dyDescent="0.25">
      <c r="A6020" s="27" t="s">
        <v>5339</v>
      </c>
      <c r="B6020" s="19" t="s">
        <v>17018</v>
      </c>
      <c r="C6020" s="19" t="s">
        <v>16839</v>
      </c>
      <c r="D6020" s="38" t="s">
        <v>16149</v>
      </c>
      <c r="E6020" s="38" t="s">
        <v>6141</v>
      </c>
      <c r="F6020" s="41">
        <v>0</v>
      </c>
      <c r="G6020" s="19" t="s">
        <v>611</v>
      </c>
      <c r="H6020" s="41">
        <v>6</v>
      </c>
      <c r="I6020" s="41">
        <v>6</v>
      </c>
      <c r="J6020" s="41">
        <v>10</v>
      </c>
      <c r="K6020" s="44">
        <v>1</v>
      </c>
      <c r="L6020" s="20">
        <v>45810000</v>
      </c>
      <c r="M6020" s="19" t="s">
        <v>15954</v>
      </c>
      <c r="N6020" s="28" t="s">
        <v>15953</v>
      </c>
    </row>
    <row r="6021" spans="1:14" ht="30" x14ac:dyDescent="0.25">
      <c r="A6021" s="27" t="s">
        <v>5339</v>
      </c>
      <c r="B6021" s="19" t="s">
        <v>17056</v>
      </c>
      <c r="C6021" s="19" t="s">
        <v>16829</v>
      </c>
      <c r="D6021" s="38" t="s">
        <v>16139</v>
      </c>
      <c r="E6021" s="38" t="s">
        <v>6142</v>
      </c>
      <c r="F6021" s="41">
        <v>43211518</v>
      </c>
      <c r="G6021" s="19" t="s">
        <v>6143</v>
      </c>
      <c r="H6021" s="41">
        <v>6</v>
      </c>
      <c r="I6021" s="41">
        <v>6</v>
      </c>
      <c r="J6021" s="41">
        <v>10</v>
      </c>
      <c r="K6021" s="44">
        <v>1</v>
      </c>
      <c r="L6021" s="20">
        <v>40820000</v>
      </c>
      <c r="M6021" s="19" t="s">
        <v>15954</v>
      </c>
      <c r="N6021" s="28" t="s">
        <v>15953</v>
      </c>
    </row>
    <row r="6022" spans="1:14" ht="60" x14ac:dyDescent="0.25">
      <c r="A6022" s="27" t="s">
        <v>5339</v>
      </c>
      <c r="B6022" s="19" t="s">
        <v>17057</v>
      </c>
      <c r="C6022" s="19" t="s">
        <v>16831</v>
      </c>
      <c r="D6022" s="38" t="s">
        <v>16141</v>
      </c>
      <c r="E6022" s="38" t="s">
        <v>6144</v>
      </c>
      <c r="F6022" s="41">
        <v>45111609</v>
      </c>
      <c r="G6022" s="19" t="s">
        <v>6143</v>
      </c>
      <c r="H6022" s="41">
        <v>6</v>
      </c>
      <c r="I6022" s="41">
        <v>6</v>
      </c>
      <c r="J6022" s="41">
        <v>10</v>
      </c>
      <c r="K6022" s="44">
        <v>1</v>
      </c>
      <c r="L6022" s="20">
        <v>32300000</v>
      </c>
      <c r="M6022" s="19" t="s">
        <v>15954</v>
      </c>
      <c r="N6022" s="28" t="s">
        <v>15953</v>
      </c>
    </row>
    <row r="6023" spans="1:14" x14ac:dyDescent="0.25">
      <c r="A6023" s="27" t="s">
        <v>5339</v>
      </c>
      <c r="B6023" s="19" t="s">
        <v>17070</v>
      </c>
      <c r="C6023" s="19" t="s">
        <v>16932</v>
      </c>
      <c r="D6023" s="38" t="s">
        <v>16244</v>
      </c>
      <c r="E6023" s="38" t="s">
        <v>6145</v>
      </c>
      <c r="F6023" s="41">
        <v>43232601</v>
      </c>
      <c r="G6023" s="19" t="s">
        <v>6143</v>
      </c>
      <c r="H6023" s="41">
        <v>6</v>
      </c>
      <c r="I6023" s="41">
        <v>6</v>
      </c>
      <c r="J6023" s="41">
        <v>10</v>
      </c>
      <c r="K6023" s="44">
        <v>1</v>
      </c>
      <c r="L6023" s="20">
        <v>137110000</v>
      </c>
      <c r="M6023" s="19" t="s">
        <v>15954</v>
      </c>
      <c r="N6023" s="28" t="s">
        <v>15953</v>
      </c>
    </row>
    <row r="6024" spans="1:14" ht="90" x14ac:dyDescent="0.25">
      <c r="A6024" s="27" t="s">
        <v>5339</v>
      </c>
      <c r="B6024" s="19" t="s">
        <v>17039</v>
      </c>
      <c r="C6024" s="19" t="s">
        <v>16795</v>
      </c>
      <c r="D6024" s="38" t="s">
        <v>16105</v>
      </c>
      <c r="E6024" s="38" t="s">
        <v>6146</v>
      </c>
      <c r="F6024" s="41">
        <v>32101656</v>
      </c>
      <c r="G6024" s="19" t="s">
        <v>6143</v>
      </c>
      <c r="H6024" s="41">
        <v>6</v>
      </c>
      <c r="I6024" s="41">
        <v>6</v>
      </c>
      <c r="J6024" s="41">
        <v>10</v>
      </c>
      <c r="K6024" s="44">
        <v>1</v>
      </c>
      <c r="L6024" s="20">
        <v>80000000</v>
      </c>
      <c r="M6024" s="19" t="s">
        <v>15954</v>
      </c>
      <c r="N6024" s="28" t="s">
        <v>15953</v>
      </c>
    </row>
    <row r="6025" spans="1:14" ht="45" x14ac:dyDescent="0.25">
      <c r="A6025" s="27" t="s">
        <v>5339</v>
      </c>
      <c r="B6025" s="19" t="s">
        <v>17021</v>
      </c>
      <c r="C6025" s="19" t="s">
        <v>16785</v>
      </c>
      <c r="D6025" s="38" t="s">
        <v>16095</v>
      </c>
      <c r="E6025" s="38" t="s">
        <v>6147</v>
      </c>
      <c r="F6025" s="41">
        <v>72151802</v>
      </c>
      <c r="G6025" s="19" t="s">
        <v>6143</v>
      </c>
      <c r="H6025" s="41">
        <v>6</v>
      </c>
      <c r="I6025" s="41">
        <v>6</v>
      </c>
      <c r="J6025" s="41">
        <v>10</v>
      </c>
      <c r="K6025" s="44">
        <v>1</v>
      </c>
      <c r="L6025" s="20">
        <v>209770000</v>
      </c>
      <c r="M6025" s="19" t="s">
        <v>15954</v>
      </c>
      <c r="N6025" s="28" t="s">
        <v>15953</v>
      </c>
    </row>
    <row r="6026" spans="1:14" ht="30" x14ac:dyDescent="0.25">
      <c r="A6026" s="27" t="s">
        <v>5339</v>
      </c>
      <c r="B6026" s="19" t="s">
        <v>17060</v>
      </c>
      <c r="C6026" s="19" t="s">
        <v>16855</v>
      </c>
      <c r="D6026" s="38" t="s">
        <v>16165</v>
      </c>
      <c r="E6026" s="38" t="s">
        <v>6148</v>
      </c>
      <c r="F6026" s="41">
        <v>0</v>
      </c>
      <c r="G6026" s="19" t="s">
        <v>721</v>
      </c>
      <c r="H6026" s="41">
        <v>6</v>
      </c>
      <c r="I6026" s="41">
        <v>6</v>
      </c>
      <c r="J6026" s="41">
        <v>16</v>
      </c>
      <c r="K6026" s="44">
        <v>1</v>
      </c>
      <c r="L6026" s="20">
        <v>13610600</v>
      </c>
      <c r="M6026" s="19" t="s">
        <v>15954</v>
      </c>
      <c r="N6026" s="28" t="s">
        <v>15953</v>
      </c>
    </row>
    <row r="6027" spans="1:14" ht="30" x14ac:dyDescent="0.25">
      <c r="A6027" s="27" t="s">
        <v>5339</v>
      </c>
      <c r="B6027" s="19" t="s">
        <v>16841</v>
      </c>
      <c r="C6027" s="19" t="s">
        <v>16841</v>
      </c>
      <c r="D6027" s="38" t="s">
        <v>16151</v>
      </c>
      <c r="E6027" s="38" t="s">
        <v>6149</v>
      </c>
      <c r="F6027" s="41">
        <v>0</v>
      </c>
      <c r="G6027" s="19" t="s">
        <v>721</v>
      </c>
      <c r="H6027" s="41">
        <v>6</v>
      </c>
      <c r="I6027" s="41">
        <v>6</v>
      </c>
      <c r="J6027" s="41">
        <v>16</v>
      </c>
      <c r="K6027" s="44">
        <v>1</v>
      </c>
      <c r="L6027" s="20">
        <v>9922684.0399999991</v>
      </c>
      <c r="M6027" s="19" t="s">
        <v>15954</v>
      </c>
      <c r="N6027" s="28" t="s">
        <v>15953</v>
      </c>
    </row>
    <row r="6028" spans="1:14" ht="45" x14ac:dyDescent="0.25">
      <c r="A6028" s="27" t="s">
        <v>5339</v>
      </c>
      <c r="B6028" s="19" t="s">
        <v>17022</v>
      </c>
      <c r="C6028" s="19" t="s">
        <v>16762</v>
      </c>
      <c r="D6028" s="38" t="s">
        <v>16072</v>
      </c>
      <c r="E6028" s="38" t="s">
        <v>16378</v>
      </c>
      <c r="F6028" s="41">
        <v>76111501</v>
      </c>
      <c r="G6028" s="19" t="s">
        <v>614</v>
      </c>
      <c r="H6028" s="41">
        <v>6</v>
      </c>
      <c r="I6028" s="41">
        <v>6</v>
      </c>
      <c r="J6028" s="41">
        <v>10</v>
      </c>
      <c r="K6028" s="44">
        <v>1</v>
      </c>
      <c r="L6028" s="20">
        <v>9251775.7400000002</v>
      </c>
      <c r="M6028" s="19" t="s">
        <v>15954</v>
      </c>
      <c r="N6028" s="28" t="s">
        <v>15953</v>
      </c>
    </row>
    <row r="6029" spans="1:14" ht="30" x14ac:dyDescent="0.25">
      <c r="A6029" s="27" t="s">
        <v>5339</v>
      </c>
      <c r="B6029" s="19" t="s">
        <v>17011</v>
      </c>
      <c r="C6029" s="19" t="s">
        <v>16738</v>
      </c>
      <c r="D6029" s="38" t="s">
        <v>16048</v>
      </c>
      <c r="E6029" s="38" t="s">
        <v>6150</v>
      </c>
      <c r="F6029" s="41">
        <v>0</v>
      </c>
      <c r="G6029" s="19" t="s">
        <v>949</v>
      </c>
      <c r="H6029" s="41">
        <v>6</v>
      </c>
      <c r="I6029" s="41">
        <v>6</v>
      </c>
      <c r="J6029" s="41">
        <v>16</v>
      </c>
      <c r="K6029" s="44">
        <v>1</v>
      </c>
      <c r="L6029" s="20">
        <v>3293.07</v>
      </c>
      <c r="M6029" s="19" t="s">
        <v>15954</v>
      </c>
      <c r="N6029" s="28" t="s">
        <v>15953</v>
      </c>
    </row>
    <row r="6030" spans="1:14" ht="90" x14ac:dyDescent="0.25">
      <c r="A6030" s="27" t="s">
        <v>5339</v>
      </c>
      <c r="B6030" s="19" t="s">
        <v>17064</v>
      </c>
      <c r="C6030" s="19" t="s">
        <v>16875</v>
      </c>
      <c r="D6030" s="38" t="s">
        <v>16185</v>
      </c>
      <c r="E6030" s="38" t="s">
        <v>6150</v>
      </c>
      <c r="F6030" s="41">
        <v>0</v>
      </c>
      <c r="G6030" s="19" t="s">
        <v>949</v>
      </c>
      <c r="H6030" s="41">
        <v>6</v>
      </c>
      <c r="I6030" s="41">
        <v>6</v>
      </c>
      <c r="J6030" s="41">
        <v>16</v>
      </c>
      <c r="K6030" s="44">
        <v>1</v>
      </c>
      <c r="L6030" s="20">
        <v>1621</v>
      </c>
      <c r="M6030" s="19" t="s">
        <v>15954</v>
      </c>
      <c r="N6030" s="28" t="s">
        <v>15953</v>
      </c>
    </row>
    <row r="6031" spans="1:14" ht="30" x14ac:dyDescent="0.25">
      <c r="A6031" s="27" t="s">
        <v>5339</v>
      </c>
      <c r="B6031" s="19" t="s">
        <v>16780</v>
      </c>
      <c r="C6031" s="19" t="s">
        <v>16780</v>
      </c>
      <c r="D6031" s="38" t="s">
        <v>16090</v>
      </c>
      <c r="E6031" s="38" t="s">
        <v>6151</v>
      </c>
      <c r="F6031" s="41">
        <v>0</v>
      </c>
      <c r="G6031" s="19" t="s">
        <v>611</v>
      </c>
      <c r="H6031" s="41">
        <v>6</v>
      </c>
      <c r="I6031" s="41">
        <v>6</v>
      </c>
      <c r="J6031" s="41">
        <v>10</v>
      </c>
      <c r="K6031" s="44">
        <v>5</v>
      </c>
      <c r="L6031" s="20">
        <v>2300000</v>
      </c>
      <c r="M6031" s="19" t="s">
        <v>15954</v>
      </c>
      <c r="N6031" s="28" t="s">
        <v>15953</v>
      </c>
    </row>
    <row r="6032" spans="1:14" ht="30" x14ac:dyDescent="0.25">
      <c r="A6032" s="27" t="s">
        <v>5339</v>
      </c>
      <c r="B6032" s="19" t="s">
        <v>17033</v>
      </c>
      <c r="C6032" s="19" t="s">
        <v>16783</v>
      </c>
      <c r="D6032" s="38" t="s">
        <v>16093</v>
      </c>
      <c r="E6032" s="38" t="s">
        <v>6152</v>
      </c>
      <c r="F6032" s="41">
        <v>12506030</v>
      </c>
      <c r="G6032" s="19" t="s">
        <v>498</v>
      </c>
      <c r="H6032" s="41">
        <v>6</v>
      </c>
      <c r="I6032" s="41">
        <v>6</v>
      </c>
      <c r="J6032" s="41">
        <v>10</v>
      </c>
      <c r="K6032" s="44">
        <v>1</v>
      </c>
      <c r="L6032" s="20">
        <v>24779571</v>
      </c>
      <c r="M6032" s="19" t="s">
        <v>15954</v>
      </c>
      <c r="N6032" s="28" t="s">
        <v>15953</v>
      </c>
    </row>
    <row r="6033" spans="1:14" ht="45" x14ac:dyDescent="0.25">
      <c r="A6033" s="27" t="s">
        <v>5339</v>
      </c>
      <c r="B6033" s="19" t="s">
        <v>17051</v>
      </c>
      <c r="C6033" s="19" t="s">
        <v>16821</v>
      </c>
      <c r="D6033" s="38" t="s">
        <v>16131</v>
      </c>
      <c r="E6033" s="38" t="s">
        <v>5260</v>
      </c>
      <c r="F6033" s="41">
        <v>24112700</v>
      </c>
      <c r="G6033" s="19" t="s">
        <v>797</v>
      </c>
      <c r="H6033" s="41">
        <v>6</v>
      </c>
      <c r="I6033" s="41">
        <v>6</v>
      </c>
      <c r="J6033" s="41">
        <v>10</v>
      </c>
      <c r="K6033" s="44">
        <v>1</v>
      </c>
      <c r="L6033" s="20">
        <v>282329225.5</v>
      </c>
      <c r="M6033" s="19" t="s">
        <v>15954</v>
      </c>
      <c r="N6033" s="28" t="s">
        <v>15953</v>
      </c>
    </row>
    <row r="6034" spans="1:14" ht="60" x14ac:dyDescent="0.25">
      <c r="A6034" s="27" t="s">
        <v>5339</v>
      </c>
      <c r="B6034" s="19" t="s">
        <v>17042</v>
      </c>
      <c r="C6034" s="19" t="s">
        <v>16926</v>
      </c>
      <c r="D6034" s="38" t="s">
        <v>16238</v>
      </c>
      <c r="E6034" s="38" t="s">
        <v>16379</v>
      </c>
      <c r="F6034" s="41">
        <v>39121621</v>
      </c>
      <c r="G6034" s="19" t="s">
        <v>611</v>
      </c>
      <c r="H6034" s="41">
        <v>6</v>
      </c>
      <c r="I6034" s="41">
        <v>6</v>
      </c>
      <c r="J6034" s="41">
        <v>10</v>
      </c>
      <c r="K6034" s="44">
        <v>1</v>
      </c>
      <c r="L6034" s="20">
        <v>52955000</v>
      </c>
      <c r="M6034" s="19" t="s">
        <v>15954</v>
      </c>
      <c r="N6034" s="28" t="s">
        <v>15953</v>
      </c>
    </row>
    <row r="6035" spans="1:14" x14ac:dyDescent="0.25">
      <c r="A6035" s="27" t="s">
        <v>5339</v>
      </c>
      <c r="B6035" s="19" t="s">
        <v>16860</v>
      </c>
      <c r="C6035" s="19" t="s">
        <v>16860</v>
      </c>
      <c r="D6035" s="38" t="s">
        <v>16170</v>
      </c>
      <c r="E6035" s="38" t="s">
        <v>6153</v>
      </c>
      <c r="F6035" s="41">
        <v>0</v>
      </c>
      <c r="G6035" s="19" t="s">
        <v>949</v>
      </c>
      <c r="H6035" s="41">
        <v>6</v>
      </c>
      <c r="I6035" s="41">
        <v>6</v>
      </c>
      <c r="J6035" s="41">
        <v>16</v>
      </c>
      <c r="K6035" s="44">
        <v>1</v>
      </c>
      <c r="L6035" s="20">
        <v>6997.25</v>
      </c>
      <c r="M6035" s="19" t="s">
        <v>15954</v>
      </c>
      <c r="N6035" s="28" t="s">
        <v>15953</v>
      </c>
    </row>
    <row r="6036" spans="1:14" ht="30" x14ac:dyDescent="0.25">
      <c r="A6036" s="27" t="s">
        <v>5339</v>
      </c>
      <c r="B6036" s="19" t="s">
        <v>16841</v>
      </c>
      <c r="C6036" s="19" t="s">
        <v>16841</v>
      </c>
      <c r="D6036" s="38" t="s">
        <v>16151</v>
      </c>
      <c r="E6036" s="38" t="s">
        <v>6154</v>
      </c>
      <c r="F6036" s="41">
        <v>0</v>
      </c>
      <c r="G6036" s="19" t="s">
        <v>721</v>
      </c>
      <c r="H6036" s="41">
        <v>6</v>
      </c>
      <c r="I6036" s="41">
        <v>6</v>
      </c>
      <c r="J6036" s="41">
        <v>16</v>
      </c>
      <c r="K6036" s="44">
        <v>1</v>
      </c>
      <c r="L6036" s="20">
        <v>77315.960000000006</v>
      </c>
      <c r="M6036" s="19" t="s">
        <v>15954</v>
      </c>
      <c r="N6036" s="28" t="s">
        <v>15953</v>
      </c>
    </row>
    <row r="6037" spans="1:14" ht="45" x14ac:dyDescent="0.25">
      <c r="A6037" s="27" t="s">
        <v>5339</v>
      </c>
      <c r="B6037" s="19" t="s">
        <v>17014</v>
      </c>
      <c r="C6037" s="19" t="s">
        <v>16811</v>
      </c>
      <c r="D6037" s="38" t="s">
        <v>16121</v>
      </c>
      <c r="E6037" s="38" t="s">
        <v>6155</v>
      </c>
      <c r="F6037" s="41" t="s">
        <v>1756</v>
      </c>
      <c r="G6037" s="19" t="s">
        <v>797</v>
      </c>
      <c r="H6037" s="41">
        <v>6</v>
      </c>
      <c r="I6037" s="41">
        <v>6</v>
      </c>
      <c r="J6037" s="41">
        <v>10</v>
      </c>
      <c r="K6037" s="44">
        <v>5</v>
      </c>
      <c r="L6037" s="20">
        <v>400000</v>
      </c>
      <c r="M6037" s="19" t="s">
        <v>11</v>
      </c>
      <c r="N6037" s="28" t="s">
        <v>15953</v>
      </c>
    </row>
    <row r="6038" spans="1:14" ht="30" x14ac:dyDescent="0.25">
      <c r="A6038" s="27" t="s">
        <v>5339</v>
      </c>
      <c r="B6038" s="19" t="s">
        <v>17055</v>
      </c>
      <c r="C6038" s="19" t="s">
        <v>16820</v>
      </c>
      <c r="D6038" s="38" t="s">
        <v>16130</v>
      </c>
      <c r="E6038" s="38" t="s">
        <v>6156</v>
      </c>
      <c r="F6038" s="41">
        <v>0</v>
      </c>
      <c r="G6038" s="19" t="s">
        <v>614</v>
      </c>
      <c r="H6038" s="41">
        <v>6</v>
      </c>
      <c r="I6038" s="41">
        <v>6</v>
      </c>
      <c r="J6038" s="41">
        <v>10</v>
      </c>
      <c r="K6038" s="44">
        <v>1</v>
      </c>
      <c r="L6038" s="20">
        <v>239993768.68000001</v>
      </c>
      <c r="M6038" s="19" t="s">
        <v>15954</v>
      </c>
      <c r="N6038" s="28" t="s">
        <v>15953</v>
      </c>
    </row>
    <row r="6039" spans="1:14" ht="30" x14ac:dyDescent="0.25">
      <c r="A6039" s="27" t="s">
        <v>5339</v>
      </c>
      <c r="B6039" s="19" t="s">
        <v>17065</v>
      </c>
      <c r="C6039" s="19" t="s">
        <v>16942</v>
      </c>
      <c r="D6039" s="38" t="s">
        <v>16254</v>
      </c>
      <c r="E6039" s="38" t="s">
        <v>6156</v>
      </c>
      <c r="F6039" s="41">
        <v>0</v>
      </c>
      <c r="G6039" s="19" t="s">
        <v>614</v>
      </c>
      <c r="H6039" s="41">
        <v>6</v>
      </c>
      <c r="I6039" s="41">
        <v>6</v>
      </c>
      <c r="J6039" s="41">
        <v>10</v>
      </c>
      <c r="K6039" s="44">
        <v>1</v>
      </c>
      <c r="L6039" s="20">
        <v>37994919.530000001</v>
      </c>
      <c r="M6039" s="19" t="s">
        <v>15954</v>
      </c>
      <c r="N6039" s="28" t="s">
        <v>15953</v>
      </c>
    </row>
    <row r="6040" spans="1:14" ht="45" x14ac:dyDescent="0.25">
      <c r="A6040" s="27" t="s">
        <v>5339</v>
      </c>
      <c r="B6040" s="19" t="s">
        <v>17065</v>
      </c>
      <c r="C6040" s="19" t="s">
        <v>16880</v>
      </c>
      <c r="D6040" s="38" t="s">
        <v>16190</v>
      </c>
      <c r="E6040" s="38" t="s">
        <v>6157</v>
      </c>
      <c r="F6040" s="41">
        <v>0</v>
      </c>
      <c r="G6040" s="19" t="s">
        <v>614</v>
      </c>
      <c r="H6040" s="41">
        <v>6</v>
      </c>
      <c r="I6040" s="41">
        <v>6</v>
      </c>
      <c r="J6040" s="41">
        <v>10</v>
      </c>
      <c r="K6040" s="44">
        <v>1</v>
      </c>
      <c r="L6040" s="20">
        <v>38352273.399999999</v>
      </c>
      <c r="M6040" s="19" t="s">
        <v>15954</v>
      </c>
      <c r="N6040" s="28" t="s">
        <v>15953</v>
      </c>
    </row>
    <row r="6041" spans="1:14" ht="30" x14ac:dyDescent="0.25">
      <c r="A6041" s="27" t="s">
        <v>5339</v>
      </c>
      <c r="B6041" s="19" t="s">
        <v>16860</v>
      </c>
      <c r="C6041" s="19" t="s">
        <v>16860</v>
      </c>
      <c r="D6041" s="38" t="s">
        <v>16170</v>
      </c>
      <c r="E6041" s="38" t="s">
        <v>6158</v>
      </c>
      <c r="F6041" s="41">
        <v>40171607</v>
      </c>
      <c r="G6041" s="19" t="s">
        <v>797</v>
      </c>
      <c r="H6041" s="41">
        <v>6</v>
      </c>
      <c r="I6041" s="41">
        <v>6</v>
      </c>
      <c r="J6041" s="41">
        <v>10</v>
      </c>
      <c r="K6041" s="44">
        <v>3</v>
      </c>
      <c r="L6041" s="20">
        <v>1624350</v>
      </c>
      <c r="M6041" s="19" t="s">
        <v>15954</v>
      </c>
      <c r="N6041" s="28" t="s">
        <v>15953</v>
      </c>
    </row>
    <row r="6042" spans="1:14" ht="30" x14ac:dyDescent="0.25">
      <c r="A6042" s="27" t="s">
        <v>5339</v>
      </c>
      <c r="B6042" s="19" t="s">
        <v>16860</v>
      </c>
      <c r="C6042" s="19" t="s">
        <v>16860</v>
      </c>
      <c r="D6042" s="38" t="s">
        <v>16170</v>
      </c>
      <c r="E6042" s="38" t="s">
        <v>6159</v>
      </c>
      <c r="F6042" s="41">
        <v>40171607</v>
      </c>
      <c r="G6042" s="19" t="s">
        <v>797</v>
      </c>
      <c r="H6042" s="41">
        <v>6</v>
      </c>
      <c r="I6042" s="41">
        <v>6</v>
      </c>
      <c r="J6042" s="41">
        <v>10</v>
      </c>
      <c r="K6042" s="44">
        <v>3</v>
      </c>
      <c r="L6042" s="20">
        <v>2100000</v>
      </c>
      <c r="M6042" s="19" t="s">
        <v>15954</v>
      </c>
      <c r="N6042" s="28" t="s">
        <v>15953</v>
      </c>
    </row>
    <row r="6043" spans="1:14" ht="30" x14ac:dyDescent="0.25">
      <c r="A6043" s="27" t="s">
        <v>5339</v>
      </c>
      <c r="B6043" s="19" t="s">
        <v>16860</v>
      </c>
      <c r="C6043" s="19" t="s">
        <v>16860</v>
      </c>
      <c r="D6043" s="38" t="s">
        <v>16170</v>
      </c>
      <c r="E6043" s="38" t="s">
        <v>6160</v>
      </c>
      <c r="F6043" s="41">
        <v>40171607</v>
      </c>
      <c r="G6043" s="19" t="s">
        <v>797</v>
      </c>
      <c r="H6043" s="41">
        <v>6</v>
      </c>
      <c r="I6043" s="41">
        <v>6</v>
      </c>
      <c r="J6043" s="41">
        <v>10</v>
      </c>
      <c r="K6043" s="44">
        <v>3</v>
      </c>
      <c r="L6043" s="20">
        <v>2188627.44</v>
      </c>
      <c r="M6043" s="19" t="s">
        <v>15954</v>
      </c>
      <c r="N6043" s="28" t="s">
        <v>15953</v>
      </c>
    </row>
    <row r="6044" spans="1:14" x14ac:dyDescent="0.25">
      <c r="A6044" s="27" t="s">
        <v>5339</v>
      </c>
      <c r="B6044" s="19" t="s">
        <v>16860</v>
      </c>
      <c r="C6044" s="19" t="s">
        <v>16860</v>
      </c>
      <c r="D6044" s="38" t="s">
        <v>16170</v>
      </c>
      <c r="E6044" s="38" t="s">
        <v>6161</v>
      </c>
      <c r="F6044" s="41">
        <v>40182706</v>
      </c>
      <c r="G6044" s="19" t="s">
        <v>797</v>
      </c>
      <c r="H6044" s="41">
        <v>6</v>
      </c>
      <c r="I6044" s="41">
        <v>6</v>
      </c>
      <c r="J6044" s="41">
        <v>10</v>
      </c>
      <c r="K6044" s="44">
        <v>22</v>
      </c>
      <c r="L6044" s="20">
        <v>440000</v>
      </c>
      <c r="M6044" s="19" t="s">
        <v>15954</v>
      </c>
      <c r="N6044" s="28" t="s">
        <v>15953</v>
      </c>
    </row>
    <row r="6045" spans="1:14" x14ac:dyDescent="0.25">
      <c r="A6045" s="27" t="s">
        <v>5339</v>
      </c>
      <c r="B6045" s="19" t="s">
        <v>16860</v>
      </c>
      <c r="C6045" s="19" t="s">
        <v>16860</v>
      </c>
      <c r="D6045" s="38" t="s">
        <v>16170</v>
      </c>
      <c r="E6045" s="38" t="s">
        <v>6162</v>
      </c>
      <c r="F6045" s="41">
        <v>40182706</v>
      </c>
      <c r="G6045" s="19" t="s">
        <v>797</v>
      </c>
      <c r="H6045" s="41">
        <v>6</v>
      </c>
      <c r="I6045" s="41">
        <v>6</v>
      </c>
      <c r="J6045" s="41">
        <v>10</v>
      </c>
      <c r="K6045" s="44">
        <v>22</v>
      </c>
      <c r="L6045" s="20">
        <v>440000</v>
      </c>
      <c r="M6045" s="19" t="s">
        <v>15954</v>
      </c>
      <c r="N6045" s="28" t="s">
        <v>15953</v>
      </c>
    </row>
    <row r="6046" spans="1:14" x14ac:dyDescent="0.25">
      <c r="A6046" s="27" t="s">
        <v>5339</v>
      </c>
      <c r="B6046" s="19" t="s">
        <v>16860</v>
      </c>
      <c r="C6046" s="19" t="s">
        <v>16860</v>
      </c>
      <c r="D6046" s="38" t="s">
        <v>16170</v>
      </c>
      <c r="E6046" s="38" t="s">
        <v>6163</v>
      </c>
      <c r="F6046" s="41">
        <v>40182706</v>
      </c>
      <c r="G6046" s="19" t="s">
        <v>797</v>
      </c>
      <c r="H6046" s="41">
        <v>6</v>
      </c>
      <c r="I6046" s="41">
        <v>6</v>
      </c>
      <c r="J6046" s="41">
        <v>10</v>
      </c>
      <c r="K6046" s="44">
        <v>12</v>
      </c>
      <c r="L6046" s="20">
        <v>240000</v>
      </c>
      <c r="M6046" s="19" t="s">
        <v>15954</v>
      </c>
      <c r="N6046" s="28" t="s">
        <v>15953</v>
      </c>
    </row>
    <row r="6047" spans="1:14" x14ac:dyDescent="0.25">
      <c r="A6047" s="27" t="s">
        <v>5339</v>
      </c>
      <c r="B6047" s="19" t="s">
        <v>16860</v>
      </c>
      <c r="C6047" s="19" t="s">
        <v>16860</v>
      </c>
      <c r="D6047" s="38" t="s">
        <v>16170</v>
      </c>
      <c r="E6047" s="38" t="s">
        <v>6164</v>
      </c>
      <c r="F6047" s="41">
        <v>40182706</v>
      </c>
      <c r="G6047" s="19" t="s">
        <v>797</v>
      </c>
      <c r="H6047" s="41">
        <v>6</v>
      </c>
      <c r="I6047" s="41">
        <v>6</v>
      </c>
      <c r="J6047" s="41">
        <v>10</v>
      </c>
      <c r="K6047" s="44">
        <v>22</v>
      </c>
      <c r="L6047" s="20">
        <v>220000</v>
      </c>
      <c r="M6047" s="19" t="s">
        <v>15954</v>
      </c>
      <c r="N6047" s="28" t="s">
        <v>15953</v>
      </c>
    </row>
    <row r="6048" spans="1:14" x14ac:dyDescent="0.25">
      <c r="A6048" s="27" t="s">
        <v>5339</v>
      </c>
      <c r="B6048" s="19" t="s">
        <v>16860</v>
      </c>
      <c r="C6048" s="19" t="s">
        <v>16860</v>
      </c>
      <c r="D6048" s="38" t="s">
        <v>16170</v>
      </c>
      <c r="E6048" s="38" t="s">
        <v>6165</v>
      </c>
      <c r="F6048" s="41">
        <v>40182706</v>
      </c>
      <c r="G6048" s="19" t="s">
        <v>797</v>
      </c>
      <c r="H6048" s="41">
        <v>6</v>
      </c>
      <c r="I6048" s="41">
        <v>6</v>
      </c>
      <c r="J6048" s="41">
        <v>10</v>
      </c>
      <c r="K6048" s="44">
        <v>22</v>
      </c>
      <c r="L6048" s="20">
        <v>220000</v>
      </c>
      <c r="M6048" s="19" t="s">
        <v>15954</v>
      </c>
      <c r="N6048" s="28" t="s">
        <v>15953</v>
      </c>
    </row>
    <row r="6049" spans="1:14" x14ac:dyDescent="0.25">
      <c r="A6049" s="27" t="s">
        <v>5339</v>
      </c>
      <c r="B6049" s="19" t="s">
        <v>16860</v>
      </c>
      <c r="C6049" s="19" t="s">
        <v>16860</v>
      </c>
      <c r="D6049" s="38" t="s">
        <v>16170</v>
      </c>
      <c r="E6049" s="38" t="s">
        <v>6166</v>
      </c>
      <c r="F6049" s="41">
        <v>40182706</v>
      </c>
      <c r="G6049" s="19" t="s">
        <v>797</v>
      </c>
      <c r="H6049" s="41">
        <v>6</v>
      </c>
      <c r="I6049" s="41">
        <v>6</v>
      </c>
      <c r="J6049" s="41">
        <v>10</v>
      </c>
      <c r="K6049" s="44">
        <v>12</v>
      </c>
      <c r="L6049" s="20">
        <v>120000</v>
      </c>
      <c r="M6049" s="19" t="s">
        <v>15954</v>
      </c>
      <c r="N6049" s="28" t="s">
        <v>15953</v>
      </c>
    </row>
    <row r="6050" spans="1:14" x14ac:dyDescent="0.25">
      <c r="A6050" s="27" t="s">
        <v>5339</v>
      </c>
      <c r="B6050" s="19" t="s">
        <v>16860</v>
      </c>
      <c r="C6050" s="19" t="s">
        <v>16860</v>
      </c>
      <c r="D6050" s="38" t="s">
        <v>16170</v>
      </c>
      <c r="E6050" s="38" t="s">
        <v>6167</v>
      </c>
      <c r="F6050" s="41">
        <v>40182706</v>
      </c>
      <c r="G6050" s="19" t="s">
        <v>797</v>
      </c>
      <c r="H6050" s="41">
        <v>6</v>
      </c>
      <c r="I6050" s="41">
        <v>6</v>
      </c>
      <c r="J6050" s="41">
        <v>10</v>
      </c>
      <c r="K6050" s="44">
        <v>22</v>
      </c>
      <c r="L6050" s="20">
        <v>440000</v>
      </c>
      <c r="M6050" s="19" t="s">
        <v>15954</v>
      </c>
      <c r="N6050" s="28" t="s">
        <v>15953</v>
      </c>
    </row>
    <row r="6051" spans="1:14" x14ac:dyDescent="0.25">
      <c r="A6051" s="27" t="s">
        <v>5339</v>
      </c>
      <c r="B6051" s="19" t="s">
        <v>16860</v>
      </c>
      <c r="C6051" s="19" t="s">
        <v>16860</v>
      </c>
      <c r="D6051" s="38" t="s">
        <v>16170</v>
      </c>
      <c r="E6051" s="38" t="s">
        <v>6168</v>
      </c>
      <c r="F6051" s="41">
        <v>40182706</v>
      </c>
      <c r="G6051" s="19" t="s">
        <v>797</v>
      </c>
      <c r="H6051" s="41">
        <v>6</v>
      </c>
      <c r="I6051" s="41">
        <v>6</v>
      </c>
      <c r="J6051" s="41">
        <v>10</v>
      </c>
      <c r="K6051" s="44">
        <v>22</v>
      </c>
      <c r="L6051" s="20">
        <v>440000</v>
      </c>
      <c r="M6051" s="19" t="s">
        <v>15954</v>
      </c>
      <c r="N6051" s="28" t="s">
        <v>15953</v>
      </c>
    </row>
    <row r="6052" spans="1:14" x14ac:dyDescent="0.25">
      <c r="A6052" s="27" t="s">
        <v>5339</v>
      </c>
      <c r="B6052" s="19" t="s">
        <v>16860</v>
      </c>
      <c r="C6052" s="19" t="s">
        <v>16860</v>
      </c>
      <c r="D6052" s="38" t="s">
        <v>16170</v>
      </c>
      <c r="E6052" s="38" t="s">
        <v>6169</v>
      </c>
      <c r="F6052" s="41">
        <v>40182706</v>
      </c>
      <c r="G6052" s="19" t="s">
        <v>797</v>
      </c>
      <c r="H6052" s="41">
        <v>6</v>
      </c>
      <c r="I6052" s="41">
        <v>6</v>
      </c>
      <c r="J6052" s="41">
        <v>10</v>
      </c>
      <c r="K6052" s="44">
        <v>12</v>
      </c>
      <c r="L6052" s="20">
        <v>240000</v>
      </c>
      <c r="M6052" s="19" t="s">
        <v>15954</v>
      </c>
      <c r="N6052" s="28" t="s">
        <v>15953</v>
      </c>
    </row>
    <row r="6053" spans="1:14" x14ac:dyDescent="0.25">
      <c r="A6053" s="27" t="s">
        <v>5339</v>
      </c>
      <c r="B6053" s="19" t="s">
        <v>16860</v>
      </c>
      <c r="C6053" s="19" t="s">
        <v>16860</v>
      </c>
      <c r="D6053" s="38" t="s">
        <v>16170</v>
      </c>
      <c r="E6053" s="38" t="s">
        <v>6170</v>
      </c>
      <c r="F6053" s="41">
        <v>40182706</v>
      </c>
      <c r="G6053" s="19" t="s">
        <v>797</v>
      </c>
      <c r="H6053" s="41">
        <v>6</v>
      </c>
      <c r="I6053" s="41">
        <v>6</v>
      </c>
      <c r="J6053" s="41">
        <v>10</v>
      </c>
      <c r="K6053" s="44">
        <v>22</v>
      </c>
      <c r="L6053" s="20">
        <v>220000</v>
      </c>
      <c r="M6053" s="19" t="s">
        <v>15954</v>
      </c>
      <c r="N6053" s="28" t="s">
        <v>15953</v>
      </c>
    </row>
    <row r="6054" spans="1:14" x14ac:dyDescent="0.25">
      <c r="A6054" s="27" t="s">
        <v>5339</v>
      </c>
      <c r="B6054" s="19" t="s">
        <v>16860</v>
      </c>
      <c r="C6054" s="19" t="s">
        <v>16860</v>
      </c>
      <c r="D6054" s="38" t="s">
        <v>16170</v>
      </c>
      <c r="E6054" s="38" t="s">
        <v>6171</v>
      </c>
      <c r="F6054" s="41">
        <v>40182706</v>
      </c>
      <c r="G6054" s="19" t="s">
        <v>797</v>
      </c>
      <c r="H6054" s="41">
        <v>6</v>
      </c>
      <c r="I6054" s="41">
        <v>6</v>
      </c>
      <c r="J6054" s="41">
        <v>10</v>
      </c>
      <c r="K6054" s="44">
        <v>22</v>
      </c>
      <c r="L6054" s="20">
        <v>220000</v>
      </c>
      <c r="M6054" s="19" t="s">
        <v>15954</v>
      </c>
      <c r="N6054" s="28" t="s">
        <v>15953</v>
      </c>
    </row>
    <row r="6055" spans="1:14" x14ac:dyDescent="0.25">
      <c r="A6055" s="27" t="s">
        <v>5339</v>
      </c>
      <c r="B6055" s="19" t="s">
        <v>16860</v>
      </c>
      <c r="C6055" s="19" t="s">
        <v>16860</v>
      </c>
      <c r="D6055" s="38" t="s">
        <v>16170</v>
      </c>
      <c r="E6055" s="38" t="s">
        <v>6172</v>
      </c>
      <c r="F6055" s="41">
        <v>40182706</v>
      </c>
      <c r="G6055" s="19" t="s">
        <v>797</v>
      </c>
      <c r="H6055" s="41">
        <v>6</v>
      </c>
      <c r="I6055" s="41">
        <v>6</v>
      </c>
      <c r="J6055" s="41">
        <v>10</v>
      </c>
      <c r="K6055" s="44">
        <v>12</v>
      </c>
      <c r="L6055" s="20">
        <v>120000</v>
      </c>
      <c r="M6055" s="19" t="s">
        <v>15954</v>
      </c>
      <c r="N6055" s="28" t="s">
        <v>15953</v>
      </c>
    </row>
    <row r="6056" spans="1:14" ht="30" x14ac:dyDescent="0.25">
      <c r="A6056" s="27" t="s">
        <v>5339</v>
      </c>
      <c r="B6056" s="19" t="s">
        <v>17014</v>
      </c>
      <c r="C6056" s="19" t="s">
        <v>16741</v>
      </c>
      <c r="D6056" s="38" t="s">
        <v>16051</v>
      </c>
      <c r="E6056" s="38" t="s">
        <v>6173</v>
      </c>
      <c r="F6056" s="41">
        <v>12352310</v>
      </c>
      <c r="G6056" s="19" t="s">
        <v>797</v>
      </c>
      <c r="H6056" s="41">
        <v>6</v>
      </c>
      <c r="I6056" s="41">
        <v>6</v>
      </c>
      <c r="J6056" s="41">
        <v>10</v>
      </c>
      <c r="K6056" s="44">
        <v>12</v>
      </c>
      <c r="L6056" s="20">
        <v>5727022.5600000005</v>
      </c>
      <c r="M6056" s="19" t="s">
        <v>15954</v>
      </c>
      <c r="N6056" s="28" t="s">
        <v>15953</v>
      </c>
    </row>
    <row r="6057" spans="1:14" ht="30" x14ac:dyDescent="0.25">
      <c r="A6057" s="27" t="s">
        <v>5339</v>
      </c>
      <c r="B6057" s="19" t="s">
        <v>17053</v>
      </c>
      <c r="C6057" s="19" t="s">
        <v>16816</v>
      </c>
      <c r="D6057" s="38" t="s">
        <v>16126</v>
      </c>
      <c r="E6057" s="38" t="s">
        <v>16380</v>
      </c>
      <c r="F6057" s="41">
        <v>0</v>
      </c>
      <c r="G6057" s="19" t="s">
        <v>614</v>
      </c>
      <c r="H6057" s="41">
        <v>6</v>
      </c>
      <c r="I6057" s="41">
        <v>6</v>
      </c>
      <c r="J6057" s="41">
        <v>10</v>
      </c>
      <c r="K6057" s="44">
        <v>1</v>
      </c>
      <c r="L6057" s="20">
        <v>258066038.71000001</v>
      </c>
      <c r="M6057" s="19" t="s">
        <v>15954</v>
      </c>
      <c r="N6057" s="28" t="s">
        <v>15953</v>
      </c>
    </row>
    <row r="6058" spans="1:14" ht="30" x14ac:dyDescent="0.25">
      <c r="A6058" s="27" t="s">
        <v>5339</v>
      </c>
      <c r="B6058" s="19" t="s">
        <v>17053</v>
      </c>
      <c r="C6058" s="19" t="s">
        <v>16816</v>
      </c>
      <c r="D6058" s="38" t="s">
        <v>16126</v>
      </c>
      <c r="E6058" s="38" t="s">
        <v>16381</v>
      </c>
      <c r="F6058" s="41">
        <v>0</v>
      </c>
      <c r="G6058" s="19" t="s">
        <v>614</v>
      </c>
      <c r="H6058" s="41">
        <v>6</v>
      </c>
      <c r="I6058" s="41">
        <v>6</v>
      </c>
      <c r="J6058" s="41">
        <v>10</v>
      </c>
      <c r="K6058" s="44">
        <v>1</v>
      </c>
      <c r="L6058" s="20">
        <v>53728278.310000002</v>
      </c>
      <c r="M6058" s="19" t="s">
        <v>15954</v>
      </c>
      <c r="N6058" s="28" t="s">
        <v>15953</v>
      </c>
    </row>
    <row r="6059" spans="1:14" ht="30" x14ac:dyDescent="0.25">
      <c r="A6059" s="27" t="s">
        <v>5339</v>
      </c>
      <c r="B6059" s="19" t="s">
        <v>17065</v>
      </c>
      <c r="C6059" s="19" t="s">
        <v>16877</v>
      </c>
      <c r="D6059" s="38" t="s">
        <v>16187</v>
      </c>
      <c r="E6059" s="38" t="s">
        <v>16381</v>
      </c>
      <c r="F6059" s="41">
        <v>0</v>
      </c>
      <c r="G6059" s="19" t="s">
        <v>614</v>
      </c>
      <c r="H6059" s="41">
        <v>6</v>
      </c>
      <c r="I6059" s="41">
        <v>6</v>
      </c>
      <c r="J6059" s="41">
        <v>10</v>
      </c>
      <c r="K6059" s="44">
        <v>1</v>
      </c>
      <c r="L6059" s="20">
        <v>28183844.720000003</v>
      </c>
      <c r="M6059" s="19" t="s">
        <v>15954</v>
      </c>
      <c r="N6059" s="28" t="s">
        <v>15953</v>
      </c>
    </row>
    <row r="6060" spans="1:14" ht="45" x14ac:dyDescent="0.25">
      <c r="A6060" s="27" t="s">
        <v>5339</v>
      </c>
      <c r="B6060" s="19" t="s">
        <v>17054</v>
      </c>
      <c r="C6060" s="19" t="s">
        <v>16935</v>
      </c>
      <c r="D6060" s="38" t="s">
        <v>16247</v>
      </c>
      <c r="E6060" s="38" t="s">
        <v>16382</v>
      </c>
      <c r="F6060" s="41">
        <v>0</v>
      </c>
      <c r="G6060" s="19" t="s">
        <v>614</v>
      </c>
      <c r="H6060" s="41">
        <v>6</v>
      </c>
      <c r="I6060" s="41">
        <v>6</v>
      </c>
      <c r="J6060" s="41">
        <v>10</v>
      </c>
      <c r="K6060" s="44">
        <v>1</v>
      </c>
      <c r="L6060" s="20">
        <v>100091183.11</v>
      </c>
      <c r="M6060" s="19" t="s">
        <v>15954</v>
      </c>
      <c r="N6060" s="28" t="s">
        <v>15953</v>
      </c>
    </row>
    <row r="6061" spans="1:14" ht="45" x14ac:dyDescent="0.25">
      <c r="A6061" s="27" t="s">
        <v>5339</v>
      </c>
      <c r="B6061" s="19" t="s">
        <v>17065</v>
      </c>
      <c r="C6061" s="19" t="s">
        <v>16878</v>
      </c>
      <c r="D6061" s="38" t="s">
        <v>16188</v>
      </c>
      <c r="E6061" s="38" t="s">
        <v>16382</v>
      </c>
      <c r="F6061" s="41">
        <v>0</v>
      </c>
      <c r="G6061" s="19" t="s">
        <v>614</v>
      </c>
      <c r="H6061" s="41">
        <v>6</v>
      </c>
      <c r="I6061" s="41">
        <v>6</v>
      </c>
      <c r="J6061" s="41">
        <v>10</v>
      </c>
      <c r="K6061" s="44">
        <v>1</v>
      </c>
      <c r="L6061" s="20">
        <v>9893973.2899999991</v>
      </c>
      <c r="M6061" s="19" t="s">
        <v>15954</v>
      </c>
      <c r="N6061" s="28" t="s">
        <v>15953</v>
      </c>
    </row>
    <row r="6062" spans="1:14" x14ac:dyDescent="0.25">
      <c r="A6062" s="27" t="s">
        <v>5339</v>
      </c>
      <c r="B6062" s="19" t="s">
        <v>17051</v>
      </c>
      <c r="C6062" s="19" t="s">
        <v>16821</v>
      </c>
      <c r="D6062" s="38" t="s">
        <v>16131</v>
      </c>
      <c r="E6062" s="38" t="s">
        <v>16383</v>
      </c>
      <c r="F6062" s="41">
        <v>0</v>
      </c>
      <c r="G6062" s="19" t="s">
        <v>611</v>
      </c>
      <c r="H6062" s="41">
        <v>6</v>
      </c>
      <c r="I6062" s="41">
        <v>6</v>
      </c>
      <c r="J6062" s="41">
        <v>10</v>
      </c>
      <c r="K6062" s="44">
        <v>15</v>
      </c>
      <c r="L6062" s="20">
        <v>34500000</v>
      </c>
      <c r="M6062" s="19" t="s">
        <v>15954</v>
      </c>
      <c r="N6062" s="28" t="s">
        <v>15953</v>
      </c>
    </row>
    <row r="6063" spans="1:14" ht="60" x14ac:dyDescent="0.25">
      <c r="A6063" s="27" t="s">
        <v>5339</v>
      </c>
      <c r="B6063" s="19" t="s">
        <v>17040</v>
      </c>
      <c r="C6063" s="19" t="s">
        <v>16827</v>
      </c>
      <c r="D6063" s="38" t="s">
        <v>16137</v>
      </c>
      <c r="E6063" s="38" t="s">
        <v>6174</v>
      </c>
      <c r="F6063" s="41">
        <v>48101820</v>
      </c>
      <c r="G6063" s="19" t="s">
        <v>611</v>
      </c>
      <c r="H6063" s="41">
        <v>6</v>
      </c>
      <c r="I6063" s="41">
        <v>6</v>
      </c>
      <c r="J6063" s="41">
        <v>10</v>
      </c>
      <c r="K6063" s="44">
        <v>1</v>
      </c>
      <c r="L6063" s="20">
        <v>42185500</v>
      </c>
      <c r="M6063" s="19" t="s">
        <v>15954</v>
      </c>
      <c r="N6063" s="28" t="s">
        <v>15953</v>
      </c>
    </row>
    <row r="6064" spans="1:14" ht="30" x14ac:dyDescent="0.25">
      <c r="A6064" s="27" t="s">
        <v>5339</v>
      </c>
      <c r="B6064" s="19" t="s">
        <v>17065</v>
      </c>
      <c r="C6064" s="19" t="s">
        <v>16937</v>
      </c>
      <c r="D6064" s="38" t="s">
        <v>16249</v>
      </c>
      <c r="E6064" s="38" t="s">
        <v>6175</v>
      </c>
      <c r="F6064" s="41">
        <v>0</v>
      </c>
      <c r="G6064" s="19" t="s">
        <v>611</v>
      </c>
      <c r="H6064" s="41">
        <v>6</v>
      </c>
      <c r="I6064" s="41">
        <v>6</v>
      </c>
      <c r="J6064" s="41">
        <v>10</v>
      </c>
      <c r="K6064" s="44">
        <v>1</v>
      </c>
      <c r="L6064" s="20">
        <v>11250000</v>
      </c>
      <c r="M6064" s="19" t="s">
        <v>15954</v>
      </c>
      <c r="N6064" s="28" t="s">
        <v>15953</v>
      </c>
    </row>
    <row r="6065" spans="1:14" ht="45" x14ac:dyDescent="0.25">
      <c r="A6065" s="27" t="s">
        <v>5339</v>
      </c>
      <c r="B6065" s="19" t="s">
        <v>17065</v>
      </c>
      <c r="C6065" s="19" t="s">
        <v>16937</v>
      </c>
      <c r="D6065" s="38" t="s">
        <v>16249</v>
      </c>
      <c r="E6065" s="38" t="s">
        <v>16384</v>
      </c>
      <c r="F6065" s="41">
        <v>0</v>
      </c>
      <c r="G6065" s="19" t="s">
        <v>611</v>
      </c>
      <c r="H6065" s="41">
        <v>6</v>
      </c>
      <c r="I6065" s="41">
        <v>6</v>
      </c>
      <c r="J6065" s="41">
        <v>10</v>
      </c>
      <c r="K6065" s="44">
        <v>1</v>
      </c>
      <c r="L6065" s="20">
        <v>11250000</v>
      </c>
      <c r="M6065" s="19" t="s">
        <v>15954</v>
      </c>
      <c r="N6065" s="28" t="s">
        <v>15953</v>
      </c>
    </row>
    <row r="6066" spans="1:14" ht="30" x14ac:dyDescent="0.25">
      <c r="A6066" s="27" t="s">
        <v>5339</v>
      </c>
      <c r="B6066" s="19" t="s">
        <v>17065</v>
      </c>
      <c r="C6066" s="19" t="s">
        <v>16937</v>
      </c>
      <c r="D6066" s="38" t="s">
        <v>16249</v>
      </c>
      <c r="E6066" s="38" t="s">
        <v>6176</v>
      </c>
      <c r="F6066" s="41">
        <v>0</v>
      </c>
      <c r="G6066" s="19" t="s">
        <v>611</v>
      </c>
      <c r="H6066" s="41">
        <v>6</v>
      </c>
      <c r="I6066" s="41">
        <v>6</v>
      </c>
      <c r="J6066" s="41">
        <v>10</v>
      </c>
      <c r="K6066" s="44">
        <v>1</v>
      </c>
      <c r="L6066" s="20">
        <v>11250000</v>
      </c>
      <c r="M6066" s="19" t="s">
        <v>15954</v>
      </c>
      <c r="N6066" s="28" t="s">
        <v>15953</v>
      </c>
    </row>
    <row r="6067" spans="1:14" ht="30" x14ac:dyDescent="0.25">
      <c r="A6067" s="27" t="s">
        <v>5339</v>
      </c>
      <c r="B6067" s="19" t="s">
        <v>17065</v>
      </c>
      <c r="C6067" s="19" t="s">
        <v>16937</v>
      </c>
      <c r="D6067" s="38" t="s">
        <v>16249</v>
      </c>
      <c r="E6067" s="38" t="s">
        <v>6176</v>
      </c>
      <c r="F6067" s="41">
        <v>0</v>
      </c>
      <c r="G6067" s="19" t="s">
        <v>611</v>
      </c>
      <c r="H6067" s="41">
        <v>6</v>
      </c>
      <c r="I6067" s="41">
        <v>6</v>
      </c>
      <c r="J6067" s="41">
        <v>10</v>
      </c>
      <c r="K6067" s="44">
        <v>1</v>
      </c>
      <c r="L6067" s="20">
        <v>11184335.75</v>
      </c>
      <c r="M6067" s="19" t="s">
        <v>15954</v>
      </c>
      <c r="N6067" s="28" t="s">
        <v>15953</v>
      </c>
    </row>
    <row r="6068" spans="1:14" ht="60" x14ac:dyDescent="0.25">
      <c r="A6068" s="27" t="s">
        <v>5339</v>
      </c>
      <c r="B6068" s="19" t="s">
        <v>17057</v>
      </c>
      <c r="C6068" s="19" t="s">
        <v>16831</v>
      </c>
      <c r="D6068" s="38" t="s">
        <v>16141</v>
      </c>
      <c r="E6068" s="38" t="s">
        <v>16385</v>
      </c>
      <c r="F6068" s="41">
        <v>0</v>
      </c>
      <c r="G6068" s="19" t="s">
        <v>611</v>
      </c>
      <c r="H6068" s="41">
        <v>6</v>
      </c>
      <c r="I6068" s="41">
        <v>6</v>
      </c>
      <c r="J6068" s="41">
        <v>10</v>
      </c>
      <c r="K6068" s="44">
        <v>1</v>
      </c>
      <c r="L6068" s="20">
        <v>4482373</v>
      </c>
      <c r="M6068" s="19" t="s">
        <v>15954</v>
      </c>
      <c r="N6068" s="28" t="s">
        <v>15953</v>
      </c>
    </row>
    <row r="6069" spans="1:14" ht="30" x14ac:dyDescent="0.25">
      <c r="A6069" s="27" t="s">
        <v>5339</v>
      </c>
      <c r="B6069" s="19" t="s">
        <v>17061</v>
      </c>
      <c r="C6069" s="19" t="s">
        <v>16864</v>
      </c>
      <c r="D6069" s="38" t="s">
        <v>16174</v>
      </c>
      <c r="E6069" s="38" t="s">
        <v>16386</v>
      </c>
      <c r="F6069" s="41">
        <v>0</v>
      </c>
      <c r="G6069" s="19" t="s">
        <v>611</v>
      </c>
      <c r="H6069" s="41">
        <v>6</v>
      </c>
      <c r="I6069" s="41">
        <v>6</v>
      </c>
      <c r="J6069" s="41">
        <v>10</v>
      </c>
      <c r="K6069" s="44">
        <v>3</v>
      </c>
      <c r="L6069" s="20">
        <v>1370880</v>
      </c>
      <c r="M6069" s="19" t="s">
        <v>15954</v>
      </c>
      <c r="N6069" s="28" t="s">
        <v>15953</v>
      </c>
    </row>
    <row r="6070" spans="1:14" ht="30" x14ac:dyDescent="0.25">
      <c r="A6070" s="27" t="s">
        <v>5339</v>
      </c>
      <c r="B6070" s="19" t="s">
        <v>17056</v>
      </c>
      <c r="C6070" s="19" t="s">
        <v>16829</v>
      </c>
      <c r="D6070" s="38" t="s">
        <v>16139</v>
      </c>
      <c r="E6070" s="38" t="s">
        <v>16387</v>
      </c>
      <c r="F6070" s="41">
        <v>0</v>
      </c>
      <c r="G6070" s="19" t="s">
        <v>611</v>
      </c>
      <c r="H6070" s="41">
        <v>6</v>
      </c>
      <c r="I6070" s="41">
        <v>6</v>
      </c>
      <c r="J6070" s="41">
        <v>10</v>
      </c>
      <c r="K6070" s="44">
        <v>1</v>
      </c>
      <c r="L6070" s="20">
        <v>4578287</v>
      </c>
      <c r="M6070" s="19" t="s">
        <v>15954</v>
      </c>
      <c r="N6070" s="28" t="s">
        <v>15953</v>
      </c>
    </row>
    <row r="6071" spans="1:14" ht="45" x14ac:dyDescent="0.25">
      <c r="A6071" s="27" t="s">
        <v>5339</v>
      </c>
      <c r="B6071" s="19" t="s">
        <v>17063</v>
      </c>
      <c r="C6071" s="19" t="s">
        <v>16866</v>
      </c>
      <c r="D6071" s="38" t="s">
        <v>16176</v>
      </c>
      <c r="E6071" s="38" t="s">
        <v>16388</v>
      </c>
      <c r="F6071" s="41">
        <v>0</v>
      </c>
      <c r="G6071" s="19" t="s">
        <v>611</v>
      </c>
      <c r="H6071" s="41">
        <v>6</v>
      </c>
      <c r="I6071" s="41">
        <v>6</v>
      </c>
      <c r="J6071" s="41">
        <v>10</v>
      </c>
      <c r="K6071" s="44">
        <v>15</v>
      </c>
      <c r="L6071" s="20">
        <v>5551350</v>
      </c>
      <c r="M6071" s="19" t="s">
        <v>15954</v>
      </c>
      <c r="N6071" s="28" t="s">
        <v>15953</v>
      </c>
    </row>
    <row r="6072" spans="1:14" ht="30" x14ac:dyDescent="0.25">
      <c r="A6072" s="27" t="s">
        <v>5339</v>
      </c>
      <c r="B6072" s="19" t="s">
        <v>17040</v>
      </c>
      <c r="C6072" s="19" t="s">
        <v>16827</v>
      </c>
      <c r="D6072" s="38" t="s">
        <v>16137</v>
      </c>
      <c r="E6072" s="38" t="s">
        <v>16389</v>
      </c>
      <c r="F6072" s="41">
        <v>0</v>
      </c>
      <c r="G6072" s="19" t="s">
        <v>611</v>
      </c>
      <c r="H6072" s="41">
        <v>6</v>
      </c>
      <c r="I6072" s="41">
        <v>6</v>
      </c>
      <c r="J6072" s="41">
        <v>10</v>
      </c>
      <c r="K6072" s="44">
        <v>16</v>
      </c>
      <c r="L6072" s="20">
        <v>2340016</v>
      </c>
      <c r="M6072" s="19" t="s">
        <v>15954</v>
      </c>
      <c r="N6072" s="28" t="s">
        <v>15953</v>
      </c>
    </row>
    <row r="6073" spans="1:14" ht="30" x14ac:dyDescent="0.25">
      <c r="A6073" s="27" t="s">
        <v>5339</v>
      </c>
      <c r="B6073" s="19" t="s">
        <v>17040</v>
      </c>
      <c r="C6073" s="19" t="s">
        <v>16827</v>
      </c>
      <c r="D6073" s="38" t="s">
        <v>16137</v>
      </c>
      <c r="E6073" s="38" t="s">
        <v>16390</v>
      </c>
      <c r="F6073" s="41">
        <v>0</v>
      </c>
      <c r="G6073" s="19" t="s">
        <v>611</v>
      </c>
      <c r="H6073" s="41">
        <v>6</v>
      </c>
      <c r="I6073" s="41">
        <v>6</v>
      </c>
      <c r="J6073" s="41">
        <v>10</v>
      </c>
      <c r="K6073" s="44">
        <v>2</v>
      </c>
      <c r="L6073" s="20">
        <v>1392300</v>
      </c>
      <c r="M6073" s="19" t="s">
        <v>15954</v>
      </c>
      <c r="N6073" s="28" t="s">
        <v>15953</v>
      </c>
    </row>
    <row r="6074" spans="1:14" ht="30" x14ac:dyDescent="0.25">
      <c r="A6074" s="27" t="s">
        <v>5339</v>
      </c>
      <c r="B6074" s="19" t="s">
        <v>17040</v>
      </c>
      <c r="C6074" s="19" t="s">
        <v>16827</v>
      </c>
      <c r="D6074" s="38" t="s">
        <v>16137</v>
      </c>
      <c r="E6074" s="38" t="s">
        <v>16391</v>
      </c>
      <c r="F6074" s="41">
        <v>0</v>
      </c>
      <c r="G6074" s="19" t="s">
        <v>611</v>
      </c>
      <c r="H6074" s="41">
        <v>6</v>
      </c>
      <c r="I6074" s="41">
        <v>6</v>
      </c>
      <c r="J6074" s="41">
        <v>10</v>
      </c>
      <c r="K6074" s="44">
        <v>2</v>
      </c>
      <c r="L6074" s="20">
        <v>4857998</v>
      </c>
      <c r="M6074" s="19" t="s">
        <v>15954</v>
      </c>
      <c r="N6074" s="28" t="s">
        <v>15953</v>
      </c>
    </row>
    <row r="6075" spans="1:14" ht="30" x14ac:dyDescent="0.25">
      <c r="A6075" s="27" t="s">
        <v>5339</v>
      </c>
      <c r="B6075" s="19" t="s">
        <v>17040</v>
      </c>
      <c r="C6075" s="19" t="s">
        <v>16827</v>
      </c>
      <c r="D6075" s="38" t="s">
        <v>16137</v>
      </c>
      <c r="E6075" s="38" t="s">
        <v>16392</v>
      </c>
      <c r="F6075" s="41">
        <v>0</v>
      </c>
      <c r="G6075" s="19" t="s">
        <v>611</v>
      </c>
      <c r="H6075" s="41">
        <v>6</v>
      </c>
      <c r="I6075" s="41">
        <v>6</v>
      </c>
      <c r="J6075" s="41">
        <v>10</v>
      </c>
      <c r="K6075" s="44">
        <v>1</v>
      </c>
      <c r="L6075" s="20">
        <v>3231802</v>
      </c>
      <c r="M6075" s="19" t="s">
        <v>15954</v>
      </c>
      <c r="N6075" s="28" t="s">
        <v>15953</v>
      </c>
    </row>
    <row r="6076" spans="1:14" ht="30" x14ac:dyDescent="0.25">
      <c r="A6076" s="27" t="s">
        <v>5339</v>
      </c>
      <c r="B6076" s="19" t="s">
        <v>17040</v>
      </c>
      <c r="C6076" s="19" t="s">
        <v>16827</v>
      </c>
      <c r="D6076" s="38" t="s">
        <v>16137</v>
      </c>
      <c r="E6076" s="38" t="s">
        <v>16393</v>
      </c>
      <c r="F6076" s="41">
        <v>0</v>
      </c>
      <c r="G6076" s="19" t="s">
        <v>611</v>
      </c>
      <c r="H6076" s="41">
        <v>6</v>
      </c>
      <c r="I6076" s="41">
        <v>6</v>
      </c>
      <c r="J6076" s="41">
        <v>10</v>
      </c>
      <c r="K6076" s="44">
        <v>1</v>
      </c>
      <c r="L6076" s="20">
        <v>12435500</v>
      </c>
      <c r="M6076" s="19" t="s">
        <v>15954</v>
      </c>
      <c r="N6076" s="28" t="s">
        <v>15953</v>
      </c>
    </row>
    <row r="6077" spans="1:14" ht="30" x14ac:dyDescent="0.25">
      <c r="A6077" s="27" t="s">
        <v>5339</v>
      </c>
      <c r="B6077" s="19" t="s">
        <v>17040</v>
      </c>
      <c r="C6077" s="19" t="s">
        <v>16827</v>
      </c>
      <c r="D6077" s="38" t="s">
        <v>16137</v>
      </c>
      <c r="E6077" s="38" t="s">
        <v>16394</v>
      </c>
      <c r="F6077" s="41">
        <v>0</v>
      </c>
      <c r="G6077" s="19" t="s">
        <v>611</v>
      </c>
      <c r="H6077" s="41">
        <v>6</v>
      </c>
      <c r="I6077" s="41">
        <v>6</v>
      </c>
      <c r="J6077" s="41">
        <v>10</v>
      </c>
      <c r="K6077" s="44">
        <v>16</v>
      </c>
      <c r="L6077" s="20">
        <v>19040000</v>
      </c>
      <c r="M6077" s="19" t="s">
        <v>15954</v>
      </c>
      <c r="N6077" s="28" t="s">
        <v>15953</v>
      </c>
    </row>
    <row r="6078" spans="1:14" ht="30" x14ac:dyDescent="0.25">
      <c r="A6078" s="27" t="s">
        <v>5339</v>
      </c>
      <c r="B6078" s="19" t="s">
        <v>17015</v>
      </c>
      <c r="C6078" s="19" t="s">
        <v>16742</v>
      </c>
      <c r="D6078" s="38" t="s">
        <v>16052</v>
      </c>
      <c r="E6078" s="38" t="s">
        <v>16395</v>
      </c>
      <c r="F6078" s="41">
        <v>0</v>
      </c>
      <c r="G6078" s="19" t="s">
        <v>611</v>
      </c>
      <c r="H6078" s="41">
        <v>6</v>
      </c>
      <c r="I6078" s="41">
        <v>6</v>
      </c>
      <c r="J6078" s="41">
        <v>10</v>
      </c>
      <c r="K6078" s="44">
        <v>2</v>
      </c>
      <c r="L6078" s="20">
        <v>456484</v>
      </c>
      <c r="M6078" s="19" t="s">
        <v>15954</v>
      </c>
      <c r="N6078" s="28" t="s">
        <v>15953</v>
      </c>
    </row>
    <row r="6079" spans="1:14" ht="30" x14ac:dyDescent="0.25">
      <c r="A6079" s="27" t="s">
        <v>5339</v>
      </c>
      <c r="B6079" s="19" t="s">
        <v>17061</v>
      </c>
      <c r="C6079" s="19" t="s">
        <v>16864</v>
      </c>
      <c r="D6079" s="38" t="s">
        <v>16174</v>
      </c>
      <c r="E6079" s="38" t="s">
        <v>16396</v>
      </c>
      <c r="F6079" s="41">
        <v>0</v>
      </c>
      <c r="G6079" s="19" t="s">
        <v>611</v>
      </c>
      <c r="H6079" s="41">
        <v>6</v>
      </c>
      <c r="I6079" s="41">
        <v>6</v>
      </c>
      <c r="J6079" s="41">
        <v>10</v>
      </c>
      <c r="K6079" s="44">
        <v>2</v>
      </c>
      <c r="L6079" s="20">
        <v>809200</v>
      </c>
      <c r="M6079" s="19" t="s">
        <v>15954</v>
      </c>
      <c r="N6079" s="28" t="s">
        <v>15953</v>
      </c>
    </row>
    <row r="6080" spans="1:14" ht="60" x14ac:dyDescent="0.25">
      <c r="A6080" s="27" t="s">
        <v>5339</v>
      </c>
      <c r="B6080" s="19" t="s">
        <v>17057</v>
      </c>
      <c r="C6080" s="19" t="s">
        <v>16831</v>
      </c>
      <c r="D6080" s="38" t="s">
        <v>16141</v>
      </c>
      <c r="E6080" s="38" t="s">
        <v>16385</v>
      </c>
      <c r="F6080" s="41">
        <v>0</v>
      </c>
      <c r="G6080" s="19" t="s">
        <v>611</v>
      </c>
      <c r="H6080" s="41">
        <v>6</v>
      </c>
      <c r="I6080" s="41">
        <v>6</v>
      </c>
      <c r="J6080" s="41">
        <v>10</v>
      </c>
      <c r="K6080" s="44">
        <v>1</v>
      </c>
      <c r="L6080" s="20">
        <v>4482373</v>
      </c>
      <c r="M6080" s="19" t="s">
        <v>15954</v>
      </c>
      <c r="N6080" s="28" t="s">
        <v>15953</v>
      </c>
    </row>
    <row r="6081" spans="1:14" ht="30" x14ac:dyDescent="0.25">
      <c r="A6081" s="27" t="s">
        <v>5339</v>
      </c>
      <c r="B6081" s="19" t="s">
        <v>17061</v>
      </c>
      <c r="C6081" s="19" t="s">
        <v>16864</v>
      </c>
      <c r="D6081" s="38" t="s">
        <v>16174</v>
      </c>
      <c r="E6081" s="38" t="s">
        <v>16386</v>
      </c>
      <c r="F6081" s="41">
        <v>0</v>
      </c>
      <c r="G6081" s="19" t="s">
        <v>611</v>
      </c>
      <c r="H6081" s="41">
        <v>6</v>
      </c>
      <c r="I6081" s="41">
        <v>6</v>
      </c>
      <c r="J6081" s="41">
        <v>10</v>
      </c>
      <c r="K6081" s="44">
        <v>1</v>
      </c>
      <c r="L6081" s="20">
        <v>424019.08</v>
      </c>
      <c r="M6081" s="19" t="s">
        <v>15954</v>
      </c>
      <c r="N6081" s="28" t="s">
        <v>15953</v>
      </c>
    </row>
    <row r="6082" spans="1:14" ht="30" x14ac:dyDescent="0.25">
      <c r="A6082" s="27" t="s">
        <v>5339</v>
      </c>
      <c r="B6082" s="19" t="s">
        <v>17056</v>
      </c>
      <c r="C6082" s="19" t="s">
        <v>16829</v>
      </c>
      <c r="D6082" s="38" t="s">
        <v>16139</v>
      </c>
      <c r="E6082" s="38" t="s">
        <v>16387</v>
      </c>
      <c r="F6082" s="41">
        <v>0</v>
      </c>
      <c r="G6082" s="19" t="s">
        <v>611</v>
      </c>
      <c r="H6082" s="41">
        <v>6</v>
      </c>
      <c r="I6082" s="41">
        <v>6</v>
      </c>
      <c r="J6082" s="41">
        <v>10</v>
      </c>
      <c r="K6082" s="44">
        <v>1</v>
      </c>
      <c r="L6082" s="20">
        <v>4578287</v>
      </c>
      <c r="M6082" s="19" t="s">
        <v>15954</v>
      </c>
      <c r="N6082" s="28" t="s">
        <v>15953</v>
      </c>
    </row>
    <row r="6083" spans="1:14" ht="30" x14ac:dyDescent="0.25">
      <c r="A6083" s="27" t="s">
        <v>5339</v>
      </c>
      <c r="B6083" s="19" t="s">
        <v>17041</v>
      </c>
      <c r="C6083" s="19" t="s">
        <v>16798</v>
      </c>
      <c r="D6083" s="38" t="s">
        <v>16108</v>
      </c>
      <c r="E6083" s="38" t="s">
        <v>16397</v>
      </c>
      <c r="F6083" s="41">
        <v>0</v>
      </c>
      <c r="G6083" s="19" t="s">
        <v>611</v>
      </c>
      <c r="H6083" s="41">
        <v>6</v>
      </c>
      <c r="I6083" s="41">
        <v>6</v>
      </c>
      <c r="J6083" s="41">
        <v>10</v>
      </c>
      <c r="K6083" s="44">
        <v>1</v>
      </c>
      <c r="L6083" s="20">
        <v>3499000</v>
      </c>
      <c r="M6083" s="19" t="s">
        <v>15954</v>
      </c>
      <c r="N6083" s="28" t="s">
        <v>15953</v>
      </c>
    </row>
    <row r="6084" spans="1:14" ht="30" x14ac:dyDescent="0.25">
      <c r="A6084" s="27" t="s">
        <v>5339</v>
      </c>
      <c r="B6084" s="19" t="s">
        <v>17040</v>
      </c>
      <c r="C6084" s="19" t="s">
        <v>16827</v>
      </c>
      <c r="D6084" s="38" t="s">
        <v>16137</v>
      </c>
      <c r="E6084" s="38" t="s">
        <v>16398</v>
      </c>
      <c r="F6084" s="41">
        <v>0</v>
      </c>
      <c r="G6084" s="19" t="s">
        <v>611</v>
      </c>
      <c r="H6084" s="41">
        <v>6</v>
      </c>
      <c r="I6084" s="41">
        <v>6</v>
      </c>
      <c r="J6084" s="41">
        <v>10</v>
      </c>
      <c r="K6084" s="44">
        <v>1</v>
      </c>
      <c r="L6084" s="20">
        <v>325584</v>
      </c>
      <c r="M6084" s="19" t="s">
        <v>15954</v>
      </c>
      <c r="N6084" s="28" t="s">
        <v>15953</v>
      </c>
    </row>
    <row r="6085" spans="1:14" ht="30" x14ac:dyDescent="0.25">
      <c r="A6085" s="27" t="s">
        <v>5339</v>
      </c>
      <c r="B6085" s="19" t="s">
        <v>17015</v>
      </c>
      <c r="C6085" s="19" t="s">
        <v>16742</v>
      </c>
      <c r="D6085" s="38" t="s">
        <v>16052</v>
      </c>
      <c r="E6085" s="38" t="s">
        <v>16399</v>
      </c>
      <c r="F6085" s="41">
        <v>0</v>
      </c>
      <c r="G6085" s="19" t="s">
        <v>611</v>
      </c>
      <c r="H6085" s="41">
        <v>6</v>
      </c>
      <c r="I6085" s="41">
        <v>6</v>
      </c>
      <c r="J6085" s="41">
        <v>10</v>
      </c>
      <c r="K6085" s="44">
        <v>2</v>
      </c>
      <c r="L6085" s="20">
        <v>749938</v>
      </c>
      <c r="M6085" s="19" t="s">
        <v>15954</v>
      </c>
      <c r="N6085" s="28" t="s">
        <v>15953</v>
      </c>
    </row>
    <row r="6086" spans="1:14" ht="30" x14ac:dyDescent="0.25">
      <c r="A6086" s="27" t="s">
        <v>5339</v>
      </c>
      <c r="B6086" s="19" t="s">
        <v>17040</v>
      </c>
      <c r="C6086" s="19" t="s">
        <v>16827</v>
      </c>
      <c r="D6086" s="38" t="s">
        <v>16137</v>
      </c>
      <c r="E6086" s="38" t="s">
        <v>16390</v>
      </c>
      <c r="F6086" s="41">
        <v>0</v>
      </c>
      <c r="G6086" s="19" t="s">
        <v>611</v>
      </c>
      <c r="H6086" s="41">
        <v>6</v>
      </c>
      <c r="I6086" s="41">
        <v>6</v>
      </c>
      <c r="J6086" s="41">
        <v>10</v>
      </c>
      <c r="K6086" s="44">
        <v>1</v>
      </c>
      <c r="L6086" s="20">
        <v>696150</v>
      </c>
      <c r="M6086" s="19" t="s">
        <v>15954</v>
      </c>
      <c r="N6086" s="28" t="s">
        <v>15953</v>
      </c>
    </row>
    <row r="6087" spans="1:14" ht="30" x14ac:dyDescent="0.25">
      <c r="A6087" s="27" t="s">
        <v>5339</v>
      </c>
      <c r="B6087" s="19" t="s">
        <v>17040</v>
      </c>
      <c r="C6087" s="19" t="s">
        <v>16827</v>
      </c>
      <c r="D6087" s="38" t="s">
        <v>16137</v>
      </c>
      <c r="E6087" s="38" t="s">
        <v>16391</v>
      </c>
      <c r="F6087" s="41">
        <v>0</v>
      </c>
      <c r="G6087" s="19" t="s">
        <v>611</v>
      </c>
      <c r="H6087" s="41">
        <v>6</v>
      </c>
      <c r="I6087" s="41">
        <v>6</v>
      </c>
      <c r="J6087" s="41">
        <v>10</v>
      </c>
      <c r="K6087" s="44">
        <v>1</v>
      </c>
      <c r="L6087" s="20">
        <v>2428999</v>
      </c>
      <c r="M6087" s="19" t="s">
        <v>15954</v>
      </c>
      <c r="N6087" s="28" t="s">
        <v>15953</v>
      </c>
    </row>
    <row r="6088" spans="1:14" ht="45" x14ac:dyDescent="0.25">
      <c r="A6088" s="27" t="s">
        <v>5339</v>
      </c>
      <c r="B6088" s="19" t="s">
        <v>16745</v>
      </c>
      <c r="C6088" s="19" t="s">
        <v>16745</v>
      </c>
      <c r="D6088" s="38" t="s">
        <v>16055</v>
      </c>
      <c r="E6088" s="38" t="s">
        <v>16400</v>
      </c>
      <c r="F6088" s="41">
        <v>0</v>
      </c>
      <c r="G6088" s="19" t="s">
        <v>611</v>
      </c>
      <c r="H6088" s="41">
        <v>6</v>
      </c>
      <c r="I6088" s="41">
        <v>6</v>
      </c>
      <c r="J6088" s="41">
        <v>10</v>
      </c>
      <c r="K6088" s="44">
        <v>13</v>
      </c>
      <c r="L6088" s="20">
        <v>64974</v>
      </c>
      <c r="M6088" s="19" t="s">
        <v>15954</v>
      </c>
      <c r="N6088" s="28" t="s">
        <v>15953</v>
      </c>
    </row>
    <row r="6089" spans="1:14" ht="30" x14ac:dyDescent="0.25">
      <c r="A6089" s="27" t="s">
        <v>5339</v>
      </c>
      <c r="B6089" s="19" t="s">
        <v>17013</v>
      </c>
      <c r="C6089" s="19" t="s">
        <v>16740</v>
      </c>
      <c r="D6089" s="38" t="s">
        <v>16050</v>
      </c>
      <c r="E6089" s="38" t="s">
        <v>16401</v>
      </c>
      <c r="F6089" s="41">
        <v>0</v>
      </c>
      <c r="G6089" s="19" t="s">
        <v>611</v>
      </c>
      <c r="H6089" s="41">
        <v>6</v>
      </c>
      <c r="I6089" s="41">
        <v>6</v>
      </c>
      <c r="J6089" s="41">
        <v>10</v>
      </c>
      <c r="K6089" s="44">
        <v>20</v>
      </c>
      <c r="L6089" s="20">
        <v>880600</v>
      </c>
      <c r="M6089" s="19" t="s">
        <v>15954</v>
      </c>
      <c r="N6089" s="28" t="s">
        <v>15953</v>
      </c>
    </row>
    <row r="6090" spans="1:14" ht="60" x14ac:dyDescent="0.25">
      <c r="A6090" s="27" t="s">
        <v>5339</v>
      </c>
      <c r="B6090" s="19" t="s">
        <v>17057</v>
      </c>
      <c r="C6090" s="19" t="s">
        <v>16831</v>
      </c>
      <c r="D6090" s="38" t="s">
        <v>16141</v>
      </c>
      <c r="E6090" s="38" t="s">
        <v>16402</v>
      </c>
      <c r="F6090" s="41">
        <v>0</v>
      </c>
      <c r="G6090" s="19" t="s">
        <v>611</v>
      </c>
      <c r="H6090" s="41">
        <v>6</v>
      </c>
      <c r="I6090" s="41">
        <v>6</v>
      </c>
      <c r="J6090" s="41">
        <v>10</v>
      </c>
      <c r="K6090" s="44">
        <v>1</v>
      </c>
      <c r="L6090" s="20">
        <v>2968900</v>
      </c>
      <c r="M6090" s="19" t="s">
        <v>15954</v>
      </c>
      <c r="N6090" s="28" t="s">
        <v>15953</v>
      </c>
    </row>
    <row r="6091" spans="1:14" x14ac:dyDescent="0.25">
      <c r="A6091" s="27" t="s">
        <v>5339</v>
      </c>
      <c r="B6091" s="19" t="s">
        <v>17015</v>
      </c>
      <c r="C6091" s="19" t="s">
        <v>16858</v>
      </c>
      <c r="D6091" s="38" t="s">
        <v>16168</v>
      </c>
      <c r="E6091" s="38" t="s">
        <v>16403</v>
      </c>
      <c r="F6091" s="41">
        <v>0</v>
      </c>
      <c r="G6091" s="19" t="s">
        <v>611</v>
      </c>
      <c r="H6091" s="41">
        <v>6</v>
      </c>
      <c r="I6091" s="41">
        <v>6</v>
      </c>
      <c r="J6091" s="41">
        <v>10</v>
      </c>
      <c r="K6091" s="44">
        <v>1</v>
      </c>
      <c r="L6091" s="20">
        <v>74851</v>
      </c>
      <c r="M6091" s="19" t="s">
        <v>15954</v>
      </c>
      <c r="N6091" s="28" t="s">
        <v>15953</v>
      </c>
    </row>
    <row r="6092" spans="1:14" ht="30" x14ac:dyDescent="0.25">
      <c r="A6092" s="27" t="s">
        <v>5339</v>
      </c>
      <c r="B6092" s="19" t="s">
        <v>17040</v>
      </c>
      <c r="C6092" s="19" t="s">
        <v>16828</v>
      </c>
      <c r="D6092" s="38" t="s">
        <v>16138</v>
      </c>
      <c r="E6092" s="38" t="s">
        <v>16404</v>
      </c>
      <c r="F6092" s="41">
        <v>0</v>
      </c>
      <c r="G6092" s="19" t="s">
        <v>611</v>
      </c>
      <c r="H6092" s="41">
        <v>6</v>
      </c>
      <c r="I6092" s="41">
        <v>6</v>
      </c>
      <c r="J6092" s="41">
        <v>10</v>
      </c>
      <c r="K6092" s="44">
        <v>1</v>
      </c>
      <c r="L6092" s="20">
        <v>1445017</v>
      </c>
      <c r="M6092" s="19" t="s">
        <v>15954</v>
      </c>
      <c r="N6092" s="28" t="s">
        <v>15953</v>
      </c>
    </row>
    <row r="6093" spans="1:14" ht="30" x14ac:dyDescent="0.25">
      <c r="A6093" s="27" t="s">
        <v>5339</v>
      </c>
      <c r="B6093" s="19" t="s">
        <v>17041</v>
      </c>
      <c r="C6093" s="19" t="s">
        <v>16798</v>
      </c>
      <c r="D6093" s="38" t="s">
        <v>16108</v>
      </c>
      <c r="E6093" s="38" t="s">
        <v>6177</v>
      </c>
      <c r="F6093" s="41">
        <v>0</v>
      </c>
      <c r="G6093" s="19" t="s">
        <v>16737</v>
      </c>
      <c r="H6093" s="41">
        <v>6</v>
      </c>
      <c r="I6093" s="41">
        <v>6</v>
      </c>
      <c r="J6093" s="41">
        <v>16</v>
      </c>
      <c r="K6093" s="44">
        <v>12</v>
      </c>
      <c r="L6093" s="20">
        <v>44998500</v>
      </c>
      <c r="M6093" s="19" t="s">
        <v>15954</v>
      </c>
      <c r="N6093" s="28" t="s">
        <v>15953</v>
      </c>
    </row>
    <row r="6094" spans="1:14" ht="30" x14ac:dyDescent="0.25">
      <c r="A6094" s="27" t="s">
        <v>5339</v>
      </c>
      <c r="B6094" s="19" t="s">
        <v>17041</v>
      </c>
      <c r="C6094" s="19" t="s">
        <v>16798</v>
      </c>
      <c r="D6094" s="38" t="s">
        <v>16108</v>
      </c>
      <c r="E6094" s="38" t="s">
        <v>6178</v>
      </c>
      <c r="F6094" s="41">
        <v>0</v>
      </c>
      <c r="G6094" s="19" t="s">
        <v>16737</v>
      </c>
      <c r="H6094" s="41">
        <v>6</v>
      </c>
      <c r="I6094" s="41">
        <v>6</v>
      </c>
      <c r="J6094" s="41">
        <v>10</v>
      </c>
      <c r="K6094" s="44">
        <v>13</v>
      </c>
      <c r="L6094" s="20">
        <v>39000000</v>
      </c>
      <c r="M6094" s="19" t="s">
        <v>15954</v>
      </c>
      <c r="N6094" s="28" t="s">
        <v>15953</v>
      </c>
    </row>
    <row r="6095" spans="1:14" ht="30" x14ac:dyDescent="0.25">
      <c r="A6095" s="27" t="s">
        <v>5339</v>
      </c>
      <c r="B6095" s="19" t="s">
        <v>17041</v>
      </c>
      <c r="C6095" s="19" t="s">
        <v>16798</v>
      </c>
      <c r="D6095" s="38" t="s">
        <v>16108</v>
      </c>
      <c r="E6095" s="38" t="s">
        <v>6178</v>
      </c>
      <c r="F6095" s="41">
        <v>0</v>
      </c>
      <c r="G6095" s="19" t="s">
        <v>16737</v>
      </c>
      <c r="H6095" s="41">
        <v>6</v>
      </c>
      <c r="I6095" s="41">
        <v>6</v>
      </c>
      <c r="J6095" s="41">
        <v>10</v>
      </c>
      <c r="K6095" s="44">
        <v>9</v>
      </c>
      <c r="L6095" s="20">
        <v>31500000</v>
      </c>
      <c r="M6095" s="19" t="s">
        <v>15954</v>
      </c>
      <c r="N6095" s="28" t="s">
        <v>15953</v>
      </c>
    </row>
    <row r="6096" spans="1:14" ht="45" x14ac:dyDescent="0.25">
      <c r="A6096" s="27" t="s">
        <v>5339</v>
      </c>
      <c r="B6096" s="19" t="s">
        <v>17021</v>
      </c>
      <c r="C6096" s="19" t="s">
        <v>16785</v>
      </c>
      <c r="D6096" s="38" t="s">
        <v>16095</v>
      </c>
      <c r="E6096" s="38" t="s">
        <v>5621</v>
      </c>
      <c r="F6096" s="41">
        <v>0</v>
      </c>
      <c r="G6096" s="19" t="s">
        <v>16737</v>
      </c>
      <c r="H6096" s="41">
        <v>6</v>
      </c>
      <c r="I6096" s="41">
        <v>6</v>
      </c>
      <c r="J6096" s="41">
        <v>10</v>
      </c>
      <c r="K6096" s="44">
        <v>1</v>
      </c>
      <c r="L6096" s="20">
        <v>112451614.71000001</v>
      </c>
      <c r="M6096" s="19" t="s">
        <v>15954</v>
      </c>
      <c r="N6096" s="28" t="s">
        <v>15953</v>
      </c>
    </row>
    <row r="6097" spans="1:14" ht="30" x14ac:dyDescent="0.25">
      <c r="A6097" s="27" t="s">
        <v>5339</v>
      </c>
      <c r="B6097" s="19" t="s">
        <v>17040</v>
      </c>
      <c r="C6097" s="19" t="s">
        <v>16827</v>
      </c>
      <c r="D6097" s="38" t="s">
        <v>16137</v>
      </c>
      <c r="E6097" s="38" t="s">
        <v>6179</v>
      </c>
      <c r="F6097" s="41">
        <v>0</v>
      </c>
      <c r="G6097" s="19" t="s">
        <v>16737</v>
      </c>
      <c r="H6097" s="41">
        <v>6</v>
      </c>
      <c r="I6097" s="41">
        <v>6</v>
      </c>
      <c r="J6097" s="41">
        <v>10</v>
      </c>
      <c r="K6097" s="44">
        <v>2</v>
      </c>
      <c r="L6097" s="20">
        <v>13530062</v>
      </c>
      <c r="M6097" s="19" t="s">
        <v>15954</v>
      </c>
      <c r="N6097" s="28" t="s">
        <v>15953</v>
      </c>
    </row>
    <row r="6098" spans="1:14" ht="30" x14ac:dyDescent="0.25">
      <c r="A6098" s="27" t="s">
        <v>5339</v>
      </c>
      <c r="B6098" s="19" t="s">
        <v>17015</v>
      </c>
      <c r="C6098" s="19" t="s">
        <v>16742</v>
      </c>
      <c r="D6098" s="38" t="s">
        <v>16052</v>
      </c>
      <c r="E6098" s="38" t="s">
        <v>6180</v>
      </c>
      <c r="F6098" s="41">
        <v>0</v>
      </c>
      <c r="G6098" s="19" t="s">
        <v>16737</v>
      </c>
      <c r="H6098" s="41">
        <v>6</v>
      </c>
      <c r="I6098" s="41">
        <v>6</v>
      </c>
      <c r="J6098" s="41">
        <v>10</v>
      </c>
      <c r="K6098" s="44">
        <v>1</v>
      </c>
      <c r="L6098" s="20">
        <v>228241.88</v>
      </c>
      <c r="M6098" s="19" t="s">
        <v>15954</v>
      </c>
      <c r="N6098" s="28" t="s">
        <v>15953</v>
      </c>
    </row>
    <row r="6099" spans="1:14" ht="45" x14ac:dyDescent="0.25">
      <c r="A6099" s="27" t="s">
        <v>5339</v>
      </c>
      <c r="B6099" s="19" t="s">
        <v>17065</v>
      </c>
      <c r="C6099" s="19" t="s">
        <v>16936</v>
      </c>
      <c r="D6099" s="38" t="s">
        <v>16248</v>
      </c>
      <c r="E6099" s="38" t="s">
        <v>6154</v>
      </c>
      <c r="F6099" s="41">
        <v>0</v>
      </c>
      <c r="G6099" s="19" t="s">
        <v>949</v>
      </c>
      <c r="H6099" s="41">
        <v>6</v>
      </c>
      <c r="I6099" s="41">
        <v>6</v>
      </c>
      <c r="J6099" s="41">
        <v>16</v>
      </c>
      <c r="K6099" s="44">
        <v>1</v>
      </c>
      <c r="L6099" s="20">
        <v>2026.49</v>
      </c>
      <c r="M6099" s="19" t="s">
        <v>15954</v>
      </c>
      <c r="N6099" s="28" t="s">
        <v>15953</v>
      </c>
    </row>
    <row r="6100" spans="1:14" ht="30" x14ac:dyDescent="0.25">
      <c r="A6100" s="27" t="s">
        <v>5339</v>
      </c>
      <c r="B6100" s="19" t="s">
        <v>17053</v>
      </c>
      <c r="C6100" s="19" t="s">
        <v>16816</v>
      </c>
      <c r="D6100" s="38" t="s">
        <v>16126</v>
      </c>
      <c r="E6100" s="38" t="s">
        <v>6181</v>
      </c>
      <c r="F6100" s="41">
        <v>0</v>
      </c>
      <c r="G6100" s="19" t="s">
        <v>949</v>
      </c>
      <c r="H6100" s="41">
        <v>6</v>
      </c>
      <c r="I6100" s="41">
        <v>6</v>
      </c>
      <c r="J6100" s="41">
        <v>16</v>
      </c>
      <c r="K6100" s="44">
        <v>1</v>
      </c>
      <c r="L6100" s="20">
        <v>3875.39</v>
      </c>
      <c r="M6100" s="19" t="s">
        <v>15954</v>
      </c>
      <c r="N6100" s="28" t="s">
        <v>15953</v>
      </c>
    </row>
    <row r="6101" spans="1:14" ht="30" x14ac:dyDescent="0.25">
      <c r="A6101" s="27" t="s">
        <v>5339</v>
      </c>
      <c r="B6101" s="19" t="s">
        <v>17065</v>
      </c>
      <c r="C6101" s="19" t="s">
        <v>16877</v>
      </c>
      <c r="D6101" s="38" t="s">
        <v>16187</v>
      </c>
      <c r="E6101" s="38" t="s">
        <v>6181</v>
      </c>
      <c r="F6101" s="41">
        <v>0</v>
      </c>
      <c r="G6101" s="19" t="s">
        <v>949</v>
      </c>
      <c r="H6101" s="41">
        <v>6</v>
      </c>
      <c r="I6101" s="41">
        <v>6</v>
      </c>
      <c r="J6101" s="41">
        <v>16</v>
      </c>
      <c r="K6101" s="44">
        <v>1</v>
      </c>
      <c r="L6101" s="20">
        <v>7482.44</v>
      </c>
      <c r="M6101" s="19" t="s">
        <v>15954</v>
      </c>
      <c r="N6101" s="28" t="s">
        <v>15953</v>
      </c>
    </row>
    <row r="6102" spans="1:14" ht="30" x14ac:dyDescent="0.25">
      <c r="A6102" s="27" t="s">
        <v>5339</v>
      </c>
      <c r="B6102" s="19" t="s">
        <v>16933</v>
      </c>
      <c r="C6102" s="19" t="s">
        <v>16933</v>
      </c>
      <c r="D6102" s="38" t="s">
        <v>16245</v>
      </c>
      <c r="E6102" s="38" t="s">
        <v>5335</v>
      </c>
      <c r="F6102" s="41" t="s">
        <v>5336</v>
      </c>
      <c r="G6102" s="19" t="s">
        <v>949</v>
      </c>
      <c r="H6102" s="41">
        <v>1</v>
      </c>
      <c r="I6102" s="41">
        <v>12</v>
      </c>
      <c r="J6102" s="41">
        <v>10</v>
      </c>
      <c r="K6102" s="44">
        <v>1</v>
      </c>
      <c r="L6102" s="20">
        <v>77349506</v>
      </c>
      <c r="M6102" s="19" t="s">
        <v>15954</v>
      </c>
      <c r="N6102" s="28" t="s">
        <v>15953</v>
      </c>
    </row>
    <row r="6103" spans="1:14" ht="30" x14ac:dyDescent="0.25">
      <c r="A6103" s="27" t="s">
        <v>5339</v>
      </c>
      <c r="B6103" s="19" t="s">
        <v>16934</v>
      </c>
      <c r="C6103" s="19" t="s">
        <v>16934</v>
      </c>
      <c r="D6103" s="38" t="s">
        <v>16246</v>
      </c>
      <c r="E6103" s="38" t="s">
        <v>5337</v>
      </c>
      <c r="F6103" s="41" t="s">
        <v>5338</v>
      </c>
      <c r="G6103" s="19" t="s">
        <v>471</v>
      </c>
      <c r="H6103" s="41">
        <v>2</v>
      </c>
      <c r="I6103" s="41">
        <v>10</v>
      </c>
      <c r="J6103" s="41">
        <v>10</v>
      </c>
      <c r="K6103" s="44">
        <v>1</v>
      </c>
      <c r="L6103" s="20">
        <v>26120</v>
      </c>
      <c r="M6103" s="19" t="s">
        <v>15954</v>
      </c>
      <c r="N6103" s="28" t="s">
        <v>15953</v>
      </c>
    </row>
    <row r="6104" spans="1:14" ht="30" x14ac:dyDescent="0.25">
      <c r="A6104" s="27" t="s">
        <v>6182</v>
      </c>
      <c r="B6104" s="19" t="s">
        <v>17013</v>
      </c>
      <c r="C6104" s="19" t="s">
        <v>16740</v>
      </c>
      <c r="D6104" s="38" t="s">
        <v>16050</v>
      </c>
      <c r="E6104" s="38" t="s">
        <v>6183</v>
      </c>
      <c r="F6104" s="41" t="s">
        <v>4835</v>
      </c>
      <c r="G6104" s="19" t="s">
        <v>721</v>
      </c>
      <c r="H6104" s="41">
        <v>4</v>
      </c>
      <c r="I6104" s="41">
        <v>2</v>
      </c>
      <c r="J6104" s="41">
        <v>10</v>
      </c>
      <c r="K6104" s="44">
        <v>1</v>
      </c>
      <c r="L6104" s="20">
        <v>279999.86</v>
      </c>
      <c r="M6104" s="19" t="s">
        <v>11</v>
      </c>
      <c r="N6104" s="28" t="s">
        <v>15953</v>
      </c>
    </row>
    <row r="6105" spans="1:14" x14ac:dyDescent="0.25">
      <c r="A6105" s="27" t="s">
        <v>6182</v>
      </c>
      <c r="B6105" s="19" t="s">
        <v>17016</v>
      </c>
      <c r="C6105" s="19" t="s">
        <v>16748</v>
      </c>
      <c r="D6105" s="38" t="s">
        <v>16058</v>
      </c>
      <c r="E6105" s="38" t="s">
        <v>6184</v>
      </c>
      <c r="F6105" s="41" t="s">
        <v>4430</v>
      </c>
      <c r="G6105" s="19" t="s">
        <v>721</v>
      </c>
      <c r="H6105" s="41">
        <v>4</v>
      </c>
      <c r="I6105" s="41">
        <v>2</v>
      </c>
      <c r="J6105" s="41">
        <v>10</v>
      </c>
      <c r="K6105" s="44">
        <v>2</v>
      </c>
      <c r="L6105" s="20">
        <v>228515.3</v>
      </c>
      <c r="M6105" s="19" t="s">
        <v>15969</v>
      </c>
      <c r="N6105" s="28" t="s">
        <v>15953</v>
      </c>
    </row>
    <row r="6106" spans="1:14" x14ac:dyDescent="0.25">
      <c r="A6106" s="27" t="s">
        <v>6182</v>
      </c>
      <c r="B6106" s="19" t="s">
        <v>17016</v>
      </c>
      <c r="C6106" s="19" t="s">
        <v>16748</v>
      </c>
      <c r="D6106" s="38" t="s">
        <v>16058</v>
      </c>
      <c r="E6106" s="38" t="s">
        <v>6185</v>
      </c>
      <c r="F6106" s="41" t="s">
        <v>1377</v>
      </c>
      <c r="G6106" s="19" t="s">
        <v>721</v>
      </c>
      <c r="H6106" s="41">
        <v>4</v>
      </c>
      <c r="I6106" s="41">
        <v>2</v>
      </c>
      <c r="J6106" s="41">
        <v>10</v>
      </c>
      <c r="K6106" s="44">
        <v>15</v>
      </c>
      <c r="L6106" s="20">
        <v>556189.19999999995</v>
      </c>
      <c r="M6106" s="19" t="s">
        <v>15969</v>
      </c>
      <c r="N6106" s="28" t="s">
        <v>15953</v>
      </c>
    </row>
    <row r="6107" spans="1:14" x14ac:dyDescent="0.25">
      <c r="A6107" s="27" t="s">
        <v>6182</v>
      </c>
      <c r="B6107" s="19" t="s">
        <v>17060</v>
      </c>
      <c r="C6107" s="19" t="s">
        <v>16855</v>
      </c>
      <c r="D6107" s="38" t="s">
        <v>16165</v>
      </c>
      <c r="E6107" s="38" t="s">
        <v>6186</v>
      </c>
      <c r="F6107" s="41" t="s">
        <v>6187</v>
      </c>
      <c r="G6107" s="19" t="s">
        <v>721</v>
      </c>
      <c r="H6107" s="41">
        <v>4</v>
      </c>
      <c r="I6107" s="41">
        <v>2</v>
      </c>
      <c r="J6107" s="41">
        <v>10</v>
      </c>
      <c r="K6107" s="44">
        <v>4</v>
      </c>
      <c r="L6107" s="20">
        <v>192498</v>
      </c>
      <c r="M6107" s="19" t="s">
        <v>11</v>
      </c>
      <c r="N6107" s="28" t="s">
        <v>15953</v>
      </c>
    </row>
    <row r="6108" spans="1:14" ht="30" x14ac:dyDescent="0.25">
      <c r="A6108" s="27" t="s">
        <v>6182</v>
      </c>
      <c r="B6108" s="19" t="s">
        <v>17060</v>
      </c>
      <c r="C6108" s="19" t="s">
        <v>16857</v>
      </c>
      <c r="D6108" s="38" t="s">
        <v>16167</v>
      </c>
      <c r="E6108" s="38" t="s">
        <v>6188</v>
      </c>
      <c r="F6108" s="41" t="s">
        <v>1397</v>
      </c>
      <c r="G6108" s="19" t="s">
        <v>721</v>
      </c>
      <c r="H6108" s="41">
        <v>4</v>
      </c>
      <c r="I6108" s="41">
        <v>2</v>
      </c>
      <c r="J6108" s="41">
        <v>10</v>
      </c>
      <c r="K6108" s="44">
        <v>4</v>
      </c>
      <c r="L6108" s="20">
        <v>1041408</v>
      </c>
      <c r="M6108" s="19" t="s">
        <v>11</v>
      </c>
      <c r="N6108" s="28" t="s">
        <v>15953</v>
      </c>
    </row>
    <row r="6109" spans="1:14" ht="30" x14ac:dyDescent="0.25">
      <c r="A6109" s="27" t="s">
        <v>6182</v>
      </c>
      <c r="B6109" s="19" t="s">
        <v>16746</v>
      </c>
      <c r="C6109" s="19" t="s">
        <v>16746</v>
      </c>
      <c r="D6109" s="38" t="s">
        <v>16056</v>
      </c>
      <c r="E6109" s="38" t="s">
        <v>6189</v>
      </c>
      <c r="F6109" s="41" t="s">
        <v>6190</v>
      </c>
      <c r="G6109" s="19" t="s">
        <v>721</v>
      </c>
      <c r="H6109" s="41">
        <v>4</v>
      </c>
      <c r="I6109" s="41">
        <v>2</v>
      </c>
      <c r="J6109" s="41">
        <v>10</v>
      </c>
      <c r="K6109" s="44">
        <v>13</v>
      </c>
      <c r="L6109" s="20">
        <v>2850885.0500000003</v>
      </c>
      <c r="M6109" s="19" t="s">
        <v>11</v>
      </c>
      <c r="N6109" s="28" t="s">
        <v>15953</v>
      </c>
    </row>
    <row r="6110" spans="1:14" ht="30" x14ac:dyDescent="0.25">
      <c r="A6110" s="27" t="s">
        <v>6182</v>
      </c>
      <c r="B6110" s="19" t="s">
        <v>17011</v>
      </c>
      <c r="C6110" s="19" t="s">
        <v>16738</v>
      </c>
      <c r="D6110" s="38" t="s">
        <v>16048</v>
      </c>
      <c r="E6110" s="38" t="s">
        <v>6191</v>
      </c>
      <c r="F6110" s="41" t="s">
        <v>1201</v>
      </c>
      <c r="G6110" s="19" t="s">
        <v>611</v>
      </c>
      <c r="H6110" s="41">
        <v>2</v>
      </c>
      <c r="I6110" s="41">
        <v>2</v>
      </c>
      <c r="J6110" s="41">
        <v>10</v>
      </c>
      <c r="K6110" s="44">
        <v>20</v>
      </c>
      <c r="L6110" s="20">
        <v>390000</v>
      </c>
      <c r="M6110" s="19" t="s">
        <v>11</v>
      </c>
      <c r="N6110" s="28" t="s">
        <v>15953</v>
      </c>
    </row>
    <row r="6111" spans="1:14" ht="30" x14ac:dyDescent="0.25">
      <c r="A6111" s="27" t="s">
        <v>6182</v>
      </c>
      <c r="B6111" s="19" t="s">
        <v>17011</v>
      </c>
      <c r="C6111" s="19" t="s">
        <v>16738</v>
      </c>
      <c r="D6111" s="38" t="s">
        <v>16048</v>
      </c>
      <c r="E6111" s="38" t="s">
        <v>6192</v>
      </c>
      <c r="F6111" s="41" t="s">
        <v>1201</v>
      </c>
      <c r="G6111" s="19" t="s">
        <v>611</v>
      </c>
      <c r="H6111" s="41">
        <v>2</v>
      </c>
      <c r="I6111" s="41">
        <v>2</v>
      </c>
      <c r="J6111" s="41">
        <v>10</v>
      </c>
      <c r="K6111" s="44">
        <v>20</v>
      </c>
      <c r="L6111" s="20">
        <v>318000</v>
      </c>
      <c r="M6111" s="19" t="s">
        <v>11</v>
      </c>
      <c r="N6111" s="28" t="s">
        <v>15953</v>
      </c>
    </row>
    <row r="6112" spans="1:14" ht="30" x14ac:dyDescent="0.25">
      <c r="A6112" s="27" t="s">
        <v>6182</v>
      </c>
      <c r="B6112" s="19" t="s">
        <v>17011</v>
      </c>
      <c r="C6112" s="19" t="s">
        <v>16738</v>
      </c>
      <c r="D6112" s="38" t="s">
        <v>16048</v>
      </c>
      <c r="E6112" s="38" t="s">
        <v>6193</v>
      </c>
      <c r="F6112" s="41" t="s">
        <v>1201</v>
      </c>
      <c r="G6112" s="19" t="s">
        <v>611</v>
      </c>
      <c r="H6112" s="41">
        <v>2</v>
      </c>
      <c r="I6112" s="41">
        <v>2</v>
      </c>
      <c r="J6112" s="41">
        <v>10</v>
      </c>
      <c r="K6112" s="44">
        <v>5</v>
      </c>
      <c r="L6112" s="20">
        <v>54500</v>
      </c>
      <c r="M6112" s="19" t="s">
        <v>11</v>
      </c>
      <c r="N6112" s="28" t="s">
        <v>15953</v>
      </c>
    </row>
    <row r="6113" spans="1:14" ht="105" x14ac:dyDescent="0.25">
      <c r="A6113" s="27" t="s">
        <v>6182</v>
      </c>
      <c r="B6113" s="19" t="s">
        <v>17011</v>
      </c>
      <c r="C6113" s="19" t="s">
        <v>16842</v>
      </c>
      <c r="D6113" s="38" t="s">
        <v>16152</v>
      </c>
      <c r="E6113" s="38" t="s">
        <v>6194</v>
      </c>
      <c r="F6113" s="41" t="s">
        <v>1252</v>
      </c>
      <c r="G6113" s="19" t="s">
        <v>611</v>
      </c>
      <c r="H6113" s="41">
        <v>2</v>
      </c>
      <c r="I6113" s="41">
        <v>2</v>
      </c>
      <c r="J6113" s="41">
        <v>10</v>
      </c>
      <c r="K6113" s="44">
        <v>3</v>
      </c>
      <c r="L6113" s="20">
        <v>36000</v>
      </c>
      <c r="M6113" s="19" t="s">
        <v>11</v>
      </c>
      <c r="N6113" s="28" t="s">
        <v>15953</v>
      </c>
    </row>
    <row r="6114" spans="1:14" ht="105" x14ac:dyDescent="0.25">
      <c r="A6114" s="27" t="s">
        <v>6182</v>
      </c>
      <c r="B6114" s="19" t="s">
        <v>17011</v>
      </c>
      <c r="C6114" s="19" t="s">
        <v>16842</v>
      </c>
      <c r="D6114" s="38" t="s">
        <v>16152</v>
      </c>
      <c r="E6114" s="38" t="s">
        <v>6195</v>
      </c>
      <c r="F6114" s="41" t="s">
        <v>1252</v>
      </c>
      <c r="G6114" s="19" t="s">
        <v>611</v>
      </c>
      <c r="H6114" s="41">
        <v>2</v>
      </c>
      <c r="I6114" s="41">
        <v>2</v>
      </c>
      <c r="J6114" s="41">
        <v>10</v>
      </c>
      <c r="K6114" s="44">
        <v>20</v>
      </c>
      <c r="L6114" s="20">
        <v>310000</v>
      </c>
      <c r="M6114" s="19" t="s">
        <v>11</v>
      </c>
      <c r="N6114" s="28" t="s">
        <v>15953</v>
      </c>
    </row>
    <row r="6115" spans="1:14" ht="30" x14ac:dyDescent="0.25">
      <c r="A6115" s="27" t="s">
        <v>6182</v>
      </c>
      <c r="B6115" s="19" t="s">
        <v>17016</v>
      </c>
      <c r="C6115" s="19" t="s">
        <v>16846</v>
      </c>
      <c r="D6115" s="38" t="s">
        <v>16156</v>
      </c>
      <c r="E6115" s="38" t="s">
        <v>6196</v>
      </c>
      <c r="F6115" s="41" t="s">
        <v>5369</v>
      </c>
      <c r="G6115" s="19" t="s">
        <v>721</v>
      </c>
      <c r="H6115" s="41">
        <v>4</v>
      </c>
      <c r="I6115" s="41">
        <v>2</v>
      </c>
      <c r="J6115" s="41">
        <v>10</v>
      </c>
      <c r="K6115" s="44">
        <v>2</v>
      </c>
      <c r="L6115" s="20">
        <v>82080</v>
      </c>
      <c r="M6115" s="19" t="s">
        <v>11</v>
      </c>
      <c r="N6115" s="28" t="s">
        <v>15953</v>
      </c>
    </row>
    <row r="6116" spans="1:14" ht="30" x14ac:dyDescent="0.25">
      <c r="A6116" s="27" t="s">
        <v>6182</v>
      </c>
      <c r="B6116" s="19" t="s">
        <v>17013</v>
      </c>
      <c r="C6116" s="19" t="s">
        <v>16851</v>
      </c>
      <c r="D6116" s="38" t="s">
        <v>16161</v>
      </c>
      <c r="E6116" s="38" t="s">
        <v>6197</v>
      </c>
      <c r="F6116" s="41" t="s">
        <v>6198</v>
      </c>
      <c r="G6116" s="19" t="s">
        <v>721</v>
      </c>
      <c r="H6116" s="41">
        <v>4</v>
      </c>
      <c r="I6116" s="41">
        <v>2</v>
      </c>
      <c r="J6116" s="41">
        <v>10</v>
      </c>
      <c r="K6116" s="44">
        <v>30</v>
      </c>
      <c r="L6116" s="20">
        <v>11550.599999999999</v>
      </c>
      <c r="M6116" s="19" t="s">
        <v>11</v>
      </c>
      <c r="N6116" s="28" t="s">
        <v>15953</v>
      </c>
    </row>
    <row r="6117" spans="1:14" ht="30" x14ac:dyDescent="0.25">
      <c r="A6117" s="27" t="s">
        <v>6182</v>
      </c>
      <c r="B6117" s="19" t="s">
        <v>17061</v>
      </c>
      <c r="C6117" s="19" t="s">
        <v>16862</v>
      </c>
      <c r="D6117" s="38" t="s">
        <v>16172</v>
      </c>
      <c r="E6117" s="38" t="s">
        <v>6199</v>
      </c>
      <c r="F6117" s="41" t="s">
        <v>6200</v>
      </c>
      <c r="G6117" s="19" t="s">
        <v>721</v>
      </c>
      <c r="H6117" s="41">
        <v>4</v>
      </c>
      <c r="I6117" s="41">
        <v>2</v>
      </c>
      <c r="J6117" s="41">
        <v>10</v>
      </c>
      <c r="K6117" s="44">
        <v>33</v>
      </c>
      <c r="L6117" s="20">
        <v>739187.13</v>
      </c>
      <c r="M6117" s="19" t="s">
        <v>11</v>
      </c>
      <c r="N6117" s="28" t="s">
        <v>15953</v>
      </c>
    </row>
    <row r="6118" spans="1:14" ht="30" x14ac:dyDescent="0.25">
      <c r="A6118" s="27" t="s">
        <v>6182</v>
      </c>
      <c r="B6118" s="19" t="s">
        <v>17013</v>
      </c>
      <c r="C6118" s="19" t="s">
        <v>16851</v>
      </c>
      <c r="D6118" s="38" t="s">
        <v>16161</v>
      </c>
      <c r="E6118" s="38" t="s">
        <v>6201</v>
      </c>
      <c r="F6118" s="41" t="s">
        <v>6202</v>
      </c>
      <c r="G6118" s="19" t="s">
        <v>721</v>
      </c>
      <c r="H6118" s="41">
        <v>4</v>
      </c>
      <c r="I6118" s="41">
        <v>2</v>
      </c>
      <c r="J6118" s="41">
        <v>10</v>
      </c>
      <c r="K6118" s="44">
        <v>2</v>
      </c>
      <c r="L6118" s="20">
        <v>975000</v>
      </c>
      <c r="M6118" s="19" t="s">
        <v>15964</v>
      </c>
      <c r="N6118" s="28" t="s">
        <v>15953</v>
      </c>
    </row>
    <row r="6119" spans="1:14" ht="45" x14ac:dyDescent="0.25">
      <c r="A6119" s="27" t="s">
        <v>6182</v>
      </c>
      <c r="B6119" s="19" t="s">
        <v>16745</v>
      </c>
      <c r="C6119" s="19" t="s">
        <v>16745</v>
      </c>
      <c r="D6119" s="38" t="s">
        <v>16055</v>
      </c>
      <c r="E6119" s="38" t="s">
        <v>6203</v>
      </c>
      <c r="F6119" s="41" t="s">
        <v>3038</v>
      </c>
      <c r="G6119" s="19" t="s">
        <v>611</v>
      </c>
      <c r="H6119" s="41">
        <v>2</v>
      </c>
      <c r="I6119" s="41">
        <v>2</v>
      </c>
      <c r="J6119" s="41">
        <v>10</v>
      </c>
      <c r="K6119" s="44">
        <v>3</v>
      </c>
      <c r="L6119" s="20">
        <v>6900</v>
      </c>
      <c r="M6119" s="19" t="s">
        <v>11</v>
      </c>
      <c r="N6119" s="28" t="s">
        <v>15953</v>
      </c>
    </row>
    <row r="6120" spans="1:14" ht="30" x14ac:dyDescent="0.25">
      <c r="A6120" s="27" t="s">
        <v>6182</v>
      </c>
      <c r="B6120" s="19" t="s">
        <v>17040</v>
      </c>
      <c r="C6120" s="19" t="s">
        <v>16796</v>
      </c>
      <c r="D6120" s="38" t="s">
        <v>16106</v>
      </c>
      <c r="E6120" s="38" t="s">
        <v>6204</v>
      </c>
      <c r="F6120" s="41" t="s">
        <v>814</v>
      </c>
      <c r="G6120" s="19" t="s">
        <v>721</v>
      </c>
      <c r="H6120" s="41">
        <v>4</v>
      </c>
      <c r="I6120" s="41">
        <v>2</v>
      </c>
      <c r="J6120" s="41">
        <v>10</v>
      </c>
      <c r="K6120" s="44">
        <v>1</v>
      </c>
      <c r="L6120" s="20">
        <v>523692</v>
      </c>
      <c r="M6120" s="19" t="s">
        <v>11</v>
      </c>
      <c r="N6120" s="28" t="s">
        <v>15953</v>
      </c>
    </row>
    <row r="6121" spans="1:14" ht="45" x14ac:dyDescent="0.25">
      <c r="A6121" s="27" t="s">
        <v>6182</v>
      </c>
      <c r="B6121" s="19" t="s">
        <v>16745</v>
      </c>
      <c r="C6121" s="19" t="s">
        <v>16745</v>
      </c>
      <c r="D6121" s="38" t="s">
        <v>16055</v>
      </c>
      <c r="E6121" s="38" t="s">
        <v>6205</v>
      </c>
      <c r="F6121" s="41" t="s">
        <v>6206</v>
      </c>
      <c r="G6121" s="19" t="s">
        <v>721</v>
      </c>
      <c r="H6121" s="41">
        <v>4</v>
      </c>
      <c r="I6121" s="41">
        <v>2</v>
      </c>
      <c r="J6121" s="41">
        <v>10</v>
      </c>
      <c r="K6121" s="44">
        <v>10</v>
      </c>
      <c r="L6121" s="20">
        <v>840960</v>
      </c>
      <c r="M6121" s="19" t="s">
        <v>11</v>
      </c>
      <c r="N6121" s="28" t="s">
        <v>15953</v>
      </c>
    </row>
    <row r="6122" spans="1:14" ht="30" x14ac:dyDescent="0.25">
      <c r="A6122" s="27" t="s">
        <v>6182</v>
      </c>
      <c r="B6122" s="19" t="s">
        <v>17061</v>
      </c>
      <c r="C6122" s="19" t="s">
        <v>16862</v>
      </c>
      <c r="D6122" s="38" t="s">
        <v>16172</v>
      </c>
      <c r="E6122" s="38" t="s">
        <v>6207</v>
      </c>
      <c r="F6122" s="41" t="s">
        <v>5374</v>
      </c>
      <c r="G6122" s="19" t="s">
        <v>721</v>
      </c>
      <c r="H6122" s="41">
        <v>4</v>
      </c>
      <c r="I6122" s="41">
        <v>2</v>
      </c>
      <c r="J6122" s="41">
        <v>10</v>
      </c>
      <c r="K6122" s="44">
        <v>40</v>
      </c>
      <c r="L6122" s="20">
        <v>1247999.6000000001</v>
      </c>
      <c r="M6122" s="19" t="s">
        <v>11</v>
      </c>
      <c r="N6122" s="28" t="s">
        <v>15953</v>
      </c>
    </row>
    <row r="6123" spans="1:14" ht="30" x14ac:dyDescent="0.25">
      <c r="A6123" s="27" t="s">
        <v>6182</v>
      </c>
      <c r="B6123" s="19" t="s">
        <v>17013</v>
      </c>
      <c r="C6123" s="19" t="s">
        <v>16740</v>
      </c>
      <c r="D6123" s="38" t="s">
        <v>16050</v>
      </c>
      <c r="E6123" s="38" t="s">
        <v>6208</v>
      </c>
      <c r="F6123" s="41" t="s">
        <v>5380</v>
      </c>
      <c r="G6123" s="19" t="s">
        <v>721</v>
      </c>
      <c r="H6123" s="41">
        <v>4</v>
      </c>
      <c r="I6123" s="41">
        <v>2</v>
      </c>
      <c r="J6123" s="41">
        <v>10</v>
      </c>
      <c r="K6123" s="44">
        <v>5</v>
      </c>
      <c r="L6123" s="20">
        <v>1992562.5</v>
      </c>
      <c r="M6123" s="19" t="s">
        <v>11</v>
      </c>
      <c r="N6123" s="28" t="s">
        <v>15953</v>
      </c>
    </row>
    <row r="6124" spans="1:14" ht="30" x14ac:dyDescent="0.25">
      <c r="A6124" s="27" t="s">
        <v>6182</v>
      </c>
      <c r="B6124" s="19" t="s">
        <v>17013</v>
      </c>
      <c r="C6124" s="19" t="s">
        <v>16740</v>
      </c>
      <c r="D6124" s="38" t="s">
        <v>16050</v>
      </c>
      <c r="E6124" s="38" t="s">
        <v>6209</v>
      </c>
      <c r="F6124" s="41" t="s">
        <v>5380</v>
      </c>
      <c r="G6124" s="19" t="s">
        <v>721</v>
      </c>
      <c r="H6124" s="41">
        <v>4</v>
      </c>
      <c r="I6124" s="41">
        <v>2</v>
      </c>
      <c r="J6124" s="41">
        <v>10</v>
      </c>
      <c r="K6124" s="44">
        <v>1</v>
      </c>
      <c r="L6124" s="20">
        <v>662143.19999999995</v>
      </c>
      <c r="M6124" s="19" t="s">
        <v>11</v>
      </c>
      <c r="N6124" s="28" t="s">
        <v>15953</v>
      </c>
    </row>
    <row r="6125" spans="1:14" ht="45" x14ac:dyDescent="0.25">
      <c r="A6125" s="27" t="s">
        <v>6182</v>
      </c>
      <c r="B6125" s="19" t="s">
        <v>17013</v>
      </c>
      <c r="C6125" s="19" t="s">
        <v>16744</v>
      </c>
      <c r="D6125" s="38" t="s">
        <v>16054</v>
      </c>
      <c r="E6125" s="38" t="s">
        <v>6210</v>
      </c>
      <c r="F6125" s="41" t="s">
        <v>2189</v>
      </c>
      <c r="G6125" s="19" t="s">
        <v>721</v>
      </c>
      <c r="H6125" s="41">
        <v>4</v>
      </c>
      <c r="I6125" s="41">
        <v>2</v>
      </c>
      <c r="J6125" s="41">
        <v>10</v>
      </c>
      <c r="K6125" s="44">
        <v>2083</v>
      </c>
      <c r="L6125" s="20">
        <v>1152940.5</v>
      </c>
      <c r="M6125" s="19" t="s">
        <v>11</v>
      </c>
      <c r="N6125" s="28" t="s">
        <v>15953</v>
      </c>
    </row>
    <row r="6126" spans="1:14" ht="30" x14ac:dyDescent="0.25">
      <c r="A6126" s="27" t="s">
        <v>6182</v>
      </c>
      <c r="B6126" s="19" t="s">
        <v>17013</v>
      </c>
      <c r="C6126" s="19" t="s">
        <v>16744</v>
      </c>
      <c r="D6126" s="38" t="s">
        <v>16054</v>
      </c>
      <c r="E6126" s="38" t="s">
        <v>6211</v>
      </c>
      <c r="F6126" s="41" t="s">
        <v>2189</v>
      </c>
      <c r="G6126" s="19" t="s">
        <v>721</v>
      </c>
      <c r="H6126" s="41">
        <v>4</v>
      </c>
      <c r="I6126" s="41">
        <v>2</v>
      </c>
      <c r="J6126" s="41">
        <v>10</v>
      </c>
      <c r="K6126" s="44">
        <v>2091</v>
      </c>
      <c r="L6126" s="20">
        <v>871528.8</v>
      </c>
      <c r="M6126" s="19" t="s">
        <v>11</v>
      </c>
      <c r="N6126" s="28" t="s">
        <v>15953</v>
      </c>
    </row>
    <row r="6127" spans="1:14" ht="60" x14ac:dyDescent="0.25">
      <c r="A6127" s="27" t="s">
        <v>6182</v>
      </c>
      <c r="B6127" s="19" t="s">
        <v>17013</v>
      </c>
      <c r="C6127" s="19" t="s">
        <v>16744</v>
      </c>
      <c r="D6127" s="38" t="s">
        <v>16054</v>
      </c>
      <c r="E6127" s="38" t="s">
        <v>6212</v>
      </c>
      <c r="F6127" s="41" t="s">
        <v>2189</v>
      </c>
      <c r="G6127" s="19" t="s">
        <v>721</v>
      </c>
      <c r="H6127" s="41">
        <v>4</v>
      </c>
      <c r="I6127" s="41">
        <v>2</v>
      </c>
      <c r="J6127" s="41">
        <v>10</v>
      </c>
      <c r="K6127" s="44">
        <v>2090</v>
      </c>
      <c r="L6127" s="20">
        <v>849376</v>
      </c>
      <c r="M6127" s="19" t="s">
        <v>11</v>
      </c>
      <c r="N6127" s="28" t="s">
        <v>15953</v>
      </c>
    </row>
    <row r="6128" spans="1:14" ht="30" x14ac:dyDescent="0.25">
      <c r="A6128" s="27" t="s">
        <v>6182</v>
      </c>
      <c r="B6128" s="19" t="s">
        <v>17013</v>
      </c>
      <c r="C6128" s="19" t="s">
        <v>16744</v>
      </c>
      <c r="D6128" s="38" t="s">
        <v>16054</v>
      </c>
      <c r="E6128" s="38" t="s">
        <v>6213</v>
      </c>
      <c r="F6128" s="41" t="s">
        <v>2189</v>
      </c>
      <c r="G6128" s="19" t="s">
        <v>721</v>
      </c>
      <c r="H6128" s="41">
        <v>4</v>
      </c>
      <c r="I6128" s="41">
        <v>2</v>
      </c>
      <c r="J6128" s="41">
        <v>10</v>
      </c>
      <c r="K6128" s="44">
        <v>700</v>
      </c>
      <c r="L6128" s="20">
        <v>198240</v>
      </c>
      <c r="M6128" s="19" t="s">
        <v>11</v>
      </c>
      <c r="N6128" s="28" t="s">
        <v>15953</v>
      </c>
    </row>
    <row r="6129" spans="1:14" ht="30" x14ac:dyDescent="0.25">
      <c r="A6129" s="27" t="s">
        <v>6182</v>
      </c>
      <c r="B6129" s="19" t="s">
        <v>17013</v>
      </c>
      <c r="C6129" s="19" t="s">
        <v>16744</v>
      </c>
      <c r="D6129" s="38" t="s">
        <v>16054</v>
      </c>
      <c r="E6129" s="38" t="s">
        <v>6214</v>
      </c>
      <c r="F6129" s="41" t="s">
        <v>2189</v>
      </c>
      <c r="G6129" s="19" t="s">
        <v>721</v>
      </c>
      <c r="H6129" s="41">
        <v>4</v>
      </c>
      <c r="I6129" s="41">
        <v>2</v>
      </c>
      <c r="J6129" s="41">
        <v>10</v>
      </c>
      <c r="K6129" s="44">
        <v>1600</v>
      </c>
      <c r="L6129" s="20">
        <v>189440</v>
      </c>
      <c r="M6129" s="19" t="s">
        <v>11</v>
      </c>
      <c r="N6129" s="28" t="s">
        <v>15953</v>
      </c>
    </row>
    <row r="6130" spans="1:14" ht="30" x14ac:dyDescent="0.25">
      <c r="A6130" s="27" t="s">
        <v>6182</v>
      </c>
      <c r="B6130" s="19" t="s">
        <v>17041</v>
      </c>
      <c r="C6130" s="19" t="s">
        <v>16798</v>
      </c>
      <c r="D6130" s="38" t="s">
        <v>16108</v>
      </c>
      <c r="E6130" s="38" t="s">
        <v>6215</v>
      </c>
      <c r="F6130" s="41" t="s">
        <v>6216</v>
      </c>
      <c r="G6130" s="19" t="s">
        <v>614</v>
      </c>
      <c r="H6130" s="41">
        <v>2</v>
      </c>
      <c r="I6130" s="41">
        <v>5</v>
      </c>
      <c r="J6130" s="41">
        <v>10</v>
      </c>
      <c r="K6130" s="44">
        <v>2</v>
      </c>
      <c r="L6130" s="20">
        <v>53570503.700000003</v>
      </c>
      <c r="M6130" s="19" t="s">
        <v>15954</v>
      </c>
      <c r="N6130" s="28" t="s">
        <v>15953</v>
      </c>
    </row>
    <row r="6131" spans="1:14" ht="30" x14ac:dyDescent="0.25">
      <c r="A6131" s="27" t="s">
        <v>6182</v>
      </c>
      <c r="B6131" s="19" t="s">
        <v>17041</v>
      </c>
      <c r="C6131" s="19" t="s">
        <v>16798</v>
      </c>
      <c r="D6131" s="38" t="s">
        <v>16108</v>
      </c>
      <c r="E6131" s="38" t="s">
        <v>6217</v>
      </c>
      <c r="F6131" s="41" t="s">
        <v>6216</v>
      </c>
      <c r="G6131" s="19" t="s">
        <v>614</v>
      </c>
      <c r="H6131" s="41">
        <v>2</v>
      </c>
      <c r="I6131" s="41">
        <v>5</v>
      </c>
      <c r="J6131" s="41">
        <v>10</v>
      </c>
      <c r="K6131" s="44">
        <v>2</v>
      </c>
      <c r="L6131" s="20">
        <v>53570503.700000003</v>
      </c>
      <c r="M6131" s="19" t="s">
        <v>15954</v>
      </c>
      <c r="N6131" s="28" t="s">
        <v>15953</v>
      </c>
    </row>
    <row r="6132" spans="1:14" ht="30" x14ac:dyDescent="0.25">
      <c r="A6132" s="27" t="s">
        <v>6182</v>
      </c>
      <c r="B6132" s="19" t="s">
        <v>17016</v>
      </c>
      <c r="C6132" s="19" t="s">
        <v>16846</v>
      </c>
      <c r="D6132" s="38" t="s">
        <v>16156</v>
      </c>
      <c r="E6132" s="38" t="s">
        <v>6218</v>
      </c>
      <c r="F6132" s="41" t="s">
        <v>1324</v>
      </c>
      <c r="G6132" s="19" t="s">
        <v>721</v>
      </c>
      <c r="H6132" s="41">
        <v>4</v>
      </c>
      <c r="I6132" s="41">
        <v>2</v>
      </c>
      <c r="J6132" s="41">
        <v>10</v>
      </c>
      <c r="K6132" s="44">
        <v>6</v>
      </c>
      <c r="L6132" s="20">
        <v>3902097.4799999995</v>
      </c>
      <c r="M6132" s="19" t="s">
        <v>11</v>
      </c>
      <c r="N6132" s="28" t="s">
        <v>15953</v>
      </c>
    </row>
    <row r="6133" spans="1:14" ht="30" x14ac:dyDescent="0.25">
      <c r="A6133" s="27" t="s">
        <v>6182</v>
      </c>
      <c r="B6133" s="19" t="s">
        <v>17016</v>
      </c>
      <c r="C6133" s="19" t="s">
        <v>16846</v>
      </c>
      <c r="D6133" s="38" t="s">
        <v>16156</v>
      </c>
      <c r="E6133" s="38" t="s">
        <v>6219</v>
      </c>
      <c r="F6133" s="41" t="s">
        <v>1324</v>
      </c>
      <c r="G6133" s="19" t="s">
        <v>721</v>
      </c>
      <c r="H6133" s="41">
        <v>4</v>
      </c>
      <c r="I6133" s="41">
        <v>2</v>
      </c>
      <c r="J6133" s="41">
        <v>10</v>
      </c>
      <c r="K6133" s="44">
        <v>5</v>
      </c>
      <c r="L6133" s="20">
        <v>3291637.5</v>
      </c>
      <c r="M6133" s="19" t="s">
        <v>11</v>
      </c>
      <c r="N6133" s="28" t="s">
        <v>15953</v>
      </c>
    </row>
    <row r="6134" spans="1:14" ht="45" x14ac:dyDescent="0.25">
      <c r="A6134" s="27" t="s">
        <v>6182</v>
      </c>
      <c r="B6134" s="19" t="s">
        <v>17031</v>
      </c>
      <c r="C6134" s="19" t="s">
        <v>16876</v>
      </c>
      <c r="D6134" s="38" t="s">
        <v>16186</v>
      </c>
      <c r="E6134" s="38" t="s">
        <v>6220</v>
      </c>
      <c r="F6134" s="41" t="s">
        <v>6221</v>
      </c>
      <c r="G6134" s="19" t="s">
        <v>611</v>
      </c>
      <c r="H6134" s="41">
        <v>3</v>
      </c>
      <c r="I6134" s="41">
        <v>3</v>
      </c>
      <c r="J6134" s="41">
        <v>10</v>
      </c>
      <c r="K6134" s="44">
        <v>1</v>
      </c>
      <c r="L6134" s="20">
        <v>3000000</v>
      </c>
      <c r="M6134" s="19" t="s">
        <v>15954</v>
      </c>
      <c r="N6134" s="28" t="s">
        <v>15953</v>
      </c>
    </row>
    <row r="6135" spans="1:14" ht="30" x14ac:dyDescent="0.25">
      <c r="A6135" s="27" t="s">
        <v>6182</v>
      </c>
      <c r="B6135" s="19" t="s">
        <v>17040</v>
      </c>
      <c r="C6135" s="19" t="s">
        <v>16796</v>
      </c>
      <c r="D6135" s="38" t="s">
        <v>16106</v>
      </c>
      <c r="E6135" s="38" t="s">
        <v>6222</v>
      </c>
      <c r="F6135" s="41" t="s">
        <v>6223</v>
      </c>
      <c r="G6135" s="19" t="s">
        <v>721</v>
      </c>
      <c r="H6135" s="41">
        <v>4</v>
      </c>
      <c r="I6135" s="41">
        <v>2</v>
      </c>
      <c r="J6135" s="41">
        <v>10</v>
      </c>
      <c r="K6135" s="44">
        <v>1</v>
      </c>
      <c r="L6135" s="20">
        <v>431373.6</v>
      </c>
      <c r="M6135" s="19" t="s">
        <v>11</v>
      </c>
      <c r="N6135" s="28" t="s">
        <v>15953</v>
      </c>
    </row>
    <row r="6136" spans="1:14" ht="30" x14ac:dyDescent="0.25">
      <c r="A6136" s="27" t="s">
        <v>6182</v>
      </c>
      <c r="B6136" s="19" t="s">
        <v>17063</v>
      </c>
      <c r="C6136" s="19" t="s">
        <v>16868</v>
      </c>
      <c r="D6136" s="38" t="s">
        <v>16178</v>
      </c>
      <c r="E6136" s="38" t="s">
        <v>6224</v>
      </c>
      <c r="F6136" s="41" t="s">
        <v>3354</v>
      </c>
      <c r="G6136" s="19" t="s">
        <v>721</v>
      </c>
      <c r="H6136" s="41">
        <v>4</v>
      </c>
      <c r="I6136" s="41">
        <v>2</v>
      </c>
      <c r="J6136" s="41">
        <v>10</v>
      </c>
      <c r="K6136" s="44">
        <v>1</v>
      </c>
      <c r="L6136" s="20">
        <v>55296</v>
      </c>
      <c r="M6136" s="19" t="s">
        <v>11</v>
      </c>
      <c r="N6136" s="28" t="s">
        <v>15953</v>
      </c>
    </row>
    <row r="6137" spans="1:14" ht="30" x14ac:dyDescent="0.25">
      <c r="A6137" s="27" t="s">
        <v>6182</v>
      </c>
      <c r="B6137" s="19" t="s">
        <v>17063</v>
      </c>
      <c r="C6137" s="19" t="s">
        <v>16868</v>
      </c>
      <c r="D6137" s="38" t="s">
        <v>16178</v>
      </c>
      <c r="E6137" s="38" t="s">
        <v>6225</v>
      </c>
      <c r="F6137" s="41" t="s">
        <v>3354</v>
      </c>
      <c r="G6137" s="19" t="s">
        <v>721</v>
      </c>
      <c r="H6137" s="41">
        <v>4</v>
      </c>
      <c r="I6137" s="41">
        <v>2</v>
      </c>
      <c r="J6137" s="41">
        <v>10</v>
      </c>
      <c r="K6137" s="44">
        <v>1</v>
      </c>
      <c r="L6137" s="20">
        <v>49536</v>
      </c>
      <c r="M6137" s="19" t="s">
        <v>11</v>
      </c>
      <c r="N6137" s="28" t="s">
        <v>15953</v>
      </c>
    </row>
    <row r="6138" spans="1:14" ht="30" x14ac:dyDescent="0.25">
      <c r="A6138" s="27" t="s">
        <v>6182</v>
      </c>
      <c r="B6138" s="19" t="s">
        <v>17063</v>
      </c>
      <c r="C6138" s="19" t="s">
        <v>16868</v>
      </c>
      <c r="D6138" s="38" t="s">
        <v>16178</v>
      </c>
      <c r="E6138" s="38" t="s">
        <v>6226</v>
      </c>
      <c r="F6138" s="41" t="s">
        <v>3354</v>
      </c>
      <c r="G6138" s="19" t="s">
        <v>721</v>
      </c>
      <c r="H6138" s="41">
        <v>4</v>
      </c>
      <c r="I6138" s="41">
        <v>2</v>
      </c>
      <c r="J6138" s="41">
        <v>10</v>
      </c>
      <c r="K6138" s="44">
        <v>1</v>
      </c>
      <c r="L6138" s="20">
        <v>79920</v>
      </c>
      <c r="M6138" s="19" t="s">
        <v>11</v>
      </c>
      <c r="N6138" s="28" t="s">
        <v>15953</v>
      </c>
    </row>
    <row r="6139" spans="1:14" ht="30" x14ac:dyDescent="0.25">
      <c r="A6139" s="27" t="s">
        <v>6182</v>
      </c>
      <c r="B6139" s="19" t="s">
        <v>17063</v>
      </c>
      <c r="C6139" s="19" t="s">
        <v>16868</v>
      </c>
      <c r="D6139" s="38" t="s">
        <v>16178</v>
      </c>
      <c r="E6139" s="38" t="s">
        <v>6227</v>
      </c>
      <c r="F6139" s="41" t="s">
        <v>3354</v>
      </c>
      <c r="G6139" s="19" t="s">
        <v>721</v>
      </c>
      <c r="H6139" s="41">
        <v>4</v>
      </c>
      <c r="I6139" s="41">
        <v>2</v>
      </c>
      <c r="J6139" s="41">
        <v>10</v>
      </c>
      <c r="K6139" s="44">
        <v>1</v>
      </c>
      <c r="L6139" s="20">
        <v>192024</v>
      </c>
      <c r="M6139" s="19" t="s">
        <v>11</v>
      </c>
      <c r="N6139" s="28" t="s">
        <v>15953</v>
      </c>
    </row>
    <row r="6140" spans="1:14" ht="45" x14ac:dyDescent="0.25">
      <c r="A6140" s="27" t="s">
        <v>6182</v>
      </c>
      <c r="B6140" s="19" t="s">
        <v>17063</v>
      </c>
      <c r="C6140" s="19" t="s">
        <v>16866</v>
      </c>
      <c r="D6140" s="38" t="s">
        <v>16176</v>
      </c>
      <c r="E6140" s="38" t="s">
        <v>6228</v>
      </c>
      <c r="F6140" s="41" t="s">
        <v>5803</v>
      </c>
      <c r="G6140" s="19" t="s">
        <v>721</v>
      </c>
      <c r="H6140" s="41">
        <v>4</v>
      </c>
      <c r="I6140" s="41">
        <v>2</v>
      </c>
      <c r="J6140" s="41">
        <v>10</v>
      </c>
      <c r="K6140" s="44">
        <v>1</v>
      </c>
      <c r="L6140" s="20">
        <v>103680</v>
      </c>
      <c r="M6140" s="19" t="s">
        <v>11</v>
      </c>
      <c r="N6140" s="28" t="s">
        <v>15953</v>
      </c>
    </row>
    <row r="6141" spans="1:14" ht="30" x14ac:dyDescent="0.25">
      <c r="A6141" s="27" t="s">
        <v>6182</v>
      </c>
      <c r="B6141" s="19" t="s">
        <v>17042</v>
      </c>
      <c r="C6141" s="19" t="s">
        <v>16927</v>
      </c>
      <c r="D6141" s="38" t="s">
        <v>16239</v>
      </c>
      <c r="E6141" s="38" t="s">
        <v>6229</v>
      </c>
      <c r="F6141" s="41" t="s">
        <v>5803</v>
      </c>
      <c r="G6141" s="19" t="s">
        <v>721</v>
      </c>
      <c r="H6141" s="41">
        <v>4</v>
      </c>
      <c r="I6141" s="41">
        <v>2</v>
      </c>
      <c r="J6141" s="41">
        <v>10</v>
      </c>
      <c r="K6141" s="44">
        <v>1</v>
      </c>
      <c r="L6141" s="20">
        <v>224399.73</v>
      </c>
      <c r="M6141" s="19" t="s">
        <v>11</v>
      </c>
      <c r="N6141" s="28" t="s">
        <v>15953</v>
      </c>
    </row>
    <row r="6142" spans="1:14" x14ac:dyDescent="0.25">
      <c r="A6142" s="27" t="s">
        <v>6182</v>
      </c>
      <c r="B6142" s="19" t="s">
        <v>16860</v>
      </c>
      <c r="C6142" s="19" t="s">
        <v>16860</v>
      </c>
      <c r="D6142" s="38" t="s">
        <v>16170</v>
      </c>
      <c r="E6142" s="38" t="s">
        <v>6230</v>
      </c>
      <c r="F6142" s="41" t="s">
        <v>2642</v>
      </c>
      <c r="G6142" s="19" t="s">
        <v>721</v>
      </c>
      <c r="H6142" s="41">
        <v>4</v>
      </c>
      <c r="I6142" s="41">
        <v>2</v>
      </c>
      <c r="J6142" s="41">
        <v>10</v>
      </c>
      <c r="K6142" s="44">
        <v>2</v>
      </c>
      <c r="L6142" s="20">
        <v>27417.599999999999</v>
      </c>
      <c r="M6142" s="19" t="s">
        <v>15970</v>
      </c>
      <c r="N6142" s="28" t="s">
        <v>15953</v>
      </c>
    </row>
    <row r="6143" spans="1:14" ht="30" x14ac:dyDescent="0.25">
      <c r="A6143" s="27" t="s">
        <v>6182</v>
      </c>
      <c r="B6143" s="19" t="s">
        <v>17063</v>
      </c>
      <c r="C6143" s="19" t="s">
        <v>16867</v>
      </c>
      <c r="D6143" s="38" t="s">
        <v>16177</v>
      </c>
      <c r="E6143" s="38" t="s">
        <v>6231</v>
      </c>
      <c r="F6143" s="41" t="s">
        <v>3317</v>
      </c>
      <c r="G6143" s="19" t="s">
        <v>721</v>
      </c>
      <c r="H6143" s="41">
        <v>4</v>
      </c>
      <c r="I6143" s="41">
        <v>2</v>
      </c>
      <c r="J6143" s="41">
        <v>10</v>
      </c>
      <c r="K6143" s="44">
        <v>70</v>
      </c>
      <c r="L6143" s="20">
        <v>739170.6</v>
      </c>
      <c r="M6143" s="19" t="s">
        <v>15964</v>
      </c>
      <c r="N6143" s="28" t="s">
        <v>15953</v>
      </c>
    </row>
    <row r="6144" spans="1:14" ht="30" x14ac:dyDescent="0.25">
      <c r="A6144" s="27" t="s">
        <v>6182</v>
      </c>
      <c r="B6144" s="19" t="s">
        <v>17063</v>
      </c>
      <c r="C6144" s="19" t="s">
        <v>16867</v>
      </c>
      <c r="D6144" s="38" t="s">
        <v>16177</v>
      </c>
      <c r="E6144" s="38" t="s">
        <v>6232</v>
      </c>
      <c r="F6144" s="41" t="s">
        <v>3317</v>
      </c>
      <c r="G6144" s="19" t="s">
        <v>721</v>
      </c>
      <c r="H6144" s="41">
        <v>4</v>
      </c>
      <c r="I6144" s="41">
        <v>2</v>
      </c>
      <c r="J6144" s="41">
        <v>10</v>
      </c>
      <c r="K6144" s="44">
        <v>40</v>
      </c>
      <c r="L6144" s="20">
        <v>445421.60000000003</v>
      </c>
      <c r="M6144" s="19" t="s">
        <v>15964</v>
      </c>
      <c r="N6144" s="28" t="s">
        <v>15953</v>
      </c>
    </row>
    <row r="6145" spans="1:14" ht="30" x14ac:dyDescent="0.25">
      <c r="A6145" s="27" t="s">
        <v>6182</v>
      </c>
      <c r="B6145" s="19" t="s">
        <v>17063</v>
      </c>
      <c r="C6145" s="19" t="s">
        <v>16867</v>
      </c>
      <c r="D6145" s="38" t="s">
        <v>16177</v>
      </c>
      <c r="E6145" s="38" t="s">
        <v>6233</v>
      </c>
      <c r="F6145" s="41" t="s">
        <v>3317</v>
      </c>
      <c r="G6145" s="19" t="s">
        <v>721</v>
      </c>
      <c r="H6145" s="41">
        <v>4</v>
      </c>
      <c r="I6145" s="41">
        <v>2</v>
      </c>
      <c r="J6145" s="41">
        <v>10</v>
      </c>
      <c r="K6145" s="44">
        <v>141</v>
      </c>
      <c r="L6145" s="20">
        <v>812160</v>
      </c>
      <c r="M6145" s="19" t="s">
        <v>15964</v>
      </c>
      <c r="N6145" s="28" t="s">
        <v>15953</v>
      </c>
    </row>
    <row r="6146" spans="1:14" ht="30" x14ac:dyDescent="0.25">
      <c r="A6146" s="27" t="s">
        <v>6182</v>
      </c>
      <c r="B6146" s="19" t="s">
        <v>17063</v>
      </c>
      <c r="C6146" s="19" t="s">
        <v>16867</v>
      </c>
      <c r="D6146" s="38" t="s">
        <v>16177</v>
      </c>
      <c r="E6146" s="38" t="s">
        <v>6234</v>
      </c>
      <c r="F6146" s="41" t="s">
        <v>3317</v>
      </c>
      <c r="G6146" s="19" t="s">
        <v>721</v>
      </c>
      <c r="H6146" s="41">
        <v>4</v>
      </c>
      <c r="I6146" s="41">
        <v>2</v>
      </c>
      <c r="J6146" s="41">
        <v>10</v>
      </c>
      <c r="K6146" s="44">
        <v>140</v>
      </c>
      <c r="L6146" s="20">
        <v>483840</v>
      </c>
      <c r="M6146" s="19" t="s">
        <v>15964</v>
      </c>
      <c r="N6146" s="28" t="s">
        <v>15953</v>
      </c>
    </row>
    <row r="6147" spans="1:14" ht="30" x14ac:dyDescent="0.25">
      <c r="A6147" s="27" t="s">
        <v>6182</v>
      </c>
      <c r="B6147" s="19" t="s">
        <v>17063</v>
      </c>
      <c r="C6147" s="19" t="s">
        <v>16867</v>
      </c>
      <c r="D6147" s="38" t="s">
        <v>16177</v>
      </c>
      <c r="E6147" s="38" t="s">
        <v>6235</v>
      </c>
      <c r="F6147" s="41" t="s">
        <v>3317</v>
      </c>
      <c r="G6147" s="19" t="s">
        <v>721</v>
      </c>
      <c r="H6147" s="41">
        <v>4</v>
      </c>
      <c r="I6147" s="41">
        <v>2</v>
      </c>
      <c r="J6147" s="41">
        <v>10</v>
      </c>
      <c r="K6147" s="44">
        <v>70</v>
      </c>
      <c r="L6147" s="20">
        <v>564480</v>
      </c>
      <c r="M6147" s="19" t="s">
        <v>15964</v>
      </c>
      <c r="N6147" s="28" t="s">
        <v>15953</v>
      </c>
    </row>
    <row r="6148" spans="1:14" ht="30" x14ac:dyDescent="0.25">
      <c r="A6148" s="27" t="s">
        <v>6182</v>
      </c>
      <c r="B6148" s="19" t="s">
        <v>17063</v>
      </c>
      <c r="C6148" s="19" t="s">
        <v>16867</v>
      </c>
      <c r="D6148" s="38" t="s">
        <v>16177</v>
      </c>
      <c r="E6148" s="38" t="s">
        <v>6236</v>
      </c>
      <c r="F6148" s="41" t="s">
        <v>3317</v>
      </c>
      <c r="G6148" s="19" t="s">
        <v>721</v>
      </c>
      <c r="H6148" s="41">
        <v>4</v>
      </c>
      <c r="I6148" s="41">
        <v>2</v>
      </c>
      <c r="J6148" s="41">
        <v>10</v>
      </c>
      <c r="K6148" s="44">
        <v>50</v>
      </c>
      <c r="L6148" s="20">
        <v>496800</v>
      </c>
      <c r="M6148" s="19" t="s">
        <v>15964</v>
      </c>
      <c r="N6148" s="28" t="s">
        <v>15953</v>
      </c>
    </row>
    <row r="6149" spans="1:14" ht="30" x14ac:dyDescent="0.25">
      <c r="A6149" s="27" t="s">
        <v>6182</v>
      </c>
      <c r="B6149" s="19" t="s">
        <v>17063</v>
      </c>
      <c r="C6149" s="19" t="s">
        <v>16867</v>
      </c>
      <c r="D6149" s="38" t="s">
        <v>16177</v>
      </c>
      <c r="E6149" s="38" t="s">
        <v>6237</v>
      </c>
      <c r="F6149" s="41" t="s">
        <v>3317</v>
      </c>
      <c r="G6149" s="19" t="s">
        <v>721</v>
      </c>
      <c r="H6149" s="41">
        <v>4</v>
      </c>
      <c r="I6149" s="41">
        <v>2</v>
      </c>
      <c r="J6149" s="41">
        <v>10</v>
      </c>
      <c r="K6149" s="44">
        <v>41</v>
      </c>
      <c r="L6149" s="20">
        <v>425097.43</v>
      </c>
      <c r="M6149" s="19" t="s">
        <v>15964</v>
      </c>
      <c r="N6149" s="28" t="s">
        <v>15953</v>
      </c>
    </row>
    <row r="6150" spans="1:14" ht="30" x14ac:dyDescent="0.25">
      <c r="A6150" s="27" t="s">
        <v>6182</v>
      </c>
      <c r="B6150" s="19" t="s">
        <v>17063</v>
      </c>
      <c r="C6150" s="19" t="s">
        <v>16867</v>
      </c>
      <c r="D6150" s="38" t="s">
        <v>16177</v>
      </c>
      <c r="E6150" s="38" t="s">
        <v>6238</v>
      </c>
      <c r="F6150" s="41" t="s">
        <v>3317</v>
      </c>
      <c r="G6150" s="19" t="s">
        <v>721</v>
      </c>
      <c r="H6150" s="41">
        <v>4</v>
      </c>
      <c r="I6150" s="41">
        <v>2</v>
      </c>
      <c r="J6150" s="41">
        <v>10</v>
      </c>
      <c r="K6150" s="44">
        <v>85</v>
      </c>
      <c r="L6150" s="20">
        <v>733296.70000000007</v>
      </c>
      <c r="M6150" s="19" t="s">
        <v>15964</v>
      </c>
      <c r="N6150" s="28" t="s">
        <v>15953</v>
      </c>
    </row>
    <row r="6151" spans="1:14" ht="30" x14ac:dyDescent="0.25">
      <c r="A6151" s="27" t="s">
        <v>6182</v>
      </c>
      <c r="B6151" s="19" t="s">
        <v>17061</v>
      </c>
      <c r="C6151" s="19" t="s">
        <v>16863</v>
      </c>
      <c r="D6151" s="38" t="s">
        <v>16173</v>
      </c>
      <c r="E6151" s="38" t="s">
        <v>6239</v>
      </c>
      <c r="F6151" s="41" t="s">
        <v>804</v>
      </c>
      <c r="G6151" s="19" t="s">
        <v>721</v>
      </c>
      <c r="H6151" s="41">
        <v>4</v>
      </c>
      <c r="I6151" s="41">
        <v>2</v>
      </c>
      <c r="J6151" s="41">
        <v>10</v>
      </c>
      <c r="K6151" s="44">
        <v>1</v>
      </c>
      <c r="L6151" s="20">
        <v>107519.83</v>
      </c>
      <c r="M6151" s="19" t="s">
        <v>11</v>
      </c>
      <c r="N6151" s="28" t="s">
        <v>15953</v>
      </c>
    </row>
    <row r="6152" spans="1:14" ht="30" x14ac:dyDescent="0.25">
      <c r="A6152" s="27" t="s">
        <v>6182</v>
      </c>
      <c r="B6152" s="19" t="s">
        <v>17061</v>
      </c>
      <c r="C6152" s="19" t="s">
        <v>16863</v>
      </c>
      <c r="D6152" s="38" t="s">
        <v>16173</v>
      </c>
      <c r="E6152" s="38" t="s">
        <v>6240</v>
      </c>
      <c r="F6152" s="41" t="s">
        <v>806</v>
      </c>
      <c r="G6152" s="19" t="s">
        <v>721</v>
      </c>
      <c r="H6152" s="41">
        <v>4</v>
      </c>
      <c r="I6152" s="41">
        <v>2</v>
      </c>
      <c r="J6152" s="41">
        <v>10</v>
      </c>
      <c r="K6152" s="44">
        <v>1</v>
      </c>
      <c r="L6152" s="20">
        <v>107519.83</v>
      </c>
      <c r="M6152" s="19" t="s">
        <v>11</v>
      </c>
      <c r="N6152" s="28" t="s">
        <v>15953</v>
      </c>
    </row>
    <row r="6153" spans="1:14" ht="45" x14ac:dyDescent="0.25">
      <c r="A6153" s="27" t="s">
        <v>6182</v>
      </c>
      <c r="B6153" s="19" t="s">
        <v>16745</v>
      </c>
      <c r="C6153" s="19" t="s">
        <v>16745</v>
      </c>
      <c r="D6153" s="38" t="s">
        <v>16055</v>
      </c>
      <c r="E6153" s="38" t="s">
        <v>6241</v>
      </c>
      <c r="F6153" s="41" t="s">
        <v>806</v>
      </c>
      <c r="G6153" s="19" t="s">
        <v>721</v>
      </c>
      <c r="H6153" s="41">
        <v>4</v>
      </c>
      <c r="I6153" s="41">
        <v>2</v>
      </c>
      <c r="J6153" s="41">
        <v>10</v>
      </c>
      <c r="K6153" s="44">
        <v>1</v>
      </c>
      <c r="L6153" s="20">
        <v>57600</v>
      </c>
      <c r="M6153" s="19" t="s">
        <v>11</v>
      </c>
      <c r="N6153" s="28" t="s">
        <v>15953</v>
      </c>
    </row>
    <row r="6154" spans="1:14" ht="30" x14ac:dyDescent="0.25">
      <c r="A6154" s="27" t="s">
        <v>6182</v>
      </c>
      <c r="B6154" s="19" t="s">
        <v>17013</v>
      </c>
      <c r="C6154" s="19" t="s">
        <v>16740</v>
      </c>
      <c r="D6154" s="38" t="s">
        <v>16050</v>
      </c>
      <c r="E6154" s="38" t="s">
        <v>6242</v>
      </c>
      <c r="F6154" s="41" t="s">
        <v>2223</v>
      </c>
      <c r="G6154" s="19" t="s">
        <v>721</v>
      </c>
      <c r="H6154" s="41">
        <v>4</v>
      </c>
      <c r="I6154" s="41">
        <v>2</v>
      </c>
      <c r="J6154" s="41">
        <v>10</v>
      </c>
      <c r="K6154" s="44">
        <v>5</v>
      </c>
      <c r="L6154" s="20">
        <v>383243.75</v>
      </c>
      <c r="M6154" s="19" t="s">
        <v>11</v>
      </c>
      <c r="N6154" s="28" t="s">
        <v>15953</v>
      </c>
    </row>
    <row r="6155" spans="1:14" ht="30" x14ac:dyDescent="0.25">
      <c r="A6155" s="27" t="s">
        <v>6182</v>
      </c>
      <c r="B6155" s="19" t="s">
        <v>17060</v>
      </c>
      <c r="C6155" s="19" t="s">
        <v>16857</v>
      </c>
      <c r="D6155" s="38" t="s">
        <v>16167</v>
      </c>
      <c r="E6155" s="38" t="s">
        <v>6243</v>
      </c>
      <c r="F6155" s="41" t="s">
        <v>2477</v>
      </c>
      <c r="G6155" s="19" t="s">
        <v>721</v>
      </c>
      <c r="H6155" s="41">
        <v>4</v>
      </c>
      <c r="I6155" s="41">
        <v>2</v>
      </c>
      <c r="J6155" s="41">
        <v>10</v>
      </c>
      <c r="K6155" s="44">
        <v>50</v>
      </c>
      <c r="L6155" s="20">
        <v>58491.999999999993</v>
      </c>
      <c r="M6155" s="19" t="s">
        <v>11</v>
      </c>
      <c r="N6155" s="28" t="s">
        <v>15953</v>
      </c>
    </row>
    <row r="6156" spans="1:14" ht="30" x14ac:dyDescent="0.25">
      <c r="A6156" s="27" t="s">
        <v>6182</v>
      </c>
      <c r="B6156" s="19" t="s">
        <v>17060</v>
      </c>
      <c r="C6156" s="19" t="s">
        <v>16857</v>
      </c>
      <c r="D6156" s="38" t="s">
        <v>16167</v>
      </c>
      <c r="E6156" s="38" t="s">
        <v>6244</v>
      </c>
      <c r="F6156" s="41" t="s">
        <v>2477</v>
      </c>
      <c r="G6156" s="19" t="s">
        <v>721</v>
      </c>
      <c r="H6156" s="41">
        <v>4</v>
      </c>
      <c r="I6156" s="41">
        <v>2</v>
      </c>
      <c r="J6156" s="41">
        <v>10</v>
      </c>
      <c r="K6156" s="44">
        <v>50</v>
      </c>
      <c r="L6156" s="20">
        <v>64943.499999999993</v>
      </c>
      <c r="M6156" s="19" t="s">
        <v>11</v>
      </c>
      <c r="N6156" s="28" t="s">
        <v>15953</v>
      </c>
    </row>
    <row r="6157" spans="1:14" ht="30" x14ac:dyDescent="0.25">
      <c r="A6157" s="27" t="s">
        <v>6182</v>
      </c>
      <c r="B6157" s="19" t="s">
        <v>17060</v>
      </c>
      <c r="C6157" s="19" t="s">
        <v>16857</v>
      </c>
      <c r="D6157" s="38" t="s">
        <v>16167</v>
      </c>
      <c r="E6157" s="38" t="s">
        <v>6245</v>
      </c>
      <c r="F6157" s="41" t="s">
        <v>2477</v>
      </c>
      <c r="G6157" s="19" t="s">
        <v>721</v>
      </c>
      <c r="H6157" s="41">
        <v>4</v>
      </c>
      <c r="I6157" s="41">
        <v>2</v>
      </c>
      <c r="J6157" s="41">
        <v>10</v>
      </c>
      <c r="K6157" s="44">
        <v>41</v>
      </c>
      <c r="L6157" s="20">
        <v>47963.439999999995</v>
      </c>
      <c r="M6157" s="19" t="s">
        <v>11</v>
      </c>
      <c r="N6157" s="28" t="s">
        <v>15953</v>
      </c>
    </row>
    <row r="6158" spans="1:14" ht="30" x14ac:dyDescent="0.25">
      <c r="A6158" s="27" t="s">
        <v>6182</v>
      </c>
      <c r="B6158" s="19" t="s">
        <v>17060</v>
      </c>
      <c r="C6158" s="19" t="s">
        <v>16857</v>
      </c>
      <c r="D6158" s="38" t="s">
        <v>16167</v>
      </c>
      <c r="E6158" s="38" t="s">
        <v>6246</v>
      </c>
      <c r="F6158" s="41" t="s">
        <v>2477</v>
      </c>
      <c r="G6158" s="19" t="s">
        <v>721</v>
      </c>
      <c r="H6158" s="41">
        <v>4</v>
      </c>
      <c r="I6158" s="41">
        <v>2</v>
      </c>
      <c r="J6158" s="41">
        <v>10</v>
      </c>
      <c r="K6158" s="44">
        <v>41</v>
      </c>
      <c r="L6158" s="20">
        <v>47257.83</v>
      </c>
      <c r="M6158" s="19" t="s">
        <v>11</v>
      </c>
      <c r="N6158" s="28" t="s">
        <v>15953</v>
      </c>
    </row>
    <row r="6159" spans="1:14" ht="30" x14ac:dyDescent="0.25">
      <c r="A6159" s="27" t="s">
        <v>6182</v>
      </c>
      <c r="B6159" s="19" t="s">
        <v>17060</v>
      </c>
      <c r="C6159" s="19" t="s">
        <v>16857</v>
      </c>
      <c r="D6159" s="38" t="s">
        <v>16167</v>
      </c>
      <c r="E6159" s="38" t="s">
        <v>6247</v>
      </c>
      <c r="F6159" s="41" t="s">
        <v>2477</v>
      </c>
      <c r="G6159" s="19" t="s">
        <v>721</v>
      </c>
      <c r="H6159" s="41">
        <v>4</v>
      </c>
      <c r="I6159" s="41">
        <v>2</v>
      </c>
      <c r="J6159" s="41">
        <v>10</v>
      </c>
      <c r="K6159" s="44">
        <v>40</v>
      </c>
      <c r="L6159" s="20">
        <v>46105.200000000004</v>
      </c>
      <c r="M6159" s="19" t="s">
        <v>11</v>
      </c>
      <c r="N6159" s="28" t="s">
        <v>15953</v>
      </c>
    </row>
    <row r="6160" spans="1:14" ht="30" x14ac:dyDescent="0.25">
      <c r="A6160" s="27" t="s">
        <v>6182</v>
      </c>
      <c r="B6160" s="19" t="s">
        <v>17040</v>
      </c>
      <c r="C6160" s="19" t="s">
        <v>16826</v>
      </c>
      <c r="D6160" s="38" t="s">
        <v>16136</v>
      </c>
      <c r="E6160" s="38" t="s">
        <v>6248</v>
      </c>
      <c r="F6160" s="41" t="s">
        <v>781</v>
      </c>
      <c r="G6160" s="19" t="s">
        <v>611</v>
      </c>
      <c r="H6160" s="41">
        <v>2</v>
      </c>
      <c r="I6160" s="41">
        <v>3</v>
      </c>
      <c r="J6160" s="41">
        <v>10</v>
      </c>
      <c r="K6160" s="44">
        <v>4</v>
      </c>
      <c r="L6160" s="20">
        <v>15559964</v>
      </c>
      <c r="M6160" s="19" t="s">
        <v>11</v>
      </c>
      <c r="N6160" s="28" t="s">
        <v>15953</v>
      </c>
    </row>
    <row r="6161" spans="1:14" ht="30" x14ac:dyDescent="0.25">
      <c r="A6161" s="27" t="s">
        <v>6182</v>
      </c>
      <c r="B6161" s="19" t="s">
        <v>17040</v>
      </c>
      <c r="C6161" s="19" t="s">
        <v>16826</v>
      </c>
      <c r="D6161" s="38" t="s">
        <v>16136</v>
      </c>
      <c r="E6161" s="38" t="s">
        <v>6249</v>
      </c>
      <c r="F6161" s="41" t="s">
        <v>6250</v>
      </c>
      <c r="G6161" s="19" t="s">
        <v>721</v>
      </c>
      <c r="H6161" s="41">
        <v>4</v>
      </c>
      <c r="I6161" s="41">
        <v>2</v>
      </c>
      <c r="J6161" s="41">
        <v>10</v>
      </c>
      <c r="K6161" s="44">
        <v>1</v>
      </c>
      <c r="L6161" s="20">
        <v>760000</v>
      </c>
      <c r="M6161" s="19" t="s">
        <v>11</v>
      </c>
      <c r="N6161" s="28" t="s">
        <v>15953</v>
      </c>
    </row>
    <row r="6162" spans="1:14" ht="30" x14ac:dyDescent="0.25">
      <c r="A6162" s="27" t="s">
        <v>6182</v>
      </c>
      <c r="B6162" s="19" t="s">
        <v>17040</v>
      </c>
      <c r="C6162" s="19" t="s">
        <v>16826</v>
      </c>
      <c r="D6162" s="38" t="s">
        <v>16136</v>
      </c>
      <c r="E6162" s="38" t="s">
        <v>6251</v>
      </c>
      <c r="F6162" s="41" t="s">
        <v>6252</v>
      </c>
      <c r="G6162" s="19" t="s">
        <v>721</v>
      </c>
      <c r="H6162" s="41">
        <v>4</v>
      </c>
      <c r="I6162" s="41">
        <v>2</v>
      </c>
      <c r="J6162" s="41">
        <v>10</v>
      </c>
      <c r="K6162" s="44">
        <v>1</v>
      </c>
      <c r="L6162" s="20">
        <v>1481040</v>
      </c>
      <c r="M6162" s="19" t="s">
        <v>11</v>
      </c>
      <c r="N6162" s="28" t="s">
        <v>15953</v>
      </c>
    </row>
    <row r="6163" spans="1:14" ht="45" x14ac:dyDescent="0.25">
      <c r="A6163" s="27" t="s">
        <v>6182</v>
      </c>
      <c r="B6163" s="19" t="s">
        <v>16745</v>
      </c>
      <c r="C6163" s="19" t="s">
        <v>16745</v>
      </c>
      <c r="D6163" s="38" t="s">
        <v>16055</v>
      </c>
      <c r="E6163" s="38" t="s">
        <v>6253</v>
      </c>
      <c r="F6163" s="41" t="s">
        <v>801</v>
      </c>
      <c r="G6163" s="19" t="s">
        <v>721</v>
      </c>
      <c r="H6163" s="41">
        <v>4</v>
      </c>
      <c r="I6163" s="41">
        <v>2</v>
      </c>
      <c r="J6163" s="41">
        <v>10</v>
      </c>
      <c r="K6163" s="44">
        <v>1</v>
      </c>
      <c r="L6163" s="20">
        <v>310079.73</v>
      </c>
      <c r="M6163" s="19" t="s">
        <v>11</v>
      </c>
      <c r="N6163" s="28" t="s">
        <v>15953</v>
      </c>
    </row>
    <row r="6164" spans="1:14" ht="30" x14ac:dyDescent="0.25">
      <c r="A6164" s="27" t="s">
        <v>6182</v>
      </c>
      <c r="B6164" s="19" t="s">
        <v>17061</v>
      </c>
      <c r="C6164" s="19" t="s">
        <v>16863</v>
      </c>
      <c r="D6164" s="38" t="s">
        <v>16173</v>
      </c>
      <c r="E6164" s="38" t="s">
        <v>6254</v>
      </c>
      <c r="F6164" s="41" t="s">
        <v>6255</v>
      </c>
      <c r="G6164" s="19" t="s">
        <v>721</v>
      </c>
      <c r="H6164" s="41">
        <v>4</v>
      </c>
      <c r="I6164" s="41">
        <v>2</v>
      </c>
      <c r="J6164" s="41">
        <v>10</v>
      </c>
      <c r="K6164" s="44">
        <v>1</v>
      </c>
      <c r="L6164" s="20">
        <v>16945.599999999999</v>
      </c>
      <c r="M6164" s="19" t="s">
        <v>11</v>
      </c>
      <c r="N6164" s="28" t="s">
        <v>15953</v>
      </c>
    </row>
    <row r="6165" spans="1:14" ht="45" x14ac:dyDescent="0.25">
      <c r="A6165" s="27" t="s">
        <v>6182</v>
      </c>
      <c r="B6165" s="19" t="s">
        <v>16745</v>
      </c>
      <c r="C6165" s="19" t="s">
        <v>16745</v>
      </c>
      <c r="D6165" s="38" t="s">
        <v>16055</v>
      </c>
      <c r="E6165" s="38" t="s">
        <v>6256</v>
      </c>
      <c r="F6165" s="41" t="s">
        <v>2759</v>
      </c>
      <c r="G6165" s="19" t="s">
        <v>721</v>
      </c>
      <c r="H6165" s="41">
        <v>4</v>
      </c>
      <c r="I6165" s="41">
        <v>2</v>
      </c>
      <c r="J6165" s="41">
        <v>10</v>
      </c>
      <c r="K6165" s="44">
        <v>10</v>
      </c>
      <c r="L6165" s="20">
        <v>70465.7</v>
      </c>
      <c r="M6165" s="19" t="s">
        <v>11</v>
      </c>
      <c r="N6165" s="28" t="s">
        <v>15953</v>
      </c>
    </row>
    <row r="6166" spans="1:14" ht="45" x14ac:dyDescent="0.25">
      <c r="A6166" s="27" t="s">
        <v>6182</v>
      </c>
      <c r="B6166" s="19" t="s">
        <v>16745</v>
      </c>
      <c r="C6166" s="19" t="s">
        <v>16745</v>
      </c>
      <c r="D6166" s="38" t="s">
        <v>16055</v>
      </c>
      <c r="E6166" s="38" t="s">
        <v>6257</v>
      </c>
      <c r="F6166" s="41" t="s">
        <v>2759</v>
      </c>
      <c r="G6166" s="19" t="s">
        <v>721</v>
      </c>
      <c r="H6166" s="41">
        <v>4</v>
      </c>
      <c r="I6166" s="41">
        <v>2</v>
      </c>
      <c r="J6166" s="41">
        <v>10</v>
      </c>
      <c r="K6166" s="44">
        <v>20</v>
      </c>
      <c r="L6166" s="20">
        <v>140931.4</v>
      </c>
      <c r="M6166" s="19" t="s">
        <v>11</v>
      </c>
      <c r="N6166" s="28" t="s">
        <v>15953</v>
      </c>
    </row>
    <row r="6167" spans="1:14" ht="45" x14ac:dyDescent="0.25">
      <c r="A6167" s="27" t="s">
        <v>6182</v>
      </c>
      <c r="B6167" s="19" t="s">
        <v>16745</v>
      </c>
      <c r="C6167" s="19" t="s">
        <v>16745</v>
      </c>
      <c r="D6167" s="38" t="s">
        <v>16055</v>
      </c>
      <c r="E6167" s="38" t="s">
        <v>6258</v>
      </c>
      <c r="F6167" s="41" t="s">
        <v>2495</v>
      </c>
      <c r="G6167" s="19" t="s">
        <v>721</v>
      </c>
      <c r="H6167" s="41">
        <v>4</v>
      </c>
      <c r="I6167" s="41">
        <v>2</v>
      </c>
      <c r="J6167" s="41">
        <v>10</v>
      </c>
      <c r="K6167" s="44">
        <v>2</v>
      </c>
      <c r="L6167" s="20">
        <v>13363.2</v>
      </c>
      <c r="M6167" s="19" t="s">
        <v>11</v>
      </c>
      <c r="N6167" s="28" t="s">
        <v>15953</v>
      </c>
    </row>
    <row r="6168" spans="1:14" ht="45" x14ac:dyDescent="0.25">
      <c r="A6168" s="27" t="s">
        <v>6182</v>
      </c>
      <c r="B6168" s="19" t="s">
        <v>16745</v>
      </c>
      <c r="C6168" s="19" t="s">
        <v>16745</v>
      </c>
      <c r="D6168" s="38" t="s">
        <v>16055</v>
      </c>
      <c r="E6168" s="38" t="s">
        <v>6259</v>
      </c>
      <c r="F6168" s="41" t="s">
        <v>2495</v>
      </c>
      <c r="G6168" s="19" t="s">
        <v>721</v>
      </c>
      <c r="H6168" s="41">
        <v>4</v>
      </c>
      <c r="I6168" s="41">
        <v>2</v>
      </c>
      <c r="J6168" s="41">
        <v>10</v>
      </c>
      <c r="K6168" s="44">
        <v>4</v>
      </c>
      <c r="L6168" s="20">
        <v>74880.52</v>
      </c>
      <c r="M6168" s="19" t="s">
        <v>11</v>
      </c>
      <c r="N6168" s="28" t="s">
        <v>15953</v>
      </c>
    </row>
    <row r="6169" spans="1:14" ht="45" x14ac:dyDescent="0.25">
      <c r="A6169" s="27" t="s">
        <v>6182</v>
      </c>
      <c r="B6169" s="19" t="s">
        <v>16745</v>
      </c>
      <c r="C6169" s="19" t="s">
        <v>16745</v>
      </c>
      <c r="D6169" s="38" t="s">
        <v>16055</v>
      </c>
      <c r="E6169" s="38" t="s">
        <v>6260</v>
      </c>
      <c r="F6169" s="41" t="s">
        <v>2495</v>
      </c>
      <c r="G6169" s="19" t="s">
        <v>721</v>
      </c>
      <c r="H6169" s="41">
        <v>4</v>
      </c>
      <c r="I6169" s="41">
        <v>2</v>
      </c>
      <c r="J6169" s="41">
        <v>10</v>
      </c>
      <c r="K6169" s="44">
        <v>1</v>
      </c>
      <c r="L6169" s="20">
        <v>14688.41</v>
      </c>
      <c r="M6169" s="19" t="s">
        <v>11</v>
      </c>
      <c r="N6169" s="28" t="s">
        <v>15953</v>
      </c>
    </row>
    <row r="6170" spans="1:14" ht="45" x14ac:dyDescent="0.25">
      <c r="A6170" s="27" t="s">
        <v>6182</v>
      </c>
      <c r="B6170" s="19" t="s">
        <v>16745</v>
      </c>
      <c r="C6170" s="19" t="s">
        <v>16745</v>
      </c>
      <c r="D6170" s="38" t="s">
        <v>16055</v>
      </c>
      <c r="E6170" s="38" t="s">
        <v>6261</v>
      </c>
      <c r="F6170" s="41" t="s">
        <v>836</v>
      </c>
      <c r="G6170" s="19" t="s">
        <v>721</v>
      </c>
      <c r="H6170" s="41">
        <v>4</v>
      </c>
      <c r="I6170" s="41">
        <v>2</v>
      </c>
      <c r="J6170" s="41">
        <v>10</v>
      </c>
      <c r="K6170" s="44">
        <v>2</v>
      </c>
      <c r="L6170" s="20">
        <v>146667.01999999999</v>
      </c>
      <c r="M6170" s="19" t="s">
        <v>11</v>
      </c>
      <c r="N6170" s="28" t="s">
        <v>15953</v>
      </c>
    </row>
    <row r="6171" spans="1:14" ht="30" x14ac:dyDescent="0.25">
      <c r="A6171" s="27" t="s">
        <v>6182</v>
      </c>
      <c r="B6171" s="19" t="s">
        <v>17063</v>
      </c>
      <c r="C6171" s="19" t="s">
        <v>16868</v>
      </c>
      <c r="D6171" s="38" t="s">
        <v>16178</v>
      </c>
      <c r="E6171" s="38" t="s">
        <v>6262</v>
      </c>
      <c r="F6171" s="41" t="s">
        <v>836</v>
      </c>
      <c r="G6171" s="19" t="s">
        <v>721</v>
      </c>
      <c r="H6171" s="41">
        <v>4</v>
      </c>
      <c r="I6171" s="41">
        <v>2</v>
      </c>
      <c r="J6171" s="41">
        <v>10</v>
      </c>
      <c r="K6171" s="44">
        <v>19</v>
      </c>
      <c r="L6171" s="20">
        <v>155040</v>
      </c>
      <c r="M6171" s="19" t="s">
        <v>11</v>
      </c>
      <c r="N6171" s="28" t="s">
        <v>15953</v>
      </c>
    </row>
    <row r="6172" spans="1:14" x14ac:dyDescent="0.25">
      <c r="A6172" s="27" t="s">
        <v>6182</v>
      </c>
      <c r="B6172" s="19" t="s">
        <v>16860</v>
      </c>
      <c r="C6172" s="19" t="s">
        <v>16860</v>
      </c>
      <c r="D6172" s="38" t="s">
        <v>16170</v>
      </c>
      <c r="E6172" s="38" t="s">
        <v>6263</v>
      </c>
      <c r="F6172" s="41" t="s">
        <v>6264</v>
      </c>
      <c r="G6172" s="19" t="s">
        <v>721</v>
      </c>
      <c r="H6172" s="41">
        <v>4</v>
      </c>
      <c r="I6172" s="41">
        <v>2</v>
      </c>
      <c r="J6172" s="41">
        <v>10</v>
      </c>
      <c r="K6172" s="44">
        <v>85</v>
      </c>
      <c r="L6172" s="20">
        <v>346580.7</v>
      </c>
      <c r="M6172" s="19" t="s">
        <v>11</v>
      </c>
      <c r="N6172" s="28" t="s">
        <v>15953</v>
      </c>
    </row>
    <row r="6173" spans="1:14" ht="30" x14ac:dyDescent="0.25">
      <c r="A6173" s="27" t="s">
        <v>6182</v>
      </c>
      <c r="B6173" s="19" t="s">
        <v>17013</v>
      </c>
      <c r="C6173" s="19" t="s">
        <v>16851</v>
      </c>
      <c r="D6173" s="38" t="s">
        <v>16161</v>
      </c>
      <c r="E6173" s="38" t="s">
        <v>6265</v>
      </c>
      <c r="F6173" s="41" t="s">
        <v>1996</v>
      </c>
      <c r="G6173" s="19" t="s">
        <v>721</v>
      </c>
      <c r="H6173" s="41">
        <v>4</v>
      </c>
      <c r="I6173" s="41">
        <v>2</v>
      </c>
      <c r="J6173" s="41">
        <v>10</v>
      </c>
      <c r="K6173" s="44">
        <v>430</v>
      </c>
      <c r="L6173" s="20">
        <v>21919899.300000001</v>
      </c>
      <c r="M6173" s="19" t="s">
        <v>11</v>
      </c>
      <c r="N6173" s="28" t="s">
        <v>15953</v>
      </c>
    </row>
    <row r="6174" spans="1:14" x14ac:dyDescent="0.25">
      <c r="A6174" s="27" t="s">
        <v>6182</v>
      </c>
      <c r="B6174" s="19" t="s">
        <v>17060</v>
      </c>
      <c r="C6174" s="19" t="s">
        <v>16855</v>
      </c>
      <c r="D6174" s="38" t="s">
        <v>16165</v>
      </c>
      <c r="E6174" s="38" t="s">
        <v>6266</v>
      </c>
      <c r="F6174" s="41" t="s">
        <v>2444</v>
      </c>
      <c r="G6174" s="19" t="s">
        <v>721</v>
      </c>
      <c r="H6174" s="41">
        <v>4</v>
      </c>
      <c r="I6174" s="41">
        <v>2</v>
      </c>
      <c r="J6174" s="41">
        <v>10</v>
      </c>
      <c r="K6174" s="44">
        <v>50</v>
      </c>
      <c r="L6174" s="20">
        <v>1602168.5</v>
      </c>
      <c r="M6174" s="19" t="s">
        <v>11</v>
      </c>
      <c r="N6174" s="28" t="s">
        <v>15953</v>
      </c>
    </row>
    <row r="6175" spans="1:14" ht="30" x14ac:dyDescent="0.25">
      <c r="A6175" s="27" t="s">
        <v>6182</v>
      </c>
      <c r="B6175" s="19" t="s">
        <v>17060</v>
      </c>
      <c r="C6175" s="19" t="s">
        <v>16856</v>
      </c>
      <c r="D6175" s="38" t="s">
        <v>16166</v>
      </c>
      <c r="E6175" s="38" t="s">
        <v>6267</v>
      </c>
      <c r="F6175" s="41" t="s">
        <v>2471</v>
      </c>
      <c r="G6175" s="19" t="s">
        <v>721</v>
      </c>
      <c r="H6175" s="41">
        <v>4</v>
      </c>
      <c r="I6175" s="41">
        <v>2</v>
      </c>
      <c r="J6175" s="41">
        <v>10</v>
      </c>
      <c r="K6175" s="44">
        <v>33</v>
      </c>
      <c r="L6175" s="20">
        <v>1461240</v>
      </c>
      <c r="M6175" s="19" t="s">
        <v>11</v>
      </c>
      <c r="N6175" s="28" t="s">
        <v>15953</v>
      </c>
    </row>
    <row r="6176" spans="1:14" ht="30" x14ac:dyDescent="0.25">
      <c r="A6176" s="27" t="s">
        <v>6182</v>
      </c>
      <c r="B6176" s="19" t="s">
        <v>17013</v>
      </c>
      <c r="C6176" s="19" t="s">
        <v>16740</v>
      </c>
      <c r="D6176" s="38" t="s">
        <v>16050</v>
      </c>
      <c r="E6176" s="38" t="s">
        <v>6268</v>
      </c>
      <c r="F6176" s="41" t="s">
        <v>3178</v>
      </c>
      <c r="G6176" s="19" t="s">
        <v>721</v>
      </c>
      <c r="H6176" s="41">
        <v>4</v>
      </c>
      <c r="I6176" s="41">
        <v>2</v>
      </c>
      <c r="J6176" s="41">
        <v>10</v>
      </c>
      <c r="K6176" s="44">
        <v>9</v>
      </c>
      <c r="L6176" s="20">
        <v>142833.60000000001</v>
      </c>
      <c r="M6176" s="19" t="s">
        <v>11</v>
      </c>
      <c r="N6176" s="28" t="s">
        <v>15953</v>
      </c>
    </row>
    <row r="6177" spans="1:14" ht="30" x14ac:dyDescent="0.25">
      <c r="A6177" s="27" t="s">
        <v>6182</v>
      </c>
      <c r="B6177" s="19" t="s">
        <v>17060</v>
      </c>
      <c r="C6177" s="19" t="s">
        <v>16853</v>
      </c>
      <c r="D6177" s="38" t="s">
        <v>16163</v>
      </c>
      <c r="E6177" s="38" t="s">
        <v>6269</v>
      </c>
      <c r="F6177" s="41" t="s">
        <v>2424</v>
      </c>
      <c r="G6177" s="19" t="s">
        <v>721</v>
      </c>
      <c r="H6177" s="41">
        <v>4</v>
      </c>
      <c r="I6177" s="41">
        <v>2</v>
      </c>
      <c r="J6177" s="41">
        <v>10</v>
      </c>
      <c r="K6177" s="44">
        <v>6</v>
      </c>
      <c r="L6177" s="20">
        <v>1129342.5</v>
      </c>
      <c r="M6177" s="19" t="s">
        <v>11</v>
      </c>
      <c r="N6177" s="28" t="s">
        <v>15953</v>
      </c>
    </row>
    <row r="6178" spans="1:14" ht="30" x14ac:dyDescent="0.25">
      <c r="A6178" s="27" t="s">
        <v>6182</v>
      </c>
      <c r="B6178" s="19" t="s">
        <v>17060</v>
      </c>
      <c r="C6178" s="19" t="s">
        <v>16853</v>
      </c>
      <c r="D6178" s="38" t="s">
        <v>16163</v>
      </c>
      <c r="E6178" s="38" t="s">
        <v>6270</v>
      </c>
      <c r="F6178" s="41" t="s">
        <v>6271</v>
      </c>
      <c r="G6178" s="19" t="s">
        <v>721</v>
      </c>
      <c r="H6178" s="41">
        <v>4</v>
      </c>
      <c r="I6178" s="41">
        <v>2</v>
      </c>
      <c r="J6178" s="41">
        <v>10</v>
      </c>
      <c r="K6178" s="44">
        <v>5</v>
      </c>
      <c r="L6178" s="20">
        <v>1079182.45</v>
      </c>
      <c r="M6178" s="19" t="s">
        <v>11</v>
      </c>
      <c r="N6178" s="28" t="s">
        <v>15953</v>
      </c>
    </row>
    <row r="6179" spans="1:14" ht="60" x14ac:dyDescent="0.25">
      <c r="A6179" s="27" t="s">
        <v>6182</v>
      </c>
      <c r="B6179" s="19" t="s">
        <v>17038</v>
      </c>
      <c r="C6179" s="19" t="s">
        <v>16861</v>
      </c>
      <c r="D6179" s="38" t="s">
        <v>16171</v>
      </c>
      <c r="E6179" s="38" t="s">
        <v>6272</v>
      </c>
      <c r="F6179" s="41" t="s">
        <v>2062</v>
      </c>
      <c r="G6179" s="19" t="s">
        <v>721</v>
      </c>
      <c r="H6179" s="41">
        <v>4</v>
      </c>
      <c r="I6179" s="41">
        <v>2</v>
      </c>
      <c r="J6179" s="41">
        <v>10</v>
      </c>
      <c r="K6179" s="44">
        <v>20</v>
      </c>
      <c r="L6179" s="20">
        <v>645120</v>
      </c>
      <c r="M6179" s="19" t="s">
        <v>11</v>
      </c>
      <c r="N6179" s="28" t="s">
        <v>15953</v>
      </c>
    </row>
    <row r="6180" spans="1:14" ht="60" x14ac:dyDescent="0.25">
      <c r="A6180" s="27" t="s">
        <v>6182</v>
      </c>
      <c r="B6180" s="19" t="s">
        <v>17038</v>
      </c>
      <c r="C6180" s="19" t="s">
        <v>16861</v>
      </c>
      <c r="D6180" s="38" t="s">
        <v>16171</v>
      </c>
      <c r="E6180" s="38" t="s">
        <v>6273</v>
      </c>
      <c r="F6180" s="41" t="s">
        <v>2062</v>
      </c>
      <c r="G6180" s="19" t="s">
        <v>721</v>
      </c>
      <c r="H6180" s="41">
        <v>4</v>
      </c>
      <c r="I6180" s="41">
        <v>2</v>
      </c>
      <c r="J6180" s="41">
        <v>10</v>
      </c>
      <c r="K6180" s="44">
        <v>19</v>
      </c>
      <c r="L6180" s="20">
        <v>134267.29999999999</v>
      </c>
      <c r="M6180" s="19" t="s">
        <v>11</v>
      </c>
      <c r="N6180" s="28" t="s">
        <v>15953</v>
      </c>
    </row>
    <row r="6181" spans="1:14" ht="60" x14ac:dyDescent="0.25">
      <c r="A6181" s="27" t="s">
        <v>6182</v>
      </c>
      <c r="B6181" s="19" t="s">
        <v>17038</v>
      </c>
      <c r="C6181" s="19" t="s">
        <v>16861</v>
      </c>
      <c r="D6181" s="38" t="s">
        <v>16171</v>
      </c>
      <c r="E6181" s="38" t="s">
        <v>6274</v>
      </c>
      <c r="F6181" s="41" t="s">
        <v>2784</v>
      </c>
      <c r="G6181" s="19" t="s">
        <v>721</v>
      </c>
      <c r="H6181" s="41">
        <v>4</v>
      </c>
      <c r="I6181" s="41">
        <v>2</v>
      </c>
      <c r="J6181" s="41">
        <v>10</v>
      </c>
      <c r="K6181" s="44">
        <v>15</v>
      </c>
      <c r="L6181" s="20">
        <v>809204.70000000007</v>
      </c>
      <c r="M6181" s="19" t="s">
        <v>11</v>
      </c>
      <c r="N6181" s="28" t="s">
        <v>15953</v>
      </c>
    </row>
    <row r="6182" spans="1:14" ht="60" x14ac:dyDescent="0.25">
      <c r="A6182" s="27" t="s">
        <v>6182</v>
      </c>
      <c r="B6182" s="19" t="s">
        <v>17038</v>
      </c>
      <c r="C6182" s="19" t="s">
        <v>16861</v>
      </c>
      <c r="D6182" s="38" t="s">
        <v>16171</v>
      </c>
      <c r="E6182" s="38" t="s">
        <v>6275</v>
      </c>
      <c r="F6182" s="41" t="s">
        <v>2784</v>
      </c>
      <c r="G6182" s="19" t="s">
        <v>721</v>
      </c>
      <c r="H6182" s="41">
        <v>4</v>
      </c>
      <c r="I6182" s="41">
        <v>2</v>
      </c>
      <c r="J6182" s="41">
        <v>10</v>
      </c>
      <c r="K6182" s="44">
        <v>10</v>
      </c>
      <c r="L6182" s="20">
        <v>425088</v>
      </c>
      <c r="M6182" s="19" t="s">
        <v>11</v>
      </c>
      <c r="N6182" s="28" t="s">
        <v>15953</v>
      </c>
    </row>
    <row r="6183" spans="1:14" ht="60" x14ac:dyDescent="0.25">
      <c r="A6183" s="27" t="s">
        <v>6182</v>
      </c>
      <c r="B6183" s="19" t="s">
        <v>17038</v>
      </c>
      <c r="C6183" s="19" t="s">
        <v>16861</v>
      </c>
      <c r="D6183" s="38" t="s">
        <v>16171</v>
      </c>
      <c r="E6183" s="38" t="s">
        <v>6276</v>
      </c>
      <c r="F6183" s="41" t="s">
        <v>2784</v>
      </c>
      <c r="G6183" s="19" t="s">
        <v>721</v>
      </c>
      <c r="H6183" s="41">
        <v>4</v>
      </c>
      <c r="I6183" s="41">
        <v>2</v>
      </c>
      <c r="J6183" s="41">
        <v>10</v>
      </c>
      <c r="K6183" s="44">
        <v>8</v>
      </c>
      <c r="L6183" s="20">
        <v>635904</v>
      </c>
      <c r="M6183" s="19" t="s">
        <v>11</v>
      </c>
      <c r="N6183" s="28" t="s">
        <v>15953</v>
      </c>
    </row>
    <row r="6184" spans="1:14" x14ac:dyDescent="0.25">
      <c r="A6184" s="27" t="s">
        <v>6182</v>
      </c>
      <c r="B6184" s="19" t="s">
        <v>16860</v>
      </c>
      <c r="C6184" s="19" t="s">
        <v>16860</v>
      </c>
      <c r="D6184" s="38" t="s">
        <v>16170</v>
      </c>
      <c r="E6184" s="38" t="s">
        <v>6277</v>
      </c>
      <c r="F6184" s="41" t="s">
        <v>6278</v>
      </c>
      <c r="G6184" s="19" t="s">
        <v>721</v>
      </c>
      <c r="H6184" s="41">
        <v>4</v>
      </c>
      <c r="I6184" s="41">
        <v>2</v>
      </c>
      <c r="J6184" s="41">
        <v>10</v>
      </c>
      <c r="K6184" s="44">
        <v>4</v>
      </c>
      <c r="L6184" s="20">
        <v>70259.28</v>
      </c>
      <c r="M6184" s="19" t="s">
        <v>11</v>
      </c>
      <c r="N6184" s="28" t="s">
        <v>15953</v>
      </c>
    </row>
    <row r="6185" spans="1:14" ht="45" x14ac:dyDescent="0.25">
      <c r="A6185" s="27" t="s">
        <v>6182</v>
      </c>
      <c r="B6185" s="19" t="s">
        <v>16745</v>
      </c>
      <c r="C6185" s="19" t="s">
        <v>16745</v>
      </c>
      <c r="D6185" s="38" t="s">
        <v>16055</v>
      </c>
      <c r="E6185" s="38" t="s">
        <v>6279</v>
      </c>
      <c r="F6185" s="41" t="s">
        <v>6280</v>
      </c>
      <c r="G6185" s="19" t="s">
        <v>721</v>
      </c>
      <c r="H6185" s="41">
        <v>4</v>
      </c>
      <c r="I6185" s="41">
        <v>2</v>
      </c>
      <c r="J6185" s="41">
        <v>10</v>
      </c>
      <c r="K6185" s="44">
        <v>4</v>
      </c>
      <c r="L6185" s="20">
        <v>168481.16</v>
      </c>
      <c r="M6185" s="19" t="s">
        <v>11</v>
      </c>
      <c r="N6185" s="28" t="s">
        <v>15953</v>
      </c>
    </row>
    <row r="6186" spans="1:14" ht="45" x14ac:dyDescent="0.25">
      <c r="A6186" s="27" t="s">
        <v>6182</v>
      </c>
      <c r="B6186" s="19" t="s">
        <v>16745</v>
      </c>
      <c r="C6186" s="19" t="s">
        <v>16745</v>
      </c>
      <c r="D6186" s="38" t="s">
        <v>16055</v>
      </c>
      <c r="E6186" s="38" t="s">
        <v>6281</v>
      </c>
      <c r="F6186" s="41" t="s">
        <v>6280</v>
      </c>
      <c r="G6186" s="19" t="s">
        <v>721</v>
      </c>
      <c r="H6186" s="41">
        <v>4</v>
      </c>
      <c r="I6186" s="41">
        <v>2</v>
      </c>
      <c r="J6186" s="41">
        <v>10</v>
      </c>
      <c r="K6186" s="44">
        <v>4</v>
      </c>
      <c r="L6186" s="20">
        <v>155518.72</v>
      </c>
      <c r="M6186" s="19" t="s">
        <v>11</v>
      </c>
      <c r="N6186" s="28" t="s">
        <v>15953</v>
      </c>
    </row>
    <row r="6187" spans="1:14" ht="45" x14ac:dyDescent="0.25">
      <c r="A6187" s="27" t="s">
        <v>6182</v>
      </c>
      <c r="B6187" s="19" t="s">
        <v>16745</v>
      </c>
      <c r="C6187" s="19" t="s">
        <v>16745</v>
      </c>
      <c r="D6187" s="38" t="s">
        <v>16055</v>
      </c>
      <c r="E6187" s="38" t="s">
        <v>6282</v>
      </c>
      <c r="F6187" s="41" t="s">
        <v>6283</v>
      </c>
      <c r="G6187" s="19" t="s">
        <v>721</v>
      </c>
      <c r="H6187" s="41">
        <v>4</v>
      </c>
      <c r="I6187" s="41">
        <v>2</v>
      </c>
      <c r="J6187" s="41">
        <v>10</v>
      </c>
      <c r="K6187" s="44">
        <v>200</v>
      </c>
      <c r="L6187" s="20">
        <v>27648</v>
      </c>
      <c r="M6187" s="19" t="s">
        <v>11</v>
      </c>
      <c r="N6187" s="28" t="s">
        <v>15953</v>
      </c>
    </row>
    <row r="6188" spans="1:14" ht="45" x14ac:dyDescent="0.25">
      <c r="A6188" s="27" t="s">
        <v>6182</v>
      </c>
      <c r="B6188" s="19" t="s">
        <v>16745</v>
      </c>
      <c r="C6188" s="19" t="s">
        <v>16745</v>
      </c>
      <c r="D6188" s="38" t="s">
        <v>16055</v>
      </c>
      <c r="E6188" s="38" t="s">
        <v>6284</v>
      </c>
      <c r="F6188" s="41" t="s">
        <v>2802</v>
      </c>
      <c r="G6188" s="19" t="s">
        <v>721</v>
      </c>
      <c r="H6188" s="41">
        <v>4</v>
      </c>
      <c r="I6188" s="41">
        <v>2</v>
      </c>
      <c r="J6188" s="41">
        <v>10</v>
      </c>
      <c r="K6188" s="44">
        <v>9</v>
      </c>
      <c r="L6188" s="20">
        <v>530328.6</v>
      </c>
      <c r="M6188" s="19" t="s">
        <v>11</v>
      </c>
      <c r="N6188" s="28" t="s">
        <v>15953</v>
      </c>
    </row>
    <row r="6189" spans="1:14" ht="45" x14ac:dyDescent="0.25">
      <c r="A6189" s="27" t="s">
        <v>6182</v>
      </c>
      <c r="B6189" s="19" t="s">
        <v>16745</v>
      </c>
      <c r="C6189" s="19" t="s">
        <v>16745</v>
      </c>
      <c r="D6189" s="38" t="s">
        <v>16055</v>
      </c>
      <c r="E6189" s="38" t="s">
        <v>6285</v>
      </c>
      <c r="F6189" s="41" t="s">
        <v>2802</v>
      </c>
      <c r="G6189" s="19" t="s">
        <v>721</v>
      </c>
      <c r="H6189" s="41">
        <v>4</v>
      </c>
      <c r="I6189" s="41">
        <v>2</v>
      </c>
      <c r="J6189" s="41">
        <v>10</v>
      </c>
      <c r="K6189" s="44">
        <v>1</v>
      </c>
      <c r="L6189" s="20">
        <v>200524.49</v>
      </c>
      <c r="M6189" s="19" t="s">
        <v>11</v>
      </c>
      <c r="N6189" s="28" t="s">
        <v>15953</v>
      </c>
    </row>
    <row r="6190" spans="1:14" ht="45" x14ac:dyDescent="0.25">
      <c r="A6190" s="27" t="s">
        <v>6182</v>
      </c>
      <c r="B6190" s="19" t="s">
        <v>16745</v>
      </c>
      <c r="C6190" s="19" t="s">
        <v>16745</v>
      </c>
      <c r="D6190" s="38" t="s">
        <v>16055</v>
      </c>
      <c r="E6190" s="38" t="s">
        <v>6286</v>
      </c>
      <c r="F6190" s="41" t="s">
        <v>6287</v>
      </c>
      <c r="G6190" s="19" t="s">
        <v>721</v>
      </c>
      <c r="H6190" s="41">
        <v>4</v>
      </c>
      <c r="I6190" s="41">
        <v>2</v>
      </c>
      <c r="J6190" s="41">
        <v>10</v>
      </c>
      <c r="K6190" s="44">
        <v>2</v>
      </c>
      <c r="L6190" s="20">
        <v>5845.2</v>
      </c>
      <c r="M6190" s="19" t="s">
        <v>11</v>
      </c>
      <c r="N6190" s="28" t="s">
        <v>15953</v>
      </c>
    </row>
    <row r="6191" spans="1:14" ht="45" x14ac:dyDescent="0.25">
      <c r="A6191" s="27" t="s">
        <v>6182</v>
      </c>
      <c r="B6191" s="19" t="s">
        <v>16745</v>
      </c>
      <c r="C6191" s="19" t="s">
        <v>16745</v>
      </c>
      <c r="D6191" s="38" t="s">
        <v>16055</v>
      </c>
      <c r="E6191" s="38" t="s">
        <v>6288</v>
      </c>
      <c r="F6191" s="41" t="s">
        <v>6287</v>
      </c>
      <c r="G6191" s="19" t="s">
        <v>721</v>
      </c>
      <c r="H6191" s="41">
        <v>4</v>
      </c>
      <c r="I6191" s="41">
        <v>2</v>
      </c>
      <c r="J6191" s="41">
        <v>10</v>
      </c>
      <c r="K6191" s="44">
        <v>2</v>
      </c>
      <c r="L6191" s="20">
        <v>26726.400000000001</v>
      </c>
      <c r="M6191" s="19" t="s">
        <v>11</v>
      </c>
      <c r="N6191" s="28" t="s">
        <v>15953</v>
      </c>
    </row>
    <row r="6192" spans="1:14" ht="45" x14ac:dyDescent="0.25">
      <c r="A6192" s="27" t="s">
        <v>6182</v>
      </c>
      <c r="B6192" s="19" t="s">
        <v>16745</v>
      </c>
      <c r="C6192" s="19" t="s">
        <v>16745</v>
      </c>
      <c r="D6192" s="38" t="s">
        <v>16055</v>
      </c>
      <c r="E6192" s="38" t="s">
        <v>6289</v>
      </c>
      <c r="F6192" s="41" t="s">
        <v>2827</v>
      </c>
      <c r="G6192" s="19" t="s">
        <v>721</v>
      </c>
      <c r="H6192" s="41">
        <v>4</v>
      </c>
      <c r="I6192" s="41">
        <v>2</v>
      </c>
      <c r="J6192" s="41">
        <v>10</v>
      </c>
      <c r="K6192" s="44">
        <v>1</v>
      </c>
      <c r="L6192" s="20">
        <v>10848.04</v>
      </c>
      <c r="M6192" s="19" t="s">
        <v>11</v>
      </c>
      <c r="N6192" s="28" t="s">
        <v>15953</v>
      </c>
    </row>
    <row r="6193" spans="1:14" ht="30" x14ac:dyDescent="0.25">
      <c r="A6193" s="27" t="s">
        <v>6182</v>
      </c>
      <c r="B6193" s="19" t="s">
        <v>17013</v>
      </c>
      <c r="C6193" s="19" t="s">
        <v>16740</v>
      </c>
      <c r="D6193" s="38" t="s">
        <v>16050</v>
      </c>
      <c r="E6193" s="38" t="s">
        <v>6290</v>
      </c>
      <c r="F6193" s="41" t="s">
        <v>2238</v>
      </c>
      <c r="G6193" s="19" t="s">
        <v>721</v>
      </c>
      <c r="H6193" s="41">
        <v>4</v>
      </c>
      <c r="I6193" s="41">
        <v>2</v>
      </c>
      <c r="J6193" s="41">
        <v>10</v>
      </c>
      <c r="K6193" s="44">
        <v>9</v>
      </c>
      <c r="L6193" s="20">
        <v>513778.68</v>
      </c>
      <c r="M6193" s="19" t="s">
        <v>11</v>
      </c>
      <c r="N6193" s="28" t="s">
        <v>15953</v>
      </c>
    </row>
    <row r="6194" spans="1:14" ht="30" x14ac:dyDescent="0.25">
      <c r="A6194" s="27" t="s">
        <v>6182</v>
      </c>
      <c r="B6194" s="19" t="s">
        <v>17013</v>
      </c>
      <c r="C6194" s="19" t="s">
        <v>16740</v>
      </c>
      <c r="D6194" s="38" t="s">
        <v>16050</v>
      </c>
      <c r="E6194" s="38" t="s">
        <v>6291</v>
      </c>
      <c r="F6194" s="41" t="s">
        <v>2238</v>
      </c>
      <c r="G6194" s="19" t="s">
        <v>721</v>
      </c>
      <c r="H6194" s="41">
        <v>4</v>
      </c>
      <c r="I6194" s="41">
        <v>2</v>
      </c>
      <c r="J6194" s="41">
        <v>10</v>
      </c>
      <c r="K6194" s="44">
        <v>12</v>
      </c>
      <c r="L6194" s="20">
        <v>270484.08</v>
      </c>
      <c r="M6194" s="19" t="s">
        <v>11</v>
      </c>
      <c r="N6194" s="28" t="s">
        <v>15953</v>
      </c>
    </row>
    <row r="6195" spans="1:14" ht="30" x14ac:dyDescent="0.25">
      <c r="A6195" s="27" t="s">
        <v>6182</v>
      </c>
      <c r="B6195" s="19" t="s">
        <v>17060</v>
      </c>
      <c r="C6195" s="19" t="s">
        <v>16852</v>
      </c>
      <c r="D6195" s="38" t="s">
        <v>16162</v>
      </c>
      <c r="E6195" s="38" t="s">
        <v>6292</v>
      </c>
      <c r="F6195" s="41" t="s">
        <v>2240</v>
      </c>
      <c r="G6195" s="19" t="s">
        <v>721</v>
      </c>
      <c r="H6195" s="41">
        <v>4</v>
      </c>
      <c r="I6195" s="41">
        <v>2</v>
      </c>
      <c r="J6195" s="41">
        <v>10</v>
      </c>
      <c r="K6195" s="44">
        <v>2</v>
      </c>
      <c r="L6195" s="20">
        <v>118485.48</v>
      </c>
      <c r="M6195" s="19" t="s">
        <v>11</v>
      </c>
      <c r="N6195" s="28" t="s">
        <v>15953</v>
      </c>
    </row>
    <row r="6196" spans="1:14" ht="30" x14ac:dyDescent="0.25">
      <c r="A6196" s="27" t="s">
        <v>6182</v>
      </c>
      <c r="B6196" s="19" t="s">
        <v>17013</v>
      </c>
      <c r="C6196" s="19" t="s">
        <v>16740</v>
      </c>
      <c r="D6196" s="38" t="s">
        <v>16050</v>
      </c>
      <c r="E6196" s="38" t="s">
        <v>6293</v>
      </c>
      <c r="F6196" s="41" t="s">
        <v>2385</v>
      </c>
      <c r="G6196" s="19" t="s">
        <v>721</v>
      </c>
      <c r="H6196" s="41">
        <v>4</v>
      </c>
      <c r="I6196" s="41">
        <v>2</v>
      </c>
      <c r="J6196" s="41">
        <v>10</v>
      </c>
      <c r="K6196" s="44">
        <v>2</v>
      </c>
      <c r="L6196" s="20">
        <v>75291.3</v>
      </c>
      <c r="M6196" s="19" t="s">
        <v>11</v>
      </c>
      <c r="N6196" s="28" t="s">
        <v>15953</v>
      </c>
    </row>
    <row r="6197" spans="1:14" ht="30" x14ac:dyDescent="0.25">
      <c r="A6197" s="27" t="s">
        <v>6182</v>
      </c>
      <c r="B6197" s="19" t="s">
        <v>17013</v>
      </c>
      <c r="C6197" s="19" t="s">
        <v>16740</v>
      </c>
      <c r="D6197" s="38" t="s">
        <v>16050</v>
      </c>
      <c r="E6197" s="38" t="s">
        <v>6294</v>
      </c>
      <c r="F6197" s="41" t="s">
        <v>6295</v>
      </c>
      <c r="G6197" s="19" t="s">
        <v>721</v>
      </c>
      <c r="H6197" s="41">
        <v>4</v>
      </c>
      <c r="I6197" s="41">
        <v>2</v>
      </c>
      <c r="J6197" s="41">
        <v>10</v>
      </c>
      <c r="K6197" s="44">
        <v>16</v>
      </c>
      <c r="L6197" s="20">
        <v>71885.279999999999</v>
      </c>
      <c r="M6197" s="19" t="s">
        <v>11</v>
      </c>
      <c r="N6197" s="28" t="s">
        <v>15953</v>
      </c>
    </row>
    <row r="6198" spans="1:14" x14ac:dyDescent="0.25">
      <c r="A6198" s="27" t="s">
        <v>6182</v>
      </c>
      <c r="B6198" s="19" t="s">
        <v>17060</v>
      </c>
      <c r="C6198" s="19" t="s">
        <v>16855</v>
      </c>
      <c r="D6198" s="38" t="s">
        <v>16165</v>
      </c>
      <c r="E6198" s="38" t="s">
        <v>6296</v>
      </c>
      <c r="F6198" s="41" t="s">
        <v>6297</v>
      </c>
      <c r="G6198" s="19" t="s">
        <v>721</v>
      </c>
      <c r="H6198" s="41">
        <v>4</v>
      </c>
      <c r="I6198" s="41">
        <v>2</v>
      </c>
      <c r="J6198" s="41">
        <v>10</v>
      </c>
      <c r="K6198" s="44">
        <v>72</v>
      </c>
      <c r="L6198" s="20">
        <v>2725878.96</v>
      </c>
      <c r="M6198" s="19" t="s">
        <v>11</v>
      </c>
      <c r="N6198" s="28" t="s">
        <v>15953</v>
      </c>
    </row>
    <row r="6199" spans="1:14" ht="30" x14ac:dyDescent="0.25">
      <c r="A6199" s="27" t="s">
        <v>6182</v>
      </c>
      <c r="B6199" s="19" t="s">
        <v>17014</v>
      </c>
      <c r="C6199" s="19" t="s">
        <v>16741</v>
      </c>
      <c r="D6199" s="38" t="s">
        <v>16051</v>
      </c>
      <c r="E6199" s="38" t="s">
        <v>6298</v>
      </c>
      <c r="F6199" s="41" t="s">
        <v>42</v>
      </c>
      <c r="G6199" s="19" t="s">
        <v>721</v>
      </c>
      <c r="H6199" s="41">
        <v>4</v>
      </c>
      <c r="I6199" s="41">
        <v>2</v>
      </c>
      <c r="J6199" s="41">
        <v>10</v>
      </c>
      <c r="K6199" s="44">
        <v>2</v>
      </c>
      <c r="L6199" s="20">
        <v>199019.68</v>
      </c>
      <c r="M6199" s="19" t="s">
        <v>11</v>
      </c>
      <c r="N6199" s="28" t="s">
        <v>15953</v>
      </c>
    </row>
    <row r="6200" spans="1:14" ht="30" x14ac:dyDescent="0.25">
      <c r="A6200" s="27" t="s">
        <v>6182</v>
      </c>
      <c r="B6200" s="19" t="s">
        <v>17014</v>
      </c>
      <c r="C6200" s="19" t="s">
        <v>16741</v>
      </c>
      <c r="D6200" s="38" t="s">
        <v>16051</v>
      </c>
      <c r="E6200" s="38" t="s">
        <v>6299</v>
      </c>
      <c r="F6200" s="41" t="s">
        <v>42</v>
      </c>
      <c r="G6200" s="19" t="s">
        <v>721</v>
      </c>
      <c r="H6200" s="41">
        <v>4</v>
      </c>
      <c r="I6200" s="41">
        <v>2</v>
      </c>
      <c r="J6200" s="41">
        <v>10</v>
      </c>
      <c r="K6200" s="44">
        <v>2</v>
      </c>
      <c r="L6200" s="20">
        <v>190501.02</v>
      </c>
      <c r="M6200" s="19" t="s">
        <v>11</v>
      </c>
      <c r="N6200" s="28" t="s">
        <v>15953</v>
      </c>
    </row>
    <row r="6201" spans="1:14" ht="30" x14ac:dyDescent="0.25">
      <c r="A6201" s="27" t="s">
        <v>6182</v>
      </c>
      <c r="B6201" s="19" t="s">
        <v>17014</v>
      </c>
      <c r="C6201" s="19" t="s">
        <v>16741</v>
      </c>
      <c r="D6201" s="38" t="s">
        <v>16051</v>
      </c>
      <c r="E6201" s="38" t="s">
        <v>6300</v>
      </c>
      <c r="F6201" s="41" t="s">
        <v>42</v>
      </c>
      <c r="G6201" s="19" t="s">
        <v>721</v>
      </c>
      <c r="H6201" s="41">
        <v>4</v>
      </c>
      <c r="I6201" s="41">
        <v>2</v>
      </c>
      <c r="J6201" s="41">
        <v>10</v>
      </c>
      <c r="K6201" s="44">
        <v>2</v>
      </c>
      <c r="L6201" s="20">
        <v>189169.96</v>
      </c>
      <c r="M6201" s="19" t="s">
        <v>11</v>
      </c>
      <c r="N6201" s="28" t="s">
        <v>15953</v>
      </c>
    </row>
    <row r="6202" spans="1:14" ht="30" x14ac:dyDescent="0.25">
      <c r="A6202" s="27" t="s">
        <v>6182</v>
      </c>
      <c r="B6202" s="19" t="s">
        <v>17014</v>
      </c>
      <c r="C6202" s="19" t="s">
        <v>16741</v>
      </c>
      <c r="D6202" s="38" t="s">
        <v>16051</v>
      </c>
      <c r="E6202" s="38" t="s">
        <v>6301</v>
      </c>
      <c r="F6202" s="41" t="s">
        <v>42</v>
      </c>
      <c r="G6202" s="19" t="s">
        <v>611</v>
      </c>
      <c r="H6202" s="41">
        <v>2</v>
      </c>
      <c r="I6202" s="41">
        <v>2</v>
      </c>
      <c r="J6202" s="41">
        <v>10</v>
      </c>
      <c r="K6202" s="44">
        <v>3</v>
      </c>
      <c r="L6202" s="20">
        <v>56100</v>
      </c>
      <c r="M6202" s="19" t="s">
        <v>11</v>
      </c>
      <c r="N6202" s="28" t="s">
        <v>15953</v>
      </c>
    </row>
    <row r="6203" spans="1:14" ht="45" x14ac:dyDescent="0.25">
      <c r="A6203" s="27" t="s">
        <v>6182</v>
      </c>
      <c r="B6203" s="19" t="s">
        <v>17014</v>
      </c>
      <c r="C6203" s="19" t="s">
        <v>16811</v>
      </c>
      <c r="D6203" s="38" t="s">
        <v>16121</v>
      </c>
      <c r="E6203" s="38" t="s">
        <v>6302</v>
      </c>
      <c r="F6203" s="41" t="s">
        <v>1412</v>
      </c>
      <c r="G6203" s="19" t="s">
        <v>721</v>
      </c>
      <c r="H6203" s="41">
        <v>4</v>
      </c>
      <c r="I6203" s="41">
        <v>2</v>
      </c>
      <c r="J6203" s="41">
        <v>10</v>
      </c>
      <c r="K6203" s="44">
        <v>62</v>
      </c>
      <c r="L6203" s="20">
        <v>20847401.419999998</v>
      </c>
      <c r="M6203" s="19" t="s">
        <v>11</v>
      </c>
      <c r="N6203" s="28" t="s">
        <v>15953</v>
      </c>
    </row>
    <row r="6204" spans="1:14" ht="45" x14ac:dyDescent="0.25">
      <c r="A6204" s="27" t="s">
        <v>6182</v>
      </c>
      <c r="B6204" s="19" t="s">
        <v>17014</v>
      </c>
      <c r="C6204" s="19" t="s">
        <v>16811</v>
      </c>
      <c r="D6204" s="38" t="s">
        <v>16121</v>
      </c>
      <c r="E6204" s="38" t="s">
        <v>6303</v>
      </c>
      <c r="F6204" s="41" t="s">
        <v>1412</v>
      </c>
      <c r="G6204" s="19" t="s">
        <v>721</v>
      </c>
      <c r="H6204" s="41">
        <v>4</v>
      </c>
      <c r="I6204" s="41">
        <v>2</v>
      </c>
      <c r="J6204" s="41">
        <v>10</v>
      </c>
      <c r="K6204" s="44">
        <v>71</v>
      </c>
      <c r="L6204" s="20">
        <v>20889432.559999999</v>
      </c>
      <c r="M6204" s="19" t="s">
        <v>11</v>
      </c>
      <c r="N6204" s="28" t="s">
        <v>15953</v>
      </c>
    </row>
    <row r="6205" spans="1:14" ht="45" x14ac:dyDescent="0.25">
      <c r="A6205" s="27" t="s">
        <v>6182</v>
      </c>
      <c r="B6205" s="19" t="s">
        <v>17014</v>
      </c>
      <c r="C6205" s="19" t="s">
        <v>16811</v>
      </c>
      <c r="D6205" s="38" t="s">
        <v>16121</v>
      </c>
      <c r="E6205" s="38" t="s">
        <v>6304</v>
      </c>
      <c r="F6205" s="41" t="s">
        <v>1412</v>
      </c>
      <c r="G6205" s="19" t="s">
        <v>721</v>
      </c>
      <c r="H6205" s="41">
        <v>4</v>
      </c>
      <c r="I6205" s="41">
        <v>2</v>
      </c>
      <c r="J6205" s="41">
        <v>10</v>
      </c>
      <c r="K6205" s="44">
        <v>10</v>
      </c>
      <c r="L6205" s="20">
        <v>3152328.8</v>
      </c>
      <c r="M6205" s="19" t="s">
        <v>11</v>
      </c>
      <c r="N6205" s="28" t="s">
        <v>15953</v>
      </c>
    </row>
    <row r="6206" spans="1:14" ht="45" x14ac:dyDescent="0.25">
      <c r="A6206" s="27" t="s">
        <v>6182</v>
      </c>
      <c r="B6206" s="19" t="s">
        <v>17014</v>
      </c>
      <c r="C6206" s="19" t="s">
        <v>16811</v>
      </c>
      <c r="D6206" s="38" t="s">
        <v>16121</v>
      </c>
      <c r="E6206" s="38" t="s">
        <v>6305</v>
      </c>
      <c r="F6206" s="41" t="s">
        <v>1480</v>
      </c>
      <c r="G6206" s="19" t="s">
        <v>721</v>
      </c>
      <c r="H6206" s="41">
        <v>4</v>
      </c>
      <c r="I6206" s="41">
        <v>2</v>
      </c>
      <c r="J6206" s="41">
        <v>10</v>
      </c>
      <c r="K6206" s="44">
        <v>2</v>
      </c>
      <c r="L6206" s="20">
        <v>282744</v>
      </c>
      <c r="M6206" s="19" t="s">
        <v>15960</v>
      </c>
      <c r="N6206" s="28" t="s">
        <v>15953</v>
      </c>
    </row>
    <row r="6207" spans="1:14" ht="45" x14ac:dyDescent="0.25">
      <c r="A6207" s="27" t="s">
        <v>6182</v>
      </c>
      <c r="B6207" s="19" t="s">
        <v>17014</v>
      </c>
      <c r="C6207" s="19" t="s">
        <v>16811</v>
      </c>
      <c r="D6207" s="38" t="s">
        <v>16121</v>
      </c>
      <c r="E6207" s="38" t="s">
        <v>6306</v>
      </c>
      <c r="F6207" s="41" t="s">
        <v>1480</v>
      </c>
      <c r="G6207" s="19" t="s">
        <v>721</v>
      </c>
      <c r="H6207" s="41">
        <v>4</v>
      </c>
      <c r="I6207" s="41">
        <v>2</v>
      </c>
      <c r="J6207" s="41">
        <v>10</v>
      </c>
      <c r="K6207" s="44">
        <v>20</v>
      </c>
      <c r="L6207" s="20">
        <v>2161248.4</v>
      </c>
      <c r="M6207" s="19" t="s">
        <v>15960</v>
      </c>
      <c r="N6207" s="28" t="s">
        <v>15953</v>
      </c>
    </row>
    <row r="6208" spans="1:14" ht="45" x14ac:dyDescent="0.25">
      <c r="A6208" s="27" t="s">
        <v>6182</v>
      </c>
      <c r="B6208" s="19" t="s">
        <v>17014</v>
      </c>
      <c r="C6208" s="19" t="s">
        <v>16811</v>
      </c>
      <c r="D6208" s="38" t="s">
        <v>16121</v>
      </c>
      <c r="E6208" s="38" t="s">
        <v>6307</v>
      </c>
      <c r="F6208" s="41" t="s">
        <v>1480</v>
      </c>
      <c r="G6208" s="19" t="s">
        <v>721</v>
      </c>
      <c r="H6208" s="41">
        <v>4</v>
      </c>
      <c r="I6208" s="41">
        <v>2</v>
      </c>
      <c r="J6208" s="41">
        <v>10</v>
      </c>
      <c r="K6208" s="44">
        <v>4</v>
      </c>
      <c r="L6208" s="20">
        <v>461066.32</v>
      </c>
      <c r="M6208" s="19" t="s">
        <v>15960</v>
      </c>
      <c r="N6208" s="28" t="s">
        <v>15953</v>
      </c>
    </row>
    <row r="6209" spans="1:14" ht="45" x14ac:dyDescent="0.25">
      <c r="A6209" s="27" t="s">
        <v>6182</v>
      </c>
      <c r="B6209" s="19" t="s">
        <v>17014</v>
      </c>
      <c r="C6209" s="19" t="s">
        <v>16811</v>
      </c>
      <c r="D6209" s="38" t="s">
        <v>16121</v>
      </c>
      <c r="E6209" s="38" t="s">
        <v>6308</v>
      </c>
      <c r="F6209" s="41" t="s">
        <v>1480</v>
      </c>
      <c r="G6209" s="19" t="s">
        <v>721</v>
      </c>
      <c r="H6209" s="41">
        <v>4</v>
      </c>
      <c r="I6209" s="41">
        <v>2</v>
      </c>
      <c r="J6209" s="41">
        <v>10</v>
      </c>
      <c r="K6209" s="44">
        <v>10</v>
      </c>
      <c r="L6209" s="20">
        <v>1958394.9</v>
      </c>
      <c r="M6209" s="19" t="s">
        <v>15960</v>
      </c>
      <c r="N6209" s="28" t="s">
        <v>15953</v>
      </c>
    </row>
    <row r="6210" spans="1:14" ht="30" x14ac:dyDescent="0.25">
      <c r="A6210" s="27" t="s">
        <v>6182</v>
      </c>
      <c r="B6210" s="19" t="s">
        <v>17015</v>
      </c>
      <c r="C6210" s="19" t="s">
        <v>16742</v>
      </c>
      <c r="D6210" s="38" t="s">
        <v>16052</v>
      </c>
      <c r="E6210" s="38" t="s">
        <v>6309</v>
      </c>
      <c r="F6210" s="41" t="s">
        <v>2524</v>
      </c>
      <c r="G6210" s="19" t="s">
        <v>721</v>
      </c>
      <c r="H6210" s="41">
        <v>4</v>
      </c>
      <c r="I6210" s="41">
        <v>2</v>
      </c>
      <c r="J6210" s="41">
        <v>10</v>
      </c>
      <c r="K6210" s="44">
        <v>26</v>
      </c>
      <c r="L6210" s="20">
        <v>357386.38</v>
      </c>
      <c r="M6210" s="19" t="s">
        <v>11</v>
      </c>
      <c r="N6210" s="28" t="s">
        <v>15953</v>
      </c>
    </row>
    <row r="6211" spans="1:14" ht="30" x14ac:dyDescent="0.25">
      <c r="A6211" s="27" t="s">
        <v>6182</v>
      </c>
      <c r="B6211" s="19" t="s">
        <v>17015</v>
      </c>
      <c r="C6211" s="19" t="s">
        <v>16742</v>
      </c>
      <c r="D6211" s="38" t="s">
        <v>16052</v>
      </c>
      <c r="E6211" s="38" t="s">
        <v>6310</v>
      </c>
      <c r="F6211" s="41" t="s">
        <v>2524</v>
      </c>
      <c r="G6211" s="19" t="s">
        <v>721</v>
      </c>
      <c r="H6211" s="41">
        <v>4</v>
      </c>
      <c r="I6211" s="41">
        <v>2</v>
      </c>
      <c r="J6211" s="41">
        <v>10</v>
      </c>
      <c r="K6211" s="44">
        <v>23</v>
      </c>
      <c r="L6211" s="20">
        <v>106834.08</v>
      </c>
      <c r="M6211" s="19" t="s">
        <v>11</v>
      </c>
      <c r="N6211" s="28" t="s">
        <v>15953</v>
      </c>
    </row>
    <row r="6212" spans="1:14" ht="30" x14ac:dyDescent="0.25">
      <c r="A6212" s="27" t="s">
        <v>6182</v>
      </c>
      <c r="B6212" s="19" t="s">
        <v>17015</v>
      </c>
      <c r="C6212" s="19" t="s">
        <v>16742</v>
      </c>
      <c r="D6212" s="38" t="s">
        <v>16052</v>
      </c>
      <c r="E6212" s="38" t="s">
        <v>6311</v>
      </c>
      <c r="F6212" s="41" t="s">
        <v>2524</v>
      </c>
      <c r="G6212" s="19" t="s">
        <v>721</v>
      </c>
      <c r="H6212" s="41">
        <v>4</v>
      </c>
      <c r="I6212" s="41">
        <v>2</v>
      </c>
      <c r="J6212" s="41">
        <v>10</v>
      </c>
      <c r="K6212" s="44">
        <v>27</v>
      </c>
      <c r="L6212" s="20">
        <v>227602.71</v>
      </c>
      <c r="M6212" s="19" t="s">
        <v>11</v>
      </c>
      <c r="N6212" s="28" t="s">
        <v>15953</v>
      </c>
    </row>
    <row r="6213" spans="1:14" ht="30" x14ac:dyDescent="0.25">
      <c r="A6213" s="27" t="s">
        <v>6182</v>
      </c>
      <c r="B6213" s="19" t="s">
        <v>17015</v>
      </c>
      <c r="C6213" s="19" t="s">
        <v>16742</v>
      </c>
      <c r="D6213" s="38" t="s">
        <v>16052</v>
      </c>
      <c r="E6213" s="38" t="s">
        <v>6312</v>
      </c>
      <c r="F6213" s="41" t="s">
        <v>2530</v>
      </c>
      <c r="G6213" s="19" t="s">
        <v>721</v>
      </c>
      <c r="H6213" s="41">
        <v>4</v>
      </c>
      <c r="I6213" s="41">
        <v>2</v>
      </c>
      <c r="J6213" s="41">
        <v>10</v>
      </c>
      <c r="K6213" s="44">
        <v>26</v>
      </c>
      <c r="L6213" s="20">
        <v>459564.82</v>
      </c>
      <c r="M6213" s="19" t="s">
        <v>11</v>
      </c>
      <c r="N6213" s="28" t="s">
        <v>15953</v>
      </c>
    </row>
    <row r="6214" spans="1:14" ht="30" x14ac:dyDescent="0.25">
      <c r="A6214" s="27" t="s">
        <v>6182</v>
      </c>
      <c r="B6214" s="19" t="s">
        <v>17060</v>
      </c>
      <c r="C6214" s="19" t="s">
        <v>16852</v>
      </c>
      <c r="D6214" s="38" t="s">
        <v>16162</v>
      </c>
      <c r="E6214" s="38" t="s">
        <v>6313</v>
      </c>
      <c r="F6214" s="41" t="s">
        <v>6314</v>
      </c>
      <c r="G6214" s="19" t="s">
        <v>721</v>
      </c>
      <c r="H6214" s="41">
        <v>4</v>
      </c>
      <c r="I6214" s="41">
        <v>2</v>
      </c>
      <c r="J6214" s="41">
        <v>10</v>
      </c>
      <c r="K6214" s="44">
        <v>4</v>
      </c>
      <c r="L6214" s="20">
        <v>302358.40000000002</v>
      </c>
      <c r="M6214" s="19" t="s">
        <v>11</v>
      </c>
      <c r="N6214" s="28" t="s">
        <v>15953</v>
      </c>
    </row>
    <row r="6215" spans="1:14" ht="45" x14ac:dyDescent="0.25">
      <c r="A6215" s="27" t="s">
        <v>6182</v>
      </c>
      <c r="B6215" s="19" t="s">
        <v>17042</v>
      </c>
      <c r="C6215" s="19" t="s">
        <v>16926</v>
      </c>
      <c r="D6215" s="38" t="s">
        <v>16238</v>
      </c>
      <c r="E6215" s="38" t="s">
        <v>6315</v>
      </c>
      <c r="F6215" s="41" t="s">
        <v>6316</v>
      </c>
      <c r="G6215" s="19" t="s">
        <v>721</v>
      </c>
      <c r="H6215" s="41">
        <v>4</v>
      </c>
      <c r="I6215" s="41">
        <v>2</v>
      </c>
      <c r="J6215" s="41">
        <v>10</v>
      </c>
      <c r="K6215" s="44">
        <v>3</v>
      </c>
      <c r="L6215" s="20">
        <v>5960277.5999999996</v>
      </c>
      <c r="M6215" s="19" t="s">
        <v>11</v>
      </c>
      <c r="N6215" s="28" t="s">
        <v>15953</v>
      </c>
    </row>
    <row r="6216" spans="1:14" ht="45" x14ac:dyDescent="0.25">
      <c r="A6216" s="27" t="s">
        <v>6182</v>
      </c>
      <c r="B6216" s="19" t="s">
        <v>17063</v>
      </c>
      <c r="C6216" s="19" t="s">
        <v>16866</v>
      </c>
      <c r="D6216" s="38" t="s">
        <v>16176</v>
      </c>
      <c r="E6216" s="38" t="s">
        <v>6317</v>
      </c>
      <c r="F6216" s="41" t="s">
        <v>6318</v>
      </c>
      <c r="G6216" s="19" t="s">
        <v>721</v>
      </c>
      <c r="H6216" s="41">
        <v>4</v>
      </c>
      <c r="I6216" s="41">
        <v>2</v>
      </c>
      <c r="J6216" s="41">
        <v>10</v>
      </c>
      <c r="K6216" s="44">
        <v>2</v>
      </c>
      <c r="L6216" s="20">
        <v>213120.44</v>
      </c>
      <c r="M6216" s="19" t="s">
        <v>11</v>
      </c>
      <c r="N6216" s="28" t="s">
        <v>15953</v>
      </c>
    </row>
    <row r="6217" spans="1:14" ht="45" x14ac:dyDescent="0.25">
      <c r="A6217" s="27" t="s">
        <v>6182</v>
      </c>
      <c r="B6217" s="19" t="s">
        <v>17063</v>
      </c>
      <c r="C6217" s="19" t="s">
        <v>16866</v>
      </c>
      <c r="D6217" s="38" t="s">
        <v>16176</v>
      </c>
      <c r="E6217" s="38" t="s">
        <v>6319</v>
      </c>
      <c r="F6217" s="41" t="s">
        <v>6320</v>
      </c>
      <c r="G6217" s="19" t="s">
        <v>721</v>
      </c>
      <c r="H6217" s="41">
        <v>4</v>
      </c>
      <c r="I6217" s="41">
        <v>2</v>
      </c>
      <c r="J6217" s="41">
        <v>10</v>
      </c>
      <c r="K6217" s="44">
        <v>7</v>
      </c>
      <c r="L6217" s="20">
        <v>11847.85</v>
      </c>
      <c r="M6217" s="19" t="s">
        <v>11</v>
      </c>
      <c r="N6217" s="28" t="s">
        <v>15953</v>
      </c>
    </row>
    <row r="6218" spans="1:14" ht="45" x14ac:dyDescent="0.25">
      <c r="A6218" s="27" t="s">
        <v>6182</v>
      </c>
      <c r="B6218" s="19" t="s">
        <v>17063</v>
      </c>
      <c r="C6218" s="19" t="s">
        <v>16866</v>
      </c>
      <c r="D6218" s="38" t="s">
        <v>16176</v>
      </c>
      <c r="E6218" s="38" t="s">
        <v>6321</v>
      </c>
      <c r="F6218" s="41" t="s">
        <v>6320</v>
      </c>
      <c r="G6218" s="19" t="s">
        <v>721</v>
      </c>
      <c r="H6218" s="41">
        <v>4</v>
      </c>
      <c r="I6218" s="41">
        <v>2</v>
      </c>
      <c r="J6218" s="41">
        <v>10</v>
      </c>
      <c r="K6218" s="44">
        <v>18</v>
      </c>
      <c r="L6218" s="20">
        <v>22521.06</v>
      </c>
      <c r="M6218" s="19" t="s">
        <v>11</v>
      </c>
      <c r="N6218" s="28" t="s">
        <v>15953</v>
      </c>
    </row>
    <row r="6219" spans="1:14" ht="45" x14ac:dyDescent="0.25">
      <c r="A6219" s="27" t="s">
        <v>6182</v>
      </c>
      <c r="B6219" s="19" t="s">
        <v>17063</v>
      </c>
      <c r="C6219" s="19" t="s">
        <v>16866</v>
      </c>
      <c r="D6219" s="38" t="s">
        <v>16176</v>
      </c>
      <c r="E6219" s="38" t="s">
        <v>6322</v>
      </c>
      <c r="F6219" s="41" t="s">
        <v>6320</v>
      </c>
      <c r="G6219" s="19" t="s">
        <v>721</v>
      </c>
      <c r="H6219" s="41">
        <v>4</v>
      </c>
      <c r="I6219" s="41">
        <v>2</v>
      </c>
      <c r="J6219" s="41">
        <v>10</v>
      </c>
      <c r="K6219" s="44">
        <v>4</v>
      </c>
      <c r="L6219" s="20">
        <v>52318.12</v>
      </c>
      <c r="M6219" s="19" t="s">
        <v>11</v>
      </c>
      <c r="N6219" s="28" t="s">
        <v>15953</v>
      </c>
    </row>
    <row r="6220" spans="1:14" ht="45" x14ac:dyDescent="0.25">
      <c r="A6220" s="27" t="s">
        <v>6182</v>
      </c>
      <c r="B6220" s="19" t="s">
        <v>17063</v>
      </c>
      <c r="C6220" s="19" t="s">
        <v>16866</v>
      </c>
      <c r="D6220" s="38" t="s">
        <v>16176</v>
      </c>
      <c r="E6220" s="38" t="s">
        <v>6323</v>
      </c>
      <c r="F6220" s="41" t="s">
        <v>6320</v>
      </c>
      <c r="G6220" s="19" t="s">
        <v>721</v>
      </c>
      <c r="H6220" s="41">
        <v>4</v>
      </c>
      <c r="I6220" s="41">
        <v>2</v>
      </c>
      <c r="J6220" s="41">
        <v>10</v>
      </c>
      <c r="K6220" s="44">
        <v>3</v>
      </c>
      <c r="L6220" s="20">
        <v>42480.149999999994</v>
      </c>
      <c r="M6220" s="19" t="s">
        <v>11</v>
      </c>
      <c r="N6220" s="28" t="s">
        <v>15953</v>
      </c>
    </row>
    <row r="6221" spans="1:14" ht="45" x14ac:dyDescent="0.25">
      <c r="A6221" s="27" t="s">
        <v>6182</v>
      </c>
      <c r="B6221" s="19" t="s">
        <v>17063</v>
      </c>
      <c r="C6221" s="19" t="s">
        <v>16866</v>
      </c>
      <c r="D6221" s="38" t="s">
        <v>16176</v>
      </c>
      <c r="E6221" s="38" t="s">
        <v>6324</v>
      </c>
      <c r="F6221" s="41" t="s">
        <v>3187</v>
      </c>
      <c r="G6221" s="19" t="s">
        <v>721</v>
      </c>
      <c r="H6221" s="41">
        <v>4</v>
      </c>
      <c r="I6221" s="41">
        <v>2</v>
      </c>
      <c r="J6221" s="41">
        <v>10</v>
      </c>
      <c r="K6221" s="44">
        <v>4</v>
      </c>
      <c r="L6221" s="20">
        <v>35351.760000000002</v>
      </c>
      <c r="M6221" s="19" t="s">
        <v>11</v>
      </c>
      <c r="N6221" s="28" t="s">
        <v>15953</v>
      </c>
    </row>
    <row r="6222" spans="1:14" ht="45" x14ac:dyDescent="0.25">
      <c r="A6222" s="27" t="s">
        <v>6182</v>
      </c>
      <c r="B6222" s="19" t="s">
        <v>17063</v>
      </c>
      <c r="C6222" s="19" t="s">
        <v>16866</v>
      </c>
      <c r="D6222" s="38" t="s">
        <v>16176</v>
      </c>
      <c r="E6222" s="38" t="s">
        <v>6325</v>
      </c>
      <c r="F6222" s="41" t="s">
        <v>6326</v>
      </c>
      <c r="G6222" s="19" t="s">
        <v>721</v>
      </c>
      <c r="H6222" s="41">
        <v>4</v>
      </c>
      <c r="I6222" s="41">
        <v>2</v>
      </c>
      <c r="J6222" s="41">
        <v>10</v>
      </c>
      <c r="K6222" s="44">
        <v>31</v>
      </c>
      <c r="L6222" s="20">
        <v>156413.6</v>
      </c>
      <c r="M6222" s="19" t="s">
        <v>11</v>
      </c>
      <c r="N6222" s="28" t="s">
        <v>15953</v>
      </c>
    </row>
    <row r="6223" spans="1:14" ht="45" x14ac:dyDescent="0.25">
      <c r="A6223" s="27" t="s">
        <v>6182</v>
      </c>
      <c r="B6223" s="19" t="s">
        <v>17063</v>
      </c>
      <c r="C6223" s="19" t="s">
        <v>16866</v>
      </c>
      <c r="D6223" s="38" t="s">
        <v>16176</v>
      </c>
      <c r="E6223" s="38" t="s">
        <v>6327</v>
      </c>
      <c r="F6223" s="41" t="s">
        <v>6328</v>
      </c>
      <c r="G6223" s="19" t="s">
        <v>721</v>
      </c>
      <c r="H6223" s="41">
        <v>4</v>
      </c>
      <c r="I6223" s="41">
        <v>2</v>
      </c>
      <c r="J6223" s="41">
        <v>10</v>
      </c>
      <c r="K6223" s="44">
        <v>6</v>
      </c>
      <c r="L6223" s="20">
        <v>207739.74</v>
      </c>
      <c r="M6223" s="19" t="s">
        <v>11</v>
      </c>
      <c r="N6223" s="28" t="s">
        <v>15953</v>
      </c>
    </row>
    <row r="6224" spans="1:14" ht="45" x14ac:dyDescent="0.25">
      <c r="A6224" s="27" t="s">
        <v>6182</v>
      </c>
      <c r="B6224" s="19" t="s">
        <v>17063</v>
      </c>
      <c r="C6224" s="19" t="s">
        <v>16866</v>
      </c>
      <c r="D6224" s="38" t="s">
        <v>16176</v>
      </c>
      <c r="E6224" s="38" t="s">
        <v>6329</v>
      </c>
      <c r="F6224" s="41" t="s">
        <v>6328</v>
      </c>
      <c r="G6224" s="19" t="s">
        <v>721</v>
      </c>
      <c r="H6224" s="41">
        <v>4</v>
      </c>
      <c r="I6224" s="41">
        <v>2</v>
      </c>
      <c r="J6224" s="41">
        <v>10</v>
      </c>
      <c r="K6224" s="44">
        <v>4</v>
      </c>
      <c r="L6224" s="20">
        <v>52074.400000000001</v>
      </c>
      <c r="M6224" s="19" t="s">
        <v>11</v>
      </c>
      <c r="N6224" s="28" t="s">
        <v>15953</v>
      </c>
    </row>
    <row r="6225" spans="1:14" ht="45" x14ac:dyDescent="0.25">
      <c r="A6225" s="27" t="s">
        <v>6182</v>
      </c>
      <c r="B6225" s="19" t="s">
        <v>17063</v>
      </c>
      <c r="C6225" s="19" t="s">
        <v>16866</v>
      </c>
      <c r="D6225" s="38" t="s">
        <v>16176</v>
      </c>
      <c r="E6225" s="38" t="s">
        <v>6330</v>
      </c>
      <c r="F6225" s="41" t="s">
        <v>6328</v>
      </c>
      <c r="G6225" s="19" t="s">
        <v>721</v>
      </c>
      <c r="H6225" s="41">
        <v>4</v>
      </c>
      <c r="I6225" s="41">
        <v>2</v>
      </c>
      <c r="J6225" s="41">
        <v>10</v>
      </c>
      <c r="K6225" s="44">
        <v>4</v>
      </c>
      <c r="L6225" s="20">
        <v>25803</v>
      </c>
      <c r="M6225" s="19" t="s">
        <v>11</v>
      </c>
      <c r="N6225" s="28" t="s">
        <v>15953</v>
      </c>
    </row>
    <row r="6226" spans="1:14" ht="45" x14ac:dyDescent="0.25">
      <c r="A6226" s="27" t="s">
        <v>6182</v>
      </c>
      <c r="B6226" s="19" t="s">
        <v>17063</v>
      </c>
      <c r="C6226" s="19" t="s">
        <v>16866</v>
      </c>
      <c r="D6226" s="38" t="s">
        <v>16176</v>
      </c>
      <c r="E6226" s="38" t="s">
        <v>6331</v>
      </c>
      <c r="F6226" s="41" t="s">
        <v>6328</v>
      </c>
      <c r="G6226" s="19" t="s">
        <v>721</v>
      </c>
      <c r="H6226" s="41">
        <v>4</v>
      </c>
      <c r="I6226" s="41">
        <v>2</v>
      </c>
      <c r="J6226" s="41">
        <v>10</v>
      </c>
      <c r="K6226" s="44">
        <v>4</v>
      </c>
      <c r="L6226" s="20">
        <v>38246.400000000001</v>
      </c>
      <c r="M6226" s="19" t="s">
        <v>11</v>
      </c>
      <c r="N6226" s="28" t="s">
        <v>15953</v>
      </c>
    </row>
    <row r="6227" spans="1:14" ht="45" x14ac:dyDescent="0.25">
      <c r="A6227" s="27" t="s">
        <v>6182</v>
      </c>
      <c r="B6227" s="19" t="s">
        <v>17063</v>
      </c>
      <c r="C6227" s="19" t="s">
        <v>16866</v>
      </c>
      <c r="D6227" s="38" t="s">
        <v>16176</v>
      </c>
      <c r="E6227" s="38" t="s">
        <v>6332</v>
      </c>
      <c r="F6227" s="41" t="s">
        <v>6328</v>
      </c>
      <c r="G6227" s="19" t="s">
        <v>721</v>
      </c>
      <c r="H6227" s="41">
        <v>4</v>
      </c>
      <c r="I6227" s="41">
        <v>2</v>
      </c>
      <c r="J6227" s="41">
        <v>10</v>
      </c>
      <c r="K6227" s="44">
        <v>4</v>
      </c>
      <c r="L6227" s="20">
        <v>54241.16</v>
      </c>
      <c r="M6227" s="19" t="s">
        <v>11</v>
      </c>
      <c r="N6227" s="28" t="s">
        <v>15953</v>
      </c>
    </row>
    <row r="6228" spans="1:14" ht="45" x14ac:dyDescent="0.25">
      <c r="A6228" s="27" t="s">
        <v>6182</v>
      </c>
      <c r="B6228" s="19" t="s">
        <v>17063</v>
      </c>
      <c r="C6228" s="19" t="s">
        <v>16866</v>
      </c>
      <c r="D6228" s="38" t="s">
        <v>16176</v>
      </c>
      <c r="E6228" s="38" t="s">
        <v>6333</v>
      </c>
      <c r="F6228" s="41" t="s">
        <v>6328</v>
      </c>
      <c r="G6228" s="19" t="s">
        <v>721</v>
      </c>
      <c r="H6228" s="41">
        <v>4</v>
      </c>
      <c r="I6228" s="41">
        <v>2</v>
      </c>
      <c r="J6228" s="41">
        <v>10</v>
      </c>
      <c r="K6228" s="44">
        <v>4</v>
      </c>
      <c r="L6228" s="20">
        <v>53281.52</v>
      </c>
      <c r="M6228" s="19" t="s">
        <v>11</v>
      </c>
      <c r="N6228" s="28" t="s">
        <v>15953</v>
      </c>
    </row>
    <row r="6229" spans="1:14" ht="45" x14ac:dyDescent="0.25">
      <c r="A6229" s="27" t="s">
        <v>6182</v>
      </c>
      <c r="B6229" s="19" t="s">
        <v>17063</v>
      </c>
      <c r="C6229" s="19" t="s">
        <v>16866</v>
      </c>
      <c r="D6229" s="38" t="s">
        <v>16176</v>
      </c>
      <c r="E6229" s="38" t="s">
        <v>6334</v>
      </c>
      <c r="F6229" s="41" t="s">
        <v>6335</v>
      </c>
      <c r="G6229" s="19" t="s">
        <v>721</v>
      </c>
      <c r="H6229" s="41">
        <v>4</v>
      </c>
      <c r="I6229" s="41">
        <v>2</v>
      </c>
      <c r="J6229" s="41">
        <v>10</v>
      </c>
      <c r="K6229" s="44">
        <v>3</v>
      </c>
      <c r="L6229" s="20">
        <v>39658.409999999996</v>
      </c>
      <c r="M6229" s="19" t="s">
        <v>11</v>
      </c>
      <c r="N6229" s="28" t="s">
        <v>15953</v>
      </c>
    </row>
    <row r="6230" spans="1:14" ht="45" x14ac:dyDescent="0.25">
      <c r="A6230" s="27" t="s">
        <v>6182</v>
      </c>
      <c r="B6230" s="19" t="s">
        <v>17063</v>
      </c>
      <c r="C6230" s="19" t="s">
        <v>16866</v>
      </c>
      <c r="D6230" s="38" t="s">
        <v>16176</v>
      </c>
      <c r="E6230" s="38" t="s">
        <v>6336</v>
      </c>
      <c r="F6230" s="41" t="s">
        <v>6335</v>
      </c>
      <c r="G6230" s="19" t="s">
        <v>721</v>
      </c>
      <c r="H6230" s="41">
        <v>4</v>
      </c>
      <c r="I6230" s="41">
        <v>2</v>
      </c>
      <c r="J6230" s="41">
        <v>10</v>
      </c>
      <c r="K6230" s="44">
        <v>3</v>
      </c>
      <c r="L6230" s="20">
        <v>38159.01</v>
      </c>
      <c r="M6230" s="19" t="s">
        <v>11</v>
      </c>
      <c r="N6230" s="28" t="s">
        <v>15953</v>
      </c>
    </row>
    <row r="6231" spans="1:14" ht="45" x14ac:dyDescent="0.25">
      <c r="A6231" s="27" t="s">
        <v>6182</v>
      </c>
      <c r="B6231" s="19" t="s">
        <v>17063</v>
      </c>
      <c r="C6231" s="19" t="s">
        <v>16866</v>
      </c>
      <c r="D6231" s="38" t="s">
        <v>16176</v>
      </c>
      <c r="E6231" s="38" t="s">
        <v>6337</v>
      </c>
      <c r="F6231" s="41" t="s">
        <v>6335</v>
      </c>
      <c r="G6231" s="19" t="s">
        <v>721</v>
      </c>
      <c r="H6231" s="41">
        <v>4</v>
      </c>
      <c r="I6231" s="41">
        <v>2</v>
      </c>
      <c r="J6231" s="41">
        <v>10</v>
      </c>
      <c r="K6231" s="44">
        <v>3</v>
      </c>
      <c r="L6231" s="20">
        <v>43509</v>
      </c>
      <c r="M6231" s="19" t="s">
        <v>11</v>
      </c>
      <c r="N6231" s="28" t="s">
        <v>15953</v>
      </c>
    </row>
    <row r="6232" spans="1:14" ht="45" x14ac:dyDescent="0.25">
      <c r="A6232" s="27" t="s">
        <v>6182</v>
      </c>
      <c r="B6232" s="19" t="s">
        <v>17063</v>
      </c>
      <c r="C6232" s="19" t="s">
        <v>16866</v>
      </c>
      <c r="D6232" s="38" t="s">
        <v>16176</v>
      </c>
      <c r="E6232" s="38" t="s">
        <v>6338</v>
      </c>
      <c r="F6232" s="41" t="s">
        <v>6335</v>
      </c>
      <c r="G6232" s="19" t="s">
        <v>721</v>
      </c>
      <c r="H6232" s="41">
        <v>4</v>
      </c>
      <c r="I6232" s="41">
        <v>2</v>
      </c>
      <c r="J6232" s="41">
        <v>10</v>
      </c>
      <c r="K6232" s="44">
        <v>3</v>
      </c>
      <c r="L6232" s="20">
        <v>311041.26</v>
      </c>
      <c r="M6232" s="19" t="s">
        <v>11</v>
      </c>
      <c r="N6232" s="28" t="s">
        <v>15953</v>
      </c>
    </row>
    <row r="6233" spans="1:14" ht="45" x14ac:dyDescent="0.25">
      <c r="A6233" s="27" t="s">
        <v>6182</v>
      </c>
      <c r="B6233" s="19" t="s">
        <v>17063</v>
      </c>
      <c r="C6233" s="19" t="s">
        <v>16866</v>
      </c>
      <c r="D6233" s="38" t="s">
        <v>16176</v>
      </c>
      <c r="E6233" s="38" t="s">
        <v>6339</v>
      </c>
      <c r="F6233" s="41" t="s">
        <v>6335</v>
      </c>
      <c r="G6233" s="19" t="s">
        <v>721</v>
      </c>
      <c r="H6233" s="41">
        <v>4</v>
      </c>
      <c r="I6233" s="41">
        <v>2</v>
      </c>
      <c r="J6233" s="41">
        <v>10</v>
      </c>
      <c r="K6233" s="44">
        <v>3</v>
      </c>
      <c r="L6233" s="20">
        <v>219383.64</v>
      </c>
      <c r="M6233" s="19" t="s">
        <v>11</v>
      </c>
      <c r="N6233" s="28" t="s">
        <v>15953</v>
      </c>
    </row>
    <row r="6234" spans="1:14" ht="45" x14ac:dyDescent="0.25">
      <c r="A6234" s="27" t="s">
        <v>6182</v>
      </c>
      <c r="B6234" s="19" t="s">
        <v>17063</v>
      </c>
      <c r="C6234" s="19" t="s">
        <v>16866</v>
      </c>
      <c r="D6234" s="38" t="s">
        <v>16176</v>
      </c>
      <c r="E6234" s="38" t="s">
        <v>6340</v>
      </c>
      <c r="F6234" s="41" t="s">
        <v>6335</v>
      </c>
      <c r="G6234" s="19" t="s">
        <v>721</v>
      </c>
      <c r="H6234" s="41">
        <v>4</v>
      </c>
      <c r="I6234" s="41">
        <v>2</v>
      </c>
      <c r="J6234" s="41">
        <v>10</v>
      </c>
      <c r="K6234" s="44">
        <v>3</v>
      </c>
      <c r="L6234" s="20">
        <v>322559.49</v>
      </c>
      <c r="M6234" s="19" t="s">
        <v>11</v>
      </c>
      <c r="N6234" s="28" t="s">
        <v>15953</v>
      </c>
    </row>
    <row r="6235" spans="1:14" ht="30" x14ac:dyDescent="0.25">
      <c r="A6235" s="27" t="s">
        <v>6182</v>
      </c>
      <c r="B6235" s="19" t="s">
        <v>17060</v>
      </c>
      <c r="C6235" s="19" t="s">
        <v>16853</v>
      </c>
      <c r="D6235" s="38" t="s">
        <v>16163</v>
      </c>
      <c r="E6235" s="38" t="s">
        <v>6341</v>
      </c>
      <c r="F6235" s="41" t="s">
        <v>6342</v>
      </c>
      <c r="G6235" s="19" t="s">
        <v>721</v>
      </c>
      <c r="H6235" s="41">
        <v>4</v>
      </c>
      <c r="I6235" s="41">
        <v>2</v>
      </c>
      <c r="J6235" s="41">
        <v>10</v>
      </c>
      <c r="K6235" s="44">
        <v>25</v>
      </c>
      <c r="L6235" s="20">
        <v>63617.499999999993</v>
      </c>
      <c r="M6235" s="19" t="s">
        <v>11</v>
      </c>
      <c r="N6235" s="28" t="s">
        <v>15953</v>
      </c>
    </row>
    <row r="6236" spans="1:14" ht="30" x14ac:dyDescent="0.25">
      <c r="A6236" s="27" t="s">
        <v>6182</v>
      </c>
      <c r="B6236" s="19" t="s">
        <v>17061</v>
      </c>
      <c r="C6236" s="19" t="s">
        <v>16864</v>
      </c>
      <c r="D6236" s="38" t="s">
        <v>16174</v>
      </c>
      <c r="E6236" s="38" t="s">
        <v>6343</v>
      </c>
      <c r="F6236" s="41" t="s">
        <v>6344</v>
      </c>
      <c r="G6236" s="19" t="s">
        <v>721</v>
      </c>
      <c r="H6236" s="41">
        <v>4</v>
      </c>
      <c r="I6236" s="41">
        <v>2</v>
      </c>
      <c r="J6236" s="41">
        <v>10</v>
      </c>
      <c r="K6236" s="44">
        <v>2</v>
      </c>
      <c r="L6236" s="20">
        <v>213120.44</v>
      </c>
      <c r="M6236" s="19" t="s">
        <v>11</v>
      </c>
      <c r="N6236" s="28" t="s">
        <v>15953</v>
      </c>
    </row>
    <row r="6237" spans="1:14" ht="60" x14ac:dyDescent="0.25">
      <c r="A6237" s="27" t="s">
        <v>6182</v>
      </c>
      <c r="B6237" s="19" t="s">
        <v>17038</v>
      </c>
      <c r="C6237" s="19" t="s">
        <v>16861</v>
      </c>
      <c r="D6237" s="38" t="s">
        <v>16171</v>
      </c>
      <c r="E6237" s="38" t="s">
        <v>6345</v>
      </c>
      <c r="F6237" s="41" t="s">
        <v>6346</v>
      </c>
      <c r="G6237" s="19" t="s">
        <v>721</v>
      </c>
      <c r="H6237" s="41">
        <v>4</v>
      </c>
      <c r="I6237" s="41">
        <v>2</v>
      </c>
      <c r="J6237" s="41">
        <v>10</v>
      </c>
      <c r="K6237" s="44">
        <v>13</v>
      </c>
      <c r="L6237" s="20">
        <v>464256</v>
      </c>
      <c r="M6237" s="19" t="s">
        <v>11</v>
      </c>
      <c r="N6237" s="28" t="s">
        <v>15953</v>
      </c>
    </row>
    <row r="6238" spans="1:14" ht="60" x14ac:dyDescent="0.25">
      <c r="A6238" s="27" t="s">
        <v>6182</v>
      </c>
      <c r="B6238" s="19" t="s">
        <v>17038</v>
      </c>
      <c r="C6238" s="19" t="s">
        <v>16861</v>
      </c>
      <c r="D6238" s="38" t="s">
        <v>16171</v>
      </c>
      <c r="E6238" s="38" t="s">
        <v>6347</v>
      </c>
      <c r="F6238" s="41" t="s">
        <v>6346</v>
      </c>
      <c r="G6238" s="19" t="s">
        <v>721</v>
      </c>
      <c r="H6238" s="41">
        <v>4</v>
      </c>
      <c r="I6238" s="41">
        <v>2</v>
      </c>
      <c r="J6238" s="41">
        <v>10</v>
      </c>
      <c r="K6238" s="44">
        <v>10</v>
      </c>
      <c r="L6238" s="20">
        <v>599998</v>
      </c>
      <c r="M6238" s="19" t="s">
        <v>11</v>
      </c>
      <c r="N6238" s="28" t="s">
        <v>15953</v>
      </c>
    </row>
    <row r="6239" spans="1:14" ht="60" x14ac:dyDescent="0.25">
      <c r="A6239" s="27" t="s">
        <v>6182</v>
      </c>
      <c r="B6239" s="19" t="s">
        <v>17038</v>
      </c>
      <c r="C6239" s="19" t="s">
        <v>16861</v>
      </c>
      <c r="D6239" s="38" t="s">
        <v>16171</v>
      </c>
      <c r="E6239" s="38" t="s">
        <v>6348</v>
      </c>
      <c r="F6239" s="41" t="s">
        <v>6346</v>
      </c>
      <c r="G6239" s="19" t="s">
        <v>721</v>
      </c>
      <c r="H6239" s="41">
        <v>4</v>
      </c>
      <c r="I6239" s="41">
        <v>2</v>
      </c>
      <c r="J6239" s="41">
        <v>10</v>
      </c>
      <c r="K6239" s="44">
        <v>2</v>
      </c>
      <c r="L6239" s="20">
        <v>156960.04</v>
      </c>
      <c r="M6239" s="19" t="s">
        <v>11</v>
      </c>
      <c r="N6239" s="28" t="s">
        <v>15953</v>
      </c>
    </row>
    <row r="6240" spans="1:14" ht="30" x14ac:dyDescent="0.25">
      <c r="A6240" s="27" t="s">
        <v>6182</v>
      </c>
      <c r="B6240" s="19" t="s">
        <v>17013</v>
      </c>
      <c r="C6240" s="19" t="s">
        <v>16851</v>
      </c>
      <c r="D6240" s="38" t="s">
        <v>16161</v>
      </c>
      <c r="E6240" s="38" t="s">
        <v>6349</v>
      </c>
      <c r="F6240" s="41" t="s">
        <v>6346</v>
      </c>
      <c r="G6240" s="19" t="s">
        <v>721</v>
      </c>
      <c r="H6240" s="41">
        <v>4</v>
      </c>
      <c r="I6240" s="41">
        <v>2</v>
      </c>
      <c r="J6240" s="41">
        <v>10</v>
      </c>
      <c r="K6240" s="44">
        <v>15</v>
      </c>
      <c r="L6240" s="20">
        <v>501036</v>
      </c>
      <c r="M6240" s="19" t="s">
        <v>11</v>
      </c>
      <c r="N6240" s="28" t="s">
        <v>15953</v>
      </c>
    </row>
    <row r="6241" spans="1:14" ht="30" x14ac:dyDescent="0.25">
      <c r="A6241" s="27" t="s">
        <v>6182</v>
      </c>
      <c r="B6241" s="19" t="s">
        <v>17013</v>
      </c>
      <c r="C6241" s="19" t="s">
        <v>16851</v>
      </c>
      <c r="D6241" s="38" t="s">
        <v>16161</v>
      </c>
      <c r="E6241" s="38" t="s">
        <v>6350</v>
      </c>
      <c r="F6241" s="41" t="s">
        <v>6346</v>
      </c>
      <c r="G6241" s="19" t="s">
        <v>721</v>
      </c>
      <c r="H6241" s="41">
        <v>4</v>
      </c>
      <c r="I6241" s="41">
        <v>2</v>
      </c>
      <c r="J6241" s="41">
        <v>10</v>
      </c>
      <c r="K6241" s="44">
        <v>30</v>
      </c>
      <c r="L6241" s="20">
        <v>517344.9</v>
      </c>
      <c r="M6241" s="19" t="s">
        <v>11</v>
      </c>
      <c r="N6241" s="28" t="s">
        <v>15953</v>
      </c>
    </row>
    <row r="6242" spans="1:14" ht="30" x14ac:dyDescent="0.25">
      <c r="A6242" s="27" t="s">
        <v>6182</v>
      </c>
      <c r="B6242" s="19" t="s">
        <v>17013</v>
      </c>
      <c r="C6242" s="19" t="s">
        <v>16851</v>
      </c>
      <c r="D6242" s="38" t="s">
        <v>16161</v>
      </c>
      <c r="E6242" s="38" t="s">
        <v>6351</v>
      </c>
      <c r="F6242" s="41" t="s">
        <v>6346</v>
      </c>
      <c r="G6242" s="19" t="s">
        <v>721</v>
      </c>
      <c r="H6242" s="41">
        <v>4</v>
      </c>
      <c r="I6242" s="41">
        <v>2</v>
      </c>
      <c r="J6242" s="41">
        <v>10</v>
      </c>
      <c r="K6242" s="44">
        <v>15</v>
      </c>
      <c r="L6242" s="20">
        <v>980808.45000000007</v>
      </c>
      <c r="M6242" s="19" t="s">
        <v>11</v>
      </c>
      <c r="N6242" s="28" t="s">
        <v>15953</v>
      </c>
    </row>
    <row r="6243" spans="1:14" ht="30" x14ac:dyDescent="0.25">
      <c r="A6243" s="27" t="s">
        <v>6182</v>
      </c>
      <c r="B6243" s="19" t="s">
        <v>17013</v>
      </c>
      <c r="C6243" s="19" t="s">
        <v>16851</v>
      </c>
      <c r="D6243" s="38" t="s">
        <v>16161</v>
      </c>
      <c r="E6243" s="38" t="s">
        <v>6352</v>
      </c>
      <c r="F6243" s="41" t="s">
        <v>6353</v>
      </c>
      <c r="G6243" s="19" t="s">
        <v>721</v>
      </c>
      <c r="H6243" s="41">
        <v>4</v>
      </c>
      <c r="I6243" s="41">
        <v>2</v>
      </c>
      <c r="J6243" s="41">
        <v>10</v>
      </c>
      <c r="K6243" s="44">
        <v>20</v>
      </c>
      <c r="L6243" s="20">
        <v>50464</v>
      </c>
      <c r="M6243" s="19" t="s">
        <v>11</v>
      </c>
      <c r="N6243" s="28" t="s">
        <v>15953</v>
      </c>
    </row>
    <row r="6244" spans="1:14" ht="30" x14ac:dyDescent="0.25">
      <c r="A6244" s="27" t="s">
        <v>6182</v>
      </c>
      <c r="B6244" s="19" t="s">
        <v>17013</v>
      </c>
      <c r="C6244" s="19" t="s">
        <v>16851</v>
      </c>
      <c r="D6244" s="38" t="s">
        <v>16161</v>
      </c>
      <c r="E6244" s="38" t="s">
        <v>6354</v>
      </c>
      <c r="F6244" s="41" t="s">
        <v>6355</v>
      </c>
      <c r="G6244" s="19" t="s">
        <v>721</v>
      </c>
      <c r="H6244" s="41">
        <v>4</v>
      </c>
      <c r="I6244" s="41">
        <v>2</v>
      </c>
      <c r="J6244" s="41">
        <v>10</v>
      </c>
      <c r="K6244" s="44">
        <v>110</v>
      </c>
      <c r="L6244" s="20">
        <v>105600</v>
      </c>
      <c r="M6244" s="19" t="s">
        <v>11</v>
      </c>
      <c r="N6244" s="28" t="s">
        <v>15953</v>
      </c>
    </row>
    <row r="6245" spans="1:14" ht="45" x14ac:dyDescent="0.25">
      <c r="A6245" s="27" t="s">
        <v>6182</v>
      </c>
      <c r="B6245" s="19" t="s">
        <v>17041</v>
      </c>
      <c r="C6245" s="19" t="s">
        <v>16799</v>
      </c>
      <c r="D6245" s="38" t="s">
        <v>16109</v>
      </c>
      <c r="E6245" s="38" t="s">
        <v>6356</v>
      </c>
      <c r="F6245" s="41" t="s">
        <v>6357</v>
      </c>
      <c r="G6245" s="19" t="s">
        <v>721</v>
      </c>
      <c r="H6245" s="41">
        <v>4</v>
      </c>
      <c r="I6245" s="41">
        <v>2</v>
      </c>
      <c r="J6245" s="41">
        <v>10</v>
      </c>
      <c r="K6245" s="44">
        <v>1</v>
      </c>
      <c r="L6245" s="20">
        <v>1345344.88</v>
      </c>
      <c r="M6245" s="19" t="s">
        <v>11</v>
      </c>
      <c r="N6245" s="28" t="s">
        <v>15953</v>
      </c>
    </row>
    <row r="6246" spans="1:14" ht="45" x14ac:dyDescent="0.25">
      <c r="A6246" s="27" t="s">
        <v>6182</v>
      </c>
      <c r="B6246" s="19" t="s">
        <v>17041</v>
      </c>
      <c r="C6246" s="19" t="s">
        <v>16799</v>
      </c>
      <c r="D6246" s="38" t="s">
        <v>16109</v>
      </c>
      <c r="E6246" s="38" t="s">
        <v>6358</v>
      </c>
      <c r="F6246" s="41" t="s">
        <v>5964</v>
      </c>
      <c r="G6246" s="19" t="s">
        <v>721</v>
      </c>
      <c r="H6246" s="41">
        <v>4</v>
      </c>
      <c r="I6246" s="41">
        <v>2</v>
      </c>
      <c r="J6246" s="41">
        <v>10</v>
      </c>
      <c r="K6246" s="44">
        <v>2</v>
      </c>
      <c r="L6246" s="20">
        <v>5415000.04</v>
      </c>
      <c r="M6246" s="19" t="s">
        <v>11</v>
      </c>
      <c r="N6246" s="28" t="s">
        <v>15953</v>
      </c>
    </row>
    <row r="6247" spans="1:14" ht="45" x14ac:dyDescent="0.25">
      <c r="A6247" s="27" t="s">
        <v>6182</v>
      </c>
      <c r="B6247" s="19" t="s">
        <v>17041</v>
      </c>
      <c r="C6247" s="19" t="s">
        <v>16799</v>
      </c>
      <c r="D6247" s="38" t="s">
        <v>16109</v>
      </c>
      <c r="E6247" s="38" t="s">
        <v>6359</v>
      </c>
      <c r="F6247" s="41" t="s">
        <v>5964</v>
      </c>
      <c r="G6247" s="19" t="s">
        <v>721</v>
      </c>
      <c r="H6247" s="41">
        <v>4</v>
      </c>
      <c r="I6247" s="41">
        <v>2</v>
      </c>
      <c r="J6247" s="41">
        <v>10</v>
      </c>
      <c r="K6247" s="44">
        <v>1</v>
      </c>
      <c r="L6247" s="20">
        <v>803520</v>
      </c>
      <c r="M6247" s="19" t="s">
        <v>11</v>
      </c>
      <c r="N6247" s="28" t="s">
        <v>15953</v>
      </c>
    </row>
    <row r="6248" spans="1:14" ht="30" x14ac:dyDescent="0.25">
      <c r="A6248" s="27" t="s">
        <v>6182</v>
      </c>
      <c r="B6248" s="19" t="s">
        <v>17013</v>
      </c>
      <c r="C6248" s="19" t="s">
        <v>16851</v>
      </c>
      <c r="D6248" s="38" t="s">
        <v>16161</v>
      </c>
      <c r="E6248" s="38" t="s">
        <v>6360</v>
      </c>
      <c r="F6248" s="41" t="s">
        <v>1950</v>
      </c>
      <c r="G6248" s="19" t="s">
        <v>721</v>
      </c>
      <c r="H6248" s="41">
        <v>4</v>
      </c>
      <c r="I6248" s="41">
        <v>2</v>
      </c>
      <c r="J6248" s="41">
        <v>10</v>
      </c>
      <c r="K6248" s="44">
        <v>40</v>
      </c>
      <c r="L6248" s="20">
        <v>45912.799999999996</v>
      </c>
      <c r="M6248" s="19" t="s">
        <v>11</v>
      </c>
      <c r="N6248" s="28" t="s">
        <v>15953</v>
      </c>
    </row>
    <row r="6249" spans="1:14" ht="45" x14ac:dyDescent="0.25">
      <c r="A6249" s="27" t="s">
        <v>6182</v>
      </c>
      <c r="B6249" s="19" t="s">
        <v>17013</v>
      </c>
      <c r="C6249" s="19" t="s">
        <v>16851</v>
      </c>
      <c r="D6249" s="38" t="s">
        <v>16161</v>
      </c>
      <c r="E6249" s="38" t="s">
        <v>6361</v>
      </c>
      <c r="F6249" s="41" t="s">
        <v>1950</v>
      </c>
      <c r="G6249" s="19" t="s">
        <v>721</v>
      </c>
      <c r="H6249" s="41">
        <v>4</v>
      </c>
      <c r="I6249" s="41">
        <v>2</v>
      </c>
      <c r="J6249" s="41">
        <v>10</v>
      </c>
      <c r="K6249" s="44">
        <v>40</v>
      </c>
      <c r="L6249" s="20">
        <v>25640</v>
      </c>
      <c r="M6249" s="19" t="s">
        <v>11</v>
      </c>
      <c r="N6249" s="28" t="s">
        <v>15953</v>
      </c>
    </row>
    <row r="6250" spans="1:14" ht="30" x14ac:dyDescent="0.25">
      <c r="A6250" s="27" t="s">
        <v>6182</v>
      </c>
      <c r="B6250" s="19" t="s">
        <v>17013</v>
      </c>
      <c r="C6250" s="19" t="s">
        <v>16851</v>
      </c>
      <c r="D6250" s="38" t="s">
        <v>16161</v>
      </c>
      <c r="E6250" s="38" t="s">
        <v>6362</v>
      </c>
      <c r="F6250" s="41" t="s">
        <v>1950</v>
      </c>
      <c r="G6250" s="19" t="s">
        <v>721</v>
      </c>
      <c r="H6250" s="41">
        <v>4</v>
      </c>
      <c r="I6250" s="41">
        <v>2</v>
      </c>
      <c r="J6250" s="41">
        <v>10</v>
      </c>
      <c r="K6250" s="44">
        <v>41</v>
      </c>
      <c r="L6250" s="20">
        <v>46411.590000000004</v>
      </c>
      <c r="M6250" s="19" t="s">
        <v>11</v>
      </c>
      <c r="N6250" s="28" t="s">
        <v>15953</v>
      </c>
    </row>
    <row r="6251" spans="1:14" ht="30" x14ac:dyDescent="0.25">
      <c r="A6251" s="27" t="s">
        <v>6182</v>
      </c>
      <c r="B6251" s="19" t="s">
        <v>17013</v>
      </c>
      <c r="C6251" s="19" t="s">
        <v>16851</v>
      </c>
      <c r="D6251" s="38" t="s">
        <v>16161</v>
      </c>
      <c r="E6251" s="38" t="s">
        <v>6363</v>
      </c>
      <c r="F6251" s="41" t="s">
        <v>1950</v>
      </c>
      <c r="G6251" s="19" t="s">
        <v>721</v>
      </c>
      <c r="H6251" s="41">
        <v>4</v>
      </c>
      <c r="I6251" s="41">
        <v>2</v>
      </c>
      <c r="J6251" s="41">
        <v>10</v>
      </c>
      <c r="K6251" s="44">
        <v>15</v>
      </c>
      <c r="L6251" s="20">
        <v>65922.150000000009</v>
      </c>
      <c r="M6251" s="19" t="s">
        <v>11</v>
      </c>
      <c r="N6251" s="28" t="s">
        <v>15953</v>
      </c>
    </row>
    <row r="6252" spans="1:14" ht="30" x14ac:dyDescent="0.25">
      <c r="A6252" s="27" t="s">
        <v>6182</v>
      </c>
      <c r="B6252" s="19" t="s">
        <v>17013</v>
      </c>
      <c r="C6252" s="19" t="s">
        <v>16851</v>
      </c>
      <c r="D6252" s="38" t="s">
        <v>16161</v>
      </c>
      <c r="E6252" s="38" t="s">
        <v>6364</v>
      </c>
      <c r="F6252" s="41" t="s">
        <v>1950</v>
      </c>
      <c r="G6252" s="19" t="s">
        <v>721</v>
      </c>
      <c r="H6252" s="41">
        <v>4</v>
      </c>
      <c r="I6252" s="41">
        <v>2</v>
      </c>
      <c r="J6252" s="41">
        <v>10</v>
      </c>
      <c r="K6252" s="44">
        <v>40</v>
      </c>
      <c r="L6252" s="20">
        <v>82824.799999999988</v>
      </c>
      <c r="M6252" s="19" t="s">
        <v>11</v>
      </c>
      <c r="N6252" s="28" t="s">
        <v>15953</v>
      </c>
    </row>
    <row r="6253" spans="1:14" ht="30" x14ac:dyDescent="0.25">
      <c r="A6253" s="27" t="s">
        <v>6182</v>
      </c>
      <c r="B6253" s="19" t="s">
        <v>17013</v>
      </c>
      <c r="C6253" s="19" t="s">
        <v>16851</v>
      </c>
      <c r="D6253" s="38" t="s">
        <v>16161</v>
      </c>
      <c r="E6253" s="38" t="s">
        <v>6365</v>
      </c>
      <c r="F6253" s="41" t="s">
        <v>6366</v>
      </c>
      <c r="G6253" s="19" t="s">
        <v>721</v>
      </c>
      <c r="H6253" s="41">
        <v>4</v>
      </c>
      <c r="I6253" s="41">
        <v>2</v>
      </c>
      <c r="J6253" s="41">
        <v>10</v>
      </c>
      <c r="K6253" s="44">
        <v>20</v>
      </c>
      <c r="L6253" s="20">
        <v>12634.400000000001</v>
      </c>
      <c r="M6253" s="19" t="s">
        <v>11</v>
      </c>
      <c r="N6253" s="28" t="s">
        <v>15953</v>
      </c>
    </row>
    <row r="6254" spans="1:14" ht="30" x14ac:dyDescent="0.25">
      <c r="A6254" s="27" t="s">
        <v>6182</v>
      </c>
      <c r="B6254" s="19" t="s">
        <v>17013</v>
      </c>
      <c r="C6254" s="19" t="s">
        <v>16851</v>
      </c>
      <c r="D6254" s="38" t="s">
        <v>16161</v>
      </c>
      <c r="E6254" s="38" t="s">
        <v>6367</v>
      </c>
      <c r="F6254" s="41" t="s">
        <v>6368</v>
      </c>
      <c r="G6254" s="19" t="s">
        <v>721</v>
      </c>
      <c r="H6254" s="41">
        <v>4</v>
      </c>
      <c r="I6254" s="41">
        <v>2</v>
      </c>
      <c r="J6254" s="41">
        <v>10</v>
      </c>
      <c r="K6254" s="44">
        <v>40</v>
      </c>
      <c r="L6254" s="20">
        <v>35356.799999999996</v>
      </c>
      <c r="M6254" s="19" t="s">
        <v>11</v>
      </c>
      <c r="N6254" s="28" t="s">
        <v>15953</v>
      </c>
    </row>
    <row r="6255" spans="1:14" ht="30" x14ac:dyDescent="0.25">
      <c r="A6255" s="27" t="s">
        <v>6182</v>
      </c>
      <c r="B6255" s="19" t="s">
        <v>17013</v>
      </c>
      <c r="C6255" s="19" t="s">
        <v>16851</v>
      </c>
      <c r="D6255" s="38" t="s">
        <v>16161</v>
      </c>
      <c r="E6255" s="38" t="s">
        <v>6369</v>
      </c>
      <c r="F6255" s="41" t="s">
        <v>6368</v>
      </c>
      <c r="G6255" s="19" t="s">
        <v>721</v>
      </c>
      <c r="H6255" s="41">
        <v>4</v>
      </c>
      <c r="I6255" s="41">
        <v>2</v>
      </c>
      <c r="J6255" s="41">
        <v>10</v>
      </c>
      <c r="K6255" s="44">
        <v>20</v>
      </c>
      <c r="L6255" s="20">
        <v>320096</v>
      </c>
      <c r="M6255" s="19" t="s">
        <v>11</v>
      </c>
      <c r="N6255" s="28" t="s">
        <v>15953</v>
      </c>
    </row>
    <row r="6256" spans="1:14" ht="30" x14ac:dyDescent="0.25">
      <c r="A6256" s="27" t="s">
        <v>6182</v>
      </c>
      <c r="B6256" s="19" t="s">
        <v>17013</v>
      </c>
      <c r="C6256" s="19" t="s">
        <v>16851</v>
      </c>
      <c r="D6256" s="38" t="s">
        <v>16161</v>
      </c>
      <c r="E6256" s="38" t="s">
        <v>6370</v>
      </c>
      <c r="F6256" s="41" t="s">
        <v>6371</v>
      </c>
      <c r="G6256" s="19" t="s">
        <v>721</v>
      </c>
      <c r="H6256" s="41">
        <v>4</v>
      </c>
      <c r="I6256" s="41">
        <v>2</v>
      </c>
      <c r="J6256" s="41">
        <v>10</v>
      </c>
      <c r="K6256" s="44">
        <v>20</v>
      </c>
      <c r="L6256" s="20">
        <v>73713.8</v>
      </c>
      <c r="M6256" s="19" t="s">
        <v>11</v>
      </c>
      <c r="N6256" s="28" t="s">
        <v>15953</v>
      </c>
    </row>
    <row r="6257" spans="1:14" ht="30" x14ac:dyDescent="0.25">
      <c r="A6257" s="27" t="s">
        <v>6182</v>
      </c>
      <c r="B6257" s="19" t="s">
        <v>17013</v>
      </c>
      <c r="C6257" s="19" t="s">
        <v>16851</v>
      </c>
      <c r="D6257" s="38" t="s">
        <v>16161</v>
      </c>
      <c r="E6257" s="38" t="s">
        <v>6372</v>
      </c>
      <c r="F6257" s="41" t="s">
        <v>6371</v>
      </c>
      <c r="G6257" s="19" t="s">
        <v>721</v>
      </c>
      <c r="H6257" s="41">
        <v>4</v>
      </c>
      <c r="I6257" s="41">
        <v>2</v>
      </c>
      <c r="J6257" s="41">
        <v>10</v>
      </c>
      <c r="K6257" s="44">
        <v>20</v>
      </c>
      <c r="L6257" s="20">
        <v>198594.19999999998</v>
      </c>
      <c r="M6257" s="19" t="s">
        <v>11</v>
      </c>
      <c r="N6257" s="28" t="s">
        <v>15953</v>
      </c>
    </row>
    <row r="6258" spans="1:14" ht="30" x14ac:dyDescent="0.25">
      <c r="A6258" s="27" t="s">
        <v>6182</v>
      </c>
      <c r="B6258" s="19" t="s">
        <v>17013</v>
      </c>
      <c r="C6258" s="19" t="s">
        <v>16851</v>
      </c>
      <c r="D6258" s="38" t="s">
        <v>16161</v>
      </c>
      <c r="E6258" s="38" t="s">
        <v>6373</v>
      </c>
      <c r="F6258" s="41" t="s">
        <v>6371</v>
      </c>
      <c r="G6258" s="19" t="s">
        <v>721</v>
      </c>
      <c r="H6258" s="41">
        <v>4</v>
      </c>
      <c r="I6258" s="41">
        <v>2</v>
      </c>
      <c r="J6258" s="41">
        <v>10</v>
      </c>
      <c r="K6258" s="44">
        <v>20</v>
      </c>
      <c r="L6258" s="20">
        <v>1045634.2</v>
      </c>
      <c r="M6258" s="19" t="s">
        <v>11</v>
      </c>
      <c r="N6258" s="28" t="s">
        <v>15953</v>
      </c>
    </row>
    <row r="6259" spans="1:14" ht="30" x14ac:dyDescent="0.25">
      <c r="A6259" s="27" t="s">
        <v>6182</v>
      </c>
      <c r="B6259" s="19" t="s">
        <v>17013</v>
      </c>
      <c r="C6259" s="19" t="s">
        <v>16851</v>
      </c>
      <c r="D6259" s="38" t="s">
        <v>16161</v>
      </c>
      <c r="E6259" s="38" t="s">
        <v>6374</v>
      </c>
      <c r="F6259" s="41" t="s">
        <v>6371</v>
      </c>
      <c r="G6259" s="19" t="s">
        <v>721</v>
      </c>
      <c r="H6259" s="41">
        <v>4</v>
      </c>
      <c r="I6259" s="41">
        <v>2</v>
      </c>
      <c r="J6259" s="41">
        <v>10</v>
      </c>
      <c r="K6259" s="44">
        <v>20</v>
      </c>
      <c r="L6259" s="20">
        <v>10528.599999999999</v>
      </c>
      <c r="M6259" s="19" t="s">
        <v>11</v>
      </c>
      <c r="N6259" s="28" t="s">
        <v>15953</v>
      </c>
    </row>
    <row r="6260" spans="1:14" ht="30" x14ac:dyDescent="0.25">
      <c r="A6260" s="27" t="s">
        <v>6182</v>
      </c>
      <c r="B6260" s="19" t="s">
        <v>17013</v>
      </c>
      <c r="C6260" s="19" t="s">
        <v>16851</v>
      </c>
      <c r="D6260" s="38" t="s">
        <v>16161</v>
      </c>
      <c r="E6260" s="38" t="s">
        <v>6375</v>
      </c>
      <c r="F6260" s="41" t="s">
        <v>6371</v>
      </c>
      <c r="G6260" s="19" t="s">
        <v>721</v>
      </c>
      <c r="H6260" s="41">
        <v>4</v>
      </c>
      <c r="I6260" s="41">
        <v>2</v>
      </c>
      <c r="J6260" s="41">
        <v>10</v>
      </c>
      <c r="K6260" s="44">
        <v>20</v>
      </c>
      <c r="L6260" s="20">
        <v>50461.599999999999</v>
      </c>
      <c r="M6260" s="19" t="s">
        <v>11</v>
      </c>
      <c r="N6260" s="28" t="s">
        <v>15953</v>
      </c>
    </row>
    <row r="6261" spans="1:14" ht="30" x14ac:dyDescent="0.25">
      <c r="A6261" s="27" t="s">
        <v>6182</v>
      </c>
      <c r="B6261" s="19" t="s">
        <v>17013</v>
      </c>
      <c r="C6261" s="19" t="s">
        <v>16851</v>
      </c>
      <c r="D6261" s="38" t="s">
        <v>16161</v>
      </c>
      <c r="E6261" s="38" t="s">
        <v>6376</v>
      </c>
      <c r="F6261" s="41" t="s">
        <v>6371</v>
      </c>
      <c r="G6261" s="19" t="s">
        <v>721</v>
      </c>
      <c r="H6261" s="41">
        <v>4</v>
      </c>
      <c r="I6261" s="41">
        <v>2</v>
      </c>
      <c r="J6261" s="41">
        <v>10</v>
      </c>
      <c r="K6261" s="44">
        <v>20</v>
      </c>
      <c r="L6261" s="20">
        <v>204281.4</v>
      </c>
      <c r="M6261" s="19" t="s">
        <v>11</v>
      </c>
      <c r="N6261" s="28" t="s">
        <v>15953</v>
      </c>
    </row>
    <row r="6262" spans="1:14" ht="30" x14ac:dyDescent="0.25">
      <c r="A6262" s="27" t="s">
        <v>6182</v>
      </c>
      <c r="B6262" s="19" t="s">
        <v>17013</v>
      </c>
      <c r="C6262" s="19" t="s">
        <v>16851</v>
      </c>
      <c r="D6262" s="38" t="s">
        <v>16161</v>
      </c>
      <c r="E6262" s="38" t="s">
        <v>6377</v>
      </c>
      <c r="F6262" s="41" t="s">
        <v>6378</v>
      </c>
      <c r="G6262" s="19" t="s">
        <v>721</v>
      </c>
      <c r="H6262" s="41">
        <v>4</v>
      </c>
      <c r="I6262" s="41">
        <v>2</v>
      </c>
      <c r="J6262" s="41">
        <v>10</v>
      </c>
      <c r="K6262" s="44">
        <v>15</v>
      </c>
      <c r="L6262" s="20">
        <v>344454.45</v>
      </c>
      <c r="M6262" s="19" t="s">
        <v>11</v>
      </c>
      <c r="N6262" s="28" t="s">
        <v>15953</v>
      </c>
    </row>
    <row r="6263" spans="1:14" ht="30" x14ac:dyDescent="0.25">
      <c r="A6263" s="27" t="s">
        <v>6182</v>
      </c>
      <c r="B6263" s="19" t="s">
        <v>17013</v>
      </c>
      <c r="C6263" s="19" t="s">
        <v>16851</v>
      </c>
      <c r="D6263" s="38" t="s">
        <v>16161</v>
      </c>
      <c r="E6263" s="38" t="s">
        <v>6379</v>
      </c>
      <c r="F6263" s="41" t="s">
        <v>6378</v>
      </c>
      <c r="G6263" s="19" t="s">
        <v>721</v>
      </c>
      <c r="H6263" s="41">
        <v>4</v>
      </c>
      <c r="I6263" s="41">
        <v>2</v>
      </c>
      <c r="J6263" s="41">
        <v>10</v>
      </c>
      <c r="K6263" s="44">
        <v>15</v>
      </c>
      <c r="L6263" s="20">
        <v>687954.15</v>
      </c>
      <c r="M6263" s="19" t="s">
        <v>11</v>
      </c>
      <c r="N6263" s="28" t="s">
        <v>15953</v>
      </c>
    </row>
    <row r="6264" spans="1:14" ht="30" x14ac:dyDescent="0.25">
      <c r="A6264" s="27" t="s">
        <v>6182</v>
      </c>
      <c r="B6264" s="19" t="s">
        <v>17013</v>
      </c>
      <c r="C6264" s="19" t="s">
        <v>16851</v>
      </c>
      <c r="D6264" s="38" t="s">
        <v>16161</v>
      </c>
      <c r="E6264" s="38" t="s">
        <v>6380</v>
      </c>
      <c r="F6264" s="41" t="s">
        <v>6378</v>
      </c>
      <c r="G6264" s="19" t="s">
        <v>721</v>
      </c>
      <c r="H6264" s="41">
        <v>4</v>
      </c>
      <c r="I6264" s="41">
        <v>2</v>
      </c>
      <c r="J6264" s="41">
        <v>10</v>
      </c>
      <c r="K6264" s="44">
        <v>15</v>
      </c>
      <c r="L6264" s="20">
        <v>1656680.5499999998</v>
      </c>
      <c r="M6264" s="19" t="s">
        <v>11</v>
      </c>
      <c r="N6264" s="28" t="s">
        <v>15953</v>
      </c>
    </row>
    <row r="6265" spans="1:14" ht="90" x14ac:dyDescent="0.25">
      <c r="A6265" s="27" t="s">
        <v>6182</v>
      </c>
      <c r="B6265" s="19" t="s">
        <v>17039</v>
      </c>
      <c r="C6265" s="19" t="s">
        <v>16795</v>
      </c>
      <c r="D6265" s="38" t="s">
        <v>16105</v>
      </c>
      <c r="E6265" s="38" t="s">
        <v>6381</v>
      </c>
      <c r="F6265" s="41" t="s">
        <v>5994</v>
      </c>
      <c r="G6265" s="19" t="s">
        <v>721</v>
      </c>
      <c r="H6265" s="41">
        <v>4</v>
      </c>
      <c r="I6265" s="41">
        <v>2</v>
      </c>
      <c r="J6265" s="41">
        <v>10</v>
      </c>
      <c r="K6265" s="44">
        <v>1</v>
      </c>
      <c r="L6265" s="20">
        <v>487280.8</v>
      </c>
      <c r="M6265" s="19" t="s">
        <v>11</v>
      </c>
      <c r="N6265" s="28" t="s">
        <v>15953</v>
      </c>
    </row>
    <row r="6266" spans="1:14" ht="90" x14ac:dyDescent="0.25">
      <c r="A6266" s="27" t="s">
        <v>6182</v>
      </c>
      <c r="B6266" s="19" t="s">
        <v>17012</v>
      </c>
      <c r="C6266" s="19" t="s">
        <v>16739</v>
      </c>
      <c r="D6266" s="38" t="s">
        <v>16049</v>
      </c>
      <c r="E6266" s="38" t="s">
        <v>5172</v>
      </c>
      <c r="F6266" s="41" t="s">
        <v>1340</v>
      </c>
      <c r="G6266" s="19" t="s">
        <v>721</v>
      </c>
      <c r="H6266" s="41">
        <v>1</v>
      </c>
      <c r="I6266" s="41">
        <v>2</v>
      </c>
      <c r="J6266" s="41">
        <v>10</v>
      </c>
      <c r="K6266" s="44">
        <v>12</v>
      </c>
      <c r="L6266" s="20">
        <v>515508</v>
      </c>
      <c r="M6266" s="19" t="s">
        <v>11</v>
      </c>
      <c r="N6266" s="28" t="s">
        <v>15953</v>
      </c>
    </row>
    <row r="6267" spans="1:14" ht="45" x14ac:dyDescent="0.25">
      <c r="A6267" s="27" t="s">
        <v>6182</v>
      </c>
      <c r="B6267" s="19" t="s">
        <v>17014</v>
      </c>
      <c r="C6267" s="19" t="s">
        <v>16747</v>
      </c>
      <c r="D6267" s="38" t="s">
        <v>16057</v>
      </c>
      <c r="E6267" s="38" t="s">
        <v>6382</v>
      </c>
      <c r="F6267" s="41" t="s">
        <v>6383</v>
      </c>
      <c r="G6267" s="19" t="s">
        <v>721</v>
      </c>
      <c r="H6267" s="41">
        <v>1</v>
      </c>
      <c r="I6267" s="41">
        <v>2</v>
      </c>
      <c r="J6267" s="41">
        <v>10</v>
      </c>
      <c r="K6267" s="44">
        <v>5</v>
      </c>
      <c r="L6267" s="20">
        <v>282030</v>
      </c>
      <c r="M6267" s="19" t="s">
        <v>11</v>
      </c>
      <c r="N6267" s="28" t="s">
        <v>15953</v>
      </c>
    </row>
    <row r="6268" spans="1:14" ht="90" x14ac:dyDescent="0.25">
      <c r="A6268" s="27" t="s">
        <v>6182</v>
      </c>
      <c r="B6268" s="19" t="s">
        <v>17064</v>
      </c>
      <c r="C6268" s="19" t="s">
        <v>16875</v>
      </c>
      <c r="D6268" s="38" t="s">
        <v>16185</v>
      </c>
      <c r="E6268" s="38" t="s">
        <v>6384</v>
      </c>
      <c r="F6268" s="41" t="s">
        <v>6385</v>
      </c>
      <c r="G6268" s="19" t="s">
        <v>721</v>
      </c>
      <c r="H6268" s="41">
        <v>4</v>
      </c>
      <c r="I6268" s="41">
        <v>2</v>
      </c>
      <c r="J6268" s="41">
        <v>10</v>
      </c>
      <c r="K6268" s="44">
        <v>1</v>
      </c>
      <c r="L6268" s="20">
        <v>24479.73</v>
      </c>
      <c r="M6268" s="19" t="s">
        <v>11</v>
      </c>
      <c r="N6268" s="28" t="s">
        <v>15953</v>
      </c>
    </row>
    <row r="6269" spans="1:14" ht="30" x14ac:dyDescent="0.25">
      <c r="A6269" s="27" t="s">
        <v>6182</v>
      </c>
      <c r="B6269" s="19" t="s">
        <v>17062</v>
      </c>
      <c r="C6269" s="19" t="s">
        <v>16921</v>
      </c>
      <c r="D6269" s="38" t="s">
        <v>16233</v>
      </c>
      <c r="E6269" s="38" t="s">
        <v>6386</v>
      </c>
      <c r="F6269" s="41" t="s">
        <v>6387</v>
      </c>
      <c r="G6269" s="19" t="s">
        <v>611</v>
      </c>
      <c r="H6269" s="41">
        <v>2</v>
      </c>
      <c r="I6269" s="41">
        <v>2</v>
      </c>
      <c r="J6269" s="41">
        <v>10</v>
      </c>
      <c r="K6269" s="44">
        <v>2</v>
      </c>
      <c r="L6269" s="20">
        <v>820000</v>
      </c>
      <c r="M6269" s="19" t="s">
        <v>11</v>
      </c>
      <c r="N6269" s="28" t="s">
        <v>15953</v>
      </c>
    </row>
    <row r="6270" spans="1:14" ht="30" x14ac:dyDescent="0.25">
      <c r="A6270" s="27" t="s">
        <v>6182</v>
      </c>
      <c r="B6270" s="19" t="s">
        <v>17013</v>
      </c>
      <c r="C6270" s="19" t="s">
        <v>16740</v>
      </c>
      <c r="D6270" s="38" t="s">
        <v>16050</v>
      </c>
      <c r="E6270" s="38" t="s">
        <v>6388</v>
      </c>
      <c r="F6270" s="41" t="s">
        <v>46</v>
      </c>
      <c r="G6270" s="19" t="s">
        <v>611</v>
      </c>
      <c r="H6270" s="41">
        <v>2</v>
      </c>
      <c r="I6270" s="41">
        <v>2</v>
      </c>
      <c r="J6270" s="41">
        <v>10</v>
      </c>
      <c r="K6270" s="44">
        <v>3</v>
      </c>
      <c r="L6270" s="20">
        <v>540000</v>
      </c>
      <c r="M6270" s="19" t="s">
        <v>11</v>
      </c>
      <c r="N6270" s="28" t="s">
        <v>15953</v>
      </c>
    </row>
    <row r="6271" spans="1:14" ht="30" x14ac:dyDescent="0.25">
      <c r="A6271" s="27" t="s">
        <v>6182</v>
      </c>
      <c r="B6271" s="19" t="s">
        <v>17013</v>
      </c>
      <c r="C6271" s="19" t="s">
        <v>16740</v>
      </c>
      <c r="D6271" s="38" t="s">
        <v>16050</v>
      </c>
      <c r="E6271" s="38" t="s">
        <v>6389</v>
      </c>
      <c r="F6271" s="41" t="s">
        <v>46</v>
      </c>
      <c r="G6271" s="19" t="s">
        <v>611</v>
      </c>
      <c r="H6271" s="41">
        <v>2</v>
      </c>
      <c r="I6271" s="41">
        <v>2</v>
      </c>
      <c r="J6271" s="41">
        <v>10</v>
      </c>
      <c r="K6271" s="44">
        <v>2</v>
      </c>
      <c r="L6271" s="20">
        <v>2400000</v>
      </c>
      <c r="M6271" s="19" t="s">
        <v>11</v>
      </c>
      <c r="N6271" s="28" t="s">
        <v>15953</v>
      </c>
    </row>
    <row r="6272" spans="1:14" ht="30" x14ac:dyDescent="0.25">
      <c r="A6272" s="27" t="s">
        <v>6182</v>
      </c>
      <c r="B6272" s="19" t="s">
        <v>17015</v>
      </c>
      <c r="C6272" s="19" t="s">
        <v>16742</v>
      </c>
      <c r="D6272" s="38" t="s">
        <v>16052</v>
      </c>
      <c r="E6272" s="38" t="s">
        <v>6390</v>
      </c>
      <c r="F6272" s="41" t="s">
        <v>2570</v>
      </c>
      <c r="G6272" s="19" t="s">
        <v>611</v>
      </c>
      <c r="H6272" s="41">
        <v>2</v>
      </c>
      <c r="I6272" s="41">
        <v>2</v>
      </c>
      <c r="J6272" s="41">
        <v>10</v>
      </c>
      <c r="K6272" s="44">
        <v>10</v>
      </c>
      <c r="L6272" s="20">
        <v>21000</v>
      </c>
      <c r="M6272" s="19" t="s">
        <v>11</v>
      </c>
      <c r="N6272" s="28" t="s">
        <v>15953</v>
      </c>
    </row>
    <row r="6273" spans="1:14" ht="30" x14ac:dyDescent="0.25">
      <c r="A6273" s="27" t="s">
        <v>6182</v>
      </c>
      <c r="B6273" s="19" t="s">
        <v>17011</v>
      </c>
      <c r="C6273" s="19" t="s">
        <v>16738</v>
      </c>
      <c r="D6273" s="38" t="s">
        <v>16048</v>
      </c>
      <c r="E6273" s="38" t="s">
        <v>6391</v>
      </c>
      <c r="F6273" s="41" t="s">
        <v>525</v>
      </c>
      <c r="G6273" s="19" t="s">
        <v>611</v>
      </c>
      <c r="H6273" s="41">
        <v>2</v>
      </c>
      <c r="I6273" s="41">
        <v>2</v>
      </c>
      <c r="J6273" s="41">
        <v>10</v>
      </c>
      <c r="K6273" s="44">
        <v>50</v>
      </c>
      <c r="L6273" s="20">
        <v>15000</v>
      </c>
      <c r="M6273" s="19" t="s">
        <v>11</v>
      </c>
      <c r="N6273" s="28" t="s">
        <v>15953</v>
      </c>
    </row>
    <row r="6274" spans="1:14" ht="30" x14ac:dyDescent="0.25">
      <c r="A6274" s="27" t="s">
        <v>6182</v>
      </c>
      <c r="B6274" s="19" t="s">
        <v>17011</v>
      </c>
      <c r="C6274" s="19" t="s">
        <v>16738</v>
      </c>
      <c r="D6274" s="38" t="s">
        <v>16048</v>
      </c>
      <c r="E6274" s="38" t="s">
        <v>6392</v>
      </c>
      <c r="F6274" s="41" t="s">
        <v>525</v>
      </c>
      <c r="G6274" s="19" t="s">
        <v>611</v>
      </c>
      <c r="H6274" s="41">
        <v>2</v>
      </c>
      <c r="I6274" s="41">
        <v>2</v>
      </c>
      <c r="J6274" s="41">
        <v>10</v>
      </c>
      <c r="K6274" s="44">
        <v>139</v>
      </c>
      <c r="L6274" s="20">
        <v>29190</v>
      </c>
      <c r="M6274" s="19" t="s">
        <v>11</v>
      </c>
      <c r="N6274" s="28" t="s">
        <v>15953</v>
      </c>
    </row>
    <row r="6275" spans="1:14" ht="30" x14ac:dyDescent="0.25">
      <c r="A6275" s="27" t="s">
        <v>6182</v>
      </c>
      <c r="B6275" s="19" t="s">
        <v>17011</v>
      </c>
      <c r="C6275" s="19" t="s">
        <v>16738</v>
      </c>
      <c r="D6275" s="38" t="s">
        <v>16048</v>
      </c>
      <c r="E6275" s="38" t="s">
        <v>6393</v>
      </c>
      <c r="F6275" s="41" t="s">
        <v>525</v>
      </c>
      <c r="G6275" s="19" t="s">
        <v>611</v>
      </c>
      <c r="H6275" s="41">
        <v>2</v>
      </c>
      <c r="I6275" s="41">
        <v>2</v>
      </c>
      <c r="J6275" s="41">
        <v>10</v>
      </c>
      <c r="K6275" s="44">
        <v>137</v>
      </c>
      <c r="L6275" s="20">
        <v>54800</v>
      </c>
      <c r="M6275" s="19" t="s">
        <v>11</v>
      </c>
      <c r="N6275" s="28" t="s">
        <v>15953</v>
      </c>
    </row>
    <row r="6276" spans="1:14" ht="45" x14ac:dyDescent="0.25">
      <c r="A6276" s="27" t="s">
        <v>6182</v>
      </c>
      <c r="B6276" s="19" t="s">
        <v>17062</v>
      </c>
      <c r="C6276" s="19" t="s">
        <v>16865</v>
      </c>
      <c r="D6276" s="38" t="s">
        <v>16175</v>
      </c>
      <c r="E6276" s="38" t="s">
        <v>6394</v>
      </c>
      <c r="F6276" s="41" t="s">
        <v>50</v>
      </c>
      <c r="G6276" s="19" t="s">
        <v>611</v>
      </c>
      <c r="H6276" s="41">
        <v>2</v>
      </c>
      <c r="I6276" s="41">
        <v>2</v>
      </c>
      <c r="J6276" s="41">
        <v>10</v>
      </c>
      <c r="K6276" s="44">
        <v>2</v>
      </c>
      <c r="L6276" s="20">
        <v>36600</v>
      </c>
      <c r="M6276" s="19" t="s">
        <v>11</v>
      </c>
      <c r="N6276" s="28" t="s">
        <v>15953</v>
      </c>
    </row>
    <row r="6277" spans="1:14" ht="45" x14ac:dyDescent="0.25">
      <c r="A6277" s="27" t="s">
        <v>6182</v>
      </c>
      <c r="B6277" s="19" t="s">
        <v>16745</v>
      </c>
      <c r="C6277" s="19" t="s">
        <v>16745</v>
      </c>
      <c r="D6277" s="38" t="s">
        <v>16055</v>
      </c>
      <c r="E6277" s="38" t="s">
        <v>6395</v>
      </c>
      <c r="F6277" s="41" t="s">
        <v>52</v>
      </c>
      <c r="G6277" s="19" t="s">
        <v>611</v>
      </c>
      <c r="H6277" s="41">
        <v>2</v>
      </c>
      <c r="I6277" s="41">
        <v>2</v>
      </c>
      <c r="J6277" s="41">
        <v>10</v>
      </c>
      <c r="K6277" s="44">
        <v>2</v>
      </c>
      <c r="L6277" s="20">
        <v>14800</v>
      </c>
      <c r="M6277" s="19" t="s">
        <v>11</v>
      </c>
      <c r="N6277" s="28" t="s">
        <v>15953</v>
      </c>
    </row>
    <row r="6278" spans="1:14" ht="45" x14ac:dyDescent="0.25">
      <c r="A6278" s="27" t="s">
        <v>6182</v>
      </c>
      <c r="B6278" s="19" t="s">
        <v>16745</v>
      </c>
      <c r="C6278" s="19" t="s">
        <v>16745</v>
      </c>
      <c r="D6278" s="38" t="s">
        <v>16055</v>
      </c>
      <c r="E6278" s="38" t="s">
        <v>6396</v>
      </c>
      <c r="F6278" s="41" t="s">
        <v>52</v>
      </c>
      <c r="G6278" s="19" t="s">
        <v>721</v>
      </c>
      <c r="H6278" s="41">
        <v>4</v>
      </c>
      <c r="I6278" s="41">
        <v>2</v>
      </c>
      <c r="J6278" s="41">
        <v>10</v>
      </c>
      <c r="K6278" s="44">
        <v>1</v>
      </c>
      <c r="L6278" s="20">
        <v>40941.18</v>
      </c>
      <c r="M6278" s="19" t="s">
        <v>11</v>
      </c>
      <c r="N6278" s="28" t="s">
        <v>15953</v>
      </c>
    </row>
    <row r="6279" spans="1:14" ht="30" x14ac:dyDescent="0.25">
      <c r="A6279" s="27" t="s">
        <v>6182</v>
      </c>
      <c r="B6279" s="19" t="s">
        <v>17015</v>
      </c>
      <c r="C6279" s="19" t="s">
        <v>16742</v>
      </c>
      <c r="D6279" s="38" t="s">
        <v>16052</v>
      </c>
      <c r="E6279" s="38" t="s">
        <v>4541</v>
      </c>
      <c r="F6279" s="41" t="s">
        <v>56</v>
      </c>
      <c r="G6279" s="19" t="s">
        <v>611</v>
      </c>
      <c r="H6279" s="41">
        <v>2</v>
      </c>
      <c r="I6279" s="41">
        <v>2</v>
      </c>
      <c r="J6279" s="41">
        <v>10</v>
      </c>
      <c r="K6279" s="44">
        <v>60</v>
      </c>
      <c r="L6279" s="20">
        <v>42000</v>
      </c>
      <c r="M6279" s="19" t="s">
        <v>11</v>
      </c>
      <c r="N6279" s="28" t="s">
        <v>15953</v>
      </c>
    </row>
    <row r="6280" spans="1:14" ht="30" x14ac:dyDescent="0.25">
      <c r="A6280" s="27" t="s">
        <v>6182</v>
      </c>
      <c r="B6280" s="19" t="s">
        <v>17015</v>
      </c>
      <c r="C6280" s="19" t="s">
        <v>16742</v>
      </c>
      <c r="D6280" s="38" t="s">
        <v>16052</v>
      </c>
      <c r="E6280" s="38" t="s">
        <v>6397</v>
      </c>
      <c r="F6280" s="41" t="s">
        <v>6398</v>
      </c>
      <c r="G6280" s="19" t="s">
        <v>611</v>
      </c>
      <c r="H6280" s="41">
        <v>2</v>
      </c>
      <c r="I6280" s="41">
        <v>2</v>
      </c>
      <c r="J6280" s="41">
        <v>10</v>
      </c>
      <c r="K6280" s="44">
        <v>10</v>
      </c>
      <c r="L6280" s="20">
        <v>81000</v>
      </c>
      <c r="M6280" s="19" t="s">
        <v>11</v>
      </c>
      <c r="N6280" s="28" t="s">
        <v>15953</v>
      </c>
    </row>
    <row r="6281" spans="1:14" ht="30" x14ac:dyDescent="0.25">
      <c r="A6281" s="27" t="s">
        <v>6182</v>
      </c>
      <c r="B6281" s="19" t="s">
        <v>17015</v>
      </c>
      <c r="C6281" s="19" t="s">
        <v>16742</v>
      </c>
      <c r="D6281" s="38" t="s">
        <v>16052</v>
      </c>
      <c r="E6281" s="38" t="s">
        <v>6399</v>
      </c>
      <c r="F6281" s="41" t="s">
        <v>60</v>
      </c>
      <c r="G6281" s="19" t="s">
        <v>611</v>
      </c>
      <c r="H6281" s="41">
        <v>2</v>
      </c>
      <c r="I6281" s="41">
        <v>2</v>
      </c>
      <c r="J6281" s="41">
        <v>10</v>
      </c>
      <c r="K6281" s="44">
        <v>4</v>
      </c>
      <c r="L6281" s="20">
        <v>6000</v>
      </c>
      <c r="M6281" s="19" t="s">
        <v>11</v>
      </c>
      <c r="N6281" s="28" t="s">
        <v>15953</v>
      </c>
    </row>
    <row r="6282" spans="1:14" ht="30" x14ac:dyDescent="0.25">
      <c r="A6282" s="27" t="s">
        <v>6182</v>
      </c>
      <c r="B6282" s="19" t="s">
        <v>17015</v>
      </c>
      <c r="C6282" s="19" t="s">
        <v>16742</v>
      </c>
      <c r="D6282" s="38" t="s">
        <v>16052</v>
      </c>
      <c r="E6282" s="38" t="s">
        <v>6400</v>
      </c>
      <c r="F6282" s="41" t="s">
        <v>60</v>
      </c>
      <c r="G6282" s="19" t="s">
        <v>611</v>
      </c>
      <c r="H6282" s="41">
        <v>2</v>
      </c>
      <c r="I6282" s="41">
        <v>2</v>
      </c>
      <c r="J6282" s="41">
        <v>10</v>
      </c>
      <c r="K6282" s="44">
        <v>16</v>
      </c>
      <c r="L6282" s="20">
        <v>24000</v>
      </c>
      <c r="M6282" s="19" t="s">
        <v>11</v>
      </c>
      <c r="N6282" s="28" t="s">
        <v>15953</v>
      </c>
    </row>
    <row r="6283" spans="1:14" ht="30" x14ac:dyDescent="0.25">
      <c r="A6283" s="27" t="s">
        <v>6182</v>
      </c>
      <c r="B6283" s="19" t="s">
        <v>17015</v>
      </c>
      <c r="C6283" s="19" t="s">
        <v>16742</v>
      </c>
      <c r="D6283" s="38" t="s">
        <v>16052</v>
      </c>
      <c r="E6283" s="38" t="s">
        <v>6401</v>
      </c>
      <c r="F6283" s="41" t="s">
        <v>60</v>
      </c>
      <c r="G6283" s="19" t="s">
        <v>611</v>
      </c>
      <c r="H6283" s="41">
        <v>2</v>
      </c>
      <c r="I6283" s="41">
        <v>2</v>
      </c>
      <c r="J6283" s="41">
        <v>10</v>
      </c>
      <c r="K6283" s="44">
        <v>17</v>
      </c>
      <c r="L6283" s="20">
        <v>25500</v>
      </c>
      <c r="M6283" s="19" t="s">
        <v>11</v>
      </c>
      <c r="N6283" s="28" t="s">
        <v>15953</v>
      </c>
    </row>
    <row r="6284" spans="1:14" ht="30" x14ac:dyDescent="0.25">
      <c r="A6284" s="27" t="s">
        <v>6182</v>
      </c>
      <c r="B6284" s="19" t="s">
        <v>17015</v>
      </c>
      <c r="C6284" s="19" t="s">
        <v>16742</v>
      </c>
      <c r="D6284" s="38" t="s">
        <v>16052</v>
      </c>
      <c r="E6284" s="38" t="s">
        <v>6402</v>
      </c>
      <c r="F6284" s="41" t="s">
        <v>60</v>
      </c>
      <c r="G6284" s="19" t="s">
        <v>611</v>
      </c>
      <c r="H6284" s="41">
        <v>2</v>
      </c>
      <c r="I6284" s="41">
        <v>2</v>
      </c>
      <c r="J6284" s="41">
        <v>10</v>
      </c>
      <c r="K6284" s="44">
        <v>17</v>
      </c>
      <c r="L6284" s="20">
        <v>25500</v>
      </c>
      <c r="M6284" s="19" t="s">
        <v>11</v>
      </c>
      <c r="N6284" s="28" t="s">
        <v>15953</v>
      </c>
    </row>
    <row r="6285" spans="1:14" ht="30" x14ac:dyDescent="0.25">
      <c r="A6285" s="27" t="s">
        <v>6182</v>
      </c>
      <c r="B6285" s="19" t="s">
        <v>17015</v>
      </c>
      <c r="C6285" s="19" t="s">
        <v>16742</v>
      </c>
      <c r="D6285" s="38" t="s">
        <v>16052</v>
      </c>
      <c r="E6285" s="38" t="s">
        <v>6403</v>
      </c>
      <c r="F6285" s="41" t="s">
        <v>62</v>
      </c>
      <c r="G6285" s="19" t="s">
        <v>611</v>
      </c>
      <c r="H6285" s="41">
        <v>2</v>
      </c>
      <c r="I6285" s="41">
        <v>2</v>
      </c>
      <c r="J6285" s="41">
        <v>10</v>
      </c>
      <c r="K6285" s="44">
        <v>4</v>
      </c>
      <c r="L6285" s="20">
        <v>72000</v>
      </c>
      <c r="M6285" s="19" t="s">
        <v>11</v>
      </c>
      <c r="N6285" s="28" t="s">
        <v>15953</v>
      </c>
    </row>
    <row r="6286" spans="1:14" ht="30" x14ac:dyDescent="0.25">
      <c r="A6286" s="27" t="s">
        <v>6182</v>
      </c>
      <c r="B6286" s="19" t="s">
        <v>17013</v>
      </c>
      <c r="C6286" s="19" t="s">
        <v>16743</v>
      </c>
      <c r="D6286" s="38" t="s">
        <v>16053</v>
      </c>
      <c r="E6286" s="38" t="s">
        <v>6404</v>
      </c>
      <c r="F6286" s="41" t="s">
        <v>66</v>
      </c>
      <c r="G6286" s="19" t="s">
        <v>611</v>
      </c>
      <c r="H6286" s="41">
        <v>2</v>
      </c>
      <c r="I6286" s="41">
        <v>2</v>
      </c>
      <c r="J6286" s="41">
        <v>10</v>
      </c>
      <c r="K6286" s="44">
        <v>19</v>
      </c>
      <c r="L6286" s="20">
        <v>7600</v>
      </c>
      <c r="M6286" s="19" t="s">
        <v>11</v>
      </c>
      <c r="N6286" s="28" t="s">
        <v>15953</v>
      </c>
    </row>
    <row r="6287" spans="1:14" ht="30" x14ac:dyDescent="0.25">
      <c r="A6287" s="27" t="s">
        <v>6182</v>
      </c>
      <c r="B6287" s="19" t="s">
        <v>17013</v>
      </c>
      <c r="C6287" s="19" t="s">
        <v>16740</v>
      </c>
      <c r="D6287" s="38" t="s">
        <v>16050</v>
      </c>
      <c r="E6287" s="38" t="s">
        <v>6405</v>
      </c>
      <c r="F6287" s="41" t="s">
        <v>4373</v>
      </c>
      <c r="G6287" s="19" t="s">
        <v>611</v>
      </c>
      <c r="H6287" s="41">
        <v>2</v>
      </c>
      <c r="I6287" s="41">
        <v>2</v>
      </c>
      <c r="J6287" s="41">
        <v>10</v>
      </c>
      <c r="K6287" s="44">
        <v>2</v>
      </c>
      <c r="L6287" s="20">
        <v>21000</v>
      </c>
      <c r="M6287" s="19" t="s">
        <v>11</v>
      </c>
      <c r="N6287" s="28" t="s">
        <v>15953</v>
      </c>
    </row>
    <row r="6288" spans="1:14" ht="30" x14ac:dyDescent="0.25">
      <c r="A6288" s="27" t="s">
        <v>6182</v>
      </c>
      <c r="B6288" s="19" t="s">
        <v>17013</v>
      </c>
      <c r="C6288" s="19" t="s">
        <v>16740</v>
      </c>
      <c r="D6288" s="38" t="s">
        <v>16050</v>
      </c>
      <c r="E6288" s="38" t="s">
        <v>6406</v>
      </c>
      <c r="F6288" s="41" t="s">
        <v>6407</v>
      </c>
      <c r="G6288" s="19" t="s">
        <v>611</v>
      </c>
      <c r="H6288" s="41">
        <v>2</v>
      </c>
      <c r="I6288" s="41">
        <v>2</v>
      </c>
      <c r="J6288" s="41">
        <v>10</v>
      </c>
      <c r="K6288" s="44">
        <v>4</v>
      </c>
      <c r="L6288" s="20">
        <v>11600</v>
      </c>
      <c r="M6288" s="19" t="s">
        <v>11</v>
      </c>
      <c r="N6288" s="28" t="s">
        <v>15953</v>
      </c>
    </row>
    <row r="6289" spans="1:14" ht="45" x14ac:dyDescent="0.25">
      <c r="A6289" s="27" t="s">
        <v>6182</v>
      </c>
      <c r="B6289" s="19" t="s">
        <v>16745</v>
      </c>
      <c r="C6289" s="19" t="s">
        <v>16745</v>
      </c>
      <c r="D6289" s="38" t="s">
        <v>16055</v>
      </c>
      <c r="E6289" s="38" t="s">
        <v>6408</v>
      </c>
      <c r="F6289" s="41" t="s">
        <v>70</v>
      </c>
      <c r="G6289" s="19" t="s">
        <v>611</v>
      </c>
      <c r="H6289" s="41">
        <v>2</v>
      </c>
      <c r="I6289" s="41">
        <v>2</v>
      </c>
      <c r="J6289" s="41">
        <v>10</v>
      </c>
      <c r="K6289" s="44">
        <v>6</v>
      </c>
      <c r="L6289" s="20">
        <v>10200</v>
      </c>
      <c r="M6289" s="19" t="s">
        <v>11</v>
      </c>
      <c r="N6289" s="28" t="s">
        <v>15953</v>
      </c>
    </row>
    <row r="6290" spans="1:14" ht="45" x14ac:dyDescent="0.25">
      <c r="A6290" s="27" t="s">
        <v>6182</v>
      </c>
      <c r="B6290" s="19" t="s">
        <v>16745</v>
      </c>
      <c r="C6290" s="19" t="s">
        <v>16745</v>
      </c>
      <c r="D6290" s="38" t="s">
        <v>16055</v>
      </c>
      <c r="E6290" s="38" t="s">
        <v>6409</v>
      </c>
      <c r="F6290" s="41" t="s">
        <v>6410</v>
      </c>
      <c r="G6290" s="19" t="s">
        <v>611</v>
      </c>
      <c r="H6290" s="41">
        <v>2</v>
      </c>
      <c r="I6290" s="41">
        <v>2</v>
      </c>
      <c r="J6290" s="41">
        <v>10</v>
      </c>
      <c r="K6290" s="44">
        <v>4</v>
      </c>
      <c r="L6290" s="20">
        <v>6000</v>
      </c>
      <c r="M6290" s="19" t="s">
        <v>11</v>
      </c>
      <c r="N6290" s="28" t="s">
        <v>15953</v>
      </c>
    </row>
    <row r="6291" spans="1:14" ht="30" x14ac:dyDescent="0.25">
      <c r="A6291" s="27" t="s">
        <v>6182</v>
      </c>
      <c r="B6291" s="19" t="s">
        <v>17042</v>
      </c>
      <c r="C6291" s="19" t="s">
        <v>16927</v>
      </c>
      <c r="D6291" s="38" t="s">
        <v>16239</v>
      </c>
      <c r="E6291" s="38" t="s">
        <v>6411</v>
      </c>
      <c r="F6291" s="41" t="s">
        <v>6412</v>
      </c>
      <c r="G6291" s="19" t="s">
        <v>611</v>
      </c>
      <c r="H6291" s="41">
        <v>2</v>
      </c>
      <c r="I6291" s="41">
        <v>2</v>
      </c>
      <c r="J6291" s="41">
        <v>10</v>
      </c>
      <c r="K6291" s="44">
        <v>1</v>
      </c>
      <c r="L6291" s="20">
        <v>11980061.58</v>
      </c>
      <c r="M6291" s="19" t="s">
        <v>11</v>
      </c>
      <c r="N6291" s="28" t="s">
        <v>15953</v>
      </c>
    </row>
    <row r="6292" spans="1:14" ht="30" x14ac:dyDescent="0.25">
      <c r="A6292" s="27" t="s">
        <v>6182</v>
      </c>
      <c r="B6292" s="19" t="s">
        <v>17041</v>
      </c>
      <c r="C6292" s="19" t="s">
        <v>16798</v>
      </c>
      <c r="D6292" s="38" t="s">
        <v>16108</v>
      </c>
      <c r="E6292" s="38" t="s">
        <v>6413</v>
      </c>
      <c r="F6292" s="41" t="s">
        <v>146</v>
      </c>
      <c r="G6292" s="19" t="s">
        <v>611</v>
      </c>
      <c r="H6292" s="41">
        <v>2</v>
      </c>
      <c r="I6292" s="41">
        <v>3</v>
      </c>
      <c r="J6292" s="41">
        <v>10</v>
      </c>
      <c r="K6292" s="44">
        <v>26</v>
      </c>
      <c r="L6292" s="20">
        <v>1040000</v>
      </c>
      <c r="M6292" s="19" t="s">
        <v>11</v>
      </c>
      <c r="N6292" s="28" t="s">
        <v>15953</v>
      </c>
    </row>
    <row r="6293" spans="1:14" ht="30" x14ac:dyDescent="0.25">
      <c r="A6293" s="27" t="s">
        <v>6182</v>
      </c>
      <c r="B6293" s="19" t="s">
        <v>17041</v>
      </c>
      <c r="C6293" s="19" t="s">
        <v>16798</v>
      </c>
      <c r="D6293" s="38" t="s">
        <v>16108</v>
      </c>
      <c r="E6293" s="38" t="s">
        <v>6414</v>
      </c>
      <c r="F6293" s="41" t="s">
        <v>146</v>
      </c>
      <c r="G6293" s="19" t="s">
        <v>611</v>
      </c>
      <c r="H6293" s="41">
        <v>2</v>
      </c>
      <c r="I6293" s="41">
        <v>3</v>
      </c>
      <c r="J6293" s="41">
        <v>10</v>
      </c>
      <c r="K6293" s="44">
        <v>17</v>
      </c>
      <c r="L6293" s="20">
        <v>850000</v>
      </c>
      <c r="M6293" s="19" t="s">
        <v>11</v>
      </c>
      <c r="N6293" s="28" t="s">
        <v>15953</v>
      </c>
    </row>
    <row r="6294" spans="1:14" ht="30" x14ac:dyDescent="0.25">
      <c r="A6294" s="27" t="s">
        <v>6182</v>
      </c>
      <c r="B6294" s="19" t="s">
        <v>17041</v>
      </c>
      <c r="C6294" s="19" t="s">
        <v>16798</v>
      </c>
      <c r="D6294" s="38" t="s">
        <v>16108</v>
      </c>
      <c r="E6294" s="38" t="s">
        <v>6415</v>
      </c>
      <c r="F6294" s="41" t="s">
        <v>146</v>
      </c>
      <c r="G6294" s="19" t="s">
        <v>611</v>
      </c>
      <c r="H6294" s="41">
        <v>2</v>
      </c>
      <c r="I6294" s="41">
        <v>3</v>
      </c>
      <c r="J6294" s="41">
        <v>10</v>
      </c>
      <c r="K6294" s="44">
        <v>6</v>
      </c>
      <c r="L6294" s="20">
        <v>4500000</v>
      </c>
      <c r="M6294" s="19" t="s">
        <v>11</v>
      </c>
      <c r="N6294" s="28" t="s">
        <v>15953</v>
      </c>
    </row>
    <row r="6295" spans="1:14" ht="30" x14ac:dyDescent="0.25">
      <c r="A6295" s="27" t="s">
        <v>6182</v>
      </c>
      <c r="B6295" s="19" t="s">
        <v>17041</v>
      </c>
      <c r="C6295" s="19" t="s">
        <v>16798</v>
      </c>
      <c r="D6295" s="38" t="s">
        <v>16108</v>
      </c>
      <c r="E6295" s="38" t="s">
        <v>6416</v>
      </c>
      <c r="F6295" s="41" t="s">
        <v>146</v>
      </c>
      <c r="G6295" s="19" t="s">
        <v>611</v>
      </c>
      <c r="H6295" s="41">
        <v>2</v>
      </c>
      <c r="I6295" s="41">
        <v>3</v>
      </c>
      <c r="J6295" s="41">
        <v>10</v>
      </c>
      <c r="K6295" s="44">
        <v>9</v>
      </c>
      <c r="L6295" s="20">
        <v>9450000</v>
      </c>
      <c r="M6295" s="19" t="s">
        <v>11</v>
      </c>
      <c r="N6295" s="28" t="s">
        <v>15953</v>
      </c>
    </row>
    <row r="6296" spans="1:14" ht="30" x14ac:dyDescent="0.25">
      <c r="A6296" s="27" t="s">
        <v>6182</v>
      </c>
      <c r="B6296" s="19" t="s">
        <v>17041</v>
      </c>
      <c r="C6296" s="19" t="s">
        <v>16798</v>
      </c>
      <c r="D6296" s="38" t="s">
        <v>16108</v>
      </c>
      <c r="E6296" s="38" t="s">
        <v>6417</v>
      </c>
      <c r="F6296" s="41" t="s">
        <v>146</v>
      </c>
      <c r="G6296" s="19" t="s">
        <v>611</v>
      </c>
      <c r="H6296" s="41">
        <v>2</v>
      </c>
      <c r="I6296" s="41">
        <v>3</v>
      </c>
      <c r="J6296" s="41">
        <v>10</v>
      </c>
      <c r="K6296" s="44">
        <v>12</v>
      </c>
      <c r="L6296" s="20">
        <v>2520000</v>
      </c>
      <c r="M6296" s="19" t="s">
        <v>11</v>
      </c>
      <c r="N6296" s="28" t="s">
        <v>15953</v>
      </c>
    </row>
    <row r="6297" spans="1:14" ht="30" x14ac:dyDescent="0.25">
      <c r="A6297" s="27" t="s">
        <v>6182</v>
      </c>
      <c r="B6297" s="19" t="s">
        <v>17041</v>
      </c>
      <c r="C6297" s="19" t="s">
        <v>16798</v>
      </c>
      <c r="D6297" s="38" t="s">
        <v>16108</v>
      </c>
      <c r="E6297" s="38" t="s">
        <v>6418</v>
      </c>
      <c r="F6297" s="41" t="s">
        <v>146</v>
      </c>
      <c r="G6297" s="19" t="s">
        <v>611</v>
      </c>
      <c r="H6297" s="41">
        <v>2</v>
      </c>
      <c r="I6297" s="41">
        <v>3</v>
      </c>
      <c r="J6297" s="41">
        <v>10</v>
      </c>
      <c r="K6297" s="44">
        <v>12</v>
      </c>
      <c r="L6297" s="20">
        <v>3480000</v>
      </c>
      <c r="M6297" s="19" t="s">
        <v>11</v>
      </c>
      <c r="N6297" s="28" t="s">
        <v>15953</v>
      </c>
    </row>
    <row r="6298" spans="1:14" ht="30" x14ac:dyDescent="0.25">
      <c r="A6298" s="27" t="s">
        <v>6182</v>
      </c>
      <c r="B6298" s="19" t="s">
        <v>17041</v>
      </c>
      <c r="C6298" s="19" t="s">
        <v>16798</v>
      </c>
      <c r="D6298" s="38" t="s">
        <v>16108</v>
      </c>
      <c r="E6298" s="38" t="s">
        <v>6419</v>
      </c>
      <c r="F6298" s="41" t="s">
        <v>146</v>
      </c>
      <c r="G6298" s="19" t="s">
        <v>611</v>
      </c>
      <c r="H6298" s="41">
        <v>2</v>
      </c>
      <c r="I6298" s="41">
        <v>3</v>
      </c>
      <c r="J6298" s="41">
        <v>10</v>
      </c>
      <c r="K6298" s="44">
        <v>3</v>
      </c>
      <c r="L6298" s="20">
        <v>6300000</v>
      </c>
      <c r="M6298" s="19" t="s">
        <v>11</v>
      </c>
      <c r="N6298" s="28" t="s">
        <v>15953</v>
      </c>
    </row>
    <row r="6299" spans="1:14" ht="30" x14ac:dyDescent="0.25">
      <c r="A6299" s="27" t="s">
        <v>6182</v>
      </c>
      <c r="B6299" s="19" t="s">
        <v>17041</v>
      </c>
      <c r="C6299" s="19" t="s">
        <v>16798</v>
      </c>
      <c r="D6299" s="38" t="s">
        <v>16108</v>
      </c>
      <c r="E6299" s="38" t="s">
        <v>6420</v>
      </c>
      <c r="F6299" s="41" t="s">
        <v>146</v>
      </c>
      <c r="G6299" s="19" t="s">
        <v>611</v>
      </c>
      <c r="H6299" s="41">
        <v>2</v>
      </c>
      <c r="I6299" s="41">
        <v>3</v>
      </c>
      <c r="J6299" s="41">
        <v>10</v>
      </c>
      <c r="K6299" s="44">
        <v>6</v>
      </c>
      <c r="L6299" s="20">
        <v>960000</v>
      </c>
      <c r="M6299" s="19" t="s">
        <v>11</v>
      </c>
      <c r="N6299" s="28" t="s">
        <v>15953</v>
      </c>
    </row>
    <row r="6300" spans="1:14" ht="30" x14ac:dyDescent="0.25">
      <c r="A6300" s="27" t="s">
        <v>6182</v>
      </c>
      <c r="B6300" s="19" t="s">
        <v>17041</v>
      </c>
      <c r="C6300" s="19" t="s">
        <v>16798</v>
      </c>
      <c r="D6300" s="38" t="s">
        <v>16108</v>
      </c>
      <c r="E6300" s="38" t="s">
        <v>6421</v>
      </c>
      <c r="F6300" s="41" t="s">
        <v>146</v>
      </c>
      <c r="G6300" s="19" t="s">
        <v>611</v>
      </c>
      <c r="H6300" s="41">
        <v>2</v>
      </c>
      <c r="I6300" s="41">
        <v>3</v>
      </c>
      <c r="J6300" s="41">
        <v>10</v>
      </c>
      <c r="K6300" s="44">
        <v>9</v>
      </c>
      <c r="L6300" s="20">
        <v>450000</v>
      </c>
      <c r="M6300" s="19" t="s">
        <v>11</v>
      </c>
      <c r="N6300" s="28" t="s">
        <v>15953</v>
      </c>
    </row>
    <row r="6301" spans="1:14" ht="45" x14ac:dyDescent="0.25">
      <c r="A6301" s="27" t="s">
        <v>6182</v>
      </c>
      <c r="B6301" s="19" t="s">
        <v>17041</v>
      </c>
      <c r="C6301" s="19" t="s">
        <v>16799</v>
      </c>
      <c r="D6301" s="38" t="s">
        <v>16109</v>
      </c>
      <c r="E6301" s="38" t="s">
        <v>6422</v>
      </c>
      <c r="F6301" s="41" t="s">
        <v>6423</v>
      </c>
      <c r="G6301" s="19" t="s">
        <v>721</v>
      </c>
      <c r="H6301" s="41">
        <v>4</v>
      </c>
      <c r="I6301" s="41">
        <v>2</v>
      </c>
      <c r="J6301" s="41">
        <v>10</v>
      </c>
      <c r="K6301" s="44">
        <v>1</v>
      </c>
      <c r="L6301" s="20">
        <v>2580525</v>
      </c>
      <c r="M6301" s="19" t="s">
        <v>11</v>
      </c>
      <c r="N6301" s="28" t="s">
        <v>15953</v>
      </c>
    </row>
    <row r="6302" spans="1:14" ht="30" x14ac:dyDescent="0.25">
      <c r="A6302" s="27" t="s">
        <v>6182</v>
      </c>
      <c r="B6302" s="19" t="s">
        <v>17015</v>
      </c>
      <c r="C6302" s="19" t="s">
        <v>16742</v>
      </c>
      <c r="D6302" s="38" t="s">
        <v>16052</v>
      </c>
      <c r="E6302" s="38" t="s">
        <v>6424</v>
      </c>
      <c r="F6302" s="41" t="s">
        <v>82</v>
      </c>
      <c r="G6302" s="19" t="s">
        <v>721</v>
      </c>
      <c r="H6302" s="41">
        <v>1</v>
      </c>
      <c r="I6302" s="41">
        <v>2</v>
      </c>
      <c r="J6302" s="41">
        <v>10</v>
      </c>
      <c r="K6302" s="44">
        <v>11</v>
      </c>
      <c r="L6302" s="20">
        <v>115588</v>
      </c>
      <c r="M6302" s="19" t="s">
        <v>11</v>
      </c>
      <c r="N6302" s="28" t="s">
        <v>15953</v>
      </c>
    </row>
    <row r="6303" spans="1:14" ht="30" x14ac:dyDescent="0.25">
      <c r="A6303" s="27" t="s">
        <v>6182</v>
      </c>
      <c r="B6303" s="19" t="s">
        <v>17015</v>
      </c>
      <c r="C6303" s="19" t="s">
        <v>16742</v>
      </c>
      <c r="D6303" s="38" t="s">
        <v>16052</v>
      </c>
      <c r="E6303" s="38" t="s">
        <v>85</v>
      </c>
      <c r="F6303" s="41" t="s">
        <v>86</v>
      </c>
      <c r="G6303" s="19" t="s">
        <v>721</v>
      </c>
      <c r="H6303" s="41">
        <v>1</v>
      </c>
      <c r="I6303" s="41">
        <v>2</v>
      </c>
      <c r="J6303" s="41">
        <v>10</v>
      </c>
      <c r="K6303" s="44">
        <v>6</v>
      </c>
      <c r="L6303" s="20">
        <v>92604</v>
      </c>
      <c r="M6303" s="19" t="s">
        <v>11</v>
      </c>
      <c r="N6303" s="28" t="s">
        <v>15953</v>
      </c>
    </row>
    <row r="6304" spans="1:14" ht="45" x14ac:dyDescent="0.25">
      <c r="A6304" s="27" t="s">
        <v>6182</v>
      </c>
      <c r="B6304" s="19" t="s">
        <v>17014</v>
      </c>
      <c r="C6304" s="19" t="s">
        <v>16747</v>
      </c>
      <c r="D6304" s="38" t="s">
        <v>16057</v>
      </c>
      <c r="E6304" s="38" t="s">
        <v>6425</v>
      </c>
      <c r="F6304" s="41" t="s">
        <v>100</v>
      </c>
      <c r="G6304" s="19" t="s">
        <v>721</v>
      </c>
      <c r="H6304" s="41">
        <v>1</v>
      </c>
      <c r="I6304" s="41">
        <v>2</v>
      </c>
      <c r="J6304" s="41">
        <v>10</v>
      </c>
      <c r="K6304" s="44">
        <v>12</v>
      </c>
      <c r="L6304" s="20">
        <v>272748</v>
      </c>
      <c r="M6304" s="19" t="s">
        <v>11</v>
      </c>
      <c r="N6304" s="28" t="s">
        <v>15953</v>
      </c>
    </row>
    <row r="6305" spans="1:14" ht="30" x14ac:dyDescent="0.25">
      <c r="A6305" s="27" t="s">
        <v>6182</v>
      </c>
      <c r="B6305" s="19" t="s">
        <v>17016</v>
      </c>
      <c r="C6305" s="19" t="s">
        <v>16847</v>
      </c>
      <c r="D6305" s="38" t="s">
        <v>16157</v>
      </c>
      <c r="E6305" s="38" t="s">
        <v>6426</v>
      </c>
      <c r="F6305" s="41" t="s">
        <v>6427</v>
      </c>
      <c r="G6305" s="19" t="s">
        <v>721</v>
      </c>
      <c r="H6305" s="41">
        <v>1</v>
      </c>
      <c r="I6305" s="41">
        <v>2</v>
      </c>
      <c r="J6305" s="41">
        <v>10</v>
      </c>
      <c r="K6305" s="44">
        <v>5</v>
      </c>
      <c r="L6305" s="20">
        <v>149940</v>
      </c>
      <c r="M6305" s="19" t="s">
        <v>15960</v>
      </c>
      <c r="N6305" s="28" t="s">
        <v>15953</v>
      </c>
    </row>
    <row r="6306" spans="1:14" ht="30" x14ac:dyDescent="0.25">
      <c r="A6306" s="27" t="s">
        <v>6182</v>
      </c>
      <c r="B6306" s="19" t="s">
        <v>17038</v>
      </c>
      <c r="C6306" s="19" t="s">
        <v>16801</v>
      </c>
      <c r="D6306" s="38" t="s">
        <v>16111</v>
      </c>
      <c r="E6306" s="38" t="s">
        <v>6428</v>
      </c>
      <c r="F6306" s="41" t="s">
        <v>6429</v>
      </c>
      <c r="G6306" s="19" t="s">
        <v>721</v>
      </c>
      <c r="H6306" s="41">
        <v>4</v>
      </c>
      <c r="I6306" s="41">
        <v>2</v>
      </c>
      <c r="J6306" s="41">
        <v>10</v>
      </c>
      <c r="K6306" s="44">
        <v>1</v>
      </c>
      <c r="L6306" s="20">
        <v>72576</v>
      </c>
      <c r="M6306" s="19" t="s">
        <v>11</v>
      </c>
      <c r="N6306" s="28" t="s">
        <v>15953</v>
      </c>
    </row>
    <row r="6307" spans="1:14" ht="45" x14ac:dyDescent="0.25">
      <c r="A6307" s="27" t="s">
        <v>6182</v>
      </c>
      <c r="B6307" s="19" t="s">
        <v>17014</v>
      </c>
      <c r="C6307" s="19" t="s">
        <v>16747</v>
      </c>
      <c r="D6307" s="38" t="s">
        <v>16057</v>
      </c>
      <c r="E6307" s="38" t="s">
        <v>6430</v>
      </c>
      <c r="F6307" s="41" t="s">
        <v>140</v>
      </c>
      <c r="G6307" s="19" t="s">
        <v>721</v>
      </c>
      <c r="H6307" s="41">
        <v>1</v>
      </c>
      <c r="I6307" s="41">
        <v>2</v>
      </c>
      <c r="J6307" s="41">
        <v>10</v>
      </c>
      <c r="K6307" s="44">
        <v>24</v>
      </c>
      <c r="L6307" s="20">
        <v>93672</v>
      </c>
      <c r="M6307" s="19" t="s">
        <v>11</v>
      </c>
      <c r="N6307" s="28" t="s">
        <v>15953</v>
      </c>
    </row>
    <row r="6308" spans="1:14" ht="45" x14ac:dyDescent="0.25">
      <c r="A6308" s="27" t="s">
        <v>6182</v>
      </c>
      <c r="B6308" s="19" t="s">
        <v>17014</v>
      </c>
      <c r="C6308" s="19" t="s">
        <v>16747</v>
      </c>
      <c r="D6308" s="38" t="s">
        <v>16057</v>
      </c>
      <c r="E6308" s="38" t="s">
        <v>6431</v>
      </c>
      <c r="F6308" s="41" t="s">
        <v>140</v>
      </c>
      <c r="G6308" s="19" t="s">
        <v>721</v>
      </c>
      <c r="H6308" s="41">
        <v>1</v>
      </c>
      <c r="I6308" s="41">
        <v>2</v>
      </c>
      <c r="J6308" s="41">
        <v>10</v>
      </c>
      <c r="K6308" s="44">
        <v>36</v>
      </c>
      <c r="L6308" s="20">
        <v>227052</v>
      </c>
      <c r="M6308" s="19" t="s">
        <v>11</v>
      </c>
      <c r="N6308" s="28" t="s">
        <v>15953</v>
      </c>
    </row>
    <row r="6309" spans="1:14" ht="45" x14ac:dyDescent="0.25">
      <c r="A6309" s="27" t="s">
        <v>6182</v>
      </c>
      <c r="B6309" s="19" t="s">
        <v>17014</v>
      </c>
      <c r="C6309" s="19" t="s">
        <v>16747</v>
      </c>
      <c r="D6309" s="38" t="s">
        <v>16057</v>
      </c>
      <c r="E6309" s="38" t="s">
        <v>6432</v>
      </c>
      <c r="F6309" s="41" t="s">
        <v>140</v>
      </c>
      <c r="G6309" s="19" t="s">
        <v>721</v>
      </c>
      <c r="H6309" s="41">
        <v>1</v>
      </c>
      <c r="I6309" s="41">
        <v>2</v>
      </c>
      <c r="J6309" s="41">
        <v>10</v>
      </c>
      <c r="K6309" s="44">
        <v>9</v>
      </c>
      <c r="L6309" s="20">
        <v>1891386</v>
      </c>
      <c r="M6309" s="19" t="s">
        <v>11</v>
      </c>
      <c r="N6309" s="28" t="s">
        <v>15953</v>
      </c>
    </row>
    <row r="6310" spans="1:14" ht="30" x14ac:dyDescent="0.25">
      <c r="A6310" s="27" t="s">
        <v>6182</v>
      </c>
      <c r="B6310" s="19" t="s">
        <v>17051</v>
      </c>
      <c r="C6310" s="19" t="s">
        <v>16807</v>
      </c>
      <c r="D6310" s="38" t="s">
        <v>16117</v>
      </c>
      <c r="E6310" s="38" t="s">
        <v>6433</v>
      </c>
      <c r="F6310" s="41" t="s">
        <v>4404</v>
      </c>
      <c r="G6310" s="19" t="s">
        <v>611</v>
      </c>
      <c r="H6310" s="41">
        <v>2</v>
      </c>
      <c r="I6310" s="41">
        <v>2</v>
      </c>
      <c r="J6310" s="41">
        <v>10</v>
      </c>
      <c r="K6310" s="44">
        <v>30</v>
      </c>
      <c r="L6310" s="20">
        <v>27000000</v>
      </c>
      <c r="M6310" s="19" t="s">
        <v>11</v>
      </c>
      <c r="N6310" s="28" t="s">
        <v>15953</v>
      </c>
    </row>
    <row r="6311" spans="1:14" x14ac:dyDescent="0.25">
      <c r="A6311" s="27" t="s">
        <v>6182</v>
      </c>
      <c r="B6311" s="19" t="s">
        <v>17016</v>
      </c>
      <c r="C6311" s="19" t="s">
        <v>16748</v>
      </c>
      <c r="D6311" s="38" t="s">
        <v>16058</v>
      </c>
      <c r="E6311" s="38" t="s">
        <v>4429</v>
      </c>
      <c r="F6311" s="41" t="s">
        <v>1379</v>
      </c>
      <c r="G6311" s="19" t="s">
        <v>721</v>
      </c>
      <c r="H6311" s="41">
        <v>4</v>
      </c>
      <c r="I6311" s="41">
        <v>2</v>
      </c>
      <c r="J6311" s="41">
        <v>10</v>
      </c>
      <c r="K6311" s="44">
        <v>25</v>
      </c>
      <c r="L6311" s="20">
        <v>777573.5</v>
      </c>
      <c r="M6311" s="19" t="s">
        <v>15969</v>
      </c>
      <c r="N6311" s="28" t="s">
        <v>15953</v>
      </c>
    </row>
    <row r="6312" spans="1:14" ht="30" x14ac:dyDescent="0.25">
      <c r="A6312" s="27" t="s">
        <v>6182</v>
      </c>
      <c r="B6312" s="19" t="s">
        <v>17011</v>
      </c>
      <c r="C6312" s="19" t="s">
        <v>16738</v>
      </c>
      <c r="D6312" s="38" t="s">
        <v>16048</v>
      </c>
      <c r="E6312" s="38" t="s">
        <v>6434</v>
      </c>
      <c r="F6312" s="41" t="s">
        <v>6435</v>
      </c>
      <c r="G6312" s="19" t="s">
        <v>611</v>
      </c>
      <c r="H6312" s="41">
        <v>2</v>
      </c>
      <c r="I6312" s="41">
        <v>2</v>
      </c>
      <c r="J6312" s="41">
        <v>10</v>
      </c>
      <c r="K6312" s="44">
        <v>10</v>
      </c>
      <c r="L6312" s="20">
        <v>32000</v>
      </c>
      <c r="M6312" s="19" t="s">
        <v>11</v>
      </c>
      <c r="N6312" s="28" t="s">
        <v>15953</v>
      </c>
    </row>
    <row r="6313" spans="1:14" ht="30" x14ac:dyDescent="0.25">
      <c r="A6313" s="27" t="s">
        <v>6182</v>
      </c>
      <c r="B6313" s="19" t="s">
        <v>17061</v>
      </c>
      <c r="C6313" s="19" t="s">
        <v>16862</v>
      </c>
      <c r="D6313" s="38" t="s">
        <v>16172</v>
      </c>
      <c r="E6313" s="38" t="s">
        <v>6436</v>
      </c>
      <c r="F6313" s="41" t="s">
        <v>5569</v>
      </c>
      <c r="G6313" s="19" t="s">
        <v>721</v>
      </c>
      <c r="H6313" s="41">
        <v>4</v>
      </c>
      <c r="I6313" s="41">
        <v>2</v>
      </c>
      <c r="J6313" s="41">
        <v>10</v>
      </c>
      <c r="K6313" s="44">
        <v>1</v>
      </c>
      <c r="L6313" s="20">
        <v>204000</v>
      </c>
      <c r="M6313" s="19" t="s">
        <v>11</v>
      </c>
      <c r="N6313" s="28" t="s">
        <v>15953</v>
      </c>
    </row>
    <row r="6314" spans="1:14" ht="30" x14ac:dyDescent="0.25">
      <c r="A6314" s="27" t="s">
        <v>6182</v>
      </c>
      <c r="B6314" s="19" t="s">
        <v>17061</v>
      </c>
      <c r="C6314" s="19" t="s">
        <v>16863</v>
      </c>
      <c r="D6314" s="38" t="s">
        <v>16173</v>
      </c>
      <c r="E6314" s="38" t="s">
        <v>6437</v>
      </c>
      <c r="F6314" s="41" t="s">
        <v>6438</v>
      </c>
      <c r="G6314" s="19" t="s">
        <v>721</v>
      </c>
      <c r="H6314" s="41">
        <v>4</v>
      </c>
      <c r="I6314" s="41">
        <v>2</v>
      </c>
      <c r="J6314" s="41">
        <v>10</v>
      </c>
      <c r="K6314" s="44">
        <v>1</v>
      </c>
      <c r="L6314" s="20">
        <v>110399.63</v>
      </c>
      <c r="M6314" s="19" t="s">
        <v>11</v>
      </c>
      <c r="N6314" s="28" t="s">
        <v>15953</v>
      </c>
    </row>
    <row r="6315" spans="1:14" ht="45" x14ac:dyDescent="0.25">
      <c r="A6315" s="27" t="s">
        <v>6182</v>
      </c>
      <c r="B6315" s="19" t="s">
        <v>16745</v>
      </c>
      <c r="C6315" s="19" t="s">
        <v>16745</v>
      </c>
      <c r="D6315" s="38" t="s">
        <v>16055</v>
      </c>
      <c r="E6315" s="38" t="s">
        <v>6439</v>
      </c>
      <c r="F6315" s="41" t="s">
        <v>6440</v>
      </c>
      <c r="G6315" s="19" t="s">
        <v>721</v>
      </c>
      <c r="H6315" s="41">
        <v>4</v>
      </c>
      <c r="I6315" s="41">
        <v>2</v>
      </c>
      <c r="J6315" s="41">
        <v>10</v>
      </c>
      <c r="K6315" s="44">
        <v>1</v>
      </c>
      <c r="L6315" s="20">
        <v>78336</v>
      </c>
      <c r="M6315" s="19" t="s">
        <v>11</v>
      </c>
      <c r="N6315" s="28" t="s">
        <v>15953</v>
      </c>
    </row>
    <row r="6316" spans="1:14" ht="45" x14ac:dyDescent="0.25">
      <c r="A6316" s="27" t="s">
        <v>6182</v>
      </c>
      <c r="B6316" s="19" t="s">
        <v>17031</v>
      </c>
      <c r="C6316" s="19" t="s">
        <v>16876</v>
      </c>
      <c r="D6316" s="38" t="s">
        <v>16186</v>
      </c>
      <c r="E6316" s="38" t="s">
        <v>6441</v>
      </c>
      <c r="F6316" s="41" t="s">
        <v>6442</v>
      </c>
      <c r="G6316" s="19" t="s">
        <v>611</v>
      </c>
      <c r="H6316" s="41">
        <v>3</v>
      </c>
      <c r="I6316" s="41">
        <v>3</v>
      </c>
      <c r="J6316" s="41">
        <v>10</v>
      </c>
      <c r="K6316" s="44">
        <v>1</v>
      </c>
      <c r="L6316" s="20">
        <v>3000000</v>
      </c>
      <c r="M6316" s="19" t="s">
        <v>15954</v>
      </c>
      <c r="N6316" s="28" t="s">
        <v>15953</v>
      </c>
    </row>
    <row r="6317" spans="1:14" ht="45" x14ac:dyDescent="0.25">
      <c r="A6317" s="27" t="s">
        <v>6182</v>
      </c>
      <c r="B6317" s="19" t="s">
        <v>17031</v>
      </c>
      <c r="C6317" s="19" t="s">
        <v>16876</v>
      </c>
      <c r="D6317" s="38" t="s">
        <v>16186</v>
      </c>
      <c r="E6317" s="38" t="s">
        <v>6443</v>
      </c>
      <c r="F6317" s="41" t="s">
        <v>6444</v>
      </c>
      <c r="G6317" s="19" t="s">
        <v>611</v>
      </c>
      <c r="H6317" s="41">
        <v>3</v>
      </c>
      <c r="I6317" s="41">
        <v>3</v>
      </c>
      <c r="J6317" s="41">
        <v>10</v>
      </c>
      <c r="K6317" s="44">
        <v>1</v>
      </c>
      <c r="L6317" s="20">
        <v>3000000</v>
      </c>
      <c r="M6317" s="19" t="s">
        <v>15954</v>
      </c>
      <c r="N6317" s="28" t="s">
        <v>15953</v>
      </c>
    </row>
    <row r="6318" spans="1:14" ht="45" x14ac:dyDescent="0.25">
      <c r="A6318" s="27" t="s">
        <v>6182</v>
      </c>
      <c r="B6318" s="19" t="s">
        <v>17031</v>
      </c>
      <c r="C6318" s="19" t="s">
        <v>16876</v>
      </c>
      <c r="D6318" s="38" t="s">
        <v>16186</v>
      </c>
      <c r="E6318" s="38" t="s">
        <v>6445</v>
      </c>
      <c r="F6318" s="41" t="s">
        <v>4438</v>
      </c>
      <c r="G6318" s="19" t="s">
        <v>611</v>
      </c>
      <c r="H6318" s="41">
        <v>3</v>
      </c>
      <c r="I6318" s="41">
        <v>3</v>
      </c>
      <c r="J6318" s="41">
        <v>10</v>
      </c>
      <c r="K6318" s="44">
        <v>1</v>
      </c>
      <c r="L6318" s="20">
        <v>3000000</v>
      </c>
      <c r="M6318" s="19" t="s">
        <v>15954</v>
      </c>
      <c r="N6318" s="28" t="s">
        <v>15953</v>
      </c>
    </row>
    <row r="6319" spans="1:14" ht="30" x14ac:dyDescent="0.25">
      <c r="A6319" s="27" t="s">
        <v>6182</v>
      </c>
      <c r="B6319" s="19" t="s">
        <v>17063</v>
      </c>
      <c r="C6319" s="19" t="s">
        <v>16868</v>
      </c>
      <c r="D6319" s="38" t="s">
        <v>16178</v>
      </c>
      <c r="E6319" s="38" t="s">
        <v>6446</v>
      </c>
      <c r="F6319" s="41" t="s">
        <v>3368</v>
      </c>
      <c r="G6319" s="19" t="s">
        <v>721</v>
      </c>
      <c r="H6319" s="41">
        <v>4</v>
      </c>
      <c r="I6319" s="41">
        <v>2</v>
      </c>
      <c r="J6319" s="41">
        <v>10</v>
      </c>
      <c r="K6319" s="44">
        <v>1</v>
      </c>
      <c r="L6319" s="20">
        <v>23328</v>
      </c>
      <c r="M6319" s="19" t="s">
        <v>11</v>
      </c>
      <c r="N6319" s="28" t="s">
        <v>15953</v>
      </c>
    </row>
    <row r="6320" spans="1:14" ht="30" x14ac:dyDescent="0.25">
      <c r="A6320" s="27" t="s">
        <v>6182</v>
      </c>
      <c r="B6320" s="19" t="s">
        <v>17013</v>
      </c>
      <c r="C6320" s="19" t="s">
        <v>16851</v>
      </c>
      <c r="D6320" s="38" t="s">
        <v>16161</v>
      </c>
      <c r="E6320" s="38" t="s">
        <v>6447</v>
      </c>
      <c r="F6320" s="41" t="s">
        <v>2928</v>
      </c>
      <c r="G6320" s="19" t="s">
        <v>721</v>
      </c>
      <c r="H6320" s="41">
        <v>4</v>
      </c>
      <c r="I6320" s="41">
        <v>2</v>
      </c>
      <c r="J6320" s="41">
        <v>10</v>
      </c>
      <c r="K6320" s="44">
        <v>225</v>
      </c>
      <c r="L6320" s="20">
        <v>179997.75</v>
      </c>
      <c r="M6320" s="19" t="s">
        <v>11</v>
      </c>
      <c r="N6320" s="28" t="s">
        <v>15953</v>
      </c>
    </row>
    <row r="6321" spans="1:14" ht="30" x14ac:dyDescent="0.25">
      <c r="A6321" s="27" t="s">
        <v>6182</v>
      </c>
      <c r="B6321" s="19" t="s">
        <v>17040</v>
      </c>
      <c r="C6321" s="19" t="s">
        <v>16796</v>
      </c>
      <c r="D6321" s="38" t="s">
        <v>16106</v>
      </c>
      <c r="E6321" s="38" t="s">
        <v>6448</v>
      </c>
      <c r="F6321" s="41" t="s">
        <v>6449</v>
      </c>
      <c r="G6321" s="19" t="s">
        <v>721</v>
      </c>
      <c r="H6321" s="41">
        <v>4</v>
      </c>
      <c r="I6321" s="41">
        <v>2</v>
      </c>
      <c r="J6321" s="41">
        <v>10</v>
      </c>
      <c r="K6321" s="44">
        <v>1</v>
      </c>
      <c r="L6321" s="20">
        <v>1716967.5</v>
      </c>
      <c r="M6321" s="19" t="s">
        <v>11</v>
      </c>
      <c r="N6321" s="28" t="s">
        <v>15953</v>
      </c>
    </row>
    <row r="6322" spans="1:14" x14ac:dyDescent="0.25">
      <c r="A6322" s="27" t="s">
        <v>6182</v>
      </c>
      <c r="B6322" s="19" t="s">
        <v>16860</v>
      </c>
      <c r="C6322" s="19" t="s">
        <v>16860</v>
      </c>
      <c r="D6322" s="38" t="s">
        <v>16170</v>
      </c>
      <c r="E6322" s="38" t="s">
        <v>6450</v>
      </c>
      <c r="F6322" s="41" t="s">
        <v>6451</v>
      </c>
      <c r="G6322" s="19" t="s">
        <v>721</v>
      </c>
      <c r="H6322" s="41">
        <v>4</v>
      </c>
      <c r="I6322" s="41">
        <v>2</v>
      </c>
      <c r="J6322" s="41">
        <v>10</v>
      </c>
      <c r="K6322" s="44">
        <v>211</v>
      </c>
      <c r="L6322" s="20">
        <v>506397.88999999996</v>
      </c>
      <c r="M6322" s="19" t="s">
        <v>11</v>
      </c>
      <c r="N6322" s="28" t="s">
        <v>15953</v>
      </c>
    </row>
    <row r="6323" spans="1:14" x14ac:dyDescent="0.25">
      <c r="A6323" s="27" t="s">
        <v>6182</v>
      </c>
      <c r="B6323" s="19" t="s">
        <v>16860</v>
      </c>
      <c r="C6323" s="19" t="s">
        <v>16860</v>
      </c>
      <c r="D6323" s="38" t="s">
        <v>16170</v>
      </c>
      <c r="E6323" s="38" t="s">
        <v>6452</v>
      </c>
      <c r="F6323" s="41" t="s">
        <v>6451</v>
      </c>
      <c r="G6323" s="19" t="s">
        <v>721</v>
      </c>
      <c r="H6323" s="41">
        <v>4</v>
      </c>
      <c r="I6323" s="41">
        <v>2</v>
      </c>
      <c r="J6323" s="41">
        <v>10</v>
      </c>
      <c r="K6323" s="44">
        <v>71</v>
      </c>
      <c r="L6323" s="20">
        <v>376243.20000000001</v>
      </c>
      <c r="M6323" s="19" t="s">
        <v>15970</v>
      </c>
      <c r="N6323" s="28" t="s">
        <v>15953</v>
      </c>
    </row>
    <row r="6324" spans="1:14" x14ac:dyDescent="0.25">
      <c r="A6324" s="27" t="s">
        <v>6182</v>
      </c>
      <c r="B6324" s="19" t="s">
        <v>17060</v>
      </c>
      <c r="C6324" s="19" t="s">
        <v>16855</v>
      </c>
      <c r="D6324" s="38" t="s">
        <v>16165</v>
      </c>
      <c r="E6324" s="38" t="s">
        <v>6453</v>
      </c>
      <c r="F6324" s="41" t="s">
        <v>6454</v>
      </c>
      <c r="G6324" s="19" t="s">
        <v>721</v>
      </c>
      <c r="H6324" s="41">
        <v>4</v>
      </c>
      <c r="I6324" s="41">
        <v>2</v>
      </c>
      <c r="J6324" s="41">
        <v>10</v>
      </c>
      <c r="K6324" s="44">
        <v>5</v>
      </c>
      <c r="L6324" s="20">
        <v>154747.95000000001</v>
      </c>
      <c r="M6324" s="19" t="s">
        <v>11</v>
      </c>
      <c r="N6324" s="28" t="s">
        <v>15953</v>
      </c>
    </row>
    <row r="6325" spans="1:14" ht="45" x14ac:dyDescent="0.25">
      <c r="A6325" s="27" t="s">
        <v>6182</v>
      </c>
      <c r="B6325" s="19" t="s">
        <v>16745</v>
      </c>
      <c r="C6325" s="19" t="s">
        <v>16745</v>
      </c>
      <c r="D6325" s="38" t="s">
        <v>16055</v>
      </c>
      <c r="E6325" s="38" t="s">
        <v>6455</v>
      </c>
      <c r="F6325" s="41" t="s">
        <v>2713</v>
      </c>
      <c r="G6325" s="19" t="s">
        <v>721</v>
      </c>
      <c r="H6325" s="41">
        <v>4</v>
      </c>
      <c r="I6325" s="41">
        <v>2</v>
      </c>
      <c r="J6325" s="41">
        <v>10</v>
      </c>
      <c r="K6325" s="44">
        <v>1000</v>
      </c>
      <c r="L6325" s="20">
        <v>99010</v>
      </c>
      <c r="M6325" s="19" t="s">
        <v>11</v>
      </c>
      <c r="N6325" s="28" t="s">
        <v>15953</v>
      </c>
    </row>
    <row r="6326" spans="1:14" ht="45" x14ac:dyDescent="0.25">
      <c r="A6326" s="27" t="s">
        <v>6182</v>
      </c>
      <c r="B6326" s="19" t="s">
        <v>16745</v>
      </c>
      <c r="C6326" s="19" t="s">
        <v>16745</v>
      </c>
      <c r="D6326" s="38" t="s">
        <v>16055</v>
      </c>
      <c r="E6326" s="38" t="s">
        <v>6456</v>
      </c>
      <c r="F6326" s="41" t="s">
        <v>2713</v>
      </c>
      <c r="G6326" s="19" t="s">
        <v>721</v>
      </c>
      <c r="H6326" s="41">
        <v>4</v>
      </c>
      <c r="I6326" s="41">
        <v>2</v>
      </c>
      <c r="J6326" s="41">
        <v>10</v>
      </c>
      <c r="K6326" s="44">
        <v>13</v>
      </c>
      <c r="L6326" s="20">
        <v>5241.5999999999995</v>
      </c>
      <c r="M6326" s="19" t="s">
        <v>11</v>
      </c>
      <c r="N6326" s="28" t="s">
        <v>15953</v>
      </c>
    </row>
    <row r="6327" spans="1:14" ht="45" x14ac:dyDescent="0.25">
      <c r="A6327" s="27" t="s">
        <v>6182</v>
      </c>
      <c r="B6327" s="19" t="s">
        <v>16745</v>
      </c>
      <c r="C6327" s="19" t="s">
        <v>16745</v>
      </c>
      <c r="D6327" s="38" t="s">
        <v>16055</v>
      </c>
      <c r="E6327" s="38" t="s">
        <v>6457</v>
      </c>
      <c r="F6327" s="41" t="s">
        <v>2713</v>
      </c>
      <c r="G6327" s="19" t="s">
        <v>721</v>
      </c>
      <c r="H6327" s="41">
        <v>4</v>
      </c>
      <c r="I6327" s="41">
        <v>2</v>
      </c>
      <c r="J6327" s="41">
        <v>10</v>
      </c>
      <c r="K6327" s="44">
        <v>5</v>
      </c>
      <c r="L6327" s="20">
        <v>4032</v>
      </c>
      <c r="M6327" s="19" t="s">
        <v>11</v>
      </c>
      <c r="N6327" s="28" t="s">
        <v>15953</v>
      </c>
    </row>
    <row r="6328" spans="1:14" ht="45" x14ac:dyDescent="0.25">
      <c r="A6328" s="27" t="s">
        <v>6182</v>
      </c>
      <c r="B6328" s="19" t="s">
        <v>16745</v>
      </c>
      <c r="C6328" s="19" t="s">
        <v>16745</v>
      </c>
      <c r="D6328" s="38" t="s">
        <v>16055</v>
      </c>
      <c r="E6328" s="38" t="s">
        <v>6458</v>
      </c>
      <c r="F6328" s="41" t="s">
        <v>2713</v>
      </c>
      <c r="G6328" s="19" t="s">
        <v>721</v>
      </c>
      <c r="H6328" s="41">
        <v>4</v>
      </c>
      <c r="I6328" s="41">
        <v>2</v>
      </c>
      <c r="J6328" s="41">
        <v>10</v>
      </c>
      <c r="K6328" s="44">
        <v>1000</v>
      </c>
      <c r="L6328" s="20">
        <v>79970</v>
      </c>
      <c r="M6328" s="19" t="s">
        <v>11</v>
      </c>
      <c r="N6328" s="28" t="s">
        <v>15953</v>
      </c>
    </row>
    <row r="6329" spans="1:14" ht="30" x14ac:dyDescent="0.25">
      <c r="A6329" s="27" t="s">
        <v>6182</v>
      </c>
      <c r="B6329" s="19" t="s">
        <v>17013</v>
      </c>
      <c r="C6329" s="19" t="s">
        <v>16740</v>
      </c>
      <c r="D6329" s="38" t="s">
        <v>16050</v>
      </c>
      <c r="E6329" s="38" t="s">
        <v>6459</v>
      </c>
      <c r="F6329" s="41" t="s">
        <v>2930</v>
      </c>
      <c r="G6329" s="19" t="s">
        <v>721</v>
      </c>
      <c r="H6329" s="41">
        <v>4</v>
      </c>
      <c r="I6329" s="41">
        <v>2</v>
      </c>
      <c r="J6329" s="41">
        <v>10</v>
      </c>
      <c r="K6329" s="44">
        <v>5</v>
      </c>
      <c r="L6329" s="20">
        <v>85016</v>
      </c>
      <c r="M6329" s="19" t="s">
        <v>11</v>
      </c>
      <c r="N6329" s="28" t="s">
        <v>15953</v>
      </c>
    </row>
    <row r="6330" spans="1:14" ht="30" x14ac:dyDescent="0.25">
      <c r="A6330" s="27" t="s">
        <v>6182</v>
      </c>
      <c r="B6330" s="19" t="s">
        <v>17013</v>
      </c>
      <c r="C6330" s="19" t="s">
        <v>16740</v>
      </c>
      <c r="D6330" s="38" t="s">
        <v>16050</v>
      </c>
      <c r="E6330" s="38" t="s">
        <v>6460</v>
      </c>
      <c r="F6330" s="41" t="s">
        <v>2930</v>
      </c>
      <c r="G6330" s="19" t="s">
        <v>721</v>
      </c>
      <c r="H6330" s="41">
        <v>4</v>
      </c>
      <c r="I6330" s="41">
        <v>2</v>
      </c>
      <c r="J6330" s="41">
        <v>10</v>
      </c>
      <c r="K6330" s="44">
        <v>3</v>
      </c>
      <c r="L6330" s="20">
        <v>279999.39</v>
      </c>
      <c r="M6330" s="19" t="s">
        <v>11</v>
      </c>
      <c r="N6330" s="28" t="s">
        <v>15953</v>
      </c>
    </row>
    <row r="6331" spans="1:14" ht="30" x14ac:dyDescent="0.25">
      <c r="A6331" s="27" t="s">
        <v>6182</v>
      </c>
      <c r="B6331" s="19" t="s">
        <v>17013</v>
      </c>
      <c r="C6331" s="19" t="s">
        <v>16740</v>
      </c>
      <c r="D6331" s="38" t="s">
        <v>16050</v>
      </c>
      <c r="E6331" s="38" t="s">
        <v>6461</v>
      </c>
      <c r="F6331" s="41" t="s">
        <v>2930</v>
      </c>
      <c r="G6331" s="19" t="s">
        <v>721</v>
      </c>
      <c r="H6331" s="41">
        <v>4</v>
      </c>
      <c r="I6331" s="41">
        <v>2</v>
      </c>
      <c r="J6331" s="41">
        <v>10</v>
      </c>
      <c r="K6331" s="44">
        <v>3</v>
      </c>
      <c r="L6331" s="20">
        <v>199600.14</v>
      </c>
      <c r="M6331" s="19" t="s">
        <v>11</v>
      </c>
      <c r="N6331" s="28" t="s">
        <v>15953</v>
      </c>
    </row>
    <row r="6332" spans="1:14" ht="30" x14ac:dyDescent="0.25">
      <c r="A6332" s="27" t="s">
        <v>6182</v>
      </c>
      <c r="B6332" s="19" t="s">
        <v>17013</v>
      </c>
      <c r="C6332" s="19" t="s">
        <v>16740</v>
      </c>
      <c r="D6332" s="38" t="s">
        <v>16050</v>
      </c>
      <c r="E6332" s="38" t="s">
        <v>6462</v>
      </c>
      <c r="F6332" s="41" t="s">
        <v>2376</v>
      </c>
      <c r="G6332" s="19" t="s">
        <v>611</v>
      </c>
      <c r="H6332" s="41">
        <v>2</v>
      </c>
      <c r="I6332" s="41">
        <v>2</v>
      </c>
      <c r="J6332" s="41">
        <v>10</v>
      </c>
      <c r="K6332" s="44">
        <v>3</v>
      </c>
      <c r="L6332" s="20">
        <v>36000</v>
      </c>
      <c r="M6332" s="19" t="s">
        <v>11</v>
      </c>
      <c r="N6332" s="28" t="s">
        <v>15953</v>
      </c>
    </row>
    <row r="6333" spans="1:14" ht="45" x14ac:dyDescent="0.25">
      <c r="A6333" s="27" t="s">
        <v>6182</v>
      </c>
      <c r="B6333" s="19" t="s">
        <v>17013</v>
      </c>
      <c r="C6333" s="19" t="s">
        <v>16740</v>
      </c>
      <c r="D6333" s="38" t="s">
        <v>16050</v>
      </c>
      <c r="E6333" s="38" t="s">
        <v>6463</v>
      </c>
      <c r="F6333" s="41" t="s">
        <v>2376</v>
      </c>
      <c r="G6333" s="19" t="s">
        <v>611</v>
      </c>
      <c r="H6333" s="41">
        <v>2</v>
      </c>
      <c r="I6333" s="41">
        <v>2</v>
      </c>
      <c r="J6333" s="41">
        <v>10</v>
      </c>
      <c r="K6333" s="44">
        <v>10</v>
      </c>
      <c r="L6333" s="20">
        <v>15000</v>
      </c>
      <c r="M6333" s="19" t="s">
        <v>11</v>
      </c>
      <c r="N6333" s="28" t="s">
        <v>15953</v>
      </c>
    </row>
    <row r="6334" spans="1:14" ht="45" x14ac:dyDescent="0.25">
      <c r="A6334" s="27" t="s">
        <v>6182</v>
      </c>
      <c r="B6334" s="19" t="s">
        <v>17014</v>
      </c>
      <c r="C6334" s="19" t="s">
        <v>16811</v>
      </c>
      <c r="D6334" s="38" t="s">
        <v>16121</v>
      </c>
      <c r="E6334" s="38" t="s">
        <v>6464</v>
      </c>
      <c r="F6334" s="41" t="s">
        <v>1450</v>
      </c>
      <c r="G6334" s="19" t="s">
        <v>721</v>
      </c>
      <c r="H6334" s="41">
        <v>4</v>
      </c>
      <c r="I6334" s="41">
        <v>2</v>
      </c>
      <c r="J6334" s="41">
        <v>10</v>
      </c>
      <c r="K6334" s="44">
        <v>5</v>
      </c>
      <c r="L6334" s="20">
        <v>281615.09999999998</v>
      </c>
      <c r="M6334" s="19" t="s">
        <v>15960</v>
      </c>
      <c r="N6334" s="28" t="s">
        <v>15953</v>
      </c>
    </row>
    <row r="6335" spans="1:14" ht="45" x14ac:dyDescent="0.25">
      <c r="A6335" s="27" t="s">
        <v>6182</v>
      </c>
      <c r="B6335" s="19" t="s">
        <v>17014</v>
      </c>
      <c r="C6335" s="19" t="s">
        <v>16811</v>
      </c>
      <c r="D6335" s="38" t="s">
        <v>16121</v>
      </c>
      <c r="E6335" s="38" t="s">
        <v>6465</v>
      </c>
      <c r="F6335" s="41" t="s">
        <v>1450</v>
      </c>
      <c r="G6335" s="19" t="s">
        <v>721</v>
      </c>
      <c r="H6335" s="41">
        <v>4</v>
      </c>
      <c r="I6335" s="41">
        <v>2</v>
      </c>
      <c r="J6335" s="41">
        <v>10</v>
      </c>
      <c r="K6335" s="44">
        <v>11</v>
      </c>
      <c r="L6335" s="20">
        <v>465573.24</v>
      </c>
      <c r="M6335" s="19" t="s">
        <v>11</v>
      </c>
      <c r="N6335" s="28" t="s">
        <v>15953</v>
      </c>
    </row>
    <row r="6336" spans="1:14" ht="45" x14ac:dyDescent="0.25">
      <c r="A6336" s="27" t="s">
        <v>6182</v>
      </c>
      <c r="B6336" s="19" t="s">
        <v>17014</v>
      </c>
      <c r="C6336" s="19" t="s">
        <v>16811</v>
      </c>
      <c r="D6336" s="38" t="s">
        <v>16121</v>
      </c>
      <c r="E6336" s="38" t="s">
        <v>6466</v>
      </c>
      <c r="F6336" s="41" t="s">
        <v>1450</v>
      </c>
      <c r="G6336" s="19" t="s">
        <v>721</v>
      </c>
      <c r="H6336" s="41">
        <v>4</v>
      </c>
      <c r="I6336" s="41">
        <v>2</v>
      </c>
      <c r="J6336" s="41">
        <v>10</v>
      </c>
      <c r="K6336" s="44">
        <v>10</v>
      </c>
      <c r="L6336" s="20">
        <v>589316</v>
      </c>
      <c r="M6336" s="19" t="s">
        <v>15960</v>
      </c>
      <c r="N6336" s="28" t="s">
        <v>15953</v>
      </c>
    </row>
    <row r="6337" spans="1:14" ht="45" x14ac:dyDescent="0.25">
      <c r="A6337" s="27" t="s">
        <v>6182</v>
      </c>
      <c r="B6337" s="19" t="s">
        <v>17014</v>
      </c>
      <c r="C6337" s="19" t="s">
        <v>16811</v>
      </c>
      <c r="D6337" s="38" t="s">
        <v>16121</v>
      </c>
      <c r="E6337" s="38" t="s">
        <v>6467</v>
      </c>
      <c r="F6337" s="41" t="s">
        <v>1450</v>
      </c>
      <c r="G6337" s="19" t="s">
        <v>721</v>
      </c>
      <c r="H6337" s="41">
        <v>4</v>
      </c>
      <c r="I6337" s="41">
        <v>2</v>
      </c>
      <c r="J6337" s="41">
        <v>10</v>
      </c>
      <c r="K6337" s="44">
        <v>5</v>
      </c>
      <c r="L6337" s="20">
        <v>439273.25</v>
      </c>
      <c r="M6337" s="19" t="s">
        <v>15960</v>
      </c>
      <c r="N6337" s="28" t="s">
        <v>15953</v>
      </c>
    </row>
    <row r="6338" spans="1:14" ht="45" x14ac:dyDescent="0.25">
      <c r="A6338" s="27" t="s">
        <v>6182</v>
      </c>
      <c r="B6338" s="19" t="s">
        <v>17014</v>
      </c>
      <c r="C6338" s="19" t="s">
        <v>16811</v>
      </c>
      <c r="D6338" s="38" t="s">
        <v>16121</v>
      </c>
      <c r="E6338" s="38" t="s">
        <v>6468</v>
      </c>
      <c r="F6338" s="41" t="s">
        <v>1450</v>
      </c>
      <c r="G6338" s="19" t="s">
        <v>721</v>
      </c>
      <c r="H6338" s="41">
        <v>4</v>
      </c>
      <c r="I6338" s="41">
        <v>2</v>
      </c>
      <c r="J6338" s="41">
        <v>10</v>
      </c>
      <c r="K6338" s="44">
        <v>6</v>
      </c>
      <c r="L6338" s="20">
        <v>464918.88</v>
      </c>
      <c r="M6338" s="19" t="s">
        <v>15960</v>
      </c>
      <c r="N6338" s="28" t="s">
        <v>15953</v>
      </c>
    </row>
    <row r="6339" spans="1:14" ht="45" x14ac:dyDescent="0.25">
      <c r="A6339" s="27" t="s">
        <v>6182</v>
      </c>
      <c r="B6339" s="19" t="s">
        <v>17014</v>
      </c>
      <c r="C6339" s="19" t="s">
        <v>16811</v>
      </c>
      <c r="D6339" s="38" t="s">
        <v>16121</v>
      </c>
      <c r="E6339" s="38" t="s">
        <v>6469</v>
      </c>
      <c r="F6339" s="41" t="s">
        <v>1450</v>
      </c>
      <c r="G6339" s="19" t="s">
        <v>721</v>
      </c>
      <c r="H6339" s="41">
        <v>4</v>
      </c>
      <c r="I6339" s="41">
        <v>2</v>
      </c>
      <c r="J6339" s="41">
        <v>10</v>
      </c>
      <c r="K6339" s="44">
        <v>5</v>
      </c>
      <c r="L6339" s="20">
        <v>387432.39999999997</v>
      </c>
      <c r="M6339" s="19" t="s">
        <v>15960</v>
      </c>
      <c r="N6339" s="28" t="s">
        <v>15953</v>
      </c>
    </row>
    <row r="6340" spans="1:14" ht="45" x14ac:dyDescent="0.25">
      <c r="A6340" s="27" t="s">
        <v>6182</v>
      </c>
      <c r="B6340" s="19" t="s">
        <v>17014</v>
      </c>
      <c r="C6340" s="19" t="s">
        <v>16811</v>
      </c>
      <c r="D6340" s="38" t="s">
        <v>16121</v>
      </c>
      <c r="E6340" s="38" t="s">
        <v>6470</v>
      </c>
      <c r="F6340" s="41" t="s">
        <v>4578</v>
      </c>
      <c r="G6340" s="19" t="s">
        <v>721</v>
      </c>
      <c r="H6340" s="41">
        <v>4</v>
      </c>
      <c r="I6340" s="41">
        <v>2</v>
      </c>
      <c r="J6340" s="41">
        <v>10</v>
      </c>
      <c r="K6340" s="44">
        <v>31</v>
      </c>
      <c r="L6340" s="20">
        <v>2547887.52</v>
      </c>
      <c r="M6340" s="19" t="s">
        <v>11</v>
      </c>
      <c r="N6340" s="28" t="s">
        <v>15953</v>
      </c>
    </row>
    <row r="6341" spans="1:14" ht="90" x14ac:dyDescent="0.25">
      <c r="A6341" s="27" t="s">
        <v>6182</v>
      </c>
      <c r="B6341" s="19" t="s">
        <v>17012</v>
      </c>
      <c r="C6341" s="19" t="s">
        <v>16739</v>
      </c>
      <c r="D6341" s="38" t="s">
        <v>16049</v>
      </c>
      <c r="E6341" s="38" t="s">
        <v>6471</v>
      </c>
      <c r="F6341" s="41" t="s">
        <v>4577</v>
      </c>
      <c r="G6341" s="19" t="s">
        <v>721</v>
      </c>
      <c r="H6341" s="41">
        <v>4</v>
      </c>
      <c r="I6341" s="41">
        <v>2</v>
      </c>
      <c r="J6341" s="41">
        <v>10</v>
      </c>
      <c r="K6341" s="44">
        <v>2</v>
      </c>
      <c r="L6341" s="20">
        <v>2287947</v>
      </c>
      <c r="M6341" s="19" t="s">
        <v>11</v>
      </c>
      <c r="N6341" s="28" t="s">
        <v>15953</v>
      </c>
    </row>
    <row r="6342" spans="1:14" ht="60" x14ac:dyDescent="0.25">
      <c r="A6342" s="27" t="s">
        <v>6182</v>
      </c>
      <c r="B6342" s="19" t="s">
        <v>17063</v>
      </c>
      <c r="C6342" s="19" t="s">
        <v>16869</v>
      </c>
      <c r="D6342" s="38" t="s">
        <v>16179</v>
      </c>
      <c r="E6342" s="38" t="s">
        <v>6472</v>
      </c>
      <c r="F6342" s="41" t="s">
        <v>3414</v>
      </c>
      <c r="G6342" s="19" t="s">
        <v>721</v>
      </c>
      <c r="H6342" s="41">
        <v>4</v>
      </c>
      <c r="I6342" s="41">
        <v>2</v>
      </c>
      <c r="J6342" s="41">
        <v>10</v>
      </c>
      <c r="K6342" s="44">
        <v>4</v>
      </c>
      <c r="L6342" s="20">
        <v>44926.8</v>
      </c>
      <c r="M6342" s="19" t="s">
        <v>11</v>
      </c>
      <c r="N6342" s="28" t="s">
        <v>15953</v>
      </c>
    </row>
    <row r="6343" spans="1:14" ht="60" x14ac:dyDescent="0.25">
      <c r="A6343" s="27" t="s">
        <v>6182</v>
      </c>
      <c r="B6343" s="19" t="s">
        <v>17063</v>
      </c>
      <c r="C6343" s="19" t="s">
        <v>16869</v>
      </c>
      <c r="D6343" s="38" t="s">
        <v>16179</v>
      </c>
      <c r="E6343" s="38" t="s">
        <v>6473</v>
      </c>
      <c r="F6343" s="41" t="s">
        <v>3414</v>
      </c>
      <c r="G6343" s="19" t="s">
        <v>721</v>
      </c>
      <c r="H6343" s="41">
        <v>4</v>
      </c>
      <c r="I6343" s="41">
        <v>2</v>
      </c>
      <c r="J6343" s="41">
        <v>10</v>
      </c>
      <c r="K6343" s="44">
        <v>25</v>
      </c>
      <c r="L6343" s="20">
        <v>2231272.25</v>
      </c>
      <c r="M6343" s="19" t="s">
        <v>11</v>
      </c>
      <c r="N6343" s="28" t="s">
        <v>15953</v>
      </c>
    </row>
    <row r="6344" spans="1:14" ht="60" x14ac:dyDescent="0.25">
      <c r="A6344" s="27" t="s">
        <v>6182</v>
      </c>
      <c r="B6344" s="19" t="s">
        <v>17063</v>
      </c>
      <c r="C6344" s="19" t="s">
        <v>16869</v>
      </c>
      <c r="D6344" s="38" t="s">
        <v>16179</v>
      </c>
      <c r="E6344" s="38" t="s">
        <v>6474</v>
      </c>
      <c r="F6344" s="41" t="s">
        <v>3414</v>
      </c>
      <c r="G6344" s="19" t="s">
        <v>721</v>
      </c>
      <c r="H6344" s="41">
        <v>4</v>
      </c>
      <c r="I6344" s="41">
        <v>2</v>
      </c>
      <c r="J6344" s="41">
        <v>10</v>
      </c>
      <c r="K6344" s="44">
        <v>45</v>
      </c>
      <c r="L6344" s="20">
        <v>1147522.95</v>
      </c>
      <c r="M6344" s="19" t="s">
        <v>11</v>
      </c>
      <c r="N6344" s="28" t="s">
        <v>15953</v>
      </c>
    </row>
    <row r="6345" spans="1:14" ht="45" x14ac:dyDescent="0.25">
      <c r="A6345" s="27" t="s">
        <v>6182</v>
      </c>
      <c r="B6345" s="19" t="s">
        <v>17063</v>
      </c>
      <c r="C6345" s="19" t="s">
        <v>16943</v>
      </c>
      <c r="D6345" s="38" t="s">
        <v>16255</v>
      </c>
      <c r="E6345" s="38" t="s">
        <v>6475</v>
      </c>
      <c r="F6345" s="41" t="s">
        <v>6476</v>
      </c>
      <c r="G6345" s="19" t="s">
        <v>721</v>
      </c>
      <c r="H6345" s="41">
        <v>4</v>
      </c>
      <c r="I6345" s="41">
        <v>2</v>
      </c>
      <c r="J6345" s="41">
        <v>10</v>
      </c>
      <c r="K6345" s="44">
        <v>2</v>
      </c>
      <c r="L6345" s="20">
        <v>110317.75999999999</v>
      </c>
      <c r="M6345" s="19" t="s">
        <v>11</v>
      </c>
      <c r="N6345" s="28" t="s">
        <v>15953</v>
      </c>
    </row>
    <row r="6346" spans="1:14" ht="45" x14ac:dyDescent="0.25">
      <c r="A6346" s="27" t="s">
        <v>6182</v>
      </c>
      <c r="B6346" s="19" t="s">
        <v>16745</v>
      </c>
      <c r="C6346" s="19" t="s">
        <v>16745</v>
      </c>
      <c r="D6346" s="38" t="s">
        <v>16055</v>
      </c>
      <c r="E6346" s="38" t="s">
        <v>6477</v>
      </c>
      <c r="F6346" s="41" t="s">
        <v>6478</v>
      </c>
      <c r="G6346" s="19" t="s">
        <v>721</v>
      </c>
      <c r="H6346" s="41">
        <v>4</v>
      </c>
      <c r="I6346" s="41">
        <v>2</v>
      </c>
      <c r="J6346" s="41">
        <v>10</v>
      </c>
      <c r="K6346" s="44">
        <v>110</v>
      </c>
      <c r="L6346" s="20">
        <v>506112.20000000007</v>
      </c>
      <c r="M6346" s="19" t="s">
        <v>11</v>
      </c>
      <c r="N6346" s="28" t="s">
        <v>15953</v>
      </c>
    </row>
    <row r="6347" spans="1:14" ht="45" x14ac:dyDescent="0.25">
      <c r="A6347" s="27" t="s">
        <v>6182</v>
      </c>
      <c r="B6347" s="19" t="s">
        <v>17063</v>
      </c>
      <c r="C6347" s="19" t="s">
        <v>16866</v>
      </c>
      <c r="D6347" s="38" t="s">
        <v>16176</v>
      </c>
      <c r="E6347" s="38" t="s">
        <v>6479</v>
      </c>
      <c r="F6347" s="41" t="s">
        <v>6478</v>
      </c>
      <c r="G6347" s="19" t="s">
        <v>721</v>
      </c>
      <c r="H6347" s="41">
        <v>4</v>
      </c>
      <c r="I6347" s="41">
        <v>2</v>
      </c>
      <c r="J6347" s="41">
        <v>10</v>
      </c>
      <c r="K6347" s="44">
        <v>4</v>
      </c>
      <c r="L6347" s="20">
        <v>296959.28000000003</v>
      </c>
      <c r="M6347" s="19" t="s">
        <v>11</v>
      </c>
      <c r="N6347" s="28" t="s">
        <v>15953</v>
      </c>
    </row>
    <row r="6348" spans="1:14" ht="45" x14ac:dyDescent="0.25">
      <c r="A6348" s="27" t="s">
        <v>6182</v>
      </c>
      <c r="B6348" s="19" t="s">
        <v>17063</v>
      </c>
      <c r="C6348" s="19" t="s">
        <v>16866</v>
      </c>
      <c r="D6348" s="38" t="s">
        <v>16176</v>
      </c>
      <c r="E6348" s="38" t="s">
        <v>6480</v>
      </c>
      <c r="F6348" s="41" t="s">
        <v>6481</v>
      </c>
      <c r="G6348" s="19" t="s">
        <v>721</v>
      </c>
      <c r="H6348" s="41">
        <v>4</v>
      </c>
      <c r="I6348" s="41">
        <v>2</v>
      </c>
      <c r="J6348" s="41">
        <v>10</v>
      </c>
      <c r="K6348" s="44">
        <v>10</v>
      </c>
      <c r="L6348" s="20">
        <v>93334.1</v>
      </c>
      <c r="M6348" s="19" t="s">
        <v>11</v>
      </c>
      <c r="N6348" s="28" t="s">
        <v>15953</v>
      </c>
    </row>
    <row r="6349" spans="1:14" ht="45" x14ac:dyDescent="0.25">
      <c r="A6349" s="27" t="s">
        <v>6182</v>
      </c>
      <c r="B6349" s="19" t="s">
        <v>17063</v>
      </c>
      <c r="C6349" s="19" t="s">
        <v>16866</v>
      </c>
      <c r="D6349" s="38" t="s">
        <v>16176</v>
      </c>
      <c r="E6349" s="38" t="s">
        <v>6482</v>
      </c>
      <c r="F6349" s="41" t="s">
        <v>6481</v>
      </c>
      <c r="G6349" s="19" t="s">
        <v>721</v>
      </c>
      <c r="H6349" s="41">
        <v>4</v>
      </c>
      <c r="I6349" s="41">
        <v>2</v>
      </c>
      <c r="J6349" s="41">
        <v>10</v>
      </c>
      <c r="K6349" s="44">
        <v>10</v>
      </c>
      <c r="L6349" s="20">
        <v>133327.6</v>
      </c>
      <c r="M6349" s="19" t="s">
        <v>11</v>
      </c>
      <c r="N6349" s="28" t="s">
        <v>15953</v>
      </c>
    </row>
    <row r="6350" spans="1:14" ht="30" x14ac:dyDescent="0.25">
      <c r="A6350" s="27" t="s">
        <v>6182</v>
      </c>
      <c r="B6350" s="19" t="s">
        <v>17015</v>
      </c>
      <c r="C6350" s="19" t="s">
        <v>16742</v>
      </c>
      <c r="D6350" s="38" t="s">
        <v>16052</v>
      </c>
      <c r="E6350" s="38" t="s">
        <v>6483</v>
      </c>
      <c r="F6350" s="41" t="s">
        <v>2889</v>
      </c>
      <c r="G6350" s="19" t="s">
        <v>721</v>
      </c>
      <c r="H6350" s="41">
        <v>4</v>
      </c>
      <c r="I6350" s="41">
        <v>2</v>
      </c>
      <c r="J6350" s="41">
        <v>10</v>
      </c>
      <c r="K6350" s="44">
        <v>1</v>
      </c>
      <c r="L6350" s="20">
        <v>36864</v>
      </c>
      <c r="M6350" s="19" t="s">
        <v>11</v>
      </c>
      <c r="N6350" s="28" t="s">
        <v>15953</v>
      </c>
    </row>
    <row r="6351" spans="1:14" ht="60" x14ac:dyDescent="0.25">
      <c r="A6351" s="27" t="s">
        <v>6182</v>
      </c>
      <c r="B6351" s="19" t="s">
        <v>17038</v>
      </c>
      <c r="C6351" s="19" t="s">
        <v>16861</v>
      </c>
      <c r="D6351" s="38" t="s">
        <v>16171</v>
      </c>
      <c r="E6351" s="38" t="s">
        <v>6484</v>
      </c>
      <c r="F6351" s="41" t="s">
        <v>2889</v>
      </c>
      <c r="G6351" s="19" t="s">
        <v>721</v>
      </c>
      <c r="H6351" s="41">
        <v>4</v>
      </c>
      <c r="I6351" s="41">
        <v>2</v>
      </c>
      <c r="J6351" s="41">
        <v>10</v>
      </c>
      <c r="K6351" s="44">
        <v>12</v>
      </c>
      <c r="L6351" s="20">
        <v>476003.76</v>
      </c>
      <c r="M6351" s="19" t="s">
        <v>11</v>
      </c>
      <c r="N6351" s="28" t="s">
        <v>15953</v>
      </c>
    </row>
    <row r="6352" spans="1:14" ht="60" x14ac:dyDescent="0.25">
      <c r="A6352" s="27" t="s">
        <v>6182</v>
      </c>
      <c r="B6352" s="19" t="s">
        <v>17038</v>
      </c>
      <c r="C6352" s="19" t="s">
        <v>16861</v>
      </c>
      <c r="D6352" s="38" t="s">
        <v>16171</v>
      </c>
      <c r="E6352" s="38" t="s">
        <v>6485</v>
      </c>
      <c r="F6352" s="41" t="s">
        <v>2889</v>
      </c>
      <c r="G6352" s="19" t="s">
        <v>721</v>
      </c>
      <c r="H6352" s="41">
        <v>4</v>
      </c>
      <c r="I6352" s="41">
        <v>2</v>
      </c>
      <c r="J6352" s="41">
        <v>10</v>
      </c>
      <c r="K6352" s="44">
        <v>3</v>
      </c>
      <c r="L6352" s="20">
        <v>233280.93</v>
      </c>
      <c r="M6352" s="19" t="s">
        <v>11</v>
      </c>
      <c r="N6352" s="28" t="s">
        <v>15953</v>
      </c>
    </row>
    <row r="6353" spans="1:14" ht="30" x14ac:dyDescent="0.25">
      <c r="A6353" s="27" t="s">
        <v>6182</v>
      </c>
      <c r="B6353" s="19" t="s">
        <v>17013</v>
      </c>
      <c r="C6353" s="19" t="s">
        <v>16740</v>
      </c>
      <c r="D6353" s="38" t="s">
        <v>16050</v>
      </c>
      <c r="E6353" s="38" t="s">
        <v>6486</v>
      </c>
      <c r="F6353" s="41" t="s">
        <v>2269</v>
      </c>
      <c r="G6353" s="19" t="s">
        <v>721</v>
      </c>
      <c r="H6353" s="41">
        <v>4</v>
      </c>
      <c r="I6353" s="41">
        <v>2</v>
      </c>
      <c r="J6353" s="41">
        <v>10</v>
      </c>
      <c r="K6353" s="44">
        <v>6</v>
      </c>
      <c r="L6353" s="20">
        <v>233849.27999999997</v>
      </c>
      <c r="M6353" s="19" t="s">
        <v>11</v>
      </c>
      <c r="N6353" s="28" t="s">
        <v>15953</v>
      </c>
    </row>
    <row r="6354" spans="1:14" ht="30" x14ac:dyDescent="0.25">
      <c r="A6354" s="27" t="s">
        <v>6182</v>
      </c>
      <c r="B6354" s="19" t="s">
        <v>17013</v>
      </c>
      <c r="C6354" s="19" t="s">
        <v>16740</v>
      </c>
      <c r="D6354" s="38" t="s">
        <v>16050</v>
      </c>
      <c r="E6354" s="38" t="s">
        <v>6487</v>
      </c>
      <c r="F6354" s="41" t="s">
        <v>2269</v>
      </c>
      <c r="G6354" s="19" t="s">
        <v>721</v>
      </c>
      <c r="H6354" s="41">
        <v>4</v>
      </c>
      <c r="I6354" s="41">
        <v>2</v>
      </c>
      <c r="J6354" s="41">
        <v>10</v>
      </c>
      <c r="K6354" s="44">
        <v>6</v>
      </c>
      <c r="L6354" s="20">
        <v>433512</v>
      </c>
      <c r="M6354" s="19" t="s">
        <v>11</v>
      </c>
      <c r="N6354" s="28" t="s">
        <v>15953</v>
      </c>
    </row>
    <row r="6355" spans="1:14" ht="30" x14ac:dyDescent="0.25">
      <c r="A6355" s="27" t="s">
        <v>6182</v>
      </c>
      <c r="B6355" s="19" t="s">
        <v>17013</v>
      </c>
      <c r="C6355" s="19" t="s">
        <v>16851</v>
      </c>
      <c r="D6355" s="38" t="s">
        <v>16161</v>
      </c>
      <c r="E6355" s="38" t="s">
        <v>6488</v>
      </c>
      <c r="F6355" s="41" t="s">
        <v>6489</v>
      </c>
      <c r="G6355" s="19" t="s">
        <v>721</v>
      </c>
      <c r="H6355" s="41">
        <v>4</v>
      </c>
      <c r="I6355" s="41">
        <v>2</v>
      </c>
      <c r="J6355" s="41">
        <v>10</v>
      </c>
      <c r="K6355" s="44">
        <v>2</v>
      </c>
      <c r="L6355" s="20">
        <v>237067.04</v>
      </c>
      <c r="M6355" s="19" t="s">
        <v>15964</v>
      </c>
      <c r="N6355" s="28" t="s">
        <v>15953</v>
      </c>
    </row>
    <row r="6356" spans="1:14" ht="30" x14ac:dyDescent="0.25">
      <c r="A6356" s="27" t="s">
        <v>6182</v>
      </c>
      <c r="B6356" s="19" t="s">
        <v>17013</v>
      </c>
      <c r="C6356" s="19" t="s">
        <v>16851</v>
      </c>
      <c r="D6356" s="38" t="s">
        <v>16161</v>
      </c>
      <c r="E6356" s="38" t="s">
        <v>6490</v>
      </c>
      <c r="F6356" s="41" t="s">
        <v>6489</v>
      </c>
      <c r="G6356" s="19" t="s">
        <v>721</v>
      </c>
      <c r="H6356" s="41">
        <v>4</v>
      </c>
      <c r="I6356" s="41">
        <v>2</v>
      </c>
      <c r="J6356" s="41">
        <v>10</v>
      </c>
      <c r="K6356" s="44">
        <v>2</v>
      </c>
      <c r="L6356" s="20">
        <v>329788.79999999999</v>
      </c>
      <c r="M6356" s="19" t="s">
        <v>15964</v>
      </c>
      <c r="N6356" s="28" t="s">
        <v>15953</v>
      </c>
    </row>
    <row r="6357" spans="1:14" ht="30" x14ac:dyDescent="0.25">
      <c r="A6357" s="27" t="s">
        <v>6182</v>
      </c>
      <c r="B6357" s="19" t="s">
        <v>17013</v>
      </c>
      <c r="C6357" s="19" t="s">
        <v>16851</v>
      </c>
      <c r="D6357" s="38" t="s">
        <v>16161</v>
      </c>
      <c r="E6357" s="38" t="s">
        <v>6491</v>
      </c>
      <c r="F6357" s="41" t="s">
        <v>6489</v>
      </c>
      <c r="G6357" s="19" t="s">
        <v>721</v>
      </c>
      <c r="H6357" s="41">
        <v>4</v>
      </c>
      <c r="I6357" s="41">
        <v>2</v>
      </c>
      <c r="J6357" s="41">
        <v>10</v>
      </c>
      <c r="K6357" s="44">
        <v>1</v>
      </c>
      <c r="L6357" s="20">
        <v>86399.71</v>
      </c>
      <c r="M6357" s="19" t="s">
        <v>11</v>
      </c>
      <c r="N6357" s="28" t="s">
        <v>15953</v>
      </c>
    </row>
    <row r="6358" spans="1:14" ht="60" x14ac:dyDescent="0.25">
      <c r="A6358" s="27" t="s">
        <v>6182</v>
      </c>
      <c r="B6358" s="19" t="s">
        <v>17038</v>
      </c>
      <c r="C6358" s="19" t="s">
        <v>16861</v>
      </c>
      <c r="D6358" s="38" t="s">
        <v>16171</v>
      </c>
      <c r="E6358" s="38" t="s">
        <v>6492</v>
      </c>
      <c r="F6358" s="41" t="s">
        <v>728</v>
      </c>
      <c r="G6358" s="19" t="s">
        <v>721</v>
      </c>
      <c r="H6358" s="41">
        <v>4</v>
      </c>
      <c r="I6358" s="41">
        <v>2</v>
      </c>
      <c r="J6358" s="41">
        <v>10</v>
      </c>
      <c r="K6358" s="44">
        <v>1</v>
      </c>
      <c r="L6358" s="20">
        <v>506989.35</v>
      </c>
      <c r="M6358" s="19" t="s">
        <v>11</v>
      </c>
      <c r="N6358" s="28" t="s">
        <v>15953</v>
      </c>
    </row>
    <row r="6359" spans="1:14" ht="60" x14ac:dyDescent="0.25">
      <c r="A6359" s="27" t="s">
        <v>6182</v>
      </c>
      <c r="B6359" s="19" t="s">
        <v>17038</v>
      </c>
      <c r="C6359" s="19" t="s">
        <v>16861</v>
      </c>
      <c r="D6359" s="38" t="s">
        <v>16171</v>
      </c>
      <c r="E6359" s="38" t="s">
        <v>6493</v>
      </c>
      <c r="F6359" s="41" t="s">
        <v>728</v>
      </c>
      <c r="G6359" s="19" t="s">
        <v>721</v>
      </c>
      <c r="H6359" s="41">
        <v>4</v>
      </c>
      <c r="I6359" s="41">
        <v>2</v>
      </c>
      <c r="J6359" s="41">
        <v>10</v>
      </c>
      <c r="K6359" s="44">
        <v>1</v>
      </c>
      <c r="L6359" s="20">
        <v>968997.15</v>
      </c>
      <c r="M6359" s="19" t="s">
        <v>11</v>
      </c>
      <c r="N6359" s="28" t="s">
        <v>15953</v>
      </c>
    </row>
    <row r="6360" spans="1:14" ht="45" x14ac:dyDescent="0.25">
      <c r="A6360" s="27" t="s">
        <v>6182</v>
      </c>
      <c r="B6360" s="19" t="s">
        <v>17031</v>
      </c>
      <c r="C6360" s="19" t="s">
        <v>16876</v>
      </c>
      <c r="D6360" s="38" t="s">
        <v>16186</v>
      </c>
      <c r="E6360" s="38" t="s">
        <v>6494</v>
      </c>
      <c r="F6360" s="41" t="s">
        <v>6495</v>
      </c>
      <c r="G6360" s="19" t="s">
        <v>611</v>
      </c>
      <c r="H6360" s="41">
        <v>3</v>
      </c>
      <c r="I6360" s="41">
        <v>3</v>
      </c>
      <c r="J6360" s="41">
        <v>10</v>
      </c>
      <c r="K6360" s="44">
        <v>1</v>
      </c>
      <c r="L6360" s="20">
        <v>8000000</v>
      </c>
      <c r="M6360" s="19" t="s">
        <v>15954</v>
      </c>
      <c r="N6360" s="28" t="s">
        <v>15953</v>
      </c>
    </row>
    <row r="6361" spans="1:14" ht="30" x14ac:dyDescent="0.25">
      <c r="A6361" s="27" t="s">
        <v>6182</v>
      </c>
      <c r="B6361" s="19" t="s">
        <v>16841</v>
      </c>
      <c r="C6361" s="19" t="s">
        <v>16841</v>
      </c>
      <c r="D6361" s="38" t="s">
        <v>16151</v>
      </c>
      <c r="E6361" s="38" t="s">
        <v>6496</v>
      </c>
      <c r="F6361" s="41" t="s">
        <v>6497</v>
      </c>
      <c r="G6361" s="19" t="s">
        <v>611</v>
      </c>
      <c r="H6361" s="41">
        <v>2</v>
      </c>
      <c r="I6361" s="41">
        <v>2</v>
      </c>
      <c r="J6361" s="41">
        <v>10</v>
      </c>
      <c r="K6361" s="44">
        <v>1</v>
      </c>
      <c r="L6361" s="20">
        <v>125000</v>
      </c>
      <c r="M6361" s="19" t="s">
        <v>11</v>
      </c>
      <c r="N6361" s="28" t="s">
        <v>15953</v>
      </c>
    </row>
    <row r="6362" spans="1:14" ht="30" x14ac:dyDescent="0.25">
      <c r="A6362" s="27" t="s">
        <v>6182</v>
      </c>
      <c r="B6362" s="19" t="s">
        <v>17011</v>
      </c>
      <c r="C6362" s="19" t="s">
        <v>16738</v>
      </c>
      <c r="D6362" s="38" t="s">
        <v>16048</v>
      </c>
      <c r="E6362" s="38" t="s">
        <v>6498</v>
      </c>
      <c r="F6362" s="41" t="s">
        <v>4630</v>
      </c>
      <c r="G6362" s="19" t="s">
        <v>611</v>
      </c>
      <c r="H6362" s="41">
        <v>2</v>
      </c>
      <c r="I6362" s="41">
        <v>2</v>
      </c>
      <c r="J6362" s="41">
        <v>10</v>
      </c>
      <c r="K6362" s="44">
        <v>80</v>
      </c>
      <c r="L6362" s="20">
        <v>264000</v>
      </c>
      <c r="M6362" s="19" t="s">
        <v>11</v>
      </c>
      <c r="N6362" s="28" t="s">
        <v>15953</v>
      </c>
    </row>
    <row r="6363" spans="1:14" ht="30" x14ac:dyDescent="0.25">
      <c r="A6363" s="27" t="s">
        <v>6182</v>
      </c>
      <c r="B6363" s="19" t="s">
        <v>17015</v>
      </c>
      <c r="C6363" s="19" t="s">
        <v>16742</v>
      </c>
      <c r="D6363" s="38" t="s">
        <v>16052</v>
      </c>
      <c r="E6363" s="38" t="s">
        <v>6499</v>
      </c>
      <c r="F6363" s="41" t="s">
        <v>2380</v>
      </c>
      <c r="G6363" s="19" t="s">
        <v>721</v>
      </c>
      <c r="H6363" s="41">
        <v>1</v>
      </c>
      <c r="I6363" s="41">
        <v>2</v>
      </c>
      <c r="J6363" s="41">
        <v>10</v>
      </c>
      <c r="K6363" s="44">
        <v>7</v>
      </c>
      <c r="L6363" s="20">
        <v>300713</v>
      </c>
      <c r="M6363" s="19" t="s">
        <v>11</v>
      </c>
      <c r="N6363" s="28" t="s">
        <v>15953</v>
      </c>
    </row>
    <row r="6364" spans="1:14" ht="30" x14ac:dyDescent="0.25">
      <c r="A6364" s="27" t="s">
        <v>6182</v>
      </c>
      <c r="B6364" s="19" t="s">
        <v>17051</v>
      </c>
      <c r="C6364" s="19" t="s">
        <v>16809</v>
      </c>
      <c r="D6364" s="38" t="s">
        <v>16119</v>
      </c>
      <c r="E6364" s="38" t="s">
        <v>6500</v>
      </c>
      <c r="F6364" s="41" t="s">
        <v>509</v>
      </c>
      <c r="G6364" s="19" t="s">
        <v>611</v>
      </c>
      <c r="H6364" s="41">
        <v>2</v>
      </c>
      <c r="I6364" s="41">
        <v>2</v>
      </c>
      <c r="J6364" s="41">
        <v>10</v>
      </c>
      <c r="K6364" s="44">
        <v>30</v>
      </c>
      <c r="L6364" s="20">
        <v>13500000</v>
      </c>
      <c r="M6364" s="19" t="s">
        <v>11</v>
      </c>
      <c r="N6364" s="28" t="s">
        <v>15953</v>
      </c>
    </row>
    <row r="6365" spans="1:14" x14ac:dyDescent="0.25">
      <c r="A6365" s="27" t="s">
        <v>6182</v>
      </c>
      <c r="B6365" s="19" t="s">
        <v>17051</v>
      </c>
      <c r="C6365" s="19" t="s">
        <v>16809</v>
      </c>
      <c r="D6365" s="38" t="s">
        <v>16119</v>
      </c>
      <c r="E6365" s="38" t="s">
        <v>6501</v>
      </c>
      <c r="F6365" s="41" t="s">
        <v>509</v>
      </c>
      <c r="G6365" s="19" t="s">
        <v>611</v>
      </c>
      <c r="H6365" s="41">
        <v>2</v>
      </c>
      <c r="I6365" s="41">
        <v>2</v>
      </c>
      <c r="J6365" s="41">
        <v>10</v>
      </c>
      <c r="K6365" s="44">
        <v>1</v>
      </c>
      <c r="L6365" s="20">
        <v>800000</v>
      </c>
      <c r="M6365" s="19" t="s">
        <v>11</v>
      </c>
      <c r="N6365" s="28" t="s">
        <v>15953</v>
      </c>
    </row>
    <row r="6366" spans="1:14" ht="45" x14ac:dyDescent="0.25">
      <c r="A6366" s="27" t="s">
        <v>6182</v>
      </c>
      <c r="B6366" s="19" t="s">
        <v>17014</v>
      </c>
      <c r="C6366" s="19" t="s">
        <v>16811</v>
      </c>
      <c r="D6366" s="38" t="s">
        <v>16121</v>
      </c>
      <c r="E6366" s="38" t="s">
        <v>6502</v>
      </c>
      <c r="F6366" s="41" t="s">
        <v>572</v>
      </c>
      <c r="G6366" s="19" t="s">
        <v>611</v>
      </c>
      <c r="H6366" s="41">
        <v>2</v>
      </c>
      <c r="I6366" s="41">
        <v>2</v>
      </c>
      <c r="J6366" s="41">
        <v>10</v>
      </c>
      <c r="K6366" s="44">
        <v>3</v>
      </c>
      <c r="L6366" s="20">
        <v>105000</v>
      </c>
      <c r="M6366" s="19" t="s">
        <v>11</v>
      </c>
      <c r="N6366" s="28" t="s">
        <v>15953</v>
      </c>
    </row>
    <row r="6367" spans="1:14" ht="45" x14ac:dyDescent="0.25">
      <c r="A6367" s="27" t="s">
        <v>6182</v>
      </c>
      <c r="B6367" s="19" t="s">
        <v>17014</v>
      </c>
      <c r="C6367" s="19" t="s">
        <v>16811</v>
      </c>
      <c r="D6367" s="38" t="s">
        <v>16121</v>
      </c>
      <c r="E6367" s="38" t="s">
        <v>6503</v>
      </c>
      <c r="F6367" s="41" t="s">
        <v>572</v>
      </c>
      <c r="G6367" s="19" t="s">
        <v>611</v>
      </c>
      <c r="H6367" s="41">
        <v>2</v>
      </c>
      <c r="I6367" s="41">
        <v>2</v>
      </c>
      <c r="J6367" s="41">
        <v>10</v>
      </c>
      <c r="K6367" s="44">
        <v>3</v>
      </c>
      <c r="L6367" s="20">
        <v>75000</v>
      </c>
      <c r="M6367" s="19" t="s">
        <v>11</v>
      </c>
      <c r="N6367" s="28" t="s">
        <v>15953</v>
      </c>
    </row>
    <row r="6368" spans="1:14" ht="45" x14ac:dyDescent="0.25">
      <c r="A6368" s="27" t="s">
        <v>6182</v>
      </c>
      <c r="B6368" s="19" t="s">
        <v>17014</v>
      </c>
      <c r="C6368" s="19" t="s">
        <v>16811</v>
      </c>
      <c r="D6368" s="38" t="s">
        <v>16121</v>
      </c>
      <c r="E6368" s="38" t="s">
        <v>6504</v>
      </c>
      <c r="F6368" s="41" t="s">
        <v>572</v>
      </c>
      <c r="G6368" s="19" t="s">
        <v>611</v>
      </c>
      <c r="H6368" s="41">
        <v>2</v>
      </c>
      <c r="I6368" s="41">
        <v>2</v>
      </c>
      <c r="J6368" s="41">
        <v>10</v>
      </c>
      <c r="K6368" s="44">
        <v>3</v>
      </c>
      <c r="L6368" s="20">
        <v>90000</v>
      </c>
      <c r="M6368" s="19" t="s">
        <v>11</v>
      </c>
      <c r="N6368" s="28" t="s">
        <v>15953</v>
      </c>
    </row>
    <row r="6369" spans="1:14" ht="45" x14ac:dyDescent="0.25">
      <c r="A6369" s="27" t="s">
        <v>6182</v>
      </c>
      <c r="B6369" s="19" t="s">
        <v>17014</v>
      </c>
      <c r="C6369" s="19" t="s">
        <v>16811</v>
      </c>
      <c r="D6369" s="38" t="s">
        <v>16121</v>
      </c>
      <c r="E6369" s="38" t="s">
        <v>6505</v>
      </c>
      <c r="F6369" s="41" t="s">
        <v>572</v>
      </c>
      <c r="G6369" s="19" t="s">
        <v>611</v>
      </c>
      <c r="H6369" s="41">
        <v>2</v>
      </c>
      <c r="I6369" s="41">
        <v>2</v>
      </c>
      <c r="J6369" s="41">
        <v>10</v>
      </c>
      <c r="K6369" s="44">
        <v>3</v>
      </c>
      <c r="L6369" s="20">
        <v>105000</v>
      </c>
      <c r="M6369" s="19" t="s">
        <v>11</v>
      </c>
      <c r="N6369" s="28" t="s">
        <v>15953</v>
      </c>
    </row>
    <row r="6370" spans="1:14" ht="45" x14ac:dyDescent="0.25">
      <c r="A6370" s="27" t="s">
        <v>6182</v>
      </c>
      <c r="B6370" s="19" t="s">
        <v>17014</v>
      </c>
      <c r="C6370" s="19" t="s">
        <v>16811</v>
      </c>
      <c r="D6370" s="38" t="s">
        <v>16121</v>
      </c>
      <c r="E6370" s="38" t="s">
        <v>6506</v>
      </c>
      <c r="F6370" s="41" t="s">
        <v>572</v>
      </c>
      <c r="G6370" s="19" t="s">
        <v>611</v>
      </c>
      <c r="H6370" s="41">
        <v>2</v>
      </c>
      <c r="I6370" s="41">
        <v>2</v>
      </c>
      <c r="J6370" s="41">
        <v>10</v>
      </c>
      <c r="K6370" s="44">
        <v>3</v>
      </c>
      <c r="L6370" s="20">
        <v>162000</v>
      </c>
      <c r="M6370" s="19" t="s">
        <v>11</v>
      </c>
      <c r="N6370" s="28" t="s">
        <v>15953</v>
      </c>
    </row>
    <row r="6371" spans="1:14" ht="45" x14ac:dyDescent="0.25">
      <c r="A6371" s="27" t="s">
        <v>6182</v>
      </c>
      <c r="B6371" s="19" t="s">
        <v>17014</v>
      </c>
      <c r="C6371" s="19" t="s">
        <v>16811</v>
      </c>
      <c r="D6371" s="38" t="s">
        <v>16121</v>
      </c>
      <c r="E6371" s="38" t="s">
        <v>6507</v>
      </c>
      <c r="F6371" s="41" t="s">
        <v>572</v>
      </c>
      <c r="G6371" s="19" t="s">
        <v>611</v>
      </c>
      <c r="H6371" s="41">
        <v>2</v>
      </c>
      <c r="I6371" s="41">
        <v>2</v>
      </c>
      <c r="J6371" s="41">
        <v>10</v>
      </c>
      <c r="K6371" s="44">
        <v>3</v>
      </c>
      <c r="L6371" s="20">
        <v>135000</v>
      </c>
      <c r="M6371" s="19" t="s">
        <v>11</v>
      </c>
      <c r="N6371" s="28" t="s">
        <v>15953</v>
      </c>
    </row>
    <row r="6372" spans="1:14" ht="45" x14ac:dyDescent="0.25">
      <c r="A6372" s="27" t="s">
        <v>6182</v>
      </c>
      <c r="B6372" s="19" t="s">
        <v>17014</v>
      </c>
      <c r="C6372" s="19" t="s">
        <v>16811</v>
      </c>
      <c r="D6372" s="38" t="s">
        <v>16121</v>
      </c>
      <c r="E6372" s="38" t="s">
        <v>6508</v>
      </c>
      <c r="F6372" s="41" t="s">
        <v>572</v>
      </c>
      <c r="G6372" s="19" t="s">
        <v>611</v>
      </c>
      <c r="H6372" s="41">
        <v>2</v>
      </c>
      <c r="I6372" s="41">
        <v>2</v>
      </c>
      <c r="J6372" s="41">
        <v>10</v>
      </c>
      <c r="K6372" s="44">
        <v>3</v>
      </c>
      <c r="L6372" s="20">
        <v>135000</v>
      </c>
      <c r="M6372" s="19" t="s">
        <v>11</v>
      </c>
      <c r="N6372" s="28" t="s">
        <v>15953</v>
      </c>
    </row>
    <row r="6373" spans="1:14" ht="45" x14ac:dyDescent="0.25">
      <c r="A6373" s="27" t="s">
        <v>6182</v>
      </c>
      <c r="B6373" s="19" t="s">
        <v>17014</v>
      </c>
      <c r="C6373" s="19" t="s">
        <v>16811</v>
      </c>
      <c r="D6373" s="38" t="s">
        <v>16121</v>
      </c>
      <c r="E6373" s="38" t="s">
        <v>6509</v>
      </c>
      <c r="F6373" s="41" t="s">
        <v>572</v>
      </c>
      <c r="G6373" s="19" t="s">
        <v>611</v>
      </c>
      <c r="H6373" s="41">
        <v>2</v>
      </c>
      <c r="I6373" s="41">
        <v>2</v>
      </c>
      <c r="J6373" s="41">
        <v>10</v>
      </c>
      <c r="K6373" s="44">
        <v>3</v>
      </c>
      <c r="L6373" s="20">
        <v>147000</v>
      </c>
      <c r="M6373" s="19" t="s">
        <v>11</v>
      </c>
      <c r="N6373" s="28" t="s">
        <v>15953</v>
      </c>
    </row>
    <row r="6374" spans="1:14" x14ac:dyDescent="0.25">
      <c r="A6374" s="27" t="s">
        <v>6182</v>
      </c>
      <c r="B6374" s="19" t="s">
        <v>16944</v>
      </c>
      <c r="C6374" s="19" t="s">
        <v>16944</v>
      </c>
      <c r="D6374" s="38" t="s">
        <v>16256</v>
      </c>
      <c r="E6374" s="38" t="s">
        <v>6510</v>
      </c>
      <c r="F6374" s="41" t="s">
        <v>3524</v>
      </c>
      <c r="G6374" s="19" t="s">
        <v>614</v>
      </c>
      <c r="H6374" s="41">
        <v>2</v>
      </c>
      <c r="I6374" s="41">
        <v>5</v>
      </c>
      <c r="J6374" s="41">
        <v>10</v>
      </c>
      <c r="K6374" s="44">
        <v>1</v>
      </c>
      <c r="L6374" s="20">
        <v>187843717.46000001</v>
      </c>
      <c r="M6374" s="19" t="s">
        <v>15954</v>
      </c>
      <c r="N6374" s="28" t="s">
        <v>15953</v>
      </c>
    </row>
    <row r="6375" spans="1:14" ht="45" x14ac:dyDescent="0.25">
      <c r="A6375" s="27" t="s">
        <v>6182</v>
      </c>
      <c r="B6375" s="19" t="s">
        <v>17025</v>
      </c>
      <c r="C6375" s="19" t="s">
        <v>16768</v>
      </c>
      <c r="D6375" s="38" t="s">
        <v>16078</v>
      </c>
      <c r="E6375" s="38" t="s">
        <v>6511</v>
      </c>
      <c r="F6375" s="41" t="s">
        <v>5688</v>
      </c>
      <c r="G6375" s="19" t="s">
        <v>949</v>
      </c>
      <c r="H6375" s="41">
        <v>1</v>
      </c>
      <c r="I6375" s="41">
        <v>12</v>
      </c>
      <c r="J6375" s="41">
        <v>10</v>
      </c>
      <c r="K6375" s="44">
        <v>1</v>
      </c>
      <c r="L6375" s="20">
        <v>97263666</v>
      </c>
      <c r="M6375" s="19" t="s">
        <v>15954</v>
      </c>
      <c r="N6375" s="28" t="s">
        <v>15953</v>
      </c>
    </row>
    <row r="6376" spans="1:14" ht="45" x14ac:dyDescent="0.25">
      <c r="A6376" s="27" t="s">
        <v>6182</v>
      </c>
      <c r="B6376" s="19" t="s">
        <v>17025</v>
      </c>
      <c r="C6376" s="19" t="s">
        <v>16768</v>
      </c>
      <c r="D6376" s="38" t="s">
        <v>16078</v>
      </c>
      <c r="E6376" s="38" t="s">
        <v>6512</v>
      </c>
      <c r="F6376" s="41" t="s">
        <v>5688</v>
      </c>
      <c r="G6376" s="19" t="s">
        <v>949</v>
      </c>
      <c r="H6376" s="41">
        <v>1</v>
      </c>
      <c r="I6376" s="41">
        <v>12</v>
      </c>
      <c r="J6376" s="41">
        <v>10</v>
      </c>
      <c r="K6376" s="44">
        <v>1</v>
      </c>
      <c r="L6376" s="20">
        <v>104538330</v>
      </c>
      <c r="M6376" s="19" t="s">
        <v>15954</v>
      </c>
      <c r="N6376" s="28" t="s">
        <v>15953</v>
      </c>
    </row>
    <row r="6377" spans="1:14" ht="45" x14ac:dyDescent="0.25">
      <c r="A6377" s="27" t="s">
        <v>6182</v>
      </c>
      <c r="B6377" s="19" t="s">
        <v>17025</v>
      </c>
      <c r="C6377" s="19" t="s">
        <v>16768</v>
      </c>
      <c r="D6377" s="38" t="s">
        <v>16078</v>
      </c>
      <c r="E6377" s="38" t="s">
        <v>6513</v>
      </c>
      <c r="F6377" s="41" t="s">
        <v>5688</v>
      </c>
      <c r="G6377" s="19" t="s">
        <v>949</v>
      </c>
      <c r="H6377" s="41">
        <v>1</v>
      </c>
      <c r="I6377" s="41">
        <v>12</v>
      </c>
      <c r="J6377" s="41">
        <v>10</v>
      </c>
      <c r="K6377" s="44">
        <v>1</v>
      </c>
      <c r="L6377" s="20">
        <v>33974146</v>
      </c>
      <c r="M6377" s="19" t="s">
        <v>15954</v>
      </c>
      <c r="N6377" s="28" t="s">
        <v>15953</v>
      </c>
    </row>
    <row r="6378" spans="1:14" ht="45" x14ac:dyDescent="0.25">
      <c r="A6378" s="27" t="s">
        <v>6182</v>
      </c>
      <c r="B6378" s="19" t="s">
        <v>17025</v>
      </c>
      <c r="C6378" s="19" t="s">
        <v>16768</v>
      </c>
      <c r="D6378" s="38" t="s">
        <v>16078</v>
      </c>
      <c r="E6378" s="38" t="s">
        <v>6514</v>
      </c>
      <c r="F6378" s="41" t="s">
        <v>5688</v>
      </c>
      <c r="G6378" s="19" t="s">
        <v>949</v>
      </c>
      <c r="H6378" s="41">
        <v>1</v>
      </c>
      <c r="I6378" s="41">
        <v>12</v>
      </c>
      <c r="J6378" s="41">
        <v>10</v>
      </c>
      <c r="K6378" s="44">
        <v>1</v>
      </c>
      <c r="L6378" s="20">
        <v>221580</v>
      </c>
      <c r="M6378" s="19" t="s">
        <v>15954</v>
      </c>
      <c r="N6378" s="28" t="s">
        <v>15953</v>
      </c>
    </row>
    <row r="6379" spans="1:14" ht="45" x14ac:dyDescent="0.25">
      <c r="A6379" s="27" t="s">
        <v>6182</v>
      </c>
      <c r="B6379" s="19" t="s">
        <v>17025</v>
      </c>
      <c r="C6379" s="19" t="s">
        <v>16768</v>
      </c>
      <c r="D6379" s="38" t="s">
        <v>16078</v>
      </c>
      <c r="E6379" s="38" t="s">
        <v>6515</v>
      </c>
      <c r="F6379" s="41" t="s">
        <v>5688</v>
      </c>
      <c r="G6379" s="19" t="s">
        <v>949</v>
      </c>
      <c r="H6379" s="41">
        <v>1</v>
      </c>
      <c r="I6379" s="41">
        <v>12</v>
      </c>
      <c r="J6379" s="41">
        <v>10</v>
      </c>
      <c r="K6379" s="44">
        <v>1</v>
      </c>
      <c r="L6379" s="20">
        <v>72959425</v>
      </c>
      <c r="M6379" s="19" t="s">
        <v>15954</v>
      </c>
      <c r="N6379" s="28" t="s">
        <v>15953</v>
      </c>
    </row>
    <row r="6380" spans="1:14" ht="45" x14ac:dyDescent="0.25">
      <c r="A6380" s="27" t="s">
        <v>6182</v>
      </c>
      <c r="B6380" s="19" t="s">
        <v>17025</v>
      </c>
      <c r="C6380" s="19" t="s">
        <v>16768</v>
      </c>
      <c r="D6380" s="38" t="s">
        <v>16078</v>
      </c>
      <c r="E6380" s="38" t="s">
        <v>6516</v>
      </c>
      <c r="F6380" s="41" t="s">
        <v>5688</v>
      </c>
      <c r="G6380" s="19" t="s">
        <v>949</v>
      </c>
      <c r="H6380" s="41">
        <v>1</v>
      </c>
      <c r="I6380" s="41">
        <v>12</v>
      </c>
      <c r="J6380" s="41">
        <v>10</v>
      </c>
      <c r="K6380" s="44">
        <v>1</v>
      </c>
      <c r="L6380" s="20">
        <v>119688911</v>
      </c>
      <c r="M6380" s="19" t="s">
        <v>15954</v>
      </c>
      <c r="N6380" s="28" t="s">
        <v>15953</v>
      </c>
    </row>
    <row r="6381" spans="1:14" ht="45" x14ac:dyDescent="0.25">
      <c r="A6381" s="27" t="s">
        <v>6182</v>
      </c>
      <c r="B6381" s="19" t="s">
        <v>17025</v>
      </c>
      <c r="C6381" s="19" t="s">
        <v>16768</v>
      </c>
      <c r="D6381" s="38" t="s">
        <v>16078</v>
      </c>
      <c r="E6381" s="38" t="s">
        <v>6517</v>
      </c>
      <c r="F6381" s="41" t="s">
        <v>5688</v>
      </c>
      <c r="G6381" s="19" t="s">
        <v>949</v>
      </c>
      <c r="H6381" s="41">
        <v>1</v>
      </c>
      <c r="I6381" s="41">
        <v>12</v>
      </c>
      <c r="J6381" s="41">
        <v>10</v>
      </c>
      <c r="K6381" s="44">
        <v>1</v>
      </c>
      <c r="L6381" s="20">
        <v>93541273</v>
      </c>
      <c r="M6381" s="19" t="s">
        <v>15954</v>
      </c>
      <c r="N6381" s="28" t="s">
        <v>15953</v>
      </c>
    </row>
    <row r="6382" spans="1:14" ht="45" x14ac:dyDescent="0.25">
      <c r="A6382" s="27" t="s">
        <v>6182</v>
      </c>
      <c r="B6382" s="19" t="s">
        <v>17025</v>
      </c>
      <c r="C6382" s="19" t="s">
        <v>16768</v>
      </c>
      <c r="D6382" s="38" t="s">
        <v>16078</v>
      </c>
      <c r="E6382" s="38" t="s">
        <v>6518</v>
      </c>
      <c r="F6382" s="41" t="s">
        <v>5688</v>
      </c>
      <c r="G6382" s="19" t="s">
        <v>949</v>
      </c>
      <c r="H6382" s="41">
        <v>1</v>
      </c>
      <c r="I6382" s="41">
        <v>12</v>
      </c>
      <c r="J6382" s="41">
        <v>10</v>
      </c>
      <c r="K6382" s="44">
        <v>1</v>
      </c>
      <c r="L6382" s="20">
        <v>82372</v>
      </c>
      <c r="M6382" s="19" t="s">
        <v>15954</v>
      </c>
      <c r="N6382" s="28" t="s">
        <v>15953</v>
      </c>
    </row>
    <row r="6383" spans="1:14" ht="45" x14ac:dyDescent="0.25">
      <c r="A6383" s="27" t="s">
        <v>6182</v>
      </c>
      <c r="B6383" s="19" t="s">
        <v>17025</v>
      </c>
      <c r="C6383" s="19" t="s">
        <v>16768</v>
      </c>
      <c r="D6383" s="38" t="s">
        <v>16078</v>
      </c>
      <c r="E6383" s="38" t="s">
        <v>6516</v>
      </c>
      <c r="F6383" s="41" t="s">
        <v>5688</v>
      </c>
      <c r="G6383" s="19" t="s">
        <v>949</v>
      </c>
      <c r="H6383" s="41">
        <v>1</v>
      </c>
      <c r="I6383" s="41">
        <v>12</v>
      </c>
      <c r="J6383" s="41">
        <v>10</v>
      </c>
      <c r="K6383" s="44">
        <v>1</v>
      </c>
      <c r="L6383" s="20">
        <v>125894544</v>
      </c>
      <c r="M6383" s="19" t="s">
        <v>15954</v>
      </c>
      <c r="N6383" s="28" t="s">
        <v>15953</v>
      </c>
    </row>
    <row r="6384" spans="1:14" ht="45" x14ac:dyDescent="0.25">
      <c r="A6384" s="27" t="s">
        <v>6182</v>
      </c>
      <c r="B6384" s="19" t="s">
        <v>17025</v>
      </c>
      <c r="C6384" s="19" t="s">
        <v>16768</v>
      </c>
      <c r="D6384" s="38" t="s">
        <v>16078</v>
      </c>
      <c r="E6384" s="38" t="s">
        <v>6519</v>
      </c>
      <c r="F6384" s="41" t="s">
        <v>5688</v>
      </c>
      <c r="G6384" s="19" t="s">
        <v>949</v>
      </c>
      <c r="H6384" s="41">
        <v>1</v>
      </c>
      <c r="I6384" s="41">
        <v>12</v>
      </c>
      <c r="J6384" s="41">
        <v>10</v>
      </c>
      <c r="K6384" s="44">
        <v>1</v>
      </c>
      <c r="L6384" s="20">
        <v>45701196.689999998</v>
      </c>
      <c r="M6384" s="19" t="s">
        <v>15954</v>
      </c>
      <c r="N6384" s="28" t="s">
        <v>15953</v>
      </c>
    </row>
    <row r="6385" spans="1:14" ht="45" x14ac:dyDescent="0.25">
      <c r="A6385" s="27" t="s">
        <v>6182</v>
      </c>
      <c r="B6385" s="19" t="s">
        <v>17025</v>
      </c>
      <c r="C6385" s="19" t="s">
        <v>16768</v>
      </c>
      <c r="D6385" s="38" t="s">
        <v>16078</v>
      </c>
      <c r="E6385" s="38" t="s">
        <v>6520</v>
      </c>
      <c r="F6385" s="41" t="s">
        <v>5688</v>
      </c>
      <c r="G6385" s="19" t="s">
        <v>949</v>
      </c>
      <c r="H6385" s="41">
        <v>1</v>
      </c>
      <c r="I6385" s="41">
        <v>12</v>
      </c>
      <c r="J6385" s="41">
        <v>16</v>
      </c>
      <c r="K6385" s="44">
        <v>1</v>
      </c>
      <c r="L6385" s="20">
        <v>113600</v>
      </c>
      <c r="M6385" s="19" t="s">
        <v>15954</v>
      </c>
      <c r="N6385" s="28" t="s">
        <v>15953</v>
      </c>
    </row>
    <row r="6386" spans="1:14" ht="45" x14ac:dyDescent="0.25">
      <c r="A6386" s="27" t="s">
        <v>6182</v>
      </c>
      <c r="B6386" s="19" t="s">
        <v>17025</v>
      </c>
      <c r="C6386" s="19" t="s">
        <v>16768</v>
      </c>
      <c r="D6386" s="38" t="s">
        <v>16078</v>
      </c>
      <c r="E6386" s="38" t="s">
        <v>6521</v>
      </c>
      <c r="F6386" s="41" t="s">
        <v>5688</v>
      </c>
      <c r="G6386" s="19" t="s">
        <v>949</v>
      </c>
      <c r="H6386" s="41">
        <v>1</v>
      </c>
      <c r="I6386" s="41">
        <v>12</v>
      </c>
      <c r="J6386" s="41">
        <v>16</v>
      </c>
      <c r="K6386" s="44">
        <v>1</v>
      </c>
      <c r="L6386" s="20">
        <v>144243079</v>
      </c>
      <c r="M6386" s="19" t="s">
        <v>15954</v>
      </c>
      <c r="N6386" s="28" t="s">
        <v>15953</v>
      </c>
    </row>
    <row r="6387" spans="1:14" ht="45" x14ac:dyDescent="0.25">
      <c r="A6387" s="27" t="s">
        <v>6182</v>
      </c>
      <c r="B6387" s="19" t="s">
        <v>17025</v>
      </c>
      <c r="C6387" s="19" t="s">
        <v>16768</v>
      </c>
      <c r="D6387" s="38" t="s">
        <v>16078</v>
      </c>
      <c r="E6387" s="38" t="s">
        <v>6522</v>
      </c>
      <c r="F6387" s="41" t="s">
        <v>5688</v>
      </c>
      <c r="G6387" s="19" t="s">
        <v>949</v>
      </c>
      <c r="H6387" s="41">
        <v>1</v>
      </c>
      <c r="I6387" s="41">
        <v>12</v>
      </c>
      <c r="J6387" s="41">
        <v>16</v>
      </c>
      <c r="K6387" s="44">
        <v>1</v>
      </c>
      <c r="L6387" s="20">
        <v>113600</v>
      </c>
      <c r="M6387" s="19" t="s">
        <v>15954</v>
      </c>
      <c r="N6387" s="28" t="s">
        <v>15953</v>
      </c>
    </row>
    <row r="6388" spans="1:14" ht="45" x14ac:dyDescent="0.25">
      <c r="A6388" s="27" t="s">
        <v>6182</v>
      </c>
      <c r="B6388" s="19" t="s">
        <v>17025</v>
      </c>
      <c r="C6388" s="19" t="s">
        <v>16768</v>
      </c>
      <c r="D6388" s="38" t="s">
        <v>16078</v>
      </c>
      <c r="E6388" s="38" t="s">
        <v>6523</v>
      </c>
      <c r="F6388" s="41" t="s">
        <v>5688</v>
      </c>
      <c r="G6388" s="19" t="s">
        <v>949</v>
      </c>
      <c r="H6388" s="41">
        <v>1</v>
      </c>
      <c r="I6388" s="41">
        <v>12</v>
      </c>
      <c r="J6388" s="41">
        <v>16</v>
      </c>
      <c r="K6388" s="44">
        <v>1</v>
      </c>
      <c r="L6388" s="20">
        <v>170742272</v>
      </c>
      <c r="M6388" s="19" t="s">
        <v>15954</v>
      </c>
      <c r="N6388" s="28" t="s">
        <v>15953</v>
      </c>
    </row>
    <row r="6389" spans="1:14" ht="45" x14ac:dyDescent="0.25">
      <c r="A6389" s="27" t="s">
        <v>6182</v>
      </c>
      <c r="B6389" s="19" t="s">
        <v>17025</v>
      </c>
      <c r="C6389" s="19" t="s">
        <v>16768</v>
      </c>
      <c r="D6389" s="38" t="s">
        <v>16078</v>
      </c>
      <c r="E6389" s="38" t="s">
        <v>6524</v>
      </c>
      <c r="F6389" s="41" t="s">
        <v>5688</v>
      </c>
      <c r="G6389" s="19" t="s">
        <v>949</v>
      </c>
      <c r="H6389" s="41">
        <v>1</v>
      </c>
      <c r="I6389" s="41">
        <v>12</v>
      </c>
      <c r="J6389" s="41">
        <v>16</v>
      </c>
      <c r="K6389" s="44">
        <v>1</v>
      </c>
      <c r="L6389" s="20">
        <v>113600</v>
      </c>
      <c r="M6389" s="19" t="s">
        <v>15954</v>
      </c>
      <c r="N6389" s="28" t="s">
        <v>15953</v>
      </c>
    </row>
    <row r="6390" spans="1:14" ht="45" x14ac:dyDescent="0.25">
      <c r="A6390" s="27" t="s">
        <v>6182</v>
      </c>
      <c r="B6390" s="19" t="s">
        <v>17025</v>
      </c>
      <c r="C6390" s="19" t="s">
        <v>16768</v>
      </c>
      <c r="D6390" s="38" t="s">
        <v>16078</v>
      </c>
      <c r="E6390" s="38" t="s">
        <v>6525</v>
      </c>
      <c r="F6390" s="41" t="s">
        <v>5688</v>
      </c>
      <c r="G6390" s="19" t="s">
        <v>949</v>
      </c>
      <c r="H6390" s="41">
        <v>1</v>
      </c>
      <c r="I6390" s="41">
        <v>12</v>
      </c>
      <c r="J6390" s="41">
        <v>16</v>
      </c>
      <c r="K6390" s="44">
        <v>1</v>
      </c>
      <c r="L6390" s="20">
        <v>65633913.310000002</v>
      </c>
      <c r="M6390" s="19" t="s">
        <v>15954</v>
      </c>
      <c r="N6390" s="28" t="s">
        <v>15953</v>
      </c>
    </row>
    <row r="6391" spans="1:14" ht="45" x14ac:dyDescent="0.25">
      <c r="A6391" s="27" t="s">
        <v>6182</v>
      </c>
      <c r="B6391" s="19" t="s">
        <v>17025</v>
      </c>
      <c r="C6391" s="19" t="s">
        <v>16768</v>
      </c>
      <c r="D6391" s="38" t="s">
        <v>16078</v>
      </c>
      <c r="E6391" s="38" t="s">
        <v>6526</v>
      </c>
      <c r="F6391" s="41" t="s">
        <v>5688</v>
      </c>
      <c r="G6391" s="19" t="s">
        <v>949</v>
      </c>
      <c r="H6391" s="41">
        <v>6</v>
      </c>
      <c r="I6391" s="41">
        <v>6</v>
      </c>
      <c r="J6391" s="41">
        <v>16</v>
      </c>
      <c r="K6391" s="44">
        <v>1</v>
      </c>
      <c r="L6391" s="20">
        <v>0.04</v>
      </c>
      <c r="M6391" s="19" t="s">
        <v>15954</v>
      </c>
      <c r="N6391" s="28" t="s">
        <v>15953</v>
      </c>
    </row>
    <row r="6392" spans="1:14" ht="45" x14ac:dyDescent="0.25">
      <c r="A6392" s="27" t="s">
        <v>6182</v>
      </c>
      <c r="B6392" s="19" t="s">
        <v>17025</v>
      </c>
      <c r="C6392" s="19" t="s">
        <v>16768</v>
      </c>
      <c r="D6392" s="38" t="s">
        <v>16078</v>
      </c>
      <c r="E6392" s="38" t="s">
        <v>6524</v>
      </c>
      <c r="F6392" s="41" t="s">
        <v>5688</v>
      </c>
      <c r="G6392" s="19" t="s">
        <v>949</v>
      </c>
      <c r="H6392" s="41">
        <v>1</v>
      </c>
      <c r="I6392" s="41">
        <v>12</v>
      </c>
      <c r="J6392" s="41">
        <v>16</v>
      </c>
      <c r="K6392" s="44">
        <v>1</v>
      </c>
      <c r="L6392" s="20">
        <v>113600</v>
      </c>
      <c r="M6392" s="19" t="s">
        <v>15954</v>
      </c>
      <c r="N6392" s="28" t="s">
        <v>15953</v>
      </c>
    </row>
    <row r="6393" spans="1:14" ht="45" x14ac:dyDescent="0.25">
      <c r="A6393" s="27" t="s">
        <v>6182</v>
      </c>
      <c r="B6393" s="19" t="s">
        <v>17025</v>
      </c>
      <c r="C6393" s="19" t="s">
        <v>16768</v>
      </c>
      <c r="D6393" s="38" t="s">
        <v>16078</v>
      </c>
      <c r="E6393" s="38" t="s">
        <v>6527</v>
      </c>
      <c r="F6393" s="41" t="s">
        <v>5688</v>
      </c>
      <c r="G6393" s="19" t="s">
        <v>949</v>
      </c>
      <c r="H6393" s="41">
        <v>1</v>
      </c>
      <c r="I6393" s="41">
        <v>12</v>
      </c>
      <c r="J6393" s="41">
        <v>16</v>
      </c>
      <c r="K6393" s="44">
        <v>1</v>
      </c>
      <c r="L6393" s="20">
        <v>29994466</v>
      </c>
      <c r="M6393" s="19" t="s">
        <v>15954</v>
      </c>
      <c r="N6393" s="28" t="s">
        <v>15953</v>
      </c>
    </row>
    <row r="6394" spans="1:14" ht="30" x14ac:dyDescent="0.25">
      <c r="A6394" s="27" t="s">
        <v>6182</v>
      </c>
      <c r="B6394" s="19" t="s">
        <v>17022</v>
      </c>
      <c r="C6394" s="19" t="s">
        <v>16899</v>
      </c>
      <c r="D6394" s="38" t="s">
        <v>16209</v>
      </c>
      <c r="E6394" s="38" t="s">
        <v>6528</v>
      </c>
      <c r="F6394" s="41" t="s">
        <v>3815</v>
      </c>
      <c r="G6394" s="19" t="s">
        <v>611</v>
      </c>
      <c r="H6394" s="41">
        <v>1</v>
      </c>
      <c r="I6394" s="41">
        <v>10</v>
      </c>
      <c r="J6394" s="41">
        <v>10</v>
      </c>
      <c r="K6394" s="44">
        <v>1</v>
      </c>
      <c r="L6394" s="20">
        <v>72925230</v>
      </c>
      <c r="M6394" s="19" t="s">
        <v>15954</v>
      </c>
      <c r="N6394" s="28" t="s">
        <v>15955</v>
      </c>
    </row>
    <row r="6395" spans="1:14" ht="30" x14ac:dyDescent="0.25">
      <c r="A6395" s="27" t="s">
        <v>6182</v>
      </c>
      <c r="B6395" s="19" t="s">
        <v>17022</v>
      </c>
      <c r="C6395" s="19" t="s">
        <v>16899</v>
      </c>
      <c r="D6395" s="38" t="s">
        <v>16209</v>
      </c>
      <c r="E6395" s="38" t="s">
        <v>6529</v>
      </c>
      <c r="F6395" s="41" t="s">
        <v>3815</v>
      </c>
      <c r="G6395" s="19" t="s">
        <v>611</v>
      </c>
      <c r="H6395" s="41">
        <v>11</v>
      </c>
      <c r="I6395" s="41">
        <v>2</v>
      </c>
      <c r="J6395" s="41">
        <v>10</v>
      </c>
      <c r="K6395" s="44">
        <v>1</v>
      </c>
      <c r="L6395" s="20">
        <v>32227200</v>
      </c>
      <c r="M6395" s="19" t="s">
        <v>15954</v>
      </c>
      <c r="N6395" s="28" t="s">
        <v>15971</v>
      </c>
    </row>
    <row r="6396" spans="1:14" ht="45" x14ac:dyDescent="0.25">
      <c r="A6396" s="27" t="s">
        <v>6182</v>
      </c>
      <c r="B6396" s="19" t="s">
        <v>17035</v>
      </c>
      <c r="C6396" s="19" t="s">
        <v>16892</v>
      </c>
      <c r="D6396" s="38" t="s">
        <v>16202</v>
      </c>
      <c r="E6396" s="38" t="s">
        <v>6530</v>
      </c>
      <c r="F6396" s="41" t="s">
        <v>3678</v>
      </c>
      <c r="G6396" s="19" t="s">
        <v>611</v>
      </c>
      <c r="H6396" s="41">
        <v>11</v>
      </c>
      <c r="I6396" s="41">
        <v>1</v>
      </c>
      <c r="J6396" s="41">
        <v>16</v>
      </c>
      <c r="K6396" s="44">
        <v>1</v>
      </c>
      <c r="L6396" s="20">
        <v>5000000</v>
      </c>
      <c r="M6396" s="19" t="s">
        <v>15954</v>
      </c>
      <c r="N6396" s="28" t="s">
        <v>15971</v>
      </c>
    </row>
    <row r="6397" spans="1:14" ht="45" x14ac:dyDescent="0.25">
      <c r="A6397" s="27" t="s">
        <v>6182</v>
      </c>
      <c r="B6397" s="19" t="s">
        <v>17035</v>
      </c>
      <c r="C6397" s="19" t="s">
        <v>16892</v>
      </c>
      <c r="D6397" s="38" t="s">
        <v>16202</v>
      </c>
      <c r="E6397" s="38" t="s">
        <v>6531</v>
      </c>
      <c r="F6397" s="41" t="s">
        <v>3678</v>
      </c>
      <c r="G6397" s="19" t="s">
        <v>611</v>
      </c>
      <c r="H6397" s="41">
        <v>1</v>
      </c>
      <c r="I6397" s="41">
        <v>10</v>
      </c>
      <c r="J6397" s="41">
        <v>16</v>
      </c>
      <c r="K6397" s="44">
        <v>1</v>
      </c>
      <c r="L6397" s="20">
        <v>10000000</v>
      </c>
      <c r="M6397" s="19" t="s">
        <v>15954</v>
      </c>
      <c r="N6397" s="28" t="s">
        <v>15955</v>
      </c>
    </row>
    <row r="6398" spans="1:14" ht="75" x14ac:dyDescent="0.25">
      <c r="A6398" s="27" t="s">
        <v>6182</v>
      </c>
      <c r="B6398" s="19" t="s">
        <v>17035</v>
      </c>
      <c r="C6398" s="19" t="s">
        <v>16790</v>
      </c>
      <c r="D6398" s="38" t="s">
        <v>16100</v>
      </c>
      <c r="E6398" s="38" t="s">
        <v>6532</v>
      </c>
      <c r="F6398" s="41" t="s">
        <v>3663</v>
      </c>
      <c r="G6398" s="19" t="s">
        <v>611</v>
      </c>
      <c r="H6398" s="41">
        <v>11</v>
      </c>
      <c r="I6398" s="41">
        <v>2</v>
      </c>
      <c r="J6398" s="41">
        <v>10</v>
      </c>
      <c r="K6398" s="44">
        <v>1</v>
      </c>
      <c r="L6398" s="20">
        <v>3389596</v>
      </c>
      <c r="M6398" s="19" t="s">
        <v>15954</v>
      </c>
      <c r="N6398" s="28" t="s">
        <v>15955</v>
      </c>
    </row>
    <row r="6399" spans="1:14" ht="90" x14ac:dyDescent="0.25">
      <c r="A6399" s="27" t="s">
        <v>6182</v>
      </c>
      <c r="B6399" s="19" t="s">
        <v>17035</v>
      </c>
      <c r="C6399" s="19" t="s">
        <v>16790</v>
      </c>
      <c r="D6399" s="38" t="s">
        <v>16100</v>
      </c>
      <c r="E6399" s="38" t="s">
        <v>6533</v>
      </c>
      <c r="F6399" s="41" t="s">
        <v>3663</v>
      </c>
      <c r="G6399" s="19" t="s">
        <v>611</v>
      </c>
      <c r="H6399" s="41">
        <v>1</v>
      </c>
      <c r="I6399" s="41">
        <v>10</v>
      </c>
      <c r="J6399" s="41">
        <v>10</v>
      </c>
      <c r="K6399" s="44">
        <v>1</v>
      </c>
      <c r="L6399" s="20">
        <v>11957834</v>
      </c>
      <c r="M6399" s="19" t="s">
        <v>15954</v>
      </c>
      <c r="N6399" s="28" t="s">
        <v>15971</v>
      </c>
    </row>
    <row r="6400" spans="1:14" ht="60" x14ac:dyDescent="0.25">
      <c r="A6400" s="27" t="s">
        <v>6182</v>
      </c>
      <c r="B6400" s="19" t="s">
        <v>17021</v>
      </c>
      <c r="C6400" s="19" t="s">
        <v>16761</v>
      </c>
      <c r="D6400" s="38" t="s">
        <v>16071</v>
      </c>
      <c r="E6400" s="38" t="s">
        <v>6534</v>
      </c>
      <c r="F6400" s="41" t="s">
        <v>6535</v>
      </c>
      <c r="G6400" s="19" t="s">
        <v>611</v>
      </c>
      <c r="H6400" s="41">
        <v>2</v>
      </c>
      <c r="I6400" s="41">
        <v>3</v>
      </c>
      <c r="J6400" s="41">
        <v>16</v>
      </c>
      <c r="K6400" s="44">
        <v>1</v>
      </c>
      <c r="L6400" s="20">
        <v>3000000</v>
      </c>
      <c r="M6400" s="19" t="s">
        <v>15954</v>
      </c>
      <c r="N6400" s="28" t="s">
        <v>15953</v>
      </c>
    </row>
    <row r="6401" spans="1:14" ht="60" x14ac:dyDescent="0.25">
      <c r="A6401" s="27" t="s">
        <v>6182</v>
      </c>
      <c r="B6401" s="19" t="s">
        <v>17021</v>
      </c>
      <c r="C6401" s="19" t="s">
        <v>16761</v>
      </c>
      <c r="D6401" s="38" t="s">
        <v>16071</v>
      </c>
      <c r="E6401" s="38" t="s">
        <v>6536</v>
      </c>
      <c r="F6401" s="41" t="s">
        <v>3824</v>
      </c>
      <c r="G6401" s="19" t="s">
        <v>611</v>
      </c>
      <c r="H6401" s="41">
        <v>2</v>
      </c>
      <c r="I6401" s="41">
        <v>3</v>
      </c>
      <c r="J6401" s="41">
        <v>16</v>
      </c>
      <c r="K6401" s="44">
        <v>1</v>
      </c>
      <c r="L6401" s="20">
        <v>3000000</v>
      </c>
      <c r="M6401" s="19" t="s">
        <v>15954</v>
      </c>
      <c r="N6401" s="28" t="s">
        <v>15953</v>
      </c>
    </row>
    <row r="6402" spans="1:14" ht="45" x14ac:dyDescent="0.25">
      <c r="A6402" s="27" t="s">
        <v>6182</v>
      </c>
      <c r="B6402" s="19" t="s">
        <v>17021</v>
      </c>
      <c r="C6402" s="19" t="s">
        <v>16945</v>
      </c>
      <c r="D6402" s="38" t="s">
        <v>16257</v>
      </c>
      <c r="E6402" s="38" t="s">
        <v>6537</v>
      </c>
      <c r="F6402" s="41" t="s">
        <v>4622</v>
      </c>
      <c r="G6402" s="19" t="s">
        <v>614</v>
      </c>
      <c r="H6402" s="41">
        <v>2</v>
      </c>
      <c r="I6402" s="41">
        <v>5</v>
      </c>
      <c r="J6402" s="41">
        <v>10</v>
      </c>
      <c r="K6402" s="44">
        <v>1</v>
      </c>
      <c r="L6402" s="20">
        <v>29942537.239999998</v>
      </c>
      <c r="M6402" s="19" t="s">
        <v>15954</v>
      </c>
      <c r="N6402" s="28" t="s">
        <v>15953</v>
      </c>
    </row>
    <row r="6403" spans="1:14" ht="45" x14ac:dyDescent="0.25">
      <c r="A6403" s="27" t="s">
        <v>6182</v>
      </c>
      <c r="B6403" s="19" t="s">
        <v>17021</v>
      </c>
      <c r="C6403" s="19" t="s">
        <v>16785</v>
      </c>
      <c r="D6403" s="38" t="s">
        <v>16095</v>
      </c>
      <c r="E6403" s="38" t="s">
        <v>4910</v>
      </c>
      <c r="F6403" s="41" t="s">
        <v>5614</v>
      </c>
      <c r="G6403" s="19" t="s">
        <v>611</v>
      </c>
      <c r="H6403" s="41">
        <v>3</v>
      </c>
      <c r="I6403" s="41">
        <v>5</v>
      </c>
      <c r="J6403" s="41">
        <v>10</v>
      </c>
      <c r="K6403" s="44">
        <v>1</v>
      </c>
      <c r="L6403" s="20">
        <v>416500</v>
      </c>
      <c r="M6403" s="19" t="s">
        <v>15954</v>
      </c>
      <c r="N6403" s="28" t="s">
        <v>15953</v>
      </c>
    </row>
    <row r="6404" spans="1:14" ht="30" x14ac:dyDescent="0.25">
      <c r="A6404" s="27" t="s">
        <v>6182</v>
      </c>
      <c r="B6404" s="19" t="s">
        <v>17065</v>
      </c>
      <c r="C6404" s="19" t="s">
        <v>16882</v>
      </c>
      <c r="D6404" s="38" t="s">
        <v>16192</v>
      </c>
      <c r="E6404" s="38" t="s">
        <v>6538</v>
      </c>
      <c r="F6404" s="41" t="s">
        <v>6539</v>
      </c>
      <c r="G6404" s="19" t="s">
        <v>611</v>
      </c>
      <c r="H6404" s="41">
        <v>2</v>
      </c>
      <c r="I6404" s="41">
        <v>2</v>
      </c>
      <c r="J6404" s="41">
        <v>10</v>
      </c>
      <c r="K6404" s="44">
        <v>1</v>
      </c>
      <c r="L6404" s="20">
        <v>2114128.5099999998</v>
      </c>
      <c r="M6404" s="19" t="s">
        <v>15954</v>
      </c>
      <c r="N6404" s="28" t="s">
        <v>15953</v>
      </c>
    </row>
    <row r="6405" spans="1:14" ht="45" x14ac:dyDescent="0.25">
      <c r="A6405" s="27" t="s">
        <v>6182</v>
      </c>
      <c r="B6405" s="19" t="s">
        <v>17021</v>
      </c>
      <c r="C6405" s="19" t="s">
        <v>16785</v>
      </c>
      <c r="D6405" s="38" t="s">
        <v>16095</v>
      </c>
      <c r="E6405" s="38" t="s">
        <v>6540</v>
      </c>
      <c r="F6405" s="41" t="s">
        <v>4012</v>
      </c>
      <c r="G6405" s="19" t="s">
        <v>611</v>
      </c>
      <c r="H6405" s="41">
        <v>2</v>
      </c>
      <c r="I6405" s="41">
        <v>4</v>
      </c>
      <c r="J6405" s="41">
        <v>10</v>
      </c>
      <c r="K6405" s="44">
        <v>1</v>
      </c>
      <c r="L6405" s="20">
        <v>8389500</v>
      </c>
      <c r="M6405" s="19" t="s">
        <v>15954</v>
      </c>
      <c r="N6405" s="28" t="s">
        <v>15953</v>
      </c>
    </row>
    <row r="6406" spans="1:14" ht="45" x14ac:dyDescent="0.25">
      <c r="A6406" s="27" t="s">
        <v>6182</v>
      </c>
      <c r="B6406" s="19" t="s">
        <v>17025</v>
      </c>
      <c r="C6406" s="19" t="s">
        <v>16768</v>
      </c>
      <c r="D6406" s="38" t="s">
        <v>16078</v>
      </c>
      <c r="E6406" s="38" t="s">
        <v>6541</v>
      </c>
      <c r="F6406" s="41" t="s">
        <v>5688</v>
      </c>
      <c r="G6406" s="19" t="s">
        <v>949</v>
      </c>
      <c r="H6406" s="41">
        <v>1</v>
      </c>
      <c r="I6406" s="41">
        <v>12</v>
      </c>
      <c r="J6406" s="41">
        <v>16</v>
      </c>
      <c r="K6406" s="44">
        <v>1</v>
      </c>
      <c r="L6406" s="20">
        <v>63780</v>
      </c>
      <c r="M6406" s="19" t="s">
        <v>15954</v>
      </c>
      <c r="N6406" s="28" t="s">
        <v>15953</v>
      </c>
    </row>
    <row r="6407" spans="1:14" ht="45" x14ac:dyDescent="0.25">
      <c r="A6407" s="27" t="s">
        <v>6182</v>
      </c>
      <c r="B6407" s="19" t="s">
        <v>17025</v>
      </c>
      <c r="C6407" s="19" t="s">
        <v>16768</v>
      </c>
      <c r="D6407" s="38" t="s">
        <v>16078</v>
      </c>
      <c r="E6407" s="38" t="s">
        <v>6511</v>
      </c>
      <c r="F6407" s="41" t="s">
        <v>5688</v>
      </c>
      <c r="G6407" s="19" t="s">
        <v>949</v>
      </c>
      <c r="H6407" s="41">
        <v>1</v>
      </c>
      <c r="I6407" s="41">
        <v>12</v>
      </c>
      <c r="J6407" s="41">
        <v>16</v>
      </c>
      <c r="K6407" s="44">
        <v>1</v>
      </c>
      <c r="L6407" s="20">
        <v>5008550</v>
      </c>
      <c r="M6407" s="19" t="s">
        <v>15954</v>
      </c>
      <c r="N6407" s="28" t="s">
        <v>15953</v>
      </c>
    </row>
    <row r="6408" spans="1:14" ht="45" x14ac:dyDescent="0.25">
      <c r="A6408" s="27" t="s">
        <v>6182</v>
      </c>
      <c r="B6408" s="19" t="s">
        <v>17025</v>
      </c>
      <c r="C6408" s="19" t="s">
        <v>16768</v>
      </c>
      <c r="D6408" s="38" t="s">
        <v>16078</v>
      </c>
      <c r="E6408" s="38" t="s">
        <v>6542</v>
      </c>
      <c r="F6408" s="41" t="s">
        <v>5688</v>
      </c>
      <c r="G6408" s="19" t="s">
        <v>949</v>
      </c>
      <c r="H6408" s="41">
        <v>1</v>
      </c>
      <c r="I6408" s="41">
        <v>12</v>
      </c>
      <c r="J6408" s="41">
        <v>16</v>
      </c>
      <c r="K6408" s="44">
        <v>1</v>
      </c>
      <c r="L6408" s="20">
        <v>97600</v>
      </c>
      <c r="M6408" s="19" t="s">
        <v>15954</v>
      </c>
      <c r="N6408" s="28" t="s">
        <v>15953</v>
      </c>
    </row>
    <row r="6409" spans="1:14" ht="45" x14ac:dyDescent="0.25">
      <c r="A6409" s="27" t="s">
        <v>6182</v>
      </c>
      <c r="B6409" s="19" t="s">
        <v>17025</v>
      </c>
      <c r="C6409" s="19" t="s">
        <v>16768</v>
      </c>
      <c r="D6409" s="38" t="s">
        <v>16078</v>
      </c>
      <c r="E6409" s="38" t="s">
        <v>6543</v>
      </c>
      <c r="F6409" s="41" t="s">
        <v>5688</v>
      </c>
      <c r="G6409" s="19" t="s">
        <v>949</v>
      </c>
      <c r="H6409" s="41">
        <v>1</v>
      </c>
      <c r="I6409" s="41">
        <v>12</v>
      </c>
      <c r="J6409" s="41">
        <v>16</v>
      </c>
      <c r="K6409" s="44">
        <v>1</v>
      </c>
      <c r="L6409" s="20">
        <v>97600</v>
      </c>
      <c r="M6409" s="19" t="s">
        <v>15954</v>
      </c>
      <c r="N6409" s="28" t="s">
        <v>15953</v>
      </c>
    </row>
    <row r="6410" spans="1:14" ht="45" x14ac:dyDescent="0.25">
      <c r="A6410" s="27" t="s">
        <v>6182</v>
      </c>
      <c r="B6410" s="19" t="s">
        <v>17025</v>
      </c>
      <c r="C6410" s="19" t="s">
        <v>16768</v>
      </c>
      <c r="D6410" s="38" t="s">
        <v>16078</v>
      </c>
      <c r="E6410" s="38" t="s">
        <v>6514</v>
      </c>
      <c r="F6410" s="41" t="s">
        <v>5688</v>
      </c>
      <c r="G6410" s="19" t="s">
        <v>949</v>
      </c>
      <c r="H6410" s="41">
        <v>1</v>
      </c>
      <c r="I6410" s="41">
        <v>12</v>
      </c>
      <c r="J6410" s="41">
        <v>16</v>
      </c>
      <c r="K6410" s="44">
        <v>1</v>
      </c>
      <c r="L6410" s="20">
        <v>45059114</v>
      </c>
      <c r="M6410" s="19" t="s">
        <v>15954</v>
      </c>
      <c r="N6410" s="28" t="s">
        <v>15953</v>
      </c>
    </row>
    <row r="6411" spans="1:14" ht="45" x14ac:dyDescent="0.25">
      <c r="A6411" s="27" t="s">
        <v>6182</v>
      </c>
      <c r="B6411" s="19" t="s">
        <v>17025</v>
      </c>
      <c r="C6411" s="19" t="s">
        <v>16768</v>
      </c>
      <c r="D6411" s="38" t="s">
        <v>16078</v>
      </c>
      <c r="E6411" s="38" t="s">
        <v>6544</v>
      </c>
      <c r="F6411" s="41" t="s">
        <v>5688</v>
      </c>
      <c r="G6411" s="19" t="s">
        <v>949</v>
      </c>
      <c r="H6411" s="41">
        <v>1</v>
      </c>
      <c r="I6411" s="41">
        <v>12</v>
      </c>
      <c r="J6411" s="41">
        <v>16</v>
      </c>
      <c r="K6411" s="44">
        <v>1</v>
      </c>
      <c r="L6411" s="20">
        <v>97600</v>
      </c>
      <c r="M6411" s="19" t="s">
        <v>15954</v>
      </c>
      <c r="N6411" s="28" t="s">
        <v>15953</v>
      </c>
    </row>
    <row r="6412" spans="1:14" ht="45" x14ac:dyDescent="0.25">
      <c r="A6412" s="27" t="s">
        <v>6182</v>
      </c>
      <c r="B6412" s="19" t="s">
        <v>17025</v>
      </c>
      <c r="C6412" s="19" t="s">
        <v>16768</v>
      </c>
      <c r="D6412" s="38" t="s">
        <v>16078</v>
      </c>
      <c r="E6412" s="38" t="s">
        <v>6516</v>
      </c>
      <c r="F6412" s="41" t="s">
        <v>5688</v>
      </c>
      <c r="G6412" s="19" t="s">
        <v>949</v>
      </c>
      <c r="H6412" s="41">
        <v>1</v>
      </c>
      <c r="I6412" s="41">
        <v>12</v>
      </c>
      <c r="J6412" s="41">
        <v>16</v>
      </c>
      <c r="K6412" s="44">
        <v>1</v>
      </c>
      <c r="L6412" s="20">
        <v>28395409</v>
      </c>
      <c r="M6412" s="19" t="s">
        <v>15954</v>
      </c>
      <c r="N6412" s="28" t="s">
        <v>15953</v>
      </c>
    </row>
    <row r="6413" spans="1:14" ht="45" x14ac:dyDescent="0.25">
      <c r="A6413" s="27" t="s">
        <v>6182</v>
      </c>
      <c r="B6413" s="19" t="s">
        <v>17025</v>
      </c>
      <c r="C6413" s="19" t="s">
        <v>16768</v>
      </c>
      <c r="D6413" s="38" t="s">
        <v>16078</v>
      </c>
      <c r="E6413" s="38" t="s">
        <v>6545</v>
      </c>
      <c r="F6413" s="41" t="s">
        <v>5688</v>
      </c>
      <c r="G6413" s="19" t="s">
        <v>949</v>
      </c>
      <c r="H6413" s="41">
        <v>1</v>
      </c>
      <c r="I6413" s="41">
        <v>12</v>
      </c>
      <c r="J6413" s="41">
        <v>16</v>
      </c>
      <c r="K6413" s="44">
        <v>1</v>
      </c>
      <c r="L6413" s="20">
        <v>113600</v>
      </c>
      <c r="M6413" s="19" t="s">
        <v>15954</v>
      </c>
      <c r="N6413" s="28" t="s">
        <v>15953</v>
      </c>
    </row>
    <row r="6414" spans="1:14" ht="45" x14ac:dyDescent="0.25">
      <c r="A6414" s="27" t="s">
        <v>6182</v>
      </c>
      <c r="B6414" s="19" t="s">
        <v>17025</v>
      </c>
      <c r="C6414" s="19" t="s">
        <v>16768</v>
      </c>
      <c r="D6414" s="38" t="s">
        <v>16078</v>
      </c>
      <c r="E6414" s="38" t="s">
        <v>6517</v>
      </c>
      <c r="F6414" s="41" t="s">
        <v>5688</v>
      </c>
      <c r="G6414" s="19" t="s">
        <v>949</v>
      </c>
      <c r="H6414" s="41">
        <v>1</v>
      </c>
      <c r="I6414" s="41">
        <v>12</v>
      </c>
      <c r="J6414" s="41">
        <v>16</v>
      </c>
      <c r="K6414" s="44">
        <v>1</v>
      </c>
      <c r="L6414" s="20">
        <v>43919938</v>
      </c>
      <c r="M6414" s="19" t="s">
        <v>15954</v>
      </c>
      <c r="N6414" s="28" t="s">
        <v>15953</v>
      </c>
    </row>
    <row r="6415" spans="1:14" ht="45" x14ac:dyDescent="0.25">
      <c r="A6415" s="27" t="s">
        <v>6182</v>
      </c>
      <c r="B6415" s="19" t="s">
        <v>17025</v>
      </c>
      <c r="C6415" s="19" t="s">
        <v>16768</v>
      </c>
      <c r="D6415" s="38" t="s">
        <v>16078</v>
      </c>
      <c r="E6415" s="38" t="s">
        <v>6524</v>
      </c>
      <c r="F6415" s="41" t="s">
        <v>5688</v>
      </c>
      <c r="G6415" s="19" t="s">
        <v>949</v>
      </c>
      <c r="H6415" s="41">
        <v>1</v>
      </c>
      <c r="I6415" s="41">
        <v>12</v>
      </c>
      <c r="J6415" s="41">
        <v>16</v>
      </c>
      <c r="K6415" s="44">
        <v>1</v>
      </c>
      <c r="L6415" s="20">
        <v>113600</v>
      </c>
      <c r="M6415" s="19" t="s">
        <v>15954</v>
      </c>
      <c r="N6415" s="28" t="s">
        <v>15953</v>
      </c>
    </row>
    <row r="6416" spans="1:14" ht="45" x14ac:dyDescent="0.25">
      <c r="A6416" s="27" t="s">
        <v>6182</v>
      </c>
      <c r="B6416" s="19" t="s">
        <v>17025</v>
      </c>
      <c r="C6416" s="19" t="s">
        <v>16768</v>
      </c>
      <c r="D6416" s="38" t="s">
        <v>16078</v>
      </c>
      <c r="E6416" s="38" t="s">
        <v>6516</v>
      </c>
      <c r="F6416" s="41" t="s">
        <v>5688</v>
      </c>
      <c r="G6416" s="19" t="s">
        <v>949</v>
      </c>
      <c r="H6416" s="41">
        <v>1</v>
      </c>
      <c r="I6416" s="41">
        <v>12</v>
      </c>
      <c r="J6416" s="41">
        <v>16</v>
      </c>
      <c r="K6416" s="44">
        <v>1</v>
      </c>
      <c r="L6416" s="20">
        <v>34066652</v>
      </c>
      <c r="M6416" s="19" t="s">
        <v>15954</v>
      </c>
      <c r="N6416" s="28" t="s">
        <v>15953</v>
      </c>
    </row>
    <row r="6417" spans="1:14" ht="45" x14ac:dyDescent="0.25">
      <c r="A6417" s="27" t="s">
        <v>6182</v>
      </c>
      <c r="B6417" s="19" t="s">
        <v>17025</v>
      </c>
      <c r="C6417" s="19" t="s">
        <v>16768</v>
      </c>
      <c r="D6417" s="38" t="s">
        <v>16078</v>
      </c>
      <c r="E6417" s="38" t="s">
        <v>6546</v>
      </c>
      <c r="F6417" s="41" t="s">
        <v>5688</v>
      </c>
      <c r="G6417" s="19" t="s">
        <v>949</v>
      </c>
      <c r="H6417" s="41">
        <v>1</v>
      </c>
      <c r="I6417" s="41">
        <v>12</v>
      </c>
      <c r="J6417" s="41">
        <v>16</v>
      </c>
      <c r="K6417" s="44">
        <v>1</v>
      </c>
      <c r="L6417" s="20">
        <v>110000</v>
      </c>
      <c r="M6417" s="19" t="s">
        <v>15954</v>
      </c>
      <c r="N6417" s="28" t="s">
        <v>15953</v>
      </c>
    </row>
    <row r="6418" spans="1:14" ht="45" x14ac:dyDescent="0.25">
      <c r="A6418" s="27" t="s">
        <v>6182</v>
      </c>
      <c r="B6418" s="19" t="s">
        <v>17025</v>
      </c>
      <c r="C6418" s="19" t="s">
        <v>16768</v>
      </c>
      <c r="D6418" s="38" t="s">
        <v>16078</v>
      </c>
      <c r="E6418" s="38" t="s">
        <v>6547</v>
      </c>
      <c r="F6418" s="41" t="s">
        <v>5688</v>
      </c>
      <c r="G6418" s="19" t="s">
        <v>949</v>
      </c>
      <c r="H6418" s="41">
        <v>1</v>
      </c>
      <c r="I6418" s="41">
        <v>12</v>
      </c>
      <c r="J6418" s="41">
        <v>16</v>
      </c>
      <c r="K6418" s="44">
        <v>1</v>
      </c>
      <c r="L6418" s="20">
        <v>56149120.25</v>
      </c>
      <c r="M6418" s="19" t="s">
        <v>15954</v>
      </c>
      <c r="N6418" s="28" t="s">
        <v>15953</v>
      </c>
    </row>
    <row r="6419" spans="1:14" ht="45" x14ac:dyDescent="0.25">
      <c r="A6419" s="27" t="s">
        <v>6182</v>
      </c>
      <c r="B6419" s="19" t="s">
        <v>17025</v>
      </c>
      <c r="C6419" s="19" t="s">
        <v>16768</v>
      </c>
      <c r="D6419" s="38" t="s">
        <v>16078</v>
      </c>
      <c r="E6419" s="38" t="s">
        <v>6548</v>
      </c>
      <c r="F6419" s="41" t="s">
        <v>5688</v>
      </c>
      <c r="G6419" s="19" t="s">
        <v>949</v>
      </c>
      <c r="H6419" s="41">
        <v>1</v>
      </c>
      <c r="I6419" s="41">
        <v>12</v>
      </c>
      <c r="J6419" s="41">
        <v>16</v>
      </c>
      <c r="K6419" s="44">
        <v>1</v>
      </c>
      <c r="L6419" s="20">
        <v>113600</v>
      </c>
      <c r="M6419" s="19" t="s">
        <v>15954</v>
      </c>
      <c r="N6419" s="28" t="s">
        <v>15953</v>
      </c>
    </row>
    <row r="6420" spans="1:14" ht="45" x14ac:dyDescent="0.25">
      <c r="A6420" s="27" t="s">
        <v>6182</v>
      </c>
      <c r="B6420" s="19" t="s">
        <v>17025</v>
      </c>
      <c r="C6420" s="19" t="s">
        <v>16768</v>
      </c>
      <c r="D6420" s="38" t="s">
        <v>16078</v>
      </c>
      <c r="E6420" s="38" t="s">
        <v>6549</v>
      </c>
      <c r="F6420" s="41" t="s">
        <v>5688</v>
      </c>
      <c r="G6420" s="19" t="s">
        <v>949</v>
      </c>
      <c r="H6420" s="41">
        <v>1</v>
      </c>
      <c r="I6420" s="41">
        <v>12</v>
      </c>
      <c r="J6420" s="41">
        <v>16</v>
      </c>
      <c r="K6420" s="44">
        <v>1</v>
      </c>
      <c r="L6420" s="20">
        <v>146927244</v>
      </c>
      <c r="M6420" s="19" t="s">
        <v>15954</v>
      </c>
      <c r="N6420" s="28" t="s">
        <v>15953</v>
      </c>
    </row>
    <row r="6421" spans="1:14" ht="45" x14ac:dyDescent="0.25">
      <c r="A6421" s="27" t="s">
        <v>6182</v>
      </c>
      <c r="B6421" s="19" t="s">
        <v>17021</v>
      </c>
      <c r="C6421" s="19" t="s">
        <v>16785</v>
      </c>
      <c r="D6421" s="38" t="s">
        <v>16095</v>
      </c>
      <c r="E6421" s="38" t="s">
        <v>6550</v>
      </c>
      <c r="F6421" s="41" t="s">
        <v>6551</v>
      </c>
      <c r="G6421" s="19" t="s">
        <v>611</v>
      </c>
      <c r="H6421" s="41">
        <v>1</v>
      </c>
      <c r="I6421" s="41">
        <v>3</v>
      </c>
      <c r="J6421" s="41">
        <v>16</v>
      </c>
      <c r="K6421" s="44">
        <v>1</v>
      </c>
      <c r="L6421" s="20">
        <v>1190000</v>
      </c>
      <c r="M6421" s="19" t="s">
        <v>15954</v>
      </c>
      <c r="N6421" s="28" t="s">
        <v>15953</v>
      </c>
    </row>
    <row r="6422" spans="1:14" ht="45" x14ac:dyDescent="0.25">
      <c r="A6422" s="27" t="s">
        <v>6182</v>
      </c>
      <c r="B6422" s="19" t="s">
        <v>17021</v>
      </c>
      <c r="C6422" s="19" t="s">
        <v>16785</v>
      </c>
      <c r="D6422" s="38" t="s">
        <v>16095</v>
      </c>
      <c r="E6422" s="38" t="s">
        <v>6552</v>
      </c>
      <c r="F6422" s="41" t="s">
        <v>6551</v>
      </c>
      <c r="G6422" s="19" t="s">
        <v>611</v>
      </c>
      <c r="H6422" s="41">
        <v>1</v>
      </c>
      <c r="I6422" s="41">
        <v>3</v>
      </c>
      <c r="J6422" s="41">
        <v>16</v>
      </c>
      <c r="K6422" s="44">
        <v>1</v>
      </c>
      <c r="L6422" s="20">
        <v>416500</v>
      </c>
      <c r="M6422" s="19" t="s">
        <v>15954</v>
      </c>
      <c r="N6422" s="28" t="s">
        <v>15953</v>
      </c>
    </row>
    <row r="6423" spans="1:14" ht="45" x14ac:dyDescent="0.25">
      <c r="A6423" s="27" t="s">
        <v>6182</v>
      </c>
      <c r="B6423" s="19" t="s">
        <v>17021</v>
      </c>
      <c r="C6423" s="19" t="s">
        <v>16785</v>
      </c>
      <c r="D6423" s="38" t="s">
        <v>16095</v>
      </c>
      <c r="E6423" s="38" t="s">
        <v>6553</v>
      </c>
      <c r="F6423" s="41" t="s">
        <v>3881</v>
      </c>
      <c r="G6423" s="19" t="s">
        <v>611</v>
      </c>
      <c r="H6423" s="41">
        <v>3</v>
      </c>
      <c r="I6423" s="41">
        <v>5</v>
      </c>
      <c r="J6423" s="41">
        <v>10</v>
      </c>
      <c r="K6423" s="44">
        <v>1</v>
      </c>
      <c r="L6423" s="20">
        <v>51289000</v>
      </c>
      <c r="M6423" s="19" t="s">
        <v>15954</v>
      </c>
      <c r="N6423" s="28" t="s">
        <v>15953</v>
      </c>
    </row>
    <row r="6424" spans="1:14" ht="45" x14ac:dyDescent="0.25">
      <c r="A6424" s="27" t="s">
        <v>6182</v>
      </c>
      <c r="B6424" s="19" t="s">
        <v>17021</v>
      </c>
      <c r="C6424" s="19" t="s">
        <v>16785</v>
      </c>
      <c r="D6424" s="38" t="s">
        <v>16095</v>
      </c>
      <c r="E6424" s="38" t="s">
        <v>6554</v>
      </c>
      <c r="F6424" s="41" t="s">
        <v>3881</v>
      </c>
      <c r="G6424" s="19" t="s">
        <v>611</v>
      </c>
      <c r="H6424" s="41">
        <v>6</v>
      </c>
      <c r="I6424" s="41">
        <v>6</v>
      </c>
      <c r="J6424" s="41">
        <v>10</v>
      </c>
      <c r="K6424" s="44">
        <v>1</v>
      </c>
      <c r="L6424" s="20">
        <v>1350000</v>
      </c>
      <c r="M6424" s="19" t="s">
        <v>15954</v>
      </c>
      <c r="N6424" s="28" t="s">
        <v>15953</v>
      </c>
    </row>
    <row r="6425" spans="1:14" ht="45" x14ac:dyDescent="0.25">
      <c r="A6425" s="27" t="s">
        <v>6182</v>
      </c>
      <c r="B6425" s="19" t="s">
        <v>17021</v>
      </c>
      <c r="C6425" s="19" t="s">
        <v>16785</v>
      </c>
      <c r="D6425" s="38" t="s">
        <v>16095</v>
      </c>
      <c r="E6425" s="38" t="s">
        <v>6554</v>
      </c>
      <c r="F6425" s="41" t="s">
        <v>3881</v>
      </c>
      <c r="G6425" s="19" t="s">
        <v>611</v>
      </c>
      <c r="H6425" s="41">
        <v>2</v>
      </c>
      <c r="I6425" s="41">
        <v>3</v>
      </c>
      <c r="J6425" s="41">
        <v>16</v>
      </c>
      <c r="K6425" s="44">
        <v>1</v>
      </c>
      <c r="L6425" s="20">
        <v>14339500</v>
      </c>
      <c r="M6425" s="19" t="s">
        <v>15954</v>
      </c>
      <c r="N6425" s="28" t="s">
        <v>15953</v>
      </c>
    </row>
    <row r="6426" spans="1:14" ht="45" x14ac:dyDescent="0.25">
      <c r="A6426" s="27" t="s">
        <v>6182</v>
      </c>
      <c r="B6426" s="19" t="s">
        <v>17021</v>
      </c>
      <c r="C6426" s="19" t="s">
        <v>16785</v>
      </c>
      <c r="D6426" s="38" t="s">
        <v>16095</v>
      </c>
      <c r="E6426" s="38" t="s">
        <v>4359</v>
      </c>
      <c r="F6426" s="41" t="s">
        <v>3881</v>
      </c>
      <c r="G6426" s="19" t="s">
        <v>611</v>
      </c>
      <c r="H6426" s="41">
        <v>2</v>
      </c>
      <c r="I6426" s="41">
        <v>3</v>
      </c>
      <c r="J6426" s="41">
        <v>10</v>
      </c>
      <c r="K6426" s="44">
        <v>1</v>
      </c>
      <c r="L6426" s="20">
        <v>24258864</v>
      </c>
      <c r="M6426" s="19" t="s">
        <v>15954</v>
      </c>
      <c r="N6426" s="28" t="s">
        <v>15953</v>
      </c>
    </row>
    <row r="6427" spans="1:14" ht="45" x14ac:dyDescent="0.25">
      <c r="A6427" s="27" t="s">
        <v>6182</v>
      </c>
      <c r="B6427" s="19" t="s">
        <v>17021</v>
      </c>
      <c r="C6427" s="19" t="s">
        <v>16785</v>
      </c>
      <c r="D6427" s="38" t="s">
        <v>16095</v>
      </c>
      <c r="E6427" s="38" t="s">
        <v>6555</v>
      </c>
      <c r="F6427" s="41" t="s">
        <v>3881</v>
      </c>
      <c r="G6427" s="19" t="s">
        <v>611</v>
      </c>
      <c r="H6427" s="41">
        <v>3</v>
      </c>
      <c r="I6427" s="41">
        <v>4</v>
      </c>
      <c r="J6427" s="41">
        <v>10</v>
      </c>
      <c r="K6427" s="44">
        <v>1</v>
      </c>
      <c r="L6427" s="20">
        <v>21546025.010000002</v>
      </c>
      <c r="M6427" s="19" t="s">
        <v>15954</v>
      </c>
      <c r="N6427" s="28" t="s">
        <v>15953</v>
      </c>
    </row>
    <row r="6428" spans="1:14" ht="45" x14ac:dyDescent="0.25">
      <c r="A6428" s="27" t="s">
        <v>6182</v>
      </c>
      <c r="B6428" s="19" t="s">
        <v>17021</v>
      </c>
      <c r="C6428" s="19" t="s">
        <v>16785</v>
      </c>
      <c r="D6428" s="38" t="s">
        <v>16095</v>
      </c>
      <c r="E6428" s="38" t="s">
        <v>6556</v>
      </c>
      <c r="F6428" s="41" t="s">
        <v>3881</v>
      </c>
      <c r="G6428" s="19" t="s">
        <v>611</v>
      </c>
      <c r="H6428" s="41">
        <v>2</v>
      </c>
      <c r="I6428" s="41">
        <v>4</v>
      </c>
      <c r="J6428" s="41">
        <v>16</v>
      </c>
      <c r="K6428" s="44">
        <v>1</v>
      </c>
      <c r="L6428" s="20">
        <v>1970000</v>
      </c>
      <c r="M6428" s="19" t="s">
        <v>15954</v>
      </c>
      <c r="N6428" s="28" t="s">
        <v>15953</v>
      </c>
    </row>
    <row r="6429" spans="1:14" ht="45" x14ac:dyDescent="0.25">
      <c r="A6429" s="27" t="s">
        <v>6182</v>
      </c>
      <c r="B6429" s="19" t="s">
        <v>17021</v>
      </c>
      <c r="C6429" s="19" t="s">
        <v>16785</v>
      </c>
      <c r="D6429" s="38" t="s">
        <v>16095</v>
      </c>
      <c r="E6429" s="38" t="s">
        <v>6556</v>
      </c>
      <c r="F6429" s="41" t="s">
        <v>3881</v>
      </c>
      <c r="G6429" s="19" t="s">
        <v>611</v>
      </c>
      <c r="H6429" s="41">
        <v>2</v>
      </c>
      <c r="I6429" s="41">
        <v>4</v>
      </c>
      <c r="J6429" s="41">
        <v>10</v>
      </c>
      <c r="K6429" s="44">
        <v>1</v>
      </c>
      <c r="L6429" s="20">
        <v>1600000</v>
      </c>
      <c r="M6429" s="19" t="s">
        <v>15954</v>
      </c>
      <c r="N6429" s="28" t="s">
        <v>15953</v>
      </c>
    </row>
    <row r="6430" spans="1:14" ht="45" x14ac:dyDescent="0.25">
      <c r="A6430" s="27" t="s">
        <v>6182</v>
      </c>
      <c r="B6430" s="19" t="s">
        <v>17021</v>
      </c>
      <c r="C6430" s="19" t="s">
        <v>16785</v>
      </c>
      <c r="D6430" s="38" t="s">
        <v>16095</v>
      </c>
      <c r="E6430" s="38" t="s">
        <v>6557</v>
      </c>
      <c r="F6430" s="41" t="s">
        <v>3881</v>
      </c>
      <c r="G6430" s="19" t="s">
        <v>611</v>
      </c>
      <c r="H6430" s="41">
        <v>2</v>
      </c>
      <c r="I6430" s="41">
        <v>4</v>
      </c>
      <c r="J6430" s="41">
        <v>10</v>
      </c>
      <c r="K6430" s="44">
        <v>1</v>
      </c>
      <c r="L6430" s="20">
        <v>3570000</v>
      </c>
      <c r="M6430" s="19" t="s">
        <v>15954</v>
      </c>
      <c r="N6430" s="28" t="s">
        <v>15953</v>
      </c>
    </row>
    <row r="6431" spans="1:14" ht="45" x14ac:dyDescent="0.25">
      <c r="A6431" s="27" t="s">
        <v>6182</v>
      </c>
      <c r="B6431" s="19" t="s">
        <v>17068</v>
      </c>
      <c r="C6431" s="19" t="s">
        <v>16946</v>
      </c>
      <c r="D6431" s="38" t="s">
        <v>16258</v>
      </c>
      <c r="E6431" s="38" t="s">
        <v>6558</v>
      </c>
      <c r="F6431" s="41" t="s">
        <v>6559</v>
      </c>
      <c r="G6431" s="19" t="s">
        <v>611</v>
      </c>
      <c r="H6431" s="41">
        <v>2</v>
      </c>
      <c r="I6431" s="41">
        <v>4</v>
      </c>
      <c r="J6431" s="41">
        <v>10</v>
      </c>
      <c r="K6431" s="44">
        <v>1</v>
      </c>
      <c r="L6431" s="20">
        <v>2380000</v>
      </c>
      <c r="M6431" s="19" t="s">
        <v>15954</v>
      </c>
      <c r="N6431" s="28" t="s">
        <v>15953</v>
      </c>
    </row>
    <row r="6432" spans="1:14" ht="30" x14ac:dyDescent="0.25">
      <c r="A6432" s="27" t="s">
        <v>6182</v>
      </c>
      <c r="B6432" s="19" t="s">
        <v>17068</v>
      </c>
      <c r="C6432" s="19" t="s">
        <v>16946</v>
      </c>
      <c r="D6432" s="38" t="s">
        <v>16258</v>
      </c>
      <c r="E6432" s="38" t="s">
        <v>6560</v>
      </c>
      <c r="F6432" s="41" t="s">
        <v>6559</v>
      </c>
      <c r="G6432" s="19" t="s">
        <v>611</v>
      </c>
      <c r="H6432" s="41">
        <v>2</v>
      </c>
      <c r="I6432" s="41">
        <v>4</v>
      </c>
      <c r="J6432" s="41">
        <v>10</v>
      </c>
      <c r="K6432" s="44">
        <v>1</v>
      </c>
      <c r="L6432" s="20">
        <v>2975000</v>
      </c>
      <c r="M6432" s="19" t="s">
        <v>15954</v>
      </c>
      <c r="N6432" s="28" t="s">
        <v>15953</v>
      </c>
    </row>
    <row r="6433" spans="1:14" ht="30" x14ac:dyDescent="0.25">
      <c r="A6433" s="27" t="s">
        <v>6182</v>
      </c>
      <c r="B6433" s="19" t="s">
        <v>17068</v>
      </c>
      <c r="C6433" s="19" t="s">
        <v>16946</v>
      </c>
      <c r="D6433" s="38" t="s">
        <v>16258</v>
      </c>
      <c r="E6433" s="38" t="s">
        <v>6561</v>
      </c>
      <c r="F6433" s="41" t="s">
        <v>6559</v>
      </c>
      <c r="G6433" s="19" t="s">
        <v>611</v>
      </c>
      <c r="H6433" s="41">
        <v>2</v>
      </c>
      <c r="I6433" s="41">
        <v>4</v>
      </c>
      <c r="J6433" s="41">
        <v>10</v>
      </c>
      <c r="K6433" s="44">
        <v>1</v>
      </c>
      <c r="L6433" s="20">
        <v>1142400</v>
      </c>
      <c r="M6433" s="19" t="s">
        <v>15954</v>
      </c>
      <c r="N6433" s="28" t="s">
        <v>15953</v>
      </c>
    </row>
    <row r="6434" spans="1:14" ht="30" x14ac:dyDescent="0.25">
      <c r="A6434" s="27" t="s">
        <v>6182</v>
      </c>
      <c r="B6434" s="19" t="s">
        <v>17068</v>
      </c>
      <c r="C6434" s="19" t="s">
        <v>16946</v>
      </c>
      <c r="D6434" s="38" t="s">
        <v>16258</v>
      </c>
      <c r="E6434" s="38" t="s">
        <v>6562</v>
      </c>
      <c r="F6434" s="41" t="s">
        <v>6559</v>
      </c>
      <c r="G6434" s="19" t="s">
        <v>611</v>
      </c>
      <c r="H6434" s="41">
        <v>2</v>
      </c>
      <c r="I6434" s="41">
        <v>4</v>
      </c>
      <c r="J6434" s="41">
        <v>10</v>
      </c>
      <c r="K6434" s="44">
        <v>1</v>
      </c>
      <c r="L6434" s="20">
        <v>856800</v>
      </c>
      <c r="M6434" s="19" t="s">
        <v>15954</v>
      </c>
      <c r="N6434" s="28" t="s">
        <v>15953</v>
      </c>
    </row>
    <row r="6435" spans="1:14" ht="30" x14ac:dyDescent="0.25">
      <c r="A6435" s="27" t="s">
        <v>6182</v>
      </c>
      <c r="B6435" s="19" t="s">
        <v>17068</v>
      </c>
      <c r="C6435" s="19" t="s">
        <v>16946</v>
      </c>
      <c r="D6435" s="38" t="s">
        <v>16258</v>
      </c>
      <c r="E6435" s="38" t="s">
        <v>6563</v>
      </c>
      <c r="F6435" s="41" t="s">
        <v>6559</v>
      </c>
      <c r="G6435" s="19" t="s">
        <v>611</v>
      </c>
      <c r="H6435" s="41">
        <v>2</v>
      </c>
      <c r="I6435" s="41">
        <v>4</v>
      </c>
      <c r="J6435" s="41">
        <v>10</v>
      </c>
      <c r="K6435" s="44">
        <v>1</v>
      </c>
      <c r="L6435" s="20">
        <v>2380000</v>
      </c>
      <c r="M6435" s="19" t="s">
        <v>15954</v>
      </c>
      <c r="N6435" s="28" t="s">
        <v>15953</v>
      </c>
    </row>
    <row r="6436" spans="1:14" ht="30" x14ac:dyDescent="0.25">
      <c r="A6436" s="27" t="s">
        <v>6182</v>
      </c>
      <c r="B6436" s="19" t="s">
        <v>17022</v>
      </c>
      <c r="C6436" s="19" t="s">
        <v>16762</v>
      </c>
      <c r="D6436" s="38" t="s">
        <v>16072</v>
      </c>
      <c r="E6436" s="38" t="s">
        <v>6564</v>
      </c>
      <c r="F6436" s="41" t="s">
        <v>4141</v>
      </c>
      <c r="G6436" s="19" t="s">
        <v>611</v>
      </c>
      <c r="H6436" s="41">
        <v>2</v>
      </c>
      <c r="I6436" s="41">
        <v>4</v>
      </c>
      <c r="J6436" s="41">
        <v>16</v>
      </c>
      <c r="K6436" s="44">
        <v>1</v>
      </c>
      <c r="L6436" s="20">
        <v>3906000</v>
      </c>
      <c r="M6436" s="19" t="s">
        <v>15954</v>
      </c>
      <c r="N6436" s="28" t="s">
        <v>15953</v>
      </c>
    </row>
    <row r="6437" spans="1:14" x14ac:dyDescent="0.25">
      <c r="A6437" s="27" t="s">
        <v>6182</v>
      </c>
      <c r="B6437" s="19" t="s">
        <v>15951</v>
      </c>
      <c r="C6437" s="19" t="s">
        <v>15951</v>
      </c>
      <c r="D6437" s="38" t="s">
        <v>15952</v>
      </c>
      <c r="E6437" s="38" t="s">
        <v>6565</v>
      </c>
      <c r="F6437" s="41" t="s">
        <v>6566</v>
      </c>
      <c r="G6437" s="19" t="s">
        <v>949</v>
      </c>
      <c r="H6437" s="41">
        <v>1</v>
      </c>
      <c r="I6437" s="41">
        <v>12</v>
      </c>
      <c r="J6437" s="41">
        <v>10</v>
      </c>
      <c r="K6437" s="44">
        <v>1</v>
      </c>
      <c r="L6437" s="20">
        <v>438984</v>
      </c>
      <c r="M6437" s="19" t="s">
        <v>15954</v>
      </c>
      <c r="N6437" s="28" t="s">
        <v>15953</v>
      </c>
    </row>
    <row r="6438" spans="1:14" ht="30" x14ac:dyDescent="0.25">
      <c r="A6438" s="27" t="s">
        <v>6182</v>
      </c>
      <c r="B6438" s="19" t="s">
        <v>17035</v>
      </c>
      <c r="C6438" s="19" t="s">
        <v>16790</v>
      </c>
      <c r="D6438" s="38" t="s">
        <v>16100</v>
      </c>
      <c r="E6438" s="38" t="s">
        <v>6567</v>
      </c>
      <c r="F6438" s="41" t="s">
        <v>3654</v>
      </c>
      <c r="G6438" s="19" t="s">
        <v>611</v>
      </c>
      <c r="H6438" s="41">
        <v>1</v>
      </c>
      <c r="I6438" s="41">
        <v>11</v>
      </c>
      <c r="J6438" s="41">
        <v>16</v>
      </c>
      <c r="K6438" s="44">
        <v>1</v>
      </c>
      <c r="L6438" s="20">
        <v>8198812</v>
      </c>
      <c r="M6438" s="19" t="s">
        <v>15954</v>
      </c>
      <c r="N6438" s="28" t="s">
        <v>15953</v>
      </c>
    </row>
    <row r="6439" spans="1:14" ht="45" x14ac:dyDescent="0.25">
      <c r="A6439" s="27" t="s">
        <v>6182</v>
      </c>
      <c r="B6439" s="19" t="s">
        <v>17021</v>
      </c>
      <c r="C6439" s="19" t="s">
        <v>16766</v>
      </c>
      <c r="D6439" s="38" t="s">
        <v>16076</v>
      </c>
      <c r="E6439" s="38" t="s">
        <v>6568</v>
      </c>
      <c r="F6439" s="41" t="s">
        <v>156</v>
      </c>
      <c r="G6439" s="19" t="s">
        <v>611</v>
      </c>
      <c r="H6439" s="41">
        <v>5</v>
      </c>
      <c r="I6439" s="41">
        <v>5</v>
      </c>
      <c r="J6439" s="41">
        <v>10</v>
      </c>
      <c r="K6439" s="44">
        <v>1</v>
      </c>
      <c r="L6439" s="20">
        <v>10000000</v>
      </c>
      <c r="M6439" s="19" t="s">
        <v>15954</v>
      </c>
      <c r="N6439" s="28" t="s">
        <v>15971</v>
      </c>
    </row>
    <row r="6440" spans="1:14" ht="45" x14ac:dyDescent="0.25">
      <c r="A6440" s="27" t="s">
        <v>6182</v>
      </c>
      <c r="B6440" s="19" t="s">
        <v>17021</v>
      </c>
      <c r="C6440" s="19" t="s">
        <v>16766</v>
      </c>
      <c r="D6440" s="38" t="s">
        <v>16076</v>
      </c>
      <c r="E6440" s="38" t="s">
        <v>6569</v>
      </c>
      <c r="F6440" s="41" t="s">
        <v>156</v>
      </c>
      <c r="G6440" s="19" t="s">
        <v>611</v>
      </c>
      <c r="H6440" s="41">
        <v>1</v>
      </c>
      <c r="I6440" s="41">
        <v>5</v>
      </c>
      <c r="J6440" s="41">
        <v>10</v>
      </c>
      <c r="K6440" s="44">
        <v>1</v>
      </c>
      <c r="L6440" s="20">
        <v>60000000</v>
      </c>
      <c r="M6440" s="19" t="s">
        <v>15954</v>
      </c>
      <c r="N6440" s="28" t="s">
        <v>15955</v>
      </c>
    </row>
    <row r="6441" spans="1:14" ht="45" x14ac:dyDescent="0.25">
      <c r="A6441" s="27" t="s">
        <v>6182</v>
      </c>
      <c r="B6441" s="19" t="s">
        <v>17021</v>
      </c>
      <c r="C6441" s="19" t="s">
        <v>16766</v>
      </c>
      <c r="D6441" s="38" t="s">
        <v>16076</v>
      </c>
      <c r="E6441" s="38" t="s">
        <v>6570</v>
      </c>
      <c r="F6441" s="41" t="s">
        <v>156</v>
      </c>
      <c r="G6441" s="19" t="s">
        <v>611</v>
      </c>
      <c r="H6441" s="41">
        <v>3</v>
      </c>
      <c r="I6441" s="41">
        <v>2</v>
      </c>
      <c r="J6441" s="41">
        <v>10</v>
      </c>
      <c r="K6441" s="44">
        <v>1</v>
      </c>
      <c r="L6441" s="20">
        <v>38000000</v>
      </c>
      <c r="M6441" s="19" t="s">
        <v>15954</v>
      </c>
      <c r="N6441" s="28" t="s">
        <v>15971</v>
      </c>
    </row>
    <row r="6442" spans="1:14" ht="45" x14ac:dyDescent="0.25">
      <c r="A6442" s="27" t="s">
        <v>6182</v>
      </c>
      <c r="B6442" s="19" t="s">
        <v>17021</v>
      </c>
      <c r="C6442" s="19" t="s">
        <v>16766</v>
      </c>
      <c r="D6442" s="38" t="s">
        <v>16076</v>
      </c>
      <c r="E6442" s="38" t="s">
        <v>6571</v>
      </c>
      <c r="F6442" s="41" t="s">
        <v>156</v>
      </c>
      <c r="G6442" s="19" t="s">
        <v>611</v>
      </c>
      <c r="H6442" s="41">
        <v>5</v>
      </c>
      <c r="I6442" s="41">
        <v>5</v>
      </c>
      <c r="J6442" s="41">
        <v>10</v>
      </c>
      <c r="K6442" s="44">
        <v>1</v>
      </c>
      <c r="L6442" s="20">
        <v>17000000</v>
      </c>
      <c r="M6442" s="19" t="s">
        <v>15954</v>
      </c>
      <c r="N6442" s="28" t="s">
        <v>15971</v>
      </c>
    </row>
    <row r="6443" spans="1:14" ht="60" x14ac:dyDescent="0.25">
      <c r="A6443" s="27" t="s">
        <v>6182</v>
      </c>
      <c r="B6443" s="19" t="s">
        <v>17065</v>
      </c>
      <c r="C6443" s="19" t="s">
        <v>16879</v>
      </c>
      <c r="D6443" s="38" t="s">
        <v>16189</v>
      </c>
      <c r="E6443" s="38" t="s">
        <v>6572</v>
      </c>
      <c r="F6443" s="41" t="s">
        <v>6573</v>
      </c>
      <c r="G6443" s="19" t="s">
        <v>611</v>
      </c>
      <c r="H6443" s="41">
        <v>2</v>
      </c>
      <c r="I6443" s="41">
        <v>3</v>
      </c>
      <c r="J6443" s="41">
        <v>10</v>
      </c>
      <c r="K6443" s="44">
        <v>1</v>
      </c>
      <c r="L6443" s="20">
        <v>7197120</v>
      </c>
      <c r="M6443" s="19" t="s">
        <v>15954</v>
      </c>
      <c r="N6443" s="28" t="s">
        <v>15953</v>
      </c>
    </row>
    <row r="6444" spans="1:14" ht="45" x14ac:dyDescent="0.25">
      <c r="A6444" s="27" t="s">
        <v>6182</v>
      </c>
      <c r="B6444" s="19" t="s">
        <v>17021</v>
      </c>
      <c r="C6444" s="19" t="s">
        <v>16785</v>
      </c>
      <c r="D6444" s="38" t="s">
        <v>16095</v>
      </c>
      <c r="E6444" s="38" t="s">
        <v>6574</v>
      </c>
      <c r="F6444" s="41" t="s">
        <v>4039</v>
      </c>
      <c r="G6444" s="19" t="s">
        <v>611</v>
      </c>
      <c r="H6444" s="41">
        <v>2</v>
      </c>
      <c r="I6444" s="41">
        <v>4</v>
      </c>
      <c r="J6444" s="41">
        <v>10</v>
      </c>
      <c r="K6444" s="44">
        <v>1</v>
      </c>
      <c r="L6444" s="20">
        <v>23999999.73</v>
      </c>
      <c r="M6444" s="19" t="s">
        <v>15954</v>
      </c>
      <c r="N6444" s="28" t="s">
        <v>15953</v>
      </c>
    </row>
    <row r="6445" spans="1:14" ht="30" x14ac:dyDescent="0.25">
      <c r="A6445" s="27" t="s">
        <v>6182</v>
      </c>
      <c r="B6445" s="19" t="s">
        <v>17035</v>
      </c>
      <c r="C6445" s="19" t="s">
        <v>16894</v>
      </c>
      <c r="D6445" s="38" t="s">
        <v>16204</v>
      </c>
      <c r="E6445" s="38" t="s">
        <v>6575</v>
      </c>
      <c r="F6445" s="41" t="s">
        <v>6576</v>
      </c>
      <c r="G6445" s="19" t="s">
        <v>611</v>
      </c>
      <c r="H6445" s="41">
        <v>1</v>
      </c>
      <c r="I6445" s="41">
        <v>3</v>
      </c>
      <c r="J6445" s="41">
        <v>10</v>
      </c>
      <c r="K6445" s="44">
        <v>1</v>
      </c>
      <c r="L6445" s="20">
        <v>19456500</v>
      </c>
      <c r="M6445" s="19" t="s">
        <v>15954</v>
      </c>
      <c r="N6445" s="28" t="s">
        <v>15953</v>
      </c>
    </row>
    <row r="6446" spans="1:14" ht="90" x14ac:dyDescent="0.25">
      <c r="A6446" s="27" t="s">
        <v>6182</v>
      </c>
      <c r="B6446" s="19" t="s">
        <v>17065</v>
      </c>
      <c r="C6446" s="19" t="s">
        <v>16880</v>
      </c>
      <c r="D6446" s="38" t="s">
        <v>16190</v>
      </c>
      <c r="E6446" s="38" t="s">
        <v>6577</v>
      </c>
      <c r="F6446" s="41" t="s">
        <v>3522</v>
      </c>
      <c r="G6446" s="19" t="s">
        <v>614</v>
      </c>
      <c r="H6446" s="41">
        <v>8</v>
      </c>
      <c r="I6446" s="41">
        <v>4</v>
      </c>
      <c r="J6446" s="41">
        <v>10</v>
      </c>
      <c r="K6446" s="44">
        <v>1</v>
      </c>
      <c r="L6446" s="20">
        <v>23369542</v>
      </c>
      <c r="M6446" s="19" t="s">
        <v>15954</v>
      </c>
      <c r="N6446" s="28" t="s">
        <v>15955</v>
      </c>
    </row>
    <row r="6447" spans="1:14" ht="75" x14ac:dyDescent="0.25">
      <c r="A6447" s="27" t="s">
        <v>6182</v>
      </c>
      <c r="B6447" s="19" t="s">
        <v>17065</v>
      </c>
      <c r="C6447" s="19" t="s">
        <v>16880</v>
      </c>
      <c r="D6447" s="38" t="s">
        <v>16190</v>
      </c>
      <c r="E6447" s="38" t="s">
        <v>6578</v>
      </c>
      <c r="F6447" s="41" t="s">
        <v>3522</v>
      </c>
      <c r="G6447" s="19" t="s">
        <v>614</v>
      </c>
      <c r="H6447" s="41">
        <v>8</v>
      </c>
      <c r="I6447" s="41">
        <v>4</v>
      </c>
      <c r="J6447" s="41">
        <v>16</v>
      </c>
      <c r="K6447" s="44">
        <v>1</v>
      </c>
      <c r="L6447" s="20">
        <v>31237178</v>
      </c>
      <c r="M6447" s="19" t="s">
        <v>15954</v>
      </c>
      <c r="N6447" s="28" t="s">
        <v>15955</v>
      </c>
    </row>
    <row r="6448" spans="1:14" ht="75" x14ac:dyDescent="0.25">
      <c r="A6448" s="27" t="s">
        <v>6182</v>
      </c>
      <c r="B6448" s="19" t="s">
        <v>17065</v>
      </c>
      <c r="C6448" s="19" t="s">
        <v>16880</v>
      </c>
      <c r="D6448" s="38" t="s">
        <v>16190</v>
      </c>
      <c r="E6448" s="38" t="s">
        <v>6579</v>
      </c>
      <c r="F6448" s="41" t="s">
        <v>3522</v>
      </c>
      <c r="G6448" s="19" t="s">
        <v>614</v>
      </c>
      <c r="H6448" s="41">
        <v>1</v>
      </c>
      <c r="I6448" s="41">
        <v>7</v>
      </c>
      <c r="J6448" s="41">
        <v>10</v>
      </c>
      <c r="K6448" s="44">
        <v>1</v>
      </c>
      <c r="L6448" s="20">
        <v>13689760</v>
      </c>
      <c r="M6448" s="19" t="s">
        <v>15954</v>
      </c>
      <c r="N6448" s="28" t="s">
        <v>15955</v>
      </c>
    </row>
    <row r="6449" spans="1:14" ht="90" x14ac:dyDescent="0.25">
      <c r="A6449" s="27" t="s">
        <v>6182</v>
      </c>
      <c r="B6449" s="19" t="s">
        <v>17065</v>
      </c>
      <c r="C6449" s="19" t="s">
        <v>16880</v>
      </c>
      <c r="D6449" s="38" t="s">
        <v>16190</v>
      </c>
      <c r="E6449" s="38" t="s">
        <v>6580</v>
      </c>
      <c r="F6449" s="41" t="s">
        <v>3522</v>
      </c>
      <c r="G6449" s="19" t="s">
        <v>614</v>
      </c>
      <c r="H6449" s="41">
        <v>1</v>
      </c>
      <c r="I6449" s="41">
        <v>7</v>
      </c>
      <c r="J6449" s="41">
        <v>10</v>
      </c>
      <c r="K6449" s="44">
        <v>1</v>
      </c>
      <c r="L6449" s="20">
        <v>119943670</v>
      </c>
      <c r="M6449" s="19" t="s">
        <v>15954</v>
      </c>
      <c r="N6449" s="28" t="s">
        <v>15955</v>
      </c>
    </row>
    <row r="6450" spans="1:14" ht="45" x14ac:dyDescent="0.25">
      <c r="A6450" s="27" t="s">
        <v>6182</v>
      </c>
      <c r="B6450" s="19" t="s">
        <v>17025</v>
      </c>
      <c r="C6450" s="19" t="s">
        <v>16768</v>
      </c>
      <c r="D6450" s="38" t="s">
        <v>16078</v>
      </c>
      <c r="E6450" s="38" t="s">
        <v>6581</v>
      </c>
      <c r="F6450" s="41" t="s">
        <v>948</v>
      </c>
      <c r="G6450" s="19" t="s">
        <v>949</v>
      </c>
      <c r="H6450" s="41">
        <v>1</v>
      </c>
      <c r="I6450" s="41">
        <v>12</v>
      </c>
      <c r="J6450" s="41">
        <v>10</v>
      </c>
      <c r="K6450" s="44">
        <v>1</v>
      </c>
      <c r="L6450" s="20">
        <v>6108659</v>
      </c>
      <c r="M6450" s="19" t="s">
        <v>15954</v>
      </c>
      <c r="N6450" s="28" t="s">
        <v>15953</v>
      </c>
    </row>
    <row r="6451" spans="1:14" ht="45" x14ac:dyDescent="0.25">
      <c r="A6451" s="27" t="s">
        <v>6182</v>
      </c>
      <c r="B6451" s="19" t="s">
        <v>17025</v>
      </c>
      <c r="C6451" s="19" t="s">
        <v>16768</v>
      </c>
      <c r="D6451" s="38" t="s">
        <v>16078</v>
      </c>
      <c r="E6451" s="38" t="s">
        <v>6582</v>
      </c>
      <c r="F6451" s="41" t="s">
        <v>948</v>
      </c>
      <c r="G6451" s="19" t="s">
        <v>949</v>
      </c>
      <c r="H6451" s="41">
        <v>1</v>
      </c>
      <c r="I6451" s="41">
        <v>12</v>
      </c>
      <c r="J6451" s="41">
        <v>10</v>
      </c>
      <c r="K6451" s="44">
        <v>1</v>
      </c>
      <c r="L6451" s="20">
        <v>7155906</v>
      </c>
      <c r="M6451" s="19" t="s">
        <v>15954</v>
      </c>
      <c r="N6451" s="28" t="s">
        <v>15953</v>
      </c>
    </row>
    <row r="6452" spans="1:14" ht="45" x14ac:dyDescent="0.25">
      <c r="A6452" s="27" t="s">
        <v>6182</v>
      </c>
      <c r="B6452" s="19" t="s">
        <v>17025</v>
      </c>
      <c r="C6452" s="19" t="s">
        <v>16768</v>
      </c>
      <c r="D6452" s="38" t="s">
        <v>16078</v>
      </c>
      <c r="E6452" s="38" t="s">
        <v>6583</v>
      </c>
      <c r="F6452" s="41" t="s">
        <v>948</v>
      </c>
      <c r="G6452" s="19" t="s">
        <v>949</v>
      </c>
      <c r="H6452" s="41">
        <v>1</v>
      </c>
      <c r="I6452" s="41">
        <v>12</v>
      </c>
      <c r="J6452" s="41">
        <v>10</v>
      </c>
      <c r="K6452" s="44">
        <v>1</v>
      </c>
      <c r="L6452" s="20">
        <v>7389506</v>
      </c>
      <c r="M6452" s="19" t="s">
        <v>15954</v>
      </c>
      <c r="N6452" s="28" t="s">
        <v>15953</v>
      </c>
    </row>
    <row r="6453" spans="1:14" ht="45" x14ac:dyDescent="0.25">
      <c r="A6453" s="27" t="s">
        <v>6182</v>
      </c>
      <c r="B6453" s="19" t="s">
        <v>17025</v>
      </c>
      <c r="C6453" s="19" t="s">
        <v>16768</v>
      </c>
      <c r="D6453" s="38" t="s">
        <v>16078</v>
      </c>
      <c r="E6453" s="38" t="s">
        <v>6584</v>
      </c>
      <c r="F6453" s="41" t="s">
        <v>948</v>
      </c>
      <c r="G6453" s="19" t="s">
        <v>949</v>
      </c>
      <c r="H6453" s="41">
        <v>1</v>
      </c>
      <c r="I6453" s="41">
        <v>12</v>
      </c>
      <c r="J6453" s="41">
        <v>10</v>
      </c>
      <c r="K6453" s="44">
        <v>1</v>
      </c>
      <c r="L6453" s="20">
        <v>7149854</v>
      </c>
      <c r="M6453" s="19" t="s">
        <v>15954</v>
      </c>
      <c r="N6453" s="28" t="s">
        <v>15953</v>
      </c>
    </row>
    <row r="6454" spans="1:14" ht="45" x14ac:dyDescent="0.25">
      <c r="A6454" s="27" t="s">
        <v>6182</v>
      </c>
      <c r="B6454" s="19" t="s">
        <v>17025</v>
      </c>
      <c r="C6454" s="19" t="s">
        <v>16768</v>
      </c>
      <c r="D6454" s="38" t="s">
        <v>16078</v>
      </c>
      <c r="E6454" s="38" t="s">
        <v>6585</v>
      </c>
      <c r="F6454" s="41" t="s">
        <v>948</v>
      </c>
      <c r="G6454" s="19" t="s">
        <v>949</v>
      </c>
      <c r="H6454" s="41">
        <v>1</v>
      </c>
      <c r="I6454" s="41">
        <v>12</v>
      </c>
      <c r="J6454" s="41">
        <v>10</v>
      </c>
      <c r="K6454" s="44">
        <v>1</v>
      </c>
      <c r="L6454" s="20">
        <v>7725884</v>
      </c>
      <c r="M6454" s="19" t="s">
        <v>15954</v>
      </c>
      <c r="N6454" s="28" t="s">
        <v>15953</v>
      </c>
    </row>
    <row r="6455" spans="1:14" ht="45" x14ac:dyDescent="0.25">
      <c r="A6455" s="27" t="s">
        <v>6182</v>
      </c>
      <c r="B6455" s="19" t="s">
        <v>17025</v>
      </c>
      <c r="C6455" s="19" t="s">
        <v>16768</v>
      </c>
      <c r="D6455" s="38" t="s">
        <v>16078</v>
      </c>
      <c r="E6455" s="38" t="s">
        <v>6586</v>
      </c>
      <c r="F6455" s="41" t="s">
        <v>948</v>
      </c>
      <c r="G6455" s="19" t="s">
        <v>949</v>
      </c>
      <c r="H6455" s="41">
        <v>1</v>
      </c>
      <c r="I6455" s="41">
        <v>12</v>
      </c>
      <c r="J6455" s="41">
        <v>10</v>
      </c>
      <c r="K6455" s="44">
        <v>1</v>
      </c>
      <c r="L6455" s="20">
        <v>7214087</v>
      </c>
      <c r="M6455" s="19" t="s">
        <v>15954</v>
      </c>
      <c r="N6455" s="28" t="s">
        <v>15953</v>
      </c>
    </row>
    <row r="6456" spans="1:14" ht="45" x14ac:dyDescent="0.25">
      <c r="A6456" s="27" t="s">
        <v>6182</v>
      </c>
      <c r="B6456" s="19" t="s">
        <v>17025</v>
      </c>
      <c r="C6456" s="19" t="s">
        <v>16768</v>
      </c>
      <c r="D6456" s="38" t="s">
        <v>16078</v>
      </c>
      <c r="E6456" s="38" t="s">
        <v>6587</v>
      </c>
      <c r="F6456" s="41" t="s">
        <v>948</v>
      </c>
      <c r="G6456" s="19" t="s">
        <v>949</v>
      </c>
      <c r="H6456" s="41">
        <v>1</v>
      </c>
      <c r="I6456" s="41">
        <v>12</v>
      </c>
      <c r="J6456" s="41">
        <v>10</v>
      </c>
      <c r="K6456" s="44">
        <v>1</v>
      </c>
      <c r="L6456" s="20">
        <v>870098</v>
      </c>
      <c r="M6456" s="19" t="s">
        <v>15954</v>
      </c>
      <c r="N6456" s="28" t="s">
        <v>15953</v>
      </c>
    </row>
    <row r="6457" spans="1:14" ht="45" x14ac:dyDescent="0.25">
      <c r="A6457" s="27" t="s">
        <v>6182</v>
      </c>
      <c r="B6457" s="19" t="s">
        <v>17025</v>
      </c>
      <c r="C6457" s="19" t="s">
        <v>16768</v>
      </c>
      <c r="D6457" s="38" t="s">
        <v>16078</v>
      </c>
      <c r="E6457" s="38" t="s">
        <v>6588</v>
      </c>
      <c r="F6457" s="41" t="s">
        <v>948</v>
      </c>
      <c r="G6457" s="19" t="s">
        <v>949</v>
      </c>
      <c r="H6457" s="41">
        <v>1</v>
      </c>
      <c r="I6457" s="41">
        <v>12</v>
      </c>
      <c r="J6457" s="41">
        <v>10</v>
      </c>
      <c r="K6457" s="44">
        <v>1</v>
      </c>
      <c r="L6457" s="20">
        <v>7719461</v>
      </c>
      <c r="M6457" s="19" t="s">
        <v>15954</v>
      </c>
      <c r="N6457" s="28" t="s">
        <v>15953</v>
      </c>
    </row>
    <row r="6458" spans="1:14" ht="45" x14ac:dyDescent="0.25">
      <c r="A6458" s="27" t="s">
        <v>6182</v>
      </c>
      <c r="B6458" s="19" t="s">
        <v>17025</v>
      </c>
      <c r="C6458" s="19" t="s">
        <v>16768</v>
      </c>
      <c r="D6458" s="38" t="s">
        <v>16078</v>
      </c>
      <c r="E6458" s="38" t="s">
        <v>6589</v>
      </c>
      <c r="F6458" s="41" t="s">
        <v>948</v>
      </c>
      <c r="G6458" s="19" t="s">
        <v>949</v>
      </c>
      <c r="H6458" s="41">
        <v>1</v>
      </c>
      <c r="I6458" s="41">
        <v>12</v>
      </c>
      <c r="J6458" s="41">
        <v>10</v>
      </c>
      <c r="K6458" s="44">
        <v>1</v>
      </c>
      <c r="L6458" s="20">
        <v>6508055</v>
      </c>
      <c r="M6458" s="19" t="s">
        <v>15954</v>
      </c>
      <c r="N6458" s="28" t="s">
        <v>15953</v>
      </c>
    </row>
    <row r="6459" spans="1:14" ht="45" x14ac:dyDescent="0.25">
      <c r="A6459" s="27" t="s">
        <v>6182</v>
      </c>
      <c r="B6459" s="19" t="s">
        <v>17025</v>
      </c>
      <c r="C6459" s="19" t="s">
        <v>16768</v>
      </c>
      <c r="D6459" s="38" t="s">
        <v>16078</v>
      </c>
      <c r="E6459" s="38" t="s">
        <v>6585</v>
      </c>
      <c r="F6459" s="41" t="s">
        <v>948</v>
      </c>
      <c r="G6459" s="19" t="s">
        <v>949</v>
      </c>
      <c r="H6459" s="41">
        <v>1</v>
      </c>
      <c r="I6459" s="41">
        <v>12</v>
      </c>
      <c r="J6459" s="41">
        <v>10</v>
      </c>
      <c r="K6459" s="44">
        <v>1</v>
      </c>
      <c r="L6459" s="20">
        <v>5905083</v>
      </c>
      <c r="M6459" s="19" t="s">
        <v>15954</v>
      </c>
      <c r="N6459" s="28" t="s">
        <v>15953</v>
      </c>
    </row>
    <row r="6460" spans="1:14" ht="45" x14ac:dyDescent="0.25">
      <c r="A6460" s="27" t="s">
        <v>6182</v>
      </c>
      <c r="B6460" s="19" t="s">
        <v>17025</v>
      </c>
      <c r="C6460" s="19" t="s">
        <v>16768</v>
      </c>
      <c r="D6460" s="38" t="s">
        <v>16078</v>
      </c>
      <c r="E6460" s="38" t="s">
        <v>6585</v>
      </c>
      <c r="F6460" s="41" t="s">
        <v>948</v>
      </c>
      <c r="G6460" s="19" t="s">
        <v>949</v>
      </c>
      <c r="H6460" s="41">
        <v>1</v>
      </c>
      <c r="I6460" s="41">
        <v>12</v>
      </c>
      <c r="J6460" s="41">
        <v>10</v>
      </c>
      <c r="K6460" s="44">
        <v>1</v>
      </c>
      <c r="L6460" s="20">
        <v>5678672</v>
      </c>
      <c r="M6460" s="19" t="s">
        <v>15954</v>
      </c>
      <c r="N6460" s="28" t="s">
        <v>15953</v>
      </c>
    </row>
    <row r="6461" spans="1:14" ht="45" x14ac:dyDescent="0.25">
      <c r="A6461" s="27" t="s">
        <v>6182</v>
      </c>
      <c r="B6461" s="19" t="s">
        <v>17025</v>
      </c>
      <c r="C6461" s="19" t="s">
        <v>16768</v>
      </c>
      <c r="D6461" s="38" t="s">
        <v>16078</v>
      </c>
      <c r="E6461" s="38" t="s">
        <v>6585</v>
      </c>
      <c r="F6461" s="41" t="s">
        <v>948</v>
      </c>
      <c r="G6461" s="19" t="s">
        <v>949</v>
      </c>
      <c r="H6461" s="41">
        <v>1</v>
      </c>
      <c r="I6461" s="41">
        <v>12</v>
      </c>
      <c r="J6461" s="41">
        <v>10</v>
      </c>
      <c r="K6461" s="44">
        <v>1</v>
      </c>
      <c r="L6461" s="20">
        <v>5634483</v>
      </c>
      <c r="M6461" s="19" t="s">
        <v>15954</v>
      </c>
      <c r="N6461" s="28" t="s">
        <v>15953</v>
      </c>
    </row>
    <row r="6462" spans="1:14" ht="45" x14ac:dyDescent="0.25">
      <c r="A6462" s="27" t="s">
        <v>6182</v>
      </c>
      <c r="B6462" s="19" t="s">
        <v>17025</v>
      </c>
      <c r="C6462" s="19" t="s">
        <v>16768</v>
      </c>
      <c r="D6462" s="38" t="s">
        <v>16078</v>
      </c>
      <c r="E6462" s="38" t="s">
        <v>6590</v>
      </c>
      <c r="F6462" s="41" t="s">
        <v>948</v>
      </c>
      <c r="G6462" s="19" t="s">
        <v>949</v>
      </c>
      <c r="H6462" s="41">
        <v>1</v>
      </c>
      <c r="I6462" s="41">
        <v>12</v>
      </c>
      <c r="J6462" s="41">
        <v>10</v>
      </c>
      <c r="K6462" s="44">
        <v>1</v>
      </c>
      <c r="L6462" s="20">
        <v>6253003</v>
      </c>
      <c r="M6462" s="19" t="s">
        <v>15954</v>
      </c>
      <c r="N6462" s="28" t="s">
        <v>15953</v>
      </c>
    </row>
    <row r="6463" spans="1:14" ht="30" x14ac:dyDescent="0.25">
      <c r="A6463" s="27" t="s">
        <v>6182</v>
      </c>
      <c r="B6463" s="19" t="s">
        <v>17026</v>
      </c>
      <c r="C6463" s="19" t="s">
        <v>16769</v>
      </c>
      <c r="D6463" s="38" t="s">
        <v>16079</v>
      </c>
      <c r="E6463" s="38" t="s">
        <v>6591</v>
      </c>
      <c r="F6463" s="41" t="s">
        <v>3722</v>
      </c>
      <c r="G6463" s="19" t="s">
        <v>949</v>
      </c>
      <c r="H6463" s="41">
        <v>1</v>
      </c>
      <c r="I6463" s="41">
        <v>12</v>
      </c>
      <c r="J6463" s="41">
        <v>16</v>
      </c>
      <c r="K6463" s="44">
        <v>1</v>
      </c>
      <c r="L6463" s="20">
        <v>922250</v>
      </c>
      <c r="M6463" s="19" t="s">
        <v>15954</v>
      </c>
      <c r="N6463" s="28" t="s">
        <v>15953</v>
      </c>
    </row>
    <row r="6464" spans="1:14" ht="30" x14ac:dyDescent="0.25">
      <c r="A6464" s="27" t="s">
        <v>6182</v>
      </c>
      <c r="B6464" s="19" t="s">
        <v>17026</v>
      </c>
      <c r="C6464" s="19" t="s">
        <v>16769</v>
      </c>
      <c r="D6464" s="38" t="s">
        <v>16079</v>
      </c>
      <c r="E6464" s="38" t="s">
        <v>6592</v>
      </c>
      <c r="F6464" s="41" t="s">
        <v>3722</v>
      </c>
      <c r="G6464" s="19" t="s">
        <v>949</v>
      </c>
      <c r="H6464" s="41">
        <v>1</v>
      </c>
      <c r="I6464" s="41">
        <v>12</v>
      </c>
      <c r="J6464" s="41">
        <v>16</v>
      </c>
      <c r="K6464" s="44">
        <v>1</v>
      </c>
      <c r="L6464" s="20">
        <v>922250</v>
      </c>
      <c r="M6464" s="19" t="s">
        <v>15954</v>
      </c>
      <c r="N6464" s="28" t="s">
        <v>15953</v>
      </c>
    </row>
    <row r="6465" spans="1:14" ht="30" x14ac:dyDescent="0.25">
      <c r="A6465" s="27" t="s">
        <v>6182</v>
      </c>
      <c r="B6465" s="19" t="s">
        <v>17026</v>
      </c>
      <c r="C6465" s="19" t="s">
        <v>16769</v>
      </c>
      <c r="D6465" s="38" t="s">
        <v>16079</v>
      </c>
      <c r="E6465" s="38" t="s">
        <v>6593</v>
      </c>
      <c r="F6465" s="41" t="s">
        <v>3722</v>
      </c>
      <c r="G6465" s="19" t="s">
        <v>949</v>
      </c>
      <c r="H6465" s="41">
        <v>1</v>
      </c>
      <c r="I6465" s="41">
        <v>12</v>
      </c>
      <c r="J6465" s="41">
        <v>16</v>
      </c>
      <c r="K6465" s="44">
        <v>1</v>
      </c>
      <c r="L6465" s="20">
        <v>922250</v>
      </c>
      <c r="M6465" s="19" t="s">
        <v>15954</v>
      </c>
      <c r="N6465" s="28" t="s">
        <v>15953</v>
      </c>
    </row>
    <row r="6466" spans="1:14" ht="30" x14ac:dyDescent="0.25">
      <c r="A6466" s="27" t="s">
        <v>6182</v>
      </c>
      <c r="B6466" s="19" t="s">
        <v>17026</v>
      </c>
      <c r="C6466" s="19" t="s">
        <v>16769</v>
      </c>
      <c r="D6466" s="38" t="s">
        <v>16079</v>
      </c>
      <c r="E6466" s="38" t="s">
        <v>6594</v>
      </c>
      <c r="F6466" s="41" t="s">
        <v>3722</v>
      </c>
      <c r="G6466" s="19" t="s">
        <v>949</v>
      </c>
      <c r="H6466" s="41">
        <v>1</v>
      </c>
      <c r="I6466" s="41">
        <v>12</v>
      </c>
      <c r="J6466" s="41">
        <v>16</v>
      </c>
      <c r="K6466" s="44">
        <v>1</v>
      </c>
      <c r="L6466" s="20">
        <v>922250</v>
      </c>
      <c r="M6466" s="19" t="s">
        <v>15954</v>
      </c>
      <c r="N6466" s="28" t="s">
        <v>15953</v>
      </c>
    </row>
    <row r="6467" spans="1:14" ht="30" x14ac:dyDescent="0.25">
      <c r="A6467" s="27" t="s">
        <v>6182</v>
      </c>
      <c r="B6467" s="19" t="s">
        <v>17026</v>
      </c>
      <c r="C6467" s="19" t="s">
        <v>16769</v>
      </c>
      <c r="D6467" s="38" t="s">
        <v>16079</v>
      </c>
      <c r="E6467" s="38" t="s">
        <v>6595</v>
      </c>
      <c r="F6467" s="41" t="s">
        <v>3722</v>
      </c>
      <c r="G6467" s="19" t="s">
        <v>949</v>
      </c>
      <c r="H6467" s="41">
        <v>1</v>
      </c>
      <c r="I6467" s="41">
        <v>12</v>
      </c>
      <c r="J6467" s="41">
        <v>16</v>
      </c>
      <c r="K6467" s="44">
        <v>1</v>
      </c>
      <c r="L6467" s="20">
        <v>922250</v>
      </c>
      <c r="M6467" s="19" t="s">
        <v>15954</v>
      </c>
      <c r="N6467" s="28" t="s">
        <v>15953</v>
      </c>
    </row>
    <row r="6468" spans="1:14" ht="30" x14ac:dyDescent="0.25">
      <c r="A6468" s="27" t="s">
        <v>6182</v>
      </c>
      <c r="B6468" s="19" t="s">
        <v>17026</v>
      </c>
      <c r="C6468" s="19" t="s">
        <v>16769</v>
      </c>
      <c r="D6468" s="38" t="s">
        <v>16079</v>
      </c>
      <c r="E6468" s="38" t="s">
        <v>6596</v>
      </c>
      <c r="F6468" s="41" t="s">
        <v>3722</v>
      </c>
      <c r="G6468" s="19" t="s">
        <v>949</v>
      </c>
      <c r="H6468" s="41">
        <v>1</v>
      </c>
      <c r="I6468" s="41">
        <v>12</v>
      </c>
      <c r="J6468" s="41">
        <v>16</v>
      </c>
      <c r="K6468" s="44">
        <v>1</v>
      </c>
      <c r="L6468" s="20">
        <v>922250</v>
      </c>
      <c r="M6468" s="19" t="s">
        <v>15954</v>
      </c>
      <c r="N6468" s="28" t="s">
        <v>15953</v>
      </c>
    </row>
    <row r="6469" spans="1:14" ht="30" x14ac:dyDescent="0.25">
      <c r="A6469" s="27" t="s">
        <v>6182</v>
      </c>
      <c r="B6469" s="19" t="s">
        <v>17026</v>
      </c>
      <c r="C6469" s="19" t="s">
        <v>16769</v>
      </c>
      <c r="D6469" s="38" t="s">
        <v>16079</v>
      </c>
      <c r="E6469" s="38" t="s">
        <v>6597</v>
      </c>
      <c r="F6469" s="41" t="s">
        <v>3722</v>
      </c>
      <c r="G6469" s="19" t="s">
        <v>949</v>
      </c>
      <c r="H6469" s="41">
        <v>1</v>
      </c>
      <c r="I6469" s="41">
        <v>12</v>
      </c>
      <c r="J6469" s="41">
        <v>16</v>
      </c>
      <c r="K6469" s="44">
        <v>1</v>
      </c>
      <c r="L6469" s="20">
        <v>922250</v>
      </c>
      <c r="M6469" s="19" t="s">
        <v>15954</v>
      </c>
      <c r="N6469" s="28" t="s">
        <v>15953</v>
      </c>
    </row>
    <row r="6470" spans="1:14" ht="30" x14ac:dyDescent="0.25">
      <c r="A6470" s="27" t="s">
        <v>6182</v>
      </c>
      <c r="B6470" s="19" t="s">
        <v>17026</v>
      </c>
      <c r="C6470" s="19" t="s">
        <v>16769</v>
      </c>
      <c r="D6470" s="38" t="s">
        <v>16079</v>
      </c>
      <c r="E6470" s="38" t="s">
        <v>6598</v>
      </c>
      <c r="F6470" s="41" t="s">
        <v>3722</v>
      </c>
      <c r="G6470" s="19" t="s">
        <v>949</v>
      </c>
      <c r="H6470" s="41">
        <v>1</v>
      </c>
      <c r="I6470" s="41">
        <v>12</v>
      </c>
      <c r="J6470" s="41">
        <v>16</v>
      </c>
      <c r="K6470" s="44">
        <v>1</v>
      </c>
      <c r="L6470" s="20">
        <v>83047</v>
      </c>
      <c r="M6470" s="19" t="s">
        <v>15954</v>
      </c>
      <c r="N6470" s="28" t="s">
        <v>15953</v>
      </c>
    </row>
    <row r="6471" spans="1:14" ht="30" x14ac:dyDescent="0.25">
      <c r="A6471" s="27" t="s">
        <v>6182</v>
      </c>
      <c r="B6471" s="19" t="s">
        <v>17026</v>
      </c>
      <c r="C6471" s="19" t="s">
        <v>16769</v>
      </c>
      <c r="D6471" s="38" t="s">
        <v>16079</v>
      </c>
      <c r="E6471" s="38" t="s">
        <v>6599</v>
      </c>
      <c r="F6471" s="41" t="s">
        <v>3722</v>
      </c>
      <c r="G6471" s="19" t="s">
        <v>949</v>
      </c>
      <c r="H6471" s="41">
        <v>1</v>
      </c>
      <c r="I6471" s="41">
        <v>12</v>
      </c>
      <c r="J6471" s="41">
        <v>16</v>
      </c>
      <c r="K6471" s="44">
        <v>1</v>
      </c>
      <c r="L6471" s="20">
        <v>922812</v>
      </c>
      <c r="M6471" s="19" t="s">
        <v>15954</v>
      </c>
      <c r="N6471" s="28" t="s">
        <v>15953</v>
      </c>
    </row>
    <row r="6472" spans="1:14" ht="30" x14ac:dyDescent="0.25">
      <c r="A6472" s="27" t="s">
        <v>6182</v>
      </c>
      <c r="B6472" s="19" t="s">
        <v>17026</v>
      </c>
      <c r="C6472" s="19" t="s">
        <v>16769</v>
      </c>
      <c r="D6472" s="38" t="s">
        <v>16079</v>
      </c>
      <c r="E6472" s="38" t="s">
        <v>6600</v>
      </c>
      <c r="F6472" s="41" t="s">
        <v>3722</v>
      </c>
      <c r="G6472" s="19" t="s">
        <v>949</v>
      </c>
      <c r="H6472" s="41">
        <v>1</v>
      </c>
      <c r="I6472" s="41">
        <v>12</v>
      </c>
      <c r="J6472" s="41">
        <v>16</v>
      </c>
      <c r="K6472" s="44">
        <v>1</v>
      </c>
      <c r="L6472" s="20">
        <v>922250</v>
      </c>
      <c r="M6472" s="19" t="s">
        <v>15954</v>
      </c>
      <c r="N6472" s="28" t="s">
        <v>15953</v>
      </c>
    </row>
    <row r="6473" spans="1:14" ht="30" x14ac:dyDescent="0.25">
      <c r="A6473" s="27" t="s">
        <v>6182</v>
      </c>
      <c r="B6473" s="19" t="s">
        <v>17026</v>
      </c>
      <c r="C6473" s="19" t="s">
        <v>16769</v>
      </c>
      <c r="D6473" s="38" t="s">
        <v>16079</v>
      </c>
      <c r="E6473" s="38" t="s">
        <v>6601</v>
      </c>
      <c r="F6473" s="41" t="s">
        <v>3722</v>
      </c>
      <c r="G6473" s="19" t="s">
        <v>949</v>
      </c>
      <c r="H6473" s="41">
        <v>1</v>
      </c>
      <c r="I6473" s="41">
        <v>12</v>
      </c>
      <c r="J6473" s="41">
        <v>16</v>
      </c>
      <c r="K6473" s="44">
        <v>1</v>
      </c>
      <c r="L6473" s="20">
        <v>928883</v>
      </c>
      <c r="M6473" s="19" t="s">
        <v>15954</v>
      </c>
      <c r="N6473" s="28" t="s">
        <v>15953</v>
      </c>
    </row>
    <row r="6474" spans="1:14" ht="30" x14ac:dyDescent="0.25">
      <c r="A6474" s="27" t="s">
        <v>6182</v>
      </c>
      <c r="B6474" s="19" t="s">
        <v>17026</v>
      </c>
      <c r="C6474" s="19" t="s">
        <v>16769</v>
      </c>
      <c r="D6474" s="38" t="s">
        <v>16079</v>
      </c>
      <c r="E6474" s="38" t="s">
        <v>6602</v>
      </c>
      <c r="F6474" s="41" t="s">
        <v>3722</v>
      </c>
      <c r="G6474" s="19" t="s">
        <v>949</v>
      </c>
      <c r="H6474" s="41">
        <v>1</v>
      </c>
      <c r="I6474" s="41">
        <v>12</v>
      </c>
      <c r="J6474" s="41">
        <v>16</v>
      </c>
      <c r="K6474" s="44">
        <v>1</v>
      </c>
      <c r="L6474" s="20">
        <v>937972</v>
      </c>
      <c r="M6474" s="19" t="s">
        <v>15954</v>
      </c>
      <c r="N6474" s="28" t="s">
        <v>15953</v>
      </c>
    </row>
    <row r="6475" spans="1:14" ht="30" x14ac:dyDescent="0.25">
      <c r="A6475" s="27" t="s">
        <v>6182</v>
      </c>
      <c r="B6475" s="19" t="s">
        <v>15951</v>
      </c>
      <c r="C6475" s="19" t="s">
        <v>15951</v>
      </c>
      <c r="D6475" s="38" t="s">
        <v>15952</v>
      </c>
      <c r="E6475" s="38" t="s">
        <v>6603</v>
      </c>
      <c r="F6475" s="41" t="s">
        <v>4196</v>
      </c>
      <c r="G6475" s="19" t="s">
        <v>949</v>
      </c>
      <c r="H6475" s="41">
        <v>1</v>
      </c>
      <c r="I6475" s="41">
        <v>12</v>
      </c>
      <c r="J6475" s="41">
        <v>10</v>
      </c>
      <c r="K6475" s="44">
        <v>1</v>
      </c>
      <c r="L6475" s="20">
        <v>9322285</v>
      </c>
      <c r="M6475" s="19" t="s">
        <v>15954</v>
      </c>
      <c r="N6475" s="28" t="s">
        <v>15953</v>
      </c>
    </row>
    <row r="6476" spans="1:14" x14ac:dyDescent="0.25">
      <c r="A6476" s="27" t="s">
        <v>6182</v>
      </c>
      <c r="B6476" s="19" t="s">
        <v>15951</v>
      </c>
      <c r="C6476" s="19" t="s">
        <v>15951</v>
      </c>
      <c r="D6476" s="38" t="s">
        <v>15952</v>
      </c>
      <c r="E6476" s="38" t="s">
        <v>6604</v>
      </c>
      <c r="F6476" s="41" t="s">
        <v>4196</v>
      </c>
      <c r="G6476" s="19" t="s">
        <v>949</v>
      </c>
      <c r="H6476" s="41">
        <v>1</v>
      </c>
      <c r="I6476" s="41">
        <v>12</v>
      </c>
      <c r="J6476" s="41">
        <v>10</v>
      </c>
      <c r="K6476" s="44">
        <v>1</v>
      </c>
      <c r="L6476" s="20">
        <v>795294</v>
      </c>
      <c r="M6476" s="19" t="s">
        <v>15954</v>
      </c>
      <c r="N6476" s="28" t="s">
        <v>15953</v>
      </c>
    </row>
    <row r="6477" spans="1:14" ht="30" x14ac:dyDescent="0.25">
      <c r="A6477" s="27" t="s">
        <v>6182</v>
      </c>
      <c r="B6477" s="19" t="s">
        <v>16912</v>
      </c>
      <c r="C6477" s="19" t="s">
        <v>16912</v>
      </c>
      <c r="D6477" s="38" t="s">
        <v>16224</v>
      </c>
      <c r="E6477" s="38" t="s">
        <v>6605</v>
      </c>
      <c r="F6477" s="41" t="s">
        <v>4179</v>
      </c>
      <c r="G6477" s="19" t="s">
        <v>949</v>
      </c>
      <c r="H6477" s="41">
        <v>1</v>
      </c>
      <c r="I6477" s="41">
        <v>12</v>
      </c>
      <c r="J6477" s="41">
        <v>10</v>
      </c>
      <c r="K6477" s="44">
        <v>1</v>
      </c>
      <c r="L6477" s="20">
        <v>724100</v>
      </c>
      <c r="M6477" s="19" t="s">
        <v>15954</v>
      </c>
      <c r="N6477" s="28" t="s">
        <v>15953</v>
      </c>
    </row>
    <row r="6478" spans="1:14" ht="30" x14ac:dyDescent="0.25">
      <c r="A6478" s="27" t="s">
        <v>6182</v>
      </c>
      <c r="B6478" s="19" t="s">
        <v>16910</v>
      </c>
      <c r="C6478" s="19" t="s">
        <v>16910</v>
      </c>
      <c r="D6478" s="38" t="s">
        <v>16221</v>
      </c>
      <c r="E6478" s="38" t="s">
        <v>6606</v>
      </c>
      <c r="F6478" s="41" t="s">
        <v>4177</v>
      </c>
      <c r="G6478" s="19" t="s">
        <v>949</v>
      </c>
      <c r="H6478" s="41">
        <v>1</v>
      </c>
      <c r="I6478" s="41">
        <v>12</v>
      </c>
      <c r="J6478" s="41">
        <v>10</v>
      </c>
      <c r="K6478" s="44">
        <v>1</v>
      </c>
      <c r="L6478" s="20">
        <v>3931200</v>
      </c>
      <c r="M6478" s="19" t="s">
        <v>15954</v>
      </c>
      <c r="N6478" s="28" t="s">
        <v>15953</v>
      </c>
    </row>
    <row r="6479" spans="1:14" ht="30" x14ac:dyDescent="0.25">
      <c r="A6479" s="27" t="s">
        <v>6182</v>
      </c>
      <c r="B6479" s="19" t="s">
        <v>16910</v>
      </c>
      <c r="C6479" s="19" t="s">
        <v>16910</v>
      </c>
      <c r="D6479" s="38" t="s">
        <v>16221</v>
      </c>
      <c r="E6479" s="38" t="s">
        <v>6607</v>
      </c>
      <c r="F6479" s="41" t="s">
        <v>4177</v>
      </c>
      <c r="G6479" s="19" t="s">
        <v>949</v>
      </c>
      <c r="H6479" s="41">
        <v>1</v>
      </c>
      <c r="I6479" s="41">
        <v>12</v>
      </c>
      <c r="J6479" s="41">
        <v>10</v>
      </c>
      <c r="K6479" s="44">
        <v>1</v>
      </c>
      <c r="L6479" s="20">
        <v>536508</v>
      </c>
      <c r="M6479" s="19" t="s">
        <v>15954</v>
      </c>
      <c r="N6479" s="28" t="s">
        <v>15953</v>
      </c>
    </row>
    <row r="6480" spans="1:14" ht="30" x14ac:dyDescent="0.25">
      <c r="A6480" s="27" t="s">
        <v>6182</v>
      </c>
      <c r="B6480" s="19" t="s">
        <v>16910</v>
      </c>
      <c r="C6480" s="19" t="s">
        <v>16910</v>
      </c>
      <c r="D6480" s="38" t="s">
        <v>16221</v>
      </c>
      <c r="E6480" s="38" t="s">
        <v>6608</v>
      </c>
      <c r="F6480" s="41" t="s">
        <v>4177</v>
      </c>
      <c r="G6480" s="19" t="s">
        <v>949</v>
      </c>
      <c r="H6480" s="41">
        <v>1</v>
      </c>
      <c r="I6480" s="41">
        <v>12</v>
      </c>
      <c r="J6480" s="41">
        <v>10</v>
      </c>
      <c r="K6480" s="44">
        <v>1</v>
      </c>
      <c r="L6480" s="20">
        <v>12353659</v>
      </c>
      <c r="M6480" s="19" t="s">
        <v>15954</v>
      </c>
      <c r="N6480" s="28" t="s">
        <v>15953</v>
      </c>
    </row>
    <row r="6481" spans="1:14" ht="30" x14ac:dyDescent="0.25">
      <c r="A6481" s="27" t="s">
        <v>6182</v>
      </c>
      <c r="B6481" s="19" t="s">
        <v>16910</v>
      </c>
      <c r="C6481" s="19" t="s">
        <v>16910</v>
      </c>
      <c r="D6481" s="38" t="s">
        <v>16221</v>
      </c>
      <c r="E6481" s="38" t="s">
        <v>6609</v>
      </c>
      <c r="F6481" s="41" t="s">
        <v>4177</v>
      </c>
      <c r="G6481" s="19" t="s">
        <v>949</v>
      </c>
      <c r="H6481" s="41">
        <v>1</v>
      </c>
      <c r="I6481" s="41">
        <v>12</v>
      </c>
      <c r="J6481" s="41">
        <v>10</v>
      </c>
      <c r="K6481" s="44">
        <v>1</v>
      </c>
      <c r="L6481" s="20">
        <v>189247450</v>
      </c>
      <c r="M6481" s="19" t="s">
        <v>15954</v>
      </c>
      <c r="N6481" s="28" t="s">
        <v>15953</v>
      </c>
    </row>
    <row r="6482" spans="1:14" ht="60" x14ac:dyDescent="0.25">
      <c r="A6482" s="27" t="s">
        <v>6182</v>
      </c>
      <c r="B6482" s="19" t="s">
        <v>17022</v>
      </c>
      <c r="C6482" s="19" t="s">
        <v>16762</v>
      </c>
      <c r="D6482" s="38" t="s">
        <v>16072</v>
      </c>
      <c r="E6482" s="38" t="s">
        <v>6610</v>
      </c>
      <c r="F6482" s="41" t="s">
        <v>6444</v>
      </c>
      <c r="G6482" s="19" t="s">
        <v>611</v>
      </c>
      <c r="H6482" s="41">
        <v>2</v>
      </c>
      <c r="I6482" s="41">
        <v>9</v>
      </c>
      <c r="J6482" s="41">
        <v>10</v>
      </c>
      <c r="K6482" s="44">
        <v>1</v>
      </c>
      <c r="L6482" s="20">
        <v>10503297</v>
      </c>
      <c r="M6482" s="19" t="s">
        <v>15954</v>
      </c>
      <c r="N6482" s="28" t="s">
        <v>15953</v>
      </c>
    </row>
    <row r="6483" spans="1:14" ht="30" x14ac:dyDescent="0.25">
      <c r="A6483" s="27" t="s">
        <v>6182</v>
      </c>
      <c r="B6483" s="19" t="s">
        <v>17065</v>
      </c>
      <c r="C6483" s="19" t="s">
        <v>16937</v>
      </c>
      <c r="D6483" s="38" t="s">
        <v>16249</v>
      </c>
      <c r="E6483" s="38" t="s">
        <v>6611</v>
      </c>
      <c r="F6483" s="41" t="s">
        <v>635</v>
      </c>
      <c r="G6483" s="19" t="s">
        <v>611</v>
      </c>
      <c r="H6483" s="41">
        <v>1</v>
      </c>
      <c r="I6483" s="41">
        <v>9</v>
      </c>
      <c r="J6483" s="41">
        <v>10</v>
      </c>
      <c r="K6483" s="44">
        <v>1</v>
      </c>
      <c r="L6483" s="20">
        <v>84000000</v>
      </c>
      <c r="M6483" s="19" t="s">
        <v>15954</v>
      </c>
      <c r="N6483" s="28" t="s">
        <v>15955</v>
      </c>
    </row>
    <row r="6484" spans="1:14" ht="30" x14ac:dyDescent="0.25">
      <c r="A6484" s="27" t="s">
        <v>6182</v>
      </c>
      <c r="B6484" s="19" t="s">
        <v>17065</v>
      </c>
      <c r="C6484" s="19" t="s">
        <v>16937</v>
      </c>
      <c r="D6484" s="38" t="s">
        <v>16249</v>
      </c>
      <c r="E6484" s="38" t="s">
        <v>6612</v>
      </c>
      <c r="F6484" s="41" t="s">
        <v>635</v>
      </c>
      <c r="G6484" s="19" t="s">
        <v>611</v>
      </c>
      <c r="H6484" s="41">
        <v>1</v>
      </c>
      <c r="I6484" s="41">
        <v>9</v>
      </c>
      <c r="J6484" s="41">
        <v>16</v>
      </c>
      <c r="K6484" s="44">
        <v>1</v>
      </c>
      <c r="L6484" s="20">
        <v>1569982</v>
      </c>
      <c r="M6484" s="19" t="s">
        <v>15954</v>
      </c>
      <c r="N6484" s="28" t="s">
        <v>15955</v>
      </c>
    </row>
    <row r="6485" spans="1:14" ht="30" x14ac:dyDescent="0.25">
      <c r="A6485" s="27" t="s">
        <v>6182</v>
      </c>
      <c r="B6485" s="19" t="s">
        <v>17065</v>
      </c>
      <c r="C6485" s="19" t="s">
        <v>16937</v>
      </c>
      <c r="D6485" s="38" t="s">
        <v>16249</v>
      </c>
      <c r="E6485" s="38" t="s">
        <v>6612</v>
      </c>
      <c r="F6485" s="41" t="s">
        <v>635</v>
      </c>
      <c r="G6485" s="19" t="s">
        <v>611</v>
      </c>
      <c r="H6485" s="41">
        <v>10</v>
      </c>
      <c r="I6485" s="41">
        <v>2</v>
      </c>
      <c r="J6485" s="41">
        <v>10</v>
      </c>
      <c r="K6485" s="44">
        <v>1</v>
      </c>
      <c r="L6485" s="20">
        <v>16555087</v>
      </c>
      <c r="M6485" s="19" t="s">
        <v>15954</v>
      </c>
      <c r="N6485" s="28" t="s">
        <v>15971</v>
      </c>
    </row>
    <row r="6486" spans="1:14" ht="30" x14ac:dyDescent="0.25">
      <c r="A6486" s="27" t="s">
        <v>6182</v>
      </c>
      <c r="B6486" s="19" t="s">
        <v>17065</v>
      </c>
      <c r="C6486" s="19" t="s">
        <v>16937</v>
      </c>
      <c r="D6486" s="38" t="s">
        <v>16249</v>
      </c>
      <c r="E6486" s="38" t="s">
        <v>6613</v>
      </c>
      <c r="F6486" s="41" t="s">
        <v>635</v>
      </c>
      <c r="G6486" s="19" t="s">
        <v>611</v>
      </c>
      <c r="H6486" s="41">
        <v>10</v>
      </c>
      <c r="I6486" s="41">
        <v>2</v>
      </c>
      <c r="J6486" s="41">
        <v>10</v>
      </c>
      <c r="K6486" s="44">
        <v>1</v>
      </c>
      <c r="L6486" s="20">
        <v>14000000</v>
      </c>
      <c r="M6486" s="19" t="s">
        <v>15954</v>
      </c>
      <c r="N6486" s="28" t="s">
        <v>15971</v>
      </c>
    </row>
    <row r="6487" spans="1:14" ht="45" x14ac:dyDescent="0.25">
      <c r="A6487" s="27" t="s">
        <v>6182</v>
      </c>
      <c r="B6487" s="19" t="s">
        <v>17065</v>
      </c>
      <c r="C6487" s="19" t="s">
        <v>16878</v>
      </c>
      <c r="D6487" s="38" t="s">
        <v>16188</v>
      </c>
      <c r="E6487" s="38" t="s">
        <v>6614</v>
      </c>
      <c r="F6487" s="41" t="s">
        <v>610</v>
      </c>
      <c r="G6487" s="19" t="s">
        <v>614</v>
      </c>
      <c r="H6487" s="41">
        <v>2</v>
      </c>
      <c r="I6487" s="41">
        <v>5</v>
      </c>
      <c r="J6487" s="41">
        <v>10</v>
      </c>
      <c r="K6487" s="44">
        <v>1</v>
      </c>
      <c r="L6487" s="20">
        <v>248916282.73999998</v>
      </c>
      <c r="M6487" s="19" t="s">
        <v>15954</v>
      </c>
      <c r="N6487" s="28" t="s">
        <v>15953</v>
      </c>
    </row>
    <row r="6488" spans="1:14" ht="75" x14ac:dyDescent="0.25">
      <c r="A6488" s="27" t="s">
        <v>6182</v>
      </c>
      <c r="B6488" s="19" t="s">
        <v>17065</v>
      </c>
      <c r="C6488" s="19" t="s">
        <v>16877</v>
      </c>
      <c r="D6488" s="38" t="s">
        <v>16187</v>
      </c>
      <c r="E6488" s="38" t="s">
        <v>6615</v>
      </c>
      <c r="F6488" s="41" t="s">
        <v>610</v>
      </c>
      <c r="G6488" s="19" t="s">
        <v>614</v>
      </c>
      <c r="H6488" s="41">
        <v>2</v>
      </c>
      <c r="I6488" s="41">
        <v>5</v>
      </c>
      <c r="J6488" s="41">
        <v>10</v>
      </c>
      <c r="K6488" s="44">
        <v>1</v>
      </c>
      <c r="L6488" s="20">
        <v>242475052.93000001</v>
      </c>
      <c r="M6488" s="19" t="s">
        <v>15954</v>
      </c>
      <c r="N6488" s="28" t="s">
        <v>15953</v>
      </c>
    </row>
    <row r="6489" spans="1:14" ht="45" x14ac:dyDescent="0.25">
      <c r="A6489" s="27" t="s">
        <v>6182</v>
      </c>
      <c r="B6489" s="19" t="s">
        <v>17065</v>
      </c>
      <c r="C6489" s="19" t="s">
        <v>16880</v>
      </c>
      <c r="D6489" s="38" t="s">
        <v>16190</v>
      </c>
      <c r="E6489" s="38" t="s">
        <v>6616</v>
      </c>
      <c r="F6489" s="41" t="s">
        <v>3524</v>
      </c>
      <c r="G6489" s="19" t="s">
        <v>611</v>
      </c>
      <c r="H6489" s="41">
        <v>2</v>
      </c>
      <c r="I6489" s="41">
        <v>4</v>
      </c>
      <c r="J6489" s="41">
        <v>10</v>
      </c>
      <c r="K6489" s="44">
        <v>1</v>
      </c>
      <c r="L6489" s="20">
        <v>7934917.6200000001</v>
      </c>
      <c r="M6489" s="19" t="s">
        <v>15954</v>
      </c>
      <c r="N6489" s="28" t="s">
        <v>15953</v>
      </c>
    </row>
    <row r="6490" spans="1:14" ht="45" x14ac:dyDescent="0.25">
      <c r="A6490" s="27" t="s">
        <v>6182</v>
      </c>
      <c r="B6490" s="19" t="s">
        <v>17065</v>
      </c>
      <c r="C6490" s="19" t="s">
        <v>16878</v>
      </c>
      <c r="D6490" s="38" t="s">
        <v>16188</v>
      </c>
      <c r="E6490" s="38" t="s">
        <v>6617</v>
      </c>
      <c r="F6490" s="41" t="s">
        <v>3524</v>
      </c>
      <c r="G6490" s="19" t="s">
        <v>614</v>
      </c>
      <c r="H6490" s="41">
        <v>2</v>
      </c>
      <c r="I6490" s="41">
        <v>5</v>
      </c>
      <c r="J6490" s="41">
        <v>10</v>
      </c>
      <c r="K6490" s="44">
        <v>1</v>
      </c>
      <c r="L6490" s="20">
        <v>103126142.38000001</v>
      </c>
      <c r="M6490" s="19" t="s">
        <v>15954</v>
      </c>
      <c r="N6490" s="28" t="s">
        <v>15953</v>
      </c>
    </row>
    <row r="6491" spans="1:14" ht="45" x14ac:dyDescent="0.25">
      <c r="A6491" s="27" t="s">
        <v>6182</v>
      </c>
      <c r="B6491" s="19" t="s">
        <v>17021</v>
      </c>
      <c r="C6491" s="19" t="s">
        <v>16947</v>
      </c>
      <c r="D6491" s="38" t="s">
        <v>16259</v>
      </c>
      <c r="E6491" s="38" t="s">
        <v>6618</v>
      </c>
      <c r="F6491" s="41" t="s">
        <v>3946</v>
      </c>
      <c r="G6491" s="19" t="s">
        <v>611</v>
      </c>
      <c r="H6491" s="41">
        <v>2</v>
      </c>
      <c r="I6491" s="41">
        <v>4</v>
      </c>
      <c r="J6491" s="41">
        <v>16</v>
      </c>
      <c r="K6491" s="44">
        <v>1</v>
      </c>
      <c r="L6491" s="20">
        <v>2331517</v>
      </c>
      <c r="M6491" s="19" t="s">
        <v>15954</v>
      </c>
      <c r="N6491" s="28" t="s">
        <v>15953</v>
      </c>
    </row>
    <row r="6492" spans="1:14" ht="30" x14ac:dyDescent="0.25">
      <c r="A6492" s="27" t="s">
        <v>6182</v>
      </c>
      <c r="B6492" s="19" t="s">
        <v>17022</v>
      </c>
      <c r="C6492" s="19" t="s">
        <v>16899</v>
      </c>
      <c r="D6492" s="38" t="s">
        <v>16209</v>
      </c>
      <c r="E6492" s="38" t="s">
        <v>6619</v>
      </c>
      <c r="F6492" s="41" t="s">
        <v>3815</v>
      </c>
      <c r="G6492" s="19" t="s">
        <v>611</v>
      </c>
      <c r="H6492" s="41">
        <v>1</v>
      </c>
      <c r="I6492" s="41">
        <v>9</v>
      </c>
      <c r="J6492" s="41">
        <v>16</v>
      </c>
      <c r="K6492" s="44">
        <v>1</v>
      </c>
      <c r="L6492" s="20">
        <v>226264</v>
      </c>
      <c r="M6492" s="19" t="s">
        <v>15954</v>
      </c>
      <c r="N6492" s="28" t="s">
        <v>15955</v>
      </c>
    </row>
    <row r="6493" spans="1:14" ht="30" x14ac:dyDescent="0.25">
      <c r="A6493" s="27" t="s">
        <v>6182</v>
      </c>
      <c r="B6493" s="19" t="s">
        <v>17022</v>
      </c>
      <c r="C6493" s="19" t="s">
        <v>16899</v>
      </c>
      <c r="D6493" s="38" t="s">
        <v>16209</v>
      </c>
      <c r="E6493" s="38" t="s">
        <v>6619</v>
      </c>
      <c r="F6493" s="41" t="s">
        <v>3815</v>
      </c>
      <c r="G6493" s="19" t="s">
        <v>721</v>
      </c>
      <c r="H6493" s="41">
        <v>1</v>
      </c>
      <c r="I6493" s="41">
        <v>9</v>
      </c>
      <c r="J6493" s="41">
        <v>10</v>
      </c>
      <c r="K6493" s="44">
        <v>1</v>
      </c>
      <c r="L6493" s="20">
        <v>6935336</v>
      </c>
      <c r="M6493" s="19" t="s">
        <v>15954</v>
      </c>
      <c r="N6493" s="28" t="s">
        <v>15955</v>
      </c>
    </row>
    <row r="6494" spans="1:14" x14ac:dyDescent="0.25">
      <c r="A6494" s="27" t="s">
        <v>6182</v>
      </c>
      <c r="B6494" s="19" t="s">
        <v>17022</v>
      </c>
      <c r="C6494" s="19" t="s">
        <v>16762</v>
      </c>
      <c r="D6494" s="38" t="s">
        <v>16072</v>
      </c>
      <c r="E6494" s="38" t="s">
        <v>6620</v>
      </c>
      <c r="F6494" s="41" t="s">
        <v>544</v>
      </c>
      <c r="G6494" s="19" t="s">
        <v>721</v>
      </c>
      <c r="H6494" s="41">
        <v>1</v>
      </c>
      <c r="I6494" s="41">
        <v>9</v>
      </c>
      <c r="J6494" s="41">
        <v>16</v>
      </c>
      <c r="K6494" s="44">
        <v>1</v>
      </c>
      <c r="L6494" s="20">
        <v>3040841</v>
      </c>
      <c r="M6494" s="19" t="s">
        <v>15954</v>
      </c>
      <c r="N6494" s="28" t="s">
        <v>15955</v>
      </c>
    </row>
    <row r="6495" spans="1:14" x14ac:dyDescent="0.25">
      <c r="A6495" s="27" t="s">
        <v>6182</v>
      </c>
      <c r="B6495" s="19" t="s">
        <v>17022</v>
      </c>
      <c r="C6495" s="19" t="s">
        <v>16762</v>
      </c>
      <c r="D6495" s="38" t="s">
        <v>16072</v>
      </c>
      <c r="E6495" s="38" t="s">
        <v>6621</v>
      </c>
      <c r="F6495" s="41" t="s">
        <v>544</v>
      </c>
      <c r="G6495" s="19" t="s">
        <v>721</v>
      </c>
      <c r="H6495" s="41">
        <v>6</v>
      </c>
      <c r="I6495" s="41">
        <v>6</v>
      </c>
      <c r="J6495" s="41">
        <v>10</v>
      </c>
      <c r="K6495" s="44">
        <v>1</v>
      </c>
      <c r="L6495" s="20">
        <v>89252449.769999996</v>
      </c>
      <c r="M6495" s="19" t="s">
        <v>15954</v>
      </c>
      <c r="N6495" s="28" t="s">
        <v>15955</v>
      </c>
    </row>
    <row r="6496" spans="1:14" ht="30" x14ac:dyDescent="0.25">
      <c r="A6496" s="27" t="s">
        <v>6182</v>
      </c>
      <c r="B6496" s="19" t="s">
        <v>17022</v>
      </c>
      <c r="C6496" s="19" t="s">
        <v>16762</v>
      </c>
      <c r="D6496" s="38" t="s">
        <v>16072</v>
      </c>
      <c r="E6496" s="38" t="s">
        <v>6622</v>
      </c>
      <c r="F6496" s="41" t="s">
        <v>544</v>
      </c>
      <c r="G6496" s="19" t="s">
        <v>721</v>
      </c>
      <c r="H6496" s="41">
        <v>1</v>
      </c>
      <c r="I6496" s="41">
        <v>5</v>
      </c>
      <c r="J6496" s="41">
        <v>10</v>
      </c>
      <c r="K6496" s="44">
        <v>1</v>
      </c>
      <c r="L6496" s="20">
        <v>85297042.799999997</v>
      </c>
      <c r="M6496" s="19" t="s">
        <v>15954</v>
      </c>
      <c r="N6496" s="28" t="s">
        <v>15955</v>
      </c>
    </row>
    <row r="6497" spans="1:14" ht="30" x14ac:dyDescent="0.25">
      <c r="A6497" s="27" t="s">
        <v>6182</v>
      </c>
      <c r="B6497" s="19" t="s">
        <v>17068</v>
      </c>
      <c r="C6497" s="19" t="s">
        <v>16905</v>
      </c>
      <c r="D6497" s="38" t="s">
        <v>16215</v>
      </c>
      <c r="E6497" s="38" t="s">
        <v>6623</v>
      </c>
      <c r="F6497" s="41" t="s">
        <v>4128</v>
      </c>
      <c r="G6497" s="19" t="s">
        <v>611</v>
      </c>
      <c r="H6497" s="41">
        <v>2</v>
      </c>
      <c r="I6497" s="41">
        <v>10</v>
      </c>
      <c r="J6497" s="41">
        <v>10</v>
      </c>
      <c r="K6497" s="44">
        <v>1</v>
      </c>
      <c r="L6497" s="20">
        <v>7996800</v>
      </c>
      <c r="M6497" s="19" t="s">
        <v>15954</v>
      </c>
      <c r="N6497" s="28" t="s">
        <v>15953</v>
      </c>
    </row>
    <row r="6498" spans="1:14" ht="30" x14ac:dyDescent="0.25">
      <c r="A6498" s="27" t="s">
        <v>6182</v>
      </c>
      <c r="B6498" s="19" t="s">
        <v>16764</v>
      </c>
      <c r="C6498" s="19" t="s">
        <v>16764</v>
      </c>
      <c r="D6498" s="38" t="s">
        <v>16074</v>
      </c>
      <c r="E6498" s="38" t="s">
        <v>6624</v>
      </c>
      <c r="F6498" s="41" t="s">
        <v>546</v>
      </c>
      <c r="G6498" s="19" t="s">
        <v>611</v>
      </c>
      <c r="H6498" s="41">
        <v>2</v>
      </c>
      <c r="I6498" s="41">
        <v>10</v>
      </c>
      <c r="J6498" s="41">
        <v>10</v>
      </c>
      <c r="K6498" s="44">
        <v>1</v>
      </c>
      <c r="L6498" s="20">
        <v>2730000</v>
      </c>
      <c r="M6498" s="19" t="s">
        <v>15954</v>
      </c>
      <c r="N6498" s="28" t="s">
        <v>15953</v>
      </c>
    </row>
    <row r="6499" spans="1:14" ht="30" x14ac:dyDescent="0.25">
      <c r="A6499" s="27" t="s">
        <v>6182</v>
      </c>
      <c r="B6499" s="19" t="s">
        <v>16764</v>
      </c>
      <c r="C6499" s="19" t="s">
        <v>16764</v>
      </c>
      <c r="D6499" s="38" t="s">
        <v>16074</v>
      </c>
      <c r="E6499" s="38" t="s">
        <v>6625</v>
      </c>
      <c r="F6499" s="41" t="s">
        <v>546</v>
      </c>
      <c r="G6499" s="19" t="s">
        <v>611</v>
      </c>
      <c r="H6499" s="41">
        <v>2</v>
      </c>
      <c r="I6499" s="41">
        <v>10</v>
      </c>
      <c r="J6499" s="41">
        <v>10</v>
      </c>
      <c r="K6499" s="44">
        <v>1</v>
      </c>
      <c r="L6499" s="20">
        <v>13500000</v>
      </c>
      <c r="M6499" s="19" t="s">
        <v>15954</v>
      </c>
      <c r="N6499" s="28" t="s">
        <v>15953</v>
      </c>
    </row>
    <row r="6500" spans="1:14" ht="60" x14ac:dyDescent="0.25">
      <c r="A6500" s="27" t="s">
        <v>6182</v>
      </c>
      <c r="B6500" s="19" t="s">
        <v>17068</v>
      </c>
      <c r="C6500" s="19" t="s">
        <v>16903</v>
      </c>
      <c r="D6500" s="38" t="s">
        <v>16213</v>
      </c>
      <c r="E6500" s="38" t="s">
        <v>6626</v>
      </c>
      <c r="F6500" s="41" t="s">
        <v>4936</v>
      </c>
      <c r="G6500" s="19" t="s">
        <v>949</v>
      </c>
      <c r="H6500" s="41">
        <v>1</v>
      </c>
      <c r="I6500" s="41">
        <v>12</v>
      </c>
      <c r="J6500" s="41">
        <v>10</v>
      </c>
      <c r="K6500" s="44">
        <v>1</v>
      </c>
      <c r="L6500" s="20">
        <v>387856</v>
      </c>
      <c r="M6500" s="19" t="s">
        <v>15954</v>
      </c>
      <c r="N6500" s="28" t="s">
        <v>15953</v>
      </c>
    </row>
    <row r="6501" spans="1:14" ht="60" x14ac:dyDescent="0.25">
      <c r="A6501" s="27" t="s">
        <v>6182</v>
      </c>
      <c r="B6501" s="19" t="s">
        <v>17068</v>
      </c>
      <c r="C6501" s="19" t="s">
        <v>16903</v>
      </c>
      <c r="D6501" s="38" t="s">
        <v>16213</v>
      </c>
      <c r="E6501" s="38" t="s">
        <v>6627</v>
      </c>
      <c r="F6501" s="41" t="s">
        <v>4936</v>
      </c>
      <c r="G6501" s="19" t="s">
        <v>949</v>
      </c>
      <c r="H6501" s="41">
        <v>1</v>
      </c>
      <c r="I6501" s="41">
        <v>12</v>
      </c>
      <c r="J6501" s="41">
        <v>10</v>
      </c>
      <c r="K6501" s="44">
        <v>1</v>
      </c>
      <c r="L6501" s="20">
        <v>3957149.8</v>
      </c>
      <c r="M6501" s="19" t="s">
        <v>15954</v>
      </c>
      <c r="N6501" s="28" t="s">
        <v>15953</v>
      </c>
    </row>
    <row r="6502" spans="1:14" ht="60" x14ac:dyDescent="0.25">
      <c r="A6502" s="27" t="s">
        <v>6182</v>
      </c>
      <c r="B6502" s="19" t="s">
        <v>17068</v>
      </c>
      <c r="C6502" s="19" t="s">
        <v>16903</v>
      </c>
      <c r="D6502" s="38" t="s">
        <v>16213</v>
      </c>
      <c r="E6502" s="38" t="s">
        <v>6628</v>
      </c>
      <c r="F6502" s="41" t="s">
        <v>4936</v>
      </c>
      <c r="G6502" s="19" t="s">
        <v>949</v>
      </c>
      <c r="H6502" s="41">
        <v>1</v>
      </c>
      <c r="I6502" s="41">
        <v>12</v>
      </c>
      <c r="J6502" s="41">
        <v>10</v>
      </c>
      <c r="K6502" s="44">
        <v>1</v>
      </c>
      <c r="L6502" s="20">
        <v>337403</v>
      </c>
      <c r="M6502" s="19" t="s">
        <v>15954</v>
      </c>
      <c r="N6502" s="28" t="s">
        <v>15953</v>
      </c>
    </row>
    <row r="6503" spans="1:14" ht="60" x14ac:dyDescent="0.25">
      <c r="A6503" s="27" t="s">
        <v>6182</v>
      </c>
      <c r="B6503" s="19" t="s">
        <v>17068</v>
      </c>
      <c r="C6503" s="19" t="s">
        <v>16903</v>
      </c>
      <c r="D6503" s="38" t="s">
        <v>16213</v>
      </c>
      <c r="E6503" s="38" t="s">
        <v>6629</v>
      </c>
      <c r="F6503" s="41" t="s">
        <v>4936</v>
      </c>
      <c r="G6503" s="19" t="s">
        <v>949</v>
      </c>
      <c r="H6503" s="41">
        <v>1</v>
      </c>
      <c r="I6503" s="41">
        <v>12</v>
      </c>
      <c r="J6503" s="41">
        <v>10</v>
      </c>
      <c r="K6503" s="44">
        <v>1</v>
      </c>
      <c r="L6503" s="20">
        <v>4327680</v>
      </c>
      <c r="M6503" s="19" t="s">
        <v>15954</v>
      </c>
      <c r="N6503" s="28" t="s">
        <v>15953</v>
      </c>
    </row>
    <row r="6504" spans="1:14" ht="60" x14ac:dyDescent="0.25">
      <c r="A6504" s="27" t="s">
        <v>6182</v>
      </c>
      <c r="B6504" s="19" t="s">
        <v>17068</v>
      </c>
      <c r="C6504" s="19" t="s">
        <v>16903</v>
      </c>
      <c r="D6504" s="38" t="s">
        <v>16213</v>
      </c>
      <c r="E6504" s="38" t="s">
        <v>6630</v>
      </c>
      <c r="F6504" s="41" t="s">
        <v>4936</v>
      </c>
      <c r="G6504" s="19" t="s">
        <v>949</v>
      </c>
      <c r="H6504" s="41">
        <v>1</v>
      </c>
      <c r="I6504" s="41">
        <v>12</v>
      </c>
      <c r="J6504" s="41">
        <v>10</v>
      </c>
      <c r="K6504" s="44">
        <v>1</v>
      </c>
      <c r="L6504" s="20">
        <v>365771</v>
      </c>
      <c r="M6504" s="19" t="s">
        <v>15954</v>
      </c>
      <c r="N6504" s="28" t="s">
        <v>15953</v>
      </c>
    </row>
    <row r="6505" spans="1:14" ht="60" x14ac:dyDescent="0.25">
      <c r="A6505" s="27" t="s">
        <v>6182</v>
      </c>
      <c r="B6505" s="19" t="s">
        <v>17068</v>
      </c>
      <c r="C6505" s="19" t="s">
        <v>16903</v>
      </c>
      <c r="D6505" s="38" t="s">
        <v>16213</v>
      </c>
      <c r="E6505" s="38" t="s">
        <v>6631</v>
      </c>
      <c r="F6505" s="41" t="s">
        <v>4936</v>
      </c>
      <c r="G6505" s="19" t="s">
        <v>949</v>
      </c>
      <c r="H6505" s="41">
        <v>1</v>
      </c>
      <c r="I6505" s="41">
        <v>12</v>
      </c>
      <c r="J6505" s="41">
        <v>10</v>
      </c>
      <c r="K6505" s="44">
        <v>1</v>
      </c>
      <c r="L6505" s="20">
        <v>4404770</v>
      </c>
      <c r="M6505" s="19" t="s">
        <v>15954</v>
      </c>
      <c r="N6505" s="28" t="s">
        <v>15953</v>
      </c>
    </row>
    <row r="6506" spans="1:14" ht="60" x14ac:dyDescent="0.25">
      <c r="A6506" s="27" t="s">
        <v>6182</v>
      </c>
      <c r="B6506" s="19" t="s">
        <v>17068</v>
      </c>
      <c r="C6506" s="19" t="s">
        <v>16903</v>
      </c>
      <c r="D6506" s="38" t="s">
        <v>16213</v>
      </c>
      <c r="E6506" s="38" t="s">
        <v>6632</v>
      </c>
      <c r="F6506" s="41" t="s">
        <v>4936</v>
      </c>
      <c r="G6506" s="19" t="s">
        <v>949</v>
      </c>
      <c r="H6506" s="41">
        <v>1</v>
      </c>
      <c r="I6506" s="41">
        <v>12</v>
      </c>
      <c r="J6506" s="41">
        <v>10</v>
      </c>
      <c r="K6506" s="44">
        <v>1</v>
      </c>
      <c r="L6506" s="20">
        <v>358012</v>
      </c>
      <c r="M6506" s="19" t="s">
        <v>15954</v>
      </c>
      <c r="N6506" s="28" t="s">
        <v>15953</v>
      </c>
    </row>
    <row r="6507" spans="1:14" ht="60" x14ac:dyDescent="0.25">
      <c r="A6507" s="27" t="s">
        <v>6182</v>
      </c>
      <c r="B6507" s="19" t="s">
        <v>17068</v>
      </c>
      <c r="C6507" s="19" t="s">
        <v>16903</v>
      </c>
      <c r="D6507" s="38" t="s">
        <v>16213</v>
      </c>
      <c r="E6507" s="38" t="s">
        <v>6633</v>
      </c>
      <c r="F6507" s="41" t="s">
        <v>4936</v>
      </c>
      <c r="G6507" s="19" t="s">
        <v>949</v>
      </c>
      <c r="H6507" s="41">
        <v>1</v>
      </c>
      <c r="I6507" s="41">
        <v>12</v>
      </c>
      <c r="J6507" s="41">
        <v>10</v>
      </c>
      <c r="K6507" s="44">
        <v>1</v>
      </c>
      <c r="L6507" s="20">
        <v>3256500</v>
      </c>
      <c r="M6507" s="19" t="s">
        <v>15954</v>
      </c>
      <c r="N6507" s="28" t="s">
        <v>15953</v>
      </c>
    </row>
    <row r="6508" spans="1:14" ht="60" x14ac:dyDescent="0.25">
      <c r="A6508" s="27" t="s">
        <v>6182</v>
      </c>
      <c r="B6508" s="19" t="s">
        <v>17068</v>
      </c>
      <c r="C6508" s="19" t="s">
        <v>16903</v>
      </c>
      <c r="D6508" s="38" t="s">
        <v>16213</v>
      </c>
      <c r="E6508" s="38" t="s">
        <v>6634</v>
      </c>
      <c r="F6508" s="41" t="s">
        <v>4936</v>
      </c>
      <c r="G6508" s="19" t="s">
        <v>949</v>
      </c>
      <c r="H6508" s="41">
        <v>1</v>
      </c>
      <c r="I6508" s="41">
        <v>12</v>
      </c>
      <c r="J6508" s="41">
        <v>10</v>
      </c>
      <c r="K6508" s="44">
        <v>1</v>
      </c>
      <c r="L6508" s="20">
        <v>370583</v>
      </c>
      <c r="M6508" s="19" t="s">
        <v>15954</v>
      </c>
      <c r="N6508" s="28" t="s">
        <v>15953</v>
      </c>
    </row>
    <row r="6509" spans="1:14" ht="60" x14ac:dyDescent="0.25">
      <c r="A6509" s="27" t="s">
        <v>6182</v>
      </c>
      <c r="B6509" s="19" t="s">
        <v>17068</v>
      </c>
      <c r="C6509" s="19" t="s">
        <v>16903</v>
      </c>
      <c r="D6509" s="38" t="s">
        <v>16213</v>
      </c>
      <c r="E6509" s="38" t="s">
        <v>6635</v>
      </c>
      <c r="F6509" s="41" t="s">
        <v>4936</v>
      </c>
      <c r="G6509" s="19" t="s">
        <v>949</v>
      </c>
      <c r="H6509" s="41">
        <v>1</v>
      </c>
      <c r="I6509" s="41">
        <v>12</v>
      </c>
      <c r="J6509" s="41">
        <v>10</v>
      </c>
      <c r="K6509" s="44">
        <v>1</v>
      </c>
      <c r="L6509" s="20">
        <v>4552030</v>
      </c>
      <c r="M6509" s="19" t="s">
        <v>15954</v>
      </c>
      <c r="N6509" s="28" t="s">
        <v>15953</v>
      </c>
    </row>
    <row r="6510" spans="1:14" ht="60" x14ac:dyDescent="0.25">
      <c r="A6510" s="27" t="s">
        <v>6182</v>
      </c>
      <c r="B6510" s="19" t="s">
        <v>17068</v>
      </c>
      <c r="C6510" s="19" t="s">
        <v>16903</v>
      </c>
      <c r="D6510" s="38" t="s">
        <v>16213</v>
      </c>
      <c r="E6510" s="38" t="s">
        <v>6636</v>
      </c>
      <c r="F6510" s="41" t="s">
        <v>4936</v>
      </c>
      <c r="G6510" s="19" t="s">
        <v>949</v>
      </c>
      <c r="H6510" s="41">
        <v>1</v>
      </c>
      <c r="I6510" s="41">
        <v>12</v>
      </c>
      <c r="J6510" s="41">
        <v>10</v>
      </c>
      <c r="K6510" s="44">
        <v>1</v>
      </c>
      <c r="L6510" s="20">
        <v>376260</v>
      </c>
      <c r="M6510" s="19" t="s">
        <v>15954</v>
      </c>
      <c r="N6510" s="28" t="s">
        <v>15953</v>
      </c>
    </row>
    <row r="6511" spans="1:14" ht="60" x14ac:dyDescent="0.25">
      <c r="A6511" s="27" t="s">
        <v>6182</v>
      </c>
      <c r="B6511" s="19" t="s">
        <v>17068</v>
      </c>
      <c r="C6511" s="19" t="s">
        <v>16903</v>
      </c>
      <c r="D6511" s="38" t="s">
        <v>16213</v>
      </c>
      <c r="E6511" s="38" t="s">
        <v>6637</v>
      </c>
      <c r="F6511" s="41" t="s">
        <v>4936</v>
      </c>
      <c r="G6511" s="19" t="s">
        <v>949</v>
      </c>
      <c r="H6511" s="41">
        <v>1</v>
      </c>
      <c r="I6511" s="41">
        <v>12</v>
      </c>
      <c r="J6511" s="41">
        <v>10</v>
      </c>
      <c r="K6511" s="44">
        <v>1</v>
      </c>
      <c r="L6511" s="20">
        <v>3256500</v>
      </c>
      <c r="M6511" s="19" t="s">
        <v>15954</v>
      </c>
      <c r="N6511" s="28" t="s">
        <v>15953</v>
      </c>
    </row>
    <row r="6512" spans="1:14" ht="60" x14ac:dyDescent="0.25">
      <c r="A6512" s="27" t="s">
        <v>6182</v>
      </c>
      <c r="B6512" s="19" t="s">
        <v>17068</v>
      </c>
      <c r="C6512" s="19" t="s">
        <v>16903</v>
      </c>
      <c r="D6512" s="38" t="s">
        <v>16213</v>
      </c>
      <c r="E6512" s="38" t="s">
        <v>6638</v>
      </c>
      <c r="F6512" s="41" t="s">
        <v>4936</v>
      </c>
      <c r="G6512" s="19" t="s">
        <v>949</v>
      </c>
      <c r="H6512" s="41">
        <v>1</v>
      </c>
      <c r="I6512" s="41">
        <v>12</v>
      </c>
      <c r="J6512" s="41">
        <v>10</v>
      </c>
      <c r="K6512" s="44">
        <v>1</v>
      </c>
      <c r="L6512" s="20">
        <v>481176</v>
      </c>
      <c r="M6512" s="19" t="s">
        <v>15954</v>
      </c>
      <c r="N6512" s="28" t="s">
        <v>15953</v>
      </c>
    </row>
    <row r="6513" spans="1:14" ht="60" x14ac:dyDescent="0.25">
      <c r="A6513" s="27" t="s">
        <v>6182</v>
      </c>
      <c r="B6513" s="19" t="s">
        <v>17068</v>
      </c>
      <c r="C6513" s="19" t="s">
        <v>16903</v>
      </c>
      <c r="D6513" s="38" t="s">
        <v>16213</v>
      </c>
      <c r="E6513" s="38" t="s">
        <v>6639</v>
      </c>
      <c r="F6513" s="41" t="s">
        <v>4936</v>
      </c>
      <c r="G6513" s="19" t="s">
        <v>949</v>
      </c>
      <c r="H6513" s="41">
        <v>1</v>
      </c>
      <c r="I6513" s="41">
        <v>12</v>
      </c>
      <c r="J6513" s="41">
        <v>10</v>
      </c>
      <c r="K6513" s="44">
        <v>1</v>
      </c>
      <c r="L6513" s="20">
        <v>3261600</v>
      </c>
      <c r="M6513" s="19" t="s">
        <v>15954</v>
      </c>
      <c r="N6513" s="28" t="s">
        <v>15953</v>
      </c>
    </row>
    <row r="6514" spans="1:14" ht="60" x14ac:dyDescent="0.25">
      <c r="A6514" s="27" t="s">
        <v>6182</v>
      </c>
      <c r="B6514" s="19" t="s">
        <v>17068</v>
      </c>
      <c r="C6514" s="19" t="s">
        <v>16903</v>
      </c>
      <c r="D6514" s="38" t="s">
        <v>16213</v>
      </c>
      <c r="E6514" s="38" t="s">
        <v>6640</v>
      </c>
      <c r="F6514" s="41" t="s">
        <v>4936</v>
      </c>
      <c r="G6514" s="19" t="s">
        <v>949</v>
      </c>
      <c r="H6514" s="41">
        <v>1</v>
      </c>
      <c r="I6514" s="41">
        <v>12</v>
      </c>
      <c r="J6514" s="41">
        <v>10</v>
      </c>
      <c r="K6514" s="44">
        <v>1</v>
      </c>
      <c r="L6514" s="20">
        <v>378289</v>
      </c>
      <c r="M6514" s="19" t="s">
        <v>15954</v>
      </c>
      <c r="N6514" s="28" t="s">
        <v>15953</v>
      </c>
    </row>
    <row r="6515" spans="1:14" ht="60" x14ac:dyDescent="0.25">
      <c r="A6515" s="27" t="s">
        <v>6182</v>
      </c>
      <c r="B6515" s="19" t="s">
        <v>17068</v>
      </c>
      <c r="C6515" s="19" t="s">
        <v>16903</v>
      </c>
      <c r="D6515" s="38" t="s">
        <v>16213</v>
      </c>
      <c r="E6515" s="38" t="s">
        <v>6641</v>
      </c>
      <c r="F6515" s="41" t="s">
        <v>4936</v>
      </c>
      <c r="G6515" s="19" t="s">
        <v>949</v>
      </c>
      <c r="H6515" s="41">
        <v>1</v>
      </c>
      <c r="I6515" s="41">
        <v>12</v>
      </c>
      <c r="J6515" s="41">
        <v>10</v>
      </c>
      <c r="K6515" s="44">
        <v>1</v>
      </c>
      <c r="L6515" s="20">
        <v>3331860</v>
      </c>
      <c r="M6515" s="19" t="s">
        <v>15954</v>
      </c>
      <c r="N6515" s="28" t="s">
        <v>15953</v>
      </c>
    </row>
    <row r="6516" spans="1:14" ht="60" x14ac:dyDescent="0.25">
      <c r="A6516" s="27" t="s">
        <v>6182</v>
      </c>
      <c r="B6516" s="19" t="s">
        <v>17068</v>
      </c>
      <c r="C6516" s="19" t="s">
        <v>16903</v>
      </c>
      <c r="D6516" s="38" t="s">
        <v>16213</v>
      </c>
      <c r="E6516" s="38" t="s">
        <v>6640</v>
      </c>
      <c r="F6516" s="41" t="s">
        <v>4936</v>
      </c>
      <c r="G6516" s="19" t="s">
        <v>949</v>
      </c>
      <c r="H6516" s="41">
        <v>1</v>
      </c>
      <c r="I6516" s="41">
        <v>12</v>
      </c>
      <c r="J6516" s="41">
        <v>10</v>
      </c>
      <c r="K6516" s="44">
        <v>1</v>
      </c>
      <c r="L6516" s="20">
        <v>375293</v>
      </c>
      <c r="M6516" s="19" t="s">
        <v>15954</v>
      </c>
      <c r="N6516" s="28" t="s">
        <v>15953</v>
      </c>
    </row>
    <row r="6517" spans="1:14" ht="60" x14ac:dyDescent="0.25">
      <c r="A6517" s="27" t="s">
        <v>6182</v>
      </c>
      <c r="B6517" s="19" t="s">
        <v>17068</v>
      </c>
      <c r="C6517" s="19" t="s">
        <v>16903</v>
      </c>
      <c r="D6517" s="38" t="s">
        <v>16213</v>
      </c>
      <c r="E6517" s="38" t="s">
        <v>6642</v>
      </c>
      <c r="F6517" s="41" t="s">
        <v>4936</v>
      </c>
      <c r="G6517" s="19" t="s">
        <v>949</v>
      </c>
      <c r="H6517" s="41">
        <v>1</v>
      </c>
      <c r="I6517" s="41">
        <v>12</v>
      </c>
      <c r="J6517" s="41">
        <v>10</v>
      </c>
      <c r="K6517" s="44">
        <v>1</v>
      </c>
      <c r="L6517" s="20">
        <v>378864</v>
      </c>
      <c r="M6517" s="19" t="s">
        <v>15954</v>
      </c>
      <c r="N6517" s="28" t="s">
        <v>15953</v>
      </c>
    </row>
    <row r="6518" spans="1:14" ht="60" x14ac:dyDescent="0.25">
      <c r="A6518" s="27" t="s">
        <v>6182</v>
      </c>
      <c r="B6518" s="19" t="s">
        <v>17068</v>
      </c>
      <c r="C6518" s="19" t="s">
        <v>16903</v>
      </c>
      <c r="D6518" s="38" t="s">
        <v>16213</v>
      </c>
      <c r="E6518" s="38" t="s">
        <v>6627</v>
      </c>
      <c r="F6518" s="41" t="s">
        <v>4936</v>
      </c>
      <c r="G6518" s="19" t="s">
        <v>949</v>
      </c>
      <c r="H6518" s="41">
        <v>1</v>
      </c>
      <c r="I6518" s="41">
        <v>12</v>
      </c>
      <c r="J6518" s="41">
        <v>10</v>
      </c>
      <c r="K6518" s="44">
        <v>1</v>
      </c>
      <c r="L6518" s="20">
        <v>4664540</v>
      </c>
      <c r="M6518" s="19" t="s">
        <v>15954</v>
      </c>
      <c r="N6518" s="28" t="s">
        <v>15953</v>
      </c>
    </row>
    <row r="6519" spans="1:14" ht="60" x14ac:dyDescent="0.25">
      <c r="A6519" s="27" t="s">
        <v>6182</v>
      </c>
      <c r="B6519" s="19" t="s">
        <v>17068</v>
      </c>
      <c r="C6519" s="19" t="s">
        <v>16903</v>
      </c>
      <c r="D6519" s="38" t="s">
        <v>16213</v>
      </c>
      <c r="E6519" s="38" t="s">
        <v>6643</v>
      </c>
      <c r="F6519" s="41" t="s">
        <v>4936</v>
      </c>
      <c r="G6519" s="19" t="s">
        <v>949</v>
      </c>
      <c r="H6519" s="41">
        <v>1</v>
      </c>
      <c r="I6519" s="41">
        <v>12</v>
      </c>
      <c r="J6519" s="41">
        <v>10</v>
      </c>
      <c r="K6519" s="44">
        <v>1</v>
      </c>
      <c r="L6519" s="20">
        <v>378784</v>
      </c>
      <c r="M6519" s="19" t="s">
        <v>15954</v>
      </c>
      <c r="N6519" s="28" t="s">
        <v>15953</v>
      </c>
    </row>
    <row r="6520" spans="1:14" ht="60" x14ac:dyDescent="0.25">
      <c r="A6520" s="27" t="s">
        <v>6182</v>
      </c>
      <c r="B6520" s="19" t="s">
        <v>17068</v>
      </c>
      <c r="C6520" s="19" t="s">
        <v>16903</v>
      </c>
      <c r="D6520" s="38" t="s">
        <v>16213</v>
      </c>
      <c r="E6520" s="38" t="s">
        <v>6644</v>
      </c>
      <c r="F6520" s="41" t="s">
        <v>4936</v>
      </c>
      <c r="G6520" s="19" t="s">
        <v>949</v>
      </c>
      <c r="H6520" s="41">
        <v>1</v>
      </c>
      <c r="I6520" s="41">
        <v>12</v>
      </c>
      <c r="J6520" s="41">
        <v>10</v>
      </c>
      <c r="K6520" s="44">
        <v>1</v>
      </c>
      <c r="L6520" s="20">
        <v>378784</v>
      </c>
      <c r="M6520" s="19" t="s">
        <v>15954</v>
      </c>
      <c r="N6520" s="28" t="s">
        <v>15953</v>
      </c>
    </row>
    <row r="6521" spans="1:14" ht="60" x14ac:dyDescent="0.25">
      <c r="A6521" s="27" t="s">
        <v>6182</v>
      </c>
      <c r="B6521" s="19" t="s">
        <v>17068</v>
      </c>
      <c r="C6521" s="19" t="s">
        <v>16903</v>
      </c>
      <c r="D6521" s="38" t="s">
        <v>16213</v>
      </c>
      <c r="E6521" s="38" t="s">
        <v>6627</v>
      </c>
      <c r="F6521" s="41" t="s">
        <v>4936</v>
      </c>
      <c r="G6521" s="19" t="s">
        <v>949</v>
      </c>
      <c r="H6521" s="41">
        <v>1</v>
      </c>
      <c r="I6521" s="41">
        <v>12</v>
      </c>
      <c r="J6521" s="41">
        <v>10</v>
      </c>
      <c r="K6521" s="44">
        <v>1</v>
      </c>
      <c r="L6521" s="20">
        <v>6600400</v>
      </c>
      <c r="M6521" s="19" t="s">
        <v>15954</v>
      </c>
      <c r="N6521" s="28" t="s">
        <v>15953</v>
      </c>
    </row>
    <row r="6522" spans="1:14" ht="60" x14ac:dyDescent="0.25">
      <c r="A6522" s="27" t="s">
        <v>6182</v>
      </c>
      <c r="B6522" s="19" t="s">
        <v>17068</v>
      </c>
      <c r="C6522" s="19" t="s">
        <v>16903</v>
      </c>
      <c r="D6522" s="38" t="s">
        <v>16213</v>
      </c>
      <c r="E6522" s="38" t="s">
        <v>6645</v>
      </c>
      <c r="F6522" s="41" t="s">
        <v>4936</v>
      </c>
      <c r="G6522" s="19" t="s">
        <v>949</v>
      </c>
      <c r="H6522" s="41">
        <v>1</v>
      </c>
      <c r="I6522" s="41">
        <v>12</v>
      </c>
      <c r="J6522" s="41">
        <v>10</v>
      </c>
      <c r="K6522" s="44">
        <v>1</v>
      </c>
      <c r="L6522" s="20">
        <v>3336290</v>
      </c>
      <c r="M6522" s="19" t="s">
        <v>15954</v>
      </c>
      <c r="N6522" s="28" t="s">
        <v>15953</v>
      </c>
    </row>
    <row r="6523" spans="1:14" ht="45" x14ac:dyDescent="0.25">
      <c r="A6523" s="27" t="s">
        <v>6182</v>
      </c>
      <c r="B6523" s="19" t="s">
        <v>17024</v>
      </c>
      <c r="C6523" s="19" t="s">
        <v>16888</v>
      </c>
      <c r="D6523" s="38" t="s">
        <v>16198</v>
      </c>
      <c r="E6523" s="38" t="s">
        <v>6646</v>
      </c>
      <c r="F6523" s="41" t="s">
        <v>6647</v>
      </c>
      <c r="G6523" s="19" t="s">
        <v>949</v>
      </c>
      <c r="H6523" s="41">
        <v>1</v>
      </c>
      <c r="I6523" s="41">
        <v>12</v>
      </c>
      <c r="J6523" s="41">
        <v>10</v>
      </c>
      <c r="K6523" s="44">
        <v>1</v>
      </c>
      <c r="L6523" s="20">
        <v>2400000</v>
      </c>
      <c r="M6523" s="19" t="s">
        <v>15954</v>
      </c>
      <c r="N6523" s="28" t="s">
        <v>15953</v>
      </c>
    </row>
    <row r="6524" spans="1:14" ht="30" x14ac:dyDescent="0.25">
      <c r="A6524" s="27" t="s">
        <v>6182</v>
      </c>
      <c r="B6524" s="19" t="s">
        <v>15943</v>
      </c>
      <c r="C6524" s="19" t="s">
        <v>15943</v>
      </c>
      <c r="D6524" s="38" t="s">
        <v>16220</v>
      </c>
      <c r="E6524" s="38" t="s">
        <v>6648</v>
      </c>
      <c r="F6524" s="41" t="s">
        <v>546</v>
      </c>
      <c r="G6524" s="19" t="s">
        <v>949</v>
      </c>
      <c r="H6524" s="41">
        <v>1</v>
      </c>
      <c r="I6524" s="41">
        <v>12</v>
      </c>
      <c r="J6524" s="41">
        <v>10</v>
      </c>
      <c r="K6524" s="44">
        <v>1</v>
      </c>
      <c r="L6524" s="20">
        <v>76691</v>
      </c>
      <c r="M6524" s="19" t="s">
        <v>15954</v>
      </c>
      <c r="N6524" s="28" t="s">
        <v>15953</v>
      </c>
    </row>
    <row r="6525" spans="1:14" ht="30" x14ac:dyDescent="0.25">
      <c r="A6525" s="27" t="s">
        <v>6182</v>
      </c>
      <c r="B6525" s="19" t="s">
        <v>15943</v>
      </c>
      <c r="C6525" s="19" t="s">
        <v>15943</v>
      </c>
      <c r="D6525" s="38" t="s">
        <v>16220</v>
      </c>
      <c r="E6525" s="38" t="s">
        <v>6648</v>
      </c>
      <c r="F6525" s="41" t="s">
        <v>546</v>
      </c>
      <c r="G6525" s="19" t="s">
        <v>949</v>
      </c>
      <c r="H6525" s="41">
        <v>1</v>
      </c>
      <c r="I6525" s="41">
        <v>12</v>
      </c>
      <c r="J6525" s="41">
        <v>10</v>
      </c>
      <c r="K6525" s="44">
        <v>1</v>
      </c>
      <c r="L6525" s="20">
        <v>96691</v>
      </c>
      <c r="M6525" s="19" t="s">
        <v>15954</v>
      </c>
      <c r="N6525" s="28" t="s">
        <v>15953</v>
      </c>
    </row>
    <row r="6526" spans="1:14" ht="30" x14ac:dyDescent="0.25">
      <c r="A6526" s="27" t="s">
        <v>6182</v>
      </c>
      <c r="B6526" s="19" t="s">
        <v>15943</v>
      </c>
      <c r="C6526" s="19" t="s">
        <v>15943</v>
      </c>
      <c r="D6526" s="38" t="s">
        <v>16220</v>
      </c>
      <c r="E6526" s="38" t="s">
        <v>6648</v>
      </c>
      <c r="F6526" s="41" t="s">
        <v>546</v>
      </c>
      <c r="G6526" s="19" t="s">
        <v>949</v>
      </c>
      <c r="H6526" s="41">
        <v>1</v>
      </c>
      <c r="I6526" s="41">
        <v>12</v>
      </c>
      <c r="J6526" s="41">
        <v>10</v>
      </c>
      <c r="K6526" s="44">
        <v>1</v>
      </c>
      <c r="L6526" s="20">
        <v>136691</v>
      </c>
      <c r="M6526" s="19" t="s">
        <v>15954</v>
      </c>
      <c r="N6526" s="28" t="s">
        <v>15953</v>
      </c>
    </row>
    <row r="6527" spans="1:14" ht="30" x14ac:dyDescent="0.25">
      <c r="A6527" s="27" t="s">
        <v>6182</v>
      </c>
      <c r="B6527" s="19" t="s">
        <v>15943</v>
      </c>
      <c r="C6527" s="19" t="s">
        <v>15943</v>
      </c>
      <c r="D6527" s="38" t="s">
        <v>16220</v>
      </c>
      <c r="E6527" s="38" t="s">
        <v>6648</v>
      </c>
      <c r="F6527" s="41" t="s">
        <v>546</v>
      </c>
      <c r="G6527" s="19" t="s">
        <v>949</v>
      </c>
      <c r="H6527" s="41">
        <v>1</v>
      </c>
      <c r="I6527" s="41">
        <v>12</v>
      </c>
      <c r="J6527" s="41">
        <v>10</v>
      </c>
      <c r="K6527" s="44">
        <v>1</v>
      </c>
      <c r="L6527" s="20">
        <v>96691</v>
      </c>
      <c r="M6527" s="19" t="s">
        <v>15954</v>
      </c>
      <c r="N6527" s="28" t="s">
        <v>15953</v>
      </c>
    </row>
    <row r="6528" spans="1:14" ht="30" x14ac:dyDescent="0.25">
      <c r="A6528" s="27" t="s">
        <v>6182</v>
      </c>
      <c r="B6528" s="19" t="s">
        <v>15943</v>
      </c>
      <c r="C6528" s="19" t="s">
        <v>15943</v>
      </c>
      <c r="D6528" s="38" t="s">
        <v>16220</v>
      </c>
      <c r="E6528" s="38" t="s">
        <v>6648</v>
      </c>
      <c r="F6528" s="41" t="s">
        <v>546</v>
      </c>
      <c r="G6528" s="19" t="s">
        <v>949</v>
      </c>
      <c r="H6528" s="41">
        <v>1</v>
      </c>
      <c r="I6528" s="41">
        <v>12</v>
      </c>
      <c r="J6528" s="41">
        <v>10</v>
      </c>
      <c r="K6528" s="44">
        <v>1</v>
      </c>
      <c r="L6528" s="20">
        <v>76691</v>
      </c>
      <c r="M6528" s="19" t="s">
        <v>15954</v>
      </c>
      <c r="N6528" s="28" t="s">
        <v>15953</v>
      </c>
    </row>
    <row r="6529" spans="1:14" ht="30" x14ac:dyDescent="0.25">
      <c r="A6529" s="27" t="s">
        <v>6182</v>
      </c>
      <c r="B6529" s="19" t="s">
        <v>15943</v>
      </c>
      <c r="C6529" s="19" t="s">
        <v>15943</v>
      </c>
      <c r="D6529" s="38" t="s">
        <v>16220</v>
      </c>
      <c r="E6529" s="38" t="s">
        <v>6648</v>
      </c>
      <c r="F6529" s="41" t="s">
        <v>546</v>
      </c>
      <c r="G6529" s="19" t="s">
        <v>949</v>
      </c>
      <c r="H6529" s="41">
        <v>1</v>
      </c>
      <c r="I6529" s="41">
        <v>12</v>
      </c>
      <c r="J6529" s="41">
        <v>10</v>
      </c>
      <c r="K6529" s="44">
        <v>1</v>
      </c>
      <c r="L6529" s="20">
        <v>24691</v>
      </c>
      <c r="M6529" s="19" t="s">
        <v>15954</v>
      </c>
      <c r="N6529" s="28" t="s">
        <v>15953</v>
      </c>
    </row>
    <row r="6530" spans="1:14" ht="30" x14ac:dyDescent="0.25">
      <c r="A6530" s="27" t="s">
        <v>6182</v>
      </c>
      <c r="B6530" s="19" t="s">
        <v>15943</v>
      </c>
      <c r="C6530" s="19" t="s">
        <v>15943</v>
      </c>
      <c r="D6530" s="38" t="s">
        <v>16220</v>
      </c>
      <c r="E6530" s="38" t="s">
        <v>6648</v>
      </c>
      <c r="F6530" s="41" t="s">
        <v>546</v>
      </c>
      <c r="G6530" s="19" t="s">
        <v>949</v>
      </c>
      <c r="H6530" s="41">
        <v>1</v>
      </c>
      <c r="I6530" s="41">
        <v>12</v>
      </c>
      <c r="J6530" s="41">
        <v>10</v>
      </c>
      <c r="K6530" s="44">
        <v>1</v>
      </c>
      <c r="L6530" s="20">
        <v>41691</v>
      </c>
      <c r="M6530" s="19" t="s">
        <v>15954</v>
      </c>
      <c r="N6530" s="28" t="s">
        <v>15953</v>
      </c>
    </row>
    <row r="6531" spans="1:14" ht="30" x14ac:dyDescent="0.25">
      <c r="A6531" s="27" t="s">
        <v>6182</v>
      </c>
      <c r="B6531" s="19" t="s">
        <v>15943</v>
      </c>
      <c r="C6531" s="19" t="s">
        <v>15943</v>
      </c>
      <c r="D6531" s="38" t="s">
        <v>16220</v>
      </c>
      <c r="E6531" s="38" t="s">
        <v>6648</v>
      </c>
      <c r="F6531" s="41" t="s">
        <v>546</v>
      </c>
      <c r="G6531" s="19" t="s">
        <v>949</v>
      </c>
      <c r="H6531" s="41">
        <v>1</v>
      </c>
      <c r="I6531" s="41">
        <v>12</v>
      </c>
      <c r="J6531" s="41">
        <v>10</v>
      </c>
      <c r="K6531" s="44">
        <v>1</v>
      </c>
      <c r="L6531" s="20">
        <v>41691</v>
      </c>
      <c r="M6531" s="19" t="s">
        <v>15954</v>
      </c>
      <c r="N6531" s="28" t="s">
        <v>15953</v>
      </c>
    </row>
    <row r="6532" spans="1:14" ht="30" x14ac:dyDescent="0.25">
      <c r="A6532" s="27" t="s">
        <v>6182</v>
      </c>
      <c r="B6532" s="19" t="s">
        <v>15943</v>
      </c>
      <c r="C6532" s="19" t="s">
        <v>15943</v>
      </c>
      <c r="D6532" s="38" t="s">
        <v>16220</v>
      </c>
      <c r="E6532" s="38" t="s">
        <v>6648</v>
      </c>
      <c r="F6532" s="41" t="s">
        <v>546</v>
      </c>
      <c r="G6532" s="19" t="s">
        <v>949</v>
      </c>
      <c r="H6532" s="41">
        <v>1</v>
      </c>
      <c r="I6532" s="41">
        <v>12</v>
      </c>
      <c r="J6532" s="41">
        <v>10</v>
      </c>
      <c r="K6532" s="44">
        <v>1</v>
      </c>
      <c r="L6532" s="20">
        <v>176691</v>
      </c>
      <c r="M6532" s="19" t="s">
        <v>15954</v>
      </c>
      <c r="N6532" s="28" t="s">
        <v>15953</v>
      </c>
    </row>
    <row r="6533" spans="1:14" ht="30" x14ac:dyDescent="0.25">
      <c r="A6533" s="27" t="s">
        <v>6182</v>
      </c>
      <c r="B6533" s="19" t="s">
        <v>15943</v>
      </c>
      <c r="C6533" s="19" t="s">
        <v>15943</v>
      </c>
      <c r="D6533" s="38" t="s">
        <v>16220</v>
      </c>
      <c r="E6533" s="38" t="s">
        <v>6648</v>
      </c>
      <c r="F6533" s="41" t="s">
        <v>546</v>
      </c>
      <c r="G6533" s="19" t="s">
        <v>949</v>
      </c>
      <c r="H6533" s="41">
        <v>1</v>
      </c>
      <c r="I6533" s="41">
        <v>12</v>
      </c>
      <c r="J6533" s="41">
        <v>10</v>
      </c>
      <c r="K6533" s="44">
        <v>1</v>
      </c>
      <c r="L6533" s="20">
        <v>24691</v>
      </c>
      <c r="M6533" s="19" t="s">
        <v>15954</v>
      </c>
      <c r="N6533" s="28" t="s">
        <v>15953</v>
      </c>
    </row>
    <row r="6534" spans="1:14" ht="30" x14ac:dyDescent="0.25">
      <c r="A6534" s="27" t="s">
        <v>6182</v>
      </c>
      <c r="B6534" s="19" t="s">
        <v>15943</v>
      </c>
      <c r="C6534" s="19" t="s">
        <v>15943</v>
      </c>
      <c r="D6534" s="38" t="s">
        <v>16220</v>
      </c>
      <c r="E6534" s="38" t="s">
        <v>6648</v>
      </c>
      <c r="F6534" s="41" t="s">
        <v>546</v>
      </c>
      <c r="G6534" s="19" t="s">
        <v>949</v>
      </c>
      <c r="H6534" s="41">
        <v>1</v>
      </c>
      <c r="I6534" s="41">
        <v>12</v>
      </c>
      <c r="J6534" s="41">
        <v>10</v>
      </c>
      <c r="K6534" s="44">
        <v>1</v>
      </c>
      <c r="L6534" s="20">
        <v>46691</v>
      </c>
      <c r="M6534" s="19" t="s">
        <v>15954</v>
      </c>
      <c r="N6534" s="28" t="s">
        <v>15953</v>
      </c>
    </row>
    <row r="6535" spans="1:14" ht="30" x14ac:dyDescent="0.25">
      <c r="A6535" s="27" t="s">
        <v>6182</v>
      </c>
      <c r="B6535" s="19" t="s">
        <v>15943</v>
      </c>
      <c r="C6535" s="19" t="s">
        <v>15943</v>
      </c>
      <c r="D6535" s="38" t="s">
        <v>16220</v>
      </c>
      <c r="E6535" s="38" t="s">
        <v>6648</v>
      </c>
      <c r="F6535" s="41" t="s">
        <v>546</v>
      </c>
      <c r="G6535" s="19" t="s">
        <v>949</v>
      </c>
      <c r="H6535" s="41">
        <v>1</v>
      </c>
      <c r="I6535" s="41">
        <v>12</v>
      </c>
      <c r="J6535" s="41">
        <v>10</v>
      </c>
      <c r="K6535" s="44">
        <v>1</v>
      </c>
      <c r="L6535" s="20">
        <v>24691</v>
      </c>
      <c r="M6535" s="19" t="s">
        <v>15954</v>
      </c>
      <c r="N6535" s="28" t="s">
        <v>15953</v>
      </c>
    </row>
    <row r="6536" spans="1:14" ht="30" x14ac:dyDescent="0.25">
      <c r="A6536" s="27" t="s">
        <v>6182</v>
      </c>
      <c r="B6536" s="19" t="s">
        <v>15943</v>
      </c>
      <c r="C6536" s="19" t="s">
        <v>15943</v>
      </c>
      <c r="D6536" s="38" t="s">
        <v>16220</v>
      </c>
      <c r="E6536" s="38" t="s">
        <v>6648</v>
      </c>
      <c r="F6536" s="41" t="s">
        <v>546</v>
      </c>
      <c r="G6536" s="19" t="s">
        <v>949</v>
      </c>
      <c r="H6536" s="41">
        <v>1</v>
      </c>
      <c r="I6536" s="41">
        <v>12</v>
      </c>
      <c r="J6536" s="41">
        <v>10</v>
      </c>
      <c r="K6536" s="44">
        <v>1</v>
      </c>
      <c r="L6536" s="20">
        <v>176691</v>
      </c>
      <c r="M6536" s="19" t="s">
        <v>15954</v>
      </c>
      <c r="N6536" s="28" t="s">
        <v>15953</v>
      </c>
    </row>
    <row r="6537" spans="1:14" ht="30" x14ac:dyDescent="0.25">
      <c r="A6537" s="27" t="s">
        <v>6182</v>
      </c>
      <c r="B6537" s="19" t="s">
        <v>15943</v>
      </c>
      <c r="C6537" s="19" t="s">
        <v>15943</v>
      </c>
      <c r="D6537" s="38" t="s">
        <v>16220</v>
      </c>
      <c r="E6537" s="38" t="s">
        <v>6648</v>
      </c>
      <c r="F6537" s="41" t="s">
        <v>546</v>
      </c>
      <c r="G6537" s="19" t="s">
        <v>949</v>
      </c>
      <c r="H6537" s="41">
        <v>1</v>
      </c>
      <c r="I6537" s="41">
        <v>12</v>
      </c>
      <c r="J6537" s="41">
        <v>10</v>
      </c>
      <c r="K6537" s="44">
        <v>1</v>
      </c>
      <c r="L6537" s="20">
        <v>24691</v>
      </c>
      <c r="M6537" s="19" t="s">
        <v>15954</v>
      </c>
      <c r="N6537" s="28" t="s">
        <v>15953</v>
      </c>
    </row>
    <row r="6538" spans="1:14" ht="30" x14ac:dyDescent="0.25">
      <c r="A6538" s="27" t="s">
        <v>6182</v>
      </c>
      <c r="B6538" s="19" t="s">
        <v>15943</v>
      </c>
      <c r="C6538" s="19" t="s">
        <v>15943</v>
      </c>
      <c r="D6538" s="38" t="s">
        <v>16220</v>
      </c>
      <c r="E6538" s="38" t="s">
        <v>6648</v>
      </c>
      <c r="F6538" s="41" t="s">
        <v>546</v>
      </c>
      <c r="G6538" s="19" t="s">
        <v>949</v>
      </c>
      <c r="H6538" s="41">
        <v>1</v>
      </c>
      <c r="I6538" s="41">
        <v>12</v>
      </c>
      <c r="J6538" s="41">
        <v>10</v>
      </c>
      <c r="K6538" s="44">
        <v>1</v>
      </c>
      <c r="L6538" s="20">
        <v>76691</v>
      </c>
      <c r="M6538" s="19" t="s">
        <v>15954</v>
      </c>
      <c r="N6538" s="28" t="s">
        <v>15953</v>
      </c>
    </row>
    <row r="6539" spans="1:14" ht="30" x14ac:dyDescent="0.25">
      <c r="A6539" s="27" t="s">
        <v>6182</v>
      </c>
      <c r="B6539" s="19" t="s">
        <v>15943</v>
      </c>
      <c r="C6539" s="19" t="s">
        <v>15943</v>
      </c>
      <c r="D6539" s="38" t="s">
        <v>16220</v>
      </c>
      <c r="E6539" s="38" t="s">
        <v>6648</v>
      </c>
      <c r="F6539" s="41" t="s">
        <v>546</v>
      </c>
      <c r="G6539" s="19" t="s">
        <v>949</v>
      </c>
      <c r="H6539" s="41">
        <v>1</v>
      </c>
      <c r="I6539" s="41">
        <v>12</v>
      </c>
      <c r="J6539" s="41">
        <v>10</v>
      </c>
      <c r="K6539" s="44">
        <v>1</v>
      </c>
      <c r="L6539" s="20">
        <v>46691</v>
      </c>
      <c r="M6539" s="19" t="s">
        <v>15954</v>
      </c>
      <c r="N6539" s="28" t="s">
        <v>15953</v>
      </c>
    </row>
    <row r="6540" spans="1:14" ht="30" x14ac:dyDescent="0.25">
      <c r="A6540" s="27" t="s">
        <v>6182</v>
      </c>
      <c r="B6540" s="19" t="s">
        <v>15943</v>
      </c>
      <c r="C6540" s="19" t="s">
        <v>15943</v>
      </c>
      <c r="D6540" s="38" t="s">
        <v>16220</v>
      </c>
      <c r="E6540" s="38" t="s">
        <v>6648</v>
      </c>
      <c r="F6540" s="41" t="s">
        <v>546</v>
      </c>
      <c r="G6540" s="19" t="s">
        <v>949</v>
      </c>
      <c r="H6540" s="41">
        <v>1</v>
      </c>
      <c r="I6540" s="41">
        <v>12</v>
      </c>
      <c r="J6540" s="41">
        <v>10</v>
      </c>
      <c r="K6540" s="44">
        <v>1</v>
      </c>
      <c r="L6540" s="20">
        <v>24691</v>
      </c>
      <c r="M6540" s="19" t="s">
        <v>15954</v>
      </c>
      <c r="N6540" s="28" t="s">
        <v>15953</v>
      </c>
    </row>
    <row r="6541" spans="1:14" ht="30" x14ac:dyDescent="0.25">
      <c r="A6541" s="27" t="s">
        <v>6182</v>
      </c>
      <c r="B6541" s="19" t="s">
        <v>15943</v>
      </c>
      <c r="C6541" s="19" t="s">
        <v>15943</v>
      </c>
      <c r="D6541" s="38" t="s">
        <v>16220</v>
      </c>
      <c r="E6541" s="38" t="s">
        <v>6648</v>
      </c>
      <c r="F6541" s="41" t="s">
        <v>546</v>
      </c>
      <c r="G6541" s="19" t="s">
        <v>949</v>
      </c>
      <c r="H6541" s="41">
        <v>1</v>
      </c>
      <c r="I6541" s="41">
        <v>12</v>
      </c>
      <c r="J6541" s="41">
        <v>10</v>
      </c>
      <c r="K6541" s="44">
        <v>1</v>
      </c>
      <c r="L6541" s="20">
        <v>24691</v>
      </c>
      <c r="M6541" s="19" t="s">
        <v>15954</v>
      </c>
      <c r="N6541" s="28" t="s">
        <v>15953</v>
      </c>
    </row>
    <row r="6542" spans="1:14" ht="30" x14ac:dyDescent="0.25">
      <c r="A6542" s="27" t="s">
        <v>6182</v>
      </c>
      <c r="B6542" s="19" t="s">
        <v>15943</v>
      </c>
      <c r="C6542" s="19" t="s">
        <v>15943</v>
      </c>
      <c r="D6542" s="38" t="s">
        <v>16220</v>
      </c>
      <c r="E6542" s="38" t="s">
        <v>6648</v>
      </c>
      <c r="F6542" s="41" t="s">
        <v>546</v>
      </c>
      <c r="G6542" s="19" t="s">
        <v>949</v>
      </c>
      <c r="H6542" s="41">
        <v>1</v>
      </c>
      <c r="I6542" s="41">
        <v>12</v>
      </c>
      <c r="J6542" s="41">
        <v>10</v>
      </c>
      <c r="K6542" s="44">
        <v>1</v>
      </c>
      <c r="L6542" s="20">
        <v>21691</v>
      </c>
      <c r="M6542" s="19" t="s">
        <v>15954</v>
      </c>
      <c r="N6542" s="28" t="s">
        <v>15953</v>
      </c>
    </row>
    <row r="6543" spans="1:14" ht="30" x14ac:dyDescent="0.25">
      <c r="A6543" s="27" t="s">
        <v>6182</v>
      </c>
      <c r="B6543" s="19" t="s">
        <v>15943</v>
      </c>
      <c r="C6543" s="19" t="s">
        <v>15943</v>
      </c>
      <c r="D6543" s="38" t="s">
        <v>16220</v>
      </c>
      <c r="E6543" s="38" t="s">
        <v>6648</v>
      </c>
      <c r="F6543" s="41" t="s">
        <v>546</v>
      </c>
      <c r="G6543" s="19" t="s">
        <v>949</v>
      </c>
      <c r="H6543" s="41">
        <v>1</v>
      </c>
      <c r="I6543" s="41">
        <v>12</v>
      </c>
      <c r="J6543" s="41">
        <v>10</v>
      </c>
      <c r="K6543" s="44">
        <v>1</v>
      </c>
      <c r="L6543" s="20">
        <v>86691</v>
      </c>
      <c r="M6543" s="19" t="s">
        <v>15954</v>
      </c>
      <c r="N6543" s="28" t="s">
        <v>15953</v>
      </c>
    </row>
    <row r="6544" spans="1:14" ht="30" x14ac:dyDescent="0.25">
      <c r="A6544" s="27" t="s">
        <v>6182</v>
      </c>
      <c r="B6544" s="19" t="s">
        <v>15943</v>
      </c>
      <c r="C6544" s="19" t="s">
        <v>15943</v>
      </c>
      <c r="D6544" s="38" t="s">
        <v>16220</v>
      </c>
      <c r="E6544" s="38" t="s">
        <v>6649</v>
      </c>
      <c r="F6544" s="41" t="s">
        <v>546</v>
      </c>
      <c r="G6544" s="19" t="s">
        <v>949</v>
      </c>
      <c r="H6544" s="41">
        <v>1</v>
      </c>
      <c r="I6544" s="41">
        <v>12</v>
      </c>
      <c r="J6544" s="41">
        <v>10</v>
      </c>
      <c r="K6544" s="44">
        <v>1</v>
      </c>
      <c r="L6544" s="20">
        <v>18581</v>
      </c>
      <c r="M6544" s="19" t="s">
        <v>15954</v>
      </c>
      <c r="N6544" s="28" t="s">
        <v>15953</v>
      </c>
    </row>
    <row r="6545" spans="1:14" ht="30" x14ac:dyDescent="0.25">
      <c r="A6545" s="27" t="s">
        <v>6182</v>
      </c>
      <c r="B6545" s="19" t="s">
        <v>15943</v>
      </c>
      <c r="C6545" s="19" t="s">
        <v>15943</v>
      </c>
      <c r="D6545" s="38" t="s">
        <v>16220</v>
      </c>
      <c r="E6545" s="38" t="s">
        <v>6649</v>
      </c>
      <c r="F6545" s="41" t="s">
        <v>546</v>
      </c>
      <c r="G6545" s="19" t="s">
        <v>949</v>
      </c>
      <c r="H6545" s="41">
        <v>1</v>
      </c>
      <c r="I6545" s="41">
        <v>12</v>
      </c>
      <c r="J6545" s="41">
        <v>10</v>
      </c>
      <c r="K6545" s="44">
        <v>1</v>
      </c>
      <c r="L6545" s="20">
        <v>90581</v>
      </c>
      <c r="M6545" s="19" t="s">
        <v>15954</v>
      </c>
      <c r="N6545" s="28" t="s">
        <v>15953</v>
      </c>
    </row>
    <row r="6546" spans="1:14" ht="30" x14ac:dyDescent="0.25">
      <c r="A6546" s="27" t="s">
        <v>6182</v>
      </c>
      <c r="B6546" s="19" t="s">
        <v>15943</v>
      </c>
      <c r="C6546" s="19" t="s">
        <v>15943</v>
      </c>
      <c r="D6546" s="38" t="s">
        <v>16220</v>
      </c>
      <c r="E6546" s="38" t="s">
        <v>6649</v>
      </c>
      <c r="F6546" s="41" t="s">
        <v>546</v>
      </c>
      <c r="G6546" s="19" t="s">
        <v>949</v>
      </c>
      <c r="H6546" s="41">
        <v>1</v>
      </c>
      <c r="I6546" s="41">
        <v>12</v>
      </c>
      <c r="J6546" s="41">
        <v>10</v>
      </c>
      <c r="K6546" s="44">
        <v>1</v>
      </c>
      <c r="L6546" s="20">
        <v>80581</v>
      </c>
      <c r="M6546" s="19" t="s">
        <v>15954</v>
      </c>
      <c r="N6546" s="28" t="s">
        <v>15953</v>
      </c>
    </row>
    <row r="6547" spans="1:14" ht="30" x14ac:dyDescent="0.25">
      <c r="A6547" s="27" t="s">
        <v>6182</v>
      </c>
      <c r="B6547" s="19" t="s">
        <v>15943</v>
      </c>
      <c r="C6547" s="19" t="s">
        <v>15943</v>
      </c>
      <c r="D6547" s="38" t="s">
        <v>16220</v>
      </c>
      <c r="E6547" s="38" t="s">
        <v>6649</v>
      </c>
      <c r="F6547" s="41" t="s">
        <v>546</v>
      </c>
      <c r="G6547" s="19" t="s">
        <v>949</v>
      </c>
      <c r="H6547" s="41">
        <v>1</v>
      </c>
      <c r="I6547" s="41">
        <v>12</v>
      </c>
      <c r="J6547" s="41">
        <v>10</v>
      </c>
      <c r="K6547" s="44">
        <v>1</v>
      </c>
      <c r="L6547" s="20">
        <v>175581</v>
      </c>
      <c r="M6547" s="19" t="s">
        <v>15954</v>
      </c>
      <c r="N6547" s="28" t="s">
        <v>15953</v>
      </c>
    </row>
    <row r="6548" spans="1:14" ht="30" x14ac:dyDescent="0.25">
      <c r="A6548" s="27" t="s">
        <v>6182</v>
      </c>
      <c r="B6548" s="19" t="s">
        <v>15943</v>
      </c>
      <c r="C6548" s="19" t="s">
        <v>15943</v>
      </c>
      <c r="D6548" s="38" t="s">
        <v>16220</v>
      </c>
      <c r="E6548" s="38" t="s">
        <v>6649</v>
      </c>
      <c r="F6548" s="41" t="s">
        <v>546</v>
      </c>
      <c r="G6548" s="19" t="s">
        <v>949</v>
      </c>
      <c r="H6548" s="41">
        <v>1</v>
      </c>
      <c r="I6548" s="41">
        <v>12</v>
      </c>
      <c r="J6548" s="41">
        <v>10</v>
      </c>
      <c r="K6548" s="44">
        <v>1</v>
      </c>
      <c r="L6548" s="20">
        <v>80581</v>
      </c>
      <c r="M6548" s="19" t="s">
        <v>15954</v>
      </c>
      <c r="N6548" s="28" t="s">
        <v>15953</v>
      </c>
    </row>
    <row r="6549" spans="1:14" ht="30" x14ac:dyDescent="0.25">
      <c r="A6549" s="27" t="s">
        <v>6182</v>
      </c>
      <c r="B6549" s="19" t="s">
        <v>15943</v>
      </c>
      <c r="C6549" s="19" t="s">
        <v>15943</v>
      </c>
      <c r="D6549" s="38" t="s">
        <v>16220</v>
      </c>
      <c r="E6549" s="38" t="s">
        <v>6650</v>
      </c>
      <c r="F6549" s="41" t="s">
        <v>546</v>
      </c>
      <c r="G6549" s="19" t="s">
        <v>949</v>
      </c>
      <c r="H6549" s="41">
        <v>1</v>
      </c>
      <c r="I6549" s="41">
        <v>12</v>
      </c>
      <c r="J6549" s="41">
        <v>10</v>
      </c>
      <c r="K6549" s="44">
        <v>1</v>
      </c>
      <c r="L6549" s="20">
        <v>18581</v>
      </c>
      <c r="M6549" s="19" t="s">
        <v>15954</v>
      </c>
      <c r="N6549" s="28" t="s">
        <v>15953</v>
      </c>
    </row>
    <row r="6550" spans="1:14" ht="30" x14ac:dyDescent="0.25">
      <c r="A6550" s="27" t="s">
        <v>6182</v>
      </c>
      <c r="B6550" s="19" t="s">
        <v>15943</v>
      </c>
      <c r="C6550" s="19" t="s">
        <v>15943</v>
      </c>
      <c r="D6550" s="38" t="s">
        <v>16220</v>
      </c>
      <c r="E6550" s="38" t="s">
        <v>6650</v>
      </c>
      <c r="F6550" s="41" t="s">
        <v>546</v>
      </c>
      <c r="G6550" s="19" t="s">
        <v>949</v>
      </c>
      <c r="H6550" s="41">
        <v>1</v>
      </c>
      <c r="I6550" s="41">
        <v>12</v>
      </c>
      <c r="J6550" s="41">
        <v>10</v>
      </c>
      <c r="K6550" s="44">
        <v>1</v>
      </c>
      <c r="L6550" s="20">
        <v>18581</v>
      </c>
      <c r="M6550" s="19" t="s">
        <v>15954</v>
      </c>
      <c r="N6550" s="28" t="s">
        <v>15953</v>
      </c>
    </row>
    <row r="6551" spans="1:14" ht="30" x14ac:dyDescent="0.25">
      <c r="A6551" s="27" t="s">
        <v>6182</v>
      </c>
      <c r="B6551" s="19" t="s">
        <v>15943</v>
      </c>
      <c r="C6551" s="19" t="s">
        <v>15943</v>
      </c>
      <c r="D6551" s="38" t="s">
        <v>16220</v>
      </c>
      <c r="E6551" s="38" t="s">
        <v>6650</v>
      </c>
      <c r="F6551" s="41" t="s">
        <v>546</v>
      </c>
      <c r="G6551" s="19" t="s">
        <v>949</v>
      </c>
      <c r="H6551" s="41">
        <v>1</v>
      </c>
      <c r="I6551" s="41">
        <v>12</v>
      </c>
      <c r="J6551" s="41">
        <v>10</v>
      </c>
      <c r="K6551" s="44">
        <v>1</v>
      </c>
      <c r="L6551" s="20">
        <v>70581</v>
      </c>
      <c r="M6551" s="19" t="s">
        <v>15954</v>
      </c>
      <c r="N6551" s="28" t="s">
        <v>15953</v>
      </c>
    </row>
    <row r="6552" spans="1:14" ht="30" x14ac:dyDescent="0.25">
      <c r="A6552" s="27" t="s">
        <v>6182</v>
      </c>
      <c r="B6552" s="19" t="s">
        <v>15943</v>
      </c>
      <c r="C6552" s="19" t="s">
        <v>15943</v>
      </c>
      <c r="D6552" s="38" t="s">
        <v>16220</v>
      </c>
      <c r="E6552" s="38" t="s">
        <v>6650</v>
      </c>
      <c r="F6552" s="41" t="s">
        <v>546</v>
      </c>
      <c r="G6552" s="19" t="s">
        <v>949</v>
      </c>
      <c r="H6552" s="41">
        <v>1</v>
      </c>
      <c r="I6552" s="41">
        <v>12</v>
      </c>
      <c r="J6552" s="41">
        <v>10</v>
      </c>
      <c r="K6552" s="44">
        <v>1</v>
      </c>
      <c r="L6552" s="20">
        <v>18581</v>
      </c>
      <c r="M6552" s="19" t="s">
        <v>15954</v>
      </c>
      <c r="N6552" s="28" t="s">
        <v>15953</v>
      </c>
    </row>
    <row r="6553" spans="1:14" ht="30" x14ac:dyDescent="0.25">
      <c r="A6553" s="27" t="s">
        <v>6182</v>
      </c>
      <c r="B6553" s="19" t="s">
        <v>15943</v>
      </c>
      <c r="C6553" s="19" t="s">
        <v>15943</v>
      </c>
      <c r="D6553" s="38" t="s">
        <v>16220</v>
      </c>
      <c r="E6553" s="38" t="s">
        <v>6650</v>
      </c>
      <c r="F6553" s="41" t="s">
        <v>546</v>
      </c>
      <c r="G6553" s="19" t="s">
        <v>949</v>
      </c>
      <c r="H6553" s="41">
        <v>1</v>
      </c>
      <c r="I6553" s="41">
        <v>12</v>
      </c>
      <c r="J6553" s="41">
        <v>10</v>
      </c>
      <c r="K6553" s="44">
        <v>1</v>
      </c>
      <c r="L6553" s="20">
        <v>18581</v>
      </c>
      <c r="M6553" s="19" t="s">
        <v>15954</v>
      </c>
      <c r="N6553" s="28" t="s">
        <v>15953</v>
      </c>
    </row>
    <row r="6554" spans="1:14" ht="30" x14ac:dyDescent="0.25">
      <c r="A6554" s="27" t="s">
        <v>6182</v>
      </c>
      <c r="B6554" s="19" t="s">
        <v>15943</v>
      </c>
      <c r="C6554" s="19" t="s">
        <v>15943</v>
      </c>
      <c r="D6554" s="38" t="s">
        <v>16220</v>
      </c>
      <c r="E6554" s="38" t="s">
        <v>6650</v>
      </c>
      <c r="F6554" s="41" t="s">
        <v>546</v>
      </c>
      <c r="G6554" s="19" t="s">
        <v>949</v>
      </c>
      <c r="H6554" s="41">
        <v>1</v>
      </c>
      <c r="I6554" s="41">
        <v>12</v>
      </c>
      <c r="J6554" s="41">
        <v>10</v>
      </c>
      <c r="K6554" s="44">
        <v>1</v>
      </c>
      <c r="L6554" s="20">
        <v>70581</v>
      </c>
      <c r="M6554" s="19" t="s">
        <v>15954</v>
      </c>
      <c r="N6554" s="28" t="s">
        <v>15953</v>
      </c>
    </row>
    <row r="6555" spans="1:14" ht="30" x14ac:dyDescent="0.25">
      <c r="A6555" s="27" t="s">
        <v>6182</v>
      </c>
      <c r="B6555" s="19" t="s">
        <v>15943</v>
      </c>
      <c r="C6555" s="19" t="s">
        <v>15943</v>
      </c>
      <c r="D6555" s="38" t="s">
        <v>16220</v>
      </c>
      <c r="E6555" s="38" t="s">
        <v>6650</v>
      </c>
      <c r="F6555" s="41" t="s">
        <v>546</v>
      </c>
      <c r="G6555" s="19" t="s">
        <v>949</v>
      </c>
      <c r="H6555" s="41">
        <v>1</v>
      </c>
      <c r="I6555" s="41">
        <v>12</v>
      </c>
      <c r="J6555" s="41">
        <v>10</v>
      </c>
      <c r="K6555" s="44">
        <v>1</v>
      </c>
      <c r="L6555" s="20">
        <v>80581</v>
      </c>
      <c r="M6555" s="19" t="s">
        <v>15954</v>
      </c>
      <c r="N6555" s="28" t="s">
        <v>15953</v>
      </c>
    </row>
    <row r="6556" spans="1:14" ht="30" x14ac:dyDescent="0.25">
      <c r="A6556" s="27" t="s">
        <v>6182</v>
      </c>
      <c r="B6556" s="19" t="s">
        <v>15943</v>
      </c>
      <c r="C6556" s="19" t="s">
        <v>15943</v>
      </c>
      <c r="D6556" s="38" t="s">
        <v>16220</v>
      </c>
      <c r="E6556" s="38" t="s">
        <v>6650</v>
      </c>
      <c r="F6556" s="41" t="s">
        <v>546</v>
      </c>
      <c r="G6556" s="19" t="s">
        <v>949</v>
      </c>
      <c r="H6556" s="41">
        <v>1</v>
      </c>
      <c r="I6556" s="41">
        <v>12</v>
      </c>
      <c r="J6556" s="41">
        <v>10</v>
      </c>
      <c r="K6556" s="44">
        <v>1</v>
      </c>
      <c r="L6556" s="20">
        <v>70581</v>
      </c>
      <c r="M6556" s="19" t="s">
        <v>15954</v>
      </c>
      <c r="N6556" s="28" t="s">
        <v>15953</v>
      </c>
    </row>
    <row r="6557" spans="1:14" ht="30" x14ac:dyDescent="0.25">
      <c r="A6557" s="27" t="s">
        <v>6182</v>
      </c>
      <c r="B6557" s="19" t="s">
        <v>15943</v>
      </c>
      <c r="C6557" s="19" t="s">
        <v>15943</v>
      </c>
      <c r="D6557" s="38" t="s">
        <v>16220</v>
      </c>
      <c r="E6557" s="38" t="s">
        <v>6650</v>
      </c>
      <c r="F6557" s="41" t="s">
        <v>546</v>
      </c>
      <c r="G6557" s="19" t="s">
        <v>949</v>
      </c>
      <c r="H6557" s="41">
        <v>1</v>
      </c>
      <c r="I6557" s="41">
        <v>12</v>
      </c>
      <c r="J6557" s="41">
        <v>10</v>
      </c>
      <c r="K6557" s="44">
        <v>1</v>
      </c>
      <c r="L6557" s="20">
        <v>80581</v>
      </c>
      <c r="M6557" s="19" t="s">
        <v>15954</v>
      </c>
      <c r="N6557" s="28" t="s">
        <v>15953</v>
      </c>
    </row>
    <row r="6558" spans="1:14" ht="30" x14ac:dyDescent="0.25">
      <c r="A6558" s="27" t="s">
        <v>6182</v>
      </c>
      <c r="B6558" s="19" t="s">
        <v>15943</v>
      </c>
      <c r="C6558" s="19" t="s">
        <v>15943</v>
      </c>
      <c r="D6558" s="38" t="s">
        <v>16220</v>
      </c>
      <c r="E6558" s="38" t="s">
        <v>6650</v>
      </c>
      <c r="F6558" s="41" t="s">
        <v>546</v>
      </c>
      <c r="G6558" s="19" t="s">
        <v>949</v>
      </c>
      <c r="H6558" s="41">
        <v>1</v>
      </c>
      <c r="I6558" s="41">
        <v>12</v>
      </c>
      <c r="J6558" s="41">
        <v>10</v>
      </c>
      <c r="K6558" s="44">
        <v>1</v>
      </c>
      <c r="L6558" s="20">
        <v>60581</v>
      </c>
      <c r="M6558" s="19" t="s">
        <v>15954</v>
      </c>
      <c r="N6558" s="28" t="s">
        <v>15953</v>
      </c>
    </row>
    <row r="6559" spans="1:14" ht="30" x14ac:dyDescent="0.25">
      <c r="A6559" s="27" t="s">
        <v>6182</v>
      </c>
      <c r="B6559" s="19" t="s">
        <v>15943</v>
      </c>
      <c r="C6559" s="19" t="s">
        <v>15943</v>
      </c>
      <c r="D6559" s="38" t="s">
        <v>16220</v>
      </c>
      <c r="E6559" s="38" t="s">
        <v>6650</v>
      </c>
      <c r="F6559" s="41" t="s">
        <v>546</v>
      </c>
      <c r="G6559" s="19" t="s">
        <v>949</v>
      </c>
      <c r="H6559" s="41">
        <v>1</v>
      </c>
      <c r="I6559" s="41">
        <v>12</v>
      </c>
      <c r="J6559" s="41">
        <v>10</v>
      </c>
      <c r="K6559" s="44">
        <v>1</v>
      </c>
      <c r="L6559" s="20">
        <v>18581</v>
      </c>
      <c r="M6559" s="19" t="s">
        <v>15954</v>
      </c>
      <c r="N6559" s="28" t="s">
        <v>15953</v>
      </c>
    </row>
    <row r="6560" spans="1:14" ht="30" x14ac:dyDescent="0.25">
      <c r="A6560" s="27" t="s">
        <v>6182</v>
      </c>
      <c r="B6560" s="19" t="s">
        <v>15943</v>
      </c>
      <c r="C6560" s="19" t="s">
        <v>15943</v>
      </c>
      <c r="D6560" s="38" t="s">
        <v>16220</v>
      </c>
      <c r="E6560" s="38" t="s">
        <v>6650</v>
      </c>
      <c r="F6560" s="41" t="s">
        <v>546</v>
      </c>
      <c r="G6560" s="19" t="s">
        <v>949</v>
      </c>
      <c r="H6560" s="41">
        <v>1</v>
      </c>
      <c r="I6560" s="41">
        <v>12</v>
      </c>
      <c r="J6560" s="41">
        <v>10</v>
      </c>
      <c r="K6560" s="44">
        <v>1</v>
      </c>
      <c r="L6560" s="20">
        <v>70581</v>
      </c>
      <c r="M6560" s="19" t="s">
        <v>15954</v>
      </c>
      <c r="N6560" s="28" t="s">
        <v>15953</v>
      </c>
    </row>
    <row r="6561" spans="1:14" ht="30" x14ac:dyDescent="0.25">
      <c r="A6561" s="27" t="s">
        <v>6182</v>
      </c>
      <c r="B6561" s="19" t="s">
        <v>15943</v>
      </c>
      <c r="C6561" s="19" t="s">
        <v>15943</v>
      </c>
      <c r="D6561" s="38" t="s">
        <v>16220</v>
      </c>
      <c r="E6561" s="38" t="s">
        <v>6650</v>
      </c>
      <c r="F6561" s="41" t="s">
        <v>546</v>
      </c>
      <c r="G6561" s="19" t="s">
        <v>949</v>
      </c>
      <c r="H6561" s="41">
        <v>1</v>
      </c>
      <c r="I6561" s="41">
        <v>12</v>
      </c>
      <c r="J6561" s="41">
        <v>10</v>
      </c>
      <c r="K6561" s="44">
        <v>1</v>
      </c>
      <c r="L6561" s="20">
        <v>18581</v>
      </c>
      <c r="M6561" s="19" t="s">
        <v>15954</v>
      </c>
      <c r="N6561" s="28" t="s">
        <v>15953</v>
      </c>
    </row>
    <row r="6562" spans="1:14" ht="30" x14ac:dyDescent="0.25">
      <c r="A6562" s="27" t="s">
        <v>6182</v>
      </c>
      <c r="B6562" s="19" t="s">
        <v>15943</v>
      </c>
      <c r="C6562" s="19" t="s">
        <v>15943</v>
      </c>
      <c r="D6562" s="38" t="s">
        <v>16220</v>
      </c>
      <c r="E6562" s="38" t="s">
        <v>6650</v>
      </c>
      <c r="F6562" s="41" t="s">
        <v>546</v>
      </c>
      <c r="G6562" s="19" t="s">
        <v>949</v>
      </c>
      <c r="H6562" s="41">
        <v>1</v>
      </c>
      <c r="I6562" s="41">
        <v>12</v>
      </c>
      <c r="J6562" s="41">
        <v>10</v>
      </c>
      <c r="K6562" s="44">
        <v>1</v>
      </c>
      <c r="L6562" s="20">
        <v>75581</v>
      </c>
      <c r="M6562" s="19" t="s">
        <v>15954</v>
      </c>
      <c r="N6562" s="28" t="s">
        <v>15953</v>
      </c>
    </row>
    <row r="6563" spans="1:14" ht="30" x14ac:dyDescent="0.25">
      <c r="A6563" s="27" t="s">
        <v>6182</v>
      </c>
      <c r="B6563" s="19" t="s">
        <v>15943</v>
      </c>
      <c r="C6563" s="19" t="s">
        <v>15943</v>
      </c>
      <c r="D6563" s="38" t="s">
        <v>16220</v>
      </c>
      <c r="E6563" s="38" t="s">
        <v>6650</v>
      </c>
      <c r="F6563" s="41" t="s">
        <v>546</v>
      </c>
      <c r="G6563" s="19" t="s">
        <v>949</v>
      </c>
      <c r="H6563" s="41">
        <v>1</v>
      </c>
      <c r="I6563" s="41">
        <v>12</v>
      </c>
      <c r="J6563" s="41">
        <v>10</v>
      </c>
      <c r="K6563" s="44">
        <v>1</v>
      </c>
      <c r="L6563" s="20">
        <v>70581</v>
      </c>
      <c r="M6563" s="19" t="s">
        <v>15954</v>
      </c>
      <c r="N6563" s="28" t="s">
        <v>15953</v>
      </c>
    </row>
    <row r="6564" spans="1:14" ht="30" x14ac:dyDescent="0.25">
      <c r="A6564" s="27" t="s">
        <v>6182</v>
      </c>
      <c r="B6564" s="19" t="s">
        <v>15943</v>
      </c>
      <c r="C6564" s="19" t="s">
        <v>15943</v>
      </c>
      <c r="D6564" s="38" t="s">
        <v>16220</v>
      </c>
      <c r="E6564" s="38" t="s">
        <v>6650</v>
      </c>
      <c r="F6564" s="41" t="s">
        <v>546</v>
      </c>
      <c r="G6564" s="19" t="s">
        <v>949</v>
      </c>
      <c r="H6564" s="41">
        <v>1</v>
      </c>
      <c r="I6564" s="41">
        <v>12</v>
      </c>
      <c r="J6564" s="41">
        <v>10</v>
      </c>
      <c r="K6564" s="44">
        <v>1</v>
      </c>
      <c r="L6564" s="20">
        <v>70581</v>
      </c>
      <c r="M6564" s="19" t="s">
        <v>15954</v>
      </c>
      <c r="N6564" s="28" t="s">
        <v>15953</v>
      </c>
    </row>
    <row r="6565" spans="1:14" ht="30" x14ac:dyDescent="0.25">
      <c r="A6565" s="27" t="s">
        <v>6182</v>
      </c>
      <c r="B6565" s="19" t="s">
        <v>15943</v>
      </c>
      <c r="C6565" s="19" t="s">
        <v>15943</v>
      </c>
      <c r="D6565" s="38" t="s">
        <v>16220</v>
      </c>
      <c r="E6565" s="38" t="s">
        <v>6650</v>
      </c>
      <c r="F6565" s="41" t="s">
        <v>546</v>
      </c>
      <c r="G6565" s="19" t="s">
        <v>949</v>
      </c>
      <c r="H6565" s="41">
        <v>1</v>
      </c>
      <c r="I6565" s="41">
        <v>12</v>
      </c>
      <c r="J6565" s="41">
        <v>10</v>
      </c>
      <c r="K6565" s="44">
        <v>1</v>
      </c>
      <c r="L6565" s="20">
        <v>18581</v>
      </c>
      <c r="M6565" s="19" t="s">
        <v>15954</v>
      </c>
      <c r="N6565" s="28" t="s">
        <v>15953</v>
      </c>
    </row>
    <row r="6566" spans="1:14" ht="30" x14ac:dyDescent="0.25">
      <c r="A6566" s="27" t="s">
        <v>6182</v>
      </c>
      <c r="B6566" s="19" t="s">
        <v>15943</v>
      </c>
      <c r="C6566" s="19" t="s">
        <v>15943</v>
      </c>
      <c r="D6566" s="38" t="s">
        <v>16220</v>
      </c>
      <c r="E6566" s="38" t="s">
        <v>6650</v>
      </c>
      <c r="F6566" s="41" t="s">
        <v>546</v>
      </c>
      <c r="G6566" s="19" t="s">
        <v>949</v>
      </c>
      <c r="H6566" s="41">
        <v>1</v>
      </c>
      <c r="I6566" s="41">
        <v>12</v>
      </c>
      <c r="J6566" s="41">
        <v>10</v>
      </c>
      <c r="K6566" s="44">
        <v>1</v>
      </c>
      <c r="L6566" s="20">
        <v>18581</v>
      </c>
      <c r="M6566" s="19" t="s">
        <v>15954</v>
      </c>
      <c r="N6566" s="28" t="s">
        <v>15953</v>
      </c>
    </row>
    <row r="6567" spans="1:14" ht="30" x14ac:dyDescent="0.25">
      <c r="A6567" s="27" t="s">
        <v>6182</v>
      </c>
      <c r="B6567" s="19" t="s">
        <v>15943</v>
      </c>
      <c r="C6567" s="19" t="s">
        <v>15943</v>
      </c>
      <c r="D6567" s="38" t="s">
        <v>16220</v>
      </c>
      <c r="E6567" s="38" t="s">
        <v>6650</v>
      </c>
      <c r="F6567" s="41" t="s">
        <v>546</v>
      </c>
      <c r="G6567" s="19" t="s">
        <v>949</v>
      </c>
      <c r="H6567" s="41">
        <v>1</v>
      </c>
      <c r="I6567" s="41">
        <v>12</v>
      </c>
      <c r="J6567" s="41">
        <v>10</v>
      </c>
      <c r="K6567" s="44">
        <v>1</v>
      </c>
      <c r="L6567" s="20">
        <v>18581</v>
      </c>
      <c r="M6567" s="19" t="s">
        <v>15954</v>
      </c>
      <c r="N6567" s="28" t="s">
        <v>15953</v>
      </c>
    </row>
    <row r="6568" spans="1:14" ht="30" x14ac:dyDescent="0.25">
      <c r="A6568" s="27" t="s">
        <v>6182</v>
      </c>
      <c r="B6568" s="19" t="s">
        <v>15943</v>
      </c>
      <c r="C6568" s="19" t="s">
        <v>15943</v>
      </c>
      <c r="D6568" s="38" t="s">
        <v>16220</v>
      </c>
      <c r="E6568" s="38" t="s">
        <v>6650</v>
      </c>
      <c r="F6568" s="41" t="s">
        <v>546</v>
      </c>
      <c r="G6568" s="19" t="s">
        <v>949</v>
      </c>
      <c r="H6568" s="41">
        <v>1</v>
      </c>
      <c r="I6568" s="41">
        <v>12</v>
      </c>
      <c r="J6568" s="41">
        <v>10</v>
      </c>
      <c r="K6568" s="44">
        <v>1</v>
      </c>
      <c r="L6568" s="20">
        <v>18581</v>
      </c>
      <c r="M6568" s="19" t="s">
        <v>15954</v>
      </c>
      <c r="N6568" s="28" t="s">
        <v>15953</v>
      </c>
    </row>
    <row r="6569" spans="1:14" ht="30" x14ac:dyDescent="0.25">
      <c r="A6569" s="27" t="s">
        <v>6182</v>
      </c>
      <c r="B6569" s="19" t="s">
        <v>15943</v>
      </c>
      <c r="C6569" s="19" t="s">
        <v>15943</v>
      </c>
      <c r="D6569" s="38" t="s">
        <v>16220</v>
      </c>
      <c r="E6569" s="38" t="s">
        <v>6650</v>
      </c>
      <c r="F6569" s="41" t="s">
        <v>546</v>
      </c>
      <c r="G6569" s="19" t="s">
        <v>949</v>
      </c>
      <c r="H6569" s="41">
        <v>1</v>
      </c>
      <c r="I6569" s="41">
        <v>12</v>
      </c>
      <c r="J6569" s="41">
        <v>10</v>
      </c>
      <c r="K6569" s="44">
        <v>1</v>
      </c>
      <c r="L6569" s="20">
        <v>35581</v>
      </c>
      <c r="M6569" s="19" t="s">
        <v>15954</v>
      </c>
      <c r="N6569" s="28" t="s">
        <v>15953</v>
      </c>
    </row>
    <row r="6570" spans="1:14" ht="30" x14ac:dyDescent="0.25">
      <c r="A6570" s="27" t="s">
        <v>6182</v>
      </c>
      <c r="B6570" s="19" t="s">
        <v>15943</v>
      </c>
      <c r="C6570" s="19" t="s">
        <v>15943</v>
      </c>
      <c r="D6570" s="38" t="s">
        <v>16220</v>
      </c>
      <c r="E6570" s="38" t="s">
        <v>6651</v>
      </c>
      <c r="F6570" s="41" t="s">
        <v>546</v>
      </c>
      <c r="G6570" s="19" t="s">
        <v>949</v>
      </c>
      <c r="H6570" s="41">
        <v>1</v>
      </c>
      <c r="I6570" s="41">
        <v>12</v>
      </c>
      <c r="J6570" s="41">
        <v>10</v>
      </c>
      <c r="K6570" s="44">
        <v>1</v>
      </c>
      <c r="L6570" s="20">
        <v>40581</v>
      </c>
      <c r="M6570" s="19" t="s">
        <v>15954</v>
      </c>
      <c r="N6570" s="28" t="s">
        <v>15953</v>
      </c>
    </row>
    <row r="6571" spans="1:14" ht="30" x14ac:dyDescent="0.25">
      <c r="A6571" s="27" t="s">
        <v>6182</v>
      </c>
      <c r="B6571" s="19" t="s">
        <v>15943</v>
      </c>
      <c r="C6571" s="19" t="s">
        <v>15943</v>
      </c>
      <c r="D6571" s="38" t="s">
        <v>16220</v>
      </c>
      <c r="E6571" s="38" t="s">
        <v>6651</v>
      </c>
      <c r="F6571" s="41" t="s">
        <v>546</v>
      </c>
      <c r="G6571" s="19" t="s">
        <v>949</v>
      </c>
      <c r="H6571" s="41">
        <v>1</v>
      </c>
      <c r="I6571" s="41">
        <v>12</v>
      </c>
      <c r="J6571" s="41">
        <v>10</v>
      </c>
      <c r="K6571" s="44">
        <v>1</v>
      </c>
      <c r="L6571" s="20">
        <v>15581</v>
      </c>
      <c r="M6571" s="19" t="s">
        <v>15954</v>
      </c>
      <c r="N6571" s="28" t="s">
        <v>15953</v>
      </c>
    </row>
    <row r="6572" spans="1:14" ht="30" x14ac:dyDescent="0.25">
      <c r="A6572" s="27" t="s">
        <v>6182</v>
      </c>
      <c r="B6572" s="19" t="s">
        <v>15943</v>
      </c>
      <c r="C6572" s="19" t="s">
        <v>15943</v>
      </c>
      <c r="D6572" s="38" t="s">
        <v>16220</v>
      </c>
      <c r="E6572" s="38" t="s">
        <v>6651</v>
      </c>
      <c r="F6572" s="41" t="s">
        <v>546</v>
      </c>
      <c r="G6572" s="19" t="s">
        <v>949</v>
      </c>
      <c r="H6572" s="41">
        <v>1</v>
      </c>
      <c r="I6572" s="41">
        <v>12</v>
      </c>
      <c r="J6572" s="41">
        <v>10</v>
      </c>
      <c r="K6572" s="44">
        <v>1</v>
      </c>
      <c r="L6572" s="20">
        <v>70581</v>
      </c>
      <c r="M6572" s="19" t="s">
        <v>15954</v>
      </c>
      <c r="N6572" s="28" t="s">
        <v>15953</v>
      </c>
    </row>
    <row r="6573" spans="1:14" ht="30" x14ac:dyDescent="0.25">
      <c r="A6573" s="27" t="s">
        <v>6182</v>
      </c>
      <c r="B6573" s="19" t="s">
        <v>15943</v>
      </c>
      <c r="C6573" s="19" t="s">
        <v>15943</v>
      </c>
      <c r="D6573" s="38" t="s">
        <v>16220</v>
      </c>
      <c r="E6573" s="38" t="s">
        <v>6652</v>
      </c>
      <c r="F6573" s="41" t="s">
        <v>546</v>
      </c>
      <c r="G6573" s="19" t="s">
        <v>949</v>
      </c>
      <c r="H6573" s="41">
        <v>1</v>
      </c>
      <c r="I6573" s="41">
        <v>12</v>
      </c>
      <c r="J6573" s="41">
        <v>10</v>
      </c>
      <c r="K6573" s="44">
        <v>1</v>
      </c>
      <c r="L6573" s="20">
        <v>35581</v>
      </c>
      <c r="M6573" s="19" t="s">
        <v>15954</v>
      </c>
      <c r="N6573" s="28" t="s">
        <v>15953</v>
      </c>
    </row>
    <row r="6574" spans="1:14" ht="30" x14ac:dyDescent="0.25">
      <c r="A6574" s="27" t="s">
        <v>6182</v>
      </c>
      <c r="B6574" s="19" t="s">
        <v>15943</v>
      </c>
      <c r="C6574" s="19" t="s">
        <v>15943</v>
      </c>
      <c r="D6574" s="38" t="s">
        <v>16220</v>
      </c>
      <c r="E6574" s="38" t="s">
        <v>6652</v>
      </c>
      <c r="F6574" s="41" t="s">
        <v>546</v>
      </c>
      <c r="G6574" s="19" t="s">
        <v>949</v>
      </c>
      <c r="H6574" s="41">
        <v>1</v>
      </c>
      <c r="I6574" s="41">
        <v>12</v>
      </c>
      <c r="J6574" s="41">
        <v>10</v>
      </c>
      <c r="K6574" s="44">
        <v>1</v>
      </c>
      <c r="L6574" s="20">
        <v>70581</v>
      </c>
      <c r="M6574" s="19" t="s">
        <v>15954</v>
      </c>
      <c r="N6574" s="28" t="s">
        <v>15953</v>
      </c>
    </row>
    <row r="6575" spans="1:14" ht="30" x14ac:dyDescent="0.25">
      <c r="A6575" s="27" t="s">
        <v>6182</v>
      </c>
      <c r="B6575" s="19" t="s">
        <v>15943</v>
      </c>
      <c r="C6575" s="19" t="s">
        <v>15943</v>
      </c>
      <c r="D6575" s="38" t="s">
        <v>16220</v>
      </c>
      <c r="E6575" s="38" t="s">
        <v>6652</v>
      </c>
      <c r="F6575" s="41" t="s">
        <v>546</v>
      </c>
      <c r="G6575" s="19" t="s">
        <v>949</v>
      </c>
      <c r="H6575" s="41">
        <v>1</v>
      </c>
      <c r="I6575" s="41">
        <v>12</v>
      </c>
      <c r="J6575" s="41">
        <v>10</v>
      </c>
      <c r="K6575" s="44">
        <v>1</v>
      </c>
      <c r="L6575" s="20">
        <v>40581</v>
      </c>
      <c r="M6575" s="19" t="s">
        <v>15954</v>
      </c>
      <c r="N6575" s="28" t="s">
        <v>15953</v>
      </c>
    </row>
    <row r="6576" spans="1:14" ht="30" x14ac:dyDescent="0.25">
      <c r="A6576" s="27" t="s">
        <v>6182</v>
      </c>
      <c r="B6576" s="19" t="s">
        <v>15943</v>
      </c>
      <c r="C6576" s="19" t="s">
        <v>15943</v>
      </c>
      <c r="D6576" s="38" t="s">
        <v>16220</v>
      </c>
      <c r="E6576" s="38" t="s">
        <v>6653</v>
      </c>
      <c r="F6576" s="41" t="s">
        <v>546</v>
      </c>
      <c r="G6576" s="19" t="s">
        <v>949</v>
      </c>
      <c r="H6576" s="41">
        <v>1</v>
      </c>
      <c r="I6576" s="41">
        <v>12</v>
      </c>
      <c r="J6576" s="41">
        <v>10</v>
      </c>
      <c r="K6576" s="44">
        <v>1</v>
      </c>
      <c r="L6576" s="20">
        <v>51691</v>
      </c>
      <c r="M6576" s="19" t="s">
        <v>15954</v>
      </c>
      <c r="N6576" s="28" t="s">
        <v>15953</v>
      </c>
    </row>
    <row r="6577" spans="1:14" ht="30" x14ac:dyDescent="0.25">
      <c r="A6577" s="27" t="s">
        <v>6182</v>
      </c>
      <c r="B6577" s="19" t="s">
        <v>15943</v>
      </c>
      <c r="C6577" s="19" t="s">
        <v>15943</v>
      </c>
      <c r="D6577" s="38" t="s">
        <v>16220</v>
      </c>
      <c r="E6577" s="38" t="s">
        <v>6653</v>
      </c>
      <c r="F6577" s="41" t="s">
        <v>546</v>
      </c>
      <c r="G6577" s="19" t="s">
        <v>949</v>
      </c>
      <c r="H6577" s="41">
        <v>1</v>
      </c>
      <c r="I6577" s="41">
        <v>12</v>
      </c>
      <c r="J6577" s="41">
        <v>10</v>
      </c>
      <c r="K6577" s="44">
        <v>1</v>
      </c>
      <c r="L6577" s="20">
        <v>22691</v>
      </c>
      <c r="M6577" s="19" t="s">
        <v>15954</v>
      </c>
      <c r="N6577" s="28" t="s">
        <v>15953</v>
      </c>
    </row>
    <row r="6578" spans="1:14" ht="30" x14ac:dyDescent="0.25">
      <c r="A6578" s="27" t="s">
        <v>6182</v>
      </c>
      <c r="B6578" s="19" t="s">
        <v>15943</v>
      </c>
      <c r="C6578" s="19" t="s">
        <v>15943</v>
      </c>
      <c r="D6578" s="38" t="s">
        <v>16220</v>
      </c>
      <c r="E6578" s="38" t="s">
        <v>6653</v>
      </c>
      <c r="F6578" s="41" t="s">
        <v>546</v>
      </c>
      <c r="G6578" s="19" t="s">
        <v>949</v>
      </c>
      <c r="H6578" s="41">
        <v>1</v>
      </c>
      <c r="I6578" s="41">
        <v>12</v>
      </c>
      <c r="J6578" s="41">
        <v>10</v>
      </c>
      <c r="K6578" s="44">
        <v>1</v>
      </c>
      <c r="L6578" s="20">
        <v>76691</v>
      </c>
      <c r="M6578" s="19" t="s">
        <v>15954</v>
      </c>
      <c r="N6578" s="28" t="s">
        <v>15953</v>
      </c>
    </row>
    <row r="6579" spans="1:14" ht="30" x14ac:dyDescent="0.25">
      <c r="A6579" s="27" t="s">
        <v>6182</v>
      </c>
      <c r="B6579" s="19" t="s">
        <v>15943</v>
      </c>
      <c r="C6579" s="19" t="s">
        <v>15943</v>
      </c>
      <c r="D6579" s="38" t="s">
        <v>16220</v>
      </c>
      <c r="E6579" s="38" t="s">
        <v>6653</v>
      </c>
      <c r="F6579" s="41" t="s">
        <v>546</v>
      </c>
      <c r="G6579" s="19" t="s">
        <v>949</v>
      </c>
      <c r="H6579" s="41">
        <v>1</v>
      </c>
      <c r="I6579" s="41">
        <v>12</v>
      </c>
      <c r="J6579" s="41">
        <v>10</v>
      </c>
      <c r="K6579" s="44">
        <v>1</v>
      </c>
      <c r="L6579" s="20">
        <v>76691</v>
      </c>
      <c r="M6579" s="19" t="s">
        <v>15954</v>
      </c>
      <c r="N6579" s="28" t="s">
        <v>15953</v>
      </c>
    </row>
    <row r="6580" spans="1:14" ht="30" x14ac:dyDescent="0.25">
      <c r="A6580" s="27" t="s">
        <v>6182</v>
      </c>
      <c r="B6580" s="19" t="s">
        <v>15943</v>
      </c>
      <c r="C6580" s="19" t="s">
        <v>15943</v>
      </c>
      <c r="D6580" s="38" t="s">
        <v>16220</v>
      </c>
      <c r="E6580" s="38" t="s">
        <v>6653</v>
      </c>
      <c r="F6580" s="41" t="s">
        <v>546</v>
      </c>
      <c r="G6580" s="19" t="s">
        <v>949</v>
      </c>
      <c r="H6580" s="41">
        <v>1</v>
      </c>
      <c r="I6580" s="41">
        <v>12</v>
      </c>
      <c r="J6580" s="41">
        <v>10</v>
      </c>
      <c r="K6580" s="44">
        <v>1</v>
      </c>
      <c r="L6580" s="20">
        <v>66691</v>
      </c>
      <c r="M6580" s="19" t="s">
        <v>15954</v>
      </c>
      <c r="N6580" s="28" t="s">
        <v>15953</v>
      </c>
    </row>
    <row r="6581" spans="1:14" ht="30" x14ac:dyDescent="0.25">
      <c r="A6581" s="27" t="s">
        <v>6182</v>
      </c>
      <c r="B6581" s="19" t="s">
        <v>15943</v>
      </c>
      <c r="C6581" s="19" t="s">
        <v>15943</v>
      </c>
      <c r="D6581" s="38" t="s">
        <v>16220</v>
      </c>
      <c r="E6581" s="38" t="s">
        <v>6653</v>
      </c>
      <c r="F6581" s="41" t="s">
        <v>546</v>
      </c>
      <c r="G6581" s="19" t="s">
        <v>949</v>
      </c>
      <c r="H6581" s="41">
        <v>1</v>
      </c>
      <c r="I6581" s="41">
        <v>12</v>
      </c>
      <c r="J6581" s="41">
        <v>10</v>
      </c>
      <c r="K6581" s="44">
        <v>1</v>
      </c>
      <c r="L6581" s="20">
        <v>22691</v>
      </c>
      <c r="M6581" s="19" t="s">
        <v>15954</v>
      </c>
      <c r="N6581" s="28" t="s">
        <v>15953</v>
      </c>
    </row>
    <row r="6582" spans="1:14" ht="30" x14ac:dyDescent="0.25">
      <c r="A6582" s="27" t="s">
        <v>6182</v>
      </c>
      <c r="B6582" s="19" t="s">
        <v>15943</v>
      </c>
      <c r="C6582" s="19" t="s">
        <v>15943</v>
      </c>
      <c r="D6582" s="38" t="s">
        <v>16220</v>
      </c>
      <c r="E6582" s="38" t="s">
        <v>6653</v>
      </c>
      <c r="F6582" s="41" t="s">
        <v>546</v>
      </c>
      <c r="G6582" s="19" t="s">
        <v>949</v>
      </c>
      <c r="H6582" s="41">
        <v>1</v>
      </c>
      <c r="I6582" s="41">
        <v>12</v>
      </c>
      <c r="J6582" s="41">
        <v>10</v>
      </c>
      <c r="K6582" s="44">
        <v>1</v>
      </c>
      <c r="L6582" s="20">
        <v>76691</v>
      </c>
      <c r="M6582" s="19" t="s">
        <v>15954</v>
      </c>
      <c r="N6582" s="28" t="s">
        <v>15953</v>
      </c>
    </row>
    <row r="6583" spans="1:14" ht="30" x14ac:dyDescent="0.25">
      <c r="A6583" s="27" t="s">
        <v>6182</v>
      </c>
      <c r="B6583" s="19" t="s">
        <v>15943</v>
      </c>
      <c r="C6583" s="19" t="s">
        <v>15943</v>
      </c>
      <c r="D6583" s="38" t="s">
        <v>16220</v>
      </c>
      <c r="E6583" s="38" t="s">
        <v>6653</v>
      </c>
      <c r="F6583" s="41" t="s">
        <v>546</v>
      </c>
      <c r="G6583" s="19" t="s">
        <v>949</v>
      </c>
      <c r="H6583" s="41">
        <v>1</v>
      </c>
      <c r="I6583" s="41">
        <v>12</v>
      </c>
      <c r="J6583" s="41">
        <v>10</v>
      </c>
      <c r="K6583" s="44">
        <v>1</v>
      </c>
      <c r="L6583" s="20">
        <v>22691</v>
      </c>
      <c r="M6583" s="19" t="s">
        <v>15954</v>
      </c>
      <c r="N6583" s="28" t="s">
        <v>15953</v>
      </c>
    </row>
    <row r="6584" spans="1:14" ht="30" x14ac:dyDescent="0.25">
      <c r="A6584" s="27" t="s">
        <v>6182</v>
      </c>
      <c r="B6584" s="19" t="s">
        <v>15943</v>
      </c>
      <c r="C6584" s="19" t="s">
        <v>15943</v>
      </c>
      <c r="D6584" s="38" t="s">
        <v>16220</v>
      </c>
      <c r="E6584" s="38" t="s">
        <v>6653</v>
      </c>
      <c r="F6584" s="41" t="s">
        <v>546</v>
      </c>
      <c r="G6584" s="19" t="s">
        <v>949</v>
      </c>
      <c r="H6584" s="41">
        <v>1</v>
      </c>
      <c r="I6584" s="41">
        <v>12</v>
      </c>
      <c r="J6584" s="41">
        <v>10</v>
      </c>
      <c r="K6584" s="44">
        <v>1</v>
      </c>
      <c r="L6584" s="20">
        <v>26691</v>
      </c>
      <c r="M6584" s="19" t="s">
        <v>15954</v>
      </c>
      <c r="N6584" s="28" t="s">
        <v>15953</v>
      </c>
    </row>
    <row r="6585" spans="1:14" ht="30" x14ac:dyDescent="0.25">
      <c r="A6585" s="27" t="s">
        <v>6182</v>
      </c>
      <c r="B6585" s="19" t="s">
        <v>15943</v>
      </c>
      <c r="C6585" s="19" t="s">
        <v>15943</v>
      </c>
      <c r="D6585" s="38" t="s">
        <v>16220</v>
      </c>
      <c r="E6585" s="38" t="s">
        <v>6653</v>
      </c>
      <c r="F6585" s="41" t="s">
        <v>546</v>
      </c>
      <c r="G6585" s="19" t="s">
        <v>949</v>
      </c>
      <c r="H6585" s="41">
        <v>1</v>
      </c>
      <c r="I6585" s="41">
        <v>12</v>
      </c>
      <c r="J6585" s="41">
        <v>10</v>
      </c>
      <c r="K6585" s="44">
        <v>1</v>
      </c>
      <c r="L6585" s="20">
        <v>76691</v>
      </c>
      <c r="M6585" s="19" t="s">
        <v>15954</v>
      </c>
      <c r="N6585" s="28" t="s">
        <v>15953</v>
      </c>
    </row>
    <row r="6586" spans="1:14" ht="30" x14ac:dyDescent="0.25">
      <c r="A6586" s="27" t="s">
        <v>6182</v>
      </c>
      <c r="B6586" s="19" t="s">
        <v>15943</v>
      </c>
      <c r="C6586" s="19" t="s">
        <v>15943</v>
      </c>
      <c r="D6586" s="38" t="s">
        <v>16220</v>
      </c>
      <c r="E6586" s="38" t="s">
        <v>6653</v>
      </c>
      <c r="F6586" s="41" t="s">
        <v>546</v>
      </c>
      <c r="G6586" s="19" t="s">
        <v>949</v>
      </c>
      <c r="H6586" s="41">
        <v>1</v>
      </c>
      <c r="I6586" s="41">
        <v>12</v>
      </c>
      <c r="J6586" s="41">
        <v>10</v>
      </c>
      <c r="K6586" s="44">
        <v>1</v>
      </c>
      <c r="L6586" s="20">
        <v>51691</v>
      </c>
      <c r="M6586" s="19" t="s">
        <v>15954</v>
      </c>
      <c r="N6586" s="28" t="s">
        <v>15953</v>
      </c>
    </row>
    <row r="6587" spans="1:14" ht="30" x14ac:dyDescent="0.25">
      <c r="A6587" s="27" t="s">
        <v>6182</v>
      </c>
      <c r="B6587" s="19" t="s">
        <v>15943</v>
      </c>
      <c r="C6587" s="19" t="s">
        <v>15943</v>
      </c>
      <c r="D6587" s="38" t="s">
        <v>16220</v>
      </c>
      <c r="E6587" s="38" t="s">
        <v>6653</v>
      </c>
      <c r="F6587" s="41" t="s">
        <v>546</v>
      </c>
      <c r="G6587" s="19" t="s">
        <v>949</v>
      </c>
      <c r="H6587" s="41">
        <v>1</v>
      </c>
      <c r="I6587" s="41">
        <v>12</v>
      </c>
      <c r="J6587" s="41">
        <v>10</v>
      </c>
      <c r="K6587" s="44">
        <v>1</v>
      </c>
      <c r="L6587" s="20">
        <v>22691</v>
      </c>
      <c r="M6587" s="19" t="s">
        <v>15954</v>
      </c>
      <c r="N6587" s="28" t="s">
        <v>15953</v>
      </c>
    </row>
    <row r="6588" spans="1:14" ht="30" x14ac:dyDescent="0.25">
      <c r="A6588" s="27" t="s">
        <v>6182</v>
      </c>
      <c r="B6588" s="19" t="s">
        <v>15943</v>
      </c>
      <c r="C6588" s="19" t="s">
        <v>15943</v>
      </c>
      <c r="D6588" s="38" t="s">
        <v>16220</v>
      </c>
      <c r="E6588" s="38" t="s">
        <v>6653</v>
      </c>
      <c r="F6588" s="41" t="s">
        <v>546</v>
      </c>
      <c r="G6588" s="19" t="s">
        <v>949</v>
      </c>
      <c r="H6588" s="41">
        <v>1</v>
      </c>
      <c r="I6588" s="41">
        <v>12</v>
      </c>
      <c r="J6588" s="41">
        <v>10</v>
      </c>
      <c r="K6588" s="44">
        <v>1</v>
      </c>
      <c r="L6588" s="20">
        <v>22691</v>
      </c>
      <c r="M6588" s="19" t="s">
        <v>15954</v>
      </c>
      <c r="N6588" s="28" t="s">
        <v>15953</v>
      </c>
    </row>
    <row r="6589" spans="1:14" ht="30" x14ac:dyDescent="0.25">
      <c r="A6589" s="27" t="s">
        <v>6182</v>
      </c>
      <c r="B6589" s="19" t="s">
        <v>15943</v>
      </c>
      <c r="C6589" s="19" t="s">
        <v>15943</v>
      </c>
      <c r="D6589" s="38" t="s">
        <v>16220</v>
      </c>
      <c r="E6589" s="38" t="s">
        <v>6653</v>
      </c>
      <c r="F6589" s="41" t="s">
        <v>546</v>
      </c>
      <c r="G6589" s="19" t="s">
        <v>949</v>
      </c>
      <c r="H6589" s="41">
        <v>1</v>
      </c>
      <c r="I6589" s="41">
        <v>12</v>
      </c>
      <c r="J6589" s="41">
        <v>10</v>
      </c>
      <c r="K6589" s="44">
        <v>1</v>
      </c>
      <c r="L6589" s="20">
        <v>28691</v>
      </c>
      <c r="M6589" s="19" t="s">
        <v>15954</v>
      </c>
      <c r="N6589" s="28" t="s">
        <v>15953</v>
      </c>
    </row>
    <row r="6590" spans="1:14" ht="30" x14ac:dyDescent="0.25">
      <c r="A6590" s="27" t="s">
        <v>6182</v>
      </c>
      <c r="B6590" s="19" t="s">
        <v>15943</v>
      </c>
      <c r="C6590" s="19" t="s">
        <v>15943</v>
      </c>
      <c r="D6590" s="38" t="s">
        <v>16220</v>
      </c>
      <c r="E6590" s="38" t="s">
        <v>6653</v>
      </c>
      <c r="F6590" s="41" t="s">
        <v>546</v>
      </c>
      <c r="G6590" s="19" t="s">
        <v>949</v>
      </c>
      <c r="H6590" s="41">
        <v>1</v>
      </c>
      <c r="I6590" s="41">
        <v>12</v>
      </c>
      <c r="J6590" s="41">
        <v>10</v>
      </c>
      <c r="K6590" s="44">
        <v>1</v>
      </c>
      <c r="L6590" s="20">
        <v>28691</v>
      </c>
      <c r="M6590" s="19" t="s">
        <v>15954</v>
      </c>
      <c r="N6590" s="28" t="s">
        <v>15953</v>
      </c>
    </row>
    <row r="6591" spans="1:14" ht="30" x14ac:dyDescent="0.25">
      <c r="A6591" s="27" t="s">
        <v>6182</v>
      </c>
      <c r="B6591" s="19" t="s">
        <v>15943</v>
      </c>
      <c r="C6591" s="19" t="s">
        <v>15943</v>
      </c>
      <c r="D6591" s="38" t="s">
        <v>16220</v>
      </c>
      <c r="E6591" s="38" t="s">
        <v>6653</v>
      </c>
      <c r="F6591" s="41" t="s">
        <v>546</v>
      </c>
      <c r="G6591" s="19" t="s">
        <v>949</v>
      </c>
      <c r="H6591" s="41">
        <v>1</v>
      </c>
      <c r="I6591" s="41">
        <v>12</v>
      </c>
      <c r="J6591" s="41">
        <v>10</v>
      </c>
      <c r="K6591" s="44">
        <v>1</v>
      </c>
      <c r="L6591" s="20">
        <v>24691</v>
      </c>
      <c r="M6591" s="19" t="s">
        <v>15954</v>
      </c>
      <c r="N6591" s="28" t="s">
        <v>15953</v>
      </c>
    </row>
    <row r="6592" spans="1:14" ht="30" x14ac:dyDescent="0.25">
      <c r="A6592" s="27" t="s">
        <v>6182</v>
      </c>
      <c r="B6592" s="19" t="s">
        <v>15943</v>
      </c>
      <c r="C6592" s="19" t="s">
        <v>15943</v>
      </c>
      <c r="D6592" s="38" t="s">
        <v>16220</v>
      </c>
      <c r="E6592" s="38" t="s">
        <v>6653</v>
      </c>
      <c r="F6592" s="41" t="s">
        <v>546</v>
      </c>
      <c r="G6592" s="19" t="s">
        <v>949</v>
      </c>
      <c r="H6592" s="41">
        <v>1</v>
      </c>
      <c r="I6592" s="41">
        <v>12</v>
      </c>
      <c r="J6592" s="41">
        <v>10</v>
      </c>
      <c r="K6592" s="44">
        <v>1</v>
      </c>
      <c r="L6592" s="20">
        <v>26691</v>
      </c>
      <c r="M6592" s="19" t="s">
        <v>15954</v>
      </c>
      <c r="N6592" s="28" t="s">
        <v>15953</v>
      </c>
    </row>
    <row r="6593" spans="1:14" ht="30" x14ac:dyDescent="0.25">
      <c r="A6593" s="27" t="s">
        <v>6182</v>
      </c>
      <c r="B6593" s="19" t="s">
        <v>15943</v>
      </c>
      <c r="C6593" s="19" t="s">
        <v>15943</v>
      </c>
      <c r="D6593" s="38" t="s">
        <v>16220</v>
      </c>
      <c r="E6593" s="38" t="s">
        <v>6653</v>
      </c>
      <c r="F6593" s="41" t="s">
        <v>546</v>
      </c>
      <c r="G6593" s="19" t="s">
        <v>949</v>
      </c>
      <c r="H6593" s="41">
        <v>1</v>
      </c>
      <c r="I6593" s="41">
        <v>12</v>
      </c>
      <c r="J6593" s="41">
        <v>10</v>
      </c>
      <c r="K6593" s="44">
        <v>1</v>
      </c>
      <c r="L6593" s="20">
        <v>24691</v>
      </c>
      <c r="M6593" s="19" t="s">
        <v>15954</v>
      </c>
      <c r="N6593" s="28" t="s">
        <v>15953</v>
      </c>
    </row>
    <row r="6594" spans="1:14" ht="30" x14ac:dyDescent="0.25">
      <c r="A6594" s="27" t="s">
        <v>6182</v>
      </c>
      <c r="B6594" s="19" t="s">
        <v>15943</v>
      </c>
      <c r="C6594" s="19" t="s">
        <v>15943</v>
      </c>
      <c r="D6594" s="38" t="s">
        <v>16220</v>
      </c>
      <c r="E6594" s="38" t="s">
        <v>6653</v>
      </c>
      <c r="F6594" s="41" t="s">
        <v>546</v>
      </c>
      <c r="G6594" s="19" t="s">
        <v>949</v>
      </c>
      <c r="H6594" s="41">
        <v>1</v>
      </c>
      <c r="I6594" s="41">
        <v>12</v>
      </c>
      <c r="J6594" s="41">
        <v>10</v>
      </c>
      <c r="K6594" s="44">
        <v>1</v>
      </c>
      <c r="L6594" s="20">
        <v>76691</v>
      </c>
      <c r="M6594" s="19" t="s">
        <v>15954</v>
      </c>
      <c r="N6594" s="28" t="s">
        <v>15953</v>
      </c>
    </row>
    <row r="6595" spans="1:14" ht="30" x14ac:dyDescent="0.25">
      <c r="A6595" s="27" t="s">
        <v>6182</v>
      </c>
      <c r="B6595" s="19" t="s">
        <v>15943</v>
      </c>
      <c r="C6595" s="19" t="s">
        <v>15943</v>
      </c>
      <c r="D6595" s="38" t="s">
        <v>16220</v>
      </c>
      <c r="E6595" s="38" t="s">
        <v>6653</v>
      </c>
      <c r="F6595" s="41" t="s">
        <v>546</v>
      </c>
      <c r="G6595" s="19" t="s">
        <v>949</v>
      </c>
      <c r="H6595" s="41">
        <v>1</v>
      </c>
      <c r="I6595" s="41">
        <v>12</v>
      </c>
      <c r="J6595" s="41">
        <v>10</v>
      </c>
      <c r="K6595" s="44">
        <v>1</v>
      </c>
      <c r="L6595" s="20">
        <v>24691</v>
      </c>
      <c r="M6595" s="19" t="s">
        <v>15954</v>
      </c>
      <c r="N6595" s="28" t="s">
        <v>15953</v>
      </c>
    </row>
    <row r="6596" spans="1:14" ht="30" x14ac:dyDescent="0.25">
      <c r="A6596" s="27" t="s">
        <v>6182</v>
      </c>
      <c r="B6596" s="19" t="s">
        <v>15943</v>
      </c>
      <c r="C6596" s="19" t="s">
        <v>15943</v>
      </c>
      <c r="D6596" s="38" t="s">
        <v>16220</v>
      </c>
      <c r="E6596" s="38" t="s">
        <v>6653</v>
      </c>
      <c r="F6596" s="41" t="s">
        <v>546</v>
      </c>
      <c r="G6596" s="19" t="s">
        <v>949</v>
      </c>
      <c r="H6596" s="41">
        <v>1</v>
      </c>
      <c r="I6596" s="41">
        <v>12</v>
      </c>
      <c r="J6596" s="41">
        <v>10</v>
      </c>
      <c r="K6596" s="44">
        <v>1</v>
      </c>
      <c r="L6596" s="20">
        <v>76691</v>
      </c>
      <c r="M6596" s="19" t="s">
        <v>15954</v>
      </c>
      <c r="N6596" s="28" t="s">
        <v>15953</v>
      </c>
    </row>
    <row r="6597" spans="1:14" ht="30" x14ac:dyDescent="0.25">
      <c r="A6597" s="27" t="s">
        <v>6182</v>
      </c>
      <c r="B6597" s="19" t="s">
        <v>15943</v>
      </c>
      <c r="C6597" s="19" t="s">
        <v>15943</v>
      </c>
      <c r="D6597" s="38" t="s">
        <v>16220</v>
      </c>
      <c r="E6597" s="38" t="s">
        <v>6653</v>
      </c>
      <c r="F6597" s="41" t="s">
        <v>546</v>
      </c>
      <c r="G6597" s="19" t="s">
        <v>949</v>
      </c>
      <c r="H6597" s="41">
        <v>1</v>
      </c>
      <c r="I6597" s="41">
        <v>12</v>
      </c>
      <c r="J6597" s="41">
        <v>10</v>
      </c>
      <c r="K6597" s="44">
        <v>1</v>
      </c>
      <c r="L6597" s="20">
        <v>76691</v>
      </c>
      <c r="M6597" s="19" t="s">
        <v>15954</v>
      </c>
      <c r="N6597" s="28" t="s">
        <v>15953</v>
      </c>
    </row>
    <row r="6598" spans="1:14" ht="30" x14ac:dyDescent="0.25">
      <c r="A6598" s="27" t="s">
        <v>6182</v>
      </c>
      <c r="B6598" s="19" t="s">
        <v>15943</v>
      </c>
      <c r="C6598" s="19" t="s">
        <v>15943</v>
      </c>
      <c r="D6598" s="38" t="s">
        <v>16220</v>
      </c>
      <c r="E6598" s="38" t="s">
        <v>6653</v>
      </c>
      <c r="F6598" s="41" t="s">
        <v>546</v>
      </c>
      <c r="G6598" s="19" t="s">
        <v>949</v>
      </c>
      <c r="H6598" s="41">
        <v>1</v>
      </c>
      <c r="I6598" s="41">
        <v>12</v>
      </c>
      <c r="J6598" s="41">
        <v>10</v>
      </c>
      <c r="K6598" s="44">
        <v>1</v>
      </c>
      <c r="L6598" s="20">
        <v>22691</v>
      </c>
      <c r="M6598" s="19" t="s">
        <v>15954</v>
      </c>
      <c r="N6598" s="28" t="s">
        <v>15953</v>
      </c>
    </row>
    <row r="6599" spans="1:14" ht="30" x14ac:dyDescent="0.25">
      <c r="A6599" s="27" t="s">
        <v>6182</v>
      </c>
      <c r="B6599" s="19" t="s">
        <v>15943</v>
      </c>
      <c r="C6599" s="19" t="s">
        <v>15943</v>
      </c>
      <c r="D6599" s="38" t="s">
        <v>16220</v>
      </c>
      <c r="E6599" s="38" t="s">
        <v>6653</v>
      </c>
      <c r="F6599" s="41" t="s">
        <v>546</v>
      </c>
      <c r="G6599" s="19" t="s">
        <v>949</v>
      </c>
      <c r="H6599" s="41">
        <v>1</v>
      </c>
      <c r="I6599" s="41">
        <v>12</v>
      </c>
      <c r="J6599" s="41">
        <v>10</v>
      </c>
      <c r="K6599" s="44">
        <v>1</v>
      </c>
      <c r="L6599" s="20">
        <v>86691</v>
      </c>
      <c r="M6599" s="19" t="s">
        <v>15954</v>
      </c>
      <c r="N6599" s="28" t="s">
        <v>15953</v>
      </c>
    </row>
    <row r="6600" spans="1:14" ht="30" x14ac:dyDescent="0.25">
      <c r="A6600" s="27" t="s">
        <v>6182</v>
      </c>
      <c r="B6600" s="19" t="s">
        <v>15943</v>
      </c>
      <c r="C6600" s="19" t="s">
        <v>15943</v>
      </c>
      <c r="D6600" s="38" t="s">
        <v>16220</v>
      </c>
      <c r="E6600" s="38" t="s">
        <v>6653</v>
      </c>
      <c r="F6600" s="41" t="s">
        <v>546</v>
      </c>
      <c r="G6600" s="19" t="s">
        <v>949</v>
      </c>
      <c r="H6600" s="41">
        <v>1</v>
      </c>
      <c r="I6600" s="41">
        <v>12</v>
      </c>
      <c r="J6600" s="41">
        <v>10</v>
      </c>
      <c r="K6600" s="44">
        <v>1</v>
      </c>
      <c r="L6600" s="20">
        <v>36691</v>
      </c>
      <c r="M6600" s="19" t="s">
        <v>15954</v>
      </c>
      <c r="N6600" s="28" t="s">
        <v>15953</v>
      </c>
    </row>
    <row r="6601" spans="1:14" ht="30" x14ac:dyDescent="0.25">
      <c r="A6601" s="27" t="s">
        <v>6182</v>
      </c>
      <c r="B6601" s="19" t="s">
        <v>15943</v>
      </c>
      <c r="C6601" s="19" t="s">
        <v>15943</v>
      </c>
      <c r="D6601" s="38" t="s">
        <v>16220</v>
      </c>
      <c r="E6601" s="38" t="s">
        <v>6653</v>
      </c>
      <c r="F6601" s="41" t="s">
        <v>546</v>
      </c>
      <c r="G6601" s="19" t="s">
        <v>949</v>
      </c>
      <c r="H6601" s="41">
        <v>1</v>
      </c>
      <c r="I6601" s="41">
        <v>12</v>
      </c>
      <c r="J6601" s="41">
        <v>10</v>
      </c>
      <c r="K6601" s="44">
        <v>1</v>
      </c>
      <c r="L6601" s="20">
        <v>76691</v>
      </c>
      <c r="M6601" s="19" t="s">
        <v>15954</v>
      </c>
      <c r="N6601" s="28" t="s">
        <v>15953</v>
      </c>
    </row>
    <row r="6602" spans="1:14" ht="30" x14ac:dyDescent="0.25">
      <c r="A6602" s="27" t="s">
        <v>6182</v>
      </c>
      <c r="B6602" s="19" t="s">
        <v>15943</v>
      </c>
      <c r="C6602" s="19" t="s">
        <v>15943</v>
      </c>
      <c r="D6602" s="38" t="s">
        <v>16220</v>
      </c>
      <c r="E6602" s="38" t="s">
        <v>16405</v>
      </c>
      <c r="F6602" s="41" t="s">
        <v>546</v>
      </c>
      <c r="G6602" s="19" t="s">
        <v>949</v>
      </c>
      <c r="H6602" s="41">
        <v>1</v>
      </c>
      <c r="I6602" s="41">
        <v>12</v>
      </c>
      <c r="J6602" s="41">
        <v>10</v>
      </c>
      <c r="K6602" s="44">
        <v>1</v>
      </c>
      <c r="L6602" s="20">
        <v>120581</v>
      </c>
      <c r="M6602" s="19" t="s">
        <v>15954</v>
      </c>
      <c r="N6602" s="28" t="s">
        <v>15953</v>
      </c>
    </row>
    <row r="6603" spans="1:14" ht="30" x14ac:dyDescent="0.25">
      <c r="A6603" s="27" t="s">
        <v>6182</v>
      </c>
      <c r="B6603" s="19" t="s">
        <v>15943</v>
      </c>
      <c r="C6603" s="19" t="s">
        <v>15943</v>
      </c>
      <c r="D6603" s="38" t="s">
        <v>16220</v>
      </c>
      <c r="E6603" s="38" t="s">
        <v>16405</v>
      </c>
      <c r="F6603" s="41" t="s">
        <v>546</v>
      </c>
      <c r="G6603" s="19" t="s">
        <v>949</v>
      </c>
      <c r="H6603" s="41">
        <v>1</v>
      </c>
      <c r="I6603" s="41">
        <v>12</v>
      </c>
      <c r="J6603" s="41">
        <v>10</v>
      </c>
      <c r="K6603" s="44">
        <v>1</v>
      </c>
      <c r="L6603" s="20">
        <v>120581</v>
      </c>
      <c r="M6603" s="19" t="s">
        <v>15954</v>
      </c>
      <c r="N6603" s="28" t="s">
        <v>15953</v>
      </c>
    </row>
    <row r="6604" spans="1:14" ht="30" x14ac:dyDescent="0.25">
      <c r="A6604" s="27" t="s">
        <v>6182</v>
      </c>
      <c r="B6604" s="19" t="s">
        <v>15943</v>
      </c>
      <c r="C6604" s="19" t="s">
        <v>15943</v>
      </c>
      <c r="D6604" s="38" t="s">
        <v>16220</v>
      </c>
      <c r="E6604" s="38" t="s">
        <v>16406</v>
      </c>
      <c r="F6604" s="41" t="s">
        <v>546</v>
      </c>
      <c r="G6604" s="19" t="s">
        <v>949</v>
      </c>
      <c r="H6604" s="41">
        <v>1</v>
      </c>
      <c r="I6604" s="41">
        <v>12</v>
      </c>
      <c r="J6604" s="41">
        <v>10</v>
      </c>
      <c r="K6604" s="44">
        <v>1</v>
      </c>
      <c r="L6604" s="20">
        <v>76691</v>
      </c>
      <c r="M6604" s="19" t="s">
        <v>15954</v>
      </c>
      <c r="N6604" s="28" t="s">
        <v>15953</v>
      </c>
    </row>
    <row r="6605" spans="1:14" ht="30" x14ac:dyDescent="0.25">
      <c r="A6605" s="27" t="s">
        <v>6182</v>
      </c>
      <c r="B6605" s="19" t="s">
        <v>15943</v>
      </c>
      <c r="C6605" s="19" t="s">
        <v>15943</v>
      </c>
      <c r="D6605" s="38" t="s">
        <v>16220</v>
      </c>
      <c r="E6605" s="38" t="s">
        <v>16407</v>
      </c>
      <c r="F6605" s="41" t="s">
        <v>546</v>
      </c>
      <c r="G6605" s="19" t="s">
        <v>949</v>
      </c>
      <c r="H6605" s="41">
        <v>1</v>
      </c>
      <c r="I6605" s="41">
        <v>12</v>
      </c>
      <c r="J6605" s="41">
        <v>10</v>
      </c>
      <c r="K6605" s="44">
        <v>1</v>
      </c>
      <c r="L6605" s="20">
        <v>22691</v>
      </c>
      <c r="M6605" s="19" t="s">
        <v>15954</v>
      </c>
      <c r="N6605" s="28" t="s">
        <v>15953</v>
      </c>
    </row>
    <row r="6606" spans="1:14" ht="30" x14ac:dyDescent="0.25">
      <c r="A6606" s="27" t="s">
        <v>6182</v>
      </c>
      <c r="B6606" s="19" t="s">
        <v>15943</v>
      </c>
      <c r="C6606" s="19" t="s">
        <v>15943</v>
      </c>
      <c r="D6606" s="38" t="s">
        <v>16220</v>
      </c>
      <c r="E6606" s="38" t="s">
        <v>6654</v>
      </c>
      <c r="F6606" s="41" t="s">
        <v>546</v>
      </c>
      <c r="G6606" s="19" t="s">
        <v>949</v>
      </c>
      <c r="H6606" s="41">
        <v>1</v>
      </c>
      <c r="I6606" s="41">
        <v>12</v>
      </c>
      <c r="J6606" s="41">
        <v>10</v>
      </c>
      <c r="K6606" s="44">
        <v>1</v>
      </c>
      <c r="L6606" s="20">
        <v>24691</v>
      </c>
      <c r="M6606" s="19" t="s">
        <v>15954</v>
      </c>
      <c r="N6606" s="28" t="s">
        <v>15953</v>
      </c>
    </row>
    <row r="6607" spans="1:14" ht="30" x14ac:dyDescent="0.25">
      <c r="A6607" s="27" t="s">
        <v>6182</v>
      </c>
      <c r="B6607" s="19" t="s">
        <v>15943</v>
      </c>
      <c r="C6607" s="19" t="s">
        <v>15943</v>
      </c>
      <c r="D6607" s="38" t="s">
        <v>16220</v>
      </c>
      <c r="E6607" s="38" t="s">
        <v>6654</v>
      </c>
      <c r="F6607" s="41" t="s">
        <v>546</v>
      </c>
      <c r="G6607" s="19" t="s">
        <v>949</v>
      </c>
      <c r="H6607" s="41">
        <v>1</v>
      </c>
      <c r="I6607" s="41">
        <v>12</v>
      </c>
      <c r="J6607" s="41">
        <v>10</v>
      </c>
      <c r="K6607" s="44">
        <v>1</v>
      </c>
      <c r="L6607" s="20">
        <v>76691</v>
      </c>
      <c r="M6607" s="19" t="s">
        <v>15954</v>
      </c>
      <c r="N6607" s="28" t="s">
        <v>15953</v>
      </c>
    </row>
    <row r="6608" spans="1:14" ht="30" x14ac:dyDescent="0.25">
      <c r="A6608" s="27" t="s">
        <v>6182</v>
      </c>
      <c r="B6608" s="19" t="s">
        <v>15943</v>
      </c>
      <c r="C6608" s="19" t="s">
        <v>15943</v>
      </c>
      <c r="D6608" s="38" t="s">
        <v>16220</v>
      </c>
      <c r="E6608" s="38" t="s">
        <v>6654</v>
      </c>
      <c r="F6608" s="41" t="s">
        <v>546</v>
      </c>
      <c r="G6608" s="19" t="s">
        <v>949</v>
      </c>
      <c r="H6608" s="41">
        <v>1</v>
      </c>
      <c r="I6608" s="41">
        <v>12</v>
      </c>
      <c r="J6608" s="41">
        <v>10</v>
      </c>
      <c r="K6608" s="44">
        <v>1</v>
      </c>
      <c r="L6608" s="20">
        <v>36691</v>
      </c>
      <c r="M6608" s="19" t="s">
        <v>15954</v>
      </c>
      <c r="N6608" s="28" t="s">
        <v>15953</v>
      </c>
    </row>
    <row r="6609" spans="1:14" ht="30" x14ac:dyDescent="0.25">
      <c r="A6609" s="27" t="s">
        <v>6182</v>
      </c>
      <c r="B6609" s="19" t="s">
        <v>15943</v>
      </c>
      <c r="C6609" s="19" t="s">
        <v>15943</v>
      </c>
      <c r="D6609" s="38" t="s">
        <v>16220</v>
      </c>
      <c r="E6609" s="38" t="s">
        <v>6654</v>
      </c>
      <c r="F6609" s="41" t="s">
        <v>546</v>
      </c>
      <c r="G6609" s="19" t="s">
        <v>949</v>
      </c>
      <c r="H6609" s="41">
        <v>1</v>
      </c>
      <c r="I6609" s="41">
        <v>12</v>
      </c>
      <c r="J6609" s="41">
        <v>10</v>
      </c>
      <c r="K6609" s="44">
        <v>1</v>
      </c>
      <c r="L6609" s="20">
        <v>26691</v>
      </c>
      <c r="M6609" s="19" t="s">
        <v>15954</v>
      </c>
      <c r="N6609" s="28" t="s">
        <v>15953</v>
      </c>
    </row>
    <row r="6610" spans="1:14" ht="30" x14ac:dyDescent="0.25">
      <c r="A6610" s="27" t="s">
        <v>6182</v>
      </c>
      <c r="B6610" s="19" t="s">
        <v>15943</v>
      </c>
      <c r="C6610" s="19" t="s">
        <v>15943</v>
      </c>
      <c r="D6610" s="38" t="s">
        <v>16220</v>
      </c>
      <c r="E6610" s="38" t="s">
        <v>6654</v>
      </c>
      <c r="F6610" s="41" t="s">
        <v>546</v>
      </c>
      <c r="G6610" s="19" t="s">
        <v>949</v>
      </c>
      <c r="H6610" s="41">
        <v>1</v>
      </c>
      <c r="I6610" s="41">
        <v>12</v>
      </c>
      <c r="J6610" s="41">
        <v>10</v>
      </c>
      <c r="K6610" s="44">
        <v>1</v>
      </c>
      <c r="L6610" s="20">
        <v>24691</v>
      </c>
      <c r="M6610" s="19" t="s">
        <v>15954</v>
      </c>
      <c r="N6610" s="28" t="s">
        <v>15953</v>
      </c>
    </row>
    <row r="6611" spans="1:14" ht="30" x14ac:dyDescent="0.25">
      <c r="A6611" s="27" t="s">
        <v>6182</v>
      </c>
      <c r="B6611" s="19" t="s">
        <v>15943</v>
      </c>
      <c r="C6611" s="19" t="s">
        <v>15943</v>
      </c>
      <c r="D6611" s="38" t="s">
        <v>16220</v>
      </c>
      <c r="E6611" s="38" t="s">
        <v>6654</v>
      </c>
      <c r="F6611" s="41" t="s">
        <v>546</v>
      </c>
      <c r="G6611" s="19" t="s">
        <v>949</v>
      </c>
      <c r="H6611" s="41">
        <v>1</v>
      </c>
      <c r="I6611" s="41">
        <v>12</v>
      </c>
      <c r="J6611" s="41">
        <v>10</v>
      </c>
      <c r="K6611" s="44">
        <v>1</v>
      </c>
      <c r="L6611" s="20">
        <v>36691</v>
      </c>
      <c r="M6611" s="19" t="s">
        <v>15954</v>
      </c>
      <c r="N6611" s="28" t="s">
        <v>15953</v>
      </c>
    </row>
    <row r="6612" spans="1:14" ht="30" x14ac:dyDescent="0.25">
      <c r="A6612" s="27" t="s">
        <v>6182</v>
      </c>
      <c r="B6612" s="19" t="s">
        <v>15943</v>
      </c>
      <c r="C6612" s="19" t="s">
        <v>15943</v>
      </c>
      <c r="D6612" s="38" t="s">
        <v>16220</v>
      </c>
      <c r="E6612" s="38" t="s">
        <v>6654</v>
      </c>
      <c r="F6612" s="41" t="s">
        <v>546</v>
      </c>
      <c r="G6612" s="19" t="s">
        <v>949</v>
      </c>
      <c r="H6612" s="41">
        <v>1</v>
      </c>
      <c r="I6612" s="41">
        <v>12</v>
      </c>
      <c r="J6612" s="41">
        <v>10</v>
      </c>
      <c r="K6612" s="44">
        <v>1</v>
      </c>
      <c r="L6612" s="20">
        <v>36691</v>
      </c>
      <c r="M6612" s="19" t="s">
        <v>15954</v>
      </c>
      <c r="N6612" s="28" t="s">
        <v>15953</v>
      </c>
    </row>
    <row r="6613" spans="1:14" ht="30" x14ac:dyDescent="0.25">
      <c r="A6613" s="27" t="s">
        <v>6182</v>
      </c>
      <c r="B6613" s="19" t="s">
        <v>15943</v>
      </c>
      <c r="C6613" s="19" t="s">
        <v>15943</v>
      </c>
      <c r="D6613" s="38" t="s">
        <v>16220</v>
      </c>
      <c r="E6613" s="38" t="s">
        <v>6654</v>
      </c>
      <c r="F6613" s="41" t="s">
        <v>546</v>
      </c>
      <c r="G6613" s="19" t="s">
        <v>949</v>
      </c>
      <c r="H6613" s="41">
        <v>1</v>
      </c>
      <c r="I6613" s="41">
        <v>12</v>
      </c>
      <c r="J6613" s="41">
        <v>10</v>
      </c>
      <c r="K6613" s="44">
        <v>1</v>
      </c>
      <c r="L6613" s="20">
        <v>36691</v>
      </c>
      <c r="M6613" s="19" t="s">
        <v>15954</v>
      </c>
      <c r="N6613" s="28" t="s">
        <v>15953</v>
      </c>
    </row>
    <row r="6614" spans="1:14" ht="30" x14ac:dyDescent="0.25">
      <c r="A6614" s="27" t="s">
        <v>6182</v>
      </c>
      <c r="B6614" s="19" t="s">
        <v>15943</v>
      </c>
      <c r="C6614" s="19" t="s">
        <v>15943</v>
      </c>
      <c r="D6614" s="38" t="s">
        <v>16220</v>
      </c>
      <c r="E6614" s="38" t="s">
        <v>6654</v>
      </c>
      <c r="F6614" s="41" t="s">
        <v>546</v>
      </c>
      <c r="G6614" s="19" t="s">
        <v>949</v>
      </c>
      <c r="H6614" s="41">
        <v>1</v>
      </c>
      <c r="I6614" s="41">
        <v>12</v>
      </c>
      <c r="J6614" s="41">
        <v>10</v>
      </c>
      <c r="K6614" s="44">
        <v>1</v>
      </c>
      <c r="L6614" s="20">
        <v>22691</v>
      </c>
      <c r="M6614" s="19" t="s">
        <v>15954</v>
      </c>
      <c r="N6614" s="28" t="s">
        <v>15953</v>
      </c>
    </row>
    <row r="6615" spans="1:14" ht="30" x14ac:dyDescent="0.25">
      <c r="A6615" s="27" t="s">
        <v>6182</v>
      </c>
      <c r="B6615" s="19" t="s">
        <v>15943</v>
      </c>
      <c r="C6615" s="19" t="s">
        <v>15943</v>
      </c>
      <c r="D6615" s="38" t="s">
        <v>16220</v>
      </c>
      <c r="E6615" s="38" t="s">
        <v>6655</v>
      </c>
      <c r="F6615" s="41" t="s">
        <v>546</v>
      </c>
      <c r="G6615" s="19" t="s">
        <v>949</v>
      </c>
      <c r="H6615" s="41">
        <v>1</v>
      </c>
      <c r="I6615" s="41">
        <v>12</v>
      </c>
      <c r="J6615" s="41">
        <v>10</v>
      </c>
      <c r="K6615" s="44">
        <v>1</v>
      </c>
      <c r="L6615" s="20">
        <v>76691</v>
      </c>
      <c r="M6615" s="19" t="s">
        <v>15954</v>
      </c>
      <c r="N6615" s="28" t="s">
        <v>15953</v>
      </c>
    </row>
    <row r="6616" spans="1:14" ht="30" x14ac:dyDescent="0.25">
      <c r="A6616" s="27" t="s">
        <v>6182</v>
      </c>
      <c r="B6616" s="19" t="s">
        <v>15943</v>
      </c>
      <c r="C6616" s="19" t="s">
        <v>15943</v>
      </c>
      <c r="D6616" s="38" t="s">
        <v>16220</v>
      </c>
      <c r="E6616" s="38" t="s">
        <v>6655</v>
      </c>
      <c r="F6616" s="41" t="s">
        <v>546</v>
      </c>
      <c r="G6616" s="19" t="s">
        <v>949</v>
      </c>
      <c r="H6616" s="41">
        <v>1</v>
      </c>
      <c r="I6616" s="41">
        <v>12</v>
      </c>
      <c r="J6616" s="41">
        <v>10</v>
      </c>
      <c r="K6616" s="44">
        <v>1</v>
      </c>
      <c r="L6616" s="20">
        <v>24691</v>
      </c>
      <c r="M6616" s="19" t="s">
        <v>15954</v>
      </c>
      <c r="N6616" s="28" t="s">
        <v>15953</v>
      </c>
    </row>
    <row r="6617" spans="1:14" ht="30" x14ac:dyDescent="0.25">
      <c r="A6617" s="27" t="s">
        <v>6182</v>
      </c>
      <c r="B6617" s="19" t="s">
        <v>15943</v>
      </c>
      <c r="C6617" s="19" t="s">
        <v>15943</v>
      </c>
      <c r="D6617" s="38" t="s">
        <v>16220</v>
      </c>
      <c r="E6617" s="38" t="s">
        <v>6655</v>
      </c>
      <c r="F6617" s="41" t="s">
        <v>546</v>
      </c>
      <c r="G6617" s="19" t="s">
        <v>949</v>
      </c>
      <c r="H6617" s="41">
        <v>1</v>
      </c>
      <c r="I6617" s="41">
        <v>12</v>
      </c>
      <c r="J6617" s="41">
        <v>10</v>
      </c>
      <c r="K6617" s="44">
        <v>1</v>
      </c>
      <c r="L6617" s="20">
        <v>25691</v>
      </c>
      <c r="M6617" s="19" t="s">
        <v>15954</v>
      </c>
      <c r="N6617" s="28" t="s">
        <v>15953</v>
      </c>
    </row>
    <row r="6618" spans="1:14" ht="30" x14ac:dyDescent="0.25">
      <c r="A6618" s="27" t="s">
        <v>6182</v>
      </c>
      <c r="B6618" s="19" t="s">
        <v>15943</v>
      </c>
      <c r="C6618" s="19" t="s">
        <v>15943</v>
      </c>
      <c r="D6618" s="38" t="s">
        <v>16220</v>
      </c>
      <c r="E6618" s="38" t="s">
        <v>6655</v>
      </c>
      <c r="F6618" s="41" t="s">
        <v>546</v>
      </c>
      <c r="G6618" s="19" t="s">
        <v>949</v>
      </c>
      <c r="H6618" s="41">
        <v>1</v>
      </c>
      <c r="I6618" s="41">
        <v>12</v>
      </c>
      <c r="J6618" s="41">
        <v>10</v>
      </c>
      <c r="K6618" s="44">
        <v>1</v>
      </c>
      <c r="L6618" s="20">
        <v>76691</v>
      </c>
      <c r="M6618" s="19" t="s">
        <v>15954</v>
      </c>
      <c r="N6618" s="28" t="s">
        <v>15953</v>
      </c>
    </row>
    <row r="6619" spans="1:14" ht="30" x14ac:dyDescent="0.25">
      <c r="A6619" s="27" t="s">
        <v>6182</v>
      </c>
      <c r="B6619" s="19" t="s">
        <v>15943</v>
      </c>
      <c r="C6619" s="19" t="s">
        <v>15943</v>
      </c>
      <c r="D6619" s="38" t="s">
        <v>16220</v>
      </c>
      <c r="E6619" s="38" t="s">
        <v>6655</v>
      </c>
      <c r="F6619" s="41" t="s">
        <v>546</v>
      </c>
      <c r="G6619" s="19" t="s">
        <v>949</v>
      </c>
      <c r="H6619" s="41">
        <v>1</v>
      </c>
      <c r="I6619" s="41">
        <v>12</v>
      </c>
      <c r="J6619" s="41">
        <v>10</v>
      </c>
      <c r="K6619" s="44">
        <v>1</v>
      </c>
      <c r="L6619" s="20">
        <v>24691</v>
      </c>
      <c r="M6619" s="19" t="s">
        <v>15954</v>
      </c>
      <c r="N6619" s="28" t="s">
        <v>15953</v>
      </c>
    </row>
    <row r="6620" spans="1:14" ht="30" x14ac:dyDescent="0.25">
      <c r="A6620" s="27" t="s">
        <v>6182</v>
      </c>
      <c r="B6620" s="19" t="s">
        <v>15943</v>
      </c>
      <c r="C6620" s="19" t="s">
        <v>15943</v>
      </c>
      <c r="D6620" s="38" t="s">
        <v>16220</v>
      </c>
      <c r="E6620" s="38" t="s">
        <v>6655</v>
      </c>
      <c r="F6620" s="41" t="s">
        <v>546</v>
      </c>
      <c r="G6620" s="19" t="s">
        <v>949</v>
      </c>
      <c r="H6620" s="41">
        <v>1</v>
      </c>
      <c r="I6620" s="41">
        <v>12</v>
      </c>
      <c r="J6620" s="41">
        <v>10</v>
      </c>
      <c r="K6620" s="44">
        <v>1</v>
      </c>
      <c r="L6620" s="20">
        <v>24691</v>
      </c>
      <c r="M6620" s="19" t="s">
        <v>15954</v>
      </c>
      <c r="N6620" s="28" t="s">
        <v>15953</v>
      </c>
    </row>
    <row r="6621" spans="1:14" ht="30" x14ac:dyDescent="0.25">
      <c r="A6621" s="27" t="s">
        <v>6182</v>
      </c>
      <c r="B6621" s="19" t="s">
        <v>15943</v>
      </c>
      <c r="C6621" s="19" t="s">
        <v>15943</v>
      </c>
      <c r="D6621" s="38" t="s">
        <v>16220</v>
      </c>
      <c r="E6621" s="38" t="s">
        <v>6655</v>
      </c>
      <c r="F6621" s="41" t="s">
        <v>546</v>
      </c>
      <c r="G6621" s="19" t="s">
        <v>949</v>
      </c>
      <c r="H6621" s="41">
        <v>1</v>
      </c>
      <c r="I6621" s="41">
        <v>12</v>
      </c>
      <c r="J6621" s="41">
        <v>10</v>
      </c>
      <c r="K6621" s="44">
        <v>1</v>
      </c>
      <c r="L6621" s="20">
        <v>76691</v>
      </c>
      <c r="M6621" s="19" t="s">
        <v>15954</v>
      </c>
      <c r="N6621" s="28" t="s">
        <v>15953</v>
      </c>
    </row>
    <row r="6622" spans="1:14" ht="30" x14ac:dyDescent="0.25">
      <c r="A6622" s="27" t="s">
        <v>6182</v>
      </c>
      <c r="B6622" s="19" t="s">
        <v>15943</v>
      </c>
      <c r="C6622" s="19" t="s">
        <v>15943</v>
      </c>
      <c r="D6622" s="38" t="s">
        <v>16220</v>
      </c>
      <c r="E6622" s="38" t="s">
        <v>6655</v>
      </c>
      <c r="F6622" s="41" t="s">
        <v>546</v>
      </c>
      <c r="G6622" s="19" t="s">
        <v>949</v>
      </c>
      <c r="H6622" s="41">
        <v>1</v>
      </c>
      <c r="I6622" s="41">
        <v>12</v>
      </c>
      <c r="J6622" s="41">
        <v>10</v>
      </c>
      <c r="K6622" s="44">
        <v>1</v>
      </c>
      <c r="L6622" s="20">
        <v>24691</v>
      </c>
      <c r="M6622" s="19" t="s">
        <v>15954</v>
      </c>
      <c r="N6622" s="28" t="s">
        <v>15953</v>
      </c>
    </row>
    <row r="6623" spans="1:14" ht="30" x14ac:dyDescent="0.25">
      <c r="A6623" s="27" t="s">
        <v>6182</v>
      </c>
      <c r="B6623" s="19" t="s">
        <v>15943</v>
      </c>
      <c r="C6623" s="19" t="s">
        <v>15943</v>
      </c>
      <c r="D6623" s="38" t="s">
        <v>16220</v>
      </c>
      <c r="E6623" s="38" t="s">
        <v>6655</v>
      </c>
      <c r="F6623" s="41" t="s">
        <v>546</v>
      </c>
      <c r="G6623" s="19" t="s">
        <v>949</v>
      </c>
      <c r="H6623" s="41">
        <v>1</v>
      </c>
      <c r="I6623" s="41">
        <v>12</v>
      </c>
      <c r="J6623" s="41">
        <v>10</v>
      </c>
      <c r="K6623" s="44">
        <v>1</v>
      </c>
      <c r="L6623" s="20">
        <v>76691</v>
      </c>
      <c r="M6623" s="19" t="s">
        <v>15954</v>
      </c>
      <c r="N6623" s="28" t="s">
        <v>15953</v>
      </c>
    </row>
    <row r="6624" spans="1:14" ht="30" x14ac:dyDescent="0.25">
      <c r="A6624" s="27" t="s">
        <v>6182</v>
      </c>
      <c r="B6624" s="19" t="s">
        <v>15943</v>
      </c>
      <c r="C6624" s="19" t="s">
        <v>15943</v>
      </c>
      <c r="D6624" s="38" t="s">
        <v>16220</v>
      </c>
      <c r="E6624" s="38" t="s">
        <v>6655</v>
      </c>
      <c r="F6624" s="41" t="s">
        <v>546</v>
      </c>
      <c r="G6624" s="19" t="s">
        <v>949</v>
      </c>
      <c r="H6624" s="41">
        <v>1</v>
      </c>
      <c r="I6624" s="41">
        <v>12</v>
      </c>
      <c r="J6624" s="41">
        <v>10</v>
      </c>
      <c r="K6624" s="44">
        <v>1</v>
      </c>
      <c r="L6624" s="20">
        <v>76691</v>
      </c>
      <c r="M6624" s="19" t="s">
        <v>15954</v>
      </c>
      <c r="N6624" s="28" t="s">
        <v>15953</v>
      </c>
    </row>
    <row r="6625" spans="1:14" ht="30" x14ac:dyDescent="0.25">
      <c r="A6625" s="27" t="s">
        <v>6182</v>
      </c>
      <c r="B6625" s="19" t="s">
        <v>15943</v>
      </c>
      <c r="C6625" s="19" t="s">
        <v>15943</v>
      </c>
      <c r="D6625" s="38" t="s">
        <v>16220</v>
      </c>
      <c r="E6625" s="38" t="s">
        <v>6655</v>
      </c>
      <c r="F6625" s="41" t="s">
        <v>546</v>
      </c>
      <c r="G6625" s="19" t="s">
        <v>949</v>
      </c>
      <c r="H6625" s="41">
        <v>1</v>
      </c>
      <c r="I6625" s="41">
        <v>12</v>
      </c>
      <c r="J6625" s="41">
        <v>10</v>
      </c>
      <c r="K6625" s="44">
        <v>1</v>
      </c>
      <c r="L6625" s="20">
        <v>96691</v>
      </c>
      <c r="M6625" s="19" t="s">
        <v>15954</v>
      </c>
      <c r="N6625" s="28" t="s">
        <v>15953</v>
      </c>
    </row>
    <row r="6626" spans="1:14" ht="30" x14ac:dyDescent="0.25">
      <c r="A6626" s="27" t="s">
        <v>6182</v>
      </c>
      <c r="B6626" s="19" t="s">
        <v>15943</v>
      </c>
      <c r="C6626" s="19" t="s">
        <v>15943</v>
      </c>
      <c r="D6626" s="38" t="s">
        <v>16220</v>
      </c>
      <c r="E6626" s="38" t="s">
        <v>6655</v>
      </c>
      <c r="F6626" s="41" t="s">
        <v>546</v>
      </c>
      <c r="G6626" s="19" t="s">
        <v>949</v>
      </c>
      <c r="H6626" s="41">
        <v>1</v>
      </c>
      <c r="I6626" s="41">
        <v>12</v>
      </c>
      <c r="J6626" s="41">
        <v>10</v>
      </c>
      <c r="K6626" s="44">
        <v>1</v>
      </c>
      <c r="L6626" s="20">
        <v>66691</v>
      </c>
      <c r="M6626" s="19" t="s">
        <v>15954</v>
      </c>
      <c r="N6626" s="28" t="s">
        <v>15953</v>
      </c>
    </row>
    <row r="6627" spans="1:14" ht="30" x14ac:dyDescent="0.25">
      <c r="A6627" s="27" t="s">
        <v>6182</v>
      </c>
      <c r="B6627" s="19" t="s">
        <v>15943</v>
      </c>
      <c r="C6627" s="19" t="s">
        <v>15943</v>
      </c>
      <c r="D6627" s="38" t="s">
        <v>16220</v>
      </c>
      <c r="E6627" s="38" t="s">
        <v>6655</v>
      </c>
      <c r="F6627" s="41" t="s">
        <v>546</v>
      </c>
      <c r="G6627" s="19" t="s">
        <v>949</v>
      </c>
      <c r="H6627" s="41">
        <v>1</v>
      </c>
      <c r="I6627" s="41">
        <v>12</v>
      </c>
      <c r="J6627" s="41">
        <v>10</v>
      </c>
      <c r="K6627" s="44">
        <v>1</v>
      </c>
      <c r="L6627" s="20">
        <v>36691</v>
      </c>
      <c r="M6627" s="19" t="s">
        <v>15954</v>
      </c>
      <c r="N6627" s="28" t="s">
        <v>15953</v>
      </c>
    </row>
    <row r="6628" spans="1:14" ht="30" x14ac:dyDescent="0.25">
      <c r="A6628" s="27" t="s">
        <v>6182</v>
      </c>
      <c r="B6628" s="19" t="s">
        <v>15943</v>
      </c>
      <c r="C6628" s="19" t="s">
        <v>15943</v>
      </c>
      <c r="D6628" s="38" t="s">
        <v>16220</v>
      </c>
      <c r="E6628" s="38" t="s">
        <v>6655</v>
      </c>
      <c r="F6628" s="41" t="s">
        <v>546</v>
      </c>
      <c r="G6628" s="19" t="s">
        <v>949</v>
      </c>
      <c r="H6628" s="41">
        <v>1</v>
      </c>
      <c r="I6628" s="41">
        <v>12</v>
      </c>
      <c r="J6628" s="41">
        <v>10</v>
      </c>
      <c r="K6628" s="44">
        <v>1</v>
      </c>
      <c r="L6628" s="20">
        <v>24691</v>
      </c>
      <c r="M6628" s="19" t="s">
        <v>15954</v>
      </c>
      <c r="N6628" s="28" t="s">
        <v>15953</v>
      </c>
    </row>
    <row r="6629" spans="1:14" ht="30" x14ac:dyDescent="0.25">
      <c r="A6629" s="27" t="s">
        <v>6182</v>
      </c>
      <c r="B6629" s="19" t="s">
        <v>15943</v>
      </c>
      <c r="C6629" s="19" t="s">
        <v>15943</v>
      </c>
      <c r="D6629" s="38" t="s">
        <v>16220</v>
      </c>
      <c r="E6629" s="38" t="s">
        <v>6655</v>
      </c>
      <c r="F6629" s="41" t="s">
        <v>546</v>
      </c>
      <c r="G6629" s="19" t="s">
        <v>949</v>
      </c>
      <c r="H6629" s="41">
        <v>1</v>
      </c>
      <c r="I6629" s="41">
        <v>12</v>
      </c>
      <c r="J6629" s="41">
        <v>10</v>
      </c>
      <c r="K6629" s="44">
        <v>1</v>
      </c>
      <c r="L6629" s="20">
        <v>86691</v>
      </c>
      <c r="M6629" s="19" t="s">
        <v>15954</v>
      </c>
      <c r="N6629" s="28" t="s">
        <v>15953</v>
      </c>
    </row>
    <row r="6630" spans="1:14" ht="30" x14ac:dyDescent="0.25">
      <c r="A6630" s="27" t="s">
        <v>6182</v>
      </c>
      <c r="B6630" s="19" t="s">
        <v>15943</v>
      </c>
      <c r="C6630" s="19" t="s">
        <v>15943</v>
      </c>
      <c r="D6630" s="38" t="s">
        <v>16220</v>
      </c>
      <c r="E6630" s="38" t="s">
        <v>6656</v>
      </c>
      <c r="F6630" s="41" t="s">
        <v>546</v>
      </c>
      <c r="G6630" s="19" t="s">
        <v>949</v>
      </c>
      <c r="H6630" s="41">
        <v>1</v>
      </c>
      <c r="I6630" s="41">
        <v>12</v>
      </c>
      <c r="J6630" s="41">
        <v>10</v>
      </c>
      <c r="K6630" s="44">
        <v>1</v>
      </c>
      <c r="L6630" s="20">
        <v>76691</v>
      </c>
      <c r="M6630" s="19" t="s">
        <v>15954</v>
      </c>
      <c r="N6630" s="28" t="s">
        <v>15953</v>
      </c>
    </row>
    <row r="6631" spans="1:14" ht="30" x14ac:dyDescent="0.25">
      <c r="A6631" s="27" t="s">
        <v>6182</v>
      </c>
      <c r="B6631" s="19" t="s">
        <v>15943</v>
      </c>
      <c r="C6631" s="19" t="s">
        <v>15943</v>
      </c>
      <c r="D6631" s="38" t="s">
        <v>16220</v>
      </c>
      <c r="E6631" s="38" t="s">
        <v>6656</v>
      </c>
      <c r="F6631" s="41" t="s">
        <v>546</v>
      </c>
      <c r="G6631" s="19" t="s">
        <v>949</v>
      </c>
      <c r="H6631" s="41">
        <v>1</v>
      </c>
      <c r="I6631" s="41">
        <v>12</v>
      </c>
      <c r="J6631" s="41">
        <v>10</v>
      </c>
      <c r="K6631" s="44">
        <v>1</v>
      </c>
      <c r="L6631" s="20">
        <v>76691</v>
      </c>
      <c r="M6631" s="19" t="s">
        <v>15954</v>
      </c>
      <c r="N6631" s="28" t="s">
        <v>15953</v>
      </c>
    </row>
    <row r="6632" spans="1:14" ht="30" x14ac:dyDescent="0.25">
      <c r="A6632" s="27" t="s">
        <v>6182</v>
      </c>
      <c r="B6632" s="19" t="s">
        <v>15943</v>
      </c>
      <c r="C6632" s="19" t="s">
        <v>15943</v>
      </c>
      <c r="D6632" s="38" t="s">
        <v>16220</v>
      </c>
      <c r="E6632" s="38" t="s">
        <v>6656</v>
      </c>
      <c r="F6632" s="41" t="s">
        <v>546</v>
      </c>
      <c r="G6632" s="19" t="s">
        <v>949</v>
      </c>
      <c r="H6632" s="41">
        <v>1</v>
      </c>
      <c r="I6632" s="41">
        <v>12</v>
      </c>
      <c r="J6632" s="41">
        <v>10</v>
      </c>
      <c r="K6632" s="44">
        <v>1</v>
      </c>
      <c r="L6632" s="20">
        <v>24691</v>
      </c>
      <c r="M6632" s="19" t="s">
        <v>15954</v>
      </c>
      <c r="N6632" s="28" t="s">
        <v>15953</v>
      </c>
    </row>
    <row r="6633" spans="1:14" ht="30" x14ac:dyDescent="0.25">
      <c r="A6633" s="27" t="s">
        <v>6182</v>
      </c>
      <c r="B6633" s="19" t="s">
        <v>15943</v>
      </c>
      <c r="C6633" s="19" t="s">
        <v>15943</v>
      </c>
      <c r="D6633" s="38" t="s">
        <v>16220</v>
      </c>
      <c r="E6633" s="38" t="s">
        <v>6656</v>
      </c>
      <c r="F6633" s="41" t="s">
        <v>546</v>
      </c>
      <c r="G6633" s="19" t="s">
        <v>949</v>
      </c>
      <c r="H6633" s="41">
        <v>1</v>
      </c>
      <c r="I6633" s="41">
        <v>12</v>
      </c>
      <c r="J6633" s="41">
        <v>10</v>
      </c>
      <c r="K6633" s="44">
        <v>1</v>
      </c>
      <c r="L6633" s="20">
        <v>76691</v>
      </c>
      <c r="M6633" s="19" t="s">
        <v>15954</v>
      </c>
      <c r="N6633" s="28" t="s">
        <v>15953</v>
      </c>
    </row>
    <row r="6634" spans="1:14" ht="30" x14ac:dyDescent="0.25">
      <c r="A6634" s="27" t="s">
        <v>6182</v>
      </c>
      <c r="B6634" s="19" t="s">
        <v>15943</v>
      </c>
      <c r="C6634" s="19" t="s">
        <v>15943</v>
      </c>
      <c r="D6634" s="38" t="s">
        <v>16220</v>
      </c>
      <c r="E6634" s="38" t="s">
        <v>6656</v>
      </c>
      <c r="F6634" s="41" t="s">
        <v>546</v>
      </c>
      <c r="G6634" s="19" t="s">
        <v>949</v>
      </c>
      <c r="H6634" s="41">
        <v>1</v>
      </c>
      <c r="I6634" s="41">
        <v>12</v>
      </c>
      <c r="J6634" s="41">
        <v>10</v>
      </c>
      <c r="K6634" s="44">
        <v>1</v>
      </c>
      <c r="L6634" s="20">
        <v>86691</v>
      </c>
      <c r="M6634" s="19" t="s">
        <v>15954</v>
      </c>
      <c r="N6634" s="28" t="s">
        <v>15953</v>
      </c>
    </row>
    <row r="6635" spans="1:14" ht="30" x14ac:dyDescent="0.25">
      <c r="A6635" s="27" t="s">
        <v>6182</v>
      </c>
      <c r="B6635" s="19" t="s">
        <v>15943</v>
      </c>
      <c r="C6635" s="19" t="s">
        <v>15943</v>
      </c>
      <c r="D6635" s="38" t="s">
        <v>16220</v>
      </c>
      <c r="E6635" s="38" t="s">
        <v>6656</v>
      </c>
      <c r="F6635" s="41" t="s">
        <v>546</v>
      </c>
      <c r="G6635" s="19" t="s">
        <v>949</v>
      </c>
      <c r="H6635" s="41">
        <v>1</v>
      </c>
      <c r="I6635" s="41">
        <v>12</v>
      </c>
      <c r="J6635" s="41">
        <v>10</v>
      </c>
      <c r="K6635" s="44">
        <v>1</v>
      </c>
      <c r="L6635" s="20">
        <v>96691</v>
      </c>
      <c r="M6635" s="19" t="s">
        <v>15954</v>
      </c>
      <c r="N6635" s="28" t="s">
        <v>15953</v>
      </c>
    </row>
    <row r="6636" spans="1:14" ht="30" x14ac:dyDescent="0.25">
      <c r="A6636" s="27" t="s">
        <v>6182</v>
      </c>
      <c r="B6636" s="19" t="s">
        <v>15943</v>
      </c>
      <c r="C6636" s="19" t="s">
        <v>15943</v>
      </c>
      <c r="D6636" s="38" t="s">
        <v>16220</v>
      </c>
      <c r="E6636" s="38" t="s">
        <v>6656</v>
      </c>
      <c r="F6636" s="41" t="s">
        <v>546</v>
      </c>
      <c r="G6636" s="19" t="s">
        <v>949</v>
      </c>
      <c r="H6636" s="41">
        <v>1</v>
      </c>
      <c r="I6636" s="41">
        <v>12</v>
      </c>
      <c r="J6636" s="41">
        <v>10</v>
      </c>
      <c r="K6636" s="44">
        <v>1</v>
      </c>
      <c r="L6636" s="20">
        <v>76691</v>
      </c>
      <c r="M6636" s="19" t="s">
        <v>15954</v>
      </c>
      <c r="N6636" s="28" t="s">
        <v>15953</v>
      </c>
    </row>
    <row r="6637" spans="1:14" ht="30" x14ac:dyDescent="0.25">
      <c r="A6637" s="27" t="s">
        <v>6182</v>
      </c>
      <c r="B6637" s="19" t="s">
        <v>15943</v>
      </c>
      <c r="C6637" s="19" t="s">
        <v>15943</v>
      </c>
      <c r="D6637" s="38" t="s">
        <v>16220</v>
      </c>
      <c r="E6637" s="38" t="s">
        <v>6656</v>
      </c>
      <c r="F6637" s="41" t="s">
        <v>546</v>
      </c>
      <c r="G6637" s="19" t="s">
        <v>949</v>
      </c>
      <c r="H6637" s="41">
        <v>1</v>
      </c>
      <c r="I6637" s="41">
        <v>12</v>
      </c>
      <c r="J6637" s="41">
        <v>10</v>
      </c>
      <c r="K6637" s="44">
        <v>1</v>
      </c>
      <c r="L6637" s="20">
        <v>116691</v>
      </c>
      <c r="M6637" s="19" t="s">
        <v>15954</v>
      </c>
      <c r="N6637" s="28" t="s">
        <v>15953</v>
      </c>
    </row>
    <row r="6638" spans="1:14" ht="30" x14ac:dyDescent="0.25">
      <c r="A6638" s="27" t="s">
        <v>6182</v>
      </c>
      <c r="B6638" s="19" t="s">
        <v>15943</v>
      </c>
      <c r="C6638" s="19" t="s">
        <v>15943</v>
      </c>
      <c r="D6638" s="38" t="s">
        <v>16220</v>
      </c>
      <c r="E6638" s="38" t="s">
        <v>6656</v>
      </c>
      <c r="F6638" s="41" t="s">
        <v>546</v>
      </c>
      <c r="G6638" s="19" t="s">
        <v>949</v>
      </c>
      <c r="H6638" s="41">
        <v>1</v>
      </c>
      <c r="I6638" s="41">
        <v>12</v>
      </c>
      <c r="J6638" s="41">
        <v>10</v>
      </c>
      <c r="K6638" s="44">
        <v>1</v>
      </c>
      <c r="L6638" s="20">
        <v>86691</v>
      </c>
      <c r="M6638" s="19" t="s">
        <v>15954</v>
      </c>
      <c r="N6638" s="28" t="s">
        <v>15953</v>
      </c>
    </row>
    <row r="6639" spans="1:14" ht="30" x14ac:dyDescent="0.25">
      <c r="A6639" s="27" t="s">
        <v>6182</v>
      </c>
      <c r="B6639" s="19" t="s">
        <v>17025</v>
      </c>
      <c r="C6639" s="19" t="s">
        <v>16884</v>
      </c>
      <c r="D6639" s="38" t="s">
        <v>16194</v>
      </c>
      <c r="E6639" s="38" t="s">
        <v>6657</v>
      </c>
      <c r="F6639" s="41" t="s">
        <v>3587</v>
      </c>
      <c r="G6639" s="19" t="s">
        <v>949</v>
      </c>
      <c r="H6639" s="41">
        <v>1</v>
      </c>
      <c r="I6639" s="41">
        <v>12</v>
      </c>
      <c r="J6639" s="41">
        <v>16</v>
      </c>
      <c r="K6639" s="44">
        <v>1</v>
      </c>
      <c r="L6639" s="20">
        <v>8604278.9399999976</v>
      </c>
      <c r="M6639" s="19" t="s">
        <v>15954</v>
      </c>
      <c r="N6639" s="28" t="s">
        <v>15953</v>
      </c>
    </row>
    <row r="6640" spans="1:14" ht="45" x14ac:dyDescent="0.25">
      <c r="A6640" s="27" t="s">
        <v>6182</v>
      </c>
      <c r="B6640" s="19" t="s">
        <v>17065</v>
      </c>
      <c r="C6640" s="19" t="s">
        <v>16880</v>
      </c>
      <c r="D6640" s="38" t="s">
        <v>16190</v>
      </c>
      <c r="E6640" s="38" t="s">
        <v>6658</v>
      </c>
      <c r="F6640" s="41" t="s">
        <v>3587</v>
      </c>
      <c r="G6640" s="19" t="s">
        <v>611</v>
      </c>
      <c r="H6640" s="41">
        <v>2</v>
      </c>
      <c r="I6640" s="41">
        <v>4</v>
      </c>
      <c r="J6640" s="41">
        <v>10</v>
      </c>
      <c r="K6640" s="44">
        <v>1</v>
      </c>
      <c r="L6640" s="20">
        <v>7021000</v>
      </c>
      <c r="M6640" s="19" t="s">
        <v>15954</v>
      </c>
      <c r="N6640" s="28" t="s">
        <v>15953</v>
      </c>
    </row>
    <row r="6641" spans="1:14" ht="30" x14ac:dyDescent="0.25">
      <c r="A6641" s="27" t="s">
        <v>6182</v>
      </c>
      <c r="B6641" s="19" t="s">
        <v>17025</v>
      </c>
      <c r="C6641" s="19" t="s">
        <v>16884</v>
      </c>
      <c r="D6641" s="38" t="s">
        <v>16194</v>
      </c>
      <c r="E6641" s="38" t="s">
        <v>6659</v>
      </c>
      <c r="F6641" s="41" t="s">
        <v>3587</v>
      </c>
      <c r="G6641" s="19" t="s">
        <v>949</v>
      </c>
      <c r="H6641" s="41">
        <v>1</v>
      </c>
      <c r="I6641" s="41">
        <v>12</v>
      </c>
      <c r="J6641" s="41">
        <v>16</v>
      </c>
      <c r="K6641" s="44">
        <v>1</v>
      </c>
      <c r="L6641" s="20">
        <v>13039225.619999999</v>
      </c>
      <c r="M6641" s="19" t="s">
        <v>15954</v>
      </c>
      <c r="N6641" s="28" t="s">
        <v>15953</v>
      </c>
    </row>
    <row r="6642" spans="1:14" ht="30" x14ac:dyDescent="0.25">
      <c r="A6642" s="27" t="s">
        <v>6182</v>
      </c>
      <c r="B6642" s="19" t="s">
        <v>17025</v>
      </c>
      <c r="C6642" s="19" t="s">
        <v>16884</v>
      </c>
      <c r="D6642" s="38" t="s">
        <v>16194</v>
      </c>
      <c r="E6642" s="38" t="s">
        <v>6660</v>
      </c>
      <c r="F6642" s="41" t="s">
        <v>3587</v>
      </c>
      <c r="G6642" s="19" t="s">
        <v>949</v>
      </c>
      <c r="H6642" s="41">
        <v>1</v>
      </c>
      <c r="I6642" s="41">
        <v>12</v>
      </c>
      <c r="J6642" s="41">
        <v>16</v>
      </c>
      <c r="K6642" s="44">
        <v>1</v>
      </c>
      <c r="L6642" s="20">
        <v>9311784.4000000004</v>
      </c>
      <c r="M6642" s="19" t="s">
        <v>15954</v>
      </c>
      <c r="N6642" s="28" t="s">
        <v>15953</v>
      </c>
    </row>
    <row r="6643" spans="1:14" ht="30" x14ac:dyDescent="0.25">
      <c r="A6643" s="27" t="s">
        <v>6182</v>
      </c>
      <c r="B6643" s="19" t="s">
        <v>17025</v>
      </c>
      <c r="C6643" s="19" t="s">
        <v>16884</v>
      </c>
      <c r="D6643" s="38" t="s">
        <v>16194</v>
      </c>
      <c r="E6643" s="38" t="s">
        <v>16408</v>
      </c>
      <c r="F6643" s="41" t="s">
        <v>3587</v>
      </c>
      <c r="G6643" s="19" t="s">
        <v>949</v>
      </c>
      <c r="H6643" s="41">
        <v>1</v>
      </c>
      <c r="I6643" s="41">
        <v>12</v>
      </c>
      <c r="J6643" s="41">
        <v>16</v>
      </c>
      <c r="K6643" s="44">
        <v>1</v>
      </c>
      <c r="L6643" s="20">
        <v>15069103.439999999</v>
      </c>
      <c r="M6643" s="19" t="s">
        <v>15954</v>
      </c>
      <c r="N6643" s="28" t="s">
        <v>15953</v>
      </c>
    </row>
    <row r="6644" spans="1:14" ht="30" x14ac:dyDescent="0.25">
      <c r="A6644" s="27" t="s">
        <v>6182</v>
      </c>
      <c r="B6644" s="19" t="s">
        <v>17025</v>
      </c>
      <c r="C6644" s="19" t="s">
        <v>16884</v>
      </c>
      <c r="D6644" s="38" t="s">
        <v>16194</v>
      </c>
      <c r="E6644" s="38" t="s">
        <v>6661</v>
      </c>
      <c r="F6644" s="41" t="s">
        <v>3587</v>
      </c>
      <c r="G6644" s="19" t="s">
        <v>949</v>
      </c>
      <c r="H6644" s="41">
        <v>1</v>
      </c>
      <c r="I6644" s="41">
        <v>12</v>
      </c>
      <c r="J6644" s="41">
        <v>16</v>
      </c>
      <c r="K6644" s="44">
        <v>1</v>
      </c>
      <c r="L6644" s="20">
        <v>13005420</v>
      </c>
      <c r="M6644" s="19" t="s">
        <v>15954</v>
      </c>
      <c r="N6644" s="28" t="s">
        <v>15953</v>
      </c>
    </row>
    <row r="6645" spans="1:14" ht="30" x14ac:dyDescent="0.25">
      <c r="A6645" s="27" t="s">
        <v>6182</v>
      </c>
      <c r="B6645" s="19" t="s">
        <v>17025</v>
      </c>
      <c r="C6645" s="19" t="s">
        <v>16884</v>
      </c>
      <c r="D6645" s="38" t="s">
        <v>16194</v>
      </c>
      <c r="E6645" s="38" t="s">
        <v>16409</v>
      </c>
      <c r="F6645" s="41" t="s">
        <v>3587</v>
      </c>
      <c r="G6645" s="19" t="s">
        <v>949</v>
      </c>
      <c r="H6645" s="41">
        <v>1</v>
      </c>
      <c r="I6645" s="41">
        <v>12</v>
      </c>
      <c r="J6645" s="41">
        <v>16</v>
      </c>
      <c r="K6645" s="44">
        <v>1</v>
      </c>
      <c r="L6645" s="20">
        <v>12999153</v>
      </c>
      <c r="M6645" s="19" t="s">
        <v>15954</v>
      </c>
      <c r="N6645" s="28" t="s">
        <v>15953</v>
      </c>
    </row>
    <row r="6646" spans="1:14" ht="30" x14ac:dyDescent="0.25">
      <c r="A6646" s="27" t="s">
        <v>6182</v>
      </c>
      <c r="B6646" s="19" t="s">
        <v>17025</v>
      </c>
      <c r="C6646" s="19" t="s">
        <v>16884</v>
      </c>
      <c r="D6646" s="38" t="s">
        <v>16194</v>
      </c>
      <c r="E6646" s="38" t="s">
        <v>6662</v>
      </c>
      <c r="F6646" s="41" t="s">
        <v>3587</v>
      </c>
      <c r="G6646" s="19" t="s">
        <v>949</v>
      </c>
      <c r="H6646" s="41">
        <v>1</v>
      </c>
      <c r="I6646" s="41">
        <v>12</v>
      </c>
      <c r="J6646" s="41">
        <v>16</v>
      </c>
      <c r="K6646" s="44">
        <v>1</v>
      </c>
      <c r="L6646" s="20">
        <v>7843286</v>
      </c>
      <c r="M6646" s="19" t="s">
        <v>15954</v>
      </c>
      <c r="N6646" s="28" t="s">
        <v>15953</v>
      </c>
    </row>
    <row r="6647" spans="1:14" ht="30" x14ac:dyDescent="0.25">
      <c r="A6647" s="27" t="s">
        <v>6182</v>
      </c>
      <c r="B6647" s="19" t="s">
        <v>17025</v>
      </c>
      <c r="C6647" s="19" t="s">
        <v>16884</v>
      </c>
      <c r="D6647" s="38" t="s">
        <v>16194</v>
      </c>
      <c r="E6647" s="38" t="s">
        <v>16410</v>
      </c>
      <c r="F6647" s="41" t="s">
        <v>3587</v>
      </c>
      <c r="G6647" s="19" t="s">
        <v>949</v>
      </c>
      <c r="H6647" s="41">
        <v>1</v>
      </c>
      <c r="I6647" s="41">
        <v>12</v>
      </c>
      <c r="J6647" s="41">
        <v>16</v>
      </c>
      <c r="K6647" s="44">
        <v>1</v>
      </c>
      <c r="L6647" s="20">
        <v>11304591</v>
      </c>
      <c r="M6647" s="19" t="s">
        <v>15954</v>
      </c>
      <c r="N6647" s="28" t="s">
        <v>15953</v>
      </c>
    </row>
    <row r="6648" spans="1:14" ht="30" x14ac:dyDescent="0.25">
      <c r="A6648" s="27" t="s">
        <v>6182</v>
      </c>
      <c r="B6648" s="19" t="s">
        <v>17025</v>
      </c>
      <c r="C6648" s="19" t="s">
        <v>16884</v>
      </c>
      <c r="D6648" s="38" t="s">
        <v>16194</v>
      </c>
      <c r="E6648" s="38" t="s">
        <v>6663</v>
      </c>
      <c r="F6648" s="41" t="s">
        <v>3587</v>
      </c>
      <c r="G6648" s="19" t="s">
        <v>949</v>
      </c>
      <c r="H6648" s="41">
        <v>1</v>
      </c>
      <c r="I6648" s="41">
        <v>12</v>
      </c>
      <c r="J6648" s="41">
        <v>16</v>
      </c>
      <c r="K6648" s="44">
        <v>1</v>
      </c>
      <c r="L6648" s="20">
        <v>13810900</v>
      </c>
      <c r="M6648" s="19" t="s">
        <v>15954</v>
      </c>
      <c r="N6648" s="28" t="s">
        <v>15953</v>
      </c>
    </row>
    <row r="6649" spans="1:14" ht="30" x14ac:dyDescent="0.25">
      <c r="A6649" s="27" t="s">
        <v>6182</v>
      </c>
      <c r="B6649" s="19" t="s">
        <v>17025</v>
      </c>
      <c r="C6649" s="19" t="s">
        <v>16884</v>
      </c>
      <c r="D6649" s="38" t="s">
        <v>16194</v>
      </c>
      <c r="E6649" s="38" t="s">
        <v>16411</v>
      </c>
      <c r="F6649" s="41" t="s">
        <v>3587</v>
      </c>
      <c r="G6649" s="19" t="s">
        <v>949</v>
      </c>
      <c r="H6649" s="41">
        <v>1</v>
      </c>
      <c r="I6649" s="41">
        <v>12</v>
      </c>
      <c r="J6649" s="41">
        <v>16</v>
      </c>
      <c r="K6649" s="44">
        <v>1</v>
      </c>
      <c r="L6649" s="20">
        <v>13581465</v>
      </c>
      <c r="M6649" s="19" t="s">
        <v>15954</v>
      </c>
      <c r="N6649" s="28" t="s">
        <v>15953</v>
      </c>
    </row>
    <row r="6650" spans="1:14" ht="30" x14ac:dyDescent="0.25">
      <c r="A6650" s="27" t="s">
        <v>6182</v>
      </c>
      <c r="B6650" s="19" t="s">
        <v>17025</v>
      </c>
      <c r="C6650" s="19" t="s">
        <v>16884</v>
      </c>
      <c r="D6650" s="38" t="s">
        <v>16194</v>
      </c>
      <c r="E6650" s="38" t="s">
        <v>16412</v>
      </c>
      <c r="F6650" s="41" t="s">
        <v>3587</v>
      </c>
      <c r="G6650" s="19" t="s">
        <v>949</v>
      </c>
      <c r="H6650" s="41">
        <v>1</v>
      </c>
      <c r="I6650" s="41">
        <v>12</v>
      </c>
      <c r="J6650" s="41">
        <v>16</v>
      </c>
      <c r="K6650" s="44">
        <v>1</v>
      </c>
      <c r="L6650" s="20">
        <v>11558635</v>
      </c>
      <c r="M6650" s="19" t="s">
        <v>15954</v>
      </c>
      <c r="N6650" s="28" t="s">
        <v>15953</v>
      </c>
    </row>
    <row r="6651" spans="1:14" ht="30" x14ac:dyDescent="0.25">
      <c r="A6651" s="27" t="s">
        <v>6182</v>
      </c>
      <c r="B6651" s="19" t="s">
        <v>17025</v>
      </c>
      <c r="C6651" s="19" t="s">
        <v>16884</v>
      </c>
      <c r="D6651" s="38" t="s">
        <v>16194</v>
      </c>
      <c r="E6651" s="38" t="s">
        <v>6659</v>
      </c>
      <c r="F6651" s="41" t="s">
        <v>3587</v>
      </c>
      <c r="G6651" s="19" t="s">
        <v>949</v>
      </c>
      <c r="H6651" s="41">
        <v>1</v>
      </c>
      <c r="I6651" s="41">
        <v>12</v>
      </c>
      <c r="J6651" s="41">
        <v>16</v>
      </c>
      <c r="K6651" s="44">
        <v>1</v>
      </c>
      <c r="L6651" s="20">
        <v>11918323</v>
      </c>
      <c r="M6651" s="19" t="s">
        <v>15954</v>
      </c>
      <c r="N6651" s="28" t="s">
        <v>15953</v>
      </c>
    </row>
    <row r="6652" spans="1:14" ht="45" x14ac:dyDescent="0.25">
      <c r="A6652" s="27" t="s">
        <v>6182</v>
      </c>
      <c r="B6652" s="19" t="s">
        <v>17025</v>
      </c>
      <c r="C6652" s="19" t="s">
        <v>16768</v>
      </c>
      <c r="D6652" s="38" t="s">
        <v>16078</v>
      </c>
      <c r="E6652" s="38" t="s">
        <v>6547</v>
      </c>
      <c r="F6652" s="41" t="s">
        <v>5688</v>
      </c>
      <c r="G6652" s="19" t="s">
        <v>949</v>
      </c>
      <c r="H6652" s="41">
        <v>1</v>
      </c>
      <c r="I6652" s="41">
        <v>12</v>
      </c>
      <c r="J6652" s="41">
        <v>10</v>
      </c>
      <c r="K6652" s="44">
        <v>1</v>
      </c>
      <c r="L6652" s="20">
        <v>87873248.75</v>
      </c>
      <c r="M6652" s="19" t="s">
        <v>15954</v>
      </c>
      <c r="N6652" s="28" t="s">
        <v>15953</v>
      </c>
    </row>
    <row r="6653" spans="1:14" ht="45" x14ac:dyDescent="0.25">
      <c r="A6653" s="27" t="s">
        <v>6182</v>
      </c>
      <c r="B6653" s="19" t="s">
        <v>17025</v>
      </c>
      <c r="C6653" s="19" t="s">
        <v>16768</v>
      </c>
      <c r="D6653" s="38" t="s">
        <v>16078</v>
      </c>
      <c r="E6653" s="38" t="s">
        <v>6527</v>
      </c>
      <c r="F6653" s="41" t="s">
        <v>5688</v>
      </c>
      <c r="G6653" s="19" t="s">
        <v>949</v>
      </c>
      <c r="H6653" s="41">
        <v>1</v>
      </c>
      <c r="I6653" s="41">
        <v>12</v>
      </c>
      <c r="J6653" s="41">
        <v>10</v>
      </c>
      <c r="K6653" s="44">
        <v>1</v>
      </c>
      <c r="L6653" s="20">
        <v>208544700</v>
      </c>
      <c r="M6653" s="19" t="s">
        <v>15954</v>
      </c>
      <c r="N6653" s="28" t="s">
        <v>15953</v>
      </c>
    </row>
    <row r="6654" spans="1:14" ht="45" x14ac:dyDescent="0.25">
      <c r="A6654" s="27" t="s">
        <v>6182</v>
      </c>
      <c r="B6654" s="19" t="s">
        <v>17013</v>
      </c>
      <c r="C6654" s="19" t="s">
        <v>16740</v>
      </c>
      <c r="D6654" s="38" t="s">
        <v>16050</v>
      </c>
      <c r="E6654" s="38" t="s">
        <v>6664</v>
      </c>
      <c r="F6654" s="41" t="s">
        <v>2213</v>
      </c>
      <c r="G6654" s="19" t="s">
        <v>797</v>
      </c>
      <c r="H6654" s="41">
        <v>2</v>
      </c>
      <c r="I6654" s="41">
        <v>4</v>
      </c>
      <c r="J6654" s="41">
        <v>10</v>
      </c>
      <c r="K6654" s="44">
        <v>1</v>
      </c>
      <c r="L6654" s="20">
        <v>914360.3</v>
      </c>
      <c r="M6654" s="19" t="s">
        <v>11</v>
      </c>
      <c r="N6654" s="28" t="s">
        <v>15953</v>
      </c>
    </row>
    <row r="6655" spans="1:14" ht="30" x14ac:dyDescent="0.25">
      <c r="A6655" s="27" t="s">
        <v>6182</v>
      </c>
      <c r="B6655" s="19" t="s">
        <v>17013</v>
      </c>
      <c r="C6655" s="19" t="s">
        <v>16740</v>
      </c>
      <c r="D6655" s="38" t="s">
        <v>16050</v>
      </c>
      <c r="E6655" s="38" t="s">
        <v>6665</v>
      </c>
      <c r="F6655" s="41" t="s">
        <v>2213</v>
      </c>
      <c r="G6655" s="19" t="s">
        <v>797</v>
      </c>
      <c r="H6655" s="41">
        <v>2</v>
      </c>
      <c r="I6655" s="41">
        <v>4</v>
      </c>
      <c r="J6655" s="41">
        <v>10</v>
      </c>
      <c r="K6655" s="44">
        <v>500</v>
      </c>
      <c r="L6655" s="20">
        <v>214200</v>
      </c>
      <c r="M6655" s="19" t="s">
        <v>11</v>
      </c>
      <c r="N6655" s="28" t="s">
        <v>15953</v>
      </c>
    </row>
    <row r="6656" spans="1:14" ht="30" x14ac:dyDescent="0.25">
      <c r="A6656" s="27" t="s">
        <v>6182</v>
      </c>
      <c r="B6656" s="19" t="s">
        <v>17013</v>
      </c>
      <c r="C6656" s="19" t="s">
        <v>16740</v>
      </c>
      <c r="D6656" s="38" t="s">
        <v>16050</v>
      </c>
      <c r="E6656" s="38" t="s">
        <v>6666</v>
      </c>
      <c r="F6656" s="41" t="s">
        <v>2213</v>
      </c>
      <c r="G6656" s="19" t="s">
        <v>797</v>
      </c>
      <c r="H6656" s="41">
        <v>2</v>
      </c>
      <c r="I6656" s="41">
        <v>4</v>
      </c>
      <c r="J6656" s="41">
        <v>10</v>
      </c>
      <c r="K6656" s="44">
        <v>511</v>
      </c>
      <c r="L6656" s="20">
        <v>139860.69999999998</v>
      </c>
      <c r="M6656" s="19" t="s">
        <v>11</v>
      </c>
      <c r="N6656" s="28" t="s">
        <v>15953</v>
      </c>
    </row>
    <row r="6657" spans="1:14" ht="30" x14ac:dyDescent="0.25">
      <c r="A6657" s="27" t="s">
        <v>6182</v>
      </c>
      <c r="B6657" s="19" t="s">
        <v>17013</v>
      </c>
      <c r="C6657" s="19" t="s">
        <v>16740</v>
      </c>
      <c r="D6657" s="38" t="s">
        <v>16050</v>
      </c>
      <c r="E6657" s="38" t="s">
        <v>6667</v>
      </c>
      <c r="F6657" s="41" t="s">
        <v>2213</v>
      </c>
      <c r="G6657" s="19" t="s">
        <v>797</v>
      </c>
      <c r="H6657" s="41">
        <v>2</v>
      </c>
      <c r="I6657" s="41">
        <v>4</v>
      </c>
      <c r="J6657" s="41">
        <v>10</v>
      </c>
      <c r="K6657" s="44">
        <v>500</v>
      </c>
      <c r="L6657" s="20">
        <v>243950</v>
      </c>
      <c r="M6657" s="19" t="s">
        <v>11</v>
      </c>
      <c r="N6657" s="28" t="s">
        <v>15953</v>
      </c>
    </row>
    <row r="6658" spans="1:14" ht="45" x14ac:dyDescent="0.25">
      <c r="A6658" s="27" t="s">
        <v>6182</v>
      </c>
      <c r="B6658" s="19" t="s">
        <v>17013</v>
      </c>
      <c r="C6658" s="19" t="s">
        <v>16740</v>
      </c>
      <c r="D6658" s="38" t="s">
        <v>16050</v>
      </c>
      <c r="E6658" s="38" t="s">
        <v>6668</v>
      </c>
      <c r="F6658" s="41" t="s">
        <v>2213</v>
      </c>
      <c r="G6658" s="19" t="s">
        <v>797</v>
      </c>
      <c r="H6658" s="41">
        <v>2</v>
      </c>
      <c r="I6658" s="41">
        <v>4</v>
      </c>
      <c r="J6658" s="41">
        <v>10</v>
      </c>
      <c r="K6658" s="44">
        <v>1</v>
      </c>
      <c r="L6658" s="20">
        <v>279685.7</v>
      </c>
      <c r="M6658" s="19" t="s">
        <v>11</v>
      </c>
      <c r="N6658" s="28" t="s">
        <v>15953</v>
      </c>
    </row>
    <row r="6659" spans="1:14" ht="45" x14ac:dyDescent="0.25">
      <c r="A6659" s="27" t="s">
        <v>6182</v>
      </c>
      <c r="B6659" s="19" t="s">
        <v>17013</v>
      </c>
      <c r="C6659" s="19" t="s">
        <v>16740</v>
      </c>
      <c r="D6659" s="38" t="s">
        <v>16050</v>
      </c>
      <c r="E6659" s="38" t="s">
        <v>6669</v>
      </c>
      <c r="F6659" s="41" t="s">
        <v>2213</v>
      </c>
      <c r="G6659" s="19" t="s">
        <v>797</v>
      </c>
      <c r="H6659" s="41">
        <v>2</v>
      </c>
      <c r="I6659" s="41">
        <v>4</v>
      </c>
      <c r="J6659" s="41">
        <v>10</v>
      </c>
      <c r="K6659" s="44">
        <v>1</v>
      </c>
      <c r="L6659" s="20">
        <v>301200.90000000002</v>
      </c>
      <c r="M6659" s="19" t="s">
        <v>11</v>
      </c>
      <c r="N6659" s="28" t="s">
        <v>15953</v>
      </c>
    </row>
    <row r="6660" spans="1:14" ht="30" x14ac:dyDescent="0.25">
      <c r="A6660" s="27" t="s">
        <v>6182</v>
      </c>
      <c r="B6660" s="19" t="s">
        <v>17016</v>
      </c>
      <c r="C6660" s="19" t="s">
        <v>16847</v>
      </c>
      <c r="D6660" s="38" t="s">
        <v>16157</v>
      </c>
      <c r="E6660" s="38" t="s">
        <v>6670</v>
      </c>
      <c r="F6660" s="41" t="s">
        <v>1351</v>
      </c>
      <c r="G6660" s="19" t="s">
        <v>611</v>
      </c>
      <c r="H6660" s="41">
        <v>1</v>
      </c>
      <c r="I6660" s="41">
        <v>2</v>
      </c>
      <c r="J6660" s="41">
        <v>10</v>
      </c>
      <c r="K6660" s="44">
        <v>494</v>
      </c>
      <c r="L6660" s="20">
        <v>7642180</v>
      </c>
      <c r="M6660" s="19" t="s">
        <v>15956</v>
      </c>
      <c r="N6660" s="28" t="s">
        <v>15953</v>
      </c>
    </row>
    <row r="6661" spans="1:14" ht="30" x14ac:dyDescent="0.25">
      <c r="A6661" s="27" t="s">
        <v>6182</v>
      </c>
      <c r="B6661" s="19" t="s">
        <v>17016</v>
      </c>
      <c r="C6661" s="19" t="s">
        <v>16847</v>
      </c>
      <c r="D6661" s="38" t="s">
        <v>16157</v>
      </c>
      <c r="E6661" s="38" t="s">
        <v>6671</v>
      </c>
      <c r="F6661" s="41" t="s">
        <v>1353</v>
      </c>
      <c r="G6661" s="19" t="s">
        <v>611</v>
      </c>
      <c r="H6661" s="41">
        <v>1</v>
      </c>
      <c r="I6661" s="41">
        <v>2</v>
      </c>
      <c r="J6661" s="41">
        <v>10</v>
      </c>
      <c r="K6661" s="44">
        <v>159</v>
      </c>
      <c r="L6661" s="20">
        <v>2270520</v>
      </c>
      <c r="M6661" s="19" t="s">
        <v>15956</v>
      </c>
      <c r="N6661" s="28" t="s">
        <v>15953</v>
      </c>
    </row>
    <row r="6662" spans="1:14" ht="90" x14ac:dyDescent="0.25">
      <c r="A6662" s="27" t="s">
        <v>6182</v>
      </c>
      <c r="B6662" s="19" t="s">
        <v>17012</v>
      </c>
      <c r="C6662" s="19" t="s">
        <v>16739</v>
      </c>
      <c r="D6662" s="38" t="s">
        <v>16049</v>
      </c>
      <c r="E6662" s="38" t="s">
        <v>6672</v>
      </c>
      <c r="F6662" s="41" t="s">
        <v>6673</v>
      </c>
      <c r="G6662" s="19" t="s">
        <v>797</v>
      </c>
      <c r="H6662" s="41">
        <v>2</v>
      </c>
      <c r="I6662" s="41">
        <v>4</v>
      </c>
      <c r="J6662" s="41">
        <v>10</v>
      </c>
      <c r="K6662" s="44">
        <v>5</v>
      </c>
      <c r="L6662" s="20">
        <v>3442253.5</v>
      </c>
      <c r="M6662" s="19" t="s">
        <v>11</v>
      </c>
      <c r="N6662" s="28" t="s">
        <v>15953</v>
      </c>
    </row>
    <row r="6663" spans="1:14" ht="90" x14ac:dyDescent="0.25">
      <c r="A6663" s="27" t="s">
        <v>6182</v>
      </c>
      <c r="B6663" s="19" t="s">
        <v>17012</v>
      </c>
      <c r="C6663" s="19" t="s">
        <v>16739</v>
      </c>
      <c r="D6663" s="38" t="s">
        <v>16049</v>
      </c>
      <c r="E6663" s="38" t="s">
        <v>6674</v>
      </c>
      <c r="F6663" s="41" t="s">
        <v>6673</v>
      </c>
      <c r="G6663" s="19" t="s">
        <v>797</v>
      </c>
      <c r="H6663" s="41">
        <v>2</v>
      </c>
      <c r="I6663" s="41">
        <v>4</v>
      </c>
      <c r="J6663" s="41">
        <v>10</v>
      </c>
      <c r="K6663" s="44">
        <v>1</v>
      </c>
      <c r="L6663" s="20">
        <v>8175407.0999999996</v>
      </c>
      <c r="M6663" s="19" t="s">
        <v>11</v>
      </c>
      <c r="N6663" s="28" t="s">
        <v>15953</v>
      </c>
    </row>
    <row r="6664" spans="1:14" ht="90" x14ac:dyDescent="0.25">
      <c r="A6664" s="27" t="s">
        <v>6182</v>
      </c>
      <c r="B6664" s="19" t="s">
        <v>17012</v>
      </c>
      <c r="C6664" s="19" t="s">
        <v>16739</v>
      </c>
      <c r="D6664" s="38" t="s">
        <v>16049</v>
      </c>
      <c r="E6664" s="38" t="s">
        <v>6675</v>
      </c>
      <c r="F6664" s="41" t="s">
        <v>6673</v>
      </c>
      <c r="G6664" s="19" t="s">
        <v>797</v>
      </c>
      <c r="H6664" s="41">
        <v>2</v>
      </c>
      <c r="I6664" s="41">
        <v>4</v>
      </c>
      <c r="J6664" s="41">
        <v>10</v>
      </c>
      <c r="K6664" s="44">
        <v>1</v>
      </c>
      <c r="L6664" s="20">
        <v>103268.2</v>
      </c>
      <c r="M6664" s="19" t="s">
        <v>11</v>
      </c>
      <c r="N6664" s="28" t="s">
        <v>15953</v>
      </c>
    </row>
    <row r="6665" spans="1:14" ht="90" x14ac:dyDescent="0.25">
      <c r="A6665" s="27" t="s">
        <v>6182</v>
      </c>
      <c r="B6665" s="19" t="s">
        <v>17012</v>
      </c>
      <c r="C6665" s="19" t="s">
        <v>16739</v>
      </c>
      <c r="D6665" s="38" t="s">
        <v>16049</v>
      </c>
      <c r="E6665" s="38" t="s">
        <v>6676</v>
      </c>
      <c r="F6665" s="41" t="s">
        <v>6673</v>
      </c>
      <c r="G6665" s="19" t="s">
        <v>797</v>
      </c>
      <c r="H6665" s="41">
        <v>2</v>
      </c>
      <c r="I6665" s="41">
        <v>4</v>
      </c>
      <c r="J6665" s="41">
        <v>10</v>
      </c>
      <c r="K6665" s="44">
        <v>1</v>
      </c>
      <c r="L6665" s="20">
        <v>103268.2</v>
      </c>
      <c r="M6665" s="19" t="s">
        <v>11</v>
      </c>
      <c r="N6665" s="28" t="s">
        <v>15953</v>
      </c>
    </row>
    <row r="6666" spans="1:14" ht="90" x14ac:dyDescent="0.25">
      <c r="A6666" s="27" t="s">
        <v>6182</v>
      </c>
      <c r="B6666" s="19" t="s">
        <v>17012</v>
      </c>
      <c r="C6666" s="19" t="s">
        <v>16739</v>
      </c>
      <c r="D6666" s="38" t="s">
        <v>16049</v>
      </c>
      <c r="E6666" s="38" t="s">
        <v>6677</v>
      </c>
      <c r="F6666" s="41" t="s">
        <v>6673</v>
      </c>
      <c r="G6666" s="19" t="s">
        <v>797</v>
      </c>
      <c r="H6666" s="41">
        <v>2</v>
      </c>
      <c r="I6666" s="41">
        <v>4</v>
      </c>
      <c r="J6666" s="41">
        <v>10</v>
      </c>
      <c r="K6666" s="44">
        <v>2</v>
      </c>
      <c r="L6666" s="20">
        <v>3786508.6</v>
      </c>
      <c r="M6666" s="19" t="s">
        <v>11</v>
      </c>
      <c r="N6666" s="28" t="s">
        <v>15953</v>
      </c>
    </row>
    <row r="6667" spans="1:14" ht="90" x14ac:dyDescent="0.25">
      <c r="A6667" s="27" t="s">
        <v>6182</v>
      </c>
      <c r="B6667" s="19" t="s">
        <v>17012</v>
      </c>
      <c r="C6667" s="19" t="s">
        <v>16739</v>
      </c>
      <c r="D6667" s="38" t="s">
        <v>16049</v>
      </c>
      <c r="E6667" s="38" t="s">
        <v>6678</v>
      </c>
      <c r="F6667" s="41" t="s">
        <v>6673</v>
      </c>
      <c r="G6667" s="19" t="s">
        <v>797</v>
      </c>
      <c r="H6667" s="41">
        <v>2</v>
      </c>
      <c r="I6667" s="41">
        <v>4</v>
      </c>
      <c r="J6667" s="41">
        <v>10</v>
      </c>
      <c r="K6667" s="44">
        <v>2</v>
      </c>
      <c r="L6667" s="20">
        <v>3184106.8</v>
      </c>
      <c r="M6667" s="19" t="s">
        <v>11</v>
      </c>
      <c r="N6667" s="28" t="s">
        <v>15953</v>
      </c>
    </row>
    <row r="6668" spans="1:14" ht="90" x14ac:dyDescent="0.25">
      <c r="A6668" s="27" t="s">
        <v>6182</v>
      </c>
      <c r="B6668" s="19" t="s">
        <v>17012</v>
      </c>
      <c r="C6668" s="19" t="s">
        <v>16739</v>
      </c>
      <c r="D6668" s="38" t="s">
        <v>16049</v>
      </c>
      <c r="E6668" s="38" t="s">
        <v>6679</v>
      </c>
      <c r="F6668" s="41" t="s">
        <v>6673</v>
      </c>
      <c r="G6668" s="19" t="s">
        <v>797</v>
      </c>
      <c r="H6668" s="41">
        <v>2</v>
      </c>
      <c r="I6668" s="41">
        <v>4</v>
      </c>
      <c r="J6668" s="41">
        <v>10</v>
      </c>
      <c r="K6668" s="44">
        <v>20</v>
      </c>
      <c r="L6668" s="20">
        <v>2495668</v>
      </c>
      <c r="M6668" s="19" t="s">
        <v>11</v>
      </c>
      <c r="N6668" s="28" t="s">
        <v>15953</v>
      </c>
    </row>
    <row r="6669" spans="1:14" ht="90" x14ac:dyDescent="0.25">
      <c r="A6669" s="27" t="s">
        <v>6182</v>
      </c>
      <c r="B6669" s="19" t="s">
        <v>17012</v>
      </c>
      <c r="C6669" s="19" t="s">
        <v>16739</v>
      </c>
      <c r="D6669" s="38" t="s">
        <v>16049</v>
      </c>
      <c r="E6669" s="38" t="s">
        <v>6680</v>
      </c>
      <c r="F6669" s="41" t="s">
        <v>6673</v>
      </c>
      <c r="G6669" s="19" t="s">
        <v>797</v>
      </c>
      <c r="H6669" s="41">
        <v>2</v>
      </c>
      <c r="I6669" s="41">
        <v>4</v>
      </c>
      <c r="J6669" s="41">
        <v>10</v>
      </c>
      <c r="K6669" s="44">
        <v>10</v>
      </c>
      <c r="L6669" s="20">
        <v>3012009</v>
      </c>
      <c r="M6669" s="19" t="s">
        <v>15969</v>
      </c>
      <c r="N6669" s="28" t="s">
        <v>15953</v>
      </c>
    </row>
    <row r="6670" spans="1:14" ht="90" x14ac:dyDescent="0.25">
      <c r="A6670" s="27" t="s">
        <v>6182</v>
      </c>
      <c r="B6670" s="19" t="s">
        <v>17012</v>
      </c>
      <c r="C6670" s="19" t="s">
        <v>16739</v>
      </c>
      <c r="D6670" s="38" t="s">
        <v>16049</v>
      </c>
      <c r="E6670" s="38" t="s">
        <v>6681</v>
      </c>
      <c r="F6670" s="41" t="s">
        <v>6673</v>
      </c>
      <c r="G6670" s="19" t="s">
        <v>797</v>
      </c>
      <c r="H6670" s="41">
        <v>2</v>
      </c>
      <c r="I6670" s="41">
        <v>4</v>
      </c>
      <c r="J6670" s="41">
        <v>10</v>
      </c>
      <c r="K6670" s="44">
        <v>3</v>
      </c>
      <c r="L6670" s="20">
        <v>309804.59999999998</v>
      </c>
      <c r="M6670" s="19" t="s">
        <v>15960</v>
      </c>
      <c r="N6670" s="28" t="s">
        <v>15953</v>
      </c>
    </row>
    <row r="6671" spans="1:14" ht="30" x14ac:dyDescent="0.25">
      <c r="A6671" s="27" t="s">
        <v>6182</v>
      </c>
      <c r="B6671" s="19" t="s">
        <v>17016</v>
      </c>
      <c r="C6671" s="19" t="s">
        <v>16846</v>
      </c>
      <c r="D6671" s="38" t="s">
        <v>16156</v>
      </c>
      <c r="E6671" s="38" t="s">
        <v>6682</v>
      </c>
      <c r="F6671" s="41" t="s">
        <v>1326</v>
      </c>
      <c r="G6671" s="19" t="s">
        <v>797</v>
      </c>
      <c r="H6671" s="41">
        <v>2</v>
      </c>
      <c r="I6671" s="41">
        <v>4</v>
      </c>
      <c r="J6671" s="41">
        <v>10</v>
      </c>
      <c r="K6671" s="44">
        <v>1</v>
      </c>
      <c r="L6671" s="20">
        <v>4453444.0999999996</v>
      </c>
      <c r="M6671" s="19" t="s">
        <v>11</v>
      </c>
      <c r="N6671" s="28" t="s">
        <v>15953</v>
      </c>
    </row>
    <row r="6672" spans="1:14" ht="90" x14ac:dyDescent="0.25">
      <c r="A6672" s="27" t="s">
        <v>6182</v>
      </c>
      <c r="B6672" s="19" t="s">
        <v>17012</v>
      </c>
      <c r="C6672" s="19" t="s">
        <v>16739</v>
      </c>
      <c r="D6672" s="38" t="s">
        <v>16049</v>
      </c>
      <c r="E6672" s="38" t="s">
        <v>6683</v>
      </c>
      <c r="F6672" s="41" t="s">
        <v>6684</v>
      </c>
      <c r="G6672" s="19" t="s">
        <v>797</v>
      </c>
      <c r="H6672" s="41">
        <v>2</v>
      </c>
      <c r="I6672" s="41">
        <v>4</v>
      </c>
      <c r="J6672" s="41">
        <v>10</v>
      </c>
      <c r="K6672" s="44">
        <v>30</v>
      </c>
      <c r="L6672" s="20">
        <v>3872736</v>
      </c>
      <c r="M6672" s="19" t="s">
        <v>15960</v>
      </c>
      <c r="N6672" s="28" t="s">
        <v>15953</v>
      </c>
    </row>
    <row r="6673" spans="1:14" ht="30" x14ac:dyDescent="0.25">
      <c r="A6673" s="27" t="s">
        <v>6182</v>
      </c>
      <c r="B6673" s="19" t="s">
        <v>17016</v>
      </c>
      <c r="C6673" s="19" t="s">
        <v>16846</v>
      </c>
      <c r="D6673" s="38" t="s">
        <v>16156</v>
      </c>
      <c r="E6673" s="38" t="s">
        <v>6685</v>
      </c>
      <c r="F6673" s="41" t="s">
        <v>6684</v>
      </c>
      <c r="G6673" s="19" t="s">
        <v>797</v>
      </c>
      <c r="H6673" s="41">
        <v>2</v>
      </c>
      <c r="I6673" s="41">
        <v>4</v>
      </c>
      <c r="J6673" s="41">
        <v>10</v>
      </c>
      <c r="K6673" s="44">
        <v>4</v>
      </c>
      <c r="L6673" s="20">
        <v>484092</v>
      </c>
      <c r="M6673" s="19" t="s">
        <v>15960</v>
      </c>
      <c r="N6673" s="28" t="s">
        <v>15953</v>
      </c>
    </row>
    <row r="6674" spans="1:14" ht="30" x14ac:dyDescent="0.25">
      <c r="A6674" s="27" t="s">
        <v>6182</v>
      </c>
      <c r="B6674" s="19" t="s">
        <v>17013</v>
      </c>
      <c r="C6674" s="19" t="s">
        <v>16743</v>
      </c>
      <c r="D6674" s="38" t="s">
        <v>16053</v>
      </c>
      <c r="E6674" s="38" t="s">
        <v>6686</v>
      </c>
      <c r="F6674" s="41" t="s">
        <v>6687</v>
      </c>
      <c r="G6674" s="19" t="s">
        <v>797</v>
      </c>
      <c r="H6674" s="41">
        <v>2</v>
      </c>
      <c r="I6674" s="41">
        <v>4</v>
      </c>
      <c r="J6674" s="41">
        <v>10</v>
      </c>
      <c r="K6674" s="44">
        <v>1</v>
      </c>
      <c r="L6674" s="20">
        <v>23669.1</v>
      </c>
      <c r="M6674" s="19" t="s">
        <v>11</v>
      </c>
      <c r="N6674" s="28" t="s">
        <v>15953</v>
      </c>
    </row>
    <row r="6675" spans="1:14" ht="30" x14ac:dyDescent="0.25">
      <c r="A6675" s="27" t="s">
        <v>6182</v>
      </c>
      <c r="B6675" s="19" t="s">
        <v>17013</v>
      </c>
      <c r="C6675" s="19" t="s">
        <v>16743</v>
      </c>
      <c r="D6675" s="38" t="s">
        <v>16053</v>
      </c>
      <c r="E6675" s="38" t="s">
        <v>6688</v>
      </c>
      <c r="F6675" s="41" t="s">
        <v>6687</v>
      </c>
      <c r="G6675" s="19" t="s">
        <v>797</v>
      </c>
      <c r="H6675" s="41">
        <v>2</v>
      </c>
      <c r="I6675" s="41">
        <v>4</v>
      </c>
      <c r="J6675" s="41">
        <v>10</v>
      </c>
      <c r="K6675" s="44">
        <v>1</v>
      </c>
      <c r="L6675" s="20">
        <v>19361.3</v>
      </c>
      <c r="M6675" s="19" t="s">
        <v>11</v>
      </c>
      <c r="N6675" s="28" t="s">
        <v>15953</v>
      </c>
    </row>
    <row r="6676" spans="1:14" ht="90" x14ac:dyDescent="0.25">
      <c r="A6676" s="27" t="s">
        <v>6182</v>
      </c>
      <c r="B6676" s="19" t="s">
        <v>17012</v>
      </c>
      <c r="C6676" s="19" t="s">
        <v>16739</v>
      </c>
      <c r="D6676" s="38" t="s">
        <v>16049</v>
      </c>
      <c r="E6676" s="38" t="s">
        <v>6689</v>
      </c>
      <c r="F6676" s="41" t="s">
        <v>6690</v>
      </c>
      <c r="G6676" s="19" t="s">
        <v>797</v>
      </c>
      <c r="H6676" s="41">
        <v>2</v>
      </c>
      <c r="I6676" s="41">
        <v>4</v>
      </c>
      <c r="J6676" s="41">
        <v>10</v>
      </c>
      <c r="K6676" s="44">
        <v>1</v>
      </c>
      <c r="L6676" s="20">
        <v>266774.2</v>
      </c>
      <c r="M6676" s="19" t="s">
        <v>15960</v>
      </c>
      <c r="N6676" s="28" t="s">
        <v>15953</v>
      </c>
    </row>
    <row r="6677" spans="1:14" ht="30" x14ac:dyDescent="0.25">
      <c r="A6677" s="27" t="s">
        <v>6182</v>
      </c>
      <c r="B6677" s="19" t="s">
        <v>17016</v>
      </c>
      <c r="C6677" s="19" t="s">
        <v>16846</v>
      </c>
      <c r="D6677" s="38" t="s">
        <v>16156</v>
      </c>
      <c r="E6677" s="38" t="s">
        <v>6691</v>
      </c>
      <c r="F6677" s="41" t="s">
        <v>5708</v>
      </c>
      <c r="G6677" s="19" t="s">
        <v>611</v>
      </c>
      <c r="H6677" s="41">
        <v>2</v>
      </c>
      <c r="I6677" s="41">
        <v>4</v>
      </c>
      <c r="J6677" s="41">
        <v>10</v>
      </c>
      <c r="K6677" s="44">
        <v>7</v>
      </c>
      <c r="L6677" s="20">
        <v>541450</v>
      </c>
      <c r="M6677" s="19" t="s">
        <v>15970</v>
      </c>
      <c r="N6677" s="28" t="s">
        <v>15953</v>
      </c>
    </row>
    <row r="6678" spans="1:14" ht="90" x14ac:dyDescent="0.25">
      <c r="A6678" s="27" t="s">
        <v>6182</v>
      </c>
      <c r="B6678" s="19" t="s">
        <v>17012</v>
      </c>
      <c r="C6678" s="19" t="s">
        <v>16739</v>
      </c>
      <c r="D6678" s="38" t="s">
        <v>16049</v>
      </c>
      <c r="E6678" s="38" t="s">
        <v>6692</v>
      </c>
      <c r="F6678" s="41" t="s">
        <v>1282</v>
      </c>
      <c r="G6678" s="19" t="s">
        <v>797</v>
      </c>
      <c r="H6678" s="41">
        <v>2</v>
      </c>
      <c r="I6678" s="41">
        <v>4</v>
      </c>
      <c r="J6678" s="41">
        <v>10</v>
      </c>
      <c r="K6678" s="44">
        <v>22</v>
      </c>
      <c r="L6678" s="20">
        <v>10034270.4</v>
      </c>
      <c r="M6678" s="19" t="s">
        <v>11</v>
      </c>
      <c r="N6678" s="28" t="s">
        <v>15953</v>
      </c>
    </row>
    <row r="6679" spans="1:14" ht="90" x14ac:dyDescent="0.25">
      <c r="A6679" s="27" t="s">
        <v>6182</v>
      </c>
      <c r="B6679" s="19" t="s">
        <v>17012</v>
      </c>
      <c r="C6679" s="19" t="s">
        <v>16739</v>
      </c>
      <c r="D6679" s="38" t="s">
        <v>16049</v>
      </c>
      <c r="E6679" s="38" t="s">
        <v>6693</v>
      </c>
      <c r="F6679" s="41" t="s">
        <v>6694</v>
      </c>
      <c r="G6679" s="19" t="s">
        <v>797</v>
      </c>
      <c r="H6679" s="41">
        <v>2</v>
      </c>
      <c r="I6679" s="41">
        <v>4</v>
      </c>
      <c r="J6679" s="41">
        <v>10</v>
      </c>
      <c r="K6679" s="44">
        <v>137</v>
      </c>
      <c r="L6679" s="20">
        <v>33011944.699999999</v>
      </c>
      <c r="M6679" s="19" t="s">
        <v>11</v>
      </c>
      <c r="N6679" s="28" t="s">
        <v>15953</v>
      </c>
    </row>
    <row r="6680" spans="1:14" ht="90" x14ac:dyDescent="0.25">
      <c r="A6680" s="27" t="s">
        <v>6182</v>
      </c>
      <c r="B6680" s="19" t="s">
        <v>17012</v>
      </c>
      <c r="C6680" s="19" t="s">
        <v>16739</v>
      </c>
      <c r="D6680" s="38" t="s">
        <v>16049</v>
      </c>
      <c r="E6680" s="38" t="s">
        <v>6695</v>
      </c>
      <c r="F6680" s="41" t="s">
        <v>6694</v>
      </c>
      <c r="G6680" s="19" t="s">
        <v>797</v>
      </c>
      <c r="H6680" s="41">
        <v>2</v>
      </c>
      <c r="I6680" s="41">
        <v>4</v>
      </c>
      <c r="J6680" s="41">
        <v>10</v>
      </c>
      <c r="K6680" s="44">
        <v>12</v>
      </c>
      <c r="L6680" s="20">
        <v>1290912</v>
      </c>
      <c r="M6680" s="19" t="s">
        <v>11</v>
      </c>
      <c r="N6680" s="28" t="s">
        <v>15953</v>
      </c>
    </row>
    <row r="6681" spans="1:14" ht="120" x14ac:dyDescent="0.25">
      <c r="A6681" s="27" t="s">
        <v>6182</v>
      </c>
      <c r="B6681" s="19" t="s">
        <v>17012</v>
      </c>
      <c r="C6681" s="19" t="s">
        <v>16844</v>
      </c>
      <c r="D6681" s="38" t="s">
        <v>16154</v>
      </c>
      <c r="E6681" s="38" t="s">
        <v>6696</v>
      </c>
      <c r="F6681" s="41" t="s">
        <v>5715</v>
      </c>
      <c r="G6681" s="19" t="s">
        <v>721</v>
      </c>
      <c r="H6681" s="41">
        <v>4</v>
      </c>
      <c r="I6681" s="41">
        <v>2</v>
      </c>
      <c r="J6681" s="41">
        <v>10</v>
      </c>
      <c r="K6681" s="44">
        <v>2</v>
      </c>
      <c r="L6681" s="20">
        <v>22655.7</v>
      </c>
      <c r="M6681" s="19" t="s">
        <v>15970</v>
      </c>
      <c r="N6681" s="28" t="s">
        <v>15953</v>
      </c>
    </row>
    <row r="6682" spans="1:14" ht="120" x14ac:dyDescent="0.25">
      <c r="A6682" s="27" t="s">
        <v>6182</v>
      </c>
      <c r="B6682" s="19" t="s">
        <v>17012</v>
      </c>
      <c r="C6682" s="19" t="s">
        <v>16844</v>
      </c>
      <c r="D6682" s="38" t="s">
        <v>16154</v>
      </c>
      <c r="E6682" s="38" t="s">
        <v>6697</v>
      </c>
      <c r="F6682" s="41" t="s">
        <v>5715</v>
      </c>
      <c r="G6682" s="19" t="s">
        <v>797</v>
      </c>
      <c r="H6682" s="41">
        <v>2</v>
      </c>
      <c r="I6682" s="41">
        <v>4</v>
      </c>
      <c r="J6682" s="41">
        <v>10</v>
      </c>
      <c r="K6682" s="44">
        <v>1</v>
      </c>
      <c r="L6682" s="20">
        <v>142538.20000000001</v>
      </c>
      <c r="M6682" s="19" t="s">
        <v>11</v>
      </c>
      <c r="N6682" s="28" t="s">
        <v>15953</v>
      </c>
    </row>
    <row r="6683" spans="1:14" ht="90" x14ac:dyDescent="0.25">
      <c r="A6683" s="27" t="s">
        <v>6182</v>
      </c>
      <c r="B6683" s="19" t="s">
        <v>17012</v>
      </c>
      <c r="C6683" s="19" t="s">
        <v>16739</v>
      </c>
      <c r="D6683" s="38" t="s">
        <v>16049</v>
      </c>
      <c r="E6683" s="38" t="s">
        <v>6698</v>
      </c>
      <c r="F6683" s="41" t="s">
        <v>6699</v>
      </c>
      <c r="G6683" s="19" t="s">
        <v>797</v>
      </c>
      <c r="H6683" s="41">
        <v>2</v>
      </c>
      <c r="I6683" s="41">
        <v>4</v>
      </c>
      <c r="J6683" s="41">
        <v>10</v>
      </c>
      <c r="K6683" s="44">
        <v>3</v>
      </c>
      <c r="L6683" s="20">
        <v>567987</v>
      </c>
      <c r="M6683" s="19" t="s">
        <v>11</v>
      </c>
      <c r="N6683" s="28" t="s">
        <v>15953</v>
      </c>
    </row>
    <row r="6684" spans="1:14" ht="90" x14ac:dyDescent="0.25">
      <c r="A6684" s="27" t="s">
        <v>6182</v>
      </c>
      <c r="B6684" s="19" t="s">
        <v>17012</v>
      </c>
      <c r="C6684" s="19" t="s">
        <v>16739</v>
      </c>
      <c r="D6684" s="38" t="s">
        <v>16049</v>
      </c>
      <c r="E6684" s="38" t="s">
        <v>6700</v>
      </c>
      <c r="F6684" s="41" t="s">
        <v>6699</v>
      </c>
      <c r="G6684" s="19" t="s">
        <v>797</v>
      </c>
      <c r="H6684" s="41">
        <v>2</v>
      </c>
      <c r="I6684" s="41">
        <v>4</v>
      </c>
      <c r="J6684" s="41">
        <v>10</v>
      </c>
      <c r="K6684" s="44">
        <v>1</v>
      </c>
      <c r="L6684" s="20">
        <v>387261.7</v>
      </c>
      <c r="M6684" s="19" t="s">
        <v>11</v>
      </c>
      <c r="N6684" s="28" t="s">
        <v>15953</v>
      </c>
    </row>
    <row r="6685" spans="1:14" ht="90" x14ac:dyDescent="0.25">
      <c r="A6685" s="27" t="s">
        <v>6182</v>
      </c>
      <c r="B6685" s="19" t="s">
        <v>17012</v>
      </c>
      <c r="C6685" s="19" t="s">
        <v>16739</v>
      </c>
      <c r="D6685" s="38" t="s">
        <v>16049</v>
      </c>
      <c r="E6685" s="38" t="s">
        <v>6701</v>
      </c>
      <c r="F6685" s="41" t="s">
        <v>6699</v>
      </c>
      <c r="G6685" s="19" t="s">
        <v>797</v>
      </c>
      <c r="H6685" s="41">
        <v>2</v>
      </c>
      <c r="I6685" s="41">
        <v>4</v>
      </c>
      <c r="J6685" s="41">
        <v>10</v>
      </c>
      <c r="K6685" s="44">
        <v>25</v>
      </c>
      <c r="L6685" s="20">
        <v>6203767.5</v>
      </c>
      <c r="M6685" s="19" t="s">
        <v>11</v>
      </c>
      <c r="N6685" s="28" t="s">
        <v>15953</v>
      </c>
    </row>
    <row r="6686" spans="1:14" ht="90" x14ac:dyDescent="0.25">
      <c r="A6686" s="27" t="s">
        <v>6182</v>
      </c>
      <c r="B6686" s="19" t="s">
        <v>17012</v>
      </c>
      <c r="C6686" s="19" t="s">
        <v>16739</v>
      </c>
      <c r="D6686" s="38" t="s">
        <v>16049</v>
      </c>
      <c r="E6686" s="38" t="s">
        <v>6702</v>
      </c>
      <c r="F6686" s="41" t="s">
        <v>6699</v>
      </c>
      <c r="G6686" s="19" t="s">
        <v>797</v>
      </c>
      <c r="H6686" s="41">
        <v>2</v>
      </c>
      <c r="I6686" s="41">
        <v>4</v>
      </c>
      <c r="J6686" s="41">
        <v>10</v>
      </c>
      <c r="K6686" s="44">
        <v>2</v>
      </c>
      <c r="L6686" s="20">
        <v>258182.39999999999</v>
      </c>
      <c r="M6686" s="19" t="s">
        <v>11</v>
      </c>
      <c r="N6686" s="28" t="s">
        <v>15953</v>
      </c>
    </row>
    <row r="6687" spans="1:14" ht="90" x14ac:dyDescent="0.25">
      <c r="A6687" s="27" t="s">
        <v>6182</v>
      </c>
      <c r="B6687" s="19" t="s">
        <v>17012</v>
      </c>
      <c r="C6687" s="19" t="s">
        <v>16739</v>
      </c>
      <c r="D6687" s="38" t="s">
        <v>16049</v>
      </c>
      <c r="E6687" s="38" t="s">
        <v>6703</v>
      </c>
      <c r="F6687" s="41" t="s">
        <v>6699</v>
      </c>
      <c r="G6687" s="19" t="s">
        <v>797</v>
      </c>
      <c r="H6687" s="41">
        <v>2</v>
      </c>
      <c r="I6687" s="41">
        <v>4</v>
      </c>
      <c r="J6687" s="41">
        <v>10</v>
      </c>
      <c r="K6687" s="44">
        <v>1</v>
      </c>
      <c r="L6687" s="20">
        <v>296893.09999999998</v>
      </c>
      <c r="M6687" s="19" t="s">
        <v>11</v>
      </c>
      <c r="N6687" s="28" t="s">
        <v>15953</v>
      </c>
    </row>
    <row r="6688" spans="1:14" ht="45" x14ac:dyDescent="0.25">
      <c r="A6688" s="27" t="s">
        <v>6182</v>
      </c>
      <c r="B6688" s="19" t="s">
        <v>16745</v>
      </c>
      <c r="C6688" s="19" t="s">
        <v>16745</v>
      </c>
      <c r="D6688" s="38" t="s">
        <v>16055</v>
      </c>
      <c r="E6688" s="38" t="s">
        <v>6704</v>
      </c>
      <c r="F6688" s="41" t="s">
        <v>6705</v>
      </c>
      <c r="G6688" s="19" t="s">
        <v>797</v>
      </c>
      <c r="H6688" s="41">
        <v>2</v>
      </c>
      <c r="I6688" s="41">
        <v>4</v>
      </c>
      <c r="J6688" s="41">
        <v>10</v>
      </c>
      <c r="K6688" s="44">
        <v>10</v>
      </c>
      <c r="L6688" s="20">
        <v>649502</v>
      </c>
      <c r="M6688" s="19" t="s">
        <v>11</v>
      </c>
      <c r="N6688" s="28" t="s">
        <v>15953</v>
      </c>
    </row>
    <row r="6689" spans="1:14" ht="45" x14ac:dyDescent="0.25">
      <c r="A6689" s="27" t="s">
        <v>6182</v>
      </c>
      <c r="B6689" s="19" t="s">
        <v>16745</v>
      </c>
      <c r="C6689" s="19" t="s">
        <v>16745</v>
      </c>
      <c r="D6689" s="38" t="s">
        <v>16055</v>
      </c>
      <c r="E6689" s="38" t="s">
        <v>6706</v>
      </c>
      <c r="F6689" s="41" t="s">
        <v>3038</v>
      </c>
      <c r="G6689" s="19" t="s">
        <v>797</v>
      </c>
      <c r="H6689" s="41">
        <v>2</v>
      </c>
      <c r="I6689" s="41">
        <v>4</v>
      </c>
      <c r="J6689" s="41">
        <v>10</v>
      </c>
      <c r="K6689" s="44">
        <v>1</v>
      </c>
      <c r="L6689" s="20">
        <v>216484.8</v>
      </c>
      <c r="M6689" s="19" t="s">
        <v>11</v>
      </c>
      <c r="N6689" s="28" t="s">
        <v>15953</v>
      </c>
    </row>
    <row r="6690" spans="1:14" ht="75" x14ac:dyDescent="0.25">
      <c r="A6690" s="27" t="s">
        <v>6182</v>
      </c>
      <c r="B6690" s="19" t="s">
        <v>17040</v>
      </c>
      <c r="C6690" s="19" t="s">
        <v>16796</v>
      </c>
      <c r="D6690" s="38" t="s">
        <v>16106</v>
      </c>
      <c r="E6690" s="38" t="s">
        <v>6707</v>
      </c>
      <c r="F6690" s="41" t="s">
        <v>845</v>
      </c>
      <c r="G6690" s="19" t="s">
        <v>611</v>
      </c>
      <c r="H6690" s="41">
        <v>1</v>
      </c>
      <c r="I6690" s="41">
        <v>2</v>
      </c>
      <c r="J6690" s="41">
        <v>10</v>
      </c>
      <c r="K6690" s="44">
        <v>1</v>
      </c>
      <c r="L6690" s="20">
        <v>550000</v>
      </c>
      <c r="M6690" s="19" t="s">
        <v>11</v>
      </c>
      <c r="N6690" s="28" t="s">
        <v>15953</v>
      </c>
    </row>
    <row r="6691" spans="1:14" ht="45" x14ac:dyDescent="0.25">
      <c r="A6691" s="27" t="s">
        <v>6182</v>
      </c>
      <c r="B6691" s="19" t="s">
        <v>16745</v>
      </c>
      <c r="C6691" s="19" t="s">
        <v>16745</v>
      </c>
      <c r="D6691" s="38" t="s">
        <v>16055</v>
      </c>
      <c r="E6691" s="38" t="s">
        <v>6708</v>
      </c>
      <c r="F6691" s="41" t="s">
        <v>6709</v>
      </c>
      <c r="G6691" s="19" t="s">
        <v>797</v>
      </c>
      <c r="H6691" s="41">
        <v>2</v>
      </c>
      <c r="I6691" s="41">
        <v>4</v>
      </c>
      <c r="J6691" s="41">
        <v>10</v>
      </c>
      <c r="K6691" s="44">
        <v>4</v>
      </c>
      <c r="L6691" s="20">
        <v>294406</v>
      </c>
      <c r="M6691" s="19" t="s">
        <v>11</v>
      </c>
      <c r="N6691" s="28" t="s">
        <v>15953</v>
      </c>
    </row>
    <row r="6692" spans="1:14" ht="45" x14ac:dyDescent="0.25">
      <c r="A6692" s="27" t="s">
        <v>6182</v>
      </c>
      <c r="B6692" s="19" t="s">
        <v>16745</v>
      </c>
      <c r="C6692" s="19" t="s">
        <v>16745</v>
      </c>
      <c r="D6692" s="38" t="s">
        <v>16055</v>
      </c>
      <c r="E6692" s="38" t="s">
        <v>6710</v>
      </c>
      <c r="F6692" s="41" t="s">
        <v>6711</v>
      </c>
      <c r="G6692" s="19" t="s">
        <v>797</v>
      </c>
      <c r="H6692" s="41">
        <v>2</v>
      </c>
      <c r="I6692" s="41">
        <v>4</v>
      </c>
      <c r="J6692" s="41">
        <v>10</v>
      </c>
      <c r="K6692" s="44">
        <v>1</v>
      </c>
      <c r="L6692" s="20">
        <v>108242.4</v>
      </c>
      <c r="M6692" s="19" t="s">
        <v>11</v>
      </c>
      <c r="N6692" s="28" t="s">
        <v>15953</v>
      </c>
    </row>
    <row r="6693" spans="1:14" ht="30" x14ac:dyDescent="0.25">
      <c r="A6693" s="27" t="s">
        <v>6182</v>
      </c>
      <c r="B6693" s="19" t="s">
        <v>17040</v>
      </c>
      <c r="C6693" s="19" t="s">
        <v>16796</v>
      </c>
      <c r="D6693" s="38" t="s">
        <v>16106</v>
      </c>
      <c r="E6693" s="38" t="s">
        <v>6712</v>
      </c>
      <c r="F6693" s="41" t="s">
        <v>847</v>
      </c>
      <c r="G6693" s="19" t="s">
        <v>611</v>
      </c>
      <c r="H6693" s="41">
        <v>1</v>
      </c>
      <c r="I6693" s="41">
        <v>2</v>
      </c>
      <c r="J6693" s="41">
        <v>10</v>
      </c>
      <c r="K6693" s="44">
        <v>1</v>
      </c>
      <c r="L6693" s="20">
        <v>1075000</v>
      </c>
      <c r="M6693" s="19" t="s">
        <v>11</v>
      </c>
      <c r="N6693" s="28" t="s">
        <v>15953</v>
      </c>
    </row>
    <row r="6694" spans="1:14" ht="45" x14ac:dyDescent="0.25">
      <c r="A6694" s="27" t="s">
        <v>6182</v>
      </c>
      <c r="B6694" s="19" t="s">
        <v>17013</v>
      </c>
      <c r="C6694" s="19" t="s">
        <v>16740</v>
      </c>
      <c r="D6694" s="38" t="s">
        <v>16050</v>
      </c>
      <c r="E6694" s="38" t="s">
        <v>6713</v>
      </c>
      <c r="F6694" s="41" t="s">
        <v>1992</v>
      </c>
      <c r="G6694" s="19" t="s">
        <v>797</v>
      </c>
      <c r="H6694" s="41">
        <v>2</v>
      </c>
      <c r="I6694" s="41">
        <v>4</v>
      </c>
      <c r="J6694" s="41">
        <v>10</v>
      </c>
      <c r="K6694" s="44">
        <v>5</v>
      </c>
      <c r="L6694" s="20">
        <v>1344640.5</v>
      </c>
      <c r="M6694" s="19" t="s">
        <v>11</v>
      </c>
      <c r="N6694" s="28" t="s">
        <v>15953</v>
      </c>
    </row>
    <row r="6695" spans="1:14" ht="30" x14ac:dyDescent="0.25">
      <c r="A6695" s="27" t="s">
        <v>6182</v>
      </c>
      <c r="B6695" s="19" t="s">
        <v>17016</v>
      </c>
      <c r="C6695" s="19" t="s">
        <v>16846</v>
      </c>
      <c r="D6695" s="38" t="s">
        <v>16156</v>
      </c>
      <c r="E6695" s="38" t="s">
        <v>6714</v>
      </c>
      <c r="F6695" s="41" t="s">
        <v>1324</v>
      </c>
      <c r="G6695" s="19" t="s">
        <v>797</v>
      </c>
      <c r="H6695" s="41">
        <v>2</v>
      </c>
      <c r="I6695" s="41">
        <v>4</v>
      </c>
      <c r="J6695" s="41">
        <v>10</v>
      </c>
      <c r="K6695" s="44">
        <v>4</v>
      </c>
      <c r="L6695" s="20">
        <v>2633327.2000000002</v>
      </c>
      <c r="M6695" s="19" t="s">
        <v>11</v>
      </c>
      <c r="N6695" s="28" t="s">
        <v>15953</v>
      </c>
    </row>
    <row r="6696" spans="1:14" ht="30" x14ac:dyDescent="0.25">
      <c r="A6696" s="27" t="s">
        <v>6182</v>
      </c>
      <c r="B6696" s="19" t="s">
        <v>17013</v>
      </c>
      <c r="C6696" s="19" t="s">
        <v>16851</v>
      </c>
      <c r="D6696" s="38" t="s">
        <v>16161</v>
      </c>
      <c r="E6696" s="38" t="s">
        <v>6715</v>
      </c>
      <c r="F6696" s="41" t="s">
        <v>6716</v>
      </c>
      <c r="G6696" s="19" t="s">
        <v>611</v>
      </c>
      <c r="H6696" s="41">
        <v>1</v>
      </c>
      <c r="I6696" s="41">
        <v>2</v>
      </c>
      <c r="J6696" s="41">
        <v>10</v>
      </c>
      <c r="K6696" s="44">
        <v>5</v>
      </c>
      <c r="L6696" s="20">
        <v>450000</v>
      </c>
      <c r="M6696" s="19" t="s">
        <v>11</v>
      </c>
      <c r="N6696" s="28" t="s">
        <v>15953</v>
      </c>
    </row>
    <row r="6697" spans="1:14" ht="30" x14ac:dyDescent="0.25">
      <c r="A6697" s="27" t="s">
        <v>6182</v>
      </c>
      <c r="B6697" s="19" t="s">
        <v>17013</v>
      </c>
      <c r="C6697" s="19" t="s">
        <v>16776</v>
      </c>
      <c r="D6697" s="38" t="s">
        <v>16086</v>
      </c>
      <c r="E6697" s="38" t="s">
        <v>6717</v>
      </c>
      <c r="F6697" s="41" t="s">
        <v>5751</v>
      </c>
      <c r="G6697" s="19" t="s">
        <v>611</v>
      </c>
      <c r="H6697" s="41">
        <v>1</v>
      </c>
      <c r="I6697" s="41">
        <v>3</v>
      </c>
      <c r="J6697" s="41">
        <v>10</v>
      </c>
      <c r="K6697" s="44">
        <v>8</v>
      </c>
      <c r="L6697" s="20">
        <v>15754800</v>
      </c>
      <c r="M6697" s="19" t="s">
        <v>11</v>
      </c>
      <c r="N6697" s="28" t="s">
        <v>15953</v>
      </c>
    </row>
    <row r="6698" spans="1:14" ht="30" x14ac:dyDescent="0.25">
      <c r="A6698" s="27" t="s">
        <v>6182</v>
      </c>
      <c r="B6698" s="19" t="s">
        <v>17013</v>
      </c>
      <c r="C6698" s="19" t="s">
        <v>16776</v>
      </c>
      <c r="D6698" s="38" t="s">
        <v>16086</v>
      </c>
      <c r="E6698" s="38" t="s">
        <v>6718</v>
      </c>
      <c r="F6698" s="41" t="s">
        <v>5751</v>
      </c>
      <c r="G6698" s="19" t="s">
        <v>611</v>
      </c>
      <c r="H6698" s="41">
        <v>1</v>
      </c>
      <c r="I6698" s="41">
        <v>3</v>
      </c>
      <c r="J6698" s="41">
        <v>10</v>
      </c>
      <c r="K6698" s="44">
        <v>4</v>
      </c>
      <c r="L6698" s="20">
        <v>5520600</v>
      </c>
      <c r="M6698" s="19" t="s">
        <v>11</v>
      </c>
      <c r="N6698" s="28" t="s">
        <v>15953</v>
      </c>
    </row>
    <row r="6699" spans="1:14" ht="30" x14ac:dyDescent="0.25">
      <c r="A6699" s="27" t="s">
        <v>6182</v>
      </c>
      <c r="B6699" s="19" t="s">
        <v>17041</v>
      </c>
      <c r="C6699" s="19" t="s">
        <v>16798</v>
      </c>
      <c r="D6699" s="38" t="s">
        <v>16108</v>
      </c>
      <c r="E6699" s="38" t="s">
        <v>6719</v>
      </c>
      <c r="F6699" s="41" t="s">
        <v>746</v>
      </c>
      <c r="G6699" s="19" t="s">
        <v>611</v>
      </c>
      <c r="H6699" s="41">
        <v>8</v>
      </c>
      <c r="I6699" s="41">
        <v>2</v>
      </c>
      <c r="J6699" s="41">
        <v>10</v>
      </c>
      <c r="K6699" s="44">
        <v>2</v>
      </c>
      <c r="L6699" s="20">
        <v>20048882</v>
      </c>
      <c r="M6699" s="19" t="s">
        <v>11</v>
      </c>
      <c r="N6699" s="28" t="s">
        <v>15953</v>
      </c>
    </row>
    <row r="6700" spans="1:14" ht="30" x14ac:dyDescent="0.25">
      <c r="A6700" s="27" t="s">
        <v>6182</v>
      </c>
      <c r="B6700" s="19" t="s">
        <v>17041</v>
      </c>
      <c r="C6700" s="19" t="s">
        <v>16798</v>
      </c>
      <c r="D6700" s="38" t="s">
        <v>16108</v>
      </c>
      <c r="E6700" s="38" t="s">
        <v>6720</v>
      </c>
      <c r="F6700" s="41" t="s">
        <v>6721</v>
      </c>
      <c r="G6700" s="19" t="s">
        <v>611</v>
      </c>
      <c r="H6700" s="41">
        <v>1</v>
      </c>
      <c r="I6700" s="41">
        <v>2</v>
      </c>
      <c r="J6700" s="41">
        <v>10</v>
      </c>
      <c r="K6700" s="44">
        <v>1</v>
      </c>
      <c r="L6700" s="20">
        <v>2033000</v>
      </c>
      <c r="M6700" s="19" t="s">
        <v>11</v>
      </c>
      <c r="N6700" s="28" t="s">
        <v>15953</v>
      </c>
    </row>
    <row r="6701" spans="1:14" ht="45" x14ac:dyDescent="0.25">
      <c r="A6701" s="27" t="s">
        <v>6182</v>
      </c>
      <c r="B6701" s="19" t="s">
        <v>17063</v>
      </c>
      <c r="C6701" s="19" t="s">
        <v>16868</v>
      </c>
      <c r="D6701" s="38" t="s">
        <v>16178</v>
      </c>
      <c r="E6701" s="38" t="s">
        <v>6722</v>
      </c>
      <c r="F6701" s="41" t="s">
        <v>3354</v>
      </c>
      <c r="G6701" s="19" t="s">
        <v>797</v>
      </c>
      <c r="H6701" s="41">
        <v>2</v>
      </c>
      <c r="I6701" s="41">
        <v>4</v>
      </c>
      <c r="J6701" s="41">
        <v>10</v>
      </c>
      <c r="K6701" s="44">
        <v>2</v>
      </c>
      <c r="L6701" s="20">
        <v>139848.79999999999</v>
      </c>
      <c r="M6701" s="19" t="s">
        <v>11</v>
      </c>
      <c r="N6701" s="28" t="s">
        <v>15953</v>
      </c>
    </row>
    <row r="6702" spans="1:14" ht="30" x14ac:dyDescent="0.25">
      <c r="A6702" s="27" t="s">
        <v>6182</v>
      </c>
      <c r="B6702" s="19" t="s">
        <v>17063</v>
      </c>
      <c r="C6702" s="19" t="s">
        <v>16868</v>
      </c>
      <c r="D6702" s="38" t="s">
        <v>16178</v>
      </c>
      <c r="E6702" s="38" t="s">
        <v>6723</v>
      </c>
      <c r="F6702" s="41" t="s">
        <v>3354</v>
      </c>
      <c r="G6702" s="19" t="s">
        <v>721</v>
      </c>
      <c r="H6702" s="41">
        <v>4</v>
      </c>
      <c r="I6702" s="41">
        <v>2</v>
      </c>
      <c r="J6702" s="41">
        <v>10</v>
      </c>
      <c r="K6702" s="44">
        <v>2</v>
      </c>
      <c r="L6702" s="20">
        <v>95006.399999999994</v>
      </c>
      <c r="M6702" s="19" t="s">
        <v>11</v>
      </c>
      <c r="N6702" s="28" t="s">
        <v>15953</v>
      </c>
    </row>
    <row r="6703" spans="1:14" ht="30" x14ac:dyDescent="0.25">
      <c r="A6703" s="27" t="s">
        <v>6182</v>
      </c>
      <c r="B6703" s="19" t="s">
        <v>17063</v>
      </c>
      <c r="C6703" s="19" t="s">
        <v>16868</v>
      </c>
      <c r="D6703" s="38" t="s">
        <v>16178</v>
      </c>
      <c r="E6703" s="38" t="s">
        <v>6724</v>
      </c>
      <c r="F6703" s="41" t="s">
        <v>3354</v>
      </c>
      <c r="G6703" s="19" t="s">
        <v>721</v>
      </c>
      <c r="H6703" s="41">
        <v>4</v>
      </c>
      <c r="I6703" s="41">
        <v>2</v>
      </c>
      <c r="J6703" s="41">
        <v>10</v>
      </c>
      <c r="K6703" s="44">
        <v>2</v>
      </c>
      <c r="L6703" s="20">
        <v>88785.600000000006</v>
      </c>
      <c r="M6703" s="19" t="s">
        <v>11</v>
      </c>
      <c r="N6703" s="28" t="s">
        <v>15953</v>
      </c>
    </row>
    <row r="6704" spans="1:14" ht="45" x14ac:dyDescent="0.25">
      <c r="A6704" s="27" t="s">
        <v>6182</v>
      </c>
      <c r="B6704" s="19" t="s">
        <v>16860</v>
      </c>
      <c r="C6704" s="19" t="s">
        <v>16860</v>
      </c>
      <c r="D6704" s="38" t="s">
        <v>16170</v>
      </c>
      <c r="E6704" s="38" t="s">
        <v>6725</v>
      </c>
      <c r="F6704" s="41" t="s">
        <v>2642</v>
      </c>
      <c r="G6704" s="19" t="s">
        <v>797</v>
      </c>
      <c r="H6704" s="41">
        <v>2</v>
      </c>
      <c r="I6704" s="41">
        <v>4</v>
      </c>
      <c r="J6704" s="41">
        <v>10</v>
      </c>
      <c r="K6704" s="44">
        <v>1</v>
      </c>
      <c r="L6704" s="20">
        <v>494825.8</v>
      </c>
      <c r="M6704" s="19" t="s">
        <v>11</v>
      </c>
      <c r="N6704" s="28" t="s">
        <v>15953</v>
      </c>
    </row>
    <row r="6705" spans="1:14" ht="30" x14ac:dyDescent="0.25">
      <c r="A6705" s="27" t="s">
        <v>6182</v>
      </c>
      <c r="B6705" s="19" t="s">
        <v>17063</v>
      </c>
      <c r="C6705" s="19" t="s">
        <v>16867</v>
      </c>
      <c r="D6705" s="38" t="s">
        <v>16177</v>
      </c>
      <c r="E6705" s="38" t="s">
        <v>6726</v>
      </c>
      <c r="F6705" s="41" t="s">
        <v>6727</v>
      </c>
      <c r="G6705" s="19" t="s">
        <v>797</v>
      </c>
      <c r="H6705" s="41">
        <v>2</v>
      </c>
      <c r="I6705" s="41">
        <v>4</v>
      </c>
      <c r="J6705" s="41">
        <v>10</v>
      </c>
      <c r="K6705" s="44">
        <v>60</v>
      </c>
      <c r="L6705" s="20">
        <v>309876</v>
      </c>
      <c r="M6705" s="19" t="s">
        <v>11</v>
      </c>
      <c r="N6705" s="28" t="s">
        <v>15953</v>
      </c>
    </row>
    <row r="6706" spans="1:14" ht="30" x14ac:dyDescent="0.25">
      <c r="A6706" s="27" t="s">
        <v>6182</v>
      </c>
      <c r="B6706" s="19" t="s">
        <v>17063</v>
      </c>
      <c r="C6706" s="19" t="s">
        <v>16867</v>
      </c>
      <c r="D6706" s="38" t="s">
        <v>16177</v>
      </c>
      <c r="E6706" s="38" t="s">
        <v>6728</v>
      </c>
      <c r="F6706" s="41" t="s">
        <v>6727</v>
      </c>
      <c r="G6706" s="19" t="s">
        <v>797</v>
      </c>
      <c r="H6706" s="41">
        <v>2</v>
      </c>
      <c r="I6706" s="41">
        <v>4</v>
      </c>
      <c r="J6706" s="41">
        <v>10</v>
      </c>
      <c r="K6706" s="44">
        <v>60</v>
      </c>
      <c r="L6706" s="20">
        <v>366282</v>
      </c>
      <c r="M6706" s="19" t="s">
        <v>11</v>
      </c>
      <c r="N6706" s="28" t="s">
        <v>15953</v>
      </c>
    </row>
    <row r="6707" spans="1:14" ht="30" x14ac:dyDescent="0.25">
      <c r="A6707" s="27" t="s">
        <v>6182</v>
      </c>
      <c r="B6707" s="19" t="s">
        <v>17063</v>
      </c>
      <c r="C6707" s="19" t="s">
        <v>16867</v>
      </c>
      <c r="D6707" s="38" t="s">
        <v>16177</v>
      </c>
      <c r="E6707" s="38" t="s">
        <v>6729</v>
      </c>
      <c r="F6707" s="41" t="s">
        <v>6727</v>
      </c>
      <c r="G6707" s="19" t="s">
        <v>797</v>
      </c>
      <c r="H6707" s="41">
        <v>2</v>
      </c>
      <c r="I6707" s="41">
        <v>4</v>
      </c>
      <c r="J6707" s="41">
        <v>10</v>
      </c>
      <c r="K6707" s="44">
        <v>15</v>
      </c>
      <c r="L6707" s="20">
        <v>403410</v>
      </c>
      <c r="M6707" s="19" t="s">
        <v>11</v>
      </c>
      <c r="N6707" s="28" t="s">
        <v>15953</v>
      </c>
    </row>
    <row r="6708" spans="1:14" ht="45" x14ac:dyDescent="0.25">
      <c r="A6708" s="27" t="s">
        <v>6182</v>
      </c>
      <c r="B6708" s="19" t="s">
        <v>16745</v>
      </c>
      <c r="C6708" s="19" t="s">
        <v>16745</v>
      </c>
      <c r="D6708" s="38" t="s">
        <v>16055</v>
      </c>
      <c r="E6708" s="38" t="s">
        <v>6730</v>
      </c>
      <c r="F6708" s="41" t="s">
        <v>2561</v>
      </c>
      <c r="G6708" s="19" t="s">
        <v>797</v>
      </c>
      <c r="H6708" s="41">
        <v>2</v>
      </c>
      <c r="I6708" s="41">
        <v>4</v>
      </c>
      <c r="J6708" s="41">
        <v>10</v>
      </c>
      <c r="K6708" s="44">
        <v>1</v>
      </c>
      <c r="L6708" s="20">
        <v>38972.5</v>
      </c>
      <c r="M6708" s="19" t="s">
        <v>11</v>
      </c>
      <c r="N6708" s="28" t="s">
        <v>15953</v>
      </c>
    </row>
    <row r="6709" spans="1:14" ht="45" x14ac:dyDescent="0.25">
      <c r="A6709" s="27" t="s">
        <v>6182</v>
      </c>
      <c r="B6709" s="19" t="s">
        <v>17060</v>
      </c>
      <c r="C6709" s="19" t="s">
        <v>16857</v>
      </c>
      <c r="D6709" s="38" t="s">
        <v>16167</v>
      </c>
      <c r="E6709" s="38" t="s">
        <v>6731</v>
      </c>
      <c r="F6709" s="41" t="s">
        <v>2485</v>
      </c>
      <c r="G6709" s="19" t="s">
        <v>721</v>
      </c>
      <c r="H6709" s="41">
        <v>4</v>
      </c>
      <c r="I6709" s="41">
        <v>2</v>
      </c>
      <c r="J6709" s="41">
        <v>10</v>
      </c>
      <c r="K6709" s="44">
        <v>40</v>
      </c>
      <c r="L6709" s="20">
        <v>6739200</v>
      </c>
      <c r="M6709" s="19" t="s">
        <v>11</v>
      </c>
      <c r="N6709" s="28" t="s">
        <v>15953</v>
      </c>
    </row>
    <row r="6710" spans="1:14" ht="45" x14ac:dyDescent="0.25">
      <c r="A6710" s="27" t="s">
        <v>6182</v>
      </c>
      <c r="B6710" s="19" t="s">
        <v>17060</v>
      </c>
      <c r="C6710" s="19" t="s">
        <v>16857</v>
      </c>
      <c r="D6710" s="38" t="s">
        <v>16167</v>
      </c>
      <c r="E6710" s="38" t="s">
        <v>6732</v>
      </c>
      <c r="F6710" s="41" t="s">
        <v>2485</v>
      </c>
      <c r="G6710" s="19" t="s">
        <v>721</v>
      </c>
      <c r="H6710" s="41">
        <v>4</v>
      </c>
      <c r="I6710" s="41">
        <v>2</v>
      </c>
      <c r="J6710" s="41">
        <v>10</v>
      </c>
      <c r="K6710" s="44">
        <v>30</v>
      </c>
      <c r="L6710" s="20">
        <v>5875200</v>
      </c>
      <c r="M6710" s="19" t="s">
        <v>11</v>
      </c>
      <c r="N6710" s="28" t="s">
        <v>15953</v>
      </c>
    </row>
    <row r="6711" spans="1:14" ht="30" x14ac:dyDescent="0.25">
      <c r="A6711" s="27" t="s">
        <v>6182</v>
      </c>
      <c r="B6711" s="19" t="s">
        <v>17060</v>
      </c>
      <c r="C6711" s="19" t="s">
        <v>16857</v>
      </c>
      <c r="D6711" s="38" t="s">
        <v>16167</v>
      </c>
      <c r="E6711" s="38" t="s">
        <v>6733</v>
      </c>
      <c r="F6711" s="41" t="s">
        <v>2485</v>
      </c>
      <c r="G6711" s="19" t="s">
        <v>797</v>
      </c>
      <c r="H6711" s="41">
        <v>2</v>
      </c>
      <c r="I6711" s="41">
        <v>4</v>
      </c>
      <c r="J6711" s="41">
        <v>10</v>
      </c>
      <c r="K6711" s="44">
        <v>4</v>
      </c>
      <c r="L6711" s="20">
        <v>1656575.2</v>
      </c>
      <c r="M6711" s="19" t="s">
        <v>11</v>
      </c>
      <c r="N6711" s="28" t="s">
        <v>15953</v>
      </c>
    </row>
    <row r="6712" spans="1:14" ht="30" x14ac:dyDescent="0.25">
      <c r="A6712" s="27" t="s">
        <v>6182</v>
      </c>
      <c r="B6712" s="19" t="s">
        <v>17060</v>
      </c>
      <c r="C6712" s="19" t="s">
        <v>16857</v>
      </c>
      <c r="D6712" s="38" t="s">
        <v>16167</v>
      </c>
      <c r="E6712" s="38" t="s">
        <v>6734</v>
      </c>
      <c r="F6712" s="41" t="s">
        <v>2485</v>
      </c>
      <c r="G6712" s="19" t="s">
        <v>797</v>
      </c>
      <c r="H6712" s="41">
        <v>2</v>
      </c>
      <c r="I6712" s="41">
        <v>4</v>
      </c>
      <c r="J6712" s="41">
        <v>10</v>
      </c>
      <c r="K6712" s="44">
        <v>1</v>
      </c>
      <c r="L6712" s="20">
        <v>484068.2</v>
      </c>
      <c r="M6712" s="19" t="s">
        <v>11</v>
      </c>
      <c r="N6712" s="28" t="s">
        <v>15953</v>
      </c>
    </row>
    <row r="6713" spans="1:14" ht="30" x14ac:dyDescent="0.25">
      <c r="A6713" s="27" t="s">
        <v>6182</v>
      </c>
      <c r="B6713" s="19" t="s">
        <v>17060</v>
      </c>
      <c r="C6713" s="19" t="s">
        <v>16857</v>
      </c>
      <c r="D6713" s="38" t="s">
        <v>16167</v>
      </c>
      <c r="E6713" s="38" t="s">
        <v>6735</v>
      </c>
      <c r="F6713" s="41" t="s">
        <v>2485</v>
      </c>
      <c r="G6713" s="19" t="s">
        <v>797</v>
      </c>
      <c r="H6713" s="41">
        <v>2</v>
      </c>
      <c r="I6713" s="41">
        <v>4</v>
      </c>
      <c r="J6713" s="41">
        <v>10</v>
      </c>
      <c r="K6713" s="44">
        <v>1</v>
      </c>
      <c r="L6713" s="20">
        <v>484068.2</v>
      </c>
      <c r="M6713" s="19" t="s">
        <v>11</v>
      </c>
      <c r="N6713" s="28" t="s">
        <v>15953</v>
      </c>
    </row>
    <row r="6714" spans="1:14" ht="45" x14ac:dyDescent="0.25">
      <c r="A6714" s="27" t="s">
        <v>6182</v>
      </c>
      <c r="B6714" s="19" t="s">
        <v>16745</v>
      </c>
      <c r="C6714" s="19" t="s">
        <v>16745</v>
      </c>
      <c r="D6714" s="38" t="s">
        <v>16055</v>
      </c>
      <c r="E6714" s="38" t="s">
        <v>6736</v>
      </c>
      <c r="F6714" s="41" t="s">
        <v>6737</v>
      </c>
      <c r="G6714" s="19" t="s">
        <v>721</v>
      </c>
      <c r="H6714" s="41">
        <v>4</v>
      </c>
      <c r="I6714" s="41">
        <v>2</v>
      </c>
      <c r="J6714" s="41">
        <v>10</v>
      </c>
      <c r="K6714" s="44">
        <v>95</v>
      </c>
      <c r="L6714" s="20">
        <v>736905.5</v>
      </c>
      <c r="M6714" s="19" t="s">
        <v>11</v>
      </c>
      <c r="N6714" s="28" t="s">
        <v>15953</v>
      </c>
    </row>
    <row r="6715" spans="1:14" ht="45" x14ac:dyDescent="0.25">
      <c r="A6715" s="27" t="s">
        <v>6182</v>
      </c>
      <c r="B6715" s="19" t="s">
        <v>16745</v>
      </c>
      <c r="C6715" s="19" t="s">
        <v>16745</v>
      </c>
      <c r="D6715" s="38" t="s">
        <v>16055</v>
      </c>
      <c r="E6715" s="38" t="s">
        <v>6738</v>
      </c>
      <c r="F6715" s="41" t="s">
        <v>6737</v>
      </c>
      <c r="G6715" s="19" t="s">
        <v>721</v>
      </c>
      <c r="H6715" s="41">
        <v>4</v>
      </c>
      <c r="I6715" s="41">
        <v>2</v>
      </c>
      <c r="J6715" s="41">
        <v>10</v>
      </c>
      <c r="K6715" s="44">
        <v>95</v>
      </c>
      <c r="L6715" s="20">
        <v>1039698.05</v>
      </c>
      <c r="M6715" s="19" t="s">
        <v>11</v>
      </c>
      <c r="N6715" s="28" t="s">
        <v>15953</v>
      </c>
    </row>
    <row r="6716" spans="1:14" ht="45" x14ac:dyDescent="0.25">
      <c r="A6716" s="27" t="s">
        <v>6182</v>
      </c>
      <c r="B6716" s="19" t="s">
        <v>16745</v>
      </c>
      <c r="C6716" s="19" t="s">
        <v>16745</v>
      </c>
      <c r="D6716" s="38" t="s">
        <v>16055</v>
      </c>
      <c r="E6716" s="38" t="s">
        <v>6739</v>
      </c>
      <c r="F6716" s="41" t="s">
        <v>6737</v>
      </c>
      <c r="G6716" s="19" t="s">
        <v>721</v>
      </c>
      <c r="H6716" s="41">
        <v>4</v>
      </c>
      <c r="I6716" s="41">
        <v>2</v>
      </c>
      <c r="J6716" s="41">
        <v>10</v>
      </c>
      <c r="K6716" s="44">
        <v>95</v>
      </c>
      <c r="L6716" s="20">
        <v>1048832.3</v>
      </c>
      <c r="M6716" s="19" t="s">
        <v>11</v>
      </c>
      <c r="N6716" s="28" t="s">
        <v>15953</v>
      </c>
    </row>
    <row r="6717" spans="1:14" ht="45" x14ac:dyDescent="0.25">
      <c r="A6717" s="27" t="s">
        <v>6182</v>
      </c>
      <c r="B6717" s="19" t="s">
        <v>16745</v>
      </c>
      <c r="C6717" s="19" t="s">
        <v>16745</v>
      </c>
      <c r="D6717" s="38" t="s">
        <v>16055</v>
      </c>
      <c r="E6717" s="38" t="s">
        <v>6740</v>
      </c>
      <c r="F6717" s="41" t="s">
        <v>6737</v>
      </c>
      <c r="G6717" s="19" t="s">
        <v>721</v>
      </c>
      <c r="H6717" s="41">
        <v>4</v>
      </c>
      <c r="I6717" s="41">
        <v>2</v>
      </c>
      <c r="J6717" s="41">
        <v>10</v>
      </c>
      <c r="K6717" s="44">
        <v>95</v>
      </c>
      <c r="L6717" s="20">
        <v>541193.15</v>
      </c>
      <c r="M6717" s="19" t="s">
        <v>11</v>
      </c>
      <c r="N6717" s="28" t="s">
        <v>15953</v>
      </c>
    </row>
    <row r="6718" spans="1:14" ht="45" x14ac:dyDescent="0.25">
      <c r="A6718" s="27" t="s">
        <v>6182</v>
      </c>
      <c r="B6718" s="19" t="s">
        <v>16745</v>
      </c>
      <c r="C6718" s="19" t="s">
        <v>16745</v>
      </c>
      <c r="D6718" s="38" t="s">
        <v>16055</v>
      </c>
      <c r="E6718" s="38" t="s">
        <v>6741</v>
      </c>
      <c r="F6718" s="41" t="s">
        <v>6737</v>
      </c>
      <c r="G6718" s="19" t="s">
        <v>721</v>
      </c>
      <c r="H6718" s="41">
        <v>4</v>
      </c>
      <c r="I6718" s="41">
        <v>2</v>
      </c>
      <c r="J6718" s="41">
        <v>10</v>
      </c>
      <c r="K6718" s="44">
        <v>96</v>
      </c>
      <c r="L6718" s="20">
        <v>430365.12</v>
      </c>
      <c r="M6718" s="19" t="s">
        <v>11</v>
      </c>
      <c r="N6718" s="28" t="s">
        <v>15953</v>
      </c>
    </row>
    <row r="6719" spans="1:14" ht="45" x14ac:dyDescent="0.25">
      <c r="A6719" s="27" t="s">
        <v>6182</v>
      </c>
      <c r="B6719" s="19" t="s">
        <v>16745</v>
      </c>
      <c r="C6719" s="19" t="s">
        <v>16745</v>
      </c>
      <c r="D6719" s="38" t="s">
        <v>16055</v>
      </c>
      <c r="E6719" s="38" t="s">
        <v>6742</v>
      </c>
      <c r="F6719" s="41" t="s">
        <v>6737</v>
      </c>
      <c r="G6719" s="19" t="s">
        <v>721</v>
      </c>
      <c r="H6719" s="41">
        <v>4</v>
      </c>
      <c r="I6719" s="41">
        <v>2</v>
      </c>
      <c r="J6719" s="41">
        <v>10</v>
      </c>
      <c r="K6719" s="44">
        <v>95</v>
      </c>
      <c r="L6719" s="20">
        <v>1012295.2999999999</v>
      </c>
      <c r="M6719" s="19" t="s">
        <v>11</v>
      </c>
      <c r="N6719" s="28" t="s">
        <v>15953</v>
      </c>
    </row>
    <row r="6720" spans="1:14" ht="45" x14ac:dyDescent="0.25">
      <c r="A6720" s="27" t="s">
        <v>6182</v>
      </c>
      <c r="B6720" s="19" t="s">
        <v>16745</v>
      </c>
      <c r="C6720" s="19" t="s">
        <v>16745</v>
      </c>
      <c r="D6720" s="38" t="s">
        <v>16055</v>
      </c>
      <c r="E6720" s="38" t="s">
        <v>6743</v>
      </c>
      <c r="F6720" s="41" t="s">
        <v>6737</v>
      </c>
      <c r="G6720" s="19" t="s">
        <v>721</v>
      </c>
      <c r="H6720" s="41">
        <v>4</v>
      </c>
      <c r="I6720" s="41">
        <v>2</v>
      </c>
      <c r="J6720" s="41">
        <v>10</v>
      </c>
      <c r="K6720" s="44">
        <v>95</v>
      </c>
      <c r="L6720" s="20">
        <v>368543</v>
      </c>
      <c r="M6720" s="19" t="s">
        <v>11</v>
      </c>
      <c r="N6720" s="28" t="s">
        <v>15953</v>
      </c>
    </row>
    <row r="6721" spans="1:14" ht="45" x14ac:dyDescent="0.25">
      <c r="A6721" s="27" t="s">
        <v>6182</v>
      </c>
      <c r="B6721" s="19" t="s">
        <v>16745</v>
      </c>
      <c r="C6721" s="19" t="s">
        <v>16745</v>
      </c>
      <c r="D6721" s="38" t="s">
        <v>16055</v>
      </c>
      <c r="E6721" s="38" t="s">
        <v>6744</v>
      </c>
      <c r="F6721" s="41" t="s">
        <v>6737</v>
      </c>
      <c r="G6721" s="19" t="s">
        <v>721</v>
      </c>
      <c r="H6721" s="41">
        <v>4</v>
      </c>
      <c r="I6721" s="41">
        <v>2</v>
      </c>
      <c r="J6721" s="41">
        <v>10</v>
      </c>
      <c r="K6721" s="44">
        <v>92</v>
      </c>
      <c r="L6721" s="20">
        <v>1051008</v>
      </c>
      <c r="M6721" s="19" t="s">
        <v>11</v>
      </c>
      <c r="N6721" s="28" t="s">
        <v>15953</v>
      </c>
    </row>
    <row r="6722" spans="1:14" ht="45" x14ac:dyDescent="0.25">
      <c r="A6722" s="27" t="s">
        <v>6182</v>
      </c>
      <c r="B6722" s="19" t="s">
        <v>16745</v>
      </c>
      <c r="C6722" s="19" t="s">
        <v>16745</v>
      </c>
      <c r="D6722" s="38" t="s">
        <v>16055</v>
      </c>
      <c r="E6722" s="38" t="s">
        <v>6745</v>
      </c>
      <c r="F6722" s="41" t="s">
        <v>836</v>
      </c>
      <c r="G6722" s="19" t="s">
        <v>797</v>
      </c>
      <c r="H6722" s="41">
        <v>2</v>
      </c>
      <c r="I6722" s="41">
        <v>4</v>
      </c>
      <c r="J6722" s="41">
        <v>10</v>
      </c>
      <c r="K6722" s="44">
        <v>1</v>
      </c>
      <c r="L6722" s="20">
        <v>2088664.2</v>
      </c>
      <c r="M6722" s="19" t="s">
        <v>11</v>
      </c>
      <c r="N6722" s="28" t="s">
        <v>15953</v>
      </c>
    </row>
    <row r="6723" spans="1:14" ht="45" x14ac:dyDescent="0.25">
      <c r="A6723" s="27" t="s">
        <v>6182</v>
      </c>
      <c r="B6723" s="19" t="s">
        <v>16745</v>
      </c>
      <c r="C6723" s="19" t="s">
        <v>16745</v>
      </c>
      <c r="D6723" s="38" t="s">
        <v>16055</v>
      </c>
      <c r="E6723" s="38" t="s">
        <v>6746</v>
      </c>
      <c r="F6723" s="41" t="s">
        <v>6747</v>
      </c>
      <c r="G6723" s="19" t="s">
        <v>797</v>
      </c>
      <c r="H6723" s="41">
        <v>2</v>
      </c>
      <c r="I6723" s="41">
        <v>4</v>
      </c>
      <c r="J6723" s="41">
        <v>10</v>
      </c>
      <c r="K6723" s="44">
        <v>10</v>
      </c>
      <c r="L6723" s="20">
        <v>995792</v>
      </c>
      <c r="M6723" s="19" t="s">
        <v>11</v>
      </c>
      <c r="N6723" s="28" t="s">
        <v>15953</v>
      </c>
    </row>
    <row r="6724" spans="1:14" ht="45" x14ac:dyDescent="0.25">
      <c r="A6724" s="27" t="s">
        <v>6182</v>
      </c>
      <c r="B6724" s="19" t="s">
        <v>16745</v>
      </c>
      <c r="C6724" s="19" t="s">
        <v>16745</v>
      </c>
      <c r="D6724" s="38" t="s">
        <v>16055</v>
      </c>
      <c r="E6724" s="38" t="s">
        <v>6748</v>
      </c>
      <c r="F6724" s="41" t="s">
        <v>6747</v>
      </c>
      <c r="G6724" s="19" t="s">
        <v>797</v>
      </c>
      <c r="H6724" s="41">
        <v>2</v>
      </c>
      <c r="I6724" s="41">
        <v>4</v>
      </c>
      <c r="J6724" s="41">
        <v>10</v>
      </c>
      <c r="K6724" s="44">
        <v>4</v>
      </c>
      <c r="L6724" s="20">
        <v>200919.6</v>
      </c>
      <c r="M6724" s="19" t="s">
        <v>11</v>
      </c>
      <c r="N6724" s="28" t="s">
        <v>15953</v>
      </c>
    </row>
    <row r="6725" spans="1:14" ht="45" x14ac:dyDescent="0.25">
      <c r="A6725" s="27" t="s">
        <v>6182</v>
      </c>
      <c r="B6725" s="19" t="s">
        <v>16745</v>
      </c>
      <c r="C6725" s="19" t="s">
        <v>16745</v>
      </c>
      <c r="D6725" s="38" t="s">
        <v>16055</v>
      </c>
      <c r="E6725" s="38" t="s">
        <v>6749</v>
      </c>
      <c r="F6725" s="41" t="s">
        <v>6747</v>
      </c>
      <c r="G6725" s="19" t="s">
        <v>797</v>
      </c>
      <c r="H6725" s="41">
        <v>2</v>
      </c>
      <c r="I6725" s="41">
        <v>4</v>
      </c>
      <c r="J6725" s="41">
        <v>10</v>
      </c>
      <c r="K6725" s="44">
        <v>4</v>
      </c>
      <c r="L6725" s="20">
        <v>200919.6</v>
      </c>
      <c r="M6725" s="19" t="s">
        <v>11</v>
      </c>
      <c r="N6725" s="28" t="s">
        <v>15953</v>
      </c>
    </row>
    <row r="6726" spans="1:14" ht="30" x14ac:dyDescent="0.25">
      <c r="A6726" s="27" t="s">
        <v>6182</v>
      </c>
      <c r="B6726" s="19" t="s">
        <v>17040</v>
      </c>
      <c r="C6726" s="19" t="s">
        <v>16796</v>
      </c>
      <c r="D6726" s="38" t="s">
        <v>16106</v>
      </c>
      <c r="E6726" s="38" t="s">
        <v>6750</v>
      </c>
      <c r="F6726" s="41" t="s">
        <v>6751</v>
      </c>
      <c r="G6726" s="19" t="s">
        <v>611</v>
      </c>
      <c r="H6726" s="41">
        <v>1</v>
      </c>
      <c r="I6726" s="41">
        <v>2</v>
      </c>
      <c r="J6726" s="41">
        <v>10</v>
      </c>
      <c r="K6726" s="44">
        <v>1</v>
      </c>
      <c r="L6726" s="20">
        <v>1035000</v>
      </c>
      <c r="M6726" s="19" t="s">
        <v>11</v>
      </c>
      <c r="N6726" s="28" t="s">
        <v>15953</v>
      </c>
    </row>
    <row r="6727" spans="1:14" ht="45" x14ac:dyDescent="0.25">
      <c r="A6727" s="27" t="s">
        <v>6182</v>
      </c>
      <c r="B6727" s="19" t="s">
        <v>17061</v>
      </c>
      <c r="C6727" s="19" t="s">
        <v>16863</v>
      </c>
      <c r="D6727" s="38" t="s">
        <v>16173</v>
      </c>
      <c r="E6727" s="38" t="s">
        <v>6752</v>
      </c>
      <c r="F6727" s="41" t="s">
        <v>6751</v>
      </c>
      <c r="G6727" s="19" t="s">
        <v>797</v>
      </c>
      <c r="H6727" s="41">
        <v>2</v>
      </c>
      <c r="I6727" s="41">
        <v>4</v>
      </c>
      <c r="J6727" s="41">
        <v>10</v>
      </c>
      <c r="K6727" s="44">
        <v>1</v>
      </c>
      <c r="L6727" s="20">
        <v>199003.7</v>
      </c>
      <c r="M6727" s="19" t="s">
        <v>11</v>
      </c>
      <c r="N6727" s="28" t="s">
        <v>15953</v>
      </c>
    </row>
    <row r="6728" spans="1:14" ht="45" x14ac:dyDescent="0.25">
      <c r="A6728" s="27" t="s">
        <v>6182</v>
      </c>
      <c r="B6728" s="19" t="s">
        <v>16860</v>
      </c>
      <c r="C6728" s="19" t="s">
        <v>16860</v>
      </c>
      <c r="D6728" s="38" t="s">
        <v>16170</v>
      </c>
      <c r="E6728" s="38" t="s">
        <v>6753</v>
      </c>
      <c r="F6728" s="41" t="s">
        <v>5836</v>
      </c>
      <c r="G6728" s="19" t="s">
        <v>797</v>
      </c>
      <c r="H6728" s="41">
        <v>2</v>
      </c>
      <c r="I6728" s="41">
        <v>4</v>
      </c>
      <c r="J6728" s="41">
        <v>10</v>
      </c>
      <c r="K6728" s="44">
        <v>1</v>
      </c>
      <c r="L6728" s="20">
        <v>1452204.6</v>
      </c>
      <c r="M6728" s="19" t="s">
        <v>11</v>
      </c>
      <c r="N6728" s="28" t="s">
        <v>15953</v>
      </c>
    </row>
    <row r="6729" spans="1:14" ht="45" x14ac:dyDescent="0.25">
      <c r="A6729" s="27" t="s">
        <v>6182</v>
      </c>
      <c r="B6729" s="19" t="s">
        <v>16860</v>
      </c>
      <c r="C6729" s="19" t="s">
        <v>16860</v>
      </c>
      <c r="D6729" s="38" t="s">
        <v>16170</v>
      </c>
      <c r="E6729" s="38" t="s">
        <v>6754</v>
      </c>
      <c r="F6729" s="41" t="s">
        <v>5836</v>
      </c>
      <c r="G6729" s="19" t="s">
        <v>797</v>
      </c>
      <c r="H6729" s="41">
        <v>2</v>
      </c>
      <c r="I6729" s="41">
        <v>4</v>
      </c>
      <c r="J6729" s="41">
        <v>10</v>
      </c>
      <c r="K6729" s="44">
        <v>1</v>
      </c>
      <c r="L6729" s="20">
        <v>1237064.5</v>
      </c>
      <c r="M6729" s="19" t="s">
        <v>11</v>
      </c>
      <c r="N6729" s="28" t="s">
        <v>15953</v>
      </c>
    </row>
    <row r="6730" spans="1:14" ht="45" x14ac:dyDescent="0.25">
      <c r="A6730" s="27" t="s">
        <v>6182</v>
      </c>
      <c r="B6730" s="19" t="s">
        <v>17014</v>
      </c>
      <c r="C6730" s="19" t="s">
        <v>16741</v>
      </c>
      <c r="D6730" s="38" t="s">
        <v>16051</v>
      </c>
      <c r="E6730" s="38" t="s">
        <v>6755</v>
      </c>
      <c r="F6730" s="41" t="s">
        <v>668</v>
      </c>
      <c r="G6730" s="19" t="s">
        <v>797</v>
      </c>
      <c r="H6730" s="41">
        <v>2</v>
      </c>
      <c r="I6730" s="41">
        <v>4</v>
      </c>
      <c r="J6730" s="41">
        <v>10</v>
      </c>
      <c r="K6730" s="44">
        <v>15</v>
      </c>
      <c r="L6730" s="20">
        <v>6607534.5</v>
      </c>
      <c r="M6730" s="19" t="s">
        <v>11</v>
      </c>
      <c r="N6730" s="28" t="s">
        <v>15953</v>
      </c>
    </row>
    <row r="6731" spans="1:14" ht="30" x14ac:dyDescent="0.25">
      <c r="A6731" s="27" t="s">
        <v>6182</v>
      </c>
      <c r="B6731" s="19" t="s">
        <v>17014</v>
      </c>
      <c r="C6731" s="19" t="s">
        <v>16741</v>
      </c>
      <c r="D6731" s="38" t="s">
        <v>16051</v>
      </c>
      <c r="E6731" s="38" t="s">
        <v>6756</v>
      </c>
      <c r="F6731" s="41" t="s">
        <v>668</v>
      </c>
      <c r="G6731" s="19" t="s">
        <v>797</v>
      </c>
      <c r="H6731" s="41">
        <v>2</v>
      </c>
      <c r="I6731" s="41">
        <v>4</v>
      </c>
      <c r="J6731" s="41">
        <v>10</v>
      </c>
      <c r="K6731" s="44">
        <v>14</v>
      </c>
      <c r="L6731" s="20">
        <v>2343562.1999999997</v>
      </c>
      <c r="M6731" s="19" t="s">
        <v>11</v>
      </c>
      <c r="N6731" s="28" t="s">
        <v>15953</v>
      </c>
    </row>
    <row r="6732" spans="1:14" ht="30" x14ac:dyDescent="0.25">
      <c r="A6732" s="27" t="s">
        <v>6182</v>
      </c>
      <c r="B6732" s="19" t="s">
        <v>17014</v>
      </c>
      <c r="C6732" s="19" t="s">
        <v>16741</v>
      </c>
      <c r="D6732" s="38" t="s">
        <v>16051</v>
      </c>
      <c r="E6732" s="38" t="s">
        <v>6757</v>
      </c>
      <c r="F6732" s="41" t="s">
        <v>668</v>
      </c>
      <c r="G6732" s="19" t="s">
        <v>797</v>
      </c>
      <c r="H6732" s="41">
        <v>2</v>
      </c>
      <c r="I6732" s="41">
        <v>4</v>
      </c>
      <c r="J6732" s="41">
        <v>10</v>
      </c>
      <c r="K6732" s="44">
        <v>6</v>
      </c>
      <c r="L6732" s="20">
        <v>969112.20000000007</v>
      </c>
      <c r="M6732" s="19" t="s">
        <v>11</v>
      </c>
      <c r="N6732" s="28" t="s">
        <v>15953</v>
      </c>
    </row>
    <row r="6733" spans="1:14" ht="30" x14ac:dyDescent="0.25">
      <c r="A6733" s="27" t="s">
        <v>6182</v>
      </c>
      <c r="B6733" s="19" t="s">
        <v>17014</v>
      </c>
      <c r="C6733" s="19" t="s">
        <v>16741</v>
      </c>
      <c r="D6733" s="38" t="s">
        <v>16051</v>
      </c>
      <c r="E6733" s="38" t="s">
        <v>6758</v>
      </c>
      <c r="F6733" s="41" t="s">
        <v>668</v>
      </c>
      <c r="G6733" s="19" t="s">
        <v>797</v>
      </c>
      <c r="H6733" s="41">
        <v>2</v>
      </c>
      <c r="I6733" s="41">
        <v>4</v>
      </c>
      <c r="J6733" s="41">
        <v>10</v>
      </c>
      <c r="K6733" s="44">
        <v>8</v>
      </c>
      <c r="L6733" s="20">
        <v>6656479.2000000002</v>
      </c>
      <c r="M6733" s="19" t="s">
        <v>11</v>
      </c>
      <c r="N6733" s="28" t="s">
        <v>15953</v>
      </c>
    </row>
    <row r="6734" spans="1:14" ht="45" x14ac:dyDescent="0.25">
      <c r="A6734" s="27" t="s">
        <v>6182</v>
      </c>
      <c r="B6734" s="19" t="s">
        <v>16745</v>
      </c>
      <c r="C6734" s="19" t="s">
        <v>16745</v>
      </c>
      <c r="D6734" s="38" t="s">
        <v>16055</v>
      </c>
      <c r="E6734" s="38" t="s">
        <v>6759</v>
      </c>
      <c r="F6734" s="41" t="s">
        <v>2827</v>
      </c>
      <c r="G6734" s="19" t="s">
        <v>797</v>
      </c>
      <c r="H6734" s="41">
        <v>2</v>
      </c>
      <c r="I6734" s="41">
        <v>4</v>
      </c>
      <c r="J6734" s="41">
        <v>10</v>
      </c>
      <c r="K6734" s="44">
        <v>1</v>
      </c>
      <c r="L6734" s="20">
        <v>10391365.6</v>
      </c>
      <c r="M6734" s="19" t="s">
        <v>11</v>
      </c>
      <c r="N6734" s="28" t="s">
        <v>15953</v>
      </c>
    </row>
    <row r="6735" spans="1:14" ht="45" x14ac:dyDescent="0.25">
      <c r="A6735" s="27" t="s">
        <v>6182</v>
      </c>
      <c r="B6735" s="19" t="s">
        <v>17060</v>
      </c>
      <c r="C6735" s="19" t="s">
        <v>16857</v>
      </c>
      <c r="D6735" s="38" t="s">
        <v>16167</v>
      </c>
      <c r="E6735" s="38" t="s">
        <v>6760</v>
      </c>
      <c r="F6735" s="41" t="s">
        <v>5869</v>
      </c>
      <c r="G6735" s="19" t="s">
        <v>797</v>
      </c>
      <c r="H6735" s="41">
        <v>2</v>
      </c>
      <c r="I6735" s="41">
        <v>4</v>
      </c>
      <c r="J6735" s="41">
        <v>10</v>
      </c>
      <c r="K6735" s="44">
        <v>48</v>
      </c>
      <c r="L6735" s="20">
        <v>4078939.1999999997</v>
      </c>
      <c r="M6735" s="19" t="s">
        <v>11</v>
      </c>
      <c r="N6735" s="28" t="s">
        <v>15953</v>
      </c>
    </row>
    <row r="6736" spans="1:14" ht="30" x14ac:dyDescent="0.25">
      <c r="A6736" s="27" t="s">
        <v>6182</v>
      </c>
      <c r="B6736" s="19" t="s">
        <v>17013</v>
      </c>
      <c r="C6736" s="19" t="s">
        <v>16740</v>
      </c>
      <c r="D6736" s="38" t="s">
        <v>16050</v>
      </c>
      <c r="E6736" s="38" t="s">
        <v>6761</v>
      </c>
      <c r="F6736" s="41" t="s">
        <v>2238</v>
      </c>
      <c r="G6736" s="19" t="s">
        <v>721</v>
      </c>
      <c r="H6736" s="41">
        <v>4</v>
      </c>
      <c r="I6736" s="41">
        <v>2</v>
      </c>
      <c r="J6736" s="41">
        <v>10</v>
      </c>
      <c r="K6736" s="44">
        <v>3</v>
      </c>
      <c r="L6736" s="20">
        <v>12014.61</v>
      </c>
      <c r="M6736" s="19" t="s">
        <v>11</v>
      </c>
      <c r="N6736" s="28" t="s">
        <v>15953</v>
      </c>
    </row>
    <row r="6737" spans="1:14" ht="30" x14ac:dyDescent="0.25">
      <c r="A6737" s="27" t="s">
        <v>6182</v>
      </c>
      <c r="B6737" s="19" t="s">
        <v>17011</v>
      </c>
      <c r="C6737" s="19" t="s">
        <v>16738</v>
      </c>
      <c r="D6737" s="38" t="s">
        <v>16048</v>
      </c>
      <c r="E6737" s="38" t="s">
        <v>6762</v>
      </c>
      <c r="F6737" s="41" t="s">
        <v>38</v>
      </c>
      <c r="G6737" s="19" t="s">
        <v>721</v>
      </c>
      <c r="H6737" s="41">
        <v>4</v>
      </c>
      <c r="I6737" s="41">
        <v>2</v>
      </c>
      <c r="J6737" s="41">
        <v>10</v>
      </c>
      <c r="K6737" s="44">
        <v>200</v>
      </c>
      <c r="L6737" s="20">
        <v>1360028</v>
      </c>
      <c r="M6737" s="19" t="s">
        <v>11</v>
      </c>
      <c r="N6737" s="28" t="s">
        <v>15953</v>
      </c>
    </row>
    <row r="6738" spans="1:14" ht="30" x14ac:dyDescent="0.25">
      <c r="A6738" s="27" t="s">
        <v>6182</v>
      </c>
      <c r="B6738" s="19" t="s">
        <v>17011</v>
      </c>
      <c r="C6738" s="19" t="s">
        <v>16738</v>
      </c>
      <c r="D6738" s="38" t="s">
        <v>16048</v>
      </c>
      <c r="E6738" s="38" t="s">
        <v>6763</v>
      </c>
      <c r="F6738" s="41" t="s">
        <v>38</v>
      </c>
      <c r="G6738" s="19" t="s">
        <v>721</v>
      </c>
      <c r="H6738" s="41">
        <v>4</v>
      </c>
      <c r="I6738" s="41">
        <v>2</v>
      </c>
      <c r="J6738" s="41">
        <v>10</v>
      </c>
      <c r="K6738" s="44">
        <v>300</v>
      </c>
      <c r="L6738" s="20">
        <v>3023934</v>
      </c>
      <c r="M6738" s="19" t="s">
        <v>11</v>
      </c>
      <c r="N6738" s="28" t="s">
        <v>15953</v>
      </c>
    </row>
    <row r="6739" spans="1:14" ht="30" x14ac:dyDescent="0.25">
      <c r="A6739" s="27" t="s">
        <v>6182</v>
      </c>
      <c r="B6739" s="19" t="s">
        <v>17011</v>
      </c>
      <c r="C6739" s="19" t="s">
        <v>16738</v>
      </c>
      <c r="D6739" s="38" t="s">
        <v>16048</v>
      </c>
      <c r="E6739" s="38" t="s">
        <v>6764</v>
      </c>
      <c r="F6739" s="41" t="s">
        <v>38</v>
      </c>
      <c r="G6739" s="19" t="s">
        <v>721</v>
      </c>
      <c r="H6739" s="41">
        <v>4</v>
      </c>
      <c r="I6739" s="41">
        <v>2</v>
      </c>
      <c r="J6739" s="41">
        <v>10</v>
      </c>
      <c r="K6739" s="44">
        <v>100</v>
      </c>
      <c r="L6739" s="20">
        <v>2007411</v>
      </c>
      <c r="M6739" s="19" t="s">
        <v>11</v>
      </c>
      <c r="N6739" s="28" t="s">
        <v>15953</v>
      </c>
    </row>
    <row r="6740" spans="1:14" ht="30" x14ac:dyDescent="0.25">
      <c r="A6740" s="27" t="s">
        <v>6182</v>
      </c>
      <c r="B6740" s="19" t="s">
        <v>17060</v>
      </c>
      <c r="C6740" s="19" t="s">
        <v>16852</v>
      </c>
      <c r="D6740" s="38" t="s">
        <v>16162</v>
      </c>
      <c r="E6740" s="38" t="s">
        <v>6765</v>
      </c>
      <c r="F6740" s="41" t="s">
        <v>2240</v>
      </c>
      <c r="G6740" s="19" t="s">
        <v>797</v>
      </c>
      <c r="H6740" s="41">
        <v>2</v>
      </c>
      <c r="I6740" s="41">
        <v>4</v>
      </c>
      <c r="J6740" s="41">
        <v>10</v>
      </c>
      <c r="K6740" s="44">
        <v>2</v>
      </c>
      <c r="L6740" s="20">
        <v>2345061.6</v>
      </c>
      <c r="M6740" s="19" t="s">
        <v>11</v>
      </c>
      <c r="N6740" s="28" t="s">
        <v>15953</v>
      </c>
    </row>
    <row r="6741" spans="1:14" ht="45" x14ac:dyDescent="0.25">
      <c r="A6741" s="27" t="s">
        <v>6182</v>
      </c>
      <c r="B6741" s="19" t="s">
        <v>16746</v>
      </c>
      <c r="C6741" s="19" t="s">
        <v>16746</v>
      </c>
      <c r="D6741" s="38" t="s">
        <v>16056</v>
      </c>
      <c r="E6741" s="38" t="s">
        <v>6766</v>
      </c>
      <c r="F6741" s="41" t="s">
        <v>6767</v>
      </c>
      <c r="G6741" s="19" t="s">
        <v>797</v>
      </c>
      <c r="H6741" s="41">
        <v>2</v>
      </c>
      <c r="I6741" s="41">
        <v>4</v>
      </c>
      <c r="J6741" s="41">
        <v>10</v>
      </c>
      <c r="K6741" s="44">
        <v>1</v>
      </c>
      <c r="L6741" s="20">
        <v>376504.1</v>
      </c>
      <c r="M6741" s="19" t="s">
        <v>11</v>
      </c>
      <c r="N6741" s="28" t="s">
        <v>15953</v>
      </c>
    </row>
    <row r="6742" spans="1:14" ht="60" x14ac:dyDescent="0.25">
      <c r="A6742" s="27" t="s">
        <v>6182</v>
      </c>
      <c r="B6742" s="19" t="s">
        <v>16745</v>
      </c>
      <c r="C6742" s="19" t="s">
        <v>16745</v>
      </c>
      <c r="D6742" s="38" t="s">
        <v>16055</v>
      </c>
      <c r="E6742" s="38" t="s">
        <v>6768</v>
      </c>
      <c r="F6742" s="41" t="s">
        <v>2280</v>
      </c>
      <c r="G6742" s="19" t="s">
        <v>797</v>
      </c>
      <c r="H6742" s="41">
        <v>2</v>
      </c>
      <c r="I6742" s="41">
        <v>4</v>
      </c>
      <c r="J6742" s="41">
        <v>10</v>
      </c>
      <c r="K6742" s="44">
        <v>2</v>
      </c>
      <c r="L6742" s="20">
        <v>779354.8</v>
      </c>
      <c r="M6742" s="19" t="s">
        <v>11</v>
      </c>
      <c r="N6742" s="28" t="s">
        <v>15953</v>
      </c>
    </row>
    <row r="6743" spans="1:14" ht="45" x14ac:dyDescent="0.25">
      <c r="A6743" s="27" t="s">
        <v>6182</v>
      </c>
      <c r="B6743" s="19" t="s">
        <v>17013</v>
      </c>
      <c r="C6743" s="19" t="s">
        <v>16740</v>
      </c>
      <c r="D6743" s="38" t="s">
        <v>16050</v>
      </c>
      <c r="E6743" s="38" t="s">
        <v>6769</v>
      </c>
      <c r="F6743" s="41" t="s">
        <v>6770</v>
      </c>
      <c r="G6743" s="19" t="s">
        <v>797</v>
      </c>
      <c r="H6743" s="41">
        <v>2</v>
      </c>
      <c r="I6743" s="41">
        <v>4</v>
      </c>
      <c r="J6743" s="41">
        <v>10</v>
      </c>
      <c r="K6743" s="44">
        <v>5</v>
      </c>
      <c r="L6743" s="20">
        <v>672350</v>
      </c>
      <c r="M6743" s="19" t="s">
        <v>11</v>
      </c>
      <c r="N6743" s="28" t="s">
        <v>15953</v>
      </c>
    </row>
    <row r="6744" spans="1:14" ht="60" x14ac:dyDescent="0.25">
      <c r="A6744" s="27" t="s">
        <v>6182</v>
      </c>
      <c r="B6744" s="19" t="s">
        <v>17014</v>
      </c>
      <c r="C6744" s="19" t="s">
        <v>16811</v>
      </c>
      <c r="D6744" s="38" t="s">
        <v>16121</v>
      </c>
      <c r="E6744" s="38" t="s">
        <v>6771</v>
      </c>
      <c r="F6744" s="41" t="s">
        <v>1424</v>
      </c>
      <c r="G6744" s="19" t="s">
        <v>797</v>
      </c>
      <c r="H6744" s="41">
        <v>2</v>
      </c>
      <c r="I6744" s="41">
        <v>4</v>
      </c>
      <c r="J6744" s="41">
        <v>10</v>
      </c>
      <c r="K6744" s="44">
        <v>3</v>
      </c>
      <c r="L6744" s="20">
        <v>7383688.1999999993</v>
      </c>
      <c r="M6744" s="19" t="s">
        <v>11</v>
      </c>
      <c r="N6744" s="28" t="s">
        <v>15953</v>
      </c>
    </row>
    <row r="6745" spans="1:14" ht="45" x14ac:dyDescent="0.25">
      <c r="A6745" s="27" t="s">
        <v>6182</v>
      </c>
      <c r="B6745" s="19" t="s">
        <v>17014</v>
      </c>
      <c r="C6745" s="19" t="s">
        <v>16811</v>
      </c>
      <c r="D6745" s="38" t="s">
        <v>16121</v>
      </c>
      <c r="E6745" s="38" t="s">
        <v>6772</v>
      </c>
      <c r="F6745" s="41" t="s">
        <v>1424</v>
      </c>
      <c r="G6745" s="19" t="s">
        <v>797</v>
      </c>
      <c r="H6745" s="41">
        <v>2</v>
      </c>
      <c r="I6745" s="41">
        <v>4</v>
      </c>
      <c r="J6745" s="41">
        <v>10</v>
      </c>
      <c r="K6745" s="44">
        <v>3</v>
      </c>
      <c r="L6745" s="20">
        <v>7383688.1999999993</v>
      </c>
      <c r="M6745" s="19" t="s">
        <v>11</v>
      </c>
      <c r="N6745" s="28" t="s">
        <v>15953</v>
      </c>
    </row>
    <row r="6746" spans="1:14" ht="45" x14ac:dyDescent="0.25">
      <c r="A6746" s="27" t="s">
        <v>6182</v>
      </c>
      <c r="B6746" s="19" t="s">
        <v>17014</v>
      </c>
      <c r="C6746" s="19" t="s">
        <v>16811</v>
      </c>
      <c r="D6746" s="38" t="s">
        <v>16121</v>
      </c>
      <c r="E6746" s="38" t="s">
        <v>6773</v>
      </c>
      <c r="F6746" s="41" t="s">
        <v>1424</v>
      </c>
      <c r="G6746" s="19" t="s">
        <v>797</v>
      </c>
      <c r="H6746" s="41">
        <v>2</v>
      </c>
      <c r="I6746" s="41">
        <v>4</v>
      </c>
      <c r="J6746" s="41">
        <v>10</v>
      </c>
      <c r="K6746" s="44">
        <v>10</v>
      </c>
      <c r="L6746" s="20">
        <v>24612294</v>
      </c>
      <c r="M6746" s="19" t="s">
        <v>11</v>
      </c>
      <c r="N6746" s="28" t="s">
        <v>15953</v>
      </c>
    </row>
    <row r="6747" spans="1:14" ht="45" x14ac:dyDescent="0.25">
      <c r="A6747" s="27" t="s">
        <v>6182</v>
      </c>
      <c r="B6747" s="19" t="s">
        <v>17014</v>
      </c>
      <c r="C6747" s="19" t="s">
        <v>16811</v>
      </c>
      <c r="D6747" s="38" t="s">
        <v>16121</v>
      </c>
      <c r="E6747" s="38" t="s">
        <v>6774</v>
      </c>
      <c r="F6747" s="41" t="s">
        <v>1424</v>
      </c>
      <c r="G6747" s="19" t="s">
        <v>721</v>
      </c>
      <c r="H6747" s="41">
        <v>4</v>
      </c>
      <c r="I6747" s="41">
        <v>2</v>
      </c>
      <c r="J6747" s="41">
        <v>10</v>
      </c>
      <c r="K6747" s="44">
        <v>1</v>
      </c>
      <c r="L6747" s="20">
        <v>104706.4</v>
      </c>
      <c r="M6747" s="19" t="s">
        <v>15960</v>
      </c>
      <c r="N6747" s="28" t="s">
        <v>15953</v>
      </c>
    </row>
    <row r="6748" spans="1:14" ht="45" x14ac:dyDescent="0.25">
      <c r="A6748" s="27" t="s">
        <v>6182</v>
      </c>
      <c r="B6748" s="19" t="s">
        <v>17014</v>
      </c>
      <c r="C6748" s="19" t="s">
        <v>16811</v>
      </c>
      <c r="D6748" s="38" t="s">
        <v>16121</v>
      </c>
      <c r="E6748" s="38" t="s">
        <v>6775</v>
      </c>
      <c r="F6748" s="41" t="s">
        <v>1424</v>
      </c>
      <c r="G6748" s="19" t="s">
        <v>797</v>
      </c>
      <c r="H6748" s="41">
        <v>2</v>
      </c>
      <c r="I6748" s="41">
        <v>4</v>
      </c>
      <c r="J6748" s="41">
        <v>10</v>
      </c>
      <c r="K6748" s="44">
        <v>8</v>
      </c>
      <c r="L6748" s="20">
        <v>19689835.199999999</v>
      </c>
      <c r="M6748" s="19" t="s">
        <v>11</v>
      </c>
      <c r="N6748" s="28" t="s">
        <v>15953</v>
      </c>
    </row>
    <row r="6749" spans="1:14" ht="45" x14ac:dyDescent="0.25">
      <c r="A6749" s="27" t="s">
        <v>6182</v>
      </c>
      <c r="B6749" s="19" t="s">
        <v>17014</v>
      </c>
      <c r="C6749" s="19" t="s">
        <v>16811</v>
      </c>
      <c r="D6749" s="38" t="s">
        <v>16121</v>
      </c>
      <c r="E6749" s="38" t="s">
        <v>6776</v>
      </c>
      <c r="F6749" s="41" t="s">
        <v>1424</v>
      </c>
      <c r="G6749" s="19" t="s">
        <v>797</v>
      </c>
      <c r="H6749" s="41">
        <v>2</v>
      </c>
      <c r="I6749" s="41">
        <v>4</v>
      </c>
      <c r="J6749" s="41">
        <v>10</v>
      </c>
      <c r="K6749" s="44">
        <v>5</v>
      </c>
      <c r="L6749" s="20">
        <v>1348924.5</v>
      </c>
      <c r="M6749" s="19" t="s">
        <v>11</v>
      </c>
      <c r="N6749" s="28" t="s">
        <v>15953</v>
      </c>
    </row>
    <row r="6750" spans="1:14" ht="45" x14ac:dyDescent="0.25">
      <c r="A6750" s="27" t="s">
        <v>6182</v>
      </c>
      <c r="B6750" s="19" t="s">
        <v>17014</v>
      </c>
      <c r="C6750" s="19" t="s">
        <v>16811</v>
      </c>
      <c r="D6750" s="38" t="s">
        <v>16121</v>
      </c>
      <c r="E6750" s="38" t="s">
        <v>6777</v>
      </c>
      <c r="F6750" s="41" t="s">
        <v>1424</v>
      </c>
      <c r="G6750" s="19" t="s">
        <v>797</v>
      </c>
      <c r="H6750" s="41">
        <v>2</v>
      </c>
      <c r="I6750" s="41">
        <v>4</v>
      </c>
      <c r="J6750" s="41">
        <v>10</v>
      </c>
      <c r="K6750" s="44">
        <v>5</v>
      </c>
      <c r="L6750" s="20">
        <v>1348924.5</v>
      </c>
      <c r="M6750" s="19" t="s">
        <v>11</v>
      </c>
      <c r="N6750" s="28" t="s">
        <v>15953</v>
      </c>
    </row>
    <row r="6751" spans="1:14" ht="45" x14ac:dyDescent="0.25">
      <c r="A6751" s="27" t="s">
        <v>6182</v>
      </c>
      <c r="B6751" s="19" t="s">
        <v>17014</v>
      </c>
      <c r="C6751" s="19" t="s">
        <v>16811</v>
      </c>
      <c r="D6751" s="38" t="s">
        <v>16121</v>
      </c>
      <c r="E6751" s="38" t="s">
        <v>6778</v>
      </c>
      <c r="F6751" s="41" t="s">
        <v>1424</v>
      </c>
      <c r="G6751" s="19" t="s">
        <v>797</v>
      </c>
      <c r="H6751" s="41">
        <v>2</v>
      </c>
      <c r="I6751" s="41">
        <v>4</v>
      </c>
      <c r="J6751" s="41">
        <v>10</v>
      </c>
      <c r="K6751" s="44">
        <v>1</v>
      </c>
      <c r="L6751" s="20">
        <v>2461229.4</v>
      </c>
      <c r="M6751" s="19" t="s">
        <v>11</v>
      </c>
      <c r="N6751" s="28" t="s">
        <v>15953</v>
      </c>
    </row>
    <row r="6752" spans="1:14" ht="45" x14ac:dyDescent="0.25">
      <c r="A6752" s="27" t="s">
        <v>6182</v>
      </c>
      <c r="B6752" s="19" t="s">
        <v>17014</v>
      </c>
      <c r="C6752" s="19" t="s">
        <v>16811</v>
      </c>
      <c r="D6752" s="38" t="s">
        <v>16121</v>
      </c>
      <c r="E6752" s="38" t="s">
        <v>6779</v>
      </c>
      <c r="F6752" s="41" t="s">
        <v>1424</v>
      </c>
      <c r="G6752" s="19" t="s">
        <v>797</v>
      </c>
      <c r="H6752" s="41">
        <v>2</v>
      </c>
      <c r="I6752" s="41">
        <v>4</v>
      </c>
      <c r="J6752" s="41">
        <v>10</v>
      </c>
      <c r="K6752" s="44">
        <v>1</v>
      </c>
      <c r="L6752" s="20">
        <v>2461229.4</v>
      </c>
      <c r="M6752" s="19" t="s">
        <v>11</v>
      </c>
      <c r="N6752" s="28" t="s">
        <v>15953</v>
      </c>
    </row>
    <row r="6753" spans="1:14" ht="45" x14ac:dyDescent="0.25">
      <c r="A6753" s="27" t="s">
        <v>6182</v>
      </c>
      <c r="B6753" s="19" t="s">
        <v>17014</v>
      </c>
      <c r="C6753" s="19" t="s">
        <v>16811</v>
      </c>
      <c r="D6753" s="38" t="s">
        <v>16121</v>
      </c>
      <c r="E6753" s="38" t="s">
        <v>6780</v>
      </c>
      <c r="F6753" s="41" t="s">
        <v>1424</v>
      </c>
      <c r="G6753" s="19" t="s">
        <v>797</v>
      </c>
      <c r="H6753" s="41">
        <v>2</v>
      </c>
      <c r="I6753" s="41">
        <v>4</v>
      </c>
      <c r="J6753" s="41">
        <v>10</v>
      </c>
      <c r="K6753" s="44">
        <v>1</v>
      </c>
      <c r="L6753" s="20">
        <v>2461229.4</v>
      </c>
      <c r="M6753" s="19" t="s">
        <v>11</v>
      </c>
      <c r="N6753" s="28" t="s">
        <v>15953</v>
      </c>
    </row>
    <row r="6754" spans="1:14" ht="45" x14ac:dyDescent="0.25">
      <c r="A6754" s="27" t="s">
        <v>6182</v>
      </c>
      <c r="B6754" s="19" t="s">
        <v>17014</v>
      </c>
      <c r="C6754" s="19" t="s">
        <v>16811</v>
      </c>
      <c r="D6754" s="38" t="s">
        <v>16121</v>
      </c>
      <c r="E6754" s="38" t="s">
        <v>6781</v>
      </c>
      <c r="F6754" s="41" t="s">
        <v>1424</v>
      </c>
      <c r="G6754" s="19" t="s">
        <v>797</v>
      </c>
      <c r="H6754" s="41">
        <v>2</v>
      </c>
      <c r="I6754" s="41">
        <v>4</v>
      </c>
      <c r="J6754" s="41">
        <v>10</v>
      </c>
      <c r="K6754" s="44">
        <v>1</v>
      </c>
      <c r="L6754" s="20">
        <v>2461229.4</v>
      </c>
      <c r="M6754" s="19" t="s">
        <v>11</v>
      </c>
      <c r="N6754" s="28" t="s">
        <v>15953</v>
      </c>
    </row>
    <row r="6755" spans="1:14" ht="45" x14ac:dyDescent="0.25">
      <c r="A6755" s="27" t="s">
        <v>6182</v>
      </c>
      <c r="B6755" s="19" t="s">
        <v>17014</v>
      </c>
      <c r="C6755" s="19" t="s">
        <v>16811</v>
      </c>
      <c r="D6755" s="38" t="s">
        <v>16121</v>
      </c>
      <c r="E6755" s="38" t="s">
        <v>6782</v>
      </c>
      <c r="F6755" s="41" t="s">
        <v>1424</v>
      </c>
      <c r="G6755" s="19" t="s">
        <v>797</v>
      </c>
      <c r="H6755" s="41">
        <v>2</v>
      </c>
      <c r="I6755" s="41">
        <v>4</v>
      </c>
      <c r="J6755" s="41">
        <v>10</v>
      </c>
      <c r="K6755" s="44">
        <v>1</v>
      </c>
      <c r="L6755" s="20">
        <v>2461229.4</v>
      </c>
      <c r="M6755" s="19" t="s">
        <v>11</v>
      </c>
      <c r="N6755" s="28" t="s">
        <v>15953</v>
      </c>
    </row>
    <row r="6756" spans="1:14" ht="45" x14ac:dyDescent="0.25">
      <c r="A6756" s="27" t="s">
        <v>6182</v>
      </c>
      <c r="B6756" s="19" t="s">
        <v>17014</v>
      </c>
      <c r="C6756" s="19" t="s">
        <v>16811</v>
      </c>
      <c r="D6756" s="38" t="s">
        <v>16121</v>
      </c>
      <c r="E6756" s="38" t="s">
        <v>6783</v>
      </c>
      <c r="F6756" s="41" t="s">
        <v>1424</v>
      </c>
      <c r="G6756" s="19" t="s">
        <v>797</v>
      </c>
      <c r="H6756" s="41">
        <v>2</v>
      </c>
      <c r="I6756" s="41">
        <v>4</v>
      </c>
      <c r="J6756" s="41">
        <v>10</v>
      </c>
      <c r="K6756" s="44">
        <v>1</v>
      </c>
      <c r="L6756" s="20">
        <v>2461229.4</v>
      </c>
      <c r="M6756" s="19" t="s">
        <v>11</v>
      </c>
      <c r="N6756" s="28" t="s">
        <v>15953</v>
      </c>
    </row>
    <row r="6757" spans="1:14" ht="45" x14ac:dyDescent="0.25">
      <c r="A6757" s="27" t="s">
        <v>6182</v>
      </c>
      <c r="B6757" s="19" t="s">
        <v>17014</v>
      </c>
      <c r="C6757" s="19" t="s">
        <v>16811</v>
      </c>
      <c r="D6757" s="38" t="s">
        <v>16121</v>
      </c>
      <c r="E6757" s="38" t="s">
        <v>6784</v>
      </c>
      <c r="F6757" s="41" t="s">
        <v>1424</v>
      </c>
      <c r="G6757" s="19" t="s">
        <v>797</v>
      </c>
      <c r="H6757" s="41">
        <v>2</v>
      </c>
      <c r="I6757" s="41">
        <v>4</v>
      </c>
      <c r="J6757" s="41">
        <v>10</v>
      </c>
      <c r="K6757" s="44">
        <v>1</v>
      </c>
      <c r="L6757" s="20">
        <v>807641.1</v>
      </c>
      <c r="M6757" s="19" t="s">
        <v>11</v>
      </c>
      <c r="N6757" s="28" t="s">
        <v>15953</v>
      </c>
    </row>
    <row r="6758" spans="1:14" ht="60" x14ac:dyDescent="0.25">
      <c r="A6758" s="27" t="s">
        <v>6182</v>
      </c>
      <c r="B6758" s="19" t="s">
        <v>17014</v>
      </c>
      <c r="C6758" s="19" t="s">
        <v>16811</v>
      </c>
      <c r="D6758" s="38" t="s">
        <v>16121</v>
      </c>
      <c r="E6758" s="38" t="s">
        <v>6785</v>
      </c>
      <c r="F6758" s="41" t="s">
        <v>1424</v>
      </c>
      <c r="G6758" s="19" t="s">
        <v>797</v>
      </c>
      <c r="H6758" s="41">
        <v>2</v>
      </c>
      <c r="I6758" s="41">
        <v>4</v>
      </c>
      <c r="J6758" s="41">
        <v>10</v>
      </c>
      <c r="K6758" s="44">
        <v>2</v>
      </c>
      <c r="L6758" s="20">
        <v>6058409</v>
      </c>
      <c r="M6758" s="19" t="s">
        <v>11</v>
      </c>
      <c r="N6758" s="28" t="s">
        <v>15953</v>
      </c>
    </row>
    <row r="6759" spans="1:14" ht="45" x14ac:dyDescent="0.25">
      <c r="A6759" s="27" t="s">
        <v>6182</v>
      </c>
      <c r="B6759" s="19" t="s">
        <v>17014</v>
      </c>
      <c r="C6759" s="19" t="s">
        <v>16811</v>
      </c>
      <c r="D6759" s="38" t="s">
        <v>16121</v>
      </c>
      <c r="E6759" s="38" t="s">
        <v>6786</v>
      </c>
      <c r="F6759" s="41" t="s">
        <v>1424</v>
      </c>
      <c r="G6759" s="19" t="s">
        <v>797</v>
      </c>
      <c r="H6759" s="41">
        <v>2</v>
      </c>
      <c r="I6759" s="41">
        <v>4</v>
      </c>
      <c r="J6759" s="41">
        <v>10</v>
      </c>
      <c r="K6759" s="44">
        <v>2</v>
      </c>
      <c r="L6759" s="20">
        <v>4922458.8</v>
      </c>
      <c r="M6759" s="19" t="s">
        <v>11</v>
      </c>
      <c r="N6759" s="28" t="s">
        <v>15953</v>
      </c>
    </row>
    <row r="6760" spans="1:14" ht="45" x14ac:dyDescent="0.25">
      <c r="A6760" s="27" t="s">
        <v>6182</v>
      </c>
      <c r="B6760" s="19" t="s">
        <v>17014</v>
      </c>
      <c r="C6760" s="19" t="s">
        <v>16811</v>
      </c>
      <c r="D6760" s="38" t="s">
        <v>16121</v>
      </c>
      <c r="E6760" s="38" t="s">
        <v>6787</v>
      </c>
      <c r="F6760" s="41" t="s">
        <v>1424</v>
      </c>
      <c r="G6760" s="19" t="s">
        <v>797</v>
      </c>
      <c r="H6760" s="41">
        <v>2</v>
      </c>
      <c r="I6760" s="41">
        <v>4</v>
      </c>
      <c r="J6760" s="41">
        <v>10</v>
      </c>
      <c r="K6760" s="44">
        <v>2</v>
      </c>
      <c r="L6760" s="20">
        <v>4922458.8</v>
      </c>
      <c r="M6760" s="19" t="s">
        <v>11</v>
      </c>
      <c r="N6760" s="28" t="s">
        <v>15953</v>
      </c>
    </row>
    <row r="6761" spans="1:14" ht="45" x14ac:dyDescent="0.25">
      <c r="A6761" s="27" t="s">
        <v>6182</v>
      </c>
      <c r="B6761" s="19" t="s">
        <v>17014</v>
      </c>
      <c r="C6761" s="19" t="s">
        <v>16811</v>
      </c>
      <c r="D6761" s="38" t="s">
        <v>16121</v>
      </c>
      <c r="E6761" s="38" t="s">
        <v>6788</v>
      </c>
      <c r="F6761" s="41" t="s">
        <v>1424</v>
      </c>
      <c r="G6761" s="19" t="s">
        <v>797</v>
      </c>
      <c r="H6761" s="41">
        <v>2</v>
      </c>
      <c r="I6761" s="41">
        <v>4</v>
      </c>
      <c r="J6761" s="41">
        <v>10</v>
      </c>
      <c r="K6761" s="44">
        <v>2</v>
      </c>
      <c r="L6761" s="20">
        <v>4922458.8</v>
      </c>
      <c r="M6761" s="19" t="s">
        <v>11</v>
      </c>
      <c r="N6761" s="28" t="s">
        <v>15953</v>
      </c>
    </row>
    <row r="6762" spans="1:14" ht="45" x14ac:dyDescent="0.25">
      <c r="A6762" s="27" t="s">
        <v>6182</v>
      </c>
      <c r="B6762" s="19" t="s">
        <v>17014</v>
      </c>
      <c r="C6762" s="19" t="s">
        <v>16811</v>
      </c>
      <c r="D6762" s="38" t="s">
        <v>16121</v>
      </c>
      <c r="E6762" s="38" t="s">
        <v>6789</v>
      </c>
      <c r="F6762" s="41" t="s">
        <v>1424</v>
      </c>
      <c r="G6762" s="19" t="s">
        <v>797</v>
      </c>
      <c r="H6762" s="41">
        <v>2</v>
      </c>
      <c r="I6762" s="41">
        <v>4</v>
      </c>
      <c r="J6762" s="41">
        <v>10</v>
      </c>
      <c r="K6762" s="44">
        <v>2</v>
      </c>
      <c r="L6762" s="20">
        <v>312398.8</v>
      </c>
      <c r="M6762" s="19" t="s">
        <v>15960</v>
      </c>
      <c r="N6762" s="28" t="s">
        <v>15953</v>
      </c>
    </row>
    <row r="6763" spans="1:14" ht="45" x14ac:dyDescent="0.25">
      <c r="A6763" s="27" t="s">
        <v>6182</v>
      </c>
      <c r="B6763" s="19" t="s">
        <v>17014</v>
      </c>
      <c r="C6763" s="19" t="s">
        <v>16741</v>
      </c>
      <c r="D6763" s="38" t="s">
        <v>16051</v>
      </c>
      <c r="E6763" s="38" t="s">
        <v>6790</v>
      </c>
      <c r="F6763" s="41" t="s">
        <v>1781</v>
      </c>
      <c r="G6763" s="19" t="s">
        <v>797</v>
      </c>
      <c r="H6763" s="41">
        <v>2</v>
      </c>
      <c r="I6763" s="41">
        <v>4</v>
      </c>
      <c r="J6763" s="41">
        <v>10</v>
      </c>
      <c r="K6763" s="44">
        <v>4</v>
      </c>
      <c r="L6763" s="20">
        <v>489470.8</v>
      </c>
      <c r="M6763" s="19" t="s">
        <v>11</v>
      </c>
      <c r="N6763" s="28" t="s">
        <v>15953</v>
      </c>
    </row>
    <row r="6764" spans="1:14" ht="30" x14ac:dyDescent="0.25">
      <c r="A6764" s="27" t="s">
        <v>6182</v>
      </c>
      <c r="B6764" s="19" t="s">
        <v>17014</v>
      </c>
      <c r="C6764" s="19" t="s">
        <v>16741</v>
      </c>
      <c r="D6764" s="38" t="s">
        <v>16051</v>
      </c>
      <c r="E6764" s="38" t="s">
        <v>6791</v>
      </c>
      <c r="F6764" s="41" t="s">
        <v>1781</v>
      </c>
      <c r="G6764" s="19" t="s">
        <v>797</v>
      </c>
      <c r="H6764" s="41">
        <v>2</v>
      </c>
      <c r="I6764" s="41">
        <v>4</v>
      </c>
      <c r="J6764" s="41">
        <v>10</v>
      </c>
      <c r="K6764" s="44">
        <v>7</v>
      </c>
      <c r="L6764" s="20">
        <v>993602.40000000014</v>
      </c>
      <c r="M6764" s="19" t="s">
        <v>11</v>
      </c>
      <c r="N6764" s="28" t="s">
        <v>15953</v>
      </c>
    </row>
    <row r="6765" spans="1:14" ht="45" x14ac:dyDescent="0.25">
      <c r="A6765" s="27" t="s">
        <v>6182</v>
      </c>
      <c r="B6765" s="19" t="s">
        <v>17014</v>
      </c>
      <c r="C6765" s="19" t="s">
        <v>16741</v>
      </c>
      <c r="D6765" s="38" t="s">
        <v>16051</v>
      </c>
      <c r="E6765" s="38" t="s">
        <v>6792</v>
      </c>
      <c r="F6765" s="41" t="s">
        <v>1781</v>
      </c>
      <c r="G6765" s="19" t="s">
        <v>797</v>
      </c>
      <c r="H6765" s="41">
        <v>2</v>
      </c>
      <c r="I6765" s="41">
        <v>4</v>
      </c>
      <c r="J6765" s="41">
        <v>10</v>
      </c>
      <c r="K6765" s="44">
        <v>2</v>
      </c>
      <c r="L6765" s="20">
        <v>6656503</v>
      </c>
      <c r="M6765" s="19" t="s">
        <v>11</v>
      </c>
      <c r="N6765" s="28" t="s">
        <v>15953</v>
      </c>
    </row>
    <row r="6766" spans="1:14" ht="30" x14ac:dyDescent="0.25">
      <c r="A6766" s="27" t="s">
        <v>6182</v>
      </c>
      <c r="B6766" s="19" t="s">
        <v>17014</v>
      </c>
      <c r="C6766" s="19" t="s">
        <v>16741</v>
      </c>
      <c r="D6766" s="38" t="s">
        <v>16051</v>
      </c>
      <c r="E6766" s="38" t="s">
        <v>6793</v>
      </c>
      <c r="F6766" s="41" t="s">
        <v>1781</v>
      </c>
      <c r="G6766" s="19" t="s">
        <v>797</v>
      </c>
      <c r="H6766" s="41">
        <v>2</v>
      </c>
      <c r="I6766" s="41">
        <v>4</v>
      </c>
      <c r="J6766" s="41">
        <v>10</v>
      </c>
      <c r="K6766" s="44">
        <v>14</v>
      </c>
      <c r="L6766" s="20">
        <v>25353521.199999999</v>
      </c>
      <c r="M6766" s="19" t="s">
        <v>11</v>
      </c>
      <c r="N6766" s="28" t="s">
        <v>15953</v>
      </c>
    </row>
    <row r="6767" spans="1:14" ht="30" x14ac:dyDescent="0.25">
      <c r="A6767" s="27" t="s">
        <v>6182</v>
      </c>
      <c r="B6767" s="19" t="s">
        <v>17014</v>
      </c>
      <c r="C6767" s="19" t="s">
        <v>16741</v>
      </c>
      <c r="D6767" s="38" t="s">
        <v>16051</v>
      </c>
      <c r="E6767" s="38" t="s">
        <v>6794</v>
      </c>
      <c r="F6767" s="41" t="s">
        <v>1781</v>
      </c>
      <c r="G6767" s="19" t="s">
        <v>797</v>
      </c>
      <c r="H6767" s="41">
        <v>2</v>
      </c>
      <c r="I6767" s="41">
        <v>4</v>
      </c>
      <c r="J6767" s="41">
        <v>10</v>
      </c>
      <c r="K6767" s="44">
        <v>2</v>
      </c>
      <c r="L6767" s="20">
        <v>3132460.8</v>
      </c>
      <c r="M6767" s="19" t="s">
        <v>15960</v>
      </c>
      <c r="N6767" s="28" t="s">
        <v>15953</v>
      </c>
    </row>
    <row r="6768" spans="1:14" ht="45" x14ac:dyDescent="0.25">
      <c r="A6768" s="27" t="s">
        <v>6182</v>
      </c>
      <c r="B6768" s="19" t="s">
        <v>17014</v>
      </c>
      <c r="C6768" s="19" t="s">
        <v>16741</v>
      </c>
      <c r="D6768" s="38" t="s">
        <v>16051</v>
      </c>
      <c r="E6768" s="38" t="s">
        <v>6795</v>
      </c>
      <c r="F6768" s="41" t="s">
        <v>1781</v>
      </c>
      <c r="G6768" s="19" t="s">
        <v>797</v>
      </c>
      <c r="H6768" s="41">
        <v>2</v>
      </c>
      <c r="I6768" s="41">
        <v>4</v>
      </c>
      <c r="J6768" s="41">
        <v>10</v>
      </c>
      <c r="K6768" s="44">
        <v>1</v>
      </c>
      <c r="L6768" s="20">
        <v>3426140.9</v>
      </c>
      <c r="M6768" s="19" t="s">
        <v>11</v>
      </c>
      <c r="N6768" s="28" t="s">
        <v>15953</v>
      </c>
    </row>
    <row r="6769" spans="1:14" ht="45" x14ac:dyDescent="0.25">
      <c r="A6769" s="27" t="s">
        <v>6182</v>
      </c>
      <c r="B6769" s="19" t="s">
        <v>17014</v>
      </c>
      <c r="C6769" s="19" t="s">
        <v>16811</v>
      </c>
      <c r="D6769" s="38" t="s">
        <v>16121</v>
      </c>
      <c r="E6769" s="38" t="s">
        <v>6796</v>
      </c>
      <c r="F6769" s="41" t="s">
        <v>6797</v>
      </c>
      <c r="G6769" s="19" t="s">
        <v>797</v>
      </c>
      <c r="H6769" s="41">
        <v>2</v>
      </c>
      <c r="I6769" s="41">
        <v>4</v>
      </c>
      <c r="J6769" s="41">
        <v>10</v>
      </c>
      <c r="K6769" s="44">
        <v>2</v>
      </c>
      <c r="L6769" s="20">
        <v>4922458.8</v>
      </c>
      <c r="M6769" s="19" t="s">
        <v>11</v>
      </c>
      <c r="N6769" s="28" t="s">
        <v>15953</v>
      </c>
    </row>
    <row r="6770" spans="1:14" ht="30" x14ac:dyDescent="0.25">
      <c r="A6770" s="27" t="s">
        <v>6182</v>
      </c>
      <c r="B6770" s="19" t="s">
        <v>17015</v>
      </c>
      <c r="C6770" s="19" t="s">
        <v>16742</v>
      </c>
      <c r="D6770" s="38" t="s">
        <v>16052</v>
      </c>
      <c r="E6770" s="38" t="s">
        <v>6798</v>
      </c>
      <c r="F6770" s="41" t="s">
        <v>2524</v>
      </c>
      <c r="G6770" s="19" t="s">
        <v>721</v>
      </c>
      <c r="H6770" s="41">
        <v>4</v>
      </c>
      <c r="I6770" s="41">
        <v>2</v>
      </c>
      <c r="J6770" s="41">
        <v>10</v>
      </c>
      <c r="K6770" s="44">
        <v>15</v>
      </c>
      <c r="L6770" s="20">
        <v>69674.399999999994</v>
      </c>
      <c r="M6770" s="19" t="s">
        <v>11</v>
      </c>
      <c r="N6770" s="28" t="s">
        <v>15953</v>
      </c>
    </row>
    <row r="6771" spans="1:14" ht="30" x14ac:dyDescent="0.25">
      <c r="A6771" s="27" t="s">
        <v>6182</v>
      </c>
      <c r="B6771" s="19" t="s">
        <v>17015</v>
      </c>
      <c r="C6771" s="19" t="s">
        <v>16742</v>
      </c>
      <c r="D6771" s="38" t="s">
        <v>16052</v>
      </c>
      <c r="E6771" s="38" t="s">
        <v>6799</v>
      </c>
      <c r="F6771" s="41" t="s">
        <v>2524</v>
      </c>
      <c r="G6771" s="19" t="s">
        <v>721</v>
      </c>
      <c r="H6771" s="41">
        <v>4</v>
      </c>
      <c r="I6771" s="41">
        <v>2</v>
      </c>
      <c r="J6771" s="41">
        <v>10</v>
      </c>
      <c r="K6771" s="44">
        <v>15</v>
      </c>
      <c r="L6771" s="20">
        <v>45933.45</v>
      </c>
      <c r="M6771" s="19" t="s">
        <v>11</v>
      </c>
      <c r="N6771" s="28" t="s">
        <v>15953</v>
      </c>
    </row>
    <row r="6772" spans="1:14" ht="45" x14ac:dyDescent="0.25">
      <c r="A6772" s="27" t="s">
        <v>6182</v>
      </c>
      <c r="B6772" s="19" t="s">
        <v>16745</v>
      </c>
      <c r="C6772" s="19" t="s">
        <v>16745</v>
      </c>
      <c r="D6772" s="38" t="s">
        <v>16055</v>
      </c>
      <c r="E6772" s="38" t="s">
        <v>6800</v>
      </c>
      <c r="F6772" s="41" t="s">
        <v>6801</v>
      </c>
      <c r="G6772" s="19" t="s">
        <v>797</v>
      </c>
      <c r="H6772" s="41">
        <v>2</v>
      </c>
      <c r="I6772" s="41">
        <v>4</v>
      </c>
      <c r="J6772" s="41">
        <v>10</v>
      </c>
      <c r="K6772" s="44">
        <v>8</v>
      </c>
      <c r="L6772" s="20">
        <v>58928.800000000003</v>
      </c>
      <c r="M6772" s="19" t="s">
        <v>11</v>
      </c>
      <c r="N6772" s="28" t="s">
        <v>15953</v>
      </c>
    </row>
    <row r="6773" spans="1:14" ht="45" x14ac:dyDescent="0.25">
      <c r="A6773" s="27" t="s">
        <v>6182</v>
      </c>
      <c r="B6773" s="19" t="s">
        <v>16745</v>
      </c>
      <c r="C6773" s="19" t="s">
        <v>16745</v>
      </c>
      <c r="D6773" s="38" t="s">
        <v>16055</v>
      </c>
      <c r="E6773" s="38" t="s">
        <v>6802</v>
      </c>
      <c r="F6773" s="41" t="s">
        <v>6801</v>
      </c>
      <c r="G6773" s="19" t="s">
        <v>797</v>
      </c>
      <c r="H6773" s="41">
        <v>2</v>
      </c>
      <c r="I6773" s="41">
        <v>4</v>
      </c>
      <c r="J6773" s="41">
        <v>10</v>
      </c>
      <c r="K6773" s="44">
        <v>8</v>
      </c>
      <c r="L6773" s="20">
        <v>55406.400000000001</v>
      </c>
      <c r="M6773" s="19" t="s">
        <v>11</v>
      </c>
      <c r="N6773" s="28" t="s">
        <v>15953</v>
      </c>
    </row>
    <row r="6774" spans="1:14" ht="45" x14ac:dyDescent="0.25">
      <c r="A6774" s="27" t="s">
        <v>6182</v>
      </c>
      <c r="B6774" s="19" t="s">
        <v>16745</v>
      </c>
      <c r="C6774" s="19" t="s">
        <v>16745</v>
      </c>
      <c r="D6774" s="38" t="s">
        <v>16055</v>
      </c>
      <c r="E6774" s="38" t="s">
        <v>6803</v>
      </c>
      <c r="F6774" s="41" t="s">
        <v>6801</v>
      </c>
      <c r="G6774" s="19" t="s">
        <v>797</v>
      </c>
      <c r="H6774" s="41">
        <v>2</v>
      </c>
      <c r="I6774" s="41">
        <v>4</v>
      </c>
      <c r="J6774" s="41">
        <v>10</v>
      </c>
      <c r="K6774" s="44">
        <v>8</v>
      </c>
      <c r="L6774" s="20">
        <v>52645.599999999999</v>
      </c>
      <c r="M6774" s="19" t="s">
        <v>11</v>
      </c>
      <c r="N6774" s="28" t="s">
        <v>15953</v>
      </c>
    </row>
    <row r="6775" spans="1:14" ht="45" x14ac:dyDescent="0.25">
      <c r="A6775" s="27" t="s">
        <v>6182</v>
      </c>
      <c r="B6775" s="19" t="s">
        <v>16745</v>
      </c>
      <c r="C6775" s="19" t="s">
        <v>16745</v>
      </c>
      <c r="D6775" s="38" t="s">
        <v>16055</v>
      </c>
      <c r="E6775" s="38" t="s">
        <v>6804</v>
      </c>
      <c r="F6775" s="41" t="s">
        <v>6801</v>
      </c>
      <c r="G6775" s="19" t="s">
        <v>797</v>
      </c>
      <c r="H6775" s="41">
        <v>2</v>
      </c>
      <c r="I6775" s="41">
        <v>4</v>
      </c>
      <c r="J6775" s="41">
        <v>10</v>
      </c>
      <c r="K6775" s="44">
        <v>8</v>
      </c>
      <c r="L6775" s="20">
        <v>55406.400000000001</v>
      </c>
      <c r="M6775" s="19" t="s">
        <v>11</v>
      </c>
      <c r="N6775" s="28" t="s">
        <v>15953</v>
      </c>
    </row>
    <row r="6776" spans="1:14" ht="45" x14ac:dyDescent="0.25">
      <c r="A6776" s="27" t="s">
        <v>6182</v>
      </c>
      <c r="B6776" s="19" t="s">
        <v>16745</v>
      </c>
      <c r="C6776" s="19" t="s">
        <v>16745</v>
      </c>
      <c r="D6776" s="38" t="s">
        <v>16055</v>
      </c>
      <c r="E6776" s="38" t="s">
        <v>6805</v>
      </c>
      <c r="F6776" s="41" t="s">
        <v>6801</v>
      </c>
      <c r="G6776" s="19" t="s">
        <v>797</v>
      </c>
      <c r="H6776" s="41">
        <v>2</v>
      </c>
      <c r="I6776" s="41">
        <v>4</v>
      </c>
      <c r="J6776" s="41">
        <v>10</v>
      </c>
      <c r="K6776" s="44">
        <v>8</v>
      </c>
      <c r="L6776" s="20">
        <v>31225.599999999999</v>
      </c>
      <c r="M6776" s="19" t="s">
        <v>11</v>
      </c>
      <c r="N6776" s="28" t="s">
        <v>15953</v>
      </c>
    </row>
    <row r="6777" spans="1:14" ht="30" x14ac:dyDescent="0.25">
      <c r="A6777" s="27" t="s">
        <v>6182</v>
      </c>
      <c r="B6777" s="19" t="s">
        <v>17013</v>
      </c>
      <c r="C6777" s="19" t="s">
        <v>16743</v>
      </c>
      <c r="D6777" s="38" t="s">
        <v>16053</v>
      </c>
      <c r="E6777" s="38" t="s">
        <v>6806</v>
      </c>
      <c r="F6777" s="41" t="s">
        <v>3191</v>
      </c>
      <c r="G6777" s="19" t="s">
        <v>797</v>
      </c>
      <c r="H6777" s="41">
        <v>2</v>
      </c>
      <c r="I6777" s="41">
        <v>4</v>
      </c>
      <c r="J6777" s="41">
        <v>10</v>
      </c>
      <c r="K6777" s="44">
        <v>8</v>
      </c>
      <c r="L6777" s="20">
        <v>2538698.4</v>
      </c>
      <c r="M6777" s="19" t="s">
        <v>11</v>
      </c>
      <c r="N6777" s="28" t="s">
        <v>15953</v>
      </c>
    </row>
    <row r="6778" spans="1:14" ht="30" x14ac:dyDescent="0.25">
      <c r="A6778" s="27" t="s">
        <v>6182</v>
      </c>
      <c r="B6778" s="19" t="s">
        <v>17013</v>
      </c>
      <c r="C6778" s="19" t="s">
        <v>16743</v>
      </c>
      <c r="D6778" s="38" t="s">
        <v>16053</v>
      </c>
      <c r="E6778" s="38" t="s">
        <v>6807</v>
      </c>
      <c r="F6778" s="41" t="s">
        <v>3191</v>
      </c>
      <c r="G6778" s="19" t="s">
        <v>797</v>
      </c>
      <c r="H6778" s="41">
        <v>2</v>
      </c>
      <c r="I6778" s="41">
        <v>4</v>
      </c>
      <c r="J6778" s="41">
        <v>10</v>
      </c>
      <c r="K6778" s="44">
        <v>30</v>
      </c>
      <c r="L6778" s="20">
        <v>8390571</v>
      </c>
      <c r="M6778" s="19" t="s">
        <v>11</v>
      </c>
      <c r="N6778" s="28" t="s">
        <v>15953</v>
      </c>
    </row>
    <row r="6779" spans="1:14" ht="30" x14ac:dyDescent="0.25">
      <c r="A6779" s="27" t="s">
        <v>6182</v>
      </c>
      <c r="B6779" s="19" t="s">
        <v>17013</v>
      </c>
      <c r="C6779" s="19" t="s">
        <v>16743</v>
      </c>
      <c r="D6779" s="38" t="s">
        <v>16053</v>
      </c>
      <c r="E6779" s="38" t="s">
        <v>6808</v>
      </c>
      <c r="F6779" s="41" t="s">
        <v>3191</v>
      </c>
      <c r="G6779" s="19" t="s">
        <v>797</v>
      </c>
      <c r="H6779" s="41">
        <v>2</v>
      </c>
      <c r="I6779" s="41">
        <v>4</v>
      </c>
      <c r="J6779" s="41">
        <v>10</v>
      </c>
      <c r="K6779" s="44">
        <v>10</v>
      </c>
      <c r="L6779" s="20">
        <v>301189</v>
      </c>
      <c r="M6779" s="19" t="s">
        <v>11</v>
      </c>
      <c r="N6779" s="28" t="s">
        <v>15953</v>
      </c>
    </row>
    <row r="6780" spans="1:14" ht="45" x14ac:dyDescent="0.25">
      <c r="A6780" s="27" t="s">
        <v>6182</v>
      </c>
      <c r="B6780" s="19" t="s">
        <v>17063</v>
      </c>
      <c r="C6780" s="19" t="s">
        <v>16866</v>
      </c>
      <c r="D6780" s="38" t="s">
        <v>16176</v>
      </c>
      <c r="E6780" s="38" t="s">
        <v>6809</v>
      </c>
      <c r="F6780" s="41" t="s">
        <v>3269</v>
      </c>
      <c r="G6780" s="19" t="s">
        <v>721</v>
      </c>
      <c r="H6780" s="41">
        <v>4</v>
      </c>
      <c r="I6780" s="41">
        <v>2</v>
      </c>
      <c r="J6780" s="41">
        <v>10</v>
      </c>
      <c r="K6780" s="44">
        <v>1</v>
      </c>
      <c r="L6780" s="20">
        <v>149605.6</v>
      </c>
      <c r="M6780" s="19" t="s">
        <v>11</v>
      </c>
      <c r="N6780" s="28" t="s">
        <v>15953</v>
      </c>
    </row>
    <row r="6781" spans="1:14" ht="45" x14ac:dyDescent="0.25">
      <c r="A6781" s="27" t="s">
        <v>6182</v>
      </c>
      <c r="B6781" s="19" t="s">
        <v>17063</v>
      </c>
      <c r="C6781" s="19" t="s">
        <v>16866</v>
      </c>
      <c r="D6781" s="38" t="s">
        <v>16176</v>
      </c>
      <c r="E6781" s="38" t="s">
        <v>6810</v>
      </c>
      <c r="F6781" s="41" t="s">
        <v>3269</v>
      </c>
      <c r="G6781" s="19" t="s">
        <v>721</v>
      </c>
      <c r="H6781" s="41">
        <v>4</v>
      </c>
      <c r="I6781" s="41">
        <v>2</v>
      </c>
      <c r="J6781" s="41">
        <v>10</v>
      </c>
      <c r="K6781" s="44">
        <v>1</v>
      </c>
      <c r="L6781" s="20">
        <v>272145.59999999998</v>
      </c>
      <c r="M6781" s="19" t="s">
        <v>11</v>
      </c>
      <c r="N6781" s="28" t="s">
        <v>15953</v>
      </c>
    </row>
    <row r="6782" spans="1:14" ht="30" x14ac:dyDescent="0.25">
      <c r="A6782" s="27" t="s">
        <v>6182</v>
      </c>
      <c r="B6782" s="19" t="s">
        <v>17013</v>
      </c>
      <c r="C6782" s="19" t="s">
        <v>16743</v>
      </c>
      <c r="D6782" s="38" t="s">
        <v>16053</v>
      </c>
      <c r="E6782" s="38" t="s">
        <v>6811</v>
      </c>
      <c r="F6782" s="41" t="s">
        <v>3230</v>
      </c>
      <c r="G6782" s="19" t="s">
        <v>797</v>
      </c>
      <c r="H6782" s="41">
        <v>2</v>
      </c>
      <c r="I6782" s="41">
        <v>4</v>
      </c>
      <c r="J6782" s="41">
        <v>10</v>
      </c>
      <c r="K6782" s="44">
        <v>2</v>
      </c>
      <c r="L6782" s="20">
        <v>53788</v>
      </c>
      <c r="M6782" s="19" t="s">
        <v>11</v>
      </c>
      <c r="N6782" s="28" t="s">
        <v>15953</v>
      </c>
    </row>
    <row r="6783" spans="1:14" ht="30" x14ac:dyDescent="0.25">
      <c r="A6783" s="27" t="s">
        <v>6182</v>
      </c>
      <c r="B6783" s="19" t="s">
        <v>17015</v>
      </c>
      <c r="C6783" s="19" t="s">
        <v>16742</v>
      </c>
      <c r="D6783" s="38" t="s">
        <v>16052</v>
      </c>
      <c r="E6783" s="38" t="s">
        <v>6812</v>
      </c>
      <c r="F6783" s="41" t="s">
        <v>2193</v>
      </c>
      <c r="G6783" s="19" t="s">
        <v>721</v>
      </c>
      <c r="H6783" s="41">
        <v>4</v>
      </c>
      <c r="I6783" s="41">
        <v>2</v>
      </c>
      <c r="J6783" s="41">
        <v>10</v>
      </c>
      <c r="K6783" s="44">
        <v>30</v>
      </c>
      <c r="L6783" s="20">
        <v>120960</v>
      </c>
      <c r="M6783" s="19" t="s">
        <v>11</v>
      </c>
      <c r="N6783" s="28" t="s">
        <v>15953</v>
      </c>
    </row>
    <row r="6784" spans="1:14" ht="30" x14ac:dyDescent="0.25">
      <c r="A6784" s="27" t="s">
        <v>6182</v>
      </c>
      <c r="B6784" s="19" t="s">
        <v>17015</v>
      </c>
      <c r="C6784" s="19" t="s">
        <v>16742</v>
      </c>
      <c r="D6784" s="38" t="s">
        <v>16052</v>
      </c>
      <c r="E6784" s="38" t="s">
        <v>6813</v>
      </c>
      <c r="F6784" s="41" t="s">
        <v>2193</v>
      </c>
      <c r="G6784" s="19" t="s">
        <v>721</v>
      </c>
      <c r="H6784" s="41">
        <v>4</v>
      </c>
      <c r="I6784" s="41">
        <v>2</v>
      </c>
      <c r="J6784" s="41">
        <v>10</v>
      </c>
      <c r="K6784" s="44">
        <v>30</v>
      </c>
      <c r="L6784" s="20">
        <v>326412.3</v>
      </c>
      <c r="M6784" s="19" t="s">
        <v>11</v>
      </c>
      <c r="N6784" s="28" t="s">
        <v>15953</v>
      </c>
    </row>
    <row r="6785" spans="1:14" ht="60" x14ac:dyDescent="0.25">
      <c r="A6785" s="27" t="s">
        <v>6182</v>
      </c>
      <c r="B6785" s="19" t="s">
        <v>17038</v>
      </c>
      <c r="C6785" s="19" t="s">
        <v>16861</v>
      </c>
      <c r="D6785" s="38" t="s">
        <v>16171</v>
      </c>
      <c r="E6785" s="38" t="s">
        <v>6814</v>
      </c>
      <c r="F6785" s="41" t="s">
        <v>6815</v>
      </c>
      <c r="G6785" s="19" t="s">
        <v>797</v>
      </c>
      <c r="H6785" s="41">
        <v>2</v>
      </c>
      <c r="I6785" s="41">
        <v>4</v>
      </c>
      <c r="J6785" s="41">
        <v>10</v>
      </c>
      <c r="K6785" s="44">
        <v>1</v>
      </c>
      <c r="L6785" s="20">
        <v>263549.3</v>
      </c>
      <c r="M6785" s="19" t="s">
        <v>11</v>
      </c>
      <c r="N6785" s="28" t="s">
        <v>15953</v>
      </c>
    </row>
    <row r="6786" spans="1:14" ht="30" x14ac:dyDescent="0.25">
      <c r="A6786" s="27" t="s">
        <v>6182</v>
      </c>
      <c r="B6786" s="19" t="s">
        <v>17011</v>
      </c>
      <c r="C6786" s="19" t="s">
        <v>16738</v>
      </c>
      <c r="D6786" s="38" t="s">
        <v>16048</v>
      </c>
      <c r="E6786" s="38" t="s">
        <v>6816</v>
      </c>
      <c r="F6786" s="41" t="s">
        <v>6817</v>
      </c>
      <c r="G6786" s="19" t="s">
        <v>721</v>
      </c>
      <c r="H6786" s="41">
        <v>4</v>
      </c>
      <c r="I6786" s="41">
        <v>2</v>
      </c>
      <c r="J6786" s="41">
        <v>10</v>
      </c>
      <c r="K6786" s="44">
        <v>114</v>
      </c>
      <c r="L6786" s="20">
        <v>355755.24</v>
      </c>
      <c r="M6786" s="19" t="s">
        <v>11</v>
      </c>
      <c r="N6786" s="28" t="s">
        <v>15953</v>
      </c>
    </row>
    <row r="6787" spans="1:14" ht="30" x14ac:dyDescent="0.25">
      <c r="A6787" s="27" t="s">
        <v>6182</v>
      </c>
      <c r="B6787" s="19" t="s">
        <v>17011</v>
      </c>
      <c r="C6787" s="19" t="s">
        <v>16738</v>
      </c>
      <c r="D6787" s="38" t="s">
        <v>16048</v>
      </c>
      <c r="E6787" s="38" t="s">
        <v>6818</v>
      </c>
      <c r="F6787" s="41" t="s">
        <v>6817</v>
      </c>
      <c r="G6787" s="19" t="s">
        <v>721</v>
      </c>
      <c r="H6787" s="41">
        <v>4</v>
      </c>
      <c r="I6787" s="41">
        <v>2</v>
      </c>
      <c r="J6787" s="41">
        <v>10</v>
      </c>
      <c r="K6787" s="44">
        <v>113</v>
      </c>
      <c r="L6787" s="20">
        <v>368878.32999999996</v>
      </c>
      <c r="M6787" s="19" t="s">
        <v>11</v>
      </c>
      <c r="N6787" s="28" t="s">
        <v>15953</v>
      </c>
    </row>
    <row r="6788" spans="1:14" ht="90" x14ac:dyDescent="0.25">
      <c r="A6788" s="27" t="s">
        <v>6182</v>
      </c>
      <c r="B6788" s="19" t="s">
        <v>17012</v>
      </c>
      <c r="C6788" s="19" t="s">
        <v>16739</v>
      </c>
      <c r="D6788" s="38" t="s">
        <v>16049</v>
      </c>
      <c r="E6788" s="38" t="s">
        <v>5172</v>
      </c>
      <c r="F6788" s="41" t="s">
        <v>1340</v>
      </c>
      <c r="G6788" s="19" t="s">
        <v>721</v>
      </c>
      <c r="H6788" s="41">
        <v>1</v>
      </c>
      <c r="I6788" s="41">
        <v>2</v>
      </c>
      <c r="J6788" s="41">
        <v>10</v>
      </c>
      <c r="K6788" s="44">
        <v>52</v>
      </c>
      <c r="L6788" s="20">
        <v>2233868</v>
      </c>
      <c r="M6788" s="19" t="s">
        <v>11</v>
      </c>
      <c r="N6788" s="28" t="s">
        <v>15953</v>
      </c>
    </row>
    <row r="6789" spans="1:14" ht="30" x14ac:dyDescent="0.25">
      <c r="A6789" s="27" t="s">
        <v>6182</v>
      </c>
      <c r="B6789" s="19" t="s">
        <v>17016</v>
      </c>
      <c r="C6789" s="19" t="s">
        <v>16847</v>
      </c>
      <c r="D6789" s="38" t="s">
        <v>16157</v>
      </c>
      <c r="E6789" s="38" t="s">
        <v>6819</v>
      </c>
      <c r="F6789" s="41" t="s">
        <v>1347</v>
      </c>
      <c r="G6789" s="19" t="s">
        <v>721</v>
      </c>
      <c r="H6789" s="41">
        <v>4</v>
      </c>
      <c r="I6789" s="41">
        <v>2</v>
      </c>
      <c r="J6789" s="41">
        <v>10</v>
      </c>
      <c r="K6789" s="44">
        <v>4</v>
      </c>
      <c r="L6789" s="20">
        <v>336384</v>
      </c>
      <c r="M6789" s="19" t="s">
        <v>11</v>
      </c>
      <c r="N6789" s="28" t="s">
        <v>15953</v>
      </c>
    </row>
    <row r="6790" spans="1:14" ht="90" x14ac:dyDescent="0.25">
      <c r="A6790" s="27" t="s">
        <v>6182</v>
      </c>
      <c r="B6790" s="19" t="s">
        <v>17039</v>
      </c>
      <c r="C6790" s="19" t="s">
        <v>16795</v>
      </c>
      <c r="D6790" s="38" t="s">
        <v>16105</v>
      </c>
      <c r="E6790" s="38" t="s">
        <v>6820</v>
      </c>
      <c r="F6790" s="41" t="s">
        <v>6821</v>
      </c>
      <c r="G6790" s="19" t="s">
        <v>611</v>
      </c>
      <c r="H6790" s="41">
        <v>1</v>
      </c>
      <c r="I6790" s="41">
        <v>2</v>
      </c>
      <c r="J6790" s="41">
        <v>10</v>
      </c>
      <c r="K6790" s="44">
        <v>1</v>
      </c>
      <c r="L6790" s="20">
        <v>1330000</v>
      </c>
      <c r="M6790" s="19" t="s">
        <v>11</v>
      </c>
      <c r="N6790" s="28" t="s">
        <v>15953</v>
      </c>
    </row>
    <row r="6791" spans="1:14" ht="90" x14ac:dyDescent="0.25">
      <c r="A6791" s="27" t="s">
        <v>6182</v>
      </c>
      <c r="B6791" s="19" t="s">
        <v>17064</v>
      </c>
      <c r="C6791" s="19" t="s">
        <v>16875</v>
      </c>
      <c r="D6791" s="38" t="s">
        <v>16185</v>
      </c>
      <c r="E6791" s="38" t="s">
        <v>6822</v>
      </c>
      <c r="F6791" s="41" t="s">
        <v>6009</v>
      </c>
      <c r="G6791" s="19" t="s">
        <v>797</v>
      </c>
      <c r="H6791" s="41">
        <v>2</v>
      </c>
      <c r="I6791" s="41">
        <v>4</v>
      </c>
      <c r="J6791" s="41">
        <v>10</v>
      </c>
      <c r="K6791" s="44">
        <v>1</v>
      </c>
      <c r="L6791" s="20">
        <v>149952.4474</v>
      </c>
      <c r="M6791" s="19" t="s">
        <v>11</v>
      </c>
      <c r="N6791" s="28" t="s">
        <v>15953</v>
      </c>
    </row>
    <row r="6792" spans="1:14" ht="90" x14ac:dyDescent="0.25">
      <c r="A6792" s="27" t="s">
        <v>6182</v>
      </c>
      <c r="B6792" s="19" t="s">
        <v>17064</v>
      </c>
      <c r="C6792" s="19" t="s">
        <v>16875</v>
      </c>
      <c r="D6792" s="38" t="s">
        <v>16185</v>
      </c>
      <c r="E6792" s="38" t="s">
        <v>6823</v>
      </c>
      <c r="F6792" s="41" t="s">
        <v>6824</v>
      </c>
      <c r="G6792" s="19" t="s">
        <v>797</v>
      </c>
      <c r="H6792" s="41">
        <v>2</v>
      </c>
      <c r="I6792" s="41">
        <v>4</v>
      </c>
      <c r="J6792" s="41">
        <v>10</v>
      </c>
      <c r="K6792" s="44">
        <v>15</v>
      </c>
      <c r="L6792" s="20">
        <v>1486387.35</v>
      </c>
      <c r="M6792" s="19" t="s">
        <v>11</v>
      </c>
      <c r="N6792" s="28" t="s">
        <v>15953</v>
      </c>
    </row>
    <row r="6793" spans="1:14" ht="90" x14ac:dyDescent="0.25">
      <c r="A6793" s="27" t="s">
        <v>6182</v>
      </c>
      <c r="B6793" s="19" t="s">
        <v>17064</v>
      </c>
      <c r="C6793" s="19" t="s">
        <v>16875</v>
      </c>
      <c r="D6793" s="38" t="s">
        <v>16185</v>
      </c>
      <c r="E6793" s="38" t="s">
        <v>6825</v>
      </c>
      <c r="F6793" s="41" t="s">
        <v>6385</v>
      </c>
      <c r="G6793" s="19" t="s">
        <v>797</v>
      </c>
      <c r="H6793" s="41">
        <v>2</v>
      </c>
      <c r="I6793" s="41">
        <v>4</v>
      </c>
      <c r="J6793" s="41">
        <v>10</v>
      </c>
      <c r="K6793" s="44">
        <v>2</v>
      </c>
      <c r="L6793" s="20">
        <v>279697.59999999998</v>
      </c>
      <c r="M6793" s="19" t="s">
        <v>11</v>
      </c>
      <c r="N6793" s="28" t="s">
        <v>15953</v>
      </c>
    </row>
    <row r="6794" spans="1:14" ht="30" x14ac:dyDescent="0.25">
      <c r="A6794" s="27" t="s">
        <v>6182</v>
      </c>
      <c r="B6794" s="19" t="s">
        <v>17013</v>
      </c>
      <c r="C6794" s="19" t="s">
        <v>16743</v>
      </c>
      <c r="D6794" s="38" t="s">
        <v>16053</v>
      </c>
      <c r="E6794" s="38" t="s">
        <v>6826</v>
      </c>
      <c r="F6794" s="41" t="s">
        <v>6827</v>
      </c>
      <c r="G6794" s="19" t="s">
        <v>797</v>
      </c>
      <c r="H6794" s="41">
        <v>2</v>
      </c>
      <c r="I6794" s="41">
        <v>4</v>
      </c>
      <c r="J6794" s="41">
        <v>10</v>
      </c>
      <c r="K6794" s="44">
        <v>5</v>
      </c>
      <c r="L6794" s="20">
        <v>887442.5</v>
      </c>
      <c r="M6794" s="19" t="s">
        <v>11</v>
      </c>
      <c r="N6794" s="28" t="s">
        <v>15953</v>
      </c>
    </row>
    <row r="6795" spans="1:14" ht="30" x14ac:dyDescent="0.25">
      <c r="A6795" s="27" t="s">
        <v>6182</v>
      </c>
      <c r="B6795" s="19" t="s">
        <v>17013</v>
      </c>
      <c r="C6795" s="19" t="s">
        <v>16743</v>
      </c>
      <c r="D6795" s="38" t="s">
        <v>16053</v>
      </c>
      <c r="E6795" s="38" t="s">
        <v>6828</v>
      </c>
      <c r="F6795" s="41" t="s">
        <v>6827</v>
      </c>
      <c r="G6795" s="19" t="s">
        <v>797</v>
      </c>
      <c r="H6795" s="41">
        <v>2</v>
      </c>
      <c r="I6795" s="41">
        <v>4</v>
      </c>
      <c r="J6795" s="41">
        <v>10</v>
      </c>
      <c r="K6795" s="44">
        <v>6</v>
      </c>
      <c r="L6795" s="20">
        <v>1613568.5999999999</v>
      </c>
      <c r="M6795" s="19" t="s">
        <v>11</v>
      </c>
      <c r="N6795" s="28" t="s">
        <v>15953</v>
      </c>
    </row>
    <row r="6796" spans="1:14" ht="45" x14ac:dyDescent="0.25">
      <c r="A6796" s="27" t="s">
        <v>6182</v>
      </c>
      <c r="B6796" s="19" t="s">
        <v>17014</v>
      </c>
      <c r="C6796" s="19" t="s">
        <v>16741</v>
      </c>
      <c r="D6796" s="38" t="s">
        <v>16051</v>
      </c>
      <c r="E6796" s="38" t="s">
        <v>6829</v>
      </c>
      <c r="F6796" s="41" t="s">
        <v>93</v>
      </c>
      <c r="G6796" s="19" t="s">
        <v>797</v>
      </c>
      <c r="H6796" s="41">
        <v>2</v>
      </c>
      <c r="I6796" s="41">
        <v>4</v>
      </c>
      <c r="J6796" s="41">
        <v>10</v>
      </c>
      <c r="K6796" s="44">
        <v>4</v>
      </c>
      <c r="L6796" s="20">
        <v>137040.4</v>
      </c>
      <c r="M6796" s="19" t="s">
        <v>11</v>
      </c>
      <c r="N6796" s="28" t="s">
        <v>15953</v>
      </c>
    </row>
    <row r="6797" spans="1:14" ht="45" x14ac:dyDescent="0.25">
      <c r="A6797" s="27" t="s">
        <v>6182</v>
      </c>
      <c r="B6797" s="19" t="s">
        <v>17014</v>
      </c>
      <c r="C6797" s="19" t="s">
        <v>16747</v>
      </c>
      <c r="D6797" s="38" t="s">
        <v>16057</v>
      </c>
      <c r="E6797" s="38" t="s">
        <v>6830</v>
      </c>
      <c r="F6797" s="41" t="s">
        <v>1710</v>
      </c>
      <c r="G6797" s="19" t="s">
        <v>797</v>
      </c>
      <c r="H6797" s="41">
        <v>2</v>
      </c>
      <c r="I6797" s="41">
        <v>4</v>
      </c>
      <c r="J6797" s="41">
        <v>10</v>
      </c>
      <c r="K6797" s="44">
        <v>6</v>
      </c>
      <c r="L6797" s="20">
        <v>472168.19999999995</v>
      </c>
      <c r="M6797" s="19" t="s">
        <v>11</v>
      </c>
      <c r="N6797" s="28" t="s">
        <v>15953</v>
      </c>
    </row>
    <row r="6798" spans="1:14" ht="45" x14ac:dyDescent="0.25">
      <c r="A6798" s="27" t="s">
        <v>6182</v>
      </c>
      <c r="B6798" s="19" t="s">
        <v>17014</v>
      </c>
      <c r="C6798" s="19" t="s">
        <v>16747</v>
      </c>
      <c r="D6798" s="38" t="s">
        <v>16057</v>
      </c>
      <c r="E6798" s="38" t="s">
        <v>6831</v>
      </c>
      <c r="F6798" s="41" t="s">
        <v>140</v>
      </c>
      <c r="G6798" s="19" t="s">
        <v>721</v>
      </c>
      <c r="H6798" s="41">
        <v>4</v>
      </c>
      <c r="I6798" s="41">
        <v>2</v>
      </c>
      <c r="J6798" s="41">
        <v>10</v>
      </c>
      <c r="K6798" s="44">
        <v>10</v>
      </c>
      <c r="L6798" s="20">
        <v>476000</v>
      </c>
      <c r="M6798" s="19" t="s">
        <v>11</v>
      </c>
      <c r="N6798" s="28" t="s">
        <v>15953</v>
      </c>
    </row>
    <row r="6799" spans="1:14" ht="45" x14ac:dyDescent="0.25">
      <c r="A6799" s="27" t="s">
        <v>6182</v>
      </c>
      <c r="B6799" s="19" t="s">
        <v>17011</v>
      </c>
      <c r="C6799" s="19" t="s">
        <v>16738</v>
      </c>
      <c r="D6799" s="38" t="s">
        <v>16048</v>
      </c>
      <c r="E6799" s="38" t="s">
        <v>6832</v>
      </c>
      <c r="F6799" s="41" t="s">
        <v>1206</v>
      </c>
      <c r="G6799" s="19" t="s">
        <v>797</v>
      </c>
      <c r="H6799" s="41">
        <v>2</v>
      </c>
      <c r="I6799" s="41">
        <v>4</v>
      </c>
      <c r="J6799" s="41">
        <v>10</v>
      </c>
      <c r="K6799" s="44">
        <v>3</v>
      </c>
      <c r="L6799" s="20">
        <v>509903.10000000003</v>
      </c>
      <c r="M6799" s="19" t="s">
        <v>11</v>
      </c>
      <c r="N6799" s="28" t="s">
        <v>15953</v>
      </c>
    </row>
    <row r="6800" spans="1:14" ht="30" x14ac:dyDescent="0.25">
      <c r="A6800" s="27" t="s">
        <v>6182</v>
      </c>
      <c r="B6800" s="19" t="s">
        <v>17014</v>
      </c>
      <c r="C6800" s="19" t="s">
        <v>16741</v>
      </c>
      <c r="D6800" s="38" t="s">
        <v>16051</v>
      </c>
      <c r="E6800" s="38" t="s">
        <v>6833</v>
      </c>
      <c r="F6800" s="41" t="s">
        <v>6834</v>
      </c>
      <c r="G6800" s="19" t="s">
        <v>797</v>
      </c>
      <c r="H6800" s="41">
        <v>2</v>
      </c>
      <c r="I6800" s="41">
        <v>4</v>
      </c>
      <c r="J6800" s="41">
        <v>10</v>
      </c>
      <c r="K6800" s="44">
        <v>4</v>
      </c>
      <c r="L6800" s="20">
        <v>724376.8</v>
      </c>
      <c r="M6800" s="19" t="s">
        <v>11</v>
      </c>
      <c r="N6800" s="28" t="s">
        <v>15953</v>
      </c>
    </row>
    <row r="6801" spans="1:14" ht="30" x14ac:dyDescent="0.25">
      <c r="A6801" s="27" t="s">
        <v>6182</v>
      </c>
      <c r="B6801" s="19" t="s">
        <v>17014</v>
      </c>
      <c r="C6801" s="19" t="s">
        <v>16741</v>
      </c>
      <c r="D6801" s="38" t="s">
        <v>16051</v>
      </c>
      <c r="E6801" s="38" t="s">
        <v>6835</v>
      </c>
      <c r="F6801" s="41" t="s">
        <v>6834</v>
      </c>
      <c r="G6801" s="19" t="s">
        <v>797</v>
      </c>
      <c r="H6801" s="41">
        <v>2</v>
      </c>
      <c r="I6801" s="41">
        <v>4</v>
      </c>
      <c r="J6801" s="41">
        <v>10</v>
      </c>
      <c r="K6801" s="44">
        <v>4</v>
      </c>
      <c r="L6801" s="20">
        <v>724376.8</v>
      </c>
      <c r="M6801" s="19" t="s">
        <v>11</v>
      </c>
      <c r="N6801" s="28" t="s">
        <v>15953</v>
      </c>
    </row>
    <row r="6802" spans="1:14" ht="30" x14ac:dyDescent="0.25">
      <c r="A6802" s="27" t="s">
        <v>6182</v>
      </c>
      <c r="B6802" s="19" t="s">
        <v>17014</v>
      </c>
      <c r="C6802" s="19" t="s">
        <v>16741</v>
      </c>
      <c r="D6802" s="38" t="s">
        <v>16051</v>
      </c>
      <c r="E6802" s="38" t="s">
        <v>6836</v>
      </c>
      <c r="F6802" s="41" t="s">
        <v>6834</v>
      </c>
      <c r="G6802" s="19" t="s">
        <v>797</v>
      </c>
      <c r="H6802" s="41">
        <v>2</v>
      </c>
      <c r="I6802" s="41">
        <v>4</v>
      </c>
      <c r="J6802" s="41">
        <v>10</v>
      </c>
      <c r="K6802" s="44">
        <v>10</v>
      </c>
      <c r="L6802" s="20">
        <v>1908879</v>
      </c>
      <c r="M6802" s="19" t="s">
        <v>11</v>
      </c>
      <c r="N6802" s="28" t="s">
        <v>15953</v>
      </c>
    </row>
    <row r="6803" spans="1:14" ht="30" x14ac:dyDescent="0.25">
      <c r="A6803" s="27" t="s">
        <v>6182</v>
      </c>
      <c r="B6803" s="19" t="s">
        <v>17014</v>
      </c>
      <c r="C6803" s="19" t="s">
        <v>16741</v>
      </c>
      <c r="D6803" s="38" t="s">
        <v>16051</v>
      </c>
      <c r="E6803" s="38" t="s">
        <v>6837</v>
      </c>
      <c r="F6803" s="41" t="s">
        <v>6834</v>
      </c>
      <c r="G6803" s="19" t="s">
        <v>797</v>
      </c>
      <c r="H6803" s="41">
        <v>2</v>
      </c>
      <c r="I6803" s="41">
        <v>4</v>
      </c>
      <c r="J6803" s="41">
        <v>10</v>
      </c>
      <c r="K6803" s="44">
        <v>1</v>
      </c>
      <c r="L6803" s="20">
        <v>9005848.5999999996</v>
      </c>
      <c r="M6803" s="19" t="s">
        <v>11</v>
      </c>
      <c r="N6803" s="28" t="s">
        <v>15953</v>
      </c>
    </row>
    <row r="6804" spans="1:14" ht="30" x14ac:dyDescent="0.25">
      <c r="A6804" s="27" t="s">
        <v>6182</v>
      </c>
      <c r="B6804" s="19" t="s">
        <v>17014</v>
      </c>
      <c r="C6804" s="19" t="s">
        <v>16741</v>
      </c>
      <c r="D6804" s="38" t="s">
        <v>16051</v>
      </c>
      <c r="E6804" s="38" t="s">
        <v>6838</v>
      </c>
      <c r="F6804" s="41" t="s">
        <v>6839</v>
      </c>
      <c r="G6804" s="19" t="s">
        <v>797</v>
      </c>
      <c r="H6804" s="41">
        <v>2</v>
      </c>
      <c r="I6804" s="41">
        <v>4</v>
      </c>
      <c r="J6804" s="41">
        <v>10</v>
      </c>
      <c r="K6804" s="44">
        <v>2</v>
      </c>
      <c r="L6804" s="20">
        <v>5579719.5999999996</v>
      </c>
      <c r="M6804" s="19" t="s">
        <v>15960</v>
      </c>
      <c r="N6804" s="28" t="s">
        <v>15953</v>
      </c>
    </row>
    <row r="6805" spans="1:14" ht="30" x14ac:dyDescent="0.25">
      <c r="A6805" s="27" t="s">
        <v>6182</v>
      </c>
      <c r="B6805" s="19" t="s">
        <v>17014</v>
      </c>
      <c r="C6805" s="19" t="s">
        <v>16741</v>
      </c>
      <c r="D6805" s="38" t="s">
        <v>16051</v>
      </c>
      <c r="E6805" s="38" t="s">
        <v>6840</v>
      </c>
      <c r="F6805" s="41" t="s">
        <v>6841</v>
      </c>
      <c r="G6805" s="19" t="s">
        <v>797</v>
      </c>
      <c r="H6805" s="41">
        <v>2</v>
      </c>
      <c r="I6805" s="41">
        <v>4</v>
      </c>
      <c r="J6805" s="41">
        <v>10</v>
      </c>
      <c r="K6805" s="44">
        <v>21</v>
      </c>
      <c r="L6805" s="20">
        <v>1336215.3</v>
      </c>
      <c r="M6805" s="19" t="s">
        <v>11</v>
      </c>
      <c r="N6805" s="28" t="s">
        <v>15953</v>
      </c>
    </row>
    <row r="6806" spans="1:14" ht="30" x14ac:dyDescent="0.25">
      <c r="A6806" s="27" t="s">
        <v>6182</v>
      </c>
      <c r="B6806" s="19" t="s">
        <v>17014</v>
      </c>
      <c r="C6806" s="19" t="s">
        <v>16741</v>
      </c>
      <c r="D6806" s="38" t="s">
        <v>16051</v>
      </c>
      <c r="E6806" s="38" t="s">
        <v>6842</v>
      </c>
      <c r="F6806" s="41" t="s">
        <v>6841</v>
      </c>
      <c r="G6806" s="19" t="s">
        <v>797</v>
      </c>
      <c r="H6806" s="41">
        <v>2</v>
      </c>
      <c r="I6806" s="41">
        <v>4</v>
      </c>
      <c r="J6806" s="41">
        <v>10</v>
      </c>
      <c r="K6806" s="44">
        <v>2</v>
      </c>
      <c r="L6806" s="20">
        <v>881004.6</v>
      </c>
      <c r="M6806" s="19" t="s">
        <v>15960</v>
      </c>
      <c r="N6806" s="28" t="s">
        <v>15953</v>
      </c>
    </row>
    <row r="6807" spans="1:14" ht="30" x14ac:dyDescent="0.25">
      <c r="A6807" s="27" t="s">
        <v>6182</v>
      </c>
      <c r="B6807" s="19" t="s">
        <v>17014</v>
      </c>
      <c r="C6807" s="19" t="s">
        <v>16741</v>
      </c>
      <c r="D6807" s="38" t="s">
        <v>16051</v>
      </c>
      <c r="E6807" s="38" t="s">
        <v>6843</v>
      </c>
      <c r="F6807" s="41" t="s">
        <v>6841</v>
      </c>
      <c r="G6807" s="19" t="s">
        <v>797</v>
      </c>
      <c r="H6807" s="41">
        <v>2</v>
      </c>
      <c r="I6807" s="41">
        <v>4</v>
      </c>
      <c r="J6807" s="41">
        <v>10</v>
      </c>
      <c r="K6807" s="44">
        <v>1</v>
      </c>
      <c r="L6807" s="20">
        <v>1223617.5</v>
      </c>
      <c r="M6807" s="19" t="s">
        <v>15960</v>
      </c>
      <c r="N6807" s="28" t="s">
        <v>15953</v>
      </c>
    </row>
    <row r="6808" spans="1:14" ht="30" x14ac:dyDescent="0.25">
      <c r="A6808" s="27" t="s">
        <v>6182</v>
      </c>
      <c r="B6808" s="19" t="s">
        <v>17014</v>
      </c>
      <c r="C6808" s="19" t="s">
        <v>16741</v>
      </c>
      <c r="D6808" s="38" t="s">
        <v>16051</v>
      </c>
      <c r="E6808" s="38" t="s">
        <v>6844</v>
      </c>
      <c r="F6808" s="41" t="s">
        <v>6841</v>
      </c>
      <c r="G6808" s="19" t="s">
        <v>797</v>
      </c>
      <c r="H6808" s="41">
        <v>2</v>
      </c>
      <c r="I6808" s="41">
        <v>4</v>
      </c>
      <c r="J6808" s="41">
        <v>10</v>
      </c>
      <c r="K6808" s="44">
        <v>4</v>
      </c>
      <c r="L6808" s="20">
        <v>3719797.2</v>
      </c>
      <c r="M6808" s="19" t="s">
        <v>11</v>
      </c>
      <c r="N6808" s="28" t="s">
        <v>15953</v>
      </c>
    </row>
    <row r="6809" spans="1:14" ht="90" x14ac:dyDescent="0.25">
      <c r="A6809" s="27" t="s">
        <v>6182</v>
      </c>
      <c r="B6809" s="19" t="s">
        <v>17012</v>
      </c>
      <c r="C6809" s="19" t="s">
        <v>16739</v>
      </c>
      <c r="D6809" s="38" t="s">
        <v>16049</v>
      </c>
      <c r="E6809" s="38" t="s">
        <v>6845</v>
      </c>
      <c r="F6809" s="41" t="s">
        <v>6841</v>
      </c>
      <c r="G6809" s="19" t="s">
        <v>797</v>
      </c>
      <c r="H6809" s="41">
        <v>2</v>
      </c>
      <c r="I6809" s="41">
        <v>4</v>
      </c>
      <c r="J6809" s="41">
        <v>10</v>
      </c>
      <c r="K6809" s="44">
        <v>15</v>
      </c>
      <c r="L6809" s="20">
        <v>12263128.5</v>
      </c>
      <c r="M6809" s="19" t="s">
        <v>15960</v>
      </c>
      <c r="N6809" s="28" t="s">
        <v>15953</v>
      </c>
    </row>
    <row r="6810" spans="1:14" ht="45" x14ac:dyDescent="0.25">
      <c r="A6810" s="27" t="s">
        <v>6182</v>
      </c>
      <c r="B6810" s="19" t="s">
        <v>17013</v>
      </c>
      <c r="C6810" s="19" t="s">
        <v>16740</v>
      </c>
      <c r="D6810" s="38" t="s">
        <v>16050</v>
      </c>
      <c r="E6810" s="38" t="s">
        <v>6846</v>
      </c>
      <c r="F6810" s="41" t="s">
        <v>6847</v>
      </c>
      <c r="G6810" s="19" t="s">
        <v>797</v>
      </c>
      <c r="H6810" s="41">
        <v>2</v>
      </c>
      <c r="I6810" s="41">
        <v>4</v>
      </c>
      <c r="J6810" s="41">
        <v>10</v>
      </c>
      <c r="K6810" s="44">
        <v>1</v>
      </c>
      <c r="L6810" s="20">
        <v>699208.3</v>
      </c>
      <c r="M6810" s="19" t="s">
        <v>11</v>
      </c>
      <c r="N6810" s="28" t="s">
        <v>15953</v>
      </c>
    </row>
    <row r="6811" spans="1:14" x14ac:dyDescent="0.25">
      <c r="A6811" s="27" t="s">
        <v>6182</v>
      </c>
      <c r="B6811" s="19" t="s">
        <v>17051</v>
      </c>
      <c r="C6811" s="19" t="s">
        <v>16821</v>
      </c>
      <c r="D6811" s="38" t="s">
        <v>16131</v>
      </c>
      <c r="E6811" s="38" t="s">
        <v>6848</v>
      </c>
      <c r="F6811" s="41" t="s">
        <v>6849</v>
      </c>
      <c r="G6811" s="19" t="s">
        <v>611</v>
      </c>
      <c r="H6811" s="41">
        <v>1</v>
      </c>
      <c r="I6811" s="41">
        <v>1</v>
      </c>
      <c r="J6811" s="41">
        <v>10</v>
      </c>
      <c r="K6811" s="44">
        <v>1</v>
      </c>
      <c r="L6811" s="20">
        <v>604450</v>
      </c>
      <c r="M6811" s="19" t="s">
        <v>15954</v>
      </c>
      <c r="N6811" s="28" t="s">
        <v>15953</v>
      </c>
    </row>
    <row r="6812" spans="1:14" ht="90" x14ac:dyDescent="0.25">
      <c r="A6812" s="27" t="s">
        <v>6182</v>
      </c>
      <c r="B6812" s="19" t="s">
        <v>17040</v>
      </c>
      <c r="C6812" s="19" t="s">
        <v>16796</v>
      </c>
      <c r="D6812" s="38" t="s">
        <v>16106</v>
      </c>
      <c r="E6812" s="38" t="s">
        <v>6850</v>
      </c>
      <c r="F6812" s="41" t="s">
        <v>6851</v>
      </c>
      <c r="G6812" s="19" t="s">
        <v>611</v>
      </c>
      <c r="H6812" s="41">
        <v>1</v>
      </c>
      <c r="I6812" s="41">
        <v>1</v>
      </c>
      <c r="J6812" s="41">
        <v>10</v>
      </c>
      <c r="K6812" s="44">
        <v>1</v>
      </c>
      <c r="L6812" s="20">
        <v>11140000</v>
      </c>
      <c r="M6812" s="19" t="s">
        <v>11</v>
      </c>
      <c r="N6812" s="28" t="s">
        <v>15953</v>
      </c>
    </row>
    <row r="6813" spans="1:14" ht="45" x14ac:dyDescent="0.25">
      <c r="A6813" s="27" t="s">
        <v>6182</v>
      </c>
      <c r="B6813" s="19" t="s">
        <v>16745</v>
      </c>
      <c r="C6813" s="19" t="s">
        <v>16745</v>
      </c>
      <c r="D6813" s="38" t="s">
        <v>16055</v>
      </c>
      <c r="E6813" s="38" t="s">
        <v>6852</v>
      </c>
      <c r="F6813" s="41" t="s">
        <v>2928</v>
      </c>
      <c r="G6813" s="19" t="s">
        <v>797</v>
      </c>
      <c r="H6813" s="41">
        <v>2</v>
      </c>
      <c r="I6813" s="41">
        <v>4</v>
      </c>
      <c r="J6813" s="41">
        <v>10</v>
      </c>
      <c r="K6813" s="44">
        <v>6</v>
      </c>
      <c r="L6813" s="20">
        <v>197421</v>
      </c>
      <c r="M6813" s="19" t="s">
        <v>11</v>
      </c>
      <c r="N6813" s="28" t="s">
        <v>15953</v>
      </c>
    </row>
    <row r="6814" spans="1:14" ht="45" x14ac:dyDescent="0.25">
      <c r="A6814" s="27" t="s">
        <v>6182</v>
      </c>
      <c r="B6814" s="19" t="s">
        <v>16745</v>
      </c>
      <c r="C6814" s="19" t="s">
        <v>16745</v>
      </c>
      <c r="D6814" s="38" t="s">
        <v>16055</v>
      </c>
      <c r="E6814" s="38" t="s">
        <v>6853</v>
      </c>
      <c r="F6814" s="41" t="s">
        <v>2928</v>
      </c>
      <c r="G6814" s="19" t="s">
        <v>797</v>
      </c>
      <c r="H6814" s="41">
        <v>2</v>
      </c>
      <c r="I6814" s="41">
        <v>4</v>
      </c>
      <c r="J6814" s="41">
        <v>10</v>
      </c>
      <c r="K6814" s="44">
        <v>8</v>
      </c>
      <c r="L6814" s="20">
        <v>145465.60000000001</v>
      </c>
      <c r="M6814" s="19" t="s">
        <v>11</v>
      </c>
      <c r="N6814" s="28" t="s">
        <v>15953</v>
      </c>
    </row>
    <row r="6815" spans="1:14" ht="45" x14ac:dyDescent="0.25">
      <c r="A6815" s="27" t="s">
        <v>6182</v>
      </c>
      <c r="B6815" s="19" t="s">
        <v>16745</v>
      </c>
      <c r="C6815" s="19" t="s">
        <v>16745</v>
      </c>
      <c r="D6815" s="38" t="s">
        <v>16055</v>
      </c>
      <c r="E6815" s="38" t="s">
        <v>6854</v>
      </c>
      <c r="F6815" s="41" t="s">
        <v>2928</v>
      </c>
      <c r="G6815" s="19" t="s">
        <v>797</v>
      </c>
      <c r="H6815" s="41">
        <v>2</v>
      </c>
      <c r="I6815" s="41">
        <v>4</v>
      </c>
      <c r="J6815" s="41">
        <v>10</v>
      </c>
      <c r="K6815" s="44">
        <v>8</v>
      </c>
      <c r="L6815" s="20">
        <v>145465.60000000001</v>
      </c>
      <c r="M6815" s="19" t="s">
        <v>11</v>
      </c>
      <c r="N6815" s="28" t="s">
        <v>15953</v>
      </c>
    </row>
    <row r="6816" spans="1:14" ht="45" x14ac:dyDescent="0.25">
      <c r="A6816" s="27" t="s">
        <v>6182</v>
      </c>
      <c r="B6816" s="19" t="s">
        <v>16745</v>
      </c>
      <c r="C6816" s="19" t="s">
        <v>16745</v>
      </c>
      <c r="D6816" s="38" t="s">
        <v>16055</v>
      </c>
      <c r="E6816" s="38" t="s">
        <v>6855</v>
      </c>
      <c r="F6816" s="41" t="s">
        <v>2928</v>
      </c>
      <c r="G6816" s="19" t="s">
        <v>797</v>
      </c>
      <c r="H6816" s="41">
        <v>2</v>
      </c>
      <c r="I6816" s="41">
        <v>4</v>
      </c>
      <c r="J6816" s="41">
        <v>10</v>
      </c>
      <c r="K6816" s="44">
        <v>6</v>
      </c>
      <c r="L6816" s="20">
        <v>109099.20000000001</v>
      </c>
      <c r="M6816" s="19" t="s">
        <v>11</v>
      </c>
      <c r="N6816" s="28" t="s">
        <v>15953</v>
      </c>
    </row>
    <row r="6817" spans="1:14" ht="45" x14ac:dyDescent="0.25">
      <c r="A6817" s="27" t="s">
        <v>6182</v>
      </c>
      <c r="B6817" s="19" t="s">
        <v>16745</v>
      </c>
      <c r="C6817" s="19" t="s">
        <v>16745</v>
      </c>
      <c r="D6817" s="38" t="s">
        <v>16055</v>
      </c>
      <c r="E6817" s="38" t="s">
        <v>6856</v>
      </c>
      <c r="F6817" s="41" t="s">
        <v>2928</v>
      </c>
      <c r="G6817" s="19" t="s">
        <v>797</v>
      </c>
      <c r="H6817" s="41">
        <v>2</v>
      </c>
      <c r="I6817" s="41">
        <v>4</v>
      </c>
      <c r="J6817" s="41">
        <v>10</v>
      </c>
      <c r="K6817" s="44">
        <v>6</v>
      </c>
      <c r="L6817" s="20">
        <v>109099.20000000001</v>
      </c>
      <c r="M6817" s="19" t="s">
        <v>11</v>
      </c>
      <c r="N6817" s="28" t="s">
        <v>15953</v>
      </c>
    </row>
    <row r="6818" spans="1:14" ht="45" x14ac:dyDescent="0.25">
      <c r="A6818" s="27" t="s">
        <v>6182</v>
      </c>
      <c r="B6818" s="19" t="s">
        <v>16745</v>
      </c>
      <c r="C6818" s="19" t="s">
        <v>16745</v>
      </c>
      <c r="D6818" s="38" t="s">
        <v>16055</v>
      </c>
      <c r="E6818" s="38" t="s">
        <v>6857</v>
      </c>
      <c r="F6818" s="41" t="s">
        <v>2928</v>
      </c>
      <c r="G6818" s="19" t="s">
        <v>797</v>
      </c>
      <c r="H6818" s="41">
        <v>2</v>
      </c>
      <c r="I6818" s="41">
        <v>4</v>
      </c>
      <c r="J6818" s="41">
        <v>10</v>
      </c>
      <c r="K6818" s="44">
        <v>30</v>
      </c>
      <c r="L6818" s="20">
        <v>545496</v>
      </c>
      <c r="M6818" s="19" t="s">
        <v>11</v>
      </c>
      <c r="N6818" s="28" t="s">
        <v>15953</v>
      </c>
    </row>
    <row r="6819" spans="1:14" ht="45" x14ac:dyDescent="0.25">
      <c r="A6819" s="27" t="s">
        <v>6182</v>
      </c>
      <c r="B6819" s="19" t="s">
        <v>16745</v>
      </c>
      <c r="C6819" s="19" t="s">
        <v>16745</v>
      </c>
      <c r="D6819" s="38" t="s">
        <v>16055</v>
      </c>
      <c r="E6819" s="38" t="s">
        <v>6858</v>
      </c>
      <c r="F6819" s="41" t="s">
        <v>2928</v>
      </c>
      <c r="G6819" s="19" t="s">
        <v>797</v>
      </c>
      <c r="H6819" s="41">
        <v>2</v>
      </c>
      <c r="I6819" s="41">
        <v>4</v>
      </c>
      <c r="J6819" s="41">
        <v>10</v>
      </c>
      <c r="K6819" s="44">
        <v>8</v>
      </c>
      <c r="L6819" s="20">
        <v>145465.60000000001</v>
      </c>
      <c r="M6819" s="19" t="s">
        <v>11</v>
      </c>
      <c r="N6819" s="28" t="s">
        <v>15953</v>
      </c>
    </row>
    <row r="6820" spans="1:14" ht="45" x14ac:dyDescent="0.25">
      <c r="A6820" s="27" t="s">
        <v>6182</v>
      </c>
      <c r="B6820" s="19" t="s">
        <v>16745</v>
      </c>
      <c r="C6820" s="19" t="s">
        <v>16745</v>
      </c>
      <c r="D6820" s="38" t="s">
        <v>16055</v>
      </c>
      <c r="E6820" s="38" t="s">
        <v>6859</v>
      </c>
      <c r="F6820" s="41" t="s">
        <v>2928</v>
      </c>
      <c r="G6820" s="19" t="s">
        <v>797</v>
      </c>
      <c r="H6820" s="41">
        <v>2</v>
      </c>
      <c r="I6820" s="41">
        <v>4</v>
      </c>
      <c r="J6820" s="41">
        <v>10</v>
      </c>
      <c r="K6820" s="44">
        <v>60</v>
      </c>
      <c r="L6820" s="20">
        <v>441966</v>
      </c>
      <c r="M6820" s="19" t="s">
        <v>11</v>
      </c>
      <c r="N6820" s="28" t="s">
        <v>15953</v>
      </c>
    </row>
    <row r="6821" spans="1:14" ht="45" x14ac:dyDescent="0.25">
      <c r="A6821" s="27" t="s">
        <v>6182</v>
      </c>
      <c r="B6821" s="19" t="s">
        <v>16745</v>
      </c>
      <c r="C6821" s="19" t="s">
        <v>16745</v>
      </c>
      <c r="D6821" s="38" t="s">
        <v>16055</v>
      </c>
      <c r="E6821" s="38" t="s">
        <v>6860</v>
      </c>
      <c r="F6821" s="41" t="s">
        <v>2928</v>
      </c>
      <c r="G6821" s="19" t="s">
        <v>797</v>
      </c>
      <c r="H6821" s="41">
        <v>2</v>
      </c>
      <c r="I6821" s="41">
        <v>4</v>
      </c>
      <c r="J6821" s="41">
        <v>10</v>
      </c>
      <c r="K6821" s="44">
        <v>1</v>
      </c>
      <c r="L6821" s="20">
        <v>145477.5</v>
      </c>
      <c r="M6821" s="19" t="s">
        <v>11</v>
      </c>
      <c r="N6821" s="28" t="s">
        <v>15953</v>
      </c>
    </row>
    <row r="6822" spans="1:14" ht="45" x14ac:dyDescent="0.25">
      <c r="A6822" s="27" t="s">
        <v>6182</v>
      </c>
      <c r="B6822" s="19" t="s">
        <v>16745</v>
      </c>
      <c r="C6822" s="19" t="s">
        <v>16745</v>
      </c>
      <c r="D6822" s="38" t="s">
        <v>16055</v>
      </c>
      <c r="E6822" s="38" t="s">
        <v>6861</v>
      </c>
      <c r="F6822" s="41" t="s">
        <v>2928</v>
      </c>
      <c r="G6822" s="19" t="s">
        <v>797</v>
      </c>
      <c r="H6822" s="41">
        <v>2</v>
      </c>
      <c r="I6822" s="41">
        <v>4</v>
      </c>
      <c r="J6822" s="41">
        <v>10</v>
      </c>
      <c r="K6822" s="44">
        <v>60</v>
      </c>
      <c r="L6822" s="20">
        <v>441966</v>
      </c>
      <c r="M6822" s="19" t="s">
        <v>11</v>
      </c>
      <c r="N6822" s="28" t="s">
        <v>15953</v>
      </c>
    </row>
    <row r="6823" spans="1:14" ht="30" x14ac:dyDescent="0.25">
      <c r="A6823" s="27" t="s">
        <v>6182</v>
      </c>
      <c r="B6823" s="19" t="s">
        <v>17040</v>
      </c>
      <c r="C6823" s="19" t="s">
        <v>16796</v>
      </c>
      <c r="D6823" s="38" t="s">
        <v>16106</v>
      </c>
      <c r="E6823" s="38" t="s">
        <v>6862</v>
      </c>
      <c r="F6823" s="41" t="s">
        <v>6863</v>
      </c>
      <c r="G6823" s="19" t="s">
        <v>611</v>
      </c>
      <c r="H6823" s="41">
        <v>1</v>
      </c>
      <c r="I6823" s="41">
        <v>2</v>
      </c>
      <c r="J6823" s="41">
        <v>10</v>
      </c>
      <c r="K6823" s="44">
        <v>1</v>
      </c>
      <c r="L6823" s="20">
        <v>254000</v>
      </c>
      <c r="M6823" s="19" t="s">
        <v>11</v>
      </c>
      <c r="N6823" s="28" t="s">
        <v>15953</v>
      </c>
    </row>
    <row r="6824" spans="1:14" ht="30" x14ac:dyDescent="0.25">
      <c r="A6824" s="27" t="s">
        <v>6182</v>
      </c>
      <c r="B6824" s="19" t="s">
        <v>17061</v>
      </c>
      <c r="C6824" s="19" t="s">
        <v>16863</v>
      </c>
      <c r="D6824" s="38" t="s">
        <v>16173</v>
      </c>
      <c r="E6824" s="38" t="s">
        <v>6864</v>
      </c>
      <c r="F6824" s="41" t="s">
        <v>6449</v>
      </c>
      <c r="G6824" s="19" t="s">
        <v>797</v>
      </c>
      <c r="H6824" s="41">
        <v>2</v>
      </c>
      <c r="I6824" s="41">
        <v>4</v>
      </c>
      <c r="J6824" s="41">
        <v>10</v>
      </c>
      <c r="K6824" s="44">
        <v>2</v>
      </c>
      <c r="L6824" s="20">
        <v>1071404.6000000001</v>
      </c>
      <c r="M6824" s="19" t="s">
        <v>11</v>
      </c>
      <c r="N6824" s="28" t="s">
        <v>15953</v>
      </c>
    </row>
    <row r="6825" spans="1:14" ht="60" x14ac:dyDescent="0.25">
      <c r="A6825" s="27" t="s">
        <v>6182</v>
      </c>
      <c r="B6825" s="19" t="s">
        <v>17038</v>
      </c>
      <c r="C6825" s="19" t="s">
        <v>16861</v>
      </c>
      <c r="D6825" s="38" t="s">
        <v>16171</v>
      </c>
      <c r="E6825" s="38" t="s">
        <v>6865</v>
      </c>
      <c r="F6825" s="41" t="s">
        <v>6866</v>
      </c>
      <c r="G6825" s="19" t="s">
        <v>797</v>
      </c>
      <c r="H6825" s="41">
        <v>2</v>
      </c>
      <c r="I6825" s="41">
        <v>4</v>
      </c>
      <c r="J6825" s="41">
        <v>10</v>
      </c>
      <c r="K6825" s="44">
        <v>2</v>
      </c>
      <c r="L6825" s="20">
        <v>570129</v>
      </c>
      <c r="M6825" s="19" t="s">
        <v>11</v>
      </c>
      <c r="N6825" s="28" t="s">
        <v>15953</v>
      </c>
    </row>
    <row r="6826" spans="1:14" ht="45" x14ac:dyDescent="0.25">
      <c r="A6826" s="27" t="s">
        <v>6182</v>
      </c>
      <c r="B6826" s="19" t="s">
        <v>16745</v>
      </c>
      <c r="C6826" s="19" t="s">
        <v>16745</v>
      </c>
      <c r="D6826" s="38" t="s">
        <v>16055</v>
      </c>
      <c r="E6826" s="38" t="s">
        <v>6867</v>
      </c>
      <c r="F6826" s="41" t="s">
        <v>6868</v>
      </c>
      <c r="G6826" s="19" t="s">
        <v>797</v>
      </c>
      <c r="H6826" s="41">
        <v>2</v>
      </c>
      <c r="I6826" s="41">
        <v>4</v>
      </c>
      <c r="J6826" s="41">
        <v>10</v>
      </c>
      <c r="K6826" s="44">
        <v>5</v>
      </c>
      <c r="L6826" s="20">
        <v>454639.5</v>
      </c>
      <c r="M6826" s="19" t="s">
        <v>11</v>
      </c>
      <c r="N6826" s="28" t="s">
        <v>15953</v>
      </c>
    </row>
    <row r="6827" spans="1:14" ht="45" x14ac:dyDescent="0.25">
      <c r="A6827" s="27" t="s">
        <v>6182</v>
      </c>
      <c r="B6827" s="19" t="s">
        <v>16745</v>
      </c>
      <c r="C6827" s="19" t="s">
        <v>16745</v>
      </c>
      <c r="D6827" s="38" t="s">
        <v>16055</v>
      </c>
      <c r="E6827" s="38" t="s">
        <v>6869</v>
      </c>
      <c r="F6827" s="41" t="s">
        <v>6868</v>
      </c>
      <c r="G6827" s="19" t="s">
        <v>797</v>
      </c>
      <c r="H6827" s="41">
        <v>2</v>
      </c>
      <c r="I6827" s="41">
        <v>4</v>
      </c>
      <c r="J6827" s="41">
        <v>10</v>
      </c>
      <c r="K6827" s="44">
        <v>7</v>
      </c>
      <c r="L6827" s="20">
        <v>636495.29999999993</v>
      </c>
      <c r="M6827" s="19" t="s">
        <v>11</v>
      </c>
      <c r="N6827" s="28" t="s">
        <v>15953</v>
      </c>
    </row>
    <row r="6828" spans="1:14" ht="45" x14ac:dyDescent="0.25">
      <c r="A6828" s="27" t="s">
        <v>6182</v>
      </c>
      <c r="B6828" s="19" t="s">
        <v>16745</v>
      </c>
      <c r="C6828" s="19" t="s">
        <v>16745</v>
      </c>
      <c r="D6828" s="38" t="s">
        <v>16055</v>
      </c>
      <c r="E6828" s="38" t="s">
        <v>6870</v>
      </c>
      <c r="F6828" s="41" t="s">
        <v>6871</v>
      </c>
      <c r="G6828" s="19" t="s">
        <v>797</v>
      </c>
      <c r="H6828" s="41">
        <v>2</v>
      </c>
      <c r="I6828" s="41">
        <v>4</v>
      </c>
      <c r="J6828" s="41">
        <v>10</v>
      </c>
      <c r="K6828" s="44">
        <v>3</v>
      </c>
      <c r="L6828" s="20">
        <v>831310.20000000007</v>
      </c>
      <c r="M6828" s="19" t="s">
        <v>11</v>
      </c>
      <c r="N6828" s="28" t="s">
        <v>15953</v>
      </c>
    </row>
    <row r="6829" spans="1:14" ht="45" x14ac:dyDescent="0.25">
      <c r="A6829" s="27" t="s">
        <v>6182</v>
      </c>
      <c r="B6829" s="19" t="s">
        <v>16745</v>
      </c>
      <c r="C6829" s="19" t="s">
        <v>16745</v>
      </c>
      <c r="D6829" s="38" t="s">
        <v>16055</v>
      </c>
      <c r="E6829" s="38" t="s">
        <v>6872</v>
      </c>
      <c r="F6829" s="41" t="s">
        <v>6871</v>
      </c>
      <c r="G6829" s="19" t="s">
        <v>797</v>
      </c>
      <c r="H6829" s="41">
        <v>2</v>
      </c>
      <c r="I6829" s="41">
        <v>4</v>
      </c>
      <c r="J6829" s="41">
        <v>10</v>
      </c>
      <c r="K6829" s="44">
        <v>2</v>
      </c>
      <c r="L6829" s="20">
        <v>1125740</v>
      </c>
      <c r="M6829" s="19" t="s">
        <v>11</v>
      </c>
      <c r="N6829" s="28" t="s">
        <v>15953</v>
      </c>
    </row>
    <row r="6830" spans="1:14" ht="45" x14ac:dyDescent="0.25">
      <c r="A6830" s="27" t="s">
        <v>6182</v>
      </c>
      <c r="B6830" s="19" t="s">
        <v>16745</v>
      </c>
      <c r="C6830" s="19" t="s">
        <v>16745</v>
      </c>
      <c r="D6830" s="38" t="s">
        <v>16055</v>
      </c>
      <c r="E6830" s="38" t="s">
        <v>6873</v>
      </c>
      <c r="F6830" s="41" t="s">
        <v>6871</v>
      </c>
      <c r="G6830" s="19" t="s">
        <v>797</v>
      </c>
      <c r="H6830" s="41">
        <v>2</v>
      </c>
      <c r="I6830" s="41">
        <v>4</v>
      </c>
      <c r="J6830" s="41">
        <v>10</v>
      </c>
      <c r="K6830" s="44">
        <v>2</v>
      </c>
      <c r="L6830" s="20">
        <v>640791.19999999995</v>
      </c>
      <c r="M6830" s="19" t="s">
        <v>11</v>
      </c>
      <c r="N6830" s="28" t="s">
        <v>15953</v>
      </c>
    </row>
    <row r="6831" spans="1:14" ht="45" x14ac:dyDescent="0.25">
      <c r="A6831" s="27" t="s">
        <v>6182</v>
      </c>
      <c r="B6831" s="19" t="s">
        <v>16745</v>
      </c>
      <c r="C6831" s="19" t="s">
        <v>16745</v>
      </c>
      <c r="D6831" s="38" t="s">
        <v>16055</v>
      </c>
      <c r="E6831" s="38" t="s">
        <v>6874</v>
      </c>
      <c r="F6831" s="41" t="s">
        <v>6871</v>
      </c>
      <c r="G6831" s="19" t="s">
        <v>797</v>
      </c>
      <c r="H6831" s="41">
        <v>2</v>
      </c>
      <c r="I6831" s="41">
        <v>4</v>
      </c>
      <c r="J6831" s="41">
        <v>10</v>
      </c>
      <c r="K6831" s="44">
        <v>2</v>
      </c>
      <c r="L6831" s="20">
        <v>640791.19999999995</v>
      </c>
      <c r="M6831" s="19" t="s">
        <v>11</v>
      </c>
      <c r="N6831" s="28" t="s">
        <v>15953</v>
      </c>
    </row>
    <row r="6832" spans="1:14" ht="45" x14ac:dyDescent="0.25">
      <c r="A6832" s="27" t="s">
        <v>6182</v>
      </c>
      <c r="B6832" s="19" t="s">
        <v>16745</v>
      </c>
      <c r="C6832" s="19" t="s">
        <v>16745</v>
      </c>
      <c r="D6832" s="38" t="s">
        <v>16055</v>
      </c>
      <c r="E6832" s="38" t="s">
        <v>6875</v>
      </c>
      <c r="F6832" s="41" t="s">
        <v>6871</v>
      </c>
      <c r="G6832" s="19" t="s">
        <v>797</v>
      </c>
      <c r="H6832" s="41">
        <v>2</v>
      </c>
      <c r="I6832" s="41">
        <v>4</v>
      </c>
      <c r="J6832" s="41">
        <v>10</v>
      </c>
      <c r="K6832" s="44">
        <v>2</v>
      </c>
      <c r="L6832" s="20">
        <v>640791.19999999995</v>
      </c>
      <c r="M6832" s="19" t="s">
        <v>11</v>
      </c>
      <c r="N6832" s="28" t="s">
        <v>15953</v>
      </c>
    </row>
    <row r="6833" spans="1:14" ht="45" x14ac:dyDescent="0.25">
      <c r="A6833" s="27" t="s">
        <v>6182</v>
      </c>
      <c r="B6833" s="19" t="s">
        <v>16745</v>
      </c>
      <c r="C6833" s="19" t="s">
        <v>16745</v>
      </c>
      <c r="D6833" s="38" t="s">
        <v>16055</v>
      </c>
      <c r="E6833" s="38" t="s">
        <v>6876</v>
      </c>
      <c r="F6833" s="41" t="s">
        <v>6871</v>
      </c>
      <c r="G6833" s="19" t="s">
        <v>797</v>
      </c>
      <c r="H6833" s="41">
        <v>2</v>
      </c>
      <c r="I6833" s="41">
        <v>4</v>
      </c>
      <c r="J6833" s="41">
        <v>10</v>
      </c>
      <c r="K6833" s="44">
        <v>101</v>
      </c>
      <c r="L6833" s="20">
        <v>419463.10000000003</v>
      </c>
      <c r="M6833" s="19" t="s">
        <v>11</v>
      </c>
      <c r="N6833" s="28" t="s">
        <v>15953</v>
      </c>
    </row>
    <row r="6834" spans="1:14" ht="45" x14ac:dyDescent="0.25">
      <c r="A6834" s="27" t="s">
        <v>6182</v>
      </c>
      <c r="B6834" s="19" t="s">
        <v>16745</v>
      </c>
      <c r="C6834" s="19" t="s">
        <v>16745</v>
      </c>
      <c r="D6834" s="38" t="s">
        <v>16055</v>
      </c>
      <c r="E6834" s="38" t="s">
        <v>6877</v>
      </c>
      <c r="F6834" s="41" t="s">
        <v>6871</v>
      </c>
      <c r="G6834" s="19" t="s">
        <v>797</v>
      </c>
      <c r="H6834" s="41">
        <v>2</v>
      </c>
      <c r="I6834" s="41">
        <v>4</v>
      </c>
      <c r="J6834" s="41">
        <v>10</v>
      </c>
      <c r="K6834" s="44">
        <v>101</v>
      </c>
      <c r="L6834" s="20">
        <v>419463.10000000003</v>
      </c>
      <c r="M6834" s="19" t="s">
        <v>11</v>
      </c>
      <c r="N6834" s="28" t="s">
        <v>15953</v>
      </c>
    </row>
    <row r="6835" spans="1:14" ht="45" x14ac:dyDescent="0.25">
      <c r="A6835" s="27" t="s">
        <v>6182</v>
      </c>
      <c r="B6835" s="19" t="s">
        <v>16745</v>
      </c>
      <c r="C6835" s="19" t="s">
        <v>16745</v>
      </c>
      <c r="D6835" s="38" t="s">
        <v>16055</v>
      </c>
      <c r="E6835" s="38" t="s">
        <v>6878</v>
      </c>
      <c r="F6835" s="41" t="s">
        <v>6871</v>
      </c>
      <c r="G6835" s="19" t="s">
        <v>797</v>
      </c>
      <c r="H6835" s="41">
        <v>2</v>
      </c>
      <c r="I6835" s="41">
        <v>4</v>
      </c>
      <c r="J6835" s="41">
        <v>10</v>
      </c>
      <c r="K6835" s="44">
        <v>101</v>
      </c>
      <c r="L6835" s="20">
        <v>419463.10000000003</v>
      </c>
      <c r="M6835" s="19" t="s">
        <v>11</v>
      </c>
      <c r="N6835" s="28" t="s">
        <v>15953</v>
      </c>
    </row>
    <row r="6836" spans="1:14" ht="45" x14ac:dyDescent="0.25">
      <c r="A6836" s="27" t="s">
        <v>6182</v>
      </c>
      <c r="B6836" s="19" t="s">
        <v>16745</v>
      </c>
      <c r="C6836" s="19" t="s">
        <v>16745</v>
      </c>
      <c r="D6836" s="38" t="s">
        <v>16055</v>
      </c>
      <c r="E6836" s="38" t="s">
        <v>6879</v>
      </c>
      <c r="F6836" s="41" t="s">
        <v>6871</v>
      </c>
      <c r="G6836" s="19" t="s">
        <v>797</v>
      </c>
      <c r="H6836" s="41">
        <v>2</v>
      </c>
      <c r="I6836" s="41">
        <v>4</v>
      </c>
      <c r="J6836" s="41">
        <v>10</v>
      </c>
      <c r="K6836" s="44">
        <v>101</v>
      </c>
      <c r="L6836" s="20">
        <v>280042.69999999995</v>
      </c>
      <c r="M6836" s="19" t="s">
        <v>11</v>
      </c>
      <c r="N6836" s="28" t="s">
        <v>15953</v>
      </c>
    </row>
    <row r="6837" spans="1:14" ht="45" x14ac:dyDescent="0.25">
      <c r="A6837" s="27" t="s">
        <v>6182</v>
      </c>
      <c r="B6837" s="19" t="s">
        <v>16745</v>
      </c>
      <c r="C6837" s="19" t="s">
        <v>16745</v>
      </c>
      <c r="D6837" s="38" t="s">
        <v>16055</v>
      </c>
      <c r="E6837" s="38" t="s">
        <v>6880</v>
      </c>
      <c r="F6837" s="41" t="s">
        <v>6871</v>
      </c>
      <c r="G6837" s="19" t="s">
        <v>797</v>
      </c>
      <c r="H6837" s="41">
        <v>2</v>
      </c>
      <c r="I6837" s="41">
        <v>4</v>
      </c>
      <c r="J6837" s="41">
        <v>10</v>
      </c>
      <c r="K6837" s="44">
        <v>101</v>
      </c>
      <c r="L6837" s="20">
        <v>419463.10000000003</v>
      </c>
      <c r="M6837" s="19" t="s">
        <v>11</v>
      </c>
      <c r="N6837" s="28" t="s">
        <v>15953</v>
      </c>
    </row>
    <row r="6838" spans="1:14" ht="45" x14ac:dyDescent="0.25">
      <c r="A6838" s="27" t="s">
        <v>6182</v>
      </c>
      <c r="B6838" s="19" t="s">
        <v>16745</v>
      </c>
      <c r="C6838" s="19" t="s">
        <v>16745</v>
      </c>
      <c r="D6838" s="38" t="s">
        <v>16055</v>
      </c>
      <c r="E6838" s="38" t="s">
        <v>6881</v>
      </c>
      <c r="F6838" s="41" t="s">
        <v>6871</v>
      </c>
      <c r="G6838" s="19" t="s">
        <v>797</v>
      </c>
      <c r="H6838" s="41">
        <v>2</v>
      </c>
      <c r="I6838" s="41">
        <v>4</v>
      </c>
      <c r="J6838" s="41">
        <v>10</v>
      </c>
      <c r="K6838" s="44">
        <v>101</v>
      </c>
      <c r="L6838" s="20">
        <v>419463.10000000003</v>
      </c>
      <c r="M6838" s="19" t="s">
        <v>11</v>
      </c>
      <c r="N6838" s="28" t="s">
        <v>15953</v>
      </c>
    </row>
    <row r="6839" spans="1:14" ht="45" x14ac:dyDescent="0.25">
      <c r="A6839" s="27" t="s">
        <v>6182</v>
      </c>
      <c r="B6839" s="19" t="s">
        <v>16745</v>
      </c>
      <c r="C6839" s="19" t="s">
        <v>16745</v>
      </c>
      <c r="D6839" s="38" t="s">
        <v>16055</v>
      </c>
      <c r="E6839" s="38" t="s">
        <v>6882</v>
      </c>
      <c r="F6839" s="41" t="s">
        <v>6871</v>
      </c>
      <c r="G6839" s="19" t="s">
        <v>797</v>
      </c>
      <c r="H6839" s="41">
        <v>2</v>
      </c>
      <c r="I6839" s="41">
        <v>4</v>
      </c>
      <c r="J6839" s="41">
        <v>10</v>
      </c>
      <c r="K6839" s="44">
        <v>101</v>
      </c>
      <c r="L6839" s="20">
        <v>419463.10000000003</v>
      </c>
      <c r="M6839" s="19" t="s">
        <v>11</v>
      </c>
      <c r="N6839" s="28" t="s">
        <v>15953</v>
      </c>
    </row>
    <row r="6840" spans="1:14" ht="45" x14ac:dyDescent="0.25">
      <c r="A6840" s="27" t="s">
        <v>6182</v>
      </c>
      <c r="B6840" s="19" t="s">
        <v>16745</v>
      </c>
      <c r="C6840" s="19" t="s">
        <v>16745</v>
      </c>
      <c r="D6840" s="38" t="s">
        <v>16055</v>
      </c>
      <c r="E6840" s="38" t="s">
        <v>6883</v>
      </c>
      <c r="F6840" s="41" t="s">
        <v>6871</v>
      </c>
      <c r="G6840" s="19" t="s">
        <v>797</v>
      </c>
      <c r="H6840" s="41">
        <v>2</v>
      </c>
      <c r="I6840" s="41">
        <v>4</v>
      </c>
      <c r="J6840" s="41">
        <v>10</v>
      </c>
      <c r="K6840" s="44">
        <v>101</v>
      </c>
      <c r="L6840" s="20">
        <v>419463.10000000003</v>
      </c>
      <c r="M6840" s="19" t="s">
        <v>11</v>
      </c>
      <c r="N6840" s="28" t="s">
        <v>15953</v>
      </c>
    </row>
    <row r="6841" spans="1:14" ht="45" x14ac:dyDescent="0.25">
      <c r="A6841" s="27" t="s">
        <v>6182</v>
      </c>
      <c r="B6841" s="19" t="s">
        <v>16745</v>
      </c>
      <c r="C6841" s="19" t="s">
        <v>16745</v>
      </c>
      <c r="D6841" s="38" t="s">
        <v>16055</v>
      </c>
      <c r="E6841" s="38" t="s">
        <v>6884</v>
      </c>
      <c r="F6841" s="41" t="s">
        <v>6871</v>
      </c>
      <c r="G6841" s="19" t="s">
        <v>797</v>
      </c>
      <c r="H6841" s="41">
        <v>2</v>
      </c>
      <c r="I6841" s="41">
        <v>4</v>
      </c>
      <c r="J6841" s="41">
        <v>10</v>
      </c>
      <c r="K6841" s="44">
        <v>101</v>
      </c>
      <c r="L6841" s="20">
        <v>419463.10000000003</v>
      </c>
      <c r="M6841" s="19" t="s">
        <v>11</v>
      </c>
      <c r="N6841" s="28" t="s">
        <v>15953</v>
      </c>
    </row>
    <row r="6842" spans="1:14" ht="45" x14ac:dyDescent="0.25">
      <c r="A6842" s="27" t="s">
        <v>6182</v>
      </c>
      <c r="B6842" s="19" t="s">
        <v>16745</v>
      </c>
      <c r="C6842" s="19" t="s">
        <v>16745</v>
      </c>
      <c r="D6842" s="38" t="s">
        <v>16055</v>
      </c>
      <c r="E6842" s="38" t="s">
        <v>6885</v>
      </c>
      <c r="F6842" s="41" t="s">
        <v>6871</v>
      </c>
      <c r="G6842" s="19" t="s">
        <v>797</v>
      </c>
      <c r="H6842" s="41">
        <v>2</v>
      </c>
      <c r="I6842" s="41">
        <v>4</v>
      </c>
      <c r="J6842" s="41">
        <v>10</v>
      </c>
      <c r="K6842" s="44">
        <v>101</v>
      </c>
      <c r="L6842" s="20">
        <v>419463.10000000003</v>
      </c>
      <c r="M6842" s="19" t="s">
        <v>11</v>
      </c>
      <c r="N6842" s="28" t="s">
        <v>15953</v>
      </c>
    </row>
    <row r="6843" spans="1:14" ht="45" x14ac:dyDescent="0.25">
      <c r="A6843" s="27" t="s">
        <v>6182</v>
      </c>
      <c r="B6843" s="19" t="s">
        <v>16745</v>
      </c>
      <c r="C6843" s="19" t="s">
        <v>16745</v>
      </c>
      <c r="D6843" s="38" t="s">
        <v>16055</v>
      </c>
      <c r="E6843" s="38" t="s">
        <v>6886</v>
      </c>
      <c r="F6843" s="41" t="s">
        <v>6871</v>
      </c>
      <c r="G6843" s="19" t="s">
        <v>797</v>
      </c>
      <c r="H6843" s="41">
        <v>2</v>
      </c>
      <c r="I6843" s="41">
        <v>4</v>
      </c>
      <c r="J6843" s="41">
        <v>10</v>
      </c>
      <c r="K6843" s="44">
        <v>101</v>
      </c>
      <c r="L6843" s="20">
        <v>419463.10000000003</v>
      </c>
      <c r="M6843" s="19" t="s">
        <v>11</v>
      </c>
      <c r="N6843" s="28" t="s">
        <v>15953</v>
      </c>
    </row>
    <row r="6844" spans="1:14" ht="45" x14ac:dyDescent="0.25">
      <c r="A6844" s="27" t="s">
        <v>6182</v>
      </c>
      <c r="B6844" s="19" t="s">
        <v>16745</v>
      </c>
      <c r="C6844" s="19" t="s">
        <v>16745</v>
      </c>
      <c r="D6844" s="38" t="s">
        <v>16055</v>
      </c>
      <c r="E6844" s="38" t="s">
        <v>6887</v>
      </c>
      <c r="F6844" s="41" t="s">
        <v>6871</v>
      </c>
      <c r="G6844" s="19" t="s">
        <v>797</v>
      </c>
      <c r="H6844" s="41">
        <v>2</v>
      </c>
      <c r="I6844" s="41">
        <v>4</v>
      </c>
      <c r="J6844" s="41">
        <v>10</v>
      </c>
      <c r="K6844" s="44">
        <v>101</v>
      </c>
      <c r="L6844" s="20">
        <v>419463.10000000003</v>
      </c>
      <c r="M6844" s="19" t="s">
        <v>11</v>
      </c>
      <c r="N6844" s="28" t="s">
        <v>15953</v>
      </c>
    </row>
    <row r="6845" spans="1:14" ht="45" x14ac:dyDescent="0.25">
      <c r="A6845" s="27" t="s">
        <v>6182</v>
      </c>
      <c r="B6845" s="19" t="s">
        <v>16745</v>
      </c>
      <c r="C6845" s="19" t="s">
        <v>16745</v>
      </c>
      <c r="D6845" s="38" t="s">
        <v>16055</v>
      </c>
      <c r="E6845" s="38" t="s">
        <v>6888</v>
      </c>
      <c r="F6845" s="41" t="s">
        <v>6871</v>
      </c>
      <c r="G6845" s="19" t="s">
        <v>797</v>
      </c>
      <c r="H6845" s="41">
        <v>2</v>
      </c>
      <c r="I6845" s="41">
        <v>4</v>
      </c>
      <c r="J6845" s="41">
        <v>10</v>
      </c>
      <c r="K6845" s="44">
        <v>101</v>
      </c>
      <c r="L6845" s="20">
        <v>419463.10000000003</v>
      </c>
      <c r="M6845" s="19" t="s">
        <v>11</v>
      </c>
      <c r="N6845" s="28" t="s">
        <v>15953</v>
      </c>
    </row>
    <row r="6846" spans="1:14" ht="45" x14ac:dyDescent="0.25">
      <c r="A6846" s="27" t="s">
        <v>6182</v>
      </c>
      <c r="B6846" s="19" t="s">
        <v>16745</v>
      </c>
      <c r="C6846" s="19" t="s">
        <v>16745</v>
      </c>
      <c r="D6846" s="38" t="s">
        <v>16055</v>
      </c>
      <c r="E6846" s="38" t="s">
        <v>6889</v>
      </c>
      <c r="F6846" s="41" t="s">
        <v>6871</v>
      </c>
      <c r="G6846" s="19" t="s">
        <v>797</v>
      </c>
      <c r="H6846" s="41">
        <v>2</v>
      </c>
      <c r="I6846" s="41">
        <v>4</v>
      </c>
      <c r="J6846" s="41">
        <v>10</v>
      </c>
      <c r="K6846" s="44">
        <v>101</v>
      </c>
      <c r="L6846" s="20">
        <v>419463.10000000003</v>
      </c>
      <c r="M6846" s="19" t="s">
        <v>11</v>
      </c>
      <c r="N6846" s="28" t="s">
        <v>15953</v>
      </c>
    </row>
    <row r="6847" spans="1:14" ht="45" x14ac:dyDescent="0.25">
      <c r="A6847" s="27" t="s">
        <v>6182</v>
      </c>
      <c r="B6847" s="19" t="s">
        <v>16745</v>
      </c>
      <c r="C6847" s="19" t="s">
        <v>16745</v>
      </c>
      <c r="D6847" s="38" t="s">
        <v>16055</v>
      </c>
      <c r="E6847" s="38" t="s">
        <v>6890</v>
      </c>
      <c r="F6847" s="41" t="s">
        <v>6871</v>
      </c>
      <c r="G6847" s="19" t="s">
        <v>797</v>
      </c>
      <c r="H6847" s="41">
        <v>2</v>
      </c>
      <c r="I6847" s="41">
        <v>4</v>
      </c>
      <c r="J6847" s="41">
        <v>10</v>
      </c>
      <c r="K6847" s="44">
        <v>101</v>
      </c>
      <c r="L6847" s="20">
        <v>419463.10000000003</v>
      </c>
      <c r="M6847" s="19" t="s">
        <v>11</v>
      </c>
      <c r="N6847" s="28" t="s">
        <v>15953</v>
      </c>
    </row>
    <row r="6848" spans="1:14" ht="45" x14ac:dyDescent="0.25">
      <c r="A6848" s="27" t="s">
        <v>6182</v>
      </c>
      <c r="B6848" s="19" t="s">
        <v>16745</v>
      </c>
      <c r="C6848" s="19" t="s">
        <v>16745</v>
      </c>
      <c r="D6848" s="38" t="s">
        <v>16055</v>
      </c>
      <c r="E6848" s="38" t="s">
        <v>6891</v>
      </c>
      <c r="F6848" s="41" t="s">
        <v>6871</v>
      </c>
      <c r="G6848" s="19" t="s">
        <v>797</v>
      </c>
      <c r="H6848" s="41">
        <v>2</v>
      </c>
      <c r="I6848" s="41">
        <v>4</v>
      </c>
      <c r="J6848" s="41">
        <v>10</v>
      </c>
      <c r="K6848" s="44">
        <v>101</v>
      </c>
      <c r="L6848" s="20">
        <v>419463.10000000003</v>
      </c>
      <c r="M6848" s="19" t="s">
        <v>11</v>
      </c>
      <c r="N6848" s="28" t="s">
        <v>15953</v>
      </c>
    </row>
    <row r="6849" spans="1:14" ht="45" x14ac:dyDescent="0.25">
      <c r="A6849" s="27" t="s">
        <v>6182</v>
      </c>
      <c r="B6849" s="19" t="s">
        <v>16745</v>
      </c>
      <c r="C6849" s="19" t="s">
        <v>16745</v>
      </c>
      <c r="D6849" s="38" t="s">
        <v>16055</v>
      </c>
      <c r="E6849" s="38" t="s">
        <v>6892</v>
      </c>
      <c r="F6849" s="41" t="s">
        <v>6871</v>
      </c>
      <c r="G6849" s="19" t="s">
        <v>797</v>
      </c>
      <c r="H6849" s="41">
        <v>2</v>
      </c>
      <c r="I6849" s="41">
        <v>4</v>
      </c>
      <c r="J6849" s="41">
        <v>10</v>
      </c>
      <c r="K6849" s="44">
        <v>101</v>
      </c>
      <c r="L6849" s="20">
        <v>419463.10000000003</v>
      </c>
      <c r="M6849" s="19" t="s">
        <v>11</v>
      </c>
      <c r="N6849" s="28" t="s">
        <v>15953</v>
      </c>
    </row>
    <row r="6850" spans="1:14" ht="45" x14ac:dyDescent="0.25">
      <c r="A6850" s="27" t="s">
        <v>6182</v>
      </c>
      <c r="B6850" s="19" t="s">
        <v>16745</v>
      </c>
      <c r="C6850" s="19" t="s">
        <v>16745</v>
      </c>
      <c r="D6850" s="38" t="s">
        <v>16055</v>
      </c>
      <c r="E6850" s="38" t="s">
        <v>6893</v>
      </c>
      <c r="F6850" s="41" t="s">
        <v>6871</v>
      </c>
      <c r="G6850" s="19" t="s">
        <v>797</v>
      </c>
      <c r="H6850" s="41">
        <v>2</v>
      </c>
      <c r="I6850" s="41">
        <v>4</v>
      </c>
      <c r="J6850" s="41">
        <v>10</v>
      </c>
      <c r="K6850" s="44">
        <v>101</v>
      </c>
      <c r="L6850" s="20">
        <v>445904.89999999997</v>
      </c>
      <c r="M6850" s="19" t="s">
        <v>11</v>
      </c>
      <c r="N6850" s="28" t="s">
        <v>15953</v>
      </c>
    </row>
    <row r="6851" spans="1:14" ht="45" x14ac:dyDescent="0.25">
      <c r="A6851" s="27" t="s">
        <v>6182</v>
      </c>
      <c r="B6851" s="19" t="s">
        <v>16745</v>
      </c>
      <c r="C6851" s="19" t="s">
        <v>16745</v>
      </c>
      <c r="D6851" s="38" t="s">
        <v>16055</v>
      </c>
      <c r="E6851" s="38" t="s">
        <v>6894</v>
      </c>
      <c r="F6851" s="41" t="s">
        <v>6871</v>
      </c>
      <c r="G6851" s="19" t="s">
        <v>797</v>
      </c>
      <c r="H6851" s="41">
        <v>2</v>
      </c>
      <c r="I6851" s="41">
        <v>4</v>
      </c>
      <c r="J6851" s="41">
        <v>10</v>
      </c>
      <c r="K6851" s="44">
        <v>101</v>
      </c>
      <c r="L6851" s="20">
        <v>437491.60000000003</v>
      </c>
      <c r="M6851" s="19" t="s">
        <v>11</v>
      </c>
      <c r="N6851" s="28" t="s">
        <v>15953</v>
      </c>
    </row>
    <row r="6852" spans="1:14" ht="45" x14ac:dyDescent="0.25">
      <c r="A6852" s="27" t="s">
        <v>6182</v>
      </c>
      <c r="B6852" s="19" t="s">
        <v>16745</v>
      </c>
      <c r="C6852" s="19" t="s">
        <v>16745</v>
      </c>
      <c r="D6852" s="38" t="s">
        <v>16055</v>
      </c>
      <c r="E6852" s="38" t="s">
        <v>6895</v>
      </c>
      <c r="F6852" s="41" t="s">
        <v>6871</v>
      </c>
      <c r="G6852" s="19" t="s">
        <v>797</v>
      </c>
      <c r="H6852" s="41">
        <v>2</v>
      </c>
      <c r="I6852" s="41">
        <v>4</v>
      </c>
      <c r="J6852" s="41">
        <v>10</v>
      </c>
      <c r="K6852" s="44">
        <v>101</v>
      </c>
      <c r="L6852" s="20">
        <v>419463.10000000003</v>
      </c>
      <c r="M6852" s="19" t="s">
        <v>11</v>
      </c>
      <c r="N6852" s="28" t="s">
        <v>15953</v>
      </c>
    </row>
    <row r="6853" spans="1:14" ht="45" x14ac:dyDescent="0.25">
      <c r="A6853" s="27" t="s">
        <v>6182</v>
      </c>
      <c r="B6853" s="19" t="s">
        <v>16745</v>
      </c>
      <c r="C6853" s="19" t="s">
        <v>16745</v>
      </c>
      <c r="D6853" s="38" t="s">
        <v>16055</v>
      </c>
      <c r="E6853" s="38" t="s">
        <v>6896</v>
      </c>
      <c r="F6853" s="41" t="s">
        <v>6871</v>
      </c>
      <c r="G6853" s="19" t="s">
        <v>797</v>
      </c>
      <c r="H6853" s="41">
        <v>2</v>
      </c>
      <c r="I6853" s="41">
        <v>4</v>
      </c>
      <c r="J6853" s="41">
        <v>10</v>
      </c>
      <c r="K6853" s="44">
        <v>101</v>
      </c>
      <c r="L6853" s="20">
        <v>419463.10000000003</v>
      </c>
      <c r="M6853" s="19" t="s">
        <v>11</v>
      </c>
      <c r="N6853" s="28" t="s">
        <v>15953</v>
      </c>
    </row>
    <row r="6854" spans="1:14" ht="45" x14ac:dyDescent="0.25">
      <c r="A6854" s="27" t="s">
        <v>6182</v>
      </c>
      <c r="B6854" s="19" t="s">
        <v>16745</v>
      </c>
      <c r="C6854" s="19" t="s">
        <v>16745</v>
      </c>
      <c r="D6854" s="38" t="s">
        <v>16055</v>
      </c>
      <c r="E6854" s="38" t="s">
        <v>6897</v>
      </c>
      <c r="F6854" s="41" t="s">
        <v>6871</v>
      </c>
      <c r="G6854" s="19" t="s">
        <v>797</v>
      </c>
      <c r="H6854" s="41">
        <v>2</v>
      </c>
      <c r="I6854" s="41">
        <v>4</v>
      </c>
      <c r="J6854" s="41">
        <v>10</v>
      </c>
      <c r="K6854" s="44">
        <v>101</v>
      </c>
      <c r="L6854" s="20">
        <v>419463.10000000003</v>
      </c>
      <c r="M6854" s="19" t="s">
        <v>11</v>
      </c>
      <c r="N6854" s="28" t="s">
        <v>15953</v>
      </c>
    </row>
    <row r="6855" spans="1:14" ht="45" x14ac:dyDescent="0.25">
      <c r="A6855" s="27" t="s">
        <v>6182</v>
      </c>
      <c r="B6855" s="19" t="s">
        <v>16745</v>
      </c>
      <c r="C6855" s="19" t="s">
        <v>16745</v>
      </c>
      <c r="D6855" s="38" t="s">
        <v>16055</v>
      </c>
      <c r="E6855" s="38" t="s">
        <v>6898</v>
      </c>
      <c r="F6855" s="41" t="s">
        <v>6871</v>
      </c>
      <c r="G6855" s="19" t="s">
        <v>797</v>
      </c>
      <c r="H6855" s="41">
        <v>2</v>
      </c>
      <c r="I6855" s="41">
        <v>4</v>
      </c>
      <c r="J6855" s="41">
        <v>10</v>
      </c>
      <c r="K6855" s="44">
        <v>101</v>
      </c>
      <c r="L6855" s="20">
        <v>419463.10000000003</v>
      </c>
      <c r="M6855" s="19" t="s">
        <v>11</v>
      </c>
      <c r="N6855" s="28" t="s">
        <v>15953</v>
      </c>
    </row>
    <row r="6856" spans="1:14" ht="30" x14ac:dyDescent="0.25">
      <c r="A6856" s="27" t="s">
        <v>6182</v>
      </c>
      <c r="B6856" s="19" t="s">
        <v>17060</v>
      </c>
      <c r="C6856" s="19" t="s">
        <v>16857</v>
      </c>
      <c r="D6856" s="38" t="s">
        <v>16167</v>
      </c>
      <c r="E6856" s="38" t="s">
        <v>6899</v>
      </c>
      <c r="F6856" s="41" t="s">
        <v>6900</v>
      </c>
      <c r="G6856" s="19" t="s">
        <v>797</v>
      </c>
      <c r="H6856" s="41">
        <v>2</v>
      </c>
      <c r="I6856" s="41">
        <v>4</v>
      </c>
      <c r="J6856" s="41">
        <v>10</v>
      </c>
      <c r="K6856" s="44">
        <v>2</v>
      </c>
      <c r="L6856" s="20">
        <v>753008.2</v>
      </c>
      <c r="M6856" s="19" t="s">
        <v>11</v>
      </c>
      <c r="N6856" s="28" t="s">
        <v>15953</v>
      </c>
    </row>
    <row r="6857" spans="1:14" ht="30" x14ac:dyDescent="0.25">
      <c r="A6857" s="27" t="s">
        <v>6182</v>
      </c>
      <c r="B6857" s="19" t="s">
        <v>17014</v>
      </c>
      <c r="C6857" s="19" t="s">
        <v>16741</v>
      </c>
      <c r="D6857" s="38" t="s">
        <v>16051</v>
      </c>
      <c r="E6857" s="38" t="s">
        <v>6901</v>
      </c>
      <c r="F6857" s="41" t="s">
        <v>1841</v>
      </c>
      <c r="G6857" s="19" t="s">
        <v>797</v>
      </c>
      <c r="H6857" s="41">
        <v>2</v>
      </c>
      <c r="I6857" s="41">
        <v>4</v>
      </c>
      <c r="J6857" s="41">
        <v>10</v>
      </c>
      <c r="K6857" s="44">
        <v>5</v>
      </c>
      <c r="L6857" s="20">
        <v>6118087.5</v>
      </c>
      <c r="M6857" s="19" t="s">
        <v>11</v>
      </c>
      <c r="N6857" s="28" t="s">
        <v>15953</v>
      </c>
    </row>
    <row r="6858" spans="1:14" ht="30" x14ac:dyDescent="0.25">
      <c r="A6858" s="27" t="s">
        <v>6182</v>
      </c>
      <c r="B6858" s="19" t="s">
        <v>17014</v>
      </c>
      <c r="C6858" s="19" t="s">
        <v>16741</v>
      </c>
      <c r="D6858" s="38" t="s">
        <v>16051</v>
      </c>
      <c r="E6858" s="38" t="s">
        <v>6902</v>
      </c>
      <c r="F6858" s="41" t="s">
        <v>1841</v>
      </c>
      <c r="G6858" s="19" t="s">
        <v>797</v>
      </c>
      <c r="H6858" s="41">
        <v>2</v>
      </c>
      <c r="I6858" s="41">
        <v>4</v>
      </c>
      <c r="J6858" s="41">
        <v>10</v>
      </c>
      <c r="K6858" s="44">
        <v>5</v>
      </c>
      <c r="L6858" s="20">
        <v>1766912</v>
      </c>
      <c r="M6858" s="19" t="s">
        <v>11</v>
      </c>
      <c r="N6858" s="28" t="s">
        <v>15953</v>
      </c>
    </row>
    <row r="6859" spans="1:14" ht="30" x14ac:dyDescent="0.25">
      <c r="A6859" s="27" t="s">
        <v>6182</v>
      </c>
      <c r="B6859" s="19" t="s">
        <v>17014</v>
      </c>
      <c r="C6859" s="19" t="s">
        <v>16741</v>
      </c>
      <c r="D6859" s="38" t="s">
        <v>16051</v>
      </c>
      <c r="E6859" s="38" t="s">
        <v>6903</v>
      </c>
      <c r="F6859" s="41" t="s">
        <v>1841</v>
      </c>
      <c r="G6859" s="19" t="s">
        <v>797</v>
      </c>
      <c r="H6859" s="41">
        <v>2</v>
      </c>
      <c r="I6859" s="41">
        <v>4</v>
      </c>
      <c r="J6859" s="41">
        <v>10</v>
      </c>
      <c r="K6859" s="44">
        <v>3</v>
      </c>
      <c r="L6859" s="20">
        <v>7341740.6999999993</v>
      </c>
      <c r="M6859" s="19" t="s">
        <v>11</v>
      </c>
      <c r="N6859" s="28" t="s">
        <v>15953</v>
      </c>
    </row>
    <row r="6860" spans="1:14" ht="30" x14ac:dyDescent="0.25">
      <c r="A6860" s="27" t="s">
        <v>6182</v>
      </c>
      <c r="B6860" s="19" t="s">
        <v>17014</v>
      </c>
      <c r="C6860" s="19" t="s">
        <v>16741</v>
      </c>
      <c r="D6860" s="38" t="s">
        <v>16051</v>
      </c>
      <c r="E6860" s="38" t="s">
        <v>6904</v>
      </c>
      <c r="F6860" s="41" t="s">
        <v>1841</v>
      </c>
      <c r="G6860" s="19" t="s">
        <v>797</v>
      </c>
      <c r="H6860" s="41">
        <v>2</v>
      </c>
      <c r="I6860" s="41">
        <v>4</v>
      </c>
      <c r="J6860" s="41">
        <v>10</v>
      </c>
      <c r="K6860" s="44">
        <v>3</v>
      </c>
      <c r="L6860" s="20">
        <v>3524018.4000000004</v>
      </c>
      <c r="M6860" s="19" t="s">
        <v>11</v>
      </c>
      <c r="N6860" s="28" t="s">
        <v>15953</v>
      </c>
    </row>
    <row r="6861" spans="1:14" ht="30" x14ac:dyDescent="0.25">
      <c r="A6861" s="27" t="s">
        <v>6182</v>
      </c>
      <c r="B6861" s="19" t="s">
        <v>17014</v>
      </c>
      <c r="C6861" s="19" t="s">
        <v>16741</v>
      </c>
      <c r="D6861" s="38" t="s">
        <v>16051</v>
      </c>
      <c r="E6861" s="38" t="s">
        <v>6905</v>
      </c>
      <c r="F6861" s="41" t="s">
        <v>1841</v>
      </c>
      <c r="G6861" s="19" t="s">
        <v>797</v>
      </c>
      <c r="H6861" s="41">
        <v>2</v>
      </c>
      <c r="I6861" s="41">
        <v>4</v>
      </c>
      <c r="J6861" s="41">
        <v>10</v>
      </c>
      <c r="K6861" s="44">
        <v>14</v>
      </c>
      <c r="L6861" s="20">
        <v>17130645</v>
      </c>
      <c r="M6861" s="19" t="s">
        <v>11</v>
      </c>
      <c r="N6861" s="28" t="s">
        <v>15953</v>
      </c>
    </row>
    <row r="6862" spans="1:14" ht="30" x14ac:dyDescent="0.25">
      <c r="A6862" s="27" t="s">
        <v>6182</v>
      </c>
      <c r="B6862" s="19" t="s">
        <v>17014</v>
      </c>
      <c r="C6862" s="19" t="s">
        <v>16741</v>
      </c>
      <c r="D6862" s="38" t="s">
        <v>16051</v>
      </c>
      <c r="E6862" s="38" t="s">
        <v>6906</v>
      </c>
      <c r="F6862" s="41" t="s">
        <v>1841</v>
      </c>
      <c r="G6862" s="19" t="s">
        <v>797</v>
      </c>
      <c r="H6862" s="41">
        <v>2</v>
      </c>
      <c r="I6862" s="41">
        <v>4</v>
      </c>
      <c r="J6862" s="41">
        <v>10</v>
      </c>
      <c r="K6862" s="44">
        <v>1</v>
      </c>
      <c r="L6862" s="20">
        <v>2789859.8</v>
      </c>
      <c r="M6862" s="19" t="s">
        <v>11</v>
      </c>
      <c r="N6862" s="28" t="s">
        <v>15953</v>
      </c>
    </row>
    <row r="6863" spans="1:14" ht="30" x14ac:dyDescent="0.25">
      <c r="A6863" s="27" t="s">
        <v>6182</v>
      </c>
      <c r="B6863" s="19" t="s">
        <v>17014</v>
      </c>
      <c r="C6863" s="19" t="s">
        <v>16741</v>
      </c>
      <c r="D6863" s="38" t="s">
        <v>16051</v>
      </c>
      <c r="E6863" s="38" t="s">
        <v>6907</v>
      </c>
      <c r="F6863" s="41" t="s">
        <v>1841</v>
      </c>
      <c r="G6863" s="19" t="s">
        <v>797</v>
      </c>
      <c r="H6863" s="41">
        <v>2</v>
      </c>
      <c r="I6863" s="41">
        <v>4</v>
      </c>
      <c r="J6863" s="41">
        <v>10</v>
      </c>
      <c r="K6863" s="44">
        <v>77</v>
      </c>
      <c r="L6863" s="20">
        <v>67837354.200000003</v>
      </c>
      <c r="M6863" s="19" t="s">
        <v>11</v>
      </c>
      <c r="N6863" s="28" t="s">
        <v>15953</v>
      </c>
    </row>
    <row r="6864" spans="1:14" ht="30" x14ac:dyDescent="0.25">
      <c r="A6864" s="27" t="s">
        <v>6182</v>
      </c>
      <c r="B6864" s="19" t="s">
        <v>17014</v>
      </c>
      <c r="C6864" s="19" t="s">
        <v>16741</v>
      </c>
      <c r="D6864" s="38" t="s">
        <v>16051</v>
      </c>
      <c r="E6864" s="38" t="s">
        <v>6908</v>
      </c>
      <c r="F6864" s="41" t="s">
        <v>1841</v>
      </c>
      <c r="G6864" s="19" t="s">
        <v>797</v>
      </c>
      <c r="H6864" s="41">
        <v>2</v>
      </c>
      <c r="I6864" s="41">
        <v>4</v>
      </c>
      <c r="J6864" s="41">
        <v>10</v>
      </c>
      <c r="K6864" s="44">
        <v>12</v>
      </c>
      <c r="L6864" s="20">
        <v>14096073.600000001</v>
      </c>
      <c r="M6864" s="19" t="s">
        <v>11</v>
      </c>
      <c r="N6864" s="28" t="s">
        <v>15953</v>
      </c>
    </row>
    <row r="6865" spans="1:14" ht="30" x14ac:dyDescent="0.25">
      <c r="A6865" s="27" t="s">
        <v>6182</v>
      </c>
      <c r="B6865" s="19" t="s">
        <v>17014</v>
      </c>
      <c r="C6865" s="19" t="s">
        <v>16741</v>
      </c>
      <c r="D6865" s="38" t="s">
        <v>16051</v>
      </c>
      <c r="E6865" s="38" t="s">
        <v>6909</v>
      </c>
      <c r="F6865" s="41" t="s">
        <v>1841</v>
      </c>
      <c r="G6865" s="19" t="s">
        <v>797</v>
      </c>
      <c r="H6865" s="41">
        <v>2</v>
      </c>
      <c r="I6865" s="41">
        <v>4</v>
      </c>
      <c r="J6865" s="41">
        <v>10</v>
      </c>
      <c r="K6865" s="44">
        <v>4</v>
      </c>
      <c r="L6865" s="20">
        <v>9788987.5999999996</v>
      </c>
      <c r="M6865" s="19" t="s">
        <v>11</v>
      </c>
      <c r="N6865" s="28" t="s">
        <v>15953</v>
      </c>
    </row>
    <row r="6866" spans="1:14" ht="45" x14ac:dyDescent="0.25">
      <c r="A6866" s="27" t="s">
        <v>6182</v>
      </c>
      <c r="B6866" s="19" t="s">
        <v>17014</v>
      </c>
      <c r="C6866" s="19" t="s">
        <v>16741</v>
      </c>
      <c r="D6866" s="38" t="s">
        <v>16051</v>
      </c>
      <c r="E6866" s="38" t="s">
        <v>6910</v>
      </c>
      <c r="F6866" s="41" t="s">
        <v>1841</v>
      </c>
      <c r="G6866" s="19" t="s">
        <v>797</v>
      </c>
      <c r="H6866" s="41">
        <v>2</v>
      </c>
      <c r="I6866" s="41">
        <v>4</v>
      </c>
      <c r="J6866" s="41">
        <v>10</v>
      </c>
      <c r="K6866" s="44">
        <v>4</v>
      </c>
      <c r="L6866" s="20">
        <v>5677585.2000000002</v>
      </c>
      <c r="M6866" s="19" t="s">
        <v>15960</v>
      </c>
      <c r="N6866" s="28" t="s">
        <v>15953</v>
      </c>
    </row>
    <row r="6867" spans="1:14" ht="30" x14ac:dyDescent="0.25">
      <c r="A6867" s="27" t="s">
        <v>6182</v>
      </c>
      <c r="B6867" s="19" t="s">
        <v>17014</v>
      </c>
      <c r="C6867" s="19" t="s">
        <v>16741</v>
      </c>
      <c r="D6867" s="38" t="s">
        <v>16051</v>
      </c>
      <c r="E6867" s="38" t="s">
        <v>6911</v>
      </c>
      <c r="F6867" s="41" t="s">
        <v>1841</v>
      </c>
      <c r="G6867" s="19" t="s">
        <v>797</v>
      </c>
      <c r="H6867" s="41">
        <v>2</v>
      </c>
      <c r="I6867" s="41">
        <v>4</v>
      </c>
      <c r="J6867" s="41">
        <v>10</v>
      </c>
      <c r="K6867" s="44">
        <v>4</v>
      </c>
      <c r="L6867" s="20">
        <v>2153566.7999999998</v>
      </c>
      <c r="M6867" s="19" t="s">
        <v>11</v>
      </c>
      <c r="N6867" s="28" t="s">
        <v>15953</v>
      </c>
    </row>
    <row r="6868" spans="1:14" ht="30" x14ac:dyDescent="0.25">
      <c r="A6868" s="27" t="s">
        <v>6182</v>
      </c>
      <c r="B6868" s="19" t="s">
        <v>17014</v>
      </c>
      <c r="C6868" s="19" t="s">
        <v>16741</v>
      </c>
      <c r="D6868" s="38" t="s">
        <v>16051</v>
      </c>
      <c r="E6868" s="38" t="s">
        <v>6912</v>
      </c>
      <c r="F6868" s="41" t="s">
        <v>1841</v>
      </c>
      <c r="G6868" s="19" t="s">
        <v>797</v>
      </c>
      <c r="H6868" s="41">
        <v>2</v>
      </c>
      <c r="I6868" s="41">
        <v>4</v>
      </c>
      <c r="J6868" s="41">
        <v>10</v>
      </c>
      <c r="K6868" s="44">
        <v>4</v>
      </c>
      <c r="L6868" s="20">
        <v>371994</v>
      </c>
      <c r="M6868" s="19" t="s">
        <v>11</v>
      </c>
      <c r="N6868" s="28" t="s">
        <v>15953</v>
      </c>
    </row>
    <row r="6869" spans="1:14" ht="45" x14ac:dyDescent="0.25">
      <c r="A6869" s="27" t="s">
        <v>6182</v>
      </c>
      <c r="B6869" s="19" t="s">
        <v>16745</v>
      </c>
      <c r="C6869" s="19" t="s">
        <v>16745</v>
      </c>
      <c r="D6869" s="38" t="s">
        <v>16055</v>
      </c>
      <c r="E6869" s="38" t="s">
        <v>6913</v>
      </c>
      <c r="F6869" s="41" t="s">
        <v>6914</v>
      </c>
      <c r="G6869" s="19" t="s">
        <v>797</v>
      </c>
      <c r="H6869" s="41">
        <v>2</v>
      </c>
      <c r="I6869" s="41">
        <v>4</v>
      </c>
      <c r="J6869" s="41">
        <v>10</v>
      </c>
      <c r="K6869" s="44">
        <v>4</v>
      </c>
      <c r="L6869" s="20">
        <v>294406</v>
      </c>
      <c r="M6869" s="19" t="s">
        <v>11</v>
      </c>
      <c r="N6869" s="28" t="s">
        <v>15953</v>
      </c>
    </row>
    <row r="6870" spans="1:14" ht="45" x14ac:dyDescent="0.25">
      <c r="A6870" s="27" t="s">
        <v>6182</v>
      </c>
      <c r="B6870" s="19" t="s">
        <v>16745</v>
      </c>
      <c r="C6870" s="19" t="s">
        <v>16745</v>
      </c>
      <c r="D6870" s="38" t="s">
        <v>16055</v>
      </c>
      <c r="E6870" s="38" t="s">
        <v>6915</v>
      </c>
      <c r="F6870" s="41" t="s">
        <v>6914</v>
      </c>
      <c r="G6870" s="19" t="s">
        <v>797</v>
      </c>
      <c r="H6870" s="41">
        <v>2</v>
      </c>
      <c r="I6870" s="41">
        <v>4</v>
      </c>
      <c r="J6870" s="41">
        <v>10</v>
      </c>
      <c r="K6870" s="44">
        <v>6</v>
      </c>
      <c r="L6870" s="20">
        <v>322156.80000000005</v>
      </c>
      <c r="M6870" s="19" t="s">
        <v>11</v>
      </c>
      <c r="N6870" s="28" t="s">
        <v>15953</v>
      </c>
    </row>
    <row r="6871" spans="1:14" ht="45" x14ac:dyDescent="0.25">
      <c r="A6871" s="27" t="s">
        <v>6182</v>
      </c>
      <c r="B6871" s="19" t="s">
        <v>16745</v>
      </c>
      <c r="C6871" s="19" t="s">
        <v>16745</v>
      </c>
      <c r="D6871" s="38" t="s">
        <v>16055</v>
      </c>
      <c r="E6871" s="38" t="s">
        <v>6916</v>
      </c>
      <c r="F6871" s="41" t="s">
        <v>6914</v>
      </c>
      <c r="G6871" s="19" t="s">
        <v>797</v>
      </c>
      <c r="H6871" s="41">
        <v>2</v>
      </c>
      <c r="I6871" s="41">
        <v>4</v>
      </c>
      <c r="J6871" s="41">
        <v>10</v>
      </c>
      <c r="K6871" s="44">
        <v>4</v>
      </c>
      <c r="L6871" s="20">
        <v>640791.19999999995</v>
      </c>
      <c r="M6871" s="19" t="s">
        <v>11</v>
      </c>
      <c r="N6871" s="28" t="s">
        <v>15953</v>
      </c>
    </row>
    <row r="6872" spans="1:14" ht="45" x14ac:dyDescent="0.25">
      <c r="A6872" s="27" t="s">
        <v>6182</v>
      </c>
      <c r="B6872" s="19" t="s">
        <v>16745</v>
      </c>
      <c r="C6872" s="19" t="s">
        <v>16745</v>
      </c>
      <c r="D6872" s="38" t="s">
        <v>16055</v>
      </c>
      <c r="E6872" s="38" t="s">
        <v>6917</v>
      </c>
      <c r="F6872" s="41" t="s">
        <v>6914</v>
      </c>
      <c r="G6872" s="19" t="s">
        <v>797</v>
      </c>
      <c r="H6872" s="41">
        <v>2</v>
      </c>
      <c r="I6872" s="41">
        <v>4</v>
      </c>
      <c r="J6872" s="41">
        <v>10</v>
      </c>
      <c r="K6872" s="44">
        <v>4</v>
      </c>
      <c r="L6872" s="20">
        <v>197444.8</v>
      </c>
      <c r="M6872" s="19" t="s">
        <v>11</v>
      </c>
      <c r="N6872" s="28" t="s">
        <v>15953</v>
      </c>
    </row>
    <row r="6873" spans="1:14" ht="45" x14ac:dyDescent="0.25">
      <c r="A6873" s="27" t="s">
        <v>6182</v>
      </c>
      <c r="B6873" s="19" t="s">
        <v>16745</v>
      </c>
      <c r="C6873" s="19" t="s">
        <v>16745</v>
      </c>
      <c r="D6873" s="38" t="s">
        <v>16055</v>
      </c>
      <c r="E6873" s="38" t="s">
        <v>6918</v>
      </c>
      <c r="F6873" s="41" t="s">
        <v>6914</v>
      </c>
      <c r="G6873" s="19" t="s">
        <v>797</v>
      </c>
      <c r="H6873" s="41">
        <v>2</v>
      </c>
      <c r="I6873" s="41">
        <v>4</v>
      </c>
      <c r="J6873" s="41">
        <v>10</v>
      </c>
      <c r="K6873" s="44">
        <v>4</v>
      </c>
      <c r="L6873" s="20">
        <v>86584.4</v>
      </c>
      <c r="M6873" s="19" t="s">
        <v>11</v>
      </c>
      <c r="N6873" s="28" t="s">
        <v>15953</v>
      </c>
    </row>
    <row r="6874" spans="1:14" ht="45" x14ac:dyDescent="0.25">
      <c r="A6874" s="27" t="s">
        <v>6182</v>
      </c>
      <c r="B6874" s="19" t="s">
        <v>16745</v>
      </c>
      <c r="C6874" s="19" t="s">
        <v>16745</v>
      </c>
      <c r="D6874" s="38" t="s">
        <v>16055</v>
      </c>
      <c r="E6874" s="38" t="s">
        <v>6919</v>
      </c>
      <c r="F6874" s="41" t="s">
        <v>6914</v>
      </c>
      <c r="G6874" s="19" t="s">
        <v>797</v>
      </c>
      <c r="H6874" s="41">
        <v>2</v>
      </c>
      <c r="I6874" s="41">
        <v>4</v>
      </c>
      <c r="J6874" s="41">
        <v>10</v>
      </c>
      <c r="K6874" s="44">
        <v>4</v>
      </c>
      <c r="L6874" s="20">
        <v>69258</v>
      </c>
      <c r="M6874" s="19" t="s">
        <v>11</v>
      </c>
      <c r="N6874" s="28" t="s">
        <v>15953</v>
      </c>
    </row>
    <row r="6875" spans="1:14" ht="45" x14ac:dyDescent="0.25">
      <c r="A6875" s="27" t="s">
        <v>6182</v>
      </c>
      <c r="B6875" s="19" t="s">
        <v>16745</v>
      </c>
      <c r="C6875" s="19" t="s">
        <v>16745</v>
      </c>
      <c r="D6875" s="38" t="s">
        <v>16055</v>
      </c>
      <c r="E6875" s="38" t="s">
        <v>6920</v>
      </c>
      <c r="F6875" s="41" t="s">
        <v>6914</v>
      </c>
      <c r="G6875" s="19" t="s">
        <v>797</v>
      </c>
      <c r="H6875" s="41">
        <v>2</v>
      </c>
      <c r="I6875" s="41">
        <v>4</v>
      </c>
      <c r="J6875" s="41">
        <v>10</v>
      </c>
      <c r="K6875" s="44">
        <v>4</v>
      </c>
      <c r="L6875" s="20">
        <v>86584.4</v>
      </c>
      <c r="M6875" s="19" t="s">
        <v>11</v>
      </c>
      <c r="N6875" s="28" t="s">
        <v>15953</v>
      </c>
    </row>
    <row r="6876" spans="1:14" ht="45" x14ac:dyDescent="0.25">
      <c r="A6876" s="27" t="s">
        <v>6182</v>
      </c>
      <c r="B6876" s="19" t="s">
        <v>16745</v>
      </c>
      <c r="C6876" s="19" t="s">
        <v>16745</v>
      </c>
      <c r="D6876" s="38" t="s">
        <v>16055</v>
      </c>
      <c r="E6876" s="38" t="s">
        <v>6921</v>
      </c>
      <c r="F6876" s="41" t="s">
        <v>6914</v>
      </c>
      <c r="G6876" s="19" t="s">
        <v>797</v>
      </c>
      <c r="H6876" s="41">
        <v>2</v>
      </c>
      <c r="I6876" s="41">
        <v>4</v>
      </c>
      <c r="J6876" s="41">
        <v>10</v>
      </c>
      <c r="K6876" s="44">
        <v>4</v>
      </c>
      <c r="L6876" s="20">
        <v>86584.4</v>
      </c>
      <c r="M6876" s="19" t="s">
        <v>11</v>
      </c>
      <c r="N6876" s="28" t="s">
        <v>15953</v>
      </c>
    </row>
    <row r="6877" spans="1:14" ht="45" x14ac:dyDescent="0.25">
      <c r="A6877" s="27" t="s">
        <v>6182</v>
      </c>
      <c r="B6877" s="19" t="s">
        <v>16745</v>
      </c>
      <c r="C6877" s="19" t="s">
        <v>16745</v>
      </c>
      <c r="D6877" s="38" t="s">
        <v>16055</v>
      </c>
      <c r="E6877" s="38" t="s">
        <v>6922</v>
      </c>
      <c r="F6877" s="41" t="s">
        <v>6914</v>
      </c>
      <c r="G6877" s="19" t="s">
        <v>797</v>
      </c>
      <c r="H6877" s="41">
        <v>2</v>
      </c>
      <c r="I6877" s="41">
        <v>4</v>
      </c>
      <c r="J6877" s="41">
        <v>10</v>
      </c>
      <c r="K6877" s="44">
        <v>4</v>
      </c>
      <c r="L6877" s="20">
        <v>86584.4</v>
      </c>
      <c r="M6877" s="19" t="s">
        <v>11</v>
      </c>
      <c r="N6877" s="28" t="s">
        <v>15953</v>
      </c>
    </row>
    <row r="6878" spans="1:14" ht="45" x14ac:dyDescent="0.25">
      <c r="A6878" s="27" t="s">
        <v>6182</v>
      </c>
      <c r="B6878" s="19" t="s">
        <v>16745</v>
      </c>
      <c r="C6878" s="19" t="s">
        <v>16745</v>
      </c>
      <c r="D6878" s="38" t="s">
        <v>16055</v>
      </c>
      <c r="E6878" s="38" t="s">
        <v>6923</v>
      </c>
      <c r="F6878" s="41" t="s">
        <v>6914</v>
      </c>
      <c r="G6878" s="19" t="s">
        <v>797</v>
      </c>
      <c r="H6878" s="41">
        <v>2</v>
      </c>
      <c r="I6878" s="41">
        <v>4</v>
      </c>
      <c r="J6878" s="41">
        <v>10</v>
      </c>
      <c r="K6878" s="44">
        <v>1</v>
      </c>
      <c r="L6878" s="20">
        <v>23383.5</v>
      </c>
      <c r="M6878" s="19" t="s">
        <v>11</v>
      </c>
      <c r="N6878" s="28" t="s">
        <v>15953</v>
      </c>
    </row>
    <row r="6879" spans="1:14" ht="45" x14ac:dyDescent="0.25">
      <c r="A6879" s="27" t="s">
        <v>6182</v>
      </c>
      <c r="B6879" s="19" t="s">
        <v>16745</v>
      </c>
      <c r="C6879" s="19" t="s">
        <v>16745</v>
      </c>
      <c r="D6879" s="38" t="s">
        <v>16055</v>
      </c>
      <c r="E6879" s="38" t="s">
        <v>6924</v>
      </c>
      <c r="F6879" s="41" t="s">
        <v>6914</v>
      </c>
      <c r="G6879" s="19" t="s">
        <v>797</v>
      </c>
      <c r="H6879" s="41">
        <v>2</v>
      </c>
      <c r="I6879" s="41">
        <v>4</v>
      </c>
      <c r="J6879" s="41">
        <v>10</v>
      </c>
      <c r="K6879" s="44">
        <v>4</v>
      </c>
      <c r="L6879" s="20">
        <v>519554</v>
      </c>
      <c r="M6879" s="19" t="s">
        <v>11</v>
      </c>
      <c r="N6879" s="28" t="s">
        <v>15953</v>
      </c>
    </row>
    <row r="6880" spans="1:14" ht="45" x14ac:dyDescent="0.25">
      <c r="A6880" s="27" t="s">
        <v>6182</v>
      </c>
      <c r="B6880" s="19" t="s">
        <v>16745</v>
      </c>
      <c r="C6880" s="19" t="s">
        <v>16745</v>
      </c>
      <c r="D6880" s="38" t="s">
        <v>16055</v>
      </c>
      <c r="E6880" s="38" t="s">
        <v>6925</v>
      </c>
      <c r="F6880" s="41" t="s">
        <v>6914</v>
      </c>
      <c r="G6880" s="19" t="s">
        <v>797</v>
      </c>
      <c r="H6880" s="41">
        <v>2</v>
      </c>
      <c r="I6880" s="41">
        <v>4</v>
      </c>
      <c r="J6880" s="41">
        <v>10</v>
      </c>
      <c r="K6880" s="44">
        <v>5</v>
      </c>
      <c r="L6880" s="20">
        <v>800989</v>
      </c>
      <c r="M6880" s="19" t="s">
        <v>11</v>
      </c>
      <c r="N6880" s="28" t="s">
        <v>15953</v>
      </c>
    </row>
    <row r="6881" spans="1:14" ht="105" x14ac:dyDescent="0.25">
      <c r="A6881" s="27" t="s">
        <v>6182</v>
      </c>
      <c r="B6881" s="19" t="s">
        <v>17064</v>
      </c>
      <c r="C6881" s="19" t="s">
        <v>16875</v>
      </c>
      <c r="D6881" s="38" t="s">
        <v>16185</v>
      </c>
      <c r="E6881" s="38" t="s">
        <v>6926</v>
      </c>
      <c r="F6881" s="41" t="s">
        <v>6927</v>
      </c>
      <c r="G6881" s="19" t="s">
        <v>611</v>
      </c>
      <c r="H6881" s="41">
        <v>1</v>
      </c>
      <c r="I6881" s="41">
        <v>2</v>
      </c>
      <c r="J6881" s="41">
        <v>10</v>
      </c>
      <c r="K6881" s="44">
        <v>4</v>
      </c>
      <c r="L6881" s="20">
        <v>380000</v>
      </c>
      <c r="M6881" s="19" t="s">
        <v>11</v>
      </c>
      <c r="N6881" s="28" t="s">
        <v>15953</v>
      </c>
    </row>
    <row r="6882" spans="1:14" ht="45" x14ac:dyDescent="0.25">
      <c r="A6882" s="27" t="s">
        <v>6182</v>
      </c>
      <c r="B6882" s="19" t="s">
        <v>17016</v>
      </c>
      <c r="C6882" s="19" t="s">
        <v>16846</v>
      </c>
      <c r="D6882" s="38" t="s">
        <v>16156</v>
      </c>
      <c r="E6882" s="38" t="s">
        <v>6928</v>
      </c>
      <c r="F6882" s="41" t="s">
        <v>6929</v>
      </c>
      <c r="G6882" s="19" t="s">
        <v>797</v>
      </c>
      <c r="H6882" s="41">
        <v>2</v>
      </c>
      <c r="I6882" s="41">
        <v>4</v>
      </c>
      <c r="J6882" s="41">
        <v>10</v>
      </c>
      <c r="K6882" s="44">
        <v>15</v>
      </c>
      <c r="L6882" s="20">
        <v>5227908</v>
      </c>
      <c r="M6882" s="19" t="s">
        <v>15960</v>
      </c>
      <c r="N6882" s="28" t="s">
        <v>15953</v>
      </c>
    </row>
    <row r="6883" spans="1:14" ht="60" x14ac:dyDescent="0.25">
      <c r="A6883" s="27" t="s">
        <v>6182</v>
      </c>
      <c r="B6883" s="19" t="s">
        <v>17016</v>
      </c>
      <c r="C6883" s="19" t="s">
        <v>16846</v>
      </c>
      <c r="D6883" s="38" t="s">
        <v>16156</v>
      </c>
      <c r="E6883" s="38" t="s">
        <v>6930</v>
      </c>
      <c r="F6883" s="41" t="s">
        <v>6929</v>
      </c>
      <c r="G6883" s="19" t="s">
        <v>797</v>
      </c>
      <c r="H6883" s="41">
        <v>2</v>
      </c>
      <c r="I6883" s="41">
        <v>4</v>
      </c>
      <c r="J6883" s="41">
        <v>10</v>
      </c>
      <c r="K6883" s="44">
        <v>3</v>
      </c>
      <c r="L6883" s="20">
        <v>5518398.9000000004</v>
      </c>
      <c r="M6883" s="19" t="s">
        <v>15960</v>
      </c>
      <c r="N6883" s="28" t="s">
        <v>15953</v>
      </c>
    </row>
    <row r="6884" spans="1:14" ht="30" x14ac:dyDescent="0.25">
      <c r="A6884" s="27" t="s">
        <v>6182</v>
      </c>
      <c r="B6884" s="19" t="s">
        <v>16780</v>
      </c>
      <c r="C6884" s="19" t="s">
        <v>16780</v>
      </c>
      <c r="D6884" s="38" t="s">
        <v>16090</v>
      </c>
      <c r="E6884" s="38" t="s">
        <v>6931</v>
      </c>
      <c r="F6884" s="41" t="s">
        <v>6932</v>
      </c>
      <c r="G6884" s="19" t="s">
        <v>797</v>
      </c>
      <c r="H6884" s="41">
        <v>2</v>
      </c>
      <c r="I6884" s="41">
        <v>4</v>
      </c>
      <c r="J6884" s="41">
        <v>10</v>
      </c>
      <c r="K6884" s="44">
        <v>30</v>
      </c>
      <c r="L6884" s="20">
        <v>161364</v>
      </c>
      <c r="M6884" s="19" t="s">
        <v>11</v>
      </c>
      <c r="N6884" s="28" t="s">
        <v>15953</v>
      </c>
    </row>
    <row r="6885" spans="1:14" ht="45" x14ac:dyDescent="0.25">
      <c r="A6885" s="27" t="s">
        <v>6182</v>
      </c>
      <c r="B6885" s="19" t="s">
        <v>16780</v>
      </c>
      <c r="C6885" s="19" t="s">
        <v>16780</v>
      </c>
      <c r="D6885" s="38" t="s">
        <v>16090</v>
      </c>
      <c r="E6885" s="38" t="s">
        <v>6933</v>
      </c>
      <c r="F6885" s="41" t="s">
        <v>1048</v>
      </c>
      <c r="G6885" s="19" t="s">
        <v>797</v>
      </c>
      <c r="H6885" s="41">
        <v>2</v>
      </c>
      <c r="I6885" s="41">
        <v>4</v>
      </c>
      <c r="J6885" s="41">
        <v>10</v>
      </c>
      <c r="K6885" s="44">
        <v>100</v>
      </c>
      <c r="L6885" s="20">
        <v>731850</v>
      </c>
      <c r="M6885" s="19" t="s">
        <v>11</v>
      </c>
      <c r="N6885" s="28" t="s">
        <v>15953</v>
      </c>
    </row>
    <row r="6886" spans="1:14" ht="30" x14ac:dyDescent="0.25">
      <c r="A6886" s="27" t="s">
        <v>6182</v>
      </c>
      <c r="B6886" s="19" t="s">
        <v>16780</v>
      </c>
      <c r="C6886" s="19" t="s">
        <v>16780</v>
      </c>
      <c r="D6886" s="38" t="s">
        <v>16090</v>
      </c>
      <c r="E6886" s="38" t="s">
        <v>6934</v>
      </c>
      <c r="F6886" s="41" t="s">
        <v>1048</v>
      </c>
      <c r="G6886" s="19" t="s">
        <v>721</v>
      </c>
      <c r="H6886" s="41">
        <v>4</v>
      </c>
      <c r="I6886" s="41">
        <v>2</v>
      </c>
      <c r="J6886" s="41">
        <v>10</v>
      </c>
      <c r="K6886" s="44">
        <v>500</v>
      </c>
      <c r="L6886" s="20">
        <v>1275385</v>
      </c>
      <c r="M6886" s="19" t="s">
        <v>11</v>
      </c>
      <c r="N6886" s="28" t="s">
        <v>15953</v>
      </c>
    </row>
    <row r="6887" spans="1:14" ht="30" x14ac:dyDescent="0.25">
      <c r="A6887" s="27" t="s">
        <v>6182</v>
      </c>
      <c r="B6887" s="19" t="s">
        <v>16780</v>
      </c>
      <c r="C6887" s="19" t="s">
        <v>16780</v>
      </c>
      <c r="D6887" s="38" t="s">
        <v>16090</v>
      </c>
      <c r="E6887" s="38" t="s">
        <v>6935</v>
      </c>
      <c r="F6887" s="41" t="s">
        <v>1048</v>
      </c>
      <c r="G6887" s="19" t="s">
        <v>721</v>
      </c>
      <c r="H6887" s="41">
        <v>4</v>
      </c>
      <c r="I6887" s="41">
        <v>2</v>
      </c>
      <c r="J6887" s="41">
        <v>10</v>
      </c>
      <c r="K6887" s="44">
        <v>13</v>
      </c>
      <c r="L6887" s="20">
        <v>1942638.75</v>
      </c>
      <c r="M6887" s="19" t="s">
        <v>11</v>
      </c>
      <c r="N6887" s="28" t="s">
        <v>15953</v>
      </c>
    </row>
    <row r="6888" spans="1:14" ht="45" x14ac:dyDescent="0.25">
      <c r="A6888" s="27" t="s">
        <v>6182</v>
      </c>
      <c r="B6888" s="19" t="s">
        <v>17011</v>
      </c>
      <c r="C6888" s="19" t="s">
        <v>16738</v>
      </c>
      <c r="D6888" s="38" t="s">
        <v>16048</v>
      </c>
      <c r="E6888" s="38" t="s">
        <v>6936</v>
      </c>
      <c r="F6888" s="41" t="s">
        <v>1048</v>
      </c>
      <c r="G6888" s="19" t="s">
        <v>721</v>
      </c>
      <c r="H6888" s="41">
        <v>4</v>
      </c>
      <c r="I6888" s="41">
        <v>2</v>
      </c>
      <c r="J6888" s="41">
        <v>10</v>
      </c>
      <c r="K6888" s="44">
        <v>14</v>
      </c>
      <c r="L6888" s="20">
        <v>4756427.2</v>
      </c>
      <c r="M6888" s="19" t="s">
        <v>11</v>
      </c>
      <c r="N6888" s="28" t="s">
        <v>15953</v>
      </c>
    </row>
    <row r="6889" spans="1:14" ht="30" x14ac:dyDescent="0.25">
      <c r="A6889" s="27" t="s">
        <v>6182</v>
      </c>
      <c r="B6889" s="19" t="s">
        <v>17015</v>
      </c>
      <c r="C6889" s="19" t="s">
        <v>16742</v>
      </c>
      <c r="D6889" s="38" t="s">
        <v>16052</v>
      </c>
      <c r="E6889" s="38" t="s">
        <v>6937</v>
      </c>
      <c r="F6889" s="41" t="s">
        <v>2380</v>
      </c>
      <c r="G6889" s="19" t="s">
        <v>797</v>
      </c>
      <c r="H6889" s="41">
        <v>2</v>
      </c>
      <c r="I6889" s="41">
        <v>4</v>
      </c>
      <c r="J6889" s="41">
        <v>10</v>
      </c>
      <c r="K6889" s="44">
        <v>4</v>
      </c>
      <c r="L6889" s="20">
        <v>1075712.3999999999</v>
      </c>
      <c r="M6889" s="19" t="s">
        <v>11</v>
      </c>
      <c r="N6889" s="28" t="s">
        <v>15953</v>
      </c>
    </row>
    <row r="6890" spans="1:14" ht="60" x14ac:dyDescent="0.25">
      <c r="A6890" s="27" t="s">
        <v>6182</v>
      </c>
      <c r="B6890" s="19" t="s">
        <v>17015</v>
      </c>
      <c r="C6890" s="19" t="s">
        <v>16742</v>
      </c>
      <c r="D6890" s="38" t="s">
        <v>16052</v>
      </c>
      <c r="E6890" s="38" t="s">
        <v>6938</v>
      </c>
      <c r="F6890" s="41" t="s">
        <v>2380</v>
      </c>
      <c r="G6890" s="19" t="s">
        <v>721</v>
      </c>
      <c r="H6890" s="41">
        <v>4</v>
      </c>
      <c r="I6890" s="41">
        <v>2</v>
      </c>
      <c r="J6890" s="41">
        <v>10</v>
      </c>
      <c r="K6890" s="44">
        <v>5</v>
      </c>
      <c r="L6890" s="20">
        <v>34000.700000000004</v>
      </c>
      <c r="M6890" s="19" t="s">
        <v>11</v>
      </c>
      <c r="N6890" s="28" t="s">
        <v>15953</v>
      </c>
    </row>
    <row r="6891" spans="1:14" ht="45" x14ac:dyDescent="0.25">
      <c r="A6891" s="27" t="s">
        <v>6182</v>
      </c>
      <c r="B6891" s="19" t="s">
        <v>17014</v>
      </c>
      <c r="C6891" s="19" t="s">
        <v>16747</v>
      </c>
      <c r="D6891" s="38" t="s">
        <v>16057</v>
      </c>
      <c r="E6891" s="38" t="s">
        <v>6939</v>
      </c>
      <c r="F6891" s="41" t="s">
        <v>1296</v>
      </c>
      <c r="G6891" s="19" t="s">
        <v>797</v>
      </c>
      <c r="H6891" s="41">
        <v>2</v>
      </c>
      <c r="I6891" s="41">
        <v>4</v>
      </c>
      <c r="J6891" s="41">
        <v>10</v>
      </c>
      <c r="K6891" s="44">
        <v>165</v>
      </c>
      <c r="L6891" s="20">
        <v>17084413.5</v>
      </c>
      <c r="M6891" s="19" t="s">
        <v>15960</v>
      </c>
      <c r="N6891" s="28" t="s">
        <v>15953</v>
      </c>
    </row>
    <row r="6892" spans="1:14" ht="30" x14ac:dyDescent="0.25">
      <c r="A6892" s="27" t="s">
        <v>6182</v>
      </c>
      <c r="B6892" s="19" t="s">
        <v>17016</v>
      </c>
      <c r="C6892" s="19" t="s">
        <v>16846</v>
      </c>
      <c r="D6892" s="38" t="s">
        <v>16156</v>
      </c>
      <c r="E6892" s="38" t="s">
        <v>6940</v>
      </c>
      <c r="F6892" s="41">
        <v>30151802</v>
      </c>
      <c r="G6892" s="19" t="s">
        <v>797</v>
      </c>
      <c r="H6892" s="41">
        <v>2</v>
      </c>
      <c r="I6892" s="41">
        <v>4</v>
      </c>
      <c r="J6892" s="41">
        <v>10</v>
      </c>
      <c r="K6892" s="44">
        <v>4</v>
      </c>
      <c r="L6892" s="20">
        <v>2265426.7999999998</v>
      </c>
      <c r="M6892" s="19" t="s">
        <v>15960</v>
      </c>
      <c r="N6892" s="28" t="s">
        <v>15953</v>
      </c>
    </row>
    <row r="6893" spans="1:14" ht="45" x14ac:dyDescent="0.25">
      <c r="A6893" s="27" t="s">
        <v>6182</v>
      </c>
      <c r="B6893" s="19" t="s">
        <v>16745</v>
      </c>
      <c r="C6893" s="19" t="s">
        <v>16745</v>
      </c>
      <c r="D6893" s="38" t="s">
        <v>16055</v>
      </c>
      <c r="E6893" s="38" t="s">
        <v>6941</v>
      </c>
      <c r="F6893" s="41" t="s">
        <v>3038</v>
      </c>
      <c r="G6893" s="19" t="s">
        <v>611</v>
      </c>
      <c r="H6893" s="41">
        <v>2</v>
      </c>
      <c r="I6893" s="41">
        <v>2</v>
      </c>
      <c r="J6893" s="41">
        <v>10</v>
      </c>
      <c r="K6893" s="44">
        <v>5</v>
      </c>
      <c r="L6893" s="20">
        <v>11500</v>
      </c>
      <c r="M6893" s="19" t="s">
        <v>11</v>
      </c>
      <c r="N6893" s="28" t="s">
        <v>15953</v>
      </c>
    </row>
    <row r="6894" spans="1:14" ht="30" x14ac:dyDescent="0.25">
      <c r="A6894" s="27" t="s">
        <v>6182</v>
      </c>
      <c r="B6894" s="19" t="s">
        <v>17040</v>
      </c>
      <c r="C6894" s="19" t="s">
        <v>16796</v>
      </c>
      <c r="D6894" s="38" t="s">
        <v>16106</v>
      </c>
      <c r="E6894" s="38" t="s">
        <v>6204</v>
      </c>
      <c r="F6894" s="41" t="s">
        <v>814</v>
      </c>
      <c r="G6894" s="19" t="s">
        <v>721</v>
      </c>
      <c r="H6894" s="41">
        <v>4</v>
      </c>
      <c r="I6894" s="41">
        <v>2</v>
      </c>
      <c r="J6894" s="41">
        <v>10</v>
      </c>
      <c r="K6894" s="44">
        <v>2</v>
      </c>
      <c r="L6894" s="20">
        <v>981922.5</v>
      </c>
      <c r="M6894" s="19" t="s">
        <v>11</v>
      </c>
      <c r="N6894" s="28" t="s">
        <v>15953</v>
      </c>
    </row>
    <row r="6895" spans="1:14" ht="30" x14ac:dyDescent="0.25">
      <c r="A6895" s="27" t="s">
        <v>6182</v>
      </c>
      <c r="B6895" s="19" t="s">
        <v>17061</v>
      </c>
      <c r="C6895" s="19" t="s">
        <v>16863</v>
      </c>
      <c r="D6895" s="38" t="s">
        <v>16173</v>
      </c>
      <c r="E6895" s="38" t="s">
        <v>6942</v>
      </c>
      <c r="F6895" s="41" t="s">
        <v>847</v>
      </c>
      <c r="G6895" s="19" t="s">
        <v>721</v>
      </c>
      <c r="H6895" s="41">
        <v>4</v>
      </c>
      <c r="I6895" s="41">
        <v>2</v>
      </c>
      <c r="J6895" s="41">
        <v>10</v>
      </c>
      <c r="K6895" s="44">
        <v>2</v>
      </c>
      <c r="L6895" s="20">
        <v>216960.8</v>
      </c>
      <c r="M6895" s="19" t="s">
        <v>11</v>
      </c>
      <c r="N6895" s="28" t="s">
        <v>15953</v>
      </c>
    </row>
    <row r="6896" spans="1:14" ht="30" x14ac:dyDescent="0.25">
      <c r="A6896" s="27" t="s">
        <v>6182</v>
      </c>
      <c r="B6896" s="19" t="s">
        <v>17014</v>
      </c>
      <c r="C6896" s="19" t="s">
        <v>16741</v>
      </c>
      <c r="D6896" s="38" t="s">
        <v>16051</v>
      </c>
      <c r="E6896" s="38" t="s">
        <v>6943</v>
      </c>
      <c r="F6896" s="41" t="s">
        <v>6944</v>
      </c>
      <c r="G6896" s="19" t="s">
        <v>721</v>
      </c>
      <c r="H6896" s="41">
        <v>4</v>
      </c>
      <c r="I6896" s="41">
        <v>2</v>
      </c>
      <c r="J6896" s="41">
        <v>10</v>
      </c>
      <c r="K6896" s="44">
        <v>2</v>
      </c>
      <c r="L6896" s="20">
        <v>54719.06</v>
      </c>
      <c r="M6896" s="19" t="s">
        <v>11</v>
      </c>
      <c r="N6896" s="28" t="s">
        <v>15953</v>
      </c>
    </row>
    <row r="6897" spans="1:14" x14ac:dyDescent="0.25">
      <c r="A6897" s="27" t="s">
        <v>6182</v>
      </c>
      <c r="B6897" s="19" t="s">
        <v>16860</v>
      </c>
      <c r="C6897" s="19" t="s">
        <v>16860</v>
      </c>
      <c r="D6897" s="38" t="s">
        <v>16170</v>
      </c>
      <c r="E6897" s="38" t="s">
        <v>6945</v>
      </c>
      <c r="F6897" s="41" t="s">
        <v>6946</v>
      </c>
      <c r="G6897" s="19" t="s">
        <v>721</v>
      </c>
      <c r="H6897" s="41">
        <v>4</v>
      </c>
      <c r="I6897" s="41">
        <v>2</v>
      </c>
      <c r="J6897" s="41">
        <v>10</v>
      </c>
      <c r="K6897" s="44">
        <v>1</v>
      </c>
      <c r="L6897" s="20">
        <v>29919.46</v>
      </c>
      <c r="M6897" s="19" t="s">
        <v>11</v>
      </c>
      <c r="N6897" s="28" t="s">
        <v>15953</v>
      </c>
    </row>
    <row r="6898" spans="1:14" ht="30" x14ac:dyDescent="0.25">
      <c r="A6898" s="27" t="s">
        <v>6182</v>
      </c>
      <c r="B6898" s="19" t="s">
        <v>17031</v>
      </c>
      <c r="C6898" s="19" t="s">
        <v>16948</v>
      </c>
      <c r="D6898" s="38" t="s">
        <v>16260</v>
      </c>
      <c r="E6898" s="38" t="s">
        <v>6947</v>
      </c>
      <c r="F6898" s="41" t="s">
        <v>951</v>
      </c>
      <c r="G6898" s="19" t="s">
        <v>721</v>
      </c>
      <c r="H6898" s="41">
        <v>4</v>
      </c>
      <c r="I6898" s="41">
        <v>2</v>
      </c>
      <c r="J6898" s="41">
        <v>10</v>
      </c>
      <c r="K6898" s="44">
        <v>1</v>
      </c>
      <c r="L6898" s="20">
        <v>217378.73</v>
      </c>
      <c r="M6898" s="19" t="s">
        <v>11</v>
      </c>
      <c r="N6898" s="28" t="s">
        <v>15953</v>
      </c>
    </row>
    <row r="6899" spans="1:14" ht="30" x14ac:dyDescent="0.25">
      <c r="A6899" s="27" t="s">
        <v>6182</v>
      </c>
      <c r="B6899" s="19" t="s">
        <v>17061</v>
      </c>
      <c r="C6899" s="19" t="s">
        <v>16863</v>
      </c>
      <c r="D6899" s="38" t="s">
        <v>16173</v>
      </c>
      <c r="E6899" s="38" t="s">
        <v>6948</v>
      </c>
      <c r="F6899" s="41" t="s">
        <v>804</v>
      </c>
      <c r="G6899" s="19" t="s">
        <v>721</v>
      </c>
      <c r="H6899" s="41">
        <v>4</v>
      </c>
      <c r="I6899" s="41">
        <v>2</v>
      </c>
      <c r="J6899" s="41">
        <v>10</v>
      </c>
      <c r="K6899" s="44">
        <v>1</v>
      </c>
      <c r="L6899" s="20">
        <v>71999.759999999995</v>
      </c>
      <c r="M6899" s="19" t="s">
        <v>11</v>
      </c>
      <c r="N6899" s="28" t="s">
        <v>15953</v>
      </c>
    </row>
    <row r="6900" spans="1:14" ht="30" x14ac:dyDescent="0.25">
      <c r="A6900" s="27" t="s">
        <v>6182</v>
      </c>
      <c r="B6900" s="19" t="s">
        <v>17015</v>
      </c>
      <c r="C6900" s="19" t="s">
        <v>16742</v>
      </c>
      <c r="D6900" s="38" t="s">
        <v>16052</v>
      </c>
      <c r="E6900" s="38" t="s">
        <v>6949</v>
      </c>
      <c r="F6900" s="41" t="s">
        <v>2561</v>
      </c>
      <c r="G6900" s="19" t="s">
        <v>721</v>
      </c>
      <c r="H6900" s="41">
        <v>4</v>
      </c>
      <c r="I6900" s="41">
        <v>2</v>
      </c>
      <c r="J6900" s="41">
        <v>10</v>
      </c>
      <c r="K6900" s="44">
        <v>5</v>
      </c>
      <c r="L6900" s="20">
        <v>47595.25</v>
      </c>
      <c r="M6900" s="19" t="s">
        <v>11</v>
      </c>
      <c r="N6900" s="28" t="s">
        <v>15953</v>
      </c>
    </row>
    <row r="6901" spans="1:14" ht="45" x14ac:dyDescent="0.25">
      <c r="A6901" s="27" t="s">
        <v>6182</v>
      </c>
      <c r="B6901" s="19" t="s">
        <v>16745</v>
      </c>
      <c r="C6901" s="19" t="s">
        <v>16745</v>
      </c>
      <c r="D6901" s="38" t="s">
        <v>16055</v>
      </c>
      <c r="E6901" s="38" t="s">
        <v>6950</v>
      </c>
      <c r="F6901" s="41" t="s">
        <v>6951</v>
      </c>
      <c r="G6901" s="19" t="s">
        <v>721</v>
      </c>
      <c r="H6901" s="41">
        <v>4</v>
      </c>
      <c r="I6901" s="41">
        <v>2</v>
      </c>
      <c r="J6901" s="41">
        <v>10</v>
      </c>
      <c r="K6901" s="44">
        <v>2</v>
      </c>
      <c r="L6901" s="20">
        <v>24479.72</v>
      </c>
      <c r="M6901" s="19" t="s">
        <v>11</v>
      </c>
      <c r="N6901" s="28" t="s">
        <v>15953</v>
      </c>
    </row>
    <row r="6902" spans="1:14" ht="45" x14ac:dyDescent="0.25">
      <c r="A6902" s="27" t="s">
        <v>6182</v>
      </c>
      <c r="B6902" s="19" t="s">
        <v>16745</v>
      </c>
      <c r="C6902" s="19" t="s">
        <v>16745</v>
      </c>
      <c r="D6902" s="38" t="s">
        <v>16055</v>
      </c>
      <c r="E6902" s="38" t="s">
        <v>6952</v>
      </c>
      <c r="F6902" s="41" t="s">
        <v>2965</v>
      </c>
      <c r="G6902" s="19" t="s">
        <v>721</v>
      </c>
      <c r="H6902" s="41">
        <v>4</v>
      </c>
      <c r="I6902" s="41">
        <v>2</v>
      </c>
      <c r="J6902" s="41">
        <v>10</v>
      </c>
      <c r="K6902" s="44">
        <v>4</v>
      </c>
      <c r="L6902" s="20">
        <v>194938.88</v>
      </c>
      <c r="M6902" s="19" t="s">
        <v>11</v>
      </c>
      <c r="N6902" s="28" t="s">
        <v>15953</v>
      </c>
    </row>
    <row r="6903" spans="1:14" ht="45" x14ac:dyDescent="0.25">
      <c r="A6903" s="27" t="s">
        <v>6182</v>
      </c>
      <c r="B6903" s="19" t="s">
        <v>16745</v>
      </c>
      <c r="C6903" s="19" t="s">
        <v>16745</v>
      </c>
      <c r="D6903" s="38" t="s">
        <v>16055</v>
      </c>
      <c r="E6903" s="38" t="s">
        <v>6953</v>
      </c>
      <c r="F6903" s="41" t="s">
        <v>4895</v>
      </c>
      <c r="G6903" s="19" t="s">
        <v>721</v>
      </c>
      <c r="H6903" s="41">
        <v>4</v>
      </c>
      <c r="I6903" s="41">
        <v>2</v>
      </c>
      <c r="J6903" s="41">
        <v>10</v>
      </c>
      <c r="K6903" s="44">
        <v>2</v>
      </c>
      <c r="L6903" s="20">
        <v>74964.960000000006</v>
      </c>
      <c r="M6903" s="19" t="s">
        <v>11</v>
      </c>
      <c r="N6903" s="28" t="s">
        <v>15953</v>
      </c>
    </row>
    <row r="6904" spans="1:14" ht="45" x14ac:dyDescent="0.25">
      <c r="A6904" s="27" t="s">
        <v>6182</v>
      </c>
      <c r="B6904" s="19" t="s">
        <v>16745</v>
      </c>
      <c r="C6904" s="19" t="s">
        <v>16745</v>
      </c>
      <c r="D6904" s="38" t="s">
        <v>16055</v>
      </c>
      <c r="E6904" s="38" t="s">
        <v>6954</v>
      </c>
      <c r="F6904" s="41" t="s">
        <v>6955</v>
      </c>
      <c r="G6904" s="19" t="s">
        <v>721</v>
      </c>
      <c r="H6904" s="41">
        <v>4</v>
      </c>
      <c r="I6904" s="41">
        <v>2</v>
      </c>
      <c r="J6904" s="41">
        <v>10</v>
      </c>
      <c r="K6904" s="44">
        <v>2</v>
      </c>
      <c r="L6904" s="20">
        <v>63522.48</v>
      </c>
      <c r="M6904" s="19" t="s">
        <v>11</v>
      </c>
      <c r="N6904" s="28" t="s">
        <v>15953</v>
      </c>
    </row>
    <row r="6905" spans="1:14" ht="45" x14ac:dyDescent="0.25">
      <c r="A6905" s="27" t="s">
        <v>6182</v>
      </c>
      <c r="B6905" s="19" t="s">
        <v>17040</v>
      </c>
      <c r="C6905" s="19" t="s">
        <v>16796</v>
      </c>
      <c r="D6905" s="38" t="s">
        <v>16106</v>
      </c>
      <c r="E6905" s="38" t="s">
        <v>6956</v>
      </c>
      <c r="F6905" s="41" t="s">
        <v>824</v>
      </c>
      <c r="G6905" s="19" t="s">
        <v>721</v>
      </c>
      <c r="H6905" s="41">
        <v>4</v>
      </c>
      <c r="I6905" s="41">
        <v>2</v>
      </c>
      <c r="J6905" s="41">
        <v>10</v>
      </c>
      <c r="K6905" s="44">
        <v>1</v>
      </c>
      <c r="L6905" s="20">
        <v>269814.89</v>
      </c>
      <c r="M6905" s="19" t="s">
        <v>11</v>
      </c>
      <c r="N6905" s="28" t="s">
        <v>15953</v>
      </c>
    </row>
    <row r="6906" spans="1:14" ht="30" x14ac:dyDescent="0.25">
      <c r="A6906" s="27" t="s">
        <v>6182</v>
      </c>
      <c r="B6906" s="19" t="s">
        <v>17014</v>
      </c>
      <c r="C6906" s="19" t="s">
        <v>16741</v>
      </c>
      <c r="D6906" s="38" t="s">
        <v>16051</v>
      </c>
      <c r="E6906" s="38" t="s">
        <v>6957</v>
      </c>
      <c r="F6906" s="41" t="s">
        <v>668</v>
      </c>
      <c r="G6906" s="19" t="s">
        <v>721</v>
      </c>
      <c r="H6906" s="41">
        <v>4</v>
      </c>
      <c r="I6906" s="41">
        <v>2</v>
      </c>
      <c r="J6906" s="41">
        <v>10</v>
      </c>
      <c r="K6906" s="44">
        <v>2</v>
      </c>
      <c r="L6906" s="20">
        <v>36859.54</v>
      </c>
      <c r="M6906" s="19" t="s">
        <v>11</v>
      </c>
      <c r="N6906" s="28" t="s">
        <v>15953</v>
      </c>
    </row>
    <row r="6907" spans="1:14" ht="30" x14ac:dyDescent="0.25">
      <c r="A6907" s="27" t="s">
        <v>6182</v>
      </c>
      <c r="B6907" s="19" t="s">
        <v>17060</v>
      </c>
      <c r="C6907" s="19" t="s">
        <v>16857</v>
      </c>
      <c r="D6907" s="38" t="s">
        <v>16167</v>
      </c>
      <c r="E6907" s="38" t="s">
        <v>6958</v>
      </c>
      <c r="F6907" s="41" t="s">
        <v>5869</v>
      </c>
      <c r="G6907" s="19" t="s">
        <v>721</v>
      </c>
      <c r="H6907" s="41">
        <v>4</v>
      </c>
      <c r="I6907" s="41">
        <v>2</v>
      </c>
      <c r="J6907" s="41">
        <v>10</v>
      </c>
      <c r="K6907" s="44">
        <v>1</v>
      </c>
      <c r="L6907" s="20">
        <v>42840</v>
      </c>
      <c r="M6907" s="19" t="s">
        <v>11</v>
      </c>
      <c r="N6907" s="28" t="s">
        <v>15953</v>
      </c>
    </row>
    <row r="6908" spans="1:14" ht="45" x14ac:dyDescent="0.25">
      <c r="A6908" s="27" t="s">
        <v>6182</v>
      </c>
      <c r="B6908" s="19" t="s">
        <v>17014</v>
      </c>
      <c r="C6908" s="19" t="s">
        <v>16811</v>
      </c>
      <c r="D6908" s="38" t="s">
        <v>16121</v>
      </c>
      <c r="E6908" s="38" t="s">
        <v>6959</v>
      </c>
      <c r="F6908" s="41" t="s">
        <v>1412</v>
      </c>
      <c r="G6908" s="19" t="s">
        <v>721</v>
      </c>
      <c r="H6908" s="41">
        <v>4</v>
      </c>
      <c r="I6908" s="41">
        <v>2</v>
      </c>
      <c r="J6908" s="41">
        <v>10</v>
      </c>
      <c r="K6908" s="44">
        <v>2</v>
      </c>
      <c r="L6908" s="20">
        <v>672496.82</v>
      </c>
      <c r="M6908" s="19" t="s">
        <v>11</v>
      </c>
      <c r="N6908" s="28" t="s">
        <v>15953</v>
      </c>
    </row>
    <row r="6909" spans="1:14" ht="45" x14ac:dyDescent="0.25">
      <c r="A6909" s="27" t="s">
        <v>6182</v>
      </c>
      <c r="B6909" s="19" t="s">
        <v>17014</v>
      </c>
      <c r="C6909" s="19" t="s">
        <v>16811</v>
      </c>
      <c r="D6909" s="38" t="s">
        <v>16121</v>
      </c>
      <c r="E6909" s="38" t="s">
        <v>6960</v>
      </c>
      <c r="F6909" s="41" t="s">
        <v>1480</v>
      </c>
      <c r="G6909" s="19" t="s">
        <v>721</v>
      </c>
      <c r="H6909" s="41">
        <v>4</v>
      </c>
      <c r="I6909" s="41">
        <v>2</v>
      </c>
      <c r="J6909" s="41">
        <v>10</v>
      </c>
      <c r="K6909" s="44">
        <v>4</v>
      </c>
      <c r="L6909" s="20">
        <v>461066.32</v>
      </c>
      <c r="M6909" s="19" t="s">
        <v>15960</v>
      </c>
      <c r="N6909" s="28" t="s">
        <v>15953</v>
      </c>
    </row>
    <row r="6910" spans="1:14" ht="45" x14ac:dyDescent="0.25">
      <c r="A6910" s="27" t="s">
        <v>6182</v>
      </c>
      <c r="B6910" s="19" t="s">
        <v>17014</v>
      </c>
      <c r="C6910" s="19" t="s">
        <v>16811</v>
      </c>
      <c r="D6910" s="38" t="s">
        <v>16121</v>
      </c>
      <c r="E6910" s="38" t="s">
        <v>6961</v>
      </c>
      <c r="F6910" s="41" t="s">
        <v>1480</v>
      </c>
      <c r="G6910" s="19" t="s">
        <v>721</v>
      </c>
      <c r="H6910" s="41">
        <v>4</v>
      </c>
      <c r="I6910" s="41">
        <v>2</v>
      </c>
      <c r="J6910" s="41">
        <v>10</v>
      </c>
      <c r="K6910" s="44">
        <v>3</v>
      </c>
      <c r="L6910" s="20">
        <v>276172.34999999998</v>
      </c>
      <c r="M6910" s="19" t="s">
        <v>15960</v>
      </c>
      <c r="N6910" s="28" t="s">
        <v>15953</v>
      </c>
    </row>
    <row r="6911" spans="1:14" ht="30" x14ac:dyDescent="0.25">
      <c r="A6911" s="27" t="s">
        <v>6182</v>
      </c>
      <c r="B6911" s="19" t="s">
        <v>17015</v>
      </c>
      <c r="C6911" s="19" t="s">
        <v>16742</v>
      </c>
      <c r="D6911" s="38" t="s">
        <v>16052</v>
      </c>
      <c r="E6911" s="38" t="s">
        <v>6312</v>
      </c>
      <c r="F6911" s="41" t="s">
        <v>2530</v>
      </c>
      <c r="G6911" s="19" t="s">
        <v>721</v>
      </c>
      <c r="H6911" s="41">
        <v>4</v>
      </c>
      <c r="I6911" s="41">
        <v>2</v>
      </c>
      <c r="J6911" s="41">
        <v>10</v>
      </c>
      <c r="K6911" s="44">
        <v>5</v>
      </c>
      <c r="L6911" s="20">
        <v>88377.85</v>
      </c>
      <c r="M6911" s="19" t="s">
        <v>11</v>
      </c>
      <c r="N6911" s="28" t="s">
        <v>15953</v>
      </c>
    </row>
    <row r="6912" spans="1:14" ht="60" x14ac:dyDescent="0.25">
      <c r="A6912" s="27" t="s">
        <v>6182</v>
      </c>
      <c r="B6912" s="19" t="s">
        <v>17063</v>
      </c>
      <c r="C6912" s="19" t="s">
        <v>16869</v>
      </c>
      <c r="D6912" s="38" t="s">
        <v>16179</v>
      </c>
      <c r="E6912" s="38" t="s">
        <v>6962</v>
      </c>
      <c r="F6912" s="41" t="s">
        <v>3391</v>
      </c>
      <c r="G6912" s="19" t="s">
        <v>721</v>
      </c>
      <c r="H6912" s="41">
        <v>4</v>
      </c>
      <c r="I6912" s="41">
        <v>2</v>
      </c>
      <c r="J6912" s="41">
        <v>10</v>
      </c>
      <c r="K6912" s="44">
        <v>6</v>
      </c>
      <c r="L6912" s="20">
        <v>645118.98</v>
      </c>
      <c r="M6912" s="19" t="s">
        <v>11</v>
      </c>
      <c r="N6912" s="28" t="s">
        <v>15953</v>
      </c>
    </row>
    <row r="6913" spans="1:14" ht="30" x14ac:dyDescent="0.25">
      <c r="A6913" s="27" t="s">
        <v>6182</v>
      </c>
      <c r="B6913" s="19" t="s">
        <v>17041</v>
      </c>
      <c r="C6913" s="19" t="s">
        <v>16798</v>
      </c>
      <c r="D6913" s="38" t="s">
        <v>16108</v>
      </c>
      <c r="E6913" s="38" t="s">
        <v>6963</v>
      </c>
      <c r="F6913" s="41" t="s">
        <v>746</v>
      </c>
      <c r="G6913" s="19" t="s">
        <v>611</v>
      </c>
      <c r="H6913" s="41">
        <v>2</v>
      </c>
      <c r="I6913" s="41">
        <v>3</v>
      </c>
      <c r="J6913" s="41">
        <v>10</v>
      </c>
      <c r="K6913" s="44">
        <v>3</v>
      </c>
      <c r="L6913" s="20">
        <v>7754700</v>
      </c>
      <c r="M6913" s="19" t="s">
        <v>11</v>
      </c>
      <c r="N6913" s="28" t="s">
        <v>15953</v>
      </c>
    </row>
    <row r="6914" spans="1:14" ht="30" x14ac:dyDescent="0.25">
      <c r="A6914" s="27" t="s">
        <v>6182</v>
      </c>
      <c r="B6914" s="19" t="s">
        <v>17014</v>
      </c>
      <c r="C6914" s="19" t="s">
        <v>16741</v>
      </c>
      <c r="D6914" s="38" t="s">
        <v>16051</v>
      </c>
      <c r="E6914" s="38" t="s">
        <v>6964</v>
      </c>
      <c r="F6914" s="41" t="s">
        <v>1812</v>
      </c>
      <c r="G6914" s="19" t="s">
        <v>721</v>
      </c>
      <c r="H6914" s="41">
        <v>4</v>
      </c>
      <c r="I6914" s="41">
        <v>2</v>
      </c>
      <c r="J6914" s="41">
        <v>10</v>
      </c>
      <c r="K6914" s="44">
        <v>8</v>
      </c>
      <c r="L6914" s="20">
        <v>842398.64</v>
      </c>
      <c r="M6914" s="19" t="s">
        <v>11</v>
      </c>
      <c r="N6914" s="28" t="s">
        <v>15953</v>
      </c>
    </row>
    <row r="6915" spans="1:14" x14ac:dyDescent="0.25">
      <c r="A6915" s="27" t="s">
        <v>6182</v>
      </c>
      <c r="B6915" s="19" t="s">
        <v>17016</v>
      </c>
      <c r="C6915" s="19" t="s">
        <v>16748</v>
      </c>
      <c r="D6915" s="38" t="s">
        <v>16058</v>
      </c>
      <c r="E6915" s="38" t="s">
        <v>4429</v>
      </c>
      <c r="F6915" s="41" t="s">
        <v>1379</v>
      </c>
      <c r="G6915" s="19" t="s">
        <v>721</v>
      </c>
      <c r="H6915" s="41">
        <v>4</v>
      </c>
      <c r="I6915" s="41">
        <v>2</v>
      </c>
      <c r="J6915" s="41">
        <v>10</v>
      </c>
      <c r="K6915" s="44">
        <v>4</v>
      </c>
      <c r="L6915" s="20">
        <v>145976.44</v>
      </c>
      <c r="M6915" s="19" t="s">
        <v>15969</v>
      </c>
      <c r="N6915" s="28" t="s">
        <v>15953</v>
      </c>
    </row>
    <row r="6916" spans="1:14" ht="30" x14ac:dyDescent="0.25">
      <c r="A6916" s="27" t="s">
        <v>6182</v>
      </c>
      <c r="B6916" s="19" t="s">
        <v>17061</v>
      </c>
      <c r="C6916" s="19" t="s">
        <v>16863</v>
      </c>
      <c r="D6916" s="38" t="s">
        <v>16173</v>
      </c>
      <c r="E6916" s="38" t="s">
        <v>6965</v>
      </c>
      <c r="F6916" s="41" t="s">
        <v>6438</v>
      </c>
      <c r="G6916" s="19" t="s">
        <v>721</v>
      </c>
      <c r="H6916" s="41">
        <v>4</v>
      </c>
      <c r="I6916" s="41">
        <v>2</v>
      </c>
      <c r="J6916" s="41">
        <v>10</v>
      </c>
      <c r="K6916" s="44">
        <v>2</v>
      </c>
      <c r="L6916" s="20">
        <v>207360.84</v>
      </c>
      <c r="M6916" s="19" t="s">
        <v>11</v>
      </c>
      <c r="N6916" s="28" t="s">
        <v>15953</v>
      </c>
    </row>
    <row r="6917" spans="1:14" ht="45" x14ac:dyDescent="0.25">
      <c r="A6917" s="27" t="s">
        <v>6182</v>
      </c>
      <c r="B6917" s="19" t="s">
        <v>16745</v>
      </c>
      <c r="C6917" s="19" t="s">
        <v>16745</v>
      </c>
      <c r="D6917" s="38" t="s">
        <v>16055</v>
      </c>
      <c r="E6917" s="38" t="s">
        <v>6966</v>
      </c>
      <c r="F6917" s="41" t="s">
        <v>2928</v>
      </c>
      <c r="G6917" s="19" t="s">
        <v>721</v>
      </c>
      <c r="H6917" s="41">
        <v>4</v>
      </c>
      <c r="I6917" s="41">
        <v>2</v>
      </c>
      <c r="J6917" s="41">
        <v>10</v>
      </c>
      <c r="K6917" s="44">
        <v>1</v>
      </c>
      <c r="L6917" s="20">
        <v>16577.18</v>
      </c>
      <c r="M6917" s="19" t="s">
        <v>11</v>
      </c>
      <c r="N6917" s="28" t="s">
        <v>15953</v>
      </c>
    </row>
    <row r="6918" spans="1:14" ht="45" x14ac:dyDescent="0.25">
      <c r="A6918" s="27" t="s">
        <v>6182</v>
      </c>
      <c r="B6918" s="19" t="s">
        <v>16745</v>
      </c>
      <c r="C6918" s="19" t="s">
        <v>16745</v>
      </c>
      <c r="D6918" s="38" t="s">
        <v>16055</v>
      </c>
      <c r="E6918" s="38" t="s">
        <v>6869</v>
      </c>
      <c r="F6918" s="41" t="s">
        <v>6868</v>
      </c>
      <c r="G6918" s="19" t="s">
        <v>797</v>
      </c>
      <c r="H6918" s="41">
        <v>2</v>
      </c>
      <c r="I6918" s="41">
        <v>4</v>
      </c>
      <c r="J6918" s="41">
        <v>10</v>
      </c>
      <c r="K6918" s="44">
        <v>2</v>
      </c>
      <c r="L6918" s="20">
        <v>181855.8</v>
      </c>
      <c r="M6918" s="19" t="s">
        <v>11</v>
      </c>
      <c r="N6918" s="28" t="s">
        <v>15953</v>
      </c>
    </row>
    <row r="6919" spans="1:14" ht="45" x14ac:dyDescent="0.25">
      <c r="A6919" s="27" t="s">
        <v>6182</v>
      </c>
      <c r="B6919" s="19" t="s">
        <v>17014</v>
      </c>
      <c r="C6919" s="19" t="s">
        <v>16811</v>
      </c>
      <c r="D6919" s="38" t="s">
        <v>16121</v>
      </c>
      <c r="E6919" s="38" t="s">
        <v>6967</v>
      </c>
      <c r="F6919" s="41" t="s">
        <v>1450</v>
      </c>
      <c r="G6919" s="19" t="s">
        <v>721</v>
      </c>
      <c r="H6919" s="41">
        <v>4</v>
      </c>
      <c r="I6919" s="41">
        <v>2</v>
      </c>
      <c r="J6919" s="41">
        <v>10</v>
      </c>
      <c r="K6919" s="44">
        <v>3</v>
      </c>
      <c r="L6919" s="20">
        <v>613588.44000000006</v>
      </c>
      <c r="M6919" s="19" t="s">
        <v>15960</v>
      </c>
      <c r="N6919" s="28" t="s">
        <v>15953</v>
      </c>
    </row>
    <row r="6920" spans="1:14" ht="45" x14ac:dyDescent="0.25">
      <c r="A6920" s="27" t="s">
        <v>6182</v>
      </c>
      <c r="B6920" s="19" t="s">
        <v>17014</v>
      </c>
      <c r="C6920" s="19" t="s">
        <v>16811</v>
      </c>
      <c r="D6920" s="38" t="s">
        <v>16121</v>
      </c>
      <c r="E6920" s="38" t="s">
        <v>6968</v>
      </c>
      <c r="F6920" s="41" t="s">
        <v>1450</v>
      </c>
      <c r="G6920" s="19" t="s">
        <v>721</v>
      </c>
      <c r="H6920" s="41">
        <v>4</v>
      </c>
      <c r="I6920" s="41">
        <v>2</v>
      </c>
      <c r="J6920" s="41">
        <v>10</v>
      </c>
      <c r="K6920" s="44">
        <v>4</v>
      </c>
      <c r="L6920" s="20">
        <v>153915.56</v>
      </c>
      <c r="M6920" s="19" t="s">
        <v>11</v>
      </c>
      <c r="N6920" s="28" t="s">
        <v>15953</v>
      </c>
    </row>
    <row r="6921" spans="1:14" ht="45" x14ac:dyDescent="0.25">
      <c r="A6921" s="27" t="s">
        <v>6182</v>
      </c>
      <c r="B6921" s="19" t="s">
        <v>17014</v>
      </c>
      <c r="C6921" s="19" t="s">
        <v>16811</v>
      </c>
      <c r="D6921" s="38" t="s">
        <v>16121</v>
      </c>
      <c r="E6921" s="38" t="s">
        <v>6969</v>
      </c>
      <c r="F6921" s="41" t="s">
        <v>1450</v>
      </c>
      <c r="G6921" s="19" t="s">
        <v>721</v>
      </c>
      <c r="H6921" s="41">
        <v>4</v>
      </c>
      <c r="I6921" s="41">
        <v>2</v>
      </c>
      <c r="J6921" s="41">
        <v>10</v>
      </c>
      <c r="K6921" s="44">
        <v>4</v>
      </c>
      <c r="L6921" s="20">
        <v>107648.36</v>
      </c>
      <c r="M6921" s="19" t="s">
        <v>11</v>
      </c>
      <c r="N6921" s="28" t="s">
        <v>15953</v>
      </c>
    </row>
    <row r="6922" spans="1:14" ht="45" x14ac:dyDescent="0.25">
      <c r="A6922" s="27" t="s">
        <v>6182</v>
      </c>
      <c r="B6922" s="19" t="s">
        <v>17014</v>
      </c>
      <c r="C6922" s="19" t="s">
        <v>16811</v>
      </c>
      <c r="D6922" s="38" t="s">
        <v>16121</v>
      </c>
      <c r="E6922" s="38" t="s">
        <v>6970</v>
      </c>
      <c r="F6922" s="41" t="s">
        <v>1450</v>
      </c>
      <c r="G6922" s="19" t="s">
        <v>721</v>
      </c>
      <c r="H6922" s="41">
        <v>4</v>
      </c>
      <c r="I6922" s="41">
        <v>2</v>
      </c>
      <c r="J6922" s="41">
        <v>10</v>
      </c>
      <c r="K6922" s="44">
        <v>3</v>
      </c>
      <c r="L6922" s="20">
        <v>189387.78</v>
      </c>
      <c r="M6922" s="19" t="s">
        <v>15960</v>
      </c>
      <c r="N6922" s="28" t="s">
        <v>15953</v>
      </c>
    </row>
    <row r="6923" spans="1:14" ht="45" x14ac:dyDescent="0.25">
      <c r="A6923" s="27" t="s">
        <v>6182</v>
      </c>
      <c r="B6923" s="19" t="s">
        <v>17014</v>
      </c>
      <c r="C6923" s="19" t="s">
        <v>16811</v>
      </c>
      <c r="D6923" s="38" t="s">
        <v>16121</v>
      </c>
      <c r="E6923" s="38" t="s">
        <v>6971</v>
      </c>
      <c r="F6923" s="41" t="s">
        <v>1450</v>
      </c>
      <c r="G6923" s="19" t="s">
        <v>721</v>
      </c>
      <c r="H6923" s="41">
        <v>4</v>
      </c>
      <c r="I6923" s="41">
        <v>2</v>
      </c>
      <c r="J6923" s="41">
        <v>10</v>
      </c>
      <c r="K6923" s="44">
        <v>3</v>
      </c>
      <c r="L6923" s="20">
        <v>176794.8</v>
      </c>
      <c r="M6923" s="19" t="s">
        <v>15960</v>
      </c>
      <c r="N6923" s="28" t="s">
        <v>15953</v>
      </c>
    </row>
    <row r="6924" spans="1:14" ht="60" x14ac:dyDescent="0.25">
      <c r="A6924" s="27" t="s">
        <v>6182</v>
      </c>
      <c r="B6924" s="19" t="s">
        <v>17038</v>
      </c>
      <c r="C6924" s="19" t="s">
        <v>16861</v>
      </c>
      <c r="D6924" s="38" t="s">
        <v>16171</v>
      </c>
      <c r="E6924" s="38" t="s">
        <v>6972</v>
      </c>
      <c r="F6924" s="41" t="s">
        <v>728</v>
      </c>
      <c r="G6924" s="19" t="s">
        <v>721</v>
      </c>
      <c r="H6924" s="41">
        <v>4</v>
      </c>
      <c r="I6924" s="41">
        <v>2</v>
      </c>
      <c r="J6924" s="41">
        <v>10</v>
      </c>
      <c r="K6924" s="44">
        <v>1</v>
      </c>
      <c r="L6924" s="20">
        <v>796500.02</v>
      </c>
      <c r="M6924" s="19" t="s">
        <v>11</v>
      </c>
      <c r="N6924" s="28" t="s">
        <v>15953</v>
      </c>
    </row>
    <row r="6925" spans="1:14" x14ac:dyDescent="0.25">
      <c r="A6925" s="27" t="s">
        <v>6182</v>
      </c>
      <c r="B6925" s="19" t="s">
        <v>17051</v>
      </c>
      <c r="C6925" s="19" t="s">
        <v>16809</v>
      </c>
      <c r="D6925" s="38" t="s">
        <v>16119</v>
      </c>
      <c r="E6925" s="38" t="s">
        <v>6973</v>
      </c>
      <c r="F6925" s="41" t="s">
        <v>509</v>
      </c>
      <c r="G6925" s="19" t="s">
        <v>611</v>
      </c>
      <c r="H6925" s="41">
        <v>2</v>
      </c>
      <c r="I6925" s="41">
        <v>2</v>
      </c>
      <c r="J6925" s="41">
        <v>10</v>
      </c>
      <c r="K6925" s="44">
        <v>6</v>
      </c>
      <c r="L6925" s="20">
        <v>2700000</v>
      </c>
      <c r="M6925" s="19" t="s">
        <v>11</v>
      </c>
      <c r="N6925" s="28" t="s">
        <v>15953</v>
      </c>
    </row>
    <row r="6926" spans="1:14" ht="45" x14ac:dyDescent="0.25">
      <c r="A6926" s="27" t="s">
        <v>6182</v>
      </c>
      <c r="B6926" s="19" t="s">
        <v>17021</v>
      </c>
      <c r="C6926" s="19" t="s">
        <v>16766</v>
      </c>
      <c r="D6926" s="38" t="s">
        <v>16076</v>
      </c>
      <c r="E6926" s="38" t="s">
        <v>6974</v>
      </c>
      <c r="F6926" s="41" t="s">
        <v>156</v>
      </c>
      <c r="G6926" s="19" t="s">
        <v>611</v>
      </c>
      <c r="H6926" s="41">
        <v>5</v>
      </c>
      <c r="I6926" s="41">
        <v>5</v>
      </c>
      <c r="J6926" s="41">
        <v>10</v>
      </c>
      <c r="K6926" s="44">
        <v>1</v>
      </c>
      <c r="L6926" s="20">
        <v>4062120</v>
      </c>
      <c r="M6926" s="19" t="s">
        <v>15954</v>
      </c>
      <c r="N6926" s="28" t="s">
        <v>15953</v>
      </c>
    </row>
    <row r="6927" spans="1:14" ht="30" x14ac:dyDescent="0.25">
      <c r="A6927" s="27" t="s">
        <v>6182</v>
      </c>
      <c r="B6927" s="19" t="s">
        <v>15943</v>
      </c>
      <c r="C6927" s="19" t="s">
        <v>15943</v>
      </c>
      <c r="D6927" s="38" t="s">
        <v>16220</v>
      </c>
      <c r="E6927" s="38" t="s">
        <v>6975</v>
      </c>
      <c r="F6927" s="41" t="s">
        <v>4151</v>
      </c>
      <c r="G6927" s="19" t="s">
        <v>949</v>
      </c>
      <c r="H6927" s="41">
        <v>5</v>
      </c>
      <c r="I6927" s="41">
        <v>5</v>
      </c>
      <c r="J6927" s="41">
        <v>10</v>
      </c>
      <c r="K6927" s="44">
        <v>1</v>
      </c>
      <c r="L6927" s="20">
        <v>1780000</v>
      </c>
      <c r="M6927" s="19" t="s">
        <v>15954</v>
      </c>
      <c r="N6927" s="28" t="s">
        <v>15953</v>
      </c>
    </row>
    <row r="6928" spans="1:14" ht="30" x14ac:dyDescent="0.25">
      <c r="A6928" s="27" t="s">
        <v>6182</v>
      </c>
      <c r="B6928" s="19" t="s">
        <v>16933</v>
      </c>
      <c r="C6928" s="19" t="s">
        <v>16933</v>
      </c>
      <c r="D6928" s="38" t="s">
        <v>16245</v>
      </c>
      <c r="E6928" s="38" t="s">
        <v>5335</v>
      </c>
      <c r="F6928" s="41" t="s">
        <v>5336</v>
      </c>
      <c r="G6928" s="19" t="s">
        <v>949</v>
      </c>
      <c r="H6928" s="41">
        <v>1</v>
      </c>
      <c r="I6928" s="41">
        <v>12</v>
      </c>
      <c r="J6928" s="41">
        <v>10</v>
      </c>
      <c r="K6928" s="44">
        <v>1</v>
      </c>
      <c r="L6928" s="20">
        <v>41966708</v>
      </c>
      <c r="M6928" s="19" t="s">
        <v>15954</v>
      </c>
      <c r="N6928" s="28" t="s">
        <v>15953</v>
      </c>
    </row>
    <row r="6929" spans="1:14" ht="45" x14ac:dyDescent="0.25">
      <c r="A6929" s="27" t="s">
        <v>6182</v>
      </c>
      <c r="B6929" s="19" t="s">
        <v>17021</v>
      </c>
      <c r="C6929" s="19" t="s">
        <v>16785</v>
      </c>
      <c r="D6929" s="38" t="s">
        <v>16095</v>
      </c>
      <c r="E6929" s="38" t="s">
        <v>6976</v>
      </c>
      <c r="F6929" s="41" t="s">
        <v>3918</v>
      </c>
      <c r="G6929" s="19" t="s">
        <v>614</v>
      </c>
      <c r="H6929" s="41">
        <v>2</v>
      </c>
      <c r="I6929" s="41">
        <v>4</v>
      </c>
      <c r="J6929" s="41">
        <v>10</v>
      </c>
      <c r="K6929" s="44">
        <v>1</v>
      </c>
      <c r="L6929" s="20">
        <v>1216127.6399999999</v>
      </c>
      <c r="M6929" s="19" t="s">
        <v>15954</v>
      </c>
      <c r="N6929" s="28" t="s">
        <v>15953</v>
      </c>
    </row>
    <row r="6930" spans="1:14" ht="45" x14ac:dyDescent="0.25">
      <c r="A6930" s="27" t="s">
        <v>6182</v>
      </c>
      <c r="B6930" s="19" t="s">
        <v>17021</v>
      </c>
      <c r="C6930" s="19" t="s">
        <v>16785</v>
      </c>
      <c r="D6930" s="38" t="s">
        <v>16095</v>
      </c>
      <c r="E6930" s="38" t="s">
        <v>6976</v>
      </c>
      <c r="F6930" s="41" t="s">
        <v>3918</v>
      </c>
      <c r="G6930" s="19" t="s">
        <v>614</v>
      </c>
      <c r="H6930" s="41">
        <v>2</v>
      </c>
      <c r="I6930" s="41">
        <v>4</v>
      </c>
      <c r="J6930" s="41">
        <v>10</v>
      </c>
      <c r="K6930" s="44">
        <v>1</v>
      </c>
      <c r="L6930" s="20">
        <v>1216127.6399999999</v>
      </c>
      <c r="M6930" s="19" t="s">
        <v>15954</v>
      </c>
      <c r="N6930" s="28" t="s">
        <v>15953</v>
      </c>
    </row>
    <row r="6931" spans="1:14" ht="45" x14ac:dyDescent="0.25">
      <c r="A6931" s="27" t="s">
        <v>6182</v>
      </c>
      <c r="B6931" s="19" t="s">
        <v>17021</v>
      </c>
      <c r="C6931" s="19" t="s">
        <v>16785</v>
      </c>
      <c r="D6931" s="38" t="s">
        <v>16095</v>
      </c>
      <c r="E6931" s="38" t="s">
        <v>6977</v>
      </c>
      <c r="F6931" s="41" t="s">
        <v>3918</v>
      </c>
      <c r="G6931" s="19" t="s">
        <v>614</v>
      </c>
      <c r="H6931" s="41">
        <v>2</v>
      </c>
      <c r="I6931" s="41">
        <v>4</v>
      </c>
      <c r="J6931" s="41">
        <v>10</v>
      </c>
      <c r="K6931" s="44">
        <v>1</v>
      </c>
      <c r="L6931" s="20">
        <v>1034501.51</v>
      </c>
      <c r="M6931" s="19" t="s">
        <v>15954</v>
      </c>
      <c r="N6931" s="28" t="s">
        <v>15953</v>
      </c>
    </row>
    <row r="6932" spans="1:14" ht="45" x14ac:dyDescent="0.25">
      <c r="A6932" s="27" t="s">
        <v>6182</v>
      </c>
      <c r="B6932" s="19" t="s">
        <v>17021</v>
      </c>
      <c r="C6932" s="19" t="s">
        <v>16785</v>
      </c>
      <c r="D6932" s="38" t="s">
        <v>16095</v>
      </c>
      <c r="E6932" s="38" t="s">
        <v>6978</v>
      </c>
      <c r="F6932" s="41" t="s">
        <v>3918</v>
      </c>
      <c r="G6932" s="19" t="s">
        <v>614</v>
      </c>
      <c r="H6932" s="41">
        <v>2</v>
      </c>
      <c r="I6932" s="41">
        <v>4</v>
      </c>
      <c r="J6932" s="41">
        <v>10</v>
      </c>
      <c r="K6932" s="44">
        <v>1</v>
      </c>
      <c r="L6932" s="20">
        <v>1216127.6399999999</v>
      </c>
      <c r="M6932" s="19" t="s">
        <v>15954</v>
      </c>
      <c r="N6932" s="28" t="s">
        <v>15953</v>
      </c>
    </row>
    <row r="6933" spans="1:14" ht="45" x14ac:dyDescent="0.25">
      <c r="A6933" s="27" t="s">
        <v>6182</v>
      </c>
      <c r="B6933" s="19" t="s">
        <v>17021</v>
      </c>
      <c r="C6933" s="19" t="s">
        <v>16785</v>
      </c>
      <c r="D6933" s="38" t="s">
        <v>16095</v>
      </c>
      <c r="E6933" s="38" t="s">
        <v>6979</v>
      </c>
      <c r="F6933" s="41" t="s">
        <v>3860</v>
      </c>
      <c r="G6933" s="19" t="s">
        <v>614</v>
      </c>
      <c r="H6933" s="41">
        <v>2</v>
      </c>
      <c r="I6933" s="41">
        <v>4</v>
      </c>
      <c r="J6933" s="41">
        <v>10</v>
      </c>
      <c r="K6933" s="44">
        <v>1</v>
      </c>
      <c r="L6933" s="20">
        <v>2269178.87</v>
      </c>
      <c r="M6933" s="19" t="s">
        <v>15954</v>
      </c>
      <c r="N6933" s="28" t="s">
        <v>15953</v>
      </c>
    </row>
    <row r="6934" spans="1:14" ht="45" x14ac:dyDescent="0.25">
      <c r="A6934" s="27" t="s">
        <v>6182</v>
      </c>
      <c r="B6934" s="19" t="s">
        <v>17021</v>
      </c>
      <c r="C6934" s="19" t="s">
        <v>16785</v>
      </c>
      <c r="D6934" s="38" t="s">
        <v>16095</v>
      </c>
      <c r="E6934" s="38" t="s">
        <v>6980</v>
      </c>
      <c r="F6934" s="41" t="s">
        <v>5618</v>
      </c>
      <c r="G6934" s="19" t="s">
        <v>614</v>
      </c>
      <c r="H6934" s="41">
        <v>2</v>
      </c>
      <c r="I6934" s="41">
        <v>4</v>
      </c>
      <c r="J6934" s="41">
        <v>10</v>
      </c>
      <c r="K6934" s="44">
        <v>1</v>
      </c>
      <c r="L6934" s="20">
        <v>2429562.31</v>
      </c>
      <c r="M6934" s="19" t="s">
        <v>15954</v>
      </c>
      <c r="N6934" s="28" t="s">
        <v>15953</v>
      </c>
    </row>
    <row r="6935" spans="1:14" ht="45" x14ac:dyDescent="0.25">
      <c r="A6935" s="27" t="s">
        <v>6182</v>
      </c>
      <c r="B6935" s="19" t="s">
        <v>17021</v>
      </c>
      <c r="C6935" s="19" t="s">
        <v>16785</v>
      </c>
      <c r="D6935" s="38" t="s">
        <v>16095</v>
      </c>
      <c r="E6935" s="38" t="s">
        <v>6981</v>
      </c>
      <c r="F6935" s="41" t="s">
        <v>3929</v>
      </c>
      <c r="G6935" s="19" t="s">
        <v>614</v>
      </c>
      <c r="H6935" s="41">
        <v>2</v>
      </c>
      <c r="I6935" s="41">
        <v>4</v>
      </c>
      <c r="J6935" s="41">
        <v>10</v>
      </c>
      <c r="K6935" s="44">
        <v>1</v>
      </c>
      <c r="L6935" s="20">
        <v>2309942.3199999998</v>
      </c>
      <c r="M6935" s="19" t="s">
        <v>15954</v>
      </c>
      <c r="N6935" s="28" t="s">
        <v>15953</v>
      </c>
    </row>
    <row r="6936" spans="1:14" ht="45" x14ac:dyDescent="0.25">
      <c r="A6936" s="27" t="s">
        <v>6182</v>
      </c>
      <c r="B6936" s="19" t="s">
        <v>17021</v>
      </c>
      <c r="C6936" s="19" t="s">
        <v>16785</v>
      </c>
      <c r="D6936" s="38" t="s">
        <v>16095</v>
      </c>
      <c r="E6936" s="38" t="s">
        <v>6982</v>
      </c>
      <c r="F6936" s="41" t="s">
        <v>3676</v>
      </c>
      <c r="G6936" s="19" t="s">
        <v>614</v>
      </c>
      <c r="H6936" s="41">
        <v>2</v>
      </c>
      <c r="I6936" s="41">
        <v>4</v>
      </c>
      <c r="J6936" s="41">
        <v>10</v>
      </c>
      <c r="K6936" s="44">
        <v>1</v>
      </c>
      <c r="L6936" s="20">
        <v>3174948.56</v>
      </c>
      <c r="M6936" s="19" t="s">
        <v>15954</v>
      </c>
      <c r="N6936" s="28" t="s">
        <v>15953</v>
      </c>
    </row>
    <row r="6937" spans="1:14" ht="45" x14ac:dyDescent="0.25">
      <c r="A6937" s="27" t="s">
        <v>6182</v>
      </c>
      <c r="B6937" s="19" t="s">
        <v>17021</v>
      </c>
      <c r="C6937" s="19" t="s">
        <v>16785</v>
      </c>
      <c r="D6937" s="38" t="s">
        <v>16095</v>
      </c>
      <c r="E6937" s="38" t="s">
        <v>6983</v>
      </c>
      <c r="F6937" s="41" t="s">
        <v>3676</v>
      </c>
      <c r="G6937" s="19" t="s">
        <v>614</v>
      </c>
      <c r="H6937" s="41">
        <v>2</v>
      </c>
      <c r="I6937" s="41">
        <v>4</v>
      </c>
      <c r="J6937" s="41">
        <v>10</v>
      </c>
      <c r="K6937" s="44">
        <v>1</v>
      </c>
      <c r="L6937" s="20">
        <v>3174948.56</v>
      </c>
      <c r="M6937" s="19" t="s">
        <v>15954</v>
      </c>
      <c r="N6937" s="28" t="s">
        <v>15953</v>
      </c>
    </row>
    <row r="6938" spans="1:14" ht="45" x14ac:dyDescent="0.25">
      <c r="A6938" s="27" t="s">
        <v>6182</v>
      </c>
      <c r="B6938" s="19" t="s">
        <v>17021</v>
      </c>
      <c r="C6938" s="19" t="s">
        <v>16785</v>
      </c>
      <c r="D6938" s="38" t="s">
        <v>16095</v>
      </c>
      <c r="E6938" s="38" t="s">
        <v>6984</v>
      </c>
      <c r="F6938" s="41" t="s">
        <v>3676</v>
      </c>
      <c r="G6938" s="19" t="s">
        <v>614</v>
      </c>
      <c r="H6938" s="41">
        <v>2</v>
      </c>
      <c r="I6938" s="41">
        <v>4</v>
      </c>
      <c r="J6938" s="41">
        <v>10</v>
      </c>
      <c r="K6938" s="44">
        <v>1</v>
      </c>
      <c r="L6938" s="20">
        <v>1179724.3500000001</v>
      </c>
      <c r="M6938" s="19" t="s">
        <v>15954</v>
      </c>
      <c r="N6938" s="28" t="s">
        <v>15953</v>
      </c>
    </row>
    <row r="6939" spans="1:14" ht="45" x14ac:dyDescent="0.25">
      <c r="A6939" s="27" t="s">
        <v>6182</v>
      </c>
      <c r="B6939" s="19" t="s">
        <v>17021</v>
      </c>
      <c r="C6939" s="19" t="s">
        <v>16785</v>
      </c>
      <c r="D6939" s="38" t="s">
        <v>16095</v>
      </c>
      <c r="E6939" s="38" t="s">
        <v>6985</v>
      </c>
      <c r="F6939" s="41" t="s">
        <v>3676</v>
      </c>
      <c r="G6939" s="19" t="s">
        <v>614</v>
      </c>
      <c r="H6939" s="41">
        <v>2</v>
      </c>
      <c r="I6939" s="41">
        <v>4</v>
      </c>
      <c r="J6939" s="41">
        <v>10</v>
      </c>
      <c r="K6939" s="44">
        <v>1</v>
      </c>
      <c r="L6939" s="20">
        <v>1331511.23</v>
      </c>
      <c r="M6939" s="19" t="s">
        <v>15954</v>
      </c>
      <c r="N6939" s="28" t="s">
        <v>15953</v>
      </c>
    </row>
    <row r="6940" spans="1:14" ht="45" x14ac:dyDescent="0.25">
      <c r="A6940" s="27" t="s">
        <v>6182</v>
      </c>
      <c r="B6940" s="19" t="s">
        <v>17021</v>
      </c>
      <c r="C6940" s="19" t="s">
        <v>16785</v>
      </c>
      <c r="D6940" s="38" t="s">
        <v>16095</v>
      </c>
      <c r="E6940" s="38" t="s">
        <v>6986</v>
      </c>
      <c r="F6940" s="41" t="s">
        <v>3676</v>
      </c>
      <c r="G6940" s="19" t="s">
        <v>614</v>
      </c>
      <c r="H6940" s="41">
        <v>2</v>
      </c>
      <c r="I6940" s="41">
        <v>4</v>
      </c>
      <c r="J6940" s="41">
        <v>10</v>
      </c>
      <c r="K6940" s="44">
        <v>1</v>
      </c>
      <c r="L6940" s="20">
        <v>1916743.71</v>
      </c>
      <c r="M6940" s="19" t="s">
        <v>15954</v>
      </c>
      <c r="N6940" s="28" t="s">
        <v>15953</v>
      </c>
    </row>
    <row r="6941" spans="1:14" ht="45" x14ac:dyDescent="0.25">
      <c r="A6941" s="27" t="s">
        <v>6182</v>
      </c>
      <c r="B6941" s="19" t="s">
        <v>17021</v>
      </c>
      <c r="C6941" s="19" t="s">
        <v>16785</v>
      </c>
      <c r="D6941" s="38" t="s">
        <v>16095</v>
      </c>
      <c r="E6941" s="38" t="s">
        <v>6987</v>
      </c>
      <c r="F6941" s="41" t="s">
        <v>3676</v>
      </c>
      <c r="G6941" s="19" t="s">
        <v>614</v>
      </c>
      <c r="H6941" s="41">
        <v>2</v>
      </c>
      <c r="I6941" s="41">
        <v>4</v>
      </c>
      <c r="J6941" s="41">
        <v>10</v>
      </c>
      <c r="K6941" s="44">
        <v>1</v>
      </c>
      <c r="L6941" s="20">
        <v>1342880.49</v>
      </c>
      <c r="M6941" s="19" t="s">
        <v>15954</v>
      </c>
      <c r="N6941" s="28" t="s">
        <v>15953</v>
      </c>
    </row>
    <row r="6942" spans="1:14" ht="45" x14ac:dyDescent="0.25">
      <c r="A6942" s="27" t="s">
        <v>6182</v>
      </c>
      <c r="B6942" s="19" t="s">
        <v>17021</v>
      </c>
      <c r="C6942" s="19" t="s">
        <v>16785</v>
      </c>
      <c r="D6942" s="38" t="s">
        <v>16095</v>
      </c>
      <c r="E6942" s="38" t="s">
        <v>6988</v>
      </c>
      <c r="F6942" s="41" t="s">
        <v>3676</v>
      </c>
      <c r="G6942" s="19" t="s">
        <v>614</v>
      </c>
      <c r="H6942" s="41">
        <v>2</v>
      </c>
      <c r="I6942" s="41">
        <v>4</v>
      </c>
      <c r="J6942" s="41">
        <v>10</v>
      </c>
      <c r="K6942" s="44">
        <v>1</v>
      </c>
      <c r="L6942" s="20">
        <v>1769587.12</v>
      </c>
      <c r="M6942" s="19" t="s">
        <v>15954</v>
      </c>
      <c r="N6942" s="28" t="s">
        <v>15953</v>
      </c>
    </row>
    <row r="6943" spans="1:14" ht="45" x14ac:dyDescent="0.25">
      <c r="A6943" s="27" t="s">
        <v>6182</v>
      </c>
      <c r="B6943" s="19" t="s">
        <v>17021</v>
      </c>
      <c r="C6943" s="19" t="s">
        <v>16785</v>
      </c>
      <c r="D6943" s="38" t="s">
        <v>16095</v>
      </c>
      <c r="E6943" s="38" t="s">
        <v>6989</v>
      </c>
      <c r="F6943" s="41" t="s">
        <v>3676</v>
      </c>
      <c r="G6943" s="19" t="s">
        <v>614</v>
      </c>
      <c r="H6943" s="41">
        <v>2</v>
      </c>
      <c r="I6943" s="41">
        <v>4</v>
      </c>
      <c r="J6943" s="41">
        <v>10</v>
      </c>
      <c r="K6943" s="44">
        <v>1</v>
      </c>
      <c r="L6943" s="20">
        <v>4261429.2699999996</v>
      </c>
      <c r="M6943" s="19" t="s">
        <v>15954</v>
      </c>
      <c r="N6943" s="28" t="s">
        <v>15953</v>
      </c>
    </row>
    <row r="6944" spans="1:14" ht="45" x14ac:dyDescent="0.25">
      <c r="A6944" s="27" t="s">
        <v>6182</v>
      </c>
      <c r="B6944" s="19" t="s">
        <v>17021</v>
      </c>
      <c r="C6944" s="19" t="s">
        <v>16785</v>
      </c>
      <c r="D6944" s="38" t="s">
        <v>16095</v>
      </c>
      <c r="E6944" s="38" t="s">
        <v>6990</v>
      </c>
      <c r="F6944" s="41" t="s">
        <v>3676</v>
      </c>
      <c r="G6944" s="19" t="s">
        <v>614</v>
      </c>
      <c r="H6944" s="41">
        <v>2</v>
      </c>
      <c r="I6944" s="41">
        <v>4</v>
      </c>
      <c r="J6944" s="41">
        <v>10</v>
      </c>
      <c r="K6944" s="44">
        <v>1</v>
      </c>
      <c r="L6944" s="20">
        <v>274177.19</v>
      </c>
      <c r="M6944" s="19" t="s">
        <v>15954</v>
      </c>
      <c r="N6944" s="28" t="s">
        <v>15953</v>
      </c>
    </row>
    <row r="6945" spans="1:14" ht="45" x14ac:dyDescent="0.25">
      <c r="A6945" s="27" t="s">
        <v>6182</v>
      </c>
      <c r="B6945" s="19" t="s">
        <v>17021</v>
      </c>
      <c r="C6945" s="19" t="s">
        <v>16785</v>
      </c>
      <c r="D6945" s="38" t="s">
        <v>16095</v>
      </c>
      <c r="E6945" s="38" t="s">
        <v>6991</v>
      </c>
      <c r="F6945" s="41" t="s">
        <v>3676</v>
      </c>
      <c r="G6945" s="19" t="s">
        <v>614</v>
      </c>
      <c r="H6945" s="41">
        <v>2</v>
      </c>
      <c r="I6945" s="41">
        <v>4</v>
      </c>
      <c r="J6945" s="41">
        <v>10</v>
      </c>
      <c r="K6945" s="44">
        <v>1</v>
      </c>
      <c r="L6945" s="20">
        <v>541328.62</v>
      </c>
      <c r="M6945" s="19" t="s">
        <v>15954</v>
      </c>
      <c r="N6945" s="28" t="s">
        <v>15953</v>
      </c>
    </row>
    <row r="6946" spans="1:14" ht="45" x14ac:dyDescent="0.25">
      <c r="A6946" s="27" t="s">
        <v>6182</v>
      </c>
      <c r="B6946" s="19" t="s">
        <v>17021</v>
      </c>
      <c r="C6946" s="19" t="s">
        <v>16785</v>
      </c>
      <c r="D6946" s="38" t="s">
        <v>16095</v>
      </c>
      <c r="E6946" s="38" t="s">
        <v>6992</v>
      </c>
      <c r="F6946" s="41" t="s">
        <v>3676</v>
      </c>
      <c r="G6946" s="19" t="s">
        <v>614</v>
      </c>
      <c r="H6946" s="41">
        <v>2</v>
      </c>
      <c r="I6946" s="41">
        <v>4</v>
      </c>
      <c r="J6946" s="41">
        <v>10</v>
      </c>
      <c r="K6946" s="44">
        <v>1</v>
      </c>
      <c r="L6946" s="20">
        <v>864125.64</v>
      </c>
      <c r="M6946" s="19" t="s">
        <v>15954</v>
      </c>
      <c r="N6946" s="28" t="s">
        <v>15953</v>
      </c>
    </row>
    <row r="6947" spans="1:14" ht="45" x14ac:dyDescent="0.25">
      <c r="A6947" s="27" t="s">
        <v>6182</v>
      </c>
      <c r="B6947" s="19" t="s">
        <v>17021</v>
      </c>
      <c r="C6947" s="19" t="s">
        <v>16785</v>
      </c>
      <c r="D6947" s="38" t="s">
        <v>16095</v>
      </c>
      <c r="E6947" s="38" t="s">
        <v>6993</v>
      </c>
      <c r="F6947" s="41" t="s">
        <v>3676</v>
      </c>
      <c r="G6947" s="19" t="s">
        <v>614</v>
      </c>
      <c r="H6947" s="41">
        <v>2</v>
      </c>
      <c r="I6947" s="41">
        <v>4</v>
      </c>
      <c r="J6947" s="41">
        <v>10</v>
      </c>
      <c r="K6947" s="44">
        <v>1</v>
      </c>
      <c r="L6947" s="20">
        <v>1761880.68</v>
      </c>
      <c r="M6947" s="19" t="s">
        <v>15954</v>
      </c>
      <c r="N6947" s="28" t="s">
        <v>15953</v>
      </c>
    </row>
    <row r="6948" spans="1:14" ht="45" x14ac:dyDescent="0.25">
      <c r="A6948" s="27" t="s">
        <v>6182</v>
      </c>
      <c r="B6948" s="19" t="s">
        <v>17021</v>
      </c>
      <c r="C6948" s="19" t="s">
        <v>16785</v>
      </c>
      <c r="D6948" s="38" t="s">
        <v>16095</v>
      </c>
      <c r="E6948" s="38" t="s">
        <v>6993</v>
      </c>
      <c r="F6948" s="41" t="s">
        <v>3676</v>
      </c>
      <c r="G6948" s="19" t="s">
        <v>614</v>
      </c>
      <c r="H6948" s="41">
        <v>2</v>
      </c>
      <c r="I6948" s="41">
        <v>4</v>
      </c>
      <c r="J6948" s="41">
        <v>10</v>
      </c>
      <c r="K6948" s="44">
        <v>1</v>
      </c>
      <c r="L6948" s="20">
        <v>1761880.68</v>
      </c>
      <c r="M6948" s="19" t="s">
        <v>15954</v>
      </c>
      <c r="N6948" s="28" t="s">
        <v>15953</v>
      </c>
    </row>
    <row r="6949" spans="1:14" ht="45" x14ac:dyDescent="0.25">
      <c r="A6949" s="27" t="s">
        <v>6182</v>
      </c>
      <c r="B6949" s="19" t="s">
        <v>17021</v>
      </c>
      <c r="C6949" s="19" t="s">
        <v>16785</v>
      </c>
      <c r="D6949" s="38" t="s">
        <v>16095</v>
      </c>
      <c r="E6949" s="38" t="s">
        <v>6994</v>
      </c>
      <c r="F6949" s="41" t="s">
        <v>3676</v>
      </c>
      <c r="G6949" s="19" t="s">
        <v>614</v>
      </c>
      <c r="H6949" s="41">
        <v>2</v>
      </c>
      <c r="I6949" s="41">
        <v>4</v>
      </c>
      <c r="J6949" s="41">
        <v>10</v>
      </c>
      <c r="K6949" s="44">
        <v>1</v>
      </c>
      <c r="L6949" s="20">
        <v>883454.81</v>
      </c>
      <c r="M6949" s="19" t="s">
        <v>15954</v>
      </c>
      <c r="N6949" s="28" t="s">
        <v>15953</v>
      </c>
    </row>
    <row r="6950" spans="1:14" ht="45" x14ac:dyDescent="0.25">
      <c r="A6950" s="27" t="s">
        <v>6182</v>
      </c>
      <c r="B6950" s="19" t="s">
        <v>17021</v>
      </c>
      <c r="C6950" s="19" t="s">
        <v>16785</v>
      </c>
      <c r="D6950" s="38" t="s">
        <v>16095</v>
      </c>
      <c r="E6950" s="38" t="s">
        <v>6995</v>
      </c>
      <c r="F6950" s="41" t="s">
        <v>3676</v>
      </c>
      <c r="G6950" s="19" t="s">
        <v>614</v>
      </c>
      <c r="H6950" s="41">
        <v>2</v>
      </c>
      <c r="I6950" s="41">
        <v>4</v>
      </c>
      <c r="J6950" s="41">
        <v>10</v>
      </c>
      <c r="K6950" s="44">
        <v>1</v>
      </c>
      <c r="L6950" s="20">
        <v>1294274.94</v>
      </c>
      <c r="M6950" s="19" t="s">
        <v>15954</v>
      </c>
      <c r="N6950" s="28" t="s">
        <v>15953</v>
      </c>
    </row>
    <row r="6951" spans="1:14" ht="45" x14ac:dyDescent="0.25">
      <c r="A6951" s="27" t="s">
        <v>6182</v>
      </c>
      <c r="B6951" s="19" t="s">
        <v>17021</v>
      </c>
      <c r="C6951" s="19" t="s">
        <v>16785</v>
      </c>
      <c r="D6951" s="38" t="s">
        <v>16095</v>
      </c>
      <c r="E6951" s="38" t="s">
        <v>6996</v>
      </c>
      <c r="F6951" s="41" t="s">
        <v>3881</v>
      </c>
      <c r="G6951" s="19" t="s">
        <v>614</v>
      </c>
      <c r="H6951" s="41">
        <v>2</v>
      </c>
      <c r="I6951" s="41">
        <v>4</v>
      </c>
      <c r="J6951" s="41">
        <v>10</v>
      </c>
      <c r="K6951" s="44">
        <v>1</v>
      </c>
      <c r="L6951" s="20">
        <v>2676204.09</v>
      </c>
      <c r="M6951" s="19" t="s">
        <v>15954</v>
      </c>
      <c r="N6951" s="28" t="s">
        <v>15953</v>
      </c>
    </row>
    <row r="6952" spans="1:14" ht="60" x14ac:dyDescent="0.25">
      <c r="A6952" s="27" t="s">
        <v>6182</v>
      </c>
      <c r="B6952" s="19" t="s">
        <v>17021</v>
      </c>
      <c r="C6952" s="19" t="s">
        <v>16785</v>
      </c>
      <c r="D6952" s="38" t="s">
        <v>16095</v>
      </c>
      <c r="E6952" s="38" t="s">
        <v>6997</v>
      </c>
      <c r="F6952" s="41" t="s">
        <v>3881</v>
      </c>
      <c r="G6952" s="19" t="s">
        <v>614</v>
      </c>
      <c r="H6952" s="41">
        <v>2</v>
      </c>
      <c r="I6952" s="41">
        <v>4</v>
      </c>
      <c r="J6952" s="41">
        <v>10</v>
      </c>
      <c r="K6952" s="44">
        <v>1</v>
      </c>
      <c r="L6952" s="20">
        <v>3240342.63</v>
      </c>
      <c r="M6952" s="19" t="s">
        <v>15954</v>
      </c>
      <c r="N6952" s="28" t="s">
        <v>15953</v>
      </c>
    </row>
    <row r="6953" spans="1:14" ht="45" x14ac:dyDescent="0.25">
      <c r="A6953" s="27" t="s">
        <v>6182</v>
      </c>
      <c r="B6953" s="19" t="s">
        <v>17021</v>
      </c>
      <c r="C6953" s="19" t="s">
        <v>16785</v>
      </c>
      <c r="D6953" s="38" t="s">
        <v>16095</v>
      </c>
      <c r="E6953" s="38" t="s">
        <v>6998</v>
      </c>
      <c r="F6953" s="41" t="s">
        <v>3881</v>
      </c>
      <c r="G6953" s="19" t="s">
        <v>614</v>
      </c>
      <c r="H6953" s="41">
        <v>2</v>
      </c>
      <c r="I6953" s="41">
        <v>4</v>
      </c>
      <c r="J6953" s="41">
        <v>10</v>
      </c>
      <c r="K6953" s="44">
        <v>1</v>
      </c>
      <c r="L6953" s="20">
        <v>3984729.28</v>
      </c>
      <c r="M6953" s="19" t="s">
        <v>15954</v>
      </c>
      <c r="N6953" s="28" t="s">
        <v>15953</v>
      </c>
    </row>
    <row r="6954" spans="1:14" ht="45" x14ac:dyDescent="0.25">
      <c r="A6954" s="27" t="s">
        <v>6182</v>
      </c>
      <c r="B6954" s="19" t="s">
        <v>17021</v>
      </c>
      <c r="C6954" s="19" t="s">
        <v>16785</v>
      </c>
      <c r="D6954" s="38" t="s">
        <v>16095</v>
      </c>
      <c r="E6954" s="38" t="s">
        <v>6999</v>
      </c>
      <c r="F6954" s="41" t="s">
        <v>3881</v>
      </c>
      <c r="G6954" s="19" t="s">
        <v>614</v>
      </c>
      <c r="H6954" s="41">
        <v>2</v>
      </c>
      <c r="I6954" s="41">
        <v>4</v>
      </c>
      <c r="J6954" s="41">
        <v>10</v>
      </c>
      <c r="K6954" s="44">
        <v>1</v>
      </c>
      <c r="L6954" s="20">
        <v>3892031.85</v>
      </c>
      <c r="M6954" s="19" t="s">
        <v>15954</v>
      </c>
      <c r="N6954" s="28" t="s">
        <v>15953</v>
      </c>
    </row>
    <row r="6955" spans="1:14" ht="45" x14ac:dyDescent="0.25">
      <c r="A6955" s="27" t="s">
        <v>6182</v>
      </c>
      <c r="B6955" s="19" t="s">
        <v>17021</v>
      </c>
      <c r="C6955" s="19" t="s">
        <v>16785</v>
      </c>
      <c r="D6955" s="38" t="s">
        <v>16095</v>
      </c>
      <c r="E6955" s="38" t="s">
        <v>7000</v>
      </c>
      <c r="F6955" s="41" t="s">
        <v>3881</v>
      </c>
      <c r="G6955" s="19" t="s">
        <v>614</v>
      </c>
      <c r="H6955" s="41">
        <v>2</v>
      </c>
      <c r="I6955" s="41">
        <v>4</v>
      </c>
      <c r="J6955" s="41">
        <v>10</v>
      </c>
      <c r="K6955" s="44">
        <v>1</v>
      </c>
      <c r="L6955" s="20">
        <v>3566428.81</v>
      </c>
      <c r="M6955" s="19" t="s">
        <v>15954</v>
      </c>
      <c r="N6955" s="28" t="s">
        <v>15953</v>
      </c>
    </row>
    <row r="6956" spans="1:14" ht="45" x14ac:dyDescent="0.25">
      <c r="A6956" s="27" t="s">
        <v>6182</v>
      </c>
      <c r="B6956" s="19" t="s">
        <v>17021</v>
      </c>
      <c r="C6956" s="19" t="s">
        <v>16785</v>
      </c>
      <c r="D6956" s="38" t="s">
        <v>16095</v>
      </c>
      <c r="E6956" s="38" t="s">
        <v>7001</v>
      </c>
      <c r="F6956" s="41" t="s">
        <v>3881</v>
      </c>
      <c r="G6956" s="19" t="s">
        <v>614</v>
      </c>
      <c r="H6956" s="41">
        <v>2</v>
      </c>
      <c r="I6956" s="41">
        <v>4</v>
      </c>
      <c r="J6956" s="41">
        <v>10</v>
      </c>
      <c r="K6956" s="44">
        <v>1</v>
      </c>
      <c r="L6956" s="20">
        <v>3334184.84</v>
      </c>
      <c r="M6956" s="19" t="s">
        <v>15954</v>
      </c>
      <c r="N6956" s="28" t="s">
        <v>15953</v>
      </c>
    </row>
    <row r="6957" spans="1:14" ht="60" x14ac:dyDescent="0.25">
      <c r="A6957" s="27" t="s">
        <v>6182</v>
      </c>
      <c r="B6957" s="19" t="s">
        <v>17021</v>
      </c>
      <c r="C6957" s="19" t="s">
        <v>16766</v>
      </c>
      <c r="D6957" s="38" t="s">
        <v>16076</v>
      </c>
      <c r="E6957" s="38" t="s">
        <v>7002</v>
      </c>
      <c r="F6957" s="41" t="s">
        <v>3897</v>
      </c>
      <c r="G6957" s="19" t="s">
        <v>614</v>
      </c>
      <c r="H6957" s="41">
        <v>2</v>
      </c>
      <c r="I6957" s="41">
        <v>4</v>
      </c>
      <c r="J6957" s="41">
        <v>10</v>
      </c>
      <c r="K6957" s="44">
        <v>1</v>
      </c>
      <c r="L6957" s="20">
        <v>3825647.7</v>
      </c>
      <c r="M6957" s="19" t="s">
        <v>15954</v>
      </c>
      <c r="N6957" s="28" t="s">
        <v>15953</v>
      </c>
    </row>
    <row r="6958" spans="1:14" ht="60" x14ac:dyDescent="0.25">
      <c r="A6958" s="27" t="s">
        <v>6182</v>
      </c>
      <c r="B6958" s="19" t="s">
        <v>17021</v>
      </c>
      <c r="C6958" s="19" t="s">
        <v>16766</v>
      </c>
      <c r="D6958" s="38" t="s">
        <v>16076</v>
      </c>
      <c r="E6958" s="38" t="s">
        <v>7003</v>
      </c>
      <c r="F6958" s="41" t="s">
        <v>3897</v>
      </c>
      <c r="G6958" s="19" t="s">
        <v>614</v>
      </c>
      <c r="H6958" s="41">
        <v>2</v>
      </c>
      <c r="I6958" s="41">
        <v>4</v>
      </c>
      <c r="J6958" s="41">
        <v>10</v>
      </c>
      <c r="K6958" s="44">
        <v>1</v>
      </c>
      <c r="L6958" s="20">
        <v>3503857.42</v>
      </c>
      <c r="M6958" s="19" t="s">
        <v>15954</v>
      </c>
      <c r="N6958" s="28" t="s">
        <v>15953</v>
      </c>
    </row>
    <row r="6959" spans="1:14" ht="60" x14ac:dyDescent="0.25">
      <c r="A6959" s="27" t="s">
        <v>6182</v>
      </c>
      <c r="B6959" s="19" t="s">
        <v>17021</v>
      </c>
      <c r="C6959" s="19" t="s">
        <v>16766</v>
      </c>
      <c r="D6959" s="38" t="s">
        <v>16076</v>
      </c>
      <c r="E6959" s="38" t="s">
        <v>7004</v>
      </c>
      <c r="F6959" s="41" t="s">
        <v>3897</v>
      </c>
      <c r="G6959" s="19" t="s">
        <v>614</v>
      </c>
      <c r="H6959" s="41">
        <v>2</v>
      </c>
      <c r="I6959" s="41">
        <v>4</v>
      </c>
      <c r="J6959" s="41">
        <v>10</v>
      </c>
      <c r="K6959" s="44">
        <v>1</v>
      </c>
      <c r="L6959" s="20">
        <v>3793925.87</v>
      </c>
      <c r="M6959" s="19" t="s">
        <v>15954</v>
      </c>
      <c r="N6959" s="28" t="s">
        <v>15953</v>
      </c>
    </row>
    <row r="6960" spans="1:14" ht="60" x14ac:dyDescent="0.25">
      <c r="A6960" s="27" t="s">
        <v>6182</v>
      </c>
      <c r="B6960" s="19" t="s">
        <v>17021</v>
      </c>
      <c r="C6960" s="19" t="s">
        <v>16766</v>
      </c>
      <c r="D6960" s="38" t="s">
        <v>16076</v>
      </c>
      <c r="E6960" s="38" t="s">
        <v>7005</v>
      </c>
      <c r="F6960" s="41" t="s">
        <v>3897</v>
      </c>
      <c r="G6960" s="19" t="s">
        <v>614</v>
      </c>
      <c r="H6960" s="41">
        <v>2</v>
      </c>
      <c r="I6960" s="41">
        <v>4</v>
      </c>
      <c r="J6960" s="41">
        <v>10</v>
      </c>
      <c r="K6960" s="44">
        <v>1</v>
      </c>
      <c r="L6960" s="20">
        <v>3676029</v>
      </c>
      <c r="M6960" s="19" t="s">
        <v>15954</v>
      </c>
      <c r="N6960" s="28" t="s">
        <v>15953</v>
      </c>
    </row>
    <row r="6961" spans="1:14" ht="45" x14ac:dyDescent="0.25">
      <c r="A6961" s="27" t="s">
        <v>6182</v>
      </c>
      <c r="B6961" s="19" t="s">
        <v>17021</v>
      </c>
      <c r="C6961" s="19" t="s">
        <v>16766</v>
      </c>
      <c r="D6961" s="38" t="s">
        <v>16076</v>
      </c>
      <c r="E6961" s="38" t="s">
        <v>7006</v>
      </c>
      <c r="F6961" s="41" t="s">
        <v>3897</v>
      </c>
      <c r="G6961" s="19" t="s">
        <v>614</v>
      </c>
      <c r="H6961" s="41">
        <v>2</v>
      </c>
      <c r="I6961" s="41">
        <v>4</v>
      </c>
      <c r="J6961" s="41">
        <v>10</v>
      </c>
      <c r="K6961" s="44">
        <v>1</v>
      </c>
      <c r="L6961" s="20">
        <v>6453972.1399999997</v>
      </c>
      <c r="M6961" s="19" t="s">
        <v>15954</v>
      </c>
      <c r="N6961" s="28" t="s">
        <v>15953</v>
      </c>
    </row>
    <row r="6962" spans="1:14" ht="45" x14ac:dyDescent="0.25">
      <c r="A6962" s="27" t="s">
        <v>6182</v>
      </c>
      <c r="B6962" s="19" t="s">
        <v>17021</v>
      </c>
      <c r="C6962" s="19" t="s">
        <v>16766</v>
      </c>
      <c r="D6962" s="38" t="s">
        <v>16076</v>
      </c>
      <c r="E6962" s="38" t="s">
        <v>7007</v>
      </c>
      <c r="F6962" s="41" t="s">
        <v>3897</v>
      </c>
      <c r="G6962" s="19" t="s">
        <v>614</v>
      </c>
      <c r="H6962" s="41">
        <v>2</v>
      </c>
      <c r="I6962" s="41">
        <v>4</v>
      </c>
      <c r="J6962" s="41">
        <v>10</v>
      </c>
      <c r="K6962" s="44">
        <v>1</v>
      </c>
      <c r="L6962" s="20">
        <v>6071923.8300000001</v>
      </c>
      <c r="M6962" s="19" t="s">
        <v>15954</v>
      </c>
      <c r="N6962" s="28" t="s">
        <v>15953</v>
      </c>
    </row>
    <row r="6963" spans="1:14" ht="60" x14ac:dyDescent="0.25">
      <c r="A6963" s="27" t="s">
        <v>6182</v>
      </c>
      <c r="B6963" s="19" t="s">
        <v>17021</v>
      </c>
      <c r="C6963" s="19" t="s">
        <v>16766</v>
      </c>
      <c r="D6963" s="38" t="s">
        <v>16076</v>
      </c>
      <c r="E6963" s="38" t="s">
        <v>7008</v>
      </c>
      <c r="F6963" s="41" t="s">
        <v>3897</v>
      </c>
      <c r="G6963" s="19" t="s">
        <v>614</v>
      </c>
      <c r="H6963" s="41">
        <v>2</v>
      </c>
      <c r="I6963" s="41">
        <v>4</v>
      </c>
      <c r="J6963" s="41">
        <v>10</v>
      </c>
      <c r="K6963" s="44">
        <v>1</v>
      </c>
      <c r="L6963" s="20">
        <v>6684857.1299999999</v>
      </c>
      <c r="M6963" s="19" t="s">
        <v>15954</v>
      </c>
      <c r="N6963" s="28" t="s">
        <v>15953</v>
      </c>
    </row>
    <row r="6964" spans="1:14" ht="45" x14ac:dyDescent="0.25">
      <c r="A6964" s="27" t="s">
        <v>6182</v>
      </c>
      <c r="B6964" s="19" t="s">
        <v>17021</v>
      </c>
      <c r="C6964" s="19" t="s">
        <v>16766</v>
      </c>
      <c r="D6964" s="38" t="s">
        <v>16076</v>
      </c>
      <c r="E6964" s="38" t="s">
        <v>7009</v>
      </c>
      <c r="F6964" s="41" t="s">
        <v>3897</v>
      </c>
      <c r="G6964" s="19" t="s">
        <v>614</v>
      </c>
      <c r="H6964" s="41">
        <v>2</v>
      </c>
      <c r="I6964" s="41">
        <v>4</v>
      </c>
      <c r="J6964" s="41">
        <v>10</v>
      </c>
      <c r="K6964" s="44">
        <v>1</v>
      </c>
      <c r="L6964" s="20">
        <v>5318386.08</v>
      </c>
      <c r="M6964" s="19" t="s">
        <v>15954</v>
      </c>
      <c r="N6964" s="28" t="s">
        <v>15953</v>
      </c>
    </row>
    <row r="6965" spans="1:14" ht="45" x14ac:dyDescent="0.25">
      <c r="A6965" s="27" t="s">
        <v>6182</v>
      </c>
      <c r="B6965" s="19" t="s">
        <v>17021</v>
      </c>
      <c r="C6965" s="19" t="s">
        <v>16766</v>
      </c>
      <c r="D6965" s="38" t="s">
        <v>16076</v>
      </c>
      <c r="E6965" s="38" t="s">
        <v>7010</v>
      </c>
      <c r="F6965" s="41" t="s">
        <v>3897</v>
      </c>
      <c r="G6965" s="19" t="s">
        <v>614</v>
      </c>
      <c r="H6965" s="41">
        <v>2</v>
      </c>
      <c r="I6965" s="41">
        <v>4</v>
      </c>
      <c r="J6965" s="41">
        <v>10</v>
      </c>
      <c r="K6965" s="44">
        <v>1</v>
      </c>
      <c r="L6965" s="20">
        <v>4844817.25</v>
      </c>
      <c r="M6965" s="19" t="s">
        <v>15954</v>
      </c>
      <c r="N6965" s="28" t="s">
        <v>15953</v>
      </c>
    </row>
    <row r="6966" spans="1:14" ht="60" x14ac:dyDescent="0.25">
      <c r="A6966" s="27" t="s">
        <v>6182</v>
      </c>
      <c r="B6966" s="19" t="s">
        <v>17021</v>
      </c>
      <c r="C6966" s="19" t="s">
        <v>16766</v>
      </c>
      <c r="D6966" s="38" t="s">
        <v>16076</v>
      </c>
      <c r="E6966" s="38" t="s">
        <v>7011</v>
      </c>
      <c r="F6966" s="41" t="s">
        <v>3897</v>
      </c>
      <c r="G6966" s="19" t="s">
        <v>614</v>
      </c>
      <c r="H6966" s="41">
        <v>2</v>
      </c>
      <c r="I6966" s="41">
        <v>4</v>
      </c>
      <c r="J6966" s="41">
        <v>10</v>
      </c>
      <c r="K6966" s="44">
        <v>1</v>
      </c>
      <c r="L6966" s="20">
        <v>4403562.87</v>
      </c>
      <c r="M6966" s="19" t="s">
        <v>15954</v>
      </c>
      <c r="N6966" s="28" t="s">
        <v>15953</v>
      </c>
    </row>
    <row r="6967" spans="1:14" ht="60" x14ac:dyDescent="0.25">
      <c r="A6967" s="27" t="s">
        <v>6182</v>
      </c>
      <c r="B6967" s="19" t="s">
        <v>17021</v>
      </c>
      <c r="C6967" s="19" t="s">
        <v>16766</v>
      </c>
      <c r="D6967" s="38" t="s">
        <v>16076</v>
      </c>
      <c r="E6967" s="38" t="s">
        <v>7012</v>
      </c>
      <c r="F6967" s="41" t="s">
        <v>3897</v>
      </c>
      <c r="G6967" s="19" t="s">
        <v>614</v>
      </c>
      <c r="H6967" s="41">
        <v>2</v>
      </c>
      <c r="I6967" s="41">
        <v>4</v>
      </c>
      <c r="J6967" s="41">
        <v>10</v>
      </c>
      <c r="K6967" s="44">
        <v>1</v>
      </c>
      <c r="L6967" s="20">
        <v>4634823.9000000004</v>
      </c>
      <c r="M6967" s="19" t="s">
        <v>15954</v>
      </c>
      <c r="N6967" s="28" t="s">
        <v>15953</v>
      </c>
    </row>
    <row r="6968" spans="1:14" ht="45" x14ac:dyDescent="0.25">
      <c r="A6968" s="27" t="s">
        <v>6182</v>
      </c>
      <c r="B6968" s="19" t="s">
        <v>17021</v>
      </c>
      <c r="C6968" s="19" t="s">
        <v>16766</v>
      </c>
      <c r="D6968" s="38" t="s">
        <v>16076</v>
      </c>
      <c r="E6968" s="38" t="s">
        <v>7013</v>
      </c>
      <c r="F6968" s="41" t="s">
        <v>3897</v>
      </c>
      <c r="G6968" s="19" t="s">
        <v>614</v>
      </c>
      <c r="H6968" s="41">
        <v>2</v>
      </c>
      <c r="I6968" s="41">
        <v>4</v>
      </c>
      <c r="J6968" s="41">
        <v>10</v>
      </c>
      <c r="K6968" s="44">
        <v>1</v>
      </c>
      <c r="L6968" s="20">
        <v>3848957.42</v>
      </c>
      <c r="M6968" s="19" t="s">
        <v>15954</v>
      </c>
      <c r="N6968" s="28" t="s">
        <v>15953</v>
      </c>
    </row>
    <row r="6969" spans="1:14" ht="45" x14ac:dyDescent="0.25">
      <c r="A6969" s="27" t="s">
        <v>6182</v>
      </c>
      <c r="B6969" s="19" t="s">
        <v>17021</v>
      </c>
      <c r="C6969" s="19" t="s">
        <v>16766</v>
      </c>
      <c r="D6969" s="38" t="s">
        <v>16076</v>
      </c>
      <c r="E6969" s="38" t="s">
        <v>7014</v>
      </c>
      <c r="F6969" s="41" t="s">
        <v>3897</v>
      </c>
      <c r="G6969" s="19" t="s">
        <v>614</v>
      </c>
      <c r="H6969" s="41">
        <v>2</v>
      </c>
      <c r="I6969" s="41">
        <v>4</v>
      </c>
      <c r="J6969" s="41">
        <v>10</v>
      </c>
      <c r="K6969" s="44">
        <v>1</v>
      </c>
      <c r="L6969" s="20">
        <v>6191788.96</v>
      </c>
      <c r="M6969" s="19" t="s">
        <v>15954</v>
      </c>
      <c r="N6969" s="28" t="s">
        <v>15953</v>
      </c>
    </row>
    <row r="6970" spans="1:14" ht="45" x14ac:dyDescent="0.25">
      <c r="A6970" s="27" t="s">
        <v>6182</v>
      </c>
      <c r="B6970" s="19" t="s">
        <v>17021</v>
      </c>
      <c r="C6970" s="19" t="s">
        <v>16766</v>
      </c>
      <c r="D6970" s="38" t="s">
        <v>16076</v>
      </c>
      <c r="E6970" s="38" t="s">
        <v>7015</v>
      </c>
      <c r="F6970" s="41" t="s">
        <v>3897</v>
      </c>
      <c r="G6970" s="19" t="s">
        <v>614</v>
      </c>
      <c r="H6970" s="41">
        <v>2</v>
      </c>
      <c r="I6970" s="41">
        <v>4</v>
      </c>
      <c r="J6970" s="41">
        <v>10</v>
      </c>
      <c r="K6970" s="44">
        <v>1</v>
      </c>
      <c r="L6970" s="20">
        <v>3494675.38</v>
      </c>
      <c r="M6970" s="19" t="s">
        <v>15954</v>
      </c>
      <c r="N6970" s="28" t="s">
        <v>15953</v>
      </c>
    </row>
    <row r="6971" spans="1:14" ht="45" x14ac:dyDescent="0.25">
      <c r="A6971" s="27" t="s">
        <v>6182</v>
      </c>
      <c r="B6971" s="19" t="s">
        <v>17021</v>
      </c>
      <c r="C6971" s="19" t="s">
        <v>16766</v>
      </c>
      <c r="D6971" s="38" t="s">
        <v>16076</v>
      </c>
      <c r="E6971" s="38" t="s">
        <v>7016</v>
      </c>
      <c r="F6971" s="41" t="s">
        <v>3897</v>
      </c>
      <c r="G6971" s="19" t="s">
        <v>614</v>
      </c>
      <c r="H6971" s="41">
        <v>2</v>
      </c>
      <c r="I6971" s="41">
        <v>4</v>
      </c>
      <c r="J6971" s="41">
        <v>10</v>
      </c>
      <c r="K6971" s="44">
        <v>1</v>
      </c>
      <c r="L6971" s="20">
        <v>1790891.69</v>
      </c>
      <c r="M6971" s="19" t="s">
        <v>15954</v>
      </c>
      <c r="N6971" s="28" t="s">
        <v>15953</v>
      </c>
    </row>
    <row r="6972" spans="1:14" ht="45" x14ac:dyDescent="0.25">
      <c r="A6972" s="27" t="s">
        <v>6182</v>
      </c>
      <c r="B6972" s="19" t="s">
        <v>17021</v>
      </c>
      <c r="C6972" s="19" t="s">
        <v>16766</v>
      </c>
      <c r="D6972" s="38" t="s">
        <v>16076</v>
      </c>
      <c r="E6972" s="38" t="s">
        <v>7017</v>
      </c>
      <c r="F6972" s="41" t="s">
        <v>3897</v>
      </c>
      <c r="G6972" s="19" t="s">
        <v>614</v>
      </c>
      <c r="H6972" s="41">
        <v>2</v>
      </c>
      <c r="I6972" s="41">
        <v>4</v>
      </c>
      <c r="J6972" s="41">
        <v>10</v>
      </c>
      <c r="K6972" s="44">
        <v>1</v>
      </c>
      <c r="L6972" s="20">
        <v>3528971.18</v>
      </c>
      <c r="M6972" s="19" t="s">
        <v>15954</v>
      </c>
      <c r="N6972" s="28" t="s">
        <v>15953</v>
      </c>
    </row>
    <row r="6973" spans="1:14" ht="45" x14ac:dyDescent="0.25">
      <c r="A6973" s="27" t="s">
        <v>6182</v>
      </c>
      <c r="B6973" s="19" t="s">
        <v>17021</v>
      </c>
      <c r="C6973" s="19" t="s">
        <v>16766</v>
      </c>
      <c r="D6973" s="38" t="s">
        <v>16076</v>
      </c>
      <c r="E6973" s="38" t="s">
        <v>7018</v>
      </c>
      <c r="F6973" s="41" t="s">
        <v>3897</v>
      </c>
      <c r="G6973" s="19" t="s">
        <v>614</v>
      </c>
      <c r="H6973" s="41">
        <v>2</v>
      </c>
      <c r="I6973" s="41">
        <v>4</v>
      </c>
      <c r="J6973" s="41">
        <v>10</v>
      </c>
      <c r="K6973" s="44">
        <v>1</v>
      </c>
      <c r="L6973" s="20">
        <v>5787885.1100000003</v>
      </c>
      <c r="M6973" s="19" t="s">
        <v>15954</v>
      </c>
      <c r="N6973" s="28" t="s">
        <v>15953</v>
      </c>
    </row>
    <row r="6974" spans="1:14" ht="45" x14ac:dyDescent="0.25">
      <c r="A6974" s="27" t="s">
        <v>6182</v>
      </c>
      <c r="B6974" s="19" t="s">
        <v>17021</v>
      </c>
      <c r="C6974" s="19" t="s">
        <v>16766</v>
      </c>
      <c r="D6974" s="38" t="s">
        <v>16076</v>
      </c>
      <c r="E6974" s="38" t="s">
        <v>7019</v>
      </c>
      <c r="F6974" s="41" t="s">
        <v>3897</v>
      </c>
      <c r="G6974" s="19" t="s">
        <v>614</v>
      </c>
      <c r="H6974" s="41">
        <v>2</v>
      </c>
      <c r="I6974" s="41">
        <v>4</v>
      </c>
      <c r="J6974" s="41">
        <v>10</v>
      </c>
      <c r="K6974" s="44">
        <v>1</v>
      </c>
      <c r="L6974" s="20">
        <v>4084713.08</v>
      </c>
      <c r="M6974" s="19" t="s">
        <v>15954</v>
      </c>
      <c r="N6974" s="28" t="s">
        <v>15953</v>
      </c>
    </row>
    <row r="6975" spans="1:14" ht="30" x14ac:dyDescent="0.25">
      <c r="A6975" s="27" t="s">
        <v>6182</v>
      </c>
      <c r="B6975" s="19" t="s">
        <v>17067</v>
      </c>
      <c r="C6975" s="19" t="s">
        <v>16902</v>
      </c>
      <c r="D6975" s="38" t="s">
        <v>16212</v>
      </c>
      <c r="E6975" s="38" t="s">
        <v>7020</v>
      </c>
      <c r="F6975" s="41" t="s">
        <v>4081</v>
      </c>
      <c r="G6975" s="19" t="s">
        <v>611</v>
      </c>
      <c r="H6975" s="41">
        <v>2</v>
      </c>
      <c r="I6975" s="41">
        <v>3</v>
      </c>
      <c r="J6975" s="41">
        <v>10</v>
      </c>
      <c r="K6975" s="44">
        <v>1</v>
      </c>
      <c r="L6975" s="20">
        <v>10500000</v>
      </c>
      <c r="M6975" s="19" t="s">
        <v>15954</v>
      </c>
      <c r="N6975" s="28" t="s">
        <v>15953</v>
      </c>
    </row>
    <row r="6976" spans="1:14" ht="45" x14ac:dyDescent="0.25">
      <c r="A6976" s="27" t="s">
        <v>6182</v>
      </c>
      <c r="B6976" s="19" t="s">
        <v>17021</v>
      </c>
      <c r="C6976" s="19" t="s">
        <v>16785</v>
      </c>
      <c r="D6976" s="38" t="s">
        <v>16095</v>
      </c>
      <c r="E6976" s="38" t="s">
        <v>7021</v>
      </c>
      <c r="F6976" s="41" t="s">
        <v>3918</v>
      </c>
      <c r="G6976" s="19" t="s">
        <v>611</v>
      </c>
      <c r="H6976" s="41">
        <v>2</v>
      </c>
      <c r="I6976" s="41">
        <v>5</v>
      </c>
      <c r="J6976" s="41">
        <v>10</v>
      </c>
      <c r="K6976" s="44">
        <v>1</v>
      </c>
      <c r="L6976" s="20">
        <v>4100000</v>
      </c>
      <c r="M6976" s="19" t="s">
        <v>15954</v>
      </c>
      <c r="N6976" s="28" t="s">
        <v>15953</v>
      </c>
    </row>
    <row r="6977" spans="1:14" ht="60" x14ac:dyDescent="0.25">
      <c r="A6977" s="27" t="s">
        <v>6182</v>
      </c>
      <c r="B6977" s="19" t="s">
        <v>17021</v>
      </c>
      <c r="C6977" s="19" t="s">
        <v>16761</v>
      </c>
      <c r="D6977" s="38" t="s">
        <v>16071</v>
      </c>
      <c r="E6977" s="38" t="s">
        <v>7022</v>
      </c>
      <c r="F6977" s="41" t="s">
        <v>7023</v>
      </c>
      <c r="G6977" s="19" t="s">
        <v>614</v>
      </c>
      <c r="H6977" s="41">
        <v>2</v>
      </c>
      <c r="I6977" s="41">
        <v>5</v>
      </c>
      <c r="J6977" s="41">
        <v>10</v>
      </c>
      <c r="K6977" s="44">
        <v>1</v>
      </c>
      <c r="L6977" s="20">
        <v>72257600.809999987</v>
      </c>
      <c r="M6977" s="19" t="s">
        <v>15954</v>
      </c>
      <c r="N6977" s="28" t="s">
        <v>15953</v>
      </c>
    </row>
    <row r="6978" spans="1:14" ht="45" x14ac:dyDescent="0.25">
      <c r="A6978" s="27" t="s">
        <v>6182</v>
      </c>
      <c r="B6978" s="19" t="s">
        <v>17021</v>
      </c>
      <c r="C6978" s="19" t="s">
        <v>16785</v>
      </c>
      <c r="D6978" s="38" t="s">
        <v>16095</v>
      </c>
      <c r="E6978" s="38" t="s">
        <v>7024</v>
      </c>
      <c r="F6978" s="41" t="s">
        <v>3929</v>
      </c>
      <c r="G6978" s="19" t="s">
        <v>611</v>
      </c>
      <c r="H6978" s="41">
        <v>2</v>
      </c>
      <c r="I6978" s="41">
        <v>5</v>
      </c>
      <c r="J6978" s="41">
        <v>10</v>
      </c>
      <c r="K6978" s="44">
        <v>1</v>
      </c>
      <c r="L6978" s="20">
        <v>466480</v>
      </c>
      <c r="M6978" s="19" t="s">
        <v>15954</v>
      </c>
      <c r="N6978" s="28" t="s">
        <v>15953</v>
      </c>
    </row>
    <row r="6979" spans="1:14" ht="45" x14ac:dyDescent="0.25">
      <c r="A6979" s="27" t="s">
        <v>6182</v>
      </c>
      <c r="B6979" s="19" t="s">
        <v>17021</v>
      </c>
      <c r="C6979" s="19" t="s">
        <v>16785</v>
      </c>
      <c r="D6979" s="38" t="s">
        <v>16095</v>
      </c>
      <c r="E6979" s="38" t="s">
        <v>7025</v>
      </c>
      <c r="F6979" s="41" t="s">
        <v>3676</v>
      </c>
      <c r="G6979" s="19" t="s">
        <v>611</v>
      </c>
      <c r="H6979" s="41">
        <v>2</v>
      </c>
      <c r="I6979" s="41">
        <v>5</v>
      </c>
      <c r="J6979" s="41">
        <v>10</v>
      </c>
      <c r="K6979" s="44">
        <v>1</v>
      </c>
      <c r="L6979" s="20">
        <v>1433519</v>
      </c>
      <c r="M6979" s="19" t="s">
        <v>15954</v>
      </c>
      <c r="N6979" s="28" t="s">
        <v>15953</v>
      </c>
    </row>
    <row r="6980" spans="1:14" ht="45" x14ac:dyDescent="0.25">
      <c r="A6980" s="27" t="s">
        <v>6182</v>
      </c>
      <c r="B6980" s="19" t="s">
        <v>17021</v>
      </c>
      <c r="C6980" s="19" t="s">
        <v>16766</v>
      </c>
      <c r="D6980" s="38" t="s">
        <v>16076</v>
      </c>
      <c r="E6980" s="38" t="s">
        <v>7026</v>
      </c>
      <c r="F6980" s="41" t="s">
        <v>156</v>
      </c>
      <c r="G6980" s="19" t="s">
        <v>611</v>
      </c>
      <c r="H6980" s="41">
        <v>5</v>
      </c>
      <c r="I6980" s="41">
        <v>5</v>
      </c>
      <c r="J6980" s="41">
        <v>10</v>
      </c>
      <c r="K6980" s="44">
        <v>1</v>
      </c>
      <c r="L6980" s="20">
        <v>8000000</v>
      </c>
      <c r="M6980" s="19" t="s">
        <v>15954</v>
      </c>
      <c r="N6980" s="28" t="s">
        <v>15953</v>
      </c>
    </row>
    <row r="6981" spans="1:14" x14ac:dyDescent="0.25">
      <c r="A6981" s="27" t="s">
        <v>6182</v>
      </c>
      <c r="B6981" s="19" t="s">
        <v>15949</v>
      </c>
      <c r="C6981" s="19" t="s">
        <v>15949</v>
      </c>
      <c r="D6981" s="38" t="s">
        <v>16223</v>
      </c>
      <c r="E6981" s="38" t="s">
        <v>7027</v>
      </c>
      <c r="F6981" s="41" t="s">
        <v>4179</v>
      </c>
      <c r="G6981" s="19" t="s">
        <v>949</v>
      </c>
      <c r="H6981" s="41">
        <v>1</v>
      </c>
      <c r="I6981" s="41">
        <v>12</v>
      </c>
      <c r="J6981" s="41">
        <v>10</v>
      </c>
      <c r="K6981" s="44">
        <v>1</v>
      </c>
      <c r="L6981" s="20">
        <v>5976907</v>
      </c>
      <c r="M6981" s="19" t="s">
        <v>15954</v>
      </c>
      <c r="N6981" s="28" t="s">
        <v>15953</v>
      </c>
    </row>
    <row r="6982" spans="1:14" ht="30" x14ac:dyDescent="0.25">
      <c r="A6982" s="27" t="s">
        <v>6182</v>
      </c>
      <c r="B6982" s="19" t="s">
        <v>15949</v>
      </c>
      <c r="C6982" s="19" t="s">
        <v>15949</v>
      </c>
      <c r="D6982" s="38" t="s">
        <v>16223</v>
      </c>
      <c r="E6982" s="38" t="s">
        <v>7028</v>
      </c>
      <c r="F6982" s="41" t="s">
        <v>4179</v>
      </c>
      <c r="G6982" s="19" t="s">
        <v>949</v>
      </c>
      <c r="H6982" s="41">
        <v>1</v>
      </c>
      <c r="I6982" s="41">
        <v>12</v>
      </c>
      <c r="J6982" s="41">
        <v>10</v>
      </c>
      <c r="K6982" s="44">
        <v>1</v>
      </c>
      <c r="L6982" s="20">
        <v>4616689</v>
      </c>
      <c r="M6982" s="19" t="s">
        <v>15954</v>
      </c>
      <c r="N6982" s="28" t="s">
        <v>15953</v>
      </c>
    </row>
    <row r="6983" spans="1:14" ht="30" x14ac:dyDescent="0.25">
      <c r="A6983" s="27" t="s">
        <v>6182</v>
      </c>
      <c r="B6983" s="19" t="s">
        <v>15949</v>
      </c>
      <c r="C6983" s="19" t="s">
        <v>15949</v>
      </c>
      <c r="D6983" s="38" t="s">
        <v>16223</v>
      </c>
      <c r="E6983" s="38" t="s">
        <v>7029</v>
      </c>
      <c r="F6983" s="41" t="s">
        <v>4179</v>
      </c>
      <c r="G6983" s="19" t="s">
        <v>949</v>
      </c>
      <c r="H6983" s="41">
        <v>1</v>
      </c>
      <c r="I6983" s="41">
        <v>12</v>
      </c>
      <c r="J6983" s="41">
        <v>10</v>
      </c>
      <c r="K6983" s="44">
        <v>1</v>
      </c>
      <c r="L6983" s="20">
        <v>5404514</v>
      </c>
      <c r="M6983" s="19" t="s">
        <v>15954</v>
      </c>
      <c r="N6983" s="28" t="s">
        <v>15953</v>
      </c>
    </row>
    <row r="6984" spans="1:14" ht="30" x14ac:dyDescent="0.25">
      <c r="A6984" s="27" t="s">
        <v>6182</v>
      </c>
      <c r="B6984" s="19" t="s">
        <v>15949</v>
      </c>
      <c r="C6984" s="19" t="s">
        <v>15949</v>
      </c>
      <c r="D6984" s="38" t="s">
        <v>16223</v>
      </c>
      <c r="E6984" s="38" t="s">
        <v>7030</v>
      </c>
      <c r="F6984" s="41" t="s">
        <v>4179</v>
      </c>
      <c r="G6984" s="19" t="s">
        <v>949</v>
      </c>
      <c r="H6984" s="41">
        <v>1</v>
      </c>
      <c r="I6984" s="41">
        <v>12</v>
      </c>
      <c r="J6984" s="41">
        <v>10</v>
      </c>
      <c r="K6984" s="44">
        <v>1</v>
      </c>
      <c r="L6984" s="20">
        <v>4786178</v>
      </c>
      <c r="M6984" s="19" t="s">
        <v>15954</v>
      </c>
      <c r="N6984" s="28" t="s">
        <v>15953</v>
      </c>
    </row>
    <row r="6985" spans="1:14" ht="30" x14ac:dyDescent="0.25">
      <c r="A6985" s="27" t="s">
        <v>6182</v>
      </c>
      <c r="B6985" s="19" t="s">
        <v>15949</v>
      </c>
      <c r="C6985" s="19" t="s">
        <v>15949</v>
      </c>
      <c r="D6985" s="38" t="s">
        <v>16223</v>
      </c>
      <c r="E6985" s="38" t="s">
        <v>7031</v>
      </c>
      <c r="F6985" s="41" t="s">
        <v>4179</v>
      </c>
      <c r="G6985" s="19" t="s">
        <v>949</v>
      </c>
      <c r="H6985" s="41">
        <v>1</v>
      </c>
      <c r="I6985" s="41">
        <v>12</v>
      </c>
      <c r="J6985" s="41">
        <v>10</v>
      </c>
      <c r="K6985" s="44">
        <v>1</v>
      </c>
      <c r="L6985" s="20">
        <v>4880014</v>
      </c>
      <c r="M6985" s="19" t="s">
        <v>15954</v>
      </c>
      <c r="N6985" s="28" t="s">
        <v>15953</v>
      </c>
    </row>
    <row r="6986" spans="1:14" x14ac:dyDescent="0.25">
      <c r="A6986" s="27" t="s">
        <v>6182</v>
      </c>
      <c r="B6986" s="19" t="s">
        <v>15949</v>
      </c>
      <c r="C6986" s="19" t="s">
        <v>15949</v>
      </c>
      <c r="D6986" s="38" t="s">
        <v>16223</v>
      </c>
      <c r="E6986" s="38" t="s">
        <v>7032</v>
      </c>
      <c r="F6986" s="41" t="s">
        <v>4179</v>
      </c>
      <c r="G6986" s="19" t="s">
        <v>949</v>
      </c>
      <c r="H6986" s="41">
        <v>1</v>
      </c>
      <c r="I6986" s="41">
        <v>12</v>
      </c>
      <c r="J6986" s="41">
        <v>10</v>
      </c>
      <c r="K6986" s="44">
        <v>1</v>
      </c>
      <c r="L6986" s="20">
        <v>7120620</v>
      </c>
      <c r="M6986" s="19" t="s">
        <v>15954</v>
      </c>
      <c r="N6986" s="28" t="s">
        <v>15953</v>
      </c>
    </row>
    <row r="6987" spans="1:14" ht="30" x14ac:dyDescent="0.25">
      <c r="A6987" s="27" t="s">
        <v>6182</v>
      </c>
      <c r="B6987" s="19" t="s">
        <v>15949</v>
      </c>
      <c r="C6987" s="19" t="s">
        <v>15949</v>
      </c>
      <c r="D6987" s="38" t="s">
        <v>16223</v>
      </c>
      <c r="E6987" s="38" t="s">
        <v>7033</v>
      </c>
      <c r="F6987" s="41" t="s">
        <v>4179</v>
      </c>
      <c r="G6987" s="19" t="s">
        <v>949</v>
      </c>
      <c r="H6987" s="41">
        <v>1</v>
      </c>
      <c r="I6987" s="41">
        <v>12</v>
      </c>
      <c r="J6987" s="41">
        <v>10</v>
      </c>
      <c r="K6987" s="44">
        <v>1</v>
      </c>
      <c r="L6987" s="20">
        <v>5494360</v>
      </c>
      <c r="M6987" s="19" t="s">
        <v>15954</v>
      </c>
      <c r="N6987" s="28" t="s">
        <v>15953</v>
      </c>
    </row>
    <row r="6988" spans="1:14" ht="30" x14ac:dyDescent="0.25">
      <c r="A6988" s="27" t="s">
        <v>6182</v>
      </c>
      <c r="B6988" s="19" t="s">
        <v>15949</v>
      </c>
      <c r="C6988" s="19" t="s">
        <v>15949</v>
      </c>
      <c r="D6988" s="38" t="s">
        <v>16223</v>
      </c>
      <c r="E6988" s="38" t="s">
        <v>7034</v>
      </c>
      <c r="F6988" s="41" t="s">
        <v>4179</v>
      </c>
      <c r="G6988" s="19" t="s">
        <v>949</v>
      </c>
      <c r="H6988" s="41">
        <v>1</v>
      </c>
      <c r="I6988" s="41">
        <v>12</v>
      </c>
      <c r="J6988" s="41">
        <v>10</v>
      </c>
      <c r="K6988" s="44">
        <v>1</v>
      </c>
      <c r="L6988" s="20">
        <v>5941723</v>
      </c>
      <c r="M6988" s="19" t="s">
        <v>15954</v>
      </c>
      <c r="N6988" s="28" t="s">
        <v>15953</v>
      </c>
    </row>
    <row r="6989" spans="1:14" x14ac:dyDescent="0.25">
      <c r="A6989" s="27" t="s">
        <v>6182</v>
      </c>
      <c r="B6989" s="19" t="s">
        <v>15949</v>
      </c>
      <c r="C6989" s="19" t="s">
        <v>15949</v>
      </c>
      <c r="D6989" s="38" t="s">
        <v>16223</v>
      </c>
      <c r="E6989" s="38" t="s">
        <v>7035</v>
      </c>
      <c r="F6989" s="41" t="s">
        <v>4179</v>
      </c>
      <c r="G6989" s="19" t="s">
        <v>949</v>
      </c>
      <c r="H6989" s="41">
        <v>1</v>
      </c>
      <c r="I6989" s="41">
        <v>12</v>
      </c>
      <c r="J6989" s="41">
        <v>10</v>
      </c>
      <c r="K6989" s="44">
        <v>1</v>
      </c>
      <c r="L6989" s="20">
        <v>5703311</v>
      </c>
      <c r="M6989" s="19" t="s">
        <v>15954</v>
      </c>
      <c r="N6989" s="28" t="s">
        <v>15953</v>
      </c>
    </row>
    <row r="6990" spans="1:14" x14ac:dyDescent="0.25">
      <c r="A6990" s="27" t="s">
        <v>6182</v>
      </c>
      <c r="B6990" s="19" t="s">
        <v>15949</v>
      </c>
      <c r="C6990" s="19" t="s">
        <v>15949</v>
      </c>
      <c r="D6990" s="38" t="s">
        <v>16223</v>
      </c>
      <c r="E6990" s="38" t="s">
        <v>7036</v>
      </c>
      <c r="F6990" s="41" t="s">
        <v>4179</v>
      </c>
      <c r="G6990" s="19" t="s">
        <v>949</v>
      </c>
      <c r="H6990" s="41">
        <v>1</v>
      </c>
      <c r="I6990" s="41">
        <v>12</v>
      </c>
      <c r="J6990" s="41">
        <v>10</v>
      </c>
      <c r="K6990" s="44">
        <v>1</v>
      </c>
      <c r="L6990" s="20">
        <v>65000000</v>
      </c>
      <c r="M6990" s="19" t="s">
        <v>15954</v>
      </c>
      <c r="N6990" s="28" t="s">
        <v>15953</v>
      </c>
    </row>
    <row r="6991" spans="1:14" ht="45" x14ac:dyDescent="0.25">
      <c r="A6991" s="27" t="s">
        <v>6182</v>
      </c>
      <c r="B6991" s="19" t="s">
        <v>17065</v>
      </c>
      <c r="C6991" s="19" t="s">
        <v>16878</v>
      </c>
      <c r="D6991" s="38" t="s">
        <v>16188</v>
      </c>
      <c r="E6991" s="38" t="s">
        <v>7037</v>
      </c>
      <c r="F6991" s="41" t="s">
        <v>610</v>
      </c>
      <c r="G6991" s="19" t="s">
        <v>614</v>
      </c>
      <c r="H6991" s="41">
        <v>2</v>
      </c>
      <c r="I6991" s="41">
        <v>5</v>
      </c>
      <c r="J6991" s="41">
        <v>10</v>
      </c>
      <c r="K6991" s="44">
        <v>1</v>
      </c>
      <c r="L6991" s="20">
        <v>77592082.669999987</v>
      </c>
      <c r="M6991" s="19" t="s">
        <v>15954</v>
      </c>
      <c r="N6991" s="28" t="s">
        <v>15953</v>
      </c>
    </row>
    <row r="6992" spans="1:14" ht="45" x14ac:dyDescent="0.25">
      <c r="A6992" s="27" t="s">
        <v>6182</v>
      </c>
      <c r="B6992" s="19" t="s">
        <v>17065</v>
      </c>
      <c r="C6992" s="19" t="s">
        <v>16878</v>
      </c>
      <c r="D6992" s="38" t="s">
        <v>16188</v>
      </c>
      <c r="E6992" s="38" t="s">
        <v>7038</v>
      </c>
      <c r="F6992" s="41" t="s">
        <v>610</v>
      </c>
      <c r="G6992" s="19" t="s">
        <v>614</v>
      </c>
      <c r="H6992" s="41">
        <v>2</v>
      </c>
      <c r="I6992" s="41">
        <v>5</v>
      </c>
      <c r="J6992" s="41">
        <v>10</v>
      </c>
      <c r="K6992" s="44">
        <v>1</v>
      </c>
      <c r="L6992" s="20">
        <v>38796000.890000008</v>
      </c>
      <c r="M6992" s="19" t="s">
        <v>15954</v>
      </c>
      <c r="N6992" s="28" t="s">
        <v>15953</v>
      </c>
    </row>
    <row r="6993" spans="1:14" ht="45" x14ac:dyDescent="0.25">
      <c r="A6993" s="27" t="s">
        <v>6182</v>
      </c>
      <c r="B6993" s="19" t="s">
        <v>17025</v>
      </c>
      <c r="C6993" s="19" t="s">
        <v>16768</v>
      </c>
      <c r="D6993" s="38" t="s">
        <v>16078</v>
      </c>
      <c r="E6993" s="38" t="s">
        <v>7027</v>
      </c>
      <c r="F6993" s="41" t="s">
        <v>5688</v>
      </c>
      <c r="G6993" s="19" t="s">
        <v>949</v>
      </c>
      <c r="H6993" s="41">
        <v>1</v>
      </c>
      <c r="I6993" s="41">
        <v>12</v>
      </c>
      <c r="J6993" s="41">
        <v>10</v>
      </c>
      <c r="K6993" s="44">
        <v>1</v>
      </c>
      <c r="L6993" s="20">
        <v>20834039</v>
      </c>
      <c r="M6993" s="19" t="s">
        <v>15954</v>
      </c>
      <c r="N6993" s="28" t="s">
        <v>15953</v>
      </c>
    </row>
    <row r="6994" spans="1:14" ht="45" x14ac:dyDescent="0.25">
      <c r="A6994" s="27" t="s">
        <v>6182</v>
      </c>
      <c r="B6994" s="19" t="s">
        <v>17025</v>
      </c>
      <c r="C6994" s="19" t="s">
        <v>16768</v>
      </c>
      <c r="D6994" s="38" t="s">
        <v>16078</v>
      </c>
      <c r="E6994" s="38" t="s">
        <v>7028</v>
      </c>
      <c r="F6994" s="41" t="s">
        <v>5688</v>
      </c>
      <c r="G6994" s="19" t="s">
        <v>949</v>
      </c>
      <c r="H6994" s="41">
        <v>1</v>
      </c>
      <c r="I6994" s="41">
        <v>12</v>
      </c>
      <c r="J6994" s="41">
        <v>10</v>
      </c>
      <c r="K6994" s="44">
        <v>1</v>
      </c>
      <c r="L6994" s="20">
        <v>30759161</v>
      </c>
      <c r="M6994" s="19" t="s">
        <v>15954</v>
      </c>
      <c r="N6994" s="28" t="s">
        <v>15953</v>
      </c>
    </row>
    <row r="6995" spans="1:14" ht="45" x14ac:dyDescent="0.25">
      <c r="A6995" s="27" t="s">
        <v>6182</v>
      </c>
      <c r="B6995" s="19" t="s">
        <v>17025</v>
      </c>
      <c r="C6995" s="19" t="s">
        <v>16768</v>
      </c>
      <c r="D6995" s="38" t="s">
        <v>16078</v>
      </c>
      <c r="E6995" s="38" t="s">
        <v>7029</v>
      </c>
      <c r="F6995" s="41" t="s">
        <v>5688</v>
      </c>
      <c r="G6995" s="19" t="s">
        <v>949</v>
      </c>
      <c r="H6995" s="41">
        <v>1</v>
      </c>
      <c r="I6995" s="41">
        <v>12</v>
      </c>
      <c r="J6995" s="41">
        <v>10</v>
      </c>
      <c r="K6995" s="44">
        <v>1</v>
      </c>
      <c r="L6995" s="20">
        <v>36030096</v>
      </c>
      <c r="M6995" s="19" t="s">
        <v>15954</v>
      </c>
      <c r="N6995" s="28" t="s">
        <v>15953</v>
      </c>
    </row>
    <row r="6996" spans="1:14" ht="45" x14ac:dyDescent="0.25">
      <c r="A6996" s="27" t="s">
        <v>6182</v>
      </c>
      <c r="B6996" s="19" t="s">
        <v>17025</v>
      </c>
      <c r="C6996" s="19" t="s">
        <v>16768</v>
      </c>
      <c r="D6996" s="38" t="s">
        <v>16078</v>
      </c>
      <c r="E6996" s="38" t="s">
        <v>7030</v>
      </c>
      <c r="F6996" s="41" t="s">
        <v>5688</v>
      </c>
      <c r="G6996" s="19" t="s">
        <v>949</v>
      </c>
      <c r="H6996" s="41">
        <v>1</v>
      </c>
      <c r="I6996" s="41">
        <v>12</v>
      </c>
      <c r="J6996" s="41">
        <v>10</v>
      </c>
      <c r="K6996" s="44">
        <v>1</v>
      </c>
      <c r="L6996" s="20">
        <v>31907852</v>
      </c>
      <c r="M6996" s="19" t="s">
        <v>15954</v>
      </c>
      <c r="N6996" s="28" t="s">
        <v>15953</v>
      </c>
    </row>
    <row r="6997" spans="1:14" ht="45" x14ac:dyDescent="0.25">
      <c r="A6997" s="27" t="s">
        <v>6182</v>
      </c>
      <c r="B6997" s="19" t="s">
        <v>17025</v>
      </c>
      <c r="C6997" s="19" t="s">
        <v>16768</v>
      </c>
      <c r="D6997" s="38" t="s">
        <v>16078</v>
      </c>
      <c r="E6997" s="38" t="s">
        <v>7031</v>
      </c>
      <c r="F6997" s="41" t="s">
        <v>5688</v>
      </c>
      <c r="G6997" s="19" t="s">
        <v>949</v>
      </c>
      <c r="H6997" s="41">
        <v>1</v>
      </c>
      <c r="I6997" s="41">
        <v>12</v>
      </c>
      <c r="J6997" s="41">
        <v>10</v>
      </c>
      <c r="K6997" s="44">
        <v>1</v>
      </c>
      <c r="L6997" s="20">
        <v>32533426</v>
      </c>
      <c r="M6997" s="19" t="s">
        <v>15954</v>
      </c>
      <c r="N6997" s="28" t="s">
        <v>15953</v>
      </c>
    </row>
    <row r="6998" spans="1:14" ht="45" x14ac:dyDescent="0.25">
      <c r="A6998" s="27" t="s">
        <v>6182</v>
      </c>
      <c r="B6998" s="19" t="s">
        <v>17025</v>
      </c>
      <c r="C6998" s="19" t="s">
        <v>16768</v>
      </c>
      <c r="D6998" s="38" t="s">
        <v>16078</v>
      </c>
      <c r="E6998" s="38" t="s">
        <v>7032</v>
      </c>
      <c r="F6998" s="41" t="s">
        <v>5688</v>
      </c>
      <c r="G6998" s="19" t="s">
        <v>949</v>
      </c>
      <c r="H6998" s="41">
        <v>1</v>
      </c>
      <c r="I6998" s="41">
        <v>12</v>
      </c>
      <c r="J6998" s="41">
        <v>10</v>
      </c>
      <c r="K6998" s="44">
        <v>1</v>
      </c>
      <c r="L6998" s="20">
        <v>47470820</v>
      </c>
      <c r="M6998" s="19" t="s">
        <v>15954</v>
      </c>
      <c r="N6998" s="28" t="s">
        <v>15953</v>
      </c>
    </row>
    <row r="6999" spans="1:14" ht="45" x14ac:dyDescent="0.25">
      <c r="A6999" s="27" t="s">
        <v>6182</v>
      </c>
      <c r="B6999" s="19" t="s">
        <v>17025</v>
      </c>
      <c r="C6999" s="19" t="s">
        <v>16768</v>
      </c>
      <c r="D6999" s="38" t="s">
        <v>16078</v>
      </c>
      <c r="E6999" s="38" t="s">
        <v>7033</v>
      </c>
      <c r="F6999" s="41" t="s">
        <v>5688</v>
      </c>
      <c r="G6999" s="19" t="s">
        <v>949</v>
      </c>
      <c r="H6999" s="41">
        <v>1</v>
      </c>
      <c r="I6999" s="41">
        <v>12</v>
      </c>
      <c r="J6999" s="41">
        <v>10</v>
      </c>
      <c r="K6999" s="44">
        <v>1</v>
      </c>
      <c r="L6999" s="20">
        <v>35076840</v>
      </c>
      <c r="M6999" s="19" t="s">
        <v>15954</v>
      </c>
      <c r="N6999" s="28" t="s">
        <v>15953</v>
      </c>
    </row>
    <row r="7000" spans="1:14" ht="45" x14ac:dyDescent="0.25">
      <c r="A7000" s="27" t="s">
        <v>6182</v>
      </c>
      <c r="B7000" s="19" t="s">
        <v>17025</v>
      </c>
      <c r="C7000" s="19" t="s">
        <v>16768</v>
      </c>
      <c r="D7000" s="38" t="s">
        <v>16078</v>
      </c>
      <c r="E7000" s="38" t="s">
        <v>7034</v>
      </c>
      <c r="F7000" s="41" t="s">
        <v>5688</v>
      </c>
      <c r="G7000" s="19" t="s">
        <v>949</v>
      </c>
      <c r="H7000" s="41">
        <v>1</v>
      </c>
      <c r="I7000" s="41">
        <v>12</v>
      </c>
      <c r="J7000" s="41">
        <v>10</v>
      </c>
      <c r="K7000" s="44">
        <v>1</v>
      </c>
      <c r="L7000" s="20">
        <v>39611487</v>
      </c>
      <c r="M7000" s="19" t="s">
        <v>15954</v>
      </c>
      <c r="N7000" s="28" t="s">
        <v>15953</v>
      </c>
    </row>
    <row r="7001" spans="1:14" ht="45" x14ac:dyDescent="0.25">
      <c r="A7001" s="27" t="s">
        <v>6182</v>
      </c>
      <c r="B7001" s="19" t="s">
        <v>17025</v>
      </c>
      <c r="C7001" s="19" t="s">
        <v>16768</v>
      </c>
      <c r="D7001" s="38" t="s">
        <v>16078</v>
      </c>
      <c r="E7001" s="38" t="s">
        <v>7035</v>
      </c>
      <c r="F7001" s="41" t="s">
        <v>5688</v>
      </c>
      <c r="G7001" s="19" t="s">
        <v>949</v>
      </c>
      <c r="H7001" s="41">
        <v>1</v>
      </c>
      <c r="I7001" s="41">
        <v>12</v>
      </c>
      <c r="J7001" s="41">
        <v>10</v>
      </c>
      <c r="K7001" s="44">
        <v>1</v>
      </c>
      <c r="L7001" s="20">
        <v>38022079</v>
      </c>
      <c r="M7001" s="19" t="s">
        <v>15954</v>
      </c>
      <c r="N7001" s="28" t="s">
        <v>15953</v>
      </c>
    </row>
    <row r="7002" spans="1:14" ht="45" x14ac:dyDescent="0.25">
      <c r="A7002" s="27" t="s">
        <v>6182</v>
      </c>
      <c r="B7002" s="19" t="s">
        <v>17025</v>
      </c>
      <c r="C7002" s="19" t="s">
        <v>16768</v>
      </c>
      <c r="D7002" s="38" t="s">
        <v>16078</v>
      </c>
      <c r="E7002" s="38" t="s">
        <v>7039</v>
      </c>
      <c r="F7002" s="41" t="s">
        <v>5688</v>
      </c>
      <c r="G7002" s="19" t="s">
        <v>949</v>
      </c>
      <c r="H7002" s="41">
        <v>1</v>
      </c>
      <c r="I7002" s="41">
        <v>12</v>
      </c>
      <c r="J7002" s="41">
        <v>10</v>
      </c>
      <c r="K7002" s="44">
        <v>1</v>
      </c>
      <c r="L7002" s="20">
        <v>23671122</v>
      </c>
      <c r="M7002" s="19" t="s">
        <v>15954</v>
      </c>
      <c r="N7002" s="28" t="s">
        <v>15953</v>
      </c>
    </row>
    <row r="7003" spans="1:14" x14ac:dyDescent="0.25">
      <c r="A7003" s="27" t="s">
        <v>6182</v>
      </c>
      <c r="B7003" s="19" t="s">
        <v>15949</v>
      </c>
      <c r="C7003" s="19" t="s">
        <v>15949</v>
      </c>
      <c r="D7003" s="38" t="s">
        <v>16223</v>
      </c>
      <c r="E7003" s="38" t="s">
        <v>7039</v>
      </c>
      <c r="F7003" s="41" t="s">
        <v>5688</v>
      </c>
      <c r="G7003" s="19" t="s">
        <v>949</v>
      </c>
      <c r="H7003" s="41">
        <v>1</v>
      </c>
      <c r="I7003" s="41">
        <v>12</v>
      </c>
      <c r="J7003" s="41">
        <v>10</v>
      </c>
      <c r="K7003" s="44">
        <v>1</v>
      </c>
      <c r="L7003" s="20">
        <v>3550668</v>
      </c>
      <c r="M7003" s="19" t="s">
        <v>15954</v>
      </c>
      <c r="N7003" s="28" t="s">
        <v>15953</v>
      </c>
    </row>
    <row r="7004" spans="1:14" ht="45" x14ac:dyDescent="0.25">
      <c r="A7004" s="27" t="s">
        <v>6182</v>
      </c>
      <c r="B7004" s="19" t="s">
        <v>17025</v>
      </c>
      <c r="C7004" s="19" t="s">
        <v>16768</v>
      </c>
      <c r="D7004" s="38" t="s">
        <v>16078</v>
      </c>
      <c r="E7004" s="38" t="s">
        <v>7040</v>
      </c>
      <c r="F7004" s="41" t="s">
        <v>5688</v>
      </c>
      <c r="G7004" s="19" t="s">
        <v>949</v>
      </c>
      <c r="H7004" s="41">
        <v>1</v>
      </c>
      <c r="I7004" s="41">
        <v>12</v>
      </c>
      <c r="J7004" s="41">
        <v>10</v>
      </c>
      <c r="K7004" s="44">
        <v>1</v>
      </c>
      <c r="L7004" s="20">
        <v>21561480</v>
      </c>
      <c r="M7004" s="19" t="s">
        <v>15954</v>
      </c>
      <c r="N7004" s="28" t="s">
        <v>15953</v>
      </c>
    </row>
    <row r="7005" spans="1:14" ht="30" x14ac:dyDescent="0.25">
      <c r="A7005" s="27" t="s">
        <v>6182</v>
      </c>
      <c r="B7005" s="19" t="s">
        <v>15949</v>
      </c>
      <c r="C7005" s="19" t="s">
        <v>15949</v>
      </c>
      <c r="D7005" s="38" t="s">
        <v>16223</v>
      </c>
      <c r="E7005" s="38" t="s">
        <v>7040</v>
      </c>
      <c r="F7005" s="41" t="s">
        <v>5688</v>
      </c>
      <c r="G7005" s="19" t="s">
        <v>949</v>
      </c>
      <c r="H7005" s="41">
        <v>1</v>
      </c>
      <c r="I7005" s="41">
        <v>12</v>
      </c>
      <c r="J7005" s="41">
        <v>10</v>
      </c>
      <c r="K7005" s="44">
        <v>1</v>
      </c>
      <c r="L7005" s="20">
        <v>3234220</v>
      </c>
      <c r="M7005" s="19" t="s">
        <v>15954</v>
      </c>
      <c r="N7005" s="28" t="s">
        <v>15953</v>
      </c>
    </row>
    <row r="7006" spans="1:14" ht="45" x14ac:dyDescent="0.25">
      <c r="A7006" s="27" t="s">
        <v>6182</v>
      </c>
      <c r="B7006" s="19" t="s">
        <v>17025</v>
      </c>
      <c r="C7006" s="19" t="s">
        <v>16768</v>
      </c>
      <c r="D7006" s="38" t="s">
        <v>16078</v>
      </c>
      <c r="E7006" s="38" t="s">
        <v>7039</v>
      </c>
      <c r="F7006" s="41" t="s">
        <v>5688</v>
      </c>
      <c r="G7006" s="19" t="s">
        <v>949</v>
      </c>
      <c r="H7006" s="41">
        <v>1</v>
      </c>
      <c r="I7006" s="41">
        <v>12</v>
      </c>
      <c r="J7006" s="41">
        <v>10</v>
      </c>
      <c r="K7006" s="44">
        <v>1</v>
      </c>
      <c r="L7006" s="20">
        <v>41273426</v>
      </c>
      <c r="M7006" s="19" t="s">
        <v>15954</v>
      </c>
      <c r="N7006" s="28" t="s">
        <v>15953</v>
      </c>
    </row>
    <row r="7007" spans="1:14" x14ac:dyDescent="0.25">
      <c r="A7007" s="27" t="s">
        <v>6182</v>
      </c>
      <c r="B7007" s="19" t="s">
        <v>15949</v>
      </c>
      <c r="C7007" s="19" t="s">
        <v>15949</v>
      </c>
      <c r="D7007" s="38" t="s">
        <v>16223</v>
      </c>
      <c r="E7007" s="38" t="s">
        <v>7039</v>
      </c>
      <c r="F7007" s="41" t="s">
        <v>5688</v>
      </c>
      <c r="G7007" s="19" t="s">
        <v>949</v>
      </c>
      <c r="H7007" s="41">
        <v>1</v>
      </c>
      <c r="I7007" s="41">
        <v>12</v>
      </c>
      <c r="J7007" s="41">
        <v>10</v>
      </c>
      <c r="K7007" s="44">
        <v>1</v>
      </c>
      <c r="L7007" s="20">
        <v>6191014</v>
      </c>
      <c r="M7007" s="19" t="s">
        <v>15954</v>
      </c>
      <c r="N7007" s="28" t="s">
        <v>15953</v>
      </c>
    </row>
    <row r="7008" spans="1:14" ht="45" x14ac:dyDescent="0.25">
      <c r="A7008" s="27" t="s">
        <v>6182</v>
      </c>
      <c r="B7008" s="19" t="s">
        <v>17021</v>
      </c>
      <c r="C7008" s="19" t="s">
        <v>16766</v>
      </c>
      <c r="D7008" s="38" t="s">
        <v>16076</v>
      </c>
      <c r="E7008" s="38" t="s">
        <v>7041</v>
      </c>
      <c r="F7008" s="41">
        <v>78181500</v>
      </c>
      <c r="G7008" s="19" t="s">
        <v>614</v>
      </c>
      <c r="H7008" s="41">
        <v>5</v>
      </c>
      <c r="I7008" s="41">
        <v>2</v>
      </c>
      <c r="J7008" s="41">
        <v>10</v>
      </c>
      <c r="K7008" s="44">
        <v>1</v>
      </c>
      <c r="L7008" s="20">
        <v>34528522.350000001</v>
      </c>
      <c r="M7008" s="19" t="s">
        <v>15954</v>
      </c>
      <c r="N7008" s="28" t="s">
        <v>15953</v>
      </c>
    </row>
    <row r="7009" spans="1:14" ht="45" x14ac:dyDescent="0.25">
      <c r="A7009" s="27" t="s">
        <v>6182</v>
      </c>
      <c r="B7009" s="19" t="s">
        <v>17021</v>
      </c>
      <c r="C7009" s="19" t="s">
        <v>16785</v>
      </c>
      <c r="D7009" s="38" t="s">
        <v>16095</v>
      </c>
      <c r="E7009" s="38" t="s">
        <v>7042</v>
      </c>
      <c r="F7009" s="41">
        <v>24101619</v>
      </c>
      <c r="G7009" s="19" t="s">
        <v>614</v>
      </c>
      <c r="H7009" s="41">
        <v>5</v>
      </c>
      <c r="I7009" s="41">
        <v>2</v>
      </c>
      <c r="J7009" s="41">
        <v>10</v>
      </c>
      <c r="K7009" s="44">
        <v>1</v>
      </c>
      <c r="L7009" s="20">
        <v>6321128.8700000001</v>
      </c>
      <c r="M7009" s="19" t="s">
        <v>15954</v>
      </c>
      <c r="N7009" s="28" t="s">
        <v>15953</v>
      </c>
    </row>
    <row r="7010" spans="1:14" ht="45" x14ac:dyDescent="0.25">
      <c r="A7010" s="27" t="s">
        <v>6182</v>
      </c>
      <c r="B7010" s="19" t="s">
        <v>17021</v>
      </c>
      <c r="C7010" s="19" t="s">
        <v>16766</v>
      </c>
      <c r="D7010" s="38" t="s">
        <v>16076</v>
      </c>
      <c r="E7010" s="38" t="s">
        <v>7043</v>
      </c>
      <c r="F7010" s="41">
        <v>25202205</v>
      </c>
      <c r="G7010" s="19" t="s">
        <v>614</v>
      </c>
      <c r="H7010" s="41">
        <v>5</v>
      </c>
      <c r="I7010" s="41">
        <v>2</v>
      </c>
      <c r="J7010" s="41">
        <v>10</v>
      </c>
      <c r="K7010" s="44">
        <v>1</v>
      </c>
      <c r="L7010" s="20">
        <v>1267146.51</v>
      </c>
      <c r="M7010" s="19" t="s">
        <v>15954</v>
      </c>
      <c r="N7010" s="28" t="s">
        <v>15953</v>
      </c>
    </row>
    <row r="7011" spans="1:14" ht="45" x14ac:dyDescent="0.25">
      <c r="A7011" s="27" t="s">
        <v>6182</v>
      </c>
      <c r="B7011" s="19" t="s">
        <v>17021</v>
      </c>
      <c r="C7011" s="19" t="s">
        <v>16766</v>
      </c>
      <c r="D7011" s="38" t="s">
        <v>16076</v>
      </c>
      <c r="E7011" s="38" t="s">
        <v>7044</v>
      </c>
      <c r="F7011" s="41">
        <v>25202205</v>
      </c>
      <c r="G7011" s="19" t="s">
        <v>614</v>
      </c>
      <c r="H7011" s="41">
        <v>5</v>
      </c>
      <c r="I7011" s="41">
        <v>2</v>
      </c>
      <c r="J7011" s="41">
        <v>10</v>
      </c>
      <c r="K7011" s="44">
        <v>1</v>
      </c>
      <c r="L7011" s="20">
        <v>1277159.17</v>
      </c>
      <c r="M7011" s="19" t="s">
        <v>15954</v>
      </c>
      <c r="N7011" s="28" t="s">
        <v>15953</v>
      </c>
    </row>
    <row r="7012" spans="1:14" ht="45" x14ac:dyDescent="0.25">
      <c r="A7012" s="27" t="s">
        <v>6182</v>
      </c>
      <c r="B7012" s="19" t="s">
        <v>17021</v>
      </c>
      <c r="C7012" s="19" t="s">
        <v>16785</v>
      </c>
      <c r="D7012" s="38" t="s">
        <v>16095</v>
      </c>
      <c r="E7012" s="38" t="s">
        <v>7045</v>
      </c>
      <c r="F7012" s="41">
        <v>72151511</v>
      </c>
      <c r="G7012" s="19" t="s">
        <v>614</v>
      </c>
      <c r="H7012" s="41">
        <v>5</v>
      </c>
      <c r="I7012" s="41">
        <v>2</v>
      </c>
      <c r="J7012" s="41">
        <v>10</v>
      </c>
      <c r="K7012" s="44">
        <v>1</v>
      </c>
      <c r="L7012" s="20">
        <v>7290030.4400000004</v>
      </c>
      <c r="M7012" s="19" t="s">
        <v>15954</v>
      </c>
      <c r="N7012" s="28" t="s">
        <v>15953</v>
      </c>
    </row>
    <row r="7013" spans="1:14" ht="30" x14ac:dyDescent="0.25">
      <c r="A7013" s="27" t="s">
        <v>6182</v>
      </c>
      <c r="B7013" s="19" t="s">
        <v>17016</v>
      </c>
      <c r="C7013" s="19" t="s">
        <v>16847</v>
      </c>
      <c r="D7013" s="38" t="s">
        <v>16157</v>
      </c>
      <c r="E7013" s="38" t="s">
        <v>7046</v>
      </c>
      <c r="F7013" s="41">
        <v>12141903</v>
      </c>
      <c r="G7013" s="19" t="s">
        <v>611</v>
      </c>
      <c r="H7013" s="41">
        <v>5</v>
      </c>
      <c r="I7013" s="41">
        <v>2</v>
      </c>
      <c r="J7013" s="41">
        <v>10</v>
      </c>
      <c r="K7013" s="44">
        <v>38</v>
      </c>
      <c r="L7013" s="20">
        <v>587860</v>
      </c>
      <c r="M7013" s="19" t="s">
        <v>15956</v>
      </c>
      <c r="N7013" s="28" t="s">
        <v>15953</v>
      </c>
    </row>
    <row r="7014" spans="1:14" ht="30" x14ac:dyDescent="0.25">
      <c r="A7014" s="27" t="s">
        <v>6182</v>
      </c>
      <c r="B7014" s="19" t="s">
        <v>17016</v>
      </c>
      <c r="C7014" s="19" t="s">
        <v>16847</v>
      </c>
      <c r="D7014" s="38" t="s">
        <v>16157</v>
      </c>
      <c r="E7014" s="38" t="s">
        <v>6671</v>
      </c>
      <c r="F7014" s="41">
        <v>12141904</v>
      </c>
      <c r="G7014" s="19" t="s">
        <v>611</v>
      </c>
      <c r="H7014" s="41">
        <v>5</v>
      </c>
      <c r="I7014" s="41">
        <v>2</v>
      </c>
      <c r="J7014" s="41">
        <v>10</v>
      </c>
      <c r="K7014" s="44">
        <v>53</v>
      </c>
      <c r="L7014" s="20">
        <v>756840</v>
      </c>
      <c r="M7014" s="19" t="s">
        <v>15956</v>
      </c>
      <c r="N7014" s="28" t="s">
        <v>15953</v>
      </c>
    </row>
    <row r="7015" spans="1:14" ht="30" x14ac:dyDescent="0.25">
      <c r="A7015" s="27" t="s">
        <v>6182</v>
      </c>
      <c r="B7015" s="19" t="s">
        <v>17054</v>
      </c>
      <c r="C7015" s="19" t="s">
        <v>16818</v>
      </c>
      <c r="D7015" s="38" t="s">
        <v>16128</v>
      </c>
      <c r="E7015" s="38" t="s">
        <v>7047</v>
      </c>
      <c r="F7015" s="41">
        <v>72101507</v>
      </c>
      <c r="G7015" s="19" t="s">
        <v>614</v>
      </c>
      <c r="H7015" s="41">
        <v>6</v>
      </c>
      <c r="I7015" s="41">
        <v>3</v>
      </c>
      <c r="J7015" s="41">
        <v>10</v>
      </c>
      <c r="K7015" s="44">
        <v>1</v>
      </c>
      <c r="L7015" s="20">
        <v>493987596.24000001</v>
      </c>
      <c r="M7015" s="19" t="s">
        <v>15954</v>
      </c>
      <c r="N7015" s="28" t="s">
        <v>15953</v>
      </c>
    </row>
    <row r="7016" spans="1:14" ht="45" x14ac:dyDescent="0.25">
      <c r="A7016" s="27" t="s">
        <v>6182</v>
      </c>
      <c r="B7016" s="19" t="s">
        <v>17065</v>
      </c>
      <c r="C7016" s="19" t="s">
        <v>16878</v>
      </c>
      <c r="D7016" s="38" t="s">
        <v>16188</v>
      </c>
      <c r="E7016" s="38" t="s">
        <v>7048</v>
      </c>
      <c r="F7016" s="41">
        <v>72101507</v>
      </c>
      <c r="G7016" s="19" t="s">
        <v>614</v>
      </c>
      <c r="H7016" s="41">
        <v>6</v>
      </c>
      <c r="I7016" s="41">
        <v>3</v>
      </c>
      <c r="J7016" s="41">
        <v>10</v>
      </c>
      <c r="K7016" s="44">
        <v>1</v>
      </c>
      <c r="L7016" s="20">
        <v>136869861.53</v>
      </c>
      <c r="M7016" s="19" t="s">
        <v>15954</v>
      </c>
      <c r="N7016" s="28" t="s">
        <v>15953</v>
      </c>
    </row>
    <row r="7017" spans="1:14" ht="30" x14ac:dyDescent="0.25">
      <c r="A7017" s="27" t="s">
        <v>6182</v>
      </c>
      <c r="B7017" s="19" t="s">
        <v>16910</v>
      </c>
      <c r="C7017" s="19" t="s">
        <v>16910</v>
      </c>
      <c r="D7017" s="38" t="s">
        <v>16221</v>
      </c>
      <c r="E7017" s="38" t="s">
        <v>7049</v>
      </c>
      <c r="F7017" s="41" t="s">
        <v>4177</v>
      </c>
      <c r="G7017" s="19" t="s">
        <v>949</v>
      </c>
      <c r="H7017" s="41">
        <v>6</v>
      </c>
      <c r="I7017" s="41">
        <v>1</v>
      </c>
      <c r="J7017" s="41">
        <v>10</v>
      </c>
      <c r="K7017" s="44">
        <v>1</v>
      </c>
      <c r="L7017" s="20">
        <v>128288000</v>
      </c>
      <c r="M7017" s="19" t="s">
        <v>15954</v>
      </c>
      <c r="N7017" s="28" t="s">
        <v>15953</v>
      </c>
    </row>
    <row r="7018" spans="1:14" ht="60" x14ac:dyDescent="0.25">
      <c r="A7018" s="27" t="s">
        <v>6182</v>
      </c>
      <c r="B7018" s="19" t="s">
        <v>17035</v>
      </c>
      <c r="C7018" s="19" t="s">
        <v>16949</v>
      </c>
      <c r="D7018" s="38" t="s">
        <v>16261</v>
      </c>
      <c r="E7018" s="38" t="s">
        <v>7050</v>
      </c>
      <c r="F7018" s="41">
        <v>81101500</v>
      </c>
      <c r="G7018" s="19" t="s">
        <v>498</v>
      </c>
      <c r="H7018" s="41">
        <v>6</v>
      </c>
      <c r="I7018" s="41">
        <v>1</v>
      </c>
      <c r="J7018" s="41">
        <v>10</v>
      </c>
      <c r="K7018" s="44">
        <v>1</v>
      </c>
      <c r="L7018" s="20">
        <v>12000000</v>
      </c>
      <c r="M7018" s="19" t="s">
        <v>15954</v>
      </c>
      <c r="N7018" s="28" t="s">
        <v>15953</v>
      </c>
    </row>
    <row r="7019" spans="1:14" ht="30" x14ac:dyDescent="0.25">
      <c r="A7019" s="27" t="s">
        <v>6182</v>
      </c>
      <c r="B7019" s="19" t="s">
        <v>17040</v>
      </c>
      <c r="C7019" s="19" t="s">
        <v>16828</v>
      </c>
      <c r="D7019" s="38" t="s">
        <v>16138</v>
      </c>
      <c r="E7019" s="38" t="s">
        <v>7051</v>
      </c>
      <c r="F7019" s="41">
        <v>23151601</v>
      </c>
      <c r="G7019" s="19" t="s">
        <v>721</v>
      </c>
      <c r="H7019" s="41">
        <v>4</v>
      </c>
      <c r="I7019" s="41">
        <v>2</v>
      </c>
      <c r="J7019" s="41">
        <v>10</v>
      </c>
      <c r="K7019" s="44">
        <v>2</v>
      </c>
      <c r="L7019" s="20">
        <v>5217996</v>
      </c>
      <c r="M7019" s="19" t="s">
        <v>11</v>
      </c>
      <c r="N7019" s="28" t="s">
        <v>15953</v>
      </c>
    </row>
    <row r="7020" spans="1:14" ht="30" x14ac:dyDescent="0.25">
      <c r="A7020" s="27" t="s">
        <v>6182</v>
      </c>
      <c r="B7020" s="19" t="s">
        <v>17056</v>
      </c>
      <c r="C7020" s="19" t="s">
        <v>16829</v>
      </c>
      <c r="D7020" s="38" t="s">
        <v>16139</v>
      </c>
      <c r="E7020" s="38" t="s">
        <v>7052</v>
      </c>
      <c r="F7020" s="41">
        <v>43211500</v>
      </c>
      <c r="G7020" s="19" t="s">
        <v>721</v>
      </c>
      <c r="H7020" s="41">
        <v>4</v>
      </c>
      <c r="I7020" s="41">
        <v>2</v>
      </c>
      <c r="J7020" s="41">
        <v>10</v>
      </c>
      <c r="K7020" s="44">
        <v>5</v>
      </c>
      <c r="L7020" s="20">
        <v>27250000</v>
      </c>
      <c r="M7020" s="19" t="s">
        <v>11</v>
      </c>
      <c r="N7020" s="28" t="s">
        <v>15953</v>
      </c>
    </row>
    <row r="7021" spans="1:14" ht="30" x14ac:dyDescent="0.25">
      <c r="A7021" s="27" t="s">
        <v>6182</v>
      </c>
      <c r="B7021" s="19" t="s">
        <v>17051</v>
      </c>
      <c r="C7021" s="19" t="s">
        <v>16821</v>
      </c>
      <c r="D7021" s="38" t="s">
        <v>16131</v>
      </c>
      <c r="E7021" s="38" t="s">
        <v>7053</v>
      </c>
      <c r="F7021" s="41">
        <v>24112700</v>
      </c>
      <c r="G7021" s="19" t="s">
        <v>611</v>
      </c>
      <c r="H7021" s="41">
        <v>8</v>
      </c>
      <c r="I7021" s="41">
        <v>2</v>
      </c>
      <c r="J7021" s="41">
        <v>10</v>
      </c>
      <c r="K7021" s="44">
        <v>35</v>
      </c>
      <c r="L7021" s="20">
        <v>31500000</v>
      </c>
      <c r="M7021" s="19" t="s">
        <v>11</v>
      </c>
      <c r="N7021" s="28" t="s">
        <v>15953</v>
      </c>
    </row>
    <row r="7022" spans="1:14" ht="45" x14ac:dyDescent="0.25">
      <c r="A7022" s="27" t="s">
        <v>6182</v>
      </c>
      <c r="B7022" s="19" t="s">
        <v>17051</v>
      </c>
      <c r="C7022" s="19" t="s">
        <v>16821</v>
      </c>
      <c r="D7022" s="38" t="s">
        <v>16131</v>
      </c>
      <c r="E7022" s="38" t="s">
        <v>7054</v>
      </c>
      <c r="F7022" s="41">
        <v>24112700</v>
      </c>
      <c r="G7022" s="19" t="s">
        <v>611</v>
      </c>
      <c r="H7022" s="41">
        <v>8</v>
      </c>
      <c r="I7022" s="41">
        <v>2</v>
      </c>
      <c r="J7022" s="41">
        <v>10</v>
      </c>
      <c r="K7022" s="44">
        <v>49</v>
      </c>
      <c r="L7022" s="20">
        <v>41449449.369999997</v>
      </c>
      <c r="M7022" s="19" t="s">
        <v>11</v>
      </c>
      <c r="N7022" s="28" t="s">
        <v>15953</v>
      </c>
    </row>
    <row r="7023" spans="1:14" ht="45" x14ac:dyDescent="0.25">
      <c r="A7023" s="27" t="s">
        <v>6182</v>
      </c>
      <c r="B7023" s="19" t="s">
        <v>17051</v>
      </c>
      <c r="C7023" s="19" t="s">
        <v>16821</v>
      </c>
      <c r="D7023" s="38" t="s">
        <v>16131</v>
      </c>
      <c r="E7023" s="38" t="s">
        <v>7055</v>
      </c>
      <c r="F7023" s="41">
        <v>24112700</v>
      </c>
      <c r="G7023" s="19" t="s">
        <v>611</v>
      </c>
      <c r="H7023" s="41">
        <v>8</v>
      </c>
      <c r="I7023" s="41">
        <v>2</v>
      </c>
      <c r="J7023" s="41">
        <v>10</v>
      </c>
      <c r="K7023" s="44">
        <v>28</v>
      </c>
      <c r="L7023" s="20">
        <v>25844840</v>
      </c>
      <c r="M7023" s="19" t="s">
        <v>11</v>
      </c>
      <c r="N7023" s="28" t="s">
        <v>15953</v>
      </c>
    </row>
    <row r="7024" spans="1:14" ht="45" x14ac:dyDescent="0.25">
      <c r="A7024" s="27" t="s">
        <v>6182</v>
      </c>
      <c r="B7024" s="19" t="s">
        <v>17043</v>
      </c>
      <c r="C7024" s="19" t="s">
        <v>16930</v>
      </c>
      <c r="D7024" s="38" t="s">
        <v>16242</v>
      </c>
      <c r="E7024" s="38" t="s">
        <v>5282</v>
      </c>
      <c r="F7024" s="41">
        <v>25131707</v>
      </c>
      <c r="G7024" s="19" t="s">
        <v>611</v>
      </c>
      <c r="H7024" s="41">
        <v>8</v>
      </c>
      <c r="I7024" s="41">
        <v>2</v>
      </c>
      <c r="J7024" s="41">
        <v>10</v>
      </c>
      <c r="K7024" s="44">
        <v>1</v>
      </c>
      <c r="L7024" s="20">
        <v>74099999.329999998</v>
      </c>
      <c r="M7024" s="19" t="s">
        <v>11</v>
      </c>
      <c r="N7024" s="28" t="s">
        <v>15953</v>
      </c>
    </row>
    <row r="7025" spans="1:14" x14ac:dyDescent="0.25">
      <c r="A7025" s="27" t="s">
        <v>6182</v>
      </c>
      <c r="B7025" s="19" t="s">
        <v>17051</v>
      </c>
      <c r="C7025" s="19" t="s">
        <v>16821</v>
      </c>
      <c r="D7025" s="38" t="s">
        <v>16131</v>
      </c>
      <c r="E7025" s="38" t="s">
        <v>7056</v>
      </c>
      <c r="F7025" s="41">
        <v>47121800</v>
      </c>
      <c r="G7025" s="19" t="s">
        <v>721</v>
      </c>
      <c r="H7025" s="41">
        <v>5</v>
      </c>
      <c r="I7025" s="41">
        <v>2</v>
      </c>
      <c r="J7025" s="41">
        <v>10</v>
      </c>
      <c r="K7025" s="44">
        <v>2</v>
      </c>
      <c r="L7025" s="20">
        <v>1761200</v>
      </c>
      <c r="M7025" s="19" t="s">
        <v>11</v>
      </c>
      <c r="N7025" s="28" t="s">
        <v>15953</v>
      </c>
    </row>
    <row r="7026" spans="1:14" ht="30" x14ac:dyDescent="0.25">
      <c r="A7026" s="27" t="s">
        <v>6182</v>
      </c>
      <c r="B7026" s="19" t="s">
        <v>17013</v>
      </c>
      <c r="C7026" s="19" t="s">
        <v>16740</v>
      </c>
      <c r="D7026" s="38" t="s">
        <v>16050</v>
      </c>
      <c r="E7026" s="38" t="s">
        <v>7057</v>
      </c>
      <c r="F7026" s="41">
        <v>47121806</v>
      </c>
      <c r="G7026" s="19" t="s">
        <v>721</v>
      </c>
      <c r="H7026" s="41">
        <v>5</v>
      </c>
      <c r="I7026" s="41">
        <v>2</v>
      </c>
      <c r="J7026" s="41">
        <v>10</v>
      </c>
      <c r="K7026" s="44">
        <v>2</v>
      </c>
      <c r="L7026" s="20">
        <v>1094800</v>
      </c>
      <c r="M7026" s="19" t="s">
        <v>11</v>
      </c>
      <c r="N7026" s="28" t="s">
        <v>15953</v>
      </c>
    </row>
    <row r="7027" spans="1:14" ht="30" x14ac:dyDescent="0.25">
      <c r="A7027" s="27" t="s">
        <v>6182</v>
      </c>
      <c r="B7027" s="19" t="s">
        <v>17053</v>
      </c>
      <c r="C7027" s="19" t="s">
        <v>16816</v>
      </c>
      <c r="D7027" s="38" t="s">
        <v>16126</v>
      </c>
      <c r="E7027" s="38" t="s">
        <v>16413</v>
      </c>
      <c r="F7027" s="41">
        <v>72102900</v>
      </c>
      <c r="G7027" s="19" t="s">
        <v>614</v>
      </c>
      <c r="H7027" s="41">
        <v>8</v>
      </c>
      <c r="I7027" s="41">
        <v>4</v>
      </c>
      <c r="J7027" s="41">
        <v>10</v>
      </c>
      <c r="K7027" s="44">
        <v>1</v>
      </c>
      <c r="L7027" s="20">
        <v>124000000</v>
      </c>
      <c r="M7027" s="19" t="s">
        <v>15954</v>
      </c>
      <c r="N7027" s="28" t="s">
        <v>15953</v>
      </c>
    </row>
    <row r="7028" spans="1:14" ht="30" x14ac:dyDescent="0.25">
      <c r="A7028" s="27" t="s">
        <v>6182</v>
      </c>
      <c r="B7028" s="19" t="s">
        <v>17053</v>
      </c>
      <c r="C7028" s="19" t="s">
        <v>16950</v>
      </c>
      <c r="D7028" s="38" t="s">
        <v>16262</v>
      </c>
      <c r="E7028" s="38" t="s">
        <v>16414</v>
      </c>
      <c r="F7028" s="41">
        <v>72102900</v>
      </c>
      <c r="G7028" s="19" t="s">
        <v>614</v>
      </c>
      <c r="H7028" s="41">
        <v>8</v>
      </c>
      <c r="I7028" s="41">
        <v>4</v>
      </c>
      <c r="J7028" s="41">
        <v>10</v>
      </c>
      <c r="K7028" s="44">
        <v>1</v>
      </c>
      <c r="L7028" s="20">
        <v>202800000</v>
      </c>
      <c r="M7028" s="19" t="s">
        <v>15954</v>
      </c>
      <c r="N7028" s="28" t="s">
        <v>15953</v>
      </c>
    </row>
    <row r="7029" spans="1:14" ht="30" x14ac:dyDescent="0.25">
      <c r="A7029" s="27" t="s">
        <v>6182</v>
      </c>
      <c r="B7029" s="19" t="s">
        <v>17053</v>
      </c>
      <c r="C7029" s="19" t="s">
        <v>16950</v>
      </c>
      <c r="D7029" s="38" t="s">
        <v>16262</v>
      </c>
      <c r="E7029" s="38" t="s">
        <v>16415</v>
      </c>
      <c r="F7029" s="41">
        <v>72102900</v>
      </c>
      <c r="G7029" s="19" t="s">
        <v>614</v>
      </c>
      <c r="H7029" s="41">
        <v>8</v>
      </c>
      <c r="I7029" s="41">
        <v>4</v>
      </c>
      <c r="J7029" s="41">
        <v>10</v>
      </c>
      <c r="K7029" s="44">
        <v>1</v>
      </c>
      <c r="L7029" s="20">
        <v>218000000</v>
      </c>
      <c r="M7029" s="19" t="s">
        <v>15954</v>
      </c>
      <c r="N7029" s="28" t="s">
        <v>15953</v>
      </c>
    </row>
    <row r="7030" spans="1:14" ht="45" x14ac:dyDescent="0.25">
      <c r="A7030" s="27" t="s">
        <v>6182</v>
      </c>
      <c r="B7030" s="19" t="s">
        <v>17054</v>
      </c>
      <c r="C7030" s="19" t="s">
        <v>16951</v>
      </c>
      <c r="D7030" s="38" t="s">
        <v>16263</v>
      </c>
      <c r="E7030" s="38" t="s">
        <v>7058</v>
      </c>
      <c r="F7030" s="41">
        <v>72102900</v>
      </c>
      <c r="G7030" s="19" t="s">
        <v>614</v>
      </c>
      <c r="H7030" s="41">
        <v>8</v>
      </c>
      <c r="I7030" s="41">
        <v>4</v>
      </c>
      <c r="J7030" s="41">
        <v>10</v>
      </c>
      <c r="K7030" s="44">
        <v>1</v>
      </c>
      <c r="L7030" s="20">
        <v>300000000</v>
      </c>
      <c r="M7030" s="19" t="s">
        <v>15954</v>
      </c>
      <c r="N7030" s="28" t="s">
        <v>15953</v>
      </c>
    </row>
    <row r="7031" spans="1:14" ht="30" x14ac:dyDescent="0.25">
      <c r="A7031" s="27" t="s">
        <v>6182</v>
      </c>
      <c r="B7031" s="19" t="s">
        <v>17065</v>
      </c>
      <c r="C7031" s="19" t="s">
        <v>16877</v>
      </c>
      <c r="D7031" s="38" t="s">
        <v>16187</v>
      </c>
      <c r="E7031" s="38" t="s">
        <v>16414</v>
      </c>
      <c r="F7031" s="41">
        <v>72102900</v>
      </c>
      <c r="G7031" s="19" t="s">
        <v>614</v>
      </c>
      <c r="H7031" s="41">
        <v>8</v>
      </c>
      <c r="I7031" s="41">
        <v>4</v>
      </c>
      <c r="J7031" s="41">
        <v>10</v>
      </c>
      <c r="K7031" s="44">
        <v>1</v>
      </c>
      <c r="L7031" s="20">
        <v>57200000</v>
      </c>
      <c r="M7031" s="19" t="s">
        <v>15954</v>
      </c>
      <c r="N7031" s="28" t="s">
        <v>15953</v>
      </c>
    </row>
    <row r="7032" spans="1:14" ht="30" x14ac:dyDescent="0.25">
      <c r="A7032" s="27" t="s">
        <v>6182</v>
      </c>
      <c r="B7032" s="19" t="s">
        <v>17065</v>
      </c>
      <c r="C7032" s="19" t="s">
        <v>16877</v>
      </c>
      <c r="D7032" s="38" t="s">
        <v>16187</v>
      </c>
      <c r="E7032" s="38" t="s">
        <v>16415</v>
      </c>
      <c r="F7032" s="41">
        <v>72102900</v>
      </c>
      <c r="G7032" s="19" t="s">
        <v>614</v>
      </c>
      <c r="H7032" s="41">
        <v>8</v>
      </c>
      <c r="I7032" s="41">
        <v>4</v>
      </c>
      <c r="J7032" s="41">
        <v>10</v>
      </c>
      <c r="K7032" s="44">
        <v>1</v>
      </c>
      <c r="L7032" s="20">
        <v>62000000</v>
      </c>
      <c r="M7032" s="19" t="s">
        <v>15954</v>
      </c>
      <c r="N7032" s="28" t="s">
        <v>15953</v>
      </c>
    </row>
    <row r="7033" spans="1:14" ht="30" x14ac:dyDescent="0.25">
      <c r="A7033" s="27" t="s">
        <v>6182</v>
      </c>
      <c r="B7033" s="19" t="s">
        <v>17065</v>
      </c>
      <c r="C7033" s="19" t="s">
        <v>16877</v>
      </c>
      <c r="D7033" s="38" t="s">
        <v>16187</v>
      </c>
      <c r="E7033" s="38" t="s">
        <v>16413</v>
      </c>
      <c r="F7033" s="41">
        <v>72102900</v>
      </c>
      <c r="G7033" s="19" t="s">
        <v>614</v>
      </c>
      <c r="H7033" s="41">
        <v>8</v>
      </c>
      <c r="I7033" s="41">
        <v>4</v>
      </c>
      <c r="J7033" s="41">
        <v>10</v>
      </c>
      <c r="K7033" s="44">
        <v>1</v>
      </c>
      <c r="L7033" s="20">
        <v>36000000</v>
      </c>
      <c r="M7033" s="19" t="s">
        <v>15954</v>
      </c>
      <c r="N7033" s="28" t="s">
        <v>15953</v>
      </c>
    </row>
    <row r="7034" spans="1:14" ht="45" x14ac:dyDescent="0.25">
      <c r="A7034" s="27" t="s">
        <v>6182</v>
      </c>
      <c r="B7034" s="19" t="s">
        <v>17065</v>
      </c>
      <c r="C7034" s="19" t="s">
        <v>16878</v>
      </c>
      <c r="D7034" s="38" t="s">
        <v>16188</v>
      </c>
      <c r="E7034" s="38" t="s">
        <v>7058</v>
      </c>
      <c r="F7034" s="41">
        <v>72102900</v>
      </c>
      <c r="G7034" s="19" t="s">
        <v>614</v>
      </c>
      <c r="H7034" s="41">
        <v>8</v>
      </c>
      <c r="I7034" s="41">
        <v>4</v>
      </c>
      <c r="J7034" s="41">
        <v>10</v>
      </c>
      <c r="K7034" s="44">
        <v>1</v>
      </c>
      <c r="L7034" s="20">
        <v>140000000</v>
      </c>
      <c r="M7034" s="19" t="s">
        <v>15954</v>
      </c>
      <c r="N7034" s="28" t="s">
        <v>15953</v>
      </c>
    </row>
    <row r="7035" spans="1:14" ht="30" x14ac:dyDescent="0.25">
      <c r="A7035" s="27" t="s">
        <v>6182</v>
      </c>
      <c r="B7035" s="19" t="s">
        <v>17053</v>
      </c>
      <c r="C7035" s="19" t="s">
        <v>16815</v>
      </c>
      <c r="D7035" s="38" t="s">
        <v>16125</v>
      </c>
      <c r="E7035" s="38" t="s">
        <v>7059</v>
      </c>
      <c r="F7035" s="41">
        <v>24112800</v>
      </c>
      <c r="G7035" s="19" t="s">
        <v>614</v>
      </c>
      <c r="H7035" s="41">
        <v>8</v>
      </c>
      <c r="I7035" s="41">
        <v>4</v>
      </c>
      <c r="J7035" s="41">
        <v>10</v>
      </c>
      <c r="K7035" s="44">
        <v>1</v>
      </c>
      <c r="L7035" s="20">
        <v>110241600</v>
      </c>
      <c r="M7035" s="19" t="s">
        <v>11</v>
      </c>
      <c r="N7035" s="28" t="s">
        <v>15953</v>
      </c>
    </row>
    <row r="7036" spans="1:14" ht="30" x14ac:dyDescent="0.25">
      <c r="A7036" s="27" t="s">
        <v>6182</v>
      </c>
      <c r="B7036" s="19" t="s">
        <v>17053</v>
      </c>
      <c r="C7036" s="19" t="s">
        <v>16815</v>
      </c>
      <c r="D7036" s="38" t="s">
        <v>16125</v>
      </c>
      <c r="E7036" s="38" t="s">
        <v>7060</v>
      </c>
      <c r="F7036" s="41">
        <v>24112800</v>
      </c>
      <c r="G7036" s="19" t="s">
        <v>614</v>
      </c>
      <c r="H7036" s="41">
        <v>8</v>
      </c>
      <c r="I7036" s="41">
        <v>4</v>
      </c>
      <c r="J7036" s="41">
        <v>10</v>
      </c>
      <c r="K7036" s="44">
        <v>1</v>
      </c>
      <c r="L7036" s="20">
        <v>110241600</v>
      </c>
      <c r="M7036" s="19" t="s">
        <v>11</v>
      </c>
      <c r="N7036" s="28" t="s">
        <v>15953</v>
      </c>
    </row>
    <row r="7037" spans="1:14" ht="30" x14ac:dyDescent="0.25">
      <c r="A7037" s="27" t="s">
        <v>6182</v>
      </c>
      <c r="B7037" s="19" t="s">
        <v>17053</v>
      </c>
      <c r="C7037" s="19" t="s">
        <v>16815</v>
      </c>
      <c r="D7037" s="38" t="s">
        <v>16125</v>
      </c>
      <c r="E7037" s="38" t="s">
        <v>7061</v>
      </c>
      <c r="F7037" s="41">
        <v>24112800</v>
      </c>
      <c r="G7037" s="19" t="s">
        <v>614</v>
      </c>
      <c r="H7037" s="41">
        <v>8</v>
      </c>
      <c r="I7037" s="41">
        <v>4</v>
      </c>
      <c r="J7037" s="41">
        <v>10</v>
      </c>
      <c r="K7037" s="44">
        <v>1</v>
      </c>
      <c r="L7037" s="20">
        <v>110241600</v>
      </c>
      <c r="M7037" s="19" t="s">
        <v>11</v>
      </c>
      <c r="N7037" s="28" t="s">
        <v>15953</v>
      </c>
    </row>
    <row r="7038" spans="1:14" x14ac:dyDescent="0.25">
      <c r="A7038" s="27" t="s">
        <v>6182</v>
      </c>
      <c r="B7038" s="19" t="s">
        <v>17051</v>
      </c>
      <c r="C7038" s="19" t="s">
        <v>16809</v>
      </c>
      <c r="D7038" s="38" t="s">
        <v>16119</v>
      </c>
      <c r="E7038" s="38" t="s">
        <v>7062</v>
      </c>
      <c r="F7038" s="41">
        <v>56101502</v>
      </c>
      <c r="G7038" s="19" t="s">
        <v>614</v>
      </c>
      <c r="H7038" s="41">
        <v>8</v>
      </c>
      <c r="I7038" s="41">
        <v>4</v>
      </c>
      <c r="J7038" s="41">
        <v>10</v>
      </c>
      <c r="K7038" s="44">
        <v>2</v>
      </c>
      <c r="L7038" s="20">
        <v>5093200</v>
      </c>
      <c r="M7038" s="19" t="s">
        <v>11</v>
      </c>
      <c r="N7038" s="28" t="s">
        <v>15953</v>
      </c>
    </row>
    <row r="7039" spans="1:14" x14ac:dyDescent="0.25">
      <c r="A7039" s="27" t="s">
        <v>6182</v>
      </c>
      <c r="B7039" s="19" t="s">
        <v>17051</v>
      </c>
      <c r="C7039" s="19" t="s">
        <v>16821</v>
      </c>
      <c r="D7039" s="38" t="s">
        <v>16131</v>
      </c>
      <c r="E7039" s="38" t="s">
        <v>7063</v>
      </c>
      <c r="F7039" s="41">
        <v>56101500</v>
      </c>
      <c r="G7039" s="19" t="s">
        <v>614</v>
      </c>
      <c r="H7039" s="41">
        <v>8</v>
      </c>
      <c r="I7039" s="41">
        <v>4</v>
      </c>
      <c r="J7039" s="41">
        <v>10</v>
      </c>
      <c r="K7039" s="44">
        <v>3</v>
      </c>
      <c r="L7039" s="20">
        <v>4284000</v>
      </c>
      <c r="M7039" s="19" t="s">
        <v>11</v>
      </c>
      <c r="N7039" s="28" t="s">
        <v>15953</v>
      </c>
    </row>
    <row r="7040" spans="1:14" x14ac:dyDescent="0.25">
      <c r="A7040" s="27" t="s">
        <v>6182</v>
      </c>
      <c r="B7040" s="19" t="s">
        <v>17051</v>
      </c>
      <c r="C7040" s="19" t="s">
        <v>16821</v>
      </c>
      <c r="D7040" s="38" t="s">
        <v>16131</v>
      </c>
      <c r="E7040" s="38" t="s">
        <v>7064</v>
      </c>
      <c r="F7040" s="41">
        <v>30161801</v>
      </c>
      <c r="G7040" s="19" t="s">
        <v>614</v>
      </c>
      <c r="H7040" s="41">
        <v>8</v>
      </c>
      <c r="I7040" s="41">
        <v>4</v>
      </c>
      <c r="J7040" s="41">
        <v>10</v>
      </c>
      <c r="K7040" s="44">
        <v>3</v>
      </c>
      <c r="L7040" s="20">
        <v>1785000</v>
      </c>
      <c r="M7040" s="19" t="s">
        <v>11</v>
      </c>
      <c r="N7040" s="28" t="s">
        <v>15953</v>
      </c>
    </row>
    <row r="7041" spans="1:14" x14ac:dyDescent="0.25">
      <c r="A7041" s="27" t="s">
        <v>6182</v>
      </c>
      <c r="B7041" s="19" t="s">
        <v>17051</v>
      </c>
      <c r="C7041" s="19" t="s">
        <v>16821</v>
      </c>
      <c r="D7041" s="38" t="s">
        <v>16131</v>
      </c>
      <c r="E7041" s="38" t="s">
        <v>7065</v>
      </c>
      <c r="F7041" s="41">
        <v>56101543</v>
      </c>
      <c r="G7041" s="19" t="s">
        <v>614</v>
      </c>
      <c r="H7041" s="41">
        <v>8</v>
      </c>
      <c r="I7041" s="41">
        <v>4</v>
      </c>
      <c r="J7041" s="41">
        <v>10</v>
      </c>
      <c r="K7041" s="44">
        <v>1</v>
      </c>
      <c r="L7041" s="20">
        <v>2856000</v>
      </c>
      <c r="M7041" s="19" t="s">
        <v>11</v>
      </c>
      <c r="N7041" s="28" t="s">
        <v>15953</v>
      </c>
    </row>
    <row r="7042" spans="1:14" ht="60" x14ac:dyDescent="0.25">
      <c r="A7042" s="27" t="s">
        <v>6182</v>
      </c>
      <c r="B7042" s="19" t="s">
        <v>17051</v>
      </c>
      <c r="C7042" s="19" t="s">
        <v>16822</v>
      </c>
      <c r="D7042" s="38" t="s">
        <v>16132</v>
      </c>
      <c r="E7042" s="38" t="s">
        <v>7066</v>
      </c>
      <c r="F7042" s="41">
        <v>56101508</v>
      </c>
      <c r="G7042" s="19" t="s">
        <v>614</v>
      </c>
      <c r="H7042" s="41">
        <v>8</v>
      </c>
      <c r="I7042" s="41">
        <v>4</v>
      </c>
      <c r="J7042" s="41">
        <v>10</v>
      </c>
      <c r="K7042" s="44">
        <v>6</v>
      </c>
      <c r="L7042" s="20">
        <v>8568000</v>
      </c>
      <c r="M7042" s="19" t="s">
        <v>11</v>
      </c>
      <c r="N7042" s="28" t="s">
        <v>15953</v>
      </c>
    </row>
    <row r="7043" spans="1:14" ht="30" x14ac:dyDescent="0.25">
      <c r="A7043" s="27" t="s">
        <v>6182</v>
      </c>
      <c r="B7043" s="19" t="s">
        <v>17041</v>
      </c>
      <c r="C7043" s="19" t="s">
        <v>16798</v>
      </c>
      <c r="D7043" s="38" t="s">
        <v>16108</v>
      </c>
      <c r="E7043" s="38" t="s">
        <v>7067</v>
      </c>
      <c r="F7043" s="41">
        <v>40101701</v>
      </c>
      <c r="G7043" s="19" t="s">
        <v>614</v>
      </c>
      <c r="H7043" s="41">
        <v>8</v>
      </c>
      <c r="I7043" s="41">
        <v>4</v>
      </c>
      <c r="J7043" s="41">
        <v>10</v>
      </c>
      <c r="K7043" s="44">
        <v>4</v>
      </c>
      <c r="L7043" s="20">
        <v>11757200</v>
      </c>
      <c r="M7043" s="19" t="s">
        <v>11</v>
      </c>
      <c r="N7043" s="28" t="s">
        <v>15953</v>
      </c>
    </row>
    <row r="7044" spans="1:14" ht="30" x14ac:dyDescent="0.25">
      <c r="A7044" s="27" t="s">
        <v>6182</v>
      </c>
      <c r="B7044" s="19" t="s">
        <v>17040</v>
      </c>
      <c r="C7044" s="19" t="s">
        <v>16827</v>
      </c>
      <c r="D7044" s="38" t="s">
        <v>16137</v>
      </c>
      <c r="E7044" s="38" t="s">
        <v>7068</v>
      </c>
      <c r="F7044" s="41">
        <v>52141501</v>
      </c>
      <c r="G7044" s="19" t="s">
        <v>614</v>
      </c>
      <c r="H7044" s="41">
        <v>8</v>
      </c>
      <c r="I7044" s="41">
        <v>4</v>
      </c>
      <c r="J7044" s="41">
        <v>10</v>
      </c>
      <c r="K7044" s="44">
        <v>1</v>
      </c>
      <c r="L7044" s="20">
        <v>4165000</v>
      </c>
      <c r="M7044" s="19" t="s">
        <v>11</v>
      </c>
      <c r="N7044" s="28" t="s">
        <v>15953</v>
      </c>
    </row>
    <row r="7045" spans="1:14" ht="30" x14ac:dyDescent="0.25">
      <c r="A7045" s="27" t="s">
        <v>6182</v>
      </c>
      <c r="B7045" s="19" t="s">
        <v>17040</v>
      </c>
      <c r="C7045" s="19" t="s">
        <v>16827</v>
      </c>
      <c r="D7045" s="38" t="s">
        <v>16137</v>
      </c>
      <c r="E7045" s="38" t="s">
        <v>7069</v>
      </c>
      <c r="F7045" s="41">
        <v>52141500</v>
      </c>
      <c r="G7045" s="19" t="s">
        <v>614</v>
      </c>
      <c r="H7045" s="41">
        <v>8</v>
      </c>
      <c r="I7045" s="41">
        <v>4</v>
      </c>
      <c r="J7045" s="41">
        <v>10</v>
      </c>
      <c r="K7045" s="44">
        <v>1</v>
      </c>
      <c r="L7045" s="20">
        <v>1428000</v>
      </c>
      <c r="M7045" s="19" t="s">
        <v>11</v>
      </c>
      <c r="N7045" s="28" t="s">
        <v>15953</v>
      </c>
    </row>
    <row r="7046" spans="1:14" ht="30" x14ac:dyDescent="0.25">
      <c r="A7046" s="27" t="s">
        <v>6182</v>
      </c>
      <c r="B7046" s="19" t="s">
        <v>17040</v>
      </c>
      <c r="C7046" s="19" t="s">
        <v>16827</v>
      </c>
      <c r="D7046" s="38" t="s">
        <v>16137</v>
      </c>
      <c r="E7046" s="38" t="s">
        <v>7070</v>
      </c>
      <c r="F7046" s="41">
        <v>47111500</v>
      </c>
      <c r="G7046" s="19" t="s">
        <v>614</v>
      </c>
      <c r="H7046" s="41">
        <v>8</v>
      </c>
      <c r="I7046" s="41">
        <v>4</v>
      </c>
      <c r="J7046" s="41">
        <v>10</v>
      </c>
      <c r="K7046" s="44">
        <v>1</v>
      </c>
      <c r="L7046" s="20">
        <v>5236000</v>
      </c>
      <c r="M7046" s="19" t="s">
        <v>11</v>
      </c>
      <c r="N7046" s="28" t="s">
        <v>15953</v>
      </c>
    </row>
    <row r="7047" spans="1:14" ht="60" x14ac:dyDescent="0.25">
      <c r="A7047" s="27" t="s">
        <v>6182</v>
      </c>
      <c r="B7047" s="19" t="s">
        <v>17057</v>
      </c>
      <c r="C7047" s="19" t="s">
        <v>16831</v>
      </c>
      <c r="D7047" s="38" t="s">
        <v>16141</v>
      </c>
      <c r="E7047" s="38" t="s">
        <v>7071</v>
      </c>
      <c r="F7047" s="41">
        <v>52161505</v>
      </c>
      <c r="G7047" s="19" t="s">
        <v>614</v>
      </c>
      <c r="H7047" s="41">
        <v>8</v>
      </c>
      <c r="I7047" s="41">
        <v>4</v>
      </c>
      <c r="J7047" s="41">
        <v>10</v>
      </c>
      <c r="K7047" s="44">
        <v>1</v>
      </c>
      <c r="L7047" s="20">
        <v>2856000</v>
      </c>
      <c r="M7047" s="19" t="s">
        <v>11</v>
      </c>
      <c r="N7047" s="28" t="s">
        <v>15953</v>
      </c>
    </row>
    <row r="7048" spans="1:14" ht="30" x14ac:dyDescent="0.25">
      <c r="A7048" s="27" t="s">
        <v>6182</v>
      </c>
      <c r="B7048" s="19" t="s">
        <v>17013</v>
      </c>
      <c r="C7048" s="19" t="s">
        <v>16740</v>
      </c>
      <c r="D7048" s="38" t="s">
        <v>16050</v>
      </c>
      <c r="E7048" s="38" t="s">
        <v>7072</v>
      </c>
      <c r="F7048" s="41">
        <v>20142900</v>
      </c>
      <c r="G7048" s="19" t="s">
        <v>614</v>
      </c>
      <c r="H7048" s="41">
        <v>8</v>
      </c>
      <c r="I7048" s="41">
        <v>4</v>
      </c>
      <c r="J7048" s="41">
        <v>10</v>
      </c>
      <c r="K7048" s="44">
        <v>1</v>
      </c>
      <c r="L7048" s="20">
        <v>1190000</v>
      </c>
      <c r="M7048" s="19" t="s">
        <v>11</v>
      </c>
      <c r="N7048" s="28" t="s">
        <v>15953</v>
      </c>
    </row>
    <row r="7049" spans="1:14" ht="60" x14ac:dyDescent="0.25">
      <c r="A7049" s="27" t="s">
        <v>6182</v>
      </c>
      <c r="B7049" s="19" t="s">
        <v>17065</v>
      </c>
      <c r="C7049" s="19" t="s">
        <v>16877</v>
      </c>
      <c r="D7049" s="38" t="s">
        <v>16187</v>
      </c>
      <c r="E7049" s="38" t="s">
        <v>7073</v>
      </c>
      <c r="F7049" s="41">
        <v>72103300</v>
      </c>
      <c r="G7049" s="19" t="s">
        <v>614</v>
      </c>
      <c r="H7049" s="41">
        <v>8</v>
      </c>
      <c r="I7049" s="41">
        <v>4</v>
      </c>
      <c r="J7049" s="41">
        <v>10</v>
      </c>
      <c r="K7049" s="44">
        <v>1</v>
      </c>
      <c r="L7049" s="20">
        <v>647000000</v>
      </c>
      <c r="M7049" s="19" t="s">
        <v>15954</v>
      </c>
      <c r="N7049" s="28" t="s">
        <v>15953</v>
      </c>
    </row>
    <row r="7050" spans="1:14" ht="45" x14ac:dyDescent="0.25">
      <c r="A7050" s="27" t="s">
        <v>6182</v>
      </c>
      <c r="B7050" s="19" t="s">
        <v>17065</v>
      </c>
      <c r="C7050" s="19" t="s">
        <v>16878</v>
      </c>
      <c r="D7050" s="38" t="s">
        <v>16188</v>
      </c>
      <c r="E7050" s="38" t="s">
        <v>7074</v>
      </c>
      <c r="F7050" s="41">
        <v>72103300</v>
      </c>
      <c r="G7050" s="19" t="s">
        <v>614</v>
      </c>
      <c r="H7050" s="41">
        <v>8</v>
      </c>
      <c r="I7050" s="41">
        <v>4</v>
      </c>
      <c r="J7050" s="41">
        <v>10</v>
      </c>
      <c r="K7050" s="44">
        <v>1</v>
      </c>
      <c r="L7050" s="20">
        <v>398000000</v>
      </c>
      <c r="M7050" s="19" t="s">
        <v>15954</v>
      </c>
      <c r="N7050" s="28" t="s">
        <v>15953</v>
      </c>
    </row>
    <row r="7051" spans="1:14" ht="45" x14ac:dyDescent="0.25">
      <c r="A7051" s="27" t="s">
        <v>6182</v>
      </c>
      <c r="B7051" s="19" t="s">
        <v>17021</v>
      </c>
      <c r="C7051" s="19" t="s">
        <v>16766</v>
      </c>
      <c r="D7051" s="38" t="s">
        <v>16076</v>
      </c>
      <c r="E7051" s="38" t="s">
        <v>7075</v>
      </c>
      <c r="F7051" s="41" t="s">
        <v>3897</v>
      </c>
      <c r="G7051" s="19" t="s">
        <v>614</v>
      </c>
      <c r="H7051" s="41">
        <v>5</v>
      </c>
      <c r="I7051" s="41">
        <v>2</v>
      </c>
      <c r="J7051" s="41">
        <v>10</v>
      </c>
      <c r="K7051" s="44">
        <v>1</v>
      </c>
      <c r="L7051" s="20">
        <v>547000</v>
      </c>
      <c r="M7051" s="19" t="s">
        <v>15954</v>
      </c>
      <c r="N7051" s="28" t="s">
        <v>15953</v>
      </c>
    </row>
    <row r="7052" spans="1:14" ht="45" x14ac:dyDescent="0.25">
      <c r="A7052" s="27" t="s">
        <v>6182</v>
      </c>
      <c r="B7052" s="19" t="s">
        <v>17021</v>
      </c>
      <c r="C7052" s="19" t="s">
        <v>16766</v>
      </c>
      <c r="D7052" s="38" t="s">
        <v>16076</v>
      </c>
      <c r="E7052" s="38" t="s">
        <v>7076</v>
      </c>
      <c r="F7052" s="41" t="s">
        <v>3897</v>
      </c>
      <c r="G7052" s="19" t="s">
        <v>614</v>
      </c>
      <c r="H7052" s="41">
        <v>5</v>
      </c>
      <c r="I7052" s="41">
        <v>2</v>
      </c>
      <c r="J7052" s="41">
        <v>10</v>
      </c>
      <c r="K7052" s="44">
        <v>1</v>
      </c>
      <c r="L7052" s="20">
        <v>1000000</v>
      </c>
      <c r="M7052" s="19" t="s">
        <v>15954</v>
      </c>
      <c r="N7052" s="28" t="s">
        <v>15953</v>
      </c>
    </row>
    <row r="7053" spans="1:14" ht="45" x14ac:dyDescent="0.25">
      <c r="A7053" s="27" t="s">
        <v>6182</v>
      </c>
      <c r="B7053" s="19" t="s">
        <v>17021</v>
      </c>
      <c r="C7053" s="19" t="s">
        <v>16766</v>
      </c>
      <c r="D7053" s="38" t="s">
        <v>16076</v>
      </c>
      <c r="E7053" s="38" t="s">
        <v>7077</v>
      </c>
      <c r="F7053" s="41" t="s">
        <v>3897</v>
      </c>
      <c r="G7053" s="19" t="s">
        <v>614</v>
      </c>
      <c r="H7053" s="41">
        <v>5</v>
      </c>
      <c r="I7053" s="41">
        <v>2</v>
      </c>
      <c r="J7053" s="41">
        <v>10</v>
      </c>
      <c r="K7053" s="44">
        <v>1</v>
      </c>
      <c r="L7053" s="20">
        <v>1000000</v>
      </c>
      <c r="M7053" s="19" t="s">
        <v>15954</v>
      </c>
      <c r="N7053" s="28" t="s">
        <v>15953</v>
      </c>
    </row>
    <row r="7054" spans="1:14" ht="45" x14ac:dyDescent="0.25">
      <c r="A7054" s="27" t="s">
        <v>6182</v>
      </c>
      <c r="B7054" s="19" t="s">
        <v>17021</v>
      </c>
      <c r="C7054" s="19" t="s">
        <v>16785</v>
      </c>
      <c r="D7054" s="38" t="s">
        <v>16095</v>
      </c>
      <c r="E7054" s="38" t="s">
        <v>7078</v>
      </c>
      <c r="F7054" s="41" t="s">
        <v>3929</v>
      </c>
      <c r="G7054" s="19" t="s">
        <v>614</v>
      </c>
      <c r="H7054" s="41">
        <v>5</v>
      </c>
      <c r="I7054" s="41">
        <v>2</v>
      </c>
      <c r="J7054" s="41">
        <v>10</v>
      </c>
      <c r="K7054" s="44">
        <v>1</v>
      </c>
      <c r="L7054" s="20">
        <v>36453000</v>
      </c>
      <c r="M7054" s="19" t="s">
        <v>15954</v>
      </c>
      <c r="N7054" s="28" t="s">
        <v>15953</v>
      </c>
    </row>
    <row r="7055" spans="1:14" ht="45" x14ac:dyDescent="0.25">
      <c r="A7055" s="27" t="s">
        <v>6182</v>
      </c>
      <c r="B7055" s="19" t="s">
        <v>17021</v>
      </c>
      <c r="C7055" s="19" t="s">
        <v>16785</v>
      </c>
      <c r="D7055" s="38" t="s">
        <v>16095</v>
      </c>
      <c r="E7055" s="38" t="s">
        <v>7079</v>
      </c>
      <c r="F7055" s="41" t="s">
        <v>3676</v>
      </c>
      <c r="G7055" s="19" t="s">
        <v>614</v>
      </c>
      <c r="H7055" s="41">
        <v>5</v>
      </c>
      <c r="I7055" s="41">
        <v>2</v>
      </c>
      <c r="J7055" s="41">
        <v>10</v>
      </c>
      <c r="K7055" s="44">
        <v>1</v>
      </c>
      <c r="L7055" s="20">
        <v>1000000</v>
      </c>
      <c r="M7055" s="19" t="s">
        <v>15954</v>
      </c>
      <c r="N7055" s="28" t="s">
        <v>15953</v>
      </c>
    </row>
    <row r="7056" spans="1:14" ht="30" x14ac:dyDescent="0.25">
      <c r="A7056" s="27" t="s">
        <v>6182</v>
      </c>
      <c r="B7056" s="19" t="s">
        <v>17041</v>
      </c>
      <c r="C7056" s="19" t="s">
        <v>16798</v>
      </c>
      <c r="D7056" s="38" t="s">
        <v>16108</v>
      </c>
      <c r="E7056" s="38" t="s">
        <v>7080</v>
      </c>
      <c r="F7056" s="41">
        <v>40101700</v>
      </c>
      <c r="G7056" s="19" t="s">
        <v>611</v>
      </c>
      <c r="H7056" s="41">
        <v>9</v>
      </c>
      <c r="I7056" s="41">
        <v>2</v>
      </c>
      <c r="J7056" s="41">
        <v>10</v>
      </c>
      <c r="K7056" s="44">
        <v>1</v>
      </c>
      <c r="L7056" s="20">
        <v>28000000</v>
      </c>
      <c r="M7056" s="19" t="s">
        <v>11</v>
      </c>
      <c r="N7056" s="28" t="s">
        <v>15953</v>
      </c>
    </row>
    <row r="7057" spans="1:14" ht="30" x14ac:dyDescent="0.25">
      <c r="A7057" s="27" t="s">
        <v>6182</v>
      </c>
      <c r="B7057" s="19" t="s">
        <v>17041</v>
      </c>
      <c r="C7057" s="19" t="s">
        <v>16798</v>
      </c>
      <c r="D7057" s="38" t="s">
        <v>16108</v>
      </c>
      <c r="E7057" s="38" t="s">
        <v>7081</v>
      </c>
      <c r="F7057" s="41">
        <v>40101701</v>
      </c>
      <c r="G7057" s="19" t="s">
        <v>611</v>
      </c>
      <c r="H7057" s="41">
        <v>9</v>
      </c>
      <c r="I7057" s="41">
        <v>2</v>
      </c>
      <c r="J7057" s="41">
        <v>10</v>
      </c>
      <c r="K7057" s="44">
        <v>8</v>
      </c>
      <c r="L7057" s="20">
        <v>14257152</v>
      </c>
      <c r="M7057" s="19" t="s">
        <v>11</v>
      </c>
      <c r="N7057" s="28" t="s">
        <v>15953</v>
      </c>
    </row>
    <row r="7058" spans="1:14" ht="30" x14ac:dyDescent="0.25">
      <c r="A7058" s="27" t="s">
        <v>6182</v>
      </c>
      <c r="B7058" s="19" t="s">
        <v>17051</v>
      </c>
      <c r="C7058" s="19" t="s">
        <v>16821</v>
      </c>
      <c r="D7058" s="38" t="s">
        <v>16131</v>
      </c>
      <c r="E7058" s="38" t="s">
        <v>7082</v>
      </c>
      <c r="F7058" s="41">
        <v>48102000</v>
      </c>
      <c r="G7058" s="19" t="s">
        <v>611</v>
      </c>
      <c r="H7058" s="41">
        <v>9</v>
      </c>
      <c r="I7058" s="41">
        <v>2</v>
      </c>
      <c r="J7058" s="41">
        <v>10</v>
      </c>
      <c r="K7058" s="44">
        <v>1</v>
      </c>
      <c r="L7058" s="20">
        <v>15000000</v>
      </c>
      <c r="M7058" s="19" t="s">
        <v>11</v>
      </c>
      <c r="N7058" s="28" t="s">
        <v>15953</v>
      </c>
    </row>
    <row r="7059" spans="1:14" ht="30" x14ac:dyDescent="0.25">
      <c r="A7059" s="27" t="s">
        <v>6182</v>
      </c>
      <c r="B7059" s="19" t="s">
        <v>17041</v>
      </c>
      <c r="C7059" s="19" t="s">
        <v>16798</v>
      </c>
      <c r="D7059" s="38" t="s">
        <v>16108</v>
      </c>
      <c r="E7059" s="38" t="s">
        <v>7083</v>
      </c>
      <c r="F7059" s="41">
        <v>40101502</v>
      </c>
      <c r="G7059" s="19" t="s">
        <v>611</v>
      </c>
      <c r="H7059" s="41">
        <v>9</v>
      </c>
      <c r="I7059" s="41">
        <v>2</v>
      </c>
      <c r="J7059" s="41">
        <v>10</v>
      </c>
      <c r="K7059" s="44">
        <v>1</v>
      </c>
      <c r="L7059" s="20">
        <v>3850000</v>
      </c>
      <c r="M7059" s="19" t="s">
        <v>11</v>
      </c>
      <c r="N7059" s="28" t="s">
        <v>15953</v>
      </c>
    </row>
    <row r="7060" spans="1:14" ht="30" x14ac:dyDescent="0.25">
      <c r="A7060" s="27" t="s">
        <v>6182</v>
      </c>
      <c r="B7060" s="19" t="s">
        <v>17041</v>
      </c>
      <c r="C7060" s="19" t="s">
        <v>16798</v>
      </c>
      <c r="D7060" s="38" t="s">
        <v>16108</v>
      </c>
      <c r="E7060" s="38" t="s">
        <v>7084</v>
      </c>
      <c r="F7060" s="41">
        <v>40101502</v>
      </c>
      <c r="G7060" s="19" t="s">
        <v>611</v>
      </c>
      <c r="H7060" s="41">
        <v>9</v>
      </c>
      <c r="I7060" s="41">
        <v>2</v>
      </c>
      <c r="J7060" s="41">
        <v>10</v>
      </c>
      <c r="K7060" s="44">
        <v>1</v>
      </c>
      <c r="L7060" s="20">
        <v>4000000</v>
      </c>
      <c r="M7060" s="19" t="s">
        <v>11</v>
      </c>
      <c r="N7060" s="28" t="s">
        <v>15953</v>
      </c>
    </row>
    <row r="7061" spans="1:14" ht="45" x14ac:dyDescent="0.25">
      <c r="A7061" s="27" t="s">
        <v>6182</v>
      </c>
      <c r="B7061" s="19" t="s">
        <v>17021</v>
      </c>
      <c r="C7061" s="19" t="s">
        <v>16952</v>
      </c>
      <c r="D7061" s="38" t="s">
        <v>16264</v>
      </c>
      <c r="E7061" s="38" t="s">
        <v>7085</v>
      </c>
      <c r="F7061" s="41">
        <v>72154017</v>
      </c>
      <c r="G7061" s="19" t="s">
        <v>611</v>
      </c>
      <c r="H7061" s="41">
        <v>9</v>
      </c>
      <c r="I7061" s="41">
        <v>2</v>
      </c>
      <c r="J7061" s="41">
        <v>10</v>
      </c>
      <c r="K7061" s="44">
        <v>1</v>
      </c>
      <c r="L7061" s="20">
        <v>450000</v>
      </c>
      <c r="M7061" s="19" t="s">
        <v>15954</v>
      </c>
      <c r="N7061" s="28" t="s">
        <v>15953</v>
      </c>
    </row>
    <row r="7062" spans="1:14" ht="45" x14ac:dyDescent="0.25">
      <c r="A7062" s="27" t="s">
        <v>6182</v>
      </c>
      <c r="B7062" s="19" t="s">
        <v>17021</v>
      </c>
      <c r="C7062" s="19" t="s">
        <v>16945</v>
      </c>
      <c r="D7062" s="38" t="s">
        <v>16257</v>
      </c>
      <c r="E7062" s="38" t="s">
        <v>7086</v>
      </c>
      <c r="F7062" s="41">
        <v>72153609</v>
      </c>
      <c r="G7062" s="19" t="s">
        <v>611</v>
      </c>
      <c r="H7062" s="41">
        <v>9</v>
      </c>
      <c r="I7062" s="41">
        <v>2</v>
      </c>
      <c r="J7062" s="41">
        <v>10</v>
      </c>
      <c r="K7062" s="44">
        <v>1</v>
      </c>
      <c r="L7062" s="20">
        <v>500000</v>
      </c>
      <c r="M7062" s="19" t="s">
        <v>15954</v>
      </c>
      <c r="N7062" s="28" t="s">
        <v>15953</v>
      </c>
    </row>
    <row r="7063" spans="1:14" ht="45" x14ac:dyDescent="0.25">
      <c r="A7063" s="27" t="s">
        <v>6182</v>
      </c>
      <c r="B7063" s="19" t="s">
        <v>17041</v>
      </c>
      <c r="C7063" s="19" t="s">
        <v>16799</v>
      </c>
      <c r="D7063" s="38" t="s">
        <v>16109</v>
      </c>
      <c r="E7063" s="38" t="s">
        <v>7087</v>
      </c>
      <c r="F7063" s="41">
        <v>20142902</v>
      </c>
      <c r="G7063" s="19" t="s">
        <v>611</v>
      </c>
      <c r="H7063" s="41">
        <v>9</v>
      </c>
      <c r="I7063" s="41">
        <v>2</v>
      </c>
      <c r="J7063" s="41">
        <v>10</v>
      </c>
      <c r="K7063" s="44">
        <v>1</v>
      </c>
      <c r="L7063" s="20">
        <v>26775000</v>
      </c>
      <c r="M7063" s="19" t="s">
        <v>11</v>
      </c>
      <c r="N7063" s="28" t="s">
        <v>15953</v>
      </c>
    </row>
    <row r="7064" spans="1:14" ht="45" x14ac:dyDescent="0.25">
      <c r="A7064" s="27" t="s">
        <v>6182</v>
      </c>
      <c r="B7064" s="19" t="s">
        <v>17041</v>
      </c>
      <c r="C7064" s="19" t="s">
        <v>16799</v>
      </c>
      <c r="D7064" s="38" t="s">
        <v>16109</v>
      </c>
      <c r="E7064" s="38" t="s">
        <v>7088</v>
      </c>
      <c r="F7064" s="41">
        <v>40151510</v>
      </c>
      <c r="G7064" s="19" t="s">
        <v>611</v>
      </c>
      <c r="H7064" s="41">
        <v>9</v>
      </c>
      <c r="I7064" s="41">
        <v>2</v>
      </c>
      <c r="J7064" s="41">
        <v>10</v>
      </c>
      <c r="K7064" s="44">
        <v>1</v>
      </c>
      <c r="L7064" s="20">
        <v>856800</v>
      </c>
      <c r="M7064" s="19" t="s">
        <v>11</v>
      </c>
      <c r="N7064" s="28" t="s">
        <v>15953</v>
      </c>
    </row>
    <row r="7065" spans="1:14" ht="30" x14ac:dyDescent="0.25">
      <c r="A7065" s="27" t="s">
        <v>6182</v>
      </c>
      <c r="B7065" s="19" t="s">
        <v>17021</v>
      </c>
      <c r="C7065" s="19" t="s">
        <v>16953</v>
      </c>
      <c r="D7065" s="38" t="s">
        <v>16265</v>
      </c>
      <c r="E7065" s="38" t="s">
        <v>7089</v>
      </c>
      <c r="F7065" s="41">
        <v>72154022</v>
      </c>
      <c r="G7065" s="19" t="s">
        <v>611</v>
      </c>
      <c r="H7065" s="41">
        <v>9</v>
      </c>
      <c r="I7065" s="41">
        <v>2</v>
      </c>
      <c r="J7065" s="41">
        <v>10</v>
      </c>
      <c r="K7065" s="44">
        <v>1</v>
      </c>
      <c r="L7065" s="20">
        <v>47498850</v>
      </c>
      <c r="M7065" s="19" t="s">
        <v>15954</v>
      </c>
      <c r="N7065" s="28" t="s">
        <v>15953</v>
      </c>
    </row>
    <row r="7066" spans="1:14" ht="30" x14ac:dyDescent="0.25">
      <c r="A7066" s="27" t="s">
        <v>6182</v>
      </c>
      <c r="B7066" s="19" t="s">
        <v>17054</v>
      </c>
      <c r="C7066" s="19" t="s">
        <v>16818</v>
      </c>
      <c r="D7066" s="38" t="s">
        <v>16128</v>
      </c>
      <c r="E7066" s="38" t="s">
        <v>7090</v>
      </c>
      <c r="F7066" s="41">
        <v>72102900</v>
      </c>
      <c r="G7066" s="19" t="s">
        <v>614</v>
      </c>
      <c r="H7066" s="41">
        <v>9</v>
      </c>
      <c r="I7066" s="41">
        <v>2</v>
      </c>
      <c r="J7066" s="41">
        <v>10</v>
      </c>
      <c r="K7066" s="44">
        <v>1</v>
      </c>
      <c r="L7066" s="20">
        <v>50718043</v>
      </c>
      <c r="M7066" s="19" t="s">
        <v>15954</v>
      </c>
      <c r="N7066" s="28" t="s">
        <v>15953</v>
      </c>
    </row>
    <row r="7067" spans="1:14" ht="30" x14ac:dyDescent="0.25">
      <c r="A7067" s="27" t="s">
        <v>6182</v>
      </c>
      <c r="B7067" s="19" t="s">
        <v>17054</v>
      </c>
      <c r="C7067" s="19" t="s">
        <v>16818</v>
      </c>
      <c r="D7067" s="38" t="s">
        <v>16128</v>
      </c>
      <c r="E7067" s="38" t="s">
        <v>7091</v>
      </c>
      <c r="F7067" s="41">
        <v>72102900</v>
      </c>
      <c r="G7067" s="19" t="s">
        <v>614</v>
      </c>
      <c r="H7067" s="41">
        <v>9</v>
      </c>
      <c r="I7067" s="41">
        <v>2</v>
      </c>
      <c r="J7067" s="41">
        <v>10</v>
      </c>
      <c r="K7067" s="44">
        <v>1</v>
      </c>
      <c r="L7067" s="20">
        <v>269239362</v>
      </c>
      <c r="M7067" s="19" t="s">
        <v>15954</v>
      </c>
      <c r="N7067" s="28" t="s">
        <v>15953</v>
      </c>
    </row>
    <row r="7068" spans="1:14" ht="45" x14ac:dyDescent="0.25">
      <c r="A7068" s="27" t="s">
        <v>6182</v>
      </c>
      <c r="B7068" s="19" t="s">
        <v>17065</v>
      </c>
      <c r="C7068" s="19" t="s">
        <v>16878</v>
      </c>
      <c r="D7068" s="38" t="s">
        <v>16188</v>
      </c>
      <c r="E7068" s="38" t="s">
        <v>7092</v>
      </c>
      <c r="F7068" s="41">
        <v>72102900</v>
      </c>
      <c r="G7068" s="19" t="s">
        <v>614</v>
      </c>
      <c r="H7068" s="41">
        <v>9</v>
      </c>
      <c r="I7068" s="41">
        <v>2</v>
      </c>
      <c r="J7068" s="41">
        <v>10</v>
      </c>
      <c r="K7068" s="44">
        <v>1</v>
      </c>
      <c r="L7068" s="20">
        <v>30760638</v>
      </c>
      <c r="M7068" s="19" t="s">
        <v>15954</v>
      </c>
      <c r="N7068" s="28" t="s">
        <v>15953</v>
      </c>
    </row>
    <row r="7069" spans="1:14" ht="45" x14ac:dyDescent="0.25">
      <c r="A7069" s="27" t="s">
        <v>6182</v>
      </c>
      <c r="B7069" s="19" t="s">
        <v>17065</v>
      </c>
      <c r="C7069" s="19" t="s">
        <v>16878</v>
      </c>
      <c r="D7069" s="38" t="s">
        <v>16188</v>
      </c>
      <c r="E7069" s="38" t="s">
        <v>7093</v>
      </c>
      <c r="F7069" s="41">
        <v>72102900</v>
      </c>
      <c r="G7069" s="19" t="s">
        <v>614</v>
      </c>
      <c r="H7069" s="41">
        <v>9</v>
      </c>
      <c r="I7069" s="41">
        <v>2</v>
      </c>
      <c r="J7069" s="41">
        <v>10</v>
      </c>
      <c r="K7069" s="44">
        <v>1</v>
      </c>
      <c r="L7069" s="20">
        <v>9281956</v>
      </c>
      <c r="M7069" s="19" t="s">
        <v>15954</v>
      </c>
      <c r="N7069" s="28" t="s">
        <v>15953</v>
      </c>
    </row>
    <row r="7070" spans="1:14" ht="30" x14ac:dyDescent="0.25">
      <c r="A7070" s="27" t="s">
        <v>6182</v>
      </c>
      <c r="B7070" s="19" t="s">
        <v>17041</v>
      </c>
      <c r="C7070" s="19" t="s">
        <v>16798</v>
      </c>
      <c r="D7070" s="38" t="s">
        <v>16108</v>
      </c>
      <c r="E7070" s="38" t="s">
        <v>7094</v>
      </c>
      <c r="F7070" s="41">
        <v>24131503</v>
      </c>
      <c r="G7070" s="19" t="s">
        <v>614</v>
      </c>
      <c r="H7070" s="41">
        <v>9</v>
      </c>
      <c r="I7070" s="41">
        <v>2</v>
      </c>
      <c r="J7070" s="41">
        <v>10</v>
      </c>
      <c r="K7070" s="44">
        <v>1</v>
      </c>
      <c r="L7070" s="20">
        <v>58905000</v>
      </c>
      <c r="M7070" s="19" t="s">
        <v>11</v>
      </c>
      <c r="N7070" s="28" t="s">
        <v>15953</v>
      </c>
    </row>
    <row r="7071" spans="1:14" ht="30" x14ac:dyDescent="0.25">
      <c r="A7071" s="27" t="s">
        <v>6182</v>
      </c>
      <c r="B7071" s="19" t="s">
        <v>17041</v>
      </c>
      <c r="C7071" s="19" t="s">
        <v>16798</v>
      </c>
      <c r="D7071" s="38" t="s">
        <v>16108</v>
      </c>
      <c r="E7071" s="38" t="s">
        <v>7095</v>
      </c>
      <c r="F7071" s="41">
        <v>24131503</v>
      </c>
      <c r="G7071" s="19" t="s">
        <v>614</v>
      </c>
      <c r="H7071" s="41">
        <v>9</v>
      </c>
      <c r="I7071" s="41">
        <v>2</v>
      </c>
      <c r="J7071" s="41">
        <v>10</v>
      </c>
      <c r="K7071" s="44">
        <v>1</v>
      </c>
      <c r="L7071" s="20">
        <v>58905000</v>
      </c>
      <c r="M7071" s="19" t="s">
        <v>11</v>
      </c>
      <c r="N7071" s="28" t="s">
        <v>15953</v>
      </c>
    </row>
    <row r="7072" spans="1:14" ht="45" x14ac:dyDescent="0.25">
      <c r="A7072" s="27" t="s">
        <v>6182</v>
      </c>
      <c r="B7072" s="19" t="s">
        <v>17065</v>
      </c>
      <c r="C7072" s="19" t="s">
        <v>16878</v>
      </c>
      <c r="D7072" s="38" t="s">
        <v>16188</v>
      </c>
      <c r="E7072" s="38" t="s">
        <v>7096</v>
      </c>
      <c r="F7072" s="41">
        <v>72102900</v>
      </c>
      <c r="G7072" s="19" t="s">
        <v>614</v>
      </c>
      <c r="H7072" s="41">
        <v>9</v>
      </c>
      <c r="I7072" s="41">
        <v>2</v>
      </c>
      <c r="J7072" s="41">
        <v>10</v>
      </c>
      <c r="K7072" s="44">
        <v>1</v>
      </c>
      <c r="L7072" s="20">
        <v>40770000</v>
      </c>
      <c r="M7072" s="19" t="s">
        <v>15954</v>
      </c>
      <c r="N7072" s="28" t="s">
        <v>15953</v>
      </c>
    </row>
    <row r="7073" spans="1:14" ht="45" x14ac:dyDescent="0.25">
      <c r="A7073" s="27" t="s">
        <v>6182</v>
      </c>
      <c r="B7073" s="19" t="s">
        <v>17021</v>
      </c>
      <c r="C7073" s="19" t="s">
        <v>16945</v>
      </c>
      <c r="D7073" s="38" t="s">
        <v>16257</v>
      </c>
      <c r="E7073" s="38" t="s">
        <v>7097</v>
      </c>
      <c r="F7073" s="41">
        <v>72151207</v>
      </c>
      <c r="G7073" s="19" t="s">
        <v>614</v>
      </c>
      <c r="H7073" s="41">
        <v>9</v>
      </c>
      <c r="I7073" s="41">
        <v>2</v>
      </c>
      <c r="J7073" s="41">
        <v>10</v>
      </c>
      <c r="K7073" s="44">
        <v>1</v>
      </c>
      <c r="L7073" s="20">
        <v>21420000</v>
      </c>
      <c r="M7073" s="19" t="s">
        <v>15954</v>
      </c>
      <c r="N7073" s="28" t="s">
        <v>15953</v>
      </c>
    </row>
    <row r="7074" spans="1:14" ht="30" x14ac:dyDescent="0.25">
      <c r="A7074" s="27" t="s">
        <v>6182</v>
      </c>
      <c r="B7074" s="19" t="s">
        <v>15943</v>
      </c>
      <c r="C7074" s="19" t="s">
        <v>15943</v>
      </c>
      <c r="D7074" s="38" t="s">
        <v>16220</v>
      </c>
      <c r="E7074" s="38" t="s">
        <v>7098</v>
      </c>
      <c r="F7074" s="41" t="s">
        <v>4151</v>
      </c>
      <c r="G7074" s="19" t="s">
        <v>949</v>
      </c>
      <c r="H7074" s="41">
        <v>2</v>
      </c>
      <c r="I7074" s="41">
        <v>3</v>
      </c>
      <c r="J7074" s="41">
        <v>10</v>
      </c>
      <c r="K7074" s="44">
        <v>1</v>
      </c>
      <c r="L7074" s="20">
        <v>228000</v>
      </c>
      <c r="M7074" s="19" t="s">
        <v>15954</v>
      </c>
      <c r="N7074" s="28" t="s">
        <v>15953</v>
      </c>
    </row>
    <row r="7075" spans="1:14" ht="30" x14ac:dyDescent="0.25">
      <c r="A7075" s="27" t="s">
        <v>6182</v>
      </c>
      <c r="B7075" s="19" t="s">
        <v>15943</v>
      </c>
      <c r="C7075" s="19" t="s">
        <v>15943</v>
      </c>
      <c r="D7075" s="38" t="s">
        <v>16220</v>
      </c>
      <c r="E7075" s="38" t="s">
        <v>7098</v>
      </c>
      <c r="F7075" s="41" t="s">
        <v>4151</v>
      </c>
      <c r="G7075" s="19" t="s">
        <v>949</v>
      </c>
      <c r="H7075" s="41">
        <v>2</v>
      </c>
      <c r="I7075" s="41">
        <v>3</v>
      </c>
      <c r="J7075" s="41">
        <v>10</v>
      </c>
      <c r="K7075" s="44">
        <v>1</v>
      </c>
      <c r="L7075" s="20">
        <v>228000</v>
      </c>
      <c r="M7075" s="19" t="s">
        <v>15954</v>
      </c>
      <c r="N7075" s="28" t="s">
        <v>15953</v>
      </c>
    </row>
    <row r="7076" spans="1:14" ht="30" x14ac:dyDescent="0.25">
      <c r="A7076" s="27" t="s">
        <v>6182</v>
      </c>
      <c r="B7076" s="19" t="s">
        <v>15943</v>
      </c>
      <c r="C7076" s="19" t="s">
        <v>15943</v>
      </c>
      <c r="D7076" s="38" t="s">
        <v>16220</v>
      </c>
      <c r="E7076" s="38" t="s">
        <v>7098</v>
      </c>
      <c r="F7076" s="41" t="s">
        <v>4151</v>
      </c>
      <c r="G7076" s="19" t="s">
        <v>949</v>
      </c>
      <c r="H7076" s="41">
        <v>2</v>
      </c>
      <c r="I7076" s="41">
        <v>3</v>
      </c>
      <c r="J7076" s="41">
        <v>10</v>
      </c>
      <c r="K7076" s="44">
        <v>1</v>
      </c>
      <c r="L7076" s="20">
        <v>228000</v>
      </c>
      <c r="M7076" s="19" t="s">
        <v>15954</v>
      </c>
      <c r="N7076" s="28" t="s">
        <v>15953</v>
      </c>
    </row>
    <row r="7077" spans="1:14" ht="30" x14ac:dyDescent="0.25">
      <c r="A7077" s="27" t="s">
        <v>6182</v>
      </c>
      <c r="B7077" s="19" t="s">
        <v>15943</v>
      </c>
      <c r="C7077" s="19" t="s">
        <v>15943</v>
      </c>
      <c r="D7077" s="38" t="s">
        <v>16220</v>
      </c>
      <c r="E7077" s="38" t="s">
        <v>7098</v>
      </c>
      <c r="F7077" s="41" t="s">
        <v>4151</v>
      </c>
      <c r="G7077" s="19" t="s">
        <v>949</v>
      </c>
      <c r="H7077" s="41">
        <v>2</v>
      </c>
      <c r="I7077" s="41">
        <v>3</v>
      </c>
      <c r="J7077" s="41">
        <v>10</v>
      </c>
      <c r="K7077" s="44">
        <v>1</v>
      </c>
      <c r="L7077" s="20">
        <v>228000</v>
      </c>
      <c r="M7077" s="19" t="s">
        <v>15954</v>
      </c>
      <c r="N7077" s="28" t="s">
        <v>15953</v>
      </c>
    </row>
    <row r="7078" spans="1:14" ht="30" x14ac:dyDescent="0.25">
      <c r="A7078" s="27" t="s">
        <v>6182</v>
      </c>
      <c r="B7078" s="19" t="s">
        <v>15943</v>
      </c>
      <c r="C7078" s="19" t="s">
        <v>15943</v>
      </c>
      <c r="D7078" s="38" t="s">
        <v>16220</v>
      </c>
      <c r="E7078" s="38" t="s">
        <v>7099</v>
      </c>
      <c r="F7078" s="41" t="s">
        <v>4151</v>
      </c>
      <c r="G7078" s="19" t="s">
        <v>949</v>
      </c>
      <c r="H7078" s="41">
        <v>2</v>
      </c>
      <c r="I7078" s="41">
        <v>3</v>
      </c>
      <c r="J7078" s="41">
        <v>10</v>
      </c>
      <c r="K7078" s="44">
        <v>1</v>
      </c>
      <c r="L7078" s="20">
        <v>228000</v>
      </c>
      <c r="M7078" s="19" t="s">
        <v>15954</v>
      </c>
      <c r="N7078" s="28" t="s">
        <v>15953</v>
      </c>
    </row>
    <row r="7079" spans="1:14" ht="30" x14ac:dyDescent="0.25">
      <c r="A7079" s="27" t="s">
        <v>6182</v>
      </c>
      <c r="B7079" s="19" t="s">
        <v>15943</v>
      </c>
      <c r="C7079" s="19" t="s">
        <v>15943</v>
      </c>
      <c r="D7079" s="38" t="s">
        <v>16220</v>
      </c>
      <c r="E7079" s="38" t="s">
        <v>7099</v>
      </c>
      <c r="F7079" s="41" t="s">
        <v>4151</v>
      </c>
      <c r="G7079" s="19" t="s">
        <v>949</v>
      </c>
      <c r="H7079" s="41">
        <v>2</v>
      </c>
      <c r="I7079" s="41">
        <v>3</v>
      </c>
      <c r="J7079" s="41">
        <v>10</v>
      </c>
      <c r="K7079" s="44">
        <v>1</v>
      </c>
      <c r="L7079" s="20">
        <v>228000</v>
      </c>
      <c r="M7079" s="19" t="s">
        <v>15954</v>
      </c>
      <c r="N7079" s="28" t="s">
        <v>15953</v>
      </c>
    </row>
    <row r="7080" spans="1:14" ht="30" x14ac:dyDescent="0.25">
      <c r="A7080" s="27" t="s">
        <v>6182</v>
      </c>
      <c r="B7080" s="19" t="s">
        <v>15943</v>
      </c>
      <c r="C7080" s="19" t="s">
        <v>15943</v>
      </c>
      <c r="D7080" s="38" t="s">
        <v>16220</v>
      </c>
      <c r="E7080" s="38" t="s">
        <v>7099</v>
      </c>
      <c r="F7080" s="41" t="s">
        <v>4151</v>
      </c>
      <c r="G7080" s="19" t="s">
        <v>949</v>
      </c>
      <c r="H7080" s="41">
        <v>2</v>
      </c>
      <c r="I7080" s="41">
        <v>3</v>
      </c>
      <c r="J7080" s="41">
        <v>10</v>
      </c>
      <c r="K7080" s="44">
        <v>1</v>
      </c>
      <c r="L7080" s="20">
        <v>228000</v>
      </c>
      <c r="M7080" s="19" t="s">
        <v>15954</v>
      </c>
      <c r="N7080" s="28" t="s">
        <v>15953</v>
      </c>
    </row>
    <row r="7081" spans="1:14" ht="30" x14ac:dyDescent="0.25">
      <c r="A7081" s="27" t="s">
        <v>6182</v>
      </c>
      <c r="B7081" s="19" t="s">
        <v>15943</v>
      </c>
      <c r="C7081" s="19" t="s">
        <v>15943</v>
      </c>
      <c r="D7081" s="38" t="s">
        <v>16220</v>
      </c>
      <c r="E7081" s="38" t="s">
        <v>7100</v>
      </c>
      <c r="F7081" s="41" t="s">
        <v>4151</v>
      </c>
      <c r="G7081" s="19" t="s">
        <v>949</v>
      </c>
      <c r="H7081" s="41">
        <v>2</v>
      </c>
      <c r="I7081" s="41">
        <v>3</v>
      </c>
      <c r="J7081" s="41">
        <v>10</v>
      </c>
      <c r="K7081" s="44">
        <v>1</v>
      </c>
      <c r="L7081" s="20">
        <v>228000</v>
      </c>
      <c r="M7081" s="19" t="s">
        <v>15954</v>
      </c>
      <c r="N7081" s="28" t="s">
        <v>15953</v>
      </c>
    </row>
    <row r="7082" spans="1:14" ht="30" x14ac:dyDescent="0.25">
      <c r="A7082" s="27" t="s">
        <v>6182</v>
      </c>
      <c r="B7082" s="19" t="s">
        <v>15943</v>
      </c>
      <c r="C7082" s="19" t="s">
        <v>15943</v>
      </c>
      <c r="D7082" s="38" t="s">
        <v>16220</v>
      </c>
      <c r="E7082" s="38" t="s">
        <v>7100</v>
      </c>
      <c r="F7082" s="41" t="s">
        <v>4151</v>
      </c>
      <c r="G7082" s="19" t="s">
        <v>949</v>
      </c>
      <c r="H7082" s="41">
        <v>2</v>
      </c>
      <c r="I7082" s="41">
        <v>3</v>
      </c>
      <c r="J7082" s="41">
        <v>10</v>
      </c>
      <c r="K7082" s="44">
        <v>1</v>
      </c>
      <c r="L7082" s="20">
        <v>228000</v>
      </c>
      <c r="M7082" s="19" t="s">
        <v>15954</v>
      </c>
      <c r="N7082" s="28" t="s">
        <v>15953</v>
      </c>
    </row>
    <row r="7083" spans="1:14" ht="30" x14ac:dyDescent="0.25">
      <c r="A7083" s="27" t="s">
        <v>6182</v>
      </c>
      <c r="B7083" s="19" t="s">
        <v>15943</v>
      </c>
      <c r="C7083" s="19" t="s">
        <v>15943</v>
      </c>
      <c r="D7083" s="38" t="s">
        <v>16220</v>
      </c>
      <c r="E7083" s="38" t="s">
        <v>7100</v>
      </c>
      <c r="F7083" s="41" t="s">
        <v>4151</v>
      </c>
      <c r="G7083" s="19" t="s">
        <v>949</v>
      </c>
      <c r="H7083" s="41">
        <v>2</v>
      </c>
      <c r="I7083" s="41">
        <v>3</v>
      </c>
      <c r="J7083" s="41">
        <v>10</v>
      </c>
      <c r="K7083" s="44">
        <v>1</v>
      </c>
      <c r="L7083" s="20">
        <v>228000</v>
      </c>
      <c r="M7083" s="19" t="s">
        <v>15954</v>
      </c>
      <c r="N7083" s="28" t="s">
        <v>15953</v>
      </c>
    </row>
    <row r="7084" spans="1:14" ht="30" x14ac:dyDescent="0.25">
      <c r="A7084" s="27" t="s">
        <v>6182</v>
      </c>
      <c r="B7084" s="19" t="s">
        <v>15943</v>
      </c>
      <c r="C7084" s="19" t="s">
        <v>15943</v>
      </c>
      <c r="D7084" s="38" t="s">
        <v>16220</v>
      </c>
      <c r="E7084" s="38" t="s">
        <v>7100</v>
      </c>
      <c r="F7084" s="41" t="s">
        <v>4151</v>
      </c>
      <c r="G7084" s="19" t="s">
        <v>949</v>
      </c>
      <c r="H7084" s="41">
        <v>2</v>
      </c>
      <c r="I7084" s="41">
        <v>3</v>
      </c>
      <c r="J7084" s="41">
        <v>10</v>
      </c>
      <c r="K7084" s="44">
        <v>1</v>
      </c>
      <c r="L7084" s="20">
        <v>228000</v>
      </c>
      <c r="M7084" s="19" t="s">
        <v>15954</v>
      </c>
      <c r="N7084" s="28" t="s">
        <v>15953</v>
      </c>
    </row>
    <row r="7085" spans="1:14" ht="30" x14ac:dyDescent="0.25">
      <c r="A7085" s="27" t="s">
        <v>6182</v>
      </c>
      <c r="B7085" s="19" t="s">
        <v>15943</v>
      </c>
      <c r="C7085" s="19" t="s">
        <v>15943</v>
      </c>
      <c r="D7085" s="38" t="s">
        <v>16220</v>
      </c>
      <c r="E7085" s="38" t="s">
        <v>7101</v>
      </c>
      <c r="F7085" s="41" t="s">
        <v>4151</v>
      </c>
      <c r="G7085" s="19" t="s">
        <v>949</v>
      </c>
      <c r="H7085" s="41">
        <v>2</v>
      </c>
      <c r="I7085" s="41">
        <v>3</v>
      </c>
      <c r="J7085" s="41">
        <v>10</v>
      </c>
      <c r="K7085" s="44">
        <v>1</v>
      </c>
      <c r="L7085" s="20">
        <v>228000</v>
      </c>
      <c r="M7085" s="19" t="s">
        <v>15954</v>
      </c>
      <c r="N7085" s="28" t="s">
        <v>15953</v>
      </c>
    </row>
    <row r="7086" spans="1:14" ht="30" x14ac:dyDescent="0.25">
      <c r="A7086" s="27" t="s">
        <v>6182</v>
      </c>
      <c r="B7086" s="19" t="s">
        <v>15943</v>
      </c>
      <c r="C7086" s="19" t="s">
        <v>15943</v>
      </c>
      <c r="D7086" s="38" t="s">
        <v>16220</v>
      </c>
      <c r="E7086" s="38" t="s">
        <v>7100</v>
      </c>
      <c r="F7086" s="41" t="s">
        <v>4151</v>
      </c>
      <c r="G7086" s="19" t="s">
        <v>949</v>
      </c>
      <c r="H7086" s="41">
        <v>2</v>
      </c>
      <c r="I7086" s="41">
        <v>3</v>
      </c>
      <c r="J7086" s="41">
        <v>10</v>
      </c>
      <c r="K7086" s="44">
        <v>1</v>
      </c>
      <c r="L7086" s="20">
        <v>228000</v>
      </c>
      <c r="M7086" s="19" t="s">
        <v>15954</v>
      </c>
      <c r="N7086" s="28" t="s">
        <v>15953</v>
      </c>
    </row>
    <row r="7087" spans="1:14" ht="30" x14ac:dyDescent="0.25">
      <c r="A7087" s="27" t="s">
        <v>6182</v>
      </c>
      <c r="B7087" s="19" t="s">
        <v>15943</v>
      </c>
      <c r="C7087" s="19" t="s">
        <v>15943</v>
      </c>
      <c r="D7087" s="38" t="s">
        <v>16220</v>
      </c>
      <c r="E7087" s="38" t="s">
        <v>7102</v>
      </c>
      <c r="F7087" s="41" t="s">
        <v>4151</v>
      </c>
      <c r="G7087" s="19" t="s">
        <v>949</v>
      </c>
      <c r="H7087" s="41">
        <v>2</v>
      </c>
      <c r="I7087" s="41">
        <v>3</v>
      </c>
      <c r="J7087" s="41">
        <v>10</v>
      </c>
      <c r="K7087" s="44">
        <v>1</v>
      </c>
      <c r="L7087" s="20">
        <v>420000</v>
      </c>
      <c r="M7087" s="19" t="s">
        <v>15954</v>
      </c>
      <c r="N7087" s="28" t="s">
        <v>15953</v>
      </c>
    </row>
    <row r="7088" spans="1:14" ht="30" x14ac:dyDescent="0.25">
      <c r="A7088" s="27" t="s">
        <v>6182</v>
      </c>
      <c r="B7088" s="19" t="s">
        <v>15943</v>
      </c>
      <c r="C7088" s="19" t="s">
        <v>15943</v>
      </c>
      <c r="D7088" s="38" t="s">
        <v>16220</v>
      </c>
      <c r="E7088" s="38" t="s">
        <v>7103</v>
      </c>
      <c r="F7088" s="41" t="s">
        <v>4151</v>
      </c>
      <c r="G7088" s="19" t="s">
        <v>949</v>
      </c>
      <c r="H7088" s="41">
        <v>2</v>
      </c>
      <c r="I7088" s="41">
        <v>3</v>
      </c>
      <c r="J7088" s="41">
        <v>10</v>
      </c>
      <c r="K7088" s="44">
        <v>1</v>
      </c>
      <c r="L7088" s="20">
        <v>380000</v>
      </c>
      <c r="M7088" s="19" t="s">
        <v>15954</v>
      </c>
      <c r="N7088" s="28" t="s">
        <v>15953</v>
      </c>
    </row>
    <row r="7089" spans="1:14" ht="30" x14ac:dyDescent="0.25">
      <c r="A7089" s="27" t="s">
        <v>6182</v>
      </c>
      <c r="B7089" s="19" t="s">
        <v>15943</v>
      </c>
      <c r="C7089" s="19" t="s">
        <v>15943</v>
      </c>
      <c r="D7089" s="38" t="s">
        <v>16220</v>
      </c>
      <c r="E7089" s="38" t="s">
        <v>7103</v>
      </c>
      <c r="F7089" s="41" t="s">
        <v>4151</v>
      </c>
      <c r="G7089" s="19" t="s">
        <v>949</v>
      </c>
      <c r="H7089" s="41">
        <v>2</v>
      </c>
      <c r="I7089" s="41">
        <v>3</v>
      </c>
      <c r="J7089" s="41">
        <v>10</v>
      </c>
      <c r="K7089" s="44">
        <v>1</v>
      </c>
      <c r="L7089" s="20">
        <v>380000</v>
      </c>
      <c r="M7089" s="19" t="s">
        <v>15954</v>
      </c>
      <c r="N7089" s="28" t="s">
        <v>15953</v>
      </c>
    </row>
    <row r="7090" spans="1:14" ht="30" x14ac:dyDescent="0.25">
      <c r="A7090" s="27" t="s">
        <v>6182</v>
      </c>
      <c r="B7090" s="19" t="s">
        <v>15943</v>
      </c>
      <c r="C7090" s="19" t="s">
        <v>15943</v>
      </c>
      <c r="D7090" s="38" t="s">
        <v>16220</v>
      </c>
      <c r="E7090" s="38" t="s">
        <v>7103</v>
      </c>
      <c r="F7090" s="41" t="s">
        <v>4151</v>
      </c>
      <c r="G7090" s="19" t="s">
        <v>949</v>
      </c>
      <c r="H7090" s="41">
        <v>2</v>
      </c>
      <c r="I7090" s="41">
        <v>3</v>
      </c>
      <c r="J7090" s="41">
        <v>10</v>
      </c>
      <c r="K7090" s="44">
        <v>1</v>
      </c>
      <c r="L7090" s="20">
        <v>380000</v>
      </c>
      <c r="M7090" s="19" t="s">
        <v>15954</v>
      </c>
      <c r="N7090" s="28" t="s">
        <v>15953</v>
      </c>
    </row>
    <row r="7091" spans="1:14" ht="30" x14ac:dyDescent="0.25">
      <c r="A7091" s="27" t="s">
        <v>6182</v>
      </c>
      <c r="B7091" s="19" t="s">
        <v>15943</v>
      </c>
      <c r="C7091" s="19" t="s">
        <v>15943</v>
      </c>
      <c r="D7091" s="38" t="s">
        <v>16220</v>
      </c>
      <c r="E7091" s="38" t="s">
        <v>7103</v>
      </c>
      <c r="F7091" s="41" t="s">
        <v>4151</v>
      </c>
      <c r="G7091" s="19" t="s">
        <v>949</v>
      </c>
      <c r="H7091" s="41">
        <v>2</v>
      </c>
      <c r="I7091" s="41">
        <v>3</v>
      </c>
      <c r="J7091" s="41">
        <v>10</v>
      </c>
      <c r="K7091" s="44">
        <v>1</v>
      </c>
      <c r="L7091" s="20">
        <v>380000</v>
      </c>
      <c r="M7091" s="19" t="s">
        <v>15954</v>
      </c>
      <c r="N7091" s="28" t="s">
        <v>15953</v>
      </c>
    </row>
    <row r="7092" spans="1:14" ht="30" x14ac:dyDescent="0.25">
      <c r="A7092" s="27" t="s">
        <v>6182</v>
      </c>
      <c r="B7092" s="19" t="s">
        <v>15943</v>
      </c>
      <c r="C7092" s="19" t="s">
        <v>15943</v>
      </c>
      <c r="D7092" s="38" t="s">
        <v>16220</v>
      </c>
      <c r="E7092" s="38" t="s">
        <v>7104</v>
      </c>
      <c r="F7092" s="41" t="s">
        <v>4151</v>
      </c>
      <c r="G7092" s="19" t="s">
        <v>949</v>
      </c>
      <c r="H7092" s="41">
        <v>2</v>
      </c>
      <c r="I7092" s="41">
        <v>3</v>
      </c>
      <c r="J7092" s="41">
        <v>10</v>
      </c>
      <c r="K7092" s="44">
        <v>1</v>
      </c>
      <c r="L7092" s="20">
        <v>380000</v>
      </c>
      <c r="M7092" s="19" t="s">
        <v>15954</v>
      </c>
      <c r="N7092" s="28" t="s">
        <v>15953</v>
      </c>
    </row>
    <row r="7093" spans="1:14" ht="30" x14ac:dyDescent="0.25">
      <c r="A7093" s="27" t="s">
        <v>6182</v>
      </c>
      <c r="B7093" s="19" t="s">
        <v>15943</v>
      </c>
      <c r="C7093" s="19" t="s">
        <v>15943</v>
      </c>
      <c r="D7093" s="38" t="s">
        <v>16220</v>
      </c>
      <c r="E7093" s="38" t="s">
        <v>7104</v>
      </c>
      <c r="F7093" s="41" t="s">
        <v>4151</v>
      </c>
      <c r="G7093" s="19" t="s">
        <v>949</v>
      </c>
      <c r="H7093" s="41">
        <v>2</v>
      </c>
      <c r="I7093" s="41">
        <v>3</v>
      </c>
      <c r="J7093" s="41">
        <v>10</v>
      </c>
      <c r="K7093" s="44">
        <v>1</v>
      </c>
      <c r="L7093" s="20">
        <v>380000</v>
      </c>
      <c r="M7093" s="19" t="s">
        <v>15954</v>
      </c>
      <c r="N7093" s="28" t="s">
        <v>15953</v>
      </c>
    </row>
    <row r="7094" spans="1:14" ht="30" x14ac:dyDescent="0.25">
      <c r="A7094" s="27" t="s">
        <v>6182</v>
      </c>
      <c r="B7094" s="19" t="s">
        <v>15943</v>
      </c>
      <c r="C7094" s="19" t="s">
        <v>15943</v>
      </c>
      <c r="D7094" s="38" t="s">
        <v>16220</v>
      </c>
      <c r="E7094" s="38" t="s">
        <v>7105</v>
      </c>
      <c r="F7094" s="41" t="s">
        <v>4151</v>
      </c>
      <c r="G7094" s="19" t="s">
        <v>949</v>
      </c>
      <c r="H7094" s="41">
        <v>2</v>
      </c>
      <c r="I7094" s="41">
        <v>3</v>
      </c>
      <c r="J7094" s="41">
        <v>10</v>
      </c>
      <c r="K7094" s="44">
        <v>1</v>
      </c>
      <c r="L7094" s="20">
        <v>988000</v>
      </c>
      <c r="M7094" s="19" t="s">
        <v>15954</v>
      </c>
      <c r="N7094" s="28" t="s">
        <v>15953</v>
      </c>
    </row>
    <row r="7095" spans="1:14" ht="30" x14ac:dyDescent="0.25">
      <c r="A7095" s="27" t="s">
        <v>6182</v>
      </c>
      <c r="B7095" s="19" t="s">
        <v>15943</v>
      </c>
      <c r="C7095" s="19" t="s">
        <v>15943</v>
      </c>
      <c r="D7095" s="38" t="s">
        <v>16220</v>
      </c>
      <c r="E7095" s="38" t="s">
        <v>7105</v>
      </c>
      <c r="F7095" s="41" t="s">
        <v>4151</v>
      </c>
      <c r="G7095" s="19" t="s">
        <v>949</v>
      </c>
      <c r="H7095" s="41">
        <v>2</v>
      </c>
      <c r="I7095" s="41">
        <v>3</v>
      </c>
      <c r="J7095" s="41">
        <v>10</v>
      </c>
      <c r="K7095" s="44">
        <v>1</v>
      </c>
      <c r="L7095" s="20">
        <v>988000</v>
      </c>
      <c r="M7095" s="19" t="s">
        <v>15954</v>
      </c>
      <c r="N7095" s="28" t="s">
        <v>15953</v>
      </c>
    </row>
    <row r="7096" spans="1:14" ht="45" x14ac:dyDescent="0.25">
      <c r="A7096" s="27" t="s">
        <v>6182</v>
      </c>
      <c r="B7096" s="19" t="s">
        <v>15943</v>
      </c>
      <c r="C7096" s="19" t="s">
        <v>15943</v>
      </c>
      <c r="D7096" s="38" t="s">
        <v>16220</v>
      </c>
      <c r="E7096" s="38" t="s">
        <v>7106</v>
      </c>
      <c r="F7096" s="41" t="s">
        <v>4151</v>
      </c>
      <c r="G7096" s="19" t="s">
        <v>949</v>
      </c>
      <c r="H7096" s="41">
        <v>2</v>
      </c>
      <c r="I7096" s="41">
        <v>3</v>
      </c>
      <c r="J7096" s="41">
        <v>10</v>
      </c>
      <c r="K7096" s="44">
        <v>1</v>
      </c>
      <c r="L7096" s="20">
        <v>1216000</v>
      </c>
      <c r="M7096" s="19" t="s">
        <v>15954</v>
      </c>
      <c r="N7096" s="28" t="s">
        <v>15953</v>
      </c>
    </row>
    <row r="7097" spans="1:14" ht="30" x14ac:dyDescent="0.25">
      <c r="A7097" s="27" t="s">
        <v>6182</v>
      </c>
      <c r="B7097" s="19" t="s">
        <v>15943</v>
      </c>
      <c r="C7097" s="19" t="s">
        <v>15943</v>
      </c>
      <c r="D7097" s="38" t="s">
        <v>16220</v>
      </c>
      <c r="E7097" s="38" t="s">
        <v>7107</v>
      </c>
      <c r="F7097" s="41" t="s">
        <v>4151</v>
      </c>
      <c r="G7097" s="19" t="s">
        <v>949</v>
      </c>
      <c r="H7097" s="41">
        <v>2</v>
      </c>
      <c r="I7097" s="41">
        <v>3</v>
      </c>
      <c r="J7097" s="41">
        <v>10</v>
      </c>
      <c r="K7097" s="44">
        <v>1</v>
      </c>
      <c r="L7097" s="20">
        <v>228000</v>
      </c>
      <c r="M7097" s="19" t="s">
        <v>15954</v>
      </c>
      <c r="N7097" s="28" t="s">
        <v>15953</v>
      </c>
    </row>
    <row r="7098" spans="1:14" ht="30" x14ac:dyDescent="0.25">
      <c r="A7098" s="27" t="s">
        <v>6182</v>
      </c>
      <c r="B7098" s="19" t="s">
        <v>15943</v>
      </c>
      <c r="C7098" s="19" t="s">
        <v>15943</v>
      </c>
      <c r="D7098" s="38" t="s">
        <v>16220</v>
      </c>
      <c r="E7098" s="38" t="s">
        <v>7107</v>
      </c>
      <c r="F7098" s="41" t="s">
        <v>4151</v>
      </c>
      <c r="G7098" s="19" t="s">
        <v>949</v>
      </c>
      <c r="H7098" s="41">
        <v>2</v>
      </c>
      <c r="I7098" s="41">
        <v>3</v>
      </c>
      <c r="J7098" s="41">
        <v>10</v>
      </c>
      <c r="K7098" s="44">
        <v>1</v>
      </c>
      <c r="L7098" s="20">
        <v>228000</v>
      </c>
      <c r="M7098" s="19" t="s">
        <v>15954</v>
      </c>
      <c r="N7098" s="28" t="s">
        <v>15953</v>
      </c>
    </row>
    <row r="7099" spans="1:14" ht="30" x14ac:dyDescent="0.25">
      <c r="A7099" s="27" t="s">
        <v>6182</v>
      </c>
      <c r="B7099" s="19" t="s">
        <v>15943</v>
      </c>
      <c r="C7099" s="19" t="s">
        <v>15943</v>
      </c>
      <c r="D7099" s="38" t="s">
        <v>16220</v>
      </c>
      <c r="E7099" s="38" t="s">
        <v>7108</v>
      </c>
      <c r="F7099" s="41" t="s">
        <v>4151</v>
      </c>
      <c r="G7099" s="19" t="s">
        <v>949</v>
      </c>
      <c r="H7099" s="41">
        <v>2</v>
      </c>
      <c r="I7099" s="41">
        <v>3</v>
      </c>
      <c r="J7099" s="41">
        <v>10</v>
      </c>
      <c r="K7099" s="44">
        <v>1</v>
      </c>
      <c r="L7099" s="20">
        <v>1064000</v>
      </c>
      <c r="M7099" s="19" t="s">
        <v>15954</v>
      </c>
      <c r="N7099" s="28" t="s">
        <v>15953</v>
      </c>
    </row>
    <row r="7100" spans="1:14" ht="30" x14ac:dyDescent="0.25">
      <c r="A7100" s="27" t="s">
        <v>6182</v>
      </c>
      <c r="B7100" s="19" t="s">
        <v>15943</v>
      </c>
      <c r="C7100" s="19" t="s">
        <v>15943</v>
      </c>
      <c r="D7100" s="38" t="s">
        <v>16220</v>
      </c>
      <c r="E7100" s="38" t="s">
        <v>7108</v>
      </c>
      <c r="F7100" s="41" t="s">
        <v>4151</v>
      </c>
      <c r="G7100" s="19" t="s">
        <v>949</v>
      </c>
      <c r="H7100" s="41">
        <v>2</v>
      </c>
      <c r="I7100" s="41">
        <v>3</v>
      </c>
      <c r="J7100" s="41">
        <v>10</v>
      </c>
      <c r="K7100" s="44">
        <v>1</v>
      </c>
      <c r="L7100" s="20">
        <v>1064000</v>
      </c>
      <c r="M7100" s="19" t="s">
        <v>15954</v>
      </c>
      <c r="N7100" s="28" t="s">
        <v>15953</v>
      </c>
    </row>
    <row r="7101" spans="1:14" ht="30" x14ac:dyDescent="0.25">
      <c r="A7101" s="27" t="s">
        <v>6182</v>
      </c>
      <c r="B7101" s="19" t="s">
        <v>15943</v>
      </c>
      <c r="C7101" s="19" t="s">
        <v>15943</v>
      </c>
      <c r="D7101" s="38" t="s">
        <v>16220</v>
      </c>
      <c r="E7101" s="38" t="s">
        <v>7109</v>
      </c>
      <c r="F7101" s="41" t="s">
        <v>4151</v>
      </c>
      <c r="G7101" s="19" t="s">
        <v>949</v>
      </c>
      <c r="H7101" s="41">
        <v>2</v>
      </c>
      <c r="I7101" s="41">
        <v>3</v>
      </c>
      <c r="J7101" s="41">
        <v>10</v>
      </c>
      <c r="K7101" s="44">
        <v>1</v>
      </c>
      <c r="L7101" s="20">
        <v>228000</v>
      </c>
      <c r="M7101" s="19" t="s">
        <v>15954</v>
      </c>
      <c r="N7101" s="28" t="s">
        <v>15953</v>
      </c>
    </row>
    <row r="7102" spans="1:14" ht="30" x14ac:dyDescent="0.25">
      <c r="A7102" s="27" t="s">
        <v>6182</v>
      </c>
      <c r="B7102" s="19" t="s">
        <v>15943</v>
      </c>
      <c r="C7102" s="19" t="s">
        <v>15943</v>
      </c>
      <c r="D7102" s="38" t="s">
        <v>16220</v>
      </c>
      <c r="E7102" s="38" t="s">
        <v>7110</v>
      </c>
      <c r="F7102" s="41" t="s">
        <v>4151</v>
      </c>
      <c r="G7102" s="19" t="s">
        <v>949</v>
      </c>
      <c r="H7102" s="41">
        <v>2</v>
      </c>
      <c r="I7102" s="41">
        <v>3</v>
      </c>
      <c r="J7102" s="41">
        <v>10</v>
      </c>
      <c r="K7102" s="44">
        <v>1</v>
      </c>
      <c r="L7102" s="20">
        <v>76000</v>
      </c>
      <c r="M7102" s="19" t="s">
        <v>15954</v>
      </c>
      <c r="N7102" s="28" t="s">
        <v>15953</v>
      </c>
    </row>
    <row r="7103" spans="1:14" ht="30" x14ac:dyDescent="0.25">
      <c r="A7103" s="27" t="s">
        <v>6182</v>
      </c>
      <c r="B7103" s="19" t="s">
        <v>15943</v>
      </c>
      <c r="C7103" s="19" t="s">
        <v>15943</v>
      </c>
      <c r="D7103" s="38" t="s">
        <v>16220</v>
      </c>
      <c r="E7103" s="38" t="s">
        <v>7110</v>
      </c>
      <c r="F7103" s="41" t="s">
        <v>4151</v>
      </c>
      <c r="G7103" s="19" t="s">
        <v>949</v>
      </c>
      <c r="H7103" s="41">
        <v>2</v>
      </c>
      <c r="I7103" s="41">
        <v>3</v>
      </c>
      <c r="J7103" s="41">
        <v>10</v>
      </c>
      <c r="K7103" s="44">
        <v>1</v>
      </c>
      <c r="L7103" s="20">
        <v>76000</v>
      </c>
      <c r="M7103" s="19" t="s">
        <v>15954</v>
      </c>
      <c r="N7103" s="28" t="s">
        <v>15953</v>
      </c>
    </row>
    <row r="7104" spans="1:14" ht="30" x14ac:dyDescent="0.25">
      <c r="A7104" s="27" t="s">
        <v>6182</v>
      </c>
      <c r="B7104" s="19" t="s">
        <v>15943</v>
      </c>
      <c r="C7104" s="19" t="s">
        <v>15943</v>
      </c>
      <c r="D7104" s="38" t="s">
        <v>16220</v>
      </c>
      <c r="E7104" s="38" t="s">
        <v>7110</v>
      </c>
      <c r="F7104" s="41" t="s">
        <v>4151</v>
      </c>
      <c r="G7104" s="19" t="s">
        <v>949</v>
      </c>
      <c r="H7104" s="41">
        <v>2</v>
      </c>
      <c r="I7104" s="41">
        <v>3</v>
      </c>
      <c r="J7104" s="41">
        <v>10</v>
      </c>
      <c r="K7104" s="44">
        <v>1</v>
      </c>
      <c r="L7104" s="20">
        <v>76000</v>
      </c>
      <c r="M7104" s="19" t="s">
        <v>15954</v>
      </c>
      <c r="N7104" s="28" t="s">
        <v>15953</v>
      </c>
    </row>
    <row r="7105" spans="1:14" ht="30" x14ac:dyDescent="0.25">
      <c r="A7105" s="27" t="s">
        <v>6182</v>
      </c>
      <c r="B7105" s="19" t="s">
        <v>15943</v>
      </c>
      <c r="C7105" s="19" t="s">
        <v>15943</v>
      </c>
      <c r="D7105" s="38" t="s">
        <v>16220</v>
      </c>
      <c r="E7105" s="38" t="s">
        <v>7110</v>
      </c>
      <c r="F7105" s="41" t="s">
        <v>4151</v>
      </c>
      <c r="G7105" s="19" t="s">
        <v>949</v>
      </c>
      <c r="H7105" s="41">
        <v>2</v>
      </c>
      <c r="I7105" s="41">
        <v>3</v>
      </c>
      <c r="J7105" s="41">
        <v>10</v>
      </c>
      <c r="K7105" s="44">
        <v>1</v>
      </c>
      <c r="L7105" s="20">
        <v>76000</v>
      </c>
      <c r="M7105" s="19" t="s">
        <v>15954</v>
      </c>
      <c r="N7105" s="28" t="s">
        <v>15953</v>
      </c>
    </row>
    <row r="7106" spans="1:14" ht="30" x14ac:dyDescent="0.25">
      <c r="A7106" s="27" t="s">
        <v>6182</v>
      </c>
      <c r="B7106" s="19" t="s">
        <v>15943</v>
      </c>
      <c r="C7106" s="19" t="s">
        <v>15943</v>
      </c>
      <c r="D7106" s="38" t="s">
        <v>16220</v>
      </c>
      <c r="E7106" s="38" t="s">
        <v>7111</v>
      </c>
      <c r="F7106" s="41" t="s">
        <v>4151</v>
      </c>
      <c r="G7106" s="19" t="s">
        <v>949</v>
      </c>
      <c r="H7106" s="41">
        <v>2</v>
      </c>
      <c r="I7106" s="41">
        <v>3</v>
      </c>
      <c r="J7106" s="41">
        <v>10</v>
      </c>
      <c r="K7106" s="44">
        <v>1</v>
      </c>
      <c r="L7106" s="20">
        <v>76000</v>
      </c>
      <c r="M7106" s="19" t="s">
        <v>15954</v>
      </c>
      <c r="N7106" s="28" t="s">
        <v>15953</v>
      </c>
    </row>
    <row r="7107" spans="1:14" ht="30" x14ac:dyDescent="0.25">
      <c r="A7107" s="27" t="s">
        <v>6182</v>
      </c>
      <c r="B7107" s="19" t="s">
        <v>15943</v>
      </c>
      <c r="C7107" s="19" t="s">
        <v>15943</v>
      </c>
      <c r="D7107" s="38" t="s">
        <v>16220</v>
      </c>
      <c r="E7107" s="38" t="s">
        <v>7111</v>
      </c>
      <c r="F7107" s="41" t="s">
        <v>4151</v>
      </c>
      <c r="G7107" s="19" t="s">
        <v>949</v>
      </c>
      <c r="H7107" s="41">
        <v>2</v>
      </c>
      <c r="I7107" s="41">
        <v>3</v>
      </c>
      <c r="J7107" s="41">
        <v>10</v>
      </c>
      <c r="K7107" s="44">
        <v>1</v>
      </c>
      <c r="L7107" s="20">
        <v>76000</v>
      </c>
      <c r="M7107" s="19" t="s">
        <v>15954</v>
      </c>
      <c r="N7107" s="28" t="s">
        <v>15953</v>
      </c>
    </row>
    <row r="7108" spans="1:14" ht="30" x14ac:dyDescent="0.25">
      <c r="A7108" s="27" t="s">
        <v>6182</v>
      </c>
      <c r="B7108" s="19" t="s">
        <v>15943</v>
      </c>
      <c r="C7108" s="19" t="s">
        <v>15943</v>
      </c>
      <c r="D7108" s="38" t="s">
        <v>16220</v>
      </c>
      <c r="E7108" s="38" t="s">
        <v>7111</v>
      </c>
      <c r="F7108" s="41" t="s">
        <v>4151</v>
      </c>
      <c r="G7108" s="19" t="s">
        <v>949</v>
      </c>
      <c r="H7108" s="41">
        <v>2</v>
      </c>
      <c r="I7108" s="41">
        <v>3</v>
      </c>
      <c r="J7108" s="41">
        <v>10</v>
      </c>
      <c r="K7108" s="44">
        <v>1</v>
      </c>
      <c r="L7108" s="20">
        <v>76000</v>
      </c>
      <c r="M7108" s="19" t="s">
        <v>15954</v>
      </c>
      <c r="N7108" s="28" t="s">
        <v>15953</v>
      </c>
    </row>
    <row r="7109" spans="1:14" ht="30" x14ac:dyDescent="0.25">
      <c r="A7109" s="27" t="s">
        <v>6182</v>
      </c>
      <c r="B7109" s="19" t="s">
        <v>15943</v>
      </c>
      <c r="C7109" s="19" t="s">
        <v>15943</v>
      </c>
      <c r="D7109" s="38" t="s">
        <v>16220</v>
      </c>
      <c r="E7109" s="38" t="s">
        <v>7112</v>
      </c>
      <c r="F7109" s="41" t="s">
        <v>4151</v>
      </c>
      <c r="G7109" s="19" t="s">
        <v>949</v>
      </c>
      <c r="H7109" s="41">
        <v>2</v>
      </c>
      <c r="I7109" s="41">
        <v>3</v>
      </c>
      <c r="J7109" s="41">
        <v>10</v>
      </c>
      <c r="K7109" s="44">
        <v>1</v>
      </c>
      <c r="L7109" s="20">
        <v>76000</v>
      </c>
      <c r="M7109" s="19" t="s">
        <v>15954</v>
      </c>
      <c r="N7109" s="28" t="s">
        <v>15953</v>
      </c>
    </row>
    <row r="7110" spans="1:14" ht="30" x14ac:dyDescent="0.25">
      <c r="A7110" s="27" t="s">
        <v>6182</v>
      </c>
      <c r="B7110" s="19" t="s">
        <v>15943</v>
      </c>
      <c r="C7110" s="19" t="s">
        <v>15943</v>
      </c>
      <c r="D7110" s="38" t="s">
        <v>16220</v>
      </c>
      <c r="E7110" s="38" t="s">
        <v>7112</v>
      </c>
      <c r="F7110" s="41" t="s">
        <v>4151</v>
      </c>
      <c r="G7110" s="19" t="s">
        <v>949</v>
      </c>
      <c r="H7110" s="41">
        <v>2</v>
      </c>
      <c r="I7110" s="41">
        <v>3</v>
      </c>
      <c r="J7110" s="41">
        <v>10</v>
      </c>
      <c r="K7110" s="44">
        <v>1</v>
      </c>
      <c r="L7110" s="20">
        <v>76000</v>
      </c>
      <c r="M7110" s="19" t="s">
        <v>15954</v>
      </c>
      <c r="N7110" s="28" t="s">
        <v>15953</v>
      </c>
    </row>
    <row r="7111" spans="1:14" ht="30" x14ac:dyDescent="0.25">
      <c r="A7111" s="27" t="s">
        <v>6182</v>
      </c>
      <c r="B7111" s="19" t="s">
        <v>15943</v>
      </c>
      <c r="C7111" s="19" t="s">
        <v>15943</v>
      </c>
      <c r="D7111" s="38" t="s">
        <v>16220</v>
      </c>
      <c r="E7111" s="38" t="s">
        <v>7112</v>
      </c>
      <c r="F7111" s="41" t="s">
        <v>4151</v>
      </c>
      <c r="G7111" s="19" t="s">
        <v>949</v>
      </c>
      <c r="H7111" s="41">
        <v>2</v>
      </c>
      <c r="I7111" s="41">
        <v>3</v>
      </c>
      <c r="J7111" s="41">
        <v>10</v>
      </c>
      <c r="K7111" s="44">
        <v>1</v>
      </c>
      <c r="L7111" s="20">
        <v>76000</v>
      </c>
      <c r="M7111" s="19" t="s">
        <v>15954</v>
      </c>
      <c r="N7111" s="28" t="s">
        <v>15953</v>
      </c>
    </row>
    <row r="7112" spans="1:14" ht="30" x14ac:dyDescent="0.25">
      <c r="A7112" s="27" t="s">
        <v>6182</v>
      </c>
      <c r="B7112" s="19" t="s">
        <v>15943</v>
      </c>
      <c r="C7112" s="19" t="s">
        <v>15943</v>
      </c>
      <c r="D7112" s="38" t="s">
        <v>16220</v>
      </c>
      <c r="E7112" s="38" t="s">
        <v>7112</v>
      </c>
      <c r="F7112" s="41" t="s">
        <v>4151</v>
      </c>
      <c r="G7112" s="19" t="s">
        <v>949</v>
      </c>
      <c r="H7112" s="41">
        <v>2</v>
      </c>
      <c r="I7112" s="41">
        <v>3</v>
      </c>
      <c r="J7112" s="41">
        <v>10</v>
      </c>
      <c r="K7112" s="44">
        <v>1</v>
      </c>
      <c r="L7112" s="20">
        <v>76000</v>
      </c>
      <c r="M7112" s="19" t="s">
        <v>15954</v>
      </c>
      <c r="N7112" s="28" t="s">
        <v>15953</v>
      </c>
    </row>
    <row r="7113" spans="1:14" ht="30" x14ac:dyDescent="0.25">
      <c r="A7113" s="27" t="s">
        <v>6182</v>
      </c>
      <c r="B7113" s="19" t="s">
        <v>15943</v>
      </c>
      <c r="C7113" s="19" t="s">
        <v>15943</v>
      </c>
      <c r="D7113" s="38" t="s">
        <v>16220</v>
      </c>
      <c r="E7113" s="38" t="s">
        <v>7113</v>
      </c>
      <c r="F7113" s="41" t="s">
        <v>4151</v>
      </c>
      <c r="G7113" s="19" t="s">
        <v>949</v>
      </c>
      <c r="H7113" s="41">
        <v>2</v>
      </c>
      <c r="I7113" s="41">
        <v>3</v>
      </c>
      <c r="J7113" s="41">
        <v>10</v>
      </c>
      <c r="K7113" s="44">
        <v>1</v>
      </c>
      <c r="L7113" s="20">
        <v>76000</v>
      </c>
      <c r="M7113" s="19" t="s">
        <v>15954</v>
      </c>
      <c r="N7113" s="28" t="s">
        <v>15953</v>
      </c>
    </row>
    <row r="7114" spans="1:14" ht="30" x14ac:dyDescent="0.25">
      <c r="A7114" s="27" t="s">
        <v>6182</v>
      </c>
      <c r="B7114" s="19" t="s">
        <v>15943</v>
      </c>
      <c r="C7114" s="19" t="s">
        <v>15943</v>
      </c>
      <c r="D7114" s="38" t="s">
        <v>16220</v>
      </c>
      <c r="E7114" s="38" t="s">
        <v>7112</v>
      </c>
      <c r="F7114" s="41" t="s">
        <v>4151</v>
      </c>
      <c r="G7114" s="19" t="s">
        <v>949</v>
      </c>
      <c r="H7114" s="41">
        <v>2</v>
      </c>
      <c r="I7114" s="41">
        <v>3</v>
      </c>
      <c r="J7114" s="41">
        <v>10</v>
      </c>
      <c r="K7114" s="44">
        <v>1</v>
      </c>
      <c r="L7114" s="20">
        <v>76000</v>
      </c>
      <c r="M7114" s="19" t="s">
        <v>15954</v>
      </c>
      <c r="N7114" s="28" t="s">
        <v>15953</v>
      </c>
    </row>
    <row r="7115" spans="1:14" ht="30" x14ac:dyDescent="0.25">
      <c r="A7115" s="27" t="s">
        <v>6182</v>
      </c>
      <c r="B7115" s="19" t="s">
        <v>15943</v>
      </c>
      <c r="C7115" s="19" t="s">
        <v>15943</v>
      </c>
      <c r="D7115" s="38" t="s">
        <v>16220</v>
      </c>
      <c r="E7115" s="38" t="s">
        <v>7114</v>
      </c>
      <c r="F7115" s="41" t="s">
        <v>4151</v>
      </c>
      <c r="G7115" s="19" t="s">
        <v>949</v>
      </c>
      <c r="H7115" s="41">
        <v>2</v>
      </c>
      <c r="I7115" s="41">
        <v>3</v>
      </c>
      <c r="J7115" s="41">
        <v>10</v>
      </c>
      <c r="K7115" s="44">
        <v>1</v>
      </c>
      <c r="L7115" s="20">
        <v>140000</v>
      </c>
      <c r="M7115" s="19" t="s">
        <v>15954</v>
      </c>
      <c r="N7115" s="28" t="s">
        <v>15953</v>
      </c>
    </row>
    <row r="7116" spans="1:14" ht="30" x14ac:dyDescent="0.25">
      <c r="A7116" s="27" t="s">
        <v>6182</v>
      </c>
      <c r="B7116" s="19" t="s">
        <v>15943</v>
      </c>
      <c r="C7116" s="19" t="s">
        <v>15943</v>
      </c>
      <c r="D7116" s="38" t="s">
        <v>16220</v>
      </c>
      <c r="E7116" s="38" t="s">
        <v>7115</v>
      </c>
      <c r="F7116" s="41" t="s">
        <v>4151</v>
      </c>
      <c r="G7116" s="19" t="s">
        <v>949</v>
      </c>
      <c r="H7116" s="41">
        <v>2</v>
      </c>
      <c r="I7116" s="41">
        <v>3</v>
      </c>
      <c r="J7116" s="41">
        <v>10</v>
      </c>
      <c r="K7116" s="44">
        <v>1</v>
      </c>
      <c r="L7116" s="20">
        <v>76000</v>
      </c>
      <c r="M7116" s="19" t="s">
        <v>15954</v>
      </c>
      <c r="N7116" s="28" t="s">
        <v>15953</v>
      </c>
    </row>
    <row r="7117" spans="1:14" ht="30" x14ac:dyDescent="0.25">
      <c r="A7117" s="27" t="s">
        <v>6182</v>
      </c>
      <c r="B7117" s="19" t="s">
        <v>15943</v>
      </c>
      <c r="C7117" s="19" t="s">
        <v>15943</v>
      </c>
      <c r="D7117" s="38" t="s">
        <v>16220</v>
      </c>
      <c r="E7117" s="38" t="s">
        <v>7115</v>
      </c>
      <c r="F7117" s="41" t="s">
        <v>4151</v>
      </c>
      <c r="G7117" s="19" t="s">
        <v>949</v>
      </c>
      <c r="H7117" s="41">
        <v>2</v>
      </c>
      <c r="I7117" s="41">
        <v>3</v>
      </c>
      <c r="J7117" s="41">
        <v>10</v>
      </c>
      <c r="K7117" s="44">
        <v>1</v>
      </c>
      <c r="L7117" s="20">
        <v>76000</v>
      </c>
      <c r="M7117" s="19" t="s">
        <v>15954</v>
      </c>
      <c r="N7117" s="28" t="s">
        <v>15953</v>
      </c>
    </row>
    <row r="7118" spans="1:14" ht="30" x14ac:dyDescent="0.25">
      <c r="A7118" s="27" t="s">
        <v>6182</v>
      </c>
      <c r="B7118" s="19" t="s">
        <v>15943</v>
      </c>
      <c r="C7118" s="19" t="s">
        <v>15943</v>
      </c>
      <c r="D7118" s="38" t="s">
        <v>16220</v>
      </c>
      <c r="E7118" s="38" t="s">
        <v>7115</v>
      </c>
      <c r="F7118" s="41" t="s">
        <v>4151</v>
      </c>
      <c r="G7118" s="19" t="s">
        <v>949</v>
      </c>
      <c r="H7118" s="41">
        <v>2</v>
      </c>
      <c r="I7118" s="41">
        <v>3</v>
      </c>
      <c r="J7118" s="41">
        <v>10</v>
      </c>
      <c r="K7118" s="44">
        <v>1</v>
      </c>
      <c r="L7118" s="20">
        <v>76000</v>
      </c>
      <c r="M7118" s="19" t="s">
        <v>15954</v>
      </c>
      <c r="N7118" s="28" t="s">
        <v>15953</v>
      </c>
    </row>
    <row r="7119" spans="1:14" ht="30" x14ac:dyDescent="0.25">
      <c r="A7119" s="27" t="s">
        <v>6182</v>
      </c>
      <c r="B7119" s="19" t="s">
        <v>15943</v>
      </c>
      <c r="C7119" s="19" t="s">
        <v>15943</v>
      </c>
      <c r="D7119" s="38" t="s">
        <v>16220</v>
      </c>
      <c r="E7119" s="38" t="s">
        <v>7115</v>
      </c>
      <c r="F7119" s="41" t="s">
        <v>4151</v>
      </c>
      <c r="G7119" s="19" t="s">
        <v>949</v>
      </c>
      <c r="H7119" s="41">
        <v>2</v>
      </c>
      <c r="I7119" s="41">
        <v>3</v>
      </c>
      <c r="J7119" s="41">
        <v>10</v>
      </c>
      <c r="K7119" s="44">
        <v>1</v>
      </c>
      <c r="L7119" s="20">
        <v>76000</v>
      </c>
      <c r="M7119" s="19" t="s">
        <v>15954</v>
      </c>
      <c r="N7119" s="28" t="s">
        <v>15953</v>
      </c>
    </row>
    <row r="7120" spans="1:14" ht="30" x14ac:dyDescent="0.25">
      <c r="A7120" s="27" t="s">
        <v>6182</v>
      </c>
      <c r="B7120" s="19" t="s">
        <v>15943</v>
      </c>
      <c r="C7120" s="19" t="s">
        <v>15943</v>
      </c>
      <c r="D7120" s="38" t="s">
        <v>16220</v>
      </c>
      <c r="E7120" s="38" t="s">
        <v>7116</v>
      </c>
      <c r="F7120" s="41" t="s">
        <v>4151</v>
      </c>
      <c r="G7120" s="19" t="s">
        <v>949</v>
      </c>
      <c r="H7120" s="41">
        <v>2</v>
      </c>
      <c r="I7120" s="41">
        <v>3</v>
      </c>
      <c r="J7120" s="41">
        <v>10</v>
      </c>
      <c r="K7120" s="44">
        <v>1</v>
      </c>
      <c r="L7120" s="20">
        <v>76000</v>
      </c>
      <c r="M7120" s="19" t="s">
        <v>15954</v>
      </c>
      <c r="N7120" s="28" t="s">
        <v>15953</v>
      </c>
    </row>
    <row r="7121" spans="1:14" ht="30" x14ac:dyDescent="0.25">
      <c r="A7121" s="27" t="s">
        <v>6182</v>
      </c>
      <c r="B7121" s="19" t="s">
        <v>15943</v>
      </c>
      <c r="C7121" s="19" t="s">
        <v>15943</v>
      </c>
      <c r="D7121" s="38" t="s">
        <v>16220</v>
      </c>
      <c r="E7121" s="38" t="s">
        <v>7116</v>
      </c>
      <c r="F7121" s="41" t="s">
        <v>4151</v>
      </c>
      <c r="G7121" s="19" t="s">
        <v>949</v>
      </c>
      <c r="H7121" s="41">
        <v>2</v>
      </c>
      <c r="I7121" s="41">
        <v>3</v>
      </c>
      <c r="J7121" s="41">
        <v>10</v>
      </c>
      <c r="K7121" s="44">
        <v>1</v>
      </c>
      <c r="L7121" s="20">
        <v>76000</v>
      </c>
      <c r="M7121" s="19" t="s">
        <v>15954</v>
      </c>
      <c r="N7121" s="28" t="s">
        <v>15953</v>
      </c>
    </row>
    <row r="7122" spans="1:14" ht="30" x14ac:dyDescent="0.25">
      <c r="A7122" s="27" t="s">
        <v>6182</v>
      </c>
      <c r="B7122" s="19" t="s">
        <v>15943</v>
      </c>
      <c r="C7122" s="19" t="s">
        <v>15943</v>
      </c>
      <c r="D7122" s="38" t="s">
        <v>16220</v>
      </c>
      <c r="E7122" s="38" t="s">
        <v>7117</v>
      </c>
      <c r="F7122" s="41" t="s">
        <v>4151</v>
      </c>
      <c r="G7122" s="19" t="s">
        <v>949</v>
      </c>
      <c r="H7122" s="41">
        <v>2</v>
      </c>
      <c r="I7122" s="41">
        <v>3</v>
      </c>
      <c r="J7122" s="41">
        <v>10</v>
      </c>
      <c r="K7122" s="44">
        <v>1</v>
      </c>
      <c r="L7122" s="20">
        <v>76000</v>
      </c>
      <c r="M7122" s="19" t="s">
        <v>15954</v>
      </c>
      <c r="N7122" s="28" t="s">
        <v>15953</v>
      </c>
    </row>
    <row r="7123" spans="1:14" ht="30" x14ac:dyDescent="0.25">
      <c r="A7123" s="27" t="s">
        <v>6182</v>
      </c>
      <c r="B7123" s="19" t="s">
        <v>15943</v>
      </c>
      <c r="C7123" s="19" t="s">
        <v>15943</v>
      </c>
      <c r="D7123" s="38" t="s">
        <v>16220</v>
      </c>
      <c r="E7123" s="38" t="s">
        <v>7117</v>
      </c>
      <c r="F7123" s="41" t="s">
        <v>4151</v>
      </c>
      <c r="G7123" s="19" t="s">
        <v>949</v>
      </c>
      <c r="H7123" s="41">
        <v>2</v>
      </c>
      <c r="I7123" s="41">
        <v>3</v>
      </c>
      <c r="J7123" s="41">
        <v>10</v>
      </c>
      <c r="K7123" s="44">
        <v>1</v>
      </c>
      <c r="L7123" s="20">
        <v>76000</v>
      </c>
      <c r="M7123" s="19" t="s">
        <v>15954</v>
      </c>
      <c r="N7123" s="28" t="s">
        <v>15953</v>
      </c>
    </row>
    <row r="7124" spans="1:14" ht="45" x14ac:dyDescent="0.25">
      <c r="A7124" s="27" t="s">
        <v>6182</v>
      </c>
      <c r="B7124" s="19" t="s">
        <v>15943</v>
      </c>
      <c r="C7124" s="19" t="s">
        <v>15943</v>
      </c>
      <c r="D7124" s="38" t="s">
        <v>16220</v>
      </c>
      <c r="E7124" s="38" t="s">
        <v>7118</v>
      </c>
      <c r="F7124" s="41" t="s">
        <v>4151</v>
      </c>
      <c r="G7124" s="19" t="s">
        <v>949</v>
      </c>
      <c r="H7124" s="41">
        <v>2</v>
      </c>
      <c r="I7124" s="41">
        <v>3</v>
      </c>
      <c r="J7124" s="41">
        <v>10</v>
      </c>
      <c r="K7124" s="44">
        <v>1</v>
      </c>
      <c r="L7124" s="20">
        <v>76000</v>
      </c>
      <c r="M7124" s="19" t="s">
        <v>15954</v>
      </c>
      <c r="N7124" s="28" t="s">
        <v>15953</v>
      </c>
    </row>
    <row r="7125" spans="1:14" ht="30" x14ac:dyDescent="0.25">
      <c r="A7125" s="27" t="s">
        <v>6182</v>
      </c>
      <c r="B7125" s="19" t="s">
        <v>15943</v>
      </c>
      <c r="C7125" s="19" t="s">
        <v>15943</v>
      </c>
      <c r="D7125" s="38" t="s">
        <v>16220</v>
      </c>
      <c r="E7125" s="38" t="s">
        <v>7119</v>
      </c>
      <c r="F7125" s="41" t="s">
        <v>4151</v>
      </c>
      <c r="G7125" s="19" t="s">
        <v>949</v>
      </c>
      <c r="H7125" s="41">
        <v>2</v>
      </c>
      <c r="I7125" s="41">
        <v>3</v>
      </c>
      <c r="J7125" s="41">
        <v>10</v>
      </c>
      <c r="K7125" s="44">
        <v>1</v>
      </c>
      <c r="L7125" s="20">
        <v>76000</v>
      </c>
      <c r="M7125" s="19" t="s">
        <v>15954</v>
      </c>
      <c r="N7125" s="28" t="s">
        <v>15953</v>
      </c>
    </row>
    <row r="7126" spans="1:14" ht="30" x14ac:dyDescent="0.25">
      <c r="A7126" s="27" t="s">
        <v>6182</v>
      </c>
      <c r="B7126" s="19" t="s">
        <v>15943</v>
      </c>
      <c r="C7126" s="19" t="s">
        <v>15943</v>
      </c>
      <c r="D7126" s="38" t="s">
        <v>16220</v>
      </c>
      <c r="E7126" s="38" t="s">
        <v>7120</v>
      </c>
      <c r="F7126" s="41" t="s">
        <v>4151</v>
      </c>
      <c r="G7126" s="19" t="s">
        <v>949</v>
      </c>
      <c r="H7126" s="41">
        <v>2</v>
      </c>
      <c r="I7126" s="41">
        <v>3</v>
      </c>
      <c r="J7126" s="41">
        <v>10</v>
      </c>
      <c r="K7126" s="44">
        <v>1</v>
      </c>
      <c r="L7126" s="20">
        <v>76000</v>
      </c>
      <c r="M7126" s="19" t="s">
        <v>15954</v>
      </c>
      <c r="N7126" s="28" t="s">
        <v>15953</v>
      </c>
    </row>
    <row r="7127" spans="1:14" ht="30" x14ac:dyDescent="0.25">
      <c r="A7127" s="27" t="s">
        <v>6182</v>
      </c>
      <c r="B7127" s="19" t="s">
        <v>15943</v>
      </c>
      <c r="C7127" s="19" t="s">
        <v>15943</v>
      </c>
      <c r="D7127" s="38" t="s">
        <v>16220</v>
      </c>
      <c r="E7127" s="38" t="s">
        <v>7121</v>
      </c>
      <c r="F7127" s="41" t="s">
        <v>4151</v>
      </c>
      <c r="G7127" s="19" t="s">
        <v>949</v>
      </c>
      <c r="H7127" s="41">
        <v>2</v>
      </c>
      <c r="I7127" s="41">
        <v>3</v>
      </c>
      <c r="J7127" s="41">
        <v>10</v>
      </c>
      <c r="K7127" s="44">
        <v>1</v>
      </c>
      <c r="L7127" s="20">
        <v>76000</v>
      </c>
      <c r="M7127" s="19" t="s">
        <v>15954</v>
      </c>
      <c r="N7127" s="28" t="s">
        <v>15953</v>
      </c>
    </row>
    <row r="7128" spans="1:14" ht="30" x14ac:dyDescent="0.25">
      <c r="A7128" s="27" t="s">
        <v>6182</v>
      </c>
      <c r="B7128" s="19" t="s">
        <v>15943</v>
      </c>
      <c r="C7128" s="19" t="s">
        <v>15943</v>
      </c>
      <c r="D7128" s="38" t="s">
        <v>16220</v>
      </c>
      <c r="E7128" s="38" t="s">
        <v>7121</v>
      </c>
      <c r="F7128" s="41" t="s">
        <v>4151</v>
      </c>
      <c r="G7128" s="19" t="s">
        <v>949</v>
      </c>
      <c r="H7128" s="41">
        <v>2</v>
      </c>
      <c r="I7128" s="41">
        <v>3</v>
      </c>
      <c r="J7128" s="41">
        <v>10</v>
      </c>
      <c r="K7128" s="44">
        <v>1</v>
      </c>
      <c r="L7128" s="20">
        <v>76000</v>
      </c>
      <c r="M7128" s="19" t="s">
        <v>15954</v>
      </c>
      <c r="N7128" s="28" t="s">
        <v>15953</v>
      </c>
    </row>
    <row r="7129" spans="1:14" ht="30" x14ac:dyDescent="0.25">
      <c r="A7129" s="27" t="s">
        <v>6182</v>
      </c>
      <c r="B7129" s="19" t="s">
        <v>15943</v>
      </c>
      <c r="C7129" s="19" t="s">
        <v>15943</v>
      </c>
      <c r="D7129" s="38" t="s">
        <v>16220</v>
      </c>
      <c r="E7129" s="38" t="s">
        <v>7122</v>
      </c>
      <c r="F7129" s="41" t="s">
        <v>4151</v>
      </c>
      <c r="G7129" s="19" t="s">
        <v>949</v>
      </c>
      <c r="H7129" s="41">
        <v>2</v>
      </c>
      <c r="I7129" s="41">
        <v>3</v>
      </c>
      <c r="J7129" s="41">
        <v>10</v>
      </c>
      <c r="K7129" s="44">
        <v>1</v>
      </c>
      <c r="L7129" s="20">
        <v>76000</v>
      </c>
      <c r="M7129" s="19" t="s">
        <v>15954</v>
      </c>
      <c r="N7129" s="28" t="s">
        <v>15953</v>
      </c>
    </row>
    <row r="7130" spans="1:14" ht="45" x14ac:dyDescent="0.25">
      <c r="A7130" s="27" t="s">
        <v>6182</v>
      </c>
      <c r="B7130" s="19" t="s">
        <v>15943</v>
      </c>
      <c r="C7130" s="19" t="s">
        <v>15943</v>
      </c>
      <c r="D7130" s="38" t="s">
        <v>16220</v>
      </c>
      <c r="E7130" s="38" t="s">
        <v>7123</v>
      </c>
      <c r="F7130" s="41" t="s">
        <v>4151</v>
      </c>
      <c r="G7130" s="19" t="s">
        <v>949</v>
      </c>
      <c r="H7130" s="41">
        <v>2</v>
      </c>
      <c r="I7130" s="41">
        <v>3</v>
      </c>
      <c r="J7130" s="41">
        <v>10</v>
      </c>
      <c r="K7130" s="44">
        <v>1</v>
      </c>
      <c r="L7130" s="20">
        <v>304000</v>
      </c>
      <c r="M7130" s="19" t="s">
        <v>15954</v>
      </c>
      <c r="N7130" s="28" t="s">
        <v>15953</v>
      </c>
    </row>
    <row r="7131" spans="1:14" ht="30" x14ac:dyDescent="0.25">
      <c r="A7131" s="27" t="s">
        <v>6182</v>
      </c>
      <c r="B7131" s="19" t="s">
        <v>15943</v>
      </c>
      <c r="C7131" s="19" t="s">
        <v>15943</v>
      </c>
      <c r="D7131" s="38" t="s">
        <v>16220</v>
      </c>
      <c r="E7131" s="38" t="s">
        <v>7124</v>
      </c>
      <c r="F7131" s="41" t="s">
        <v>4151</v>
      </c>
      <c r="G7131" s="19" t="s">
        <v>949</v>
      </c>
      <c r="H7131" s="41">
        <v>2</v>
      </c>
      <c r="I7131" s="41">
        <v>3</v>
      </c>
      <c r="J7131" s="41">
        <v>10</v>
      </c>
      <c r="K7131" s="44">
        <v>1</v>
      </c>
      <c r="L7131" s="20">
        <v>76000</v>
      </c>
      <c r="M7131" s="19" t="s">
        <v>15954</v>
      </c>
      <c r="N7131" s="28" t="s">
        <v>15953</v>
      </c>
    </row>
    <row r="7132" spans="1:14" ht="30" x14ac:dyDescent="0.25">
      <c r="A7132" s="27" t="s">
        <v>6182</v>
      </c>
      <c r="B7132" s="19" t="s">
        <v>15943</v>
      </c>
      <c r="C7132" s="19" t="s">
        <v>15943</v>
      </c>
      <c r="D7132" s="38" t="s">
        <v>16220</v>
      </c>
      <c r="E7132" s="38" t="s">
        <v>7124</v>
      </c>
      <c r="F7132" s="41" t="s">
        <v>4151</v>
      </c>
      <c r="G7132" s="19" t="s">
        <v>949</v>
      </c>
      <c r="H7132" s="41">
        <v>2</v>
      </c>
      <c r="I7132" s="41">
        <v>3</v>
      </c>
      <c r="J7132" s="41">
        <v>10</v>
      </c>
      <c r="K7132" s="44">
        <v>1</v>
      </c>
      <c r="L7132" s="20">
        <v>76000</v>
      </c>
      <c r="M7132" s="19" t="s">
        <v>15954</v>
      </c>
      <c r="N7132" s="28" t="s">
        <v>15953</v>
      </c>
    </row>
    <row r="7133" spans="1:14" ht="30" x14ac:dyDescent="0.25">
      <c r="A7133" s="27" t="s">
        <v>6182</v>
      </c>
      <c r="B7133" s="19" t="s">
        <v>15943</v>
      </c>
      <c r="C7133" s="19" t="s">
        <v>15943</v>
      </c>
      <c r="D7133" s="38" t="s">
        <v>16220</v>
      </c>
      <c r="E7133" s="38" t="s">
        <v>7124</v>
      </c>
      <c r="F7133" s="41" t="s">
        <v>4151</v>
      </c>
      <c r="G7133" s="19" t="s">
        <v>949</v>
      </c>
      <c r="H7133" s="41">
        <v>2</v>
      </c>
      <c r="I7133" s="41">
        <v>3</v>
      </c>
      <c r="J7133" s="41">
        <v>10</v>
      </c>
      <c r="K7133" s="44">
        <v>1</v>
      </c>
      <c r="L7133" s="20">
        <v>76000</v>
      </c>
      <c r="M7133" s="19" t="s">
        <v>15954</v>
      </c>
      <c r="N7133" s="28" t="s">
        <v>15953</v>
      </c>
    </row>
    <row r="7134" spans="1:14" ht="30" x14ac:dyDescent="0.25">
      <c r="A7134" s="27" t="s">
        <v>6182</v>
      </c>
      <c r="B7134" s="19" t="s">
        <v>15943</v>
      </c>
      <c r="C7134" s="19" t="s">
        <v>15943</v>
      </c>
      <c r="D7134" s="38" t="s">
        <v>16220</v>
      </c>
      <c r="E7134" s="38" t="s">
        <v>7124</v>
      </c>
      <c r="F7134" s="41" t="s">
        <v>4151</v>
      </c>
      <c r="G7134" s="19" t="s">
        <v>949</v>
      </c>
      <c r="H7134" s="41">
        <v>2</v>
      </c>
      <c r="I7134" s="41">
        <v>3</v>
      </c>
      <c r="J7134" s="41">
        <v>10</v>
      </c>
      <c r="K7134" s="44">
        <v>1</v>
      </c>
      <c r="L7134" s="20">
        <v>76000</v>
      </c>
      <c r="M7134" s="19" t="s">
        <v>15954</v>
      </c>
      <c r="N7134" s="28" t="s">
        <v>15953</v>
      </c>
    </row>
    <row r="7135" spans="1:14" ht="30" x14ac:dyDescent="0.25">
      <c r="A7135" s="27" t="s">
        <v>6182</v>
      </c>
      <c r="B7135" s="19" t="s">
        <v>15943</v>
      </c>
      <c r="C7135" s="19" t="s">
        <v>15943</v>
      </c>
      <c r="D7135" s="38" t="s">
        <v>16220</v>
      </c>
      <c r="E7135" s="38" t="s">
        <v>7124</v>
      </c>
      <c r="F7135" s="41" t="s">
        <v>4151</v>
      </c>
      <c r="G7135" s="19" t="s">
        <v>949</v>
      </c>
      <c r="H7135" s="41">
        <v>2</v>
      </c>
      <c r="I7135" s="41">
        <v>3</v>
      </c>
      <c r="J7135" s="41">
        <v>10</v>
      </c>
      <c r="K7135" s="44">
        <v>1</v>
      </c>
      <c r="L7135" s="20">
        <v>76000</v>
      </c>
      <c r="M7135" s="19" t="s">
        <v>15954</v>
      </c>
      <c r="N7135" s="28" t="s">
        <v>15953</v>
      </c>
    </row>
    <row r="7136" spans="1:14" ht="30" x14ac:dyDescent="0.25">
      <c r="A7136" s="27" t="s">
        <v>6182</v>
      </c>
      <c r="B7136" s="19" t="s">
        <v>15943</v>
      </c>
      <c r="C7136" s="19" t="s">
        <v>15943</v>
      </c>
      <c r="D7136" s="38" t="s">
        <v>16220</v>
      </c>
      <c r="E7136" s="38" t="s">
        <v>7125</v>
      </c>
      <c r="F7136" s="41" t="s">
        <v>4151</v>
      </c>
      <c r="G7136" s="19" t="s">
        <v>949</v>
      </c>
      <c r="H7136" s="41">
        <v>2</v>
      </c>
      <c r="I7136" s="41">
        <v>3</v>
      </c>
      <c r="J7136" s="41">
        <v>10</v>
      </c>
      <c r="K7136" s="44">
        <v>1</v>
      </c>
      <c r="L7136" s="20">
        <v>1540000</v>
      </c>
      <c r="M7136" s="19" t="s">
        <v>15954</v>
      </c>
      <c r="N7136" s="28" t="s">
        <v>15953</v>
      </c>
    </row>
    <row r="7137" spans="1:14" ht="30" x14ac:dyDescent="0.25">
      <c r="A7137" s="27" t="s">
        <v>6182</v>
      </c>
      <c r="B7137" s="19" t="s">
        <v>15943</v>
      </c>
      <c r="C7137" s="19" t="s">
        <v>15943</v>
      </c>
      <c r="D7137" s="38" t="s">
        <v>16220</v>
      </c>
      <c r="E7137" s="38" t="s">
        <v>7126</v>
      </c>
      <c r="F7137" s="41" t="s">
        <v>4151</v>
      </c>
      <c r="G7137" s="19" t="s">
        <v>949</v>
      </c>
      <c r="H7137" s="41">
        <v>2</v>
      </c>
      <c r="I7137" s="41">
        <v>3</v>
      </c>
      <c r="J7137" s="41">
        <v>10</v>
      </c>
      <c r="K7137" s="44">
        <v>1</v>
      </c>
      <c r="L7137" s="20">
        <v>76000</v>
      </c>
      <c r="M7137" s="19" t="s">
        <v>15954</v>
      </c>
      <c r="N7137" s="28" t="s">
        <v>15953</v>
      </c>
    </row>
    <row r="7138" spans="1:14" ht="30" x14ac:dyDescent="0.25">
      <c r="A7138" s="27" t="s">
        <v>6182</v>
      </c>
      <c r="B7138" s="19" t="s">
        <v>15943</v>
      </c>
      <c r="C7138" s="19" t="s">
        <v>15943</v>
      </c>
      <c r="D7138" s="38" t="s">
        <v>16220</v>
      </c>
      <c r="E7138" s="38" t="s">
        <v>7126</v>
      </c>
      <c r="F7138" s="41" t="s">
        <v>4151</v>
      </c>
      <c r="G7138" s="19" t="s">
        <v>949</v>
      </c>
      <c r="H7138" s="41">
        <v>2</v>
      </c>
      <c r="I7138" s="41">
        <v>3</v>
      </c>
      <c r="J7138" s="41">
        <v>10</v>
      </c>
      <c r="K7138" s="44">
        <v>1</v>
      </c>
      <c r="L7138" s="20">
        <v>76000</v>
      </c>
      <c r="M7138" s="19" t="s">
        <v>15954</v>
      </c>
      <c r="N7138" s="28" t="s">
        <v>15953</v>
      </c>
    </row>
    <row r="7139" spans="1:14" ht="30" x14ac:dyDescent="0.25">
      <c r="A7139" s="27" t="s">
        <v>6182</v>
      </c>
      <c r="B7139" s="19" t="s">
        <v>15943</v>
      </c>
      <c r="C7139" s="19" t="s">
        <v>15943</v>
      </c>
      <c r="D7139" s="38" t="s">
        <v>16220</v>
      </c>
      <c r="E7139" s="38" t="s">
        <v>7127</v>
      </c>
      <c r="F7139" s="41" t="s">
        <v>4151</v>
      </c>
      <c r="G7139" s="19" t="s">
        <v>949</v>
      </c>
      <c r="H7139" s="41">
        <v>2</v>
      </c>
      <c r="I7139" s="41">
        <v>3</v>
      </c>
      <c r="J7139" s="41">
        <v>10</v>
      </c>
      <c r="K7139" s="44">
        <v>1</v>
      </c>
      <c r="L7139" s="20">
        <v>1064000</v>
      </c>
      <c r="M7139" s="19" t="s">
        <v>15954</v>
      </c>
      <c r="N7139" s="28" t="s">
        <v>15953</v>
      </c>
    </row>
    <row r="7140" spans="1:14" ht="30" x14ac:dyDescent="0.25">
      <c r="A7140" s="27" t="s">
        <v>6182</v>
      </c>
      <c r="B7140" s="19" t="s">
        <v>15943</v>
      </c>
      <c r="C7140" s="19" t="s">
        <v>15943</v>
      </c>
      <c r="D7140" s="38" t="s">
        <v>16220</v>
      </c>
      <c r="E7140" s="38" t="s">
        <v>7128</v>
      </c>
      <c r="F7140" s="41" t="s">
        <v>4151</v>
      </c>
      <c r="G7140" s="19" t="s">
        <v>949</v>
      </c>
      <c r="H7140" s="41">
        <v>2</v>
      </c>
      <c r="I7140" s="41">
        <v>3</v>
      </c>
      <c r="J7140" s="41">
        <v>10</v>
      </c>
      <c r="K7140" s="44">
        <v>1</v>
      </c>
      <c r="L7140" s="20">
        <v>532000</v>
      </c>
      <c r="M7140" s="19" t="s">
        <v>15954</v>
      </c>
      <c r="N7140" s="28" t="s">
        <v>15953</v>
      </c>
    </row>
    <row r="7141" spans="1:14" ht="30" x14ac:dyDescent="0.25">
      <c r="A7141" s="27" t="s">
        <v>6182</v>
      </c>
      <c r="B7141" s="19" t="s">
        <v>15943</v>
      </c>
      <c r="C7141" s="19" t="s">
        <v>15943</v>
      </c>
      <c r="D7141" s="38" t="s">
        <v>16220</v>
      </c>
      <c r="E7141" s="38" t="s">
        <v>7129</v>
      </c>
      <c r="F7141" s="41" t="s">
        <v>4151</v>
      </c>
      <c r="G7141" s="19" t="s">
        <v>949</v>
      </c>
      <c r="H7141" s="41">
        <v>2</v>
      </c>
      <c r="I7141" s="41">
        <v>3</v>
      </c>
      <c r="J7141" s="41">
        <v>10</v>
      </c>
      <c r="K7141" s="44">
        <v>1</v>
      </c>
      <c r="L7141" s="20">
        <v>608000</v>
      </c>
      <c r="M7141" s="19" t="s">
        <v>15954</v>
      </c>
      <c r="N7141" s="28" t="s">
        <v>15953</v>
      </c>
    </row>
    <row r="7142" spans="1:14" ht="30" x14ac:dyDescent="0.25">
      <c r="A7142" s="27" t="s">
        <v>6182</v>
      </c>
      <c r="B7142" s="19" t="s">
        <v>15943</v>
      </c>
      <c r="C7142" s="19" t="s">
        <v>15943</v>
      </c>
      <c r="D7142" s="38" t="s">
        <v>16220</v>
      </c>
      <c r="E7142" s="38" t="s">
        <v>7129</v>
      </c>
      <c r="F7142" s="41" t="s">
        <v>4151</v>
      </c>
      <c r="G7142" s="19" t="s">
        <v>949</v>
      </c>
      <c r="H7142" s="41">
        <v>2</v>
      </c>
      <c r="I7142" s="41">
        <v>3</v>
      </c>
      <c r="J7142" s="41">
        <v>10</v>
      </c>
      <c r="K7142" s="44">
        <v>1</v>
      </c>
      <c r="L7142" s="20">
        <v>608000</v>
      </c>
      <c r="M7142" s="19" t="s">
        <v>15954</v>
      </c>
      <c r="N7142" s="28" t="s">
        <v>15953</v>
      </c>
    </row>
    <row r="7143" spans="1:14" ht="30" x14ac:dyDescent="0.25">
      <c r="A7143" s="27" t="s">
        <v>6182</v>
      </c>
      <c r="B7143" s="19" t="s">
        <v>15943</v>
      </c>
      <c r="C7143" s="19" t="s">
        <v>15943</v>
      </c>
      <c r="D7143" s="38" t="s">
        <v>16220</v>
      </c>
      <c r="E7143" s="38" t="s">
        <v>7130</v>
      </c>
      <c r="F7143" s="41" t="s">
        <v>4151</v>
      </c>
      <c r="G7143" s="19" t="s">
        <v>949</v>
      </c>
      <c r="H7143" s="41">
        <v>2</v>
      </c>
      <c r="I7143" s="41">
        <v>3</v>
      </c>
      <c r="J7143" s="41">
        <v>10</v>
      </c>
      <c r="K7143" s="44">
        <v>1</v>
      </c>
      <c r="L7143" s="20">
        <v>76000</v>
      </c>
      <c r="M7143" s="19" t="s">
        <v>15954</v>
      </c>
      <c r="N7143" s="28" t="s">
        <v>15953</v>
      </c>
    </row>
    <row r="7144" spans="1:14" ht="30" x14ac:dyDescent="0.25">
      <c r="A7144" s="27" t="s">
        <v>6182</v>
      </c>
      <c r="B7144" s="19" t="s">
        <v>15943</v>
      </c>
      <c r="C7144" s="19" t="s">
        <v>15943</v>
      </c>
      <c r="D7144" s="38" t="s">
        <v>16220</v>
      </c>
      <c r="E7144" s="38" t="s">
        <v>7131</v>
      </c>
      <c r="F7144" s="41" t="s">
        <v>4151</v>
      </c>
      <c r="G7144" s="19" t="s">
        <v>949</v>
      </c>
      <c r="H7144" s="41">
        <v>2</v>
      </c>
      <c r="I7144" s="41">
        <v>3</v>
      </c>
      <c r="J7144" s="41">
        <v>10</v>
      </c>
      <c r="K7144" s="44">
        <v>1</v>
      </c>
      <c r="L7144" s="20">
        <v>1064000</v>
      </c>
      <c r="M7144" s="19" t="s">
        <v>15954</v>
      </c>
      <c r="N7144" s="28" t="s">
        <v>15953</v>
      </c>
    </row>
    <row r="7145" spans="1:14" ht="30" x14ac:dyDescent="0.25">
      <c r="A7145" s="27" t="s">
        <v>6182</v>
      </c>
      <c r="B7145" s="19" t="s">
        <v>15943</v>
      </c>
      <c r="C7145" s="19" t="s">
        <v>15943</v>
      </c>
      <c r="D7145" s="38" t="s">
        <v>16220</v>
      </c>
      <c r="E7145" s="38" t="s">
        <v>7131</v>
      </c>
      <c r="F7145" s="41" t="s">
        <v>4151</v>
      </c>
      <c r="G7145" s="19" t="s">
        <v>949</v>
      </c>
      <c r="H7145" s="41">
        <v>2</v>
      </c>
      <c r="I7145" s="41">
        <v>3</v>
      </c>
      <c r="J7145" s="41">
        <v>10</v>
      </c>
      <c r="K7145" s="44">
        <v>1</v>
      </c>
      <c r="L7145" s="20">
        <v>1064000</v>
      </c>
      <c r="M7145" s="19" t="s">
        <v>15954</v>
      </c>
      <c r="N7145" s="28" t="s">
        <v>15953</v>
      </c>
    </row>
    <row r="7146" spans="1:14" ht="30" x14ac:dyDescent="0.25">
      <c r="A7146" s="27" t="s">
        <v>6182</v>
      </c>
      <c r="B7146" s="19" t="s">
        <v>15943</v>
      </c>
      <c r="C7146" s="19" t="s">
        <v>15943</v>
      </c>
      <c r="D7146" s="38" t="s">
        <v>16220</v>
      </c>
      <c r="E7146" s="38" t="s">
        <v>7132</v>
      </c>
      <c r="F7146" s="41" t="s">
        <v>4151</v>
      </c>
      <c r="G7146" s="19" t="s">
        <v>949</v>
      </c>
      <c r="H7146" s="41">
        <v>2</v>
      </c>
      <c r="I7146" s="41">
        <v>3</v>
      </c>
      <c r="J7146" s="41">
        <v>10</v>
      </c>
      <c r="K7146" s="44">
        <v>1</v>
      </c>
      <c r="L7146" s="20">
        <v>988000</v>
      </c>
      <c r="M7146" s="19" t="s">
        <v>15954</v>
      </c>
      <c r="N7146" s="28" t="s">
        <v>15953</v>
      </c>
    </row>
    <row r="7147" spans="1:14" ht="30" x14ac:dyDescent="0.25">
      <c r="A7147" s="27" t="s">
        <v>6182</v>
      </c>
      <c r="B7147" s="19" t="s">
        <v>15943</v>
      </c>
      <c r="C7147" s="19" t="s">
        <v>15943</v>
      </c>
      <c r="D7147" s="38" t="s">
        <v>16220</v>
      </c>
      <c r="E7147" s="38" t="s">
        <v>7133</v>
      </c>
      <c r="F7147" s="41" t="s">
        <v>4151</v>
      </c>
      <c r="G7147" s="19" t="s">
        <v>949</v>
      </c>
      <c r="H7147" s="41">
        <v>2</v>
      </c>
      <c r="I7147" s="41">
        <v>3</v>
      </c>
      <c r="J7147" s="41">
        <v>10</v>
      </c>
      <c r="K7147" s="44">
        <v>1</v>
      </c>
      <c r="L7147" s="20">
        <v>608000</v>
      </c>
      <c r="M7147" s="19" t="s">
        <v>15954</v>
      </c>
      <c r="N7147" s="28" t="s">
        <v>15953</v>
      </c>
    </row>
    <row r="7148" spans="1:14" ht="30" x14ac:dyDescent="0.25">
      <c r="A7148" s="27" t="s">
        <v>6182</v>
      </c>
      <c r="B7148" s="19" t="s">
        <v>15943</v>
      </c>
      <c r="C7148" s="19" t="s">
        <v>15943</v>
      </c>
      <c r="D7148" s="38" t="s">
        <v>16220</v>
      </c>
      <c r="E7148" s="38" t="s">
        <v>7134</v>
      </c>
      <c r="F7148" s="41" t="s">
        <v>4151</v>
      </c>
      <c r="G7148" s="19" t="s">
        <v>949</v>
      </c>
      <c r="H7148" s="41">
        <v>2</v>
      </c>
      <c r="I7148" s="41">
        <v>3</v>
      </c>
      <c r="J7148" s="41">
        <v>10</v>
      </c>
      <c r="K7148" s="44">
        <v>1</v>
      </c>
      <c r="L7148" s="20">
        <v>988000</v>
      </c>
      <c r="M7148" s="19" t="s">
        <v>15954</v>
      </c>
      <c r="N7148" s="28" t="s">
        <v>15953</v>
      </c>
    </row>
    <row r="7149" spans="1:14" ht="30" x14ac:dyDescent="0.25">
      <c r="A7149" s="27" t="s">
        <v>6182</v>
      </c>
      <c r="B7149" s="19" t="s">
        <v>15943</v>
      </c>
      <c r="C7149" s="19" t="s">
        <v>15943</v>
      </c>
      <c r="D7149" s="38" t="s">
        <v>16220</v>
      </c>
      <c r="E7149" s="38" t="s">
        <v>7134</v>
      </c>
      <c r="F7149" s="41" t="s">
        <v>4151</v>
      </c>
      <c r="G7149" s="19" t="s">
        <v>949</v>
      </c>
      <c r="H7149" s="41">
        <v>2</v>
      </c>
      <c r="I7149" s="41">
        <v>3</v>
      </c>
      <c r="J7149" s="41">
        <v>10</v>
      </c>
      <c r="K7149" s="44">
        <v>1</v>
      </c>
      <c r="L7149" s="20">
        <v>988000</v>
      </c>
      <c r="M7149" s="19" t="s">
        <v>15954</v>
      </c>
      <c r="N7149" s="28" t="s">
        <v>15953</v>
      </c>
    </row>
    <row r="7150" spans="1:14" ht="30" x14ac:dyDescent="0.25">
      <c r="A7150" s="27" t="s">
        <v>6182</v>
      </c>
      <c r="B7150" s="19" t="s">
        <v>15943</v>
      </c>
      <c r="C7150" s="19" t="s">
        <v>15943</v>
      </c>
      <c r="D7150" s="38" t="s">
        <v>16220</v>
      </c>
      <c r="E7150" s="38" t="s">
        <v>7134</v>
      </c>
      <c r="F7150" s="41" t="s">
        <v>4151</v>
      </c>
      <c r="G7150" s="19" t="s">
        <v>949</v>
      </c>
      <c r="H7150" s="41">
        <v>2</v>
      </c>
      <c r="I7150" s="41">
        <v>3</v>
      </c>
      <c r="J7150" s="41">
        <v>10</v>
      </c>
      <c r="K7150" s="44">
        <v>1</v>
      </c>
      <c r="L7150" s="20">
        <v>988000</v>
      </c>
      <c r="M7150" s="19" t="s">
        <v>15954</v>
      </c>
      <c r="N7150" s="28" t="s">
        <v>15953</v>
      </c>
    </row>
    <row r="7151" spans="1:14" ht="30" x14ac:dyDescent="0.25">
      <c r="A7151" s="27" t="s">
        <v>6182</v>
      </c>
      <c r="B7151" s="19" t="s">
        <v>15943</v>
      </c>
      <c r="C7151" s="19" t="s">
        <v>15943</v>
      </c>
      <c r="D7151" s="38" t="s">
        <v>16220</v>
      </c>
      <c r="E7151" s="38" t="s">
        <v>7134</v>
      </c>
      <c r="F7151" s="41" t="s">
        <v>4151</v>
      </c>
      <c r="G7151" s="19" t="s">
        <v>949</v>
      </c>
      <c r="H7151" s="41">
        <v>2</v>
      </c>
      <c r="I7151" s="41">
        <v>3</v>
      </c>
      <c r="J7151" s="41">
        <v>10</v>
      </c>
      <c r="K7151" s="44">
        <v>1</v>
      </c>
      <c r="L7151" s="20">
        <v>988000</v>
      </c>
      <c r="M7151" s="19" t="s">
        <v>15954</v>
      </c>
      <c r="N7151" s="28" t="s">
        <v>15953</v>
      </c>
    </row>
    <row r="7152" spans="1:14" ht="30" x14ac:dyDescent="0.25">
      <c r="A7152" s="27" t="s">
        <v>6182</v>
      </c>
      <c r="B7152" s="19" t="s">
        <v>15943</v>
      </c>
      <c r="C7152" s="19" t="s">
        <v>15943</v>
      </c>
      <c r="D7152" s="38" t="s">
        <v>16220</v>
      </c>
      <c r="E7152" s="38" t="s">
        <v>7135</v>
      </c>
      <c r="F7152" s="41" t="s">
        <v>4151</v>
      </c>
      <c r="G7152" s="19" t="s">
        <v>949</v>
      </c>
      <c r="H7152" s="41">
        <v>2</v>
      </c>
      <c r="I7152" s="41">
        <v>3</v>
      </c>
      <c r="J7152" s="41">
        <v>10</v>
      </c>
      <c r="K7152" s="44">
        <v>1</v>
      </c>
      <c r="L7152" s="20">
        <v>456000</v>
      </c>
      <c r="M7152" s="19" t="s">
        <v>15954</v>
      </c>
      <c r="N7152" s="28" t="s">
        <v>15953</v>
      </c>
    </row>
    <row r="7153" spans="1:14" ht="30" x14ac:dyDescent="0.25">
      <c r="A7153" s="27" t="s">
        <v>6182</v>
      </c>
      <c r="B7153" s="19" t="s">
        <v>15943</v>
      </c>
      <c r="C7153" s="19" t="s">
        <v>15943</v>
      </c>
      <c r="D7153" s="38" t="s">
        <v>16220</v>
      </c>
      <c r="E7153" s="38" t="s">
        <v>7135</v>
      </c>
      <c r="F7153" s="41" t="s">
        <v>4151</v>
      </c>
      <c r="G7153" s="19" t="s">
        <v>949</v>
      </c>
      <c r="H7153" s="41">
        <v>2</v>
      </c>
      <c r="I7153" s="41">
        <v>3</v>
      </c>
      <c r="J7153" s="41">
        <v>10</v>
      </c>
      <c r="K7153" s="44">
        <v>1</v>
      </c>
      <c r="L7153" s="20">
        <v>456000</v>
      </c>
      <c r="M7153" s="19" t="s">
        <v>15954</v>
      </c>
      <c r="N7153" s="28" t="s">
        <v>15953</v>
      </c>
    </row>
    <row r="7154" spans="1:14" ht="30" x14ac:dyDescent="0.25">
      <c r="A7154" s="27" t="s">
        <v>6182</v>
      </c>
      <c r="B7154" s="19" t="s">
        <v>15943</v>
      </c>
      <c r="C7154" s="19" t="s">
        <v>15943</v>
      </c>
      <c r="D7154" s="38" t="s">
        <v>16220</v>
      </c>
      <c r="E7154" s="38" t="s">
        <v>7135</v>
      </c>
      <c r="F7154" s="41" t="s">
        <v>4151</v>
      </c>
      <c r="G7154" s="19" t="s">
        <v>949</v>
      </c>
      <c r="H7154" s="41">
        <v>2</v>
      </c>
      <c r="I7154" s="41">
        <v>3</v>
      </c>
      <c r="J7154" s="41">
        <v>10</v>
      </c>
      <c r="K7154" s="44">
        <v>1</v>
      </c>
      <c r="L7154" s="20">
        <v>456000</v>
      </c>
      <c r="M7154" s="19" t="s">
        <v>15954</v>
      </c>
      <c r="N7154" s="28" t="s">
        <v>15953</v>
      </c>
    </row>
    <row r="7155" spans="1:14" ht="30" x14ac:dyDescent="0.25">
      <c r="A7155" s="27" t="s">
        <v>6182</v>
      </c>
      <c r="B7155" s="19" t="s">
        <v>15943</v>
      </c>
      <c r="C7155" s="19" t="s">
        <v>15943</v>
      </c>
      <c r="D7155" s="38" t="s">
        <v>16220</v>
      </c>
      <c r="E7155" s="38" t="s">
        <v>7135</v>
      </c>
      <c r="F7155" s="41" t="s">
        <v>4151</v>
      </c>
      <c r="G7155" s="19" t="s">
        <v>949</v>
      </c>
      <c r="H7155" s="41">
        <v>2</v>
      </c>
      <c r="I7155" s="41">
        <v>3</v>
      </c>
      <c r="J7155" s="41">
        <v>10</v>
      </c>
      <c r="K7155" s="44">
        <v>1</v>
      </c>
      <c r="L7155" s="20">
        <v>456000</v>
      </c>
      <c r="M7155" s="19" t="s">
        <v>15954</v>
      </c>
      <c r="N7155" s="28" t="s">
        <v>15953</v>
      </c>
    </row>
    <row r="7156" spans="1:14" ht="30" x14ac:dyDescent="0.25">
      <c r="A7156" s="27" t="s">
        <v>6182</v>
      </c>
      <c r="B7156" s="19" t="s">
        <v>15943</v>
      </c>
      <c r="C7156" s="19" t="s">
        <v>15943</v>
      </c>
      <c r="D7156" s="38" t="s">
        <v>16220</v>
      </c>
      <c r="E7156" s="38" t="s">
        <v>7136</v>
      </c>
      <c r="F7156" s="41" t="s">
        <v>4151</v>
      </c>
      <c r="G7156" s="19" t="s">
        <v>949</v>
      </c>
      <c r="H7156" s="41">
        <v>2</v>
      </c>
      <c r="I7156" s="41">
        <v>3</v>
      </c>
      <c r="J7156" s="41">
        <v>10</v>
      </c>
      <c r="K7156" s="44">
        <v>1</v>
      </c>
      <c r="L7156" s="20">
        <v>988000</v>
      </c>
      <c r="M7156" s="19" t="s">
        <v>15954</v>
      </c>
      <c r="N7156" s="28" t="s">
        <v>15953</v>
      </c>
    </row>
    <row r="7157" spans="1:14" ht="30" x14ac:dyDescent="0.25">
      <c r="A7157" s="27" t="s">
        <v>6182</v>
      </c>
      <c r="B7157" s="19" t="s">
        <v>15943</v>
      </c>
      <c r="C7157" s="19" t="s">
        <v>15943</v>
      </c>
      <c r="D7157" s="38" t="s">
        <v>16220</v>
      </c>
      <c r="E7157" s="38" t="s">
        <v>7136</v>
      </c>
      <c r="F7157" s="41" t="s">
        <v>4151</v>
      </c>
      <c r="G7157" s="19" t="s">
        <v>949</v>
      </c>
      <c r="H7157" s="41">
        <v>2</v>
      </c>
      <c r="I7157" s="41">
        <v>3</v>
      </c>
      <c r="J7157" s="41">
        <v>10</v>
      </c>
      <c r="K7157" s="44">
        <v>1</v>
      </c>
      <c r="L7157" s="20">
        <v>988000</v>
      </c>
      <c r="M7157" s="19" t="s">
        <v>15954</v>
      </c>
      <c r="N7157" s="28" t="s">
        <v>15953</v>
      </c>
    </row>
    <row r="7158" spans="1:14" ht="30" x14ac:dyDescent="0.25">
      <c r="A7158" s="27" t="s">
        <v>6182</v>
      </c>
      <c r="B7158" s="19" t="s">
        <v>15943</v>
      </c>
      <c r="C7158" s="19" t="s">
        <v>15943</v>
      </c>
      <c r="D7158" s="38" t="s">
        <v>16220</v>
      </c>
      <c r="E7158" s="38" t="s">
        <v>7137</v>
      </c>
      <c r="F7158" s="41" t="s">
        <v>4151</v>
      </c>
      <c r="G7158" s="19" t="s">
        <v>949</v>
      </c>
      <c r="H7158" s="41">
        <v>2</v>
      </c>
      <c r="I7158" s="41">
        <v>3</v>
      </c>
      <c r="J7158" s="41">
        <v>10</v>
      </c>
      <c r="K7158" s="44">
        <v>1</v>
      </c>
      <c r="L7158" s="20">
        <v>760000</v>
      </c>
      <c r="M7158" s="19" t="s">
        <v>15954</v>
      </c>
      <c r="N7158" s="28" t="s">
        <v>15953</v>
      </c>
    </row>
    <row r="7159" spans="1:14" ht="30" x14ac:dyDescent="0.25">
      <c r="A7159" s="27" t="s">
        <v>6182</v>
      </c>
      <c r="B7159" s="19" t="s">
        <v>15943</v>
      </c>
      <c r="C7159" s="19" t="s">
        <v>15943</v>
      </c>
      <c r="D7159" s="38" t="s">
        <v>16220</v>
      </c>
      <c r="E7159" s="38" t="s">
        <v>7138</v>
      </c>
      <c r="F7159" s="41" t="s">
        <v>4151</v>
      </c>
      <c r="G7159" s="19" t="s">
        <v>949</v>
      </c>
      <c r="H7159" s="41">
        <v>2</v>
      </c>
      <c r="I7159" s="41">
        <v>3</v>
      </c>
      <c r="J7159" s="41">
        <v>10</v>
      </c>
      <c r="K7159" s="44">
        <v>1</v>
      </c>
      <c r="L7159" s="20">
        <v>304000</v>
      </c>
      <c r="M7159" s="19" t="s">
        <v>15954</v>
      </c>
      <c r="N7159" s="28" t="s">
        <v>15953</v>
      </c>
    </row>
    <row r="7160" spans="1:14" ht="30" x14ac:dyDescent="0.25">
      <c r="A7160" s="27" t="s">
        <v>6182</v>
      </c>
      <c r="B7160" s="19" t="s">
        <v>15943</v>
      </c>
      <c r="C7160" s="19" t="s">
        <v>15943</v>
      </c>
      <c r="D7160" s="38" t="s">
        <v>16220</v>
      </c>
      <c r="E7160" s="38" t="s">
        <v>7139</v>
      </c>
      <c r="F7160" s="41" t="s">
        <v>4151</v>
      </c>
      <c r="G7160" s="19" t="s">
        <v>949</v>
      </c>
      <c r="H7160" s="41">
        <v>2</v>
      </c>
      <c r="I7160" s="41">
        <v>3</v>
      </c>
      <c r="J7160" s="41">
        <v>10</v>
      </c>
      <c r="K7160" s="44">
        <v>1</v>
      </c>
      <c r="L7160" s="20">
        <v>1140000</v>
      </c>
      <c r="M7160" s="19" t="s">
        <v>15954</v>
      </c>
      <c r="N7160" s="28" t="s">
        <v>15953</v>
      </c>
    </row>
    <row r="7161" spans="1:14" ht="30" x14ac:dyDescent="0.25">
      <c r="A7161" s="27" t="s">
        <v>6182</v>
      </c>
      <c r="B7161" s="19" t="s">
        <v>15943</v>
      </c>
      <c r="C7161" s="19" t="s">
        <v>15943</v>
      </c>
      <c r="D7161" s="38" t="s">
        <v>16220</v>
      </c>
      <c r="E7161" s="38" t="s">
        <v>7139</v>
      </c>
      <c r="F7161" s="41" t="s">
        <v>4151</v>
      </c>
      <c r="G7161" s="19" t="s">
        <v>949</v>
      </c>
      <c r="H7161" s="41">
        <v>2</v>
      </c>
      <c r="I7161" s="41">
        <v>3</v>
      </c>
      <c r="J7161" s="41">
        <v>10</v>
      </c>
      <c r="K7161" s="44">
        <v>1</v>
      </c>
      <c r="L7161" s="20">
        <v>1140000</v>
      </c>
      <c r="M7161" s="19" t="s">
        <v>15954</v>
      </c>
      <c r="N7161" s="28" t="s">
        <v>15953</v>
      </c>
    </row>
    <row r="7162" spans="1:14" ht="30" x14ac:dyDescent="0.25">
      <c r="A7162" s="27" t="s">
        <v>6182</v>
      </c>
      <c r="B7162" s="19" t="s">
        <v>15943</v>
      </c>
      <c r="C7162" s="19" t="s">
        <v>15943</v>
      </c>
      <c r="D7162" s="38" t="s">
        <v>16220</v>
      </c>
      <c r="E7162" s="38" t="s">
        <v>7140</v>
      </c>
      <c r="F7162" s="41" t="s">
        <v>4151</v>
      </c>
      <c r="G7162" s="19" t="s">
        <v>949</v>
      </c>
      <c r="H7162" s="41">
        <v>2</v>
      </c>
      <c r="I7162" s="41">
        <v>3</v>
      </c>
      <c r="J7162" s="41">
        <v>10</v>
      </c>
      <c r="K7162" s="44">
        <v>1</v>
      </c>
      <c r="L7162" s="20">
        <v>76000</v>
      </c>
      <c r="M7162" s="19" t="s">
        <v>15954</v>
      </c>
      <c r="N7162" s="28" t="s">
        <v>15953</v>
      </c>
    </row>
    <row r="7163" spans="1:14" ht="30" x14ac:dyDescent="0.25">
      <c r="A7163" s="27" t="s">
        <v>6182</v>
      </c>
      <c r="B7163" s="19" t="s">
        <v>15943</v>
      </c>
      <c r="C7163" s="19" t="s">
        <v>15943</v>
      </c>
      <c r="D7163" s="38" t="s">
        <v>16220</v>
      </c>
      <c r="E7163" s="38" t="s">
        <v>7141</v>
      </c>
      <c r="F7163" s="41" t="s">
        <v>4151</v>
      </c>
      <c r="G7163" s="19" t="s">
        <v>949</v>
      </c>
      <c r="H7163" s="41">
        <v>2</v>
      </c>
      <c r="I7163" s="41">
        <v>3</v>
      </c>
      <c r="J7163" s="41">
        <v>10</v>
      </c>
      <c r="K7163" s="44">
        <v>1</v>
      </c>
      <c r="L7163" s="20">
        <v>760000</v>
      </c>
      <c r="M7163" s="19" t="s">
        <v>15954</v>
      </c>
      <c r="N7163" s="28" t="s">
        <v>15953</v>
      </c>
    </row>
    <row r="7164" spans="1:14" ht="30" x14ac:dyDescent="0.25">
      <c r="A7164" s="27" t="s">
        <v>6182</v>
      </c>
      <c r="B7164" s="19" t="s">
        <v>15943</v>
      </c>
      <c r="C7164" s="19" t="s">
        <v>15943</v>
      </c>
      <c r="D7164" s="38" t="s">
        <v>16220</v>
      </c>
      <c r="E7164" s="38" t="s">
        <v>7142</v>
      </c>
      <c r="F7164" s="41" t="s">
        <v>4151</v>
      </c>
      <c r="G7164" s="19" t="s">
        <v>949</v>
      </c>
      <c r="H7164" s="41">
        <v>2</v>
      </c>
      <c r="I7164" s="41">
        <v>3</v>
      </c>
      <c r="J7164" s="41">
        <v>10</v>
      </c>
      <c r="K7164" s="44">
        <v>1</v>
      </c>
      <c r="L7164" s="20">
        <v>380000</v>
      </c>
      <c r="M7164" s="19" t="s">
        <v>15954</v>
      </c>
      <c r="N7164" s="28" t="s">
        <v>15953</v>
      </c>
    </row>
    <row r="7165" spans="1:14" ht="30" x14ac:dyDescent="0.25">
      <c r="A7165" s="27" t="s">
        <v>6182</v>
      </c>
      <c r="B7165" s="19" t="s">
        <v>15943</v>
      </c>
      <c r="C7165" s="19" t="s">
        <v>15943</v>
      </c>
      <c r="D7165" s="38" t="s">
        <v>16220</v>
      </c>
      <c r="E7165" s="38" t="s">
        <v>7143</v>
      </c>
      <c r="F7165" s="41" t="s">
        <v>4151</v>
      </c>
      <c r="G7165" s="19" t="s">
        <v>949</v>
      </c>
      <c r="H7165" s="41">
        <v>2</v>
      </c>
      <c r="I7165" s="41">
        <v>3</v>
      </c>
      <c r="J7165" s="41">
        <v>10</v>
      </c>
      <c r="K7165" s="44">
        <v>1</v>
      </c>
      <c r="L7165" s="20">
        <v>76000</v>
      </c>
      <c r="M7165" s="19" t="s">
        <v>15954</v>
      </c>
      <c r="N7165" s="28" t="s">
        <v>15953</v>
      </c>
    </row>
    <row r="7166" spans="1:14" ht="30" x14ac:dyDescent="0.25">
      <c r="A7166" s="27" t="s">
        <v>6182</v>
      </c>
      <c r="B7166" s="19" t="s">
        <v>15943</v>
      </c>
      <c r="C7166" s="19" t="s">
        <v>15943</v>
      </c>
      <c r="D7166" s="38" t="s">
        <v>16220</v>
      </c>
      <c r="E7166" s="38" t="s">
        <v>7143</v>
      </c>
      <c r="F7166" s="41" t="s">
        <v>4151</v>
      </c>
      <c r="G7166" s="19" t="s">
        <v>949</v>
      </c>
      <c r="H7166" s="41">
        <v>2</v>
      </c>
      <c r="I7166" s="41">
        <v>3</v>
      </c>
      <c r="J7166" s="41">
        <v>10</v>
      </c>
      <c r="K7166" s="44">
        <v>1</v>
      </c>
      <c r="L7166" s="20">
        <v>76000</v>
      </c>
      <c r="M7166" s="19" t="s">
        <v>15954</v>
      </c>
      <c r="N7166" s="28" t="s">
        <v>15953</v>
      </c>
    </row>
    <row r="7167" spans="1:14" ht="30" x14ac:dyDescent="0.25">
      <c r="A7167" s="27" t="s">
        <v>6182</v>
      </c>
      <c r="B7167" s="19" t="s">
        <v>15943</v>
      </c>
      <c r="C7167" s="19" t="s">
        <v>15943</v>
      </c>
      <c r="D7167" s="38" t="s">
        <v>16220</v>
      </c>
      <c r="E7167" s="38" t="s">
        <v>7143</v>
      </c>
      <c r="F7167" s="41" t="s">
        <v>4151</v>
      </c>
      <c r="G7167" s="19" t="s">
        <v>949</v>
      </c>
      <c r="H7167" s="41">
        <v>2</v>
      </c>
      <c r="I7167" s="41">
        <v>3</v>
      </c>
      <c r="J7167" s="41">
        <v>10</v>
      </c>
      <c r="K7167" s="44">
        <v>1</v>
      </c>
      <c r="L7167" s="20">
        <v>76000</v>
      </c>
      <c r="M7167" s="19" t="s">
        <v>15954</v>
      </c>
      <c r="N7167" s="28" t="s">
        <v>15953</v>
      </c>
    </row>
    <row r="7168" spans="1:14" ht="30" x14ac:dyDescent="0.25">
      <c r="A7168" s="27" t="s">
        <v>6182</v>
      </c>
      <c r="B7168" s="19" t="s">
        <v>15943</v>
      </c>
      <c r="C7168" s="19" t="s">
        <v>15943</v>
      </c>
      <c r="D7168" s="38" t="s">
        <v>16220</v>
      </c>
      <c r="E7168" s="38" t="s">
        <v>7143</v>
      </c>
      <c r="F7168" s="41" t="s">
        <v>4151</v>
      </c>
      <c r="G7168" s="19" t="s">
        <v>949</v>
      </c>
      <c r="H7168" s="41">
        <v>2</v>
      </c>
      <c r="I7168" s="41">
        <v>3</v>
      </c>
      <c r="J7168" s="41">
        <v>10</v>
      </c>
      <c r="K7168" s="44">
        <v>1</v>
      </c>
      <c r="L7168" s="20">
        <v>76000</v>
      </c>
      <c r="M7168" s="19" t="s">
        <v>15954</v>
      </c>
      <c r="N7168" s="28" t="s">
        <v>15953</v>
      </c>
    </row>
    <row r="7169" spans="1:14" ht="30" x14ac:dyDescent="0.25">
      <c r="A7169" s="27" t="s">
        <v>6182</v>
      </c>
      <c r="B7169" s="19" t="s">
        <v>15943</v>
      </c>
      <c r="C7169" s="19" t="s">
        <v>15943</v>
      </c>
      <c r="D7169" s="38" t="s">
        <v>16220</v>
      </c>
      <c r="E7169" s="38" t="s">
        <v>7144</v>
      </c>
      <c r="F7169" s="41" t="s">
        <v>4151</v>
      </c>
      <c r="G7169" s="19" t="s">
        <v>949</v>
      </c>
      <c r="H7169" s="41">
        <v>2</v>
      </c>
      <c r="I7169" s="41">
        <v>3</v>
      </c>
      <c r="J7169" s="41">
        <v>10</v>
      </c>
      <c r="K7169" s="44">
        <v>1</v>
      </c>
      <c r="L7169" s="20">
        <v>76000</v>
      </c>
      <c r="M7169" s="19" t="s">
        <v>15954</v>
      </c>
      <c r="N7169" s="28" t="s">
        <v>15953</v>
      </c>
    </row>
    <row r="7170" spans="1:14" ht="30" x14ac:dyDescent="0.25">
      <c r="A7170" s="27" t="s">
        <v>6182</v>
      </c>
      <c r="B7170" s="19" t="s">
        <v>15943</v>
      </c>
      <c r="C7170" s="19" t="s">
        <v>15943</v>
      </c>
      <c r="D7170" s="38" t="s">
        <v>16220</v>
      </c>
      <c r="E7170" s="38" t="s">
        <v>7144</v>
      </c>
      <c r="F7170" s="41" t="s">
        <v>4151</v>
      </c>
      <c r="G7170" s="19" t="s">
        <v>949</v>
      </c>
      <c r="H7170" s="41">
        <v>2</v>
      </c>
      <c r="I7170" s="41">
        <v>3</v>
      </c>
      <c r="J7170" s="41">
        <v>10</v>
      </c>
      <c r="K7170" s="44">
        <v>1</v>
      </c>
      <c r="L7170" s="20">
        <v>76000</v>
      </c>
      <c r="M7170" s="19" t="s">
        <v>15954</v>
      </c>
      <c r="N7170" s="28" t="s">
        <v>15953</v>
      </c>
    </row>
    <row r="7171" spans="1:14" ht="30" x14ac:dyDescent="0.25">
      <c r="A7171" s="27" t="s">
        <v>6182</v>
      </c>
      <c r="B7171" s="19" t="s">
        <v>15943</v>
      </c>
      <c r="C7171" s="19" t="s">
        <v>15943</v>
      </c>
      <c r="D7171" s="38" t="s">
        <v>16220</v>
      </c>
      <c r="E7171" s="38" t="s">
        <v>7144</v>
      </c>
      <c r="F7171" s="41" t="s">
        <v>4151</v>
      </c>
      <c r="G7171" s="19" t="s">
        <v>949</v>
      </c>
      <c r="H7171" s="41">
        <v>2</v>
      </c>
      <c r="I7171" s="41">
        <v>3</v>
      </c>
      <c r="J7171" s="41">
        <v>10</v>
      </c>
      <c r="K7171" s="44">
        <v>1</v>
      </c>
      <c r="L7171" s="20">
        <v>76000</v>
      </c>
      <c r="M7171" s="19" t="s">
        <v>15954</v>
      </c>
      <c r="N7171" s="28" t="s">
        <v>15953</v>
      </c>
    </row>
    <row r="7172" spans="1:14" ht="30" x14ac:dyDescent="0.25">
      <c r="A7172" s="27" t="s">
        <v>6182</v>
      </c>
      <c r="B7172" s="19" t="s">
        <v>15943</v>
      </c>
      <c r="C7172" s="19" t="s">
        <v>15943</v>
      </c>
      <c r="D7172" s="38" t="s">
        <v>16220</v>
      </c>
      <c r="E7172" s="38" t="s">
        <v>7144</v>
      </c>
      <c r="F7172" s="41" t="s">
        <v>4151</v>
      </c>
      <c r="G7172" s="19" t="s">
        <v>949</v>
      </c>
      <c r="H7172" s="41">
        <v>2</v>
      </c>
      <c r="I7172" s="41">
        <v>3</v>
      </c>
      <c r="J7172" s="41">
        <v>10</v>
      </c>
      <c r="K7172" s="44">
        <v>1</v>
      </c>
      <c r="L7172" s="20">
        <v>76000</v>
      </c>
      <c r="M7172" s="19" t="s">
        <v>15954</v>
      </c>
      <c r="N7172" s="28" t="s">
        <v>15953</v>
      </c>
    </row>
    <row r="7173" spans="1:14" ht="30" x14ac:dyDescent="0.25">
      <c r="A7173" s="27" t="s">
        <v>6182</v>
      </c>
      <c r="B7173" s="19" t="s">
        <v>15943</v>
      </c>
      <c r="C7173" s="19" t="s">
        <v>15943</v>
      </c>
      <c r="D7173" s="38" t="s">
        <v>16220</v>
      </c>
      <c r="E7173" s="38" t="s">
        <v>7145</v>
      </c>
      <c r="F7173" s="41" t="s">
        <v>4151</v>
      </c>
      <c r="G7173" s="19" t="s">
        <v>949</v>
      </c>
      <c r="H7173" s="41">
        <v>2</v>
      </c>
      <c r="I7173" s="41">
        <v>3</v>
      </c>
      <c r="J7173" s="41">
        <v>10</v>
      </c>
      <c r="K7173" s="44">
        <v>1</v>
      </c>
      <c r="L7173" s="20">
        <v>456000</v>
      </c>
      <c r="M7173" s="19" t="s">
        <v>15954</v>
      </c>
      <c r="N7173" s="28" t="s">
        <v>15953</v>
      </c>
    </row>
    <row r="7174" spans="1:14" ht="30" x14ac:dyDescent="0.25">
      <c r="A7174" s="27" t="s">
        <v>6182</v>
      </c>
      <c r="B7174" s="19" t="s">
        <v>15943</v>
      </c>
      <c r="C7174" s="19" t="s">
        <v>15943</v>
      </c>
      <c r="D7174" s="38" t="s">
        <v>16220</v>
      </c>
      <c r="E7174" s="38" t="s">
        <v>7146</v>
      </c>
      <c r="F7174" s="41" t="s">
        <v>4151</v>
      </c>
      <c r="G7174" s="19" t="s">
        <v>949</v>
      </c>
      <c r="H7174" s="41">
        <v>2</v>
      </c>
      <c r="I7174" s="41">
        <v>3</v>
      </c>
      <c r="J7174" s="41">
        <v>10</v>
      </c>
      <c r="K7174" s="44">
        <v>1</v>
      </c>
      <c r="L7174" s="20">
        <v>684000</v>
      </c>
      <c r="M7174" s="19" t="s">
        <v>15954</v>
      </c>
      <c r="N7174" s="28" t="s">
        <v>15953</v>
      </c>
    </row>
    <row r="7175" spans="1:14" ht="30" x14ac:dyDescent="0.25">
      <c r="A7175" s="27" t="s">
        <v>6182</v>
      </c>
      <c r="B7175" s="19" t="s">
        <v>15943</v>
      </c>
      <c r="C7175" s="19" t="s">
        <v>15943</v>
      </c>
      <c r="D7175" s="38" t="s">
        <v>16220</v>
      </c>
      <c r="E7175" s="38" t="s">
        <v>7146</v>
      </c>
      <c r="F7175" s="41" t="s">
        <v>4151</v>
      </c>
      <c r="G7175" s="19" t="s">
        <v>949</v>
      </c>
      <c r="H7175" s="41">
        <v>2</v>
      </c>
      <c r="I7175" s="41">
        <v>3</v>
      </c>
      <c r="J7175" s="41">
        <v>10</v>
      </c>
      <c r="K7175" s="44">
        <v>1</v>
      </c>
      <c r="L7175" s="20">
        <v>684000</v>
      </c>
      <c r="M7175" s="19" t="s">
        <v>15954</v>
      </c>
      <c r="N7175" s="28" t="s">
        <v>15953</v>
      </c>
    </row>
    <row r="7176" spans="1:14" ht="30" x14ac:dyDescent="0.25">
      <c r="A7176" s="27" t="s">
        <v>6182</v>
      </c>
      <c r="B7176" s="19" t="s">
        <v>15943</v>
      </c>
      <c r="C7176" s="19" t="s">
        <v>15943</v>
      </c>
      <c r="D7176" s="38" t="s">
        <v>16220</v>
      </c>
      <c r="E7176" s="38" t="s">
        <v>7147</v>
      </c>
      <c r="F7176" s="41" t="s">
        <v>4151</v>
      </c>
      <c r="G7176" s="19" t="s">
        <v>949</v>
      </c>
      <c r="H7176" s="41">
        <v>2</v>
      </c>
      <c r="I7176" s="41">
        <v>3</v>
      </c>
      <c r="J7176" s="41">
        <v>10</v>
      </c>
      <c r="K7176" s="44">
        <v>1</v>
      </c>
      <c r="L7176" s="20">
        <v>228000</v>
      </c>
      <c r="M7176" s="19" t="s">
        <v>15954</v>
      </c>
      <c r="N7176" s="28" t="s">
        <v>15953</v>
      </c>
    </row>
    <row r="7177" spans="1:14" ht="30" x14ac:dyDescent="0.25">
      <c r="A7177" s="27" t="s">
        <v>6182</v>
      </c>
      <c r="B7177" s="19" t="s">
        <v>15943</v>
      </c>
      <c r="C7177" s="19" t="s">
        <v>15943</v>
      </c>
      <c r="D7177" s="38" t="s">
        <v>16220</v>
      </c>
      <c r="E7177" s="38" t="s">
        <v>7147</v>
      </c>
      <c r="F7177" s="41" t="s">
        <v>4151</v>
      </c>
      <c r="G7177" s="19" t="s">
        <v>949</v>
      </c>
      <c r="H7177" s="41">
        <v>2</v>
      </c>
      <c r="I7177" s="41">
        <v>3</v>
      </c>
      <c r="J7177" s="41">
        <v>10</v>
      </c>
      <c r="K7177" s="44">
        <v>1</v>
      </c>
      <c r="L7177" s="20">
        <v>228000</v>
      </c>
      <c r="M7177" s="19" t="s">
        <v>15954</v>
      </c>
      <c r="N7177" s="28" t="s">
        <v>15953</v>
      </c>
    </row>
    <row r="7178" spans="1:14" ht="30" x14ac:dyDescent="0.25">
      <c r="A7178" s="27" t="s">
        <v>6182</v>
      </c>
      <c r="B7178" s="19" t="s">
        <v>15943</v>
      </c>
      <c r="C7178" s="19" t="s">
        <v>15943</v>
      </c>
      <c r="D7178" s="38" t="s">
        <v>16220</v>
      </c>
      <c r="E7178" s="38" t="s">
        <v>7148</v>
      </c>
      <c r="F7178" s="41" t="s">
        <v>4151</v>
      </c>
      <c r="G7178" s="19" t="s">
        <v>949</v>
      </c>
      <c r="H7178" s="41">
        <v>2</v>
      </c>
      <c r="I7178" s="41">
        <v>3</v>
      </c>
      <c r="J7178" s="41">
        <v>10</v>
      </c>
      <c r="K7178" s="44">
        <v>1</v>
      </c>
      <c r="L7178" s="20">
        <v>988000</v>
      </c>
      <c r="M7178" s="19" t="s">
        <v>15954</v>
      </c>
      <c r="N7178" s="28" t="s">
        <v>15953</v>
      </c>
    </row>
    <row r="7179" spans="1:14" ht="30" x14ac:dyDescent="0.25">
      <c r="A7179" s="27" t="s">
        <v>6182</v>
      </c>
      <c r="B7179" s="19" t="s">
        <v>15943</v>
      </c>
      <c r="C7179" s="19" t="s">
        <v>15943</v>
      </c>
      <c r="D7179" s="38" t="s">
        <v>16220</v>
      </c>
      <c r="E7179" s="38" t="s">
        <v>7148</v>
      </c>
      <c r="F7179" s="41" t="s">
        <v>4151</v>
      </c>
      <c r="G7179" s="19" t="s">
        <v>949</v>
      </c>
      <c r="H7179" s="41">
        <v>2</v>
      </c>
      <c r="I7179" s="41">
        <v>3</v>
      </c>
      <c r="J7179" s="41">
        <v>10</v>
      </c>
      <c r="K7179" s="44">
        <v>1</v>
      </c>
      <c r="L7179" s="20">
        <v>988000</v>
      </c>
      <c r="M7179" s="19" t="s">
        <v>15954</v>
      </c>
      <c r="N7179" s="28" t="s">
        <v>15953</v>
      </c>
    </row>
    <row r="7180" spans="1:14" ht="30" x14ac:dyDescent="0.25">
      <c r="A7180" s="27" t="s">
        <v>6182</v>
      </c>
      <c r="B7180" s="19" t="s">
        <v>15943</v>
      </c>
      <c r="C7180" s="19" t="s">
        <v>15943</v>
      </c>
      <c r="D7180" s="38" t="s">
        <v>16220</v>
      </c>
      <c r="E7180" s="38" t="s">
        <v>7148</v>
      </c>
      <c r="F7180" s="41" t="s">
        <v>4151</v>
      </c>
      <c r="G7180" s="19" t="s">
        <v>949</v>
      </c>
      <c r="H7180" s="41">
        <v>2</v>
      </c>
      <c r="I7180" s="41">
        <v>3</v>
      </c>
      <c r="J7180" s="41">
        <v>10</v>
      </c>
      <c r="K7180" s="44">
        <v>1</v>
      </c>
      <c r="L7180" s="20">
        <v>836000</v>
      </c>
      <c r="M7180" s="19" t="s">
        <v>15954</v>
      </c>
      <c r="N7180" s="28" t="s">
        <v>15953</v>
      </c>
    </row>
    <row r="7181" spans="1:14" ht="30" x14ac:dyDescent="0.25">
      <c r="A7181" s="27" t="s">
        <v>6182</v>
      </c>
      <c r="B7181" s="19" t="s">
        <v>15943</v>
      </c>
      <c r="C7181" s="19" t="s">
        <v>15943</v>
      </c>
      <c r="D7181" s="38" t="s">
        <v>16220</v>
      </c>
      <c r="E7181" s="38" t="s">
        <v>7148</v>
      </c>
      <c r="F7181" s="41" t="s">
        <v>4151</v>
      </c>
      <c r="G7181" s="19" t="s">
        <v>949</v>
      </c>
      <c r="H7181" s="41">
        <v>2</v>
      </c>
      <c r="I7181" s="41">
        <v>3</v>
      </c>
      <c r="J7181" s="41">
        <v>10</v>
      </c>
      <c r="K7181" s="44">
        <v>1</v>
      </c>
      <c r="L7181" s="20">
        <v>836000</v>
      </c>
      <c r="M7181" s="19" t="s">
        <v>15954</v>
      </c>
      <c r="N7181" s="28" t="s">
        <v>15953</v>
      </c>
    </row>
    <row r="7182" spans="1:14" ht="30" x14ac:dyDescent="0.25">
      <c r="A7182" s="27" t="s">
        <v>6182</v>
      </c>
      <c r="B7182" s="19" t="s">
        <v>15943</v>
      </c>
      <c r="C7182" s="19" t="s">
        <v>15943</v>
      </c>
      <c r="D7182" s="38" t="s">
        <v>16220</v>
      </c>
      <c r="E7182" s="38" t="s">
        <v>7149</v>
      </c>
      <c r="F7182" s="41" t="s">
        <v>4151</v>
      </c>
      <c r="G7182" s="19" t="s">
        <v>949</v>
      </c>
      <c r="H7182" s="41">
        <v>2</v>
      </c>
      <c r="I7182" s="41">
        <v>3</v>
      </c>
      <c r="J7182" s="41">
        <v>10</v>
      </c>
      <c r="K7182" s="44">
        <v>1</v>
      </c>
      <c r="L7182" s="20">
        <v>304000</v>
      </c>
      <c r="M7182" s="19" t="s">
        <v>15954</v>
      </c>
      <c r="N7182" s="28" t="s">
        <v>15953</v>
      </c>
    </row>
    <row r="7183" spans="1:14" ht="30" x14ac:dyDescent="0.25">
      <c r="A7183" s="27" t="s">
        <v>6182</v>
      </c>
      <c r="B7183" s="19" t="s">
        <v>15943</v>
      </c>
      <c r="C7183" s="19" t="s">
        <v>15943</v>
      </c>
      <c r="D7183" s="38" t="s">
        <v>16220</v>
      </c>
      <c r="E7183" s="38" t="s">
        <v>7150</v>
      </c>
      <c r="F7183" s="41" t="s">
        <v>4151</v>
      </c>
      <c r="G7183" s="19" t="s">
        <v>949</v>
      </c>
      <c r="H7183" s="41">
        <v>2</v>
      </c>
      <c r="I7183" s="41">
        <v>3</v>
      </c>
      <c r="J7183" s="41">
        <v>10</v>
      </c>
      <c r="K7183" s="44">
        <v>1</v>
      </c>
      <c r="L7183" s="20">
        <v>152000</v>
      </c>
      <c r="M7183" s="19" t="s">
        <v>15954</v>
      </c>
      <c r="N7183" s="28" t="s">
        <v>15953</v>
      </c>
    </row>
    <row r="7184" spans="1:14" ht="30" x14ac:dyDescent="0.25">
      <c r="A7184" s="27" t="s">
        <v>6182</v>
      </c>
      <c r="B7184" s="19" t="s">
        <v>15943</v>
      </c>
      <c r="C7184" s="19" t="s">
        <v>15943</v>
      </c>
      <c r="D7184" s="38" t="s">
        <v>16220</v>
      </c>
      <c r="E7184" s="38" t="s">
        <v>7150</v>
      </c>
      <c r="F7184" s="41" t="s">
        <v>4151</v>
      </c>
      <c r="G7184" s="19" t="s">
        <v>949</v>
      </c>
      <c r="H7184" s="41">
        <v>2</v>
      </c>
      <c r="I7184" s="41">
        <v>3</v>
      </c>
      <c r="J7184" s="41">
        <v>10</v>
      </c>
      <c r="K7184" s="44">
        <v>1</v>
      </c>
      <c r="L7184" s="20">
        <v>152000</v>
      </c>
      <c r="M7184" s="19" t="s">
        <v>15954</v>
      </c>
      <c r="N7184" s="28" t="s">
        <v>15953</v>
      </c>
    </row>
    <row r="7185" spans="1:14" ht="30" x14ac:dyDescent="0.25">
      <c r="A7185" s="27" t="s">
        <v>6182</v>
      </c>
      <c r="B7185" s="19" t="s">
        <v>15943</v>
      </c>
      <c r="C7185" s="19" t="s">
        <v>15943</v>
      </c>
      <c r="D7185" s="38" t="s">
        <v>16220</v>
      </c>
      <c r="E7185" s="38" t="s">
        <v>7151</v>
      </c>
      <c r="F7185" s="41" t="s">
        <v>4151</v>
      </c>
      <c r="G7185" s="19" t="s">
        <v>949</v>
      </c>
      <c r="H7185" s="41">
        <v>2</v>
      </c>
      <c r="I7185" s="41">
        <v>3</v>
      </c>
      <c r="J7185" s="41">
        <v>10</v>
      </c>
      <c r="K7185" s="44">
        <v>1</v>
      </c>
      <c r="L7185" s="20">
        <v>560000</v>
      </c>
      <c r="M7185" s="19" t="s">
        <v>15954</v>
      </c>
      <c r="N7185" s="28" t="s">
        <v>15953</v>
      </c>
    </row>
    <row r="7186" spans="1:14" ht="30" x14ac:dyDescent="0.25">
      <c r="A7186" s="27" t="s">
        <v>6182</v>
      </c>
      <c r="B7186" s="19" t="s">
        <v>15943</v>
      </c>
      <c r="C7186" s="19" t="s">
        <v>15943</v>
      </c>
      <c r="D7186" s="38" t="s">
        <v>16220</v>
      </c>
      <c r="E7186" s="38" t="s">
        <v>7152</v>
      </c>
      <c r="F7186" s="41" t="s">
        <v>4151</v>
      </c>
      <c r="G7186" s="19" t="s">
        <v>949</v>
      </c>
      <c r="H7186" s="41">
        <v>2</v>
      </c>
      <c r="I7186" s="41">
        <v>3</v>
      </c>
      <c r="J7186" s="41">
        <v>10</v>
      </c>
      <c r="K7186" s="44">
        <v>1</v>
      </c>
      <c r="L7186" s="20">
        <v>1444000</v>
      </c>
      <c r="M7186" s="19" t="s">
        <v>15954</v>
      </c>
      <c r="N7186" s="28" t="s">
        <v>15953</v>
      </c>
    </row>
    <row r="7187" spans="1:14" ht="30" x14ac:dyDescent="0.25">
      <c r="A7187" s="27" t="s">
        <v>6182</v>
      </c>
      <c r="B7187" s="19" t="s">
        <v>15943</v>
      </c>
      <c r="C7187" s="19" t="s">
        <v>15943</v>
      </c>
      <c r="D7187" s="38" t="s">
        <v>16220</v>
      </c>
      <c r="E7187" s="38" t="s">
        <v>7153</v>
      </c>
      <c r="F7187" s="41" t="s">
        <v>4151</v>
      </c>
      <c r="G7187" s="19" t="s">
        <v>949</v>
      </c>
      <c r="H7187" s="41">
        <v>2</v>
      </c>
      <c r="I7187" s="41">
        <v>3</v>
      </c>
      <c r="J7187" s="41">
        <v>10</v>
      </c>
      <c r="K7187" s="44">
        <v>1</v>
      </c>
      <c r="L7187" s="20">
        <v>1824000</v>
      </c>
      <c r="M7187" s="19" t="s">
        <v>15954</v>
      </c>
      <c r="N7187" s="28" t="s">
        <v>15953</v>
      </c>
    </row>
    <row r="7188" spans="1:14" ht="30" x14ac:dyDescent="0.25">
      <c r="A7188" s="27" t="s">
        <v>6182</v>
      </c>
      <c r="B7188" s="19" t="s">
        <v>15943</v>
      </c>
      <c r="C7188" s="19" t="s">
        <v>15943</v>
      </c>
      <c r="D7188" s="38" t="s">
        <v>16220</v>
      </c>
      <c r="E7188" s="38" t="s">
        <v>7153</v>
      </c>
      <c r="F7188" s="41" t="s">
        <v>4151</v>
      </c>
      <c r="G7188" s="19" t="s">
        <v>949</v>
      </c>
      <c r="H7188" s="41">
        <v>2</v>
      </c>
      <c r="I7188" s="41">
        <v>3</v>
      </c>
      <c r="J7188" s="41">
        <v>10</v>
      </c>
      <c r="K7188" s="44">
        <v>1</v>
      </c>
      <c r="L7188" s="20">
        <v>1824000</v>
      </c>
      <c r="M7188" s="19" t="s">
        <v>15954</v>
      </c>
      <c r="N7188" s="28" t="s">
        <v>15953</v>
      </c>
    </row>
    <row r="7189" spans="1:14" ht="30" x14ac:dyDescent="0.25">
      <c r="A7189" s="27" t="s">
        <v>6182</v>
      </c>
      <c r="B7189" s="19" t="s">
        <v>15943</v>
      </c>
      <c r="C7189" s="19" t="s">
        <v>15943</v>
      </c>
      <c r="D7189" s="38" t="s">
        <v>16220</v>
      </c>
      <c r="E7189" s="38" t="s">
        <v>7154</v>
      </c>
      <c r="F7189" s="41" t="s">
        <v>4151</v>
      </c>
      <c r="G7189" s="19" t="s">
        <v>949</v>
      </c>
      <c r="H7189" s="41">
        <v>2</v>
      </c>
      <c r="I7189" s="41">
        <v>3</v>
      </c>
      <c r="J7189" s="41">
        <v>10</v>
      </c>
      <c r="K7189" s="44">
        <v>1</v>
      </c>
      <c r="L7189" s="20">
        <v>1216000</v>
      </c>
      <c r="M7189" s="19" t="s">
        <v>15954</v>
      </c>
      <c r="N7189" s="28" t="s">
        <v>15953</v>
      </c>
    </row>
    <row r="7190" spans="1:14" ht="30" x14ac:dyDescent="0.25">
      <c r="A7190" s="27" t="s">
        <v>6182</v>
      </c>
      <c r="B7190" s="19" t="s">
        <v>15943</v>
      </c>
      <c r="C7190" s="19" t="s">
        <v>15943</v>
      </c>
      <c r="D7190" s="38" t="s">
        <v>16220</v>
      </c>
      <c r="E7190" s="38" t="s">
        <v>7155</v>
      </c>
      <c r="F7190" s="41" t="s">
        <v>4151</v>
      </c>
      <c r="G7190" s="19" t="s">
        <v>949</v>
      </c>
      <c r="H7190" s="41">
        <v>2</v>
      </c>
      <c r="I7190" s="41">
        <v>3</v>
      </c>
      <c r="J7190" s="41">
        <v>10</v>
      </c>
      <c r="K7190" s="44">
        <v>1</v>
      </c>
      <c r="L7190" s="20">
        <v>1368000</v>
      </c>
      <c r="M7190" s="19" t="s">
        <v>15954</v>
      </c>
      <c r="N7190" s="28" t="s">
        <v>15953</v>
      </c>
    </row>
    <row r="7191" spans="1:14" ht="30" x14ac:dyDescent="0.25">
      <c r="A7191" s="27" t="s">
        <v>6182</v>
      </c>
      <c r="B7191" s="19" t="s">
        <v>15943</v>
      </c>
      <c r="C7191" s="19" t="s">
        <v>15943</v>
      </c>
      <c r="D7191" s="38" t="s">
        <v>16220</v>
      </c>
      <c r="E7191" s="38" t="s">
        <v>7155</v>
      </c>
      <c r="F7191" s="41" t="s">
        <v>4151</v>
      </c>
      <c r="G7191" s="19" t="s">
        <v>949</v>
      </c>
      <c r="H7191" s="41">
        <v>2</v>
      </c>
      <c r="I7191" s="41">
        <v>3</v>
      </c>
      <c r="J7191" s="41">
        <v>10</v>
      </c>
      <c r="K7191" s="44">
        <v>1</v>
      </c>
      <c r="L7191" s="20">
        <v>1368000</v>
      </c>
      <c r="M7191" s="19" t="s">
        <v>15954</v>
      </c>
      <c r="N7191" s="28" t="s">
        <v>15953</v>
      </c>
    </row>
    <row r="7192" spans="1:14" ht="45" x14ac:dyDescent="0.25">
      <c r="A7192" s="27" t="s">
        <v>6182</v>
      </c>
      <c r="B7192" s="19" t="s">
        <v>15943</v>
      </c>
      <c r="C7192" s="19" t="s">
        <v>15943</v>
      </c>
      <c r="D7192" s="38" t="s">
        <v>16220</v>
      </c>
      <c r="E7192" s="38" t="s">
        <v>7156</v>
      </c>
      <c r="F7192" s="41" t="s">
        <v>4151</v>
      </c>
      <c r="G7192" s="19" t="s">
        <v>949</v>
      </c>
      <c r="H7192" s="41">
        <v>2</v>
      </c>
      <c r="I7192" s="41">
        <v>3</v>
      </c>
      <c r="J7192" s="41">
        <v>10</v>
      </c>
      <c r="K7192" s="44">
        <v>1</v>
      </c>
      <c r="L7192" s="20">
        <v>1216000</v>
      </c>
      <c r="M7192" s="19" t="s">
        <v>15954</v>
      </c>
      <c r="N7192" s="28" t="s">
        <v>15953</v>
      </c>
    </row>
    <row r="7193" spans="1:14" ht="30" x14ac:dyDescent="0.25">
      <c r="A7193" s="27" t="s">
        <v>6182</v>
      </c>
      <c r="B7193" s="19" t="s">
        <v>15943</v>
      </c>
      <c r="C7193" s="19" t="s">
        <v>15943</v>
      </c>
      <c r="D7193" s="38" t="s">
        <v>16220</v>
      </c>
      <c r="E7193" s="38" t="s">
        <v>7157</v>
      </c>
      <c r="F7193" s="41" t="s">
        <v>4151</v>
      </c>
      <c r="G7193" s="19" t="s">
        <v>949</v>
      </c>
      <c r="H7193" s="41">
        <v>2</v>
      </c>
      <c r="I7193" s="41">
        <v>3</v>
      </c>
      <c r="J7193" s="41">
        <v>10</v>
      </c>
      <c r="K7193" s="44">
        <v>1</v>
      </c>
      <c r="L7193" s="20">
        <v>1216000</v>
      </c>
      <c r="M7193" s="19" t="s">
        <v>15954</v>
      </c>
      <c r="N7193" s="28" t="s">
        <v>15953</v>
      </c>
    </row>
    <row r="7194" spans="1:14" ht="30" x14ac:dyDescent="0.25">
      <c r="A7194" s="27" t="s">
        <v>6182</v>
      </c>
      <c r="B7194" s="19" t="s">
        <v>15943</v>
      </c>
      <c r="C7194" s="19" t="s">
        <v>15943</v>
      </c>
      <c r="D7194" s="38" t="s">
        <v>16220</v>
      </c>
      <c r="E7194" s="38" t="s">
        <v>7158</v>
      </c>
      <c r="F7194" s="41" t="s">
        <v>4151</v>
      </c>
      <c r="G7194" s="19" t="s">
        <v>949</v>
      </c>
      <c r="H7194" s="41">
        <v>2</v>
      </c>
      <c r="I7194" s="41">
        <v>3</v>
      </c>
      <c r="J7194" s="41">
        <v>10</v>
      </c>
      <c r="K7194" s="44">
        <v>1</v>
      </c>
      <c r="L7194" s="20">
        <v>1064000</v>
      </c>
      <c r="M7194" s="19" t="s">
        <v>15954</v>
      </c>
      <c r="N7194" s="28" t="s">
        <v>15953</v>
      </c>
    </row>
    <row r="7195" spans="1:14" ht="30" x14ac:dyDescent="0.25">
      <c r="A7195" s="27" t="s">
        <v>6182</v>
      </c>
      <c r="B7195" s="19" t="s">
        <v>15943</v>
      </c>
      <c r="C7195" s="19" t="s">
        <v>15943</v>
      </c>
      <c r="D7195" s="38" t="s">
        <v>16220</v>
      </c>
      <c r="E7195" s="38" t="s">
        <v>7158</v>
      </c>
      <c r="F7195" s="41" t="s">
        <v>4151</v>
      </c>
      <c r="G7195" s="19" t="s">
        <v>949</v>
      </c>
      <c r="H7195" s="41">
        <v>2</v>
      </c>
      <c r="I7195" s="41">
        <v>3</v>
      </c>
      <c r="J7195" s="41">
        <v>10</v>
      </c>
      <c r="K7195" s="44">
        <v>1</v>
      </c>
      <c r="L7195" s="20">
        <v>1064000</v>
      </c>
      <c r="M7195" s="19" t="s">
        <v>15954</v>
      </c>
      <c r="N7195" s="28" t="s">
        <v>15953</v>
      </c>
    </row>
    <row r="7196" spans="1:14" ht="30" x14ac:dyDescent="0.25">
      <c r="A7196" s="27" t="s">
        <v>6182</v>
      </c>
      <c r="B7196" s="19" t="s">
        <v>15943</v>
      </c>
      <c r="C7196" s="19" t="s">
        <v>15943</v>
      </c>
      <c r="D7196" s="38" t="s">
        <v>16220</v>
      </c>
      <c r="E7196" s="38" t="s">
        <v>7158</v>
      </c>
      <c r="F7196" s="41" t="s">
        <v>4151</v>
      </c>
      <c r="G7196" s="19" t="s">
        <v>949</v>
      </c>
      <c r="H7196" s="41">
        <v>2</v>
      </c>
      <c r="I7196" s="41">
        <v>3</v>
      </c>
      <c r="J7196" s="41">
        <v>10</v>
      </c>
      <c r="K7196" s="44">
        <v>1</v>
      </c>
      <c r="L7196" s="20">
        <v>1064000</v>
      </c>
      <c r="M7196" s="19" t="s">
        <v>15954</v>
      </c>
      <c r="N7196" s="28" t="s">
        <v>15953</v>
      </c>
    </row>
    <row r="7197" spans="1:14" ht="30" x14ac:dyDescent="0.25">
      <c r="A7197" s="27" t="s">
        <v>6182</v>
      </c>
      <c r="B7197" s="19" t="s">
        <v>15943</v>
      </c>
      <c r="C7197" s="19" t="s">
        <v>15943</v>
      </c>
      <c r="D7197" s="38" t="s">
        <v>16220</v>
      </c>
      <c r="E7197" s="38" t="s">
        <v>7159</v>
      </c>
      <c r="F7197" s="41" t="s">
        <v>4151</v>
      </c>
      <c r="G7197" s="19" t="s">
        <v>949</v>
      </c>
      <c r="H7197" s="41">
        <v>2</v>
      </c>
      <c r="I7197" s="41">
        <v>3</v>
      </c>
      <c r="J7197" s="41">
        <v>10</v>
      </c>
      <c r="K7197" s="44">
        <v>1</v>
      </c>
      <c r="L7197" s="20">
        <v>76000</v>
      </c>
      <c r="M7197" s="19" t="s">
        <v>15954</v>
      </c>
      <c r="N7197" s="28" t="s">
        <v>15953</v>
      </c>
    </row>
    <row r="7198" spans="1:14" ht="30" x14ac:dyDescent="0.25">
      <c r="A7198" s="27" t="s">
        <v>6182</v>
      </c>
      <c r="B7198" s="19" t="s">
        <v>15943</v>
      </c>
      <c r="C7198" s="19" t="s">
        <v>15943</v>
      </c>
      <c r="D7198" s="38" t="s">
        <v>16220</v>
      </c>
      <c r="E7198" s="38" t="s">
        <v>7159</v>
      </c>
      <c r="F7198" s="41" t="s">
        <v>4151</v>
      </c>
      <c r="G7198" s="19" t="s">
        <v>949</v>
      </c>
      <c r="H7198" s="41">
        <v>2</v>
      </c>
      <c r="I7198" s="41">
        <v>3</v>
      </c>
      <c r="J7198" s="41">
        <v>10</v>
      </c>
      <c r="K7198" s="44">
        <v>1</v>
      </c>
      <c r="L7198" s="20">
        <v>76000</v>
      </c>
      <c r="M7198" s="19" t="s">
        <v>15954</v>
      </c>
      <c r="N7198" s="28" t="s">
        <v>15953</v>
      </c>
    </row>
    <row r="7199" spans="1:14" ht="30" x14ac:dyDescent="0.25">
      <c r="A7199" s="27" t="s">
        <v>6182</v>
      </c>
      <c r="B7199" s="19" t="s">
        <v>15943</v>
      </c>
      <c r="C7199" s="19" t="s">
        <v>15943</v>
      </c>
      <c r="D7199" s="38" t="s">
        <v>16220</v>
      </c>
      <c r="E7199" s="38" t="s">
        <v>7159</v>
      </c>
      <c r="F7199" s="41" t="s">
        <v>4151</v>
      </c>
      <c r="G7199" s="19" t="s">
        <v>949</v>
      </c>
      <c r="H7199" s="41">
        <v>2</v>
      </c>
      <c r="I7199" s="41">
        <v>3</v>
      </c>
      <c r="J7199" s="41">
        <v>10</v>
      </c>
      <c r="K7199" s="44">
        <v>1</v>
      </c>
      <c r="L7199" s="20">
        <v>76000</v>
      </c>
      <c r="M7199" s="19" t="s">
        <v>15954</v>
      </c>
      <c r="N7199" s="28" t="s">
        <v>15953</v>
      </c>
    </row>
    <row r="7200" spans="1:14" ht="30" x14ac:dyDescent="0.25">
      <c r="A7200" s="27" t="s">
        <v>6182</v>
      </c>
      <c r="B7200" s="19" t="s">
        <v>15943</v>
      </c>
      <c r="C7200" s="19" t="s">
        <v>15943</v>
      </c>
      <c r="D7200" s="38" t="s">
        <v>16220</v>
      </c>
      <c r="E7200" s="38" t="s">
        <v>7159</v>
      </c>
      <c r="F7200" s="41" t="s">
        <v>4151</v>
      </c>
      <c r="G7200" s="19" t="s">
        <v>949</v>
      </c>
      <c r="H7200" s="41">
        <v>2</v>
      </c>
      <c r="I7200" s="41">
        <v>3</v>
      </c>
      <c r="J7200" s="41">
        <v>10</v>
      </c>
      <c r="K7200" s="44">
        <v>1</v>
      </c>
      <c r="L7200" s="20">
        <v>76000</v>
      </c>
      <c r="M7200" s="19" t="s">
        <v>15954</v>
      </c>
      <c r="N7200" s="28" t="s">
        <v>15953</v>
      </c>
    </row>
    <row r="7201" spans="1:14" ht="30" x14ac:dyDescent="0.25">
      <c r="A7201" s="27" t="s">
        <v>6182</v>
      </c>
      <c r="B7201" s="19" t="s">
        <v>15943</v>
      </c>
      <c r="C7201" s="19" t="s">
        <v>15943</v>
      </c>
      <c r="D7201" s="38" t="s">
        <v>16220</v>
      </c>
      <c r="E7201" s="38" t="s">
        <v>7160</v>
      </c>
      <c r="F7201" s="41" t="s">
        <v>4151</v>
      </c>
      <c r="G7201" s="19" t="s">
        <v>949</v>
      </c>
      <c r="H7201" s="41">
        <v>2</v>
      </c>
      <c r="I7201" s="41">
        <v>3</v>
      </c>
      <c r="J7201" s="41">
        <v>10</v>
      </c>
      <c r="K7201" s="44">
        <v>1</v>
      </c>
      <c r="L7201" s="20">
        <v>280000</v>
      </c>
      <c r="M7201" s="19" t="s">
        <v>15954</v>
      </c>
      <c r="N7201" s="28" t="s">
        <v>15953</v>
      </c>
    </row>
    <row r="7202" spans="1:14" ht="30" x14ac:dyDescent="0.25">
      <c r="A7202" s="27" t="s">
        <v>6182</v>
      </c>
      <c r="B7202" s="19" t="s">
        <v>15943</v>
      </c>
      <c r="C7202" s="19" t="s">
        <v>15943</v>
      </c>
      <c r="D7202" s="38" t="s">
        <v>16220</v>
      </c>
      <c r="E7202" s="38" t="s">
        <v>7161</v>
      </c>
      <c r="F7202" s="41" t="s">
        <v>4151</v>
      </c>
      <c r="G7202" s="19" t="s">
        <v>949</v>
      </c>
      <c r="H7202" s="41">
        <v>2</v>
      </c>
      <c r="I7202" s="41">
        <v>3</v>
      </c>
      <c r="J7202" s="41">
        <v>10</v>
      </c>
      <c r="K7202" s="44">
        <v>1</v>
      </c>
      <c r="L7202" s="20">
        <v>1216000</v>
      </c>
      <c r="M7202" s="19" t="s">
        <v>15954</v>
      </c>
      <c r="N7202" s="28" t="s">
        <v>15953</v>
      </c>
    </row>
    <row r="7203" spans="1:14" ht="30" x14ac:dyDescent="0.25">
      <c r="A7203" s="27" t="s">
        <v>6182</v>
      </c>
      <c r="B7203" s="19" t="s">
        <v>15943</v>
      </c>
      <c r="C7203" s="19" t="s">
        <v>15943</v>
      </c>
      <c r="D7203" s="38" t="s">
        <v>16220</v>
      </c>
      <c r="E7203" s="38" t="s">
        <v>7162</v>
      </c>
      <c r="F7203" s="41" t="s">
        <v>4151</v>
      </c>
      <c r="G7203" s="19" t="s">
        <v>949</v>
      </c>
      <c r="H7203" s="41">
        <v>2</v>
      </c>
      <c r="I7203" s="41">
        <v>3</v>
      </c>
      <c r="J7203" s="41">
        <v>10</v>
      </c>
      <c r="K7203" s="44">
        <v>1</v>
      </c>
      <c r="L7203" s="20">
        <v>1140000</v>
      </c>
      <c r="M7203" s="19" t="s">
        <v>15954</v>
      </c>
      <c r="N7203" s="28" t="s">
        <v>15953</v>
      </c>
    </row>
    <row r="7204" spans="1:14" ht="30" x14ac:dyDescent="0.25">
      <c r="A7204" s="27" t="s">
        <v>6182</v>
      </c>
      <c r="B7204" s="19" t="s">
        <v>15943</v>
      </c>
      <c r="C7204" s="19" t="s">
        <v>15943</v>
      </c>
      <c r="D7204" s="38" t="s">
        <v>16220</v>
      </c>
      <c r="E7204" s="38" t="s">
        <v>7162</v>
      </c>
      <c r="F7204" s="41" t="s">
        <v>4151</v>
      </c>
      <c r="G7204" s="19" t="s">
        <v>949</v>
      </c>
      <c r="H7204" s="41">
        <v>2</v>
      </c>
      <c r="I7204" s="41">
        <v>3</v>
      </c>
      <c r="J7204" s="41">
        <v>10</v>
      </c>
      <c r="K7204" s="44">
        <v>1</v>
      </c>
      <c r="L7204" s="20">
        <v>1140000</v>
      </c>
      <c r="M7204" s="19" t="s">
        <v>15954</v>
      </c>
      <c r="N7204" s="28" t="s">
        <v>15953</v>
      </c>
    </row>
    <row r="7205" spans="1:14" ht="30" x14ac:dyDescent="0.25">
      <c r="A7205" s="27" t="s">
        <v>6182</v>
      </c>
      <c r="B7205" s="19" t="s">
        <v>15943</v>
      </c>
      <c r="C7205" s="19" t="s">
        <v>15943</v>
      </c>
      <c r="D7205" s="38" t="s">
        <v>16220</v>
      </c>
      <c r="E7205" s="38" t="s">
        <v>7162</v>
      </c>
      <c r="F7205" s="41" t="s">
        <v>4151</v>
      </c>
      <c r="G7205" s="19" t="s">
        <v>949</v>
      </c>
      <c r="H7205" s="41">
        <v>2</v>
      </c>
      <c r="I7205" s="41">
        <v>3</v>
      </c>
      <c r="J7205" s="41">
        <v>10</v>
      </c>
      <c r="K7205" s="44">
        <v>1</v>
      </c>
      <c r="L7205" s="20">
        <v>1140000</v>
      </c>
      <c r="M7205" s="19" t="s">
        <v>15954</v>
      </c>
      <c r="N7205" s="28" t="s">
        <v>15953</v>
      </c>
    </row>
    <row r="7206" spans="1:14" ht="30" x14ac:dyDescent="0.25">
      <c r="A7206" s="27" t="s">
        <v>6182</v>
      </c>
      <c r="B7206" s="19" t="s">
        <v>15943</v>
      </c>
      <c r="C7206" s="19" t="s">
        <v>15943</v>
      </c>
      <c r="D7206" s="38" t="s">
        <v>16220</v>
      </c>
      <c r="E7206" s="38" t="s">
        <v>7162</v>
      </c>
      <c r="F7206" s="41" t="s">
        <v>4151</v>
      </c>
      <c r="G7206" s="19" t="s">
        <v>949</v>
      </c>
      <c r="H7206" s="41">
        <v>2</v>
      </c>
      <c r="I7206" s="41">
        <v>3</v>
      </c>
      <c r="J7206" s="41">
        <v>10</v>
      </c>
      <c r="K7206" s="44">
        <v>1</v>
      </c>
      <c r="L7206" s="20">
        <v>1140000</v>
      </c>
      <c r="M7206" s="19" t="s">
        <v>15954</v>
      </c>
      <c r="N7206" s="28" t="s">
        <v>15953</v>
      </c>
    </row>
    <row r="7207" spans="1:14" ht="30" x14ac:dyDescent="0.25">
      <c r="A7207" s="27" t="s">
        <v>6182</v>
      </c>
      <c r="B7207" s="19" t="s">
        <v>15943</v>
      </c>
      <c r="C7207" s="19" t="s">
        <v>15943</v>
      </c>
      <c r="D7207" s="38" t="s">
        <v>16220</v>
      </c>
      <c r="E7207" s="38" t="s">
        <v>7163</v>
      </c>
      <c r="F7207" s="41" t="s">
        <v>4151</v>
      </c>
      <c r="G7207" s="19" t="s">
        <v>949</v>
      </c>
      <c r="H7207" s="41">
        <v>2</v>
      </c>
      <c r="I7207" s="41">
        <v>3</v>
      </c>
      <c r="J7207" s="41">
        <v>10</v>
      </c>
      <c r="K7207" s="44">
        <v>1</v>
      </c>
      <c r="L7207" s="20">
        <v>76000</v>
      </c>
      <c r="M7207" s="19" t="s">
        <v>15954</v>
      </c>
      <c r="N7207" s="28" t="s">
        <v>15953</v>
      </c>
    </row>
    <row r="7208" spans="1:14" ht="30" x14ac:dyDescent="0.25">
      <c r="A7208" s="27" t="s">
        <v>6182</v>
      </c>
      <c r="B7208" s="19" t="s">
        <v>15943</v>
      </c>
      <c r="C7208" s="19" t="s">
        <v>15943</v>
      </c>
      <c r="D7208" s="38" t="s">
        <v>16220</v>
      </c>
      <c r="E7208" s="38" t="s">
        <v>7163</v>
      </c>
      <c r="F7208" s="41" t="s">
        <v>4151</v>
      </c>
      <c r="G7208" s="19" t="s">
        <v>949</v>
      </c>
      <c r="H7208" s="41">
        <v>2</v>
      </c>
      <c r="I7208" s="41">
        <v>3</v>
      </c>
      <c r="J7208" s="41">
        <v>10</v>
      </c>
      <c r="K7208" s="44">
        <v>1</v>
      </c>
      <c r="L7208" s="20">
        <v>76000</v>
      </c>
      <c r="M7208" s="19" t="s">
        <v>15954</v>
      </c>
      <c r="N7208" s="28" t="s">
        <v>15953</v>
      </c>
    </row>
    <row r="7209" spans="1:14" ht="30" x14ac:dyDescent="0.25">
      <c r="A7209" s="27" t="s">
        <v>6182</v>
      </c>
      <c r="B7209" s="19" t="s">
        <v>15943</v>
      </c>
      <c r="C7209" s="19" t="s">
        <v>15943</v>
      </c>
      <c r="D7209" s="38" t="s">
        <v>16220</v>
      </c>
      <c r="E7209" s="38" t="s">
        <v>7163</v>
      </c>
      <c r="F7209" s="41" t="s">
        <v>4151</v>
      </c>
      <c r="G7209" s="19" t="s">
        <v>949</v>
      </c>
      <c r="H7209" s="41">
        <v>2</v>
      </c>
      <c r="I7209" s="41">
        <v>3</v>
      </c>
      <c r="J7209" s="41">
        <v>10</v>
      </c>
      <c r="K7209" s="44">
        <v>1</v>
      </c>
      <c r="L7209" s="20">
        <v>76000</v>
      </c>
      <c r="M7209" s="19" t="s">
        <v>15954</v>
      </c>
      <c r="N7209" s="28" t="s">
        <v>15953</v>
      </c>
    </row>
    <row r="7210" spans="1:14" ht="30" x14ac:dyDescent="0.25">
      <c r="A7210" s="27" t="s">
        <v>6182</v>
      </c>
      <c r="B7210" s="19" t="s">
        <v>15943</v>
      </c>
      <c r="C7210" s="19" t="s">
        <v>15943</v>
      </c>
      <c r="D7210" s="38" t="s">
        <v>16220</v>
      </c>
      <c r="E7210" s="38" t="s">
        <v>7163</v>
      </c>
      <c r="F7210" s="41" t="s">
        <v>4151</v>
      </c>
      <c r="G7210" s="19" t="s">
        <v>949</v>
      </c>
      <c r="H7210" s="41">
        <v>2</v>
      </c>
      <c r="I7210" s="41">
        <v>3</v>
      </c>
      <c r="J7210" s="41">
        <v>10</v>
      </c>
      <c r="K7210" s="44">
        <v>1</v>
      </c>
      <c r="L7210" s="20">
        <v>76000</v>
      </c>
      <c r="M7210" s="19" t="s">
        <v>15954</v>
      </c>
      <c r="N7210" s="28" t="s">
        <v>15953</v>
      </c>
    </row>
    <row r="7211" spans="1:14" ht="30" x14ac:dyDescent="0.25">
      <c r="A7211" s="27" t="s">
        <v>6182</v>
      </c>
      <c r="B7211" s="19" t="s">
        <v>15943</v>
      </c>
      <c r="C7211" s="19" t="s">
        <v>15943</v>
      </c>
      <c r="D7211" s="38" t="s">
        <v>16220</v>
      </c>
      <c r="E7211" s="38" t="s">
        <v>7164</v>
      </c>
      <c r="F7211" s="41" t="s">
        <v>4151</v>
      </c>
      <c r="G7211" s="19" t="s">
        <v>949</v>
      </c>
      <c r="H7211" s="41">
        <v>2</v>
      </c>
      <c r="I7211" s="41">
        <v>3</v>
      </c>
      <c r="J7211" s="41">
        <v>10</v>
      </c>
      <c r="K7211" s="44">
        <v>1</v>
      </c>
      <c r="L7211" s="20">
        <v>76000</v>
      </c>
      <c r="M7211" s="19" t="s">
        <v>15954</v>
      </c>
      <c r="N7211" s="28" t="s">
        <v>15953</v>
      </c>
    </row>
    <row r="7212" spans="1:14" ht="30" x14ac:dyDescent="0.25">
      <c r="A7212" s="27" t="s">
        <v>6182</v>
      </c>
      <c r="B7212" s="19" t="s">
        <v>15943</v>
      </c>
      <c r="C7212" s="19" t="s">
        <v>15943</v>
      </c>
      <c r="D7212" s="38" t="s">
        <v>16220</v>
      </c>
      <c r="E7212" s="38" t="s">
        <v>7165</v>
      </c>
      <c r="F7212" s="41" t="s">
        <v>4151</v>
      </c>
      <c r="G7212" s="19" t="s">
        <v>949</v>
      </c>
      <c r="H7212" s="41">
        <v>2</v>
      </c>
      <c r="I7212" s="41">
        <v>3</v>
      </c>
      <c r="J7212" s="41">
        <v>10</v>
      </c>
      <c r="K7212" s="44">
        <v>1</v>
      </c>
      <c r="L7212" s="20">
        <v>228000</v>
      </c>
      <c r="M7212" s="19" t="s">
        <v>15954</v>
      </c>
      <c r="N7212" s="28" t="s">
        <v>15953</v>
      </c>
    </row>
    <row r="7213" spans="1:14" ht="30" x14ac:dyDescent="0.25">
      <c r="A7213" s="27" t="s">
        <v>6182</v>
      </c>
      <c r="B7213" s="19" t="s">
        <v>15943</v>
      </c>
      <c r="C7213" s="19" t="s">
        <v>15943</v>
      </c>
      <c r="D7213" s="38" t="s">
        <v>16220</v>
      </c>
      <c r="E7213" s="38" t="s">
        <v>7165</v>
      </c>
      <c r="F7213" s="41" t="s">
        <v>4151</v>
      </c>
      <c r="G7213" s="19" t="s">
        <v>949</v>
      </c>
      <c r="H7213" s="41">
        <v>2</v>
      </c>
      <c r="I7213" s="41">
        <v>3</v>
      </c>
      <c r="J7213" s="41">
        <v>10</v>
      </c>
      <c r="K7213" s="44">
        <v>1</v>
      </c>
      <c r="L7213" s="20">
        <v>228000</v>
      </c>
      <c r="M7213" s="19" t="s">
        <v>15954</v>
      </c>
      <c r="N7213" s="28" t="s">
        <v>15953</v>
      </c>
    </row>
    <row r="7214" spans="1:14" ht="30" x14ac:dyDescent="0.25">
      <c r="A7214" s="27" t="s">
        <v>6182</v>
      </c>
      <c r="B7214" s="19" t="s">
        <v>15943</v>
      </c>
      <c r="C7214" s="19" t="s">
        <v>15943</v>
      </c>
      <c r="D7214" s="38" t="s">
        <v>16220</v>
      </c>
      <c r="E7214" s="38" t="s">
        <v>7166</v>
      </c>
      <c r="F7214" s="41" t="s">
        <v>4151</v>
      </c>
      <c r="G7214" s="19" t="s">
        <v>949</v>
      </c>
      <c r="H7214" s="41">
        <v>2</v>
      </c>
      <c r="I7214" s="41">
        <v>3</v>
      </c>
      <c r="J7214" s="41">
        <v>10</v>
      </c>
      <c r="K7214" s="44">
        <v>1</v>
      </c>
      <c r="L7214" s="20">
        <v>304000</v>
      </c>
      <c r="M7214" s="19" t="s">
        <v>15954</v>
      </c>
      <c r="N7214" s="28" t="s">
        <v>15953</v>
      </c>
    </row>
    <row r="7215" spans="1:14" ht="30" x14ac:dyDescent="0.25">
      <c r="A7215" s="27" t="s">
        <v>6182</v>
      </c>
      <c r="B7215" s="19" t="s">
        <v>15943</v>
      </c>
      <c r="C7215" s="19" t="s">
        <v>15943</v>
      </c>
      <c r="D7215" s="38" t="s">
        <v>16220</v>
      </c>
      <c r="E7215" s="38" t="s">
        <v>7167</v>
      </c>
      <c r="F7215" s="41" t="s">
        <v>4151</v>
      </c>
      <c r="G7215" s="19" t="s">
        <v>949</v>
      </c>
      <c r="H7215" s="41">
        <v>2</v>
      </c>
      <c r="I7215" s="41">
        <v>3</v>
      </c>
      <c r="J7215" s="41">
        <v>10</v>
      </c>
      <c r="K7215" s="44">
        <v>1</v>
      </c>
      <c r="L7215" s="20">
        <v>76000</v>
      </c>
      <c r="M7215" s="19" t="s">
        <v>15954</v>
      </c>
      <c r="N7215" s="28" t="s">
        <v>15953</v>
      </c>
    </row>
    <row r="7216" spans="1:14" ht="30" x14ac:dyDescent="0.25">
      <c r="A7216" s="27" t="s">
        <v>6182</v>
      </c>
      <c r="B7216" s="19" t="s">
        <v>15943</v>
      </c>
      <c r="C7216" s="19" t="s">
        <v>15943</v>
      </c>
      <c r="D7216" s="38" t="s">
        <v>16220</v>
      </c>
      <c r="E7216" s="38" t="s">
        <v>7167</v>
      </c>
      <c r="F7216" s="41" t="s">
        <v>4151</v>
      </c>
      <c r="G7216" s="19" t="s">
        <v>949</v>
      </c>
      <c r="H7216" s="41">
        <v>2</v>
      </c>
      <c r="I7216" s="41">
        <v>3</v>
      </c>
      <c r="J7216" s="41">
        <v>10</v>
      </c>
      <c r="K7216" s="44">
        <v>1</v>
      </c>
      <c r="L7216" s="20">
        <v>76000</v>
      </c>
      <c r="M7216" s="19" t="s">
        <v>15954</v>
      </c>
      <c r="N7216" s="28" t="s">
        <v>15953</v>
      </c>
    </row>
    <row r="7217" spans="1:14" ht="30" x14ac:dyDescent="0.25">
      <c r="A7217" s="27" t="s">
        <v>6182</v>
      </c>
      <c r="B7217" s="19" t="s">
        <v>15943</v>
      </c>
      <c r="C7217" s="19" t="s">
        <v>15943</v>
      </c>
      <c r="D7217" s="38" t="s">
        <v>16220</v>
      </c>
      <c r="E7217" s="38" t="s">
        <v>7167</v>
      </c>
      <c r="F7217" s="41" t="s">
        <v>4151</v>
      </c>
      <c r="G7217" s="19" t="s">
        <v>949</v>
      </c>
      <c r="H7217" s="41">
        <v>2</v>
      </c>
      <c r="I7217" s="41">
        <v>3</v>
      </c>
      <c r="J7217" s="41">
        <v>10</v>
      </c>
      <c r="K7217" s="44">
        <v>1</v>
      </c>
      <c r="L7217" s="20">
        <v>76000</v>
      </c>
      <c r="M7217" s="19" t="s">
        <v>15954</v>
      </c>
      <c r="N7217" s="28" t="s">
        <v>15953</v>
      </c>
    </row>
    <row r="7218" spans="1:14" ht="30" x14ac:dyDescent="0.25">
      <c r="A7218" s="27" t="s">
        <v>6182</v>
      </c>
      <c r="B7218" s="19" t="s">
        <v>15943</v>
      </c>
      <c r="C7218" s="19" t="s">
        <v>15943</v>
      </c>
      <c r="D7218" s="38" t="s">
        <v>16220</v>
      </c>
      <c r="E7218" s="38" t="s">
        <v>7167</v>
      </c>
      <c r="F7218" s="41" t="s">
        <v>4151</v>
      </c>
      <c r="G7218" s="19" t="s">
        <v>949</v>
      </c>
      <c r="H7218" s="41">
        <v>2</v>
      </c>
      <c r="I7218" s="41">
        <v>3</v>
      </c>
      <c r="J7218" s="41">
        <v>10</v>
      </c>
      <c r="K7218" s="44">
        <v>1</v>
      </c>
      <c r="L7218" s="20">
        <v>76000</v>
      </c>
      <c r="M7218" s="19" t="s">
        <v>15954</v>
      </c>
      <c r="N7218" s="28" t="s">
        <v>15953</v>
      </c>
    </row>
    <row r="7219" spans="1:14" ht="30" x14ac:dyDescent="0.25">
      <c r="A7219" s="27" t="s">
        <v>6182</v>
      </c>
      <c r="B7219" s="19" t="s">
        <v>15943</v>
      </c>
      <c r="C7219" s="19" t="s">
        <v>15943</v>
      </c>
      <c r="D7219" s="38" t="s">
        <v>16220</v>
      </c>
      <c r="E7219" s="38" t="s">
        <v>7167</v>
      </c>
      <c r="F7219" s="41" t="s">
        <v>4151</v>
      </c>
      <c r="G7219" s="19" t="s">
        <v>949</v>
      </c>
      <c r="H7219" s="41">
        <v>2</v>
      </c>
      <c r="I7219" s="41">
        <v>3</v>
      </c>
      <c r="J7219" s="41">
        <v>10</v>
      </c>
      <c r="K7219" s="44">
        <v>1</v>
      </c>
      <c r="L7219" s="20">
        <v>76000</v>
      </c>
      <c r="M7219" s="19" t="s">
        <v>15954</v>
      </c>
      <c r="N7219" s="28" t="s">
        <v>15953</v>
      </c>
    </row>
    <row r="7220" spans="1:14" ht="30" x14ac:dyDescent="0.25">
      <c r="A7220" s="27" t="s">
        <v>6182</v>
      </c>
      <c r="B7220" s="19" t="s">
        <v>15943</v>
      </c>
      <c r="C7220" s="19" t="s">
        <v>15943</v>
      </c>
      <c r="D7220" s="38" t="s">
        <v>16220</v>
      </c>
      <c r="E7220" s="38" t="s">
        <v>7168</v>
      </c>
      <c r="F7220" s="41" t="s">
        <v>4151</v>
      </c>
      <c r="G7220" s="19" t="s">
        <v>949</v>
      </c>
      <c r="H7220" s="41">
        <v>2</v>
      </c>
      <c r="I7220" s="41">
        <v>3</v>
      </c>
      <c r="J7220" s="41">
        <v>10</v>
      </c>
      <c r="K7220" s="44">
        <v>1</v>
      </c>
      <c r="L7220" s="20">
        <v>420000</v>
      </c>
      <c r="M7220" s="19" t="s">
        <v>15954</v>
      </c>
      <c r="N7220" s="28" t="s">
        <v>15953</v>
      </c>
    </row>
    <row r="7221" spans="1:14" ht="30" x14ac:dyDescent="0.25">
      <c r="A7221" s="27" t="s">
        <v>6182</v>
      </c>
      <c r="B7221" s="19" t="s">
        <v>15943</v>
      </c>
      <c r="C7221" s="19" t="s">
        <v>15943</v>
      </c>
      <c r="D7221" s="38" t="s">
        <v>16220</v>
      </c>
      <c r="E7221" s="38" t="s">
        <v>7169</v>
      </c>
      <c r="F7221" s="41" t="s">
        <v>4151</v>
      </c>
      <c r="G7221" s="19" t="s">
        <v>949</v>
      </c>
      <c r="H7221" s="41">
        <v>2</v>
      </c>
      <c r="I7221" s="41">
        <v>3</v>
      </c>
      <c r="J7221" s="41">
        <v>10</v>
      </c>
      <c r="K7221" s="44">
        <v>1</v>
      </c>
      <c r="L7221" s="20">
        <v>532000</v>
      </c>
      <c r="M7221" s="19" t="s">
        <v>15954</v>
      </c>
      <c r="N7221" s="28" t="s">
        <v>15953</v>
      </c>
    </row>
    <row r="7222" spans="1:14" ht="30" x14ac:dyDescent="0.25">
      <c r="A7222" s="27" t="s">
        <v>6182</v>
      </c>
      <c r="B7222" s="19" t="s">
        <v>15943</v>
      </c>
      <c r="C7222" s="19" t="s">
        <v>15943</v>
      </c>
      <c r="D7222" s="38" t="s">
        <v>16220</v>
      </c>
      <c r="E7222" s="38" t="s">
        <v>7169</v>
      </c>
      <c r="F7222" s="41" t="s">
        <v>4151</v>
      </c>
      <c r="G7222" s="19" t="s">
        <v>949</v>
      </c>
      <c r="H7222" s="41">
        <v>2</v>
      </c>
      <c r="I7222" s="41">
        <v>3</v>
      </c>
      <c r="J7222" s="41">
        <v>10</v>
      </c>
      <c r="K7222" s="44">
        <v>1</v>
      </c>
      <c r="L7222" s="20">
        <v>684000</v>
      </c>
      <c r="M7222" s="19" t="s">
        <v>15954</v>
      </c>
      <c r="N7222" s="28" t="s">
        <v>15953</v>
      </c>
    </row>
    <row r="7223" spans="1:14" ht="30" x14ac:dyDescent="0.25">
      <c r="A7223" s="27" t="s">
        <v>6182</v>
      </c>
      <c r="B7223" s="19" t="s">
        <v>15943</v>
      </c>
      <c r="C7223" s="19" t="s">
        <v>15943</v>
      </c>
      <c r="D7223" s="38" t="s">
        <v>16220</v>
      </c>
      <c r="E7223" s="38" t="s">
        <v>7169</v>
      </c>
      <c r="F7223" s="41" t="s">
        <v>4151</v>
      </c>
      <c r="G7223" s="19" t="s">
        <v>949</v>
      </c>
      <c r="H7223" s="41">
        <v>2</v>
      </c>
      <c r="I7223" s="41">
        <v>3</v>
      </c>
      <c r="J7223" s="41">
        <v>10</v>
      </c>
      <c r="K7223" s="44">
        <v>1</v>
      </c>
      <c r="L7223" s="20">
        <v>684000</v>
      </c>
      <c r="M7223" s="19" t="s">
        <v>15954</v>
      </c>
      <c r="N7223" s="28" t="s">
        <v>15953</v>
      </c>
    </row>
    <row r="7224" spans="1:14" ht="30" x14ac:dyDescent="0.25">
      <c r="A7224" s="27" t="s">
        <v>6182</v>
      </c>
      <c r="B7224" s="19" t="s">
        <v>15943</v>
      </c>
      <c r="C7224" s="19" t="s">
        <v>15943</v>
      </c>
      <c r="D7224" s="38" t="s">
        <v>16220</v>
      </c>
      <c r="E7224" s="38" t="s">
        <v>7170</v>
      </c>
      <c r="F7224" s="41" t="s">
        <v>4151</v>
      </c>
      <c r="G7224" s="19" t="s">
        <v>949</v>
      </c>
      <c r="H7224" s="41">
        <v>2</v>
      </c>
      <c r="I7224" s="41">
        <v>3</v>
      </c>
      <c r="J7224" s="41">
        <v>10</v>
      </c>
      <c r="K7224" s="44">
        <v>1</v>
      </c>
      <c r="L7224" s="20">
        <v>1064000</v>
      </c>
      <c r="M7224" s="19" t="s">
        <v>15954</v>
      </c>
      <c r="N7224" s="28" t="s">
        <v>15953</v>
      </c>
    </row>
    <row r="7225" spans="1:14" ht="30" x14ac:dyDescent="0.25">
      <c r="A7225" s="27" t="s">
        <v>6182</v>
      </c>
      <c r="B7225" s="19" t="s">
        <v>15943</v>
      </c>
      <c r="C7225" s="19" t="s">
        <v>15943</v>
      </c>
      <c r="D7225" s="38" t="s">
        <v>16220</v>
      </c>
      <c r="E7225" s="38" t="s">
        <v>7170</v>
      </c>
      <c r="F7225" s="41" t="s">
        <v>4151</v>
      </c>
      <c r="G7225" s="19" t="s">
        <v>949</v>
      </c>
      <c r="H7225" s="41">
        <v>2</v>
      </c>
      <c r="I7225" s="41">
        <v>3</v>
      </c>
      <c r="J7225" s="41">
        <v>10</v>
      </c>
      <c r="K7225" s="44">
        <v>1</v>
      </c>
      <c r="L7225" s="20">
        <v>1064000</v>
      </c>
      <c r="M7225" s="19" t="s">
        <v>15954</v>
      </c>
      <c r="N7225" s="28" t="s">
        <v>15953</v>
      </c>
    </row>
    <row r="7226" spans="1:14" ht="30" x14ac:dyDescent="0.25">
      <c r="A7226" s="27" t="s">
        <v>6182</v>
      </c>
      <c r="B7226" s="19" t="s">
        <v>15943</v>
      </c>
      <c r="C7226" s="19" t="s">
        <v>15943</v>
      </c>
      <c r="D7226" s="38" t="s">
        <v>16220</v>
      </c>
      <c r="E7226" s="38" t="s">
        <v>7171</v>
      </c>
      <c r="F7226" s="41" t="s">
        <v>4151</v>
      </c>
      <c r="G7226" s="19" t="s">
        <v>949</v>
      </c>
      <c r="H7226" s="41">
        <v>2</v>
      </c>
      <c r="I7226" s="41">
        <v>3</v>
      </c>
      <c r="J7226" s="41">
        <v>10</v>
      </c>
      <c r="K7226" s="44">
        <v>1</v>
      </c>
      <c r="L7226" s="20">
        <v>304000</v>
      </c>
      <c r="M7226" s="19" t="s">
        <v>15954</v>
      </c>
      <c r="N7226" s="28" t="s">
        <v>15953</v>
      </c>
    </row>
    <row r="7227" spans="1:14" ht="30" x14ac:dyDescent="0.25">
      <c r="A7227" s="27" t="s">
        <v>6182</v>
      </c>
      <c r="B7227" s="19" t="s">
        <v>15943</v>
      </c>
      <c r="C7227" s="19" t="s">
        <v>15943</v>
      </c>
      <c r="D7227" s="38" t="s">
        <v>16220</v>
      </c>
      <c r="E7227" s="38" t="s">
        <v>7172</v>
      </c>
      <c r="F7227" s="41" t="s">
        <v>4151</v>
      </c>
      <c r="G7227" s="19" t="s">
        <v>949</v>
      </c>
      <c r="H7227" s="41">
        <v>2</v>
      </c>
      <c r="I7227" s="41">
        <v>3</v>
      </c>
      <c r="J7227" s="41">
        <v>10</v>
      </c>
      <c r="K7227" s="44">
        <v>1</v>
      </c>
      <c r="L7227" s="20">
        <v>456000</v>
      </c>
      <c r="M7227" s="19" t="s">
        <v>15954</v>
      </c>
      <c r="N7227" s="28" t="s">
        <v>15953</v>
      </c>
    </row>
    <row r="7228" spans="1:14" ht="30" x14ac:dyDescent="0.25">
      <c r="A7228" s="27" t="s">
        <v>6182</v>
      </c>
      <c r="B7228" s="19" t="s">
        <v>15943</v>
      </c>
      <c r="C7228" s="19" t="s">
        <v>15943</v>
      </c>
      <c r="D7228" s="38" t="s">
        <v>16220</v>
      </c>
      <c r="E7228" s="38" t="s">
        <v>7172</v>
      </c>
      <c r="F7228" s="41" t="s">
        <v>4151</v>
      </c>
      <c r="G7228" s="19" t="s">
        <v>949</v>
      </c>
      <c r="H7228" s="41">
        <v>2</v>
      </c>
      <c r="I7228" s="41">
        <v>3</v>
      </c>
      <c r="J7228" s="41">
        <v>10</v>
      </c>
      <c r="K7228" s="44">
        <v>1</v>
      </c>
      <c r="L7228" s="20">
        <v>456000</v>
      </c>
      <c r="M7228" s="19" t="s">
        <v>15954</v>
      </c>
      <c r="N7228" s="28" t="s">
        <v>15953</v>
      </c>
    </row>
    <row r="7229" spans="1:14" ht="30" x14ac:dyDescent="0.25">
      <c r="A7229" s="27" t="s">
        <v>6182</v>
      </c>
      <c r="B7229" s="19" t="s">
        <v>15943</v>
      </c>
      <c r="C7229" s="19" t="s">
        <v>15943</v>
      </c>
      <c r="D7229" s="38" t="s">
        <v>16220</v>
      </c>
      <c r="E7229" s="38" t="s">
        <v>7172</v>
      </c>
      <c r="F7229" s="41" t="s">
        <v>4151</v>
      </c>
      <c r="G7229" s="19" t="s">
        <v>949</v>
      </c>
      <c r="H7229" s="41">
        <v>2</v>
      </c>
      <c r="I7229" s="41">
        <v>3</v>
      </c>
      <c r="J7229" s="41">
        <v>10</v>
      </c>
      <c r="K7229" s="44">
        <v>1</v>
      </c>
      <c r="L7229" s="20">
        <v>456000</v>
      </c>
      <c r="M7229" s="19" t="s">
        <v>15954</v>
      </c>
      <c r="N7229" s="28" t="s">
        <v>15953</v>
      </c>
    </row>
    <row r="7230" spans="1:14" ht="30" x14ac:dyDescent="0.25">
      <c r="A7230" s="27" t="s">
        <v>6182</v>
      </c>
      <c r="B7230" s="19" t="s">
        <v>15943</v>
      </c>
      <c r="C7230" s="19" t="s">
        <v>15943</v>
      </c>
      <c r="D7230" s="38" t="s">
        <v>16220</v>
      </c>
      <c r="E7230" s="38" t="s">
        <v>7172</v>
      </c>
      <c r="F7230" s="41" t="s">
        <v>4151</v>
      </c>
      <c r="G7230" s="19" t="s">
        <v>949</v>
      </c>
      <c r="H7230" s="41">
        <v>2</v>
      </c>
      <c r="I7230" s="41">
        <v>3</v>
      </c>
      <c r="J7230" s="41">
        <v>10</v>
      </c>
      <c r="K7230" s="44">
        <v>1</v>
      </c>
      <c r="L7230" s="20">
        <v>456000</v>
      </c>
      <c r="M7230" s="19" t="s">
        <v>15954</v>
      </c>
      <c r="N7230" s="28" t="s">
        <v>15953</v>
      </c>
    </row>
    <row r="7231" spans="1:14" ht="30" x14ac:dyDescent="0.25">
      <c r="A7231" s="27" t="s">
        <v>6182</v>
      </c>
      <c r="B7231" s="19" t="s">
        <v>15943</v>
      </c>
      <c r="C7231" s="19" t="s">
        <v>15943</v>
      </c>
      <c r="D7231" s="38" t="s">
        <v>16220</v>
      </c>
      <c r="E7231" s="38" t="s">
        <v>7172</v>
      </c>
      <c r="F7231" s="41" t="s">
        <v>4151</v>
      </c>
      <c r="G7231" s="19" t="s">
        <v>949</v>
      </c>
      <c r="H7231" s="41">
        <v>2</v>
      </c>
      <c r="I7231" s="41">
        <v>3</v>
      </c>
      <c r="J7231" s="41">
        <v>10</v>
      </c>
      <c r="K7231" s="44">
        <v>1</v>
      </c>
      <c r="L7231" s="20">
        <v>456000</v>
      </c>
      <c r="M7231" s="19" t="s">
        <v>15954</v>
      </c>
      <c r="N7231" s="28" t="s">
        <v>15953</v>
      </c>
    </row>
    <row r="7232" spans="1:14" ht="30" x14ac:dyDescent="0.25">
      <c r="A7232" s="27" t="s">
        <v>6182</v>
      </c>
      <c r="B7232" s="19" t="s">
        <v>15943</v>
      </c>
      <c r="C7232" s="19" t="s">
        <v>15943</v>
      </c>
      <c r="D7232" s="38" t="s">
        <v>16220</v>
      </c>
      <c r="E7232" s="38" t="s">
        <v>7172</v>
      </c>
      <c r="F7232" s="41" t="s">
        <v>4151</v>
      </c>
      <c r="G7232" s="19" t="s">
        <v>949</v>
      </c>
      <c r="H7232" s="41">
        <v>2</v>
      </c>
      <c r="I7232" s="41">
        <v>3</v>
      </c>
      <c r="J7232" s="41">
        <v>10</v>
      </c>
      <c r="K7232" s="44">
        <v>1</v>
      </c>
      <c r="L7232" s="20">
        <v>456000</v>
      </c>
      <c r="M7232" s="19" t="s">
        <v>15954</v>
      </c>
      <c r="N7232" s="28" t="s">
        <v>15953</v>
      </c>
    </row>
    <row r="7233" spans="1:14" ht="30" x14ac:dyDescent="0.25">
      <c r="A7233" s="27" t="s">
        <v>6182</v>
      </c>
      <c r="B7233" s="19" t="s">
        <v>15943</v>
      </c>
      <c r="C7233" s="19" t="s">
        <v>15943</v>
      </c>
      <c r="D7233" s="38" t="s">
        <v>16220</v>
      </c>
      <c r="E7233" s="38" t="s">
        <v>7173</v>
      </c>
      <c r="F7233" s="41" t="s">
        <v>4151</v>
      </c>
      <c r="G7233" s="19" t="s">
        <v>949</v>
      </c>
      <c r="H7233" s="41">
        <v>2</v>
      </c>
      <c r="I7233" s="41">
        <v>3</v>
      </c>
      <c r="J7233" s="41">
        <v>10</v>
      </c>
      <c r="K7233" s="44">
        <v>1</v>
      </c>
      <c r="L7233" s="20">
        <v>76000</v>
      </c>
      <c r="M7233" s="19" t="s">
        <v>15954</v>
      </c>
      <c r="N7233" s="28" t="s">
        <v>15953</v>
      </c>
    </row>
    <row r="7234" spans="1:14" ht="45" x14ac:dyDescent="0.25">
      <c r="A7234" s="27" t="s">
        <v>6182</v>
      </c>
      <c r="B7234" s="19" t="s">
        <v>15943</v>
      </c>
      <c r="C7234" s="19" t="s">
        <v>15943</v>
      </c>
      <c r="D7234" s="38" t="s">
        <v>16220</v>
      </c>
      <c r="E7234" s="38" t="s">
        <v>7174</v>
      </c>
      <c r="F7234" s="41" t="s">
        <v>4151</v>
      </c>
      <c r="G7234" s="19" t="s">
        <v>949</v>
      </c>
      <c r="H7234" s="41">
        <v>2</v>
      </c>
      <c r="I7234" s="41">
        <v>3</v>
      </c>
      <c r="J7234" s="41">
        <v>10</v>
      </c>
      <c r="K7234" s="44">
        <v>1</v>
      </c>
      <c r="L7234" s="20">
        <v>760000</v>
      </c>
      <c r="M7234" s="19" t="s">
        <v>15954</v>
      </c>
      <c r="N7234" s="28" t="s">
        <v>15953</v>
      </c>
    </row>
    <row r="7235" spans="1:14" ht="30" x14ac:dyDescent="0.25">
      <c r="A7235" s="27" t="s">
        <v>6182</v>
      </c>
      <c r="B7235" s="19" t="s">
        <v>15943</v>
      </c>
      <c r="C7235" s="19" t="s">
        <v>15943</v>
      </c>
      <c r="D7235" s="38" t="s">
        <v>16220</v>
      </c>
      <c r="E7235" s="38" t="s">
        <v>7175</v>
      </c>
      <c r="F7235" s="41" t="s">
        <v>4151</v>
      </c>
      <c r="G7235" s="19" t="s">
        <v>949</v>
      </c>
      <c r="H7235" s="41">
        <v>2</v>
      </c>
      <c r="I7235" s="41">
        <v>3</v>
      </c>
      <c r="J7235" s="41">
        <v>10</v>
      </c>
      <c r="K7235" s="44">
        <v>1</v>
      </c>
      <c r="L7235" s="20">
        <v>280000</v>
      </c>
      <c r="M7235" s="19" t="s">
        <v>15954</v>
      </c>
      <c r="N7235" s="28" t="s">
        <v>15953</v>
      </c>
    </row>
    <row r="7236" spans="1:14" ht="30" x14ac:dyDescent="0.25">
      <c r="A7236" s="27" t="s">
        <v>6182</v>
      </c>
      <c r="B7236" s="19" t="s">
        <v>15943</v>
      </c>
      <c r="C7236" s="19" t="s">
        <v>15943</v>
      </c>
      <c r="D7236" s="38" t="s">
        <v>16220</v>
      </c>
      <c r="E7236" s="38" t="s">
        <v>7176</v>
      </c>
      <c r="F7236" s="41" t="s">
        <v>4151</v>
      </c>
      <c r="G7236" s="19" t="s">
        <v>949</v>
      </c>
      <c r="H7236" s="41">
        <v>2</v>
      </c>
      <c r="I7236" s="41">
        <v>3</v>
      </c>
      <c r="J7236" s="41">
        <v>10</v>
      </c>
      <c r="K7236" s="44">
        <v>1</v>
      </c>
      <c r="L7236" s="20">
        <v>76000</v>
      </c>
      <c r="M7236" s="19" t="s">
        <v>15954</v>
      </c>
      <c r="N7236" s="28" t="s">
        <v>15953</v>
      </c>
    </row>
    <row r="7237" spans="1:14" ht="30" x14ac:dyDescent="0.25">
      <c r="A7237" s="27" t="s">
        <v>6182</v>
      </c>
      <c r="B7237" s="19" t="s">
        <v>15943</v>
      </c>
      <c r="C7237" s="19" t="s">
        <v>15943</v>
      </c>
      <c r="D7237" s="38" t="s">
        <v>16220</v>
      </c>
      <c r="E7237" s="38" t="s">
        <v>7177</v>
      </c>
      <c r="F7237" s="41" t="s">
        <v>4151</v>
      </c>
      <c r="G7237" s="19" t="s">
        <v>949</v>
      </c>
      <c r="H7237" s="41">
        <v>2</v>
      </c>
      <c r="I7237" s="41">
        <v>3</v>
      </c>
      <c r="J7237" s="41">
        <v>10</v>
      </c>
      <c r="K7237" s="44">
        <v>1</v>
      </c>
      <c r="L7237" s="20">
        <v>152000</v>
      </c>
      <c r="M7237" s="19" t="s">
        <v>15954</v>
      </c>
      <c r="N7237" s="28" t="s">
        <v>15953</v>
      </c>
    </row>
    <row r="7238" spans="1:14" ht="30" x14ac:dyDescent="0.25">
      <c r="A7238" s="27" t="s">
        <v>6182</v>
      </c>
      <c r="B7238" s="19" t="s">
        <v>15943</v>
      </c>
      <c r="C7238" s="19" t="s">
        <v>15943</v>
      </c>
      <c r="D7238" s="38" t="s">
        <v>16220</v>
      </c>
      <c r="E7238" s="38" t="s">
        <v>7177</v>
      </c>
      <c r="F7238" s="41" t="s">
        <v>4151</v>
      </c>
      <c r="G7238" s="19" t="s">
        <v>949</v>
      </c>
      <c r="H7238" s="41">
        <v>2</v>
      </c>
      <c r="I7238" s="41">
        <v>3</v>
      </c>
      <c r="J7238" s="41">
        <v>10</v>
      </c>
      <c r="K7238" s="44">
        <v>1</v>
      </c>
      <c r="L7238" s="20">
        <v>152000</v>
      </c>
      <c r="M7238" s="19" t="s">
        <v>15954</v>
      </c>
      <c r="N7238" s="28" t="s">
        <v>15953</v>
      </c>
    </row>
    <row r="7239" spans="1:14" ht="30" x14ac:dyDescent="0.25">
      <c r="A7239" s="27" t="s">
        <v>6182</v>
      </c>
      <c r="B7239" s="19" t="s">
        <v>15943</v>
      </c>
      <c r="C7239" s="19" t="s">
        <v>15943</v>
      </c>
      <c r="D7239" s="38" t="s">
        <v>16220</v>
      </c>
      <c r="E7239" s="38" t="s">
        <v>7178</v>
      </c>
      <c r="F7239" s="41" t="s">
        <v>4151</v>
      </c>
      <c r="G7239" s="19" t="s">
        <v>949</v>
      </c>
      <c r="H7239" s="41">
        <v>2</v>
      </c>
      <c r="I7239" s="41">
        <v>3</v>
      </c>
      <c r="J7239" s="41">
        <v>10</v>
      </c>
      <c r="K7239" s="44">
        <v>1</v>
      </c>
      <c r="L7239" s="20">
        <v>988000</v>
      </c>
      <c r="M7239" s="19" t="s">
        <v>15954</v>
      </c>
      <c r="N7239" s="28" t="s">
        <v>15953</v>
      </c>
    </row>
    <row r="7240" spans="1:14" ht="30" x14ac:dyDescent="0.25">
      <c r="A7240" s="27" t="s">
        <v>6182</v>
      </c>
      <c r="B7240" s="19" t="s">
        <v>15943</v>
      </c>
      <c r="C7240" s="19" t="s">
        <v>15943</v>
      </c>
      <c r="D7240" s="38" t="s">
        <v>16220</v>
      </c>
      <c r="E7240" s="38" t="s">
        <v>7179</v>
      </c>
      <c r="F7240" s="41" t="s">
        <v>4151</v>
      </c>
      <c r="G7240" s="19" t="s">
        <v>949</v>
      </c>
      <c r="H7240" s="41">
        <v>2</v>
      </c>
      <c r="I7240" s="41">
        <v>3</v>
      </c>
      <c r="J7240" s="41">
        <v>10</v>
      </c>
      <c r="K7240" s="44">
        <v>1</v>
      </c>
      <c r="L7240" s="20">
        <v>1900000</v>
      </c>
      <c r="M7240" s="19" t="s">
        <v>15954</v>
      </c>
      <c r="N7240" s="28" t="s">
        <v>15953</v>
      </c>
    </row>
    <row r="7241" spans="1:14" ht="30" x14ac:dyDescent="0.25">
      <c r="A7241" s="27" t="s">
        <v>6182</v>
      </c>
      <c r="B7241" s="19" t="s">
        <v>15943</v>
      </c>
      <c r="C7241" s="19" t="s">
        <v>15943</v>
      </c>
      <c r="D7241" s="38" t="s">
        <v>16220</v>
      </c>
      <c r="E7241" s="38" t="s">
        <v>7180</v>
      </c>
      <c r="F7241" s="41" t="s">
        <v>4151</v>
      </c>
      <c r="G7241" s="19" t="s">
        <v>949</v>
      </c>
      <c r="H7241" s="41">
        <v>2</v>
      </c>
      <c r="I7241" s="41">
        <v>3</v>
      </c>
      <c r="J7241" s="41">
        <v>10</v>
      </c>
      <c r="K7241" s="44">
        <v>1</v>
      </c>
      <c r="L7241" s="20">
        <v>1368000</v>
      </c>
      <c r="M7241" s="19" t="s">
        <v>15954</v>
      </c>
      <c r="N7241" s="28" t="s">
        <v>15953</v>
      </c>
    </row>
    <row r="7242" spans="1:14" ht="30" x14ac:dyDescent="0.25">
      <c r="A7242" s="27" t="s">
        <v>6182</v>
      </c>
      <c r="B7242" s="19" t="s">
        <v>15943</v>
      </c>
      <c r="C7242" s="19" t="s">
        <v>15943</v>
      </c>
      <c r="D7242" s="38" t="s">
        <v>16220</v>
      </c>
      <c r="E7242" s="38" t="s">
        <v>7181</v>
      </c>
      <c r="F7242" s="41" t="s">
        <v>4151</v>
      </c>
      <c r="G7242" s="19" t="s">
        <v>949</v>
      </c>
      <c r="H7242" s="41">
        <v>2</v>
      </c>
      <c r="I7242" s="41">
        <v>3</v>
      </c>
      <c r="J7242" s="41">
        <v>10</v>
      </c>
      <c r="K7242" s="44">
        <v>1</v>
      </c>
      <c r="L7242" s="20">
        <v>152000</v>
      </c>
      <c r="M7242" s="19" t="s">
        <v>15954</v>
      </c>
      <c r="N7242" s="28" t="s">
        <v>15953</v>
      </c>
    </row>
    <row r="7243" spans="1:14" ht="30" x14ac:dyDescent="0.25">
      <c r="A7243" s="27" t="s">
        <v>6182</v>
      </c>
      <c r="B7243" s="19" t="s">
        <v>15943</v>
      </c>
      <c r="C7243" s="19" t="s">
        <v>15943</v>
      </c>
      <c r="D7243" s="38" t="s">
        <v>16220</v>
      </c>
      <c r="E7243" s="38" t="s">
        <v>7181</v>
      </c>
      <c r="F7243" s="41" t="s">
        <v>4151</v>
      </c>
      <c r="G7243" s="19" t="s">
        <v>949</v>
      </c>
      <c r="H7243" s="41">
        <v>2</v>
      </c>
      <c r="I7243" s="41">
        <v>3</v>
      </c>
      <c r="J7243" s="41">
        <v>10</v>
      </c>
      <c r="K7243" s="44">
        <v>1</v>
      </c>
      <c r="L7243" s="20">
        <v>152000</v>
      </c>
      <c r="M7243" s="19" t="s">
        <v>15954</v>
      </c>
      <c r="N7243" s="28" t="s">
        <v>15953</v>
      </c>
    </row>
    <row r="7244" spans="1:14" ht="30" x14ac:dyDescent="0.25">
      <c r="A7244" s="27" t="s">
        <v>6182</v>
      </c>
      <c r="B7244" s="19" t="s">
        <v>15943</v>
      </c>
      <c r="C7244" s="19" t="s">
        <v>15943</v>
      </c>
      <c r="D7244" s="38" t="s">
        <v>16220</v>
      </c>
      <c r="E7244" s="38" t="s">
        <v>7181</v>
      </c>
      <c r="F7244" s="41" t="s">
        <v>4151</v>
      </c>
      <c r="G7244" s="19" t="s">
        <v>949</v>
      </c>
      <c r="H7244" s="41">
        <v>2</v>
      </c>
      <c r="I7244" s="41">
        <v>3</v>
      </c>
      <c r="J7244" s="41">
        <v>10</v>
      </c>
      <c r="K7244" s="44">
        <v>1</v>
      </c>
      <c r="L7244" s="20">
        <v>152000</v>
      </c>
      <c r="M7244" s="19" t="s">
        <v>15954</v>
      </c>
      <c r="N7244" s="28" t="s">
        <v>15953</v>
      </c>
    </row>
    <row r="7245" spans="1:14" ht="30" x14ac:dyDescent="0.25">
      <c r="A7245" s="27" t="s">
        <v>6182</v>
      </c>
      <c r="B7245" s="19" t="s">
        <v>15943</v>
      </c>
      <c r="C7245" s="19" t="s">
        <v>15943</v>
      </c>
      <c r="D7245" s="38" t="s">
        <v>16220</v>
      </c>
      <c r="E7245" s="38" t="s">
        <v>7181</v>
      </c>
      <c r="F7245" s="41" t="s">
        <v>4151</v>
      </c>
      <c r="G7245" s="19" t="s">
        <v>949</v>
      </c>
      <c r="H7245" s="41">
        <v>2</v>
      </c>
      <c r="I7245" s="41">
        <v>3</v>
      </c>
      <c r="J7245" s="41">
        <v>10</v>
      </c>
      <c r="K7245" s="44">
        <v>1</v>
      </c>
      <c r="L7245" s="20">
        <v>152000</v>
      </c>
      <c r="M7245" s="19" t="s">
        <v>15954</v>
      </c>
      <c r="N7245" s="28" t="s">
        <v>15953</v>
      </c>
    </row>
    <row r="7246" spans="1:14" ht="30" x14ac:dyDescent="0.25">
      <c r="A7246" s="27" t="s">
        <v>6182</v>
      </c>
      <c r="B7246" s="19" t="s">
        <v>15943</v>
      </c>
      <c r="C7246" s="19" t="s">
        <v>15943</v>
      </c>
      <c r="D7246" s="38" t="s">
        <v>16220</v>
      </c>
      <c r="E7246" s="38" t="s">
        <v>7181</v>
      </c>
      <c r="F7246" s="41" t="s">
        <v>4151</v>
      </c>
      <c r="G7246" s="19" t="s">
        <v>949</v>
      </c>
      <c r="H7246" s="41">
        <v>2</v>
      </c>
      <c r="I7246" s="41">
        <v>3</v>
      </c>
      <c r="J7246" s="41">
        <v>10</v>
      </c>
      <c r="K7246" s="44">
        <v>1</v>
      </c>
      <c r="L7246" s="20">
        <v>152000</v>
      </c>
      <c r="M7246" s="19" t="s">
        <v>15954</v>
      </c>
      <c r="N7246" s="28" t="s">
        <v>15953</v>
      </c>
    </row>
    <row r="7247" spans="1:14" ht="30" x14ac:dyDescent="0.25">
      <c r="A7247" s="27" t="s">
        <v>6182</v>
      </c>
      <c r="B7247" s="19" t="s">
        <v>15943</v>
      </c>
      <c r="C7247" s="19" t="s">
        <v>15943</v>
      </c>
      <c r="D7247" s="38" t="s">
        <v>16220</v>
      </c>
      <c r="E7247" s="38" t="s">
        <v>7181</v>
      </c>
      <c r="F7247" s="41" t="s">
        <v>4151</v>
      </c>
      <c r="G7247" s="19" t="s">
        <v>949</v>
      </c>
      <c r="H7247" s="41">
        <v>2</v>
      </c>
      <c r="I7247" s="41">
        <v>3</v>
      </c>
      <c r="J7247" s="41">
        <v>10</v>
      </c>
      <c r="K7247" s="44">
        <v>1</v>
      </c>
      <c r="L7247" s="20">
        <v>152000</v>
      </c>
      <c r="M7247" s="19" t="s">
        <v>15954</v>
      </c>
      <c r="N7247" s="28" t="s">
        <v>15953</v>
      </c>
    </row>
    <row r="7248" spans="1:14" ht="30" x14ac:dyDescent="0.25">
      <c r="A7248" s="27" t="s">
        <v>6182</v>
      </c>
      <c r="B7248" s="19" t="s">
        <v>15943</v>
      </c>
      <c r="C7248" s="19" t="s">
        <v>15943</v>
      </c>
      <c r="D7248" s="38" t="s">
        <v>16220</v>
      </c>
      <c r="E7248" s="38" t="s">
        <v>7182</v>
      </c>
      <c r="F7248" s="41" t="s">
        <v>4151</v>
      </c>
      <c r="G7248" s="19" t="s">
        <v>949</v>
      </c>
      <c r="H7248" s="41">
        <v>2</v>
      </c>
      <c r="I7248" s="41">
        <v>3</v>
      </c>
      <c r="J7248" s="41">
        <v>10</v>
      </c>
      <c r="K7248" s="44">
        <v>1</v>
      </c>
      <c r="L7248" s="20">
        <v>3040000</v>
      </c>
      <c r="M7248" s="19" t="s">
        <v>15954</v>
      </c>
      <c r="N7248" s="28" t="s">
        <v>15953</v>
      </c>
    </row>
    <row r="7249" spans="1:14" ht="30" x14ac:dyDescent="0.25">
      <c r="A7249" s="27" t="s">
        <v>6182</v>
      </c>
      <c r="B7249" s="19" t="s">
        <v>15943</v>
      </c>
      <c r="C7249" s="19" t="s">
        <v>15943</v>
      </c>
      <c r="D7249" s="38" t="s">
        <v>16220</v>
      </c>
      <c r="E7249" s="38" t="s">
        <v>7182</v>
      </c>
      <c r="F7249" s="41" t="s">
        <v>4151</v>
      </c>
      <c r="G7249" s="19" t="s">
        <v>949</v>
      </c>
      <c r="H7249" s="41">
        <v>2</v>
      </c>
      <c r="I7249" s="41">
        <v>3</v>
      </c>
      <c r="J7249" s="41">
        <v>10</v>
      </c>
      <c r="K7249" s="44">
        <v>1</v>
      </c>
      <c r="L7249" s="20">
        <v>3040000</v>
      </c>
      <c r="M7249" s="19" t="s">
        <v>15954</v>
      </c>
      <c r="N7249" s="28" t="s">
        <v>15953</v>
      </c>
    </row>
    <row r="7250" spans="1:14" ht="30" x14ac:dyDescent="0.25">
      <c r="A7250" s="27" t="s">
        <v>6182</v>
      </c>
      <c r="B7250" s="19" t="s">
        <v>15943</v>
      </c>
      <c r="C7250" s="19" t="s">
        <v>15943</v>
      </c>
      <c r="D7250" s="38" t="s">
        <v>16220</v>
      </c>
      <c r="E7250" s="38" t="s">
        <v>7183</v>
      </c>
      <c r="F7250" s="41" t="s">
        <v>4151</v>
      </c>
      <c r="G7250" s="19" t="s">
        <v>949</v>
      </c>
      <c r="H7250" s="41">
        <v>2</v>
      </c>
      <c r="I7250" s="41">
        <v>3</v>
      </c>
      <c r="J7250" s="41">
        <v>10</v>
      </c>
      <c r="K7250" s="44">
        <v>1</v>
      </c>
      <c r="L7250" s="20">
        <v>38000</v>
      </c>
      <c r="M7250" s="19" t="s">
        <v>15954</v>
      </c>
      <c r="N7250" s="28" t="s">
        <v>15953</v>
      </c>
    </row>
    <row r="7251" spans="1:14" ht="30" x14ac:dyDescent="0.25">
      <c r="A7251" s="27" t="s">
        <v>6182</v>
      </c>
      <c r="B7251" s="19" t="s">
        <v>15943</v>
      </c>
      <c r="C7251" s="19" t="s">
        <v>15943</v>
      </c>
      <c r="D7251" s="38" t="s">
        <v>16220</v>
      </c>
      <c r="E7251" s="38" t="s">
        <v>7183</v>
      </c>
      <c r="F7251" s="41" t="s">
        <v>4151</v>
      </c>
      <c r="G7251" s="19" t="s">
        <v>949</v>
      </c>
      <c r="H7251" s="41">
        <v>2</v>
      </c>
      <c r="I7251" s="41">
        <v>3</v>
      </c>
      <c r="J7251" s="41">
        <v>10</v>
      </c>
      <c r="K7251" s="44">
        <v>1</v>
      </c>
      <c r="L7251" s="20">
        <v>38000</v>
      </c>
      <c r="M7251" s="19" t="s">
        <v>15954</v>
      </c>
      <c r="N7251" s="28" t="s">
        <v>15953</v>
      </c>
    </row>
    <row r="7252" spans="1:14" ht="30" x14ac:dyDescent="0.25">
      <c r="A7252" s="27" t="s">
        <v>6182</v>
      </c>
      <c r="B7252" s="19" t="s">
        <v>15943</v>
      </c>
      <c r="C7252" s="19" t="s">
        <v>15943</v>
      </c>
      <c r="D7252" s="38" t="s">
        <v>16220</v>
      </c>
      <c r="E7252" s="38" t="s">
        <v>7183</v>
      </c>
      <c r="F7252" s="41" t="s">
        <v>4151</v>
      </c>
      <c r="G7252" s="19" t="s">
        <v>949</v>
      </c>
      <c r="H7252" s="41">
        <v>2</v>
      </c>
      <c r="I7252" s="41">
        <v>3</v>
      </c>
      <c r="J7252" s="41">
        <v>10</v>
      </c>
      <c r="K7252" s="44">
        <v>1</v>
      </c>
      <c r="L7252" s="20">
        <v>38000</v>
      </c>
      <c r="M7252" s="19" t="s">
        <v>15954</v>
      </c>
      <c r="N7252" s="28" t="s">
        <v>15953</v>
      </c>
    </row>
    <row r="7253" spans="1:14" ht="30" x14ac:dyDescent="0.25">
      <c r="A7253" s="27" t="s">
        <v>6182</v>
      </c>
      <c r="B7253" s="19" t="s">
        <v>15943</v>
      </c>
      <c r="C7253" s="19" t="s">
        <v>15943</v>
      </c>
      <c r="D7253" s="38" t="s">
        <v>16220</v>
      </c>
      <c r="E7253" s="38" t="s">
        <v>7183</v>
      </c>
      <c r="F7253" s="41" t="s">
        <v>4151</v>
      </c>
      <c r="G7253" s="19" t="s">
        <v>949</v>
      </c>
      <c r="H7253" s="41">
        <v>2</v>
      </c>
      <c r="I7253" s="41">
        <v>3</v>
      </c>
      <c r="J7253" s="41">
        <v>10</v>
      </c>
      <c r="K7253" s="44">
        <v>1</v>
      </c>
      <c r="L7253" s="20">
        <v>38000</v>
      </c>
      <c r="M7253" s="19" t="s">
        <v>15954</v>
      </c>
      <c r="N7253" s="28" t="s">
        <v>15953</v>
      </c>
    </row>
    <row r="7254" spans="1:14" ht="30" x14ac:dyDescent="0.25">
      <c r="A7254" s="27" t="s">
        <v>6182</v>
      </c>
      <c r="B7254" s="19" t="s">
        <v>15943</v>
      </c>
      <c r="C7254" s="19" t="s">
        <v>15943</v>
      </c>
      <c r="D7254" s="38" t="s">
        <v>16220</v>
      </c>
      <c r="E7254" s="38" t="s">
        <v>7183</v>
      </c>
      <c r="F7254" s="41" t="s">
        <v>4151</v>
      </c>
      <c r="G7254" s="19" t="s">
        <v>949</v>
      </c>
      <c r="H7254" s="41">
        <v>2</v>
      </c>
      <c r="I7254" s="41">
        <v>3</v>
      </c>
      <c r="J7254" s="41">
        <v>10</v>
      </c>
      <c r="K7254" s="44">
        <v>1</v>
      </c>
      <c r="L7254" s="20">
        <v>38000</v>
      </c>
      <c r="M7254" s="19" t="s">
        <v>15954</v>
      </c>
      <c r="N7254" s="28" t="s">
        <v>15953</v>
      </c>
    </row>
    <row r="7255" spans="1:14" ht="30" x14ac:dyDescent="0.25">
      <c r="A7255" s="27" t="s">
        <v>6182</v>
      </c>
      <c r="B7255" s="19" t="s">
        <v>15943</v>
      </c>
      <c r="C7255" s="19" t="s">
        <v>15943</v>
      </c>
      <c r="D7255" s="38" t="s">
        <v>16220</v>
      </c>
      <c r="E7255" s="38" t="s">
        <v>7183</v>
      </c>
      <c r="F7255" s="41" t="s">
        <v>4151</v>
      </c>
      <c r="G7255" s="19" t="s">
        <v>949</v>
      </c>
      <c r="H7255" s="41">
        <v>2</v>
      </c>
      <c r="I7255" s="41">
        <v>3</v>
      </c>
      <c r="J7255" s="41">
        <v>10</v>
      </c>
      <c r="K7255" s="44">
        <v>1</v>
      </c>
      <c r="L7255" s="20">
        <v>38000</v>
      </c>
      <c r="M7255" s="19" t="s">
        <v>15954</v>
      </c>
      <c r="N7255" s="28" t="s">
        <v>15953</v>
      </c>
    </row>
    <row r="7256" spans="1:14" ht="30" x14ac:dyDescent="0.25">
      <c r="A7256" s="27" t="s">
        <v>6182</v>
      </c>
      <c r="B7256" s="19" t="s">
        <v>15943</v>
      </c>
      <c r="C7256" s="19" t="s">
        <v>15943</v>
      </c>
      <c r="D7256" s="38" t="s">
        <v>16220</v>
      </c>
      <c r="E7256" s="38" t="s">
        <v>7184</v>
      </c>
      <c r="F7256" s="41" t="s">
        <v>4151</v>
      </c>
      <c r="G7256" s="19" t="s">
        <v>949</v>
      </c>
      <c r="H7256" s="41">
        <v>2</v>
      </c>
      <c r="I7256" s="41">
        <v>3</v>
      </c>
      <c r="J7256" s="41">
        <v>10</v>
      </c>
      <c r="K7256" s="44">
        <v>1</v>
      </c>
      <c r="L7256" s="20">
        <v>76000</v>
      </c>
      <c r="M7256" s="19" t="s">
        <v>15954</v>
      </c>
      <c r="N7256" s="28" t="s">
        <v>15953</v>
      </c>
    </row>
    <row r="7257" spans="1:14" ht="30" x14ac:dyDescent="0.25">
      <c r="A7257" s="27" t="s">
        <v>6182</v>
      </c>
      <c r="B7257" s="19" t="s">
        <v>15943</v>
      </c>
      <c r="C7257" s="19" t="s">
        <v>15943</v>
      </c>
      <c r="D7257" s="38" t="s">
        <v>16220</v>
      </c>
      <c r="E7257" s="38" t="s">
        <v>7185</v>
      </c>
      <c r="F7257" s="41" t="s">
        <v>4151</v>
      </c>
      <c r="G7257" s="19" t="s">
        <v>949</v>
      </c>
      <c r="H7257" s="41">
        <v>2</v>
      </c>
      <c r="I7257" s="41">
        <v>3</v>
      </c>
      <c r="J7257" s="41">
        <v>10</v>
      </c>
      <c r="K7257" s="44">
        <v>1</v>
      </c>
      <c r="L7257" s="20">
        <v>76000</v>
      </c>
      <c r="M7257" s="19" t="s">
        <v>15954</v>
      </c>
      <c r="N7257" s="28" t="s">
        <v>15953</v>
      </c>
    </row>
    <row r="7258" spans="1:14" ht="30" x14ac:dyDescent="0.25">
      <c r="A7258" s="27" t="s">
        <v>6182</v>
      </c>
      <c r="B7258" s="19" t="s">
        <v>15943</v>
      </c>
      <c r="C7258" s="19" t="s">
        <v>15943</v>
      </c>
      <c r="D7258" s="38" t="s">
        <v>16220</v>
      </c>
      <c r="E7258" s="38" t="s">
        <v>7185</v>
      </c>
      <c r="F7258" s="41" t="s">
        <v>4151</v>
      </c>
      <c r="G7258" s="19" t="s">
        <v>949</v>
      </c>
      <c r="H7258" s="41">
        <v>2</v>
      </c>
      <c r="I7258" s="41">
        <v>3</v>
      </c>
      <c r="J7258" s="41">
        <v>10</v>
      </c>
      <c r="K7258" s="44">
        <v>1</v>
      </c>
      <c r="L7258" s="20">
        <v>76000</v>
      </c>
      <c r="M7258" s="19" t="s">
        <v>15954</v>
      </c>
      <c r="N7258" s="28" t="s">
        <v>15953</v>
      </c>
    </row>
    <row r="7259" spans="1:14" ht="30" x14ac:dyDescent="0.25">
      <c r="A7259" s="27" t="s">
        <v>6182</v>
      </c>
      <c r="B7259" s="19" t="s">
        <v>15943</v>
      </c>
      <c r="C7259" s="19" t="s">
        <v>15943</v>
      </c>
      <c r="D7259" s="38" t="s">
        <v>16220</v>
      </c>
      <c r="E7259" s="38" t="s">
        <v>7186</v>
      </c>
      <c r="F7259" s="41" t="s">
        <v>4151</v>
      </c>
      <c r="G7259" s="19" t="s">
        <v>949</v>
      </c>
      <c r="H7259" s="41">
        <v>2</v>
      </c>
      <c r="I7259" s="41">
        <v>3</v>
      </c>
      <c r="J7259" s="41">
        <v>10</v>
      </c>
      <c r="K7259" s="44">
        <v>1</v>
      </c>
      <c r="L7259" s="20">
        <v>76000</v>
      </c>
      <c r="M7259" s="19" t="s">
        <v>15954</v>
      </c>
      <c r="N7259" s="28" t="s">
        <v>15953</v>
      </c>
    </row>
    <row r="7260" spans="1:14" ht="30" x14ac:dyDescent="0.25">
      <c r="A7260" s="27" t="s">
        <v>6182</v>
      </c>
      <c r="B7260" s="19" t="s">
        <v>15943</v>
      </c>
      <c r="C7260" s="19" t="s">
        <v>15943</v>
      </c>
      <c r="D7260" s="38" t="s">
        <v>16220</v>
      </c>
      <c r="E7260" s="38" t="s">
        <v>7186</v>
      </c>
      <c r="F7260" s="41" t="s">
        <v>4151</v>
      </c>
      <c r="G7260" s="19" t="s">
        <v>949</v>
      </c>
      <c r="H7260" s="41">
        <v>2</v>
      </c>
      <c r="I7260" s="41">
        <v>3</v>
      </c>
      <c r="J7260" s="41">
        <v>10</v>
      </c>
      <c r="K7260" s="44">
        <v>1</v>
      </c>
      <c r="L7260" s="20">
        <v>76000</v>
      </c>
      <c r="M7260" s="19" t="s">
        <v>15954</v>
      </c>
      <c r="N7260" s="28" t="s">
        <v>15953</v>
      </c>
    </row>
    <row r="7261" spans="1:14" ht="30" x14ac:dyDescent="0.25">
      <c r="A7261" s="27" t="s">
        <v>6182</v>
      </c>
      <c r="B7261" s="19" t="s">
        <v>15943</v>
      </c>
      <c r="C7261" s="19" t="s">
        <v>15943</v>
      </c>
      <c r="D7261" s="38" t="s">
        <v>16220</v>
      </c>
      <c r="E7261" s="38" t="s">
        <v>7186</v>
      </c>
      <c r="F7261" s="41" t="s">
        <v>4151</v>
      </c>
      <c r="G7261" s="19" t="s">
        <v>949</v>
      </c>
      <c r="H7261" s="41">
        <v>2</v>
      </c>
      <c r="I7261" s="41">
        <v>3</v>
      </c>
      <c r="J7261" s="41">
        <v>10</v>
      </c>
      <c r="K7261" s="44">
        <v>1</v>
      </c>
      <c r="L7261" s="20">
        <v>76000</v>
      </c>
      <c r="M7261" s="19" t="s">
        <v>15954</v>
      </c>
      <c r="N7261" s="28" t="s">
        <v>15953</v>
      </c>
    </row>
    <row r="7262" spans="1:14" ht="30" x14ac:dyDescent="0.25">
      <c r="A7262" s="27" t="s">
        <v>6182</v>
      </c>
      <c r="B7262" s="19" t="s">
        <v>15943</v>
      </c>
      <c r="C7262" s="19" t="s">
        <v>15943</v>
      </c>
      <c r="D7262" s="38" t="s">
        <v>16220</v>
      </c>
      <c r="E7262" s="38" t="s">
        <v>7186</v>
      </c>
      <c r="F7262" s="41" t="s">
        <v>4151</v>
      </c>
      <c r="G7262" s="19" t="s">
        <v>949</v>
      </c>
      <c r="H7262" s="41">
        <v>2</v>
      </c>
      <c r="I7262" s="41">
        <v>3</v>
      </c>
      <c r="J7262" s="41">
        <v>10</v>
      </c>
      <c r="K7262" s="44">
        <v>1</v>
      </c>
      <c r="L7262" s="20">
        <v>76000</v>
      </c>
      <c r="M7262" s="19" t="s">
        <v>15954</v>
      </c>
      <c r="N7262" s="28" t="s">
        <v>15953</v>
      </c>
    </row>
    <row r="7263" spans="1:14" ht="30" x14ac:dyDescent="0.25">
      <c r="A7263" s="27" t="s">
        <v>6182</v>
      </c>
      <c r="B7263" s="19" t="s">
        <v>15943</v>
      </c>
      <c r="C7263" s="19" t="s">
        <v>15943</v>
      </c>
      <c r="D7263" s="38" t="s">
        <v>16220</v>
      </c>
      <c r="E7263" s="38" t="s">
        <v>7186</v>
      </c>
      <c r="F7263" s="41" t="s">
        <v>4151</v>
      </c>
      <c r="G7263" s="19" t="s">
        <v>949</v>
      </c>
      <c r="H7263" s="41">
        <v>2</v>
      </c>
      <c r="I7263" s="41">
        <v>3</v>
      </c>
      <c r="J7263" s="41">
        <v>10</v>
      </c>
      <c r="K7263" s="44">
        <v>1</v>
      </c>
      <c r="L7263" s="20">
        <v>76000</v>
      </c>
      <c r="M7263" s="19" t="s">
        <v>15954</v>
      </c>
      <c r="N7263" s="28" t="s">
        <v>15953</v>
      </c>
    </row>
    <row r="7264" spans="1:14" ht="30" x14ac:dyDescent="0.25">
      <c r="A7264" s="27" t="s">
        <v>6182</v>
      </c>
      <c r="B7264" s="19" t="s">
        <v>15943</v>
      </c>
      <c r="C7264" s="19" t="s">
        <v>15943</v>
      </c>
      <c r="D7264" s="38" t="s">
        <v>16220</v>
      </c>
      <c r="E7264" s="38" t="s">
        <v>7187</v>
      </c>
      <c r="F7264" s="41" t="s">
        <v>4151</v>
      </c>
      <c r="G7264" s="19" t="s">
        <v>949</v>
      </c>
      <c r="H7264" s="41">
        <v>2</v>
      </c>
      <c r="I7264" s="41">
        <v>3</v>
      </c>
      <c r="J7264" s="41">
        <v>10</v>
      </c>
      <c r="K7264" s="44">
        <v>1</v>
      </c>
      <c r="L7264" s="20">
        <v>152000</v>
      </c>
      <c r="M7264" s="19" t="s">
        <v>15954</v>
      </c>
      <c r="N7264" s="28" t="s">
        <v>15953</v>
      </c>
    </row>
    <row r="7265" spans="1:14" ht="30" x14ac:dyDescent="0.25">
      <c r="A7265" s="27" t="s">
        <v>6182</v>
      </c>
      <c r="B7265" s="19" t="s">
        <v>15943</v>
      </c>
      <c r="C7265" s="19" t="s">
        <v>15943</v>
      </c>
      <c r="D7265" s="38" t="s">
        <v>16220</v>
      </c>
      <c r="E7265" s="38" t="s">
        <v>7187</v>
      </c>
      <c r="F7265" s="41" t="s">
        <v>4151</v>
      </c>
      <c r="G7265" s="19" t="s">
        <v>949</v>
      </c>
      <c r="H7265" s="41">
        <v>2</v>
      </c>
      <c r="I7265" s="41">
        <v>3</v>
      </c>
      <c r="J7265" s="41">
        <v>10</v>
      </c>
      <c r="K7265" s="44">
        <v>1</v>
      </c>
      <c r="L7265" s="20">
        <v>152000</v>
      </c>
      <c r="M7265" s="19" t="s">
        <v>15954</v>
      </c>
      <c r="N7265" s="28" t="s">
        <v>15953</v>
      </c>
    </row>
    <row r="7266" spans="1:14" ht="30" x14ac:dyDescent="0.25">
      <c r="A7266" s="27" t="s">
        <v>6182</v>
      </c>
      <c r="B7266" s="19" t="s">
        <v>15943</v>
      </c>
      <c r="C7266" s="19" t="s">
        <v>15943</v>
      </c>
      <c r="D7266" s="38" t="s">
        <v>16220</v>
      </c>
      <c r="E7266" s="38" t="s">
        <v>7187</v>
      </c>
      <c r="F7266" s="41" t="s">
        <v>4151</v>
      </c>
      <c r="G7266" s="19" t="s">
        <v>949</v>
      </c>
      <c r="H7266" s="41">
        <v>2</v>
      </c>
      <c r="I7266" s="41">
        <v>3</v>
      </c>
      <c r="J7266" s="41">
        <v>10</v>
      </c>
      <c r="K7266" s="44">
        <v>1</v>
      </c>
      <c r="L7266" s="20">
        <v>152000</v>
      </c>
      <c r="M7266" s="19" t="s">
        <v>15954</v>
      </c>
      <c r="N7266" s="28" t="s">
        <v>15953</v>
      </c>
    </row>
    <row r="7267" spans="1:14" ht="30" x14ac:dyDescent="0.25">
      <c r="A7267" s="27" t="s">
        <v>6182</v>
      </c>
      <c r="B7267" s="19" t="s">
        <v>15943</v>
      </c>
      <c r="C7267" s="19" t="s">
        <v>15943</v>
      </c>
      <c r="D7267" s="38" t="s">
        <v>16220</v>
      </c>
      <c r="E7267" s="38" t="s">
        <v>7188</v>
      </c>
      <c r="F7267" s="41" t="s">
        <v>4151</v>
      </c>
      <c r="G7267" s="19" t="s">
        <v>949</v>
      </c>
      <c r="H7267" s="41">
        <v>2</v>
      </c>
      <c r="I7267" s="41">
        <v>3</v>
      </c>
      <c r="J7267" s="41">
        <v>10</v>
      </c>
      <c r="K7267" s="44">
        <v>1</v>
      </c>
      <c r="L7267" s="20">
        <v>76000</v>
      </c>
      <c r="M7267" s="19" t="s">
        <v>15954</v>
      </c>
      <c r="N7267" s="28" t="s">
        <v>15953</v>
      </c>
    </row>
    <row r="7268" spans="1:14" ht="30" x14ac:dyDescent="0.25">
      <c r="A7268" s="27" t="s">
        <v>6182</v>
      </c>
      <c r="B7268" s="19" t="s">
        <v>15943</v>
      </c>
      <c r="C7268" s="19" t="s">
        <v>15943</v>
      </c>
      <c r="D7268" s="38" t="s">
        <v>16220</v>
      </c>
      <c r="E7268" s="38" t="s">
        <v>7189</v>
      </c>
      <c r="F7268" s="41" t="s">
        <v>4151</v>
      </c>
      <c r="G7268" s="19" t="s">
        <v>949</v>
      </c>
      <c r="H7268" s="41">
        <v>2</v>
      </c>
      <c r="I7268" s="41">
        <v>3</v>
      </c>
      <c r="J7268" s="41">
        <v>10</v>
      </c>
      <c r="K7268" s="44">
        <v>1</v>
      </c>
      <c r="L7268" s="20">
        <v>456000</v>
      </c>
      <c r="M7268" s="19" t="s">
        <v>15954</v>
      </c>
      <c r="N7268" s="28" t="s">
        <v>15953</v>
      </c>
    </row>
    <row r="7269" spans="1:14" ht="30" x14ac:dyDescent="0.25">
      <c r="A7269" s="27" t="s">
        <v>6182</v>
      </c>
      <c r="B7269" s="19" t="s">
        <v>15943</v>
      </c>
      <c r="C7269" s="19" t="s">
        <v>15943</v>
      </c>
      <c r="D7269" s="38" t="s">
        <v>16220</v>
      </c>
      <c r="E7269" s="38" t="s">
        <v>7190</v>
      </c>
      <c r="F7269" s="41" t="s">
        <v>4151</v>
      </c>
      <c r="G7269" s="19" t="s">
        <v>949</v>
      </c>
      <c r="H7269" s="41">
        <v>2</v>
      </c>
      <c r="I7269" s="41">
        <v>3</v>
      </c>
      <c r="J7269" s="41">
        <v>10</v>
      </c>
      <c r="K7269" s="44">
        <v>1</v>
      </c>
      <c r="L7269" s="20">
        <v>608000</v>
      </c>
      <c r="M7269" s="19" t="s">
        <v>15954</v>
      </c>
      <c r="N7269" s="28" t="s">
        <v>15953</v>
      </c>
    </row>
    <row r="7270" spans="1:14" ht="30" x14ac:dyDescent="0.25">
      <c r="A7270" s="27" t="s">
        <v>6182</v>
      </c>
      <c r="B7270" s="19" t="s">
        <v>15943</v>
      </c>
      <c r="C7270" s="19" t="s">
        <v>15943</v>
      </c>
      <c r="D7270" s="38" t="s">
        <v>16220</v>
      </c>
      <c r="E7270" s="38" t="s">
        <v>7190</v>
      </c>
      <c r="F7270" s="41" t="s">
        <v>4151</v>
      </c>
      <c r="G7270" s="19" t="s">
        <v>949</v>
      </c>
      <c r="H7270" s="41">
        <v>2</v>
      </c>
      <c r="I7270" s="41">
        <v>3</v>
      </c>
      <c r="J7270" s="41">
        <v>10</v>
      </c>
      <c r="K7270" s="44">
        <v>1</v>
      </c>
      <c r="L7270" s="20">
        <v>608000</v>
      </c>
      <c r="M7270" s="19" t="s">
        <v>15954</v>
      </c>
      <c r="N7270" s="28" t="s">
        <v>15953</v>
      </c>
    </row>
    <row r="7271" spans="1:14" ht="30" x14ac:dyDescent="0.25">
      <c r="A7271" s="27" t="s">
        <v>6182</v>
      </c>
      <c r="B7271" s="19" t="s">
        <v>15943</v>
      </c>
      <c r="C7271" s="19" t="s">
        <v>15943</v>
      </c>
      <c r="D7271" s="38" t="s">
        <v>16220</v>
      </c>
      <c r="E7271" s="38" t="s">
        <v>7190</v>
      </c>
      <c r="F7271" s="41" t="s">
        <v>4151</v>
      </c>
      <c r="G7271" s="19" t="s">
        <v>949</v>
      </c>
      <c r="H7271" s="41">
        <v>2</v>
      </c>
      <c r="I7271" s="41">
        <v>3</v>
      </c>
      <c r="J7271" s="41">
        <v>10</v>
      </c>
      <c r="K7271" s="44">
        <v>1</v>
      </c>
      <c r="L7271" s="20">
        <v>608000</v>
      </c>
      <c r="M7271" s="19" t="s">
        <v>15954</v>
      </c>
      <c r="N7271" s="28" t="s">
        <v>15953</v>
      </c>
    </row>
    <row r="7272" spans="1:14" ht="30" x14ac:dyDescent="0.25">
      <c r="A7272" s="27" t="s">
        <v>6182</v>
      </c>
      <c r="B7272" s="19" t="s">
        <v>15943</v>
      </c>
      <c r="C7272" s="19" t="s">
        <v>15943</v>
      </c>
      <c r="D7272" s="38" t="s">
        <v>16220</v>
      </c>
      <c r="E7272" s="38" t="s">
        <v>7191</v>
      </c>
      <c r="F7272" s="41" t="s">
        <v>4151</v>
      </c>
      <c r="G7272" s="19" t="s">
        <v>949</v>
      </c>
      <c r="H7272" s="41">
        <v>2</v>
      </c>
      <c r="I7272" s="41">
        <v>3</v>
      </c>
      <c r="J7272" s="41">
        <v>10</v>
      </c>
      <c r="K7272" s="44">
        <v>1</v>
      </c>
      <c r="L7272" s="20">
        <v>152000</v>
      </c>
      <c r="M7272" s="19" t="s">
        <v>15954</v>
      </c>
      <c r="N7272" s="28" t="s">
        <v>15953</v>
      </c>
    </row>
    <row r="7273" spans="1:14" ht="30" x14ac:dyDescent="0.25">
      <c r="A7273" s="27" t="s">
        <v>6182</v>
      </c>
      <c r="B7273" s="19" t="s">
        <v>15943</v>
      </c>
      <c r="C7273" s="19" t="s">
        <v>15943</v>
      </c>
      <c r="D7273" s="38" t="s">
        <v>16220</v>
      </c>
      <c r="E7273" s="38" t="s">
        <v>7191</v>
      </c>
      <c r="F7273" s="41" t="s">
        <v>4151</v>
      </c>
      <c r="G7273" s="19" t="s">
        <v>949</v>
      </c>
      <c r="H7273" s="41">
        <v>2</v>
      </c>
      <c r="I7273" s="41">
        <v>3</v>
      </c>
      <c r="J7273" s="41">
        <v>10</v>
      </c>
      <c r="K7273" s="44">
        <v>1</v>
      </c>
      <c r="L7273" s="20">
        <v>152000</v>
      </c>
      <c r="M7273" s="19" t="s">
        <v>15954</v>
      </c>
      <c r="N7273" s="28" t="s">
        <v>15953</v>
      </c>
    </row>
    <row r="7274" spans="1:14" ht="30" x14ac:dyDescent="0.25">
      <c r="A7274" s="27" t="s">
        <v>6182</v>
      </c>
      <c r="B7274" s="19" t="s">
        <v>15943</v>
      </c>
      <c r="C7274" s="19" t="s">
        <v>15943</v>
      </c>
      <c r="D7274" s="38" t="s">
        <v>16220</v>
      </c>
      <c r="E7274" s="38" t="s">
        <v>7191</v>
      </c>
      <c r="F7274" s="41" t="s">
        <v>4151</v>
      </c>
      <c r="G7274" s="19" t="s">
        <v>949</v>
      </c>
      <c r="H7274" s="41">
        <v>2</v>
      </c>
      <c r="I7274" s="41">
        <v>3</v>
      </c>
      <c r="J7274" s="41">
        <v>10</v>
      </c>
      <c r="K7274" s="44">
        <v>1</v>
      </c>
      <c r="L7274" s="20">
        <v>152000</v>
      </c>
      <c r="M7274" s="19" t="s">
        <v>15954</v>
      </c>
      <c r="N7274" s="28" t="s">
        <v>15953</v>
      </c>
    </row>
    <row r="7275" spans="1:14" ht="30" x14ac:dyDescent="0.25">
      <c r="A7275" s="27" t="s">
        <v>6182</v>
      </c>
      <c r="B7275" s="19" t="s">
        <v>15943</v>
      </c>
      <c r="C7275" s="19" t="s">
        <v>15943</v>
      </c>
      <c r="D7275" s="38" t="s">
        <v>16220</v>
      </c>
      <c r="E7275" s="38" t="s">
        <v>7191</v>
      </c>
      <c r="F7275" s="41" t="s">
        <v>4151</v>
      </c>
      <c r="G7275" s="19" t="s">
        <v>949</v>
      </c>
      <c r="H7275" s="41">
        <v>2</v>
      </c>
      <c r="I7275" s="41">
        <v>3</v>
      </c>
      <c r="J7275" s="41">
        <v>10</v>
      </c>
      <c r="K7275" s="44">
        <v>1</v>
      </c>
      <c r="L7275" s="20">
        <v>152000</v>
      </c>
      <c r="M7275" s="19" t="s">
        <v>15954</v>
      </c>
      <c r="N7275" s="28" t="s">
        <v>15953</v>
      </c>
    </row>
    <row r="7276" spans="1:14" ht="30" x14ac:dyDescent="0.25">
      <c r="A7276" s="27" t="s">
        <v>6182</v>
      </c>
      <c r="B7276" s="19" t="s">
        <v>15943</v>
      </c>
      <c r="C7276" s="19" t="s">
        <v>15943</v>
      </c>
      <c r="D7276" s="38" t="s">
        <v>16220</v>
      </c>
      <c r="E7276" s="38" t="s">
        <v>7191</v>
      </c>
      <c r="F7276" s="41" t="s">
        <v>4151</v>
      </c>
      <c r="G7276" s="19" t="s">
        <v>949</v>
      </c>
      <c r="H7276" s="41">
        <v>2</v>
      </c>
      <c r="I7276" s="41">
        <v>3</v>
      </c>
      <c r="J7276" s="41">
        <v>10</v>
      </c>
      <c r="K7276" s="44">
        <v>1</v>
      </c>
      <c r="L7276" s="20">
        <v>152000</v>
      </c>
      <c r="M7276" s="19" t="s">
        <v>15954</v>
      </c>
      <c r="N7276" s="28" t="s">
        <v>15953</v>
      </c>
    </row>
    <row r="7277" spans="1:14" ht="30" x14ac:dyDescent="0.25">
      <c r="A7277" s="27" t="s">
        <v>6182</v>
      </c>
      <c r="B7277" s="19" t="s">
        <v>15943</v>
      </c>
      <c r="C7277" s="19" t="s">
        <v>15943</v>
      </c>
      <c r="D7277" s="38" t="s">
        <v>16220</v>
      </c>
      <c r="E7277" s="38" t="s">
        <v>7191</v>
      </c>
      <c r="F7277" s="41" t="s">
        <v>4151</v>
      </c>
      <c r="G7277" s="19" t="s">
        <v>949</v>
      </c>
      <c r="H7277" s="41">
        <v>2</v>
      </c>
      <c r="I7277" s="41">
        <v>3</v>
      </c>
      <c r="J7277" s="41">
        <v>10</v>
      </c>
      <c r="K7277" s="44">
        <v>1</v>
      </c>
      <c r="L7277" s="20">
        <v>152000</v>
      </c>
      <c r="M7277" s="19" t="s">
        <v>15954</v>
      </c>
      <c r="N7277" s="28" t="s">
        <v>15953</v>
      </c>
    </row>
    <row r="7278" spans="1:14" ht="30" x14ac:dyDescent="0.25">
      <c r="A7278" s="27" t="s">
        <v>6182</v>
      </c>
      <c r="B7278" s="19" t="s">
        <v>15943</v>
      </c>
      <c r="C7278" s="19" t="s">
        <v>15943</v>
      </c>
      <c r="D7278" s="38" t="s">
        <v>16220</v>
      </c>
      <c r="E7278" s="38" t="s">
        <v>7192</v>
      </c>
      <c r="F7278" s="41" t="s">
        <v>4151</v>
      </c>
      <c r="G7278" s="19" t="s">
        <v>949</v>
      </c>
      <c r="H7278" s="41">
        <v>2</v>
      </c>
      <c r="I7278" s="41">
        <v>3</v>
      </c>
      <c r="J7278" s="41">
        <v>10</v>
      </c>
      <c r="K7278" s="44">
        <v>1</v>
      </c>
      <c r="L7278" s="20">
        <v>1368000</v>
      </c>
      <c r="M7278" s="19" t="s">
        <v>15954</v>
      </c>
      <c r="N7278" s="28" t="s">
        <v>15953</v>
      </c>
    </row>
    <row r="7279" spans="1:14" ht="30" x14ac:dyDescent="0.25">
      <c r="A7279" s="27" t="s">
        <v>6182</v>
      </c>
      <c r="B7279" s="19" t="s">
        <v>15943</v>
      </c>
      <c r="C7279" s="19" t="s">
        <v>15943</v>
      </c>
      <c r="D7279" s="38" t="s">
        <v>16220</v>
      </c>
      <c r="E7279" s="38" t="s">
        <v>7192</v>
      </c>
      <c r="F7279" s="41" t="s">
        <v>4151</v>
      </c>
      <c r="G7279" s="19" t="s">
        <v>949</v>
      </c>
      <c r="H7279" s="41">
        <v>2</v>
      </c>
      <c r="I7279" s="41">
        <v>3</v>
      </c>
      <c r="J7279" s="41">
        <v>10</v>
      </c>
      <c r="K7279" s="44">
        <v>1</v>
      </c>
      <c r="L7279" s="20">
        <v>1368000</v>
      </c>
      <c r="M7279" s="19" t="s">
        <v>15954</v>
      </c>
      <c r="N7279" s="28" t="s">
        <v>15953</v>
      </c>
    </row>
    <row r="7280" spans="1:14" ht="30" x14ac:dyDescent="0.25">
      <c r="A7280" s="27" t="s">
        <v>6182</v>
      </c>
      <c r="B7280" s="19" t="s">
        <v>15943</v>
      </c>
      <c r="C7280" s="19" t="s">
        <v>15943</v>
      </c>
      <c r="D7280" s="38" t="s">
        <v>16220</v>
      </c>
      <c r="E7280" s="38" t="s">
        <v>7193</v>
      </c>
      <c r="F7280" s="41" t="s">
        <v>4151</v>
      </c>
      <c r="G7280" s="19" t="s">
        <v>949</v>
      </c>
      <c r="H7280" s="41">
        <v>2</v>
      </c>
      <c r="I7280" s="41">
        <v>3</v>
      </c>
      <c r="J7280" s="41">
        <v>10</v>
      </c>
      <c r="K7280" s="44">
        <v>1</v>
      </c>
      <c r="L7280" s="20">
        <v>380000</v>
      </c>
      <c r="M7280" s="19" t="s">
        <v>15954</v>
      </c>
      <c r="N7280" s="28" t="s">
        <v>15953</v>
      </c>
    </row>
    <row r="7281" spans="1:14" ht="45" x14ac:dyDescent="0.25">
      <c r="A7281" s="27" t="s">
        <v>6182</v>
      </c>
      <c r="B7281" s="19" t="s">
        <v>15943</v>
      </c>
      <c r="C7281" s="19" t="s">
        <v>15943</v>
      </c>
      <c r="D7281" s="38" t="s">
        <v>16220</v>
      </c>
      <c r="E7281" s="38" t="s">
        <v>7194</v>
      </c>
      <c r="F7281" s="41" t="s">
        <v>4151</v>
      </c>
      <c r="G7281" s="19" t="s">
        <v>949</v>
      </c>
      <c r="H7281" s="41">
        <v>2</v>
      </c>
      <c r="I7281" s="41">
        <v>3</v>
      </c>
      <c r="J7281" s="41">
        <v>10</v>
      </c>
      <c r="K7281" s="44">
        <v>1</v>
      </c>
      <c r="L7281" s="20">
        <v>76000</v>
      </c>
      <c r="M7281" s="19" t="s">
        <v>15954</v>
      </c>
      <c r="N7281" s="28" t="s">
        <v>15953</v>
      </c>
    </row>
    <row r="7282" spans="1:14" ht="30" x14ac:dyDescent="0.25">
      <c r="A7282" s="27" t="s">
        <v>6182</v>
      </c>
      <c r="B7282" s="19" t="s">
        <v>15943</v>
      </c>
      <c r="C7282" s="19" t="s">
        <v>15943</v>
      </c>
      <c r="D7282" s="38" t="s">
        <v>16220</v>
      </c>
      <c r="E7282" s="38" t="s">
        <v>7195</v>
      </c>
      <c r="F7282" s="41" t="s">
        <v>4151</v>
      </c>
      <c r="G7282" s="19" t="s">
        <v>949</v>
      </c>
      <c r="H7282" s="41">
        <v>2</v>
      </c>
      <c r="I7282" s="41">
        <v>3</v>
      </c>
      <c r="J7282" s="41">
        <v>10</v>
      </c>
      <c r="K7282" s="44">
        <v>1</v>
      </c>
      <c r="L7282" s="20">
        <v>76000</v>
      </c>
      <c r="M7282" s="19" t="s">
        <v>15954</v>
      </c>
      <c r="N7282" s="28" t="s">
        <v>15953</v>
      </c>
    </row>
    <row r="7283" spans="1:14" ht="30" x14ac:dyDescent="0.25">
      <c r="A7283" s="27" t="s">
        <v>6182</v>
      </c>
      <c r="B7283" s="19" t="s">
        <v>15943</v>
      </c>
      <c r="C7283" s="19" t="s">
        <v>15943</v>
      </c>
      <c r="D7283" s="38" t="s">
        <v>16220</v>
      </c>
      <c r="E7283" s="38" t="s">
        <v>7196</v>
      </c>
      <c r="F7283" s="41" t="s">
        <v>4151</v>
      </c>
      <c r="G7283" s="19" t="s">
        <v>949</v>
      </c>
      <c r="H7283" s="41">
        <v>2</v>
      </c>
      <c r="I7283" s="41">
        <v>3</v>
      </c>
      <c r="J7283" s="41">
        <v>10</v>
      </c>
      <c r="K7283" s="44">
        <v>1</v>
      </c>
      <c r="L7283" s="20">
        <v>228000</v>
      </c>
      <c r="M7283" s="19" t="s">
        <v>15954</v>
      </c>
      <c r="N7283" s="28" t="s">
        <v>15953</v>
      </c>
    </row>
    <row r="7284" spans="1:14" ht="30" x14ac:dyDescent="0.25">
      <c r="A7284" s="27" t="s">
        <v>6182</v>
      </c>
      <c r="B7284" s="19" t="s">
        <v>15943</v>
      </c>
      <c r="C7284" s="19" t="s">
        <v>15943</v>
      </c>
      <c r="D7284" s="38" t="s">
        <v>16220</v>
      </c>
      <c r="E7284" s="38" t="s">
        <v>7196</v>
      </c>
      <c r="F7284" s="41" t="s">
        <v>4151</v>
      </c>
      <c r="G7284" s="19" t="s">
        <v>949</v>
      </c>
      <c r="H7284" s="41">
        <v>2</v>
      </c>
      <c r="I7284" s="41">
        <v>3</v>
      </c>
      <c r="J7284" s="41">
        <v>10</v>
      </c>
      <c r="K7284" s="44">
        <v>1</v>
      </c>
      <c r="L7284" s="20">
        <v>228000</v>
      </c>
      <c r="M7284" s="19" t="s">
        <v>15954</v>
      </c>
      <c r="N7284" s="28" t="s">
        <v>15953</v>
      </c>
    </row>
    <row r="7285" spans="1:14" ht="30" x14ac:dyDescent="0.25">
      <c r="A7285" s="27" t="s">
        <v>6182</v>
      </c>
      <c r="B7285" s="19" t="s">
        <v>15943</v>
      </c>
      <c r="C7285" s="19" t="s">
        <v>15943</v>
      </c>
      <c r="D7285" s="38" t="s">
        <v>16220</v>
      </c>
      <c r="E7285" s="38" t="s">
        <v>7196</v>
      </c>
      <c r="F7285" s="41" t="s">
        <v>4151</v>
      </c>
      <c r="G7285" s="19" t="s">
        <v>949</v>
      </c>
      <c r="H7285" s="41">
        <v>2</v>
      </c>
      <c r="I7285" s="41">
        <v>3</v>
      </c>
      <c r="J7285" s="41">
        <v>10</v>
      </c>
      <c r="K7285" s="44">
        <v>1</v>
      </c>
      <c r="L7285" s="20">
        <v>228000</v>
      </c>
      <c r="M7285" s="19" t="s">
        <v>15954</v>
      </c>
      <c r="N7285" s="28" t="s">
        <v>15953</v>
      </c>
    </row>
    <row r="7286" spans="1:14" ht="30" x14ac:dyDescent="0.25">
      <c r="A7286" s="27" t="s">
        <v>6182</v>
      </c>
      <c r="B7286" s="19" t="s">
        <v>15943</v>
      </c>
      <c r="C7286" s="19" t="s">
        <v>15943</v>
      </c>
      <c r="D7286" s="38" t="s">
        <v>16220</v>
      </c>
      <c r="E7286" s="38" t="s">
        <v>7196</v>
      </c>
      <c r="F7286" s="41" t="s">
        <v>4151</v>
      </c>
      <c r="G7286" s="19" t="s">
        <v>949</v>
      </c>
      <c r="H7286" s="41">
        <v>2</v>
      </c>
      <c r="I7286" s="41">
        <v>3</v>
      </c>
      <c r="J7286" s="41">
        <v>10</v>
      </c>
      <c r="K7286" s="44">
        <v>1</v>
      </c>
      <c r="L7286" s="20">
        <v>228000</v>
      </c>
      <c r="M7286" s="19" t="s">
        <v>15954</v>
      </c>
      <c r="N7286" s="28" t="s">
        <v>15953</v>
      </c>
    </row>
    <row r="7287" spans="1:14" ht="30" x14ac:dyDescent="0.25">
      <c r="A7287" s="27" t="s">
        <v>6182</v>
      </c>
      <c r="B7287" s="19" t="s">
        <v>15943</v>
      </c>
      <c r="C7287" s="19" t="s">
        <v>15943</v>
      </c>
      <c r="D7287" s="38" t="s">
        <v>16220</v>
      </c>
      <c r="E7287" s="38" t="s">
        <v>7196</v>
      </c>
      <c r="F7287" s="41" t="s">
        <v>4151</v>
      </c>
      <c r="G7287" s="19" t="s">
        <v>949</v>
      </c>
      <c r="H7287" s="41">
        <v>2</v>
      </c>
      <c r="I7287" s="41">
        <v>3</v>
      </c>
      <c r="J7287" s="41">
        <v>10</v>
      </c>
      <c r="K7287" s="44">
        <v>1</v>
      </c>
      <c r="L7287" s="20">
        <v>228000</v>
      </c>
      <c r="M7287" s="19" t="s">
        <v>15954</v>
      </c>
      <c r="N7287" s="28" t="s">
        <v>15953</v>
      </c>
    </row>
    <row r="7288" spans="1:14" ht="30" x14ac:dyDescent="0.25">
      <c r="A7288" s="27" t="s">
        <v>6182</v>
      </c>
      <c r="B7288" s="19" t="s">
        <v>15943</v>
      </c>
      <c r="C7288" s="19" t="s">
        <v>15943</v>
      </c>
      <c r="D7288" s="38" t="s">
        <v>16220</v>
      </c>
      <c r="E7288" s="38" t="s">
        <v>7196</v>
      </c>
      <c r="F7288" s="41" t="s">
        <v>4151</v>
      </c>
      <c r="G7288" s="19" t="s">
        <v>949</v>
      </c>
      <c r="H7288" s="41">
        <v>2</v>
      </c>
      <c r="I7288" s="41">
        <v>3</v>
      </c>
      <c r="J7288" s="41">
        <v>10</v>
      </c>
      <c r="K7288" s="44">
        <v>1</v>
      </c>
      <c r="L7288" s="20">
        <v>228000</v>
      </c>
      <c r="M7288" s="19" t="s">
        <v>15954</v>
      </c>
      <c r="N7288" s="28" t="s">
        <v>15953</v>
      </c>
    </row>
    <row r="7289" spans="1:14" ht="30" x14ac:dyDescent="0.25">
      <c r="A7289" s="27" t="s">
        <v>6182</v>
      </c>
      <c r="B7289" s="19" t="s">
        <v>15943</v>
      </c>
      <c r="C7289" s="19" t="s">
        <v>15943</v>
      </c>
      <c r="D7289" s="38" t="s">
        <v>16220</v>
      </c>
      <c r="E7289" s="38" t="s">
        <v>16416</v>
      </c>
      <c r="F7289" s="41" t="s">
        <v>4151</v>
      </c>
      <c r="G7289" s="19" t="s">
        <v>949</v>
      </c>
      <c r="H7289" s="41">
        <v>2</v>
      </c>
      <c r="I7289" s="41">
        <v>3</v>
      </c>
      <c r="J7289" s="41">
        <v>10</v>
      </c>
      <c r="K7289" s="44">
        <v>1</v>
      </c>
      <c r="L7289" s="20">
        <v>152000</v>
      </c>
      <c r="M7289" s="19" t="s">
        <v>15954</v>
      </c>
      <c r="N7289" s="28" t="s">
        <v>15953</v>
      </c>
    </row>
    <row r="7290" spans="1:14" ht="30" x14ac:dyDescent="0.25">
      <c r="A7290" s="27" t="s">
        <v>6182</v>
      </c>
      <c r="B7290" s="19" t="s">
        <v>15943</v>
      </c>
      <c r="C7290" s="19" t="s">
        <v>15943</v>
      </c>
      <c r="D7290" s="38" t="s">
        <v>16220</v>
      </c>
      <c r="E7290" s="38" t="s">
        <v>7197</v>
      </c>
      <c r="F7290" s="41" t="s">
        <v>4151</v>
      </c>
      <c r="G7290" s="19" t="s">
        <v>949</v>
      </c>
      <c r="H7290" s="41">
        <v>2</v>
      </c>
      <c r="I7290" s="41">
        <v>3</v>
      </c>
      <c r="J7290" s="41">
        <v>10</v>
      </c>
      <c r="K7290" s="44">
        <v>1</v>
      </c>
      <c r="L7290" s="20">
        <v>1064000</v>
      </c>
      <c r="M7290" s="19" t="s">
        <v>15954</v>
      </c>
      <c r="N7290" s="28" t="s">
        <v>15953</v>
      </c>
    </row>
    <row r="7291" spans="1:14" ht="30" x14ac:dyDescent="0.25">
      <c r="A7291" s="27" t="s">
        <v>6182</v>
      </c>
      <c r="B7291" s="19" t="s">
        <v>15943</v>
      </c>
      <c r="C7291" s="19" t="s">
        <v>15943</v>
      </c>
      <c r="D7291" s="38" t="s">
        <v>16220</v>
      </c>
      <c r="E7291" s="38" t="s">
        <v>7198</v>
      </c>
      <c r="F7291" s="41" t="s">
        <v>4151</v>
      </c>
      <c r="G7291" s="19" t="s">
        <v>949</v>
      </c>
      <c r="H7291" s="41">
        <v>2</v>
      </c>
      <c r="I7291" s="41">
        <v>3</v>
      </c>
      <c r="J7291" s="41">
        <v>10</v>
      </c>
      <c r="K7291" s="44">
        <v>1</v>
      </c>
      <c r="L7291" s="20">
        <v>1292000</v>
      </c>
      <c r="M7291" s="19" t="s">
        <v>15954</v>
      </c>
      <c r="N7291" s="28" t="s">
        <v>15953</v>
      </c>
    </row>
    <row r="7292" spans="1:14" ht="30" x14ac:dyDescent="0.25">
      <c r="A7292" s="27" t="s">
        <v>6182</v>
      </c>
      <c r="B7292" s="19" t="s">
        <v>15943</v>
      </c>
      <c r="C7292" s="19" t="s">
        <v>15943</v>
      </c>
      <c r="D7292" s="38" t="s">
        <v>16220</v>
      </c>
      <c r="E7292" s="38" t="s">
        <v>7199</v>
      </c>
      <c r="F7292" s="41" t="s">
        <v>4151</v>
      </c>
      <c r="G7292" s="19" t="s">
        <v>949</v>
      </c>
      <c r="H7292" s="41">
        <v>2</v>
      </c>
      <c r="I7292" s="41">
        <v>3</v>
      </c>
      <c r="J7292" s="41">
        <v>10</v>
      </c>
      <c r="K7292" s="44">
        <v>1</v>
      </c>
      <c r="L7292" s="20">
        <v>76000</v>
      </c>
      <c r="M7292" s="19" t="s">
        <v>15954</v>
      </c>
      <c r="N7292" s="28" t="s">
        <v>15953</v>
      </c>
    </row>
    <row r="7293" spans="1:14" ht="30" x14ac:dyDescent="0.25">
      <c r="A7293" s="27" t="s">
        <v>6182</v>
      </c>
      <c r="B7293" s="19" t="s">
        <v>15943</v>
      </c>
      <c r="C7293" s="19" t="s">
        <v>15943</v>
      </c>
      <c r="D7293" s="38" t="s">
        <v>16220</v>
      </c>
      <c r="E7293" s="38" t="s">
        <v>7200</v>
      </c>
      <c r="F7293" s="41" t="s">
        <v>4151</v>
      </c>
      <c r="G7293" s="19" t="s">
        <v>949</v>
      </c>
      <c r="H7293" s="41">
        <v>2</v>
      </c>
      <c r="I7293" s="41">
        <v>3</v>
      </c>
      <c r="J7293" s="41">
        <v>10</v>
      </c>
      <c r="K7293" s="44">
        <v>1</v>
      </c>
      <c r="L7293" s="20">
        <v>912000</v>
      </c>
      <c r="M7293" s="19" t="s">
        <v>15954</v>
      </c>
      <c r="N7293" s="28" t="s">
        <v>15953</v>
      </c>
    </row>
    <row r="7294" spans="1:14" ht="45" x14ac:dyDescent="0.25">
      <c r="A7294" s="27" t="s">
        <v>6182</v>
      </c>
      <c r="B7294" s="19" t="s">
        <v>15943</v>
      </c>
      <c r="C7294" s="19" t="s">
        <v>15943</v>
      </c>
      <c r="D7294" s="38" t="s">
        <v>16220</v>
      </c>
      <c r="E7294" s="38" t="s">
        <v>7201</v>
      </c>
      <c r="F7294" s="41" t="s">
        <v>4151</v>
      </c>
      <c r="G7294" s="19" t="s">
        <v>949</v>
      </c>
      <c r="H7294" s="41">
        <v>2</v>
      </c>
      <c r="I7294" s="41">
        <v>3</v>
      </c>
      <c r="J7294" s="41">
        <v>10</v>
      </c>
      <c r="K7294" s="44">
        <v>1</v>
      </c>
      <c r="L7294" s="20">
        <v>1216000</v>
      </c>
      <c r="M7294" s="19" t="s">
        <v>15954</v>
      </c>
      <c r="N7294" s="28" t="s">
        <v>15953</v>
      </c>
    </row>
    <row r="7295" spans="1:14" ht="30" x14ac:dyDescent="0.25">
      <c r="A7295" s="27" t="s">
        <v>6182</v>
      </c>
      <c r="B7295" s="19" t="s">
        <v>15943</v>
      </c>
      <c r="C7295" s="19" t="s">
        <v>15943</v>
      </c>
      <c r="D7295" s="38" t="s">
        <v>16220</v>
      </c>
      <c r="E7295" s="38" t="s">
        <v>7202</v>
      </c>
      <c r="F7295" s="41" t="s">
        <v>4151</v>
      </c>
      <c r="G7295" s="19" t="s">
        <v>949</v>
      </c>
      <c r="H7295" s="41">
        <v>2</v>
      </c>
      <c r="I7295" s="41">
        <v>3</v>
      </c>
      <c r="J7295" s="41">
        <v>10</v>
      </c>
      <c r="K7295" s="44">
        <v>1</v>
      </c>
      <c r="L7295" s="20">
        <v>228000</v>
      </c>
      <c r="M7295" s="19" t="s">
        <v>15954</v>
      </c>
      <c r="N7295" s="28" t="s">
        <v>15953</v>
      </c>
    </row>
    <row r="7296" spans="1:14" ht="30" x14ac:dyDescent="0.25">
      <c r="A7296" s="27" t="s">
        <v>6182</v>
      </c>
      <c r="B7296" s="19" t="s">
        <v>15943</v>
      </c>
      <c r="C7296" s="19" t="s">
        <v>15943</v>
      </c>
      <c r="D7296" s="38" t="s">
        <v>16220</v>
      </c>
      <c r="E7296" s="38" t="s">
        <v>7202</v>
      </c>
      <c r="F7296" s="41" t="s">
        <v>4151</v>
      </c>
      <c r="G7296" s="19" t="s">
        <v>949</v>
      </c>
      <c r="H7296" s="41">
        <v>2</v>
      </c>
      <c r="I7296" s="41">
        <v>3</v>
      </c>
      <c r="J7296" s="41">
        <v>10</v>
      </c>
      <c r="K7296" s="44">
        <v>1</v>
      </c>
      <c r="L7296" s="20">
        <v>228000</v>
      </c>
      <c r="M7296" s="19" t="s">
        <v>15954</v>
      </c>
      <c r="N7296" s="28" t="s">
        <v>15953</v>
      </c>
    </row>
    <row r="7297" spans="1:14" ht="30" x14ac:dyDescent="0.25">
      <c r="A7297" s="27" t="s">
        <v>6182</v>
      </c>
      <c r="B7297" s="19" t="s">
        <v>15943</v>
      </c>
      <c r="C7297" s="19" t="s">
        <v>15943</v>
      </c>
      <c r="D7297" s="38" t="s">
        <v>16220</v>
      </c>
      <c r="E7297" s="38" t="s">
        <v>7202</v>
      </c>
      <c r="F7297" s="41" t="s">
        <v>4151</v>
      </c>
      <c r="G7297" s="19" t="s">
        <v>949</v>
      </c>
      <c r="H7297" s="41">
        <v>2</v>
      </c>
      <c r="I7297" s="41">
        <v>3</v>
      </c>
      <c r="J7297" s="41">
        <v>10</v>
      </c>
      <c r="K7297" s="44">
        <v>1</v>
      </c>
      <c r="L7297" s="20">
        <v>228000</v>
      </c>
      <c r="M7297" s="19" t="s">
        <v>15954</v>
      </c>
      <c r="N7297" s="28" t="s">
        <v>15953</v>
      </c>
    </row>
    <row r="7298" spans="1:14" ht="30" x14ac:dyDescent="0.25">
      <c r="A7298" s="27" t="s">
        <v>6182</v>
      </c>
      <c r="B7298" s="19" t="s">
        <v>15943</v>
      </c>
      <c r="C7298" s="19" t="s">
        <v>15943</v>
      </c>
      <c r="D7298" s="38" t="s">
        <v>16220</v>
      </c>
      <c r="E7298" s="38" t="s">
        <v>7202</v>
      </c>
      <c r="F7298" s="41" t="s">
        <v>4151</v>
      </c>
      <c r="G7298" s="19" t="s">
        <v>949</v>
      </c>
      <c r="H7298" s="41">
        <v>2</v>
      </c>
      <c r="I7298" s="41">
        <v>3</v>
      </c>
      <c r="J7298" s="41">
        <v>10</v>
      </c>
      <c r="K7298" s="44">
        <v>1</v>
      </c>
      <c r="L7298" s="20">
        <v>228000</v>
      </c>
      <c r="M7298" s="19" t="s">
        <v>15954</v>
      </c>
      <c r="N7298" s="28" t="s">
        <v>15953</v>
      </c>
    </row>
    <row r="7299" spans="1:14" ht="45" x14ac:dyDescent="0.25">
      <c r="A7299" s="27" t="s">
        <v>6182</v>
      </c>
      <c r="B7299" s="19" t="s">
        <v>15943</v>
      </c>
      <c r="C7299" s="19" t="s">
        <v>15943</v>
      </c>
      <c r="D7299" s="38" t="s">
        <v>16220</v>
      </c>
      <c r="E7299" s="38" t="s">
        <v>7203</v>
      </c>
      <c r="F7299" s="41" t="s">
        <v>4151</v>
      </c>
      <c r="G7299" s="19" t="s">
        <v>949</v>
      </c>
      <c r="H7299" s="41">
        <v>2</v>
      </c>
      <c r="I7299" s="41">
        <v>3</v>
      </c>
      <c r="J7299" s="41">
        <v>10</v>
      </c>
      <c r="K7299" s="44">
        <v>1</v>
      </c>
      <c r="L7299" s="20">
        <v>76000</v>
      </c>
      <c r="M7299" s="19" t="s">
        <v>15954</v>
      </c>
      <c r="N7299" s="28" t="s">
        <v>15953</v>
      </c>
    </row>
    <row r="7300" spans="1:14" ht="30" x14ac:dyDescent="0.25">
      <c r="A7300" s="27" t="s">
        <v>6182</v>
      </c>
      <c r="B7300" s="19" t="s">
        <v>15943</v>
      </c>
      <c r="C7300" s="19" t="s">
        <v>15943</v>
      </c>
      <c r="D7300" s="38" t="s">
        <v>16220</v>
      </c>
      <c r="E7300" s="38" t="s">
        <v>7204</v>
      </c>
      <c r="F7300" s="41" t="s">
        <v>4151</v>
      </c>
      <c r="G7300" s="19" t="s">
        <v>949</v>
      </c>
      <c r="H7300" s="41">
        <v>2</v>
      </c>
      <c r="I7300" s="41">
        <v>3</v>
      </c>
      <c r="J7300" s="41">
        <v>10</v>
      </c>
      <c r="K7300" s="44">
        <v>1</v>
      </c>
      <c r="L7300" s="20">
        <v>836000</v>
      </c>
      <c r="M7300" s="19" t="s">
        <v>15954</v>
      </c>
      <c r="N7300" s="28" t="s">
        <v>15953</v>
      </c>
    </row>
    <row r="7301" spans="1:14" ht="30" x14ac:dyDescent="0.25">
      <c r="A7301" s="27" t="s">
        <v>6182</v>
      </c>
      <c r="B7301" s="19" t="s">
        <v>15943</v>
      </c>
      <c r="C7301" s="19" t="s">
        <v>15943</v>
      </c>
      <c r="D7301" s="38" t="s">
        <v>16220</v>
      </c>
      <c r="E7301" s="38" t="s">
        <v>7205</v>
      </c>
      <c r="F7301" s="41" t="s">
        <v>4151</v>
      </c>
      <c r="G7301" s="19" t="s">
        <v>949</v>
      </c>
      <c r="H7301" s="41">
        <v>2</v>
      </c>
      <c r="I7301" s="41">
        <v>3</v>
      </c>
      <c r="J7301" s="41">
        <v>10</v>
      </c>
      <c r="K7301" s="44">
        <v>1</v>
      </c>
      <c r="L7301" s="20">
        <v>380000</v>
      </c>
      <c r="M7301" s="19" t="s">
        <v>15954</v>
      </c>
      <c r="N7301" s="28" t="s">
        <v>15953</v>
      </c>
    </row>
    <row r="7302" spans="1:14" ht="30" x14ac:dyDescent="0.25">
      <c r="A7302" s="27" t="s">
        <v>6182</v>
      </c>
      <c r="B7302" s="19" t="s">
        <v>15943</v>
      </c>
      <c r="C7302" s="19" t="s">
        <v>15943</v>
      </c>
      <c r="D7302" s="38" t="s">
        <v>16220</v>
      </c>
      <c r="E7302" s="38" t="s">
        <v>7205</v>
      </c>
      <c r="F7302" s="41" t="s">
        <v>4151</v>
      </c>
      <c r="G7302" s="19" t="s">
        <v>949</v>
      </c>
      <c r="H7302" s="41">
        <v>2</v>
      </c>
      <c r="I7302" s="41">
        <v>3</v>
      </c>
      <c r="J7302" s="41">
        <v>10</v>
      </c>
      <c r="K7302" s="44">
        <v>1</v>
      </c>
      <c r="L7302" s="20">
        <v>380000</v>
      </c>
      <c r="M7302" s="19" t="s">
        <v>15954</v>
      </c>
      <c r="N7302" s="28" t="s">
        <v>15953</v>
      </c>
    </row>
    <row r="7303" spans="1:14" ht="30" x14ac:dyDescent="0.25">
      <c r="A7303" s="27" t="s">
        <v>6182</v>
      </c>
      <c r="B7303" s="19" t="s">
        <v>15943</v>
      </c>
      <c r="C7303" s="19" t="s">
        <v>15943</v>
      </c>
      <c r="D7303" s="38" t="s">
        <v>16220</v>
      </c>
      <c r="E7303" s="38" t="s">
        <v>7206</v>
      </c>
      <c r="F7303" s="41" t="s">
        <v>4151</v>
      </c>
      <c r="G7303" s="19" t="s">
        <v>949</v>
      </c>
      <c r="H7303" s="41">
        <v>2</v>
      </c>
      <c r="I7303" s="41">
        <v>3</v>
      </c>
      <c r="J7303" s="41">
        <v>10</v>
      </c>
      <c r="K7303" s="44">
        <v>1</v>
      </c>
      <c r="L7303" s="20">
        <v>76000</v>
      </c>
      <c r="M7303" s="19" t="s">
        <v>15954</v>
      </c>
      <c r="N7303" s="28" t="s">
        <v>15953</v>
      </c>
    </row>
    <row r="7304" spans="1:14" ht="30" x14ac:dyDescent="0.25">
      <c r="A7304" s="27" t="s">
        <v>6182</v>
      </c>
      <c r="B7304" s="19" t="s">
        <v>15943</v>
      </c>
      <c r="C7304" s="19" t="s">
        <v>15943</v>
      </c>
      <c r="D7304" s="38" t="s">
        <v>16220</v>
      </c>
      <c r="E7304" s="38" t="s">
        <v>7207</v>
      </c>
      <c r="F7304" s="41" t="s">
        <v>4151</v>
      </c>
      <c r="G7304" s="19" t="s">
        <v>949</v>
      </c>
      <c r="H7304" s="41">
        <v>2</v>
      </c>
      <c r="I7304" s="41">
        <v>3</v>
      </c>
      <c r="J7304" s="41">
        <v>10</v>
      </c>
      <c r="K7304" s="44">
        <v>1</v>
      </c>
      <c r="L7304" s="20">
        <v>76000</v>
      </c>
      <c r="M7304" s="19" t="s">
        <v>15954</v>
      </c>
      <c r="N7304" s="28" t="s">
        <v>15953</v>
      </c>
    </row>
    <row r="7305" spans="1:14" ht="30" x14ac:dyDescent="0.25">
      <c r="A7305" s="27" t="s">
        <v>6182</v>
      </c>
      <c r="B7305" s="19" t="s">
        <v>15943</v>
      </c>
      <c r="C7305" s="19" t="s">
        <v>15943</v>
      </c>
      <c r="D7305" s="38" t="s">
        <v>16220</v>
      </c>
      <c r="E7305" s="38" t="s">
        <v>7207</v>
      </c>
      <c r="F7305" s="41" t="s">
        <v>4151</v>
      </c>
      <c r="G7305" s="19" t="s">
        <v>949</v>
      </c>
      <c r="H7305" s="41">
        <v>2</v>
      </c>
      <c r="I7305" s="41">
        <v>3</v>
      </c>
      <c r="J7305" s="41">
        <v>10</v>
      </c>
      <c r="K7305" s="44">
        <v>1</v>
      </c>
      <c r="L7305" s="20">
        <v>76000</v>
      </c>
      <c r="M7305" s="19" t="s">
        <v>15954</v>
      </c>
      <c r="N7305" s="28" t="s">
        <v>15953</v>
      </c>
    </row>
    <row r="7306" spans="1:14" ht="30" x14ac:dyDescent="0.25">
      <c r="A7306" s="27" t="s">
        <v>6182</v>
      </c>
      <c r="B7306" s="19" t="s">
        <v>15943</v>
      </c>
      <c r="C7306" s="19" t="s">
        <v>15943</v>
      </c>
      <c r="D7306" s="38" t="s">
        <v>16220</v>
      </c>
      <c r="E7306" s="38" t="s">
        <v>7208</v>
      </c>
      <c r="F7306" s="41" t="s">
        <v>4151</v>
      </c>
      <c r="G7306" s="19" t="s">
        <v>949</v>
      </c>
      <c r="H7306" s="41">
        <v>2</v>
      </c>
      <c r="I7306" s="41">
        <v>3</v>
      </c>
      <c r="J7306" s="41">
        <v>10</v>
      </c>
      <c r="K7306" s="44">
        <v>1</v>
      </c>
      <c r="L7306" s="20">
        <v>76000</v>
      </c>
      <c r="M7306" s="19" t="s">
        <v>15954</v>
      </c>
      <c r="N7306" s="28" t="s">
        <v>15953</v>
      </c>
    </row>
    <row r="7307" spans="1:14" ht="30" x14ac:dyDescent="0.25">
      <c r="A7307" s="27" t="s">
        <v>6182</v>
      </c>
      <c r="B7307" s="19" t="s">
        <v>15943</v>
      </c>
      <c r="C7307" s="19" t="s">
        <v>15943</v>
      </c>
      <c r="D7307" s="38" t="s">
        <v>16220</v>
      </c>
      <c r="E7307" s="38" t="s">
        <v>7208</v>
      </c>
      <c r="F7307" s="41" t="s">
        <v>4151</v>
      </c>
      <c r="G7307" s="19" t="s">
        <v>949</v>
      </c>
      <c r="H7307" s="41">
        <v>2</v>
      </c>
      <c r="I7307" s="41">
        <v>3</v>
      </c>
      <c r="J7307" s="41">
        <v>10</v>
      </c>
      <c r="K7307" s="44">
        <v>1</v>
      </c>
      <c r="L7307" s="20">
        <v>76000</v>
      </c>
      <c r="M7307" s="19" t="s">
        <v>15954</v>
      </c>
      <c r="N7307" s="28" t="s">
        <v>15953</v>
      </c>
    </row>
    <row r="7308" spans="1:14" ht="30" x14ac:dyDescent="0.25">
      <c r="A7308" s="27" t="s">
        <v>6182</v>
      </c>
      <c r="B7308" s="19" t="s">
        <v>15943</v>
      </c>
      <c r="C7308" s="19" t="s">
        <v>15943</v>
      </c>
      <c r="D7308" s="38" t="s">
        <v>16220</v>
      </c>
      <c r="E7308" s="38" t="s">
        <v>7208</v>
      </c>
      <c r="F7308" s="41" t="s">
        <v>4151</v>
      </c>
      <c r="G7308" s="19" t="s">
        <v>949</v>
      </c>
      <c r="H7308" s="41">
        <v>2</v>
      </c>
      <c r="I7308" s="41">
        <v>3</v>
      </c>
      <c r="J7308" s="41">
        <v>10</v>
      </c>
      <c r="K7308" s="44">
        <v>1</v>
      </c>
      <c r="L7308" s="20">
        <v>76000</v>
      </c>
      <c r="M7308" s="19" t="s">
        <v>15954</v>
      </c>
      <c r="N7308" s="28" t="s">
        <v>15953</v>
      </c>
    </row>
    <row r="7309" spans="1:14" ht="30" x14ac:dyDescent="0.25">
      <c r="A7309" s="27" t="s">
        <v>6182</v>
      </c>
      <c r="B7309" s="19" t="s">
        <v>15943</v>
      </c>
      <c r="C7309" s="19" t="s">
        <v>15943</v>
      </c>
      <c r="D7309" s="38" t="s">
        <v>16220</v>
      </c>
      <c r="E7309" s="38" t="s">
        <v>7208</v>
      </c>
      <c r="F7309" s="41" t="s">
        <v>4151</v>
      </c>
      <c r="G7309" s="19" t="s">
        <v>949</v>
      </c>
      <c r="H7309" s="41">
        <v>2</v>
      </c>
      <c r="I7309" s="41">
        <v>3</v>
      </c>
      <c r="J7309" s="41">
        <v>10</v>
      </c>
      <c r="K7309" s="44">
        <v>1</v>
      </c>
      <c r="L7309" s="20">
        <v>76000</v>
      </c>
      <c r="M7309" s="19" t="s">
        <v>15954</v>
      </c>
      <c r="N7309" s="28" t="s">
        <v>15953</v>
      </c>
    </row>
    <row r="7310" spans="1:14" ht="30" x14ac:dyDescent="0.25">
      <c r="A7310" s="27" t="s">
        <v>6182</v>
      </c>
      <c r="B7310" s="19" t="s">
        <v>15943</v>
      </c>
      <c r="C7310" s="19" t="s">
        <v>15943</v>
      </c>
      <c r="D7310" s="38" t="s">
        <v>16220</v>
      </c>
      <c r="E7310" s="38" t="s">
        <v>7208</v>
      </c>
      <c r="F7310" s="41" t="s">
        <v>4151</v>
      </c>
      <c r="G7310" s="19" t="s">
        <v>949</v>
      </c>
      <c r="H7310" s="41">
        <v>2</v>
      </c>
      <c r="I7310" s="41">
        <v>3</v>
      </c>
      <c r="J7310" s="41">
        <v>10</v>
      </c>
      <c r="K7310" s="44">
        <v>1</v>
      </c>
      <c r="L7310" s="20">
        <v>76000</v>
      </c>
      <c r="M7310" s="19" t="s">
        <v>15954</v>
      </c>
      <c r="N7310" s="28" t="s">
        <v>15953</v>
      </c>
    </row>
    <row r="7311" spans="1:14" ht="30" x14ac:dyDescent="0.25">
      <c r="A7311" s="27" t="s">
        <v>6182</v>
      </c>
      <c r="B7311" s="19" t="s">
        <v>15943</v>
      </c>
      <c r="C7311" s="19" t="s">
        <v>15943</v>
      </c>
      <c r="D7311" s="38" t="s">
        <v>16220</v>
      </c>
      <c r="E7311" s="38" t="s">
        <v>7208</v>
      </c>
      <c r="F7311" s="41" t="s">
        <v>4151</v>
      </c>
      <c r="G7311" s="19" t="s">
        <v>949</v>
      </c>
      <c r="H7311" s="41">
        <v>2</v>
      </c>
      <c r="I7311" s="41">
        <v>3</v>
      </c>
      <c r="J7311" s="41">
        <v>10</v>
      </c>
      <c r="K7311" s="44">
        <v>1</v>
      </c>
      <c r="L7311" s="20">
        <v>76000</v>
      </c>
      <c r="M7311" s="19" t="s">
        <v>15954</v>
      </c>
      <c r="N7311" s="28" t="s">
        <v>15953</v>
      </c>
    </row>
    <row r="7312" spans="1:14" ht="30" x14ac:dyDescent="0.25">
      <c r="A7312" s="27" t="s">
        <v>6182</v>
      </c>
      <c r="B7312" s="19" t="s">
        <v>15943</v>
      </c>
      <c r="C7312" s="19" t="s">
        <v>15943</v>
      </c>
      <c r="D7312" s="38" t="s">
        <v>16220</v>
      </c>
      <c r="E7312" s="38" t="s">
        <v>7209</v>
      </c>
      <c r="F7312" s="41" t="s">
        <v>4151</v>
      </c>
      <c r="G7312" s="19" t="s">
        <v>949</v>
      </c>
      <c r="H7312" s="41">
        <v>2</v>
      </c>
      <c r="I7312" s="41">
        <v>3</v>
      </c>
      <c r="J7312" s="41">
        <v>10</v>
      </c>
      <c r="K7312" s="44">
        <v>1</v>
      </c>
      <c r="L7312" s="20">
        <v>1140000</v>
      </c>
      <c r="M7312" s="19" t="s">
        <v>15954</v>
      </c>
      <c r="N7312" s="28" t="s">
        <v>15953</v>
      </c>
    </row>
    <row r="7313" spans="1:14" ht="30" x14ac:dyDescent="0.25">
      <c r="A7313" s="27" t="s">
        <v>6182</v>
      </c>
      <c r="B7313" s="19" t="s">
        <v>15943</v>
      </c>
      <c r="C7313" s="19" t="s">
        <v>15943</v>
      </c>
      <c r="D7313" s="38" t="s">
        <v>16220</v>
      </c>
      <c r="E7313" s="38" t="s">
        <v>7209</v>
      </c>
      <c r="F7313" s="41" t="s">
        <v>4151</v>
      </c>
      <c r="G7313" s="19" t="s">
        <v>949</v>
      </c>
      <c r="H7313" s="41">
        <v>2</v>
      </c>
      <c r="I7313" s="41">
        <v>3</v>
      </c>
      <c r="J7313" s="41">
        <v>10</v>
      </c>
      <c r="K7313" s="44">
        <v>1</v>
      </c>
      <c r="L7313" s="20">
        <v>1140000</v>
      </c>
      <c r="M7313" s="19" t="s">
        <v>15954</v>
      </c>
      <c r="N7313" s="28" t="s">
        <v>15953</v>
      </c>
    </row>
    <row r="7314" spans="1:14" ht="30" x14ac:dyDescent="0.25">
      <c r="A7314" s="27" t="s">
        <v>6182</v>
      </c>
      <c r="B7314" s="19" t="s">
        <v>15943</v>
      </c>
      <c r="C7314" s="19" t="s">
        <v>15943</v>
      </c>
      <c r="D7314" s="38" t="s">
        <v>16220</v>
      </c>
      <c r="E7314" s="38" t="s">
        <v>7209</v>
      </c>
      <c r="F7314" s="41" t="s">
        <v>4151</v>
      </c>
      <c r="G7314" s="19" t="s">
        <v>949</v>
      </c>
      <c r="H7314" s="41">
        <v>2</v>
      </c>
      <c r="I7314" s="41">
        <v>3</v>
      </c>
      <c r="J7314" s="41">
        <v>10</v>
      </c>
      <c r="K7314" s="44">
        <v>1</v>
      </c>
      <c r="L7314" s="20">
        <v>1140000</v>
      </c>
      <c r="M7314" s="19" t="s">
        <v>15954</v>
      </c>
      <c r="N7314" s="28" t="s">
        <v>15953</v>
      </c>
    </row>
    <row r="7315" spans="1:14" ht="30" x14ac:dyDescent="0.25">
      <c r="A7315" s="27" t="s">
        <v>6182</v>
      </c>
      <c r="B7315" s="19" t="s">
        <v>15943</v>
      </c>
      <c r="C7315" s="19" t="s">
        <v>15943</v>
      </c>
      <c r="D7315" s="38" t="s">
        <v>16220</v>
      </c>
      <c r="E7315" s="38" t="s">
        <v>7209</v>
      </c>
      <c r="F7315" s="41" t="s">
        <v>4151</v>
      </c>
      <c r="G7315" s="19" t="s">
        <v>949</v>
      </c>
      <c r="H7315" s="41">
        <v>2</v>
      </c>
      <c r="I7315" s="41">
        <v>3</v>
      </c>
      <c r="J7315" s="41">
        <v>10</v>
      </c>
      <c r="K7315" s="44">
        <v>1</v>
      </c>
      <c r="L7315" s="20">
        <v>1140000</v>
      </c>
      <c r="M7315" s="19" t="s">
        <v>15954</v>
      </c>
      <c r="N7315" s="28" t="s">
        <v>15953</v>
      </c>
    </row>
    <row r="7316" spans="1:14" ht="30" x14ac:dyDescent="0.25">
      <c r="A7316" s="27" t="s">
        <v>6182</v>
      </c>
      <c r="B7316" s="19" t="s">
        <v>15943</v>
      </c>
      <c r="C7316" s="19" t="s">
        <v>15943</v>
      </c>
      <c r="D7316" s="38" t="s">
        <v>16220</v>
      </c>
      <c r="E7316" s="38" t="s">
        <v>7210</v>
      </c>
      <c r="F7316" s="41" t="s">
        <v>4151</v>
      </c>
      <c r="G7316" s="19" t="s">
        <v>949</v>
      </c>
      <c r="H7316" s="41">
        <v>2</v>
      </c>
      <c r="I7316" s="41">
        <v>3</v>
      </c>
      <c r="J7316" s="41">
        <v>10</v>
      </c>
      <c r="K7316" s="44">
        <v>1</v>
      </c>
      <c r="L7316" s="20">
        <v>1140000</v>
      </c>
      <c r="M7316" s="19" t="s">
        <v>15954</v>
      </c>
      <c r="N7316" s="28" t="s">
        <v>15953</v>
      </c>
    </row>
    <row r="7317" spans="1:14" ht="45" x14ac:dyDescent="0.25">
      <c r="A7317" s="27" t="s">
        <v>6182</v>
      </c>
      <c r="B7317" s="19" t="s">
        <v>15943</v>
      </c>
      <c r="C7317" s="19" t="s">
        <v>15943</v>
      </c>
      <c r="D7317" s="38" t="s">
        <v>16220</v>
      </c>
      <c r="E7317" s="38" t="s">
        <v>7211</v>
      </c>
      <c r="F7317" s="41" t="s">
        <v>4151</v>
      </c>
      <c r="G7317" s="19" t="s">
        <v>949</v>
      </c>
      <c r="H7317" s="41">
        <v>2</v>
      </c>
      <c r="I7317" s="41">
        <v>3</v>
      </c>
      <c r="J7317" s="41">
        <v>10</v>
      </c>
      <c r="K7317" s="44">
        <v>1</v>
      </c>
      <c r="L7317" s="20">
        <v>152000</v>
      </c>
      <c r="M7317" s="19" t="s">
        <v>15954</v>
      </c>
      <c r="N7317" s="28" t="s">
        <v>15953</v>
      </c>
    </row>
    <row r="7318" spans="1:14" ht="45" x14ac:dyDescent="0.25">
      <c r="A7318" s="27" t="s">
        <v>6182</v>
      </c>
      <c r="B7318" s="19" t="s">
        <v>15943</v>
      </c>
      <c r="C7318" s="19" t="s">
        <v>15943</v>
      </c>
      <c r="D7318" s="38" t="s">
        <v>16220</v>
      </c>
      <c r="E7318" s="38" t="s">
        <v>7211</v>
      </c>
      <c r="F7318" s="41" t="s">
        <v>4151</v>
      </c>
      <c r="G7318" s="19" t="s">
        <v>949</v>
      </c>
      <c r="H7318" s="41">
        <v>2</v>
      </c>
      <c r="I7318" s="41">
        <v>3</v>
      </c>
      <c r="J7318" s="41">
        <v>10</v>
      </c>
      <c r="K7318" s="44">
        <v>1</v>
      </c>
      <c r="L7318" s="20">
        <v>152000</v>
      </c>
      <c r="M7318" s="19" t="s">
        <v>15954</v>
      </c>
      <c r="N7318" s="28" t="s">
        <v>15953</v>
      </c>
    </row>
    <row r="7319" spans="1:14" ht="45" x14ac:dyDescent="0.25">
      <c r="A7319" s="27" t="s">
        <v>6182</v>
      </c>
      <c r="B7319" s="19" t="s">
        <v>15943</v>
      </c>
      <c r="C7319" s="19" t="s">
        <v>15943</v>
      </c>
      <c r="D7319" s="38" t="s">
        <v>16220</v>
      </c>
      <c r="E7319" s="38" t="s">
        <v>7211</v>
      </c>
      <c r="F7319" s="41" t="s">
        <v>4151</v>
      </c>
      <c r="G7319" s="19" t="s">
        <v>949</v>
      </c>
      <c r="H7319" s="41">
        <v>2</v>
      </c>
      <c r="I7319" s="41">
        <v>3</v>
      </c>
      <c r="J7319" s="41">
        <v>10</v>
      </c>
      <c r="K7319" s="44">
        <v>1</v>
      </c>
      <c r="L7319" s="20">
        <v>152000</v>
      </c>
      <c r="M7319" s="19" t="s">
        <v>15954</v>
      </c>
      <c r="N7319" s="28" t="s">
        <v>15953</v>
      </c>
    </row>
    <row r="7320" spans="1:14" ht="45" x14ac:dyDescent="0.25">
      <c r="A7320" s="27" t="s">
        <v>6182</v>
      </c>
      <c r="B7320" s="19" t="s">
        <v>15943</v>
      </c>
      <c r="C7320" s="19" t="s">
        <v>15943</v>
      </c>
      <c r="D7320" s="38" t="s">
        <v>16220</v>
      </c>
      <c r="E7320" s="38" t="s">
        <v>7211</v>
      </c>
      <c r="F7320" s="41" t="s">
        <v>4151</v>
      </c>
      <c r="G7320" s="19" t="s">
        <v>949</v>
      </c>
      <c r="H7320" s="41">
        <v>2</v>
      </c>
      <c r="I7320" s="41">
        <v>3</v>
      </c>
      <c r="J7320" s="41">
        <v>10</v>
      </c>
      <c r="K7320" s="44">
        <v>1</v>
      </c>
      <c r="L7320" s="20">
        <v>152000</v>
      </c>
      <c r="M7320" s="19" t="s">
        <v>15954</v>
      </c>
      <c r="N7320" s="28" t="s">
        <v>15953</v>
      </c>
    </row>
    <row r="7321" spans="1:14" ht="30" x14ac:dyDescent="0.25">
      <c r="A7321" s="27" t="s">
        <v>6182</v>
      </c>
      <c r="B7321" s="19" t="s">
        <v>15943</v>
      </c>
      <c r="C7321" s="19" t="s">
        <v>15943</v>
      </c>
      <c r="D7321" s="38" t="s">
        <v>16220</v>
      </c>
      <c r="E7321" s="38" t="s">
        <v>7212</v>
      </c>
      <c r="F7321" s="41" t="s">
        <v>4151</v>
      </c>
      <c r="G7321" s="19" t="s">
        <v>949</v>
      </c>
      <c r="H7321" s="41">
        <v>2</v>
      </c>
      <c r="I7321" s="41">
        <v>3</v>
      </c>
      <c r="J7321" s="41">
        <v>10</v>
      </c>
      <c r="K7321" s="44">
        <v>1</v>
      </c>
      <c r="L7321" s="20">
        <v>76000</v>
      </c>
      <c r="M7321" s="19" t="s">
        <v>15954</v>
      </c>
      <c r="N7321" s="28" t="s">
        <v>15953</v>
      </c>
    </row>
    <row r="7322" spans="1:14" ht="30" x14ac:dyDescent="0.25">
      <c r="A7322" s="27" t="s">
        <v>6182</v>
      </c>
      <c r="B7322" s="19" t="s">
        <v>15943</v>
      </c>
      <c r="C7322" s="19" t="s">
        <v>15943</v>
      </c>
      <c r="D7322" s="38" t="s">
        <v>16220</v>
      </c>
      <c r="E7322" s="38" t="s">
        <v>7212</v>
      </c>
      <c r="F7322" s="41" t="s">
        <v>4151</v>
      </c>
      <c r="G7322" s="19" t="s">
        <v>949</v>
      </c>
      <c r="H7322" s="41">
        <v>2</v>
      </c>
      <c r="I7322" s="41">
        <v>3</v>
      </c>
      <c r="J7322" s="41">
        <v>10</v>
      </c>
      <c r="K7322" s="44">
        <v>1</v>
      </c>
      <c r="L7322" s="20">
        <v>76000</v>
      </c>
      <c r="M7322" s="19" t="s">
        <v>15954</v>
      </c>
      <c r="N7322" s="28" t="s">
        <v>15953</v>
      </c>
    </row>
    <row r="7323" spans="1:14" ht="30" x14ac:dyDescent="0.25">
      <c r="A7323" s="27" t="s">
        <v>6182</v>
      </c>
      <c r="B7323" s="19" t="s">
        <v>15943</v>
      </c>
      <c r="C7323" s="19" t="s">
        <v>15943</v>
      </c>
      <c r="D7323" s="38" t="s">
        <v>16220</v>
      </c>
      <c r="E7323" s="38" t="s">
        <v>7213</v>
      </c>
      <c r="F7323" s="41" t="s">
        <v>4151</v>
      </c>
      <c r="G7323" s="19" t="s">
        <v>949</v>
      </c>
      <c r="H7323" s="41">
        <v>2</v>
      </c>
      <c r="I7323" s="41">
        <v>3</v>
      </c>
      <c r="J7323" s="41">
        <v>10</v>
      </c>
      <c r="K7323" s="44">
        <v>1</v>
      </c>
      <c r="L7323" s="20">
        <v>76000</v>
      </c>
      <c r="M7323" s="19" t="s">
        <v>15954</v>
      </c>
      <c r="N7323" s="28" t="s">
        <v>15953</v>
      </c>
    </row>
    <row r="7324" spans="1:14" ht="30" x14ac:dyDescent="0.25">
      <c r="A7324" s="27" t="s">
        <v>6182</v>
      </c>
      <c r="B7324" s="19" t="s">
        <v>15943</v>
      </c>
      <c r="C7324" s="19" t="s">
        <v>15943</v>
      </c>
      <c r="D7324" s="38" t="s">
        <v>16220</v>
      </c>
      <c r="E7324" s="38" t="s">
        <v>7213</v>
      </c>
      <c r="F7324" s="41" t="s">
        <v>4151</v>
      </c>
      <c r="G7324" s="19" t="s">
        <v>949</v>
      </c>
      <c r="H7324" s="41">
        <v>2</v>
      </c>
      <c r="I7324" s="41">
        <v>3</v>
      </c>
      <c r="J7324" s="41">
        <v>10</v>
      </c>
      <c r="K7324" s="44">
        <v>1</v>
      </c>
      <c r="L7324" s="20">
        <v>76000</v>
      </c>
      <c r="M7324" s="19" t="s">
        <v>15954</v>
      </c>
      <c r="N7324" s="28" t="s">
        <v>15953</v>
      </c>
    </row>
    <row r="7325" spans="1:14" ht="30" x14ac:dyDescent="0.25">
      <c r="A7325" s="27" t="s">
        <v>6182</v>
      </c>
      <c r="B7325" s="19" t="s">
        <v>15943</v>
      </c>
      <c r="C7325" s="19" t="s">
        <v>15943</v>
      </c>
      <c r="D7325" s="38" t="s">
        <v>16220</v>
      </c>
      <c r="E7325" s="38" t="s">
        <v>7213</v>
      </c>
      <c r="F7325" s="41" t="s">
        <v>4151</v>
      </c>
      <c r="G7325" s="19" t="s">
        <v>949</v>
      </c>
      <c r="H7325" s="41">
        <v>2</v>
      </c>
      <c r="I7325" s="41">
        <v>3</v>
      </c>
      <c r="J7325" s="41">
        <v>10</v>
      </c>
      <c r="K7325" s="44">
        <v>1</v>
      </c>
      <c r="L7325" s="20">
        <v>76000</v>
      </c>
      <c r="M7325" s="19" t="s">
        <v>15954</v>
      </c>
      <c r="N7325" s="28" t="s">
        <v>15953</v>
      </c>
    </row>
    <row r="7326" spans="1:14" ht="30" x14ac:dyDescent="0.25">
      <c r="A7326" s="27" t="s">
        <v>6182</v>
      </c>
      <c r="B7326" s="19" t="s">
        <v>15943</v>
      </c>
      <c r="C7326" s="19" t="s">
        <v>15943</v>
      </c>
      <c r="D7326" s="38" t="s">
        <v>16220</v>
      </c>
      <c r="E7326" s="38" t="s">
        <v>7213</v>
      </c>
      <c r="F7326" s="41" t="s">
        <v>4151</v>
      </c>
      <c r="G7326" s="19" t="s">
        <v>949</v>
      </c>
      <c r="H7326" s="41">
        <v>2</v>
      </c>
      <c r="I7326" s="41">
        <v>3</v>
      </c>
      <c r="J7326" s="41">
        <v>10</v>
      </c>
      <c r="K7326" s="44">
        <v>1</v>
      </c>
      <c r="L7326" s="20">
        <v>76000</v>
      </c>
      <c r="M7326" s="19" t="s">
        <v>15954</v>
      </c>
      <c r="N7326" s="28" t="s">
        <v>15953</v>
      </c>
    </row>
    <row r="7327" spans="1:14" ht="30" x14ac:dyDescent="0.25">
      <c r="A7327" s="27" t="s">
        <v>6182</v>
      </c>
      <c r="B7327" s="19" t="s">
        <v>15943</v>
      </c>
      <c r="C7327" s="19" t="s">
        <v>15943</v>
      </c>
      <c r="D7327" s="38" t="s">
        <v>16220</v>
      </c>
      <c r="E7327" s="38" t="s">
        <v>7214</v>
      </c>
      <c r="F7327" s="41" t="s">
        <v>4151</v>
      </c>
      <c r="G7327" s="19" t="s">
        <v>949</v>
      </c>
      <c r="H7327" s="41">
        <v>2</v>
      </c>
      <c r="I7327" s="41">
        <v>3</v>
      </c>
      <c r="J7327" s="41">
        <v>10</v>
      </c>
      <c r="K7327" s="44">
        <v>1</v>
      </c>
      <c r="L7327" s="20">
        <v>76000</v>
      </c>
      <c r="M7327" s="19" t="s">
        <v>15954</v>
      </c>
      <c r="N7327" s="28" t="s">
        <v>15953</v>
      </c>
    </row>
    <row r="7328" spans="1:14" ht="30" x14ac:dyDescent="0.25">
      <c r="A7328" s="27" t="s">
        <v>6182</v>
      </c>
      <c r="B7328" s="19" t="s">
        <v>15943</v>
      </c>
      <c r="C7328" s="19" t="s">
        <v>15943</v>
      </c>
      <c r="D7328" s="38" t="s">
        <v>16220</v>
      </c>
      <c r="E7328" s="38" t="s">
        <v>7214</v>
      </c>
      <c r="F7328" s="41" t="s">
        <v>4151</v>
      </c>
      <c r="G7328" s="19" t="s">
        <v>949</v>
      </c>
      <c r="H7328" s="41">
        <v>2</v>
      </c>
      <c r="I7328" s="41">
        <v>3</v>
      </c>
      <c r="J7328" s="41">
        <v>10</v>
      </c>
      <c r="K7328" s="44">
        <v>1</v>
      </c>
      <c r="L7328" s="20">
        <v>76000</v>
      </c>
      <c r="M7328" s="19" t="s">
        <v>15954</v>
      </c>
      <c r="N7328" s="28" t="s">
        <v>15953</v>
      </c>
    </row>
    <row r="7329" spans="1:14" ht="30" x14ac:dyDescent="0.25">
      <c r="A7329" s="27" t="s">
        <v>6182</v>
      </c>
      <c r="B7329" s="19" t="s">
        <v>15943</v>
      </c>
      <c r="C7329" s="19" t="s">
        <v>15943</v>
      </c>
      <c r="D7329" s="38" t="s">
        <v>16220</v>
      </c>
      <c r="E7329" s="38" t="s">
        <v>7214</v>
      </c>
      <c r="F7329" s="41" t="s">
        <v>4151</v>
      </c>
      <c r="G7329" s="19" t="s">
        <v>949</v>
      </c>
      <c r="H7329" s="41">
        <v>2</v>
      </c>
      <c r="I7329" s="41">
        <v>3</v>
      </c>
      <c r="J7329" s="41">
        <v>10</v>
      </c>
      <c r="K7329" s="44">
        <v>1</v>
      </c>
      <c r="L7329" s="20">
        <v>76000</v>
      </c>
      <c r="M7329" s="19" t="s">
        <v>15954</v>
      </c>
      <c r="N7329" s="28" t="s">
        <v>15953</v>
      </c>
    </row>
    <row r="7330" spans="1:14" ht="30" x14ac:dyDescent="0.25">
      <c r="A7330" s="27" t="s">
        <v>6182</v>
      </c>
      <c r="B7330" s="19" t="s">
        <v>15943</v>
      </c>
      <c r="C7330" s="19" t="s">
        <v>15943</v>
      </c>
      <c r="D7330" s="38" t="s">
        <v>16220</v>
      </c>
      <c r="E7330" s="38" t="s">
        <v>7214</v>
      </c>
      <c r="F7330" s="41" t="s">
        <v>4151</v>
      </c>
      <c r="G7330" s="19" t="s">
        <v>949</v>
      </c>
      <c r="H7330" s="41">
        <v>2</v>
      </c>
      <c r="I7330" s="41">
        <v>3</v>
      </c>
      <c r="J7330" s="41">
        <v>10</v>
      </c>
      <c r="K7330" s="44">
        <v>1</v>
      </c>
      <c r="L7330" s="20">
        <v>76000</v>
      </c>
      <c r="M7330" s="19" t="s">
        <v>15954</v>
      </c>
      <c r="N7330" s="28" t="s">
        <v>15953</v>
      </c>
    </row>
    <row r="7331" spans="1:14" ht="30" x14ac:dyDescent="0.25">
      <c r="A7331" s="27" t="s">
        <v>6182</v>
      </c>
      <c r="B7331" s="19" t="s">
        <v>15943</v>
      </c>
      <c r="C7331" s="19" t="s">
        <v>15943</v>
      </c>
      <c r="D7331" s="38" t="s">
        <v>16220</v>
      </c>
      <c r="E7331" s="38" t="s">
        <v>7214</v>
      </c>
      <c r="F7331" s="41" t="s">
        <v>4151</v>
      </c>
      <c r="G7331" s="19" t="s">
        <v>949</v>
      </c>
      <c r="H7331" s="41">
        <v>2</v>
      </c>
      <c r="I7331" s="41">
        <v>3</v>
      </c>
      <c r="J7331" s="41">
        <v>10</v>
      </c>
      <c r="K7331" s="44">
        <v>1</v>
      </c>
      <c r="L7331" s="20">
        <v>76000</v>
      </c>
      <c r="M7331" s="19" t="s">
        <v>15954</v>
      </c>
      <c r="N7331" s="28" t="s">
        <v>15953</v>
      </c>
    </row>
    <row r="7332" spans="1:14" ht="30" x14ac:dyDescent="0.25">
      <c r="A7332" s="27" t="s">
        <v>6182</v>
      </c>
      <c r="B7332" s="19" t="s">
        <v>15943</v>
      </c>
      <c r="C7332" s="19" t="s">
        <v>15943</v>
      </c>
      <c r="D7332" s="38" t="s">
        <v>16220</v>
      </c>
      <c r="E7332" s="38" t="s">
        <v>7214</v>
      </c>
      <c r="F7332" s="41" t="s">
        <v>4151</v>
      </c>
      <c r="G7332" s="19" t="s">
        <v>949</v>
      </c>
      <c r="H7332" s="41">
        <v>2</v>
      </c>
      <c r="I7332" s="41">
        <v>3</v>
      </c>
      <c r="J7332" s="41">
        <v>10</v>
      </c>
      <c r="K7332" s="44">
        <v>1</v>
      </c>
      <c r="L7332" s="20">
        <v>76000</v>
      </c>
      <c r="M7332" s="19" t="s">
        <v>15954</v>
      </c>
      <c r="N7332" s="28" t="s">
        <v>15953</v>
      </c>
    </row>
    <row r="7333" spans="1:14" ht="45" x14ac:dyDescent="0.25">
      <c r="A7333" s="27" t="s">
        <v>6182</v>
      </c>
      <c r="B7333" s="19" t="s">
        <v>15943</v>
      </c>
      <c r="C7333" s="19" t="s">
        <v>15943</v>
      </c>
      <c r="D7333" s="38" t="s">
        <v>16220</v>
      </c>
      <c r="E7333" s="38" t="s">
        <v>7215</v>
      </c>
      <c r="F7333" s="41" t="s">
        <v>4151</v>
      </c>
      <c r="G7333" s="19" t="s">
        <v>949</v>
      </c>
      <c r="H7333" s="41">
        <v>2</v>
      </c>
      <c r="I7333" s="41">
        <v>3</v>
      </c>
      <c r="J7333" s="41">
        <v>10</v>
      </c>
      <c r="K7333" s="44">
        <v>1</v>
      </c>
      <c r="L7333" s="20">
        <v>76000</v>
      </c>
      <c r="M7333" s="19" t="s">
        <v>15954</v>
      </c>
      <c r="N7333" s="28" t="s">
        <v>15953</v>
      </c>
    </row>
    <row r="7334" spans="1:14" ht="30" x14ac:dyDescent="0.25">
      <c r="A7334" s="27" t="s">
        <v>6182</v>
      </c>
      <c r="B7334" s="19" t="s">
        <v>15943</v>
      </c>
      <c r="C7334" s="19" t="s">
        <v>15943</v>
      </c>
      <c r="D7334" s="38" t="s">
        <v>16220</v>
      </c>
      <c r="E7334" s="38" t="s">
        <v>7216</v>
      </c>
      <c r="F7334" s="41" t="s">
        <v>4151</v>
      </c>
      <c r="G7334" s="19" t="s">
        <v>949</v>
      </c>
      <c r="H7334" s="41">
        <v>2</v>
      </c>
      <c r="I7334" s="41">
        <v>3</v>
      </c>
      <c r="J7334" s="41">
        <v>10</v>
      </c>
      <c r="K7334" s="44">
        <v>1</v>
      </c>
      <c r="L7334" s="20">
        <v>152000</v>
      </c>
      <c r="M7334" s="19" t="s">
        <v>15954</v>
      </c>
      <c r="N7334" s="28" t="s">
        <v>15953</v>
      </c>
    </row>
    <row r="7335" spans="1:14" ht="30" x14ac:dyDescent="0.25">
      <c r="A7335" s="27" t="s">
        <v>6182</v>
      </c>
      <c r="B7335" s="19" t="s">
        <v>15943</v>
      </c>
      <c r="C7335" s="19" t="s">
        <v>15943</v>
      </c>
      <c r="D7335" s="38" t="s">
        <v>16220</v>
      </c>
      <c r="E7335" s="38" t="s">
        <v>7216</v>
      </c>
      <c r="F7335" s="41" t="s">
        <v>4151</v>
      </c>
      <c r="G7335" s="19" t="s">
        <v>949</v>
      </c>
      <c r="H7335" s="41">
        <v>2</v>
      </c>
      <c r="I7335" s="41">
        <v>3</v>
      </c>
      <c r="J7335" s="41">
        <v>10</v>
      </c>
      <c r="K7335" s="44">
        <v>1</v>
      </c>
      <c r="L7335" s="20">
        <v>152000</v>
      </c>
      <c r="M7335" s="19" t="s">
        <v>15954</v>
      </c>
      <c r="N7335" s="28" t="s">
        <v>15953</v>
      </c>
    </row>
    <row r="7336" spans="1:14" ht="30" x14ac:dyDescent="0.25">
      <c r="A7336" s="27" t="s">
        <v>6182</v>
      </c>
      <c r="B7336" s="19" t="s">
        <v>15943</v>
      </c>
      <c r="C7336" s="19" t="s">
        <v>15943</v>
      </c>
      <c r="D7336" s="38" t="s">
        <v>16220</v>
      </c>
      <c r="E7336" s="38" t="s">
        <v>7217</v>
      </c>
      <c r="F7336" s="41" t="s">
        <v>4151</v>
      </c>
      <c r="G7336" s="19" t="s">
        <v>949</v>
      </c>
      <c r="H7336" s="41">
        <v>2</v>
      </c>
      <c r="I7336" s="41">
        <v>3</v>
      </c>
      <c r="J7336" s="41">
        <v>10</v>
      </c>
      <c r="K7336" s="44">
        <v>1</v>
      </c>
      <c r="L7336" s="20">
        <v>76000</v>
      </c>
      <c r="M7336" s="19" t="s">
        <v>15954</v>
      </c>
      <c r="N7336" s="28" t="s">
        <v>15953</v>
      </c>
    </row>
    <row r="7337" spans="1:14" ht="30" x14ac:dyDescent="0.25">
      <c r="A7337" s="27" t="s">
        <v>6182</v>
      </c>
      <c r="B7337" s="19" t="s">
        <v>15943</v>
      </c>
      <c r="C7337" s="19" t="s">
        <v>15943</v>
      </c>
      <c r="D7337" s="38" t="s">
        <v>16220</v>
      </c>
      <c r="E7337" s="38" t="s">
        <v>7217</v>
      </c>
      <c r="F7337" s="41" t="s">
        <v>4151</v>
      </c>
      <c r="G7337" s="19" t="s">
        <v>949</v>
      </c>
      <c r="H7337" s="41">
        <v>2</v>
      </c>
      <c r="I7337" s="41">
        <v>3</v>
      </c>
      <c r="J7337" s="41">
        <v>10</v>
      </c>
      <c r="K7337" s="44">
        <v>1</v>
      </c>
      <c r="L7337" s="20">
        <v>76000</v>
      </c>
      <c r="M7337" s="19" t="s">
        <v>15954</v>
      </c>
      <c r="N7337" s="28" t="s">
        <v>15953</v>
      </c>
    </row>
    <row r="7338" spans="1:14" ht="30" x14ac:dyDescent="0.25">
      <c r="A7338" s="27" t="s">
        <v>6182</v>
      </c>
      <c r="B7338" s="19" t="s">
        <v>15943</v>
      </c>
      <c r="C7338" s="19" t="s">
        <v>15943</v>
      </c>
      <c r="D7338" s="38" t="s">
        <v>16220</v>
      </c>
      <c r="E7338" s="38" t="s">
        <v>7218</v>
      </c>
      <c r="F7338" s="41" t="s">
        <v>4151</v>
      </c>
      <c r="G7338" s="19" t="s">
        <v>949</v>
      </c>
      <c r="H7338" s="41">
        <v>2</v>
      </c>
      <c r="I7338" s="41">
        <v>3</v>
      </c>
      <c r="J7338" s="41">
        <v>10</v>
      </c>
      <c r="K7338" s="44">
        <v>1</v>
      </c>
      <c r="L7338" s="20">
        <v>38000</v>
      </c>
      <c r="M7338" s="19" t="s">
        <v>15954</v>
      </c>
      <c r="N7338" s="28" t="s">
        <v>15953</v>
      </c>
    </row>
    <row r="7339" spans="1:14" ht="30" x14ac:dyDescent="0.25">
      <c r="A7339" s="27" t="s">
        <v>6182</v>
      </c>
      <c r="B7339" s="19" t="s">
        <v>15943</v>
      </c>
      <c r="C7339" s="19" t="s">
        <v>15943</v>
      </c>
      <c r="D7339" s="38" t="s">
        <v>16220</v>
      </c>
      <c r="E7339" s="38" t="s">
        <v>7218</v>
      </c>
      <c r="F7339" s="41" t="s">
        <v>4151</v>
      </c>
      <c r="G7339" s="19" t="s">
        <v>949</v>
      </c>
      <c r="H7339" s="41">
        <v>2</v>
      </c>
      <c r="I7339" s="41">
        <v>3</v>
      </c>
      <c r="J7339" s="41">
        <v>10</v>
      </c>
      <c r="K7339" s="44">
        <v>1</v>
      </c>
      <c r="L7339" s="20">
        <v>38000</v>
      </c>
      <c r="M7339" s="19" t="s">
        <v>15954</v>
      </c>
      <c r="N7339" s="28" t="s">
        <v>15953</v>
      </c>
    </row>
    <row r="7340" spans="1:14" ht="30" x14ac:dyDescent="0.25">
      <c r="A7340" s="27" t="s">
        <v>6182</v>
      </c>
      <c r="B7340" s="19" t="s">
        <v>15943</v>
      </c>
      <c r="C7340" s="19" t="s">
        <v>15943</v>
      </c>
      <c r="D7340" s="38" t="s">
        <v>16220</v>
      </c>
      <c r="E7340" s="38" t="s">
        <v>7218</v>
      </c>
      <c r="F7340" s="41" t="s">
        <v>4151</v>
      </c>
      <c r="G7340" s="19" t="s">
        <v>949</v>
      </c>
      <c r="H7340" s="41">
        <v>2</v>
      </c>
      <c r="I7340" s="41">
        <v>3</v>
      </c>
      <c r="J7340" s="41">
        <v>10</v>
      </c>
      <c r="K7340" s="44">
        <v>1</v>
      </c>
      <c r="L7340" s="20">
        <v>38000</v>
      </c>
      <c r="M7340" s="19" t="s">
        <v>15954</v>
      </c>
      <c r="N7340" s="28" t="s">
        <v>15953</v>
      </c>
    </row>
    <row r="7341" spans="1:14" ht="30" x14ac:dyDescent="0.25">
      <c r="A7341" s="27" t="s">
        <v>6182</v>
      </c>
      <c r="B7341" s="19" t="s">
        <v>15943</v>
      </c>
      <c r="C7341" s="19" t="s">
        <v>15943</v>
      </c>
      <c r="D7341" s="38" t="s">
        <v>16220</v>
      </c>
      <c r="E7341" s="38" t="s">
        <v>7218</v>
      </c>
      <c r="F7341" s="41" t="s">
        <v>4151</v>
      </c>
      <c r="G7341" s="19" t="s">
        <v>949</v>
      </c>
      <c r="H7341" s="41">
        <v>2</v>
      </c>
      <c r="I7341" s="41">
        <v>3</v>
      </c>
      <c r="J7341" s="41">
        <v>10</v>
      </c>
      <c r="K7341" s="44">
        <v>1</v>
      </c>
      <c r="L7341" s="20">
        <v>38000</v>
      </c>
      <c r="M7341" s="19" t="s">
        <v>15954</v>
      </c>
      <c r="N7341" s="28" t="s">
        <v>15953</v>
      </c>
    </row>
    <row r="7342" spans="1:14" ht="30" x14ac:dyDescent="0.25">
      <c r="A7342" s="27" t="s">
        <v>6182</v>
      </c>
      <c r="B7342" s="19" t="s">
        <v>15943</v>
      </c>
      <c r="C7342" s="19" t="s">
        <v>15943</v>
      </c>
      <c r="D7342" s="38" t="s">
        <v>16220</v>
      </c>
      <c r="E7342" s="38" t="s">
        <v>7218</v>
      </c>
      <c r="F7342" s="41" t="s">
        <v>4151</v>
      </c>
      <c r="G7342" s="19" t="s">
        <v>949</v>
      </c>
      <c r="H7342" s="41">
        <v>2</v>
      </c>
      <c r="I7342" s="41">
        <v>3</v>
      </c>
      <c r="J7342" s="41">
        <v>10</v>
      </c>
      <c r="K7342" s="44">
        <v>1</v>
      </c>
      <c r="L7342" s="20">
        <v>38000</v>
      </c>
      <c r="M7342" s="19" t="s">
        <v>15954</v>
      </c>
      <c r="N7342" s="28" t="s">
        <v>15953</v>
      </c>
    </row>
    <row r="7343" spans="1:14" ht="30" x14ac:dyDescent="0.25">
      <c r="A7343" s="27" t="s">
        <v>6182</v>
      </c>
      <c r="B7343" s="19" t="s">
        <v>15943</v>
      </c>
      <c r="C7343" s="19" t="s">
        <v>15943</v>
      </c>
      <c r="D7343" s="38" t="s">
        <v>16220</v>
      </c>
      <c r="E7343" s="38" t="s">
        <v>7219</v>
      </c>
      <c r="F7343" s="41" t="s">
        <v>4151</v>
      </c>
      <c r="G7343" s="19" t="s">
        <v>949</v>
      </c>
      <c r="H7343" s="41">
        <v>2</v>
      </c>
      <c r="I7343" s="41">
        <v>3</v>
      </c>
      <c r="J7343" s="41">
        <v>10</v>
      </c>
      <c r="K7343" s="44">
        <v>1</v>
      </c>
      <c r="L7343" s="20">
        <v>532000</v>
      </c>
      <c r="M7343" s="19" t="s">
        <v>15954</v>
      </c>
      <c r="N7343" s="28" t="s">
        <v>15953</v>
      </c>
    </row>
    <row r="7344" spans="1:14" ht="45" x14ac:dyDescent="0.25">
      <c r="A7344" s="27" t="s">
        <v>6182</v>
      </c>
      <c r="B7344" s="19" t="s">
        <v>15943</v>
      </c>
      <c r="C7344" s="19" t="s">
        <v>15943</v>
      </c>
      <c r="D7344" s="38" t="s">
        <v>16220</v>
      </c>
      <c r="E7344" s="38" t="s">
        <v>7220</v>
      </c>
      <c r="F7344" s="41" t="s">
        <v>4151</v>
      </c>
      <c r="G7344" s="19" t="s">
        <v>949</v>
      </c>
      <c r="H7344" s="41">
        <v>2</v>
      </c>
      <c r="I7344" s="41">
        <v>3</v>
      </c>
      <c r="J7344" s="41">
        <v>10</v>
      </c>
      <c r="K7344" s="44">
        <v>1</v>
      </c>
      <c r="L7344" s="20">
        <v>38000</v>
      </c>
      <c r="M7344" s="19" t="s">
        <v>15954</v>
      </c>
      <c r="N7344" s="28" t="s">
        <v>15953</v>
      </c>
    </row>
    <row r="7345" spans="1:14" ht="30" x14ac:dyDescent="0.25">
      <c r="A7345" s="27" t="s">
        <v>6182</v>
      </c>
      <c r="B7345" s="19" t="s">
        <v>15943</v>
      </c>
      <c r="C7345" s="19" t="s">
        <v>15943</v>
      </c>
      <c r="D7345" s="38" t="s">
        <v>16220</v>
      </c>
      <c r="E7345" s="38" t="s">
        <v>7221</v>
      </c>
      <c r="F7345" s="41" t="s">
        <v>4151</v>
      </c>
      <c r="G7345" s="19" t="s">
        <v>949</v>
      </c>
      <c r="H7345" s="41">
        <v>2</v>
      </c>
      <c r="I7345" s="41">
        <v>3</v>
      </c>
      <c r="J7345" s="41">
        <v>10</v>
      </c>
      <c r="K7345" s="44">
        <v>1</v>
      </c>
      <c r="L7345" s="20">
        <v>228000</v>
      </c>
      <c r="M7345" s="19" t="s">
        <v>15954</v>
      </c>
      <c r="N7345" s="28" t="s">
        <v>15953</v>
      </c>
    </row>
    <row r="7346" spans="1:14" ht="30" x14ac:dyDescent="0.25">
      <c r="A7346" s="27" t="s">
        <v>6182</v>
      </c>
      <c r="B7346" s="19" t="s">
        <v>15943</v>
      </c>
      <c r="C7346" s="19" t="s">
        <v>15943</v>
      </c>
      <c r="D7346" s="38" t="s">
        <v>16220</v>
      </c>
      <c r="E7346" s="38" t="s">
        <v>7221</v>
      </c>
      <c r="F7346" s="41" t="s">
        <v>4151</v>
      </c>
      <c r="G7346" s="19" t="s">
        <v>949</v>
      </c>
      <c r="H7346" s="41">
        <v>2</v>
      </c>
      <c r="I7346" s="41">
        <v>3</v>
      </c>
      <c r="J7346" s="41">
        <v>10</v>
      </c>
      <c r="K7346" s="44">
        <v>1</v>
      </c>
      <c r="L7346" s="20">
        <v>228000</v>
      </c>
      <c r="M7346" s="19" t="s">
        <v>15954</v>
      </c>
      <c r="N7346" s="28" t="s">
        <v>15953</v>
      </c>
    </row>
    <row r="7347" spans="1:14" ht="30" x14ac:dyDescent="0.25">
      <c r="A7347" s="27" t="s">
        <v>6182</v>
      </c>
      <c r="B7347" s="19" t="s">
        <v>15943</v>
      </c>
      <c r="C7347" s="19" t="s">
        <v>15943</v>
      </c>
      <c r="D7347" s="38" t="s">
        <v>16220</v>
      </c>
      <c r="E7347" s="38" t="s">
        <v>7222</v>
      </c>
      <c r="F7347" s="41" t="s">
        <v>4151</v>
      </c>
      <c r="G7347" s="19" t="s">
        <v>949</v>
      </c>
      <c r="H7347" s="41">
        <v>2</v>
      </c>
      <c r="I7347" s="41">
        <v>3</v>
      </c>
      <c r="J7347" s="41">
        <v>10</v>
      </c>
      <c r="K7347" s="44">
        <v>1</v>
      </c>
      <c r="L7347" s="20">
        <v>456000</v>
      </c>
      <c r="M7347" s="19" t="s">
        <v>15954</v>
      </c>
      <c r="N7347" s="28" t="s">
        <v>15953</v>
      </c>
    </row>
    <row r="7348" spans="1:14" ht="30" x14ac:dyDescent="0.25">
      <c r="A7348" s="27" t="s">
        <v>6182</v>
      </c>
      <c r="B7348" s="19" t="s">
        <v>15943</v>
      </c>
      <c r="C7348" s="19" t="s">
        <v>15943</v>
      </c>
      <c r="D7348" s="38" t="s">
        <v>16220</v>
      </c>
      <c r="E7348" s="38" t="s">
        <v>7222</v>
      </c>
      <c r="F7348" s="41" t="s">
        <v>4151</v>
      </c>
      <c r="G7348" s="19" t="s">
        <v>949</v>
      </c>
      <c r="H7348" s="41">
        <v>2</v>
      </c>
      <c r="I7348" s="41">
        <v>3</v>
      </c>
      <c r="J7348" s="41">
        <v>10</v>
      </c>
      <c r="K7348" s="44">
        <v>1</v>
      </c>
      <c r="L7348" s="20">
        <v>456000</v>
      </c>
      <c r="M7348" s="19" t="s">
        <v>15954</v>
      </c>
      <c r="N7348" s="28" t="s">
        <v>15953</v>
      </c>
    </row>
    <row r="7349" spans="1:14" ht="30" x14ac:dyDescent="0.25">
      <c r="A7349" s="27" t="s">
        <v>6182</v>
      </c>
      <c r="B7349" s="19" t="s">
        <v>15943</v>
      </c>
      <c r="C7349" s="19" t="s">
        <v>15943</v>
      </c>
      <c r="D7349" s="38" t="s">
        <v>16220</v>
      </c>
      <c r="E7349" s="38" t="s">
        <v>7223</v>
      </c>
      <c r="F7349" s="41" t="s">
        <v>4151</v>
      </c>
      <c r="G7349" s="19" t="s">
        <v>949</v>
      </c>
      <c r="H7349" s="41">
        <v>2</v>
      </c>
      <c r="I7349" s="41">
        <v>3</v>
      </c>
      <c r="J7349" s="41">
        <v>10</v>
      </c>
      <c r="K7349" s="44">
        <v>1</v>
      </c>
      <c r="L7349" s="20">
        <v>304000</v>
      </c>
      <c r="M7349" s="19" t="s">
        <v>15954</v>
      </c>
      <c r="N7349" s="28" t="s">
        <v>15953</v>
      </c>
    </row>
    <row r="7350" spans="1:14" ht="30" x14ac:dyDescent="0.25">
      <c r="A7350" s="27" t="s">
        <v>6182</v>
      </c>
      <c r="B7350" s="19" t="s">
        <v>15943</v>
      </c>
      <c r="C7350" s="19" t="s">
        <v>15943</v>
      </c>
      <c r="D7350" s="38" t="s">
        <v>16220</v>
      </c>
      <c r="E7350" s="38" t="s">
        <v>7223</v>
      </c>
      <c r="F7350" s="41" t="s">
        <v>4151</v>
      </c>
      <c r="G7350" s="19" t="s">
        <v>949</v>
      </c>
      <c r="H7350" s="41">
        <v>2</v>
      </c>
      <c r="I7350" s="41">
        <v>3</v>
      </c>
      <c r="J7350" s="41">
        <v>10</v>
      </c>
      <c r="K7350" s="44">
        <v>1</v>
      </c>
      <c r="L7350" s="20">
        <v>304000</v>
      </c>
      <c r="M7350" s="19" t="s">
        <v>15954</v>
      </c>
      <c r="N7350" s="28" t="s">
        <v>15953</v>
      </c>
    </row>
    <row r="7351" spans="1:14" ht="30" x14ac:dyDescent="0.25">
      <c r="A7351" s="27" t="s">
        <v>6182</v>
      </c>
      <c r="B7351" s="19" t="s">
        <v>15943</v>
      </c>
      <c r="C7351" s="19" t="s">
        <v>15943</v>
      </c>
      <c r="D7351" s="38" t="s">
        <v>16220</v>
      </c>
      <c r="E7351" s="38" t="s">
        <v>7224</v>
      </c>
      <c r="F7351" s="41" t="s">
        <v>4151</v>
      </c>
      <c r="G7351" s="19" t="s">
        <v>949</v>
      </c>
      <c r="H7351" s="41">
        <v>2</v>
      </c>
      <c r="I7351" s="41">
        <v>3</v>
      </c>
      <c r="J7351" s="41">
        <v>10</v>
      </c>
      <c r="K7351" s="44">
        <v>1</v>
      </c>
      <c r="L7351" s="20">
        <v>152000</v>
      </c>
      <c r="M7351" s="19" t="s">
        <v>15954</v>
      </c>
      <c r="N7351" s="28" t="s">
        <v>15953</v>
      </c>
    </row>
    <row r="7352" spans="1:14" ht="30" x14ac:dyDescent="0.25">
      <c r="A7352" s="27" t="s">
        <v>6182</v>
      </c>
      <c r="B7352" s="19" t="s">
        <v>15943</v>
      </c>
      <c r="C7352" s="19" t="s">
        <v>15943</v>
      </c>
      <c r="D7352" s="38" t="s">
        <v>16220</v>
      </c>
      <c r="E7352" s="38" t="s">
        <v>7224</v>
      </c>
      <c r="F7352" s="41" t="s">
        <v>4151</v>
      </c>
      <c r="G7352" s="19" t="s">
        <v>949</v>
      </c>
      <c r="H7352" s="41">
        <v>2</v>
      </c>
      <c r="I7352" s="41">
        <v>3</v>
      </c>
      <c r="J7352" s="41">
        <v>10</v>
      </c>
      <c r="K7352" s="44">
        <v>1</v>
      </c>
      <c r="L7352" s="20">
        <v>152000</v>
      </c>
      <c r="M7352" s="19" t="s">
        <v>15954</v>
      </c>
      <c r="N7352" s="28" t="s">
        <v>15953</v>
      </c>
    </row>
    <row r="7353" spans="1:14" ht="30" x14ac:dyDescent="0.25">
      <c r="A7353" s="27" t="s">
        <v>6182</v>
      </c>
      <c r="B7353" s="19" t="s">
        <v>15943</v>
      </c>
      <c r="C7353" s="19" t="s">
        <v>15943</v>
      </c>
      <c r="D7353" s="38" t="s">
        <v>16220</v>
      </c>
      <c r="E7353" s="38" t="s">
        <v>7225</v>
      </c>
      <c r="F7353" s="41" t="s">
        <v>4151</v>
      </c>
      <c r="G7353" s="19" t="s">
        <v>949</v>
      </c>
      <c r="H7353" s="41">
        <v>2</v>
      </c>
      <c r="I7353" s="41">
        <v>3</v>
      </c>
      <c r="J7353" s="41">
        <v>10</v>
      </c>
      <c r="K7353" s="44">
        <v>1</v>
      </c>
      <c r="L7353" s="20">
        <v>2128000</v>
      </c>
      <c r="M7353" s="19" t="s">
        <v>15954</v>
      </c>
      <c r="N7353" s="28" t="s">
        <v>15953</v>
      </c>
    </row>
    <row r="7354" spans="1:14" ht="30" x14ac:dyDescent="0.25">
      <c r="A7354" s="27" t="s">
        <v>6182</v>
      </c>
      <c r="B7354" s="19" t="s">
        <v>15943</v>
      </c>
      <c r="C7354" s="19" t="s">
        <v>15943</v>
      </c>
      <c r="D7354" s="38" t="s">
        <v>16220</v>
      </c>
      <c r="E7354" s="38" t="s">
        <v>7226</v>
      </c>
      <c r="F7354" s="41" t="s">
        <v>4151</v>
      </c>
      <c r="G7354" s="19" t="s">
        <v>949</v>
      </c>
      <c r="H7354" s="41">
        <v>2</v>
      </c>
      <c r="I7354" s="41">
        <v>3</v>
      </c>
      <c r="J7354" s="41">
        <v>10</v>
      </c>
      <c r="K7354" s="44">
        <v>1</v>
      </c>
      <c r="L7354" s="20">
        <v>1748000</v>
      </c>
      <c r="M7354" s="19" t="s">
        <v>15954</v>
      </c>
      <c r="N7354" s="28" t="s">
        <v>15953</v>
      </c>
    </row>
    <row r="7355" spans="1:14" ht="30" x14ac:dyDescent="0.25">
      <c r="A7355" s="27" t="s">
        <v>6182</v>
      </c>
      <c r="B7355" s="19" t="s">
        <v>15943</v>
      </c>
      <c r="C7355" s="19" t="s">
        <v>15943</v>
      </c>
      <c r="D7355" s="38" t="s">
        <v>16220</v>
      </c>
      <c r="E7355" s="38" t="s">
        <v>7226</v>
      </c>
      <c r="F7355" s="41" t="s">
        <v>4151</v>
      </c>
      <c r="G7355" s="19" t="s">
        <v>949</v>
      </c>
      <c r="H7355" s="41">
        <v>2</v>
      </c>
      <c r="I7355" s="41">
        <v>3</v>
      </c>
      <c r="J7355" s="41">
        <v>10</v>
      </c>
      <c r="K7355" s="44">
        <v>1</v>
      </c>
      <c r="L7355" s="20">
        <v>1748000</v>
      </c>
      <c r="M7355" s="19" t="s">
        <v>15954</v>
      </c>
      <c r="N7355" s="28" t="s">
        <v>15953</v>
      </c>
    </row>
    <row r="7356" spans="1:14" ht="30" x14ac:dyDescent="0.25">
      <c r="A7356" s="27" t="s">
        <v>6182</v>
      </c>
      <c r="B7356" s="19" t="s">
        <v>15943</v>
      </c>
      <c r="C7356" s="19" t="s">
        <v>15943</v>
      </c>
      <c r="D7356" s="38" t="s">
        <v>16220</v>
      </c>
      <c r="E7356" s="38" t="s">
        <v>7227</v>
      </c>
      <c r="F7356" s="41" t="s">
        <v>4151</v>
      </c>
      <c r="G7356" s="19" t="s">
        <v>949</v>
      </c>
      <c r="H7356" s="41">
        <v>2</v>
      </c>
      <c r="I7356" s="41">
        <v>3</v>
      </c>
      <c r="J7356" s="41">
        <v>10</v>
      </c>
      <c r="K7356" s="44">
        <v>1</v>
      </c>
      <c r="L7356" s="20">
        <v>1748000</v>
      </c>
      <c r="M7356" s="19" t="s">
        <v>15954</v>
      </c>
      <c r="N7356" s="28" t="s">
        <v>15953</v>
      </c>
    </row>
    <row r="7357" spans="1:14" ht="30" x14ac:dyDescent="0.25">
      <c r="A7357" s="27" t="s">
        <v>6182</v>
      </c>
      <c r="B7357" s="19" t="s">
        <v>15943</v>
      </c>
      <c r="C7357" s="19" t="s">
        <v>15943</v>
      </c>
      <c r="D7357" s="38" t="s">
        <v>16220</v>
      </c>
      <c r="E7357" s="38" t="s">
        <v>7227</v>
      </c>
      <c r="F7357" s="41" t="s">
        <v>4151</v>
      </c>
      <c r="G7357" s="19" t="s">
        <v>949</v>
      </c>
      <c r="H7357" s="41">
        <v>2</v>
      </c>
      <c r="I7357" s="41">
        <v>3</v>
      </c>
      <c r="J7357" s="41">
        <v>10</v>
      </c>
      <c r="K7357" s="44">
        <v>1</v>
      </c>
      <c r="L7357" s="20">
        <v>1748000</v>
      </c>
      <c r="M7357" s="19" t="s">
        <v>15954</v>
      </c>
      <c r="N7357" s="28" t="s">
        <v>15953</v>
      </c>
    </row>
    <row r="7358" spans="1:14" ht="30" x14ac:dyDescent="0.25">
      <c r="A7358" s="27" t="s">
        <v>6182</v>
      </c>
      <c r="B7358" s="19" t="s">
        <v>15943</v>
      </c>
      <c r="C7358" s="19" t="s">
        <v>15943</v>
      </c>
      <c r="D7358" s="38" t="s">
        <v>16220</v>
      </c>
      <c r="E7358" s="38" t="s">
        <v>7228</v>
      </c>
      <c r="F7358" s="41" t="s">
        <v>4151</v>
      </c>
      <c r="G7358" s="19" t="s">
        <v>949</v>
      </c>
      <c r="H7358" s="41">
        <v>2</v>
      </c>
      <c r="I7358" s="41">
        <v>3</v>
      </c>
      <c r="J7358" s="41">
        <v>10</v>
      </c>
      <c r="K7358" s="44">
        <v>1</v>
      </c>
      <c r="L7358" s="20">
        <v>38000</v>
      </c>
      <c r="M7358" s="19" t="s">
        <v>15954</v>
      </c>
      <c r="N7358" s="28" t="s">
        <v>15953</v>
      </c>
    </row>
    <row r="7359" spans="1:14" ht="30" x14ac:dyDescent="0.25">
      <c r="A7359" s="27" t="s">
        <v>6182</v>
      </c>
      <c r="B7359" s="19" t="s">
        <v>15943</v>
      </c>
      <c r="C7359" s="19" t="s">
        <v>15943</v>
      </c>
      <c r="D7359" s="38" t="s">
        <v>16220</v>
      </c>
      <c r="E7359" s="38" t="s">
        <v>7228</v>
      </c>
      <c r="F7359" s="41" t="s">
        <v>4151</v>
      </c>
      <c r="G7359" s="19" t="s">
        <v>949</v>
      </c>
      <c r="H7359" s="41">
        <v>2</v>
      </c>
      <c r="I7359" s="41">
        <v>3</v>
      </c>
      <c r="J7359" s="41">
        <v>10</v>
      </c>
      <c r="K7359" s="44">
        <v>1</v>
      </c>
      <c r="L7359" s="20">
        <v>38000</v>
      </c>
      <c r="M7359" s="19" t="s">
        <v>15954</v>
      </c>
      <c r="N7359" s="28" t="s">
        <v>15953</v>
      </c>
    </row>
    <row r="7360" spans="1:14" ht="30" x14ac:dyDescent="0.25">
      <c r="A7360" s="27" t="s">
        <v>6182</v>
      </c>
      <c r="B7360" s="19" t="s">
        <v>15943</v>
      </c>
      <c r="C7360" s="19" t="s">
        <v>15943</v>
      </c>
      <c r="D7360" s="38" t="s">
        <v>16220</v>
      </c>
      <c r="E7360" s="38" t="s">
        <v>7228</v>
      </c>
      <c r="F7360" s="41" t="s">
        <v>4151</v>
      </c>
      <c r="G7360" s="19" t="s">
        <v>949</v>
      </c>
      <c r="H7360" s="41">
        <v>2</v>
      </c>
      <c r="I7360" s="41">
        <v>3</v>
      </c>
      <c r="J7360" s="41">
        <v>10</v>
      </c>
      <c r="K7360" s="44">
        <v>1</v>
      </c>
      <c r="L7360" s="20">
        <v>38000</v>
      </c>
      <c r="M7360" s="19" t="s">
        <v>15954</v>
      </c>
      <c r="N7360" s="28" t="s">
        <v>15953</v>
      </c>
    </row>
    <row r="7361" spans="1:14" ht="30" x14ac:dyDescent="0.25">
      <c r="A7361" s="27" t="s">
        <v>6182</v>
      </c>
      <c r="B7361" s="19" t="s">
        <v>15943</v>
      </c>
      <c r="C7361" s="19" t="s">
        <v>15943</v>
      </c>
      <c r="D7361" s="38" t="s">
        <v>16220</v>
      </c>
      <c r="E7361" s="38" t="s">
        <v>7228</v>
      </c>
      <c r="F7361" s="41" t="s">
        <v>4151</v>
      </c>
      <c r="G7361" s="19" t="s">
        <v>949</v>
      </c>
      <c r="H7361" s="41">
        <v>2</v>
      </c>
      <c r="I7361" s="41">
        <v>3</v>
      </c>
      <c r="J7361" s="41">
        <v>10</v>
      </c>
      <c r="K7361" s="44">
        <v>1</v>
      </c>
      <c r="L7361" s="20">
        <v>38000</v>
      </c>
      <c r="M7361" s="19" t="s">
        <v>15954</v>
      </c>
      <c r="N7361" s="28" t="s">
        <v>15953</v>
      </c>
    </row>
    <row r="7362" spans="1:14" ht="30" x14ac:dyDescent="0.25">
      <c r="A7362" s="27" t="s">
        <v>6182</v>
      </c>
      <c r="B7362" s="19" t="s">
        <v>15943</v>
      </c>
      <c r="C7362" s="19" t="s">
        <v>15943</v>
      </c>
      <c r="D7362" s="38" t="s">
        <v>16220</v>
      </c>
      <c r="E7362" s="38" t="s">
        <v>7229</v>
      </c>
      <c r="F7362" s="41" t="s">
        <v>4151</v>
      </c>
      <c r="G7362" s="19" t="s">
        <v>949</v>
      </c>
      <c r="H7362" s="41">
        <v>2</v>
      </c>
      <c r="I7362" s="41">
        <v>3</v>
      </c>
      <c r="J7362" s="41">
        <v>10</v>
      </c>
      <c r="K7362" s="44">
        <v>1</v>
      </c>
      <c r="L7362" s="20">
        <v>1444000</v>
      </c>
      <c r="M7362" s="19" t="s">
        <v>15954</v>
      </c>
      <c r="N7362" s="28" t="s">
        <v>15953</v>
      </c>
    </row>
    <row r="7363" spans="1:14" ht="30" x14ac:dyDescent="0.25">
      <c r="A7363" s="27" t="s">
        <v>6182</v>
      </c>
      <c r="B7363" s="19" t="s">
        <v>15943</v>
      </c>
      <c r="C7363" s="19" t="s">
        <v>15943</v>
      </c>
      <c r="D7363" s="38" t="s">
        <v>16220</v>
      </c>
      <c r="E7363" s="38" t="s">
        <v>7230</v>
      </c>
      <c r="F7363" s="41" t="s">
        <v>4151</v>
      </c>
      <c r="G7363" s="19" t="s">
        <v>949</v>
      </c>
      <c r="H7363" s="41">
        <v>2</v>
      </c>
      <c r="I7363" s="41">
        <v>3</v>
      </c>
      <c r="J7363" s="41">
        <v>10</v>
      </c>
      <c r="K7363" s="44">
        <v>1</v>
      </c>
      <c r="L7363" s="20">
        <v>38000</v>
      </c>
      <c r="M7363" s="19" t="s">
        <v>15954</v>
      </c>
      <c r="N7363" s="28" t="s">
        <v>15953</v>
      </c>
    </row>
    <row r="7364" spans="1:14" ht="30" x14ac:dyDescent="0.25">
      <c r="A7364" s="27" t="s">
        <v>6182</v>
      </c>
      <c r="B7364" s="19" t="s">
        <v>15943</v>
      </c>
      <c r="C7364" s="19" t="s">
        <v>15943</v>
      </c>
      <c r="D7364" s="38" t="s">
        <v>16220</v>
      </c>
      <c r="E7364" s="38" t="s">
        <v>7230</v>
      </c>
      <c r="F7364" s="41" t="s">
        <v>4151</v>
      </c>
      <c r="G7364" s="19" t="s">
        <v>949</v>
      </c>
      <c r="H7364" s="41">
        <v>2</v>
      </c>
      <c r="I7364" s="41">
        <v>3</v>
      </c>
      <c r="J7364" s="41">
        <v>10</v>
      </c>
      <c r="K7364" s="44">
        <v>1</v>
      </c>
      <c r="L7364" s="20">
        <v>38000</v>
      </c>
      <c r="M7364" s="19" t="s">
        <v>15954</v>
      </c>
      <c r="N7364" s="28" t="s">
        <v>15953</v>
      </c>
    </row>
    <row r="7365" spans="1:14" ht="30" x14ac:dyDescent="0.25">
      <c r="A7365" s="27" t="s">
        <v>6182</v>
      </c>
      <c r="B7365" s="19" t="s">
        <v>15943</v>
      </c>
      <c r="C7365" s="19" t="s">
        <v>15943</v>
      </c>
      <c r="D7365" s="38" t="s">
        <v>16220</v>
      </c>
      <c r="E7365" s="38" t="s">
        <v>7230</v>
      </c>
      <c r="F7365" s="41" t="s">
        <v>4151</v>
      </c>
      <c r="G7365" s="19" t="s">
        <v>949</v>
      </c>
      <c r="H7365" s="41">
        <v>2</v>
      </c>
      <c r="I7365" s="41">
        <v>3</v>
      </c>
      <c r="J7365" s="41">
        <v>10</v>
      </c>
      <c r="K7365" s="44">
        <v>1</v>
      </c>
      <c r="L7365" s="20">
        <v>38000</v>
      </c>
      <c r="M7365" s="19" t="s">
        <v>15954</v>
      </c>
      <c r="N7365" s="28" t="s">
        <v>15953</v>
      </c>
    </row>
    <row r="7366" spans="1:14" ht="30" x14ac:dyDescent="0.25">
      <c r="A7366" s="27" t="s">
        <v>6182</v>
      </c>
      <c r="B7366" s="19" t="s">
        <v>15943</v>
      </c>
      <c r="C7366" s="19" t="s">
        <v>15943</v>
      </c>
      <c r="D7366" s="38" t="s">
        <v>16220</v>
      </c>
      <c r="E7366" s="38" t="s">
        <v>7230</v>
      </c>
      <c r="F7366" s="41" t="s">
        <v>4151</v>
      </c>
      <c r="G7366" s="19" t="s">
        <v>949</v>
      </c>
      <c r="H7366" s="41">
        <v>2</v>
      </c>
      <c r="I7366" s="41">
        <v>3</v>
      </c>
      <c r="J7366" s="41">
        <v>10</v>
      </c>
      <c r="K7366" s="44">
        <v>1</v>
      </c>
      <c r="L7366" s="20">
        <v>38000</v>
      </c>
      <c r="M7366" s="19" t="s">
        <v>15954</v>
      </c>
      <c r="N7366" s="28" t="s">
        <v>15953</v>
      </c>
    </row>
    <row r="7367" spans="1:14" ht="30" x14ac:dyDescent="0.25">
      <c r="A7367" s="27" t="s">
        <v>6182</v>
      </c>
      <c r="B7367" s="19" t="s">
        <v>15943</v>
      </c>
      <c r="C7367" s="19" t="s">
        <v>15943</v>
      </c>
      <c r="D7367" s="38" t="s">
        <v>16220</v>
      </c>
      <c r="E7367" s="38" t="s">
        <v>7230</v>
      </c>
      <c r="F7367" s="41" t="s">
        <v>4151</v>
      </c>
      <c r="G7367" s="19" t="s">
        <v>949</v>
      </c>
      <c r="H7367" s="41">
        <v>2</v>
      </c>
      <c r="I7367" s="41">
        <v>3</v>
      </c>
      <c r="J7367" s="41">
        <v>10</v>
      </c>
      <c r="K7367" s="44">
        <v>1</v>
      </c>
      <c r="L7367" s="20">
        <v>38000</v>
      </c>
      <c r="M7367" s="19" t="s">
        <v>15954</v>
      </c>
      <c r="N7367" s="28" t="s">
        <v>15953</v>
      </c>
    </row>
    <row r="7368" spans="1:14" ht="30" x14ac:dyDescent="0.25">
      <c r="A7368" s="27" t="s">
        <v>6182</v>
      </c>
      <c r="B7368" s="19" t="s">
        <v>15943</v>
      </c>
      <c r="C7368" s="19" t="s">
        <v>15943</v>
      </c>
      <c r="D7368" s="38" t="s">
        <v>16220</v>
      </c>
      <c r="E7368" s="38" t="s">
        <v>7230</v>
      </c>
      <c r="F7368" s="41" t="s">
        <v>4151</v>
      </c>
      <c r="G7368" s="19" t="s">
        <v>949</v>
      </c>
      <c r="H7368" s="41">
        <v>2</v>
      </c>
      <c r="I7368" s="41">
        <v>3</v>
      </c>
      <c r="J7368" s="41">
        <v>10</v>
      </c>
      <c r="K7368" s="44">
        <v>1</v>
      </c>
      <c r="L7368" s="20">
        <v>38000</v>
      </c>
      <c r="M7368" s="19" t="s">
        <v>15954</v>
      </c>
      <c r="N7368" s="28" t="s">
        <v>15953</v>
      </c>
    </row>
    <row r="7369" spans="1:14" ht="30" x14ac:dyDescent="0.25">
      <c r="A7369" s="27" t="s">
        <v>6182</v>
      </c>
      <c r="B7369" s="19" t="s">
        <v>15943</v>
      </c>
      <c r="C7369" s="19" t="s">
        <v>15943</v>
      </c>
      <c r="D7369" s="38" t="s">
        <v>16220</v>
      </c>
      <c r="E7369" s="38" t="s">
        <v>7230</v>
      </c>
      <c r="F7369" s="41" t="s">
        <v>4151</v>
      </c>
      <c r="G7369" s="19" t="s">
        <v>949</v>
      </c>
      <c r="H7369" s="41">
        <v>2</v>
      </c>
      <c r="I7369" s="41">
        <v>3</v>
      </c>
      <c r="J7369" s="41">
        <v>10</v>
      </c>
      <c r="K7369" s="44">
        <v>1</v>
      </c>
      <c r="L7369" s="20">
        <v>38000</v>
      </c>
      <c r="M7369" s="19" t="s">
        <v>15954</v>
      </c>
      <c r="N7369" s="28" t="s">
        <v>15953</v>
      </c>
    </row>
    <row r="7370" spans="1:14" ht="30" x14ac:dyDescent="0.25">
      <c r="A7370" s="27" t="s">
        <v>6182</v>
      </c>
      <c r="B7370" s="19" t="s">
        <v>15943</v>
      </c>
      <c r="C7370" s="19" t="s">
        <v>15943</v>
      </c>
      <c r="D7370" s="38" t="s">
        <v>16220</v>
      </c>
      <c r="E7370" s="38" t="s">
        <v>7231</v>
      </c>
      <c r="F7370" s="41" t="s">
        <v>4151</v>
      </c>
      <c r="G7370" s="19" t="s">
        <v>949</v>
      </c>
      <c r="H7370" s="41">
        <v>2</v>
      </c>
      <c r="I7370" s="41">
        <v>3</v>
      </c>
      <c r="J7370" s="41">
        <v>10</v>
      </c>
      <c r="K7370" s="44">
        <v>1</v>
      </c>
      <c r="L7370" s="20">
        <v>912000</v>
      </c>
      <c r="M7370" s="19" t="s">
        <v>15954</v>
      </c>
      <c r="N7370" s="28" t="s">
        <v>15953</v>
      </c>
    </row>
    <row r="7371" spans="1:14" ht="30" x14ac:dyDescent="0.25">
      <c r="A7371" s="27" t="s">
        <v>6182</v>
      </c>
      <c r="B7371" s="19" t="s">
        <v>15943</v>
      </c>
      <c r="C7371" s="19" t="s">
        <v>15943</v>
      </c>
      <c r="D7371" s="38" t="s">
        <v>16220</v>
      </c>
      <c r="E7371" s="38" t="s">
        <v>7231</v>
      </c>
      <c r="F7371" s="41" t="s">
        <v>4151</v>
      </c>
      <c r="G7371" s="19" t="s">
        <v>949</v>
      </c>
      <c r="H7371" s="41">
        <v>2</v>
      </c>
      <c r="I7371" s="41">
        <v>3</v>
      </c>
      <c r="J7371" s="41">
        <v>10</v>
      </c>
      <c r="K7371" s="44">
        <v>1</v>
      </c>
      <c r="L7371" s="20">
        <v>912000</v>
      </c>
      <c r="M7371" s="19" t="s">
        <v>15954</v>
      </c>
      <c r="N7371" s="28" t="s">
        <v>15953</v>
      </c>
    </row>
    <row r="7372" spans="1:14" ht="30" x14ac:dyDescent="0.25">
      <c r="A7372" s="27" t="s">
        <v>6182</v>
      </c>
      <c r="B7372" s="19" t="s">
        <v>15943</v>
      </c>
      <c r="C7372" s="19" t="s">
        <v>15943</v>
      </c>
      <c r="D7372" s="38" t="s">
        <v>16220</v>
      </c>
      <c r="E7372" s="38" t="s">
        <v>7232</v>
      </c>
      <c r="F7372" s="41" t="s">
        <v>4151</v>
      </c>
      <c r="G7372" s="19" t="s">
        <v>949</v>
      </c>
      <c r="H7372" s="41">
        <v>2</v>
      </c>
      <c r="I7372" s="41">
        <v>3</v>
      </c>
      <c r="J7372" s="41">
        <v>10</v>
      </c>
      <c r="K7372" s="44">
        <v>1</v>
      </c>
      <c r="L7372" s="20">
        <v>228000</v>
      </c>
      <c r="M7372" s="19" t="s">
        <v>15954</v>
      </c>
      <c r="N7372" s="28" t="s">
        <v>15953</v>
      </c>
    </row>
    <row r="7373" spans="1:14" ht="30" x14ac:dyDescent="0.25">
      <c r="A7373" s="27" t="s">
        <v>6182</v>
      </c>
      <c r="B7373" s="19" t="s">
        <v>15943</v>
      </c>
      <c r="C7373" s="19" t="s">
        <v>15943</v>
      </c>
      <c r="D7373" s="38" t="s">
        <v>16220</v>
      </c>
      <c r="E7373" s="38" t="s">
        <v>7233</v>
      </c>
      <c r="F7373" s="41" t="s">
        <v>4151</v>
      </c>
      <c r="G7373" s="19" t="s">
        <v>949</v>
      </c>
      <c r="H7373" s="41">
        <v>2</v>
      </c>
      <c r="I7373" s="41">
        <v>3</v>
      </c>
      <c r="J7373" s="41">
        <v>10</v>
      </c>
      <c r="K7373" s="44">
        <v>1</v>
      </c>
      <c r="L7373" s="20">
        <v>76000</v>
      </c>
      <c r="M7373" s="19" t="s">
        <v>15954</v>
      </c>
      <c r="N7373" s="28" t="s">
        <v>15953</v>
      </c>
    </row>
    <row r="7374" spans="1:14" ht="30" x14ac:dyDescent="0.25">
      <c r="A7374" s="27" t="s">
        <v>6182</v>
      </c>
      <c r="B7374" s="19" t="s">
        <v>15943</v>
      </c>
      <c r="C7374" s="19" t="s">
        <v>15943</v>
      </c>
      <c r="D7374" s="38" t="s">
        <v>16220</v>
      </c>
      <c r="E7374" s="38" t="s">
        <v>7234</v>
      </c>
      <c r="F7374" s="41" t="s">
        <v>4151</v>
      </c>
      <c r="G7374" s="19" t="s">
        <v>949</v>
      </c>
      <c r="H7374" s="41">
        <v>2</v>
      </c>
      <c r="I7374" s="41">
        <v>3</v>
      </c>
      <c r="J7374" s="41">
        <v>10</v>
      </c>
      <c r="K7374" s="44">
        <v>1</v>
      </c>
      <c r="L7374" s="20">
        <v>304000</v>
      </c>
      <c r="M7374" s="19" t="s">
        <v>15954</v>
      </c>
      <c r="N7374" s="28" t="s">
        <v>15953</v>
      </c>
    </row>
    <row r="7375" spans="1:14" ht="30" x14ac:dyDescent="0.25">
      <c r="A7375" s="27" t="s">
        <v>6182</v>
      </c>
      <c r="B7375" s="19" t="s">
        <v>15943</v>
      </c>
      <c r="C7375" s="19" t="s">
        <v>15943</v>
      </c>
      <c r="D7375" s="38" t="s">
        <v>16220</v>
      </c>
      <c r="E7375" s="38" t="s">
        <v>7235</v>
      </c>
      <c r="F7375" s="41" t="s">
        <v>4151</v>
      </c>
      <c r="G7375" s="19" t="s">
        <v>949</v>
      </c>
      <c r="H7375" s="41">
        <v>2</v>
      </c>
      <c r="I7375" s="41">
        <v>3</v>
      </c>
      <c r="J7375" s="41">
        <v>10</v>
      </c>
      <c r="K7375" s="44">
        <v>1</v>
      </c>
      <c r="L7375" s="20">
        <v>1292000</v>
      </c>
      <c r="M7375" s="19" t="s">
        <v>15954</v>
      </c>
      <c r="N7375" s="28" t="s">
        <v>15953</v>
      </c>
    </row>
    <row r="7376" spans="1:14" ht="30" x14ac:dyDescent="0.25">
      <c r="A7376" s="27" t="s">
        <v>6182</v>
      </c>
      <c r="B7376" s="19" t="s">
        <v>15943</v>
      </c>
      <c r="C7376" s="19" t="s">
        <v>15943</v>
      </c>
      <c r="D7376" s="38" t="s">
        <v>16220</v>
      </c>
      <c r="E7376" s="38" t="s">
        <v>7236</v>
      </c>
      <c r="F7376" s="41" t="s">
        <v>4151</v>
      </c>
      <c r="G7376" s="19" t="s">
        <v>949</v>
      </c>
      <c r="H7376" s="41">
        <v>2</v>
      </c>
      <c r="I7376" s="41">
        <v>3</v>
      </c>
      <c r="J7376" s="41">
        <v>10</v>
      </c>
      <c r="K7376" s="44">
        <v>1</v>
      </c>
      <c r="L7376" s="20">
        <v>608000</v>
      </c>
      <c r="M7376" s="19" t="s">
        <v>15954</v>
      </c>
      <c r="N7376" s="28" t="s">
        <v>15953</v>
      </c>
    </row>
    <row r="7377" spans="1:14" ht="30" x14ac:dyDescent="0.25">
      <c r="A7377" s="27" t="s">
        <v>6182</v>
      </c>
      <c r="B7377" s="19" t="s">
        <v>15943</v>
      </c>
      <c r="C7377" s="19" t="s">
        <v>15943</v>
      </c>
      <c r="D7377" s="38" t="s">
        <v>16220</v>
      </c>
      <c r="E7377" s="38" t="s">
        <v>7236</v>
      </c>
      <c r="F7377" s="41" t="s">
        <v>4151</v>
      </c>
      <c r="G7377" s="19" t="s">
        <v>949</v>
      </c>
      <c r="H7377" s="41">
        <v>2</v>
      </c>
      <c r="I7377" s="41">
        <v>3</v>
      </c>
      <c r="J7377" s="41">
        <v>10</v>
      </c>
      <c r="K7377" s="44">
        <v>1</v>
      </c>
      <c r="L7377" s="20">
        <v>532000</v>
      </c>
      <c r="M7377" s="19" t="s">
        <v>15954</v>
      </c>
      <c r="N7377" s="28" t="s">
        <v>15953</v>
      </c>
    </row>
    <row r="7378" spans="1:14" ht="30" x14ac:dyDescent="0.25">
      <c r="A7378" s="27" t="s">
        <v>6182</v>
      </c>
      <c r="B7378" s="19" t="s">
        <v>15943</v>
      </c>
      <c r="C7378" s="19" t="s">
        <v>15943</v>
      </c>
      <c r="D7378" s="38" t="s">
        <v>16220</v>
      </c>
      <c r="E7378" s="38" t="s">
        <v>7236</v>
      </c>
      <c r="F7378" s="41" t="s">
        <v>4151</v>
      </c>
      <c r="G7378" s="19" t="s">
        <v>949</v>
      </c>
      <c r="H7378" s="41">
        <v>2</v>
      </c>
      <c r="I7378" s="41">
        <v>3</v>
      </c>
      <c r="J7378" s="41">
        <v>10</v>
      </c>
      <c r="K7378" s="44">
        <v>1</v>
      </c>
      <c r="L7378" s="20">
        <v>532000</v>
      </c>
      <c r="M7378" s="19" t="s">
        <v>15954</v>
      </c>
      <c r="N7378" s="28" t="s">
        <v>15953</v>
      </c>
    </row>
    <row r="7379" spans="1:14" ht="30" x14ac:dyDescent="0.25">
      <c r="A7379" s="27" t="s">
        <v>6182</v>
      </c>
      <c r="B7379" s="19" t="s">
        <v>15943</v>
      </c>
      <c r="C7379" s="19" t="s">
        <v>15943</v>
      </c>
      <c r="D7379" s="38" t="s">
        <v>16220</v>
      </c>
      <c r="E7379" s="38" t="s">
        <v>7237</v>
      </c>
      <c r="F7379" s="41" t="s">
        <v>4151</v>
      </c>
      <c r="G7379" s="19" t="s">
        <v>949</v>
      </c>
      <c r="H7379" s="41">
        <v>2</v>
      </c>
      <c r="I7379" s="41">
        <v>3</v>
      </c>
      <c r="J7379" s="41">
        <v>10</v>
      </c>
      <c r="K7379" s="44">
        <v>1</v>
      </c>
      <c r="L7379" s="20">
        <v>1064000</v>
      </c>
      <c r="M7379" s="19" t="s">
        <v>15954</v>
      </c>
      <c r="N7379" s="28" t="s">
        <v>15953</v>
      </c>
    </row>
    <row r="7380" spans="1:14" ht="30" x14ac:dyDescent="0.25">
      <c r="A7380" s="27" t="s">
        <v>6182</v>
      </c>
      <c r="B7380" s="19" t="s">
        <v>15943</v>
      </c>
      <c r="C7380" s="19" t="s">
        <v>15943</v>
      </c>
      <c r="D7380" s="38" t="s">
        <v>16220</v>
      </c>
      <c r="E7380" s="38" t="s">
        <v>7238</v>
      </c>
      <c r="F7380" s="41" t="s">
        <v>4151</v>
      </c>
      <c r="G7380" s="19" t="s">
        <v>949</v>
      </c>
      <c r="H7380" s="41">
        <v>2</v>
      </c>
      <c r="I7380" s="41">
        <v>3</v>
      </c>
      <c r="J7380" s="41">
        <v>10</v>
      </c>
      <c r="K7380" s="44">
        <v>1</v>
      </c>
      <c r="L7380" s="20">
        <v>304000</v>
      </c>
      <c r="M7380" s="19" t="s">
        <v>15954</v>
      </c>
      <c r="N7380" s="28" t="s">
        <v>15953</v>
      </c>
    </row>
    <row r="7381" spans="1:14" ht="45" x14ac:dyDescent="0.25">
      <c r="A7381" s="27" t="s">
        <v>6182</v>
      </c>
      <c r="B7381" s="19" t="s">
        <v>15943</v>
      </c>
      <c r="C7381" s="19" t="s">
        <v>15943</v>
      </c>
      <c r="D7381" s="38" t="s">
        <v>16220</v>
      </c>
      <c r="E7381" s="38" t="s">
        <v>7239</v>
      </c>
      <c r="F7381" s="41" t="s">
        <v>4151</v>
      </c>
      <c r="G7381" s="19" t="s">
        <v>949</v>
      </c>
      <c r="H7381" s="41">
        <v>2</v>
      </c>
      <c r="I7381" s="41">
        <v>3</v>
      </c>
      <c r="J7381" s="41">
        <v>10</v>
      </c>
      <c r="K7381" s="44">
        <v>1</v>
      </c>
      <c r="L7381" s="20">
        <v>1064000</v>
      </c>
      <c r="M7381" s="19" t="s">
        <v>15954</v>
      </c>
      <c r="N7381" s="28" t="s">
        <v>15953</v>
      </c>
    </row>
    <row r="7382" spans="1:14" ht="30" x14ac:dyDescent="0.25">
      <c r="A7382" s="27" t="s">
        <v>6182</v>
      </c>
      <c r="B7382" s="19" t="s">
        <v>15943</v>
      </c>
      <c r="C7382" s="19" t="s">
        <v>15943</v>
      </c>
      <c r="D7382" s="38" t="s">
        <v>16220</v>
      </c>
      <c r="E7382" s="38" t="s">
        <v>7240</v>
      </c>
      <c r="F7382" s="41" t="s">
        <v>4151</v>
      </c>
      <c r="G7382" s="19" t="s">
        <v>949</v>
      </c>
      <c r="H7382" s="41">
        <v>2</v>
      </c>
      <c r="I7382" s="41">
        <v>3</v>
      </c>
      <c r="J7382" s="41">
        <v>10</v>
      </c>
      <c r="K7382" s="44">
        <v>1</v>
      </c>
      <c r="L7382" s="20">
        <v>1064000</v>
      </c>
      <c r="M7382" s="19" t="s">
        <v>15954</v>
      </c>
      <c r="N7382" s="28" t="s">
        <v>15953</v>
      </c>
    </row>
    <row r="7383" spans="1:14" ht="30" x14ac:dyDescent="0.25">
      <c r="A7383" s="27" t="s">
        <v>6182</v>
      </c>
      <c r="B7383" s="19" t="s">
        <v>15943</v>
      </c>
      <c r="C7383" s="19" t="s">
        <v>15943</v>
      </c>
      <c r="D7383" s="38" t="s">
        <v>16220</v>
      </c>
      <c r="E7383" s="38" t="s">
        <v>7240</v>
      </c>
      <c r="F7383" s="41" t="s">
        <v>4151</v>
      </c>
      <c r="G7383" s="19" t="s">
        <v>949</v>
      </c>
      <c r="H7383" s="41">
        <v>2</v>
      </c>
      <c r="I7383" s="41">
        <v>3</v>
      </c>
      <c r="J7383" s="41">
        <v>10</v>
      </c>
      <c r="K7383" s="44">
        <v>1</v>
      </c>
      <c r="L7383" s="20">
        <v>1064000</v>
      </c>
      <c r="M7383" s="19" t="s">
        <v>15954</v>
      </c>
      <c r="N7383" s="28" t="s">
        <v>15953</v>
      </c>
    </row>
    <row r="7384" spans="1:14" ht="30" x14ac:dyDescent="0.25">
      <c r="A7384" s="27" t="s">
        <v>6182</v>
      </c>
      <c r="B7384" s="19" t="s">
        <v>15943</v>
      </c>
      <c r="C7384" s="19" t="s">
        <v>15943</v>
      </c>
      <c r="D7384" s="38" t="s">
        <v>16220</v>
      </c>
      <c r="E7384" s="38" t="s">
        <v>7241</v>
      </c>
      <c r="F7384" s="41" t="s">
        <v>4151</v>
      </c>
      <c r="G7384" s="19" t="s">
        <v>949</v>
      </c>
      <c r="H7384" s="41">
        <v>2</v>
      </c>
      <c r="I7384" s="41">
        <v>3</v>
      </c>
      <c r="J7384" s="41">
        <v>10</v>
      </c>
      <c r="K7384" s="44">
        <v>1</v>
      </c>
      <c r="L7384" s="20">
        <v>380000</v>
      </c>
      <c r="M7384" s="19" t="s">
        <v>15954</v>
      </c>
      <c r="N7384" s="28" t="s">
        <v>15953</v>
      </c>
    </row>
    <row r="7385" spans="1:14" ht="45" x14ac:dyDescent="0.25">
      <c r="A7385" s="27" t="s">
        <v>6182</v>
      </c>
      <c r="B7385" s="19" t="s">
        <v>15943</v>
      </c>
      <c r="C7385" s="19" t="s">
        <v>15943</v>
      </c>
      <c r="D7385" s="38" t="s">
        <v>16220</v>
      </c>
      <c r="E7385" s="38" t="s">
        <v>7242</v>
      </c>
      <c r="F7385" s="41" t="s">
        <v>4151</v>
      </c>
      <c r="G7385" s="19" t="s">
        <v>949</v>
      </c>
      <c r="H7385" s="41">
        <v>2</v>
      </c>
      <c r="I7385" s="41">
        <v>3</v>
      </c>
      <c r="J7385" s="41">
        <v>10</v>
      </c>
      <c r="K7385" s="44">
        <v>1</v>
      </c>
      <c r="L7385" s="20">
        <v>304000</v>
      </c>
      <c r="M7385" s="19" t="s">
        <v>15954</v>
      </c>
      <c r="N7385" s="28" t="s">
        <v>15953</v>
      </c>
    </row>
    <row r="7386" spans="1:14" ht="30" x14ac:dyDescent="0.25">
      <c r="A7386" s="27" t="s">
        <v>6182</v>
      </c>
      <c r="B7386" s="19" t="s">
        <v>15943</v>
      </c>
      <c r="C7386" s="19" t="s">
        <v>15943</v>
      </c>
      <c r="D7386" s="38" t="s">
        <v>16220</v>
      </c>
      <c r="E7386" s="38" t="s">
        <v>7243</v>
      </c>
      <c r="F7386" s="41" t="s">
        <v>4151</v>
      </c>
      <c r="G7386" s="19" t="s">
        <v>949</v>
      </c>
      <c r="H7386" s="41">
        <v>2</v>
      </c>
      <c r="I7386" s="41">
        <v>3</v>
      </c>
      <c r="J7386" s="41">
        <v>10</v>
      </c>
      <c r="K7386" s="44">
        <v>1</v>
      </c>
      <c r="L7386" s="20">
        <v>988000</v>
      </c>
      <c r="M7386" s="19" t="s">
        <v>15954</v>
      </c>
      <c r="N7386" s="28" t="s">
        <v>15953</v>
      </c>
    </row>
    <row r="7387" spans="1:14" ht="45" x14ac:dyDescent="0.25">
      <c r="A7387" s="27" t="s">
        <v>6182</v>
      </c>
      <c r="B7387" s="19" t="s">
        <v>15943</v>
      </c>
      <c r="C7387" s="19" t="s">
        <v>15943</v>
      </c>
      <c r="D7387" s="38" t="s">
        <v>16220</v>
      </c>
      <c r="E7387" s="38" t="s">
        <v>7244</v>
      </c>
      <c r="F7387" s="41" t="s">
        <v>4151</v>
      </c>
      <c r="G7387" s="19" t="s">
        <v>949</v>
      </c>
      <c r="H7387" s="41">
        <v>2</v>
      </c>
      <c r="I7387" s="41">
        <v>3</v>
      </c>
      <c r="J7387" s="41">
        <v>10</v>
      </c>
      <c r="K7387" s="44">
        <v>1</v>
      </c>
      <c r="L7387" s="20">
        <v>420000</v>
      </c>
      <c r="M7387" s="19" t="s">
        <v>15954</v>
      </c>
      <c r="N7387" s="28" t="s">
        <v>15953</v>
      </c>
    </row>
    <row r="7388" spans="1:14" ht="45" x14ac:dyDescent="0.25">
      <c r="A7388" s="27" t="s">
        <v>6182</v>
      </c>
      <c r="B7388" s="19" t="s">
        <v>15943</v>
      </c>
      <c r="C7388" s="19" t="s">
        <v>15943</v>
      </c>
      <c r="D7388" s="38" t="s">
        <v>16220</v>
      </c>
      <c r="E7388" s="38" t="s">
        <v>7244</v>
      </c>
      <c r="F7388" s="41" t="s">
        <v>4151</v>
      </c>
      <c r="G7388" s="19" t="s">
        <v>949</v>
      </c>
      <c r="H7388" s="41">
        <v>2</v>
      </c>
      <c r="I7388" s="41">
        <v>3</v>
      </c>
      <c r="J7388" s="41">
        <v>10</v>
      </c>
      <c r="K7388" s="44">
        <v>1</v>
      </c>
      <c r="L7388" s="20">
        <v>420000</v>
      </c>
      <c r="M7388" s="19" t="s">
        <v>15954</v>
      </c>
      <c r="N7388" s="28" t="s">
        <v>15953</v>
      </c>
    </row>
    <row r="7389" spans="1:14" ht="30" x14ac:dyDescent="0.25">
      <c r="A7389" s="27" t="s">
        <v>6182</v>
      </c>
      <c r="B7389" s="19" t="s">
        <v>15943</v>
      </c>
      <c r="C7389" s="19" t="s">
        <v>15943</v>
      </c>
      <c r="D7389" s="38" t="s">
        <v>16220</v>
      </c>
      <c r="E7389" s="38" t="s">
        <v>7245</v>
      </c>
      <c r="F7389" s="41" t="s">
        <v>4151</v>
      </c>
      <c r="G7389" s="19" t="s">
        <v>949</v>
      </c>
      <c r="H7389" s="41">
        <v>2</v>
      </c>
      <c r="I7389" s="41">
        <v>3</v>
      </c>
      <c r="J7389" s="41">
        <v>10</v>
      </c>
      <c r="K7389" s="44">
        <v>1</v>
      </c>
      <c r="L7389" s="20">
        <v>76000</v>
      </c>
      <c r="M7389" s="19" t="s">
        <v>15954</v>
      </c>
      <c r="N7389" s="28" t="s">
        <v>15953</v>
      </c>
    </row>
    <row r="7390" spans="1:14" ht="30" x14ac:dyDescent="0.25">
      <c r="A7390" s="27" t="s">
        <v>6182</v>
      </c>
      <c r="B7390" s="19" t="s">
        <v>15943</v>
      </c>
      <c r="C7390" s="19" t="s">
        <v>15943</v>
      </c>
      <c r="D7390" s="38" t="s">
        <v>16220</v>
      </c>
      <c r="E7390" s="38" t="s">
        <v>7245</v>
      </c>
      <c r="F7390" s="41" t="s">
        <v>4151</v>
      </c>
      <c r="G7390" s="19" t="s">
        <v>949</v>
      </c>
      <c r="H7390" s="41">
        <v>2</v>
      </c>
      <c r="I7390" s="41">
        <v>3</v>
      </c>
      <c r="J7390" s="41">
        <v>10</v>
      </c>
      <c r="K7390" s="44">
        <v>1</v>
      </c>
      <c r="L7390" s="20">
        <v>76000</v>
      </c>
      <c r="M7390" s="19" t="s">
        <v>15954</v>
      </c>
      <c r="N7390" s="28" t="s">
        <v>15953</v>
      </c>
    </row>
    <row r="7391" spans="1:14" ht="30" x14ac:dyDescent="0.25">
      <c r="A7391" s="27" t="s">
        <v>6182</v>
      </c>
      <c r="B7391" s="19" t="s">
        <v>15943</v>
      </c>
      <c r="C7391" s="19" t="s">
        <v>15943</v>
      </c>
      <c r="D7391" s="38" t="s">
        <v>16220</v>
      </c>
      <c r="E7391" s="38" t="s">
        <v>7245</v>
      </c>
      <c r="F7391" s="41" t="s">
        <v>4151</v>
      </c>
      <c r="G7391" s="19" t="s">
        <v>949</v>
      </c>
      <c r="H7391" s="41">
        <v>2</v>
      </c>
      <c r="I7391" s="41">
        <v>3</v>
      </c>
      <c r="J7391" s="41">
        <v>10</v>
      </c>
      <c r="K7391" s="44">
        <v>1</v>
      </c>
      <c r="L7391" s="20">
        <v>76000</v>
      </c>
      <c r="M7391" s="19" t="s">
        <v>15954</v>
      </c>
      <c r="N7391" s="28" t="s">
        <v>15953</v>
      </c>
    </row>
    <row r="7392" spans="1:14" ht="30" x14ac:dyDescent="0.25">
      <c r="A7392" s="27" t="s">
        <v>6182</v>
      </c>
      <c r="B7392" s="19" t="s">
        <v>15943</v>
      </c>
      <c r="C7392" s="19" t="s">
        <v>15943</v>
      </c>
      <c r="D7392" s="38" t="s">
        <v>16220</v>
      </c>
      <c r="E7392" s="38" t="s">
        <v>7245</v>
      </c>
      <c r="F7392" s="41" t="s">
        <v>4151</v>
      </c>
      <c r="G7392" s="19" t="s">
        <v>949</v>
      </c>
      <c r="H7392" s="41">
        <v>2</v>
      </c>
      <c r="I7392" s="41">
        <v>3</v>
      </c>
      <c r="J7392" s="41">
        <v>10</v>
      </c>
      <c r="K7392" s="44">
        <v>1</v>
      </c>
      <c r="L7392" s="20">
        <v>76000</v>
      </c>
      <c r="M7392" s="19" t="s">
        <v>15954</v>
      </c>
      <c r="N7392" s="28" t="s">
        <v>15953</v>
      </c>
    </row>
    <row r="7393" spans="1:14" ht="30" x14ac:dyDescent="0.25">
      <c r="A7393" s="27" t="s">
        <v>6182</v>
      </c>
      <c r="B7393" s="19" t="s">
        <v>15943</v>
      </c>
      <c r="C7393" s="19" t="s">
        <v>15943</v>
      </c>
      <c r="D7393" s="38" t="s">
        <v>16220</v>
      </c>
      <c r="E7393" s="38" t="s">
        <v>7245</v>
      </c>
      <c r="F7393" s="41" t="s">
        <v>4151</v>
      </c>
      <c r="G7393" s="19" t="s">
        <v>949</v>
      </c>
      <c r="H7393" s="41">
        <v>2</v>
      </c>
      <c r="I7393" s="41">
        <v>3</v>
      </c>
      <c r="J7393" s="41">
        <v>10</v>
      </c>
      <c r="K7393" s="44">
        <v>1</v>
      </c>
      <c r="L7393" s="20">
        <v>76000</v>
      </c>
      <c r="M7393" s="19" t="s">
        <v>15954</v>
      </c>
      <c r="N7393" s="28" t="s">
        <v>15953</v>
      </c>
    </row>
    <row r="7394" spans="1:14" ht="30" x14ac:dyDescent="0.25">
      <c r="A7394" s="27" t="s">
        <v>6182</v>
      </c>
      <c r="B7394" s="19" t="s">
        <v>15943</v>
      </c>
      <c r="C7394" s="19" t="s">
        <v>15943</v>
      </c>
      <c r="D7394" s="38" t="s">
        <v>16220</v>
      </c>
      <c r="E7394" s="38" t="s">
        <v>7246</v>
      </c>
      <c r="F7394" s="41" t="s">
        <v>4151</v>
      </c>
      <c r="G7394" s="19" t="s">
        <v>949</v>
      </c>
      <c r="H7394" s="41">
        <v>2</v>
      </c>
      <c r="I7394" s="41">
        <v>3</v>
      </c>
      <c r="J7394" s="41">
        <v>10</v>
      </c>
      <c r="K7394" s="44">
        <v>1</v>
      </c>
      <c r="L7394" s="20">
        <v>836000</v>
      </c>
      <c r="M7394" s="19" t="s">
        <v>15954</v>
      </c>
      <c r="N7394" s="28" t="s">
        <v>15953</v>
      </c>
    </row>
    <row r="7395" spans="1:14" ht="30" x14ac:dyDescent="0.25">
      <c r="A7395" s="27" t="s">
        <v>6182</v>
      </c>
      <c r="B7395" s="19" t="s">
        <v>15943</v>
      </c>
      <c r="C7395" s="19" t="s">
        <v>15943</v>
      </c>
      <c r="D7395" s="38" t="s">
        <v>16220</v>
      </c>
      <c r="E7395" s="38" t="s">
        <v>7246</v>
      </c>
      <c r="F7395" s="41" t="s">
        <v>4151</v>
      </c>
      <c r="G7395" s="19" t="s">
        <v>949</v>
      </c>
      <c r="H7395" s="41">
        <v>2</v>
      </c>
      <c r="I7395" s="41">
        <v>3</v>
      </c>
      <c r="J7395" s="41">
        <v>10</v>
      </c>
      <c r="K7395" s="44">
        <v>1</v>
      </c>
      <c r="L7395" s="20">
        <v>836000</v>
      </c>
      <c r="M7395" s="19" t="s">
        <v>15954</v>
      </c>
      <c r="N7395" s="28" t="s">
        <v>15953</v>
      </c>
    </row>
    <row r="7396" spans="1:14" ht="30" x14ac:dyDescent="0.25">
      <c r="A7396" s="27" t="s">
        <v>6182</v>
      </c>
      <c r="B7396" s="19" t="s">
        <v>15943</v>
      </c>
      <c r="C7396" s="19" t="s">
        <v>15943</v>
      </c>
      <c r="D7396" s="38" t="s">
        <v>16220</v>
      </c>
      <c r="E7396" s="38" t="s">
        <v>7246</v>
      </c>
      <c r="F7396" s="41" t="s">
        <v>4151</v>
      </c>
      <c r="G7396" s="19" t="s">
        <v>949</v>
      </c>
      <c r="H7396" s="41">
        <v>2</v>
      </c>
      <c r="I7396" s="41">
        <v>3</v>
      </c>
      <c r="J7396" s="41">
        <v>10</v>
      </c>
      <c r="K7396" s="44">
        <v>1</v>
      </c>
      <c r="L7396" s="20">
        <v>836000</v>
      </c>
      <c r="M7396" s="19" t="s">
        <v>15954</v>
      </c>
      <c r="N7396" s="28" t="s">
        <v>15953</v>
      </c>
    </row>
    <row r="7397" spans="1:14" ht="30" x14ac:dyDescent="0.25">
      <c r="A7397" s="27" t="s">
        <v>6182</v>
      </c>
      <c r="B7397" s="19" t="s">
        <v>15943</v>
      </c>
      <c r="C7397" s="19" t="s">
        <v>15943</v>
      </c>
      <c r="D7397" s="38" t="s">
        <v>16220</v>
      </c>
      <c r="E7397" s="38" t="s">
        <v>16417</v>
      </c>
      <c r="F7397" s="41" t="s">
        <v>4151</v>
      </c>
      <c r="G7397" s="19" t="s">
        <v>949</v>
      </c>
      <c r="H7397" s="41">
        <v>2</v>
      </c>
      <c r="I7397" s="41">
        <v>3</v>
      </c>
      <c r="J7397" s="41">
        <v>10</v>
      </c>
      <c r="K7397" s="44">
        <v>1</v>
      </c>
      <c r="L7397" s="20">
        <v>38000</v>
      </c>
      <c r="M7397" s="19" t="s">
        <v>15954</v>
      </c>
      <c r="N7397" s="28" t="s">
        <v>15953</v>
      </c>
    </row>
    <row r="7398" spans="1:14" ht="30" x14ac:dyDescent="0.25">
      <c r="A7398" s="27" t="s">
        <v>6182</v>
      </c>
      <c r="B7398" s="19" t="s">
        <v>15943</v>
      </c>
      <c r="C7398" s="19" t="s">
        <v>15943</v>
      </c>
      <c r="D7398" s="38" t="s">
        <v>16220</v>
      </c>
      <c r="E7398" s="38" t="s">
        <v>16417</v>
      </c>
      <c r="F7398" s="41" t="s">
        <v>4151</v>
      </c>
      <c r="G7398" s="19" t="s">
        <v>949</v>
      </c>
      <c r="H7398" s="41">
        <v>2</v>
      </c>
      <c r="I7398" s="41">
        <v>3</v>
      </c>
      <c r="J7398" s="41">
        <v>10</v>
      </c>
      <c r="K7398" s="44">
        <v>1</v>
      </c>
      <c r="L7398" s="20">
        <v>38000</v>
      </c>
      <c r="M7398" s="19" t="s">
        <v>15954</v>
      </c>
      <c r="N7398" s="28" t="s">
        <v>15953</v>
      </c>
    </row>
    <row r="7399" spans="1:14" ht="30" x14ac:dyDescent="0.25">
      <c r="A7399" s="27" t="s">
        <v>6182</v>
      </c>
      <c r="B7399" s="19" t="s">
        <v>15943</v>
      </c>
      <c r="C7399" s="19" t="s">
        <v>15943</v>
      </c>
      <c r="D7399" s="38" t="s">
        <v>16220</v>
      </c>
      <c r="E7399" s="38" t="s">
        <v>7247</v>
      </c>
      <c r="F7399" s="41" t="s">
        <v>4151</v>
      </c>
      <c r="G7399" s="19" t="s">
        <v>949</v>
      </c>
      <c r="H7399" s="41">
        <v>2</v>
      </c>
      <c r="I7399" s="41">
        <v>3</v>
      </c>
      <c r="J7399" s="41">
        <v>10</v>
      </c>
      <c r="K7399" s="44">
        <v>1</v>
      </c>
      <c r="L7399" s="20">
        <v>760000</v>
      </c>
      <c r="M7399" s="19" t="s">
        <v>15954</v>
      </c>
      <c r="N7399" s="28" t="s">
        <v>15953</v>
      </c>
    </row>
    <row r="7400" spans="1:14" ht="30" x14ac:dyDescent="0.25">
      <c r="A7400" s="27" t="s">
        <v>6182</v>
      </c>
      <c r="B7400" s="19" t="s">
        <v>15943</v>
      </c>
      <c r="C7400" s="19" t="s">
        <v>15943</v>
      </c>
      <c r="D7400" s="38" t="s">
        <v>16220</v>
      </c>
      <c r="E7400" s="38" t="s">
        <v>7247</v>
      </c>
      <c r="F7400" s="41" t="s">
        <v>4151</v>
      </c>
      <c r="G7400" s="19" t="s">
        <v>949</v>
      </c>
      <c r="H7400" s="41">
        <v>2</v>
      </c>
      <c r="I7400" s="41">
        <v>3</v>
      </c>
      <c r="J7400" s="41">
        <v>10</v>
      </c>
      <c r="K7400" s="44">
        <v>1</v>
      </c>
      <c r="L7400" s="20">
        <v>836000</v>
      </c>
      <c r="M7400" s="19" t="s">
        <v>15954</v>
      </c>
      <c r="N7400" s="28" t="s">
        <v>15953</v>
      </c>
    </row>
    <row r="7401" spans="1:14" ht="30" x14ac:dyDescent="0.25">
      <c r="A7401" s="27" t="s">
        <v>6182</v>
      </c>
      <c r="B7401" s="19" t="s">
        <v>15943</v>
      </c>
      <c r="C7401" s="19" t="s">
        <v>15943</v>
      </c>
      <c r="D7401" s="38" t="s">
        <v>16220</v>
      </c>
      <c r="E7401" s="38" t="s">
        <v>7247</v>
      </c>
      <c r="F7401" s="41" t="s">
        <v>4151</v>
      </c>
      <c r="G7401" s="19" t="s">
        <v>949</v>
      </c>
      <c r="H7401" s="41">
        <v>2</v>
      </c>
      <c r="I7401" s="41">
        <v>3</v>
      </c>
      <c r="J7401" s="41">
        <v>10</v>
      </c>
      <c r="K7401" s="44">
        <v>1</v>
      </c>
      <c r="L7401" s="20">
        <v>836000</v>
      </c>
      <c r="M7401" s="19" t="s">
        <v>15954</v>
      </c>
      <c r="N7401" s="28" t="s">
        <v>15953</v>
      </c>
    </row>
    <row r="7402" spans="1:14" ht="30" x14ac:dyDescent="0.25">
      <c r="A7402" s="27" t="s">
        <v>6182</v>
      </c>
      <c r="B7402" s="19" t="s">
        <v>15943</v>
      </c>
      <c r="C7402" s="19" t="s">
        <v>15943</v>
      </c>
      <c r="D7402" s="38" t="s">
        <v>16220</v>
      </c>
      <c r="E7402" s="38" t="s">
        <v>7248</v>
      </c>
      <c r="F7402" s="41" t="s">
        <v>4151</v>
      </c>
      <c r="G7402" s="19" t="s">
        <v>949</v>
      </c>
      <c r="H7402" s="41">
        <v>2</v>
      </c>
      <c r="I7402" s="41">
        <v>3</v>
      </c>
      <c r="J7402" s="41">
        <v>10</v>
      </c>
      <c r="K7402" s="44">
        <v>1</v>
      </c>
      <c r="L7402" s="20">
        <v>152000</v>
      </c>
      <c r="M7402" s="19" t="s">
        <v>15954</v>
      </c>
      <c r="N7402" s="28" t="s">
        <v>15953</v>
      </c>
    </row>
    <row r="7403" spans="1:14" ht="30" x14ac:dyDescent="0.25">
      <c r="A7403" s="27" t="s">
        <v>6182</v>
      </c>
      <c r="B7403" s="19" t="s">
        <v>15943</v>
      </c>
      <c r="C7403" s="19" t="s">
        <v>15943</v>
      </c>
      <c r="D7403" s="38" t="s">
        <v>16220</v>
      </c>
      <c r="E7403" s="38" t="s">
        <v>7248</v>
      </c>
      <c r="F7403" s="41" t="s">
        <v>4151</v>
      </c>
      <c r="G7403" s="19" t="s">
        <v>949</v>
      </c>
      <c r="H7403" s="41">
        <v>2</v>
      </c>
      <c r="I7403" s="41">
        <v>3</v>
      </c>
      <c r="J7403" s="41">
        <v>10</v>
      </c>
      <c r="K7403" s="44">
        <v>1</v>
      </c>
      <c r="L7403" s="20">
        <v>152000</v>
      </c>
      <c r="M7403" s="19" t="s">
        <v>15954</v>
      </c>
      <c r="N7403" s="28" t="s">
        <v>15953</v>
      </c>
    </row>
    <row r="7404" spans="1:14" ht="30" x14ac:dyDescent="0.25">
      <c r="A7404" s="27" t="s">
        <v>6182</v>
      </c>
      <c r="B7404" s="19" t="s">
        <v>15943</v>
      </c>
      <c r="C7404" s="19" t="s">
        <v>15943</v>
      </c>
      <c r="D7404" s="38" t="s">
        <v>16220</v>
      </c>
      <c r="E7404" s="38" t="s">
        <v>7248</v>
      </c>
      <c r="F7404" s="41" t="s">
        <v>4151</v>
      </c>
      <c r="G7404" s="19" t="s">
        <v>949</v>
      </c>
      <c r="H7404" s="41">
        <v>2</v>
      </c>
      <c r="I7404" s="41">
        <v>3</v>
      </c>
      <c r="J7404" s="41">
        <v>10</v>
      </c>
      <c r="K7404" s="44">
        <v>1</v>
      </c>
      <c r="L7404" s="20">
        <v>152000</v>
      </c>
      <c r="M7404" s="19" t="s">
        <v>15954</v>
      </c>
      <c r="N7404" s="28" t="s">
        <v>15953</v>
      </c>
    </row>
    <row r="7405" spans="1:14" ht="30" x14ac:dyDescent="0.25">
      <c r="A7405" s="27" t="s">
        <v>6182</v>
      </c>
      <c r="B7405" s="19" t="s">
        <v>15943</v>
      </c>
      <c r="C7405" s="19" t="s">
        <v>15943</v>
      </c>
      <c r="D7405" s="38" t="s">
        <v>16220</v>
      </c>
      <c r="E7405" s="38" t="s">
        <v>7249</v>
      </c>
      <c r="F7405" s="41" t="s">
        <v>4151</v>
      </c>
      <c r="G7405" s="19" t="s">
        <v>949</v>
      </c>
      <c r="H7405" s="41">
        <v>2</v>
      </c>
      <c r="I7405" s="41">
        <v>3</v>
      </c>
      <c r="J7405" s="41">
        <v>10</v>
      </c>
      <c r="K7405" s="44">
        <v>1</v>
      </c>
      <c r="L7405" s="20">
        <v>836000</v>
      </c>
      <c r="M7405" s="19" t="s">
        <v>15954</v>
      </c>
      <c r="N7405" s="28" t="s">
        <v>15953</v>
      </c>
    </row>
    <row r="7406" spans="1:14" ht="30" x14ac:dyDescent="0.25">
      <c r="A7406" s="27" t="s">
        <v>6182</v>
      </c>
      <c r="B7406" s="19" t="s">
        <v>15943</v>
      </c>
      <c r="C7406" s="19" t="s">
        <v>15943</v>
      </c>
      <c r="D7406" s="38" t="s">
        <v>16220</v>
      </c>
      <c r="E7406" s="38" t="s">
        <v>7249</v>
      </c>
      <c r="F7406" s="41" t="s">
        <v>4151</v>
      </c>
      <c r="G7406" s="19" t="s">
        <v>949</v>
      </c>
      <c r="H7406" s="41">
        <v>2</v>
      </c>
      <c r="I7406" s="41">
        <v>3</v>
      </c>
      <c r="J7406" s="41">
        <v>10</v>
      </c>
      <c r="K7406" s="44">
        <v>1</v>
      </c>
      <c r="L7406" s="20">
        <v>836000</v>
      </c>
      <c r="M7406" s="19" t="s">
        <v>15954</v>
      </c>
      <c r="N7406" s="28" t="s">
        <v>15953</v>
      </c>
    </row>
    <row r="7407" spans="1:14" ht="30" x14ac:dyDescent="0.25">
      <c r="A7407" s="27" t="s">
        <v>6182</v>
      </c>
      <c r="B7407" s="19" t="s">
        <v>15943</v>
      </c>
      <c r="C7407" s="19" t="s">
        <v>15943</v>
      </c>
      <c r="D7407" s="38" t="s">
        <v>16220</v>
      </c>
      <c r="E7407" s="38" t="s">
        <v>7249</v>
      </c>
      <c r="F7407" s="41" t="s">
        <v>4151</v>
      </c>
      <c r="G7407" s="19" t="s">
        <v>949</v>
      </c>
      <c r="H7407" s="41">
        <v>2</v>
      </c>
      <c r="I7407" s="41">
        <v>3</v>
      </c>
      <c r="J7407" s="41">
        <v>10</v>
      </c>
      <c r="K7407" s="44">
        <v>1</v>
      </c>
      <c r="L7407" s="20">
        <v>836000</v>
      </c>
      <c r="M7407" s="19" t="s">
        <v>15954</v>
      </c>
      <c r="N7407" s="28" t="s">
        <v>15953</v>
      </c>
    </row>
    <row r="7408" spans="1:14" ht="30" x14ac:dyDescent="0.25">
      <c r="A7408" s="27" t="s">
        <v>6182</v>
      </c>
      <c r="B7408" s="19" t="s">
        <v>15943</v>
      </c>
      <c r="C7408" s="19" t="s">
        <v>15943</v>
      </c>
      <c r="D7408" s="38" t="s">
        <v>16220</v>
      </c>
      <c r="E7408" s="38" t="s">
        <v>7249</v>
      </c>
      <c r="F7408" s="41" t="s">
        <v>4151</v>
      </c>
      <c r="G7408" s="19" t="s">
        <v>949</v>
      </c>
      <c r="H7408" s="41">
        <v>2</v>
      </c>
      <c r="I7408" s="41">
        <v>3</v>
      </c>
      <c r="J7408" s="41">
        <v>10</v>
      </c>
      <c r="K7408" s="44">
        <v>1</v>
      </c>
      <c r="L7408" s="20">
        <v>836000</v>
      </c>
      <c r="M7408" s="19" t="s">
        <v>15954</v>
      </c>
      <c r="N7408" s="28" t="s">
        <v>15953</v>
      </c>
    </row>
    <row r="7409" spans="1:14" ht="30" x14ac:dyDescent="0.25">
      <c r="A7409" s="27" t="s">
        <v>6182</v>
      </c>
      <c r="B7409" s="19" t="s">
        <v>15943</v>
      </c>
      <c r="C7409" s="19" t="s">
        <v>15943</v>
      </c>
      <c r="D7409" s="38" t="s">
        <v>16220</v>
      </c>
      <c r="E7409" s="38" t="s">
        <v>7249</v>
      </c>
      <c r="F7409" s="41" t="s">
        <v>4151</v>
      </c>
      <c r="G7409" s="19" t="s">
        <v>949</v>
      </c>
      <c r="H7409" s="41">
        <v>2</v>
      </c>
      <c r="I7409" s="41">
        <v>3</v>
      </c>
      <c r="J7409" s="41">
        <v>10</v>
      </c>
      <c r="K7409" s="44">
        <v>1</v>
      </c>
      <c r="L7409" s="20">
        <v>836000</v>
      </c>
      <c r="M7409" s="19" t="s">
        <v>15954</v>
      </c>
      <c r="N7409" s="28" t="s">
        <v>15953</v>
      </c>
    </row>
    <row r="7410" spans="1:14" ht="30" x14ac:dyDescent="0.25">
      <c r="A7410" s="27" t="s">
        <v>6182</v>
      </c>
      <c r="B7410" s="19" t="s">
        <v>15943</v>
      </c>
      <c r="C7410" s="19" t="s">
        <v>15943</v>
      </c>
      <c r="D7410" s="38" t="s">
        <v>16220</v>
      </c>
      <c r="E7410" s="38" t="s">
        <v>7250</v>
      </c>
      <c r="F7410" s="41" t="s">
        <v>4151</v>
      </c>
      <c r="G7410" s="19" t="s">
        <v>949</v>
      </c>
      <c r="H7410" s="41">
        <v>2</v>
      </c>
      <c r="I7410" s="41">
        <v>3</v>
      </c>
      <c r="J7410" s="41">
        <v>10</v>
      </c>
      <c r="K7410" s="44">
        <v>1</v>
      </c>
      <c r="L7410" s="20">
        <v>456000</v>
      </c>
      <c r="M7410" s="19" t="s">
        <v>15954</v>
      </c>
      <c r="N7410" s="28" t="s">
        <v>15953</v>
      </c>
    </row>
    <row r="7411" spans="1:14" ht="30" x14ac:dyDescent="0.25">
      <c r="A7411" s="27" t="s">
        <v>6182</v>
      </c>
      <c r="B7411" s="19" t="s">
        <v>15943</v>
      </c>
      <c r="C7411" s="19" t="s">
        <v>15943</v>
      </c>
      <c r="D7411" s="38" t="s">
        <v>16220</v>
      </c>
      <c r="E7411" s="38" t="s">
        <v>7250</v>
      </c>
      <c r="F7411" s="41" t="s">
        <v>4151</v>
      </c>
      <c r="G7411" s="19" t="s">
        <v>949</v>
      </c>
      <c r="H7411" s="41">
        <v>2</v>
      </c>
      <c r="I7411" s="41">
        <v>3</v>
      </c>
      <c r="J7411" s="41">
        <v>10</v>
      </c>
      <c r="K7411" s="44">
        <v>1</v>
      </c>
      <c r="L7411" s="20">
        <v>456000</v>
      </c>
      <c r="M7411" s="19" t="s">
        <v>15954</v>
      </c>
      <c r="N7411" s="28" t="s">
        <v>15953</v>
      </c>
    </row>
    <row r="7412" spans="1:14" ht="30" x14ac:dyDescent="0.25">
      <c r="A7412" s="27" t="s">
        <v>6182</v>
      </c>
      <c r="B7412" s="19" t="s">
        <v>15943</v>
      </c>
      <c r="C7412" s="19" t="s">
        <v>15943</v>
      </c>
      <c r="D7412" s="38" t="s">
        <v>16220</v>
      </c>
      <c r="E7412" s="38" t="s">
        <v>7250</v>
      </c>
      <c r="F7412" s="41" t="s">
        <v>4151</v>
      </c>
      <c r="G7412" s="19" t="s">
        <v>949</v>
      </c>
      <c r="H7412" s="41">
        <v>2</v>
      </c>
      <c r="I7412" s="41">
        <v>3</v>
      </c>
      <c r="J7412" s="41">
        <v>10</v>
      </c>
      <c r="K7412" s="44">
        <v>1</v>
      </c>
      <c r="L7412" s="20">
        <v>456000</v>
      </c>
      <c r="M7412" s="19" t="s">
        <v>15954</v>
      </c>
      <c r="N7412" s="28" t="s">
        <v>15953</v>
      </c>
    </row>
    <row r="7413" spans="1:14" ht="30" x14ac:dyDescent="0.25">
      <c r="A7413" s="27" t="s">
        <v>6182</v>
      </c>
      <c r="B7413" s="19" t="s">
        <v>15943</v>
      </c>
      <c r="C7413" s="19" t="s">
        <v>15943</v>
      </c>
      <c r="D7413" s="38" t="s">
        <v>16220</v>
      </c>
      <c r="E7413" s="38" t="s">
        <v>7250</v>
      </c>
      <c r="F7413" s="41" t="s">
        <v>4151</v>
      </c>
      <c r="G7413" s="19" t="s">
        <v>949</v>
      </c>
      <c r="H7413" s="41">
        <v>2</v>
      </c>
      <c r="I7413" s="41">
        <v>3</v>
      </c>
      <c r="J7413" s="41">
        <v>10</v>
      </c>
      <c r="K7413" s="44">
        <v>1</v>
      </c>
      <c r="L7413" s="20">
        <v>456000</v>
      </c>
      <c r="M7413" s="19" t="s">
        <v>15954</v>
      </c>
      <c r="N7413" s="28" t="s">
        <v>15953</v>
      </c>
    </row>
    <row r="7414" spans="1:14" ht="30" x14ac:dyDescent="0.25">
      <c r="A7414" s="27" t="s">
        <v>6182</v>
      </c>
      <c r="B7414" s="19" t="s">
        <v>15943</v>
      </c>
      <c r="C7414" s="19" t="s">
        <v>15943</v>
      </c>
      <c r="D7414" s="38" t="s">
        <v>16220</v>
      </c>
      <c r="E7414" s="38" t="s">
        <v>7251</v>
      </c>
      <c r="F7414" s="41" t="s">
        <v>4151</v>
      </c>
      <c r="G7414" s="19" t="s">
        <v>949</v>
      </c>
      <c r="H7414" s="41">
        <v>2</v>
      </c>
      <c r="I7414" s="41">
        <v>3</v>
      </c>
      <c r="J7414" s="41">
        <v>10</v>
      </c>
      <c r="K7414" s="44">
        <v>1</v>
      </c>
      <c r="L7414" s="20">
        <v>1064000</v>
      </c>
      <c r="M7414" s="19" t="s">
        <v>15954</v>
      </c>
      <c r="N7414" s="28" t="s">
        <v>15953</v>
      </c>
    </row>
    <row r="7415" spans="1:14" ht="30" x14ac:dyDescent="0.25">
      <c r="A7415" s="27" t="s">
        <v>6182</v>
      </c>
      <c r="B7415" s="19" t="s">
        <v>15943</v>
      </c>
      <c r="C7415" s="19" t="s">
        <v>15943</v>
      </c>
      <c r="D7415" s="38" t="s">
        <v>16220</v>
      </c>
      <c r="E7415" s="38" t="s">
        <v>7251</v>
      </c>
      <c r="F7415" s="41" t="s">
        <v>4151</v>
      </c>
      <c r="G7415" s="19" t="s">
        <v>949</v>
      </c>
      <c r="H7415" s="41">
        <v>2</v>
      </c>
      <c r="I7415" s="41">
        <v>3</v>
      </c>
      <c r="J7415" s="41">
        <v>10</v>
      </c>
      <c r="K7415" s="44">
        <v>1</v>
      </c>
      <c r="L7415" s="20">
        <v>1064000</v>
      </c>
      <c r="M7415" s="19" t="s">
        <v>15954</v>
      </c>
      <c r="N7415" s="28" t="s">
        <v>15953</v>
      </c>
    </row>
    <row r="7416" spans="1:14" ht="45" x14ac:dyDescent="0.25">
      <c r="A7416" s="27" t="s">
        <v>6182</v>
      </c>
      <c r="B7416" s="19" t="s">
        <v>15943</v>
      </c>
      <c r="C7416" s="19" t="s">
        <v>15943</v>
      </c>
      <c r="D7416" s="38" t="s">
        <v>16220</v>
      </c>
      <c r="E7416" s="38" t="s">
        <v>7252</v>
      </c>
      <c r="F7416" s="41" t="s">
        <v>4151</v>
      </c>
      <c r="G7416" s="19" t="s">
        <v>949</v>
      </c>
      <c r="H7416" s="41">
        <v>2</v>
      </c>
      <c r="I7416" s="41">
        <v>3</v>
      </c>
      <c r="J7416" s="41">
        <v>10</v>
      </c>
      <c r="K7416" s="44">
        <v>1</v>
      </c>
      <c r="L7416" s="20">
        <v>304000</v>
      </c>
      <c r="M7416" s="19" t="s">
        <v>15954</v>
      </c>
      <c r="N7416" s="28" t="s">
        <v>15953</v>
      </c>
    </row>
    <row r="7417" spans="1:14" ht="45" x14ac:dyDescent="0.25">
      <c r="A7417" s="27" t="s">
        <v>6182</v>
      </c>
      <c r="B7417" s="19" t="s">
        <v>15943</v>
      </c>
      <c r="C7417" s="19" t="s">
        <v>15943</v>
      </c>
      <c r="D7417" s="38" t="s">
        <v>16220</v>
      </c>
      <c r="E7417" s="38" t="s">
        <v>7252</v>
      </c>
      <c r="F7417" s="41" t="s">
        <v>4151</v>
      </c>
      <c r="G7417" s="19" t="s">
        <v>949</v>
      </c>
      <c r="H7417" s="41">
        <v>2</v>
      </c>
      <c r="I7417" s="41">
        <v>3</v>
      </c>
      <c r="J7417" s="41">
        <v>10</v>
      </c>
      <c r="K7417" s="44">
        <v>1</v>
      </c>
      <c r="L7417" s="20">
        <v>304000</v>
      </c>
      <c r="M7417" s="19" t="s">
        <v>15954</v>
      </c>
      <c r="N7417" s="28" t="s">
        <v>15953</v>
      </c>
    </row>
    <row r="7418" spans="1:14" ht="30" x14ac:dyDescent="0.25">
      <c r="A7418" s="27" t="s">
        <v>6182</v>
      </c>
      <c r="B7418" s="19" t="s">
        <v>15943</v>
      </c>
      <c r="C7418" s="19" t="s">
        <v>15943</v>
      </c>
      <c r="D7418" s="38" t="s">
        <v>16220</v>
      </c>
      <c r="E7418" s="38" t="s">
        <v>7253</v>
      </c>
      <c r="F7418" s="41" t="s">
        <v>4151</v>
      </c>
      <c r="G7418" s="19" t="s">
        <v>949</v>
      </c>
      <c r="H7418" s="41">
        <v>2</v>
      </c>
      <c r="I7418" s="41">
        <v>3</v>
      </c>
      <c r="J7418" s="41">
        <v>10</v>
      </c>
      <c r="K7418" s="44">
        <v>1</v>
      </c>
      <c r="L7418" s="20">
        <v>76000</v>
      </c>
      <c r="M7418" s="19" t="s">
        <v>15954</v>
      </c>
      <c r="N7418" s="28" t="s">
        <v>15953</v>
      </c>
    </row>
    <row r="7419" spans="1:14" ht="30" x14ac:dyDescent="0.25">
      <c r="A7419" s="27" t="s">
        <v>6182</v>
      </c>
      <c r="B7419" s="19" t="s">
        <v>15943</v>
      </c>
      <c r="C7419" s="19" t="s">
        <v>15943</v>
      </c>
      <c r="D7419" s="38" t="s">
        <v>16220</v>
      </c>
      <c r="E7419" s="38" t="s">
        <v>7253</v>
      </c>
      <c r="F7419" s="41" t="s">
        <v>4151</v>
      </c>
      <c r="G7419" s="19" t="s">
        <v>949</v>
      </c>
      <c r="H7419" s="41">
        <v>2</v>
      </c>
      <c r="I7419" s="41">
        <v>3</v>
      </c>
      <c r="J7419" s="41">
        <v>10</v>
      </c>
      <c r="K7419" s="44">
        <v>1</v>
      </c>
      <c r="L7419" s="20">
        <v>76000</v>
      </c>
      <c r="M7419" s="19" t="s">
        <v>15954</v>
      </c>
      <c r="N7419" s="28" t="s">
        <v>15953</v>
      </c>
    </row>
    <row r="7420" spans="1:14" ht="30" x14ac:dyDescent="0.25">
      <c r="A7420" s="27" t="s">
        <v>6182</v>
      </c>
      <c r="B7420" s="19" t="s">
        <v>15943</v>
      </c>
      <c r="C7420" s="19" t="s">
        <v>15943</v>
      </c>
      <c r="D7420" s="38" t="s">
        <v>16220</v>
      </c>
      <c r="E7420" s="38" t="s">
        <v>7254</v>
      </c>
      <c r="F7420" s="41" t="s">
        <v>4151</v>
      </c>
      <c r="G7420" s="19" t="s">
        <v>949</v>
      </c>
      <c r="H7420" s="41">
        <v>2</v>
      </c>
      <c r="I7420" s="41">
        <v>3</v>
      </c>
      <c r="J7420" s="41">
        <v>10</v>
      </c>
      <c r="K7420" s="44">
        <v>1</v>
      </c>
      <c r="L7420" s="20">
        <v>228000</v>
      </c>
      <c r="M7420" s="19" t="s">
        <v>15954</v>
      </c>
      <c r="N7420" s="28" t="s">
        <v>15953</v>
      </c>
    </row>
    <row r="7421" spans="1:14" ht="30" x14ac:dyDescent="0.25">
      <c r="A7421" s="27" t="s">
        <v>6182</v>
      </c>
      <c r="B7421" s="19" t="s">
        <v>15943</v>
      </c>
      <c r="C7421" s="19" t="s">
        <v>15943</v>
      </c>
      <c r="D7421" s="38" t="s">
        <v>16220</v>
      </c>
      <c r="E7421" s="38" t="s">
        <v>7254</v>
      </c>
      <c r="F7421" s="41" t="s">
        <v>4151</v>
      </c>
      <c r="G7421" s="19" t="s">
        <v>949</v>
      </c>
      <c r="H7421" s="41">
        <v>2</v>
      </c>
      <c r="I7421" s="41">
        <v>3</v>
      </c>
      <c r="J7421" s="41">
        <v>10</v>
      </c>
      <c r="K7421" s="44">
        <v>1</v>
      </c>
      <c r="L7421" s="20">
        <v>228000</v>
      </c>
      <c r="M7421" s="19" t="s">
        <v>15954</v>
      </c>
      <c r="N7421" s="28" t="s">
        <v>15953</v>
      </c>
    </row>
    <row r="7422" spans="1:14" ht="30" x14ac:dyDescent="0.25">
      <c r="A7422" s="27" t="s">
        <v>6182</v>
      </c>
      <c r="B7422" s="19" t="s">
        <v>15943</v>
      </c>
      <c r="C7422" s="19" t="s">
        <v>15943</v>
      </c>
      <c r="D7422" s="38" t="s">
        <v>16220</v>
      </c>
      <c r="E7422" s="38" t="s">
        <v>7255</v>
      </c>
      <c r="F7422" s="41" t="s">
        <v>4151</v>
      </c>
      <c r="G7422" s="19" t="s">
        <v>949</v>
      </c>
      <c r="H7422" s="41">
        <v>2</v>
      </c>
      <c r="I7422" s="41">
        <v>3</v>
      </c>
      <c r="J7422" s="41">
        <v>10</v>
      </c>
      <c r="K7422" s="44">
        <v>1</v>
      </c>
      <c r="L7422" s="20">
        <v>700000</v>
      </c>
      <c r="M7422" s="19" t="s">
        <v>15954</v>
      </c>
      <c r="N7422" s="28" t="s">
        <v>15953</v>
      </c>
    </row>
    <row r="7423" spans="1:14" ht="30" x14ac:dyDescent="0.25">
      <c r="A7423" s="27" t="s">
        <v>6182</v>
      </c>
      <c r="B7423" s="19" t="s">
        <v>15943</v>
      </c>
      <c r="C7423" s="19" t="s">
        <v>15943</v>
      </c>
      <c r="D7423" s="38" t="s">
        <v>16220</v>
      </c>
      <c r="E7423" s="38" t="s">
        <v>7256</v>
      </c>
      <c r="F7423" s="41" t="s">
        <v>4151</v>
      </c>
      <c r="G7423" s="19" t="s">
        <v>949</v>
      </c>
      <c r="H7423" s="41">
        <v>2</v>
      </c>
      <c r="I7423" s="41">
        <v>3</v>
      </c>
      <c r="J7423" s="41">
        <v>10</v>
      </c>
      <c r="K7423" s="44">
        <v>1</v>
      </c>
      <c r="L7423" s="20">
        <v>380000</v>
      </c>
      <c r="M7423" s="19" t="s">
        <v>15954</v>
      </c>
      <c r="N7423" s="28" t="s">
        <v>15953</v>
      </c>
    </row>
    <row r="7424" spans="1:14" ht="30" x14ac:dyDescent="0.25">
      <c r="A7424" s="27" t="s">
        <v>6182</v>
      </c>
      <c r="B7424" s="19" t="s">
        <v>15943</v>
      </c>
      <c r="C7424" s="19" t="s">
        <v>15943</v>
      </c>
      <c r="D7424" s="38" t="s">
        <v>16220</v>
      </c>
      <c r="E7424" s="38" t="s">
        <v>7257</v>
      </c>
      <c r="F7424" s="41" t="s">
        <v>4151</v>
      </c>
      <c r="G7424" s="19" t="s">
        <v>949</v>
      </c>
      <c r="H7424" s="41">
        <v>2</v>
      </c>
      <c r="I7424" s="41">
        <v>3</v>
      </c>
      <c r="J7424" s="41">
        <v>10</v>
      </c>
      <c r="K7424" s="44">
        <v>1</v>
      </c>
      <c r="L7424" s="20">
        <v>380000</v>
      </c>
      <c r="M7424" s="19" t="s">
        <v>15954</v>
      </c>
      <c r="N7424" s="28" t="s">
        <v>15953</v>
      </c>
    </row>
    <row r="7425" spans="1:14" ht="30" x14ac:dyDescent="0.25">
      <c r="A7425" s="27" t="s">
        <v>6182</v>
      </c>
      <c r="B7425" s="19" t="s">
        <v>15943</v>
      </c>
      <c r="C7425" s="19" t="s">
        <v>15943</v>
      </c>
      <c r="D7425" s="38" t="s">
        <v>16220</v>
      </c>
      <c r="E7425" s="38" t="s">
        <v>7257</v>
      </c>
      <c r="F7425" s="41" t="s">
        <v>4151</v>
      </c>
      <c r="G7425" s="19" t="s">
        <v>949</v>
      </c>
      <c r="H7425" s="41">
        <v>2</v>
      </c>
      <c r="I7425" s="41">
        <v>3</v>
      </c>
      <c r="J7425" s="41">
        <v>10</v>
      </c>
      <c r="K7425" s="44">
        <v>1</v>
      </c>
      <c r="L7425" s="20">
        <v>380000</v>
      </c>
      <c r="M7425" s="19" t="s">
        <v>15954</v>
      </c>
      <c r="N7425" s="28" t="s">
        <v>15953</v>
      </c>
    </row>
    <row r="7426" spans="1:14" ht="30" x14ac:dyDescent="0.25">
      <c r="A7426" s="27" t="s">
        <v>6182</v>
      </c>
      <c r="B7426" s="19" t="s">
        <v>15943</v>
      </c>
      <c r="C7426" s="19" t="s">
        <v>15943</v>
      </c>
      <c r="D7426" s="38" t="s">
        <v>16220</v>
      </c>
      <c r="E7426" s="38" t="s">
        <v>7258</v>
      </c>
      <c r="F7426" s="41" t="s">
        <v>4151</v>
      </c>
      <c r="G7426" s="19" t="s">
        <v>949</v>
      </c>
      <c r="H7426" s="41">
        <v>2</v>
      </c>
      <c r="I7426" s="41">
        <v>3</v>
      </c>
      <c r="J7426" s="41">
        <v>10</v>
      </c>
      <c r="K7426" s="44">
        <v>1</v>
      </c>
      <c r="L7426" s="20">
        <v>76000</v>
      </c>
      <c r="M7426" s="19" t="s">
        <v>15954</v>
      </c>
      <c r="N7426" s="28" t="s">
        <v>15953</v>
      </c>
    </row>
    <row r="7427" spans="1:14" ht="30" x14ac:dyDescent="0.25">
      <c r="A7427" s="27" t="s">
        <v>6182</v>
      </c>
      <c r="B7427" s="19" t="s">
        <v>15943</v>
      </c>
      <c r="C7427" s="19" t="s">
        <v>15943</v>
      </c>
      <c r="D7427" s="38" t="s">
        <v>16220</v>
      </c>
      <c r="E7427" s="38" t="s">
        <v>7258</v>
      </c>
      <c r="F7427" s="41" t="s">
        <v>4151</v>
      </c>
      <c r="G7427" s="19" t="s">
        <v>949</v>
      </c>
      <c r="H7427" s="41">
        <v>2</v>
      </c>
      <c r="I7427" s="41">
        <v>3</v>
      </c>
      <c r="J7427" s="41">
        <v>10</v>
      </c>
      <c r="K7427" s="44">
        <v>1</v>
      </c>
      <c r="L7427" s="20">
        <v>76000</v>
      </c>
      <c r="M7427" s="19" t="s">
        <v>15954</v>
      </c>
      <c r="N7427" s="28" t="s">
        <v>15953</v>
      </c>
    </row>
    <row r="7428" spans="1:14" ht="45" x14ac:dyDescent="0.25">
      <c r="A7428" s="27" t="s">
        <v>6182</v>
      </c>
      <c r="B7428" s="19" t="s">
        <v>15943</v>
      </c>
      <c r="C7428" s="19" t="s">
        <v>15943</v>
      </c>
      <c r="D7428" s="38" t="s">
        <v>16220</v>
      </c>
      <c r="E7428" s="38" t="s">
        <v>7259</v>
      </c>
      <c r="F7428" s="41" t="s">
        <v>4151</v>
      </c>
      <c r="G7428" s="19" t="s">
        <v>949</v>
      </c>
      <c r="H7428" s="41">
        <v>2</v>
      </c>
      <c r="I7428" s="41">
        <v>3</v>
      </c>
      <c r="J7428" s="41">
        <v>10</v>
      </c>
      <c r="K7428" s="44">
        <v>1</v>
      </c>
      <c r="L7428" s="20">
        <v>380000</v>
      </c>
      <c r="M7428" s="19" t="s">
        <v>15954</v>
      </c>
      <c r="N7428" s="28" t="s">
        <v>15953</v>
      </c>
    </row>
    <row r="7429" spans="1:14" ht="30" x14ac:dyDescent="0.25">
      <c r="A7429" s="27" t="s">
        <v>6182</v>
      </c>
      <c r="B7429" s="19" t="s">
        <v>15943</v>
      </c>
      <c r="C7429" s="19" t="s">
        <v>15943</v>
      </c>
      <c r="D7429" s="38" t="s">
        <v>16220</v>
      </c>
      <c r="E7429" s="38" t="s">
        <v>7260</v>
      </c>
      <c r="F7429" s="41" t="s">
        <v>4151</v>
      </c>
      <c r="G7429" s="19" t="s">
        <v>949</v>
      </c>
      <c r="H7429" s="41">
        <v>2</v>
      </c>
      <c r="I7429" s="41">
        <v>3</v>
      </c>
      <c r="J7429" s="41">
        <v>10</v>
      </c>
      <c r="K7429" s="44">
        <v>1</v>
      </c>
      <c r="L7429" s="20">
        <v>76000</v>
      </c>
      <c r="M7429" s="19" t="s">
        <v>15954</v>
      </c>
      <c r="N7429" s="28" t="s">
        <v>15953</v>
      </c>
    </row>
    <row r="7430" spans="1:14" ht="30" x14ac:dyDescent="0.25">
      <c r="A7430" s="27" t="s">
        <v>6182</v>
      </c>
      <c r="B7430" s="19" t="s">
        <v>15943</v>
      </c>
      <c r="C7430" s="19" t="s">
        <v>15943</v>
      </c>
      <c r="D7430" s="38" t="s">
        <v>16220</v>
      </c>
      <c r="E7430" s="38" t="s">
        <v>7260</v>
      </c>
      <c r="F7430" s="41" t="s">
        <v>4151</v>
      </c>
      <c r="G7430" s="19" t="s">
        <v>949</v>
      </c>
      <c r="H7430" s="41">
        <v>2</v>
      </c>
      <c r="I7430" s="41">
        <v>3</v>
      </c>
      <c r="J7430" s="41">
        <v>10</v>
      </c>
      <c r="K7430" s="44">
        <v>1</v>
      </c>
      <c r="L7430" s="20">
        <v>76000</v>
      </c>
      <c r="M7430" s="19" t="s">
        <v>15954</v>
      </c>
      <c r="N7430" s="28" t="s">
        <v>15953</v>
      </c>
    </row>
    <row r="7431" spans="1:14" ht="30" x14ac:dyDescent="0.25">
      <c r="A7431" s="27" t="s">
        <v>6182</v>
      </c>
      <c r="B7431" s="19" t="s">
        <v>15943</v>
      </c>
      <c r="C7431" s="19" t="s">
        <v>15943</v>
      </c>
      <c r="D7431" s="38" t="s">
        <v>16220</v>
      </c>
      <c r="E7431" s="38" t="s">
        <v>16418</v>
      </c>
      <c r="F7431" s="41" t="s">
        <v>4151</v>
      </c>
      <c r="G7431" s="19" t="s">
        <v>949</v>
      </c>
      <c r="H7431" s="41">
        <v>2</v>
      </c>
      <c r="I7431" s="41">
        <v>3</v>
      </c>
      <c r="J7431" s="41">
        <v>10</v>
      </c>
      <c r="K7431" s="44">
        <v>1</v>
      </c>
      <c r="L7431" s="20">
        <v>38000</v>
      </c>
      <c r="M7431" s="19" t="s">
        <v>15954</v>
      </c>
      <c r="N7431" s="28" t="s">
        <v>15953</v>
      </c>
    </row>
    <row r="7432" spans="1:14" ht="45" x14ac:dyDescent="0.25">
      <c r="A7432" s="27" t="s">
        <v>6182</v>
      </c>
      <c r="B7432" s="19" t="s">
        <v>15943</v>
      </c>
      <c r="C7432" s="19" t="s">
        <v>15943</v>
      </c>
      <c r="D7432" s="38" t="s">
        <v>16220</v>
      </c>
      <c r="E7432" s="38" t="s">
        <v>7261</v>
      </c>
      <c r="F7432" s="41" t="s">
        <v>4151</v>
      </c>
      <c r="G7432" s="19" t="s">
        <v>949</v>
      </c>
      <c r="H7432" s="41">
        <v>2</v>
      </c>
      <c r="I7432" s="41">
        <v>3</v>
      </c>
      <c r="J7432" s="41">
        <v>10</v>
      </c>
      <c r="K7432" s="44">
        <v>1</v>
      </c>
      <c r="L7432" s="20">
        <v>380000</v>
      </c>
      <c r="M7432" s="19" t="s">
        <v>15954</v>
      </c>
      <c r="N7432" s="28" t="s">
        <v>15953</v>
      </c>
    </row>
    <row r="7433" spans="1:14" ht="45" x14ac:dyDescent="0.25">
      <c r="A7433" s="27" t="s">
        <v>6182</v>
      </c>
      <c r="B7433" s="19" t="s">
        <v>15943</v>
      </c>
      <c r="C7433" s="19" t="s">
        <v>15943</v>
      </c>
      <c r="D7433" s="38" t="s">
        <v>16220</v>
      </c>
      <c r="E7433" s="38" t="s">
        <v>7261</v>
      </c>
      <c r="F7433" s="41" t="s">
        <v>4151</v>
      </c>
      <c r="G7433" s="19" t="s">
        <v>949</v>
      </c>
      <c r="H7433" s="41">
        <v>2</v>
      </c>
      <c r="I7433" s="41">
        <v>3</v>
      </c>
      <c r="J7433" s="41">
        <v>10</v>
      </c>
      <c r="K7433" s="44">
        <v>1</v>
      </c>
      <c r="L7433" s="20">
        <v>380000</v>
      </c>
      <c r="M7433" s="19" t="s">
        <v>15954</v>
      </c>
      <c r="N7433" s="28" t="s">
        <v>15953</v>
      </c>
    </row>
    <row r="7434" spans="1:14" ht="30" x14ac:dyDescent="0.25">
      <c r="A7434" s="27" t="s">
        <v>6182</v>
      </c>
      <c r="B7434" s="19" t="s">
        <v>15943</v>
      </c>
      <c r="C7434" s="19" t="s">
        <v>15943</v>
      </c>
      <c r="D7434" s="38" t="s">
        <v>16220</v>
      </c>
      <c r="E7434" s="38" t="s">
        <v>7262</v>
      </c>
      <c r="F7434" s="41" t="s">
        <v>4151</v>
      </c>
      <c r="G7434" s="19" t="s">
        <v>949</v>
      </c>
      <c r="H7434" s="41">
        <v>2</v>
      </c>
      <c r="I7434" s="41">
        <v>3</v>
      </c>
      <c r="J7434" s="41">
        <v>10</v>
      </c>
      <c r="K7434" s="44">
        <v>1</v>
      </c>
      <c r="L7434" s="20">
        <v>38000</v>
      </c>
      <c r="M7434" s="19" t="s">
        <v>15954</v>
      </c>
      <c r="N7434" s="28" t="s">
        <v>15953</v>
      </c>
    </row>
    <row r="7435" spans="1:14" ht="30" x14ac:dyDescent="0.25">
      <c r="A7435" s="27" t="s">
        <v>6182</v>
      </c>
      <c r="B7435" s="19" t="s">
        <v>15943</v>
      </c>
      <c r="C7435" s="19" t="s">
        <v>15943</v>
      </c>
      <c r="D7435" s="38" t="s">
        <v>16220</v>
      </c>
      <c r="E7435" s="38" t="s">
        <v>7262</v>
      </c>
      <c r="F7435" s="41" t="s">
        <v>4151</v>
      </c>
      <c r="G7435" s="19" t="s">
        <v>949</v>
      </c>
      <c r="H7435" s="41">
        <v>2</v>
      </c>
      <c r="I7435" s="41">
        <v>3</v>
      </c>
      <c r="J7435" s="41">
        <v>10</v>
      </c>
      <c r="K7435" s="44">
        <v>1</v>
      </c>
      <c r="L7435" s="20">
        <v>38000</v>
      </c>
      <c r="M7435" s="19" t="s">
        <v>15954</v>
      </c>
      <c r="N7435" s="28" t="s">
        <v>15953</v>
      </c>
    </row>
    <row r="7436" spans="1:14" ht="30" x14ac:dyDescent="0.25">
      <c r="A7436" s="27" t="s">
        <v>6182</v>
      </c>
      <c r="B7436" s="19" t="s">
        <v>15943</v>
      </c>
      <c r="C7436" s="19" t="s">
        <v>15943</v>
      </c>
      <c r="D7436" s="38" t="s">
        <v>16220</v>
      </c>
      <c r="E7436" s="38" t="s">
        <v>7262</v>
      </c>
      <c r="F7436" s="41" t="s">
        <v>4151</v>
      </c>
      <c r="G7436" s="19" t="s">
        <v>949</v>
      </c>
      <c r="H7436" s="41">
        <v>2</v>
      </c>
      <c r="I7436" s="41">
        <v>3</v>
      </c>
      <c r="J7436" s="41">
        <v>10</v>
      </c>
      <c r="K7436" s="44">
        <v>1</v>
      </c>
      <c r="L7436" s="20">
        <v>38000</v>
      </c>
      <c r="M7436" s="19" t="s">
        <v>15954</v>
      </c>
      <c r="N7436" s="28" t="s">
        <v>15953</v>
      </c>
    </row>
    <row r="7437" spans="1:14" ht="30" x14ac:dyDescent="0.25">
      <c r="A7437" s="27" t="s">
        <v>6182</v>
      </c>
      <c r="B7437" s="19" t="s">
        <v>15943</v>
      </c>
      <c r="C7437" s="19" t="s">
        <v>15943</v>
      </c>
      <c r="D7437" s="38" t="s">
        <v>16220</v>
      </c>
      <c r="E7437" s="38" t="s">
        <v>7262</v>
      </c>
      <c r="F7437" s="41" t="s">
        <v>4151</v>
      </c>
      <c r="G7437" s="19" t="s">
        <v>949</v>
      </c>
      <c r="H7437" s="41">
        <v>2</v>
      </c>
      <c r="I7437" s="41">
        <v>3</v>
      </c>
      <c r="J7437" s="41">
        <v>10</v>
      </c>
      <c r="K7437" s="44">
        <v>1</v>
      </c>
      <c r="L7437" s="20">
        <v>38000</v>
      </c>
      <c r="M7437" s="19" t="s">
        <v>15954</v>
      </c>
      <c r="N7437" s="28" t="s">
        <v>15953</v>
      </c>
    </row>
    <row r="7438" spans="1:14" ht="30" x14ac:dyDescent="0.25">
      <c r="A7438" s="27" t="s">
        <v>6182</v>
      </c>
      <c r="B7438" s="19" t="s">
        <v>15943</v>
      </c>
      <c r="C7438" s="19" t="s">
        <v>15943</v>
      </c>
      <c r="D7438" s="38" t="s">
        <v>16220</v>
      </c>
      <c r="E7438" s="38" t="s">
        <v>7263</v>
      </c>
      <c r="F7438" s="41" t="s">
        <v>4151</v>
      </c>
      <c r="G7438" s="19" t="s">
        <v>949</v>
      </c>
      <c r="H7438" s="41">
        <v>2</v>
      </c>
      <c r="I7438" s="41">
        <v>3</v>
      </c>
      <c r="J7438" s="41">
        <v>10</v>
      </c>
      <c r="K7438" s="44">
        <v>1</v>
      </c>
      <c r="L7438" s="20">
        <v>988000</v>
      </c>
      <c r="M7438" s="19" t="s">
        <v>15954</v>
      </c>
      <c r="N7438" s="28" t="s">
        <v>15953</v>
      </c>
    </row>
    <row r="7439" spans="1:14" ht="30" x14ac:dyDescent="0.25">
      <c r="A7439" s="27" t="s">
        <v>6182</v>
      </c>
      <c r="B7439" s="19" t="s">
        <v>15943</v>
      </c>
      <c r="C7439" s="19" t="s">
        <v>15943</v>
      </c>
      <c r="D7439" s="38" t="s">
        <v>16220</v>
      </c>
      <c r="E7439" s="38" t="s">
        <v>7264</v>
      </c>
      <c r="F7439" s="41" t="s">
        <v>4151</v>
      </c>
      <c r="G7439" s="19" t="s">
        <v>949</v>
      </c>
      <c r="H7439" s="41">
        <v>2</v>
      </c>
      <c r="I7439" s="41">
        <v>3</v>
      </c>
      <c r="J7439" s="41">
        <v>10</v>
      </c>
      <c r="K7439" s="44">
        <v>1</v>
      </c>
      <c r="L7439" s="20">
        <v>760000</v>
      </c>
      <c r="M7439" s="19" t="s">
        <v>15954</v>
      </c>
      <c r="N7439" s="28" t="s">
        <v>15953</v>
      </c>
    </row>
    <row r="7440" spans="1:14" ht="30" x14ac:dyDescent="0.25">
      <c r="A7440" s="27" t="s">
        <v>6182</v>
      </c>
      <c r="B7440" s="19" t="s">
        <v>15943</v>
      </c>
      <c r="C7440" s="19" t="s">
        <v>15943</v>
      </c>
      <c r="D7440" s="38" t="s">
        <v>16220</v>
      </c>
      <c r="E7440" s="38" t="s">
        <v>7264</v>
      </c>
      <c r="F7440" s="41" t="s">
        <v>4151</v>
      </c>
      <c r="G7440" s="19" t="s">
        <v>949</v>
      </c>
      <c r="H7440" s="41">
        <v>2</v>
      </c>
      <c r="I7440" s="41">
        <v>3</v>
      </c>
      <c r="J7440" s="41">
        <v>10</v>
      </c>
      <c r="K7440" s="44">
        <v>1</v>
      </c>
      <c r="L7440" s="20">
        <v>1216000</v>
      </c>
      <c r="M7440" s="19" t="s">
        <v>15954</v>
      </c>
      <c r="N7440" s="28" t="s">
        <v>15953</v>
      </c>
    </row>
    <row r="7441" spans="1:14" ht="30" x14ac:dyDescent="0.25">
      <c r="A7441" s="27" t="s">
        <v>6182</v>
      </c>
      <c r="B7441" s="19" t="s">
        <v>15943</v>
      </c>
      <c r="C7441" s="19" t="s">
        <v>15943</v>
      </c>
      <c r="D7441" s="38" t="s">
        <v>16220</v>
      </c>
      <c r="E7441" s="38" t="s">
        <v>7265</v>
      </c>
      <c r="F7441" s="41" t="s">
        <v>4151</v>
      </c>
      <c r="G7441" s="19" t="s">
        <v>949</v>
      </c>
      <c r="H7441" s="41">
        <v>2</v>
      </c>
      <c r="I7441" s="41">
        <v>3</v>
      </c>
      <c r="J7441" s="41">
        <v>10</v>
      </c>
      <c r="K7441" s="44">
        <v>1</v>
      </c>
      <c r="L7441" s="20">
        <v>836000</v>
      </c>
      <c r="M7441" s="19" t="s">
        <v>15954</v>
      </c>
      <c r="N7441" s="28" t="s">
        <v>15953</v>
      </c>
    </row>
    <row r="7442" spans="1:14" ht="30" x14ac:dyDescent="0.25">
      <c r="A7442" s="27" t="s">
        <v>6182</v>
      </c>
      <c r="B7442" s="19" t="s">
        <v>15943</v>
      </c>
      <c r="C7442" s="19" t="s">
        <v>15943</v>
      </c>
      <c r="D7442" s="38" t="s">
        <v>16220</v>
      </c>
      <c r="E7442" s="38" t="s">
        <v>7265</v>
      </c>
      <c r="F7442" s="41" t="s">
        <v>4151</v>
      </c>
      <c r="G7442" s="19" t="s">
        <v>949</v>
      </c>
      <c r="H7442" s="41">
        <v>2</v>
      </c>
      <c r="I7442" s="41">
        <v>3</v>
      </c>
      <c r="J7442" s="41">
        <v>10</v>
      </c>
      <c r="K7442" s="44">
        <v>1</v>
      </c>
      <c r="L7442" s="20">
        <v>836000</v>
      </c>
      <c r="M7442" s="19" t="s">
        <v>15954</v>
      </c>
      <c r="N7442" s="28" t="s">
        <v>15953</v>
      </c>
    </row>
    <row r="7443" spans="1:14" ht="30" x14ac:dyDescent="0.25">
      <c r="A7443" s="27" t="s">
        <v>6182</v>
      </c>
      <c r="B7443" s="19" t="s">
        <v>15943</v>
      </c>
      <c r="C7443" s="19" t="s">
        <v>15943</v>
      </c>
      <c r="D7443" s="38" t="s">
        <v>16220</v>
      </c>
      <c r="E7443" s="38" t="s">
        <v>7266</v>
      </c>
      <c r="F7443" s="41" t="s">
        <v>4151</v>
      </c>
      <c r="G7443" s="19" t="s">
        <v>949</v>
      </c>
      <c r="H7443" s="41">
        <v>2</v>
      </c>
      <c r="I7443" s="41">
        <v>3</v>
      </c>
      <c r="J7443" s="41">
        <v>10</v>
      </c>
      <c r="K7443" s="44">
        <v>1</v>
      </c>
      <c r="L7443" s="20">
        <v>608000</v>
      </c>
      <c r="M7443" s="19" t="s">
        <v>15954</v>
      </c>
      <c r="N7443" s="28" t="s">
        <v>15953</v>
      </c>
    </row>
    <row r="7444" spans="1:14" ht="30" x14ac:dyDescent="0.25">
      <c r="A7444" s="27" t="s">
        <v>6182</v>
      </c>
      <c r="B7444" s="19" t="s">
        <v>15943</v>
      </c>
      <c r="C7444" s="19" t="s">
        <v>15943</v>
      </c>
      <c r="D7444" s="38" t="s">
        <v>16220</v>
      </c>
      <c r="E7444" s="38" t="s">
        <v>7266</v>
      </c>
      <c r="F7444" s="41" t="s">
        <v>4151</v>
      </c>
      <c r="G7444" s="19" t="s">
        <v>949</v>
      </c>
      <c r="H7444" s="41">
        <v>2</v>
      </c>
      <c r="I7444" s="41">
        <v>3</v>
      </c>
      <c r="J7444" s="41">
        <v>10</v>
      </c>
      <c r="K7444" s="44">
        <v>1</v>
      </c>
      <c r="L7444" s="20">
        <v>456000</v>
      </c>
      <c r="M7444" s="19" t="s">
        <v>15954</v>
      </c>
      <c r="N7444" s="28" t="s">
        <v>15953</v>
      </c>
    </row>
    <row r="7445" spans="1:14" ht="30" x14ac:dyDescent="0.25">
      <c r="A7445" s="27" t="s">
        <v>6182</v>
      </c>
      <c r="B7445" s="19" t="s">
        <v>15943</v>
      </c>
      <c r="C7445" s="19" t="s">
        <v>15943</v>
      </c>
      <c r="D7445" s="38" t="s">
        <v>16220</v>
      </c>
      <c r="E7445" s="38" t="s">
        <v>7266</v>
      </c>
      <c r="F7445" s="41" t="s">
        <v>4151</v>
      </c>
      <c r="G7445" s="19" t="s">
        <v>949</v>
      </c>
      <c r="H7445" s="41">
        <v>2</v>
      </c>
      <c r="I7445" s="41">
        <v>3</v>
      </c>
      <c r="J7445" s="41">
        <v>10</v>
      </c>
      <c r="K7445" s="44">
        <v>1</v>
      </c>
      <c r="L7445" s="20">
        <v>608000</v>
      </c>
      <c r="M7445" s="19" t="s">
        <v>15954</v>
      </c>
      <c r="N7445" s="28" t="s">
        <v>15953</v>
      </c>
    </row>
    <row r="7446" spans="1:14" ht="30" x14ac:dyDescent="0.25">
      <c r="A7446" s="27" t="s">
        <v>6182</v>
      </c>
      <c r="B7446" s="19" t="s">
        <v>15943</v>
      </c>
      <c r="C7446" s="19" t="s">
        <v>15943</v>
      </c>
      <c r="D7446" s="38" t="s">
        <v>16220</v>
      </c>
      <c r="E7446" s="38" t="s">
        <v>7267</v>
      </c>
      <c r="F7446" s="41" t="s">
        <v>4151</v>
      </c>
      <c r="G7446" s="19" t="s">
        <v>949</v>
      </c>
      <c r="H7446" s="41">
        <v>2</v>
      </c>
      <c r="I7446" s="41">
        <v>3</v>
      </c>
      <c r="J7446" s="41">
        <v>10</v>
      </c>
      <c r="K7446" s="44">
        <v>1</v>
      </c>
      <c r="L7446" s="20">
        <v>76000</v>
      </c>
      <c r="M7446" s="19" t="s">
        <v>15954</v>
      </c>
      <c r="N7446" s="28" t="s">
        <v>15953</v>
      </c>
    </row>
    <row r="7447" spans="1:14" ht="30" x14ac:dyDescent="0.25">
      <c r="A7447" s="27" t="s">
        <v>6182</v>
      </c>
      <c r="B7447" s="19" t="s">
        <v>15943</v>
      </c>
      <c r="C7447" s="19" t="s">
        <v>15943</v>
      </c>
      <c r="D7447" s="38" t="s">
        <v>16220</v>
      </c>
      <c r="E7447" s="38" t="s">
        <v>7267</v>
      </c>
      <c r="F7447" s="41" t="s">
        <v>4151</v>
      </c>
      <c r="G7447" s="19" t="s">
        <v>949</v>
      </c>
      <c r="H7447" s="41">
        <v>2</v>
      </c>
      <c r="I7447" s="41">
        <v>3</v>
      </c>
      <c r="J7447" s="41">
        <v>10</v>
      </c>
      <c r="K7447" s="44">
        <v>1</v>
      </c>
      <c r="L7447" s="20">
        <v>76000</v>
      </c>
      <c r="M7447" s="19" t="s">
        <v>15954</v>
      </c>
      <c r="N7447" s="28" t="s">
        <v>15953</v>
      </c>
    </row>
    <row r="7448" spans="1:14" ht="30" x14ac:dyDescent="0.25">
      <c r="A7448" s="27" t="s">
        <v>6182</v>
      </c>
      <c r="B7448" s="19" t="s">
        <v>15943</v>
      </c>
      <c r="C7448" s="19" t="s">
        <v>15943</v>
      </c>
      <c r="D7448" s="38" t="s">
        <v>16220</v>
      </c>
      <c r="E7448" s="38" t="s">
        <v>7268</v>
      </c>
      <c r="F7448" s="41" t="s">
        <v>4151</v>
      </c>
      <c r="G7448" s="19" t="s">
        <v>949</v>
      </c>
      <c r="H7448" s="41">
        <v>2</v>
      </c>
      <c r="I7448" s="41">
        <v>3</v>
      </c>
      <c r="J7448" s="41">
        <v>10</v>
      </c>
      <c r="K7448" s="44">
        <v>1</v>
      </c>
      <c r="L7448" s="20">
        <v>456000</v>
      </c>
      <c r="M7448" s="19" t="s">
        <v>15954</v>
      </c>
      <c r="N7448" s="28" t="s">
        <v>15953</v>
      </c>
    </row>
    <row r="7449" spans="1:14" ht="30" x14ac:dyDescent="0.25">
      <c r="A7449" s="27" t="s">
        <v>6182</v>
      </c>
      <c r="B7449" s="19" t="s">
        <v>15943</v>
      </c>
      <c r="C7449" s="19" t="s">
        <v>15943</v>
      </c>
      <c r="D7449" s="38" t="s">
        <v>16220</v>
      </c>
      <c r="E7449" s="38" t="s">
        <v>7268</v>
      </c>
      <c r="F7449" s="41" t="s">
        <v>4151</v>
      </c>
      <c r="G7449" s="19" t="s">
        <v>949</v>
      </c>
      <c r="H7449" s="41">
        <v>2</v>
      </c>
      <c r="I7449" s="41">
        <v>3</v>
      </c>
      <c r="J7449" s="41">
        <v>10</v>
      </c>
      <c r="K7449" s="44">
        <v>1</v>
      </c>
      <c r="L7449" s="20">
        <v>1064000</v>
      </c>
      <c r="M7449" s="19" t="s">
        <v>15954</v>
      </c>
      <c r="N7449" s="28" t="s">
        <v>15953</v>
      </c>
    </row>
    <row r="7450" spans="1:14" ht="30" x14ac:dyDescent="0.25">
      <c r="A7450" s="27" t="s">
        <v>6182</v>
      </c>
      <c r="B7450" s="19" t="s">
        <v>15943</v>
      </c>
      <c r="C7450" s="19" t="s">
        <v>15943</v>
      </c>
      <c r="D7450" s="38" t="s">
        <v>16220</v>
      </c>
      <c r="E7450" s="38" t="s">
        <v>7268</v>
      </c>
      <c r="F7450" s="41" t="s">
        <v>4151</v>
      </c>
      <c r="G7450" s="19" t="s">
        <v>949</v>
      </c>
      <c r="H7450" s="41">
        <v>2</v>
      </c>
      <c r="I7450" s="41">
        <v>3</v>
      </c>
      <c r="J7450" s="41">
        <v>10</v>
      </c>
      <c r="K7450" s="44">
        <v>1</v>
      </c>
      <c r="L7450" s="20">
        <v>1064000</v>
      </c>
      <c r="M7450" s="19" t="s">
        <v>15954</v>
      </c>
      <c r="N7450" s="28" t="s">
        <v>15953</v>
      </c>
    </row>
    <row r="7451" spans="1:14" ht="30" x14ac:dyDescent="0.25">
      <c r="A7451" s="27" t="s">
        <v>6182</v>
      </c>
      <c r="B7451" s="19" t="s">
        <v>15943</v>
      </c>
      <c r="C7451" s="19" t="s">
        <v>15943</v>
      </c>
      <c r="D7451" s="38" t="s">
        <v>16220</v>
      </c>
      <c r="E7451" s="38" t="s">
        <v>7268</v>
      </c>
      <c r="F7451" s="41" t="s">
        <v>4151</v>
      </c>
      <c r="G7451" s="19" t="s">
        <v>949</v>
      </c>
      <c r="H7451" s="41">
        <v>2</v>
      </c>
      <c r="I7451" s="41">
        <v>3</v>
      </c>
      <c r="J7451" s="41">
        <v>10</v>
      </c>
      <c r="K7451" s="44">
        <v>1</v>
      </c>
      <c r="L7451" s="20">
        <v>1064000</v>
      </c>
      <c r="M7451" s="19" t="s">
        <v>15954</v>
      </c>
      <c r="N7451" s="28" t="s">
        <v>15953</v>
      </c>
    </row>
    <row r="7452" spans="1:14" ht="30" x14ac:dyDescent="0.25">
      <c r="A7452" s="27" t="s">
        <v>6182</v>
      </c>
      <c r="B7452" s="19" t="s">
        <v>15943</v>
      </c>
      <c r="C7452" s="19" t="s">
        <v>15943</v>
      </c>
      <c r="D7452" s="38" t="s">
        <v>16220</v>
      </c>
      <c r="E7452" s="38" t="s">
        <v>7269</v>
      </c>
      <c r="F7452" s="41" t="s">
        <v>4151</v>
      </c>
      <c r="G7452" s="19" t="s">
        <v>949</v>
      </c>
      <c r="H7452" s="41">
        <v>2</v>
      </c>
      <c r="I7452" s="41">
        <v>3</v>
      </c>
      <c r="J7452" s="41">
        <v>10</v>
      </c>
      <c r="K7452" s="44">
        <v>1</v>
      </c>
      <c r="L7452" s="20">
        <v>76000</v>
      </c>
      <c r="M7452" s="19" t="s">
        <v>15954</v>
      </c>
      <c r="N7452" s="28" t="s">
        <v>15953</v>
      </c>
    </row>
    <row r="7453" spans="1:14" ht="30" x14ac:dyDescent="0.25">
      <c r="A7453" s="27" t="s">
        <v>6182</v>
      </c>
      <c r="B7453" s="19" t="s">
        <v>15943</v>
      </c>
      <c r="C7453" s="19" t="s">
        <v>15943</v>
      </c>
      <c r="D7453" s="38" t="s">
        <v>16220</v>
      </c>
      <c r="E7453" s="38" t="s">
        <v>7269</v>
      </c>
      <c r="F7453" s="41" t="s">
        <v>4151</v>
      </c>
      <c r="G7453" s="19" t="s">
        <v>949</v>
      </c>
      <c r="H7453" s="41">
        <v>2</v>
      </c>
      <c r="I7453" s="41">
        <v>3</v>
      </c>
      <c r="J7453" s="41">
        <v>10</v>
      </c>
      <c r="K7453" s="44">
        <v>1</v>
      </c>
      <c r="L7453" s="20">
        <v>76000</v>
      </c>
      <c r="M7453" s="19" t="s">
        <v>15954</v>
      </c>
      <c r="N7453" s="28" t="s">
        <v>15953</v>
      </c>
    </row>
    <row r="7454" spans="1:14" ht="45" x14ac:dyDescent="0.25">
      <c r="A7454" s="27" t="s">
        <v>6182</v>
      </c>
      <c r="B7454" s="19" t="s">
        <v>15943</v>
      </c>
      <c r="C7454" s="19" t="s">
        <v>15943</v>
      </c>
      <c r="D7454" s="38" t="s">
        <v>16220</v>
      </c>
      <c r="E7454" s="38" t="s">
        <v>7270</v>
      </c>
      <c r="F7454" s="41" t="s">
        <v>4151</v>
      </c>
      <c r="G7454" s="19" t="s">
        <v>949</v>
      </c>
      <c r="H7454" s="41">
        <v>2</v>
      </c>
      <c r="I7454" s="41">
        <v>3</v>
      </c>
      <c r="J7454" s="41">
        <v>10</v>
      </c>
      <c r="K7454" s="44">
        <v>1</v>
      </c>
      <c r="L7454" s="20">
        <v>76000</v>
      </c>
      <c r="M7454" s="19" t="s">
        <v>15954</v>
      </c>
      <c r="N7454" s="28" t="s">
        <v>15953</v>
      </c>
    </row>
    <row r="7455" spans="1:14" ht="30" x14ac:dyDescent="0.25">
      <c r="A7455" s="27" t="s">
        <v>6182</v>
      </c>
      <c r="B7455" s="19" t="s">
        <v>15943</v>
      </c>
      <c r="C7455" s="19" t="s">
        <v>15943</v>
      </c>
      <c r="D7455" s="38" t="s">
        <v>16220</v>
      </c>
      <c r="E7455" s="38" t="s">
        <v>7267</v>
      </c>
      <c r="F7455" s="41" t="s">
        <v>4151</v>
      </c>
      <c r="G7455" s="19" t="s">
        <v>949</v>
      </c>
      <c r="H7455" s="41">
        <v>2</v>
      </c>
      <c r="I7455" s="41">
        <v>3</v>
      </c>
      <c r="J7455" s="41">
        <v>10</v>
      </c>
      <c r="K7455" s="44">
        <v>1</v>
      </c>
      <c r="L7455" s="20">
        <v>76000</v>
      </c>
      <c r="M7455" s="19" t="s">
        <v>15954</v>
      </c>
      <c r="N7455" s="28" t="s">
        <v>15953</v>
      </c>
    </row>
    <row r="7456" spans="1:14" ht="30" x14ac:dyDescent="0.25">
      <c r="A7456" s="27" t="s">
        <v>6182</v>
      </c>
      <c r="B7456" s="19" t="s">
        <v>15943</v>
      </c>
      <c r="C7456" s="19" t="s">
        <v>15943</v>
      </c>
      <c r="D7456" s="38" t="s">
        <v>16220</v>
      </c>
      <c r="E7456" s="38" t="s">
        <v>7271</v>
      </c>
      <c r="F7456" s="41" t="s">
        <v>4151</v>
      </c>
      <c r="G7456" s="19" t="s">
        <v>949</v>
      </c>
      <c r="H7456" s="41">
        <v>2</v>
      </c>
      <c r="I7456" s="41">
        <v>3</v>
      </c>
      <c r="J7456" s="41">
        <v>10</v>
      </c>
      <c r="K7456" s="44">
        <v>1</v>
      </c>
      <c r="L7456" s="20">
        <v>152000</v>
      </c>
      <c r="M7456" s="19" t="s">
        <v>15954</v>
      </c>
      <c r="N7456" s="28" t="s">
        <v>15953</v>
      </c>
    </row>
    <row r="7457" spans="1:14" ht="30" x14ac:dyDescent="0.25">
      <c r="A7457" s="27" t="s">
        <v>6182</v>
      </c>
      <c r="B7457" s="19" t="s">
        <v>15943</v>
      </c>
      <c r="C7457" s="19" t="s">
        <v>15943</v>
      </c>
      <c r="D7457" s="38" t="s">
        <v>16220</v>
      </c>
      <c r="E7457" s="38" t="s">
        <v>7271</v>
      </c>
      <c r="F7457" s="41" t="s">
        <v>4151</v>
      </c>
      <c r="G7457" s="19" t="s">
        <v>949</v>
      </c>
      <c r="H7457" s="41">
        <v>2</v>
      </c>
      <c r="I7457" s="41">
        <v>3</v>
      </c>
      <c r="J7457" s="41">
        <v>10</v>
      </c>
      <c r="K7457" s="44">
        <v>1</v>
      </c>
      <c r="L7457" s="20">
        <v>152000</v>
      </c>
      <c r="M7457" s="19" t="s">
        <v>15954</v>
      </c>
      <c r="N7457" s="28" t="s">
        <v>15953</v>
      </c>
    </row>
    <row r="7458" spans="1:14" ht="45" x14ac:dyDescent="0.25">
      <c r="A7458" s="27" t="s">
        <v>6182</v>
      </c>
      <c r="B7458" s="19" t="s">
        <v>15943</v>
      </c>
      <c r="C7458" s="19" t="s">
        <v>15943</v>
      </c>
      <c r="D7458" s="38" t="s">
        <v>16220</v>
      </c>
      <c r="E7458" s="38" t="s">
        <v>7272</v>
      </c>
      <c r="F7458" s="41" t="s">
        <v>4151</v>
      </c>
      <c r="G7458" s="19" t="s">
        <v>949</v>
      </c>
      <c r="H7458" s="41">
        <v>2</v>
      </c>
      <c r="I7458" s="41">
        <v>3</v>
      </c>
      <c r="J7458" s="41">
        <v>10</v>
      </c>
      <c r="K7458" s="44">
        <v>1</v>
      </c>
      <c r="L7458" s="20">
        <v>1064000</v>
      </c>
      <c r="M7458" s="19" t="s">
        <v>15954</v>
      </c>
      <c r="N7458" s="28" t="s">
        <v>15953</v>
      </c>
    </row>
    <row r="7459" spans="1:14" ht="30" x14ac:dyDescent="0.25">
      <c r="A7459" s="27" t="s">
        <v>6182</v>
      </c>
      <c r="B7459" s="19" t="s">
        <v>15943</v>
      </c>
      <c r="C7459" s="19" t="s">
        <v>15943</v>
      </c>
      <c r="D7459" s="38" t="s">
        <v>16220</v>
      </c>
      <c r="E7459" s="38" t="s">
        <v>7273</v>
      </c>
      <c r="F7459" s="41" t="s">
        <v>4151</v>
      </c>
      <c r="G7459" s="19" t="s">
        <v>949</v>
      </c>
      <c r="H7459" s="41">
        <v>2</v>
      </c>
      <c r="I7459" s="41">
        <v>3</v>
      </c>
      <c r="J7459" s="41">
        <v>10</v>
      </c>
      <c r="K7459" s="44">
        <v>1</v>
      </c>
      <c r="L7459" s="20">
        <v>380000</v>
      </c>
      <c r="M7459" s="19" t="s">
        <v>15954</v>
      </c>
      <c r="N7459" s="28" t="s">
        <v>15953</v>
      </c>
    </row>
    <row r="7460" spans="1:14" ht="30" x14ac:dyDescent="0.25">
      <c r="A7460" s="27" t="s">
        <v>6182</v>
      </c>
      <c r="B7460" s="19" t="s">
        <v>15943</v>
      </c>
      <c r="C7460" s="19" t="s">
        <v>15943</v>
      </c>
      <c r="D7460" s="38" t="s">
        <v>16220</v>
      </c>
      <c r="E7460" s="38" t="s">
        <v>7274</v>
      </c>
      <c r="F7460" s="41" t="s">
        <v>4151</v>
      </c>
      <c r="G7460" s="19" t="s">
        <v>949</v>
      </c>
      <c r="H7460" s="41">
        <v>2</v>
      </c>
      <c r="I7460" s="41">
        <v>3</v>
      </c>
      <c r="J7460" s="41">
        <v>10</v>
      </c>
      <c r="K7460" s="44">
        <v>1</v>
      </c>
      <c r="L7460" s="20">
        <v>1064000</v>
      </c>
      <c r="M7460" s="19" t="s">
        <v>15954</v>
      </c>
      <c r="N7460" s="28" t="s">
        <v>15953</v>
      </c>
    </row>
    <row r="7461" spans="1:14" ht="45" x14ac:dyDescent="0.25">
      <c r="A7461" s="27" t="s">
        <v>6182</v>
      </c>
      <c r="B7461" s="19" t="s">
        <v>15943</v>
      </c>
      <c r="C7461" s="19" t="s">
        <v>15943</v>
      </c>
      <c r="D7461" s="38" t="s">
        <v>16220</v>
      </c>
      <c r="E7461" s="38" t="s">
        <v>7275</v>
      </c>
      <c r="F7461" s="41" t="s">
        <v>4151</v>
      </c>
      <c r="G7461" s="19" t="s">
        <v>949</v>
      </c>
      <c r="H7461" s="41">
        <v>2</v>
      </c>
      <c r="I7461" s="41">
        <v>3</v>
      </c>
      <c r="J7461" s="41">
        <v>10</v>
      </c>
      <c r="K7461" s="44">
        <v>1</v>
      </c>
      <c r="L7461" s="20">
        <v>988000</v>
      </c>
      <c r="M7461" s="19" t="s">
        <v>15954</v>
      </c>
      <c r="N7461" s="28" t="s">
        <v>15953</v>
      </c>
    </row>
    <row r="7462" spans="1:14" ht="30" x14ac:dyDescent="0.25">
      <c r="A7462" s="27" t="s">
        <v>6182</v>
      </c>
      <c r="B7462" s="19" t="s">
        <v>15943</v>
      </c>
      <c r="C7462" s="19" t="s">
        <v>15943</v>
      </c>
      <c r="D7462" s="38" t="s">
        <v>16220</v>
      </c>
      <c r="E7462" s="38" t="s">
        <v>7276</v>
      </c>
      <c r="F7462" s="41" t="s">
        <v>4151</v>
      </c>
      <c r="G7462" s="19" t="s">
        <v>949</v>
      </c>
      <c r="H7462" s="41">
        <v>2</v>
      </c>
      <c r="I7462" s="41">
        <v>3</v>
      </c>
      <c r="J7462" s="41">
        <v>10</v>
      </c>
      <c r="K7462" s="44">
        <v>1</v>
      </c>
      <c r="L7462" s="20">
        <v>1064000</v>
      </c>
      <c r="M7462" s="19" t="s">
        <v>15954</v>
      </c>
      <c r="N7462" s="28" t="s">
        <v>15953</v>
      </c>
    </row>
    <row r="7463" spans="1:14" ht="30" x14ac:dyDescent="0.25">
      <c r="A7463" s="27" t="s">
        <v>6182</v>
      </c>
      <c r="B7463" s="19" t="s">
        <v>15943</v>
      </c>
      <c r="C7463" s="19" t="s">
        <v>15943</v>
      </c>
      <c r="D7463" s="38" t="s">
        <v>16220</v>
      </c>
      <c r="E7463" s="38" t="s">
        <v>7277</v>
      </c>
      <c r="F7463" s="41" t="s">
        <v>4151</v>
      </c>
      <c r="G7463" s="19" t="s">
        <v>949</v>
      </c>
      <c r="H7463" s="41">
        <v>2</v>
      </c>
      <c r="I7463" s="41">
        <v>3</v>
      </c>
      <c r="J7463" s="41">
        <v>10</v>
      </c>
      <c r="K7463" s="44">
        <v>1</v>
      </c>
      <c r="L7463" s="20">
        <v>76000</v>
      </c>
      <c r="M7463" s="19" t="s">
        <v>15954</v>
      </c>
      <c r="N7463" s="28" t="s">
        <v>15953</v>
      </c>
    </row>
    <row r="7464" spans="1:14" ht="30" x14ac:dyDescent="0.25">
      <c r="A7464" s="27" t="s">
        <v>6182</v>
      </c>
      <c r="B7464" s="19" t="s">
        <v>15943</v>
      </c>
      <c r="C7464" s="19" t="s">
        <v>15943</v>
      </c>
      <c r="D7464" s="38" t="s">
        <v>16220</v>
      </c>
      <c r="E7464" s="38" t="s">
        <v>7278</v>
      </c>
      <c r="F7464" s="41" t="s">
        <v>4151</v>
      </c>
      <c r="G7464" s="19" t="s">
        <v>949</v>
      </c>
      <c r="H7464" s="41">
        <v>2</v>
      </c>
      <c r="I7464" s="41">
        <v>3</v>
      </c>
      <c r="J7464" s="41">
        <v>10</v>
      </c>
      <c r="K7464" s="44">
        <v>1</v>
      </c>
      <c r="L7464" s="20">
        <v>456000</v>
      </c>
      <c r="M7464" s="19" t="s">
        <v>15954</v>
      </c>
      <c r="N7464" s="28" t="s">
        <v>15953</v>
      </c>
    </row>
    <row r="7465" spans="1:14" ht="30" x14ac:dyDescent="0.25">
      <c r="A7465" s="27" t="s">
        <v>6182</v>
      </c>
      <c r="B7465" s="19" t="s">
        <v>15943</v>
      </c>
      <c r="C7465" s="19" t="s">
        <v>15943</v>
      </c>
      <c r="D7465" s="38" t="s">
        <v>16220</v>
      </c>
      <c r="E7465" s="38" t="s">
        <v>7279</v>
      </c>
      <c r="F7465" s="41" t="s">
        <v>4151</v>
      </c>
      <c r="G7465" s="19" t="s">
        <v>949</v>
      </c>
      <c r="H7465" s="41">
        <v>2</v>
      </c>
      <c r="I7465" s="41">
        <v>3</v>
      </c>
      <c r="J7465" s="41">
        <v>10</v>
      </c>
      <c r="K7465" s="44">
        <v>1</v>
      </c>
      <c r="L7465" s="20">
        <v>1520000</v>
      </c>
      <c r="M7465" s="19" t="s">
        <v>15954</v>
      </c>
      <c r="N7465" s="28" t="s">
        <v>15953</v>
      </c>
    </row>
    <row r="7466" spans="1:14" ht="30" x14ac:dyDescent="0.25">
      <c r="A7466" s="27" t="s">
        <v>6182</v>
      </c>
      <c r="B7466" s="19" t="s">
        <v>15943</v>
      </c>
      <c r="C7466" s="19" t="s">
        <v>15943</v>
      </c>
      <c r="D7466" s="38" t="s">
        <v>16220</v>
      </c>
      <c r="E7466" s="38" t="s">
        <v>7279</v>
      </c>
      <c r="F7466" s="41" t="s">
        <v>4151</v>
      </c>
      <c r="G7466" s="19" t="s">
        <v>949</v>
      </c>
      <c r="H7466" s="41">
        <v>2</v>
      </c>
      <c r="I7466" s="41">
        <v>3</v>
      </c>
      <c r="J7466" s="41">
        <v>10</v>
      </c>
      <c r="K7466" s="44">
        <v>1</v>
      </c>
      <c r="L7466" s="20">
        <v>1520000</v>
      </c>
      <c r="M7466" s="19" t="s">
        <v>15954</v>
      </c>
      <c r="N7466" s="28" t="s">
        <v>15953</v>
      </c>
    </row>
    <row r="7467" spans="1:14" ht="30" x14ac:dyDescent="0.25">
      <c r="A7467" s="27" t="s">
        <v>6182</v>
      </c>
      <c r="B7467" s="19" t="s">
        <v>15943</v>
      </c>
      <c r="C7467" s="19" t="s">
        <v>15943</v>
      </c>
      <c r="D7467" s="38" t="s">
        <v>16220</v>
      </c>
      <c r="E7467" s="38" t="s">
        <v>7280</v>
      </c>
      <c r="F7467" s="41" t="s">
        <v>4151</v>
      </c>
      <c r="G7467" s="19" t="s">
        <v>949</v>
      </c>
      <c r="H7467" s="41">
        <v>2</v>
      </c>
      <c r="I7467" s="41">
        <v>3</v>
      </c>
      <c r="J7467" s="41">
        <v>10</v>
      </c>
      <c r="K7467" s="44">
        <v>1</v>
      </c>
      <c r="L7467" s="20">
        <v>1520000</v>
      </c>
      <c r="M7467" s="19" t="s">
        <v>15954</v>
      </c>
      <c r="N7467" s="28" t="s">
        <v>15953</v>
      </c>
    </row>
    <row r="7468" spans="1:14" ht="30" x14ac:dyDescent="0.25">
      <c r="A7468" s="27" t="s">
        <v>6182</v>
      </c>
      <c r="B7468" s="19" t="s">
        <v>15943</v>
      </c>
      <c r="C7468" s="19" t="s">
        <v>15943</v>
      </c>
      <c r="D7468" s="38" t="s">
        <v>16220</v>
      </c>
      <c r="E7468" s="38" t="s">
        <v>7280</v>
      </c>
      <c r="F7468" s="41" t="s">
        <v>4151</v>
      </c>
      <c r="G7468" s="19" t="s">
        <v>949</v>
      </c>
      <c r="H7468" s="41">
        <v>2</v>
      </c>
      <c r="I7468" s="41">
        <v>3</v>
      </c>
      <c r="J7468" s="41">
        <v>10</v>
      </c>
      <c r="K7468" s="44">
        <v>1</v>
      </c>
      <c r="L7468" s="20">
        <v>1520000</v>
      </c>
      <c r="M7468" s="19" t="s">
        <v>15954</v>
      </c>
      <c r="N7468" s="28" t="s">
        <v>15953</v>
      </c>
    </row>
    <row r="7469" spans="1:14" ht="45" x14ac:dyDescent="0.25">
      <c r="A7469" s="27" t="s">
        <v>6182</v>
      </c>
      <c r="B7469" s="19" t="s">
        <v>15943</v>
      </c>
      <c r="C7469" s="19" t="s">
        <v>15943</v>
      </c>
      <c r="D7469" s="38" t="s">
        <v>16220</v>
      </c>
      <c r="E7469" s="38" t="s">
        <v>7281</v>
      </c>
      <c r="F7469" s="41" t="s">
        <v>4151</v>
      </c>
      <c r="G7469" s="19" t="s">
        <v>949</v>
      </c>
      <c r="H7469" s="41">
        <v>2</v>
      </c>
      <c r="I7469" s="41">
        <v>3</v>
      </c>
      <c r="J7469" s="41">
        <v>10</v>
      </c>
      <c r="K7469" s="44">
        <v>1</v>
      </c>
      <c r="L7469" s="20">
        <v>38000</v>
      </c>
      <c r="M7469" s="19" t="s">
        <v>15954</v>
      </c>
      <c r="N7469" s="28" t="s">
        <v>15953</v>
      </c>
    </row>
    <row r="7470" spans="1:14" ht="45" x14ac:dyDescent="0.25">
      <c r="A7470" s="27" t="s">
        <v>6182</v>
      </c>
      <c r="B7470" s="19" t="s">
        <v>15943</v>
      </c>
      <c r="C7470" s="19" t="s">
        <v>15943</v>
      </c>
      <c r="D7470" s="38" t="s">
        <v>16220</v>
      </c>
      <c r="E7470" s="38" t="s">
        <v>7281</v>
      </c>
      <c r="F7470" s="41" t="s">
        <v>4151</v>
      </c>
      <c r="G7470" s="19" t="s">
        <v>949</v>
      </c>
      <c r="H7470" s="41">
        <v>2</v>
      </c>
      <c r="I7470" s="41">
        <v>3</v>
      </c>
      <c r="J7470" s="41">
        <v>10</v>
      </c>
      <c r="K7470" s="44">
        <v>1</v>
      </c>
      <c r="L7470" s="20">
        <v>38000</v>
      </c>
      <c r="M7470" s="19" t="s">
        <v>15954</v>
      </c>
      <c r="N7470" s="28" t="s">
        <v>15953</v>
      </c>
    </row>
    <row r="7471" spans="1:14" ht="45" x14ac:dyDescent="0.25">
      <c r="A7471" s="27" t="s">
        <v>6182</v>
      </c>
      <c r="B7471" s="19" t="s">
        <v>15943</v>
      </c>
      <c r="C7471" s="19" t="s">
        <v>15943</v>
      </c>
      <c r="D7471" s="38" t="s">
        <v>16220</v>
      </c>
      <c r="E7471" s="38" t="s">
        <v>7281</v>
      </c>
      <c r="F7471" s="41" t="s">
        <v>4151</v>
      </c>
      <c r="G7471" s="19" t="s">
        <v>949</v>
      </c>
      <c r="H7471" s="41">
        <v>2</v>
      </c>
      <c r="I7471" s="41">
        <v>3</v>
      </c>
      <c r="J7471" s="41">
        <v>10</v>
      </c>
      <c r="K7471" s="44">
        <v>1</v>
      </c>
      <c r="L7471" s="20">
        <v>38000</v>
      </c>
      <c r="M7471" s="19" t="s">
        <v>15954</v>
      </c>
      <c r="N7471" s="28" t="s">
        <v>15953</v>
      </c>
    </row>
    <row r="7472" spans="1:14" ht="45" x14ac:dyDescent="0.25">
      <c r="A7472" s="27" t="s">
        <v>6182</v>
      </c>
      <c r="B7472" s="19" t="s">
        <v>15943</v>
      </c>
      <c r="C7472" s="19" t="s">
        <v>15943</v>
      </c>
      <c r="D7472" s="38" t="s">
        <v>16220</v>
      </c>
      <c r="E7472" s="38" t="s">
        <v>7281</v>
      </c>
      <c r="F7472" s="41" t="s">
        <v>4151</v>
      </c>
      <c r="G7472" s="19" t="s">
        <v>949</v>
      </c>
      <c r="H7472" s="41">
        <v>2</v>
      </c>
      <c r="I7472" s="41">
        <v>3</v>
      </c>
      <c r="J7472" s="41">
        <v>10</v>
      </c>
      <c r="K7472" s="44">
        <v>1</v>
      </c>
      <c r="L7472" s="20">
        <v>38000</v>
      </c>
      <c r="M7472" s="19" t="s">
        <v>15954</v>
      </c>
      <c r="N7472" s="28" t="s">
        <v>15953</v>
      </c>
    </row>
    <row r="7473" spans="1:14" ht="45" x14ac:dyDescent="0.25">
      <c r="A7473" s="27" t="s">
        <v>6182</v>
      </c>
      <c r="B7473" s="19" t="s">
        <v>15943</v>
      </c>
      <c r="C7473" s="19" t="s">
        <v>15943</v>
      </c>
      <c r="D7473" s="38" t="s">
        <v>16220</v>
      </c>
      <c r="E7473" s="38" t="s">
        <v>7281</v>
      </c>
      <c r="F7473" s="41" t="s">
        <v>4151</v>
      </c>
      <c r="G7473" s="19" t="s">
        <v>949</v>
      </c>
      <c r="H7473" s="41">
        <v>2</v>
      </c>
      <c r="I7473" s="41">
        <v>3</v>
      </c>
      <c r="J7473" s="41">
        <v>10</v>
      </c>
      <c r="K7473" s="44">
        <v>1</v>
      </c>
      <c r="L7473" s="20">
        <v>38000</v>
      </c>
      <c r="M7473" s="19" t="s">
        <v>15954</v>
      </c>
      <c r="N7473" s="28" t="s">
        <v>15953</v>
      </c>
    </row>
    <row r="7474" spans="1:14" ht="30" x14ac:dyDescent="0.25">
      <c r="A7474" s="27" t="s">
        <v>6182</v>
      </c>
      <c r="B7474" s="19" t="s">
        <v>15943</v>
      </c>
      <c r="C7474" s="19" t="s">
        <v>15943</v>
      </c>
      <c r="D7474" s="38" t="s">
        <v>16220</v>
      </c>
      <c r="E7474" s="38" t="s">
        <v>7282</v>
      </c>
      <c r="F7474" s="41" t="s">
        <v>4151</v>
      </c>
      <c r="G7474" s="19" t="s">
        <v>949</v>
      </c>
      <c r="H7474" s="41">
        <v>2</v>
      </c>
      <c r="I7474" s="41">
        <v>3</v>
      </c>
      <c r="J7474" s="41">
        <v>10</v>
      </c>
      <c r="K7474" s="44">
        <v>1</v>
      </c>
      <c r="L7474" s="20">
        <v>38000</v>
      </c>
      <c r="M7474" s="19" t="s">
        <v>15954</v>
      </c>
      <c r="N7474" s="28" t="s">
        <v>15953</v>
      </c>
    </row>
    <row r="7475" spans="1:14" ht="30" x14ac:dyDescent="0.25">
      <c r="A7475" s="27" t="s">
        <v>6182</v>
      </c>
      <c r="B7475" s="19" t="s">
        <v>15943</v>
      </c>
      <c r="C7475" s="19" t="s">
        <v>15943</v>
      </c>
      <c r="D7475" s="38" t="s">
        <v>16220</v>
      </c>
      <c r="E7475" s="38" t="s">
        <v>7283</v>
      </c>
      <c r="F7475" s="41" t="s">
        <v>4151</v>
      </c>
      <c r="G7475" s="19" t="s">
        <v>949</v>
      </c>
      <c r="H7475" s="41">
        <v>2</v>
      </c>
      <c r="I7475" s="41">
        <v>3</v>
      </c>
      <c r="J7475" s="41">
        <v>10</v>
      </c>
      <c r="K7475" s="44">
        <v>1</v>
      </c>
      <c r="L7475" s="20">
        <v>836000</v>
      </c>
      <c r="M7475" s="19" t="s">
        <v>15954</v>
      </c>
      <c r="N7475" s="28" t="s">
        <v>15953</v>
      </c>
    </row>
    <row r="7476" spans="1:14" ht="30" x14ac:dyDescent="0.25">
      <c r="A7476" s="27" t="s">
        <v>6182</v>
      </c>
      <c r="B7476" s="19" t="s">
        <v>15943</v>
      </c>
      <c r="C7476" s="19" t="s">
        <v>15943</v>
      </c>
      <c r="D7476" s="38" t="s">
        <v>16220</v>
      </c>
      <c r="E7476" s="38" t="s">
        <v>7284</v>
      </c>
      <c r="F7476" s="41" t="s">
        <v>4151</v>
      </c>
      <c r="G7476" s="19" t="s">
        <v>949</v>
      </c>
      <c r="H7476" s="41">
        <v>2</v>
      </c>
      <c r="I7476" s="41">
        <v>3</v>
      </c>
      <c r="J7476" s="41">
        <v>10</v>
      </c>
      <c r="K7476" s="44">
        <v>1</v>
      </c>
      <c r="L7476" s="20">
        <v>38000</v>
      </c>
      <c r="M7476" s="19" t="s">
        <v>15954</v>
      </c>
      <c r="N7476" s="28" t="s">
        <v>15953</v>
      </c>
    </row>
    <row r="7477" spans="1:14" ht="30" x14ac:dyDescent="0.25">
      <c r="A7477" s="27" t="s">
        <v>6182</v>
      </c>
      <c r="B7477" s="19" t="s">
        <v>15943</v>
      </c>
      <c r="C7477" s="19" t="s">
        <v>15943</v>
      </c>
      <c r="D7477" s="38" t="s">
        <v>16220</v>
      </c>
      <c r="E7477" s="38" t="s">
        <v>7284</v>
      </c>
      <c r="F7477" s="41" t="s">
        <v>4151</v>
      </c>
      <c r="G7477" s="19" t="s">
        <v>949</v>
      </c>
      <c r="H7477" s="41">
        <v>2</v>
      </c>
      <c r="I7477" s="41">
        <v>3</v>
      </c>
      <c r="J7477" s="41">
        <v>10</v>
      </c>
      <c r="K7477" s="44">
        <v>1</v>
      </c>
      <c r="L7477" s="20">
        <v>38000</v>
      </c>
      <c r="M7477" s="19" t="s">
        <v>15954</v>
      </c>
      <c r="N7477" s="28" t="s">
        <v>15953</v>
      </c>
    </row>
    <row r="7478" spans="1:14" ht="30" x14ac:dyDescent="0.25">
      <c r="A7478" s="27" t="s">
        <v>6182</v>
      </c>
      <c r="B7478" s="19" t="s">
        <v>15943</v>
      </c>
      <c r="C7478" s="19" t="s">
        <v>15943</v>
      </c>
      <c r="D7478" s="38" t="s">
        <v>16220</v>
      </c>
      <c r="E7478" s="38" t="s">
        <v>7284</v>
      </c>
      <c r="F7478" s="41" t="s">
        <v>4151</v>
      </c>
      <c r="G7478" s="19" t="s">
        <v>949</v>
      </c>
      <c r="H7478" s="41">
        <v>2</v>
      </c>
      <c r="I7478" s="41">
        <v>3</v>
      </c>
      <c r="J7478" s="41">
        <v>10</v>
      </c>
      <c r="K7478" s="44">
        <v>1</v>
      </c>
      <c r="L7478" s="20">
        <v>38000</v>
      </c>
      <c r="M7478" s="19" t="s">
        <v>15954</v>
      </c>
      <c r="N7478" s="28" t="s">
        <v>15953</v>
      </c>
    </row>
    <row r="7479" spans="1:14" ht="30" x14ac:dyDescent="0.25">
      <c r="A7479" s="27" t="s">
        <v>6182</v>
      </c>
      <c r="B7479" s="19" t="s">
        <v>15943</v>
      </c>
      <c r="C7479" s="19" t="s">
        <v>15943</v>
      </c>
      <c r="D7479" s="38" t="s">
        <v>16220</v>
      </c>
      <c r="E7479" s="38" t="s">
        <v>7284</v>
      </c>
      <c r="F7479" s="41" t="s">
        <v>4151</v>
      </c>
      <c r="G7479" s="19" t="s">
        <v>949</v>
      </c>
      <c r="H7479" s="41">
        <v>2</v>
      </c>
      <c r="I7479" s="41">
        <v>3</v>
      </c>
      <c r="J7479" s="41">
        <v>10</v>
      </c>
      <c r="K7479" s="44">
        <v>1</v>
      </c>
      <c r="L7479" s="20">
        <v>38000</v>
      </c>
      <c r="M7479" s="19" t="s">
        <v>15954</v>
      </c>
      <c r="N7479" s="28" t="s">
        <v>15953</v>
      </c>
    </row>
    <row r="7480" spans="1:14" ht="30" x14ac:dyDescent="0.25">
      <c r="A7480" s="27" t="s">
        <v>6182</v>
      </c>
      <c r="B7480" s="19" t="s">
        <v>15943</v>
      </c>
      <c r="C7480" s="19" t="s">
        <v>15943</v>
      </c>
      <c r="D7480" s="38" t="s">
        <v>16220</v>
      </c>
      <c r="E7480" s="38" t="s">
        <v>16419</v>
      </c>
      <c r="F7480" s="41" t="s">
        <v>4151</v>
      </c>
      <c r="G7480" s="19" t="s">
        <v>949</v>
      </c>
      <c r="H7480" s="41">
        <v>2</v>
      </c>
      <c r="I7480" s="41">
        <v>3</v>
      </c>
      <c r="J7480" s="41">
        <v>10</v>
      </c>
      <c r="K7480" s="44">
        <v>1</v>
      </c>
      <c r="L7480" s="20">
        <v>304000</v>
      </c>
      <c r="M7480" s="19" t="s">
        <v>15954</v>
      </c>
      <c r="N7480" s="28" t="s">
        <v>15953</v>
      </c>
    </row>
    <row r="7481" spans="1:14" ht="30" x14ac:dyDescent="0.25">
      <c r="A7481" s="27" t="s">
        <v>6182</v>
      </c>
      <c r="B7481" s="19" t="s">
        <v>15943</v>
      </c>
      <c r="C7481" s="19" t="s">
        <v>15943</v>
      </c>
      <c r="D7481" s="38" t="s">
        <v>16220</v>
      </c>
      <c r="E7481" s="38" t="s">
        <v>16419</v>
      </c>
      <c r="F7481" s="41" t="s">
        <v>4151</v>
      </c>
      <c r="G7481" s="19" t="s">
        <v>949</v>
      </c>
      <c r="H7481" s="41">
        <v>2</v>
      </c>
      <c r="I7481" s="41">
        <v>3</v>
      </c>
      <c r="J7481" s="41">
        <v>10</v>
      </c>
      <c r="K7481" s="44">
        <v>1</v>
      </c>
      <c r="L7481" s="20">
        <v>304000</v>
      </c>
      <c r="M7481" s="19" t="s">
        <v>15954</v>
      </c>
      <c r="N7481" s="28" t="s">
        <v>15953</v>
      </c>
    </row>
    <row r="7482" spans="1:14" ht="30" x14ac:dyDescent="0.25">
      <c r="A7482" s="27" t="s">
        <v>6182</v>
      </c>
      <c r="B7482" s="19" t="s">
        <v>15943</v>
      </c>
      <c r="C7482" s="19" t="s">
        <v>15943</v>
      </c>
      <c r="D7482" s="38" t="s">
        <v>16220</v>
      </c>
      <c r="E7482" s="38" t="s">
        <v>7285</v>
      </c>
      <c r="F7482" s="41" t="s">
        <v>4151</v>
      </c>
      <c r="G7482" s="19" t="s">
        <v>949</v>
      </c>
      <c r="H7482" s="41">
        <v>2</v>
      </c>
      <c r="I7482" s="41">
        <v>3</v>
      </c>
      <c r="J7482" s="41">
        <v>10</v>
      </c>
      <c r="K7482" s="44">
        <v>1</v>
      </c>
      <c r="L7482" s="20">
        <v>76000</v>
      </c>
      <c r="M7482" s="19" t="s">
        <v>15954</v>
      </c>
      <c r="N7482" s="28" t="s">
        <v>15953</v>
      </c>
    </row>
    <row r="7483" spans="1:14" ht="30" x14ac:dyDescent="0.25">
      <c r="A7483" s="27" t="s">
        <v>6182</v>
      </c>
      <c r="B7483" s="19" t="s">
        <v>15943</v>
      </c>
      <c r="C7483" s="19" t="s">
        <v>15943</v>
      </c>
      <c r="D7483" s="38" t="s">
        <v>16220</v>
      </c>
      <c r="E7483" s="38" t="s">
        <v>16419</v>
      </c>
      <c r="F7483" s="41" t="s">
        <v>4151</v>
      </c>
      <c r="G7483" s="19" t="s">
        <v>949</v>
      </c>
      <c r="H7483" s="41">
        <v>2</v>
      </c>
      <c r="I7483" s="41">
        <v>3</v>
      </c>
      <c r="J7483" s="41">
        <v>10</v>
      </c>
      <c r="K7483" s="44">
        <v>1</v>
      </c>
      <c r="L7483" s="20">
        <v>152000</v>
      </c>
      <c r="M7483" s="19" t="s">
        <v>15954</v>
      </c>
      <c r="N7483" s="28" t="s">
        <v>15953</v>
      </c>
    </row>
    <row r="7484" spans="1:14" ht="30" x14ac:dyDescent="0.25">
      <c r="A7484" s="27" t="s">
        <v>6182</v>
      </c>
      <c r="B7484" s="19" t="s">
        <v>15943</v>
      </c>
      <c r="C7484" s="19" t="s">
        <v>15943</v>
      </c>
      <c r="D7484" s="38" t="s">
        <v>16220</v>
      </c>
      <c r="E7484" s="38" t="s">
        <v>7286</v>
      </c>
      <c r="F7484" s="41" t="s">
        <v>4151</v>
      </c>
      <c r="G7484" s="19" t="s">
        <v>949</v>
      </c>
      <c r="H7484" s="41">
        <v>2</v>
      </c>
      <c r="I7484" s="41">
        <v>3</v>
      </c>
      <c r="J7484" s="41">
        <v>10</v>
      </c>
      <c r="K7484" s="44">
        <v>1</v>
      </c>
      <c r="L7484" s="20">
        <v>608000</v>
      </c>
      <c r="M7484" s="19" t="s">
        <v>15954</v>
      </c>
      <c r="N7484" s="28" t="s">
        <v>15953</v>
      </c>
    </row>
    <row r="7485" spans="1:14" ht="30" x14ac:dyDescent="0.25">
      <c r="A7485" s="27" t="s">
        <v>6182</v>
      </c>
      <c r="B7485" s="19" t="s">
        <v>15943</v>
      </c>
      <c r="C7485" s="19" t="s">
        <v>15943</v>
      </c>
      <c r="D7485" s="38" t="s">
        <v>16220</v>
      </c>
      <c r="E7485" s="38" t="s">
        <v>7287</v>
      </c>
      <c r="F7485" s="41" t="s">
        <v>4151</v>
      </c>
      <c r="G7485" s="19" t="s">
        <v>949</v>
      </c>
      <c r="H7485" s="41">
        <v>2</v>
      </c>
      <c r="I7485" s="41">
        <v>3</v>
      </c>
      <c r="J7485" s="41">
        <v>10</v>
      </c>
      <c r="K7485" s="44">
        <v>1</v>
      </c>
      <c r="L7485" s="20">
        <v>608000</v>
      </c>
      <c r="M7485" s="19" t="s">
        <v>15954</v>
      </c>
      <c r="N7485" s="28" t="s">
        <v>15953</v>
      </c>
    </row>
    <row r="7486" spans="1:14" ht="30" x14ac:dyDescent="0.25">
      <c r="A7486" s="27" t="s">
        <v>6182</v>
      </c>
      <c r="B7486" s="19" t="s">
        <v>15943</v>
      </c>
      <c r="C7486" s="19" t="s">
        <v>15943</v>
      </c>
      <c r="D7486" s="38" t="s">
        <v>16220</v>
      </c>
      <c r="E7486" s="38" t="s">
        <v>7287</v>
      </c>
      <c r="F7486" s="41" t="s">
        <v>4151</v>
      </c>
      <c r="G7486" s="19" t="s">
        <v>949</v>
      </c>
      <c r="H7486" s="41">
        <v>2</v>
      </c>
      <c r="I7486" s="41">
        <v>3</v>
      </c>
      <c r="J7486" s="41">
        <v>10</v>
      </c>
      <c r="K7486" s="44">
        <v>1</v>
      </c>
      <c r="L7486" s="20">
        <v>608000</v>
      </c>
      <c r="M7486" s="19" t="s">
        <v>15954</v>
      </c>
      <c r="N7486" s="28" t="s">
        <v>15953</v>
      </c>
    </row>
    <row r="7487" spans="1:14" ht="30" x14ac:dyDescent="0.25">
      <c r="A7487" s="27" t="s">
        <v>6182</v>
      </c>
      <c r="B7487" s="19" t="s">
        <v>15943</v>
      </c>
      <c r="C7487" s="19" t="s">
        <v>15943</v>
      </c>
      <c r="D7487" s="38" t="s">
        <v>16220</v>
      </c>
      <c r="E7487" s="38" t="s">
        <v>7287</v>
      </c>
      <c r="F7487" s="41" t="s">
        <v>4151</v>
      </c>
      <c r="G7487" s="19" t="s">
        <v>949</v>
      </c>
      <c r="H7487" s="41">
        <v>2</v>
      </c>
      <c r="I7487" s="41">
        <v>3</v>
      </c>
      <c r="J7487" s="41">
        <v>10</v>
      </c>
      <c r="K7487" s="44">
        <v>1</v>
      </c>
      <c r="L7487" s="20">
        <v>608000</v>
      </c>
      <c r="M7487" s="19" t="s">
        <v>15954</v>
      </c>
      <c r="N7487" s="28" t="s">
        <v>15953</v>
      </c>
    </row>
    <row r="7488" spans="1:14" ht="30" x14ac:dyDescent="0.25">
      <c r="A7488" s="27" t="s">
        <v>6182</v>
      </c>
      <c r="B7488" s="19" t="s">
        <v>15943</v>
      </c>
      <c r="C7488" s="19" t="s">
        <v>15943</v>
      </c>
      <c r="D7488" s="38" t="s">
        <v>16220</v>
      </c>
      <c r="E7488" s="38" t="s">
        <v>7287</v>
      </c>
      <c r="F7488" s="41" t="s">
        <v>4151</v>
      </c>
      <c r="G7488" s="19" t="s">
        <v>949</v>
      </c>
      <c r="H7488" s="41">
        <v>2</v>
      </c>
      <c r="I7488" s="41">
        <v>3</v>
      </c>
      <c r="J7488" s="41">
        <v>10</v>
      </c>
      <c r="K7488" s="44">
        <v>1</v>
      </c>
      <c r="L7488" s="20">
        <v>456000</v>
      </c>
      <c r="M7488" s="19" t="s">
        <v>15954</v>
      </c>
      <c r="N7488" s="28" t="s">
        <v>15953</v>
      </c>
    </row>
    <row r="7489" spans="1:14" ht="30" x14ac:dyDescent="0.25">
      <c r="A7489" s="27" t="s">
        <v>6182</v>
      </c>
      <c r="B7489" s="19" t="s">
        <v>15943</v>
      </c>
      <c r="C7489" s="19" t="s">
        <v>15943</v>
      </c>
      <c r="D7489" s="38" t="s">
        <v>16220</v>
      </c>
      <c r="E7489" s="38" t="s">
        <v>7288</v>
      </c>
      <c r="F7489" s="41" t="s">
        <v>4151</v>
      </c>
      <c r="G7489" s="19" t="s">
        <v>949</v>
      </c>
      <c r="H7489" s="41">
        <v>2</v>
      </c>
      <c r="I7489" s="41">
        <v>3</v>
      </c>
      <c r="J7489" s="41">
        <v>10</v>
      </c>
      <c r="K7489" s="44">
        <v>1</v>
      </c>
      <c r="L7489" s="20">
        <v>684000</v>
      </c>
      <c r="M7489" s="19" t="s">
        <v>15954</v>
      </c>
      <c r="N7489" s="28" t="s">
        <v>15953</v>
      </c>
    </row>
    <row r="7490" spans="1:14" ht="30" x14ac:dyDescent="0.25">
      <c r="A7490" s="27" t="s">
        <v>6182</v>
      </c>
      <c r="B7490" s="19" t="s">
        <v>15943</v>
      </c>
      <c r="C7490" s="19" t="s">
        <v>15943</v>
      </c>
      <c r="D7490" s="38" t="s">
        <v>16220</v>
      </c>
      <c r="E7490" s="38" t="s">
        <v>7289</v>
      </c>
      <c r="F7490" s="41" t="s">
        <v>4151</v>
      </c>
      <c r="G7490" s="19" t="s">
        <v>949</v>
      </c>
      <c r="H7490" s="41">
        <v>2</v>
      </c>
      <c r="I7490" s="41">
        <v>3</v>
      </c>
      <c r="J7490" s="41">
        <v>10</v>
      </c>
      <c r="K7490" s="44">
        <v>1</v>
      </c>
      <c r="L7490" s="20">
        <v>152000</v>
      </c>
      <c r="M7490" s="19" t="s">
        <v>15954</v>
      </c>
      <c r="N7490" s="28" t="s">
        <v>15953</v>
      </c>
    </row>
    <row r="7491" spans="1:14" ht="30" x14ac:dyDescent="0.25">
      <c r="A7491" s="27" t="s">
        <v>6182</v>
      </c>
      <c r="B7491" s="19" t="s">
        <v>15943</v>
      </c>
      <c r="C7491" s="19" t="s">
        <v>15943</v>
      </c>
      <c r="D7491" s="38" t="s">
        <v>16220</v>
      </c>
      <c r="E7491" s="38" t="s">
        <v>7290</v>
      </c>
      <c r="F7491" s="41" t="s">
        <v>4151</v>
      </c>
      <c r="G7491" s="19" t="s">
        <v>949</v>
      </c>
      <c r="H7491" s="41">
        <v>2</v>
      </c>
      <c r="I7491" s="41">
        <v>3</v>
      </c>
      <c r="J7491" s="41">
        <v>10</v>
      </c>
      <c r="K7491" s="44">
        <v>1</v>
      </c>
      <c r="L7491" s="20">
        <v>1064000</v>
      </c>
      <c r="M7491" s="19" t="s">
        <v>15954</v>
      </c>
      <c r="N7491" s="28" t="s">
        <v>15953</v>
      </c>
    </row>
    <row r="7492" spans="1:14" ht="30" x14ac:dyDescent="0.25">
      <c r="A7492" s="27" t="s">
        <v>6182</v>
      </c>
      <c r="B7492" s="19" t="s">
        <v>15943</v>
      </c>
      <c r="C7492" s="19" t="s">
        <v>15943</v>
      </c>
      <c r="D7492" s="38" t="s">
        <v>16220</v>
      </c>
      <c r="E7492" s="38" t="s">
        <v>7290</v>
      </c>
      <c r="F7492" s="41" t="s">
        <v>4151</v>
      </c>
      <c r="G7492" s="19" t="s">
        <v>949</v>
      </c>
      <c r="H7492" s="41">
        <v>2</v>
      </c>
      <c r="I7492" s="41">
        <v>3</v>
      </c>
      <c r="J7492" s="41">
        <v>10</v>
      </c>
      <c r="K7492" s="44">
        <v>1</v>
      </c>
      <c r="L7492" s="20">
        <v>1064000</v>
      </c>
      <c r="M7492" s="19" t="s">
        <v>15954</v>
      </c>
      <c r="N7492" s="28" t="s">
        <v>15953</v>
      </c>
    </row>
    <row r="7493" spans="1:14" ht="30" x14ac:dyDescent="0.25">
      <c r="A7493" s="27" t="s">
        <v>6182</v>
      </c>
      <c r="B7493" s="19" t="s">
        <v>15943</v>
      </c>
      <c r="C7493" s="19" t="s">
        <v>15943</v>
      </c>
      <c r="D7493" s="38" t="s">
        <v>16220</v>
      </c>
      <c r="E7493" s="38" t="s">
        <v>7291</v>
      </c>
      <c r="F7493" s="41" t="s">
        <v>4151</v>
      </c>
      <c r="G7493" s="19" t="s">
        <v>949</v>
      </c>
      <c r="H7493" s="41">
        <v>2</v>
      </c>
      <c r="I7493" s="41">
        <v>3</v>
      </c>
      <c r="J7493" s="41">
        <v>10</v>
      </c>
      <c r="K7493" s="44">
        <v>1</v>
      </c>
      <c r="L7493" s="20">
        <v>684000</v>
      </c>
      <c r="M7493" s="19" t="s">
        <v>15954</v>
      </c>
      <c r="N7493" s="28" t="s">
        <v>15953</v>
      </c>
    </row>
    <row r="7494" spans="1:14" ht="30" x14ac:dyDescent="0.25">
      <c r="A7494" s="27" t="s">
        <v>6182</v>
      </c>
      <c r="B7494" s="19" t="s">
        <v>15943</v>
      </c>
      <c r="C7494" s="19" t="s">
        <v>15943</v>
      </c>
      <c r="D7494" s="38" t="s">
        <v>16220</v>
      </c>
      <c r="E7494" s="38" t="s">
        <v>7291</v>
      </c>
      <c r="F7494" s="41" t="s">
        <v>4151</v>
      </c>
      <c r="G7494" s="19" t="s">
        <v>949</v>
      </c>
      <c r="H7494" s="41">
        <v>2</v>
      </c>
      <c r="I7494" s="41">
        <v>3</v>
      </c>
      <c r="J7494" s="41">
        <v>10</v>
      </c>
      <c r="K7494" s="44">
        <v>1</v>
      </c>
      <c r="L7494" s="20">
        <v>608000</v>
      </c>
      <c r="M7494" s="19" t="s">
        <v>15954</v>
      </c>
      <c r="N7494" s="28" t="s">
        <v>15953</v>
      </c>
    </row>
    <row r="7495" spans="1:14" ht="30" x14ac:dyDescent="0.25">
      <c r="A7495" s="27" t="s">
        <v>6182</v>
      </c>
      <c r="B7495" s="19" t="s">
        <v>15943</v>
      </c>
      <c r="C7495" s="19" t="s">
        <v>15943</v>
      </c>
      <c r="D7495" s="38" t="s">
        <v>16220</v>
      </c>
      <c r="E7495" s="38" t="s">
        <v>7292</v>
      </c>
      <c r="F7495" s="41" t="s">
        <v>4151</v>
      </c>
      <c r="G7495" s="19" t="s">
        <v>949</v>
      </c>
      <c r="H7495" s="41">
        <v>2</v>
      </c>
      <c r="I7495" s="41">
        <v>3</v>
      </c>
      <c r="J7495" s="41">
        <v>10</v>
      </c>
      <c r="K7495" s="44">
        <v>1</v>
      </c>
      <c r="L7495" s="20">
        <v>988000</v>
      </c>
      <c r="M7495" s="19" t="s">
        <v>15954</v>
      </c>
      <c r="N7495" s="28" t="s">
        <v>15953</v>
      </c>
    </row>
    <row r="7496" spans="1:14" ht="30" x14ac:dyDescent="0.25">
      <c r="A7496" s="27" t="s">
        <v>6182</v>
      </c>
      <c r="B7496" s="19" t="s">
        <v>15943</v>
      </c>
      <c r="C7496" s="19" t="s">
        <v>15943</v>
      </c>
      <c r="D7496" s="38" t="s">
        <v>16220</v>
      </c>
      <c r="E7496" s="38" t="s">
        <v>7292</v>
      </c>
      <c r="F7496" s="41" t="s">
        <v>4151</v>
      </c>
      <c r="G7496" s="19" t="s">
        <v>949</v>
      </c>
      <c r="H7496" s="41">
        <v>2</v>
      </c>
      <c r="I7496" s="41">
        <v>3</v>
      </c>
      <c r="J7496" s="41">
        <v>10</v>
      </c>
      <c r="K7496" s="44">
        <v>1</v>
      </c>
      <c r="L7496" s="20">
        <v>988000</v>
      </c>
      <c r="M7496" s="19" t="s">
        <v>15954</v>
      </c>
      <c r="N7496" s="28" t="s">
        <v>15953</v>
      </c>
    </row>
    <row r="7497" spans="1:14" ht="30" x14ac:dyDescent="0.25">
      <c r="A7497" s="27" t="s">
        <v>6182</v>
      </c>
      <c r="B7497" s="19" t="s">
        <v>15943</v>
      </c>
      <c r="C7497" s="19" t="s">
        <v>15943</v>
      </c>
      <c r="D7497" s="38" t="s">
        <v>16220</v>
      </c>
      <c r="E7497" s="38" t="s">
        <v>7292</v>
      </c>
      <c r="F7497" s="41" t="s">
        <v>4151</v>
      </c>
      <c r="G7497" s="19" t="s">
        <v>949</v>
      </c>
      <c r="H7497" s="41">
        <v>2</v>
      </c>
      <c r="I7497" s="41">
        <v>3</v>
      </c>
      <c r="J7497" s="41">
        <v>10</v>
      </c>
      <c r="K7497" s="44">
        <v>1</v>
      </c>
      <c r="L7497" s="20">
        <v>988000</v>
      </c>
      <c r="M7497" s="19" t="s">
        <v>15954</v>
      </c>
      <c r="N7497" s="28" t="s">
        <v>15953</v>
      </c>
    </row>
    <row r="7498" spans="1:14" ht="30" x14ac:dyDescent="0.25">
      <c r="A7498" s="27" t="s">
        <v>6182</v>
      </c>
      <c r="B7498" s="19" t="s">
        <v>15943</v>
      </c>
      <c r="C7498" s="19" t="s">
        <v>15943</v>
      </c>
      <c r="D7498" s="38" t="s">
        <v>16220</v>
      </c>
      <c r="E7498" s="38" t="s">
        <v>7292</v>
      </c>
      <c r="F7498" s="41" t="s">
        <v>4151</v>
      </c>
      <c r="G7498" s="19" t="s">
        <v>949</v>
      </c>
      <c r="H7498" s="41">
        <v>2</v>
      </c>
      <c r="I7498" s="41">
        <v>3</v>
      </c>
      <c r="J7498" s="41">
        <v>10</v>
      </c>
      <c r="K7498" s="44">
        <v>1</v>
      </c>
      <c r="L7498" s="20">
        <v>988000</v>
      </c>
      <c r="M7498" s="19" t="s">
        <v>15954</v>
      </c>
      <c r="N7498" s="28" t="s">
        <v>15953</v>
      </c>
    </row>
    <row r="7499" spans="1:14" ht="30" x14ac:dyDescent="0.25">
      <c r="A7499" s="27" t="s">
        <v>6182</v>
      </c>
      <c r="B7499" s="19" t="s">
        <v>15943</v>
      </c>
      <c r="C7499" s="19" t="s">
        <v>15943</v>
      </c>
      <c r="D7499" s="38" t="s">
        <v>16220</v>
      </c>
      <c r="E7499" s="38" t="s">
        <v>7292</v>
      </c>
      <c r="F7499" s="41" t="s">
        <v>4151</v>
      </c>
      <c r="G7499" s="19" t="s">
        <v>949</v>
      </c>
      <c r="H7499" s="41">
        <v>2</v>
      </c>
      <c r="I7499" s="41">
        <v>3</v>
      </c>
      <c r="J7499" s="41">
        <v>10</v>
      </c>
      <c r="K7499" s="44">
        <v>1</v>
      </c>
      <c r="L7499" s="20">
        <v>988000</v>
      </c>
      <c r="M7499" s="19" t="s">
        <v>15954</v>
      </c>
      <c r="N7499" s="28" t="s">
        <v>15953</v>
      </c>
    </row>
    <row r="7500" spans="1:14" ht="30" x14ac:dyDescent="0.25">
      <c r="A7500" s="27" t="s">
        <v>6182</v>
      </c>
      <c r="B7500" s="19" t="s">
        <v>15943</v>
      </c>
      <c r="C7500" s="19" t="s">
        <v>15943</v>
      </c>
      <c r="D7500" s="38" t="s">
        <v>16220</v>
      </c>
      <c r="E7500" s="38" t="s">
        <v>7292</v>
      </c>
      <c r="F7500" s="41" t="s">
        <v>4151</v>
      </c>
      <c r="G7500" s="19" t="s">
        <v>949</v>
      </c>
      <c r="H7500" s="41">
        <v>2</v>
      </c>
      <c r="I7500" s="41">
        <v>3</v>
      </c>
      <c r="J7500" s="41">
        <v>10</v>
      </c>
      <c r="K7500" s="44">
        <v>1</v>
      </c>
      <c r="L7500" s="20">
        <v>988000</v>
      </c>
      <c r="M7500" s="19" t="s">
        <v>15954</v>
      </c>
      <c r="N7500" s="28" t="s">
        <v>15953</v>
      </c>
    </row>
    <row r="7501" spans="1:14" ht="30" x14ac:dyDescent="0.25">
      <c r="A7501" s="27" t="s">
        <v>6182</v>
      </c>
      <c r="B7501" s="19" t="s">
        <v>15943</v>
      </c>
      <c r="C7501" s="19" t="s">
        <v>15943</v>
      </c>
      <c r="D7501" s="38" t="s">
        <v>16220</v>
      </c>
      <c r="E7501" s="38" t="s">
        <v>16420</v>
      </c>
      <c r="F7501" s="41" t="s">
        <v>4151</v>
      </c>
      <c r="G7501" s="19" t="s">
        <v>949</v>
      </c>
      <c r="H7501" s="41">
        <v>2</v>
      </c>
      <c r="I7501" s="41">
        <v>3</v>
      </c>
      <c r="J7501" s="41">
        <v>10</v>
      </c>
      <c r="K7501" s="44">
        <v>1</v>
      </c>
      <c r="L7501" s="20">
        <v>560000</v>
      </c>
      <c r="M7501" s="19" t="s">
        <v>15954</v>
      </c>
      <c r="N7501" s="28" t="s">
        <v>15953</v>
      </c>
    </row>
    <row r="7502" spans="1:14" ht="30" x14ac:dyDescent="0.25">
      <c r="A7502" s="27" t="s">
        <v>6182</v>
      </c>
      <c r="B7502" s="19" t="s">
        <v>15943</v>
      </c>
      <c r="C7502" s="19" t="s">
        <v>15943</v>
      </c>
      <c r="D7502" s="38" t="s">
        <v>16220</v>
      </c>
      <c r="E7502" s="38" t="s">
        <v>16420</v>
      </c>
      <c r="F7502" s="41" t="s">
        <v>4151</v>
      </c>
      <c r="G7502" s="19" t="s">
        <v>949</v>
      </c>
      <c r="H7502" s="41">
        <v>2</v>
      </c>
      <c r="I7502" s="41">
        <v>3</v>
      </c>
      <c r="J7502" s="41">
        <v>10</v>
      </c>
      <c r="K7502" s="44">
        <v>1</v>
      </c>
      <c r="L7502" s="20">
        <v>560000</v>
      </c>
      <c r="M7502" s="19" t="s">
        <v>15954</v>
      </c>
      <c r="N7502" s="28" t="s">
        <v>15953</v>
      </c>
    </row>
    <row r="7503" spans="1:14" ht="30" x14ac:dyDescent="0.25">
      <c r="A7503" s="27" t="s">
        <v>6182</v>
      </c>
      <c r="B7503" s="19" t="s">
        <v>15943</v>
      </c>
      <c r="C7503" s="19" t="s">
        <v>15943</v>
      </c>
      <c r="D7503" s="38" t="s">
        <v>16220</v>
      </c>
      <c r="E7503" s="38" t="s">
        <v>16420</v>
      </c>
      <c r="F7503" s="41" t="s">
        <v>4151</v>
      </c>
      <c r="G7503" s="19" t="s">
        <v>949</v>
      </c>
      <c r="H7503" s="41">
        <v>2</v>
      </c>
      <c r="I7503" s="41">
        <v>3</v>
      </c>
      <c r="J7503" s="41">
        <v>10</v>
      </c>
      <c r="K7503" s="44">
        <v>1</v>
      </c>
      <c r="L7503" s="20">
        <v>560000</v>
      </c>
      <c r="M7503" s="19" t="s">
        <v>15954</v>
      </c>
      <c r="N7503" s="28" t="s">
        <v>15953</v>
      </c>
    </row>
    <row r="7504" spans="1:14" ht="30" x14ac:dyDescent="0.25">
      <c r="A7504" s="27" t="s">
        <v>6182</v>
      </c>
      <c r="B7504" s="19" t="s">
        <v>15943</v>
      </c>
      <c r="C7504" s="19" t="s">
        <v>15943</v>
      </c>
      <c r="D7504" s="38" t="s">
        <v>16220</v>
      </c>
      <c r="E7504" s="38" t="s">
        <v>16420</v>
      </c>
      <c r="F7504" s="41" t="s">
        <v>4151</v>
      </c>
      <c r="G7504" s="19" t="s">
        <v>949</v>
      </c>
      <c r="H7504" s="41">
        <v>2</v>
      </c>
      <c r="I7504" s="41">
        <v>3</v>
      </c>
      <c r="J7504" s="41">
        <v>10</v>
      </c>
      <c r="K7504" s="44">
        <v>1</v>
      </c>
      <c r="L7504" s="20">
        <v>560000</v>
      </c>
      <c r="M7504" s="19" t="s">
        <v>15954</v>
      </c>
      <c r="N7504" s="28" t="s">
        <v>15953</v>
      </c>
    </row>
    <row r="7505" spans="1:14" ht="30" x14ac:dyDescent="0.25">
      <c r="A7505" s="27" t="s">
        <v>6182</v>
      </c>
      <c r="B7505" s="19" t="s">
        <v>15943</v>
      </c>
      <c r="C7505" s="19" t="s">
        <v>15943</v>
      </c>
      <c r="D7505" s="38" t="s">
        <v>16220</v>
      </c>
      <c r="E7505" s="38" t="s">
        <v>16420</v>
      </c>
      <c r="F7505" s="41" t="s">
        <v>4151</v>
      </c>
      <c r="G7505" s="19" t="s">
        <v>949</v>
      </c>
      <c r="H7505" s="41">
        <v>2</v>
      </c>
      <c r="I7505" s="41">
        <v>3</v>
      </c>
      <c r="J7505" s="41">
        <v>10</v>
      </c>
      <c r="K7505" s="44">
        <v>1</v>
      </c>
      <c r="L7505" s="20">
        <v>560000</v>
      </c>
      <c r="M7505" s="19" t="s">
        <v>15954</v>
      </c>
      <c r="N7505" s="28" t="s">
        <v>15953</v>
      </c>
    </row>
    <row r="7506" spans="1:14" ht="30" x14ac:dyDescent="0.25">
      <c r="A7506" s="27" t="s">
        <v>6182</v>
      </c>
      <c r="B7506" s="19" t="s">
        <v>15943</v>
      </c>
      <c r="C7506" s="19" t="s">
        <v>15943</v>
      </c>
      <c r="D7506" s="38" t="s">
        <v>16220</v>
      </c>
      <c r="E7506" s="38" t="s">
        <v>16420</v>
      </c>
      <c r="F7506" s="41" t="s">
        <v>4151</v>
      </c>
      <c r="G7506" s="19" t="s">
        <v>949</v>
      </c>
      <c r="H7506" s="41">
        <v>2</v>
      </c>
      <c r="I7506" s="41">
        <v>3</v>
      </c>
      <c r="J7506" s="41">
        <v>10</v>
      </c>
      <c r="K7506" s="44">
        <v>1</v>
      </c>
      <c r="L7506" s="20">
        <v>560000</v>
      </c>
      <c r="M7506" s="19" t="s">
        <v>15954</v>
      </c>
      <c r="N7506" s="28" t="s">
        <v>15953</v>
      </c>
    </row>
    <row r="7507" spans="1:14" ht="30" x14ac:dyDescent="0.25">
      <c r="A7507" s="27" t="s">
        <v>6182</v>
      </c>
      <c r="B7507" s="19" t="s">
        <v>15943</v>
      </c>
      <c r="C7507" s="19" t="s">
        <v>15943</v>
      </c>
      <c r="D7507" s="38" t="s">
        <v>16220</v>
      </c>
      <c r="E7507" s="38" t="s">
        <v>7293</v>
      </c>
      <c r="F7507" s="41" t="s">
        <v>4151</v>
      </c>
      <c r="G7507" s="19" t="s">
        <v>949</v>
      </c>
      <c r="H7507" s="41">
        <v>2</v>
      </c>
      <c r="I7507" s="41">
        <v>3</v>
      </c>
      <c r="J7507" s="41">
        <v>10</v>
      </c>
      <c r="K7507" s="44">
        <v>1</v>
      </c>
      <c r="L7507" s="20">
        <v>840000</v>
      </c>
      <c r="M7507" s="19" t="s">
        <v>15954</v>
      </c>
      <c r="N7507" s="28" t="s">
        <v>15953</v>
      </c>
    </row>
    <row r="7508" spans="1:14" ht="30" x14ac:dyDescent="0.25">
      <c r="A7508" s="27" t="s">
        <v>6182</v>
      </c>
      <c r="B7508" s="19" t="s">
        <v>15943</v>
      </c>
      <c r="C7508" s="19" t="s">
        <v>15943</v>
      </c>
      <c r="D7508" s="38" t="s">
        <v>16220</v>
      </c>
      <c r="E7508" s="38" t="s">
        <v>7293</v>
      </c>
      <c r="F7508" s="41" t="s">
        <v>4151</v>
      </c>
      <c r="G7508" s="19" t="s">
        <v>949</v>
      </c>
      <c r="H7508" s="41">
        <v>2</v>
      </c>
      <c r="I7508" s="41">
        <v>3</v>
      </c>
      <c r="J7508" s="41">
        <v>10</v>
      </c>
      <c r="K7508" s="44">
        <v>1</v>
      </c>
      <c r="L7508" s="20">
        <v>840000</v>
      </c>
      <c r="M7508" s="19" t="s">
        <v>15954</v>
      </c>
      <c r="N7508" s="28" t="s">
        <v>15953</v>
      </c>
    </row>
    <row r="7509" spans="1:14" ht="30" x14ac:dyDescent="0.25">
      <c r="A7509" s="27" t="s">
        <v>6182</v>
      </c>
      <c r="B7509" s="19" t="s">
        <v>15943</v>
      </c>
      <c r="C7509" s="19" t="s">
        <v>15943</v>
      </c>
      <c r="D7509" s="38" t="s">
        <v>16220</v>
      </c>
      <c r="E7509" s="38" t="s">
        <v>7293</v>
      </c>
      <c r="F7509" s="41" t="s">
        <v>4151</v>
      </c>
      <c r="G7509" s="19" t="s">
        <v>949</v>
      </c>
      <c r="H7509" s="41">
        <v>2</v>
      </c>
      <c r="I7509" s="41">
        <v>3</v>
      </c>
      <c r="J7509" s="41">
        <v>10</v>
      </c>
      <c r="K7509" s="44">
        <v>1</v>
      </c>
      <c r="L7509" s="20">
        <v>840000</v>
      </c>
      <c r="M7509" s="19" t="s">
        <v>15954</v>
      </c>
      <c r="N7509" s="28" t="s">
        <v>15953</v>
      </c>
    </row>
    <row r="7510" spans="1:14" ht="45" x14ac:dyDescent="0.25">
      <c r="A7510" s="27" t="s">
        <v>6182</v>
      </c>
      <c r="B7510" s="19" t="s">
        <v>15943</v>
      </c>
      <c r="C7510" s="19" t="s">
        <v>15943</v>
      </c>
      <c r="D7510" s="38" t="s">
        <v>16220</v>
      </c>
      <c r="E7510" s="38" t="s">
        <v>7294</v>
      </c>
      <c r="F7510" s="41" t="s">
        <v>4151</v>
      </c>
      <c r="G7510" s="19" t="s">
        <v>949</v>
      </c>
      <c r="H7510" s="41">
        <v>2</v>
      </c>
      <c r="I7510" s="41">
        <v>3</v>
      </c>
      <c r="J7510" s="41">
        <v>10</v>
      </c>
      <c r="K7510" s="44">
        <v>1</v>
      </c>
      <c r="L7510" s="20">
        <v>140000</v>
      </c>
      <c r="M7510" s="19" t="s">
        <v>15954</v>
      </c>
      <c r="N7510" s="28" t="s">
        <v>15953</v>
      </c>
    </row>
    <row r="7511" spans="1:14" ht="30" x14ac:dyDescent="0.25">
      <c r="A7511" s="27" t="s">
        <v>6182</v>
      </c>
      <c r="B7511" s="19" t="s">
        <v>15943</v>
      </c>
      <c r="C7511" s="19" t="s">
        <v>15943</v>
      </c>
      <c r="D7511" s="38" t="s">
        <v>16220</v>
      </c>
      <c r="E7511" s="38" t="s">
        <v>7295</v>
      </c>
      <c r="F7511" s="41" t="s">
        <v>4151</v>
      </c>
      <c r="G7511" s="19" t="s">
        <v>949</v>
      </c>
      <c r="H7511" s="41">
        <v>2</v>
      </c>
      <c r="I7511" s="41">
        <v>3</v>
      </c>
      <c r="J7511" s="41">
        <v>10</v>
      </c>
      <c r="K7511" s="44">
        <v>1</v>
      </c>
      <c r="L7511" s="20">
        <v>560000</v>
      </c>
      <c r="M7511" s="19" t="s">
        <v>15954</v>
      </c>
      <c r="N7511" s="28" t="s">
        <v>15953</v>
      </c>
    </row>
    <row r="7512" spans="1:14" ht="30" x14ac:dyDescent="0.25">
      <c r="A7512" s="27" t="s">
        <v>6182</v>
      </c>
      <c r="B7512" s="19" t="s">
        <v>15943</v>
      </c>
      <c r="C7512" s="19" t="s">
        <v>15943</v>
      </c>
      <c r="D7512" s="38" t="s">
        <v>16220</v>
      </c>
      <c r="E7512" s="38" t="s">
        <v>7295</v>
      </c>
      <c r="F7512" s="41" t="s">
        <v>4151</v>
      </c>
      <c r="G7512" s="19" t="s">
        <v>949</v>
      </c>
      <c r="H7512" s="41">
        <v>2</v>
      </c>
      <c r="I7512" s="41">
        <v>3</v>
      </c>
      <c r="J7512" s="41">
        <v>10</v>
      </c>
      <c r="K7512" s="44">
        <v>1</v>
      </c>
      <c r="L7512" s="20">
        <v>560000</v>
      </c>
      <c r="M7512" s="19" t="s">
        <v>15954</v>
      </c>
      <c r="N7512" s="28" t="s">
        <v>15953</v>
      </c>
    </row>
    <row r="7513" spans="1:14" ht="30" x14ac:dyDescent="0.25">
      <c r="A7513" s="27" t="s">
        <v>6182</v>
      </c>
      <c r="B7513" s="19" t="s">
        <v>15943</v>
      </c>
      <c r="C7513" s="19" t="s">
        <v>15943</v>
      </c>
      <c r="D7513" s="38" t="s">
        <v>16220</v>
      </c>
      <c r="E7513" s="38" t="s">
        <v>7295</v>
      </c>
      <c r="F7513" s="41" t="s">
        <v>4151</v>
      </c>
      <c r="G7513" s="19" t="s">
        <v>949</v>
      </c>
      <c r="H7513" s="41">
        <v>2</v>
      </c>
      <c r="I7513" s="41">
        <v>3</v>
      </c>
      <c r="J7513" s="41">
        <v>10</v>
      </c>
      <c r="K7513" s="44">
        <v>1</v>
      </c>
      <c r="L7513" s="20">
        <v>560000</v>
      </c>
      <c r="M7513" s="19" t="s">
        <v>15954</v>
      </c>
      <c r="N7513" s="28" t="s">
        <v>15953</v>
      </c>
    </row>
    <row r="7514" spans="1:14" ht="30" x14ac:dyDescent="0.25">
      <c r="A7514" s="27" t="s">
        <v>6182</v>
      </c>
      <c r="B7514" s="19" t="s">
        <v>15943</v>
      </c>
      <c r="C7514" s="19" t="s">
        <v>15943</v>
      </c>
      <c r="D7514" s="38" t="s">
        <v>16220</v>
      </c>
      <c r="E7514" s="38" t="s">
        <v>7295</v>
      </c>
      <c r="F7514" s="41" t="s">
        <v>4151</v>
      </c>
      <c r="G7514" s="19" t="s">
        <v>949</v>
      </c>
      <c r="H7514" s="41">
        <v>2</v>
      </c>
      <c r="I7514" s="41">
        <v>3</v>
      </c>
      <c r="J7514" s="41">
        <v>10</v>
      </c>
      <c r="K7514" s="44">
        <v>1</v>
      </c>
      <c r="L7514" s="20">
        <v>560000</v>
      </c>
      <c r="M7514" s="19" t="s">
        <v>15954</v>
      </c>
      <c r="N7514" s="28" t="s">
        <v>15953</v>
      </c>
    </row>
    <row r="7515" spans="1:14" ht="30" x14ac:dyDescent="0.25">
      <c r="A7515" s="27" t="s">
        <v>6182</v>
      </c>
      <c r="B7515" s="19" t="s">
        <v>15943</v>
      </c>
      <c r="C7515" s="19" t="s">
        <v>15943</v>
      </c>
      <c r="D7515" s="38" t="s">
        <v>16220</v>
      </c>
      <c r="E7515" s="38" t="s">
        <v>7295</v>
      </c>
      <c r="F7515" s="41" t="s">
        <v>4151</v>
      </c>
      <c r="G7515" s="19" t="s">
        <v>949</v>
      </c>
      <c r="H7515" s="41">
        <v>2</v>
      </c>
      <c r="I7515" s="41">
        <v>3</v>
      </c>
      <c r="J7515" s="41">
        <v>10</v>
      </c>
      <c r="K7515" s="44">
        <v>1</v>
      </c>
      <c r="L7515" s="20">
        <v>560000</v>
      </c>
      <c r="M7515" s="19" t="s">
        <v>15954</v>
      </c>
      <c r="N7515" s="28" t="s">
        <v>15953</v>
      </c>
    </row>
    <row r="7516" spans="1:14" ht="30" x14ac:dyDescent="0.25">
      <c r="A7516" s="27" t="s">
        <v>6182</v>
      </c>
      <c r="B7516" s="19" t="s">
        <v>15943</v>
      </c>
      <c r="C7516" s="19" t="s">
        <v>15943</v>
      </c>
      <c r="D7516" s="38" t="s">
        <v>16220</v>
      </c>
      <c r="E7516" s="38" t="s">
        <v>7295</v>
      </c>
      <c r="F7516" s="41" t="s">
        <v>4151</v>
      </c>
      <c r="G7516" s="19" t="s">
        <v>949</v>
      </c>
      <c r="H7516" s="41">
        <v>2</v>
      </c>
      <c r="I7516" s="41">
        <v>3</v>
      </c>
      <c r="J7516" s="41">
        <v>10</v>
      </c>
      <c r="K7516" s="44">
        <v>1</v>
      </c>
      <c r="L7516" s="20">
        <v>560000</v>
      </c>
      <c r="M7516" s="19" t="s">
        <v>15954</v>
      </c>
      <c r="N7516" s="28" t="s">
        <v>15953</v>
      </c>
    </row>
    <row r="7517" spans="1:14" ht="30" x14ac:dyDescent="0.25">
      <c r="A7517" s="27" t="s">
        <v>6182</v>
      </c>
      <c r="B7517" s="19" t="s">
        <v>15943</v>
      </c>
      <c r="C7517" s="19" t="s">
        <v>15943</v>
      </c>
      <c r="D7517" s="38" t="s">
        <v>16220</v>
      </c>
      <c r="E7517" s="38" t="s">
        <v>7295</v>
      </c>
      <c r="F7517" s="41" t="s">
        <v>4151</v>
      </c>
      <c r="G7517" s="19" t="s">
        <v>949</v>
      </c>
      <c r="H7517" s="41">
        <v>2</v>
      </c>
      <c r="I7517" s="41">
        <v>3</v>
      </c>
      <c r="J7517" s="41">
        <v>10</v>
      </c>
      <c r="K7517" s="44">
        <v>1</v>
      </c>
      <c r="L7517" s="20">
        <v>560000</v>
      </c>
      <c r="M7517" s="19" t="s">
        <v>15954</v>
      </c>
      <c r="N7517" s="28" t="s">
        <v>15953</v>
      </c>
    </row>
    <row r="7518" spans="1:14" ht="30" x14ac:dyDescent="0.25">
      <c r="A7518" s="27" t="s">
        <v>6182</v>
      </c>
      <c r="B7518" s="19" t="s">
        <v>15943</v>
      </c>
      <c r="C7518" s="19" t="s">
        <v>15943</v>
      </c>
      <c r="D7518" s="38" t="s">
        <v>16220</v>
      </c>
      <c r="E7518" s="38" t="s">
        <v>7295</v>
      </c>
      <c r="F7518" s="41" t="s">
        <v>4151</v>
      </c>
      <c r="G7518" s="19" t="s">
        <v>949</v>
      </c>
      <c r="H7518" s="41">
        <v>2</v>
      </c>
      <c r="I7518" s="41">
        <v>3</v>
      </c>
      <c r="J7518" s="41">
        <v>10</v>
      </c>
      <c r="K7518" s="44">
        <v>1</v>
      </c>
      <c r="L7518" s="20">
        <v>560000</v>
      </c>
      <c r="M7518" s="19" t="s">
        <v>15954</v>
      </c>
      <c r="N7518" s="28" t="s">
        <v>15953</v>
      </c>
    </row>
    <row r="7519" spans="1:14" ht="30" x14ac:dyDescent="0.25">
      <c r="A7519" s="27" t="s">
        <v>6182</v>
      </c>
      <c r="B7519" s="19" t="s">
        <v>15943</v>
      </c>
      <c r="C7519" s="19" t="s">
        <v>15943</v>
      </c>
      <c r="D7519" s="38" t="s">
        <v>16220</v>
      </c>
      <c r="E7519" s="38" t="s">
        <v>7295</v>
      </c>
      <c r="F7519" s="41" t="s">
        <v>4151</v>
      </c>
      <c r="G7519" s="19" t="s">
        <v>949</v>
      </c>
      <c r="H7519" s="41">
        <v>2</v>
      </c>
      <c r="I7519" s="41">
        <v>3</v>
      </c>
      <c r="J7519" s="41">
        <v>10</v>
      </c>
      <c r="K7519" s="44">
        <v>1</v>
      </c>
      <c r="L7519" s="20">
        <v>560000</v>
      </c>
      <c r="M7519" s="19" t="s">
        <v>15954</v>
      </c>
      <c r="N7519" s="28" t="s">
        <v>15953</v>
      </c>
    </row>
    <row r="7520" spans="1:14" ht="30" x14ac:dyDescent="0.25">
      <c r="A7520" s="27" t="s">
        <v>6182</v>
      </c>
      <c r="B7520" s="19" t="s">
        <v>15943</v>
      </c>
      <c r="C7520" s="19" t="s">
        <v>15943</v>
      </c>
      <c r="D7520" s="38" t="s">
        <v>16220</v>
      </c>
      <c r="E7520" s="38" t="s">
        <v>7295</v>
      </c>
      <c r="F7520" s="41" t="s">
        <v>4151</v>
      </c>
      <c r="G7520" s="19" t="s">
        <v>949</v>
      </c>
      <c r="H7520" s="41">
        <v>2</v>
      </c>
      <c r="I7520" s="41">
        <v>3</v>
      </c>
      <c r="J7520" s="41">
        <v>10</v>
      </c>
      <c r="K7520" s="44">
        <v>1</v>
      </c>
      <c r="L7520" s="20">
        <v>560000</v>
      </c>
      <c r="M7520" s="19" t="s">
        <v>15954</v>
      </c>
      <c r="N7520" s="28" t="s">
        <v>15953</v>
      </c>
    </row>
    <row r="7521" spans="1:14" ht="30" x14ac:dyDescent="0.25">
      <c r="A7521" s="27" t="s">
        <v>6182</v>
      </c>
      <c r="B7521" s="19" t="s">
        <v>15943</v>
      </c>
      <c r="C7521" s="19" t="s">
        <v>15943</v>
      </c>
      <c r="D7521" s="38" t="s">
        <v>16220</v>
      </c>
      <c r="E7521" s="38" t="s">
        <v>7295</v>
      </c>
      <c r="F7521" s="41" t="s">
        <v>4151</v>
      </c>
      <c r="G7521" s="19" t="s">
        <v>949</v>
      </c>
      <c r="H7521" s="41">
        <v>2</v>
      </c>
      <c r="I7521" s="41">
        <v>3</v>
      </c>
      <c r="J7521" s="41">
        <v>10</v>
      </c>
      <c r="K7521" s="44">
        <v>1</v>
      </c>
      <c r="L7521" s="20">
        <v>560000</v>
      </c>
      <c r="M7521" s="19" t="s">
        <v>15954</v>
      </c>
      <c r="N7521" s="28" t="s">
        <v>15953</v>
      </c>
    </row>
    <row r="7522" spans="1:14" ht="30" x14ac:dyDescent="0.25">
      <c r="A7522" s="27" t="s">
        <v>6182</v>
      </c>
      <c r="B7522" s="19" t="s">
        <v>15943</v>
      </c>
      <c r="C7522" s="19" t="s">
        <v>15943</v>
      </c>
      <c r="D7522" s="38" t="s">
        <v>16220</v>
      </c>
      <c r="E7522" s="38" t="s">
        <v>7295</v>
      </c>
      <c r="F7522" s="41" t="s">
        <v>4151</v>
      </c>
      <c r="G7522" s="19" t="s">
        <v>949</v>
      </c>
      <c r="H7522" s="41">
        <v>2</v>
      </c>
      <c r="I7522" s="41">
        <v>3</v>
      </c>
      <c r="J7522" s="41">
        <v>10</v>
      </c>
      <c r="K7522" s="44">
        <v>1</v>
      </c>
      <c r="L7522" s="20">
        <v>560000</v>
      </c>
      <c r="M7522" s="19" t="s">
        <v>15954</v>
      </c>
      <c r="N7522" s="28" t="s">
        <v>15953</v>
      </c>
    </row>
    <row r="7523" spans="1:14" ht="30" x14ac:dyDescent="0.25">
      <c r="A7523" s="27" t="s">
        <v>6182</v>
      </c>
      <c r="B7523" s="19" t="s">
        <v>15943</v>
      </c>
      <c r="C7523" s="19" t="s">
        <v>15943</v>
      </c>
      <c r="D7523" s="38" t="s">
        <v>16220</v>
      </c>
      <c r="E7523" s="38" t="s">
        <v>7295</v>
      </c>
      <c r="F7523" s="41" t="s">
        <v>4151</v>
      </c>
      <c r="G7523" s="19" t="s">
        <v>949</v>
      </c>
      <c r="H7523" s="41">
        <v>2</v>
      </c>
      <c r="I7523" s="41">
        <v>3</v>
      </c>
      <c r="J7523" s="41">
        <v>10</v>
      </c>
      <c r="K7523" s="44">
        <v>1</v>
      </c>
      <c r="L7523" s="20">
        <v>560000</v>
      </c>
      <c r="M7523" s="19" t="s">
        <v>15954</v>
      </c>
      <c r="N7523" s="28" t="s">
        <v>15953</v>
      </c>
    </row>
    <row r="7524" spans="1:14" ht="30" x14ac:dyDescent="0.25">
      <c r="A7524" s="27" t="s">
        <v>6182</v>
      </c>
      <c r="B7524" s="19" t="s">
        <v>15943</v>
      </c>
      <c r="C7524" s="19" t="s">
        <v>15943</v>
      </c>
      <c r="D7524" s="38" t="s">
        <v>16220</v>
      </c>
      <c r="E7524" s="38" t="s">
        <v>7296</v>
      </c>
      <c r="F7524" s="41" t="s">
        <v>4151</v>
      </c>
      <c r="G7524" s="19" t="s">
        <v>949</v>
      </c>
      <c r="H7524" s="41">
        <v>2</v>
      </c>
      <c r="I7524" s="41">
        <v>3</v>
      </c>
      <c r="J7524" s="41">
        <v>10</v>
      </c>
      <c r="K7524" s="44">
        <v>1</v>
      </c>
      <c r="L7524" s="20">
        <v>380000</v>
      </c>
      <c r="M7524" s="19" t="s">
        <v>15954</v>
      </c>
      <c r="N7524" s="28" t="s">
        <v>15953</v>
      </c>
    </row>
    <row r="7525" spans="1:14" ht="30" x14ac:dyDescent="0.25">
      <c r="A7525" s="27" t="s">
        <v>6182</v>
      </c>
      <c r="B7525" s="19" t="s">
        <v>15943</v>
      </c>
      <c r="C7525" s="19" t="s">
        <v>15943</v>
      </c>
      <c r="D7525" s="38" t="s">
        <v>16220</v>
      </c>
      <c r="E7525" s="38" t="s">
        <v>7297</v>
      </c>
      <c r="F7525" s="41" t="s">
        <v>4151</v>
      </c>
      <c r="G7525" s="19" t="s">
        <v>949</v>
      </c>
      <c r="H7525" s="41">
        <v>2</v>
      </c>
      <c r="I7525" s="41">
        <v>3</v>
      </c>
      <c r="J7525" s="41">
        <v>10</v>
      </c>
      <c r="K7525" s="44">
        <v>1</v>
      </c>
      <c r="L7525" s="20">
        <v>152000</v>
      </c>
      <c r="M7525" s="19" t="s">
        <v>15954</v>
      </c>
      <c r="N7525" s="28" t="s">
        <v>15953</v>
      </c>
    </row>
    <row r="7526" spans="1:14" ht="30" x14ac:dyDescent="0.25">
      <c r="A7526" s="27" t="s">
        <v>6182</v>
      </c>
      <c r="B7526" s="19" t="s">
        <v>15943</v>
      </c>
      <c r="C7526" s="19" t="s">
        <v>15943</v>
      </c>
      <c r="D7526" s="38" t="s">
        <v>16220</v>
      </c>
      <c r="E7526" s="38" t="s">
        <v>7297</v>
      </c>
      <c r="F7526" s="41" t="s">
        <v>4151</v>
      </c>
      <c r="G7526" s="19" t="s">
        <v>949</v>
      </c>
      <c r="H7526" s="41">
        <v>2</v>
      </c>
      <c r="I7526" s="41">
        <v>3</v>
      </c>
      <c r="J7526" s="41">
        <v>10</v>
      </c>
      <c r="K7526" s="44">
        <v>1</v>
      </c>
      <c r="L7526" s="20">
        <v>152000</v>
      </c>
      <c r="M7526" s="19" t="s">
        <v>15954</v>
      </c>
      <c r="N7526" s="28" t="s">
        <v>15953</v>
      </c>
    </row>
    <row r="7527" spans="1:14" ht="30" x14ac:dyDescent="0.25">
      <c r="A7527" s="27" t="s">
        <v>6182</v>
      </c>
      <c r="B7527" s="19" t="s">
        <v>15943</v>
      </c>
      <c r="C7527" s="19" t="s">
        <v>15943</v>
      </c>
      <c r="D7527" s="38" t="s">
        <v>16220</v>
      </c>
      <c r="E7527" s="38" t="s">
        <v>7298</v>
      </c>
      <c r="F7527" s="41" t="s">
        <v>4151</v>
      </c>
      <c r="G7527" s="19" t="s">
        <v>949</v>
      </c>
      <c r="H7527" s="41">
        <v>2</v>
      </c>
      <c r="I7527" s="41">
        <v>3</v>
      </c>
      <c r="J7527" s="41">
        <v>10</v>
      </c>
      <c r="K7527" s="44">
        <v>1</v>
      </c>
      <c r="L7527" s="20">
        <v>456000</v>
      </c>
      <c r="M7527" s="19" t="s">
        <v>15954</v>
      </c>
      <c r="N7527" s="28" t="s">
        <v>15953</v>
      </c>
    </row>
    <row r="7528" spans="1:14" ht="30" x14ac:dyDescent="0.25">
      <c r="A7528" s="27" t="s">
        <v>6182</v>
      </c>
      <c r="B7528" s="19" t="s">
        <v>15943</v>
      </c>
      <c r="C7528" s="19" t="s">
        <v>15943</v>
      </c>
      <c r="D7528" s="38" t="s">
        <v>16220</v>
      </c>
      <c r="E7528" s="38" t="s">
        <v>7298</v>
      </c>
      <c r="F7528" s="41" t="s">
        <v>4151</v>
      </c>
      <c r="G7528" s="19" t="s">
        <v>949</v>
      </c>
      <c r="H7528" s="41">
        <v>2</v>
      </c>
      <c r="I7528" s="41">
        <v>3</v>
      </c>
      <c r="J7528" s="41">
        <v>10</v>
      </c>
      <c r="K7528" s="44">
        <v>1</v>
      </c>
      <c r="L7528" s="20">
        <v>456000</v>
      </c>
      <c r="M7528" s="19" t="s">
        <v>15954</v>
      </c>
      <c r="N7528" s="28" t="s">
        <v>15953</v>
      </c>
    </row>
    <row r="7529" spans="1:14" ht="30" x14ac:dyDescent="0.25">
      <c r="A7529" s="27" t="s">
        <v>6182</v>
      </c>
      <c r="B7529" s="19" t="s">
        <v>15943</v>
      </c>
      <c r="C7529" s="19" t="s">
        <v>15943</v>
      </c>
      <c r="D7529" s="38" t="s">
        <v>16220</v>
      </c>
      <c r="E7529" s="38" t="s">
        <v>7299</v>
      </c>
      <c r="F7529" s="41" t="s">
        <v>4151</v>
      </c>
      <c r="G7529" s="19" t="s">
        <v>949</v>
      </c>
      <c r="H7529" s="41">
        <v>2</v>
      </c>
      <c r="I7529" s="41">
        <v>3</v>
      </c>
      <c r="J7529" s="41">
        <v>10</v>
      </c>
      <c r="K7529" s="44">
        <v>1</v>
      </c>
      <c r="L7529" s="20">
        <v>228000</v>
      </c>
      <c r="M7529" s="19" t="s">
        <v>15954</v>
      </c>
      <c r="N7529" s="28" t="s">
        <v>15953</v>
      </c>
    </row>
    <row r="7530" spans="1:14" ht="30" x14ac:dyDescent="0.25">
      <c r="A7530" s="27" t="s">
        <v>6182</v>
      </c>
      <c r="B7530" s="19" t="s">
        <v>15943</v>
      </c>
      <c r="C7530" s="19" t="s">
        <v>15943</v>
      </c>
      <c r="D7530" s="38" t="s">
        <v>16220</v>
      </c>
      <c r="E7530" s="38" t="s">
        <v>7299</v>
      </c>
      <c r="F7530" s="41" t="s">
        <v>4151</v>
      </c>
      <c r="G7530" s="19" t="s">
        <v>949</v>
      </c>
      <c r="H7530" s="41">
        <v>2</v>
      </c>
      <c r="I7530" s="41">
        <v>3</v>
      </c>
      <c r="J7530" s="41">
        <v>10</v>
      </c>
      <c r="K7530" s="44">
        <v>1</v>
      </c>
      <c r="L7530" s="20">
        <v>456000</v>
      </c>
      <c r="M7530" s="19" t="s">
        <v>15954</v>
      </c>
      <c r="N7530" s="28" t="s">
        <v>15953</v>
      </c>
    </row>
    <row r="7531" spans="1:14" ht="30" x14ac:dyDescent="0.25">
      <c r="A7531" s="27" t="s">
        <v>6182</v>
      </c>
      <c r="B7531" s="19" t="s">
        <v>15943</v>
      </c>
      <c r="C7531" s="19" t="s">
        <v>15943</v>
      </c>
      <c r="D7531" s="38" t="s">
        <v>16220</v>
      </c>
      <c r="E7531" s="38" t="s">
        <v>7300</v>
      </c>
      <c r="F7531" s="41" t="s">
        <v>4151</v>
      </c>
      <c r="G7531" s="19" t="s">
        <v>949</v>
      </c>
      <c r="H7531" s="41">
        <v>2</v>
      </c>
      <c r="I7531" s="41">
        <v>3</v>
      </c>
      <c r="J7531" s="41">
        <v>10</v>
      </c>
      <c r="K7531" s="44">
        <v>1</v>
      </c>
      <c r="L7531" s="20">
        <v>560000</v>
      </c>
      <c r="M7531" s="19" t="s">
        <v>15954</v>
      </c>
      <c r="N7531" s="28" t="s">
        <v>15953</v>
      </c>
    </row>
    <row r="7532" spans="1:14" ht="30" x14ac:dyDescent="0.25">
      <c r="A7532" s="27" t="s">
        <v>6182</v>
      </c>
      <c r="B7532" s="19" t="s">
        <v>15943</v>
      </c>
      <c r="C7532" s="19" t="s">
        <v>15943</v>
      </c>
      <c r="D7532" s="38" t="s">
        <v>16220</v>
      </c>
      <c r="E7532" s="38" t="s">
        <v>7301</v>
      </c>
      <c r="F7532" s="41" t="s">
        <v>4151</v>
      </c>
      <c r="G7532" s="19" t="s">
        <v>949</v>
      </c>
      <c r="H7532" s="41">
        <v>2</v>
      </c>
      <c r="I7532" s="41">
        <v>3</v>
      </c>
      <c r="J7532" s="41">
        <v>10</v>
      </c>
      <c r="K7532" s="44">
        <v>1</v>
      </c>
      <c r="L7532" s="20">
        <v>1216000</v>
      </c>
      <c r="M7532" s="19" t="s">
        <v>15954</v>
      </c>
      <c r="N7532" s="28" t="s">
        <v>15953</v>
      </c>
    </row>
    <row r="7533" spans="1:14" ht="30" x14ac:dyDescent="0.25">
      <c r="A7533" s="27" t="s">
        <v>6182</v>
      </c>
      <c r="B7533" s="19" t="s">
        <v>15943</v>
      </c>
      <c r="C7533" s="19" t="s">
        <v>15943</v>
      </c>
      <c r="D7533" s="38" t="s">
        <v>16220</v>
      </c>
      <c r="E7533" s="38" t="s">
        <v>7301</v>
      </c>
      <c r="F7533" s="41" t="s">
        <v>4151</v>
      </c>
      <c r="G7533" s="19" t="s">
        <v>949</v>
      </c>
      <c r="H7533" s="41">
        <v>2</v>
      </c>
      <c r="I7533" s="41">
        <v>3</v>
      </c>
      <c r="J7533" s="41">
        <v>10</v>
      </c>
      <c r="K7533" s="44">
        <v>1</v>
      </c>
      <c r="L7533" s="20">
        <v>1216000</v>
      </c>
      <c r="M7533" s="19" t="s">
        <v>15954</v>
      </c>
      <c r="N7533" s="28" t="s">
        <v>15953</v>
      </c>
    </row>
    <row r="7534" spans="1:14" ht="30" x14ac:dyDescent="0.25">
      <c r="A7534" s="27" t="s">
        <v>6182</v>
      </c>
      <c r="B7534" s="19" t="s">
        <v>15943</v>
      </c>
      <c r="C7534" s="19" t="s">
        <v>15943</v>
      </c>
      <c r="D7534" s="38" t="s">
        <v>16220</v>
      </c>
      <c r="E7534" s="38" t="s">
        <v>7302</v>
      </c>
      <c r="F7534" s="41" t="s">
        <v>4151</v>
      </c>
      <c r="G7534" s="19" t="s">
        <v>949</v>
      </c>
      <c r="H7534" s="41">
        <v>2</v>
      </c>
      <c r="I7534" s="41">
        <v>3</v>
      </c>
      <c r="J7534" s="41">
        <v>10</v>
      </c>
      <c r="K7534" s="44">
        <v>1</v>
      </c>
      <c r="L7534" s="20">
        <v>152000</v>
      </c>
      <c r="M7534" s="19" t="s">
        <v>15954</v>
      </c>
      <c r="N7534" s="28" t="s">
        <v>15953</v>
      </c>
    </row>
    <row r="7535" spans="1:14" ht="30" x14ac:dyDescent="0.25">
      <c r="A7535" s="27" t="s">
        <v>6182</v>
      </c>
      <c r="B7535" s="19" t="s">
        <v>15943</v>
      </c>
      <c r="C7535" s="19" t="s">
        <v>15943</v>
      </c>
      <c r="D7535" s="38" t="s">
        <v>16220</v>
      </c>
      <c r="E7535" s="38" t="s">
        <v>7303</v>
      </c>
      <c r="F7535" s="41" t="s">
        <v>4151</v>
      </c>
      <c r="G7535" s="19" t="s">
        <v>949</v>
      </c>
      <c r="H7535" s="41">
        <v>2</v>
      </c>
      <c r="I7535" s="41">
        <v>3</v>
      </c>
      <c r="J7535" s="41">
        <v>10</v>
      </c>
      <c r="K7535" s="44">
        <v>1</v>
      </c>
      <c r="L7535" s="20">
        <v>152000</v>
      </c>
      <c r="M7535" s="19" t="s">
        <v>15954</v>
      </c>
      <c r="N7535" s="28" t="s">
        <v>15953</v>
      </c>
    </row>
    <row r="7536" spans="1:14" ht="30" x14ac:dyDescent="0.25">
      <c r="A7536" s="27" t="s">
        <v>6182</v>
      </c>
      <c r="B7536" s="19" t="s">
        <v>15943</v>
      </c>
      <c r="C7536" s="19" t="s">
        <v>15943</v>
      </c>
      <c r="D7536" s="38" t="s">
        <v>16220</v>
      </c>
      <c r="E7536" s="38" t="s">
        <v>7303</v>
      </c>
      <c r="F7536" s="41" t="s">
        <v>4151</v>
      </c>
      <c r="G7536" s="19" t="s">
        <v>949</v>
      </c>
      <c r="H7536" s="41">
        <v>2</v>
      </c>
      <c r="I7536" s="41">
        <v>3</v>
      </c>
      <c r="J7536" s="41">
        <v>10</v>
      </c>
      <c r="K7536" s="44">
        <v>1</v>
      </c>
      <c r="L7536" s="20">
        <v>1216000</v>
      </c>
      <c r="M7536" s="19" t="s">
        <v>15954</v>
      </c>
      <c r="N7536" s="28" t="s">
        <v>15953</v>
      </c>
    </row>
    <row r="7537" spans="1:14" ht="30" x14ac:dyDescent="0.25">
      <c r="A7537" s="27" t="s">
        <v>6182</v>
      </c>
      <c r="B7537" s="19" t="s">
        <v>15943</v>
      </c>
      <c r="C7537" s="19" t="s">
        <v>15943</v>
      </c>
      <c r="D7537" s="38" t="s">
        <v>16220</v>
      </c>
      <c r="E7537" s="38" t="s">
        <v>7303</v>
      </c>
      <c r="F7537" s="41" t="s">
        <v>4151</v>
      </c>
      <c r="G7537" s="19" t="s">
        <v>949</v>
      </c>
      <c r="H7537" s="41">
        <v>2</v>
      </c>
      <c r="I7537" s="41">
        <v>3</v>
      </c>
      <c r="J7537" s="41">
        <v>10</v>
      </c>
      <c r="K7537" s="44">
        <v>1</v>
      </c>
      <c r="L7537" s="20">
        <v>1216000</v>
      </c>
      <c r="M7537" s="19" t="s">
        <v>15954</v>
      </c>
      <c r="N7537" s="28" t="s">
        <v>15953</v>
      </c>
    </row>
    <row r="7538" spans="1:14" ht="30" x14ac:dyDescent="0.25">
      <c r="A7538" s="27" t="s">
        <v>6182</v>
      </c>
      <c r="B7538" s="19" t="s">
        <v>15943</v>
      </c>
      <c r="C7538" s="19" t="s">
        <v>15943</v>
      </c>
      <c r="D7538" s="38" t="s">
        <v>16220</v>
      </c>
      <c r="E7538" s="38" t="s">
        <v>7304</v>
      </c>
      <c r="F7538" s="41" t="s">
        <v>4151</v>
      </c>
      <c r="G7538" s="19" t="s">
        <v>949</v>
      </c>
      <c r="H7538" s="41">
        <v>2</v>
      </c>
      <c r="I7538" s="41">
        <v>3</v>
      </c>
      <c r="J7538" s="41">
        <v>10</v>
      </c>
      <c r="K7538" s="44">
        <v>1</v>
      </c>
      <c r="L7538" s="20">
        <v>1064000</v>
      </c>
      <c r="M7538" s="19" t="s">
        <v>15954</v>
      </c>
      <c r="N7538" s="28" t="s">
        <v>15953</v>
      </c>
    </row>
    <row r="7539" spans="1:14" ht="30" x14ac:dyDescent="0.25">
      <c r="A7539" s="27" t="s">
        <v>6182</v>
      </c>
      <c r="B7539" s="19" t="s">
        <v>15943</v>
      </c>
      <c r="C7539" s="19" t="s">
        <v>15943</v>
      </c>
      <c r="D7539" s="38" t="s">
        <v>16220</v>
      </c>
      <c r="E7539" s="38" t="s">
        <v>7305</v>
      </c>
      <c r="F7539" s="41" t="s">
        <v>4151</v>
      </c>
      <c r="G7539" s="19" t="s">
        <v>949</v>
      </c>
      <c r="H7539" s="41">
        <v>2</v>
      </c>
      <c r="I7539" s="41">
        <v>3</v>
      </c>
      <c r="J7539" s="41">
        <v>10</v>
      </c>
      <c r="K7539" s="44">
        <v>1</v>
      </c>
      <c r="L7539" s="20">
        <v>1292000</v>
      </c>
      <c r="M7539" s="19" t="s">
        <v>15954</v>
      </c>
      <c r="N7539" s="28" t="s">
        <v>15953</v>
      </c>
    </row>
    <row r="7540" spans="1:14" ht="30" x14ac:dyDescent="0.25">
      <c r="A7540" s="27" t="s">
        <v>6182</v>
      </c>
      <c r="B7540" s="19" t="s">
        <v>15943</v>
      </c>
      <c r="C7540" s="19" t="s">
        <v>15943</v>
      </c>
      <c r="D7540" s="38" t="s">
        <v>16220</v>
      </c>
      <c r="E7540" s="38" t="s">
        <v>7306</v>
      </c>
      <c r="F7540" s="41" t="s">
        <v>4151</v>
      </c>
      <c r="G7540" s="19" t="s">
        <v>949</v>
      </c>
      <c r="H7540" s="41">
        <v>2</v>
      </c>
      <c r="I7540" s="41">
        <v>3</v>
      </c>
      <c r="J7540" s="41">
        <v>10</v>
      </c>
      <c r="K7540" s="44">
        <v>1</v>
      </c>
      <c r="L7540" s="20">
        <v>1140000</v>
      </c>
      <c r="M7540" s="19" t="s">
        <v>15954</v>
      </c>
      <c r="N7540" s="28" t="s">
        <v>15953</v>
      </c>
    </row>
    <row r="7541" spans="1:14" ht="45" x14ac:dyDescent="0.25">
      <c r="A7541" s="27" t="s">
        <v>6182</v>
      </c>
      <c r="B7541" s="19" t="s">
        <v>15943</v>
      </c>
      <c r="C7541" s="19" t="s">
        <v>15943</v>
      </c>
      <c r="D7541" s="38" t="s">
        <v>16220</v>
      </c>
      <c r="E7541" s="38" t="s">
        <v>7307</v>
      </c>
      <c r="F7541" s="41" t="s">
        <v>4151</v>
      </c>
      <c r="G7541" s="19" t="s">
        <v>949</v>
      </c>
      <c r="H7541" s="41">
        <v>2</v>
      </c>
      <c r="I7541" s="41">
        <v>3</v>
      </c>
      <c r="J7541" s="41">
        <v>10</v>
      </c>
      <c r="K7541" s="44">
        <v>1</v>
      </c>
      <c r="L7541" s="20">
        <v>532000</v>
      </c>
      <c r="M7541" s="19" t="s">
        <v>15954</v>
      </c>
      <c r="N7541" s="28" t="s">
        <v>15953</v>
      </c>
    </row>
    <row r="7542" spans="1:14" ht="30" x14ac:dyDescent="0.25">
      <c r="A7542" s="27" t="s">
        <v>6182</v>
      </c>
      <c r="B7542" s="19" t="s">
        <v>15943</v>
      </c>
      <c r="C7542" s="19" t="s">
        <v>15943</v>
      </c>
      <c r="D7542" s="38" t="s">
        <v>16220</v>
      </c>
      <c r="E7542" s="38" t="s">
        <v>7308</v>
      </c>
      <c r="F7542" s="41" t="s">
        <v>4151</v>
      </c>
      <c r="G7542" s="19" t="s">
        <v>949</v>
      </c>
      <c r="H7542" s="41">
        <v>2</v>
      </c>
      <c r="I7542" s="41">
        <v>3</v>
      </c>
      <c r="J7542" s="41">
        <v>10</v>
      </c>
      <c r="K7542" s="44">
        <v>1</v>
      </c>
      <c r="L7542" s="20">
        <v>76000</v>
      </c>
      <c r="M7542" s="19" t="s">
        <v>15954</v>
      </c>
      <c r="N7542" s="28" t="s">
        <v>15953</v>
      </c>
    </row>
    <row r="7543" spans="1:14" ht="30" x14ac:dyDescent="0.25">
      <c r="A7543" s="27" t="s">
        <v>6182</v>
      </c>
      <c r="B7543" s="19" t="s">
        <v>15943</v>
      </c>
      <c r="C7543" s="19" t="s">
        <v>15943</v>
      </c>
      <c r="D7543" s="38" t="s">
        <v>16220</v>
      </c>
      <c r="E7543" s="38" t="s">
        <v>7308</v>
      </c>
      <c r="F7543" s="41" t="s">
        <v>4151</v>
      </c>
      <c r="G7543" s="19" t="s">
        <v>949</v>
      </c>
      <c r="H7543" s="41">
        <v>2</v>
      </c>
      <c r="I7543" s="41">
        <v>3</v>
      </c>
      <c r="J7543" s="41">
        <v>10</v>
      </c>
      <c r="K7543" s="44">
        <v>1</v>
      </c>
      <c r="L7543" s="20">
        <v>76000</v>
      </c>
      <c r="M7543" s="19" t="s">
        <v>15954</v>
      </c>
      <c r="N7543" s="28" t="s">
        <v>15953</v>
      </c>
    </row>
    <row r="7544" spans="1:14" ht="30" x14ac:dyDescent="0.25">
      <c r="A7544" s="27" t="s">
        <v>6182</v>
      </c>
      <c r="B7544" s="19" t="s">
        <v>15943</v>
      </c>
      <c r="C7544" s="19" t="s">
        <v>15943</v>
      </c>
      <c r="D7544" s="38" t="s">
        <v>16220</v>
      </c>
      <c r="E7544" s="38" t="s">
        <v>7308</v>
      </c>
      <c r="F7544" s="41" t="s">
        <v>4151</v>
      </c>
      <c r="G7544" s="19" t="s">
        <v>949</v>
      </c>
      <c r="H7544" s="41">
        <v>2</v>
      </c>
      <c r="I7544" s="41">
        <v>3</v>
      </c>
      <c r="J7544" s="41">
        <v>10</v>
      </c>
      <c r="K7544" s="44">
        <v>1</v>
      </c>
      <c r="L7544" s="20">
        <v>76000</v>
      </c>
      <c r="M7544" s="19" t="s">
        <v>15954</v>
      </c>
      <c r="N7544" s="28" t="s">
        <v>15953</v>
      </c>
    </row>
    <row r="7545" spans="1:14" ht="30" x14ac:dyDescent="0.25">
      <c r="A7545" s="27" t="s">
        <v>6182</v>
      </c>
      <c r="B7545" s="19" t="s">
        <v>15943</v>
      </c>
      <c r="C7545" s="19" t="s">
        <v>15943</v>
      </c>
      <c r="D7545" s="38" t="s">
        <v>16220</v>
      </c>
      <c r="E7545" s="38" t="s">
        <v>7309</v>
      </c>
      <c r="F7545" s="41" t="s">
        <v>4151</v>
      </c>
      <c r="G7545" s="19" t="s">
        <v>949</v>
      </c>
      <c r="H7545" s="41">
        <v>2</v>
      </c>
      <c r="I7545" s="41">
        <v>3</v>
      </c>
      <c r="J7545" s="41">
        <v>10</v>
      </c>
      <c r="K7545" s="44">
        <v>1</v>
      </c>
      <c r="L7545" s="20">
        <v>456000</v>
      </c>
      <c r="M7545" s="19" t="s">
        <v>15954</v>
      </c>
      <c r="N7545" s="28" t="s">
        <v>15953</v>
      </c>
    </row>
    <row r="7546" spans="1:14" ht="30" x14ac:dyDescent="0.25">
      <c r="A7546" s="27" t="s">
        <v>6182</v>
      </c>
      <c r="B7546" s="19" t="s">
        <v>15943</v>
      </c>
      <c r="C7546" s="19" t="s">
        <v>15943</v>
      </c>
      <c r="D7546" s="38" t="s">
        <v>16220</v>
      </c>
      <c r="E7546" s="38" t="s">
        <v>16421</v>
      </c>
      <c r="F7546" s="41" t="s">
        <v>4151</v>
      </c>
      <c r="G7546" s="19" t="s">
        <v>949</v>
      </c>
      <c r="H7546" s="41">
        <v>2</v>
      </c>
      <c r="I7546" s="41">
        <v>3</v>
      </c>
      <c r="J7546" s="41">
        <v>10</v>
      </c>
      <c r="K7546" s="44">
        <v>1</v>
      </c>
      <c r="L7546" s="20">
        <v>228000</v>
      </c>
      <c r="M7546" s="19" t="s">
        <v>15954</v>
      </c>
      <c r="N7546" s="28" t="s">
        <v>15953</v>
      </c>
    </row>
    <row r="7547" spans="1:14" ht="30" x14ac:dyDescent="0.25">
      <c r="A7547" s="27" t="s">
        <v>6182</v>
      </c>
      <c r="B7547" s="19" t="s">
        <v>15943</v>
      </c>
      <c r="C7547" s="19" t="s">
        <v>15943</v>
      </c>
      <c r="D7547" s="38" t="s">
        <v>16220</v>
      </c>
      <c r="E7547" s="38" t="s">
        <v>16421</v>
      </c>
      <c r="F7547" s="41" t="s">
        <v>4151</v>
      </c>
      <c r="G7547" s="19" t="s">
        <v>949</v>
      </c>
      <c r="H7547" s="41">
        <v>2</v>
      </c>
      <c r="I7547" s="41">
        <v>3</v>
      </c>
      <c r="J7547" s="41">
        <v>10</v>
      </c>
      <c r="K7547" s="44">
        <v>1</v>
      </c>
      <c r="L7547" s="20">
        <v>228000</v>
      </c>
      <c r="M7547" s="19" t="s">
        <v>15954</v>
      </c>
      <c r="N7547" s="28" t="s">
        <v>15953</v>
      </c>
    </row>
    <row r="7548" spans="1:14" ht="30" x14ac:dyDescent="0.25">
      <c r="A7548" s="27" t="s">
        <v>6182</v>
      </c>
      <c r="B7548" s="19" t="s">
        <v>15943</v>
      </c>
      <c r="C7548" s="19" t="s">
        <v>15943</v>
      </c>
      <c r="D7548" s="38" t="s">
        <v>16220</v>
      </c>
      <c r="E7548" s="38" t="s">
        <v>16421</v>
      </c>
      <c r="F7548" s="41" t="s">
        <v>4151</v>
      </c>
      <c r="G7548" s="19" t="s">
        <v>949</v>
      </c>
      <c r="H7548" s="41">
        <v>2</v>
      </c>
      <c r="I7548" s="41">
        <v>3</v>
      </c>
      <c r="J7548" s="41">
        <v>10</v>
      </c>
      <c r="K7548" s="44">
        <v>1</v>
      </c>
      <c r="L7548" s="20">
        <v>38000</v>
      </c>
      <c r="M7548" s="19" t="s">
        <v>15954</v>
      </c>
      <c r="N7548" s="28" t="s">
        <v>15953</v>
      </c>
    </row>
    <row r="7549" spans="1:14" ht="30" x14ac:dyDescent="0.25">
      <c r="A7549" s="27" t="s">
        <v>6182</v>
      </c>
      <c r="B7549" s="19" t="s">
        <v>15943</v>
      </c>
      <c r="C7549" s="19" t="s">
        <v>15943</v>
      </c>
      <c r="D7549" s="38" t="s">
        <v>16220</v>
      </c>
      <c r="E7549" s="38" t="s">
        <v>7310</v>
      </c>
      <c r="F7549" s="41" t="s">
        <v>4151</v>
      </c>
      <c r="G7549" s="19" t="s">
        <v>949</v>
      </c>
      <c r="H7549" s="41">
        <v>2</v>
      </c>
      <c r="I7549" s="41">
        <v>3</v>
      </c>
      <c r="J7549" s="41">
        <v>10</v>
      </c>
      <c r="K7549" s="44">
        <v>1</v>
      </c>
      <c r="L7549" s="20">
        <v>912000</v>
      </c>
      <c r="M7549" s="19" t="s">
        <v>15954</v>
      </c>
      <c r="N7549" s="28" t="s">
        <v>15953</v>
      </c>
    </row>
    <row r="7550" spans="1:14" ht="30" x14ac:dyDescent="0.25">
      <c r="A7550" s="27" t="s">
        <v>6182</v>
      </c>
      <c r="B7550" s="19" t="s">
        <v>15943</v>
      </c>
      <c r="C7550" s="19" t="s">
        <v>15943</v>
      </c>
      <c r="D7550" s="38" t="s">
        <v>16220</v>
      </c>
      <c r="E7550" s="38" t="s">
        <v>7311</v>
      </c>
      <c r="F7550" s="41" t="s">
        <v>4151</v>
      </c>
      <c r="G7550" s="19" t="s">
        <v>949</v>
      </c>
      <c r="H7550" s="41">
        <v>2</v>
      </c>
      <c r="I7550" s="41">
        <v>3</v>
      </c>
      <c r="J7550" s="41">
        <v>10</v>
      </c>
      <c r="K7550" s="44">
        <v>1</v>
      </c>
      <c r="L7550" s="20">
        <v>988000</v>
      </c>
      <c r="M7550" s="19" t="s">
        <v>15954</v>
      </c>
      <c r="N7550" s="28" t="s">
        <v>15953</v>
      </c>
    </row>
    <row r="7551" spans="1:14" ht="30" x14ac:dyDescent="0.25">
      <c r="A7551" s="27" t="s">
        <v>6182</v>
      </c>
      <c r="B7551" s="19" t="s">
        <v>15943</v>
      </c>
      <c r="C7551" s="19" t="s">
        <v>15943</v>
      </c>
      <c r="D7551" s="38" t="s">
        <v>16220</v>
      </c>
      <c r="E7551" s="38" t="s">
        <v>7311</v>
      </c>
      <c r="F7551" s="41" t="s">
        <v>4151</v>
      </c>
      <c r="G7551" s="19" t="s">
        <v>949</v>
      </c>
      <c r="H7551" s="41">
        <v>2</v>
      </c>
      <c r="I7551" s="41">
        <v>3</v>
      </c>
      <c r="J7551" s="41">
        <v>10</v>
      </c>
      <c r="K7551" s="44">
        <v>1</v>
      </c>
      <c r="L7551" s="20">
        <v>988000</v>
      </c>
      <c r="M7551" s="19" t="s">
        <v>15954</v>
      </c>
      <c r="N7551" s="28" t="s">
        <v>15953</v>
      </c>
    </row>
    <row r="7552" spans="1:14" ht="30" x14ac:dyDescent="0.25">
      <c r="A7552" s="27" t="s">
        <v>6182</v>
      </c>
      <c r="B7552" s="19" t="s">
        <v>15943</v>
      </c>
      <c r="C7552" s="19" t="s">
        <v>15943</v>
      </c>
      <c r="D7552" s="38" t="s">
        <v>16220</v>
      </c>
      <c r="E7552" s="38" t="s">
        <v>7312</v>
      </c>
      <c r="F7552" s="41" t="s">
        <v>4151</v>
      </c>
      <c r="G7552" s="19" t="s">
        <v>949</v>
      </c>
      <c r="H7552" s="41">
        <v>2</v>
      </c>
      <c r="I7552" s="41">
        <v>3</v>
      </c>
      <c r="J7552" s="41">
        <v>10</v>
      </c>
      <c r="K7552" s="44">
        <v>1</v>
      </c>
      <c r="L7552" s="20">
        <v>760000</v>
      </c>
      <c r="M7552" s="19" t="s">
        <v>15954</v>
      </c>
      <c r="N7552" s="28" t="s">
        <v>15953</v>
      </c>
    </row>
    <row r="7553" spans="1:14" ht="30" x14ac:dyDescent="0.25">
      <c r="A7553" s="27" t="s">
        <v>6182</v>
      </c>
      <c r="B7553" s="19" t="s">
        <v>15943</v>
      </c>
      <c r="C7553" s="19" t="s">
        <v>15943</v>
      </c>
      <c r="D7553" s="38" t="s">
        <v>16220</v>
      </c>
      <c r="E7553" s="38" t="s">
        <v>7312</v>
      </c>
      <c r="F7553" s="41" t="s">
        <v>4151</v>
      </c>
      <c r="G7553" s="19" t="s">
        <v>949</v>
      </c>
      <c r="H7553" s="41">
        <v>2</v>
      </c>
      <c r="I7553" s="41">
        <v>3</v>
      </c>
      <c r="J7553" s="41">
        <v>10</v>
      </c>
      <c r="K7553" s="44">
        <v>1</v>
      </c>
      <c r="L7553" s="20">
        <v>836000</v>
      </c>
      <c r="M7553" s="19" t="s">
        <v>15954</v>
      </c>
      <c r="N7553" s="28" t="s">
        <v>15953</v>
      </c>
    </row>
    <row r="7554" spans="1:14" ht="30" x14ac:dyDescent="0.25">
      <c r="A7554" s="27" t="s">
        <v>6182</v>
      </c>
      <c r="B7554" s="19" t="s">
        <v>15943</v>
      </c>
      <c r="C7554" s="19" t="s">
        <v>15943</v>
      </c>
      <c r="D7554" s="38" t="s">
        <v>16220</v>
      </c>
      <c r="E7554" s="38" t="s">
        <v>7312</v>
      </c>
      <c r="F7554" s="41" t="s">
        <v>4151</v>
      </c>
      <c r="G7554" s="19" t="s">
        <v>949</v>
      </c>
      <c r="H7554" s="41">
        <v>2</v>
      </c>
      <c r="I7554" s="41">
        <v>3</v>
      </c>
      <c r="J7554" s="41">
        <v>10</v>
      </c>
      <c r="K7554" s="44">
        <v>1</v>
      </c>
      <c r="L7554" s="20">
        <v>836000</v>
      </c>
      <c r="M7554" s="19" t="s">
        <v>15954</v>
      </c>
      <c r="N7554" s="28" t="s">
        <v>15953</v>
      </c>
    </row>
    <row r="7555" spans="1:14" ht="30" x14ac:dyDescent="0.25">
      <c r="A7555" s="27" t="s">
        <v>6182</v>
      </c>
      <c r="B7555" s="19" t="s">
        <v>15943</v>
      </c>
      <c r="C7555" s="19" t="s">
        <v>15943</v>
      </c>
      <c r="D7555" s="38" t="s">
        <v>16220</v>
      </c>
      <c r="E7555" s="38" t="s">
        <v>7313</v>
      </c>
      <c r="F7555" s="41" t="s">
        <v>4151</v>
      </c>
      <c r="G7555" s="19" t="s">
        <v>949</v>
      </c>
      <c r="H7555" s="41">
        <v>2</v>
      </c>
      <c r="I7555" s="41">
        <v>3</v>
      </c>
      <c r="J7555" s="41">
        <v>10</v>
      </c>
      <c r="K7555" s="44">
        <v>1</v>
      </c>
      <c r="L7555" s="20">
        <v>228000</v>
      </c>
      <c r="M7555" s="19" t="s">
        <v>15954</v>
      </c>
      <c r="N7555" s="28" t="s">
        <v>15953</v>
      </c>
    </row>
    <row r="7556" spans="1:14" ht="30" x14ac:dyDescent="0.25">
      <c r="A7556" s="27" t="s">
        <v>6182</v>
      </c>
      <c r="B7556" s="19" t="s">
        <v>15943</v>
      </c>
      <c r="C7556" s="19" t="s">
        <v>15943</v>
      </c>
      <c r="D7556" s="38" t="s">
        <v>16220</v>
      </c>
      <c r="E7556" s="38" t="s">
        <v>7313</v>
      </c>
      <c r="F7556" s="41" t="s">
        <v>4151</v>
      </c>
      <c r="G7556" s="19" t="s">
        <v>949</v>
      </c>
      <c r="H7556" s="41">
        <v>2</v>
      </c>
      <c r="I7556" s="41">
        <v>3</v>
      </c>
      <c r="J7556" s="41">
        <v>10</v>
      </c>
      <c r="K7556" s="44">
        <v>1</v>
      </c>
      <c r="L7556" s="20">
        <v>228000</v>
      </c>
      <c r="M7556" s="19" t="s">
        <v>15954</v>
      </c>
      <c r="N7556" s="28" t="s">
        <v>15953</v>
      </c>
    </row>
    <row r="7557" spans="1:14" ht="30" x14ac:dyDescent="0.25">
      <c r="A7557" s="27" t="s">
        <v>6182</v>
      </c>
      <c r="B7557" s="19" t="s">
        <v>15943</v>
      </c>
      <c r="C7557" s="19" t="s">
        <v>15943</v>
      </c>
      <c r="D7557" s="38" t="s">
        <v>16220</v>
      </c>
      <c r="E7557" s="38" t="s">
        <v>7313</v>
      </c>
      <c r="F7557" s="41" t="s">
        <v>4151</v>
      </c>
      <c r="G7557" s="19" t="s">
        <v>949</v>
      </c>
      <c r="H7557" s="41">
        <v>2</v>
      </c>
      <c r="I7557" s="41">
        <v>3</v>
      </c>
      <c r="J7557" s="41">
        <v>10</v>
      </c>
      <c r="K7557" s="44">
        <v>1</v>
      </c>
      <c r="L7557" s="20">
        <v>228000</v>
      </c>
      <c r="M7557" s="19" t="s">
        <v>15954</v>
      </c>
      <c r="N7557" s="28" t="s">
        <v>15953</v>
      </c>
    </row>
    <row r="7558" spans="1:14" ht="30" x14ac:dyDescent="0.25">
      <c r="A7558" s="27" t="s">
        <v>6182</v>
      </c>
      <c r="B7558" s="19" t="s">
        <v>15943</v>
      </c>
      <c r="C7558" s="19" t="s">
        <v>15943</v>
      </c>
      <c r="D7558" s="38" t="s">
        <v>16220</v>
      </c>
      <c r="E7558" s="38" t="s">
        <v>7313</v>
      </c>
      <c r="F7558" s="41" t="s">
        <v>4151</v>
      </c>
      <c r="G7558" s="19" t="s">
        <v>949</v>
      </c>
      <c r="H7558" s="41">
        <v>2</v>
      </c>
      <c r="I7558" s="41">
        <v>3</v>
      </c>
      <c r="J7558" s="41">
        <v>10</v>
      </c>
      <c r="K7558" s="44">
        <v>1</v>
      </c>
      <c r="L7558" s="20">
        <v>228000</v>
      </c>
      <c r="M7558" s="19" t="s">
        <v>15954</v>
      </c>
      <c r="N7558" s="28" t="s">
        <v>15953</v>
      </c>
    </row>
    <row r="7559" spans="1:14" ht="30" x14ac:dyDescent="0.25">
      <c r="A7559" s="27" t="s">
        <v>6182</v>
      </c>
      <c r="B7559" s="19" t="s">
        <v>15943</v>
      </c>
      <c r="C7559" s="19" t="s">
        <v>15943</v>
      </c>
      <c r="D7559" s="38" t="s">
        <v>16220</v>
      </c>
      <c r="E7559" s="38" t="s">
        <v>7314</v>
      </c>
      <c r="F7559" s="41" t="s">
        <v>4151</v>
      </c>
      <c r="G7559" s="19" t="s">
        <v>949</v>
      </c>
      <c r="H7559" s="41">
        <v>2</v>
      </c>
      <c r="I7559" s="41">
        <v>3</v>
      </c>
      <c r="J7559" s="41">
        <v>10</v>
      </c>
      <c r="K7559" s="44">
        <v>1</v>
      </c>
      <c r="L7559" s="20">
        <v>76000</v>
      </c>
      <c r="M7559" s="19" t="s">
        <v>15954</v>
      </c>
      <c r="N7559" s="28" t="s">
        <v>15953</v>
      </c>
    </row>
    <row r="7560" spans="1:14" ht="30" x14ac:dyDescent="0.25">
      <c r="A7560" s="27" t="s">
        <v>6182</v>
      </c>
      <c r="B7560" s="19" t="s">
        <v>15943</v>
      </c>
      <c r="C7560" s="19" t="s">
        <v>15943</v>
      </c>
      <c r="D7560" s="38" t="s">
        <v>16220</v>
      </c>
      <c r="E7560" s="38" t="s">
        <v>7315</v>
      </c>
      <c r="F7560" s="41" t="s">
        <v>4151</v>
      </c>
      <c r="G7560" s="19" t="s">
        <v>949</v>
      </c>
      <c r="H7560" s="41">
        <v>2</v>
      </c>
      <c r="I7560" s="41">
        <v>3</v>
      </c>
      <c r="J7560" s="41">
        <v>10</v>
      </c>
      <c r="K7560" s="44">
        <v>1</v>
      </c>
      <c r="L7560" s="20">
        <v>152000</v>
      </c>
      <c r="M7560" s="19" t="s">
        <v>15954</v>
      </c>
      <c r="N7560" s="28" t="s">
        <v>15953</v>
      </c>
    </row>
    <row r="7561" spans="1:14" ht="30" x14ac:dyDescent="0.25">
      <c r="A7561" s="27" t="s">
        <v>6182</v>
      </c>
      <c r="B7561" s="19" t="s">
        <v>15943</v>
      </c>
      <c r="C7561" s="19" t="s">
        <v>15943</v>
      </c>
      <c r="D7561" s="38" t="s">
        <v>16220</v>
      </c>
      <c r="E7561" s="38" t="s">
        <v>7316</v>
      </c>
      <c r="F7561" s="41" t="s">
        <v>4151</v>
      </c>
      <c r="G7561" s="19" t="s">
        <v>949</v>
      </c>
      <c r="H7561" s="41">
        <v>2</v>
      </c>
      <c r="I7561" s="41">
        <v>3</v>
      </c>
      <c r="J7561" s="41">
        <v>10</v>
      </c>
      <c r="K7561" s="44">
        <v>1</v>
      </c>
      <c r="L7561" s="20">
        <v>988000</v>
      </c>
      <c r="M7561" s="19" t="s">
        <v>15954</v>
      </c>
      <c r="N7561" s="28" t="s">
        <v>15953</v>
      </c>
    </row>
    <row r="7562" spans="1:14" ht="30" x14ac:dyDescent="0.25">
      <c r="A7562" s="27" t="s">
        <v>6182</v>
      </c>
      <c r="B7562" s="19" t="s">
        <v>15943</v>
      </c>
      <c r="C7562" s="19" t="s">
        <v>15943</v>
      </c>
      <c r="D7562" s="38" t="s">
        <v>16220</v>
      </c>
      <c r="E7562" s="38" t="s">
        <v>7317</v>
      </c>
      <c r="F7562" s="41" t="s">
        <v>4151</v>
      </c>
      <c r="G7562" s="19" t="s">
        <v>949</v>
      </c>
      <c r="H7562" s="41">
        <v>2</v>
      </c>
      <c r="I7562" s="41">
        <v>3</v>
      </c>
      <c r="J7562" s="41">
        <v>10</v>
      </c>
      <c r="K7562" s="44">
        <v>1</v>
      </c>
      <c r="L7562" s="20">
        <v>456000</v>
      </c>
      <c r="M7562" s="19" t="s">
        <v>15954</v>
      </c>
      <c r="N7562" s="28" t="s">
        <v>15953</v>
      </c>
    </row>
    <row r="7563" spans="1:14" ht="30" x14ac:dyDescent="0.25">
      <c r="A7563" s="27" t="s">
        <v>6182</v>
      </c>
      <c r="B7563" s="19" t="s">
        <v>15943</v>
      </c>
      <c r="C7563" s="19" t="s">
        <v>15943</v>
      </c>
      <c r="D7563" s="38" t="s">
        <v>16220</v>
      </c>
      <c r="E7563" s="38" t="s">
        <v>7318</v>
      </c>
      <c r="F7563" s="41" t="s">
        <v>4151</v>
      </c>
      <c r="G7563" s="19" t="s">
        <v>949</v>
      </c>
      <c r="H7563" s="41">
        <v>2</v>
      </c>
      <c r="I7563" s="41">
        <v>3</v>
      </c>
      <c r="J7563" s="41">
        <v>10</v>
      </c>
      <c r="K7563" s="44">
        <v>1</v>
      </c>
      <c r="L7563" s="20">
        <v>152000</v>
      </c>
      <c r="M7563" s="19" t="s">
        <v>15954</v>
      </c>
      <c r="N7563" s="28" t="s">
        <v>15953</v>
      </c>
    </row>
    <row r="7564" spans="1:14" ht="30" x14ac:dyDescent="0.25">
      <c r="A7564" s="27" t="s">
        <v>6182</v>
      </c>
      <c r="B7564" s="19" t="s">
        <v>15943</v>
      </c>
      <c r="C7564" s="19" t="s">
        <v>15943</v>
      </c>
      <c r="D7564" s="38" t="s">
        <v>16220</v>
      </c>
      <c r="E7564" s="38" t="s">
        <v>7319</v>
      </c>
      <c r="F7564" s="41" t="s">
        <v>4151</v>
      </c>
      <c r="G7564" s="19" t="s">
        <v>949</v>
      </c>
      <c r="H7564" s="41">
        <v>2</v>
      </c>
      <c r="I7564" s="41">
        <v>3</v>
      </c>
      <c r="J7564" s="41">
        <v>10</v>
      </c>
      <c r="K7564" s="44">
        <v>1</v>
      </c>
      <c r="L7564" s="20">
        <v>76000</v>
      </c>
      <c r="M7564" s="19" t="s">
        <v>15954</v>
      </c>
      <c r="N7564" s="28" t="s">
        <v>15953</v>
      </c>
    </row>
    <row r="7565" spans="1:14" ht="30" x14ac:dyDescent="0.25">
      <c r="A7565" s="27" t="s">
        <v>6182</v>
      </c>
      <c r="B7565" s="19" t="s">
        <v>15943</v>
      </c>
      <c r="C7565" s="19" t="s">
        <v>15943</v>
      </c>
      <c r="D7565" s="38" t="s">
        <v>16220</v>
      </c>
      <c r="E7565" s="38" t="s">
        <v>7319</v>
      </c>
      <c r="F7565" s="41" t="s">
        <v>4151</v>
      </c>
      <c r="G7565" s="19" t="s">
        <v>949</v>
      </c>
      <c r="H7565" s="41">
        <v>2</v>
      </c>
      <c r="I7565" s="41">
        <v>3</v>
      </c>
      <c r="J7565" s="41">
        <v>10</v>
      </c>
      <c r="K7565" s="44">
        <v>1</v>
      </c>
      <c r="L7565" s="20">
        <v>76000</v>
      </c>
      <c r="M7565" s="19" t="s">
        <v>15954</v>
      </c>
      <c r="N7565" s="28" t="s">
        <v>15953</v>
      </c>
    </row>
    <row r="7566" spans="1:14" ht="30" x14ac:dyDescent="0.25">
      <c r="A7566" s="27" t="s">
        <v>6182</v>
      </c>
      <c r="B7566" s="19" t="s">
        <v>15943</v>
      </c>
      <c r="C7566" s="19" t="s">
        <v>15943</v>
      </c>
      <c r="D7566" s="38" t="s">
        <v>16220</v>
      </c>
      <c r="E7566" s="38" t="s">
        <v>7319</v>
      </c>
      <c r="F7566" s="41" t="s">
        <v>4151</v>
      </c>
      <c r="G7566" s="19" t="s">
        <v>949</v>
      </c>
      <c r="H7566" s="41">
        <v>2</v>
      </c>
      <c r="I7566" s="41">
        <v>3</v>
      </c>
      <c r="J7566" s="41">
        <v>10</v>
      </c>
      <c r="K7566" s="44">
        <v>1</v>
      </c>
      <c r="L7566" s="20">
        <v>76000</v>
      </c>
      <c r="M7566" s="19" t="s">
        <v>15954</v>
      </c>
      <c r="N7566" s="28" t="s">
        <v>15953</v>
      </c>
    </row>
    <row r="7567" spans="1:14" ht="30" x14ac:dyDescent="0.25">
      <c r="A7567" s="27" t="s">
        <v>6182</v>
      </c>
      <c r="B7567" s="19" t="s">
        <v>15943</v>
      </c>
      <c r="C7567" s="19" t="s">
        <v>15943</v>
      </c>
      <c r="D7567" s="38" t="s">
        <v>16220</v>
      </c>
      <c r="E7567" s="38" t="s">
        <v>7320</v>
      </c>
      <c r="F7567" s="41" t="s">
        <v>4151</v>
      </c>
      <c r="G7567" s="19" t="s">
        <v>949</v>
      </c>
      <c r="H7567" s="41">
        <v>2</v>
      </c>
      <c r="I7567" s="41">
        <v>3</v>
      </c>
      <c r="J7567" s="41">
        <v>10</v>
      </c>
      <c r="K7567" s="44">
        <v>1</v>
      </c>
      <c r="L7567" s="20">
        <v>76000</v>
      </c>
      <c r="M7567" s="19" t="s">
        <v>15954</v>
      </c>
      <c r="N7567" s="28" t="s">
        <v>15953</v>
      </c>
    </row>
    <row r="7568" spans="1:14" ht="30" x14ac:dyDescent="0.25">
      <c r="A7568" s="27" t="s">
        <v>6182</v>
      </c>
      <c r="B7568" s="19" t="s">
        <v>15943</v>
      </c>
      <c r="C7568" s="19" t="s">
        <v>15943</v>
      </c>
      <c r="D7568" s="38" t="s">
        <v>16220</v>
      </c>
      <c r="E7568" s="38" t="s">
        <v>7320</v>
      </c>
      <c r="F7568" s="41" t="s">
        <v>4151</v>
      </c>
      <c r="G7568" s="19" t="s">
        <v>949</v>
      </c>
      <c r="H7568" s="41">
        <v>2</v>
      </c>
      <c r="I7568" s="41">
        <v>3</v>
      </c>
      <c r="J7568" s="41">
        <v>10</v>
      </c>
      <c r="K7568" s="44">
        <v>1</v>
      </c>
      <c r="L7568" s="20">
        <v>76000</v>
      </c>
      <c r="M7568" s="19" t="s">
        <v>15954</v>
      </c>
      <c r="N7568" s="28" t="s">
        <v>15953</v>
      </c>
    </row>
    <row r="7569" spans="1:14" ht="30" x14ac:dyDescent="0.25">
      <c r="A7569" s="27" t="s">
        <v>6182</v>
      </c>
      <c r="B7569" s="19" t="s">
        <v>15943</v>
      </c>
      <c r="C7569" s="19" t="s">
        <v>15943</v>
      </c>
      <c r="D7569" s="38" t="s">
        <v>16220</v>
      </c>
      <c r="E7569" s="38" t="s">
        <v>7320</v>
      </c>
      <c r="F7569" s="41" t="s">
        <v>4151</v>
      </c>
      <c r="G7569" s="19" t="s">
        <v>949</v>
      </c>
      <c r="H7569" s="41">
        <v>2</v>
      </c>
      <c r="I7569" s="41">
        <v>3</v>
      </c>
      <c r="J7569" s="41">
        <v>10</v>
      </c>
      <c r="K7569" s="44">
        <v>1</v>
      </c>
      <c r="L7569" s="20">
        <v>76000</v>
      </c>
      <c r="M7569" s="19" t="s">
        <v>15954</v>
      </c>
      <c r="N7569" s="28" t="s">
        <v>15953</v>
      </c>
    </row>
    <row r="7570" spans="1:14" ht="30" x14ac:dyDescent="0.25">
      <c r="A7570" s="27" t="s">
        <v>6182</v>
      </c>
      <c r="B7570" s="19" t="s">
        <v>15943</v>
      </c>
      <c r="C7570" s="19" t="s">
        <v>15943</v>
      </c>
      <c r="D7570" s="38" t="s">
        <v>16220</v>
      </c>
      <c r="E7570" s="38" t="s">
        <v>7320</v>
      </c>
      <c r="F7570" s="41" t="s">
        <v>4151</v>
      </c>
      <c r="G7570" s="19" t="s">
        <v>949</v>
      </c>
      <c r="H7570" s="41">
        <v>2</v>
      </c>
      <c r="I7570" s="41">
        <v>3</v>
      </c>
      <c r="J7570" s="41">
        <v>10</v>
      </c>
      <c r="K7570" s="44">
        <v>1</v>
      </c>
      <c r="L7570" s="20">
        <v>76000</v>
      </c>
      <c r="M7570" s="19" t="s">
        <v>15954</v>
      </c>
      <c r="N7570" s="28" t="s">
        <v>15953</v>
      </c>
    </row>
    <row r="7571" spans="1:14" ht="45" x14ac:dyDescent="0.25">
      <c r="A7571" s="27" t="s">
        <v>6182</v>
      </c>
      <c r="B7571" s="19" t="s">
        <v>15943</v>
      </c>
      <c r="C7571" s="19" t="s">
        <v>15943</v>
      </c>
      <c r="D7571" s="38" t="s">
        <v>16220</v>
      </c>
      <c r="E7571" s="38" t="s">
        <v>16422</v>
      </c>
      <c r="F7571" s="41" t="s">
        <v>4151</v>
      </c>
      <c r="G7571" s="19" t="s">
        <v>949</v>
      </c>
      <c r="H7571" s="41">
        <v>2</v>
      </c>
      <c r="I7571" s="41">
        <v>3</v>
      </c>
      <c r="J7571" s="41">
        <v>10</v>
      </c>
      <c r="K7571" s="44">
        <v>1</v>
      </c>
      <c r="L7571" s="20">
        <v>304000</v>
      </c>
      <c r="M7571" s="19" t="s">
        <v>15954</v>
      </c>
      <c r="N7571" s="28" t="s">
        <v>15953</v>
      </c>
    </row>
    <row r="7572" spans="1:14" ht="30" x14ac:dyDescent="0.25">
      <c r="A7572" s="27" t="s">
        <v>6182</v>
      </c>
      <c r="B7572" s="19" t="s">
        <v>15943</v>
      </c>
      <c r="C7572" s="19" t="s">
        <v>15943</v>
      </c>
      <c r="D7572" s="38" t="s">
        <v>16220</v>
      </c>
      <c r="E7572" s="38" t="s">
        <v>7321</v>
      </c>
      <c r="F7572" s="41" t="s">
        <v>4151</v>
      </c>
      <c r="G7572" s="19" t="s">
        <v>949</v>
      </c>
      <c r="H7572" s="41">
        <v>2</v>
      </c>
      <c r="I7572" s="41">
        <v>3</v>
      </c>
      <c r="J7572" s="41">
        <v>10</v>
      </c>
      <c r="K7572" s="44">
        <v>1</v>
      </c>
      <c r="L7572" s="20">
        <v>1748000</v>
      </c>
      <c r="M7572" s="19" t="s">
        <v>15954</v>
      </c>
      <c r="N7572" s="28" t="s">
        <v>15953</v>
      </c>
    </row>
    <row r="7573" spans="1:14" ht="30" x14ac:dyDescent="0.25">
      <c r="A7573" s="27" t="s">
        <v>6182</v>
      </c>
      <c r="B7573" s="19" t="s">
        <v>15943</v>
      </c>
      <c r="C7573" s="19" t="s">
        <v>15943</v>
      </c>
      <c r="D7573" s="38" t="s">
        <v>16220</v>
      </c>
      <c r="E7573" s="38" t="s">
        <v>7321</v>
      </c>
      <c r="F7573" s="41" t="s">
        <v>4151</v>
      </c>
      <c r="G7573" s="19" t="s">
        <v>949</v>
      </c>
      <c r="H7573" s="41">
        <v>2</v>
      </c>
      <c r="I7573" s="41">
        <v>3</v>
      </c>
      <c r="J7573" s="41">
        <v>10</v>
      </c>
      <c r="K7573" s="44">
        <v>1</v>
      </c>
      <c r="L7573" s="20">
        <v>1748000</v>
      </c>
      <c r="M7573" s="19" t="s">
        <v>15954</v>
      </c>
      <c r="N7573" s="28" t="s">
        <v>15953</v>
      </c>
    </row>
    <row r="7574" spans="1:14" ht="30" x14ac:dyDescent="0.25">
      <c r="A7574" s="27" t="s">
        <v>6182</v>
      </c>
      <c r="B7574" s="19" t="s">
        <v>15943</v>
      </c>
      <c r="C7574" s="19" t="s">
        <v>15943</v>
      </c>
      <c r="D7574" s="38" t="s">
        <v>16220</v>
      </c>
      <c r="E7574" s="38" t="s">
        <v>7322</v>
      </c>
      <c r="F7574" s="41" t="s">
        <v>4151</v>
      </c>
      <c r="G7574" s="19" t="s">
        <v>949</v>
      </c>
      <c r="H7574" s="41">
        <v>2</v>
      </c>
      <c r="I7574" s="41">
        <v>3</v>
      </c>
      <c r="J7574" s="41">
        <v>10</v>
      </c>
      <c r="K7574" s="44">
        <v>1</v>
      </c>
      <c r="L7574" s="20">
        <v>1368000</v>
      </c>
      <c r="M7574" s="19" t="s">
        <v>15954</v>
      </c>
      <c r="N7574" s="28" t="s">
        <v>15953</v>
      </c>
    </row>
    <row r="7575" spans="1:14" ht="30" x14ac:dyDescent="0.25">
      <c r="A7575" s="27" t="s">
        <v>6182</v>
      </c>
      <c r="B7575" s="19" t="s">
        <v>15943</v>
      </c>
      <c r="C7575" s="19" t="s">
        <v>15943</v>
      </c>
      <c r="D7575" s="38" t="s">
        <v>16220</v>
      </c>
      <c r="E7575" s="38" t="s">
        <v>7322</v>
      </c>
      <c r="F7575" s="41" t="s">
        <v>4151</v>
      </c>
      <c r="G7575" s="19" t="s">
        <v>949</v>
      </c>
      <c r="H7575" s="41">
        <v>2</v>
      </c>
      <c r="I7575" s="41">
        <v>3</v>
      </c>
      <c r="J7575" s="41">
        <v>10</v>
      </c>
      <c r="K7575" s="44">
        <v>1</v>
      </c>
      <c r="L7575" s="20">
        <v>1368000</v>
      </c>
      <c r="M7575" s="19" t="s">
        <v>15954</v>
      </c>
      <c r="N7575" s="28" t="s">
        <v>15953</v>
      </c>
    </row>
    <row r="7576" spans="1:14" ht="45" x14ac:dyDescent="0.25">
      <c r="A7576" s="27" t="s">
        <v>6182</v>
      </c>
      <c r="B7576" s="19" t="s">
        <v>15943</v>
      </c>
      <c r="C7576" s="19" t="s">
        <v>15943</v>
      </c>
      <c r="D7576" s="38" t="s">
        <v>16220</v>
      </c>
      <c r="E7576" s="38" t="s">
        <v>7323</v>
      </c>
      <c r="F7576" s="41" t="s">
        <v>4151</v>
      </c>
      <c r="G7576" s="19" t="s">
        <v>949</v>
      </c>
      <c r="H7576" s="41">
        <v>2</v>
      </c>
      <c r="I7576" s="41">
        <v>3</v>
      </c>
      <c r="J7576" s="41">
        <v>10</v>
      </c>
      <c r="K7576" s="44">
        <v>1</v>
      </c>
      <c r="L7576" s="20">
        <v>140000</v>
      </c>
      <c r="M7576" s="19" t="s">
        <v>15954</v>
      </c>
      <c r="N7576" s="28" t="s">
        <v>15953</v>
      </c>
    </row>
    <row r="7577" spans="1:14" ht="45" x14ac:dyDescent="0.25">
      <c r="A7577" s="27" t="s">
        <v>6182</v>
      </c>
      <c r="B7577" s="19" t="s">
        <v>15943</v>
      </c>
      <c r="C7577" s="19" t="s">
        <v>15943</v>
      </c>
      <c r="D7577" s="38" t="s">
        <v>16220</v>
      </c>
      <c r="E7577" s="38" t="s">
        <v>7324</v>
      </c>
      <c r="F7577" s="41" t="s">
        <v>4151</v>
      </c>
      <c r="G7577" s="19" t="s">
        <v>949</v>
      </c>
      <c r="H7577" s="41">
        <v>2</v>
      </c>
      <c r="I7577" s="41">
        <v>3</v>
      </c>
      <c r="J7577" s="41">
        <v>10</v>
      </c>
      <c r="K7577" s="44">
        <v>1</v>
      </c>
      <c r="L7577" s="20">
        <v>1672000</v>
      </c>
      <c r="M7577" s="19" t="s">
        <v>15954</v>
      </c>
      <c r="N7577" s="28" t="s">
        <v>15953</v>
      </c>
    </row>
    <row r="7578" spans="1:14" ht="30" x14ac:dyDescent="0.25">
      <c r="A7578" s="27" t="s">
        <v>6182</v>
      </c>
      <c r="B7578" s="19" t="s">
        <v>15943</v>
      </c>
      <c r="C7578" s="19" t="s">
        <v>15943</v>
      </c>
      <c r="D7578" s="38" t="s">
        <v>16220</v>
      </c>
      <c r="E7578" s="38" t="s">
        <v>7325</v>
      </c>
      <c r="F7578" s="41" t="s">
        <v>4151</v>
      </c>
      <c r="G7578" s="19" t="s">
        <v>949</v>
      </c>
      <c r="H7578" s="41">
        <v>2</v>
      </c>
      <c r="I7578" s="41">
        <v>3</v>
      </c>
      <c r="J7578" s="41">
        <v>10</v>
      </c>
      <c r="K7578" s="44">
        <v>1</v>
      </c>
      <c r="L7578" s="20">
        <v>228000</v>
      </c>
      <c r="M7578" s="19" t="s">
        <v>15954</v>
      </c>
      <c r="N7578" s="28" t="s">
        <v>15953</v>
      </c>
    </row>
    <row r="7579" spans="1:14" ht="30" x14ac:dyDescent="0.25">
      <c r="A7579" s="27" t="s">
        <v>6182</v>
      </c>
      <c r="B7579" s="19" t="s">
        <v>15943</v>
      </c>
      <c r="C7579" s="19" t="s">
        <v>15943</v>
      </c>
      <c r="D7579" s="38" t="s">
        <v>16220</v>
      </c>
      <c r="E7579" s="38" t="s">
        <v>7325</v>
      </c>
      <c r="F7579" s="41" t="s">
        <v>4151</v>
      </c>
      <c r="G7579" s="19" t="s">
        <v>949</v>
      </c>
      <c r="H7579" s="41">
        <v>2</v>
      </c>
      <c r="I7579" s="41">
        <v>3</v>
      </c>
      <c r="J7579" s="41">
        <v>10</v>
      </c>
      <c r="K7579" s="44">
        <v>1</v>
      </c>
      <c r="L7579" s="20">
        <v>228000</v>
      </c>
      <c r="M7579" s="19" t="s">
        <v>15954</v>
      </c>
      <c r="N7579" s="28" t="s">
        <v>15953</v>
      </c>
    </row>
    <row r="7580" spans="1:14" ht="30" x14ac:dyDescent="0.25">
      <c r="A7580" s="27" t="s">
        <v>6182</v>
      </c>
      <c r="B7580" s="19" t="s">
        <v>15943</v>
      </c>
      <c r="C7580" s="19" t="s">
        <v>15943</v>
      </c>
      <c r="D7580" s="38" t="s">
        <v>16220</v>
      </c>
      <c r="E7580" s="38" t="s">
        <v>7325</v>
      </c>
      <c r="F7580" s="41" t="s">
        <v>4151</v>
      </c>
      <c r="G7580" s="19" t="s">
        <v>949</v>
      </c>
      <c r="H7580" s="41">
        <v>2</v>
      </c>
      <c r="I7580" s="41">
        <v>3</v>
      </c>
      <c r="J7580" s="41">
        <v>10</v>
      </c>
      <c r="K7580" s="44">
        <v>1</v>
      </c>
      <c r="L7580" s="20">
        <v>228000</v>
      </c>
      <c r="M7580" s="19" t="s">
        <v>15954</v>
      </c>
      <c r="N7580" s="28" t="s">
        <v>15953</v>
      </c>
    </row>
    <row r="7581" spans="1:14" ht="30" x14ac:dyDescent="0.25">
      <c r="A7581" s="27" t="s">
        <v>6182</v>
      </c>
      <c r="B7581" s="19" t="s">
        <v>15943</v>
      </c>
      <c r="C7581" s="19" t="s">
        <v>15943</v>
      </c>
      <c r="D7581" s="38" t="s">
        <v>16220</v>
      </c>
      <c r="E7581" s="38" t="s">
        <v>7325</v>
      </c>
      <c r="F7581" s="41" t="s">
        <v>4151</v>
      </c>
      <c r="G7581" s="19" t="s">
        <v>949</v>
      </c>
      <c r="H7581" s="41">
        <v>2</v>
      </c>
      <c r="I7581" s="41">
        <v>3</v>
      </c>
      <c r="J7581" s="41">
        <v>10</v>
      </c>
      <c r="K7581" s="44">
        <v>1</v>
      </c>
      <c r="L7581" s="20">
        <v>228000</v>
      </c>
      <c r="M7581" s="19" t="s">
        <v>15954</v>
      </c>
      <c r="N7581" s="28" t="s">
        <v>15953</v>
      </c>
    </row>
    <row r="7582" spans="1:14" ht="30" x14ac:dyDescent="0.25">
      <c r="A7582" s="27" t="s">
        <v>6182</v>
      </c>
      <c r="B7582" s="19" t="s">
        <v>15943</v>
      </c>
      <c r="C7582" s="19" t="s">
        <v>15943</v>
      </c>
      <c r="D7582" s="38" t="s">
        <v>16220</v>
      </c>
      <c r="E7582" s="38" t="s">
        <v>7325</v>
      </c>
      <c r="F7582" s="41" t="s">
        <v>4151</v>
      </c>
      <c r="G7582" s="19" t="s">
        <v>949</v>
      </c>
      <c r="H7582" s="41">
        <v>2</v>
      </c>
      <c r="I7582" s="41">
        <v>3</v>
      </c>
      <c r="J7582" s="41">
        <v>10</v>
      </c>
      <c r="K7582" s="44">
        <v>1</v>
      </c>
      <c r="L7582" s="20">
        <v>228000</v>
      </c>
      <c r="M7582" s="19" t="s">
        <v>15954</v>
      </c>
      <c r="N7582" s="28" t="s">
        <v>15953</v>
      </c>
    </row>
    <row r="7583" spans="1:14" ht="30" x14ac:dyDescent="0.25">
      <c r="A7583" s="27" t="s">
        <v>6182</v>
      </c>
      <c r="B7583" s="19" t="s">
        <v>15943</v>
      </c>
      <c r="C7583" s="19" t="s">
        <v>15943</v>
      </c>
      <c r="D7583" s="38" t="s">
        <v>16220</v>
      </c>
      <c r="E7583" s="38" t="s">
        <v>7325</v>
      </c>
      <c r="F7583" s="41" t="s">
        <v>4151</v>
      </c>
      <c r="G7583" s="19" t="s">
        <v>949</v>
      </c>
      <c r="H7583" s="41">
        <v>2</v>
      </c>
      <c r="I7583" s="41">
        <v>3</v>
      </c>
      <c r="J7583" s="41">
        <v>10</v>
      </c>
      <c r="K7583" s="44">
        <v>1</v>
      </c>
      <c r="L7583" s="20">
        <v>228000</v>
      </c>
      <c r="M7583" s="19" t="s">
        <v>15954</v>
      </c>
      <c r="N7583" s="28" t="s">
        <v>15953</v>
      </c>
    </row>
    <row r="7584" spans="1:14" ht="30" x14ac:dyDescent="0.25">
      <c r="A7584" s="27" t="s">
        <v>6182</v>
      </c>
      <c r="B7584" s="19" t="s">
        <v>15943</v>
      </c>
      <c r="C7584" s="19" t="s">
        <v>15943</v>
      </c>
      <c r="D7584" s="38" t="s">
        <v>16220</v>
      </c>
      <c r="E7584" s="38" t="s">
        <v>7326</v>
      </c>
      <c r="F7584" s="41" t="s">
        <v>4151</v>
      </c>
      <c r="G7584" s="19" t="s">
        <v>949</v>
      </c>
      <c r="H7584" s="41">
        <v>2</v>
      </c>
      <c r="I7584" s="41">
        <v>3</v>
      </c>
      <c r="J7584" s="41">
        <v>10</v>
      </c>
      <c r="K7584" s="44">
        <v>1</v>
      </c>
      <c r="L7584" s="20">
        <v>38000</v>
      </c>
      <c r="M7584" s="19" t="s">
        <v>15954</v>
      </c>
      <c r="N7584" s="28" t="s">
        <v>15953</v>
      </c>
    </row>
    <row r="7585" spans="1:14" ht="30" x14ac:dyDescent="0.25">
      <c r="A7585" s="27" t="s">
        <v>6182</v>
      </c>
      <c r="B7585" s="19" t="s">
        <v>15943</v>
      </c>
      <c r="C7585" s="19" t="s">
        <v>15943</v>
      </c>
      <c r="D7585" s="38" t="s">
        <v>16220</v>
      </c>
      <c r="E7585" s="38" t="s">
        <v>7326</v>
      </c>
      <c r="F7585" s="41" t="s">
        <v>4151</v>
      </c>
      <c r="G7585" s="19" t="s">
        <v>949</v>
      </c>
      <c r="H7585" s="41">
        <v>2</v>
      </c>
      <c r="I7585" s="41">
        <v>3</v>
      </c>
      <c r="J7585" s="41">
        <v>10</v>
      </c>
      <c r="K7585" s="44">
        <v>1</v>
      </c>
      <c r="L7585" s="20">
        <v>38000</v>
      </c>
      <c r="M7585" s="19" t="s">
        <v>15954</v>
      </c>
      <c r="N7585" s="28" t="s">
        <v>15953</v>
      </c>
    </row>
    <row r="7586" spans="1:14" ht="45" x14ac:dyDescent="0.25">
      <c r="A7586" s="27" t="s">
        <v>6182</v>
      </c>
      <c r="B7586" s="19" t="s">
        <v>15943</v>
      </c>
      <c r="C7586" s="19" t="s">
        <v>15943</v>
      </c>
      <c r="D7586" s="38" t="s">
        <v>16220</v>
      </c>
      <c r="E7586" s="38" t="s">
        <v>7327</v>
      </c>
      <c r="F7586" s="41" t="s">
        <v>4151</v>
      </c>
      <c r="G7586" s="19" t="s">
        <v>949</v>
      </c>
      <c r="H7586" s="41">
        <v>2</v>
      </c>
      <c r="I7586" s="41">
        <v>3</v>
      </c>
      <c r="J7586" s="41">
        <v>10</v>
      </c>
      <c r="K7586" s="44">
        <v>1</v>
      </c>
      <c r="L7586" s="20">
        <v>76000</v>
      </c>
      <c r="M7586" s="19" t="s">
        <v>15954</v>
      </c>
      <c r="N7586" s="28" t="s">
        <v>15953</v>
      </c>
    </row>
    <row r="7587" spans="1:14" ht="30" x14ac:dyDescent="0.25">
      <c r="A7587" s="27" t="s">
        <v>6182</v>
      </c>
      <c r="B7587" s="19" t="s">
        <v>15943</v>
      </c>
      <c r="C7587" s="19" t="s">
        <v>15943</v>
      </c>
      <c r="D7587" s="38" t="s">
        <v>16220</v>
      </c>
      <c r="E7587" s="38" t="s">
        <v>7328</v>
      </c>
      <c r="F7587" s="41" t="s">
        <v>4151</v>
      </c>
      <c r="G7587" s="19" t="s">
        <v>949</v>
      </c>
      <c r="H7587" s="41">
        <v>2</v>
      </c>
      <c r="I7587" s="41">
        <v>3</v>
      </c>
      <c r="J7587" s="41">
        <v>10</v>
      </c>
      <c r="K7587" s="44">
        <v>1</v>
      </c>
      <c r="L7587" s="20">
        <v>456000</v>
      </c>
      <c r="M7587" s="19" t="s">
        <v>15954</v>
      </c>
      <c r="N7587" s="28" t="s">
        <v>15953</v>
      </c>
    </row>
    <row r="7588" spans="1:14" ht="30" x14ac:dyDescent="0.25">
      <c r="A7588" s="27" t="s">
        <v>6182</v>
      </c>
      <c r="B7588" s="19" t="s">
        <v>15943</v>
      </c>
      <c r="C7588" s="19" t="s">
        <v>15943</v>
      </c>
      <c r="D7588" s="38" t="s">
        <v>16220</v>
      </c>
      <c r="E7588" s="38" t="s">
        <v>7328</v>
      </c>
      <c r="F7588" s="41" t="s">
        <v>4151</v>
      </c>
      <c r="G7588" s="19" t="s">
        <v>949</v>
      </c>
      <c r="H7588" s="41">
        <v>2</v>
      </c>
      <c r="I7588" s="41">
        <v>3</v>
      </c>
      <c r="J7588" s="41">
        <v>10</v>
      </c>
      <c r="K7588" s="44">
        <v>1</v>
      </c>
      <c r="L7588" s="20">
        <v>456000</v>
      </c>
      <c r="M7588" s="19" t="s">
        <v>15954</v>
      </c>
      <c r="N7588" s="28" t="s">
        <v>15953</v>
      </c>
    </row>
    <row r="7589" spans="1:14" ht="30" x14ac:dyDescent="0.25">
      <c r="A7589" s="27" t="s">
        <v>6182</v>
      </c>
      <c r="B7589" s="19" t="s">
        <v>15943</v>
      </c>
      <c r="C7589" s="19" t="s">
        <v>15943</v>
      </c>
      <c r="D7589" s="38" t="s">
        <v>16220</v>
      </c>
      <c r="E7589" s="38" t="s">
        <v>7329</v>
      </c>
      <c r="F7589" s="41" t="s">
        <v>4151</v>
      </c>
      <c r="G7589" s="19" t="s">
        <v>949</v>
      </c>
      <c r="H7589" s="41">
        <v>2</v>
      </c>
      <c r="I7589" s="41">
        <v>3</v>
      </c>
      <c r="J7589" s="41">
        <v>10</v>
      </c>
      <c r="K7589" s="44">
        <v>1</v>
      </c>
      <c r="L7589" s="20">
        <v>532000</v>
      </c>
      <c r="M7589" s="19" t="s">
        <v>15954</v>
      </c>
      <c r="N7589" s="28" t="s">
        <v>15953</v>
      </c>
    </row>
    <row r="7590" spans="1:14" ht="30" x14ac:dyDescent="0.25">
      <c r="A7590" s="27" t="s">
        <v>6182</v>
      </c>
      <c r="B7590" s="19" t="s">
        <v>15943</v>
      </c>
      <c r="C7590" s="19" t="s">
        <v>15943</v>
      </c>
      <c r="D7590" s="38" t="s">
        <v>16220</v>
      </c>
      <c r="E7590" s="38" t="s">
        <v>7329</v>
      </c>
      <c r="F7590" s="41" t="s">
        <v>4151</v>
      </c>
      <c r="G7590" s="19" t="s">
        <v>949</v>
      </c>
      <c r="H7590" s="41">
        <v>2</v>
      </c>
      <c r="I7590" s="41">
        <v>3</v>
      </c>
      <c r="J7590" s="41">
        <v>10</v>
      </c>
      <c r="K7590" s="44">
        <v>1</v>
      </c>
      <c r="L7590" s="20">
        <v>532000</v>
      </c>
      <c r="M7590" s="19" t="s">
        <v>15954</v>
      </c>
      <c r="N7590" s="28" t="s">
        <v>15953</v>
      </c>
    </row>
    <row r="7591" spans="1:14" ht="30" x14ac:dyDescent="0.25">
      <c r="A7591" s="27" t="s">
        <v>6182</v>
      </c>
      <c r="B7591" s="19" t="s">
        <v>15943</v>
      </c>
      <c r="C7591" s="19" t="s">
        <v>15943</v>
      </c>
      <c r="D7591" s="38" t="s">
        <v>16220</v>
      </c>
      <c r="E7591" s="38" t="s">
        <v>7329</v>
      </c>
      <c r="F7591" s="41" t="s">
        <v>4151</v>
      </c>
      <c r="G7591" s="19" t="s">
        <v>949</v>
      </c>
      <c r="H7591" s="41">
        <v>2</v>
      </c>
      <c r="I7591" s="41">
        <v>3</v>
      </c>
      <c r="J7591" s="41">
        <v>10</v>
      </c>
      <c r="K7591" s="44">
        <v>1</v>
      </c>
      <c r="L7591" s="20">
        <v>532000</v>
      </c>
      <c r="M7591" s="19" t="s">
        <v>15954</v>
      </c>
      <c r="N7591" s="28" t="s">
        <v>15953</v>
      </c>
    </row>
    <row r="7592" spans="1:14" ht="30" x14ac:dyDescent="0.25">
      <c r="A7592" s="27" t="s">
        <v>6182</v>
      </c>
      <c r="B7592" s="19" t="s">
        <v>15943</v>
      </c>
      <c r="C7592" s="19" t="s">
        <v>15943</v>
      </c>
      <c r="D7592" s="38" t="s">
        <v>16220</v>
      </c>
      <c r="E7592" s="38" t="s">
        <v>7329</v>
      </c>
      <c r="F7592" s="41" t="s">
        <v>4151</v>
      </c>
      <c r="G7592" s="19" t="s">
        <v>949</v>
      </c>
      <c r="H7592" s="41">
        <v>2</v>
      </c>
      <c r="I7592" s="41">
        <v>3</v>
      </c>
      <c r="J7592" s="41">
        <v>10</v>
      </c>
      <c r="K7592" s="44">
        <v>1</v>
      </c>
      <c r="L7592" s="20">
        <v>532000</v>
      </c>
      <c r="M7592" s="19" t="s">
        <v>15954</v>
      </c>
      <c r="N7592" s="28" t="s">
        <v>15953</v>
      </c>
    </row>
    <row r="7593" spans="1:14" ht="30" x14ac:dyDescent="0.25">
      <c r="A7593" s="27" t="s">
        <v>6182</v>
      </c>
      <c r="B7593" s="19" t="s">
        <v>15943</v>
      </c>
      <c r="C7593" s="19" t="s">
        <v>15943</v>
      </c>
      <c r="D7593" s="38" t="s">
        <v>16220</v>
      </c>
      <c r="E7593" s="38" t="s">
        <v>7330</v>
      </c>
      <c r="F7593" s="41" t="s">
        <v>4151</v>
      </c>
      <c r="G7593" s="19" t="s">
        <v>949</v>
      </c>
      <c r="H7593" s="41">
        <v>2</v>
      </c>
      <c r="I7593" s="41">
        <v>3</v>
      </c>
      <c r="J7593" s="41">
        <v>10</v>
      </c>
      <c r="K7593" s="44">
        <v>1</v>
      </c>
      <c r="L7593" s="20">
        <v>76000</v>
      </c>
      <c r="M7593" s="19" t="s">
        <v>15954</v>
      </c>
      <c r="N7593" s="28" t="s">
        <v>15953</v>
      </c>
    </row>
    <row r="7594" spans="1:14" ht="30" x14ac:dyDescent="0.25">
      <c r="A7594" s="27" t="s">
        <v>6182</v>
      </c>
      <c r="B7594" s="19" t="s">
        <v>15943</v>
      </c>
      <c r="C7594" s="19" t="s">
        <v>15943</v>
      </c>
      <c r="D7594" s="38" t="s">
        <v>16220</v>
      </c>
      <c r="E7594" s="38" t="s">
        <v>7331</v>
      </c>
      <c r="F7594" s="41" t="s">
        <v>4151</v>
      </c>
      <c r="G7594" s="19" t="s">
        <v>949</v>
      </c>
      <c r="H7594" s="41">
        <v>2</v>
      </c>
      <c r="I7594" s="41">
        <v>3</v>
      </c>
      <c r="J7594" s="41">
        <v>10</v>
      </c>
      <c r="K7594" s="44">
        <v>1</v>
      </c>
      <c r="L7594" s="20">
        <v>38000</v>
      </c>
      <c r="M7594" s="19" t="s">
        <v>15954</v>
      </c>
      <c r="N7594" s="28" t="s">
        <v>15953</v>
      </c>
    </row>
    <row r="7595" spans="1:14" ht="30" x14ac:dyDescent="0.25">
      <c r="A7595" s="27" t="s">
        <v>6182</v>
      </c>
      <c r="B7595" s="19" t="s">
        <v>15943</v>
      </c>
      <c r="C7595" s="19" t="s">
        <v>15943</v>
      </c>
      <c r="D7595" s="38" t="s">
        <v>16220</v>
      </c>
      <c r="E7595" s="38" t="s">
        <v>7331</v>
      </c>
      <c r="F7595" s="41" t="s">
        <v>4151</v>
      </c>
      <c r="G7595" s="19" t="s">
        <v>949</v>
      </c>
      <c r="H7595" s="41">
        <v>2</v>
      </c>
      <c r="I7595" s="41">
        <v>3</v>
      </c>
      <c r="J7595" s="41">
        <v>10</v>
      </c>
      <c r="K7595" s="44">
        <v>1</v>
      </c>
      <c r="L7595" s="20">
        <v>38000</v>
      </c>
      <c r="M7595" s="19" t="s">
        <v>15954</v>
      </c>
      <c r="N7595" s="28" t="s">
        <v>15953</v>
      </c>
    </row>
    <row r="7596" spans="1:14" ht="30" x14ac:dyDescent="0.25">
      <c r="A7596" s="27" t="s">
        <v>6182</v>
      </c>
      <c r="B7596" s="19" t="s">
        <v>15943</v>
      </c>
      <c r="C7596" s="19" t="s">
        <v>15943</v>
      </c>
      <c r="D7596" s="38" t="s">
        <v>16220</v>
      </c>
      <c r="E7596" s="38" t="s">
        <v>7331</v>
      </c>
      <c r="F7596" s="41" t="s">
        <v>4151</v>
      </c>
      <c r="G7596" s="19" t="s">
        <v>949</v>
      </c>
      <c r="H7596" s="41">
        <v>2</v>
      </c>
      <c r="I7596" s="41">
        <v>3</v>
      </c>
      <c r="J7596" s="41">
        <v>10</v>
      </c>
      <c r="K7596" s="44">
        <v>1</v>
      </c>
      <c r="L7596" s="20">
        <v>38000</v>
      </c>
      <c r="M7596" s="19" t="s">
        <v>15954</v>
      </c>
      <c r="N7596" s="28" t="s">
        <v>15953</v>
      </c>
    </row>
    <row r="7597" spans="1:14" ht="30" x14ac:dyDescent="0.25">
      <c r="A7597" s="27" t="s">
        <v>6182</v>
      </c>
      <c r="B7597" s="19" t="s">
        <v>15943</v>
      </c>
      <c r="C7597" s="19" t="s">
        <v>15943</v>
      </c>
      <c r="D7597" s="38" t="s">
        <v>16220</v>
      </c>
      <c r="E7597" s="38" t="s">
        <v>7331</v>
      </c>
      <c r="F7597" s="41" t="s">
        <v>4151</v>
      </c>
      <c r="G7597" s="19" t="s">
        <v>949</v>
      </c>
      <c r="H7597" s="41">
        <v>2</v>
      </c>
      <c r="I7597" s="41">
        <v>3</v>
      </c>
      <c r="J7597" s="41">
        <v>10</v>
      </c>
      <c r="K7597" s="44">
        <v>1</v>
      </c>
      <c r="L7597" s="20">
        <v>38000</v>
      </c>
      <c r="M7597" s="19" t="s">
        <v>15954</v>
      </c>
      <c r="N7597" s="28" t="s">
        <v>15953</v>
      </c>
    </row>
    <row r="7598" spans="1:14" ht="30" x14ac:dyDescent="0.25">
      <c r="A7598" s="27" t="s">
        <v>6182</v>
      </c>
      <c r="B7598" s="19" t="s">
        <v>15943</v>
      </c>
      <c r="C7598" s="19" t="s">
        <v>15943</v>
      </c>
      <c r="D7598" s="38" t="s">
        <v>16220</v>
      </c>
      <c r="E7598" s="38" t="s">
        <v>7331</v>
      </c>
      <c r="F7598" s="41" t="s">
        <v>4151</v>
      </c>
      <c r="G7598" s="19" t="s">
        <v>949</v>
      </c>
      <c r="H7598" s="41">
        <v>2</v>
      </c>
      <c r="I7598" s="41">
        <v>3</v>
      </c>
      <c r="J7598" s="41">
        <v>10</v>
      </c>
      <c r="K7598" s="44">
        <v>1</v>
      </c>
      <c r="L7598" s="20">
        <v>38000</v>
      </c>
      <c r="M7598" s="19" t="s">
        <v>15954</v>
      </c>
      <c r="N7598" s="28" t="s">
        <v>15953</v>
      </c>
    </row>
    <row r="7599" spans="1:14" ht="30" x14ac:dyDescent="0.25">
      <c r="A7599" s="27" t="s">
        <v>6182</v>
      </c>
      <c r="B7599" s="19" t="s">
        <v>15943</v>
      </c>
      <c r="C7599" s="19" t="s">
        <v>15943</v>
      </c>
      <c r="D7599" s="38" t="s">
        <v>16220</v>
      </c>
      <c r="E7599" s="38" t="s">
        <v>7331</v>
      </c>
      <c r="F7599" s="41" t="s">
        <v>4151</v>
      </c>
      <c r="G7599" s="19" t="s">
        <v>949</v>
      </c>
      <c r="H7599" s="41">
        <v>2</v>
      </c>
      <c r="I7599" s="41">
        <v>3</v>
      </c>
      <c r="J7599" s="41">
        <v>10</v>
      </c>
      <c r="K7599" s="44">
        <v>1</v>
      </c>
      <c r="L7599" s="20">
        <v>38000</v>
      </c>
      <c r="M7599" s="19" t="s">
        <v>15954</v>
      </c>
      <c r="N7599" s="28" t="s">
        <v>15953</v>
      </c>
    </row>
    <row r="7600" spans="1:14" ht="30" x14ac:dyDescent="0.25">
      <c r="A7600" s="27" t="s">
        <v>6182</v>
      </c>
      <c r="B7600" s="19" t="s">
        <v>15943</v>
      </c>
      <c r="C7600" s="19" t="s">
        <v>15943</v>
      </c>
      <c r="D7600" s="38" t="s">
        <v>16220</v>
      </c>
      <c r="E7600" s="38" t="s">
        <v>7331</v>
      </c>
      <c r="F7600" s="41" t="s">
        <v>4151</v>
      </c>
      <c r="G7600" s="19" t="s">
        <v>949</v>
      </c>
      <c r="H7600" s="41">
        <v>2</v>
      </c>
      <c r="I7600" s="41">
        <v>3</v>
      </c>
      <c r="J7600" s="41">
        <v>10</v>
      </c>
      <c r="K7600" s="44">
        <v>1</v>
      </c>
      <c r="L7600" s="20">
        <v>38000</v>
      </c>
      <c r="M7600" s="19" t="s">
        <v>15954</v>
      </c>
      <c r="N7600" s="28" t="s">
        <v>15953</v>
      </c>
    </row>
    <row r="7601" spans="1:14" ht="30" x14ac:dyDescent="0.25">
      <c r="A7601" s="27" t="s">
        <v>6182</v>
      </c>
      <c r="B7601" s="19" t="s">
        <v>15943</v>
      </c>
      <c r="C7601" s="19" t="s">
        <v>15943</v>
      </c>
      <c r="D7601" s="38" t="s">
        <v>16220</v>
      </c>
      <c r="E7601" s="38" t="s">
        <v>7331</v>
      </c>
      <c r="F7601" s="41" t="s">
        <v>4151</v>
      </c>
      <c r="G7601" s="19" t="s">
        <v>949</v>
      </c>
      <c r="H7601" s="41">
        <v>2</v>
      </c>
      <c r="I7601" s="41">
        <v>3</v>
      </c>
      <c r="J7601" s="41">
        <v>10</v>
      </c>
      <c r="K7601" s="44">
        <v>1</v>
      </c>
      <c r="L7601" s="20">
        <v>38000</v>
      </c>
      <c r="M7601" s="19" t="s">
        <v>15954</v>
      </c>
      <c r="N7601" s="28" t="s">
        <v>15953</v>
      </c>
    </row>
    <row r="7602" spans="1:14" ht="30" x14ac:dyDescent="0.25">
      <c r="A7602" s="27" t="s">
        <v>6182</v>
      </c>
      <c r="B7602" s="19" t="s">
        <v>15943</v>
      </c>
      <c r="C7602" s="19" t="s">
        <v>15943</v>
      </c>
      <c r="D7602" s="38" t="s">
        <v>16220</v>
      </c>
      <c r="E7602" s="38" t="s">
        <v>7331</v>
      </c>
      <c r="F7602" s="41" t="s">
        <v>4151</v>
      </c>
      <c r="G7602" s="19" t="s">
        <v>949</v>
      </c>
      <c r="H7602" s="41">
        <v>2</v>
      </c>
      <c r="I7602" s="41">
        <v>3</v>
      </c>
      <c r="J7602" s="41">
        <v>10</v>
      </c>
      <c r="K7602" s="44">
        <v>1</v>
      </c>
      <c r="L7602" s="20">
        <v>38000</v>
      </c>
      <c r="M7602" s="19" t="s">
        <v>15954</v>
      </c>
      <c r="N7602" s="28" t="s">
        <v>15953</v>
      </c>
    </row>
    <row r="7603" spans="1:14" ht="30" x14ac:dyDescent="0.25">
      <c r="A7603" s="27" t="s">
        <v>6182</v>
      </c>
      <c r="B7603" s="19" t="s">
        <v>15943</v>
      </c>
      <c r="C7603" s="19" t="s">
        <v>15943</v>
      </c>
      <c r="D7603" s="38" t="s">
        <v>16220</v>
      </c>
      <c r="E7603" s="38" t="s">
        <v>7332</v>
      </c>
      <c r="F7603" s="41" t="s">
        <v>4151</v>
      </c>
      <c r="G7603" s="19" t="s">
        <v>949</v>
      </c>
      <c r="H7603" s="41">
        <v>2</v>
      </c>
      <c r="I7603" s="41">
        <v>3</v>
      </c>
      <c r="J7603" s="41">
        <v>10</v>
      </c>
      <c r="K7603" s="44">
        <v>1</v>
      </c>
      <c r="L7603" s="20">
        <v>608000</v>
      </c>
      <c r="M7603" s="19" t="s">
        <v>15954</v>
      </c>
      <c r="N7603" s="28" t="s">
        <v>15953</v>
      </c>
    </row>
    <row r="7604" spans="1:14" ht="30" x14ac:dyDescent="0.25">
      <c r="A7604" s="27" t="s">
        <v>6182</v>
      </c>
      <c r="B7604" s="19" t="s">
        <v>15943</v>
      </c>
      <c r="C7604" s="19" t="s">
        <v>15943</v>
      </c>
      <c r="D7604" s="38" t="s">
        <v>16220</v>
      </c>
      <c r="E7604" s="38" t="s">
        <v>7332</v>
      </c>
      <c r="F7604" s="41" t="s">
        <v>4151</v>
      </c>
      <c r="G7604" s="19" t="s">
        <v>949</v>
      </c>
      <c r="H7604" s="41">
        <v>2</v>
      </c>
      <c r="I7604" s="41">
        <v>3</v>
      </c>
      <c r="J7604" s="41">
        <v>10</v>
      </c>
      <c r="K7604" s="44">
        <v>1</v>
      </c>
      <c r="L7604" s="20">
        <v>608000</v>
      </c>
      <c r="M7604" s="19" t="s">
        <v>15954</v>
      </c>
      <c r="N7604" s="28" t="s">
        <v>15953</v>
      </c>
    </row>
    <row r="7605" spans="1:14" ht="30" x14ac:dyDescent="0.25">
      <c r="A7605" s="27" t="s">
        <v>6182</v>
      </c>
      <c r="B7605" s="19" t="s">
        <v>15943</v>
      </c>
      <c r="C7605" s="19" t="s">
        <v>15943</v>
      </c>
      <c r="D7605" s="38" t="s">
        <v>16220</v>
      </c>
      <c r="E7605" s="38" t="s">
        <v>7332</v>
      </c>
      <c r="F7605" s="41" t="s">
        <v>4151</v>
      </c>
      <c r="G7605" s="19" t="s">
        <v>949</v>
      </c>
      <c r="H7605" s="41">
        <v>2</v>
      </c>
      <c r="I7605" s="41">
        <v>3</v>
      </c>
      <c r="J7605" s="41">
        <v>10</v>
      </c>
      <c r="K7605" s="44">
        <v>1</v>
      </c>
      <c r="L7605" s="20">
        <v>608000</v>
      </c>
      <c r="M7605" s="19" t="s">
        <v>15954</v>
      </c>
      <c r="N7605" s="28" t="s">
        <v>15953</v>
      </c>
    </row>
    <row r="7606" spans="1:14" ht="30" x14ac:dyDescent="0.25">
      <c r="A7606" s="27" t="s">
        <v>6182</v>
      </c>
      <c r="B7606" s="19" t="s">
        <v>15943</v>
      </c>
      <c r="C7606" s="19" t="s">
        <v>15943</v>
      </c>
      <c r="D7606" s="38" t="s">
        <v>16220</v>
      </c>
      <c r="E7606" s="38" t="s">
        <v>7333</v>
      </c>
      <c r="F7606" s="41" t="s">
        <v>4151</v>
      </c>
      <c r="G7606" s="19" t="s">
        <v>949</v>
      </c>
      <c r="H7606" s="41">
        <v>2</v>
      </c>
      <c r="I7606" s="41">
        <v>3</v>
      </c>
      <c r="J7606" s="41">
        <v>10</v>
      </c>
      <c r="K7606" s="44">
        <v>1</v>
      </c>
      <c r="L7606" s="20">
        <v>76000</v>
      </c>
      <c r="M7606" s="19" t="s">
        <v>15954</v>
      </c>
      <c r="N7606" s="28" t="s">
        <v>15953</v>
      </c>
    </row>
    <row r="7607" spans="1:14" ht="30" x14ac:dyDescent="0.25">
      <c r="A7607" s="27" t="s">
        <v>6182</v>
      </c>
      <c r="B7607" s="19" t="s">
        <v>15943</v>
      </c>
      <c r="C7607" s="19" t="s">
        <v>15943</v>
      </c>
      <c r="D7607" s="38" t="s">
        <v>16220</v>
      </c>
      <c r="E7607" s="38" t="s">
        <v>7334</v>
      </c>
      <c r="F7607" s="41" t="s">
        <v>4151</v>
      </c>
      <c r="G7607" s="19" t="s">
        <v>949</v>
      </c>
      <c r="H7607" s="41">
        <v>2</v>
      </c>
      <c r="I7607" s="41">
        <v>3</v>
      </c>
      <c r="J7607" s="41">
        <v>10</v>
      </c>
      <c r="K7607" s="44">
        <v>1</v>
      </c>
      <c r="L7607" s="20">
        <v>1216000</v>
      </c>
      <c r="M7607" s="19" t="s">
        <v>15954</v>
      </c>
      <c r="N7607" s="28" t="s">
        <v>15953</v>
      </c>
    </row>
    <row r="7608" spans="1:14" ht="30" x14ac:dyDescent="0.25">
      <c r="A7608" s="27" t="s">
        <v>6182</v>
      </c>
      <c r="B7608" s="19" t="s">
        <v>15943</v>
      </c>
      <c r="C7608" s="19" t="s">
        <v>15943</v>
      </c>
      <c r="D7608" s="38" t="s">
        <v>16220</v>
      </c>
      <c r="E7608" s="38" t="s">
        <v>7334</v>
      </c>
      <c r="F7608" s="41" t="s">
        <v>4151</v>
      </c>
      <c r="G7608" s="19" t="s">
        <v>949</v>
      </c>
      <c r="H7608" s="41">
        <v>2</v>
      </c>
      <c r="I7608" s="41">
        <v>3</v>
      </c>
      <c r="J7608" s="41">
        <v>10</v>
      </c>
      <c r="K7608" s="44">
        <v>1</v>
      </c>
      <c r="L7608" s="20">
        <v>1216000</v>
      </c>
      <c r="M7608" s="19" t="s">
        <v>15954</v>
      </c>
      <c r="N7608" s="28" t="s">
        <v>15953</v>
      </c>
    </row>
    <row r="7609" spans="1:14" ht="30" x14ac:dyDescent="0.25">
      <c r="A7609" s="27" t="s">
        <v>6182</v>
      </c>
      <c r="B7609" s="19" t="s">
        <v>15943</v>
      </c>
      <c r="C7609" s="19" t="s">
        <v>15943</v>
      </c>
      <c r="D7609" s="38" t="s">
        <v>16220</v>
      </c>
      <c r="E7609" s="38" t="s">
        <v>7335</v>
      </c>
      <c r="F7609" s="41" t="s">
        <v>4151</v>
      </c>
      <c r="G7609" s="19" t="s">
        <v>949</v>
      </c>
      <c r="H7609" s="41">
        <v>2</v>
      </c>
      <c r="I7609" s="41">
        <v>3</v>
      </c>
      <c r="J7609" s="41">
        <v>10</v>
      </c>
      <c r="K7609" s="44">
        <v>1</v>
      </c>
      <c r="L7609" s="20">
        <v>1140000</v>
      </c>
      <c r="M7609" s="19" t="s">
        <v>15954</v>
      </c>
      <c r="N7609" s="28" t="s">
        <v>15953</v>
      </c>
    </row>
    <row r="7610" spans="1:14" ht="30" x14ac:dyDescent="0.25">
      <c r="A7610" s="27" t="s">
        <v>6182</v>
      </c>
      <c r="B7610" s="19" t="s">
        <v>15943</v>
      </c>
      <c r="C7610" s="19" t="s">
        <v>15943</v>
      </c>
      <c r="D7610" s="38" t="s">
        <v>16220</v>
      </c>
      <c r="E7610" s="38" t="s">
        <v>7335</v>
      </c>
      <c r="F7610" s="41" t="s">
        <v>4151</v>
      </c>
      <c r="G7610" s="19" t="s">
        <v>949</v>
      </c>
      <c r="H7610" s="41">
        <v>2</v>
      </c>
      <c r="I7610" s="41">
        <v>3</v>
      </c>
      <c r="J7610" s="41">
        <v>10</v>
      </c>
      <c r="K7610" s="44">
        <v>1</v>
      </c>
      <c r="L7610" s="20">
        <v>1140000</v>
      </c>
      <c r="M7610" s="19" t="s">
        <v>15954</v>
      </c>
      <c r="N7610" s="28" t="s">
        <v>15953</v>
      </c>
    </row>
    <row r="7611" spans="1:14" ht="30" x14ac:dyDescent="0.25">
      <c r="A7611" s="27" t="s">
        <v>6182</v>
      </c>
      <c r="B7611" s="19" t="s">
        <v>15943</v>
      </c>
      <c r="C7611" s="19" t="s">
        <v>15943</v>
      </c>
      <c r="D7611" s="38" t="s">
        <v>16220</v>
      </c>
      <c r="E7611" s="38" t="s">
        <v>7336</v>
      </c>
      <c r="F7611" s="41" t="s">
        <v>4151</v>
      </c>
      <c r="G7611" s="19" t="s">
        <v>949</v>
      </c>
      <c r="H7611" s="41">
        <v>2</v>
      </c>
      <c r="I7611" s="41">
        <v>3</v>
      </c>
      <c r="J7611" s="41">
        <v>10</v>
      </c>
      <c r="K7611" s="44">
        <v>1</v>
      </c>
      <c r="L7611" s="20">
        <v>1064000</v>
      </c>
      <c r="M7611" s="19" t="s">
        <v>15954</v>
      </c>
      <c r="N7611" s="28" t="s">
        <v>15953</v>
      </c>
    </row>
    <row r="7612" spans="1:14" ht="30" x14ac:dyDescent="0.25">
      <c r="A7612" s="27" t="s">
        <v>6182</v>
      </c>
      <c r="B7612" s="19" t="s">
        <v>15943</v>
      </c>
      <c r="C7612" s="19" t="s">
        <v>15943</v>
      </c>
      <c r="D7612" s="38" t="s">
        <v>16220</v>
      </c>
      <c r="E7612" s="38" t="s">
        <v>7337</v>
      </c>
      <c r="F7612" s="41" t="s">
        <v>4151</v>
      </c>
      <c r="G7612" s="19" t="s">
        <v>949</v>
      </c>
      <c r="H7612" s="41">
        <v>2</v>
      </c>
      <c r="I7612" s="41">
        <v>3</v>
      </c>
      <c r="J7612" s="41">
        <v>10</v>
      </c>
      <c r="K7612" s="44">
        <v>1</v>
      </c>
      <c r="L7612" s="20">
        <v>532000</v>
      </c>
      <c r="M7612" s="19" t="s">
        <v>15954</v>
      </c>
      <c r="N7612" s="28" t="s">
        <v>15953</v>
      </c>
    </row>
    <row r="7613" spans="1:14" ht="30" x14ac:dyDescent="0.25">
      <c r="A7613" s="27" t="s">
        <v>6182</v>
      </c>
      <c r="B7613" s="19" t="s">
        <v>15943</v>
      </c>
      <c r="C7613" s="19" t="s">
        <v>15943</v>
      </c>
      <c r="D7613" s="38" t="s">
        <v>16220</v>
      </c>
      <c r="E7613" s="38" t="s">
        <v>7337</v>
      </c>
      <c r="F7613" s="41" t="s">
        <v>4151</v>
      </c>
      <c r="G7613" s="19" t="s">
        <v>949</v>
      </c>
      <c r="H7613" s="41">
        <v>2</v>
      </c>
      <c r="I7613" s="41">
        <v>3</v>
      </c>
      <c r="J7613" s="41">
        <v>10</v>
      </c>
      <c r="K7613" s="44">
        <v>1</v>
      </c>
      <c r="L7613" s="20">
        <v>532000</v>
      </c>
      <c r="M7613" s="19" t="s">
        <v>15954</v>
      </c>
      <c r="N7613" s="28" t="s">
        <v>15953</v>
      </c>
    </row>
    <row r="7614" spans="1:14" ht="30" x14ac:dyDescent="0.25">
      <c r="A7614" s="27" t="s">
        <v>6182</v>
      </c>
      <c r="B7614" s="19" t="s">
        <v>15943</v>
      </c>
      <c r="C7614" s="19" t="s">
        <v>15943</v>
      </c>
      <c r="D7614" s="38" t="s">
        <v>16220</v>
      </c>
      <c r="E7614" s="38" t="s">
        <v>7337</v>
      </c>
      <c r="F7614" s="41" t="s">
        <v>4151</v>
      </c>
      <c r="G7614" s="19" t="s">
        <v>949</v>
      </c>
      <c r="H7614" s="41">
        <v>2</v>
      </c>
      <c r="I7614" s="41">
        <v>3</v>
      </c>
      <c r="J7614" s="41">
        <v>10</v>
      </c>
      <c r="K7614" s="44">
        <v>1</v>
      </c>
      <c r="L7614" s="20">
        <v>532000</v>
      </c>
      <c r="M7614" s="19" t="s">
        <v>15954</v>
      </c>
      <c r="N7614" s="28" t="s">
        <v>15953</v>
      </c>
    </row>
    <row r="7615" spans="1:14" ht="30" x14ac:dyDescent="0.25">
      <c r="A7615" s="27" t="s">
        <v>6182</v>
      </c>
      <c r="B7615" s="19" t="s">
        <v>15943</v>
      </c>
      <c r="C7615" s="19" t="s">
        <v>15943</v>
      </c>
      <c r="D7615" s="38" t="s">
        <v>16220</v>
      </c>
      <c r="E7615" s="38" t="s">
        <v>7337</v>
      </c>
      <c r="F7615" s="41" t="s">
        <v>4151</v>
      </c>
      <c r="G7615" s="19" t="s">
        <v>949</v>
      </c>
      <c r="H7615" s="41">
        <v>2</v>
      </c>
      <c r="I7615" s="41">
        <v>3</v>
      </c>
      <c r="J7615" s="41">
        <v>10</v>
      </c>
      <c r="K7615" s="44">
        <v>1</v>
      </c>
      <c r="L7615" s="20">
        <v>532000</v>
      </c>
      <c r="M7615" s="19" t="s">
        <v>15954</v>
      </c>
      <c r="N7615" s="28" t="s">
        <v>15953</v>
      </c>
    </row>
    <row r="7616" spans="1:14" ht="30" x14ac:dyDescent="0.25">
      <c r="A7616" s="27" t="s">
        <v>6182</v>
      </c>
      <c r="B7616" s="19" t="s">
        <v>15943</v>
      </c>
      <c r="C7616" s="19" t="s">
        <v>15943</v>
      </c>
      <c r="D7616" s="38" t="s">
        <v>16220</v>
      </c>
      <c r="E7616" s="38" t="s">
        <v>7338</v>
      </c>
      <c r="F7616" s="41" t="s">
        <v>4151</v>
      </c>
      <c r="G7616" s="19" t="s">
        <v>949</v>
      </c>
      <c r="H7616" s="41">
        <v>2</v>
      </c>
      <c r="I7616" s="41">
        <v>3</v>
      </c>
      <c r="J7616" s="41">
        <v>10</v>
      </c>
      <c r="K7616" s="44">
        <v>1</v>
      </c>
      <c r="L7616" s="20">
        <v>912000</v>
      </c>
      <c r="M7616" s="19" t="s">
        <v>15954</v>
      </c>
      <c r="N7616" s="28" t="s">
        <v>15953</v>
      </c>
    </row>
    <row r="7617" spans="1:14" ht="30" x14ac:dyDescent="0.25">
      <c r="A7617" s="27" t="s">
        <v>6182</v>
      </c>
      <c r="B7617" s="19" t="s">
        <v>15943</v>
      </c>
      <c r="C7617" s="19" t="s">
        <v>15943</v>
      </c>
      <c r="D7617" s="38" t="s">
        <v>16220</v>
      </c>
      <c r="E7617" s="38" t="s">
        <v>7338</v>
      </c>
      <c r="F7617" s="41" t="s">
        <v>4151</v>
      </c>
      <c r="G7617" s="19" t="s">
        <v>949</v>
      </c>
      <c r="H7617" s="41">
        <v>2</v>
      </c>
      <c r="I7617" s="41">
        <v>3</v>
      </c>
      <c r="J7617" s="41">
        <v>10</v>
      </c>
      <c r="K7617" s="44">
        <v>1</v>
      </c>
      <c r="L7617" s="20">
        <v>912000</v>
      </c>
      <c r="M7617" s="19" t="s">
        <v>15954</v>
      </c>
      <c r="N7617" s="28" t="s">
        <v>15953</v>
      </c>
    </row>
    <row r="7618" spans="1:14" ht="30" x14ac:dyDescent="0.25">
      <c r="A7618" s="27" t="s">
        <v>6182</v>
      </c>
      <c r="B7618" s="19" t="s">
        <v>15943</v>
      </c>
      <c r="C7618" s="19" t="s">
        <v>15943</v>
      </c>
      <c r="D7618" s="38" t="s">
        <v>16220</v>
      </c>
      <c r="E7618" s="38" t="s">
        <v>7338</v>
      </c>
      <c r="F7618" s="41" t="s">
        <v>4151</v>
      </c>
      <c r="G7618" s="19" t="s">
        <v>949</v>
      </c>
      <c r="H7618" s="41">
        <v>2</v>
      </c>
      <c r="I7618" s="41">
        <v>3</v>
      </c>
      <c r="J7618" s="41">
        <v>10</v>
      </c>
      <c r="K7618" s="44">
        <v>1</v>
      </c>
      <c r="L7618" s="20">
        <v>912000</v>
      </c>
      <c r="M7618" s="19" t="s">
        <v>15954</v>
      </c>
      <c r="N7618" s="28" t="s">
        <v>15953</v>
      </c>
    </row>
    <row r="7619" spans="1:14" ht="30" x14ac:dyDescent="0.25">
      <c r="A7619" s="27" t="s">
        <v>6182</v>
      </c>
      <c r="B7619" s="19" t="s">
        <v>15943</v>
      </c>
      <c r="C7619" s="19" t="s">
        <v>15943</v>
      </c>
      <c r="D7619" s="38" t="s">
        <v>16220</v>
      </c>
      <c r="E7619" s="38" t="s">
        <v>7338</v>
      </c>
      <c r="F7619" s="41" t="s">
        <v>4151</v>
      </c>
      <c r="G7619" s="19" t="s">
        <v>949</v>
      </c>
      <c r="H7619" s="41">
        <v>2</v>
      </c>
      <c r="I7619" s="41">
        <v>3</v>
      </c>
      <c r="J7619" s="41">
        <v>10</v>
      </c>
      <c r="K7619" s="44">
        <v>1</v>
      </c>
      <c r="L7619" s="20">
        <v>912000</v>
      </c>
      <c r="M7619" s="19" t="s">
        <v>15954</v>
      </c>
      <c r="N7619" s="28" t="s">
        <v>15953</v>
      </c>
    </row>
    <row r="7620" spans="1:14" ht="30" x14ac:dyDescent="0.25">
      <c r="A7620" s="27" t="s">
        <v>6182</v>
      </c>
      <c r="B7620" s="19" t="s">
        <v>15943</v>
      </c>
      <c r="C7620" s="19" t="s">
        <v>15943</v>
      </c>
      <c r="D7620" s="38" t="s">
        <v>16220</v>
      </c>
      <c r="E7620" s="38" t="s">
        <v>7339</v>
      </c>
      <c r="F7620" s="41" t="s">
        <v>4151</v>
      </c>
      <c r="G7620" s="19" t="s">
        <v>949</v>
      </c>
      <c r="H7620" s="41">
        <v>2</v>
      </c>
      <c r="I7620" s="41">
        <v>3</v>
      </c>
      <c r="J7620" s="41">
        <v>10</v>
      </c>
      <c r="K7620" s="44">
        <v>1</v>
      </c>
      <c r="L7620" s="20">
        <v>1140000</v>
      </c>
      <c r="M7620" s="19" t="s">
        <v>15954</v>
      </c>
      <c r="N7620" s="28" t="s">
        <v>15953</v>
      </c>
    </row>
    <row r="7621" spans="1:14" ht="30" x14ac:dyDescent="0.25">
      <c r="A7621" s="27" t="s">
        <v>6182</v>
      </c>
      <c r="B7621" s="19" t="s">
        <v>15943</v>
      </c>
      <c r="C7621" s="19" t="s">
        <v>15943</v>
      </c>
      <c r="D7621" s="38" t="s">
        <v>16220</v>
      </c>
      <c r="E7621" s="38" t="s">
        <v>7339</v>
      </c>
      <c r="F7621" s="41" t="s">
        <v>4151</v>
      </c>
      <c r="G7621" s="19" t="s">
        <v>949</v>
      </c>
      <c r="H7621" s="41">
        <v>2</v>
      </c>
      <c r="I7621" s="41">
        <v>3</v>
      </c>
      <c r="J7621" s="41">
        <v>10</v>
      </c>
      <c r="K7621" s="44">
        <v>1</v>
      </c>
      <c r="L7621" s="20">
        <v>1140000</v>
      </c>
      <c r="M7621" s="19" t="s">
        <v>15954</v>
      </c>
      <c r="N7621" s="28" t="s">
        <v>15953</v>
      </c>
    </row>
    <row r="7622" spans="1:14" ht="30" x14ac:dyDescent="0.25">
      <c r="A7622" s="27" t="s">
        <v>6182</v>
      </c>
      <c r="B7622" s="19" t="s">
        <v>15943</v>
      </c>
      <c r="C7622" s="19" t="s">
        <v>15943</v>
      </c>
      <c r="D7622" s="38" t="s">
        <v>16220</v>
      </c>
      <c r="E7622" s="38" t="s">
        <v>7340</v>
      </c>
      <c r="F7622" s="41" t="s">
        <v>4151</v>
      </c>
      <c r="G7622" s="19" t="s">
        <v>949</v>
      </c>
      <c r="H7622" s="41">
        <v>2</v>
      </c>
      <c r="I7622" s="41">
        <v>3</v>
      </c>
      <c r="J7622" s="41">
        <v>10</v>
      </c>
      <c r="K7622" s="44">
        <v>1</v>
      </c>
      <c r="L7622" s="20">
        <v>1064000</v>
      </c>
      <c r="M7622" s="19" t="s">
        <v>15954</v>
      </c>
      <c r="N7622" s="28" t="s">
        <v>15953</v>
      </c>
    </row>
    <row r="7623" spans="1:14" ht="30" x14ac:dyDescent="0.25">
      <c r="A7623" s="27" t="s">
        <v>6182</v>
      </c>
      <c r="B7623" s="19" t="s">
        <v>15943</v>
      </c>
      <c r="C7623" s="19" t="s">
        <v>15943</v>
      </c>
      <c r="D7623" s="38" t="s">
        <v>16220</v>
      </c>
      <c r="E7623" s="38" t="s">
        <v>7340</v>
      </c>
      <c r="F7623" s="41" t="s">
        <v>4151</v>
      </c>
      <c r="G7623" s="19" t="s">
        <v>949</v>
      </c>
      <c r="H7623" s="41">
        <v>2</v>
      </c>
      <c r="I7623" s="41">
        <v>3</v>
      </c>
      <c r="J7623" s="41">
        <v>10</v>
      </c>
      <c r="K7623" s="44">
        <v>1</v>
      </c>
      <c r="L7623" s="20">
        <v>1064000</v>
      </c>
      <c r="M7623" s="19" t="s">
        <v>15954</v>
      </c>
      <c r="N7623" s="28" t="s">
        <v>15953</v>
      </c>
    </row>
    <row r="7624" spans="1:14" ht="30" x14ac:dyDescent="0.25">
      <c r="A7624" s="27" t="s">
        <v>6182</v>
      </c>
      <c r="B7624" s="19" t="s">
        <v>15943</v>
      </c>
      <c r="C7624" s="19" t="s">
        <v>15943</v>
      </c>
      <c r="D7624" s="38" t="s">
        <v>16220</v>
      </c>
      <c r="E7624" s="38" t="s">
        <v>7340</v>
      </c>
      <c r="F7624" s="41" t="s">
        <v>4151</v>
      </c>
      <c r="G7624" s="19" t="s">
        <v>949</v>
      </c>
      <c r="H7624" s="41">
        <v>2</v>
      </c>
      <c r="I7624" s="41">
        <v>3</v>
      </c>
      <c r="J7624" s="41">
        <v>10</v>
      </c>
      <c r="K7624" s="44">
        <v>1</v>
      </c>
      <c r="L7624" s="20">
        <v>1064000</v>
      </c>
      <c r="M7624" s="19" t="s">
        <v>15954</v>
      </c>
      <c r="N7624" s="28" t="s">
        <v>15953</v>
      </c>
    </row>
    <row r="7625" spans="1:14" ht="30" x14ac:dyDescent="0.25">
      <c r="A7625" s="27" t="s">
        <v>6182</v>
      </c>
      <c r="B7625" s="19" t="s">
        <v>15943</v>
      </c>
      <c r="C7625" s="19" t="s">
        <v>15943</v>
      </c>
      <c r="D7625" s="38" t="s">
        <v>16220</v>
      </c>
      <c r="E7625" s="38" t="s">
        <v>7340</v>
      </c>
      <c r="F7625" s="41" t="s">
        <v>4151</v>
      </c>
      <c r="G7625" s="19" t="s">
        <v>949</v>
      </c>
      <c r="H7625" s="41">
        <v>2</v>
      </c>
      <c r="I7625" s="41">
        <v>3</v>
      </c>
      <c r="J7625" s="41">
        <v>10</v>
      </c>
      <c r="K7625" s="44">
        <v>1</v>
      </c>
      <c r="L7625" s="20">
        <v>1064000</v>
      </c>
      <c r="M7625" s="19" t="s">
        <v>15954</v>
      </c>
      <c r="N7625" s="28" t="s">
        <v>15953</v>
      </c>
    </row>
    <row r="7626" spans="1:14" ht="30" x14ac:dyDescent="0.25">
      <c r="A7626" s="27" t="s">
        <v>6182</v>
      </c>
      <c r="B7626" s="19" t="s">
        <v>15943</v>
      </c>
      <c r="C7626" s="19" t="s">
        <v>15943</v>
      </c>
      <c r="D7626" s="38" t="s">
        <v>16220</v>
      </c>
      <c r="E7626" s="38" t="s">
        <v>7341</v>
      </c>
      <c r="F7626" s="41" t="s">
        <v>4151</v>
      </c>
      <c r="G7626" s="19" t="s">
        <v>949</v>
      </c>
      <c r="H7626" s="41">
        <v>2</v>
      </c>
      <c r="I7626" s="41">
        <v>3</v>
      </c>
      <c r="J7626" s="41">
        <v>10</v>
      </c>
      <c r="K7626" s="44">
        <v>1</v>
      </c>
      <c r="L7626" s="20">
        <v>152000</v>
      </c>
      <c r="M7626" s="19" t="s">
        <v>15954</v>
      </c>
      <c r="N7626" s="28" t="s">
        <v>15953</v>
      </c>
    </row>
    <row r="7627" spans="1:14" ht="30" x14ac:dyDescent="0.25">
      <c r="A7627" s="27" t="s">
        <v>6182</v>
      </c>
      <c r="B7627" s="19" t="s">
        <v>15943</v>
      </c>
      <c r="C7627" s="19" t="s">
        <v>15943</v>
      </c>
      <c r="D7627" s="38" t="s">
        <v>16220</v>
      </c>
      <c r="E7627" s="38" t="s">
        <v>7342</v>
      </c>
      <c r="F7627" s="41" t="s">
        <v>4151</v>
      </c>
      <c r="G7627" s="19" t="s">
        <v>949</v>
      </c>
      <c r="H7627" s="41">
        <v>2</v>
      </c>
      <c r="I7627" s="41">
        <v>3</v>
      </c>
      <c r="J7627" s="41">
        <v>10</v>
      </c>
      <c r="K7627" s="44">
        <v>1</v>
      </c>
      <c r="L7627" s="20">
        <v>152000</v>
      </c>
      <c r="M7627" s="19" t="s">
        <v>15954</v>
      </c>
      <c r="N7627" s="28" t="s">
        <v>15953</v>
      </c>
    </row>
    <row r="7628" spans="1:14" ht="30" x14ac:dyDescent="0.25">
      <c r="A7628" s="27" t="s">
        <v>6182</v>
      </c>
      <c r="B7628" s="19" t="s">
        <v>15943</v>
      </c>
      <c r="C7628" s="19" t="s">
        <v>15943</v>
      </c>
      <c r="D7628" s="38" t="s">
        <v>16220</v>
      </c>
      <c r="E7628" s="38" t="s">
        <v>7343</v>
      </c>
      <c r="F7628" s="41" t="s">
        <v>4151</v>
      </c>
      <c r="G7628" s="19" t="s">
        <v>949</v>
      </c>
      <c r="H7628" s="41">
        <v>2</v>
      </c>
      <c r="I7628" s="41">
        <v>3</v>
      </c>
      <c r="J7628" s="41">
        <v>10</v>
      </c>
      <c r="K7628" s="44">
        <v>1</v>
      </c>
      <c r="L7628" s="20">
        <v>836000</v>
      </c>
      <c r="M7628" s="19" t="s">
        <v>15954</v>
      </c>
      <c r="N7628" s="28" t="s">
        <v>15953</v>
      </c>
    </row>
    <row r="7629" spans="1:14" ht="30" x14ac:dyDescent="0.25">
      <c r="A7629" s="27" t="s">
        <v>6182</v>
      </c>
      <c r="B7629" s="19" t="s">
        <v>15943</v>
      </c>
      <c r="C7629" s="19" t="s">
        <v>15943</v>
      </c>
      <c r="D7629" s="38" t="s">
        <v>16220</v>
      </c>
      <c r="E7629" s="38" t="s">
        <v>7344</v>
      </c>
      <c r="F7629" s="41" t="s">
        <v>4151</v>
      </c>
      <c r="G7629" s="19" t="s">
        <v>949</v>
      </c>
      <c r="H7629" s="41">
        <v>2</v>
      </c>
      <c r="I7629" s="41">
        <v>3</v>
      </c>
      <c r="J7629" s="41">
        <v>10</v>
      </c>
      <c r="K7629" s="44">
        <v>1</v>
      </c>
      <c r="L7629" s="20">
        <v>836000</v>
      </c>
      <c r="M7629" s="19" t="s">
        <v>15954</v>
      </c>
      <c r="N7629" s="28" t="s">
        <v>15953</v>
      </c>
    </row>
    <row r="7630" spans="1:14" ht="30" x14ac:dyDescent="0.25">
      <c r="A7630" s="27" t="s">
        <v>6182</v>
      </c>
      <c r="B7630" s="19" t="s">
        <v>15943</v>
      </c>
      <c r="C7630" s="19" t="s">
        <v>15943</v>
      </c>
      <c r="D7630" s="38" t="s">
        <v>16220</v>
      </c>
      <c r="E7630" s="38" t="s">
        <v>7343</v>
      </c>
      <c r="F7630" s="41" t="s">
        <v>4151</v>
      </c>
      <c r="G7630" s="19" t="s">
        <v>949</v>
      </c>
      <c r="H7630" s="41">
        <v>2</v>
      </c>
      <c r="I7630" s="41">
        <v>3</v>
      </c>
      <c r="J7630" s="41">
        <v>10</v>
      </c>
      <c r="K7630" s="44">
        <v>1</v>
      </c>
      <c r="L7630" s="20">
        <v>684000</v>
      </c>
      <c r="M7630" s="19" t="s">
        <v>15954</v>
      </c>
      <c r="N7630" s="28" t="s">
        <v>15953</v>
      </c>
    </row>
    <row r="7631" spans="1:14" ht="30" x14ac:dyDescent="0.25">
      <c r="A7631" s="27" t="s">
        <v>6182</v>
      </c>
      <c r="B7631" s="19" t="s">
        <v>15943</v>
      </c>
      <c r="C7631" s="19" t="s">
        <v>15943</v>
      </c>
      <c r="D7631" s="38" t="s">
        <v>16220</v>
      </c>
      <c r="E7631" s="38" t="s">
        <v>7344</v>
      </c>
      <c r="F7631" s="41" t="s">
        <v>4151</v>
      </c>
      <c r="G7631" s="19" t="s">
        <v>949</v>
      </c>
      <c r="H7631" s="41">
        <v>2</v>
      </c>
      <c r="I7631" s="41">
        <v>3</v>
      </c>
      <c r="J7631" s="41">
        <v>10</v>
      </c>
      <c r="K7631" s="44">
        <v>1</v>
      </c>
      <c r="L7631" s="20">
        <v>836000</v>
      </c>
      <c r="M7631" s="19" t="s">
        <v>15954</v>
      </c>
      <c r="N7631" s="28" t="s">
        <v>15953</v>
      </c>
    </row>
    <row r="7632" spans="1:14" ht="30" x14ac:dyDescent="0.25">
      <c r="A7632" s="27" t="s">
        <v>6182</v>
      </c>
      <c r="B7632" s="19" t="s">
        <v>15943</v>
      </c>
      <c r="C7632" s="19" t="s">
        <v>15943</v>
      </c>
      <c r="D7632" s="38" t="s">
        <v>16220</v>
      </c>
      <c r="E7632" s="38" t="s">
        <v>7345</v>
      </c>
      <c r="F7632" s="41" t="s">
        <v>4151</v>
      </c>
      <c r="G7632" s="19" t="s">
        <v>949</v>
      </c>
      <c r="H7632" s="41">
        <v>2</v>
      </c>
      <c r="I7632" s="41">
        <v>3</v>
      </c>
      <c r="J7632" s="41">
        <v>10</v>
      </c>
      <c r="K7632" s="44">
        <v>1</v>
      </c>
      <c r="L7632" s="20">
        <v>1216000</v>
      </c>
      <c r="M7632" s="19" t="s">
        <v>15954</v>
      </c>
      <c r="N7632" s="28" t="s">
        <v>15953</v>
      </c>
    </row>
    <row r="7633" spans="1:14" ht="30" x14ac:dyDescent="0.25">
      <c r="A7633" s="27" t="s">
        <v>6182</v>
      </c>
      <c r="B7633" s="19" t="s">
        <v>15943</v>
      </c>
      <c r="C7633" s="19" t="s">
        <v>15943</v>
      </c>
      <c r="D7633" s="38" t="s">
        <v>16220</v>
      </c>
      <c r="E7633" s="38" t="s">
        <v>7346</v>
      </c>
      <c r="F7633" s="41" t="s">
        <v>4151</v>
      </c>
      <c r="G7633" s="19" t="s">
        <v>949</v>
      </c>
      <c r="H7633" s="41">
        <v>2</v>
      </c>
      <c r="I7633" s="41">
        <v>3</v>
      </c>
      <c r="J7633" s="41">
        <v>10</v>
      </c>
      <c r="K7633" s="44">
        <v>1</v>
      </c>
      <c r="L7633" s="20">
        <v>532000</v>
      </c>
      <c r="M7633" s="19" t="s">
        <v>15954</v>
      </c>
      <c r="N7633" s="28" t="s">
        <v>15953</v>
      </c>
    </row>
    <row r="7634" spans="1:14" ht="30" x14ac:dyDescent="0.25">
      <c r="A7634" s="27" t="s">
        <v>6182</v>
      </c>
      <c r="B7634" s="19" t="s">
        <v>15943</v>
      </c>
      <c r="C7634" s="19" t="s">
        <v>15943</v>
      </c>
      <c r="D7634" s="38" t="s">
        <v>16220</v>
      </c>
      <c r="E7634" s="38" t="s">
        <v>7346</v>
      </c>
      <c r="F7634" s="41" t="s">
        <v>4151</v>
      </c>
      <c r="G7634" s="19" t="s">
        <v>949</v>
      </c>
      <c r="H7634" s="41">
        <v>2</v>
      </c>
      <c r="I7634" s="41">
        <v>3</v>
      </c>
      <c r="J7634" s="41">
        <v>10</v>
      </c>
      <c r="K7634" s="44">
        <v>1</v>
      </c>
      <c r="L7634" s="20">
        <v>608000</v>
      </c>
      <c r="M7634" s="19" t="s">
        <v>15954</v>
      </c>
      <c r="N7634" s="28" t="s">
        <v>15953</v>
      </c>
    </row>
    <row r="7635" spans="1:14" ht="30" x14ac:dyDescent="0.25">
      <c r="A7635" s="27" t="s">
        <v>6182</v>
      </c>
      <c r="B7635" s="19" t="s">
        <v>15943</v>
      </c>
      <c r="C7635" s="19" t="s">
        <v>15943</v>
      </c>
      <c r="D7635" s="38" t="s">
        <v>16220</v>
      </c>
      <c r="E7635" s="38" t="s">
        <v>7346</v>
      </c>
      <c r="F7635" s="41" t="s">
        <v>4151</v>
      </c>
      <c r="G7635" s="19" t="s">
        <v>949</v>
      </c>
      <c r="H7635" s="41">
        <v>2</v>
      </c>
      <c r="I7635" s="41">
        <v>3</v>
      </c>
      <c r="J7635" s="41">
        <v>10</v>
      </c>
      <c r="K7635" s="44">
        <v>1</v>
      </c>
      <c r="L7635" s="20">
        <v>608000</v>
      </c>
      <c r="M7635" s="19" t="s">
        <v>15954</v>
      </c>
      <c r="N7635" s="28" t="s">
        <v>15953</v>
      </c>
    </row>
    <row r="7636" spans="1:14" ht="30" x14ac:dyDescent="0.25">
      <c r="A7636" s="27" t="s">
        <v>6182</v>
      </c>
      <c r="B7636" s="19" t="s">
        <v>15943</v>
      </c>
      <c r="C7636" s="19" t="s">
        <v>15943</v>
      </c>
      <c r="D7636" s="38" t="s">
        <v>16220</v>
      </c>
      <c r="E7636" s="38" t="s">
        <v>7347</v>
      </c>
      <c r="F7636" s="41" t="s">
        <v>4151</v>
      </c>
      <c r="G7636" s="19" t="s">
        <v>949</v>
      </c>
      <c r="H7636" s="41">
        <v>2</v>
      </c>
      <c r="I7636" s="41">
        <v>3</v>
      </c>
      <c r="J7636" s="41">
        <v>10</v>
      </c>
      <c r="K7636" s="44">
        <v>1</v>
      </c>
      <c r="L7636" s="20">
        <v>760000</v>
      </c>
      <c r="M7636" s="19" t="s">
        <v>15954</v>
      </c>
      <c r="N7636" s="28" t="s">
        <v>15953</v>
      </c>
    </row>
    <row r="7637" spans="1:14" ht="30" x14ac:dyDescent="0.25">
      <c r="A7637" s="27" t="s">
        <v>6182</v>
      </c>
      <c r="B7637" s="19" t="s">
        <v>15943</v>
      </c>
      <c r="C7637" s="19" t="s">
        <v>15943</v>
      </c>
      <c r="D7637" s="38" t="s">
        <v>16220</v>
      </c>
      <c r="E7637" s="38" t="s">
        <v>7348</v>
      </c>
      <c r="F7637" s="41" t="s">
        <v>4151</v>
      </c>
      <c r="G7637" s="19" t="s">
        <v>949</v>
      </c>
      <c r="H7637" s="41">
        <v>2</v>
      </c>
      <c r="I7637" s="41">
        <v>3</v>
      </c>
      <c r="J7637" s="41">
        <v>10</v>
      </c>
      <c r="K7637" s="44">
        <v>1</v>
      </c>
      <c r="L7637" s="20">
        <v>76000</v>
      </c>
      <c r="M7637" s="19" t="s">
        <v>15954</v>
      </c>
      <c r="N7637" s="28" t="s">
        <v>15953</v>
      </c>
    </row>
    <row r="7638" spans="1:14" ht="30" x14ac:dyDescent="0.25">
      <c r="A7638" s="27" t="s">
        <v>6182</v>
      </c>
      <c r="B7638" s="19" t="s">
        <v>15943</v>
      </c>
      <c r="C7638" s="19" t="s">
        <v>15943</v>
      </c>
      <c r="D7638" s="38" t="s">
        <v>16220</v>
      </c>
      <c r="E7638" s="38" t="s">
        <v>7349</v>
      </c>
      <c r="F7638" s="41" t="s">
        <v>4151</v>
      </c>
      <c r="G7638" s="19" t="s">
        <v>949</v>
      </c>
      <c r="H7638" s="41">
        <v>2</v>
      </c>
      <c r="I7638" s="41">
        <v>3</v>
      </c>
      <c r="J7638" s="41">
        <v>10</v>
      </c>
      <c r="K7638" s="44">
        <v>1</v>
      </c>
      <c r="L7638" s="20">
        <v>76000</v>
      </c>
      <c r="M7638" s="19" t="s">
        <v>15954</v>
      </c>
      <c r="N7638" s="28" t="s">
        <v>15953</v>
      </c>
    </row>
    <row r="7639" spans="1:14" ht="30" x14ac:dyDescent="0.25">
      <c r="A7639" s="27" t="s">
        <v>6182</v>
      </c>
      <c r="B7639" s="19" t="s">
        <v>15943</v>
      </c>
      <c r="C7639" s="19" t="s">
        <v>15943</v>
      </c>
      <c r="D7639" s="38" t="s">
        <v>16220</v>
      </c>
      <c r="E7639" s="38" t="s">
        <v>7349</v>
      </c>
      <c r="F7639" s="41" t="s">
        <v>4151</v>
      </c>
      <c r="G7639" s="19" t="s">
        <v>949</v>
      </c>
      <c r="H7639" s="41">
        <v>2</v>
      </c>
      <c r="I7639" s="41">
        <v>3</v>
      </c>
      <c r="J7639" s="41">
        <v>10</v>
      </c>
      <c r="K7639" s="44">
        <v>1</v>
      </c>
      <c r="L7639" s="20">
        <v>76000</v>
      </c>
      <c r="M7639" s="19" t="s">
        <v>15954</v>
      </c>
      <c r="N7639" s="28" t="s">
        <v>15953</v>
      </c>
    </row>
    <row r="7640" spans="1:14" ht="30" x14ac:dyDescent="0.25">
      <c r="A7640" s="27" t="s">
        <v>6182</v>
      </c>
      <c r="B7640" s="19" t="s">
        <v>15943</v>
      </c>
      <c r="C7640" s="19" t="s">
        <v>15943</v>
      </c>
      <c r="D7640" s="38" t="s">
        <v>16220</v>
      </c>
      <c r="E7640" s="38" t="s">
        <v>7349</v>
      </c>
      <c r="F7640" s="41" t="s">
        <v>4151</v>
      </c>
      <c r="G7640" s="19" t="s">
        <v>949</v>
      </c>
      <c r="H7640" s="41">
        <v>2</v>
      </c>
      <c r="I7640" s="41">
        <v>3</v>
      </c>
      <c r="J7640" s="41">
        <v>10</v>
      </c>
      <c r="K7640" s="44">
        <v>1</v>
      </c>
      <c r="L7640" s="20">
        <v>76000</v>
      </c>
      <c r="M7640" s="19" t="s">
        <v>15954</v>
      </c>
      <c r="N7640" s="28" t="s">
        <v>15953</v>
      </c>
    </row>
    <row r="7641" spans="1:14" ht="30" x14ac:dyDescent="0.25">
      <c r="A7641" s="27" t="s">
        <v>6182</v>
      </c>
      <c r="B7641" s="19" t="s">
        <v>15943</v>
      </c>
      <c r="C7641" s="19" t="s">
        <v>15943</v>
      </c>
      <c r="D7641" s="38" t="s">
        <v>16220</v>
      </c>
      <c r="E7641" s="38" t="s">
        <v>7349</v>
      </c>
      <c r="F7641" s="41" t="s">
        <v>4151</v>
      </c>
      <c r="G7641" s="19" t="s">
        <v>949</v>
      </c>
      <c r="H7641" s="41">
        <v>2</v>
      </c>
      <c r="I7641" s="41">
        <v>3</v>
      </c>
      <c r="J7641" s="41">
        <v>10</v>
      </c>
      <c r="K7641" s="44">
        <v>1</v>
      </c>
      <c r="L7641" s="20">
        <v>76000</v>
      </c>
      <c r="M7641" s="19" t="s">
        <v>15954</v>
      </c>
      <c r="N7641" s="28" t="s">
        <v>15953</v>
      </c>
    </row>
    <row r="7642" spans="1:14" ht="30" x14ac:dyDescent="0.25">
      <c r="A7642" s="27" t="s">
        <v>6182</v>
      </c>
      <c r="B7642" s="19" t="s">
        <v>15943</v>
      </c>
      <c r="C7642" s="19" t="s">
        <v>15943</v>
      </c>
      <c r="D7642" s="38" t="s">
        <v>16220</v>
      </c>
      <c r="E7642" s="38" t="s">
        <v>7350</v>
      </c>
      <c r="F7642" s="41" t="s">
        <v>4151</v>
      </c>
      <c r="G7642" s="19" t="s">
        <v>949</v>
      </c>
      <c r="H7642" s="41">
        <v>2</v>
      </c>
      <c r="I7642" s="41">
        <v>3</v>
      </c>
      <c r="J7642" s="41">
        <v>10</v>
      </c>
      <c r="K7642" s="44">
        <v>1</v>
      </c>
      <c r="L7642" s="20">
        <v>76000</v>
      </c>
      <c r="M7642" s="19" t="s">
        <v>15954</v>
      </c>
      <c r="N7642" s="28" t="s">
        <v>15953</v>
      </c>
    </row>
    <row r="7643" spans="1:14" ht="30" x14ac:dyDescent="0.25">
      <c r="A7643" s="27" t="s">
        <v>6182</v>
      </c>
      <c r="B7643" s="19" t="s">
        <v>15943</v>
      </c>
      <c r="C7643" s="19" t="s">
        <v>15943</v>
      </c>
      <c r="D7643" s="38" t="s">
        <v>16220</v>
      </c>
      <c r="E7643" s="38" t="s">
        <v>7351</v>
      </c>
      <c r="F7643" s="41" t="s">
        <v>4151</v>
      </c>
      <c r="G7643" s="19" t="s">
        <v>949</v>
      </c>
      <c r="H7643" s="41">
        <v>2</v>
      </c>
      <c r="I7643" s="41">
        <v>3</v>
      </c>
      <c r="J7643" s="41">
        <v>10</v>
      </c>
      <c r="K7643" s="44">
        <v>1</v>
      </c>
      <c r="L7643" s="20">
        <v>380000</v>
      </c>
      <c r="M7643" s="19" t="s">
        <v>15954</v>
      </c>
      <c r="N7643" s="28" t="s">
        <v>15953</v>
      </c>
    </row>
    <row r="7644" spans="1:14" ht="30" x14ac:dyDescent="0.25">
      <c r="A7644" s="27" t="s">
        <v>6182</v>
      </c>
      <c r="B7644" s="19" t="s">
        <v>15943</v>
      </c>
      <c r="C7644" s="19" t="s">
        <v>15943</v>
      </c>
      <c r="D7644" s="38" t="s">
        <v>16220</v>
      </c>
      <c r="E7644" s="38" t="s">
        <v>7352</v>
      </c>
      <c r="F7644" s="41" t="s">
        <v>4151</v>
      </c>
      <c r="G7644" s="19" t="s">
        <v>949</v>
      </c>
      <c r="H7644" s="41">
        <v>2</v>
      </c>
      <c r="I7644" s="41">
        <v>3</v>
      </c>
      <c r="J7644" s="41">
        <v>10</v>
      </c>
      <c r="K7644" s="44">
        <v>1</v>
      </c>
      <c r="L7644" s="20">
        <v>76000</v>
      </c>
      <c r="M7644" s="19" t="s">
        <v>15954</v>
      </c>
      <c r="N7644" s="28" t="s">
        <v>15953</v>
      </c>
    </row>
    <row r="7645" spans="1:14" ht="30" x14ac:dyDescent="0.25">
      <c r="A7645" s="27" t="s">
        <v>6182</v>
      </c>
      <c r="B7645" s="19" t="s">
        <v>15943</v>
      </c>
      <c r="C7645" s="19" t="s">
        <v>15943</v>
      </c>
      <c r="D7645" s="38" t="s">
        <v>16220</v>
      </c>
      <c r="E7645" s="38" t="s">
        <v>7353</v>
      </c>
      <c r="F7645" s="41" t="s">
        <v>4151</v>
      </c>
      <c r="G7645" s="19" t="s">
        <v>949</v>
      </c>
      <c r="H7645" s="41">
        <v>2</v>
      </c>
      <c r="I7645" s="41">
        <v>3</v>
      </c>
      <c r="J7645" s="41">
        <v>10</v>
      </c>
      <c r="K7645" s="44">
        <v>1</v>
      </c>
      <c r="L7645" s="20">
        <v>76000</v>
      </c>
      <c r="M7645" s="19" t="s">
        <v>15954</v>
      </c>
      <c r="N7645" s="28" t="s">
        <v>15953</v>
      </c>
    </row>
    <row r="7646" spans="1:14" ht="30" x14ac:dyDescent="0.25">
      <c r="A7646" s="27" t="s">
        <v>6182</v>
      </c>
      <c r="B7646" s="19" t="s">
        <v>15943</v>
      </c>
      <c r="C7646" s="19" t="s">
        <v>15943</v>
      </c>
      <c r="D7646" s="38" t="s">
        <v>16220</v>
      </c>
      <c r="E7646" s="38" t="s">
        <v>7353</v>
      </c>
      <c r="F7646" s="41" t="s">
        <v>4151</v>
      </c>
      <c r="G7646" s="19" t="s">
        <v>949</v>
      </c>
      <c r="H7646" s="41">
        <v>2</v>
      </c>
      <c r="I7646" s="41">
        <v>3</v>
      </c>
      <c r="J7646" s="41">
        <v>10</v>
      </c>
      <c r="K7646" s="44">
        <v>1</v>
      </c>
      <c r="L7646" s="20">
        <v>76000</v>
      </c>
      <c r="M7646" s="19" t="s">
        <v>15954</v>
      </c>
      <c r="N7646" s="28" t="s">
        <v>15953</v>
      </c>
    </row>
    <row r="7647" spans="1:14" ht="30" x14ac:dyDescent="0.25">
      <c r="A7647" s="27" t="s">
        <v>6182</v>
      </c>
      <c r="B7647" s="19" t="s">
        <v>15943</v>
      </c>
      <c r="C7647" s="19" t="s">
        <v>15943</v>
      </c>
      <c r="D7647" s="38" t="s">
        <v>16220</v>
      </c>
      <c r="E7647" s="38" t="s">
        <v>7353</v>
      </c>
      <c r="F7647" s="41" t="s">
        <v>4151</v>
      </c>
      <c r="G7647" s="19" t="s">
        <v>949</v>
      </c>
      <c r="H7647" s="41">
        <v>2</v>
      </c>
      <c r="I7647" s="41">
        <v>3</v>
      </c>
      <c r="J7647" s="41">
        <v>10</v>
      </c>
      <c r="K7647" s="44">
        <v>1</v>
      </c>
      <c r="L7647" s="20">
        <v>76000</v>
      </c>
      <c r="M7647" s="19" t="s">
        <v>15954</v>
      </c>
      <c r="N7647" s="28" t="s">
        <v>15953</v>
      </c>
    </row>
    <row r="7648" spans="1:14" ht="30" x14ac:dyDescent="0.25">
      <c r="A7648" s="27" t="s">
        <v>6182</v>
      </c>
      <c r="B7648" s="19" t="s">
        <v>15943</v>
      </c>
      <c r="C7648" s="19" t="s">
        <v>15943</v>
      </c>
      <c r="D7648" s="38" t="s">
        <v>16220</v>
      </c>
      <c r="E7648" s="38" t="s">
        <v>7353</v>
      </c>
      <c r="F7648" s="41" t="s">
        <v>4151</v>
      </c>
      <c r="G7648" s="19" t="s">
        <v>949</v>
      </c>
      <c r="H7648" s="41">
        <v>2</v>
      </c>
      <c r="I7648" s="41">
        <v>3</v>
      </c>
      <c r="J7648" s="41">
        <v>10</v>
      </c>
      <c r="K7648" s="44">
        <v>1</v>
      </c>
      <c r="L7648" s="20">
        <v>76000</v>
      </c>
      <c r="M7648" s="19" t="s">
        <v>15954</v>
      </c>
      <c r="N7648" s="28" t="s">
        <v>15953</v>
      </c>
    </row>
    <row r="7649" spans="1:14" ht="30" x14ac:dyDescent="0.25">
      <c r="A7649" s="27" t="s">
        <v>6182</v>
      </c>
      <c r="B7649" s="19" t="s">
        <v>15943</v>
      </c>
      <c r="C7649" s="19" t="s">
        <v>15943</v>
      </c>
      <c r="D7649" s="38" t="s">
        <v>16220</v>
      </c>
      <c r="E7649" s="38" t="s">
        <v>7354</v>
      </c>
      <c r="F7649" s="41" t="s">
        <v>4151</v>
      </c>
      <c r="G7649" s="19" t="s">
        <v>949</v>
      </c>
      <c r="H7649" s="41">
        <v>2</v>
      </c>
      <c r="I7649" s="41">
        <v>3</v>
      </c>
      <c r="J7649" s="41">
        <v>10</v>
      </c>
      <c r="K7649" s="44">
        <v>1</v>
      </c>
      <c r="L7649" s="20">
        <v>76000</v>
      </c>
      <c r="M7649" s="19" t="s">
        <v>15954</v>
      </c>
      <c r="N7649" s="28" t="s">
        <v>15953</v>
      </c>
    </row>
    <row r="7650" spans="1:14" ht="30" x14ac:dyDescent="0.25">
      <c r="A7650" s="27" t="s">
        <v>6182</v>
      </c>
      <c r="B7650" s="19" t="s">
        <v>15943</v>
      </c>
      <c r="C7650" s="19" t="s">
        <v>15943</v>
      </c>
      <c r="D7650" s="38" t="s">
        <v>16220</v>
      </c>
      <c r="E7650" s="38" t="s">
        <v>7354</v>
      </c>
      <c r="F7650" s="41" t="s">
        <v>4151</v>
      </c>
      <c r="G7650" s="19" t="s">
        <v>949</v>
      </c>
      <c r="H7650" s="41">
        <v>2</v>
      </c>
      <c r="I7650" s="41">
        <v>3</v>
      </c>
      <c r="J7650" s="41">
        <v>10</v>
      </c>
      <c r="K7650" s="44">
        <v>1</v>
      </c>
      <c r="L7650" s="20">
        <v>76000</v>
      </c>
      <c r="M7650" s="19" t="s">
        <v>15954</v>
      </c>
      <c r="N7650" s="28" t="s">
        <v>15953</v>
      </c>
    </row>
    <row r="7651" spans="1:14" ht="30" x14ac:dyDescent="0.25">
      <c r="A7651" s="27" t="s">
        <v>6182</v>
      </c>
      <c r="B7651" s="19" t="s">
        <v>15943</v>
      </c>
      <c r="C7651" s="19" t="s">
        <v>15943</v>
      </c>
      <c r="D7651" s="38" t="s">
        <v>16220</v>
      </c>
      <c r="E7651" s="38" t="s">
        <v>7354</v>
      </c>
      <c r="F7651" s="41" t="s">
        <v>4151</v>
      </c>
      <c r="G7651" s="19" t="s">
        <v>949</v>
      </c>
      <c r="H7651" s="41">
        <v>2</v>
      </c>
      <c r="I7651" s="41">
        <v>3</v>
      </c>
      <c r="J7651" s="41">
        <v>10</v>
      </c>
      <c r="K7651" s="44">
        <v>1</v>
      </c>
      <c r="L7651" s="20">
        <v>76000</v>
      </c>
      <c r="M7651" s="19" t="s">
        <v>15954</v>
      </c>
      <c r="N7651" s="28" t="s">
        <v>15953</v>
      </c>
    </row>
    <row r="7652" spans="1:14" ht="30" x14ac:dyDescent="0.25">
      <c r="A7652" s="27" t="s">
        <v>6182</v>
      </c>
      <c r="B7652" s="19" t="s">
        <v>15943</v>
      </c>
      <c r="C7652" s="19" t="s">
        <v>15943</v>
      </c>
      <c r="D7652" s="38" t="s">
        <v>16220</v>
      </c>
      <c r="E7652" s="38" t="s">
        <v>7354</v>
      </c>
      <c r="F7652" s="41" t="s">
        <v>4151</v>
      </c>
      <c r="G7652" s="19" t="s">
        <v>949</v>
      </c>
      <c r="H7652" s="41">
        <v>2</v>
      </c>
      <c r="I7652" s="41">
        <v>3</v>
      </c>
      <c r="J7652" s="41">
        <v>10</v>
      </c>
      <c r="K7652" s="44">
        <v>1</v>
      </c>
      <c r="L7652" s="20">
        <v>76000</v>
      </c>
      <c r="M7652" s="19" t="s">
        <v>15954</v>
      </c>
      <c r="N7652" s="28" t="s">
        <v>15953</v>
      </c>
    </row>
    <row r="7653" spans="1:14" ht="30" x14ac:dyDescent="0.25">
      <c r="A7653" s="27" t="s">
        <v>6182</v>
      </c>
      <c r="B7653" s="19" t="s">
        <v>15943</v>
      </c>
      <c r="C7653" s="19" t="s">
        <v>15943</v>
      </c>
      <c r="D7653" s="38" t="s">
        <v>16220</v>
      </c>
      <c r="E7653" s="38" t="s">
        <v>7355</v>
      </c>
      <c r="F7653" s="41" t="s">
        <v>4151</v>
      </c>
      <c r="G7653" s="19" t="s">
        <v>949</v>
      </c>
      <c r="H7653" s="41">
        <v>2</v>
      </c>
      <c r="I7653" s="41">
        <v>3</v>
      </c>
      <c r="J7653" s="41">
        <v>10</v>
      </c>
      <c r="K7653" s="44">
        <v>1</v>
      </c>
      <c r="L7653" s="20">
        <v>152000</v>
      </c>
      <c r="M7653" s="19" t="s">
        <v>15954</v>
      </c>
      <c r="N7653" s="28" t="s">
        <v>15953</v>
      </c>
    </row>
    <row r="7654" spans="1:14" ht="30" x14ac:dyDescent="0.25">
      <c r="A7654" s="27" t="s">
        <v>6182</v>
      </c>
      <c r="B7654" s="19" t="s">
        <v>15943</v>
      </c>
      <c r="C7654" s="19" t="s">
        <v>15943</v>
      </c>
      <c r="D7654" s="38" t="s">
        <v>16220</v>
      </c>
      <c r="E7654" s="38" t="s">
        <v>7356</v>
      </c>
      <c r="F7654" s="41" t="s">
        <v>4151</v>
      </c>
      <c r="G7654" s="19" t="s">
        <v>949</v>
      </c>
      <c r="H7654" s="41">
        <v>2</v>
      </c>
      <c r="I7654" s="41">
        <v>3</v>
      </c>
      <c r="J7654" s="41">
        <v>10</v>
      </c>
      <c r="K7654" s="44">
        <v>1</v>
      </c>
      <c r="L7654" s="20">
        <v>152000</v>
      </c>
      <c r="M7654" s="19" t="s">
        <v>15954</v>
      </c>
      <c r="N7654" s="28" t="s">
        <v>15953</v>
      </c>
    </row>
    <row r="7655" spans="1:14" ht="30" x14ac:dyDescent="0.25">
      <c r="A7655" s="27" t="s">
        <v>6182</v>
      </c>
      <c r="B7655" s="19" t="s">
        <v>15943</v>
      </c>
      <c r="C7655" s="19" t="s">
        <v>15943</v>
      </c>
      <c r="D7655" s="38" t="s">
        <v>16220</v>
      </c>
      <c r="E7655" s="38" t="s">
        <v>7357</v>
      </c>
      <c r="F7655" s="41" t="s">
        <v>4151</v>
      </c>
      <c r="G7655" s="19" t="s">
        <v>949</v>
      </c>
      <c r="H7655" s="41">
        <v>2</v>
      </c>
      <c r="I7655" s="41">
        <v>3</v>
      </c>
      <c r="J7655" s="41">
        <v>10</v>
      </c>
      <c r="K7655" s="44">
        <v>1</v>
      </c>
      <c r="L7655" s="20">
        <v>456000</v>
      </c>
      <c r="M7655" s="19" t="s">
        <v>15954</v>
      </c>
      <c r="N7655" s="28" t="s">
        <v>15953</v>
      </c>
    </row>
    <row r="7656" spans="1:14" ht="30" x14ac:dyDescent="0.25">
      <c r="A7656" s="27" t="s">
        <v>6182</v>
      </c>
      <c r="B7656" s="19" t="s">
        <v>15943</v>
      </c>
      <c r="C7656" s="19" t="s">
        <v>15943</v>
      </c>
      <c r="D7656" s="38" t="s">
        <v>16220</v>
      </c>
      <c r="E7656" s="38" t="s">
        <v>7357</v>
      </c>
      <c r="F7656" s="41" t="s">
        <v>4151</v>
      </c>
      <c r="G7656" s="19" t="s">
        <v>949</v>
      </c>
      <c r="H7656" s="41">
        <v>2</v>
      </c>
      <c r="I7656" s="41">
        <v>3</v>
      </c>
      <c r="J7656" s="41">
        <v>10</v>
      </c>
      <c r="K7656" s="44">
        <v>1</v>
      </c>
      <c r="L7656" s="20">
        <v>456000</v>
      </c>
      <c r="M7656" s="19" t="s">
        <v>15954</v>
      </c>
      <c r="N7656" s="28" t="s">
        <v>15953</v>
      </c>
    </row>
    <row r="7657" spans="1:14" ht="30" x14ac:dyDescent="0.25">
      <c r="A7657" s="27" t="s">
        <v>6182</v>
      </c>
      <c r="B7657" s="19" t="s">
        <v>15943</v>
      </c>
      <c r="C7657" s="19" t="s">
        <v>15943</v>
      </c>
      <c r="D7657" s="38" t="s">
        <v>16220</v>
      </c>
      <c r="E7657" s="38" t="s">
        <v>7358</v>
      </c>
      <c r="F7657" s="41" t="s">
        <v>4151</v>
      </c>
      <c r="G7657" s="19" t="s">
        <v>949</v>
      </c>
      <c r="H7657" s="41">
        <v>2</v>
      </c>
      <c r="I7657" s="41">
        <v>3</v>
      </c>
      <c r="J7657" s="41">
        <v>10</v>
      </c>
      <c r="K7657" s="44">
        <v>1</v>
      </c>
      <c r="L7657" s="20">
        <v>76000</v>
      </c>
      <c r="M7657" s="19" t="s">
        <v>15954</v>
      </c>
      <c r="N7657" s="28" t="s">
        <v>15953</v>
      </c>
    </row>
    <row r="7658" spans="1:14" ht="30" x14ac:dyDescent="0.25">
      <c r="A7658" s="27" t="s">
        <v>6182</v>
      </c>
      <c r="B7658" s="19" t="s">
        <v>15943</v>
      </c>
      <c r="C7658" s="19" t="s">
        <v>15943</v>
      </c>
      <c r="D7658" s="38" t="s">
        <v>16220</v>
      </c>
      <c r="E7658" s="38" t="s">
        <v>7358</v>
      </c>
      <c r="F7658" s="41" t="s">
        <v>4151</v>
      </c>
      <c r="G7658" s="19" t="s">
        <v>949</v>
      </c>
      <c r="H7658" s="41">
        <v>2</v>
      </c>
      <c r="I7658" s="41">
        <v>3</v>
      </c>
      <c r="J7658" s="41">
        <v>10</v>
      </c>
      <c r="K7658" s="44">
        <v>1</v>
      </c>
      <c r="L7658" s="20">
        <v>76000</v>
      </c>
      <c r="M7658" s="19" t="s">
        <v>15954</v>
      </c>
      <c r="N7658" s="28" t="s">
        <v>15953</v>
      </c>
    </row>
    <row r="7659" spans="1:14" ht="30" x14ac:dyDescent="0.25">
      <c r="A7659" s="27" t="s">
        <v>6182</v>
      </c>
      <c r="B7659" s="19" t="s">
        <v>15943</v>
      </c>
      <c r="C7659" s="19" t="s">
        <v>15943</v>
      </c>
      <c r="D7659" s="38" t="s">
        <v>16220</v>
      </c>
      <c r="E7659" s="38" t="s">
        <v>7358</v>
      </c>
      <c r="F7659" s="41" t="s">
        <v>4151</v>
      </c>
      <c r="G7659" s="19" t="s">
        <v>949</v>
      </c>
      <c r="H7659" s="41">
        <v>2</v>
      </c>
      <c r="I7659" s="41">
        <v>3</v>
      </c>
      <c r="J7659" s="41">
        <v>10</v>
      </c>
      <c r="K7659" s="44">
        <v>1</v>
      </c>
      <c r="L7659" s="20">
        <v>76000</v>
      </c>
      <c r="M7659" s="19" t="s">
        <v>15954</v>
      </c>
      <c r="N7659" s="28" t="s">
        <v>15953</v>
      </c>
    </row>
    <row r="7660" spans="1:14" ht="30" x14ac:dyDescent="0.25">
      <c r="A7660" s="27" t="s">
        <v>6182</v>
      </c>
      <c r="B7660" s="19" t="s">
        <v>15943</v>
      </c>
      <c r="C7660" s="19" t="s">
        <v>15943</v>
      </c>
      <c r="D7660" s="38" t="s">
        <v>16220</v>
      </c>
      <c r="E7660" s="38" t="s">
        <v>7358</v>
      </c>
      <c r="F7660" s="41" t="s">
        <v>4151</v>
      </c>
      <c r="G7660" s="19" t="s">
        <v>949</v>
      </c>
      <c r="H7660" s="41">
        <v>2</v>
      </c>
      <c r="I7660" s="41">
        <v>3</v>
      </c>
      <c r="J7660" s="41">
        <v>10</v>
      </c>
      <c r="K7660" s="44">
        <v>1</v>
      </c>
      <c r="L7660" s="20">
        <v>76000</v>
      </c>
      <c r="M7660" s="19" t="s">
        <v>15954</v>
      </c>
      <c r="N7660" s="28" t="s">
        <v>15953</v>
      </c>
    </row>
    <row r="7661" spans="1:14" ht="30" x14ac:dyDescent="0.25">
      <c r="A7661" s="27" t="s">
        <v>6182</v>
      </c>
      <c r="B7661" s="19" t="s">
        <v>15943</v>
      </c>
      <c r="C7661" s="19" t="s">
        <v>15943</v>
      </c>
      <c r="D7661" s="38" t="s">
        <v>16220</v>
      </c>
      <c r="E7661" s="38" t="s">
        <v>7359</v>
      </c>
      <c r="F7661" s="41" t="s">
        <v>4151</v>
      </c>
      <c r="G7661" s="19" t="s">
        <v>949</v>
      </c>
      <c r="H7661" s="41">
        <v>2</v>
      </c>
      <c r="I7661" s="41">
        <v>3</v>
      </c>
      <c r="J7661" s="41">
        <v>10</v>
      </c>
      <c r="K7661" s="44">
        <v>1</v>
      </c>
      <c r="L7661" s="20">
        <v>456000</v>
      </c>
      <c r="M7661" s="19" t="s">
        <v>15954</v>
      </c>
      <c r="N7661" s="28" t="s">
        <v>15953</v>
      </c>
    </row>
    <row r="7662" spans="1:14" ht="30" x14ac:dyDescent="0.25">
      <c r="A7662" s="27" t="s">
        <v>6182</v>
      </c>
      <c r="B7662" s="19" t="s">
        <v>15943</v>
      </c>
      <c r="C7662" s="19" t="s">
        <v>15943</v>
      </c>
      <c r="D7662" s="38" t="s">
        <v>16220</v>
      </c>
      <c r="E7662" s="38" t="s">
        <v>7359</v>
      </c>
      <c r="F7662" s="41" t="s">
        <v>4151</v>
      </c>
      <c r="G7662" s="19" t="s">
        <v>949</v>
      </c>
      <c r="H7662" s="41">
        <v>2</v>
      </c>
      <c r="I7662" s="41">
        <v>3</v>
      </c>
      <c r="J7662" s="41">
        <v>10</v>
      </c>
      <c r="K7662" s="44">
        <v>1</v>
      </c>
      <c r="L7662" s="20">
        <v>456000</v>
      </c>
      <c r="M7662" s="19" t="s">
        <v>15954</v>
      </c>
      <c r="N7662" s="28" t="s">
        <v>15953</v>
      </c>
    </row>
    <row r="7663" spans="1:14" ht="30" x14ac:dyDescent="0.25">
      <c r="A7663" s="27" t="s">
        <v>6182</v>
      </c>
      <c r="B7663" s="19" t="s">
        <v>15943</v>
      </c>
      <c r="C7663" s="19" t="s">
        <v>15943</v>
      </c>
      <c r="D7663" s="38" t="s">
        <v>16220</v>
      </c>
      <c r="E7663" s="38" t="s">
        <v>7359</v>
      </c>
      <c r="F7663" s="41" t="s">
        <v>4151</v>
      </c>
      <c r="G7663" s="19" t="s">
        <v>949</v>
      </c>
      <c r="H7663" s="41">
        <v>2</v>
      </c>
      <c r="I7663" s="41">
        <v>3</v>
      </c>
      <c r="J7663" s="41">
        <v>10</v>
      </c>
      <c r="K7663" s="44">
        <v>1</v>
      </c>
      <c r="L7663" s="20">
        <v>456000</v>
      </c>
      <c r="M7663" s="19" t="s">
        <v>15954</v>
      </c>
      <c r="N7663" s="28" t="s">
        <v>15953</v>
      </c>
    </row>
    <row r="7664" spans="1:14" ht="30" x14ac:dyDescent="0.25">
      <c r="A7664" s="27" t="s">
        <v>6182</v>
      </c>
      <c r="B7664" s="19" t="s">
        <v>15943</v>
      </c>
      <c r="C7664" s="19" t="s">
        <v>15943</v>
      </c>
      <c r="D7664" s="38" t="s">
        <v>16220</v>
      </c>
      <c r="E7664" s="38" t="s">
        <v>7359</v>
      </c>
      <c r="F7664" s="41" t="s">
        <v>4151</v>
      </c>
      <c r="G7664" s="19" t="s">
        <v>949</v>
      </c>
      <c r="H7664" s="41">
        <v>2</v>
      </c>
      <c r="I7664" s="41">
        <v>3</v>
      </c>
      <c r="J7664" s="41">
        <v>10</v>
      </c>
      <c r="K7664" s="44">
        <v>1</v>
      </c>
      <c r="L7664" s="20">
        <v>456000</v>
      </c>
      <c r="M7664" s="19" t="s">
        <v>15954</v>
      </c>
      <c r="N7664" s="28" t="s">
        <v>15953</v>
      </c>
    </row>
    <row r="7665" spans="1:14" ht="30" x14ac:dyDescent="0.25">
      <c r="A7665" s="27" t="s">
        <v>6182</v>
      </c>
      <c r="B7665" s="19" t="s">
        <v>15943</v>
      </c>
      <c r="C7665" s="19" t="s">
        <v>15943</v>
      </c>
      <c r="D7665" s="38" t="s">
        <v>16220</v>
      </c>
      <c r="E7665" s="38" t="s">
        <v>7360</v>
      </c>
      <c r="F7665" s="41" t="s">
        <v>4151</v>
      </c>
      <c r="G7665" s="19" t="s">
        <v>949</v>
      </c>
      <c r="H7665" s="41">
        <v>2</v>
      </c>
      <c r="I7665" s="41">
        <v>3</v>
      </c>
      <c r="J7665" s="41">
        <v>10</v>
      </c>
      <c r="K7665" s="44">
        <v>1</v>
      </c>
      <c r="L7665" s="20">
        <v>380000</v>
      </c>
      <c r="M7665" s="19" t="s">
        <v>15954</v>
      </c>
      <c r="N7665" s="28" t="s">
        <v>15953</v>
      </c>
    </row>
    <row r="7666" spans="1:14" ht="30" x14ac:dyDescent="0.25">
      <c r="A7666" s="27" t="s">
        <v>6182</v>
      </c>
      <c r="B7666" s="19" t="s">
        <v>15943</v>
      </c>
      <c r="C7666" s="19" t="s">
        <v>15943</v>
      </c>
      <c r="D7666" s="38" t="s">
        <v>16220</v>
      </c>
      <c r="E7666" s="38" t="s">
        <v>7360</v>
      </c>
      <c r="F7666" s="41" t="s">
        <v>4151</v>
      </c>
      <c r="G7666" s="19" t="s">
        <v>949</v>
      </c>
      <c r="H7666" s="41">
        <v>2</v>
      </c>
      <c r="I7666" s="41">
        <v>3</v>
      </c>
      <c r="J7666" s="41">
        <v>10</v>
      </c>
      <c r="K7666" s="44">
        <v>1</v>
      </c>
      <c r="L7666" s="20">
        <v>380000</v>
      </c>
      <c r="M7666" s="19" t="s">
        <v>15954</v>
      </c>
      <c r="N7666" s="28" t="s">
        <v>15953</v>
      </c>
    </row>
    <row r="7667" spans="1:14" ht="30" x14ac:dyDescent="0.25">
      <c r="A7667" s="27" t="s">
        <v>6182</v>
      </c>
      <c r="B7667" s="19" t="s">
        <v>15943</v>
      </c>
      <c r="C7667" s="19" t="s">
        <v>15943</v>
      </c>
      <c r="D7667" s="38" t="s">
        <v>16220</v>
      </c>
      <c r="E7667" s="38" t="s">
        <v>7361</v>
      </c>
      <c r="F7667" s="41" t="s">
        <v>4151</v>
      </c>
      <c r="G7667" s="19" t="s">
        <v>949</v>
      </c>
      <c r="H7667" s="41">
        <v>2</v>
      </c>
      <c r="I7667" s="41">
        <v>3</v>
      </c>
      <c r="J7667" s="41">
        <v>10</v>
      </c>
      <c r="K7667" s="44">
        <v>1</v>
      </c>
      <c r="L7667" s="20">
        <v>380000</v>
      </c>
      <c r="M7667" s="19" t="s">
        <v>15954</v>
      </c>
      <c r="N7667" s="28" t="s">
        <v>15953</v>
      </c>
    </row>
    <row r="7668" spans="1:14" ht="30" x14ac:dyDescent="0.25">
      <c r="A7668" s="27" t="s">
        <v>6182</v>
      </c>
      <c r="B7668" s="19" t="s">
        <v>15943</v>
      </c>
      <c r="C7668" s="19" t="s">
        <v>15943</v>
      </c>
      <c r="D7668" s="38" t="s">
        <v>16220</v>
      </c>
      <c r="E7668" s="38" t="s">
        <v>7361</v>
      </c>
      <c r="F7668" s="41" t="s">
        <v>4151</v>
      </c>
      <c r="G7668" s="19" t="s">
        <v>949</v>
      </c>
      <c r="H7668" s="41">
        <v>2</v>
      </c>
      <c r="I7668" s="41">
        <v>3</v>
      </c>
      <c r="J7668" s="41">
        <v>10</v>
      </c>
      <c r="K7668" s="44">
        <v>1</v>
      </c>
      <c r="L7668" s="20">
        <v>380000</v>
      </c>
      <c r="M7668" s="19" t="s">
        <v>15954</v>
      </c>
      <c r="N7668" s="28" t="s">
        <v>15953</v>
      </c>
    </row>
    <row r="7669" spans="1:14" ht="30" x14ac:dyDescent="0.25">
      <c r="A7669" s="27" t="s">
        <v>6182</v>
      </c>
      <c r="B7669" s="19" t="s">
        <v>15943</v>
      </c>
      <c r="C7669" s="19" t="s">
        <v>15943</v>
      </c>
      <c r="D7669" s="38" t="s">
        <v>16220</v>
      </c>
      <c r="E7669" s="38" t="s">
        <v>7361</v>
      </c>
      <c r="F7669" s="41" t="s">
        <v>4151</v>
      </c>
      <c r="G7669" s="19" t="s">
        <v>949</v>
      </c>
      <c r="H7669" s="41">
        <v>2</v>
      </c>
      <c r="I7669" s="41">
        <v>3</v>
      </c>
      <c r="J7669" s="41">
        <v>10</v>
      </c>
      <c r="K7669" s="44">
        <v>1</v>
      </c>
      <c r="L7669" s="20">
        <v>380000</v>
      </c>
      <c r="M7669" s="19" t="s">
        <v>15954</v>
      </c>
      <c r="N7669" s="28" t="s">
        <v>15953</v>
      </c>
    </row>
    <row r="7670" spans="1:14" ht="30" x14ac:dyDescent="0.25">
      <c r="A7670" s="27" t="s">
        <v>6182</v>
      </c>
      <c r="B7670" s="19" t="s">
        <v>15943</v>
      </c>
      <c r="C7670" s="19" t="s">
        <v>15943</v>
      </c>
      <c r="D7670" s="38" t="s">
        <v>16220</v>
      </c>
      <c r="E7670" s="38" t="s">
        <v>7362</v>
      </c>
      <c r="F7670" s="41" t="s">
        <v>4151</v>
      </c>
      <c r="G7670" s="19" t="s">
        <v>949</v>
      </c>
      <c r="H7670" s="41">
        <v>2</v>
      </c>
      <c r="I7670" s="41">
        <v>3</v>
      </c>
      <c r="J7670" s="41">
        <v>10</v>
      </c>
      <c r="K7670" s="44">
        <v>1</v>
      </c>
      <c r="L7670" s="20">
        <v>70000</v>
      </c>
      <c r="M7670" s="19" t="s">
        <v>15954</v>
      </c>
      <c r="N7670" s="28" t="s">
        <v>15953</v>
      </c>
    </row>
    <row r="7671" spans="1:14" ht="30" x14ac:dyDescent="0.25">
      <c r="A7671" s="27" t="s">
        <v>6182</v>
      </c>
      <c r="B7671" s="19" t="s">
        <v>15943</v>
      </c>
      <c r="C7671" s="19" t="s">
        <v>15943</v>
      </c>
      <c r="D7671" s="38" t="s">
        <v>16220</v>
      </c>
      <c r="E7671" s="38" t="s">
        <v>7363</v>
      </c>
      <c r="F7671" s="41" t="s">
        <v>4151</v>
      </c>
      <c r="G7671" s="19" t="s">
        <v>949</v>
      </c>
      <c r="H7671" s="41">
        <v>2</v>
      </c>
      <c r="I7671" s="41">
        <v>3</v>
      </c>
      <c r="J7671" s="41">
        <v>10</v>
      </c>
      <c r="K7671" s="44">
        <v>1</v>
      </c>
      <c r="L7671" s="20">
        <v>420000</v>
      </c>
      <c r="M7671" s="19" t="s">
        <v>15954</v>
      </c>
      <c r="N7671" s="28" t="s">
        <v>15953</v>
      </c>
    </row>
    <row r="7672" spans="1:14" ht="30" x14ac:dyDescent="0.25">
      <c r="A7672" s="27" t="s">
        <v>6182</v>
      </c>
      <c r="B7672" s="19" t="s">
        <v>15943</v>
      </c>
      <c r="C7672" s="19" t="s">
        <v>15943</v>
      </c>
      <c r="D7672" s="38" t="s">
        <v>16220</v>
      </c>
      <c r="E7672" s="38" t="s">
        <v>7363</v>
      </c>
      <c r="F7672" s="41" t="s">
        <v>4151</v>
      </c>
      <c r="G7672" s="19" t="s">
        <v>949</v>
      </c>
      <c r="H7672" s="41">
        <v>2</v>
      </c>
      <c r="I7672" s="41">
        <v>3</v>
      </c>
      <c r="J7672" s="41">
        <v>10</v>
      </c>
      <c r="K7672" s="44">
        <v>1</v>
      </c>
      <c r="L7672" s="20">
        <v>490000</v>
      </c>
      <c r="M7672" s="19" t="s">
        <v>15954</v>
      </c>
      <c r="N7672" s="28" t="s">
        <v>15953</v>
      </c>
    </row>
    <row r="7673" spans="1:14" ht="30" x14ac:dyDescent="0.25">
      <c r="A7673" s="27" t="s">
        <v>6182</v>
      </c>
      <c r="B7673" s="19" t="s">
        <v>15943</v>
      </c>
      <c r="C7673" s="19" t="s">
        <v>15943</v>
      </c>
      <c r="D7673" s="38" t="s">
        <v>16220</v>
      </c>
      <c r="E7673" s="38" t="s">
        <v>7363</v>
      </c>
      <c r="F7673" s="41" t="s">
        <v>4151</v>
      </c>
      <c r="G7673" s="19" t="s">
        <v>949</v>
      </c>
      <c r="H7673" s="41">
        <v>2</v>
      </c>
      <c r="I7673" s="41">
        <v>3</v>
      </c>
      <c r="J7673" s="41">
        <v>10</v>
      </c>
      <c r="K7673" s="44">
        <v>1</v>
      </c>
      <c r="L7673" s="20">
        <v>490000</v>
      </c>
      <c r="M7673" s="19" t="s">
        <v>15954</v>
      </c>
      <c r="N7673" s="28" t="s">
        <v>15953</v>
      </c>
    </row>
    <row r="7674" spans="1:14" ht="30" x14ac:dyDescent="0.25">
      <c r="A7674" s="27" t="s">
        <v>6182</v>
      </c>
      <c r="B7674" s="19" t="s">
        <v>15943</v>
      </c>
      <c r="C7674" s="19" t="s">
        <v>15943</v>
      </c>
      <c r="D7674" s="38" t="s">
        <v>16220</v>
      </c>
      <c r="E7674" s="38" t="s">
        <v>7364</v>
      </c>
      <c r="F7674" s="41" t="s">
        <v>4151</v>
      </c>
      <c r="G7674" s="19" t="s">
        <v>949</v>
      </c>
      <c r="H7674" s="41">
        <v>2</v>
      </c>
      <c r="I7674" s="41">
        <v>3</v>
      </c>
      <c r="J7674" s="41">
        <v>10</v>
      </c>
      <c r="K7674" s="44">
        <v>1</v>
      </c>
      <c r="L7674" s="20">
        <v>140000</v>
      </c>
      <c r="M7674" s="19" t="s">
        <v>15954</v>
      </c>
      <c r="N7674" s="28" t="s">
        <v>15953</v>
      </c>
    </row>
    <row r="7675" spans="1:14" ht="30" x14ac:dyDescent="0.25">
      <c r="A7675" s="27" t="s">
        <v>6182</v>
      </c>
      <c r="B7675" s="19" t="s">
        <v>15943</v>
      </c>
      <c r="C7675" s="19" t="s">
        <v>15943</v>
      </c>
      <c r="D7675" s="38" t="s">
        <v>16220</v>
      </c>
      <c r="E7675" s="38" t="s">
        <v>7364</v>
      </c>
      <c r="F7675" s="41" t="s">
        <v>4151</v>
      </c>
      <c r="G7675" s="19" t="s">
        <v>949</v>
      </c>
      <c r="H7675" s="41">
        <v>2</v>
      </c>
      <c r="I7675" s="41">
        <v>3</v>
      </c>
      <c r="J7675" s="41">
        <v>10</v>
      </c>
      <c r="K7675" s="44">
        <v>1</v>
      </c>
      <c r="L7675" s="20">
        <v>140000</v>
      </c>
      <c r="M7675" s="19" t="s">
        <v>15954</v>
      </c>
      <c r="N7675" s="28" t="s">
        <v>15953</v>
      </c>
    </row>
    <row r="7676" spans="1:14" ht="30" x14ac:dyDescent="0.25">
      <c r="A7676" s="27" t="s">
        <v>6182</v>
      </c>
      <c r="B7676" s="19" t="s">
        <v>15943</v>
      </c>
      <c r="C7676" s="19" t="s">
        <v>15943</v>
      </c>
      <c r="D7676" s="38" t="s">
        <v>16220</v>
      </c>
      <c r="E7676" s="38" t="s">
        <v>7364</v>
      </c>
      <c r="F7676" s="41" t="s">
        <v>4151</v>
      </c>
      <c r="G7676" s="19" t="s">
        <v>949</v>
      </c>
      <c r="H7676" s="41">
        <v>2</v>
      </c>
      <c r="I7676" s="41">
        <v>3</v>
      </c>
      <c r="J7676" s="41">
        <v>10</v>
      </c>
      <c r="K7676" s="44">
        <v>1</v>
      </c>
      <c r="L7676" s="20">
        <v>140000</v>
      </c>
      <c r="M7676" s="19" t="s">
        <v>15954</v>
      </c>
      <c r="N7676" s="28" t="s">
        <v>15953</v>
      </c>
    </row>
    <row r="7677" spans="1:14" ht="30" x14ac:dyDescent="0.25">
      <c r="A7677" s="27" t="s">
        <v>6182</v>
      </c>
      <c r="B7677" s="19" t="s">
        <v>15943</v>
      </c>
      <c r="C7677" s="19" t="s">
        <v>15943</v>
      </c>
      <c r="D7677" s="38" t="s">
        <v>16220</v>
      </c>
      <c r="E7677" s="38" t="s">
        <v>7364</v>
      </c>
      <c r="F7677" s="41" t="s">
        <v>4151</v>
      </c>
      <c r="G7677" s="19" t="s">
        <v>949</v>
      </c>
      <c r="H7677" s="41">
        <v>2</v>
      </c>
      <c r="I7677" s="41">
        <v>3</v>
      </c>
      <c r="J7677" s="41">
        <v>10</v>
      </c>
      <c r="K7677" s="44">
        <v>1</v>
      </c>
      <c r="L7677" s="20">
        <v>140000</v>
      </c>
      <c r="M7677" s="19" t="s">
        <v>15954</v>
      </c>
      <c r="N7677" s="28" t="s">
        <v>15953</v>
      </c>
    </row>
    <row r="7678" spans="1:14" ht="45" x14ac:dyDescent="0.25">
      <c r="A7678" s="27" t="s">
        <v>6182</v>
      </c>
      <c r="B7678" s="19" t="s">
        <v>15943</v>
      </c>
      <c r="C7678" s="19" t="s">
        <v>15943</v>
      </c>
      <c r="D7678" s="38" t="s">
        <v>16220</v>
      </c>
      <c r="E7678" s="38" t="s">
        <v>7365</v>
      </c>
      <c r="F7678" s="41" t="s">
        <v>4151</v>
      </c>
      <c r="G7678" s="19" t="s">
        <v>949</v>
      </c>
      <c r="H7678" s="41">
        <v>2</v>
      </c>
      <c r="I7678" s="41">
        <v>3</v>
      </c>
      <c r="J7678" s="41">
        <v>10</v>
      </c>
      <c r="K7678" s="44">
        <v>1</v>
      </c>
      <c r="L7678" s="20">
        <v>140000</v>
      </c>
      <c r="M7678" s="19" t="s">
        <v>15954</v>
      </c>
      <c r="N7678" s="28" t="s">
        <v>15953</v>
      </c>
    </row>
    <row r="7679" spans="1:14" ht="30" x14ac:dyDescent="0.25">
      <c r="A7679" s="27" t="s">
        <v>6182</v>
      </c>
      <c r="B7679" s="19" t="s">
        <v>15943</v>
      </c>
      <c r="C7679" s="19" t="s">
        <v>15943</v>
      </c>
      <c r="D7679" s="38" t="s">
        <v>16220</v>
      </c>
      <c r="E7679" s="38" t="s">
        <v>7366</v>
      </c>
      <c r="F7679" s="41" t="s">
        <v>4151</v>
      </c>
      <c r="G7679" s="19" t="s">
        <v>949</v>
      </c>
      <c r="H7679" s="41">
        <v>2</v>
      </c>
      <c r="I7679" s="41">
        <v>3</v>
      </c>
      <c r="J7679" s="41">
        <v>10</v>
      </c>
      <c r="K7679" s="44">
        <v>1</v>
      </c>
      <c r="L7679" s="20">
        <v>70000</v>
      </c>
      <c r="M7679" s="19" t="s">
        <v>15954</v>
      </c>
      <c r="N7679" s="28" t="s">
        <v>15953</v>
      </c>
    </row>
    <row r="7680" spans="1:14" ht="30" x14ac:dyDescent="0.25">
      <c r="A7680" s="27" t="s">
        <v>6182</v>
      </c>
      <c r="B7680" s="19" t="s">
        <v>15943</v>
      </c>
      <c r="C7680" s="19" t="s">
        <v>15943</v>
      </c>
      <c r="D7680" s="38" t="s">
        <v>16220</v>
      </c>
      <c r="E7680" s="38" t="s">
        <v>7367</v>
      </c>
      <c r="F7680" s="41" t="s">
        <v>4151</v>
      </c>
      <c r="G7680" s="19" t="s">
        <v>949</v>
      </c>
      <c r="H7680" s="41">
        <v>2</v>
      </c>
      <c r="I7680" s="41">
        <v>3</v>
      </c>
      <c r="J7680" s="41">
        <v>10</v>
      </c>
      <c r="K7680" s="44">
        <v>1</v>
      </c>
      <c r="L7680" s="20">
        <v>70000</v>
      </c>
      <c r="M7680" s="19" t="s">
        <v>15954</v>
      </c>
      <c r="N7680" s="28" t="s">
        <v>15953</v>
      </c>
    </row>
    <row r="7681" spans="1:14" ht="30" x14ac:dyDescent="0.25">
      <c r="A7681" s="27" t="s">
        <v>6182</v>
      </c>
      <c r="B7681" s="19" t="s">
        <v>15943</v>
      </c>
      <c r="C7681" s="19" t="s">
        <v>15943</v>
      </c>
      <c r="D7681" s="38" t="s">
        <v>16220</v>
      </c>
      <c r="E7681" s="38" t="s">
        <v>7368</v>
      </c>
      <c r="F7681" s="41" t="s">
        <v>4151</v>
      </c>
      <c r="G7681" s="19" t="s">
        <v>949</v>
      </c>
      <c r="H7681" s="41">
        <v>2</v>
      </c>
      <c r="I7681" s="41">
        <v>3</v>
      </c>
      <c r="J7681" s="41">
        <v>10</v>
      </c>
      <c r="K7681" s="44">
        <v>1</v>
      </c>
      <c r="L7681" s="20">
        <v>140000</v>
      </c>
      <c r="M7681" s="19" t="s">
        <v>15954</v>
      </c>
      <c r="N7681" s="28" t="s">
        <v>15953</v>
      </c>
    </row>
    <row r="7682" spans="1:14" ht="30" x14ac:dyDescent="0.25">
      <c r="A7682" s="27" t="s">
        <v>6182</v>
      </c>
      <c r="B7682" s="19" t="s">
        <v>15943</v>
      </c>
      <c r="C7682" s="19" t="s">
        <v>15943</v>
      </c>
      <c r="D7682" s="38" t="s">
        <v>16220</v>
      </c>
      <c r="E7682" s="38" t="s">
        <v>7368</v>
      </c>
      <c r="F7682" s="41" t="s">
        <v>4151</v>
      </c>
      <c r="G7682" s="19" t="s">
        <v>949</v>
      </c>
      <c r="H7682" s="41">
        <v>2</v>
      </c>
      <c r="I7682" s="41">
        <v>3</v>
      </c>
      <c r="J7682" s="41">
        <v>10</v>
      </c>
      <c r="K7682" s="44">
        <v>1</v>
      </c>
      <c r="L7682" s="20">
        <v>140000</v>
      </c>
      <c r="M7682" s="19" t="s">
        <v>15954</v>
      </c>
      <c r="N7682" s="28" t="s">
        <v>15953</v>
      </c>
    </row>
    <row r="7683" spans="1:14" ht="30" x14ac:dyDescent="0.25">
      <c r="A7683" s="27" t="s">
        <v>6182</v>
      </c>
      <c r="B7683" s="19" t="s">
        <v>15943</v>
      </c>
      <c r="C7683" s="19" t="s">
        <v>15943</v>
      </c>
      <c r="D7683" s="38" t="s">
        <v>16220</v>
      </c>
      <c r="E7683" s="38" t="s">
        <v>7369</v>
      </c>
      <c r="F7683" s="41" t="s">
        <v>4151</v>
      </c>
      <c r="G7683" s="19" t="s">
        <v>949</v>
      </c>
      <c r="H7683" s="41">
        <v>2</v>
      </c>
      <c r="I7683" s="41">
        <v>3</v>
      </c>
      <c r="J7683" s="41">
        <v>10</v>
      </c>
      <c r="K7683" s="44">
        <v>1</v>
      </c>
      <c r="L7683" s="20">
        <v>140000</v>
      </c>
      <c r="M7683" s="19" t="s">
        <v>15954</v>
      </c>
      <c r="N7683" s="28" t="s">
        <v>15953</v>
      </c>
    </row>
    <row r="7684" spans="1:14" ht="30" x14ac:dyDescent="0.25">
      <c r="A7684" s="27" t="s">
        <v>6182</v>
      </c>
      <c r="B7684" s="19" t="s">
        <v>15943</v>
      </c>
      <c r="C7684" s="19" t="s">
        <v>15943</v>
      </c>
      <c r="D7684" s="38" t="s">
        <v>16220</v>
      </c>
      <c r="E7684" s="38" t="s">
        <v>7369</v>
      </c>
      <c r="F7684" s="41" t="s">
        <v>4151</v>
      </c>
      <c r="G7684" s="19" t="s">
        <v>949</v>
      </c>
      <c r="H7684" s="41">
        <v>2</v>
      </c>
      <c r="I7684" s="41">
        <v>3</v>
      </c>
      <c r="J7684" s="41">
        <v>10</v>
      </c>
      <c r="K7684" s="44">
        <v>1</v>
      </c>
      <c r="L7684" s="20">
        <v>140000</v>
      </c>
      <c r="M7684" s="19" t="s">
        <v>15954</v>
      </c>
      <c r="N7684" s="28" t="s">
        <v>15953</v>
      </c>
    </row>
    <row r="7685" spans="1:14" ht="30" x14ac:dyDescent="0.25">
      <c r="A7685" s="27" t="s">
        <v>6182</v>
      </c>
      <c r="B7685" s="19" t="s">
        <v>15943</v>
      </c>
      <c r="C7685" s="19" t="s">
        <v>15943</v>
      </c>
      <c r="D7685" s="38" t="s">
        <v>16220</v>
      </c>
      <c r="E7685" s="38" t="s">
        <v>7370</v>
      </c>
      <c r="F7685" s="41" t="s">
        <v>4151</v>
      </c>
      <c r="G7685" s="19" t="s">
        <v>949</v>
      </c>
      <c r="H7685" s="41">
        <v>2</v>
      </c>
      <c r="I7685" s="41">
        <v>3</v>
      </c>
      <c r="J7685" s="41">
        <v>10</v>
      </c>
      <c r="K7685" s="44">
        <v>1</v>
      </c>
      <c r="L7685" s="20">
        <v>70000</v>
      </c>
      <c r="M7685" s="19" t="s">
        <v>15954</v>
      </c>
      <c r="N7685" s="28" t="s">
        <v>15953</v>
      </c>
    </row>
    <row r="7686" spans="1:14" ht="30" x14ac:dyDescent="0.25">
      <c r="A7686" s="27" t="s">
        <v>6182</v>
      </c>
      <c r="B7686" s="19" t="s">
        <v>15943</v>
      </c>
      <c r="C7686" s="19" t="s">
        <v>15943</v>
      </c>
      <c r="D7686" s="38" t="s">
        <v>16220</v>
      </c>
      <c r="E7686" s="38" t="s">
        <v>7370</v>
      </c>
      <c r="F7686" s="41" t="s">
        <v>4151</v>
      </c>
      <c r="G7686" s="19" t="s">
        <v>949</v>
      </c>
      <c r="H7686" s="41">
        <v>2</v>
      </c>
      <c r="I7686" s="41">
        <v>3</v>
      </c>
      <c r="J7686" s="41">
        <v>10</v>
      </c>
      <c r="K7686" s="44">
        <v>1</v>
      </c>
      <c r="L7686" s="20">
        <v>70000</v>
      </c>
      <c r="M7686" s="19" t="s">
        <v>15954</v>
      </c>
      <c r="N7686" s="28" t="s">
        <v>15953</v>
      </c>
    </row>
    <row r="7687" spans="1:14" ht="30" x14ac:dyDescent="0.25">
      <c r="A7687" s="27" t="s">
        <v>6182</v>
      </c>
      <c r="B7687" s="19" t="s">
        <v>15943</v>
      </c>
      <c r="C7687" s="19" t="s">
        <v>15943</v>
      </c>
      <c r="D7687" s="38" t="s">
        <v>16220</v>
      </c>
      <c r="E7687" s="38" t="s">
        <v>7371</v>
      </c>
      <c r="F7687" s="41" t="s">
        <v>4151</v>
      </c>
      <c r="G7687" s="19" t="s">
        <v>949</v>
      </c>
      <c r="H7687" s="41">
        <v>2</v>
      </c>
      <c r="I7687" s="41">
        <v>3</v>
      </c>
      <c r="J7687" s="41">
        <v>10</v>
      </c>
      <c r="K7687" s="44">
        <v>1</v>
      </c>
      <c r="L7687" s="20">
        <v>140000</v>
      </c>
      <c r="M7687" s="19" t="s">
        <v>15954</v>
      </c>
      <c r="N7687" s="28" t="s">
        <v>15953</v>
      </c>
    </row>
    <row r="7688" spans="1:14" ht="30" x14ac:dyDescent="0.25">
      <c r="A7688" s="27" t="s">
        <v>6182</v>
      </c>
      <c r="B7688" s="19" t="s">
        <v>15943</v>
      </c>
      <c r="C7688" s="19" t="s">
        <v>15943</v>
      </c>
      <c r="D7688" s="38" t="s">
        <v>16220</v>
      </c>
      <c r="E7688" s="38" t="s">
        <v>7371</v>
      </c>
      <c r="F7688" s="41" t="s">
        <v>4151</v>
      </c>
      <c r="G7688" s="19" t="s">
        <v>949</v>
      </c>
      <c r="H7688" s="41">
        <v>2</v>
      </c>
      <c r="I7688" s="41">
        <v>3</v>
      </c>
      <c r="J7688" s="41">
        <v>10</v>
      </c>
      <c r="K7688" s="44">
        <v>1</v>
      </c>
      <c r="L7688" s="20">
        <v>140000</v>
      </c>
      <c r="M7688" s="19" t="s">
        <v>15954</v>
      </c>
      <c r="N7688" s="28" t="s">
        <v>15953</v>
      </c>
    </row>
    <row r="7689" spans="1:14" ht="30" x14ac:dyDescent="0.25">
      <c r="A7689" s="27" t="s">
        <v>6182</v>
      </c>
      <c r="B7689" s="19" t="s">
        <v>15943</v>
      </c>
      <c r="C7689" s="19" t="s">
        <v>15943</v>
      </c>
      <c r="D7689" s="38" t="s">
        <v>16220</v>
      </c>
      <c r="E7689" s="38" t="s">
        <v>16423</v>
      </c>
      <c r="F7689" s="41" t="s">
        <v>4151</v>
      </c>
      <c r="G7689" s="19" t="s">
        <v>949</v>
      </c>
      <c r="H7689" s="41">
        <v>2</v>
      </c>
      <c r="I7689" s="41">
        <v>3</v>
      </c>
      <c r="J7689" s="41">
        <v>10</v>
      </c>
      <c r="K7689" s="44">
        <v>1</v>
      </c>
      <c r="L7689" s="20">
        <v>35000</v>
      </c>
      <c r="M7689" s="19" t="s">
        <v>15954</v>
      </c>
      <c r="N7689" s="28" t="s">
        <v>15953</v>
      </c>
    </row>
    <row r="7690" spans="1:14" ht="30" x14ac:dyDescent="0.25">
      <c r="A7690" s="27" t="s">
        <v>6182</v>
      </c>
      <c r="B7690" s="19" t="s">
        <v>15943</v>
      </c>
      <c r="C7690" s="19" t="s">
        <v>15943</v>
      </c>
      <c r="D7690" s="38" t="s">
        <v>16220</v>
      </c>
      <c r="E7690" s="38" t="s">
        <v>7372</v>
      </c>
      <c r="F7690" s="41" t="s">
        <v>4151</v>
      </c>
      <c r="G7690" s="19" t="s">
        <v>949</v>
      </c>
      <c r="H7690" s="41">
        <v>2</v>
      </c>
      <c r="I7690" s="41">
        <v>3</v>
      </c>
      <c r="J7690" s="41">
        <v>10</v>
      </c>
      <c r="K7690" s="44">
        <v>1</v>
      </c>
      <c r="L7690" s="20">
        <v>210000</v>
      </c>
      <c r="M7690" s="19" t="s">
        <v>15954</v>
      </c>
      <c r="N7690" s="28" t="s">
        <v>15953</v>
      </c>
    </row>
    <row r="7691" spans="1:14" ht="30" x14ac:dyDescent="0.25">
      <c r="A7691" s="27" t="s">
        <v>6182</v>
      </c>
      <c r="B7691" s="19" t="s">
        <v>15943</v>
      </c>
      <c r="C7691" s="19" t="s">
        <v>15943</v>
      </c>
      <c r="D7691" s="38" t="s">
        <v>16220</v>
      </c>
      <c r="E7691" s="38" t="s">
        <v>7373</v>
      </c>
      <c r="F7691" s="41" t="s">
        <v>4151</v>
      </c>
      <c r="G7691" s="19" t="s">
        <v>949</v>
      </c>
      <c r="H7691" s="41">
        <v>2</v>
      </c>
      <c r="I7691" s="41">
        <v>3</v>
      </c>
      <c r="J7691" s="41">
        <v>10</v>
      </c>
      <c r="K7691" s="44">
        <v>1</v>
      </c>
      <c r="L7691" s="20">
        <v>980000</v>
      </c>
      <c r="M7691" s="19" t="s">
        <v>15954</v>
      </c>
      <c r="N7691" s="28" t="s">
        <v>15953</v>
      </c>
    </row>
    <row r="7692" spans="1:14" ht="30" x14ac:dyDescent="0.25">
      <c r="A7692" s="27" t="s">
        <v>6182</v>
      </c>
      <c r="B7692" s="19" t="s">
        <v>15943</v>
      </c>
      <c r="C7692" s="19" t="s">
        <v>15943</v>
      </c>
      <c r="D7692" s="38" t="s">
        <v>16220</v>
      </c>
      <c r="E7692" s="38" t="s">
        <v>7374</v>
      </c>
      <c r="F7692" s="41" t="s">
        <v>4151</v>
      </c>
      <c r="G7692" s="19" t="s">
        <v>949</v>
      </c>
      <c r="H7692" s="41">
        <v>2</v>
      </c>
      <c r="I7692" s="41">
        <v>3</v>
      </c>
      <c r="J7692" s="41">
        <v>10</v>
      </c>
      <c r="K7692" s="44">
        <v>1</v>
      </c>
      <c r="L7692" s="20">
        <v>70000</v>
      </c>
      <c r="M7692" s="19" t="s">
        <v>15954</v>
      </c>
      <c r="N7692" s="28" t="s">
        <v>15953</v>
      </c>
    </row>
    <row r="7693" spans="1:14" ht="30" x14ac:dyDescent="0.25">
      <c r="A7693" s="27" t="s">
        <v>6182</v>
      </c>
      <c r="B7693" s="19" t="s">
        <v>15943</v>
      </c>
      <c r="C7693" s="19" t="s">
        <v>15943</v>
      </c>
      <c r="D7693" s="38" t="s">
        <v>16220</v>
      </c>
      <c r="E7693" s="38" t="s">
        <v>7374</v>
      </c>
      <c r="F7693" s="41" t="s">
        <v>4151</v>
      </c>
      <c r="G7693" s="19" t="s">
        <v>949</v>
      </c>
      <c r="H7693" s="41">
        <v>2</v>
      </c>
      <c r="I7693" s="41">
        <v>3</v>
      </c>
      <c r="J7693" s="41">
        <v>10</v>
      </c>
      <c r="K7693" s="44">
        <v>1</v>
      </c>
      <c r="L7693" s="20">
        <v>70000</v>
      </c>
      <c r="M7693" s="19" t="s">
        <v>15954</v>
      </c>
      <c r="N7693" s="28" t="s">
        <v>15953</v>
      </c>
    </row>
    <row r="7694" spans="1:14" ht="30" x14ac:dyDescent="0.25">
      <c r="A7694" s="27" t="s">
        <v>6182</v>
      </c>
      <c r="B7694" s="19" t="s">
        <v>15943</v>
      </c>
      <c r="C7694" s="19" t="s">
        <v>15943</v>
      </c>
      <c r="D7694" s="38" t="s">
        <v>16220</v>
      </c>
      <c r="E7694" s="38" t="s">
        <v>7375</v>
      </c>
      <c r="F7694" s="41" t="s">
        <v>4151</v>
      </c>
      <c r="G7694" s="19" t="s">
        <v>949</v>
      </c>
      <c r="H7694" s="41">
        <v>2</v>
      </c>
      <c r="I7694" s="41">
        <v>3</v>
      </c>
      <c r="J7694" s="41">
        <v>10</v>
      </c>
      <c r="K7694" s="44">
        <v>1</v>
      </c>
      <c r="L7694" s="20">
        <v>1050000</v>
      </c>
      <c r="M7694" s="19" t="s">
        <v>15954</v>
      </c>
      <c r="N7694" s="28" t="s">
        <v>15953</v>
      </c>
    </row>
    <row r="7695" spans="1:14" ht="30" x14ac:dyDescent="0.25">
      <c r="A7695" s="27" t="s">
        <v>6182</v>
      </c>
      <c r="B7695" s="19" t="s">
        <v>15943</v>
      </c>
      <c r="C7695" s="19" t="s">
        <v>15943</v>
      </c>
      <c r="D7695" s="38" t="s">
        <v>16220</v>
      </c>
      <c r="E7695" s="38" t="s">
        <v>7375</v>
      </c>
      <c r="F7695" s="41" t="s">
        <v>4151</v>
      </c>
      <c r="G7695" s="19" t="s">
        <v>949</v>
      </c>
      <c r="H7695" s="41">
        <v>2</v>
      </c>
      <c r="I7695" s="41">
        <v>3</v>
      </c>
      <c r="J7695" s="41">
        <v>10</v>
      </c>
      <c r="K7695" s="44">
        <v>1</v>
      </c>
      <c r="L7695" s="20">
        <v>1050000</v>
      </c>
      <c r="M7695" s="19" t="s">
        <v>15954</v>
      </c>
      <c r="N7695" s="28" t="s">
        <v>15953</v>
      </c>
    </row>
    <row r="7696" spans="1:14" ht="45" x14ac:dyDescent="0.25">
      <c r="A7696" s="27" t="s">
        <v>6182</v>
      </c>
      <c r="B7696" s="19" t="s">
        <v>15943</v>
      </c>
      <c r="C7696" s="19" t="s">
        <v>15943</v>
      </c>
      <c r="D7696" s="38" t="s">
        <v>16220</v>
      </c>
      <c r="E7696" s="38" t="s">
        <v>7376</v>
      </c>
      <c r="F7696" s="41" t="s">
        <v>4151</v>
      </c>
      <c r="G7696" s="19" t="s">
        <v>949</v>
      </c>
      <c r="H7696" s="41">
        <v>2</v>
      </c>
      <c r="I7696" s="41">
        <v>3</v>
      </c>
      <c r="J7696" s="41">
        <v>10</v>
      </c>
      <c r="K7696" s="44">
        <v>1</v>
      </c>
      <c r="L7696" s="20">
        <v>1050000</v>
      </c>
      <c r="M7696" s="19" t="s">
        <v>15954</v>
      </c>
      <c r="N7696" s="28" t="s">
        <v>15953</v>
      </c>
    </row>
    <row r="7697" spans="1:14" ht="30" x14ac:dyDescent="0.25">
      <c r="A7697" s="27" t="s">
        <v>6182</v>
      </c>
      <c r="B7697" s="19" t="s">
        <v>15943</v>
      </c>
      <c r="C7697" s="19" t="s">
        <v>15943</v>
      </c>
      <c r="D7697" s="38" t="s">
        <v>16220</v>
      </c>
      <c r="E7697" s="38" t="s">
        <v>7377</v>
      </c>
      <c r="F7697" s="41" t="s">
        <v>4151</v>
      </c>
      <c r="G7697" s="19" t="s">
        <v>949</v>
      </c>
      <c r="H7697" s="41">
        <v>2</v>
      </c>
      <c r="I7697" s="41">
        <v>3</v>
      </c>
      <c r="J7697" s="41">
        <v>10</v>
      </c>
      <c r="K7697" s="44">
        <v>1</v>
      </c>
      <c r="L7697" s="20">
        <v>140000</v>
      </c>
      <c r="M7697" s="19" t="s">
        <v>15954</v>
      </c>
      <c r="N7697" s="28" t="s">
        <v>15953</v>
      </c>
    </row>
    <row r="7698" spans="1:14" ht="30" x14ac:dyDescent="0.25">
      <c r="A7698" s="27" t="s">
        <v>6182</v>
      </c>
      <c r="B7698" s="19" t="s">
        <v>15943</v>
      </c>
      <c r="C7698" s="19" t="s">
        <v>15943</v>
      </c>
      <c r="D7698" s="38" t="s">
        <v>16220</v>
      </c>
      <c r="E7698" s="38" t="s">
        <v>7377</v>
      </c>
      <c r="F7698" s="41" t="s">
        <v>4151</v>
      </c>
      <c r="G7698" s="19" t="s">
        <v>949</v>
      </c>
      <c r="H7698" s="41">
        <v>2</v>
      </c>
      <c r="I7698" s="41">
        <v>3</v>
      </c>
      <c r="J7698" s="41">
        <v>10</v>
      </c>
      <c r="K7698" s="44">
        <v>1</v>
      </c>
      <c r="L7698" s="20">
        <v>140000</v>
      </c>
      <c r="M7698" s="19" t="s">
        <v>15954</v>
      </c>
      <c r="N7698" s="28" t="s">
        <v>15953</v>
      </c>
    </row>
    <row r="7699" spans="1:14" ht="30" x14ac:dyDescent="0.25">
      <c r="A7699" s="27" t="s">
        <v>6182</v>
      </c>
      <c r="B7699" s="19" t="s">
        <v>15943</v>
      </c>
      <c r="C7699" s="19" t="s">
        <v>15943</v>
      </c>
      <c r="D7699" s="38" t="s">
        <v>16220</v>
      </c>
      <c r="E7699" s="38" t="s">
        <v>7378</v>
      </c>
      <c r="F7699" s="41" t="s">
        <v>4151</v>
      </c>
      <c r="G7699" s="19" t="s">
        <v>949</v>
      </c>
      <c r="H7699" s="41">
        <v>2</v>
      </c>
      <c r="I7699" s="41">
        <v>3</v>
      </c>
      <c r="J7699" s="41">
        <v>10</v>
      </c>
      <c r="K7699" s="44">
        <v>1</v>
      </c>
      <c r="L7699" s="20">
        <v>280000</v>
      </c>
      <c r="M7699" s="19" t="s">
        <v>15954</v>
      </c>
      <c r="N7699" s="28" t="s">
        <v>15953</v>
      </c>
    </row>
    <row r="7700" spans="1:14" ht="30" x14ac:dyDescent="0.25">
      <c r="A7700" s="27" t="s">
        <v>6182</v>
      </c>
      <c r="B7700" s="19" t="s">
        <v>15943</v>
      </c>
      <c r="C7700" s="19" t="s">
        <v>15943</v>
      </c>
      <c r="D7700" s="38" t="s">
        <v>16220</v>
      </c>
      <c r="E7700" s="38" t="s">
        <v>7378</v>
      </c>
      <c r="F7700" s="41" t="s">
        <v>4151</v>
      </c>
      <c r="G7700" s="19" t="s">
        <v>949</v>
      </c>
      <c r="H7700" s="41">
        <v>2</v>
      </c>
      <c r="I7700" s="41">
        <v>3</v>
      </c>
      <c r="J7700" s="41">
        <v>10</v>
      </c>
      <c r="K7700" s="44">
        <v>1</v>
      </c>
      <c r="L7700" s="20">
        <v>280000</v>
      </c>
      <c r="M7700" s="19" t="s">
        <v>15954</v>
      </c>
      <c r="N7700" s="28" t="s">
        <v>15953</v>
      </c>
    </row>
    <row r="7701" spans="1:14" ht="30" x14ac:dyDescent="0.25">
      <c r="A7701" s="27" t="s">
        <v>6182</v>
      </c>
      <c r="B7701" s="19" t="s">
        <v>15943</v>
      </c>
      <c r="C7701" s="19" t="s">
        <v>15943</v>
      </c>
      <c r="D7701" s="38" t="s">
        <v>16220</v>
      </c>
      <c r="E7701" s="38" t="s">
        <v>7378</v>
      </c>
      <c r="F7701" s="41" t="s">
        <v>4151</v>
      </c>
      <c r="G7701" s="19" t="s">
        <v>949</v>
      </c>
      <c r="H7701" s="41">
        <v>2</v>
      </c>
      <c r="I7701" s="41">
        <v>3</v>
      </c>
      <c r="J7701" s="41">
        <v>10</v>
      </c>
      <c r="K7701" s="44">
        <v>1</v>
      </c>
      <c r="L7701" s="20">
        <v>280000</v>
      </c>
      <c r="M7701" s="19" t="s">
        <v>15954</v>
      </c>
      <c r="N7701" s="28" t="s">
        <v>15953</v>
      </c>
    </row>
    <row r="7702" spans="1:14" ht="30" x14ac:dyDescent="0.25">
      <c r="A7702" s="27" t="s">
        <v>6182</v>
      </c>
      <c r="B7702" s="19" t="s">
        <v>15943</v>
      </c>
      <c r="C7702" s="19" t="s">
        <v>15943</v>
      </c>
      <c r="D7702" s="38" t="s">
        <v>16220</v>
      </c>
      <c r="E7702" s="38" t="s">
        <v>7378</v>
      </c>
      <c r="F7702" s="41" t="s">
        <v>4151</v>
      </c>
      <c r="G7702" s="19" t="s">
        <v>949</v>
      </c>
      <c r="H7702" s="41">
        <v>2</v>
      </c>
      <c r="I7702" s="41">
        <v>3</v>
      </c>
      <c r="J7702" s="41">
        <v>10</v>
      </c>
      <c r="K7702" s="44">
        <v>1</v>
      </c>
      <c r="L7702" s="20">
        <v>280000</v>
      </c>
      <c r="M7702" s="19" t="s">
        <v>15954</v>
      </c>
      <c r="N7702" s="28" t="s">
        <v>15953</v>
      </c>
    </row>
    <row r="7703" spans="1:14" ht="30" x14ac:dyDescent="0.25">
      <c r="A7703" s="27" t="s">
        <v>6182</v>
      </c>
      <c r="B7703" s="19" t="s">
        <v>15943</v>
      </c>
      <c r="C7703" s="19" t="s">
        <v>15943</v>
      </c>
      <c r="D7703" s="38" t="s">
        <v>16220</v>
      </c>
      <c r="E7703" s="38" t="s">
        <v>7378</v>
      </c>
      <c r="F7703" s="41" t="s">
        <v>4151</v>
      </c>
      <c r="G7703" s="19" t="s">
        <v>949</v>
      </c>
      <c r="H7703" s="41">
        <v>2</v>
      </c>
      <c r="I7703" s="41">
        <v>3</v>
      </c>
      <c r="J7703" s="41">
        <v>10</v>
      </c>
      <c r="K7703" s="44">
        <v>1</v>
      </c>
      <c r="L7703" s="20">
        <v>280000</v>
      </c>
      <c r="M7703" s="19" t="s">
        <v>15954</v>
      </c>
      <c r="N7703" s="28" t="s">
        <v>15953</v>
      </c>
    </row>
    <row r="7704" spans="1:14" ht="30" x14ac:dyDescent="0.25">
      <c r="A7704" s="27" t="s">
        <v>6182</v>
      </c>
      <c r="B7704" s="19" t="s">
        <v>15943</v>
      </c>
      <c r="C7704" s="19" t="s">
        <v>15943</v>
      </c>
      <c r="D7704" s="38" t="s">
        <v>16220</v>
      </c>
      <c r="E7704" s="38" t="s">
        <v>7378</v>
      </c>
      <c r="F7704" s="41" t="s">
        <v>4151</v>
      </c>
      <c r="G7704" s="19" t="s">
        <v>949</v>
      </c>
      <c r="H7704" s="41">
        <v>2</v>
      </c>
      <c r="I7704" s="41">
        <v>3</v>
      </c>
      <c r="J7704" s="41">
        <v>10</v>
      </c>
      <c r="K7704" s="44">
        <v>1</v>
      </c>
      <c r="L7704" s="20">
        <v>280000</v>
      </c>
      <c r="M7704" s="19" t="s">
        <v>15954</v>
      </c>
      <c r="N7704" s="28" t="s">
        <v>15953</v>
      </c>
    </row>
    <row r="7705" spans="1:14" ht="30" x14ac:dyDescent="0.25">
      <c r="A7705" s="27" t="s">
        <v>6182</v>
      </c>
      <c r="B7705" s="19" t="s">
        <v>15943</v>
      </c>
      <c r="C7705" s="19" t="s">
        <v>15943</v>
      </c>
      <c r="D7705" s="38" t="s">
        <v>16220</v>
      </c>
      <c r="E7705" s="38" t="s">
        <v>7379</v>
      </c>
      <c r="F7705" s="41" t="s">
        <v>4151</v>
      </c>
      <c r="G7705" s="19" t="s">
        <v>949</v>
      </c>
      <c r="H7705" s="41">
        <v>2</v>
      </c>
      <c r="I7705" s="41">
        <v>3</v>
      </c>
      <c r="J7705" s="41">
        <v>10</v>
      </c>
      <c r="K7705" s="44">
        <v>1</v>
      </c>
      <c r="L7705" s="20">
        <v>980000</v>
      </c>
      <c r="M7705" s="19" t="s">
        <v>15954</v>
      </c>
      <c r="N7705" s="28" t="s">
        <v>15953</v>
      </c>
    </row>
    <row r="7706" spans="1:14" ht="30" x14ac:dyDescent="0.25">
      <c r="A7706" s="27" t="s">
        <v>6182</v>
      </c>
      <c r="B7706" s="19" t="s">
        <v>15943</v>
      </c>
      <c r="C7706" s="19" t="s">
        <v>15943</v>
      </c>
      <c r="D7706" s="38" t="s">
        <v>16220</v>
      </c>
      <c r="E7706" s="38" t="s">
        <v>7379</v>
      </c>
      <c r="F7706" s="41" t="s">
        <v>4151</v>
      </c>
      <c r="G7706" s="19" t="s">
        <v>949</v>
      </c>
      <c r="H7706" s="41">
        <v>2</v>
      </c>
      <c r="I7706" s="41">
        <v>3</v>
      </c>
      <c r="J7706" s="41">
        <v>10</v>
      </c>
      <c r="K7706" s="44">
        <v>1</v>
      </c>
      <c r="L7706" s="20">
        <v>980000</v>
      </c>
      <c r="M7706" s="19" t="s">
        <v>15954</v>
      </c>
      <c r="N7706" s="28" t="s">
        <v>15953</v>
      </c>
    </row>
    <row r="7707" spans="1:14" ht="30" x14ac:dyDescent="0.25">
      <c r="A7707" s="27" t="s">
        <v>6182</v>
      </c>
      <c r="B7707" s="19" t="s">
        <v>15943</v>
      </c>
      <c r="C7707" s="19" t="s">
        <v>15943</v>
      </c>
      <c r="D7707" s="38" t="s">
        <v>16220</v>
      </c>
      <c r="E7707" s="38" t="s">
        <v>7379</v>
      </c>
      <c r="F7707" s="41" t="s">
        <v>4151</v>
      </c>
      <c r="G7707" s="19" t="s">
        <v>949</v>
      </c>
      <c r="H7707" s="41">
        <v>2</v>
      </c>
      <c r="I7707" s="41">
        <v>3</v>
      </c>
      <c r="J7707" s="41">
        <v>10</v>
      </c>
      <c r="K7707" s="44">
        <v>1</v>
      </c>
      <c r="L7707" s="20">
        <v>980000</v>
      </c>
      <c r="M7707" s="19" t="s">
        <v>15954</v>
      </c>
      <c r="N7707" s="28" t="s">
        <v>15953</v>
      </c>
    </row>
    <row r="7708" spans="1:14" ht="30" x14ac:dyDescent="0.25">
      <c r="A7708" s="27" t="s">
        <v>6182</v>
      </c>
      <c r="B7708" s="19" t="s">
        <v>15943</v>
      </c>
      <c r="C7708" s="19" t="s">
        <v>15943</v>
      </c>
      <c r="D7708" s="38" t="s">
        <v>16220</v>
      </c>
      <c r="E7708" s="38" t="s">
        <v>7379</v>
      </c>
      <c r="F7708" s="41" t="s">
        <v>4151</v>
      </c>
      <c r="G7708" s="19" t="s">
        <v>949</v>
      </c>
      <c r="H7708" s="41">
        <v>2</v>
      </c>
      <c r="I7708" s="41">
        <v>3</v>
      </c>
      <c r="J7708" s="41">
        <v>10</v>
      </c>
      <c r="K7708" s="44">
        <v>1</v>
      </c>
      <c r="L7708" s="20">
        <v>980000</v>
      </c>
      <c r="M7708" s="19" t="s">
        <v>15954</v>
      </c>
      <c r="N7708" s="28" t="s">
        <v>15953</v>
      </c>
    </row>
    <row r="7709" spans="1:14" ht="30" x14ac:dyDescent="0.25">
      <c r="A7709" s="27" t="s">
        <v>6182</v>
      </c>
      <c r="B7709" s="19" t="s">
        <v>15943</v>
      </c>
      <c r="C7709" s="19" t="s">
        <v>15943</v>
      </c>
      <c r="D7709" s="38" t="s">
        <v>16220</v>
      </c>
      <c r="E7709" s="38" t="s">
        <v>7379</v>
      </c>
      <c r="F7709" s="41" t="s">
        <v>4151</v>
      </c>
      <c r="G7709" s="19" t="s">
        <v>949</v>
      </c>
      <c r="H7709" s="41">
        <v>2</v>
      </c>
      <c r="I7709" s="41">
        <v>3</v>
      </c>
      <c r="J7709" s="41">
        <v>10</v>
      </c>
      <c r="K7709" s="44">
        <v>1</v>
      </c>
      <c r="L7709" s="20">
        <v>980000</v>
      </c>
      <c r="M7709" s="19" t="s">
        <v>15954</v>
      </c>
      <c r="N7709" s="28" t="s">
        <v>15953</v>
      </c>
    </row>
    <row r="7710" spans="1:14" ht="45" x14ac:dyDescent="0.25">
      <c r="A7710" s="27" t="s">
        <v>6182</v>
      </c>
      <c r="B7710" s="19" t="s">
        <v>15943</v>
      </c>
      <c r="C7710" s="19" t="s">
        <v>15943</v>
      </c>
      <c r="D7710" s="38" t="s">
        <v>16220</v>
      </c>
      <c r="E7710" s="38" t="s">
        <v>7380</v>
      </c>
      <c r="F7710" s="41" t="s">
        <v>4151</v>
      </c>
      <c r="G7710" s="19" t="s">
        <v>949</v>
      </c>
      <c r="H7710" s="41">
        <v>2</v>
      </c>
      <c r="I7710" s="41">
        <v>3</v>
      </c>
      <c r="J7710" s="41">
        <v>10</v>
      </c>
      <c r="K7710" s="44">
        <v>1</v>
      </c>
      <c r="L7710" s="20">
        <v>280000</v>
      </c>
      <c r="M7710" s="19" t="s">
        <v>15954</v>
      </c>
      <c r="N7710" s="28" t="s">
        <v>15953</v>
      </c>
    </row>
    <row r="7711" spans="1:14" ht="45" x14ac:dyDescent="0.25">
      <c r="A7711" s="27" t="s">
        <v>6182</v>
      </c>
      <c r="B7711" s="19" t="s">
        <v>15943</v>
      </c>
      <c r="C7711" s="19" t="s">
        <v>15943</v>
      </c>
      <c r="D7711" s="38" t="s">
        <v>16220</v>
      </c>
      <c r="E7711" s="38" t="s">
        <v>7380</v>
      </c>
      <c r="F7711" s="41" t="s">
        <v>4151</v>
      </c>
      <c r="G7711" s="19" t="s">
        <v>949</v>
      </c>
      <c r="H7711" s="41">
        <v>2</v>
      </c>
      <c r="I7711" s="41">
        <v>3</v>
      </c>
      <c r="J7711" s="41">
        <v>10</v>
      </c>
      <c r="K7711" s="44">
        <v>1</v>
      </c>
      <c r="L7711" s="20">
        <v>280000</v>
      </c>
      <c r="M7711" s="19" t="s">
        <v>15954</v>
      </c>
      <c r="N7711" s="28" t="s">
        <v>15953</v>
      </c>
    </row>
    <row r="7712" spans="1:14" ht="30" x14ac:dyDescent="0.25">
      <c r="A7712" s="27" t="s">
        <v>6182</v>
      </c>
      <c r="B7712" s="19" t="s">
        <v>15943</v>
      </c>
      <c r="C7712" s="19" t="s">
        <v>15943</v>
      </c>
      <c r="D7712" s="38" t="s">
        <v>16220</v>
      </c>
      <c r="E7712" s="38" t="s">
        <v>7381</v>
      </c>
      <c r="F7712" s="41" t="s">
        <v>4151</v>
      </c>
      <c r="G7712" s="19" t="s">
        <v>949</v>
      </c>
      <c r="H7712" s="41">
        <v>2</v>
      </c>
      <c r="I7712" s="41">
        <v>3</v>
      </c>
      <c r="J7712" s="41">
        <v>10</v>
      </c>
      <c r="K7712" s="44">
        <v>1</v>
      </c>
      <c r="L7712" s="20">
        <v>140000</v>
      </c>
      <c r="M7712" s="19" t="s">
        <v>15954</v>
      </c>
      <c r="N7712" s="28" t="s">
        <v>15953</v>
      </c>
    </row>
    <row r="7713" spans="1:14" ht="30" x14ac:dyDescent="0.25">
      <c r="A7713" s="27" t="s">
        <v>6182</v>
      </c>
      <c r="B7713" s="19" t="s">
        <v>15943</v>
      </c>
      <c r="C7713" s="19" t="s">
        <v>15943</v>
      </c>
      <c r="D7713" s="38" t="s">
        <v>16220</v>
      </c>
      <c r="E7713" s="38" t="s">
        <v>7381</v>
      </c>
      <c r="F7713" s="41" t="s">
        <v>4151</v>
      </c>
      <c r="G7713" s="19" t="s">
        <v>949</v>
      </c>
      <c r="H7713" s="41">
        <v>2</v>
      </c>
      <c r="I7713" s="41">
        <v>3</v>
      </c>
      <c r="J7713" s="41">
        <v>10</v>
      </c>
      <c r="K7713" s="44">
        <v>1</v>
      </c>
      <c r="L7713" s="20">
        <v>140000</v>
      </c>
      <c r="M7713" s="19" t="s">
        <v>15954</v>
      </c>
      <c r="N7713" s="28" t="s">
        <v>15953</v>
      </c>
    </row>
    <row r="7714" spans="1:14" ht="30" x14ac:dyDescent="0.25">
      <c r="A7714" s="27" t="s">
        <v>6182</v>
      </c>
      <c r="B7714" s="19" t="s">
        <v>15943</v>
      </c>
      <c r="C7714" s="19" t="s">
        <v>15943</v>
      </c>
      <c r="D7714" s="38" t="s">
        <v>16220</v>
      </c>
      <c r="E7714" s="38" t="s">
        <v>7382</v>
      </c>
      <c r="F7714" s="41" t="s">
        <v>4151</v>
      </c>
      <c r="G7714" s="19" t="s">
        <v>949</v>
      </c>
      <c r="H7714" s="41">
        <v>2</v>
      </c>
      <c r="I7714" s="41">
        <v>3</v>
      </c>
      <c r="J7714" s="41">
        <v>10</v>
      </c>
      <c r="K7714" s="44">
        <v>1</v>
      </c>
      <c r="L7714" s="20">
        <v>140000</v>
      </c>
      <c r="M7714" s="19" t="s">
        <v>15954</v>
      </c>
      <c r="N7714" s="28" t="s">
        <v>15953</v>
      </c>
    </row>
    <row r="7715" spans="1:14" ht="30" x14ac:dyDescent="0.25">
      <c r="A7715" s="27" t="s">
        <v>6182</v>
      </c>
      <c r="B7715" s="19" t="s">
        <v>15943</v>
      </c>
      <c r="C7715" s="19" t="s">
        <v>15943</v>
      </c>
      <c r="D7715" s="38" t="s">
        <v>16220</v>
      </c>
      <c r="E7715" s="38" t="s">
        <v>7383</v>
      </c>
      <c r="F7715" s="41" t="s">
        <v>4151</v>
      </c>
      <c r="G7715" s="19" t="s">
        <v>949</v>
      </c>
      <c r="H7715" s="41">
        <v>2</v>
      </c>
      <c r="I7715" s="41">
        <v>3</v>
      </c>
      <c r="J7715" s="41">
        <v>10</v>
      </c>
      <c r="K7715" s="44">
        <v>1</v>
      </c>
      <c r="L7715" s="20">
        <v>770000</v>
      </c>
      <c r="M7715" s="19" t="s">
        <v>15954</v>
      </c>
      <c r="N7715" s="28" t="s">
        <v>15953</v>
      </c>
    </row>
    <row r="7716" spans="1:14" ht="30" x14ac:dyDescent="0.25">
      <c r="A7716" s="27" t="s">
        <v>6182</v>
      </c>
      <c r="B7716" s="19" t="s">
        <v>15943</v>
      </c>
      <c r="C7716" s="19" t="s">
        <v>15943</v>
      </c>
      <c r="D7716" s="38" t="s">
        <v>16220</v>
      </c>
      <c r="E7716" s="38" t="s">
        <v>7383</v>
      </c>
      <c r="F7716" s="41" t="s">
        <v>4151</v>
      </c>
      <c r="G7716" s="19" t="s">
        <v>949</v>
      </c>
      <c r="H7716" s="41">
        <v>2</v>
      </c>
      <c r="I7716" s="41">
        <v>3</v>
      </c>
      <c r="J7716" s="41">
        <v>10</v>
      </c>
      <c r="K7716" s="44">
        <v>1</v>
      </c>
      <c r="L7716" s="20">
        <v>770000</v>
      </c>
      <c r="M7716" s="19" t="s">
        <v>15954</v>
      </c>
      <c r="N7716" s="28" t="s">
        <v>15953</v>
      </c>
    </row>
    <row r="7717" spans="1:14" ht="30" x14ac:dyDescent="0.25">
      <c r="A7717" s="27" t="s">
        <v>6182</v>
      </c>
      <c r="B7717" s="19" t="s">
        <v>15943</v>
      </c>
      <c r="C7717" s="19" t="s">
        <v>15943</v>
      </c>
      <c r="D7717" s="38" t="s">
        <v>16220</v>
      </c>
      <c r="E7717" s="38" t="s">
        <v>7383</v>
      </c>
      <c r="F7717" s="41" t="s">
        <v>4151</v>
      </c>
      <c r="G7717" s="19" t="s">
        <v>949</v>
      </c>
      <c r="H7717" s="41">
        <v>2</v>
      </c>
      <c r="I7717" s="41">
        <v>3</v>
      </c>
      <c r="J7717" s="41">
        <v>10</v>
      </c>
      <c r="K7717" s="44">
        <v>1</v>
      </c>
      <c r="L7717" s="20">
        <v>770000</v>
      </c>
      <c r="M7717" s="19" t="s">
        <v>15954</v>
      </c>
      <c r="N7717" s="28" t="s">
        <v>15953</v>
      </c>
    </row>
    <row r="7718" spans="1:14" ht="30" x14ac:dyDescent="0.25">
      <c r="A7718" s="27" t="s">
        <v>6182</v>
      </c>
      <c r="B7718" s="19" t="s">
        <v>15943</v>
      </c>
      <c r="C7718" s="19" t="s">
        <v>15943</v>
      </c>
      <c r="D7718" s="38" t="s">
        <v>16220</v>
      </c>
      <c r="E7718" s="38" t="s">
        <v>7383</v>
      </c>
      <c r="F7718" s="41" t="s">
        <v>4151</v>
      </c>
      <c r="G7718" s="19" t="s">
        <v>949</v>
      </c>
      <c r="H7718" s="41">
        <v>2</v>
      </c>
      <c r="I7718" s="41">
        <v>3</v>
      </c>
      <c r="J7718" s="41">
        <v>10</v>
      </c>
      <c r="K7718" s="44">
        <v>1</v>
      </c>
      <c r="L7718" s="20">
        <v>770000</v>
      </c>
      <c r="M7718" s="19" t="s">
        <v>15954</v>
      </c>
      <c r="N7718" s="28" t="s">
        <v>15953</v>
      </c>
    </row>
    <row r="7719" spans="1:14" ht="30" x14ac:dyDescent="0.25">
      <c r="A7719" s="27" t="s">
        <v>6182</v>
      </c>
      <c r="B7719" s="19" t="s">
        <v>15943</v>
      </c>
      <c r="C7719" s="19" t="s">
        <v>15943</v>
      </c>
      <c r="D7719" s="38" t="s">
        <v>16220</v>
      </c>
      <c r="E7719" s="38" t="s">
        <v>7384</v>
      </c>
      <c r="F7719" s="41" t="s">
        <v>4151</v>
      </c>
      <c r="G7719" s="19" t="s">
        <v>949</v>
      </c>
      <c r="H7719" s="41">
        <v>2</v>
      </c>
      <c r="I7719" s="41">
        <v>3</v>
      </c>
      <c r="J7719" s="41">
        <v>10</v>
      </c>
      <c r="K7719" s="44">
        <v>1</v>
      </c>
      <c r="L7719" s="20">
        <v>70000</v>
      </c>
      <c r="M7719" s="19" t="s">
        <v>15954</v>
      </c>
      <c r="N7719" s="28" t="s">
        <v>15953</v>
      </c>
    </row>
    <row r="7720" spans="1:14" ht="30" x14ac:dyDescent="0.25">
      <c r="A7720" s="27" t="s">
        <v>6182</v>
      </c>
      <c r="B7720" s="19" t="s">
        <v>15943</v>
      </c>
      <c r="C7720" s="19" t="s">
        <v>15943</v>
      </c>
      <c r="D7720" s="38" t="s">
        <v>16220</v>
      </c>
      <c r="E7720" s="38" t="s">
        <v>7384</v>
      </c>
      <c r="F7720" s="41" t="s">
        <v>4151</v>
      </c>
      <c r="G7720" s="19" t="s">
        <v>949</v>
      </c>
      <c r="H7720" s="41">
        <v>2</v>
      </c>
      <c r="I7720" s="41">
        <v>3</v>
      </c>
      <c r="J7720" s="41">
        <v>10</v>
      </c>
      <c r="K7720" s="44">
        <v>1</v>
      </c>
      <c r="L7720" s="20">
        <v>70000</v>
      </c>
      <c r="M7720" s="19" t="s">
        <v>15954</v>
      </c>
      <c r="N7720" s="28" t="s">
        <v>15953</v>
      </c>
    </row>
    <row r="7721" spans="1:14" ht="30" x14ac:dyDescent="0.25">
      <c r="A7721" s="27" t="s">
        <v>6182</v>
      </c>
      <c r="B7721" s="19" t="s">
        <v>15943</v>
      </c>
      <c r="C7721" s="19" t="s">
        <v>15943</v>
      </c>
      <c r="D7721" s="38" t="s">
        <v>16220</v>
      </c>
      <c r="E7721" s="38" t="s">
        <v>7384</v>
      </c>
      <c r="F7721" s="41" t="s">
        <v>4151</v>
      </c>
      <c r="G7721" s="19" t="s">
        <v>949</v>
      </c>
      <c r="H7721" s="41">
        <v>2</v>
      </c>
      <c r="I7721" s="41">
        <v>3</v>
      </c>
      <c r="J7721" s="41">
        <v>10</v>
      </c>
      <c r="K7721" s="44">
        <v>1</v>
      </c>
      <c r="L7721" s="20">
        <v>70000</v>
      </c>
      <c r="M7721" s="19" t="s">
        <v>15954</v>
      </c>
      <c r="N7721" s="28" t="s">
        <v>15953</v>
      </c>
    </row>
    <row r="7722" spans="1:14" ht="30" x14ac:dyDescent="0.25">
      <c r="A7722" s="27" t="s">
        <v>6182</v>
      </c>
      <c r="B7722" s="19" t="s">
        <v>15943</v>
      </c>
      <c r="C7722" s="19" t="s">
        <v>15943</v>
      </c>
      <c r="D7722" s="38" t="s">
        <v>16220</v>
      </c>
      <c r="E7722" s="38" t="s">
        <v>7384</v>
      </c>
      <c r="F7722" s="41" t="s">
        <v>4151</v>
      </c>
      <c r="G7722" s="19" t="s">
        <v>949</v>
      </c>
      <c r="H7722" s="41">
        <v>2</v>
      </c>
      <c r="I7722" s="41">
        <v>3</v>
      </c>
      <c r="J7722" s="41">
        <v>10</v>
      </c>
      <c r="K7722" s="44">
        <v>1</v>
      </c>
      <c r="L7722" s="20">
        <v>70000</v>
      </c>
      <c r="M7722" s="19" t="s">
        <v>15954</v>
      </c>
      <c r="N7722" s="28" t="s">
        <v>15953</v>
      </c>
    </row>
    <row r="7723" spans="1:14" ht="30" x14ac:dyDescent="0.25">
      <c r="A7723" s="27" t="s">
        <v>6182</v>
      </c>
      <c r="B7723" s="19" t="s">
        <v>15943</v>
      </c>
      <c r="C7723" s="19" t="s">
        <v>15943</v>
      </c>
      <c r="D7723" s="38" t="s">
        <v>16220</v>
      </c>
      <c r="E7723" s="38" t="s">
        <v>7385</v>
      </c>
      <c r="F7723" s="41" t="s">
        <v>4151</v>
      </c>
      <c r="G7723" s="19" t="s">
        <v>949</v>
      </c>
      <c r="H7723" s="41">
        <v>2</v>
      </c>
      <c r="I7723" s="41">
        <v>3</v>
      </c>
      <c r="J7723" s="41">
        <v>10</v>
      </c>
      <c r="K7723" s="44">
        <v>1</v>
      </c>
      <c r="L7723" s="20">
        <v>700000</v>
      </c>
      <c r="M7723" s="19" t="s">
        <v>15954</v>
      </c>
      <c r="N7723" s="28" t="s">
        <v>15953</v>
      </c>
    </row>
    <row r="7724" spans="1:14" ht="30" x14ac:dyDescent="0.25">
      <c r="A7724" s="27" t="s">
        <v>6182</v>
      </c>
      <c r="B7724" s="19" t="s">
        <v>15943</v>
      </c>
      <c r="C7724" s="19" t="s">
        <v>15943</v>
      </c>
      <c r="D7724" s="38" t="s">
        <v>16220</v>
      </c>
      <c r="E7724" s="38" t="s">
        <v>7385</v>
      </c>
      <c r="F7724" s="41" t="s">
        <v>4151</v>
      </c>
      <c r="G7724" s="19" t="s">
        <v>949</v>
      </c>
      <c r="H7724" s="41">
        <v>2</v>
      </c>
      <c r="I7724" s="41">
        <v>3</v>
      </c>
      <c r="J7724" s="41">
        <v>10</v>
      </c>
      <c r="K7724" s="44">
        <v>1</v>
      </c>
      <c r="L7724" s="20">
        <v>700000</v>
      </c>
      <c r="M7724" s="19" t="s">
        <v>15954</v>
      </c>
      <c r="N7724" s="28" t="s">
        <v>15953</v>
      </c>
    </row>
    <row r="7725" spans="1:14" ht="30" x14ac:dyDescent="0.25">
      <c r="A7725" s="27" t="s">
        <v>6182</v>
      </c>
      <c r="B7725" s="19" t="s">
        <v>15943</v>
      </c>
      <c r="C7725" s="19" t="s">
        <v>15943</v>
      </c>
      <c r="D7725" s="38" t="s">
        <v>16220</v>
      </c>
      <c r="E7725" s="38" t="s">
        <v>7386</v>
      </c>
      <c r="F7725" s="41" t="s">
        <v>4151</v>
      </c>
      <c r="G7725" s="19" t="s">
        <v>949</v>
      </c>
      <c r="H7725" s="41">
        <v>2</v>
      </c>
      <c r="I7725" s="41">
        <v>3</v>
      </c>
      <c r="J7725" s="41">
        <v>10</v>
      </c>
      <c r="K7725" s="44">
        <v>1</v>
      </c>
      <c r="L7725" s="20">
        <v>35000</v>
      </c>
      <c r="M7725" s="19" t="s">
        <v>15954</v>
      </c>
      <c r="N7725" s="28" t="s">
        <v>15953</v>
      </c>
    </row>
    <row r="7726" spans="1:14" ht="30" x14ac:dyDescent="0.25">
      <c r="A7726" s="27" t="s">
        <v>6182</v>
      </c>
      <c r="B7726" s="19" t="s">
        <v>15943</v>
      </c>
      <c r="C7726" s="19" t="s">
        <v>15943</v>
      </c>
      <c r="D7726" s="38" t="s">
        <v>16220</v>
      </c>
      <c r="E7726" s="38" t="s">
        <v>7387</v>
      </c>
      <c r="F7726" s="41" t="s">
        <v>4151</v>
      </c>
      <c r="G7726" s="19" t="s">
        <v>949</v>
      </c>
      <c r="H7726" s="41">
        <v>2</v>
      </c>
      <c r="I7726" s="41">
        <v>3</v>
      </c>
      <c r="J7726" s="41">
        <v>10</v>
      </c>
      <c r="K7726" s="44">
        <v>1</v>
      </c>
      <c r="L7726" s="20">
        <v>140000</v>
      </c>
      <c r="M7726" s="19" t="s">
        <v>15954</v>
      </c>
      <c r="N7726" s="28" t="s">
        <v>15953</v>
      </c>
    </row>
    <row r="7727" spans="1:14" ht="30" x14ac:dyDescent="0.25">
      <c r="A7727" s="27" t="s">
        <v>6182</v>
      </c>
      <c r="B7727" s="19" t="s">
        <v>15943</v>
      </c>
      <c r="C7727" s="19" t="s">
        <v>15943</v>
      </c>
      <c r="D7727" s="38" t="s">
        <v>16220</v>
      </c>
      <c r="E7727" s="38" t="s">
        <v>7387</v>
      </c>
      <c r="F7727" s="41" t="s">
        <v>4151</v>
      </c>
      <c r="G7727" s="19" t="s">
        <v>949</v>
      </c>
      <c r="H7727" s="41">
        <v>2</v>
      </c>
      <c r="I7727" s="41">
        <v>3</v>
      </c>
      <c r="J7727" s="41">
        <v>10</v>
      </c>
      <c r="K7727" s="44">
        <v>1</v>
      </c>
      <c r="L7727" s="20">
        <v>140000</v>
      </c>
      <c r="M7727" s="19" t="s">
        <v>15954</v>
      </c>
      <c r="N7727" s="28" t="s">
        <v>15953</v>
      </c>
    </row>
    <row r="7728" spans="1:14" ht="30" x14ac:dyDescent="0.25">
      <c r="A7728" s="27" t="s">
        <v>6182</v>
      </c>
      <c r="B7728" s="19" t="s">
        <v>15943</v>
      </c>
      <c r="C7728" s="19" t="s">
        <v>15943</v>
      </c>
      <c r="D7728" s="38" t="s">
        <v>16220</v>
      </c>
      <c r="E7728" s="38" t="s">
        <v>7388</v>
      </c>
      <c r="F7728" s="41" t="s">
        <v>4151</v>
      </c>
      <c r="G7728" s="19" t="s">
        <v>949</v>
      </c>
      <c r="H7728" s="41">
        <v>2</v>
      </c>
      <c r="I7728" s="41">
        <v>3</v>
      </c>
      <c r="J7728" s="41">
        <v>10</v>
      </c>
      <c r="K7728" s="44">
        <v>1</v>
      </c>
      <c r="L7728" s="20">
        <v>1680000</v>
      </c>
      <c r="M7728" s="19" t="s">
        <v>15954</v>
      </c>
      <c r="N7728" s="28" t="s">
        <v>15953</v>
      </c>
    </row>
    <row r="7729" spans="1:14" ht="30" x14ac:dyDescent="0.25">
      <c r="A7729" s="27" t="s">
        <v>6182</v>
      </c>
      <c r="B7729" s="19" t="s">
        <v>15943</v>
      </c>
      <c r="C7729" s="19" t="s">
        <v>15943</v>
      </c>
      <c r="D7729" s="38" t="s">
        <v>16220</v>
      </c>
      <c r="E7729" s="38" t="s">
        <v>7388</v>
      </c>
      <c r="F7729" s="41" t="s">
        <v>4151</v>
      </c>
      <c r="G7729" s="19" t="s">
        <v>949</v>
      </c>
      <c r="H7729" s="41">
        <v>2</v>
      </c>
      <c r="I7729" s="41">
        <v>3</v>
      </c>
      <c r="J7729" s="41">
        <v>10</v>
      </c>
      <c r="K7729" s="44">
        <v>1</v>
      </c>
      <c r="L7729" s="20">
        <v>1680000</v>
      </c>
      <c r="M7729" s="19" t="s">
        <v>15954</v>
      </c>
      <c r="N7729" s="28" t="s">
        <v>15953</v>
      </c>
    </row>
    <row r="7730" spans="1:14" ht="30" x14ac:dyDescent="0.25">
      <c r="A7730" s="27" t="s">
        <v>6182</v>
      </c>
      <c r="B7730" s="19" t="s">
        <v>15943</v>
      </c>
      <c r="C7730" s="19" t="s">
        <v>15943</v>
      </c>
      <c r="D7730" s="38" t="s">
        <v>16220</v>
      </c>
      <c r="E7730" s="38" t="s">
        <v>7389</v>
      </c>
      <c r="F7730" s="41" t="s">
        <v>4151</v>
      </c>
      <c r="G7730" s="19" t="s">
        <v>949</v>
      </c>
      <c r="H7730" s="41">
        <v>2</v>
      </c>
      <c r="I7730" s="41">
        <v>3</v>
      </c>
      <c r="J7730" s="41">
        <v>10</v>
      </c>
      <c r="K7730" s="44">
        <v>1</v>
      </c>
      <c r="L7730" s="20">
        <v>1470000</v>
      </c>
      <c r="M7730" s="19" t="s">
        <v>15954</v>
      </c>
      <c r="N7730" s="28" t="s">
        <v>15953</v>
      </c>
    </row>
    <row r="7731" spans="1:14" ht="30" x14ac:dyDescent="0.25">
      <c r="A7731" s="27" t="s">
        <v>6182</v>
      </c>
      <c r="B7731" s="19" t="s">
        <v>15943</v>
      </c>
      <c r="C7731" s="19" t="s">
        <v>15943</v>
      </c>
      <c r="D7731" s="38" t="s">
        <v>16220</v>
      </c>
      <c r="E7731" s="38" t="s">
        <v>7389</v>
      </c>
      <c r="F7731" s="41" t="s">
        <v>4151</v>
      </c>
      <c r="G7731" s="19" t="s">
        <v>949</v>
      </c>
      <c r="H7731" s="41">
        <v>2</v>
      </c>
      <c r="I7731" s="41">
        <v>3</v>
      </c>
      <c r="J7731" s="41">
        <v>10</v>
      </c>
      <c r="K7731" s="44">
        <v>1</v>
      </c>
      <c r="L7731" s="20">
        <v>1470000</v>
      </c>
      <c r="M7731" s="19" t="s">
        <v>15954</v>
      </c>
      <c r="N7731" s="28" t="s">
        <v>15953</v>
      </c>
    </row>
    <row r="7732" spans="1:14" ht="30" x14ac:dyDescent="0.25">
      <c r="A7732" s="27" t="s">
        <v>6182</v>
      </c>
      <c r="B7732" s="19" t="s">
        <v>15943</v>
      </c>
      <c r="C7732" s="19" t="s">
        <v>15943</v>
      </c>
      <c r="D7732" s="38" t="s">
        <v>16220</v>
      </c>
      <c r="E7732" s="38" t="s">
        <v>16424</v>
      </c>
      <c r="F7732" s="41" t="s">
        <v>4151</v>
      </c>
      <c r="G7732" s="19" t="s">
        <v>949</v>
      </c>
      <c r="H7732" s="41">
        <v>2</v>
      </c>
      <c r="I7732" s="41">
        <v>3</v>
      </c>
      <c r="J7732" s="41">
        <v>10</v>
      </c>
      <c r="K7732" s="44">
        <v>1</v>
      </c>
      <c r="L7732" s="20">
        <v>280000</v>
      </c>
      <c r="M7732" s="19" t="s">
        <v>15954</v>
      </c>
      <c r="N7732" s="28" t="s">
        <v>15953</v>
      </c>
    </row>
    <row r="7733" spans="1:14" ht="30" x14ac:dyDescent="0.25">
      <c r="A7733" s="27" t="s">
        <v>6182</v>
      </c>
      <c r="B7733" s="19" t="s">
        <v>15943</v>
      </c>
      <c r="C7733" s="19" t="s">
        <v>15943</v>
      </c>
      <c r="D7733" s="38" t="s">
        <v>16220</v>
      </c>
      <c r="E7733" s="38" t="s">
        <v>16424</v>
      </c>
      <c r="F7733" s="41" t="s">
        <v>4151</v>
      </c>
      <c r="G7733" s="19" t="s">
        <v>949</v>
      </c>
      <c r="H7733" s="41">
        <v>2</v>
      </c>
      <c r="I7733" s="41">
        <v>3</v>
      </c>
      <c r="J7733" s="41">
        <v>10</v>
      </c>
      <c r="K7733" s="44">
        <v>1</v>
      </c>
      <c r="L7733" s="20">
        <v>280000</v>
      </c>
      <c r="M7733" s="19" t="s">
        <v>15954</v>
      </c>
      <c r="N7733" s="28" t="s">
        <v>15953</v>
      </c>
    </row>
    <row r="7734" spans="1:14" ht="30" x14ac:dyDescent="0.25">
      <c r="A7734" s="27" t="s">
        <v>6182</v>
      </c>
      <c r="B7734" s="19" t="s">
        <v>15943</v>
      </c>
      <c r="C7734" s="19" t="s">
        <v>15943</v>
      </c>
      <c r="D7734" s="38" t="s">
        <v>16220</v>
      </c>
      <c r="E7734" s="38" t="s">
        <v>7390</v>
      </c>
      <c r="F7734" s="41" t="s">
        <v>4151</v>
      </c>
      <c r="G7734" s="19" t="s">
        <v>949</v>
      </c>
      <c r="H7734" s="41">
        <v>2</v>
      </c>
      <c r="I7734" s="41">
        <v>3</v>
      </c>
      <c r="J7734" s="41">
        <v>10</v>
      </c>
      <c r="K7734" s="44">
        <v>1</v>
      </c>
      <c r="L7734" s="20">
        <v>700000</v>
      </c>
      <c r="M7734" s="19" t="s">
        <v>15954</v>
      </c>
      <c r="N7734" s="28" t="s">
        <v>15953</v>
      </c>
    </row>
    <row r="7735" spans="1:14" ht="30" x14ac:dyDescent="0.25">
      <c r="A7735" s="27" t="s">
        <v>6182</v>
      </c>
      <c r="B7735" s="19" t="s">
        <v>15943</v>
      </c>
      <c r="C7735" s="19" t="s">
        <v>15943</v>
      </c>
      <c r="D7735" s="38" t="s">
        <v>16220</v>
      </c>
      <c r="E7735" s="38" t="s">
        <v>7390</v>
      </c>
      <c r="F7735" s="41" t="s">
        <v>4151</v>
      </c>
      <c r="G7735" s="19" t="s">
        <v>949</v>
      </c>
      <c r="H7735" s="41">
        <v>2</v>
      </c>
      <c r="I7735" s="41">
        <v>3</v>
      </c>
      <c r="J7735" s="41">
        <v>10</v>
      </c>
      <c r="K7735" s="44">
        <v>1</v>
      </c>
      <c r="L7735" s="20">
        <v>700000</v>
      </c>
      <c r="M7735" s="19" t="s">
        <v>15954</v>
      </c>
      <c r="N7735" s="28" t="s">
        <v>15953</v>
      </c>
    </row>
    <row r="7736" spans="1:14" ht="30" x14ac:dyDescent="0.25">
      <c r="A7736" s="27" t="s">
        <v>6182</v>
      </c>
      <c r="B7736" s="19" t="s">
        <v>15943</v>
      </c>
      <c r="C7736" s="19" t="s">
        <v>15943</v>
      </c>
      <c r="D7736" s="38" t="s">
        <v>16220</v>
      </c>
      <c r="E7736" s="38" t="s">
        <v>7390</v>
      </c>
      <c r="F7736" s="41" t="s">
        <v>4151</v>
      </c>
      <c r="G7736" s="19" t="s">
        <v>949</v>
      </c>
      <c r="H7736" s="41">
        <v>2</v>
      </c>
      <c r="I7736" s="41">
        <v>3</v>
      </c>
      <c r="J7736" s="41">
        <v>10</v>
      </c>
      <c r="K7736" s="44">
        <v>1</v>
      </c>
      <c r="L7736" s="20">
        <v>700000</v>
      </c>
      <c r="M7736" s="19" t="s">
        <v>15954</v>
      </c>
      <c r="N7736" s="28" t="s">
        <v>15953</v>
      </c>
    </row>
    <row r="7737" spans="1:14" ht="30" x14ac:dyDescent="0.25">
      <c r="A7737" s="27" t="s">
        <v>6182</v>
      </c>
      <c r="B7737" s="19" t="s">
        <v>15943</v>
      </c>
      <c r="C7737" s="19" t="s">
        <v>15943</v>
      </c>
      <c r="D7737" s="38" t="s">
        <v>16220</v>
      </c>
      <c r="E7737" s="38" t="s">
        <v>7390</v>
      </c>
      <c r="F7737" s="41" t="s">
        <v>4151</v>
      </c>
      <c r="G7737" s="19" t="s">
        <v>949</v>
      </c>
      <c r="H7737" s="41">
        <v>2</v>
      </c>
      <c r="I7737" s="41">
        <v>3</v>
      </c>
      <c r="J7737" s="41">
        <v>10</v>
      </c>
      <c r="K7737" s="44">
        <v>1</v>
      </c>
      <c r="L7737" s="20">
        <v>700000</v>
      </c>
      <c r="M7737" s="19" t="s">
        <v>15954</v>
      </c>
      <c r="N7737" s="28" t="s">
        <v>15953</v>
      </c>
    </row>
    <row r="7738" spans="1:14" ht="30" x14ac:dyDescent="0.25">
      <c r="A7738" s="27" t="s">
        <v>6182</v>
      </c>
      <c r="B7738" s="19" t="s">
        <v>15943</v>
      </c>
      <c r="C7738" s="19" t="s">
        <v>15943</v>
      </c>
      <c r="D7738" s="38" t="s">
        <v>16220</v>
      </c>
      <c r="E7738" s="38" t="s">
        <v>7391</v>
      </c>
      <c r="F7738" s="41" t="s">
        <v>4151</v>
      </c>
      <c r="G7738" s="19" t="s">
        <v>949</v>
      </c>
      <c r="H7738" s="41">
        <v>2</v>
      </c>
      <c r="I7738" s="41">
        <v>3</v>
      </c>
      <c r="J7738" s="41">
        <v>10</v>
      </c>
      <c r="K7738" s="44">
        <v>1</v>
      </c>
      <c r="L7738" s="20">
        <v>70000</v>
      </c>
      <c r="M7738" s="19" t="s">
        <v>15954</v>
      </c>
      <c r="N7738" s="28" t="s">
        <v>15953</v>
      </c>
    </row>
    <row r="7739" spans="1:14" ht="30" x14ac:dyDescent="0.25">
      <c r="A7739" s="27" t="s">
        <v>6182</v>
      </c>
      <c r="B7739" s="19" t="s">
        <v>15943</v>
      </c>
      <c r="C7739" s="19" t="s">
        <v>15943</v>
      </c>
      <c r="D7739" s="38" t="s">
        <v>16220</v>
      </c>
      <c r="E7739" s="38" t="s">
        <v>7391</v>
      </c>
      <c r="F7739" s="41" t="s">
        <v>4151</v>
      </c>
      <c r="G7739" s="19" t="s">
        <v>949</v>
      </c>
      <c r="H7739" s="41">
        <v>2</v>
      </c>
      <c r="I7739" s="41">
        <v>3</v>
      </c>
      <c r="J7739" s="41">
        <v>10</v>
      </c>
      <c r="K7739" s="44">
        <v>1</v>
      </c>
      <c r="L7739" s="20">
        <v>70000</v>
      </c>
      <c r="M7739" s="19" t="s">
        <v>15954</v>
      </c>
      <c r="N7739" s="28" t="s">
        <v>15953</v>
      </c>
    </row>
    <row r="7740" spans="1:14" ht="30" x14ac:dyDescent="0.25">
      <c r="A7740" s="27" t="s">
        <v>6182</v>
      </c>
      <c r="B7740" s="19" t="s">
        <v>15943</v>
      </c>
      <c r="C7740" s="19" t="s">
        <v>15943</v>
      </c>
      <c r="D7740" s="38" t="s">
        <v>16220</v>
      </c>
      <c r="E7740" s="38" t="s">
        <v>7391</v>
      </c>
      <c r="F7740" s="41" t="s">
        <v>4151</v>
      </c>
      <c r="G7740" s="19" t="s">
        <v>949</v>
      </c>
      <c r="H7740" s="41">
        <v>2</v>
      </c>
      <c r="I7740" s="41">
        <v>3</v>
      </c>
      <c r="J7740" s="41">
        <v>10</v>
      </c>
      <c r="K7740" s="44">
        <v>1</v>
      </c>
      <c r="L7740" s="20">
        <v>70000</v>
      </c>
      <c r="M7740" s="19" t="s">
        <v>15954</v>
      </c>
      <c r="N7740" s="28" t="s">
        <v>15953</v>
      </c>
    </row>
    <row r="7741" spans="1:14" ht="30" x14ac:dyDescent="0.25">
      <c r="A7741" s="27" t="s">
        <v>6182</v>
      </c>
      <c r="B7741" s="19" t="s">
        <v>15943</v>
      </c>
      <c r="C7741" s="19" t="s">
        <v>15943</v>
      </c>
      <c r="D7741" s="38" t="s">
        <v>16220</v>
      </c>
      <c r="E7741" s="38" t="s">
        <v>7392</v>
      </c>
      <c r="F7741" s="41" t="s">
        <v>4151</v>
      </c>
      <c r="G7741" s="19" t="s">
        <v>949</v>
      </c>
      <c r="H7741" s="41">
        <v>2</v>
      </c>
      <c r="I7741" s="41">
        <v>3</v>
      </c>
      <c r="J7741" s="41">
        <v>10</v>
      </c>
      <c r="K7741" s="44">
        <v>1</v>
      </c>
      <c r="L7741" s="20">
        <v>35000</v>
      </c>
      <c r="M7741" s="19" t="s">
        <v>15954</v>
      </c>
      <c r="N7741" s="28" t="s">
        <v>15953</v>
      </c>
    </row>
    <row r="7742" spans="1:14" ht="30" x14ac:dyDescent="0.25">
      <c r="A7742" s="27" t="s">
        <v>6182</v>
      </c>
      <c r="B7742" s="19" t="s">
        <v>15943</v>
      </c>
      <c r="C7742" s="19" t="s">
        <v>15943</v>
      </c>
      <c r="D7742" s="38" t="s">
        <v>16220</v>
      </c>
      <c r="E7742" s="38" t="s">
        <v>7392</v>
      </c>
      <c r="F7742" s="41" t="s">
        <v>4151</v>
      </c>
      <c r="G7742" s="19" t="s">
        <v>949</v>
      </c>
      <c r="H7742" s="41">
        <v>2</v>
      </c>
      <c r="I7742" s="41">
        <v>3</v>
      </c>
      <c r="J7742" s="41">
        <v>10</v>
      </c>
      <c r="K7742" s="44">
        <v>1</v>
      </c>
      <c r="L7742" s="20">
        <v>35000</v>
      </c>
      <c r="M7742" s="19" t="s">
        <v>15954</v>
      </c>
      <c r="N7742" s="28" t="s">
        <v>15953</v>
      </c>
    </row>
    <row r="7743" spans="1:14" ht="30" x14ac:dyDescent="0.25">
      <c r="A7743" s="27" t="s">
        <v>6182</v>
      </c>
      <c r="B7743" s="19" t="s">
        <v>15943</v>
      </c>
      <c r="C7743" s="19" t="s">
        <v>15943</v>
      </c>
      <c r="D7743" s="38" t="s">
        <v>16220</v>
      </c>
      <c r="E7743" s="38" t="s">
        <v>7392</v>
      </c>
      <c r="F7743" s="41" t="s">
        <v>4151</v>
      </c>
      <c r="G7743" s="19" t="s">
        <v>949</v>
      </c>
      <c r="H7743" s="41">
        <v>2</v>
      </c>
      <c r="I7743" s="41">
        <v>3</v>
      </c>
      <c r="J7743" s="41">
        <v>10</v>
      </c>
      <c r="K7743" s="44">
        <v>1</v>
      </c>
      <c r="L7743" s="20">
        <v>35000</v>
      </c>
      <c r="M7743" s="19" t="s">
        <v>15954</v>
      </c>
      <c r="N7743" s="28" t="s">
        <v>15953</v>
      </c>
    </row>
    <row r="7744" spans="1:14" ht="30" x14ac:dyDescent="0.25">
      <c r="A7744" s="27" t="s">
        <v>6182</v>
      </c>
      <c r="B7744" s="19" t="s">
        <v>15943</v>
      </c>
      <c r="C7744" s="19" t="s">
        <v>15943</v>
      </c>
      <c r="D7744" s="38" t="s">
        <v>16220</v>
      </c>
      <c r="E7744" s="38" t="s">
        <v>7392</v>
      </c>
      <c r="F7744" s="41" t="s">
        <v>4151</v>
      </c>
      <c r="G7744" s="19" t="s">
        <v>949</v>
      </c>
      <c r="H7744" s="41">
        <v>2</v>
      </c>
      <c r="I7744" s="41">
        <v>3</v>
      </c>
      <c r="J7744" s="41">
        <v>10</v>
      </c>
      <c r="K7744" s="44">
        <v>1</v>
      </c>
      <c r="L7744" s="20">
        <v>35000</v>
      </c>
      <c r="M7744" s="19" t="s">
        <v>15954</v>
      </c>
      <c r="N7744" s="28" t="s">
        <v>15953</v>
      </c>
    </row>
    <row r="7745" spans="1:14" ht="30" x14ac:dyDescent="0.25">
      <c r="A7745" s="27" t="s">
        <v>6182</v>
      </c>
      <c r="B7745" s="19" t="s">
        <v>15943</v>
      </c>
      <c r="C7745" s="19" t="s">
        <v>15943</v>
      </c>
      <c r="D7745" s="38" t="s">
        <v>16220</v>
      </c>
      <c r="E7745" s="38" t="s">
        <v>7392</v>
      </c>
      <c r="F7745" s="41" t="s">
        <v>4151</v>
      </c>
      <c r="G7745" s="19" t="s">
        <v>949</v>
      </c>
      <c r="H7745" s="41">
        <v>2</v>
      </c>
      <c r="I7745" s="41">
        <v>3</v>
      </c>
      <c r="J7745" s="41">
        <v>10</v>
      </c>
      <c r="K7745" s="44">
        <v>1</v>
      </c>
      <c r="L7745" s="20">
        <v>35000</v>
      </c>
      <c r="M7745" s="19" t="s">
        <v>15954</v>
      </c>
      <c r="N7745" s="28" t="s">
        <v>15953</v>
      </c>
    </row>
    <row r="7746" spans="1:14" ht="30" x14ac:dyDescent="0.25">
      <c r="A7746" s="27" t="s">
        <v>6182</v>
      </c>
      <c r="B7746" s="19" t="s">
        <v>15943</v>
      </c>
      <c r="C7746" s="19" t="s">
        <v>15943</v>
      </c>
      <c r="D7746" s="38" t="s">
        <v>16220</v>
      </c>
      <c r="E7746" s="38" t="s">
        <v>7392</v>
      </c>
      <c r="F7746" s="41" t="s">
        <v>4151</v>
      </c>
      <c r="G7746" s="19" t="s">
        <v>949</v>
      </c>
      <c r="H7746" s="41">
        <v>2</v>
      </c>
      <c r="I7746" s="41">
        <v>3</v>
      </c>
      <c r="J7746" s="41">
        <v>10</v>
      </c>
      <c r="K7746" s="44">
        <v>1</v>
      </c>
      <c r="L7746" s="20">
        <v>35000</v>
      </c>
      <c r="M7746" s="19" t="s">
        <v>15954</v>
      </c>
      <c r="N7746" s="28" t="s">
        <v>15953</v>
      </c>
    </row>
    <row r="7747" spans="1:14" ht="30" x14ac:dyDescent="0.25">
      <c r="A7747" s="27" t="s">
        <v>6182</v>
      </c>
      <c r="B7747" s="19" t="s">
        <v>15943</v>
      </c>
      <c r="C7747" s="19" t="s">
        <v>15943</v>
      </c>
      <c r="D7747" s="38" t="s">
        <v>16220</v>
      </c>
      <c r="E7747" s="38" t="s">
        <v>7392</v>
      </c>
      <c r="F7747" s="41" t="s">
        <v>4151</v>
      </c>
      <c r="G7747" s="19" t="s">
        <v>949</v>
      </c>
      <c r="H7747" s="41">
        <v>2</v>
      </c>
      <c r="I7747" s="41">
        <v>3</v>
      </c>
      <c r="J7747" s="41">
        <v>10</v>
      </c>
      <c r="K7747" s="44">
        <v>1</v>
      </c>
      <c r="L7747" s="20">
        <v>35000</v>
      </c>
      <c r="M7747" s="19" t="s">
        <v>15954</v>
      </c>
      <c r="N7747" s="28" t="s">
        <v>15953</v>
      </c>
    </row>
    <row r="7748" spans="1:14" ht="30" x14ac:dyDescent="0.25">
      <c r="A7748" s="27" t="s">
        <v>6182</v>
      </c>
      <c r="B7748" s="19" t="s">
        <v>15943</v>
      </c>
      <c r="C7748" s="19" t="s">
        <v>15943</v>
      </c>
      <c r="D7748" s="38" t="s">
        <v>16220</v>
      </c>
      <c r="E7748" s="38" t="s">
        <v>7393</v>
      </c>
      <c r="F7748" s="41" t="s">
        <v>4151</v>
      </c>
      <c r="G7748" s="19" t="s">
        <v>949</v>
      </c>
      <c r="H7748" s="41">
        <v>2</v>
      </c>
      <c r="I7748" s="41">
        <v>3</v>
      </c>
      <c r="J7748" s="41">
        <v>10</v>
      </c>
      <c r="K7748" s="44">
        <v>1</v>
      </c>
      <c r="L7748" s="20">
        <v>76000</v>
      </c>
      <c r="M7748" s="19" t="s">
        <v>15954</v>
      </c>
      <c r="N7748" s="28" t="s">
        <v>15953</v>
      </c>
    </row>
    <row r="7749" spans="1:14" ht="30" x14ac:dyDescent="0.25">
      <c r="A7749" s="27" t="s">
        <v>6182</v>
      </c>
      <c r="B7749" s="19" t="s">
        <v>15943</v>
      </c>
      <c r="C7749" s="19" t="s">
        <v>15943</v>
      </c>
      <c r="D7749" s="38" t="s">
        <v>16220</v>
      </c>
      <c r="E7749" s="38" t="s">
        <v>7394</v>
      </c>
      <c r="F7749" s="41" t="s">
        <v>4151</v>
      </c>
      <c r="G7749" s="19" t="s">
        <v>949</v>
      </c>
      <c r="H7749" s="41">
        <v>2</v>
      </c>
      <c r="I7749" s="41">
        <v>3</v>
      </c>
      <c r="J7749" s="41">
        <v>10</v>
      </c>
      <c r="K7749" s="44">
        <v>1</v>
      </c>
      <c r="L7749" s="20">
        <v>420000</v>
      </c>
      <c r="M7749" s="19" t="s">
        <v>15954</v>
      </c>
      <c r="N7749" s="28" t="s">
        <v>15953</v>
      </c>
    </row>
    <row r="7750" spans="1:14" ht="30" x14ac:dyDescent="0.25">
      <c r="A7750" s="27" t="s">
        <v>6182</v>
      </c>
      <c r="B7750" s="19" t="s">
        <v>15943</v>
      </c>
      <c r="C7750" s="19" t="s">
        <v>15943</v>
      </c>
      <c r="D7750" s="38" t="s">
        <v>16220</v>
      </c>
      <c r="E7750" s="38" t="s">
        <v>7395</v>
      </c>
      <c r="F7750" s="41" t="s">
        <v>4151</v>
      </c>
      <c r="G7750" s="19" t="s">
        <v>949</v>
      </c>
      <c r="H7750" s="41">
        <v>2</v>
      </c>
      <c r="I7750" s="41">
        <v>3</v>
      </c>
      <c r="J7750" s="41">
        <v>10</v>
      </c>
      <c r="K7750" s="44">
        <v>1</v>
      </c>
      <c r="L7750" s="20">
        <v>490000</v>
      </c>
      <c r="M7750" s="19" t="s">
        <v>15954</v>
      </c>
      <c r="N7750" s="28" t="s">
        <v>15953</v>
      </c>
    </row>
    <row r="7751" spans="1:14" ht="30" x14ac:dyDescent="0.25">
      <c r="A7751" s="27" t="s">
        <v>6182</v>
      </c>
      <c r="B7751" s="19" t="s">
        <v>15943</v>
      </c>
      <c r="C7751" s="19" t="s">
        <v>15943</v>
      </c>
      <c r="D7751" s="38" t="s">
        <v>16220</v>
      </c>
      <c r="E7751" s="38" t="s">
        <v>7395</v>
      </c>
      <c r="F7751" s="41" t="s">
        <v>4151</v>
      </c>
      <c r="G7751" s="19" t="s">
        <v>949</v>
      </c>
      <c r="H7751" s="41">
        <v>2</v>
      </c>
      <c r="I7751" s="41">
        <v>3</v>
      </c>
      <c r="J7751" s="41">
        <v>10</v>
      </c>
      <c r="K7751" s="44">
        <v>1</v>
      </c>
      <c r="L7751" s="20">
        <v>630000</v>
      </c>
      <c r="M7751" s="19" t="s">
        <v>15954</v>
      </c>
      <c r="N7751" s="28" t="s">
        <v>15953</v>
      </c>
    </row>
    <row r="7752" spans="1:14" ht="30" x14ac:dyDescent="0.25">
      <c r="A7752" s="27" t="s">
        <v>6182</v>
      </c>
      <c r="B7752" s="19" t="s">
        <v>15943</v>
      </c>
      <c r="C7752" s="19" t="s">
        <v>15943</v>
      </c>
      <c r="D7752" s="38" t="s">
        <v>16220</v>
      </c>
      <c r="E7752" s="38" t="s">
        <v>7395</v>
      </c>
      <c r="F7752" s="41" t="s">
        <v>4151</v>
      </c>
      <c r="G7752" s="19" t="s">
        <v>949</v>
      </c>
      <c r="H7752" s="41">
        <v>2</v>
      </c>
      <c r="I7752" s="41">
        <v>3</v>
      </c>
      <c r="J7752" s="41">
        <v>10</v>
      </c>
      <c r="K7752" s="44">
        <v>1</v>
      </c>
      <c r="L7752" s="20">
        <v>560000</v>
      </c>
      <c r="M7752" s="19" t="s">
        <v>15954</v>
      </c>
      <c r="N7752" s="28" t="s">
        <v>15953</v>
      </c>
    </row>
    <row r="7753" spans="1:14" ht="30" x14ac:dyDescent="0.25">
      <c r="A7753" s="27" t="s">
        <v>6182</v>
      </c>
      <c r="B7753" s="19" t="s">
        <v>15943</v>
      </c>
      <c r="C7753" s="19" t="s">
        <v>15943</v>
      </c>
      <c r="D7753" s="38" t="s">
        <v>16220</v>
      </c>
      <c r="E7753" s="38" t="s">
        <v>7395</v>
      </c>
      <c r="F7753" s="41" t="s">
        <v>4151</v>
      </c>
      <c r="G7753" s="19" t="s">
        <v>949</v>
      </c>
      <c r="H7753" s="41">
        <v>2</v>
      </c>
      <c r="I7753" s="41">
        <v>3</v>
      </c>
      <c r="J7753" s="41">
        <v>10</v>
      </c>
      <c r="K7753" s="44">
        <v>1</v>
      </c>
      <c r="L7753" s="20">
        <v>560000</v>
      </c>
      <c r="M7753" s="19" t="s">
        <v>15954</v>
      </c>
      <c r="N7753" s="28" t="s">
        <v>15953</v>
      </c>
    </row>
    <row r="7754" spans="1:14" ht="45" x14ac:dyDescent="0.25">
      <c r="A7754" s="27" t="s">
        <v>6182</v>
      </c>
      <c r="B7754" s="19" t="s">
        <v>15943</v>
      </c>
      <c r="C7754" s="19" t="s">
        <v>15943</v>
      </c>
      <c r="D7754" s="38" t="s">
        <v>16220</v>
      </c>
      <c r="E7754" s="38" t="s">
        <v>16425</v>
      </c>
      <c r="F7754" s="41" t="s">
        <v>4151</v>
      </c>
      <c r="G7754" s="19" t="s">
        <v>949</v>
      </c>
      <c r="H7754" s="41">
        <v>2</v>
      </c>
      <c r="I7754" s="41">
        <v>3</v>
      </c>
      <c r="J7754" s="41">
        <v>10</v>
      </c>
      <c r="K7754" s="44">
        <v>1</v>
      </c>
      <c r="L7754" s="20">
        <v>70000</v>
      </c>
      <c r="M7754" s="19" t="s">
        <v>15954</v>
      </c>
      <c r="N7754" s="28" t="s">
        <v>15953</v>
      </c>
    </row>
    <row r="7755" spans="1:14" ht="45" x14ac:dyDescent="0.25">
      <c r="A7755" s="27" t="s">
        <v>6182</v>
      </c>
      <c r="B7755" s="19" t="s">
        <v>15943</v>
      </c>
      <c r="C7755" s="19" t="s">
        <v>15943</v>
      </c>
      <c r="D7755" s="38" t="s">
        <v>16220</v>
      </c>
      <c r="E7755" s="38" t="s">
        <v>16425</v>
      </c>
      <c r="F7755" s="41" t="s">
        <v>4151</v>
      </c>
      <c r="G7755" s="19" t="s">
        <v>949</v>
      </c>
      <c r="H7755" s="41">
        <v>2</v>
      </c>
      <c r="I7755" s="41">
        <v>3</v>
      </c>
      <c r="J7755" s="41">
        <v>10</v>
      </c>
      <c r="K7755" s="44">
        <v>1</v>
      </c>
      <c r="L7755" s="20">
        <v>70000</v>
      </c>
      <c r="M7755" s="19" t="s">
        <v>15954</v>
      </c>
      <c r="N7755" s="28" t="s">
        <v>15953</v>
      </c>
    </row>
    <row r="7756" spans="1:14" ht="30" x14ac:dyDescent="0.25">
      <c r="A7756" s="27" t="s">
        <v>6182</v>
      </c>
      <c r="B7756" s="19" t="s">
        <v>15943</v>
      </c>
      <c r="C7756" s="19" t="s">
        <v>15943</v>
      </c>
      <c r="D7756" s="38" t="s">
        <v>16220</v>
      </c>
      <c r="E7756" s="38" t="s">
        <v>7396</v>
      </c>
      <c r="F7756" s="41" t="s">
        <v>4151</v>
      </c>
      <c r="G7756" s="19" t="s">
        <v>949</v>
      </c>
      <c r="H7756" s="41">
        <v>2</v>
      </c>
      <c r="I7756" s="41">
        <v>3</v>
      </c>
      <c r="J7756" s="41">
        <v>10</v>
      </c>
      <c r="K7756" s="44">
        <v>1</v>
      </c>
      <c r="L7756" s="20">
        <v>70000</v>
      </c>
      <c r="M7756" s="19" t="s">
        <v>15954</v>
      </c>
      <c r="N7756" s="28" t="s">
        <v>15953</v>
      </c>
    </row>
    <row r="7757" spans="1:14" ht="30" x14ac:dyDescent="0.25">
      <c r="A7757" s="27" t="s">
        <v>6182</v>
      </c>
      <c r="B7757" s="19" t="s">
        <v>15943</v>
      </c>
      <c r="C7757" s="19" t="s">
        <v>15943</v>
      </c>
      <c r="D7757" s="38" t="s">
        <v>16220</v>
      </c>
      <c r="E7757" s="38" t="s">
        <v>7397</v>
      </c>
      <c r="F7757" s="41" t="s">
        <v>4151</v>
      </c>
      <c r="G7757" s="19" t="s">
        <v>949</v>
      </c>
      <c r="H7757" s="41">
        <v>2</v>
      </c>
      <c r="I7757" s="41">
        <v>3</v>
      </c>
      <c r="J7757" s="41">
        <v>10</v>
      </c>
      <c r="K7757" s="44">
        <v>1</v>
      </c>
      <c r="L7757" s="20">
        <v>70000</v>
      </c>
      <c r="M7757" s="19" t="s">
        <v>15954</v>
      </c>
      <c r="N7757" s="28" t="s">
        <v>15953</v>
      </c>
    </row>
    <row r="7758" spans="1:14" ht="30" x14ac:dyDescent="0.25">
      <c r="A7758" s="27" t="s">
        <v>6182</v>
      </c>
      <c r="B7758" s="19" t="s">
        <v>15943</v>
      </c>
      <c r="C7758" s="19" t="s">
        <v>15943</v>
      </c>
      <c r="D7758" s="38" t="s">
        <v>16220</v>
      </c>
      <c r="E7758" s="38" t="s">
        <v>7397</v>
      </c>
      <c r="F7758" s="41" t="s">
        <v>4151</v>
      </c>
      <c r="G7758" s="19" t="s">
        <v>949</v>
      </c>
      <c r="H7758" s="41">
        <v>2</v>
      </c>
      <c r="I7758" s="41">
        <v>3</v>
      </c>
      <c r="J7758" s="41">
        <v>10</v>
      </c>
      <c r="K7758" s="44">
        <v>1</v>
      </c>
      <c r="L7758" s="20">
        <v>70000</v>
      </c>
      <c r="M7758" s="19" t="s">
        <v>15954</v>
      </c>
      <c r="N7758" s="28" t="s">
        <v>15953</v>
      </c>
    </row>
    <row r="7759" spans="1:14" ht="30" x14ac:dyDescent="0.25">
      <c r="A7759" s="27" t="s">
        <v>6182</v>
      </c>
      <c r="B7759" s="19" t="s">
        <v>15943</v>
      </c>
      <c r="C7759" s="19" t="s">
        <v>15943</v>
      </c>
      <c r="D7759" s="38" t="s">
        <v>16220</v>
      </c>
      <c r="E7759" s="38" t="s">
        <v>7397</v>
      </c>
      <c r="F7759" s="41" t="s">
        <v>4151</v>
      </c>
      <c r="G7759" s="19" t="s">
        <v>949</v>
      </c>
      <c r="H7759" s="41">
        <v>2</v>
      </c>
      <c r="I7759" s="41">
        <v>3</v>
      </c>
      <c r="J7759" s="41">
        <v>10</v>
      </c>
      <c r="K7759" s="44">
        <v>1</v>
      </c>
      <c r="L7759" s="20">
        <v>70000</v>
      </c>
      <c r="M7759" s="19" t="s">
        <v>15954</v>
      </c>
      <c r="N7759" s="28" t="s">
        <v>15953</v>
      </c>
    </row>
    <row r="7760" spans="1:14" ht="30" x14ac:dyDescent="0.25">
      <c r="A7760" s="27" t="s">
        <v>6182</v>
      </c>
      <c r="B7760" s="19" t="s">
        <v>15943</v>
      </c>
      <c r="C7760" s="19" t="s">
        <v>15943</v>
      </c>
      <c r="D7760" s="38" t="s">
        <v>16220</v>
      </c>
      <c r="E7760" s="38" t="s">
        <v>7397</v>
      </c>
      <c r="F7760" s="41" t="s">
        <v>4151</v>
      </c>
      <c r="G7760" s="19" t="s">
        <v>949</v>
      </c>
      <c r="H7760" s="41">
        <v>2</v>
      </c>
      <c r="I7760" s="41">
        <v>3</v>
      </c>
      <c r="J7760" s="41">
        <v>10</v>
      </c>
      <c r="K7760" s="44">
        <v>1</v>
      </c>
      <c r="L7760" s="20">
        <v>70000</v>
      </c>
      <c r="M7760" s="19" t="s">
        <v>15954</v>
      </c>
      <c r="N7760" s="28" t="s">
        <v>15953</v>
      </c>
    </row>
    <row r="7761" spans="1:14" ht="30" x14ac:dyDescent="0.25">
      <c r="A7761" s="27" t="s">
        <v>6182</v>
      </c>
      <c r="B7761" s="19" t="s">
        <v>15943</v>
      </c>
      <c r="C7761" s="19" t="s">
        <v>15943</v>
      </c>
      <c r="D7761" s="38" t="s">
        <v>16220</v>
      </c>
      <c r="E7761" s="38" t="s">
        <v>7397</v>
      </c>
      <c r="F7761" s="41" t="s">
        <v>4151</v>
      </c>
      <c r="G7761" s="19" t="s">
        <v>949</v>
      </c>
      <c r="H7761" s="41">
        <v>2</v>
      </c>
      <c r="I7761" s="41">
        <v>3</v>
      </c>
      <c r="J7761" s="41">
        <v>10</v>
      </c>
      <c r="K7761" s="44">
        <v>1</v>
      </c>
      <c r="L7761" s="20">
        <v>70000</v>
      </c>
      <c r="M7761" s="19" t="s">
        <v>15954</v>
      </c>
      <c r="N7761" s="28" t="s">
        <v>15953</v>
      </c>
    </row>
    <row r="7762" spans="1:14" ht="30" x14ac:dyDescent="0.25">
      <c r="A7762" s="27" t="s">
        <v>6182</v>
      </c>
      <c r="B7762" s="19" t="s">
        <v>15943</v>
      </c>
      <c r="C7762" s="19" t="s">
        <v>15943</v>
      </c>
      <c r="D7762" s="38" t="s">
        <v>16220</v>
      </c>
      <c r="E7762" s="38" t="s">
        <v>7397</v>
      </c>
      <c r="F7762" s="41" t="s">
        <v>4151</v>
      </c>
      <c r="G7762" s="19" t="s">
        <v>949</v>
      </c>
      <c r="H7762" s="41">
        <v>2</v>
      </c>
      <c r="I7762" s="41">
        <v>3</v>
      </c>
      <c r="J7762" s="41">
        <v>10</v>
      </c>
      <c r="K7762" s="44">
        <v>1</v>
      </c>
      <c r="L7762" s="20">
        <v>70000</v>
      </c>
      <c r="M7762" s="19" t="s">
        <v>15954</v>
      </c>
      <c r="N7762" s="28" t="s">
        <v>15953</v>
      </c>
    </row>
    <row r="7763" spans="1:14" ht="30" x14ac:dyDescent="0.25">
      <c r="A7763" s="27" t="s">
        <v>6182</v>
      </c>
      <c r="B7763" s="19" t="s">
        <v>15943</v>
      </c>
      <c r="C7763" s="19" t="s">
        <v>15943</v>
      </c>
      <c r="D7763" s="38" t="s">
        <v>16220</v>
      </c>
      <c r="E7763" s="38" t="s">
        <v>7398</v>
      </c>
      <c r="F7763" s="41" t="s">
        <v>4151</v>
      </c>
      <c r="G7763" s="19" t="s">
        <v>949</v>
      </c>
      <c r="H7763" s="41">
        <v>2</v>
      </c>
      <c r="I7763" s="41">
        <v>3</v>
      </c>
      <c r="J7763" s="41">
        <v>10</v>
      </c>
      <c r="K7763" s="44">
        <v>1</v>
      </c>
      <c r="L7763" s="20">
        <v>280000</v>
      </c>
      <c r="M7763" s="19" t="s">
        <v>15954</v>
      </c>
      <c r="N7763" s="28" t="s">
        <v>15953</v>
      </c>
    </row>
    <row r="7764" spans="1:14" ht="30" x14ac:dyDescent="0.25">
      <c r="A7764" s="27" t="s">
        <v>6182</v>
      </c>
      <c r="B7764" s="19" t="s">
        <v>15943</v>
      </c>
      <c r="C7764" s="19" t="s">
        <v>15943</v>
      </c>
      <c r="D7764" s="38" t="s">
        <v>16220</v>
      </c>
      <c r="E7764" s="38" t="s">
        <v>7399</v>
      </c>
      <c r="F7764" s="41" t="s">
        <v>4151</v>
      </c>
      <c r="G7764" s="19" t="s">
        <v>949</v>
      </c>
      <c r="H7764" s="41">
        <v>2</v>
      </c>
      <c r="I7764" s="41">
        <v>3</v>
      </c>
      <c r="J7764" s="41">
        <v>10</v>
      </c>
      <c r="K7764" s="44">
        <v>1</v>
      </c>
      <c r="L7764" s="20">
        <v>980000</v>
      </c>
      <c r="M7764" s="19" t="s">
        <v>15954</v>
      </c>
      <c r="N7764" s="28" t="s">
        <v>15953</v>
      </c>
    </row>
    <row r="7765" spans="1:14" ht="30" x14ac:dyDescent="0.25">
      <c r="A7765" s="27" t="s">
        <v>6182</v>
      </c>
      <c r="B7765" s="19" t="s">
        <v>15943</v>
      </c>
      <c r="C7765" s="19" t="s">
        <v>15943</v>
      </c>
      <c r="D7765" s="38" t="s">
        <v>16220</v>
      </c>
      <c r="E7765" s="38" t="s">
        <v>7400</v>
      </c>
      <c r="F7765" s="41" t="s">
        <v>4151</v>
      </c>
      <c r="G7765" s="19" t="s">
        <v>949</v>
      </c>
      <c r="H7765" s="41">
        <v>2</v>
      </c>
      <c r="I7765" s="41">
        <v>3</v>
      </c>
      <c r="J7765" s="41">
        <v>10</v>
      </c>
      <c r="K7765" s="44">
        <v>1</v>
      </c>
      <c r="L7765" s="20">
        <v>35000</v>
      </c>
      <c r="M7765" s="19" t="s">
        <v>15954</v>
      </c>
      <c r="N7765" s="28" t="s">
        <v>15953</v>
      </c>
    </row>
    <row r="7766" spans="1:14" ht="30" x14ac:dyDescent="0.25">
      <c r="A7766" s="27" t="s">
        <v>6182</v>
      </c>
      <c r="B7766" s="19" t="s">
        <v>15943</v>
      </c>
      <c r="C7766" s="19" t="s">
        <v>15943</v>
      </c>
      <c r="D7766" s="38" t="s">
        <v>16220</v>
      </c>
      <c r="E7766" s="38" t="s">
        <v>7401</v>
      </c>
      <c r="F7766" s="41" t="s">
        <v>4151</v>
      </c>
      <c r="G7766" s="19" t="s">
        <v>949</v>
      </c>
      <c r="H7766" s="41">
        <v>2</v>
      </c>
      <c r="I7766" s="41">
        <v>3</v>
      </c>
      <c r="J7766" s="41">
        <v>10</v>
      </c>
      <c r="K7766" s="44">
        <v>1</v>
      </c>
      <c r="L7766" s="20">
        <v>210000</v>
      </c>
      <c r="M7766" s="19" t="s">
        <v>15954</v>
      </c>
      <c r="N7766" s="28" t="s">
        <v>15953</v>
      </c>
    </row>
    <row r="7767" spans="1:14" ht="30" x14ac:dyDescent="0.25">
      <c r="A7767" s="27" t="s">
        <v>6182</v>
      </c>
      <c r="B7767" s="19" t="s">
        <v>15943</v>
      </c>
      <c r="C7767" s="19" t="s">
        <v>15943</v>
      </c>
      <c r="D7767" s="38" t="s">
        <v>16220</v>
      </c>
      <c r="E7767" s="38" t="s">
        <v>7402</v>
      </c>
      <c r="F7767" s="41" t="s">
        <v>4151</v>
      </c>
      <c r="G7767" s="19" t="s">
        <v>949</v>
      </c>
      <c r="H7767" s="41">
        <v>2</v>
      </c>
      <c r="I7767" s="41">
        <v>3</v>
      </c>
      <c r="J7767" s="41">
        <v>10</v>
      </c>
      <c r="K7767" s="44">
        <v>1</v>
      </c>
      <c r="L7767" s="20">
        <v>210000</v>
      </c>
      <c r="M7767" s="19" t="s">
        <v>15954</v>
      </c>
      <c r="N7767" s="28" t="s">
        <v>15953</v>
      </c>
    </row>
    <row r="7768" spans="1:14" ht="30" x14ac:dyDescent="0.25">
      <c r="A7768" s="27" t="s">
        <v>6182</v>
      </c>
      <c r="B7768" s="19" t="s">
        <v>15943</v>
      </c>
      <c r="C7768" s="19" t="s">
        <v>15943</v>
      </c>
      <c r="D7768" s="38" t="s">
        <v>16220</v>
      </c>
      <c r="E7768" s="38" t="s">
        <v>7403</v>
      </c>
      <c r="F7768" s="41" t="s">
        <v>4151</v>
      </c>
      <c r="G7768" s="19" t="s">
        <v>949</v>
      </c>
      <c r="H7768" s="41">
        <v>2</v>
      </c>
      <c r="I7768" s="41">
        <v>3</v>
      </c>
      <c r="J7768" s="41">
        <v>10</v>
      </c>
      <c r="K7768" s="44">
        <v>1</v>
      </c>
      <c r="L7768" s="20">
        <v>70000</v>
      </c>
      <c r="M7768" s="19" t="s">
        <v>15954</v>
      </c>
      <c r="N7768" s="28" t="s">
        <v>15953</v>
      </c>
    </row>
    <row r="7769" spans="1:14" ht="30" x14ac:dyDescent="0.25">
      <c r="A7769" s="27" t="s">
        <v>6182</v>
      </c>
      <c r="B7769" s="19" t="s">
        <v>15943</v>
      </c>
      <c r="C7769" s="19" t="s">
        <v>15943</v>
      </c>
      <c r="D7769" s="38" t="s">
        <v>16220</v>
      </c>
      <c r="E7769" s="38" t="s">
        <v>7404</v>
      </c>
      <c r="F7769" s="41" t="s">
        <v>4151</v>
      </c>
      <c r="G7769" s="19" t="s">
        <v>949</v>
      </c>
      <c r="H7769" s="41">
        <v>2</v>
      </c>
      <c r="I7769" s="41">
        <v>3</v>
      </c>
      <c r="J7769" s="41">
        <v>10</v>
      </c>
      <c r="K7769" s="44">
        <v>1</v>
      </c>
      <c r="L7769" s="20">
        <v>1190000</v>
      </c>
      <c r="M7769" s="19" t="s">
        <v>15954</v>
      </c>
      <c r="N7769" s="28" t="s">
        <v>15953</v>
      </c>
    </row>
    <row r="7770" spans="1:14" ht="30" x14ac:dyDescent="0.25">
      <c r="A7770" s="27" t="s">
        <v>6182</v>
      </c>
      <c r="B7770" s="19" t="s">
        <v>15943</v>
      </c>
      <c r="C7770" s="19" t="s">
        <v>15943</v>
      </c>
      <c r="D7770" s="38" t="s">
        <v>16220</v>
      </c>
      <c r="E7770" s="38" t="s">
        <v>7404</v>
      </c>
      <c r="F7770" s="41" t="s">
        <v>4151</v>
      </c>
      <c r="G7770" s="19" t="s">
        <v>949</v>
      </c>
      <c r="H7770" s="41">
        <v>2</v>
      </c>
      <c r="I7770" s="41">
        <v>3</v>
      </c>
      <c r="J7770" s="41">
        <v>10</v>
      </c>
      <c r="K7770" s="44">
        <v>1</v>
      </c>
      <c r="L7770" s="20">
        <v>1190000</v>
      </c>
      <c r="M7770" s="19" t="s">
        <v>15954</v>
      </c>
      <c r="N7770" s="28" t="s">
        <v>15953</v>
      </c>
    </row>
    <row r="7771" spans="1:14" ht="30" x14ac:dyDescent="0.25">
      <c r="A7771" s="27" t="s">
        <v>6182</v>
      </c>
      <c r="B7771" s="19" t="s">
        <v>15943</v>
      </c>
      <c r="C7771" s="19" t="s">
        <v>15943</v>
      </c>
      <c r="D7771" s="38" t="s">
        <v>16220</v>
      </c>
      <c r="E7771" s="38" t="s">
        <v>7405</v>
      </c>
      <c r="F7771" s="41" t="s">
        <v>4151</v>
      </c>
      <c r="G7771" s="19" t="s">
        <v>949</v>
      </c>
      <c r="H7771" s="41">
        <v>2</v>
      </c>
      <c r="I7771" s="41">
        <v>3</v>
      </c>
      <c r="J7771" s="41">
        <v>10</v>
      </c>
      <c r="K7771" s="44">
        <v>1</v>
      </c>
      <c r="L7771" s="20">
        <v>1050000</v>
      </c>
      <c r="M7771" s="19" t="s">
        <v>15954</v>
      </c>
      <c r="N7771" s="28" t="s">
        <v>15953</v>
      </c>
    </row>
    <row r="7772" spans="1:14" ht="30" x14ac:dyDescent="0.25">
      <c r="A7772" s="27" t="s">
        <v>6182</v>
      </c>
      <c r="B7772" s="19" t="s">
        <v>15943</v>
      </c>
      <c r="C7772" s="19" t="s">
        <v>15943</v>
      </c>
      <c r="D7772" s="38" t="s">
        <v>16220</v>
      </c>
      <c r="E7772" s="38" t="s">
        <v>7405</v>
      </c>
      <c r="F7772" s="41" t="s">
        <v>4151</v>
      </c>
      <c r="G7772" s="19" t="s">
        <v>949</v>
      </c>
      <c r="H7772" s="41">
        <v>2</v>
      </c>
      <c r="I7772" s="41">
        <v>3</v>
      </c>
      <c r="J7772" s="41">
        <v>10</v>
      </c>
      <c r="K7772" s="44">
        <v>1</v>
      </c>
      <c r="L7772" s="20">
        <v>1050000</v>
      </c>
      <c r="M7772" s="19" t="s">
        <v>15954</v>
      </c>
      <c r="N7772" s="28" t="s">
        <v>15953</v>
      </c>
    </row>
    <row r="7773" spans="1:14" ht="30" x14ac:dyDescent="0.25">
      <c r="A7773" s="27" t="s">
        <v>6182</v>
      </c>
      <c r="B7773" s="19" t="s">
        <v>15943</v>
      </c>
      <c r="C7773" s="19" t="s">
        <v>15943</v>
      </c>
      <c r="D7773" s="38" t="s">
        <v>16220</v>
      </c>
      <c r="E7773" s="38" t="s">
        <v>7406</v>
      </c>
      <c r="F7773" s="41" t="s">
        <v>4151</v>
      </c>
      <c r="G7773" s="19" t="s">
        <v>949</v>
      </c>
      <c r="H7773" s="41">
        <v>2</v>
      </c>
      <c r="I7773" s="41">
        <v>3</v>
      </c>
      <c r="J7773" s="41">
        <v>10</v>
      </c>
      <c r="K7773" s="44">
        <v>1</v>
      </c>
      <c r="L7773" s="20">
        <v>1190000</v>
      </c>
      <c r="M7773" s="19" t="s">
        <v>15954</v>
      </c>
      <c r="N7773" s="28" t="s">
        <v>15953</v>
      </c>
    </row>
    <row r="7774" spans="1:14" ht="45" x14ac:dyDescent="0.25">
      <c r="A7774" s="27" t="s">
        <v>6182</v>
      </c>
      <c r="B7774" s="19" t="s">
        <v>15943</v>
      </c>
      <c r="C7774" s="19" t="s">
        <v>15943</v>
      </c>
      <c r="D7774" s="38" t="s">
        <v>16220</v>
      </c>
      <c r="E7774" s="38" t="s">
        <v>7407</v>
      </c>
      <c r="F7774" s="41" t="s">
        <v>4151</v>
      </c>
      <c r="G7774" s="19" t="s">
        <v>949</v>
      </c>
      <c r="H7774" s="41">
        <v>2</v>
      </c>
      <c r="I7774" s="41">
        <v>3</v>
      </c>
      <c r="J7774" s="41">
        <v>10</v>
      </c>
      <c r="K7774" s="44">
        <v>1</v>
      </c>
      <c r="L7774" s="20">
        <v>1050000</v>
      </c>
      <c r="M7774" s="19" t="s">
        <v>15954</v>
      </c>
      <c r="N7774" s="28" t="s">
        <v>15953</v>
      </c>
    </row>
    <row r="7775" spans="1:14" ht="30" x14ac:dyDescent="0.25">
      <c r="A7775" s="27" t="s">
        <v>6182</v>
      </c>
      <c r="B7775" s="19" t="s">
        <v>15943</v>
      </c>
      <c r="C7775" s="19" t="s">
        <v>15943</v>
      </c>
      <c r="D7775" s="38" t="s">
        <v>16220</v>
      </c>
      <c r="E7775" s="38" t="s">
        <v>7408</v>
      </c>
      <c r="F7775" s="41" t="s">
        <v>4151</v>
      </c>
      <c r="G7775" s="19" t="s">
        <v>949</v>
      </c>
      <c r="H7775" s="41">
        <v>2</v>
      </c>
      <c r="I7775" s="41">
        <v>3</v>
      </c>
      <c r="J7775" s="41">
        <v>10</v>
      </c>
      <c r="K7775" s="44">
        <v>1</v>
      </c>
      <c r="L7775" s="20">
        <v>70000</v>
      </c>
      <c r="M7775" s="19" t="s">
        <v>15954</v>
      </c>
      <c r="N7775" s="28" t="s">
        <v>15953</v>
      </c>
    </row>
    <row r="7776" spans="1:14" ht="30" x14ac:dyDescent="0.25">
      <c r="A7776" s="27" t="s">
        <v>6182</v>
      </c>
      <c r="B7776" s="19" t="s">
        <v>15943</v>
      </c>
      <c r="C7776" s="19" t="s">
        <v>15943</v>
      </c>
      <c r="D7776" s="38" t="s">
        <v>16220</v>
      </c>
      <c r="E7776" s="38" t="s">
        <v>7409</v>
      </c>
      <c r="F7776" s="41" t="s">
        <v>4151</v>
      </c>
      <c r="G7776" s="19" t="s">
        <v>949</v>
      </c>
      <c r="H7776" s="41">
        <v>2</v>
      </c>
      <c r="I7776" s="41">
        <v>3</v>
      </c>
      <c r="J7776" s="41">
        <v>10</v>
      </c>
      <c r="K7776" s="44">
        <v>1</v>
      </c>
      <c r="L7776" s="20">
        <v>140000</v>
      </c>
      <c r="M7776" s="19" t="s">
        <v>15954</v>
      </c>
      <c r="N7776" s="28" t="s">
        <v>15953</v>
      </c>
    </row>
    <row r="7777" spans="1:14" ht="30" x14ac:dyDescent="0.25">
      <c r="A7777" s="27" t="s">
        <v>6182</v>
      </c>
      <c r="B7777" s="19" t="s">
        <v>15943</v>
      </c>
      <c r="C7777" s="19" t="s">
        <v>15943</v>
      </c>
      <c r="D7777" s="38" t="s">
        <v>16220</v>
      </c>
      <c r="E7777" s="38" t="s">
        <v>7409</v>
      </c>
      <c r="F7777" s="41" t="s">
        <v>4151</v>
      </c>
      <c r="G7777" s="19" t="s">
        <v>949</v>
      </c>
      <c r="H7777" s="41">
        <v>2</v>
      </c>
      <c r="I7777" s="41">
        <v>3</v>
      </c>
      <c r="J7777" s="41">
        <v>10</v>
      </c>
      <c r="K7777" s="44">
        <v>1</v>
      </c>
      <c r="L7777" s="20">
        <v>140000</v>
      </c>
      <c r="M7777" s="19" t="s">
        <v>15954</v>
      </c>
      <c r="N7777" s="28" t="s">
        <v>15953</v>
      </c>
    </row>
    <row r="7778" spans="1:14" ht="30" x14ac:dyDescent="0.25">
      <c r="A7778" s="27" t="s">
        <v>6182</v>
      </c>
      <c r="B7778" s="19" t="s">
        <v>15943</v>
      </c>
      <c r="C7778" s="19" t="s">
        <v>15943</v>
      </c>
      <c r="D7778" s="38" t="s">
        <v>16220</v>
      </c>
      <c r="E7778" s="38" t="s">
        <v>7410</v>
      </c>
      <c r="F7778" s="41" t="s">
        <v>4151</v>
      </c>
      <c r="G7778" s="19" t="s">
        <v>949</v>
      </c>
      <c r="H7778" s="41">
        <v>2</v>
      </c>
      <c r="I7778" s="41">
        <v>3</v>
      </c>
      <c r="J7778" s="41">
        <v>10</v>
      </c>
      <c r="K7778" s="44">
        <v>1</v>
      </c>
      <c r="L7778" s="20">
        <v>980000</v>
      </c>
      <c r="M7778" s="19" t="s">
        <v>15954</v>
      </c>
      <c r="N7778" s="28" t="s">
        <v>15953</v>
      </c>
    </row>
    <row r="7779" spans="1:14" ht="45" x14ac:dyDescent="0.25">
      <c r="A7779" s="27" t="s">
        <v>6182</v>
      </c>
      <c r="B7779" s="19" t="s">
        <v>15943</v>
      </c>
      <c r="C7779" s="19" t="s">
        <v>15943</v>
      </c>
      <c r="D7779" s="38" t="s">
        <v>16220</v>
      </c>
      <c r="E7779" s="38" t="s">
        <v>7411</v>
      </c>
      <c r="F7779" s="41" t="s">
        <v>4151</v>
      </c>
      <c r="G7779" s="19" t="s">
        <v>949</v>
      </c>
      <c r="H7779" s="41">
        <v>2</v>
      </c>
      <c r="I7779" s="41">
        <v>3</v>
      </c>
      <c r="J7779" s="41">
        <v>10</v>
      </c>
      <c r="K7779" s="44">
        <v>1</v>
      </c>
      <c r="L7779" s="20">
        <v>910000</v>
      </c>
      <c r="M7779" s="19" t="s">
        <v>15954</v>
      </c>
      <c r="N7779" s="28" t="s">
        <v>15953</v>
      </c>
    </row>
    <row r="7780" spans="1:14" ht="30" x14ac:dyDescent="0.25">
      <c r="A7780" s="27" t="s">
        <v>6182</v>
      </c>
      <c r="B7780" s="19" t="s">
        <v>15943</v>
      </c>
      <c r="C7780" s="19" t="s">
        <v>15943</v>
      </c>
      <c r="D7780" s="38" t="s">
        <v>16220</v>
      </c>
      <c r="E7780" s="38" t="s">
        <v>7412</v>
      </c>
      <c r="F7780" s="41" t="s">
        <v>4151</v>
      </c>
      <c r="G7780" s="19" t="s">
        <v>949</v>
      </c>
      <c r="H7780" s="41">
        <v>2</v>
      </c>
      <c r="I7780" s="41">
        <v>3</v>
      </c>
      <c r="J7780" s="41">
        <v>10</v>
      </c>
      <c r="K7780" s="44">
        <v>1</v>
      </c>
      <c r="L7780" s="20">
        <v>1260000</v>
      </c>
      <c r="M7780" s="19" t="s">
        <v>15954</v>
      </c>
      <c r="N7780" s="28" t="s">
        <v>15953</v>
      </c>
    </row>
    <row r="7781" spans="1:14" ht="30" x14ac:dyDescent="0.25">
      <c r="A7781" s="27" t="s">
        <v>6182</v>
      </c>
      <c r="B7781" s="19" t="s">
        <v>15943</v>
      </c>
      <c r="C7781" s="19" t="s">
        <v>15943</v>
      </c>
      <c r="D7781" s="38" t="s">
        <v>16220</v>
      </c>
      <c r="E7781" s="38" t="s">
        <v>7412</v>
      </c>
      <c r="F7781" s="41" t="s">
        <v>4151</v>
      </c>
      <c r="G7781" s="19" t="s">
        <v>949</v>
      </c>
      <c r="H7781" s="41">
        <v>2</v>
      </c>
      <c r="I7781" s="41">
        <v>3</v>
      </c>
      <c r="J7781" s="41">
        <v>10</v>
      </c>
      <c r="K7781" s="44">
        <v>1</v>
      </c>
      <c r="L7781" s="20">
        <v>1260000</v>
      </c>
      <c r="M7781" s="19" t="s">
        <v>15954</v>
      </c>
      <c r="N7781" s="28" t="s">
        <v>15953</v>
      </c>
    </row>
    <row r="7782" spans="1:14" ht="45" x14ac:dyDescent="0.25">
      <c r="A7782" s="27" t="s">
        <v>6182</v>
      </c>
      <c r="B7782" s="19" t="s">
        <v>15943</v>
      </c>
      <c r="C7782" s="19" t="s">
        <v>15943</v>
      </c>
      <c r="D7782" s="38" t="s">
        <v>16220</v>
      </c>
      <c r="E7782" s="38" t="s">
        <v>7413</v>
      </c>
      <c r="F7782" s="41" t="s">
        <v>4151</v>
      </c>
      <c r="G7782" s="19" t="s">
        <v>949</v>
      </c>
      <c r="H7782" s="41">
        <v>2</v>
      </c>
      <c r="I7782" s="41">
        <v>3</v>
      </c>
      <c r="J7782" s="41">
        <v>10</v>
      </c>
      <c r="K7782" s="44">
        <v>1</v>
      </c>
      <c r="L7782" s="20">
        <v>280000</v>
      </c>
      <c r="M7782" s="19" t="s">
        <v>15954</v>
      </c>
      <c r="N7782" s="28" t="s">
        <v>15953</v>
      </c>
    </row>
    <row r="7783" spans="1:14" ht="45" x14ac:dyDescent="0.25">
      <c r="A7783" s="27" t="s">
        <v>6182</v>
      </c>
      <c r="B7783" s="19" t="s">
        <v>15943</v>
      </c>
      <c r="C7783" s="19" t="s">
        <v>15943</v>
      </c>
      <c r="D7783" s="38" t="s">
        <v>16220</v>
      </c>
      <c r="E7783" s="38" t="s">
        <v>7413</v>
      </c>
      <c r="F7783" s="41" t="s">
        <v>4151</v>
      </c>
      <c r="G7783" s="19" t="s">
        <v>949</v>
      </c>
      <c r="H7783" s="41">
        <v>2</v>
      </c>
      <c r="I7783" s="41">
        <v>3</v>
      </c>
      <c r="J7783" s="41">
        <v>10</v>
      </c>
      <c r="K7783" s="44">
        <v>1</v>
      </c>
      <c r="L7783" s="20">
        <v>280000</v>
      </c>
      <c r="M7783" s="19" t="s">
        <v>15954</v>
      </c>
      <c r="N7783" s="28" t="s">
        <v>15953</v>
      </c>
    </row>
    <row r="7784" spans="1:14" ht="30" x14ac:dyDescent="0.25">
      <c r="A7784" s="27" t="s">
        <v>6182</v>
      </c>
      <c r="B7784" s="19" t="s">
        <v>15943</v>
      </c>
      <c r="C7784" s="19" t="s">
        <v>15943</v>
      </c>
      <c r="D7784" s="38" t="s">
        <v>16220</v>
      </c>
      <c r="E7784" s="38" t="s">
        <v>7414</v>
      </c>
      <c r="F7784" s="41" t="s">
        <v>4151</v>
      </c>
      <c r="G7784" s="19" t="s">
        <v>949</v>
      </c>
      <c r="H7784" s="41">
        <v>2</v>
      </c>
      <c r="I7784" s="41">
        <v>3</v>
      </c>
      <c r="J7784" s="41">
        <v>10</v>
      </c>
      <c r="K7784" s="44">
        <v>1</v>
      </c>
      <c r="L7784" s="20">
        <v>980000</v>
      </c>
      <c r="M7784" s="19" t="s">
        <v>15954</v>
      </c>
      <c r="N7784" s="28" t="s">
        <v>15953</v>
      </c>
    </row>
    <row r="7785" spans="1:14" ht="30" x14ac:dyDescent="0.25">
      <c r="A7785" s="27" t="s">
        <v>6182</v>
      </c>
      <c r="B7785" s="19" t="s">
        <v>15943</v>
      </c>
      <c r="C7785" s="19" t="s">
        <v>15943</v>
      </c>
      <c r="D7785" s="38" t="s">
        <v>16220</v>
      </c>
      <c r="E7785" s="38" t="s">
        <v>7414</v>
      </c>
      <c r="F7785" s="41" t="s">
        <v>4151</v>
      </c>
      <c r="G7785" s="19" t="s">
        <v>949</v>
      </c>
      <c r="H7785" s="41">
        <v>2</v>
      </c>
      <c r="I7785" s="41">
        <v>3</v>
      </c>
      <c r="J7785" s="41">
        <v>10</v>
      </c>
      <c r="K7785" s="44">
        <v>1</v>
      </c>
      <c r="L7785" s="20">
        <v>980000</v>
      </c>
      <c r="M7785" s="19" t="s">
        <v>15954</v>
      </c>
      <c r="N7785" s="28" t="s">
        <v>15953</v>
      </c>
    </row>
    <row r="7786" spans="1:14" ht="30" x14ac:dyDescent="0.25">
      <c r="A7786" s="27" t="s">
        <v>6182</v>
      </c>
      <c r="B7786" s="19" t="s">
        <v>15943</v>
      </c>
      <c r="C7786" s="19" t="s">
        <v>15943</v>
      </c>
      <c r="D7786" s="38" t="s">
        <v>16220</v>
      </c>
      <c r="E7786" s="38" t="s">
        <v>7414</v>
      </c>
      <c r="F7786" s="41" t="s">
        <v>4151</v>
      </c>
      <c r="G7786" s="19" t="s">
        <v>949</v>
      </c>
      <c r="H7786" s="41">
        <v>2</v>
      </c>
      <c r="I7786" s="41">
        <v>3</v>
      </c>
      <c r="J7786" s="41">
        <v>10</v>
      </c>
      <c r="K7786" s="44">
        <v>1</v>
      </c>
      <c r="L7786" s="20">
        <v>980000</v>
      </c>
      <c r="M7786" s="19" t="s">
        <v>15954</v>
      </c>
      <c r="N7786" s="28" t="s">
        <v>15953</v>
      </c>
    </row>
    <row r="7787" spans="1:14" ht="30" x14ac:dyDescent="0.25">
      <c r="A7787" s="27" t="s">
        <v>6182</v>
      </c>
      <c r="B7787" s="19" t="s">
        <v>15943</v>
      </c>
      <c r="C7787" s="19" t="s">
        <v>15943</v>
      </c>
      <c r="D7787" s="38" t="s">
        <v>16220</v>
      </c>
      <c r="E7787" s="38" t="s">
        <v>7414</v>
      </c>
      <c r="F7787" s="41" t="s">
        <v>4151</v>
      </c>
      <c r="G7787" s="19" t="s">
        <v>949</v>
      </c>
      <c r="H7787" s="41">
        <v>2</v>
      </c>
      <c r="I7787" s="41">
        <v>3</v>
      </c>
      <c r="J7787" s="41">
        <v>10</v>
      </c>
      <c r="K7787" s="44">
        <v>1</v>
      </c>
      <c r="L7787" s="20">
        <v>980000</v>
      </c>
      <c r="M7787" s="19" t="s">
        <v>15954</v>
      </c>
      <c r="N7787" s="28" t="s">
        <v>15953</v>
      </c>
    </row>
    <row r="7788" spans="1:14" ht="30" x14ac:dyDescent="0.25">
      <c r="A7788" s="27" t="s">
        <v>6182</v>
      </c>
      <c r="B7788" s="19" t="s">
        <v>15943</v>
      </c>
      <c r="C7788" s="19" t="s">
        <v>15943</v>
      </c>
      <c r="D7788" s="38" t="s">
        <v>16220</v>
      </c>
      <c r="E7788" s="38" t="s">
        <v>7415</v>
      </c>
      <c r="F7788" s="41" t="s">
        <v>4151</v>
      </c>
      <c r="G7788" s="19" t="s">
        <v>949</v>
      </c>
      <c r="H7788" s="41">
        <v>2</v>
      </c>
      <c r="I7788" s="41">
        <v>3</v>
      </c>
      <c r="J7788" s="41">
        <v>10</v>
      </c>
      <c r="K7788" s="44">
        <v>1</v>
      </c>
      <c r="L7788" s="20">
        <v>980000</v>
      </c>
      <c r="M7788" s="19" t="s">
        <v>15954</v>
      </c>
      <c r="N7788" s="28" t="s">
        <v>15953</v>
      </c>
    </row>
    <row r="7789" spans="1:14" ht="30" x14ac:dyDescent="0.25">
      <c r="A7789" s="27" t="s">
        <v>6182</v>
      </c>
      <c r="B7789" s="19" t="s">
        <v>15943</v>
      </c>
      <c r="C7789" s="19" t="s">
        <v>15943</v>
      </c>
      <c r="D7789" s="38" t="s">
        <v>16220</v>
      </c>
      <c r="E7789" s="38" t="s">
        <v>7416</v>
      </c>
      <c r="F7789" s="41" t="s">
        <v>4151</v>
      </c>
      <c r="G7789" s="19" t="s">
        <v>949</v>
      </c>
      <c r="H7789" s="41">
        <v>2</v>
      </c>
      <c r="I7789" s="41">
        <v>3</v>
      </c>
      <c r="J7789" s="41">
        <v>10</v>
      </c>
      <c r="K7789" s="44">
        <v>1</v>
      </c>
      <c r="L7789" s="20">
        <v>140000</v>
      </c>
      <c r="M7789" s="19" t="s">
        <v>15954</v>
      </c>
      <c r="N7789" s="28" t="s">
        <v>15953</v>
      </c>
    </row>
    <row r="7790" spans="1:14" ht="30" x14ac:dyDescent="0.25">
      <c r="A7790" s="27" t="s">
        <v>6182</v>
      </c>
      <c r="B7790" s="19" t="s">
        <v>15943</v>
      </c>
      <c r="C7790" s="19" t="s">
        <v>15943</v>
      </c>
      <c r="D7790" s="38" t="s">
        <v>16220</v>
      </c>
      <c r="E7790" s="38" t="s">
        <v>7416</v>
      </c>
      <c r="F7790" s="41" t="s">
        <v>4151</v>
      </c>
      <c r="G7790" s="19" t="s">
        <v>949</v>
      </c>
      <c r="H7790" s="41">
        <v>2</v>
      </c>
      <c r="I7790" s="41">
        <v>3</v>
      </c>
      <c r="J7790" s="41">
        <v>10</v>
      </c>
      <c r="K7790" s="44">
        <v>1</v>
      </c>
      <c r="L7790" s="20">
        <v>140000</v>
      </c>
      <c r="M7790" s="19" t="s">
        <v>15954</v>
      </c>
      <c r="N7790" s="28" t="s">
        <v>15953</v>
      </c>
    </row>
    <row r="7791" spans="1:14" ht="30" x14ac:dyDescent="0.25">
      <c r="A7791" s="27" t="s">
        <v>6182</v>
      </c>
      <c r="B7791" s="19" t="s">
        <v>15943</v>
      </c>
      <c r="C7791" s="19" t="s">
        <v>15943</v>
      </c>
      <c r="D7791" s="38" t="s">
        <v>16220</v>
      </c>
      <c r="E7791" s="38" t="s">
        <v>7416</v>
      </c>
      <c r="F7791" s="41" t="s">
        <v>4151</v>
      </c>
      <c r="G7791" s="19" t="s">
        <v>949</v>
      </c>
      <c r="H7791" s="41">
        <v>2</v>
      </c>
      <c r="I7791" s="41">
        <v>3</v>
      </c>
      <c r="J7791" s="41">
        <v>10</v>
      </c>
      <c r="K7791" s="44">
        <v>1</v>
      </c>
      <c r="L7791" s="20">
        <v>140000</v>
      </c>
      <c r="M7791" s="19" t="s">
        <v>15954</v>
      </c>
      <c r="N7791" s="28" t="s">
        <v>15953</v>
      </c>
    </row>
    <row r="7792" spans="1:14" ht="30" x14ac:dyDescent="0.25">
      <c r="A7792" s="27" t="s">
        <v>6182</v>
      </c>
      <c r="B7792" s="19" t="s">
        <v>15943</v>
      </c>
      <c r="C7792" s="19" t="s">
        <v>15943</v>
      </c>
      <c r="D7792" s="38" t="s">
        <v>16220</v>
      </c>
      <c r="E7792" s="38" t="s">
        <v>7416</v>
      </c>
      <c r="F7792" s="41" t="s">
        <v>4151</v>
      </c>
      <c r="G7792" s="19" t="s">
        <v>949</v>
      </c>
      <c r="H7792" s="41">
        <v>2</v>
      </c>
      <c r="I7792" s="41">
        <v>3</v>
      </c>
      <c r="J7792" s="41">
        <v>10</v>
      </c>
      <c r="K7792" s="44">
        <v>1</v>
      </c>
      <c r="L7792" s="20">
        <v>140000</v>
      </c>
      <c r="M7792" s="19" t="s">
        <v>15954</v>
      </c>
      <c r="N7792" s="28" t="s">
        <v>15953</v>
      </c>
    </row>
    <row r="7793" spans="1:14" ht="30" x14ac:dyDescent="0.25">
      <c r="A7793" s="27" t="s">
        <v>6182</v>
      </c>
      <c r="B7793" s="19" t="s">
        <v>15943</v>
      </c>
      <c r="C7793" s="19" t="s">
        <v>15943</v>
      </c>
      <c r="D7793" s="38" t="s">
        <v>16220</v>
      </c>
      <c r="E7793" s="38" t="s">
        <v>7417</v>
      </c>
      <c r="F7793" s="41" t="s">
        <v>4151</v>
      </c>
      <c r="G7793" s="19" t="s">
        <v>949</v>
      </c>
      <c r="H7793" s="41">
        <v>2</v>
      </c>
      <c r="I7793" s="41">
        <v>3</v>
      </c>
      <c r="J7793" s="41">
        <v>10</v>
      </c>
      <c r="K7793" s="44">
        <v>1</v>
      </c>
      <c r="L7793" s="20">
        <v>70000</v>
      </c>
      <c r="M7793" s="19" t="s">
        <v>15954</v>
      </c>
      <c r="N7793" s="28" t="s">
        <v>15953</v>
      </c>
    </row>
    <row r="7794" spans="1:14" ht="30" x14ac:dyDescent="0.25">
      <c r="A7794" s="27" t="s">
        <v>6182</v>
      </c>
      <c r="B7794" s="19" t="s">
        <v>15943</v>
      </c>
      <c r="C7794" s="19" t="s">
        <v>15943</v>
      </c>
      <c r="D7794" s="38" t="s">
        <v>16220</v>
      </c>
      <c r="E7794" s="38" t="s">
        <v>7417</v>
      </c>
      <c r="F7794" s="41" t="s">
        <v>4151</v>
      </c>
      <c r="G7794" s="19" t="s">
        <v>949</v>
      </c>
      <c r="H7794" s="41">
        <v>2</v>
      </c>
      <c r="I7794" s="41">
        <v>3</v>
      </c>
      <c r="J7794" s="41">
        <v>10</v>
      </c>
      <c r="K7794" s="44">
        <v>1</v>
      </c>
      <c r="L7794" s="20">
        <v>70000</v>
      </c>
      <c r="M7794" s="19" t="s">
        <v>15954</v>
      </c>
      <c r="N7794" s="28" t="s">
        <v>15953</v>
      </c>
    </row>
    <row r="7795" spans="1:14" ht="30" x14ac:dyDescent="0.25">
      <c r="A7795" s="27" t="s">
        <v>6182</v>
      </c>
      <c r="B7795" s="19" t="s">
        <v>15943</v>
      </c>
      <c r="C7795" s="19" t="s">
        <v>15943</v>
      </c>
      <c r="D7795" s="38" t="s">
        <v>16220</v>
      </c>
      <c r="E7795" s="38" t="s">
        <v>7417</v>
      </c>
      <c r="F7795" s="41" t="s">
        <v>4151</v>
      </c>
      <c r="G7795" s="19" t="s">
        <v>949</v>
      </c>
      <c r="H7795" s="41">
        <v>2</v>
      </c>
      <c r="I7795" s="41">
        <v>3</v>
      </c>
      <c r="J7795" s="41">
        <v>10</v>
      </c>
      <c r="K7795" s="44">
        <v>1</v>
      </c>
      <c r="L7795" s="20">
        <v>70000</v>
      </c>
      <c r="M7795" s="19" t="s">
        <v>15954</v>
      </c>
      <c r="N7795" s="28" t="s">
        <v>15953</v>
      </c>
    </row>
    <row r="7796" spans="1:14" ht="30" x14ac:dyDescent="0.25">
      <c r="A7796" s="27" t="s">
        <v>6182</v>
      </c>
      <c r="B7796" s="19" t="s">
        <v>15943</v>
      </c>
      <c r="C7796" s="19" t="s">
        <v>15943</v>
      </c>
      <c r="D7796" s="38" t="s">
        <v>16220</v>
      </c>
      <c r="E7796" s="38" t="s">
        <v>7417</v>
      </c>
      <c r="F7796" s="41" t="s">
        <v>4151</v>
      </c>
      <c r="G7796" s="19" t="s">
        <v>949</v>
      </c>
      <c r="H7796" s="41">
        <v>2</v>
      </c>
      <c r="I7796" s="41">
        <v>3</v>
      </c>
      <c r="J7796" s="41">
        <v>10</v>
      </c>
      <c r="K7796" s="44">
        <v>1</v>
      </c>
      <c r="L7796" s="20">
        <v>70000</v>
      </c>
      <c r="M7796" s="19" t="s">
        <v>15954</v>
      </c>
      <c r="N7796" s="28" t="s">
        <v>15953</v>
      </c>
    </row>
    <row r="7797" spans="1:14" ht="30" x14ac:dyDescent="0.25">
      <c r="A7797" s="27" t="s">
        <v>6182</v>
      </c>
      <c r="B7797" s="19" t="s">
        <v>15943</v>
      </c>
      <c r="C7797" s="19" t="s">
        <v>15943</v>
      </c>
      <c r="D7797" s="38" t="s">
        <v>16220</v>
      </c>
      <c r="E7797" s="38" t="s">
        <v>7417</v>
      </c>
      <c r="F7797" s="41" t="s">
        <v>4151</v>
      </c>
      <c r="G7797" s="19" t="s">
        <v>949</v>
      </c>
      <c r="H7797" s="41">
        <v>2</v>
      </c>
      <c r="I7797" s="41">
        <v>3</v>
      </c>
      <c r="J7797" s="41">
        <v>10</v>
      </c>
      <c r="K7797" s="44">
        <v>1</v>
      </c>
      <c r="L7797" s="20">
        <v>70000</v>
      </c>
      <c r="M7797" s="19" t="s">
        <v>15954</v>
      </c>
      <c r="N7797" s="28" t="s">
        <v>15953</v>
      </c>
    </row>
    <row r="7798" spans="1:14" ht="45" x14ac:dyDescent="0.25">
      <c r="A7798" s="27" t="s">
        <v>6182</v>
      </c>
      <c r="B7798" s="19" t="s">
        <v>15943</v>
      </c>
      <c r="C7798" s="19" t="s">
        <v>15943</v>
      </c>
      <c r="D7798" s="38" t="s">
        <v>16220</v>
      </c>
      <c r="E7798" s="38" t="s">
        <v>7418</v>
      </c>
      <c r="F7798" s="41" t="s">
        <v>4151</v>
      </c>
      <c r="G7798" s="19" t="s">
        <v>949</v>
      </c>
      <c r="H7798" s="41">
        <v>2</v>
      </c>
      <c r="I7798" s="41">
        <v>3</v>
      </c>
      <c r="J7798" s="41">
        <v>10</v>
      </c>
      <c r="K7798" s="44">
        <v>1</v>
      </c>
      <c r="L7798" s="20">
        <v>35000</v>
      </c>
      <c r="M7798" s="19" t="s">
        <v>15954</v>
      </c>
      <c r="N7798" s="28" t="s">
        <v>15953</v>
      </c>
    </row>
    <row r="7799" spans="1:14" ht="45" x14ac:dyDescent="0.25">
      <c r="A7799" s="27" t="s">
        <v>6182</v>
      </c>
      <c r="B7799" s="19" t="s">
        <v>15943</v>
      </c>
      <c r="C7799" s="19" t="s">
        <v>15943</v>
      </c>
      <c r="D7799" s="38" t="s">
        <v>16220</v>
      </c>
      <c r="E7799" s="38" t="s">
        <v>7418</v>
      </c>
      <c r="F7799" s="41" t="s">
        <v>4151</v>
      </c>
      <c r="G7799" s="19" t="s">
        <v>949</v>
      </c>
      <c r="H7799" s="41">
        <v>2</v>
      </c>
      <c r="I7799" s="41">
        <v>3</v>
      </c>
      <c r="J7799" s="41">
        <v>10</v>
      </c>
      <c r="K7799" s="44">
        <v>1</v>
      </c>
      <c r="L7799" s="20">
        <v>35000</v>
      </c>
      <c r="M7799" s="19" t="s">
        <v>15954</v>
      </c>
      <c r="N7799" s="28" t="s">
        <v>15953</v>
      </c>
    </row>
    <row r="7800" spans="1:14" ht="30" x14ac:dyDescent="0.25">
      <c r="A7800" s="27" t="s">
        <v>6182</v>
      </c>
      <c r="B7800" s="19" t="s">
        <v>15943</v>
      </c>
      <c r="C7800" s="19" t="s">
        <v>15943</v>
      </c>
      <c r="D7800" s="38" t="s">
        <v>16220</v>
      </c>
      <c r="E7800" s="38" t="s">
        <v>7419</v>
      </c>
      <c r="F7800" s="41" t="s">
        <v>4151</v>
      </c>
      <c r="G7800" s="19" t="s">
        <v>949</v>
      </c>
      <c r="H7800" s="41">
        <v>2</v>
      </c>
      <c r="I7800" s="41">
        <v>3</v>
      </c>
      <c r="J7800" s="41">
        <v>10</v>
      </c>
      <c r="K7800" s="44">
        <v>1</v>
      </c>
      <c r="L7800" s="20">
        <v>210000</v>
      </c>
      <c r="M7800" s="19" t="s">
        <v>15954</v>
      </c>
      <c r="N7800" s="28" t="s">
        <v>15953</v>
      </c>
    </row>
    <row r="7801" spans="1:14" ht="30" x14ac:dyDescent="0.25">
      <c r="A7801" s="27" t="s">
        <v>6182</v>
      </c>
      <c r="B7801" s="19" t="s">
        <v>15943</v>
      </c>
      <c r="C7801" s="19" t="s">
        <v>15943</v>
      </c>
      <c r="D7801" s="38" t="s">
        <v>16220</v>
      </c>
      <c r="E7801" s="38" t="s">
        <v>7419</v>
      </c>
      <c r="F7801" s="41" t="s">
        <v>4151</v>
      </c>
      <c r="G7801" s="19" t="s">
        <v>949</v>
      </c>
      <c r="H7801" s="41">
        <v>2</v>
      </c>
      <c r="I7801" s="41">
        <v>3</v>
      </c>
      <c r="J7801" s="41">
        <v>10</v>
      </c>
      <c r="K7801" s="44">
        <v>1</v>
      </c>
      <c r="L7801" s="20">
        <v>210000</v>
      </c>
      <c r="M7801" s="19" t="s">
        <v>15954</v>
      </c>
      <c r="N7801" s="28" t="s">
        <v>15953</v>
      </c>
    </row>
    <row r="7802" spans="1:14" ht="30" x14ac:dyDescent="0.25">
      <c r="A7802" s="27" t="s">
        <v>6182</v>
      </c>
      <c r="B7802" s="19" t="s">
        <v>15943</v>
      </c>
      <c r="C7802" s="19" t="s">
        <v>15943</v>
      </c>
      <c r="D7802" s="38" t="s">
        <v>16220</v>
      </c>
      <c r="E7802" s="38" t="s">
        <v>7420</v>
      </c>
      <c r="F7802" s="41" t="s">
        <v>4151</v>
      </c>
      <c r="G7802" s="19" t="s">
        <v>949</v>
      </c>
      <c r="H7802" s="41">
        <v>2</v>
      </c>
      <c r="I7802" s="41">
        <v>3</v>
      </c>
      <c r="J7802" s="41">
        <v>10</v>
      </c>
      <c r="K7802" s="44">
        <v>1</v>
      </c>
      <c r="L7802" s="20">
        <v>210000</v>
      </c>
      <c r="M7802" s="19" t="s">
        <v>15954</v>
      </c>
      <c r="N7802" s="28" t="s">
        <v>15953</v>
      </c>
    </row>
    <row r="7803" spans="1:14" ht="30" x14ac:dyDescent="0.25">
      <c r="A7803" s="27" t="s">
        <v>6182</v>
      </c>
      <c r="B7803" s="19" t="s">
        <v>15943</v>
      </c>
      <c r="C7803" s="19" t="s">
        <v>15943</v>
      </c>
      <c r="D7803" s="38" t="s">
        <v>16220</v>
      </c>
      <c r="E7803" s="38" t="s">
        <v>7421</v>
      </c>
      <c r="F7803" s="41" t="s">
        <v>4151</v>
      </c>
      <c r="G7803" s="19" t="s">
        <v>949</v>
      </c>
      <c r="H7803" s="41">
        <v>2</v>
      </c>
      <c r="I7803" s="41">
        <v>3</v>
      </c>
      <c r="J7803" s="41">
        <v>10</v>
      </c>
      <c r="K7803" s="44">
        <v>1</v>
      </c>
      <c r="L7803" s="20">
        <v>420000</v>
      </c>
      <c r="M7803" s="19" t="s">
        <v>15954</v>
      </c>
      <c r="N7803" s="28" t="s">
        <v>15953</v>
      </c>
    </row>
    <row r="7804" spans="1:14" ht="30" x14ac:dyDescent="0.25">
      <c r="A7804" s="27" t="s">
        <v>6182</v>
      </c>
      <c r="B7804" s="19" t="s">
        <v>15943</v>
      </c>
      <c r="C7804" s="19" t="s">
        <v>15943</v>
      </c>
      <c r="D7804" s="38" t="s">
        <v>16220</v>
      </c>
      <c r="E7804" s="38" t="s">
        <v>7421</v>
      </c>
      <c r="F7804" s="41" t="s">
        <v>4151</v>
      </c>
      <c r="G7804" s="19" t="s">
        <v>949</v>
      </c>
      <c r="H7804" s="41">
        <v>2</v>
      </c>
      <c r="I7804" s="41">
        <v>3</v>
      </c>
      <c r="J7804" s="41">
        <v>10</v>
      </c>
      <c r="K7804" s="44">
        <v>1</v>
      </c>
      <c r="L7804" s="20">
        <v>490000</v>
      </c>
      <c r="M7804" s="19" t="s">
        <v>15954</v>
      </c>
      <c r="N7804" s="28" t="s">
        <v>15953</v>
      </c>
    </row>
    <row r="7805" spans="1:14" ht="30" x14ac:dyDescent="0.25">
      <c r="A7805" s="27" t="s">
        <v>6182</v>
      </c>
      <c r="B7805" s="19" t="s">
        <v>15943</v>
      </c>
      <c r="C7805" s="19" t="s">
        <v>15943</v>
      </c>
      <c r="D7805" s="38" t="s">
        <v>16220</v>
      </c>
      <c r="E7805" s="38" t="s">
        <v>7421</v>
      </c>
      <c r="F7805" s="41" t="s">
        <v>4151</v>
      </c>
      <c r="G7805" s="19" t="s">
        <v>949</v>
      </c>
      <c r="H7805" s="41">
        <v>2</v>
      </c>
      <c r="I7805" s="41">
        <v>3</v>
      </c>
      <c r="J7805" s="41">
        <v>10</v>
      </c>
      <c r="K7805" s="44">
        <v>1</v>
      </c>
      <c r="L7805" s="20">
        <v>420000</v>
      </c>
      <c r="M7805" s="19" t="s">
        <v>15954</v>
      </c>
      <c r="N7805" s="28" t="s">
        <v>15953</v>
      </c>
    </row>
    <row r="7806" spans="1:14" ht="30" x14ac:dyDescent="0.25">
      <c r="A7806" s="27" t="s">
        <v>6182</v>
      </c>
      <c r="B7806" s="19" t="s">
        <v>15943</v>
      </c>
      <c r="C7806" s="19" t="s">
        <v>15943</v>
      </c>
      <c r="D7806" s="38" t="s">
        <v>16220</v>
      </c>
      <c r="E7806" s="38" t="s">
        <v>7422</v>
      </c>
      <c r="F7806" s="41" t="s">
        <v>4151</v>
      </c>
      <c r="G7806" s="19" t="s">
        <v>949</v>
      </c>
      <c r="H7806" s="41">
        <v>2</v>
      </c>
      <c r="I7806" s="41">
        <v>3</v>
      </c>
      <c r="J7806" s="41">
        <v>10</v>
      </c>
      <c r="K7806" s="44">
        <v>1</v>
      </c>
      <c r="L7806" s="20">
        <v>280000</v>
      </c>
      <c r="M7806" s="19" t="s">
        <v>15954</v>
      </c>
      <c r="N7806" s="28" t="s">
        <v>15953</v>
      </c>
    </row>
    <row r="7807" spans="1:14" ht="45" x14ac:dyDescent="0.25">
      <c r="A7807" s="27" t="s">
        <v>6182</v>
      </c>
      <c r="B7807" s="19" t="s">
        <v>15943</v>
      </c>
      <c r="C7807" s="19" t="s">
        <v>15943</v>
      </c>
      <c r="D7807" s="38" t="s">
        <v>16220</v>
      </c>
      <c r="E7807" s="38" t="s">
        <v>7423</v>
      </c>
      <c r="F7807" s="41" t="s">
        <v>4151</v>
      </c>
      <c r="G7807" s="19" t="s">
        <v>949</v>
      </c>
      <c r="H7807" s="41">
        <v>2</v>
      </c>
      <c r="I7807" s="41">
        <v>3</v>
      </c>
      <c r="J7807" s="41">
        <v>10</v>
      </c>
      <c r="K7807" s="44">
        <v>1</v>
      </c>
      <c r="L7807" s="20">
        <v>280000</v>
      </c>
      <c r="M7807" s="19" t="s">
        <v>15954</v>
      </c>
      <c r="N7807" s="28" t="s">
        <v>15953</v>
      </c>
    </row>
    <row r="7808" spans="1:14" ht="45" x14ac:dyDescent="0.25">
      <c r="A7808" s="27" t="s">
        <v>6182</v>
      </c>
      <c r="B7808" s="19" t="s">
        <v>15943</v>
      </c>
      <c r="C7808" s="19" t="s">
        <v>15943</v>
      </c>
      <c r="D7808" s="38" t="s">
        <v>16220</v>
      </c>
      <c r="E7808" s="38" t="s">
        <v>7423</v>
      </c>
      <c r="F7808" s="41" t="s">
        <v>4151</v>
      </c>
      <c r="G7808" s="19" t="s">
        <v>949</v>
      </c>
      <c r="H7808" s="41">
        <v>2</v>
      </c>
      <c r="I7808" s="41">
        <v>3</v>
      </c>
      <c r="J7808" s="41">
        <v>10</v>
      </c>
      <c r="K7808" s="44">
        <v>1</v>
      </c>
      <c r="L7808" s="20">
        <v>280000</v>
      </c>
      <c r="M7808" s="19" t="s">
        <v>15954</v>
      </c>
      <c r="N7808" s="28" t="s">
        <v>15953</v>
      </c>
    </row>
    <row r="7809" spans="1:14" ht="30" x14ac:dyDescent="0.25">
      <c r="A7809" s="27" t="s">
        <v>6182</v>
      </c>
      <c r="B7809" s="19" t="s">
        <v>15943</v>
      </c>
      <c r="C7809" s="19" t="s">
        <v>15943</v>
      </c>
      <c r="D7809" s="38" t="s">
        <v>16220</v>
      </c>
      <c r="E7809" s="38" t="s">
        <v>7424</v>
      </c>
      <c r="F7809" s="41" t="s">
        <v>4151</v>
      </c>
      <c r="G7809" s="19" t="s">
        <v>949</v>
      </c>
      <c r="H7809" s="41">
        <v>2</v>
      </c>
      <c r="I7809" s="41">
        <v>3</v>
      </c>
      <c r="J7809" s="41">
        <v>10</v>
      </c>
      <c r="K7809" s="44">
        <v>1</v>
      </c>
      <c r="L7809" s="20">
        <v>336000</v>
      </c>
      <c r="M7809" s="19" t="s">
        <v>15954</v>
      </c>
      <c r="N7809" s="28" t="s">
        <v>15953</v>
      </c>
    </row>
    <row r="7810" spans="1:14" ht="30" x14ac:dyDescent="0.25">
      <c r="A7810" s="27" t="s">
        <v>6182</v>
      </c>
      <c r="B7810" s="19" t="s">
        <v>15943</v>
      </c>
      <c r="C7810" s="19" t="s">
        <v>15943</v>
      </c>
      <c r="D7810" s="38" t="s">
        <v>16220</v>
      </c>
      <c r="E7810" s="38" t="s">
        <v>7425</v>
      </c>
      <c r="F7810" s="41" t="s">
        <v>4151</v>
      </c>
      <c r="G7810" s="19" t="s">
        <v>949</v>
      </c>
      <c r="H7810" s="41">
        <v>2</v>
      </c>
      <c r="I7810" s="41">
        <v>3</v>
      </c>
      <c r="J7810" s="41">
        <v>10</v>
      </c>
      <c r="K7810" s="44">
        <v>1</v>
      </c>
      <c r="L7810" s="20">
        <v>840000</v>
      </c>
      <c r="M7810" s="19" t="s">
        <v>15954</v>
      </c>
      <c r="N7810" s="28" t="s">
        <v>15953</v>
      </c>
    </row>
    <row r="7811" spans="1:14" ht="30" x14ac:dyDescent="0.25">
      <c r="A7811" s="27" t="s">
        <v>6182</v>
      </c>
      <c r="B7811" s="19" t="s">
        <v>15943</v>
      </c>
      <c r="C7811" s="19" t="s">
        <v>15943</v>
      </c>
      <c r="D7811" s="38" t="s">
        <v>16220</v>
      </c>
      <c r="E7811" s="38" t="s">
        <v>7425</v>
      </c>
      <c r="F7811" s="41" t="s">
        <v>4151</v>
      </c>
      <c r="G7811" s="19" t="s">
        <v>949</v>
      </c>
      <c r="H7811" s="41">
        <v>2</v>
      </c>
      <c r="I7811" s="41">
        <v>3</v>
      </c>
      <c r="J7811" s="41">
        <v>10</v>
      </c>
      <c r="K7811" s="44">
        <v>1</v>
      </c>
      <c r="L7811" s="20">
        <v>840000</v>
      </c>
      <c r="M7811" s="19" t="s">
        <v>15954</v>
      </c>
      <c r="N7811" s="28" t="s">
        <v>15953</v>
      </c>
    </row>
    <row r="7812" spans="1:14" ht="30" x14ac:dyDescent="0.25">
      <c r="A7812" s="27" t="s">
        <v>6182</v>
      </c>
      <c r="B7812" s="19" t="s">
        <v>15943</v>
      </c>
      <c r="C7812" s="19" t="s">
        <v>15943</v>
      </c>
      <c r="D7812" s="38" t="s">
        <v>16220</v>
      </c>
      <c r="E7812" s="38" t="s">
        <v>7425</v>
      </c>
      <c r="F7812" s="41" t="s">
        <v>4151</v>
      </c>
      <c r="G7812" s="19" t="s">
        <v>949</v>
      </c>
      <c r="H7812" s="41">
        <v>2</v>
      </c>
      <c r="I7812" s="41">
        <v>3</v>
      </c>
      <c r="J7812" s="41">
        <v>10</v>
      </c>
      <c r="K7812" s="44">
        <v>1</v>
      </c>
      <c r="L7812" s="20">
        <v>840000</v>
      </c>
      <c r="M7812" s="19" t="s">
        <v>15954</v>
      </c>
      <c r="N7812" s="28" t="s">
        <v>15953</v>
      </c>
    </row>
    <row r="7813" spans="1:14" ht="30" x14ac:dyDescent="0.25">
      <c r="A7813" s="27" t="s">
        <v>6182</v>
      </c>
      <c r="B7813" s="19" t="s">
        <v>15943</v>
      </c>
      <c r="C7813" s="19" t="s">
        <v>15943</v>
      </c>
      <c r="D7813" s="38" t="s">
        <v>16220</v>
      </c>
      <c r="E7813" s="38" t="s">
        <v>7425</v>
      </c>
      <c r="F7813" s="41" t="s">
        <v>4151</v>
      </c>
      <c r="G7813" s="19" t="s">
        <v>949</v>
      </c>
      <c r="H7813" s="41">
        <v>2</v>
      </c>
      <c r="I7813" s="41">
        <v>3</v>
      </c>
      <c r="J7813" s="41">
        <v>10</v>
      </c>
      <c r="K7813" s="44">
        <v>1</v>
      </c>
      <c r="L7813" s="20">
        <v>840000</v>
      </c>
      <c r="M7813" s="19" t="s">
        <v>15954</v>
      </c>
      <c r="N7813" s="28" t="s">
        <v>15953</v>
      </c>
    </row>
    <row r="7814" spans="1:14" ht="45" x14ac:dyDescent="0.25">
      <c r="A7814" s="27" t="s">
        <v>6182</v>
      </c>
      <c r="B7814" s="19" t="s">
        <v>15943</v>
      </c>
      <c r="C7814" s="19" t="s">
        <v>15943</v>
      </c>
      <c r="D7814" s="38" t="s">
        <v>16220</v>
      </c>
      <c r="E7814" s="38" t="s">
        <v>7426</v>
      </c>
      <c r="F7814" s="41" t="s">
        <v>4151</v>
      </c>
      <c r="G7814" s="19" t="s">
        <v>949</v>
      </c>
      <c r="H7814" s="41">
        <v>2</v>
      </c>
      <c r="I7814" s="41">
        <v>3</v>
      </c>
      <c r="J7814" s="41">
        <v>10</v>
      </c>
      <c r="K7814" s="44">
        <v>1</v>
      </c>
      <c r="L7814" s="20">
        <v>490000</v>
      </c>
      <c r="M7814" s="19" t="s">
        <v>15954</v>
      </c>
      <c r="N7814" s="28" t="s">
        <v>15953</v>
      </c>
    </row>
    <row r="7815" spans="1:14" ht="30" x14ac:dyDescent="0.25">
      <c r="A7815" s="27" t="s">
        <v>6182</v>
      </c>
      <c r="B7815" s="19" t="s">
        <v>15943</v>
      </c>
      <c r="C7815" s="19" t="s">
        <v>15943</v>
      </c>
      <c r="D7815" s="38" t="s">
        <v>16220</v>
      </c>
      <c r="E7815" s="38" t="s">
        <v>7427</v>
      </c>
      <c r="F7815" s="41" t="s">
        <v>4151</v>
      </c>
      <c r="G7815" s="19" t="s">
        <v>949</v>
      </c>
      <c r="H7815" s="41">
        <v>2</v>
      </c>
      <c r="I7815" s="41">
        <v>3</v>
      </c>
      <c r="J7815" s="41">
        <v>10</v>
      </c>
      <c r="K7815" s="44">
        <v>1</v>
      </c>
      <c r="L7815" s="20">
        <v>560000</v>
      </c>
      <c r="M7815" s="19" t="s">
        <v>15954</v>
      </c>
      <c r="N7815" s="28" t="s">
        <v>15953</v>
      </c>
    </row>
    <row r="7816" spans="1:14" ht="30" x14ac:dyDescent="0.25">
      <c r="A7816" s="27" t="s">
        <v>6182</v>
      </c>
      <c r="B7816" s="19" t="s">
        <v>15943</v>
      </c>
      <c r="C7816" s="19" t="s">
        <v>15943</v>
      </c>
      <c r="D7816" s="38" t="s">
        <v>16220</v>
      </c>
      <c r="E7816" s="38" t="s">
        <v>7428</v>
      </c>
      <c r="F7816" s="41" t="s">
        <v>4151</v>
      </c>
      <c r="G7816" s="19" t="s">
        <v>949</v>
      </c>
      <c r="H7816" s="41">
        <v>2</v>
      </c>
      <c r="I7816" s="41">
        <v>3</v>
      </c>
      <c r="J7816" s="41">
        <v>10</v>
      </c>
      <c r="K7816" s="44">
        <v>1</v>
      </c>
      <c r="L7816" s="20">
        <v>35000</v>
      </c>
      <c r="M7816" s="19" t="s">
        <v>15954</v>
      </c>
      <c r="N7816" s="28" t="s">
        <v>15953</v>
      </c>
    </row>
    <row r="7817" spans="1:14" ht="30" x14ac:dyDescent="0.25">
      <c r="A7817" s="27" t="s">
        <v>6182</v>
      </c>
      <c r="B7817" s="19" t="s">
        <v>15943</v>
      </c>
      <c r="C7817" s="19" t="s">
        <v>15943</v>
      </c>
      <c r="D7817" s="38" t="s">
        <v>16220</v>
      </c>
      <c r="E7817" s="38" t="s">
        <v>7429</v>
      </c>
      <c r="F7817" s="41" t="s">
        <v>4151</v>
      </c>
      <c r="G7817" s="19" t="s">
        <v>949</v>
      </c>
      <c r="H7817" s="41">
        <v>2</v>
      </c>
      <c r="I7817" s="41">
        <v>3</v>
      </c>
      <c r="J7817" s="41">
        <v>10</v>
      </c>
      <c r="K7817" s="44">
        <v>1</v>
      </c>
      <c r="L7817" s="20">
        <v>140000</v>
      </c>
      <c r="M7817" s="19" t="s">
        <v>15954</v>
      </c>
      <c r="N7817" s="28" t="s">
        <v>15953</v>
      </c>
    </row>
    <row r="7818" spans="1:14" ht="45" x14ac:dyDescent="0.25">
      <c r="A7818" s="27" t="s">
        <v>6182</v>
      </c>
      <c r="B7818" s="19" t="s">
        <v>15943</v>
      </c>
      <c r="C7818" s="19" t="s">
        <v>15943</v>
      </c>
      <c r="D7818" s="38" t="s">
        <v>16220</v>
      </c>
      <c r="E7818" s="38" t="s">
        <v>7430</v>
      </c>
      <c r="F7818" s="41" t="s">
        <v>4151</v>
      </c>
      <c r="G7818" s="19" t="s">
        <v>949</v>
      </c>
      <c r="H7818" s="41">
        <v>2</v>
      </c>
      <c r="I7818" s="41">
        <v>3</v>
      </c>
      <c r="J7818" s="41">
        <v>10</v>
      </c>
      <c r="K7818" s="44">
        <v>1</v>
      </c>
      <c r="L7818" s="20">
        <v>420000</v>
      </c>
      <c r="M7818" s="19" t="s">
        <v>15954</v>
      </c>
      <c r="N7818" s="28" t="s">
        <v>15953</v>
      </c>
    </row>
    <row r="7819" spans="1:14" ht="45" x14ac:dyDescent="0.25">
      <c r="A7819" s="27" t="s">
        <v>6182</v>
      </c>
      <c r="B7819" s="19" t="s">
        <v>15943</v>
      </c>
      <c r="C7819" s="19" t="s">
        <v>15943</v>
      </c>
      <c r="D7819" s="38" t="s">
        <v>16220</v>
      </c>
      <c r="E7819" s="38" t="s">
        <v>7430</v>
      </c>
      <c r="F7819" s="41" t="s">
        <v>4151</v>
      </c>
      <c r="G7819" s="19" t="s">
        <v>949</v>
      </c>
      <c r="H7819" s="41">
        <v>2</v>
      </c>
      <c r="I7819" s="41">
        <v>3</v>
      </c>
      <c r="J7819" s="41">
        <v>10</v>
      </c>
      <c r="K7819" s="44">
        <v>1</v>
      </c>
      <c r="L7819" s="20">
        <v>420000</v>
      </c>
      <c r="M7819" s="19" t="s">
        <v>15954</v>
      </c>
      <c r="N7819" s="28" t="s">
        <v>15953</v>
      </c>
    </row>
    <row r="7820" spans="1:14" ht="30" x14ac:dyDescent="0.25">
      <c r="A7820" s="27" t="s">
        <v>6182</v>
      </c>
      <c r="B7820" s="19" t="s">
        <v>15943</v>
      </c>
      <c r="C7820" s="19" t="s">
        <v>15943</v>
      </c>
      <c r="D7820" s="38" t="s">
        <v>16220</v>
      </c>
      <c r="E7820" s="38" t="s">
        <v>7431</v>
      </c>
      <c r="F7820" s="41" t="s">
        <v>4151</v>
      </c>
      <c r="G7820" s="19" t="s">
        <v>949</v>
      </c>
      <c r="H7820" s="41">
        <v>2</v>
      </c>
      <c r="I7820" s="41">
        <v>3</v>
      </c>
      <c r="J7820" s="41">
        <v>10</v>
      </c>
      <c r="K7820" s="44">
        <v>1</v>
      </c>
      <c r="L7820" s="20">
        <v>70000</v>
      </c>
      <c r="M7820" s="19" t="s">
        <v>15954</v>
      </c>
      <c r="N7820" s="28" t="s">
        <v>15953</v>
      </c>
    </row>
    <row r="7821" spans="1:14" ht="30" x14ac:dyDescent="0.25">
      <c r="A7821" s="27" t="s">
        <v>6182</v>
      </c>
      <c r="B7821" s="19" t="s">
        <v>15943</v>
      </c>
      <c r="C7821" s="19" t="s">
        <v>15943</v>
      </c>
      <c r="D7821" s="38" t="s">
        <v>16220</v>
      </c>
      <c r="E7821" s="38" t="s">
        <v>7431</v>
      </c>
      <c r="F7821" s="41" t="s">
        <v>4151</v>
      </c>
      <c r="G7821" s="19" t="s">
        <v>949</v>
      </c>
      <c r="H7821" s="41">
        <v>2</v>
      </c>
      <c r="I7821" s="41">
        <v>3</v>
      </c>
      <c r="J7821" s="41">
        <v>10</v>
      </c>
      <c r="K7821" s="44">
        <v>1</v>
      </c>
      <c r="L7821" s="20">
        <v>70000</v>
      </c>
      <c r="M7821" s="19" t="s">
        <v>15954</v>
      </c>
      <c r="N7821" s="28" t="s">
        <v>15953</v>
      </c>
    </row>
    <row r="7822" spans="1:14" ht="30" x14ac:dyDescent="0.25">
      <c r="A7822" s="27" t="s">
        <v>6182</v>
      </c>
      <c r="B7822" s="19" t="s">
        <v>15943</v>
      </c>
      <c r="C7822" s="19" t="s">
        <v>15943</v>
      </c>
      <c r="D7822" s="38" t="s">
        <v>16220</v>
      </c>
      <c r="E7822" s="38" t="s">
        <v>7431</v>
      </c>
      <c r="F7822" s="41" t="s">
        <v>4151</v>
      </c>
      <c r="G7822" s="19" t="s">
        <v>949</v>
      </c>
      <c r="H7822" s="41">
        <v>2</v>
      </c>
      <c r="I7822" s="41">
        <v>3</v>
      </c>
      <c r="J7822" s="41">
        <v>10</v>
      </c>
      <c r="K7822" s="44">
        <v>1</v>
      </c>
      <c r="L7822" s="20">
        <v>70000</v>
      </c>
      <c r="M7822" s="19" t="s">
        <v>15954</v>
      </c>
      <c r="N7822" s="28" t="s">
        <v>15953</v>
      </c>
    </row>
    <row r="7823" spans="1:14" ht="30" x14ac:dyDescent="0.25">
      <c r="A7823" s="27" t="s">
        <v>6182</v>
      </c>
      <c r="B7823" s="19" t="s">
        <v>15943</v>
      </c>
      <c r="C7823" s="19" t="s">
        <v>15943</v>
      </c>
      <c r="D7823" s="38" t="s">
        <v>16220</v>
      </c>
      <c r="E7823" s="38" t="s">
        <v>7431</v>
      </c>
      <c r="F7823" s="41" t="s">
        <v>4151</v>
      </c>
      <c r="G7823" s="19" t="s">
        <v>949</v>
      </c>
      <c r="H7823" s="41">
        <v>2</v>
      </c>
      <c r="I7823" s="41">
        <v>3</v>
      </c>
      <c r="J7823" s="41">
        <v>10</v>
      </c>
      <c r="K7823" s="44">
        <v>1</v>
      </c>
      <c r="L7823" s="20">
        <v>70000</v>
      </c>
      <c r="M7823" s="19" t="s">
        <v>15954</v>
      </c>
      <c r="N7823" s="28" t="s">
        <v>15953</v>
      </c>
    </row>
    <row r="7824" spans="1:14" ht="30" x14ac:dyDescent="0.25">
      <c r="A7824" s="27" t="s">
        <v>6182</v>
      </c>
      <c r="B7824" s="19" t="s">
        <v>15943</v>
      </c>
      <c r="C7824" s="19" t="s">
        <v>15943</v>
      </c>
      <c r="D7824" s="38" t="s">
        <v>16220</v>
      </c>
      <c r="E7824" s="38" t="s">
        <v>7431</v>
      </c>
      <c r="F7824" s="41" t="s">
        <v>4151</v>
      </c>
      <c r="G7824" s="19" t="s">
        <v>949</v>
      </c>
      <c r="H7824" s="41">
        <v>2</v>
      </c>
      <c r="I7824" s="41">
        <v>3</v>
      </c>
      <c r="J7824" s="41">
        <v>10</v>
      </c>
      <c r="K7824" s="44">
        <v>1</v>
      </c>
      <c r="L7824" s="20">
        <v>70000</v>
      </c>
      <c r="M7824" s="19" t="s">
        <v>15954</v>
      </c>
      <c r="N7824" s="28" t="s">
        <v>15953</v>
      </c>
    </row>
    <row r="7825" spans="1:14" ht="30" x14ac:dyDescent="0.25">
      <c r="A7825" s="27" t="s">
        <v>6182</v>
      </c>
      <c r="B7825" s="19" t="s">
        <v>15943</v>
      </c>
      <c r="C7825" s="19" t="s">
        <v>15943</v>
      </c>
      <c r="D7825" s="38" t="s">
        <v>16220</v>
      </c>
      <c r="E7825" s="38" t="s">
        <v>7431</v>
      </c>
      <c r="F7825" s="41" t="s">
        <v>4151</v>
      </c>
      <c r="G7825" s="19" t="s">
        <v>949</v>
      </c>
      <c r="H7825" s="41">
        <v>2</v>
      </c>
      <c r="I7825" s="41">
        <v>3</v>
      </c>
      <c r="J7825" s="41">
        <v>10</v>
      </c>
      <c r="K7825" s="44">
        <v>1</v>
      </c>
      <c r="L7825" s="20">
        <v>70000</v>
      </c>
      <c r="M7825" s="19" t="s">
        <v>15954</v>
      </c>
      <c r="N7825" s="28" t="s">
        <v>15953</v>
      </c>
    </row>
    <row r="7826" spans="1:14" ht="30" x14ac:dyDescent="0.25">
      <c r="A7826" s="27" t="s">
        <v>6182</v>
      </c>
      <c r="B7826" s="19" t="s">
        <v>15943</v>
      </c>
      <c r="C7826" s="19" t="s">
        <v>15943</v>
      </c>
      <c r="D7826" s="38" t="s">
        <v>16220</v>
      </c>
      <c r="E7826" s="38" t="s">
        <v>7432</v>
      </c>
      <c r="F7826" s="41" t="s">
        <v>4151</v>
      </c>
      <c r="G7826" s="19" t="s">
        <v>949</v>
      </c>
      <c r="H7826" s="41">
        <v>2</v>
      </c>
      <c r="I7826" s="41">
        <v>3</v>
      </c>
      <c r="J7826" s="41">
        <v>10</v>
      </c>
      <c r="K7826" s="44">
        <v>1</v>
      </c>
      <c r="L7826" s="20">
        <v>210000</v>
      </c>
      <c r="M7826" s="19" t="s">
        <v>15954</v>
      </c>
      <c r="N7826" s="28" t="s">
        <v>15953</v>
      </c>
    </row>
    <row r="7827" spans="1:14" ht="30" x14ac:dyDescent="0.25">
      <c r="A7827" s="27" t="s">
        <v>6182</v>
      </c>
      <c r="B7827" s="19" t="s">
        <v>15943</v>
      </c>
      <c r="C7827" s="19" t="s">
        <v>15943</v>
      </c>
      <c r="D7827" s="38" t="s">
        <v>16220</v>
      </c>
      <c r="E7827" s="38" t="s">
        <v>7432</v>
      </c>
      <c r="F7827" s="41" t="s">
        <v>4151</v>
      </c>
      <c r="G7827" s="19" t="s">
        <v>949</v>
      </c>
      <c r="H7827" s="41">
        <v>2</v>
      </c>
      <c r="I7827" s="41">
        <v>3</v>
      </c>
      <c r="J7827" s="41">
        <v>10</v>
      </c>
      <c r="K7827" s="44">
        <v>1</v>
      </c>
      <c r="L7827" s="20">
        <v>210000</v>
      </c>
      <c r="M7827" s="19" t="s">
        <v>15954</v>
      </c>
      <c r="N7827" s="28" t="s">
        <v>15953</v>
      </c>
    </row>
    <row r="7828" spans="1:14" ht="30" x14ac:dyDescent="0.25">
      <c r="A7828" s="27" t="s">
        <v>6182</v>
      </c>
      <c r="B7828" s="19" t="s">
        <v>15943</v>
      </c>
      <c r="C7828" s="19" t="s">
        <v>15943</v>
      </c>
      <c r="D7828" s="38" t="s">
        <v>16220</v>
      </c>
      <c r="E7828" s="38" t="s">
        <v>7433</v>
      </c>
      <c r="F7828" s="41" t="s">
        <v>4151</v>
      </c>
      <c r="G7828" s="19" t="s">
        <v>949</v>
      </c>
      <c r="H7828" s="41">
        <v>2</v>
      </c>
      <c r="I7828" s="41">
        <v>3</v>
      </c>
      <c r="J7828" s="41">
        <v>10</v>
      </c>
      <c r="K7828" s="44">
        <v>1</v>
      </c>
      <c r="L7828" s="20">
        <v>490000</v>
      </c>
      <c r="M7828" s="19" t="s">
        <v>15954</v>
      </c>
      <c r="N7828" s="28" t="s">
        <v>15953</v>
      </c>
    </row>
    <row r="7829" spans="1:14" ht="30" x14ac:dyDescent="0.25">
      <c r="A7829" s="27" t="s">
        <v>6182</v>
      </c>
      <c r="B7829" s="19" t="s">
        <v>15943</v>
      </c>
      <c r="C7829" s="19" t="s">
        <v>15943</v>
      </c>
      <c r="D7829" s="38" t="s">
        <v>16220</v>
      </c>
      <c r="E7829" s="38" t="s">
        <v>7433</v>
      </c>
      <c r="F7829" s="41" t="s">
        <v>4151</v>
      </c>
      <c r="G7829" s="19" t="s">
        <v>949</v>
      </c>
      <c r="H7829" s="41">
        <v>2</v>
      </c>
      <c r="I7829" s="41">
        <v>3</v>
      </c>
      <c r="J7829" s="41">
        <v>10</v>
      </c>
      <c r="K7829" s="44">
        <v>1</v>
      </c>
      <c r="L7829" s="20">
        <v>70000</v>
      </c>
      <c r="M7829" s="19" t="s">
        <v>15954</v>
      </c>
      <c r="N7829" s="28" t="s">
        <v>15953</v>
      </c>
    </row>
    <row r="7830" spans="1:14" ht="30" x14ac:dyDescent="0.25">
      <c r="A7830" s="27" t="s">
        <v>6182</v>
      </c>
      <c r="B7830" s="19" t="s">
        <v>15943</v>
      </c>
      <c r="C7830" s="19" t="s">
        <v>15943</v>
      </c>
      <c r="D7830" s="38" t="s">
        <v>16220</v>
      </c>
      <c r="E7830" s="38" t="s">
        <v>7434</v>
      </c>
      <c r="F7830" s="41" t="s">
        <v>4151</v>
      </c>
      <c r="G7830" s="19" t="s">
        <v>949</v>
      </c>
      <c r="H7830" s="41">
        <v>2</v>
      </c>
      <c r="I7830" s="41">
        <v>3</v>
      </c>
      <c r="J7830" s="41">
        <v>10</v>
      </c>
      <c r="K7830" s="44">
        <v>1</v>
      </c>
      <c r="L7830" s="20">
        <v>420000</v>
      </c>
      <c r="M7830" s="19" t="s">
        <v>15954</v>
      </c>
      <c r="N7830" s="28" t="s">
        <v>15953</v>
      </c>
    </row>
    <row r="7831" spans="1:14" ht="30" x14ac:dyDescent="0.25">
      <c r="A7831" s="27" t="s">
        <v>6182</v>
      </c>
      <c r="B7831" s="19" t="s">
        <v>15943</v>
      </c>
      <c r="C7831" s="19" t="s">
        <v>15943</v>
      </c>
      <c r="D7831" s="38" t="s">
        <v>16220</v>
      </c>
      <c r="E7831" s="38" t="s">
        <v>7435</v>
      </c>
      <c r="F7831" s="41" t="s">
        <v>4151</v>
      </c>
      <c r="G7831" s="19" t="s">
        <v>949</v>
      </c>
      <c r="H7831" s="41">
        <v>2</v>
      </c>
      <c r="I7831" s="41">
        <v>3</v>
      </c>
      <c r="J7831" s="41">
        <v>10</v>
      </c>
      <c r="K7831" s="44">
        <v>1</v>
      </c>
      <c r="L7831" s="20">
        <v>70000</v>
      </c>
      <c r="M7831" s="19" t="s">
        <v>15954</v>
      </c>
      <c r="N7831" s="28" t="s">
        <v>15953</v>
      </c>
    </row>
    <row r="7832" spans="1:14" ht="30" x14ac:dyDescent="0.25">
      <c r="A7832" s="27" t="s">
        <v>6182</v>
      </c>
      <c r="B7832" s="19" t="s">
        <v>15943</v>
      </c>
      <c r="C7832" s="19" t="s">
        <v>15943</v>
      </c>
      <c r="D7832" s="38" t="s">
        <v>16220</v>
      </c>
      <c r="E7832" s="38" t="s">
        <v>7435</v>
      </c>
      <c r="F7832" s="41" t="s">
        <v>4151</v>
      </c>
      <c r="G7832" s="19" t="s">
        <v>949</v>
      </c>
      <c r="H7832" s="41">
        <v>2</v>
      </c>
      <c r="I7832" s="41">
        <v>3</v>
      </c>
      <c r="J7832" s="41">
        <v>10</v>
      </c>
      <c r="K7832" s="44">
        <v>1</v>
      </c>
      <c r="L7832" s="20">
        <v>70000</v>
      </c>
      <c r="M7832" s="19" t="s">
        <v>15954</v>
      </c>
      <c r="N7832" s="28" t="s">
        <v>15953</v>
      </c>
    </row>
    <row r="7833" spans="1:14" ht="30" x14ac:dyDescent="0.25">
      <c r="A7833" s="27" t="s">
        <v>6182</v>
      </c>
      <c r="B7833" s="19" t="s">
        <v>15943</v>
      </c>
      <c r="C7833" s="19" t="s">
        <v>15943</v>
      </c>
      <c r="D7833" s="38" t="s">
        <v>16220</v>
      </c>
      <c r="E7833" s="38" t="s">
        <v>7436</v>
      </c>
      <c r="F7833" s="41" t="s">
        <v>4151</v>
      </c>
      <c r="G7833" s="19" t="s">
        <v>949</v>
      </c>
      <c r="H7833" s="41">
        <v>2</v>
      </c>
      <c r="I7833" s="41">
        <v>3</v>
      </c>
      <c r="J7833" s="41">
        <v>10</v>
      </c>
      <c r="K7833" s="44">
        <v>1</v>
      </c>
      <c r="L7833" s="20">
        <v>420000</v>
      </c>
      <c r="M7833" s="19" t="s">
        <v>15954</v>
      </c>
      <c r="N7833" s="28" t="s">
        <v>15953</v>
      </c>
    </row>
    <row r="7834" spans="1:14" ht="30" x14ac:dyDescent="0.25">
      <c r="A7834" s="27" t="s">
        <v>6182</v>
      </c>
      <c r="B7834" s="19" t="s">
        <v>15943</v>
      </c>
      <c r="C7834" s="19" t="s">
        <v>15943</v>
      </c>
      <c r="D7834" s="38" t="s">
        <v>16220</v>
      </c>
      <c r="E7834" s="38" t="s">
        <v>7436</v>
      </c>
      <c r="F7834" s="41" t="s">
        <v>4151</v>
      </c>
      <c r="G7834" s="19" t="s">
        <v>949</v>
      </c>
      <c r="H7834" s="41">
        <v>2</v>
      </c>
      <c r="I7834" s="41">
        <v>3</v>
      </c>
      <c r="J7834" s="41">
        <v>10</v>
      </c>
      <c r="K7834" s="44">
        <v>1</v>
      </c>
      <c r="L7834" s="20">
        <v>420000</v>
      </c>
      <c r="M7834" s="19" t="s">
        <v>15954</v>
      </c>
      <c r="N7834" s="28" t="s">
        <v>15953</v>
      </c>
    </row>
    <row r="7835" spans="1:14" ht="30" x14ac:dyDescent="0.25">
      <c r="A7835" s="27" t="s">
        <v>6182</v>
      </c>
      <c r="B7835" s="19" t="s">
        <v>15943</v>
      </c>
      <c r="C7835" s="19" t="s">
        <v>15943</v>
      </c>
      <c r="D7835" s="38" t="s">
        <v>16220</v>
      </c>
      <c r="E7835" s="38" t="s">
        <v>7437</v>
      </c>
      <c r="F7835" s="41" t="s">
        <v>4151</v>
      </c>
      <c r="G7835" s="19" t="s">
        <v>949</v>
      </c>
      <c r="H7835" s="41">
        <v>2</v>
      </c>
      <c r="I7835" s="41">
        <v>3</v>
      </c>
      <c r="J7835" s="41">
        <v>10</v>
      </c>
      <c r="K7835" s="44">
        <v>1</v>
      </c>
      <c r="L7835" s="20">
        <v>210000</v>
      </c>
      <c r="M7835" s="19" t="s">
        <v>15954</v>
      </c>
      <c r="N7835" s="28" t="s">
        <v>15953</v>
      </c>
    </row>
    <row r="7836" spans="1:14" ht="30" x14ac:dyDescent="0.25">
      <c r="A7836" s="27" t="s">
        <v>6182</v>
      </c>
      <c r="B7836" s="19" t="s">
        <v>15943</v>
      </c>
      <c r="C7836" s="19" t="s">
        <v>15943</v>
      </c>
      <c r="D7836" s="38" t="s">
        <v>16220</v>
      </c>
      <c r="E7836" s="38" t="s">
        <v>7437</v>
      </c>
      <c r="F7836" s="41" t="s">
        <v>4151</v>
      </c>
      <c r="G7836" s="19" t="s">
        <v>949</v>
      </c>
      <c r="H7836" s="41">
        <v>2</v>
      </c>
      <c r="I7836" s="41">
        <v>3</v>
      </c>
      <c r="J7836" s="41">
        <v>10</v>
      </c>
      <c r="K7836" s="44">
        <v>1</v>
      </c>
      <c r="L7836" s="20">
        <v>210000</v>
      </c>
      <c r="M7836" s="19" t="s">
        <v>15954</v>
      </c>
      <c r="N7836" s="28" t="s">
        <v>15953</v>
      </c>
    </row>
    <row r="7837" spans="1:14" ht="30" x14ac:dyDescent="0.25">
      <c r="A7837" s="27" t="s">
        <v>6182</v>
      </c>
      <c r="B7837" s="19" t="s">
        <v>15943</v>
      </c>
      <c r="C7837" s="19" t="s">
        <v>15943</v>
      </c>
      <c r="D7837" s="38" t="s">
        <v>16220</v>
      </c>
      <c r="E7837" s="38" t="s">
        <v>7438</v>
      </c>
      <c r="F7837" s="41" t="s">
        <v>4151</v>
      </c>
      <c r="G7837" s="19" t="s">
        <v>949</v>
      </c>
      <c r="H7837" s="41">
        <v>2</v>
      </c>
      <c r="I7837" s="41">
        <v>3</v>
      </c>
      <c r="J7837" s="41">
        <v>10</v>
      </c>
      <c r="K7837" s="44">
        <v>1</v>
      </c>
      <c r="L7837" s="20">
        <v>70000</v>
      </c>
      <c r="M7837" s="19" t="s">
        <v>15954</v>
      </c>
      <c r="N7837" s="28" t="s">
        <v>15953</v>
      </c>
    </row>
    <row r="7838" spans="1:14" ht="30" x14ac:dyDescent="0.25">
      <c r="A7838" s="27" t="s">
        <v>6182</v>
      </c>
      <c r="B7838" s="19" t="s">
        <v>15943</v>
      </c>
      <c r="C7838" s="19" t="s">
        <v>15943</v>
      </c>
      <c r="D7838" s="38" t="s">
        <v>16220</v>
      </c>
      <c r="E7838" s="38" t="s">
        <v>7438</v>
      </c>
      <c r="F7838" s="41" t="s">
        <v>4151</v>
      </c>
      <c r="G7838" s="19" t="s">
        <v>949</v>
      </c>
      <c r="H7838" s="41">
        <v>2</v>
      </c>
      <c r="I7838" s="41">
        <v>3</v>
      </c>
      <c r="J7838" s="41">
        <v>10</v>
      </c>
      <c r="K7838" s="44">
        <v>1</v>
      </c>
      <c r="L7838" s="20">
        <v>70000</v>
      </c>
      <c r="M7838" s="19" t="s">
        <v>15954</v>
      </c>
      <c r="N7838" s="28" t="s">
        <v>15953</v>
      </c>
    </row>
    <row r="7839" spans="1:14" ht="30" x14ac:dyDescent="0.25">
      <c r="A7839" s="27" t="s">
        <v>6182</v>
      </c>
      <c r="B7839" s="19" t="s">
        <v>15943</v>
      </c>
      <c r="C7839" s="19" t="s">
        <v>15943</v>
      </c>
      <c r="D7839" s="38" t="s">
        <v>16220</v>
      </c>
      <c r="E7839" s="38" t="s">
        <v>7439</v>
      </c>
      <c r="F7839" s="41" t="s">
        <v>4151</v>
      </c>
      <c r="G7839" s="19" t="s">
        <v>949</v>
      </c>
      <c r="H7839" s="41">
        <v>2</v>
      </c>
      <c r="I7839" s="41">
        <v>3</v>
      </c>
      <c r="J7839" s="41">
        <v>10</v>
      </c>
      <c r="K7839" s="44">
        <v>1</v>
      </c>
      <c r="L7839" s="20">
        <v>280000</v>
      </c>
      <c r="M7839" s="19" t="s">
        <v>15954</v>
      </c>
      <c r="N7839" s="28" t="s">
        <v>15953</v>
      </c>
    </row>
    <row r="7840" spans="1:14" ht="45" x14ac:dyDescent="0.25">
      <c r="A7840" s="27" t="s">
        <v>6182</v>
      </c>
      <c r="B7840" s="19" t="s">
        <v>15943</v>
      </c>
      <c r="C7840" s="19" t="s">
        <v>15943</v>
      </c>
      <c r="D7840" s="38" t="s">
        <v>16220</v>
      </c>
      <c r="E7840" s="38" t="s">
        <v>7440</v>
      </c>
      <c r="F7840" s="41" t="s">
        <v>4151</v>
      </c>
      <c r="G7840" s="19" t="s">
        <v>949</v>
      </c>
      <c r="H7840" s="41">
        <v>2</v>
      </c>
      <c r="I7840" s="41">
        <v>3</v>
      </c>
      <c r="J7840" s="41">
        <v>10</v>
      </c>
      <c r="K7840" s="44">
        <v>1</v>
      </c>
      <c r="L7840" s="20">
        <v>280000</v>
      </c>
      <c r="M7840" s="19" t="s">
        <v>15954</v>
      </c>
      <c r="N7840" s="28" t="s">
        <v>15953</v>
      </c>
    </row>
    <row r="7841" spans="1:14" ht="45" x14ac:dyDescent="0.25">
      <c r="A7841" s="27" t="s">
        <v>6182</v>
      </c>
      <c r="B7841" s="19" t="s">
        <v>15943</v>
      </c>
      <c r="C7841" s="19" t="s">
        <v>15943</v>
      </c>
      <c r="D7841" s="38" t="s">
        <v>16220</v>
      </c>
      <c r="E7841" s="38" t="s">
        <v>7441</v>
      </c>
      <c r="F7841" s="41" t="s">
        <v>4151</v>
      </c>
      <c r="G7841" s="19" t="s">
        <v>949</v>
      </c>
      <c r="H7841" s="41">
        <v>2</v>
      </c>
      <c r="I7841" s="41">
        <v>3</v>
      </c>
      <c r="J7841" s="41">
        <v>10</v>
      </c>
      <c r="K7841" s="44">
        <v>1</v>
      </c>
      <c r="L7841" s="20">
        <v>210000</v>
      </c>
      <c r="M7841" s="19" t="s">
        <v>15954</v>
      </c>
      <c r="N7841" s="28" t="s">
        <v>15953</v>
      </c>
    </row>
    <row r="7842" spans="1:14" ht="30" x14ac:dyDescent="0.25">
      <c r="A7842" s="27" t="s">
        <v>6182</v>
      </c>
      <c r="B7842" s="19" t="s">
        <v>15943</v>
      </c>
      <c r="C7842" s="19" t="s">
        <v>15943</v>
      </c>
      <c r="D7842" s="38" t="s">
        <v>16220</v>
      </c>
      <c r="E7842" s="38" t="s">
        <v>7442</v>
      </c>
      <c r="F7842" s="41" t="s">
        <v>4151</v>
      </c>
      <c r="G7842" s="19" t="s">
        <v>949</v>
      </c>
      <c r="H7842" s="41">
        <v>2</v>
      </c>
      <c r="I7842" s="41">
        <v>3</v>
      </c>
      <c r="J7842" s="41">
        <v>10</v>
      </c>
      <c r="K7842" s="44">
        <v>1</v>
      </c>
      <c r="L7842" s="20">
        <v>70000</v>
      </c>
      <c r="M7842" s="19" t="s">
        <v>15954</v>
      </c>
      <c r="N7842" s="28" t="s">
        <v>15953</v>
      </c>
    </row>
    <row r="7843" spans="1:14" ht="30" x14ac:dyDescent="0.25">
      <c r="A7843" s="27" t="s">
        <v>6182</v>
      </c>
      <c r="B7843" s="19" t="s">
        <v>15943</v>
      </c>
      <c r="C7843" s="19" t="s">
        <v>15943</v>
      </c>
      <c r="D7843" s="38" t="s">
        <v>16220</v>
      </c>
      <c r="E7843" s="38" t="s">
        <v>7442</v>
      </c>
      <c r="F7843" s="41" t="s">
        <v>4151</v>
      </c>
      <c r="G7843" s="19" t="s">
        <v>949</v>
      </c>
      <c r="H7843" s="41">
        <v>2</v>
      </c>
      <c r="I7843" s="41">
        <v>3</v>
      </c>
      <c r="J7843" s="41">
        <v>10</v>
      </c>
      <c r="K7843" s="44">
        <v>1</v>
      </c>
      <c r="L7843" s="20">
        <v>70000</v>
      </c>
      <c r="M7843" s="19" t="s">
        <v>15954</v>
      </c>
      <c r="N7843" s="28" t="s">
        <v>15953</v>
      </c>
    </row>
    <row r="7844" spans="1:14" ht="30" x14ac:dyDescent="0.25">
      <c r="A7844" s="27" t="s">
        <v>6182</v>
      </c>
      <c r="B7844" s="19" t="s">
        <v>15943</v>
      </c>
      <c r="C7844" s="19" t="s">
        <v>15943</v>
      </c>
      <c r="D7844" s="38" t="s">
        <v>16220</v>
      </c>
      <c r="E7844" s="38" t="s">
        <v>7443</v>
      </c>
      <c r="F7844" s="41" t="s">
        <v>4151</v>
      </c>
      <c r="G7844" s="19" t="s">
        <v>949</v>
      </c>
      <c r="H7844" s="41">
        <v>2</v>
      </c>
      <c r="I7844" s="41">
        <v>3</v>
      </c>
      <c r="J7844" s="41">
        <v>10</v>
      </c>
      <c r="K7844" s="44">
        <v>1</v>
      </c>
      <c r="L7844" s="20">
        <v>140000</v>
      </c>
      <c r="M7844" s="19" t="s">
        <v>15954</v>
      </c>
      <c r="N7844" s="28" t="s">
        <v>15953</v>
      </c>
    </row>
    <row r="7845" spans="1:14" ht="30" x14ac:dyDescent="0.25">
      <c r="A7845" s="27" t="s">
        <v>6182</v>
      </c>
      <c r="B7845" s="19" t="s">
        <v>15943</v>
      </c>
      <c r="C7845" s="19" t="s">
        <v>15943</v>
      </c>
      <c r="D7845" s="38" t="s">
        <v>16220</v>
      </c>
      <c r="E7845" s="38" t="s">
        <v>7443</v>
      </c>
      <c r="F7845" s="41" t="s">
        <v>4151</v>
      </c>
      <c r="G7845" s="19" t="s">
        <v>949</v>
      </c>
      <c r="H7845" s="41">
        <v>2</v>
      </c>
      <c r="I7845" s="41">
        <v>3</v>
      </c>
      <c r="J7845" s="41">
        <v>10</v>
      </c>
      <c r="K7845" s="44">
        <v>1</v>
      </c>
      <c r="L7845" s="20">
        <v>140000</v>
      </c>
      <c r="M7845" s="19" t="s">
        <v>15954</v>
      </c>
      <c r="N7845" s="28" t="s">
        <v>15953</v>
      </c>
    </row>
    <row r="7846" spans="1:14" ht="30" x14ac:dyDescent="0.25">
      <c r="A7846" s="27" t="s">
        <v>6182</v>
      </c>
      <c r="B7846" s="19" t="s">
        <v>15943</v>
      </c>
      <c r="C7846" s="19" t="s">
        <v>15943</v>
      </c>
      <c r="D7846" s="38" t="s">
        <v>16220</v>
      </c>
      <c r="E7846" s="38" t="s">
        <v>7444</v>
      </c>
      <c r="F7846" s="41" t="s">
        <v>4151</v>
      </c>
      <c r="G7846" s="19" t="s">
        <v>949</v>
      </c>
      <c r="H7846" s="41">
        <v>2</v>
      </c>
      <c r="I7846" s="41">
        <v>3</v>
      </c>
      <c r="J7846" s="41">
        <v>10</v>
      </c>
      <c r="K7846" s="44">
        <v>1</v>
      </c>
      <c r="L7846" s="20">
        <v>280000</v>
      </c>
      <c r="M7846" s="19" t="s">
        <v>15954</v>
      </c>
      <c r="N7846" s="28" t="s">
        <v>15953</v>
      </c>
    </row>
    <row r="7847" spans="1:14" ht="30" x14ac:dyDescent="0.25">
      <c r="A7847" s="27" t="s">
        <v>6182</v>
      </c>
      <c r="B7847" s="19" t="s">
        <v>15943</v>
      </c>
      <c r="C7847" s="19" t="s">
        <v>15943</v>
      </c>
      <c r="D7847" s="38" t="s">
        <v>16220</v>
      </c>
      <c r="E7847" s="38" t="s">
        <v>7445</v>
      </c>
      <c r="F7847" s="41" t="s">
        <v>4151</v>
      </c>
      <c r="G7847" s="19" t="s">
        <v>949</v>
      </c>
      <c r="H7847" s="41">
        <v>2</v>
      </c>
      <c r="I7847" s="41">
        <v>3</v>
      </c>
      <c r="J7847" s="41">
        <v>10</v>
      </c>
      <c r="K7847" s="44">
        <v>1</v>
      </c>
      <c r="L7847" s="20">
        <v>1400000</v>
      </c>
      <c r="M7847" s="19" t="s">
        <v>15954</v>
      </c>
      <c r="N7847" s="28" t="s">
        <v>15953</v>
      </c>
    </row>
    <row r="7848" spans="1:14" ht="30" x14ac:dyDescent="0.25">
      <c r="A7848" s="27" t="s">
        <v>6182</v>
      </c>
      <c r="B7848" s="19" t="s">
        <v>15943</v>
      </c>
      <c r="C7848" s="19" t="s">
        <v>15943</v>
      </c>
      <c r="D7848" s="38" t="s">
        <v>16220</v>
      </c>
      <c r="E7848" s="38" t="s">
        <v>7445</v>
      </c>
      <c r="F7848" s="41" t="s">
        <v>4151</v>
      </c>
      <c r="G7848" s="19" t="s">
        <v>949</v>
      </c>
      <c r="H7848" s="41">
        <v>2</v>
      </c>
      <c r="I7848" s="41">
        <v>3</v>
      </c>
      <c r="J7848" s="41">
        <v>10</v>
      </c>
      <c r="K7848" s="44">
        <v>1</v>
      </c>
      <c r="L7848" s="20">
        <v>1400000</v>
      </c>
      <c r="M7848" s="19" t="s">
        <v>15954</v>
      </c>
      <c r="N7848" s="28" t="s">
        <v>15953</v>
      </c>
    </row>
    <row r="7849" spans="1:14" ht="45" x14ac:dyDescent="0.25">
      <c r="A7849" s="27" t="s">
        <v>6182</v>
      </c>
      <c r="B7849" s="19" t="s">
        <v>15943</v>
      </c>
      <c r="C7849" s="19" t="s">
        <v>15943</v>
      </c>
      <c r="D7849" s="38" t="s">
        <v>16220</v>
      </c>
      <c r="E7849" s="38" t="s">
        <v>7446</v>
      </c>
      <c r="F7849" s="41" t="s">
        <v>4151</v>
      </c>
      <c r="G7849" s="19" t="s">
        <v>949</v>
      </c>
      <c r="H7849" s="41">
        <v>2</v>
      </c>
      <c r="I7849" s="41">
        <v>3</v>
      </c>
      <c r="J7849" s="41">
        <v>10</v>
      </c>
      <c r="K7849" s="44">
        <v>1</v>
      </c>
      <c r="L7849" s="20">
        <v>840000</v>
      </c>
      <c r="M7849" s="19" t="s">
        <v>15954</v>
      </c>
      <c r="N7849" s="28" t="s">
        <v>15953</v>
      </c>
    </row>
    <row r="7850" spans="1:14" ht="30" x14ac:dyDescent="0.25">
      <c r="A7850" s="27" t="s">
        <v>6182</v>
      </c>
      <c r="B7850" s="19" t="s">
        <v>15943</v>
      </c>
      <c r="C7850" s="19" t="s">
        <v>15943</v>
      </c>
      <c r="D7850" s="38" t="s">
        <v>16220</v>
      </c>
      <c r="E7850" s="38" t="s">
        <v>7447</v>
      </c>
      <c r="F7850" s="41" t="s">
        <v>4151</v>
      </c>
      <c r="G7850" s="19" t="s">
        <v>949</v>
      </c>
      <c r="H7850" s="41">
        <v>2</v>
      </c>
      <c r="I7850" s="41">
        <v>3</v>
      </c>
      <c r="J7850" s="41">
        <v>10</v>
      </c>
      <c r="K7850" s="44">
        <v>1</v>
      </c>
      <c r="L7850" s="20">
        <v>1190000</v>
      </c>
      <c r="M7850" s="19" t="s">
        <v>15954</v>
      </c>
      <c r="N7850" s="28" t="s">
        <v>15953</v>
      </c>
    </row>
    <row r="7851" spans="1:14" ht="30" x14ac:dyDescent="0.25">
      <c r="A7851" s="27" t="s">
        <v>6182</v>
      </c>
      <c r="B7851" s="19" t="s">
        <v>15943</v>
      </c>
      <c r="C7851" s="19" t="s">
        <v>15943</v>
      </c>
      <c r="D7851" s="38" t="s">
        <v>16220</v>
      </c>
      <c r="E7851" s="38" t="s">
        <v>7447</v>
      </c>
      <c r="F7851" s="41" t="s">
        <v>4151</v>
      </c>
      <c r="G7851" s="19" t="s">
        <v>949</v>
      </c>
      <c r="H7851" s="41">
        <v>2</v>
      </c>
      <c r="I7851" s="41">
        <v>3</v>
      </c>
      <c r="J7851" s="41">
        <v>10</v>
      </c>
      <c r="K7851" s="44">
        <v>1</v>
      </c>
      <c r="L7851" s="20">
        <v>1190000</v>
      </c>
      <c r="M7851" s="19" t="s">
        <v>15954</v>
      </c>
      <c r="N7851" s="28" t="s">
        <v>15953</v>
      </c>
    </row>
    <row r="7852" spans="1:14" ht="30" x14ac:dyDescent="0.25">
      <c r="A7852" s="27" t="s">
        <v>6182</v>
      </c>
      <c r="B7852" s="19" t="s">
        <v>15943</v>
      </c>
      <c r="C7852" s="19" t="s">
        <v>15943</v>
      </c>
      <c r="D7852" s="38" t="s">
        <v>16220</v>
      </c>
      <c r="E7852" s="38" t="s">
        <v>7448</v>
      </c>
      <c r="F7852" s="41" t="s">
        <v>4151</v>
      </c>
      <c r="G7852" s="19" t="s">
        <v>949</v>
      </c>
      <c r="H7852" s="41">
        <v>2</v>
      </c>
      <c r="I7852" s="41">
        <v>3</v>
      </c>
      <c r="J7852" s="41">
        <v>10</v>
      </c>
      <c r="K7852" s="44">
        <v>1</v>
      </c>
      <c r="L7852" s="20">
        <v>770000</v>
      </c>
      <c r="M7852" s="19" t="s">
        <v>15954</v>
      </c>
      <c r="N7852" s="28" t="s">
        <v>15953</v>
      </c>
    </row>
    <row r="7853" spans="1:14" ht="30" x14ac:dyDescent="0.25">
      <c r="A7853" s="27" t="s">
        <v>6182</v>
      </c>
      <c r="B7853" s="19" t="s">
        <v>15943</v>
      </c>
      <c r="C7853" s="19" t="s">
        <v>15943</v>
      </c>
      <c r="D7853" s="38" t="s">
        <v>16220</v>
      </c>
      <c r="E7853" s="38" t="s">
        <v>7449</v>
      </c>
      <c r="F7853" s="41" t="s">
        <v>4151</v>
      </c>
      <c r="G7853" s="19" t="s">
        <v>949</v>
      </c>
      <c r="H7853" s="41">
        <v>2</v>
      </c>
      <c r="I7853" s="41">
        <v>3</v>
      </c>
      <c r="J7853" s="41">
        <v>10</v>
      </c>
      <c r="K7853" s="44">
        <v>1</v>
      </c>
      <c r="L7853" s="20">
        <v>980000</v>
      </c>
      <c r="M7853" s="19" t="s">
        <v>15954</v>
      </c>
      <c r="N7853" s="28" t="s">
        <v>15953</v>
      </c>
    </row>
    <row r="7854" spans="1:14" ht="30" x14ac:dyDescent="0.25">
      <c r="A7854" s="27" t="s">
        <v>6182</v>
      </c>
      <c r="B7854" s="19" t="s">
        <v>15943</v>
      </c>
      <c r="C7854" s="19" t="s">
        <v>15943</v>
      </c>
      <c r="D7854" s="38" t="s">
        <v>16220</v>
      </c>
      <c r="E7854" s="38" t="s">
        <v>7449</v>
      </c>
      <c r="F7854" s="41" t="s">
        <v>4151</v>
      </c>
      <c r="G7854" s="19" t="s">
        <v>949</v>
      </c>
      <c r="H7854" s="41">
        <v>2</v>
      </c>
      <c r="I7854" s="41">
        <v>3</v>
      </c>
      <c r="J7854" s="41">
        <v>10</v>
      </c>
      <c r="K7854" s="44">
        <v>1</v>
      </c>
      <c r="L7854" s="20">
        <v>980000</v>
      </c>
      <c r="M7854" s="19" t="s">
        <v>15954</v>
      </c>
      <c r="N7854" s="28" t="s">
        <v>15953</v>
      </c>
    </row>
    <row r="7855" spans="1:14" ht="30" x14ac:dyDescent="0.25">
      <c r="A7855" s="27" t="s">
        <v>6182</v>
      </c>
      <c r="B7855" s="19" t="s">
        <v>15943</v>
      </c>
      <c r="C7855" s="19" t="s">
        <v>15943</v>
      </c>
      <c r="D7855" s="38" t="s">
        <v>16220</v>
      </c>
      <c r="E7855" s="38" t="s">
        <v>7449</v>
      </c>
      <c r="F7855" s="41" t="s">
        <v>4151</v>
      </c>
      <c r="G7855" s="19" t="s">
        <v>949</v>
      </c>
      <c r="H7855" s="41">
        <v>2</v>
      </c>
      <c r="I7855" s="41">
        <v>3</v>
      </c>
      <c r="J7855" s="41">
        <v>10</v>
      </c>
      <c r="K7855" s="44">
        <v>1</v>
      </c>
      <c r="L7855" s="20">
        <v>980000</v>
      </c>
      <c r="M7855" s="19" t="s">
        <v>15954</v>
      </c>
      <c r="N7855" s="28" t="s">
        <v>15953</v>
      </c>
    </row>
    <row r="7856" spans="1:14" ht="30" x14ac:dyDescent="0.25">
      <c r="A7856" s="27" t="s">
        <v>6182</v>
      </c>
      <c r="B7856" s="19" t="s">
        <v>15943</v>
      </c>
      <c r="C7856" s="19" t="s">
        <v>15943</v>
      </c>
      <c r="D7856" s="38" t="s">
        <v>16220</v>
      </c>
      <c r="E7856" s="38" t="s">
        <v>7449</v>
      </c>
      <c r="F7856" s="41" t="s">
        <v>4151</v>
      </c>
      <c r="G7856" s="19" t="s">
        <v>949</v>
      </c>
      <c r="H7856" s="41">
        <v>2</v>
      </c>
      <c r="I7856" s="41">
        <v>3</v>
      </c>
      <c r="J7856" s="41">
        <v>10</v>
      </c>
      <c r="K7856" s="44">
        <v>1</v>
      </c>
      <c r="L7856" s="20">
        <v>980000</v>
      </c>
      <c r="M7856" s="19" t="s">
        <v>15954</v>
      </c>
      <c r="N7856" s="28" t="s">
        <v>15953</v>
      </c>
    </row>
    <row r="7857" spans="1:14" ht="30" x14ac:dyDescent="0.25">
      <c r="A7857" s="27" t="s">
        <v>6182</v>
      </c>
      <c r="B7857" s="19" t="s">
        <v>15943</v>
      </c>
      <c r="C7857" s="19" t="s">
        <v>15943</v>
      </c>
      <c r="D7857" s="38" t="s">
        <v>16220</v>
      </c>
      <c r="E7857" s="38" t="s">
        <v>7449</v>
      </c>
      <c r="F7857" s="41" t="s">
        <v>4151</v>
      </c>
      <c r="G7857" s="19" t="s">
        <v>949</v>
      </c>
      <c r="H7857" s="41">
        <v>2</v>
      </c>
      <c r="I7857" s="41">
        <v>3</v>
      </c>
      <c r="J7857" s="41">
        <v>10</v>
      </c>
      <c r="K7857" s="44">
        <v>1</v>
      </c>
      <c r="L7857" s="20">
        <v>350000</v>
      </c>
      <c r="M7857" s="19" t="s">
        <v>15954</v>
      </c>
      <c r="N7857" s="28" t="s">
        <v>15953</v>
      </c>
    </row>
    <row r="7858" spans="1:14" ht="30" x14ac:dyDescent="0.25">
      <c r="A7858" s="27" t="s">
        <v>6182</v>
      </c>
      <c r="B7858" s="19" t="s">
        <v>15943</v>
      </c>
      <c r="C7858" s="19" t="s">
        <v>15943</v>
      </c>
      <c r="D7858" s="38" t="s">
        <v>16220</v>
      </c>
      <c r="E7858" s="38" t="s">
        <v>7450</v>
      </c>
      <c r="F7858" s="41" t="s">
        <v>4151</v>
      </c>
      <c r="G7858" s="19" t="s">
        <v>949</v>
      </c>
      <c r="H7858" s="41">
        <v>2</v>
      </c>
      <c r="I7858" s="41">
        <v>3</v>
      </c>
      <c r="J7858" s="41">
        <v>10</v>
      </c>
      <c r="K7858" s="44">
        <v>1</v>
      </c>
      <c r="L7858" s="20">
        <v>70000</v>
      </c>
      <c r="M7858" s="19" t="s">
        <v>15954</v>
      </c>
      <c r="N7858" s="28" t="s">
        <v>15953</v>
      </c>
    </row>
    <row r="7859" spans="1:14" ht="30" x14ac:dyDescent="0.25">
      <c r="A7859" s="27" t="s">
        <v>6182</v>
      </c>
      <c r="B7859" s="19" t="s">
        <v>15943</v>
      </c>
      <c r="C7859" s="19" t="s">
        <v>15943</v>
      </c>
      <c r="D7859" s="38" t="s">
        <v>16220</v>
      </c>
      <c r="E7859" s="38" t="s">
        <v>7451</v>
      </c>
      <c r="F7859" s="41" t="s">
        <v>4151</v>
      </c>
      <c r="G7859" s="19" t="s">
        <v>949</v>
      </c>
      <c r="H7859" s="41">
        <v>2</v>
      </c>
      <c r="I7859" s="41">
        <v>3</v>
      </c>
      <c r="J7859" s="41">
        <v>10</v>
      </c>
      <c r="K7859" s="44">
        <v>1</v>
      </c>
      <c r="L7859" s="20">
        <v>910000</v>
      </c>
      <c r="M7859" s="19" t="s">
        <v>15954</v>
      </c>
      <c r="N7859" s="28" t="s">
        <v>15953</v>
      </c>
    </row>
    <row r="7860" spans="1:14" ht="30" x14ac:dyDescent="0.25">
      <c r="A7860" s="27" t="s">
        <v>6182</v>
      </c>
      <c r="B7860" s="19" t="s">
        <v>15943</v>
      </c>
      <c r="C7860" s="19" t="s">
        <v>15943</v>
      </c>
      <c r="D7860" s="38" t="s">
        <v>16220</v>
      </c>
      <c r="E7860" s="38" t="s">
        <v>7451</v>
      </c>
      <c r="F7860" s="41" t="s">
        <v>4151</v>
      </c>
      <c r="G7860" s="19" t="s">
        <v>949</v>
      </c>
      <c r="H7860" s="41">
        <v>2</v>
      </c>
      <c r="I7860" s="41">
        <v>3</v>
      </c>
      <c r="J7860" s="41">
        <v>10</v>
      </c>
      <c r="K7860" s="44">
        <v>1</v>
      </c>
      <c r="L7860" s="20">
        <v>910000</v>
      </c>
      <c r="M7860" s="19" t="s">
        <v>15954</v>
      </c>
      <c r="N7860" s="28" t="s">
        <v>15953</v>
      </c>
    </row>
    <row r="7861" spans="1:14" ht="30" x14ac:dyDescent="0.25">
      <c r="A7861" s="27" t="s">
        <v>6182</v>
      </c>
      <c r="B7861" s="19" t="s">
        <v>15943</v>
      </c>
      <c r="C7861" s="19" t="s">
        <v>15943</v>
      </c>
      <c r="D7861" s="38" t="s">
        <v>16220</v>
      </c>
      <c r="E7861" s="38" t="s">
        <v>7451</v>
      </c>
      <c r="F7861" s="41" t="s">
        <v>4151</v>
      </c>
      <c r="G7861" s="19" t="s">
        <v>949</v>
      </c>
      <c r="H7861" s="41">
        <v>2</v>
      </c>
      <c r="I7861" s="41">
        <v>3</v>
      </c>
      <c r="J7861" s="41">
        <v>10</v>
      </c>
      <c r="K7861" s="44">
        <v>1</v>
      </c>
      <c r="L7861" s="20">
        <v>910000</v>
      </c>
      <c r="M7861" s="19" t="s">
        <v>15954</v>
      </c>
      <c r="N7861" s="28" t="s">
        <v>15953</v>
      </c>
    </row>
    <row r="7862" spans="1:14" ht="30" x14ac:dyDescent="0.25">
      <c r="A7862" s="27" t="s">
        <v>6182</v>
      </c>
      <c r="B7862" s="19" t="s">
        <v>15943</v>
      </c>
      <c r="C7862" s="19" t="s">
        <v>15943</v>
      </c>
      <c r="D7862" s="38" t="s">
        <v>16220</v>
      </c>
      <c r="E7862" s="38" t="s">
        <v>7451</v>
      </c>
      <c r="F7862" s="41" t="s">
        <v>4151</v>
      </c>
      <c r="G7862" s="19" t="s">
        <v>949</v>
      </c>
      <c r="H7862" s="41">
        <v>2</v>
      </c>
      <c r="I7862" s="41">
        <v>3</v>
      </c>
      <c r="J7862" s="41">
        <v>10</v>
      </c>
      <c r="K7862" s="44">
        <v>1</v>
      </c>
      <c r="L7862" s="20">
        <v>910000</v>
      </c>
      <c r="M7862" s="19" t="s">
        <v>15954</v>
      </c>
      <c r="N7862" s="28" t="s">
        <v>15953</v>
      </c>
    </row>
    <row r="7863" spans="1:14" ht="30" x14ac:dyDescent="0.25">
      <c r="A7863" s="27" t="s">
        <v>6182</v>
      </c>
      <c r="B7863" s="19" t="s">
        <v>15943</v>
      </c>
      <c r="C7863" s="19" t="s">
        <v>15943</v>
      </c>
      <c r="D7863" s="38" t="s">
        <v>16220</v>
      </c>
      <c r="E7863" s="38" t="s">
        <v>7452</v>
      </c>
      <c r="F7863" s="41" t="s">
        <v>4151</v>
      </c>
      <c r="G7863" s="19" t="s">
        <v>949</v>
      </c>
      <c r="H7863" s="41">
        <v>2</v>
      </c>
      <c r="I7863" s="41">
        <v>3</v>
      </c>
      <c r="J7863" s="41">
        <v>10</v>
      </c>
      <c r="K7863" s="44">
        <v>1</v>
      </c>
      <c r="L7863" s="20">
        <v>280000</v>
      </c>
      <c r="M7863" s="19" t="s">
        <v>15954</v>
      </c>
      <c r="N7863" s="28" t="s">
        <v>15953</v>
      </c>
    </row>
    <row r="7864" spans="1:14" ht="30" x14ac:dyDescent="0.25">
      <c r="A7864" s="27" t="s">
        <v>6182</v>
      </c>
      <c r="B7864" s="19" t="s">
        <v>15943</v>
      </c>
      <c r="C7864" s="19" t="s">
        <v>15943</v>
      </c>
      <c r="D7864" s="38" t="s">
        <v>16220</v>
      </c>
      <c r="E7864" s="38" t="s">
        <v>7452</v>
      </c>
      <c r="F7864" s="41" t="s">
        <v>4151</v>
      </c>
      <c r="G7864" s="19" t="s">
        <v>949</v>
      </c>
      <c r="H7864" s="41">
        <v>2</v>
      </c>
      <c r="I7864" s="41">
        <v>3</v>
      </c>
      <c r="J7864" s="41">
        <v>10</v>
      </c>
      <c r="K7864" s="44">
        <v>1</v>
      </c>
      <c r="L7864" s="20">
        <v>280000</v>
      </c>
      <c r="M7864" s="19" t="s">
        <v>15954</v>
      </c>
      <c r="N7864" s="28" t="s">
        <v>15953</v>
      </c>
    </row>
    <row r="7865" spans="1:14" ht="30" x14ac:dyDescent="0.25">
      <c r="A7865" s="27" t="s">
        <v>6182</v>
      </c>
      <c r="B7865" s="19" t="s">
        <v>15943</v>
      </c>
      <c r="C7865" s="19" t="s">
        <v>15943</v>
      </c>
      <c r="D7865" s="38" t="s">
        <v>16220</v>
      </c>
      <c r="E7865" s="38" t="s">
        <v>7452</v>
      </c>
      <c r="F7865" s="41" t="s">
        <v>4151</v>
      </c>
      <c r="G7865" s="19" t="s">
        <v>949</v>
      </c>
      <c r="H7865" s="41">
        <v>2</v>
      </c>
      <c r="I7865" s="41">
        <v>3</v>
      </c>
      <c r="J7865" s="41">
        <v>10</v>
      </c>
      <c r="K7865" s="44">
        <v>1</v>
      </c>
      <c r="L7865" s="20">
        <v>280000</v>
      </c>
      <c r="M7865" s="19" t="s">
        <v>15954</v>
      </c>
      <c r="N7865" s="28" t="s">
        <v>15953</v>
      </c>
    </row>
    <row r="7866" spans="1:14" ht="30" x14ac:dyDescent="0.25">
      <c r="A7866" s="27" t="s">
        <v>6182</v>
      </c>
      <c r="B7866" s="19" t="s">
        <v>15943</v>
      </c>
      <c r="C7866" s="19" t="s">
        <v>15943</v>
      </c>
      <c r="D7866" s="38" t="s">
        <v>16220</v>
      </c>
      <c r="E7866" s="38" t="s">
        <v>7453</v>
      </c>
      <c r="F7866" s="41" t="s">
        <v>4151</v>
      </c>
      <c r="G7866" s="19" t="s">
        <v>949</v>
      </c>
      <c r="H7866" s="41">
        <v>2</v>
      </c>
      <c r="I7866" s="41">
        <v>3</v>
      </c>
      <c r="J7866" s="41">
        <v>10</v>
      </c>
      <c r="K7866" s="44">
        <v>1</v>
      </c>
      <c r="L7866" s="20">
        <v>70000</v>
      </c>
      <c r="M7866" s="19" t="s">
        <v>15954</v>
      </c>
      <c r="N7866" s="28" t="s">
        <v>15953</v>
      </c>
    </row>
    <row r="7867" spans="1:14" ht="30" x14ac:dyDescent="0.25">
      <c r="A7867" s="27" t="s">
        <v>6182</v>
      </c>
      <c r="B7867" s="19" t="s">
        <v>15943</v>
      </c>
      <c r="C7867" s="19" t="s">
        <v>15943</v>
      </c>
      <c r="D7867" s="38" t="s">
        <v>16220</v>
      </c>
      <c r="E7867" s="38" t="s">
        <v>7454</v>
      </c>
      <c r="F7867" s="41" t="s">
        <v>4151</v>
      </c>
      <c r="G7867" s="19" t="s">
        <v>949</v>
      </c>
      <c r="H7867" s="41">
        <v>2</v>
      </c>
      <c r="I7867" s="41">
        <v>3</v>
      </c>
      <c r="J7867" s="41">
        <v>10</v>
      </c>
      <c r="K7867" s="44">
        <v>1</v>
      </c>
      <c r="L7867" s="20">
        <v>70000</v>
      </c>
      <c r="M7867" s="19" t="s">
        <v>15954</v>
      </c>
      <c r="N7867" s="28" t="s">
        <v>15953</v>
      </c>
    </row>
    <row r="7868" spans="1:14" ht="30" x14ac:dyDescent="0.25">
      <c r="A7868" s="27" t="s">
        <v>6182</v>
      </c>
      <c r="B7868" s="19" t="s">
        <v>15943</v>
      </c>
      <c r="C7868" s="19" t="s">
        <v>15943</v>
      </c>
      <c r="D7868" s="38" t="s">
        <v>16220</v>
      </c>
      <c r="E7868" s="38" t="s">
        <v>7454</v>
      </c>
      <c r="F7868" s="41" t="s">
        <v>4151</v>
      </c>
      <c r="G7868" s="19" t="s">
        <v>949</v>
      </c>
      <c r="H7868" s="41">
        <v>2</v>
      </c>
      <c r="I7868" s="41">
        <v>3</v>
      </c>
      <c r="J7868" s="41">
        <v>10</v>
      </c>
      <c r="K7868" s="44">
        <v>1</v>
      </c>
      <c r="L7868" s="20">
        <v>70000</v>
      </c>
      <c r="M7868" s="19" t="s">
        <v>15954</v>
      </c>
      <c r="N7868" s="28" t="s">
        <v>15953</v>
      </c>
    </row>
    <row r="7869" spans="1:14" ht="30" x14ac:dyDescent="0.25">
      <c r="A7869" s="27" t="s">
        <v>6182</v>
      </c>
      <c r="B7869" s="19" t="s">
        <v>15943</v>
      </c>
      <c r="C7869" s="19" t="s">
        <v>15943</v>
      </c>
      <c r="D7869" s="38" t="s">
        <v>16220</v>
      </c>
      <c r="E7869" s="38" t="s">
        <v>7455</v>
      </c>
      <c r="F7869" s="41" t="s">
        <v>4151</v>
      </c>
      <c r="G7869" s="19" t="s">
        <v>949</v>
      </c>
      <c r="H7869" s="41">
        <v>2</v>
      </c>
      <c r="I7869" s="41">
        <v>3</v>
      </c>
      <c r="J7869" s="41">
        <v>10</v>
      </c>
      <c r="K7869" s="44">
        <v>1</v>
      </c>
      <c r="L7869" s="20">
        <v>840000</v>
      </c>
      <c r="M7869" s="19" t="s">
        <v>15954</v>
      </c>
      <c r="N7869" s="28" t="s">
        <v>15953</v>
      </c>
    </row>
    <row r="7870" spans="1:14" ht="30" x14ac:dyDescent="0.25">
      <c r="A7870" s="27" t="s">
        <v>6182</v>
      </c>
      <c r="B7870" s="19" t="s">
        <v>15943</v>
      </c>
      <c r="C7870" s="19" t="s">
        <v>15943</v>
      </c>
      <c r="D7870" s="38" t="s">
        <v>16220</v>
      </c>
      <c r="E7870" s="38" t="s">
        <v>7456</v>
      </c>
      <c r="F7870" s="41" t="s">
        <v>4151</v>
      </c>
      <c r="G7870" s="19" t="s">
        <v>949</v>
      </c>
      <c r="H7870" s="41">
        <v>2</v>
      </c>
      <c r="I7870" s="41">
        <v>3</v>
      </c>
      <c r="J7870" s="41">
        <v>10</v>
      </c>
      <c r="K7870" s="44">
        <v>1</v>
      </c>
      <c r="L7870" s="20">
        <v>1050000</v>
      </c>
      <c r="M7870" s="19" t="s">
        <v>15954</v>
      </c>
      <c r="N7870" s="28" t="s">
        <v>15953</v>
      </c>
    </row>
    <row r="7871" spans="1:14" ht="30" x14ac:dyDescent="0.25">
      <c r="A7871" s="27" t="s">
        <v>6182</v>
      </c>
      <c r="B7871" s="19" t="s">
        <v>15943</v>
      </c>
      <c r="C7871" s="19" t="s">
        <v>15943</v>
      </c>
      <c r="D7871" s="38" t="s">
        <v>16220</v>
      </c>
      <c r="E7871" s="38" t="s">
        <v>7456</v>
      </c>
      <c r="F7871" s="41" t="s">
        <v>4151</v>
      </c>
      <c r="G7871" s="19" t="s">
        <v>949</v>
      </c>
      <c r="H7871" s="41">
        <v>2</v>
      </c>
      <c r="I7871" s="41">
        <v>3</v>
      </c>
      <c r="J7871" s="41">
        <v>10</v>
      </c>
      <c r="K7871" s="44">
        <v>1</v>
      </c>
      <c r="L7871" s="20">
        <v>1050000</v>
      </c>
      <c r="M7871" s="19" t="s">
        <v>15954</v>
      </c>
      <c r="N7871" s="28" t="s">
        <v>15953</v>
      </c>
    </row>
    <row r="7872" spans="1:14" ht="30" x14ac:dyDescent="0.25">
      <c r="A7872" s="27" t="s">
        <v>6182</v>
      </c>
      <c r="B7872" s="19" t="s">
        <v>15943</v>
      </c>
      <c r="C7872" s="19" t="s">
        <v>15943</v>
      </c>
      <c r="D7872" s="38" t="s">
        <v>16220</v>
      </c>
      <c r="E7872" s="38" t="s">
        <v>7457</v>
      </c>
      <c r="F7872" s="41" t="s">
        <v>4151</v>
      </c>
      <c r="G7872" s="19" t="s">
        <v>949</v>
      </c>
      <c r="H7872" s="41">
        <v>2</v>
      </c>
      <c r="I7872" s="41">
        <v>3</v>
      </c>
      <c r="J7872" s="41">
        <v>10</v>
      </c>
      <c r="K7872" s="44">
        <v>1</v>
      </c>
      <c r="L7872" s="20">
        <v>70000</v>
      </c>
      <c r="M7872" s="19" t="s">
        <v>15954</v>
      </c>
      <c r="N7872" s="28" t="s">
        <v>15953</v>
      </c>
    </row>
    <row r="7873" spans="1:14" ht="30" x14ac:dyDescent="0.25">
      <c r="A7873" s="27" t="s">
        <v>6182</v>
      </c>
      <c r="B7873" s="19" t="s">
        <v>15943</v>
      </c>
      <c r="C7873" s="19" t="s">
        <v>15943</v>
      </c>
      <c r="D7873" s="38" t="s">
        <v>16220</v>
      </c>
      <c r="E7873" s="38" t="s">
        <v>7458</v>
      </c>
      <c r="F7873" s="41" t="s">
        <v>4151</v>
      </c>
      <c r="G7873" s="19" t="s">
        <v>949</v>
      </c>
      <c r="H7873" s="41">
        <v>2</v>
      </c>
      <c r="I7873" s="41">
        <v>3</v>
      </c>
      <c r="J7873" s="41">
        <v>10</v>
      </c>
      <c r="K7873" s="44">
        <v>1</v>
      </c>
      <c r="L7873" s="20">
        <v>70000</v>
      </c>
      <c r="M7873" s="19" t="s">
        <v>15954</v>
      </c>
      <c r="N7873" s="28" t="s">
        <v>15953</v>
      </c>
    </row>
    <row r="7874" spans="1:14" ht="30" x14ac:dyDescent="0.25">
      <c r="A7874" s="27" t="s">
        <v>6182</v>
      </c>
      <c r="B7874" s="19" t="s">
        <v>15943</v>
      </c>
      <c r="C7874" s="19" t="s">
        <v>15943</v>
      </c>
      <c r="D7874" s="38" t="s">
        <v>16220</v>
      </c>
      <c r="E7874" s="38" t="s">
        <v>7458</v>
      </c>
      <c r="F7874" s="41" t="s">
        <v>4151</v>
      </c>
      <c r="G7874" s="19" t="s">
        <v>949</v>
      </c>
      <c r="H7874" s="41">
        <v>2</v>
      </c>
      <c r="I7874" s="41">
        <v>3</v>
      </c>
      <c r="J7874" s="41">
        <v>10</v>
      </c>
      <c r="K7874" s="44">
        <v>1</v>
      </c>
      <c r="L7874" s="20">
        <v>70000</v>
      </c>
      <c r="M7874" s="19" t="s">
        <v>15954</v>
      </c>
      <c r="N7874" s="28" t="s">
        <v>15953</v>
      </c>
    </row>
    <row r="7875" spans="1:14" ht="30" x14ac:dyDescent="0.25">
      <c r="A7875" s="27" t="s">
        <v>6182</v>
      </c>
      <c r="B7875" s="19" t="s">
        <v>15943</v>
      </c>
      <c r="C7875" s="19" t="s">
        <v>15943</v>
      </c>
      <c r="D7875" s="38" t="s">
        <v>16220</v>
      </c>
      <c r="E7875" s="38" t="s">
        <v>7458</v>
      </c>
      <c r="F7875" s="41" t="s">
        <v>4151</v>
      </c>
      <c r="G7875" s="19" t="s">
        <v>949</v>
      </c>
      <c r="H7875" s="41">
        <v>2</v>
      </c>
      <c r="I7875" s="41">
        <v>3</v>
      </c>
      <c r="J7875" s="41">
        <v>10</v>
      </c>
      <c r="K7875" s="44">
        <v>1</v>
      </c>
      <c r="L7875" s="20">
        <v>70000</v>
      </c>
      <c r="M7875" s="19" t="s">
        <v>15954</v>
      </c>
      <c r="N7875" s="28" t="s">
        <v>15953</v>
      </c>
    </row>
    <row r="7876" spans="1:14" ht="30" x14ac:dyDescent="0.25">
      <c r="A7876" s="27" t="s">
        <v>6182</v>
      </c>
      <c r="B7876" s="19" t="s">
        <v>15943</v>
      </c>
      <c r="C7876" s="19" t="s">
        <v>15943</v>
      </c>
      <c r="D7876" s="38" t="s">
        <v>16220</v>
      </c>
      <c r="E7876" s="38" t="s">
        <v>7458</v>
      </c>
      <c r="F7876" s="41" t="s">
        <v>4151</v>
      </c>
      <c r="G7876" s="19" t="s">
        <v>949</v>
      </c>
      <c r="H7876" s="41">
        <v>2</v>
      </c>
      <c r="I7876" s="41">
        <v>3</v>
      </c>
      <c r="J7876" s="41">
        <v>10</v>
      </c>
      <c r="K7876" s="44">
        <v>1</v>
      </c>
      <c r="L7876" s="20">
        <v>70000</v>
      </c>
      <c r="M7876" s="19" t="s">
        <v>15954</v>
      </c>
      <c r="N7876" s="28" t="s">
        <v>15953</v>
      </c>
    </row>
    <row r="7877" spans="1:14" ht="30" x14ac:dyDescent="0.25">
      <c r="A7877" s="27" t="s">
        <v>6182</v>
      </c>
      <c r="B7877" s="19" t="s">
        <v>15943</v>
      </c>
      <c r="C7877" s="19" t="s">
        <v>15943</v>
      </c>
      <c r="D7877" s="38" t="s">
        <v>16220</v>
      </c>
      <c r="E7877" s="38" t="s">
        <v>7458</v>
      </c>
      <c r="F7877" s="41" t="s">
        <v>4151</v>
      </c>
      <c r="G7877" s="19" t="s">
        <v>949</v>
      </c>
      <c r="H7877" s="41">
        <v>2</v>
      </c>
      <c r="I7877" s="41">
        <v>3</v>
      </c>
      <c r="J7877" s="41">
        <v>10</v>
      </c>
      <c r="K7877" s="44">
        <v>1</v>
      </c>
      <c r="L7877" s="20">
        <v>70000</v>
      </c>
      <c r="M7877" s="19" t="s">
        <v>15954</v>
      </c>
      <c r="N7877" s="28" t="s">
        <v>15953</v>
      </c>
    </row>
    <row r="7878" spans="1:14" ht="30" x14ac:dyDescent="0.25">
      <c r="A7878" s="27" t="s">
        <v>6182</v>
      </c>
      <c r="B7878" s="19" t="s">
        <v>15943</v>
      </c>
      <c r="C7878" s="19" t="s">
        <v>15943</v>
      </c>
      <c r="D7878" s="38" t="s">
        <v>16220</v>
      </c>
      <c r="E7878" s="38" t="s">
        <v>7458</v>
      </c>
      <c r="F7878" s="41" t="s">
        <v>4151</v>
      </c>
      <c r="G7878" s="19" t="s">
        <v>949</v>
      </c>
      <c r="H7878" s="41">
        <v>2</v>
      </c>
      <c r="I7878" s="41">
        <v>3</v>
      </c>
      <c r="J7878" s="41">
        <v>10</v>
      </c>
      <c r="K7878" s="44">
        <v>1</v>
      </c>
      <c r="L7878" s="20">
        <v>70000</v>
      </c>
      <c r="M7878" s="19" t="s">
        <v>15954</v>
      </c>
      <c r="N7878" s="28" t="s">
        <v>15953</v>
      </c>
    </row>
    <row r="7879" spans="1:14" ht="30" x14ac:dyDescent="0.25">
      <c r="A7879" s="27" t="s">
        <v>6182</v>
      </c>
      <c r="B7879" s="19" t="s">
        <v>15943</v>
      </c>
      <c r="C7879" s="19" t="s">
        <v>15943</v>
      </c>
      <c r="D7879" s="38" t="s">
        <v>16220</v>
      </c>
      <c r="E7879" s="38" t="s">
        <v>7458</v>
      </c>
      <c r="F7879" s="41" t="s">
        <v>4151</v>
      </c>
      <c r="G7879" s="19" t="s">
        <v>949</v>
      </c>
      <c r="H7879" s="41">
        <v>2</v>
      </c>
      <c r="I7879" s="41">
        <v>3</v>
      </c>
      <c r="J7879" s="41">
        <v>10</v>
      </c>
      <c r="K7879" s="44">
        <v>1</v>
      </c>
      <c r="L7879" s="20">
        <v>70000</v>
      </c>
      <c r="M7879" s="19" t="s">
        <v>15954</v>
      </c>
      <c r="N7879" s="28" t="s">
        <v>15953</v>
      </c>
    </row>
    <row r="7880" spans="1:14" ht="30" x14ac:dyDescent="0.25">
      <c r="A7880" s="27" t="s">
        <v>6182</v>
      </c>
      <c r="B7880" s="19" t="s">
        <v>15943</v>
      </c>
      <c r="C7880" s="19" t="s">
        <v>15943</v>
      </c>
      <c r="D7880" s="38" t="s">
        <v>16220</v>
      </c>
      <c r="E7880" s="38" t="s">
        <v>7458</v>
      </c>
      <c r="F7880" s="41" t="s">
        <v>4151</v>
      </c>
      <c r="G7880" s="19" t="s">
        <v>949</v>
      </c>
      <c r="H7880" s="41">
        <v>2</v>
      </c>
      <c r="I7880" s="41">
        <v>3</v>
      </c>
      <c r="J7880" s="41">
        <v>10</v>
      </c>
      <c r="K7880" s="44">
        <v>1</v>
      </c>
      <c r="L7880" s="20">
        <v>70000</v>
      </c>
      <c r="M7880" s="19" t="s">
        <v>15954</v>
      </c>
      <c r="N7880" s="28" t="s">
        <v>15953</v>
      </c>
    </row>
    <row r="7881" spans="1:14" ht="30" x14ac:dyDescent="0.25">
      <c r="A7881" s="27" t="s">
        <v>6182</v>
      </c>
      <c r="B7881" s="19" t="s">
        <v>15943</v>
      </c>
      <c r="C7881" s="19" t="s">
        <v>15943</v>
      </c>
      <c r="D7881" s="38" t="s">
        <v>16220</v>
      </c>
      <c r="E7881" s="38" t="s">
        <v>7458</v>
      </c>
      <c r="F7881" s="41" t="s">
        <v>4151</v>
      </c>
      <c r="G7881" s="19" t="s">
        <v>949</v>
      </c>
      <c r="H7881" s="41">
        <v>2</v>
      </c>
      <c r="I7881" s="41">
        <v>3</v>
      </c>
      <c r="J7881" s="41">
        <v>10</v>
      </c>
      <c r="K7881" s="44">
        <v>1</v>
      </c>
      <c r="L7881" s="20">
        <v>70000</v>
      </c>
      <c r="M7881" s="19" t="s">
        <v>15954</v>
      </c>
      <c r="N7881" s="28" t="s">
        <v>15953</v>
      </c>
    </row>
    <row r="7882" spans="1:14" ht="30" x14ac:dyDescent="0.25">
      <c r="A7882" s="27" t="s">
        <v>6182</v>
      </c>
      <c r="B7882" s="19" t="s">
        <v>15943</v>
      </c>
      <c r="C7882" s="19" t="s">
        <v>15943</v>
      </c>
      <c r="D7882" s="38" t="s">
        <v>16220</v>
      </c>
      <c r="E7882" s="38" t="s">
        <v>7458</v>
      </c>
      <c r="F7882" s="41" t="s">
        <v>4151</v>
      </c>
      <c r="G7882" s="19" t="s">
        <v>949</v>
      </c>
      <c r="H7882" s="41">
        <v>2</v>
      </c>
      <c r="I7882" s="41">
        <v>3</v>
      </c>
      <c r="J7882" s="41">
        <v>10</v>
      </c>
      <c r="K7882" s="44">
        <v>1</v>
      </c>
      <c r="L7882" s="20">
        <v>70000</v>
      </c>
      <c r="M7882" s="19" t="s">
        <v>15954</v>
      </c>
      <c r="N7882" s="28" t="s">
        <v>15953</v>
      </c>
    </row>
    <row r="7883" spans="1:14" ht="30" x14ac:dyDescent="0.25">
      <c r="A7883" s="27" t="s">
        <v>6182</v>
      </c>
      <c r="B7883" s="19" t="s">
        <v>15943</v>
      </c>
      <c r="C7883" s="19" t="s">
        <v>15943</v>
      </c>
      <c r="D7883" s="38" t="s">
        <v>16220</v>
      </c>
      <c r="E7883" s="38" t="s">
        <v>7458</v>
      </c>
      <c r="F7883" s="41" t="s">
        <v>4151</v>
      </c>
      <c r="G7883" s="19" t="s">
        <v>949</v>
      </c>
      <c r="H7883" s="41">
        <v>2</v>
      </c>
      <c r="I7883" s="41">
        <v>3</v>
      </c>
      <c r="J7883" s="41">
        <v>10</v>
      </c>
      <c r="K7883" s="44">
        <v>1</v>
      </c>
      <c r="L7883" s="20">
        <v>70000</v>
      </c>
      <c r="M7883" s="19" t="s">
        <v>15954</v>
      </c>
      <c r="N7883" s="28" t="s">
        <v>15953</v>
      </c>
    </row>
    <row r="7884" spans="1:14" ht="30" x14ac:dyDescent="0.25">
      <c r="A7884" s="27" t="s">
        <v>6182</v>
      </c>
      <c r="B7884" s="19" t="s">
        <v>15943</v>
      </c>
      <c r="C7884" s="19" t="s">
        <v>15943</v>
      </c>
      <c r="D7884" s="38" t="s">
        <v>16220</v>
      </c>
      <c r="E7884" s="38" t="s">
        <v>7458</v>
      </c>
      <c r="F7884" s="41" t="s">
        <v>4151</v>
      </c>
      <c r="G7884" s="19" t="s">
        <v>949</v>
      </c>
      <c r="H7884" s="41">
        <v>2</v>
      </c>
      <c r="I7884" s="41">
        <v>3</v>
      </c>
      <c r="J7884" s="41">
        <v>10</v>
      </c>
      <c r="K7884" s="44">
        <v>1</v>
      </c>
      <c r="L7884" s="20">
        <v>70000</v>
      </c>
      <c r="M7884" s="19" t="s">
        <v>15954</v>
      </c>
      <c r="N7884" s="28" t="s">
        <v>15953</v>
      </c>
    </row>
    <row r="7885" spans="1:14" ht="30" x14ac:dyDescent="0.25">
      <c r="A7885" s="27" t="s">
        <v>6182</v>
      </c>
      <c r="B7885" s="19" t="s">
        <v>15943</v>
      </c>
      <c r="C7885" s="19" t="s">
        <v>15943</v>
      </c>
      <c r="D7885" s="38" t="s">
        <v>16220</v>
      </c>
      <c r="E7885" s="38" t="s">
        <v>7458</v>
      </c>
      <c r="F7885" s="41" t="s">
        <v>4151</v>
      </c>
      <c r="G7885" s="19" t="s">
        <v>949</v>
      </c>
      <c r="H7885" s="41">
        <v>2</v>
      </c>
      <c r="I7885" s="41">
        <v>3</v>
      </c>
      <c r="J7885" s="41">
        <v>10</v>
      </c>
      <c r="K7885" s="44">
        <v>1</v>
      </c>
      <c r="L7885" s="20">
        <v>70000</v>
      </c>
      <c r="M7885" s="19" t="s">
        <v>15954</v>
      </c>
      <c r="N7885" s="28" t="s">
        <v>15953</v>
      </c>
    </row>
    <row r="7886" spans="1:14" ht="30" x14ac:dyDescent="0.25">
      <c r="A7886" s="27" t="s">
        <v>6182</v>
      </c>
      <c r="B7886" s="19" t="s">
        <v>15943</v>
      </c>
      <c r="C7886" s="19" t="s">
        <v>15943</v>
      </c>
      <c r="D7886" s="38" t="s">
        <v>16220</v>
      </c>
      <c r="E7886" s="38" t="s">
        <v>7458</v>
      </c>
      <c r="F7886" s="41" t="s">
        <v>4151</v>
      </c>
      <c r="G7886" s="19" t="s">
        <v>949</v>
      </c>
      <c r="H7886" s="41">
        <v>2</v>
      </c>
      <c r="I7886" s="41">
        <v>3</v>
      </c>
      <c r="J7886" s="41">
        <v>10</v>
      </c>
      <c r="K7886" s="44">
        <v>1</v>
      </c>
      <c r="L7886" s="20">
        <v>70000</v>
      </c>
      <c r="M7886" s="19" t="s">
        <v>15954</v>
      </c>
      <c r="N7886" s="28" t="s">
        <v>15953</v>
      </c>
    </row>
    <row r="7887" spans="1:14" ht="30" x14ac:dyDescent="0.25">
      <c r="A7887" s="27" t="s">
        <v>6182</v>
      </c>
      <c r="B7887" s="19" t="s">
        <v>15943</v>
      </c>
      <c r="C7887" s="19" t="s">
        <v>15943</v>
      </c>
      <c r="D7887" s="38" t="s">
        <v>16220</v>
      </c>
      <c r="E7887" s="38" t="s">
        <v>7458</v>
      </c>
      <c r="F7887" s="41" t="s">
        <v>4151</v>
      </c>
      <c r="G7887" s="19" t="s">
        <v>949</v>
      </c>
      <c r="H7887" s="41">
        <v>2</v>
      </c>
      <c r="I7887" s="41">
        <v>3</v>
      </c>
      <c r="J7887" s="41">
        <v>10</v>
      </c>
      <c r="K7887" s="44">
        <v>1</v>
      </c>
      <c r="L7887" s="20">
        <v>70000</v>
      </c>
      <c r="M7887" s="19" t="s">
        <v>15954</v>
      </c>
      <c r="N7887" s="28" t="s">
        <v>15953</v>
      </c>
    </row>
    <row r="7888" spans="1:14" ht="30" x14ac:dyDescent="0.25">
      <c r="A7888" s="27" t="s">
        <v>6182</v>
      </c>
      <c r="B7888" s="19" t="s">
        <v>15943</v>
      </c>
      <c r="C7888" s="19" t="s">
        <v>15943</v>
      </c>
      <c r="D7888" s="38" t="s">
        <v>16220</v>
      </c>
      <c r="E7888" s="38" t="s">
        <v>7458</v>
      </c>
      <c r="F7888" s="41" t="s">
        <v>4151</v>
      </c>
      <c r="G7888" s="19" t="s">
        <v>949</v>
      </c>
      <c r="H7888" s="41">
        <v>2</v>
      </c>
      <c r="I7888" s="41">
        <v>3</v>
      </c>
      <c r="J7888" s="41">
        <v>10</v>
      </c>
      <c r="K7888" s="44">
        <v>1</v>
      </c>
      <c r="L7888" s="20">
        <v>70000</v>
      </c>
      <c r="M7888" s="19" t="s">
        <v>15954</v>
      </c>
      <c r="N7888" s="28" t="s">
        <v>15953</v>
      </c>
    </row>
    <row r="7889" spans="1:14" ht="30" x14ac:dyDescent="0.25">
      <c r="A7889" s="27" t="s">
        <v>6182</v>
      </c>
      <c r="B7889" s="19" t="s">
        <v>15943</v>
      </c>
      <c r="C7889" s="19" t="s">
        <v>15943</v>
      </c>
      <c r="D7889" s="38" t="s">
        <v>16220</v>
      </c>
      <c r="E7889" s="38" t="s">
        <v>16426</v>
      </c>
      <c r="F7889" s="41" t="s">
        <v>4151</v>
      </c>
      <c r="G7889" s="19" t="s">
        <v>949</v>
      </c>
      <c r="H7889" s="41">
        <v>2</v>
      </c>
      <c r="I7889" s="41">
        <v>3</v>
      </c>
      <c r="J7889" s="41">
        <v>10</v>
      </c>
      <c r="K7889" s="44">
        <v>1</v>
      </c>
      <c r="L7889" s="20">
        <v>210000</v>
      </c>
      <c r="M7889" s="19" t="s">
        <v>15954</v>
      </c>
      <c r="N7889" s="28" t="s">
        <v>15953</v>
      </c>
    </row>
    <row r="7890" spans="1:14" ht="30" x14ac:dyDescent="0.25">
      <c r="A7890" s="27" t="s">
        <v>6182</v>
      </c>
      <c r="B7890" s="19" t="s">
        <v>15943</v>
      </c>
      <c r="C7890" s="19" t="s">
        <v>15943</v>
      </c>
      <c r="D7890" s="38" t="s">
        <v>16220</v>
      </c>
      <c r="E7890" s="38" t="s">
        <v>7459</v>
      </c>
      <c r="F7890" s="41" t="s">
        <v>4151</v>
      </c>
      <c r="G7890" s="19" t="s">
        <v>949</v>
      </c>
      <c r="H7890" s="41">
        <v>2</v>
      </c>
      <c r="I7890" s="41">
        <v>3</v>
      </c>
      <c r="J7890" s="41">
        <v>10</v>
      </c>
      <c r="K7890" s="44">
        <v>1</v>
      </c>
      <c r="L7890" s="20">
        <v>70000</v>
      </c>
      <c r="M7890" s="19" t="s">
        <v>15954</v>
      </c>
      <c r="N7890" s="28" t="s">
        <v>15953</v>
      </c>
    </row>
    <row r="7891" spans="1:14" ht="30" x14ac:dyDescent="0.25">
      <c r="A7891" s="27" t="s">
        <v>6182</v>
      </c>
      <c r="B7891" s="19" t="s">
        <v>15943</v>
      </c>
      <c r="C7891" s="19" t="s">
        <v>15943</v>
      </c>
      <c r="D7891" s="38" t="s">
        <v>16220</v>
      </c>
      <c r="E7891" s="38" t="s">
        <v>7459</v>
      </c>
      <c r="F7891" s="41" t="s">
        <v>4151</v>
      </c>
      <c r="G7891" s="19" t="s">
        <v>949</v>
      </c>
      <c r="H7891" s="41">
        <v>2</v>
      </c>
      <c r="I7891" s="41">
        <v>3</v>
      </c>
      <c r="J7891" s="41">
        <v>10</v>
      </c>
      <c r="K7891" s="44">
        <v>1</v>
      </c>
      <c r="L7891" s="20">
        <v>70000</v>
      </c>
      <c r="M7891" s="19" t="s">
        <v>15954</v>
      </c>
      <c r="N7891" s="28" t="s">
        <v>15953</v>
      </c>
    </row>
    <row r="7892" spans="1:14" ht="30" x14ac:dyDescent="0.25">
      <c r="A7892" s="27" t="s">
        <v>6182</v>
      </c>
      <c r="B7892" s="19" t="s">
        <v>15943</v>
      </c>
      <c r="C7892" s="19" t="s">
        <v>15943</v>
      </c>
      <c r="D7892" s="38" t="s">
        <v>16220</v>
      </c>
      <c r="E7892" s="38" t="s">
        <v>7460</v>
      </c>
      <c r="F7892" s="41" t="s">
        <v>4151</v>
      </c>
      <c r="G7892" s="19" t="s">
        <v>949</v>
      </c>
      <c r="H7892" s="41">
        <v>2</v>
      </c>
      <c r="I7892" s="41">
        <v>3</v>
      </c>
      <c r="J7892" s="41">
        <v>10</v>
      </c>
      <c r="K7892" s="44">
        <v>1</v>
      </c>
      <c r="L7892" s="20">
        <v>70000</v>
      </c>
      <c r="M7892" s="19" t="s">
        <v>15954</v>
      </c>
      <c r="N7892" s="28" t="s">
        <v>15953</v>
      </c>
    </row>
    <row r="7893" spans="1:14" ht="30" x14ac:dyDescent="0.25">
      <c r="A7893" s="27" t="s">
        <v>6182</v>
      </c>
      <c r="B7893" s="19" t="s">
        <v>15943</v>
      </c>
      <c r="C7893" s="19" t="s">
        <v>15943</v>
      </c>
      <c r="D7893" s="38" t="s">
        <v>16220</v>
      </c>
      <c r="E7893" s="38" t="s">
        <v>7460</v>
      </c>
      <c r="F7893" s="41" t="s">
        <v>4151</v>
      </c>
      <c r="G7893" s="19" t="s">
        <v>949</v>
      </c>
      <c r="H7893" s="41">
        <v>2</v>
      </c>
      <c r="I7893" s="41">
        <v>3</v>
      </c>
      <c r="J7893" s="41">
        <v>10</v>
      </c>
      <c r="K7893" s="44">
        <v>1</v>
      </c>
      <c r="L7893" s="20">
        <v>70000</v>
      </c>
      <c r="M7893" s="19" t="s">
        <v>15954</v>
      </c>
      <c r="N7893" s="28" t="s">
        <v>15953</v>
      </c>
    </row>
    <row r="7894" spans="1:14" ht="30" x14ac:dyDescent="0.25">
      <c r="A7894" s="27" t="s">
        <v>6182</v>
      </c>
      <c r="B7894" s="19" t="s">
        <v>15943</v>
      </c>
      <c r="C7894" s="19" t="s">
        <v>15943</v>
      </c>
      <c r="D7894" s="38" t="s">
        <v>16220</v>
      </c>
      <c r="E7894" s="38" t="s">
        <v>7460</v>
      </c>
      <c r="F7894" s="41" t="s">
        <v>4151</v>
      </c>
      <c r="G7894" s="19" t="s">
        <v>949</v>
      </c>
      <c r="H7894" s="41">
        <v>2</v>
      </c>
      <c r="I7894" s="41">
        <v>3</v>
      </c>
      <c r="J7894" s="41">
        <v>10</v>
      </c>
      <c r="K7894" s="44">
        <v>1</v>
      </c>
      <c r="L7894" s="20">
        <v>70000</v>
      </c>
      <c r="M7894" s="19" t="s">
        <v>15954</v>
      </c>
      <c r="N7894" s="28" t="s">
        <v>15953</v>
      </c>
    </row>
    <row r="7895" spans="1:14" ht="30" x14ac:dyDescent="0.25">
      <c r="A7895" s="27" t="s">
        <v>6182</v>
      </c>
      <c r="B7895" s="19" t="s">
        <v>15943</v>
      </c>
      <c r="C7895" s="19" t="s">
        <v>15943</v>
      </c>
      <c r="D7895" s="38" t="s">
        <v>16220</v>
      </c>
      <c r="E7895" s="38" t="s">
        <v>7460</v>
      </c>
      <c r="F7895" s="41" t="s">
        <v>4151</v>
      </c>
      <c r="G7895" s="19" t="s">
        <v>949</v>
      </c>
      <c r="H7895" s="41">
        <v>2</v>
      </c>
      <c r="I7895" s="41">
        <v>3</v>
      </c>
      <c r="J7895" s="41">
        <v>10</v>
      </c>
      <c r="K7895" s="44">
        <v>1</v>
      </c>
      <c r="L7895" s="20">
        <v>70000</v>
      </c>
      <c r="M7895" s="19" t="s">
        <v>15954</v>
      </c>
      <c r="N7895" s="28" t="s">
        <v>15953</v>
      </c>
    </row>
    <row r="7896" spans="1:14" ht="30" x14ac:dyDescent="0.25">
      <c r="A7896" s="27" t="s">
        <v>6182</v>
      </c>
      <c r="B7896" s="19" t="s">
        <v>15943</v>
      </c>
      <c r="C7896" s="19" t="s">
        <v>15943</v>
      </c>
      <c r="D7896" s="38" t="s">
        <v>16220</v>
      </c>
      <c r="E7896" s="38" t="s">
        <v>7461</v>
      </c>
      <c r="F7896" s="41" t="s">
        <v>4151</v>
      </c>
      <c r="G7896" s="19" t="s">
        <v>949</v>
      </c>
      <c r="H7896" s="41">
        <v>2</v>
      </c>
      <c r="I7896" s="41">
        <v>3</v>
      </c>
      <c r="J7896" s="41">
        <v>10</v>
      </c>
      <c r="K7896" s="44">
        <v>1</v>
      </c>
      <c r="L7896" s="20">
        <v>1050000</v>
      </c>
      <c r="M7896" s="19" t="s">
        <v>15954</v>
      </c>
      <c r="N7896" s="28" t="s">
        <v>15953</v>
      </c>
    </row>
    <row r="7897" spans="1:14" ht="30" x14ac:dyDescent="0.25">
      <c r="A7897" s="27" t="s">
        <v>6182</v>
      </c>
      <c r="B7897" s="19" t="s">
        <v>15943</v>
      </c>
      <c r="C7897" s="19" t="s">
        <v>15943</v>
      </c>
      <c r="D7897" s="38" t="s">
        <v>16220</v>
      </c>
      <c r="E7897" s="38" t="s">
        <v>7461</v>
      </c>
      <c r="F7897" s="41" t="s">
        <v>4151</v>
      </c>
      <c r="G7897" s="19" t="s">
        <v>949</v>
      </c>
      <c r="H7897" s="41">
        <v>2</v>
      </c>
      <c r="I7897" s="41">
        <v>3</v>
      </c>
      <c r="J7897" s="41">
        <v>10</v>
      </c>
      <c r="K7897" s="44">
        <v>1</v>
      </c>
      <c r="L7897" s="20">
        <v>1050000</v>
      </c>
      <c r="M7897" s="19" t="s">
        <v>15954</v>
      </c>
      <c r="N7897" s="28" t="s">
        <v>15953</v>
      </c>
    </row>
    <row r="7898" spans="1:14" ht="30" x14ac:dyDescent="0.25">
      <c r="A7898" s="27" t="s">
        <v>6182</v>
      </c>
      <c r="B7898" s="19" t="s">
        <v>15943</v>
      </c>
      <c r="C7898" s="19" t="s">
        <v>15943</v>
      </c>
      <c r="D7898" s="38" t="s">
        <v>16220</v>
      </c>
      <c r="E7898" s="38" t="s">
        <v>7462</v>
      </c>
      <c r="F7898" s="41" t="s">
        <v>4151</v>
      </c>
      <c r="G7898" s="19" t="s">
        <v>949</v>
      </c>
      <c r="H7898" s="41">
        <v>2</v>
      </c>
      <c r="I7898" s="41">
        <v>3</v>
      </c>
      <c r="J7898" s="41">
        <v>10</v>
      </c>
      <c r="K7898" s="44">
        <v>1</v>
      </c>
      <c r="L7898" s="20">
        <v>70000</v>
      </c>
      <c r="M7898" s="19" t="s">
        <v>15954</v>
      </c>
      <c r="N7898" s="28" t="s">
        <v>15953</v>
      </c>
    </row>
    <row r="7899" spans="1:14" ht="30" x14ac:dyDescent="0.25">
      <c r="A7899" s="27" t="s">
        <v>6182</v>
      </c>
      <c r="B7899" s="19" t="s">
        <v>15943</v>
      </c>
      <c r="C7899" s="19" t="s">
        <v>15943</v>
      </c>
      <c r="D7899" s="38" t="s">
        <v>16220</v>
      </c>
      <c r="E7899" s="38" t="s">
        <v>7463</v>
      </c>
      <c r="F7899" s="41" t="s">
        <v>4151</v>
      </c>
      <c r="G7899" s="19" t="s">
        <v>949</v>
      </c>
      <c r="H7899" s="41">
        <v>2</v>
      </c>
      <c r="I7899" s="41">
        <v>3</v>
      </c>
      <c r="J7899" s="41">
        <v>10</v>
      </c>
      <c r="K7899" s="44">
        <v>1</v>
      </c>
      <c r="L7899" s="20">
        <v>70000</v>
      </c>
      <c r="M7899" s="19" t="s">
        <v>15954</v>
      </c>
      <c r="N7899" s="28" t="s">
        <v>15953</v>
      </c>
    </row>
    <row r="7900" spans="1:14" ht="30" x14ac:dyDescent="0.25">
      <c r="A7900" s="27" t="s">
        <v>6182</v>
      </c>
      <c r="B7900" s="19" t="s">
        <v>15943</v>
      </c>
      <c r="C7900" s="19" t="s">
        <v>15943</v>
      </c>
      <c r="D7900" s="38" t="s">
        <v>16220</v>
      </c>
      <c r="E7900" s="38" t="s">
        <v>7463</v>
      </c>
      <c r="F7900" s="41" t="s">
        <v>4151</v>
      </c>
      <c r="G7900" s="19" t="s">
        <v>949</v>
      </c>
      <c r="H7900" s="41">
        <v>2</v>
      </c>
      <c r="I7900" s="41">
        <v>3</v>
      </c>
      <c r="J7900" s="41">
        <v>10</v>
      </c>
      <c r="K7900" s="44">
        <v>1</v>
      </c>
      <c r="L7900" s="20">
        <v>70000</v>
      </c>
      <c r="M7900" s="19" t="s">
        <v>15954</v>
      </c>
      <c r="N7900" s="28" t="s">
        <v>15953</v>
      </c>
    </row>
    <row r="7901" spans="1:14" ht="30" x14ac:dyDescent="0.25">
      <c r="A7901" s="27" t="s">
        <v>6182</v>
      </c>
      <c r="B7901" s="19" t="s">
        <v>15943</v>
      </c>
      <c r="C7901" s="19" t="s">
        <v>15943</v>
      </c>
      <c r="D7901" s="38" t="s">
        <v>16220</v>
      </c>
      <c r="E7901" s="38" t="s">
        <v>7464</v>
      </c>
      <c r="F7901" s="41" t="s">
        <v>4151</v>
      </c>
      <c r="G7901" s="19" t="s">
        <v>949</v>
      </c>
      <c r="H7901" s="41">
        <v>2</v>
      </c>
      <c r="I7901" s="41">
        <v>3</v>
      </c>
      <c r="J7901" s="41">
        <v>10</v>
      </c>
      <c r="K7901" s="44">
        <v>1</v>
      </c>
      <c r="L7901" s="20">
        <v>1050000</v>
      </c>
      <c r="M7901" s="19" t="s">
        <v>15954</v>
      </c>
      <c r="N7901" s="28" t="s">
        <v>15953</v>
      </c>
    </row>
    <row r="7902" spans="1:14" ht="30" x14ac:dyDescent="0.25">
      <c r="A7902" s="27" t="s">
        <v>6182</v>
      </c>
      <c r="B7902" s="19" t="s">
        <v>15943</v>
      </c>
      <c r="C7902" s="19" t="s">
        <v>15943</v>
      </c>
      <c r="D7902" s="38" t="s">
        <v>16220</v>
      </c>
      <c r="E7902" s="38" t="s">
        <v>7465</v>
      </c>
      <c r="F7902" s="41" t="s">
        <v>4151</v>
      </c>
      <c r="G7902" s="19" t="s">
        <v>949</v>
      </c>
      <c r="H7902" s="41">
        <v>2</v>
      </c>
      <c r="I7902" s="41">
        <v>3</v>
      </c>
      <c r="J7902" s="41">
        <v>10</v>
      </c>
      <c r="K7902" s="44">
        <v>1</v>
      </c>
      <c r="L7902" s="20">
        <v>70000</v>
      </c>
      <c r="M7902" s="19" t="s">
        <v>15954</v>
      </c>
      <c r="N7902" s="28" t="s">
        <v>15953</v>
      </c>
    </row>
    <row r="7903" spans="1:14" ht="30" x14ac:dyDescent="0.25">
      <c r="A7903" s="27" t="s">
        <v>6182</v>
      </c>
      <c r="B7903" s="19" t="s">
        <v>15943</v>
      </c>
      <c r="C7903" s="19" t="s">
        <v>15943</v>
      </c>
      <c r="D7903" s="38" t="s">
        <v>16220</v>
      </c>
      <c r="E7903" s="38" t="s">
        <v>7465</v>
      </c>
      <c r="F7903" s="41" t="s">
        <v>4151</v>
      </c>
      <c r="G7903" s="19" t="s">
        <v>949</v>
      </c>
      <c r="H7903" s="41">
        <v>2</v>
      </c>
      <c r="I7903" s="41">
        <v>3</v>
      </c>
      <c r="J7903" s="41">
        <v>10</v>
      </c>
      <c r="K7903" s="44">
        <v>1</v>
      </c>
      <c r="L7903" s="20">
        <v>70000</v>
      </c>
      <c r="M7903" s="19" t="s">
        <v>15954</v>
      </c>
      <c r="N7903" s="28" t="s">
        <v>15953</v>
      </c>
    </row>
    <row r="7904" spans="1:14" ht="30" x14ac:dyDescent="0.25">
      <c r="A7904" s="27" t="s">
        <v>6182</v>
      </c>
      <c r="B7904" s="19" t="s">
        <v>15943</v>
      </c>
      <c r="C7904" s="19" t="s">
        <v>15943</v>
      </c>
      <c r="D7904" s="38" t="s">
        <v>16220</v>
      </c>
      <c r="E7904" s="38" t="s">
        <v>7465</v>
      </c>
      <c r="F7904" s="41" t="s">
        <v>4151</v>
      </c>
      <c r="G7904" s="19" t="s">
        <v>949</v>
      </c>
      <c r="H7904" s="41">
        <v>2</v>
      </c>
      <c r="I7904" s="41">
        <v>3</v>
      </c>
      <c r="J7904" s="41">
        <v>10</v>
      </c>
      <c r="K7904" s="44">
        <v>1</v>
      </c>
      <c r="L7904" s="20">
        <v>70000</v>
      </c>
      <c r="M7904" s="19" t="s">
        <v>15954</v>
      </c>
      <c r="N7904" s="28" t="s">
        <v>15953</v>
      </c>
    </row>
    <row r="7905" spans="1:14" ht="30" x14ac:dyDescent="0.25">
      <c r="A7905" s="27" t="s">
        <v>6182</v>
      </c>
      <c r="B7905" s="19" t="s">
        <v>15943</v>
      </c>
      <c r="C7905" s="19" t="s">
        <v>15943</v>
      </c>
      <c r="D7905" s="38" t="s">
        <v>16220</v>
      </c>
      <c r="E7905" s="38" t="s">
        <v>7465</v>
      </c>
      <c r="F7905" s="41" t="s">
        <v>4151</v>
      </c>
      <c r="G7905" s="19" t="s">
        <v>949</v>
      </c>
      <c r="H7905" s="41">
        <v>2</v>
      </c>
      <c r="I7905" s="41">
        <v>3</v>
      </c>
      <c r="J7905" s="41">
        <v>10</v>
      </c>
      <c r="K7905" s="44">
        <v>1</v>
      </c>
      <c r="L7905" s="20">
        <v>70000</v>
      </c>
      <c r="M7905" s="19" t="s">
        <v>15954</v>
      </c>
      <c r="N7905" s="28" t="s">
        <v>15953</v>
      </c>
    </row>
    <row r="7906" spans="1:14" ht="30" x14ac:dyDescent="0.25">
      <c r="A7906" s="27" t="s">
        <v>6182</v>
      </c>
      <c r="B7906" s="19" t="s">
        <v>15943</v>
      </c>
      <c r="C7906" s="19" t="s">
        <v>15943</v>
      </c>
      <c r="D7906" s="38" t="s">
        <v>16220</v>
      </c>
      <c r="E7906" s="38" t="s">
        <v>7466</v>
      </c>
      <c r="F7906" s="41" t="s">
        <v>4151</v>
      </c>
      <c r="G7906" s="19" t="s">
        <v>949</v>
      </c>
      <c r="H7906" s="41">
        <v>2</v>
      </c>
      <c r="I7906" s="41">
        <v>3</v>
      </c>
      <c r="J7906" s="41">
        <v>10</v>
      </c>
      <c r="K7906" s="44">
        <v>1</v>
      </c>
      <c r="L7906" s="20">
        <v>280000</v>
      </c>
      <c r="M7906" s="19" t="s">
        <v>15954</v>
      </c>
      <c r="N7906" s="28" t="s">
        <v>15953</v>
      </c>
    </row>
    <row r="7907" spans="1:14" ht="30" x14ac:dyDescent="0.25">
      <c r="A7907" s="27" t="s">
        <v>6182</v>
      </c>
      <c r="B7907" s="19" t="s">
        <v>15943</v>
      </c>
      <c r="C7907" s="19" t="s">
        <v>15943</v>
      </c>
      <c r="D7907" s="38" t="s">
        <v>16220</v>
      </c>
      <c r="E7907" s="38" t="s">
        <v>7467</v>
      </c>
      <c r="F7907" s="41" t="s">
        <v>4151</v>
      </c>
      <c r="G7907" s="19" t="s">
        <v>949</v>
      </c>
      <c r="H7907" s="41">
        <v>2</v>
      </c>
      <c r="I7907" s="41">
        <v>3</v>
      </c>
      <c r="J7907" s="41">
        <v>10</v>
      </c>
      <c r="K7907" s="44">
        <v>1</v>
      </c>
      <c r="L7907" s="20">
        <v>280000</v>
      </c>
      <c r="M7907" s="19" t="s">
        <v>15954</v>
      </c>
      <c r="N7907" s="28" t="s">
        <v>15953</v>
      </c>
    </row>
    <row r="7908" spans="1:14" ht="30" x14ac:dyDescent="0.25">
      <c r="A7908" s="27" t="s">
        <v>6182</v>
      </c>
      <c r="B7908" s="19" t="s">
        <v>15943</v>
      </c>
      <c r="C7908" s="19" t="s">
        <v>15943</v>
      </c>
      <c r="D7908" s="38" t="s">
        <v>16220</v>
      </c>
      <c r="E7908" s="38" t="s">
        <v>7468</v>
      </c>
      <c r="F7908" s="41" t="s">
        <v>4151</v>
      </c>
      <c r="G7908" s="19" t="s">
        <v>949</v>
      </c>
      <c r="H7908" s="41">
        <v>2</v>
      </c>
      <c r="I7908" s="41">
        <v>3</v>
      </c>
      <c r="J7908" s="41">
        <v>10</v>
      </c>
      <c r="K7908" s="44">
        <v>1</v>
      </c>
      <c r="L7908" s="20">
        <v>770000</v>
      </c>
      <c r="M7908" s="19" t="s">
        <v>15954</v>
      </c>
      <c r="N7908" s="28" t="s">
        <v>15953</v>
      </c>
    </row>
    <row r="7909" spans="1:14" ht="30" x14ac:dyDescent="0.25">
      <c r="A7909" s="27" t="s">
        <v>6182</v>
      </c>
      <c r="B7909" s="19" t="s">
        <v>15943</v>
      </c>
      <c r="C7909" s="19" t="s">
        <v>15943</v>
      </c>
      <c r="D7909" s="38" t="s">
        <v>16220</v>
      </c>
      <c r="E7909" s="38" t="s">
        <v>7468</v>
      </c>
      <c r="F7909" s="41" t="s">
        <v>4151</v>
      </c>
      <c r="G7909" s="19" t="s">
        <v>949</v>
      </c>
      <c r="H7909" s="41">
        <v>2</v>
      </c>
      <c r="I7909" s="41">
        <v>3</v>
      </c>
      <c r="J7909" s="41">
        <v>10</v>
      </c>
      <c r="K7909" s="44">
        <v>1</v>
      </c>
      <c r="L7909" s="20">
        <v>770000</v>
      </c>
      <c r="M7909" s="19" t="s">
        <v>15954</v>
      </c>
      <c r="N7909" s="28" t="s">
        <v>15953</v>
      </c>
    </row>
    <row r="7910" spans="1:14" ht="30" x14ac:dyDescent="0.25">
      <c r="A7910" s="27" t="s">
        <v>6182</v>
      </c>
      <c r="B7910" s="19" t="s">
        <v>15943</v>
      </c>
      <c r="C7910" s="19" t="s">
        <v>15943</v>
      </c>
      <c r="D7910" s="38" t="s">
        <v>16220</v>
      </c>
      <c r="E7910" s="38" t="s">
        <v>7468</v>
      </c>
      <c r="F7910" s="41" t="s">
        <v>4151</v>
      </c>
      <c r="G7910" s="19" t="s">
        <v>949</v>
      </c>
      <c r="H7910" s="41">
        <v>2</v>
      </c>
      <c r="I7910" s="41">
        <v>3</v>
      </c>
      <c r="J7910" s="41">
        <v>10</v>
      </c>
      <c r="K7910" s="44">
        <v>1</v>
      </c>
      <c r="L7910" s="20">
        <v>770000</v>
      </c>
      <c r="M7910" s="19" t="s">
        <v>15954</v>
      </c>
      <c r="N7910" s="28" t="s">
        <v>15953</v>
      </c>
    </row>
    <row r="7911" spans="1:14" ht="30" x14ac:dyDescent="0.25">
      <c r="A7911" s="27" t="s">
        <v>6182</v>
      </c>
      <c r="B7911" s="19" t="s">
        <v>15943</v>
      </c>
      <c r="C7911" s="19" t="s">
        <v>15943</v>
      </c>
      <c r="D7911" s="38" t="s">
        <v>16220</v>
      </c>
      <c r="E7911" s="38" t="s">
        <v>7468</v>
      </c>
      <c r="F7911" s="41" t="s">
        <v>4151</v>
      </c>
      <c r="G7911" s="19" t="s">
        <v>949</v>
      </c>
      <c r="H7911" s="41">
        <v>2</v>
      </c>
      <c r="I7911" s="41">
        <v>3</v>
      </c>
      <c r="J7911" s="41">
        <v>10</v>
      </c>
      <c r="K7911" s="44">
        <v>1</v>
      </c>
      <c r="L7911" s="20">
        <v>770000</v>
      </c>
      <c r="M7911" s="19" t="s">
        <v>15954</v>
      </c>
      <c r="N7911" s="28" t="s">
        <v>15953</v>
      </c>
    </row>
    <row r="7912" spans="1:14" ht="30" x14ac:dyDescent="0.25">
      <c r="A7912" s="27" t="s">
        <v>6182</v>
      </c>
      <c r="B7912" s="19" t="s">
        <v>15943</v>
      </c>
      <c r="C7912" s="19" t="s">
        <v>15943</v>
      </c>
      <c r="D7912" s="38" t="s">
        <v>16220</v>
      </c>
      <c r="E7912" s="38" t="s">
        <v>7469</v>
      </c>
      <c r="F7912" s="41" t="s">
        <v>4151</v>
      </c>
      <c r="G7912" s="19" t="s">
        <v>949</v>
      </c>
      <c r="H7912" s="41">
        <v>2</v>
      </c>
      <c r="I7912" s="41">
        <v>3</v>
      </c>
      <c r="J7912" s="41">
        <v>10</v>
      </c>
      <c r="K7912" s="44">
        <v>1</v>
      </c>
      <c r="L7912" s="20">
        <v>770000</v>
      </c>
      <c r="M7912" s="19" t="s">
        <v>15954</v>
      </c>
      <c r="N7912" s="28" t="s">
        <v>15953</v>
      </c>
    </row>
    <row r="7913" spans="1:14" ht="30" x14ac:dyDescent="0.25">
      <c r="A7913" s="27" t="s">
        <v>6182</v>
      </c>
      <c r="B7913" s="19" t="s">
        <v>15943</v>
      </c>
      <c r="C7913" s="19" t="s">
        <v>15943</v>
      </c>
      <c r="D7913" s="38" t="s">
        <v>16220</v>
      </c>
      <c r="E7913" s="38" t="s">
        <v>7469</v>
      </c>
      <c r="F7913" s="41" t="s">
        <v>4151</v>
      </c>
      <c r="G7913" s="19" t="s">
        <v>949</v>
      </c>
      <c r="H7913" s="41">
        <v>2</v>
      </c>
      <c r="I7913" s="41">
        <v>3</v>
      </c>
      <c r="J7913" s="41">
        <v>10</v>
      </c>
      <c r="K7913" s="44">
        <v>1</v>
      </c>
      <c r="L7913" s="20">
        <v>770000</v>
      </c>
      <c r="M7913" s="19" t="s">
        <v>15954</v>
      </c>
      <c r="N7913" s="28" t="s">
        <v>15953</v>
      </c>
    </row>
    <row r="7914" spans="1:14" ht="30" x14ac:dyDescent="0.25">
      <c r="A7914" s="27" t="s">
        <v>6182</v>
      </c>
      <c r="B7914" s="19" t="s">
        <v>15943</v>
      </c>
      <c r="C7914" s="19" t="s">
        <v>15943</v>
      </c>
      <c r="D7914" s="38" t="s">
        <v>16220</v>
      </c>
      <c r="E7914" s="38" t="s">
        <v>7469</v>
      </c>
      <c r="F7914" s="41" t="s">
        <v>4151</v>
      </c>
      <c r="G7914" s="19" t="s">
        <v>949</v>
      </c>
      <c r="H7914" s="41">
        <v>2</v>
      </c>
      <c r="I7914" s="41">
        <v>3</v>
      </c>
      <c r="J7914" s="41">
        <v>10</v>
      </c>
      <c r="K7914" s="44">
        <v>1</v>
      </c>
      <c r="L7914" s="20">
        <v>770000</v>
      </c>
      <c r="M7914" s="19" t="s">
        <v>15954</v>
      </c>
      <c r="N7914" s="28" t="s">
        <v>15953</v>
      </c>
    </row>
    <row r="7915" spans="1:14" ht="30" x14ac:dyDescent="0.25">
      <c r="A7915" s="27" t="s">
        <v>6182</v>
      </c>
      <c r="B7915" s="19" t="s">
        <v>15943</v>
      </c>
      <c r="C7915" s="19" t="s">
        <v>15943</v>
      </c>
      <c r="D7915" s="38" t="s">
        <v>16220</v>
      </c>
      <c r="E7915" s="38" t="s">
        <v>7470</v>
      </c>
      <c r="F7915" s="41" t="s">
        <v>4151</v>
      </c>
      <c r="G7915" s="19" t="s">
        <v>949</v>
      </c>
      <c r="H7915" s="41">
        <v>2</v>
      </c>
      <c r="I7915" s="41">
        <v>3</v>
      </c>
      <c r="J7915" s="41">
        <v>10</v>
      </c>
      <c r="K7915" s="44">
        <v>1</v>
      </c>
      <c r="L7915" s="20">
        <v>210000</v>
      </c>
      <c r="M7915" s="19" t="s">
        <v>15954</v>
      </c>
      <c r="N7915" s="28" t="s">
        <v>15953</v>
      </c>
    </row>
    <row r="7916" spans="1:14" ht="45" x14ac:dyDescent="0.25">
      <c r="A7916" s="27" t="s">
        <v>6182</v>
      </c>
      <c r="B7916" s="19" t="s">
        <v>15943</v>
      </c>
      <c r="C7916" s="19" t="s">
        <v>15943</v>
      </c>
      <c r="D7916" s="38" t="s">
        <v>16220</v>
      </c>
      <c r="E7916" s="38" t="s">
        <v>16427</v>
      </c>
      <c r="F7916" s="41" t="s">
        <v>4151</v>
      </c>
      <c r="G7916" s="19" t="s">
        <v>949</v>
      </c>
      <c r="H7916" s="41">
        <v>2</v>
      </c>
      <c r="I7916" s="41">
        <v>3</v>
      </c>
      <c r="J7916" s="41">
        <v>10</v>
      </c>
      <c r="K7916" s="44">
        <v>1</v>
      </c>
      <c r="L7916" s="20">
        <v>560000</v>
      </c>
      <c r="M7916" s="19" t="s">
        <v>15954</v>
      </c>
      <c r="N7916" s="28" t="s">
        <v>15953</v>
      </c>
    </row>
    <row r="7917" spans="1:14" ht="45" x14ac:dyDescent="0.25">
      <c r="A7917" s="27" t="s">
        <v>6182</v>
      </c>
      <c r="B7917" s="19" t="s">
        <v>15943</v>
      </c>
      <c r="C7917" s="19" t="s">
        <v>15943</v>
      </c>
      <c r="D7917" s="38" t="s">
        <v>16220</v>
      </c>
      <c r="E7917" s="38" t="s">
        <v>16427</v>
      </c>
      <c r="F7917" s="41" t="s">
        <v>4151</v>
      </c>
      <c r="G7917" s="19" t="s">
        <v>949</v>
      </c>
      <c r="H7917" s="41">
        <v>2</v>
      </c>
      <c r="I7917" s="41">
        <v>3</v>
      </c>
      <c r="J7917" s="41">
        <v>10</v>
      </c>
      <c r="K7917" s="44">
        <v>1</v>
      </c>
      <c r="L7917" s="20">
        <v>560000</v>
      </c>
      <c r="M7917" s="19" t="s">
        <v>15954</v>
      </c>
      <c r="N7917" s="28" t="s">
        <v>15953</v>
      </c>
    </row>
    <row r="7918" spans="1:14" ht="30" x14ac:dyDescent="0.25">
      <c r="A7918" s="27" t="s">
        <v>6182</v>
      </c>
      <c r="B7918" s="19" t="s">
        <v>15943</v>
      </c>
      <c r="C7918" s="19" t="s">
        <v>15943</v>
      </c>
      <c r="D7918" s="38" t="s">
        <v>16220</v>
      </c>
      <c r="E7918" s="38" t="s">
        <v>7471</v>
      </c>
      <c r="F7918" s="41" t="s">
        <v>4151</v>
      </c>
      <c r="G7918" s="19" t="s">
        <v>949</v>
      </c>
      <c r="H7918" s="41">
        <v>2</v>
      </c>
      <c r="I7918" s="41">
        <v>3</v>
      </c>
      <c r="J7918" s="41">
        <v>10</v>
      </c>
      <c r="K7918" s="44">
        <v>1</v>
      </c>
      <c r="L7918" s="20">
        <v>280000</v>
      </c>
      <c r="M7918" s="19" t="s">
        <v>15954</v>
      </c>
      <c r="N7918" s="28" t="s">
        <v>15953</v>
      </c>
    </row>
    <row r="7919" spans="1:14" ht="30" x14ac:dyDescent="0.25">
      <c r="A7919" s="27" t="s">
        <v>6182</v>
      </c>
      <c r="B7919" s="19" t="s">
        <v>15943</v>
      </c>
      <c r="C7919" s="19" t="s">
        <v>15943</v>
      </c>
      <c r="D7919" s="38" t="s">
        <v>16220</v>
      </c>
      <c r="E7919" s="38" t="s">
        <v>7471</v>
      </c>
      <c r="F7919" s="41" t="s">
        <v>4151</v>
      </c>
      <c r="G7919" s="19" t="s">
        <v>949</v>
      </c>
      <c r="H7919" s="41">
        <v>2</v>
      </c>
      <c r="I7919" s="41">
        <v>3</v>
      </c>
      <c r="J7919" s="41">
        <v>10</v>
      </c>
      <c r="K7919" s="44">
        <v>1</v>
      </c>
      <c r="L7919" s="20">
        <v>280000</v>
      </c>
      <c r="M7919" s="19" t="s">
        <v>15954</v>
      </c>
      <c r="N7919" s="28" t="s">
        <v>15953</v>
      </c>
    </row>
    <row r="7920" spans="1:14" ht="30" x14ac:dyDescent="0.25">
      <c r="A7920" s="27" t="s">
        <v>6182</v>
      </c>
      <c r="B7920" s="19" t="s">
        <v>15943</v>
      </c>
      <c r="C7920" s="19" t="s">
        <v>15943</v>
      </c>
      <c r="D7920" s="38" t="s">
        <v>16220</v>
      </c>
      <c r="E7920" s="38" t="s">
        <v>7472</v>
      </c>
      <c r="F7920" s="41" t="s">
        <v>4151</v>
      </c>
      <c r="G7920" s="19" t="s">
        <v>949</v>
      </c>
      <c r="H7920" s="41">
        <v>2</v>
      </c>
      <c r="I7920" s="41">
        <v>3</v>
      </c>
      <c r="J7920" s="41">
        <v>10</v>
      </c>
      <c r="K7920" s="44">
        <v>1</v>
      </c>
      <c r="L7920" s="20">
        <v>630000</v>
      </c>
      <c r="M7920" s="19" t="s">
        <v>15954</v>
      </c>
      <c r="N7920" s="28" t="s">
        <v>15953</v>
      </c>
    </row>
    <row r="7921" spans="1:14" ht="30" x14ac:dyDescent="0.25">
      <c r="A7921" s="27" t="s">
        <v>6182</v>
      </c>
      <c r="B7921" s="19" t="s">
        <v>15943</v>
      </c>
      <c r="C7921" s="19" t="s">
        <v>15943</v>
      </c>
      <c r="D7921" s="38" t="s">
        <v>16220</v>
      </c>
      <c r="E7921" s="38" t="s">
        <v>7473</v>
      </c>
      <c r="F7921" s="41" t="s">
        <v>4151</v>
      </c>
      <c r="G7921" s="19" t="s">
        <v>949</v>
      </c>
      <c r="H7921" s="41">
        <v>2</v>
      </c>
      <c r="I7921" s="41">
        <v>3</v>
      </c>
      <c r="J7921" s="41">
        <v>10</v>
      </c>
      <c r="K7921" s="44">
        <v>1</v>
      </c>
      <c r="L7921" s="20">
        <v>140000</v>
      </c>
      <c r="M7921" s="19" t="s">
        <v>15954</v>
      </c>
      <c r="N7921" s="28" t="s">
        <v>15953</v>
      </c>
    </row>
    <row r="7922" spans="1:14" ht="30" x14ac:dyDescent="0.25">
      <c r="A7922" s="27" t="s">
        <v>6182</v>
      </c>
      <c r="B7922" s="19" t="s">
        <v>15943</v>
      </c>
      <c r="C7922" s="19" t="s">
        <v>15943</v>
      </c>
      <c r="D7922" s="38" t="s">
        <v>16220</v>
      </c>
      <c r="E7922" s="38" t="s">
        <v>7473</v>
      </c>
      <c r="F7922" s="41" t="s">
        <v>4151</v>
      </c>
      <c r="G7922" s="19" t="s">
        <v>949</v>
      </c>
      <c r="H7922" s="41">
        <v>2</v>
      </c>
      <c r="I7922" s="41">
        <v>3</v>
      </c>
      <c r="J7922" s="41">
        <v>10</v>
      </c>
      <c r="K7922" s="44">
        <v>1</v>
      </c>
      <c r="L7922" s="20">
        <v>140000</v>
      </c>
      <c r="M7922" s="19" t="s">
        <v>15954</v>
      </c>
      <c r="N7922" s="28" t="s">
        <v>15953</v>
      </c>
    </row>
    <row r="7923" spans="1:14" ht="30" x14ac:dyDescent="0.25">
      <c r="A7923" s="27" t="s">
        <v>6182</v>
      </c>
      <c r="B7923" s="19" t="s">
        <v>15943</v>
      </c>
      <c r="C7923" s="19" t="s">
        <v>15943</v>
      </c>
      <c r="D7923" s="38" t="s">
        <v>16220</v>
      </c>
      <c r="E7923" s="38" t="s">
        <v>7473</v>
      </c>
      <c r="F7923" s="41" t="s">
        <v>4151</v>
      </c>
      <c r="G7923" s="19" t="s">
        <v>949</v>
      </c>
      <c r="H7923" s="41">
        <v>2</v>
      </c>
      <c r="I7923" s="41">
        <v>3</v>
      </c>
      <c r="J7923" s="41">
        <v>10</v>
      </c>
      <c r="K7923" s="44">
        <v>1</v>
      </c>
      <c r="L7923" s="20">
        <v>140000</v>
      </c>
      <c r="M7923" s="19" t="s">
        <v>15954</v>
      </c>
      <c r="N7923" s="28" t="s">
        <v>15953</v>
      </c>
    </row>
    <row r="7924" spans="1:14" ht="30" x14ac:dyDescent="0.25">
      <c r="A7924" s="27" t="s">
        <v>6182</v>
      </c>
      <c r="B7924" s="19" t="s">
        <v>15943</v>
      </c>
      <c r="C7924" s="19" t="s">
        <v>15943</v>
      </c>
      <c r="D7924" s="38" t="s">
        <v>16220</v>
      </c>
      <c r="E7924" s="38" t="s">
        <v>7473</v>
      </c>
      <c r="F7924" s="41" t="s">
        <v>4151</v>
      </c>
      <c r="G7924" s="19" t="s">
        <v>949</v>
      </c>
      <c r="H7924" s="41">
        <v>2</v>
      </c>
      <c r="I7924" s="41">
        <v>3</v>
      </c>
      <c r="J7924" s="41">
        <v>10</v>
      </c>
      <c r="K7924" s="44">
        <v>1</v>
      </c>
      <c r="L7924" s="20">
        <v>140000</v>
      </c>
      <c r="M7924" s="19" t="s">
        <v>15954</v>
      </c>
      <c r="N7924" s="28" t="s">
        <v>15953</v>
      </c>
    </row>
    <row r="7925" spans="1:14" ht="30" x14ac:dyDescent="0.25">
      <c r="A7925" s="27" t="s">
        <v>6182</v>
      </c>
      <c r="B7925" s="19" t="s">
        <v>15943</v>
      </c>
      <c r="C7925" s="19" t="s">
        <v>15943</v>
      </c>
      <c r="D7925" s="38" t="s">
        <v>16220</v>
      </c>
      <c r="E7925" s="38" t="s">
        <v>7473</v>
      </c>
      <c r="F7925" s="41" t="s">
        <v>4151</v>
      </c>
      <c r="G7925" s="19" t="s">
        <v>949</v>
      </c>
      <c r="H7925" s="41">
        <v>2</v>
      </c>
      <c r="I7925" s="41">
        <v>3</v>
      </c>
      <c r="J7925" s="41">
        <v>10</v>
      </c>
      <c r="K7925" s="44">
        <v>1</v>
      </c>
      <c r="L7925" s="20">
        <v>140000</v>
      </c>
      <c r="M7925" s="19" t="s">
        <v>15954</v>
      </c>
      <c r="N7925" s="28" t="s">
        <v>15953</v>
      </c>
    </row>
    <row r="7926" spans="1:14" ht="30" x14ac:dyDescent="0.25">
      <c r="A7926" s="27" t="s">
        <v>6182</v>
      </c>
      <c r="B7926" s="19" t="s">
        <v>15943</v>
      </c>
      <c r="C7926" s="19" t="s">
        <v>15943</v>
      </c>
      <c r="D7926" s="38" t="s">
        <v>16220</v>
      </c>
      <c r="E7926" s="38" t="s">
        <v>7473</v>
      </c>
      <c r="F7926" s="41" t="s">
        <v>4151</v>
      </c>
      <c r="G7926" s="19" t="s">
        <v>949</v>
      </c>
      <c r="H7926" s="41">
        <v>2</v>
      </c>
      <c r="I7926" s="41">
        <v>3</v>
      </c>
      <c r="J7926" s="41">
        <v>10</v>
      </c>
      <c r="K7926" s="44">
        <v>1</v>
      </c>
      <c r="L7926" s="20">
        <v>140000</v>
      </c>
      <c r="M7926" s="19" t="s">
        <v>15954</v>
      </c>
      <c r="N7926" s="28" t="s">
        <v>15953</v>
      </c>
    </row>
    <row r="7927" spans="1:14" ht="30" x14ac:dyDescent="0.25">
      <c r="A7927" s="27" t="s">
        <v>6182</v>
      </c>
      <c r="B7927" s="19" t="s">
        <v>15943</v>
      </c>
      <c r="C7927" s="19" t="s">
        <v>15943</v>
      </c>
      <c r="D7927" s="38" t="s">
        <v>16220</v>
      </c>
      <c r="E7927" s="38" t="s">
        <v>7473</v>
      </c>
      <c r="F7927" s="41" t="s">
        <v>4151</v>
      </c>
      <c r="G7927" s="19" t="s">
        <v>949</v>
      </c>
      <c r="H7927" s="41">
        <v>2</v>
      </c>
      <c r="I7927" s="41">
        <v>3</v>
      </c>
      <c r="J7927" s="41">
        <v>10</v>
      </c>
      <c r="K7927" s="44">
        <v>1</v>
      </c>
      <c r="L7927" s="20">
        <v>140000</v>
      </c>
      <c r="M7927" s="19" t="s">
        <v>15954</v>
      </c>
      <c r="N7927" s="28" t="s">
        <v>15953</v>
      </c>
    </row>
    <row r="7928" spans="1:14" ht="30" x14ac:dyDescent="0.25">
      <c r="A7928" s="27" t="s">
        <v>6182</v>
      </c>
      <c r="B7928" s="19" t="s">
        <v>15943</v>
      </c>
      <c r="C7928" s="19" t="s">
        <v>15943</v>
      </c>
      <c r="D7928" s="38" t="s">
        <v>16220</v>
      </c>
      <c r="E7928" s="38" t="s">
        <v>7473</v>
      </c>
      <c r="F7928" s="41" t="s">
        <v>4151</v>
      </c>
      <c r="G7928" s="19" t="s">
        <v>949</v>
      </c>
      <c r="H7928" s="41">
        <v>2</v>
      </c>
      <c r="I7928" s="41">
        <v>3</v>
      </c>
      <c r="J7928" s="41">
        <v>10</v>
      </c>
      <c r="K7928" s="44">
        <v>1</v>
      </c>
      <c r="L7928" s="20">
        <v>140000</v>
      </c>
      <c r="M7928" s="19" t="s">
        <v>15954</v>
      </c>
      <c r="N7928" s="28" t="s">
        <v>15953</v>
      </c>
    </row>
    <row r="7929" spans="1:14" ht="30" x14ac:dyDescent="0.25">
      <c r="A7929" s="27" t="s">
        <v>6182</v>
      </c>
      <c r="B7929" s="19" t="s">
        <v>15943</v>
      </c>
      <c r="C7929" s="19" t="s">
        <v>15943</v>
      </c>
      <c r="D7929" s="38" t="s">
        <v>16220</v>
      </c>
      <c r="E7929" s="38" t="s">
        <v>7473</v>
      </c>
      <c r="F7929" s="41" t="s">
        <v>4151</v>
      </c>
      <c r="G7929" s="19" t="s">
        <v>949</v>
      </c>
      <c r="H7929" s="41">
        <v>2</v>
      </c>
      <c r="I7929" s="41">
        <v>3</v>
      </c>
      <c r="J7929" s="41">
        <v>10</v>
      </c>
      <c r="K7929" s="44">
        <v>1</v>
      </c>
      <c r="L7929" s="20">
        <v>140000</v>
      </c>
      <c r="M7929" s="19" t="s">
        <v>15954</v>
      </c>
      <c r="N7929" s="28" t="s">
        <v>15953</v>
      </c>
    </row>
    <row r="7930" spans="1:14" ht="30" x14ac:dyDescent="0.25">
      <c r="A7930" s="27" t="s">
        <v>6182</v>
      </c>
      <c r="B7930" s="19" t="s">
        <v>15943</v>
      </c>
      <c r="C7930" s="19" t="s">
        <v>15943</v>
      </c>
      <c r="D7930" s="38" t="s">
        <v>16220</v>
      </c>
      <c r="E7930" s="38" t="s">
        <v>7473</v>
      </c>
      <c r="F7930" s="41" t="s">
        <v>4151</v>
      </c>
      <c r="G7930" s="19" t="s">
        <v>949</v>
      </c>
      <c r="H7930" s="41">
        <v>2</v>
      </c>
      <c r="I7930" s="41">
        <v>3</v>
      </c>
      <c r="J7930" s="41">
        <v>10</v>
      </c>
      <c r="K7930" s="44">
        <v>1</v>
      </c>
      <c r="L7930" s="20">
        <v>140000</v>
      </c>
      <c r="M7930" s="19" t="s">
        <v>15954</v>
      </c>
      <c r="N7930" s="28" t="s">
        <v>15953</v>
      </c>
    </row>
    <row r="7931" spans="1:14" ht="30" x14ac:dyDescent="0.25">
      <c r="A7931" s="27" t="s">
        <v>6182</v>
      </c>
      <c r="B7931" s="19" t="s">
        <v>15943</v>
      </c>
      <c r="C7931" s="19" t="s">
        <v>15943</v>
      </c>
      <c r="D7931" s="38" t="s">
        <v>16220</v>
      </c>
      <c r="E7931" s="38" t="s">
        <v>7473</v>
      </c>
      <c r="F7931" s="41" t="s">
        <v>4151</v>
      </c>
      <c r="G7931" s="19" t="s">
        <v>949</v>
      </c>
      <c r="H7931" s="41">
        <v>2</v>
      </c>
      <c r="I7931" s="41">
        <v>3</v>
      </c>
      <c r="J7931" s="41">
        <v>10</v>
      </c>
      <c r="K7931" s="44">
        <v>1</v>
      </c>
      <c r="L7931" s="20">
        <v>140000</v>
      </c>
      <c r="M7931" s="19" t="s">
        <v>15954</v>
      </c>
      <c r="N7931" s="28" t="s">
        <v>15953</v>
      </c>
    </row>
    <row r="7932" spans="1:14" ht="30" x14ac:dyDescent="0.25">
      <c r="A7932" s="27" t="s">
        <v>6182</v>
      </c>
      <c r="B7932" s="19" t="s">
        <v>15943</v>
      </c>
      <c r="C7932" s="19" t="s">
        <v>15943</v>
      </c>
      <c r="D7932" s="38" t="s">
        <v>16220</v>
      </c>
      <c r="E7932" s="38" t="s">
        <v>7473</v>
      </c>
      <c r="F7932" s="41" t="s">
        <v>4151</v>
      </c>
      <c r="G7932" s="19" t="s">
        <v>949</v>
      </c>
      <c r="H7932" s="41">
        <v>2</v>
      </c>
      <c r="I7932" s="41">
        <v>3</v>
      </c>
      <c r="J7932" s="41">
        <v>10</v>
      </c>
      <c r="K7932" s="44">
        <v>1</v>
      </c>
      <c r="L7932" s="20">
        <v>140000</v>
      </c>
      <c r="M7932" s="19" t="s">
        <v>15954</v>
      </c>
      <c r="N7932" s="28" t="s">
        <v>15953</v>
      </c>
    </row>
    <row r="7933" spans="1:14" ht="30" x14ac:dyDescent="0.25">
      <c r="A7933" s="27" t="s">
        <v>6182</v>
      </c>
      <c r="B7933" s="19" t="s">
        <v>15943</v>
      </c>
      <c r="C7933" s="19" t="s">
        <v>15943</v>
      </c>
      <c r="D7933" s="38" t="s">
        <v>16220</v>
      </c>
      <c r="E7933" s="38" t="s">
        <v>7474</v>
      </c>
      <c r="F7933" s="41" t="s">
        <v>4151</v>
      </c>
      <c r="G7933" s="19" t="s">
        <v>949</v>
      </c>
      <c r="H7933" s="41">
        <v>2</v>
      </c>
      <c r="I7933" s="41">
        <v>3</v>
      </c>
      <c r="J7933" s="41">
        <v>10</v>
      </c>
      <c r="K7933" s="44">
        <v>1</v>
      </c>
      <c r="L7933" s="20">
        <v>210000</v>
      </c>
      <c r="M7933" s="19" t="s">
        <v>15954</v>
      </c>
      <c r="N7933" s="28" t="s">
        <v>15953</v>
      </c>
    </row>
    <row r="7934" spans="1:14" ht="30" x14ac:dyDescent="0.25">
      <c r="A7934" s="27" t="s">
        <v>6182</v>
      </c>
      <c r="B7934" s="19" t="s">
        <v>15943</v>
      </c>
      <c r="C7934" s="19" t="s">
        <v>15943</v>
      </c>
      <c r="D7934" s="38" t="s">
        <v>16220</v>
      </c>
      <c r="E7934" s="38" t="s">
        <v>7475</v>
      </c>
      <c r="F7934" s="41" t="s">
        <v>4151</v>
      </c>
      <c r="G7934" s="19" t="s">
        <v>949</v>
      </c>
      <c r="H7934" s="41">
        <v>2</v>
      </c>
      <c r="I7934" s="41">
        <v>3</v>
      </c>
      <c r="J7934" s="41">
        <v>10</v>
      </c>
      <c r="K7934" s="44">
        <v>1</v>
      </c>
      <c r="L7934" s="20">
        <v>420000</v>
      </c>
      <c r="M7934" s="19" t="s">
        <v>15954</v>
      </c>
      <c r="N7934" s="28" t="s">
        <v>15953</v>
      </c>
    </row>
    <row r="7935" spans="1:14" ht="30" x14ac:dyDescent="0.25">
      <c r="A7935" s="27" t="s">
        <v>6182</v>
      </c>
      <c r="B7935" s="19" t="s">
        <v>15943</v>
      </c>
      <c r="C7935" s="19" t="s">
        <v>15943</v>
      </c>
      <c r="D7935" s="38" t="s">
        <v>16220</v>
      </c>
      <c r="E7935" s="38" t="s">
        <v>7475</v>
      </c>
      <c r="F7935" s="41" t="s">
        <v>4151</v>
      </c>
      <c r="G7935" s="19" t="s">
        <v>949</v>
      </c>
      <c r="H7935" s="41">
        <v>2</v>
      </c>
      <c r="I7935" s="41">
        <v>3</v>
      </c>
      <c r="J7935" s="41">
        <v>10</v>
      </c>
      <c r="K7935" s="44">
        <v>1</v>
      </c>
      <c r="L7935" s="20">
        <v>420000</v>
      </c>
      <c r="M7935" s="19" t="s">
        <v>15954</v>
      </c>
      <c r="N7935" s="28" t="s">
        <v>15953</v>
      </c>
    </row>
    <row r="7936" spans="1:14" ht="30" x14ac:dyDescent="0.25">
      <c r="A7936" s="27" t="s">
        <v>6182</v>
      </c>
      <c r="B7936" s="19" t="s">
        <v>15943</v>
      </c>
      <c r="C7936" s="19" t="s">
        <v>15943</v>
      </c>
      <c r="D7936" s="38" t="s">
        <v>16220</v>
      </c>
      <c r="E7936" s="38" t="s">
        <v>7475</v>
      </c>
      <c r="F7936" s="41" t="s">
        <v>4151</v>
      </c>
      <c r="G7936" s="19" t="s">
        <v>949</v>
      </c>
      <c r="H7936" s="41">
        <v>2</v>
      </c>
      <c r="I7936" s="41">
        <v>3</v>
      </c>
      <c r="J7936" s="41">
        <v>10</v>
      </c>
      <c r="K7936" s="44">
        <v>1</v>
      </c>
      <c r="L7936" s="20">
        <v>420000</v>
      </c>
      <c r="M7936" s="19" t="s">
        <v>15954</v>
      </c>
      <c r="N7936" s="28" t="s">
        <v>15953</v>
      </c>
    </row>
    <row r="7937" spans="1:14" ht="30" x14ac:dyDescent="0.25">
      <c r="A7937" s="27" t="s">
        <v>6182</v>
      </c>
      <c r="B7937" s="19" t="s">
        <v>15943</v>
      </c>
      <c r="C7937" s="19" t="s">
        <v>15943</v>
      </c>
      <c r="D7937" s="38" t="s">
        <v>16220</v>
      </c>
      <c r="E7937" s="38" t="s">
        <v>7475</v>
      </c>
      <c r="F7937" s="41" t="s">
        <v>4151</v>
      </c>
      <c r="G7937" s="19" t="s">
        <v>949</v>
      </c>
      <c r="H7937" s="41">
        <v>2</v>
      </c>
      <c r="I7937" s="41">
        <v>3</v>
      </c>
      <c r="J7937" s="41">
        <v>10</v>
      </c>
      <c r="K7937" s="44">
        <v>1</v>
      </c>
      <c r="L7937" s="20">
        <v>420000</v>
      </c>
      <c r="M7937" s="19" t="s">
        <v>15954</v>
      </c>
      <c r="N7937" s="28" t="s">
        <v>15953</v>
      </c>
    </row>
    <row r="7938" spans="1:14" ht="30" x14ac:dyDescent="0.25">
      <c r="A7938" s="27" t="s">
        <v>6182</v>
      </c>
      <c r="B7938" s="19" t="s">
        <v>15943</v>
      </c>
      <c r="C7938" s="19" t="s">
        <v>15943</v>
      </c>
      <c r="D7938" s="38" t="s">
        <v>16220</v>
      </c>
      <c r="E7938" s="38" t="s">
        <v>7475</v>
      </c>
      <c r="F7938" s="41" t="s">
        <v>4151</v>
      </c>
      <c r="G7938" s="19" t="s">
        <v>949</v>
      </c>
      <c r="H7938" s="41">
        <v>2</v>
      </c>
      <c r="I7938" s="41">
        <v>3</v>
      </c>
      <c r="J7938" s="41">
        <v>10</v>
      </c>
      <c r="K7938" s="44">
        <v>1</v>
      </c>
      <c r="L7938" s="20">
        <v>420000</v>
      </c>
      <c r="M7938" s="19" t="s">
        <v>15954</v>
      </c>
      <c r="N7938" s="28" t="s">
        <v>15953</v>
      </c>
    </row>
    <row r="7939" spans="1:14" ht="30" x14ac:dyDescent="0.25">
      <c r="A7939" s="27" t="s">
        <v>6182</v>
      </c>
      <c r="B7939" s="19" t="s">
        <v>15943</v>
      </c>
      <c r="C7939" s="19" t="s">
        <v>15943</v>
      </c>
      <c r="D7939" s="38" t="s">
        <v>16220</v>
      </c>
      <c r="E7939" s="38" t="s">
        <v>7476</v>
      </c>
      <c r="F7939" s="41" t="s">
        <v>4151</v>
      </c>
      <c r="G7939" s="19" t="s">
        <v>949</v>
      </c>
      <c r="H7939" s="41">
        <v>2</v>
      </c>
      <c r="I7939" s="41">
        <v>3</v>
      </c>
      <c r="J7939" s="41">
        <v>10</v>
      </c>
      <c r="K7939" s="44">
        <v>1</v>
      </c>
      <c r="L7939" s="20">
        <v>280000</v>
      </c>
      <c r="M7939" s="19" t="s">
        <v>15954</v>
      </c>
      <c r="N7939" s="28" t="s">
        <v>15953</v>
      </c>
    </row>
    <row r="7940" spans="1:14" ht="30" x14ac:dyDescent="0.25">
      <c r="A7940" s="27" t="s">
        <v>6182</v>
      </c>
      <c r="B7940" s="19" t="s">
        <v>15943</v>
      </c>
      <c r="C7940" s="19" t="s">
        <v>15943</v>
      </c>
      <c r="D7940" s="38" t="s">
        <v>16220</v>
      </c>
      <c r="E7940" s="38" t="s">
        <v>7476</v>
      </c>
      <c r="F7940" s="41" t="s">
        <v>4151</v>
      </c>
      <c r="G7940" s="19" t="s">
        <v>949</v>
      </c>
      <c r="H7940" s="41">
        <v>2</v>
      </c>
      <c r="I7940" s="41">
        <v>3</v>
      </c>
      <c r="J7940" s="41">
        <v>10</v>
      </c>
      <c r="K7940" s="44">
        <v>1</v>
      </c>
      <c r="L7940" s="20">
        <v>280000</v>
      </c>
      <c r="M7940" s="19" t="s">
        <v>15954</v>
      </c>
      <c r="N7940" s="28" t="s">
        <v>15953</v>
      </c>
    </row>
    <row r="7941" spans="1:14" ht="30" x14ac:dyDescent="0.25">
      <c r="A7941" s="27" t="s">
        <v>6182</v>
      </c>
      <c r="B7941" s="19" t="s">
        <v>15943</v>
      </c>
      <c r="C7941" s="19" t="s">
        <v>15943</v>
      </c>
      <c r="D7941" s="38" t="s">
        <v>16220</v>
      </c>
      <c r="E7941" s="38" t="s">
        <v>7476</v>
      </c>
      <c r="F7941" s="41" t="s">
        <v>4151</v>
      </c>
      <c r="G7941" s="19" t="s">
        <v>949</v>
      </c>
      <c r="H7941" s="41">
        <v>2</v>
      </c>
      <c r="I7941" s="41">
        <v>3</v>
      </c>
      <c r="J7941" s="41">
        <v>10</v>
      </c>
      <c r="K7941" s="44">
        <v>1</v>
      </c>
      <c r="L7941" s="20">
        <v>280000</v>
      </c>
      <c r="M7941" s="19" t="s">
        <v>15954</v>
      </c>
      <c r="N7941" s="28" t="s">
        <v>15953</v>
      </c>
    </row>
    <row r="7942" spans="1:14" ht="30" x14ac:dyDescent="0.25">
      <c r="A7942" s="27" t="s">
        <v>6182</v>
      </c>
      <c r="B7942" s="19" t="s">
        <v>15943</v>
      </c>
      <c r="C7942" s="19" t="s">
        <v>15943</v>
      </c>
      <c r="D7942" s="38" t="s">
        <v>16220</v>
      </c>
      <c r="E7942" s="38" t="s">
        <v>7476</v>
      </c>
      <c r="F7942" s="41" t="s">
        <v>4151</v>
      </c>
      <c r="G7942" s="19" t="s">
        <v>949</v>
      </c>
      <c r="H7942" s="41">
        <v>2</v>
      </c>
      <c r="I7942" s="41">
        <v>3</v>
      </c>
      <c r="J7942" s="41">
        <v>10</v>
      </c>
      <c r="K7942" s="44">
        <v>1</v>
      </c>
      <c r="L7942" s="20">
        <v>280000</v>
      </c>
      <c r="M7942" s="19" t="s">
        <v>15954</v>
      </c>
      <c r="N7942" s="28" t="s">
        <v>15953</v>
      </c>
    </row>
    <row r="7943" spans="1:14" ht="30" x14ac:dyDescent="0.25">
      <c r="A7943" s="27" t="s">
        <v>6182</v>
      </c>
      <c r="B7943" s="19" t="s">
        <v>15943</v>
      </c>
      <c r="C7943" s="19" t="s">
        <v>15943</v>
      </c>
      <c r="D7943" s="38" t="s">
        <v>16220</v>
      </c>
      <c r="E7943" s="38" t="s">
        <v>7477</v>
      </c>
      <c r="F7943" s="41" t="s">
        <v>4151</v>
      </c>
      <c r="G7943" s="19" t="s">
        <v>949</v>
      </c>
      <c r="H7943" s="41">
        <v>2</v>
      </c>
      <c r="I7943" s="41">
        <v>3</v>
      </c>
      <c r="J7943" s="41">
        <v>10</v>
      </c>
      <c r="K7943" s="44">
        <v>1</v>
      </c>
      <c r="L7943" s="20">
        <v>280000</v>
      </c>
      <c r="M7943" s="19" t="s">
        <v>15954</v>
      </c>
      <c r="N7943" s="28" t="s">
        <v>15953</v>
      </c>
    </row>
    <row r="7944" spans="1:14" ht="30" x14ac:dyDescent="0.25">
      <c r="A7944" s="27" t="s">
        <v>6182</v>
      </c>
      <c r="B7944" s="19" t="s">
        <v>15943</v>
      </c>
      <c r="C7944" s="19" t="s">
        <v>15943</v>
      </c>
      <c r="D7944" s="38" t="s">
        <v>16220</v>
      </c>
      <c r="E7944" s="38" t="s">
        <v>7478</v>
      </c>
      <c r="F7944" s="41" t="s">
        <v>4151</v>
      </c>
      <c r="G7944" s="19" t="s">
        <v>949</v>
      </c>
      <c r="H7944" s="41">
        <v>2</v>
      </c>
      <c r="I7944" s="41">
        <v>3</v>
      </c>
      <c r="J7944" s="41">
        <v>10</v>
      </c>
      <c r="K7944" s="44">
        <v>1</v>
      </c>
      <c r="L7944" s="20">
        <v>280000</v>
      </c>
      <c r="M7944" s="19" t="s">
        <v>15954</v>
      </c>
      <c r="N7944" s="28" t="s">
        <v>15953</v>
      </c>
    </row>
    <row r="7945" spans="1:14" ht="30" x14ac:dyDescent="0.25">
      <c r="A7945" s="27" t="s">
        <v>6182</v>
      </c>
      <c r="B7945" s="19" t="s">
        <v>15943</v>
      </c>
      <c r="C7945" s="19" t="s">
        <v>15943</v>
      </c>
      <c r="D7945" s="38" t="s">
        <v>16220</v>
      </c>
      <c r="E7945" s="38" t="s">
        <v>7478</v>
      </c>
      <c r="F7945" s="41" t="s">
        <v>4151</v>
      </c>
      <c r="G7945" s="19" t="s">
        <v>949</v>
      </c>
      <c r="H7945" s="41">
        <v>2</v>
      </c>
      <c r="I7945" s="41">
        <v>3</v>
      </c>
      <c r="J7945" s="41">
        <v>10</v>
      </c>
      <c r="K7945" s="44">
        <v>1</v>
      </c>
      <c r="L7945" s="20">
        <v>280000</v>
      </c>
      <c r="M7945" s="19" t="s">
        <v>15954</v>
      </c>
      <c r="N7945" s="28" t="s">
        <v>15953</v>
      </c>
    </row>
    <row r="7946" spans="1:14" ht="30" x14ac:dyDescent="0.25">
      <c r="A7946" s="27" t="s">
        <v>6182</v>
      </c>
      <c r="B7946" s="19" t="s">
        <v>15943</v>
      </c>
      <c r="C7946" s="19" t="s">
        <v>15943</v>
      </c>
      <c r="D7946" s="38" t="s">
        <v>16220</v>
      </c>
      <c r="E7946" s="38" t="s">
        <v>7478</v>
      </c>
      <c r="F7946" s="41" t="s">
        <v>4151</v>
      </c>
      <c r="G7946" s="19" t="s">
        <v>949</v>
      </c>
      <c r="H7946" s="41">
        <v>2</v>
      </c>
      <c r="I7946" s="41">
        <v>3</v>
      </c>
      <c r="J7946" s="41">
        <v>10</v>
      </c>
      <c r="K7946" s="44">
        <v>1</v>
      </c>
      <c r="L7946" s="20">
        <v>280000</v>
      </c>
      <c r="M7946" s="19" t="s">
        <v>15954</v>
      </c>
      <c r="N7946" s="28" t="s">
        <v>15953</v>
      </c>
    </row>
    <row r="7947" spans="1:14" ht="30" x14ac:dyDescent="0.25">
      <c r="A7947" s="27" t="s">
        <v>6182</v>
      </c>
      <c r="B7947" s="19" t="s">
        <v>15943</v>
      </c>
      <c r="C7947" s="19" t="s">
        <v>15943</v>
      </c>
      <c r="D7947" s="38" t="s">
        <v>16220</v>
      </c>
      <c r="E7947" s="38" t="s">
        <v>7478</v>
      </c>
      <c r="F7947" s="41" t="s">
        <v>4151</v>
      </c>
      <c r="G7947" s="19" t="s">
        <v>949</v>
      </c>
      <c r="H7947" s="41">
        <v>2</v>
      </c>
      <c r="I7947" s="41">
        <v>3</v>
      </c>
      <c r="J7947" s="41">
        <v>10</v>
      </c>
      <c r="K7947" s="44">
        <v>1</v>
      </c>
      <c r="L7947" s="20">
        <v>280000</v>
      </c>
      <c r="M7947" s="19" t="s">
        <v>15954</v>
      </c>
      <c r="N7947" s="28" t="s">
        <v>15953</v>
      </c>
    </row>
    <row r="7948" spans="1:14" ht="30" x14ac:dyDescent="0.25">
      <c r="A7948" s="27" t="s">
        <v>6182</v>
      </c>
      <c r="B7948" s="19" t="s">
        <v>15943</v>
      </c>
      <c r="C7948" s="19" t="s">
        <v>15943</v>
      </c>
      <c r="D7948" s="38" t="s">
        <v>16220</v>
      </c>
      <c r="E7948" s="38" t="s">
        <v>7479</v>
      </c>
      <c r="F7948" s="41" t="s">
        <v>4151</v>
      </c>
      <c r="G7948" s="19" t="s">
        <v>949</v>
      </c>
      <c r="H7948" s="41">
        <v>2</v>
      </c>
      <c r="I7948" s="41">
        <v>3</v>
      </c>
      <c r="J7948" s="41">
        <v>10</v>
      </c>
      <c r="K7948" s="44">
        <v>1</v>
      </c>
      <c r="L7948" s="20">
        <v>560000</v>
      </c>
      <c r="M7948" s="19" t="s">
        <v>15954</v>
      </c>
      <c r="N7948" s="28" t="s">
        <v>15953</v>
      </c>
    </row>
    <row r="7949" spans="1:14" ht="30" x14ac:dyDescent="0.25">
      <c r="A7949" s="27" t="s">
        <v>6182</v>
      </c>
      <c r="B7949" s="19" t="s">
        <v>15943</v>
      </c>
      <c r="C7949" s="19" t="s">
        <v>15943</v>
      </c>
      <c r="D7949" s="38" t="s">
        <v>16220</v>
      </c>
      <c r="E7949" s="38" t="s">
        <v>7479</v>
      </c>
      <c r="F7949" s="41" t="s">
        <v>4151</v>
      </c>
      <c r="G7949" s="19" t="s">
        <v>949</v>
      </c>
      <c r="H7949" s="41">
        <v>2</v>
      </c>
      <c r="I7949" s="41">
        <v>3</v>
      </c>
      <c r="J7949" s="41">
        <v>10</v>
      </c>
      <c r="K7949" s="44">
        <v>1</v>
      </c>
      <c r="L7949" s="20">
        <v>490000</v>
      </c>
      <c r="M7949" s="19" t="s">
        <v>15954</v>
      </c>
      <c r="N7949" s="28" t="s">
        <v>15953</v>
      </c>
    </row>
    <row r="7950" spans="1:14" ht="30" x14ac:dyDescent="0.25">
      <c r="A7950" s="27" t="s">
        <v>6182</v>
      </c>
      <c r="B7950" s="19" t="s">
        <v>15943</v>
      </c>
      <c r="C7950" s="19" t="s">
        <v>15943</v>
      </c>
      <c r="D7950" s="38" t="s">
        <v>16220</v>
      </c>
      <c r="E7950" s="38" t="s">
        <v>7479</v>
      </c>
      <c r="F7950" s="41" t="s">
        <v>4151</v>
      </c>
      <c r="G7950" s="19" t="s">
        <v>949</v>
      </c>
      <c r="H7950" s="41">
        <v>2</v>
      </c>
      <c r="I7950" s="41">
        <v>3</v>
      </c>
      <c r="J7950" s="41">
        <v>10</v>
      </c>
      <c r="K7950" s="44">
        <v>1</v>
      </c>
      <c r="L7950" s="20">
        <v>630000</v>
      </c>
      <c r="M7950" s="19" t="s">
        <v>15954</v>
      </c>
      <c r="N7950" s="28" t="s">
        <v>15953</v>
      </c>
    </row>
    <row r="7951" spans="1:14" ht="45" x14ac:dyDescent="0.25">
      <c r="A7951" s="27" t="s">
        <v>6182</v>
      </c>
      <c r="B7951" s="19" t="s">
        <v>15943</v>
      </c>
      <c r="C7951" s="19" t="s">
        <v>15943</v>
      </c>
      <c r="D7951" s="38" t="s">
        <v>16220</v>
      </c>
      <c r="E7951" s="38" t="s">
        <v>7480</v>
      </c>
      <c r="F7951" s="41" t="s">
        <v>4151</v>
      </c>
      <c r="G7951" s="19" t="s">
        <v>949</v>
      </c>
      <c r="H7951" s="41">
        <v>2</v>
      </c>
      <c r="I7951" s="41">
        <v>3</v>
      </c>
      <c r="J7951" s="41">
        <v>10</v>
      </c>
      <c r="K7951" s="44">
        <v>1</v>
      </c>
      <c r="L7951" s="20">
        <v>210000</v>
      </c>
      <c r="M7951" s="19" t="s">
        <v>15954</v>
      </c>
      <c r="N7951" s="28" t="s">
        <v>15953</v>
      </c>
    </row>
    <row r="7952" spans="1:14" ht="30" x14ac:dyDescent="0.25">
      <c r="A7952" s="27" t="s">
        <v>6182</v>
      </c>
      <c r="B7952" s="19" t="s">
        <v>15943</v>
      </c>
      <c r="C7952" s="19" t="s">
        <v>15943</v>
      </c>
      <c r="D7952" s="38" t="s">
        <v>16220</v>
      </c>
      <c r="E7952" s="38" t="s">
        <v>7481</v>
      </c>
      <c r="F7952" s="41" t="s">
        <v>4151</v>
      </c>
      <c r="G7952" s="19" t="s">
        <v>949</v>
      </c>
      <c r="H7952" s="41">
        <v>2</v>
      </c>
      <c r="I7952" s="41">
        <v>3</v>
      </c>
      <c r="J7952" s="41">
        <v>10</v>
      </c>
      <c r="K7952" s="44">
        <v>1</v>
      </c>
      <c r="L7952" s="20">
        <v>140000</v>
      </c>
      <c r="M7952" s="19" t="s">
        <v>15954</v>
      </c>
      <c r="N7952" s="28" t="s">
        <v>15953</v>
      </c>
    </row>
    <row r="7953" spans="1:14" ht="30" x14ac:dyDescent="0.25">
      <c r="A7953" s="27" t="s">
        <v>6182</v>
      </c>
      <c r="B7953" s="19" t="s">
        <v>15943</v>
      </c>
      <c r="C7953" s="19" t="s">
        <v>15943</v>
      </c>
      <c r="D7953" s="38" t="s">
        <v>16220</v>
      </c>
      <c r="E7953" s="38" t="s">
        <v>7482</v>
      </c>
      <c r="F7953" s="41" t="s">
        <v>4151</v>
      </c>
      <c r="G7953" s="19" t="s">
        <v>949</v>
      </c>
      <c r="H7953" s="41">
        <v>2</v>
      </c>
      <c r="I7953" s="41">
        <v>3</v>
      </c>
      <c r="J7953" s="41">
        <v>10</v>
      </c>
      <c r="K7953" s="44">
        <v>1</v>
      </c>
      <c r="L7953" s="20">
        <v>980000</v>
      </c>
      <c r="M7953" s="19" t="s">
        <v>15954</v>
      </c>
      <c r="N7953" s="28" t="s">
        <v>15953</v>
      </c>
    </row>
    <row r="7954" spans="1:14" ht="30" x14ac:dyDescent="0.25">
      <c r="A7954" s="27" t="s">
        <v>6182</v>
      </c>
      <c r="B7954" s="19" t="s">
        <v>15943</v>
      </c>
      <c r="C7954" s="19" t="s">
        <v>15943</v>
      </c>
      <c r="D7954" s="38" t="s">
        <v>16220</v>
      </c>
      <c r="E7954" s="38" t="s">
        <v>7483</v>
      </c>
      <c r="F7954" s="41" t="s">
        <v>4151</v>
      </c>
      <c r="G7954" s="19" t="s">
        <v>949</v>
      </c>
      <c r="H7954" s="41">
        <v>2</v>
      </c>
      <c r="I7954" s="41">
        <v>3</v>
      </c>
      <c r="J7954" s="41">
        <v>10</v>
      </c>
      <c r="K7954" s="44">
        <v>1</v>
      </c>
      <c r="L7954" s="20">
        <v>140000</v>
      </c>
      <c r="M7954" s="19" t="s">
        <v>15954</v>
      </c>
      <c r="N7954" s="28" t="s">
        <v>15953</v>
      </c>
    </row>
    <row r="7955" spans="1:14" ht="30" x14ac:dyDescent="0.25">
      <c r="A7955" s="27" t="s">
        <v>6182</v>
      </c>
      <c r="B7955" s="19" t="s">
        <v>15943</v>
      </c>
      <c r="C7955" s="19" t="s">
        <v>15943</v>
      </c>
      <c r="D7955" s="38" t="s">
        <v>16220</v>
      </c>
      <c r="E7955" s="38" t="s">
        <v>7483</v>
      </c>
      <c r="F7955" s="41" t="s">
        <v>4151</v>
      </c>
      <c r="G7955" s="19" t="s">
        <v>949</v>
      </c>
      <c r="H7955" s="41">
        <v>2</v>
      </c>
      <c r="I7955" s="41">
        <v>3</v>
      </c>
      <c r="J7955" s="41">
        <v>10</v>
      </c>
      <c r="K7955" s="44">
        <v>1</v>
      </c>
      <c r="L7955" s="20">
        <v>140000</v>
      </c>
      <c r="M7955" s="19" t="s">
        <v>15954</v>
      </c>
      <c r="N7955" s="28" t="s">
        <v>15953</v>
      </c>
    </row>
    <row r="7956" spans="1:14" ht="30" x14ac:dyDescent="0.25">
      <c r="A7956" s="27" t="s">
        <v>6182</v>
      </c>
      <c r="B7956" s="19" t="s">
        <v>15943</v>
      </c>
      <c r="C7956" s="19" t="s">
        <v>15943</v>
      </c>
      <c r="D7956" s="38" t="s">
        <v>16220</v>
      </c>
      <c r="E7956" s="38" t="s">
        <v>7484</v>
      </c>
      <c r="F7956" s="41" t="s">
        <v>4151</v>
      </c>
      <c r="G7956" s="19" t="s">
        <v>949</v>
      </c>
      <c r="H7956" s="41">
        <v>2</v>
      </c>
      <c r="I7956" s="41">
        <v>3</v>
      </c>
      <c r="J7956" s="41">
        <v>10</v>
      </c>
      <c r="K7956" s="44">
        <v>1</v>
      </c>
      <c r="L7956" s="20">
        <v>210000</v>
      </c>
      <c r="M7956" s="19" t="s">
        <v>15954</v>
      </c>
      <c r="N7956" s="28" t="s">
        <v>15953</v>
      </c>
    </row>
    <row r="7957" spans="1:14" ht="30" x14ac:dyDescent="0.25">
      <c r="A7957" s="27" t="s">
        <v>6182</v>
      </c>
      <c r="B7957" s="19" t="s">
        <v>15943</v>
      </c>
      <c r="C7957" s="19" t="s">
        <v>15943</v>
      </c>
      <c r="D7957" s="38" t="s">
        <v>16220</v>
      </c>
      <c r="E7957" s="38" t="s">
        <v>7484</v>
      </c>
      <c r="F7957" s="41" t="s">
        <v>4151</v>
      </c>
      <c r="G7957" s="19" t="s">
        <v>949</v>
      </c>
      <c r="H7957" s="41">
        <v>2</v>
      </c>
      <c r="I7957" s="41">
        <v>3</v>
      </c>
      <c r="J7957" s="41">
        <v>10</v>
      </c>
      <c r="K7957" s="44">
        <v>1</v>
      </c>
      <c r="L7957" s="20">
        <v>210000</v>
      </c>
      <c r="M7957" s="19" t="s">
        <v>15954</v>
      </c>
      <c r="N7957" s="28" t="s">
        <v>15953</v>
      </c>
    </row>
    <row r="7958" spans="1:14" ht="30" x14ac:dyDescent="0.25">
      <c r="A7958" s="27" t="s">
        <v>6182</v>
      </c>
      <c r="B7958" s="19" t="s">
        <v>15943</v>
      </c>
      <c r="C7958" s="19" t="s">
        <v>15943</v>
      </c>
      <c r="D7958" s="38" t="s">
        <v>16220</v>
      </c>
      <c r="E7958" s="38" t="s">
        <v>7485</v>
      </c>
      <c r="F7958" s="41" t="s">
        <v>4151</v>
      </c>
      <c r="G7958" s="19" t="s">
        <v>949</v>
      </c>
      <c r="H7958" s="41">
        <v>2</v>
      </c>
      <c r="I7958" s="41">
        <v>3</v>
      </c>
      <c r="J7958" s="41">
        <v>10</v>
      </c>
      <c r="K7958" s="44">
        <v>1</v>
      </c>
      <c r="L7958" s="20">
        <v>70000</v>
      </c>
      <c r="M7958" s="19" t="s">
        <v>15954</v>
      </c>
      <c r="N7958" s="28" t="s">
        <v>15953</v>
      </c>
    </row>
    <row r="7959" spans="1:14" ht="30" x14ac:dyDescent="0.25">
      <c r="A7959" s="27" t="s">
        <v>6182</v>
      </c>
      <c r="B7959" s="19" t="s">
        <v>15943</v>
      </c>
      <c r="C7959" s="19" t="s">
        <v>15943</v>
      </c>
      <c r="D7959" s="38" t="s">
        <v>16220</v>
      </c>
      <c r="E7959" s="38" t="s">
        <v>7486</v>
      </c>
      <c r="F7959" s="41" t="s">
        <v>4151</v>
      </c>
      <c r="G7959" s="19" t="s">
        <v>949</v>
      </c>
      <c r="H7959" s="41">
        <v>2</v>
      </c>
      <c r="I7959" s="41">
        <v>3</v>
      </c>
      <c r="J7959" s="41">
        <v>10</v>
      </c>
      <c r="K7959" s="44">
        <v>1</v>
      </c>
      <c r="L7959" s="20">
        <v>140000</v>
      </c>
      <c r="M7959" s="19" t="s">
        <v>15954</v>
      </c>
      <c r="N7959" s="28" t="s">
        <v>15953</v>
      </c>
    </row>
    <row r="7960" spans="1:14" ht="30" x14ac:dyDescent="0.25">
      <c r="A7960" s="27" t="s">
        <v>6182</v>
      </c>
      <c r="B7960" s="19" t="s">
        <v>15943</v>
      </c>
      <c r="C7960" s="19" t="s">
        <v>15943</v>
      </c>
      <c r="D7960" s="38" t="s">
        <v>16220</v>
      </c>
      <c r="E7960" s="38" t="s">
        <v>7487</v>
      </c>
      <c r="F7960" s="41" t="s">
        <v>4151</v>
      </c>
      <c r="G7960" s="19" t="s">
        <v>949</v>
      </c>
      <c r="H7960" s="41">
        <v>2</v>
      </c>
      <c r="I7960" s="41">
        <v>3</v>
      </c>
      <c r="J7960" s="41">
        <v>10</v>
      </c>
      <c r="K7960" s="44">
        <v>1</v>
      </c>
      <c r="L7960" s="20">
        <v>280000</v>
      </c>
      <c r="M7960" s="19" t="s">
        <v>15954</v>
      </c>
      <c r="N7960" s="28" t="s">
        <v>15953</v>
      </c>
    </row>
    <row r="7961" spans="1:14" ht="30" x14ac:dyDescent="0.25">
      <c r="A7961" s="27" t="s">
        <v>6182</v>
      </c>
      <c r="B7961" s="19" t="s">
        <v>15943</v>
      </c>
      <c r="C7961" s="19" t="s">
        <v>15943</v>
      </c>
      <c r="D7961" s="38" t="s">
        <v>16220</v>
      </c>
      <c r="E7961" s="38" t="s">
        <v>7487</v>
      </c>
      <c r="F7961" s="41" t="s">
        <v>4151</v>
      </c>
      <c r="G7961" s="19" t="s">
        <v>949</v>
      </c>
      <c r="H7961" s="41">
        <v>2</v>
      </c>
      <c r="I7961" s="41">
        <v>3</v>
      </c>
      <c r="J7961" s="41">
        <v>10</v>
      </c>
      <c r="K7961" s="44">
        <v>1</v>
      </c>
      <c r="L7961" s="20">
        <v>700000</v>
      </c>
      <c r="M7961" s="19" t="s">
        <v>15954</v>
      </c>
      <c r="N7961" s="28" t="s">
        <v>15953</v>
      </c>
    </row>
    <row r="7962" spans="1:14" ht="30" x14ac:dyDescent="0.25">
      <c r="A7962" s="27" t="s">
        <v>6182</v>
      </c>
      <c r="B7962" s="19" t="s">
        <v>15943</v>
      </c>
      <c r="C7962" s="19" t="s">
        <v>15943</v>
      </c>
      <c r="D7962" s="38" t="s">
        <v>16220</v>
      </c>
      <c r="E7962" s="38" t="s">
        <v>7487</v>
      </c>
      <c r="F7962" s="41" t="s">
        <v>4151</v>
      </c>
      <c r="G7962" s="19" t="s">
        <v>949</v>
      </c>
      <c r="H7962" s="41">
        <v>2</v>
      </c>
      <c r="I7962" s="41">
        <v>3</v>
      </c>
      <c r="J7962" s="41">
        <v>10</v>
      </c>
      <c r="K7962" s="44">
        <v>1</v>
      </c>
      <c r="L7962" s="20">
        <v>980000</v>
      </c>
      <c r="M7962" s="19" t="s">
        <v>15954</v>
      </c>
      <c r="N7962" s="28" t="s">
        <v>15953</v>
      </c>
    </row>
    <row r="7963" spans="1:14" ht="30" x14ac:dyDescent="0.25">
      <c r="A7963" s="27" t="s">
        <v>6182</v>
      </c>
      <c r="B7963" s="19" t="s">
        <v>15943</v>
      </c>
      <c r="C7963" s="19" t="s">
        <v>15943</v>
      </c>
      <c r="D7963" s="38" t="s">
        <v>16220</v>
      </c>
      <c r="E7963" s="38" t="s">
        <v>7487</v>
      </c>
      <c r="F7963" s="41" t="s">
        <v>4151</v>
      </c>
      <c r="G7963" s="19" t="s">
        <v>949</v>
      </c>
      <c r="H7963" s="41">
        <v>2</v>
      </c>
      <c r="I7963" s="41">
        <v>3</v>
      </c>
      <c r="J7963" s="41">
        <v>10</v>
      </c>
      <c r="K7963" s="44">
        <v>1</v>
      </c>
      <c r="L7963" s="20">
        <v>980000</v>
      </c>
      <c r="M7963" s="19" t="s">
        <v>15954</v>
      </c>
      <c r="N7963" s="28" t="s">
        <v>15953</v>
      </c>
    </row>
    <row r="7964" spans="1:14" ht="30" x14ac:dyDescent="0.25">
      <c r="A7964" s="27" t="s">
        <v>6182</v>
      </c>
      <c r="B7964" s="19" t="s">
        <v>15943</v>
      </c>
      <c r="C7964" s="19" t="s">
        <v>15943</v>
      </c>
      <c r="D7964" s="38" t="s">
        <v>16220</v>
      </c>
      <c r="E7964" s="38" t="s">
        <v>7487</v>
      </c>
      <c r="F7964" s="41" t="s">
        <v>4151</v>
      </c>
      <c r="G7964" s="19" t="s">
        <v>949</v>
      </c>
      <c r="H7964" s="41">
        <v>2</v>
      </c>
      <c r="I7964" s="41">
        <v>3</v>
      </c>
      <c r="J7964" s="41">
        <v>10</v>
      </c>
      <c r="K7964" s="44">
        <v>1</v>
      </c>
      <c r="L7964" s="20">
        <v>980000</v>
      </c>
      <c r="M7964" s="19" t="s">
        <v>15954</v>
      </c>
      <c r="N7964" s="28" t="s">
        <v>15953</v>
      </c>
    </row>
    <row r="7965" spans="1:14" ht="30" x14ac:dyDescent="0.25">
      <c r="A7965" s="27" t="s">
        <v>6182</v>
      </c>
      <c r="B7965" s="19" t="s">
        <v>15943</v>
      </c>
      <c r="C7965" s="19" t="s">
        <v>15943</v>
      </c>
      <c r="D7965" s="38" t="s">
        <v>16220</v>
      </c>
      <c r="E7965" s="38" t="s">
        <v>7488</v>
      </c>
      <c r="F7965" s="41" t="s">
        <v>4151</v>
      </c>
      <c r="G7965" s="19" t="s">
        <v>949</v>
      </c>
      <c r="H7965" s="41">
        <v>2</v>
      </c>
      <c r="I7965" s="41">
        <v>3</v>
      </c>
      <c r="J7965" s="41">
        <v>10</v>
      </c>
      <c r="K7965" s="44">
        <v>1</v>
      </c>
      <c r="L7965" s="20">
        <v>910000</v>
      </c>
      <c r="M7965" s="19" t="s">
        <v>15954</v>
      </c>
      <c r="N7965" s="28" t="s">
        <v>15953</v>
      </c>
    </row>
    <row r="7966" spans="1:14" ht="45" x14ac:dyDescent="0.25">
      <c r="A7966" s="27" t="s">
        <v>6182</v>
      </c>
      <c r="B7966" s="19" t="s">
        <v>15943</v>
      </c>
      <c r="C7966" s="19" t="s">
        <v>15943</v>
      </c>
      <c r="D7966" s="38" t="s">
        <v>16220</v>
      </c>
      <c r="E7966" s="38" t="s">
        <v>7489</v>
      </c>
      <c r="F7966" s="41" t="s">
        <v>4151</v>
      </c>
      <c r="G7966" s="19" t="s">
        <v>949</v>
      </c>
      <c r="H7966" s="41">
        <v>2</v>
      </c>
      <c r="I7966" s="41">
        <v>3</v>
      </c>
      <c r="J7966" s="41">
        <v>10</v>
      </c>
      <c r="K7966" s="44">
        <v>1</v>
      </c>
      <c r="L7966" s="20">
        <v>980000</v>
      </c>
      <c r="M7966" s="19" t="s">
        <v>15954</v>
      </c>
      <c r="N7966" s="28" t="s">
        <v>15953</v>
      </c>
    </row>
    <row r="7967" spans="1:14" ht="30" x14ac:dyDescent="0.25">
      <c r="A7967" s="27" t="s">
        <v>6182</v>
      </c>
      <c r="B7967" s="19" t="s">
        <v>15943</v>
      </c>
      <c r="C7967" s="19" t="s">
        <v>15943</v>
      </c>
      <c r="D7967" s="38" t="s">
        <v>16220</v>
      </c>
      <c r="E7967" s="38" t="s">
        <v>7490</v>
      </c>
      <c r="F7967" s="41" t="s">
        <v>4151</v>
      </c>
      <c r="G7967" s="19" t="s">
        <v>949</v>
      </c>
      <c r="H7967" s="41">
        <v>2</v>
      </c>
      <c r="I7967" s="41">
        <v>3</v>
      </c>
      <c r="J7967" s="41">
        <v>10</v>
      </c>
      <c r="K7967" s="44">
        <v>1</v>
      </c>
      <c r="L7967" s="20">
        <v>70000</v>
      </c>
      <c r="M7967" s="19" t="s">
        <v>15954</v>
      </c>
      <c r="N7967" s="28" t="s">
        <v>15953</v>
      </c>
    </row>
    <row r="7968" spans="1:14" ht="30" x14ac:dyDescent="0.25">
      <c r="A7968" s="27" t="s">
        <v>6182</v>
      </c>
      <c r="B7968" s="19" t="s">
        <v>15943</v>
      </c>
      <c r="C7968" s="19" t="s">
        <v>15943</v>
      </c>
      <c r="D7968" s="38" t="s">
        <v>16220</v>
      </c>
      <c r="E7968" s="38" t="s">
        <v>7491</v>
      </c>
      <c r="F7968" s="41" t="s">
        <v>4151</v>
      </c>
      <c r="G7968" s="19" t="s">
        <v>949</v>
      </c>
      <c r="H7968" s="41">
        <v>2</v>
      </c>
      <c r="I7968" s="41">
        <v>3</v>
      </c>
      <c r="J7968" s="41">
        <v>10</v>
      </c>
      <c r="K7968" s="44">
        <v>1</v>
      </c>
      <c r="L7968" s="20">
        <v>1050000</v>
      </c>
      <c r="M7968" s="19" t="s">
        <v>15954</v>
      </c>
      <c r="N7968" s="28" t="s">
        <v>15953</v>
      </c>
    </row>
    <row r="7969" spans="1:14" ht="30" x14ac:dyDescent="0.25">
      <c r="A7969" s="27" t="s">
        <v>6182</v>
      </c>
      <c r="B7969" s="19" t="s">
        <v>15943</v>
      </c>
      <c r="C7969" s="19" t="s">
        <v>15943</v>
      </c>
      <c r="D7969" s="38" t="s">
        <v>16220</v>
      </c>
      <c r="E7969" s="38" t="s">
        <v>7491</v>
      </c>
      <c r="F7969" s="41" t="s">
        <v>4151</v>
      </c>
      <c r="G7969" s="19" t="s">
        <v>949</v>
      </c>
      <c r="H7969" s="41">
        <v>2</v>
      </c>
      <c r="I7969" s="41">
        <v>3</v>
      </c>
      <c r="J7969" s="41">
        <v>10</v>
      </c>
      <c r="K7969" s="44">
        <v>1</v>
      </c>
      <c r="L7969" s="20">
        <v>980000</v>
      </c>
      <c r="M7969" s="19" t="s">
        <v>15954</v>
      </c>
      <c r="N7969" s="28" t="s">
        <v>15953</v>
      </c>
    </row>
    <row r="7970" spans="1:14" ht="30" x14ac:dyDescent="0.25">
      <c r="A7970" s="27" t="s">
        <v>6182</v>
      </c>
      <c r="B7970" s="19" t="s">
        <v>15943</v>
      </c>
      <c r="C7970" s="19" t="s">
        <v>15943</v>
      </c>
      <c r="D7970" s="38" t="s">
        <v>16220</v>
      </c>
      <c r="E7970" s="38" t="s">
        <v>7492</v>
      </c>
      <c r="F7970" s="41" t="s">
        <v>4151</v>
      </c>
      <c r="G7970" s="19" t="s">
        <v>949</v>
      </c>
      <c r="H7970" s="41">
        <v>2</v>
      </c>
      <c r="I7970" s="41">
        <v>3</v>
      </c>
      <c r="J7970" s="41">
        <v>10</v>
      </c>
      <c r="K7970" s="44">
        <v>1</v>
      </c>
      <c r="L7970" s="20">
        <v>140000</v>
      </c>
      <c r="M7970" s="19" t="s">
        <v>15954</v>
      </c>
      <c r="N7970" s="28" t="s">
        <v>15953</v>
      </c>
    </row>
    <row r="7971" spans="1:14" ht="30" x14ac:dyDescent="0.25">
      <c r="A7971" s="27" t="s">
        <v>6182</v>
      </c>
      <c r="B7971" s="19" t="s">
        <v>15943</v>
      </c>
      <c r="C7971" s="19" t="s">
        <v>15943</v>
      </c>
      <c r="D7971" s="38" t="s">
        <v>16220</v>
      </c>
      <c r="E7971" s="38" t="s">
        <v>7492</v>
      </c>
      <c r="F7971" s="41" t="s">
        <v>4151</v>
      </c>
      <c r="G7971" s="19" t="s">
        <v>949</v>
      </c>
      <c r="H7971" s="41">
        <v>2</v>
      </c>
      <c r="I7971" s="41">
        <v>3</v>
      </c>
      <c r="J7971" s="41">
        <v>10</v>
      </c>
      <c r="K7971" s="44">
        <v>1</v>
      </c>
      <c r="L7971" s="20">
        <v>140000</v>
      </c>
      <c r="M7971" s="19" t="s">
        <v>15954</v>
      </c>
      <c r="N7971" s="28" t="s">
        <v>15953</v>
      </c>
    </row>
    <row r="7972" spans="1:14" ht="30" x14ac:dyDescent="0.25">
      <c r="A7972" s="27" t="s">
        <v>6182</v>
      </c>
      <c r="B7972" s="19" t="s">
        <v>15943</v>
      </c>
      <c r="C7972" s="19" t="s">
        <v>15943</v>
      </c>
      <c r="D7972" s="38" t="s">
        <v>16220</v>
      </c>
      <c r="E7972" s="38" t="s">
        <v>7493</v>
      </c>
      <c r="F7972" s="41" t="s">
        <v>4151</v>
      </c>
      <c r="G7972" s="19" t="s">
        <v>949</v>
      </c>
      <c r="H7972" s="41">
        <v>2</v>
      </c>
      <c r="I7972" s="41">
        <v>3</v>
      </c>
      <c r="J7972" s="41">
        <v>10</v>
      </c>
      <c r="K7972" s="44">
        <v>1</v>
      </c>
      <c r="L7972" s="20">
        <v>1120000</v>
      </c>
      <c r="M7972" s="19" t="s">
        <v>15954</v>
      </c>
      <c r="N7972" s="28" t="s">
        <v>15953</v>
      </c>
    </row>
    <row r="7973" spans="1:14" ht="30" x14ac:dyDescent="0.25">
      <c r="A7973" s="27" t="s">
        <v>6182</v>
      </c>
      <c r="B7973" s="19" t="s">
        <v>15943</v>
      </c>
      <c r="C7973" s="19" t="s">
        <v>15943</v>
      </c>
      <c r="D7973" s="38" t="s">
        <v>16220</v>
      </c>
      <c r="E7973" s="38" t="s">
        <v>7494</v>
      </c>
      <c r="F7973" s="41" t="s">
        <v>4151</v>
      </c>
      <c r="G7973" s="19" t="s">
        <v>949</v>
      </c>
      <c r="H7973" s="41">
        <v>2</v>
      </c>
      <c r="I7973" s="41">
        <v>3</v>
      </c>
      <c r="J7973" s="41">
        <v>10</v>
      </c>
      <c r="K7973" s="44">
        <v>1</v>
      </c>
      <c r="L7973" s="20">
        <v>980000</v>
      </c>
      <c r="M7973" s="19" t="s">
        <v>15954</v>
      </c>
      <c r="N7973" s="28" t="s">
        <v>15953</v>
      </c>
    </row>
    <row r="7974" spans="1:14" ht="30" x14ac:dyDescent="0.25">
      <c r="A7974" s="27" t="s">
        <v>6182</v>
      </c>
      <c r="B7974" s="19" t="s">
        <v>15943</v>
      </c>
      <c r="C7974" s="19" t="s">
        <v>15943</v>
      </c>
      <c r="D7974" s="38" t="s">
        <v>16220</v>
      </c>
      <c r="E7974" s="38" t="s">
        <v>7495</v>
      </c>
      <c r="F7974" s="41" t="s">
        <v>4151</v>
      </c>
      <c r="G7974" s="19" t="s">
        <v>949</v>
      </c>
      <c r="H7974" s="41">
        <v>2</v>
      </c>
      <c r="I7974" s="41">
        <v>3</v>
      </c>
      <c r="J7974" s="41">
        <v>10</v>
      </c>
      <c r="K7974" s="44">
        <v>1</v>
      </c>
      <c r="L7974" s="20">
        <v>140000</v>
      </c>
      <c r="M7974" s="19" t="s">
        <v>15954</v>
      </c>
      <c r="N7974" s="28" t="s">
        <v>15953</v>
      </c>
    </row>
    <row r="7975" spans="1:14" ht="30" x14ac:dyDescent="0.25">
      <c r="A7975" s="27" t="s">
        <v>6182</v>
      </c>
      <c r="B7975" s="19" t="s">
        <v>15943</v>
      </c>
      <c r="C7975" s="19" t="s">
        <v>15943</v>
      </c>
      <c r="D7975" s="38" t="s">
        <v>16220</v>
      </c>
      <c r="E7975" s="38" t="s">
        <v>7495</v>
      </c>
      <c r="F7975" s="41" t="s">
        <v>4151</v>
      </c>
      <c r="G7975" s="19" t="s">
        <v>949</v>
      </c>
      <c r="H7975" s="41">
        <v>2</v>
      </c>
      <c r="I7975" s="41">
        <v>3</v>
      </c>
      <c r="J7975" s="41">
        <v>10</v>
      </c>
      <c r="K7975" s="44">
        <v>1</v>
      </c>
      <c r="L7975" s="20">
        <v>140000</v>
      </c>
      <c r="M7975" s="19" t="s">
        <v>15954</v>
      </c>
      <c r="N7975" s="28" t="s">
        <v>15953</v>
      </c>
    </row>
    <row r="7976" spans="1:14" ht="30" x14ac:dyDescent="0.25">
      <c r="A7976" s="27" t="s">
        <v>6182</v>
      </c>
      <c r="B7976" s="19" t="s">
        <v>15943</v>
      </c>
      <c r="C7976" s="19" t="s">
        <v>15943</v>
      </c>
      <c r="D7976" s="38" t="s">
        <v>16220</v>
      </c>
      <c r="E7976" s="38" t="s">
        <v>7495</v>
      </c>
      <c r="F7976" s="41" t="s">
        <v>4151</v>
      </c>
      <c r="G7976" s="19" t="s">
        <v>949</v>
      </c>
      <c r="H7976" s="41">
        <v>2</v>
      </c>
      <c r="I7976" s="41">
        <v>3</v>
      </c>
      <c r="J7976" s="41">
        <v>10</v>
      </c>
      <c r="K7976" s="44">
        <v>1</v>
      </c>
      <c r="L7976" s="20">
        <v>140000</v>
      </c>
      <c r="M7976" s="19" t="s">
        <v>15954</v>
      </c>
      <c r="N7976" s="28" t="s">
        <v>15953</v>
      </c>
    </row>
    <row r="7977" spans="1:14" ht="30" x14ac:dyDescent="0.25">
      <c r="A7977" s="27" t="s">
        <v>6182</v>
      </c>
      <c r="B7977" s="19" t="s">
        <v>15943</v>
      </c>
      <c r="C7977" s="19" t="s">
        <v>15943</v>
      </c>
      <c r="D7977" s="38" t="s">
        <v>16220</v>
      </c>
      <c r="E7977" s="38" t="s">
        <v>7495</v>
      </c>
      <c r="F7977" s="41" t="s">
        <v>4151</v>
      </c>
      <c r="G7977" s="19" t="s">
        <v>949</v>
      </c>
      <c r="H7977" s="41">
        <v>2</v>
      </c>
      <c r="I7977" s="41">
        <v>3</v>
      </c>
      <c r="J7977" s="41">
        <v>10</v>
      </c>
      <c r="K7977" s="44">
        <v>1</v>
      </c>
      <c r="L7977" s="20">
        <v>140000</v>
      </c>
      <c r="M7977" s="19" t="s">
        <v>15954</v>
      </c>
      <c r="N7977" s="28" t="s">
        <v>15953</v>
      </c>
    </row>
    <row r="7978" spans="1:14" ht="30" x14ac:dyDescent="0.25">
      <c r="A7978" s="27" t="s">
        <v>6182</v>
      </c>
      <c r="B7978" s="19" t="s">
        <v>15943</v>
      </c>
      <c r="C7978" s="19" t="s">
        <v>15943</v>
      </c>
      <c r="D7978" s="38" t="s">
        <v>16220</v>
      </c>
      <c r="E7978" s="38" t="s">
        <v>7496</v>
      </c>
      <c r="F7978" s="41" t="s">
        <v>4151</v>
      </c>
      <c r="G7978" s="19" t="s">
        <v>949</v>
      </c>
      <c r="H7978" s="41">
        <v>2</v>
      </c>
      <c r="I7978" s="41">
        <v>3</v>
      </c>
      <c r="J7978" s="41">
        <v>10</v>
      </c>
      <c r="K7978" s="44">
        <v>1</v>
      </c>
      <c r="L7978" s="20">
        <v>70000</v>
      </c>
      <c r="M7978" s="19" t="s">
        <v>15954</v>
      </c>
      <c r="N7978" s="28" t="s">
        <v>15953</v>
      </c>
    </row>
    <row r="7979" spans="1:14" ht="30" x14ac:dyDescent="0.25">
      <c r="A7979" s="27" t="s">
        <v>6182</v>
      </c>
      <c r="B7979" s="19" t="s">
        <v>15943</v>
      </c>
      <c r="C7979" s="19" t="s">
        <v>15943</v>
      </c>
      <c r="D7979" s="38" t="s">
        <v>16220</v>
      </c>
      <c r="E7979" s="38" t="s">
        <v>7497</v>
      </c>
      <c r="F7979" s="41" t="s">
        <v>4151</v>
      </c>
      <c r="G7979" s="19" t="s">
        <v>949</v>
      </c>
      <c r="H7979" s="41">
        <v>2</v>
      </c>
      <c r="I7979" s="41">
        <v>3</v>
      </c>
      <c r="J7979" s="41">
        <v>10</v>
      </c>
      <c r="K7979" s="44">
        <v>1</v>
      </c>
      <c r="L7979" s="20">
        <v>70000</v>
      </c>
      <c r="M7979" s="19" t="s">
        <v>15954</v>
      </c>
      <c r="N7979" s="28" t="s">
        <v>15953</v>
      </c>
    </row>
    <row r="7980" spans="1:14" ht="30" x14ac:dyDescent="0.25">
      <c r="A7980" s="27" t="s">
        <v>6182</v>
      </c>
      <c r="B7980" s="19" t="s">
        <v>15943</v>
      </c>
      <c r="C7980" s="19" t="s">
        <v>15943</v>
      </c>
      <c r="D7980" s="38" t="s">
        <v>16220</v>
      </c>
      <c r="E7980" s="38" t="s">
        <v>7498</v>
      </c>
      <c r="F7980" s="41" t="s">
        <v>4151</v>
      </c>
      <c r="G7980" s="19" t="s">
        <v>949</v>
      </c>
      <c r="H7980" s="41">
        <v>2</v>
      </c>
      <c r="I7980" s="41">
        <v>3</v>
      </c>
      <c r="J7980" s="41">
        <v>10</v>
      </c>
      <c r="K7980" s="44">
        <v>1</v>
      </c>
      <c r="L7980" s="20">
        <v>210000</v>
      </c>
      <c r="M7980" s="19" t="s">
        <v>15954</v>
      </c>
      <c r="N7980" s="28" t="s">
        <v>15953</v>
      </c>
    </row>
    <row r="7981" spans="1:14" ht="30" x14ac:dyDescent="0.25">
      <c r="A7981" s="27" t="s">
        <v>6182</v>
      </c>
      <c r="B7981" s="19" t="s">
        <v>15943</v>
      </c>
      <c r="C7981" s="19" t="s">
        <v>15943</v>
      </c>
      <c r="D7981" s="38" t="s">
        <v>16220</v>
      </c>
      <c r="E7981" s="38" t="s">
        <v>7498</v>
      </c>
      <c r="F7981" s="41" t="s">
        <v>4151</v>
      </c>
      <c r="G7981" s="19" t="s">
        <v>949</v>
      </c>
      <c r="H7981" s="41">
        <v>2</v>
      </c>
      <c r="I7981" s="41">
        <v>3</v>
      </c>
      <c r="J7981" s="41">
        <v>10</v>
      </c>
      <c r="K7981" s="44">
        <v>1</v>
      </c>
      <c r="L7981" s="20">
        <v>210000</v>
      </c>
      <c r="M7981" s="19" t="s">
        <v>15954</v>
      </c>
      <c r="N7981" s="28" t="s">
        <v>15953</v>
      </c>
    </row>
    <row r="7982" spans="1:14" ht="30" x14ac:dyDescent="0.25">
      <c r="A7982" s="27" t="s">
        <v>6182</v>
      </c>
      <c r="B7982" s="19" t="s">
        <v>15943</v>
      </c>
      <c r="C7982" s="19" t="s">
        <v>15943</v>
      </c>
      <c r="D7982" s="38" t="s">
        <v>16220</v>
      </c>
      <c r="E7982" s="38" t="s">
        <v>7499</v>
      </c>
      <c r="F7982" s="41" t="s">
        <v>4151</v>
      </c>
      <c r="G7982" s="19" t="s">
        <v>949</v>
      </c>
      <c r="H7982" s="41">
        <v>2</v>
      </c>
      <c r="I7982" s="41">
        <v>3</v>
      </c>
      <c r="J7982" s="41">
        <v>10</v>
      </c>
      <c r="K7982" s="44">
        <v>1</v>
      </c>
      <c r="L7982" s="20">
        <v>210000</v>
      </c>
      <c r="M7982" s="19" t="s">
        <v>15954</v>
      </c>
      <c r="N7982" s="28" t="s">
        <v>15953</v>
      </c>
    </row>
    <row r="7983" spans="1:14" ht="30" x14ac:dyDescent="0.25">
      <c r="A7983" s="27" t="s">
        <v>6182</v>
      </c>
      <c r="B7983" s="19" t="s">
        <v>15943</v>
      </c>
      <c r="C7983" s="19" t="s">
        <v>15943</v>
      </c>
      <c r="D7983" s="38" t="s">
        <v>16220</v>
      </c>
      <c r="E7983" s="38" t="s">
        <v>7499</v>
      </c>
      <c r="F7983" s="41" t="s">
        <v>4151</v>
      </c>
      <c r="G7983" s="19" t="s">
        <v>949</v>
      </c>
      <c r="H7983" s="41">
        <v>2</v>
      </c>
      <c r="I7983" s="41">
        <v>3</v>
      </c>
      <c r="J7983" s="41">
        <v>10</v>
      </c>
      <c r="K7983" s="44">
        <v>1</v>
      </c>
      <c r="L7983" s="20">
        <v>140000</v>
      </c>
      <c r="M7983" s="19" t="s">
        <v>15954</v>
      </c>
      <c r="N7983" s="28" t="s">
        <v>15953</v>
      </c>
    </row>
    <row r="7984" spans="1:14" ht="45" x14ac:dyDescent="0.25">
      <c r="A7984" s="27" t="s">
        <v>6182</v>
      </c>
      <c r="B7984" s="19" t="s">
        <v>15943</v>
      </c>
      <c r="C7984" s="19" t="s">
        <v>15943</v>
      </c>
      <c r="D7984" s="38" t="s">
        <v>16220</v>
      </c>
      <c r="E7984" s="38" t="s">
        <v>7500</v>
      </c>
      <c r="F7984" s="41" t="s">
        <v>4151</v>
      </c>
      <c r="G7984" s="19" t="s">
        <v>949</v>
      </c>
      <c r="H7984" s="41">
        <v>2</v>
      </c>
      <c r="I7984" s="41">
        <v>3</v>
      </c>
      <c r="J7984" s="41">
        <v>10</v>
      </c>
      <c r="K7984" s="44">
        <v>1</v>
      </c>
      <c r="L7984" s="20">
        <v>70000</v>
      </c>
      <c r="M7984" s="19" t="s">
        <v>15954</v>
      </c>
      <c r="N7984" s="28" t="s">
        <v>15953</v>
      </c>
    </row>
    <row r="7985" spans="1:14" ht="30" x14ac:dyDescent="0.25">
      <c r="A7985" s="27" t="s">
        <v>6182</v>
      </c>
      <c r="B7985" s="19" t="s">
        <v>15943</v>
      </c>
      <c r="C7985" s="19" t="s">
        <v>15943</v>
      </c>
      <c r="D7985" s="38" t="s">
        <v>16220</v>
      </c>
      <c r="E7985" s="38" t="s">
        <v>7501</v>
      </c>
      <c r="F7985" s="41" t="s">
        <v>4151</v>
      </c>
      <c r="G7985" s="19" t="s">
        <v>949</v>
      </c>
      <c r="H7985" s="41">
        <v>2</v>
      </c>
      <c r="I7985" s="41">
        <v>3</v>
      </c>
      <c r="J7985" s="41">
        <v>10</v>
      </c>
      <c r="K7985" s="44">
        <v>1</v>
      </c>
      <c r="L7985" s="20">
        <v>70000</v>
      </c>
      <c r="M7985" s="19" t="s">
        <v>15954</v>
      </c>
      <c r="N7985" s="28" t="s">
        <v>15953</v>
      </c>
    </row>
    <row r="7986" spans="1:14" ht="30" x14ac:dyDescent="0.25">
      <c r="A7986" s="27" t="s">
        <v>6182</v>
      </c>
      <c r="B7986" s="19" t="s">
        <v>15943</v>
      </c>
      <c r="C7986" s="19" t="s">
        <v>15943</v>
      </c>
      <c r="D7986" s="38" t="s">
        <v>16220</v>
      </c>
      <c r="E7986" s="38" t="s">
        <v>7501</v>
      </c>
      <c r="F7986" s="41" t="s">
        <v>4151</v>
      </c>
      <c r="G7986" s="19" t="s">
        <v>949</v>
      </c>
      <c r="H7986" s="41">
        <v>2</v>
      </c>
      <c r="I7986" s="41">
        <v>3</v>
      </c>
      <c r="J7986" s="41">
        <v>10</v>
      </c>
      <c r="K7986" s="44">
        <v>1</v>
      </c>
      <c r="L7986" s="20">
        <v>70000</v>
      </c>
      <c r="M7986" s="19" t="s">
        <v>15954</v>
      </c>
      <c r="N7986" s="28" t="s">
        <v>15953</v>
      </c>
    </row>
    <row r="7987" spans="1:14" ht="30" x14ac:dyDescent="0.25">
      <c r="A7987" s="27" t="s">
        <v>6182</v>
      </c>
      <c r="B7987" s="19" t="s">
        <v>15943</v>
      </c>
      <c r="C7987" s="19" t="s">
        <v>15943</v>
      </c>
      <c r="D7987" s="38" t="s">
        <v>16220</v>
      </c>
      <c r="E7987" s="38" t="s">
        <v>7501</v>
      </c>
      <c r="F7987" s="41" t="s">
        <v>4151</v>
      </c>
      <c r="G7987" s="19" t="s">
        <v>949</v>
      </c>
      <c r="H7987" s="41">
        <v>2</v>
      </c>
      <c r="I7987" s="41">
        <v>3</v>
      </c>
      <c r="J7987" s="41">
        <v>10</v>
      </c>
      <c r="K7987" s="44">
        <v>1</v>
      </c>
      <c r="L7987" s="20">
        <v>70000</v>
      </c>
      <c r="M7987" s="19" t="s">
        <v>15954</v>
      </c>
      <c r="N7987" s="28" t="s">
        <v>15953</v>
      </c>
    </row>
    <row r="7988" spans="1:14" ht="30" x14ac:dyDescent="0.25">
      <c r="A7988" s="27" t="s">
        <v>6182</v>
      </c>
      <c r="B7988" s="19" t="s">
        <v>15943</v>
      </c>
      <c r="C7988" s="19" t="s">
        <v>15943</v>
      </c>
      <c r="D7988" s="38" t="s">
        <v>16220</v>
      </c>
      <c r="E7988" s="38" t="s">
        <v>7501</v>
      </c>
      <c r="F7988" s="41" t="s">
        <v>4151</v>
      </c>
      <c r="G7988" s="19" t="s">
        <v>949</v>
      </c>
      <c r="H7988" s="41">
        <v>2</v>
      </c>
      <c r="I7988" s="41">
        <v>3</v>
      </c>
      <c r="J7988" s="41">
        <v>10</v>
      </c>
      <c r="K7988" s="44">
        <v>1</v>
      </c>
      <c r="L7988" s="20">
        <v>70000</v>
      </c>
      <c r="M7988" s="19" t="s">
        <v>15954</v>
      </c>
      <c r="N7988" s="28" t="s">
        <v>15953</v>
      </c>
    </row>
    <row r="7989" spans="1:14" ht="30" x14ac:dyDescent="0.25">
      <c r="A7989" s="27" t="s">
        <v>6182</v>
      </c>
      <c r="B7989" s="19" t="s">
        <v>15943</v>
      </c>
      <c r="C7989" s="19" t="s">
        <v>15943</v>
      </c>
      <c r="D7989" s="38" t="s">
        <v>16220</v>
      </c>
      <c r="E7989" s="38" t="s">
        <v>7502</v>
      </c>
      <c r="F7989" s="41" t="s">
        <v>4151</v>
      </c>
      <c r="G7989" s="19" t="s">
        <v>949</v>
      </c>
      <c r="H7989" s="41">
        <v>2</v>
      </c>
      <c r="I7989" s="41">
        <v>3</v>
      </c>
      <c r="J7989" s="41">
        <v>10</v>
      </c>
      <c r="K7989" s="44">
        <v>1</v>
      </c>
      <c r="L7989" s="20">
        <v>1120000</v>
      </c>
      <c r="M7989" s="19" t="s">
        <v>15954</v>
      </c>
      <c r="N7989" s="28" t="s">
        <v>15953</v>
      </c>
    </row>
    <row r="7990" spans="1:14" ht="30" x14ac:dyDescent="0.25">
      <c r="A7990" s="27" t="s">
        <v>6182</v>
      </c>
      <c r="B7990" s="19" t="s">
        <v>15943</v>
      </c>
      <c r="C7990" s="19" t="s">
        <v>15943</v>
      </c>
      <c r="D7990" s="38" t="s">
        <v>16220</v>
      </c>
      <c r="E7990" s="38" t="s">
        <v>7502</v>
      </c>
      <c r="F7990" s="41" t="s">
        <v>4151</v>
      </c>
      <c r="G7990" s="19" t="s">
        <v>949</v>
      </c>
      <c r="H7990" s="41">
        <v>2</v>
      </c>
      <c r="I7990" s="41">
        <v>3</v>
      </c>
      <c r="J7990" s="41">
        <v>10</v>
      </c>
      <c r="K7990" s="44">
        <v>1</v>
      </c>
      <c r="L7990" s="20">
        <v>1120000</v>
      </c>
      <c r="M7990" s="19" t="s">
        <v>15954</v>
      </c>
      <c r="N7990" s="28" t="s">
        <v>15953</v>
      </c>
    </row>
    <row r="7991" spans="1:14" ht="30" x14ac:dyDescent="0.25">
      <c r="A7991" s="27" t="s">
        <v>6182</v>
      </c>
      <c r="B7991" s="19" t="s">
        <v>15943</v>
      </c>
      <c r="C7991" s="19" t="s">
        <v>15943</v>
      </c>
      <c r="D7991" s="38" t="s">
        <v>16220</v>
      </c>
      <c r="E7991" s="38" t="s">
        <v>7503</v>
      </c>
      <c r="F7991" s="41" t="s">
        <v>4151</v>
      </c>
      <c r="G7991" s="19" t="s">
        <v>949</v>
      </c>
      <c r="H7991" s="41">
        <v>2</v>
      </c>
      <c r="I7991" s="41">
        <v>3</v>
      </c>
      <c r="J7991" s="41">
        <v>10</v>
      </c>
      <c r="K7991" s="44">
        <v>1</v>
      </c>
      <c r="L7991" s="20">
        <v>420000</v>
      </c>
      <c r="M7991" s="19" t="s">
        <v>15954</v>
      </c>
      <c r="N7991" s="28" t="s">
        <v>15953</v>
      </c>
    </row>
    <row r="7992" spans="1:14" ht="30" x14ac:dyDescent="0.25">
      <c r="A7992" s="27" t="s">
        <v>6182</v>
      </c>
      <c r="B7992" s="19" t="s">
        <v>15943</v>
      </c>
      <c r="C7992" s="19" t="s">
        <v>15943</v>
      </c>
      <c r="D7992" s="38" t="s">
        <v>16220</v>
      </c>
      <c r="E7992" s="38" t="s">
        <v>7504</v>
      </c>
      <c r="F7992" s="41" t="s">
        <v>4151</v>
      </c>
      <c r="G7992" s="19" t="s">
        <v>949</v>
      </c>
      <c r="H7992" s="41">
        <v>2</v>
      </c>
      <c r="I7992" s="41">
        <v>3</v>
      </c>
      <c r="J7992" s="41">
        <v>10</v>
      </c>
      <c r="K7992" s="44">
        <v>1</v>
      </c>
      <c r="L7992" s="20">
        <v>1750000</v>
      </c>
      <c r="M7992" s="19" t="s">
        <v>15954</v>
      </c>
      <c r="N7992" s="28" t="s">
        <v>15953</v>
      </c>
    </row>
    <row r="7993" spans="1:14" ht="30" x14ac:dyDescent="0.25">
      <c r="A7993" s="27" t="s">
        <v>6182</v>
      </c>
      <c r="B7993" s="19" t="s">
        <v>15943</v>
      </c>
      <c r="C7993" s="19" t="s">
        <v>15943</v>
      </c>
      <c r="D7993" s="38" t="s">
        <v>16220</v>
      </c>
      <c r="E7993" s="38" t="s">
        <v>7504</v>
      </c>
      <c r="F7993" s="41" t="s">
        <v>4151</v>
      </c>
      <c r="G7993" s="19" t="s">
        <v>949</v>
      </c>
      <c r="H7993" s="41">
        <v>2</v>
      </c>
      <c r="I7993" s="41">
        <v>3</v>
      </c>
      <c r="J7993" s="41">
        <v>10</v>
      </c>
      <c r="K7993" s="44">
        <v>1</v>
      </c>
      <c r="L7993" s="20">
        <v>1750000</v>
      </c>
      <c r="M7993" s="19" t="s">
        <v>15954</v>
      </c>
      <c r="N7993" s="28" t="s">
        <v>15953</v>
      </c>
    </row>
    <row r="7994" spans="1:14" ht="30" x14ac:dyDescent="0.25">
      <c r="A7994" s="27" t="s">
        <v>6182</v>
      </c>
      <c r="B7994" s="19" t="s">
        <v>15943</v>
      </c>
      <c r="C7994" s="19" t="s">
        <v>15943</v>
      </c>
      <c r="D7994" s="38" t="s">
        <v>16220</v>
      </c>
      <c r="E7994" s="38" t="s">
        <v>7505</v>
      </c>
      <c r="F7994" s="41" t="s">
        <v>4151</v>
      </c>
      <c r="G7994" s="19" t="s">
        <v>949</v>
      </c>
      <c r="H7994" s="41">
        <v>2</v>
      </c>
      <c r="I7994" s="41">
        <v>3</v>
      </c>
      <c r="J7994" s="41">
        <v>10</v>
      </c>
      <c r="K7994" s="44">
        <v>1</v>
      </c>
      <c r="L7994" s="20">
        <v>1400000</v>
      </c>
      <c r="M7994" s="19" t="s">
        <v>15954</v>
      </c>
      <c r="N7994" s="28" t="s">
        <v>15953</v>
      </c>
    </row>
    <row r="7995" spans="1:14" ht="30" x14ac:dyDescent="0.25">
      <c r="A7995" s="27" t="s">
        <v>6182</v>
      </c>
      <c r="B7995" s="19" t="s">
        <v>15943</v>
      </c>
      <c r="C7995" s="19" t="s">
        <v>15943</v>
      </c>
      <c r="D7995" s="38" t="s">
        <v>16220</v>
      </c>
      <c r="E7995" s="38" t="s">
        <v>7505</v>
      </c>
      <c r="F7995" s="41" t="s">
        <v>4151</v>
      </c>
      <c r="G7995" s="19" t="s">
        <v>949</v>
      </c>
      <c r="H7995" s="41">
        <v>2</v>
      </c>
      <c r="I7995" s="41">
        <v>3</v>
      </c>
      <c r="J7995" s="41">
        <v>10</v>
      </c>
      <c r="K7995" s="44">
        <v>1</v>
      </c>
      <c r="L7995" s="20">
        <v>1400000</v>
      </c>
      <c r="M7995" s="19" t="s">
        <v>15954</v>
      </c>
      <c r="N7995" s="28" t="s">
        <v>15953</v>
      </c>
    </row>
    <row r="7996" spans="1:14" ht="30" x14ac:dyDescent="0.25">
      <c r="A7996" s="27" t="s">
        <v>6182</v>
      </c>
      <c r="B7996" s="19" t="s">
        <v>15943</v>
      </c>
      <c r="C7996" s="19" t="s">
        <v>15943</v>
      </c>
      <c r="D7996" s="38" t="s">
        <v>16220</v>
      </c>
      <c r="E7996" s="38" t="s">
        <v>7506</v>
      </c>
      <c r="F7996" s="41" t="s">
        <v>4151</v>
      </c>
      <c r="G7996" s="19" t="s">
        <v>949</v>
      </c>
      <c r="H7996" s="41">
        <v>2</v>
      </c>
      <c r="I7996" s="41">
        <v>3</v>
      </c>
      <c r="J7996" s="41">
        <v>10</v>
      </c>
      <c r="K7996" s="44">
        <v>1</v>
      </c>
      <c r="L7996" s="20">
        <v>560000</v>
      </c>
      <c r="M7996" s="19" t="s">
        <v>15954</v>
      </c>
      <c r="N7996" s="28" t="s">
        <v>15953</v>
      </c>
    </row>
    <row r="7997" spans="1:14" ht="30" x14ac:dyDescent="0.25">
      <c r="A7997" s="27" t="s">
        <v>6182</v>
      </c>
      <c r="B7997" s="19" t="s">
        <v>15943</v>
      </c>
      <c r="C7997" s="19" t="s">
        <v>15943</v>
      </c>
      <c r="D7997" s="38" t="s">
        <v>16220</v>
      </c>
      <c r="E7997" s="38" t="s">
        <v>7506</v>
      </c>
      <c r="F7997" s="41" t="s">
        <v>4151</v>
      </c>
      <c r="G7997" s="19" t="s">
        <v>949</v>
      </c>
      <c r="H7997" s="41">
        <v>2</v>
      </c>
      <c r="I7997" s="41">
        <v>3</v>
      </c>
      <c r="J7997" s="41">
        <v>10</v>
      </c>
      <c r="K7997" s="44">
        <v>1</v>
      </c>
      <c r="L7997" s="20">
        <v>560000</v>
      </c>
      <c r="M7997" s="19" t="s">
        <v>15954</v>
      </c>
      <c r="N7997" s="28" t="s">
        <v>15953</v>
      </c>
    </row>
    <row r="7998" spans="1:14" ht="30" x14ac:dyDescent="0.25">
      <c r="A7998" s="27" t="s">
        <v>6182</v>
      </c>
      <c r="B7998" s="19" t="s">
        <v>15943</v>
      </c>
      <c r="C7998" s="19" t="s">
        <v>15943</v>
      </c>
      <c r="D7998" s="38" t="s">
        <v>16220</v>
      </c>
      <c r="E7998" s="38" t="s">
        <v>7506</v>
      </c>
      <c r="F7998" s="41" t="s">
        <v>4151</v>
      </c>
      <c r="G7998" s="19" t="s">
        <v>949</v>
      </c>
      <c r="H7998" s="41">
        <v>2</v>
      </c>
      <c r="I7998" s="41">
        <v>3</v>
      </c>
      <c r="J7998" s="41">
        <v>10</v>
      </c>
      <c r="K7998" s="44">
        <v>1</v>
      </c>
      <c r="L7998" s="20">
        <v>490000</v>
      </c>
      <c r="M7998" s="19" t="s">
        <v>15954</v>
      </c>
      <c r="N7998" s="28" t="s">
        <v>15953</v>
      </c>
    </row>
    <row r="7999" spans="1:14" ht="30" x14ac:dyDescent="0.25">
      <c r="A7999" s="27" t="s">
        <v>6182</v>
      </c>
      <c r="B7999" s="19" t="s">
        <v>15943</v>
      </c>
      <c r="C7999" s="19" t="s">
        <v>15943</v>
      </c>
      <c r="D7999" s="38" t="s">
        <v>16220</v>
      </c>
      <c r="E7999" s="38" t="s">
        <v>7507</v>
      </c>
      <c r="F7999" s="41" t="s">
        <v>4151</v>
      </c>
      <c r="G7999" s="19" t="s">
        <v>949</v>
      </c>
      <c r="H7999" s="41">
        <v>2</v>
      </c>
      <c r="I7999" s="41">
        <v>3</v>
      </c>
      <c r="J7999" s="41">
        <v>10</v>
      </c>
      <c r="K7999" s="44">
        <v>1</v>
      </c>
      <c r="L7999" s="20">
        <v>910000</v>
      </c>
      <c r="M7999" s="19" t="s">
        <v>15954</v>
      </c>
      <c r="N7999" s="28" t="s">
        <v>15953</v>
      </c>
    </row>
    <row r="8000" spans="1:14" ht="30" x14ac:dyDescent="0.25">
      <c r="A8000" s="27" t="s">
        <v>6182</v>
      </c>
      <c r="B8000" s="19" t="s">
        <v>15943</v>
      </c>
      <c r="C8000" s="19" t="s">
        <v>15943</v>
      </c>
      <c r="D8000" s="38" t="s">
        <v>16220</v>
      </c>
      <c r="E8000" s="38" t="s">
        <v>7507</v>
      </c>
      <c r="F8000" s="41" t="s">
        <v>4151</v>
      </c>
      <c r="G8000" s="19" t="s">
        <v>949</v>
      </c>
      <c r="H8000" s="41">
        <v>2</v>
      </c>
      <c r="I8000" s="41">
        <v>3</v>
      </c>
      <c r="J8000" s="41">
        <v>10</v>
      </c>
      <c r="K8000" s="44">
        <v>1</v>
      </c>
      <c r="L8000" s="20">
        <v>910000</v>
      </c>
      <c r="M8000" s="19" t="s">
        <v>15954</v>
      </c>
      <c r="N8000" s="28" t="s">
        <v>15953</v>
      </c>
    </row>
    <row r="8001" spans="1:14" ht="30" x14ac:dyDescent="0.25">
      <c r="A8001" s="27" t="s">
        <v>6182</v>
      </c>
      <c r="B8001" s="19" t="s">
        <v>15943</v>
      </c>
      <c r="C8001" s="19" t="s">
        <v>15943</v>
      </c>
      <c r="D8001" s="38" t="s">
        <v>16220</v>
      </c>
      <c r="E8001" s="38" t="s">
        <v>7507</v>
      </c>
      <c r="F8001" s="41" t="s">
        <v>4151</v>
      </c>
      <c r="G8001" s="19" t="s">
        <v>949</v>
      </c>
      <c r="H8001" s="41">
        <v>2</v>
      </c>
      <c r="I8001" s="41">
        <v>3</v>
      </c>
      <c r="J8001" s="41">
        <v>10</v>
      </c>
      <c r="K8001" s="44">
        <v>1</v>
      </c>
      <c r="L8001" s="20">
        <v>910000</v>
      </c>
      <c r="M8001" s="19" t="s">
        <v>15954</v>
      </c>
      <c r="N8001" s="28" t="s">
        <v>15953</v>
      </c>
    </row>
    <row r="8002" spans="1:14" ht="30" x14ac:dyDescent="0.25">
      <c r="A8002" s="27" t="s">
        <v>6182</v>
      </c>
      <c r="B8002" s="19" t="s">
        <v>15943</v>
      </c>
      <c r="C8002" s="19" t="s">
        <v>15943</v>
      </c>
      <c r="D8002" s="38" t="s">
        <v>16220</v>
      </c>
      <c r="E8002" s="38" t="s">
        <v>7507</v>
      </c>
      <c r="F8002" s="41" t="s">
        <v>4151</v>
      </c>
      <c r="G8002" s="19" t="s">
        <v>949</v>
      </c>
      <c r="H8002" s="41">
        <v>2</v>
      </c>
      <c r="I8002" s="41">
        <v>3</v>
      </c>
      <c r="J8002" s="41">
        <v>10</v>
      </c>
      <c r="K8002" s="44">
        <v>1</v>
      </c>
      <c r="L8002" s="20">
        <v>910000</v>
      </c>
      <c r="M8002" s="19" t="s">
        <v>15954</v>
      </c>
      <c r="N8002" s="28" t="s">
        <v>15953</v>
      </c>
    </row>
    <row r="8003" spans="1:14" ht="30" x14ac:dyDescent="0.25">
      <c r="A8003" s="27" t="s">
        <v>6182</v>
      </c>
      <c r="B8003" s="19" t="s">
        <v>15943</v>
      </c>
      <c r="C8003" s="19" t="s">
        <v>15943</v>
      </c>
      <c r="D8003" s="38" t="s">
        <v>16220</v>
      </c>
      <c r="E8003" s="38" t="s">
        <v>7508</v>
      </c>
      <c r="F8003" s="41" t="s">
        <v>4151</v>
      </c>
      <c r="G8003" s="19" t="s">
        <v>949</v>
      </c>
      <c r="H8003" s="41">
        <v>2</v>
      </c>
      <c r="I8003" s="41">
        <v>3</v>
      </c>
      <c r="J8003" s="41">
        <v>10</v>
      </c>
      <c r="K8003" s="44">
        <v>1</v>
      </c>
      <c r="L8003" s="20">
        <v>70000</v>
      </c>
      <c r="M8003" s="19" t="s">
        <v>15954</v>
      </c>
      <c r="N8003" s="28" t="s">
        <v>15953</v>
      </c>
    </row>
    <row r="8004" spans="1:14" ht="30" x14ac:dyDescent="0.25">
      <c r="A8004" s="27" t="s">
        <v>6182</v>
      </c>
      <c r="B8004" s="19" t="s">
        <v>15943</v>
      </c>
      <c r="C8004" s="19" t="s">
        <v>15943</v>
      </c>
      <c r="D8004" s="38" t="s">
        <v>16220</v>
      </c>
      <c r="E8004" s="38" t="s">
        <v>7508</v>
      </c>
      <c r="F8004" s="41" t="s">
        <v>4151</v>
      </c>
      <c r="G8004" s="19" t="s">
        <v>949</v>
      </c>
      <c r="H8004" s="41">
        <v>2</v>
      </c>
      <c r="I8004" s="41">
        <v>3</v>
      </c>
      <c r="J8004" s="41">
        <v>10</v>
      </c>
      <c r="K8004" s="44">
        <v>1</v>
      </c>
      <c r="L8004" s="20">
        <v>70000</v>
      </c>
      <c r="M8004" s="19" t="s">
        <v>15954</v>
      </c>
      <c r="N8004" s="28" t="s">
        <v>15953</v>
      </c>
    </row>
    <row r="8005" spans="1:14" ht="30" x14ac:dyDescent="0.25">
      <c r="A8005" s="27" t="s">
        <v>6182</v>
      </c>
      <c r="B8005" s="19" t="s">
        <v>15943</v>
      </c>
      <c r="C8005" s="19" t="s">
        <v>15943</v>
      </c>
      <c r="D8005" s="38" t="s">
        <v>16220</v>
      </c>
      <c r="E8005" s="38" t="s">
        <v>7508</v>
      </c>
      <c r="F8005" s="41" t="s">
        <v>4151</v>
      </c>
      <c r="G8005" s="19" t="s">
        <v>949</v>
      </c>
      <c r="H8005" s="41">
        <v>2</v>
      </c>
      <c r="I8005" s="41">
        <v>3</v>
      </c>
      <c r="J8005" s="41">
        <v>10</v>
      </c>
      <c r="K8005" s="44">
        <v>1</v>
      </c>
      <c r="L8005" s="20">
        <v>70000</v>
      </c>
      <c r="M8005" s="19" t="s">
        <v>15954</v>
      </c>
      <c r="N8005" s="28" t="s">
        <v>15953</v>
      </c>
    </row>
    <row r="8006" spans="1:14" ht="30" x14ac:dyDescent="0.25">
      <c r="A8006" s="27" t="s">
        <v>6182</v>
      </c>
      <c r="B8006" s="19" t="s">
        <v>15943</v>
      </c>
      <c r="C8006" s="19" t="s">
        <v>15943</v>
      </c>
      <c r="D8006" s="38" t="s">
        <v>16220</v>
      </c>
      <c r="E8006" s="38" t="s">
        <v>7508</v>
      </c>
      <c r="F8006" s="41" t="s">
        <v>4151</v>
      </c>
      <c r="G8006" s="19" t="s">
        <v>949</v>
      </c>
      <c r="H8006" s="41">
        <v>2</v>
      </c>
      <c r="I8006" s="41">
        <v>3</v>
      </c>
      <c r="J8006" s="41">
        <v>10</v>
      </c>
      <c r="K8006" s="44">
        <v>1</v>
      </c>
      <c r="L8006" s="20">
        <v>70000</v>
      </c>
      <c r="M8006" s="19" t="s">
        <v>15954</v>
      </c>
      <c r="N8006" s="28" t="s">
        <v>15953</v>
      </c>
    </row>
    <row r="8007" spans="1:14" ht="30" x14ac:dyDescent="0.25">
      <c r="A8007" s="27" t="s">
        <v>6182</v>
      </c>
      <c r="B8007" s="19" t="s">
        <v>15943</v>
      </c>
      <c r="C8007" s="19" t="s">
        <v>15943</v>
      </c>
      <c r="D8007" s="38" t="s">
        <v>16220</v>
      </c>
      <c r="E8007" s="38" t="s">
        <v>16428</v>
      </c>
      <c r="F8007" s="41" t="s">
        <v>4151</v>
      </c>
      <c r="G8007" s="19" t="s">
        <v>949</v>
      </c>
      <c r="H8007" s="41">
        <v>2</v>
      </c>
      <c r="I8007" s="41">
        <v>3</v>
      </c>
      <c r="J8007" s="41">
        <v>10</v>
      </c>
      <c r="K8007" s="44">
        <v>1</v>
      </c>
      <c r="L8007" s="20">
        <v>100000</v>
      </c>
      <c r="M8007" s="19" t="s">
        <v>15954</v>
      </c>
      <c r="N8007" s="28" t="s">
        <v>15953</v>
      </c>
    </row>
    <row r="8008" spans="1:14" ht="30" x14ac:dyDescent="0.25">
      <c r="A8008" s="27" t="s">
        <v>6182</v>
      </c>
      <c r="B8008" s="19" t="s">
        <v>15943</v>
      </c>
      <c r="C8008" s="19" t="s">
        <v>15943</v>
      </c>
      <c r="D8008" s="38" t="s">
        <v>16220</v>
      </c>
      <c r="E8008" s="38" t="s">
        <v>7509</v>
      </c>
      <c r="F8008" s="41" t="s">
        <v>4151</v>
      </c>
      <c r="G8008" s="19" t="s">
        <v>949</v>
      </c>
      <c r="H8008" s="41">
        <v>2</v>
      </c>
      <c r="I8008" s="41">
        <v>3</v>
      </c>
      <c r="J8008" s="41">
        <v>10</v>
      </c>
      <c r="K8008" s="44">
        <v>1</v>
      </c>
      <c r="L8008" s="20">
        <v>560000</v>
      </c>
      <c r="M8008" s="19" t="s">
        <v>15954</v>
      </c>
      <c r="N8008" s="28" t="s">
        <v>15953</v>
      </c>
    </row>
    <row r="8009" spans="1:14" ht="30" x14ac:dyDescent="0.25">
      <c r="A8009" s="27" t="s">
        <v>6182</v>
      </c>
      <c r="B8009" s="19" t="s">
        <v>15943</v>
      </c>
      <c r="C8009" s="19" t="s">
        <v>15943</v>
      </c>
      <c r="D8009" s="38" t="s">
        <v>16220</v>
      </c>
      <c r="E8009" s="38" t="s">
        <v>7510</v>
      </c>
      <c r="F8009" s="41" t="s">
        <v>4151</v>
      </c>
      <c r="G8009" s="19" t="s">
        <v>949</v>
      </c>
      <c r="H8009" s="41">
        <v>2</v>
      </c>
      <c r="I8009" s="41">
        <v>3</v>
      </c>
      <c r="J8009" s="41">
        <v>10</v>
      </c>
      <c r="K8009" s="44">
        <v>1</v>
      </c>
      <c r="L8009" s="20">
        <v>350000</v>
      </c>
      <c r="M8009" s="19" t="s">
        <v>15954</v>
      </c>
      <c r="N8009" s="28" t="s">
        <v>15953</v>
      </c>
    </row>
    <row r="8010" spans="1:14" ht="30" x14ac:dyDescent="0.25">
      <c r="A8010" s="27" t="s">
        <v>6182</v>
      </c>
      <c r="B8010" s="19" t="s">
        <v>15943</v>
      </c>
      <c r="C8010" s="19" t="s">
        <v>15943</v>
      </c>
      <c r="D8010" s="38" t="s">
        <v>16220</v>
      </c>
      <c r="E8010" s="38" t="s">
        <v>7511</v>
      </c>
      <c r="F8010" s="41" t="s">
        <v>4151</v>
      </c>
      <c r="G8010" s="19" t="s">
        <v>949</v>
      </c>
      <c r="H8010" s="41">
        <v>2</v>
      </c>
      <c r="I8010" s="41">
        <v>3</v>
      </c>
      <c r="J8010" s="41">
        <v>10</v>
      </c>
      <c r="K8010" s="44">
        <v>1</v>
      </c>
      <c r="L8010" s="20">
        <v>560000</v>
      </c>
      <c r="M8010" s="19" t="s">
        <v>15954</v>
      </c>
      <c r="N8010" s="28" t="s">
        <v>15953</v>
      </c>
    </row>
    <row r="8011" spans="1:14" ht="30" x14ac:dyDescent="0.25">
      <c r="A8011" s="27" t="s">
        <v>6182</v>
      </c>
      <c r="B8011" s="19" t="s">
        <v>15943</v>
      </c>
      <c r="C8011" s="19" t="s">
        <v>15943</v>
      </c>
      <c r="D8011" s="38" t="s">
        <v>16220</v>
      </c>
      <c r="E8011" s="38" t="s">
        <v>7512</v>
      </c>
      <c r="F8011" s="41" t="s">
        <v>4151</v>
      </c>
      <c r="G8011" s="19" t="s">
        <v>949</v>
      </c>
      <c r="H8011" s="41">
        <v>2</v>
      </c>
      <c r="I8011" s="41">
        <v>3</v>
      </c>
      <c r="J8011" s="41">
        <v>10</v>
      </c>
      <c r="K8011" s="44">
        <v>1</v>
      </c>
      <c r="L8011" s="20">
        <v>70000</v>
      </c>
      <c r="M8011" s="19" t="s">
        <v>15954</v>
      </c>
      <c r="N8011" s="28" t="s">
        <v>15953</v>
      </c>
    </row>
    <row r="8012" spans="1:14" ht="30" x14ac:dyDescent="0.25">
      <c r="A8012" s="27" t="s">
        <v>6182</v>
      </c>
      <c r="B8012" s="19" t="s">
        <v>15943</v>
      </c>
      <c r="C8012" s="19" t="s">
        <v>15943</v>
      </c>
      <c r="D8012" s="38" t="s">
        <v>16220</v>
      </c>
      <c r="E8012" s="38" t="s">
        <v>7513</v>
      </c>
      <c r="F8012" s="41" t="s">
        <v>4151</v>
      </c>
      <c r="G8012" s="19" t="s">
        <v>949</v>
      </c>
      <c r="H8012" s="41">
        <v>2</v>
      </c>
      <c r="I8012" s="41">
        <v>3</v>
      </c>
      <c r="J8012" s="41">
        <v>10</v>
      </c>
      <c r="K8012" s="44">
        <v>1</v>
      </c>
      <c r="L8012" s="20">
        <v>910000</v>
      </c>
      <c r="M8012" s="19" t="s">
        <v>15954</v>
      </c>
      <c r="N8012" s="28" t="s">
        <v>15953</v>
      </c>
    </row>
    <row r="8013" spans="1:14" ht="30" x14ac:dyDescent="0.25">
      <c r="A8013" s="27" t="s">
        <v>6182</v>
      </c>
      <c r="B8013" s="19" t="s">
        <v>15943</v>
      </c>
      <c r="C8013" s="19" t="s">
        <v>15943</v>
      </c>
      <c r="D8013" s="38" t="s">
        <v>16220</v>
      </c>
      <c r="E8013" s="38" t="s">
        <v>7513</v>
      </c>
      <c r="F8013" s="41" t="s">
        <v>4151</v>
      </c>
      <c r="G8013" s="19" t="s">
        <v>949</v>
      </c>
      <c r="H8013" s="41">
        <v>2</v>
      </c>
      <c r="I8013" s="41">
        <v>3</v>
      </c>
      <c r="J8013" s="41">
        <v>10</v>
      </c>
      <c r="K8013" s="44">
        <v>1</v>
      </c>
      <c r="L8013" s="20">
        <v>910000</v>
      </c>
      <c r="M8013" s="19" t="s">
        <v>15954</v>
      </c>
      <c r="N8013" s="28" t="s">
        <v>15953</v>
      </c>
    </row>
    <row r="8014" spans="1:14" ht="30" x14ac:dyDescent="0.25">
      <c r="A8014" s="27" t="s">
        <v>6182</v>
      </c>
      <c r="B8014" s="19" t="s">
        <v>15943</v>
      </c>
      <c r="C8014" s="19" t="s">
        <v>15943</v>
      </c>
      <c r="D8014" s="38" t="s">
        <v>16220</v>
      </c>
      <c r="E8014" s="38" t="s">
        <v>16429</v>
      </c>
      <c r="F8014" s="41" t="s">
        <v>4151</v>
      </c>
      <c r="G8014" s="19" t="s">
        <v>949</v>
      </c>
      <c r="H8014" s="41">
        <v>2</v>
      </c>
      <c r="I8014" s="41">
        <v>3</v>
      </c>
      <c r="J8014" s="41">
        <v>10</v>
      </c>
      <c r="K8014" s="44">
        <v>1</v>
      </c>
      <c r="L8014" s="20">
        <v>35000</v>
      </c>
      <c r="M8014" s="19" t="s">
        <v>15954</v>
      </c>
      <c r="N8014" s="28" t="s">
        <v>15953</v>
      </c>
    </row>
    <row r="8015" spans="1:14" ht="30" x14ac:dyDescent="0.25">
      <c r="A8015" s="27" t="s">
        <v>6182</v>
      </c>
      <c r="B8015" s="19" t="s">
        <v>15943</v>
      </c>
      <c r="C8015" s="19" t="s">
        <v>15943</v>
      </c>
      <c r="D8015" s="38" t="s">
        <v>16220</v>
      </c>
      <c r="E8015" s="38" t="s">
        <v>16430</v>
      </c>
      <c r="F8015" s="41" t="s">
        <v>4151</v>
      </c>
      <c r="G8015" s="19" t="s">
        <v>949</v>
      </c>
      <c r="H8015" s="41">
        <v>2</v>
      </c>
      <c r="I8015" s="41">
        <v>3</v>
      </c>
      <c r="J8015" s="41">
        <v>10</v>
      </c>
      <c r="K8015" s="44">
        <v>1</v>
      </c>
      <c r="L8015" s="20">
        <v>280000</v>
      </c>
      <c r="M8015" s="19" t="s">
        <v>15954</v>
      </c>
      <c r="N8015" s="28" t="s">
        <v>15953</v>
      </c>
    </row>
    <row r="8016" spans="1:14" ht="30" x14ac:dyDescent="0.25">
      <c r="A8016" s="27" t="s">
        <v>6182</v>
      </c>
      <c r="B8016" s="19" t="s">
        <v>15943</v>
      </c>
      <c r="C8016" s="19" t="s">
        <v>15943</v>
      </c>
      <c r="D8016" s="38" t="s">
        <v>16220</v>
      </c>
      <c r="E8016" s="38" t="s">
        <v>7514</v>
      </c>
      <c r="F8016" s="41" t="s">
        <v>4151</v>
      </c>
      <c r="G8016" s="19" t="s">
        <v>949</v>
      </c>
      <c r="H8016" s="41">
        <v>2</v>
      </c>
      <c r="I8016" s="41">
        <v>3</v>
      </c>
      <c r="J8016" s="41">
        <v>10</v>
      </c>
      <c r="K8016" s="44">
        <v>1</v>
      </c>
      <c r="L8016" s="20">
        <v>210000</v>
      </c>
      <c r="M8016" s="19" t="s">
        <v>15954</v>
      </c>
      <c r="N8016" s="28" t="s">
        <v>15953</v>
      </c>
    </row>
    <row r="8017" spans="1:14" ht="30" x14ac:dyDescent="0.25">
      <c r="A8017" s="27" t="s">
        <v>6182</v>
      </c>
      <c r="B8017" s="19" t="s">
        <v>15943</v>
      </c>
      <c r="C8017" s="19" t="s">
        <v>15943</v>
      </c>
      <c r="D8017" s="38" t="s">
        <v>16220</v>
      </c>
      <c r="E8017" s="38" t="s">
        <v>7514</v>
      </c>
      <c r="F8017" s="41" t="s">
        <v>4151</v>
      </c>
      <c r="G8017" s="19" t="s">
        <v>949</v>
      </c>
      <c r="H8017" s="41">
        <v>2</v>
      </c>
      <c r="I8017" s="41">
        <v>3</v>
      </c>
      <c r="J8017" s="41">
        <v>10</v>
      </c>
      <c r="K8017" s="44">
        <v>1</v>
      </c>
      <c r="L8017" s="20">
        <v>210000</v>
      </c>
      <c r="M8017" s="19" t="s">
        <v>15954</v>
      </c>
      <c r="N8017" s="28" t="s">
        <v>15953</v>
      </c>
    </row>
    <row r="8018" spans="1:14" ht="30" x14ac:dyDescent="0.25">
      <c r="A8018" s="27" t="s">
        <v>6182</v>
      </c>
      <c r="B8018" s="19" t="s">
        <v>15943</v>
      </c>
      <c r="C8018" s="19" t="s">
        <v>15943</v>
      </c>
      <c r="D8018" s="38" t="s">
        <v>16220</v>
      </c>
      <c r="E8018" s="38" t="s">
        <v>7514</v>
      </c>
      <c r="F8018" s="41" t="s">
        <v>4151</v>
      </c>
      <c r="G8018" s="19" t="s">
        <v>949</v>
      </c>
      <c r="H8018" s="41">
        <v>2</v>
      </c>
      <c r="I8018" s="41">
        <v>3</v>
      </c>
      <c r="J8018" s="41">
        <v>10</v>
      </c>
      <c r="K8018" s="44">
        <v>1</v>
      </c>
      <c r="L8018" s="20">
        <v>210000</v>
      </c>
      <c r="M8018" s="19" t="s">
        <v>15954</v>
      </c>
      <c r="N8018" s="28" t="s">
        <v>15953</v>
      </c>
    </row>
    <row r="8019" spans="1:14" ht="30" x14ac:dyDescent="0.25">
      <c r="A8019" s="27" t="s">
        <v>6182</v>
      </c>
      <c r="B8019" s="19" t="s">
        <v>15943</v>
      </c>
      <c r="C8019" s="19" t="s">
        <v>15943</v>
      </c>
      <c r="D8019" s="38" t="s">
        <v>16220</v>
      </c>
      <c r="E8019" s="38" t="s">
        <v>7514</v>
      </c>
      <c r="F8019" s="41" t="s">
        <v>4151</v>
      </c>
      <c r="G8019" s="19" t="s">
        <v>949</v>
      </c>
      <c r="H8019" s="41">
        <v>2</v>
      </c>
      <c r="I8019" s="41">
        <v>3</v>
      </c>
      <c r="J8019" s="41">
        <v>10</v>
      </c>
      <c r="K8019" s="44">
        <v>1</v>
      </c>
      <c r="L8019" s="20">
        <v>210000</v>
      </c>
      <c r="M8019" s="19" t="s">
        <v>15954</v>
      </c>
      <c r="N8019" s="28" t="s">
        <v>15953</v>
      </c>
    </row>
    <row r="8020" spans="1:14" ht="30" x14ac:dyDescent="0.25">
      <c r="A8020" s="27" t="s">
        <v>6182</v>
      </c>
      <c r="B8020" s="19" t="s">
        <v>15943</v>
      </c>
      <c r="C8020" s="19" t="s">
        <v>15943</v>
      </c>
      <c r="D8020" s="38" t="s">
        <v>16220</v>
      </c>
      <c r="E8020" s="38" t="s">
        <v>7514</v>
      </c>
      <c r="F8020" s="41" t="s">
        <v>4151</v>
      </c>
      <c r="G8020" s="19" t="s">
        <v>949</v>
      </c>
      <c r="H8020" s="41">
        <v>2</v>
      </c>
      <c r="I8020" s="41">
        <v>3</v>
      </c>
      <c r="J8020" s="41">
        <v>10</v>
      </c>
      <c r="K8020" s="44">
        <v>1</v>
      </c>
      <c r="L8020" s="20">
        <v>210000</v>
      </c>
      <c r="M8020" s="19" t="s">
        <v>15954</v>
      </c>
      <c r="N8020" s="28" t="s">
        <v>15953</v>
      </c>
    </row>
    <row r="8021" spans="1:14" ht="30" x14ac:dyDescent="0.25">
      <c r="A8021" s="27" t="s">
        <v>6182</v>
      </c>
      <c r="B8021" s="19" t="s">
        <v>15943</v>
      </c>
      <c r="C8021" s="19" t="s">
        <v>15943</v>
      </c>
      <c r="D8021" s="38" t="s">
        <v>16220</v>
      </c>
      <c r="E8021" s="38" t="s">
        <v>7514</v>
      </c>
      <c r="F8021" s="41" t="s">
        <v>4151</v>
      </c>
      <c r="G8021" s="19" t="s">
        <v>949</v>
      </c>
      <c r="H8021" s="41">
        <v>2</v>
      </c>
      <c r="I8021" s="41">
        <v>3</v>
      </c>
      <c r="J8021" s="41">
        <v>10</v>
      </c>
      <c r="K8021" s="44">
        <v>1</v>
      </c>
      <c r="L8021" s="20">
        <v>210000</v>
      </c>
      <c r="M8021" s="19" t="s">
        <v>15954</v>
      </c>
      <c r="N8021" s="28" t="s">
        <v>15953</v>
      </c>
    </row>
    <row r="8022" spans="1:14" ht="45" x14ac:dyDescent="0.25">
      <c r="A8022" s="27" t="s">
        <v>6182</v>
      </c>
      <c r="B8022" s="19" t="s">
        <v>15943</v>
      </c>
      <c r="C8022" s="19" t="s">
        <v>15943</v>
      </c>
      <c r="D8022" s="38" t="s">
        <v>16220</v>
      </c>
      <c r="E8022" s="38" t="s">
        <v>7515</v>
      </c>
      <c r="F8022" s="41" t="s">
        <v>4151</v>
      </c>
      <c r="G8022" s="19" t="s">
        <v>949</v>
      </c>
      <c r="H8022" s="41">
        <v>2</v>
      </c>
      <c r="I8022" s="41">
        <v>3</v>
      </c>
      <c r="J8022" s="41">
        <v>10</v>
      </c>
      <c r="K8022" s="44">
        <v>1</v>
      </c>
      <c r="L8022" s="20">
        <v>910000</v>
      </c>
      <c r="M8022" s="19" t="s">
        <v>15954</v>
      </c>
      <c r="N8022" s="28" t="s">
        <v>15953</v>
      </c>
    </row>
    <row r="8023" spans="1:14" ht="30" x14ac:dyDescent="0.25">
      <c r="A8023" s="27" t="s">
        <v>6182</v>
      </c>
      <c r="B8023" s="19" t="s">
        <v>15943</v>
      </c>
      <c r="C8023" s="19" t="s">
        <v>15943</v>
      </c>
      <c r="D8023" s="38" t="s">
        <v>16220</v>
      </c>
      <c r="E8023" s="38" t="s">
        <v>7516</v>
      </c>
      <c r="F8023" s="41" t="s">
        <v>4151</v>
      </c>
      <c r="G8023" s="19" t="s">
        <v>949</v>
      </c>
      <c r="H8023" s="41">
        <v>2</v>
      </c>
      <c r="I8023" s="41">
        <v>3</v>
      </c>
      <c r="J8023" s="41">
        <v>10</v>
      </c>
      <c r="K8023" s="44">
        <v>1</v>
      </c>
      <c r="L8023" s="20">
        <v>980000</v>
      </c>
      <c r="M8023" s="19" t="s">
        <v>15954</v>
      </c>
      <c r="N8023" s="28" t="s">
        <v>15953</v>
      </c>
    </row>
    <row r="8024" spans="1:14" ht="30" x14ac:dyDescent="0.25">
      <c r="A8024" s="27" t="s">
        <v>6182</v>
      </c>
      <c r="B8024" s="19" t="s">
        <v>15943</v>
      </c>
      <c r="C8024" s="19" t="s">
        <v>15943</v>
      </c>
      <c r="D8024" s="38" t="s">
        <v>16220</v>
      </c>
      <c r="E8024" s="38" t="s">
        <v>7516</v>
      </c>
      <c r="F8024" s="41" t="s">
        <v>4151</v>
      </c>
      <c r="G8024" s="19" t="s">
        <v>949</v>
      </c>
      <c r="H8024" s="41">
        <v>2</v>
      </c>
      <c r="I8024" s="41">
        <v>3</v>
      </c>
      <c r="J8024" s="41">
        <v>10</v>
      </c>
      <c r="K8024" s="44">
        <v>1</v>
      </c>
      <c r="L8024" s="20">
        <v>980000</v>
      </c>
      <c r="M8024" s="19" t="s">
        <v>15954</v>
      </c>
      <c r="N8024" s="28" t="s">
        <v>15953</v>
      </c>
    </row>
    <row r="8025" spans="1:14" ht="30" x14ac:dyDescent="0.25">
      <c r="A8025" s="27" t="s">
        <v>6182</v>
      </c>
      <c r="B8025" s="19" t="s">
        <v>15943</v>
      </c>
      <c r="C8025" s="19" t="s">
        <v>15943</v>
      </c>
      <c r="D8025" s="38" t="s">
        <v>16220</v>
      </c>
      <c r="E8025" s="38" t="s">
        <v>7516</v>
      </c>
      <c r="F8025" s="41" t="s">
        <v>4151</v>
      </c>
      <c r="G8025" s="19" t="s">
        <v>949</v>
      </c>
      <c r="H8025" s="41">
        <v>2</v>
      </c>
      <c r="I8025" s="41">
        <v>3</v>
      </c>
      <c r="J8025" s="41">
        <v>10</v>
      </c>
      <c r="K8025" s="44">
        <v>1</v>
      </c>
      <c r="L8025" s="20">
        <v>980000</v>
      </c>
      <c r="M8025" s="19" t="s">
        <v>15954</v>
      </c>
      <c r="N8025" s="28" t="s">
        <v>15953</v>
      </c>
    </row>
    <row r="8026" spans="1:14" ht="30" x14ac:dyDescent="0.25">
      <c r="A8026" s="27" t="s">
        <v>6182</v>
      </c>
      <c r="B8026" s="19" t="s">
        <v>15943</v>
      </c>
      <c r="C8026" s="19" t="s">
        <v>15943</v>
      </c>
      <c r="D8026" s="38" t="s">
        <v>16220</v>
      </c>
      <c r="E8026" s="38" t="s">
        <v>7517</v>
      </c>
      <c r="F8026" s="41" t="s">
        <v>4151</v>
      </c>
      <c r="G8026" s="19" t="s">
        <v>949</v>
      </c>
      <c r="H8026" s="41">
        <v>2</v>
      </c>
      <c r="I8026" s="41">
        <v>3</v>
      </c>
      <c r="J8026" s="41">
        <v>10</v>
      </c>
      <c r="K8026" s="44">
        <v>1</v>
      </c>
      <c r="L8026" s="20">
        <v>560000</v>
      </c>
      <c r="M8026" s="19" t="s">
        <v>15954</v>
      </c>
      <c r="N8026" s="28" t="s">
        <v>15953</v>
      </c>
    </row>
    <row r="8027" spans="1:14" ht="30" x14ac:dyDescent="0.25">
      <c r="A8027" s="27" t="s">
        <v>6182</v>
      </c>
      <c r="B8027" s="19" t="s">
        <v>15943</v>
      </c>
      <c r="C8027" s="19" t="s">
        <v>15943</v>
      </c>
      <c r="D8027" s="38" t="s">
        <v>16220</v>
      </c>
      <c r="E8027" s="38" t="s">
        <v>7518</v>
      </c>
      <c r="F8027" s="41" t="s">
        <v>4151</v>
      </c>
      <c r="G8027" s="19" t="s">
        <v>949</v>
      </c>
      <c r="H8027" s="41">
        <v>2</v>
      </c>
      <c r="I8027" s="41">
        <v>3</v>
      </c>
      <c r="J8027" s="41">
        <v>10</v>
      </c>
      <c r="K8027" s="44">
        <v>1</v>
      </c>
      <c r="L8027" s="20">
        <v>70000</v>
      </c>
      <c r="M8027" s="19" t="s">
        <v>15954</v>
      </c>
      <c r="N8027" s="28" t="s">
        <v>15953</v>
      </c>
    </row>
    <row r="8028" spans="1:14" ht="30" x14ac:dyDescent="0.25">
      <c r="A8028" s="27" t="s">
        <v>6182</v>
      </c>
      <c r="B8028" s="19" t="s">
        <v>15943</v>
      </c>
      <c r="C8028" s="19" t="s">
        <v>15943</v>
      </c>
      <c r="D8028" s="38" t="s">
        <v>16220</v>
      </c>
      <c r="E8028" s="38" t="s">
        <v>7519</v>
      </c>
      <c r="F8028" s="41" t="s">
        <v>4151</v>
      </c>
      <c r="G8028" s="19" t="s">
        <v>949</v>
      </c>
      <c r="H8028" s="41">
        <v>2</v>
      </c>
      <c r="I8028" s="41">
        <v>3</v>
      </c>
      <c r="J8028" s="41">
        <v>10</v>
      </c>
      <c r="K8028" s="44">
        <v>1</v>
      </c>
      <c r="L8028" s="20">
        <v>1400000</v>
      </c>
      <c r="M8028" s="19" t="s">
        <v>15954</v>
      </c>
      <c r="N8028" s="28" t="s">
        <v>15953</v>
      </c>
    </row>
    <row r="8029" spans="1:14" ht="30" x14ac:dyDescent="0.25">
      <c r="A8029" s="27" t="s">
        <v>6182</v>
      </c>
      <c r="B8029" s="19" t="s">
        <v>15943</v>
      </c>
      <c r="C8029" s="19" t="s">
        <v>15943</v>
      </c>
      <c r="D8029" s="38" t="s">
        <v>16220</v>
      </c>
      <c r="E8029" s="38" t="s">
        <v>7520</v>
      </c>
      <c r="F8029" s="41" t="s">
        <v>4151</v>
      </c>
      <c r="G8029" s="19" t="s">
        <v>949</v>
      </c>
      <c r="H8029" s="41">
        <v>2</v>
      </c>
      <c r="I8029" s="41">
        <v>3</v>
      </c>
      <c r="J8029" s="41">
        <v>10</v>
      </c>
      <c r="K8029" s="44">
        <v>1</v>
      </c>
      <c r="L8029" s="20">
        <v>70000</v>
      </c>
      <c r="M8029" s="19" t="s">
        <v>15954</v>
      </c>
      <c r="N8029" s="28" t="s">
        <v>15953</v>
      </c>
    </row>
    <row r="8030" spans="1:14" ht="30" x14ac:dyDescent="0.25">
      <c r="A8030" s="27" t="s">
        <v>6182</v>
      </c>
      <c r="B8030" s="19" t="s">
        <v>15943</v>
      </c>
      <c r="C8030" s="19" t="s">
        <v>15943</v>
      </c>
      <c r="D8030" s="38" t="s">
        <v>16220</v>
      </c>
      <c r="E8030" s="38" t="s">
        <v>7521</v>
      </c>
      <c r="F8030" s="41" t="s">
        <v>4151</v>
      </c>
      <c r="G8030" s="19" t="s">
        <v>949</v>
      </c>
      <c r="H8030" s="41">
        <v>2</v>
      </c>
      <c r="I8030" s="41">
        <v>3</v>
      </c>
      <c r="J8030" s="41">
        <v>10</v>
      </c>
      <c r="K8030" s="44">
        <v>1</v>
      </c>
      <c r="L8030" s="20">
        <v>490000</v>
      </c>
      <c r="M8030" s="19" t="s">
        <v>15954</v>
      </c>
      <c r="N8030" s="28" t="s">
        <v>15953</v>
      </c>
    </row>
    <row r="8031" spans="1:14" ht="30" x14ac:dyDescent="0.25">
      <c r="A8031" s="27" t="s">
        <v>6182</v>
      </c>
      <c r="B8031" s="19" t="s">
        <v>15943</v>
      </c>
      <c r="C8031" s="19" t="s">
        <v>15943</v>
      </c>
      <c r="D8031" s="38" t="s">
        <v>16220</v>
      </c>
      <c r="E8031" s="38" t="s">
        <v>7521</v>
      </c>
      <c r="F8031" s="41" t="s">
        <v>4151</v>
      </c>
      <c r="G8031" s="19" t="s">
        <v>949</v>
      </c>
      <c r="H8031" s="41">
        <v>2</v>
      </c>
      <c r="I8031" s="41">
        <v>3</v>
      </c>
      <c r="J8031" s="41">
        <v>10</v>
      </c>
      <c r="K8031" s="44">
        <v>1</v>
      </c>
      <c r="L8031" s="20">
        <v>350000</v>
      </c>
      <c r="M8031" s="19" t="s">
        <v>15954</v>
      </c>
      <c r="N8031" s="28" t="s">
        <v>15953</v>
      </c>
    </row>
    <row r="8032" spans="1:14" ht="30" x14ac:dyDescent="0.25">
      <c r="A8032" s="27" t="s">
        <v>6182</v>
      </c>
      <c r="B8032" s="19" t="s">
        <v>15943</v>
      </c>
      <c r="C8032" s="19" t="s">
        <v>15943</v>
      </c>
      <c r="D8032" s="38" t="s">
        <v>16220</v>
      </c>
      <c r="E8032" s="38" t="s">
        <v>7521</v>
      </c>
      <c r="F8032" s="41" t="s">
        <v>4151</v>
      </c>
      <c r="G8032" s="19" t="s">
        <v>949</v>
      </c>
      <c r="H8032" s="41">
        <v>2</v>
      </c>
      <c r="I8032" s="41">
        <v>3</v>
      </c>
      <c r="J8032" s="41">
        <v>10</v>
      </c>
      <c r="K8032" s="44">
        <v>1</v>
      </c>
      <c r="L8032" s="20">
        <v>420000</v>
      </c>
      <c r="M8032" s="19" t="s">
        <v>15954</v>
      </c>
      <c r="N8032" s="28" t="s">
        <v>15953</v>
      </c>
    </row>
    <row r="8033" spans="1:14" ht="30" x14ac:dyDescent="0.25">
      <c r="A8033" s="27" t="s">
        <v>6182</v>
      </c>
      <c r="B8033" s="19" t="s">
        <v>15943</v>
      </c>
      <c r="C8033" s="19" t="s">
        <v>15943</v>
      </c>
      <c r="D8033" s="38" t="s">
        <v>16220</v>
      </c>
      <c r="E8033" s="38" t="s">
        <v>7522</v>
      </c>
      <c r="F8033" s="41" t="s">
        <v>4151</v>
      </c>
      <c r="G8033" s="19" t="s">
        <v>949</v>
      </c>
      <c r="H8033" s="41">
        <v>2</v>
      </c>
      <c r="I8033" s="41">
        <v>3</v>
      </c>
      <c r="J8033" s="41">
        <v>10</v>
      </c>
      <c r="K8033" s="44">
        <v>1</v>
      </c>
      <c r="L8033" s="20">
        <v>140000</v>
      </c>
      <c r="M8033" s="19" t="s">
        <v>15954</v>
      </c>
      <c r="N8033" s="28" t="s">
        <v>15953</v>
      </c>
    </row>
    <row r="8034" spans="1:14" ht="30" x14ac:dyDescent="0.25">
      <c r="A8034" s="27" t="s">
        <v>6182</v>
      </c>
      <c r="B8034" s="19" t="s">
        <v>15943</v>
      </c>
      <c r="C8034" s="19" t="s">
        <v>15943</v>
      </c>
      <c r="D8034" s="38" t="s">
        <v>16220</v>
      </c>
      <c r="E8034" s="38" t="s">
        <v>7523</v>
      </c>
      <c r="F8034" s="41" t="s">
        <v>4151</v>
      </c>
      <c r="G8034" s="19" t="s">
        <v>949</v>
      </c>
      <c r="H8034" s="41">
        <v>2</v>
      </c>
      <c r="I8034" s="41">
        <v>3</v>
      </c>
      <c r="J8034" s="41">
        <v>10</v>
      </c>
      <c r="K8034" s="44">
        <v>1</v>
      </c>
      <c r="L8034" s="20">
        <v>70000</v>
      </c>
      <c r="M8034" s="19" t="s">
        <v>15954</v>
      </c>
      <c r="N8034" s="28" t="s">
        <v>15953</v>
      </c>
    </row>
    <row r="8035" spans="1:14" ht="30" x14ac:dyDescent="0.25">
      <c r="A8035" s="27" t="s">
        <v>6182</v>
      </c>
      <c r="B8035" s="19" t="s">
        <v>15943</v>
      </c>
      <c r="C8035" s="19" t="s">
        <v>15943</v>
      </c>
      <c r="D8035" s="38" t="s">
        <v>16220</v>
      </c>
      <c r="E8035" s="38" t="s">
        <v>7524</v>
      </c>
      <c r="F8035" s="41" t="s">
        <v>4151</v>
      </c>
      <c r="G8035" s="19" t="s">
        <v>949</v>
      </c>
      <c r="H8035" s="41">
        <v>2</v>
      </c>
      <c r="I8035" s="41">
        <v>3</v>
      </c>
      <c r="J8035" s="41">
        <v>10</v>
      </c>
      <c r="K8035" s="44">
        <v>1</v>
      </c>
      <c r="L8035" s="20">
        <v>350000</v>
      </c>
      <c r="M8035" s="19" t="s">
        <v>15954</v>
      </c>
      <c r="N8035" s="28" t="s">
        <v>15953</v>
      </c>
    </row>
    <row r="8036" spans="1:14" ht="30" x14ac:dyDescent="0.25">
      <c r="A8036" s="27" t="s">
        <v>6182</v>
      </c>
      <c r="B8036" s="19" t="s">
        <v>15943</v>
      </c>
      <c r="C8036" s="19" t="s">
        <v>15943</v>
      </c>
      <c r="D8036" s="38" t="s">
        <v>16220</v>
      </c>
      <c r="E8036" s="38" t="s">
        <v>7524</v>
      </c>
      <c r="F8036" s="41" t="s">
        <v>4151</v>
      </c>
      <c r="G8036" s="19" t="s">
        <v>949</v>
      </c>
      <c r="H8036" s="41">
        <v>2</v>
      </c>
      <c r="I8036" s="41">
        <v>3</v>
      </c>
      <c r="J8036" s="41">
        <v>10</v>
      </c>
      <c r="K8036" s="44">
        <v>1</v>
      </c>
      <c r="L8036" s="20">
        <v>350000</v>
      </c>
      <c r="M8036" s="19" t="s">
        <v>15954</v>
      </c>
      <c r="N8036" s="28" t="s">
        <v>15953</v>
      </c>
    </row>
    <row r="8037" spans="1:14" ht="30" x14ac:dyDescent="0.25">
      <c r="A8037" s="27" t="s">
        <v>6182</v>
      </c>
      <c r="B8037" s="19" t="s">
        <v>15943</v>
      </c>
      <c r="C8037" s="19" t="s">
        <v>15943</v>
      </c>
      <c r="D8037" s="38" t="s">
        <v>16220</v>
      </c>
      <c r="E8037" s="38" t="s">
        <v>7524</v>
      </c>
      <c r="F8037" s="41" t="s">
        <v>4151</v>
      </c>
      <c r="G8037" s="19" t="s">
        <v>949</v>
      </c>
      <c r="H8037" s="41">
        <v>2</v>
      </c>
      <c r="I8037" s="41">
        <v>3</v>
      </c>
      <c r="J8037" s="41">
        <v>10</v>
      </c>
      <c r="K8037" s="44">
        <v>1</v>
      </c>
      <c r="L8037" s="20">
        <v>350000</v>
      </c>
      <c r="M8037" s="19" t="s">
        <v>15954</v>
      </c>
      <c r="N8037" s="28" t="s">
        <v>15953</v>
      </c>
    </row>
    <row r="8038" spans="1:14" ht="30" x14ac:dyDescent="0.25">
      <c r="A8038" s="27" t="s">
        <v>6182</v>
      </c>
      <c r="B8038" s="19" t="s">
        <v>15943</v>
      </c>
      <c r="C8038" s="19" t="s">
        <v>15943</v>
      </c>
      <c r="D8038" s="38" t="s">
        <v>16220</v>
      </c>
      <c r="E8038" s="38" t="s">
        <v>7524</v>
      </c>
      <c r="F8038" s="41" t="s">
        <v>4151</v>
      </c>
      <c r="G8038" s="19" t="s">
        <v>949</v>
      </c>
      <c r="H8038" s="41">
        <v>2</v>
      </c>
      <c r="I8038" s="41">
        <v>3</v>
      </c>
      <c r="J8038" s="41">
        <v>10</v>
      </c>
      <c r="K8038" s="44">
        <v>1</v>
      </c>
      <c r="L8038" s="20">
        <v>350000</v>
      </c>
      <c r="M8038" s="19" t="s">
        <v>15954</v>
      </c>
      <c r="N8038" s="28" t="s">
        <v>15953</v>
      </c>
    </row>
    <row r="8039" spans="1:14" ht="30" x14ac:dyDescent="0.25">
      <c r="A8039" s="27" t="s">
        <v>6182</v>
      </c>
      <c r="B8039" s="19" t="s">
        <v>15943</v>
      </c>
      <c r="C8039" s="19" t="s">
        <v>15943</v>
      </c>
      <c r="D8039" s="38" t="s">
        <v>16220</v>
      </c>
      <c r="E8039" s="38" t="s">
        <v>7524</v>
      </c>
      <c r="F8039" s="41" t="s">
        <v>4151</v>
      </c>
      <c r="G8039" s="19" t="s">
        <v>949</v>
      </c>
      <c r="H8039" s="41">
        <v>2</v>
      </c>
      <c r="I8039" s="41">
        <v>3</v>
      </c>
      <c r="J8039" s="41">
        <v>10</v>
      </c>
      <c r="K8039" s="44">
        <v>1</v>
      </c>
      <c r="L8039" s="20">
        <v>350000</v>
      </c>
      <c r="M8039" s="19" t="s">
        <v>15954</v>
      </c>
      <c r="N8039" s="28" t="s">
        <v>15953</v>
      </c>
    </row>
    <row r="8040" spans="1:14" ht="30" x14ac:dyDescent="0.25">
      <c r="A8040" s="27" t="s">
        <v>6182</v>
      </c>
      <c r="B8040" s="19" t="s">
        <v>15943</v>
      </c>
      <c r="C8040" s="19" t="s">
        <v>15943</v>
      </c>
      <c r="D8040" s="38" t="s">
        <v>16220</v>
      </c>
      <c r="E8040" s="38" t="s">
        <v>7524</v>
      </c>
      <c r="F8040" s="41" t="s">
        <v>4151</v>
      </c>
      <c r="G8040" s="19" t="s">
        <v>949</v>
      </c>
      <c r="H8040" s="41">
        <v>2</v>
      </c>
      <c r="I8040" s="41">
        <v>3</v>
      </c>
      <c r="J8040" s="41">
        <v>10</v>
      </c>
      <c r="K8040" s="44">
        <v>1</v>
      </c>
      <c r="L8040" s="20">
        <v>350000</v>
      </c>
      <c r="M8040" s="19" t="s">
        <v>15954</v>
      </c>
      <c r="N8040" s="28" t="s">
        <v>15953</v>
      </c>
    </row>
    <row r="8041" spans="1:14" ht="30" x14ac:dyDescent="0.25">
      <c r="A8041" s="27" t="s">
        <v>6182</v>
      </c>
      <c r="B8041" s="19" t="s">
        <v>15943</v>
      </c>
      <c r="C8041" s="19" t="s">
        <v>15943</v>
      </c>
      <c r="D8041" s="38" t="s">
        <v>16220</v>
      </c>
      <c r="E8041" s="38" t="s">
        <v>7525</v>
      </c>
      <c r="F8041" s="41" t="s">
        <v>4151</v>
      </c>
      <c r="G8041" s="19" t="s">
        <v>949</v>
      </c>
      <c r="H8041" s="41">
        <v>2</v>
      </c>
      <c r="I8041" s="41">
        <v>3</v>
      </c>
      <c r="J8041" s="41">
        <v>10</v>
      </c>
      <c r="K8041" s="44">
        <v>1</v>
      </c>
      <c r="L8041" s="20">
        <v>210000</v>
      </c>
      <c r="M8041" s="19" t="s">
        <v>15954</v>
      </c>
      <c r="N8041" s="28" t="s">
        <v>15953</v>
      </c>
    </row>
    <row r="8042" spans="1:14" ht="30" x14ac:dyDescent="0.25">
      <c r="A8042" s="27" t="s">
        <v>6182</v>
      </c>
      <c r="B8042" s="19" t="s">
        <v>15943</v>
      </c>
      <c r="C8042" s="19" t="s">
        <v>15943</v>
      </c>
      <c r="D8042" s="38" t="s">
        <v>16220</v>
      </c>
      <c r="E8042" s="38" t="s">
        <v>7526</v>
      </c>
      <c r="F8042" s="41" t="s">
        <v>4151</v>
      </c>
      <c r="G8042" s="19" t="s">
        <v>949</v>
      </c>
      <c r="H8042" s="41">
        <v>2</v>
      </c>
      <c r="I8042" s="41">
        <v>3</v>
      </c>
      <c r="J8042" s="41">
        <v>10</v>
      </c>
      <c r="K8042" s="44">
        <v>1</v>
      </c>
      <c r="L8042" s="20">
        <v>1050000</v>
      </c>
      <c r="M8042" s="19" t="s">
        <v>15954</v>
      </c>
      <c r="N8042" s="28" t="s">
        <v>15953</v>
      </c>
    </row>
    <row r="8043" spans="1:14" ht="30" x14ac:dyDescent="0.25">
      <c r="A8043" s="27" t="s">
        <v>6182</v>
      </c>
      <c r="B8043" s="19" t="s">
        <v>15943</v>
      </c>
      <c r="C8043" s="19" t="s">
        <v>15943</v>
      </c>
      <c r="D8043" s="38" t="s">
        <v>16220</v>
      </c>
      <c r="E8043" s="38" t="s">
        <v>7527</v>
      </c>
      <c r="F8043" s="41" t="s">
        <v>4151</v>
      </c>
      <c r="G8043" s="19" t="s">
        <v>949</v>
      </c>
      <c r="H8043" s="41">
        <v>2</v>
      </c>
      <c r="I8043" s="41">
        <v>3</v>
      </c>
      <c r="J8043" s="41">
        <v>10</v>
      </c>
      <c r="K8043" s="44">
        <v>1</v>
      </c>
      <c r="L8043" s="20">
        <v>980000</v>
      </c>
      <c r="M8043" s="19" t="s">
        <v>15954</v>
      </c>
      <c r="N8043" s="28" t="s">
        <v>15953</v>
      </c>
    </row>
    <row r="8044" spans="1:14" ht="30" x14ac:dyDescent="0.25">
      <c r="A8044" s="27" t="s">
        <v>6182</v>
      </c>
      <c r="B8044" s="19" t="s">
        <v>15943</v>
      </c>
      <c r="C8044" s="19" t="s">
        <v>15943</v>
      </c>
      <c r="D8044" s="38" t="s">
        <v>16220</v>
      </c>
      <c r="E8044" s="38" t="s">
        <v>7528</v>
      </c>
      <c r="F8044" s="41" t="s">
        <v>4151</v>
      </c>
      <c r="G8044" s="19" t="s">
        <v>949</v>
      </c>
      <c r="H8044" s="41">
        <v>2</v>
      </c>
      <c r="I8044" s="41">
        <v>3</v>
      </c>
      <c r="J8044" s="41">
        <v>10</v>
      </c>
      <c r="K8044" s="44">
        <v>1</v>
      </c>
      <c r="L8044" s="20">
        <v>770000</v>
      </c>
      <c r="M8044" s="19" t="s">
        <v>15954</v>
      </c>
      <c r="N8044" s="28" t="s">
        <v>15953</v>
      </c>
    </row>
    <row r="8045" spans="1:14" ht="30" x14ac:dyDescent="0.25">
      <c r="A8045" s="27" t="s">
        <v>6182</v>
      </c>
      <c r="B8045" s="19" t="s">
        <v>15943</v>
      </c>
      <c r="C8045" s="19" t="s">
        <v>15943</v>
      </c>
      <c r="D8045" s="38" t="s">
        <v>16220</v>
      </c>
      <c r="E8045" s="38" t="s">
        <v>7529</v>
      </c>
      <c r="F8045" s="41" t="s">
        <v>4151</v>
      </c>
      <c r="G8045" s="19" t="s">
        <v>949</v>
      </c>
      <c r="H8045" s="41">
        <v>2</v>
      </c>
      <c r="I8045" s="41">
        <v>3</v>
      </c>
      <c r="J8045" s="41">
        <v>10</v>
      </c>
      <c r="K8045" s="44">
        <v>1</v>
      </c>
      <c r="L8045" s="20">
        <v>980000</v>
      </c>
      <c r="M8045" s="19" t="s">
        <v>15954</v>
      </c>
      <c r="N8045" s="28" t="s">
        <v>15953</v>
      </c>
    </row>
    <row r="8046" spans="1:14" ht="30" x14ac:dyDescent="0.25">
      <c r="A8046" s="27" t="s">
        <v>6182</v>
      </c>
      <c r="B8046" s="19" t="s">
        <v>15943</v>
      </c>
      <c r="C8046" s="19" t="s">
        <v>15943</v>
      </c>
      <c r="D8046" s="38" t="s">
        <v>16220</v>
      </c>
      <c r="E8046" s="38" t="s">
        <v>7529</v>
      </c>
      <c r="F8046" s="41" t="s">
        <v>4151</v>
      </c>
      <c r="G8046" s="19" t="s">
        <v>949</v>
      </c>
      <c r="H8046" s="41">
        <v>2</v>
      </c>
      <c r="I8046" s="41">
        <v>3</v>
      </c>
      <c r="J8046" s="41">
        <v>10</v>
      </c>
      <c r="K8046" s="44">
        <v>1</v>
      </c>
      <c r="L8046" s="20">
        <v>980000</v>
      </c>
      <c r="M8046" s="19" t="s">
        <v>15954</v>
      </c>
      <c r="N8046" s="28" t="s">
        <v>15953</v>
      </c>
    </row>
    <row r="8047" spans="1:14" ht="30" x14ac:dyDescent="0.25">
      <c r="A8047" s="27" t="s">
        <v>6182</v>
      </c>
      <c r="B8047" s="19" t="s">
        <v>15943</v>
      </c>
      <c r="C8047" s="19" t="s">
        <v>15943</v>
      </c>
      <c r="D8047" s="38" t="s">
        <v>16220</v>
      </c>
      <c r="E8047" s="38" t="s">
        <v>7530</v>
      </c>
      <c r="F8047" s="41" t="s">
        <v>4151</v>
      </c>
      <c r="G8047" s="19" t="s">
        <v>949</v>
      </c>
      <c r="H8047" s="41">
        <v>2</v>
      </c>
      <c r="I8047" s="41">
        <v>3</v>
      </c>
      <c r="J8047" s="41">
        <v>10</v>
      </c>
      <c r="K8047" s="44">
        <v>1</v>
      </c>
      <c r="L8047" s="20">
        <v>140000</v>
      </c>
      <c r="M8047" s="19" t="s">
        <v>15954</v>
      </c>
      <c r="N8047" s="28" t="s">
        <v>15953</v>
      </c>
    </row>
    <row r="8048" spans="1:14" ht="30" x14ac:dyDescent="0.25">
      <c r="A8048" s="27" t="s">
        <v>6182</v>
      </c>
      <c r="B8048" s="19" t="s">
        <v>15943</v>
      </c>
      <c r="C8048" s="19" t="s">
        <v>15943</v>
      </c>
      <c r="D8048" s="38" t="s">
        <v>16220</v>
      </c>
      <c r="E8048" s="38" t="s">
        <v>7531</v>
      </c>
      <c r="F8048" s="41" t="s">
        <v>4151</v>
      </c>
      <c r="G8048" s="19" t="s">
        <v>949</v>
      </c>
      <c r="H8048" s="41">
        <v>2</v>
      </c>
      <c r="I8048" s="41">
        <v>3</v>
      </c>
      <c r="J8048" s="41">
        <v>10</v>
      </c>
      <c r="K8048" s="44">
        <v>1</v>
      </c>
      <c r="L8048" s="20">
        <v>140000</v>
      </c>
      <c r="M8048" s="19" t="s">
        <v>15954</v>
      </c>
      <c r="N8048" s="28" t="s">
        <v>15953</v>
      </c>
    </row>
    <row r="8049" spans="1:14" ht="30" x14ac:dyDescent="0.25">
      <c r="A8049" s="27" t="s">
        <v>6182</v>
      </c>
      <c r="B8049" s="19" t="s">
        <v>15943</v>
      </c>
      <c r="C8049" s="19" t="s">
        <v>15943</v>
      </c>
      <c r="D8049" s="38" t="s">
        <v>16220</v>
      </c>
      <c r="E8049" s="38" t="s">
        <v>7532</v>
      </c>
      <c r="F8049" s="41" t="s">
        <v>4151</v>
      </c>
      <c r="G8049" s="19" t="s">
        <v>949</v>
      </c>
      <c r="H8049" s="41">
        <v>2</v>
      </c>
      <c r="I8049" s="41">
        <v>3</v>
      </c>
      <c r="J8049" s="41">
        <v>10</v>
      </c>
      <c r="K8049" s="44">
        <v>1</v>
      </c>
      <c r="L8049" s="20">
        <v>1050000</v>
      </c>
      <c r="M8049" s="19" t="s">
        <v>15954</v>
      </c>
      <c r="N8049" s="28" t="s">
        <v>15953</v>
      </c>
    </row>
    <row r="8050" spans="1:14" ht="30" x14ac:dyDescent="0.25">
      <c r="A8050" s="27" t="s">
        <v>6182</v>
      </c>
      <c r="B8050" s="19" t="s">
        <v>15943</v>
      </c>
      <c r="C8050" s="19" t="s">
        <v>15943</v>
      </c>
      <c r="D8050" s="38" t="s">
        <v>16220</v>
      </c>
      <c r="E8050" s="38" t="s">
        <v>7533</v>
      </c>
      <c r="F8050" s="41" t="s">
        <v>4151</v>
      </c>
      <c r="G8050" s="19" t="s">
        <v>949</v>
      </c>
      <c r="H8050" s="41">
        <v>2</v>
      </c>
      <c r="I8050" s="41">
        <v>3</v>
      </c>
      <c r="J8050" s="41">
        <v>10</v>
      </c>
      <c r="K8050" s="44">
        <v>1</v>
      </c>
      <c r="L8050" s="20">
        <v>210000</v>
      </c>
      <c r="M8050" s="19" t="s">
        <v>15954</v>
      </c>
      <c r="N8050" s="28" t="s">
        <v>15953</v>
      </c>
    </row>
    <row r="8051" spans="1:14" ht="30" x14ac:dyDescent="0.25">
      <c r="A8051" s="27" t="s">
        <v>6182</v>
      </c>
      <c r="B8051" s="19" t="s">
        <v>15943</v>
      </c>
      <c r="C8051" s="19" t="s">
        <v>15943</v>
      </c>
      <c r="D8051" s="38" t="s">
        <v>16220</v>
      </c>
      <c r="E8051" s="38" t="s">
        <v>7533</v>
      </c>
      <c r="F8051" s="41" t="s">
        <v>4151</v>
      </c>
      <c r="G8051" s="19" t="s">
        <v>949</v>
      </c>
      <c r="H8051" s="41">
        <v>2</v>
      </c>
      <c r="I8051" s="41">
        <v>3</v>
      </c>
      <c r="J8051" s="41">
        <v>10</v>
      </c>
      <c r="K8051" s="44">
        <v>1</v>
      </c>
      <c r="L8051" s="20">
        <v>210000</v>
      </c>
      <c r="M8051" s="19" t="s">
        <v>15954</v>
      </c>
      <c r="N8051" s="28" t="s">
        <v>15953</v>
      </c>
    </row>
    <row r="8052" spans="1:14" ht="30" x14ac:dyDescent="0.25">
      <c r="A8052" s="27" t="s">
        <v>6182</v>
      </c>
      <c r="B8052" s="19" t="s">
        <v>15943</v>
      </c>
      <c r="C8052" s="19" t="s">
        <v>15943</v>
      </c>
      <c r="D8052" s="38" t="s">
        <v>16220</v>
      </c>
      <c r="E8052" s="38" t="s">
        <v>7533</v>
      </c>
      <c r="F8052" s="41" t="s">
        <v>4151</v>
      </c>
      <c r="G8052" s="19" t="s">
        <v>949</v>
      </c>
      <c r="H8052" s="41">
        <v>2</v>
      </c>
      <c r="I8052" s="41">
        <v>3</v>
      </c>
      <c r="J8052" s="41">
        <v>10</v>
      </c>
      <c r="K8052" s="44">
        <v>1</v>
      </c>
      <c r="L8052" s="20">
        <v>210000</v>
      </c>
      <c r="M8052" s="19" t="s">
        <v>15954</v>
      </c>
      <c r="N8052" s="28" t="s">
        <v>15953</v>
      </c>
    </row>
    <row r="8053" spans="1:14" ht="30" x14ac:dyDescent="0.25">
      <c r="A8053" s="27" t="s">
        <v>6182</v>
      </c>
      <c r="B8053" s="19" t="s">
        <v>15943</v>
      </c>
      <c r="C8053" s="19" t="s">
        <v>15943</v>
      </c>
      <c r="D8053" s="38" t="s">
        <v>16220</v>
      </c>
      <c r="E8053" s="38" t="s">
        <v>7533</v>
      </c>
      <c r="F8053" s="41" t="s">
        <v>4151</v>
      </c>
      <c r="G8053" s="19" t="s">
        <v>949</v>
      </c>
      <c r="H8053" s="41">
        <v>2</v>
      </c>
      <c r="I8053" s="41">
        <v>3</v>
      </c>
      <c r="J8053" s="41">
        <v>10</v>
      </c>
      <c r="K8053" s="44">
        <v>1</v>
      </c>
      <c r="L8053" s="20">
        <v>210000</v>
      </c>
      <c r="M8053" s="19" t="s">
        <v>15954</v>
      </c>
      <c r="N8053" s="28" t="s">
        <v>15953</v>
      </c>
    </row>
    <row r="8054" spans="1:14" ht="30" x14ac:dyDescent="0.25">
      <c r="A8054" s="27" t="s">
        <v>6182</v>
      </c>
      <c r="B8054" s="19" t="s">
        <v>15943</v>
      </c>
      <c r="C8054" s="19" t="s">
        <v>15943</v>
      </c>
      <c r="D8054" s="38" t="s">
        <v>16220</v>
      </c>
      <c r="E8054" s="38" t="s">
        <v>7533</v>
      </c>
      <c r="F8054" s="41" t="s">
        <v>4151</v>
      </c>
      <c r="G8054" s="19" t="s">
        <v>949</v>
      </c>
      <c r="H8054" s="41">
        <v>2</v>
      </c>
      <c r="I8054" s="41">
        <v>3</v>
      </c>
      <c r="J8054" s="41">
        <v>10</v>
      </c>
      <c r="K8054" s="44">
        <v>1</v>
      </c>
      <c r="L8054" s="20">
        <v>210000</v>
      </c>
      <c r="M8054" s="19" t="s">
        <v>15954</v>
      </c>
      <c r="N8054" s="28" t="s">
        <v>15953</v>
      </c>
    </row>
    <row r="8055" spans="1:14" ht="30" x14ac:dyDescent="0.25">
      <c r="A8055" s="27" t="s">
        <v>6182</v>
      </c>
      <c r="B8055" s="19" t="s">
        <v>15943</v>
      </c>
      <c r="C8055" s="19" t="s">
        <v>15943</v>
      </c>
      <c r="D8055" s="38" t="s">
        <v>16220</v>
      </c>
      <c r="E8055" s="38" t="s">
        <v>7533</v>
      </c>
      <c r="F8055" s="41" t="s">
        <v>4151</v>
      </c>
      <c r="G8055" s="19" t="s">
        <v>949</v>
      </c>
      <c r="H8055" s="41">
        <v>2</v>
      </c>
      <c r="I8055" s="41">
        <v>3</v>
      </c>
      <c r="J8055" s="41">
        <v>10</v>
      </c>
      <c r="K8055" s="44">
        <v>1</v>
      </c>
      <c r="L8055" s="20">
        <v>210000</v>
      </c>
      <c r="M8055" s="19" t="s">
        <v>15954</v>
      </c>
      <c r="N8055" s="28" t="s">
        <v>15953</v>
      </c>
    </row>
    <row r="8056" spans="1:14" ht="30" x14ac:dyDescent="0.25">
      <c r="A8056" s="27" t="s">
        <v>6182</v>
      </c>
      <c r="B8056" s="19" t="s">
        <v>15943</v>
      </c>
      <c r="C8056" s="19" t="s">
        <v>15943</v>
      </c>
      <c r="D8056" s="38" t="s">
        <v>16220</v>
      </c>
      <c r="E8056" s="38" t="s">
        <v>7534</v>
      </c>
      <c r="F8056" s="41" t="s">
        <v>4151</v>
      </c>
      <c r="G8056" s="19" t="s">
        <v>949</v>
      </c>
      <c r="H8056" s="41">
        <v>2</v>
      </c>
      <c r="I8056" s="41">
        <v>3</v>
      </c>
      <c r="J8056" s="41">
        <v>10</v>
      </c>
      <c r="K8056" s="44">
        <v>1</v>
      </c>
      <c r="L8056" s="20">
        <v>1050000</v>
      </c>
      <c r="M8056" s="19" t="s">
        <v>15954</v>
      </c>
      <c r="N8056" s="28" t="s">
        <v>15953</v>
      </c>
    </row>
    <row r="8057" spans="1:14" ht="30" x14ac:dyDescent="0.25">
      <c r="A8057" s="27" t="s">
        <v>6182</v>
      </c>
      <c r="B8057" s="19" t="s">
        <v>15943</v>
      </c>
      <c r="C8057" s="19" t="s">
        <v>15943</v>
      </c>
      <c r="D8057" s="38" t="s">
        <v>16220</v>
      </c>
      <c r="E8057" s="38" t="s">
        <v>7535</v>
      </c>
      <c r="F8057" s="41" t="s">
        <v>4151</v>
      </c>
      <c r="G8057" s="19" t="s">
        <v>949</v>
      </c>
      <c r="H8057" s="41">
        <v>2</v>
      </c>
      <c r="I8057" s="41">
        <v>3</v>
      </c>
      <c r="J8057" s="41">
        <v>10</v>
      </c>
      <c r="K8057" s="44">
        <v>1</v>
      </c>
      <c r="L8057" s="20">
        <v>770000</v>
      </c>
      <c r="M8057" s="19" t="s">
        <v>15954</v>
      </c>
      <c r="N8057" s="28" t="s">
        <v>15953</v>
      </c>
    </row>
    <row r="8058" spans="1:14" ht="30" x14ac:dyDescent="0.25">
      <c r="A8058" s="27" t="s">
        <v>6182</v>
      </c>
      <c r="B8058" s="19" t="s">
        <v>15943</v>
      </c>
      <c r="C8058" s="19" t="s">
        <v>15943</v>
      </c>
      <c r="D8058" s="38" t="s">
        <v>16220</v>
      </c>
      <c r="E8058" s="38" t="s">
        <v>7535</v>
      </c>
      <c r="F8058" s="41" t="s">
        <v>4151</v>
      </c>
      <c r="G8058" s="19" t="s">
        <v>949</v>
      </c>
      <c r="H8058" s="41">
        <v>2</v>
      </c>
      <c r="I8058" s="41">
        <v>3</v>
      </c>
      <c r="J8058" s="41">
        <v>10</v>
      </c>
      <c r="K8058" s="44">
        <v>1</v>
      </c>
      <c r="L8058" s="20">
        <v>770000</v>
      </c>
      <c r="M8058" s="19" t="s">
        <v>15954</v>
      </c>
      <c r="N8058" s="28" t="s">
        <v>15953</v>
      </c>
    </row>
    <row r="8059" spans="1:14" ht="30" x14ac:dyDescent="0.25">
      <c r="A8059" s="27" t="s">
        <v>6182</v>
      </c>
      <c r="B8059" s="19" t="s">
        <v>15943</v>
      </c>
      <c r="C8059" s="19" t="s">
        <v>15943</v>
      </c>
      <c r="D8059" s="38" t="s">
        <v>16220</v>
      </c>
      <c r="E8059" s="38" t="s">
        <v>7535</v>
      </c>
      <c r="F8059" s="41" t="s">
        <v>4151</v>
      </c>
      <c r="G8059" s="19" t="s">
        <v>949</v>
      </c>
      <c r="H8059" s="41">
        <v>2</v>
      </c>
      <c r="I8059" s="41">
        <v>3</v>
      </c>
      <c r="J8059" s="41">
        <v>10</v>
      </c>
      <c r="K8059" s="44">
        <v>1</v>
      </c>
      <c r="L8059" s="20">
        <v>770000</v>
      </c>
      <c r="M8059" s="19" t="s">
        <v>15954</v>
      </c>
      <c r="N8059" s="28" t="s">
        <v>15953</v>
      </c>
    </row>
    <row r="8060" spans="1:14" ht="30" x14ac:dyDescent="0.25">
      <c r="A8060" s="27" t="s">
        <v>6182</v>
      </c>
      <c r="B8060" s="19" t="s">
        <v>15943</v>
      </c>
      <c r="C8060" s="19" t="s">
        <v>15943</v>
      </c>
      <c r="D8060" s="38" t="s">
        <v>16220</v>
      </c>
      <c r="E8060" s="38" t="s">
        <v>7535</v>
      </c>
      <c r="F8060" s="41" t="s">
        <v>4151</v>
      </c>
      <c r="G8060" s="19" t="s">
        <v>949</v>
      </c>
      <c r="H8060" s="41">
        <v>2</v>
      </c>
      <c r="I8060" s="41">
        <v>3</v>
      </c>
      <c r="J8060" s="41">
        <v>10</v>
      </c>
      <c r="K8060" s="44">
        <v>1</v>
      </c>
      <c r="L8060" s="20">
        <v>770000</v>
      </c>
      <c r="M8060" s="19" t="s">
        <v>15954</v>
      </c>
      <c r="N8060" s="28" t="s">
        <v>15953</v>
      </c>
    </row>
    <row r="8061" spans="1:14" ht="30" x14ac:dyDescent="0.25">
      <c r="A8061" s="27" t="s">
        <v>6182</v>
      </c>
      <c r="B8061" s="19" t="s">
        <v>15943</v>
      </c>
      <c r="C8061" s="19" t="s">
        <v>15943</v>
      </c>
      <c r="D8061" s="38" t="s">
        <v>16220</v>
      </c>
      <c r="E8061" s="38" t="s">
        <v>7536</v>
      </c>
      <c r="F8061" s="41" t="s">
        <v>4151</v>
      </c>
      <c r="G8061" s="19" t="s">
        <v>949</v>
      </c>
      <c r="H8061" s="41">
        <v>2</v>
      </c>
      <c r="I8061" s="41">
        <v>3</v>
      </c>
      <c r="J8061" s="41">
        <v>10</v>
      </c>
      <c r="K8061" s="44">
        <v>1</v>
      </c>
      <c r="L8061" s="20">
        <v>140000</v>
      </c>
      <c r="M8061" s="19" t="s">
        <v>15954</v>
      </c>
      <c r="N8061" s="28" t="s">
        <v>15953</v>
      </c>
    </row>
    <row r="8062" spans="1:14" ht="30" x14ac:dyDescent="0.25">
      <c r="A8062" s="27" t="s">
        <v>6182</v>
      </c>
      <c r="B8062" s="19" t="s">
        <v>15943</v>
      </c>
      <c r="C8062" s="19" t="s">
        <v>15943</v>
      </c>
      <c r="D8062" s="38" t="s">
        <v>16220</v>
      </c>
      <c r="E8062" s="38" t="s">
        <v>7536</v>
      </c>
      <c r="F8062" s="41" t="s">
        <v>4151</v>
      </c>
      <c r="G8062" s="19" t="s">
        <v>949</v>
      </c>
      <c r="H8062" s="41">
        <v>2</v>
      </c>
      <c r="I8062" s="41">
        <v>3</v>
      </c>
      <c r="J8062" s="41">
        <v>10</v>
      </c>
      <c r="K8062" s="44">
        <v>1</v>
      </c>
      <c r="L8062" s="20">
        <v>140000</v>
      </c>
      <c r="M8062" s="19" t="s">
        <v>15954</v>
      </c>
      <c r="N8062" s="28" t="s">
        <v>15953</v>
      </c>
    </row>
    <row r="8063" spans="1:14" ht="30" x14ac:dyDescent="0.25">
      <c r="A8063" s="27" t="s">
        <v>6182</v>
      </c>
      <c r="B8063" s="19" t="s">
        <v>15943</v>
      </c>
      <c r="C8063" s="19" t="s">
        <v>15943</v>
      </c>
      <c r="D8063" s="38" t="s">
        <v>16220</v>
      </c>
      <c r="E8063" s="38" t="s">
        <v>7536</v>
      </c>
      <c r="F8063" s="41" t="s">
        <v>4151</v>
      </c>
      <c r="G8063" s="19" t="s">
        <v>949</v>
      </c>
      <c r="H8063" s="41">
        <v>2</v>
      </c>
      <c r="I8063" s="41">
        <v>3</v>
      </c>
      <c r="J8063" s="41">
        <v>10</v>
      </c>
      <c r="K8063" s="44">
        <v>1</v>
      </c>
      <c r="L8063" s="20">
        <v>140000</v>
      </c>
      <c r="M8063" s="19" t="s">
        <v>15954</v>
      </c>
      <c r="N8063" s="28" t="s">
        <v>15953</v>
      </c>
    </row>
    <row r="8064" spans="1:14" ht="30" x14ac:dyDescent="0.25">
      <c r="A8064" s="27" t="s">
        <v>6182</v>
      </c>
      <c r="B8064" s="19" t="s">
        <v>15943</v>
      </c>
      <c r="C8064" s="19" t="s">
        <v>15943</v>
      </c>
      <c r="D8064" s="38" t="s">
        <v>16220</v>
      </c>
      <c r="E8064" s="38" t="s">
        <v>7536</v>
      </c>
      <c r="F8064" s="41" t="s">
        <v>4151</v>
      </c>
      <c r="G8064" s="19" t="s">
        <v>949</v>
      </c>
      <c r="H8064" s="41">
        <v>2</v>
      </c>
      <c r="I8064" s="41">
        <v>3</v>
      </c>
      <c r="J8064" s="41">
        <v>10</v>
      </c>
      <c r="K8064" s="44">
        <v>1</v>
      </c>
      <c r="L8064" s="20">
        <v>140000</v>
      </c>
      <c r="M8064" s="19" t="s">
        <v>15954</v>
      </c>
      <c r="N8064" s="28" t="s">
        <v>15953</v>
      </c>
    </row>
    <row r="8065" spans="1:14" ht="30" x14ac:dyDescent="0.25">
      <c r="A8065" s="27" t="s">
        <v>6182</v>
      </c>
      <c r="B8065" s="19" t="s">
        <v>15943</v>
      </c>
      <c r="C8065" s="19" t="s">
        <v>15943</v>
      </c>
      <c r="D8065" s="38" t="s">
        <v>16220</v>
      </c>
      <c r="E8065" s="38" t="s">
        <v>7537</v>
      </c>
      <c r="F8065" s="41" t="s">
        <v>4151</v>
      </c>
      <c r="G8065" s="19" t="s">
        <v>949</v>
      </c>
      <c r="H8065" s="41">
        <v>2</v>
      </c>
      <c r="I8065" s="41">
        <v>3</v>
      </c>
      <c r="J8065" s="41">
        <v>10</v>
      </c>
      <c r="K8065" s="44">
        <v>1</v>
      </c>
      <c r="L8065" s="20">
        <v>140000</v>
      </c>
      <c r="M8065" s="19" t="s">
        <v>15954</v>
      </c>
      <c r="N8065" s="28" t="s">
        <v>15953</v>
      </c>
    </row>
    <row r="8066" spans="1:14" ht="30" x14ac:dyDescent="0.25">
      <c r="A8066" s="27" t="s">
        <v>6182</v>
      </c>
      <c r="B8066" s="19" t="s">
        <v>15943</v>
      </c>
      <c r="C8066" s="19" t="s">
        <v>15943</v>
      </c>
      <c r="D8066" s="38" t="s">
        <v>16220</v>
      </c>
      <c r="E8066" s="38" t="s">
        <v>7538</v>
      </c>
      <c r="F8066" s="41" t="s">
        <v>4151</v>
      </c>
      <c r="G8066" s="19" t="s">
        <v>949</v>
      </c>
      <c r="H8066" s="41">
        <v>2</v>
      </c>
      <c r="I8066" s="41">
        <v>3</v>
      </c>
      <c r="J8066" s="41">
        <v>10</v>
      </c>
      <c r="K8066" s="44">
        <v>1</v>
      </c>
      <c r="L8066" s="20">
        <v>980000</v>
      </c>
      <c r="M8066" s="19" t="s">
        <v>15954</v>
      </c>
      <c r="N8066" s="28" t="s">
        <v>15953</v>
      </c>
    </row>
    <row r="8067" spans="1:14" ht="45" x14ac:dyDescent="0.25">
      <c r="A8067" s="27" t="s">
        <v>6182</v>
      </c>
      <c r="B8067" s="19" t="s">
        <v>15943</v>
      </c>
      <c r="C8067" s="19" t="s">
        <v>15943</v>
      </c>
      <c r="D8067" s="38" t="s">
        <v>16220</v>
      </c>
      <c r="E8067" s="38" t="s">
        <v>7539</v>
      </c>
      <c r="F8067" s="41" t="s">
        <v>4151</v>
      </c>
      <c r="G8067" s="19" t="s">
        <v>949</v>
      </c>
      <c r="H8067" s="41">
        <v>2</v>
      </c>
      <c r="I8067" s="41">
        <v>3</v>
      </c>
      <c r="J8067" s="41">
        <v>10</v>
      </c>
      <c r="K8067" s="44">
        <v>1</v>
      </c>
      <c r="L8067" s="20">
        <v>140000</v>
      </c>
      <c r="M8067" s="19" t="s">
        <v>15954</v>
      </c>
      <c r="N8067" s="28" t="s">
        <v>15953</v>
      </c>
    </row>
    <row r="8068" spans="1:14" ht="30" x14ac:dyDescent="0.25">
      <c r="A8068" s="27" t="s">
        <v>6182</v>
      </c>
      <c r="B8068" s="19" t="s">
        <v>15943</v>
      </c>
      <c r="C8068" s="19" t="s">
        <v>15943</v>
      </c>
      <c r="D8068" s="38" t="s">
        <v>16220</v>
      </c>
      <c r="E8068" s="38" t="s">
        <v>7540</v>
      </c>
      <c r="F8068" s="41" t="s">
        <v>4151</v>
      </c>
      <c r="G8068" s="19" t="s">
        <v>949</v>
      </c>
      <c r="H8068" s="41">
        <v>2</v>
      </c>
      <c r="I8068" s="41">
        <v>3</v>
      </c>
      <c r="J8068" s="41">
        <v>10</v>
      </c>
      <c r="K8068" s="44">
        <v>1</v>
      </c>
      <c r="L8068" s="20">
        <v>210000</v>
      </c>
      <c r="M8068" s="19" t="s">
        <v>15954</v>
      </c>
      <c r="N8068" s="28" t="s">
        <v>15953</v>
      </c>
    </row>
    <row r="8069" spans="1:14" ht="30" x14ac:dyDescent="0.25">
      <c r="A8069" s="27" t="s">
        <v>6182</v>
      </c>
      <c r="B8069" s="19" t="s">
        <v>15943</v>
      </c>
      <c r="C8069" s="19" t="s">
        <v>15943</v>
      </c>
      <c r="D8069" s="38" t="s">
        <v>16220</v>
      </c>
      <c r="E8069" s="38" t="s">
        <v>7540</v>
      </c>
      <c r="F8069" s="41" t="s">
        <v>4151</v>
      </c>
      <c r="G8069" s="19" t="s">
        <v>949</v>
      </c>
      <c r="H8069" s="41">
        <v>2</v>
      </c>
      <c r="I8069" s="41">
        <v>3</v>
      </c>
      <c r="J8069" s="41">
        <v>10</v>
      </c>
      <c r="K8069" s="44">
        <v>1</v>
      </c>
      <c r="L8069" s="20">
        <v>210000</v>
      </c>
      <c r="M8069" s="19" t="s">
        <v>15954</v>
      </c>
      <c r="N8069" s="28" t="s">
        <v>15953</v>
      </c>
    </row>
    <row r="8070" spans="1:14" ht="45" x14ac:dyDescent="0.25">
      <c r="A8070" s="27" t="s">
        <v>6182</v>
      </c>
      <c r="B8070" s="19" t="s">
        <v>15943</v>
      </c>
      <c r="C8070" s="19" t="s">
        <v>15943</v>
      </c>
      <c r="D8070" s="38" t="s">
        <v>16220</v>
      </c>
      <c r="E8070" s="38" t="s">
        <v>7541</v>
      </c>
      <c r="F8070" s="41" t="s">
        <v>4151</v>
      </c>
      <c r="G8070" s="19" t="s">
        <v>949</v>
      </c>
      <c r="H8070" s="41">
        <v>2</v>
      </c>
      <c r="I8070" s="41">
        <v>3</v>
      </c>
      <c r="J8070" s="41">
        <v>10</v>
      </c>
      <c r="K8070" s="44">
        <v>1</v>
      </c>
      <c r="L8070" s="20">
        <v>770000</v>
      </c>
      <c r="M8070" s="19" t="s">
        <v>15954</v>
      </c>
      <c r="N8070" s="28" t="s">
        <v>15953</v>
      </c>
    </row>
    <row r="8071" spans="1:14" ht="30" x14ac:dyDescent="0.25">
      <c r="A8071" s="27" t="s">
        <v>6182</v>
      </c>
      <c r="B8071" s="19" t="s">
        <v>15943</v>
      </c>
      <c r="C8071" s="19" t="s">
        <v>15943</v>
      </c>
      <c r="D8071" s="38" t="s">
        <v>16220</v>
      </c>
      <c r="E8071" s="38" t="s">
        <v>7542</v>
      </c>
      <c r="F8071" s="41" t="s">
        <v>4151</v>
      </c>
      <c r="G8071" s="19" t="s">
        <v>949</v>
      </c>
      <c r="H8071" s="41">
        <v>2</v>
      </c>
      <c r="I8071" s="41">
        <v>3</v>
      </c>
      <c r="J8071" s="41">
        <v>10</v>
      </c>
      <c r="K8071" s="44">
        <v>1</v>
      </c>
      <c r="L8071" s="20">
        <v>560000</v>
      </c>
      <c r="M8071" s="19" t="s">
        <v>15954</v>
      </c>
      <c r="N8071" s="28" t="s">
        <v>15953</v>
      </c>
    </row>
    <row r="8072" spans="1:14" ht="30" x14ac:dyDescent="0.25">
      <c r="A8072" s="27" t="s">
        <v>6182</v>
      </c>
      <c r="B8072" s="19" t="s">
        <v>15943</v>
      </c>
      <c r="C8072" s="19" t="s">
        <v>15943</v>
      </c>
      <c r="D8072" s="38" t="s">
        <v>16220</v>
      </c>
      <c r="E8072" s="38" t="s">
        <v>7542</v>
      </c>
      <c r="F8072" s="41" t="s">
        <v>4151</v>
      </c>
      <c r="G8072" s="19" t="s">
        <v>949</v>
      </c>
      <c r="H8072" s="41">
        <v>2</v>
      </c>
      <c r="I8072" s="41">
        <v>3</v>
      </c>
      <c r="J8072" s="41">
        <v>10</v>
      </c>
      <c r="K8072" s="44">
        <v>1</v>
      </c>
      <c r="L8072" s="20">
        <v>490000</v>
      </c>
      <c r="M8072" s="19" t="s">
        <v>15954</v>
      </c>
      <c r="N8072" s="28" t="s">
        <v>15953</v>
      </c>
    </row>
    <row r="8073" spans="1:14" ht="30" x14ac:dyDescent="0.25">
      <c r="A8073" s="27" t="s">
        <v>6182</v>
      </c>
      <c r="B8073" s="19" t="s">
        <v>15943</v>
      </c>
      <c r="C8073" s="19" t="s">
        <v>15943</v>
      </c>
      <c r="D8073" s="38" t="s">
        <v>16220</v>
      </c>
      <c r="E8073" s="38" t="s">
        <v>7542</v>
      </c>
      <c r="F8073" s="41" t="s">
        <v>4151</v>
      </c>
      <c r="G8073" s="19" t="s">
        <v>949</v>
      </c>
      <c r="H8073" s="41">
        <v>2</v>
      </c>
      <c r="I8073" s="41">
        <v>3</v>
      </c>
      <c r="J8073" s="41">
        <v>10</v>
      </c>
      <c r="K8073" s="44">
        <v>1</v>
      </c>
      <c r="L8073" s="20">
        <v>560000</v>
      </c>
      <c r="M8073" s="19" t="s">
        <v>15954</v>
      </c>
      <c r="N8073" s="28" t="s">
        <v>15953</v>
      </c>
    </row>
    <row r="8074" spans="1:14" ht="30" x14ac:dyDescent="0.25">
      <c r="A8074" s="27" t="s">
        <v>6182</v>
      </c>
      <c r="B8074" s="19" t="s">
        <v>15943</v>
      </c>
      <c r="C8074" s="19" t="s">
        <v>15943</v>
      </c>
      <c r="D8074" s="38" t="s">
        <v>16220</v>
      </c>
      <c r="E8074" s="38" t="s">
        <v>7543</v>
      </c>
      <c r="F8074" s="41" t="s">
        <v>4151</v>
      </c>
      <c r="G8074" s="19" t="s">
        <v>949</v>
      </c>
      <c r="H8074" s="41">
        <v>2</v>
      </c>
      <c r="I8074" s="41">
        <v>3</v>
      </c>
      <c r="J8074" s="41">
        <v>10</v>
      </c>
      <c r="K8074" s="44">
        <v>1</v>
      </c>
      <c r="L8074" s="20">
        <v>350000</v>
      </c>
      <c r="M8074" s="19" t="s">
        <v>15954</v>
      </c>
      <c r="N8074" s="28" t="s">
        <v>15953</v>
      </c>
    </row>
    <row r="8075" spans="1:14" ht="30" x14ac:dyDescent="0.25">
      <c r="A8075" s="27" t="s">
        <v>6182</v>
      </c>
      <c r="B8075" s="19" t="s">
        <v>15943</v>
      </c>
      <c r="C8075" s="19" t="s">
        <v>15943</v>
      </c>
      <c r="D8075" s="38" t="s">
        <v>16220</v>
      </c>
      <c r="E8075" s="38" t="s">
        <v>7543</v>
      </c>
      <c r="F8075" s="41" t="s">
        <v>4151</v>
      </c>
      <c r="G8075" s="19" t="s">
        <v>949</v>
      </c>
      <c r="H8075" s="41">
        <v>2</v>
      </c>
      <c r="I8075" s="41">
        <v>3</v>
      </c>
      <c r="J8075" s="41">
        <v>10</v>
      </c>
      <c r="K8075" s="44">
        <v>1</v>
      </c>
      <c r="L8075" s="20">
        <v>350000</v>
      </c>
      <c r="M8075" s="19" t="s">
        <v>15954</v>
      </c>
      <c r="N8075" s="28" t="s">
        <v>15953</v>
      </c>
    </row>
    <row r="8076" spans="1:14" ht="30" x14ac:dyDescent="0.25">
      <c r="A8076" s="27" t="s">
        <v>6182</v>
      </c>
      <c r="B8076" s="19" t="s">
        <v>15943</v>
      </c>
      <c r="C8076" s="19" t="s">
        <v>15943</v>
      </c>
      <c r="D8076" s="38" t="s">
        <v>16220</v>
      </c>
      <c r="E8076" s="38" t="s">
        <v>7544</v>
      </c>
      <c r="F8076" s="41" t="s">
        <v>4151</v>
      </c>
      <c r="G8076" s="19" t="s">
        <v>949</v>
      </c>
      <c r="H8076" s="41">
        <v>2</v>
      </c>
      <c r="I8076" s="41">
        <v>3</v>
      </c>
      <c r="J8076" s="41">
        <v>10</v>
      </c>
      <c r="K8076" s="44">
        <v>1</v>
      </c>
      <c r="L8076" s="20">
        <v>70000</v>
      </c>
      <c r="M8076" s="19" t="s">
        <v>15954</v>
      </c>
      <c r="N8076" s="28" t="s">
        <v>15953</v>
      </c>
    </row>
    <row r="8077" spans="1:14" ht="30" x14ac:dyDescent="0.25">
      <c r="A8077" s="27" t="s">
        <v>6182</v>
      </c>
      <c r="B8077" s="19" t="s">
        <v>15943</v>
      </c>
      <c r="C8077" s="19" t="s">
        <v>15943</v>
      </c>
      <c r="D8077" s="38" t="s">
        <v>16220</v>
      </c>
      <c r="E8077" s="38" t="s">
        <v>7545</v>
      </c>
      <c r="F8077" s="41" t="s">
        <v>4151</v>
      </c>
      <c r="G8077" s="19" t="s">
        <v>949</v>
      </c>
      <c r="H8077" s="41">
        <v>2</v>
      </c>
      <c r="I8077" s="41">
        <v>3</v>
      </c>
      <c r="J8077" s="41">
        <v>10</v>
      </c>
      <c r="K8077" s="44">
        <v>1</v>
      </c>
      <c r="L8077" s="20">
        <v>280000</v>
      </c>
      <c r="M8077" s="19" t="s">
        <v>15954</v>
      </c>
      <c r="N8077" s="28" t="s">
        <v>15953</v>
      </c>
    </row>
    <row r="8078" spans="1:14" ht="30" x14ac:dyDescent="0.25">
      <c r="A8078" s="27" t="s">
        <v>6182</v>
      </c>
      <c r="B8078" s="19" t="s">
        <v>15943</v>
      </c>
      <c r="C8078" s="19" t="s">
        <v>15943</v>
      </c>
      <c r="D8078" s="38" t="s">
        <v>16220</v>
      </c>
      <c r="E8078" s="38" t="s">
        <v>7545</v>
      </c>
      <c r="F8078" s="41" t="s">
        <v>4151</v>
      </c>
      <c r="G8078" s="19" t="s">
        <v>949</v>
      </c>
      <c r="H8078" s="41">
        <v>2</v>
      </c>
      <c r="I8078" s="41">
        <v>3</v>
      </c>
      <c r="J8078" s="41">
        <v>10</v>
      </c>
      <c r="K8078" s="44">
        <v>1</v>
      </c>
      <c r="L8078" s="20">
        <v>280000</v>
      </c>
      <c r="M8078" s="19" t="s">
        <v>15954</v>
      </c>
      <c r="N8078" s="28" t="s">
        <v>15953</v>
      </c>
    </row>
    <row r="8079" spans="1:14" ht="45" x14ac:dyDescent="0.25">
      <c r="A8079" s="27" t="s">
        <v>6182</v>
      </c>
      <c r="B8079" s="19" t="s">
        <v>15943</v>
      </c>
      <c r="C8079" s="19" t="s">
        <v>15943</v>
      </c>
      <c r="D8079" s="38" t="s">
        <v>16220</v>
      </c>
      <c r="E8079" s="38" t="s">
        <v>7546</v>
      </c>
      <c r="F8079" s="41" t="s">
        <v>4151</v>
      </c>
      <c r="G8079" s="19" t="s">
        <v>949</v>
      </c>
      <c r="H8079" s="41">
        <v>2</v>
      </c>
      <c r="I8079" s="41">
        <v>3</v>
      </c>
      <c r="J8079" s="41">
        <v>10</v>
      </c>
      <c r="K8079" s="44">
        <v>1</v>
      </c>
      <c r="L8079" s="20">
        <v>70000</v>
      </c>
      <c r="M8079" s="19" t="s">
        <v>15954</v>
      </c>
      <c r="N8079" s="28" t="s">
        <v>15953</v>
      </c>
    </row>
    <row r="8080" spans="1:14" ht="45" x14ac:dyDescent="0.25">
      <c r="A8080" s="27" t="s">
        <v>6182</v>
      </c>
      <c r="B8080" s="19" t="s">
        <v>15943</v>
      </c>
      <c r="C8080" s="19" t="s">
        <v>15943</v>
      </c>
      <c r="D8080" s="38" t="s">
        <v>16220</v>
      </c>
      <c r="E8080" s="38" t="s">
        <v>7546</v>
      </c>
      <c r="F8080" s="41" t="s">
        <v>4151</v>
      </c>
      <c r="G8080" s="19" t="s">
        <v>949</v>
      </c>
      <c r="H8080" s="41">
        <v>2</v>
      </c>
      <c r="I8080" s="41">
        <v>3</v>
      </c>
      <c r="J8080" s="41">
        <v>10</v>
      </c>
      <c r="K8080" s="44">
        <v>1</v>
      </c>
      <c r="L8080" s="20">
        <v>70000</v>
      </c>
      <c r="M8080" s="19" t="s">
        <v>15954</v>
      </c>
      <c r="N8080" s="28" t="s">
        <v>15953</v>
      </c>
    </row>
    <row r="8081" spans="1:14" ht="45" x14ac:dyDescent="0.25">
      <c r="A8081" s="27" t="s">
        <v>6182</v>
      </c>
      <c r="B8081" s="19" t="s">
        <v>15943</v>
      </c>
      <c r="C8081" s="19" t="s">
        <v>15943</v>
      </c>
      <c r="D8081" s="38" t="s">
        <v>16220</v>
      </c>
      <c r="E8081" s="38" t="s">
        <v>7546</v>
      </c>
      <c r="F8081" s="41" t="s">
        <v>4151</v>
      </c>
      <c r="G8081" s="19" t="s">
        <v>949</v>
      </c>
      <c r="H8081" s="41">
        <v>2</v>
      </c>
      <c r="I8081" s="41">
        <v>3</v>
      </c>
      <c r="J8081" s="41">
        <v>10</v>
      </c>
      <c r="K8081" s="44">
        <v>1</v>
      </c>
      <c r="L8081" s="20">
        <v>70000</v>
      </c>
      <c r="M8081" s="19" t="s">
        <v>15954</v>
      </c>
      <c r="N8081" s="28" t="s">
        <v>15953</v>
      </c>
    </row>
    <row r="8082" spans="1:14" ht="45" x14ac:dyDescent="0.25">
      <c r="A8082" s="27" t="s">
        <v>6182</v>
      </c>
      <c r="B8082" s="19" t="s">
        <v>15943</v>
      </c>
      <c r="C8082" s="19" t="s">
        <v>15943</v>
      </c>
      <c r="D8082" s="38" t="s">
        <v>16220</v>
      </c>
      <c r="E8082" s="38" t="s">
        <v>7546</v>
      </c>
      <c r="F8082" s="41" t="s">
        <v>4151</v>
      </c>
      <c r="G8082" s="19" t="s">
        <v>949</v>
      </c>
      <c r="H8082" s="41">
        <v>2</v>
      </c>
      <c r="I8082" s="41">
        <v>3</v>
      </c>
      <c r="J8082" s="41">
        <v>10</v>
      </c>
      <c r="K8082" s="44">
        <v>1</v>
      </c>
      <c r="L8082" s="20">
        <v>70000</v>
      </c>
      <c r="M8082" s="19" t="s">
        <v>15954</v>
      </c>
      <c r="N8082" s="28" t="s">
        <v>15953</v>
      </c>
    </row>
    <row r="8083" spans="1:14" ht="45" x14ac:dyDescent="0.25">
      <c r="A8083" s="27" t="s">
        <v>6182</v>
      </c>
      <c r="B8083" s="19" t="s">
        <v>15943</v>
      </c>
      <c r="C8083" s="19" t="s">
        <v>15943</v>
      </c>
      <c r="D8083" s="38" t="s">
        <v>16220</v>
      </c>
      <c r="E8083" s="38" t="s">
        <v>7546</v>
      </c>
      <c r="F8083" s="41" t="s">
        <v>4151</v>
      </c>
      <c r="G8083" s="19" t="s">
        <v>949</v>
      </c>
      <c r="H8083" s="41">
        <v>2</v>
      </c>
      <c r="I8083" s="41">
        <v>3</v>
      </c>
      <c r="J8083" s="41">
        <v>10</v>
      </c>
      <c r="K8083" s="44">
        <v>1</v>
      </c>
      <c r="L8083" s="20">
        <v>70000</v>
      </c>
      <c r="M8083" s="19" t="s">
        <v>15954</v>
      </c>
      <c r="N8083" s="28" t="s">
        <v>15953</v>
      </c>
    </row>
    <row r="8084" spans="1:14" ht="45" x14ac:dyDescent="0.25">
      <c r="A8084" s="27" t="s">
        <v>6182</v>
      </c>
      <c r="B8084" s="19" t="s">
        <v>15943</v>
      </c>
      <c r="C8084" s="19" t="s">
        <v>15943</v>
      </c>
      <c r="D8084" s="38" t="s">
        <v>16220</v>
      </c>
      <c r="E8084" s="38" t="s">
        <v>7546</v>
      </c>
      <c r="F8084" s="41" t="s">
        <v>4151</v>
      </c>
      <c r="G8084" s="19" t="s">
        <v>949</v>
      </c>
      <c r="H8084" s="41">
        <v>2</v>
      </c>
      <c r="I8084" s="41">
        <v>3</v>
      </c>
      <c r="J8084" s="41">
        <v>10</v>
      </c>
      <c r="K8084" s="44">
        <v>1</v>
      </c>
      <c r="L8084" s="20">
        <v>70000</v>
      </c>
      <c r="M8084" s="19" t="s">
        <v>15954</v>
      </c>
      <c r="N8084" s="28" t="s">
        <v>15953</v>
      </c>
    </row>
    <row r="8085" spans="1:14" ht="30" x14ac:dyDescent="0.25">
      <c r="A8085" s="27" t="s">
        <v>6182</v>
      </c>
      <c r="B8085" s="19" t="s">
        <v>15943</v>
      </c>
      <c r="C8085" s="19" t="s">
        <v>15943</v>
      </c>
      <c r="D8085" s="38" t="s">
        <v>16220</v>
      </c>
      <c r="E8085" s="38" t="s">
        <v>7547</v>
      </c>
      <c r="F8085" s="41" t="s">
        <v>4151</v>
      </c>
      <c r="G8085" s="19" t="s">
        <v>949</v>
      </c>
      <c r="H8085" s="41">
        <v>2</v>
      </c>
      <c r="I8085" s="41">
        <v>3</v>
      </c>
      <c r="J8085" s="41">
        <v>10</v>
      </c>
      <c r="K8085" s="44">
        <v>1</v>
      </c>
      <c r="L8085" s="20">
        <v>210000</v>
      </c>
      <c r="M8085" s="19" t="s">
        <v>15954</v>
      </c>
      <c r="N8085" s="28" t="s">
        <v>15953</v>
      </c>
    </row>
    <row r="8086" spans="1:14" ht="30" x14ac:dyDescent="0.25">
      <c r="A8086" s="27" t="s">
        <v>6182</v>
      </c>
      <c r="B8086" s="19" t="s">
        <v>15943</v>
      </c>
      <c r="C8086" s="19" t="s">
        <v>15943</v>
      </c>
      <c r="D8086" s="38" t="s">
        <v>16220</v>
      </c>
      <c r="E8086" s="38" t="s">
        <v>7547</v>
      </c>
      <c r="F8086" s="41" t="s">
        <v>4151</v>
      </c>
      <c r="G8086" s="19" t="s">
        <v>949</v>
      </c>
      <c r="H8086" s="41">
        <v>2</v>
      </c>
      <c r="I8086" s="41">
        <v>3</v>
      </c>
      <c r="J8086" s="41">
        <v>10</v>
      </c>
      <c r="K8086" s="44">
        <v>1</v>
      </c>
      <c r="L8086" s="20">
        <v>210000</v>
      </c>
      <c r="M8086" s="19" t="s">
        <v>15954</v>
      </c>
      <c r="N8086" s="28" t="s">
        <v>15953</v>
      </c>
    </row>
    <row r="8087" spans="1:14" ht="30" x14ac:dyDescent="0.25">
      <c r="A8087" s="27" t="s">
        <v>6182</v>
      </c>
      <c r="B8087" s="19" t="s">
        <v>15943</v>
      </c>
      <c r="C8087" s="19" t="s">
        <v>15943</v>
      </c>
      <c r="D8087" s="38" t="s">
        <v>16220</v>
      </c>
      <c r="E8087" s="38" t="s">
        <v>7547</v>
      </c>
      <c r="F8087" s="41" t="s">
        <v>4151</v>
      </c>
      <c r="G8087" s="19" t="s">
        <v>949</v>
      </c>
      <c r="H8087" s="41">
        <v>2</v>
      </c>
      <c r="I8087" s="41">
        <v>3</v>
      </c>
      <c r="J8087" s="41">
        <v>10</v>
      </c>
      <c r="K8087" s="44">
        <v>1</v>
      </c>
      <c r="L8087" s="20">
        <v>140000</v>
      </c>
      <c r="M8087" s="19" t="s">
        <v>15954</v>
      </c>
      <c r="N8087" s="28" t="s">
        <v>15953</v>
      </c>
    </row>
    <row r="8088" spans="1:14" ht="45" x14ac:dyDescent="0.25">
      <c r="A8088" s="27" t="s">
        <v>6182</v>
      </c>
      <c r="B8088" s="19" t="s">
        <v>15943</v>
      </c>
      <c r="C8088" s="19" t="s">
        <v>15943</v>
      </c>
      <c r="D8088" s="38" t="s">
        <v>16220</v>
      </c>
      <c r="E8088" s="38" t="s">
        <v>7548</v>
      </c>
      <c r="F8088" s="41" t="s">
        <v>4151</v>
      </c>
      <c r="G8088" s="19" t="s">
        <v>949</v>
      </c>
      <c r="H8088" s="41">
        <v>2</v>
      </c>
      <c r="I8088" s="41">
        <v>3</v>
      </c>
      <c r="J8088" s="41">
        <v>10</v>
      </c>
      <c r="K8088" s="44">
        <v>1</v>
      </c>
      <c r="L8088" s="20">
        <v>280000</v>
      </c>
      <c r="M8088" s="19" t="s">
        <v>15954</v>
      </c>
      <c r="N8088" s="28" t="s">
        <v>15953</v>
      </c>
    </row>
    <row r="8089" spans="1:14" ht="30" x14ac:dyDescent="0.25">
      <c r="A8089" s="27" t="s">
        <v>6182</v>
      </c>
      <c r="B8089" s="19" t="s">
        <v>15943</v>
      </c>
      <c r="C8089" s="19" t="s">
        <v>15943</v>
      </c>
      <c r="D8089" s="38" t="s">
        <v>16220</v>
      </c>
      <c r="E8089" s="38" t="s">
        <v>7549</v>
      </c>
      <c r="F8089" s="41" t="s">
        <v>4151</v>
      </c>
      <c r="G8089" s="19" t="s">
        <v>949</v>
      </c>
      <c r="H8089" s="41">
        <v>2</v>
      </c>
      <c r="I8089" s="41">
        <v>3</v>
      </c>
      <c r="J8089" s="41">
        <v>10</v>
      </c>
      <c r="K8089" s="44">
        <v>1</v>
      </c>
      <c r="L8089" s="20">
        <v>1470000</v>
      </c>
      <c r="M8089" s="19" t="s">
        <v>15954</v>
      </c>
      <c r="N8089" s="28" t="s">
        <v>15953</v>
      </c>
    </row>
    <row r="8090" spans="1:14" ht="30" x14ac:dyDescent="0.25">
      <c r="A8090" s="27" t="s">
        <v>6182</v>
      </c>
      <c r="B8090" s="19" t="s">
        <v>15943</v>
      </c>
      <c r="C8090" s="19" t="s">
        <v>15943</v>
      </c>
      <c r="D8090" s="38" t="s">
        <v>16220</v>
      </c>
      <c r="E8090" s="38" t="s">
        <v>7549</v>
      </c>
      <c r="F8090" s="41" t="s">
        <v>4151</v>
      </c>
      <c r="G8090" s="19" t="s">
        <v>949</v>
      </c>
      <c r="H8090" s="41">
        <v>2</v>
      </c>
      <c r="I8090" s="41">
        <v>3</v>
      </c>
      <c r="J8090" s="41">
        <v>10</v>
      </c>
      <c r="K8090" s="44">
        <v>1</v>
      </c>
      <c r="L8090" s="20">
        <v>1470000</v>
      </c>
      <c r="M8090" s="19" t="s">
        <v>15954</v>
      </c>
      <c r="N8090" s="28" t="s">
        <v>15953</v>
      </c>
    </row>
    <row r="8091" spans="1:14" ht="30" x14ac:dyDescent="0.25">
      <c r="A8091" s="27" t="s">
        <v>6182</v>
      </c>
      <c r="B8091" s="19" t="s">
        <v>15943</v>
      </c>
      <c r="C8091" s="19" t="s">
        <v>15943</v>
      </c>
      <c r="D8091" s="38" t="s">
        <v>16220</v>
      </c>
      <c r="E8091" s="38" t="s">
        <v>7550</v>
      </c>
      <c r="F8091" s="41" t="s">
        <v>4151</v>
      </c>
      <c r="G8091" s="19" t="s">
        <v>949</v>
      </c>
      <c r="H8091" s="41">
        <v>2</v>
      </c>
      <c r="I8091" s="41">
        <v>3</v>
      </c>
      <c r="J8091" s="41">
        <v>10</v>
      </c>
      <c r="K8091" s="44">
        <v>1</v>
      </c>
      <c r="L8091" s="20">
        <v>70000</v>
      </c>
      <c r="M8091" s="19" t="s">
        <v>15954</v>
      </c>
      <c r="N8091" s="28" t="s">
        <v>15953</v>
      </c>
    </row>
    <row r="8092" spans="1:14" ht="30" x14ac:dyDescent="0.25">
      <c r="A8092" s="27" t="s">
        <v>6182</v>
      </c>
      <c r="B8092" s="19" t="s">
        <v>15943</v>
      </c>
      <c r="C8092" s="19" t="s">
        <v>15943</v>
      </c>
      <c r="D8092" s="38" t="s">
        <v>16220</v>
      </c>
      <c r="E8092" s="38" t="s">
        <v>7550</v>
      </c>
      <c r="F8092" s="41" t="s">
        <v>4151</v>
      </c>
      <c r="G8092" s="19" t="s">
        <v>949</v>
      </c>
      <c r="H8092" s="41">
        <v>2</v>
      </c>
      <c r="I8092" s="41">
        <v>3</v>
      </c>
      <c r="J8092" s="41">
        <v>10</v>
      </c>
      <c r="K8092" s="44">
        <v>1</v>
      </c>
      <c r="L8092" s="20">
        <v>70000</v>
      </c>
      <c r="M8092" s="19" t="s">
        <v>15954</v>
      </c>
      <c r="N8092" s="28" t="s">
        <v>15953</v>
      </c>
    </row>
    <row r="8093" spans="1:14" ht="30" x14ac:dyDescent="0.25">
      <c r="A8093" s="27" t="s">
        <v>6182</v>
      </c>
      <c r="B8093" s="19" t="s">
        <v>15943</v>
      </c>
      <c r="C8093" s="19" t="s">
        <v>15943</v>
      </c>
      <c r="D8093" s="38" t="s">
        <v>16220</v>
      </c>
      <c r="E8093" s="38" t="s">
        <v>7551</v>
      </c>
      <c r="F8093" s="41" t="s">
        <v>4151</v>
      </c>
      <c r="G8093" s="19" t="s">
        <v>949</v>
      </c>
      <c r="H8093" s="41">
        <v>2</v>
      </c>
      <c r="I8093" s="41">
        <v>3</v>
      </c>
      <c r="J8093" s="41">
        <v>10</v>
      </c>
      <c r="K8093" s="44">
        <v>1</v>
      </c>
      <c r="L8093" s="20">
        <v>35000</v>
      </c>
      <c r="M8093" s="19" t="s">
        <v>15954</v>
      </c>
      <c r="N8093" s="28" t="s">
        <v>15953</v>
      </c>
    </row>
    <row r="8094" spans="1:14" ht="30" x14ac:dyDescent="0.25">
      <c r="A8094" s="27" t="s">
        <v>6182</v>
      </c>
      <c r="B8094" s="19" t="s">
        <v>15943</v>
      </c>
      <c r="C8094" s="19" t="s">
        <v>15943</v>
      </c>
      <c r="D8094" s="38" t="s">
        <v>16220</v>
      </c>
      <c r="E8094" s="38" t="s">
        <v>7551</v>
      </c>
      <c r="F8094" s="41" t="s">
        <v>4151</v>
      </c>
      <c r="G8094" s="19" t="s">
        <v>949</v>
      </c>
      <c r="H8094" s="41">
        <v>2</v>
      </c>
      <c r="I8094" s="41">
        <v>3</v>
      </c>
      <c r="J8094" s="41">
        <v>10</v>
      </c>
      <c r="K8094" s="44">
        <v>1</v>
      </c>
      <c r="L8094" s="20">
        <v>35000</v>
      </c>
      <c r="M8094" s="19" t="s">
        <v>15954</v>
      </c>
      <c r="N8094" s="28" t="s">
        <v>15953</v>
      </c>
    </row>
    <row r="8095" spans="1:14" ht="30" x14ac:dyDescent="0.25">
      <c r="A8095" s="27" t="s">
        <v>6182</v>
      </c>
      <c r="B8095" s="19" t="s">
        <v>15943</v>
      </c>
      <c r="C8095" s="19" t="s">
        <v>15943</v>
      </c>
      <c r="D8095" s="38" t="s">
        <v>16220</v>
      </c>
      <c r="E8095" s="38" t="s">
        <v>7551</v>
      </c>
      <c r="F8095" s="41" t="s">
        <v>4151</v>
      </c>
      <c r="G8095" s="19" t="s">
        <v>949</v>
      </c>
      <c r="H8095" s="41">
        <v>2</v>
      </c>
      <c r="I8095" s="41">
        <v>3</v>
      </c>
      <c r="J8095" s="41">
        <v>10</v>
      </c>
      <c r="K8095" s="44">
        <v>1</v>
      </c>
      <c r="L8095" s="20">
        <v>35000</v>
      </c>
      <c r="M8095" s="19" t="s">
        <v>15954</v>
      </c>
      <c r="N8095" s="28" t="s">
        <v>15953</v>
      </c>
    </row>
    <row r="8096" spans="1:14" ht="30" x14ac:dyDescent="0.25">
      <c r="A8096" s="27" t="s">
        <v>6182</v>
      </c>
      <c r="B8096" s="19" t="s">
        <v>15943</v>
      </c>
      <c r="C8096" s="19" t="s">
        <v>15943</v>
      </c>
      <c r="D8096" s="38" t="s">
        <v>16220</v>
      </c>
      <c r="E8096" s="38" t="s">
        <v>7551</v>
      </c>
      <c r="F8096" s="41" t="s">
        <v>4151</v>
      </c>
      <c r="G8096" s="19" t="s">
        <v>949</v>
      </c>
      <c r="H8096" s="41">
        <v>2</v>
      </c>
      <c r="I8096" s="41">
        <v>3</v>
      </c>
      <c r="J8096" s="41">
        <v>10</v>
      </c>
      <c r="K8096" s="44">
        <v>1</v>
      </c>
      <c r="L8096" s="20">
        <v>35000</v>
      </c>
      <c r="M8096" s="19" t="s">
        <v>15954</v>
      </c>
      <c r="N8096" s="28" t="s">
        <v>15953</v>
      </c>
    </row>
    <row r="8097" spans="1:14" ht="30" x14ac:dyDescent="0.25">
      <c r="A8097" s="27" t="s">
        <v>6182</v>
      </c>
      <c r="B8097" s="19" t="s">
        <v>15943</v>
      </c>
      <c r="C8097" s="19" t="s">
        <v>15943</v>
      </c>
      <c r="D8097" s="38" t="s">
        <v>16220</v>
      </c>
      <c r="E8097" s="38" t="s">
        <v>7552</v>
      </c>
      <c r="F8097" s="41" t="s">
        <v>4151</v>
      </c>
      <c r="G8097" s="19" t="s">
        <v>949</v>
      </c>
      <c r="H8097" s="41">
        <v>2</v>
      </c>
      <c r="I8097" s="41">
        <v>3</v>
      </c>
      <c r="J8097" s="41">
        <v>10</v>
      </c>
      <c r="K8097" s="44">
        <v>1</v>
      </c>
      <c r="L8097" s="20">
        <v>70000</v>
      </c>
      <c r="M8097" s="19" t="s">
        <v>15954</v>
      </c>
      <c r="N8097" s="28" t="s">
        <v>15953</v>
      </c>
    </row>
    <row r="8098" spans="1:14" ht="30" x14ac:dyDescent="0.25">
      <c r="A8098" s="27" t="s">
        <v>6182</v>
      </c>
      <c r="B8098" s="19" t="s">
        <v>15943</v>
      </c>
      <c r="C8098" s="19" t="s">
        <v>15943</v>
      </c>
      <c r="D8098" s="38" t="s">
        <v>16220</v>
      </c>
      <c r="E8098" s="38" t="s">
        <v>7552</v>
      </c>
      <c r="F8098" s="41" t="s">
        <v>4151</v>
      </c>
      <c r="G8098" s="19" t="s">
        <v>949</v>
      </c>
      <c r="H8098" s="41">
        <v>2</v>
      </c>
      <c r="I8098" s="41">
        <v>3</v>
      </c>
      <c r="J8098" s="41">
        <v>10</v>
      </c>
      <c r="K8098" s="44">
        <v>1</v>
      </c>
      <c r="L8098" s="20">
        <v>70000</v>
      </c>
      <c r="M8098" s="19" t="s">
        <v>15954</v>
      </c>
      <c r="N8098" s="28" t="s">
        <v>15953</v>
      </c>
    </row>
    <row r="8099" spans="1:14" ht="30" x14ac:dyDescent="0.25">
      <c r="A8099" s="27" t="s">
        <v>6182</v>
      </c>
      <c r="B8099" s="19" t="s">
        <v>15943</v>
      </c>
      <c r="C8099" s="19" t="s">
        <v>15943</v>
      </c>
      <c r="D8099" s="38" t="s">
        <v>16220</v>
      </c>
      <c r="E8099" s="38" t="s">
        <v>7553</v>
      </c>
      <c r="F8099" s="41" t="s">
        <v>4151</v>
      </c>
      <c r="G8099" s="19" t="s">
        <v>949</v>
      </c>
      <c r="H8099" s="41">
        <v>2</v>
      </c>
      <c r="I8099" s="41">
        <v>3</v>
      </c>
      <c r="J8099" s="41">
        <v>10</v>
      </c>
      <c r="K8099" s="44">
        <v>1</v>
      </c>
      <c r="L8099" s="20">
        <v>1050000</v>
      </c>
      <c r="M8099" s="19" t="s">
        <v>15954</v>
      </c>
      <c r="N8099" s="28" t="s">
        <v>15953</v>
      </c>
    </row>
    <row r="8100" spans="1:14" ht="30" x14ac:dyDescent="0.25">
      <c r="A8100" s="27" t="s">
        <v>6182</v>
      </c>
      <c r="B8100" s="19" t="s">
        <v>15943</v>
      </c>
      <c r="C8100" s="19" t="s">
        <v>15943</v>
      </c>
      <c r="D8100" s="38" t="s">
        <v>16220</v>
      </c>
      <c r="E8100" s="38" t="s">
        <v>7554</v>
      </c>
      <c r="F8100" s="41" t="s">
        <v>4151</v>
      </c>
      <c r="G8100" s="19" t="s">
        <v>949</v>
      </c>
      <c r="H8100" s="41">
        <v>2</v>
      </c>
      <c r="I8100" s="41">
        <v>3</v>
      </c>
      <c r="J8100" s="41">
        <v>10</v>
      </c>
      <c r="K8100" s="44">
        <v>1</v>
      </c>
      <c r="L8100" s="20">
        <v>1400000</v>
      </c>
      <c r="M8100" s="19" t="s">
        <v>15954</v>
      </c>
      <c r="N8100" s="28" t="s">
        <v>15953</v>
      </c>
    </row>
    <row r="8101" spans="1:14" ht="30" x14ac:dyDescent="0.25">
      <c r="A8101" s="27" t="s">
        <v>6182</v>
      </c>
      <c r="B8101" s="19" t="s">
        <v>15943</v>
      </c>
      <c r="C8101" s="19" t="s">
        <v>15943</v>
      </c>
      <c r="D8101" s="38" t="s">
        <v>16220</v>
      </c>
      <c r="E8101" s="38" t="s">
        <v>7554</v>
      </c>
      <c r="F8101" s="41" t="s">
        <v>4151</v>
      </c>
      <c r="G8101" s="19" t="s">
        <v>949</v>
      </c>
      <c r="H8101" s="41">
        <v>2</v>
      </c>
      <c r="I8101" s="41">
        <v>3</v>
      </c>
      <c r="J8101" s="41">
        <v>10</v>
      </c>
      <c r="K8101" s="44">
        <v>1</v>
      </c>
      <c r="L8101" s="20">
        <v>1400000</v>
      </c>
      <c r="M8101" s="19" t="s">
        <v>15954</v>
      </c>
      <c r="N8101" s="28" t="s">
        <v>15953</v>
      </c>
    </row>
    <row r="8102" spans="1:14" ht="30" x14ac:dyDescent="0.25">
      <c r="A8102" s="27" t="s">
        <v>6182</v>
      </c>
      <c r="B8102" s="19" t="s">
        <v>15943</v>
      </c>
      <c r="C8102" s="19" t="s">
        <v>15943</v>
      </c>
      <c r="D8102" s="38" t="s">
        <v>16220</v>
      </c>
      <c r="E8102" s="38" t="s">
        <v>7555</v>
      </c>
      <c r="F8102" s="41" t="s">
        <v>4151</v>
      </c>
      <c r="G8102" s="19" t="s">
        <v>949</v>
      </c>
      <c r="H8102" s="41">
        <v>2</v>
      </c>
      <c r="I8102" s="41">
        <v>3</v>
      </c>
      <c r="J8102" s="41">
        <v>10</v>
      </c>
      <c r="K8102" s="44">
        <v>1</v>
      </c>
      <c r="L8102" s="20">
        <v>70000</v>
      </c>
      <c r="M8102" s="19" t="s">
        <v>15954</v>
      </c>
      <c r="N8102" s="28" t="s">
        <v>15953</v>
      </c>
    </row>
    <row r="8103" spans="1:14" ht="30" x14ac:dyDescent="0.25">
      <c r="A8103" s="27" t="s">
        <v>6182</v>
      </c>
      <c r="B8103" s="19" t="s">
        <v>15943</v>
      </c>
      <c r="C8103" s="19" t="s">
        <v>15943</v>
      </c>
      <c r="D8103" s="38" t="s">
        <v>16220</v>
      </c>
      <c r="E8103" s="38" t="s">
        <v>7555</v>
      </c>
      <c r="F8103" s="41" t="s">
        <v>4151</v>
      </c>
      <c r="G8103" s="19" t="s">
        <v>949</v>
      </c>
      <c r="H8103" s="41">
        <v>2</v>
      </c>
      <c r="I8103" s="41">
        <v>3</v>
      </c>
      <c r="J8103" s="41">
        <v>10</v>
      </c>
      <c r="K8103" s="44">
        <v>1</v>
      </c>
      <c r="L8103" s="20">
        <v>70000</v>
      </c>
      <c r="M8103" s="19" t="s">
        <v>15954</v>
      </c>
      <c r="N8103" s="28" t="s">
        <v>15953</v>
      </c>
    </row>
    <row r="8104" spans="1:14" ht="30" x14ac:dyDescent="0.25">
      <c r="A8104" s="27" t="s">
        <v>6182</v>
      </c>
      <c r="B8104" s="19" t="s">
        <v>15943</v>
      </c>
      <c r="C8104" s="19" t="s">
        <v>15943</v>
      </c>
      <c r="D8104" s="38" t="s">
        <v>16220</v>
      </c>
      <c r="E8104" s="38" t="s">
        <v>7556</v>
      </c>
      <c r="F8104" s="41" t="s">
        <v>4151</v>
      </c>
      <c r="G8104" s="19" t="s">
        <v>949</v>
      </c>
      <c r="H8104" s="41">
        <v>2</v>
      </c>
      <c r="I8104" s="41">
        <v>3</v>
      </c>
      <c r="J8104" s="41">
        <v>10</v>
      </c>
      <c r="K8104" s="44">
        <v>1</v>
      </c>
      <c r="L8104" s="20">
        <v>1120000</v>
      </c>
      <c r="M8104" s="19" t="s">
        <v>15954</v>
      </c>
      <c r="N8104" s="28" t="s">
        <v>15953</v>
      </c>
    </row>
    <row r="8105" spans="1:14" ht="30" x14ac:dyDescent="0.25">
      <c r="A8105" s="27" t="s">
        <v>6182</v>
      </c>
      <c r="B8105" s="19" t="s">
        <v>15943</v>
      </c>
      <c r="C8105" s="19" t="s">
        <v>15943</v>
      </c>
      <c r="D8105" s="38" t="s">
        <v>16220</v>
      </c>
      <c r="E8105" s="38" t="s">
        <v>7557</v>
      </c>
      <c r="F8105" s="41" t="s">
        <v>4151</v>
      </c>
      <c r="G8105" s="19" t="s">
        <v>949</v>
      </c>
      <c r="H8105" s="41">
        <v>2</v>
      </c>
      <c r="I8105" s="41">
        <v>3</v>
      </c>
      <c r="J8105" s="41">
        <v>10</v>
      </c>
      <c r="K8105" s="44">
        <v>1</v>
      </c>
      <c r="L8105" s="20">
        <v>700000</v>
      </c>
      <c r="M8105" s="19" t="s">
        <v>15954</v>
      </c>
      <c r="N8105" s="28" t="s">
        <v>15953</v>
      </c>
    </row>
    <row r="8106" spans="1:14" ht="30" x14ac:dyDescent="0.25">
      <c r="A8106" s="27" t="s">
        <v>6182</v>
      </c>
      <c r="B8106" s="19" t="s">
        <v>15943</v>
      </c>
      <c r="C8106" s="19" t="s">
        <v>15943</v>
      </c>
      <c r="D8106" s="38" t="s">
        <v>16220</v>
      </c>
      <c r="E8106" s="38" t="s">
        <v>7557</v>
      </c>
      <c r="F8106" s="41" t="s">
        <v>4151</v>
      </c>
      <c r="G8106" s="19" t="s">
        <v>949</v>
      </c>
      <c r="H8106" s="41">
        <v>2</v>
      </c>
      <c r="I8106" s="41">
        <v>3</v>
      </c>
      <c r="J8106" s="41">
        <v>10</v>
      </c>
      <c r="K8106" s="44">
        <v>1</v>
      </c>
      <c r="L8106" s="20">
        <v>770000</v>
      </c>
      <c r="M8106" s="19" t="s">
        <v>15954</v>
      </c>
      <c r="N8106" s="28" t="s">
        <v>15953</v>
      </c>
    </row>
    <row r="8107" spans="1:14" ht="30" x14ac:dyDescent="0.25">
      <c r="A8107" s="27" t="s">
        <v>6182</v>
      </c>
      <c r="B8107" s="19" t="s">
        <v>15943</v>
      </c>
      <c r="C8107" s="19" t="s">
        <v>15943</v>
      </c>
      <c r="D8107" s="38" t="s">
        <v>16220</v>
      </c>
      <c r="E8107" s="38" t="s">
        <v>7557</v>
      </c>
      <c r="F8107" s="41" t="s">
        <v>4151</v>
      </c>
      <c r="G8107" s="19" t="s">
        <v>949</v>
      </c>
      <c r="H8107" s="41">
        <v>2</v>
      </c>
      <c r="I8107" s="41">
        <v>3</v>
      </c>
      <c r="J8107" s="41">
        <v>10</v>
      </c>
      <c r="K8107" s="44">
        <v>1</v>
      </c>
      <c r="L8107" s="20">
        <v>700000</v>
      </c>
      <c r="M8107" s="19" t="s">
        <v>15954</v>
      </c>
      <c r="N8107" s="28" t="s">
        <v>15953</v>
      </c>
    </row>
    <row r="8108" spans="1:14" ht="30" x14ac:dyDescent="0.25">
      <c r="A8108" s="27" t="s">
        <v>6182</v>
      </c>
      <c r="B8108" s="19" t="s">
        <v>15943</v>
      </c>
      <c r="C8108" s="19" t="s">
        <v>15943</v>
      </c>
      <c r="D8108" s="38" t="s">
        <v>16220</v>
      </c>
      <c r="E8108" s="38" t="s">
        <v>7558</v>
      </c>
      <c r="F8108" s="41" t="s">
        <v>4151</v>
      </c>
      <c r="G8108" s="19" t="s">
        <v>949</v>
      </c>
      <c r="H8108" s="41">
        <v>2</v>
      </c>
      <c r="I8108" s="41">
        <v>3</v>
      </c>
      <c r="J8108" s="41">
        <v>10</v>
      </c>
      <c r="K8108" s="44">
        <v>1</v>
      </c>
      <c r="L8108" s="20">
        <v>980000</v>
      </c>
      <c r="M8108" s="19" t="s">
        <v>15954</v>
      </c>
      <c r="N8108" s="28" t="s">
        <v>15953</v>
      </c>
    </row>
    <row r="8109" spans="1:14" ht="30" x14ac:dyDescent="0.25">
      <c r="A8109" s="27" t="s">
        <v>6182</v>
      </c>
      <c r="B8109" s="19" t="s">
        <v>15943</v>
      </c>
      <c r="C8109" s="19" t="s">
        <v>15943</v>
      </c>
      <c r="D8109" s="38" t="s">
        <v>16220</v>
      </c>
      <c r="E8109" s="38" t="s">
        <v>7558</v>
      </c>
      <c r="F8109" s="41" t="s">
        <v>4151</v>
      </c>
      <c r="G8109" s="19" t="s">
        <v>949</v>
      </c>
      <c r="H8109" s="41">
        <v>2</v>
      </c>
      <c r="I8109" s="41">
        <v>3</v>
      </c>
      <c r="J8109" s="41">
        <v>10</v>
      </c>
      <c r="K8109" s="44">
        <v>1</v>
      </c>
      <c r="L8109" s="20">
        <v>980000</v>
      </c>
      <c r="M8109" s="19" t="s">
        <v>15954</v>
      </c>
      <c r="N8109" s="28" t="s">
        <v>15953</v>
      </c>
    </row>
    <row r="8110" spans="1:14" ht="30" x14ac:dyDescent="0.25">
      <c r="A8110" s="27" t="s">
        <v>6182</v>
      </c>
      <c r="B8110" s="19" t="s">
        <v>15943</v>
      </c>
      <c r="C8110" s="19" t="s">
        <v>15943</v>
      </c>
      <c r="D8110" s="38" t="s">
        <v>16220</v>
      </c>
      <c r="E8110" s="38" t="s">
        <v>7558</v>
      </c>
      <c r="F8110" s="41" t="s">
        <v>4151</v>
      </c>
      <c r="G8110" s="19" t="s">
        <v>949</v>
      </c>
      <c r="H8110" s="41">
        <v>2</v>
      </c>
      <c r="I8110" s="41">
        <v>3</v>
      </c>
      <c r="J8110" s="41">
        <v>10</v>
      </c>
      <c r="K8110" s="44">
        <v>1</v>
      </c>
      <c r="L8110" s="20">
        <v>980000</v>
      </c>
      <c r="M8110" s="19" t="s">
        <v>15954</v>
      </c>
      <c r="N8110" s="28" t="s">
        <v>15953</v>
      </c>
    </row>
    <row r="8111" spans="1:14" ht="30" x14ac:dyDescent="0.25">
      <c r="A8111" s="27" t="s">
        <v>6182</v>
      </c>
      <c r="B8111" s="19" t="s">
        <v>15943</v>
      </c>
      <c r="C8111" s="19" t="s">
        <v>15943</v>
      </c>
      <c r="D8111" s="38" t="s">
        <v>16220</v>
      </c>
      <c r="E8111" s="38" t="s">
        <v>7559</v>
      </c>
      <c r="F8111" s="41" t="s">
        <v>4151</v>
      </c>
      <c r="G8111" s="19" t="s">
        <v>949</v>
      </c>
      <c r="H8111" s="41">
        <v>2</v>
      </c>
      <c r="I8111" s="41">
        <v>3</v>
      </c>
      <c r="J8111" s="41">
        <v>10</v>
      </c>
      <c r="K8111" s="44">
        <v>1</v>
      </c>
      <c r="L8111" s="20">
        <v>210000</v>
      </c>
      <c r="M8111" s="19" t="s">
        <v>15954</v>
      </c>
      <c r="N8111" s="28" t="s">
        <v>15953</v>
      </c>
    </row>
    <row r="8112" spans="1:14" ht="30" x14ac:dyDescent="0.25">
      <c r="A8112" s="27" t="s">
        <v>6182</v>
      </c>
      <c r="B8112" s="19" t="s">
        <v>15943</v>
      </c>
      <c r="C8112" s="19" t="s">
        <v>15943</v>
      </c>
      <c r="D8112" s="38" t="s">
        <v>16220</v>
      </c>
      <c r="E8112" s="38" t="s">
        <v>7559</v>
      </c>
      <c r="F8112" s="41" t="s">
        <v>4151</v>
      </c>
      <c r="G8112" s="19" t="s">
        <v>949</v>
      </c>
      <c r="H8112" s="41">
        <v>2</v>
      </c>
      <c r="I8112" s="41">
        <v>3</v>
      </c>
      <c r="J8112" s="41">
        <v>10</v>
      </c>
      <c r="K8112" s="44">
        <v>1</v>
      </c>
      <c r="L8112" s="20">
        <v>210000</v>
      </c>
      <c r="M8112" s="19" t="s">
        <v>15954</v>
      </c>
      <c r="N8112" s="28" t="s">
        <v>15953</v>
      </c>
    </row>
    <row r="8113" spans="1:14" ht="30" x14ac:dyDescent="0.25">
      <c r="A8113" s="27" t="s">
        <v>6182</v>
      </c>
      <c r="B8113" s="19" t="s">
        <v>15943</v>
      </c>
      <c r="C8113" s="19" t="s">
        <v>15943</v>
      </c>
      <c r="D8113" s="38" t="s">
        <v>16220</v>
      </c>
      <c r="E8113" s="38" t="s">
        <v>7560</v>
      </c>
      <c r="F8113" s="41" t="s">
        <v>4151</v>
      </c>
      <c r="G8113" s="19" t="s">
        <v>949</v>
      </c>
      <c r="H8113" s="41">
        <v>2</v>
      </c>
      <c r="I8113" s="41">
        <v>3</v>
      </c>
      <c r="J8113" s="41">
        <v>10</v>
      </c>
      <c r="K8113" s="44">
        <v>1</v>
      </c>
      <c r="L8113" s="20">
        <v>210000</v>
      </c>
      <c r="M8113" s="19" t="s">
        <v>15954</v>
      </c>
      <c r="N8113" s="28" t="s">
        <v>15953</v>
      </c>
    </row>
    <row r="8114" spans="1:14" ht="30" x14ac:dyDescent="0.25">
      <c r="A8114" s="27" t="s">
        <v>6182</v>
      </c>
      <c r="B8114" s="19" t="s">
        <v>15943</v>
      </c>
      <c r="C8114" s="19" t="s">
        <v>15943</v>
      </c>
      <c r="D8114" s="38" t="s">
        <v>16220</v>
      </c>
      <c r="E8114" s="38" t="s">
        <v>7561</v>
      </c>
      <c r="F8114" s="41" t="s">
        <v>4151</v>
      </c>
      <c r="G8114" s="19" t="s">
        <v>949</v>
      </c>
      <c r="H8114" s="41">
        <v>2</v>
      </c>
      <c r="I8114" s="41">
        <v>3</v>
      </c>
      <c r="J8114" s="41">
        <v>10</v>
      </c>
      <c r="K8114" s="44">
        <v>1</v>
      </c>
      <c r="L8114" s="20">
        <v>560000</v>
      </c>
      <c r="M8114" s="19" t="s">
        <v>15954</v>
      </c>
      <c r="N8114" s="28" t="s">
        <v>15953</v>
      </c>
    </row>
    <row r="8115" spans="1:14" ht="30" x14ac:dyDescent="0.25">
      <c r="A8115" s="27" t="s">
        <v>6182</v>
      </c>
      <c r="B8115" s="19" t="s">
        <v>15943</v>
      </c>
      <c r="C8115" s="19" t="s">
        <v>15943</v>
      </c>
      <c r="D8115" s="38" t="s">
        <v>16220</v>
      </c>
      <c r="E8115" s="38" t="s">
        <v>7561</v>
      </c>
      <c r="F8115" s="41" t="s">
        <v>4151</v>
      </c>
      <c r="G8115" s="19" t="s">
        <v>949</v>
      </c>
      <c r="H8115" s="41">
        <v>2</v>
      </c>
      <c r="I8115" s="41">
        <v>3</v>
      </c>
      <c r="J8115" s="41">
        <v>10</v>
      </c>
      <c r="K8115" s="44">
        <v>1</v>
      </c>
      <c r="L8115" s="20">
        <v>560000</v>
      </c>
      <c r="M8115" s="19" t="s">
        <v>15954</v>
      </c>
      <c r="N8115" s="28" t="s">
        <v>15953</v>
      </c>
    </row>
    <row r="8116" spans="1:14" ht="30" x14ac:dyDescent="0.25">
      <c r="A8116" s="27" t="s">
        <v>6182</v>
      </c>
      <c r="B8116" s="19" t="s">
        <v>15943</v>
      </c>
      <c r="C8116" s="19" t="s">
        <v>15943</v>
      </c>
      <c r="D8116" s="38" t="s">
        <v>16220</v>
      </c>
      <c r="E8116" s="38" t="s">
        <v>7561</v>
      </c>
      <c r="F8116" s="41" t="s">
        <v>4151</v>
      </c>
      <c r="G8116" s="19" t="s">
        <v>949</v>
      </c>
      <c r="H8116" s="41">
        <v>2</v>
      </c>
      <c r="I8116" s="41">
        <v>3</v>
      </c>
      <c r="J8116" s="41">
        <v>10</v>
      </c>
      <c r="K8116" s="44">
        <v>1</v>
      </c>
      <c r="L8116" s="20">
        <v>560000</v>
      </c>
      <c r="M8116" s="19" t="s">
        <v>15954</v>
      </c>
      <c r="N8116" s="28" t="s">
        <v>15953</v>
      </c>
    </row>
    <row r="8117" spans="1:14" ht="30" x14ac:dyDescent="0.25">
      <c r="A8117" s="27" t="s">
        <v>6182</v>
      </c>
      <c r="B8117" s="19" t="s">
        <v>15943</v>
      </c>
      <c r="C8117" s="19" t="s">
        <v>15943</v>
      </c>
      <c r="D8117" s="38" t="s">
        <v>16220</v>
      </c>
      <c r="E8117" s="38" t="s">
        <v>7561</v>
      </c>
      <c r="F8117" s="41" t="s">
        <v>4151</v>
      </c>
      <c r="G8117" s="19" t="s">
        <v>949</v>
      </c>
      <c r="H8117" s="41">
        <v>2</v>
      </c>
      <c r="I8117" s="41">
        <v>3</v>
      </c>
      <c r="J8117" s="41">
        <v>10</v>
      </c>
      <c r="K8117" s="44">
        <v>1</v>
      </c>
      <c r="L8117" s="20">
        <v>560000</v>
      </c>
      <c r="M8117" s="19" t="s">
        <v>15954</v>
      </c>
      <c r="N8117" s="28" t="s">
        <v>15953</v>
      </c>
    </row>
    <row r="8118" spans="1:14" ht="30" x14ac:dyDescent="0.25">
      <c r="A8118" s="27" t="s">
        <v>6182</v>
      </c>
      <c r="B8118" s="19" t="s">
        <v>15943</v>
      </c>
      <c r="C8118" s="19" t="s">
        <v>15943</v>
      </c>
      <c r="D8118" s="38" t="s">
        <v>16220</v>
      </c>
      <c r="E8118" s="38" t="s">
        <v>7562</v>
      </c>
      <c r="F8118" s="41" t="s">
        <v>4151</v>
      </c>
      <c r="G8118" s="19" t="s">
        <v>949</v>
      </c>
      <c r="H8118" s="41">
        <v>2</v>
      </c>
      <c r="I8118" s="41">
        <v>3</v>
      </c>
      <c r="J8118" s="41">
        <v>10</v>
      </c>
      <c r="K8118" s="44">
        <v>1</v>
      </c>
      <c r="L8118" s="20">
        <v>560000</v>
      </c>
      <c r="M8118" s="19" t="s">
        <v>15954</v>
      </c>
      <c r="N8118" s="28" t="s">
        <v>15953</v>
      </c>
    </row>
    <row r="8119" spans="1:14" ht="30" x14ac:dyDescent="0.25">
      <c r="A8119" s="27" t="s">
        <v>6182</v>
      </c>
      <c r="B8119" s="19" t="s">
        <v>15943</v>
      </c>
      <c r="C8119" s="19" t="s">
        <v>15943</v>
      </c>
      <c r="D8119" s="38" t="s">
        <v>16220</v>
      </c>
      <c r="E8119" s="38" t="s">
        <v>7562</v>
      </c>
      <c r="F8119" s="41" t="s">
        <v>4151</v>
      </c>
      <c r="G8119" s="19" t="s">
        <v>949</v>
      </c>
      <c r="H8119" s="41">
        <v>2</v>
      </c>
      <c r="I8119" s="41">
        <v>3</v>
      </c>
      <c r="J8119" s="41">
        <v>10</v>
      </c>
      <c r="K8119" s="44">
        <v>1</v>
      </c>
      <c r="L8119" s="20">
        <v>560000</v>
      </c>
      <c r="M8119" s="19" t="s">
        <v>15954</v>
      </c>
      <c r="N8119" s="28" t="s">
        <v>15953</v>
      </c>
    </row>
    <row r="8120" spans="1:14" ht="30" x14ac:dyDescent="0.25">
      <c r="A8120" s="27" t="s">
        <v>6182</v>
      </c>
      <c r="B8120" s="19" t="s">
        <v>15943</v>
      </c>
      <c r="C8120" s="19" t="s">
        <v>15943</v>
      </c>
      <c r="D8120" s="38" t="s">
        <v>16220</v>
      </c>
      <c r="E8120" s="38" t="s">
        <v>7563</v>
      </c>
      <c r="F8120" s="41" t="s">
        <v>4151</v>
      </c>
      <c r="G8120" s="19" t="s">
        <v>949</v>
      </c>
      <c r="H8120" s="41">
        <v>2</v>
      </c>
      <c r="I8120" s="41">
        <v>3</v>
      </c>
      <c r="J8120" s="41">
        <v>10</v>
      </c>
      <c r="K8120" s="44">
        <v>1</v>
      </c>
      <c r="L8120" s="20">
        <v>210000</v>
      </c>
      <c r="M8120" s="19" t="s">
        <v>15954</v>
      </c>
      <c r="N8120" s="28" t="s">
        <v>15953</v>
      </c>
    </row>
    <row r="8121" spans="1:14" ht="30" x14ac:dyDescent="0.25">
      <c r="A8121" s="27" t="s">
        <v>6182</v>
      </c>
      <c r="B8121" s="19" t="s">
        <v>15943</v>
      </c>
      <c r="C8121" s="19" t="s">
        <v>15943</v>
      </c>
      <c r="D8121" s="38" t="s">
        <v>16220</v>
      </c>
      <c r="E8121" s="38" t="s">
        <v>7564</v>
      </c>
      <c r="F8121" s="41" t="s">
        <v>4151</v>
      </c>
      <c r="G8121" s="19" t="s">
        <v>949</v>
      </c>
      <c r="H8121" s="41">
        <v>2</v>
      </c>
      <c r="I8121" s="41">
        <v>3</v>
      </c>
      <c r="J8121" s="41">
        <v>10</v>
      </c>
      <c r="K8121" s="44">
        <v>1</v>
      </c>
      <c r="L8121" s="20">
        <v>70000</v>
      </c>
      <c r="M8121" s="19" t="s">
        <v>15954</v>
      </c>
      <c r="N8121" s="28" t="s">
        <v>15953</v>
      </c>
    </row>
    <row r="8122" spans="1:14" ht="30" x14ac:dyDescent="0.25">
      <c r="A8122" s="27" t="s">
        <v>6182</v>
      </c>
      <c r="B8122" s="19" t="s">
        <v>15943</v>
      </c>
      <c r="C8122" s="19" t="s">
        <v>15943</v>
      </c>
      <c r="D8122" s="38" t="s">
        <v>16220</v>
      </c>
      <c r="E8122" s="38" t="s">
        <v>7564</v>
      </c>
      <c r="F8122" s="41" t="s">
        <v>4151</v>
      </c>
      <c r="G8122" s="19" t="s">
        <v>949</v>
      </c>
      <c r="H8122" s="41">
        <v>2</v>
      </c>
      <c r="I8122" s="41">
        <v>3</v>
      </c>
      <c r="J8122" s="41">
        <v>10</v>
      </c>
      <c r="K8122" s="44">
        <v>1</v>
      </c>
      <c r="L8122" s="20">
        <v>70000</v>
      </c>
      <c r="M8122" s="19" t="s">
        <v>15954</v>
      </c>
      <c r="N8122" s="28" t="s">
        <v>15953</v>
      </c>
    </row>
    <row r="8123" spans="1:14" ht="30" x14ac:dyDescent="0.25">
      <c r="A8123" s="27" t="s">
        <v>6182</v>
      </c>
      <c r="B8123" s="19" t="s">
        <v>15943</v>
      </c>
      <c r="C8123" s="19" t="s">
        <v>15943</v>
      </c>
      <c r="D8123" s="38" t="s">
        <v>16220</v>
      </c>
      <c r="E8123" s="38" t="s">
        <v>7565</v>
      </c>
      <c r="F8123" s="41" t="s">
        <v>4151</v>
      </c>
      <c r="G8123" s="19" t="s">
        <v>949</v>
      </c>
      <c r="H8123" s="41">
        <v>2</v>
      </c>
      <c r="I8123" s="41">
        <v>3</v>
      </c>
      <c r="J8123" s="41">
        <v>10</v>
      </c>
      <c r="K8123" s="44">
        <v>1</v>
      </c>
      <c r="L8123" s="20">
        <v>980000</v>
      </c>
      <c r="M8123" s="19" t="s">
        <v>15954</v>
      </c>
      <c r="N8123" s="28" t="s">
        <v>15953</v>
      </c>
    </row>
    <row r="8124" spans="1:14" ht="30" x14ac:dyDescent="0.25">
      <c r="A8124" s="27" t="s">
        <v>6182</v>
      </c>
      <c r="B8124" s="19" t="s">
        <v>15943</v>
      </c>
      <c r="C8124" s="19" t="s">
        <v>15943</v>
      </c>
      <c r="D8124" s="38" t="s">
        <v>16220</v>
      </c>
      <c r="E8124" s="38" t="s">
        <v>7566</v>
      </c>
      <c r="F8124" s="41" t="s">
        <v>4151</v>
      </c>
      <c r="G8124" s="19" t="s">
        <v>949</v>
      </c>
      <c r="H8124" s="41">
        <v>2</v>
      </c>
      <c r="I8124" s="41">
        <v>3</v>
      </c>
      <c r="J8124" s="41">
        <v>10</v>
      </c>
      <c r="K8124" s="44">
        <v>1</v>
      </c>
      <c r="L8124" s="20">
        <v>280000</v>
      </c>
      <c r="M8124" s="19" t="s">
        <v>15954</v>
      </c>
      <c r="N8124" s="28" t="s">
        <v>15953</v>
      </c>
    </row>
    <row r="8125" spans="1:14" ht="45" x14ac:dyDescent="0.25">
      <c r="A8125" s="27" t="s">
        <v>6182</v>
      </c>
      <c r="B8125" s="19" t="s">
        <v>15943</v>
      </c>
      <c r="C8125" s="19" t="s">
        <v>15943</v>
      </c>
      <c r="D8125" s="38" t="s">
        <v>16220</v>
      </c>
      <c r="E8125" s="38" t="s">
        <v>16431</v>
      </c>
      <c r="F8125" s="41" t="s">
        <v>4151</v>
      </c>
      <c r="G8125" s="19" t="s">
        <v>949</v>
      </c>
      <c r="H8125" s="41">
        <v>2</v>
      </c>
      <c r="I8125" s="41">
        <v>3</v>
      </c>
      <c r="J8125" s="41">
        <v>10</v>
      </c>
      <c r="K8125" s="44">
        <v>1</v>
      </c>
      <c r="L8125" s="20">
        <v>210000</v>
      </c>
      <c r="M8125" s="19" t="s">
        <v>15954</v>
      </c>
      <c r="N8125" s="28" t="s">
        <v>15953</v>
      </c>
    </row>
    <row r="8126" spans="1:14" ht="30" x14ac:dyDescent="0.25">
      <c r="A8126" s="27" t="s">
        <v>6182</v>
      </c>
      <c r="B8126" s="19" t="s">
        <v>15943</v>
      </c>
      <c r="C8126" s="19" t="s">
        <v>15943</v>
      </c>
      <c r="D8126" s="38" t="s">
        <v>16220</v>
      </c>
      <c r="E8126" s="38" t="s">
        <v>7567</v>
      </c>
      <c r="F8126" s="41" t="s">
        <v>4151</v>
      </c>
      <c r="G8126" s="19" t="s">
        <v>949</v>
      </c>
      <c r="H8126" s="41">
        <v>2</v>
      </c>
      <c r="I8126" s="41">
        <v>3</v>
      </c>
      <c r="J8126" s="41">
        <v>10</v>
      </c>
      <c r="K8126" s="44">
        <v>1</v>
      </c>
      <c r="L8126" s="20">
        <v>70000</v>
      </c>
      <c r="M8126" s="19" t="s">
        <v>15954</v>
      </c>
      <c r="N8126" s="28" t="s">
        <v>15953</v>
      </c>
    </row>
    <row r="8127" spans="1:14" ht="30" x14ac:dyDescent="0.25">
      <c r="A8127" s="27" t="s">
        <v>6182</v>
      </c>
      <c r="B8127" s="19" t="s">
        <v>15943</v>
      </c>
      <c r="C8127" s="19" t="s">
        <v>15943</v>
      </c>
      <c r="D8127" s="38" t="s">
        <v>16220</v>
      </c>
      <c r="E8127" s="38" t="s">
        <v>7567</v>
      </c>
      <c r="F8127" s="41" t="s">
        <v>4151</v>
      </c>
      <c r="G8127" s="19" t="s">
        <v>949</v>
      </c>
      <c r="H8127" s="41">
        <v>2</v>
      </c>
      <c r="I8127" s="41">
        <v>3</v>
      </c>
      <c r="J8127" s="41">
        <v>10</v>
      </c>
      <c r="K8127" s="44">
        <v>1</v>
      </c>
      <c r="L8127" s="20">
        <v>70000</v>
      </c>
      <c r="M8127" s="19" t="s">
        <v>15954</v>
      </c>
      <c r="N8127" s="28" t="s">
        <v>15953</v>
      </c>
    </row>
    <row r="8128" spans="1:14" ht="30" x14ac:dyDescent="0.25">
      <c r="A8128" s="27" t="s">
        <v>6182</v>
      </c>
      <c r="B8128" s="19" t="s">
        <v>15943</v>
      </c>
      <c r="C8128" s="19" t="s">
        <v>15943</v>
      </c>
      <c r="D8128" s="38" t="s">
        <v>16220</v>
      </c>
      <c r="E8128" s="38" t="s">
        <v>7568</v>
      </c>
      <c r="F8128" s="41" t="s">
        <v>4151</v>
      </c>
      <c r="G8128" s="19" t="s">
        <v>949</v>
      </c>
      <c r="H8128" s="41">
        <v>2</v>
      </c>
      <c r="I8128" s="41">
        <v>3</v>
      </c>
      <c r="J8128" s="41">
        <v>10</v>
      </c>
      <c r="K8128" s="44">
        <v>1</v>
      </c>
      <c r="L8128" s="20">
        <v>70000</v>
      </c>
      <c r="M8128" s="19" t="s">
        <v>15954</v>
      </c>
      <c r="N8128" s="28" t="s">
        <v>15953</v>
      </c>
    </row>
    <row r="8129" spans="1:14" ht="30" x14ac:dyDescent="0.25">
      <c r="A8129" s="27" t="s">
        <v>6182</v>
      </c>
      <c r="B8129" s="19" t="s">
        <v>15943</v>
      </c>
      <c r="C8129" s="19" t="s">
        <v>15943</v>
      </c>
      <c r="D8129" s="38" t="s">
        <v>16220</v>
      </c>
      <c r="E8129" s="38" t="s">
        <v>7569</v>
      </c>
      <c r="F8129" s="41" t="s">
        <v>4151</v>
      </c>
      <c r="G8129" s="19" t="s">
        <v>949</v>
      </c>
      <c r="H8129" s="41">
        <v>2</v>
      </c>
      <c r="I8129" s="41">
        <v>3</v>
      </c>
      <c r="J8129" s="41">
        <v>10</v>
      </c>
      <c r="K8129" s="44">
        <v>1</v>
      </c>
      <c r="L8129" s="20">
        <v>980000</v>
      </c>
      <c r="M8129" s="19" t="s">
        <v>15954</v>
      </c>
      <c r="N8129" s="28" t="s">
        <v>15953</v>
      </c>
    </row>
    <row r="8130" spans="1:14" ht="30" x14ac:dyDescent="0.25">
      <c r="A8130" s="27" t="s">
        <v>6182</v>
      </c>
      <c r="B8130" s="19" t="s">
        <v>15943</v>
      </c>
      <c r="C8130" s="19" t="s">
        <v>15943</v>
      </c>
      <c r="D8130" s="38" t="s">
        <v>16220</v>
      </c>
      <c r="E8130" s="38" t="s">
        <v>7569</v>
      </c>
      <c r="F8130" s="41" t="s">
        <v>4151</v>
      </c>
      <c r="G8130" s="19" t="s">
        <v>949</v>
      </c>
      <c r="H8130" s="41">
        <v>2</v>
      </c>
      <c r="I8130" s="41">
        <v>3</v>
      </c>
      <c r="J8130" s="41">
        <v>10</v>
      </c>
      <c r="K8130" s="44">
        <v>1</v>
      </c>
      <c r="L8130" s="20">
        <v>980000</v>
      </c>
      <c r="M8130" s="19" t="s">
        <v>15954</v>
      </c>
      <c r="N8130" s="28" t="s">
        <v>15953</v>
      </c>
    </row>
    <row r="8131" spans="1:14" ht="30" x14ac:dyDescent="0.25">
      <c r="A8131" s="27" t="s">
        <v>6182</v>
      </c>
      <c r="B8131" s="19" t="s">
        <v>15943</v>
      </c>
      <c r="C8131" s="19" t="s">
        <v>15943</v>
      </c>
      <c r="D8131" s="38" t="s">
        <v>16220</v>
      </c>
      <c r="E8131" s="38" t="s">
        <v>7570</v>
      </c>
      <c r="F8131" s="41" t="s">
        <v>4151</v>
      </c>
      <c r="G8131" s="19" t="s">
        <v>949</v>
      </c>
      <c r="H8131" s="41">
        <v>2</v>
      </c>
      <c r="I8131" s="41">
        <v>3</v>
      </c>
      <c r="J8131" s="41">
        <v>10</v>
      </c>
      <c r="K8131" s="44">
        <v>1</v>
      </c>
      <c r="L8131" s="20">
        <v>70000</v>
      </c>
      <c r="M8131" s="19" t="s">
        <v>15954</v>
      </c>
      <c r="N8131" s="28" t="s">
        <v>15953</v>
      </c>
    </row>
    <row r="8132" spans="1:14" ht="30" x14ac:dyDescent="0.25">
      <c r="A8132" s="27" t="s">
        <v>6182</v>
      </c>
      <c r="B8132" s="19" t="s">
        <v>15943</v>
      </c>
      <c r="C8132" s="19" t="s">
        <v>15943</v>
      </c>
      <c r="D8132" s="38" t="s">
        <v>16220</v>
      </c>
      <c r="E8132" s="38" t="s">
        <v>7570</v>
      </c>
      <c r="F8132" s="41" t="s">
        <v>4151</v>
      </c>
      <c r="G8132" s="19" t="s">
        <v>949</v>
      </c>
      <c r="H8132" s="41">
        <v>2</v>
      </c>
      <c r="I8132" s="41">
        <v>3</v>
      </c>
      <c r="J8132" s="41">
        <v>10</v>
      </c>
      <c r="K8132" s="44">
        <v>1</v>
      </c>
      <c r="L8132" s="20">
        <v>70000</v>
      </c>
      <c r="M8132" s="19" t="s">
        <v>15954</v>
      </c>
      <c r="N8132" s="28" t="s">
        <v>15953</v>
      </c>
    </row>
    <row r="8133" spans="1:14" ht="30" x14ac:dyDescent="0.25">
      <c r="A8133" s="27" t="s">
        <v>6182</v>
      </c>
      <c r="B8133" s="19" t="s">
        <v>15943</v>
      </c>
      <c r="C8133" s="19" t="s">
        <v>15943</v>
      </c>
      <c r="D8133" s="38" t="s">
        <v>16220</v>
      </c>
      <c r="E8133" s="38" t="s">
        <v>7571</v>
      </c>
      <c r="F8133" s="41" t="s">
        <v>4151</v>
      </c>
      <c r="G8133" s="19" t="s">
        <v>949</v>
      </c>
      <c r="H8133" s="41">
        <v>2</v>
      </c>
      <c r="I8133" s="41">
        <v>3</v>
      </c>
      <c r="J8133" s="41">
        <v>10</v>
      </c>
      <c r="K8133" s="44">
        <v>1</v>
      </c>
      <c r="L8133" s="20">
        <v>350000</v>
      </c>
      <c r="M8133" s="19" t="s">
        <v>15954</v>
      </c>
      <c r="N8133" s="28" t="s">
        <v>15953</v>
      </c>
    </row>
    <row r="8134" spans="1:14" ht="30" x14ac:dyDescent="0.25">
      <c r="A8134" s="27" t="s">
        <v>6182</v>
      </c>
      <c r="B8134" s="19" t="s">
        <v>15943</v>
      </c>
      <c r="C8134" s="19" t="s">
        <v>15943</v>
      </c>
      <c r="D8134" s="38" t="s">
        <v>16220</v>
      </c>
      <c r="E8134" s="38" t="s">
        <v>7572</v>
      </c>
      <c r="F8134" s="41" t="s">
        <v>4151</v>
      </c>
      <c r="G8134" s="19" t="s">
        <v>949</v>
      </c>
      <c r="H8134" s="41">
        <v>2</v>
      </c>
      <c r="I8134" s="41">
        <v>3</v>
      </c>
      <c r="J8134" s="41">
        <v>10</v>
      </c>
      <c r="K8134" s="44">
        <v>1</v>
      </c>
      <c r="L8134" s="20">
        <v>70000</v>
      </c>
      <c r="M8134" s="19" t="s">
        <v>15954</v>
      </c>
      <c r="N8134" s="28" t="s">
        <v>15953</v>
      </c>
    </row>
    <row r="8135" spans="1:14" ht="30" x14ac:dyDescent="0.25">
      <c r="A8135" s="27" t="s">
        <v>6182</v>
      </c>
      <c r="B8135" s="19" t="s">
        <v>15943</v>
      </c>
      <c r="C8135" s="19" t="s">
        <v>15943</v>
      </c>
      <c r="D8135" s="38" t="s">
        <v>16220</v>
      </c>
      <c r="E8135" s="38" t="s">
        <v>7572</v>
      </c>
      <c r="F8135" s="41" t="s">
        <v>4151</v>
      </c>
      <c r="G8135" s="19" t="s">
        <v>949</v>
      </c>
      <c r="H8135" s="41">
        <v>2</v>
      </c>
      <c r="I8135" s="41">
        <v>3</v>
      </c>
      <c r="J8135" s="41">
        <v>10</v>
      </c>
      <c r="K8135" s="44">
        <v>1</v>
      </c>
      <c r="L8135" s="20">
        <v>70000</v>
      </c>
      <c r="M8135" s="19" t="s">
        <v>15954</v>
      </c>
      <c r="N8135" s="28" t="s">
        <v>15953</v>
      </c>
    </row>
    <row r="8136" spans="1:14" ht="30" x14ac:dyDescent="0.25">
      <c r="A8136" s="27" t="s">
        <v>6182</v>
      </c>
      <c r="B8136" s="19" t="s">
        <v>15943</v>
      </c>
      <c r="C8136" s="19" t="s">
        <v>15943</v>
      </c>
      <c r="D8136" s="38" t="s">
        <v>16220</v>
      </c>
      <c r="E8136" s="38" t="s">
        <v>7573</v>
      </c>
      <c r="F8136" s="41" t="s">
        <v>4151</v>
      </c>
      <c r="G8136" s="19" t="s">
        <v>949</v>
      </c>
      <c r="H8136" s="41">
        <v>2</v>
      </c>
      <c r="I8136" s="41">
        <v>3</v>
      </c>
      <c r="J8136" s="41">
        <v>10</v>
      </c>
      <c r="K8136" s="44">
        <v>1</v>
      </c>
      <c r="L8136" s="20">
        <v>70000</v>
      </c>
      <c r="M8136" s="19" t="s">
        <v>15954</v>
      </c>
      <c r="N8136" s="28" t="s">
        <v>15953</v>
      </c>
    </row>
    <row r="8137" spans="1:14" ht="30" x14ac:dyDescent="0.25">
      <c r="A8137" s="27" t="s">
        <v>6182</v>
      </c>
      <c r="B8137" s="19" t="s">
        <v>15943</v>
      </c>
      <c r="C8137" s="19" t="s">
        <v>15943</v>
      </c>
      <c r="D8137" s="38" t="s">
        <v>16220</v>
      </c>
      <c r="E8137" s="38" t="s">
        <v>7574</v>
      </c>
      <c r="F8137" s="41" t="s">
        <v>4151</v>
      </c>
      <c r="G8137" s="19" t="s">
        <v>949</v>
      </c>
      <c r="H8137" s="41">
        <v>2</v>
      </c>
      <c r="I8137" s="41">
        <v>3</v>
      </c>
      <c r="J8137" s="41">
        <v>10</v>
      </c>
      <c r="K8137" s="44">
        <v>1</v>
      </c>
      <c r="L8137" s="20">
        <v>210000</v>
      </c>
      <c r="M8137" s="19" t="s">
        <v>15954</v>
      </c>
      <c r="N8137" s="28" t="s">
        <v>15953</v>
      </c>
    </row>
    <row r="8138" spans="1:14" ht="30" x14ac:dyDescent="0.25">
      <c r="A8138" s="27" t="s">
        <v>6182</v>
      </c>
      <c r="B8138" s="19" t="s">
        <v>15943</v>
      </c>
      <c r="C8138" s="19" t="s">
        <v>15943</v>
      </c>
      <c r="D8138" s="38" t="s">
        <v>16220</v>
      </c>
      <c r="E8138" s="38" t="s">
        <v>7574</v>
      </c>
      <c r="F8138" s="41" t="s">
        <v>4151</v>
      </c>
      <c r="G8138" s="19" t="s">
        <v>949</v>
      </c>
      <c r="H8138" s="41">
        <v>2</v>
      </c>
      <c r="I8138" s="41">
        <v>3</v>
      </c>
      <c r="J8138" s="41">
        <v>10</v>
      </c>
      <c r="K8138" s="44">
        <v>1</v>
      </c>
      <c r="L8138" s="20">
        <v>210000</v>
      </c>
      <c r="M8138" s="19" t="s">
        <v>15954</v>
      </c>
      <c r="N8138" s="28" t="s">
        <v>15953</v>
      </c>
    </row>
    <row r="8139" spans="1:14" ht="30" x14ac:dyDescent="0.25">
      <c r="A8139" s="27" t="s">
        <v>6182</v>
      </c>
      <c r="B8139" s="19" t="s">
        <v>15943</v>
      </c>
      <c r="C8139" s="19" t="s">
        <v>15943</v>
      </c>
      <c r="D8139" s="38" t="s">
        <v>16220</v>
      </c>
      <c r="E8139" s="38" t="s">
        <v>16432</v>
      </c>
      <c r="F8139" s="41" t="s">
        <v>4151</v>
      </c>
      <c r="G8139" s="19" t="s">
        <v>949</v>
      </c>
      <c r="H8139" s="41">
        <v>2</v>
      </c>
      <c r="I8139" s="41">
        <v>3</v>
      </c>
      <c r="J8139" s="41">
        <v>10</v>
      </c>
      <c r="K8139" s="44">
        <v>1</v>
      </c>
      <c r="L8139" s="20">
        <v>35000</v>
      </c>
      <c r="M8139" s="19" t="s">
        <v>15954</v>
      </c>
      <c r="N8139" s="28" t="s">
        <v>15953</v>
      </c>
    </row>
    <row r="8140" spans="1:14" ht="30" x14ac:dyDescent="0.25">
      <c r="A8140" s="27" t="s">
        <v>6182</v>
      </c>
      <c r="B8140" s="19" t="s">
        <v>15943</v>
      </c>
      <c r="C8140" s="19" t="s">
        <v>15943</v>
      </c>
      <c r="D8140" s="38" t="s">
        <v>16220</v>
      </c>
      <c r="E8140" s="38" t="s">
        <v>7575</v>
      </c>
      <c r="F8140" s="41" t="s">
        <v>4151</v>
      </c>
      <c r="G8140" s="19" t="s">
        <v>949</v>
      </c>
      <c r="H8140" s="41">
        <v>2</v>
      </c>
      <c r="I8140" s="41">
        <v>3</v>
      </c>
      <c r="J8140" s="41">
        <v>10</v>
      </c>
      <c r="K8140" s="44">
        <v>1</v>
      </c>
      <c r="L8140" s="20">
        <v>140000</v>
      </c>
      <c r="M8140" s="19" t="s">
        <v>15954</v>
      </c>
      <c r="N8140" s="28" t="s">
        <v>15953</v>
      </c>
    </row>
    <row r="8141" spans="1:14" ht="30" x14ac:dyDescent="0.25">
      <c r="A8141" s="27" t="s">
        <v>6182</v>
      </c>
      <c r="B8141" s="19" t="s">
        <v>15943</v>
      </c>
      <c r="C8141" s="19" t="s">
        <v>15943</v>
      </c>
      <c r="D8141" s="38" t="s">
        <v>16220</v>
      </c>
      <c r="E8141" s="38" t="s">
        <v>7576</v>
      </c>
      <c r="F8141" s="41" t="s">
        <v>4151</v>
      </c>
      <c r="G8141" s="19" t="s">
        <v>949</v>
      </c>
      <c r="H8141" s="41">
        <v>2</v>
      </c>
      <c r="I8141" s="41">
        <v>3</v>
      </c>
      <c r="J8141" s="41">
        <v>10</v>
      </c>
      <c r="K8141" s="44">
        <v>1</v>
      </c>
      <c r="L8141" s="20">
        <v>280000</v>
      </c>
      <c r="M8141" s="19" t="s">
        <v>15954</v>
      </c>
      <c r="N8141" s="28" t="s">
        <v>15953</v>
      </c>
    </row>
    <row r="8142" spans="1:14" ht="30" x14ac:dyDescent="0.25">
      <c r="A8142" s="27" t="s">
        <v>6182</v>
      </c>
      <c r="B8142" s="19" t="s">
        <v>15943</v>
      </c>
      <c r="C8142" s="19" t="s">
        <v>15943</v>
      </c>
      <c r="D8142" s="38" t="s">
        <v>16220</v>
      </c>
      <c r="E8142" s="38" t="s">
        <v>7576</v>
      </c>
      <c r="F8142" s="41" t="s">
        <v>4151</v>
      </c>
      <c r="G8142" s="19" t="s">
        <v>949</v>
      </c>
      <c r="H8142" s="41">
        <v>2</v>
      </c>
      <c r="I8142" s="41">
        <v>3</v>
      </c>
      <c r="J8142" s="41">
        <v>10</v>
      </c>
      <c r="K8142" s="44">
        <v>1</v>
      </c>
      <c r="L8142" s="20">
        <v>280000</v>
      </c>
      <c r="M8142" s="19" t="s">
        <v>15954</v>
      </c>
      <c r="N8142" s="28" t="s">
        <v>15953</v>
      </c>
    </row>
    <row r="8143" spans="1:14" ht="30" x14ac:dyDescent="0.25">
      <c r="A8143" s="27" t="s">
        <v>6182</v>
      </c>
      <c r="B8143" s="19" t="s">
        <v>15943</v>
      </c>
      <c r="C8143" s="19" t="s">
        <v>15943</v>
      </c>
      <c r="D8143" s="38" t="s">
        <v>16220</v>
      </c>
      <c r="E8143" s="38" t="s">
        <v>7576</v>
      </c>
      <c r="F8143" s="41" t="s">
        <v>4151</v>
      </c>
      <c r="G8143" s="19" t="s">
        <v>949</v>
      </c>
      <c r="H8143" s="41">
        <v>2</v>
      </c>
      <c r="I8143" s="41">
        <v>3</v>
      </c>
      <c r="J8143" s="41">
        <v>10</v>
      </c>
      <c r="K8143" s="44">
        <v>1</v>
      </c>
      <c r="L8143" s="20">
        <v>140000</v>
      </c>
      <c r="M8143" s="19" t="s">
        <v>15954</v>
      </c>
      <c r="N8143" s="28" t="s">
        <v>15953</v>
      </c>
    </row>
    <row r="8144" spans="1:14" ht="30" x14ac:dyDescent="0.25">
      <c r="A8144" s="27" t="s">
        <v>6182</v>
      </c>
      <c r="B8144" s="19" t="s">
        <v>15943</v>
      </c>
      <c r="C8144" s="19" t="s">
        <v>15943</v>
      </c>
      <c r="D8144" s="38" t="s">
        <v>16220</v>
      </c>
      <c r="E8144" s="38" t="s">
        <v>7576</v>
      </c>
      <c r="F8144" s="41" t="s">
        <v>4151</v>
      </c>
      <c r="G8144" s="19" t="s">
        <v>949</v>
      </c>
      <c r="H8144" s="41">
        <v>2</v>
      </c>
      <c r="I8144" s="41">
        <v>3</v>
      </c>
      <c r="J8144" s="41">
        <v>10</v>
      </c>
      <c r="K8144" s="44">
        <v>1</v>
      </c>
      <c r="L8144" s="20">
        <v>280000</v>
      </c>
      <c r="M8144" s="19" t="s">
        <v>15954</v>
      </c>
      <c r="N8144" s="28" t="s">
        <v>15953</v>
      </c>
    </row>
    <row r="8145" spans="1:14" ht="30" x14ac:dyDescent="0.25">
      <c r="A8145" s="27" t="s">
        <v>6182</v>
      </c>
      <c r="B8145" s="19" t="s">
        <v>15943</v>
      </c>
      <c r="C8145" s="19" t="s">
        <v>15943</v>
      </c>
      <c r="D8145" s="38" t="s">
        <v>16220</v>
      </c>
      <c r="E8145" s="38" t="s">
        <v>7576</v>
      </c>
      <c r="F8145" s="41" t="s">
        <v>4151</v>
      </c>
      <c r="G8145" s="19" t="s">
        <v>949</v>
      </c>
      <c r="H8145" s="41">
        <v>2</v>
      </c>
      <c r="I8145" s="41">
        <v>3</v>
      </c>
      <c r="J8145" s="41">
        <v>10</v>
      </c>
      <c r="K8145" s="44">
        <v>1</v>
      </c>
      <c r="L8145" s="20">
        <v>280000</v>
      </c>
      <c r="M8145" s="19" t="s">
        <v>15954</v>
      </c>
      <c r="N8145" s="28" t="s">
        <v>15953</v>
      </c>
    </row>
    <row r="8146" spans="1:14" ht="30" x14ac:dyDescent="0.25">
      <c r="A8146" s="27" t="s">
        <v>6182</v>
      </c>
      <c r="B8146" s="19" t="s">
        <v>15943</v>
      </c>
      <c r="C8146" s="19" t="s">
        <v>15943</v>
      </c>
      <c r="D8146" s="38" t="s">
        <v>16220</v>
      </c>
      <c r="E8146" s="38" t="s">
        <v>7576</v>
      </c>
      <c r="F8146" s="41" t="s">
        <v>4151</v>
      </c>
      <c r="G8146" s="19" t="s">
        <v>949</v>
      </c>
      <c r="H8146" s="41">
        <v>2</v>
      </c>
      <c r="I8146" s="41">
        <v>3</v>
      </c>
      <c r="J8146" s="41">
        <v>10</v>
      </c>
      <c r="K8146" s="44">
        <v>1</v>
      </c>
      <c r="L8146" s="20">
        <v>280000</v>
      </c>
      <c r="M8146" s="19" t="s">
        <v>15954</v>
      </c>
      <c r="N8146" s="28" t="s">
        <v>15953</v>
      </c>
    </row>
    <row r="8147" spans="1:14" ht="30" x14ac:dyDescent="0.25">
      <c r="A8147" s="27" t="s">
        <v>6182</v>
      </c>
      <c r="B8147" s="19" t="s">
        <v>15943</v>
      </c>
      <c r="C8147" s="19" t="s">
        <v>15943</v>
      </c>
      <c r="D8147" s="38" t="s">
        <v>16220</v>
      </c>
      <c r="E8147" s="38" t="s">
        <v>7577</v>
      </c>
      <c r="F8147" s="41" t="s">
        <v>4151</v>
      </c>
      <c r="G8147" s="19" t="s">
        <v>949</v>
      </c>
      <c r="H8147" s="41">
        <v>2</v>
      </c>
      <c r="I8147" s="41">
        <v>3</v>
      </c>
      <c r="J8147" s="41">
        <v>10</v>
      </c>
      <c r="K8147" s="44">
        <v>1</v>
      </c>
      <c r="L8147" s="20">
        <v>560000</v>
      </c>
      <c r="M8147" s="19" t="s">
        <v>15954</v>
      </c>
      <c r="N8147" s="28" t="s">
        <v>15953</v>
      </c>
    </row>
    <row r="8148" spans="1:14" ht="30" x14ac:dyDescent="0.25">
      <c r="A8148" s="27" t="s">
        <v>6182</v>
      </c>
      <c r="B8148" s="19" t="s">
        <v>15943</v>
      </c>
      <c r="C8148" s="19" t="s">
        <v>15943</v>
      </c>
      <c r="D8148" s="38" t="s">
        <v>16220</v>
      </c>
      <c r="E8148" s="38" t="s">
        <v>7578</v>
      </c>
      <c r="F8148" s="41" t="s">
        <v>4151</v>
      </c>
      <c r="G8148" s="19" t="s">
        <v>949</v>
      </c>
      <c r="H8148" s="41">
        <v>2</v>
      </c>
      <c r="I8148" s="41">
        <v>3</v>
      </c>
      <c r="J8148" s="41">
        <v>10</v>
      </c>
      <c r="K8148" s="44">
        <v>1</v>
      </c>
      <c r="L8148" s="20">
        <v>70000</v>
      </c>
      <c r="M8148" s="19" t="s">
        <v>15954</v>
      </c>
      <c r="N8148" s="28" t="s">
        <v>15953</v>
      </c>
    </row>
    <row r="8149" spans="1:14" ht="30" x14ac:dyDescent="0.25">
      <c r="A8149" s="27" t="s">
        <v>6182</v>
      </c>
      <c r="B8149" s="19" t="s">
        <v>15943</v>
      </c>
      <c r="C8149" s="19" t="s">
        <v>15943</v>
      </c>
      <c r="D8149" s="38" t="s">
        <v>16220</v>
      </c>
      <c r="E8149" s="38" t="s">
        <v>7578</v>
      </c>
      <c r="F8149" s="41" t="s">
        <v>4151</v>
      </c>
      <c r="G8149" s="19" t="s">
        <v>949</v>
      </c>
      <c r="H8149" s="41">
        <v>2</v>
      </c>
      <c r="I8149" s="41">
        <v>3</v>
      </c>
      <c r="J8149" s="41">
        <v>10</v>
      </c>
      <c r="K8149" s="44">
        <v>1</v>
      </c>
      <c r="L8149" s="20">
        <v>70000</v>
      </c>
      <c r="M8149" s="19" t="s">
        <v>15954</v>
      </c>
      <c r="N8149" s="28" t="s">
        <v>15953</v>
      </c>
    </row>
    <row r="8150" spans="1:14" ht="30" x14ac:dyDescent="0.25">
      <c r="A8150" s="27" t="s">
        <v>6182</v>
      </c>
      <c r="B8150" s="19" t="s">
        <v>15943</v>
      </c>
      <c r="C8150" s="19" t="s">
        <v>15943</v>
      </c>
      <c r="D8150" s="38" t="s">
        <v>16220</v>
      </c>
      <c r="E8150" s="38" t="s">
        <v>7579</v>
      </c>
      <c r="F8150" s="41" t="s">
        <v>4151</v>
      </c>
      <c r="G8150" s="19" t="s">
        <v>949</v>
      </c>
      <c r="H8150" s="41">
        <v>2</v>
      </c>
      <c r="I8150" s="41">
        <v>3</v>
      </c>
      <c r="J8150" s="41">
        <v>10</v>
      </c>
      <c r="K8150" s="44">
        <v>1</v>
      </c>
      <c r="L8150" s="20">
        <v>490000</v>
      </c>
      <c r="M8150" s="19" t="s">
        <v>15954</v>
      </c>
      <c r="N8150" s="28" t="s">
        <v>15953</v>
      </c>
    </row>
    <row r="8151" spans="1:14" ht="30" x14ac:dyDescent="0.25">
      <c r="A8151" s="27" t="s">
        <v>6182</v>
      </c>
      <c r="B8151" s="19" t="s">
        <v>15943</v>
      </c>
      <c r="C8151" s="19" t="s">
        <v>15943</v>
      </c>
      <c r="D8151" s="38" t="s">
        <v>16220</v>
      </c>
      <c r="E8151" s="38" t="s">
        <v>7579</v>
      </c>
      <c r="F8151" s="41" t="s">
        <v>4151</v>
      </c>
      <c r="G8151" s="19" t="s">
        <v>949</v>
      </c>
      <c r="H8151" s="41">
        <v>2</v>
      </c>
      <c r="I8151" s="41">
        <v>3</v>
      </c>
      <c r="J8151" s="41">
        <v>10</v>
      </c>
      <c r="K8151" s="44">
        <v>1</v>
      </c>
      <c r="L8151" s="20">
        <v>490000</v>
      </c>
      <c r="M8151" s="19" t="s">
        <v>15954</v>
      </c>
      <c r="N8151" s="28" t="s">
        <v>15953</v>
      </c>
    </row>
    <row r="8152" spans="1:14" ht="45" x14ac:dyDescent="0.25">
      <c r="A8152" s="27" t="s">
        <v>6182</v>
      </c>
      <c r="B8152" s="19" t="s">
        <v>15943</v>
      </c>
      <c r="C8152" s="19" t="s">
        <v>15943</v>
      </c>
      <c r="D8152" s="38" t="s">
        <v>16220</v>
      </c>
      <c r="E8152" s="38" t="s">
        <v>7580</v>
      </c>
      <c r="F8152" s="41" t="s">
        <v>4151</v>
      </c>
      <c r="G8152" s="19" t="s">
        <v>949</v>
      </c>
      <c r="H8152" s="41">
        <v>2</v>
      </c>
      <c r="I8152" s="41">
        <v>3</v>
      </c>
      <c r="J8152" s="41">
        <v>10</v>
      </c>
      <c r="K8152" s="44">
        <v>1</v>
      </c>
      <c r="L8152" s="20">
        <v>210000</v>
      </c>
      <c r="M8152" s="19" t="s">
        <v>15954</v>
      </c>
      <c r="N8152" s="28" t="s">
        <v>15953</v>
      </c>
    </row>
    <row r="8153" spans="1:14" ht="30" x14ac:dyDescent="0.25">
      <c r="A8153" s="27" t="s">
        <v>6182</v>
      </c>
      <c r="B8153" s="19" t="s">
        <v>15943</v>
      </c>
      <c r="C8153" s="19" t="s">
        <v>15943</v>
      </c>
      <c r="D8153" s="38" t="s">
        <v>16220</v>
      </c>
      <c r="E8153" s="38" t="s">
        <v>7581</v>
      </c>
      <c r="F8153" s="41" t="s">
        <v>4151</v>
      </c>
      <c r="G8153" s="19" t="s">
        <v>949</v>
      </c>
      <c r="H8153" s="41">
        <v>2</v>
      </c>
      <c r="I8153" s="41">
        <v>3</v>
      </c>
      <c r="J8153" s="41">
        <v>10</v>
      </c>
      <c r="K8153" s="44">
        <v>1</v>
      </c>
      <c r="L8153" s="20">
        <v>70000</v>
      </c>
      <c r="M8153" s="19" t="s">
        <v>15954</v>
      </c>
      <c r="N8153" s="28" t="s">
        <v>15953</v>
      </c>
    </row>
    <row r="8154" spans="1:14" ht="30" x14ac:dyDescent="0.25">
      <c r="A8154" s="27" t="s">
        <v>6182</v>
      </c>
      <c r="B8154" s="19" t="s">
        <v>15943</v>
      </c>
      <c r="C8154" s="19" t="s">
        <v>15943</v>
      </c>
      <c r="D8154" s="38" t="s">
        <v>16220</v>
      </c>
      <c r="E8154" s="38" t="s">
        <v>7581</v>
      </c>
      <c r="F8154" s="41" t="s">
        <v>4151</v>
      </c>
      <c r="G8154" s="19" t="s">
        <v>949</v>
      </c>
      <c r="H8154" s="41">
        <v>2</v>
      </c>
      <c r="I8154" s="41">
        <v>3</v>
      </c>
      <c r="J8154" s="41">
        <v>10</v>
      </c>
      <c r="K8154" s="44">
        <v>1</v>
      </c>
      <c r="L8154" s="20">
        <v>70000</v>
      </c>
      <c r="M8154" s="19" t="s">
        <v>15954</v>
      </c>
      <c r="N8154" s="28" t="s">
        <v>15953</v>
      </c>
    </row>
    <row r="8155" spans="1:14" ht="30" x14ac:dyDescent="0.25">
      <c r="A8155" s="27" t="s">
        <v>6182</v>
      </c>
      <c r="B8155" s="19" t="s">
        <v>15943</v>
      </c>
      <c r="C8155" s="19" t="s">
        <v>15943</v>
      </c>
      <c r="D8155" s="38" t="s">
        <v>16220</v>
      </c>
      <c r="E8155" s="38" t="s">
        <v>7581</v>
      </c>
      <c r="F8155" s="41" t="s">
        <v>4151</v>
      </c>
      <c r="G8155" s="19" t="s">
        <v>949</v>
      </c>
      <c r="H8155" s="41">
        <v>2</v>
      </c>
      <c r="I8155" s="41">
        <v>3</v>
      </c>
      <c r="J8155" s="41">
        <v>10</v>
      </c>
      <c r="K8155" s="44">
        <v>1</v>
      </c>
      <c r="L8155" s="20">
        <v>70000</v>
      </c>
      <c r="M8155" s="19" t="s">
        <v>15954</v>
      </c>
      <c r="N8155" s="28" t="s">
        <v>15953</v>
      </c>
    </row>
    <row r="8156" spans="1:14" ht="30" x14ac:dyDescent="0.25">
      <c r="A8156" s="27" t="s">
        <v>6182</v>
      </c>
      <c r="B8156" s="19" t="s">
        <v>15943</v>
      </c>
      <c r="C8156" s="19" t="s">
        <v>15943</v>
      </c>
      <c r="D8156" s="38" t="s">
        <v>16220</v>
      </c>
      <c r="E8156" s="38" t="s">
        <v>7581</v>
      </c>
      <c r="F8156" s="41" t="s">
        <v>4151</v>
      </c>
      <c r="G8156" s="19" t="s">
        <v>949</v>
      </c>
      <c r="H8156" s="41">
        <v>2</v>
      </c>
      <c r="I8156" s="41">
        <v>3</v>
      </c>
      <c r="J8156" s="41">
        <v>10</v>
      </c>
      <c r="K8156" s="44">
        <v>1</v>
      </c>
      <c r="L8156" s="20">
        <v>70000</v>
      </c>
      <c r="M8156" s="19" t="s">
        <v>15954</v>
      </c>
      <c r="N8156" s="28" t="s">
        <v>15953</v>
      </c>
    </row>
    <row r="8157" spans="1:14" ht="30" x14ac:dyDescent="0.25">
      <c r="A8157" s="27" t="s">
        <v>6182</v>
      </c>
      <c r="B8157" s="19" t="s">
        <v>15943</v>
      </c>
      <c r="C8157" s="19" t="s">
        <v>15943</v>
      </c>
      <c r="D8157" s="38" t="s">
        <v>16220</v>
      </c>
      <c r="E8157" s="38" t="s">
        <v>7581</v>
      </c>
      <c r="F8157" s="41" t="s">
        <v>4151</v>
      </c>
      <c r="G8157" s="19" t="s">
        <v>949</v>
      </c>
      <c r="H8157" s="41">
        <v>2</v>
      </c>
      <c r="I8157" s="41">
        <v>3</v>
      </c>
      <c r="J8157" s="41">
        <v>10</v>
      </c>
      <c r="K8157" s="44">
        <v>1</v>
      </c>
      <c r="L8157" s="20">
        <v>70000</v>
      </c>
      <c r="M8157" s="19" t="s">
        <v>15954</v>
      </c>
      <c r="N8157" s="28" t="s">
        <v>15953</v>
      </c>
    </row>
    <row r="8158" spans="1:14" ht="30" x14ac:dyDescent="0.25">
      <c r="A8158" s="27" t="s">
        <v>6182</v>
      </c>
      <c r="B8158" s="19" t="s">
        <v>15943</v>
      </c>
      <c r="C8158" s="19" t="s">
        <v>15943</v>
      </c>
      <c r="D8158" s="38" t="s">
        <v>16220</v>
      </c>
      <c r="E8158" s="38" t="s">
        <v>7581</v>
      </c>
      <c r="F8158" s="41" t="s">
        <v>4151</v>
      </c>
      <c r="G8158" s="19" t="s">
        <v>949</v>
      </c>
      <c r="H8158" s="41">
        <v>2</v>
      </c>
      <c r="I8158" s="41">
        <v>3</v>
      </c>
      <c r="J8158" s="41">
        <v>10</v>
      </c>
      <c r="K8158" s="44">
        <v>1</v>
      </c>
      <c r="L8158" s="20">
        <v>70000</v>
      </c>
      <c r="M8158" s="19" t="s">
        <v>15954</v>
      </c>
      <c r="N8158" s="28" t="s">
        <v>15953</v>
      </c>
    </row>
    <row r="8159" spans="1:14" ht="30" x14ac:dyDescent="0.25">
      <c r="A8159" s="27" t="s">
        <v>6182</v>
      </c>
      <c r="B8159" s="19" t="s">
        <v>15943</v>
      </c>
      <c r="C8159" s="19" t="s">
        <v>15943</v>
      </c>
      <c r="D8159" s="38" t="s">
        <v>16220</v>
      </c>
      <c r="E8159" s="38" t="s">
        <v>7582</v>
      </c>
      <c r="F8159" s="41" t="s">
        <v>4151</v>
      </c>
      <c r="G8159" s="19" t="s">
        <v>949</v>
      </c>
      <c r="H8159" s="41">
        <v>2</v>
      </c>
      <c r="I8159" s="41">
        <v>3</v>
      </c>
      <c r="J8159" s="41">
        <v>10</v>
      </c>
      <c r="K8159" s="44">
        <v>1</v>
      </c>
      <c r="L8159" s="20">
        <v>700000</v>
      </c>
      <c r="M8159" s="19" t="s">
        <v>15954</v>
      </c>
      <c r="N8159" s="28" t="s">
        <v>15953</v>
      </c>
    </row>
    <row r="8160" spans="1:14" ht="30" x14ac:dyDescent="0.25">
      <c r="A8160" s="27" t="s">
        <v>6182</v>
      </c>
      <c r="B8160" s="19" t="s">
        <v>15943</v>
      </c>
      <c r="C8160" s="19" t="s">
        <v>15943</v>
      </c>
      <c r="D8160" s="38" t="s">
        <v>16220</v>
      </c>
      <c r="E8160" s="38" t="s">
        <v>7583</v>
      </c>
      <c r="F8160" s="41" t="s">
        <v>4151</v>
      </c>
      <c r="G8160" s="19" t="s">
        <v>949</v>
      </c>
      <c r="H8160" s="41">
        <v>2</v>
      </c>
      <c r="I8160" s="41">
        <v>3</v>
      </c>
      <c r="J8160" s="41">
        <v>10</v>
      </c>
      <c r="K8160" s="44">
        <v>1</v>
      </c>
      <c r="L8160" s="20">
        <v>560000</v>
      </c>
      <c r="M8160" s="19" t="s">
        <v>15954</v>
      </c>
      <c r="N8160" s="28" t="s">
        <v>15953</v>
      </c>
    </row>
    <row r="8161" spans="1:14" ht="30" x14ac:dyDescent="0.25">
      <c r="A8161" s="27" t="s">
        <v>6182</v>
      </c>
      <c r="B8161" s="19" t="s">
        <v>15943</v>
      </c>
      <c r="C8161" s="19" t="s">
        <v>15943</v>
      </c>
      <c r="D8161" s="38" t="s">
        <v>16220</v>
      </c>
      <c r="E8161" s="38" t="s">
        <v>7583</v>
      </c>
      <c r="F8161" s="41" t="s">
        <v>4151</v>
      </c>
      <c r="G8161" s="19" t="s">
        <v>949</v>
      </c>
      <c r="H8161" s="41">
        <v>2</v>
      </c>
      <c r="I8161" s="41">
        <v>3</v>
      </c>
      <c r="J8161" s="41">
        <v>10</v>
      </c>
      <c r="K8161" s="44">
        <v>1</v>
      </c>
      <c r="L8161" s="20">
        <v>560000</v>
      </c>
      <c r="M8161" s="19" t="s">
        <v>15954</v>
      </c>
      <c r="N8161" s="28" t="s">
        <v>15953</v>
      </c>
    </row>
    <row r="8162" spans="1:14" ht="30" x14ac:dyDescent="0.25">
      <c r="A8162" s="27" t="s">
        <v>6182</v>
      </c>
      <c r="B8162" s="19" t="s">
        <v>15943</v>
      </c>
      <c r="C8162" s="19" t="s">
        <v>15943</v>
      </c>
      <c r="D8162" s="38" t="s">
        <v>16220</v>
      </c>
      <c r="E8162" s="38" t="s">
        <v>7583</v>
      </c>
      <c r="F8162" s="41" t="s">
        <v>4151</v>
      </c>
      <c r="G8162" s="19" t="s">
        <v>949</v>
      </c>
      <c r="H8162" s="41">
        <v>2</v>
      </c>
      <c r="I8162" s="41">
        <v>3</v>
      </c>
      <c r="J8162" s="41">
        <v>10</v>
      </c>
      <c r="K8162" s="44">
        <v>1</v>
      </c>
      <c r="L8162" s="20">
        <v>560000</v>
      </c>
      <c r="M8162" s="19" t="s">
        <v>15954</v>
      </c>
      <c r="N8162" s="28" t="s">
        <v>15953</v>
      </c>
    </row>
    <row r="8163" spans="1:14" ht="30" x14ac:dyDescent="0.25">
      <c r="A8163" s="27" t="s">
        <v>6182</v>
      </c>
      <c r="B8163" s="19" t="s">
        <v>15943</v>
      </c>
      <c r="C8163" s="19" t="s">
        <v>15943</v>
      </c>
      <c r="D8163" s="38" t="s">
        <v>16220</v>
      </c>
      <c r="E8163" s="38" t="s">
        <v>7583</v>
      </c>
      <c r="F8163" s="41" t="s">
        <v>4151</v>
      </c>
      <c r="G8163" s="19" t="s">
        <v>949</v>
      </c>
      <c r="H8163" s="41">
        <v>2</v>
      </c>
      <c r="I8163" s="41">
        <v>3</v>
      </c>
      <c r="J8163" s="41">
        <v>10</v>
      </c>
      <c r="K8163" s="44">
        <v>1</v>
      </c>
      <c r="L8163" s="20">
        <v>560000</v>
      </c>
      <c r="M8163" s="19" t="s">
        <v>15954</v>
      </c>
      <c r="N8163" s="28" t="s">
        <v>15953</v>
      </c>
    </row>
    <row r="8164" spans="1:14" ht="30" x14ac:dyDescent="0.25">
      <c r="A8164" s="27" t="s">
        <v>6182</v>
      </c>
      <c r="B8164" s="19" t="s">
        <v>15943</v>
      </c>
      <c r="C8164" s="19" t="s">
        <v>15943</v>
      </c>
      <c r="D8164" s="38" t="s">
        <v>16220</v>
      </c>
      <c r="E8164" s="38" t="s">
        <v>7583</v>
      </c>
      <c r="F8164" s="41" t="s">
        <v>4151</v>
      </c>
      <c r="G8164" s="19" t="s">
        <v>949</v>
      </c>
      <c r="H8164" s="41">
        <v>2</v>
      </c>
      <c r="I8164" s="41">
        <v>3</v>
      </c>
      <c r="J8164" s="41">
        <v>10</v>
      </c>
      <c r="K8164" s="44">
        <v>1</v>
      </c>
      <c r="L8164" s="20">
        <v>560000</v>
      </c>
      <c r="M8164" s="19" t="s">
        <v>15954</v>
      </c>
      <c r="N8164" s="28" t="s">
        <v>15953</v>
      </c>
    </row>
    <row r="8165" spans="1:14" ht="30" x14ac:dyDescent="0.25">
      <c r="A8165" s="27" t="s">
        <v>6182</v>
      </c>
      <c r="B8165" s="19" t="s">
        <v>15943</v>
      </c>
      <c r="C8165" s="19" t="s">
        <v>15943</v>
      </c>
      <c r="D8165" s="38" t="s">
        <v>16220</v>
      </c>
      <c r="E8165" s="38" t="s">
        <v>7583</v>
      </c>
      <c r="F8165" s="41" t="s">
        <v>4151</v>
      </c>
      <c r="G8165" s="19" t="s">
        <v>949</v>
      </c>
      <c r="H8165" s="41">
        <v>2</v>
      </c>
      <c r="I8165" s="41">
        <v>3</v>
      </c>
      <c r="J8165" s="41">
        <v>10</v>
      </c>
      <c r="K8165" s="44">
        <v>1</v>
      </c>
      <c r="L8165" s="20">
        <v>560000</v>
      </c>
      <c r="M8165" s="19" t="s">
        <v>15954</v>
      </c>
      <c r="N8165" s="28" t="s">
        <v>15953</v>
      </c>
    </row>
    <row r="8166" spans="1:14" ht="30" x14ac:dyDescent="0.25">
      <c r="A8166" s="27" t="s">
        <v>6182</v>
      </c>
      <c r="B8166" s="19" t="s">
        <v>15943</v>
      </c>
      <c r="C8166" s="19" t="s">
        <v>15943</v>
      </c>
      <c r="D8166" s="38" t="s">
        <v>16220</v>
      </c>
      <c r="E8166" s="38" t="s">
        <v>7584</v>
      </c>
      <c r="F8166" s="41" t="s">
        <v>4151</v>
      </c>
      <c r="G8166" s="19" t="s">
        <v>949</v>
      </c>
      <c r="H8166" s="41">
        <v>2</v>
      </c>
      <c r="I8166" s="41">
        <v>3</v>
      </c>
      <c r="J8166" s="41">
        <v>10</v>
      </c>
      <c r="K8166" s="44">
        <v>1</v>
      </c>
      <c r="L8166" s="20">
        <v>840000</v>
      </c>
      <c r="M8166" s="19" t="s">
        <v>15954</v>
      </c>
      <c r="N8166" s="28" t="s">
        <v>15953</v>
      </c>
    </row>
    <row r="8167" spans="1:14" ht="30" x14ac:dyDescent="0.25">
      <c r="A8167" s="27" t="s">
        <v>6182</v>
      </c>
      <c r="B8167" s="19" t="s">
        <v>15943</v>
      </c>
      <c r="C8167" s="19" t="s">
        <v>15943</v>
      </c>
      <c r="D8167" s="38" t="s">
        <v>16220</v>
      </c>
      <c r="E8167" s="38" t="s">
        <v>7584</v>
      </c>
      <c r="F8167" s="41" t="s">
        <v>4151</v>
      </c>
      <c r="G8167" s="19" t="s">
        <v>949</v>
      </c>
      <c r="H8167" s="41">
        <v>2</v>
      </c>
      <c r="I8167" s="41">
        <v>3</v>
      </c>
      <c r="J8167" s="41">
        <v>10</v>
      </c>
      <c r="K8167" s="44">
        <v>1</v>
      </c>
      <c r="L8167" s="20">
        <v>840000</v>
      </c>
      <c r="M8167" s="19" t="s">
        <v>15954</v>
      </c>
      <c r="N8167" s="28" t="s">
        <v>15953</v>
      </c>
    </row>
    <row r="8168" spans="1:14" ht="30" x14ac:dyDescent="0.25">
      <c r="A8168" s="27" t="s">
        <v>6182</v>
      </c>
      <c r="B8168" s="19" t="s">
        <v>15943</v>
      </c>
      <c r="C8168" s="19" t="s">
        <v>15943</v>
      </c>
      <c r="D8168" s="38" t="s">
        <v>16220</v>
      </c>
      <c r="E8168" s="38" t="s">
        <v>7585</v>
      </c>
      <c r="F8168" s="41" t="s">
        <v>4151</v>
      </c>
      <c r="G8168" s="19" t="s">
        <v>949</v>
      </c>
      <c r="H8168" s="41">
        <v>2</v>
      </c>
      <c r="I8168" s="41">
        <v>3</v>
      </c>
      <c r="J8168" s="41">
        <v>10</v>
      </c>
      <c r="K8168" s="44">
        <v>1</v>
      </c>
      <c r="L8168" s="20">
        <v>490000</v>
      </c>
      <c r="M8168" s="19" t="s">
        <v>15954</v>
      </c>
      <c r="N8168" s="28" t="s">
        <v>15953</v>
      </c>
    </row>
    <row r="8169" spans="1:14" ht="30" x14ac:dyDescent="0.25">
      <c r="A8169" s="27" t="s">
        <v>6182</v>
      </c>
      <c r="B8169" s="19" t="s">
        <v>15943</v>
      </c>
      <c r="C8169" s="19" t="s">
        <v>15943</v>
      </c>
      <c r="D8169" s="38" t="s">
        <v>16220</v>
      </c>
      <c r="E8169" s="38" t="s">
        <v>7585</v>
      </c>
      <c r="F8169" s="41" t="s">
        <v>4151</v>
      </c>
      <c r="G8169" s="19" t="s">
        <v>949</v>
      </c>
      <c r="H8169" s="41">
        <v>2</v>
      </c>
      <c r="I8169" s="41">
        <v>3</v>
      </c>
      <c r="J8169" s="41">
        <v>10</v>
      </c>
      <c r="K8169" s="44">
        <v>1</v>
      </c>
      <c r="L8169" s="20">
        <v>490000</v>
      </c>
      <c r="M8169" s="19" t="s">
        <v>15954</v>
      </c>
      <c r="N8169" s="28" t="s">
        <v>15953</v>
      </c>
    </row>
    <row r="8170" spans="1:14" ht="30" x14ac:dyDescent="0.25">
      <c r="A8170" s="27" t="s">
        <v>6182</v>
      </c>
      <c r="B8170" s="19" t="s">
        <v>15943</v>
      </c>
      <c r="C8170" s="19" t="s">
        <v>15943</v>
      </c>
      <c r="D8170" s="38" t="s">
        <v>16220</v>
      </c>
      <c r="E8170" s="38" t="s">
        <v>7585</v>
      </c>
      <c r="F8170" s="41" t="s">
        <v>4151</v>
      </c>
      <c r="G8170" s="19" t="s">
        <v>949</v>
      </c>
      <c r="H8170" s="41">
        <v>2</v>
      </c>
      <c r="I8170" s="41">
        <v>3</v>
      </c>
      <c r="J8170" s="41">
        <v>10</v>
      </c>
      <c r="K8170" s="44">
        <v>1</v>
      </c>
      <c r="L8170" s="20">
        <v>490000</v>
      </c>
      <c r="M8170" s="19" t="s">
        <v>15954</v>
      </c>
      <c r="N8170" s="28" t="s">
        <v>15953</v>
      </c>
    </row>
    <row r="8171" spans="1:14" ht="30" x14ac:dyDescent="0.25">
      <c r="A8171" s="27" t="s">
        <v>6182</v>
      </c>
      <c r="B8171" s="19" t="s">
        <v>15943</v>
      </c>
      <c r="C8171" s="19" t="s">
        <v>15943</v>
      </c>
      <c r="D8171" s="38" t="s">
        <v>16220</v>
      </c>
      <c r="E8171" s="38" t="s">
        <v>7585</v>
      </c>
      <c r="F8171" s="41" t="s">
        <v>4151</v>
      </c>
      <c r="G8171" s="19" t="s">
        <v>949</v>
      </c>
      <c r="H8171" s="41">
        <v>2</v>
      </c>
      <c r="I8171" s="41">
        <v>3</v>
      </c>
      <c r="J8171" s="41">
        <v>10</v>
      </c>
      <c r="K8171" s="44">
        <v>1</v>
      </c>
      <c r="L8171" s="20">
        <v>490000</v>
      </c>
      <c r="M8171" s="19" t="s">
        <v>15954</v>
      </c>
      <c r="N8171" s="28" t="s">
        <v>15953</v>
      </c>
    </row>
    <row r="8172" spans="1:14" ht="30" x14ac:dyDescent="0.25">
      <c r="A8172" s="27" t="s">
        <v>6182</v>
      </c>
      <c r="B8172" s="19" t="s">
        <v>15943</v>
      </c>
      <c r="C8172" s="19" t="s">
        <v>15943</v>
      </c>
      <c r="D8172" s="38" t="s">
        <v>16220</v>
      </c>
      <c r="E8172" s="38" t="s">
        <v>7586</v>
      </c>
      <c r="F8172" s="41" t="s">
        <v>4151</v>
      </c>
      <c r="G8172" s="19" t="s">
        <v>949</v>
      </c>
      <c r="H8172" s="41">
        <v>2</v>
      </c>
      <c r="I8172" s="41">
        <v>3</v>
      </c>
      <c r="J8172" s="41">
        <v>10</v>
      </c>
      <c r="K8172" s="44">
        <v>1</v>
      </c>
      <c r="L8172" s="20">
        <v>70000</v>
      </c>
      <c r="M8172" s="19" t="s">
        <v>15954</v>
      </c>
      <c r="N8172" s="28" t="s">
        <v>15953</v>
      </c>
    </row>
    <row r="8173" spans="1:14" ht="30" x14ac:dyDescent="0.25">
      <c r="A8173" s="27" t="s">
        <v>6182</v>
      </c>
      <c r="B8173" s="19" t="s">
        <v>15943</v>
      </c>
      <c r="C8173" s="19" t="s">
        <v>15943</v>
      </c>
      <c r="D8173" s="38" t="s">
        <v>16220</v>
      </c>
      <c r="E8173" s="38" t="s">
        <v>7586</v>
      </c>
      <c r="F8173" s="41" t="s">
        <v>4151</v>
      </c>
      <c r="G8173" s="19" t="s">
        <v>949</v>
      </c>
      <c r="H8173" s="41">
        <v>2</v>
      </c>
      <c r="I8173" s="41">
        <v>3</v>
      </c>
      <c r="J8173" s="41">
        <v>10</v>
      </c>
      <c r="K8173" s="44">
        <v>1</v>
      </c>
      <c r="L8173" s="20">
        <v>70000</v>
      </c>
      <c r="M8173" s="19" t="s">
        <v>15954</v>
      </c>
      <c r="N8173" s="28" t="s">
        <v>15953</v>
      </c>
    </row>
    <row r="8174" spans="1:14" ht="45" x14ac:dyDescent="0.25">
      <c r="A8174" s="27" t="s">
        <v>6182</v>
      </c>
      <c r="B8174" s="19" t="s">
        <v>15943</v>
      </c>
      <c r="C8174" s="19" t="s">
        <v>15943</v>
      </c>
      <c r="D8174" s="38" t="s">
        <v>16220</v>
      </c>
      <c r="E8174" s="38" t="s">
        <v>7587</v>
      </c>
      <c r="F8174" s="41" t="s">
        <v>4151</v>
      </c>
      <c r="G8174" s="19" t="s">
        <v>949</v>
      </c>
      <c r="H8174" s="41">
        <v>2</v>
      </c>
      <c r="I8174" s="41">
        <v>3</v>
      </c>
      <c r="J8174" s="41">
        <v>10</v>
      </c>
      <c r="K8174" s="44">
        <v>1</v>
      </c>
      <c r="L8174" s="20">
        <v>980000</v>
      </c>
      <c r="M8174" s="19" t="s">
        <v>15954</v>
      </c>
      <c r="N8174" s="28" t="s">
        <v>15953</v>
      </c>
    </row>
    <row r="8175" spans="1:14" ht="30" x14ac:dyDescent="0.25">
      <c r="A8175" s="27" t="s">
        <v>6182</v>
      </c>
      <c r="B8175" s="19" t="s">
        <v>15943</v>
      </c>
      <c r="C8175" s="19" t="s">
        <v>15943</v>
      </c>
      <c r="D8175" s="38" t="s">
        <v>16220</v>
      </c>
      <c r="E8175" s="38" t="s">
        <v>7588</v>
      </c>
      <c r="F8175" s="41" t="s">
        <v>4151</v>
      </c>
      <c r="G8175" s="19" t="s">
        <v>949</v>
      </c>
      <c r="H8175" s="41">
        <v>2</v>
      </c>
      <c r="I8175" s="41">
        <v>3</v>
      </c>
      <c r="J8175" s="41">
        <v>10</v>
      </c>
      <c r="K8175" s="44">
        <v>1</v>
      </c>
      <c r="L8175" s="20">
        <v>70000</v>
      </c>
      <c r="M8175" s="19" t="s">
        <v>15954</v>
      </c>
      <c r="N8175" s="28" t="s">
        <v>15953</v>
      </c>
    </row>
    <row r="8176" spans="1:14" ht="30" x14ac:dyDescent="0.25">
      <c r="A8176" s="27" t="s">
        <v>6182</v>
      </c>
      <c r="B8176" s="19" t="s">
        <v>15943</v>
      </c>
      <c r="C8176" s="19" t="s">
        <v>15943</v>
      </c>
      <c r="D8176" s="38" t="s">
        <v>16220</v>
      </c>
      <c r="E8176" s="38" t="s">
        <v>7588</v>
      </c>
      <c r="F8176" s="41" t="s">
        <v>4151</v>
      </c>
      <c r="G8176" s="19" t="s">
        <v>949</v>
      </c>
      <c r="H8176" s="41">
        <v>2</v>
      </c>
      <c r="I8176" s="41">
        <v>3</v>
      </c>
      <c r="J8176" s="41">
        <v>10</v>
      </c>
      <c r="K8176" s="44">
        <v>1</v>
      </c>
      <c r="L8176" s="20">
        <v>70000</v>
      </c>
      <c r="M8176" s="19" t="s">
        <v>15954</v>
      </c>
      <c r="N8176" s="28" t="s">
        <v>15953</v>
      </c>
    </row>
    <row r="8177" spans="1:14" ht="30" x14ac:dyDescent="0.25">
      <c r="A8177" s="27" t="s">
        <v>6182</v>
      </c>
      <c r="B8177" s="19" t="s">
        <v>15943</v>
      </c>
      <c r="C8177" s="19" t="s">
        <v>15943</v>
      </c>
      <c r="D8177" s="38" t="s">
        <v>16220</v>
      </c>
      <c r="E8177" s="38" t="s">
        <v>7588</v>
      </c>
      <c r="F8177" s="41" t="s">
        <v>4151</v>
      </c>
      <c r="G8177" s="19" t="s">
        <v>949</v>
      </c>
      <c r="H8177" s="41">
        <v>2</v>
      </c>
      <c r="I8177" s="41">
        <v>3</v>
      </c>
      <c r="J8177" s="41">
        <v>10</v>
      </c>
      <c r="K8177" s="44">
        <v>1</v>
      </c>
      <c r="L8177" s="20">
        <v>70000</v>
      </c>
      <c r="M8177" s="19" t="s">
        <v>15954</v>
      </c>
      <c r="N8177" s="28" t="s">
        <v>15953</v>
      </c>
    </row>
    <row r="8178" spans="1:14" ht="30" x14ac:dyDescent="0.25">
      <c r="A8178" s="27" t="s">
        <v>6182</v>
      </c>
      <c r="B8178" s="19" t="s">
        <v>15943</v>
      </c>
      <c r="C8178" s="19" t="s">
        <v>15943</v>
      </c>
      <c r="D8178" s="38" t="s">
        <v>16220</v>
      </c>
      <c r="E8178" s="38" t="s">
        <v>7588</v>
      </c>
      <c r="F8178" s="41" t="s">
        <v>4151</v>
      </c>
      <c r="G8178" s="19" t="s">
        <v>949</v>
      </c>
      <c r="H8178" s="41">
        <v>2</v>
      </c>
      <c r="I8178" s="41">
        <v>3</v>
      </c>
      <c r="J8178" s="41">
        <v>10</v>
      </c>
      <c r="K8178" s="44">
        <v>1</v>
      </c>
      <c r="L8178" s="20">
        <v>70000</v>
      </c>
      <c r="M8178" s="19" t="s">
        <v>15954</v>
      </c>
      <c r="N8178" s="28" t="s">
        <v>15953</v>
      </c>
    </row>
    <row r="8179" spans="1:14" ht="30" x14ac:dyDescent="0.25">
      <c r="A8179" s="27" t="s">
        <v>6182</v>
      </c>
      <c r="B8179" s="19" t="s">
        <v>15943</v>
      </c>
      <c r="C8179" s="19" t="s">
        <v>15943</v>
      </c>
      <c r="D8179" s="38" t="s">
        <v>16220</v>
      </c>
      <c r="E8179" s="38" t="s">
        <v>7589</v>
      </c>
      <c r="F8179" s="41" t="s">
        <v>4151</v>
      </c>
      <c r="G8179" s="19" t="s">
        <v>949</v>
      </c>
      <c r="H8179" s="41">
        <v>2</v>
      </c>
      <c r="I8179" s="41">
        <v>3</v>
      </c>
      <c r="J8179" s="41">
        <v>10</v>
      </c>
      <c r="K8179" s="44">
        <v>1</v>
      </c>
      <c r="L8179" s="20">
        <v>70000</v>
      </c>
      <c r="M8179" s="19" t="s">
        <v>15954</v>
      </c>
      <c r="N8179" s="28" t="s">
        <v>15953</v>
      </c>
    </row>
    <row r="8180" spans="1:14" ht="30" x14ac:dyDescent="0.25">
      <c r="A8180" s="27" t="s">
        <v>6182</v>
      </c>
      <c r="B8180" s="19" t="s">
        <v>15943</v>
      </c>
      <c r="C8180" s="19" t="s">
        <v>15943</v>
      </c>
      <c r="D8180" s="38" t="s">
        <v>16220</v>
      </c>
      <c r="E8180" s="38" t="s">
        <v>7589</v>
      </c>
      <c r="F8180" s="41" t="s">
        <v>4151</v>
      </c>
      <c r="G8180" s="19" t="s">
        <v>949</v>
      </c>
      <c r="H8180" s="41">
        <v>2</v>
      </c>
      <c r="I8180" s="41">
        <v>3</v>
      </c>
      <c r="J8180" s="41">
        <v>10</v>
      </c>
      <c r="K8180" s="44">
        <v>1</v>
      </c>
      <c r="L8180" s="20">
        <v>70000</v>
      </c>
      <c r="M8180" s="19" t="s">
        <v>15954</v>
      </c>
      <c r="N8180" s="28" t="s">
        <v>15953</v>
      </c>
    </row>
    <row r="8181" spans="1:14" ht="30" x14ac:dyDescent="0.25">
      <c r="A8181" s="27" t="s">
        <v>6182</v>
      </c>
      <c r="B8181" s="19" t="s">
        <v>15943</v>
      </c>
      <c r="C8181" s="19" t="s">
        <v>15943</v>
      </c>
      <c r="D8181" s="38" t="s">
        <v>16220</v>
      </c>
      <c r="E8181" s="38" t="s">
        <v>7589</v>
      </c>
      <c r="F8181" s="41" t="s">
        <v>4151</v>
      </c>
      <c r="G8181" s="19" t="s">
        <v>949</v>
      </c>
      <c r="H8181" s="41">
        <v>2</v>
      </c>
      <c r="I8181" s="41">
        <v>3</v>
      </c>
      <c r="J8181" s="41">
        <v>10</v>
      </c>
      <c r="K8181" s="44">
        <v>1</v>
      </c>
      <c r="L8181" s="20">
        <v>70000</v>
      </c>
      <c r="M8181" s="19" t="s">
        <v>15954</v>
      </c>
      <c r="N8181" s="28" t="s">
        <v>15953</v>
      </c>
    </row>
    <row r="8182" spans="1:14" ht="30" x14ac:dyDescent="0.25">
      <c r="A8182" s="27" t="s">
        <v>6182</v>
      </c>
      <c r="B8182" s="19" t="s">
        <v>15943</v>
      </c>
      <c r="C8182" s="19" t="s">
        <v>15943</v>
      </c>
      <c r="D8182" s="38" t="s">
        <v>16220</v>
      </c>
      <c r="E8182" s="38" t="s">
        <v>7590</v>
      </c>
      <c r="F8182" s="41" t="s">
        <v>4151</v>
      </c>
      <c r="G8182" s="19" t="s">
        <v>949</v>
      </c>
      <c r="H8182" s="41">
        <v>2</v>
      </c>
      <c r="I8182" s="41">
        <v>3</v>
      </c>
      <c r="J8182" s="41">
        <v>10</v>
      </c>
      <c r="K8182" s="44">
        <v>1</v>
      </c>
      <c r="L8182" s="20">
        <v>490000</v>
      </c>
      <c r="M8182" s="19" t="s">
        <v>15954</v>
      </c>
      <c r="N8182" s="28" t="s">
        <v>15953</v>
      </c>
    </row>
    <row r="8183" spans="1:14" ht="30" x14ac:dyDescent="0.25">
      <c r="A8183" s="27" t="s">
        <v>6182</v>
      </c>
      <c r="B8183" s="19" t="s">
        <v>15943</v>
      </c>
      <c r="C8183" s="19" t="s">
        <v>15943</v>
      </c>
      <c r="D8183" s="38" t="s">
        <v>16220</v>
      </c>
      <c r="E8183" s="38" t="s">
        <v>7590</v>
      </c>
      <c r="F8183" s="41" t="s">
        <v>4151</v>
      </c>
      <c r="G8183" s="19" t="s">
        <v>949</v>
      </c>
      <c r="H8183" s="41">
        <v>2</v>
      </c>
      <c r="I8183" s="41">
        <v>3</v>
      </c>
      <c r="J8183" s="41">
        <v>10</v>
      </c>
      <c r="K8183" s="44">
        <v>1</v>
      </c>
      <c r="L8183" s="20">
        <v>560000</v>
      </c>
      <c r="M8183" s="19" t="s">
        <v>15954</v>
      </c>
      <c r="N8183" s="28" t="s">
        <v>15953</v>
      </c>
    </row>
    <row r="8184" spans="1:14" ht="30" x14ac:dyDescent="0.25">
      <c r="A8184" s="27" t="s">
        <v>6182</v>
      </c>
      <c r="B8184" s="19" t="s">
        <v>15943</v>
      </c>
      <c r="C8184" s="19" t="s">
        <v>15943</v>
      </c>
      <c r="D8184" s="38" t="s">
        <v>16220</v>
      </c>
      <c r="E8184" s="38" t="s">
        <v>7590</v>
      </c>
      <c r="F8184" s="41" t="s">
        <v>4151</v>
      </c>
      <c r="G8184" s="19" t="s">
        <v>949</v>
      </c>
      <c r="H8184" s="41">
        <v>2</v>
      </c>
      <c r="I8184" s="41">
        <v>3</v>
      </c>
      <c r="J8184" s="41">
        <v>10</v>
      </c>
      <c r="K8184" s="44">
        <v>1</v>
      </c>
      <c r="L8184" s="20">
        <v>490000</v>
      </c>
      <c r="M8184" s="19" t="s">
        <v>15954</v>
      </c>
      <c r="N8184" s="28" t="s">
        <v>15953</v>
      </c>
    </row>
    <row r="8185" spans="1:14" ht="30" x14ac:dyDescent="0.25">
      <c r="A8185" s="27" t="s">
        <v>6182</v>
      </c>
      <c r="B8185" s="19" t="s">
        <v>15943</v>
      </c>
      <c r="C8185" s="19" t="s">
        <v>15943</v>
      </c>
      <c r="D8185" s="38" t="s">
        <v>16220</v>
      </c>
      <c r="E8185" s="38" t="s">
        <v>7590</v>
      </c>
      <c r="F8185" s="41" t="s">
        <v>4151</v>
      </c>
      <c r="G8185" s="19" t="s">
        <v>949</v>
      </c>
      <c r="H8185" s="41">
        <v>2</v>
      </c>
      <c r="I8185" s="41">
        <v>3</v>
      </c>
      <c r="J8185" s="41">
        <v>10</v>
      </c>
      <c r="K8185" s="44">
        <v>1</v>
      </c>
      <c r="L8185" s="20">
        <v>560000</v>
      </c>
      <c r="M8185" s="19" t="s">
        <v>15954</v>
      </c>
      <c r="N8185" s="28" t="s">
        <v>15953</v>
      </c>
    </row>
    <row r="8186" spans="1:14" ht="30" x14ac:dyDescent="0.25">
      <c r="A8186" s="27" t="s">
        <v>6182</v>
      </c>
      <c r="B8186" s="19" t="s">
        <v>15943</v>
      </c>
      <c r="C8186" s="19" t="s">
        <v>15943</v>
      </c>
      <c r="D8186" s="38" t="s">
        <v>16220</v>
      </c>
      <c r="E8186" s="38" t="s">
        <v>7591</v>
      </c>
      <c r="F8186" s="41" t="s">
        <v>4151</v>
      </c>
      <c r="G8186" s="19" t="s">
        <v>949</v>
      </c>
      <c r="H8186" s="41">
        <v>2</v>
      </c>
      <c r="I8186" s="41">
        <v>3</v>
      </c>
      <c r="J8186" s="41">
        <v>10</v>
      </c>
      <c r="K8186" s="44">
        <v>1</v>
      </c>
      <c r="L8186" s="20">
        <v>70000</v>
      </c>
      <c r="M8186" s="19" t="s">
        <v>15954</v>
      </c>
      <c r="N8186" s="28" t="s">
        <v>15953</v>
      </c>
    </row>
    <row r="8187" spans="1:14" ht="30" x14ac:dyDescent="0.25">
      <c r="A8187" s="27" t="s">
        <v>6182</v>
      </c>
      <c r="B8187" s="19" t="s">
        <v>15943</v>
      </c>
      <c r="C8187" s="19" t="s">
        <v>15943</v>
      </c>
      <c r="D8187" s="38" t="s">
        <v>16220</v>
      </c>
      <c r="E8187" s="38" t="s">
        <v>7591</v>
      </c>
      <c r="F8187" s="41" t="s">
        <v>4151</v>
      </c>
      <c r="G8187" s="19" t="s">
        <v>949</v>
      </c>
      <c r="H8187" s="41">
        <v>2</v>
      </c>
      <c r="I8187" s="41">
        <v>3</v>
      </c>
      <c r="J8187" s="41">
        <v>10</v>
      </c>
      <c r="K8187" s="44">
        <v>1</v>
      </c>
      <c r="L8187" s="20">
        <v>70000</v>
      </c>
      <c r="M8187" s="19" t="s">
        <v>15954</v>
      </c>
      <c r="N8187" s="28" t="s">
        <v>15953</v>
      </c>
    </row>
    <row r="8188" spans="1:14" ht="30" x14ac:dyDescent="0.25">
      <c r="A8188" s="27" t="s">
        <v>6182</v>
      </c>
      <c r="B8188" s="19" t="s">
        <v>15943</v>
      </c>
      <c r="C8188" s="19" t="s">
        <v>15943</v>
      </c>
      <c r="D8188" s="38" t="s">
        <v>16220</v>
      </c>
      <c r="E8188" s="38" t="s">
        <v>7591</v>
      </c>
      <c r="F8188" s="41" t="s">
        <v>4151</v>
      </c>
      <c r="G8188" s="19" t="s">
        <v>949</v>
      </c>
      <c r="H8188" s="41">
        <v>2</v>
      </c>
      <c r="I8188" s="41">
        <v>3</v>
      </c>
      <c r="J8188" s="41">
        <v>10</v>
      </c>
      <c r="K8188" s="44">
        <v>1</v>
      </c>
      <c r="L8188" s="20">
        <v>70000</v>
      </c>
      <c r="M8188" s="19" t="s">
        <v>15954</v>
      </c>
      <c r="N8188" s="28" t="s">
        <v>15953</v>
      </c>
    </row>
    <row r="8189" spans="1:14" ht="30" x14ac:dyDescent="0.25">
      <c r="A8189" s="27" t="s">
        <v>6182</v>
      </c>
      <c r="B8189" s="19" t="s">
        <v>15943</v>
      </c>
      <c r="C8189" s="19" t="s">
        <v>15943</v>
      </c>
      <c r="D8189" s="38" t="s">
        <v>16220</v>
      </c>
      <c r="E8189" s="38" t="s">
        <v>7592</v>
      </c>
      <c r="F8189" s="41" t="s">
        <v>4151</v>
      </c>
      <c r="G8189" s="19" t="s">
        <v>949</v>
      </c>
      <c r="H8189" s="41">
        <v>2</v>
      </c>
      <c r="I8189" s="41">
        <v>3</v>
      </c>
      <c r="J8189" s="41">
        <v>10</v>
      </c>
      <c r="K8189" s="44">
        <v>1</v>
      </c>
      <c r="L8189" s="20">
        <v>35000</v>
      </c>
      <c r="M8189" s="19" t="s">
        <v>15954</v>
      </c>
      <c r="N8189" s="28" t="s">
        <v>15953</v>
      </c>
    </row>
    <row r="8190" spans="1:14" ht="30" x14ac:dyDescent="0.25">
      <c r="A8190" s="27" t="s">
        <v>6182</v>
      </c>
      <c r="B8190" s="19" t="s">
        <v>15943</v>
      </c>
      <c r="C8190" s="19" t="s">
        <v>15943</v>
      </c>
      <c r="D8190" s="38" t="s">
        <v>16220</v>
      </c>
      <c r="E8190" s="38" t="s">
        <v>7592</v>
      </c>
      <c r="F8190" s="41" t="s">
        <v>4151</v>
      </c>
      <c r="G8190" s="19" t="s">
        <v>949</v>
      </c>
      <c r="H8190" s="41">
        <v>2</v>
      </c>
      <c r="I8190" s="41">
        <v>3</v>
      </c>
      <c r="J8190" s="41">
        <v>10</v>
      </c>
      <c r="K8190" s="44">
        <v>1</v>
      </c>
      <c r="L8190" s="20">
        <v>35000</v>
      </c>
      <c r="M8190" s="19" t="s">
        <v>15954</v>
      </c>
      <c r="N8190" s="28" t="s">
        <v>15953</v>
      </c>
    </row>
    <row r="8191" spans="1:14" ht="30" x14ac:dyDescent="0.25">
      <c r="A8191" s="27" t="s">
        <v>6182</v>
      </c>
      <c r="B8191" s="19" t="s">
        <v>15943</v>
      </c>
      <c r="C8191" s="19" t="s">
        <v>15943</v>
      </c>
      <c r="D8191" s="38" t="s">
        <v>16220</v>
      </c>
      <c r="E8191" s="38" t="s">
        <v>7592</v>
      </c>
      <c r="F8191" s="41" t="s">
        <v>4151</v>
      </c>
      <c r="G8191" s="19" t="s">
        <v>949</v>
      </c>
      <c r="H8191" s="41">
        <v>2</v>
      </c>
      <c r="I8191" s="41">
        <v>3</v>
      </c>
      <c r="J8191" s="41">
        <v>10</v>
      </c>
      <c r="K8191" s="44">
        <v>1</v>
      </c>
      <c r="L8191" s="20">
        <v>35000</v>
      </c>
      <c r="M8191" s="19" t="s">
        <v>15954</v>
      </c>
      <c r="N8191" s="28" t="s">
        <v>15953</v>
      </c>
    </row>
    <row r="8192" spans="1:14" ht="30" x14ac:dyDescent="0.25">
      <c r="A8192" s="27" t="s">
        <v>6182</v>
      </c>
      <c r="B8192" s="19" t="s">
        <v>15943</v>
      </c>
      <c r="C8192" s="19" t="s">
        <v>15943</v>
      </c>
      <c r="D8192" s="38" t="s">
        <v>16220</v>
      </c>
      <c r="E8192" s="38" t="s">
        <v>7591</v>
      </c>
      <c r="F8192" s="41" t="s">
        <v>4151</v>
      </c>
      <c r="G8192" s="19" t="s">
        <v>949</v>
      </c>
      <c r="H8192" s="41">
        <v>2</v>
      </c>
      <c r="I8192" s="41">
        <v>3</v>
      </c>
      <c r="J8192" s="41">
        <v>10</v>
      </c>
      <c r="K8192" s="44">
        <v>1</v>
      </c>
      <c r="L8192" s="20">
        <v>70000</v>
      </c>
      <c r="M8192" s="19" t="s">
        <v>15954</v>
      </c>
      <c r="N8192" s="28" t="s">
        <v>15953</v>
      </c>
    </row>
    <row r="8193" spans="1:14" ht="30" x14ac:dyDescent="0.25">
      <c r="A8193" s="27" t="s">
        <v>6182</v>
      </c>
      <c r="B8193" s="19" t="s">
        <v>15943</v>
      </c>
      <c r="C8193" s="19" t="s">
        <v>15943</v>
      </c>
      <c r="D8193" s="38" t="s">
        <v>16220</v>
      </c>
      <c r="E8193" s="38" t="s">
        <v>7591</v>
      </c>
      <c r="F8193" s="41" t="s">
        <v>4151</v>
      </c>
      <c r="G8193" s="19" t="s">
        <v>949</v>
      </c>
      <c r="H8193" s="41">
        <v>2</v>
      </c>
      <c r="I8193" s="41">
        <v>3</v>
      </c>
      <c r="J8193" s="41">
        <v>10</v>
      </c>
      <c r="K8193" s="44">
        <v>1</v>
      </c>
      <c r="L8193" s="20">
        <v>70000</v>
      </c>
      <c r="M8193" s="19" t="s">
        <v>15954</v>
      </c>
      <c r="N8193" s="28" t="s">
        <v>15953</v>
      </c>
    </row>
    <row r="8194" spans="1:14" ht="30" x14ac:dyDescent="0.25">
      <c r="A8194" s="27" t="s">
        <v>6182</v>
      </c>
      <c r="B8194" s="19" t="s">
        <v>15943</v>
      </c>
      <c r="C8194" s="19" t="s">
        <v>15943</v>
      </c>
      <c r="D8194" s="38" t="s">
        <v>16220</v>
      </c>
      <c r="E8194" s="38" t="s">
        <v>16433</v>
      </c>
      <c r="F8194" s="41" t="s">
        <v>4151</v>
      </c>
      <c r="G8194" s="19" t="s">
        <v>949</v>
      </c>
      <c r="H8194" s="41">
        <v>2</v>
      </c>
      <c r="I8194" s="41">
        <v>3</v>
      </c>
      <c r="J8194" s="41">
        <v>10</v>
      </c>
      <c r="K8194" s="44">
        <v>1</v>
      </c>
      <c r="L8194" s="20">
        <v>980000</v>
      </c>
      <c r="M8194" s="19" t="s">
        <v>15954</v>
      </c>
      <c r="N8194" s="28" t="s">
        <v>15953</v>
      </c>
    </row>
    <row r="8195" spans="1:14" ht="30" x14ac:dyDescent="0.25">
      <c r="A8195" s="27" t="s">
        <v>6182</v>
      </c>
      <c r="B8195" s="19" t="s">
        <v>15943</v>
      </c>
      <c r="C8195" s="19" t="s">
        <v>15943</v>
      </c>
      <c r="D8195" s="38" t="s">
        <v>16220</v>
      </c>
      <c r="E8195" s="38" t="s">
        <v>7593</v>
      </c>
      <c r="F8195" s="41" t="s">
        <v>4151</v>
      </c>
      <c r="G8195" s="19" t="s">
        <v>949</v>
      </c>
      <c r="H8195" s="41">
        <v>2</v>
      </c>
      <c r="I8195" s="41">
        <v>3</v>
      </c>
      <c r="J8195" s="41">
        <v>10</v>
      </c>
      <c r="K8195" s="44">
        <v>1</v>
      </c>
      <c r="L8195" s="20">
        <v>140000</v>
      </c>
      <c r="M8195" s="19" t="s">
        <v>15954</v>
      </c>
      <c r="N8195" s="28" t="s">
        <v>15953</v>
      </c>
    </row>
    <row r="8196" spans="1:14" ht="30" x14ac:dyDescent="0.25">
      <c r="A8196" s="27" t="s">
        <v>6182</v>
      </c>
      <c r="B8196" s="19" t="s">
        <v>15943</v>
      </c>
      <c r="C8196" s="19" t="s">
        <v>15943</v>
      </c>
      <c r="D8196" s="38" t="s">
        <v>16220</v>
      </c>
      <c r="E8196" s="38" t="s">
        <v>7593</v>
      </c>
      <c r="F8196" s="41" t="s">
        <v>4151</v>
      </c>
      <c r="G8196" s="19" t="s">
        <v>949</v>
      </c>
      <c r="H8196" s="41">
        <v>2</v>
      </c>
      <c r="I8196" s="41">
        <v>3</v>
      </c>
      <c r="J8196" s="41">
        <v>10</v>
      </c>
      <c r="K8196" s="44">
        <v>1</v>
      </c>
      <c r="L8196" s="20">
        <v>140000</v>
      </c>
      <c r="M8196" s="19" t="s">
        <v>15954</v>
      </c>
      <c r="N8196" s="28" t="s">
        <v>15953</v>
      </c>
    </row>
    <row r="8197" spans="1:14" ht="30" x14ac:dyDescent="0.25">
      <c r="A8197" s="27" t="s">
        <v>6182</v>
      </c>
      <c r="B8197" s="19" t="s">
        <v>15943</v>
      </c>
      <c r="C8197" s="19" t="s">
        <v>15943</v>
      </c>
      <c r="D8197" s="38" t="s">
        <v>16220</v>
      </c>
      <c r="E8197" s="38" t="s">
        <v>7593</v>
      </c>
      <c r="F8197" s="41" t="s">
        <v>4151</v>
      </c>
      <c r="G8197" s="19" t="s">
        <v>949</v>
      </c>
      <c r="H8197" s="41">
        <v>2</v>
      </c>
      <c r="I8197" s="41">
        <v>3</v>
      </c>
      <c r="J8197" s="41">
        <v>10</v>
      </c>
      <c r="K8197" s="44">
        <v>1</v>
      </c>
      <c r="L8197" s="20">
        <v>140000</v>
      </c>
      <c r="M8197" s="19" t="s">
        <v>15954</v>
      </c>
      <c r="N8197" s="28" t="s">
        <v>15953</v>
      </c>
    </row>
    <row r="8198" spans="1:14" ht="30" x14ac:dyDescent="0.25">
      <c r="A8198" s="27" t="s">
        <v>6182</v>
      </c>
      <c r="B8198" s="19" t="s">
        <v>15943</v>
      </c>
      <c r="C8198" s="19" t="s">
        <v>15943</v>
      </c>
      <c r="D8198" s="38" t="s">
        <v>16220</v>
      </c>
      <c r="E8198" s="38" t="s">
        <v>7593</v>
      </c>
      <c r="F8198" s="41" t="s">
        <v>4151</v>
      </c>
      <c r="G8198" s="19" t="s">
        <v>949</v>
      </c>
      <c r="H8198" s="41">
        <v>2</v>
      </c>
      <c r="I8198" s="41">
        <v>3</v>
      </c>
      <c r="J8198" s="41">
        <v>10</v>
      </c>
      <c r="K8198" s="44">
        <v>1</v>
      </c>
      <c r="L8198" s="20">
        <v>140000</v>
      </c>
      <c r="M8198" s="19" t="s">
        <v>15954</v>
      </c>
      <c r="N8198" s="28" t="s">
        <v>15953</v>
      </c>
    </row>
    <row r="8199" spans="1:14" ht="30" x14ac:dyDescent="0.25">
      <c r="A8199" s="27" t="s">
        <v>6182</v>
      </c>
      <c r="B8199" s="19" t="s">
        <v>15943</v>
      </c>
      <c r="C8199" s="19" t="s">
        <v>15943</v>
      </c>
      <c r="D8199" s="38" t="s">
        <v>16220</v>
      </c>
      <c r="E8199" s="38" t="s">
        <v>7593</v>
      </c>
      <c r="F8199" s="41" t="s">
        <v>4151</v>
      </c>
      <c r="G8199" s="19" t="s">
        <v>949</v>
      </c>
      <c r="H8199" s="41">
        <v>2</v>
      </c>
      <c r="I8199" s="41">
        <v>3</v>
      </c>
      <c r="J8199" s="41">
        <v>10</v>
      </c>
      <c r="K8199" s="44">
        <v>1</v>
      </c>
      <c r="L8199" s="20">
        <v>140000</v>
      </c>
      <c r="M8199" s="19" t="s">
        <v>15954</v>
      </c>
      <c r="N8199" s="28" t="s">
        <v>15953</v>
      </c>
    </row>
    <row r="8200" spans="1:14" ht="30" x14ac:dyDescent="0.25">
      <c r="A8200" s="27" t="s">
        <v>6182</v>
      </c>
      <c r="B8200" s="19" t="s">
        <v>15943</v>
      </c>
      <c r="C8200" s="19" t="s">
        <v>15943</v>
      </c>
      <c r="D8200" s="38" t="s">
        <v>16220</v>
      </c>
      <c r="E8200" s="38" t="s">
        <v>7593</v>
      </c>
      <c r="F8200" s="41" t="s">
        <v>4151</v>
      </c>
      <c r="G8200" s="19" t="s">
        <v>949</v>
      </c>
      <c r="H8200" s="41">
        <v>2</v>
      </c>
      <c r="I8200" s="41">
        <v>3</v>
      </c>
      <c r="J8200" s="41">
        <v>10</v>
      </c>
      <c r="K8200" s="44">
        <v>1</v>
      </c>
      <c r="L8200" s="20">
        <v>140000</v>
      </c>
      <c r="M8200" s="19" t="s">
        <v>15954</v>
      </c>
      <c r="N8200" s="28" t="s">
        <v>15953</v>
      </c>
    </row>
    <row r="8201" spans="1:14" ht="30" x14ac:dyDescent="0.25">
      <c r="A8201" s="27" t="s">
        <v>6182</v>
      </c>
      <c r="B8201" s="19" t="s">
        <v>15943</v>
      </c>
      <c r="C8201" s="19" t="s">
        <v>15943</v>
      </c>
      <c r="D8201" s="38" t="s">
        <v>16220</v>
      </c>
      <c r="E8201" s="38" t="s">
        <v>7594</v>
      </c>
      <c r="F8201" s="41" t="s">
        <v>4151</v>
      </c>
      <c r="G8201" s="19" t="s">
        <v>949</v>
      </c>
      <c r="H8201" s="41">
        <v>2</v>
      </c>
      <c r="I8201" s="41">
        <v>3</v>
      </c>
      <c r="J8201" s="41">
        <v>10</v>
      </c>
      <c r="K8201" s="44">
        <v>1</v>
      </c>
      <c r="L8201" s="20">
        <v>70000</v>
      </c>
      <c r="M8201" s="19" t="s">
        <v>15954</v>
      </c>
      <c r="N8201" s="28" t="s">
        <v>15953</v>
      </c>
    </row>
    <row r="8202" spans="1:14" ht="30" x14ac:dyDescent="0.25">
      <c r="A8202" s="27" t="s">
        <v>6182</v>
      </c>
      <c r="B8202" s="19" t="s">
        <v>15943</v>
      </c>
      <c r="C8202" s="19" t="s">
        <v>15943</v>
      </c>
      <c r="D8202" s="38" t="s">
        <v>16220</v>
      </c>
      <c r="E8202" s="38" t="s">
        <v>7594</v>
      </c>
      <c r="F8202" s="41" t="s">
        <v>4151</v>
      </c>
      <c r="G8202" s="19" t="s">
        <v>949</v>
      </c>
      <c r="H8202" s="41">
        <v>2</v>
      </c>
      <c r="I8202" s="41">
        <v>3</v>
      </c>
      <c r="J8202" s="41">
        <v>10</v>
      </c>
      <c r="K8202" s="44">
        <v>1</v>
      </c>
      <c r="L8202" s="20">
        <v>70000</v>
      </c>
      <c r="M8202" s="19" t="s">
        <v>15954</v>
      </c>
      <c r="N8202" s="28" t="s">
        <v>15953</v>
      </c>
    </row>
    <row r="8203" spans="1:14" ht="30" x14ac:dyDescent="0.25">
      <c r="A8203" s="27" t="s">
        <v>6182</v>
      </c>
      <c r="B8203" s="19" t="s">
        <v>15943</v>
      </c>
      <c r="C8203" s="19" t="s">
        <v>15943</v>
      </c>
      <c r="D8203" s="38" t="s">
        <v>16220</v>
      </c>
      <c r="E8203" s="38" t="s">
        <v>7594</v>
      </c>
      <c r="F8203" s="41" t="s">
        <v>4151</v>
      </c>
      <c r="G8203" s="19" t="s">
        <v>949</v>
      </c>
      <c r="H8203" s="41">
        <v>2</v>
      </c>
      <c r="I8203" s="41">
        <v>3</v>
      </c>
      <c r="J8203" s="41">
        <v>10</v>
      </c>
      <c r="K8203" s="44">
        <v>1</v>
      </c>
      <c r="L8203" s="20">
        <v>70000</v>
      </c>
      <c r="M8203" s="19" t="s">
        <v>15954</v>
      </c>
      <c r="N8203" s="28" t="s">
        <v>15953</v>
      </c>
    </row>
    <row r="8204" spans="1:14" ht="30" x14ac:dyDescent="0.25">
      <c r="A8204" s="27" t="s">
        <v>6182</v>
      </c>
      <c r="B8204" s="19" t="s">
        <v>15943</v>
      </c>
      <c r="C8204" s="19" t="s">
        <v>15943</v>
      </c>
      <c r="D8204" s="38" t="s">
        <v>16220</v>
      </c>
      <c r="E8204" s="38" t="s">
        <v>7594</v>
      </c>
      <c r="F8204" s="41" t="s">
        <v>4151</v>
      </c>
      <c r="G8204" s="19" t="s">
        <v>949</v>
      </c>
      <c r="H8204" s="41">
        <v>2</v>
      </c>
      <c r="I8204" s="41">
        <v>3</v>
      </c>
      <c r="J8204" s="41">
        <v>10</v>
      </c>
      <c r="K8204" s="44">
        <v>1</v>
      </c>
      <c r="L8204" s="20">
        <v>70000</v>
      </c>
      <c r="M8204" s="19" t="s">
        <v>15954</v>
      </c>
      <c r="N8204" s="28" t="s">
        <v>15953</v>
      </c>
    </row>
    <row r="8205" spans="1:14" ht="30" x14ac:dyDescent="0.25">
      <c r="A8205" s="27" t="s">
        <v>6182</v>
      </c>
      <c r="B8205" s="19" t="s">
        <v>15943</v>
      </c>
      <c r="C8205" s="19" t="s">
        <v>15943</v>
      </c>
      <c r="D8205" s="38" t="s">
        <v>16220</v>
      </c>
      <c r="E8205" s="38" t="s">
        <v>7594</v>
      </c>
      <c r="F8205" s="41" t="s">
        <v>4151</v>
      </c>
      <c r="G8205" s="19" t="s">
        <v>949</v>
      </c>
      <c r="H8205" s="41">
        <v>2</v>
      </c>
      <c r="I8205" s="41">
        <v>3</v>
      </c>
      <c r="J8205" s="41">
        <v>10</v>
      </c>
      <c r="K8205" s="44">
        <v>1</v>
      </c>
      <c r="L8205" s="20">
        <v>70000</v>
      </c>
      <c r="M8205" s="19" t="s">
        <v>15954</v>
      </c>
      <c r="N8205" s="28" t="s">
        <v>15953</v>
      </c>
    </row>
    <row r="8206" spans="1:14" ht="30" x14ac:dyDescent="0.25">
      <c r="A8206" s="27" t="s">
        <v>6182</v>
      </c>
      <c r="B8206" s="19" t="s">
        <v>15943</v>
      </c>
      <c r="C8206" s="19" t="s">
        <v>15943</v>
      </c>
      <c r="D8206" s="38" t="s">
        <v>16220</v>
      </c>
      <c r="E8206" s="38" t="s">
        <v>7594</v>
      </c>
      <c r="F8206" s="41" t="s">
        <v>4151</v>
      </c>
      <c r="G8206" s="19" t="s">
        <v>949</v>
      </c>
      <c r="H8206" s="41">
        <v>2</v>
      </c>
      <c r="I8206" s="41">
        <v>3</v>
      </c>
      <c r="J8206" s="41">
        <v>10</v>
      </c>
      <c r="K8206" s="44">
        <v>1</v>
      </c>
      <c r="L8206" s="20">
        <v>70000</v>
      </c>
      <c r="M8206" s="19" t="s">
        <v>15954</v>
      </c>
      <c r="N8206" s="28" t="s">
        <v>15953</v>
      </c>
    </row>
    <row r="8207" spans="1:14" ht="30" x14ac:dyDescent="0.25">
      <c r="A8207" s="27" t="s">
        <v>6182</v>
      </c>
      <c r="B8207" s="19" t="s">
        <v>15943</v>
      </c>
      <c r="C8207" s="19" t="s">
        <v>15943</v>
      </c>
      <c r="D8207" s="38" t="s">
        <v>16220</v>
      </c>
      <c r="E8207" s="38" t="s">
        <v>7595</v>
      </c>
      <c r="F8207" s="41" t="s">
        <v>4151</v>
      </c>
      <c r="G8207" s="19" t="s">
        <v>949</v>
      </c>
      <c r="H8207" s="41">
        <v>2</v>
      </c>
      <c r="I8207" s="41">
        <v>3</v>
      </c>
      <c r="J8207" s="41">
        <v>10</v>
      </c>
      <c r="K8207" s="44">
        <v>1</v>
      </c>
      <c r="L8207" s="20">
        <v>1050000</v>
      </c>
      <c r="M8207" s="19" t="s">
        <v>15954</v>
      </c>
      <c r="N8207" s="28" t="s">
        <v>15953</v>
      </c>
    </row>
    <row r="8208" spans="1:14" ht="30" x14ac:dyDescent="0.25">
      <c r="A8208" s="27" t="s">
        <v>6182</v>
      </c>
      <c r="B8208" s="19" t="s">
        <v>15943</v>
      </c>
      <c r="C8208" s="19" t="s">
        <v>15943</v>
      </c>
      <c r="D8208" s="38" t="s">
        <v>16220</v>
      </c>
      <c r="E8208" s="38" t="s">
        <v>7595</v>
      </c>
      <c r="F8208" s="41" t="s">
        <v>4151</v>
      </c>
      <c r="G8208" s="19" t="s">
        <v>949</v>
      </c>
      <c r="H8208" s="41">
        <v>2</v>
      </c>
      <c r="I8208" s="41">
        <v>3</v>
      </c>
      <c r="J8208" s="41">
        <v>10</v>
      </c>
      <c r="K8208" s="44">
        <v>1</v>
      </c>
      <c r="L8208" s="20">
        <v>1050000</v>
      </c>
      <c r="M8208" s="19" t="s">
        <v>15954</v>
      </c>
      <c r="N8208" s="28" t="s">
        <v>15953</v>
      </c>
    </row>
    <row r="8209" spans="1:14" ht="30" x14ac:dyDescent="0.25">
      <c r="A8209" s="27" t="s">
        <v>6182</v>
      </c>
      <c r="B8209" s="19" t="s">
        <v>15943</v>
      </c>
      <c r="C8209" s="19" t="s">
        <v>15943</v>
      </c>
      <c r="D8209" s="38" t="s">
        <v>16220</v>
      </c>
      <c r="E8209" s="38" t="s">
        <v>7595</v>
      </c>
      <c r="F8209" s="41" t="s">
        <v>4151</v>
      </c>
      <c r="G8209" s="19" t="s">
        <v>949</v>
      </c>
      <c r="H8209" s="41">
        <v>2</v>
      </c>
      <c r="I8209" s="41">
        <v>3</v>
      </c>
      <c r="J8209" s="41">
        <v>10</v>
      </c>
      <c r="K8209" s="44">
        <v>1</v>
      </c>
      <c r="L8209" s="20">
        <v>1050000</v>
      </c>
      <c r="M8209" s="19" t="s">
        <v>15954</v>
      </c>
      <c r="N8209" s="28" t="s">
        <v>15953</v>
      </c>
    </row>
    <row r="8210" spans="1:14" ht="30" x14ac:dyDescent="0.25">
      <c r="A8210" s="27" t="s">
        <v>6182</v>
      </c>
      <c r="B8210" s="19" t="s">
        <v>15943</v>
      </c>
      <c r="C8210" s="19" t="s">
        <v>15943</v>
      </c>
      <c r="D8210" s="38" t="s">
        <v>16220</v>
      </c>
      <c r="E8210" s="38" t="s">
        <v>7595</v>
      </c>
      <c r="F8210" s="41" t="s">
        <v>4151</v>
      </c>
      <c r="G8210" s="19" t="s">
        <v>949</v>
      </c>
      <c r="H8210" s="41">
        <v>2</v>
      </c>
      <c r="I8210" s="41">
        <v>3</v>
      </c>
      <c r="J8210" s="41">
        <v>10</v>
      </c>
      <c r="K8210" s="44">
        <v>1</v>
      </c>
      <c r="L8210" s="20">
        <v>1050000</v>
      </c>
      <c r="M8210" s="19" t="s">
        <v>15954</v>
      </c>
      <c r="N8210" s="28" t="s">
        <v>15953</v>
      </c>
    </row>
    <row r="8211" spans="1:14" ht="45" x14ac:dyDescent="0.25">
      <c r="A8211" s="27" t="s">
        <v>6182</v>
      </c>
      <c r="B8211" s="19" t="s">
        <v>15943</v>
      </c>
      <c r="C8211" s="19" t="s">
        <v>15943</v>
      </c>
      <c r="D8211" s="38" t="s">
        <v>16220</v>
      </c>
      <c r="E8211" s="38" t="s">
        <v>7596</v>
      </c>
      <c r="F8211" s="41" t="s">
        <v>4151</v>
      </c>
      <c r="G8211" s="19" t="s">
        <v>949</v>
      </c>
      <c r="H8211" s="41">
        <v>2</v>
      </c>
      <c r="I8211" s="41">
        <v>3</v>
      </c>
      <c r="J8211" s="41">
        <v>10</v>
      </c>
      <c r="K8211" s="44">
        <v>1</v>
      </c>
      <c r="L8211" s="20">
        <v>420000</v>
      </c>
      <c r="M8211" s="19" t="s">
        <v>15954</v>
      </c>
      <c r="N8211" s="28" t="s">
        <v>15953</v>
      </c>
    </row>
    <row r="8212" spans="1:14" ht="30" x14ac:dyDescent="0.25">
      <c r="A8212" s="27" t="s">
        <v>6182</v>
      </c>
      <c r="B8212" s="19" t="s">
        <v>15943</v>
      </c>
      <c r="C8212" s="19" t="s">
        <v>15943</v>
      </c>
      <c r="D8212" s="38" t="s">
        <v>16220</v>
      </c>
      <c r="E8212" s="38" t="s">
        <v>7597</v>
      </c>
      <c r="F8212" s="41" t="s">
        <v>4151</v>
      </c>
      <c r="G8212" s="19" t="s">
        <v>949</v>
      </c>
      <c r="H8212" s="41">
        <v>2</v>
      </c>
      <c r="I8212" s="41">
        <v>3</v>
      </c>
      <c r="J8212" s="41">
        <v>10</v>
      </c>
      <c r="K8212" s="44">
        <v>1</v>
      </c>
      <c r="L8212" s="20">
        <v>770000</v>
      </c>
      <c r="M8212" s="19" t="s">
        <v>15954</v>
      </c>
      <c r="N8212" s="28" t="s">
        <v>15953</v>
      </c>
    </row>
    <row r="8213" spans="1:14" ht="30" x14ac:dyDescent="0.25">
      <c r="A8213" s="27" t="s">
        <v>6182</v>
      </c>
      <c r="B8213" s="19" t="s">
        <v>15943</v>
      </c>
      <c r="C8213" s="19" t="s">
        <v>15943</v>
      </c>
      <c r="D8213" s="38" t="s">
        <v>16220</v>
      </c>
      <c r="E8213" s="38" t="s">
        <v>7598</v>
      </c>
      <c r="F8213" s="41" t="s">
        <v>4151</v>
      </c>
      <c r="G8213" s="19" t="s">
        <v>949</v>
      </c>
      <c r="H8213" s="41">
        <v>2</v>
      </c>
      <c r="I8213" s="41">
        <v>3</v>
      </c>
      <c r="J8213" s="41">
        <v>10</v>
      </c>
      <c r="K8213" s="44">
        <v>1</v>
      </c>
      <c r="L8213" s="20">
        <v>910000</v>
      </c>
      <c r="M8213" s="19" t="s">
        <v>15954</v>
      </c>
      <c r="N8213" s="28" t="s">
        <v>15953</v>
      </c>
    </row>
    <row r="8214" spans="1:14" ht="30" x14ac:dyDescent="0.25">
      <c r="A8214" s="27" t="s">
        <v>6182</v>
      </c>
      <c r="B8214" s="19" t="s">
        <v>15943</v>
      </c>
      <c r="C8214" s="19" t="s">
        <v>15943</v>
      </c>
      <c r="D8214" s="38" t="s">
        <v>16220</v>
      </c>
      <c r="E8214" s="38" t="s">
        <v>7599</v>
      </c>
      <c r="F8214" s="41" t="s">
        <v>4151</v>
      </c>
      <c r="G8214" s="19" t="s">
        <v>949</v>
      </c>
      <c r="H8214" s="41">
        <v>2</v>
      </c>
      <c r="I8214" s="41">
        <v>3</v>
      </c>
      <c r="J8214" s="41">
        <v>10</v>
      </c>
      <c r="K8214" s="44">
        <v>1</v>
      </c>
      <c r="L8214" s="20">
        <v>1050000</v>
      </c>
      <c r="M8214" s="19" t="s">
        <v>15954</v>
      </c>
      <c r="N8214" s="28" t="s">
        <v>15953</v>
      </c>
    </row>
    <row r="8215" spans="1:14" ht="30" x14ac:dyDescent="0.25">
      <c r="A8215" s="27" t="s">
        <v>6182</v>
      </c>
      <c r="B8215" s="19" t="s">
        <v>15943</v>
      </c>
      <c r="C8215" s="19" t="s">
        <v>15943</v>
      </c>
      <c r="D8215" s="38" t="s">
        <v>16220</v>
      </c>
      <c r="E8215" s="38" t="s">
        <v>7599</v>
      </c>
      <c r="F8215" s="41" t="s">
        <v>4151</v>
      </c>
      <c r="G8215" s="19" t="s">
        <v>949</v>
      </c>
      <c r="H8215" s="41">
        <v>2</v>
      </c>
      <c r="I8215" s="41">
        <v>3</v>
      </c>
      <c r="J8215" s="41">
        <v>10</v>
      </c>
      <c r="K8215" s="44">
        <v>1</v>
      </c>
      <c r="L8215" s="20">
        <v>1050000</v>
      </c>
      <c r="M8215" s="19" t="s">
        <v>15954</v>
      </c>
      <c r="N8215" s="28" t="s">
        <v>15953</v>
      </c>
    </row>
    <row r="8216" spans="1:14" ht="30" x14ac:dyDescent="0.25">
      <c r="A8216" s="27" t="s">
        <v>6182</v>
      </c>
      <c r="B8216" s="19" t="s">
        <v>15943</v>
      </c>
      <c r="C8216" s="19" t="s">
        <v>15943</v>
      </c>
      <c r="D8216" s="38" t="s">
        <v>16220</v>
      </c>
      <c r="E8216" s="38" t="s">
        <v>7600</v>
      </c>
      <c r="F8216" s="41" t="s">
        <v>4151</v>
      </c>
      <c r="G8216" s="19" t="s">
        <v>949</v>
      </c>
      <c r="H8216" s="41">
        <v>2</v>
      </c>
      <c r="I8216" s="41">
        <v>3</v>
      </c>
      <c r="J8216" s="41">
        <v>10</v>
      </c>
      <c r="K8216" s="44">
        <v>1</v>
      </c>
      <c r="L8216" s="20">
        <v>210000</v>
      </c>
      <c r="M8216" s="19" t="s">
        <v>15954</v>
      </c>
      <c r="N8216" s="28" t="s">
        <v>15953</v>
      </c>
    </row>
    <row r="8217" spans="1:14" ht="30" x14ac:dyDescent="0.25">
      <c r="A8217" s="27" t="s">
        <v>6182</v>
      </c>
      <c r="B8217" s="19" t="s">
        <v>15943</v>
      </c>
      <c r="C8217" s="19" t="s">
        <v>15943</v>
      </c>
      <c r="D8217" s="38" t="s">
        <v>16220</v>
      </c>
      <c r="E8217" s="38" t="s">
        <v>7600</v>
      </c>
      <c r="F8217" s="41" t="s">
        <v>4151</v>
      </c>
      <c r="G8217" s="19" t="s">
        <v>949</v>
      </c>
      <c r="H8217" s="41">
        <v>2</v>
      </c>
      <c r="I8217" s="41">
        <v>3</v>
      </c>
      <c r="J8217" s="41">
        <v>10</v>
      </c>
      <c r="K8217" s="44">
        <v>1</v>
      </c>
      <c r="L8217" s="20">
        <v>210000</v>
      </c>
      <c r="M8217" s="19" t="s">
        <v>15954</v>
      </c>
      <c r="N8217" s="28" t="s">
        <v>15953</v>
      </c>
    </row>
    <row r="8218" spans="1:14" ht="30" x14ac:dyDescent="0.25">
      <c r="A8218" s="27" t="s">
        <v>6182</v>
      </c>
      <c r="B8218" s="19" t="s">
        <v>15943</v>
      </c>
      <c r="C8218" s="19" t="s">
        <v>15943</v>
      </c>
      <c r="D8218" s="38" t="s">
        <v>16220</v>
      </c>
      <c r="E8218" s="38" t="s">
        <v>7600</v>
      </c>
      <c r="F8218" s="41" t="s">
        <v>4151</v>
      </c>
      <c r="G8218" s="19" t="s">
        <v>949</v>
      </c>
      <c r="H8218" s="41">
        <v>2</v>
      </c>
      <c r="I8218" s="41">
        <v>3</v>
      </c>
      <c r="J8218" s="41">
        <v>10</v>
      </c>
      <c r="K8218" s="44">
        <v>1</v>
      </c>
      <c r="L8218" s="20">
        <v>210000</v>
      </c>
      <c r="M8218" s="19" t="s">
        <v>15954</v>
      </c>
      <c r="N8218" s="28" t="s">
        <v>15953</v>
      </c>
    </row>
    <row r="8219" spans="1:14" ht="30" x14ac:dyDescent="0.25">
      <c r="A8219" s="27" t="s">
        <v>6182</v>
      </c>
      <c r="B8219" s="19" t="s">
        <v>15943</v>
      </c>
      <c r="C8219" s="19" t="s">
        <v>15943</v>
      </c>
      <c r="D8219" s="38" t="s">
        <v>16220</v>
      </c>
      <c r="E8219" s="38" t="s">
        <v>7600</v>
      </c>
      <c r="F8219" s="41" t="s">
        <v>4151</v>
      </c>
      <c r="G8219" s="19" t="s">
        <v>949</v>
      </c>
      <c r="H8219" s="41">
        <v>2</v>
      </c>
      <c r="I8219" s="41">
        <v>3</v>
      </c>
      <c r="J8219" s="41">
        <v>10</v>
      </c>
      <c r="K8219" s="44">
        <v>1</v>
      </c>
      <c r="L8219" s="20">
        <v>210000</v>
      </c>
      <c r="M8219" s="19" t="s">
        <v>15954</v>
      </c>
      <c r="N8219" s="28" t="s">
        <v>15953</v>
      </c>
    </row>
    <row r="8220" spans="1:14" ht="30" x14ac:dyDescent="0.25">
      <c r="A8220" s="27" t="s">
        <v>6182</v>
      </c>
      <c r="B8220" s="19" t="s">
        <v>15943</v>
      </c>
      <c r="C8220" s="19" t="s">
        <v>15943</v>
      </c>
      <c r="D8220" s="38" t="s">
        <v>16220</v>
      </c>
      <c r="E8220" s="38" t="s">
        <v>7600</v>
      </c>
      <c r="F8220" s="41" t="s">
        <v>4151</v>
      </c>
      <c r="G8220" s="19" t="s">
        <v>949</v>
      </c>
      <c r="H8220" s="41">
        <v>2</v>
      </c>
      <c r="I8220" s="41">
        <v>3</v>
      </c>
      <c r="J8220" s="41">
        <v>10</v>
      </c>
      <c r="K8220" s="44">
        <v>1</v>
      </c>
      <c r="L8220" s="20">
        <v>210000</v>
      </c>
      <c r="M8220" s="19" t="s">
        <v>15954</v>
      </c>
      <c r="N8220" s="28" t="s">
        <v>15953</v>
      </c>
    </row>
    <row r="8221" spans="1:14" ht="30" x14ac:dyDescent="0.25">
      <c r="A8221" s="27" t="s">
        <v>6182</v>
      </c>
      <c r="B8221" s="19" t="s">
        <v>15943</v>
      </c>
      <c r="C8221" s="19" t="s">
        <v>15943</v>
      </c>
      <c r="D8221" s="38" t="s">
        <v>16220</v>
      </c>
      <c r="E8221" s="38" t="s">
        <v>7600</v>
      </c>
      <c r="F8221" s="41" t="s">
        <v>4151</v>
      </c>
      <c r="G8221" s="19" t="s">
        <v>949</v>
      </c>
      <c r="H8221" s="41">
        <v>2</v>
      </c>
      <c r="I8221" s="41">
        <v>3</v>
      </c>
      <c r="J8221" s="41">
        <v>10</v>
      </c>
      <c r="K8221" s="44">
        <v>1</v>
      </c>
      <c r="L8221" s="20">
        <v>210000</v>
      </c>
      <c r="M8221" s="19" t="s">
        <v>15954</v>
      </c>
      <c r="N8221" s="28" t="s">
        <v>15953</v>
      </c>
    </row>
    <row r="8222" spans="1:14" ht="30" x14ac:dyDescent="0.25">
      <c r="A8222" s="27" t="s">
        <v>6182</v>
      </c>
      <c r="B8222" s="19" t="s">
        <v>15943</v>
      </c>
      <c r="C8222" s="19" t="s">
        <v>15943</v>
      </c>
      <c r="D8222" s="38" t="s">
        <v>16220</v>
      </c>
      <c r="E8222" s="38" t="s">
        <v>7601</v>
      </c>
      <c r="F8222" s="41" t="s">
        <v>4151</v>
      </c>
      <c r="G8222" s="19" t="s">
        <v>949</v>
      </c>
      <c r="H8222" s="41">
        <v>2</v>
      </c>
      <c r="I8222" s="41">
        <v>3</v>
      </c>
      <c r="J8222" s="41">
        <v>10</v>
      </c>
      <c r="K8222" s="44">
        <v>1</v>
      </c>
      <c r="L8222" s="20">
        <v>35000</v>
      </c>
      <c r="M8222" s="19" t="s">
        <v>15954</v>
      </c>
      <c r="N8222" s="28" t="s">
        <v>15953</v>
      </c>
    </row>
    <row r="8223" spans="1:14" ht="30" x14ac:dyDescent="0.25">
      <c r="A8223" s="27" t="s">
        <v>6182</v>
      </c>
      <c r="B8223" s="19" t="s">
        <v>15943</v>
      </c>
      <c r="C8223" s="19" t="s">
        <v>15943</v>
      </c>
      <c r="D8223" s="38" t="s">
        <v>16220</v>
      </c>
      <c r="E8223" s="38" t="s">
        <v>16434</v>
      </c>
      <c r="F8223" s="41" t="s">
        <v>4151</v>
      </c>
      <c r="G8223" s="19" t="s">
        <v>949</v>
      </c>
      <c r="H8223" s="41">
        <v>2</v>
      </c>
      <c r="I8223" s="41">
        <v>3</v>
      </c>
      <c r="J8223" s="41">
        <v>10</v>
      </c>
      <c r="K8223" s="44">
        <v>1</v>
      </c>
      <c r="L8223" s="20">
        <v>210000</v>
      </c>
      <c r="M8223" s="19" t="s">
        <v>15954</v>
      </c>
      <c r="N8223" s="28" t="s">
        <v>15953</v>
      </c>
    </row>
    <row r="8224" spans="1:14" ht="30" x14ac:dyDescent="0.25">
      <c r="A8224" s="27" t="s">
        <v>6182</v>
      </c>
      <c r="B8224" s="19" t="s">
        <v>15943</v>
      </c>
      <c r="C8224" s="19" t="s">
        <v>15943</v>
      </c>
      <c r="D8224" s="38" t="s">
        <v>16220</v>
      </c>
      <c r="E8224" s="38" t="s">
        <v>16434</v>
      </c>
      <c r="F8224" s="41" t="s">
        <v>4151</v>
      </c>
      <c r="G8224" s="19" t="s">
        <v>949</v>
      </c>
      <c r="H8224" s="41">
        <v>2</v>
      </c>
      <c r="I8224" s="41">
        <v>3</v>
      </c>
      <c r="J8224" s="41">
        <v>10</v>
      </c>
      <c r="K8224" s="44">
        <v>1</v>
      </c>
      <c r="L8224" s="20">
        <v>210000</v>
      </c>
      <c r="M8224" s="19" t="s">
        <v>15954</v>
      </c>
      <c r="N8224" s="28" t="s">
        <v>15953</v>
      </c>
    </row>
    <row r="8225" spans="1:14" ht="30" x14ac:dyDescent="0.25">
      <c r="A8225" s="27" t="s">
        <v>6182</v>
      </c>
      <c r="B8225" s="19" t="s">
        <v>15943</v>
      </c>
      <c r="C8225" s="19" t="s">
        <v>15943</v>
      </c>
      <c r="D8225" s="38" t="s">
        <v>16220</v>
      </c>
      <c r="E8225" s="38" t="s">
        <v>16434</v>
      </c>
      <c r="F8225" s="41" t="s">
        <v>4151</v>
      </c>
      <c r="G8225" s="19" t="s">
        <v>949</v>
      </c>
      <c r="H8225" s="41">
        <v>2</v>
      </c>
      <c r="I8225" s="41">
        <v>3</v>
      </c>
      <c r="J8225" s="41">
        <v>10</v>
      </c>
      <c r="K8225" s="44">
        <v>1</v>
      </c>
      <c r="L8225" s="20">
        <v>210000</v>
      </c>
      <c r="M8225" s="19" t="s">
        <v>15954</v>
      </c>
      <c r="N8225" s="28" t="s">
        <v>15953</v>
      </c>
    </row>
    <row r="8226" spans="1:14" ht="30" x14ac:dyDescent="0.25">
      <c r="A8226" s="27" t="s">
        <v>6182</v>
      </c>
      <c r="B8226" s="19" t="s">
        <v>15943</v>
      </c>
      <c r="C8226" s="19" t="s">
        <v>15943</v>
      </c>
      <c r="D8226" s="38" t="s">
        <v>16220</v>
      </c>
      <c r="E8226" s="38" t="s">
        <v>16434</v>
      </c>
      <c r="F8226" s="41" t="s">
        <v>4151</v>
      </c>
      <c r="G8226" s="19" t="s">
        <v>949</v>
      </c>
      <c r="H8226" s="41">
        <v>2</v>
      </c>
      <c r="I8226" s="41">
        <v>3</v>
      </c>
      <c r="J8226" s="41">
        <v>10</v>
      </c>
      <c r="K8226" s="44">
        <v>1</v>
      </c>
      <c r="L8226" s="20">
        <v>210000</v>
      </c>
      <c r="M8226" s="19" t="s">
        <v>15954</v>
      </c>
      <c r="N8226" s="28" t="s">
        <v>15953</v>
      </c>
    </row>
    <row r="8227" spans="1:14" ht="30" x14ac:dyDescent="0.25">
      <c r="A8227" s="27" t="s">
        <v>6182</v>
      </c>
      <c r="B8227" s="19" t="s">
        <v>15943</v>
      </c>
      <c r="C8227" s="19" t="s">
        <v>15943</v>
      </c>
      <c r="D8227" s="38" t="s">
        <v>16220</v>
      </c>
      <c r="E8227" s="38" t="s">
        <v>16434</v>
      </c>
      <c r="F8227" s="41" t="s">
        <v>4151</v>
      </c>
      <c r="G8227" s="19" t="s">
        <v>949</v>
      </c>
      <c r="H8227" s="41">
        <v>2</v>
      </c>
      <c r="I8227" s="41">
        <v>3</v>
      </c>
      <c r="J8227" s="41">
        <v>10</v>
      </c>
      <c r="K8227" s="44">
        <v>1</v>
      </c>
      <c r="L8227" s="20">
        <v>210000</v>
      </c>
      <c r="M8227" s="19" t="s">
        <v>15954</v>
      </c>
      <c r="N8227" s="28" t="s">
        <v>15953</v>
      </c>
    </row>
    <row r="8228" spans="1:14" ht="30" x14ac:dyDescent="0.25">
      <c r="A8228" s="27" t="s">
        <v>6182</v>
      </c>
      <c r="B8228" s="19" t="s">
        <v>15943</v>
      </c>
      <c r="C8228" s="19" t="s">
        <v>15943</v>
      </c>
      <c r="D8228" s="38" t="s">
        <v>16220</v>
      </c>
      <c r="E8228" s="38" t="s">
        <v>16434</v>
      </c>
      <c r="F8228" s="41" t="s">
        <v>4151</v>
      </c>
      <c r="G8228" s="19" t="s">
        <v>949</v>
      </c>
      <c r="H8228" s="41">
        <v>2</v>
      </c>
      <c r="I8228" s="41">
        <v>3</v>
      </c>
      <c r="J8228" s="41">
        <v>10</v>
      </c>
      <c r="K8228" s="44">
        <v>1</v>
      </c>
      <c r="L8228" s="20">
        <v>210000</v>
      </c>
      <c r="M8228" s="19" t="s">
        <v>15954</v>
      </c>
      <c r="N8228" s="28" t="s">
        <v>15953</v>
      </c>
    </row>
    <row r="8229" spans="1:14" ht="30" x14ac:dyDescent="0.25">
      <c r="A8229" s="27" t="s">
        <v>6182</v>
      </c>
      <c r="B8229" s="19" t="s">
        <v>15943</v>
      </c>
      <c r="C8229" s="19" t="s">
        <v>15943</v>
      </c>
      <c r="D8229" s="38" t="s">
        <v>16220</v>
      </c>
      <c r="E8229" s="38" t="s">
        <v>16434</v>
      </c>
      <c r="F8229" s="41" t="s">
        <v>4151</v>
      </c>
      <c r="G8229" s="19" t="s">
        <v>949</v>
      </c>
      <c r="H8229" s="41">
        <v>2</v>
      </c>
      <c r="I8229" s="41">
        <v>3</v>
      </c>
      <c r="J8229" s="41">
        <v>10</v>
      </c>
      <c r="K8229" s="44">
        <v>1</v>
      </c>
      <c r="L8229" s="20">
        <v>210000</v>
      </c>
      <c r="M8229" s="19" t="s">
        <v>15954</v>
      </c>
      <c r="N8229" s="28" t="s">
        <v>15953</v>
      </c>
    </row>
    <row r="8230" spans="1:14" ht="30" x14ac:dyDescent="0.25">
      <c r="A8230" s="27" t="s">
        <v>6182</v>
      </c>
      <c r="B8230" s="19" t="s">
        <v>15943</v>
      </c>
      <c r="C8230" s="19" t="s">
        <v>15943</v>
      </c>
      <c r="D8230" s="38" t="s">
        <v>16220</v>
      </c>
      <c r="E8230" s="38" t="s">
        <v>7602</v>
      </c>
      <c r="F8230" s="41" t="s">
        <v>4151</v>
      </c>
      <c r="G8230" s="19" t="s">
        <v>949</v>
      </c>
      <c r="H8230" s="41">
        <v>2</v>
      </c>
      <c r="I8230" s="41">
        <v>3</v>
      </c>
      <c r="J8230" s="41">
        <v>10</v>
      </c>
      <c r="K8230" s="44">
        <v>1</v>
      </c>
      <c r="L8230" s="20">
        <v>140000</v>
      </c>
      <c r="M8230" s="19" t="s">
        <v>15954</v>
      </c>
      <c r="N8230" s="28" t="s">
        <v>15953</v>
      </c>
    </row>
    <row r="8231" spans="1:14" ht="30" x14ac:dyDescent="0.25">
      <c r="A8231" s="27" t="s">
        <v>6182</v>
      </c>
      <c r="B8231" s="19" t="s">
        <v>15943</v>
      </c>
      <c r="C8231" s="19" t="s">
        <v>15943</v>
      </c>
      <c r="D8231" s="38" t="s">
        <v>16220</v>
      </c>
      <c r="E8231" s="38" t="s">
        <v>7602</v>
      </c>
      <c r="F8231" s="41" t="s">
        <v>4151</v>
      </c>
      <c r="G8231" s="19" t="s">
        <v>949</v>
      </c>
      <c r="H8231" s="41">
        <v>2</v>
      </c>
      <c r="I8231" s="41">
        <v>3</v>
      </c>
      <c r="J8231" s="41">
        <v>10</v>
      </c>
      <c r="K8231" s="44">
        <v>1</v>
      </c>
      <c r="L8231" s="20">
        <v>140000</v>
      </c>
      <c r="M8231" s="19" t="s">
        <v>15954</v>
      </c>
      <c r="N8231" s="28" t="s">
        <v>15953</v>
      </c>
    </row>
    <row r="8232" spans="1:14" ht="30" x14ac:dyDescent="0.25">
      <c r="A8232" s="27" t="s">
        <v>6182</v>
      </c>
      <c r="B8232" s="19" t="s">
        <v>15943</v>
      </c>
      <c r="C8232" s="19" t="s">
        <v>15943</v>
      </c>
      <c r="D8232" s="38" t="s">
        <v>16220</v>
      </c>
      <c r="E8232" s="38" t="s">
        <v>7603</v>
      </c>
      <c r="F8232" s="41" t="s">
        <v>4151</v>
      </c>
      <c r="G8232" s="19" t="s">
        <v>949</v>
      </c>
      <c r="H8232" s="41">
        <v>2</v>
      </c>
      <c r="I8232" s="41">
        <v>3</v>
      </c>
      <c r="J8232" s="41">
        <v>10</v>
      </c>
      <c r="K8232" s="44">
        <v>1</v>
      </c>
      <c r="L8232" s="20">
        <v>1050000</v>
      </c>
      <c r="M8232" s="19" t="s">
        <v>15954</v>
      </c>
      <c r="N8232" s="28" t="s">
        <v>15953</v>
      </c>
    </row>
    <row r="8233" spans="1:14" ht="30" x14ac:dyDescent="0.25">
      <c r="A8233" s="27" t="s">
        <v>6182</v>
      </c>
      <c r="B8233" s="19" t="s">
        <v>15943</v>
      </c>
      <c r="C8233" s="19" t="s">
        <v>15943</v>
      </c>
      <c r="D8233" s="38" t="s">
        <v>16220</v>
      </c>
      <c r="E8233" s="38" t="s">
        <v>7603</v>
      </c>
      <c r="F8233" s="41" t="s">
        <v>4151</v>
      </c>
      <c r="G8233" s="19" t="s">
        <v>949</v>
      </c>
      <c r="H8233" s="41">
        <v>2</v>
      </c>
      <c r="I8233" s="41">
        <v>3</v>
      </c>
      <c r="J8233" s="41">
        <v>10</v>
      </c>
      <c r="K8233" s="44">
        <v>1</v>
      </c>
      <c r="L8233" s="20">
        <v>1050000</v>
      </c>
      <c r="M8233" s="19" t="s">
        <v>15954</v>
      </c>
      <c r="N8233" s="28" t="s">
        <v>15953</v>
      </c>
    </row>
    <row r="8234" spans="1:14" ht="30" x14ac:dyDescent="0.25">
      <c r="A8234" s="27" t="s">
        <v>6182</v>
      </c>
      <c r="B8234" s="19" t="s">
        <v>15943</v>
      </c>
      <c r="C8234" s="19" t="s">
        <v>15943</v>
      </c>
      <c r="D8234" s="38" t="s">
        <v>16220</v>
      </c>
      <c r="E8234" s="38" t="s">
        <v>7604</v>
      </c>
      <c r="F8234" s="41" t="s">
        <v>4151</v>
      </c>
      <c r="G8234" s="19" t="s">
        <v>949</v>
      </c>
      <c r="H8234" s="41">
        <v>2</v>
      </c>
      <c r="I8234" s="41">
        <v>3</v>
      </c>
      <c r="J8234" s="41">
        <v>10</v>
      </c>
      <c r="K8234" s="44">
        <v>1</v>
      </c>
      <c r="L8234" s="20">
        <v>70000</v>
      </c>
      <c r="M8234" s="19" t="s">
        <v>15954</v>
      </c>
      <c r="N8234" s="28" t="s">
        <v>15953</v>
      </c>
    </row>
    <row r="8235" spans="1:14" ht="30" x14ac:dyDescent="0.25">
      <c r="A8235" s="27" t="s">
        <v>6182</v>
      </c>
      <c r="B8235" s="19" t="s">
        <v>15943</v>
      </c>
      <c r="C8235" s="19" t="s">
        <v>15943</v>
      </c>
      <c r="D8235" s="38" t="s">
        <v>16220</v>
      </c>
      <c r="E8235" s="38" t="s">
        <v>7604</v>
      </c>
      <c r="F8235" s="41" t="s">
        <v>4151</v>
      </c>
      <c r="G8235" s="19" t="s">
        <v>949</v>
      </c>
      <c r="H8235" s="41">
        <v>2</v>
      </c>
      <c r="I8235" s="41">
        <v>3</v>
      </c>
      <c r="J8235" s="41">
        <v>10</v>
      </c>
      <c r="K8235" s="44">
        <v>1</v>
      </c>
      <c r="L8235" s="20">
        <v>70000</v>
      </c>
      <c r="M8235" s="19" t="s">
        <v>15954</v>
      </c>
      <c r="N8235" s="28" t="s">
        <v>15953</v>
      </c>
    </row>
    <row r="8236" spans="1:14" ht="45" x14ac:dyDescent="0.25">
      <c r="A8236" s="27" t="s">
        <v>6182</v>
      </c>
      <c r="B8236" s="19" t="s">
        <v>15943</v>
      </c>
      <c r="C8236" s="19" t="s">
        <v>15943</v>
      </c>
      <c r="D8236" s="38" t="s">
        <v>16220</v>
      </c>
      <c r="E8236" s="38" t="s">
        <v>16435</v>
      </c>
      <c r="F8236" s="41" t="s">
        <v>4151</v>
      </c>
      <c r="G8236" s="19" t="s">
        <v>949</v>
      </c>
      <c r="H8236" s="41">
        <v>2</v>
      </c>
      <c r="I8236" s="41">
        <v>3</v>
      </c>
      <c r="J8236" s="41">
        <v>10</v>
      </c>
      <c r="K8236" s="44">
        <v>1</v>
      </c>
      <c r="L8236" s="20">
        <v>350000</v>
      </c>
      <c r="M8236" s="19" t="s">
        <v>15954</v>
      </c>
      <c r="N8236" s="28" t="s">
        <v>15953</v>
      </c>
    </row>
    <row r="8237" spans="1:14" ht="30" x14ac:dyDescent="0.25">
      <c r="A8237" s="27" t="s">
        <v>6182</v>
      </c>
      <c r="B8237" s="19" t="s">
        <v>15943</v>
      </c>
      <c r="C8237" s="19" t="s">
        <v>15943</v>
      </c>
      <c r="D8237" s="38" t="s">
        <v>16220</v>
      </c>
      <c r="E8237" s="38" t="s">
        <v>7605</v>
      </c>
      <c r="F8237" s="41" t="s">
        <v>4151</v>
      </c>
      <c r="G8237" s="19" t="s">
        <v>949</v>
      </c>
      <c r="H8237" s="41">
        <v>2</v>
      </c>
      <c r="I8237" s="41">
        <v>3</v>
      </c>
      <c r="J8237" s="41">
        <v>10</v>
      </c>
      <c r="K8237" s="44">
        <v>1</v>
      </c>
      <c r="L8237" s="20">
        <v>350000</v>
      </c>
      <c r="M8237" s="19" t="s">
        <v>15954</v>
      </c>
      <c r="N8237" s="28" t="s">
        <v>15953</v>
      </c>
    </row>
    <row r="8238" spans="1:14" ht="30" x14ac:dyDescent="0.25">
      <c r="A8238" s="27" t="s">
        <v>6182</v>
      </c>
      <c r="B8238" s="19" t="s">
        <v>15943</v>
      </c>
      <c r="C8238" s="19" t="s">
        <v>15943</v>
      </c>
      <c r="D8238" s="38" t="s">
        <v>16220</v>
      </c>
      <c r="E8238" s="38" t="s">
        <v>7606</v>
      </c>
      <c r="F8238" s="41" t="s">
        <v>4151</v>
      </c>
      <c r="G8238" s="19" t="s">
        <v>949</v>
      </c>
      <c r="H8238" s="41">
        <v>2</v>
      </c>
      <c r="I8238" s="41">
        <v>3</v>
      </c>
      <c r="J8238" s="41">
        <v>10</v>
      </c>
      <c r="K8238" s="44">
        <v>1</v>
      </c>
      <c r="L8238" s="20">
        <v>35000</v>
      </c>
      <c r="M8238" s="19" t="s">
        <v>15954</v>
      </c>
      <c r="N8238" s="28" t="s">
        <v>15953</v>
      </c>
    </row>
    <row r="8239" spans="1:14" ht="30" x14ac:dyDescent="0.25">
      <c r="A8239" s="27" t="s">
        <v>6182</v>
      </c>
      <c r="B8239" s="19" t="s">
        <v>15943</v>
      </c>
      <c r="C8239" s="19" t="s">
        <v>15943</v>
      </c>
      <c r="D8239" s="38" t="s">
        <v>16220</v>
      </c>
      <c r="E8239" s="38" t="s">
        <v>7607</v>
      </c>
      <c r="F8239" s="41" t="s">
        <v>4151</v>
      </c>
      <c r="G8239" s="19" t="s">
        <v>949</v>
      </c>
      <c r="H8239" s="41">
        <v>2</v>
      </c>
      <c r="I8239" s="41">
        <v>3</v>
      </c>
      <c r="J8239" s="41">
        <v>10</v>
      </c>
      <c r="K8239" s="44">
        <v>1</v>
      </c>
      <c r="L8239" s="20">
        <v>280000</v>
      </c>
      <c r="M8239" s="19" t="s">
        <v>15954</v>
      </c>
      <c r="N8239" s="28" t="s">
        <v>15953</v>
      </c>
    </row>
    <row r="8240" spans="1:14" ht="30" x14ac:dyDescent="0.25">
      <c r="A8240" s="27" t="s">
        <v>6182</v>
      </c>
      <c r="B8240" s="19" t="s">
        <v>15943</v>
      </c>
      <c r="C8240" s="19" t="s">
        <v>15943</v>
      </c>
      <c r="D8240" s="38" t="s">
        <v>16220</v>
      </c>
      <c r="E8240" s="38" t="s">
        <v>7607</v>
      </c>
      <c r="F8240" s="41" t="s">
        <v>4151</v>
      </c>
      <c r="G8240" s="19" t="s">
        <v>949</v>
      </c>
      <c r="H8240" s="41">
        <v>2</v>
      </c>
      <c r="I8240" s="41">
        <v>3</v>
      </c>
      <c r="J8240" s="41">
        <v>10</v>
      </c>
      <c r="K8240" s="44">
        <v>1</v>
      </c>
      <c r="L8240" s="20">
        <v>280000</v>
      </c>
      <c r="M8240" s="19" t="s">
        <v>15954</v>
      </c>
      <c r="N8240" s="28" t="s">
        <v>15953</v>
      </c>
    </row>
    <row r="8241" spans="1:14" ht="30" x14ac:dyDescent="0.25">
      <c r="A8241" s="27" t="s">
        <v>6182</v>
      </c>
      <c r="B8241" s="19" t="s">
        <v>15943</v>
      </c>
      <c r="C8241" s="19" t="s">
        <v>15943</v>
      </c>
      <c r="D8241" s="38" t="s">
        <v>16220</v>
      </c>
      <c r="E8241" s="38" t="s">
        <v>7607</v>
      </c>
      <c r="F8241" s="41" t="s">
        <v>4151</v>
      </c>
      <c r="G8241" s="19" t="s">
        <v>949</v>
      </c>
      <c r="H8241" s="41">
        <v>2</v>
      </c>
      <c r="I8241" s="41">
        <v>3</v>
      </c>
      <c r="J8241" s="41">
        <v>10</v>
      </c>
      <c r="K8241" s="44">
        <v>1</v>
      </c>
      <c r="L8241" s="20">
        <v>280000</v>
      </c>
      <c r="M8241" s="19" t="s">
        <v>15954</v>
      </c>
      <c r="N8241" s="28" t="s">
        <v>15953</v>
      </c>
    </row>
    <row r="8242" spans="1:14" ht="30" x14ac:dyDescent="0.25">
      <c r="A8242" s="27" t="s">
        <v>6182</v>
      </c>
      <c r="B8242" s="19" t="s">
        <v>15943</v>
      </c>
      <c r="C8242" s="19" t="s">
        <v>15943</v>
      </c>
      <c r="D8242" s="38" t="s">
        <v>16220</v>
      </c>
      <c r="E8242" s="38" t="s">
        <v>7608</v>
      </c>
      <c r="F8242" s="41" t="s">
        <v>4151</v>
      </c>
      <c r="G8242" s="19" t="s">
        <v>949</v>
      </c>
      <c r="H8242" s="41">
        <v>2</v>
      </c>
      <c r="I8242" s="41">
        <v>3</v>
      </c>
      <c r="J8242" s="41">
        <v>10</v>
      </c>
      <c r="K8242" s="44">
        <v>1</v>
      </c>
      <c r="L8242" s="20">
        <v>630000</v>
      </c>
      <c r="M8242" s="19" t="s">
        <v>15954</v>
      </c>
      <c r="N8242" s="28" t="s">
        <v>15953</v>
      </c>
    </row>
    <row r="8243" spans="1:14" ht="30" x14ac:dyDescent="0.25">
      <c r="A8243" s="27" t="s">
        <v>6182</v>
      </c>
      <c r="B8243" s="19" t="s">
        <v>15943</v>
      </c>
      <c r="C8243" s="19" t="s">
        <v>15943</v>
      </c>
      <c r="D8243" s="38" t="s">
        <v>16220</v>
      </c>
      <c r="E8243" s="38" t="s">
        <v>7608</v>
      </c>
      <c r="F8243" s="41" t="s">
        <v>4151</v>
      </c>
      <c r="G8243" s="19" t="s">
        <v>949</v>
      </c>
      <c r="H8243" s="41">
        <v>2</v>
      </c>
      <c r="I8243" s="41">
        <v>3</v>
      </c>
      <c r="J8243" s="41">
        <v>10</v>
      </c>
      <c r="K8243" s="44">
        <v>1</v>
      </c>
      <c r="L8243" s="20">
        <v>630000</v>
      </c>
      <c r="M8243" s="19" t="s">
        <v>15954</v>
      </c>
      <c r="N8243" s="28" t="s">
        <v>15953</v>
      </c>
    </row>
    <row r="8244" spans="1:14" ht="30" x14ac:dyDescent="0.25">
      <c r="A8244" s="27" t="s">
        <v>6182</v>
      </c>
      <c r="B8244" s="19" t="s">
        <v>15943</v>
      </c>
      <c r="C8244" s="19" t="s">
        <v>15943</v>
      </c>
      <c r="D8244" s="38" t="s">
        <v>16220</v>
      </c>
      <c r="E8244" s="38" t="s">
        <v>7608</v>
      </c>
      <c r="F8244" s="41" t="s">
        <v>4151</v>
      </c>
      <c r="G8244" s="19" t="s">
        <v>949</v>
      </c>
      <c r="H8244" s="41">
        <v>2</v>
      </c>
      <c r="I8244" s="41">
        <v>3</v>
      </c>
      <c r="J8244" s="41">
        <v>10</v>
      </c>
      <c r="K8244" s="44">
        <v>1</v>
      </c>
      <c r="L8244" s="20">
        <v>700000</v>
      </c>
      <c r="M8244" s="19" t="s">
        <v>15954</v>
      </c>
      <c r="N8244" s="28" t="s">
        <v>15953</v>
      </c>
    </row>
    <row r="8245" spans="1:14" ht="30" x14ac:dyDescent="0.25">
      <c r="A8245" s="27" t="s">
        <v>6182</v>
      </c>
      <c r="B8245" s="19" t="s">
        <v>15943</v>
      </c>
      <c r="C8245" s="19" t="s">
        <v>15943</v>
      </c>
      <c r="D8245" s="38" t="s">
        <v>16220</v>
      </c>
      <c r="E8245" s="38" t="s">
        <v>16436</v>
      </c>
      <c r="F8245" s="41" t="s">
        <v>4151</v>
      </c>
      <c r="G8245" s="19" t="s">
        <v>949</v>
      </c>
      <c r="H8245" s="41">
        <v>2</v>
      </c>
      <c r="I8245" s="41">
        <v>3</v>
      </c>
      <c r="J8245" s="41">
        <v>10</v>
      </c>
      <c r="K8245" s="44">
        <v>1</v>
      </c>
      <c r="L8245" s="20">
        <v>210000</v>
      </c>
      <c r="M8245" s="19" t="s">
        <v>15954</v>
      </c>
      <c r="N8245" s="28" t="s">
        <v>15953</v>
      </c>
    </row>
    <row r="8246" spans="1:14" ht="30" x14ac:dyDescent="0.25">
      <c r="A8246" s="27" t="s">
        <v>6182</v>
      </c>
      <c r="B8246" s="19" t="s">
        <v>15943</v>
      </c>
      <c r="C8246" s="19" t="s">
        <v>15943</v>
      </c>
      <c r="D8246" s="38" t="s">
        <v>16220</v>
      </c>
      <c r="E8246" s="38" t="s">
        <v>7609</v>
      </c>
      <c r="F8246" s="41" t="s">
        <v>4151</v>
      </c>
      <c r="G8246" s="19" t="s">
        <v>949</v>
      </c>
      <c r="H8246" s="41">
        <v>2</v>
      </c>
      <c r="I8246" s="41">
        <v>3</v>
      </c>
      <c r="J8246" s="41">
        <v>10</v>
      </c>
      <c r="K8246" s="44">
        <v>1</v>
      </c>
      <c r="L8246" s="20">
        <v>70000</v>
      </c>
      <c r="M8246" s="19" t="s">
        <v>15954</v>
      </c>
      <c r="N8246" s="28" t="s">
        <v>15953</v>
      </c>
    </row>
    <row r="8247" spans="1:14" ht="30" x14ac:dyDescent="0.25">
      <c r="A8247" s="27" t="s">
        <v>6182</v>
      </c>
      <c r="B8247" s="19" t="s">
        <v>15943</v>
      </c>
      <c r="C8247" s="19" t="s">
        <v>15943</v>
      </c>
      <c r="D8247" s="38" t="s">
        <v>16220</v>
      </c>
      <c r="E8247" s="38" t="s">
        <v>7609</v>
      </c>
      <c r="F8247" s="41" t="s">
        <v>4151</v>
      </c>
      <c r="G8247" s="19" t="s">
        <v>949</v>
      </c>
      <c r="H8247" s="41">
        <v>2</v>
      </c>
      <c r="I8247" s="41">
        <v>3</v>
      </c>
      <c r="J8247" s="41">
        <v>10</v>
      </c>
      <c r="K8247" s="44">
        <v>1</v>
      </c>
      <c r="L8247" s="20">
        <v>70000</v>
      </c>
      <c r="M8247" s="19" t="s">
        <v>15954</v>
      </c>
      <c r="N8247" s="28" t="s">
        <v>15953</v>
      </c>
    </row>
    <row r="8248" spans="1:14" ht="30" x14ac:dyDescent="0.25">
      <c r="A8248" s="27" t="s">
        <v>6182</v>
      </c>
      <c r="B8248" s="19" t="s">
        <v>15943</v>
      </c>
      <c r="C8248" s="19" t="s">
        <v>15943</v>
      </c>
      <c r="D8248" s="38" t="s">
        <v>16220</v>
      </c>
      <c r="E8248" s="38" t="s">
        <v>7610</v>
      </c>
      <c r="F8248" s="41" t="s">
        <v>4151</v>
      </c>
      <c r="G8248" s="19" t="s">
        <v>949</v>
      </c>
      <c r="H8248" s="41">
        <v>2</v>
      </c>
      <c r="I8248" s="41">
        <v>3</v>
      </c>
      <c r="J8248" s="41">
        <v>10</v>
      </c>
      <c r="K8248" s="44">
        <v>1</v>
      </c>
      <c r="L8248" s="20">
        <v>35000</v>
      </c>
      <c r="M8248" s="19" t="s">
        <v>15954</v>
      </c>
      <c r="N8248" s="28" t="s">
        <v>15953</v>
      </c>
    </row>
    <row r="8249" spans="1:14" ht="30" x14ac:dyDescent="0.25">
      <c r="A8249" s="27" t="s">
        <v>6182</v>
      </c>
      <c r="B8249" s="19" t="s">
        <v>15943</v>
      </c>
      <c r="C8249" s="19" t="s">
        <v>15943</v>
      </c>
      <c r="D8249" s="38" t="s">
        <v>16220</v>
      </c>
      <c r="E8249" s="38" t="s">
        <v>7610</v>
      </c>
      <c r="F8249" s="41" t="s">
        <v>4151</v>
      </c>
      <c r="G8249" s="19" t="s">
        <v>949</v>
      </c>
      <c r="H8249" s="41">
        <v>2</v>
      </c>
      <c r="I8249" s="41">
        <v>3</v>
      </c>
      <c r="J8249" s="41">
        <v>10</v>
      </c>
      <c r="K8249" s="44">
        <v>1</v>
      </c>
      <c r="L8249" s="20">
        <v>35000</v>
      </c>
      <c r="M8249" s="19" t="s">
        <v>15954</v>
      </c>
      <c r="N8249" s="28" t="s">
        <v>15953</v>
      </c>
    </row>
    <row r="8250" spans="1:14" ht="30" x14ac:dyDescent="0.25">
      <c r="A8250" s="27" t="s">
        <v>6182</v>
      </c>
      <c r="B8250" s="19" t="s">
        <v>15943</v>
      </c>
      <c r="C8250" s="19" t="s">
        <v>15943</v>
      </c>
      <c r="D8250" s="38" t="s">
        <v>16220</v>
      </c>
      <c r="E8250" s="38" t="s">
        <v>7610</v>
      </c>
      <c r="F8250" s="41" t="s">
        <v>4151</v>
      </c>
      <c r="G8250" s="19" t="s">
        <v>949</v>
      </c>
      <c r="H8250" s="41">
        <v>2</v>
      </c>
      <c r="I8250" s="41">
        <v>3</v>
      </c>
      <c r="J8250" s="41">
        <v>10</v>
      </c>
      <c r="K8250" s="44">
        <v>1</v>
      </c>
      <c r="L8250" s="20">
        <v>35000</v>
      </c>
      <c r="M8250" s="19" t="s">
        <v>15954</v>
      </c>
      <c r="N8250" s="28" t="s">
        <v>15953</v>
      </c>
    </row>
    <row r="8251" spans="1:14" ht="30" x14ac:dyDescent="0.25">
      <c r="A8251" s="27" t="s">
        <v>6182</v>
      </c>
      <c r="B8251" s="19" t="s">
        <v>15943</v>
      </c>
      <c r="C8251" s="19" t="s">
        <v>15943</v>
      </c>
      <c r="D8251" s="38" t="s">
        <v>16220</v>
      </c>
      <c r="E8251" s="38" t="s">
        <v>7610</v>
      </c>
      <c r="F8251" s="41" t="s">
        <v>4151</v>
      </c>
      <c r="G8251" s="19" t="s">
        <v>949</v>
      </c>
      <c r="H8251" s="41">
        <v>2</v>
      </c>
      <c r="I8251" s="41">
        <v>3</v>
      </c>
      <c r="J8251" s="41">
        <v>10</v>
      </c>
      <c r="K8251" s="44">
        <v>1</v>
      </c>
      <c r="L8251" s="20">
        <v>35000</v>
      </c>
      <c r="M8251" s="19" t="s">
        <v>15954</v>
      </c>
      <c r="N8251" s="28" t="s">
        <v>15953</v>
      </c>
    </row>
    <row r="8252" spans="1:14" ht="30" x14ac:dyDescent="0.25">
      <c r="A8252" s="27" t="s">
        <v>6182</v>
      </c>
      <c r="B8252" s="19" t="s">
        <v>15943</v>
      </c>
      <c r="C8252" s="19" t="s">
        <v>15943</v>
      </c>
      <c r="D8252" s="38" t="s">
        <v>16220</v>
      </c>
      <c r="E8252" s="38" t="s">
        <v>7610</v>
      </c>
      <c r="F8252" s="41" t="s">
        <v>4151</v>
      </c>
      <c r="G8252" s="19" t="s">
        <v>949</v>
      </c>
      <c r="H8252" s="41">
        <v>2</v>
      </c>
      <c r="I8252" s="41">
        <v>3</v>
      </c>
      <c r="J8252" s="41">
        <v>10</v>
      </c>
      <c r="K8252" s="44">
        <v>1</v>
      </c>
      <c r="L8252" s="20">
        <v>35000</v>
      </c>
      <c r="M8252" s="19" t="s">
        <v>15954</v>
      </c>
      <c r="N8252" s="28" t="s">
        <v>15953</v>
      </c>
    </row>
    <row r="8253" spans="1:14" ht="30" x14ac:dyDescent="0.25">
      <c r="A8253" s="27" t="s">
        <v>6182</v>
      </c>
      <c r="B8253" s="19" t="s">
        <v>15943</v>
      </c>
      <c r="C8253" s="19" t="s">
        <v>15943</v>
      </c>
      <c r="D8253" s="38" t="s">
        <v>16220</v>
      </c>
      <c r="E8253" s="38" t="s">
        <v>7610</v>
      </c>
      <c r="F8253" s="41" t="s">
        <v>4151</v>
      </c>
      <c r="G8253" s="19" t="s">
        <v>949</v>
      </c>
      <c r="H8253" s="41">
        <v>2</v>
      </c>
      <c r="I8253" s="41">
        <v>3</v>
      </c>
      <c r="J8253" s="41">
        <v>10</v>
      </c>
      <c r="K8253" s="44">
        <v>1</v>
      </c>
      <c r="L8253" s="20">
        <v>35000</v>
      </c>
      <c r="M8253" s="19" t="s">
        <v>15954</v>
      </c>
      <c r="N8253" s="28" t="s">
        <v>15953</v>
      </c>
    </row>
    <row r="8254" spans="1:14" ht="30" x14ac:dyDescent="0.25">
      <c r="A8254" s="27" t="s">
        <v>6182</v>
      </c>
      <c r="B8254" s="19" t="s">
        <v>15943</v>
      </c>
      <c r="C8254" s="19" t="s">
        <v>15943</v>
      </c>
      <c r="D8254" s="38" t="s">
        <v>16220</v>
      </c>
      <c r="E8254" s="38" t="s">
        <v>7610</v>
      </c>
      <c r="F8254" s="41" t="s">
        <v>4151</v>
      </c>
      <c r="G8254" s="19" t="s">
        <v>949</v>
      </c>
      <c r="H8254" s="41">
        <v>2</v>
      </c>
      <c r="I8254" s="41">
        <v>3</v>
      </c>
      <c r="J8254" s="41">
        <v>10</v>
      </c>
      <c r="K8254" s="44">
        <v>1</v>
      </c>
      <c r="L8254" s="20">
        <v>35000</v>
      </c>
      <c r="M8254" s="19" t="s">
        <v>15954</v>
      </c>
      <c r="N8254" s="28" t="s">
        <v>15953</v>
      </c>
    </row>
    <row r="8255" spans="1:14" ht="30" x14ac:dyDescent="0.25">
      <c r="A8255" s="27" t="s">
        <v>6182</v>
      </c>
      <c r="B8255" s="19" t="s">
        <v>15943</v>
      </c>
      <c r="C8255" s="19" t="s">
        <v>15943</v>
      </c>
      <c r="D8255" s="38" t="s">
        <v>16220</v>
      </c>
      <c r="E8255" s="38" t="s">
        <v>7610</v>
      </c>
      <c r="F8255" s="41" t="s">
        <v>4151</v>
      </c>
      <c r="G8255" s="19" t="s">
        <v>949</v>
      </c>
      <c r="H8255" s="41">
        <v>2</v>
      </c>
      <c r="I8255" s="41">
        <v>3</v>
      </c>
      <c r="J8255" s="41">
        <v>10</v>
      </c>
      <c r="K8255" s="44">
        <v>1</v>
      </c>
      <c r="L8255" s="20">
        <v>35000</v>
      </c>
      <c r="M8255" s="19" t="s">
        <v>15954</v>
      </c>
      <c r="N8255" s="28" t="s">
        <v>15953</v>
      </c>
    </row>
    <row r="8256" spans="1:14" ht="30" x14ac:dyDescent="0.25">
      <c r="A8256" s="27" t="s">
        <v>6182</v>
      </c>
      <c r="B8256" s="19" t="s">
        <v>15943</v>
      </c>
      <c r="C8256" s="19" t="s">
        <v>15943</v>
      </c>
      <c r="D8256" s="38" t="s">
        <v>16220</v>
      </c>
      <c r="E8256" s="38" t="s">
        <v>7611</v>
      </c>
      <c r="F8256" s="41" t="s">
        <v>4151</v>
      </c>
      <c r="G8256" s="19" t="s">
        <v>949</v>
      </c>
      <c r="H8256" s="41">
        <v>2</v>
      </c>
      <c r="I8256" s="41">
        <v>3</v>
      </c>
      <c r="J8256" s="41">
        <v>10</v>
      </c>
      <c r="K8256" s="44">
        <v>1</v>
      </c>
      <c r="L8256" s="20">
        <v>280000</v>
      </c>
      <c r="M8256" s="19" t="s">
        <v>15954</v>
      </c>
      <c r="N8256" s="28" t="s">
        <v>15953</v>
      </c>
    </row>
    <row r="8257" spans="1:14" ht="30" x14ac:dyDescent="0.25">
      <c r="A8257" s="27" t="s">
        <v>6182</v>
      </c>
      <c r="B8257" s="19" t="s">
        <v>15943</v>
      </c>
      <c r="C8257" s="19" t="s">
        <v>15943</v>
      </c>
      <c r="D8257" s="38" t="s">
        <v>16220</v>
      </c>
      <c r="E8257" s="38" t="s">
        <v>7612</v>
      </c>
      <c r="F8257" s="41" t="s">
        <v>4151</v>
      </c>
      <c r="G8257" s="19" t="s">
        <v>949</v>
      </c>
      <c r="H8257" s="41">
        <v>2</v>
      </c>
      <c r="I8257" s="41">
        <v>3</v>
      </c>
      <c r="J8257" s="41">
        <v>10</v>
      </c>
      <c r="K8257" s="44">
        <v>1</v>
      </c>
      <c r="L8257" s="20">
        <v>70000</v>
      </c>
      <c r="M8257" s="19" t="s">
        <v>15954</v>
      </c>
      <c r="N8257" s="28" t="s">
        <v>15953</v>
      </c>
    </row>
    <row r="8258" spans="1:14" ht="30" x14ac:dyDescent="0.25">
      <c r="A8258" s="27" t="s">
        <v>6182</v>
      </c>
      <c r="B8258" s="19" t="s">
        <v>15943</v>
      </c>
      <c r="C8258" s="19" t="s">
        <v>15943</v>
      </c>
      <c r="D8258" s="38" t="s">
        <v>16220</v>
      </c>
      <c r="E8258" s="38" t="s">
        <v>7612</v>
      </c>
      <c r="F8258" s="41" t="s">
        <v>4151</v>
      </c>
      <c r="G8258" s="19" t="s">
        <v>949</v>
      </c>
      <c r="H8258" s="41">
        <v>2</v>
      </c>
      <c r="I8258" s="41">
        <v>3</v>
      </c>
      <c r="J8258" s="41">
        <v>10</v>
      </c>
      <c r="K8258" s="44">
        <v>1</v>
      </c>
      <c r="L8258" s="20">
        <v>70000</v>
      </c>
      <c r="M8258" s="19" t="s">
        <v>15954</v>
      </c>
      <c r="N8258" s="28" t="s">
        <v>15953</v>
      </c>
    </row>
    <row r="8259" spans="1:14" ht="30" x14ac:dyDescent="0.25">
      <c r="A8259" s="27" t="s">
        <v>6182</v>
      </c>
      <c r="B8259" s="19" t="s">
        <v>15943</v>
      </c>
      <c r="C8259" s="19" t="s">
        <v>15943</v>
      </c>
      <c r="D8259" s="38" t="s">
        <v>16220</v>
      </c>
      <c r="E8259" s="38" t="s">
        <v>7613</v>
      </c>
      <c r="F8259" s="41" t="s">
        <v>4151</v>
      </c>
      <c r="G8259" s="19" t="s">
        <v>949</v>
      </c>
      <c r="H8259" s="41">
        <v>2</v>
      </c>
      <c r="I8259" s="41">
        <v>3</v>
      </c>
      <c r="J8259" s="41">
        <v>10</v>
      </c>
      <c r="K8259" s="44">
        <v>1</v>
      </c>
      <c r="L8259" s="20">
        <v>1330000</v>
      </c>
      <c r="M8259" s="19" t="s">
        <v>15954</v>
      </c>
      <c r="N8259" s="28" t="s">
        <v>15953</v>
      </c>
    </row>
    <row r="8260" spans="1:14" ht="30" x14ac:dyDescent="0.25">
      <c r="A8260" s="27" t="s">
        <v>6182</v>
      </c>
      <c r="B8260" s="19" t="s">
        <v>15943</v>
      </c>
      <c r="C8260" s="19" t="s">
        <v>15943</v>
      </c>
      <c r="D8260" s="38" t="s">
        <v>16220</v>
      </c>
      <c r="E8260" s="38" t="s">
        <v>7613</v>
      </c>
      <c r="F8260" s="41" t="s">
        <v>4151</v>
      </c>
      <c r="G8260" s="19" t="s">
        <v>949</v>
      </c>
      <c r="H8260" s="41">
        <v>2</v>
      </c>
      <c r="I8260" s="41">
        <v>3</v>
      </c>
      <c r="J8260" s="41">
        <v>10</v>
      </c>
      <c r="K8260" s="44">
        <v>1</v>
      </c>
      <c r="L8260" s="20">
        <v>1330000</v>
      </c>
      <c r="M8260" s="19" t="s">
        <v>15954</v>
      </c>
      <c r="N8260" s="28" t="s">
        <v>15953</v>
      </c>
    </row>
    <row r="8261" spans="1:14" ht="45" x14ac:dyDescent="0.25">
      <c r="A8261" s="27" t="s">
        <v>6182</v>
      </c>
      <c r="B8261" s="19" t="s">
        <v>15943</v>
      </c>
      <c r="C8261" s="19" t="s">
        <v>15943</v>
      </c>
      <c r="D8261" s="38" t="s">
        <v>16220</v>
      </c>
      <c r="E8261" s="38" t="s">
        <v>16437</v>
      </c>
      <c r="F8261" s="41" t="s">
        <v>4151</v>
      </c>
      <c r="G8261" s="19" t="s">
        <v>949</v>
      </c>
      <c r="H8261" s="41">
        <v>2</v>
      </c>
      <c r="I8261" s="41">
        <v>3</v>
      </c>
      <c r="J8261" s="41">
        <v>10</v>
      </c>
      <c r="K8261" s="44">
        <v>1</v>
      </c>
      <c r="L8261" s="20">
        <v>350000</v>
      </c>
      <c r="M8261" s="19" t="s">
        <v>15954</v>
      </c>
      <c r="N8261" s="28" t="s">
        <v>15953</v>
      </c>
    </row>
    <row r="8262" spans="1:14" ht="45" x14ac:dyDescent="0.25">
      <c r="A8262" s="27" t="s">
        <v>6182</v>
      </c>
      <c r="B8262" s="19" t="s">
        <v>15943</v>
      </c>
      <c r="C8262" s="19" t="s">
        <v>15943</v>
      </c>
      <c r="D8262" s="38" t="s">
        <v>16220</v>
      </c>
      <c r="E8262" s="38" t="s">
        <v>16437</v>
      </c>
      <c r="F8262" s="41" t="s">
        <v>4151</v>
      </c>
      <c r="G8262" s="19" t="s">
        <v>949</v>
      </c>
      <c r="H8262" s="41">
        <v>2</v>
      </c>
      <c r="I8262" s="41">
        <v>3</v>
      </c>
      <c r="J8262" s="41">
        <v>10</v>
      </c>
      <c r="K8262" s="44">
        <v>1</v>
      </c>
      <c r="L8262" s="20">
        <v>350000</v>
      </c>
      <c r="M8262" s="19" t="s">
        <v>15954</v>
      </c>
      <c r="N8262" s="28" t="s">
        <v>15953</v>
      </c>
    </row>
    <row r="8263" spans="1:14" ht="45" x14ac:dyDescent="0.25">
      <c r="A8263" s="27" t="s">
        <v>6182</v>
      </c>
      <c r="B8263" s="19" t="s">
        <v>15943</v>
      </c>
      <c r="C8263" s="19" t="s">
        <v>15943</v>
      </c>
      <c r="D8263" s="38" t="s">
        <v>16220</v>
      </c>
      <c r="E8263" s="38" t="s">
        <v>16437</v>
      </c>
      <c r="F8263" s="41" t="s">
        <v>4151</v>
      </c>
      <c r="G8263" s="19" t="s">
        <v>949</v>
      </c>
      <c r="H8263" s="41">
        <v>2</v>
      </c>
      <c r="I8263" s="41">
        <v>3</v>
      </c>
      <c r="J8263" s="41">
        <v>10</v>
      </c>
      <c r="K8263" s="44">
        <v>1</v>
      </c>
      <c r="L8263" s="20">
        <v>350000</v>
      </c>
      <c r="M8263" s="19" t="s">
        <v>15954</v>
      </c>
      <c r="N8263" s="28" t="s">
        <v>15953</v>
      </c>
    </row>
    <row r="8264" spans="1:14" ht="45" x14ac:dyDescent="0.25">
      <c r="A8264" s="27" t="s">
        <v>6182</v>
      </c>
      <c r="B8264" s="19" t="s">
        <v>15943</v>
      </c>
      <c r="C8264" s="19" t="s">
        <v>15943</v>
      </c>
      <c r="D8264" s="38" t="s">
        <v>16220</v>
      </c>
      <c r="E8264" s="38" t="s">
        <v>16437</v>
      </c>
      <c r="F8264" s="41" t="s">
        <v>4151</v>
      </c>
      <c r="G8264" s="19" t="s">
        <v>949</v>
      </c>
      <c r="H8264" s="41">
        <v>2</v>
      </c>
      <c r="I8264" s="41">
        <v>3</v>
      </c>
      <c r="J8264" s="41">
        <v>10</v>
      </c>
      <c r="K8264" s="44">
        <v>1</v>
      </c>
      <c r="L8264" s="20">
        <v>350000</v>
      </c>
      <c r="M8264" s="19" t="s">
        <v>15954</v>
      </c>
      <c r="N8264" s="28" t="s">
        <v>15953</v>
      </c>
    </row>
    <row r="8265" spans="1:14" ht="45" x14ac:dyDescent="0.25">
      <c r="A8265" s="27" t="s">
        <v>6182</v>
      </c>
      <c r="B8265" s="19" t="s">
        <v>15943</v>
      </c>
      <c r="C8265" s="19" t="s">
        <v>15943</v>
      </c>
      <c r="D8265" s="38" t="s">
        <v>16220</v>
      </c>
      <c r="E8265" s="38" t="s">
        <v>16437</v>
      </c>
      <c r="F8265" s="41" t="s">
        <v>4151</v>
      </c>
      <c r="G8265" s="19" t="s">
        <v>949</v>
      </c>
      <c r="H8265" s="41">
        <v>2</v>
      </c>
      <c r="I8265" s="41">
        <v>3</v>
      </c>
      <c r="J8265" s="41">
        <v>10</v>
      </c>
      <c r="K8265" s="44">
        <v>1</v>
      </c>
      <c r="L8265" s="20">
        <v>70000</v>
      </c>
      <c r="M8265" s="19" t="s">
        <v>15954</v>
      </c>
      <c r="N8265" s="28" t="s">
        <v>15953</v>
      </c>
    </row>
    <row r="8266" spans="1:14" ht="45" x14ac:dyDescent="0.25">
      <c r="A8266" s="27" t="s">
        <v>6182</v>
      </c>
      <c r="B8266" s="19" t="s">
        <v>15943</v>
      </c>
      <c r="C8266" s="19" t="s">
        <v>15943</v>
      </c>
      <c r="D8266" s="38" t="s">
        <v>16220</v>
      </c>
      <c r="E8266" s="38" t="s">
        <v>16437</v>
      </c>
      <c r="F8266" s="41" t="s">
        <v>4151</v>
      </c>
      <c r="G8266" s="19" t="s">
        <v>949</v>
      </c>
      <c r="H8266" s="41">
        <v>2</v>
      </c>
      <c r="I8266" s="41">
        <v>3</v>
      </c>
      <c r="J8266" s="41">
        <v>10</v>
      </c>
      <c r="K8266" s="44">
        <v>1</v>
      </c>
      <c r="L8266" s="20">
        <v>70000</v>
      </c>
      <c r="M8266" s="19" t="s">
        <v>15954</v>
      </c>
      <c r="N8266" s="28" t="s">
        <v>15953</v>
      </c>
    </row>
    <row r="8267" spans="1:14" ht="30" x14ac:dyDescent="0.25">
      <c r="A8267" s="27" t="s">
        <v>6182</v>
      </c>
      <c r="B8267" s="19" t="s">
        <v>15943</v>
      </c>
      <c r="C8267" s="19" t="s">
        <v>15943</v>
      </c>
      <c r="D8267" s="38" t="s">
        <v>16220</v>
      </c>
      <c r="E8267" s="38" t="s">
        <v>7614</v>
      </c>
      <c r="F8267" s="41" t="s">
        <v>4151</v>
      </c>
      <c r="G8267" s="19" t="s">
        <v>949</v>
      </c>
      <c r="H8267" s="41">
        <v>2</v>
      </c>
      <c r="I8267" s="41">
        <v>3</v>
      </c>
      <c r="J8267" s="41">
        <v>10</v>
      </c>
      <c r="K8267" s="44">
        <v>1</v>
      </c>
      <c r="L8267" s="20">
        <v>1610000</v>
      </c>
      <c r="M8267" s="19" t="s">
        <v>15954</v>
      </c>
      <c r="N8267" s="28" t="s">
        <v>15953</v>
      </c>
    </row>
    <row r="8268" spans="1:14" ht="30" x14ac:dyDescent="0.25">
      <c r="A8268" s="27" t="s">
        <v>6182</v>
      </c>
      <c r="B8268" s="19" t="s">
        <v>15943</v>
      </c>
      <c r="C8268" s="19" t="s">
        <v>15943</v>
      </c>
      <c r="D8268" s="38" t="s">
        <v>16220</v>
      </c>
      <c r="E8268" s="38" t="s">
        <v>7614</v>
      </c>
      <c r="F8268" s="41" t="s">
        <v>4151</v>
      </c>
      <c r="G8268" s="19" t="s">
        <v>949</v>
      </c>
      <c r="H8268" s="41">
        <v>2</v>
      </c>
      <c r="I8268" s="41">
        <v>3</v>
      </c>
      <c r="J8268" s="41">
        <v>10</v>
      </c>
      <c r="K8268" s="44">
        <v>1</v>
      </c>
      <c r="L8268" s="20">
        <v>1610000</v>
      </c>
      <c r="M8268" s="19" t="s">
        <v>15954</v>
      </c>
      <c r="N8268" s="28" t="s">
        <v>15953</v>
      </c>
    </row>
    <row r="8269" spans="1:14" ht="30" x14ac:dyDescent="0.25">
      <c r="A8269" s="27" t="s">
        <v>6182</v>
      </c>
      <c r="B8269" s="19" t="s">
        <v>15943</v>
      </c>
      <c r="C8269" s="19" t="s">
        <v>15943</v>
      </c>
      <c r="D8269" s="38" t="s">
        <v>16220</v>
      </c>
      <c r="E8269" s="38" t="s">
        <v>7615</v>
      </c>
      <c r="F8269" s="41" t="s">
        <v>4151</v>
      </c>
      <c r="G8269" s="19" t="s">
        <v>949</v>
      </c>
      <c r="H8269" s="41">
        <v>2</v>
      </c>
      <c r="I8269" s="41">
        <v>3</v>
      </c>
      <c r="J8269" s="41">
        <v>10</v>
      </c>
      <c r="K8269" s="44">
        <v>1</v>
      </c>
      <c r="L8269" s="20">
        <v>35000</v>
      </c>
      <c r="M8269" s="19" t="s">
        <v>15954</v>
      </c>
      <c r="N8269" s="28" t="s">
        <v>15953</v>
      </c>
    </row>
    <row r="8270" spans="1:14" ht="30" x14ac:dyDescent="0.25">
      <c r="A8270" s="27" t="s">
        <v>6182</v>
      </c>
      <c r="B8270" s="19" t="s">
        <v>15943</v>
      </c>
      <c r="C8270" s="19" t="s">
        <v>15943</v>
      </c>
      <c r="D8270" s="38" t="s">
        <v>16220</v>
      </c>
      <c r="E8270" s="38" t="s">
        <v>16438</v>
      </c>
      <c r="F8270" s="41" t="s">
        <v>4151</v>
      </c>
      <c r="G8270" s="19" t="s">
        <v>949</v>
      </c>
      <c r="H8270" s="41">
        <v>2</v>
      </c>
      <c r="I8270" s="41">
        <v>3</v>
      </c>
      <c r="J8270" s="41">
        <v>10</v>
      </c>
      <c r="K8270" s="44">
        <v>1</v>
      </c>
      <c r="L8270" s="20">
        <v>210000</v>
      </c>
      <c r="M8270" s="19" t="s">
        <v>15954</v>
      </c>
      <c r="N8270" s="28" t="s">
        <v>15953</v>
      </c>
    </row>
    <row r="8271" spans="1:14" ht="30" x14ac:dyDescent="0.25">
      <c r="A8271" s="27" t="s">
        <v>6182</v>
      </c>
      <c r="B8271" s="19" t="s">
        <v>15943</v>
      </c>
      <c r="C8271" s="19" t="s">
        <v>15943</v>
      </c>
      <c r="D8271" s="38" t="s">
        <v>16220</v>
      </c>
      <c r="E8271" s="38" t="s">
        <v>16439</v>
      </c>
      <c r="F8271" s="41" t="s">
        <v>4151</v>
      </c>
      <c r="G8271" s="19" t="s">
        <v>949</v>
      </c>
      <c r="H8271" s="41">
        <v>2</v>
      </c>
      <c r="I8271" s="41">
        <v>3</v>
      </c>
      <c r="J8271" s="41">
        <v>10</v>
      </c>
      <c r="K8271" s="44">
        <v>1</v>
      </c>
      <c r="L8271" s="20">
        <v>490000</v>
      </c>
      <c r="M8271" s="19" t="s">
        <v>15954</v>
      </c>
      <c r="N8271" s="28" t="s">
        <v>15953</v>
      </c>
    </row>
    <row r="8272" spans="1:14" ht="30" x14ac:dyDescent="0.25">
      <c r="A8272" s="27" t="s">
        <v>6182</v>
      </c>
      <c r="B8272" s="19" t="s">
        <v>15943</v>
      </c>
      <c r="C8272" s="19" t="s">
        <v>15943</v>
      </c>
      <c r="D8272" s="38" t="s">
        <v>16220</v>
      </c>
      <c r="E8272" s="38" t="s">
        <v>7616</v>
      </c>
      <c r="F8272" s="41" t="s">
        <v>4151</v>
      </c>
      <c r="G8272" s="19" t="s">
        <v>949</v>
      </c>
      <c r="H8272" s="41">
        <v>2</v>
      </c>
      <c r="I8272" s="41">
        <v>3</v>
      </c>
      <c r="J8272" s="41">
        <v>10</v>
      </c>
      <c r="K8272" s="44">
        <v>1</v>
      </c>
      <c r="L8272" s="20">
        <v>700000</v>
      </c>
      <c r="M8272" s="19" t="s">
        <v>15954</v>
      </c>
      <c r="N8272" s="28" t="s">
        <v>15953</v>
      </c>
    </row>
    <row r="8273" spans="1:14" ht="30" x14ac:dyDescent="0.25">
      <c r="A8273" s="27" t="s">
        <v>6182</v>
      </c>
      <c r="B8273" s="19" t="s">
        <v>15943</v>
      </c>
      <c r="C8273" s="19" t="s">
        <v>15943</v>
      </c>
      <c r="D8273" s="38" t="s">
        <v>16220</v>
      </c>
      <c r="E8273" s="38" t="s">
        <v>7617</v>
      </c>
      <c r="F8273" s="41" t="s">
        <v>4151</v>
      </c>
      <c r="G8273" s="19" t="s">
        <v>949</v>
      </c>
      <c r="H8273" s="41">
        <v>2</v>
      </c>
      <c r="I8273" s="41">
        <v>3</v>
      </c>
      <c r="J8273" s="41">
        <v>10</v>
      </c>
      <c r="K8273" s="44">
        <v>1</v>
      </c>
      <c r="L8273" s="20">
        <v>140000</v>
      </c>
      <c r="M8273" s="19" t="s">
        <v>15954</v>
      </c>
      <c r="N8273" s="28" t="s">
        <v>15953</v>
      </c>
    </row>
    <row r="8274" spans="1:14" ht="30" x14ac:dyDescent="0.25">
      <c r="A8274" s="27" t="s">
        <v>6182</v>
      </c>
      <c r="B8274" s="19" t="s">
        <v>15943</v>
      </c>
      <c r="C8274" s="19" t="s">
        <v>15943</v>
      </c>
      <c r="D8274" s="38" t="s">
        <v>16220</v>
      </c>
      <c r="E8274" s="38" t="s">
        <v>7618</v>
      </c>
      <c r="F8274" s="41" t="s">
        <v>4151</v>
      </c>
      <c r="G8274" s="19" t="s">
        <v>949</v>
      </c>
      <c r="H8274" s="41">
        <v>2</v>
      </c>
      <c r="I8274" s="41">
        <v>3</v>
      </c>
      <c r="J8274" s="41">
        <v>10</v>
      </c>
      <c r="K8274" s="44">
        <v>1</v>
      </c>
      <c r="L8274" s="20">
        <v>35000</v>
      </c>
      <c r="M8274" s="19" t="s">
        <v>15954</v>
      </c>
      <c r="N8274" s="28" t="s">
        <v>15953</v>
      </c>
    </row>
    <row r="8275" spans="1:14" ht="30" x14ac:dyDescent="0.25">
      <c r="A8275" s="27" t="s">
        <v>6182</v>
      </c>
      <c r="B8275" s="19" t="s">
        <v>15943</v>
      </c>
      <c r="C8275" s="19" t="s">
        <v>15943</v>
      </c>
      <c r="D8275" s="38" t="s">
        <v>16220</v>
      </c>
      <c r="E8275" s="38" t="s">
        <v>7619</v>
      </c>
      <c r="F8275" s="41" t="s">
        <v>4151</v>
      </c>
      <c r="G8275" s="19" t="s">
        <v>949</v>
      </c>
      <c r="H8275" s="41">
        <v>2</v>
      </c>
      <c r="I8275" s="41">
        <v>3</v>
      </c>
      <c r="J8275" s="41">
        <v>10</v>
      </c>
      <c r="K8275" s="44">
        <v>1</v>
      </c>
      <c r="L8275" s="20">
        <v>210000</v>
      </c>
      <c r="M8275" s="19" t="s">
        <v>15954</v>
      </c>
      <c r="N8275" s="28" t="s">
        <v>15953</v>
      </c>
    </row>
    <row r="8276" spans="1:14" ht="30" x14ac:dyDescent="0.25">
      <c r="A8276" s="27" t="s">
        <v>6182</v>
      </c>
      <c r="B8276" s="19" t="s">
        <v>15943</v>
      </c>
      <c r="C8276" s="19" t="s">
        <v>15943</v>
      </c>
      <c r="D8276" s="38" t="s">
        <v>16220</v>
      </c>
      <c r="E8276" s="38" t="s">
        <v>7620</v>
      </c>
      <c r="F8276" s="41" t="s">
        <v>4151</v>
      </c>
      <c r="G8276" s="19" t="s">
        <v>949</v>
      </c>
      <c r="H8276" s="41">
        <v>2</v>
      </c>
      <c r="I8276" s="41">
        <v>3</v>
      </c>
      <c r="J8276" s="41">
        <v>10</v>
      </c>
      <c r="K8276" s="44">
        <v>1</v>
      </c>
      <c r="L8276" s="20">
        <v>420000</v>
      </c>
      <c r="M8276" s="19" t="s">
        <v>15954</v>
      </c>
      <c r="N8276" s="28" t="s">
        <v>15953</v>
      </c>
    </row>
    <row r="8277" spans="1:14" ht="30" x14ac:dyDescent="0.25">
      <c r="A8277" s="27" t="s">
        <v>6182</v>
      </c>
      <c r="B8277" s="19" t="s">
        <v>15943</v>
      </c>
      <c r="C8277" s="19" t="s">
        <v>15943</v>
      </c>
      <c r="D8277" s="38" t="s">
        <v>16220</v>
      </c>
      <c r="E8277" s="38" t="s">
        <v>7621</v>
      </c>
      <c r="F8277" s="41" t="s">
        <v>4151</v>
      </c>
      <c r="G8277" s="19" t="s">
        <v>949</v>
      </c>
      <c r="H8277" s="41">
        <v>2</v>
      </c>
      <c r="I8277" s="41">
        <v>3</v>
      </c>
      <c r="J8277" s="41">
        <v>10</v>
      </c>
      <c r="K8277" s="44">
        <v>1</v>
      </c>
      <c r="L8277" s="20">
        <v>70000</v>
      </c>
      <c r="M8277" s="19" t="s">
        <v>15954</v>
      </c>
      <c r="N8277" s="28" t="s">
        <v>15953</v>
      </c>
    </row>
    <row r="8278" spans="1:14" ht="30" x14ac:dyDescent="0.25">
      <c r="A8278" s="27" t="s">
        <v>6182</v>
      </c>
      <c r="B8278" s="19" t="s">
        <v>15943</v>
      </c>
      <c r="C8278" s="19" t="s">
        <v>15943</v>
      </c>
      <c r="D8278" s="38" t="s">
        <v>16220</v>
      </c>
      <c r="E8278" s="38" t="s">
        <v>7622</v>
      </c>
      <c r="F8278" s="41" t="s">
        <v>4151</v>
      </c>
      <c r="G8278" s="19" t="s">
        <v>949</v>
      </c>
      <c r="H8278" s="41">
        <v>2</v>
      </c>
      <c r="I8278" s="41">
        <v>3</v>
      </c>
      <c r="J8278" s="41">
        <v>10</v>
      </c>
      <c r="K8278" s="44">
        <v>1</v>
      </c>
      <c r="L8278" s="20">
        <v>420000</v>
      </c>
      <c r="M8278" s="19" t="s">
        <v>15954</v>
      </c>
      <c r="N8278" s="28" t="s">
        <v>15953</v>
      </c>
    </row>
    <row r="8279" spans="1:14" ht="30" x14ac:dyDescent="0.25">
      <c r="A8279" s="27" t="s">
        <v>6182</v>
      </c>
      <c r="B8279" s="19" t="s">
        <v>15943</v>
      </c>
      <c r="C8279" s="19" t="s">
        <v>15943</v>
      </c>
      <c r="D8279" s="38" t="s">
        <v>16220</v>
      </c>
      <c r="E8279" s="38" t="s">
        <v>7622</v>
      </c>
      <c r="F8279" s="41" t="s">
        <v>4151</v>
      </c>
      <c r="G8279" s="19" t="s">
        <v>949</v>
      </c>
      <c r="H8279" s="41">
        <v>2</v>
      </c>
      <c r="I8279" s="41">
        <v>3</v>
      </c>
      <c r="J8279" s="41">
        <v>10</v>
      </c>
      <c r="K8279" s="44">
        <v>1</v>
      </c>
      <c r="L8279" s="20">
        <v>420000</v>
      </c>
      <c r="M8279" s="19" t="s">
        <v>15954</v>
      </c>
      <c r="N8279" s="28" t="s">
        <v>15953</v>
      </c>
    </row>
    <row r="8280" spans="1:14" ht="30" x14ac:dyDescent="0.25">
      <c r="A8280" s="27" t="s">
        <v>6182</v>
      </c>
      <c r="B8280" s="19" t="s">
        <v>15943</v>
      </c>
      <c r="C8280" s="19" t="s">
        <v>15943</v>
      </c>
      <c r="D8280" s="38" t="s">
        <v>16220</v>
      </c>
      <c r="E8280" s="38" t="s">
        <v>7623</v>
      </c>
      <c r="F8280" s="41" t="s">
        <v>4151</v>
      </c>
      <c r="G8280" s="19" t="s">
        <v>949</v>
      </c>
      <c r="H8280" s="41">
        <v>2</v>
      </c>
      <c r="I8280" s="41">
        <v>3</v>
      </c>
      <c r="J8280" s="41">
        <v>10</v>
      </c>
      <c r="K8280" s="44">
        <v>1</v>
      </c>
      <c r="L8280" s="20">
        <v>210000</v>
      </c>
      <c r="M8280" s="19" t="s">
        <v>15954</v>
      </c>
      <c r="N8280" s="28" t="s">
        <v>15953</v>
      </c>
    </row>
    <row r="8281" spans="1:14" ht="30" x14ac:dyDescent="0.25">
      <c r="A8281" s="27" t="s">
        <v>6182</v>
      </c>
      <c r="B8281" s="19" t="s">
        <v>15943</v>
      </c>
      <c r="C8281" s="19" t="s">
        <v>15943</v>
      </c>
      <c r="D8281" s="38" t="s">
        <v>16220</v>
      </c>
      <c r="E8281" s="38" t="s">
        <v>7624</v>
      </c>
      <c r="F8281" s="41" t="s">
        <v>4151</v>
      </c>
      <c r="G8281" s="19" t="s">
        <v>949</v>
      </c>
      <c r="H8281" s="41">
        <v>2</v>
      </c>
      <c r="I8281" s="41">
        <v>3</v>
      </c>
      <c r="J8281" s="41">
        <v>10</v>
      </c>
      <c r="K8281" s="44">
        <v>1</v>
      </c>
      <c r="L8281" s="20">
        <v>560000</v>
      </c>
      <c r="M8281" s="19" t="s">
        <v>15954</v>
      </c>
      <c r="N8281" s="28" t="s">
        <v>15953</v>
      </c>
    </row>
    <row r="8282" spans="1:14" ht="30" x14ac:dyDescent="0.25">
      <c r="A8282" s="27" t="s">
        <v>6182</v>
      </c>
      <c r="B8282" s="19" t="s">
        <v>15943</v>
      </c>
      <c r="C8282" s="19" t="s">
        <v>15943</v>
      </c>
      <c r="D8282" s="38" t="s">
        <v>16220</v>
      </c>
      <c r="E8282" s="38" t="s">
        <v>7624</v>
      </c>
      <c r="F8282" s="41" t="s">
        <v>4151</v>
      </c>
      <c r="G8282" s="19" t="s">
        <v>949</v>
      </c>
      <c r="H8282" s="41">
        <v>2</v>
      </c>
      <c r="I8282" s="41">
        <v>3</v>
      </c>
      <c r="J8282" s="41">
        <v>10</v>
      </c>
      <c r="K8282" s="44">
        <v>1</v>
      </c>
      <c r="L8282" s="20">
        <v>560000</v>
      </c>
      <c r="M8282" s="19" t="s">
        <v>15954</v>
      </c>
      <c r="N8282" s="28" t="s">
        <v>15953</v>
      </c>
    </row>
    <row r="8283" spans="1:14" ht="30" x14ac:dyDescent="0.25">
      <c r="A8283" s="27" t="s">
        <v>6182</v>
      </c>
      <c r="B8283" s="19" t="s">
        <v>15943</v>
      </c>
      <c r="C8283" s="19" t="s">
        <v>15943</v>
      </c>
      <c r="D8283" s="38" t="s">
        <v>16220</v>
      </c>
      <c r="E8283" s="38" t="s">
        <v>7624</v>
      </c>
      <c r="F8283" s="41" t="s">
        <v>4151</v>
      </c>
      <c r="G8283" s="19" t="s">
        <v>949</v>
      </c>
      <c r="H8283" s="41">
        <v>2</v>
      </c>
      <c r="I8283" s="41">
        <v>3</v>
      </c>
      <c r="J8283" s="41">
        <v>10</v>
      </c>
      <c r="K8283" s="44">
        <v>1</v>
      </c>
      <c r="L8283" s="20">
        <v>560000</v>
      </c>
      <c r="M8283" s="19" t="s">
        <v>15954</v>
      </c>
      <c r="N8283" s="28" t="s">
        <v>15953</v>
      </c>
    </row>
    <row r="8284" spans="1:14" ht="30" x14ac:dyDescent="0.25">
      <c r="A8284" s="27" t="s">
        <v>6182</v>
      </c>
      <c r="B8284" s="19" t="s">
        <v>15943</v>
      </c>
      <c r="C8284" s="19" t="s">
        <v>15943</v>
      </c>
      <c r="D8284" s="38" t="s">
        <v>16220</v>
      </c>
      <c r="E8284" s="38" t="s">
        <v>7624</v>
      </c>
      <c r="F8284" s="41" t="s">
        <v>4151</v>
      </c>
      <c r="G8284" s="19" t="s">
        <v>949</v>
      </c>
      <c r="H8284" s="41">
        <v>2</v>
      </c>
      <c r="I8284" s="41">
        <v>3</v>
      </c>
      <c r="J8284" s="41">
        <v>10</v>
      </c>
      <c r="K8284" s="44">
        <v>1</v>
      </c>
      <c r="L8284" s="20">
        <v>560000</v>
      </c>
      <c r="M8284" s="19" t="s">
        <v>15954</v>
      </c>
      <c r="N8284" s="28" t="s">
        <v>15953</v>
      </c>
    </row>
    <row r="8285" spans="1:14" ht="45" x14ac:dyDescent="0.25">
      <c r="A8285" s="27" t="s">
        <v>6182</v>
      </c>
      <c r="B8285" s="19" t="s">
        <v>15943</v>
      </c>
      <c r="C8285" s="19" t="s">
        <v>15943</v>
      </c>
      <c r="D8285" s="38" t="s">
        <v>16220</v>
      </c>
      <c r="E8285" s="38" t="s">
        <v>7625</v>
      </c>
      <c r="F8285" s="41" t="s">
        <v>4151</v>
      </c>
      <c r="G8285" s="19" t="s">
        <v>949</v>
      </c>
      <c r="H8285" s="41">
        <v>2</v>
      </c>
      <c r="I8285" s="41">
        <v>3</v>
      </c>
      <c r="J8285" s="41">
        <v>10</v>
      </c>
      <c r="K8285" s="44">
        <v>1</v>
      </c>
      <c r="L8285" s="20">
        <v>630000</v>
      </c>
      <c r="M8285" s="19" t="s">
        <v>15954</v>
      </c>
      <c r="N8285" s="28" t="s">
        <v>15953</v>
      </c>
    </row>
    <row r="8286" spans="1:14" ht="30" x14ac:dyDescent="0.25">
      <c r="A8286" s="27" t="s">
        <v>6182</v>
      </c>
      <c r="B8286" s="19" t="s">
        <v>15943</v>
      </c>
      <c r="C8286" s="19" t="s">
        <v>15943</v>
      </c>
      <c r="D8286" s="38" t="s">
        <v>16220</v>
      </c>
      <c r="E8286" s="38" t="s">
        <v>7626</v>
      </c>
      <c r="F8286" s="41" t="s">
        <v>4151</v>
      </c>
      <c r="G8286" s="19" t="s">
        <v>949</v>
      </c>
      <c r="H8286" s="41">
        <v>2</v>
      </c>
      <c r="I8286" s="41">
        <v>3</v>
      </c>
      <c r="J8286" s="41">
        <v>10</v>
      </c>
      <c r="K8286" s="44">
        <v>1</v>
      </c>
      <c r="L8286" s="20">
        <v>490000</v>
      </c>
      <c r="M8286" s="19" t="s">
        <v>15954</v>
      </c>
      <c r="N8286" s="28" t="s">
        <v>15953</v>
      </c>
    </row>
    <row r="8287" spans="1:14" ht="30" x14ac:dyDescent="0.25">
      <c r="A8287" s="27" t="s">
        <v>6182</v>
      </c>
      <c r="B8287" s="19" t="s">
        <v>15943</v>
      </c>
      <c r="C8287" s="19" t="s">
        <v>15943</v>
      </c>
      <c r="D8287" s="38" t="s">
        <v>16220</v>
      </c>
      <c r="E8287" s="38" t="s">
        <v>7626</v>
      </c>
      <c r="F8287" s="41" t="s">
        <v>4151</v>
      </c>
      <c r="G8287" s="19" t="s">
        <v>949</v>
      </c>
      <c r="H8287" s="41">
        <v>2</v>
      </c>
      <c r="I8287" s="41">
        <v>3</v>
      </c>
      <c r="J8287" s="41">
        <v>10</v>
      </c>
      <c r="K8287" s="44">
        <v>1</v>
      </c>
      <c r="L8287" s="20">
        <v>490000</v>
      </c>
      <c r="M8287" s="19" t="s">
        <v>15954</v>
      </c>
      <c r="N8287" s="28" t="s">
        <v>15953</v>
      </c>
    </row>
    <row r="8288" spans="1:14" ht="30" x14ac:dyDescent="0.25">
      <c r="A8288" s="27" t="s">
        <v>6182</v>
      </c>
      <c r="B8288" s="19" t="s">
        <v>15943</v>
      </c>
      <c r="C8288" s="19" t="s">
        <v>15943</v>
      </c>
      <c r="D8288" s="38" t="s">
        <v>16220</v>
      </c>
      <c r="E8288" s="38" t="s">
        <v>7626</v>
      </c>
      <c r="F8288" s="41" t="s">
        <v>4151</v>
      </c>
      <c r="G8288" s="19" t="s">
        <v>949</v>
      </c>
      <c r="H8288" s="41">
        <v>2</v>
      </c>
      <c r="I8288" s="41">
        <v>3</v>
      </c>
      <c r="J8288" s="41">
        <v>10</v>
      </c>
      <c r="K8288" s="44">
        <v>1</v>
      </c>
      <c r="L8288" s="20">
        <v>490000</v>
      </c>
      <c r="M8288" s="19" t="s">
        <v>15954</v>
      </c>
      <c r="N8288" s="28" t="s">
        <v>15953</v>
      </c>
    </row>
    <row r="8289" spans="1:14" ht="30" x14ac:dyDescent="0.25">
      <c r="A8289" s="27" t="s">
        <v>6182</v>
      </c>
      <c r="B8289" s="19" t="s">
        <v>15943</v>
      </c>
      <c r="C8289" s="19" t="s">
        <v>15943</v>
      </c>
      <c r="D8289" s="38" t="s">
        <v>16220</v>
      </c>
      <c r="E8289" s="38" t="s">
        <v>7626</v>
      </c>
      <c r="F8289" s="41" t="s">
        <v>4151</v>
      </c>
      <c r="G8289" s="19" t="s">
        <v>949</v>
      </c>
      <c r="H8289" s="41">
        <v>2</v>
      </c>
      <c r="I8289" s="41">
        <v>3</v>
      </c>
      <c r="J8289" s="41">
        <v>10</v>
      </c>
      <c r="K8289" s="44">
        <v>1</v>
      </c>
      <c r="L8289" s="20">
        <v>490000</v>
      </c>
      <c r="M8289" s="19" t="s">
        <v>15954</v>
      </c>
      <c r="N8289" s="28" t="s">
        <v>15953</v>
      </c>
    </row>
    <row r="8290" spans="1:14" ht="30" x14ac:dyDescent="0.25">
      <c r="A8290" s="27" t="s">
        <v>6182</v>
      </c>
      <c r="B8290" s="19" t="s">
        <v>15943</v>
      </c>
      <c r="C8290" s="19" t="s">
        <v>15943</v>
      </c>
      <c r="D8290" s="38" t="s">
        <v>16220</v>
      </c>
      <c r="E8290" s="38" t="s">
        <v>7626</v>
      </c>
      <c r="F8290" s="41" t="s">
        <v>4151</v>
      </c>
      <c r="G8290" s="19" t="s">
        <v>949</v>
      </c>
      <c r="H8290" s="41">
        <v>2</v>
      </c>
      <c r="I8290" s="41">
        <v>3</v>
      </c>
      <c r="J8290" s="41">
        <v>10</v>
      </c>
      <c r="K8290" s="44">
        <v>1</v>
      </c>
      <c r="L8290" s="20">
        <v>490000</v>
      </c>
      <c r="M8290" s="19" t="s">
        <v>15954</v>
      </c>
      <c r="N8290" s="28" t="s">
        <v>15953</v>
      </c>
    </row>
    <row r="8291" spans="1:14" ht="30" x14ac:dyDescent="0.25">
      <c r="A8291" s="27" t="s">
        <v>6182</v>
      </c>
      <c r="B8291" s="19" t="s">
        <v>15943</v>
      </c>
      <c r="C8291" s="19" t="s">
        <v>15943</v>
      </c>
      <c r="D8291" s="38" t="s">
        <v>16220</v>
      </c>
      <c r="E8291" s="38" t="s">
        <v>7626</v>
      </c>
      <c r="F8291" s="41" t="s">
        <v>4151</v>
      </c>
      <c r="G8291" s="19" t="s">
        <v>949</v>
      </c>
      <c r="H8291" s="41">
        <v>2</v>
      </c>
      <c r="I8291" s="41">
        <v>3</v>
      </c>
      <c r="J8291" s="41">
        <v>10</v>
      </c>
      <c r="K8291" s="44">
        <v>1</v>
      </c>
      <c r="L8291" s="20">
        <v>490000</v>
      </c>
      <c r="M8291" s="19" t="s">
        <v>15954</v>
      </c>
      <c r="N8291" s="28" t="s">
        <v>15953</v>
      </c>
    </row>
    <row r="8292" spans="1:14" ht="30" x14ac:dyDescent="0.25">
      <c r="A8292" s="27" t="s">
        <v>6182</v>
      </c>
      <c r="B8292" s="19" t="s">
        <v>15943</v>
      </c>
      <c r="C8292" s="19" t="s">
        <v>15943</v>
      </c>
      <c r="D8292" s="38" t="s">
        <v>16220</v>
      </c>
      <c r="E8292" s="38" t="s">
        <v>7627</v>
      </c>
      <c r="F8292" s="41" t="s">
        <v>4151</v>
      </c>
      <c r="G8292" s="19" t="s">
        <v>949</v>
      </c>
      <c r="H8292" s="41">
        <v>2</v>
      </c>
      <c r="I8292" s="41">
        <v>3</v>
      </c>
      <c r="J8292" s="41">
        <v>10</v>
      </c>
      <c r="K8292" s="44">
        <v>1</v>
      </c>
      <c r="L8292" s="20">
        <v>1120000</v>
      </c>
      <c r="M8292" s="19" t="s">
        <v>15954</v>
      </c>
      <c r="N8292" s="28" t="s">
        <v>15953</v>
      </c>
    </row>
    <row r="8293" spans="1:14" ht="30" x14ac:dyDescent="0.25">
      <c r="A8293" s="27" t="s">
        <v>6182</v>
      </c>
      <c r="B8293" s="19" t="s">
        <v>15943</v>
      </c>
      <c r="C8293" s="19" t="s">
        <v>15943</v>
      </c>
      <c r="D8293" s="38" t="s">
        <v>16220</v>
      </c>
      <c r="E8293" s="38" t="s">
        <v>7628</v>
      </c>
      <c r="F8293" s="41" t="s">
        <v>4151</v>
      </c>
      <c r="G8293" s="19" t="s">
        <v>949</v>
      </c>
      <c r="H8293" s="41">
        <v>2</v>
      </c>
      <c r="I8293" s="41">
        <v>3</v>
      </c>
      <c r="J8293" s="41">
        <v>10</v>
      </c>
      <c r="K8293" s="44">
        <v>1</v>
      </c>
      <c r="L8293" s="20">
        <v>770000</v>
      </c>
      <c r="M8293" s="19" t="s">
        <v>15954</v>
      </c>
      <c r="N8293" s="28" t="s">
        <v>15953</v>
      </c>
    </row>
    <row r="8294" spans="1:14" ht="45" x14ac:dyDescent="0.25">
      <c r="A8294" s="27" t="s">
        <v>6182</v>
      </c>
      <c r="B8294" s="19" t="s">
        <v>15943</v>
      </c>
      <c r="C8294" s="19" t="s">
        <v>15943</v>
      </c>
      <c r="D8294" s="38" t="s">
        <v>16220</v>
      </c>
      <c r="E8294" s="38" t="s">
        <v>16440</v>
      </c>
      <c r="F8294" s="41" t="s">
        <v>4151</v>
      </c>
      <c r="G8294" s="19" t="s">
        <v>949</v>
      </c>
      <c r="H8294" s="41">
        <v>2</v>
      </c>
      <c r="I8294" s="41">
        <v>3</v>
      </c>
      <c r="J8294" s="41">
        <v>10</v>
      </c>
      <c r="K8294" s="44">
        <v>1</v>
      </c>
      <c r="L8294" s="20">
        <v>280000</v>
      </c>
      <c r="M8294" s="19" t="s">
        <v>15954</v>
      </c>
      <c r="N8294" s="28" t="s">
        <v>15953</v>
      </c>
    </row>
    <row r="8295" spans="1:14" ht="45" x14ac:dyDescent="0.25">
      <c r="A8295" s="27" t="s">
        <v>6182</v>
      </c>
      <c r="B8295" s="19" t="s">
        <v>15943</v>
      </c>
      <c r="C8295" s="19" t="s">
        <v>15943</v>
      </c>
      <c r="D8295" s="38" t="s">
        <v>16220</v>
      </c>
      <c r="E8295" s="38" t="s">
        <v>16440</v>
      </c>
      <c r="F8295" s="41" t="s">
        <v>4151</v>
      </c>
      <c r="G8295" s="19" t="s">
        <v>949</v>
      </c>
      <c r="H8295" s="41">
        <v>2</v>
      </c>
      <c r="I8295" s="41">
        <v>3</v>
      </c>
      <c r="J8295" s="41">
        <v>10</v>
      </c>
      <c r="K8295" s="44">
        <v>1</v>
      </c>
      <c r="L8295" s="20">
        <v>280000</v>
      </c>
      <c r="M8295" s="19" t="s">
        <v>15954</v>
      </c>
      <c r="N8295" s="28" t="s">
        <v>15953</v>
      </c>
    </row>
    <row r="8296" spans="1:14" ht="45" x14ac:dyDescent="0.25">
      <c r="A8296" s="27" t="s">
        <v>6182</v>
      </c>
      <c r="B8296" s="19" t="s">
        <v>15943</v>
      </c>
      <c r="C8296" s="19" t="s">
        <v>15943</v>
      </c>
      <c r="D8296" s="38" t="s">
        <v>16220</v>
      </c>
      <c r="E8296" s="38" t="s">
        <v>16440</v>
      </c>
      <c r="F8296" s="41" t="s">
        <v>4151</v>
      </c>
      <c r="G8296" s="19" t="s">
        <v>949</v>
      </c>
      <c r="H8296" s="41">
        <v>2</v>
      </c>
      <c r="I8296" s="41">
        <v>3</v>
      </c>
      <c r="J8296" s="41">
        <v>10</v>
      </c>
      <c r="K8296" s="44">
        <v>1</v>
      </c>
      <c r="L8296" s="20">
        <v>280000</v>
      </c>
      <c r="M8296" s="19" t="s">
        <v>15954</v>
      </c>
      <c r="N8296" s="28" t="s">
        <v>15953</v>
      </c>
    </row>
    <row r="8297" spans="1:14" ht="45" x14ac:dyDescent="0.25">
      <c r="A8297" s="27" t="s">
        <v>6182</v>
      </c>
      <c r="B8297" s="19" t="s">
        <v>15943</v>
      </c>
      <c r="C8297" s="19" t="s">
        <v>15943</v>
      </c>
      <c r="D8297" s="38" t="s">
        <v>16220</v>
      </c>
      <c r="E8297" s="38" t="s">
        <v>16440</v>
      </c>
      <c r="F8297" s="41" t="s">
        <v>4151</v>
      </c>
      <c r="G8297" s="19" t="s">
        <v>949</v>
      </c>
      <c r="H8297" s="41">
        <v>2</v>
      </c>
      <c r="I8297" s="41">
        <v>3</v>
      </c>
      <c r="J8297" s="41">
        <v>10</v>
      </c>
      <c r="K8297" s="44">
        <v>1</v>
      </c>
      <c r="L8297" s="20">
        <v>280000</v>
      </c>
      <c r="M8297" s="19" t="s">
        <v>15954</v>
      </c>
      <c r="N8297" s="28" t="s">
        <v>15953</v>
      </c>
    </row>
    <row r="8298" spans="1:14" ht="45" x14ac:dyDescent="0.25">
      <c r="A8298" s="27" t="s">
        <v>6182</v>
      </c>
      <c r="B8298" s="19" t="s">
        <v>15943</v>
      </c>
      <c r="C8298" s="19" t="s">
        <v>15943</v>
      </c>
      <c r="D8298" s="38" t="s">
        <v>16220</v>
      </c>
      <c r="E8298" s="38" t="s">
        <v>16440</v>
      </c>
      <c r="F8298" s="41" t="s">
        <v>4151</v>
      </c>
      <c r="G8298" s="19" t="s">
        <v>949</v>
      </c>
      <c r="H8298" s="41">
        <v>2</v>
      </c>
      <c r="I8298" s="41">
        <v>3</v>
      </c>
      <c r="J8298" s="41">
        <v>10</v>
      </c>
      <c r="K8298" s="44">
        <v>1</v>
      </c>
      <c r="L8298" s="20">
        <v>210000</v>
      </c>
      <c r="M8298" s="19" t="s">
        <v>15954</v>
      </c>
      <c r="N8298" s="28" t="s">
        <v>15953</v>
      </c>
    </row>
    <row r="8299" spans="1:14" ht="30" x14ac:dyDescent="0.25">
      <c r="A8299" s="27" t="s">
        <v>6182</v>
      </c>
      <c r="B8299" s="19" t="s">
        <v>15943</v>
      </c>
      <c r="C8299" s="19" t="s">
        <v>15943</v>
      </c>
      <c r="D8299" s="38" t="s">
        <v>16220</v>
      </c>
      <c r="E8299" s="38" t="s">
        <v>7629</v>
      </c>
      <c r="F8299" s="41" t="s">
        <v>4151</v>
      </c>
      <c r="G8299" s="19" t="s">
        <v>949</v>
      </c>
      <c r="H8299" s="41">
        <v>2</v>
      </c>
      <c r="I8299" s="41">
        <v>3</v>
      </c>
      <c r="J8299" s="41">
        <v>10</v>
      </c>
      <c r="K8299" s="44">
        <v>1</v>
      </c>
      <c r="L8299" s="20">
        <v>70000</v>
      </c>
      <c r="M8299" s="19" t="s">
        <v>15954</v>
      </c>
      <c r="N8299" s="28" t="s">
        <v>15953</v>
      </c>
    </row>
    <row r="8300" spans="1:14" ht="30" x14ac:dyDescent="0.25">
      <c r="A8300" s="27" t="s">
        <v>6182</v>
      </c>
      <c r="B8300" s="19" t="s">
        <v>15943</v>
      </c>
      <c r="C8300" s="19" t="s">
        <v>15943</v>
      </c>
      <c r="D8300" s="38" t="s">
        <v>16220</v>
      </c>
      <c r="E8300" s="38" t="s">
        <v>7630</v>
      </c>
      <c r="F8300" s="41" t="s">
        <v>4151</v>
      </c>
      <c r="G8300" s="19" t="s">
        <v>949</v>
      </c>
      <c r="H8300" s="41">
        <v>2</v>
      </c>
      <c r="I8300" s="41">
        <v>3</v>
      </c>
      <c r="J8300" s="41">
        <v>10</v>
      </c>
      <c r="K8300" s="44">
        <v>1</v>
      </c>
      <c r="L8300" s="20">
        <v>350000</v>
      </c>
      <c r="M8300" s="19" t="s">
        <v>15954</v>
      </c>
      <c r="N8300" s="28" t="s">
        <v>15953</v>
      </c>
    </row>
    <row r="8301" spans="1:14" ht="30" x14ac:dyDescent="0.25">
      <c r="A8301" s="27" t="s">
        <v>6182</v>
      </c>
      <c r="B8301" s="19" t="s">
        <v>15943</v>
      </c>
      <c r="C8301" s="19" t="s">
        <v>15943</v>
      </c>
      <c r="D8301" s="38" t="s">
        <v>16220</v>
      </c>
      <c r="E8301" s="38" t="s">
        <v>7631</v>
      </c>
      <c r="F8301" s="41" t="s">
        <v>4151</v>
      </c>
      <c r="G8301" s="19" t="s">
        <v>949</v>
      </c>
      <c r="H8301" s="41">
        <v>2</v>
      </c>
      <c r="I8301" s="41">
        <v>3</v>
      </c>
      <c r="J8301" s="41">
        <v>10</v>
      </c>
      <c r="K8301" s="44">
        <v>1</v>
      </c>
      <c r="L8301" s="20">
        <v>35000</v>
      </c>
      <c r="M8301" s="19" t="s">
        <v>15954</v>
      </c>
      <c r="N8301" s="28" t="s">
        <v>15953</v>
      </c>
    </row>
    <row r="8302" spans="1:14" ht="30" x14ac:dyDescent="0.25">
      <c r="A8302" s="27" t="s">
        <v>6182</v>
      </c>
      <c r="B8302" s="19" t="s">
        <v>15943</v>
      </c>
      <c r="C8302" s="19" t="s">
        <v>15943</v>
      </c>
      <c r="D8302" s="38" t="s">
        <v>16220</v>
      </c>
      <c r="E8302" s="38" t="s">
        <v>7631</v>
      </c>
      <c r="F8302" s="41" t="s">
        <v>4151</v>
      </c>
      <c r="G8302" s="19" t="s">
        <v>949</v>
      </c>
      <c r="H8302" s="41">
        <v>2</v>
      </c>
      <c r="I8302" s="41">
        <v>3</v>
      </c>
      <c r="J8302" s="41">
        <v>10</v>
      </c>
      <c r="K8302" s="44">
        <v>1</v>
      </c>
      <c r="L8302" s="20">
        <v>35000</v>
      </c>
      <c r="M8302" s="19" t="s">
        <v>15954</v>
      </c>
      <c r="N8302" s="28" t="s">
        <v>15953</v>
      </c>
    </row>
    <row r="8303" spans="1:14" ht="30" x14ac:dyDescent="0.25">
      <c r="A8303" s="27" t="s">
        <v>6182</v>
      </c>
      <c r="B8303" s="19" t="s">
        <v>15943</v>
      </c>
      <c r="C8303" s="19" t="s">
        <v>15943</v>
      </c>
      <c r="D8303" s="38" t="s">
        <v>16220</v>
      </c>
      <c r="E8303" s="38" t="s">
        <v>7632</v>
      </c>
      <c r="F8303" s="41" t="s">
        <v>4151</v>
      </c>
      <c r="G8303" s="19" t="s">
        <v>949</v>
      </c>
      <c r="H8303" s="41">
        <v>2</v>
      </c>
      <c r="I8303" s="41">
        <v>3</v>
      </c>
      <c r="J8303" s="41">
        <v>10</v>
      </c>
      <c r="K8303" s="44">
        <v>1</v>
      </c>
      <c r="L8303" s="20">
        <v>490000</v>
      </c>
      <c r="M8303" s="19" t="s">
        <v>15954</v>
      </c>
      <c r="N8303" s="28" t="s">
        <v>15953</v>
      </c>
    </row>
    <row r="8304" spans="1:14" ht="30" x14ac:dyDescent="0.25">
      <c r="A8304" s="27" t="s">
        <v>6182</v>
      </c>
      <c r="B8304" s="19" t="s">
        <v>15943</v>
      </c>
      <c r="C8304" s="19" t="s">
        <v>15943</v>
      </c>
      <c r="D8304" s="38" t="s">
        <v>16220</v>
      </c>
      <c r="E8304" s="38" t="s">
        <v>7632</v>
      </c>
      <c r="F8304" s="41" t="s">
        <v>4151</v>
      </c>
      <c r="G8304" s="19" t="s">
        <v>949</v>
      </c>
      <c r="H8304" s="41">
        <v>2</v>
      </c>
      <c r="I8304" s="41">
        <v>3</v>
      </c>
      <c r="J8304" s="41">
        <v>10</v>
      </c>
      <c r="K8304" s="44">
        <v>1</v>
      </c>
      <c r="L8304" s="20">
        <v>490000</v>
      </c>
      <c r="M8304" s="19" t="s">
        <v>15954</v>
      </c>
      <c r="N8304" s="28" t="s">
        <v>15953</v>
      </c>
    </row>
    <row r="8305" spans="1:14" ht="45" x14ac:dyDescent="0.25">
      <c r="A8305" s="27" t="s">
        <v>6182</v>
      </c>
      <c r="B8305" s="19" t="s">
        <v>15943</v>
      </c>
      <c r="C8305" s="19" t="s">
        <v>15943</v>
      </c>
      <c r="D8305" s="38" t="s">
        <v>16220</v>
      </c>
      <c r="E8305" s="38" t="s">
        <v>7633</v>
      </c>
      <c r="F8305" s="41" t="s">
        <v>4151</v>
      </c>
      <c r="G8305" s="19" t="s">
        <v>949</v>
      </c>
      <c r="H8305" s="41">
        <v>2</v>
      </c>
      <c r="I8305" s="41">
        <v>3</v>
      </c>
      <c r="J8305" s="41">
        <v>10</v>
      </c>
      <c r="K8305" s="44">
        <v>1</v>
      </c>
      <c r="L8305" s="20">
        <v>210000</v>
      </c>
      <c r="M8305" s="19" t="s">
        <v>15954</v>
      </c>
      <c r="N8305" s="28" t="s">
        <v>15953</v>
      </c>
    </row>
    <row r="8306" spans="1:14" ht="45" x14ac:dyDescent="0.25">
      <c r="A8306" s="27" t="s">
        <v>6182</v>
      </c>
      <c r="B8306" s="19" t="s">
        <v>15943</v>
      </c>
      <c r="C8306" s="19" t="s">
        <v>15943</v>
      </c>
      <c r="D8306" s="38" t="s">
        <v>16220</v>
      </c>
      <c r="E8306" s="38" t="s">
        <v>7633</v>
      </c>
      <c r="F8306" s="41" t="s">
        <v>4151</v>
      </c>
      <c r="G8306" s="19" t="s">
        <v>949</v>
      </c>
      <c r="H8306" s="41">
        <v>2</v>
      </c>
      <c r="I8306" s="41">
        <v>3</v>
      </c>
      <c r="J8306" s="41">
        <v>10</v>
      </c>
      <c r="K8306" s="44">
        <v>1</v>
      </c>
      <c r="L8306" s="20">
        <v>210000</v>
      </c>
      <c r="M8306" s="19" t="s">
        <v>15954</v>
      </c>
      <c r="N8306" s="28" t="s">
        <v>15953</v>
      </c>
    </row>
    <row r="8307" spans="1:14" ht="30" x14ac:dyDescent="0.25">
      <c r="A8307" s="27" t="s">
        <v>6182</v>
      </c>
      <c r="B8307" s="19" t="s">
        <v>15943</v>
      </c>
      <c r="C8307" s="19" t="s">
        <v>15943</v>
      </c>
      <c r="D8307" s="38" t="s">
        <v>16220</v>
      </c>
      <c r="E8307" s="38" t="s">
        <v>7634</v>
      </c>
      <c r="F8307" s="41" t="s">
        <v>4151</v>
      </c>
      <c r="G8307" s="19" t="s">
        <v>949</v>
      </c>
      <c r="H8307" s="41">
        <v>2</v>
      </c>
      <c r="I8307" s="41">
        <v>3</v>
      </c>
      <c r="J8307" s="41">
        <v>10</v>
      </c>
      <c r="K8307" s="44">
        <v>1</v>
      </c>
      <c r="L8307" s="20">
        <v>910000</v>
      </c>
      <c r="M8307" s="19" t="s">
        <v>15954</v>
      </c>
      <c r="N8307" s="28" t="s">
        <v>15953</v>
      </c>
    </row>
    <row r="8308" spans="1:14" ht="30" x14ac:dyDescent="0.25">
      <c r="A8308" s="27" t="s">
        <v>6182</v>
      </c>
      <c r="B8308" s="19" t="s">
        <v>15943</v>
      </c>
      <c r="C8308" s="19" t="s">
        <v>15943</v>
      </c>
      <c r="D8308" s="38" t="s">
        <v>16220</v>
      </c>
      <c r="E8308" s="38" t="s">
        <v>7634</v>
      </c>
      <c r="F8308" s="41" t="s">
        <v>4151</v>
      </c>
      <c r="G8308" s="19" t="s">
        <v>949</v>
      </c>
      <c r="H8308" s="41">
        <v>2</v>
      </c>
      <c r="I8308" s="41">
        <v>3</v>
      </c>
      <c r="J8308" s="41">
        <v>10</v>
      </c>
      <c r="K8308" s="44">
        <v>1</v>
      </c>
      <c r="L8308" s="20">
        <v>910000</v>
      </c>
      <c r="M8308" s="19" t="s">
        <v>15954</v>
      </c>
      <c r="N8308" s="28" t="s">
        <v>15953</v>
      </c>
    </row>
    <row r="8309" spans="1:14" ht="30" x14ac:dyDescent="0.25">
      <c r="A8309" s="27" t="s">
        <v>6182</v>
      </c>
      <c r="B8309" s="19" t="s">
        <v>15943</v>
      </c>
      <c r="C8309" s="19" t="s">
        <v>15943</v>
      </c>
      <c r="D8309" s="38" t="s">
        <v>16220</v>
      </c>
      <c r="E8309" s="38" t="s">
        <v>7635</v>
      </c>
      <c r="F8309" s="41" t="s">
        <v>4151</v>
      </c>
      <c r="G8309" s="19" t="s">
        <v>949</v>
      </c>
      <c r="H8309" s="41">
        <v>2</v>
      </c>
      <c r="I8309" s="41">
        <v>3</v>
      </c>
      <c r="J8309" s="41">
        <v>10</v>
      </c>
      <c r="K8309" s="44">
        <v>1</v>
      </c>
      <c r="L8309" s="20">
        <v>1890000</v>
      </c>
      <c r="M8309" s="19" t="s">
        <v>15954</v>
      </c>
      <c r="N8309" s="28" t="s">
        <v>15953</v>
      </c>
    </row>
    <row r="8310" spans="1:14" ht="30" x14ac:dyDescent="0.25">
      <c r="A8310" s="27" t="s">
        <v>6182</v>
      </c>
      <c r="B8310" s="19" t="s">
        <v>15943</v>
      </c>
      <c r="C8310" s="19" t="s">
        <v>15943</v>
      </c>
      <c r="D8310" s="38" t="s">
        <v>16220</v>
      </c>
      <c r="E8310" s="38" t="s">
        <v>7636</v>
      </c>
      <c r="F8310" s="41" t="s">
        <v>4151</v>
      </c>
      <c r="G8310" s="19" t="s">
        <v>949</v>
      </c>
      <c r="H8310" s="41">
        <v>2</v>
      </c>
      <c r="I8310" s="41">
        <v>3</v>
      </c>
      <c r="J8310" s="41">
        <v>10</v>
      </c>
      <c r="K8310" s="44">
        <v>1</v>
      </c>
      <c r="L8310" s="20">
        <v>70000</v>
      </c>
      <c r="M8310" s="19" t="s">
        <v>15954</v>
      </c>
      <c r="N8310" s="28" t="s">
        <v>15953</v>
      </c>
    </row>
    <row r="8311" spans="1:14" ht="30" x14ac:dyDescent="0.25">
      <c r="A8311" s="27" t="s">
        <v>6182</v>
      </c>
      <c r="B8311" s="19" t="s">
        <v>15943</v>
      </c>
      <c r="C8311" s="19" t="s">
        <v>15943</v>
      </c>
      <c r="D8311" s="38" t="s">
        <v>16220</v>
      </c>
      <c r="E8311" s="38" t="s">
        <v>7637</v>
      </c>
      <c r="F8311" s="41" t="s">
        <v>4151</v>
      </c>
      <c r="G8311" s="19" t="s">
        <v>949</v>
      </c>
      <c r="H8311" s="41">
        <v>2</v>
      </c>
      <c r="I8311" s="41">
        <v>3</v>
      </c>
      <c r="J8311" s="41">
        <v>10</v>
      </c>
      <c r="K8311" s="44">
        <v>1</v>
      </c>
      <c r="L8311" s="20">
        <v>70000</v>
      </c>
      <c r="M8311" s="19" t="s">
        <v>15954</v>
      </c>
      <c r="N8311" s="28" t="s">
        <v>15953</v>
      </c>
    </row>
    <row r="8312" spans="1:14" ht="30" x14ac:dyDescent="0.25">
      <c r="A8312" s="27" t="s">
        <v>6182</v>
      </c>
      <c r="B8312" s="19" t="s">
        <v>15943</v>
      </c>
      <c r="C8312" s="19" t="s">
        <v>15943</v>
      </c>
      <c r="D8312" s="38" t="s">
        <v>16220</v>
      </c>
      <c r="E8312" s="38" t="s">
        <v>7637</v>
      </c>
      <c r="F8312" s="41" t="s">
        <v>4151</v>
      </c>
      <c r="G8312" s="19" t="s">
        <v>949</v>
      </c>
      <c r="H8312" s="41">
        <v>2</v>
      </c>
      <c r="I8312" s="41">
        <v>3</v>
      </c>
      <c r="J8312" s="41">
        <v>10</v>
      </c>
      <c r="K8312" s="44">
        <v>1</v>
      </c>
      <c r="L8312" s="20">
        <v>420000</v>
      </c>
      <c r="M8312" s="19" t="s">
        <v>15954</v>
      </c>
      <c r="N8312" s="28" t="s">
        <v>15953</v>
      </c>
    </row>
    <row r="8313" spans="1:14" ht="30" x14ac:dyDescent="0.25">
      <c r="A8313" s="27" t="s">
        <v>6182</v>
      </c>
      <c r="B8313" s="19" t="s">
        <v>15943</v>
      </c>
      <c r="C8313" s="19" t="s">
        <v>15943</v>
      </c>
      <c r="D8313" s="38" t="s">
        <v>16220</v>
      </c>
      <c r="E8313" s="38" t="s">
        <v>7637</v>
      </c>
      <c r="F8313" s="41" t="s">
        <v>4151</v>
      </c>
      <c r="G8313" s="19" t="s">
        <v>949</v>
      </c>
      <c r="H8313" s="41">
        <v>2</v>
      </c>
      <c r="I8313" s="41">
        <v>3</v>
      </c>
      <c r="J8313" s="41">
        <v>10</v>
      </c>
      <c r="K8313" s="44">
        <v>1</v>
      </c>
      <c r="L8313" s="20">
        <v>420000</v>
      </c>
      <c r="M8313" s="19" t="s">
        <v>15954</v>
      </c>
      <c r="N8313" s="28" t="s">
        <v>15953</v>
      </c>
    </row>
    <row r="8314" spans="1:14" ht="30" x14ac:dyDescent="0.25">
      <c r="A8314" s="27" t="s">
        <v>6182</v>
      </c>
      <c r="B8314" s="19" t="s">
        <v>15943</v>
      </c>
      <c r="C8314" s="19" t="s">
        <v>15943</v>
      </c>
      <c r="D8314" s="38" t="s">
        <v>16220</v>
      </c>
      <c r="E8314" s="38" t="s">
        <v>7637</v>
      </c>
      <c r="F8314" s="41" t="s">
        <v>4151</v>
      </c>
      <c r="G8314" s="19" t="s">
        <v>949</v>
      </c>
      <c r="H8314" s="41">
        <v>2</v>
      </c>
      <c r="I8314" s="41">
        <v>3</v>
      </c>
      <c r="J8314" s="41">
        <v>10</v>
      </c>
      <c r="K8314" s="44">
        <v>1</v>
      </c>
      <c r="L8314" s="20">
        <v>420000</v>
      </c>
      <c r="M8314" s="19" t="s">
        <v>15954</v>
      </c>
      <c r="N8314" s="28" t="s">
        <v>15953</v>
      </c>
    </row>
    <row r="8315" spans="1:14" ht="30" x14ac:dyDescent="0.25">
      <c r="A8315" s="27" t="s">
        <v>6182</v>
      </c>
      <c r="B8315" s="19" t="s">
        <v>15943</v>
      </c>
      <c r="C8315" s="19" t="s">
        <v>15943</v>
      </c>
      <c r="D8315" s="38" t="s">
        <v>16220</v>
      </c>
      <c r="E8315" s="38" t="s">
        <v>7638</v>
      </c>
      <c r="F8315" s="41" t="s">
        <v>4151</v>
      </c>
      <c r="G8315" s="19" t="s">
        <v>949</v>
      </c>
      <c r="H8315" s="41">
        <v>2</v>
      </c>
      <c r="I8315" s="41">
        <v>3</v>
      </c>
      <c r="J8315" s="41">
        <v>10</v>
      </c>
      <c r="K8315" s="44">
        <v>1</v>
      </c>
      <c r="L8315" s="20">
        <v>210000</v>
      </c>
      <c r="M8315" s="19" t="s">
        <v>15954</v>
      </c>
      <c r="N8315" s="28" t="s">
        <v>15953</v>
      </c>
    </row>
    <row r="8316" spans="1:14" ht="30" x14ac:dyDescent="0.25">
      <c r="A8316" s="27" t="s">
        <v>6182</v>
      </c>
      <c r="B8316" s="19" t="s">
        <v>15943</v>
      </c>
      <c r="C8316" s="19" t="s">
        <v>15943</v>
      </c>
      <c r="D8316" s="38" t="s">
        <v>16220</v>
      </c>
      <c r="E8316" s="38" t="s">
        <v>7638</v>
      </c>
      <c r="F8316" s="41" t="s">
        <v>4151</v>
      </c>
      <c r="G8316" s="19" t="s">
        <v>949</v>
      </c>
      <c r="H8316" s="41">
        <v>2</v>
      </c>
      <c r="I8316" s="41">
        <v>3</v>
      </c>
      <c r="J8316" s="41">
        <v>10</v>
      </c>
      <c r="K8316" s="44">
        <v>1</v>
      </c>
      <c r="L8316" s="20">
        <v>210000</v>
      </c>
      <c r="M8316" s="19" t="s">
        <v>15954</v>
      </c>
      <c r="N8316" s="28" t="s">
        <v>15953</v>
      </c>
    </row>
    <row r="8317" spans="1:14" ht="30" x14ac:dyDescent="0.25">
      <c r="A8317" s="27" t="s">
        <v>6182</v>
      </c>
      <c r="B8317" s="19" t="s">
        <v>15943</v>
      </c>
      <c r="C8317" s="19" t="s">
        <v>15943</v>
      </c>
      <c r="D8317" s="38" t="s">
        <v>16220</v>
      </c>
      <c r="E8317" s="38" t="s">
        <v>7638</v>
      </c>
      <c r="F8317" s="41" t="s">
        <v>4151</v>
      </c>
      <c r="G8317" s="19" t="s">
        <v>949</v>
      </c>
      <c r="H8317" s="41">
        <v>2</v>
      </c>
      <c r="I8317" s="41">
        <v>3</v>
      </c>
      <c r="J8317" s="41">
        <v>10</v>
      </c>
      <c r="K8317" s="44">
        <v>1</v>
      </c>
      <c r="L8317" s="20">
        <v>210000</v>
      </c>
      <c r="M8317" s="19" t="s">
        <v>15954</v>
      </c>
      <c r="N8317" s="28" t="s">
        <v>15953</v>
      </c>
    </row>
    <row r="8318" spans="1:14" ht="30" x14ac:dyDescent="0.25">
      <c r="A8318" s="27" t="s">
        <v>6182</v>
      </c>
      <c r="B8318" s="19" t="s">
        <v>15943</v>
      </c>
      <c r="C8318" s="19" t="s">
        <v>15943</v>
      </c>
      <c r="D8318" s="38" t="s">
        <v>16220</v>
      </c>
      <c r="E8318" s="38" t="s">
        <v>7638</v>
      </c>
      <c r="F8318" s="41" t="s">
        <v>4151</v>
      </c>
      <c r="G8318" s="19" t="s">
        <v>949</v>
      </c>
      <c r="H8318" s="41">
        <v>2</v>
      </c>
      <c r="I8318" s="41">
        <v>3</v>
      </c>
      <c r="J8318" s="41">
        <v>10</v>
      </c>
      <c r="K8318" s="44">
        <v>1</v>
      </c>
      <c r="L8318" s="20">
        <v>210000</v>
      </c>
      <c r="M8318" s="19" t="s">
        <v>15954</v>
      </c>
      <c r="N8318" s="28" t="s">
        <v>15953</v>
      </c>
    </row>
    <row r="8319" spans="1:14" ht="30" x14ac:dyDescent="0.25">
      <c r="A8319" s="27" t="s">
        <v>6182</v>
      </c>
      <c r="B8319" s="19" t="s">
        <v>15943</v>
      </c>
      <c r="C8319" s="19" t="s">
        <v>15943</v>
      </c>
      <c r="D8319" s="38" t="s">
        <v>16220</v>
      </c>
      <c r="E8319" s="38" t="s">
        <v>7639</v>
      </c>
      <c r="F8319" s="41" t="s">
        <v>4151</v>
      </c>
      <c r="G8319" s="19" t="s">
        <v>949</v>
      </c>
      <c r="H8319" s="41">
        <v>2</v>
      </c>
      <c r="I8319" s="41">
        <v>3</v>
      </c>
      <c r="J8319" s="41">
        <v>10</v>
      </c>
      <c r="K8319" s="44">
        <v>1</v>
      </c>
      <c r="L8319" s="20">
        <v>770000</v>
      </c>
      <c r="M8319" s="19" t="s">
        <v>15954</v>
      </c>
      <c r="N8319" s="28" t="s">
        <v>15953</v>
      </c>
    </row>
    <row r="8320" spans="1:14" ht="30" x14ac:dyDescent="0.25">
      <c r="A8320" s="27" t="s">
        <v>6182</v>
      </c>
      <c r="B8320" s="19" t="s">
        <v>15943</v>
      </c>
      <c r="C8320" s="19" t="s">
        <v>15943</v>
      </c>
      <c r="D8320" s="38" t="s">
        <v>16220</v>
      </c>
      <c r="E8320" s="38" t="s">
        <v>7639</v>
      </c>
      <c r="F8320" s="41" t="s">
        <v>4151</v>
      </c>
      <c r="G8320" s="19" t="s">
        <v>949</v>
      </c>
      <c r="H8320" s="41">
        <v>2</v>
      </c>
      <c r="I8320" s="41">
        <v>3</v>
      </c>
      <c r="J8320" s="41">
        <v>10</v>
      </c>
      <c r="K8320" s="44">
        <v>1</v>
      </c>
      <c r="L8320" s="20">
        <v>770000</v>
      </c>
      <c r="M8320" s="19" t="s">
        <v>15954</v>
      </c>
      <c r="N8320" s="28" t="s">
        <v>15953</v>
      </c>
    </row>
    <row r="8321" spans="1:14" ht="30" x14ac:dyDescent="0.25">
      <c r="A8321" s="27" t="s">
        <v>6182</v>
      </c>
      <c r="B8321" s="19" t="s">
        <v>15943</v>
      </c>
      <c r="C8321" s="19" t="s">
        <v>15943</v>
      </c>
      <c r="D8321" s="38" t="s">
        <v>16220</v>
      </c>
      <c r="E8321" s="38" t="s">
        <v>7639</v>
      </c>
      <c r="F8321" s="41" t="s">
        <v>4151</v>
      </c>
      <c r="G8321" s="19" t="s">
        <v>949</v>
      </c>
      <c r="H8321" s="41">
        <v>2</v>
      </c>
      <c r="I8321" s="41">
        <v>3</v>
      </c>
      <c r="J8321" s="41">
        <v>10</v>
      </c>
      <c r="K8321" s="44">
        <v>1</v>
      </c>
      <c r="L8321" s="20">
        <v>770000</v>
      </c>
      <c r="M8321" s="19" t="s">
        <v>15954</v>
      </c>
      <c r="N8321" s="28" t="s">
        <v>15953</v>
      </c>
    </row>
    <row r="8322" spans="1:14" ht="30" x14ac:dyDescent="0.25">
      <c r="A8322" s="27" t="s">
        <v>6182</v>
      </c>
      <c r="B8322" s="19" t="s">
        <v>15943</v>
      </c>
      <c r="C8322" s="19" t="s">
        <v>15943</v>
      </c>
      <c r="D8322" s="38" t="s">
        <v>16220</v>
      </c>
      <c r="E8322" s="38" t="s">
        <v>7639</v>
      </c>
      <c r="F8322" s="41" t="s">
        <v>4151</v>
      </c>
      <c r="G8322" s="19" t="s">
        <v>949</v>
      </c>
      <c r="H8322" s="41">
        <v>2</v>
      </c>
      <c r="I8322" s="41">
        <v>3</v>
      </c>
      <c r="J8322" s="41">
        <v>10</v>
      </c>
      <c r="K8322" s="44">
        <v>1</v>
      </c>
      <c r="L8322" s="20">
        <v>770000</v>
      </c>
      <c r="M8322" s="19" t="s">
        <v>15954</v>
      </c>
      <c r="N8322" s="28" t="s">
        <v>15953</v>
      </c>
    </row>
    <row r="8323" spans="1:14" ht="30" x14ac:dyDescent="0.25">
      <c r="A8323" s="27" t="s">
        <v>6182</v>
      </c>
      <c r="B8323" s="19" t="s">
        <v>15943</v>
      </c>
      <c r="C8323" s="19" t="s">
        <v>15943</v>
      </c>
      <c r="D8323" s="38" t="s">
        <v>16220</v>
      </c>
      <c r="E8323" s="38" t="s">
        <v>7640</v>
      </c>
      <c r="F8323" s="41" t="s">
        <v>4151</v>
      </c>
      <c r="G8323" s="19" t="s">
        <v>949</v>
      </c>
      <c r="H8323" s="41">
        <v>2</v>
      </c>
      <c r="I8323" s="41">
        <v>3</v>
      </c>
      <c r="J8323" s="41">
        <v>10</v>
      </c>
      <c r="K8323" s="44">
        <v>1</v>
      </c>
      <c r="L8323" s="20">
        <v>210000</v>
      </c>
      <c r="M8323" s="19" t="s">
        <v>15954</v>
      </c>
      <c r="N8323" s="28" t="s">
        <v>15953</v>
      </c>
    </row>
    <row r="8324" spans="1:14" ht="30" x14ac:dyDescent="0.25">
      <c r="A8324" s="27" t="s">
        <v>6182</v>
      </c>
      <c r="B8324" s="19" t="s">
        <v>15943</v>
      </c>
      <c r="C8324" s="19" t="s">
        <v>15943</v>
      </c>
      <c r="D8324" s="38" t="s">
        <v>16220</v>
      </c>
      <c r="E8324" s="38" t="s">
        <v>7640</v>
      </c>
      <c r="F8324" s="41" t="s">
        <v>4151</v>
      </c>
      <c r="G8324" s="19" t="s">
        <v>949</v>
      </c>
      <c r="H8324" s="41">
        <v>2</v>
      </c>
      <c r="I8324" s="41">
        <v>3</v>
      </c>
      <c r="J8324" s="41">
        <v>10</v>
      </c>
      <c r="K8324" s="44">
        <v>1</v>
      </c>
      <c r="L8324" s="20">
        <v>210000</v>
      </c>
      <c r="M8324" s="19" t="s">
        <v>15954</v>
      </c>
      <c r="N8324" s="28" t="s">
        <v>15953</v>
      </c>
    </row>
    <row r="8325" spans="1:14" ht="30" x14ac:dyDescent="0.25">
      <c r="A8325" s="27" t="s">
        <v>6182</v>
      </c>
      <c r="B8325" s="19" t="s">
        <v>15943</v>
      </c>
      <c r="C8325" s="19" t="s">
        <v>15943</v>
      </c>
      <c r="D8325" s="38" t="s">
        <v>16220</v>
      </c>
      <c r="E8325" s="38" t="s">
        <v>7641</v>
      </c>
      <c r="F8325" s="41" t="s">
        <v>4151</v>
      </c>
      <c r="G8325" s="19" t="s">
        <v>949</v>
      </c>
      <c r="H8325" s="41">
        <v>2</v>
      </c>
      <c r="I8325" s="41">
        <v>3</v>
      </c>
      <c r="J8325" s="41">
        <v>10</v>
      </c>
      <c r="K8325" s="44">
        <v>1</v>
      </c>
      <c r="L8325" s="20">
        <v>980000</v>
      </c>
      <c r="M8325" s="19" t="s">
        <v>15954</v>
      </c>
      <c r="N8325" s="28" t="s">
        <v>15953</v>
      </c>
    </row>
    <row r="8326" spans="1:14" ht="30" x14ac:dyDescent="0.25">
      <c r="A8326" s="27" t="s">
        <v>6182</v>
      </c>
      <c r="B8326" s="19" t="s">
        <v>15943</v>
      </c>
      <c r="C8326" s="19" t="s">
        <v>15943</v>
      </c>
      <c r="D8326" s="38" t="s">
        <v>16220</v>
      </c>
      <c r="E8326" s="38" t="s">
        <v>7641</v>
      </c>
      <c r="F8326" s="41" t="s">
        <v>4151</v>
      </c>
      <c r="G8326" s="19" t="s">
        <v>949</v>
      </c>
      <c r="H8326" s="41">
        <v>2</v>
      </c>
      <c r="I8326" s="41">
        <v>3</v>
      </c>
      <c r="J8326" s="41">
        <v>10</v>
      </c>
      <c r="K8326" s="44">
        <v>1</v>
      </c>
      <c r="L8326" s="20">
        <v>980000</v>
      </c>
      <c r="M8326" s="19" t="s">
        <v>15954</v>
      </c>
      <c r="N8326" s="28" t="s">
        <v>15953</v>
      </c>
    </row>
    <row r="8327" spans="1:14" ht="30" x14ac:dyDescent="0.25">
      <c r="A8327" s="27" t="s">
        <v>6182</v>
      </c>
      <c r="B8327" s="19" t="s">
        <v>15943</v>
      </c>
      <c r="C8327" s="19" t="s">
        <v>15943</v>
      </c>
      <c r="D8327" s="38" t="s">
        <v>16220</v>
      </c>
      <c r="E8327" s="38" t="s">
        <v>7642</v>
      </c>
      <c r="F8327" s="41" t="s">
        <v>4151</v>
      </c>
      <c r="G8327" s="19" t="s">
        <v>949</v>
      </c>
      <c r="H8327" s="41">
        <v>2</v>
      </c>
      <c r="I8327" s="41">
        <v>3</v>
      </c>
      <c r="J8327" s="41">
        <v>10</v>
      </c>
      <c r="K8327" s="44">
        <v>1</v>
      </c>
      <c r="L8327" s="20">
        <v>910000</v>
      </c>
      <c r="M8327" s="19" t="s">
        <v>15954</v>
      </c>
      <c r="N8327" s="28" t="s">
        <v>15953</v>
      </c>
    </row>
    <row r="8328" spans="1:14" ht="30" x14ac:dyDescent="0.25">
      <c r="A8328" s="27" t="s">
        <v>6182</v>
      </c>
      <c r="B8328" s="19" t="s">
        <v>15943</v>
      </c>
      <c r="C8328" s="19" t="s">
        <v>15943</v>
      </c>
      <c r="D8328" s="38" t="s">
        <v>16220</v>
      </c>
      <c r="E8328" s="38" t="s">
        <v>7643</v>
      </c>
      <c r="F8328" s="41" t="s">
        <v>4151</v>
      </c>
      <c r="G8328" s="19" t="s">
        <v>949</v>
      </c>
      <c r="H8328" s="41">
        <v>2</v>
      </c>
      <c r="I8328" s="41">
        <v>3</v>
      </c>
      <c r="J8328" s="41">
        <v>10</v>
      </c>
      <c r="K8328" s="44">
        <v>1</v>
      </c>
      <c r="L8328" s="20">
        <v>420000</v>
      </c>
      <c r="M8328" s="19" t="s">
        <v>15954</v>
      </c>
      <c r="N8328" s="28" t="s">
        <v>15953</v>
      </c>
    </row>
    <row r="8329" spans="1:14" ht="30" x14ac:dyDescent="0.25">
      <c r="A8329" s="27" t="s">
        <v>6182</v>
      </c>
      <c r="B8329" s="19" t="s">
        <v>15943</v>
      </c>
      <c r="C8329" s="19" t="s">
        <v>15943</v>
      </c>
      <c r="D8329" s="38" t="s">
        <v>16220</v>
      </c>
      <c r="E8329" s="38" t="s">
        <v>16441</v>
      </c>
      <c r="F8329" s="41" t="s">
        <v>4151</v>
      </c>
      <c r="G8329" s="19" t="s">
        <v>949</v>
      </c>
      <c r="H8329" s="41">
        <v>2</v>
      </c>
      <c r="I8329" s="41">
        <v>3</v>
      </c>
      <c r="J8329" s="41">
        <v>10</v>
      </c>
      <c r="K8329" s="44">
        <v>1</v>
      </c>
      <c r="L8329" s="20">
        <v>420000</v>
      </c>
      <c r="M8329" s="19" t="s">
        <v>15954</v>
      </c>
      <c r="N8329" s="28" t="s">
        <v>15953</v>
      </c>
    </row>
    <row r="8330" spans="1:14" ht="30" x14ac:dyDescent="0.25">
      <c r="A8330" s="27" t="s">
        <v>6182</v>
      </c>
      <c r="B8330" s="19" t="s">
        <v>15943</v>
      </c>
      <c r="C8330" s="19" t="s">
        <v>15943</v>
      </c>
      <c r="D8330" s="38" t="s">
        <v>16220</v>
      </c>
      <c r="E8330" s="38" t="s">
        <v>16442</v>
      </c>
      <c r="F8330" s="41" t="s">
        <v>4151</v>
      </c>
      <c r="G8330" s="19" t="s">
        <v>949</v>
      </c>
      <c r="H8330" s="41">
        <v>2</v>
      </c>
      <c r="I8330" s="41">
        <v>3</v>
      </c>
      <c r="J8330" s="41">
        <v>10</v>
      </c>
      <c r="K8330" s="44">
        <v>1</v>
      </c>
      <c r="L8330" s="20">
        <v>490000</v>
      </c>
      <c r="M8330" s="19" t="s">
        <v>15954</v>
      </c>
      <c r="N8330" s="28" t="s">
        <v>15953</v>
      </c>
    </row>
    <row r="8331" spans="1:14" ht="30" x14ac:dyDescent="0.25">
      <c r="A8331" s="27" t="s">
        <v>6182</v>
      </c>
      <c r="B8331" s="19" t="s">
        <v>15943</v>
      </c>
      <c r="C8331" s="19" t="s">
        <v>15943</v>
      </c>
      <c r="D8331" s="38" t="s">
        <v>16220</v>
      </c>
      <c r="E8331" s="38" t="s">
        <v>7644</v>
      </c>
      <c r="F8331" s="41" t="s">
        <v>4151</v>
      </c>
      <c r="G8331" s="19" t="s">
        <v>949</v>
      </c>
      <c r="H8331" s="41">
        <v>2</v>
      </c>
      <c r="I8331" s="41">
        <v>3</v>
      </c>
      <c r="J8331" s="41">
        <v>10</v>
      </c>
      <c r="K8331" s="44">
        <v>1</v>
      </c>
      <c r="L8331" s="20">
        <v>210000</v>
      </c>
      <c r="M8331" s="19" t="s">
        <v>15954</v>
      </c>
      <c r="N8331" s="28" t="s">
        <v>15953</v>
      </c>
    </row>
    <row r="8332" spans="1:14" ht="30" x14ac:dyDescent="0.25">
      <c r="A8332" s="27" t="s">
        <v>6182</v>
      </c>
      <c r="B8332" s="19" t="s">
        <v>15943</v>
      </c>
      <c r="C8332" s="19" t="s">
        <v>15943</v>
      </c>
      <c r="D8332" s="38" t="s">
        <v>16220</v>
      </c>
      <c r="E8332" s="38" t="s">
        <v>7645</v>
      </c>
      <c r="F8332" s="41" t="s">
        <v>4151</v>
      </c>
      <c r="G8332" s="19" t="s">
        <v>949</v>
      </c>
      <c r="H8332" s="41">
        <v>2</v>
      </c>
      <c r="I8332" s="41">
        <v>3</v>
      </c>
      <c r="J8332" s="41">
        <v>10</v>
      </c>
      <c r="K8332" s="44">
        <v>1</v>
      </c>
      <c r="L8332" s="20">
        <v>980000</v>
      </c>
      <c r="M8332" s="19" t="s">
        <v>15954</v>
      </c>
      <c r="N8332" s="28" t="s">
        <v>15953</v>
      </c>
    </row>
    <row r="8333" spans="1:14" ht="30" x14ac:dyDescent="0.25">
      <c r="A8333" s="27" t="s">
        <v>6182</v>
      </c>
      <c r="B8333" s="19" t="s">
        <v>15943</v>
      </c>
      <c r="C8333" s="19" t="s">
        <v>15943</v>
      </c>
      <c r="D8333" s="38" t="s">
        <v>16220</v>
      </c>
      <c r="E8333" s="38" t="s">
        <v>7646</v>
      </c>
      <c r="F8333" s="41" t="s">
        <v>4151</v>
      </c>
      <c r="G8333" s="19" t="s">
        <v>949</v>
      </c>
      <c r="H8333" s="41">
        <v>2</v>
      </c>
      <c r="I8333" s="41">
        <v>3</v>
      </c>
      <c r="J8333" s="41">
        <v>10</v>
      </c>
      <c r="K8333" s="44">
        <v>1</v>
      </c>
      <c r="L8333" s="20">
        <v>70000</v>
      </c>
      <c r="M8333" s="19" t="s">
        <v>15954</v>
      </c>
      <c r="N8333" s="28" t="s">
        <v>15953</v>
      </c>
    </row>
    <row r="8334" spans="1:14" ht="30" x14ac:dyDescent="0.25">
      <c r="A8334" s="27" t="s">
        <v>6182</v>
      </c>
      <c r="B8334" s="19" t="s">
        <v>15943</v>
      </c>
      <c r="C8334" s="19" t="s">
        <v>15943</v>
      </c>
      <c r="D8334" s="38" t="s">
        <v>16220</v>
      </c>
      <c r="E8334" s="38" t="s">
        <v>7646</v>
      </c>
      <c r="F8334" s="41" t="s">
        <v>4151</v>
      </c>
      <c r="G8334" s="19" t="s">
        <v>949</v>
      </c>
      <c r="H8334" s="41">
        <v>2</v>
      </c>
      <c r="I8334" s="41">
        <v>3</v>
      </c>
      <c r="J8334" s="41">
        <v>10</v>
      </c>
      <c r="K8334" s="44">
        <v>1</v>
      </c>
      <c r="L8334" s="20">
        <v>70000</v>
      </c>
      <c r="M8334" s="19" t="s">
        <v>15954</v>
      </c>
      <c r="N8334" s="28" t="s">
        <v>15953</v>
      </c>
    </row>
    <row r="8335" spans="1:14" ht="30" x14ac:dyDescent="0.25">
      <c r="A8335" s="27" t="s">
        <v>6182</v>
      </c>
      <c r="B8335" s="19" t="s">
        <v>15943</v>
      </c>
      <c r="C8335" s="19" t="s">
        <v>15943</v>
      </c>
      <c r="D8335" s="38" t="s">
        <v>16220</v>
      </c>
      <c r="E8335" s="38" t="s">
        <v>7647</v>
      </c>
      <c r="F8335" s="41" t="s">
        <v>4151</v>
      </c>
      <c r="G8335" s="19" t="s">
        <v>949</v>
      </c>
      <c r="H8335" s="41">
        <v>2</v>
      </c>
      <c r="I8335" s="41">
        <v>3</v>
      </c>
      <c r="J8335" s="41">
        <v>10</v>
      </c>
      <c r="K8335" s="44">
        <v>1</v>
      </c>
      <c r="L8335" s="20">
        <v>490000</v>
      </c>
      <c r="M8335" s="19" t="s">
        <v>15954</v>
      </c>
      <c r="N8335" s="28" t="s">
        <v>15953</v>
      </c>
    </row>
    <row r="8336" spans="1:14" ht="30" x14ac:dyDescent="0.25">
      <c r="A8336" s="27" t="s">
        <v>6182</v>
      </c>
      <c r="B8336" s="19" t="s">
        <v>15943</v>
      </c>
      <c r="C8336" s="19" t="s">
        <v>15943</v>
      </c>
      <c r="D8336" s="38" t="s">
        <v>16220</v>
      </c>
      <c r="E8336" s="38" t="s">
        <v>7647</v>
      </c>
      <c r="F8336" s="41" t="s">
        <v>4151</v>
      </c>
      <c r="G8336" s="19" t="s">
        <v>949</v>
      </c>
      <c r="H8336" s="41">
        <v>2</v>
      </c>
      <c r="I8336" s="41">
        <v>3</v>
      </c>
      <c r="J8336" s="41">
        <v>10</v>
      </c>
      <c r="K8336" s="44">
        <v>1</v>
      </c>
      <c r="L8336" s="20">
        <v>490000</v>
      </c>
      <c r="M8336" s="19" t="s">
        <v>15954</v>
      </c>
      <c r="N8336" s="28" t="s">
        <v>15953</v>
      </c>
    </row>
    <row r="8337" spans="1:14" ht="30" x14ac:dyDescent="0.25">
      <c r="A8337" s="27" t="s">
        <v>6182</v>
      </c>
      <c r="B8337" s="19" t="s">
        <v>15943</v>
      </c>
      <c r="C8337" s="19" t="s">
        <v>15943</v>
      </c>
      <c r="D8337" s="38" t="s">
        <v>16220</v>
      </c>
      <c r="E8337" s="38" t="s">
        <v>7648</v>
      </c>
      <c r="F8337" s="41" t="s">
        <v>4151</v>
      </c>
      <c r="G8337" s="19" t="s">
        <v>949</v>
      </c>
      <c r="H8337" s="41">
        <v>2</v>
      </c>
      <c r="I8337" s="41">
        <v>3</v>
      </c>
      <c r="J8337" s="41">
        <v>10</v>
      </c>
      <c r="K8337" s="44">
        <v>1</v>
      </c>
      <c r="L8337" s="20">
        <v>910000</v>
      </c>
      <c r="M8337" s="19" t="s">
        <v>15954</v>
      </c>
      <c r="N8337" s="28" t="s">
        <v>15953</v>
      </c>
    </row>
    <row r="8338" spans="1:14" ht="30" x14ac:dyDescent="0.25">
      <c r="A8338" s="27" t="s">
        <v>6182</v>
      </c>
      <c r="B8338" s="19" t="s">
        <v>15943</v>
      </c>
      <c r="C8338" s="19" t="s">
        <v>15943</v>
      </c>
      <c r="D8338" s="38" t="s">
        <v>16220</v>
      </c>
      <c r="E8338" s="38" t="s">
        <v>7649</v>
      </c>
      <c r="F8338" s="41" t="s">
        <v>4151</v>
      </c>
      <c r="G8338" s="19" t="s">
        <v>949</v>
      </c>
      <c r="H8338" s="41">
        <v>2</v>
      </c>
      <c r="I8338" s="41">
        <v>3</v>
      </c>
      <c r="J8338" s="41">
        <v>10</v>
      </c>
      <c r="K8338" s="44">
        <v>1</v>
      </c>
      <c r="L8338" s="20">
        <v>350000</v>
      </c>
      <c r="M8338" s="19" t="s">
        <v>15954</v>
      </c>
      <c r="N8338" s="28" t="s">
        <v>15953</v>
      </c>
    </row>
    <row r="8339" spans="1:14" ht="30" x14ac:dyDescent="0.25">
      <c r="A8339" s="27" t="s">
        <v>6182</v>
      </c>
      <c r="B8339" s="19" t="s">
        <v>15943</v>
      </c>
      <c r="C8339" s="19" t="s">
        <v>15943</v>
      </c>
      <c r="D8339" s="38" t="s">
        <v>16220</v>
      </c>
      <c r="E8339" s="38" t="s">
        <v>7650</v>
      </c>
      <c r="F8339" s="41" t="s">
        <v>4151</v>
      </c>
      <c r="G8339" s="19" t="s">
        <v>949</v>
      </c>
      <c r="H8339" s="41">
        <v>2</v>
      </c>
      <c r="I8339" s="41">
        <v>3</v>
      </c>
      <c r="J8339" s="41">
        <v>10</v>
      </c>
      <c r="K8339" s="44">
        <v>1</v>
      </c>
      <c r="L8339" s="20">
        <v>70000</v>
      </c>
      <c r="M8339" s="19" t="s">
        <v>15954</v>
      </c>
      <c r="N8339" s="28" t="s">
        <v>15953</v>
      </c>
    </row>
    <row r="8340" spans="1:14" ht="30" x14ac:dyDescent="0.25">
      <c r="A8340" s="27" t="s">
        <v>6182</v>
      </c>
      <c r="B8340" s="19" t="s">
        <v>15943</v>
      </c>
      <c r="C8340" s="19" t="s">
        <v>15943</v>
      </c>
      <c r="D8340" s="38" t="s">
        <v>16220</v>
      </c>
      <c r="E8340" s="38" t="s">
        <v>7651</v>
      </c>
      <c r="F8340" s="41" t="s">
        <v>4151</v>
      </c>
      <c r="G8340" s="19" t="s">
        <v>949</v>
      </c>
      <c r="H8340" s="41">
        <v>2</v>
      </c>
      <c r="I8340" s="41">
        <v>3</v>
      </c>
      <c r="J8340" s="41">
        <v>10</v>
      </c>
      <c r="K8340" s="44">
        <v>1</v>
      </c>
      <c r="L8340" s="20">
        <v>70000</v>
      </c>
      <c r="M8340" s="19" t="s">
        <v>15954</v>
      </c>
      <c r="N8340" s="28" t="s">
        <v>15953</v>
      </c>
    </row>
    <row r="8341" spans="1:14" ht="45" x14ac:dyDescent="0.25">
      <c r="A8341" s="27" t="s">
        <v>6182</v>
      </c>
      <c r="B8341" s="19" t="s">
        <v>15943</v>
      </c>
      <c r="C8341" s="19" t="s">
        <v>15943</v>
      </c>
      <c r="D8341" s="38" t="s">
        <v>16220</v>
      </c>
      <c r="E8341" s="38" t="s">
        <v>7652</v>
      </c>
      <c r="F8341" s="41" t="s">
        <v>4151</v>
      </c>
      <c r="G8341" s="19" t="s">
        <v>949</v>
      </c>
      <c r="H8341" s="41">
        <v>2</v>
      </c>
      <c r="I8341" s="41">
        <v>3</v>
      </c>
      <c r="J8341" s="41">
        <v>10</v>
      </c>
      <c r="K8341" s="44">
        <v>1</v>
      </c>
      <c r="L8341" s="20">
        <v>1400000</v>
      </c>
      <c r="M8341" s="19" t="s">
        <v>15954</v>
      </c>
      <c r="N8341" s="28" t="s">
        <v>15953</v>
      </c>
    </row>
    <row r="8342" spans="1:14" ht="45" x14ac:dyDescent="0.25">
      <c r="A8342" s="27" t="s">
        <v>6182</v>
      </c>
      <c r="B8342" s="19" t="s">
        <v>15943</v>
      </c>
      <c r="C8342" s="19" t="s">
        <v>15943</v>
      </c>
      <c r="D8342" s="38" t="s">
        <v>16220</v>
      </c>
      <c r="E8342" s="38" t="s">
        <v>7652</v>
      </c>
      <c r="F8342" s="41" t="s">
        <v>4151</v>
      </c>
      <c r="G8342" s="19" t="s">
        <v>949</v>
      </c>
      <c r="H8342" s="41">
        <v>2</v>
      </c>
      <c r="I8342" s="41">
        <v>3</v>
      </c>
      <c r="J8342" s="41">
        <v>10</v>
      </c>
      <c r="K8342" s="44">
        <v>1</v>
      </c>
      <c r="L8342" s="20">
        <v>980000</v>
      </c>
      <c r="M8342" s="19" t="s">
        <v>15954</v>
      </c>
      <c r="N8342" s="28" t="s">
        <v>15953</v>
      </c>
    </row>
    <row r="8343" spans="1:14" ht="45" x14ac:dyDescent="0.25">
      <c r="A8343" s="27" t="s">
        <v>6182</v>
      </c>
      <c r="B8343" s="19" t="s">
        <v>15943</v>
      </c>
      <c r="C8343" s="19" t="s">
        <v>15943</v>
      </c>
      <c r="D8343" s="38" t="s">
        <v>16220</v>
      </c>
      <c r="E8343" s="38" t="s">
        <v>7652</v>
      </c>
      <c r="F8343" s="41" t="s">
        <v>4151</v>
      </c>
      <c r="G8343" s="19" t="s">
        <v>949</v>
      </c>
      <c r="H8343" s="41">
        <v>2</v>
      </c>
      <c r="I8343" s="41">
        <v>3</v>
      </c>
      <c r="J8343" s="41">
        <v>10</v>
      </c>
      <c r="K8343" s="44">
        <v>1</v>
      </c>
      <c r="L8343" s="20">
        <v>2660000</v>
      </c>
      <c r="M8343" s="19" t="s">
        <v>15954</v>
      </c>
      <c r="N8343" s="28" t="s">
        <v>15953</v>
      </c>
    </row>
    <row r="8344" spans="1:14" ht="30" x14ac:dyDescent="0.25">
      <c r="A8344" s="27" t="s">
        <v>6182</v>
      </c>
      <c r="B8344" s="19" t="s">
        <v>15943</v>
      </c>
      <c r="C8344" s="19" t="s">
        <v>15943</v>
      </c>
      <c r="D8344" s="38" t="s">
        <v>16220</v>
      </c>
      <c r="E8344" s="38" t="s">
        <v>7653</v>
      </c>
      <c r="F8344" s="41" t="s">
        <v>4151</v>
      </c>
      <c r="G8344" s="19" t="s">
        <v>949</v>
      </c>
      <c r="H8344" s="41">
        <v>2</v>
      </c>
      <c r="I8344" s="41">
        <v>3</v>
      </c>
      <c r="J8344" s="41">
        <v>10</v>
      </c>
      <c r="K8344" s="44">
        <v>1</v>
      </c>
      <c r="L8344" s="20">
        <v>70000</v>
      </c>
      <c r="M8344" s="19" t="s">
        <v>15954</v>
      </c>
      <c r="N8344" s="28" t="s">
        <v>15953</v>
      </c>
    </row>
    <row r="8345" spans="1:14" ht="30" x14ac:dyDescent="0.25">
      <c r="A8345" s="27" t="s">
        <v>6182</v>
      </c>
      <c r="B8345" s="19" t="s">
        <v>15943</v>
      </c>
      <c r="C8345" s="19" t="s">
        <v>15943</v>
      </c>
      <c r="D8345" s="38" t="s">
        <v>16220</v>
      </c>
      <c r="E8345" s="38" t="s">
        <v>7653</v>
      </c>
      <c r="F8345" s="41" t="s">
        <v>4151</v>
      </c>
      <c r="G8345" s="19" t="s">
        <v>949</v>
      </c>
      <c r="H8345" s="41">
        <v>2</v>
      </c>
      <c r="I8345" s="41">
        <v>3</v>
      </c>
      <c r="J8345" s="41">
        <v>10</v>
      </c>
      <c r="K8345" s="44">
        <v>1</v>
      </c>
      <c r="L8345" s="20">
        <v>70000</v>
      </c>
      <c r="M8345" s="19" t="s">
        <v>15954</v>
      </c>
      <c r="N8345" s="28" t="s">
        <v>15953</v>
      </c>
    </row>
    <row r="8346" spans="1:14" ht="30" x14ac:dyDescent="0.25">
      <c r="A8346" s="27" t="s">
        <v>6182</v>
      </c>
      <c r="B8346" s="19" t="s">
        <v>15943</v>
      </c>
      <c r="C8346" s="19" t="s">
        <v>15943</v>
      </c>
      <c r="D8346" s="38" t="s">
        <v>16220</v>
      </c>
      <c r="E8346" s="38" t="s">
        <v>7653</v>
      </c>
      <c r="F8346" s="41" t="s">
        <v>4151</v>
      </c>
      <c r="G8346" s="19" t="s">
        <v>949</v>
      </c>
      <c r="H8346" s="41">
        <v>2</v>
      </c>
      <c r="I8346" s="41">
        <v>3</v>
      </c>
      <c r="J8346" s="41">
        <v>10</v>
      </c>
      <c r="K8346" s="44">
        <v>1</v>
      </c>
      <c r="L8346" s="20">
        <v>70000</v>
      </c>
      <c r="M8346" s="19" t="s">
        <v>15954</v>
      </c>
      <c r="N8346" s="28" t="s">
        <v>15953</v>
      </c>
    </row>
    <row r="8347" spans="1:14" ht="30" x14ac:dyDescent="0.25">
      <c r="A8347" s="27" t="s">
        <v>6182</v>
      </c>
      <c r="B8347" s="19" t="s">
        <v>15943</v>
      </c>
      <c r="C8347" s="19" t="s">
        <v>15943</v>
      </c>
      <c r="D8347" s="38" t="s">
        <v>16220</v>
      </c>
      <c r="E8347" s="38" t="s">
        <v>7653</v>
      </c>
      <c r="F8347" s="41" t="s">
        <v>4151</v>
      </c>
      <c r="G8347" s="19" t="s">
        <v>949</v>
      </c>
      <c r="H8347" s="41">
        <v>2</v>
      </c>
      <c r="I8347" s="41">
        <v>3</v>
      </c>
      <c r="J8347" s="41">
        <v>10</v>
      </c>
      <c r="K8347" s="44">
        <v>1</v>
      </c>
      <c r="L8347" s="20">
        <v>70000</v>
      </c>
      <c r="M8347" s="19" t="s">
        <v>15954</v>
      </c>
      <c r="N8347" s="28" t="s">
        <v>15953</v>
      </c>
    </row>
    <row r="8348" spans="1:14" ht="30" x14ac:dyDescent="0.25">
      <c r="A8348" s="27" t="s">
        <v>6182</v>
      </c>
      <c r="B8348" s="19" t="s">
        <v>15943</v>
      </c>
      <c r="C8348" s="19" t="s">
        <v>15943</v>
      </c>
      <c r="D8348" s="38" t="s">
        <v>16220</v>
      </c>
      <c r="E8348" s="38" t="s">
        <v>7653</v>
      </c>
      <c r="F8348" s="41" t="s">
        <v>4151</v>
      </c>
      <c r="G8348" s="19" t="s">
        <v>949</v>
      </c>
      <c r="H8348" s="41">
        <v>2</v>
      </c>
      <c r="I8348" s="41">
        <v>3</v>
      </c>
      <c r="J8348" s="41">
        <v>10</v>
      </c>
      <c r="K8348" s="44">
        <v>1</v>
      </c>
      <c r="L8348" s="20">
        <v>70000</v>
      </c>
      <c r="M8348" s="19" t="s">
        <v>15954</v>
      </c>
      <c r="N8348" s="28" t="s">
        <v>15953</v>
      </c>
    </row>
    <row r="8349" spans="1:14" ht="30" x14ac:dyDescent="0.25">
      <c r="A8349" s="27" t="s">
        <v>6182</v>
      </c>
      <c r="B8349" s="19" t="s">
        <v>15943</v>
      </c>
      <c r="C8349" s="19" t="s">
        <v>15943</v>
      </c>
      <c r="D8349" s="38" t="s">
        <v>16220</v>
      </c>
      <c r="E8349" s="38" t="s">
        <v>7653</v>
      </c>
      <c r="F8349" s="41" t="s">
        <v>4151</v>
      </c>
      <c r="G8349" s="19" t="s">
        <v>949</v>
      </c>
      <c r="H8349" s="41">
        <v>2</v>
      </c>
      <c r="I8349" s="41">
        <v>3</v>
      </c>
      <c r="J8349" s="41">
        <v>10</v>
      </c>
      <c r="K8349" s="44">
        <v>1</v>
      </c>
      <c r="L8349" s="20">
        <v>70000</v>
      </c>
      <c r="M8349" s="19" t="s">
        <v>15954</v>
      </c>
      <c r="N8349" s="28" t="s">
        <v>15953</v>
      </c>
    </row>
    <row r="8350" spans="1:14" ht="30" x14ac:dyDescent="0.25">
      <c r="A8350" s="27" t="s">
        <v>6182</v>
      </c>
      <c r="B8350" s="19" t="s">
        <v>15943</v>
      </c>
      <c r="C8350" s="19" t="s">
        <v>15943</v>
      </c>
      <c r="D8350" s="38" t="s">
        <v>16220</v>
      </c>
      <c r="E8350" s="38" t="s">
        <v>7653</v>
      </c>
      <c r="F8350" s="41" t="s">
        <v>4151</v>
      </c>
      <c r="G8350" s="19" t="s">
        <v>949</v>
      </c>
      <c r="H8350" s="41">
        <v>2</v>
      </c>
      <c r="I8350" s="41">
        <v>3</v>
      </c>
      <c r="J8350" s="41">
        <v>10</v>
      </c>
      <c r="K8350" s="44">
        <v>1</v>
      </c>
      <c r="L8350" s="20">
        <v>70000</v>
      </c>
      <c r="M8350" s="19" t="s">
        <v>15954</v>
      </c>
      <c r="N8350" s="28" t="s">
        <v>15953</v>
      </c>
    </row>
    <row r="8351" spans="1:14" ht="30" x14ac:dyDescent="0.25">
      <c r="A8351" s="27" t="s">
        <v>6182</v>
      </c>
      <c r="B8351" s="19" t="s">
        <v>15943</v>
      </c>
      <c r="C8351" s="19" t="s">
        <v>15943</v>
      </c>
      <c r="D8351" s="38" t="s">
        <v>16220</v>
      </c>
      <c r="E8351" s="38" t="s">
        <v>7654</v>
      </c>
      <c r="F8351" s="41" t="s">
        <v>4151</v>
      </c>
      <c r="G8351" s="19" t="s">
        <v>949</v>
      </c>
      <c r="H8351" s="41">
        <v>2</v>
      </c>
      <c r="I8351" s="41">
        <v>3</v>
      </c>
      <c r="J8351" s="41">
        <v>10</v>
      </c>
      <c r="K8351" s="44">
        <v>1</v>
      </c>
      <c r="L8351" s="20">
        <v>560000</v>
      </c>
      <c r="M8351" s="19" t="s">
        <v>15954</v>
      </c>
      <c r="N8351" s="28" t="s">
        <v>15953</v>
      </c>
    </row>
    <row r="8352" spans="1:14" ht="30" x14ac:dyDescent="0.25">
      <c r="A8352" s="27" t="s">
        <v>6182</v>
      </c>
      <c r="B8352" s="19" t="s">
        <v>15943</v>
      </c>
      <c r="C8352" s="19" t="s">
        <v>15943</v>
      </c>
      <c r="D8352" s="38" t="s">
        <v>16220</v>
      </c>
      <c r="E8352" s="38" t="s">
        <v>7654</v>
      </c>
      <c r="F8352" s="41" t="s">
        <v>4151</v>
      </c>
      <c r="G8352" s="19" t="s">
        <v>949</v>
      </c>
      <c r="H8352" s="41">
        <v>2</v>
      </c>
      <c r="I8352" s="41">
        <v>3</v>
      </c>
      <c r="J8352" s="41">
        <v>10</v>
      </c>
      <c r="K8352" s="44">
        <v>1</v>
      </c>
      <c r="L8352" s="20">
        <v>560000</v>
      </c>
      <c r="M8352" s="19" t="s">
        <v>15954</v>
      </c>
      <c r="N8352" s="28" t="s">
        <v>15953</v>
      </c>
    </row>
    <row r="8353" spans="1:14" ht="30" x14ac:dyDescent="0.25">
      <c r="A8353" s="27" t="s">
        <v>6182</v>
      </c>
      <c r="B8353" s="19" t="s">
        <v>15943</v>
      </c>
      <c r="C8353" s="19" t="s">
        <v>15943</v>
      </c>
      <c r="D8353" s="38" t="s">
        <v>16220</v>
      </c>
      <c r="E8353" s="38" t="s">
        <v>7655</v>
      </c>
      <c r="F8353" s="41" t="s">
        <v>4151</v>
      </c>
      <c r="G8353" s="19" t="s">
        <v>949</v>
      </c>
      <c r="H8353" s="41">
        <v>2</v>
      </c>
      <c r="I8353" s="41">
        <v>3</v>
      </c>
      <c r="J8353" s="41">
        <v>10</v>
      </c>
      <c r="K8353" s="44">
        <v>1</v>
      </c>
      <c r="L8353" s="20">
        <v>70000</v>
      </c>
      <c r="M8353" s="19" t="s">
        <v>15954</v>
      </c>
      <c r="N8353" s="28" t="s">
        <v>15953</v>
      </c>
    </row>
    <row r="8354" spans="1:14" ht="30" x14ac:dyDescent="0.25">
      <c r="A8354" s="27" t="s">
        <v>6182</v>
      </c>
      <c r="B8354" s="19" t="s">
        <v>15943</v>
      </c>
      <c r="C8354" s="19" t="s">
        <v>15943</v>
      </c>
      <c r="D8354" s="38" t="s">
        <v>16220</v>
      </c>
      <c r="E8354" s="38" t="s">
        <v>7656</v>
      </c>
      <c r="F8354" s="41" t="s">
        <v>4151</v>
      </c>
      <c r="G8354" s="19" t="s">
        <v>949</v>
      </c>
      <c r="H8354" s="41">
        <v>2</v>
      </c>
      <c r="I8354" s="41">
        <v>3</v>
      </c>
      <c r="J8354" s="41">
        <v>10</v>
      </c>
      <c r="K8354" s="44">
        <v>1</v>
      </c>
      <c r="L8354" s="20">
        <v>770000</v>
      </c>
      <c r="M8354" s="19" t="s">
        <v>15954</v>
      </c>
      <c r="N8354" s="28" t="s">
        <v>15953</v>
      </c>
    </row>
    <row r="8355" spans="1:14" ht="30" x14ac:dyDescent="0.25">
      <c r="A8355" s="27" t="s">
        <v>6182</v>
      </c>
      <c r="B8355" s="19" t="s">
        <v>15943</v>
      </c>
      <c r="C8355" s="19" t="s">
        <v>15943</v>
      </c>
      <c r="D8355" s="38" t="s">
        <v>16220</v>
      </c>
      <c r="E8355" s="38" t="s">
        <v>7657</v>
      </c>
      <c r="F8355" s="41" t="s">
        <v>4151</v>
      </c>
      <c r="G8355" s="19" t="s">
        <v>949</v>
      </c>
      <c r="H8355" s="41">
        <v>2</v>
      </c>
      <c r="I8355" s="41">
        <v>3</v>
      </c>
      <c r="J8355" s="41">
        <v>10</v>
      </c>
      <c r="K8355" s="44">
        <v>1</v>
      </c>
      <c r="L8355" s="20">
        <v>210000</v>
      </c>
      <c r="M8355" s="19" t="s">
        <v>15954</v>
      </c>
      <c r="N8355" s="28" t="s">
        <v>15953</v>
      </c>
    </row>
    <row r="8356" spans="1:14" ht="30" x14ac:dyDescent="0.25">
      <c r="A8356" s="27" t="s">
        <v>6182</v>
      </c>
      <c r="B8356" s="19" t="s">
        <v>15943</v>
      </c>
      <c r="C8356" s="19" t="s">
        <v>15943</v>
      </c>
      <c r="D8356" s="38" t="s">
        <v>16220</v>
      </c>
      <c r="E8356" s="38" t="s">
        <v>7657</v>
      </c>
      <c r="F8356" s="41" t="s">
        <v>4151</v>
      </c>
      <c r="G8356" s="19" t="s">
        <v>949</v>
      </c>
      <c r="H8356" s="41">
        <v>2</v>
      </c>
      <c r="I8356" s="41">
        <v>3</v>
      </c>
      <c r="J8356" s="41">
        <v>10</v>
      </c>
      <c r="K8356" s="44">
        <v>1</v>
      </c>
      <c r="L8356" s="20">
        <v>210000</v>
      </c>
      <c r="M8356" s="19" t="s">
        <v>15954</v>
      </c>
      <c r="N8356" s="28" t="s">
        <v>15953</v>
      </c>
    </row>
    <row r="8357" spans="1:14" ht="30" x14ac:dyDescent="0.25">
      <c r="A8357" s="27" t="s">
        <v>6182</v>
      </c>
      <c r="B8357" s="19" t="s">
        <v>15943</v>
      </c>
      <c r="C8357" s="19" t="s">
        <v>15943</v>
      </c>
      <c r="D8357" s="38" t="s">
        <v>16220</v>
      </c>
      <c r="E8357" s="38" t="s">
        <v>7658</v>
      </c>
      <c r="F8357" s="41" t="s">
        <v>4151</v>
      </c>
      <c r="G8357" s="19" t="s">
        <v>949</v>
      </c>
      <c r="H8357" s="41">
        <v>2</v>
      </c>
      <c r="I8357" s="41">
        <v>3</v>
      </c>
      <c r="J8357" s="41">
        <v>10</v>
      </c>
      <c r="K8357" s="44">
        <v>1</v>
      </c>
      <c r="L8357" s="20">
        <v>140000</v>
      </c>
      <c r="M8357" s="19" t="s">
        <v>15954</v>
      </c>
      <c r="N8357" s="28" t="s">
        <v>15953</v>
      </c>
    </row>
    <row r="8358" spans="1:14" ht="30" x14ac:dyDescent="0.25">
      <c r="A8358" s="27" t="s">
        <v>6182</v>
      </c>
      <c r="B8358" s="19" t="s">
        <v>15943</v>
      </c>
      <c r="C8358" s="19" t="s">
        <v>15943</v>
      </c>
      <c r="D8358" s="38" t="s">
        <v>16220</v>
      </c>
      <c r="E8358" s="38" t="s">
        <v>7659</v>
      </c>
      <c r="F8358" s="41" t="s">
        <v>4151</v>
      </c>
      <c r="G8358" s="19" t="s">
        <v>949</v>
      </c>
      <c r="H8358" s="41">
        <v>2</v>
      </c>
      <c r="I8358" s="41">
        <v>3</v>
      </c>
      <c r="J8358" s="41">
        <v>10</v>
      </c>
      <c r="K8358" s="44">
        <v>1</v>
      </c>
      <c r="L8358" s="20">
        <v>700000</v>
      </c>
      <c r="M8358" s="19" t="s">
        <v>15954</v>
      </c>
      <c r="N8358" s="28" t="s">
        <v>15953</v>
      </c>
    </row>
    <row r="8359" spans="1:14" ht="30" x14ac:dyDescent="0.25">
      <c r="A8359" s="27" t="s">
        <v>6182</v>
      </c>
      <c r="B8359" s="19" t="s">
        <v>15943</v>
      </c>
      <c r="C8359" s="19" t="s">
        <v>15943</v>
      </c>
      <c r="D8359" s="38" t="s">
        <v>16220</v>
      </c>
      <c r="E8359" s="38" t="s">
        <v>16443</v>
      </c>
      <c r="F8359" s="41" t="s">
        <v>4151</v>
      </c>
      <c r="G8359" s="19" t="s">
        <v>949</v>
      </c>
      <c r="H8359" s="41">
        <v>2</v>
      </c>
      <c r="I8359" s="41">
        <v>3</v>
      </c>
      <c r="J8359" s="41">
        <v>10</v>
      </c>
      <c r="K8359" s="44">
        <v>1</v>
      </c>
      <c r="L8359" s="20">
        <v>140000</v>
      </c>
      <c r="M8359" s="19" t="s">
        <v>15954</v>
      </c>
      <c r="N8359" s="28" t="s">
        <v>15953</v>
      </c>
    </row>
    <row r="8360" spans="1:14" ht="30" x14ac:dyDescent="0.25">
      <c r="A8360" s="27" t="s">
        <v>6182</v>
      </c>
      <c r="B8360" s="19" t="s">
        <v>15943</v>
      </c>
      <c r="C8360" s="19" t="s">
        <v>15943</v>
      </c>
      <c r="D8360" s="38" t="s">
        <v>16220</v>
      </c>
      <c r="E8360" s="38" t="s">
        <v>7660</v>
      </c>
      <c r="F8360" s="41" t="s">
        <v>4151</v>
      </c>
      <c r="G8360" s="19" t="s">
        <v>949</v>
      </c>
      <c r="H8360" s="41">
        <v>2</v>
      </c>
      <c r="I8360" s="41">
        <v>3</v>
      </c>
      <c r="J8360" s="41">
        <v>10</v>
      </c>
      <c r="K8360" s="44">
        <v>1</v>
      </c>
      <c r="L8360" s="20">
        <v>210000</v>
      </c>
      <c r="M8360" s="19" t="s">
        <v>15954</v>
      </c>
      <c r="N8360" s="28" t="s">
        <v>15953</v>
      </c>
    </row>
    <row r="8361" spans="1:14" ht="30" x14ac:dyDescent="0.25">
      <c r="A8361" s="27" t="s">
        <v>6182</v>
      </c>
      <c r="B8361" s="19" t="s">
        <v>15943</v>
      </c>
      <c r="C8361" s="19" t="s">
        <v>15943</v>
      </c>
      <c r="D8361" s="38" t="s">
        <v>16220</v>
      </c>
      <c r="E8361" s="38" t="s">
        <v>7660</v>
      </c>
      <c r="F8361" s="41" t="s">
        <v>4151</v>
      </c>
      <c r="G8361" s="19" t="s">
        <v>949</v>
      </c>
      <c r="H8361" s="41">
        <v>2</v>
      </c>
      <c r="I8361" s="41">
        <v>3</v>
      </c>
      <c r="J8361" s="41">
        <v>10</v>
      </c>
      <c r="K8361" s="44">
        <v>1</v>
      </c>
      <c r="L8361" s="20">
        <v>210000</v>
      </c>
      <c r="M8361" s="19" t="s">
        <v>15954</v>
      </c>
      <c r="N8361" s="28" t="s">
        <v>15953</v>
      </c>
    </row>
    <row r="8362" spans="1:14" ht="30" x14ac:dyDescent="0.25">
      <c r="A8362" s="27" t="s">
        <v>6182</v>
      </c>
      <c r="B8362" s="19" t="s">
        <v>15943</v>
      </c>
      <c r="C8362" s="19" t="s">
        <v>15943</v>
      </c>
      <c r="D8362" s="38" t="s">
        <v>16220</v>
      </c>
      <c r="E8362" s="38" t="s">
        <v>7660</v>
      </c>
      <c r="F8362" s="41" t="s">
        <v>4151</v>
      </c>
      <c r="G8362" s="19" t="s">
        <v>949</v>
      </c>
      <c r="H8362" s="41">
        <v>2</v>
      </c>
      <c r="I8362" s="41">
        <v>3</v>
      </c>
      <c r="J8362" s="41">
        <v>10</v>
      </c>
      <c r="K8362" s="44">
        <v>1</v>
      </c>
      <c r="L8362" s="20">
        <v>210000</v>
      </c>
      <c r="M8362" s="19" t="s">
        <v>15954</v>
      </c>
      <c r="N8362" s="28" t="s">
        <v>15953</v>
      </c>
    </row>
    <row r="8363" spans="1:14" ht="30" x14ac:dyDescent="0.25">
      <c r="A8363" s="27" t="s">
        <v>6182</v>
      </c>
      <c r="B8363" s="19" t="s">
        <v>15943</v>
      </c>
      <c r="C8363" s="19" t="s">
        <v>15943</v>
      </c>
      <c r="D8363" s="38" t="s">
        <v>16220</v>
      </c>
      <c r="E8363" s="38" t="s">
        <v>7660</v>
      </c>
      <c r="F8363" s="41" t="s">
        <v>4151</v>
      </c>
      <c r="G8363" s="19" t="s">
        <v>949</v>
      </c>
      <c r="H8363" s="41">
        <v>2</v>
      </c>
      <c r="I8363" s="41">
        <v>3</v>
      </c>
      <c r="J8363" s="41">
        <v>10</v>
      </c>
      <c r="K8363" s="44">
        <v>1</v>
      </c>
      <c r="L8363" s="20">
        <v>210000</v>
      </c>
      <c r="M8363" s="19" t="s">
        <v>15954</v>
      </c>
      <c r="N8363" s="28" t="s">
        <v>15953</v>
      </c>
    </row>
    <row r="8364" spans="1:14" ht="30" x14ac:dyDescent="0.25">
      <c r="A8364" s="27" t="s">
        <v>6182</v>
      </c>
      <c r="B8364" s="19" t="s">
        <v>15943</v>
      </c>
      <c r="C8364" s="19" t="s">
        <v>15943</v>
      </c>
      <c r="D8364" s="38" t="s">
        <v>16220</v>
      </c>
      <c r="E8364" s="38" t="s">
        <v>7661</v>
      </c>
      <c r="F8364" s="41" t="s">
        <v>4151</v>
      </c>
      <c r="G8364" s="19" t="s">
        <v>949</v>
      </c>
      <c r="H8364" s="41">
        <v>2</v>
      </c>
      <c r="I8364" s="41">
        <v>3</v>
      </c>
      <c r="J8364" s="41">
        <v>10</v>
      </c>
      <c r="K8364" s="44">
        <v>1</v>
      </c>
      <c r="L8364" s="20">
        <v>210000</v>
      </c>
      <c r="M8364" s="19" t="s">
        <v>15954</v>
      </c>
      <c r="N8364" s="28" t="s">
        <v>15953</v>
      </c>
    </row>
    <row r="8365" spans="1:14" ht="30" x14ac:dyDescent="0.25">
      <c r="A8365" s="27" t="s">
        <v>6182</v>
      </c>
      <c r="B8365" s="19" t="s">
        <v>15943</v>
      </c>
      <c r="C8365" s="19" t="s">
        <v>15943</v>
      </c>
      <c r="D8365" s="38" t="s">
        <v>16220</v>
      </c>
      <c r="E8365" s="38" t="s">
        <v>7662</v>
      </c>
      <c r="F8365" s="41" t="s">
        <v>4151</v>
      </c>
      <c r="G8365" s="19" t="s">
        <v>949</v>
      </c>
      <c r="H8365" s="41">
        <v>2</v>
      </c>
      <c r="I8365" s="41">
        <v>3</v>
      </c>
      <c r="J8365" s="41">
        <v>10</v>
      </c>
      <c r="K8365" s="44">
        <v>1</v>
      </c>
      <c r="L8365" s="20">
        <v>70000</v>
      </c>
      <c r="M8365" s="19" t="s">
        <v>15954</v>
      </c>
      <c r="N8365" s="28" t="s">
        <v>15953</v>
      </c>
    </row>
    <row r="8366" spans="1:14" ht="30" x14ac:dyDescent="0.25">
      <c r="A8366" s="27" t="s">
        <v>6182</v>
      </c>
      <c r="B8366" s="19" t="s">
        <v>15943</v>
      </c>
      <c r="C8366" s="19" t="s">
        <v>15943</v>
      </c>
      <c r="D8366" s="38" t="s">
        <v>16220</v>
      </c>
      <c r="E8366" s="38" t="s">
        <v>7662</v>
      </c>
      <c r="F8366" s="41" t="s">
        <v>4151</v>
      </c>
      <c r="G8366" s="19" t="s">
        <v>949</v>
      </c>
      <c r="H8366" s="41">
        <v>2</v>
      </c>
      <c r="I8366" s="41">
        <v>3</v>
      </c>
      <c r="J8366" s="41">
        <v>10</v>
      </c>
      <c r="K8366" s="44">
        <v>1</v>
      </c>
      <c r="L8366" s="20">
        <v>70000</v>
      </c>
      <c r="M8366" s="19" t="s">
        <v>15954</v>
      </c>
      <c r="N8366" s="28" t="s">
        <v>15953</v>
      </c>
    </row>
    <row r="8367" spans="1:14" ht="30" x14ac:dyDescent="0.25">
      <c r="A8367" s="27" t="s">
        <v>6182</v>
      </c>
      <c r="B8367" s="19" t="s">
        <v>15943</v>
      </c>
      <c r="C8367" s="19" t="s">
        <v>15943</v>
      </c>
      <c r="D8367" s="38" t="s">
        <v>16220</v>
      </c>
      <c r="E8367" s="38" t="s">
        <v>7663</v>
      </c>
      <c r="F8367" s="41" t="s">
        <v>4151</v>
      </c>
      <c r="G8367" s="19" t="s">
        <v>949</v>
      </c>
      <c r="H8367" s="41">
        <v>2</v>
      </c>
      <c r="I8367" s="41">
        <v>3</v>
      </c>
      <c r="J8367" s="41">
        <v>10</v>
      </c>
      <c r="K8367" s="44">
        <v>1</v>
      </c>
      <c r="L8367" s="20">
        <v>280000</v>
      </c>
      <c r="M8367" s="19" t="s">
        <v>15954</v>
      </c>
      <c r="N8367" s="28" t="s">
        <v>15953</v>
      </c>
    </row>
    <row r="8368" spans="1:14" ht="30" x14ac:dyDescent="0.25">
      <c r="A8368" s="27" t="s">
        <v>6182</v>
      </c>
      <c r="B8368" s="19" t="s">
        <v>15943</v>
      </c>
      <c r="C8368" s="19" t="s">
        <v>15943</v>
      </c>
      <c r="D8368" s="38" t="s">
        <v>16220</v>
      </c>
      <c r="E8368" s="38" t="s">
        <v>7663</v>
      </c>
      <c r="F8368" s="41" t="s">
        <v>4151</v>
      </c>
      <c r="G8368" s="19" t="s">
        <v>949</v>
      </c>
      <c r="H8368" s="41">
        <v>2</v>
      </c>
      <c r="I8368" s="41">
        <v>3</v>
      </c>
      <c r="J8368" s="41">
        <v>10</v>
      </c>
      <c r="K8368" s="44">
        <v>1</v>
      </c>
      <c r="L8368" s="20">
        <v>280000</v>
      </c>
      <c r="M8368" s="19" t="s">
        <v>15954</v>
      </c>
      <c r="N8368" s="28" t="s">
        <v>15953</v>
      </c>
    </row>
    <row r="8369" spans="1:14" ht="30" x14ac:dyDescent="0.25">
      <c r="A8369" s="27" t="s">
        <v>6182</v>
      </c>
      <c r="B8369" s="19" t="s">
        <v>15943</v>
      </c>
      <c r="C8369" s="19" t="s">
        <v>15943</v>
      </c>
      <c r="D8369" s="38" t="s">
        <v>16220</v>
      </c>
      <c r="E8369" s="38" t="s">
        <v>7663</v>
      </c>
      <c r="F8369" s="41" t="s">
        <v>4151</v>
      </c>
      <c r="G8369" s="19" t="s">
        <v>949</v>
      </c>
      <c r="H8369" s="41">
        <v>2</v>
      </c>
      <c r="I8369" s="41">
        <v>3</v>
      </c>
      <c r="J8369" s="41">
        <v>10</v>
      </c>
      <c r="K8369" s="44">
        <v>1</v>
      </c>
      <c r="L8369" s="20">
        <v>280000</v>
      </c>
      <c r="M8369" s="19" t="s">
        <v>15954</v>
      </c>
      <c r="N8369" s="28" t="s">
        <v>15953</v>
      </c>
    </row>
    <row r="8370" spans="1:14" ht="30" x14ac:dyDescent="0.25">
      <c r="A8370" s="27" t="s">
        <v>6182</v>
      </c>
      <c r="B8370" s="19" t="s">
        <v>15943</v>
      </c>
      <c r="C8370" s="19" t="s">
        <v>15943</v>
      </c>
      <c r="D8370" s="38" t="s">
        <v>16220</v>
      </c>
      <c r="E8370" s="38" t="s">
        <v>7663</v>
      </c>
      <c r="F8370" s="41" t="s">
        <v>4151</v>
      </c>
      <c r="G8370" s="19" t="s">
        <v>949</v>
      </c>
      <c r="H8370" s="41">
        <v>2</v>
      </c>
      <c r="I8370" s="41">
        <v>3</v>
      </c>
      <c r="J8370" s="41">
        <v>10</v>
      </c>
      <c r="K8370" s="44">
        <v>1</v>
      </c>
      <c r="L8370" s="20">
        <v>280000</v>
      </c>
      <c r="M8370" s="19" t="s">
        <v>15954</v>
      </c>
      <c r="N8370" s="28" t="s">
        <v>15953</v>
      </c>
    </row>
    <row r="8371" spans="1:14" ht="30" x14ac:dyDescent="0.25">
      <c r="A8371" s="27" t="s">
        <v>6182</v>
      </c>
      <c r="B8371" s="19" t="s">
        <v>15943</v>
      </c>
      <c r="C8371" s="19" t="s">
        <v>15943</v>
      </c>
      <c r="D8371" s="38" t="s">
        <v>16220</v>
      </c>
      <c r="E8371" s="38" t="s">
        <v>7664</v>
      </c>
      <c r="F8371" s="41" t="s">
        <v>4151</v>
      </c>
      <c r="G8371" s="19" t="s">
        <v>949</v>
      </c>
      <c r="H8371" s="41">
        <v>2</v>
      </c>
      <c r="I8371" s="41">
        <v>3</v>
      </c>
      <c r="J8371" s="41">
        <v>10</v>
      </c>
      <c r="K8371" s="44">
        <v>1</v>
      </c>
      <c r="L8371" s="20">
        <v>70000</v>
      </c>
      <c r="M8371" s="19" t="s">
        <v>15954</v>
      </c>
      <c r="N8371" s="28" t="s">
        <v>15953</v>
      </c>
    </row>
    <row r="8372" spans="1:14" ht="30" x14ac:dyDescent="0.25">
      <c r="A8372" s="27" t="s">
        <v>6182</v>
      </c>
      <c r="B8372" s="19" t="s">
        <v>15943</v>
      </c>
      <c r="C8372" s="19" t="s">
        <v>15943</v>
      </c>
      <c r="D8372" s="38" t="s">
        <v>16220</v>
      </c>
      <c r="E8372" s="38" t="s">
        <v>7665</v>
      </c>
      <c r="F8372" s="41" t="s">
        <v>4151</v>
      </c>
      <c r="G8372" s="19" t="s">
        <v>949</v>
      </c>
      <c r="H8372" s="41">
        <v>2</v>
      </c>
      <c r="I8372" s="41">
        <v>3</v>
      </c>
      <c r="J8372" s="41">
        <v>10</v>
      </c>
      <c r="K8372" s="44">
        <v>1</v>
      </c>
      <c r="L8372" s="20">
        <v>1400000</v>
      </c>
      <c r="M8372" s="19" t="s">
        <v>15954</v>
      </c>
      <c r="N8372" s="28" t="s">
        <v>15953</v>
      </c>
    </row>
    <row r="8373" spans="1:14" ht="30" x14ac:dyDescent="0.25">
      <c r="A8373" s="27" t="s">
        <v>6182</v>
      </c>
      <c r="B8373" s="19" t="s">
        <v>15943</v>
      </c>
      <c r="C8373" s="19" t="s">
        <v>15943</v>
      </c>
      <c r="D8373" s="38" t="s">
        <v>16220</v>
      </c>
      <c r="E8373" s="38" t="s">
        <v>7665</v>
      </c>
      <c r="F8373" s="41" t="s">
        <v>4151</v>
      </c>
      <c r="G8373" s="19" t="s">
        <v>949</v>
      </c>
      <c r="H8373" s="41">
        <v>2</v>
      </c>
      <c r="I8373" s="41">
        <v>3</v>
      </c>
      <c r="J8373" s="41">
        <v>10</v>
      </c>
      <c r="K8373" s="44">
        <v>1</v>
      </c>
      <c r="L8373" s="20">
        <v>1400000</v>
      </c>
      <c r="M8373" s="19" t="s">
        <v>15954</v>
      </c>
      <c r="N8373" s="28" t="s">
        <v>15953</v>
      </c>
    </row>
    <row r="8374" spans="1:14" ht="30" x14ac:dyDescent="0.25">
      <c r="A8374" s="27" t="s">
        <v>6182</v>
      </c>
      <c r="B8374" s="19" t="s">
        <v>15943</v>
      </c>
      <c r="C8374" s="19" t="s">
        <v>15943</v>
      </c>
      <c r="D8374" s="38" t="s">
        <v>16220</v>
      </c>
      <c r="E8374" s="38" t="s">
        <v>7666</v>
      </c>
      <c r="F8374" s="41" t="s">
        <v>4151</v>
      </c>
      <c r="G8374" s="19" t="s">
        <v>949</v>
      </c>
      <c r="H8374" s="41">
        <v>2</v>
      </c>
      <c r="I8374" s="41">
        <v>3</v>
      </c>
      <c r="J8374" s="41">
        <v>10</v>
      </c>
      <c r="K8374" s="44">
        <v>1</v>
      </c>
      <c r="L8374" s="20">
        <v>210000</v>
      </c>
      <c r="M8374" s="19" t="s">
        <v>15954</v>
      </c>
      <c r="N8374" s="28" t="s">
        <v>15953</v>
      </c>
    </row>
    <row r="8375" spans="1:14" ht="30" x14ac:dyDescent="0.25">
      <c r="A8375" s="27" t="s">
        <v>6182</v>
      </c>
      <c r="B8375" s="19" t="s">
        <v>15943</v>
      </c>
      <c r="C8375" s="19" t="s">
        <v>15943</v>
      </c>
      <c r="D8375" s="38" t="s">
        <v>16220</v>
      </c>
      <c r="E8375" s="38" t="s">
        <v>7666</v>
      </c>
      <c r="F8375" s="41" t="s">
        <v>4151</v>
      </c>
      <c r="G8375" s="19" t="s">
        <v>949</v>
      </c>
      <c r="H8375" s="41">
        <v>2</v>
      </c>
      <c r="I8375" s="41">
        <v>3</v>
      </c>
      <c r="J8375" s="41">
        <v>10</v>
      </c>
      <c r="K8375" s="44">
        <v>1</v>
      </c>
      <c r="L8375" s="20">
        <v>210000</v>
      </c>
      <c r="M8375" s="19" t="s">
        <v>15954</v>
      </c>
      <c r="N8375" s="28" t="s">
        <v>15953</v>
      </c>
    </row>
    <row r="8376" spans="1:14" ht="30" x14ac:dyDescent="0.25">
      <c r="A8376" s="27" t="s">
        <v>6182</v>
      </c>
      <c r="B8376" s="19" t="s">
        <v>15943</v>
      </c>
      <c r="C8376" s="19" t="s">
        <v>15943</v>
      </c>
      <c r="D8376" s="38" t="s">
        <v>16220</v>
      </c>
      <c r="E8376" s="38" t="s">
        <v>7667</v>
      </c>
      <c r="F8376" s="41" t="s">
        <v>4151</v>
      </c>
      <c r="G8376" s="19" t="s">
        <v>949</v>
      </c>
      <c r="H8376" s="41">
        <v>2</v>
      </c>
      <c r="I8376" s="41">
        <v>3</v>
      </c>
      <c r="J8376" s="41">
        <v>10</v>
      </c>
      <c r="K8376" s="44">
        <v>1</v>
      </c>
      <c r="L8376" s="20">
        <v>1400000</v>
      </c>
      <c r="M8376" s="19" t="s">
        <v>15954</v>
      </c>
      <c r="N8376" s="28" t="s">
        <v>15953</v>
      </c>
    </row>
    <row r="8377" spans="1:14" ht="30" x14ac:dyDescent="0.25">
      <c r="A8377" s="27" t="s">
        <v>6182</v>
      </c>
      <c r="B8377" s="19" t="s">
        <v>15943</v>
      </c>
      <c r="C8377" s="19" t="s">
        <v>15943</v>
      </c>
      <c r="D8377" s="38" t="s">
        <v>16220</v>
      </c>
      <c r="E8377" s="38" t="s">
        <v>7667</v>
      </c>
      <c r="F8377" s="41" t="s">
        <v>4151</v>
      </c>
      <c r="G8377" s="19" t="s">
        <v>949</v>
      </c>
      <c r="H8377" s="41">
        <v>2</v>
      </c>
      <c r="I8377" s="41">
        <v>3</v>
      </c>
      <c r="J8377" s="41">
        <v>10</v>
      </c>
      <c r="K8377" s="44">
        <v>1</v>
      </c>
      <c r="L8377" s="20">
        <v>1400000</v>
      </c>
      <c r="M8377" s="19" t="s">
        <v>15954</v>
      </c>
      <c r="N8377" s="28" t="s">
        <v>15953</v>
      </c>
    </row>
    <row r="8378" spans="1:14" ht="30" x14ac:dyDescent="0.25">
      <c r="A8378" s="27" t="s">
        <v>6182</v>
      </c>
      <c r="B8378" s="19" t="s">
        <v>15943</v>
      </c>
      <c r="C8378" s="19" t="s">
        <v>15943</v>
      </c>
      <c r="D8378" s="38" t="s">
        <v>16220</v>
      </c>
      <c r="E8378" s="38" t="s">
        <v>7668</v>
      </c>
      <c r="F8378" s="41" t="s">
        <v>4151</v>
      </c>
      <c r="G8378" s="19" t="s">
        <v>949</v>
      </c>
      <c r="H8378" s="41">
        <v>2</v>
      </c>
      <c r="I8378" s="41">
        <v>3</v>
      </c>
      <c r="J8378" s="41">
        <v>10</v>
      </c>
      <c r="K8378" s="44">
        <v>1</v>
      </c>
      <c r="L8378" s="20">
        <v>140000</v>
      </c>
      <c r="M8378" s="19" t="s">
        <v>15954</v>
      </c>
      <c r="N8378" s="28" t="s">
        <v>15953</v>
      </c>
    </row>
    <row r="8379" spans="1:14" ht="30" x14ac:dyDescent="0.25">
      <c r="A8379" s="27" t="s">
        <v>6182</v>
      </c>
      <c r="B8379" s="19" t="s">
        <v>15943</v>
      </c>
      <c r="C8379" s="19" t="s">
        <v>15943</v>
      </c>
      <c r="D8379" s="38" t="s">
        <v>16220</v>
      </c>
      <c r="E8379" s="38" t="s">
        <v>7669</v>
      </c>
      <c r="F8379" s="41" t="s">
        <v>4151</v>
      </c>
      <c r="G8379" s="19" t="s">
        <v>949</v>
      </c>
      <c r="H8379" s="41">
        <v>2</v>
      </c>
      <c r="I8379" s="41">
        <v>3</v>
      </c>
      <c r="J8379" s="41">
        <v>10</v>
      </c>
      <c r="K8379" s="44">
        <v>1</v>
      </c>
      <c r="L8379" s="20">
        <v>1050000</v>
      </c>
      <c r="M8379" s="19" t="s">
        <v>15954</v>
      </c>
      <c r="N8379" s="28" t="s">
        <v>15953</v>
      </c>
    </row>
    <row r="8380" spans="1:14" ht="30" x14ac:dyDescent="0.25">
      <c r="A8380" s="27" t="s">
        <v>6182</v>
      </c>
      <c r="B8380" s="19" t="s">
        <v>15943</v>
      </c>
      <c r="C8380" s="19" t="s">
        <v>15943</v>
      </c>
      <c r="D8380" s="38" t="s">
        <v>16220</v>
      </c>
      <c r="E8380" s="38" t="s">
        <v>7670</v>
      </c>
      <c r="F8380" s="41" t="s">
        <v>4151</v>
      </c>
      <c r="G8380" s="19" t="s">
        <v>949</v>
      </c>
      <c r="H8380" s="41">
        <v>2</v>
      </c>
      <c r="I8380" s="41">
        <v>3</v>
      </c>
      <c r="J8380" s="41">
        <v>10</v>
      </c>
      <c r="K8380" s="44">
        <v>1</v>
      </c>
      <c r="L8380" s="20">
        <v>70000</v>
      </c>
      <c r="M8380" s="19" t="s">
        <v>15954</v>
      </c>
      <c r="N8380" s="28" t="s">
        <v>15953</v>
      </c>
    </row>
    <row r="8381" spans="1:14" ht="30" x14ac:dyDescent="0.25">
      <c r="A8381" s="27" t="s">
        <v>6182</v>
      </c>
      <c r="B8381" s="19" t="s">
        <v>15943</v>
      </c>
      <c r="C8381" s="19" t="s">
        <v>15943</v>
      </c>
      <c r="D8381" s="38" t="s">
        <v>16220</v>
      </c>
      <c r="E8381" s="38" t="s">
        <v>7671</v>
      </c>
      <c r="F8381" s="41" t="s">
        <v>4151</v>
      </c>
      <c r="G8381" s="19" t="s">
        <v>949</v>
      </c>
      <c r="H8381" s="41">
        <v>2</v>
      </c>
      <c r="I8381" s="41">
        <v>3</v>
      </c>
      <c r="J8381" s="41">
        <v>10</v>
      </c>
      <c r="K8381" s="44">
        <v>1</v>
      </c>
      <c r="L8381" s="20">
        <v>210000</v>
      </c>
      <c r="M8381" s="19" t="s">
        <v>15954</v>
      </c>
      <c r="N8381" s="28" t="s">
        <v>15953</v>
      </c>
    </row>
    <row r="8382" spans="1:14" ht="30" x14ac:dyDescent="0.25">
      <c r="A8382" s="27" t="s">
        <v>6182</v>
      </c>
      <c r="B8382" s="19" t="s">
        <v>15943</v>
      </c>
      <c r="C8382" s="19" t="s">
        <v>15943</v>
      </c>
      <c r="D8382" s="38" t="s">
        <v>16220</v>
      </c>
      <c r="E8382" s="38" t="s">
        <v>7672</v>
      </c>
      <c r="F8382" s="41" t="s">
        <v>4151</v>
      </c>
      <c r="G8382" s="19" t="s">
        <v>949</v>
      </c>
      <c r="H8382" s="41">
        <v>2</v>
      </c>
      <c r="I8382" s="41">
        <v>3</v>
      </c>
      <c r="J8382" s="41">
        <v>10</v>
      </c>
      <c r="K8382" s="44">
        <v>1</v>
      </c>
      <c r="L8382" s="20">
        <v>560000</v>
      </c>
      <c r="M8382" s="19" t="s">
        <v>15954</v>
      </c>
      <c r="N8382" s="28" t="s">
        <v>15953</v>
      </c>
    </row>
    <row r="8383" spans="1:14" ht="30" x14ac:dyDescent="0.25">
      <c r="A8383" s="27" t="s">
        <v>6182</v>
      </c>
      <c r="B8383" s="19" t="s">
        <v>15943</v>
      </c>
      <c r="C8383" s="19" t="s">
        <v>15943</v>
      </c>
      <c r="D8383" s="38" t="s">
        <v>16220</v>
      </c>
      <c r="E8383" s="38" t="s">
        <v>7673</v>
      </c>
      <c r="F8383" s="41" t="s">
        <v>4151</v>
      </c>
      <c r="G8383" s="19" t="s">
        <v>949</v>
      </c>
      <c r="H8383" s="41">
        <v>2</v>
      </c>
      <c r="I8383" s="41">
        <v>3</v>
      </c>
      <c r="J8383" s="41">
        <v>10</v>
      </c>
      <c r="K8383" s="44">
        <v>1</v>
      </c>
      <c r="L8383" s="20">
        <v>1050000</v>
      </c>
      <c r="M8383" s="19" t="s">
        <v>15954</v>
      </c>
      <c r="N8383" s="28" t="s">
        <v>15953</v>
      </c>
    </row>
    <row r="8384" spans="1:14" ht="30" x14ac:dyDescent="0.25">
      <c r="A8384" s="27" t="s">
        <v>6182</v>
      </c>
      <c r="B8384" s="19" t="s">
        <v>15943</v>
      </c>
      <c r="C8384" s="19" t="s">
        <v>15943</v>
      </c>
      <c r="D8384" s="38" t="s">
        <v>16220</v>
      </c>
      <c r="E8384" s="38" t="s">
        <v>7673</v>
      </c>
      <c r="F8384" s="41" t="s">
        <v>4151</v>
      </c>
      <c r="G8384" s="19" t="s">
        <v>949</v>
      </c>
      <c r="H8384" s="41">
        <v>2</v>
      </c>
      <c r="I8384" s="41">
        <v>3</v>
      </c>
      <c r="J8384" s="41">
        <v>10</v>
      </c>
      <c r="K8384" s="44">
        <v>1</v>
      </c>
      <c r="L8384" s="20">
        <v>1050000</v>
      </c>
      <c r="M8384" s="19" t="s">
        <v>15954</v>
      </c>
      <c r="N8384" s="28" t="s">
        <v>15953</v>
      </c>
    </row>
    <row r="8385" spans="1:14" ht="30" x14ac:dyDescent="0.25">
      <c r="A8385" s="27" t="s">
        <v>6182</v>
      </c>
      <c r="B8385" s="19" t="s">
        <v>15943</v>
      </c>
      <c r="C8385" s="19" t="s">
        <v>15943</v>
      </c>
      <c r="D8385" s="38" t="s">
        <v>16220</v>
      </c>
      <c r="E8385" s="38" t="s">
        <v>7673</v>
      </c>
      <c r="F8385" s="41" t="s">
        <v>4151</v>
      </c>
      <c r="G8385" s="19" t="s">
        <v>949</v>
      </c>
      <c r="H8385" s="41">
        <v>2</v>
      </c>
      <c r="I8385" s="41">
        <v>3</v>
      </c>
      <c r="J8385" s="41">
        <v>10</v>
      </c>
      <c r="K8385" s="44">
        <v>1</v>
      </c>
      <c r="L8385" s="20">
        <v>1050000</v>
      </c>
      <c r="M8385" s="19" t="s">
        <v>15954</v>
      </c>
      <c r="N8385" s="28" t="s">
        <v>15953</v>
      </c>
    </row>
    <row r="8386" spans="1:14" ht="30" x14ac:dyDescent="0.25">
      <c r="A8386" s="27" t="s">
        <v>6182</v>
      </c>
      <c r="B8386" s="19" t="s">
        <v>15943</v>
      </c>
      <c r="C8386" s="19" t="s">
        <v>15943</v>
      </c>
      <c r="D8386" s="38" t="s">
        <v>16220</v>
      </c>
      <c r="E8386" s="38" t="s">
        <v>7673</v>
      </c>
      <c r="F8386" s="41" t="s">
        <v>4151</v>
      </c>
      <c r="G8386" s="19" t="s">
        <v>949</v>
      </c>
      <c r="H8386" s="41">
        <v>2</v>
      </c>
      <c r="I8386" s="41">
        <v>3</v>
      </c>
      <c r="J8386" s="41">
        <v>10</v>
      </c>
      <c r="K8386" s="44">
        <v>1</v>
      </c>
      <c r="L8386" s="20">
        <v>770000</v>
      </c>
      <c r="M8386" s="19" t="s">
        <v>15954</v>
      </c>
      <c r="N8386" s="28" t="s">
        <v>15953</v>
      </c>
    </row>
    <row r="8387" spans="1:14" ht="30" x14ac:dyDescent="0.25">
      <c r="A8387" s="27" t="s">
        <v>6182</v>
      </c>
      <c r="B8387" s="19" t="s">
        <v>15943</v>
      </c>
      <c r="C8387" s="19" t="s">
        <v>15943</v>
      </c>
      <c r="D8387" s="38" t="s">
        <v>16220</v>
      </c>
      <c r="E8387" s="38" t="s">
        <v>7674</v>
      </c>
      <c r="F8387" s="41" t="s">
        <v>4151</v>
      </c>
      <c r="G8387" s="19" t="s">
        <v>949</v>
      </c>
      <c r="H8387" s="41">
        <v>2</v>
      </c>
      <c r="I8387" s="41">
        <v>3</v>
      </c>
      <c r="J8387" s="41">
        <v>10</v>
      </c>
      <c r="K8387" s="44">
        <v>1</v>
      </c>
      <c r="L8387" s="20">
        <v>140000</v>
      </c>
      <c r="M8387" s="19" t="s">
        <v>15954</v>
      </c>
      <c r="N8387" s="28" t="s">
        <v>15953</v>
      </c>
    </row>
    <row r="8388" spans="1:14" ht="30" x14ac:dyDescent="0.25">
      <c r="A8388" s="27" t="s">
        <v>6182</v>
      </c>
      <c r="B8388" s="19" t="s">
        <v>15943</v>
      </c>
      <c r="C8388" s="19" t="s">
        <v>15943</v>
      </c>
      <c r="D8388" s="38" t="s">
        <v>16220</v>
      </c>
      <c r="E8388" s="38" t="s">
        <v>7674</v>
      </c>
      <c r="F8388" s="41" t="s">
        <v>4151</v>
      </c>
      <c r="G8388" s="19" t="s">
        <v>949</v>
      </c>
      <c r="H8388" s="41">
        <v>2</v>
      </c>
      <c r="I8388" s="41">
        <v>3</v>
      </c>
      <c r="J8388" s="41">
        <v>10</v>
      </c>
      <c r="K8388" s="44">
        <v>1</v>
      </c>
      <c r="L8388" s="20">
        <v>140000</v>
      </c>
      <c r="M8388" s="19" t="s">
        <v>15954</v>
      </c>
      <c r="N8388" s="28" t="s">
        <v>15953</v>
      </c>
    </row>
    <row r="8389" spans="1:14" ht="30" x14ac:dyDescent="0.25">
      <c r="A8389" s="27" t="s">
        <v>6182</v>
      </c>
      <c r="B8389" s="19" t="s">
        <v>15943</v>
      </c>
      <c r="C8389" s="19" t="s">
        <v>15943</v>
      </c>
      <c r="D8389" s="38" t="s">
        <v>16220</v>
      </c>
      <c r="E8389" s="38" t="s">
        <v>7674</v>
      </c>
      <c r="F8389" s="41" t="s">
        <v>4151</v>
      </c>
      <c r="G8389" s="19" t="s">
        <v>949</v>
      </c>
      <c r="H8389" s="41">
        <v>2</v>
      </c>
      <c r="I8389" s="41">
        <v>3</v>
      </c>
      <c r="J8389" s="41">
        <v>10</v>
      </c>
      <c r="K8389" s="44">
        <v>1</v>
      </c>
      <c r="L8389" s="20">
        <v>140000</v>
      </c>
      <c r="M8389" s="19" t="s">
        <v>15954</v>
      </c>
      <c r="N8389" s="28" t="s">
        <v>15953</v>
      </c>
    </row>
    <row r="8390" spans="1:14" ht="30" x14ac:dyDescent="0.25">
      <c r="A8390" s="27" t="s">
        <v>6182</v>
      </c>
      <c r="B8390" s="19" t="s">
        <v>15943</v>
      </c>
      <c r="C8390" s="19" t="s">
        <v>15943</v>
      </c>
      <c r="D8390" s="38" t="s">
        <v>16220</v>
      </c>
      <c r="E8390" s="38" t="s">
        <v>7674</v>
      </c>
      <c r="F8390" s="41" t="s">
        <v>4151</v>
      </c>
      <c r="G8390" s="19" t="s">
        <v>949</v>
      </c>
      <c r="H8390" s="41">
        <v>2</v>
      </c>
      <c r="I8390" s="41">
        <v>3</v>
      </c>
      <c r="J8390" s="41">
        <v>10</v>
      </c>
      <c r="K8390" s="44">
        <v>1</v>
      </c>
      <c r="L8390" s="20">
        <v>140000</v>
      </c>
      <c r="M8390" s="19" t="s">
        <v>15954</v>
      </c>
      <c r="N8390" s="28" t="s">
        <v>15953</v>
      </c>
    </row>
    <row r="8391" spans="1:14" ht="30" x14ac:dyDescent="0.25">
      <c r="A8391" s="27" t="s">
        <v>6182</v>
      </c>
      <c r="B8391" s="19" t="s">
        <v>15943</v>
      </c>
      <c r="C8391" s="19" t="s">
        <v>15943</v>
      </c>
      <c r="D8391" s="38" t="s">
        <v>16220</v>
      </c>
      <c r="E8391" s="38" t="s">
        <v>7674</v>
      </c>
      <c r="F8391" s="41" t="s">
        <v>4151</v>
      </c>
      <c r="G8391" s="19" t="s">
        <v>949</v>
      </c>
      <c r="H8391" s="41">
        <v>2</v>
      </c>
      <c r="I8391" s="41">
        <v>3</v>
      </c>
      <c r="J8391" s="41">
        <v>10</v>
      </c>
      <c r="K8391" s="44">
        <v>1</v>
      </c>
      <c r="L8391" s="20">
        <v>140000</v>
      </c>
      <c r="M8391" s="19" t="s">
        <v>15954</v>
      </c>
      <c r="N8391" s="28" t="s">
        <v>15953</v>
      </c>
    </row>
    <row r="8392" spans="1:14" ht="30" x14ac:dyDescent="0.25">
      <c r="A8392" s="27" t="s">
        <v>6182</v>
      </c>
      <c r="B8392" s="19" t="s">
        <v>15943</v>
      </c>
      <c r="C8392" s="19" t="s">
        <v>15943</v>
      </c>
      <c r="D8392" s="38" t="s">
        <v>16220</v>
      </c>
      <c r="E8392" s="38" t="s">
        <v>7674</v>
      </c>
      <c r="F8392" s="41" t="s">
        <v>4151</v>
      </c>
      <c r="G8392" s="19" t="s">
        <v>949</v>
      </c>
      <c r="H8392" s="41">
        <v>2</v>
      </c>
      <c r="I8392" s="41">
        <v>3</v>
      </c>
      <c r="J8392" s="41">
        <v>10</v>
      </c>
      <c r="K8392" s="44">
        <v>1</v>
      </c>
      <c r="L8392" s="20">
        <v>140000</v>
      </c>
      <c r="M8392" s="19" t="s">
        <v>15954</v>
      </c>
      <c r="N8392" s="28" t="s">
        <v>15953</v>
      </c>
    </row>
    <row r="8393" spans="1:14" ht="30" x14ac:dyDescent="0.25">
      <c r="A8393" s="27" t="s">
        <v>6182</v>
      </c>
      <c r="B8393" s="19" t="s">
        <v>15943</v>
      </c>
      <c r="C8393" s="19" t="s">
        <v>15943</v>
      </c>
      <c r="D8393" s="38" t="s">
        <v>16220</v>
      </c>
      <c r="E8393" s="38" t="s">
        <v>7675</v>
      </c>
      <c r="F8393" s="41" t="s">
        <v>4151</v>
      </c>
      <c r="G8393" s="19" t="s">
        <v>949</v>
      </c>
      <c r="H8393" s="41">
        <v>2</v>
      </c>
      <c r="I8393" s="41">
        <v>3</v>
      </c>
      <c r="J8393" s="41">
        <v>10</v>
      </c>
      <c r="K8393" s="44">
        <v>1</v>
      </c>
      <c r="L8393" s="20">
        <v>140000</v>
      </c>
      <c r="M8393" s="19" t="s">
        <v>15954</v>
      </c>
      <c r="N8393" s="28" t="s">
        <v>15953</v>
      </c>
    </row>
    <row r="8394" spans="1:14" ht="30" x14ac:dyDescent="0.25">
      <c r="A8394" s="27" t="s">
        <v>6182</v>
      </c>
      <c r="B8394" s="19" t="s">
        <v>15943</v>
      </c>
      <c r="C8394" s="19" t="s">
        <v>15943</v>
      </c>
      <c r="D8394" s="38" t="s">
        <v>16220</v>
      </c>
      <c r="E8394" s="38" t="s">
        <v>7676</v>
      </c>
      <c r="F8394" s="41" t="s">
        <v>4151</v>
      </c>
      <c r="G8394" s="19" t="s">
        <v>949</v>
      </c>
      <c r="H8394" s="41">
        <v>2</v>
      </c>
      <c r="I8394" s="41">
        <v>3</v>
      </c>
      <c r="J8394" s="41">
        <v>10</v>
      </c>
      <c r="K8394" s="44">
        <v>1</v>
      </c>
      <c r="L8394" s="20">
        <v>980000</v>
      </c>
      <c r="M8394" s="19" t="s">
        <v>15954</v>
      </c>
      <c r="N8394" s="28" t="s">
        <v>15953</v>
      </c>
    </row>
    <row r="8395" spans="1:14" ht="30" x14ac:dyDescent="0.25">
      <c r="A8395" s="27" t="s">
        <v>6182</v>
      </c>
      <c r="B8395" s="19" t="s">
        <v>15943</v>
      </c>
      <c r="C8395" s="19" t="s">
        <v>15943</v>
      </c>
      <c r="D8395" s="38" t="s">
        <v>16220</v>
      </c>
      <c r="E8395" s="38" t="s">
        <v>7677</v>
      </c>
      <c r="F8395" s="41" t="s">
        <v>4151</v>
      </c>
      <c r="G8395" s="19" t="s">
        <v>949</v>
      </c>
      <c r="H8395" s="41">
        <v>2</v>
      </c>
      <c r="I8395" s="41">
        <v>3</v>
      </c>
      <c r="J8395" s="41">
        <v>10</v>
      </c>
      <c r="K8395" s="44">
        <v>1</v>
      </c>
      <c r="L8395" s="20">
        <v>70000</v>
      </c>
      <c r="M8395" s="19" t="s">
        <v>15954</v>
      </c>
      <c r="N8395" s="28" t="s">
        <v>15953</v>
      </c>
    </row>
    <row r="8396" spans="1:14" ht="30" x14ac:dyDescent="0.25">
      <c r="A8396" s="27" t="s">
        <v>6182</v>
      </c>
      <c r="B8396" s="19" t="s">
        <v>15943</v>
      </c>
      <c r="C8396" s="19" t="s">
        <v>15943</v>
      </c>
      <c r="D8396" s="38" t="s">
        <v>16220</v>
      </c>
      <c r="E8396" s="38" t="s">
        <v>7678</v>
      </c>
      <c r="F8396" s="41" t="s">
        <v>4151</v>
      </c>
      <c r="G8396" s="19" t="s">
        <v>949</v>
      </c>
      <c r="H8396" s="41">
        <v>2</v>
      </c>
      <c r="I8396" s="41">
        <v>3</v>
      </c>
      <c r="J8396" s="41">
        <v>10</v>
      </c>
      <c r="K8396" s="44">
        <v>1</v>
      </c>
      <c r="L8396" s="20">
        <v>1120000</v>
      </c>
      <c r="M8396" s="19" t="s">
        <v>15954</v>
      </c>
      <c r="N8396" s="28" t="s">
        <v>15953</v>
      </c>
    </row>
    <row r="8397" spans="1:14" ht="30" x14ac:dyDescent="0.25">
      <c r="A8397" s="27" t="s">
        <v>6182</v>
      </c>
      <c r="B8397" s="19" t="s">
        <v>15943</v>
      </c>
      <c r="C8397" s="19" t="s">
        <v>15943</v>
      </c>
      <c r="D8397" s="38" t="s">
        <v>16220</v>
      </c>
      <c r="E8397" s="38" t="s">
        <v>7678</v>
      </c>
      <c r="F8397" s="41" t="s">
        <v>4151</v>
      </c>
      <c r="G8397" s="19" t="s">
        <v>949</v>
      </c>
      <c r="H8397" s="41">
        <v>2</v>
      </c>
      <c r="I8397" s="41">
        <v>3</v>
      </c>
      <c r="J8397" s="41">
        <v>10</v>
      </c>
      <c r="K8397" s="44">
        <v>1</v>
      </c>
      <c r="L8397" s="20">
        <v>1120000</v>
      </c>
      <c r="M8397" s="19" t="s">
        <v>15954</v>
      </c>
      <c r="N8397" s="28" t="s">
        <v>15953</v>
      </c>
    </row>
    <row r="8398" spans="1:14" ht="30" x14ac:dyDescent="0.25">
      <c r="A8398" s="27" t="s">
        <v>6182</v>
      </c>
      <c r="B8398" s="19" t="s">
        <v>15943</v>
      </c>
      <c r="C8398" s="19" t="s">
        <v>15943</v>
      </c>
      <c r="D8398" s="38" t="s">
        <v>16220</v>
      </c>
      <c r="E8398" s="38" t="s">
        <v>7679</v>
      </c>
      <c r="F8398" s="41" t="s">
        <v>4151</v>
      </c>
      <c r="G8398" s="19" t="s">
        <v>949</v>
      </c>
      <c r="H8398" s="41">
        <v>2</v>
      </c>
      <c r="I8398" s="41">
        <v>3</v>
      </c>
      <c r="J8398" s="41">
        <v>10</v>
      </c>
      <c r="K8398" s="44">
        <v>1</v>
      </c>
      <c r="L8398" s="20">
        <v>560000</v>
      </c>
      <c r="M8398" s="19" t="s">
        <v>15954</v>
      </c>
      <c r="N8398" s="28" t="s">
        <v>15953</v>
      </c>
    </row>
    <row r="8399" spans="1:14" ht="30" x14ac:dyDescent="0.25">
      <c r="A8399" s="27" t="s">
        <v>6182</v>
      </c>
      <c r="B8399" s="19" t="s">
        <v>15943</v>
      </c>
      <c r="C8399" s="19" t="s">
        <v>15943</v>
      </c>
      <c r="D8399" s="38" t="s">
        <v>16220</v>
      </c>
      <c r="E8399" s="38" t="s">
        <v>7679</v>
      </c>
      <c r="F8399" s="41" t="s">
        <v>4151</v>
      </c>
      <c r="G8399" s="19" t="s">
        <v>949</v>
      </c>
      <c r="H8399" s="41">
        <v>2</v>
      </c>
      <c r="I8399" s="41">
        <v>3</v>
      </c>
      <c r="J8399" s="41">
        <v>10</v>
      </c>
      <c r="K8399" s="44">
        <v>1</v>
      </c>
      <c r="L8399" s="20">
        <v>490000</v>
      </c>
      <c r="M8399" s="19" t="s">
        <v>15954</v>
      </c>
      <c r="N8399" s="28" t="s">
        <v>15953</v>
      </c>
    </row>
    <row r="8400" spans="1:14" ht="30" x14ac:dyDescent="0.25">
      <c r="A8400" s="27" t="s">
        <v>6182</v>
      </c>
      <c r="B8400" s="19" t="s">
        <v>15943</v>
      </c>
      <c r="C8400" s="19" t="s">
        <v>15943</v>
      </c>
      <c r="D8400" s="38" t="s">
        <v>16220</v>
      </c>
      <c r="E8400" s="38" t="s">
        <v>7679</v>
      </c>
      <c r="F8400" s="41" t="s">
        <v>4151</v>
      </c>
      <c r="G8400" s="19" t="s">
        <v>949</v>
      </c>
      <c r="H8400" s="41">
        <v>2</v>
      </c>
      <c r="I8400" s="41">
        <v>3</v>
      </c>
      <c r="J8400" s="41">
        <v>10</v>
      </c>
      <c r="K8400" s="44">
        <v>1</v>
      </c>
      <c r="L8400" s="20">
        <v>490000</v>
      </c>
      <c r="M8400" s="19" t="s">
        <v>15954</v>
      </c>
      <c r="N8400" s="28" t="s">
        <v>15953</v>
      </c>
    </row>
    <row r="8401" spans="1:14" ht="30" x14ac:dyDescent="0.25">
      <c r="A8401" s="27" t="s">
        <v>6182</v>
      </c>
      <c r="B8401" s="19" t="s">
        <v>15943</v>
      </c>
      <c r="C8401" s="19" t="s">
        <v>15943</v>
      </c>
      <c r="D8401" s="38" t="s">
        <v>16220</v>
      </c>
      <c r="E8401" s="38" t="s">
        <v>7680</v>
      </c>
      <c r="F8401" s="41" t="s">
        <v>4151</v>
      </c>
      <c r="G8401" s="19" t="s">
        <v>949</v>
      </c>
      <c r="H8401" s="41">
        <v>2</v>
      </c>
      <c r="I8401" s="41">
        <v>3</v>
      </c>
      <c r="J8401" s="41">
        <v>10</v>
      </c>
      <c r="K8401" s="44">
        <v>1</v>
      </c>
      <c r="L8401" s="20">
        <v>140000</v>
      </c>
      <c r="M8401" s="19" t="s">
        <v>15954</v>
      </c>
      <c r="N8401" s="28" t="s">
        <v>15953</v>
      </c>
    </row>
    <row r="8402" spans="1:14" ht="30" x14ac:dyDescent="0.25">
      <c r="A8402" s="27" t="s">
        <v>6182</v>
      </c>
      <c r="B8402" s="19" t="s">
        <v>15943</v>
      </c>
      <c r="C8402" s="19" t="s">
        <v>15943</v>
      </c>
      <c r="D8402" s="38" t="s">
        <v>16220</v>
      </c>
      <c r="E8402" s="38" t="s">
        <v>7681</v>
      </c>
      <c r="F8402" s="41" t="s">
        <v>4151</v>
      </c>
      <c r="G8402" s="19" t="s">
        <v>949</v>
      </c>
      <c r="H8402" s="41">
        <v>2</v>
      </c>
      <c r="I8402" s="41">
        <v>3</v>
      </c>
      <c r="J8402" s="41">
        <v>10</v>
      </c>
      <c r="K8402" s="44">
        <v>1</v>
      </c>
      <c r="L8402" s="20">
        <v>1050000</v>
      </c>
      <c r="M8402" s="19" t="s">
        <v>15954</v>
      </c>
      <c r="N8402" s="28" t="s">
        <v>15953</v>
      </c>
    </row>
    <row r="8403" spans="1:14" ht="30" x14ac:dyDescent="0.25">
      <c r="A8403" s="27" t="s">
        <v>6182</v>
      </c>
      <c r="B8403" s="19" t="s">
        <v>15943</v>
      </c>
      <c r="C8403" s="19" t="s">
        <v>15943</v>
      </c>
      <c r="D8403" s="38" t="s">
        <v>16220</v>
      </c>
      <c r="E8403" s="38" t="s">
        <v>7682</v>
      </c>
      <c r="F8403" s="41" t="s">
        <v>4151</v>
      </c>
      <c r="G8403" s="19" t="s">
        <v>949</v>
      </c>
      <c r="H8403" s="41">
        <v>2</v>
      </c>
      <c r="I8403" s="41">
        <v>3</v>
      </c>
      <c r="J8403" s="41">
        <v>10</v>
      </c>
      <c r="K8403" s="44">
        <v>1</v>
      </c>
      <c r="L8403" s="20">
        <v>1050000</v>
      </c>
      <c r="M8403" s="19" t="s">
        <v>15954</v>
      </c>
      <c r="N8403" s="28" t="s">
        <v>15953</v>
      </c>
    </row>
    <row r="8404" spans="1:14" ht="30" x14ac:dyDescent="0.25">
      <c r="A8404" s="27" t="s">
        <v>6182</v>
      </c>
      <c r="B8404" s="19" t="s">
        <v>15943</v>
      </c>
      <c r="C8404" s="19" t="s">
        <v>15943</v>
      </c>
      <c r="D8404" s="38" t="s">
        <v>16220</v>
      </c>
      <c r="E8404" s="38" t="s">
        <v>7682</v>
      </c>
      <c r="F8404" s="41" t="s">
        <v>4151</v>
      </c>
      <c r="G8404" s="19" t="s">
        <v>949</v>
      </c>
      <c r="H8404" s="41">
        <v>2</v>
      </c>
      <c r="I8404" s="41">
        <v>3</v>
      </c>
      <c r="J8404" s="41">
        <v>10</v>
      </c>
      <c r="K8404" s="44">
        <v>1</v>
      </c>
      <c r="L8404" s="20">
        <v>1050000</v>
      </c>
      <c r="M8404" s="19" t="s">
        <v>15954</v>
      </c>
      <c r="N8404" s="28" t="s">
        <v>15953</v>
      </c>
    </row>
    <row r="8405" spans="1:14" ht="30" x14ac:dyDescent="0.25">
      <c r="A8405" s="27" t="s">
        <v>6182</v>
      </c>
      <c r="B8405" s="19" t="s">
        <v>15943</v>
      </c>
      <c r="C8405" s="19" t="s">
        <v>15943</v>
      </c>
      <c r="D8405" s="38" t="s">
        <v>16220</v>
      </c>
      <c r="E8405" s="38" t="s">
        <v>7682</v>
      </c>
      <c r="F8405" s="41" t="s">
        <v>4151</v>
      </c>
      <c r="G8405" s="19" t="s">
        <v>949</v>
      </c>
      <c r="H8405" s="41">
        <v>2</v>
      </c>
      <c r="I8405" s="41">
        <v>3</v>
      </c>
      <c r="J8405" s="41">
        <v>10</v>
      </c>
      <c r="K8405" s="44">
        <v>1</v>
      </c>
      <c r="L8405" s="20">
        <v>1050000</v>
      </c>
      <c r="M8405" s="19" t="s">
        <v>15954</v>
      </c>
      <c r="N8405" s="28" t="s">
        <v>15953</v>
      </c>
    </row>
    <row r="8406" spans="1:14" ht="30" x14ac:dyDescent="0.25">
      <c r="A8406" s="27" t="s">
        <v>6182</v>
      </c>
      <c r="B8406" s="19" t="s">
        <v>15943</v>
      </c>
      <c r="C8406" s="19" t="s">
        <v>15943</v>
      </c>
      <c r="D8406" s="38" t="s">
        <v>16220</v>
      </c>
      <c r="E8406" s="38" t="s">
        <v>7682</v>
      </c>
      <c r="F8406" s="41" t="s">
        <v>4151</v>
      </c>
      <c r="G8406" s="19" t="s">
        <v>949</v>
      </c>
      <c r="H8406" s="41">
        <v>2</v>
      </c>
      <c r="I8406" s="41">
        <v>3</v>
      </c>
      <c r="J8406" s="41">
        <v>10</v>
      </c>
      <c r="K8406" s="44">
        <v>1</v>
      </c>
      <c r="L8406" s="20">
        <v>1050000</v>
      </c>
      <c r="M8406" s="19" t="s">
        <v>15954</v>
      </c>
      <c r="N8406" s="28" t="s">
        <v>15953</v>
      </c>
    </row>
    <row r="8407" spans="1:14" ht="30" x14ac:dyDescent="0.25">
      <c r="A8407" s="27" t="s">
        <v>6182</v>
      </c>
      <c r="B8407" s="19" t="s">
        <v>15943</v>
      </c>
      <c r="C8407" s="19" t="s">
        <v>15943</v>
      </c>
      <c r="D8407" s="38" t="s">
        <v>16220</v>
      </c>
      <c r="E8407" s="38" t="s">
        <v>7683</v>
      </c>
      <c r="F8407" s="41" t="s">
        <v>4151</v>
      </c>
      <c r="G8407" s="19" t="s">
        <v>949</v>
      </c>
      <c r="H8407" s="41">
        <v>2</v>
      </c>
      <c r="I8407" s="41">
        <v>3</v>
      </c>
      <c r="J8407" s="41">
        <v>10</v>
      </c>
      <c r="K8407" s="44">
        <v>1</v>
      </c>
      <c r="L8407" s="20">
        <v>140000</v>
      </c>
      <c r="M8407" s="19" t="s">
        <v>15954</v>
      </c>
      <c r="N8407" s="28" t="s">
        <v>15953</v>
      </c>
    </row>
    <row r="8408" spans="1:14" ht="30" x14ac:dyDescent="0.25">
      <c r="A8408" s="27" t="s">
        <v>6182</v>
      </c>
      <c r="B8408" s="19" t="s">
        <v>15943</v>
      </c>
      <c r="C8408" s="19" t="s">
        <v>15943</v>
      </c>
      <c r="D8408" s="38" t="s">
        <v>16220</v>
      </c>
      <c r="E8408" s="38" t="s">
        <v>7683</v>
      </c>
      <c r="F8408" s="41" t="s">
        <v>4151</v>
      </c>
      <c r="G8408" s="19" t="s">
        <v>949</v>
      </c>
      <c r="H8408" s="41">
        <v>2</v>
      </c>
      <c r="I8408" s="41">
        <v>3</v>
      </c>
      <c r="J8408" s="41">
        <v>10</v>
      </c>
      <c r="K8408" s="44">
        <v>1</v>
      </c>
      <c r="L8408" s="20">
        <v>140000</v>
      </c>
      <c r="M8408" s="19" t="s">
        <v>15954</v>
      </c>
      <c r="N8408" s="28" t="s">
        <v>15953</v>
      </c>
    </row>
    <row r="8409" spans="1:14" ht="30" x14ac:dyDescent="0.25">
      <c r="A8409" s="27" t="s">
        <v>6182</v>
      </c>
      <c r="B8409" s="19" t="s">
        <v>15943</v>
      </c>
      <c r="C8409" s="19" t="s">
        <v>15943</v>
      </c>
      <c r="D8409" s="38" t="s">
        <v>16220</v>
      </c>
      <c r="E8409" s="38" t="s">
        <v>7684</v>
      </c>
      <c r="F8409" s="41" t="s">
        <v>4151</v>
      </c>
      <c r="G8409" s="19" t="s">
        <v>949</v>
      </c>
      <c r="H8409" s="41">
        <v>2</v>
      </c>
      <c r="I8409" s="41">
        <v>3</v>
      </c>
      <c r="J8409" s="41">
        <v>10</v>
      </c>
      <c r="K8409" s="44">
        <v>1</v>
      </c>
      <c r="L8409" s="20">
        <v>70000</v>
      </c>
      <c r="M8409" s="19" t="s">
        <v>15954</v>
      </c>
      <c r="N8409" s="28" t="s">
        <v>15953</v>
      </c>
    </row>
    <row r="8410" spans="1:14" ht="30" x14ac:dyDescent="0.25">
      <c r="A8410" s="27" t="s">
        <v>6182</v>
      </c>
      <c r="B8410" s="19" t="s">
        <v>15943</v>
      </c>
      <c r="C8410" s="19" t="s">
        <v>15943</v>
      </c>
      <c r="D8410" s="38" t="s">
        <v>16220</v>
      </c>
      <c r="E8410" s="38" t="s">
        <v>7685</v>
      </c>
      <c r="F8410" s="41" t="s">
        <v>4151</v>
      </c>
      <c r="G8410" s="19" t="s">
        <v>949</v>
      </c>
      <c r="H8410" s="41">
        <v>2</v>
      </c>
      <c r="I8410" s="41">
        <v>3</v>
      </c>
      <c r="J8410" s="41">
        <v>10</v>
      </c>
      <c r="K8410" s="44">
        <v>1</v>
      </c>
      <c r="L8410" s="20">
        <v>70000</v>
      </c>
      <c r="M8410" s="19" t="s">
        <v>15954</v>
      </c>
      <c r="N8410" s="28" t="s">
        <v>15953</v>
      </c>
    </row>
    <row r="8411" spans="1:14" ht="30" x14ac:dyDescent="0.25">
      <c r="A8411" s="27" t="s">
        <v>6182</v>
      </c>
      <c r="B8411" s="19" t="s">
        <v>15943</v>
      </c>
      <c r="C8411" s="19" t="s">
        <v>15943</v>
      </c>
      <c r="D8411" s="38" t="s">
        <v>16220</v>
      </c>
      <c r="E8411" s="38" t="s">
        <v>7685</v>
      </c>
      <c r="F8411" s="41" t="s">
        <v>4151</v>
      </c>
      <c r="G8411" s="19" t="s">
        <v>949</v>
      </c>
      <c r="H8411" s="41">
        <v>2</v>
      </c>
      <c r="I8411" s="41">
        <v>3</v>
      </c>
      <c r="J8411" s="41">
        <v>10</v>
      </c>
      <c r="K8411" s="44">
        <v>1</v>
      </c>
      <c r="L8411" s="20">
        <v>70000</v>
      </c>
      <c r="M8411" s="19" t="s">
        <v>15954</v>
      </c>
      <c r="N8411" s="28" t="s">
        <v>15953</v>
      </c>
    </row>
    <row r="8412" spans="1:14" ht="30" x14ac:dyDescent="0.25">
      <c r="A8412" s="27" t="s">
        <v>6182</v>
      </c>
      <c r="B8412" s="19" t="s">
        <v>15943</v>
      </c>
      <c r="C8412" s="19" t="s">
        <v>15943</v>
      </c>
      <c r="D8412" s="38" t="s">
        <v>16220</v>
      </c>
      <c r="E8412" s="38" t="s">
        <v>7686</v>
      </c>
      <c r="F8412" s="41" t="s">
        <v>4151</v>
      </c>
      <c r="G8412" s="19" t="s">
        <v>949</v>
      </c>
      <c r="H8412" s="41">
        <v>2</v>
      </c>
      <c r="I8412" s="41">
        <v>3</v>
      </c>
      <c r="J8412" s="41">
        <v>10</v>
      </c>
      <c r="K8412" s="44">
        <v>1</v>
      </c>
      <c r="L8412" s="20">
        <v>140000</v>
      </c>
      <c r="M8412" s="19" t="s">
        <v>15954</v>
      </c>
      <c r="N8412" s="28" t="s">
        <v>15953</v>
      </c>
    </row>
    <row r="8413" spans="1:14" ht="30" x14ac:dyDescent="0.25">
      <c r="A8413" s="27" t="s">
        <v>6182</v>
      </c>
      <c r="B8413" s="19" t="s">
        <v>15943</v>
      </c>
      <c r="C8413" s="19" t="s">
        <v>15943</v>
      </c>
      <c r="D8413" s="38" t="s">
        <v>16220</v>
      </c>
      <c r="E8413" s="38" t="s">
        <v>7687</v>
      </c>
      <c r="F8413" s="41" t="s">
        <v>4151</v>
      </c>
      <c r="G8413" s="19" t="s">
        <v>949</v>
      </c>
      <c r="H8413" s="41">
        <v>2</v>
      </c>
      <c r="I8413" s="41">
        <v>3</v>
      </c>
      <c r="J8413" s="41">
        <v>10</v>
      </c>
      <c r="K8413" s="44">
        <v>1</v>
      </c>
      <c r="L8413" s="20">
        <v>70000</v>
      </c>
      <c r="M8413" s="19" t="s">
        <v>15954</v>
      </c>
      <c r="N8413" s="28" t="s">
        <v>15953</v>
      </c>
    </row>
    <row r="8414" spans="1:14" ht="30" x14ac:dyDescent="0.25">
      <c r="A8414" s="27" t="s">
        <v>6182</v>
      </c>
      <c r="B8414" s="19" t="s">
        <v>15943</v>
      </c>
      <c r="C8414" s="19" t="s">
        <v>15943</v>
      </c>
      <c r="D8414" s="38" t="s">
        <v>16220</v>
      </c>
      <c r="E8414" s="38" t="s">
        <v>7688</v>
      </c>
      <c r="F8414" s="41" t="s">
        <v>4151</v>
      </c>
      <c r="G8414" s="19" t="s">
        <v>949</v>
      </c>
      <c r="H8414" s="41">
        <v>2</v>
      </c>
      <c r="I8414" s="41">
        <v>3</v>
      </c>
      <c r="J8414" s="41">
        <v>10</v>
      </c>
      <c r="K8414" s="44">
        <v>1</v>
      </c>
      <c r="L8414" s="20">
        <v>280000</v>
      </c>
      <c r="M8414" s="19" t="s">
        <v>15954</v>
      </c>
      <c r="N8414" s="28" t="s">
        <v>15953</v>
      </c>
    </row>
    <row r="8415" spans="1:14" ht="30" x14ac:dyDescent="0.25">
      <c r="A8415" s="27" t="s">
        <v>6182</v>
      </c>
      <c r="B8415" s="19" t="s">
        <v>15943</v>
      </c>
      <c r="C8415" s="19" t="s">
        <v>15943</v>
      </c>
      <c r="D8415" s="38" t="s">
        <v>16220</v>
      </c>
      <c r="E8415" s="38" t="s">
        <v>7688</v>
      </c>
      <c r="F8415" s="41" t="s">
        <v>4151</v>
      </c>
      <c r="G8415" s="19" t="s">
        <v>949</v>
      </c>
      <c r="H8415" s="41">
        <v>2</v>
      </c>
      <c r="I8415" s="41">
        <v>3</v>
      </c>
      <c r="J8415" s="41">
        <v>10</v>
      </c>
      <c r="K8415" s="44">
        <v>1</v>
      </c>
      <c r="L8415" s="20">
        <v>280000</v>
      </c>
      <c r="M8415" s="19" t="s">
        <v>15954</v>
      </c>
      <c r="N8415" s="28" t="s">
        <v>15953</v>
      </c>
    </row>
    <row r="8416" spans="1:14" ht="30" x14ac:dyDescent="0.25">
      <c r="A8416" s="27" t="s">
        <v>6182</v>
      </c>
      <c r="B8416" s="19" t="s">
        <v>15943</v>
      </c>
      <c r="C8416" s="19" t="s">
        <v>15943</v>
      </c>
      <c r="D8416" s="38" t="s">
        <v>16220</v>
      </c>
      <c r="E8416" s="38" t="s">
        <v>7688</v>
      </c>
      <c r="F8416" s="41" t="s">
        <v>4151</v>
      </c>
      <c r="G8416" s="19" t="s">
        <v>949</v>
      </c>
      <c r="H8416" s="41">
        <v>2</v>
      </c>
      <c r="I8416" s="41">
        <v>3</v>
      </c>
      <c r="J8416" s="41">
        <v>10</v>
      </c>
      <c r="K8416" s="44">
        <v>1</v>
      </c>
      <c r="L8416" s="20">
        <v>280000</v>
      </c>
      <c r="M8416" s="19" t="s">
        <v>15954</v>
      </c>
      <c r="N8416" s="28" t="s">
        <v>15953</v>
      </c>
    </row>
    <row r="8417" spans="1:14" ht="30" x14ac:dyDescent="0.25">
      <c r="A8417" s="27" t="s">
        <v>6182</v>
      </c>
      <c r="B8417" s="19" t="s">
        <v>15943</v>
      </c>
      <c r="C8417" s="19" t="s">
        <v>15943</v>
      </c>
      <c r="D8417" s="38" t="s">
        <v>16220</v>
      </c>
      <c r="E8417" s="38" t="s">
        <v>7688</v>
      </c>
      <c r="F8417" s="41" t="s">
        <v>4151</v>
      </c>
      <c r="G8417" s="19" t="s">
        <v>949</v>
      </c>
      <c r="H8417" s="41">
        <v>2</v>
      </c>
      <c r="I8417" s="41">
        <v>3</v>
      </c>
      <c r="J8417" s="41">
        <v>10</v>
      </c>
      <c r="K8417" s="44">
        <v>1</v>
      </c>
      <c r="L8417" s="20">
        <v>280000</v>
      </c>
      <c r="M8417" s="19" t="s">
        <v>15954</v>
      </c>
      <c r="N8417" s="28" t="s">
        <v>15953</v>
      </c>
    </row>
    <row r="8418" spans="1:14" ht="30" x14ac:dyDescent="0.25">
      <c r="A8418" s="27" t="s">
        <v>6182</v>
      </c>
      <c r="B8418" s="19" t="s">
        <v>15943</v>
      </c>
      <c r="C8418" s="19" t="s">
        <v>15943</v>
      </c>
      <c r="D8418" s="38" t="s">
        <v>16220</v>
      </c>
      <c r="E8418" s="38" t="s">
        <v>7688</v>
      </c>
      <c r="F8418" s="41" t="s">
        <v>4151</v>
      </c>
      <c r="G8418" s="19" t="s">
        <v>949</v>
      </c>
      <c r="H8418" s="41">
        <v>2</v>
      </c>
      <c r="I8418" s="41">
        <v>3</v>
      </c>
      <c r="J8418" s="41">
        <v>10</v>
      </c>
      <c r="K8418" s="44">
        <v>1</v>
      </c>
      <c r="L8418" s="20">
        <v>280000</v>
      </c>
      <c r="M8418" s="19" t="s">
        <v>15954</v>
      </c>
      <c r="N8418" s="28" t="s">
        <v>15953</v>
      </c>
    </row>
    <row r="8419" spans="1:14" ht="30" x14ac:dyDescent="0.25">
      <c r="A8419" s="27" t="s">
        <v>6182</v>
      </c>
      <c r="B8419" s="19" t="s">
        <v>15943</v>
      </c>
      <c r="C8419" s="19" t="s">
        <v>15943</v>
      </c>
      <c r="D8419" s="38" t="s">
        <v>16220</v>
      </c>
      <c r="E8419" s="38" t="s">
        <v>7688</v>
      </c>
      <c r="F8419" s="41" t="s">
        <v>4151</v>
      </c>
      <c r="G8419" s="19" t="s">
        <v>949</v>
      </c>
      <c r="H8419" s="41">
        <v>2</v>
      </c>
      <c r="I8419" s="41">
        <v>3</v>
      </c>
      <c r="J8419" s="41">
        <v>10</v>
      </c>
      <c r="K8419" s="44">
        <v>1</v>
      </c>
      <c r="L8419" s="20">
        <v>280000</v>
      </c>
      <c r="M8419" s="19" t="s">
        <v>15954</v>
      </c>
      <c r="N8419" s="28" t="s">
        <v>15953</v>
      </c>
    </row>
    <row r="8420" spans="1:14" ht="30" x14ac:dyDescent="0.25">
      <c r="A8420" s="27" t="s">
        <v>6182</v>
      </c>
      <c r="B8420" s="19" t="s">
        <v>15943</v>
      </c>
      <c r="C8420" s="19" t="s">
        <v>15943</v>
      </c>
      <c r="D8420" s="38" t="s">
        <v>16220</v>
      </c>
      <c r="E8420" s="38" t="s">
        <v>7689</v>
      </c>
      <c r="F8420" s="41" t="s">
        <v>4151</v>
      </c>
      <c r="G8420" s="19" t="s">
        <v>949</v>
      </c>
      <c r="H8420" s="41">
        <v>2</v>
      </c>
      <c r="I8420" s="41">
        <v>3</v>
      </c>
      <c r="J8420" s="41">
        <v>10</v>
      </c>
      <c r="K8420" s="44">
        <v>1</v>
      </c>
      <c r="L8420" s="20">
        <v>1050000</v>
      </c>
      <c r="M8420" s="19" t="s">
        <v>15954</v>
      </c>
      <c r="N8420" s="28" t="s">
        <v>15953</v>
      </c>
    </row>
    <row r="8421" spans="1:14" ht="30" x14ac:dyDescent="0.25">
      <c r="A8421" s="27" t="s">
        <v>6182</v>
      </c>
      <c r="B8421" s="19" t="s">
        <v>15943</v>
      </c>
      <c r="C8421" s="19" t="s">
        <v>15943</v>
      </c>
      <c r="D8421" s="38" t="s">
        <v>16220</v>
      </c>
      <c r="E8421" s="38" t="s">
        <v>7689</v>
      </c>
      <c r="F8421" s="41" t="s">
        <v>4151</v>
      </c>
      <c r="G8421" s="19" t="s">
        <v>949</v>
      </c>
      <c r="H8421" s="41">
        <v>2</v>
      </c>
      <c r="I8421" s="41">
        <v>3</v>
      </c>
      <c r="J8421" s="41">
        <v>10</v>
      </c>
      <c r="K8421" s="44">
        <v>1</v>
      </c>
      <c r="L8421" s="20">
        <v>1050000</v>
      </c>
      <c r="M8421" s="19" t="s">
        <v>15954</v>
      </c>
      <c r="N8421" s="28" t="s">
        <v>15953</v>
      </c>
    </row>
    <row r="8422" spans="1:14" ht="30" x14ac:dyDescent="0.25">
      <c r="A8422" s="27" t="s">
        <v>6182</v>
      </c>
      <c r="B8422" s="19" t="s">
        <v>15943</v>
      </c>
      <c r="C8422" s="19" t="s">
        <v>15943</v>
      </c>
      <c r="D8422" s="38" t="s">
        <v>16220</v>
      </c>
      <c r="E8422" s="38" t="s">
        <v>7690</v>
      </c>
      <c r="F8422" s="41" t="s">
        <v>4151</v>
      </c>
      <c r="G8422" s="19" t="s">
        <v>949</v>
      </c>
      <c r="H8422" s="41">
        <v>2</v>
      </c>
      <c r="I8422" s="41">
        <v>3</v>
      </c>
      <c r="J8422" s="41">
        <v>10</v>
      </c>
      <c r="K8422" s="44">
        <v>1</v>
      </c>
      <c r="L8422" s="20">
        <v>910000</v>
      </c>
      <c r="M8422" s="19" t="s">
        <v>15954</v>
      </c>
      <c r="N8422" s="28" t="s">
        <v>15953</v>
      </c>
    </row>
    <row r="8423" spans="1:14" ht="30" x14ac:dyDescent="0.25">
      <c r="A8423" s="27" t="s">
        <v>6182</v>
      </c>
      <c r="B8423" s="19" t="s">
        <v>15943</v>
      </c>
      <c r="C8423" s="19" t="s">
        <v>15943</v>
      </c>
      <c r="D8423" s="38" t="s">
        <v>16220</v>
      </c>
      <c r="E8423" s="38" t="s">
        <v>7690</v>
      </c>
      <c r="F8423" s="41" t="s">
        <v>4151</v>
      </c>
      <c r="G8423" s="19" t="s">
        <v>949</v>
      </c>
      <c r="H8423" s="41">
        <v>2</v>
      </c>
      <c r="I8423" s="41">
        <v>3</v>
      </c>
      <c r="J8423" s="41">
        <v>10</v>
      </c>
      <c r="K8423" s="44">
        <v>1</v>
      </c>
      <c r="L8423" s="20">
        <v>910000</v>
      </c>
      <c r="M8423" s="19" t="s">
        <v>15954</v>
      </c>
      <c r="N8423" s="28" t="s">
        <v>15953</v>
      </c>
    </row>
    <row r="8424" spans="1:14" ht="30" x14ac:dyDescent="0.25">
      <c r="A8424" s="27" t="s">
        <v>6182</v>
      </c>
      <c r="B8424" s="19" t="s">
        <v>15943</v>
      </c>
      <c r="C8424" s="19" t="s">
        <v>15943</v>
      </c>
      <c r="D8424" s="38" t="s">
        <v>16220</v>
      </c>
      <c r="E8424" s="38" t="s">
        <v>7690</v>
      </c>
      <c r="F8424" s="41" t="s">
        <v>4151</v>
      </c>
      <c r="G8424" s="19" t="s">
        <v>949</v>
      </c>
      <c r="H8424" s="41">
        <v>2</v>
      </c>
      <c r="I8424" s="41">
        <v>3</v>
      </c>
      <c r="J8424" s="41">
        <v>10</v>
      </c>
      <c r="K8424" s="44">
        <v>1</v>
      </c>
      <c r="L8424" s="20">
        <v>910000</v>
      </c>
      <c r="M8424" s="19" t="s">
        <v>15954</v>
      </c>
      <c r="N8424" s="28" t="s">
        <v>15953</v>
      </c>
    </row>
    <row r="8425" spans="1:14" ht="30" x14ac:dyDescent="0.25">
      <c r="A8425" s="27" t="s">
        <v>6182</v>
      </c>
      <c r="B8425" s="19" t="s">
        <v>15943</v>
      </c>
      <c r="C8425" s="19" t="s">
        <v>15943</v>
      </c>
      <c r="D8425" s="38" t="s">
        <v>16220</v>
      </c>
      <c r="E8425" s="38" t="s">
        <v>16444</v>
      </c>
      <c r="F8425" s="41" t="s">
        <v>4151</v>
      </c>
      <c r="G8425" s="19" t="s">
        <v>949</v>
      </c>
      <c r="H8425" s="41">
        <v>2</v>
      </c>
      <c r="I8425" s="41">
        <v>3</v>
      </c>
      <c r="J8425" s="41">
        <v>10</v>
      </c>
      <c r="K8425" s="44">
        <v>1</v>
      </c>
      <c r="L8425" s="20">
        <v>70000</v>
      </c>
      <c r="M8425" s="19" t="s">
        <v>15954</v>
      </c>
      <c r="N8425" s="28" t="s">
        <v>15953</v>
      </c>
    </row>
    <row r="8426" spans="1:14" ht="30" x14ac:dyDescent="0.25">
      <c r="A8426" s="27" t="s">
        <v>6182</v>
      </c>
      <c r="B8426" s="19" t="s">
        <v>15943</v>
      </c>
      <c r="C8426" s="19" t="s">
        <v>15943</v>
      </c>
      <c r="D8426" s="38" t="s">
        <v>16220</v>
      </c>
      <c r="E8426" s="38" t="s">
        <v>7691</v>
      </c>
      <c r="F8426" s="41" t="s">
        <v>4151</v>
      </c>
      <c r="G8426" s="19" t="s">
        <v>949</v>
      </c>
      <c r="H8426" s="41">
        <v>2</v>
      </c>
      <c r="I8426" s="41">
        <v>3</v>
      </c>
      <c r="J8426" s="41">
        <v>10</v>
      </c>
      <c r="K8426" s="44">
        <v>1</v>
      </c>
      <c r="L8426" s="20">
        <v>490000</v>
      </c>
      <c r="M8426" s="19" t="s">
        <v>15954</v>
      </c>
      <c r="N8426" s="28" t="s">
        <v>15953</v>
      </c>
    </row>
    <row r="8427" spans="1:14" ht="30" x14ac:dyDescent="0.25">
      <c r="A8427" s="27" t="s">
        <v>6182</v>
      </c>
      <c r="B8427" s="19" t="s">
        <v>15943</v>
      </c>
      <c r="C8427" s="19" t="s">
        <v>15943</v>
      </c>
      <c r="D8427" s="38" t="s">
        <v>16220</v>
      </c>
      <c r="E8427" s="38" t="s">
        <v>7691</v>
      </c>
      <c r="F8427" s="41" t="s">
        <v>4151</v>
      </c>
      <c r="G8427" s="19" t="s">
        <v>949</v>
      </c>
      <c r="H8427" s="41">
        <v>2</v>
      </c>
      <c r="I8427" s="41">
        <v>3</v>
      </c>
      <c r="J8427" s="41">
        <v>10</v>
      </c>
      <c r="K8427" s="44">
        <v>1</v>
      </c>
      <c r="L8427" s="20">
        <v>490000</v>
      </c>
      <c r="M8427" s="19" t="s">
        <v>15954</v>
      </c>
      <c r="N8427" s="28" t="s">
        <v>15953</v>
      </c>
    </row>
    <row r="8428" spans="1:14" ht="30" x14ac:dyDescent="0.25">
      <c r="A8428" s="27" t="s">
        <v>6182</v>
      </c>
      <c r="B8428" s="19" t="s">
        <v>15943</v>
      </c>
      <c r="C8428" s="19" t="s">
        <v>15943</v>
      </c>
      <c r="D8428" s="38" t="s">
        <v>16220</v>
      </c>
      <c r="E8428" s="38" t="s">
        <v>7692</v>
      </c>
      <c r="F8428" s="41" t="s">
        <v>4151</v>
      </c>
      <c r="G8428" s="19" t="s">
        <v>949</v>
      </c>
      <c r="H8428" s="41">
        <v>2</v>
      </c>
      <c r="I8428" s="41">
        <v>3</v>
      </c>
      <c r="J8428" s="41">
        <v>10</v>
      </c>
      <c r="K8428" s="44">
        <v>1</v>
      </c>
      <c r="L8428" s="20">
        <v>980000</v>
      </c>
      <c r="M8428" s="19" t="s">
        <v>15954</v>
      </c>
      <c r="N8428" s="28" t="s">
        <v>15953</v>
      </c>
    </row>
    <row r="8429" spans="1:14" ht="30" x14ac:dyDescent="0.25">
      <c r="A8429" s="27" t="s">
        <v>6182</v>
      </c>
      <c r="B8429" s="19" t="s">
        <v>15943</v>
      </c>
      <c r="C8429" s="19" t="s">
        <v>15943</v>
      </c>
      <c r="D8429" s="38" t="s">
        <v>16220</v>
      </c>
      <c r="E8429" s="38" t="s">
        <v>7693</v>
      </c>
      <c r="F8429" s="41" t="s">
        <v>4151</v>
      </c>
      <c r="G8429" s="19" t="s">
        <v>949</v>
      </c>
      <c r="H8429" s="41">
        <v>2</v>
      </c>
      <c r="I8429" s="41">
        <v>3</v>
      </c>
      <c r="J8429" s="41">
        <v>10</v>
      </c>
      <c r="K8429" s="44">
        <v>1</v>
      </c>
      <c r="L8429" s="20">
        <v>210000</v>
      </c>
      <c r="M8429" s="19" t="s">
        <v>15954</v>
      </c>
      <c r="N8429" s="28" t="s">
        <v>15953</v>
      </c>
    </row>
    <row r="8430" spans="1:14" ht="30" x14ac:dyDescent="0.25">
      <c r="A8430" s="27" t="s">
        <v>6182</v>
      </c>
      <c r="B8430" s="19" t="s">
        <v>15943</v>
      </c>
      <c r="C8430" s="19" t="s">
        <v>15943</v>
      </c>
      <c r="D8430" s="38" t="s">
        <v>16220</v>
      </c>
      <c r="E8430" s="38" t="s">
        <v>7694</v>
      </c>
      <c r="F8430" s="41" t="s">
        <v>4151</v>
      </c>
      <c r="G8430" s="19" t="s">
        <v>949</v>
      </c>
      <c r="H8430" s="41">
        <v>2</v>
      </c>
      <c r="I8430" s="41">
        <v>3</v>
      </c>
      <c r="J8430" s="41">
        <v>10</v>
      </c>
      <c r="K8430" s="44">
        <v>1</v>
      </c>
      <c r="L8430" s="20">
        <v>814000</v>
      </c>
      <c r="M8430" s="19" t="s">
        <v>15954</v>
      </c>
      <c r="N8430" s="28" t="s">
        <v>15953</v>
      </c>
    </row>
    <row r="8431" spans="1:14" ht="30" x14ac:dyDescent="0.25">
      <c r="A8431" s="27" t="s">
        <v>6182</v>
      </c>
      <c r="B8431" s="19" t="s">
        <v>15943</v>
      </c>
      <c r="C8431" s="19" t="s">
        <v>15943</v>
      </c>
      <c r="D8431" s="38" t="s">
        <v>16220</v>
      </c>
      <c r="E8431" s="38" t="s">
        <v>16445</v>
      </c>
      <c r="F8431" s="41" t="s">
        <v>4151</v>
      </c>
      <c r="G8431" s="19" t="s">
        <v>949</v>
      </c>
      <c r="H8431" s="41">
        <v>2</v>
      </c>
      <c r="I8431" s="41">
        <v>3</v>
      </c>
      <c r="J8431" s="41">
        <v>10</v>
      </c>
      <c r="K8431" s="44">
        <v>1</v>
      </c>
      <c r="L8431" s="20">
        <v>296000</v>
      </c>
      <c r="M8431" s="19" t="s">
        <v>15954</v>
      </c>
      <c r="N8431" s="28" t="s">
        <v>15953</v>
      </c>
    </row>
    <row r="8432" spans="1:14" ht="30" x14ac:dyDescent="0.25">
      <c r="A8432" s="27" t="s">
        <v>6182</v>
      </c>
      <c r="B8432" s="19" t="s">
        <v>15943</v>
      </c>
      <c r="C8432" s="19" t="s">
        <v>15943</v>
      </c>
      <c r="D8432" s="38" t="s">
        <v>16220</v>
      </c>
      <c r="E8432" s="38" t="s">
        <v>7695</v>
      </c>
      <c r="F8432" s="41" t="s">
        <v>4151</v>
      </c>
      <c r="G8432" s="19" t="s">
        <v>949</v>
      </c>
      <c r="H8432" s="41">
        <v>2</v>
      </c>
      <c r="I8432" s="41">
        <v>3</v>
      </c>
      <c r="J8432" s="41">
        <v>10</v>
      </c>
      <c r="K8432" s="44">
        <v>1</v>
      </c>
      <c r="L8432" s="20">
        <v>148000</v>
      </c>
      <c r="M8432" s="19" t="s">
        <v>15954</v>
      </c>
      <c r="N8432" s="28" t="s">
        <v>15953</v>
      </c>
    </row>
    <row r="8433" spans="1:14" ht="30" x14ac:dyDescent="0.25">
      <c r="A8433" s="27" t="s">
        <v>6182</v>
      </c>
      <c r="B8433" s="19" t="s">
        <v>15943</v>
      </c>
      <c r="C8433" s="19" t="s">
        <v>15943</v>
      </c>
      <c r="D8433" s="38" t="s">
        <v>16220</v>
      </c>
      <c r="E8433" s="38" t="s">
        <v>7696</v>
      </c>
      <c r="F8433" s="41" t="s">
        <v>4151</v>
      </c>
      <c r="G8433" s="19" t="s">
        <v>949</v>
      </c>
      <c r="H8433" s="41">
        <v>2</v>
      </c>
      <c r="I8433" s="41">
        <v>3</v>
      </c>
      <c r="J8433" s="41">
        <v>10</v>
      </c>
      <c r="K8433" s="44">
        <v>1</v>
      </c>
      <c r="L8433" s="20">
        <v>148000</v>
      </c>
      <c r="M8433" s="19" t="s">
        <v>15954</v>
      </c>
      <c r="N8433" s="28" t="s">
        <v>15953</v>
      </c>
    </row>
    <row r="8434" spans="1:14" ht="30" x14ac:dyDescent="0.25">
      <c r="A8434" s="27" t="s">
        <v>6182</v>
      </c>
      <c r="B8434" s="19" t="s">
        <v>15943</v>
      </c>
      <c r="C8434" s="19" t="s">
        <v>15943</v>
      </c>
      <c r="D8434" s="38" t="s">
        <v>16220</v>
      </c>
      <c r="E8434" s="38" t="s">
        <v>7696</v>
      </c>
      <c r="F8434" s="41" t="s">
        <v>4151</v>
      </c>
      <c r="G8434" s="19" t="s">
        <v>949</v>
      </c>
      <c r="H8434" s="41">
        <v>2</v>
      </c>
      <c r="I8434" s="41">
        <v>3</v>
      </c>
      <c r="J8434" s="41">
        <v>10</v>
      </c>
      <c r="K8434" s="44">
        <v>1</v>
      </c>
      <c r="L8434" s="20">
        <v>148000</v>
      </c>
      <c r="M8434" s="19" t="s">
        <v>15954</v>
      </c>
      <c r="N8434" s="28" t="s">
        <v>15953</v>
      </c>
    </row>
    <row r="8435" spans="1:14" ht="30" x14ac:dyDescent="0.25">
      <c r="A8435" s="27" t="s">
        <v>6182</v>
      </c>
      <c r="B8435" s="19" t="s">
        <v>15943</v>
      </c>
      <c r="C8435" s="19" t="s">
        <v>15943</v>
      </c>
      <c r="D8435" s="38" t="s">
        <v>16220</v>
      </c>
      <c r="E8435" s="38" t="s">
        <v>7697</v>
      </c>
      <c r="F8435" s="41" t="s">
        <v>4151</v>
      </c>
      <c r="G8435" s="19" t="s">
        <v>949</v>
      </c>
      <c r="H8435" s="41">
        <v>2</v>
      </c>
      <c r="I8435" s="41">
        <v>3</v>
      </c>
      <c r="J8435" s="41">
        <v>10</v>
      </c>
      <c r="K8435" s="44">
        <v>1</v>
      </c>
      <c r="L8435" s="20">
        <v>74000</v>
      </c>
      <c r="M8435" s="19" t="s">
        <v>15954</v>
      </c>
      <c r="N8435" s="28" t="s">
        <v>15953</v>
      </c>
    </row>
    <row r="8436" spans="1:14" ht="30" x14ac:dyDescent="0.25">
      <c r="A8436" s="27" t="s">
        <v>6182</v>
      </c>
      <c r="B8436" s="19" t="s">
        <v>15943</v>
      </c>
      <c r="C8436" s="19" t="s">
        <v>15943</v>
      </c>
      <c r="D8436" s="38" t="s">
        <v>16220</v>
      </c>
      <c r="E8436" s="38" t="s">
        <v>7698</v>
      </c>
      <c r="F8436" s="41" t="s">
        <v>4151</v>
      </c>
      <c r="G8436" s="19" t="s">
        <v>949</v>
      </c>
      <c r="H8436" s="41">
        <v>2</v>
      </c>
      <c r="I8436" s="41">
        <v>3</v>
      </c>
      <c r="J8436" s="41">
        <v>10</v>
      </c>
      <c r="K8436" s="44">
        <v>1</v>
      </c>
      <c r="L8436" s="20">
        <v>888000</v>
      </c>
      <c r="M8436" s="19" t="s">
        <v>15954</v>
      </c>
      <c r="N8436" s="28" t="s">
        <v>15953</v>
      </c>
    </row>
    <row r="8437" spans="1:14" ht="30" x14ac:dyDescent="0.25">
      <c r="A8437" s="27" t="s">
        <v>6182</v>
      </c>
      <c r="B8437" s="19" t="s">
        <v>15943</v>
      </c>
      <c r="C8437" s="19" t="s">
        <v>15943</v>
      </c>
      <c r="D8437" s="38" t="s">
        <v>16220</v>
      </c>
      <c r="E8437" s="38" t="s">
        <v>7698</v>
      </c>
      <c r="F8437" s="41" t="s">
        <v>4151</v>
      </c>
      <c r="G8437" s="19" t="s">
        <v>949</v>
      </c>
      <c r="H8437" s="41">
        <v>2</v>
      </c>
      <c r="I8437" s="41">
        <v>3</v>
      </c>
      <c r="J8437" s="41">
        <v>10</v>
      </c>
      <c r="K8437" s="44">
        <v>1</v>
      </c>
      <c r="L8437" s="20">
        <v>740000</v>
      </c>
      <c r="M8437" s="19" t="s">
        <v>15954</v>
      </c>
      <c r="N8437" s="28" t="s">
        <v>15953</v>
      </c>
    </row>
    <row r="8438" spans="1:14" ht="30" x14ac:dyDescent="0.25">
      <c r="A8438" s="27" t="s">
        <v>6182</v>
      </c>
      <c r="B8438" s="19" t="s">
        <v>15943</v>
      </c>
      <c r="C8438" s="19" t="s">
        <v>15943</v>
      </c>
      <c r="D8438" s="38" t="s">
        <v>16220</v>
      </c>
      <c r="E8438" s="38" t="s">
        <v>7698</v>
      </c>
      <c r="F8438" s="41" t="s">
        <v>4151</v>
      </c>
      <c r="G8438" s="19" t="s">
        <v>949</v>
      </c>
      <c r="H8438" s="41">
        <v>2</v>
      </c>
      <c r="I8438" s="41">
        <v>3</v>
      </c>
      <c r="J8438" s="41">
        <v>10</v>
      </c>
      <c r="K8438" s="44">
        <v>1</v>
      </c>
      <c r="L8438" s="20">
        <v>740000</v>
      </c>
      <c r="M8438" s="19" t="s">
        <v>15954</v>
      </c>
      <c r="N8438" s="28" t="s">
        <v>15953</v>
      </c>
    </row>
    <row r="8439" spans="1:14" ht="30" x14ac:dyDescent="0.25">
      <c r="A8439" s="27" t="s">
        <v>6182</v>
      </c>
      <c r="B8439" s="19" t="s">
        <v>15943</v>
      </c>
      <c r="C8439" s="19" t="s">
        <v>15943</v>
      </c>
      <c r="D8439" s="38" t="s">
        <v>16220</v>
      </c>
      <c r="E8439" s="38" t="s">
        <v>7699</v>
      </c>
      <c r="F8439" s="41" t="s">
        <v>4151</v>
      </c>
      <c r="G8439" s="19" t="s">
        <v>949</v>
      </c>
      <c r="H8439" s="41">
        <v>2</v>
      </c>
      <c r="I8439" s="41">
        <v>3</v>
      </c>
      <c r="J8439" s="41">
        <v>10</v>
      </c>
      <c r="K8439" s="44">
        <v>1</v>
      </c>
      <c r="L8439" s="20">
        <v>74000</v>
      </c>
      <c r="M8439" s="19" t="s">
        <v>15954</v>
      </c>
      <c r="N8439" s="28" t="s">
        <v>15953</v>
      </c>
    </row>
    <row r="8440" spans="1:14" ht="30" x14ac:dyDescent="0.25">
      <c r="A8440" s="27" t="s">
        <v>6182</v>
      </c>
      <c r="B8440" s="19" t="s">
        <v>15943</v>
      </c>
      <c r="C8440" s="19" t="s">
        <v>15943</v>
      </c>
      <c r="D8440" s="38" t="s">
        <v>16220</v>
      </c>
      <c r="E8440" s="38" t="s">
        <v>7699</v>
      </c>
      <c r="F8440" s="41" t="s">
        <v>4151</v>
      </c>
      <c r="G8440" s="19" t="s">
        <v>949</v>
      </c>
      <c r="H8440" s="41">
        <v>2</v>
      </c>
      <c r="I8440" s="41">
        <v>3</v>
      </c>
      <c r="J8440" s="41">
        <v>10</v>
      </c>
      <c r="K8440" s="44">
        <v>1</v>
      </c>
      <c r="L8440" s="20">
        <v>74000</v>
      </c>
      <c r="M8440" s="19" t="s">
        <v>15954</v>
      </c>
      <c r="N8440" s="28" t="s">
        <v>15953</v>
      </c>
    </row>
    <row r="8441" spans="1:14" ht="30" x14ac:dyDescent="0.25">
      <c r="A8441" s="27" t="s">
        <v>6182</v>
      </c>
      <c r="B8441" s="19" t="s">
        <v>15943</v>
      </c>
      <c r="C8441" s="19" t="s">
        <v>15943</v>
      </c>
      <c r="D8441" s="38" t="s">
        <v>16220</v>
      </c>
      <c r="E8441" s="38" t="s">
        <v>7699</v>
      </c>
      <c r="F8441" s="41" t="s">
        <v>4151</v>
      </c>
      <c r="G8441" s="19" t="s">
        <v>949</v>
      </c>
      <c r="H8441" s="41">
        <v>2</v>
      </c>
      <c r="I8441" s="41">
        <v>3</v>
      </c>
      <c r="J8441" s="41">
        <v>10</v>
      </c>
      <c r="K8441" s="44">
        <v>1</v>
      </c>
      <c r="L8441" s="20">
        <v>74000</v>
      </c>
      <c r="M8441" s="19" t="s">
        <v>15954</v>
      </c>
      <c r="N8441" s="28" t="s">
        <v>15953</v>
      </c>
    </row>
    <row r="8442" spans="1:14" ht="30" x14ac:dyDescent="0.25">
      <c r="A8442" s="27" t="s">
        <v>6182</v>
      </c>
      <c r="B8442" s="19" t="s">
        <v>15943</v>
      </c>
      <c r="C8442" s="19" t="s">
        <v>15943</v>
      </c>
      <c r="D8442" s="38" t="s">
        <v>16220</v>
      </c>
      <c r="E8442" s="38" t="s">
        <v>7700</v>
      </c>
      <c r="F8442" s="41" t="s">
        <v>4151</v>
      </c>
      <c r="G8442" s="19" t="s">
        <v>949</v>
      </c>
      <c r="H8442" s="41">
        <v>2</v>
      </c>
      <c r="I8442" s="41">
        <v>3</v>
      </c>
      <c r="J8442" s="41">
        <v>10</v>
      </c>
      <c r="K8442" s="44">
        <v>1</v>
      </c>
      <c r="L8442" s="20">
        <v>1036000</v>
      </c>
      <c r="M8442" s="19" t="s">
        <v>15954</v>
      </c>
      <c r="N8442" s="28" t="s">
        <v>15953</v>
      </c>
    </row>
    <row r="8443" spans="1:14" ht="30" x14ac:dyDescent="0.25">
      <c r="A8443" s="27" t="s">
        <v>6182</v>
      </c>
      <c r="B8443" s="19" t="s">
        <v>15943</v>
      </c>
      <c r="C8443" s="19" t="s">
        <v>15943</v>
      </c>
      <c r="D8443" s="38" t="s">
        <v>16220</v>
      </c>
      <c r="E8443" s="38" t="s">
        <v>7701</v>
      </c>
      <c r="F8443" s="41" t="s">
        <v>4151</v>
      </c>
      <c r="G8443" s="19" t="s">
        <v>949</v>
      </c>
      <c r="H8443" s="41">
        <v>2</v>
      </c>
      <c r="I8443" s="41">
        <v>3</v>
      </c>
      <c r="J8443" s="41">
        <v>10</v>
      </c>
      <c r="K8443" s="44">
        <v>1</v>
      </c>
      <c r="L8443" s="20">
        <v>962000</v>
      </c>
      <c r="M8443" s="19" t="s">
        <v>15954</v>
      </c>
      <c r="N8443" s="28" t="s">
        <v>15953</v>
      </c>
    </row>
    <row r="8444" spans="1:14" ht="30" x14ac:dyDescent="0.25">
      <c r="A8444" s="27" t="s">
        <v>6182</v>
      </c>
      <c r="B8444" s="19" t="s">
        <v>15943</v>
      </c>
      <c r="C8444" s="19" t="s">
        <v>15943</v>
      </c>
      <c r="D8444" s="38" t="s">
        <v>16220</v>
      </c>
      <c r="E8444" s="38" t="s">
        <v>7701</v>
      </c>
      <c r="F8444" s="41" t="s">
        <v>4151</v>
      </c>
      <c r="G8444" s="19" t="s">
        <v>949</v>
      </c>
      <c r="H8444" s="41">
        <v>2</v>
      </c>
      <c r="I8444" s="41">
        <v>3</v>
      </c>
      <c r="J8444" s="41">
        <v>10</v>
      </c>
      <c r="K8444" s="44">
        <v>1</v>
      </c>
      <c r="L8444" s="20">
        <v>962000</v>
      </c>
      <c r="M8444" s="19" t="s">
        <v>15954</v>
      </c>
      <c r="N8444" s="28" t="s">
        <v>15953</v>
      </c>
    </row>
    <row r="8445" spans="1:14" ht="30" x14ac:dyDescent="0.25">
      <c r="A8445" s="27" t="s">
        <v>6182</v>
      </c>
      <c r="B8445" s="19" t="s">
        <v>15943</v>
      </c>
      <c r="C8445" s="19" t="s">
        <v>15943</v>
      </c>
      <c r="D8445" s="38" t="s">
        <v>16220</v>
      </c>
      <c r="E8445" s="38" t="s">
        <v>7701</v>
      </c>
      <c r="F8445" s="41" t="s">
        <v>4151</v>
      </c>
      <c r="G8445" s="19" t="s">
        <v>949</v>
      </c>
      <c r="H8445" s="41">
        <v>2</v>
      </c>
      <c r="I8445" s="41">
        <v>3</v>
      </c>
      <c r="J8445" s="41">
        <v>10</v>
      </c>
      <c r="K8445" s="44">
        <v>1</v>
      </c>
      <c r="L8445" s="20">
        <v>962000</v>
      </c>
      <c r="M8445" s="19" t="s">
        <v>15954</v>
      </c>
      <c r="N8445" s="28" t="s">
        <v>15953</v>
      </c>
    </row>
    <row r="8446" spans="1:14" ht="30" x14ac:dyDescent="0.25">
      <c r="A8446" s="27" t="s">
        <v>6182</v>
      </c>
      <c r="B8446" s="19" t="s">
        <v>15943</v>
      </c>
      <c r="C8446" s="19" t="s">
        <v>15943</v>
      </c>
      <c r="D8446" s="38" t="s">
        <v>16220</v>
      </c>
      <c r="E8446" s="38" t="s">
        <v>7701</v>
      </c>
      <c r="F8446" s="41" t="s">
        <v>4151</v>
      </c>
      <c r="G8446" s="19" t="s">
        <v>949</v>
      </c>
      <c r="H8446" s="41">
        <v>2</v>
      </c>
      <c r="I8446" s="41">
        <v>3</v>
      </c>
      <c r="J8446" s="41">
        <v>10</v>
      </c>
      <c r="K8446" s="44">
        <v>1</v>
      </c>
      <c r="L8446" s="20">
        <v>962000</v>
      </c>
      <c r="M8446" s="19" t="s">
        <v>15954</v>
      </c>
      <c r="N8446" s="28" t="s">
        <v>15953</v>
      </c>
    </row>
    <row r="8447" spans="1:14" ht="30" x14ac:dyDescent="0.25">
      <c r="A8447" s="27" t="s">
        <v>6182</v>
      </c>
      <c r="B8447" s="19" t="s">
        <v>15943</v>
      </c>
      <c r="C8447" s="19" t="s">
        <v>15943</v>
      </c>
      <c r="D8447" s="38" t="s">
        <v>16220</v>
      </c>
      <c r="E8447" s="38" t="s">
        <v>7702</v>
      </c>
      <c r="F8447" s="41" t="s">
        <v>4151</v>
      </c>
      <c r="G8447" s="19" t="s">
        <v>949</v>
      </c>
      <c r="H8447" s="41">
        <v>2</v>
      </c>
      <c r="I8447" s="41">
        <v>3</v>
      </c>
      <c r="J8447" s="41">
        <v>10</v>
      </c>
      <c r="K8447" s="44">
        <v>1</v>
      </c>
      <c r="L8447" s="20">
        <v>222000</v>
      </c>
      <c r="M8447" s="19" t="s">
        <v>15954</v>
      </c>
      <c r="N8447" s="28" t="s">
        <v>15953</v>
      </c>
    </row>
    <row r="8448" spans="1:14" ht="30" x14ac:dyDescent="0.25">
      <c r="A8448" s="27" t="s">
        <v>6182</v>
      </c>
      <c r="B8448" s="19" t="s">
        <v>15943</v>
      </c>
      <c r="C8448" s="19" t="s">
        <v>15943</v>
      </c>
      <c r="D8448" s="38" t="s">
        <v>16220</v>
      </c>
      <c r="E8448" s="38" t="s">
        <v>7703</v>
      </c>
      <c r="F8448" s="41" t="s">
        <v>4151</v>
      </c>
      <c r="G8448" s="19" t="s">
        <v>949</v>
      </c>
      <c r="H8448" s="41">
        <v>2</v>
      </c>
      <c r="I8448" s="41">
        <v>3</v>
      </c>
      <c r="J8448" s="41">
        <v>10</v>
      </c>
      <c r="K8448" s="44">
        <v>1</v>
      </c>
      <c r="L8448" s="20">
        <v>148000</v>
      </c>
      <c r="M8448" s="19" t="s">
        <v>15954</v>
      </c>
      <c r="N8448" s="28" t="s">
        <v>15953</v>
      </c>
    </row>
    <row r="8449" spans="1:14" ht="30" x14ac:dyDescent="0.25">
      <c r="A8449" s="27" t="s">
        <v>6182</v>
      </c>
      <c r="B8449" s="19" t="s">
        <v>15943</v>
      </c>
      <c r="C8449" s="19" t="s">
        <v>15943</v>
      </c>
      <c r="D8449" s="38" t="s">
        <v>16220</v>
      </c>
      <c r="E8449" s="38" t="s">
        <v>7704</v>
      </c>
      <c r="F8449" s="41" t="s">
        <v>4151</v>
      </c>
      <c r="G8449" s="19" t="s">
        <v>949</v>
      </c>
      <c r="H8449" s="41">
        <v>2</v>
      </c>
      <c r="I8449" s="41">
        <v>3</v>
      </c>
      <c r="J8449" s="41">
        <v>10</v>
      </c>
      <c r="K8449" s="44">
        <v>1</v>
      </c>
      <c r="L8449" s="20">
        <v>962000</v>
      </c>
      <c r="M8449" s="19" t="s">
        <v>15954</v>
      </c>
      <c r="N8449" s="28" t="s">
        <v>15953</v>
      </c>
    </row>
    <row r="8450" spans="1:14" ht="30" x14ac:dyDescent="0.25">
      <c r="A8450" s="27" t="s">
        <v>6182</v>
      </c>
      <c r="B8450" s="19" t="s">
        <v>15943</v>
      </c>
      <c r="C8450" s="19" t="s">
        <v>15943</v>
      </c>
      <c r="D8450" s="38" t="s">
        <v>16220</v>
      </c>
      <c r="E8450" s="38" t="s">
        <v>7704</v>
      </c>
      <c r="F8450" s="41" t="s">
        <v>4151</v>
      </c>
      <c r="G8450" s="19" t="s">
        <v>949</v>
      </c>
      <c r="H8450" s="41">
        <v>2</v>
      </c>
      <c r="I8450" s="41">
        <v>3</v>
      </c>
      <c r="J8450" s="41">
        <v>10</v>
      </c>
      <c r="K8450" s="44">
        <v>1</v>
      </c>
      <c r="L8450" s="20">
        <v>962000</v>
      </c>
      <c r="M8450" s="19" t="s">
        <v>15954</v>
      </c>
      <c r="N8450" s="28" t="s">
        <v>15953</v>
      </c>
    </row>
    <row r="8451" spans="1:14" ht="30" x14ac:dyDescent="0.25">
      <c r="A8451" s="27" t="s">
        <v>6182</v>
      </c>
      <c r="B8451" s="19" t="s">
        <v>15943</v>
      </c>
      <c r="C8451" s="19" t="s">
        <v>15943</v>
      </c>
      <c r="D8451" s="38" t="s">
        <v>16220</v>
      </c>
      <c r="E8451" s="38" t="s">
        <v>7704</v>
      </c>
      <c r="F8451" s="41" t="s">
        <v>4151</v>
      </c>
      <c r="G8451" s="19" t="s">
        <v>949</v>
      </c>
      <c r="H8451" s="41">
        <v>2</v>
      </c>
      <c r="I8451" s="41">
        <v>3</v>
      </c>
      <c r="J8451" s="41">
        <v>10</v>
      </c>
      <c r="K8451" s="44">
        <v>1</v>
      </c>
      <c r="L8451" s="20">
        <v>962000</v>
      </c>
      <c r="M8451" s="19" t="s">
        <v>15954</v>
      </c>
      <c r="N8451" s="28" t="s">
        <v>15953</v>
      </c>
    </row>
    <row r="8452" spans="1:14" ht="30" x14ac:dyDescent="0.25">
      <c r="A8452" s="27" t="s">
        <v>6182</v>
      </c>
      <c r="B8452" s="19" t="s">
        <v>15943</v>
      </c>
      <c r="C8452" s="19" t="s">
        <v>15943</v>
      </c>
      <c r="D8452" s="38" t="s">
        <v>16220</v>
      </c>
      <c r="E8452" s="38" t="s">
        <v>7704</v>
      </c>
      <c r="F8452" s="41" t="s">
        <v>4151</v>
      </c>
      <c r="G8452" s="19" t="s">
        <v>949</v>
      </c>
      <c r="H8452" s="41">
        <v>2</v>
      </c>
      <c r="I8452" s="41">
        <v>3</v>
      </c>
      <c r="J8452" s="41">
        <v>10</v>
      </c>
      <c r="K8452" s="44">
        <v>1</v>
      </c>
      <c r="L8452" s="20">
        <v>962000</v>
      </c>
      <c r="M8452" s="19" t="s">
        <v>15954</v>
      </c>
      <c r="N8452" s="28" t="s">
        <v>15953</v>
      </c>
    </row>
    <row r="8453" spans="1:14" ht="30" x14ac:dyDescent="0.25">
      <c r="A8453" s="27" t="s">
        <v>6182</v>
      </c>
      <c r="B8453" s="19" t="s">
        <v>15943</v>
      </c>
      <c r="C8453" s="19" t="s">
        <v>15943</v>
      </c>
      <c r="D8453" s="38" t="s">
        <v>16220</v>
      </c>
      <c r="E8453" s="38" t="s">
        <v>7705</v>
      </c>
      <c r="F8453" s="41" t="s">
        <v>4151</v>
      </c>
      <c r="G8453" s="19" t="s">
        <v>949</v>
      </c>
      <c r="H8453" s="41">
        <v>2</v>
      </c>
      <c r="I8453" s="41">
        <v>3</v>
      </c>
      <c r="J8453" s="41">
        <v>10</v>
      </c>
      <c r="K8453" s="44">
        <v>1</v>
      </c>
      <c r="L8453" s="20">
        <v>222000</v>
      </c>
      <c r="M8453" s="19" t="s">
        <v>15954</v>
      </c>
      <c r="N8453" s="28" t="s">
        <v>15953</v>
      </c>
    </row>
    <row r="8454" spans="1:14" ht="30" x14ac:dyDescent="0.25">
      <c r="A8454" s="27" t="s">
        <v>6182</v>
      </c>
      <c r="B8454" s="19" t="s">
        <v>15943</v>
      </c>
      <c r="C8454" s="19" t="s">
        <v>15943</v>
      </c>
      <c r="D8454" s="38" t="s">
        <v>16220</v>
      </c>
      <c r="E8454" s="38" t="s">
        <v>7706</v>
      </c>
      <c r="F8454" s="41" t="s">
        <v>4151</v>
      </c>
      <c r="G8454" s="19" t="s">
        <v>949</v>
      </c>
      <c r="H8454" s="41">
        <v>2</v>
      </c>
      <c r="I8454" s="41">
        <v>3</v>
      </c>
      <c r="J8454" s="41">
        <v>10</v>
      </c>
      <c r="K8454" s="44">
        <v>1</v>
      </c>
      <c r="L8454" s="20">
        <v>148000</v>
      </c>
      <c r="M8454" s="19" t="s">
        <v>15954</v>
      </c>
      <c r="N8454" s="28" t="s">
        <v>15953</v>
      </c>
    </row>
    <row r="8455" spans="1:14" ht="30" x14ac:dyDescent="0.25">
      <c r="A8455" s="27" t="s">
        <v>6182</v>
      </c>
      <c r="B8455" s="19" t="s">
        <v>15943</v>
      </c>
      <c r="C8455" s="19" t="s">
        <v>15943</v>
      </c>
      <c r="D8455" s="38" t="s">
        <v>16220</v>
      </c>
      <c r="E8455" s="38" t="s">
        <v>7706</v>
      </c>
      <c r="F8455" s="41" t="s">
        <v>4151</v>
      </c>
      <c r="G8455" s="19" t="s">
        <v>949</v>
      </c>
      <c r="H8455" s="41">
        <v>2</v>
      </c>
      <c r="I8455" s="41">
        <v>3</v>
      </c>
      <c r="J8455" s="41">
        <v>10</v>
      </c>
      <c r="K8455" s="44">
        <v>1</v>
      </c>
      <c r="L8455" s="20">
        <v>148000</v>
      </c>
      <c r="M8455" s="19" t="s">
        <v>15954</v>
      </c>
      <c r="N8455" s="28" t="s">
        <v>15953</v>
      </c>
    </row>
    <row r="8456" spans="1:14" ht="30" x14ac:dyDescent="0.25">
      <c r="A8456" s="27" t="s">
        <v>6182</v>
      </c>
      <c r="B8456" s="19" t="s">
        <v>15943</v>
      </c>
      <c r="C8456" s="19" t="s">
        <v>15943</v>
      </c>
      <c r="D8456" s="38" t="s">
        <v>16220</v>
      </c>
      <c r="E8456" s="38" t="s">
        <v>7707</v>
      </c>
      <c r="F8456" s="41" t="s">
        <v>4151</v>
      </c>
      <c r="G8456" s="19" t="s">
        <v>949</v>
      </c>
      <c r="H8456" s="41">
        <v>2</v>
      </c>
      <c r="I8456" s="41">
        <v>3</v>
      </c>
      <c r="J8456" s="41">
        <v>10</v>
      </c>
      <c r="K8456" s="44">
        <v>1</v>
      </c>
      <c r="L8456" s="20">
        <v>222000</v>
      </c>
      <c r="M8456" s="19" t="s">
        <v>15954</v>
      </c>
      <c r="N8456" s="28" t="s">
        <v>15953</v>
      </c>
    </row>
    <row r="8457" spans="1:14" ht="30" x14ac:dyDescent="0.25">
      <c r="A8457" s="27" t="s">
        <v>6182</v>
      </c>
      <c r="B8457" s="19" t="s">
        <v>15943</v>
      </c>
      <c r="C8457" s="19" t="s">
        <v>15943</v>
      </c>
      <c r="D8457" s="38" t="s">
        <v>16220</v>
      </c>
      <c r="E8457" s="38" t="s">
        <v>7707</v>
      </c>
      <c r="F8457" s="41" t="s">
        <v>4151</v>
      </c>
      <c r="G8457" s="19" t="s">
        <v>949</v>
      </c>
      <c r="H8457" s="41">
        <v>2</v>
      </c>
      <c r="I8457" s="41">
        <v>3</v>
      </c>
      <c r="J8457" s="41">
        <v>10</v>
      </c>
      <c r="K8457" s="44">
        <v>1</v>
      </c>
      <c r="L8457" s="20">
        <v>222000</v>
      </c>
      <c r="M8457" s="19" t="s">
        <v>15954</v>
      </c>
      <c r="N8457" s="28" t="s">
        <v>15953</v>
      </c>
    </row>
    <row r="8458" spans="1:14" ht="30" x14ac:dyDescent="0.25">
      <c r="A8458" s="27" t="s">
        <v>6182</v>
      </c>
      <c r="B8458" s="19" t="s">
        <v>15943</v>
      </c>
      <c r="C8458" s="19" t="s">
        <v>15943</v>
      </c>
      <c r="D8458" s="38" t="s">
        <v>16220</v>
      </c>
      <c r="E8458" s="38" t="s">
        <v>7708</v>
      </c>
      <c r="F8458" s="41" t="s">
        <v>4151</v>
      </c>
      <c r="G8458" s="19" t="s">
        <v>949</v>
      </c>
      <c r="H8458" s="41">
        <v>2</v>
      </c>
      <c r="I8458" s="41">
        <v>3</v>
      </c>
      <c r="J8458" s="41">
        <v>10</v>
      </c>
      <c r="K8458" s="44">
        <v>1</v>
      </c>
      <c r="L8458" s="20">
        <v>1110000</v>
      </c>
      <c r="M8458" s="19" t="s">
        <v>15954</v>
      </c>
      <c r="N8458" s="28" t="s">
        <v>15953</v>
      </c>
    </row>
    <row r="8459" spans="1:14" ht="30" x14ac:dyDescent="0.25">
      <c r="A8459" s="27" t="s">
        <v>6182</v>
      </c>
      <c r="B8459" s="19" t="s">
        <v>15943</v>
      </c>
      <c r="C8459" s="19" t="s">
        <v>15943</v>
      </c>
      <c r="D8459" s="38" t="s">
        <v>16220</v>
      </c>
      <c r="E8459" s="38" t="s">
        <v>7709</v>
      </c>
      <c r="F8459" s="41" t="s">
        <v>4151</v>
      </c>
      <c r="G8459" s="19" t="s">
        <v>949</v>
      </c>
      <c r="H8459" s="41">
        <v>2</v>
      </c>
      <c r="I8459" s="41">
        <v>3</v>
      </c>
      <c r="J8459" s="41">
        <v>10</v>
      </c>
      <c r="K8459" s="44">
        <v>1</v>
      </c>
      <c r="L8459" s="20">
        <v>148000</v>
      </c>
      <c r="M8459" s="19" t="s">
        <v>15954</v>
      </c>
      <c r="N8459" s="28" t="s">
        <v>15953</v>
      </c>
    </row>
    <row r="8460" spans="1:14" ht="30" x14ac:dyDescent="0.25">
      <c r="A8460" s="27" t="s">
        <v>6182</v>
      </c>
      <c r="B8460" s="19" t="s">
        <v>15943</v>
      </c>
      <c r="C8460" s="19" t="s">
        <v>15943</v>
      </c>
      <c r="D8460" s="38" t="s">
        <v>16220</v>
      </c>
      <c r="E8460" s="38" t="s">
        <v>7709</v>
      </c>
      <c r="F8460" s="41" t="s">
        <v>4151</v>
      </c>
      <c r="G8460" s="19" t="s">
        <v>949</v>
      </c>
      <c r="H8460" s="41">
        <v>2</v>
      </c>
      <c r="I8460" s="41">
        <v>3</v>
      </c>
      <c r="J8460" s="41">
        <v>10</v>
      </c>
      <c r="K8460" s="44">
        <v>1</v>
      </c>
      <c r="L8460" s="20">
        <v>148000</v>
      </c>
      <c r="M8460" s="19" t="s">
        <v>15954</v>
      </c>
      <c r="N8460" s="28" t="s">
        <v>15953</v>
      </c>
    </row>
    <row r="8461" spans="1:14" ht="30" x14ac:dyDescent="0.25">
      <c r="A8461" s="27" t="s">
        <v>6182</v>
      </c>
      <c r="B8461" s="19" t="s">
        <v>15943</v>
      </c>
      <c r="C8461" s="19" t="s">
        <v>15943</v>
      </c>
      <c r="D8461" s="38" t="s">
        <v>16220</v>
      </c>
      <c r="E8461" s="38" t="s">
        <v>7710</v>
      </c>
      <c r="F8461" s="41" t="s">
        <v>4151</v>
      </c>
      <c r="G8461" s="19" t="s">
        <v>949</v>
      </c>
      <c r="H8461" s="41">
        <v>2</v>
      </c>
      <c r="I8461" s="41">
        <v>3</v>
      </c>
      <c r="J8461" s="41">
        <v>10</v>
      </c>
      <c r="K8461" s="44">
        <v>1</v>
      </c>
      <c r="L8461" s="20">
        <v>74000</v>
      </c>
      <c r="M8461" s="19" t="s">
        <v>15954</v>
      </c>
      <c r="N8461" s="28" t="s">
        <v>15953</v>
      </c>
    </row>
    <row r="8462" spans="1:14" ht="30" x14ac:dyDescent="0.25">
      <c r="A8462" s="27" t="s">
        <v>6182</v>
      </c>
      <c r="B8462" s="19" t="s">
        <v>15943</v>
      </c>
      <c r="C8462" s="19" t="s">
        <v>15943</v>
      </c>
      <c r="D8462" s="38" t="s">
        <v>16220</v>
      </c>
      <c r="E8462" s="38" t="s">
        <v>7710</v>
      </c>
      <c r="F8462" s="41" t="s">
        <v>4151</v>
      </c>
      <c r="G8462" s="19" t="s">
        <v>949</v>
      </c>
      <c r="H8462" s="41">
        <v>2</v>
      </c>
      <c r="I8462" s="41">
        <v>3</v>
      </c>
      <c r="J8462" s="41">
        <v>10</v>
      </c>
      <c r="K8462" s="44">
        <v>1</v>
      </c>
      <c r="L8462" s="20">
        <v>74000</v>
      </c>
      <c r="M8462" s="19" t="s">
        <v>15954</v>
      </c>
      <c r="N8462" s="28" t="s">
        <v>15953</v>
      </c>
    </row>
    <row r="8463" spans="1:14" ht="30" x14ac:dyDescent="0.25">
      <c r="A8463" s="27" t="s">
        <v>6182</v>
      </c>
      <c r="B8463" s="19" t="s">
        <v>15943</v>
      </c>
      <c r="C8463" s="19" t="s">
        <v>15943</v>
      </c>
      <c r="D8463" s="38" t="s">
        <v>16220</v>
      </c>
      <c r="E8463" s="38" t="s">
        <v>7710</v>
      </c>
      <c r="F8463" s="41" t="s">
        <v>4151</v>
      </c>
      <c r="G8463" s="19" t="s">
        <v>949</v>
      </c>
      <c r="H8463" s="41">
        <v>2</v>
      </c>
      <c r="I8463" s="41">
        <v>3</v>
      </c>
      <c r="J8463" s="41">
        <v>10</v>
      </c>
      <c r="K8463" s="44">
        <v>1</v>
      </c>
      <c r="L8463" s="20">
        <v>74000</v>
      </c>
      <c r="M8463" s="19" t="s">
        <v>15954</v>
      </c>
      <c r="N8463" s="28" t="s">
        <v>15953</v>
      </c>
    </row>
    <row r="8464" spans="1:14" ht="30" x14ac:dyDescent="0.25">
      <c r="A8464" s="27" t="s">
        <v>6182</v>
      </c>
      <c r="B8464" s="19" t="s">
        <v>15943</v>
      </c>
      <c r="C8464" s="19" t="s">
        <v>15943</v>
      </c>
      <c r="D8464" s="38" t="s">
        <v>16220</v>
      </c>
      <c r="E8464" s="38" t="s">
        <v>7711</v>
      </c>
      <c r="F8464" s="41" t="s">
        <v>4151</v>
      </c>
      <c r="G8464" s="19" t="s">
        <v>949</v>
      </c>
      <c r="H8464" s="41">
        <v>2</v>
      </c>
      <c r="I8464" s="41">
        <v>3</v>
      </c>
      <c r="J8464" s="41">
        <v>10</v>
      </c>
      <c r="K8464" s="44">
        <v>1</v>
      </c>
      <c r="L8464" s="20">
        <v>148000</v>
      </c>
      <c r="M8464" s="19" t="s">
        <v>15954</v>
      </c>
      <c r="N8464" s="28" t="s">
        <v>15953</v>
      </c>
    </row>
    <row r="8465" spans="1:14" ht="30" x14ac:dyDescent="0.25">
      <c r="A8465" s="27" t="s">
        <v>6182</v>
      </c>
      <c r="B8465" s="19" t="s">
        <v>15943</v>
      </c>
      <c r="C8465" s="19" t="s">
        <v>15943</v>
      </c>
      <c r="D8465" s="38" t="s">
        <v>16220</v>
      </c>
      <c r="E8465" s="38" t="s">
        <v>7711</v>
      </c>
      <c r="F8465" s="41" t="s">
        <v>4151</v>
      </c>
      <c r="G8465" s="19" t="s">
        <v>949</v>
      </c>
      <c r="H8465" s="41">
        <v>2</v>
      </c>
      <c r="I8465" s="41">
        <v>3</v>
      </c>
      <c r="J8465" s="41">
        <v>10</v>
      </c>
      <c r="K8465" s="44">
        <v>1</v>
      </c>
      <c r="L8465" s="20">
        <v>148000</v>
      </c>
      <c r="M8465" s="19" t="s">
        <v>15954</v>
      </c>
      <c r="N8465" s="28" t="s">
        <v>15953</v>
      </c>
    </row>
    <row r="8466" spans="1:14" ht="30" x14ac:dyDescent="0.25">
      <c r="A8466" s="27" t="s">
        <v>6182</v>
      </c>
      <c r="B8466" s="19" t="s">
        <v>15943</v>
      </c>
      <c r="C8466" s="19" t="s">
        <v>15943</v>
      </c>
      <c r="D8466" s="38" t="s">
        <v>16220</v>
      </c>
      <c r="E8466" s="38" t="s">
        <v>7711</v>
      </c>
      <c r="F8466" s="41" t="s">
        <v>4151</v>
      </c>
      <c r="G8466" s="19" t="s">
        <v>949</v>
      </c>
      <c r="H8466" s="41">
        <v>2</v>
      </c>
      <c r="I8466" s="41">
        <v>3</v>
      </c>
      <c r="J8466" s="41">
        <v>10</v>
      </c>
      <c r="K8466" s="44">
        <v>1</v>
      </c>
      <c r="L8466" s="20">
        <v>148000</v>
      </c>
      <c r="M8466" s="19" t="s">
        <v>15954</v>
      </c>
      <c r="N8466" s="28" t="s">
        <v>15953</v>
      </c>
    </row>
    <row r="8467" spans="1:14" ht="30" x14ac:dyDescent="0.25">
      <c r="A8467" s="27" t="s">
        <v>6182</v>
      </c>
      <c r="B8467" s="19" t="s">
        <v>15943</v>
      </c>
      <c r="C8467" s="19" t="s">
        <v>15943</v>
      </c>
      <c r="D8467" s="38" t="s">
        <v>16220</v>
      </c>
      <c r="E8467" s="38" t="s">
        <v>7711</v>
      </c>
      <c r="F8467" s="41" t="s">
        <v>4151</v>
      </c>
      <c r="G8467" s="19" t="s">
        <v>949</v>
      </c>
      <c r="H8467" s="41">
        <v>2</v>
      </c>
      <c r="I8467" s="41">
        <v>3</v>
      </c>
      <c r="J8467" s="41">
        <v>10</v>
      </c>
      <c r="K8467" s="44">
        <v>1</v>
      </c>
      <c r="L8467" s="20">
        <v>148000</v>
      </c>
      <c r="M8467" s="19" t="s">
        <v>15954</v>
      </c>
      <c r="N8467" s="28" t="s">
        <v>15953</v>
      </c>
    </row>
    <row r="8468" spans="1:14" ht="30" x14ac:dyDescent="0.25">
      <c r="A8468" s="27" t="s">
        <v>6182</v>
      </c>
      <c r="B8468" s="19" t="s">
        <v>15943</v>
      </c>
      <c r="C8468" s="19" t="s">
        <v>15943</v>
      </c>
      <c r="D8468" s="38" t="s">
        <v>16220</v>
      </c>
      <c r="E8468" s="38" t="s">
        <v>7712</v>
      </c>
      <c r="F8468" s="41" t="s">
        <v>4151</v>
      </c>
      <c r="G8468" s="19" t="s">
        <v>949</v>
      </c>
      <c r="H8468" s="41">
        <v>2</v>
      </c>
      <c r="I8468" s="41">
        <v>3</v>
      </c>
      <c r="J8468" s="41">
        <v>10</v>
      </c>
      <c r="K8468" s="44">
        <v>1</v>
      </c>
      <c r="L8468" s="20">
        <v>1776000</v>
      </c>
      <c r="M8468" s="19" t="s">
        <v>15954</v>
      </c>
      <c r="N8468" s="28" t="s">
        <v>15953</v>
      </c>
    </row>
    <row r="8469" spans="1:14" ht="30" x14ac:dyDescent="0.25">
      <c r="A8469" s="27" t="s">
        <v>6182</v>
      </c>
      <c r="B8469" s="19" t="s">
        <v>15943</v>
      </c>
      <c r="C8469" s="19" t="s">
        <v>15943</v>
      </c>
      <c r="D8469" s="38" t="s">
        <v>16220</v>
      </c>
      <c r="E8469" s="38" t="s">
        <v>7712</v>
      </c>
      <c r="F8469" s="41" t="s">
        <v>4151</v>
      </c>
      <c r="G8469" s="19" t="s">
        <v>949</v>
      </c>
      <c r="H8469" s="41">
        <v>2</v>
      </c>
      <c r="I8469" s="41">
        <v>3</v>
      </c>
      <c r="J8469" s="41">
        <v>10</v>
      </c>
      <c r="K8469" s="44">
        <v>1</v>
      </c>
      <c r="L8469" s="20">
        <v>1776000</v>
      </c>
      <c r="M8469" s="19" t="s">
        <v>15954</v>
      </c>
      <c r="N8469" s="28" t="s">
        <v>15953</v>
      </c>
    </row>
    <row r="8470" spans="1:14" ht="30" x14ac:dyDescent="0.25">
      <c r="A8470" s="27" t="s">
        <v>6182</v>
      </c>
      <c r="B8470" s="19" t="s">
        <v>15943</v>
      </c>
      <c r="C8470" s="19" t="s">
        <v>15943</v>
      </c>
      <c r="D8470" s="38" t="s">
        <v>16220</v>
      </c>
      <c r="E8470" s="38" t="s">
        <v>7713</v>
      </c>
      <c r="F8470" s="41" t="s">
        <v>4151</v>
      </c>
      <c r="G8470" s="19" t="s">
        <v>949</v>
      </c>
      <c r="H8470" s="41">
        <v>2</v>
      </c>
      <c r="I8470" s="41">
        <v>3</v>
      </c>
      <c r="J8470" s="41">
        <v>10</v>
      </c>
      <c r="K8470" s="44">
        <v>1</v>
      </c>
      <c r="L8470" s="20">
        <v>1036000</v>
      </c>
      <c r="M8470" s="19" t="s">
        <v>15954</v>
      </c>
      <c r="N8470" s="28" t="s">
        <v>15953</v>
      </c>
    </row>
    <row r="8471" spans="1:14" ht="30" x14ac:dyDescent="0.25">
      <c r="A8471" s="27" t="s">
        <v>6182</v>
      </c>
      <c r="B8471" s="19" t="s">
        <v>15943</v>
      </c>
      <c r="C8471" s="19" t="s">
        <v>15943</v>
      </c>
      <c r="D8471" s="38" t="s">
        <v>16220</v>
      </c>
      <c r="E8471" s="38" t="s">
        <v>7714</v>
      </c>
      <c r="F8471" s="41" t="s">
        <v>4151</v>
      </c>
      <c r="G8471" s="19" t="s">
        <v>949</v>
      </c>
      <c r="H8471" s="41">
        <v>2</v>
      </c>
      <c r="I8471" s="41">
        <v>3</v>
      </c>
      <c r="J8471" s="41">
        <v>10</v>
      </c>
      <c r="K8471" s="44">
        <v>1</v>
      </c>
      <c r="L8471" s="20">
        <v>444000</v>
      </c>
      <c r="M8471" s="19" t="s">
        <v>15954</v>
      </c>
      <c r="N8471" s="28" t="s">
        <v>15953</v>
      </c>
    </row>
    <row r="8472" spans="1:14" ht="30" x14ac:dyDescent="0.25">
      <c r="A8472" s="27" t="s">
        <v>6182</v>
      </c>
      <c r="B8472" s="19" t="s">
        <v>15943</v>
      </c>
      <c r="C8472" s="19" t="s">
        <v>15943</v>
      </c>
      <c r="D8472" s="38" t="s">
        <v>16220</v>
      </c>
      <c r="E8472" s="38" t="s">
        <v>7715</v>
      </c>
      <c r="F8472" s="41" t="s">
        <v>4151</v>
      </c>
      <c r="G8472" s="19" t="s">
        <v>949</v>
      </c>
      <c r="H8472" s="41">
        <v>2</v>
      </c>
      <c r="I8472" s="41">
        <v>3</v>
      </c>
      <c r="J8472" s="41">
        <v>10</v>
      </c>
      <c r="K8472" s="44">
        <v>1</v>
      </c>
      <c r="L8472" s="20">
        <v>148000</v>
      </c>
      <c r="M8472" s="19" t="s">
        <v>15954</v>
      </c>
      <c r="N8472" s="28" t="s">
        <v>15953</v>
      </c>
    </row>
    <row r="8473" spans="1:14" ht="30" x14ac:dyDescent="0.25">
      <c r="A8473" s="27" t="s">
        <v>6182</v>
      </c>
      <c r="B8473" s="19" t="s">
        <v>15943</v>
      </c>
      <c r="C8473" s="19" t="s">
        <v>15943</v>
      </c>
      <c r="D8473" s="38" t="s">
        <v>16220</v>
      </c>
      <c r="E8473" s="38" t="s">
        <v>7716</v>
      </c>
      <c r="F8473" s="41" t="s">
        <v>4151</v>
      </c>
      <c r="G8473" s="19" t="s">
        <v>949</v>
      </c>
      <c r="H8473" s="41">
        <v>2</v>
      </c>
      <c r="I8473" s="41">
        <v>3</v>
      </c>
      <c r="J8473" s="41">
        <v>10</v>
      </c>
      <c r="K8473" s="44">
        <v>1</v>
      </c>
      <c r="L8473" s="20">
        <v>148000</v>
      </c>
      <c r="M8473" s="19" t="s">
        <v>15954</v>
      </c>
      <c r="N8473" s="28" t="s">
        <v>15953</v>
      </c>
    </row>
    <row r="8474" spans="1:14" ht="30" x14ac:dyDescent="0.25">
      <c r="A8474" s="27" t="s">
        <v>6182</v>
      </c>
      <c r="B8474" s="19" t="s">
        <v>15943</v>
      </c>
      <c r="C8474" s="19" t="s">
        <v>15943</v>
      </c>
      <c r="D8474" s="38" t="s">
        <v>16220</v>
      </c>
      <c r="E8474" s="38" t="s">
        <v>7716</v>
      </c>
      <c r="F8474" s="41" t="s">
        <v>4151</v>
      </c>
      <c r="G8474" s="19" t="s">
        <v>949</v>
      </c>
      <c r="H8474" s="41">
        <v>2</v>
      </c>
      <c r="I8474" s="41">
        <v>3</v>
      </c>
      <c r="J8474" s="41">
        <v>10</v>
      </c>
      <c r="K8474" s="44">
        <v>1</v>
      </c>
      <c r="L8474" s="20">
        <v>148000</v>
      </c>
      <c r="M8474" s="19" t="s">
        <v>15954</v>
      </c>
      <c r="N8474" s="28" t="s">
        <v>15953</v>
      </c>
    </row>
    <row r="8475" spans="1:14" ht="30" x14ac:dyDescent="0.25">
      <c r="A8475" s="27" t="s">
        <v>6182</v>
      </c>
      <c r="B8475" s="19" t="s">
        <v>15943</v>
      </c>
      <c r="C8475" s="19" t="s">
        <v>15943</v>
      </c>
      <c r="D8475" s="38" t="s">
        <v>16220</v>
      </c>
      <c r="E8475" s="38" t="s">
        <v>7717</v>
      </c>
      <c r="F8475" s="41" t="s">
        <v>4151</v>
      </c>
      <c r="G8475" s="19" t="s">
        <v>949</v>
      </c>
      <c r="H8475" s="41">
        <v>2</v>
      </c>
      <c r="I8475" s="41">
        <v>3</v>
      </c>
      <c r="J8475" s="41">
        <v>10</v>
      </c>
      <c r="K8475" s="44">
        <v>1</v>
      </c>
      <c r="L8475" s="20">
        <v>148000</v>
      </c>
      <c r="M8475" s="19" t="s">
        <v>15954</v>
      </c>
      <c r="N8475" s="28" t="s">
        <v>15953</v>
      </c>
    </row>
    <row r="8476" spans="1:14" ht="30" x14ac:dyDescent="0.25">
      <c r="A8476" s="27" t="s">
        <v>6182</v>
      </c>
      <c r="B8476" s="19" t="s">
        <v>15943</v>
      </c>
      <c r="C8476" s="19" t="s">
        <v>15943</v>
      </c>
      <c r="D8476" s="38" t="s">
        <v>16220</v>
      </c>
      <c r="E8476" s="38" t="s">
        <v>7717</v>
      </c>
      <c r="F8476" s="41" t="s">
        <v>4151</v>
      </c>
      <c r="G8476" s="19" t="s">
        <v>949</v>
      </c>
      <c r="H8476" s="41">
        <v>2</v>
      </c>
      <c r="I8476" s="41">
        <v>3</v>
      </c>
      <c r="J8476" s="41">
        <v>10</v>
      </c>
      <c r="K8476" s="44">
        <v>1</v>
      </c>
      <c r="L8476" s="20">
        <v>148000</v>
      </c>
      <c r="M8476" s="19" t="s">
        <v>15954</v>
      </c>
      <c r="N8476" s="28" t="s">
        <v>15953</v>
      </c>
    </row>
    <row r="8477" spans="1:14" ht="30" x14ac:dyDescent="0.25">
      <c r="A8477" s="27" t="s">
        <v>6182</v>
      </c>
      <c r="B8477" s="19" t="s">
        <v>15943</v>
      </c>
      <c r="C8477" s="19" t="s">
        <v>15943</v>
      </c>
      <c r="D8477" s="38" t="s">
        <v>16220</v>
      </c>
      <c r="E8477" s="38" t="s">
        <v>7717</v>
      </c>
      <c r="F8477" s="41" t="s">
        <v>4151</v>
      </c>
      <c r="G8477" s="19" t="s">
        <v>949</v>
      </c>
      <c r="H8477" s="41">
        <v>2</v>
      </c>
      <c r="I8477" s="41">
        <v>3</v>
      </c>
      <c r="J8477" s="41">
        <v>10</v>
      </c>
      <c r="K8477" s="44">
        <v>1</v>
      </c>
      <c r="L8477" s="20">
        <v>148000</v>
      </c>
      <c r="M8477" s="19" t="s">
        <v>15954</v>
      </c>
      <c r="N8477" s="28" t="s">
        <v>15953</v>
      </c>
    </row>
    <row r="8478" spans="1:14" ht="30" x14ac:dyDescent="0.25">
      <c r="A8478" s="27" t="s">
        <v>6182</v>
      </c>
      <c r="B8478" s="19" t="s">
        <v>15943</v>
      </c>
      <c r="C8478" s="19" t="s">
        <v>15943</v>
      </c>
      <c r="D8478" s="38" t="s">
        <v>16220</v>
      </c>
      <c r="E8478" s="38" t="s">
        <v>7717</v>
      </c>
      <c r="F8478" s="41" t="s">
        <v>4151</v>
      </c>
      <c r="G8478" s="19" t="s">
        <v>949</v>
      </c>
      <c r="H8478" s="41">
        <v>2</v>
      </c>
      <c r="I8478" s="41">
        <v>3</v>
      </c>
      <c r="J8478" s="41">
        <v>10</v>
      </c>
      <c r="K8478" s="44">
        <v>1</v>
      </c>
      <c r="L8478" s="20">
        <v>148000</v>
      </c>
      <c r="M8478" s="19" t="s">
        <v>15954</v>
      </c>
      <c r="N8478" s="28" t="s">
        <v>15953</v>
      </c>
    </row>
    <row r="8479" spans="1:14" ht="30" x14ac:dyDescent="0.25">
      <c r="A8479" s="27" t="s">
        <v>6182</v>
      </c>
      <c r="B8479" s="19" t="s">
        <v>15943</v>
      </c>
      <c r="C8479" s="19" t="s">
        <v>15943</v>
      </c>
      <c r="D8479" s="38" t="s">
        <v>16220</v>
      </c>
      <c r="E8479" s="38" t="s">
        <v>7717</v>
      </c>
      <c r="F8479" s="41" t="s">
        <v>4151</v>
      </c>
      <c r="G8479" s="19" t="s">
        <v>949</v>
      </c>
      <c r="H8479" s="41">
        <v>2</v>
      </c>
      <c r="I8479" s="41">
        <v>3</v>
      </c>
      <c r="J8479" s="41">
        <v>10</v>
      </c>
      <c r="K8479" s="44">
        <v>1</v>
      </c>
      <c r="L8479" s="20">
        <v>148000</v>
      </c>
      <c r="M8479" s="19" t="s">
        <v>15954</v>
      </c>
      <c r="N8479" s="28" t="s">
        <v>15953</v>
      </c>
    </row>
    <row r="8480" spans="1:14" ht="30" x14ac:dyDescent="0.25">
      <c r="A8480" s="27" t="s">
        <v>6182</v>
      </c>
      <c r="B8480" s="19" t="s">
        <v>15943</v>
      </c>
      <c r="C8480" s="19" t="s">
        <v>15943</v>
      </c>
      <c r="D8480" s="38" t="s">
        <v>16220</v>
      </c>
      <c r="E8480" s="38" t="s">
        <v>7717</v>
      </c>
      <c r="F8480" s="41" t="s">
        <v>4151</v>
      </c>
      <c r="G8480" s="19" t="s">
        <v>949</v>
      </c>
      <c r="H8480" s="41">
        <v>2</v>
      </c>
      <c r="I8480" s="41">
        <v>3</v>
      </c>
      <c r="J8480" s="41">
        <v>10</v>
      </c>
      <c r="K8480" s="44">
        <v>1</v>
      </c>
      <c r="L8480" s="20">
        <v>148000</v>
      </c>
      <c r="M8480" s="19" t="s">
        <v>15954</v>
      </c>
      <c r="N8480" s="28" t="s">
        <v>15953</v>
      </c>
    </row>
    <row r="8481" spans="1:14" ht="30" x14ac:dyDescent="0.25">
      <c r="A8481" s="27" t="s">
        <v>6182</v>
      </c>
      <c r="B8481" s="19" t="s">
        <v>15943</v>
      </c>
      <c r="C8481" s="19" t="s">
        <v>15943</v>
      </c>
      <c r="D8481" s="38" t="s">
        <v>16220</v>
      </c>
      <c r="E8481" s="38" t="s">
        <v>7717</v>
      </c>
      <c r="F8481" s="41" t="s">
        <v>4151</v>
      </c>
      <c r="G8481" s="19" t="s">
        <v>949</v>
      </c>
      <c r="H8481" s="41">
        <v>2</v>
      </c>
      <c r="I8481" s="41">
        <v>3</v>
      </c>
      <c r="J8481" s="41">
        <v>10</v>
      </c>
      <c r="K8481" s="44">
        <v>1</v>
      </c>
      <c r="L8481" s="20">
        <v>148000</v>
      </c>
      <c r="M8481" s="19" t="s">
        <v>15954</v>
      </c>
      <c r="N8481" s="28" t="s">
        <v>15953</v>
      </c>
    </row>
    <row r="8482" spans="1:14" ht="30" x14ac:dyDescent="0.25">
      <c r="A8482" s="27" t="s">
        <v>6182</v>
      </c>
      <c r="B8482" s="19" t="s">
        <v>15943</v>
      </c>
      <c r="C8482" s="19" t="s">
        <v>15943</v>
      </c>
      <c r="D8482" s="38" t="s">
        <v>16220</v>
      </c>
      <c r="E8482" s="38" t="s">
        <v>7717</v>
      </c>
      <c r="F8482" s="41" t="s">
        <v>4151</v>
      </c>
      <c r="G8482" s="19" t="s">
        <v>949</v>
      </c>
      <c r="H8482" s="41">
        <v>2</v>
      </c>
      <c r="I8482" s="41">
        <v>3</v>
      </c>
      <c r="J8482" s="41">
        <v>10</v>
      </c>
      <c r="K8482" s="44">
        <v>1</v>
      </c>
      <c r="L8482" s="20">
        <v>148000</v>
      </c>
      <c r="M8482" s="19" t="s">
        <v>15954</v>
      </c>
      <c r="N8482" s="28" t="s">
        <v>15953</v>
      </c>
    </row>
    <row r="8483" spans="1:14" ht="30" x14ac:dyDescent="0.25">
      <c r="A8483" s="27" t="s">
        <v>6182</v>
      </c>
      <c r="B8483" s="19" t="s">
        <v>15943</v>
      </c>
      <c r="C8483" s="19" t="s">
        <v>15943</v>
      </c>
      <c r="D8483" s="38" t="s">
        <v>16220</v>
      </c>
      <c r="E8483" s="38" t="s">
        <v>7718</v>
      </c>
      <c r="F8483" s="41" t="s">
        <v>4151</v>
      </c>
      <c r="G8483" s="19" t="s">
        <v>949</v>
      </c>
      <c r="H8483" s="41">
        <v>2</v>
      </c>
      <c r="I8483" s="41">
        <v>3</v>
      </c>
      <c r="J8483" s="41">
        <v>10</v>
      </c>
      <c r="K8483" s="44">
        <v>1</v>
      </c>
      <c r="L8483" s="20">
        <v>962000</v>
      </c>
      <c r="M8483" s="19" t="s">
        <v>15954</v>
      </c>
      <c r="N8483" s="28" t="s">
        <v>15953</v>
      </c>
    </row>
    <row r="8484" spans="1:14" ht="30" x14ac:dyDescent="0.25">
      <c r="A8484" s="27" t="s">
        <v>6182</v>
      </c>
      <c r="B8484" s="19" t="s">
        <v>15943</v>
      </c>
      <c r="C8484" s="19" t="s">
        <v>15943</v>
      </c>
      <c r="D8484" s="38" t="s">
        <v>16220</v>
      </c>
      <c r="E8484" s="38" t="s">
        <v>7718</v>
      </c>
      <c r="F8484" s="41" t="s">
        <v>4151</v>
      </c>
      <c r="G8484" s="19" t="s">
        <v>949</v>
      </c>
      <c r="H8484" s="41">
        <v>2</v>
      </c>
      <c r="I8484" s="41">
        <v>3</v>
      </c>
      <c r="J8484" s="41">
        <v>10</v>
      </c>
      <c r="K8484" s="44">
        <v>1</v>
      </c>
      <c r="L8484" s="20">
        <v>962000</v>
      </c>
      <c r="M8484" s="19" t="s">
        <v>15954</v>
      </c>
      <c r="N8484" s="28" t="s">
        <v>15953</v>
      </c>
    </row>
    <row r="8485" spans="1:14" ht="30" x14ac:dyDescent="0.25">
      <c r="A8485" s="27" t="s">
        <v>6182</v>
      </c>
      <c r="B8485" s="19" t="s">
        <v>15943</v>
      </c>
      <c r="C8485" s="19" t="s">
        <v>15943</v>
      </c>
      <c r="D8485" s="38" t="s">
        <v>16220</v>
      </c>
      <c r="E8485" s="38" t="s">
        <v>7719</v>
      </c>
      <c r="F8485" s="41" t="s">
        <v>4151</v>
      </c>
      <c r="G8485" s="19" t="s">
        <v>949</v>
      </c>
      <c r="H8485" s="41">
        <v>2</v>
      </c>
      <c r="I8485" s="41">
        <v>3</v>
      </c>
      <c r="J8485" s="41">
        <v>10</v>
      </c>
      <c r="K8485" s="44">
        <v>1</v>
      </c>
      <c r="L8485" s="20">
        <v>1702000</v>
      </c>
      <c r="M8485" s="19" t="s">
        <v>15954</v>
      </c>
      <c r="N8485" s="28" t="s">
        <v>15953</v>
      </c>
    </row>
    <row r="8486" spans="1:14" ht="30" x14ac:dyDescent="0.25">
      <c r="A8486" s="27" t="s">
        <v>6182</v>
      </c>
      <c r="B8486" s="19" t="s">
        <v>15943</v>
      </c>
      <c r="C8486" s="19" t="s">
        <v>15943</v>
      </c>
      <c r="D8486" s="38" t="s">
        <v>16220</v>
      </c>
      <c r="E8486" s="38" t="s">
        <v>7719</v>
      </c>
      <c r="F8486" s="41" t="s">
        <v>4151</v>
      </c>
      <c r="G8486" s="19" t="s">
        <v>949</v>
      </c>
      <c r="H8486" s="41">
        <v>2</v>
      </c>
      <c r="I8486" s="41">
        <v>3</v>
      </c>
      <c r="J8486" s="41">
        <v>10</v>
      </c>
      <c r="K8486" s="44">
        <v>1</v>
      </c>
      <c r="L8486" s="20">
        <v>1702000</v>
      </c>
      <c r="M8486" s="19" t="s">
        <v>15954</v>
      </c>
      <c r="N8486" s="28" t="s">
        <v>15953</v>
      </c>
    </row>
    <row r="8487" spans="1:14" ht="30" x14ac:dyDescent="0.25">
      <c r="A8487" s="27" t="s">
        <v>6182</v>
      </c>
      <c r="B8487" s="19" t="s">
        <v>15943</v>
      </c>
      <c r="C8487" s="19" t="s">
        <v>15943</v>
      </c>
      <c r="D8487" s="38" t="s">
        <v>16220</v>
      </c>
      <c r="E8487" s="38" t="s">
        <v>7720</v>
      </c>
      <c r="F8487" s="41" t="s">
        <v>4151</v>
      </c>
      <c r="G8487" s="19" t="s">
        <v>949</v>
      </c>
      <c r="H8487" s="41">
        <v>2</v>
      </c>
      <c r="I8487" s="41">
        <v>3</v>
      </c>
      <c r="J8487" s="41">
        <v>10</v>
      </c>
      <c r="K8487" s="44">
        <v>1</v>
      </c>
      <c r="L8487" s="20">
        <v>74000</v>
      </c>
      <c r="M8487" s="19" t="s">
        <v>15954</v>
      </c>
      <c r="N8487" s="28" t="s">
        <v>15953</v>
      </c>
    </row>
    <row r="8488" spans="1:14" ht="30" x14ac:dyDescent="0.25">
      <c r="A8488" s="27" t="s">
        <v>6182</v>
      </c>
      <c r="B8488" s="19" t="s">
        <v>15943</v>
      </c>
      <c r="C8488" s="19" t="s">
        <v>15943</v>
      </c>
      <c r="D8488" s="38" t="s">
        <v>16220</v>
      </c>
      <c r="E8488" s="38" t="s">
        <v>7720</v>
      </c>
      <c r="F8488" s="41" t="s">
        <v>4151</v>
      </c>
      <c r="G8488" s="19" t="s">
        <v>949</v>
      </c>
      <c r="H8488" s="41">
        <v>2</v>
      </c>
      <c r="I8488" s="41">
        <v>3</v>
      </c>
      <c r="J8488" s="41">
        <v>10</v>
      </c>
      <c r="K8488" s="44">
        <v>1</v>
      </c>
      <c r="L8488" s="20">
        <v>74000</v>
      </c>
      <c r="M8488" s="19" t="s">
        <v>15954</v>
      </c>
      <c r="N8488" s="28" t="s">
        <v>15953</v>
      </c>
    </row>
    <row r="8489" spans="1:14" ht="30" x14ac:dyDescent="0.25">
      <c r="A8489" s="27" t="s">
        <v>6182</v>
      </c>
      <c r="B8489" s="19" t="s">
        <v>15943</v>
      </c>
      <c r="C8489" s="19" t="s">
        <v>15943</v>
      </c>
      <c r="D8489" s="38" t="s">
        <v>16220</v>
      </c>
      <c r="E8489" s="38" t="s">
        <v>7721</v>
      </c>
      <c r="F8489" s="41" t="s">
        <v>4151</v>
      </c>
      <c r="G8489" s="19" t="s">
        <v>949</v>
      </c>
      <c r="H8489" s="41">
        <v>2</v>
      </c>
      <c r="I8489" s="41">
        <v>3</v>
      </c>
      <c r="J8489" s="41">
        <v>10</v>
      </c>
      <c r="K8489" s="44">
        <v>1</v>
      </c>
      <c r="L8489" s="20">
        <v>74000</v>
      </c>
      <c r="M8489" s="19" t="s">
        <v>15954</v>
      </c>
      <c r="N8489" s="28" t="s">
        <v>15953</v>
      </c>
    </row>
    <row r="8490" spans="1:14" ht="30" x14ac:dyDescent="0.25">
      <c r="A8490" s="27" t="s">
        <v>6182</v>
      </c>
      <c r="B8490" s="19" t="s">
        <v>15943</v>
      </c>
      <c r="C8490" s="19" t="s">
        <v>15943</v>
      </c>
      <c r="D8490" s="38" t="s">
        <v>16220</v>
      </c>
      <c r="E8490" s="38" t="s">
        <v>7722</v>
      </c>
      <c r="F8490" s="41" t="s">
        <v>4151</v>
      </c>
      <c r="G8490" s="19" t="s">
        <v>949</v>
      </c>
      <c r="H8490" s="41">
        <v>2</v>
      </c>
      <c r="I8490" s="41">
        <v>3</v>
      </c>
      <c r="J8490" s="41">
        <v>10</v>
      </c>
      <c r="K8490" s="44">
        <v>1</v>
      </c>
      <c r="L8490" s="20">
        <v>148000</v>
      </c>
      <c r="M8490" s="19" t="s">
        <v>15954</v>
      </c>
      <c r="N8490" s="28" t="s">
        <v>15953</v>
      </c>
    </row>
    <row r="8491" spans="1:14" ht="30" x14ac:dyDescent="0.25">
      <c r="A8491" s="27" t="s">
        <v>6182</v>
      </c>
      <c r="B8491" s="19" t="s">
        <v>15943</v>
      </c>
      <c r="C8491" s="19" t="s">
        <v>15943</v>
      </c>
      <c r="D8491" s="38" t="s">
        <v>16220</v>
      </c>
      <c r="E8491" s="38" t="s">
        <v>7722</v>
      </c>
      <c r="F8491" s="41" t="s">
        <v>4151</v>
      </c>
      <c r="G8491" s="19" t="s">
        <v>949</v>
      </c>
      <c r="H8491" s="41">
        <v>2</v>
      </c>
      <c r="I8491" s="41">
        <v>3</v>
      </c>
      <c r="J8491" s="41">
        <v>10</v>
      </c>
      <c r="K8491" s="44">
        <v>1</v>
      </c>
      <c r="L8491" s="20">
        <v>148000</v>
      </c>
      <c r="M8491" s="19" t="s">
        <v>15954</v>
      </c>
      <c r="N8491" s="28" t="s">
        <v>15953</v>
      </c>
    </row>
    <row r="8492" spans="1:14" ht="30" x14ac:dyDescent="0.25">
      <c r="A8492" s="27" t="s">
        <v>6182</v>
      </c>
      <c r="B8492" s="19" t="s">
        <v>15943</v>
      </c>
      <c r="C8492" s="19" t="s">
        <v>15943</v>
      </c>
      <c r="D8492" s="38" t="s">
        <v>16220</v>
      </c>
      <c r="E8492" s="38" t="s">
        <v>7723</v>
      </c>
      <c r="F8492" s="41" t="s">
        <v>4151</v>
      </c>
      <c r="G8492" s="19" t="s">
        <v>949</v>
      </c>
      <c r="H8492" s="41">
        <v>2</v>
      </c>
      <c r="I8492" s="41">
        <v>3</v>
      </c>
      <c r="J8492" s="41">
        <v>10</v>
      </c>
      <c r="K8492" s="44">
        <v>1</v>
      </c>
      <c r="L8492" s="20">
        <v>222000</v>
      </c>
      <c r="M8492" s="19" t="s">
        <v>15954</v>
      </c>
      <c r="N8492" s="28" t="s">
        <v>15953</v>
      </c>
    </row>
    <row r="8493" spans="1:14" ht="30" x14ac:dyDescent="0.25">
      <c r="A8493" s="27" t="s">
        <v>6182</v>
      </c>
      <c r="B8493" s="19" t="s">
        <v>15943</v>
      </c>
      <c r="C8493" s="19" t="s">
        <v>15943</v>
      </c>
      <c r="D8493" s="38" t="s">
        <v>16220</v>
      </c>
      <c r="E8493" s="38" t="s">
        <v>7723</v>
      </c>
      <c r="F8493" s="41" t="s">
        <v>4151</v>
      </c>
      <c r="G8493" s="19" t="s">
        <v>949</v>
      </c>
      <c r="H8493" s="41">
        <v>2</v>
      </c>
      <c r="I8493" s="41">
        <v>3</v>
      </c>
      <c r="J8493" s="41">
        <v>10</v>
      </c>
      <c r="K8493" s="44">
        <v>1</v>
      </c>
      <c r="L8493" s="20">
        <v>222000</v>
      </c>
      <c r="M8493" s="19" t="s">
        <v>15954</v>
      </c>
      <c r="N8493" s="28" t="s">
        <v>15953</v>
      </c>
    </row>
    <row r="8494" spans="1:14" ht="30" x14ac:dyDescent="0.25">
      <c r="A8494" s="27" t="s">
        <v>6182</v>
      </c>
      <c r="B8494" s="19" t="s">
        <v>15943</v>
      </c>
      <c r="C8494" s="19" t="s">
        <v>15943</v>
      </c>
      <c r="D8494" s="38" t="s">
        <v>16220</v>
      </c>
      <c r="E8494" s="38" t="s">
        <v>7724</v>
      </c>
      <c r="F8494" s="41" t="s">
        <v>4151</v>
      </c>
      <c r="G8494" s="19" t="s">
        <v>949</v>
      </c>
      <c r="H8494" s="41">
        <v>2</v>
      </c>
      <c r="I8494" s="41">
        <v>3</v>
      </c>
      <c r="J8494" s="41">
        <v>10</v>
      </c>
      <c r="K8494" s="44">
        <v>1</v>
      </c>
      <c r="L8494" s="20">
        <v>814000</v>
      </c>
      <c r="M8494" s="19" t="s">
        <v>15954</v>
      </c>
      <c r="N8494" s="28" t="s">
        <v>15953</v>
      </c>
    </row>
    <row r="8495" spans="1:14" ht="30" x14ac:dyDescent="0.25">
      <c r="A8495" s="27" t="s">
        <v>6182</v>
      </c>
      <c r="B8495" s="19" t="s">
        <v>15943</v>
      </c>
      <c r="C8495" s="19" t="s">
        <v>15943</v>
      </c>
      <c r="D8495" s="38" t="s">
        <v>16220</v>
      </c>
      <c r="E8495" s="38" t="s">
        <v>7724</v>
      </c>
      <c r="F8495" s="41" t="s">
        <v>4151</v>
      </c>
      <c r="G8495" s="19" t="s">
        <v>949</v>
      </c>
      <c r="H8495" s="41">
        <v>2</v>
      </c>
      <c r="I8495" s="41">
        <v>3</v>
      </c>
      <c r="J8495" s="41">
        <v>10</v>
      </c>
      <c r="K8495" s="44">
        <v>1</v>
      </c>
      <c r="L8495" s="20">
        <v>814000</v>
      </c>
      <c r="M8495" s="19" t="s">
        <v>15954</v>
      </c>
      <c r="N8495" s="28" t="s">
        <v>15953</v>
      </c>
    </row>
    <row r="8496" spans="1:14" ht="30" x14ac:dyDescent="0.25">
      <c r="A8496" s="27" t="s">
        <v>6182</v>
      </c>
      <c r="B8496" s="19" t="s">
        <v>15943</v>
      </c>
      <c r="C8496" s="19" t="s">
        <v>15943</v>
      </c>
      <c r="D8496" s="38" t="s">
        <v>16220</v>
      </c>
      <c r="E8496" s="38" t="s">
        <v>7725</v>
      </c>
      <c r="F8496" s="41" t="s">
        <v>4151</v>
      </c>
      <c r="G8496" s="19" t="s">
        <v>949</v>
      </c>
      <c r="H8496" s="41">
        <v>2</v>
      </c>
      <c r="I8496" s="41">
        <v>3</v>
      </c>
      <c r="J8496" s="41">
        <v>10</v>
      </c>
      <c r="K8496" s="44">
        <v>1</v>
      </c>
      <c r="L8496" s="20">
        <v>370000</v>
      </c>
      <c r="M8496" s="19" t="s">
        <v>15954</v>
      </c>
      <c r="N8496" s="28" t="s">
        <v>15953</v>
      </c>
    </row>
    <row r="8497" spans="1:14" ht="30" x14ac:dyDescent="0.25">
      <c r="A8497" s="27" t="s">
        <v>6182</v>
      </c>
      <c r="B8497" s="19" t="s">
        <v>15943</v>
      </c>
      <c r="C8497" s="19" t="s">
        <v>15943</v>
      </c>
      <c r="D8497" s="38" t="s">
        <v>16220</v>
      </c>
      <c r="E8497" s="38" t="s">
        <v>16446</v>
      </c>
      <c r="F8497" s="41" t="s">
        <v>4151</v>
      </c>
      <c r="G8497" s="19" t="s">
        <v>949</v>
      </c>
      <c r="H8497" s="41">
        <v>2</v>
      </c>
      <c r="I8497" s="41">
        <v>3</v>
      </c>
      <c r="J8497" s="41">
        <v>10</v>
      </c>
      <c r="K8497" s="44">
        <v>1</v>
      </c>
      <c r="L8497" s="20">
        <v>37000</v>
      </c>
      <c r="M8497" s="19" t="s">
        <v>15954</v>
      </c>
      <c r="N8497" s="28" t="s">
        <v>15953</v>
      </c>
    </row>
    <row r="8498" spans="1:14" ht="30" x14ac:dyDescent="0.25">
      <c r="A8498" s="27" t="s">
        <v>6182</v>
      </c>
      <c r="B8498" s="19" t="s">
        <v>15943</v>
      </c>
      <c r="C8498" s="19" t="s">
        <v>15943</v>
      </c>
      <c r="D8498" s="38" t="s">
        <v>16220</v>
      </c>
      <c r="E8498" s="38" t="s">
        <v>7726</v>
      </c>
      <c r="F8498" s="41" t="s">
        <v>4151</v>
      </c>
      <c r="G8498" s="19" t="s">
        <v>949</v>
      </c>
      <c r="H8498" s="41">
        <v>2</v>
      </c>
      <c r="I8498" s="41">
        <v>3</v>
      </c>
      <c r="J8498" s="41">
        <v>10</v>
      </c>
      <c r="K8498" s="44">
        <v>1</v>
      </c>
      <c r="L8498" s="20">
        <v>74000</v>
      </c>
      <c r="M8498" s="19" t="s">
        <v>15954</v>
      </c>
      <c r="N8498" s="28" t="s">
        <v>15953</v>
      </c>
    </row>
    <row r="8499" spans="1:14" ht="30" x14ac:dyDescent="0.25">
      <c r="A8499" s="27" t="s">
        <v>6182</v>
      </c>
      <c r="B8499" s="19" t="s">
        <v>15943</v>
      </c>
      <c r="C8499" s="19" t="s">
        <v>15943</v>
      </c>
      <c r="D8499" s="38" t="s">
        <v>16220</v>
      </c>
      <c r="E8499" s="38" t="s">
        <v>7727</v>
      </c>
      <c r="F8499" s="41" t="s">
        <v>4151</v>
      </c>
      <c r="G8499" s="19" t="s">
        <v>949</v>
      </c>
      <c r="H8499" s="41">
        <v>2</v>
      </c>
      <c r="I8499" s="41">
        <v>3</v>
      </c>
      <c r="J8499" s="41">
        <v>10</v>
      </c>
      <c r="K8499" s="44">
        <v>1</v>
      </c>
      <c r="L8499" s="20">
        <v>148000</v>
      </c>
      <c r="M8499" s="19" t="s">
        <v>15954</v>
      </c>
      <c r="N8499" s="28" t="s">
        <v>15953</v>
      </c>
    </row>
    <row r="8500" spans="1:14" ht="30" x14ac:dyDescent="0.25">
      <c r="A8500" s="27" t="s">
        <v>6182</v>
      </c>
      <c r="B8500" s="19" t="s">
        <v>15943</v>
      </c>
      <c r="C8500" s="19" t="s">
        <v>15943</v>
      </c>
      <c r="D8500" s="38" t="s">
        <v>16220</v>
      </c>
      <c r="E8500" s="38" t="s">
        <v>7728</v>
      </c>
      <c r="F8500" s="41" t="s">
        <v>4151</v>
      </c>
      <c r="G8500" s="19" t="s">
        <v>949</v>
      </c>
      <c r="H8500" s="41">
        <v>2</v>
      </c>
      <c r="I8500" s="41">
        <v>3</v>
      </c>
      <c r="J8500" s="41">
        <v>10</v>
      </c>
      <c r="K8500" s="44">
        <v>1</v>
      </c>
      <c r="L8500" s="20">
        <v>74000</v>
      </c>
      <c r="M8500" s="19" t="s">
        <v>15954</v>
      </c>
      <c r="N8500" s="28" t="s">
        <v>15953</v>
      </c>
    </row>
    <row r="8501" spans="1:14" ht="30" x14ac:dyDescent="0.25">
      <c r="A8501" s="27" t="s">
        <v>6182</v>
      </c>
      <c r="B8501" s="19" t="s">
        <v>15943</v>
      </c>
      <c r="C8501" s="19" t="s">
        <v>15943</v>
      </c>
      <c r="D8501" s="38" t="s">
        <v>16220</v>
      </c>
      <c r="E8501" s="38" t="s">
        <v>7728</v>
      </c>
      <c r="F8501" s="41" t="s">
        <v>4151</v>
      </c>
      <c r="G8501" s="19" t="s">
        <v>949</v>
      </c>
      <c r="H8501" s="41">
        <v>2</v>
      </c>
      <c r="I8501" s="41">
        <v>3</v>
      </c>
      <c r="J8501" s="41">
        <v>10</v>
      </c>
      <c r="K8501" s="44">
        <v>1</v>
      </c>
      <c r="L8501" s="20">
        <v>74000</v>
      </c>
      <c r="M8501" s="19" t="s">
        <v>15954</v>
      </c>
      <c r="N8501" s="28" t="s">
        <v>15953</v>
      </c>
    </row>
    <row r="8502" spans="1:14" ht="30" x14ac:dyDescent="0.25">
      <c r="A8502" s="27" t="s">
        <v>6182</v>
      </c>
      <c r="B8502" s="19" t="s">
        <v>15943</v>
      </c>
      <c r="C8502" s="19" t="s">
        <v>15943</v>
      </c>
      <c r="D8502" s="38" t="s">
        <v>16220</v>
      </c>
      <c r="E8502" s="38" t="s">
        <v>7729</v>
      </c>
      <c r="F8502" s="41" t="s">
        <v>4151</v>
      </c>
      <c r="G8502" s="19" t="s">
        <v>949</v>
      </c>
      <c r="H8502" s="41">
        <v>2</v>
      </c>
      <c r="I8502" s="41">
        <v>3</v>
      </c>
      <c r="J8502" s="41">
        <v>10</v>
      </c>
      <c r="K8502" s="44">
        <v>1</v>
      </c>
      <c r="L8502" s="20">
        <v>666000</v>
      </c>
      <c r="M8502" s="19" t="s">
        <v>15954</v>
      </c>
      <c r="N8502" s="28" t="s">
        <v>15953</v>
      </c>
    </row>
    <row r="8503" spans="1:14" ht="30" x14ac:dyDescent="0.25">
      <c r="A8503" s="27" t="s">
        <v>6182</v>
      </c>
      <c r="B8503" s="19" t="s">
        <v>15943</v>
      </c>
      <c r="C8503" s="19" t="s">
        <v>15943</v>
      </c>
      <c r="D8503" s="38" t="s">
        <v>16220</v>
      </c>
      <c r="E8503" s="38" t="s">
        <v>7730</v>
      </c>
      <c r="F8503" s="41" t="s">
        <v>4151</v>
      </c>
      <c r="G8503" s="19" t="s">
        <v>949</v>
      </c>
      <c r="H8503" s="41">
        <v>2</v>
      </c>
      <c r="I8503" s="41">
        <v>3</v>
      </c>
      <c r="J8503" s="41">
        <v>10</v>
      </c>
      <c r="K8503" s="44">
        <v>1</v>
      </c>
      <c r="L8503" s="20">
        <v>148000</v>
      </c>
      <c r="M8503" s="19" t="s">
        <v>15954</v>
      </c>
      <c r="N8503" s="28" t="s">
        <v>15953</v>
      </c>
    </row>
    <row r="8504" spans="1:14" ht="30" x14ac:dyDescent="0.25">
      <c r="A8504" s="27" t="s">
        <v>6182</v>
      </c>
      <c r="B8504" s="19" t="s">
        <v>15943</v>
      </c>
      <c r="C8504" s="19" t="s">
        <v>15943</v>
      </c>
      <c r="D8504" s="38" t="s">
        <v>16220</v>
      </c>
      <c r="E8504" s="38" t="s">
        <v>16447</v>
      </c>
      <c r="F8504" s="41" t="s">
        <v>4151</v>
      </c>
      <c r="G8504" s="19" t="s">
        <v>949</v>
      </c>
      <c r="H8504" s="41">
        <v>2</v>
      </c>
      <c r="I8504" s="41">
        <v>3</v>
      </c>
      <c r="J8504" s="41">
        <v>10</v>
      </c>
      <c r="K8504" s="44">
        <v>1</v>
      </c>
      <c r="L8504" s="20">
        <v>37000</v>
      </c>
      <c r="M8504" s="19" t="s">
        <v>15954</v>
      </c>
      <c r="N8504" s="28" t="s">
        <v>15953</v>
      </c>
    </row>
    <row r="8505" spans="1:14" ht="30" x14ac:dyDescent="0.25">
      <c r="A8505" s="27" t="s">
        <v>6182</v>
      </c>
      <c r="B8505" s="19" t="s">
        <v>15943</v>
      </c>
      <c r="C8505" s="19" t="s">
        <v>15943</v>
      </c>
      <c r="D8505" s="38" t="s">
        <v>16220</v>
      </c>
      <c r="E8505" s="38" t="s">
        <v>7731</v>
      </c>
      <c r="F8505" s="41" t="s">
        <v>4151</v>
      </c>
      <c r="G8505" s="19" t="s">
        <v>949</v>
      </c>
      <c r="H8505" s="41">
        <v>2</v>
      </c>
      <c r="I8505" s="41">
        <v>3</v>
      </c>
      <c r="J8505" s="41">
        <v>10</v>
      </c>
      <c r="K8505" s="44">
        <v>1</v>
      </c>
      <c r="L8505" s="20">
        <v>518000</v>
      </c>
      <c r="M8505" s="19" t="s">
        <v>15954</v>
      </c>
      <c r="N8505" s="28" t="s">
        <v>15953</v>
      </c>
    </row>
    <row r="8506" spans="1:14" ht="30" x14ac:dyDescent="0.25">
      <c r="A8506" s="27" t="s">
        <v>6182</v>
      </c>
      <c r="B8506" s="19" t="s">
        <v>15943</v>
      </c>
      <c r="C8506" s="19" t="s">
        <v>15943</v>
      </c>
      <c r="D8506" s="38" t="s">
        <v>16220</v>
      </c>
      <c r="E8506" s="38" t="s">
        <v>7732</v>
      </c>
      <c r="F8506" s="41" t="s">
        <v>4151</v>
      </c>
      <c r="G8506" s="19" t="s">
        <v>949</v>
      </c>
      <c r="H8506" s="41">
        <v>2</v>
      </c>
      <c r="I8506" s="41">
        <v>3</v>
      </c>
      <c r="J8506" s="41">
        <v>10</v>
      </c>
      <c r="K8506" s="44">
        <v>1</v>
      </c>
      <c r="L8506" s="20">
        <v>74000</v>
      </c>
      <c r="M8506" s="19" t="s">
        <v>15954</v>
      </c>
      <c r="N8506" s="28" t="s">
        <v>15953</v>
      </c>
    </row>
    <row r="8507" spans="1:14" ht="30" x14ac:dyDescent="0.25">
      <c r="A8507" s="27" t="s">
        <v>6182</v>
      </c>
      <c r="B8507" s="19" t="s">
        <v>15943</v>
      </c>
      <c r="C8507" s="19" t="s">
        <v>15943</v>
      </c>
      <c r="D8507" s="38" t="s">
        <v>16220</v>
      </c>
      <c r="E8507" s="38" t="s">
        <v>7733</v>
      </c>
      <c r="F8507" s="41" t="s">
        <v>4151</v>
      </c>
      <c r="G8507" s="19" t="s">
        <v>949</v>
      </c>
      <c r="H8507" s="41">
        <v>2</v>
      </c>
      <c r="I8507" s="41">
        <v>3</v>
      </c>
      <c r="J8507" s="41">
        <v>10</v>
      </c>
      <c r="K8507" s="44">
        <v>1</v>
      </c>
      <c r="L8507" s="20">
        <v>444000</v>
      </c>
      <c r="M8507" s="19" t="s">
        <v>15954</v>
      </c>
      <c r="N8507" s="28" t="s">
        <v>15953</v>
      </c>
    </row>
    <row r="8508" spans="1:14" ht="30" x14ac:dyDescent="0.25">
      <c r="A8508" s="27" t="s">
        <v>6182</v>
      </c>
      <c r="B8508" s="19" t="s">
        <v>15943</v>
      </c>
      <c r="C8508" s="19" t="s">
        <v>15943</v>
      </c>
      <c r="D8508" s="38" t="s">
        <v>16220</v>
      </c>
      <c r="E8508" s="38" t="s">
        <v>7733</v>
      </c>
      <c r="F8508" s="41" t="s">
        <v>4151</v>
      </c>
      <c r="G8508" s="19" t="s">
        <v>949</v>
      </c>
      <c r="H8508" s="41">
        <v>2</v>
      </c>
      <c r="I8508" s="41">
        <v>3</v>
      </c>
      <c r="J8508" s="41">
        <v>10</v>
      </c>
      <c r="K8508" s="44">
        <v>1</v>
      </c>
      <c r="L8508" s="20">
        <v>592000</v>
      </c>
      <c r="M8508" s="19" t="s">
        <v>15954</v>
      </c>
      <c r="N8508" s="28" t="s">
        <v>15953</v>
      </c>
    </row>
    <row r="8509" spans="1:14" ht="30" x14ac:dyDescent="0.25">
      <c r="A8509" s="27" t="s">
        <v>6182</v>
      </c>
      <c r="B8509" s="19" t="s">
        <v>15943</v>
      </c>
      <c r="C8509" s="19" t="s">
        <v>15943</v>
      </c>
      <c r="D8509" s="38" t="s">
        <v>16220</v>
      </c>
      <c r="E8509" s="38" t="s">
        <v>7733</v>
      </c>
      <c r="F8509" s="41" t="s">
        <v>4151</v>
      </c>
      <c r="G8509" s="19" t="s">
        <v>949</v>
      </c>
      <c r="H8509" s="41">
        <v>2</v>
      </c>
      <c r="I8509" s="41">
        <v>3</v>
      </c>
      <c r="J8509" s="41">
        <v>10</v>
      </c>
      <c r="K8509" s="44">
        <v>1</v>
      </c>
      <c r="L8509" s="20">
        <v>518000</v>
      </c>
      <c r="M8509" s="19" t="s">
        <v>15954</v>
      </c>
      <c r="N8509" s="28" t="s">
        <v>15953</v>
      </c>
    </row>
    <row r="8510" spans="1:14" ht="30" x14ac:dyDescent="0.25">
      <c r="A8510" s="27" t="s">
        <v>6182</v>
      </c>
      <c r="B8510" s="19" t="s">
        <v>15943</v>
      </c>
      <c r="C8510" s="19" t="s">
        <v>15943</v>
      </c>
      <c r="D8510" s="38" t="s">
        <v>16220</v>
      </c>
      <c r="E8510" s="38" t="s">
        <v>7733</v>
      </c>
      <c r="F8510" s="41" t="s">
        <v>4151</v>
      </c>
      <c r="G8510" s="19" t="s">
        <v>949</v>
      </c>
      <c r="H8510" s="41">
        <v>2</v>
      </c>
      <c r="I8510" s="41">
        <v>3</v>
      </c>
      <c r="J8510" s="41">
        <v>10</v>
      </c>
      <c r="K8510" s="44">
        <v>1</v>
      </c>
      <c r="L8510" s="20">
        <v>518000</v>
      </c>
      <c r="M8510" s="19" t="s">
        <v>15954</v>
      </c>
      <c r="N8510" s="28" t="s">
        <v>15953</v>
      </c>
    </row>
    <row r="8511" spans="1:14" ht="30" x14ac:dyDescent="0.25">
      <c r="A8511" s="27" t="s">
        <v>6182</v>
      </c>
      <c r="B8511" s="19" t="s">
        <v>15943</v>
      </c>
      <c r="C8511" s="19" t="s">
        <v>15943</v>
      </c>
      <c r="D8511" s="38" t="s">
        <v>16220</v>
      </c>
      <c r="E8511" s="38" t="s">
        <v>7734</v>
      </c>
      <c r="F8511" s="41" t="s">
        <v>4151</v>
      </c>
      <c r="G8511" s="19" t="s">
        <v>949</v>
      </c>
      <c r="H8511" s="41">
        <v>2</v>
      </c>
      <c r="I8511" s="41">
        <v>3</v>
      </c>
      <c r="J8511" s="41">
        <v>10</v>
      </c>
      <c r="K8511" s="44">
        <v>1</v>
      </c>
      <c r="L8511" s="20">
        <v>37000</v>
      </c>
      <c r="M8511" s="19" t="s">
        <v>15954</v>
      </c>
      <c r="N8511" s="28" t="s">
        <v>15953</v>
      </c>
    </row>
    <row r="8512" spans="1:14" ht="30" x14ac:dyDescent="0.25">
      <c r="A8512" s="27" t="s">
        <v>6182</v>
      </c>
      <c r="B8512" s="19" t="s">
        <v>15943</v>
      </c>
      <c r="C8512" s="19" t="s">
        <v>15943</v>
      </c>
      <c r="D8512" s="38" t="s">
        <v>16220</v>
      </c>
      <c r="E8512" s="38" t="s">
        <v>7734</v>
      </c>
      <c r="F8512" s="41" t="s">
        <v>4151</v>
      </c>
      <c r="G8512" s="19" t="s">
        <v>949</v>
      </c>
      <c r="H8512" s="41">
        <v>2</v>
      </c>
      <c r="I8512" s="41">
        <v>3</v>
      </c>
      <c r="J8512" s="41">
        <v>10</v>
      </c>
      <c r="K8512" s="44">
        <v>1</v>
      </c>
      <c r="L8512" s="20">
        <v>37000</v>
      </c>
      <c r="M8512" s="19" t="s">
        <v>15954</v>
      </c>
      <c r="N8512" s="28" t="s">
        <v>15953</v>
      </c>
    </row>
    <row r="8513" spans="1:14" ht="30" x14ac:dyDescent="0.25">
      <c r="A8513" s="27" t="s">
        <v>6182</v>
      </c>
      <c r="B8513" s="19" t="s">
        <v>15943</v>
      </c>
      <c r="C8513" s="19" t="s">
        <v>15943</v>
      </c>
      <c r="D8513" s="38" t="s">
        <v>16220</v>
      </c>
      <c r="E8513" s="38" t="s">
        <v>7735</v>
      </c>
      <c r="F8513" s="41" t="s">
        <v>4151</v>
      </c>
      <c r="G8513" s="19" t="s">
        <v>949</v>
      </c>
      <c r="H8513" s="41">
        <v>2</v>
      </c>
      <c r="I8513" s="41">
        <v>3</v>
      </c>
      <c r="J8513" s="41">
        <v>10</v>
      </c>
      <c r="K8513" s="44">
        <v>1</v>
      </c>
      <c r="L8513" s="20">
        <v>1110000</v>
      </c>
      <c r="M8513" s="19" t="s">
        <v>15954</v>
      </c>
      <c r="N8513" s="28" t="s">
        <v>15953</v>
      </c>
    </row>
    <row r="8514" spans="1:14" ht="30" x14ac:dyDescent="0.25">
      <c r="A8514" s="27" t="s">
        <v>6182</v>
      </c>
      <c r="B8514" s="19" t="s">
        <v>15943</v>
      </c>
      <c r="C8514" s="19" t="s">
        <v>15943</v>
      </c>
      <c r="D8514" s="38" t="s">
        <v>16220</v>
      </c>
      <c r="E8514" s="38" t="s">
        <v>7736</v>
      </c>
      <c r="F8514" s="41" t="s">
        <v>4151</v>
      </c>
      <c r="G8514" s="19" t="s">
        <v>949</v>
      </c>
      <c r="H8514" s="41">
        <v>2</v>
      </c>
      <c r="I8514" s="41">
        <v>3</v>
      </c>
      <c r="J8514" s="41">
        <v>10</v>
      </c>
      <c r="K8514" s="44">
        <v>1</v>
      </c>
      <c r="L8514" s="20">
        <v>222000</v>
      </c>
      <c r="M8514" s="19" t="s">
        <v>15954</v>
      </c>
      <c r="N8514" s="28" t="s">
        <v>15953</v>
      </c>
    </row>
    <row r="8515" spans="1:14" ht="30" x14ac:dyDescent="0.25">
      <c r="A8515" s="27" t="s">
        <v>6182</v>
      </c>
      <c r="B8515" s="19" t="s">
        <v>15943</v>
      </c>
      <c r="C8515" s="19" t="s">
        <v>15943</v>
      </c>
      <c r="D8515" s="38" t="s">
        <v>16220</v>
      </c>
      <c r="E8515" s="38" t="s">
        <v>7736</v>
      </c>
      <c r="F8515" s="41" t="s">
        <v>4151</v>
      </c>
      <c r="G8515" s="19" t="s">
        <v>949</v>
      </c>
      <c r="H8515" s="41">
        <v>2</v>
      </c>
      <c r="I8515" s="41">
        <v>3</v>
      </c>
      <c r="J8515" s="41">
        <v>10</v>
      </c>
      <c r="K8515" s="44">
        <v>1</v>
      </c>
      <c r="L8515" s="20">
        <v>222000</v>
      </c>
      <c r="M8515" s="19" t="s">
        <v>15954</v>
      </c>
      <c r="N8515" s="28" t="s">
        <v>15953</v>
      </c>
    </row>
    <row r="8516" spans="1:14" ht="30" x14ac:dyDescent="0.25">
      <c r="A8516" s="27" t="s">
        <v>6182</v>
      </c>
      <c r="B8516" s="19" t="s">
        <v>15943</v>
      </c>
      <c r="C8516" s="19" t="s">
        <v>15943</v>
      </c>
      <c r="D8516" s="38" t="s">
        <v>16220</v>
      </c>
      <c r="E8516" s="38" t="s">
        <v>7736</v>
      </c>
      <c r="F8516" s="41" t="s">
        <v>4151</v>
      </c>
      <c r="G8516" s="19" t="s">
        <v>949</v>
      </c>
      <c r="H8516" s="41">
        <v>2</v>
      </c>
      <c r="I8516" s="41">
        <v>3</v>
      </c>
      <c r="J8516" s="41">
        <v>10</v>
      </c>
      <c r="K8516" s="44">
        <v>1</v>
      </c>
      <c r="L8516" s="20">
        <v>222000</v>
      </c>
      <c r="M8516" s="19" t="s">
        <v>15954</v>
      </c>
      <c r="N8516" s="28" t="s">
        <v>15953</v>
      </c>
    </row>
    <row r="8517" spans="1:14" ht="30" x14ac:dyDescent="0.25">
      <c r="A8517" s="27" t="s">
        <v>6182</v>
      </c>
      <c r="B8517" s="19" t="s">
        <v>15943</v>
      </c>
      <c r="C8517" s="19" t="s">
        <v>15943</v>
      </c>
      <c r="D8517" s="38" t="s">
        <v>16220</v>
      </c>
      <c r="E8517" s="38" t="s">
        <v>7736</v>
      </c>
      <c r="F8517" s="41" t="s">
        <v>4151</v>
      </c>
      <c r="G8517" s="19" t="s">
        <v>949</v>
      </c>
      <c r="H8517" s="41">
        <v>2</v>
      </c>
      <c r="I8517" s="41">
        <v>3</v>
      </c>
      <c r="J8517" s="41">
        <v>10</v>
      </c>
      <c r="K8517" s="44">
        <v>1</v>
      </c>
      <c r="L8517" s="20">
        <v>222000</v>
      </c>
      <c r="M8517" s="19" t="s">
        <v>15954</v>
      </c>
      <c r="N8517" s="28" t="s">
        <v>15953</v>
      </c>
    </row>
    <row r="8518" spans="1:14" ht="30" x14ac:dyDescent="0.25">
      <c r="A8518" s="27" t="s">
        <v>6182</v>
      </c>
      <c r="B8518" s="19" t="s">
        <v>15943</v>
      </c>
      <c r="C8518" s="19" t="s">
        <v>15943</v>
      </c>
      <c r="D8518" s="38" t="s">
        <v>16220</v>
      </c>
      <c r="E8518" s="38" t="s">
        <v>7736</v>
      </c>
      <c r="F8518" s="41" t="s">
        <v>4151</v>
      </c>
      <c r="G8518" s="19" t="s">
        <v>949</v>
      </c>
      <c r="H8518" s="41">
        <v>2</v>
      </c>
      <c r="I8518" s="41">
        <v>3</v>
      </c>
      <c r="J8518" s="41">
        <v>10</v>
      </c>
      <c r="K8518" s="44">
        <v>1</v>
      </c>
      <c r="L8518" s="20">
        <v>222000</v>
      </c>
      <c r="M8518" s="19" t="s">
        <v>15954</v>
      </c>
      <c r="N8518" s="28" t="s">
        <v>15953</v>
      </c>
    </row>
    <row r="8519" spans="1:14" ht="30" x14ac:dyDescent="0.25">
      <c r="A8519" s="27" t="s">
        <v>6182</v>
      </c>
      <c r="B8519" s="19" t="s">
        <v>15943</v>
      </c>
      <c r="C8519" s="19" t="s">
        <v>15943</v>
      </c>
      <c r="D8519" s="38" t="s">
        <v>16220</v>
      </c>
      <c r="E8519" s="38" t="s">
        <v>7736</v>
      </c>
      <c r="F8519" s="41" t="s">
        <v>4151</v>
      </c>
      <c r="G8519" s="19" t="s">
        <v>949</v>
      </c>
      <c r="H8519" s="41">
        <v>2</v>
      </c>
      <c r="I8519" s="41">
        <v>3</v>
      </c>
      <c r="J8519" s="41">
        <v>10</v>
      </c>
      <c r="K8519" s="44">
        <v>1</v>
      </c>
      <c r="L8519" s="20">
        <v>222000</v>
      </c>
      <c r="M8519" s="19" t="s">
        <v>15954</v>
      </c>
      <c r="N8519" s="28" t="s">
        <v>15953</v>
      </c>
    </row>
    <row r="8520" spans="1:14" ht="30" x14ac:dyDescent="0.25">
      <c r="A8520" s="27" t="s">
        <v>6182</v>
      </c>
      <c r="B8520" s="19" t="s">
        <v>15943</v>
      </c>
      <c r="C8520" s="19" t="s">
        <v>15943</v>
      </c>
      <c r="D8520" s="38" t="s">
        <v>16220</v>
      </c>
      <c r="E8520" s="38" t="s">
        <v>16448</v>
      </c>
      <c r="F8520" s="41" t="s">
        <v>4151</v>
      </c>
      <c r="G8520" s="19" t="s">
        <v>949</v>
      </c>
      <c r="H8520" s="41">
        <v>2</v>
      </c>
      <c r="I8520" s="41">
        <v>3</v>
      </c>
      <c r="J8520" s="41">
        <v>10</v>
      </c>
      <c r="K8520" s="44">
        <v>1</v>
      </c>
      <c r="L8520" s="20">
        <v>74000</v>
      </c>
      <c r="M8520" s="19" t="s">
        <v>15954</v>
      </c>
      <c r="N8520" s="28" t="s">
        <v>15953</v>
      </c>
    </row>
    <row r="8521" spans="1:14" ht="30" x14ac:dyDescent="0.25">
      <c r="A8521" s="27" t="s">
        <v>6182</v>
      </c>
      <c r="B8521" s="19" t="s">
        <v>15943</v>
      </c>
      <c r="C8521" s="19" t="s">
        <v>15943</v>
      </c>
      <c r="D8521" s="38" t="s">
        <v>16220</v>
      </c>
      <c r="E8521" s="38" t="s">
        <v>7737</v>
      </c>
      <c r="F8521" s="41" t="s">
        <v>4151</v>
      </c>
      <c r="G8521" s="19" t="s">
        <v>949</v>
      </c>
      <c r="H8521" s="41">
        <v>2</v>
      </c>
      <c r="I8521" s="41">
        <v>3</v>
      </c>
      <c r="J8521" s="41">
        <v>10</v>
      </c>
      <c r="K8521" s="44">
        <v>1</v>
      </c>
      <c r="L8521" s="20">
        <v>962000</v>
      </c>
      <c r="M8521" s="19" t="s">
        <v>15954</v>
      </c>
      <c r="N8521" s="28" t="s">
        <v>15953</v>
      </c>
    </row>
    <row r="8522" spans="1:14" ht="30" x14ac:dyDescent="0.25">
      <c r="A8522" s="27" t="s">
        <v>6182</v>
      </c>
      <c r="B8522" s="19" t="s">
        <v>15943</v>
      </c>
      <c r="C8522" s="19" t="s">
        <v>15943</v>
      </c>
      <c r="D8522" s="38" t="s">
        <v>16220</v>
      </c>
      <c r="E8522" s="38" t="s">
        <v>7738</v>
      </c>
      <c r="F8522" s="41" t="s">
        <v>4151</v>
      </c>
      <c r="G8522" s="19" t="s">
        <v>949</v>
      </c>
      <c r="H8522" s="41">
        <v>2</v>
      </c>
      <c r="I8522" s="41">
        <v>3</v>
      </c>
      <c r="J8522" s="41">
        <v>10</v>
      </c>
      <c r="K8522" s="44">
        <v>1</v>
      </c>
      <c r="L8522" s="20">
        <v>296000</v>
      </c>
      <c r="M8522" s="19" t="s">
        <v>15954</v>
      </c>
      <c r="N8522" s="28" t="s">
        <v>15953</v>
      </c>
    </row>
    <row r="8523" spans="1:14" ht="30" x14ac:dyDescent="0.25">
      <c r="A8523" s="27" t="s">
        <v>6182</v>
      </c>
      <c r="B8523" s="19" t="s">
        <v>15943</v>
      </c>
      <c r="C8523" s="19" t="s">
        <v>15943</v>
      </c>
      <c r="D8523" s="38" t="s">
        <v>16220</v>
      </c>
      <c r="E8523" s="38" t="s">
        <v>7738</v>
      </c>
      <c r="F8523" s="41" t="s">
        <v>4151</v>
      </c>
      <c r="G8523" s="19" t="s">
        <v>949</v>
      </c>
      <c r="H8523" s="41">
        <v>2</v>
      </c>
      <c r="I8523" s="41">
        <v>3</v>
      </c>
      <c r="J8523" s="41">
        <v>10</v>
      </c>
      <c r="K8523" s="44">
        <v>1</v>
      </c>
      <c r="L8523" s="20">
        <v>296000</v>
      </c>
      <c r="M8523" s="19" t="s">
        <v>15954</v>
      </c>
      <c r="N8523" s="28" t="s">
        <v>15953</v>
      </c>
    </row>
    <row r="8524" spans="1:14" ht="30" x14ac:dyDescent="0.25">
      <c r="A8524" s="27" t="s">
        <v>6182</v>
      </c>
      <c r="B8524" s="19" t="s">
        <v>15943</v>
      </c>
      <c r="C8524" s="19" t="s">
        <v>15943</v>
      </c>
      <c r="D8524" s="38" t="s">
        <v>16220</v>
      </c>
      <c r="E8524" s="38" t="s">
        <v>7739</v>
      </c>
      <c r="F8524" s="41" t="s">
        <v>4151</v>
      </c>
      <c r="G8524" s="19" t="s">
        <v>949</v>
      </c>
      <c r="H8524" s="41">
        <v>2</v>
      </c>
      <c r="I8524" s="41">
        <v>3</v>
      </c>
      <c r="J8524" s="41">
        <v>10</v>
      </c>
      <c r="K8524" s="44">
        <v>1</v>
      </c>
      <c r="L8524" s="20">
        <v>370000</v>
      </c>
      <c r="M8524" s="19" t="s">
        <v>15954</v>
      </c>
      <c r="N8524" s="28" t="s">
        <v>15953</v>
      </c>
    </row>
    <row r="8525" spans="1:14" ht="30" x14ac:dyDescent="0.25">
      <c r="A8525" s="27" t="s">
        <v>6182</v>
      </c>
      <c r="B8525" s="19" t="s">
        <v>15943</v>
      </c>
      <c r="C8525" s="19" t="s">
        <v>15943</v>
      </c>
      <c r="D8525" s="38" t="s">
        <v>16220</v>
      </c>
      <c r="E8525" s="38" t="s">
        <v>7739</v>
      </c>
      <c r="F8525" s="41" t="s">
        <v>4151</v>
      </c>
      <c r="G8525" s="19" t="s">
        <v>949</v>
      </c>
      <c r="H8525" s="41">
        <v>2</v>
      </c>
      <c r="I8525" s="41">
        <v>3</v>
      </c>
      <c r="J8525" s="41">
        <v>10</v>
      </c>
      <c r="K8525" s="44">
        <v>1</v>
      </c>
      <c r="L8525" s="20">
        <v>370000</v>
      </c>
      <c r="M8525" s="19" t="s">
        <v>15954</v>
      </c>
      <c r="N8525" s="28" t="s">
        <v>15953</v>
      </c>
    </row>
    <row r="8526" spans="1:14" ht="30" x14ac:dyDescent="0.25">
      <c r="A8526" s="27" t="s">
        <v>6182</v>
      </c>
      <c r="B8526" s="19" t="s">
        <v>15943</v>
      </c>
      <c r="C8526" s="19" t="s">
        <v>15943</v>
      </c>
      <c r="D8526" s="38" t="s">
        <v>16220</v>
      </c>
      <c r="E8526" s="38" t="s">
        <v>7739</v>
      </c>
      <c r="F8526" s="41" t="s">
        <v>4151</v>
      </c>
      <c r="G8526" s="19" t="s">
        <v>949</v>
      </c>
      <c r="H8526" s="41">
        <v>2</v>
      </c>
      <c r="I8526" s="41">
        <v>3</v>
      </c>
      <c r="J8526" s="41">
        <v>10</v>
      </c>
      <c r="K8526" s="44">
        <v>1</v>
      </c>
      <c r="L8526" s="20">
        <v>370000</v>
      </c>
      <c r="M8526" s="19" t="s">
        <v>15954</v>
      </c>
      <c r="N8526" s="28" t="s">
        <v>15953</v>
      </c>
    </row>
    <row r="8527" spans="1:14" ht="30" x14ac:dyDescent="0.25">
      <c r="A8527" s="27" t="s">
        <v>6182</v>
      </c>
      <c r="B8527" s="19" t="s">
        <v>15943</v>
      </c>
      <c r="C8527" s="19" t="s">
        <v>15943</v>
      </c>
      <c r="D8527" s="38" t="s">
        <v>16220</v>
      </c>
      <c r="E8527" s="38" t="s">
        <v>7739</v>
      </c>
      <c r="F8527" s="41" t="s">
        <v>4151</v>
      </c>
      <c r="G8527" s="19" t="s">
        <v>949</v>
      </c>
      <c r="H8527" s="41">
        <v>2</v>
      </c>
      <c r="I8527" s="41">
        <v>3</v>
      </c>
      <c r="J8527" s="41">
        <v>10</v>
      </c>
      <c r="K8527" s="44">
        <v>1</v>
      </c>
      <c r="L8527" s="20">
        <v>370000</v>
      </c>
      <c r="M8527" s="19" t="s">
        <v>15954</v>
      </c>
      <c r="N8527" s="28" t="s">
        <v>15953</v>
      </c>
    </row>
    <row r="8528" spans="1:14" ht="30" x14ac:dyDescent="0.25">
      <c r="A8528" s="27" t="s">
        <v>6182</v>
      </c>
      <c r="B8528" s="19" t="s">
        <v>15943</v>
      </c>
      <c r="C8528" s="19" t="s">
        <v>15943</v>
      </c>
      <c r="D8528" s="38" t="s">
        <v>16220</v>
      </c>
      <c r="E8528" s="38" t="s">
        <v>7740</v>
      </c>
      <c r="F8528" s="41" t="s">
        <v>4151</v>
      </c>
      <c r="G8528" s="19" t="s">
        <v>949</v>
      </c>
      <c r="H8528" s="41">
        <v>2</v>
      </c>
      <c r="I8528" s="41">
        <v>3</v>
      </c>
      <c r="J8528" s="41">
        <v>10</v>
      </c>
      <c r="K8528" s="44">
        <v>1</v>
      </c>
      <c r="L8528" s="20">
        <v>74000</v>
      </c>
      <c r="M8528" s="19" t="s">
        <v>15954</v>
      </c>
      <c r="N8528" s="28" t="s">
        <v>15953</v>
      </c>
    </row>
    <row r="8529" spans="1:14" ht="30" x14ac:dyDescent="0.25">
      <c r="A8529" s="27" t="s">
        <v>6182</v>
      </c>
      <c r="B8529" s="19" t="s">
        <v>15943</v>
      </c>
      <c r="C8529" s="19" t="s">
        <v>15943</v>
      </c>
      <c r="D8529" s="38" t="s">
        <v>16220</v>
      </c>
      <c r="E8529" s="38" t="s">
        <v>7740</v>
      </c>
      <c r="F8529" s="41" t="s">
        <v>4151</v>
      </c>
      <c r="G8529" s="19" t="s">
        <v>949</v>
      </c>
      <c r="H8529" s="41">
        <v>2</v>
      </c>
      <c r="I8529" s="41">
        <v>3</v>
      </c>
      <c r="J8529" s="41">
        <v>10</v>
      </c>
      <c r="K8529" s="44">
        <v>1</v>
      </c>
      <c r="L8529" s="20">
        <v>74000</v>
      </c>
      <c r="M8529" s="19" t="s">
        <v>15954</v>
      </c>
      <c r="N8529" s="28" t="s">
        <v>15953</v>
      </c>
    </row>
    <row r="8530" spans="1:14" ht="30" x14ac:dyDescent="0.25">
      <c r="A8530" s="27" t="s">
        <v>6182</v>
      </c>
      <c r="B8530" s="19" t="s">
        <v>15943</v>
      </c>
      <c r="C8530" s="19" t="s">
        <v>15943</v>
      </c>
      <c r="D8530" s="38" t="s">
        <v>16220</v>
      </c>
      <c r="E8530" s="38" t="s">
        <v>7740</v>
      </c>
      <c r="F8530" s="41" t="s">
        <v>4151</v>
      </c>
      <c r="G8530" s="19" t="s">
        <v>949</v>
      </c>
      <c r="H8530" s="41">
        <v>2</v>
      </c>
      <c r="I8530" s="41">
        <v>3</v>
      </c>
      <c r="J8530" s="41">
        <v>10</v>
      </c>
      <c r="K8530" s="44">
        <v>1</v>
      </c>
      <c r="L8530" s="20">
        <v>74000</v>
      </c>
      <c r="M8530" s="19" t="s">
        <v>15954</v>
      </c>
      <c r="N8530" s="28" t="s">
        <v>15953</v>
      </c>
    </row>
    <row r="8531" spans="1:14" ht="30" x14ac:dyDescent="0.25">
      <c r="A8531" s="27" t="s">
        <v>6182</v>
      </c>
      <c r="B8531" s="19" t="s">
        <v>15943</v>
      </c>
      <c r="C8531" s="19" t="s">
        <v>15943</v>
      </c>
      <c r="D8531" s="38" t="s">
        <v>16220</v>
      </c>
      <c r="E8531" s="38" t="s">
        <v>7740</v>
      </c>
      <c r="F8531" s="41" t="s">
        <v>4151</v>
      </c>
      <c r="G8531" s="19" t="s">
        <v>949</v>
      </c>
      <c r="H8531" s="41">
        <v>2</v>
      </c>
      <c r="I8531" s="41">
        <v>3</v>
      </c>
      <c r="J8531" s="41">
        <v>10</v>
      </c>
      <c r="K8531" s="44">
        <v>1</v>
      </c>
      <c r="L8531" s="20">
        <v>74000</v>
      </c>
      <c r="M8531" s="19" t="s">
        <v>15954</v>
      </c>
      <c r="N8531" s="28" t="s">
        <v>15953</v>
      </c>
    </row>
    <row r="8532" spans="1:14" ht="30" x14ac:dyDescent="0.25">
      <c r="A8532" s="27" t="s">
        <v>6182</v>
      </c>
      <c r="B8532" s="19" t="s">
        <v>15943</v>
      </c>
      <c r="C8532" s="19" t="s">
        <v>15943</v>
      </c>
      <c r="D8532" s="38" t="s">
        <v>16220</v>
      </c>
      <c r="E8532" s="38" t="s">
        <v>7740</v>
      </c>
      <c r="F8532" s="41" t="s">
        <v>4151</v>
      </c>
      <c r="G8532" s="19" t="s">
        <v>949</v>
      </c>
      <c r="H8532" s="41">
        <v>2</v>
      </c>
      <c r="I8532" s="41">
        <v>3</v>
      </c>
      <c r="J8532" s="41">
        <v>10</v>
      </c>
      <c r="K8532" s="44">
        <v>1</v>
      </c>
      <c r="L8532" s="20">
        <v>74000</v>
      </c>
      <c r="M8532" s="19" t="s">
        <v>15954</v>
      </c>
      <c r="N8532" s="28" t="s">
        <v>15953</v>
      </c>
    </row>
    <row r="8533" spans="1:14" ht="30" x14ac:dyDescent="0.25">
      <c r="A8533" s="27" t="s">
        <v>6182</v>
      </c>
      <c r="B8533" s="19" t="s">
        <v>15943</v>
      </c>
      <c r="C8533" s="19" t="s">
        <v>15943</v>
      </c>
      <c r="D8533" s="38" t="s">
        <v>16220</v>
      </c>
      <c r="E8533" s="38" t="s">
        <v>7740</v>
      </c>
      <c r="F8533" s="41" t="s">
        <v>4151</v>
      </c>
      <c r="G8533" s="19" t="s">
        <v>949</v>
      </c>
      <c r="H8533" s="41">
        <v>2</v>
      </c>
      <c r="I8533" s="41">
        <v>3</v>
      </c>
      <c r="J8533" s="41">
        <v>10</v>
      </c>
      <c r="K8533" s="44">
        <v>1</v>
      </c>
      <c r="L8533" s="20">
        <v>74000</v>
      </c>
      <c r="M8533" s="19" t="s">
        <v>15954</v>
      </c>
      <c r="N8533" s="28" t="s">
        <v>15953</v>
      </c>
    </row>
    <row r="8534" spans="1:14" ht="30" x14ac:dyDescent="0.25">
      <c r="A8534" s="27" t="s">
        <v>6182</v>
      </c>
      <c r="B8534" s="19" t="s">
        <v>15943</v>
      </c>
      <c r="C8534" s="19" t="s">
        <v>15943</v>
      </c>
      <c r="D8534" s="38" t="s">
        <v>16220</v>
      </c>
      <c r="E8534" s="38" t="s">
        <v>7741</v>
      </c>
      <c r="F8534" s="41" t="s">
        <v>4151</v>
      </c>
      <c r="G8534" s="19" t="s">
        <v>949</v>
      </c>
      <c r="H8534" s="41">
        <v>2</v>
      </c>
      <c r="I8534" s="41">
        <v>3</v>
      </c>
      <c r="J8534" s="41">
        <v>10</v>
      </c>
      <c r="K8534" s="44">
        <v>1</v>
      </c>
      <c r="L8534" s="20">
        <v>888000</v>
      </c>
      <c r="M8534" s="19" t="s">
        <v>15954</v>
      </c>
      <c r="N8534" s="28" t="s">
        <v>15953</v>
      </c>
    </row>
    <row r="8535" spans="1:14" ht="30" x14ac:dyDescent="0.25">
      <c r="A8535" s="27" t="s">
        <v>6182</v>
      </c>
      <c r="B8535" s="19" t="s">
        <v>15943</v>
      </c>
      <c r="C8535" s="19" t="s">
        <v>15943</v>
      </c>
      <c r="D8535" s="38" t="s">
        <v>16220</v>
      </c>
      <c r="E8535" s="38" t="s">
        <v>7741</v>
      </c>
      <c r="F8535" s="41" t="s">
        <v>4151</v>
      </c>
      <c r="G8535" s="19" t="s">
        <v>949</v>
      </c>
      <c r="H8535" s="41">
        <v>2</v>
      </c>
      <c r="I8535" s="41">
        <v>3</v>
      </c>
      <c r="J8535" s="41">
        <v>10</v>
      </c>
      <c r="K8535" s="44">
        <v>1</v>
      </c>
      <c r="L8535" s="20">
        <v>888000</v>
      </c>
      <c r="M8535" s="19" t="s">
        <v>15954</v>
      </c>
      <c r="N8535" s="28" t="s">
        <v>15953</v>
      </c>
    </row>
    <row r="8536" spans="1:14" ht="30" x14ac:dyDescent="0.25">
      <c r="A8536" s="27" t="s">
        <v>6182</v>
      </c>
      <c r="B8536" s="19" t="s">
        <v>15943</v>
      </c>
      <c r="C8536" s="19" t="s">
        <v>15943</v>
      </c>
      <c r="D8536" s="38" t="s">
        <v>16220</v>
      </c>
      <c r="E8536" s="38" t="s">
        <v>7741</v>
      </c>
      <c r="F8536" s="41" t="s">
        <v>4151</v>
      </c>
      <c r="G8536" s="19" t="s">
        <v>949</v>
      </c>
      <c r="H8536" s="41">
        <v>2</v>
      </c>
      <c r="I8536" s="41">
        <v>3</v>
      </c>
      <c r="J8536" s="41">
        <v>10</v>
      </c>
      <c r="K8536" s="44">
        <v>1</v>
      </c>
      <c r="L8536" s="20">
        <v>888000</v>
      </c>
      <c r="M8536" s="19" t="s">
        <v>15954</v>
      </c>
      <c r="N8536" s="28" t="s">
        <v>15953</v>
      </c>
    </row>
    <row r="8537" spans="1:14" ht="30" x14ac:dyDescent="0.25">
      <c r="A8537" s="27" t="s">
        <v>6182</v>
      </c>
      <c r="B8537" s="19" t="s">
        <v>15943</v>
      </c>
      <c r="C8537" s="19" t="s">
        <v>15943</v>
      </c>
      <c r="D8537" s="38" t="s">
        <v>16220</v>
      </c>
      <c r="E8537" s="38" t="s">
        <v>7741</v>
      </c>
      <c r="F8537" s="41" t="s">
        <v>4151</v>
      </c>
      <c r="G8537" s="19" t="s">
        <v>949</v>
      </c>
      <c r="H8537" s="41">
        <v>2</v>
      </c>
      <c r="I8537" s="41">
        <v>3</v>
      </c>
      <c r="J8537" s="41">
        <v>10</v>
      </c>
      <c r="K8537" s="44">
        <v>1</v>
      </c>
      <c r="L8537" s="20">
        <v>888000</v>
      </c>
      <c r="M8537" s="19" t="s">
        <v>15954</v>
      </c>
      <c r="N8537" s="28" t="s">
        <v>15953</v>
      </c>
    </row>
    <row r="8538" spans="1:14" ht="30" x14ac:dyDescent="0.25">
      <c r="A8538" s="27" t="s">
        <v>6182</v>
      </c>
      <c r="B8538" s="19" t="s">
        <v>15943</v>
      </c>
      <c r="C8538" s="19" t="s">
        <v>15943</v>
      </c>
      <c r="D8538" s="38" t="s">
        <v>16220</v>
      </c>
      <c r="E8538" s="38" t="s">
        <v>7742</v>
      </c>
      <c r="F8538" s="41" t="s">
        <v>4151</v>
      </c>
      <c r="G8538" s="19" t="s">
        <v>949</v>
      </c>
      <c r="H8538" s="41">
        <v>2</v>
      </c>
      <c r="I8538" s="41">
        <v>3</v>
      </c>
      <c r="J8538" s="41">
        <v>10</v>
      </c>
      <c r="K8538" s="44">
        <v>1</v>
      </c>
      <c r="L8538" s="20">
        <v>37000</v>
      </c>
      <c r="M8538" s="19" t="s">
        <v>15954</v>
      </c>
      <c r="N8538" s="28" t="s">
        <v>15953</v>
      </c>
    </row>
    <row r="8539" spans="1:14" ht="30" x14ac:dyDescent="0.25">
      <c r="A8539" s="27" t="s">
        <v>6182</v>
      </c>
      <c r="B8539" s="19" t="s">
        <v>15943</v>
      </c>
      <c r="C8539" s="19" t="s">
        <v>15943</v>
      </c>
      <c r="D8539" s="38" t="s">
        <v>16220</v>
      </c>
      <c r="E8539" s="38" t="s">
        <v>7742</v>
      </c>
      <c r="F8539" s="41" t="s">
        <v>4151</v>
      </c>
      <c r="G8539" s="19" t="s">
        <v>949</v>
      </c>
      <c r="H8539" s="41">
        <v>2</v>
      </c>
      <c r="I8539" s="41">
        <v>3</v>
      </c>
      <c r="J8539" s="41">
        <v>10</v>
      </c>
      <c r="K8539" s="44">
        <v>1</v>
      </c>
      <c r="L8539" s="20">
        <v>37000</v>
      </c>
      <c r="M8539" s="19" t="s">
        <v>15954</v>
      </c>
      <c r="N8539" s="28" t="s">
        <v>15953</v>
      </c>
    </row>
    <row r="8540" spans="1:14" ht="30" x14ac:dyDescent="0.25">
      <c r="A8540" s="27" t="s">
        <v>6182</v>
      </c>
      <c r="B8540" s="19" t="s">
        <v>15943</v>
      </c>
      <c r="C8540" s="19" t="s">
        <v>15943</v>
      </c>
      <c r="D8540" s="38" t="s">
        <v>16220</v>
      </c>
      <c r="E8540" s="38" t="s">
        <v>7743</v>
      </c>
      <c r="F8540" s="41" t="s">
        <v>4151</v>
      </c>
      <c r="G8540" s="19" t="s">
        <v>949</v>
      </c>
      <c r="H8540" s="41">
        <v>2</v>
      </c>
      <c r="I8540" s="41">
        <v>3</v>
      </c>
      <c r="J8540" s="41">
        <v>10</v>
      </c>
      <c r="K8540" s="44">
        <v>1</v>
      </c>
      <c r="L8540" s="20">
        <v>222000</v>
      </c>
      <c r="M8540" s="19" t="s">
        <v>15954</v>
      </c>
      <c r="N8540" s="28" t="s">
        <v>15953</v>
      </c>
    </row>
    <row r="8541" spans="1:14" ht="30" x14ac:dyDescent="0.25">
      <c r="A8541" s="27" t="s">
        <v>6182</v>
      </c>
      <c r="B8541" s="19" t="s">
        <v>15943</v>
      </c>
      <c r="C8541" s="19" t="s">
        <v>15943</v>
      </c>
      <c r="D8541" s="38" t="s">
        <v>16220</v>
      </c>
      <c r="E8541" s="38" t="s">
        <v>7743</v>
      </c>
      <c r="F8541" s="41" t="s">
        <v>4151</v>
      </c>
      <c r="G8541" s="19" t="s">
        <v>949</v>
      </c>
      <c r="H8541" s="41">
        <v>2</v>
      </c>
      <c r="I8541" s="41">
        <v>3</v>
      </c>
      <c r="J8541" s="41">
        <v>10</v>
      </c>
      <c r="K8541" s="44">
        <v>1</v>
      </c>
      <c r="L8541" s="20">
        <v>222000</v>
      </c>
      <c r="M8541" s="19" t="s">
        <v>15954</v>
      </c>
      <c r="N8541" s="28" t="s">
        <v>15953</v>
      </c>
    </row>
    <row r="8542" spans="1:14" ht="30" x14ac:dyDescent="0.25">
      <c r="A8542" s="27" t="s">
        <v>6182</v>
      </c>
      <c r="B8542" s="19" t="s">
        <v>15943</v>
      </c>
      <c r="C8542" s="19" t="s">
        <v>15943</v>
      </c>
      <c r="D8542" s="38" t="s">
        <v>16220</v>
      </c>
      <c r="E8542" s="38" t="s">
        <v>16449</v>
      </c>
      <c r="F8542" s="41" t="s">
        <v>4151</v>
      </c>
      <c r="G8542" s="19" t="s">
        <v>949</v>
      </c>
      <c r="H8542" s="41">
        <v>2</v>
      </c>
      <c r="I8542" s="41">
        <v>3</v>
      </c>
      <c r="J8542" s="41">
        <v>10</v>
      </c>
      <c r="K8542" s="44">
        <v>1</v>
      </c>
      <c r="L8542" s="20">
        <v>370000</v>
      </c>
      <c r="M8542" s="19" t="s">
        <v>15954</v>
      </c>
      <c r="N8542" s="28" t="s">
        <v>15953</v>
      </c>
    </row>
    <row r="8543" spans="1:14" ht="30" x14ac:dyDescent="0.25">
      <c r="A8543" s="27" t="s">
        <v>6182</v>
      </c>
      <c r="B8543" s="19" t="s">
        <v>15943</v>
      </c>
      <c r="C8543" s="19" t="s">
        <v>15943</v>
      </c>
      <c r="D8543" s="38" t="s">
        <v>16220</v>
      </c>
      <c r="E8543" s="38" t="s">
        <v>16449</v>
      </c>
      <c r="F8543" s="41" t="s">
        <v>4151</v>
      </c>
      <c r="G8543" s="19" t="s">
        <v>949</v>
      </c>
      <c r="H8543" s="41">
        <v>2</v>
      </c>
      <c r="I8543" s="41">
        <v>3</v>
      </c>
      <c r="J8543" s="41">
        <v>10</v>
      </c>
      <c r="K8543" s="44">
        <v>1</v>
      </c>
      <c r="L8543" s="20">
        <v>370000</v>
      </c>
      <c r="M8543" s="19" t="s">
        <v>15954</v>
      </c>
      <c r="N8543" s="28" t="s">
        <v>15953</v>
      </c>
    </row>
    <row r="8544" spans="1:14" ht="30" x14ac:dyDescent="0.25">
      <c r="A8544" s="27" t="s">
        <v>6182</v>
      </c>
      <c r="B8544" s="19" t="s">
        <v>15943</v>
      </c>
      <c r="C8544" s="19" t="s">
        <v>15943</v>
      </c>
      <c r="D8544" s="38" t="s">
        <v>16220</v>
      </c>
      <c r="E8544" s="38" t="s">
        <v>16449</v>
      </c>
      <c r="F8544" s="41" t="s">
        <v>4151</v>
      </c>
      <c r="G8544" s="19" t="s">
        <v>949</v>
      </c>
      <c r="H8544" s="41">
        <v>2</v>
      </c>
      <c r="I8544" s="41">
        <v>3</v>
      </c>
      <c r="J8544" s="41">
        <v>10</v>
      </c>
      <c r="K8544" s="44">
        <v>1</v>
      </c>
      <c r="L8544" s="20">
        <v>370000</v>
      </c>
      <c r="M8544" s="19" t="s">
        <v>15954</v>
      </c>
      <c r="N8544" s="28" t="s">
        <v>15953</v>
      </c>
    </row>
    <row r="8545" spans="1:14" ht="30" x14ac:dyDescent="0.25">
      <c r="A8545" s="27" t="s">
        <v>6182</v>
      </c>
      <c r="B8545" s="19" t="s">
        <v>15943</v>
      </c>
      <c r="C8545" s="19" t="s">
        <v>15943</v>
      </c>
      <c r="D8545" s="38" t="s">
        <v>16220</v>
      </c>
      <c r="E8545" s="38" t="s">
        <v>16449</v>
      </c>
      <c r="F8545" s="41" t="s">
        <v>4151</v>
      </c>
      <c r="G8545" s="19" t="s">
        <v>949</v>
      </c>
      <c r="H8545" s="41">
        <v>2</v>
      </c>
      <c r="I8545" s="41">
        <v>3</v>
      </c>
      <c r="J8545" s="41">
        <v>10</v>
      </c>
      <c r="K8545" s="44">
        <v>1</v>
      </c>
      <c r="L8545" s="20">
        <v>370000</v>
      </c>
      <c r="M8545" s="19" t="s">
        <v>15954</v>
      </c>
      <c r="N8545" s="28" t="s">
        <v>15953</v>
      </c>
    </row>
    <row r="8546" spans="1:14" ht="30" x14ac:dyDescent="0.25">
      <c r="A8546" s="27" t="s">
        <v>6182</v>
      </c>
      <c r="B8546" s="19" t="s">
        <v>15943</v>
      </c>
      <c r="C8546" s="19" t="s">
        <v>15943</v>
      </c>
      <c r="D8546" s="38" t="s">
        <v>16220</v>
      </c>
      <c r="E8546" s="38" t="s">
        <v>7744</v>
      </c>
      <c r="F8546" s="41" t="s">
        <v>4151</v>
      </c>
      <c r="G8546" s="19" t="s">
        <v>949</v>
      </c>
      <c r="H8546" s="41">
        <v>2</v>
      </c>
      <c r="I8546" s="41">
        <v>3</v>
      </c>
      <c r="J8546" s="41">
        <v>10</v>
      </c>
      <c r="K8546" s="44">
        <v>1</v>
      </c>
      <c r="L8546" s="20">
        <v>148000</v>
      </c>
      <c r="M8546" s="19" t="s">
        <v>15954</v>
      </c>
      <c r="N8546" s="28" t="s">
        <v>15953</v>
      </c>
    </row>
    <row r="8547" spans="1:14" ht="30" x14ac:dyDescent="0.25">
      <c r="A8547" s="27" t="s">
        <v>6182</v>
      </c>
      <c r="B8547" s="19" t="s">
        <v>15943</v>
      </c>
      <c r="C8547" s="19" t="s">
        <v>15943</v>
      </c>
      <c r="D8547" s="38" t="s">
        <v>16220</v>
      </c>
      <c r="E8547" s="38" t="s">
        <v>7744</v>
      </c>
      <c r="F8547" s="41" t="s">
        <v>4151</v>
      </c>
      <c r="G8547" s="19" t="s">
        <v>949</v>
      </c>
      <c r="H8547" s="41">
        <v>2</v>
      </c>
      <c r="I8547" s="41">
        <v>3</v>
      </c>
      <c r="J8547" s="41">
        <v>10</v>
      </c>
      <c r="K8547" s="44">
        <v>1</v>
      </c>
      <c r="L8547" s="20">
        <v>148000</v>
      </c>
      <c r="M8547" s="19" t="s">
        <v>15954</v>
      </c>
      <c r="N8547" s="28" t="s">
        <v>15953</v>
      </c>
    </row>
    <row r="8548" spans="1:14" ht="30" x14ac:dyDescent="0.25">
      <c r="A8548" s="27" t="s">
        <v>6182</v>
      </c>
      <c r="B8548" s="19" t="s">
        <v>15943</v>
      </c>
      <c r="C8548" s="19" t="s">
        <v>15943</v>
      </c>
      <c r="D8548" s="38" t="s">
        <v>16220</v>
      </c>
      <c r="E8548" s="38" t="s">
        <v>7745</v>
      </c>
      <c r="F8548" s="41" t="s">
        <v>4151</v>
      </c>
      <c r="G8548" s="19" t="s">
        <v>949</v>
      </c>
      <c r="H8548" s="41">
        <v>2</v>
      </c>
      <c r="I8548" s="41">
        <v>3</v>
      </c>
      <c r="J8548" s="41">
        <v>10</v>
      </c>
      <c r="K8548" s="44">
        <v>1</v>
      </c>
      <c r="L8548" s="20">
        <v>37000</v>
      </c>
      <c r="M8548" s="19" t="s">
        <v>15954</v>
      </c>
      <c r="N8548" s="28" t="s">
        <v>15953</v>
      </c>
    </row>
    <row r="8549" spans="1:14" ht="30" x14ac:dyDescent="0.25">
      <c r="A8549" s="27" t="s">
        <v>6182</v>
      </c>
      <c r="B8549" s="19" t="s">
        <v>15943</v>
      </c>
      <c r="C8549" s="19" t="s">
        <v>15943</v>
      </c>
      <c r="D8549" s="38" t="s">
        <v>16220</v>
      </c>
      <c r="E8549" s="38" t="s">
        <v>7745</v>
      </c>
      <c r="F8549" s="41" t="s">
        <v>4151</v>
      </c>
      <c r="G8549" s="19" t="s">
        <v>949</v>
      </c>
      <c r="H8549" s="41">
        <v>2</v>
      </c>
      <c r="I8549" s="41">
        <v>3</v>
      </c>
      <c r="J8549" s="41">
        <v>10</v>
      </c>
      <c r="K8549" s="44">
        <v>1</v>
      </c>
      <c r="L8549" s="20">
        <v>37000</v>
      </c>
      <c r="M8549" s="19" t="s">
        <v>15954</v>
      </c>
      <c r="N8549" s="28" t="s">
        <v>15953</v>
      </c>
    </row>
    <row r="8550" spans="1:14" ht="30" x14ac:dyDescent="0.25">
      <c r="A8550" s="27" t="s">
        <v>6182</v>
      </c>
      <c r="B8550" s="19" t="s">
        <v>15943</v>
      </c>
      <c r="C8550" s="19" t="s">
        <v>15943</v>
      </c>
      <c r="D8550" s="38" t="s">
        <v>16220</v>
      </c>
      <c r="E8550" s="38" t="s">
        <v>7746</v>
      </c>
      <c r="F8550" s="41" t="s">
        <v>4151</v>
      </c>
      <c r="G8550" s="19" t="s">
        <v>949</v>
      </c>
      <c r="H8550" s="41">
        <v>2</v>
      </c>
      <c r="I8550" s="41">
        <v>3</v>
      </c>
      <c r="J8550" s="41">
        <v>10</v>
      </c>
      <c r="K8550" s="44">
        <v>1</v>
      </c>
      <c r="L8550" s="20">
        <v>74000</v>
      </c>
      <c r="M8550" s="19" t="s">
        <v>15954</v>
      </c>
      <c r="N8550" s="28" t="s">
        <v>15953</v>
      </c>
    </row>
    <row r="8551" spans="1:14" ht="30" x14ac:dyDescent="0.25">
      <c r="A8551" s="27" t="s">
        <v>6182</v>
      </c>
      <c r="B8551" s="19" t="s">
        <v>15943</v>
      </c>
      <c r="C8551" s="19" t="s">
        <v>15943</v>
      </c>
      <c r="D8551" s="38" t="s">
        <v>16220</v>
      </c>
      <c r="E8551" s="38" t="s">
        <v>7746</v>
      </c>
      <c r="F8551" s="41" t="s">
        <v>4151</v>
      </c>
      <c r="G8551" s="19" t="s">
        <v>949</v>
      </c>
      <c r="H8551" s="41">
        <v>2</v>
      </c>
      <c r="I8551" s="41">
        <v>3</v>
      </c>
      <c r="J8551" s="41">
        <v>10</v>
      </c>
      <c r="K8551" s="44">
        <v>1</v>
      </c>
      <c r="L8551" s="20">
        <v>74000</v>
      </c>
      <c r="M8551" s="19" t="s">
        <v>15954</v>
      </c>
      <c r="N8551" s="28" t="s">
        <v>15953</v>
      </c>
    </row>
    <row r="8552" spans="1:14" ht="30" x14ac:dyDescent="0.25">
      <c r="A8552" s="27" t="s">
        <v>6182</v>
      </c>
      <c r="B8552" s="19" t="s">
        <v>15943</v>
      </c>
      <c r="C8552" s="19" t="s">
        <v>15943</v>
      </c>
      <c r="D8552" s="38" t="s">
        <v>16220</v>
      </c>
      <c r="E8552" s="38" t="s">
        <v>7746</v>
      </c>
      <c r="F8552" s="41" t="s">
        <v>4151</v>
      </c>
      <c r="G8552" s="19" t="s">
        <v>949</v>
      </c>
      <c r="H8552" s="41">
        <v>2</v>
      </c>
      <c r="I8552" s="41">
        <v>3</v>
      </c>
      <c r="J8552" s="41">
        <v>10</v>
      </c>
      <c r="K8552" s="44">
        <v>1</v>
      </c>
      <c r="L8552" s="20">
        <v>74000</v>
      </c>
      <c r="M8552" s="19" t="s">
        <v>15954</v>
      </c>
      <c r="N8552" s="28" t="s">
        <v>15953</v>
      </c>
    </row>
    <row r="8553" spans="1:14" ht="30" x14ac:dyDescent="0.25">
      <c r="A8553" s="27" t="s">
        <v>6182</v>
      </c>
      <c r="B8553" s="19" t="s">
        <v>15943</v>
      </c>
      <c r="C8553" s="19" t="s">
        <v>15943</v>
      </c>
      <c r="D8553" s="38" t="s">
        <v>16220</v>
      </c>
      <c r="E8553" s="38" t="s">
        <v>7746</v>
      </c>
      <c r="F8553" s="41" t="s">
        <v>4151</v>
      </c>
      <c r="G8553" s="19" t="s">
        <v>949</v>
      </c>
      <c r="H8553" s="41">
        <v>2</v>
      </c>
      <c r="I8553" s="41">
        <v>3</v>
      </c>
      <c r="J8553" s="41">
        <v>10</v>
      </c>
      <c r="K8553" s="44">
        <v>1</v>
      </c>
      <c r="L8553" s="20">
        <v>74000</v>
      </c>
      <c r="M8553" s="19" t="s">
        <v>15954</v>
      </c>
      <c r="N8553" s="28" t="s">
        <v>15953</v>
      </c>
    </row>
    <row r="8554" spans="1:14" ht="30" x14ac:dyDescent="0.25">
      <c r="A8554" s="27" t="s">
        <v>6182</v>
      </c>
      <c r="B8554" s="19" t="s">
        <v>15943</v>
      </c>
      <c r="C8554" s="19" t="s">
        <v>15943</v>
      </c>
      <c r="D8554" s="38" t="s">
        <v>16220</v>
      </c>
      <c r="E8554" s="38" t="s">
        <v>7746</v>
      </c>
      <c r="F8554" s="41" t="s">
        <v>4151</v>
      </c>
      <c r="G8554" s="19" t="s">
        <v>949</v>
      </c>
      <c r="H8554" s="41">
        <v>2</v>
      </c>
      <c r="I8554" s="41">
        <v>3</v>
      </c>
      <c r="J8554" s="41">
        <v>10</v>
      </c>
      <c r="K8554" s="44">
        <v>1</v>
      </c>
      <c r="L8554" s="20">
        <v>74000</v>
      </c>
      <c r="M8554" s="19" t="s">
        <v>15954</v>
      </c>
      <c r="N8554" s="28" t="s">
        <v>15953</v>
      </c>
    </row>
    <row r="8555" spans="1:14" ht="30" x14ac:dyDescent="0.25">
      <c r="A8555" s="27" t="s">
        <v>6182</v>
      </c>
      <c r="B8555" s="19" t="s">
        <v>15943</v>
      </c>
      <c r="C8555" s="19" t="s">
        <v>15943</v>
      </c>
      <c r="D8555" s="38" t="s">
        <v>16220</v>
      </c>
      <c r="E8555" s="38" t="s">
        <v>7746</v>
      </c>
      <c r="F8555" s="41" t="s">
        <v>4151</v>
      </c>
      <c r="G8555" s="19" t="s">
        <v>949</v>
      </c>
      <c r="H8555" s="41">
        <v>2</v>
      </c>
      <c r="I8555" s="41">
        <v>3</v>
      </c>
      <c r="J8555" s="41">
        <v>10</v>
      </c>
      <c r="K8555" s="44">
        <v>1</v>
      </c>
      <c r="L8555" s="20">
        <v>74000</v>
      </c>
      <c r="M8555" s="19" t="s">
        <v>15954</v>
      </c>
      <c r="N8555" s="28" t="s">
        <v>15953</v>
      </c>
    </row>
    <row r="8556" spans="1:14" ht="30" x14ac:dyDescent="0.25">
      <c r="A8556" s="27" t="s">
        <v>6182</v>
      </c>
      <c r="B8556" s="19" t="s">
        <v>15943</v>
      </c>
      <c r="C8556" s="19" t="s">
        <v>15943</v>
      </c>
      <c r="D8556" s="38" t="s">
        <v>16220</v>
      </c>
      <c r="E8556" s="38" t="s">
        <v>7747</v>
      </c>
      <c r="F8556" s="41" t="s">
        <v>4151</v>
      </c>
      <c r="G8556" s="19" t="s">
        <v>949</v>
      </c>
      <c r="H8556" s="41">
        <v>2</v>
      </c>
      <c r="I8556" s="41">
        <v>3</v>
      </c>
      <c r="J8556" s="41">
        <v>10</v>
      </c>
      <c r="K8556" s="44">
        <v>1</v>
      </c>
      <c r="L8556" s="20">
        <v>666000</v>
      </c>
      <c r="M8556" s="19" t="s">
        <v>15954</v>
      </c>
      <c r="N8556" s="28" t="s">
        <v>15953</v>
      </c>
    </row>
    <row r="8557" spans="1:14" ht="30" x14ac:dyDescent="0.25">
      <c r="A8557" s="27" t="s">
        <v>6182</v>
      </c>
      <c r="B8557" s="19" t="s">
        <v>15943</v>
      </c>
      <c r="C8557" s="19" t="s">
        <v>15943</v>
      </c>
      <c r="D8557" s="38" t="s">
        <v>16220</v>
      </c>
      <c r="E8557" s="38" t="s">
        <v>7748</v>
      </c>
      <c r="F8557" s="41" t="s">
        <v>4151</v>
      </c>
      <c r="G8557" s="19" t="s">
        <v>949</v>
      </c>
      <c r="H8557" s="41">
        <v>2</v>
      </c>
      <c r="I8557" s="41">
        <v>3</v>
      </c>
      <c r="J8557" s="41">
        <v>10</v>
      </c>
      <c r="K8557" s="44">
        <v>1</v>
      </c>
      <c r="L8557" s="20">
        <v>148000</v>
      </c>
      <c r="M8557" s="19" t="s">
        <v>15954</v>
      </c>
      <c r="N8557" s="28" t="s">
        <v>15953</v>
      </c>
    </row>
    <row r="8558" spans="1:14" ht="30" x14ac:dyDescent="0.25">
      <c r="A8558" s="27" t="s">
        <v>6182</v>
      </c>
      <c r="B8558" s="19" t="s">
        <v>15943</v>
      </c>
      <c r="C8558" s="19" t="s">
        <v>15943</v>
      </c>
      <c r="D8558" s="38" t="s">
        <v>16220</v>
      </c>
      <c r="E8558" s="38" t="s">
        <v>7748</v>
      </c>
      <c r="F8558" s="41" t="s">
        <v>4151</v>
      </c>
      <c r="G8558" s="19" t="s">
        <v>949</v>
      </c>
      <c r="H8558" s="41">
        <v>2</v>
      </c>
      <c r="I8558" s="41">
        <v>3</v>
      </c>
      <c r="J8558" s="41">
        <v>10</v>
      </c>
      <c r="K8558" s="44">
        <v>1</v>
      </c>
      <c r="L8558" s="20">
        <v>148000</v>
      </c>
      <c r="M8558" s="19" t="s">
        <v>15954</v>
      </c>
      <c r="N8558" s="28" t="s">
        <v>15953</v>
      </c>
    </row>
    <row r="8559" spans="1:14" ht="30" x14ac:dyDescent="0.25">
      <c r="A8559" s="27" t="s">
        <v>6182</v>
      </c>
      <c r="B8559" s="19" t="s">
        <v>15943</v>
      </c>
      <c r="C8559" s="19" t="s">
        <v>15943</v>
      </c>
      <c r="D8559" s="38" t="s">
        <v>16220</v>
      </c>
      <c r="E8559" s="38" t="s">
        <v>7749</v>
      </c>
      <c r="F8559" s="41" t="s">
        <v>4151</v>
      </c>
      <c r="G8559" s="19" t="s">
        <v>949</v>
      </c>
      <c r="H8559" s="41">
        <v>2</v>
      </c>
      <c r="I8559" s="41">
        <v>3</v>
      </c>
      <c r="J8559" s="41">
        <v>10</v>
      </c>
      <c r="K8559" s="44">
        <v>1</v>
      </c>
      <c r="L8559" s="20">
        <v>1036000</v>
      </c>
      <c r="M8559" s="19" t="s">
        <v>15954</v>
      </c>
      <c r="N8559" s="28" t="s">
        <v>15953</v>
      </c>
    </row>
    <row r="8560" spans="1:14" ht="30" x14ac:dyDescent="0.25">
      <c r="A8560" s="27" t="s">
        <v>6182</v>
      </c>
      <c r="B8560" s="19" t="s">
        <v>15943</v>
      </c>
      <c r="C8560" s="19" t="s">
        <v>15943</v>
      </c>
      <c r="D8560" s="38" t="s">
        <v>16220</v>
      </c>
      <c r="E8560" s="38" t="s">
        <v>7749</v>
      </c>
      <c r="F8560" s="41" t="s">
        <v>4151</v>
      </c>
      <c r="G8560" s="19" t="s">
        <v>949</v>
      </c>
      <c r="H8560" s="41">
        <v>2</v>
      </c>
      <c r="I8560" s="41">
        <v>3</v>
      </c>
      <c r="J8560" s="41">
        <v>10</v>
      </c>
      <c r="K8560" s="44">
        <v>1</v>
      </c>
      <c r="L8560" s="20">
        <v>1036000</v>
      </c>
      <c r="M8560" s="19" t="s">
        <v>15954</v>
      </c>
      <c r="N8560" s="28" t="s">
        <v>15953</v>
      </c>
    </row>
    <row r="8561" spans="1:14" ht="30" x14ac:dyDescent="0.25">
      <c r="A8561" s="27" t="s">
        <v>6182</v>
      </c>
      <c r="B8561" s="19" t="s">
        <v>15943</v>
      </c>
      <c r="C8561" s="19" t="s">
        <v>15943</v>
      </c>
      <c r="D8561" s="38" t="s">
        <v>16220</v>
      </c>
      <c r="E8561" s="38" t="s">
        <v>7749</v>
      </c>
      <c r="F8561" s="41" t="s">
        <v>4151</v>
      </c>
      <c r="G8561" s="19" t="s">
        <v>949</v>
      </c>
      <c r="H8561" s="41">
        <v>2</v>
      </c>
      <c r="I8561" s="41">
        <v>3</v>
      </c>
      <c r="J8561" s="41">
        <v>10</v>
      </c>
      <c r="K8561" s="44">
        <v>1</v>
      </c>
      <c r="L8561" s="20">
        <v>1036000</v>
      </c>
      <c r="M8561" s="19" t="s">
        <v>15954</v>
      </c>
      <c r="N8561" s="28" t="s">
        <v>15953</v>
      </c>
    </row>
    <row r="8562" spans="1:14" ht="30" x14ac:dyDescent="0.25">
      <c r="A8562" s="27" t="s">
        <v>6182</v>
      </c>
      <c r="B8562" s="19" t="s">
        <v>15943</v>
      </c>
      <c r="C8562" s="19" t="s">
        <v>15943</v>
      </c>
      <c r="D8562" s="38" t="s">
        <v>16220</v>
      </c>
      <c r="E8562" s="38" t="s">
        <v>7750</v>
      </c>
      <c r="F8562" s="41" t="s">
        <v>4151</v>
      </c>
      <c r="G8562" s="19" t="s">
        <v>949</v>
      </c>
      <c r="H8562" s="41">
        <v>2</v>
      </c>
      <c r="I8562" s="41">
        <v>3</v>
      </c>
      <c r="J8562" s="41">
        <v>10</v>
      </c>
      <c r="K8562" s="44">
        <v>1</v>
      </c>
      <c r="L8562" s="20">
        <v>74000</v>
      </c>
      <c r="M8562" s="19" t="s">
        <v>15954</v>
      </c>
      <c r="N8562" s="28" t="s">
        <v>15953</v>
      </c>
    </row>
    <row r="8563" spans="1:14" ht="30" x14ac:dyDescent="0.25">
      <c r="A8563" s="27" t="s">
        <v>6182</v>
      </c>
      <c r="B8563" s="19" t="s">
        <v>15943</v>
      </c>
      <c r="C8563" s="19" t="s">
        <v>15943</v>
      </c>
      <c r="D8563" s="38" t="s">
        <v>16220</v>
      </c>
      <c r="E8563" s="38" t="s">
        <v>7750</v>
      </c>
      <c r="F8563" s="41" t="s">
        <v>4151</v>
      </c>
      <c r="G8563" s="19" t="s">
        <v>949</v>
      </c>
      <c r="H8563" s="41">
        <v>2</v>
      </c>
      <c r="I8563" s="41">
        <v>3</v>
      </c>
      <c r="J8563" s="41">
        <v>10</v>
      </c>
      <c r="K8563" s="44">
        <v>1</v>
      </c>
      <c r="L8563" s="20">
        <v>74000</v>
      </c>
      <c r="M8563" s="19" t="s">
        <v>15954</v>
      </c>
      <c r="N8563" s="28" t="s">
        <v>15953</v>
      </c>
    </row>
    <row r="8564" spans="1:14" ht="30" x14ac:dyDescent="0.25">
      <c r="A8564" s="27" t="s">
        <v>6182</v>
      </c>
      <c r="B8564" s="19" t="s">
        <v>15943</v>
      </c>
      <c r="C8564" s="19" t="s">
        <v>15943</v>
      </c>
      <c r="D8564" s="38" t="s">
        <v>16220</v>
      </c>
      <c r="E8564" s="38" t="s">
        <v>7750</v>
      </c>
      <c r="F8564" s="41" t="s">
        <v>4151</v>
      </c>
      <c r="G8564" s="19" t="s">
        <v>949</v>
      </c>
      <c r="H8564" s="41">
        <v>2</v>
      </c>
      <c r="I8564" s="41">
        <v>3</v>
      </c>
      <c r="J8564" s="41">
        <v>10</v>
      </c>
      <c r="K8564" s="44">
        <v>1</v>
      </c>
      <c r="L8564" s="20">
        <v>74000</v>
      </c>
      <c r="M8564" s="19" t="s">
        <v>15954</v>
      </c>
      <c r="N8564" s="28" t="s">
        <v>15953</v>
      </c>
    </row>
    <row r="8565" spans="1:14" ht="30" x14ac:dyDescent="0.25">
      <c r="A8565" s="27" t="s">
        <v>6182</v>
      </c>
      <c r="B8565" s="19" t="s">
        <v>15943</v>
      </c>
      <c r="C8565" s="19" t="s">
        <v>15943</v>
      </c>
      <c r="D8565" s="38" t="s">
        <v>16220</v>
      </c>
      <c r="E8565" s="38" t="s">
        <v>7750</v>
      </c>
      <c r="F8565" s="41" t="s">
        <v>4151</v>
      </c>
      <c r="G8565" s="19" t="s">
        <v>949</v>
      </c>
      <c r="H8565" s="41">
        <v>2</v>
      </c>
      <c r="I8565" s="41">
        <v>3</v>
      </c>
      <c r="J8565" s="41">
        <v>10</v>
      </c>
      <c r="K8565" s="44">
        <v>1</v>
      </c>
      <c r="L8565" s="20">
        <v>74000</v>
      </c>
      <c r="M8565" s="19" t="s">
        <v>15954</v>
      </c>
      <c r="N8565" s="28" t="s">
        <v>15953</v>
      </c>
    </row>
    <row r="8566" spans="1:14" ht="30" x14ac:dyDescent="0.25">
      <c r="A8566" s="27" t="s">
        <v>6182</v>
      </c>
      <c r="B8566" s="19" t="s">
        <v>15943</v>
      </c>
      <c r="C8566" s="19" t="s">
        <v>15943</v>
      </c>
      <c r="D8566" s="38" t="s">
        <v>16220</v>
      </c>
      <c r="E8566" s="38" t="s">
        <v>7750</v>
      </c>
      <c r="F8566" s="41" t="s">
        <v>4151</v>
      </c>
      <c r="G8566" s="19" t="s">
        <v>949</v>
      </c>
      <c r="H8566" s="41">
        <v>2</v>
      </c>
      <c r="I8566" s="41">
        <v>3</v>
      </c>
      <c r="J8566" s="41">
        <v>10</v>
      </c>
      <c r="K8566" s="44">
        <v>1</v>
      </c>
      <c r="L8566" s="20">
        <v>74000</v>
      </c>
      <c r="M8566" s="19" t="s">
        <v>15954</v>
      </c>
      <c r="N8566" s="28" t="s">
        <v>15953</v>
      </c>
    </row>
    <row r="8567" spans="1:14" ht="30" x14ac:dyDescent="0.25">
      <c r="A8567" s="27" t="s">
        <v>6182</v>
      </c>
      <c r="B8567" s="19" t="s">
        <v>15943</v>
      </c>
      <c r="C8567" s="19" t="s">
        <v>15943</v>
      </c>
      <c r="D8567" s="38" t="s">
        <v>16220</v>
      </c>
      <c r="E8567" s="38" t="s">
        <v>7750</v>
      </c>
      <c r="F8567" s="41" t="s">
        <v>4151</v>
      </c>
      <c r="G8567" s="19" t="s">
        <v>949</v>
      </c>
      <c r="H8567" s="41">
        <v>2</v>
      </c>
      <c r="I8567" s="41">
        <v>3</v>
      </c>
      <c r="J8567" s="41">
        <v>10</v>
      </c>
      <c r="K8567" s="44">
        <v>1</v>
      </c>
      <c r="L8567" s="20">
        <v>74000</v>
      </c>
      <c r="M8567" s="19" t="s">
        <v>15954</v>
      </c>
      <c r="N8567" s="28" t="s">
        <v>15953</v>
      </c>
    </row>
    <row r="8568" spans="1:14" ht="30" x14ac:dyDescent="0.25">
      <c r="A8568" s="27" t="s">
        <v>6182</v>
      </c>
      <c r="B8568" s="19" t="s">
        <v>15943</v>
      </c>
      <c r="C8568" s="19" t="s">
        <v>15943</v>
      </c>
      <c r="D8568" s="38" t="s">
        <v>16220</v>
      </c>
      <c r="E8568" s="38" t="s">
        <v>7751</v>
      </c>
      <c r="F8568" s="41" t="s">
        <v>4151</v>
      </c>
      <c r="G8568" s="19" t="s">
        <v>949</v>
      </c>
      <c r="H8568" s="41">
        <v>2</v>
      </c>
      <c r="I8568" s="41">
        <v>3</v>
      </c>
      <c r="J8568" s="41">
        <v>10</v>
      </c>
      <c r="K8568" s="44">
        <v>1</v>
      </c>
      <c r="L8568" s="20">
        <v>148000</v>
      </c>
      <c r="M8568" s="19" t="s">
        <v>15954</v>
      </c>
      <c r="N8568" s="28" t="s">
        <v>15953</v>
      </c>
    </row>
    <row r="8569" spans="1:14" ht="30" x14ac:dyDescent="0.25">
      <c r="A8569" s="27" t="s">
        <v>6182</v>
      </c>
      <c r="B8569" s="19" t="s">
        <v>15943</v>
      </c>
      <c r="C8569" s="19" t="s">
        <v>15943</v>
      </c>
      <c r="D8569" s="38" t="s">
        <v>16220</v>
      </c>
      <c r="E8569" s="38" t="s">
        <v>7752</v>
      </c>
      <c r="F8569" s="41" t="s">
        <v>4151</v>
      </c>
      <c r="G8569" s="19" t="s">
        <v>949</v>
      </c>
      <c r="H8569" s="41">
        <v>2</v>
      </c>
      <c r="I8569" s="41">
        <v>3</v>
      </c>
      <c r="J8569" s="41">
        <v>10</v>
      </c>
      <c r="K8569" s="44">
        <v>1</v>
      </c>
      <c r="L8569" s="20">
        <v>666000</v>
      </c>
      <c r="M8569" s="19" t="s">
        <v>15954</v>
      </c>
      <c r="N8569" s="28" t="s">
        <v>15953</v>
      </c>
    </row>
    <row r="8570" spans="1:14" ht="30" x14ac:dyDescent="0.25">
      <c r="A8570" s="27" t="s">
        <v>6182</v>
      </c>
      <c r="B8570" s="19" t="s">
        <v>15943</v>
      </c>
      <c r="C8570" s="19" t="s">
        <v>15943</v>
      </c>
      <c r="D8570" s="38" t="s">
        <v>16220</v>
      </c>
      <c r="E8570" s="38" t="s">
        <v>7753</v>
      </c>
      <c r="F8570" s="41" t="s">
        <v>4151</v>
      </c>
      <c r="G8570" s="19" t="s">
        <v>949</v>
      </c>
      <c r="H8570" s="41">
        <v>2</v>
      </c>
      <c r="I8570" s="41">
        <v>3</v>
      </c>
      <c r="J8570" s="41">
        <v>10</v>
      </c>
      <c r="K8570" s="44">
        <v>1</v>
      </c>
      <c r="L8570" s="20">
        <v>1110000</v>
      </c>
      <c r="M8570" s="19" t="s">
        <v>15954</v>
      </c>
      <c r="N8570" s="28" t="s">
        <v>15953</v>
      </c>
    </row>
    <row r="8571" spans="1:14" ht="30" x14ac:dyDescent="0.25">
      <c r="A8571" s="27" t="s">
        <v>6182</v>
      </c>
      <c r="B8571" s="19" t="s">
        <v>15943</v>
      </c>
      <c r="C8571" s="19" t="s">
        <v>15943</v>
      </c>
      <c r="D8571" s="38" t="s">
        <v>16220</v>
      </c>
      <c r="E8571" s="38" t="s">
        <v>7753</v>
      </c>
      <c r="F8571" s="41" t="s">
        <v>4151</v>
      </c>
      <c r="G8571" s="19" t="s">
        <v>949</v>
      </c>
      <c r="H8571" s="41">
        <v>2</v>
      </c>
      <c r="I8571" s="41">
        <v>3</v>
      </c>
      <c r="J8571" s="41">
        <v>10</v>
      </c>
      <c r="K8571" s="44">
        <v>1</v>
      </c>
      <c r="L8571" s="20">
        <v>148000</v>
      </c>
      <c r="M8571" s="19" t="s">
        <v>15954</v>
      </c>
      <c r="N8571" s="28" t="s">
        <v>15953</v>
      </c>
    </row>
    <row r="8572" spans="1:14" ht="30" x14ac:dyDescent="0.25">
      <c r="A8572" s="27" t="s">
        <v>6182</v>
      </c>
      <c r="B8572" s="19" t="s">
        <v>15943</v>
      </c>
      <c r="C8572" s="19" t="s">
        <v>15943</v>
      </c>
      <c r="D8572" s="38" t="s">
        <v>16220</v>
      </c>
      <c r="E8572" s="38" t="s">
        <v>7754</v>
      </c>
      <c r="F8572" s="41" t="s">
        <v>4151</v>
      </c>
      <c r="G8572" s="19" t="s">
        <v>949</v>
      </c>
      <c r="H8572" s="41">
        <v>2</v>
      </c>
      <c r="I8572" s="41">
        <v>3</v>
      </c>
      <c r="J8572" s="41">
        <v>10</v>
      </c>
      <c r="K8572" s="44">
        <v>1</v>
      </c>
      <c r="L8572" s="20">
        <v>148000</v>
      </c>
      <c r="M8572" s="19" t="s">
        <v>15954</v>
      </c>
      <c r="N8572" s="28" t="s">
        <v>15953</v>
      </c>
    </row>
    <row r="8573" spans="1:14" ht="30" x14ac:dyDescent="0.25">
      <c r="A8573" s="27" t="s">
        <v>6182</v>
      </c>
      <c r="B8573" s="19" t="s">
        <v>15943</v>
      </c>
      <c r="C8573" s="19" t="s">
        <v>15943</v>
      </c>
      <c r="D8573" s="38" t="s">
        <v>16220</v>
      </c>
      <c r="E8573" s="38" t="s">
        <v>7755</v>
      </c>
      <c r="F8573" s="41" t="s">
        <v>4151</v>
      </c>
      <c r="G8573" s="19" t="s">
        <v>949</v>
      </c>
      <c r="H8573" s="41">
        <v>2</v>
      </c>
      <c r="I8573" s="41">
        <v>3</v>
      </c>
      <c r="J8573" s="41">
        <v>10</v>
      </c>
      <c r="K8573" s="44">
        <v>1</v>
      </c>
      <c r="L8573" s="20">
        <v>592000</v>
      </c>
      <c r="M8573" s="19" t="s">
        <v>15954</v>
      </c>
      <c r="N8573" s="28" t="s">
        <v>15953</v>
      </c>
    </row>
    <row r="8574" spans="1:14" ht="30" x14ac:dyDescent="0.25">
      <c r="A8574" s="27" t="s">
        <v>6182</v>
      </c>
      <c r="B8574" s="19" t="s">
        <v>15943</v>
      </c>
      <c r="C8574" s="19" t="s">
        <v>15943</v>
      </c>
      <c r="D8574" s="38" t="s">
        <v>16220</v>
      </c>
      <c r="E8574" s="38" t="s">
        <v>7755</v>
      </c>
      <c r="F8574" s="41" t="s">
        <v>4151</v>
      </c>
      <c r="G8574" s="19" t="s">
        <v>949</v>
      </c>
      <c r="H8574" s="41">
        <v>2</v>
      </c>
      <c r="I8574" s="41">
        <v>3</v>
      </c>
      <c r="J8574" s="41">
        <v>10</v>
      </c>
      <c r="K8574" s="44">
        <v>1</v>
      </c>
      <c r="L8574" s="20">
        <v>74000</v>
      </c>
      <c r="M8574" s="19" t="s">
        <v>15954</v>
      </c>
      <c r="N8574" s="28" t="s">
        <v>15953</v>
      </c>
    </row>
    <row r="8575" spans="1:14" ht="30" x14ac:dyDescent="0.25">
      <c r="A8575" s="27" t="s">
        <v>6182</v>
      </c>
      <c r="B8575" s="19" t="s">
        <v>15943</v>
      </c>
      <c r="C8575" s="19" t="s">
        <v>15943</v>
      </c>
      <c r="D8575" s="38" t="s">
        <v>16220</v>
      </c>
      <c r="E8575" s="38" t="s">
        <v>7756</v>
      </c>
      <c r="F8575" s="41" t="s">
        <v>4151</v>
      </c>
      <c r="G8575" s="19" t="s">
        <v>949</v>
      </c>
      <c r="H8575" s="41">
        <v>2</v>
      </c>
      <c r="I8575" s="41">
        <v>3</v>
      </c>
      <c r="J8575" s="41">
        <v>10</v>
      </c>
      <c r="K8575" s="44">
        <v>1</v>
      </c>
      <c r="L8575" s="20">
        <v>74000</v>
      </c>
      <c r="M8575" s="19" t="s">
        <v>15954</v>
      </c>
      <c r="N8575" s="28" t="s">
        <v>15953</v>
      </c>
    </row>
    <row r="8576" spans="1:14" ht="30" x14ac:dyDescent="0.25">
      <c r="A8576" s="27" t="s">
        <v>6182</v>
      </c>
      <c r="B8576" s="19" t="s">
        <v>15943</v>
      </c>
      <c r="C8576" s="19" t="s">
        <v>15943</v>
      </c>
      <c r="D8576" s="38" t="s">
        <v>16220</v>
      </c>
      <c r="E8576" s="38" t="s">
        <v>7757</v>
      </c>
      <c r="F8576" s="41" t="s">
        <v>4151</v>
      </c>
      <c r="G8576" s="19" t="s">
        <v>949</v>
      </c>
      <c r="H8576" s="41">
        <v>2</v>
      </c>
      <c r="I8576" s="41">
        <v>3</v>
      </c>
      <c r="J8576" s="41">
        <v>10</v>
      </c>
      <c r="K8576" s="44">
        <v>1</v>
      </c>
      <c r="L8576" s="20">
        <v>74000</v>
      </c>
      <c r="M8576" s="19" t="s">
        <v>15954</v>
      </c>
      <c r="N8576" s="28" t="s">
        <v>15953</v>
      </c>
    </row>
    <row r="8577" spans="1:14" ht="30" x14ac:dyDescent="0.25">
      <c r="A8577" s="27" t="s">
        <v>6182</v>
      </c>
      <c r="B8577" s="19" t="s">
        <v>15943</v>
      </c>
      <c r="C8577" s="19" t="s">
        <v>15943</v>
      </c>
      <c r="D8577" s="38" t="s">
        <v>16220</v>
      </c>
      <c r="E8577" s="38" t="s">
        <v>7757</v>
      </c>
      <c r="F8577" s="41" t="s">
        <v>4151</v>
      </c>
      <c r="G8577" s="19" t="s">
        <v>949</v>
      </c>
      <c r="H8577" s="41">
        <v>2</v>
      </c>
      <c r="I8577" s="41">
        <v>3</v>
      </c>
      <c r="J8577" s="41">
        <v>10</v>
      </c>
      <c r="K8577" s="44">
        <v>1</v>
      </c>
      <c r="L8577" s="20">
        <v>74000</v>
      </c>
      <c r="M8577" s="19" t="s">
        <v>15954</v>
      </c>
      <c r="N8577" s="28" t="s">
        <v>15953</v>
      </c>
    </row>
    <row r="8578" spans="1:14" ht="30" x14ac:dyDescent="0.25">
      <c r="A8578" s="27" t="s">
        <v>6182</v>
      </c>
      <c r="B8578" s="19" t="s">
        <v>15943</v>
      </c>
      <c r="C8578" s="19" t="s">
        <v>15943</v>
      </c>
      <c r="D8578" s="38" t="s">
        <v>16220</v>
      </c>
      <c r="E8578" s="38" t="s">
        <v>7757</v>
      </c>
      <c r="F8578" s="41" t="s">
        <v>4151</v>
      </c>
      <c r="G8578" s="19" t="s">
        <v>949</v>
      </c>
      <c r="H8578" s="41">
        <v>2</v>
      </c>
      <c r="I8578" s="41">
        <v>3</v>
      </c>
      <c r="J8578" s="41">
        <v>10</v>
      </c>
      <c r="K8578" s="44">
        <v>1</v>
      </c>
      <c r="L8578" s="20">
        <v>74000</v>
      </c>
      <c r="M8578" s="19" t="s">
        <v>15954</v>
      </c>
      <c r="N8578" s="28" t="s">
        <v>15953</v>
      </c>
    </row>
    <row r="8579" spans="1:14" ht="30" x14ac:dyDescent="0.25">
      <c r="A8579" s="27" t="s">
        <v>6182</v>
      </c>
      <c r="B8579" s="19" t="s">
        <v>15943</v>
      </c>
      <c r="C8579" s="19" t="s">
        <v>15943</v>
      </c>
      <c r="D8579" s="38" t="s">
        <v>16220</v>
      </c>
      <c r="E8579" s="38" t="s">
        <v>7757</v>
      </c>
      <c r="F8579" s="41" t="s">
        <v>4151</v>
      </c>
      <c r="G8579" s="19" t="s">
        <v>949</v>
      </c>
      <c r="H8579" s="41">
        <v>2</v>
      </c>
      <c r="I8579" s="41">
        <v>3</v>
      </c>
      <c r="J8579" s="41">
        <v>10</v>
      </c>
      <c r="K8579" s="44">
        <v>1</v>
      </c>
      <c r="L8579" s="20">
        <v>74000</v>
      </c>
      <c r="M8579" s="19" t="s">
        <v>15954</v>
      </c>
      <c r="N8579" s="28" t="s">
        <v>15953</v>
      </c>
    </row>
    <row r="8580" spans="1:14" ht="30" x14ac:dyDescent="0.25">
      <c r="A8580" s="27" t="s">
        <v>6182</v>
      </c>
      <c r="B8580" s="19" t="s">
        <v>15943</v>
      </c>
      <c r="C8580" s="19" t="s">
        <v>15943</v>
      </c>
      <c r="D8580" s="38" t="s">
        <v>16220</v>
      </c>
      <c r="E8580" s="38" t="s">
        <v>7757</v>
      </c>
      <c r="F8580" s="41" t="s">
        <v>4151</v>
      </c>
      <c r="G8580" s="19" t="s">
        <v>949</v>
      </c>
      <c r="H8580" s="41">
        <v>2</v>
      </c>
      <c r="I8580" s="41">
        <v>3</v>
      </c>
      <c r="J8580" s="41">
        <v>10</v>
      </c>
      <c r="K8580" s="44">
        <v>1</v>
      </c>
      <c r="L8580" s="20">
        <v>1036000</v>
      </c>
      <c r="M8580" s="19" t="s">
        <v>15954</v>
      </c>
      <c r="N8580" s="28" t="s">
        <v>15953</v>
      </c>
    </row>
    <row r="8581" spans="1:14" ht="30" x14ac:dyDescent="0.25">
      <c r="A8581" s="27" t="s">
        <v>6182</v>
      </c>
      <c r="B8581" s="19" t="s">
        <v>15943</v>
      </c>
      <c r="C8581" s="19" t="s">
        <v>15943</v>
      </c>
      <c r="D8581" s="38" t="s">
        <v>16220</v>
      </c>
      <c r="E8581" s="38" t="s">
        <v>7757</v>
      </c>
      <c r="F8581" s="41" t="s">
        <v>4151</v>
      </c>
      <c r="G8581" s="19" t="s">
        <v>949</v>
      </c>
      <c r="H8581" s="41">
        <v>2</v>
      </c>
      <c r="I8581" s="41">
        <v>3</v>
      </c>
      <c r="J8581" s="41">
        <v>10</v>
      </c>
      <c r="K8581" s="44">
        <v>1</v>
      </c>
      <c r="L8581" s="20">
        <v>1036000</v>
      </c>
      <c r="M8581" s="19" t="s">
        <v>15954</v>
      </c>
      <c r="N8581" s="28" t="s">
        <v>15953</v>
      </c>
    </row>
    <row r="8582" spans="1:14" ht="30" x14ac:dyDescent="0.25">
      <c r="A8582" s="27" t="s">
        <v>6182</v>
      </c>
      <c r="B8582" s="19" t="s">
        <v>15943</v>
      </c>
      <c r="C8582" s="19" t="s">
        <v>15943</v>
      </c>
      <c r="D8582" s="38" t="s">
        <v>16220</v>
      </c>
      <c r="E8582" s="38" t="s">
        <v>7758</v>
      </c>
      <c r="F8582" s="41" t="s">
        <v>4151</v>
      </c>
      <c r="G8582" s="19" t="s">
        <v>949</v>
      </c>
      <c r="H8582" s="41">
        <v>2</v>
      </c>
      <c r="I8582" s="41">
        <v>3</v>
      </c>
      <c r="J8582" s="41">
        <v>10</v>
      </c>
      <c r="K8582" s="44">
        <v>1</v>
      </c>
      <c r="L8582" s="20">
        <v>1036000</v>
      </c>
      <c r="M8582" s="19" t="s">
        <v>15954</v>
      </c>
      <c r="N8582" s="28" t="s">
        <v>15953</v>
      </c>
    </row>
    <row r="8583" spans="1:14" ht="30" x14ac:dyDescent="0.25">
      <c r="A8583" s="27" t="s">
        <v>6182</v>
      </c>
      <c r="B8583" s="19" t="s">
        <v>15943</v>
      </c>
      <c r="C8583" s="19" t="s">
        <v>15943</v>
      </c>
      <c r="D8583" s="38" t="s">
        <v>16220</v>
      </c>
      <c r="E8583" s="38" t="s">
        <v>7758</v>
      </c>
      <c r="F8583" s="41" t="s">
        <v>4151</v>
      </c>
      <c r="G8583" s="19" t="s">
        <v>949</v>
      </c>
      <c r="H8583" s="41">
        <v>2</v>
      </c>
      <c r="I8583" s="41">
        <v>3</v>
      </c>
      <c r="J8583" s="41">
        <v>10</v>
      </c>
      <c r="K8583" s="44">
        <v>1</v>
      </c>
      <c r="L8583" s="20">
        <v>1036000</v>
      </c>
      <c r="M8583" s="19" t="s">
        <v>15954</v>
      </c>
      <c r="N8583" s="28" t="s">
        <v>15953</v>
      </c>
    </row>
    <row r="8584" spans="1:14" ht="30" x14ac:dyDescent="0.25">
      <c r="A8584" s="27" t="s">
        <v>6182</v>
      </c>
      <c r="B8584" s="19" t="s">
        <v>15943</v>
      </c>
      <c r="C8584" s="19" t="s">
        <v>15943</v>
      </c>
      <c r="D8584" s="38" t="s">
        <v>16220</v>
      </c>
      <c r="E8584" s="38" t="s">
        <v>7758</v>
      </c>
      <c r="F8584" s="41" t="s">
        <v>4151</v>
      </c>
      <c r="G8584" s="19" t="s">
        <v>949</v>
      </c>
      <c r="H8584" s="41">
        <v>2</v>
      </c>
      <c r="I8584" s="41">
        <v>3</v>
      </c>
      <c r="J8584" s="41">
        <v>10</v>
      </c>
      <c r="K8584" s="44">
        <v>1</v>
      </c>
      <c r="L8584" s="20">
        <v>74000</v>
      </c>
      <c r="M8584" s="19" t="s">
        <v>15954</v>
      </c>
      <c r="N8584" s="28" t="s">
        <v>15953</v>
      </c>
    </row>
    <row r="8585" spans="1:14" ht="30" x14ac:dyDescent="0.25">
      <c r="A8585" s="27" t="s">
        <v>6182</v>
      </c>
      <c r="B8585" s="19" t="s">
        <v>15943</v>
      </c>
      <c r="C8585" s="19" t="s">
        <v>15943</v>
      </c>
      <c r="D8585" s="38" t="s">
        <v>16220</v>
      </c>
      <c r="E8585" s="38" t="s">
        <v>7758</v>
      </c>
      <c r="F8585" s="41" t="s">
        <v>4151</v>
      </c>
      <c r="G8585" s="19" t="s">
        <v>949</v>
      </c>
      <c r="H8585" s="41">
        <v>2</v>
      </c>
      <c r="I8585" s="41">
        <v>3</v>
      </c>
      <c r="J8585" s="41">
        <v>10</v>
      </c>
      <c r="K8585" s="44">
        <v>1</v>
      </c>
      <c r="L8585" s="20">
        <v>37000</v>
      </c>
      <c r="M8585" s="19" t="s">
        <v>15954</v>
      </c>
      <c r="N8585" s="28" t="s">
        <v>15953</v>
      </c>
    </row>
    <row r="8586" spans="1:14" ht="30" x14ac:dyDescent="0.25">
      <c r="A8586" s="27" t="s">
        <v>6182</v>
      </c>
      <c r="B8586" s="19" t="s">
        <v>15943</v>
      </c>
      <c r="C8586" s="19" t="s">
        <v>15943</v>
      </c>
      <c r="D8586" s="38" t="s">
        <v>16220</v>
      </c>
      <c r="E8586" s="38" t="s">
        <v>7759</v>
      </c>
      <c r="F8586" s="41" t="s">
        <v>4151</v>
      </c>
      <c r="G8586" s="19" t="s">
        <v>949</v>
      </c>
      <c r="H8586" s="41">
        <v>2</v>
      </c>
      <c r="I8586" s="41">
        <v>3</v>
      </c>
      <c r="J8586" s="41">
        <v>10</v>
      </c>
      <c r="K8586" s="44">
        <v>1</v>
      </c>
      <c r="L8586" s="20">
        <v>37000</v>
      </c>
      <c r="M8586" s="19" t="s">
        <v>15954</v>
      </c>
      <c r="N8586" s="28" t="s">
        <v>15953</v>
      </c>
    </row>
    <row r="8587" spans="1:14" ht="30" x14ac:dyDescent="0.25">
      <c r="A8587" s="27" t="s">
        <v>6182</v>
      </c>
      <c r="B8587" s="19" t="s">
        <v>15943</v>
      </c>
      <c r="C8587" s="19" t="s">
        <v>15943</v>
      </c>
      <c r="D8587" s="38" t="s">
        <v>16220</v>
      </c>
      <c r="E8587" s="38" t="s">
        <v>7760</v>
      </c>
      <c r="F8587" s="41" t="s">
        <v>4151</v>
      </c>
      <c r="G8587" s="19" t="s">
        <v>949</v>
      </c>
      <c r="H8587" s="41">
        <v>2</v>
      </c>
      <c r="I8587" s="41">
        <v>3</v>
      </c>
      <c r="J8587" s="41">
        <v>10</v>
      </c>
      <c r="K8587" s="44">
        <v>1</v>
      </c>
      <c r="L8587" s="20">
        <v>37000</v>
      </c>
      <c r="M8587" s="19" t="s">
        <v>15954</v>
      </c>
      <c r="N8587" s="28" t="s">
        <v>15953</v>
      </c>
    </row>
    <row r="8588" spans="1:14" ht="30" x14ac:dyDescent="0.25">
      <c r="A8588" s="27" t="s">
        <v>6182</v>
      </c>
      <c r="B8588" s="19" t="s">
        <v>15943</v>
      </c>
      <c r="C8588" s="19" t="s">
        <v>15943</v>
      </c>
      <c r="D8588" s="38" t="s">
        <v>16220</v>
      </c>
      <c r="E8588" s="38" t="s">
        <v>7760</v>
      </c>
      <c r="F8588" s="41" t="s">
        <v>4151</v>
      </c>
      <c r="G8588" s="19" t="s">
        <v>949</v>
      </c>
      <c r="H8588" s="41">
        <v>2</v>
      </c>
      <c r="I8588" s="41">
        <v>3</v>
      </c>
      <c r="J8588" s="41">
        <v>10</v>
      </c>
      <c r="K8588" s="44">
        <v>1</v>
      </c>
      <c r="L8588" s="20">
        <v>37000</v>
      </c>
      <c r="M8588" s="19" t="s">
        <v>15954</v>
      </c>
      <c r="N8588" s="28" t="s">
        <v>15953</v>
      </c>
    </row>
    <row r="8589" spans="1:14" ht="30" x14ac:dyDescent="0.25">
      <c r="A8589" s="27" t="s">
        <v>6182</v>
      </c>
      <c r="B8589" s="19" t="s">
        <v>15943</v>
      </c>
      <c r="C8589" s="19" t="s">
        <v>15943</v>
      </c>
      <c r="D8589" s="38" t="s">
        <v>16220</v>
      </c>
      <c r="E8589" s="38" t="s">
        <v>7761</v>
      </c>
      <c r="F8589" s="41" t="s">
        <v>4151</v>
      </c>
      <c r="G8589" s="19" t="s">
        <v>949</v>
      </c>
      <c r="H8589" s="41">
        <v>2</v>
      </c>
      <c r="I8589" s="41">
        <v>3</v>
      </c>
      <c r="J8589" s="41">
        <v>10</v>
      </c>
      <c r="K8589" s="44">
        <v>1</v>
      </c>
      <c r="L8589" s="20">
        <v>666000</v>
      </c>
      <c r="M8589" s="19" t="s">
        <v>15954</v>
      </c>
      <c r="N8589" s="28" t="s">
        <v>15953</v>
      </c>
    </row>
    <row r="8590" spans="1:14" ht="30" x14ac:dyDescent="0.25">
      <c r="A8590" s="27" t="s">
        <v>6182</v>
      </c>
      <c r="B8590" s="19" t="s">
        <v>15943</v>
      </c>
      <c r="C8590" s="19" t="s">
        <v>15943</v>
      </c>
      <c r="D8590" s="38" t="s">
        <v>16220</v>
      </c>
      <c r="E8590" s="38" t="s">
        <v>7761</v>
      </c>
      <c r="F8590" s="41" t="s">
        <v>4151</v>
      </c>
      <c r="G8590" s="19" t="s">
        <v>949</v>
      </c>
      <c r="H8590" s="41">
        <v>2</v>
      </c>
      <c r="I8590" s="41">
        <v>3</v>
      </c>
      <c r="J8590" s="41">
        <v>10</v>
      </c>
      <c r="K8590" s="44">
        <v>1</v>
      </c>
      <c r="L8590" s="20">
        <v>740000</v>
      </c>
      <c r="M8590" s="19" t="s">
        <v>15954</v>
      </c>
      <c r="N8590" s="28" t="s">
        <v>15953</v>
      </c>
    </row>
    <row r="8591" spans="1:14" ht="30" x14ac:dyDescent="0.25">
      <c r="A8591" s="27" t="s">
        <v>6182</v>
      </c>
      <c r="B8591" s="19" t="s">
        <v>15943</v>
      </c>
      <c r="C8591" s="19" t="s">
        <v>15943</v>
      </c>
      <c r="D8591" s="38" t="s">
        <v>16220</v>
      </c>
      <c r="E8591" s="38" t="s">
        <v>7762</v>
      </c>
      <c r="F8591" s="41" t="s">
        <v>4151</v>
      </c>
      <c r="G8591" s="19" t="s">
        <v>949</v>
      </c>
      <c r="H8591" s="41">
        <v>2</v>
      </c>
      <c r="I8591" s="41">
        <v>3</v>
      </c>
      <c r="J8591" s="41">
        <v>10</v>
      </c>
      <c r="K8591" s="44">
        <v>1</v>
      </c>
      <c r="L8591" s="20">
        <v>740000</v>
      </c>
      <c r="M8591" s="19" t="s">
        <v>15954</v>
      </c>
      <c r="N8591" s="28" t="s">
        <v>15953</v>
      </c>
    </row>
    <row r="8592" spans="1:14" ht="30" x14ac:dyDescent="0.25">
      <c r="A8592" s="27" t="s">
        <v>6182</v>
      </c>
      <c r="B8592" s="19" t="s">
        <v>15943</v>
      </c>
      <c r="C8592" s="19" t="s">
        <v>15943</v>
      </c>
      <c r="D8592" s="38" t="s">
        <v>16220</v>
      </c>
      <c r="E8592" s="38" t="s">
        <v>7762</v>
      </c>
      <c r="F8592" s="41" t="s">
        <v>4151</v>
      </c>
      <c r="G8592" s="19" t="s">
        <v>949</v>
      </c>
      <c r="H8592" s="41">
        <v>2</v>
      </c>
      <c r="I8592" s="41">
        <v>3</v>
      </c>
      <c r="J8592" s="41">
        <v>10</v>
      </c>
      <c r="K8592" s="44">
        <v>1</v>
      </c>
      <c r="L8592" s="20">
        <v>74000</v>
      </c>
      <c r="M8592" s="19" t="s">
        <v>15954</v>
      </c>
      <c r="N8592" s="28" t="s">
        <v>15953</v>
      </c>
    </row>
    <row r="8593" spans="1:14" ht="30" x14ac:dyDescent="0.25">
      <c r="A8593" s="27" t="s">
        <v>6182</v>
      </c>
      <c r="B8593" s="19" t="s">
        <v>15943</v>
      </c>
      <c r="C8593" s="19" t="s">
        <v>15943</v>
      </c>
      <c r="D8593" s="38" t="s">
        <v>16220</v>
      </c>
      <c r="E8593" s="38" t="s">
        <v>7762</v>
      </c>
      <c r="F8593" s="41" t="s">
        <v>4151</v>
      </c>
      <c r="G8593" s="19" t="s">
        <v>949</v>
      </c>
      <c r="H8593" s="41">
        <v>2</v>
      </c>
      <c r="I8593" s="41">
        <v>3</v>
      </c>
      <c r="J8593" s="41">
        <v>10</v>
      </c>
      <c r="K8593" s="44">
        <v>1</v>
      </c>
      <c r="L8593" s="20">
        <v>74000</v>
      </c>
      <c r="M8593" s="19" t="s">
        <v>15954</v>
      </c>
      <c r="N8593" s="28" t="s">
        <v>15953</v>
      </c>
    </row>
    <row r="8594" spans="1:14" ht="30" x14ac:dyDescent="0.25">
      <c r="A8594" s="27" t="s">
        <v>6182</v>
      </c>
      <c r="B8594" s="19" t="s">
        <v>15943</v>
      </c>
      <c r="C8594" s="19" t="s">
        <v>15943</v>
      </c>
      <c r="D8594" s="38" t="s">
        <v>16220</v>
      </c>
      <c r="E8594" s="38" t="s">
        <v>7763</v>
      </c>
      <c r="F8594" s="41" t="s">
        <v>4151</v>
      </c>
      <c r="G8594" s="19" t="s">
        <v>949</v>
      </c>
      <c r="H8594" s="41">
        <v>2</v>
      </c>
      <c r="I8594" s="41">
        <v>3</v>
      </c>
      <c r="J8594" s="41">
        <v>10</v>
      </c>
      <c r="K8594" s="44">
        <v>1</v>
      </c>
      <c r="L8594" s="20">
        <v>74000</v>
      </c>
      <c r="M8594" s="19" t="s">
        <v>15954</v>
      </c>
      <c r="N8594" s="28" t="s">
        <v>15953</v>
      </c>
    </row>
    <row r="8595" spans="1:14" ht="30" x14ac:dyDescent="0.25">
      <c r="A8595" s="27" t="s">
        <v>6182</v>
      </c>
      <c r="B8595" s="19" t="s">
        <v>15943</v>
      </c>
      <c r="C8595" s="19" t="s">
        <v>15943</v>
      </c>
      <c r="D8595" s="38" t="s">
        <v>16220</v>
      </c>
      <c r="E8595" s="38" t="s">
        <v>7763</v>
      </c>
      <c r="F8595" s="41" t="s">
        <v>4151</v>
      </c>
      <c r="G8595" s="19" t="s">
        <v>949</v>
      </c>
      <c r="H8595" s="41">
        <v>2</v>
      </c>
      <c r="I8595" s="41">
        <v>3</v>
      </c>
      <c r="J8595" s="41">
        <v>10</v>
      </c>
      <c r="K8595" s="44">
        <v>1</v>
      </c>
      <c r="L8595" s="20">
        <v>74000</v>
      </c>
      <c r="M8595" s="19" t="s">
        <v>15954</v>
      </c>
      <c r="N8595" s="28" t="s">
        <v>15953</v>
      </c>
    </row>
    <row r="8596" spans="1:14" ht="30" x14ac:dyDescent="0.25">
      <c r="A8596" s="27" t="s">
        <v>6182</v>
      </c>
      <c r="B8596" s="19" t="s">
        <v>15943</v>
      </c>
      <c r="C8596" s="19" t="s">
        <v>15943</v>
      </c>
      <c r="D8596" s="38" t="s">
        <v>16220</v>
      </c>
      <c r="E8596" s="38" t="s">
        <v>7764</v>
      </c>
      <c r="F8596" s="41" t="s">
        <v>4151</v>
      </c>
      <c r="G8596" s="19" t="s">
        <v>949</v>
      </c>
      <c r="H8596" s="41">
        <v>2</v>
      </c>
      <c r="I8596" s="41">
        <v>3</v>
      </c>
      <c r="J8596" s="41">
        <v>10</v>
      </c>
      <c r="K8596" s="44">
        <v>1</v>
      </c>
      <c r="L8596" s="20">
        <v>592000</v>
      </c>
      <c r="M8596" s="19" t="s">
        <v>15954</v>
      </c>
      <c r="N8596" s="28" t="s">
        <v>15953</v>
      </c>
    </row>
    <row r="8597" spans="1:14" ht="30" x14ac:dyDescent="0.25">
      <c r="A8597" s="27" t="s">
        <v>6182</v>
      </c>
      <c r="B8597" s="19" t="s">
        <v>15943</v>
      </c>
      <c r="C8597" s="19" t="s">
        <v>15943</v>
      </c>
      <c r="D8597" s="38" t="s">
        <v>16220</v>
      </c>
      <c r="E8597" s="38" t="s">
        <v>7764</v>
      </c>
      <c r="F8597" s="41" t="s">
        <v>4151</v>
      </c>
      <c r="G8597" s="19" t="s">
        <v>949</v>
      </c>
      <c r="H8597" s="41">
        <v>2</v>
      </c>
      <c r="I8597" s="41">
        <v>3</v>
      </c>
      <c r="J8597" s="41">
        <v>10</v>
      </c>
      <c r="K8597" s="44">
        <v>1</v>
      </c>
      <c r="L8597" s="20">
        <v>518000</v>
      </c>
      <c r="M8597" s="19" t="s">
        <v>15954</v>
      </c>
      <c r="N8597" s="28" t="s">
        <v>15953</v>
      </c>
    </row>
    <row r="8598" spans="1:14" ht="30" x14ac:dyDescent="0.25">
      <c r="A8598" s="27" t="s">
        <v>6182</v>
      </c>
      <c r="B8598" s="19" t="s">
        <v>15943</v>
      </c>
      <c r="C8598" s="19" t="s">
        <v>15943</v>
      </c>
      <c r="D8598" s="38" t="s">
        <v>16220</v>
      </c>
      <c r="E8598" s="38" t="s">
        <v>7765</v>
      </c>
      <c r="F8598" s="41" t="s">
        <v>4151</v>
      </c>
      <c r="G8598" s="19" t="s">
        <v>949</v>
      </c>
      <c r="H8598" s="41">
        <v>2</v>
      </c>
      <c r="I8598" s="41">
        <v>3</v>
      </c>
      <c r="J8598" s="41">
        <v>10</v>
      </c>
      <c r="K8598" s="44">
        <v>1</v>
      </c>
      <c r="L8598" s="20">
        <v>592000</v>
      </c>
      <c r="M8598" s="19" t="s">
        <v>15954</v>
      </c>
      <c r="N8598" s="28" t="s">
        <v>15953</v>
      </c>
    </row>
    <row r="8599" spans="1:14" ht="30" x14ac:dyDescent="0.25">
      <c r="A8599" s="27" t="s">
        <v>6182</v>
      </c>
      <c r="B8599" s="19" t="s">
        <v>15943</v>
      </c>
      <c r="C8599" s="19" t="s">
        <v>15943</v>
      </c>
      <c r="D8599" s="38" t="s">
        <v>16220</v>
      </c>
      <c r="E8599" s="38" t="s">
        <v>7765</v>
      </c>
      <c r="F8599" s="41" t="s">
        <v>4151</v>
      </c>
      <c r="G8599" s="19" t="s">
        <v>949</v>
      </c>
      <c r="H8599" s="41">
        <v>2</v>
      </c>
      <c r="I8599" s="41">
        <v>3</v>
      </c>
      <c r="J8599" s="41">
        <v>10</v>
      </c>
      <c r="K8599" s="44">
        <v>1</v>
      </c>
      <c r="L8599" s="20">
        <v>74000</v>
      </c>
      <c r="M8599" s="19" t="s">
        <v>15954</v>
      </c>
      <c r="N8599" s="28" t="s">
        <v>15953</v>
      </c>
    </row>
    <row r="8600" spans="1:14" ht="30" x14ac:dyDescent="0.25">
      <c r="A8600" s="27" t="s">
        <v>6182</v>
      </c>
      <c r="B8600" s="19" t="s">
        <v>15943</v>
      </c>
      <c r="C8600" s="19" t="s">
        <v>15943</v>
      </c>
      <c r="D8600" s="38" t="s">
        <v>16220</v>
      </c>
      <c r="E8600" s="38" t="s">
        <v>7765</v>
      </c>
      <c r="F8600" s="41" t="s">
        <v>4151</v>
      </c>
      <c r="G8600" s="19" t="s">
        <v>949</v>
      </c>
      <c r="H8600" s="41">
        <v>2</v>
      </c>
      <c r="I8600" s="41">
        <v>3</v>
      </c>
      <c r="J8600" s="41">
        <v>10</v>
      </c>
      <c r="K8600" s="44">
        <v>1</v>
      </c>
      <c r="L8600" s="20">
        <v>74000</v>
      </c>
      <c r="M8600" s="19" t="s">
        <v>15954</v>
      </c>
      <c r="N8600" s="28" t="s">
        <v>15953</v>
      </c>
    </row>
    <row r="8601" spans="1:14" ht="30" x14ac:dyDescent="0.25">
      <c r="A8601" s="27" t="s">
        <v>6182</v>
      </c>
      <c r="B8601" s="19" t="s">
        <v>15943</v>
      </c>
      <c r="C8601" s="19" t="s">
        <v>15943</v>
      </c>
      <c r="D8601" s="38" t="s">
        <v>16220</v>
      </c>
      <c r="E8601" s="38" t="s">
        <v>7766</v>
      </c>
      <c r="F8601" s="41" t="s">
        <v>4151</v>
      </c>
      <c r="G8601" s="19" t="s">
        <v>949</v>
      </c>
      <c r="H8601" s="41">
        <v>2</v>
      </c>
      <c r="I8601" s="41">
        <v>3</v>
      </c>
      <c r="J8601" s="41">
        <v>10</v>
      </c>
      <c r="K8601" s="44">
        <v>1</v>
      </c>
      <c r="L8601" s="20">
        <v>37000</v>
      </c>
      <c r="M8601" s="19" t="s">
        <v>15954</v>
      </c>
      <c r="N8601" s="28" t="s">
        <v>15953</v>
      </c>
    </row>
    <row r="8602" spans="1:14" ht="30" x14ac:dyDescent="0.25">
      <c r="A8602" s="27" t="s">
        <v>6182</v>
      </c>
      <c r="B8602" s="19" t="s">
        <v>15943</v>
      </c>
      <c r="C8602" s="19" t="s">
        <v>15943</v>
      </c>
      <c r="D8602" s="38" t="s">
        <v>16220</v>
      </c>
      <c r="E8602" s="38" t="s">
        <v>7766</v>
      </c>
      <c r="F8602" s="41" t="s">
        <v>4151</v>
      </c>
      <c r="G8602" s="19" t="s">
        <v>949</v>
      </c>
      <c r="H8602" s="41">
        <v>2</v>
      </c>
      <c r="I8602" s="41">
        <v>3</v>
      </c>
      <c r="J8602" s="41">
        <v>10</v>
      </c>
      <c r="K8602" s="44">
        <v>1</v>
      </c>
      <c r="L8602" s="20">
        <v>37000</v>
      </c>
      <c r="M8602" s="19" t="s">
        <v>15954</v>
      </c>
      <c r="N8602" s="28" t="s">
        <v>15953</v>
      </c>
    </row>
    <row r="8603" spans="1:14" ht="30" x14ac:dyDescent="0.25">
      <c r="A8603" s="27" t="s">
        <v>6182</v>
      </c>
      <c r="B8603" s="19" t="s">
        <v>15943</v>
      </c>
      <c r="C8603" s="19" t="s">
        <v>15943</v>
      </c>
      <c r="D8603" s="38" t="s">
        <v>16220</v>
      </c>
      <c r="E8603" s="38" t="s">
        <v>7767</v>
      </c>
      <c r="F8603" s="41" t="s">
        <v>4151</v>
      </c>
      <c r="G8603" s="19" t="s">
        <v>949</v>
      </c>
      <c r="H8603" s="41">
        <v>2</v>
      </c>
      <c r="I8603" s="41">
        <v>3</v>
      </c>
      <c r="J8603" s="41">
        <v>10</v>
      </c>
      <c r="K8603" s="44">
        <v>1</v>
      </c>
      <c r="L8603" s="20">
        <v>1110000</v>
      </c>
      <c r="M8603" s="19" t="s">
        <v>15954</v>
      </c>
      <c r="N8603" s="28" t="s">
        <v>15953</v>
      </c>
    </row>
    <row r="8604" spans="1:14" ht="30" x14ac:dyDescent="0.25">
      <c r="A8604" s="27" t="s">
        <v>6182</v>
      </c>
      <c r="B8604" s="19" t="s">
        <v>15943</v>
      </c>
      <c r="C8604" s="19" t="s">
        <v>15943</v>
      </c>
      <c r="D8604" s="38" t="s">
        <v>16220</v>
      </c>
      <c r="E8604" s="38" t="s">
        <v>7767</v>
      </c>
      <c r="F8604" s="41" t="s">
        <v>4151</v>
      </c>
      <c r="G8604" s="19" t="s">
        <v>949</v>
      </c>
      <c r="H8604" s="41">
        <v>2</v>
      </c>
      <c r="I8604" s="41">
        <v>3</v>
      </c>
      <c r="J8604" s="41">
        <v>10</v>
      </c>
      <c r="K8604" s="44">
        <v>1</v>
      </c>
      <c r="L8604" s="20">
        <v>1702000</v>
      </c>
      <c r="M8604" s="19" t="s">
        <v>15954</v>
      </c>
      <c r="N8604" s="28" t="s">
        <v>15953</v>
      </c>
    </row>
    <row r="8605" spans="1:14" ht="30" x14ac:dyDescent="0.25">
      <c r="A8605" s="27" t="s">
        <v>6182</v>
      </c>
      <c r="B8605" s="19" t="s">
        <v>15943</v>
      </c>
      <c r="C8605" s="19" t="s">
        <v>15943</v>
      </c>
      <c r="D8605" s="38" t="s">
        <v>16220</v>
      </c>
      <c r="E8605" s="38" t="s">
        <v>7767</v>
      </c>
      <c r="F8605" s="41" t="s">
        <v>4151</v>
      </c>
      <c r="G8605" s="19" t="s">
        <v>949</v>
      </c>
      <c r="H8605" s="41">
        <v>2</v>
      </c>
      <c r="I8605" s="41">
        <v>3</v>
      </c>
      <c r="J8605" s="41">
        <v>10</v>
      </c>
      <c r="K8605" s="44">
        <v>1</v>
      </c>
      <c r="L8605" s="20">
        <v>74000</v>
      </c>
      <c r="M8605" s="19" t="s">
        <v>15954</v>
      </c>
      <c r="N8605" s="28" t="s">
        <v>15953</v>
      </c>
    </row>
    <row r="8606" spans="1:14" ht="30" x14ac:dyDescent="0.25">
      <c r="A8606" s="27" t="s">
        <v>6182</v>
      </c>
      <c r="B8606" s="19" t="s">
        <v>15943</v>
      </c>
      <c r="C8606" s="19" t="s">
        <v>15943</v>
      </c>
      <c r="D8606" s="38" t="s">
        <v>16220</v>
      </c>
      <c r="E8606" s="38" t="s">
        <v>7767</v>
      </c>
      <c r="F8606" s="41" t="s">
        <v>4151</v>
      </c>
      <c r="G8606" s="19" t="s">
        <v>949</v>
      </c>
      <c r="H8606" s="41">
        <v>2</v>
      </c>
      <c r="I8606" s="41">
        <v>3</v>
      </c>
      <c r="J8606" s="41">
        <v>10</v>
      </c>
      <c r="K8606" s="44">
        <v>1</v>
      </c>
      <c r="L8606" s="20">
        <v>74000</v>
      </c>
      <c r="M8606" s="19" t="s">
        <v>15954</v>
      </c>
      <c r="N8606" s="28" t="s">
        <v>15953</v>
      </c>
    </row>
    <row r="8607" spans="1:14" ht="30" x14ac:dyDescent="0.25">
      <c r="A8607" s="27" t="s">
        <v>6182</v>
      </c>
      <c r="B8607" s="19" t="s">
        <v>15943</v>
      </c>
      <c r="C8607" s="19" t="s">
        <v>15943</v>
      </c>
      <c r="D8607" s="38" t="s">
        <v>16220</v>
      </c>
      <c r="E8607" s="38" t="s">
        <v>7767</v>
      </c>
      <c r="F8607" s="41" t="s">
        <v>4151</v>
      </c>
      <c r="G8607" s="19" t="s">
        <v>949</v>
      </c>
      <c r="H8607" s="41">
        <v>2</v>
      </c>
      <c r="I8607" s="41">
        <v>3</v>
      </c>
      <c r="J8607" s="41">
        <v>10</v>
      </c>
      <c r="K8607" s="44">
        <v>1</v>
      </c>
      <c r="L8607" s="20">
        <v>74000</v>
      </c>
      <c r="M8607" s="19" t="s">
        <v>15954</v>
      </c>
      <c r="N8607" s="28" t="s">
        <v>15953</v>
      </c>
    </row>
    <row r="8608" spans="1:14" ht="30" x14ac:dyDescent="0.25">
      <c r="A8608" s="27" t="s">
        <v>6182</v>
      </c>
      <c r="B8608" s="19" t="s">
        <v>15943</v>
      </c>
      <c r="C8608" s="19" t="s">
        <v>15943</v>
      </c>
      <c r="D8608" s="38" t="s">
        <v>16220</v>
      </c>
      <c r="E8608" s="38" t="s">
        <v>7768</v>
      </c>
      <c r="F8608" s="41" t="s">
        <v>4151</v>
      </c>
      <c r="G8608" s="19" t="s">
        <v>949</v>
      </c>
      <c r="H8608" s="41">
        <v>2</v>
      </c>
      <c r="I8608" s="41">
        <v>3</v>
      </c>
      <c r="J8608" s="41">
        <v>10</v>
      </c>
      <c r="K8608" s="44">
        <v>1</v>
      </c>
      <c r="L8608" s="20">
        <v>1480000</v>
      </c>
      <c r="M8608" s="19" t="s">
        <v>15954</v>
      </c>
      <c r="N8608" s="28" t="s">
        <v>15953</v>
      </c>
    </row>
    <row r="8609" spans="1:14" ht="30" x14ac:dyDescent="0.25">
      <c r="A8609" s="27" t="s">
        <v>6182</v>
      </c>
      <c r="B8609" s="19" t="s">
        <v>15943</v>
      </c>
      <c r="C8609" s="19" t="s">
        <v>15943</v>
      </c>
      <c r="D8609" s="38" t="s">
        <v>16220</v>
      </c>
      <c r="E8609" s="38" t="s">
        <v>7769</v>
      </c>
      <c r="F8609" s="41" t="s">
        <v>4151</v>
      </c>
      <c r="G8609" s="19" t="s">
        <v>949</v>
      </c>
      <c r="H8609" s="41">
        <v>2</v>
      </c>
      <c r="I8609" s="41">
        <v>3</v>
      </c>
      <c r="J8609" s="41">
        <v>10</v>
      </c>
      <c r="K8609" s="44">
        <v>1</v>
      </c>
      <c r="L8609" s="20">
        <v>74000</v>
      </c>
      <c r="M8609" s="19" t="s">
        <v>15954</v>
      </c>
      <c r="N8609" s="28" t="s">
        <v>15953</v>
      </c>
    </row>
    <row r="8610" spans="1:14" ht="30" x14ac:dyDescent="0.25">
      <c r="A8610" s="27" t="s">
        <v>6182</v>
      </c>
      <c r="B8610" s="19" t="s">
        <v>15943</v>
      </c>
      <c r="C8610" s="19" t="s">
        <v>15943</v>
      </c>
      <c r="D8610" s="38" t="s">
        <v>16220</v>
      </c>
      <c r="E8610" s="38" t="s">
        <v>7769</v>
      </c>
      <c r="F8610" s="41" t="s">
        <v>4151</v>
      </c>
      <c r="G8610" s="19" t="s">
        <v>949</v>
      </c>
      <c r="H8610" s="41">
        <v>2</v>
      </c>
      <c r="I8610" s="41">
        <v>3</v>
      </c>
      <c r="J8610" s="41">
        <v>10</v>
      </c>
      <c r="K8610" s="44">
        <v>1</v>
      </c>
      <c r="L8610" s="20">
        <v>74000</v>
      </c>
      <c r="M8610" s="19" t="s">
        <v>15954</v>
      </c>
      <c r="N8610" s="28" t="s">
        <v>15953</v>
      </c>
    </row>
    <row r="8611" spans="1:14" ht="30" x14ac:dyDescent="0.25">
      <c r="A8611" s="27" t="s">
        <v>6182</v>
      </c>
      <c r="B8611" s="19" t="s">
        <v>15943</v>
      </c>
      <c r="C8611" s="19" t="s">
        <v>15943</v>
      </c>
      <c r="D8611" s="38" t="s">
        <v>16220</v>
      </c>
      <c r="E8611" s="38" t="s">
        <v>7769</v>
      </c>
      <c r="F8611" s="41" t="s">
        <v>4151</v>
      </c>
      <c r="G8611" s="19" t="s">
        <v>949</v>
      </c>
      <c r="H8611" s="41">
        <v>2</v>
      </c>
      <c r="I8611" s="41">
        <v>3</v>
      </c>
      <c r="J8611" s="41">
        <v>10</v>
      </c>
      <c r="K8611" s="44">
        <v>1</v>
      </c>
      <c r="L8611" s="20">
        <v>74000</v>
      </c>
      <c r="M8611" s="19" t="s">
        <v>15954</v>
      </c>
      <c r="N8611" s="28" t="s">
        <v>15953</v>
      </c>
    </row>
    <row r="8612" spans="1:14" ht="30" x14ac:dyDescent="0.25">
      <c r="A8612" s="27" t="s">
        <v>6182</v>
      </c>
      <c r="B8612" s="19" t="s">
        <v>15943</v>
      </c>
      <c r="C8612" s="19" t="s">
        <v>15943</v>
      </c>
      <c r="D8612" s="38" t="s">
        <v>16220</v>
      </c>
      <c r="E8612" s="38" t="s">
        <v>7769</v>
      </c>
      <c r="F8612" s="41" t="s">
        <v>4151</v>
      </c>
      <c r="G8612" s="19" t="s">
        <v>949</v>
      </c>
      <c r="H8612" s="41">
        <v>2</v>
      </c>
      <c r="I8612" s="41">
        <v>3</v>
      </c>
      <c r="J8612" s="41">
        <v>10</v>
      </c>
      <c r="K8612" s="44">
        <v>1</v>
      </c>
      <c r="L8612" s="20">
        <v>74000</v>
      </c>
      <c r="M8612" s="19" t="s">
        <v>15954</v>
      </c>
      <c r="N8612" s="28" t="s">
        <v>15953</v>
      </c>
    </row>
    <row r="8613" spans="1:14" ht="30" x14ac:dyDescent="0.25">
      <c r="A8613" s="27" t="s">
        <v>6182</v>
      </c>
      <c r="B8613" s="19" t="s">
        <v>15943</v>
      </c>
      <c r="C8613" s="19" t="s">
        <v>15943</v>
      </c>
      <c r="D8613" s="38" t="s">
        <v>16220</v>
      </c>
      <c r="E8613" s="38" t="s">
        <v>7770</v>
      </c>
      <c r="F8613" s="41" t="s">
        <v>4151</v>
      </c>
      <c r="G8613" s="19" t="s">
        <v>949</v>
      </c>
      <c r="H8613" s="41">
        <v>2</v>
      </c>
      <c r="I8613" s="41">
        <v>3</v>
      </c>
      <c r="J8613" s="41">
        <v>10</v>
      </c>
      <c r="K8613" s="44">
        <v>1</v>
      </c>
      <c r="L8613" s="20">
        <v>1554000</v>
      </c>
      <c r="M8613" s="19" t="s">
        <v>15954</v>
      </c>
      <c r="N8613" s="28" t="s">
        <v>15953</v>
      </c>
    </row>
    <row r="8614" spans="1:14" ht="30" x14ac:dyDescent="0.25">
      <c r="A8614" s="27" t="s">
        <v>6182</v>
      </c>
      <c r="B8614" s="19" t="s">
        <v>15943</v>
      </c>
      <c r="C8614" s="19" t="s">
        <v>15943</v>
      </c>
      <c r="D8614" s="38" t="s">
        <v>16220</v>
      </c>
      <c r="E8614" s="38" t="s">
        <v>7771</v>
      </c>
      <c r="F8614" s="41" t="s">
        <v>4151</v>
      </c>
      <c r="G8614" s="19" t="s">
        <v>949</v>
      </c>
      <c r="H8614" s="41">
        <v>2</v>
      </c>
      <c r="I8614" s="41">
        <v>3</v>
      </c>
      <c r="J8614" s="41">
        <v>10</v>
      </c>
      <c r="K8614" s="44">
        <v>1</v>
      </c>
      <c r="L8614" s="20">
        <v>1036000</v>
      </c>
      <c r="M8614" s="19" t="s">
        <v>15954</v>
      </c>
      <c r="N8614" s="28" t="s">
        <v>15953</v>
      </c>
    </row>
    <row r="8615" spans="1:14" ht="30" x14ac:dyDescent="0.25">
      <c r="A8615" s="27" t="s">
        <v>6182</v>
      </c>
      <c r="B8615" s="19" t="s">
        <v>15943</v>
      </c>
      <c r="C8615" s="19" t="s">
        <v>15943</v>
      </c>
      <c r="D8615" s="38" t="s">
        <v>16220</v>
      </c>
      <c r="E8615" s="38" t="s">
        <v>7772</v>
      </c>
      <c r="F8615" s="41" t="s">
        <v>4151</v>
      </c>
      <c r="G8615" s="19" t="s">
        <v>949</v>
      </c>
      <c r="H8615" s="41">
        <v>2</v>
      </c>
      <c r="I8615" s="41">
        <v>3</v>
      </c>
      <c r="J8615" s="41">
        <v>10</v>
      </c>
      <c r="K8615" s="44">
        <v>1</v>
      </c>
      <c r="L8615" s="20">
        <v>74000</v>
      </c>
      <c r="M8615" s="19" t="s">
        <v>15954</v>
      </c>
      <c r="N8615" s="28" t="s">
        <v>15953</v>
      </c>
    </row>
    <row r="8616" spans="1:14" ht="30" x14ac:dyDescent="0.25">
      <c r="A8616" s="27" t="s">
        <v>6182</v>
      </c>
      <c r="B8616" s="19" t="s">
        <v>15943</v>
      </c>
      <c r="C8616" s="19" t="s">
        <v>15943</v>
      </c>
      <c r="D8616" s="38" t="s">
        <v>16220</v>
      </c>
      <c r="E8616" s="38" t="s">
        <v>7772</v>
      </c>
      <c r="F8616" s="41" t="s">
        <v>4151</v>
      </c>
      <c r="G8616" s="19" t="s">
        <v>949</v>
      </c>
      <c r="H8616" s="41">
        <v>2</v>
      </c>
      <c r="I8616" s="41">
        <v>3</v>
      </c>
      <c r="J8616" s="41">
        <v>10</v>
      </c>
      <c r="K8616" s="44">
        <v>1</v>
      </c>
      <c r="L8616" s="20">
        <v>74000</v>
      </c>
      <c r="M8616" s="19" t="s">
        <v>15954</v>
      </c>
      <c r="N8616" s="28" t="s">
        <v>15953</v>
      </c>
    </row>
    <row r="8617" spans="1:14" ht="30" x14ac:dyDescent="0.25">
      <c r="A8617" s="27" t="s">
        <v>6182</v>
      </c>
      <c r="B8617" s="19" t="s">
        <v>15943</v>
      </c>
      <c r="C8617" s="19" t="s">
        <v>15943</v>
      </c>
      <c r="D8617" s="38" t="s">
        <v>16220</v>
      </c>
      <c r="E8617" s="38" t="s">
        <v>7772</v>
      </c>
      <c r="F8617" s="41" t="s">
        <v>4151</v>
      </c>
      <c r="G8617" s="19" t="s">
        <v>949</v>
      </c>
      <c r="H8617" s="41">
        <v>2</v>
      </c>
      <c r="I8617" s="41">
        <v>3</v>
      </c>
      <c r="J8617" s="41">
        <v>10</v>
      </c>
      <c r="K8617" s="44">
        <v>1</v>
      </c>
      <c r="L8617" s="20">
        <v>74000</v>
      </c>
      <c r="M8617" s="19" t="s">
        <v>15954</v>
      </c>
      <c r="N8617" s="28" t="s">
        <v>15953</v>
      </c>
    </row>
    <row r="8618" spans="1:14" ht="30" x14ac:dyDescent="0.25">
      <c r="A8618" s="27" t="s">
        <v>6182</v>
      </c>
      <c r="B8618" s="19" t="s">
        <v>15943</v>
      </c>
      <c r="C8618" s="19" t="s">
        <v>15943</v>
      </c>
      <c r="D8618" s="38" t="s">
        <v>16220</v>
      </c>
      <c r="E8618" s="38" t="s">
        <v>7772</v>
      </c>
      <c r="F8618" s="41" t="s">
        <v>4151</v>
      </c>
      <c r="G8618" s="19" t="s">
        <v>949</v>
      </c>
      <c r="H8618" s="41">
        <v>2</v>
      </c>
      <c r="I8618" s="41">
        <v>3</v>
      </c>
      <c r="J8618" s="41">
        <v>10</v>
      </c>
      <c r="K8618" s="44">
        <v>1</v>
      </c>
      <c r="L8618" s="20">
        <v>74000</v>
      </c>
      <c r="M8618" s="19" t="s">
        <v>15954</v>
      </c>
      <c r="N8618" s="28" t="s">
        <v>15953</v>
      </c>
    </row>
    <row r="8619" spans="1:14" ht="30" x14ac:dyDescent="0.25">
      <c r="A8619" s="27" t="s">
        <v>6182</v>
      </c>
      <c r="B8619" s="19" t="s">
        <v>15943</v>
      </c>
      <c r="C8619" s="19" t="s">
        <v>15943</v>
      </c>
      <c r="D8619" s="38" t="s">
        <v>16220</v>
      </c>
      <c r="E8619" s="38" t="s">
        <v>7773</v>
      </c>
      <c r="F8619" s="41" t="s">
        <v>4151</v>
      </c>
      <c r="G8619" s="19" t="s">
        <v>949</v>
      </c>
      <c r="H8619" s="41">
        <v>2</v>
      </c>
      <c r="I8619" s="41">
        <v>3</v>
      </c>
      <c r="J8619" s="41">
        <v>10</v>
      </c>
      <c r="K8619" s="44">
        <v>1</v>
      </c>
      <c r="L8619" s="20">
        <v>740000</v>
      </c>
      <c r="M8619" s="19" t="s">
        <v>15954</v>
      </c>
      <c r="N8619" s="28" t="s">
        <v>15953</v>
      </c>
    </row>
    <row r="8620" spans="1:14" ht="30" x14ac:dyDescent="0.25">
      <c r="A8620" s="27" t="s">
        <v>6182</v>
      </c>
      <c r="B8620" s="19" t="s">
        <v>15943</v>
      </c>
      <c r="C8620" s="19" t="s">
        <v>15943</v>
      </c>
      <c r="D8620" s="38" t="s">
        <v>16220</v>
      </c>
      <c r="E8620" s="38" t="s">
        <v>7774</v>
      </c>
      <c r="F8620" s="41" t="s">
        <v>4151</v>
      </c>
      <c r="G8620" s="19" t="s">
        <v>949</v>
      </c>
      <c r="H8620" s="41">
        <v>2</v>
      </c>
      <c r="I8620" s="41">
        <v>3</v>
      </c>
      <c r="J8620" s="41">
        <v>10</v>
      </c>
      <c r="K8620" s="44">
        <v>1</v>
      </c>
      <c r="L8620" s="20">
        <v>148000</v>
      </c>
      <c r="M8620" s="19" t="s">
        <v>15954</v>
      </c>
      <c r="N8620" s="28" t="s">
        <v>15953</v>
      </c>
    </row>
    <row r="8621" spans="1:14" ht="30" x14ac:dyDescent="0.25">
      <c r="A8621" s="27" t="s">
        <v>6182</v>
      </c>
      <c r="B8621" s="19" t="s">
        <v>15943</v>
      </c>
      <c r="C8621" s="19" t="s">
        <v>15943</v>
      </c>
      <c r="D8621" s="38" t="s">
        <v>16220</v>
      </c>
      <c r="E8621" s="38" t="s">
        <v>7775</v>
      </c>
      <c r="F8621" s="41" t="s">
        <v>4151</v>
      </c>
      <c r="G8621" s="19" t="s">
        <v>949</v>
      </c>
      <c r="H8621" s="41">
        <v>2</v>
      </c>
      <c r="I8621" s="41">
        <v>3</v>
      </c>
      <c r="J8621" s="41">
        <v>10</v>
      </c>
      <c r="K8621" s="44">
        <v>1</v>
      </c>
      <c r="L8621" s="20">
        <v>74000</v>
      </c>
      <c r="M8621" s="19" t="s">
        <v>15954</v>
      </c>
      <c r="N8621" s="28" t="s">
        <v>15953</v>
      </c>
    </row>
    <row r="8622" spans="1:14" ht="30" x14ac:dyDescent="0.25">
      <c r="A8622" s="27" t="s">
        <v>6182</v>
      </c>
      <c r="B8622" s="19" t="s">
        <v>15943</v>
      </c>
      <c r="C8622" s="19" t="s">
        <v>15943</v>
      </c>
      <c r="D8622" s="38" t="s">
        <v>16220</v>
      </c>
      <c r="E8622" s="38" t="s">
        <v>7776</v>
      </c>
      <c r="F8622" s="41" t="s">
        <v>4151</v>
      </c>
      <c r="G8622" s="19" t="s">
        <v>949</v>
      </c>
      <c r="H8622" s="41">
        <v>2</v>
      </c>
      <c r="I8622" s="41">
        <v>3</v>
      </c>
      <c r="J8622" s="41">
        <v>10</v>
      </c>
      <c r="K8622" s="44">
        <v>1</v>
      </c>
      <c r="L8622" s="20">
        <v>74000</v>
      </c>
      <c r="M8622" s="19" t="s">
        <v>15954</v>
      </c>
      <c r="N8622" s="28" t="s">
        <v>15953</v>
      </c>
    </row>
    <row r="8623" spans="1:14" ht="30" x14ac:dyDescent="0.25">
      <c r="A8623" s="27" t="s">
        <v>6182</v>
      </c>
      <c r="B8623" s="19" t="s">
        <v>15943</v>
      </c>
      <c r="C8623" s="19" t="s">
        <v>15943</v>
      </c>
      <c r="D8623" s="38" t="s">
        <v>16220</v>
      </c>
      <c r="E8623" s="38" t="s">
        <v>7777</v>
      </c>
      <c r="F8623" s="41" t="s">
        <v>4151</v>
      </c>
      <c r="G8623" s="19" t="s">
        <v>949</v>
      </c>
      <c r="H8623" s="41">
        <v>2</v>
      </c>
      <c r="I8623" s="41">
        <v>3</v>
      </c>
      <c r="J8623" s="41">
        <v>10</v>
      </c>
      <c r="K8623" s="44">
        <v>1</v>
      </c>
      <c r="L8623" s="20">
        <v>74000</v>
      </c>
      <c r="M8623" s="19" t="s">
        <v>15954</v>
      </c>
      <c r="N8623" s="28" t="s">
        <v>15953</v>
      </c>
    </row>
    <row r="8624" spans="1:14" ht="30" x14ac:dyDescent="0.25">
      <c r="A8624" s="27" t="s">
        <v>6182</v>
      </c>
      <c r="B8624" s="19" t="s">
        <v>15943</v>
      </c>
      <c r="C8624" s="19" t="s">
        <v>15943</v>
      </c>
      <c r="D8624" s="38" t="s">
        <v>16220</v>
      </c>
      <c r="E8624" s="38" t="s">
        <v>7778</v>
      </c>
      <c r="F8624" s="41" t="s">
        <v>4151</v>
      </c>
      <c r="G8624" s="19" t="s">
        <v>949</v>
      </c>
      <c r="H8624" s="41">
        <v>2</v>
      </c>
      <c r="I8624" s="41">
        <v>3</v>
      </c>
      <c r="J8624" s="41">
        <v>10</v>
      </c>
      <c r="K8624" s="44">
        <v>1</v>
      </c>
      <c r="L8624" s="20">
        <v>74000</v>
      </c>
      <c r="M8624" s="19" t="s">
        <v>15954</v>
      </c>
      <c r="N8624" s="28" t="s">
        <v>15953</v>
      </c>
    </row>
    <row r="8625" spans="1:14" ht="30" x14ac:dyDescent="0.25">
      <c r="A8625" s="27" t="s">
        <v>6182</v>
      </c>
      <c r="B8625" s="19" t="s">
        <v>15943</v>
      </c>
      <c r="C8625" s="19" t="s">
        <v>15943</v>
      </c>
      <c r="D8625" s="38" t="s">
        <v>16220</v>
      </c>
      <c r="E8625" s="38" t="s">
        <v>7778</v>
      </c>
      <c r="F8625" s="41" t="s">
        <v>4151</v>
      </c>
      <c r="G8625" s="19" t="s">
        <v>949</v>
      </c>
      <c r="H8625" s="41">
        <v>2</v>
      </c>
      <c r="I8625" s="41">
        <v>3</v>
      </c>
      <c r="J8625" s="41">
        <v>10</v>
      </c>
      <c r="K8625" s="44">
        <v>1</v>
      </c>
      <c r="L8625" s="20">
        <v>74000</v>
      </c>
      <c r="M8625" s="19" t="s">
        <v>15954</v>
      </c>
      <c r="N8625" s="28" t="s">
        <v>15953</v>
      </c>
    </row>
    <row r="8626" spans="1:14" ht="30" x14ac:dyDescent="0.25">
      <c r="A8626" s="27" t="s">
        <v>6182</v>
      </c>
      <c r="B8626" s="19" t="s">
        <v>15943</v>
      </c>
      <c r="C8626" s="19" t="s">
        <v>15943</v>
      </c>
      <c r="D8626" s="38" t="s">
        <v>16220</v>
      </c>
      <c r="E8626" s="38" t="s">
        <v>7778</v>
      </c>
      <c r="F8626" s="41" t="s">
        <v>4151</v>
      </c>
      <c r="G8626" s="19" t="s">
        <v>949</v>
      </c>
      <c r="H8626" s="41">
        <v>2</v>
      </c>
      <c r="I8626" s="41">
        <v>3</v>
      </c>
      <c r="J8626" s="41">
        <v>10</v>
      </c>
      <c r="K8626" s="44">
        <v>1</v>
      </c>
      <c r="L8626" s="20">
        <v>74000</v>
      </c>
      <c r="M8626" s="19" t="s">
        <v>15954</v>
      </c>
      <c r="N8626" s="28" t="s">
        <v>15953</v>
      </c>
    </row>
    <row r="8627" spans="1:14" ht="30" x14ac:dyDescent="0.25">
      <c r="A8627" s="27" t="s">
        <v>6182</v>
      </c>
      <c r="B8627" s="19" t="s">
        <v>15943</v>
      </c>
      <c r="C8627" s="19" t="s">
        <v>15943</v>
      </c>
      <c r="D8627" s="38" t="s">
        <v>16220</v>
      </c>
      <c r="E8627" s="38" t="s">
        <v>7778</v>
      </c>
      <c r="F8627" s="41" t="s">
        <v>4151</v>
      </c>
      <c r="G8627" s="19" t="s">
        <v>949</v>
      </c>
      <c r="H8627" s="41">
        <v>2</v>
      </c>
      <c r="I8627" s="41">
        <v>3</v>
      </c>
      <c r="J8627" s="41">
        <v>10</v>
      </c>
      <c r="K8627" s="44">
        <v>1</v>
      </c>
      <c r="L8627" s="20">
        <v>74000</v>
      </c>
      <c r="M8627" s="19" t="s">
        <v>15954</v>
      </c>
      <c r="N8627" s="28" t="s">
        <v>15953</v>
      </c>
    </row>
    <row r="8628" spans="1:14" ht="30" x14ac:dyDescent="0.25">
      <c r="A8628" s="27" t="s">
        <v>6182</v>
      </c>
      <c r="B8628" s="19" t="s">
        <v>15943</v>
      </c>
      <c r="C8628" s="19" t="s">
        <v>15943</v>
      </c>
      <c r="D8628" s="38" t="s">
        <v>16220</v>
      </c>
      <c r="E8628" s="38" t="s">
        <v>7779</v>
      </c>
      <c r="F8628" s="41" t="s">
        <v>4151</v>
      </c>
      <c r="G8628" s="19" t="s">
        <v>949</v>
      </c>
      <c r="H8628" s="41">
        <v>2</v>
      </c>
      <c r="I8628" s="41">
        <v>3</v>
      </c>
      <c r="J8628" s="41">
        <v>10</v>
      </c>
      <c r="K8628" s="44">
        <v>1</v>
      </c>
      <c r="L8628" s="20">
        <v>370000</v>
      </c>
      <c r="M8628" s="19" t="s">
        <v>15954</v>
      </c>
      <c r="N8628" s="28" t="s">
        <v>15953</v>
      </c>
    </row>
    <row r="8629" spans="1:14" ht="30" x14ac:dyDescent="0.25">
      <c r="A8629" s="27" t="s">
        <v>6182</v>
      </c>
      <c r="B8629" s="19" t="s">
        <v>15943</v>
      </c>
      <c r="C8629" s="19" t="s">
        <v>15943</v>
      </c>
      <c r="D8629" s="38" t="s">
        <v>16220</v>
      </c>
      <c r="E8629" s="38" t="s">
        <v>7780</v>
      </c>
      <c r="F8629" s="41" t="s">
        <v>4151</v>
      </c>
      <c r="G8629" s="19" t="s">
        <v>949</v>
      </c>
      <c r="H8629" s="41">
        <v>2</v>
      </c>
      <c r="I8629" s="41">
        <v>3</v>
      </c>
      <c r="J8629" s="41">
        <v>10</v>
      </c>
      <c r="K8629" s="44">
        <v>1</v>
      </c>
      <c r="L8629" s="20">
        <v>74000</v>
      </c>
      <c r="M8629" s="19" t="s">
        <v>15954</v>
      </c>
      <c r="N8629" s="28" t="s">
        <v>15953</v>
      </c>
    </row>
    <row r="8630" spans="1:14" ht="30" x14ac:dyDescent="0.25">
      <c r="A8630" s="27" t="s">
        <v>6182</v>
      </c>
      <c r="B8630" s="19" t="s">
        <v>15943</v>
      </c>
      <c r="C8630" s="19" t="s">
        <v>15943</v>
      </c>
      <c r="D8630" s="38" t="s">
        <v>16220</v>
      </c>
      <c r="E8630" s="38" t="s">
        <v>7781</v>
      </c>
      <c r="F8630" s="41" t="s">
        <v>4151</v>
      </c>
      <c r="G8630" s="19" t="s">
        <v>949</v>
      </c>
      <c r="H8630" s="41">
        <v>2</v>
      </c>
      <c r="I8630" s="41">
        <v>3</v>
      </c>
      <c r="J8630" s="41">
        <v>10</v>
      </c>
      <c r="K8630" s="44">
        <v>1</v>
      </c>
      <c r="L8630" s="20">
        <v>74000</v>
      </c>
      <c r="M8630" s="19" t="s">
        <v>15954</v>
      </c>
      <c r="N8630" s="28" t="s">
        <v>15953</v>
      </c>
    </row>
    <row r="8631" spans="1:14" ht="30" x14ac:dyDescent="0.25">
      <c r="A8631" s="27" t="s">
        <v>6182</v>
      </c>
      <c r="B8631" s="19" t="s">
        <v>15943</v>
      </c>
      <c r="C8631" s="19" t="s">
        <v>15943</v>
      </c>
      <c r="D8631" s="38" t="s">
        <v>16220</v>
      </c>
      <c r="E8631" s="38" t="s">
        <v>7782</v>
      </c>
      <c r="F8631" s="41" t="s">
        <v>4151</v>
      </c>
      <c r="G8631" s="19" t="s">
        <v>949</v>
      </c>
      <c r="H8631" s="41">
        <v>2</v>
      </c>
      <c r="I8631" s="41">
        <v>3</v>
      </c>
      <c r="J8631" s="41">
        <v>10</v>
      </c>
      <c r="K8631" s="44">
        <v>1</v>
      </c>
      <c r="L8631" s="20">
        <v>74000</v>
      </c>
      <c r="M8631" s="19" t="s">
        <v>15954</v>
      </c>
      <c r="N8631" s="28" t="s">
        <v>15953</v>
      </c>
    </row>
    <row r="8632" spans="1:14" ht="30" x14ac:dyDescent="0.25">
      <c r="A8632" s="27" t="s">
        <v>6182</v>
      </c>
      <c r="B8632" s="19" t="s">
        <v>15943</v>
      </c>
      <c r="C8632" s="19" t="s">
        <v>15943</v>
      </c>
      <c r="D8632" s="38" t="s">
        <v>16220</v>
      </c>
      <c r="E8632" s="38" t="s">
        <v>7783</v>
      </c>
      <c r="F8632" s="41" t="s">
        <v>4151</v>
      </c>
      <c r="G8632" s="19" t="s">
        <v>949</v>
      </c>
      <c r="H8632" s="41">
        <v>2</v>
      </c>
      <c r="I8632" s="41">
        <v>3</v>
      </c>
      <c r="J8632" s="41">
        <v>10</v>
      </c>
      <c r="K8632" s="44">
        <v>1</v>
      </c>
      <c r="L8632" s="20">
        <v>74000</v>
      </c>
      <c r="M8632" s="19" t="s">
        <v>15954</v>
      </c>
      <c r="N8632" s="28" t="s">
        <v>15953</v>
      </c>
    </row>
    <row r="8633" spans="1:14" ht="30" x14ac:dyDescent="0.25">
      <c r="A8633" s="27" t="s">
        <v>6182</v>
      </c>
      <c r="B8633" s="19" t="s">
        <v>15943</v>
      </c>
      <c r="C8633" s="19" t="s">
        <v>15943</v>
      </c>
      <c r="D8633" s="38" t="s">
        <v>16220</v>
      </c>
      <c r="E8633" s="38" t="s">
        <v>7783</v>
      </c>
      <c r="F8633" s="41" t="s">
        <v>4151</v>
      </c>
      <c r="G8633" s="19" t="s">
        <v>949</v>
      </c>
      <c r="H8633" s="41">
        <v>2</v>
      </c>
      <c r="I8633" s="41">
        <v>3</v>
      </c>
      <c r="J8633" s="41">
        <v>10</v>
      </c>
      <c r="K8633" s="44">
        <v>1</v>
      </c>
      <c r="L8633" s="20">
        <v>74000</v>
      </c>
      <c r="M8633" s="19" t="s">
        <v>15954</v>
      </c>
      <c r="N8633" s="28" t="s">
        <v>15953</v>
      </c>
    </row>
    <row r="8634" spans="1:14" ht="30" x14ac:dyDescent="0.25">
      <c r="A8634" s="27" t="s">
        <v>6182</v>
      </c>
      <c r="B8634" s="19" t="s">
        <v>15943</v>
      </c>
      <c r="C8634" s="19" t="s">
        <v>15943</v>
      </c>
      <c r="D8634" s="38" t="s">
        <v>16220</v>
      </c>
      <c r="E8634" s="38" t="s">
        <v>7783</v>
      </c>
      <c r="F8634" s="41" t="s">
        <v>4151</v>
      </c>
      <c r="G8634" s="19" t="s">
        <v>949</v>
      </c>
      <c r="H8634" s="41">
        <v>2</v>
      </c>
      <c r="I8634" s="41">
        <v>3</v>
      </c>
      <c r="J8634" s="41">
        <v>10</v>
      </c>
      <c r="K8634" s="44">
        <v>1</v>
      </c>
      <c r="L8634" s="20">
        <v>74000</v>
      </c>
      <c r="M8634" s="19" t="s">
        <v>15954</v>
      </c>
      <c r="N8634" s="28" t="s">
        <v>15953</v>
      </c>
    </row>
    <row r="8635" spans="1:14" ht="30" x14ac:dyDescent="0.25">
      <c r="A8635" s="27" t="s">
        <v>6182</v>
      </c>
      <c r="B8635" s="19" t="s">
        <v>15943</v>
      </c>
      <c r="C8635" s="19" t="s">
        <v>15943</v>
      </c>
      <c r="D8635" s="38" t="s">
        <v>16220</v>
      </c>
      <c r="E8635" s="38" t="s">
        <v>7783</v>
      </c>
      <c r="F8635" s="41" t="s">
        <v>4151</v>
      </c>
      <c r="G8635" s="19" t="s">
        <v>949</v>
      </c>
      <c r="H8635" s="41">
        <v>2</v>
      </c>
      <c r="I8635" s="41">
        <v>3</v>
      </c>
      <c r="J8635" s="41">
        <v>10</v>
      </c>
      <c r="K8635" s="44">
        <v>1</v>
      </c>
      <c r="L8635" s="20">
        <v>74000</v>
      </c>
      <c r="M8635" s="19" t="s">
        <v>15954</v>
      </c>
      <c r="N8635" s="28" t="s">
        <v>15953</v>
      </c>
    </row>
    <row r="8636" spans="1:14" ht="45" x14ac:dyDescent="0.25">
      <c r="A8636" s="27" t="s">
        <v>6182</v>
      </c>
      <c r="B8636" s="19" t="s">
        <v>15943</v>
      </c>
      <c r="C8636" s="19" t="s">
        <v>15943</v>
      </c>
      <c r="D8636" s="38" t="s">
        <v>16220</v>
      </c>
      <c r="E8636" s="38" t="s">
        <v>16450</v>
      </c>
      <c r="F8636" s="41" t="s">
        <v>4151</v>
      </c>
      <c r="G8636" s="19" t="s">
        <v>949</v>
      </c>
      <c r="H8636" s="41">
        <v>2</v>
      </c>
      <c r="I8636" s="41">
        <v>3</v>
      </c>
      <c r="J8636" s="41">
        <v>10</v>
      </c>
      <c r="K8636" s="44">
        <v>1</v>
      </c>
      <c r="L8636" s="20">
        <v>148000</v>
      </c>
      <c r="M8636" s="19" t="s">
        <v>15954</v>
      </c>
      <c r="N8636" s="28" t="s">
        <v>15953</v>
      </c>
    </row>
    <row r="8637" spans="1:14" ht="45" x14ac:dyDescent="0.25">
      <c r="A8637" s="27" t="s">
        <v>6182</v>
      </c>
      <c r="B8637" s="19" t="s">
        <v>15943</v>
      </c>
      <c r="C8637" s="19" t="s">
        <v>15943</v>
      </c>
      <c r="D8637" s="38" t="s">
        <v>16220</v>
      </c>
      <c r="E8637" s="38" t="s">
        <v>16451</v>
      </c>
      <c r="F8637" s="41" t="s">
        <v>4151</v>
      </c>
      <c r="G8637" s="19" t="s">
        <v>949</v>
      </c>
      <c r="H8637" s="41">
        <v>2</v>
      </c>
      <c r="I8637" s="41">
        <v>3</v>
      </c>
      <c r="J8637" s="41">
        <v>10</v>
      </c>
      <c r="K8637" s="44">
        <v>1</v>
      </c>
      <c r="L8637" s="20">
        <v>74000</v>
      </c>
      <c r="M8637" s="19" t="s">
        <v>15954</v>
      </c>
      <c r="N8637" s="28" t="s">
        <v>15953</v>
      </c>
    </row>
    <row r="8638" spans="1:14" ht="30" x14ac:dyDescent="0.25">
      <c r="A8638" s="27" t="s">
        <v>6182</v>
      </c>
      <c r="B8638" s="19" t="s">
        <v>15943</v>
      </c>
      <c r="C8638" s="19" t="s">
        <v>15943</v>
      </c>
      <c r="D8638" s="38" t="s">
        <v>16220</v>
      </c>
      <c r="E8638" s="38" t="s">
        <v>7784</v>
      </c>
      <c r="F8638" s="41" t="s">
        <v>4151</v>
      </c>
      <c r="G8638" s="19" t="s">
        <v>949</v>
      </c>
      <c r="H8638" s="41">
        <v>2</v>
      </c>
      <c r="I8638" s="41">
        <v>3</v>
      </c>
      <c r="J8638" s="41">
        <v>10</v>
      </c>
      <c r="K8638" s="44">
        <v>1</v>
      </c>
      <c r="L8638" s="20">
        <v>444000</v>
      </c>
      <c r="M8638" s="19" t="s">
        <v>15954</v>
      </c>
      <c r="N8638" s="28" t="s">
        <v>15953</v>
      </c>
    </row>
    <row r="8639" spans="1:14" ht="30" x14ac:dyDescent="0.25">
      <c r="A8639" s="27" t="s">
        <v>6182</v>
      </c>
      <c r="B8639" s="19" t="s">
        <v>15943</v>
      </c>
      <c r="C8639" s="19" t="s">
        <v>15943</v>
      </c>
      <c r="D8639" s="38" t="s">
        <v>16220</v>
      </c>
      <c r="E8639" s="38" t="s">
        <v>7784</v>
      </c>
      <c r="F8639" s="41" t="s">
        <v>4151</v>
      </c>
      <c r="G8639" s="19" t="s">
        <v>949</v>
      </c>
      <c r="H8639" s="41">
        <v>2</v>
      </c>
      <c r="I8639" s="41">
        <v>3</v>
      </c>
      <c r="J8639" s="41">
        <v>10</v>
      </c>
      <c r="K8639" s="44">
        <v>1</v>
      </c>
      <c r="L8639" s="20">
        <v>444000</v>
      </c>
      <c r="M8639" s="19" t="s">
        <v>15954</v>
      </c>
      <c r="N8639" s="28" t="s">
        <v>15953</v>
      </c>
    </row>
    <row r="8640" spans="1:14" ht="30" x14ac:dyDescent="0.25">
      <c r="A8640" s="27" t="s">
        <v>6182</v>
      </c>
      <c r="B8640" s="19" t="s">
        <v>15943</v>
      </c>
      <c r="C8640" s="19" t="s">
        <v>15943</v>
      </c>
      <c r="D8640" s="38" t="s">
        <v>16220</v>
      </c>
      <c r="E8640" s="38" t="s">
        <v>7784</v>
      </c>
      <c r="F8640" s="41" t="s">
        <v>4151</v>
      </c>
      <c r="G8640" s="19" t="s">
        <v>949</v>
      </c>
      <c r="H8640" s="41">
        <v>2</v>
      </c>
      <c r="I8640" s="41">
        <v>3</v>
      </c>
      <c r="J8640" s="41">
        <v>10</v>
      </c>
      <c r="K8640" s="44">
        <v>1</v>
      </c>
      <c r="L8640" s="20">
        <v>444000</v>
      </c>
      <c r="M8640" s="19" t="s">
        <v>15954</v>
      </c>
      <c r="N8640" s="28" t="s">
        <v>15953</v>
      </c>
    </row>
    <row r="8641" spans="1:14" ht="30" x14ac:dyDescent="0.25">
      <c r="A8641" s="27" t="s">
        <v>6182</v>
      </c>
      <c r="B8641" s="19" t="s">
        <v>15943</v>
      </c>
      <c r="C8641" s="19" t="s">
        <v>15943</v>
      </c>
      <c r="D8641" s="38" t="s">
        <v>16220</v>
      </c>
      <c r="E8641" s="38" t="s">
        <v>7785</v>
      </c>
      <c r="F8641" s="41" t="s">
        <v>4151</v>
      </c>
      <c r="G8641" s="19" t="s">
        <v>949</v>
      </c>
      <c r="H8641" s="41">
        <v>2</v>
      </c>
      <c r="I8641" s="41">
        <v>3</v>
      </c>
      <c r="J8641" s="41">
        <v>10</v>
      </c>
      <c r="K8641" s="44">
        <v>1</v>
      </c>
      <c r="L8641" s="20">
        <v>444000</v>
      </c>
      <c r="M8641" s="19" t="s">
        <v>15954</v>
      </c>
      <c r="N8641" s="28" t="s">
        <v>15953</v>
      </c>
    </row>
    <row r="8642" spans="1:14" ht="30" x14ac:dyDescent="0.25">
      <c r="A8642" s="27" t="s">
        <v>6182</v>
      </c>
      <c r="B8642" s="19" t="s">
        <v>15943</v>
      </c>
      <c r="C8642" s="19" t="s">
        <v>15943</v>
      </c>
      <c r="D8642" s="38" t="s">
        <v>16220</v>
      </c>
      <c r="E8642" s="38" t="s">
        <v>7785</v>
      </c>
      <c r="F8642" s="41" t="s">
        <v>4151</v>
      </c>
      <c r="G8642" s="19" t="s">
        <v>949</v>
      </c>
      <c r="H8642" s="41">
        <v>2</v>
      </c>
      <c r="I8642" s="41">
        <v>3</v>
      </c>
      <c r="J8642" s="41">
        <v>10</v>
      </c>
      <c r="K8642" s="44">
        <v>1</v>
      </c>
      <c r="L8642" s="20">
        <v>444000</v>
      </c>
      <c r="M8642" s="19" t="s">
        <v>15954</v>
      </c>
      <c r="N8642" s="28" t="s">
        <v>15953</v>
      </c>
    </row>
    <row r="8643" spans="1:14" ht="30" x14ac:dyDescent="0.25">
      <c r="A8643" s="27" t="s">
        <v>6182</v>
      </c>
      <c r="B8643" s="19" t="s">
        <v>15943</v>
      </c>
      <c r="C8643" s="19" t="s">
        <v>15943</v>
      </c>
      <c r="D8643" s="38" t="s">
        <v>16220</v>
      </c>
      <c r="E8643" s="38" t="s">
        <v>7786</v>
      </c>
      <c r="F8643" s="41" t="s">
        <v>4151</v>
      </c>
      <c r="G8643" s="19" t="s">
        <v>949</v>
      </c>
      <c r="H8643" s="41">
        <v>2</v>
      </c>
      <c r="I8643" s="41">
        <v>3</v>
      </c>
      <c r="J8643" s="41">
        <v>10</v>
      </c>
      <c r="K8643" s="44">
        <v>1</v>
      </c>
      <c r="L8643" s="20">
        <v>148000</v>
      </c>
      <c r="M8643" s="19" t="s">
        <v>15954</v>
      </c>
      <c r="N8643" s="28" t="s">
        <v>15953</v>
      </c>
    </row>
    <row r="8644" spans="1:14" ht="30" x14ac:dyDescent="0.25">
      <c r="A8644" s="27" t="s">
        <v>6182</v>
      </c>
      <c r="B8644" s="19" t="s">
        <v>15943</v>
      </c>
      <c r="C8644" s="19" t="s">
        <v>15943</v>
      </c>
      <c r="D8644" s="38" t="s">
        <v>16220</v>
      </c>
      <c r="E8644" s="38" t="s">
        <v>7786</v>
      </c>
      <c r="F8644" s="41" t="s">
        <v>4151</v>
      </c>
      <c r="G8644" s="19" t="s">
        <v>949</v>
      </c>
      <c r="H8644" s="41">
        <v>2</v>
      </c>
      <c r="I8644" s="41">
        <v>3</v>
      </c>
      <c r="J8644" s="41">
        <v>10</v>
      </c>
      <c r="K8644" s="44">
        <v>1</v>
      </c>
      <c r="L8644" s="20">
        <v>148000</v>
      </c>
      <c r="M8644" s="19" t="s">
        <v>15954</v>
      </c>
      <c r="N8644" s="28" t="s">
        <v>15953</v>
      </c>
    </row>
    <row r="8645" spans="1:14" ht="30" x14ac:dyDescent="0.25">
      <c r="A8645" s="27" t="s">
        <v>6182</v>
      </c>
      <c r="B8645" s="19" t="s">
        <v>15943</v>
      </c>
      <c r="C8645" s="19" t="s">
        <v>15943</v>
      </c>
      <c r="D8645" s="38" t="s">
        <v>16220</v>
      </c>
      <c r="E8645" s="38" t="s">
        <v>7787</v>
      </c>
      <c r="F8645" s="41" t="s">
        <v>4151</v>
      </c>
      <c r="G8645" s="19" t="s">
        <v>949</v>
      </c>
      <c r="H8645" s="41">
        <v>2</v>
      </c>
      <c r="I8645" s="41">
        <v>3</v>
      </c>
      <c r="J8645" s="41">
        <v>10</v>
      </c>
      <c r="K8645" s="44">
        <v>1</v>
      </c>
      <c r="L8645" s="20">
        <v>296000</v>
      </c>
      <c r="M8645" s="19" t="s">
        <v>15954</v>
      </c>
      <c r="N8645" s="28" t="s">
        <v>15953</v>
      </c>
    </row>
    <row r="8646" spans="1:14" ht="30" x14ac:dyDescent="0.25">
      <c r="A8646" s="27" t="s">
        <v>6182</v>
      </c>
      <c r="B8646" s="19" t="s">
        <v>15943</v>
      </c>
      <c r="C8646" s="19" t="s">
        <v>15943</v>
      </c>
      <c r="D8646" s="38" t="s">
        <v>16220</v>
      </c>
      <c r="E8646" s="38" t="s">
        <v>7787</v>
      </c>
      <c r="F8646" s="41" t="s">
        <v>4151</v>
      </c>
      <c r="G8646" s="19" t="s">
        <v>949</v>
      </c>
      <c r="H8646" s="41">
        <v>2</v>
      </c>
      <c r="I8646" s="41">
        <v>3</v>
      </c>
      <c r="J8646" s="41">
        <v>10</v>
      </c>
      <c r="K8646" s="44">
        <v>1</v>
      </c>
      <c r="L8646" s="20">
        <v>296000</v>
      </c>
      <c r="M8646" s="19" t="s">
        <v>15954</v>
      </c>
      <c r="N8646" s="28" t="s">
        <v>15953</v>
      </c>
    </row>
    <row r="8647" spans="1:14" ht="30" x14ac:dyDescent="0.25">
      <c r="A8647" s="27" t="s">
        <v>6182</v>
      </c>
      <c r="B8647" s="19" t="s">
        <v>15943</v>
      </c>
      <c r="C8647" s="19" t="s">
        <v>15943</v>
      </c>
      <c r="D8647" s="38" t="s">
        <v>16220</v>
      </c>
      <c r="E8647" s="38" t="s">
        <v>7787</v>
      </c>
      <c r="F8647" s="41" t="s">
        <v>4151</v>
      </c>
      <c r="G8647" s="19" t="s">
        <v>949</v>
      </c>
      <c r="H8647" s="41">
        <v>2</v>
      </c>
      <c r="I8647" s="41">
        <v>3</v>
      </c>
      <c r="J8647" s="41">
        <v>10</v>
      </c>
      <c r="K8647" s="44">
        <v>1</v>
      </c>
      <c r="L8647" s="20">
        <v>296000</v>
      </c>
      <c r="M8647" s="19" t="s">
        <v>15954</v>
      </c>
      <c r="N8647" s="28" t="s">
        <v>15953</v>
      </c>
    </row>
    <row r="8648" spans="1:14" ht="30" x14ac:dyDescent="0.25">
      <c r="A8648" s="27" t="s">
        <v>6182</v>
      </c>
      <c r="B8648" s="19" t="s">
        <v>15943</v>
      </c>
      <c r="C8648" s="19" t="s">
        <v>15943</v>
      </c>
      <c r="D8648" s="38" t="s">
        <v>16220</v>
      </c>
      <c r="E8648" s="38" t="s">
        <v>7787</v>
      </c>
      <c r="F8648" s="41" t="s">
        <v>4151</v>
      </c>
      <c r="G8648" s="19" t="s">
        <v>949</v>
      </c>
      <c r="H8648" s="41">
        <v>2</v>
      </c>
      <c r="I8648" s="41">
        <v>3</v>
      </c>
      <c r="J8648" s="41">
        <v>10</v>
      </c>
      <c r="K8648" s="44">
        <v>1</v>
      </c>
      <c r="L8648" s="20">
        <v>296000</v>
      </c>
      <c r="M8648" s="19" t="s">
        <v>15954</v>
      </c>
      <c r="N8648" s="28" t="s">
        <v>15953</v>
      </c>
    </row>
    <row r="8649" spans="1:14" ht="30" x14ac:dyDescent="0.25">
      <c r="A8649" s="27" t="s">
        <v>6182</v>
      </c>
      <c r="B8649" s="19" t="s">
        <v>15943</v>
      </c>
      <c r="C8649" s="19" t="s">
        <v>15943</v>
      </c>
      <c r="D8649" s="38" t="s">
        <v>16220</v>
      </c>
      <c r="E8649" s="38" t="s">
        <v>7788</v>
      </c>
      <c r="F8649" s="41" t="s">
        <v>4151</v>
      </c>
      <c r="G8649" s="19" t="s">
        <v>949</v>
      </c>
      <c r="H8649" s="41">
        <v>2</v>
      </c>
      <c r="I8649" s="41">
        <v>3</v>
      </c>
      <c r="J8649" s="41">
        <v>10</v>
      </c>
      <c r="K8649" s="44">
        <v>1</v>
      </c>
      <c r="L8649" s="20">
        <v>962000</v>
      </c>
      <c r="M8649" s="19" t="s">
        <v>15954</v>
      </c>
      <c r="N8649" s="28" t="s">
        <v>15953</v>
      </c>
    </row>
    <row r="8650" spans="1:14" ht="30" x14ac:dyDescent="0.25">
      <c r="A8650" s="27" t="s">
        <v>6182</v>
      </c>
      <c r="B8650" s="19" t="s">
        <v>15943</v>
      </c>
      <c r="C8650" s="19" t="s">
        <v>15943</v>
      </c>
      <c r="D8650" s="38" t="s">
        <v>16220</v>
      </c>
      <c r="E8650" s="38" t="s">
        <v>7788</v>
      </c>
      <c r="F8650" s="41" t="s">
        <v>4151</v>
      </c>
      <c r="G8650" s="19" t="s">
        <v>949</v>
      </c>
      <c r="H8650" s="41">
        <v>2</v>
      </c>
      <c r="I8650" s="41">
        <v>3</v>
      </c>
      <c r="J8650" s="41">
        <v>10</v>
      </c>
      <c r="K8650" s="44">
        <v>1</v>
      </c>
      <c r="L8650" s="20">
        <v>962000</v>
      </c>
      <c r="M8650" s="19" t="s">
        <v>15954</v>
      </c>
      <c r="N8650" s="28" t="s">
        <v>15953</v>
      </c>
    </row>
    <row r="8651" spans="1:14" ht="30" x14ac:dyDescent="0.25">
      <c r="A8651" s="27" t="s">
        <v>6182</v>
      </c>
      <c r="B8651" s="19" t="s">
        <v>15943</v>
      </c>
      <c r="C8651" s="19" t="s">
        <v>15943</v>
      </c>
      <c r="D8651" s="38" t="s">
        <v>16220</v>
      </c>
      <c r="E8651" s="38" t="s">
        <v>7788</v>
      </c>
      <c r="F8651" s="41" t="s">
        <v>4151</v>
      </c>
      <c r="G8651" s="19" t="s">
        <v>949</v>
      </c>
      <c r="H8651" s="41">
        <v>2</v>
      </c>
      <c r="I8651" s="41">
        <v>3</v>
      </c>
      <c r="J8651" s="41">
        <v>10</v>
      </c>
      <c r="K8651" s="44">
        <v>1</v>
      </c>
      <c r="L8651" s="20">
        <v>962000</v>
      </c>
      <c r="M8651" s="19" t="s">
        <v>15954</v>
      </c>
      <c r="N8651" s="28" t="s">
        <v>15953</v>
      </c>
    </row>
    <row r="8652" spans="1:14" ht="30" x14ac:dyDescent="0.25">
      <c r="A8652" s="27" t="s">
        <v>6182</v>
      </c>
      <c r="B8652" s="19" t="s">
        <v>15943</v>
      </c>
      <c r="C8652" s="19" t="s">
        <v>15943</v>
      </c>
      <c r="D8652" s="38" t="s">
        <v>16220</v>
      </c>
      <c r="E8652" s="38" t="s">
        <v>7788</v>
      </c>
      <c r="F8652" s="41" t="s">
        <v>4151</v>
      </c>
      <c r="G8652" s="19" t="s">
        <v>949</v>
      </c>
      <c r="H8652" s="41">
        <v>2</v>
      </c>
      <c r="I8652" s="41">
        <v>3</v>
      </c>
      <c r="J8652" s="41">
        <v>10</v>
      </c>
      <c r="K8652" s="44">
        <v>1</v>
      </c>
      <c r="L8652" s="20">
        <v>962000</v>
      </c>
      <c r="M8652" s="19" t="s">
        <v>15954</v>
      </c>
      <c r="N8652" s="28" t="s">
        <v>15953</v>
      </c>
    </row>
    <row r="8653" spans="1:14" ht="30" x14ac:dyDescent="0.25">
      <c r="A8653" s="27" t="s">
        <v>6182</v>
      </c>
      <c r="B8653" s="19" t="s">
        <v>15943</v>
      </c>
      <c r="C8653" s="19" t="s">
        <v>15943</v>
      </c>
      <c r="D8653" s="38" t="s">
        <v>16220</v>
      </c>
      <c r="E8653" s="38" t="s">
        <v>7789</v>
      </c>
      <c r="F8653" s="41" t="s">
        <v>4151</v>
      </c>
      <c r="G8653" s="19" t="s">
        <v>949</v>
      </c>
      <c r="H8653" s="41">
        <v>2</v>
      </c>
      <c r="I8653" s="41">
        <v>3</v>
      </c>
      <c r="J8653" s="41">
        <v>10</v>
      </c>
      <c r="K8653" s="44">
        <v>1</v>
      </c>
      <c r="L8653" s="20">
        <v>74000</v>
      </c>
      <c r="M8653" s="19" t="s">
        <v>15954</v>
      </c>
      <c r="N8653" s="28" t="s">
        <v>15953</v>
      </c>
    </row>
    <row r="8654" spans="1:14" ht="30" x14ac:dyDescent="0.25">
      <c r="A8654" s="27" t="s">
        <v>6182</v>
      </c>
      <c r="B8654" s="19" t="s">
        <v>15943</v>
      </c>
      <c r="C8654" s="19" t="s">
        <v>15943</v>
      </c>
      <c r="D8654" s="38" t="s">
        <v>16220</v>
      </c>
      <c r="E8654" s="38" t="s">
        <v>7790</v>
      </c>
      <c r="F8654" s="41" t="s">
        <v>4151</v>
      </c>
      <c r="G8654" s="19" t="s">
        <v>949</v>
      </c>
      <c r="H8654" s="41">
        <v>2</v>
      </c>
      <c r="I8654" s="41">
        <v>3</v>
      </c>
      <c r="J8654" s="41">
        <v>10</v>
      </c>
      <c r="K8654" s="44">
        <v>1</v>
      </c>
      <c r="L8654" s="20">
        <v>666000</v>
      </c>
      <c r="M8654" s="19" t="s">
        <v>15954</v>
      </c>
      <c r="N8654" s="28" t="s">
        <v>15953</v>
      </c>
    </row>
    <row r="8655" spans="1:14" ht="30" x14ac:dyDescent="0.25">
      <c r="A8655" s="27" t="s">
        <v>6182</v>
      </c>
      <c r="B8655" s="19" t="s">
        <v>15943</v>
      </c>
      <c r="C8655" s="19" t="s">
        <v>15943</v>
      </c>
      <c r="D8655" s="38" t="s">
        <v>16220</v>
      </c>
      <c r="E8655" s="38" t="s">
        <v>7791</v>
      </c>
      <c r="F8655" s="41" t="s">
        <v>4151</v>
      </c>
      <c r="G8655" s="19" t="s">
        <v>949</v>
      </c>
      <c r="H8655" s="41">
        <v>2</v>
      </c>
      <c r="I8655" s="41">
        <v>3</v>
      </c>
      <c r="J8655" s="41">
        <v>10</v>
      </c>
      <c r="K8655" s="44">
        <v>1</v>
      </c>
      <c r="L8655" s="20">
        <v>222000</v>
      </c>
      <c r="M8655" s="19" t="s">
        <v>15954</v>
      </c>
      <c r="N8655" s="28" t="s">
        <v>15953</v>
      </c>
    </row>
    <row r="8656" spans="1:14" ht="30" x14ac:dyDescent="0.25">
      <c r="A8656" s="27" t="s">
        <v>6182</v>
      </c>
      <c r="B8656" s="19" t="s">
        <v>15943</v>
      </c>
      <c r="C8656" s="19" t="s">
        <v>15943</v>
      </c>
      <c r="D8656" s="38" t="s">
        <v>16220</v>
      </c>
      <c r="E8656" s="38" t="s">
        <v>7792</v>
      </c>
      <c r="F8656" s="41" t="s">
        <v>4151</v>
      </c>
      <c r="G8656" s="19" t="s">
        <v>949</v>
      </c>
      <c r="H8656" s="41">
        <v>2</v>
      </c>
      <c r="I8656" s="41">
        <v>3</v>
      </c>
      <c r="J8656" s="41">
        <v>10</v>
      </c>
      <c r="K8656" s="44">
        <v>1</v>
      </c>
      <c r="L8656" s="20">
        <v>1036000</v>
      </c>
      <c r="M8656" s="19" t="s">
        <v>15954</v>
      </c>
      <c r="N8656" s="28" t="s">
        <v>15953</v>
      </c>
    </row>
    <row r="8657" spans="1:14" ht="30" x14ac:dyDescent="0.25">
      <c r="A8657" s="27" t="s">
        <v>6182</v>
      </c>
      <c r="B8657" s="19" t="s">
        <v>15943</v>
      </c>
      <c r="C8657" s="19" t="s">
        <v>15943</v>
      </c>
      <c r="D8657" s="38" t="s">
        <v>16220</v>
      </c>
      <c r="E8657" s="38" t="s">
        <v>16452</v>
      </c>
      <c r="F8657" s="41" t="s">
        <v>4151</v>
      </c>
      <c r="G8657" s="19" t="s">
        <v>949</v>
      </c>
      <c r="H8657" s="41">
        <v>2</v>
      </c>
      <c r="I8657" s="41">
        <v>3</v>
      </c>
      <c r="J8657" s="41">
        <v>10</v>
      </c>
      <c r="K8657" s="44">
        <v>1</v>
      </c>
      <c r="L8657" s="20">
        <v>296000</v>
      </c>
      <c r="M8657" s="19" t="s">
        <v>15954</v>
      </c>
      <c r="N8657" s="28" t="s">
        <v>15953</v>
      </c>
    </row>
    <row r="8658" spans="1:14" ht="45" x14ac:dyDescent="0.25">
      <c r="A8658" s="27" t="s">
        <v>6182</v>
      </c>
      <c r="B8658" s="19" t="s">
        <v>15943</v>
      </c>
      <c r="C8658" s="19" t="s">
        <v>15943</v>
      </c>
      <c r="D8658" s="38" t="s">
        <v>16220</v>
      </c>
      <c r="E8658" s="38" t="s">
        <v>7793</v>
      </c>
      <c r="F8658" s="41" t="s">
        <v>4151</v>
      </c>
      <c r="G8658" s="19" t="s">
        <v>949</v>
      </c>
      <c r="H8658" s="41">
        <v>2</v>
      </c>
      <c r="I8658" s="41">
        <v>3</v>
      </c>
      <c r="J8658" s="41">
        <v>10</v>
      </c>
      <c r="K8658" s="44">
        <v>1</v>
      </c>
      <c r="L8658" s="20">
        <v>74000</v>
      </c>
      <c r="M8658" s="19" t="s">
        <v>15954</v>
      </c>
      <c r="N8658" s="28" t="s">
        <v>15953</v>
      </c>
    </row>
    <row r="8659" spans="1:14" ht="30" x14ac:dyDescent="0.25">
      <c r="A8659" s="27" t="s">
        <v>6182</v>
      </c>
      <c r="B8659" s="19" t="s">
        <v>15943</v>
      </c>
      <c r="C8659" s="19" t="s">
        <v>15943</v>
      </c>
      <c r="D8659" s="38" t="s">
        <v>16220</v>
      </c>
      <c r="E8659" s="38" t="s">
        <v>7794</v>
      </c>
      <c r="F8659" s="41" t="s">
        <v>4151</v>
      </c>
      <c r="G8659" s="19" t="s">
        <v>949</v>
      </c>
      <c r="H8659" s="41">
        <v>2</v>
      </c>
      <c r="I8659" s="41">
        <v>3</v>
      </c>
      <c r="J8659" s="41">
        <v>10</v>
      </c>
      <c r="K8659" s="44">
        <v>1</v>
      </c>
      <c r="L8659" s="20">
        <v>1036000</v>
      </c>
      <c r="M8659" s="19" t="s">
        <v>15954</v>
      </c>
      <c r="N8659" s="28" t="s">
        <v>15953</v>
      </c>
    </row>
    <row r="8660" spans="1:14" ht="30" x14ac:dyDescent="0.25">
      <c r="A8660" s="27" t="s">
        <v>6182</v>
      </c>
      <c r="B8660" s="19" t="s">
        <v>15943</v>
      </c>
      <c r="C8660" s="19" t="s">
        <v>15943</v>
      </c>
      <c r="D8660" s="38" t="s">
        <v>16220</v>
      </c>
      <c r="E8660" s="38" t="s">
        <v>7794</v>
      </c>
      <c r="F8660" s="41" t="s">
        <v>4151</v>
      </c>
      <c r="G8660" s="19" t="s">
        <v>949</v>
      </c>
      <c r="H8660" s="41">
        <v>2</v>
      </c>
      <c r="I8660" s="41">
        <v>3</v>
      </c>
      <c r="J8660" s="41">
        <v>10</v>
      </c>
      <c r="K8660" s="44">
        <v>1</v>
      </c>
      <c r="L8660" s="20">
        <v>1036000</v>
      </c>
      <c r="M8660" s="19" t="s">
        <v>15954</v>
      </c>
      <c r="N8660" s="28" t="s">
        <v>15953</v>
      </c>
    </row>
    <row r="8661" spans="1:14" ht="30" x14ac:dyDescent="0.25">
      <c r="A8661" s="27" t="s">
        <v>6182</v>
      </c>
      <c r="B8661" s="19" t="s">
        <v>15943</v>
      </c>
      <c r="C8661" s="19" t="s">
        <v>15943</v>
      </c>
      <c r="D8661" s="38" t="s">
        <v>16220</v>
      </c>
      <c r="E8661" s="38" t="s">
        <v>7795</v>
      </c>
      <c r="F8661" s="41" t="s">
        <v>4151</v>
      </c>
      <c r="G8661" s="19" t="s">
        <v>949</v>
      </c>
      <c r="H8661" s="41">
        <v>2</v>
      </c>
      <c r="I8661" s="41">
        <v>3</v>
      </c>
      <c r="J8661" s="41">
        <v>10</v>
      </c>
      <c r="K8661" s="44">
        <v>1</v>
      </c>
      <c r="L8661" s="20">
        <v>592000</v>
      </c>
      <c r="M8661" s="19" t="s">
        <v>15954</v>
      </c>
      <c r="N8661" s="28" t="s">
        <v>15953</v>
      </c>
    </row>
    <row r="8662" spans="1:14" ht="30" x14ac:dyDescent="0.25">
      <c r="A8662" s="27" t="s">
        <v>6182</v>
      </c>
      <c r="B8662" s="19" t="s">
        <v>15943</v>
      </c>
      <c r="C8662" s="19" t="s">
        <v>15943</v>
      </c>
      <c r="D8662" s="38" t="s">
        <v>16220</v>
      </c>
      <c r="E8662" s="38" t="s">
        <v>7796</v>
      </c>
      <c r="F8662" s="41" t="s">
        <v>4151</v>
      </c>
      <c r="G8662" s="19" t="s">
        <v>949</v>
      </c>
      <c r="H8662" s="41">
        <v>2</v>
      </c>
      <c r="I8662" s="41">
        <v>3</v>
      </c>
      <c r="J8662" s="41">
        <v>10</v>
      </c>
      <c r="K8662" s="44">
        <v>1</v>
      </c>
      <c r="L8662" s="20">
        <v>148000</v>
      </c>
      <c r="M8662" s="19" t="s">
        <v>15954</v>
      </c>
      <c r="N8662" s="28" t="s">
        <v>15953</v>
      </c>
    </row>
    <row r="8663" spans="1:14" ht="30" x14ac:dyDescent="0.25">
      <c r="A8663" s="27" t="s">
        <v>6182</v>
      </c>
      <c r="B8663" s="19" t="s">
        <v>15943</v>
      </c>
      <c r="C8663" s="19" t="s">
        <v>15943</v>
      </c>
      <c r="D8663" s="38" t="s">
        <v>16220</v>
      </c>
      <c r="E8663" s="38" t="s">
        <v>7797</v>
      </c>
      <c r="F8663" s="41" t="s">
        <v>4151</v>
      </c>
      <c r="G8663" s="19" t="s">
        <v>949</v>
      </c>
      <c r="H8663" s="41">
        <v>2</v>
      </c>
      <c r="I8663" s="41">
        <v>3</v>
      </c>
      <c r="J8663" s="41">
        <v>10</v>
      </c>
      <c r="K8663" s="44">
        <v>1</v>
      </c>
      <c r="L8663" s="20">
        <v>518000</v>
      </c>
      <c r="M8663" s="19" t="s">
        <v>15954</v>
      </c>
      <c r="N8663" s="28" t="s">
        <v>15953</v>
      </c>
    </row>
    <row r="8664" spans="1:14" ht="30" x14ac:dyDescent="0.25">
      <c r="A8664" s="27" t="s">
        <v>6182</v>
      </c>
      <c r="B8664" s="19" t="s">
        <v>15943</v>
      </c>
      <c r="C8664" s="19" t="s">
        <v>15943</v>
      </c>
      <c r="D8664" s="38" t="s">
        <v>16220</v>
      </c>
      <c r="E8664" s="38" t="s">
        <v>7797</v>
      </c>
      <c r="F8664" s="41" t="s">
        <v>4151</v>
      </c>
      <c r="G8664" s="19" t="s">
        <v>949</v>
      </c>
      <c r="H8664" s="41">
        <v>2</v>
      </c>
      <c r="I8664" s="41">
        <v>3</v>
      </c>
      <c r="J8664" s="41">
        <v>10</v>
      </c>
      <c r="K8664" s="44">
        <v>1</v>
      </c>
      <c r="L8664" s="20">
        <v>370000</v>
      </c>
      <c r="M8664" s="19" t="s">
        <v>15954</v>
      </c>
      <c r="N8664" s="28" t="s">
        <v>15953</v>
      </c>
    </row>
    <row r="8665" spans="1:14" ht="30" x14ac:dyDescent="0.25">
      <c r="A8665" s="27" t="s">
        <v>6182</v>
      </c>
      <c r="B8665" s="19" t="s">
        <v>15943</v>
      </c>
      <c r="C8665" s="19" t="s">
        <v>15943</v>
      </c>
      <c r="D8665" s="38" t="s">
        <v>16220</v>
      </c>
      <c r="E8665" s="38" t="s">
        <v>7797</v>
      </c>
      <c r="F8665" s="41" t="s">
        <v>4151</v>
      </c>
      <c r="G8665" s="19" t="s">
        <v>949</v>
      </c>
      <c r="H8665" s="41">
        <v>2</v>
      </c>
      <c r="I8665" s="41">
        <v>3</v>
      </c>
      <c r="J8665" s="41">
        <v>10</v>
      </c>
      <c r="K8665" s="44">
        <v>1</v>
      </c>
      <c r="L8665" s="20">
        <v>518000</v>
      </c>
      <c r="M8665" s="19" t="s">
        <v>15954</v>
      </c>
      <c r="N8665" s="28" t="s">
        <v>15953</v>
      </c>
    </row>
    <row r="8666" spans="1:14" ht="30" x14ac:dyDescent="0.25">
      <c r="A8666" s="27" t="s">
        <v>6182</v>
      </c>
      <c r="B8666" s="19" t="s">
        <v>15943</v>
      </c>
      <c r="C8666" s="19" t="s">
        <v>15943</v>
      </c>
      <c r="D8666" s="38" t="s">
        <v>16220</v>
      </c>
      <c r="E8666" s="38" t="s">
        <v>7798</v>
      </c>
      <c r="F8666" s="41" t="s">
        <v>4151</v>
      </c>
      <c r="G8666" s="19" t="s">
        <v>949</v>
      </c>
      <c r="H8666" s="41">
        <v>2</v>
      </c>
      <c r="I8666" s="41">
        <v>3</v>
      </c>
      <c r="J8666" s="41">
        <v>10</v>
      </c>
      <c r="K8666" s="44">
        <v>1</v>
      </c>
      <c r="L8666" s="20">
        <v>37000</v>
      </c>
      <c r="M8666" s="19" t="s">
        <v>15954</v>
      </c>
      <c r="N8666" s="28" t="s">
        <v>15953</v>
      </c>
    </row>
    <row r="8667" spans="1:14" ht="30" x14ac:dyDescent="0.25">
      <c r="A8667" s="27" t="s">
        <v>6182</v>
      </c>
      <c r="B8667" s="19" t="s">
        <v>15943</v>
      </c>
      <c r="C8667" s="19" t="s">
        <v>15943</v>
      </c>
      <c r="D8667" s="38" t="s">
        <v>16220</v>
      </c>
      <c r="E8667" s="38" t="s">
        <v>7798</v>
      </c>
      <c r="F8667" s="41" t="s">
        <v>4151</v>
      </c>
      <c r="G8667" s="19" t="s">
        <v>949</v>
      </c>
      <c r="H8667" s="41">
        <v>2</v>
      </c>
      <c r="I8667" s="41">
        <v>3</v>
      </c>
      <c r="J8667" s="41">
        <v>10</v>
      </c>
      <c r="K8667" s="44">
        <v>1</v>
      </c>
      <c r="L8667" s="20">
        <v>37000</v>
      </c>
      <c r="M8667" s="19" t="s">
        <v>15954</v>
      </c>
      <c r="N8667" s="28" t="s">
        <v>15953</v>
      </c>
    </row>
    <row r="8668" spans="1:14" ht="30" x14ac:dyDescent="0.25">
      <c r="A8668" s="27" t="s">
        <v>6182</v>
      </c>
      <c r="B8668" s="19" t="s">
        <v>15943</v>
      </c>
      <c r="C8668" s="19" t="s">
        <v>15943</v>
      </c>
      <c r="D8668" s="38" t="s">
        <v>16220</v>
      </c>
      <c r="E8668" s="38" t="s">
        <v>7798</v>
      </c>
      <c r="F8668" s="41" t="s">
        <v>4151</v>
      </c>
      <c r="G8668" s="19" t="s">
        <v>949</v>
      </c>
      <c r="H8668" s="41">
        <v>2</v>
      </c>
      <c r="I8668" s="41">
        <v>3</v>
      </c>
      <c r="J8668" s="41">
        <v>10</v>
      </c>
      <c r="K8668" s="44">
        <v>1</v>
      </c>
      <c r="L8668" s="20">
        <v>37000</v>
      </c>
      <c r="M8668" s="19" t="s">
        <v>15954</v>
      </c>
      <c r="N8668" s="28" t="s">
        <v>15953</v>
      </c>
    </row>
    <row r="8669" spans="1:14" ht="45" x14ac:dyDescent="0.25">
      <c r="A8669" s="27" t="s">
        <v>6182</v>
      </c>
      <c r="B8669" s="19" t="s">
        <v>15943</v>
      </c>
      <c r="C8669" s="19" t="s">
        <v>15943</v>
      </c>
      <c r="D8669" s="38" t="s">
        <v>16220</v>
      </c>
      <c r="E8669" s="38" t="s">
        <v>7799</v>
      </c>
      <c r="F8669" s="41" t="s">
        <v>4151</v>
      </c>
      <c r="G8669" s="19" t="s">
        <v>949</v>
      </c>
      <c r="H8669" s="41">
        <v>2</v>
      </c>
      <c r="I8669" s="41">
        <v>3</v>
      </c>
      <c r="J8669" s="41">
        <v>10</v>
      </c>
      <c r="K8669" s="44">
        <v>1</v>
      </c>
      <c r="L8669" s="20">
        <v>296000</v>
      </c>
      <c r="M8669" s="19" t="s">
        <v>15954</v>
      </c>
      <c r="N8669" s="28" t="s">
        <v>15953</v>
      </c>
    </row>
    <row r="8670" spans="1:14" ht="30" x14ac:dyDescent="0.25">
      <c r="A8670" s="27" t="s">
        <v>6182</v>
      </c>
      <c r="B8670" s="19" t="s">
        <v>15943</v>
      </c>
      <c r="C8670" s="19" t="s">
        <v>15943</v>
      </c>
      <c r="D8670" s="38" t="s">
        <v>16220</v>
      </c>
      <c r="E8670" s="38" t="s">
        <v>7800</v>
      </c>
      <c r="F8670" s="41" t="s">
        <v>4151</v>
      </c>
      <c r="G8670" s="19" t="s">
        <v>949</v>
      </c>
      <c r="H8670" s="41">
        <v>2</v>
      </c>
      <c r="I8670" s="41">
        <v>3</v>
      </c>
      <c r="J8670" s="41">
        <v>10</v>
      </c>
      <c r="K8670" s="44">
        <v>1</v>
      </c>
      <c r="L8670" s="20">
        <v>1036000</v>
      </c>
      <c r="M8670" s="19" t="s">
        <v>15954</v>
      </c>
      <c r="N8670" s="28" t="s">
        <v>15953</v>
      </c>
    </row>
    <row r="8671" spans="1:14" ht="30" x14ac:dyDescent="0.25">
      <c r="A8671" s="27" t="s">
        <v>6182</v>
      </c>
      <c r="B8671" s="19" t="s">
        <v>15943</v>
      </c>
      <c r="C8671" s="19" t="s">
        <v>15943</v>
      </c>
      <c r="D8671" s="38" t="s">
        <v>16220</v>
      </c>
      <c r="E8671" s="38" t="s">
        <v>7800</v>
      </c>
      <c r="F8671" s="41" t="s">
        <v>4151</v>
      </c>
      <c r="G8671" s="19" t="s">
        <v>949</v>
      </c>
      <c r="H8671" s="41">
        <v>2</v>
      </c>
      <c r="I8671" s="41">
        <v>3</v>
      </c>
      <c r="J8671" s="41">
        <v>10</v>
      </c>
      <c r="K8671" s="44">
        <v>1</v>
      </c>
      <c r="L8671" s="20">
        <v>1036000</v>
      </c>
      <c r="M8671" s="19" t="s">
        <v>15954</v>
      </c>
      <c r="N8671" s="28" t="s">
        <v>15953</v>
      </c>
    </row>
    <row r="8672" spans="1:14" ht="45" x14ac:dyDescent="0.25">
      <c r="A8672" s="27" t="s">
        <v>6182</v>
      </c>
      <c r="B8672" s="19" t="s">
        <v>15943</v>
      </c>
      <c r="C8672" s="19" t="s">
        <v>15943</v>
      </c>
      <c r="D8672" s="38" t="s">
        <v>16220</v>
      </c>
      <c r="E8672" s="38" t="s">
        <v>7801</v>
      </c>
      <c r="F8672" s="41" t="s">
        <v>4151</v>
      </c>
      <c r="G8672" s="19" t="s">
        <v>949</v>
      </c>
      <c r="H8672" s="41">
        <v>2</v>
      </c>
      <c r="I8672" s="41">
        <v>3</v>
      </c>
      <c r="J8672" s="41">
        <v>10</v>
      </c>
      <c r="K8672" s="44">
        <v>1</v>
      </c>
      <c r="L8672" s="20">
        <v>37000</v>
      </c>
      <c r="M8672" s="19" t="s">
        <v>15954</v>
      </c>
      <c r="N8672" s="28" t="s">
        <v>15953</v>
      </c>
    </row>
    <row r="8673" spans="1:14" ht="30" x14ac:dyDescent="0.25">
      <c r="A8673" s="27" t="s">
        <v>6182</v>
      </c>
      <c r="B8673" s="19" t="s">
        <v>15943</v>
      </c>
      <c r="C8673" s="19" t="s">
        <v>15943</v>
      </c>
      <c r="D8673" s="38" t="s">
        <v>16220</v>
      </c>
      <c r="E8673" s="38" t="s">
        <v>7802</v>
      </c>
      <c r="F8673" s="41" t="s">
        <v>4151</v>
      </c>
      <c r="G8673" s="19" t="s">
        <v>949</v>
      </c>
      <c r="H8673" s="41">
        <v>2</v>
      </c>
      <c r="I8673" s="41">
        <v>3</v>
      </c>
      <c r="J8673" s="41">
        <v>10</v>
      </c>
      <c r="K8673" s="44">
        <v>1</v>
      </c>
      <c r="L8673" s="20">
        <v>592000</v>
      </c>
      <c r="M8673" s="19" t="s">
        <v>15954</v>
      </c>
      <c r="N8673" s="28" t="s">
        <v>15953</v>
      </c>
    </row>
    <row r="8674" spans="1:14" ht="30" x14ac:dyDescent="0.25">
      <c r="A8674" s="27" t="s">
        <v>6182</v>
      </c>
      <c r="B8674" s="19" t="s">
        <v>15943</v>
      </c>
      <c r="C8674" s="19" t="s">
        <v>15943</v>
      </c>
      <c r="D8674" s="38" t="s">
        <v>16220</v>
      </c>
      <c r="E8674" s="38" t="s">
        <v>7803</v>
      </c>
      <c r="F8674" s="41" t="s">
        <v>4151</v>
      </c>
      <c r="G8674" s="19" t="s">
        <v>949</v>
      </c>
      <c r="H8674" s="41">
        <v>2</v>
      </c>
      <c r="I8674" s="41">
        <v>3</v>
      </c>
      <c r="J8674" s="41">
        <v>10</v>
      </c>
      <c r="K8674" s="44">
        <v>1</v>
      </c>
      <c r="L8674" s="20">
        <v>74000</v>
      </c>
      <c r="M8674" s="19" t="s">
        <v>15954</v>
      </c>
      <c r="N8674" s="28" t="s">
        <v>15953</v>
      </c>
    </row>
    <row r="8675" spans="1:14" ht="30" x14ac:dyDescent="0.25">
      <c r="A8675" s="27" t="s">
        <v>6182</v>
      </c>
      <c r="B8675" s="19" t="s">
        <v>15943</v>
      </c>
      <c r="C8675" s="19" t="s">
        <v>15943</v>
      </c>
      <c r="D8675" s="38" t="s">
        <v>16220</v>
      </c>
      <c r="E8675" s="38" t="s">
        <v>7803</v>
      </c>
      <c r="F8675" s="41" t="s">
        <v>4151</v>
      </c>
      <c r="G8675" s="19" t="s">
        <v>949</v>
      </c>
      <c r="H8675" s="41">
        <v>2</v>
      </c>
      <c r="I8675" s="41">
        <v>3</v>
      </c>
      <c r="J8675" s="41">
        <v>10</v>
      </c>
      <c r="K8675" s="44">
        <v>1</v>
      </c>
      <c r="L8675" s="20">
        <v>74000</v>
      </c>
      <c r="M8675" s="19" t="s">
        <v>15954</v>
      </c>
      <c r="N8675" s="28" t="s">
        <v>15953</v>
      </c>
    </row>
    <row r="8676" spans="1:14" ht="30" x14ac:dyDescent="0.25">
      <c r="A8676" s="27" t="s">
        <v>6182</v>
      </c>
      <c r="B8676" s="19" t="s">
        <v>15943</v>
      </c>
      <c r="C8676" s="19" t="s">
        <v>15943</v>
      </c>
      <c r="D8676" s="38" t="s">
        <v>16220</v>
      </c>
      <c r="E8676" s="38" t="s">
        <v>7803</v>
      </c>
      <c r="F8676" s="41" t="s">
        <v>4151</v>
      </c>
      <c r="G8676" s="19" t="s">
        <v>949</v>
      </c>
      <c r="H8676" s="41">
        <v>2</v>
      </c>
      <c r="I8676" s="41">
        <v>3</v>
      </c>
      <c r="J8676" s="41">
        <v>10</v>
      </c>
      <c r="K8676" s="44">
        <v>1</v>
      </c>
      <c r="L8676" s="20">
        <v>74000</v>
      </c>
      <c r="M8676" s="19" t="s">
        <v>15954</v>
      </c>
      <c r="N8676" s="28" t="s">
        <v>15953</v>
      </c>
    </row>
    <row r="8677" spans="1:14" ht="30" x14ac:dyDescent="0.25">
      <c r="A8677" s="27" t="s">
        <v>6182</v>
      </c>
      <c r="B8677" s="19" t="s">
        <v>15943</v>
      </c>
      <c r="C8677" s="19" t="s">
        <v>15943</v>
      </c>
      <c r="D8677" s="38" t="s">
        <v>16220</v>
      </c>
      <c r="E8677" s="38" t="s">
        <v>7803</v>
      </c>
      <c r="F8677" s="41" t="s">
        <v>4151</v>
      </c>
      <c r="G8677" s="19" t="s">
        <v>949</v>
      </c>
      <c r="H8677" s="41">
        <v>2</v>
      </c>
      <c r="I8677" s="41">
        <v>3</v>
      </c>
      <c r="J8677" s="41">
        <v>10</v>
      </c>
      <c r="K8677" s="44">
        <v>1</v>
      </c>
      <c r="L8677" s="20">
        <v>74000</v>
      </c>
      <c r="M8677" s="19" t="s">
        <v>15954</v>
      </c>
      <c r="N8677" s="28" t="s">
        <v>15953</v>
      </c>
    </row>
    <row r="8678" spans="1:14" ht="30" x14ac:dyDescent="0.25">
      <c r="A8678" s="27" t="s">
        <v>6182</v>
      </c>
      <c r="B8678" s="19" t="s">
        <v>15943</v>
      </c>
      <c r="C8678" s="19" t="s">
        <v>15943</v>
      </c>
      <c r="D8678" s="38" t="s">
        <v>16220</v>
      </c>
      <c r="E8678" s="38" t="s">
        <v>7804</v>
      </c>
      <c r="F8678" s="41" t="s">
        <v>4151</v>
      </c>
      <c r="G8678" s="19" t="s">
        <v>949</v>
      </c>
      <c r="H8678" s="41">
        <v>2</v>
      </c>
      <c r="I8678" s="41">
        <v>3</v>
      </c>
      <c r="J8678" s="41">
        <v>10</v>
      </c>
      <c r="K8678" s="44">
        <v>1</v>
      </c>
      <c r="L8678" s="20">
        <v>740000</v>
      </c>
      <c r="M8678" s="19" t="s">
        <v>15954</v>
      </c>
      <c r="N8678" s="28" t="s">
        <v>15953</v>
      </c>
    </row>
    <row r="8679" spans="1:14" ht="30" x14ac:dyDescent="0.25">
      <c r="A8679" s="27" t="s">
        <v>6182</v>
      </c>
      <c r="B8679" s="19" t="s">
        <v>15943</v>
      </c>
      <c r="C8679" s="19" t="s">
        <v>15943</v>
      </c>
      <c r="D8679" s="38" t="s">
        <v>16220</v>
      </c>
      <c r="E8679" s="38" t="s">
        <v>7805</v>
      </c>
      <c r="F8679" s="41" t="s">
        <v>4151</v>
      </c>
      <c r="G8679" s="19" t="s">
        <v>949</v>
      </c>
      <c r="H8679" s="41">
        <v>2</v>
      </c>
      <c r="I8679" s="41">
        <v>3</v>
      </c>
      <c r="J8679" s="41">
        <v>10</v>
      </c>
      <c r="K8679" s="44">
        <v>1</v>
      </c>
      <c r="L8679" s="20">
        <v>37000</v>
      </c>
      <c r="M8679" s="19" t="s">
        <v>15954</v>
      </c>
      <c r="N8679" s="28" t="s">
        <v>15953</v>
      </c>
    </row>
    <row r="8680" spans="1:14" ht="30" x14ac:dyDescent="0.25">
      <c r="A8680" s="27" t="s">
        <v>6182</v>
      </c>
      <c r="B8680" s="19" t="s">
        <v>15943</v>
      </c>
      <c r="C8680" s="19" t="s">
        <v>15943</v>
      </c>
      <c r="D8680" s="38" t="s">
        <v>16220</v>
      </c>
      <c r="E8680" s="38" t="s">
        <v>7805</v>
      </c>
      <c r="F8680" s="41" t="s">
        <v>4151</v>
      </c>
      <c r="G8680" s="19" t="s">
        <v>949</v>
      </c>
      <c r="H8680" s="41">
        <v>2</v>
      </c>
      <c r="I8680" s="41">
        <v>3</v>
      </c>
      <c r="J8680" s="41">
        <v>10</v>
      </c>
      <c r="K8680" s="44">
        <v>1</v>
      </c>
      <c r="L8680" s="20">
        <v>37000</v>
      </c>
      <c r="M8680" s="19" t="s">
        <v>15954</v>
      </c>
      <c r="N8680" s="28" t="s">
        <v>15953</v>
      </c>
    </row>
    <row r="8681" spans="1:14" ht="30" x14ac:dyDescent="0.25">
      <c r="A8681" s="27" t="s">
        <v>6182</v>
      </c>
      <c r="B8681" s="19" t="s">
        <v>15943</v>
      </c>
      <c r="C8681" s="19" t="s">
        <v>15943</v>
      </c>
      <c r="D8681" s="38" t="s">
        <v>16220</v>
      </c>
      <c r="E8681" s="38" t="s">
        <v>7805</v>
      </c>
      <c r="F8681" s="41" t="s">
        <v>4151</v>
      </c>
      <c r="G8681" s="19" t="s">
        <v>949</v>
      </c>
      <c r="H8681" s="41">
        <v>2</v>
      </c>
      <c r="I8681" s="41">
        <v>3</v>
      </c>
      <c r="J8681" s="41">
        <v>10</v>
      </c>
      <c r="K8681" s="44">
        <v>1</v>
      </c>
      <c r="L8681" s="20">
        <v>37000</v>
      </c>
      <c r="M8681" s="19" t="s">
        <v>15954</v>
      </c>
      <c r="N8681" s="28" t="s">
        <v>15953</v>
      </c>
    </row>
    <row r="8682" spans="1:14" ht="30" x14ac:dyDescent="0.25">
      <c r="A8682" s="27" t="s">
        <v>6182</v>
      </c>
      <c r="B8682" s="19" t="s">
        <v>15943</v>
      </c>
      <c r="C8682" s="19" t="s">
        <v>15943</v>
      </c>
      <c r="D8682" s="38" t="s">
        <v>16220</v>
      </c>
      <c r="E8682" s="38" t="s">
        <v>7805</v>
      </c>
      <c r="F8682" s="41" t="s">
        <v>4151</v>
      </c>
      <c r="G8682" s="19" t="s">
        <v>949</v>
      </c>
      <c r="H8682" s="41">
        <v>2</v>
      </c>
      <c r="I8682" s="41">
        <v>3</v>
      </c>
      <c r="J8682" s="41">
        <v>10</v>
      </c>
      <c r="K8682" s="44">
        <v>1</v>
      </c>
      <c r="L8682" s="20">
        <v>37000</v>
      </c>
      <c r="M8682" s="19" t="s">
        <v>15954</v>
      </c>
      <c r="N8682" s="28" t="s">
        <v>15953</v>
      </c>
    </row>
    <row r="8683" spans="1:14" ht="30" x14ac:dyDescent="0.25">
      <c r="A8683" s="27" t="s">
        <v>6182</v>
      </c>
      <c r="B8683" s="19" t="s">
        <v>15943</v>
      </c>
      <c r="C8683" s="19" t="s">
        <v>15943</v>
      </c>
      <c r="D8683" s="38" t="s">
        <v>16220</v>
      </c>
      <c r="E8683" s="38" t="s">
        <v>7805</v>
      </c>
      <c r="F8683" s="41" t="s">
        <v>4151</v>
      </c>
      <c r="G8683" s="19" t="s">
        <v>949</v>
      </c>
      <c r="H8683" s="41">
        <v>2</v>
      </c>
      <c r="I8683" s="41">
        <v>3</v>
      </c>
      <c r="J8683" s="41">
        <v>10</v>
      </c>
      <c r="K8683" s="44">
        <v>1</v>
      </c>
      <c r="L8683" s="20">
        <v>37000</v>
      </c>
      <c r="M8683" s="19" t="s">
        <v>15954</v>
      </c>
      <c r="N8683" s="28" t="s">
        <v>15953</v>
      </c>
    </row>
    <row r="8684" spans="1:14" ht="30" x14ac:dyDescent="0.25">
      <c r="A8684" s="27" t="s">
        <v>6182</v>
      </c>
      <c r="B8684" s="19" t="s">
        <v>15943</v>
      </c>
      <c r="C8684" s="19" t="s">
        <v>15943</v>
      </c>
      <c r="D8684" s="38" t="s">
        <v>16220</v>
      </c>
      <c r="E8684" s="38" t="s">
        <v>7805</v>
      </c>
      <c r="F8684" s="41" t="s">
        <v>4151</v>
      </c>
      <c r="G8684" s="19" t="s">
        <v>949</v>
      </c>
      <c r="H8684" s="41">
        <v>2</v>
      </c>
      <c r="I8684" s="41">
        <v>3</v>
      </c>
      <c r="J8684" s="41">
        <v>10</v>
      </c>
      <c r="K8684" s="44">
        <v>1</v>
      </c>
      <c r="L8684" s="20">
        <v>37000</v>
      </c>
      <c r="M8684" s="19" t="s">
        <v>15954</v>
      </c>
      <c r="N8684" s="28" t="s">
        <v>15953</v>
      </c>
    </row>
    <row r="8685" spans="1:14" ht="30" x14ac:dyDescent="0.25">
      <c r="A8685" s="27" t="s">
        <v>6182</v>
      </c>
      <c r="B8685" s="19" t="s">
        <v>15943</v>
      </c>
      <c r="C8685" s="19" t="s">
        <v>15943</v>
      </c>
      <c r="D8685" s="38" t="s">
        <v>16220</v>
      </c>
      <c r="E8685" s="38" t="s">
        <v>16453</v>
      </c>
      <c r="F8685" s="41" t="s">
        <v>4151</v>
      </c>
      <c r="G8685" s="19" t="s">
        <v>949</v>
      </c>
      <c r="H8685" s="41">
        <v>2</v>
      </c>
      <c r="I8685" s="41">
        <v>3</v>
      </c>
      <c r="J8685" s="41">
        <v>10</v>
      </c>
      <c r="K8685" s="44">
        <v>1</v>
      </c>
      <c r="L8685" s="20">
        <v>222000</v>
      </c>
      <c r="M8685" s="19" t="s">
        <v>15954</v>
      </c>
      <c r="N8685" s="28" t="s">
        <v>15953</v>
      </c>
    </row>
    <row r="8686" spans="1:14" ht="30" x14ac:dyDescent="0.25">
      <c r="A8686" s="27" t="s">
        <v>6182</v>
      </c>
      <c r="B8686" s="19" t="s">
        <v>15943</v>
      </c>
      <c r="C8686" s="19" t="s">
        <v>15943</v>
      </c>
      <c r="D8686" s="38" t="s">
        <v>16220</v>
      </c>
      <c r="E8686" s="38" t="s">
        <v>7806</v>
      </c>
      <c r="F8686" s="41" t="s">
        <v>4151</v>
      </c>
      <c r="G8686" s="19" t="s">
        <v>949</v>
      </c>
      <c r="H8686" s="41">
        <v>2</v>
      </c>
      <c r="I8686" s="41">
        <v>3</v>
      </c>
      <c r="J8686" s="41">
        <v>10</v>
      </c>
      <c r="K8686" s="44">
        <v>1</v>
      </c>
      <c r="L8686" s="20">
        <v>370000</v>
      </c>
      <c r="M8686" s="19" t="s">
        <v>15954</v>
      </c>
      <c r="N8686" s="28" t="s">
        <v>15953</v>
      </c>
    </row>
    <row r="8687" spans="1:14" ht="30" x14ac:dyDescent="0.25">
      <c r="A8687" s="27" t="s">
        <v>6182</v>
      </c>
      <c r="B8687" s="19" t="s">
        <v>15943</v>
      </c>
      <c r="C8687" s="19" t="s">
        <v>15943</v>
      </c>
      <c r="D8687" s="38" t="s">
        <v>16220</v>
      </c>
      <c r="E8687" s="38" t="s">
        <v>7806</v>
      </c>
      <c r="F8687" s="41" t="s">
        <v>4151</v>
      </c>
      <c r="G8687" s="19" t="s">
        <v>949</v>
      </c>
      <c r="H8687" s="41">
        <v>2</v>
      </c>
      <c r="I8687" s="41">
        <v>3</v>
      </c>
      <c r="J8687" s="41">
        <v>10</v>
      </c>
      <c r="K8687" s="44">
        <v>1</v>
      </c>
      <c r="L8687" s="20">
        <v>370000</v>
      </c>
      <c r="M8687" s="19" t="s">
        <v>15954</v>
      </c>
      <c r="N8687" s="28" t="s">
        <v>15953</v>
      </c>
    </row>
    <row r="8688" spans="1:14" ht="30" x14ac:dyDescent="0.25">
      <c r="A8688" s="27" t="s">
        <v>6182</v>
      </c>
      <c r="B8688" s="19" t="s">
        <v>15943</v>
      </c>
      <c r="C8688" s="19" t="s">
        <v>15943</v>
      </c>
      <c r="D8688" s="38" t="s">
        <v>16220</v>
      </c>
      <c r="E8688" s="38" t="s">
        <v>7807</v>
      </c>
      <c r="F8688" s="41" t="s">
        <v>4151</v>
      </c>
      <c r="G8688" s="19" t="s">
        <v>949</v>
      </c>
      <c r="H8688" s="41">
        <v>2</v>
      </c>
      <c r="I8688" s="41">
        <v>3</v>
      </c>
      <c r="J8688" s="41">
        <v>10</v>
      </c>
      <c r="K8688" s="44">
        <v>1</v>
      </c>
      <c r="L8688" s="20">
        <v>666000</v>
      </c>
      <c r="M8688" s="19" t="s">
        <v>15954</v>
      </c>
      <c r="N8688" s="28" t="s">
        <v>15953</v>
      </c>
    </row>
    <row r="8689" spans="1:14" ht="30" x14ac:dyDescent="0.25">
      <c r="A8689" s="27" t="s">
        <v>6182</v>
      </c>
      <c r="B8689" s="19" t="s">
        <v>15943</v>
      </c>
      <c r="C8689" s="19" t="s">
        <v>15943</v>
      </c>
      <c r="D8689" s="38" t="s">
        <v>16220</v>
      </c>
      <c r="E8689" s="38" t="s">
        <v>7807</v>
      </c>
      <c r="F8689" s="41" t="s">
        <v>4151</v>
      </c>
      <c r="G8689" s="19" t="s">
        <v>949</v>
      </c>
      <c r="H8689" s="41">
        <v>2</v>
      </c>
      <c r="I8689" s="41">
        <v>3</v>
      </c>
      <c r="J8689" s="41">
        <v>10</v>
      </c>
      <c r="K8689" s="44">
        <v>1</v>
      </c>
      <c r="L8689" s="20">
        <v>370000</v>
      </c>
      <c r="M8689" s="19" t="s">
        <v>15954</v>
      </c>
      <c r="N8689" s="28" t="s">
        <v>15953</v>
      </c>
    </row>
    <row r="8690" spans="1:14" ht="30" x14ac:dyDescent="0.25">
      <c r="A8690" s="27" t="s">
        <v>6182</v>
      </c>
      <c r="B8690" s="19" t="s">
        <v>15943</v>
      </c>
      <c r="C8690" s="19" t="s">
        <v>15943</v>
      </c>
      <c r="D8690" s="38" t="s">
        <v>16220</v>
      </c>
      <c r="E8690" s="38" t="s">
        <v>7808</v>
      </c>
      <c r="F8690" s="41" t="s">
        <v>4151</v>
      </c>
      <c r="G8690" s="19" t="s">
        <v>949</v>
      </c>
      <c r="H8690" s="41">
        <v>2</v>
      </c>
      <c r="I8690" s="41">
        <v>3</v>
      </c>
      <c r="J8690" s="41">
        <v>10</v>
      </c>
      <c r="K8690" s="44">
        <v>1</v>
      </c>
      <c r="L8690" s="20">
        <v>370000</v>
      </c>
      <c r="M8690" s="19" t="s">
        <v>15954</v>
      </c>
      <c r="N8690" s="28" t="s">
        <v>15953</v>
      </c>
    </row>
    <row r="8691" spans="1:14" ht="30" x14ac:dyDescent="0.25">
      <c r="A8691" s="27" t="s">
        <v>6182</v>
      </c>
      <c r="B8691" s="19" t="s">
        <v>15943</v>
      </c>
      <c r="C8691" s="19" t="s">
        <v>15943</v>
      </c>
      <c r="D8691" s="38" t="s">
        <v>16220</v>
      </c>
      <c r="E8691" s="38" t="s">
        <v>7808</v>
      </c>
      <c r="F8691" s="41" t="s">
        <v>4151</v>
      </c>
      <c r="G8691" s="19" t="s">
        <v>949</v>
      </c>
      <c r="H8691" s="41">
        <v>2</v>
      </c>
      <c r="I8691" s="41">
        <v>3</v>
      </c>
      <c r="J8691" s="41">
        <v>10</v>
      </c>
      <c r="K8691" s="44">
        <v>1</v>
      </c>
      <c r="L8691" s="20">
        <v>518000</v>
      </c>
      <c r="M8691" s="19" t="s">
        <v>15954</v>
      </c>
      <c r="N8691" s="28" t="s">
        <v>15953</v>
      </c>
    </row>
    <row r="8692" spans="1:14" ht="30" x14ac:dyDescent="0.25">
      <c r="A8692" s="27" t="s">
        <v>6182</v>
      </c>
      <c r="B8692" s="19" t="s">
        <v>15943</v>
      </c>
      <c r="C8692" s="19" t="s">
        <v>15943</v>
      </c>
      <c r="D8692" s="38" t="s">
        <v>16220</v>
      </c>
      <c r="E8692" s="38" t="s">
        <v>7808</v>
      </c>
      <c r="F8692" s="41" t="s">
        <v>4151</v>
      </c>
      <c r="G8692" s="19" t="s">
        <v>949</v>
      </c>
      <c r="H8692" s="41">
        <v>2</v>
      </c>
      <c r="I8692" s="41">
        <v>3</v>
      </c>
      <c r="J8692" s="41">
        <v>10</v>
      </c>
      <c r="K8692" s="44">
        <v>1</v>
      </c>
      <c r="L8692" s="20">
        <v>518000</v>
      </c>
      <c r="M8692" s="19" t="s">
        <v>15954</v>
      </c>
      <c r="N8692" s="28" t="s">
        <v>15953</v>
      </c>
    </row>
    <row r="8693" spans="1:14" ht="30" x14ac:dyDescent="0.25">
      <c r="A8693" s="27" t="s">
        <v>6182</v>
      </c>
      <c r="B8693" s="19" t="s">
        <v>15943</v>
      </c>
      <c r="C8693" s="19" t="s">
        <v>15943</v>
      </c>
      <c r="D8693" s="38" t="s">
        <v>16220</v>
      </c>
      <c r="E8693" s="38" t="s">
        <v>7808</v>
      </c>
      <c r="F8693" s="41" t="s">
        <v>4151</v>
      </c>
      <c r="G8693" s="19" t="s">
        <v>949</v>
      </c>
      <c r="H8693" s="41">
        <v>2</v>
      </c>
      <c r="I8693" s="41">
        <v>3</v>
      </c>
      <c r="J8693" s="41">
        <v>10</v>
      </c>
      <c r="K8693" s="44">
        <v>1</v>
      </c>
      <c r="L8693" s="20">
        <v>370000</v>
      </c>
      <c r="M8693" s="19" t="s">
        <v>15954</v>
      </c>
      <c r="N8693" s="28" t="s">
        <v>15953</v>
      </c>
    </row>
    <row r="8694" spans="1:14" ht="30" x14ac:dyDescent="0.25">
      <c r="A8694" s="27" t="s">
        <v>6182</v>
      </c>
      <c r="B8694" s="19" t="s">
        <v>15943</v>
      </c>
      <c r="C8694" s="19" t="s">
        <v>15943</v>
      </c>
      <c r="D8694" s="38" t="s">
        <v>16220</v>
      </c>
      <c r="E8694" s="38" t="s">
        <v>7809</v>
      </c>
      <c r="F8694" s="41" t="s">
        <v>4151</v>
      </c>
      <c r="G8694" s="19" t="s">
        <v>949</v>
      </c>
      <c r="H8694" s="41">
        <v>2</v>
      </c>
      <c r="I8694" s="41">
        <v>3</v>
      </c>
      <c r="J8694" s="41">
        <v>10</v>
      </c>
      <c r="K8694" s="44">
        <v>1</v>
      </c>
      <c r="L8694" s="20">
        <v>222000</v>
      </c>
      <c r="M8694" s="19" t="s">
        <v>15954</v>
      </c>
      <c r="N8694" s="28" t="s">
        <v>15953</v>
      </c>
    </row>
    <row r="8695" spans="1:14" ht="30" x14ac:dyDescent="0.25">
      <c r="A8695" s="27" t="s">
        <v>6182</v>
      </c>
      <c r="B8695" s="19" t="s">
        <v>15943</v>
      </c>
      <c r="C8695" s="19" t="s">
        <v>15943</v>
      </c>
      <c r="D8695" s="38" t="s">
        <v>16220</v>
      </c>
      <c r="E8695" s="38" t="s">
        <v>7810</v>
      </c>
      <c r="F8695" s="41" t="s">
        <v>4151</v>
      </c>
      <c r="G8695" s="19" t="s">
        <v>949</v>
      </c>
      <c r="H8695" s="41">
        <v>2</v>
      </c>
      <c r="I8695" s="41">
        <v>3</v>
      </c>
      <c r="J8695" s="41">
        <v>10</v>
      </c>
      <c r="K8695" s="44">
        <v>1</v>
      </c>
      <c r="L8695" s="20">
        <v>420000</v>
      </c>
      <c r="M8695" s="19" t="s">
        <v>15954</v>
      </c>
      <c r="N8695" s="28" t="s">
        <v>15953</v>
      </c>
    </row>
    <row r="8696" spans="1:14" ht="30" x14ac:dyDescent="0.25">
      <c r="A8696" s="27" t="s">
        <v>6182</v>
      </c>
      <c r="B8696" s="19" t="s">
        <v>15943</v>
      </c>
      <c r="C8696" s="19" t="s">
        <v>15943</v>
      </c>
      <c r="D8696" s="38" t="s">
        <v>16220</v>
      </c>
      <c r="E8696" s="38" t="s">
        <v>7810</v>
      </c>
      <c r="F8696" s="41" t="s">
        <v>4151</v>
      </c>
      <c r="G8696" s="19" t="s">
        <v>949</v>
      </c>
      <c r="H8696" s="41">
        <v>2</v>
      </c>
      <c r="I8696" s="41">
        <v>3</v>
      </c>
      <c r="J8696" s="41">
        <v>10</v>
      </c>
      <c r="K8696" s="44">
        <v>1</v>
      </c>
      <c r="L8696" s="20">
        <v>420000</v>
      </c>
      <c r="M8696" s="19" t="s">
        <v>15954</v>
      </c>
      <c r="N8696" s="28" t="s">
        <v>15953</v>
      </c>
    </row>
    <row r="8697" spans="1:14" ht="30" x14ac:dyDescent="0.25">
      <c r="A8697" s="27" t="s">
        <v>6182</v>
      </c>
      <c r="B8697" s="19" t="s">
        <v>15943</v>
      </c>
      <c r="C8697" s="19" t="s">
        <v>15943</v>
      </c>
      <c r="D8697" s="38" t="s">
        <v>16220</v>
      </c>
      <c r="E8697" s="38" t="s">
        <v>7811</v>
      </c>
      <c r="F8697" s="41" t="s">
        <v>4151</v>
      </c>
      <c r="G8697" s="19" t="s">
        <v>949</v>
      </c>
      <c r="H8697" s="41">
        <v>2</v>
      </c>
      <c r="I8697" s="41">
        <v>3</v>
      </c>
      <c r="J8697" s="41">
        <v>10</v>
      </c>
      <c r="K8697" s="44">
        <v>1</v>
      </c>
      <c r="L8697" s="20">
        <v>148000</v>
      </c>
      <c r="M8697" s="19" t="s">
        <v>15954</v>
      </c>
      <c r="N8697" s="28" t="s">
        <v>15953</v>
      </c>
    </row>
    <row r="8698" spans="1:14" ht="30" x14ac:dyDescent="0.25">
      <c r="A8698" s="27" t="s">
        <v>6182</v>
      </c>
      <c r="B8698" s="19" t="s">
        <v>15943</v>
      </c>
      <c r="C8698" s="19" t="s">
        <v>15943</v>
      </c>
      <c r="D8698" s="38" t="s">
        <v>16220</v>
      </c>
      <c r="E8698" s="38" t="s">
        <v>7812</v>
      </c>
      <c r="F8698" s="41" t="s">
        <v>4151</v>
      </c>
      <c r="G8698" s="19" t="s">
        <v>949</v>
      </c>
      <c r="H8698" s="41">
        <v>2</v>
      </c>
      <c r="I8698" s="41">
        <v>3</v>
      </c>
      <c r="J8698" s="41">
        <v>10</v>
      </c>
      <c r="K8698" s="44">
        <v>1</v>
      </c>
      <c r="L8698" s="20">
        <v>74000</v>
      </c>
      <c r="M8698" s="19" t="s">
        <v>15954</v>
      </c>
      <c r="N8698" s="28" t="s">
        <v>15953</v>
      </c>
    </row>
    <row r="8699" spans="1:14" ht="45" x14ac:dyDescent="0.25">
      <c r="A8699" s="27" t="s">
        <v>6182</v>
      </c>
      <c r="B8699" s="19" t="s">
        <v>15943</v>
      </c>
      <c r="C8699" s="19" t="s">
        <v>15943</v>
      </c>
      <c r="D8699" s="38" t="s">
        <v>16220</v>
      </c>
      <c r="E8699" s="38" t="s">
        <v>7813</v>
      </c>
      <c r="F8699" s="41" t="s">
        <v>4151</v>
      </c>
      <c r="G8699" s="19" t="s">
        <v>949</v>
      </c>
      <c r="H8699" s="41">
        <v>2</v>
      </c>
      <c r="I8699" s="41">
        <v>3</v>
      </c>
      <c r="J8699" s="41">
        <v>10</v>
      </c>
      <c r="K8699" s="44">
        <v>1</v>
      </c>
      <c r="L8699" s="20">
        <v>518000</v>
      </c>
      <c r="M8699" s="19" t="s">
        <v>15954</v>
      </c>
      <c r="N8699" s="28" t="s">
        <v>15953</v>
      </c>
    </row>
    <row r="8700" spans="1:14" ht="30" x14ac:dyDescent="0.25">
      <c r="A8700" s="27" t="s">
        <v>6182</v>
      </c>
      <c r="B8700" s="19" t="s">
        <v>15943</v>
      </c>
      <c r="C8700" s="19" t="s">
        <v>15943</v>
      </c>
      <c r="D8700" s="38" t="s">
        <v>16220</v>
      </c>
      <c r="E8700" s="38" t="s">
        <v>7814</v>
      </c>
      <c r="F8700" s="41" t="s">
        <v>4151</v>
      </c>
      <c r="G8700" s="19" t="s">
        <v>949</v>
      </c>
      <c r="H8700" s="41">
        <v>2</v>
      </c>
      <c r="I8700" s="41">
        <v>3</v>
      </c>
      <c r="J8700" s="41">
        <v>10</v>
      </c>
      <c r="K8700" s="44">
        <v>1</v>
      </c>
      <c r="L8700" s="20">
        <v>74000</v>
      </c>
      <c r="M8700" s="19" t="s">
        <v>15954</v>
      </c>
      <c r="N8700" s="28" t="s">
        <v>15953</v>
      </c>
    </row>
    <row r="8701" spans="1:14" ht="30" x14ac:dyDescent="0.25">
      <c r="A8701" s="27" t="s">
        <v>6182</v>
      </c>
      <c r="B8701" s="19" t="s">
        <v>15943</v>
      </c>
      <c r="C8701" s="19" t="s">
        <v>15943</v>
      </c>
      <c r="D8701" s="38" t="s">
        <v>16220</v>
      </c>
      <c r="E8701" s="38" t="s">
        <v>7815</v>
      </c>
      <c r="F8701" s="41" t="s">
        <v>4151</v>
      </c>
      <c r="G8701" s="19" t="s">
        <v>949</v>
      </c>
      <c r="H8701" s="41">
        <v>2</v>
      </c>
      <c r="I8701" s="41">
        <v>3</v>
      </c>
      <c r="J8701" s="41">
        <v>10</v>
      </c>
      <c r="K8701" s="44">
        <v>1</v>
      </c>
      <c r="L8701" s="20">
        <v>37000</v>
      </c>
      <c r="M8701" s="19" t="s">
        <v>15954</v>
      </c>
      <c r="N8701" s="28" t="s">
        <v>15953</v>
      </c>
    </row>
    <row r="8702" spans="1:14" ht="30" x14ac:dyDescent="0.25">
      <c r="A8702" s="27" t="s">
        <v>6182</v>
      </c>
      <c r="B8702" s="19" t="s">
        <v>15943</v>
      </c>
      <c r="C8702" s="19" t="s">
        <v>15943</v>
      </c>
      <c r="D8702" s="38" t="s">
        <v>16220</v>
      </c>
      <c r="E8702" s="38" t="s">
        <v>7815</v>
      </c>
      <c r="F8702" s="41" t="s">
        <v>4151</v>
      </c>
      <c r="G8702" s="19" t="s">
        <v>949</v>
      </c>
      <c r="H8702" s="41">
        <v>2</v>
      </c>
      <c r="I8702" s="41">
        <v>3</v>
      </c>
      <c r="J8702" s="41">
        <v>10</v>
      </c>
      <c r="K8702" s="44">
        <v>1</v>
      </c>
      <c r="L8702" s="20">
        <v>37000</v>
      </c>
      <c r="M8702" s="19" t="s">
        <v>15954</v>
      </c>
      <c r="N8702" s="28" t="s">
        <v>15953</v>
      </c>
    </row>
    <row r="8703" spans="1:14" ht="30" x14ac:dyDescent="0.25">
      <c r="A8703" s="27" t="s">
        <v>6182</v>
      </c>
      <c r="B8703" s="19" t="s">
        <v>15943</v>
      </c>
      <c r="C8703" s="19" t="s">
        <v>15943</v>
      </c>
      <c r="D8703" s="38" t="s">
        <v>16220</v>
      </c>
      <c r="E8703" s="38" t="s">
        <v>7815</v>
      </c>
      <c r="F8703" s="41" t="s">
        <v>4151</v>
      </c>
      <c r="G8703" s="19" t="s">
        <v>949</v>
      </c>
      <c r="H8703" s="41">
        <v>2</v>
      </c>
      <c r="I8703" s="41">
        <v>3</v>
      </c>
      <c r="J8703" s="41">
        <v>10</v>
      </c>
      <c r="K8703" s="44">
        <v>1</v>
      </c>
      <c r="L8703" s="20">
        <v>37000</v>
      </c>
      <c r="M8703" s="19" t="s">
        <v>15954</v>
      </c>
      <c r="N8703" s="28" t="s">
        <v>15953</v>
      </c>
    </row>
    <row r="8704" spans="1:14" ht="30" x14ac:dyDescent="0.25">
      <c r="A8704" s="27" t="s">
        <v>6182</v>
      </c>
      <c r="B8704" s="19" t="s">
        <v>15943</v>
      </c>
      <c r="C8704" s="19" t="s">
        <v>15943</v>
      </c>
      <c r="D8704" s="38" t="s">
        <v>16220</v>
      </c>
      <c r="E8704" s="38" t="s">
        <v>7816</v>
      </c>
      <c r="F8704" s="41" t="s">
        <v>4151</v>
      </c>
      <c r="G8704" s="19" t="s">
        <v>949</v>
      </c>
      <c r="H8704" s="41">
        <v>2</v>
      </c>
      <c r="I8704" s="41">
        <v>3</v>
      </c>
      <c r="J8704" s="41">
        <v>10</v>
      </c>
      <c r="K8704" s="44">
        <v>1</v>
      </c>
      <c r="L8704" s="20">
        <v>296000</v>
      </c>
      <c r="M8704" s="19" t="s">
        <v>15954</v>
      </c>
      <c r="N8704" s="28" t="s">
        <v>15953</v>
      </c>
    </row>
    <row r="8705" spans="1:14" ht="30" x14ac:dyDescent="0.25">
      <c r="A8705" s="27" t="s">
        <v>6182</v>
      </c>
      <c r="B8705" s="19" t="s">
        <v>15943</v>
      </c>
      <c r="C8705" s="19" t="s">
        <v>15943</v>
      </c>
      <c r="D8705" s="38" t="s">
        <v>16220</v>
      </c>
      <c r="E8705" s="38" t="s">
        <v>7817</v>
      </c>
      <c r="F8705" s="41" t="s">
        <v>4151</v>
      </c>
      <c r="G8705" s="19" t="s">
        <v>949</v>
      </c>
      <c r="H8705" s="41">
        <v>2</v>
      </c>
      <c r="I8705" s="41">
        <v>3</v>
      </c>
      <c r="J8705" s="41">
        <v>10</v>
      </c>
      <c r="K8705" s="44">
        <v>1</v>
      </c>
      <c r="L8705" s="20">
        <v>222000</v>
      </c>
      <c r="M8705" s="19" t="s">
        <v>15954</v>
      </c>
      <c r="N8705" s="28" t="s">
        <v>15953</v>
      </c>
    </row>
    <row r="8706" spans="1:14" ht="30" x14ac:dyDescent="0.25">
      <c r="A8706" s="27" t="s">
        <v>6182</v>
      </c>
      <c r="B8706" s="19" t="s">
        <v>15943</v>
      </c>
      <c r="C8706" s="19" t="s">
        <v>15943</v>
      </c>
      <c r="D8706" s="38" t="s">
        <v>16220</v>
      </c>
      <c r="E8706" s="38" t="s">
        <v>7818</v>
      </c>
      <c r="F8706" s="41" t="s">
        <v>4151</v>
      </c>
      <c r="G8706" s="19" t="s">
        <v>949</v>
      </c>
      <c r="H8706" s="41">
        <v>2</v>
      </c>
      <c r="I8706" s="41">
        <v>3</v>
      </c>
      <c r="J8706" s="41">
        <v>10</v>
      </c>
      <c r="K8706" s="44">
        <v>1</v>
      </c>
      <c r="L8706" s="20">
        <v>370000</v>
      </c>
      <c r="M8706" s="19" t="s">
        <v>15954</v>
      </c>
      <c r="N8706" s="28" t="s">
        <v>15953</v>
      </c>
    </row>
    <row r="8707" spans="1:14" ht="30" x14ac:dyDescent="0.25">
      <c r="A8707" s="27" t="s">
        <v>6182</v>
      </c>
      <c r="B8707" s="19" t="s">
        <v>15943</v>
      </c>
      <c r="C8707" s="19" t="s">
        <v>15943</v>
      </c>
      <c r="D8707" s="38" t="s">
        <v>16220</v>
      </c>
      <c r="E8707" s="38" t="s">
        <v>7819</v>
      </c>
      <c r="F8707" s="41" t="s">
        <v>4151</v>
      </c>
      <c r="G8707" s="19" t="s">
        <v>949</v>
      </c>
      <c r="H8707" s="41">
        <v>2</v>
      </c>
      <c r="I8707" s="41">
        <v>3</v>
      </c>
      <c r="J8707" s="41">
        <v>10</v>
      </c>
      <c r="K8707" s="44">
        <v>1</v>
      </c>
      <c r="L8707" s="20">
        <v>37000</v>
      </c>
      <c r="M8707" s="19" t="s">
        <v>15954</v>
      </c>
      <c r="N8707" s="28" t="s">
        <v>15953</v>
      </c>
    </row>
    <row r="8708" spans="1:14" ht="30" x14ac:dyDescent="0.25">
      <c r="A8708" s="27" t="s">
        <v>6182</v>
      </c>
      <c r="B8708" s="19" t="s">
        <v>15943</v>
      </c>
      <c r="C8708" s="19" t="s">
        <v>15943</v>
      </c>
      <c r="D8708" s="38" t="s">
        <v>16220</v>
      </c>
      <c r="E8708" s="38" t="s">
        <v>7819</v>
      </c>
      <c r="F8708" s="41" t="s">
        <v>4151</v>
      </c>
      <c r="G8708" s="19" t="s">
        <v>949</v>
      </c>
      <c r="H8708" s="41">
        <v>2</v>
      </c>
      <c r="I8708" s="41">
        <v>3</v>
      </c>
      <c r="J8708" s="41">
        <v>10</v>
      </c>
      <c r="K8708" s="44">
        <v>1</v>
      </c>
      <c r="L8708" s="20">
        <v>37000</v>
      </c>
      <c r="M8708" s="19" t="s">
        <v>15954</v>
      </c>
      <c r="N8708" s="28" t="s">
        <v>15953</v>
      </c>
    </row>
    <row r="8709" spans="1:14" ht="30" x14ac:dyDescent="0.25">
      <c r="A8709" s="27" t="s">
        <v>6182</v>
      </c>
      <c r="B8709" s="19" t="s">
        <v>15943</v>
      </c>
      <c r="C8709" s="19" t="s">
        <v>15943</v>
      </c>
      <c r="D8709" s="38" t="s">
        <v>16220</v>
      </c>
      <c r="E8709" s="38" t="s">
        <v>7819</v>
      </c>
      <c r="F8709" s="41" t="s">
        <v>4151</v>
      </c>
      <c r="G8709" s="19" t="s">
        <v>949</v>
      </c>
      <c r="H8709" s="41">
        <v>2</v>
      </c>
      <c r="I8709" s="41">
        <v>3</v>
      </c>
      <c r="J8709" s="41">
        <v>10</v>
      </c>
      <c r="K8709" s="44">
        <v>1</v>
      </c>
      <c r="L8709" s="20">
        <v>37000</v>
      </c>
      <c r="M8709" s="19" t="s">
        <v>15954</v>
      </c>
      <c r="N8709" s="28" t="s">
        <v>15953</v>
      </c>
    </row>
    <row r="8710" spans="1:14" ht="30" x14ac:dyDescent="0.25">
      <c r="A8710" s="27" t="s">
        <v>6182</v>
      </c>
      <c r="B8710" s="19" t="s">
        <v>15943</v>
      </c>
      <c r="C8710" s="19" t="s">
        <v>15943</v>
      </c>
      <c r="D8710" s="38" t="s">
        <v>16220</v>
      </c>
      <c r="E8710" s="38" t="s">
        <v>7820</v>
      </c>
      <c r="F8710" s="41" t="s">
        <v>4151</v>
      </c>
      <c r="G8710" s="19" t="s">
        <v>949</v>
      </c>
      <c r="H8710" s="41">
        <v>2</v>
      </c>
      <c r="I8710" s="41">
        <v>3</v>
      </c>
      <c r="J8710" s="41">
        <v>10</v>
      </c>
      <c r="K8710" s="44">
        <v>1</v>
      </c>
      <c r="L8710" s="20">
        <v>222000</v>
      </c>
      <c r="M8710" s="19" t="s">
        <v>15954</v>
      </c>
      <c r="N8710" s="28" t="s">
        <v>15953</v>
      </c>
    </row>
    <row r="8711" spans="1:14" ht="30" x14ac:dyDescent="0.25">
      <c r="A8711" s="27" t="s">
        <v>6182</v>
      </c>
      <c r="B8711" s="19" t="s">
        <v>15943</v>
      </c>
      <c r="C8711" s="19" t="s">
        <v>15943</v>
      </c>
      <c r="D8711" s="38" t="s">
        <v>16220</v>
      </c>
      <c r="E8711" s="38" t="s">
        <v>7821</v>
      </c>
      <c r="F8711" s="41" t="s">
        <v>4151</v>
      </c>
      <c r="G8711" s="19" t="s">
        <v>949</v>
      </c>
      <c r="H8711" s="41">
        <v>2</v>
      </c>
      <c r="I8711" s="41">
        <v>3</v>
      </c>
      <c r="J8711" s="41">
        <v>10</v>
      </c>
      <c r="K8711" s="44">
        <v>1</v>
      </c>
      <c r="L8711" s="20">
        <v>962000</v>
      </c>
      <c r="M8711" s="19" t="s">
        <v>15954</v>
      </c>
      <c r="N8711" s="28" t="s">
        <v>15953</v>
      </c>
    </row>
    <row r="8712" spans="1:14" ht="30" x14ac:dyDescent="0.25">
      <c r="A8712" s="27" t="s">
        <v>6182</v>
      </c>
      <c r="B8712" s="19" t="s">
        <v>15943</v>
      </c>
      <c r="C8712" s="19" t="s">
        <v>15943</v>
      </c>
      <c r="D8712" s="38" t="s">
        <v>16220</v>
      </c>
      <c r="E8712" s="38" t="s">
        <v>7822</v>
      </c>
      <c r="F8712" s="41" t="s">
        <v>4151</v>
      </c>
      <c r="G8712" s="19" t="s">
        <v>949</v>
      </c>
      <c r="H8712" s="41">
        <v>2</v>
      </c>
      <c r="I8712" s="41">
        <v>3</v>
      </c>
      <c r="J8712" s="41">
        <v>10</v>
      </c>
      <c r="K8712" s="44">
        <v>1</v>
      </c>
      <c r="L8712" s="20">
        <v>222000</v>
      </c>
      <c r="M8712" s="19" t="s">
        <v>15954</v>
      </c>
      <c r="N8712" s="28" t="s">
        <v>15953</v>
      </c>
    </row>
    <row r="8713" spans="1:14" ht="30" x14ac:dyDescent="0.25">
      <c r="A8713" s="27" t="s">
        <v>6182</v>
      </c>
      <c r="B8713" s="19" t="s">
        <v>15943</v>
      </c>
      <c r="C8713" s="19" t="s">
        <v>15943</v>
      </c>
      <c r="D8713" s="38" t="s">
        <v>16220</v>
      </c>
      <c r="E8713" s="38" t="s">
        <v>7823</v>
      </c>
      <c r="F8713" s="41" t="s">
        <v>4151</v>
      </c>
      <c r="G8713" s="19" t="s">
        <v>949</v>
      </c>
      <c r="H8713" s="41">
        <v>2</v>
      </c>
      <c r="I8713" s="41">
        <v>3</v>
      </c>
      <c r="J8713" s="41">
        <v>10</v>
      </c>
      <c r="K8713" s="44">
        <v>1</v>
      </c>
      <c r="L8713" s="20">
        <v>814000</v>
      </c>
      <c r="M8713" s="19" t="s">
        <v>15954</v>
      </c>
      <c r="N8713" s="28" t="s">
        <v>15953</v>
      </c>
    </row>
    <row r="8714" spans="1:14" ht="30" x14ac:dyDescent="0.25">
      <c r="A8714" s="27" t="s">
        <v>6182</v>
      </c>
      <c r="B8714" s="19" t="s">
        <v>15943</v>
      </c>
      <c r="C8714" s="19" t="s">
        <v>15943</v>
      </c>
      <c r="D8714" s="38" t="s">
        <v>16220</v>
      </c>
      <c r="E8714" s="38" t="s">
        <v>7823</v>
      </c>
      <c r="F8714" s="41" t="s">
        <v>4151</v>
      </c>
      <c r="G8714" s="19" t="s">
        <v>949</v>
      </c>
      <c r="H8714" s="41">
        <v>2</v>
      </c>
      <c r="I8714" s="41">
        <v>3</v>
      </c>
      <c r="J8714" s="41">
        <v>10</v>
      </c>
      <c r="K8714" s="44">
        <v>1</v>
      </c>
      <c r="L8714" s="20">
        <v>814000</v>
      </c>
      <c r="M8714" s="19" t="s">
        <v>15954</v>
      </c>
      <c r="N8714" s="28" t="s">
        <v>15953</v>
      </c>
    </row>
    <row r="8715" spans="1:14" ht="30" x14ac:dyDescent="0.25">
      <c r="A8715" s="27" t="s">
        <v>6182</v>
      </c>
      <c r="B8715" s="19" t="s">
        <v>15943</v>
      </c>
      <c r="C8715" s="19" t="s">
        <v>15943</v>
      </c>
      <c r="D8715" s="38" t="s">
        <v>16220</v>
      </c>
      <c r="E8715" s="38" t="s">
        <v>7824</v>
      </c>
      <c r="F8715" s="41" t="s">
        <v>4151</v>
      </c>
      <c r="G8715" s="19" t="s">
        <v>949</v>
      </c>
      <c r="H8715" s="41">
        <v>2</v>
      </c>
      <c r="I8715" s="41">
        <v>3</v>
      </c>
      <c r="J8715" s="41">
        <v>10</v>
      </c>
      <c r="K8715" s="44">
        <v>1</v>
      </c>
      <c r="L8715" s="20">
        <v>1110000</v>
      </c>
      <c r="M8715" s="19" t="s">
        <v>15954</v>
      </c>
      <c r="N8715" s="28" t="s">
        <v>15953</v>
      </c>
    </row>
    <row r="8716" spans="1:14" ht="30" x14ac:dyDescent="0.25">
      <c r="A8716" s="27" t="s">
        <v>6182</v>
      </c>
      <c r="B8716" s="19" t="s">
        <v>15943</v>
      </c>
      <c r="C8716" s="19" t="s">
        <v>15943</v>
      </c>
      <c r="D8716" s="38" t="s">
        <v>16220</v>
      </c>
      <c r="E8716" s="38" t="s">
        <v>7824</v>
      </c>
      <c r="F8716" s="41" t="s">
        <v>4151</v>
      </c>
      <c r="G8716" s="19" t="s">
        <v>949</v>
      </c>
      <c r="H8716" s="41">
        <v>2</v>
      </c>
      <c r="I8716" s="41">
        <v>3</v>
      </c>
      <c r="J8716" s="41">
        <v>10</v>
      </c>
      <c r="K8716" s="44">
        <v>1</v>
      </c>
      <c r="L8716" s="20">
        <v>1110000</v>
      </c>
      <c r="M8716" s="19" t="s">
        <v>15954</v>
      </c>
      <c r="N8716" s="28" t="s">
        <v>15953</v>
      </c>
    </row>
    <row r="8717" spans="1:14" ht="30" x14ac:dyDescent="0.25">
      <c r="A8717" s="27" t="s">
        <v>6182</v>
      </c>
      <c r="B8717" s="19" t="s">
        <v>15943</v>
      </c>
      <c r="C8717" s="19" t="s">
        <v>15943</v>
      </c>
      <c r="D8717" s="38" t="s">
        <v>16220</v>
      </c>
      <c r="E8717" s="38" t="s">
        <v>7824</v>
      </c>
      <c r="F8717" s="41" t="s">
        <v>4151</v>
      </c>
      <c r="G8717" s="19" t="s">
        <v>949</v>
      </c>
      <c r="H8717" s="41">
        <v>2</v>
      </c>
      <c r="I8717" s="41">
        <v>3</v>
      </c>
      <c r="J8717" s="41">
        <v>10</v>
      </c>
      <c r="K8717" s="44">
        <v>1</v>
      </c>
      <c r="L8717" s="20">
        <v>518000</v>
      </c>
      <c r="M8717" s="19" t="s">
        <v>15954</v>
      </c>
      <c r="N8717" s="28" t="s">
        <v>15953</v>
      </c>
    </row>
    <row r="8718" spans="1:14" ht="30" x14ac:dyDescent="0.25">
      <c r="A8718" s="27" t="s">
        <v>6182</v>
      </c>
      <c r="B8718" s="19" t="s">
        <v>15943</v>
      </c>
      <c r="C8718" s="19" t="s">
        <v>15943</v>
      </c>
      <c r="D8718" s="38" t="s">
        <v>16220</v>
      </c>
      <c r="E8718" s="38" t="s">
        <v>7825</v>
      </c>
      <c r="F8718" s="41" t="s">
        <v>4151</v>
      </c>
      <c r="G8718" s="19" t="s">
        <v>949</v>
      </c>
      <c r="H8718" s="41">
        <v>2</v>
      </c>
      <c r="I8718" s="41">
        <v>3</v>
      </c>
      <c r="J8718" s="41">
        <v>10</v>
      </c>
      <c r="K8718" s="44">
        <v>1</v>
      </c>
      <c r="L8718" s="20">
        <v>74000</v>
      </c>
      <c r="M8718" s="19" t="s">
        <v>15954</v>
      </c>
      <c r="N8718" s="28" t="s">
        <v>15953</v>
      </c>
    </row>
    <row r="8719" spans="1:14" ht="30" x14ac:dyDescent="0.25">
      <c r="A8719" s="27" t="s">
        <v>6182</v>
      </c>
      <c r="B8719" s="19" t="s">
        <v>15943</v>
      </c>
      <c r="C8719" s="19" t="s">
        <v>15943</v>
      </c>
      <c r="D8719" s="38" t="s">
        <v>16220</v>
      </c>
      <c r="E8719" s="38" t="s">
        <v>7825</v>
      </c>
      <c r="F8719" s="41" t="s">
        <v>4151</v>
      </c>
      <c r="G8719" s="19" t="s">
        <v>949</v>
      </c>
      <c r="H8719" s="41">
        <v>2</v>
      </c>
      <c r="I8719" s="41">
        <v>3</v>
      </c>
      <c r="J8719" s="41">
        <v>10</v>
      </c>
      <c r="K8719" s="44">
        <v>1</v>
      </c>
      <c r="L8719" s="20">
        <v>74000</v>
      </c>
      <c r="M8719" s="19" t="s">
        <v>15954</v>
      </c>
      <c r="N8719" s="28" t="s">
        <v>15953</v>
      </c>
    </row>
    <row r="8720" spans="1:14" ht="30" x14ac:dyDescent="0.25">
      <c r="A8720" s="27" t="s">
        <v>6182</v>
      </c>
      <c r="B8720" s="19" t="s">
        <v>15943</v>
      </c>
      <c r="C8720" s="19" t="s">
        <v>15943</v>
      </c>
      <c r="D8720" s="38" t="s">
        <v>16220</v>
      </c>
      <c r="E8720" s="38" t="s">
        <v>7826</v>
      </c>
      <c r="F8720" s="41" t="s">
        <v>4151</v>
      </c>
      <c r="G8720" s="19" t="s">
        <v>949</v>
      </c>
      <c r="H8720" s="41">
        <v>2</v>
      </c>
      <c r="I8720" s="41">
        <v>3</v>
      </c>
      <c r="J8720" s="41">
        <v>10</v>
      </c>
      <c r="K8720" s="44">
        <v>1</v>
      </c>
      <c r="L8720" s="20">
        <v>1184000</v>
      </c>
      <c r="M8720" s="19" t="s">
        <v>15954</v>
      </c>
      <c r="N8720" s="28" t="s">
        <v>15953</v>
      </c>
    </row>
    <row r="8721" spans="1:14" ht="30" x14ac:dyDescent="0.25">
      <c r="A8721" s="27" t="s">
        <v>6182</v>
      </c>
      <c r="B8721" s="19" t="s">
        <v>15943</v>
      </c>
      <c r="C8721" s="19" t="s">
        <v>15943</v>
      </c>
      <c r="D8721" s="38" t="s">
        <v>16220</v>
      </c>
      <c r="E8721" s="38" t="s">
        <v>7827</v>
      </c>
      <c r="F8721" s="41" t="s">
        <v>4151</v>
      </c>
      <c r="G8721" s="19" t="s">
        <v>949</v>
      </c>
      <c r="H8721" s="41">
        <v>2</v>
      </c>
      <c r="I8721" s="41">
        <v>3</v>
      </c>
      <c r="J8721" s="41">
        <v>10</v>
      </c>
      <c r="K8721" s="44">
        <v>1</v>
      </c>
      <c r="L8721" s="20">
        <v>814000</v>
      </c>
      <c r="M8721" s="19" t="s">
        <v>15954</v>
      </c>
      <c r="N8721" s="28" t="s">
        <v>15953</v>
      </c>
    </row>
    <row r="8722" spans="1:14" ht="30" x14ac:dyDescent="0.25">
      <c r="A8722" s="27" t="s">
        <v>6182</v>
      </c>
      <c r="B8722" s="19" t="s">
        <v>15943</v>
      </c>
      <c r="C8722" s="19" t="s">
        <v>15943</v>
      </c>
      <c r="D8722" s="38" t="s">
        <v>16220</v>
      </c>
      <c r="E8722" s="38" t="s">
        <v>7827</v>
      </c>
      <c r="F8722" s="41" t="s">
        <v>4151</v>
      </c>
      <c r="G8722" s="19" t="s">
        <v>949</v>
      </c>
      <c r="H8722" s="41">
        <v>2</v>
      </c>
      <c r="I8722" s="41">
        <v>3</v>
      </c>
      <c r="J8722" s="41">
        <v>10</v>
      </c>
      <c r="K8722" s="44">
        <v>1</v>
      </c>
      <c r="L8722" s="20">
        <v>814000</v>
      </c>
      <c r="M8722" s="19" t="s">
        <v>15954</v>
      </c>
      <c r="N8722" s="28" t="s">
        <v>15953</v>
      </c>
    </row>
    <row r="8723" spans="1:14" ht="30" x14ac:dyDescent="0.25">
      <c r="A8723" s="27" t="s">
        <v>6182</v>
      </c>
      <c r="B8723" s="19" t="s">
        <v>15943</v>
      </c>
      <c r="C8723" s="19" t="s">
        <v>15943</v>
      </c>
      <c r="D8723" s="38" t="s">
        <v>16220</v>
      </c>
      <c r="E8723" s="38" t="s">
        <v>7827</v>
      </c>
      <c r="F8723" s="41" t="s">
        <v>4151</v>
      </c>
      <c r="G8723" s="19" t="s">
        <v>949</v>
      </c>
      <c r="H8723" s="41">
        <v>2</v>
      </c>
      <c r="I8723" s="41">
        <v>3</v>
      </c>
      <c r="J8723" s="41">
        <v>10</v>
      </c>
      <c r="K8723" s="44">
        <v>1</v>
      </c>
      <c r="L8723" s="20">
        <v>814000</v>
      </c>
      <c r="M8723" s="19" t="s">
        <v>15954</v>
      </c>
      <c r="N8723" s="28" t="s">
        <v>15953</v>
      </c>
    </row>
    <row r="8724" spans="1:14" ht="30" x14ac:dyDescent="0.25">
      <c r="A8724" s="27" t="s">
        <v>6182</v>
      </c>
      <c r="B8724" s="19" t="s">
        <v>15943</v>
      </c>
      <c r="C8724" s="19" t="s">
        <v>15943</v>
      </c>
      <c r="D8724" s="38" t="s">
        <v>16220</v>
      </c>
      <c r="E8724" s="38" t="s">
        <v>7827</v>
      </c>
      <c r="F8724" s="41" t="s">
        <v>4151</v>
      </c>
      <c r="G8724" s="19" t="s">
        <v>949</v>
      </c>
      <c r="H8724" s="41">
        <v>2</v>
      </c>
      <c r="I8724" s="41">
        <v>3</v>
      </c>
      <c r="J8724" s="41">
        <v>10</v>
      </c>
      <c r="K8724" s="44">
        <v>1</v>
      </c>
      <c r="L8724" s="20">
        <v>814000</v>
      </c>
      <c r="M8724" s="19" t="s">
        <v>15954</v>
      </c>
      <c r="N8724" s="28" t="s">
        <v>15953</v>
      </c>
    </row>
    <row r="8725" spans="1:14" ht="30" x14ac:dyDescent="0.25">
      <c r="A8725" s="27" t="s">
        <v>6182</v>
      </c>
      <c r="B8725" s="19" t="s">
        <v>15943</v>
      </c>
      <c r="C8725" s="19" t="s">
        <v>15943</v>
      </c>
      <c r="D8725" s="38" t="s">
        <v>16220</v>
      </c>
      <c r="E8725" s="38" t="s">
        <v>7828</v>
      </c>
      <c r="F8725" s="41" t="s">
        <v>4151</v>
      </c>
      <c r="G8725" s="19" t="s">
        <v>949</v>
      </c>
      <c r="H8725" s="41">
        <v>2</v>
      </c>
      <c r="I8725" s="41">
        <v>3</v>
      </c>
      <c r="J8725" s="41">
        <v>10</v>
      </c>
      <c r="K8725" s="44">
        <v>1</v>
      </c>
      <c r="L8725" s="20">
        <v>888000</v>
      </c>
      <c r="M8725" s="19" t="s">
        <v>15954</v>
      </c>
      <c r="N8725" s="28" t="s">
        <v>15953</v>
      </c>
    </row>
    <row r="8726" spans="1:14" ht="30" x14ac:dyDescent="0.25">
      <c r="A8726" s="27" t="s">
        <v>6182</v>
      </c>
      <c r="B8726" s="19" t="s">
        <v>15943</v>
      </c>
      <c r="C8726" s="19" t="s">
        <v>15943</v>
      </c>
      <c r="D8726" s="38" t="s">
        <v>16220</v>
      </c>
      <c r="E8726" s="38" t="s">
        <v>7829</v>
      </c>
      <c r="F8726" s="41" t="s">
        <v>4151</v>
      </c>
      <c r="G8726" s="19" t="s">
        <v>949</v>
      </c>
      <c r="H8726" s="41">
        <v>2</v>
      </c>
      <c r="I8726" s="41">
        <v>3</v>
      </c>
      <c r="J8726" s="41">
        <v>10</v>
      </c>
      <c r="K8726" s="44">
        <v>1</v>
      </c>
      <c r="L8726" s="20">
        <v>1184000</v>
      </c>
      <c r="M8726" s="19" t="s">
        <v>15954</v>
      </c>
      <c r="N8726" s="28" t="s">
        <v>15953</v>
      </c>
    </row>
    <row r="8727" spans="1:14" ht="30" x14ac:dyDescent="0.25">
      <c r="A8727" s="27" t="s">
        <v>6182</v>
      </c>
      <c r="B8727" s="19" t="s">
        <v>15943</v>
      </c>
      <c r="C8727" s="19" t="s">
        <v>15943</v>
      </c>
      <c r="D8727" s="38" t="s">
        <v>16220</v>
      </c>
      <c r="E8727" s="38" t="s">
        <v>7830</v>
      </c>
      <c r="F8727" s="41" t="s">
        <v>4151</v>
      </c>
      <c r="G8727" s="19" t="s">
        <v>949</v>
      </c>
      <c r="H8727" s="41">
        <v>2</v>
      </c>
      <c r="I8727" s="41">
        <v>3</v>
      </c>
      <c r="J8727" s="41">
        <v>10</v>
      </c>
      <c r="K8727" s="44">
        <v>1</v>
      </c>
      <c r="L8727" s="20">
        <v>962000</v>
      </c>
      <c r="M8727" s="19" t="s">
        <v>15954</v>
      </c>
      <c r="N8727" s="28" t="s">
        <v>15953</v>
      </c>
    </row>
    <row r="8728" spans="1:14" ht="30" x14ac:dyDescent="0.25">
      <c r="A8728" s="27" t="s">
        <v>6182</v>
      </c>
      <c r="B8728" s="19" t="s">
        <v>15943</v>
      </c>
      <c r="C8728" s="19" t="s">
        <v>15943</v>
      </c>
      <c r="D8728" s="38" t="s">
        <v>16220</v>
      </c>
      <c r="E8728" s="38" t="s">
        <v>7831</v>
      </c>
      <c r="F8728" s="41" t="s">
        <v>4151</v>
      </c>
      <c r="G8728" s="19" t="s">
        <v>949</v>
      </c>
      <c r="H8728" s="41">
        <v>2</v>
      </c>
      <c r="I8728" s="41">
        <v>3</v>
      </c>
      <c r="J8728" s="41">
        <v>10</v>
      </c>
      <c r="K8728" s="44">
        <v>1</v>
      </c>
      <c r="L8728" s="20">
        <v>37000</v>
      </c>
      <c r="M8728" s="19" t="s">
        <v>15954</v>
      </c>
      <c r="N8728" s="28" t="s">
        <v>15953</v>
      </c>
    </row>
    <row r="8729" spans="1:14" ht="30" x14ac:dyDescent="0.25">
      <c r="A8729" s="27" t="s">
        <v>6182</v>
      </c>
      <c r="B8729" s="19" t="s">
        <v>15943</v>
      </c>
      <c r="C8729" s="19" t="s">
        <v>15943</v>
      </c>
      <c r="D8729" s="38" t="s">
        <v>16220</v>
      </c>
      <c r="E8729" s="38" t="s">
        <v>7832</v>
      </c>
      <c r="F8729" s="41" t="s">
        <v>4151</v>
      </c>
      <c r="G8729" s="19" t="s">
        <v>949</v>
      </c>
      <c r="H8729" s="41">
        <v>2</v>
      </c>
      <c r="I8729" s="41">
        <v>3</v>
      </c>
      <c r="J8729" s="41">
        <v>10</v>
      </c>
      <c r="K8729" s="44">
        <v>1</v>
      </c>
      <c r="L8729" s="20">
        <v>37000</v>
      </c>
      <c r="M8729" s="19" t="s">
        <v>15954</v>
      </c>
      <c r="N8729" s="28" t="s">
        <v>15953</v>
      </c>
    </row>
    <row r="8730" spans="1:14" ht="30" x14ac:dyDescent="0.25">
      <c r="A8730" s="27" t="s">
        <v>6182</v>
      </c>
      <c r="B8730" s="19" t="s">
        <v>15943</v>
      </c>
      <c r="C8730" s="19" t="s">
        <v>15943</v>
      </c>
      <c r="D8730" s="38" t="s">
        <v>16220</v>
      </c>
      <c r="E8730" s="38" t="s">
        <v>7832</v>
      </c>
      <c r="F8730" s="41" t="s">
        <v>4151</v>
      </c>
      <c r="G8730" s="19" t="s">
        <v>949</v>
      </c>
      <c r="H8730" s="41">
        <v>2</v>
      </c>
      <c r="I8730" s="41">
        <v>3</v>
      </c>
      <c r="J8730" s="41">
        <v>10</v>
      </c>
      <c r="K8730" s="44">
        <v>1</v>
      </c>
      <c r="L8730" s="20">
        <v>37000</v>
      </c>
      <c r="M8730" s="19" t="s">
        <v>15954</v>
      </c>
      <c r="N8730" s="28" t="s">
        <v>15953</v>
      </c>
    </row>
    <row r="8731" spans="1:14" ht="30" x14ac:dyDescent="0.25">
      <c r="A8731" s="27" t="s">
        <v>6182</v>
      </c>
      <c r="B8731" s="19" t="s">
        <v>15943</v>
      </c>
      <c r="C8731" s="19" t="s">
        <v>15943</v>
      </c>
      <c r="D8731" s="38" t="s">
        <v>16220</v>
      </c>
      <c r="E8731" s="38" t="s">
        <v>16454</v>
      </c>
      <c r="F8731" s="41" t="s">
        <v>4151</v>
      </c>
      <c r="G8731" s="19" t="s">
        <v>949</v>
      </c>
      <c r="H8731" s="41">
        <v>2</v>
      </c>
      <c r="I8731" s="41">
        <v>3</v>
      </c>
      <c r="J8731" s="41">
        <v>10</v>
      </c>
      <c r="K8731" s="44">
        <v>1</v>
      </c>
      <c r="L8731" s="20">
        <v>37000</v>
      </c>
      <c r="M8731" s="19" t="s">
        <v>15954</v>
      </c>
      <c r="N8731" s="28" t="s">
        <v>15953</v>
      </c>
    </row>
    <row r="8732" spans="1:14" ht="30" x14ac:dyDescent="0.25">
      <c r="A8732" s="27" t="s">
        <v>6182</v>
      </c>
      <c r="B8732" s="19" t="s">
        <v>15943</v>
      </c>
      <c r="C8732" s="19" t="s">
        <v>15943</v>
      </c>
      <c r="D8732" s="38" t="s">
        <v>16220</v>
      </c>
      <c r="E8732" s="38" t="s">
        <v>16454</v>
      </c>
      <c r="F8732" s="41" t="s">
        <v>4151</v>
      </c>
      <c r="G8732" s="19" t="s">
        <v>949</v>
      </c>
      <c r="H8732" s="41">
        <v>2</v>
      </c>
      <c r="I8732" s="41">
        <v>3</v>
      </c>
      <c r="J8732" s="41">
        <v>10</v>
      </c>
      <c r="K8732" s="44">
        <v>1</v>
      </c>
      <c r="L8732" s="20">
        <v>37000</v>
      </c>
      <c r="M8732" s="19" t="s">
        <v>15954</v>
      </c>
      <c r="N8732" s="28" t="s">
        <v>15953</v>
      </c>
    </row>
    <row r="8733" spans="1:14" ht="30" x14ac:dyDescent="0.25">
      <c r="A8733" s="27" t="s">
        <v>6182</v>
      </c>
      <c r="B8733" s="19" t="s">
        <v>15943</v>
      </c>
      <c r="C8733" s="19" t="s">
        <v>15943</v>
      </c>
      <c r="D8733" s="38" t="s">
        <v>16220</v>
      </c>
      <c r="E8733" s="38" t="s">
        <v>16454</v>
      </c>
      <c r="F8733" s="41" t="s">
        <v>4151</v>
      </c>
      <c r="G8733" s="19" t="s">
        <v>949</v>
      </c>
      <c r="H8733" s="41">
        <v>2</v>
      </c>
      <c r="I8733" s="41">
        <v>3</v>
      </c>
      <c r="J8733" s="41">
        <v>10</v>
      </c>
      <c r="K8733" s="44">
        <v>1</v>
      </c>
      <c r="L8733" s="20">
        <v>37000</v>
      </c>
      <c r="M8733" s="19" t="s">
        <v>15954</v>
      </c>
      <c r="N8733" s="28" t="s">
        <v>15953</v>
      </c>
    </row>
    <row r="8734" spans="1:14" ht="45" x14ac:dyDescent="0.25">
      <c r="A8734" s="27" t="s">
        <v>6182</v>
      </c>
      <c r="B8734" s="19" t="s">
        <v>15943</v>
      </c>
      <c r="C8734" s="19" t="s">
        <v>15943</v>
      </c>
      <c r="D8734" s="38" t="s">
        <v>16220</v>
      </c>
      <c r="E8734" s="38" t="s">
        <v>7833</v>
      </c>
      <c r="F8734" s="41" t="s">
        <v>4151</v>
      </c>
      <c r="G8734" s="19" t="s">
        <v>949</v>
      </c>
      <c r="H8734" s="41">
        <v>2</v>
      </c>
      <c r="I8734" s="41">
        <v>3</v>
      </c>
      <c r="J8734" s="41">
        <v>10</v>
      </c>
      <c r="K8734" s="44">
        <v>1</v>
      </c>
      <c r="L8734" s="20">
        <v>518000</v>
      </c>
      <c r="M8734" s="19" t="s">
        <v>15954</v>
      </c>
      <c r="N8734" s="28" t="s">
        <v>15953</v>
      </c>
    </row>
    <row r="8735" spans="1:14" ht="45" x14ac:dyDescent="0.25">
      <c r="A8735" s="27" t="s">
        <v>6182</v>
      </c>
      <c r="B8735" s="19" t="s">
        <v>15943</v>
      </c>
      <c r="C8735" s="19" t="s">
        <v>15943</v>
      </c>
      <c r="D8735" s="38" t="s">
        <v>16220</v>
      </c>
      <c r="E8735" s="38" t="s">
        <v>7833</v>
      </c>
      <c r="F8735" s="41" t="s">
        <v>4151</v>
      </c>
      <c r="G8735" s="19" t="s">
        <v>949</v>
      </c>
      <c r="H8735" s="41">
        <v>2</v>
      </c>
      <c r="I8735" s="41">
        <v>3</v>
      </c>
      <c r="J8735" s="41">
        <v>10</v>
      </c>
      <c r="K8735" s="44">
        <v>1</v>
      </c>
      <c r="L8735" s="20">
        <v>518000</v>
      </c>
      <c r="M8735" s="19" t="s">
        <v>15954</v>
      </c>
      <c r="N8735" s="28" t="s">
        <v>15953</v>
      </c>
    </row>
    <row r="8736" spans="1:14" ht="30" x14ac:dyDescent="0.25">
      <c r="A8736" s="27" t="s">
        <v>6182</v>
      </c>
      <c r="B8736" s="19" t="s">
        <v>15943</v>
      </c>
      <c r="C8736" s="19" t="s">
        <v>15943</v>
      </c>
      <c r="D8736" s="38" t="s">
        <v>16220</v>
      </c>
      <c r="E8736" s="38" t="s">
        <v>7834</v>
      </c>
      <c r="F8736" s="41" t="s">
        <v>4151</v>
      </c>
      <c r="G8736" s="19" t="s">
        <v>949</v>
      </c>
      <c r="H8736" s="41">
        <v>2</v>
      </c>
      <c r="I8736" s="41">
        <v>3</v>
      </c>
      <c r="J8736" s="41">
        <v>10</v>
      </c>
      <c r="K8736" s="44">
        <v>1</v>
      </c>
      <c r="L8736" s="20">
        <v>1554000</v>
      </c>
      <c r="M8736" s="19" t="s">
        <v>15954</v>
      </c>
      <c r="N8736" s="28" t="s">
        <v>15953</v>
      </c>
    </row>
    <row r="8737" spans="1:14" ht="30" x14ac:dyDescent="0.25">
      <c r="A8737" s="27" t="s">
        <v>6182</v>
      </c>
      <c r="B8737" s="19" t="s">
        <v>15943</v>
      </c>
      <c r="C8737" s="19" t="s">
        <v>15943</v>
      </c>
      <c r="D8737" s="38" t="s">
        <v>16220</v>
      </c>
      <c r="E8737" s="38" t="s">
        <v>7834</v>
      </c>
      <c r="F8737" s="41" t="s">
        <v>4151</v>
      </c>
      <c r="G8737" s="19" t="s">
        <v>949</v>
      </c>
      <c r="H8737" s="41">
        <v>2</v>
      </c>
      <c r="I8737" s="41">
        <v>3</v>
      </c>
      <c r="J8737" s="41">
        <v>10</v>
      </c>
      <c r="K8737" s="44">
        <v>1</v>
      </c>
      <c r="L8737" s="20">
        <v>1554000</v>
      </c>
      <c r="M8737" s="19" t="s">
        <v>15954</v>
      </c>
      <c r="N8737" s="28" t="s">
        <v>15953</v>
      </c>
    </row>
    <row r="8738" spans="1:14" ht="30" x14ac:dyDescent="0.25">
      <c r="A8738" s="27" t="s">
        <v>6182</v>
      </c>
      <c r="B8738" s="19" t="s">
        <v>15943</v>
      </c>
      <c r="C8738" s="19" t="s">
        <v>15943</v>
      </c>
      <c r="D8738" s="38" t="s">
        <v>16220</v>
      </c>
      <c r="E8738" s="38" t="s">
        <v>7835</v>
      </c>
      <c r="F8738" s="41" t="s">
        <v>4151</v>
      </c>
      <c r="G8738" s="19" t="s">
        <v>949</v>
      </c>
      <c r="H8738" s="41">
        <v>2</v>
      </c>
      <c r="I8738" s="41">
        <v>3</v>
      </c>
      <c r="J8738" s="41">
        <v>10</v>
      </c>
      <c r="K8738" s="44">
        <v>1</v>
      </c>
      <c r="L8738" s="20">
        <v>1554000</v>
      </c>
      <c r="M8738" s="19" t="s">
        <v>15954</v>
      </c>
      <c r="N8738" s="28" t="s">
        <v>15953</v>
      </c>
    </row>
    <row r="8739" spans="1:14" ht="30" x14ac:dyDescent="0.25">
      <c r="A8739" s="27" t="s">
        <v>6182</v>
      </c>
      <c r="B8739" s="19" t="s">
        <v>15943</v>
      </c>
      <c r="C8739" s="19" t="s">
        <v>15943</v>
      </c>
      <c r="D8739" s="38" t="s">
        <v>16220</v>
      </c>
      <c r="E8739" s="38" t="s">
        <v>7835</v>
      </c>
      <c r="F8739" s="41" t="s">
        <v>4151</v>
      </c>
      <c r="G8739" s="19" t="s">
        <v>949</v>
      </c>
      <c r="H8739" s="41">
        <v>2</v>
      </c>
      <c r="I8739" s="41">
        <v>3</v>
      </c>
      <c r="J8739" s="41">
        <v>10</v>
      </c>
      <c r="K8739" s="44">
        <v>1</v>
      </c>
      <c r="L8739" s="20">
        <v>1554000</v>
      </c>
      <c r="M8739" s="19" t="s">
        <v>15954</v>
      </c>
      <c r="N8739" s="28" t="s">
        <v>15953</v>
      </c>
    </row>
    <row r="8740" spans="1:14" ht="30" x14ac:dyDescent="0.25">
      <c r="A8740" s="27" t="s">
        <v>6182</v>
      </c>
      <c r="B8740" s="19" t="s">
        <v>15943</v>
      </c>
      <c r="C8740" s="19" t="s">
        <v>15943</v>
      </c>
      <c r="D8740" s="38" t="s">
        <v>16220</v>
      </c>
      <c r="E8740" s="38" t="s">
        <v>16455</v>
      </c>
      <c r="F8740" s="41" t="s">
        <v>4151</v>
      </c>
      <c r="G8740" s="19" t="s">
        <v>949</v>
      </c>
      <c r="H8740" s="41">
        <v>2</v>
      </c>
      <c r="I8740" s="41">
        <v>3</v>
      </c>
      <c r="J8740" s="41">
        <v>10</v>
      </c>
      <c r="K8740" s="44">
        <v>1</v>
      </c>
      <c r="L8740" s="20">
        <v>362000</v>
      </c>
      <c r="M8740" s="19" t="s">
        <v>15954</v>
      </c>
      <c r="N8740" s="28" t="s">
        <v>15953</v>
      </c>
    </row>
    <row r="8741" spans="1:14" ht="30" x14ac:dyDescent="0.25">
      <c r="A8741" s="27" t="s">
        <v>6182</v>
      </c>
      <c r="B8741" s="19" t="s">
        <v>15943</v>
      </c>
      <c r="C8741" s="19" t="s">
        <v>15943</v>
      </c>
      <c r="D8741" s="38" t="s">
        <v>16220</v>
      </c>
      <c r="E8741" s="38" t="s">
        <v>16455</v>
      </c>
      <c r="F8741" s="41" t="s">
        <v>4151</v>
      </c>
      <c r="G8741" s="19" t="s">
        <v>949</v>
      </c>
      <c r="H8741" s="41">
        <v>2</v>
      </c>
      <c r="I8741" s="41">
        <v>3</v>
      </c>
      <c r="J8741" s="41">
        <v>10</v>
      </c>
      <c r="K8741" s="44">
        <v>1</v>
      </c>
      <c r="L8741" s="20">
        <v>362000</v>
      </c>
      <c r="M8741" s="19" t="s">
        <v>15954</v>
      </c>
      <c r="N8741" s="28" t="s">
        <v>15953</v>
      </c>
    </row>
    <row r="8742" spans="1:14" ht="30" x14ac:dyDescent="0.25">
      <c r="A8742" s="27" t="s">
        <v>6182</v>
      </c>
      <c r="B8742" s="19" t="s">
        <v>15943</v>
      </c>
      <c r="C8742" s="19" t="s">
        <v>15943</v>
      </c>
      <c r="D8742" s="38" t="s">
        <v>16220</v>
      </c>
      <c r="E8742" s="38" t="s">
        <v>7836</v>
      </c>
      <c r="F8742" s="41" t="s">
        <v>4151</v>
      </c>
      <c r="G8742" s="19" t="s">
        <v>949</v>
      </c>
      <c r="H8742" s="41">
        <v>2</v>
      </c>
      <c r="I8742" s="41">
        <v>3</v>
      </c>
      <c r="J8742" s="41">
        <v>10</v>
      </c>
      <c r="K8742" s="44">
        <v>1</v>
      </c>
      <c r="L8742" s="20">
        <v>74000</v>
      </c>
      <c r="M8742" s="19" t="s">
        <v>15954</v>
      </c>
      <c r="N8742" s="28" t="s">
        <v>15953</v>
      </c>
    </row>
    <row r="8743" spans="1:14" ht="30" x14ac:dyDescent="0.25">
      <c r="A8743" s="27" t="s">
        <v>6182</v>
      </c>
      <c r="B8743" s="19" t="s">
        <v>15943</v>
      </c>
      <c r="C8743" s="19" t="s">
        <v>15943</v>
      </c>
      <c r="D8743" s="38" t="s">
        <v>16220</v>
      </c>
      <c r="E8743" s="38" t="s">
        <v>7836</v>
      </c>
      <c r="F8743" s="41" t="s">
        <v>4151</v>
      </c>
      <c r="G8743" s="19" t="s">
        <v>949</v>
      </c>
      <c r="H8743" s="41">
        <v>2</v>
      </c>
      <c r="I8743" s="41">
        <v>3</v>
      </c>
      <c r="J8743" s="41">
        <v>10</v>
      </c>
      <c r="K8743" s="44">
        <v>1</v>
      </c>
      <c r="L8743" s="20">
        <v>74000</v>
      </c>
      <c r="M8743" s="19" t="s">
        <v>15954</v>
      </c>
      <c r="N8743" s="28" t="s">
        <v>15953</v>
      </c>
    </row>
    <row r="8744" spans="1:14" ht="30" x14ac:dyDescent="0.25">
      <c r="A8744" s="27" t="s">
        <v>6182</v>
      </c>
      <c r="B8744" s="19" t="s">
        <v>15943</v>
      </c>
      <c r="C8744" s="19" t="s">
        <v>15943</v>
      </c>
      <c r="D8744" s="38" t="s">
        <v>16220</v>
      </c>
      <c r="E8744" s="38" t="s">
        <v>7837</v>
      </c>
      <c r="F8744" s="41" t="s">
        <v>4151</v>
      </c>
      <c r="G8744" s="19" t="s">
        <v>949</v>
      </c>
      <c r="H8744" s="41">
        <v>2</v>
      </c>
      <c r="I8744" s="41">
        <v>3</v>
      </c>
      <c r="J8744" s="41">
        <v>10</v>
      </c>
      <c r="K8744" s="44">
        <v>1</v>
      </c>
      <c r="L8744" s="20">
        <v>222000</v>
      </c>
      <c r="M8744" s="19" t="s">
        <v>15954</v>
      </c>
      <c r="N8744" s="28" t="s">
        <v>15953</v>
      </c>
    </row>
    <row r="8745" spans="1:14" ht="30" x14ac:dyDescent="0.25">
      <c r="A8745" s="27" t="s">
        <v>6182</v>
      </c>
      <c r="B8745" s="19" t="s">
        <v>15943</v>
      </c>
      <c r="C8745" s="19" t="s">
        <v>15943</v>
      </c>
      <c r="D8745" s="38" t="s">
        <v>16220</v>
      </c>
      <c r="E8745" s="38" t="s">
        <v>7838</v>
      </c>
      <c r="F8745" s="41" t="s">
        <v>4151</v>
      </c>
      <c r="G8745" s="19" t="s">
        <v>949</v>
      </c>
      <c r="H8745" s="41">
        <v>2</v>
      </c>
      <c r="I8745" s="41">
        <v>3</v>
      </c>
      <c r="J8745" s="41">
        <v>10</v>
      </c>
      <c r="K8745" s="44">
        <v>1</v>
      </c>
      <c r="L8745" s="20">
        <v>814000</v>
      </c>
      <c r="M8745" s="19" t="s">
        <v>15954</v>
      </c>
      <c r="N8745" s="28" t="s">
        <v>15953</v>
      </c>
    </row>
    <row r="8746" spans="1:14" ht="30" x14ac:dyDescent="0.25">
      <c r="A8746" s="27" t="s">
        <v>6182</v>
      </c>
      <c r="B8746" s="19" t="s">
        <v>15943</v>
      </c>
      <c r="C8746" s="19" t="s">
        <v>15943</v>
      </c>
      <c r="D8746" s="38" t="s">
        <v>16220</v>
      </c>
      <c r="E8746" s="38" t="s">
        <v>7839</v>
      </c>
      <c r="F8746" s="41" t="s">
        <v>4151</v>
      </c>
      <c r="G8746" s="19" t="s">
        <v>949</v>
      </c>
      <c r="H8746" s="41">
        <v>2</v>
      </c>
      <c r="I8746" s="41">
        <v>3</v>
      </c>
      <c r="J8746" s="41">
        <v>10</v>
      </c>
      <c r="K8746" s="44">
        <v>1</v>
      </c>
      <c r="L8746" s="20">
        <v>148000</v>
      </c>
      <c r="M8746" s="19" t="s">
        <v>15954</v>
      </c>
      <c r="N8746" s="28" t="s">
        <v>15953</v>
      </c>
    </row>
    <row r="8747" spans="1:14" ht="30" x14ac:dyDescent="0.25">
      <c r="A8747" s="27" t="s">
        <v>6182</v>
      </c>
      <c r="B8747" s="19" t="s">
        <v>15943</v>
      </c>
      <c r="C8747" s="19" t="s">
        <v>15943</v>
      </c>
      <c r="D8747" s="38" t="s">
        <v>16220</v>
      </c>
      <c r="E8747" s="38" t="s">
        <v>7840</v>
      </c>
      <c r="F8747" s="41" t="s">
        <v>4151</v>
      </c>
      <c r="G8747" s="19" t="s">
        <v>949</v>
      </c>
      <c r="H8747" s="41">
        <v>2</v>
      </c>
      <c r="I8747" s="41">
        <v>3</v>
      </c>
      <c r="J8747" s="41">
        <v>10</v>
      </c>
      <c r="K8747" s="44">
        <v>1</v>
      </c>
      <c r="L8747" s="20">
        <v>1036000</v>
      </c>
      <c r="M8747" s="19" t="s">
        <v>15954</v>
      </c>
      <c r="N8747" s="28" t="s">
        <v>15953</v>
      </c>
    </row>
    <row r="8748" spans="1:14" ht="30" x14ac:dyDescent="0.25">
      <c r="A8748" s="27" t="s">
        <v>6182</v>
      </c>
      <c r="B8748" s="19" t="s">
        <v>15943</v>
      </c>
      <c r="C8748" s="19" t="s">
        <v>15943</v>
      </c>
      <c r="D8748" s="38" t="s">
        <v>16220</v>
      </c>
      <c r="E8748" s="38" t="s">
        <v>7840</v>
      </c>
      <c r="F8748" s="41" t="s">
        <v>4151</v>
      </c>
      <c r="G8748" s="19" t="s">
        <v>949</v>
      </c>
      <c r="H8748" s="41">
        <v>2</v>
      </c>
      <c r="I8748" s="41">
        <v>3</v>
      </c>
      <c r="J8748" s="41">
        <v>10</v>
      </c>
      <c r="K8748" s="44">
        <v>1</v>
      </c>
      <c r="L8748" s="20">
        <v>1036000</v>
      </c>
      <c r="M8748" s="19" t="s">
        <v>15954</v>
      </c>
      <c r="N8748" s="28" t="s">
        <v>15953</v>
      </c>
    </row>
    <row r="8749" spans="1:14" ht="30" x14ac:dyDescent="0.25">
      <c r="A8749" s="27" t="s">
        <v>6182</v>
      </c>
      <c r="B8749" s="19" t="s">
        <v>15943</v>
      </c>
      <c r="C8749" s="19" t="s">
        <v>15943</v>
      </c>
      <c r="D8749" s="38" t="s">
        <v>16220</v>
      </c>
      <c r="E8749" s="38" t="s">
        <v>7841</v>
      </c>
      <c r="F8749" s="41" t="s">
        <v>4151</v>
      </c>
      <c r="G8749" s="19" t="s">
        <v>949</v>
      </c>
      <c r="H8749" s="41">
        <v>2</v>
      </c>
      <c r="I8749" s="41">
        <v>3</v>
      </c>
      <c r="J8749" s="41">
        <v>10</v>
      </c>
      <c r="K8749" s="44">
        <v>1</v>
      </c>
      <c r="L8749" s="20">
        <v>1036000</v>
      </c>
      <c r="M8749" s="19" t="s">
        <v>15954</v>
      </c>
      <c r="N8749" s="28" t="s">
        <v>15953</v>
      </c>
    </row>
    <row r="8750" spans="1:14" ht="30" x14ac:dyDescent="0.25">
      <c r="A8750" s="27" t="s">
        <v>6182</v>
      </c>
      <c r="B8750" s="19" t="s">
        <v>15943</v>
      </c>
      <c r="C8750" s="19" t="s">
        <v>15943</v>
      </c>
      <c r="D8750" s="38" t="s">
        <v>16220</v>
      </c>
      <c r="E8750" s="38" t="s">
        <v>7842</v>
      </c>
      <c r="F8750" s="41" t="s">
        <v>4151</v>
      </c>
      <c r="G8750" s="19" t="s">
        <v>949</v>
      </c>
      <c r="H8750" s="41">
        <v>2</v>
      </c>
      <c r="I8750" s="41">
        <v>3</v>
      </c>
      <c r="J8750" s="41">
        <v>10</v>
      </c>
      <c r="K8750" s="44">
        <v>1</v>
      </c>
      <c r="L8750" s="20">
        <v>74000</v>
      </c>
      <c r="M8750" s="19" t="s">
        <v>15954</v>
      </c>
      <c r="N8750" s="28" t="s">
        <v>15953</v>
      </c>
    </row>
    <row r="8751" spans="1:14" ht="30" x14ac:dyDescent="0.25">
      <c r="A8751" s="27" t="s">
        <v>6182</v>
      </c>
      <c r="B8751" s="19" t="s">
        <v>15943</v>
      </c>
      <c r="C8751" s="19" t="s">
        <v>15943</v>
      </c>
      <c r="D8751" s="38" t="s">
        <v>16220</v>
      </c>
      <c r="E8751" s="38" t="s">
        <v>7842</v>
      </c>
      <c r="F8751" s="41" t="s">
        <v>4151</v>
      </c>
      <c r="G8751" s="19" t="s">
        <v>949</v>
      </c>
      <c r="H8751" s="41">
        <v>2</v>
      </c>
      <c r="I8751" s="41">
        <v>3</v>
      </c>
      <c r="J8751" s="41">
        <v>10</v>
      </c>
      <c r="K8751" s="44">
        <v>1</v>
      </c>
      <c r="L8751" s="20">
        <v>74000</v>
      </c>
      <c r="M8751" s="19" t="s">
        <v>15954</v>
      </c>
      <c r="N8751" s="28" t="s">
        <v>15953</v>
      </c>
    </row>
    <row r="8752" spans="1:14" ht="30" x14ac:dyDescent="0.25">
      <c r="A8752" s="27" t="s">
        <v>6182</v>
      </c>
      <c r="B8752" s="19" t="s">
        <v>15943</v>
      </c>
      <c r="C8752" s="19" t="s">
        <v>15943</v>
      </c>
      <c r="D8752" s="38" t="s">
        <v>16220</v>
      </c>
      <c r="E8752" s="38" t="s">
        <v>7843</v>
      </c>
      <c r="F8752" s="41" t="s">
        <v>4151</v>
      </c>
      <c r="G8752" s="19" t="s">
        <v>949</v>
      </c>
      <c r="H8752" s="41">
        <v>2</v>
      </c>
      <c r="I8752" s="41">
        <v>3</v>
      </c>
      <c r="J8752" s="41">
        <v>10</v>
      </c>
      <c r="K8752" s="44">
        <v>1</v>
      </c>
      <c r="L8752" s="20">
        <v>740000</v>
      </c>
      <c r="M8752" s="19" t="s">
        <v>15954</v>
      </c>
      <c r="N8752" s="28" t="s">
        <v>15953</v>
      </c>
    </row>
    <row r="8753" spans="1:14" ht="30" x14ac:dyDescent="0.25">
      <c r="A8753" s="27" t="s">
        <v>6182</v>
      </c>
      <c r="B8753" s="19" t="s">
        <v>15943</v>
      </c>
      <c r="C8753" s="19" t="s">
        <v>15943</v>
      </c>
      <c r="D8753" s="38" t="s">
        <v>16220</v>
      </c>
      <c r="E8753" s="38" t="s">
        <v>7843</v>
      </c>
      <c r="F8753" s="41" t="s">
        <v>4151</v>
      </c>
      <c r="G8753" s="19" t="s">
        <v>949</v>
      </c>
      <c r="H8753" s="41">
        <v>2</v>
      </c>
      <c r="I8753" s="41">
        <v>3</v>
      </c>
      <c r="J8753" s="41">
        <v>10</v>
      </c>
      <c r="K8753" s="44">
        <v>1</v>
      </c>
      <c r="L8753" s="20">
        <v>740000</v>
      </c>
      <c r="M8753" s="19" t="s">
        <v>15954</v>
      </c>
      <c r="N8753" s="28" t="s">
        <v>15953</v>
      </c>
    </row>
    <row r="8754" spans="1:14" ht="30" x14ac:dyDescent="0.25">
      <c r="A8754" s="27" t="s">
        <v>6182</v>
      </c>
      <c r="B8754" s="19" t="s">
        <v>15943</v>
      </c>
      <c r="C8754" s="19" t="s">
        <v>15943</v>
      </c>
      <c r="D8754" s="38" t="s">
        <v>16220</v>
      </c>
      <c r="E8754" s="38" t="s">
        <v>7844</v>
      </c>
      <c r="F8754" s="41" t="s">
        <v>4151</v>
      </c>
      <c r="G8754" s="19" t="s">
        <v>949</v>
      </c>
      <c r="H8754" s="41">
        <v>2</v>
      </c>
      <c r="I8754" s="41">
        <v>3</v>
      </c>
      <c r="J8754" s="41">
        <v>10</v>
      </c>
      <c r="K8754" s="44">
        <v>1</v>
      </c>
      <c r="L8754" s="20">
        <v>592000</v>
      </c>
      <c r="M8754" s="19" t="s">
        <v>15954</v>
      </c>
      <c r="N8754" s="28" t="s">
        <v>15953</v>
      </c>
    </row>
    <row r="8755" spans="1:14" ht="30" x14ac:dyDescent="0.25">
      <c r="A8755" s="27" t="s">
        <v>6182</v>
      </c>
      <c r="B8755" s="19" t="s">
        <v>15943</v>
      </c>
      <c r="C8755" s="19" t="s">
        <v>15943</v>
      </c>
      <c r="D8755" s="38" t="s">
        <v>16220</v>
      </c>
      <c r="E8755" s="38" t="s">
        <v>7845</v>
      </c>
      <c r="F8755" s="41" t="s">
        <v>4151</v>
      </c>
      <c r="G8755" s="19" t="s">
        <v>949</v>
      </c>
      <c r="H8755" s="41">
        <v>2</v>
      </c>
      <c r="I8755" s="41">
        <v>3</v>
      </c>
      <c r="J8755" s="41">
        <v>10</v>
      </c>
      <c r="K8755" s="44">
        <v>1</v>
      </c>
      <c r="L8755" s="20">
        <v>76000</v>
      </c>
      <c r="M8755" s="19" t="s">
        <v>15954</v>
      </c>
      <c r="N8755" s="28" t="s">
        <v>15953</v>
      </c>
    </row>
    <row r="8756" spans="1:14" ht="30" x14ac:dyDescent="0.25">
      <c r="A8756" s="27" t="s">
        <v>6182</v>
      </c>
      <c r="B8756" s="19" t="s">
        <v>15943</v>
      </c>
      <c r="C8756" s="19" t="s">
        <v>15943</v>
      </c>
      <c r="D8756" s="38" t="s">
        <v>16220</v>
      </c>
      <c r="E8756" s="38" t="s">
        <v>7846</v>
      </c>
      <c r="F8756" s="41" t="s">
        <v>4151</v>
      </c>
      <c r="G8756" s="19" t="s">
        <v>949</v>
      </c>
      <c r="H8756" s="41">
        <v>2</v>
      </c>
      <c r="I8756" s="41">
        <v>3</v>
      </c>
      <c r="J8756" s="41">
        <v>10</v>
      </c>
      <c r="K8756" s="44">
        <v>1</v>
      </c>
      <c r="L8756" s="20">
        <v>666000</v>
      </c>
      <c r="M8756" s="19" t="s">
        <v>15954</v>
      </c>
      <c r="N8756" s="28" t="s">
        <v>15953</v>
      </c>
    </row>
    <row r="8757" spans="1:14" ht="30" x14ac:dyDescent="0.25">
      <c r="A8757" s="27" t="s">
        <v>6182</v>
      </c>
      <c r="B8757" s="19" t="s">
        <v>15943</v>
      </c>
      <c r="C8757" s="19" t="s">
        <v>15943</v>
      </c>
      <c r="D8757" s="38" t="s">
        <v>16220</v>
      </c>
      <c r="E8757" s="38" t="s">
        <v>7846</v>
      </c>
      <c r="F8757" s="41" t="s">
        <v>4151</v>
      </c>
      <c r="G8757" s="19" t="s">
        <v>949</v>
      </c>
      <c r="H8757" s="41">
        <v>2</v>
      </c>
      <c r="I8757" s="41">
        <v>3</v>
      </c>
      <c r="J8757" s="41">
        <v>10</v>
      </c>
      <c r="K8757" s="44">
        <v>1</v>
      </c>
      <c r="L8757" s="20">
        <v>666000</v>
      </c>
      <c r="M8757" s="19" t="s">
        <v>15954</v>
      </c>
      <c r="N8757" s="28" t="s">
        <v>15953</v>
      </c>
    </row>
    <row r="8758" spans="1:14" ht="30" x14ac:dyDescent="0.25">
      <c r="A8758" s="27" t="s">
        <v>6182</v>
      </c>
      <c r="B8758" s="19" t="s">
        <v>15943</v>
      </c>
      <c r="C8758" s="19" t="s">
        <v>15943</v>
      </c>
      <c r="D8758" s="38" t="s">
        <v>16220</v>
      </c>
      <c r="E8758" s="38" t="s">
        <v>7846</v>
      </c>
      <c r="F8758" s="41" t="s">
        <v>4151</v>
      </c>
      <c r="G8758" s="19" t="s">
        <v>949</v>
      </c>
      <c r="H8758" s="41">
        <v>2</v>
      </c>
      <c r="I8758" s="41">
        <v>3</v>
      </c>
      <c r="J8758" s="41">
        <v>10</v>
      </c>
      <c r="K8758" s="44">
        <v>1</v>
      </c>
      <c r="L8758" s="20">
        <v>666000</v>
      </c>
      <c r="M8758" s="19" t="s">
        <v>15954</v>
      </c>
      <c r="N8758" s="28" t="s">
        <v>15953</v>
      </c>
    </row>
    <row r="8759" spans="1:14" ht="30" x14ac:dyDescent="0.25">
      <c r="A8759" s="27" t="s">
        <v>6182</v>
      </c>
      <c r="B8759" s="19" t="s">
        <v>15943</v>
      </c>
      <c r="C8759" s="19" t="s">
        <v>15943</v>
      </c>
      <c r="D8759" s="38" t="s">
        <v>16220</v>
      </c>
      <c r="E8759" s="38" t="s">
        <v>7847</v>
      </c>
      <c r="F8759" s="41" t="s">
        <v>4151</v>
      </c>
      <c r="G8759" s="19" t="s">
        <v>949</v>
      </c>
      <c r="H8759" s="41">
        <v>2</v>
      </c>
      <c r="I8759" s="41">
        <v>3</v>
      </c>
      <c r="J8759" s="41">
        <v>10</v>
      </c>
      <c r="K8759" s="44">
        <v>1</v>
      </c>
      <c r="L8759" s="20">
        <v>74000</v>
      </c>
      <c r="M8759" s="19" t="s">
        <v>15954</v>
      </c>
      <c r="N8759" s="28" t="s">
        <v>15953</v>
      </c>
    </row>
    <row r="8760" spans="1:14" ht="30" x14ac:dyDescent="0.25">
      <c r="A8760" s="27" t="s">
        <v>6182</v>
      </c>
      <c r="B8760" s="19" t="s">
        <v>15943</v>
      </c>
      <c r="C8760" s="19" t="s">
        <v>15943</v>
      </c>
      <c r="D8760" s="38" t="s">
        <v>16220</v>
      </c>
      <c r="E8760" s="38" t="s">
        <v>7847</v>
      </c>
      <c r="F8760" s="41" t="s">
        <v>4151</v>
      </c>
      <c r="G8760" s="19" t="s">
        <v>949</v>
      </c>
      <c r="H8760" s="41">
        <v>2</v>
      </c>
      <c r="I8760" s="41">
        <v>3</v>
      </c>
      <c r="J8760" s="41">
        <v>10</v>
      </c>
      <c r="K8760" s="44">
        <v>1</v>
      </c>
      <c r="L8760" s="20">
        <v>74000</v>
      </c>
      <c r="M8760" s="19" t="s">
        <v>15954</v>
      </c>
      <c r="N8760" s="28" t="s">
        <v>15953</v>
      </c>
    </row>
    <row r="8761" spans="1:14" ht="30" x14ac:dyDescent="0.25">
      <c r="A8761" s="27" t="s">
        <v>6182</v>
      </c>
      <c r="B8761" s="19" t="s">
        <v>15943</v>
      </c>
      <c r="C8761" s="19" t="s">
        <v>15943</v>
      </c>
      <c r="D8761" s="38" t="s">
        <v>16220</v>
      </c>
      <c r="E8761" s="38" t="s">
        <v>7848</v>
      </c>
      <c r="F8761" s="41" t="s">
        <v>4151</v>
      </c>
      <c r="G8761" s="19" t="s">
        <v>949</v>
      </c>
      <c r="H8761" s="41">
        <v>2</v>
      </c>
      <c r="I8761" s="41">
        <v>3</v>
      </c>
      <c r="J8761" s="41">
        <v>10</v>
      </c>
      <c r="K8761" s="44">
        <v>1</v>
      </c>
      <c r="L8761" s="20">
        <v>988000</v>
      </c>
      <c r="M8761" s="19" t="s">
        <v>15954</v>
      </c>
      <c r="N8761" s="28" t="s">
        <v>15953</v>
      </c>
    </row>
    <row r="8762" spans="1:14" ht="30" x14ac:dyDescent="0.25">
      <c r="A8762" s="27" t="s">
        <v>6182</v>
      </c>
      <c r="B8762" s="19" t="s">
        <v>15943</v>
      </c>
      <c r="C8762" s="19" t="s">
        <v>15943</v>
      </c>
      <c r="D8762" s="38" t="s">
        <v>16220</v>
      </c>
      <c r="E8762" s="38" t="s">
        <v>7848</v>
      </c>
      <c r="F8762" s="41" t="s">
        <v>4151</v>
      </c>
      <c r="G8762" s="19" t="s">
        <v>949</v>
      </c>
      <c r="H8762" s="41">
        <v>2</v>
      </c>
      <c r="I8762" s="41">
        <v>3</v>
      </c>
      <c r="J8762" s="41">
        <v>10</v>
      </c>
      <c r="K8762" s="44">
        <v>1</v>
      </c>
      <c r="L8762" s="20">
        <v>988000</v>
      </c>
      <c r="M8762" s="19" t="s">
        <v>15954</v>
      </c>
      <c r="N8762" s="28" t="s">
        <v>15953</v>
      </c>
    </row>
    <row r="8763" spans="1:14" ht="30" x14ac:dyDescent="0.25">
      <c r="A8763" s="27" t="s">
        <v>6182</v>
      </c>
      <c r="B8763" s="19" t="s">
        <v>15943</v>
      </c>
      <c r="C8763" s="19" t="s">
        <v>15943</v>
      </c>
      <c r="D8763" s="38" t="s">
        <v>16220</v>
      </c>
      <c r="E8763" s="38" t="s">
        <v>7849</v>
      </c>
      <c r="F8763" s="41" t="s">
        <v>4151</v>
      </c>
      <c r="G8763" s="19" t="s">
        <v>949</v>
      </c>
      <c r="H8763" s="41">
        <v>2</v>
      </c>
      <c r="I8763" s="41">
        <v>3</v>
      </c>
      <c r="J8763" s="41">
        <v>10</v>
      </c>
      <c r="K8763" s="44">
        <v>1</v>
      </c>
      <c r="L8763" s="20">
        <v>420000</v>
      </c>
      <c r="M8763" s="19" t="s">
        <v>15954</v>
      </c>
      <c r="N8763" s="28" t="s">
        <v>15953</v>
      </c>
    </row>
    <row r="8764" spans="1:14" ht="30" x14ac:dyDescent="0.25">
      <c r="A8764" s="27" t="s">
        <v>6182</v>
      </c>
      <c r="B8764" s="19" t="s">
        <v>15943</v>
      </c>
      <c r="C8764" s="19" t="s">
        <v>15943</v>
      </c>
      <c r="D8764" s="38" t="s">
        <v>16220</v>
      </c>
      <c r="E8764" s="38" t="s">
        <v>7850</v>
      </c>
      <c r="F8764" s="41" t="s">
        <v>4151</v>
      </c>
      <c r="G8764" s="19" t="s">
        <v>949</v>
      </c>
      <c r="H8764" s="41">
        <v>2</v>
      </c>
      <c r="I8764" s="41">
        <v>3</v>
      </c>
      <c r="J8764" s="41">
        <v>10</v>
      </c>
      <c r="K8764" s="44">
        <v>1</v>
      </c>
      <c r="L8764" s="20">
        <v>152000</v>
      </c>
      <c r="M8764" s="19" t="s">
        <v>15954</v>
      </c>
      <c r="N8764" s="28" t="s">
        <v>15953</v>
      </c>
    </row>
    <row r="8765" spans="1:14" ht="30" x14ac:dyDescent="0.25">
      <c r="A8765" s="27" t="s">
        <v>6182</v>
      </c>
      <c r="B8765" s="19" t="s">
        <v>15943</v>
      </c>
      <c r="C8765" s="19" t="s">
        <v>15943</v>
      </c>
      <c r="D8765" s="38" t="s">
        <v>16220</v>
      </c>
      <c r="E8765" s="38" t="s">
        <v>7851</v>
      </c>
      <c r="F8765" s="41" t="s">
        <v>4151</v>
      </c>
      <c r="G8765" s="19" t="s">
        <v>949</v>
      </c>
      <c r="H8765" s="41">
        <v>2</v>
      </c>
      <c r="I8765" s="41">
        <v>3</v>
      </c>
      <c r="J8765" s="41">
        <v>10</v>
      </c>
      <c r="K8765" s="44">
        <v>1</v>
      </c>
      <c r="L8765" s="20">
        <v>38000</v>
      </c>
      <c r="M8765" s="19" t="s">
        <v>15954</v>
      </c>
      <c r="N8765" s="28" t="s">
        <v>15953</v>
      </c>
    </row>
    <row r="8766" spans="1:14" ht="30" x14ac:dyDescent="0.25">
      <c r="A8766" s="27" t="s">
        <v>6182</v>
      </c>
      <c r="B8766" s="19" t="s">
        <v>15943</v>
      </c>
      <c r="C8766" s="19" t="s">
        <v>15943</v>
      </c>
      <c r="D8766" s="38" t="s">
        <v>16220</v>
      </c>
      <c r="E8766" s="38" t="s">
        <v>7851</v>
      </c>
      <c r="F8766" s="41" t="s">
        <v>4151</v>
      </c>
      <c r="G8766" s="19" t="s">
        <v>949</v>
      </c>
      <c r="H8766" s="41">
        <v>2</v>
      </c>
      <c r="I8766" s="41">
        <v>3</v>
      </c>
      <c r="J8766" s="41">
        <v>10</v>
      </c>
      <c r="K8766" s="44">
        <v>1</v>
      </c>
      <c r="L8766" s="20">
        <v>38000</v>
      </c>
      <c r="M8766" s="19" t="s">
        <v>15954</v>
      </c>
      <c r="N8766" s="28" t="s">
        <v>15953</v>
      </c>
    </row>
    <row r="8767" spans="1:14" ht="30" x14ac:dyDescent="0.25">
      <c r="A8767" s="27" t="s">
        <v>6182</v>
      </c>
      <c r="B8767" s="19" t="s">
        <v>15943</v>
      </c>
      <c r="C8767" s="19" t="s">
        <v>15943</v>
      </c>
      <c r="D8767" s="38" t="s">
        <v>16220</v>
      </c>
      <c r="E8767" s="38" t="s">
        <v>7851</v>
      </c>
      <c r="F8767" s="41" t="s">
        <v>4151</v>
      </c>
      <c r="G8767" s="19" t="s">
        <v>949</v>
      </c>
      <c r="H8767" s="41">
        <v>2</v>
      </c>
      <c r="I8767" s="41">
        <v>3</v>
      </c>
      <c r="J8767" s="41">
        <v>10</v>
      </c>
      <c r="K8767" s="44">
        <v>1</v>
      </c>
      <c r="L8767" s="20">
        <v>38000</v>
      </c>
      <c r="M8767" s="19" t="s">
        <v>15954</v>
      </c>
      <c r="N8767" s="28" t="s">
        <v>15953</v>
      </c>
    </row>
    <row r="8768" spans="1:14" ht="30" x14ac:dyDescent="0.25">
      <c r="A8768" s="27" t="s">
        <v>6182</v>
      </c>
      <c r="B8768" s="19" t="s">
        <v>15943</v>
      </c>
      <c r="C8768" s="19" t="s">
        <v>15943</v>
      </c>
      <c r="D8768" s="38" t="s">
        <v>16220</v>
      </c>
      <c r="E8768" s="38" t="s">
        <v>7851</v>
      </c>
      <c r="F8768" s="41" t="s">
        <v>4151</v>
      </c>
      <c r="G8768" s="19" t="s">
        <v>949</v>
      </c>
      <c r="H8768" s="41">
        <v>2</v>
      </c>
      <c r="I8768" s="41">
        <v>3</v>
      </c>
      <c r="J8768" s="41">
        <v>10</v>
      </c>
      <c r="K8768" s="44">
        <v>1</v>
      </c>
      <c r="L8768" s="20">
        <v>38000</v>
      </c>
      <c r="M8768" s="19" t="s">
        <v>15954</v>
      </c>
      <c r="N8768" s="28" t="s">
        <v>15953</v>
      </c>
    </row>
    <row r="8769" spans="1:14" ht="30" x14ac:dyDescent="0.25">
      <c r="A8769" s="27" t="s">
        <v>6182</v>
      </c>
      <c r="B8769" s="19" t="s">
        <v>15943</v>
      </c>
      <c r="C8769" s="19" t="s">
        <v>15943</v>
      </c>
      <c r="D8769" s="38" t="s">
        <v>16220</v>
      </c>
      <c r="E8769" s="38" t="s">
        <v>7851</v>
      </c>
      <c r="F8769" s="41" t="s">
        <v>4151</v>
      </c>
      <c r="G8769" s="19" t="s">
        <v>949</v>
      </c>
      <c r="H8769" s="41">
        <v>2</v>
      </c>
      <c r="I8769" s="41">
        <v>3</v>
      </c>
      <c r="J8769" s="41">
        <v>10</v>
      </c>
      <c r="K8769" s="44">
        <v>1</v>
      </c>
      <c r="L8769" s="20">
        <v>38000</v>
      </c>
      <c r="M8769" s="19" t="s">
        <v>15954</v>
      </c>
      <c r="N8769" s="28" t="s">
        <v>15953</v>
      </c>
    </row>
    <row r="8770" spans="1:14" ht="30" x14ac:dyDescent="0.25">
      <c r="A8770" s="27" t="s">
        <v>6182</v>
      </c>
      <c r="B8770" s="19" t="s">
        <v>15943</v>
      </c>
      <c r="C8770" s="19" t="s">
        <v>15943</v>
      </c>
      <c r="D8770" s="38" t="s">
        <v>16220</v>
      </c>
      <c r="E8770" s="38" t="s">
        <v>7851</v>
      </c>
      <c r="F8770" s="41" t="s">
        <v>4151</v>
      </c>
      <c r="G8770" s="19" t="s">
        <v>949</v>
      </c>
      <c r="H8770" s="41">
        <v>2</v>
      </c>
      <c r="I8770" s="41">
        <v>3</v>
      </c>
      <c r="J8770" s="41">
        <v>10</v>
      </c>
      <c r="K8770" s="44">
        <v>1</v>
      </c>
      <c r="L8770" s="20">
        <v>38000</v>
      </c>
      <c r="M8770" s="19" t="s">
        <v>15954</v>
      </c>
      <c r="N8770" s="28" t="s">
        <v>15953</v>
      </c>
    </row>
    <row r="8771" spans="1:14" ht="30" x14ac:dyDescent="0.25">
      <c r="A8771" s="27" t="s">
        <v>6182</v>
      </c>
      <c r="B8771" s="19" t="s">
        <v>15943</v>
      </c>
      <c r="C8771" s="19" t="s">
        <v>15943</v>
      </c>
      <c r="D8771" s="38" t="s">
        <v>16220</v>
      </c>
      <c r="E8771" s="38" t="s">
        <v>16456</v>
      </c>
      <c r="F8771" s="41" t="s">
        <v>4151</v>
      </c>
      <c r="G8771" s="19" t="s">
        <v>949</v>
      </c>
      <c r="H8771" s="41">
        <v>2</v>
      </c>
      <c r="I8771" s="41">
        <v>3</v>
      </c>
      <c r="J8771" s="41">
        <v>10</v>
      </c>
      <c r="K8771" s="44">
        <v>1</v>
      </c>
      <c r="L8771" s="20">
        <v>532000</v>
      </c>
      <c r="M8771" s="19" t="s">
        <v>15954</v>
      </c>
      <c r="N8771" s="28" t="s">
        <v>15953</v>
      </c>
    </row>
    <row r="8772" spans="1:14" ht="30" x14ac:dyDescent="0.25">
      <c r="A8772" s="27" t="s">
        <v>6182</v>
      </c>
      <c r="B8772" s="19" t="s">
        <v>15943</v>
      </c>
      <c r="C8772" s="19" t="s">
        <v>15943</v>
      </c>
      <c r="D8772" s="38" t="s">
        <v>16220</v>
      </c>
      <c r="E8772" s="38" t="s">
        <v>7852</v>
      </c>
      <c r="F8772" s="41" t="s">
        <v>4151</v>
      </c>
      <c r="G8772" s="19" t="s">
        <v>949</v>
      </c>
      <c r="H8772" s="41">
        <v>2</v>
      </c>
      <c r="I8772" s="41">
        <v>3</v>
      </c>
      <c r="J8772" s="41">
        <v>10</v>
      </c>
      <c r="K8772" s="44">
        <v>1</v>
      </c>
      <c r="L8772" s="20">
        <v>152000</v>
      </c>
      <c r="M8772" s="19" t="s">
        <v>15954</v>
      </c>
      <c r="N8772" s="28" t="s">
        <v>15953</v>
      </c>
    </row>
    <row r="8773" spans="1:14" ht="30" x14ac:dyDescent="0.25">
      <c r="A8773" s="27" t="s">
        <v>6182</v>
      </c>
      <c r="B8773" s="19" t="s">
        <v>15943</v>
      </c>
      <c r="C8773" s="19" t="s">
        <v>15943</v>
      </c>
      <c r="D8773" s="38" t="s">
        <v>16220</v>
      </c>
      <c r="E8773" s="38" t="s">
        <v>7852</v>
      </c>
      <c r="F8773" s="41" t="s">
        <v>4151</v>
      </c>
      <c r="G8773" s="19" t="s">
        <v>949</v>
      </c>
      <c r="H8773" s="41">
        <v>2</v>
      </c>
      <c r="I8773" s="41">
        <v>3</v>
      </c>
      <c r="J8773" s="41">
        <v>10</v>
      </c>
      <c r="K8773" s="44">
        <v>1</v>
      </c>
      <c r="L8773" s="20">
        <v>152000</v>
      </c>
      <c r="M8773" s="19" t="s">
        <v>15954</v>
      </c>
      <c r="N8773" s="28" t="s">
        <v>15953</v>
      </c>
    </row>
    <row r="8774" spans="1:14" ht="30" x14ac:dyDescent="0.25">
      <c r="A8774" s="27" t="s">
        <v>6182</v>
      </c>
      <c r="B8774" s="19" t="s">
        <v>15943</v>
      </c>
      <c r="C8774" s="19" t="s">
        <v>15943</v>
      </c>
      <c r="D8774" s="38" t="s">
        <v>16220</v>
      </c>
      <c r="E8774" s="38" t="s">
        <v>7852</v>
      </c>
      <c r="F8774" s="41" t="s">
        <v>4151</v>
      </c>
      <c r="G8774" s="19" t="s">
        <v>949</v>
      </c>
      <c r="H8774" s="41">
        <v>2</v>
      </c>
      <c r="I8774" s="41">
        <v>3</v>
      </c>
      <c r="J8774" s="41">
        <v>10</v>
      </c>
      <c r="K8774" s="44">
        <v>1</v>
      </c>
      <c r="L8774" s="20">
        <v>152000</v>
      </c>
      <c r="M8774" s="19" t="s">
        <v>15954</v>
      </c>
      <c r="N8774" s="28" t="s">
        <v>15953</v>
      </c>
    </row>
    <row r="8775" spans="1:14" ht="30" x14ac:dyDescent="0.25">
      <c r="A8775" s="27" t="s">
        <v>6182</v>
      </c>
      <c r="B8775" s="19" t="s">
        <v>15943</v>
      </c>
      <c r="C8775" s="19" t="s">
        <v>15943</v>
      </c>
      <c r="D8775" s="38" t="s">
        <v>16220</v>
      </c>
      <c r="E8775" s="38" t="s">
        <v>7852</v>
      </c>
      <c r="F8775" s="41" t="s">
        <v>4151</v>
      </c>
      <c r="G8775" s="19" t="s">
        <v>949</v>
      </c>
      <c r="H8775" s="41">
        <v>2</v>
      </c>
      <c r="I8775" s="41">
        <v>3</v>
      </c>
      <c r="J8775" s="41">
        <v>10</v>
      </c>
      <c r="K8775" s="44">
        <v>1</v>
      </c>
      <c r="L8775" s="20">
        <v>152000</v>
      </c>
      <c r="M8775" s="19" t="s">
        <v>15954</v>
      </c>
      <c r="N8775" s="28" t="s">
        <v>15953</v>
      </c>
    </row>
    <row r="8776" spans="1:14" ht="30" x14ac:dyDescent="0.25">
      <c r="A8776" s="27" t="s">
        <v>6182</v>
      </c>
      <c r="B8776" s="19" t="s">
        <v>15943</v>
      </c>
      <c r="C8776" s="19" t="s">
        <v>15943</v>
      </c>
      <c r="D8776" s="38" t="s">
        <v>16220</v>
      </c>
      <c r="E8776" s="38" t="s">
        <v>7852</v>
      </c>
      <c r="F8776" s="41" t="s">
        <v>4151</v>
      </c>
      <c r="G8776" s="19" t="s">
        <v>949</v>
      </c>
      <c r="H8776" s="41">
        <v>2</v>
      </c>
      <c r="I8776" s="41">
        <v>3</v>
      </c>
      <c r="J8776" s="41">
        <v>10</v>
      </c>
      <c r="K8776" s="44">
        <v>1</v>
      </c>
      <c r="L8776" s="20">
        <v>152000</v>
      </c>
      <c r="M8776" s="19" t="s">
        <v>15954</v>
      </c>
      <c r="N8776" s="28" t="s">
        <v>15953</v>
      </c>
    </row>
    <row r="8777" spans="1:14" ht="30" x14ac:dyDescent="0.25">
      <c r="A8777" s="27" t="s">
        <v>6182</v>
      </c>
      <c r="B8777" s="19" t="s">
        <v>15943</v>
      </c>
      <c r="C8777" s="19" t="s">
        <v>15943</v>
      </c>
      <c r="D8777" s="38" t="s">
        <v>16220</v>
      </c>
      <c r="E8777" s="38" t="s">
        <v>7852</v>
      </c>
      <c r="F8777" s="41" t="s">
        <v>4151</v>
      </c>
      <c r="G8777" s="19" t="s">
        <v>949</v>
      </c>
      <c r="H8777" s="41">
        <v>2</v>
      </c>
      <c r="I8777" s="41">
        <v>3</v>
      </c>
      <c r="J8777" s="41">
        <v>10</v>
      </c>
      <c r="K8777" s="44">
        <v>1</v>
      </c>
      <c r="L8777" s="20">
        <v>152000</v>
      </c>
      <c r="M8777" s="19" t="s">
        <v>15954</v>
      </c>
      <c r="N8777" s="28" t="s">
        <v>15953</v>
      </c>
    </row>
    <row r="8778" spans="1:14" ht="30" x14ac:dyDescent="0.25">
      <c r="A8778" s="27" t="s">
        <v>6182</v>
      </c>
      <c r="B8778" s="19" t="s">
        <v>15943</v>
      </c>
      <c r="C8778" s="19" t="s">
        <v>15943</v>
      </c>
      <c r="D8778" s="38" t="s">
        <v>16220</v>
      </c>
      <c r="E8778" s="38" t="s">
        <v>7853</v>
      </c>
      <c r="F8778" s="41" t="s">
        <v>4151</v>
      </c>
      <c r="G8778" s="19" t="s">
        <v>949</v>
      </c>
      <c r="H8778" s="41">
        <v>2</v>
      </c>
      <c r="I8778" s="41">
        <v>3</v>
      </c>
      <c r="J8778" s="41">
        <v>10</v>
      </c>
      <c r="K8778" s="44">
        <v>1</v>
      </c>
      <c r="L8778" s="20">
        <v>228000</v>
      </c>
      <c r="M8778" s="19" t="s">
        <v>15954</v>
      </c>
      <c r="N8778" s="28" t="s">
        <v>15953</v>
      </c>
    </row>
    <row r="8779" spans="1:14" ht="30" x14ac:dyDescent="0.25">
      <c r="A8779" s="27" t="s">
        <v>6182</v>
      </c>
      <c r="B8779" s="19" t="s">
        <v>15943</v>
      </c>
      <c r="C8779" s="19" t="s">
        <v>15943</v>
      </c>
      <c r="D8779" s="38" t="s">
        <v>16220</v>
      </c>
      <c r="E8779" s="38" t="s">
        <v>7854</v>
      </c>
      <c r="F8779" s="41" t="s">
        <v>4151</v>
      </c>
      <c r="G8779" s="19" t="s">
        <v>949</v>
      </c>
      <c r="H8779" s="41">
        <v>2</v>
      </c>
      <c r="I8779" s="41">
        <v>3</v>
      </c>
      <c r="J8779" s="41">
        <v>10</v>
      </c>
      <c r="K8779" s="44">
        <v>1</v>
      </c>
      <c r="L8779" s="20">
        <v>420000</v>
      </c>
      <c r="M8779" s="19" t="s">
        <v>15954</v>
      </c>
      <c r="N8779" s="28" t="s">
        <v>15953</v>
      </c>
    </row>
    <row r="8780" spans="1:14" ht="30" x14ac:dyDescent="0.25">
      <c r="A8780" s="27" t="s">
        <v>6182</v>
      </c>
      <c r="B8780" s="19" t="s">
        <v>15943</v>
      </c>
      <c r="C8780" s="19" t="s">
        <v>15943</v>
      </c>
      <c r="D8780" s="38" t="s">
        <v>16220</v>
      </c>
      <c r="E8780" s="38" t="s">
        <v>7855</v>
      </c>
      <c r="F8780" s="41" t="s">
        <v>4151</v>
      </c>
      <c r="G8780" s="19" t="s">
        <v>949</v>
      </c>
      <c r="H8780" s="41">
        <v>2</v>
      </c>
      <c r="I8780" s="41">
        <v>3</v>
      </c>
      <c r="J8780" s="41">
        <v>10</v>
      </c>
      <c r="K8780" s="44">
        <v>1</v>
      </c>
      <c r="L8780" s="20">
        <v>700000</v>
      </c>
      <c r="M8780" s="19" t="s">
        <v>15954</v>
      </c>
      <c r="N8780" s="28" t="s">
        <v>15953</v>
      </c>
    </row>
    <row r="8781" spans="1:14" ht="30" x14ac:dyDescent="0.25">
      <c r="A8781" s="27" t="s">
        <v>6182</v>
      </c>
      <c r="B8781" s="19" t="s">
        <v>15943</v>
      </c>
      <c r="C8781" s="19" t="s">
        <v>15943</v>
      </c>
      <c r="D8781" s="38" t="s">
        <v>16220</v>
      </c>
      <c r="E8781" s="38" t="s">
        <v>16457</v>
      </c>
      <c r="F8781" s="41" t="s">
        <v>4151</v>
      </c>
      <c r="G8781" s="19" t="s">
        <v>949</v>
      </c>
      <c r="H8781" s="41">
        <v>2</v>
      </c>
      <c r="I8781" s="41">
        <v>3</v>
      </c>
      <c r="J8781" s="41">
        <v>10</v>
      </c>
      <c r="K8781" s="44">
        <v>1</v>
      </c>
      <c r="L8781" s="20">
        <v>76000</v>
      </c>
      <c r="M8781" s="19" t="s">
        <v>15954</v>
      </c>
      <c r="N8781" s="28" t="s">
        <v>15953</v>
      </c>
    </row>
    <row r="8782" spans="1:14" ht="30" x14ac:dyDescent="0.25">
      <c r="A8782" s="27" t="s">
        <v>6182</v>
      </c>
      <c r="B8782" s="19" t="s">
        <v>15943</v>
      </c>
      <c r="C8782" s="19" t="s">
        <v>15943</v>
      </c>
      <c r="D8782" s="38" t="s">
        <v>16220</v>
      </c>
      <c r="E8782" s="38" t="s">
        <v>7856</v>
      </c>
      <c r="F8782" s="41" t="s">
        <v>4151</v>
      </c>
      <c r="G8782" s="19" t="s">
        <v>949</v>
      </c>
      <c r="H8782" s="41">
        <v>2</v>
      </c>
      <c r="I8782" s="41">
        <v>3</v>
      </c>
      <c r="J8782" s="41">
        <v>10</v>
      </c>
      <c r="K8782" s="44">
        <v>1</v>
      </c>
      <c r="L8782" s="20">
        <v>456000</v>
      </c>
      <c r="M8782" s="19" t="s">
        <v>15954</v>
      </c>
      <c r="N8782" s="28" t="s">
        <v>15953</v>
      </c>
    </row>
    <row r="8783" spans="1:14" ht="45" x14ac:dyDescent="0.25">
      <c r="A8783" s="27" t="s">
        <v>6182</v>
      </c>
      <c r="B8783" s="19" t="s">
        <v>15943</v>
      </c>
      <c r="C8783" s="19" t="s">
        <v>15943</v>
      </c>
      <c r="D8783" s="38" t="s">
        <v>16220</v>
      </c>
      <c r="E8783" s="38" t="s">
        <v>16458</v>
      </c>
      <c r="F8783" s="41" t="s">
        <v>4151</v>
      </c>
      <c r="G8783" s="19" t="s">
        <v>949</v>
      </c>
      <c r="H8783" s="41">
        <v>2</v>
      </c>
      <c r="I8783" s="41">
        <v>3</v>
      </c>
      <c r="J8783" s="41">
        <v>10</v>
      </c>
      <c r="K8783" s="44">
        <v>1</v>
      </c>
      <c r="L8783" s="20">
        <v>228000</v>
      </c>
      <c r="M8783" s="19" t="s">
        <v>15954</v>
      </c>
      <c r="N8783" s="28" t="s">
        <v>15953</v>
      </c>
    </row>
    <row r="8784" spans="1:14" ht="30" x14ac:dyDescent="0.25">
      <c r="A8784" s="27" t="s">
        <v>6182</v>
      </c>
      <c r="B8784" s="19" t="s">
        <v>15943</v>
      </c>
      <c r="C8784" s="19" t="s">
        <v>15943</v>
      </c>
      <c r="D8784" s="38" t="s">
        <v>16220</v>
      </c>
      <c r="E8784" s="38" t="s">
        <v>7857</v>
      </c>
      <c r="F8784" s="41" t="s">
        <v>4151</v>
      </c>
      <c r="G8784" s="19" t="s">
        <v>949</v>
      </c>
      <c r="H8784" s="41">
        <v>2</v>
      </c>
      <c r="I8784" s="41">
        <v>3</v>
      </c>
      <c r="J8784" s="41">
        <v>10</v>
      </c>
      <c r="K8784" s="44">
        <v>1</v>
      </c>
      <c r="L8784" s="20">
        <v>152000</v>
      </c>
      <c r="M8784" s="19" t="s">
        <v>15954</v>
      </c>
      <c r="N8784" s="28" t="s">
        <v>15953</v>
      </c>
    </row>
    <row r="8785" spans="1:14" ht="30" x14ac:dyDescent="0.25">
      <c r="A8785" s="27" t="s">
        <v>6182</v>
      </c>
      <c r="B8785" s="19" t="s">
        <v>15943</v>
      </c>
      <c r="C8785" s="19" t="s">
        <v>15943</v>
      </c>
      <c r="D8785" s="38" t="s">
        <v>16220</v>
      </c>
      <c r="E8785" s="38" t="s">
        <v>7857</v>
      </c>
      <c r="F8785" s="41" t="s">
        <v>4151</v>
      </c>
      <c r="G8785" s="19" t="s">
        <v>949</v>
      </c>
      <c r="H8785" s="41">
        <v>2</v>
      </c>
      <c r="I8785" s="41">
        <v>3</v>
      </c>
      <c r="J8785" s="41">
        <v>10</v>
      </c>
      <c r="K8785" s="44">
        <v>1</v>
      </c>
      <c r="L8785" s="20">
        <v>152000</v>
      </c>
      <c r="M8785" s="19" t="s">
        <v>15954</v>
      </c>
      <c r="N8785" s="28" t="s">
        <v>15953</v>
      </c>
    </row>
    <row r="8786" spans="1:14" ht="30" x14ac:dyDescent="0.25">
      <c r="A8786" s="27" t="s">
        <v>6182</v>
      </c>
      <c r="B8786" s="19" t="s">
        <v>15943</v>
      </c>
      <c r="C8786" s="19" t="s">
        <v>15943</v>
      </c>
      <c r="D8786" s="38" t="s">
        <v>16220</v>
      </c>
      <c r="E8786" s="38" t="s">
        <v>7857</v>
      </c>
      <c r="F8786" s="41" t="s">
        <v>4151</v>
      </c>
      <c r="G8786" s="19" t="s">
        <v>949</v>
      </c>
      <c r="H8786" s="41">
        <v>2</v>
      </c>
      <c r="I8786" s="41">
        <v>3</v>
      </c>
      <c r="J8786" s="41">
        <v>10</v>
      </c>
      <c r="K8786" s="44">
        <v>1</v>
      </c>
      <c r="L8786" s="20">
        <v>152000</v>
      </c>
      <c r="M8786" s="19" t="s">
        <v>15954</v>
      </c>
      <c r="N8786" s="28" t="s">
        <v>15953</v>
      </c>
    </row>
    <row r="8787" spans="1:14" ht="30" x14ac:dyDescent="0.25">
      <c r="A8787" s="27" t="s">
        <v>6182</v>
      </c>
      <c r="B8787" s="19" t="s">
        <v>15943</v>
      </c>
      <c r="C8787" s="19" t="s">
        <v>15943</v>
      </c>
      <c r="D8787" s="38" t="s">
        <v>16220</v>
      </c>
      <c r="E8787" s="38" t="s">
        <v>7857</v>
      </c>
      <c r="F8787" s="41" t="s">
        <v>4151</v>
      </c>
      <c r="G8787" s="19" t="s">
        <v>949</v>
      </c>
      <c r="H8787" s="41">
        <v>2</v>
      </c>
      <c r="I8787" s="41">
        <v>3</v>
      </c>
      <c r="J8787" s="41">
        <v>10</v>
      </c>
      <c r="K8787" s="44">
        <v>1</v>
      </c>
      <c r="L8787" s="20">
        <v>152000</v>
      </c>
      <c r="M8787" s="19" t="s">
        <v>15954</v>
      </c>
      <c r="N8787" s="28" t="s">
        <v>15953</v>
      </c>
    </row>
    <row r="8788" spans="1:14" ht="30" x14ac:dyDescent="0.25">
      <c r="A8788" s="27" t="s">
        <v>6182</v>
      </c>
      <c r="B8788" s="19" t="s">
        <v>15943</v>
      </c>
      <c r="C8788" s="19" t="s">
        <v>15943</v>
      </c>
      <c r="D8788" s="38" t="s">
        <v>16220</v>
      </c>
      <c r="E8788" s="38" t="s">
        <v>7857</v>
      </c>
      <c r="F8788" s="41" t="s">
        <v>4151</v>
      </c>
      <c r="G8788" s="19" t="s">
        <v>949</v>
      </c>
      <c r="H8788" s="41">
        <v>2</v>
      </c>
      <c r="I8788" s="41">
        <v>3</v>
      </c>
      <c r="J8788" s="41">
        <v>10</v>
      </c>
      <c r="K8788" s="44">
        <v>1</v>
      </c>
      <c r="L8788" s="20">
        <v>152000</v>
      </c>
      <c r="M8788" s="19" t="s">
        <v>15954</v>
      </c>
      <c r="N8788" s="28" t="s">
        <v>15953</v>
      </c>
    </row>
    <row r="8789" spans="1:14" ht="30" x14ac:dyDescent="0.25">
      <c r="A8789" s="27" t="s">
        <v>6182</v>
      </c>
      <c r="B8789" s="19" t="s">
        <v>15943</v>
      </c>
      <c r="C8789" s="19" t="s">
        <v>15943</v>
      </c>
      <c r="D8789" s="38" t="s">
        <v>16220</v>
      </c>
      <c r="E8789" s="38" t="s">
        <v>7857</v>
      </c>
      <c r="F8789" s="41" t="s">
        <v>4151</v>
      </c>
      <c r="G8789" s="19" t="s">
        <v>949</v>
      </c>
      <c r="H8789" s="41">
        <v>2</v>
      </c>
      <c r="I8789" s="41">
        <v>3</v>
      </c>
      <c r="J8789" s="41">
        <v>10</v>
      </c>
      <c r="K8789" s="44">
        <v>1</v>
      </c>
      <c r="L8789" s="20">
        <v>152000</v>
      </c>
      <c r="M8789" s="19" t="s">
        <v>15954</v>
      </c>
      <c r="N8789" s="28" t="s">
        <v>15953</v>
      </c>
    </row>
    <row r="8790" spans="1:14" ht="45" x14ac:dyDescent="0.25">
      <c r="A8790" s="27" t="s">
        <v>6182</v>
      </c>
      <c r="B8790" s="19" t="s">
        <v>15943</v>
      </c>
      <c r="C8790" s="19" t="s">
        <v>15943</v>
      </c>
      <c r="D8790" s="38" t="s">
        <v>16220</v>
      </c>
      <c r="E8790" s="38" t="s">
        <v>7858</v>
      </c>
      <c r="F8790" s="41" t="s">
        <v>4151</v>
      </c>
      <c r="G8790" s="19" t="s">
        <v>949</v>
      </c>
      <c r="H8790" s="41">
        <v>2</v>
      </c>
      <c r="I8790" s="41">
        <v>3</v>
      </c>
      <c r="J8790" s="41">
        <v>10</v>
      </c>
      <c r="K8790" s="44">
        <v>1</v>
      </c>
      <c r="L8790" s="20">
        <v>74000</v>
      </c>
      <c r="M8790" s="19" t="s">
        <v>15954</v>
      </c>
      <c r="N8790" s="28" t="s">
        <v>15953</v>
      </c>
    </row>
    <row r="8791" spans="1:14" ht="45" x14ac:dyDescent="0.25">
      <c r="A8791" s="27" t="s">
        <v>6182</v>
      </c>
      <c r="B8791" s="19" t="s">
        <v>15943</v>
      </c>
      <c r="C8791" s="19" t="s">
        <v>15943</v>
      </c>
      <c r="D8791" s="38" t="s">
        <v>16220</v>
      </c>
      <c r="E8791" s="38" t="s">
        <v>7859</v>
      </c>
      <c r="F8791" s="41" t="s">
        <v>4151</v>
      </c>
      <c r="G8791" s="19" t="s">
        <v>949</v>
      </c>
      <c r="H8791" s="41">
        <v>2</v>
      </c>
      <c r="I8791" s="41">
        <v>3</v>
      </c>
      <c r="J8791" s="41">
        <v>10</v>
      </c>
      <c r="K8791" s="44">
        <v>1</v>
      </c>
      <c r="L8791" s="20">
        <v>74000</v>
      </c>
      <c r="M8791" s="19" t="s">
        <v>15954</v>
      </c>
      <c r="N8791" s="28" t="s">
        <v>15953</v>
      </c>
    </row>
    <row r="8792" spans="1:14" ht="45" x14ac:dyDescent="0.25">
      <c r="A8792" s="27" t="s">
        <v>6182</v>
      </c>
      <c r="B8792" s="19" t="s">
        <v>15943</v>
      </c>
      <c r="C8792" s="19" t="s">
        <v>15943</v>
      </c>
      <c r="D8792" s="38" t="s">
        <v>16220</v>
      </c>
      <c r="E8792" s="38" t="s">
        <v>7859</v>
      </c>
      <c r="F8792" s="41" t="s">
        <v>4151</v>
      </c>
      <c r="G8792" s="19" t="s">
        <v>949</v>
      </c>
      <c r="H8792" s="41">
        <v>2</v>
      </c>
      <c r="I8792" s="41">
        <v>3</v>
      </c>
      <c r="J8792" s="41">
        <v>10</v>
      </c>
      <c r="K8792" s="44">
        <v>1</v>
      </c>
      <c r="L8792" s="20">
        <v>74000</v>
      </c>
      <c r="M8792" s="19" t="s">
        <v>15954</v>
      </c>
      <c r="N8792" s="28" t="s">
        <v>15953</v>
      </c>
    </row>
    <row r="8793" spans="1:14" ht="45" x14ac:dyDescent="0.25">
      <c r="A8793" s="27" t="s">
        <v>6182</v>
      </c>
      <c r="B8793" s="19" t="s">
        <v>15943</v>
      </c>
      <c r="C8793" s="19" t="s">
        <v>15943</v>
      </c>
      <c r="D8793" s="38" t="s">
        <v>16220</v>
      </c>
      <c r="E8793" s="38" t="s">
        <v>7859</v>
      </c>
      <c r="F8793" s="41" t="s">
        <v>4151</v>
      </c>
      <c r="G8793" s="19" t="s">
        <v>949</v>
      </c>
      <c r="H8793" s="41">
        <v>2</v>
      </c>
      <c r="I8793" s="41">
        <v>3</v>
      </c>
      <c r="J8793" s="41">
        <v>10</v>
      </c>
      <c r="K8793" s="44">
        <v>1</v>
      </c>
      <c r="L8793" s="20">
        <v>74000</v>
      </c>
      <c r="M8793" s="19" t="s">
        <v>15954</v>
      </c>
      <c r="N8793" s="28" t="s">
        <v>15953</v>
      </c>
    </row>
    <row r="8794" spans="1:14" ht="45" x14ac:dyDescent="0.25">
      <c r="A8794" s="27" t="s">
        <v>6182</v>
      </c>
      <c r="B8794" s="19" t="s">
        <v>15943</v>
      </c>
      <c r="C8794" s="19" t="s">
        <v>15943</v>
      </c>
      <c r="D8794" s="38" t="s">
        <v>16220</v>
      </c>
      <c r="E8794" s="38" t="s">
        <v>7860</v>
      </c>
      <c r="F8794" s="41" t="s">
        <v>4151</v>
      </c>
      <c r="G8794" s="19" t="s">
        <v>949</v>
      </c>
      <c r="H8794" s="41">
        <v>2</v>
      </c>
      <c r="I8794" s="41">
        <v>3</v>
      </c>
      <c r="J8794" s="41">
        <v>10</v>
      </c>
      <c r="K8794" s="44">
        <v>1</v>
      </c>
      <c r="L8794" s="20">
        <v>74000</v>
      </c>
      <c r="M8794" s="19" t="s">
        <v>15954</v>
      </c>
      <c r="N8794" s="28" t="s">
        <v>15953</v>
      </c>
    </row>
    <row r="8795" spans="1:14" ht="45" x14ac:dyDescent="0.25">
      <c r="A8795" s="27" t="s">
        <v>6182</v>
      </c>
      <c r="B8795" s="19" t="s">
        <v>15943</v>
      </c>
      <c r="C8795" s="19" t="s">
        <v>15943</v>
      </c>
      <c r="D8795" s="38" t="s">
        <v>16220</v>
      </c>
      <c r="E8795" s="38" t="s">
        <v>7860</v>
      </c>
      <c r="F8795" s="41" t="s">
        <v>4151</v>
      </c>
      <c r="G8795" s="19" t="s">
        <v>949</v>
      </c>
      <c r="H8795" s="41">
        <v>2</v>
      </c>
      <c r="I8795" s="41">
        <v>3</v>
      </c>
      <c r="J8795" s="41">
        <v>10</v>
      </c>
      <c r="K8795" s="44">
        <v>1</v>
      </c>
      <c r="L8795" s="20">
        <v>74000</v>
      </c>
      <c r="M8795" s="19" t="s">
        <v>15954</v>
      </c>
      <c r="N8795" s="28" t="s">
        <v>15953</v>
      </c>
    </row>
    <row r="8796" spans="1:14" ht="45" x14ac:dyDescent="0.25">
      <c r="A8796" s="27" t="s">
        <v>6182</v>
      </c>
      <c r="B8796" s="19" t="s">
        <v>15943</v>
      </c>
      <c r="C8796" s="19" t="s">
        <v>15943</v>
      </c>
      <c r="D8796" s="38" t="s">
        <v>16220</v>
      </c>
      <c r="E8796" s="38" t="s">
        <v>7860</v>
      </c>
      <c r="F8796" s="41" t="s">
        <v>4151</v>
      </c>
      <c r="G8796" s="19" t="s">
        <v>949</v>
      </c>
      <c r="H8796" s="41">
        <v>2</v>
      </c>
      <c r="I8796" s="41">
        <v>3</v>
      </c>
      <c r="J8796" s="41">
        <v>10</v>
      </c>
      <c r="K8796" s="44">
        <v>1</v>
      </c>
      <c r="L8796" s="20">
        <v>74000</v>
      </c>
      <c r="M8796" s="19" t="s">
        <v>15954</v>
      </c>
      <c r="N8796" s="28" t="s">
        <v>15953</v>
      </c>
    </row>
    <row r="8797" spans="1:14" ht="45" x14ac:dyDescent="0.25">
      <c r="A8797" s="27" t="s">
        <v>6182</v>
      </c>
      <c r="B8797" s="19" t="s">
        <v>15943</v>
      </c>
      <c r="C8797" s="19" t="s">
        <v>15943</v>
      </c>
      <c r="D8797" s="38" t="s">
        <v>16220</v>
      </c>
      <c r="E8797" s="38" t="s">
        <v>7860</v>
      </c>
      <c r="F8797" s="41" t="s">
        <v>4151</v>
      </c>
      <c r="G8797" s="19" t="s">
        <v>949</v>
      </c>
      <c r="H8797" s="41">
        <v>2</v>
      </c>
      <c r="I8797" s="41">
        <v>3</v>
      </c>
      <c r="J8797" s="41">
        <v>10</v>
      </c>
      <c r="K8797" s="44">
        <v>1</v>
      </c>
      <c r="L8797" s="20">
        <v>74000</v>
      </c>
      <c r="M8797" s="19" t="s">
        <v>15954</v>
      </c>
      <c r="N8797" s="28" t="s">
        <v>15953</v>
      </c>
    </row>
    <row r="8798" spans="1:14" ht="30" x14ac:dyDescent="0.25">
      <c r="A8798" s="27" t="s">
        <v>6182</v>
      </c>
      <c r="B8798" s="19" t="s">
        <v>15943</v>
      </c>
      <c r="C8798" s="19" t="s">
        <v>15943</v>
      </c>
      <c r="D8798" s="38" t="s">
        <v>16220</v>
      </c>
      <c r="E8798" s="38" t="s">
        <v>7861</v>
      </c>
      <c r="F8798" s="41" t="s">
        <v>4151</v>
      </c>
      <c r="G8798" s="19" t="s">
        <v>949</v>
      </c>
      <c r="H8798" s="41">
        <v>2</v>
      </c>
      <c r="I8798" s="41">
        <v>3</v>
      </c>
      <c r="J8798" s="41">
        <v>10</v>
      </c>
      <c r="K8798" s="44">
        <v>1</v>
      </c>
      <c r="L8798" s="20">
        <v>836000</v>
      </c>
      <c r="M8798" s="19" t="s">
        <v>15954</v>
      </c>
      <c r="N8798" s="28" t="s">
        <v>15953</v>
      </c>
    </row>
    <row r="8799" spans="1:14" ht="30" x14ac:dyDescent="0.25">
      <c r="A8799" s="27" t="s">
        <v>6182</v>
      </c>
      <c r="B8799" s="19" t="s">
        <v>15943</v>
      </c>
      <c r="C8799" s="19" t="s">
        <v>15943</v>
      </c>
      <c r="D8799" s="38" t="s">
        <v>16220</v>
      </c>
      <c r="E8799" s="38" t="s">
        <v>7861</v>
      </c>
      <c r="F8799" s="41" t="s">
        <v>4151</v>
      </c>
      <c r="G8799" s="19" t="s">
        <v>949</v>
      </c>
      <c r="H8799" s="41">
        <v>2</v>
      </c>
      <c r="I8799" s="41">
        <v>3</v>
      </c>
      <c r="J8799" s="41">
        <v>10</v>
      </c>
      <c r="K8799" s="44">
        <v>1</v>
      </c>
      <c r="L8799" s="20">
        <v>836000</v>
      </c>
      <c r="M8799" s="19" t="s">
        <v>15954</v>
      </c>
      <c r="N8799" s="28" t="s">
        <v>15953</v>
      </c>
    </row>
    <row r="8800" spans="1:14" ht="30" x14ac:dyDescent="0.25">
      <c r="A8800" s="27" t="s">
        <v>6182</v>
      </c>
      <c r="B8800" s="19" t="s">
        <v>15943</v>
      </c>
      <c r="C8800" s="19" t="s">
        <v>15943</v>
      </c>
      <c r="D8800" s="38" t="s">
        <v>16220</v>
      </c>
      <c r="E8800" s="38" t="s">
        <v>7862</v>
      </c>
      <c r="F8800" s="41" t="s">
        <v>4151</v>
      </c>
      <c r="G8800" s="19" t="s">
        <v>949</v>
      </c>
      <c r="H8800" s="41">
        <v>2</v>
      </c>
      <c r="I8800" s="41">
        <v>3</v>
      </c>
      <c r="J8800" s="41">
        <v>10</v>
      </c>
      <c r="K8800" s="44">
        <v>1</v>
      </c>
      <c r="L8800" s="20">
        <v>76000</v>
      </c>
      <c r="M8800" s="19" t="s">
        <v>15954</v>
      </c>
      <c r="N8800" s="28" t="s">
        <v>15953</v>
      </c>
    </row>
    <row r="8801" spans="1:14" ht="30" x14ac:dyDescent="0.25">
      <c r="A8801" s="27" t="s">
        <v>6182</v>
      </c>
      <c r="B8801" s="19" t="s">
        <v>15943</v>
      </c>
      <c r="C8801" s="19" t="s">
        <v>15943</v>
      </c>
      <c r="D8801" s="38" t="s">
        <v>16220</v>
      </c>
      <c r="E8801" s="38" t="s">
        <v>7862</v>
      </c>
      <c r="F8801" s="41" t="s">
        <v>4151</v>
      </c>
      <c r="G8801" s="19" t="s">
        <v>949</v>
      </c>
      <c r="H8801" s="41">
        <v>2</v>
      </c>
      <c r="I8801" s="41">
        <v>3</v>
      </c>
      <c r="J8801" s="41">
        <v>10</v>
      </c>
      <c r="K8801" s="44">
        <v>1</v>
      </c>
      <c r="L8801" s="20">
        <v>76000</v>
      </c>
      <c r="M8801" s="19" t="s">
        <v>15954</v>
      </c>
      <c r="N8801" s="28" t="s">
        <v>15953</v>
      </c>
    </row>
    <row r="8802" spans="1:14" ht="30" x14ac:dyDescent="0.25">
      <c r="A8802" s="27" t="s">
        <v>6182</v>
      </c>
      <c r="B8802" s="19" t="s">
        <v>15943</v>
      </c>
      <c r="C8802" s="19" t="s">
        <v>15943</v>
      </c>
      <c r="D8802" s="38" t="s">
        <v>16220</v>
      </c>
      <c r="E8802" s="38" t="s">
        <v>7862</v>
      </c>
      <c r="F8802" s="41" t="s">
        <v>4151</v>
      </c>
      <c r="G8802" s="19" t="s">
        <v>949</v>
      </c>
      <c r="H8802" s="41">
        <v>2</v>
      </c>
      <c r="I8802" s="41">
        <v>3</v>
      </c>
      <c r="J8802" s="41">
        <v>10</v>
      </c>
      <c r="K8802" s="44">
        <v>1</v>
      </c>
      <c r="L8802" s="20">
        <v>76000</v>
      </c>
      <c r="M8802" s="19" t="s">
        <v>15954</v>
      </c>
      <c r="N8802" s="28" t="s">
        <v>15953</v>
      </c>
    </row>
    <row r="8803" spans="1:14" ht="30" x14ac:dyDescent="0.25">
      <c r="A8803" s="27" t="s">
        <v>6182</v>
      </c>
      <c r="B8803" s="19" t="s">
        <v>15943</v>
      </c>
      <c r="C8803" s="19" t="s">
        <v>15943</v>
      </c>
      <c r="D8803" s="38" t="s">
        <v>16220</v>
      </c>
      <c r="E8803" s="38" t="s">
        <v>7862</v>
      </c>
      <c r="F8803" s="41" t="s">
        <v>4151</v>
      </c>
      <c r="G8803" s="19" t="s">
        <v>949</v>
      </c>
      <c r="H8803" s="41">
        <v>2</v>
      </c>
      <c r="I8803" s="41">
        <v>3</v>
      </c>
      <c r="J8803" s="41">
        <v>10</v>
      </c>
      <c r="K8803" s="44">
        <v>1</v>
      </c>
      <c r="L8803" s="20">
        <v>76000</v>
      </c>
      <c r="M8803" s="19" t="s">
        <v>15954</v>
      </c>
      <c r="N8803" s="28" t="s">
        <v>15953</v>
      </c>
    </row>
    <row r="8804" spans="1:14" ht="30" x14ac:dyDescent="0.25">
      <c r="A8804" s="27" t="s">
        <v>6182</v>
      </c>
      <c r="B8804" s="19" t="s">
        <v>15943</v>
      </c>
      <c r="C8804" s="19" t="s">
        <v>15943</v>
      </c>
      <c r="D8804" s="38" t="s">
        <v>16220</v>
      </c>
      <c r="E8804" s="38" t="s">
        <v>7863</v>
      </c>
      <c r="F8804" s="41" t="s">
        <v>4151</v>
      </c>
      <c r="G8804" s="19" t="s">
        <v>949</v>
      </c>
      <c r="H8804" s="41">
        <v>2</v>
      </c>
      <c r="I8804" s="41">
        <v>3</v>
      </c>
      <c r="J8804" s="41">
        <v>10</v>
      </c>
      <c r="K8804" s="44">
        <v>1</v>
      </c>
      <c r="L8804" s="20">
        <v>760000</v>
      </c>
      <c r="M8804" s="19" t="s">
        <v>15954</v>
      </c>
      <c r="N8804" s="28" t="s">
        <v>15953</v>
      </c>
    </row>
    <row r="8805" spans="1:14" ht="30" x14ac:dyDescent="0.25">
      <c r="A8805" s="27" t="s">
        <v>6182</v>
      </c>
      <c r="B8805" s="19" t="s">
        <v>15943</v>
      </c>
      <c r="C8805" s="19" t="s">
        <v>15943</v>
      </c>
      <c r="D8805" s="38" t="s">
        <v>16220</v>
      </c>
      <c r="E8805" s="38" t="s">
        <v>7864</v>
      </c>
      <c r="F8805" s="41" t="s">
        <v>4151</v>
      </c>
      <c r="G8805" s="19" t="s">
        <v>949</v>
      </c>
      <c r="H8805" s="41">
        <v>2</v>
      </c>
      <c r="I8805" s="41">
        <v>3</v>
      </c>
      <c r="J8805" s="41">
        <v>10</v>
      </c>
      <c r="K8805" s="44">
        <v>1</v>
      </c>
      <c r="L8805" s="20">
        <v>532000</v>
      </c>
      <c r="M8805" s="19" t="s">
        <v>15954</v>
      </c>
      <c r="N8805" s="28" t="s">
        <v>15953</v>
      </c>
    </row>
    <row r="8806" spans="1:14" ht="30" x14ac:dyDescent="0.25">
      <c r="A8806" s="27" t="s">
        <v>6182</v>
      </c>
      <c r="B8806" s="19" t="s">
        <v>15943</v>
      </c>
      <c r="C8806" s="19" t="s">
        <v>15943</v>
      </c>
      <c r="D8806" s="38" t="s">
        <v>16220</v>
      </c>
      <c r="E8806" s="38" t="s">
        <v>7864</v>
      </c>
      <c r="F8806" s="41" t="s">
        <v>4151</v>
      </c>
      <c r="G8806" s="19" t="s">
        <v>949</v>
      </c>
      <c r="H8806" s="41">
        <v>2</v>
      </c>
      <c r="I8806" s="41">
        <v>3</v>
      </c>
      <c r="J8806" s="41">
        <v>10</v>
      </c>
      <c r="K8806" s="44">
        <v>1</v>
      </c>
      <c r="L8806" s="20">
        <v>456000</v>
      </c>
      <c r="M8806" s="19" t="s">
        <v>15954</v>
      </c>
      <c r="N8806" s="28" t="s">
        <v>15953</v>
      </c>
    </row>
    <row r="8807" spans="1:14" ht="30" x14ac:dyDescent="0.25">
      <c r="A8807" s="27" t="s">
        <v>6182</v>
      </c>
      <c r="B8807" s="19" t="s">
        <v>15943</v>
      </c>
      <c r="C8807" s="19" t="s">
        <v>15943</v>
      </c>
      <c r="D8807" s="38" t="s">
        <v>16220</v>
      </c>
      <c r="E8807" s="38" t="s">
        <v>7864</v>
      </c>
      <c r="F8807" s="41" t="s">
        <v>4151</v>
      </c>
      <c r="G8807" s="19" t="s">
        <v>949</v>
      </c>
      <c r="H8807" s="41">
        <v>2</v>
      </c>
      <c r="I8807" s="41">
        <v>3</v>
      </c>
      <c r="J8807" s="41">
        <v>10</v>
      </c>
      <c r="K8807" s="44">
        <v>1</v>
      </c>
      <c r="L8807" s="20">
        <v>532000</v>
      </c>
      <c r="M8807" s="19" t="s">
        <v>15954</v>
      </c>
      <c r="N8807" s="28" t="s">
        <v>15953</v>
      </c>
    </row>
    <row r="8808" spans="1:14" ht="30" x14ac:dyDescent="0.25">
      <c r="A8808" s="27" t="s">
        <v>6182</v>
      </c>
      <c r="B8808" s="19" t="s">
        <v>15943</v>
      </c>
      <c r="C8808" s="19" t="s">
        <v>15943</v>
      </c>
      <c r="D8808" s="38" t="s">
        <v>16220</v>
      </c>
      <c r="E8808" s="38" t="s">
        <v>7865</v>
      </c>
      <c r="F8808" s="41" t="s">
        <v>4151</v>
      </c>
      <c r="G8808" s="19" t="s">
        <v>949</v>
      </c>
      <c r="H8808" s="41">
        <v>2</v>
      </c>
      <c r="I8808" s="41">
        <v>3</v>
      </c>
      <c r="J8808" s="41">
        <v>10</v>
      </c>
      <c r="K8808" s="44">
        <v>1</v>
      </c>
      <c r="L8808" s="20">
        <v>152000</v>
      </c>
      <c r="M8808" s="19" t="s">
        <v>15954</v>
      </c>
      <c r="N8808" s="28" t="s">
        <v>15953</v>
      </c>
    </row>
    <row r="8809" spans="1:14" ht="30" x14ac:dyDescent="0.25">
      <c r="A8809" s="27" t="s">
        <v>6182</v>
      </c>
      <c r="B8809" s="19" t="s">
        <v>15943</v>
      </c>
      <c r="C8809" s="19" t="s">
        <v>15943</v>
      </c>
      <c r="D8809" s="38" t="s">
        <v>16220</v>
      </c>
      <c r="E8809" s="38" t="s">
        <v>7866</v>
      </c>
      <c r="F8809" s="41" t="s">
        <v>4151</v>
      </c>
      <c r="G8809" s="19" t="s">
        <v>949</v>
      </c>
      <c r="H8809" s="41">
        <v>2</v>
      </c>
      <c r="I8809" s="41">
        <v>3</v>
      </c>
      <c r="J8809" s="41">
        <v>10</v>
      </c>
      <c r="K8809" s="44">
        <v>1</v>
      </c>
      <c r="L8809" s="20">
        <v>152000</v>
      </c>
      <c r="M8809" s="19" t="s">
        <v>15954</v>
      </c>
      <c r="N8809" s="28" t="s">
        <v>15953</v>
      </c>
    </row>
    <row r="8810" spans="1:14" ht="30" x14ac:dyDescent="0.25">
      <c r="A8810" s="27" t="s">
        <v>6182</v>
      </c>
      <c r="B8810" s="19" t="s">
        <v>15943</v>
      </c>
      <c r="C8810" s="19" t="s">
        <v>15943</v>
      </c>
      <c r="D8810" s="38" t="s">
        <v>16220</v>
      </c>
      <c r="E8810" s="38" t="s">
        <v>7866</v>
      </c>
      <c r="F8810" s="41" t="s">
        <v>4151</v>
      </c>
      <c r="G8810" s="19" t="s">
        <v>949</v>
      </c>
      <c r="H8810" s="41">
        <v>2</v>
      </c>
      <c r="I8810" s="41">
        <v>3</v>
      </c>
      <c r="J8810" s="41">
        <v>10</v>
      </c>
      <c r="K8810" s="44">
        <v>1</v>
      </c>
      <c r="L8810" s="20">
        <v>152000</v>
      </c>
      <c r="M8810" s="19" t="s">
        <v>15954</v>
      </c>
      <c r="N8810" s="28" t="s">
        <v>15953</v>
      </c>
    </row>
    <row r="8811" spans="1:14" ht="30" x14ac:dyDescent="0.25">
      <c r="A8811" s="27" t="s">
        <v>6182</v>
      </c>
      <c r="B8811" s="19" t="s">
        <v>15943</v>
      </c>
      <c r="C8811" s="19" t="s">
        <v>15943</v>
      </c>
      <c r="D8811" s="38" t="s">
        <v>16220</v>
      </c>
      <c r="E8811" s="38" t="s">
        <v>7866</v>
      </c>
      <c r="F8811" s="41" t="s">
        <v>4151</v>
      </c>
      <c r="G8811" s="19" t="s">
        <v>949</v>
      </c>
      <c r="H8811" s="41">
        <v>2</v>
      </c>
      <c r="I8811" s="41">
        <v>3</v>
      </c>
      <c r="J8811" s="41">
        <v>10</v>
      </c>
      <c r="K8811" s="44">
        <v>1</v>
      </c>
      <c r="L8811" s="20">
        <v>152000</v>
      </c>
      <c r="M8811" s="19" t="s">
        <v>15954</v>
      </c>
      <c r="N8811" s="28" t="s">
        <v>15953</v>
      </c>
    </row>
    <row r="8812" spans="1:14" ht="30" x14ac:dyDescent="0.25">
      <c r="A8812" s="27" t="s">
        <v>6182</v>
      </c>
      <c r="B8812" s="19" t="s">
        <v>15943</v>
      </c>
      <c r="C8812" s="19" t="s">
        <v>15943</v>
      </c>
      <c r="D8812" s="38" t="s">
        <v>16220</v>
      </c>
      <c r="E8812" s="38" t="s">
        <v>7866</v>
      </c>
      <c r="F8812" s="41" t="s">
        <v>4151</v>
      </c>
      <c r="G8812" s="19" t="s">
        <v>949</v>
      </c>
      <c r="H8812" s="41">
        <v>2</v>
      </c>
      <c r="I8812" s="41">
        <v>3</v>
      </c>
      <c r="J8812" s="41">
        <v>10</v>
      </c>
      <c r="K8812" s="44">
        <v>1</v>
      </c>
      <c r="L8812" s="20">
        <v>152000</v>
      </c>
      <c r="M8812" s="19" t="s">
        <v>15954</v>
      </c>
      <c r="N8812" s="28" t="s">
        <v>15953</v>
      </c>
    </row>
    <row r="8813" spans="1:14" ht="30" x14ac:dyDescent="0.25">
      <c r="A8813" s="27" t="s">
        <v>6182</v>
      </c>
      <c r="B8813" s="19" t="s">
        <v>15943</v>
      </c>
      <c r="C8813" s="19" t="s">
        <v>15943</v>
      </c>
      <c r="D8813" s="38" t="s">
        <v>16220</v>
      </c>
      <c r="E8813" s="38" t="s">
        <v>7867</v>
      </c>
      <c r="F8813" s="41" t="s">
        <v>4151</v>
      </c>
      <c r="G8813" s="19" t="s">
        <v>949</v>
      </c>
      <c r="H8813" s="41">
        <v>2</v>
      </c>
      <c r="I8813" s="41">
        <v>3</v>
      </c>
      <c r="J8813" s="41">
        <v>10</v>
      </c>
      <c r="K8813" s="44">
        <v>1</v>
      </c>
      <c r="L8813" s="20">
        <v>1444000</v>
      </c>
      <c r="M8813" s="19" t="s">
        <v>15954</v>
      </c>
      <c r="N8813" s="28" t="s">
        <v>15953</v>
      </c>
    </row>
    <row r="8814" spans="1:14" ht="30" x14ac:dyDescent="0.25">
      <c r="A8814" s="27" t="s">
        <v>6182</v>
      </c>
      <c r="B8814" s="19" t="s">
        <v>15943</v>
      </c>
      <c r="C8814" s="19" t="s">
        <v>15943</v>
      </c>
      <c r="D8814" s="38" t="s">
        <v>16220</v>
      </c>
      <c r="E8814" s="38" t="s">
        <v>7868</v>
      </c>
      <c r="F8814" s="41" t="s">
        <v>4151</v>
      </c>
      <c r="G8814" s="19" t="s">
        <v>949</v>
      </c>
      <c r="H8814" s="41">
        <v>2</v>
      </c>
      <c r="I8814" s="41">
        <v>3</v>
      </c>
      <c r="J8814" s="41">
        <v>10</v>
      </c>
      <c r="K8814" s="44">
        <v>1</v>
      </c>
      <c r="L8814" s="20">
        <v>304000</v>
      </c>
      <c r="M8814" s="19" t="s">
        <v>15954</v>
      </c>
      <c r="N8814" s="28" t="s">
        <v>15953</v>
      </c>
    </row>
    <row r="8815" spans="1:14" ht="30" x14ac:dyDescent="0.25">
      <c r="A8815" s="27" t="s">
        <v>6182</v>
      </c>
      <c r="B8815" s="19" t="s">
        <v>15943</v>
      </c>
      <c r="C8815" s="19" t="s">
        <v>15943</v>
      </c>
      <c r="D8815" s="38" t="s">
        <v>16220</v>
      </c>
      <c r="E8815" s="38" t="s">
        <v>7868</v>
      </c>
      <c r="F8815" s="41" t="s">
        <v>4151</v>
      </c>
      <c r="G8815" s="19" t="s">
        <v>949</v>
      </c>
      <c r="H8815" s="41">
        <v>2</v>
      </c>
      <c r="I8815" s="41">
        <v>3</v>
      </c>
      <c r="J8815" s="41">
        <v>10</v>
      </c>
      <c r="K8815" s="44">
        <v>1</v>
      </c>
      <c r="L8815" s="20">
        <v>304000</v>
      </c>
      <c r="M8815" s="19" t="s">
        <v>15954</v>
      </c>
      <c r="N8815" s="28" t="s">
        <v>15953</v>
      </c>
    </row>
    <row r="8816" spans="1:14" ht="30" x14ac:dyDescent="0.25">
      <c r="A8816" s="27" t="s">
        <v>6182</v>
      </c>
      <c r="B8816" s="19" t="s">
        <v>15943</v>
      </c>
      <c r="C8816" s="19" t="s">
        <v>15943</v>
      </c>
      <c r="D8816" s="38" t="s">
        <v>16220</v>
      </c>
      <c r="E8816" s="38" t="s">
        <v>7868</v>
      </c>
      <c r="F8816" s="41" t="s">
        <v>4151</v>
      </c>
      <c r="G8816" s="19" t="s">
        <v>949</v>
      </c>
      <c r="H8816" s="41">
        <v>2</v>
      </c>
      <c r="I8816" s="41">
        <v>3</v>
      </c>
      <c r="J8816" s="41">
        <v>10</v>
      </c>
      <c r="K8816" s="44">
        <v>1</v>
      </c>
      <c r="L8816" s="20">
        <v>304000</v>
      </c>
      <c r="M8816" s="19" t="s">
        <v>15954</v>
      </c>
      <c r="N8816" s="28" t="s">
        <v>15953</v>
      </c>
    </row>
    <row r="8817" spans="1:14" ht="30" x14ac:dyDescent="0.25">
      <c r="A8817" s="27" t="s">
        <v>6182</v>
      </c>
      <c r="B8817" s="19" t="s">
        <v>15943</v>
      </c>
      <c r="C8817" s="19" t="s">
        <v>15943</v>
      </c>
      <c r="D8817" s="38" t="s">
        <v>16220</v>
      </c>
      <c r="E8817" s="38" t="s">
        <v>7868</v>
      </c>
      <c r="F8817" s="41" t="s">
        <v>4151</v>
      </c>
      <c r="G8817" s="19" t="s">
        <v>949</v>
      </c>
      <c r="H8817" s="41">
        <v>2</v>
      </c>
      <c r="I8817" s="41">
        <v>3</v>
      </c>
      <c r="J8817" s="41">
        <v>10</v>
      </c>
      <c r="K8817" s="44">
        <v>1</v>
      </c>
      <c r="L8817" s="20">
        <v>304000</v>
      </c>
      <c r="M8817" s="19" t="s">
        <v>15954</v>
      </c>
      <c r="N8817" s="28" t="s">
        <v>15953</v>
      </c>
    </row>
    <row r="8818" spans="1:14" ht="45" x14ac:dyDescent="0.25">
      <c r="A8818" s="27" t="s">
        <v>6182</v>
      </c>
      <c r="B8818" s="19" t="s">
        <v>15943</v>
      </c>
      <c r="C8818" s="19" t="s">
        <v>15943</v>
      </c>
      <c r="D8818" s="38" t="s">
        <v>16220</v>
      </c>
      <c r="E8818" s="38" t="s">
        <v>16459</v>
      </c>
      <c r="F8818" s="41" t="s">
        <v>4151</v>
      </c>
      <c r="G8818" s="19" t="s">
        <v>949</v>
      </c>
      <c r="H8818" s="41">
        <v>2</v>
      </c>
      <c r="I8818" s="41">
        <v>3</v>
      </c>
      <c r="J8818" s="41">
        <v>10</v>
      </c>
      <c r="K8818" s="44">
        <v>1</v>
      </c>
      <c r="L8818" s="20">
        <v>115000</v>
      </c>
      <c r="M8818" s="19" t="s">
        <v>15954</v>
      </c>
      <c r="N8818" s="28" t="s">
        <v>15953</v>
      </c>
    </row>
    <row r="8819" spans="1:14" ht="45" x14ac:dyDescent="0.25">
      <c r="A8819" s="27" t="s">
        <v>6182</v>
      </c>
      <c r="B8819" s="19" t="s">
        <v>15943</v>
      </c>
      <c r="C8819" s="19" t="s">
        <v>15943</v>
      </c>
      <c r="D8819" s="38" t="s">
        <v>16220</v>
      </c>
      <c r="E8819" s="38" t="s">
        <v>16460</v>
      </c>
      <c r="F8819" s="41" t="s">
        <v>4151</v>
      </c>
      <c r="G8819" s="19" t="s">
        <v>949</v>
      </c>
      <c r="H8819" s="41">
        <v>2</v>
      </c>
      <c r="I8819" s="41">
        <v>3</v>
      </c>
      <c r="J8819" s="41">
        <v>10</v>
      </c>
      <c r="K8819" s="44">
        <v>1</v>
      </c>
      <c r="L8819" s="20">
        <v>228000</v>
      </c>
      <c r="M8819" s="19" t="s">
        <v>15954</v>
      </c>
      <c r="N8819" s="28" t="s">
        <v>15953</v>
      </c>
    </row>
    <row r="8820" spans="1:14" ht="30" x14ac:dyDescent="0.25">
      <c r="A8820" s="27" t="s">
        <v>6182</v>
      </c>
      <c r="B8820" s="19" t="s">
        <v>15943</v>
      </c>
      <c r="C8820" s="19" t="s">
        <v>15943</v>
      </c>
      <c r="D8820" s="38" t="s">
        <v>16220</v>
      </c>
      <c r="E8820" s="38" t="s">
        <v>7869</v>
      </c>
      <c r="F8820" s="41" t="s">
        <v>4151</v>
      </c>
      <c r="G8820" s="19" t="s">
        <v>949</v>
      </c>
      <c r="H8820" s="41">
        <v>2</v>
      </c>
      <c r="I8820" s="41">
        <v>3</v>
      </c>
      <c r="J8820" s="41">
        <v>10</v>
      </c>
      <c r="K8820" s="44">
        <v>1</v>
      </c>
      <c r="L8820" s="20">
        <v>380000</v>
      </c>
      <c r="M8820" s="19" t="s">
        <v>15954</v>
      </c>
      <c r="N8820" s="28" t="s">
        <v>15953</v>
      </c>
    </row>
    <row r="8821" spans="1:14" ht="30" x14ac:dyDescent="0.25">
      <c r="A8821" s="27" t="s">
        <v>6182</v>
      </c>
      <c r="B8821" s="19" t="s">
        <v>15943</v>
      </c>
      <c r="C8821" s="19" t="s">
        <v>15943</v>
      </c>
      <c r="D8821" s="38" t="s">
        <v>16220</v>
      </c>
      <c r="E8821" s="38" t="s">
        <v>7870</v>
      </c>
      <c r="F8821" s="41" t="s">
        <v>4151</v>
      </c>
      <c r="G8821" s="19" t="s">
        <v>949</v>
      </c>
      <c r="H8821" s="41">
        <v>2</v>
      </c>
      <c r="I8821" s="41">
        <v>3</v>
      </c>
      <c r="J8821" s="41">
        <v>10</v>
      </c>
      <c r="K8821" s="44">
        <v>1</v>
      </c>
      <c r="L8821" s="20">
        <v>76000</v>
      </c>
      <c r="M8821" s="19" t="s">
        <v>15954</v>
      </c>
      <c r="N8821" s="28" t="s">
        <v>15953</v>
      </c>
    </row>
    <row r="8822" spans="1:14" ht="30" x14ac:dyDescent="0.25">
      <c r="A8822" s="27" t="s">
        <v>6182</v>
      </c>
      <c r="B8822" s="19" t="s">
        <v>15943</v>
      </c>
      <c r="C8822" s="19" t="s">
        <v>15943</v>
      </c>
      <c r="D8822" s="38" t="s">
        <v>16220</v>
      </c>
      <c r="E8822" s="38" t="s">
        <v>7871</v>
      </c>
      <c r="F8822" s="41" t="s">
        <v>4151</v>
      </c>
      <c r="G8822" s="19" t="s">
        <v>949</v>
      </c>
      <c r="H8822" s="41">
        <v>2</v>
      </c>
      <c r="I8822" s="41">
        <v>3</v>
      </c>
      <c r="J8822" s="41">
        <v>10</v>
      </c>
      <c r="K8822" s="44">
        <v>1</v>
      </c>
      <c r="L8822" s="20">
        <v>1368000</v>
      </c>
      <c r="M8822" s="19" t="s">
        <v>15954</v>
      </c>
      <c r="N8822" s="28" t="s">
        <v>15953</v>
      </c>
    </row>
    <row r="8823" spans="1:14" ht="30" x14ac:dyDescent="0.25">
      <c r="A8823" s="27" t="s">
        <v>6182</v>
      </c>
      <c r="B8823" s="19" t="s">
        <v>15943</v>
      </c>
      <c r="C8823" s="19" t="s">
        <v>15943</v>
      </c>
      <c r="D8823" s="38" t="s">
        <v>16220</v>
      </c>
      <c r="E8823" s="38" t="s">
        <v>7872</v>
      </c>
      <c r="F8823" s="41" t="s">
        <v>4151</v>
      </c>
      <c r="G8823" s="19" t="s">
        <v>949</v>
      </c>
      <c r="H8823" s="41">
        <v>2</v>
      </c>
      <c r="I8823" s="41">
        <v>3</v>
      </c>
      <c r="J8823" s="41">
        <v>10</v>
      </c>
      <c r="K8823" s="44">
        <v>1</v>
      </c>
      <c r="L8823" s="20">
        <v>152000</v>
      </c>
      <c r="M8823" s="19" t="s">
        <v>15954</v>
      </c>
      <c r="N8823" s="28" t="s">
        <v>15953</v>
      </c>
    </row>
    <row r="8824" spans="1:14" ht="30" x14ac:dyDescent="0.25">
      <c r="A8824" s="27" t="s">
        <v>6182</v>
      </c>
      <c r="B8824" s="19" t="s">
        <v>15943</v>
      </c>
      <c r="C8824" s="19" t="s">
        <v>15943</v>
      </c>
      <c r="D8824" s="38" t="s">
        <v>16220</v>
      </c>
      <c r="E8824" s="38" t="s">
        <v>7873</v>
      </c>
      <c r="F8824" s="41" t="s">
        <v>4151</v>
      </c>
      <c r="G8824" s="19" t="s">
        <v>949</v>
      </c>
      <c r="H8824" s="41">
        <v>2</v>
      </c>
      <c r="I8824" s="41">
        <v>3</v>
      </c>
      <c r="J8824" s="41">
        <v>10</v>
      </c>
      <c r="K8824" s="44">
        <v>1</v>
      </c>
      <c r="L8824" s="20">
        <v>836000</v>
      </c>
      <c r="M8824" s="19" t="s">
        <v>15954</v>
      </c>
      <c r="N8824" s="28" t="s">
        <v>15953</v>
      </c>
    </row>
    <row r="8825" spans="1:14" ht="30" x14ac:dyDescent="0.25">
      <c r="A8825" s="27" t="s">
        <v>6182</v>
      </c>
      <c r="B8825" s="19" t="s">
        <v>15943</v>
      </c>
      <c r="C8825" s="19" t="s">
        <v>15943</v>
      </c>
      <c r="D8825" s="38" t="s">
        <v>16220</v>
      </c>
      <c r="E8825" s="38" t="s">
        <v>7873</v>
      </c>
      <c r="F8825" s="41" t="s">
        <v>4151</v>
      </c>
      <c r="G8825" s="19" t="s">
        <v>949</v>
      </c>
      <c r="H8825" s="41">
        <v>2</v>
      </c>
      <c r="I8825" s="41">
        <v>3</v>
      </c>
      <c r="J8825" s="41">
        <v>10</v>
      </c>
      <c r="K8825" s="44">
        <v>1</v>
      </c>
      <c r="L8825" s="20">
        <v>836000</v>
      </c>
      <c r="M8825" s="19" t="s">
        <v>15954</v>
      </c>
      <c r="N8825" s="28" t="s">
        <v>15953</v>
      </c>
    </row>
    <row r="8826" spans="1:14" ht="45" x14ac:dyDescent="0.25">
      <c r="A8826" s="27" t="s">
        <v>6182</v>
      </c>
      <c r="B8826" s="19" t="s">
        <v>15943</v>
      </c>
      <c r="C8826" s="19" t="s">
        <v>15943</v>
      </c>
      <c r="D8826" s="38" t="s">
        <v>16220</v>
      </c>
      <c r="E8826" s="38" t="s">
        <v>7874</v>
      </c>
      <c r="F8826" s="41" t="s">
        <v>4151</v>
      </c>
      <c r="G8826" s="19" t="s">
        <v>949</v>
      </c>
      <c r="H8826" s="41">
        <v>2</v>
      </c>
      <c r="I8826" s="41">
        <v>3</v>
      </c>
      <c r="J8826" s="41">
        <v>10</v>
      </c>
      <c r="K8826" s="44">
        <v>1</v>
      </c>
      <c r="L8826" s="20">
        <v>608000</v>
      </c>
      <c r="M8826" s="19" t="s">
        <v>15954</v>
      </c>
      <c r="N8826" s="28" t="s">
        <v>15953</v>
      </c>
    </row>
    <row r="8827" spans="1:14" ht="30" x14ac:dyDescent="0.25">
      <c r="A8827" s="27" t="s">
        <v>6182</v>
      </c>
      <c r="B8827" s="19" t="s">
        <v>15943</v>
      </c>
      <c r="C8827" s="19" t="s">
        <v>15943</v>
      </c>
      <c r="D8827" s="38" t="s">
        <v>16220</v>
      </c>
      <c r="E8827" s="38" t="s">
        <v>16461</v>
      </c>
      <c r="F8827" s="41" t="s">
        <v>4151</v>
      </c>
      <c r="G8827" s="19" t="s">
        <v>949</v>
      </c>
      <c r="H8827" s="41">
        <v>2</v>
      </c>
      <c r="I8827" s="41">
        <v>3</v>
      </c>
      <c r="J8827" s="41">
        <v>10</v>
      </c>
      <c r="K8827" s="44">
        <v>1</v>
      </c>
      <c r="L8827" s="20">
        <v>1976000</v>
      </c>
      <c r="M8827" s="19" t="s">
        <v>15954</v>
      </c>
      <c r="N8827" s="28" t="s">
        <v>15953</v>
      </c>
    </row>
    <row r="8828" spans="1:14" ht="30" x14ac:dyDescent="0.25">
      <c r="A8828" s="27" t="s">
        <v>6182</v>
      </c>
      <c r="B8828" s="19" t="s">
        <v>15943</v>
      </c>
      <c r="C8828" s="19" t="s">
        <v>15943</v>
      </c>
      <c r="D8828" s="38" t="s">
        <v>16220</v>
      </c>
      <c r="E8828" s="38" t="s">
        <v>7875</v>
      </c>
      <c r="F8828" s="41" t="s">
        <v>4151</v>
      </c>
      <c r="G8828" s="19" t="s">
        <v>949</v>
      </c>
      <c r="H8828" s="41">
        <v>2</v>
      </c>
      <c r="I8828" s="41">
        <v>3</v>
      </c>
      <c r="J8828" s="41">
        <v>10</v>
      </c>
      <c r="K8828" s="44">
        <v>1</v>
      </c>
      <c r="L8828" s="20">
        <v>152000</v>
      </c>
      <c r="M8828" s="19" t="s">
        <v>15954</v>
      </c>
      <c r="N8828" s="28" t="s">
        <v>15953</v>
      </c>
    </row>
    <row r="8829" spans="1:14" ht="30" x14ac:dyDescent="0.25">
      <c r="A8829" s="27" t="s">
        <v>6182</v>
      </c>
      <c r="B8829" s="19" t="s">
        <v>15943</v>
      </c>
      <c r="C8829" s="19" t="s">
        <v>15943</v>
      </c>
      <c r="D8829" s="38" t="s">
        <v>16220</v>
      </c>
      <c r="E8829" s="38" t="s">
        <v>7876</v>
      </c>
      <c r="F8829" s="41" t="s">
        <v>4151</v>
      </c>
      <c r="G8829" s="19" t="s">
        <v>949</v>
      </c>
      <c r="H8829" s="41">
        <v>2</v>
      </c>
      <c r="I8829" s="41">
        <v>3</v>
      </c>
      <c r="J8829" s="41">
        <v>10</v>
      </c>
      <c r="K8829" s="44">
        <v>1</v>
      </c>
      <c r="L8829" s="20">
        <v>76000</v>
      </c>
      <c r="M8829" s="19" t="s">
        <v>15954</v>
      </c>
      <c r="N8829" s="28" t="s">
        <v>15953</v>
      </c>
    </row>
    <row r="8830" spans="1:14" ht="30" x14ac:dyDescent="0.25">
      <c r="A8830" s="27" t="s">
        <v>6182</v>
      </c>
      <c r="B8830" s="19" t="s">
        <v>15943</v>
      </c>
      <c r="C8830" s="19" t="s">
        <v>15943</v>
      </c>
      <c r="D8830" s="38" t="s">
        <v>16220</v>
      </c>
      <c r="E8830" s="38" t="s">
        <v>7877</v>
      </c>
      <c r="F8830" s="41" t="s">
        <v>4151</v>
      </c>
      <c r="G8830" s="19" t="s">
        <v>949</v>
      </c>
      <c r="H8830" s="41">
        <v>2</v>
      </c>
      <c r="I8830" s="41">
        <v>3</v>
      </c>
      <c r="J8830" s="41">
        <v>10</v>
      </c>
      <c r="K8830" s="44">
        <v>1</v>
      </c>
      <c r="L8830" s="20">
        <v>76000</v>
      </c>
      <c r="M8830" s="19" t="s">
        <v>15954</v>
      </c>
      <c r="N8830" s="28" t="s">
        <v>15953</v>
      </c>
    </row>
    <row r="8831" spans="1:14" ht="30" x14ac:dyDescent="0.25">
      <c r="A8831" s="27" t="s">
        <v>6182</v>
      </c>
      <c r="B8831" s="19" t="s">
        <v>15943</v>
      </c>
      <c r="C8831" s="19" t="s">
        <v>15943</v>
      </c>
      <c r="D8831" s="38" t="s">
        <v>16220</v>
      </c>
      <c r="E8831" s="38" t="s">
        <v>7878</v>
      </c>
      <c r="F8831" s="41" t="s">
        <v>4151</v>
      </c>
      <c r="G8831" s="19" t="s">
        <v>949</v>
      </c>
      <c r="H8831" s="41">
        <v>2</v>
      </c>
      <c r="I8831" s="41">
        <v>3</v>
      </c>
      <c r="J8831" s="41">
        <v>10</v>
      </c>
      <c r="K8831" s="44">
        <v>1</v>
      </c>
      <c r="L8831" s="20">
        <v>76000</v>
      </c>
      <c r="M8831" s="19" t="s">
        <v>15954</v>
      </c>
      <c r="N8831" s="28" t="s">
        <v>15953</v>
      </c>
    </row>
    <row r="8832" spans="1:14" ht="30" x14ac:dyDescent="0.25">
      <c r="A8832" s="27" t="s">
        <v>6182</v>
      </c>
      <c r="B8832" s="19" t="s">
        <v>15943</v>
      </c>
      <c r="C8832" s="19" t="s">
        <v>15943</v>
      </c>
      <c r="D8832" s="38" t="s">
        <v>16220</v>
      </c>
      <c r="E8832" s="38" t="s">
        <v>7879</v>
      </c>
      <c r="F8832" s="41" t="s">
        <v>4151</v>
      </c>
      <c r="G8832" s="19" t="s">
        <v>949</v>
      </c>
      <c r="H8832" s="41">
        <v>2</v>
      </c>
      <c r="I8832" s="41">
        <v>3</v>
      </c>
      <c r="J8832" s="41">
        <v>10</v>
      </c>
      <c r="K8832" s="44">
        <v>1</v>
      </c>
      <c r="L8832" s="20">
        <v>76000</v>
      </c>
      <c r="M8832" s="19" t="s">
        <v>15954</v>
      </c>
      <c r="N8832" s="28" t="s">
        <v>15953</v>
      </c>
    </row>
    <row r="8833" spans="1:14" ht="30" x14ac:dyDescent="0.25">
      <c r="A8833" s="27" t="s">
        <v>6182</v>
      </c>
      <c r="B8833" s="19" t="s">
        <v>15943</v>
      </c>
      <c r="C8833" s="19" t="s">
        <v>15943</v>
      </c>
      <c r="D8833" s="38" t="s">
        <v>16220</v>
      </c>
      <c r="E8833" s="38" t="s">
        <v>7879</v>
      </c>
      <c r="F8833" s="41" t="s">
        <v>4151</v>
      </c>
      <c r="G8833" s="19" t="s">
        <v>949</v>
      </c>
      <c r="H8833" s="41">
        <v>2</v>
      </c>
      <c r="I8833" s="41">
        <v>3</v>
      </c>
      <c r="J8833" s="41">
        <v>10</v>
      </c>
      <c r="K8833" s="44">
        <v>1</v>
      </c>
      <c r="L8833" s="20">
        <v>76000</v>
      </c>
      <c r="M8833" s="19" t="s">
        <v>15954</v>
      </c>
      <c r="N8833" s="28" t="s">
        <v>15953</v>
      </c>
    </row>
    <row r="8834" spans="1:14" ht="30" x14ac:dyDescent="0.25">
      <c r="A8834" s="27" t="s">
        <v>6182</v>
      </c>
      <c r="B8834" s="19" t="s">
        <v>15943</v>
      </c>
      <c r="C8834" s="19" t="s">
        <v>15943</v>
      </c>
      <c r="D8834" s="38" t="s">
        <v>16220</v>
      </c>
      <c r="E8834" s="38" t="s">
        <v>7879</v>
      </c>
      <c r="F8834" s="41" t="s">
        <v>4151</v>
      </c>
      <c r="G8834" s="19" t="s">
        <v>949</v>
      </c>
      <c r="H8834" s="41">
        <v>2</v>
      </c>
      <c r="I8834" s="41">
        <v>3</v>
      </c>
      <c r="J8834" s="41">
        <v>10</v>
      </c>
      <c r="K8834" s="44">
        <v>1</v>
      </c>
      <c r="L8834" s="20">
        <v>76000</v>
      </c>
      <c r="M8834" s="19" t="s">
        <v>15954</v>
      </c>
      <c r="N8834" s="28" t="s">
        <v>15953</v>
      </c>
    </row>
    <row r="8835" spans="1:14" ht="30" x14ac:dyDescent="0.25">
      <c r="A8835" s="27" t="s">
        <v>6182</v>
      </c>
      <c r="B8835" s="19" t="s">
        <v>15943</v>
      </c>
      <c r="C8835" s="19" t="s">
        <v>15943</v>
      </c>
      <c r="D8835" s="38" t="s">
        <v>16220</v>
      </c>
      <c r="E8835" s="38" t="s">
        <v>7880</v>
      </c>
      <c r="F8835" s="41" t="s">
        <v>4151</v>
      </c>
      <c r="G8835" s="19" t="s">
        <v>949</v>
      </c>
      <c r="H8835" s="41">
        <v>2</v>
      </c>
      <c r="I8835" s="41">
        <v>3</v>
      </c>
      <c r="J8835" s="41">
        <v>10</v>
      </c>
      <c r="K8835" s="44">
        <v>1</v>
      </c>
      <c r="L8835" s="20">
        <v>76000</v>
      </c>
      <c r="M8835" s="19" t="s">
        <v>15954</v>
      </c>
      <c r="N8835" s="28" t="s">
        <v>15953</v>
      </c>
    </row>
    <row r="8836" spans="1:14" ht="30" x14ac:dyDescent="0.25">
      <c r="A8836" s="27" t="s">
        <v>6182</v>
      </c>
      <c r="B8836" s="19" t="s">
        <v>15943</v>
      </c>
      <c r="C8836" s="19" t="s">
        <v>15943</v>
      </c>
      <c r="D8836" s="38" t="s">
        <v>16220</v>
      </c>
      <c r="E8836" s="38" t="s">
        <v>7881</v>
      </c>
      <c r="F8836" s="41" t="s">
        <v>4151</v>
      </c>
      <c r="G8836" s="19" t="s">
        <v>949</v>
      </c>
      <c r="H8836" s="41">
        <v>2</v>
      </c>
      <c r="I8836" s="41">
        <v>3</v>
      </c>
      <c r="J8836" s="41">
        <v>10</v>
      </c>
      <c r="K8836" s="44">
        <v>1</v>
      </c>
      <c r="L8836" s="20">
        <v>280000</v>
      </c>
      <c r="M8836" s="19" t="s">
        <v>15954</v>
      </c>
      <c r="N8836" s="28" t="s">
        <v>15953</v>
      </c>
    </row>
    <row r="8837" spans="1:14" ht="30" x14ac:dyDescent="0.25">
      <c r="A8837" s="27" t="s">
        <v>6182</v>
      </c>
      <c r="B8837" s="19" t="s">
        <v>15943</v>
      </c>
      <c r="C8837" s="19" t="s">
        <v>15943</v>
      </c>
      <c r="D8837" s="38" t="s">
        <v>16220</v>
      </c>
      <c r="E8837" s="38" t="s">
        <v>7882</v>
      </c>
      <c r="F8837" s="41" t="s">
        <v>4151</v>
      </c>
      <c r="G8837" s="19" t="s">
        <v>949</v>
      </c>
      <c r="H8837" s="41">
        <v>2</v>
      </c>
      <c r="I8837" s="41">
        <v>3</v>
      </c>
      <c r="J8837" s="41">
        <v>10</v>
      </c>
      <c r="K8837" s="44">
        <v>1</v>
      </c>
      <c r="L8837" s="20">
        <v>76000</v>
      </c>
      <c r="M8837" s="19" t="s">
        <v>15954</v>
      </c>
      <c r="N8837" s="28" t="s">
        <v>15953</v>
      </c>
    </row>
    <row r="8838" spans="1:14" ht="30" x14ac:dyDescent="0.25">
      <c r="A8838" s="27" t="s">
        <v>6182</v>
      </c>
      <c r="B8838" s="19" t="s">
        <v>15943</v>
      </c>
      <c r="C8838" s="19" t="s">
        <v>15943</v>
      </c>
      <c r="D8838" s="38" t="s">
        <v>16220</v>
      </c>
      <c r="E8838" s="38" t="s">
        <v>7882</v>
      </c>
      <c r="F8838" s="41" t="s">
        <v>4151</v>
      </c>
      <c r="G8838" s="19" t="s">
        <v>949</v>
      </c>
      <c r="H8838" s="41">
        <v>2</v>
      </c>
      <c r="I8838" s="41">
        <v>3</v>
      </c>
      <c r="J8838" s="41">
        <v>10</v>
      </c>
      <c r="K8838" s="44">
        <v>1</v>
      </c>
      <c r="L8838" s="20">
        <v>76000</v>
      </c>
      <c r="M8838" s="19" t="s">
        <v>15954</v>
      </c>
      <c r="N8838" s="28" t="s">
        <v>15953</v>
      </c>
    </row>
    <row r="8839" spans="1:14" ht="30" x14ac:dyDescent="0.25">
      <c r="A8839" s="27" t="s">
        <v>6182</v>
      </c>
      <c r="B8839" s="19" t="s">
        <v>15943</v>
      </c>
      <c r="C8839" s="19" t="s">
        <v>15943</v>
      </c>
      <c r="D8839" s="38" t="s">
        <v>16220</v>
      </c>
      <c r="E8839" s="38" t="s">
        <v>7882</v>
      </c>
      <c r="F8839" s="41" t="s">
        <v>4151</v>
      </c>
      <c r="G8839" s="19" t="s">
        <v>949</v>
      </c>
      <c r="H8839" s="41">
        <v>2</v>
      </c>
      <c r="I8839" s="41">
        <v>3</v>
      </c>
      <c r="J8839" s="41">
        <v>10</v>
      </c>
      <c r="K8839" s="44">
        <v>1</v>
      </c>
      <c r="L8839" s="20">
        <v>76000</v>
      </c>
      <c r="M8839" s="19" t="s">
        <v>15954</v>
      </c>
      <c r="N8839" s="28" t="s">
        <v>15953</v>
      </c>
    </row>
    <row r="8840" spans="1:14" ht="30" x14ac:dyDescent="0.25">
      <c r="A8840" s="27" t="s">
        <v>6182</v>
      </c>
      <c r="B8840" s="19" t="s">
        <v>15943</v>
      </c>
      <c r="C8840" s="19" t="s">
        <v>15943</v>
      </c>
      <c r="D8840" s="38" t="s">
        <v>16220</v>
      </c>
      <c r="E8840" s="38" t="s">
        <v>7883</v>
      </c>
      <c r="F8840" s="41" t="s">
        <v>4151</v>
      </c>
      <c r="G8840" s="19" t="s">
        <v>949</v>
      </c>
      <c r="H8840" s="41">
        <v>2</v>
      </c>
      <c r="I8840" s="41">
        <v>3</v>
      </c>
      <c r="J8840" s="41">
        <v>10</v>
      </c>
      <c r="K8840" s="44">
        <v>1</v>
      </c>
      <c r="L8840" s="20">
        <v>76000</v>
      </c>
      <c r="M8840" s="19" t="s">
        <v>15954</v>
      </c>
      <c r="N8840" s="28" t="s">
        <v>15953</v>
      </c>
    </row>
    <row r="8841" spans="1:14" ht="30" x14ac:dyDescent="0.25">
      <c r="A8841" s="27" t="s">
        <v>6182</v>
      </c>
      <c r="B8841" s="19" t="s">
        <v>15943</v>
      </c>
      <c r="C8841" s="19" t="s">
        <v>15943</v>
      </c>
      <c r="D8841" s="38" t="s">
        <v>16220</v>
      </c>
      <c r="E8841" s="38" t="s">
        <v>7883</v>
      </c>
      <c r="F8841" s="41" t="s">
        <v>4151</v>
      </c>
      <c r="G8841" s="19" t="s">
        <v>949</v>
      </c>
      <c r="H8841" s="41">
        <v>2</v>
      </c>
      <c r="I8841" s="41">
        <v>3</v>
      </c>
      <c r="J8841" s="41">
        <v>10</v>
      </c>
      <c r="K8841" s="44">
        <v>1</v>
      </c>
      <c r="L8841" s="20">
        <v>76000</v>
      </c>
      <c r="M8841" s="19" t="s">
        <v>15954</v>
      </c>
      <c r="N8841" s="28" t="s">
        <v>15953</v>
      </c>
    </row>
    <row r="8842" spans="1:14" ht="30" x14ac:dyDescent="0.25">
      <c r="A8842" s="27" t="s">
        <v>6182</v>
      </c>
      <c r="B8842" s="19" t="s">
        <v>15943</v>
      </c>
      <c r="C8842" s="19" t="s">
        <v>15943</v>
      </c>
      <c r="D8842" s="38" t="s">
        <v>16220</v>
      </c>
      <c r="E8842" s="38" t="s">
        <v>7884</v>
      </c>
      <c r="F8842" s="41" t="s">
        <v>4151</v>
      </c>
      <c r="G8842" s="19" t="s">
        <v>949</v>
      </c>
      <c r="H8842" s="41">
        <v>2</v>
      </c>
      <c r="I8842" s="41">
        <v>3</v>
      </c>
      <c r="J8842" s="41">
        <v>10</v>
      </c>
      <c r="K8842" s="44">
        <v>1</v>
      </c>
      <c r="L8842" s="20">
        <v>76000</v>
      </c>
      <c r="M8842" s="19" t="s">
        <v>15954</v>
      </c>
      <c r="N8842" s="28" t="s">
        <v>15953</v>
      </c>
    </row>
    <row r="8843" spans="1:14" ht="30" x14ac:dyDescent="0.25">
      <c r="A8843" s="27" t="s">
        <v>6182</v>
      </c>
      <c r="B8843" s="19" t="s">
        <v>15943</v>
      </c>
      <c r="C8843" s="19" t="s">
        <v>15943</v>
      </c>
      <c r="D8843" s="38" t="s">
        <v>16220</v>
      </c>
      <c r="E8843" s="38" t="s">
        <v>7885</v>
      </c>
      <c r="F8843" s="41" t="s">
        <v>4151</v>
      </c>
      <c r="G8843" s="19" t="s">
        <v>949</v>
      </c>
      <c r="H8843" s="41">
        <v>2</v>
      </c>
      <c r="I8843" s="41">
        <v>3</v>
      </c>
      <c r="J8843" s="41">
        <v>10</v>
      </c>
      <c r="K8843" s="44">
        <v>1</v>
      </c>
      <c r="L8843" s="20">
        <v>76000</v>
      </c>
      <c r="M8843" s="19" t="s">
        <v>15954</v>
      </c>
      <c r="N8843" s="28" t="s">
        <v>15953</v>
      </c>
    </row>
    <row r="8844" spans="1:14" ht="30" x14ac:dyDescent="0.25">
      <c r="A8844" s="27" t="s">
        <v>6182</v>
      </c>
      <c r="B8844" s="19" t="s">
        <v>15943</v>
      </c>
      <c r="C8844" s="19" t="s">
        <v>15943</v>
      </c>
      <c r="D8844" s="38" t="s">
        <v>16220</v>
      </c>
      <c r="E8844" s="38" t="s">
        <v>7885</v>
      </c>
      <c r="F8844" s="41" t="s">
        <v>4151</v>
      </c>
      <c r="G8844" s="19" t="s">
        <v>949</v>
      </c>
      <c r="H8844" s="41">
        <v>2</v>
      </c>
      <c r="I8844" s="41">
        <v>3</v>
      </c>
      <c r="J8844" s="41">
        <v>10</v>
      </c>
      <c r="K8844" s="44">
        <v>1</v>
      </c>
      <c r="L8844" s="20">
        <v>76000</v>
      </c>
      <c r="M8844" s="19" t="s">
        <v>15954</v>
      </c>
      <c r="N8844" s="28" t="s">
        <v>15953</v>
      </c>
    </row>
    <row r="8845" spans="1:14" ht="30" x14ac:dyDescent="0.25">
      <c r="A8845" s="27" t="s">
        <v>6182</v>
      </c>
      <c r="B8845" s="19" t="s">
        <v>15943</v>
      </c>
      <c r="C8845" s="19" t="s">
        <v>15943</v>
      </c>
      <c r="D8845" s="38" t="s">
        <v>16220</v>
      </c>
      <c r="E8845" s="38" t="s">
        <v>7885</v>
      </c>
      <c r="F8845" s="41" t="s">
        <v>4151</v>
      </c>
      <c r="G8845" s="19" t="s">
        <v>949</v>
      </c>
      <c r="H8845" s="41">
        <v>2</v>
      </c>
      <c r="I8845" s="41">
        <v>3</v>
      </c>
      <c r="J8845" s="41">
        <v>10</v>
      </c>
      <c r="K8845" s="44">
        <v>1</v>
      </c>
      <c r="L8845" s="20">
        <v>76000</v>
      </c>
      <c r="M8845" s="19" t="s">
        <v>15954</v>
      </c>
      <c r="N8845" s="28" t="s">
        <v>15953</v>
      </c>
    </row>
    <row r="8846" spans="1:14" ht="30" x14ac:dyDescent="0.25">
      <c r="A8846" s="27" t="s">
        <v>6182</v>
      </c>
      <c r="B8846" s="19" t="s">
        <v>15943</v>
      </c>
      <c r="C8846" s="19" t="s">
        <v>15943</v>
      </c>
      <c r="D8846" s="38" t="s">
        <v>16220</v>
      </c>
      <c r="E8846" s="38" t="s">
        <v>7886</v>
      </c>
      <c r="F8846" s="41" t="s">
        <v>4151</v>
      </c>
      <c r="G8846" s="19" t="s">
        <v>949</v>
      </c>
      <c r="H8846" s="41">
        <v>2</v>
      </c>
      <c r="I8846" s="41">
        <v>3</v>
      </c>
      <c r="J8846" s="41">
        <v>10</v>
      </c>
      <c r="K8846" s="44">
        <v>1</v>
      </c>
      <c r="L8846" s="20">
        <v>76000</v>
      </c>
      <c r="M8846" s="19" t="s">
        <v>15954</v>
      </c>
      <c r="N8846" s="28" t="s">
        <v>15953</v>
      </c>
    </row>
    <row r="8847" spans="1:14" ht="30" x14ac:dyDescent="0.25">
      <c r="A8847" s="27" t="s">
        <v>6182</v>
      </c>
      <c r="B8847" s="19" t="s">
        <v>15943</v>
      </c>
      <c r="C8847" s="19" t="s">
        <v>15943</v>
      </c>
      <c r="D8847" s="38" t="s">
        <v>16220</v>
      </c>
      <c r="E8847" s="38" t="s">
        <v>7886</v>
      </c>
      <c r="F8847" s="41" t="s">
        <v>4151</v>
      </c>
      <c r="G8847" s="19" t="s">
        <v>949</v>
      </c>
      <c r="H8847" s="41">
        <v>2</v>
      </c>
      <c r="I8847" s="41">
        <v>3</v>
      </c>
      <c r="J8847" s="41">
        <v>10</v>
      </c>
      <c r="K8847" s="44">
        <v>1</v>
      </c>
      <c r="L8847" s="20">
        <v>76000</v>
      </c>
      <c r="M8847" s="19" t="s">
        <v>15954</v>
      </c>
      <c r="N8847" s="28" t="s">
        <v>15953</v>
      </c>
    </row>
    <row r="8848" spans="1:14" ht="30" x14ac:dyDescent="0.25">
      <c r="A8848" s="27" t="s">
        <v>6182</v>
      </c>
      <c r="B8848" s="19" t="s">
        <v>15943</v>
      </c>
      <c r="C8848" s="19" t="s">
        <v>15943</v>
      </c>
      <c r="D8848" s="38" t="s">
        <v>16220</v>
      </c>
      <c r="E8848" s="38" t="s">
        <v>7887</v>
      </c>
      <c r="F8848" s="41" t="s">
        <v>4151</v>
      </c>
      <c r="G8848" s="19" t="s">
        <v>949</v>
      </c>
      <c r="H8848" s="41">
        <v>2</v>
      </c>
      <c r="I8848" s="41">
        <v>3</v>
      </c>
      <c r="J8848" s="41">
        <v>10</v>
      </c>
      <c r="K8848" s="44">
        <v>1</v>
      </c>
      <c r="L8848" s="20">
        <v>76000</v>
      </c>
      <c r="M8848" s="19" t="s">
        <v>15954</v>
      </c>
      <c r="N8848" s="28" t="s">
        <v>15953</v>
      </c>
    </row>
    <row r="8849" spans="1:14" ht="30" x14ac:dyDescent="0.25">
      <c r="A8849" s="27" t="s">
        <v>6182</v>
      </c>
      <c r="B8849" s="19" t="s">
        <v>15943</v>
      </c>
      <c r="C8849" s="19" t="s">
        <v>15943</v>
      </c>
      <c r="D8849" s="38" t="s">
        <v>16220</v>
      </c>
      <c r="E8849" s="38" t="s">
        <v>7882</v>
      </c>
      <c r="F8849" s="41" t="s">
        <v>4151</v>
      </c>
      <c r="G8849" s="19" t="s">
        <v>949</v>
      </c>
      <c r="H8849" s="41">
        <v>2</v>
      </c>
      <c r="I8849" s="41">
        <v>3</v>
      </c>
      <c r="J8849" s="41">
        <v>10</v>
      </c>
      <c r="K8849" s="44">
        <v>1</v>
      </c>
      <c r="L8849" s="20">
        <v>76000</v>
      </c>
      <c r="M8849" s="19" t="s">
        <v>15954</v>
      </c>
      <c r="N8849" s="28" t="s">
        <v>15953</v>
      </c>
    </row>
    <row r="8850" spans="1:14" ht="30" x14ac:dyDescent="0.25">
      <c r="A8850" s="27" t="s">
        <v>6182</v>
      </c>
      <c r="B8850" s="19" t="s">
        <v>15943</v>
      </c>
      <c r="C8850" s="19" t="s">
        <v>15943</v>
      </c>
      <c r="D8850" s="38" t="s">
        <v>16220</v>
      </c>
      <c r="E8850" s="38" t="s">
        <v>7888</v>
      </c>
      <c r="F8850" s="41" t="s">
        <v>4151</v>
      </c>
      <c r="G8850" s="19" t="s">
        <v>949</v>
      </c>
      <c r="H8850" s="41">
        <v>2</v>
      </c>
      <c r="I8850" s="41">
        <v>3</v>
      </c>
      <c r="J8850" s="41">
        <v>10</v>
      </c>
      <c r="K8850" s="44">
        <v>1</v>
      </c>
      <c r="L8850" s="20">
        <v>1064000</v>
      </c>
      <c r="M8850" s="19" t="s">
        <v>15954</v>
      </c>
      <c r="N8850" s="28" t="s">
        <v>15953</v>
      </c>
    </row>
    <row r="8851" spans="1:14" ht="30" x14ac:dyDescent="0.25">
      <c r="A8851" s="27" t="s">
        <v>6182</v>
      </c>
      <c r="B8851" s="19" t="s">
        <v>15943</v>
      </c>
      <c r="C8851" s="19" t="s">
        <v>15943</v>
      </c>
      <c r="D8851" s="38" t="s">
        <v>16220</v>
      </c>
      <c r="E8851" s="38" t="s">
        <v>7888</v>
      </c>
      <c r="F8851" s="41" t="s">
        <v>4151</v>
      </c>
      <c r="G8851" s="19" t="s">
        <v>949</v>
      </c>
      <c r="H8851" s="41">
        <v>2</v>
      </c>
      <c r="I8851" s="41">
        <v>3</v>
      </c>
      <c r="J8851" s="41">
        <v>10</v>
      </c>
      <c r="K8851" s="44">
        <v>1</v>
      </c>
      <c r="L8851" s="20">
        <v>1064000</v>
      </c>
      <c r="M8851" s="19" t="s">
        <v>15954</v>
      </c>
      <c r="N8851" s="28" t="s">
        <v>15953</v>
      </c>
    </row>
    <row r="8852" spans="1:14" ht="30" x14ac:dyDescent="0.25">
      <c r="A8852" s="27" t="s">
        <v>6182</v>
      </c>
      <c r="B8852" s="19" t="s">
        <v>15943</v>
      </c>
      <c r="C8852" s="19" t="s">
        <v>15943</v>
      </c>
      <c r="D8852" s="38" t="s">
        <v>16220</v>
      </c>
      <c r="E8852" s="38" t="s">
        <v>7888</v>
      </c>
      <c r="F8852" s="41" t="s">
        <v>4151</v>
      </c>
      <c r="G8852" s="19" t="s">
        <v>949</v>
      </c>
      <c r="H8852" s="41">
        <v>2</v>
      </c>
      <c r="I8852" s="41">
        <v>3</v>
      </c>
      <c r="J8852" s="41">
        <v>10</v>
      </c>
      <c r="K8852" s="44">
        <v>1</v>
      </c>
      <c r="L8852" s="20">
        <v>1064000</v>
      </c>
      <c r="M8852" s="19" t="s">
        <v>15954</v>
      </c>
      <c r="N8852" s="28" t="s">
        <v>15953</v>
      </c>
    </row>
    <row r="8853" spans="1:14" ht="30" x14ac:dyDescent="0.25">
      <c r="A8853" s="27" t="s">
        <v>6182</v>
      </c>
      <c r="B8853" s="19" t="s">
        <v>15943</v>
      </c>
      <c r="C8853" s="19" t="s">
        <v>15943</v>
      </c>
      <c r="D8853" s="38" t="s">
        <v>16220</v>
      </c>
      <c r="E8853" s="38" t="s">
        <v>7889</v>
      </c>
      <c r="F8853" s="41" t="s">
        <v>4151</v>
      </c>
      <c r="G8853" s="19" t="s">
        <v>949</v>
      </c>
      <c r="H8853" s="41">
        <v>2</v>
      </c>
      <c r="I8853" s="41">
        <v>3</v>
      </c>
      <c r="J8853" s="41">
        <v>10</v>
      </c>
      <c r="K8853" s="44">
        <v>1</v>
      </c>
      <c r="L8853" s="20">
        <v>456000</v>
      </c>
      <c r="M8853" s="19" t="s">
        <v>15954</v>
      </c>
      <c r="N8853" s="28" t="s">
        <v>15953</v>
      </c>
    </row>
    <row r="8854" spans="1:14" ht="30" x14ac:dyDescent="0.25">
      <c r="A8854" s="27" t="s">
        <v>6182</v>
      </c>
      <c r="B8854" s="19" t="s">
        <v>15943</v>
      </c>
      <c r="C8854" s="19" t="s">
        <v>15943</v>
      </c>
      <c r="D8854" s="38" t="s">
        <v>16220</v>
      </c>
      <c r="E8854" s="38" t="s">
        <v>7889</v>
      </c>
      <c r="F8854" s="41" t="s">
        <v>4151</v>
      </c>
      <c r="G8854" s="19" t="s">
        <v>949</v>
      </c>
      <c r="H8854" s="41">
        <v>2</v>
      </c>
      <c r="I8854" s="41">
        <v>3</v>
      </c>
      <c r="J8854" s="41">
        <v>10</v>
      </c>
      <c r="K8854" s="44">
        <v>1</v>
      </c>
      <c r="L8854" s="20">
        <v>608000</v>
      </c>
      <c r="M8854" s="19" t="s">
        <v>15954</v>
      </c>
      <c r="N8854" s="28" t="s">
        <v>15953</v>
      </c>
    </row>
    <row r="8855" spans="1:14" ht="30" x14ac:dyDescent="0.25">
      <c r="A8855" s="27" t="s">
        <v>6182</v>
      </c>
      <c r="B8855" s="19" t="s">
        <v>15943</v>
      </c>
      <c r="C8855" s="19" t="s">
        <v>15943</v>
      </c>
      <c r="D8855" s="38" t="s">
        <v>16220</v>
      </c>
      <c r="E8855" s="38" t="s">
        <v>7889</v>
      </c>
      <c r="F8855" s="41" t="s">
        <v>4151</v>
      </c>
      <c r="G8855" s="19" t="s">
        <v>949</v>
      </c>
      <c r="H8855" s="41">
        <v>2</v>
      </c>
      <c r="I8855" s="41">
        <v>3</v>
      </c>
      <c r="J8855" s="41">
        <v>10</v>
      </c>
      <c r="K8855" s="44">
        <v>1</v>
      </c>
      <c r="L8855" s="20">
        <v>456000</v>
      </c>
      <c r="M8855" s="19" t="s">
        <v>15954</v>
      </c>
      <c r="N8855" s="28" t="s">
        <v>15953</v>
      </c>
    </row>
    <row r="8856" spans="1:14" ht="30" x14ac:dyDescent="0.25">
      <c r="A8856" s="27" t="s">
        <v>6182</v>
      </c>
      <c r="B8856" s="19" t="s">
        <v>15943</v>
      </c>
      <c r="C8856" s="19" t="s">
        <v>15943</v>
      </c>
      <c r="D8856" s="38" t="s">
        <v>16220</v>
      </c>
      <c r="E8856" s="38" t="s">
        <v>7890</v>
      </c>
      <c r="F8856" s="41" t="s">
        <v>4151</v>
      </c>
      <c r="G8856" s="19" t="s">
        <v>949</v>
      </c>
      <c r="H8856" s="41">
        <v>2</v>
      </c>
      <c r="I8856" s="41">
        <v>3</v>
      </c>
      <c r="J8856" s="41">
        <v>10</v>
      </c>
      <c r="K8856" s="44">
        <v>1</v>
      </c>
      <c r="L8856" s="20">
        <v>912000</v>
      </c>
      <c r="M8856" s="19" t="s">
        <v>15954</v>
      </c>
      <c r="N8856" s="28" t="s">
        <v>15953</v>
      </c>
    </row>
    <row r="8857" spans="1:14" ht="30" x14ac:dyDescent="0.25">
      <c r="A8857" s="27" t="s">
        <v>6182</v>
      </c>
      <c r="B8857" s="19" t="s">
        <v>15943</v>
      </c>
      <c r="C8857" s="19" t="s">
        <v>15943</v>
      </c>
      <c r="D8857" s="38" t="s">
        <v>16220</v>
      </c>
      <c r="E8857" s="38" t="s">
        <v>7891</v>
      </c>
      <c r="F8857" s="41" t="s">
        <v>4151</v>
      </c>
      <c r="G8857" s="19" t="s">
        <v>949</v>
      </c>
      <c r="H8857" s="41">
        <v>2</v>
      </c>
      <c r="I8857" s="41">
        <v>3</v>
      </c>
      <c r="J8857" s="41">
        <v>10</v>
      </c>
      <c r="K8857" s="44">
        <v>1</v>
      </c>
      <c r="L8857" s="20">
        <v>988000</v>
      </c>
      <c r="M8857" s="19" t="s">
        <v>15954</v>
      </c>
      <c r="N8857" s="28" t="s">
        <v>15953</v>
      </c>
    </row>
    <row r="8858" spans="1:14" ht="30" x14ac:dyDescent="0.25">
      <c r="A8858" s="27" t="s">
        <v>6182</v>
      </c>
      <c r="B8858" s="19" t="s">
        <v>15943</v>
      </c>
      <c r="C8858" s="19" t="s">
        <v>15943</v>
      </c>
      <c r="D8858" s="38" t="s">
        <v>16220</v>
      </c>
      <c r="E8858" s="38" t="s">
        <v>7891</v>
      </c>
      <c r="F8858" s="41" t="s">
        <v>4151</v>
      </c>
      <c r="G8858" s="19" t="s">
        <v>949</v>
      </c>
      <c r="H8858" s="41">
        <v>2</v>
      </c>
      <c r="I8858" s="41">
        <v>3</v>
      </c>
      <c r="J8858" s="41">
        <v>10</v>
      </c>
      <c r="K8858" s="44">
        <v>1</v>
      </c>
      <c r="L8858" s="20">
        <v>988000</v>
      </c>
      <c r="M8858" s="19" t="s">
        <v>15954</v>
      </c>
      <c r="N8858" s="28" t="s">
        <v>15953</v>
      </c>
    </row>
    <row r="8859" spans="1:14" ht="30" x14ac:dyDescent="0.25">
      <c r="A8859" s="27" t="s">
        <v>6182</v>
      </c>
      <c r="B8859" s="19" t="s">
        <v>15943</v>
      </c>
      <c r="C8859" s="19" t="s">
        <v>15943</v>
      </c>
      <c r="D8859" s="38" t="s">
        <v>16220</v>
      </c>
      <c r="E8859" s="38" t="s">
        <v>7892</v>
      </c>
      <c r="F8859" s="41" t="s">
        <v>4151</v>
      </c>
      <c r="G8859" s="19" t="s">
        <v>949</v>
      </c>
      <c r="H8859" s="41">
        <v>2</v>
      </c>
      <c r="I8859" s="41">
        <v>3</v>
      </c>
      <c r="J8859" s="41">
        <v>10</v>
      </c>
      <c r="K8859" s="44">
        <v>1</v>
      </c>
      <c r="L8859" s="20">
        <v>684000</v>
      </c>
      <c r="M8859" s="19" t="s">
        <v>15954</v>
      </c>
      <c r="N8859" s="28" t="s">
        <v>15953</v>
      </c>
    </row>
    <row r="8860" spans="1:14" ht="30" x14ac:dyDescent="0.25">
      <c r="A8860" s="27" t="s">
        <v>6182</v>
      </c>
      <c r="B8860" s="19" t="s">
        <v>15943</v>
      </c>
      <c r="C8860" s="19" t="s">
        <v>15943</v>
      </c>
      <c r="D8860" s="38" t="s">
        <v>16220</v>
      </c>
      <c r="E8860" s="38" t="s">
        <v>7893</v>
      </c>
      <c r="F8860" s="41" t="s">
        <v>4151</v>
      </c>
      <c r="G8860" s="19" t="s">
        <v>949</v>
      </c>
      <c r="H8860" s="41">
        <v>2</v>
      </c>
      <c r="I8860" s="41">
        <v>3</v>
      </c>
      <c r="J8860" s="41">
        <v>10</v>
      </c>
      <c r="K8860" s="44">
        <v>1</v>
      </c>
      <c r="L8860" s="20">
        <v>1064000</v>
      </c>
      <c r="M8860" s="19" t="s">
        <v>15954</v>
      </c>
      <c r="N8860" s="28" t="s">
        <v>15953</v>
      </c>
    </row>
    <row r="8861" spans="1:14" ht="30" x14ac:dyDescent="0.25">
      <c r="A8861" s="27" t="s">
        <v>6182</v>
      </c>
      <c r="B8861" s="19" t="s">
        <v>15943</v>
      </c>
      <c r="C8861" s="19" t="s">
        <v>15943</v>
      </c>
      <c r="D8861" s="38" t="s">
        <v>16220</v>
      </c>
      <c r="E8861" s="38" t="s">
        <v>7894</v>
      </c>
      <c r="F8861" s="41" t="s">
        <v>4151</v>
      </c>
      <c r="G8861" s="19" t="s">
        <v>949</v>
      </c>
      <c r="H8861" s="41">
        <v>2</v>
      </c>
      <c r="I8861" s="41">
        <v>3</v>
      </c>
      <c r="J8861" s="41">
        <v>10</v>
      </c>
      <c r="K8861" s="44">
        <v>1</v>
      </c>
      <c r="L8861" s="20">
        <v>836000</v>
      </c>
      <c r="M8861" s="19" t="s">
        <v>15954</v>
      </c>
      <c r="N8861" s="28" t="s">
        <v>15953</v>
      </c>
    </row>
    <row r="8862" spans="1:14" ht="30" x14ac:dyDescent="0.25">
      <c r="A8862" s="27" t="s">
        <v>6182</v>
      </c>
      <c r="B8862" s="19" t="s">
        <v>15943</v>
      </c>
      <c r="C8862" s="19" t="s">
        <v>15943</v>
      </c>
      <c r="D8862" s="38" t="s">
        <v>16220</v>
      </c>
      <c r="E8862" s="38" t="s">
        <v>7894</v>
      </c>
      <c r="F8862" s="41" t="s">
        <v>4151</v>
      </c>
      <c r="G8862" s="19" t="s">
        <v>949</v>
      </c>
      <c r="H8862" s="41">
        <v>2</v>
      </c>
      <c r="I8862" s="41">
        <v>3</v>
      </c>
      <c r="J8862" s="41">
        <v>10</v>
      </c>
      <c r="K8862" s="44">
        <v>1</v>
      </c>
      <c r="L8862" s="20">
        <v>836000</v>
      </c>
      <c r="M8862" s="19" t="s">
        <v>15954</v>
      </c>
      <c r="N8862" s="28" t="s">
        <v>15953</v>
      </c>
    </row>
    <row r="8863" spans="1:14" ht="45" x14ac:dyDescent="0.25">
      <c r="A8863" s="27" t="s">
        <v>6182</v>
      </c>
      <c r="B8863" s="19" t="s">
        <v>15943</v>
      </c>
      <c r="C8863" s="19" t="s">
        <v>15943</v>
      </c>
      <c r="D8863" s="38" t="s">
        <v>16220</v>
      </c>
      <c r="E8863" s="38" t="s">
        <v>7895</v>
      </c>
      <c r="F8863" s="41" t="s">
        <v>4151</v>
      </c>
      <c r="G8863" s="19" t="s">
        <v>949</v>
      </c>
      <c r="H8863" s="41">
        <v>2</v>
      </c>
      <c r="I8863" s="41">
        <v>3</v>
      </c>
      <c r="J8863" s="41">
        <v>10</v>
      </c>
      <c r="K8863" s="44">
        <v>1</v>
      </c>
      <c r="L8863" s="20">
        <v>420000</v>
      </c>
      <c r="M8863" s="19" t="s">
        <v>15954</v>
      </c>
      <c r="N8863" s="28" t="s">
        <v>15953</v>
      </c>
    </row>
    <row r="8864" spans="1:14" ht="30" x14ac:dyDescent="0.25">
      <c r="A8864" s="27" t="s">
        <v>6182</v>
      </c>
      <c r="B8864" s="19" t="s">
        <v>15943</v>
      </c>
      <c r="C8864" s="19" t="s">
        <v>15943</v>
      </c>
      <c r="D8864" s="38" t="s">
        <v>16220</v>
      </c>
      <c r="E8864" s="38" t="s">
        <v>7896</v>
      </c>
      <c r="F8864" s="41" t="s">
        <v>4151</v>
      </c>
      <c r="G8864" s="19" t="s">
        <v>949</v>
      </c>
      <c r="H8864" s="41">
        <v>2</v>
      </c>
      <c r="I8864" s="41">
        <v>3</v>
      </c>
      <c r="J8864" s="41">
        <v>10</v>
      </c>
      <c r="K8864" s="44">
        <v>1</v>
      </c>
      <c r="L8864" s="20">
        <v>76000</v>
      </c>
      <c r="M8864" s="19" t="s">
        <v>15954</v>
      </c>
      <c r="N8864" s="28" t="s">
        <v>15953</v>
      </c>
    </row>
    <row r="8865" spans="1:14" ht="30" x14ac:dyDescent="0.25">
      <c r="A8865" s="27" t="s">
        <v>6182</v>
      </c>
      <c r="B8865" s="19" t="s">
        <v>15943</v>
      </c>
      <c r="C8865" s="19" t="s">
        <v>15943</v>
      </c>
      <c r="D8865" s="38" t="s">
        <v>16220</v>
      </c>
      <c r="E8865" s="38" t="s">
        <v>7896</v>
      </c>
      <c r="F8865" s="41" t="s">
        <v>4151</v>
      </c>
      <c r="G8865" s="19" t="s">
        <v>949</v>
      </c>
      <c r="H8865" s="41">
        <v>2</v>
      </c>
      <c r="I8865" s="41">
        <v>3</v>
      </c>
      <c r="J8865" s="41">
        <v>10</v>
      </c>
      <c r="K8865" s="44">
        <v>1</v>
      </c>
      <c r="L8865" s="20">
        <v>76000</v>
      </c>
      <c r="M8865" s="19" t="s">
        <v>15954</v>
      </c>
      <c r="N8865" s="28" t="s">
        <v>15953</v>
      </c>
    </row>
    <row r="8866" spans="1:14" ht="30" x14ac:dyDescent="0.25">
      <c r="A8866" s="27" t="s">
        <v>6182</v>
      </c>
      <c r="B8866" s="19" t="s">
        <v>15943</v>
      </c>
      <c r="C8866" s="19" t="s">
        <v>15943</v>
      </c>
      <c r="D8866" s="38" t="s">
        <v>16220</v>
      </c>
      <c r="E8866" s="38" t="s">
        <v>7896</v>
      </c>
      <c r="F8866" s="41" t="s">
        <v>4151</v>
      </c>
      <c r="G8866" s="19" t="s">
        <v>949</v>
      </c>
      <c r="H8866" s="41">
        <v>2</v>
      </c>
      <c r="I8866" s="41">
        <v>3</v>
      </c>
      <c r="J8866" s="41">
        <v>10</v>
      </c>
      <c r="K8866" s="44">
        <v>1</v>
      </c>
      <c r="L8866" s="20">
        <v>76000</v>
      </c>
      <c r="M8866" s="19" t="s">
        <v>15954</v>
      </c>
      <c r="N8866" s="28" t="s">
        <v>15953</v>
      </c>
    </row>
    <row r="8867" spans="1:14" ht="30" x14ac:dyDescent="0.25">
      <c r="A8867" s="27" t="s">
        <v>6182</v>
      </c>
      <c r="B8867" s="19" t="s">
        <v>15943</v>
      </c>
      <c r="C8867" s="19" t="s">
        <v>15943</v>
      </c>
      <c r="D8867" s="38" t="s">
        <v>16220</v>
      </c>
      <c r="E8867" s="38" t="s">
        <v>7896</v>
      </c>
      <c r="F8867" s="41" t="s">
        <v>4151</v>
      </c>
      <c r="G8867" s="19" t="s">
        <v>949</v>
      </c>
      <c r="H8867" s="41">
        <v>2</v>
      </c>
      <c r="I8867" s="41">
        <v>3</v>
      </c>
      <c r="J8867" s="41">
        <v>10</v>
      </c>
      <c r="K8867" s="44">
        <v>1</v>
      </c>
      <c r="L8867" s="20">
        <v>74000</v>
      </c>
      <c r="M8867" s="19" t="s">
        <v>15954</v>
      </c>
      <c r="N8867" s="28" t="s">
        <v>15953</v>
      </c>
    </row>
    <row r="8868" spans="1:14" ht="30" x14ac:dyDescent="0.25">
      <c r="A8868" s="27" t="s">
        <v>6182</v>
      </c>
      <c r="B8868" s="19" t="s">
        <v>15943</v>
      </c>
      <c r="C8868" s="19" t="s">
        <v>15943</v>
      </c>
      <c r="D8868" s="38" t="s">
        <v>16220</v>
      </c>
      <c r="E8868" s="38" t="s">
        <v>7897</v>
      </c>
      <c r="F8868" s="41" t="s">
        <v>4151</v>
      </c>
      <c r="G8868" s="19" t="s">
        <v>949</v>
      </c>
      <c r="H8868" s="41">
        <v>2</v>
      </c>
      <c r="I8868" s="41">
        <v>3</v>
      </c>
      <c r="J8868" s="41">
        <v>10</v>
      </c>
      <c r="K8868" s="44">
        <v>1</v>
      </c>
      <c r="L8868" s="20">
        <v>456000</v>
      </c>
      <c r="M8868" s="19" t="s">
        <v>15954</v>
      </c>
      <c r="N8868" s="28" t="s">
        <v>15953</v>
      </c>
    </row>
    <row r="8869" spans="1:14" ht="30" x14ac:dyDescent="0.25">
      <c r="A8869" s="27" t="s">
        <v>6182</v>
      </c>
      <c r="B8869" s="19" t="s">
        <v>15943</v>
      </c>
      <c r="C8869" s="19" t="s">
        <v>15943</v>
      </c>
      <c r="D8869" s="38" t="s">
        <v>16220</v>
      </c>
      <c r="E8869" s="38" t="s">
        <v>7897</v>
      </c>
      <c r="F8869" s="41" t="s">
        <v>4151</v>
      </c>
      <c r="G8869" s="19" t="s">
        <v>949</v>
      </c>
      <c r="H8869" s="41">
        <v>2</v>
      </c>
      <c r="I8869" s="41">
        <v>3</v>
      </c>
      <c r="J8869" s="41">
        <v>10</v>
      </c>
      <c r="K8869" s="44">
        <v>1</v>
      </c>
      <c r="L8869" s="20">
        <v>456000</v>
      </c>
      <c r="M8869" s="19" t="s">
        <v>15954</v>
      </c>
      <c r="N8869" s="28" t="s">
        <v>15953</v>
      </c>
    </row>
    <row r="8870" spans="1:14" ht="30" x14ac:dyDescent="0.25">
      <c r="A8870" s="27" t="s">
        <v>6182</v>
      </c>
      <c r="B8870" s="19" t="s">
        <v>15943</v>
      </c>
      <c r="C8870" s="19" t="s">
        <v>15943</v>
      </c>
      <c r="D8870" s="38" t="s">
        <v>16220</v>
      </c>
      <c r="E8870" s="38" t="s">
        <v>7898</v>
      </c>
      <c r="F8870" s="41" t="s">
        <v>4151</v>
      </c>
      <c r="G8870" s="19" t="s">
        <v>949</v>
      </c>
      <c r="H8870" s="41">
        <v>2</v>
      </c>
      <c r="I8870" s="41">
        <v>3</v>
      </c>
      <c r="J8870" s="41">
        <v>10</v>
      </c>
      <c r="K8870" s="44">
        <v>1</v>
      </c>
      <c r="L8870" s="20">
        <v>560000</v>
      </c>
      <c r="M8870" s="19" t="s">
        <v>15954</v>
      </c>
      <c r="N8870" s="28" t="s">
        <v>15953</v>
      </c>
    </row>
    <row r="8871" spans="1:14" ht="30" x14ac:dyDescent="0.25">
      <c r="A8871" s="27" t="s">
        <v>6182</v>
      </c>
      <c r="B8871" s="19" t="s">
        <v>15943</v>
      </c>
      <c r="C8871" s="19" t="s">
        <v>15943</v>
      </c>
      <c r="D8871" s="38" t="s">
        <v>16220</v>
      </c>
      <c r="E8871" s="38" t="s">
        <v>7899</v>
      </c>
      <c r="F8871" s="41" t="s">
        <v>4151</v>
      </c>
      <c r="G8871" s="19" t="s">
        <v>949</v>
      </c>
      <c r="H8871" s="41">
        <v>2</v>
      </c>
      <c r="I8871" s="41">
        <v>3</v>
      </c>
      <c r="J8871" s="41">
        <v>10</v>
      </c>
      <c r="K8871" s="44">
        <v>1</v>
      </c>
      <c r="L8871" s="20">
        <v>684000</v>
      </c>
      <c r="M8871" s="19" t="s">
        <v>15954</v>
      </c>
      <c r="N8871" s="28" t="s">
        <v>15953</v>
      </c>
    </row>
    <row r="8872" spans="1:14" ht="30" x14ac:dyDescent="0.25">
      <c r="A8872" s="27" t="s">
        <v>6182</v>
      </c>
      <c r="B8872" s="19" t="s">
        <v>15943</v>
      </c>
      <c r="C8872" s="19" t="s">
        <v>15943</v>
      </c>
      <c r="D8872" s="38" t="s">
        <v>16220</v>
      </c>
      <c r="E8872" s="38" t="s">
        <v>7900</v>
      </c>
      <c r="F8872" s="41" t="s">
        <v>4151</v>
      </c>
      <c r="G8872" s="19" t="s">
        <v>949</v>
      </c>
      <c r="H8872" s="41">
        <v>2</v>
      </c>
      <c r="I8872" s="41">
        <v>3</v>
      </c>
      <c r="J8872" s="41">
        <v>10</v>
      </c>
      <c r="K8872" s="44">
        <v>1</v>
      </c>
      <c r="L8872" s="20">
        <v>280000</v>
      </c>
      <c r="M8872" s="19" t="s">
        <v>15954</v>
      </c>
      <c r="N8872" s="28" t="s">
        <v>15953</v>
      </c>
    </row>
    <row r="8873" spans="1:14" ht="30" x14ac:dyDescent="0.25">
      <c r="A8873" s="27" t="s">
        <v>6182</v>
      </c>
      <c r="B8873" s="19" t="s">
        <v>15943</v>
      </c>
      <c r="C8873" s="19" t="s">
        <v>15943</v>
      </c>
      <c r="D8873" s="38" t="s">
        <v>16220</v>
      </c>
      <c r="E8873" s="38" t="s">
        <v>7901</v>
      </c>
      <c r="F8873" s="41" t="s">
        <v>4151</v>
      </c>
      <c r="G8873" s="19" t="s">
        <v>949</v>
      </c>
      <c r="H8873" s="41">
        <v>2</v>
      </c>
      <c r="I8873" s="41">
        <v>3</v>
      </c>
      <c r="J8873" s="41">
        <v>10</v>
      </c>
      <c r="K8873" s="44">
        <v>1</v>
      </c>
      <c r="L8873" s="20">
        <v>228000</v>
      </c>
      <c r="M8873" s="19" t="s">
        <v>15954</v>
      </c>
      <c r="N8873" s="28" t="s">
        <v>15953</v>
      </c>
    </row>
    <row r="8874" spans="1:14" ht="30" x14ac:dyDescent="0.25">
      <c r="A8874" s="27" t="s">
        <v>6182</v>
      </c>
      <c r="B8874" s="19" t="s">
        <v>15943</v>
      </c>
      <c r="C8874" s="19" t="s">
        <v>15943</v>
      </c>
      <c r="D8874" s="38" t="s">
        <v>16220</v>
      </c>
      <c r="E8874" s="38" t="s">
        <v>7902</v>
      </c>
      <c r="F8874" s="41" t="s">
        <v>4151</v>
      </c>
      <c r="G8874" s="19" t="s">
        <v>949</v>
      </c>
      <c r="H8874" s="41">
        <v>2</v>
      </c>
      <c r="I8874" s="41">
        <v>3</v>
      </c>
      <c r="J8874" s="41">
        <v>10</v>
      </c>
      <c r="K8874" s="44">
        <v>1</v>
      </c>
      <c r="L8874" s="20">
        <v>152000</v>
      </c>
      <c r="M8874" s="19" t="s">
        <v>15954</v>
      </c>
      <c r="N8874" s="28" t="s">
        <v>15953</v>
      </c>
    </row>
    <row r="8875" spans="1:14" ht="30" x14ac:dyDescent="0.25">
      <c r="A8875" s="27" t="s">
        <v>6182</v>
      </c>
      <c r="B8875" s="19" t="s">
        <v>15943</v>
      </c>
      <c r="C8875" s="19" t="s">
        <v>15943</v>
      </c>
      <c r="D8875" s="38" t="s">
        <v>16220</v>
      </c>
      <c r="E8875" s="38" t="s">
        <v>7903</v>
      </c>
      <c r="F8875" s="41" t="s">
        <v>4151</v>
      </c>
      <c r="G8875" s="19" t="s">
        <v>949</v>
      </c>
      <c r="H8875" s="41">
        <v>2</v>
      </c>
      <c r="I8875" s="41">
        <v>3</v>
      </c>
      <c r="J8875" s="41">
        <v>10</v>
      </c>
      <c r="K8875" s="44">
        <v>1</v>
      </c>
      <c r="L8875" s="20">
        <v>38000</v>
      </c>
      <c r="M8875" s="19" t="s">
        <v>15954</v>
      </c>
      <c r="N8875" s="28" t="s">
        <v>15953</v>
      </c>
    </row>
    <row r="8876" spans="1:14" ht="30" x14ac:dyDescent="0.25">
      <c r="A8876" s="27" t="s">
        <v>6182</v>
      </c>
      <c r="B8876" s="19" t="s">
        <v>15943</v>
      </c>
      <c r="C8876" s="19" t="s">
        <v>15943</v>
      </c>
      <c r="D8876" s="38" t="s">
        <v>16220</v>
      </c>
      <c r="E8876" s="38" t="s">
        <v>7903</v>
      </c>
      <c r="F8876" s="41" t="s">
        <v>4151</v>
      </c>
      <c r="G8876" s="19" t="s">
        <v>949</v>
      </c>
      <c r="H8876" s="41">
        <v>2</v>
      </c>
      <c r="I8876" s="41">
        <v>3</v>
      </c>
      <c r="J8876" s="41">
        <v>10</v>
      </c>
      <c r="K8876" s="44">
        <v>1</v>
      </c>
      <c r="L8876" s="20">
        <v>38000</v>
      </c>
      <c r="M8876" s="19" t="s">
        <v>15954</v>
      </c>
      <c r="N8876" s="28" t="s">
        <v>15953</v>
      </c>
    </row>
    <row r="8877" spans="1:14" ht="30" x14ac:dyDescent="0.25">
      <c r="A8877" s="27" t="s">
        <v>6182</v>
      </c>
      <c r="B8877" s="19" t="s">
        <v>15943</v>
      </c>
      <c r="C8877" s="19" t="s">
        <v>15943</v>
      </c>
      <c r="D8877" s="38" t="s">
        <v>16220</v>
      </c>
      <c r="E8877" s="38" t="s">
        <v>7903</v>
      </c>
      <c r="F8877" s="41" t="s">
        <v>4151</v>
      </c>
      <c r="G8877" s="19" t="s">
        <v>949</v>
      </c>
      <c r="H8877" s="41">
        <v>2</v>
      </c>
      <c r="I8877" s="41">
        <v>3</v>
      </c>
      <c r="J8877" s="41">
        <v>10</v>
      </c>
      <c r="K8877" s="44">
        <v>1</v>
      </c>
      <c r="L8877" s="20">
        <v>38000</v>
      </c>
      <c r="M8877" s="19" t="s">
        <v>15954</v>
      </c>
      <c r="N8877" s="28" t="s">
        <v>15953</v>
      </c>
    </row>
    <row r="8878" spans="1:14" ht="30" x14ac:dyDescent="0.25">
      <c r="A8878" s="27" t="s">
        <v>6182</v>
      </c>
      <c r="B8878" s="19" t="s">
        <v>15943</v>
      </c>
      <c r="C8878" s="19" t="s">
        <v>15943</v>
      </c>
      <c r="D8878" s="38" t="s">
        <v>16220</v>
      </c>
      <c r="E8878" s="38" t="s">
        <v>7903</v>
      </c>
      <c r="F8878" s="41" t="s">
        <v>4151</v>
      </c>
      <c r="G8878" s="19" t="s">
        <v>949</v>
      </c>
      <c r="H8878" s="41">
        <v>2</v>
      </c>
      <c r="I8878" s="41">
        <v>3</v>
      </c>
      <c r="J8878" s="41">
        <v>10</v>
      </c>
      <c r="K8878" s="44">
        <v>1</v>
      </c>
      <c r="L8878" s="20">
        <v>38000</v>
      </c>
      <c r="M8878" s="19" t="s">
        <v>15954</v>
      </c>
      <c r="N8878" s="28" t="s">
        <v>15953</v>
      </c>
    </row>
    <row r="8879" spans="1:14" ht="30" x14ac:dyDescent="0.25">
      <c r="A8879" s="27" t="s">
        <v>6182</v>
      </c>
      <c r="B8879" s="19" t="s">
        <v>15943</v>
      </c>
      <c r="C8879" s="19" t="s">
        <v>15943</v>
      </c>
      <c r="D8879" s="38" t="s">
        <v>16220</v>
      </c>
      <c r="E8879" s="38" t="s">
        <v>7903</v>
      </c>
      <c r="F8879" s="41" t="s">
        <v>4151</v>
      </c>
      <c r="G8879" s="19" t="s">
        <v>949</v>
      </c>
      <c r="H8879" s="41">
        <v>2</v>
      </c>
      <c r="I8879" s="41">
        <v>3</v>
      </c>
      <c r="J8879" s="41">
        <v>10</v>
      </c>
      <c r="K8879" s="44">
        <v>1</v>
      </c>
      <c r="L8879" s="20">
        <v>38000</v>
      </c>
      <c r="M8879" s="19" t="s">
        <v>15954</v>
      </c>
      <c r="N8879" s="28" t="s">
        <v>15953</v>
      </c>
    </row>
    <row r="8880" spans="1:14" ht="30" x14ac:dyDescent="0.25">
      <c r="A8880" s="27" t="s">
        <v>6182</v>
      </c>
      <c r="B8880" s="19" t="s">
        <v>15943</v>
      </c>
      <c r="C8880" s="19" t="s">
        <v>15943</v>
      </c>
      <c r="D8880" s="38" t="s">
        <v>16220</v>
      </c>
      <c r="E8880" s="38" t="s">
        <v>7903</v>
      </c>
      <c r="F8880" s="41" t="s">
        <v>4151</v>
      </c>
      <c r="G8880" s="19" t="s">
        <v>949</v>
      </c>
      <c r="H8880" s="41">
        <v>2</v>
      </c>
      <c r="I8880" s="41">
        <v>3</v>
      </c>
      <c r="J8880" s="41">
        <v>10</v>
      </c>
      <c r="K8880" s="44">
        <v>1</v>
      </c>
      <c r="L8880" s="20">
        <v>38000</v>
      </c>
      <c r="M8880" s="19" t="s">
        <v>15954</v>
      </c>
      <c r="N8880" s="28" t="s">
        <v>15953</v>
      </c>
    </row>
    <row r="8881" spans="1:14" ht="30" x14ac:dyDescent="0.25">
      <c r="A8881" s="27" t="s">
        <v>6182</v>
      </c>
      <c r="B8881" s="19" t="s">
        <v>15943</v>
      </c>
      <c r="C8881" s="19" t="s">
        <v>15943</v>
      </c>
      <c r="D8881" s="38" t="s">
        <v>16220</v>
      </c>
      <c r="E8881" s="38" t="s">
        <v>7904</v>
      </c>
      <c r="F8881" s="41" t="s">
        <v>4151</v>
      </c>
      <c r="G8881" s="19" t="s">
        <v>949</v>
      </c>
      <c r="H8881" s="41">
        <v>2</v>
      </c>
      <c r="I8881" s="41">
        <v>3</v>
      </c>
      <c r="J8881" s="41">
        <v>10</v>
      </c>
      <c r="K8881" s="44">
        <v>1</v>
      </c>
      <c r="L8881" s="20">
        <v>152000</v>
      </c>
      <c r="M8881" s="19" t="s">
        <v>15954</v>
      </c>
      <c r="N8881" s="28" t="s">
        <v>15953</v>
      </c>
    </row>
    <row r="8882" spans="1:14" ht="30" x14ac:dyDescent="0.25">
      <c r="A8882" s="27" t="s">
        <v>6182</v>
      </c>
      <c r="B8882" s="19" t="s">
        <v>15943</v>
      </c>
      <c r="C8882" s="19" t="s">
        <v>15943</v>
      </c>
      <c r="D8882" s="38" t="s">
        <v>16220</v>
      </c>
      <c r="E8882" s="38" t="s">
        <v>7904</v>
      </c>
      <c r="F8882" s="41" t="s">
        <v>4151</v>
      </c>
      <c r="G8882" s="19" t="s">
        <v>949</v>
      </c>
      <c r="H8882" s="41">
        <v>2</v>
      </c>
      <c r="I8882" s="41">
        <v>3</v>
      </c>
      <c r="J8882" s="41">
        <v>10</v>
      </c>
      <c r="K8882" s="44">
        <v>1</v>
      </c>
      <c r="L8882" s="20">
        <v>152000</v>
      </c>
      <c r="M8882" s="19" t="s">
        <v>15954</v>
      </c>
      <c r="N8882" s="28" t="s">
        <v>15953</v>
      </c>
    </row>
    <row r="8883" spans="1:14" ht="30" x14ac:dyDescent="0.25">
      <c r="A8883" s="27" t="s">
        <v>6182</v>
      </c>
      <c r="B8883" s="19" t="s">
        <v>15943</v>
      </c>
      <c r="C8883" s="19" t="s">
        <v>15943</v>
      </c>
      <c r="D8883" s="38" t="s">
        <v>16220</v>
      </c>
      <c r="E8883" s="38" t="s">
        <v>7904</v>
      </c>
      <c r="F8883" s="41" t="s">
        <v>4151</v>
      </c>
      <c r="G8883" s="19" t="s">
        <v>949</v>
      </c>
      <c r="H8883" s="41">
        <v>2</v>
      </c>
      <c r="I8883" s="41">
        <v>3</v>
      </c>
      <c r="J8883" s="41">
        <v>10</v>
      </c>
      <c r="K8883" s="44">
        <v>1</v>
      </c>
      <c r="L8883" s="20">
        <v>152000</v>
      </c>
      <c r="M8883" s="19" t="s">
        <v>15954</v>
      </c>
      <c r="N8883" s="28" t="s">
        <v>15953</v>
      </c>
    </row>
    <row r="8884" spans="1:14" ht="30" x14ac:dyDescent="0.25">
      <c r="A8884" s="27" t="s">
        <v>6182</v>
      </c>
      <c r="B8884" s="19" t="s">
        <v>15943</v>
      </c>
      <c r="C8884" s="19" t="s">
        <v>15943</v>
      </c>
      <c r="D8884" s="38" t="s">
        <v>16220</v>
      </c>
      <c r="E8884" s="38" t="s">
        <v>7904</v>
      </c>
      <c r="F8884" s="41" t="s">
        <v>4151</v>
      </c>
      <c r="G8884" s="19" t="s">
        <v>949</v>
      </c>
      <c r="H8884" s="41">
        <v>2</v>
      </c>
      <c r="I8884" s="41">
        <v>3</v>
      </c>
      <c r="J8884" s="41">
        <v>10</v>
      </c>
      <c r="K8884" s="44">
        <v>1</v>
      </c>
      <c r="L8884" s="20">
        <v>152000</v>
      </c>
      <c r="M8884" s="19" t="s">
        <v>15954</v>
      </c>
      <c r="N8884" s="28" t="s">
        <v>15953</v>
      </c>
    </row>
    <row r="8885" spans="1:14" ht="30" x14ac:dyDescent="0.25">
      <c r="A8885" s="27" t="s">
        <v>6182</v>
      </c>
      <c r="B8885" s="19" t="s">
        <v>15943</v>
      </c>
      <c r="C8885" s="19" t="s">
        <v>15943</v>
      </c>
      <c r="D8885" s="38" t="s">
        <v>16220</v>
      </c>
      <c r="E8885" s="38" t="s">
        <v>7905</v>
      </c>
      <c r="F8885" s="41" t="s">
        <v>4151</v>
      </c>
      <c r="G8885" s="19" t="s">
        <v>949</v>
      </c>
      <c r="H8885" s="41">
        <v>2</v>
      </c>
      <c r="I8885" s="41">
        <v>3</v>
      </c>
      <c r="J8885" s="41">
        <v>10</v>
      </c>
      <c r="K8885" s="44">
        <v>1</v>
      </c>
      <c r="L8885" s="20">
        <v>38000</v>
      </c>
      <c r="M8885" s="19" t="s">
        <v>15954</v>
      </c>
      <c r="N8885" s="28" t="s">
        <v>15953</v>
      </c>
    </row>
    <row r="8886" spans="1:14" ht="30" x14ac:dyDescent="0.25">
      <c r="A8886" s="27" t="s">
        <v>6182</v>
      </c>
      <c r="B8886" s="19" t="s">
        <v>15943</v>
      </c>
      <c r="C8886" s="19" t="s">
        <v>15943</v>
      </c>
      <c r="D8886" s="38" t="s">
        <v>16220</v>
      </c>
      <c r="E8886" s="38" t="s">
        <v>7905</v>
      </c>
      <c r="F8886" s="41" t="s">
        <v>4151</v>
      </c>
      <c r="G8886" s="19" t="s">
        <v>949</v>
      </c>
      <c r="H8886" s="41">
        <v>2</v>
      </c>
      <c r="I8886" s="41">
        <v>3</v>
      </c>
      <c r="J8886" s="41">
        <v>10</v>
      </c>
      <c r="K8886" s="44">
        <v>1</v>
      </c>
      <c r="L8886" s="20">
        <v>38000</v>
      </c>
      <c r="M8886" s="19" t="s">
        <v>15954</v>
      </c>
      <c r="N8886" s="28" t="s">
        <v>15953</v>
      </c>
    </row>
    <row r="8887" spans="1:14" ht="30" x14ac:dyDescent="0.25">
      <c r="A8887" s="27" t="s">
        <v>6182</v>
      </c>
      <c r="B8887" s="19" t="s">
        <v>15943</v>
      </c>
      <c r="C8887" s="19" t="s">
        <v>15943</v>
      </c>
      <c r="D8887" s="38" t="s">
        <v>16220</v>
      </c>
      <c r="E8887" s="38" t="s">
        <v>7905</v>
      </c>
      <c r="F8887" s="41" t="s">
        <v>4151</v>
      </c>
      <c r="G8887" s="19" t="s">
        <v>949</v>
      </c>
      <c r="H8887" s="41">
        <v>2</v>
      </c>
      <c r="I8887" s="41">
        <v>3</v>
      </c>
      <c r="J8887" s="41">
        <v>10</v>
      </c>
      <c r="K8887" s="44">
        <v>1</v>
      </c>
      <c r="L8887" s="20">
        <v>38000</v>
      </c>
      <c r="M8887" s="19" t="s">
        <v>15954</v>
      </c>
      <c r="N8887" s="28" t="s">
        <v>15953</v>
      </c>
    </row>
    <row r="8888" spans="1:14" ht="30" x14ac:dyDescent="0.25">
      <c r="A8888" s="27" t="s">
        <v>6182</v>
      </c>
      <c r="B8888" s="19" t="s">
        <v>15943</v>
      </c>
      <c r="C8888" s="19" t="s">
        <v>15943</v>
      </c>
      <c r="D8888" s="38" t="s">
        <v>16220</v>
      </c>
      <c r="E8888" s="38" t="s">
        <v>7905</v>
      </c>
      <c r="F8888" s="41" t="s">
        <v>4151</v>
      </c>
      <c r="G8888" s="19" t="s">
        <v>949</v>
      </c>
      <c r="H8888" s="41">
        <v>2</v>
      </c>
      <c r="I8888" s="41">
        <v>3</v>
      </c>
      <c r="J8888" s="41">
        <v>10</v>
      </c>
      <c r="K8888" s="44">
        <v>1</v>
      </c>
      <c r="L8888" s="20">
        <v>38000</v>
      </c>
      <c r="M8888" s="19" t="s">
        <v>15954</v>
      </c>
      <c r="N8888" s="28" t="s">
        <v>15953</v>
      </c>
    </row>
    <row r="8889" spans="1:14" ht="30" x14ac:dyDescent="0.25">
      <c r="A8889" s="27" t="s">
        <v>6182</v>
      </c>
      <c r="B8889" s="19" t="s">
        <v>15943</v>
      </c>
      <c r="C8889" s="19" t="s">
        <v>15943</v>
      </c>
      <c r="D8889" s="38" t="s">
        <v>16220</v>
      </c>
      <c r="E8889" s="38" t="s">
        <v>7906</v>
      </c>
      <c r="F8889" s="41" t="s">
        <v>4151</v>
      </c>
      <c r="G8889" s="19" t="s">
        <v>949</v>
      </c>
      <c r="H8889" s="41">
        <v>2</v>
      </c>
      <c r="I8889" s="41">
        <v>3</v>
      </c>
      <c r="J8889" s="41">
        <v>10</v>
      </c>
      <c r="K8889" s="44">
        <v>1</v>
      </c>
      <c r="L8889" s="20">
        <v>1596000</v>
      </c>
      <c r="M8889" s="19" t="s">
        <v>15954</v>
      </c>
      <c r="N8889" s="28" t="s">
        <v>15953</v>
      </c>
    </row>
    <row r="8890" spans="1:14" ht="30" x14ac:dyDescent="0.25">
      <c r="A8890" s="27" t="s">
        <v>6182</v>
      </c>
      <c r="B8890" s="19" t="s">
        <v>15943</v>
      </c>
      <c r="C8890" s="19" t="s">
        <v>15943</v>
      </c>
      <c r="D8890" s="38" t="s">
        <v>16220</v>
      </c>
      <c r="E8890" s="38" t="s">
        <v>7906</v>
      </c>
      <c r="F8890" s="41" t="s">
        <v>4151</v>
      </c>
      <c r="G8890" s="19" t="s">
        <v>949</v>
      </c>
      <c r="H8890" s="41">
        <v>2</v>
      </c>
      <c r="I8890" s="41">
        <v>3</v>
      </c>
      <c r="J8890" s="41">
        <v>10</v>
      </c>
      <c r="K8890" s="44">
        <v>1</v>
      </c>
      <c r="L8890" s="20">
        <v>1596000</v>
      </c>
      <c r="M8890" s="19" t="s">
        <v>15954</v>
      </c>
      <c r="N8890" s="28" t="s">
        <v>15953</v>
      </c>
    </row>
    <row r="8891" spans="1:14" ht="30" x14ac:dyDescent="0.25">
      <c r="A8891" s="27" t="s">
        <v>6182</v>
      </c>
      <c r="B8891" s="19" t="s">
        <v>15943</v>
      </c>
      <c r="C8891" s="19" t="s">
        <v>15943</v>
      </c>
      <c r="D8891" s="38" t="s">
        <v>16220</v>
      </c>
      <c r="E8891" s="38" t="s">
        <v>7907</v>
      </c>
      <c r="F8891" s="41" t="s">
        <v>4151</v>
      </c>
      <c r="G8891" s="19" t="s">
        <v>949</v>
      </c>
      <c r="H8891" s="41">
        <v>2</v>
      </c>
      <c r="I8891" s="41">
        <v>3</v>
      </c>
      <c r="J8891" s="41">
        <v>10</v>
      </c>
      <c r="K8891" s="44">
        <v>1</v>
      </c>
      <c r="L8891" s="20">
        <v>1596000</v>
      </c>
      <c r="M8891" s="19" t="s">
        <v>15954</v>
      </c>
      <c r="N8891" s="28" t="s">
        <v>15953</v>
      </c>
    </row>
    <row r="8892" spans="1:14" ht="30" x14ac:dyDescent="0.25">
      <c r="A8892" s="27" t="s">
        <v>6182</v>
      </c>
      <c r="B8892" s="19" t="s">
        <v>15943</v>
      </c>
      <c r="C8892" s="19" t="s">
        <v>15943</v>
      </c>
      <c r="D8892" s="38" t="s">
        <v>16220</v>
      </c>
      <c r="E8892" s="38" t="s">
        <v>7907</v>
      </c>
      <c r="F8892" s="41" t="s">
        <v>4151</v>
      </c>
      <c r="G8892" s="19" t="s">
        <v>949</v>
      </c>
      <c r="H8892" s="41">
        <v>2</v>
      </c>
      <c r="I8892" s="41">
        <v>3</v>
      </c>
      <c r="J8892" s="41">
        <v>10</v>
      </c>
      <c r="K8892" s="44">
        <v>1</v>
      </c>
      <c r="L8892" s="20">
        <v>1596000</v>
      </c>
      <c r="M8892" s="19" t="s">
        <v>15954</v>
      </c>
      <c r="N8892" s="28" t="s">
        <v>15953</v>
      </c>
    </row>
    <row r="8893" spans="1:14" ht="30" x14ac:dyDescent="0.25">
      <c r="A8893" s="27" t="s">
        <v>6182</v>
      </c>
      <c r="B8893" s="19" t="s">
        <v>15943</v>
      </c>
      <c r="C8893" s="19" t="s">
        <v>15943</v>
      </c>
      <c r="D8893" s="38" t="s">
        <v>16220</v>
      </c>
      <c r="E8893" s="38" t="s">
        <v>7908</v>
      </c>
      <c r="F8893" s="41" t="s">
        <v>4151</v>
      </c>
      <c r="G8893" s="19" t="s">
        <v>949</v>
      </c>
      <c r="H8893" s="41">
        <v>2</v>
      </c>
      <c r="I8893" s="41">
        <v>3</v>
      </c>
      <c r="J8893" s="41">
        <v>10</v>
      </c>
      <c r="K8893" s="44">
        <v>1</v>
      </c>
      <c r="L8893" s="20">
        <v>304000</v>
      </c>
      <c r="M8893" s="19" t="s">
        <v>15954</v>
      </c>
      <c r="N8893" s="28" t="s">
        <v>15953</v>
      </c>
    </row>
    <row r="8894" spans="1:14" ht="30" x14ac:dyDescent="0.25">
      <c r="A8894" s="27" t="s">
        <v>6182</v>
      </c>
      <c r="B8894" s="19" t="s">
        <v>15943</v>
      </c>
      <c r="C8894" s="19" t="s">
        <v>15943</v>
      </c>
      <c r="D8894" s="38" t="s">
        <v>16220</v>
      </c>
      <c r="E8894" s="38" t="s">
        <v>7909</v>
      </c>
      <c r="F8894" s="41" t="s">
        <v>4151</v>
      </c>
      <c r="G8894" s="19" t="s">
        <v>949</v>
      </c>
      <c r="H8894" s="41">
        <v>2</v>
      </c>
      <c r="I8894" s="41">
        <v>3</v>
      </c>
      <c r="J8894" s="41">
        <v>10</v>
      </c>
      <c r="K8894" s="44">
        <v>1</v>
      </c>
      <c r="L8894" s="20">
        <v>76000</v>
      </c>
      <c r="M8894" s="19" t="s">
        <v>15954</v>
      </c>
      <c r="N8894" s="28" t="s">
        <v>15953</v>
      </c>
    </row>
    <row r="8895" spans="1:14" ht="30" x14ac:dyDescent="0.25">
      <c r="A8895" s="27" t="s">
        <v>6182</v>
      </c>
      <c r="B8895" s="19" t="s">
        <v>15943</v>
      </c>
      <c r="C8895" s="19" t="s">
        <v>15943</v>
      </c>
      <c r="D8895" s="38" t="s">
        <v>16220</v>
      </c>
      <c r="E8895" s="38" t="s">
        <v>7909</v>
      </c>
      <c r="F8895" s="41" t="s">
        <v>4151</v>
      </c>
      <c r="G8895" s="19" t="s">
        <v>949</v>
      </c>
      <c r="H8895" s="41">
        <v>2</v>
      </c>
      <c r="I8895" s="41">
        <v>3</v>
      </c>
      <c r="J8895" s="41">
        <v>10</v>
      </c>
      <c r="K8895" s="44">
        <v>1</v>
      </c>
      <c r="L8895" s="20">
        <v>76000</v>
      </c>
      <c r="M8895" s="19" t="s">
        <v>15954</v>
      </c>
      <c r="N8895" s="28" t="s">
        <v>15953</v>
      </c>
    </row>
    <row r="8896" spans="1:14" ht="30" x14ac:dyDescent="0.25">
      <c r="A8896" s="27" t="s">
        <v>6182</v>
      </c>
      <c r="B8896" s="19" t="s">
        <v>15943</v>
      </c>
      <c r="C8896" s="19" t="s">
        <v>15943</v>
      </c>
      <c r="D8896" s="38" t="s">
        <v>16220</v>
      </c>
      <c r="E8896" s="38" t="s">
        <v>7910</v>
      </c>
      <c r="F8896" s="41" t="s">
        <v>4151</v>
      </c>
      <c r="G8896" s="19" t="s">
        <v>949</v>
      </c>
      <c r="H8896" s="41">
        <v>2</v>
      </c>
      <c r="I8896" s="41">
        <v>3</v>
      </c>
      <c r="J8896" s="41">
        <v>10</v>
      </c>
      <c r="K8896" s="44">
        <v>1</v>
      </c>
      <c r="L8896" s="20">
        <v>140000</v>
      </c>
      <c r="M8896" s="19" t="s">
        <v>15954</v>
      </c>
      <c r="N8896" s="28" t="s">
        <v>15953</v>
      </c>
    </row>
    <row r="8897" spans="1:14" ht="30" x14ac:dyDescent="0.25">
      <c r="A8897" s="27" t="s">
        <v>6182</v>
      </c>
      <c r="B8897" s="19" t="s">
        <v>15943</v>
      </c>
      <c r="C8897" s="19" t="s">
        <v>15943</v>
      </c>
      <c r="D8897" s="38" t="s">
        <v>16220</v>
      </c>
      <c r="E8897" s="38" t="s">
        <v>7911</v>
      </c>
      <c r="F8897" s="41" t="s">
        <v>4151</v>
      </c>
      <c r="G8897" s="19" t="s">
        <v>949</v>
      </c>
      <c r="H8897" s="41">
        <v>2</v>
      </c>
      <c r="I8897" s="41">
        <v>3</v>
      </c>
      <c r="J8897" s="41">
        <v>10</v>
      </c>
      <c r="K8897" s="44">
        <v>1</v>
      </c>
      <c r="L8897" s="20">
        <v>532000</v>
      </c>
      <c r="M8897" s="19" t="s">
        <v>15954</v>
      </c>
      <c r="N8897" s="28" t="s">
        <v>15953</v>
      </c>
    </row>
    <row r="8898" spans="1:14" ht="45" x14ac:dyDescent="0.25">
      <c r="A8898" s="27" t="s">
        <v>6182</v>
      </c>
      <c r="B8898" s="19" t="s">
        <v>15943</v>
      </c>
      <c r="C8898" s="19" t="s">
        <v>15943</v>
      </c>
      <c r="D8898" s="38" t="s">
        <v>16220</v>
      </c>
      <c r="E8898" s="38" t="s">
        <v>7912</v>
      </c>
      <c r="F8898" s="41" t="s">
        <v>4151</v>
      </c>
      <c r="G8898" s="19" t="s">
        <v>949</v>
      </c>
      <c r="H8898" s="41">
        <v>2</v>
      </c>
      <c r="I8898" s="41">
        <v>3</v>
      </c>
      <c r="J8898" s="41">
        <v>10</v>
      </c>
      <c r="K8898" s="44">
        <v>1</v>
      </c>
      <c r="L8898" s="20">
        <v>1064000</v>
      </c>
      <c r="M8898" s="19" t="s">
        <v>15954</v>
      </c>
      <c r="N8898" s="28" t="s">
        <v>15953</v>
      </c>
    </row>
    <row r="8899" spans="1:14" ht="30" x14ac:dyDescent="0.25">
      <c r="A8899" s="27" t="s">
        <v>6182</v>
      </c>
      <c r="B8899" s="19" t="s">
        <v>15943</v>
      </c>
      <c r="C8899" s="19" t="s">
        <v>15943</v>
      </c>
      <c r="D8899" s="38" t="s">
        <v>16220</v>
      </c>
      <c r="E8899" s="38" t="s">
        <v>7913</v>
      </c>
      <c r="F8899" s="41" t="s">
        <v>4151</v>
      </c>
      <c r="G8899" s="19" t="s">
        <v>949</v>
      </c>
      <c r="H8899" s="41">
        <v>2</v>
      </c>
      <c r="I8899" s="41">
        <v>3</v>
      </c>
      <c r="J8899" s="41">
        <v>10</v>
      </c>
      <c r="K8899" s="44">
        <v>1</v>
      </c>
      <c r="L8899" s="20">
        <v>988000</v>
      </c>
      <c r="M8899" s="19" t="s">
        <v>15954</v>
      </c>
      <c r="N8899" s="28" t="s">
        <v>15953</v>
      </c>
    </row>
    <row r="8900" spans="1:14" ht="30" x14ac:dyDescent="0.25">
      <c r="A8900" s="27" t="s">
        <v>6182</v>
      </c>
      <c r="B8900" s="19" t="s">
        <v>15943</v>
      </c>
      <c r="C8900" s="19" t="s">
        <v>15943</v>
      </c>
      <c r="D8900" s="38" t="s">
        <v>16220</v>
      </c>
      <c r="E8900" s="38" t="s">
        <v>7914</v>
      </c>
      <c r="F8900" s="41" t="s">
        <v>4151</v>
      </c>
      <c r="G8900" s="19" t="s">
        <v>949</v>
      </c>
      <c r="H8900" s="41">
        <v>2</v>
      </c>
      <c r="I8900" s="41">
        <v>3</v>
      </c>
      <c r="J8900" s="41">
        <v>10</v>
      </c>
      <c r="K8900" s="44">
        <v>1</v>
      </c>
      <c r="L8900" s="20">
        <v>560000</v>
      </c>
      <c r="M8900" s="19" t="s">
        <v>15954</v>
      </c>
      <c r="N8900" s="28" t="s">
        <v>15953</v>
      </c>
    </row>
    <row r="8901" spans="1:14" ht="30" x14ac:dyDescent="0.25">
      <c r="A8901" s="27" t="s">
        <v>6182</v>
      </c>
      <c r="B8901" s="19" t="s">
        <v>15943</v>
      </c>
      <c r="C8901" s="19" t="s">
        <v>15943</v>
      </c>
      <c r="D8901" s="38" t="s">
        <v>16220</v>
      </c>
      <c r="E8901" s="38" t="s">
        <v>7915</v>
      </c>
      <c r="F8901" s="41" t="s">
        <v>4151</v>
      </c>
      <c r="G8901" s="19" t="s">
        <v>949</v>
      </c>
      <c r="H8901" s="41">
        <v>2</v>
      </c>
      <c r="I8901" s="41">
        <v>3</v>
      </c>
      <c r="J8901" s="41">
        <v>10</v>
      </c>
      <c r="K8901" s="44">
        <v>1</v>
      </c>
      <c r="L8901" s="20">
        <v>532000</v>
      </c>
      <c r="M8901" s="19" t="s">
        <v>15954</v>
      </c>
      <c r="N8901" s="28" t="s">
        <v>15953</v>
      </c>
    </row>
    <row r="8902" spans="1:14" ht="30" x14ac:dyDescent="0.25">
      <c r="A8902" s="27" t="s">
        <v>6182</v>
      </c>
      <c r="B8902" s="19" t="s">
        <v>15943</v>
      </c>
      <c r="C8902" s="19" t="s">
        <v>15943</v>
      </c>
      <c r="D8902" s="38" t="s">
        <v>16220</v>
      </c>
      <c r="E8902" s="38" t="s">
        <v>7915</v>
      </c>
      <c r="F8902" s="41" t="s">
        <v>4151</v>
      </c>
      <c r="G8902" s="19" t="s">
        <v>949</v>
      </c>
      <c r="H8902" s="41">
        <v>2</v>
      </c>
      <c r="I8902" s="41">
        <v>3</v>
      </c>
      <c r="J8902" s="41">
        <v>10</v>
      </c>
      <c r="K8902" s="44">
        <v>1</v>
      </c>
      <c r="L8902" s="20">
        <v>456000</v>
      </c>
      <c r="M8902" s="19" t="s">
        <v>15954</v>
      </c>
      <c r="N8902" s="28" t="s">
        <v>15953</v>
      </c>
    </row>
    <row r="8903" spans="1:14" ht="30" x14ac:dyDescent="0.25">
      <c r="A8903" s="27" t="s">
        <v>6182</v>
      </c>
      <c r="B8903" s="19" t="s">
        <v>15943</v>
      </c>
      <c r="C8903" s="19" t="s">
        <v>15943</v>
      </c>
      <c r="D8903" s="38" t="s">
        <v>16220</v>
      </c>
      <c r="E8903" s="38" t="s">
        <v>7915</v>
      </c>
      <c r="F8903" s="41" t="s">
        <v>4151</v>
      </c>
      <c r="G8903" s="19" t="s">
        <v>949</v>
      </c>
      <c r="H8903" s="41">
        <v>2</v>
      </c>
      <c r="I8903" s="41">
        <v>3</v>
      </c>
      <c r="J8903" s="41">
        <v>10</v>
      </c>
      <c r="K8903" s="44">
        <v>1</v>
      </c>
      <c r="L8903" s="20">
        <v>456000</v>
      </c>
      <c r="M8903" s="19" t="s">
        <v>15954</v>
      </c>
      <c r="N8903" s="28" t="s">
        <v>15953</v>
      </c>
    </row>
    <row r="8904" spans="1:14" ht="45" x14ac:dyDescent="0.25">
      <c r="A8904" s="27" t="s">
        <v>6182</v>
      </c>
      <c r="B8904" s="19" t="s">
        <v>15943</v>
      </c>
      <c r="C8904" s="19" t="s">
        <v>15943</v>
      </c>
      <c r="D8904" s="38" t="s">
        <v>16220</v>
      </c>
      <c r="E8904" s="38" t="s">
        <v>7916</v>
      </c>
      <c r="F8904" s="41" t="s">
        <v>4151</v>
      </c>
      <c r="G8904" s="19" t="s">
        <v>949</v>
      </c>
      <c r="H8904" s="41">
        <v>2</v>
      </c>
      <c r="I8904" s="41">
        <v>3</v>
      </c>
      <c r="J8904" s="41">
        <v>10</v>
      </c>
      <c r="K8904" s="44">
        <v>1</v>
      </c>
      <c r="L8904" s="20">
        <v>532000</v>
      </c>
      <c r="M8904" s="19" t="s">
        <v>15954</v>
      </c>
      <c r="N8904" s="28" t="s">
        <v>15953</v>
      </c>
    </row>
    <row r="8905" spans="1:14" ht="30" x14ac:dyDescent="0.25">
      <c r="A8905" s="27" t="s">
        <v>6182</v>
      </c>
      <c r="B8905" s="19" t="s">
        <v>15943</v>
      </c>
      <c r="C8905" s="19" t="s">
        <v>15943</v>
      </c>
      <c r="D8905" s="38" t="s">
        <v>16220</v>
      </c>
      <c r="E8905" s="38" t="s">
        <v>7917</v>
      </c>
      <c r="F8905" s="41" t="s">
        <v>4151</v>
      </c>
      <c r="G8905" s="19" t="s">
        <v>949</v>
      </c>
      <c r="H8905" s="41">
        <v>2</v>
      </c>
      <c r="I8905" s="41">
        <v>3</v>
      </c>
      <c r="J8905" s="41">
        <v>10</v>
      </c>
      <c r="K8905" s="44">
        <v>1</v>
      </c>
      <c r="L8905" s="20">
        <v>560000</v>
      </c>
      <c r="M8905" s="19" t="s">
        <v>15954</v>
      </c>
      <c r="N8905" s="28" t="s">
        <v>15953</v>
      </c>
    </row>
    <row r="8906" spans="1:14" ht="30" x14ac:dyDescent="0.25">
      <c r="A8906" s="27" t="s">
        <v>6182</v>
      </c>
      <c r="B8906" s="19" t="s">
        <v>15943</v>
      </c>
      <c r="C8906" s="19" t="s">
        <v>15943</v>
      </c>
      <c r="D8906" s="38" t="s">
        <v>16220</v>
      </c>
      <c r="E8906" s="38" t="s">
        <v>7918</v>
      </c>
      <c r="F8906" s="41" t="s">
        <v>4151</v>
      </c>
      <c r="G8906" s="19" t="s">
        <v>949</v>
      </c>
      <c r="H8906" s="41">
        <v>2</v>
      </c>
      <c r="I8906" s="41">
        <v>3</v>
      </c>
      <c r="J8906" s="41">
        <v>10</v>
      </c>
      <c r="K8906" s="44">
        <v>1</v>
      </c>
      <c r="L8906" s="20">
        <v>1064000</v>
      </c>
      <c r="M8906" s="19" t="s">
        <v>15954</v>
      </c>
      <c r="N8906" s="28" t="s">
        <v>15953</v>
      </c>
    </row>
    <row r="8907" spans="1:14" ht="30" x14ac:dyDescent="0.25">
      <c r="A8907" s="27" t="s">
        <v>6182</v>
      </c>
      <c r="B8907" s="19" t="s">
        <v>15943</v>
      </c>
      <c r="C8907" s="19" t="s">
        <v>15943</v>
      </c>
      <c r="D8907" s="38" t="s">
        <v>16220</v>
      </c>
      <c r="E8907" s="38" t="s">
        <v>7918</v>
      </c>
      <c r="F8907" s="41" t="s">
        <v>4151</v>
      </c>
      <c r="G8907" s="19" t="s">
        <v>949</v>
      </c>
      <c r="H8907" s="41">
        <v>2</v>
      </c>
      <c r="I8907" s="41">
        <v>3</v>
      </c>
      <c r="J8907" s="41">
        <v>10</v>
      </c>
      <c r="K8907" s="44">
        <v>1</v>
      </c>
      <c r="L8907" s="20">
        <v>1064000</v>
      </c>
      <c r="M8907" s="19" t="s">
        <v>15954</v>
      </c>
      <c r="N8907" s="28" t="s">
        <v>15953</v>
      </c>
    </row>
    <row r="8908" spans="1:14" ht="30" x14ac:dyDescent="0.25">
      <c r="A8908" s="27" t="s">
        <v>6182</v>
      </c>
      <c r="B8908" s="19" t="s">
        <v>15943</v>
      </c>
      <c r="C8908" s="19" t="s">
        <v>15943</v>
      </c>
      <c r="D8908" s="38" t="s">
        <v>16220</v>
      </c>
      <c r="E8908" s="38" t="s">
        <v>7919</v>
      </c>
      <c r="F8908" s="41" t="s">
        <v>4151</v>
      </c>
      <c r="G8908" s="19" t="s">
        <v>949</v>
      </c>
      <c r="H8908" s="41">
        <v>2</v>
      </c>
      <c r="I8908" s="41">
        <v>3</v>
      </c>
      <c r="J8908" s="41">
        <v>10</v>
      </c>
      <c r="K8908" s="44">
        <v>1</v>
      </c>
      <c r="L8908" s="20">
        <v>76000</v>
      </c>
      <c r="M8908" s="19" t="s">
        <v>15954</v>
      </c>
      <c r="N8908" s="28" t="s">
        <v>15953</v>
      </c>
    </row>
    <row r="8909" spans="1:14" ht="30" x14ac:dyDescent="0.25">
      <c r="A8909" s="27" t="s">
        <v>6182</v>
      </c>
      <c r="B8909" s="19" t="s">
        <v>15943</v>
      </c>
      <c r="C8909" s="19" t="s">
        <v>15943</v>
      </c>
      <c r="D8909" s="38" t="s">
        <v>16220</v>
      </c>
      <c r="E8909" s="38" t="s">
        <v>7919</v>
      </c>
      <c r="F8909" s="41" t="s">
        <v>4151</v>
      </c>
      <c r="G8909" s="19" t="s">
        <v>949</v>
      </c>
      <c r="H8909" s="41">
        <v>2</v>
      </c>
      <c r="I8909" s="41">
        <v>3</v>
      </c>
      <c r="J8909" s="41">
        <v>10</v>
      </c>
      <c r="K8909" s="44">
        <v>1</v>
      </c>
      <c r="L8909" s="20">
        <v>76000</v>
      </c>
      <c r="M8909" s="19" t="s">
        <v>15954</v>
      </c>
      <c r="N8909" s="28" t="s">
        <v>15953</v>
      </c>
    </row>
    <row r="8910" spans="1:14" ht="30" x14ac:dyDescent="0.25">
      <c r="A8910" s="27" t="s">
        <v>6182</v>
      </c>
      <c r="B8910" s="19" t="s">
        <v>15943</v>
      </c>
      <c r="C8910" s="19" t="s">
        <v>15943</v>
      </c>
      <c r="D8910" s="38" t="s">
        <v>16220</v>
      </c>
      <c r="E8910" s="38" t="s">
        <v>7920</v>
      </c>
      <c r="F8910" s="41" t="s">
        <v>4151</v>
      </c>
      <c r="G8910" s="19" t="s">
        <v>949</v>
      </c>
      <c r="H8910" s="41">
        <v>2</v>
      </c>
      <c r="I8910" s="41">
        <v>3</v>
      </c>
      <c r="J8910" s="41">
        <v>10</v>
      </c>
      <c r="K8910" s="44">
        <v>1</v>
      </c>
      <c r="L8910" s="20">
        <v>988000</v>
      </c>
      <c r="M8910" s="19" t="s">
        <v>15954</v>
      </c>
      <c r="N8910" s="28" t="s">
        <v>15953</v>
      </c>
    </row>
    <row r="8911" spans="1:14" ht="30" x14ac:dyDescent="0.25">
      <c r="A8911" s="27" t="s">
        <v>6182</v>
      </c>
      <c r="B8911" s="19" t="s">
        <v>15943</v>
      </c>
      <c r="C8911" s="19" t="s">
        <v>15943</v>
      </c>
      <c r="D8911" s="38" t="s">
        <v>16220</v>
      </c>
      <c r="E8911" s="38" t="s">
        <v>7921</v>
      </c>
      <c r="F8911" s="41" t="s">
        <v>4151</v>
      </c>
      <c r="G8911" s="19" t="s">
        <v>949</v>
      </c>
      <c r="H8911" s="41">
        <v>2</v>
      </c>
      <c r="I8911" s="41">
        <v>3</v>
      </c>
      <c r="J8911" s="41">
        <v>10</v>
      </c>
      <c r="K8911" s="44">
        <v>1</v>
      </c>
      <c r="L8911" s="20">
        <v>988000</v>
      </c>
      <c r="M8911" s="19" t="s">
        <v>15954</v>
      </c>
      <c r="N8911" s="28" t="s">
        <v>15953</v>
      </c>
    </row>
    <row r="8912" spans="1:14" ht="30" x14ac:dyDescent="0.25">
      <c r="A8912" s="27" t="s">
        <v>6182</v>
      </c>
      <c r="B8912" s="19" t="s">
        <v>15943</v>
      </c>
      <c r="C8912" s="19" t="s">
        <v>15943</v>
      </c>
      <c r="D8912" s="38" t="s">
        <v>16220</v>
      </c>
      <c r="E8912" s="38" t="s">
        <v>7921</v>
      </c>
      <c r="F8912" s="41" t="s">
        <v>4151</v>
      </c>
      <c r="G8912" s="19" t="s">
        <v>949</v>
      </c>
      <c r="H8912" s="41">
        <v>2</v>
      </c>
      <c r="I8912" s="41">
        <v>3</v>
      </c>
      <c r="J8912" s="41">
        <v>10</v>
      </c>
      <c r="K8912" s="44">
        <v>1</v>
      </c>
      <c r="L8912" s="20">
        <v>988000</v>
      </c>
      <c r="M8912" s="19" t="s">
        <v>15954</v>
      </c>
      <c r="N8912" s="28" t="s">
        <v>15953</v>
      </c>
    </row>
    <row r="8913" spans="1:14" ht="30" x14ac:dyDescent="0.25">
      <c r="A8913" s="27" t="s">
        <v>6182</v>
      </c>
      <c r="B8913" s="19" t="s">
        <v>15943</v>
      </c>
      <c r="C8913" s="19" t="s">
        <v>15943</v>
      </c>
      <c r="D8913" s="38" t="s">
        <v>16220</v>
      </c>
      <c r="E8913" s="38" t="s">
        <v>7922</v>
      </c>
      <c r="F8913" s="41" t="s">
        <v>4151</v>
      </c>
      <c r="G8913" s="19" t="s">
        <v>949</v>
      </c>
      <c r="H8913" s="41">
        <v>2</v>
      </c>
      <c r="I8913" s="41">
        <v>3</v>
      </c>
      <c r="J8913" s="41">
        <v>10</v>
      </c>
      <c r="K8913" s="44">
        <v>1</v>
      </c>
      <c r="L8913" s="20">
        <v>76000</v>
      </c>
      <c r="M8913" s="19" t="s">
        <v>15954</v>
      </c>
      <c r="N8913" s="28" t="s">
        <v>15953</v>
      </c>
    </row>
    <row r="8914" spans="1:14" ht="30" x14ac:dyDescent="0.25">
      <c r="A8914" s="27" t="s">
        <v>6182</v>
      </c>
      <c r="B8914" s="19" t="s">
        <v>15943</v>
      </c>
      <c r="C8914" s="19" t="s">
        <v>15943</v>
      </c>
      <c r="D8914" s="38" t="s">
        <v>16220</v>
      </c>
      <c r="E8914" s="38" t="s">
        <v>7923</v>
      </c>
      <c r="F8914" s="41" t="s">
        <v>4151</v>
      </c>
      <c r="G8914" s="19" t="s">
        <v>949</v>
      </c>
      <c r="H8914" s="41">
        <v>2</v>
      </c>
      <c r="I8914" s="41">
        <v>3</v>
      </c>
      <c r="J8914" s="41">
        <v>10</v>
      </c>
      <c r="K8914" s="44">
        <v>1</v>
      </c>
      <c r="L8914" s="20">
        <v>76000</v>
      </c>
      <c r="M8914" s="19" t="s">
        <v>15954</v>
      </c>
      <c r="N8914" s="28" t="s">
        <v>15953</v>
      </c>
    </row>
    <row r="8915" spans="1:14" ht="30" x14ac:dyDescent="0.25">
      <c r="A8915" s="27" t="s">
        <v>6182</v>
      </c>
      <c r="B8915" s="19" t="s">
        <v>15943</v>
      </c>
      <c r="C8915" s="19" t="s">
        <v>15943</v>
      </c>
      <c r="D8915" s="38" t="s">
        <v>16220</v>
      </c>
      <c r="E8915" s="38" t="s">
        <v>7923</v>
      </c>
      <c r="F8915" s="41" t="s">
        <v>4151</v>
      </c>
      <c r="G8915" s="19" t="s">
        <v>949</v>
      </c>
      <c r="H8915" s="41">
        <v>2</v>
      </c>
      <c r="I8915" s="41">
        <v>3</v>
      </c>
      <c r="J8915" s="41">
        <v>10</v>
      </c>
      <c r="K8915" s="44">
        <v>1</v>
      </c>
      <c r="L8915" s="20">
        <v>76000</v>
      </c>
      <c r="M8915" s="19" t="s">
        <v>15954</v>
      </c>
      <c r="N8915" s="28" t="s">
        <v>15953</v>
      </c>
    </row>
    <row r="8916" spans="1:14" ht="30" x14ac:dyDescent="0.25">
      <c r="A8916" s="27" t="s">
        <v>6182</v>
      </c>
      <c r="B8916" s="19" t="s">
        <v>15943</v>
      </c>
      <c r="C8916" s="19" t="s">
        <v>15943</v>
      </c>
      <c r="D8916" s="38" t="s">
        <v>16220</v>
      </c>
      <c r="E8916" s="38" t="s">
        <v>7923</v>
      </c>
      <c r="F8916" s="41" t="s">
        <v>4151</v>
      </c>
      <c r="G8916" s="19" t="s">
        <v>949</v>
      </c>
      <c r="H8916" s="41">
        <v>2</v>
      </c>
      <c r="I8916" s="41">
        <v>3</v>
      </c>
      <c r="J8916" s="41">
        <v>10</v>
      </c>
      <c r="K8916" s="44">
        <v>1</v>
      </c>
      <c r="L8916" s="20">
        <v>76000</v>
      </c>
      <c r="M8916" s="19" t="s">
        <v>15954</v>
      </c>
      <c r="N8916" s="28" t="s">
        <v>15953</v>
      </c>
    </row>
    <row r="8917" spans="1:14" ht="30" x14ac:dyDescent="0.25">
      <c r="A8917" s="27" t="s">
        <v>6182</v>
      </c>
      <c r="B8917" s="19" t="s">
        <v>15943</v>
      </c>
      <c r="C8917" s="19" t="s">
        <v>15943</v>
      </c>
      <c r="D8917" s="38" t="s">
        <v>16220</v>
      </c>
      <c r="E8917" s="38" t="s">
        <v>7924</v>
      </c>
      <c r="F8917" s="41" t="s">
        <v>4151</v>
      </c>
      <c r="G8917" s="19" t="s">
        <v>949</v>
      </c>
      <c r="H8917" s="41">
        <v>2</v>
      </c>
      <c r="I8917" s="41">
        <v>3</v>
      </c>
      <c r="J8917" s="41">
        <v>10</v>
      </c>
      <c r="K8917" s="44">
        <v>1</v>
      </c>
      <c r="L8917" s="20">
        <v>760000</v>
      </c>
      <c r="M8917" s="19" t="s">
        <v>15954</v>
      </c>
      <c r="N8917" s="28" t="s">
        <v>15953</v>
      </c>
    </row>
    <row r="8918" spans="1:14" ht="30" x14ac:dyDescent="0.25">
      <c r="A8918" s="27" t="s">
        <v>6182</v>
      </c>
      <c r="B8918" s="19" t="s">
        <v>15943</v>
      </c>
      <c r="C8918" s="19" t="s">
        <v>15943</v>
      </c>
      <c r="D8918" s="38" t="s">
        <v>16220</v>
      </c>
      <c r="E8918" s="38" t="s">
        <v>7924</v>
      </c>
      <c r="F8918" s="41" t="s">
        <v>4151</v>
      </c>
      <c r="G8918" s="19" t="s">
        <v>949</v>
      </c>
      <c r="H8918" s="41">
        <v>2</v>
      </c>
      <c r="I8918" s="41">
        <v>3</v>
      </c>
      <c r="J8918" s="41">
        <v>10</v>
      </c>
      <c r="K8918" s="44">
        <v>1</v>
      </c>
      <c r="L8918" s="20">
        <v>760000</v>
      </c>
      <c r="M8918" s="19" t="s">
        <v>15954</v>
      </c>
      <c r="N8918" s="28" t="s">
        <v>15953</v>
      </c>
    </row>
    <row r="8919" spans="1:14" ht="30" x14ac:dyDescent="0.25">
      <c r="A8919" s="27" t="s">
        <v>6182</v>
      </c>
      <c r="B8919" s="19" t="s">
        <v>15943</v>
      </c>
      <c r="C8919" s="19" t="s">
        <v>15943</v>
      </c>
      <c r="D8919" s="38" t="s">
        <v>16220</v>
      </c>
      <c r="E8919" s="38" t="s">
        <v>7925</v>
      </c>
      <c r="F8919" s="41" t="s">
        <v>4151</v>
      </c>
      <c r="G8919" s="19" t="s">
        <v>949</v>
      </c>
      <c r="H8919" s="41">
        <v>2</v>
      </c>
      <c r="I8919" s="41">
        <v>3</v>
      </c>
      <c r="J8919" s="41">
        <v>10</v>
      </c>
      <c r="K8919" s="44">
        <v>1</v>
      </c>
      <c r="L8919" s="20">
        <v>532000</v>
      </c>
      <c r="M8919" s="19" t="s">
        <v>15954</v>
      </c>
      <c r="N8919" s="28" t="s">
        <v>15953</v>
      </c>
    </row>
    <row r="8920" spans="1:14" ht="30" x14ac:dyDescent="0.25">
      <c r="A8920" s="27" t="s">
        <v>6182</v>
      </c>
      <c r="B8920" s="19" t="s">
        <v>15943</v>
      </c>
      <c r="C8920" s="19" t="s">
        <v>15943</v>
      </c>
      <c r="D8920" s="38" t="s">
        <v>16220</v>
      </c>
      <c r="E8920" s="38" t="s">
        <v>7926</v>
      </c>
      <c r="F8920" s="41" t="s">
        <v>4151</v>
      </c>
      <c r="G8920" s="19" t="s">
        <v>949</v>
      </c>
      <c r="H8920" s="41">
        <v>2</v>
      </c>
      <c r="I8920" s="41">
        <v>3</v>
      </c>
      <c r="J8920" s="41">
        <v>10</v>
      </c>
      <c r="K8920" s="44">
        <v>1</v>
      </c>
      <c r="L8920" s="20">
        <v>152000</v>
      </c>
      <c r="M8920" s="19" t="s">
        <v>15954</v>
      </c>
      <c r="N8920" s="28" t="s">
        <v>15953</v>
      </c>
    </row>
    <row r="8921" spans="1:14" ht="30" x14ac:dyDescent="0.25">
      <c r="A8921" s="27" t="s">
        <v>6182</v>
      </c>
      <c r="B8921" s="19" t="s">
        <v>15943</v>
      </c>
      <c r="C8921" s="19" t="s">
        <v>15943</v>
      </c>
      <c r="D8921" s="38" t="s">
        <v>16220</v>
      </c>
      <c r="E8921" s="38" t="s">
        <v>7927</v>
      </c>
      <c r="F8921" s="41" t="s">
        <v>4151</v>
      </c>
      <c r="G8921" s="19" t="s">
        <v>949</v>
      </c>
      <c r="H8921" s="41">
        <v>2</v>
      </c>
      <c r="I8921" s="41">
        <v>3</v>
      </c>
      <c r="J8921" s="41">
        <v>10</v>
      </c>
      <c r="K8921" s="44">
        <v>1</v>
      </c>
      <c r="L8921" s="20">
        <v>228000</v>
      </c>
      <c r="M8921" s="19" t="s">
        <v>15954</v>
      </c>
      <c r="N8921" s="28" t="s">
        <v>15953</v>
      </c>
    </row>
    <row r="8922" spans="1:14" ht="30" x14ac:dyDescent="0.25">
      <c r="A8922" s="27" t="s">
        <v>6182</v>
      </c>
      <c r="B8922" s="19" t="s">
        <v>15943</v>
      </c>
      <c r="C8922" s="19" t="s">
        <v>15943</v>
      </c>
      <c r="D8922" s="38" t="s">
        <v>16220</v>
      </c>
      <c r="E8922" s="38" t="s">
        <v>7928</v>
      </c>
      <c r="F8922" s="41" t="s">
        <v>4151</v>
      </c>
      <c r="G8922" s="19" t="s">
        <v>949</v>
      </c>
      <c r="H8922" s="41">
        <v>2</v>
      </c>
      <c r="I8922" s="41">
        <v>3</v>
      </c>
      <c r="J8922" s="41">
        <v>10</v>
      </c>
      <c r="K8922" s="44">
        <v>1</v>
      </c>
      <c r="L8922" s="20">
        <v>38000</v>
      </c>
      <c r="M8922" s="19" t="s">
        <v>15954</v>
      </c>
      <c r="N8922" s="28" t="s">
        <v>15953</v>
      </c>
    </row>
    <row r="8923" spans="1:14" ht="30" x14ac:dyDescent="0.25">
      <c r="A8923" s="27" t="s">
        <v>6182</v>
      </c>
      <c r="B8923" s="19" t="s">
        <v>15943</v>
      </c>
      <c r="C8923" s="19" t="s">
        <v>15943</v>
      </c>
      <c r="D8923" s="38" t="s">
        <v>16220</v>
      </c>
      <c r="E8923" s="38" t="s">
        <v>7929</v>
      </c>
      <c r="F8923" s="41" t="s">
        <v>4151</v>
      </c>
      <c r="G8923" s="19" t="s">
        <v>949</v>
      </c>
      <c r="H8923" s="41">
        <v>2</v>
      </c>
      <c r="I8923" s="41">
        <v>3</v>
      </c>
      <c r="J8923" s="41">
        <v>10</v>
      </c>
      <c r="K8923" s="44">
        <v>1</v>
      </c>
      <c r="L8923" s="20">
        <v>228000</v>
      </c>
      <c r="M8923" s="19" t="s">
        <v>15954</v>
      </c>
      <c r="N8923" s="28" t="s">
        <v>15953</v>
      </c>
    </row>
    <row r="8924" spans="1:14" ht="30" x14ac:dyDescent="0.25">
      <c r="A8924" s="27" t="s">
        <v>6182</v>
      </c>
      <c r="B8924" s="19" t="s">
        <v>15943</v>
      </c>
      <c r="C8924" s="19" t="s">
        <v>15943</v>
      </c>
      <c r="D8924" s="38" t="s">
        <v>16220</v>
      </c>
      <c r="E8924" s="38" t="s">
        <v>7930</v>
      </c>
      <c r="F8924" s="41" t="s">
        <v>4151</v>
      </c>
      <c r="G8924" s="19" t="s">
        <v>949</v>
      </c>
      <c r="H8924" s="41">
        <v>2</v>
      </c>
      <c r="I8924" s="41">
        <v>3</v>
      </c>
      <c r="J8924" s="41">
        <v>10</v>
      </c>
      <c r="K8924" s="44">
        <v>1</v>
      </c>
      <c r="L8924" s="20">
        <v>76000</v>
      </c>
      <c r="M8924" s="19" t="s">
        <v>15954</v>
      </c>
      <c r="N8924" s="28" t="s">
        <v>15953</v>
      </c>
    </row>
    <row r="8925" spans="1:14" ht="30" x14ac:dyDescent="0.25">
      <c r="A8925" s="27" t="s">
        <v>6182</v>
      </c>
      <c r="B8925" s="19" t="s">
        <v>15943</v>
      </c>
      <c r="C8925" s="19" t="s">
        <v>15943</v>
      </c>
      <c r="D8925" s="38" t="s">
        <v>16220</v>
      </c>
      <c r="E8925" s="38" t="s">
        <v>7930</v>
      </c>
      <c r="F8925" s="41" t="s">
        <v>4151</v>
      </c>
      <c r="G8925" s="19" t="s">
        <v>949</v>
      </c>
      <c r="H8925" s="41">
        <v>2</v>
      </c>
      <c r="I8925" s="41">
        <v>3</v>
      </c>
      <c r="J8925" s="41">
        <v>10</v>
      </c>
      <c r="K8925" s="44">
        <v>1</v>
      </c>
      <c r="L8925" s="20">
        <v>76000</v>
      </c>
      <c r="M8925" s="19" t="s">
        <v>15954</v>
      </c>
      <c r="N8925" s="28" t="s">
        <v>15953</v>
      </c>
    </row>
    <row r="8926" spans="1:14" ht="30" x14ac:dyDescent="0.25">
      <c r="A8926" s="27" t="s">
        <v>6182</v>
      </c>
      <c r="B8926" s="19" t="s">
        <v>15943</v>
      </c>
      <c r="C8926" s="19" t="s">
        <v>15943</v>
      </c>
      <c r="D8926" s="38" t="s">
        <v>16220</v>
      </c>
      <c r="E8926" s="38" t="s">
        <v>7930</v>
      </c>
      <c r="F8926" s="41" t="s">
        <v>4151</v>
      </c>
      <c r="G8926" s="19" t="s">
        <v>949</v>
      </c>
      <c r="H8926" s="41">
        <v>2</v>
      </c>
      <c r="I8926" s="41">
        <v>3</v>
      </c>
      <c r="J8926" s="41">
        <v>10</v>
      </c>
      <c r="K8926" s="44">
        <v>1</v>
      </c>
      <c r="L8926" s="20">
        <v>76000</v>
      </c>
      <c r="M8926" s="19" t="s">
        <v>15954</v>
      </c>
      <c r="N8926" s="28" t="s">
        <v>15953</v>
      </c>
    </row>
    <row r="8927" spans="1:14" ht="30" x14ac:dyDescent="0.25">
      <c r="A8927" s="27" t="s">
        <v>6182</v>
      </c>
      <c r="B8927" s="19" t="s">
        <v>15943</v>
      </c>
      <c r="C8927" s="19" t="s">
        <v>15943</v>
      </c>
      <c r="D8927" s="38" t="s">
        <v>16220</v>
      </c>
      <c r="E8927" s="38" t="s">
        <v>7931</v>
      </c>
      <c r="F8927" s="41" t="s">
        <v>4151</v>
      </c>
      <c r="G8927" s="19" t="s">
        <v>949</v>
      </c>
      <c r="H8927" s="41">
        <v>2</v>
      </c>
      <c r="I8927" s="41">
        <v>3</v>
      </c>
      <c r="J8927" s="41">
        <v>10</v>
      </c>
      <c r="K8927" s="44">
        <v>1</v>
      </c>
      <c r="L8927" s="20">
        <v>38000</v>
      </c>
      <c r="M8927" s="19" t="s">
        <v>15954</v>
      </c>
      <c r="N8927" s="28" t="s">
        <v>15953</v>
      </c>
    </row>
    <row r="8928" spans="1:14" ht="30" x14ac:dyDescent="0.25">
      <c r="A8928" s="27" t="s">
        <v>6182</v>
      </c>
      <c r="B8928" s="19" t="s">
        <v>15943</v>
      </c>
      <c r="C8928" s="19" t="s">
        <v>15943</v>
      </c>
      <c r="D8928" s="38" t="s">
        <v>16220</v>
      </c>
      <c r="E8928" s="38" t="s">
        <v>7931</v>
      </c>
      <c r="F8928" s="41" t="s">
        <v>4151</v>
      </c>
      <c r="G8928" s="19" t="s">
        <v>949</v>
      </c>
      <c r="H8928" s="41">
        <v>2</v>
      </c>
      <c r="I8928" s="41">
        <v>3</v>
      </c>
      <c r="J8928" s="41">
        <v>10</v>
      </c>
      <c r="K8928" s="44">
        <v>1</v>
      </c>
      <c r="L8928" s="20">
        <v>38000</v>
      </c>
      <c r="M8928" s="19" t="s">
        <v>15954</v>
      </c>
      <c r="N8928" s="28" t="s">
        <v>15953</v>
      </c>
    </row>
    <row r="8929" spans="1:14" ht="30" x14ac:dyDescent="0.25">
      <c r="A8929" s="27" t="s">
        <v>6182</v>
      </c>
      <c r="B8929" s="19" t="s">
        <v>15943</v>
      </c>
      <c r="C8929" s="19" t="s">
        <v>15943</v>
      </c>
      <c r="D8929" s="38" t="s">
        <v>16220</v>
      </c>
      <c r="E8929" s="38" t="s">
        <v>7931</v>
      </c>
      <c r="F8929" s="41" t="s">
        <v>4151</v>
      </c>
      <c r="G8929" s="19" t="s">
        <v>949</v>
      </c>
      <c r="H8929" s="41">
        <v>2</v>
      </c>
      <c r="I8929" s="41">
        <v>3</v>
      </c>
      <c r="J8929" s="41">
        <v>10</v>
      </c>
      <c r="K8929" s="44">
        <v>1</v>
      </c>
      <c r="L8929" s="20">
        <v>38000</v>
      </c>
      <c r="M8929" s="19" t="s">
        <v>15954</v>
      </c>
      <c r="N8929" s="28" t="s">
        <v>15953</v>
      </c>
    </row>
    <row r="8930" spans="1:14" ht="30" x14ac:dyDescent="0.25">
      <c r="A8930" s="27" t="s">
        <v>6182</v>
      </c>
      <c r="B8930" s="19" t="s">
        <v>15943</v>
      </c>
      <c r="C8930" s="19" t="s">
        <v>15943</v>
      </c>
      <c r="D8930" s="38" t="s">
        <v>16220</v>
      </c>
      <c r="E8930" s="38" t="s">
        <v>7931</v>
      </c>
      <c r="F8930" s="41" t="s">
        <v>4151</v>
      </c>
      <c r="G8930" s="19" t="s">
        <v>949</v>
      </c>
      <c r="H8930" s="41">
        <v>2</v>
      </c>
      <c r="I8930" s="41">
        <v>3</v>
      </c>
      <c r="J8930" s="41">
        <v>10</v>
      </c>
      <c r="K8930" s="44">
        <v>1</v>
      </c>
      <c r="L8930" s="20">
        <v>38000</v>
      </c>
      <c r="M8930" s="19" t="s">
        <v>15954</v>
      </c>
      <c r="N8930" s="28" t="s">
        <v>15953</v>
      </c>
    </row>
    <row r="8931" spans="1:14" ht="30" x14ac:dyDescent="0.25">
      <c r="A8931" s="27" t="s">
        <v>6182</v>
      </c>
      <c r="B8931" s="19" t="s">
        <v>15943</v>
      </c>
      <c r="C8931" s="19" t="s">
        <v>15943</v>
      </c>
      <c r="D8931" s="38" t="s">
        <v>16220</v>
      </c>
      <c r="E8931" s="38" t="s">
        <v>7932</v>
      </c>
      <c r="F8931" s="41" t="s">
        <v>4151</v>
      </c>
      <c r="G8931" s="19" t="s">
        <v>949</v>
      </c>
      <c r="H8931" s="41">
        <v>2</v>
      </c>
      <c r="I8931" s="41">
        <v>3</v>
      </c>
      <c r="J8931" s="41">
        <v>10</v>
      </c>
      <c r="K8931" s="44">
        <v>1</v>
      </c>
      <c r="L8931" s="20">
        <v>152000</v>
      </c>
      <c r="M8931" s="19" t="s">
        <v>15954</v>
      </c>
      <c r="N8931" s="28" t="s">
        <v>15953</v>
      </c>
    </row>
    <row r="8932" spans="1:14" ht="30" x14ac:dyDescent="0.25">
      <c r="A8932" s="27" t="s">
        <v>6182</v>
      </c>
      <c r="B8932" s="19" t="s">
        <v>15943</v>
      </c>
      <c r="C8932" s="19" t="s">
        <v>15943</v>
      </c>
      <c r="D8932" s="38" t="s">
        <v>16220</v>
      </c>
      <c r="E8932" s="38" t="s">
        <v>7932</v>
      </c>
      <c r="F8932" s="41" t="s">
        <v>4151</v>
      </c>
      <c r="G8932" s="19" t="s">
        <v>949</v>
      </c>
      <c r="H8932" s="41">
        <v>2</v>
      </c>
      <c r="I8932" s="41">
        <v>3</v>
      </c>
      <c r="J8932" s="41">
        <v>10</v>
      </c>
      <c r="K8932" s="44">
        <v>1</v>
      </c>
      <c r="L8932" s="20">
        <v>152000</v>
      </c>
      <c r="M8932" s="19" t="s">
        <v>15954</v>
      </c>
      <c r="N8932" s="28" t="s">
        <v>15953</v>
      </c>
    </row>
    <row r="8933" spans="1:14" ht="30" x14ac:dyDescent="0.25">
      <c r="A8933" s="27" t="s">
        <v>6182</v>
      </c>
      <c r="B8933" s="19" t="s">
        <v>15943</v>
      </c>
      <c r="C8933" s="19" t="s">
        <v>15943</v>
      </c>
      <c r="D8933" s="38" t="s">
        <v>16220</v>
      </c>
      <c r="E8933" s="38" t="s">
        <v>7932</v>
      </c>
      <c r="F8933" s="41" t="s">
        <v>4151</v>
      </c>
      <c r="G8933" s="19" t="s">
        <v>949</v>
      </c>
      <c r="H8933" s="41">
        <v>2</v>
      </c>
      <c r="I8933" s="41">
        <v>3</v>
      </c>
      <c r="J8933" s="41">
        <v>10</v>
      </c>
      <c r="K8933" s="44">
        <v>1</v>
      </c>
      <c r="L8933" s="20">
        <v>152000</v>
      </c>
      <c r="M8933" s="19" t="s">
        <v>15954</v>
      </c>
      <c r="N8933" s="28" t="s">
        <v>15953</v>
      </c>
    </row>
    <row r="8934" spans="1:14" ht="30" x14ac:dyDescent="0.25">
      <c r="A8934" s="27" t="s">
        <v>6182</v>
      </c>
      <c r="B8934" s="19" t="s">
        <v>15943</v>
      </c>
      <c r="C8934" s="19" t="s">
        <v>15943</v>
      </c>
      <c r="D8934" s="38" t="s">
        <v>16220</v>
      </c>
      <c r="E8934" s="38" t="s">
        <v>7933</v>
      </c>
      <c r="F8934" s="41" t="s">
        <v>4151</v>
      </c>
      <c r="G8934" s="19" t="s">
        <v>949</v>
      </c>
      <c r="H8934" s="41">
        <v>2</v>
      </c>
      <c r="I8934" s="41">
        <v>3</v>
      </c>
      <c r="J8934" s="41">
        <v>10</v>
      </c>
      <c r="K8934" s="44">
        <v>1</v>
      </c>
      <c r="L8934" s="20">
        <v>38000</v>
      </c>
      <c r="M8934" s="19" t="s">
        <v>15954</v>
      </c>
      <c r="N8934" s="28" t="s">
        <v>15953</v>
      </c>
    </row>
    <row r="8935" spans="1:14" ht="30" x14ac:dyDescent="0.25">
      <c r="A8935" s="27" t="s">
        <v>6182</v>
      </c>
      <c r="B8935" s="19" t="s">
        <v>15943</v>
      </c>
      <c r="C8935" s="19" t="s">
        <v>15943</v>
      </c>
      <c r="D8935" s="38" t="s">
        <v>16220</v>
      </c>
      <c r="E8935" s="38" t="s">
        <v>7933</v>
      </c>
      <c r="F8935" s="41" t="s">
        <v>4151</v>
      </c>
      <c r="G8935" s="19" t="s">
        <v>949</v>
      </c>
      <c r="H8935" s="41">
        <v>2</v>
      </c>
      <c r="I8935" s="41">
        <v>3</v>
      </c>
      <c r="J8935" s="41">
        <v>10</v>
      </c>
      <c r="K8935" s="44">
        <v>1</v>
      </c>
      <c r="L8935" s="20">
        <v>38000</v>
      </c>
      <c r="M8935" s="19" t="s">
        <v>15954</v>
      </c>
      <c r="N8935" s="28" t="s">
        <v>15953</v>
      </c>
    </row>
    <row r="8936" spans="1:14" ht="30" x14ac:dyDescent="0.25">
      <c r="A8936" s="27" t="s">
        <v>6182</v>
      </c>
      <c r="B8936" s="19" t="s">
        <v>15943</v>
      </c>
      <c r="C8936" s="19" t="s">
        <v>15943</v>
      </c>
      <c r="D8936" s="38" t="s">
        <v>16220</v>
      </c>
      <c r="E8936" s="38" t="s">
        <v>7933</v>
      </c>
      <c r="F8936" s="41" t="s">
        <v>4151</v>
      </c>
      <c r="G8936" s="19" t="s">
        <v>949</v>
      </c>
      <c r="H8936" s="41">
        <v>2</v>
      </c>
      <c r="I8936" s="41">
        <v>3</v>
      </c>
      <c r="J8936" s="41">
        <v>10</v>
      </c>
      <c r="K8936" s="44">
        <v>1</v>
      </c>
      <c r="L8936" s="20">
        <v>38000</v>
      </c>
      <c r="M8936" s="19" t="s">
        <v>15954</v>
      </c>
      <c r="N8936" s="28" t="s">
        <v>15953</v>
      </c>
    </row>
    <row r="8937" spans="1:14" ht="30" x14ac:dyDescent="0.25">
      <c r="A8937" s="27" t="s">
        <v>6182</v>
      </c>
      <c r="B8937" s="19" t="s">
        <v>15943</v>
      </c>
      <c r="C8937" s="19" t="s">
        <v>15943</v>
      </c>
      <c r="D8937" s="38" t="s">
        <v>16220</v>
      </c>
      <c r="E8937" s="38" t="s">
        <v>7933</v>
      </c>
      <c r="F8937" s="41" t="s">
        <v>4151</v>
      </c>
      <c r="G8937" s="19" t="s">
        <v>949</v>
      </c>
      <c r="H8937" s="41">
        <v>2</v>
      </c>
      <c r="I8937" s="41">
        <v>3</v>
      </c>
      <c r="J8937" s="41">
        <v>10</v>
      </c>
      <c r="K8937" s="44">
        <v>1</v>
      </c>
      <c r="L8937" s="20">
        <v>38000</v>
      </c>
      <c r="M8937" s="19" t="s">
        <v>15954</v>
      </c>
      <c r="N8937" s="28" t="s">
        <v>15953</v>
      </c>
    </row>
    <row r="8938" spans="1:14" ht="30" x14ac:dyDescent="0.25">
      <c r="A8938" s="27" t="s">
        <v>6182</v>
      </c>
      <c r="B8938" s="19" t="s">
        <v>15943</v>
      </c>
      <c r="C8938" s="19" t="s">
        <v>15943</v>
      </c>
      <c r="D8938" s="38" t="s">
        <v>16220</v>
      </c>
      <c r="E8938" s="38" t="s">
        <v>7933</v>
      </c>
      <c r="F8938" s="41" t="s">
        <v>4151</v>
      </c>
      <c r="G8938" s="19" t="s">
        <v>949</v>
      </c>
      <c r="H8938" s="41">
        <v>2</v>
      </c>
      <c r="I8938" s="41">
        <v>3</v>
      </c>
      <c r="J8938" s="41">
        <v>10</v>
      </c>
      <c r="K8938" s="44">
        <v>1</v>
      </c>
      <c r="L8938" s="20">
        <v>38000</v>
      </c>
      <c r="M8938" s="19" t="s">
        <v>15954</v>
      </c>
      <c r="N8938" s="28" t="s">
        <v>15953</v>
      </c>
    </row>
    <row r="8939" spans="1:14" ht="30" x14ac:dyDescent="0.25">
      <c r="A8939" s="27" t="s">
        <v>6182</v>
      </c>
      <c r="B8939" s="19" t="s">
        <v>15943</v>
      </c>
      <c r="C8939" s="19" t="s">
        <v>15943</v>
      </c>
      <c r="D8939" s="38" t="s">
        <v>16220</v>
      </c>
      <c r="E8939" s="38" t="s">
        <v>7933</v>
      </c>
      <c r="F8939" s="41" t="s">
        <v>4151</v>
      </c>
      <c r="G8939" s="19" t="s">
        <v>949</v>
      </c>
      <c r="H8939" s="41">
        <v>2</v>
      </c>
      <c r="I8939" s="41">
        <v>3</v>
      </c>
      <c r="J8939" s="41">
        <v>10</v>
      </c>
      <c r="K8939" s="44">
        <v>1</v>
      </c>
      <c r="L8939" s="20">
        <v>38000</v>
      </c>
      <c r="M8939" s="19" t="s">
        <v>15954</v>
      </c>
      <c r="N8939" s="28" t="s">
        <v>15953</v>
      </c>
    </row>
    <row r="8940" spans="1:14" ht="30" x14ac:dyDescent="0.25">
      <c r="A8940" s="27" t="s">
        <v>6182</v>
      </c>
      <c r="B8940" s="19" t="s">
        <v>15943</v>
      </c>
      <c r="C8940" s="19" t="s">
        <v>15943</v>
      </c>
      <c r="D8940" s="38" t="s">
        <v>16220</v>
      </c>
      <c r="E8940" s="38" t="s">
        <v>7934</v>
      </c>
      <c r="F8940" s="41" t="s">
        <v>4151</v>
      </c>
      <c r="G8940" s="19" t="s">
        <v>949</v>
      </c>
      <c r="H8940" s="41">
        <v>2</v>
      </c>
      <c r="I8940" s="41">
        <v>3</v>
      </c>
      <c r="J8940" s="41">
        <v>10</v>
      </c>
      <c r="K8940" s="44">
        <v>1</v>
      </c>
      <c r="L8940" s="20">
        <v>1520000</v>
      </c>
      <c r="M8940" s="19" t="s">
        <v>15954</v>
      </c>
      <c r="N8940" s="28" t="s">
        <v>15953</v>
      </c>
    </row>
    <row r="8941" spans="1:14" ht="45" x14ac:dyDescent="0.25">
      <c r="A8941" s="27" t="s">
        <v>6182</v>
      </c>
      <c r="B8941" s="19" t="s">
        <v>15943</v>
      </c>
      <c r="C8941" s="19" t="s">
        <v>15943</v>
      </c>
      <c r="D8941" s="38" t="s">
        <v>16220</v>
      </c>
      <c r="E8941" s="38" t="s">
        <v>7935</v>
      </c>
      <c r="F8941" s="41" t="s">
        <v>4151</v>
      </c>
      <c r="G8941" s="19" t="s">
        <v>949</v>
      </c>
      <c r="H8941" s="41">
        <v>2</v>
      </c>
      <c r="I8941" s="41">
        <v>3</v>
      </c>
      <c r="J8941" s="41">
        <v>10</v>
      </c>
      <c r="K8941" s="44">
        <v>1</v>
      </c>
      <c r="L8941" s="20">
        <v>304000</v>
      </c>
      <c r="M8941" s="19" t="s">
        <v>15954</v>
      </c>
      <c r="N8941" s="28" t="s">
        <v>15953</v>
      </c>
    </row>
    <row r="8942" spans="1:14" ht="30" x14ac:dyDescent="0.25">
      <c r="A8942" s="27" t="s">
        <v>6182</v>
      </c>
      <c r="B8942" s="19" t="s">
        <v>15943</v>
      </c>
      <c r="C8942" s="19" t="s">
        <v>15943</v>
      </c>
      <c r="D8942" s="38" t="s">
        <v>16220</v>
      </c>
      <c r="E8942" s="38" t="s">
        <v>7936</v>
      </c>
      <c r="F8942" s="41" t="s">
        <v>4151</v>
      </c>
      <c r="G8942" s="19" t="s">
        <v>949</v>
      </c>
      <c r="H8942" s="41">
        <v>2</v>
      </c>
      <c r="I8942" s="41">
        <v>3</v>
      </c>
      <c r="J8942" s="41">
        <v>10</v>
      </c>
      <c r="K8942" s="44">
        <v>1</v>
      </c>
      <c r="L8942" s="20">
        <v>1960000</v>
      </c>
      <c r="M8942" s="19" t="s">
        <v>15954</v>
      </c>
      <c r="N8942" s="28" t="s">
        <v>15953</v>
      </c>
    </row>
    <row r="8943" spans="1:14" ht="30" x14ac:dyDescent="0.25">
      <c r="A8943" s="27" t="s">
        <v>6182</v>
      </c>
      <c r="B8943" s="19" t="s">
        <v>15943</v>
      </c>
      <c r="C8943" s="19" t="s">
        <v>15943</v>
      </c>
      <c r="D8943" s="38" t="s">
        <v>16220</v>
      </c>
      <c r="E8943" s="38" t="s">
        <v>7937</v>
      </c>
      <c r="F8943" s="41" t="s">
        <v>4151</v>
      </c>
      <c r="G8943" s="19" t="s">
        <v>949</v>
      </c>
      <c r="H8943" s="41">
        <v>2</v>
      </c>
      <c r="I8943" s="41">
        <v>3</v>
      </c>
      <c r="J8943" s="41">
        <v>10</v>
      </c>
      <c r="K8943" s="44">
        <v>1</v>
      </c>
      <c r="L8943" s="20">
        <v>988000</v>
      </c>
      <c r="M8943" s="19" t="s">
        <v>15954</v>
      </c>
      <c r="N8943" s="28" t="s">
        <v>15953</v>
      </c>
    </row>
    <row r="8944" spans="1:14" ht="30" x14ac:dyDescent="0.25">
      <c r="A8944" s="27" t="s">
        <v>6182</v>
      </c>
      <c r="B8944" s="19" t="s">
        <v>15943</v>
      </c>
      <c r="C8944" s="19" t="s">
        <v>15943</v>
      </c>
      <c r="D8944" s="38" t="s">
        <v>16220</v>
      </c>
      <c r="E8944" s="38" t="s">
        <v>7937</v>
      </c>
      <c r="F8944" s="41" t="s">
        <v>4151</v>
      </c>
      <c r="G8944" s="19" t="s">
        <v>949</v>
      </c>
      <c r="H8944" s="41">
        <v>2</v>
      </c>
      <c r="I8944" s="41">
        <v>3</v>
      </c>
      <c r="J8944" s="41">
        <v>10</v>
      </c>
      <c r="K8944" s="44">
        <v>1</v>
      </c>
      <c r="L8944" s="20">
        <v>988000</v>
      </c>
      <c r="M8944" s="19" t="s">
        <v>15954</v>
      </c>
      <c r="N8944" s="28" t="s">
        <v>15953</v>
      </c>
    </row>
    <row r="8945" spans="1:14" ht="30" x14ac:dyDescent="0.25">
      <c r="A8945" s="27" t="s">
        <v>6182</v>
      </c>
      <c r="B8945" s="19" t="s">
        <v>15943</v>
      </c>
      <c r="C8945" s="19" t="s">
        <v>15943</v>
      </c>
      <c r="D8945" s="38" t="s">
        <v>16220</v>
      </c>
      <c r="E8945" s="38" t="s">
        <v>7937</v>
      </c>
      <c r="F8945" s="41" t="s">
        <v>4151</v>
      </c>
      <c r="G8945" s="19" t="s">
        <v>949</v>
      </c>
      <c r="H8945" s="41">
        <v>2</v>
      </c>
      <c r="I8945" s="41">
        <v>3</v>
      </c>
      <c r="J8945" s="41">
        <v>10</v>
      </c>
      <c r="K8945" s="44">
        <v>1</v>
      </c>
      <c r="L8945" s="20">
        <v>988000</v>
      </c>
      <c r="M8945" s="19" t="s">
        <v>15954</v>
      </c>
      <c r="N8945" s="28" t="s">
        <v>15953</v>
      </c>
    </row>
    <row r="8946" spans="1:14" ht="30" x14ac:dyDescent="0.25">
      <c r="A8946" s="27" t="s">
        <v>6182</v>
      </c>
      <c r="B8946" s="19" t="s">
        <v>15943</v>
      </c>
      <c r="C8946" s="19" t="s">
        <v>15943</v>
      </c>
      <c r="D8946" s="38" t="s">
        <v>16220</v>
      </c>
      <c r="E8946" s="38" t="s">
        <v>7937</v>
      </c>
      <c r="F8946" s="41" t="s">
        <v>4151</v>
      </c>
      <c r="G8946" s="19" t="s">
        <v>949</v>
      </c>
      <c r="H8946" s="41">
        <v>2</v>
      </c>
      <c r="I8946" s="41">
        <v>3</v>
      </c>
      <c r="J8946" s="41">
        <v>10</v>
      </c>
      <c r="K8946" s="44">
        <v>1</v>
      </c>
      <c r="L8946" s="20">
        <v>988000</v>
      </c>
      <c r="M8946" s="19" t="s">
        <v>15954</v>
      </c>
      <c r="N8946" s="28" t="s">
        <v>15953</v>
      </c>
    </row>
    <row r="8947" spans="1:14" ht="30" x14ac:dyDescent="0.25">
      <c r="A8947" s="27" t="s">
        <v>6182</v>
      </c>
      <c r="B8947" s="19" t="s">
        <v>15943</v>
      </c>
      <c r="C8947" s="19" t="s">
        <v>15943</v>
      </c>
      <c r="D8947" s="38" t="s">
        <v>16220</v>
      </c>
      <c r="E8947" s="38" t="s">
        <v>7937</v>
      </c>
      <c r="F8947" s="41" t="s">
        <v>4151</v>
      </c>
      <c r="G8947" s="19" t="s">
        <v>949</v>
      </c>
      <c r="H8947" s="41">
        <v>2</v>
      </c>
      <c r="I8947" s="41">
        <v>3</v>
      </c>
      <c r="J8947" s="41">
        <v>10</v>
      </c>
      <c r="K8947" s="44">
        <v>1</v>
      </c>
      <c r="L8947" s="20">
        <v>988000</v>
      </c>
      <c r="M8947" s="19" t="s">
        <v>15954</v>
      </c>
      <c r="N8947" s="28" t="s">
        <v>15953</v>
      </c>
    </row>
    <row r="8948" spans="1:14" ht="45" x14ac:dyDescent="0.25">
      <c r="A8948" s="27" t="s">
        <v>6182</v>
      </c>
      <c r="B8948" s="19" t="s">
        <v>15943</v>
      </c>
      <c r="C8948" s="19" t="s">
        <v>15943</v>
      </c>
      <c r="D8948" s="38" t="s">
        <v>16220</v>
      </c>
      <c r="E8948" s="38" t="s">
        <v>7938</v>
      </c>
      <c r="F8948" s="41" t="s">
        <v>4151</v>
      </c>
      <c r="G8948" s="19" t="s">
        <v>949</v>
      </c>
      <c r="H8948" s="41">
        <v>2</v>
      </c>
      <c r="I8948" s="41">
        <v>3</v>
      </c>
      <c r="J8948" s="41">
        <v>10</v>
      </c>
      <c r="K8948" s="44">
        <v>1</v>
      </c>
      <c r="L8948" s="20">
        <v>1444000</v>
      </c>
      <c r="M8948" s="19" t="s">
        <v>15954</v>
      </c>
      <c r="N8948" s="28" t="s">
        <v>15953</v>
      </c>
    </row>
    <row r="8949" spans="1:14" ht="45" x14ac:dyDescent="0.25">
      <c r="A8949" s="27" t="s">
        <v>6182</v>
      </c>
      <c r="B8949" s="19" t="s">
        <v>15943</v>
      </c>
      <c r="C8949" s="19" t="s">
        <v>15943</v>
      </c>
      <c r="D8949" s="38" t="s">
        <v>16220</v>
      </c>
      <c r="E8949" s="38" t="s">
        <v>7938</v>
      </c>
      <c r="F8949" s="41" t="s">
        <v>4151</v>
      </c>
      <c r="G8949" s="19" t="s">
        <v>949</v>
      </c>
      <c r="H8949" s="41">
        <v>2</v>
      </c>
      <c r="I8949" s="41">
        <v>3</v>
      </c>
      <c r="J8949" s="41">
        <v>10</v>
      </c>
      <c r="K8949" s="44">
        <v>1</v>
      </c>
      <c r="L8949" s="20">
        <v>1444000</v>
      </c>
      <c r="M8949" s="19" t="s">
        <v>15954</v>
      </c>
      <c r="N8949" s="28" t="s">
        <v>15953</v>
      </c>
    </row>
    <row r="8950" spans="1:14" ht="30" x14ac:dyDescent="0.25">
      <c r="A8950" s="27" t="s">
        <v>6182</v>
      </c>
      <c r="B8950" s="19" t="s">
        <v>15943</v>
      </c>
      <c r="C8950" s="19" t="s">
        <v>15943</v>
      </c>
      <c r="D8950" s="38" t="s">
        <v>16220</v>
      </c>
      <c r="E8950" s="38" t="s">
        <v>7939</v>
      </c>
      <c r="F8950" s="41" t="s">
        <v>4151</v>
      </c>
      <c r="G8950" s="19" t="s">
        <v>949</v>
      </c>
      <c r="H8950" s="41">
        <v>2</v>
      </c>
      <c r="I8950" s="41">
        <v>3</v>
      </c>
      <c r="J8950" s="41">
        <v>10</v>
      </c>
      <c r="K8950" s="44">
        <v>1</v>
      </c>
      <c r="L8950" s="20">
        <v>684000</v>
      </c>
      <c r="M8950" s="19" t="s">
        <v>15954</v>
      </c>
      <c r="N8950" s="28" t="s">
        <v>15953</v>
      </c>
    </row>
    <row r="8951" spans="1:14" ht="30" x14ac:dyDescent="0.25">
      <c r="A8951" s="27" t="s">
        <v>6182</v>
      </c>
      <c r="B8951" s="19" t="s">
        <v>15943</v>
      </c>
      <c r="C8951" s="19" t="s">
        <v>15943</v>
      </c>
      <c r="D8951" s="38" t="s">
        <v>16220</v>
      </c>
      <c r="E8951" s="38" t="s">
        <v>7940</v>
      </c>
      <c r="F8951" s="41" t="s">
        <v>4151</v>
      </c>
      <c r="G8951" s="19" t="s">
        <v>949</v>
      </c>
      <c r="H8951" s="41">
        <v>2</v>
      </c>
      <c r="I8951" s="41">
        <v>3</v>
      </c>
      <c r="J8951" s="41">
        <v>10</v>
      </c>
      <c r="K8951" s="44">
        <v>1</v>
      </c>
      <c r="L8951" s="20">
        <v>608000</v>
      </c>
      <c r="M8951" s="19" t="s">
        <v>15954</v>
      </c>
      <c r="N8951" s="28" t="s">
        <v>15953</v>
      </c>
    </row>
    <row r="8952" spans="1:14" ht="30" x14ac:dyDescent="0.25">
      <c r="A8952" s="27" t="s">
        <v>6182</v>
      </c>
      <c r="B8952" s="19" t="s">
        <v>15943</v>
      </c>
      <c r="C8952" s="19" t="s">
        <v>15943</v>
      </c>
      <c r="D8952" s="38" t="s">
        <v>16220</v>
      </c>
      <c r="E8952" s="38" t="s">
        <v>7941</v>
      </c>
      <c r="F8952" s="41" t="s">
        <v>4151</v>
      </c>
      <c r="G8952" s="19" t="s">
        <v>949</v>
      </c>
      <c r="H8952" s="41">
        <v>2</v>
      </c>
      <c r="I8952" s="41">
        <v>3</v>
      </c>
      <c r="J8952" s="41">
        <v>10</v>
      </c>
      <c r="K8952" s="44">
        <v>1</v>
      </c>
      <c r="L8952" s="20">
        <v>152000</v>
      </c>
      <c r="M8952" s="19" t="s">
        <v>15954</v>
      </c>
      <c r="N8952" s="28" t="s">
        <v>15953</v>
      </c>
    </row>
    <row r="8953" spans="1:14" ht="30" x14ac:dyDescent="0.25">
      <c r="A8953" s="27" t="s">
        <v>6182</v>
      </c>
      <c r="B8953" s="19" t="s">
        <v>15943</v>
      </c>
      <c r="C8953" s="19" t="s">
        <v>15943</v>
      </c>
      <c r="D8953" s="38" t="s">
        <v>16220</v>
      </c>
      <c r="E8953" s="38" t="s">
        <v>7942</v>
      </c>
      <c r="F8953" s="41" t="s">
        <v>4151</v>
      </c>
      <c r="G8953" s="19" t="s">
        <v>949</v>
      </c>
      <c r="H8953" s="41">
        <v>2</v>
      </c>
      <c r="I8953" s="41">
        <v>3</v>
      </c>
      <c r="J8953" s="41">
        <v>10</v>
      </c>
      <c r="K8953" s="44">
        <v>1</v>
      </c>
      <c r="L8953" s="20">
        <v>988000</v>
      </c>
      <c r="M8953" s="19" t="s">
        <v>15954</v>
      </c>
      <c r="N8953" s="28" t="s">
        <v>15953</v>
      </c>
    </row>
    <row r="8954" spans="1:14" ht="30" x14ac:dyDescent="0.25">
      <c r="A8954" s="27" t="s">
        <v>6182</v>
      </c>
      <c r="B8954" s="19" t="s">
        <v>15943</v>
      </c>
      <c r="C8954" s="19" t="s">
        <v>15943</v>
      </c>
      <c r="D8954" s="38" t="s">
        <v>16220</v>
      </c>
      <c r="E8954" s="38" t="s">
        <v>7943</v>
      </c>
      <c r="F8954" s="41" t="s">
        <v>4151</v>
      </c>
      <c r="G8954" s="19" t="s">
        <v>949</v>
      </c>
      <c r="H8954" s="41">
        <v>2</v>
      </c>
      <c r="I8954" s="41">
        <v>3</v>
      </c>
      <c r="J8954" s="41">
        <v>10</v>
      </c>
      <c r="K8954" s="44">
        <v>1</v>
      </c>
      <c r="L8954" s="20">
        <v>152000</v>
      </c>
      <c r="M8954" s="19" t="s">
        <v>15954</v>
      </c>
      <c r="N8954" s="28" t="s">
        <v>15953</v>
      </c>
    </row>
    <row r="8955" spans="1:14" ht="30" x14ac:dyDescent="0.25">
      <c r="A8955" s="27" t="s">
        <v>6182</v>
      </c>
      <c r="B8955" s="19" t="s">
        <v>15943</v>
      </c>
      <c r="C8955" s="19" t="s">
        <v>15943</v>
      </c>
      <c r="D8955" s="38" t="s">
        <v>16220</v>
      </c>
      <c r="E8955" s="38" t="s">
        <v>7944</v>
      </c>
      <c r="F8955" s="41" t="s">
        <v>4151</v>
      </c>
      <c r="G8955" s="19" t="s">
        <v>949</v>
      </c>
      <c r="H8955" s="41">
        <v>2</v>
      </c>
      <c r="I8955" s="41">
        <v>3</v>
      </c>
      <c r="J8955" s="41">
        <v>10</v>
      </c>
      <c r="K8955" s="44">
        <v>1</v>
      </c>
      <c r="L8955" s="20">
        <v>380000</v>
      </c>
      <c r="M8955" s="19" t="s">
        <v>15954</v>
      </c>
      <c r="N8955" s="28" t="s">
        <v>15953</v>
      </c>
    </row>
    <row r="8956" spans="1:14" ht="30" x14ac:dyDescent="0.25">
      <c r="A8956" s="27" t="s">
        <v>6182</v>
      </c>
      <c r="B8956" s="19" t="s">
        <v>15943</v>
      </c>
      <c r="C8956" s="19" t="s">
        <v>15943</v>
      </c>
      <c r="D8956" s="38" t="s">
        <v>16220</v>
      </c>
      <c r="E8956" s="38" t="s">
        <v>7945</v>
      </c>
      <c r="F8956" s="41" t="s">
        <v>4151</v>
      </c>
      <c r="G8956" s="19" t="s">
        <v>949</v>
      </c>
      <c r="H8956" s="41">
        <v>2</v>
      </c>
      <c r="I8956" s="41">
        <v>3</v>
      </c>
      <c r="J8956" s="41">
        <v>10</v>
      </c>
      <c r="K8956" s="44">
        <v>1</v>
      </c>
      <c r="L8956" s="20">
        <v>380000</v>
      </c>
      <c r="M8956" s="19" t="s">
        <v>15954</v>
      </c>
      <c r="N8956" s="28" t="s">
        <v>15953</v>
      </c>
    </row>
    <row r="8957" spans="1:14" ht="30" x14ac:dyDescent="0.25">
      <c r="A8957" s="27" t="s">
        <v>6182</v>
      </c>
      <c r="B8957" s="19" t="s">
        <v>15943</v>
      </c>
      <c r="C8957" s="19" t="s">
        <v>15943</v>
      </c>
      <c r="D8957" s="38" t="s">
        <v>16220</v>
      </c>
      <c r="E8957" s="38" t="s">
        <v>7946</v>
      </c>
      <c r="F8957" s="41" t="s">
        <v>4151</v>
      </c>
      <c r="G8957" s="19" t="s">
        <v>949</v>
      </c>
      <c r="H8957" s="41">
        <v>2</v>
      </c>
      <c r="I8957" s="41">
        <v>3</v>
      </c>
      <c r="J8957" s="41">
        <v>10</v>
      </c>
      <c r="K8957" s="44">
        <v>1</v>
      </c>
      <c r="L8957" s="20">
        <v>228000</v>
      </c>
      <c r="M8957" s="19" t="s">
        <v>15954</v>
      </c>
      <c r="N8957" s="28" t="s">
        <v>15953</v>
      </c>
    </row>
    <row r="8958" spans="1:14" ht="30" x14ac:dyDescent="0.25">
      <c r="A8958" s="27" t="s">
        <v>6182</v>
      </c>
      <c r="B8958" s="19" t="s">
        <v>15943</v>
      </c>
      <c r="C8958" s="19" t="s">
        <v>15943</v>
      </c>
      <c r="D8958" s="38" t="s">
        <v>16220</v>
      </c>
      <c r="E8958" s="38" t="s">
        <v>7947</v>
      </c>
      <c r="F8958" s="41" t="s">
        <v>4151</v>
      </c>
      <c r="G8958" s="19" t="s">
        <v>949</v>
      </c>
      <c r="H8958" s="41">
        <v>2</v>
      </c>
      <c r="I8958" s="41">
        <v>3</v>
      </c>
      <c r="J8958" s="41">
        <v>10</v>
      </c>
      <c r="K8958" s="44">
        <v>1</v>
      </c>
      <c r="L8958" s="20">
        <v>532000</v>
      </c>
      <c r="M8958" s="19" t="s">
        <v>15954</v>
      </c>
      <c r="N8958" s="28" t="s">
        <v>15953</v>
      </c>
    </row>
    <row r="8959" spans="1:14" ht="30" x14ac:dyDescent="0.25">
      <c r="A8959" s="27" t="s">
        <v>6182</v>
      </c>
      <c r="B8959" s="19" t="s">
        <v>15943</v>
      </c>
      <c r="C8959" s="19" t="s">
        <v>15943</v>
      </c>
      <c r="D8959" s="38" t="s">
        <v>16220</v>
      </c>
      <c r="E8959" s="38" t="s">
        <v>7947</v>
      </c>
      <c r="F8959" s="41" t="s">
        <v>4151</v>
      </c>
      <c r="G8959" s="19" t="s">
        <v>949</v>
      </c>
      <c r="H8959" s="41">
        <v>2</v>
      </c>
      <c r="I8959" s="41">
        <v>3</v>
      </c>
      <c r="J8959" s="41">
        <v>10</v>
      </c>
      <c r="K8959" s="44">
        <v>1</v>
      </c>
      <c r="L8959" s="20">
        <v>532000</v>
      </c>
      <c r="M8959" s="19" t="s">
        <v>15954</v>
      </c>
      <c r="N8959" s="28" t="s">
        <v>15953</v>
      </c>
    </row>
    <row r="8960" spans="1:14" ht="30" x14ac:dyDescent="0.25">
      <c r="A8960" s="27" t="s">
        <v>6182</v>
      </c>
      <c r="B8960" s="19" t="s">
        <v>15943</v>
      </c>
      <c r="C8960" s="19" t="s">
        <v>15943</v>
      </c>
      <c r="D8960" s="38" t="s">
        <v>16220</v>
      </c>
      <c r="E8960" s="38" t="s">
        <v>7947</v>
      </c>
      <c r="F8960" s="41" t="s">
        <v>4151</v>
      </c>
      <c r="G8960" s="19" t="s">
        <v>949</v>
      </c>
      <c r="H8960" s="41">
        <v>2</v>
      </c>
      <c r="I8960" s="41">
        <v>3</v>
      </c>
      <c r="J8960" s="41">
        <v>10</v>
      </c>
      <c r="K8960" s="44">
        <v>1</v>
      </c>
      <c r="L8960" s="20">
        <v>532000</v>
      </c>
      <c r="M8960" s="19" t="s">
        <v>15954</v>
      </c>
      <c r="N8960" s="28" t="s">
        <v>15953</v>
      </c>
    </row>
    <row r="8961" spans="1:14" ht="30" x14ac:dyDescent="0.25">
      <c r="A8961" s="27" t="s">
        <v>6182</v>
      </c>
      <c r="B8961" s="19" t="s">
        <v>15943</v>
      </c>
      <c r="C8961" s="19" t="s">
        <v>15943</v>
      </c>
      <c r="D8961" s="38" t="s">
        <v>16220</v>
      </c>
      <c r="E8961" s="38" t="s">
        <v>7947</v>
      </c>
      <c r="F8961" s="41" t="s">
        <v>4151</v>
      </c>
      <c r="G8961" s="19" t="s">
        <v>949</v>
      </c>
      <c r="H8961" s="41">
        <v>2</v>
      </c>
      <c r="I8961" s="41">
        <v>3</v>
      </c>
      <c r="J8961" s="41">
        <v>10</v>
      </c>
      <c r="K8961" s="44">
        <v>1</v>
      </c>
      <c r="L8961" s="20">
        <v>532000</v>
      </c>
      <c r="M8961" s="19" t="s">
        <v>15954</v>
      </c>
      <c r="N8961" s="28" t="s">
        <v>15953</v>
      </c>
    </row>
    <row r="8962" spans="1:14" ht="30" x14ac:dyDescent="0.25">
      <c r="A8962" s="27" t="s">
        <v>6182</v>
      </c>
      <c r="B8962" s="19" t="s">
        <v>15943</v>
      </c>
      <c r="C8962" s="19" t="s">
        <v>15943</v>
      </c>
      <c r="D8962" s="38" t="s">
        <v>16220</v>
      </c>
      <c r="E8962" s="38" t="s">
        <v>7948</v>
      </c>
      <c r="F8962" s="41" t="s">
        <v>4151</v>
      </c>
      <c r="G8962" s="19" t="s">
        <v>949</v>
      </c>
      <c r="H8962" s="41">
        <v>2</v>
      </c>
      <c r="I8962" s="41">
        <v>3</v>
      </c>
      <c r="J8962" s="41">
        <v>10</v>
      </c>
      <c r="K8962" s="44">
        <v>1</v>
      </c>
      <c r="L8962" s="20">
        <v>38000</v>
      </c>
      <c r="M8962" s="19" t="s">
        <v>15954</v>
      </c>
      <c r="N8962" s="28" t="s">
        <v>15953</v>
      </c>
    </row>
    <row r="8963" spans="1:14" ht="30" x14ac:dyDescent="0.25">
      <c r="A8963" s="27" t="s">
        <v>6182</v>
      </c>
      <c r="B8963" s="19" t="s">
        <v>15943</v>
      </c>
      <c r="C8963" s="19" t="s">
        <v>15943</v>
      </c>
      <c r="D8963" s="38" t="s">
        <v>16220</v>
      </c>
      <c r="E8963" s="38" t="s">
        <v>7948</v>
      </c>
      <c r="F8963" s="41" t="s">
        <v>4151</v>
      </c>
      <c r="G8963" s="19" t="s">
        <v>949</v>
      </c>
      <c r="H8963" s="41">
        <v>2</v>
      </c>
      <c r="I8963" s="41">
        <v>3</v>
      </c>
      <c r="J8963" s="41">
        <v>10</v>
      </c>
      <c r="K8963" s="44">
        <v>1</v>
      </c>
      <c r="L8963" s="20">
        <v>38000</v>
      </c>
      <c r="M8963" s="19" t="s">
        <v>15954</v>
      </c>
      <c r="N8963" s="28" t="s">
        <v>15953</v>
      </c>
    </row>
    <row r="8964" spans="1:14" ht="30" x14ac:dyDescent="0.25">
      <c r="A8964" s="27" t="s">
        <v>6182</v>
      </c>
      <c r="B8964" s="19" t="s">
        <v>15943</v>
      </c>
      <c r="C8964" s="19" t="s">
        <v>15943</v>
      </c>
      <c r="D8964" s="38" t="s">
        <v>16220</v>
      </c>
      <c r="E8964" s="38" t="s">
        <v>7949</v>
      </c>
      <c r="F8964" s="41" t="s">
        <v>4151</v>
      </c>
      <c r="G8964" s="19" t="s">
        <v>949</v>
      </c>
      <c r="H8964" s="41">
        <v>2</v>
      </c>
      <c r="I8964" s="41">
        <v>3</v>
      </c>
      <c r="J8964" s="41">
        <v>10</v>
      </c>
      <c r="K8964" s="44">
        <v>1</v>
      </c>
      <c r="L8964" s="20">
        <v>228000</v>
      </c>
      <c r="M8964" s="19" t="s">
        <v>15954</v>
      </c>
      <c r="N8964" s="28" t="s">
        <v>15953</v>
      </c>
    </row>
    <row r="8965" spans="1:14" ht="30" x14ac:dyDescent="0.25">
      <c r="A8965" s="27" t="s">
        <v>6182</v>
      </c>
      <c r="B8965" s="19" t="s">
        <v>15943</v>
      </c>
      <c r="C8965" s="19" t="s">
        <v>15943</v>
      </c>
      <c r="D8965" s="38" t="s">
        <v>16220</v>
      </c>
      <c r="E8965" s="38" t="s">
        <v>7950</v>
      </c>
      <c r="F8965" s="41" t="s">
        <v>4151</v>
      </c>
      <c r="G8965" s="19" t="s">
        <v>949</v>
      </c>
      <c r="H8965" s="41">
        <v>2</v>
      </c>
      <c r="I8965" s="41">
        <v>3</v>
      </c>
      <c r="J8965" s="41">
        <v>10</v>
      </c>
      <c r="K8965" s="44">
        <v>1</v>
      </c>
      <c r="L8965" s="20">
        <v>152000</v>
      </c>
      <c r="M8965" s="19" t="s">
        <v>15954</v>
      </c>
      <c r="N8965" s="28" t="s">
        <v>15953</v>
      </c>
    </row>
    <row r="8966" spans="1:14" ht="30" x14ac:dyDescent="0.25">
      <c r="A8966" s="27" t="s">
        <v>6182</v>
      </c>
      <c r="B8966" s="19" t="s">
        <v>15943</v>
      </c>
      <c r="C8966" s="19" t="s">
        <v>15943</v>
      </c>
      <c r="D8966" s="38" t="s">
        <v>16220</v>
      </c>
      <c r="E8966" s="38" t="s">
        <v>7950</v>
      </c>
      <c r="F8966" s="41" t="s">
        <v>4151</v>
      </c>
      <c r="G8966" s="19" t="s">
        <v>949</v>
      </c>
      <c r="H8966" s="41">
        <v>2</v>
      </c>
      <c r="I8966" s="41">
        <v>3</v>
      </c>
      <c r="J8966" s="41">
        <v>10</v>
      </c>
      <c r="K8966" s="44">
        <v>1</v>
      </c>
      <c r="L8966" s="20">
        <v>152000</v>
      </c>
      <c r="M8966" s="19" t="s">
        <v>15954</v>
      </c>
      <c r="N8966" s="28" t="s">
        <v>15953</v>
      </c>
    </row>
    <row r="8967" spans="1:14" ht="30" x14ac:dyDescent="0.25">
      <c r="A8967" s="27" t="s">
        <v>6182</v>
      </c>
      <c r="B8967" s="19" t="s">
        <v>15943</v>
      </c>
      <c r="C8967" s="19" t="s">
        <v>15943</v>
      </c>
      <c r="D8967" s="38" t="s">
        <v>16220</v>
      </c>
      <c r="E8967" s="38" t="s">
        <v>7951</v>
      </c>
      <c r="F8967" s="41" t="s">
        <v>4151</v>
      </c>
      <c r="G8967" s="19" t="s">
        <v>949</v>
      </c>
      <c r="H8967" s="41">
        <v>2</v>
      </c>
      <c r="I8967" s="41">
        <v>3</v>
      </c>
      <c r="J8967" s="41">
        <v>10</v>
      </c>
      <c r="K8967" s="44">
        <v>1</v>
      </c>
      <c r="L8967" s="20">
        <v>38000</v>
      </c>
      <c r="M8967" s="19" t="s">
        <v>15954</v>
      </c>
      <c r="N8967" s="28" t="s">
        <v>15953</v>
      </c>
    </row>
    <row r="8968" spans="1:14" ht="45" x14ac:dyDescent="0.25">
      <c r="A8968" s="27" t="s">
        <v>6182</v>
      </c>
      <c r="B8968" s="19" t="s">
        <v>15943</v>
      </c>
      <c r="C8968" s="19" t="s">
        <v>15943</v>
      </c>
      <c r="D8968" s="38" t="s">
        <v>16220</v>
      </c>
      <c r="E8968" s="38" t="s">
        <v>7952</v>
      </c>
      <c r="F8968" s="41" t="s">
        <v>4151</v>
      </c>
      <c r="G8968" s="19" t="s">
        <v>949</v>
      </c>
      <c r="H8968" s="41">
        <v>2</v>
      </c>
      <c r="I8968" s="41">
        <v>3</v>
      </c>
      <c r="J8968" s="41">
        <v>10</v>
      </c>
      <c r="K8968" s="44">
        <v>1</v>
      </c>
      <c r="L8968" s="20">
        <v>304000</v>
      </c>
      <c r="M8968" s="19" t="s">
        <v>15954</v>
      </c>
      <c r="N8968" s="28" t="s">
        <v>15953</v>
      </c>
    </row>
    <row r="8969" spans="1:14" ht="30" x14ac:dyDescent="0.25">
      <c r="A8969" s="27" t="s">
        <v>6182</v>
      </c>
      <c r="B8969" s="19" t="s">
        <v>15943</v>
      </c>
      <c r="C8969" s="19" t="s">
        <v>15943</v>
      </c>
      <c r="D8969" s="38" t="s">
        <v>16220</v>
      </c>
      <c r="E8969" s="38" t="s">
        <v>7953</v>
      </c>
      <c r="F8969" s="41" t="s">
        <v>4151</v>
      </c>
      <c r="G8969" s="19" t="s">
        <v>949</v>
      </c>
      <c r="H8969" s="41">
        <v>2</v>
      </c>
      <c r="I8969" s="41">
        <v>3</v>
      </c>
      <c r="J8969" s="41">
        <v>10</v>
      </c>
      <c r="K8969" s="44">
        <v>1</v>
      </c>
      <c r="L8969" s="20">
        <v>380000</v>
      </c>
      <c r="M8969" s="19" t="s">
        <v>15954</v>
      </c>
      <c r="N8969" s="28" t="s">
        <v>15953</v>
      </c>
    </row>
    <row r="8970" spans="1:14" ht="30" x14ac:dyDescent="0.25">
      <c r="A8970" s="27" t="s">
        <v>6182</v>
      </c>
      <c r="B8970" s="19" t="s">
        <v>15943</v>
      </c>
      <c r="C8970" s="19" t="s">
        <v>15943</v>
      </c>
      <c r="D8970" s="38" t="s">
        <v>16220</v>
      </c>
      <c r="E8970" s="38" t="s">
        <v>7953</v>
      </c>
      <c r="F8970" s="41" t="s">
        <v>4151</v>
      </c>
      <c r="G8970" s="19" t="s">
        <v>949</v>
      </c>
      <c r="H8970" s="41">
        <v>2</v>
      </c>
      <c r="I8970" s="41">
        <v>3</v>
      </c>
      <c r="J8970" s="41">
        <v>10</v>
      </c>
      <c r="K8970" s="44">
        <v>1</v>
      </c>
      <c r="L8970" s="20">
        <v>380000</v>
      </c>
      <c r="M8970" s="19" t="s">
        <v>15954</v>
      </c>
      <c r="N8970" s="28" t="s">
        <v>15953</v>
      </c>
    </row>
    <row r="8971" spans="1:14" ht="30" x14ac:dyDescent="0.25">
      <c r="A8971" s="27" t="s">
        <v>6182</v>
      </c>
      <c r="B8971" s="19" t="s">
        <v>15943</v>
      </c>
      <c r="C8971" s="19" t="s">
        <v>15943</v>
      </c>
      <c r="D8971" s="38" t="s">
        <v>16220</v>
      </c>
      <c r="E8971" s="38" t="s">
        <v>7953</v>
      </c>
      <c r="F8971" s="41" t="s">
        <v>4151</v>
      </c>
      <c r="G8971" s="19" t="s">
        <v>949</v>
      </c>
      <c r="H8971" s="41">
        <v>2</v>
      </c>
      <c r="I8971" s="41">
        <v>3</v>
      </c>
      <c r="J8971" s="41">
        <v>10</v>
      </c>
      <c r="K8971" s="44">
        <v>1</v>
      </c>
      <c r="L8971" s="20">
        <v>380000</v>
      </c>
      <c r="M8971" s="19" t="s">
        <v>15954</v>
      </c>
      <c r="N8971" s="28" t="s">
        <v>15953</v>
      </c>
    </row>
    <row r="8972" spans="1:14" ht="30" x14ac:dyDescent="0.25">
      <c r="A8972" s="27" t="s">
        <v>6182</v>
      </c>
      <c r="B8972" s="19" t="s">
        <v>15943</v>
      </c>
      <c r="C8972" s="19" t="s">
        <v>15943</v>
      </c>
      <c r="D8972" s="38" t="s">
        <v>16220</v>
      </c>
      <c r="E8972" s="38" t="s">
        <v>7954</v>
      </c>
      <c r="F8972" s="41" t="s">
        <v>4151</v>
      </c>
      <c r="G8972" s="19" t="s">
        <v>949</v>
      </c>
      <c r="H8972" s="41">
        <v>2</v>
      </c>
      <c r="I8972" s="41">
        <v>3</v>
      </c>
      <c r="J8972" s="41">
        <v>10</v>
      </c>
      <c r="K8972" s="44">
        <v>1</v>
      </c>
      <c r="L8972" s="20">
        <v>304000</v>
      </c>
      <c r="M8972" s="19" t="s">
        <v>15954</v>
      </c>
      <c r="N8972" s="28" t="s">
        <v>15953</v>
      </c>
    </row>
    <row r="8973" spans="1:14" ht="30" x14ac:dyDescent="0.25">
      <c r="A8973" s="27" t="s">
        <v>6182</v>
      </c>
      <c r="B8973" s="19" t="s">
        <v>15943</v>
      </c>
      <c r="C8973" s="19" t="s">
        <v>15943</v>
      </c>
      <c r="D8973" s="38" t="s">
        <v>16220</v>
      </c>
      <c r="E8973" s="38" t="s">
        <v>7955</v>
      </c>
      <c r="F8973" s="41" t="s">
        <v>4151</v>
      </c>
      <c r="G8973" s="19" t="s">
        <v>949</v>
      </c>
      <c r="H8973" s="41">
        <v>2</v>
      </c>
      <c r="I8973" s="41">
        <v>3</v>
      </c>
      <c r="J8973" s="41">
        <v>10</v>
      </c>
      <c r="K8973" s="44">
        <v>1</v>
      </c>
      <c r="L8973" s="20">
        <v>380000</v>
      </c>
      <c r="M8973" s="19" t="s">
        <v>15954</v>
      </c>
      <c r="N8973" s="28" t="s">
        <v>15953</v>
      </c>
    </row>
    <row r="8974" spans="1:14" ht="30" x14ac:dyDescent="0.25">
      <c r="A8974" s="27" t="s">
        <v>6182</v>
      </c>
      <c r="B8974" s="19" t="s">
        <v>15943</v>
      </c>
      <c r="C8974" s="19" t="s">
        <v>15943</v>
      </c>
      <c r="D8974" s="38" t="s">
        <v>16220</v>
      </c>
      <c r="E8974" s="38" t="s">
        <v>7955</v>
      </c>
      <c r="F8974" s="41" t="s">
        <v>4151</v>
      </c>
      <c r="G8974" s="19" t="s">
        <v>949</v>
      </c>
      <c r="H8974" s="41">
        <v>2</v>
      </c>
      <c r="I8974" s="41">
        <v>3</v>
      </c>
      <c r="J8974" s="41">
        <v>10</v>
      </c>
      <c r="K8974" s="44">
        <v>1</v>
      </c>
      <c r="L8974" s="20">
        <v>380000</v>
      </c>
      <c r="M8974" s="19" t="s">
        <v>15954</v>
      </c>
      <c r="N8974" s="28" t="s">
        <v>15953</v>
      </c>
    </row>
    <row r="8975" spans="1:14" ht="30" x14ac:dyDescent="0.25">
      <c r="A8975" s="27" t="s">
        <v>6182</v>
      </c>
      <c r="B8975" s="19" t="s">
        <v>15943</v>
      </c>
      <c r="C8975" s="19" t="s">
        <v>15943</v>
      </c>
      <c r="D8975" s="38" t="s">
        <v>16220</v>
      </c>
      <c r="E8975" s="38" t="s">
        <v>7956</v>
      </c>
      <c r="F8975" s="41" t="s">
        <v>4151</v>
      </c>
      <c r="G8975" s="19" t="s">
        <v>949</v>
      </c>
      <c r="H8975" s="41">
        <v>2</v>
      </c>
      <c r="I8975" s="41">
        <v>3</v>
      </c>
      <c r="J8975" s="41">
        <v>10</v>
      </c>
      <c r="K8975" s="44">
        <v>1</v>
      </c>
      <c r="L8975" s="20">
        <v>1140000</v>
      </c>
      <c r="M8975" s="19" t="s">
        <v>15954</v>
      </c>
      <c r="N8975" s="28" t="s">
        <v>15953</v>
      </c>
    </row>
    <row r="8976" spans="1:14" ht="30" x14ac:dyDescent="0.25">
      <c r="A8976" s="27" t="s">
        <v>6182</v>
      </c>
      <c r="B8976" s="19" t="s">
        <v>15943</v>
      </c>
      <c r="C8976" s="19" t="s">
        <v>15943</v>
      </c>
      <c r="D8976" s="38" t="s">
        <v>16220</v>
      </c>
      <c r="E8976" s="38" t="s">
        <v>7957</v>
      </c>
      <c r="F8976" s="41" t="s">
        <v>4151</v>
      </c>
      <c r="G8976" s="19" t="s">
        <v>949</v>
      </c>
      <c r="H8976" s="41">
        <v>2</v>
      </c>
      <c r="I8976" s="41">
        <v>3</v>
      </c>
      <c r="J8976" s="41">
        <v>10</v>
      </c>
      <c r="K8976" s="44">
        <v>1</v>
      </c>
      <c r="L8976" s="20">
        <v>76000</v>
      </c>
      <c r="M8976" s="19" t="s">
        <v>15954</v>
      </c>
      <c r="N8976" s="28" t="s">
        <v>15953</v>
      </c>
    </row>
    <row r="8977" spans="1:14" ht="30" x14ac:dyDescent="0.25">
      <c r="A8977" s="27" t="s">
        <v>6182</v>
      </c>
      <c r="B8977" s="19" t="s">
        <v>15943</v>
      </c>
      <c r="C8977" s="19" t="s">
        <v>15943</v>
      </c>
      <c r="D8977" s="38" t="s">
        <v>16220</v>
      </c>
      <c r="E8977" s="38" t="s">
        <v>7958</v>
      </c>
      <c r="F8977" s="41" t="s">
        <v>4151</v>
      </c>
      <c r="G8977" s="19" t="s">
        <v>949</v>
      </c>
      <c r="H8977" s="41">
        <v>2</v>
      </c>
      <c r="I8977" s="41">
        <v>3</v>
      </c>
      <c r="J8977" s="41">
        <v>10</v>
      </c>
      <c r="K8977" s="44">
        <v>1</v>
      </c>
      <c r="L8977" s="20">
        <v>684000</v>
      </c>
      <c r="M8977" s="19" t="s">
        <v>15954</v>
      </c>
      <c r="N8977" s="28" t="s">
        <v>15953</v>
      </c>
    </row>
    <row r="8978" spans="1:14" ht="30" x14ac:dyDescent="0.25">
      <c r="A8978" s="27" t="s">
        <v>6182</v>
      </c>
      <c r="B8978" s="19" t="s">
        <v>15943</v>
      </c>
      <c r="C8978" s="19" t="s">
        <v>15943</v>
      </c>
      <c r="D8978" s="38" t="s">
        <v>16220</v>
      </c>
      <c r="E8978" s="38" t="s">
        <v>7959</v>
      </c>
      <c r="F8978" s="41" t="s">
        <v>4151</v>
      </c>
      <c r="G8978" s="19" t="s">
        <v>949</v>
      </c>
      <c r="H8978" s="41">
        <v>2</v>
      </c>
      <c r="I8978" s="41">
        <v>3</v>
      </c>
      <c r="J8978" s="41">
        <v>10</v>
      </c>
      <c r="K8978" s="44">
        <v>1</v>
      </c>
      <c r="L8978" s="20">
        <v>684000</v>
      </c>
      <c r="M8978" s="19" t="s">
        <v>15954</v>
      </c>
      <c r="N8978" s="28" t="s">
        <v>15953</v>
      </c>
    </row>
    <row r="8979" spans="1:14" ht="30" x14ac:dyDescent="0.25">
      <c r="A8979" s="27" t="s">
        <v>6182</v>
      </c>
      <c r="B8979" s="19" t="s">
        <v>15943</v>
      </c>
      <c r="C8979" s="19" t="s">
        <v>15943</v>
      </c>
      <c r="D8979" s="38" t="s">
        <v>16220</v>
      </c>
      <c r="E8979" s="38" t="s">
        <v>7959</v>
      </c>
      <c r="F8979" s="41" t="s">
        <v>4151</v>
      </c>
      <c r="G8979" s="19" t="s">
        <v>949</v>
      </c>
      <c r="H8979" s="41">
        <v>2</v>
      </c>
      <c r="I8979" s="41">
        <v>3</v>
      </c>
      <c r="J8979" s="41">
        <v>10</v>
      </c>
      <c r="K8979" s="44">
        <v>1</v>
      </c>
      <c r="L8979" s="20">
        <v>684000</v>
      </c>
      <c r="M8979" s="19" t="s">
        <v>15954</v>
      </c>
      <c r="N8979" s="28" t="s">
        <v>15953</v>
      </c>
    </row>
    <row r="8980" spans="1:14" ht="30" x14ac:dyDescent="0.25">
      <c r="A8980" s="27" t="s">
        <v>6182</v>
      </c>
      <c r="B8980" s="19" t="s">
        <v>15943</v>
      </c>
      <c r="C8980" s="19" t="s">
        <v>15943</v>
      </c>
      <c r="D8980" s="38" t="s">
        <v>16220</v>
      </c>
      <c r="E8980" s="38" t="s">
        <v>7959</v>
      </c>
      <c r="F8980" s="41" t="s">
        <v>4151</v>
      </c>
      <c r="G8980" s="19" t="s">
        <v>949</v>
      </c>
      <c r="H8980" s="41">
        <v>2</v>
      </c>
      <c r="I8980" s="41">
        <v>3</v>
      </c>
      <c r="J8980" s="41">
        <v>10</v>
      </c>
      <c r="K8980" s="44">
        <v>1</v>
      </c>
      <c r="L8980" s="20">
        <v>684000</v>
      </c>
      <c r="M8980" s="19" t="s">
        <v>15954</v>
      </c>
      <c r="N8980" s="28" t="s">
        <v>15953</v>
      </c>
    </row>
    <row r="8981" spans="1:14" ht="30" x14ac:dyDescent="0.25">
      <c r="A8981" s="27" t="s">
        <v>6182</v>
      </c>
      <c r="B8981" s="19" t="s">
        <v>15943</v>
      </c>
      <c r="C8981" s="19" t="s">
        <v>15943</v>
      </c>
      <c r="D8981" s="38" t="s">
        <v>16220</v>
      </c>
      <c r="E8981" s="38" t="s">
        <v>7959</v>
      </c>
      <c r="F8981" s="41" t="s">
        <v>4151</v>
      </c>
      <c r="G8981" s="19" t="s">
        <v>949</v>
      </c>
      <c r="H8981" s="41">
        <v>2</v>
      </c>
      <c r="I8981" s="41">
        <v>3</v>
      </c>
      <c r="J8981" s="41">
        <v>10</v>
      </c>
      <c r="K8981" s="44">
        <v>1</v>
      </c>
      <c r="L8981" s="20">
        <v>684000</v>
      </c>
      <c r="M8981" s="19" t="s">
        <v>15954</v>
      </c>
      <c r="N8981" s="28" t="s">
        <v>15953</v>
      </c>
    </row>
    <row r="8982" spans="1:14" ht="30" x14ac:dyDescent="0.25">
      <c r="A8982" s="27" t="s">
        <v>6182</v>
      </c>
      <c r="B8982" s="19" t="s">
        <v>15943</v>
      </c>
      <c r="C8982" s="19" t="s">
        <v>15943</v>
      </c>
      <c r="D8982" s="38" t="s">
        <v>16220</v>
      </c>
      <c r="E8982" s="38" t="s">
        <v>7960</v>
      </c>
      <c r="F8982" s="41" t="s">
        <v>4151</v>
      </c>
      <c r="G8982" s="19" t="s">
        <v>949</v>
      </c>
      <c r="H8982" s="41">
        <v>2</v>
      </c>
      <c r="I8982" s="41">
        <v>3</v>
      </c>
      <c r="J8982" s="41">
        <v>10</v>
      </c>
      <c r="K8982" s="44">
        <v>1</v>
      </c>
      <c r="L8982" s="20">
        <v>988000</v>
      </c>
      <c r="M8982" s="19" t="s">
        <v>15954</v>
      </c>
      <c r="N8982" s="28" t="s">
        <v>15953</v>
      </c>
    </row>
    <row r="8983" spans="1:14" ht="30" x14ac:dyDescent="0.25">
      <c r="A8983" s="27" t="s">
        <v>6182</v>
      </c>
      <c r="B8983" s="19" t="s">
        <v>15943</v>
      </c>
      <c r="C8983" s="19" t="s">
        <v>15943</v>
      </c>
      <c r="D8983" s="38" t="s">
        <v>16220</v>
      </c>
      <c r="E8983" s="38" t="s">
        <v>7960</v>
      </c>
      <c r="F8983" s="41" t="s">
        <v>4151</v>
      </c>
      <c r="G8983" s="19" t="s">
        <v>949</v>
      </c>
      <c r="H8983" s="41">
        <v>2</v>
      </c>
      <c r="I8983" s="41">
        <v>3</v>
      </c>
      <c r="J8983" s="41">
        <v>10</v>
      </c>
      <c r="K8983" s="44">
        <v>1</v>
      </c>
      <c r="L8983" s="20">
        <v>988000</v>
      </c>
      <c r="M8983" s="19" t="s">
        <v>15954</v>
      </c>
      <c r="N8983" s="28" t="s">
        <v>15953</v>
      </c>
    </row>
    <row r="8984" spans="1:14" ht="45" x14ac:dyDescent="0.25">
      <c r="A8984" s="27" t="s">
        <v>6182</v>
      </c>
      <c r="B8984" s="19" t="s">
        <v>15943</v>
      </c>
      <c r="C8984" s="19" t="s">
        <v>15943</v>
      </c>
      <c r="D8984" s="38" t="s">
        <v>16220</v>
      </c>
      <c r="E8984" s="38" t="s">
        <v>7961</v>
      </c>
      <c r="F8984" s="41" t="s">
        <v>4151</v>
      </c>
      <c r="G8984" s="19" t="s">
        <v>949</v>
      </c>
      <c r="H8984" s="41">
        <v>2</v>
      </c>
      <c r="I8984" s="41">
        <v>3</v>
      </c>
      <c r="J8984" s="41">
        <v>10</v>
      </c>
      <c r="K8984" s="44">
        <v>1</v>
      </c>
      <c r="L8984" s="20">
        <v>380000</v>
      </c>
      <c r="M8984" s="19" t="s">
        <v>15954</v>
      </c>
      <c r="N8984" s="28" t="s">
        <v>15953</v>
      </c>
    </row>
    <row r="8985" spans="1:14" ht="30" x14ac:dyDescent="0.25">
      <c r="A8985" s="27" t="s">
        <v>6182</v>
      </c>
      <c r="B8985" s="19" t="s">
        <v>15943</v>
      </c>
      <c r="C8985" s="19" t="s">
        <v>15943</v>
      </c>
      <c r="D8985" s="38" t="s">
        <v>16220</v>
      </c>
      <c r="E8985" s="38" t="s">
        <v>7962</v>
      </c>
      <c r="F8985" s="41" t="s">
        <v>4151</v>
      </c>
      <c r="G8985" s="19" t="s">
        <v>949</v>
      </c>
      <c r="H8985" s="41">
        <v>2</v>
      </c>
      <c r="I8985" s="41">
        <v>3</v>
      </c>
      <c r="J8985" s="41">
        <v>10</v>
      </c>
      <c r="K8985" s="44">
        <v>1</v>
      </c>
      <c r="L8985" s="20">
        <v>228000</v>
      </c>
      <c r="M8985" s="19" t="s">
        <v>15954</v>
      </c>
      <c r="N8985" s="28" t="s">
        <v>15953</v>
      </c>
    </row>
    <row r="8986" spans="1:14" ht="30" x14ac:dyDescent="0.25">
      <c r="A8986" s="27" t="s">
        <v>6182</v>
      </c>
      <c r="B8986" s="19" t="s">
        <v>15943</v>
      </c>
      <c r="C8986" s="19" t="s">
        <v>15943</v>
      </c>
      <c r="D8986" s="38" t="s">
        <v>16220</v>
      </c>
      <c r="E8986" s="38" t="s">
        <v>7963</v>
      </c>
      <c r="F8986" s="41" t="s">
        <v>4151</v>
      </c>
      <c r="G8986" s="19" t="s">
        <v>949</v>
      </c>
      <c r="H8986" s="41">
        <v>2</v>
      </c>
      <c r="I8986" s="41">
        <v>3</v>
      </c>
      <c r="J8986" s="41">
        <v>10</v>
      </c>
      <c r="K8986" s="44">
        <v>1</v>
      </c>
      <c r="L8986" s="20">
        <v>560000</v>
      </c>
      <c r="M8986" s="19" t="s">
        <v>15954</v>
      </c>
      <c r="N8986" s="28" t="s">
        <v>15953</v>
      </c>
    </row>
    <row r="8987" spans="1:14" ht="30" x14ac:dyDescent="0.25">
      <c r="A8987" s="27" t="s">
        <v>6182</v>
      </c>
      <c r="B8987" s="19" t="s">
        <v>15943</v>
      </c>
      <c r="C8987" s="19" t="s">
        <v>15943</v>
      </c>
      <c r="D8987" s="38" t="s">
        <v>16220</v>
      </c>
      <c r="E8987" s="38" t="s">
        <v>7964</v>
      </c>
      <c r="F8987" s="41" t="s">
        <v>4151</v>
      </c>
      <c r="G8987" s="19" t="s">
        <v>949</v>
      </c>
      <c r="H8987" s="41">
        <v>2</v>
      </c>
      <c r="I8987" s="41">
        <v>3</v>
      </c>
      <c r="J8987" s="41">
        <v>10</v>
      </c>
      <c r="K8987" s="44">
        <v>1</v>
      </c>
      <c r="L8987" s="20">
        <v>38000</v>
      </c>
      <c r="M8987" s="19" t="s">
        <v>15954</v>
      </c>
      <c r="N8987" s="28" t="s">
        <v>15953</v>
      </c>
    </row>
    <row r="8988" spans="1:14" ht="30" x14ac:dyDescent="0.25">
      <c r="A8988" s="27" t="s">
        <v>6182</v>
      </c>
      <c r="B8988" s="19" t="s">
        <v>15943</v>
      </c>
      <c r="C8988" s="19" t="s">
        <v>15943</v>
      </c>
      <c r="D8988" s="38" t="s">
        <v>16220</v>
      </c>
      <c r="E8988" s="38" t="s">
        <v>7964</v>
      </c>
      <c r="F8988" s="41" t="s">
        <v>4151</v>
      </c>
      <c r="G8988" s="19" t="s">
        <v>949</v>
      </c>
      <c r="H8988" s="41">
        <v>2</v>
      </c>
      <c r="I8988" s="41">
        <v>3</v>
      </c>
      <c r="J8988" s="41">
        <v>10</v>
      </c>
      <c r="K8988" s="44">
        <v>1</v>
      </c>
      <c r="L8988" s="20">
        <v>38000</v>
      </c>
      <c r="M8988" s="19" t="s">
        <v>15954</v>
      </c>
      <c r="N8988" s="28" t="s">
        <v>15953</v>
      </c>
    </row>
    <row r="8989" spans="1:14" ht="30" x14ac:dyDescent="0.25">
      <c r="A8989" s="27" t="s">
        <v>6182</v>
      </c>
      <c r="B8989" s="19" t="s">
        <v>15943</v>
      </c>
      <c r="C8989" s="19" t="s">
        <v>15943</v>
      </c>
      <c r="D8989" s="38" t="s">
        <v>16220</v>
      </c>
      <c r="E8989" s="38" t="s">
        <v>7964</v>
      </c>
      <c r="F8989" s="41" t="s">
        <v>4151</v>
      </c>
      <c r="G8989" s="19" t="s">
        <v>949</v>
      </c>
      <c r="H8989" s="41">
        <v>2</v>
      </c>
      <c r="I8989" s="41">
        <v>3</v>
      </c>
      <c r="J8989" s="41">
        <v>10</v>
      </c>
      <c r="K8989" s="44">
        <v>1</v>
      </c>
      <c r="L8989" s="20">
        <v>38000</v>
      </c>
      <c r="M8989" s="19" t="s">
        <v>15954</v>
      </c>
      <c r="N8989" s="28" t="s">
        <v>15953</v>
      </c>
    </row>
    <row r="8990" spans="1:14" ht="30" x14ac:dyDescent="0.25">
      <c r="A8990" s="27" t="s">
        <v>6182</v>
      </c>
      <c r="B8990" s="19" t="s">
        <v>15943</v>
      </c>
      <c r="C8990" s="19" t="s">
        <v>15943</v>
      </c>
      <c r="D8990" s="38" t="s">
        <v>16220</v>
      </c>
      <c r="E8990" s="38" t="s">
        <v>7964</v>
      </c>
      <c r="F8990" s="41" t="s">
        <v>4151</v>
      </c>
      <c r="G8990" s="19" t="s">
        <v>949</v>
      </c>
      <c r="H8990" s="41">
        <v>2</v>
      </c>
      <c r="I8990" s="41">
        <v>3</v>
      </c>
      <c r="J8990" s="41">
        <v>10</v>
      </c>
      <c r="K8990" s="44">
        <v>1</v>
      </c>
      <c r="L8990" s="20">
        <v>38000</v>
      </c>
      <c r="M8990" s="19" t="s">
        <v>15954</v>
      </c>
      <c r="N8990" s="28" t="s">
        <v>15953</v>
      </c>
    </row>
    <row r="8991" spans="1:14" ht="30" x14ac:dyDescent="0.25">
      <c r="A8991" s="27" t="s">
        <v>6182</v>
      </c>
      <c r="B8991" s="19" t="s">
        <v>15943</v>
      </c>
      <c r="C8991" s="19" t="s">
        <v>15943</v>
      </c>
      <c r="D8991" s="38" t="s">
        <v>16220</v>
      </c>
      <c r="E8991" s="38" t="s">
        <v>7964</v>
      </c>
      <c r="F8991" s="41" t="s">
        <v>4151</v>
      </c>
      <c r="G8991" s="19" t="s">
        <v>949</v>
      </c>
      <c r="H8991" s="41">
        <v>2</v>
      </c>
      <c r="I8991" s="41">
        <v>3</v>
      </c>
      <c r="J8991" s="41">
        <v>10</v>
      </c>
      <c r="K8991" s="44">
        <v>1</v>
      </c>
      <c r="L8991" s="20">
        <v>38000</v>
      </c>
      <c r="M8991" s="19" t="s">
        <v>15954</v>
      </c>
      <c r="N8991" s="28" t="s">
        <v>15953</v>
      </c>
    </row>
    <row r="8992" spans="1:14" ht="30" x14ac:dyDescent="0.25">
      <c r="A8992" s="27" t="s">
        <v>6182</v>
      </c>
      <c r="B8992" s="19" t="s">
        <v>15943</v>
      </c>
      <c r="C8992" s="19" t="s">
        <v>15943</v>
      </c>
      <c r="D8992" s="38" t="s">
        <v>16220</v>
      </c>
      <c r="E8992" s="38" t="s">
        <v>7964</v>
      </c>
      <c r="F8992" s="41" t="s">
        <v>4151</v>
      </c>
      <c r="G8992" s="19" t="s">
        <v>949</v>
      </c>
      <c r="H8992" s="41">
        <v>2</v>
      </c>
      <c r="I8992" s="41">
        <v>3</v>
      </c>
      <c r="J8992" s="41">
        <v>10</v>
      </c>
      <c r="K8992" s="44">
        <v>1</v>
      </c>
      <c r="L8992" s="20">
        <v>38000</v>
      </c>
      <c r="M8992" s="19" t="s">
        <v>15954</v>
      </c>
      <c r="N8992" s="28" t="s">
        <v>15953</v>
      </c>
    </row>
    <row r="8993" spans="1:14" ht="30" x14ac:dyDescent="0.25">
      <c r="A8993" s="27" t="s">
        <v>6182</v>
      </c>
      <c r="B8993" s="19" t="s">
        <v>15943</v>
      </c>
      <c r="C8993" s="19" t="s">
        <v>15943</v>
      </c>
      <c r="D8993" s="38" t="s">
        <v>16220</v>
      </c>
      <c r="E8993" s="38" t="s">
        <v>7965</v>
      </c>
      <c r="F8993" s="41" t="s">
        <v>4151</v>
      </c>
      <c r="G8993" s="19" t="s">
        <v>949</v>
      </c>
      <c r="H8993" s="41">
        <v>2</v>
      </c>
      <c r="I8993" s="41">
        <v>3</v>
      </c>
      <c r="J8993" s="41">
        <v>10</v>
      </c>
      <c r="K8993" s="44">
        <v>1</v>
      </c>
      <c r="L8993" s="20">
        <v>836000</v>
      </c>
      <c r="M8993" s="19" t="s">
        <v>15954</v>
      </c>
      <c r="N8993" s="28" t="s">
        <v>15953</v>
      </c>
    </row>
    <row r="8994" spans="1:14" ht="30" x14ac:dyDescent="0.25">
      <c r="A8994" s="27" t="s">
        <v>6182</v>
      </c>
      <c r="B8994" s="19" t="s">
        <v>15943</v>
      </c>
      <c r="C8994" s="19" t="s">
        <v>15943</v>
      </c>
      <c r="D8994" s="38" t="s">
        <v>16220</v>
      </c>
      <c r="E8994" s="38" t="s">
        <v>7966</v>
      </c>
      <c r="F8994" s="41" t="s">
        <v>4151</v>
      </c>
      <c r="G8994" s="19" t="s">
        <v>949</v>
      </c>
      <c r="H8994" s="41">
        <v>2</v>
      </c>
      <c r="I8994" s="41">
        <v>3</v>
      </c>
      <c r="J8994" s="41">
        <v>10</v>
      </c>
      <c r="K8994" s="44">
        <v>1</v>
      </c>
      <c r="L8994" s="20">
        <v>280000</v>
      </c>
      <c r="M8994" s="19" t="s">
        <v>15954</v>
      </c>
      <c r="N8994" s="28" t="s">
        <v>15953</v>
      </c>
    </row>
    <row r="8995" spans="1:14" ht="30" x14ac:dyDescent="0.25">
      <c r="A8995" s="27" t="s">
        <v>6182</v>
      </c>
      <c r="B8995" s="19" t="s">
        <v>15943</v>
      </c>
      <c r="C8995" s="19" t="s">
        <v>15943</v>
      </c>
      <c r="D8995" s="38" t="s">
        <v>16220</v>
      </c>
      <c r="E8995" s="38" t="s">
        <v>7966</v>
      </c>
      <c r="F8995" s="41" t="s">
        <v>4151</v>
      </c>
      <c r="G8995" s="19" t="s">
        <v>949</v>
      </c>
      <c r="H8995" s="41">
        <v>2</v>
      </c>
      <c r="I8995" s="41">
        <v>3</v>
      </c>
      <c r="J8995" s="41">
        <v>10</v>
      </c>
      <c r="K8995" s="44">
        <v>1</v>
      </c>
      <c r="L8995" s="20">
        <v>280000</v>
      </c>
      <c r="M8995" s="19" t="s">
        <v>15954</v>
      </c>
      <c r="N8995" s="28" t="s">
        <v>15953</v>
      </c>
    </row>
    <row r="8996" spans="1:14" ht="30" x14ac:dyDescent="0.25">
      <c r="A8996" s="27" t="s">
        <v>6182</v>
      </c>
      <c r="B8996" s="19" t="s">
        <v>15943</v>
      </c>
      <c r="C8996" s="19" t="s">
        <v>15943</v>
      </c>
      <c r="D8996" s="38" t="s">
        <v>16220</v>
      </c>
      <c r="E8996" s="38" t="s">
        <v>7966</v>
      </c>
      <c r="F8996" s="41" t="s">
        <v>4151</v>
      </c>
      <c r="G8996" s="19" t="s">
        <v>949</v>
      </c>
      <c r="H8996" s="41">
        <v>2</v>
      </c>
      <c r="I8996" s="41">
        <v>3</v>
      </c>
      <c r="J8996" s="41">
        <v>10</v>
      </c>
      <c r="K8996" s="44">
        <v>1</v>
      </c>
      <c r="L8996" s="20">
        <v>280000</v>
      </c>
      <c r="M8996" s="19" t="s">
        <v>15954</v>
      </c>
      <c r="N8996" s="28" t="s">
        <v>15953</v>
      </c>
    </row>
    <row r="8997" spans="1:14" ht="30" x14ac:dyDescent="0.25">
      <c r="A8997" s="27" t="s">
        <v>6182</v>
      </c>
      <c r="B8997" s="19" t="s">
        <v>15943</v>
      </c>
      <c r="C8997" s="19" t="s">
        <v>15943</v>
      </c>
      <c r="D8997" s="38" t="s">
        <v>16220</v>
      </c>
      <c r="E8997" s="38" t="s">
        <v>7966</v>
      </c>
      <c r="F8997" s="41" t="s">
        <v>4151</v>
      </c>
      <c r="G8997" s="19" t="s">
        <v>949</v>
      </c>
      <c r="H8997" s="41">
        <v>2</v>
      </c>
      <c r="I8997" s="41">
        <v>3</v>
      </c>
      <c r="J8997" s="41">
        <v>10</v>
      </c>
      <c r="K8997" s="44">
        <v>1</v>
      </c>
      <c r="L8997" s="20">
        <v>280000</v>
      </c>
      <c r="M8997" s="19" t="s">
        <v>15954</v>
      </c>
      <c r="N8997" s="28" t="s">
        <v>15953</v>
      </c>
    </row>
    <row r="8998" spans="1:14" ht="30" x14ac:dyDescent="0.25">
      <c r="A8998" s="27" t="s">
        <v>6182</v>
      </c>
      <c r="B8998" s="19" t="s">
        <v>15943</v>
      </c>
      <c r="C8998" s="19" t="s">
        <v>15943</v>
      </c>
      <c r="D8998" s="38" t="s">
        <v>16220</v>
      </c>
      <c r="E8998" s="38" t="s">
        <v>7966</v>
      </c>
      <c r="F8998" s="41" t="s">
        <v>4151</v>
      </c>
      <c r="G8998" s="19" t="s">
        <v>949</v>
      </c>
      <c r="H8998" s="41">
        <v>2</v>
      </c>
      <c r="I8998" s="41">
        <v>3</v>
      </c>
      <c r="J8998" s="41">
        <v>10</v>
      </c>
      <c r="K8998" s="44">
        <v>1</v>
      </c>
      <c r="L8998" s="20">
        <v>280000</v>
      </c>
      <c r="M8998" s="19" t="s">
        <v>15954</v>
      </c>
      <c r="N8998" s="28" t="s">
        <v>15953</v>
      </c>
    </row>
    <row r="8999" spans="1:14" ht="30" x14ac:dyDescent="0.25">
      <c r="A8999" s="27" t="s">
        <v>6182</v>
      </c>
      <c r="B8999" s="19" t="s">
        <v>15943</v>
      </c>
      <c r="C8999" s="19" t="s">
        <v>15943</v>
      </c>
      <c r="D8999" s="38" t="s">
        <v>16220</v>
      </c>
      <c r="E8999" s="38" t="s">
        <v>7967</v>
      </c>
      <c r="F8999" s="41" t="s">
        <v>4151</v>
      </c>
      <c r="G8999" s="19" t="s">
        <v>949</v>
      </c>
      <c r="H8999" s="41">
        <v>2</v>
      </c>
      <c r="I8999" s="41">
        <v>3</v>
      </c>
      <c r="J8999" s="41">
        <v>10</v>
      </c>
      <c r="K8999" s="44">
        <v>1</v>
      </c>
      <c r="L8999" s="20">
        <v>304000</v>
      </c>
      <c r="M8999" s="19" t="s">
        <v>15954</v>
      </c>
      <c r="N8999" s="28" t="s">
        <v>15953</v>
      </c>
    </row>
    <row r="9000" spans="1:14" ht="30" x14ac:dyDescent="0.25">
      <c r="A9000" s="27" t="s">
        <v>6182</v>
      </c>
      <c r="B9000" s="19" t="s">
        <v>15943</v>
      </c>
      <c r="C9000" s="19" t="s">
        <v>15943</v>
      </c>
      <c r="D9000" s="38" t="s">
        <v>16220</v>
      </c>
      <c r="E9000" s="38" t="s">
        <v>7967</v>
      </c>
      <c r="F9000" s="41" t="s">
        <v>4151</v>
      </c>
      <c r="G9000" s="19" t="s">
        <v>949</v>
      </c>
      <c r="H9000" s="41">
        <v>2</v>
      </c>
      <c r="I9000" s="41">
        <v>3</v>
      </c>
      <c r="J9000" s="41">
        <v>10</v>
      </c>
      <c r="K9000" s="44">
        <v>1</v>
      </c>
      <c r="L9000" s="20">
        <v>304000</v>
      </c>
      <c r="M9000" s="19" t="s">
        <v>15954</v>
      </c>
      <c r="N9000" s="28" t="s">
        <v>15953</v>
      </c>
    </row>
    <row r="9001" spans="1:14" ht="30" x14ac:dyDescent="0.25">
      <c r="A9001" s="27" t="s">
        <v>6182</v>
      </c>
      <c r="B9001" s="19" t="s">
        <v>15943</v>
      </c>
      <c r="C9001" s="19" t="s">
        <v>15943</v>
      </c>
      <c r="D9001" s="38" t="s">
        <v>16220</v>
      </c>
      <c r="E9001" s="38" t="s">
        <v>7968</v>
      </c>
      <c r="F9001" s="41" t="s">
        <v>4151</v>
      </c>
      <c r="G9001" s="19" t="s">
        <v>949</v>
      </c>
      <c r="H9001" s="41">
        <v>2</v>
      </c>
      <c r="I9001" s="41">
        <v>3</v>
      </c>
      <c r="J9001" s="41">
        <v>10</v>
      </c>
      <c r="K9001" s="44">
        <v>1</v>
      </c>
      <c r="L9001" s="20">
        <v>76000</v>
      </c>
      <c r="M9001" s="19" t="s">
        <v>15954</v>
      </c>
      <c r="N9001" s="28" t="s">
        <v>15953</v>
      </c>
    </row>
    <row r="9002" spans="1:14" ht="30" x14ac:dyDescent="0.25">
      <c r="A9002" s="27" t="s">
        <v>6182</v>
      </c>
      <c r="B9002" s="19" t="s">
        <v>15943</v>
      </c>
      <c r="C9002" s="19" t="s">
        <v>15943</v>
      </c>
      <c r="D9002" s="38" t="s">
        <v>16220</v>
      </c>
      <c r="E9002" s="38" t="s">
        <v>7968</v>
      </c>
      <c r="F9002" s="41" t="s">
        <v>4151</v>
      </c>
      <c r="G9002" s="19" t="s">
        <v>949</v>
      </c>
      <c r="H9002" s="41">
        <v>2</v>
      </c>
      <c r="I9002" s="41">
        <v>3</v>
      </c>
      <c r="J9002" s="41">
        <v>10</v>
      </c>
      <c r="K9002" s="44">
        <v>1</v>
      </c>
      <c r="L9002" s="20">
        <v>76000</v>
      </c>
      <c r="M9002" s="19" t="s">
        <v>15954</v>
      </c>
      <c r="N9002" s="28" t="s">
        <v>15953</v>
      </c>
    </row>
    <row r="9003" spans="1:14" ht="30" x14ac:dyDescent="0.25">
      <c r="A9003" s="27" t="s">
        <v>6182</v>
      </c>
      <c r="B9003" s="19" t="s">
        <v>15943</v>
      </c>
      <c r="C9003" s="19" t="s">
        <v>15943</v>
      </c>
      <c r="D9003" s="38" t="s">
        <v>16220</v>
      </c>
      <c r="E9003" s="38" t="s">
        <v>7969</v>
      </c>
      <c r="F9003" s="41" t="s">
        <v>4151</v>
      </c>
      <c r="G9003" s="19" t="s">
        <v>949</v>
      </c>
      <c r="H9003" s="41">
        <v>2</v>
      </c>
      <c r="I9003" s="41">
        <v>3</v>
      </c>
      <c r="J9003" s="41">
        <v>10</v>
      </c>
      <c r="K9003" s="44">
        <v>1</v>
      </c>
      <c r="L9003" s="20">
        <v>38000</v>
      </c>
      <c r="M9003" s="19" t="s">
        <v>15954</v>
      </c>
      <c r="N9003" s="28" t="s">
        <v>15953</v>
      </c>
    </row>
    <row r="9004" spans="1:14" ht="30" x14ac:dyDescent="0.25">
      <c r="A9004" s="27" t="s">
        <v>6182</v>
      </c>
      <c r="B9004" s="19" t="s">
        <v>15943</v>
      </c>
      <c r="C9004" s="19" t="s">
        <v>15943</v>
      </c>
      <c r="D9004" s="38" t="s">
        <v>16220</v>
      </c>
      <c r="E9004" s="38" t="s">
        <v>7969</v>
      </c>
      <c r="F9004" s="41" t="s">
        <v>4151</v>
      </c>
      <c r="G9004" s="19" t="s">
        <v>949</v>
      </c>
      <c r="H9004" s="41">
        <v>2</v>
      </c>
      <c r="I9004" s="41">
        <v>3</v>
      </c>
      <c r="J9004" s="41">
        <v>10</v>
      </c>
      <c r="K9004" s="44">
        <v>1</v>
      </c>
      <c r="L9004" s="20">
        <v>38000</v>
      </c>
      <c r="M9004" s="19" t="s">
        <v>15954</v>
      </c>
      <c r="N9004" s="28" t="s">
        <v>15953</v>
      </c>
    </row>
    <row r="9005" spans="1:14" ht="30" x14ac:dyDescent="0.25">
      <c r="A9005" s="27" t="s">
        <v>6182</v>
      </c>
      <c r="B9005" s="19" t="s">
        <v>15943</v>
      </c>
      <c r="C9005" s="19" t="s">
        <v>15943</v>
      </c>
      <c r="D9005" s="38" t="s">
        <v>16220</v>
      </c>
      <c r="E9005" s="38" t="s">
        <v>7969</v>
      </c>
      <c r="F9005" s="41" t="s">
        <v>4151</v>
      </c>
      <c r="G9005" s="19" t="s">
        <v>949</v>
      </c>
      <c r="H9005" s="41">
        <v>2</v>
      </c>
      <c r="I9005" s="41">
        <v>3</v>
      </c>
      <c r="J9005" s="41">
        <v>10</v>
      </c>
      <c r="K9005" s="44">
        <v>1</v>
      </c>
      <c r="L9005" s="20">
        <v>38000</v>
      </c>
      <c r="M9005" s="19" t="s">
        <v>15954</v>
      </c>
      <c r="N9005" s="28" t="s">
        <v>15953</v>
      </c>
    </row>
    <row r="9006" spans="1:14" ht="30" x14ac:dyDescent="0.25">
      <c r="A9006" s="27" t="s">
        <v>6182</v>
      </c>
      <c r="B9006" s="19" t="s">
        <v>15943</v>
      </c>
      <c r="C9006" s="19" t="s">
        <v>15943</v>
      </c>
      <c r="D9006" s="38" t="s">
        <v>16220</v>
      </c>
      <c r="E9006" s="38" t="s">
        <v>7969</v>
      </c>
      <c r="F9006" s="41" t="s">
        <v>4151</v>
      </c>
      <c r="G9006" s="19" t="s">
        <v>949</v>
      </c>
      <c r="H9006" s="41">
        <v>2</v>
      </c>
      <c r="I9006" s="41">
        <v>3</v>
      </c>
      <c r="J9006" s="41">
        <v>10</v>
      </c>
      <c r="K9006" s="44">
        <v>1</v>
      </c>
      <c r="L9006" s="20">
        <v>38000</v>
      </c>
      <c r="M9006" s="19" t="s">
        <v>15954</v>
      </c>
      <c r="N9006" s="28" t="s">
        <v>15953</v>
      </c>
    </row>
    <row r="9007" spans="1:14" ht="30" x14ac:dyDescent="0.25">
      <c r="A9007" s="27" t="s">
        <v>6182</v>
      </c>
      <c r="B9007" s="19" t="s">
        <v>15943</v>
      </c>
      <c r="C9007" s="19" t="s">
        <v>15943</v>
      </c>
      <c r="D9007" s="38" t="s">
        <v>16220</v>
      </c>
      <c r="E9007" s="38" t="s">
        <v>7969</v>
      </c>
      <c r="F9007" s="41" t="s">
        <v>4151</v>
      </c>
      <c r="G9007" s="19" t="s">
        <v>949</v>
      </c>
      <c r="H9007" s="41">
        <v>2</v>
      </c>
      <c r="I9007" s="41">
        <v>3</v>
      </c>
      <c r="J9007" s="41">
        <v>10</v>
      </c>
      <c r="K9007" s="44">
        <v>1</v>
      </c>
      <c r="L9007" s="20">
        <v>38000</v>
      </c>
      <c r="M9007" s="19" t="s">
        <v>15954</v>
      </c>
      <c r="N9007" s="28" t="s">
        <v>15953</v>
      </c>
    </row>
    <row r="9008" spans="1:14" ht="30" x14ac:dyDescent="0.25">
      <c r="A9008" s="27" t="s">
        <v>6182</v>
      </c>
      <c r="B9008" s="19" t="s">
        <v>15943</v>
      </c>
      <c r="C9008" s="19" t="s">
        <v>15943</v>
      </c>
      <c r="D9008" s="38" t="s">
        <v>16220</v>
      </c>
      <c r="E9008" s="38" t="s">
        <v>7969</v>
      </c>
      <c r="F9008" s="41" t="s">
        <v>4151</v>
      </c>
      <c r="G9008" s="19" t="s">
        <v>949</v>
      </c>
      <c r="H9008" s="41">
        <v>2</v>
      </c>
      <c r="I9008" s="41">
        <v>3</v>
      </c>
      <c r="J9008" s="41">
        <v>10</v>
      </c>
      <c r="K9008" s="44">
        <v>1</v>
      </c>
      <c r="L9008" s="20">
        <v>38000</v>
      </c>
      <c r="M9008" s="19" t="s">
        <v>15954</v>
      </c>
      <c r="N9008" s="28" t="s">
        <v>15953</v>
      </c>
    </row>
    <row r="9009" spans="1:14" ht="30" x14ac:dyDescent="0.25">
      <c r="A9009" s="27" t="s">
        <v>6182</v>
      </c>
      <c r="B9009" s="19" t="s">
        <v>15943</v>
      </c>
      <c r="C9009" s="19" t="s">
        <v>15943</v>
      </c>
      <c r="D9009" s="38" t="s">
        <v>16220</v>
      </c>
      <c r="E9009" s="38" t="s">
        <v>7970</v>
      </c>
      <c r="F9009" s="41" t="s">
        <v>4151</v>
      </c>
      <c r="G9009" s="19" t="s">
        <v>949</v>
      </c>
      <c r="H9009" s="41">
        <v>2</v>
      </c>
      <c r="I9009" s="41">
        <v>3</v>
      </c>
      <c r="J9009" s="41">
        <v>10</v>
      </c>
      <c r="K9009" s="44">
        <v>1</v>
      </c>
      <c r="L9009" s="20">
        <v>228000</v>
      </c>
      <c r="M9009" s="19" t="s">
        <v>15954</v>
      </c>
      <c r="N9009" s="28" t="s">
        <v>15953</v>
      </c>
    </row>
    <row r="9010" spans="1:14" ht="30" x14ac:dyDescent="0.25">
      <c r="A9010" s="27" t="s">
        <v>6182</v>
      </c>
      <c r="B9010" s="19" t="s">
        <v>15943</v>
      </c>
      <c r="C9010" s="19" t="s">
        <v>15943</v>
      </c>
      <c r="D9010" s="38" t="s">
        <v>16220</v>
      </c>
      <c r="E9010" s="38" t="s">
        <v>7970</v>
      </c>
      <c r="F9010" s="41" t="s">
        <v>4151</v>
      </c>
      <c r="G9010" s="19" t="s">
        <v>949</v>
      </c>
      <c r="H9010" s="41">
        <v>2</v>
      </c>
      <c r="I9010" s="41">
        <v>3</v>
      </c>
      <c r="J9010" s="41">
        <v>10</v>
      </c>
      <c r="K9010" s="44">
        <v>1</v>
      </c>
      <c r="L9010" s="20">
        <v>228000</v>
      </c>
      <c r="M9010" s="19" t="s">
        <v>15954</v>
      </c>
      <c r="N9010" s="28" t="s">
        <v>15953</v>
      </c>
    </row>
    <row r="9011" spans="1:14" ht="30" x14ac:dyDescent="0.25">
      <c r="A9011" s="27" t="s">
        <v>6182</v>
      </c>
      <c r="B9011" s="19" t="s">
        <v>15943</v>
      </c>
      <c r="C9011" s="19" t="s">
        <v>15943</v>
      </c>
      <c r="D9011" s="38" t="s">
        <v>16220</v>
      </c>
      <c r="E9011" s="38" t="s">
        <v>7971</v>
      </c>
      <c r="F9011" s="41" t="s">
        <v>4151</v>
      </c>
      <c r="G9011" s="19" t="s">
        <v>949</v>
      </c>
      <c r="H9011" s="41">
        <v>2</v>
      </c>
      <c r="I9011" s="41">
        <v>3</v>
      </c>
      <c r="J9011" s="41">
        <v>10</v>
      </c>
      <c r="K9011" s="44">
        <v>1</v>
      </c>
      <c r="L9011" s="20">
        <v>988000</v>
      </c>
      <c r="M9011" s="19" t="s">
        <v>15954</v>
      </c>
      <c r="N9011" s="28" t="s">
        <v>15953</v>
      </c>
    </row>
    <row r="9012" spans="1:14" ht="30" x14ac:dyDescent="0.25">
      <c r="A9012" s="27" t="s">
        <v>6182</v>
      </c>
      <c r="B9012" s="19" t="s">
        <v>15943</v>
      </c>
      <c r="C9012" s="19" t="s">
        <v>15943</v>
      </c>
      <c r="D9012" s="38" t="s">
        <v>16220</v>
      </c>
      <c r="E9012" s="38" t="s">
        <v>7972</v>
      </c>
      <c r="F9012" s="41" t="s">
        <v>4151</v>
      </c>
      <c r="G9012" s="19" t="s">
        <v>949</v>
      </c>
      <c r="H9012" s="41">
        <v>2</v>
      </c>
      <c r="I9012" s="41">
        <v>3</v>
      </c>
      <c r="J9012" s="41">
        <v>10</v>
      </c>
      <c r="K9012" s="44">
        <v>1</v>
      </c>
      <c r="L9012" s="20">
        <v>38000</v>
      </c>
      <c r="M9012" s="19" t="s">
        <v>15954</v>
      </c>
      <c r="N9012" s="28" t="s">
        <v>15953</v>
      </c>
    </row>
    <row r="9013" spans="1:14" ht="30" x14ac:dyDescent="0.25">
      <c r="A9013" s="27" t="s">
        <v>6182</v>
      </c>
      <c r="B9013" s="19" t="s">
        <v>15943</v>
      </c>
      <c r="C9013" s="19" t="s">
        <v>15943</v>
      </c>
      <c r="D9013" s="38" t="s">
        <v>16220</v>
      </c>
      <c r="E9013" s="38" t="s">
        <v>7973</v>
      </c>
      <c r="F9013" s="41" t="s">
        <v>4151</v>
      </c>
      <c r="G9013" s="19" t="s">
        <v>949</v>
      </c>
      <c r="H9013" s="41">
        <v>2</v>
      </c>
      <c r="I9013" s="41">
        <v>3</v>
      </c>
      <c r="J9013" s="41">
        <v>10</v>
      </c>
      <c r="K9013" s="44">
        <v>1</v>
      </c>
      <c r="L9013" s="20">
        <v>988000</v>
      </c>
      <c r="M9013" s="19" t="s">
        <v>15954</v>
      </c>
      <c r="N9013" s="28" t="s">
        <v>15953</v>
      </c>
    </row>
    <row r="9014" spans="1:14" ht="30" x14ac:dyDescent="0.25">
      <c r="A9014" s="27" t="s">
        <v>6182</v>
      </c>
      <c r="B9014" s="19" t="s">
        <v>15943</v>
      </c>
      <c r="C9014" s="19" t="s">
        <v>15943</v>
      </c>
      <c r="D9014" s="38" t="s">
        <v>16220</v>
      </c>
      <c r="E9014" s="38" t="s">
        <v>7974</v>
      </c>
      <c r="F9014" s="41" t="s">
        <v>4151</v>
      </c>
      <c r="G9014" s="19" t="s">
        <v>949</v>
      </c>
      <c r="H9014" s="41">
        <v>2</v>
      </c>
      <c r="I9014" s="41">
        <v>3</v>
      </c>
      <c r="J9014" s="41">
        <v>10</v>
      </c>
      <c r="K9014" s="44">
        <v>1</v>
      </c>
      <c r="L9014" s="20">
        <v>380000</v>
      </c>
      <c r="M9014" s="19" t="s">
        <v>15954</v>
      </c>
      <c r="N9014" s="28" t="s">
        <v>15953</v>
      </c>
    </row>
    <row r="9015" spans="1:14" ht="30" x14ac:dyDescent="0.25">
      <c r="A9015" s="27" t="s">
        <v>6182</v>
      </c>
      <c r="B9015" s="19" t="s">
        <v>15943</v>
      </c>
      <c r="C9015" s="19" t="s">
        <v>15943</v>
      </c>
      <c r="D9015" s="38" t="s">
        <v>16220</v>
      </c>
      <c r="E9015" s="38" t="s">
        <v>7974</v>
      </c>
      <c r="F9015" s="41" t="s">
        <v>4151</v>
      </c>
      <c r="G9015" s="19" t="s">
        <v>949</v>
      </c>
      <c r="H9015" s="41">
        <v>2</v>
      </c>
      <c r="I9015" s="41">
        <v>3</v>
      </c>
      <c r="J9015" s="41">
        <v>10</v>
      </c>
      <c r="K9015" s="44">
        <v>1</v>
      </c>
      <c r="L9015" s="20">
        <v>456000</v>
      </c>
      <c r="M9015" s="19" t="s">
        <v>15954</v>
      </c>
      <c r="N9015" s="28" t="s">
        <v>15953</v>
      </c>
    </row>
    <row r="9016" spans="1:14" ht="30" x14ac:dyDescent="0.25">
      <c r="A9016" s="27" t="s">
        <v>6182</v>
      </c>
      <c r="B9016" s="19" t="s">
        <v>15943</v>
      </c>
      <c r="C9016" s="19" t="s">
        <v>15943</v>
      </c>
      <c r="D9016" s="38" t="s">
        <v>16220</v>
      </c>
      <c r="E9016" s="38" t="s">
        <v>7975</v>
      </c>
      <c r="F9016" s="41" t="s">
        <v>4151</v>
      </c>
      <c r="G9016" s="19" t="s">
        <v>949</v>
      </c>
      <c r="H9016" s="41">
        <v>2</v>
      </c>
      <c r="I9016" s="41">
        <v>3</v>
      </c>
      <c r="J9016" s="41">
        <v>10</v>
      </c>
      <c r="K9016" s="44">
        <v>1</v>
      </c>
      <c r="L9016" s="20">
        <v>988000</v>
      </c>
      <c r="M9016" s="19" t="s">
        <v>15954</v>
      </c>
      <c r="N9016" s="28" t="s">
        <v>15953</v>
      </c>
    </row>
    <row r="9017" spans="1:14" ht="30" x14ac:dyDescent="0.25">
      <c r="A9017" s="27" t="s">
        <v>6182</v>
      </c>
      <c r="B9017" s="19" t="s">
        <v>15943</v>
      </c>
      <c r="C9017" s="19" t="s">
        <v>15943</v>
      </c>
      <c r="D9017" s="38" t="s">
        <v>16220</v>
      </c>
      <c r="E9017" s="38" t="s">
        <v>7975</v>
      </c>
      <c r="F9017" s="41" t="s">
        <v>4151</v>
      </c>
      <c r="G9017" s="19" t="s">
        <v>949</v>
      </c>
      <c r="H9017" s="41">
        <v>2</v>
      </c>
      <c r="I9017" s="41">
        <v>3</v>
      </c>
      <c r="J9017" s="41">
        <v>10</v>
      </c>
      <c r="K9017" s="44">
        <v>1</v>
      </c>
      <c r="L9017" s="20">
        <v>988000</v>
      </c>
      <c r="M9017" s="19" t="s">
        <v>15954</v>
      </c>
      <c r="N9017" s="28" t="s">
        <v>15953</v>
      </c>
    </row>
    <row r="9018" spans="1:14" ht="30" x14ac:dyDescent="0.25">
      <c r="A9018" s="27" t="s">
        <v>6182</v>
      </c>
      <c r="B9018" s="19" t="s">
        <v>15943</v>
      </c>
      <c r="C9018" s="19" t="s">
        <v>15943</v>
      </c>
      <c r="D9018" s="38" t="s">
        <v>16220</v>
      </c>
      <c r="E9018" s="38" t="s">
        <v>16462</v>
      </c>
      <c r="F9018" s="41" t="s">
        <v>4151</v>
      </c>
      <c r="G9018" s="19" t="s">
        <v>949</v>
      </c>
      <c r="H9018" s="41">
        <v>2</v>
      </c>
      <c r="I9018" s="41">
        <v>3</v>
      </c>
      <c r="J9018" s="41">
        <v>10</v>
      </c>
      <c r="K9018" s="44">
        <v>1</v>
      </c>
      <c r="L9018" s="20">
        <v>608000</v>
      </c>
      <c r="M9018" s="19" t="s">
        <v>15954</v>
      </c>
      <c r="N9018" s="28" t="s">
        <v>15953</v>
      </c>
    </row>
    <row r="9019" spans="1:14" ht="30" x14ac:dyDescent="0.25">
      <c r="A9019" s="27" t="s">
        <v>6182</v>
      </c>
      <c r="B9019" s="19" t="s">
        <v>15943</v>
      </c>
      <c r="C9019" s="19" t="s">
        <v>15943</v>
      </c>
      <c r="D9019" s="38" t="s">
        <v>16220</v>
      </c>
      <c r="E9019" s="38" t="s">
        <v>16462</v>
      </c>
      <c r="F9019" s="41" t="s">
        <v>4151</v>
      </c>
      <c r="G9019" s="19" t="s">
        <v>949</v>
      </c>
      <c r="H9019" s="41">
        <v>2</v>
      </c>
      <c r="I9019" s="41">
        <v>3</v>
      </c>
      <c r="J9019" s="41">
        <v>10</v>
      </c>
      <c r="K9019" s="44">
        <v>1</v>
      </c>
      <c r="L9019" s="20">
        <v>608000</v>
      </c>
      <c r="M9019" s="19" t="s">
        <v>15954</v>
      </c>
      <c r="N9019" s="28" t="s">
        <v>15953</v>
      </c>
    </row>
    <row r="9020" spans="1:14" ht="30" x14ac:dyDescent="0.25">
      <c r="A9020" s="27" t="s">
        <v>6182</v>
      </c>
      <c r="B9020" s="19" t="s">
        <v>15943</v>
      </c>
      <c r="C9020" s="19" t="s">
        <v>15943</v>
      </c>
      <c r="D9020" s="38" t="s">
        <v>16220</v>
      </c>
      <c r="E9020" s="38" t="s">
        <v>7976</v>
      </c>
      <c r="F9020" s="41" t="s">
        <v>4151</v>
      </c>
      <c r="G9020" s="19" t="s">
        <v>949</v>
      </c>
      <c r="H9020" s="41">
        <v>2</v>
      </c>
      <c r="I9020" s="41">
        <v>3</v>
      </c>
      <c r="J9020" s="41">
        <v>10</v>
      </c>
      <c r="K9020" s="44">
        <v>1</v>
      </c>
      <c r="L9020" s="20">
        <v>76000</v>
      </c>
      <c r="M9020" s="19" t="s">
        <v>15954</v>
      </c>
      <c r="N9020" s="28" t="s">
        <v>15953</v>
      </c>
    </row>
    <row r="9021" spans="1:14" ht="30" x14ac:dyDescent="0.25">
      <c r="A9021" s="27" t="s">
        <v>6182</v>
      </c>
      <c r="B9021" s="19" t="s">
        <v>15943</v>
      </c>
      <c r="C9021" s="19" t="s">
        <v>15943</v>
      </c>
      <c r="D9021" s="38" t="s">
        <v>16220</v>
      </c>
      <c r="E9021" s="38" t="s">
        <v>7977</v>
      </c>
      <c r="F9021" s="41" t="s">
        <v>4151</v>
      </c>
      <c r="G9021" s="19" t="s">
        <v>949</v>
      </c>
      <c r="H9021" s="41">
        <v>2</v>
      </c>
      <c r="I9021" s="41">
        <v>3</v>
      </c>
      <c r="J9021" s="41">
        <v>10</v>
      </c>
      <c r="K9021" s="44">
        <v>1</v>
      </c>
      <c r="L9021" s="20">
        <v>228000</v>
      </c>
      <c r="M9021" s="19" t="s">
        <v>15954</v>
      </c>
      <c r="N9021" s="28" t="s">
        <v>15953</v>
      </c>
    </row>
    <row r="9022" spans="1:14" ht="45" x14ac:dyDescent="0.25">
      <c r="A9022" s="27" t="s">
        <v>6182</v>
      </c>
      <c r="B9022" s="19" t="s">
        <v>15943</v>
      </c>
      <c r="C9022" s="19" t="s">
        <v>15943</v>
      </c>
      <c r="D9022" s="38" t="s">
        <v>16220</v>
      </c>
      <c r="E9022" s="38" t="s">
        <v>7978</v>
      </c>
      <c r="F9022" s="41" t="s">
        <v>4151</v>
      </c>
      <c r="G9022" s="19" t="s">
        <v>949</v>
      </c>
      <c r="H9022" s="41">
        <v>2</v>
      </c>
      <c r="I9022" s="41">
        <v>3</v>
      </c>
      <c r="J9022" s="41">
        <v>10</v>
      </c>
      <c r="K9022" s="44">
        <v>1</v>
      </c>
      <c r="L9022" s="20">
        <v>380000</v>
      </c>
      <c r="M9022" s="19" t="s">
        <v>15954</v>
      </c>
      <c r="N9022" s="28" t="s">
        <v>15953</v>
      </c>
    </row>
    <row r="9023" spans="1:14" ht="30" x14ac:dyDescent="0.25">
      <c r="A9023" s="27" t="s">
        <v>6182</v>
      </c>
      <c r="B9023" s="19" t="s">
        <v>15943</v>
      </c>
      <c r="C9023" s="19" t="s">
        <v>15943</v>
      </c>
      <c r="D9023" s="38" t="s">
        <v>16220</v>
      </c>
      <c r="E9023" s="38" t="s">
        <v>7979</v>
      </c>
      <c r="F9023" s="41" t="s">
        <v>4151</v>
      </c>
      <c r="G9023" s="19" t="s">
        <v>949</v>
      </c>
      <c r="H9023" s="41">
        <v>2</v>
      </c>
      <c r="I9023" s="41">
        <v>3</v>
      </c>
      <c r="J9023" s="41">
        <v>10</v>
      </c>
      <c r="K9023" s="44">
        <v>1</v>
      </c>
      <c r="L9023" s="20">
        <v>836000</v>
      </c>
      <c r="M9023" s="19" t="s">
        <v>15954</v>
      </c>
      <c r="N9023" s="28" t="s">
        <v>15953</v>
      </c>
    </row>
    <row r="9024" spans="1:14" ht="30" x14ac:dyDescent="0.25">
      <c r="A9024" s="27" t="s">
        <v>6182</v>
      </c>
      <c r="B9024" s="19" t="s">
        <v>15943</v>
      </c>
      <c r="C9024" s="19" t="s">
        <v>15943</v>
      </c>
      <c r="D9024" s="38" t="s">
        <v>16220</v>
      </c>
      <c r="E9024" s="38" t="s">
        <v>7980</v>
      </c>
      <c r="F9024" s="41" t="s">
        <v>4151</v>
      </c>
      <c r="G9024" s="19" t="s">
        <v>949</v>
      </c>
      <c r="H9024" s="41">
        <v>2</v>
      </c>
      <c r="I9024" s="41">
        <v>3</v>
      </c>
      <c r="J9024" s="41">
        <v>10</v>
      </c>
      <c r="K9024" s="44">
        <v>1</v>
      </c>
      <c r="L9024" s="20">
        <v>532000</v>
      </c>
      <c r="M9024" s="19" t="s">
        <v>15954</v>
      </c>
      <c r="N9024" s="28" t="s">
        <v>15953</v>
      </c>
    </row>
    <row r="9025" spans="1:14" ht="30" x14ac:dyDescent="0.25">
      <c r="A9025" s="27" t="s">
        <v>6182</v>
      </c>
      <c r="B9025" s="19" t="s">
        <v>15943</v>
      </c>
      <c r="C9025" s="19" t="s">
        <v>15943</v>
      </c>
      <c r="D9025" s="38" t="s">
        <v>16220</v>
      </c>
      <c r="E9025" s="38" t="s">
        <v>7981</v>
      </c>
      <c r="F9025" s="41" t="s">
        <v>4151</v>
      </c>
      <c r="G9025" s="19" t="s">
        <v>949</v>
      </c>
      <c r="H9025" s="41">
        <v>2</v>
      </c>
      <c r="I9025" s="41">
        <v>3</v>
      </c>
      <c r="J9025" s="41">
        <v>10</v>
      </c>
      <c r="K9025" s="44">
        <v>1</v>
      </c>
      <c r="L9025" s="20">
        <v>380000</v>
      </c>
      <c r="M9025" s="19" t="s">
        <v>15954</v>
      </c>
      <c r="N9025" s="28" t="s">
        <v>15953</v>
      </c>
    </row>
    <row r="9026" spans="1:14" ht="30" x14ac:dyDescent="0.25">
      <c r="A9026" s="27" t="s">
        <v>6182</v>
      </c>
      <c r="B9026" s="19" t="s">
        <v>15943</v>
      </c>
      <c r="C9026" s="19" t="s">
        <v>15943</v>
      </c>
      <c r="D9026" s="38" t="s">
        <v>16220</v>
      </c>
      <c r="E9026" s="38" t="s">
        <v>7981</v>
      </c>
      <c r="F9026" s="41" t="s">
        <v>4151</v>
      </c>
      <c r="G9026" s="19" t="s">
        <v>949</v>
      </c>
      <c r="H9026" s="41">
        <v>2</v>
      </c>
      <c r="I9026" s="41">
        <v>3</v>
      </c>
      <c r="J9026" s="41">
        <v>10</v>
      </c>
      <c r="K9026" s="44">
        <v>1</v>
      </c>
      <c r="L9026" s="20">
        <v>380000</v>
      </c>
      <c r="M9026" s="19" t="s">
        <v>15954</v>
      </c>
      <c r="N9026" s="28" t="s">
        <v>15953</v>
      </c>
    </row>
    <row r="9027" spans="1:14" ht="30" x14ac:dyDescent="0.25">
      <c r="A9027" s="27" t="s">
        <v>6182</v>
      </c>
      <c r="B9027" s="19" t="s">
        <v>15943</v>
      </c>
      <c r="C9027" s="19" t="s">
        <v>15943</v>
      </c>
      <c r="D9027" s="38" t="s">
        <v>16220</v>
      </c>
      <c r="E9027" s="38" t="s">
        <v>7982</v>
      </c>
      <c r="F9027" s="41" t="s">
        <v>4151</v>
      </c>
      <c r="G9027" s="19" t="s">
        <v>949</v>
      </c>
      <c r="H9027" s="41">
        <v>2</v>
      </c>
      <c r="I9027" s="41">
        <v>3</v>
      </c>
      <c r="J9027" s="41">
        <v>10</v>
      </c>
      <c r="K9027" s="44">
        <v>1</v>
      </c>
      <c r="L9027" s="20">
        <v>304000</v>
      </c>
      <c r="M9027" s="19" t="s">
        <v>15954</v>
      </c>
      <c r="N9027" s="28" t="s">
        <v>15953</v>
      </c>
    </row>
    <row r="9028" spans="1:14" ht="30" x14ac:dyDescent="0.25">
      <c r="A9028" s="27" t="s">
        <v>6182</v>
      </c>
      <c r="B9028" s="19" t="s">
        <v>15943</v>
      </c>
      <c r="C9028" s="19" t="s">
        <v>15943</v>
      </c>
      <c r="D9028" s="38" t="s">
        <v>16220</v>
      </c>
      <c r="E9028" s="38" t="s">
        <v>7983</v>
      </c>
      <c r="F9028" s="41" t="s">
        <v>4151</v>
      </c>
      <c r="G9028" s="19" t="s">
        <v>949</v>
      </c>
      <c r="H9028" s="41">
        <v>2</v>
      </c>
      <c r="I9028" s="41">
        <v>3</v>
      </c>
      <c r="J9028" s="41">
        <v>10</v>
      </c>
      <c r="K9028" s="44">
        <v>1</v>
      </c>
      <c r="L9028" s="20">
        <v>1292000</v>
      </c>
      <c r="M9028" s="19" t="s">
        <v>15954</v>
      </c>
      <c r="N9028" s="28" t="s">
        <v>15953</v>
      </c>
    </row>
    <row r="9029" spans="1:14" ht="30" x14ac:dyDescent="0.25">
      <c r="A9029" s="27" t="s">
        <v>6182</v>
      </c>
      <c r="B9029" s="19" t="s">
        <v>15943</v>
      </c>
      <c r="C9029" s="19" t="s">
        <v>15943</v>
      </c>
      <c r="D9029" s="38" t="s">
        <v>16220</v>
      </c>
      <c r="E9029" s="38" t="s">
        <v>7983</v>
      </c>
      <c r="F9029" s="41" t="s">
        <v>4151</v>
      </c>
      <c r="G9029" s="19" t="s">
        <v>949</v>
      </c>
      <c r="H9029" s="41">
        <v>2</v>
      </c>
      <c r="I9029" s="41">
        <v>3</v>
      </c>
      <c r="J9029" s="41">
        <v>10</v>
      </c>
      <c r="K9029" s="44">
        <v>1</v>
      </c>
      <c r="L9029" s="20">
        <v>1292000</v>
      </c>
      <c r="M9029" s="19" t="s">
        <v>15954</v>
      </c>
      <c r="N9029" s="28" t="s">
        <v>15953</v>
      </c>
    </row>
    <row r="9030" spans="1:14" ht="30" x14ac:dyDescent="0.25">
      <c r="A9030" s="27" t="s">
        <v>6182</v>
      </c>
      <c r="B9030" s="19" t="s">
        <v>15943</v>
      </c>
      <c r="C9030" s="19" t="s">
        <v>15943</v>
      </c>
      <c r="D9030" s="38" t="s">
        <v>16220</v>
      </c>
      <c r="E9030" s="38" t="s">
        <v>7984</v>
      </c>
      <c r="F9030" s="41" t="s">
        <v>4151</v>
      </c>
      <c r="G9030" s="19" t="s">
        <v>949</v>
      </c>
      <c r="H9030" s="41">
        <v>2</v>
      </c>
      <c r="I9030" s="41">
        <v>3</v>
      </c>
      <c r="J9030" s="41">
        <v>10</v>
      </c>
      <c r="K9030" s="44">
        <v>1</v>
      </c>
      <c r="L9030" s="20">
        <v>1368000</v>
      </c>
      <c r="M9030" s="19" t="s">
        <v>15954</v>
      </c>
      <c r="N9030" s="28" t="s">
        <v>15953</v>
      </c>
    </row>
    <row r="9031" spans="1:14" ht="30" x14ac:dyDescent="0.25">
      <c r="A9031" s="27" t="s">
        <v>6182</v>
      </c>
      <c r="B9031" s="19" t="s">
        <v>15943</v>
      </c>
      <c r="C9031" s="19" t="s">
        <v>15943</v>
      </c>
      <c r="D9031" s="38" t="s">
        <v>16220</v>
      </c>
      <c r="E9031" s="38" t="s">
        <v>7984</v>
      </c>
      <c r="F9031" s="41" t="s">
        <v>4151</v>
      </c>
      <c r="G9031" s="19" t="s">
        <v>949</v>
      </c>
      <c r="H9031" s="41">
        <v>2</v>
      </c>
      <c r="I9031" s="41">
        <v>3</v>
      </c>
      <c r="J9031" s="41">
        <v>10</v>
      </c>
      <c r="K9031" s="44">
        <v>1</v>
      </c>
      <c r="L9031" s="20">
        <v>1368000</v>
      </c>
      <c r="M9031" s="19" t="s">
        <v>15954</v>
      </c>
      <c r="N9031" s="28" t="s">
        <v>15953</v>
      </c>
    </row>
    <row r="9032" spans="1:14" ht="30" x14ac:dyDescent="0.25">
      <c r="A9032" s="27" t="s">
        <v>6182</v>
      </c>
      <c r="B9032" s="19" t="s">
        <v>15943</v>
      </c>
      <c r="C9032" s="19" t="s">
        <v>15943</v>
      </c>
      <c r="D9032" s="38" t="s">
        <v>16220</v>
      </c>
      <c r="E9032" s="38" t="s">
        <v>7984</v>
      </c>
      <c r="F9032" s="41" t="s">
        <v>4151</v>
      </c>
      <c r="G9032" s="19" t="s">
        <v>949</v>
      </c>
      <c r="H9032" s="41">
        <v>2</v>
      </c>
      <c r="I9032" s="41">
        <v>3</v>
      </c>
      <c r="J9032" s="41">
        <v>10</v>
      </c>
      <c r="K9032" s="44">
        <v>1</v>
      </c>
      <c r="L9032" s="20">
        <v>1368000</v>
      </c>
      <c r="M9032" s="19" t="s">
        <v>15954</v>
      </c>
      <c r="N9032" s="28" t="s">
        <v>15953</v>
      </c>
    </row>
    <row r="9033" spans="1:14" ht="30" x14ac:dyDescent="0.25">
      <c r="A9033" s="27" t="s">
        <v>6182</v>
      </c>
      <c r="B9033" s="19" t="s">
        <v>15943</v>
      </c>
      <c r="C9033" s="19" t="s">
        <v>15943</v>
      </c>
      <c r="D9033" s="38" t="s">
        <v>16220</v>
      </c>
      <c r="E9033" s="38" t="s">
        <v>7985</v>
      </c>
      <c r="F9033" s="41" t="s">
        <v>4151</v>
      </c>
      <c r="G9033" s="19" t="s">
        <v>949</v>
      </c>
      <c r="H9033" s="41">
        <v>2</v>
      </c>
      <c r="I9033" s="41">
        <v>3</v>
      </c>
      <c r="J9033" s="41">
        <v>10</v>
      </c>
      <c r="K9033" s="44">
        <v>1</v>
      </c>
      <c r="L9033" s="20">
        <v>1368000</v>
      </c>
      <c r="M9033" s="19" t="s">
        <v>15954</v>
      </c>
      <c r="N9033" s="28" t="s">
        <v>15953</v>
      </c>
    </row>
    <row r="9034" spans="1:14" ht="30" x14ac:dyDescent="0.25">
      <c r="A9034" s="27" t="s">
        <v>6182</v>
      </c>
      <c r="B9034" s="19" t="s">
        <v>15943</v>
      </c>
      <c r="C9034" s="19" t="s">
        <v>15943</v>
      </c>
      <c r="D9034" s="38" t="s">
        <v>16220</v>
      </c>
      <c r="E9034" s="38" t="s">
        <v>7985</v>
      </c>
      <c r="F9034" s="41" t="s">
        <v>4151</v>
      </c>
      <c r="G9034" s="19" t="s">
        <v>949</v>
      </c>
      <c r="H9034" s="41">
        <v>2</v>
      </c>
      <c r="I9034" s="41">
        <v>3</v>
      </c>
      <c r="J9034" s="41">
        <v>10</v>
      </c>
      <c r="K9034" s="44">
        <v>1</v>
      </c>
      <c r="L9034" s="20">
        <v>1368000</v>
      </c>
      <c r="M9034" s="19" t="s">
        <v>15954</v>
      </c>
      <c r="N9034" s="28" t="s">
        <v>15953</v>
      </c>
    </row>
    <row r="9035" spans="1:14" ht="45" x14ac:dyDescent="0.25">
      <c r="A9035" s="27" t="s">
        <v>6182</v>
      </c>
      <c r="B9035" s="19" t="s">
        <v>15943</v>
      </c>
      <c r="C9035" s="19" t="s">
        <v>15943</v>
      </c>
      <c r="D9035" s="38" t="s">
        <v>16220</v>
      </c>
      <c r="E9035" s="38" t="s">
        <v>7986</v>
      </c>
      <c r="F9035" s="41" t="s">
        <v>4151</v>
      </c>
      <c r="G9035" s="19" t="s">
        <v>949</v>
      </c>
      <c r="H9035" s="41">
        <v>2</v>
      </c>
      <c r="I9035" s="41">
        <v>3</v>
      </c>
      <c r="J9035" s="41">
        <v>10</v>
      </c>
      <c r="K9035" s="44">
        <v>1</v>
      </c>
      <c r="L9035" s="20">
        <v>228000</v>
      </c>
      <c r="M9035" s="19" t="s">
        <v>15954</v>
      </c>
      <c r="N9035" s="28" t="s">
        <v>15953</v>
      </c>
    </row>
    <row r="9036" spans="1:14" ht="30" x14ac:dyDescent="0.25">
      <c r="A9036" s="27" t="s">
        <v>6182</v>
      </c>
      <c r="B9036" s="19" t="s">
        <v>15943</v>
      </c>
      <c r="C9036" s="19" t="s">
        <v>15943</v>
      </c>
      <c r="D9036" s="38" t="s">
        <v>16220</v>
      </c>
      <c r="E9036" s="38" t="s">
        <v>7987</v>
      </c>
      <c r="F9036" s="41" t="s">
        <v>4151</v>
      </c>
      <c r="G9036" s="19" t="s">
        <v>949</v>
      </c>
      <c r="H9036" s="41">
        <v>2</v>
      </c>
      <c r="I9036" s="41">
        <v>3</v>
      </c>
      <c r="J9036" s="41">
        <v>10</v>
      </c>
      <c r="K9036" s="44">
        <v>1</v>
      </c>
      <c r="L9036" s="20">
        <v>228000</v>
      </c>
      <c r="M9036" s="19" t="s">
        <v>15954</v>
      </c>
      <c r="N9036" s="28" t="s">
        <v>15953</v>
      </c>
    </row>
    <row r="9037" spans="1:14" ht="30" x14ac:dyDescent="0.25">
      <c r="A9037" s="27" t="s">
        <v>6182</v>
      </c>
      <c r="B9037" s="19" t="s">
        <v>15943</v>
      </c>
      <c r="C9037" s="19" t="s">
        <v>15943</v>
      </c>
      <c r="D9037" s="38" t="s">
        <v>16220</v>
      </c>
      <c r="E9037" s="38" t="s">
        <v>7987</v>
      </c>
      <c r="F9037" s="41" t="s">
        <v>4151</v>
      </c>
      <c r="G9037" s="19" t="s">
        <v>949</v>
      </c>
      <c r="H9037" s="41">
        <v>2</v>
      </c>
      <c r="I9037" s="41">
        <v>3</v>
      </c>
      <c r="J9037" s="41">
        <v>10</v>
      </c>
      <c r="K9037" s="44">
        <v>1</v>
      </c>
      <c r="L9037" s="20">
        <v>228000</v>
      </c>
      <c r="M9037" s="19" t="s">
        <v>15954</v>
      </c>
      <c r="N9037" s="28" t="s">
        <v>15953</v>
      </c>
    </row>
    <row r="9038" spans="1:14" ht="30" x14ac:dyDescent="0.25">
      <c r="A9038" s="27" t="s">
        <v>6182</v>
      </c>
      <c r="B9038" s="19" t="s">
        <v>15943</v>
      </c>
      <c r="C9038" s="19" t="s">
        <v>15943</v>
      </c>
      <c r="D9038" s="38" t="s">
        <v>16220</v>
      </c>
      <c r="E9038" s="38" t="s">
        <v>7988</v>
      </c>
      <c r="F9038" s="41" t="s">
        <v>4151</v>
      </c>
      <c r="G9038" s="19" t="s">
        <v>949</v>
      </c>
      <c r="H9038" s="41">
        <v>2</v>
      </c>
      <c r="I9038" s="41">
        <v>3</v>
      </c>
      <c r="J9038" s="41">
        <v>10</v>
      </c>
      <c r="K9038" s="44">
        <v>1</v>
      </c>
      <c r="L9038" s="20">
        <v>304000</v>
      </c>
      <c r="M9038" s="19" t="s">
        <v>15954</v>
      </c>
      <c r="N9038" s="28" t="s">
        <v>15953</v>
      </c>
    </row>
    <row r="9039" spans="1:14" ht="30" x14ac:dyDescent="0.25">
      <c r="A9039" s="27" t="s">
        <v>6182</v>
      </c>
      <c r="B9039" s="19" t="s">
        <v>15943</v>
      </c>
      <c r="C9039" s="19" t="s">
        <v>15943</v>
      </c>
      <c r="D9039" s="38" t="s">
        <v>16220</v>
      </c>
      <c r="E9039" s="38" t="s">
        <v>7988</v>
      </c>
      <c r="F9039" s="41" t="s">
        <v>4151</v>
      </c>
      <c r="G9039" s="19" t="s">
        <v>949</v>
      </c>
      <c r="H9039" s="41">
        <v>2</v>
      </c>
      <c r="I9039" s="41">
        <v>3</v>
      </c>
      <c r="J9039" s="41">
        <v>10</v>
      </c>
      <c r="K9039" s="44">
        <v>1</v>
      </c>
      <c r="L9039" s="20">
        <v>304000</v>
      </c>
      <c r="M9039" s="19" t="s">
        <v>15954</v>
      </c>
      <c r="N9039" s="28" t="s">
        <v>15953</v>
      </c>
    </row>
    <row r="9040" spans="1:14" ht="30" x14ac:dyDescent="0.25">
      <c r="A9040" s="27" t="s">
        <v>6182</v>
      </c>
      <c r="B9040" s="19" t="s">
        <v>15943</v>
      </c>
      <c r="C9040" s="19" t="s">
        <v>15943</v>
      </c>
      <c r="D9040" s="38" t="s">
        <v>16220</v>
      </c>
      <c r="E9040" s="38" t="s">
        <v>7988</v>
      </c>
      <c r="F9040" s="41" t="s">
        <v>4151</v>
      </c>
      <c r="G9040" s="19" t="s">
        <v>949</v>
      </c>
      <c r="H9040" s="41">
        <v>2</v>
      </c>
      <c r="I9040" s="41">
        <v>3</v>
      </c>
      <c r="J9040" s="41">
        <v>10</v>
      </c>
      <c r="K9040" s="44">
        <v>1</v>
      </c>
      <c r="L9040" s="20">
        <v>304000</v>
      </c>
      <c r="M9040" s="19" t="s">
        <v>15954</v>
      </c>
      <c r="N9040" s="28" t="s">
        <v>15953</v>
      </c>
    </row>
    <row r="9041" spans="1:14" ht="30" x14ac:dyDescent="0.25">
      <c r="A9041" s="27" t="s">
        <v>6182</v>
      </c>
      <c r="B9041" s="19" t="s">
        <v>15943</v>
      </c>
      <c r="C9041" s="19" t="s">
        <v>15943</v>
      </c>
      <c r="D9041" s="38" t="s">
        <v>16220</v>
      </c>
      <c r="E9041" s="38" t="s">
        <v>7988</v>
      </c>
      <c r="F9041" s="41" t="s">
        <v>4151</v>
      </c>
      <c r="G9041" s="19" t="s">
        <v>949</v>
      </c>
      <c r="H9041" s="41">
        <v>2</v>
      </c>
      <c r="I9041" s="41">
        <v>3</v>
      </c>
      <c r="J9041" s="41">
        <v>10</v>
      </c>
      <c r="K9041" s="44">
        <v>1</v>
      </c>
      <c r="L9041" s="20">
        <v>304000</v>
      </c>
      <c r="M9041" s="19" t="s">
        <v>15954</v>
      </c>
      <c r="N9041" s="28" t="s">
        <v>15953</v>
      </c>
    </row>
    <row r="9042" spans="1:14" ht="30" x14ac:dyDescent="0.25">
      <c r="A9042" s="27" t="s">
        <v>6182</v>
      </c>
      <c r="B9042" s="19" t="s">
        <v>15943</v>
      </c>
      <c r="C9042" s="19" t="s">
        <v>15943</v>
      </c>
      <c r="D9042" s="38" t="s">
        <v>16220</v>
      </c>
      <c r="E9042" s="38" t="s">
        <v>7989</v>
      </c>
      <c r="F9042" s="41" t="s">
        <v>4151</v>
      </c>
      <c r="G9042" s="19" t="s">
        <v>949</v>
      </c>
      <c r="H9042" s="41">
        <v>2</v>
      </c>
      <c r="I9042" s="41">
        <v>3</v>
      </c>
      <c r="J9042" s="41">
        <v>10</v>
      </c>
      <c r="K9042" s="44">
        <v>1</v>
      </c>
      <c r="L9042" s="20">
        <v>76000</v>
      </c>
      <c r="M9042" s="19" t="s">
        <v>15954</v>
      </c>
      <c r="N9042" s="28" t="s">
        <v>15953</v>
      </c>
    </row>
    <row r="9043" spans="1:14" ht="30" x14ac:dyDescent="0.25">
      <c r="A9043" s="27" t="s">
        <v>6182</v>
      </c>
      <c r="B9043" s="19" t="s">
        <v>15943</v>
      </c>
      <c r="C9043" s="19" t="s">
        <v>15943</v>
      </c>
      <c r="D9043" s="38" t="s">
        <v>16220</v>
      </c>
      <c r="E9043" s="38" t="s">
        <v>7990</v>
      </c>
      <c r="F9043" s="41" t="s">
        <v>4151</v>
      </c>
      <c r="G9043" s="19" t="s">
        <v>949</v>
      </c>
      <c r="H9043" s="41">
        <v>2</v>
      </c>
      <c r="I9043" s="41">
        <v>3</v>
      </c>
      <c r="J9043" s="41">
        <v>10</v>
      </c>
      <c r="K9043" s="44">
        <v>1</v>
      </c>
      <c r="L9043" s="20">
        <v>152000</v>
      </c>
      <c r="M9043" s="19" t="s">
        <v>15954</v>
      </c>
      <c r="N9043" s="28" t="s">
        <v>15953</v>
      </c>
    </row>
    <row r="9044" spans="1:14" ht="30" x14ac:dyDescent="0.25">
      <c r="A9044" s="27" t="s">
        <v>6182</v>
      </c>
      <c r="B9044" s="19" t="s">
        <v>15943</v>
      </c>
      <c r="C9044" s="19" t="s">
        <v>15943</v>
      </c>
      <c r="D9044" s="38" t="s">
        <v>16220</v>
      </c>
      <c r="E9044" s="38" t="s">
        <v>7991</v>
      </c>
      <c r="F9044" s="41" t="s">
        <v>4151</v>
      </c>
      <c r="G9044" s="19" t="s">
        <v>949</v>
      </c>
      <c r="H9044" s="41">
        <v>2</v>
      </c>
      <c r="I9044" s="41">
        <v>3</v>
      </c>
      <c r="J9044" s="41">
        <v>10</v>
      </c>
      <c r="K9044" s="44">
        <v>1</v>
      </c>
      <c r="L9044" s="20">
        <v>152000</v>
      </c>
      <c r="M9044" s="19" t="s">
        <v>15954</v>
      </c>
      <c r="N9044" s="28" t="s">
        <v>15953</v>
      </c>
    </row>
    <row r="9045" spans="1:14" ht="30" x14ac:dyDescent="0.25">
      <c r="A9045" s="27" t="s">
        <v>6182</v>
      </c>
      <c r="B9045" s="19" t="s">
        <v>15943</v>
      </c>
      <c r="C9045" s="19" t="s">
        <v>15943</v>
      </c>
      <c r="D9045" s="38" t="s">
        <v>16220</v>
      </c>
      <c r="E9045" s="38" t="s">
        <v>7992</v>
      </c>
      <c r="F9045" s="41" t="s">
        <v>4151</v>
      </c>
      <c r="G9045" s="19" t="s">
        <v>949</v>
      </c>
      <c r="H9045" s="41">
        <v>2</v>
      </c>
      <c r="I9045" s="41">
        <v>3</v>
      </c>
      <c r="J9045" s="41">
        <v>10</v>
      </c>
      <c r="K9045" s="44">
        <v>1</v>
      </c>
      <c r="L9045" s="20">
        <v>1140000</v>
      </c>
      <c r="M9045" s="19" t="s">
        <v>15954</v>
      </c>
      <c r="N9045" s="28" t="s">
        <v>15953</v>
      </c>
    </row>
    <row r="9046" spans="1:14" ht="30" x14ac:dyDescent="0.25">
      <c r="A9046" s="27" t="s">
        <v>6182</v>
      </c>
      <c r="B9046" s="19" t="s">
        <v>15943</v>
      </c>
      <c r="C9046" s="19" t="s">
        <v>15943</v>
      </c>
      <c r="D9046" s="38" t="s">
        <v>16220</v>
      </c>
      <c r="E9046" s="38" t="s">
        <v>7992</v>
      </c>
      <c r="F9046" s="41" t="s">
        <v>4151</v>
      </c>
      <c r="G9046" s="19" t="s">
        <v>949</v>
      </c>
      <c r="H9046" s="41">
        <v>2</v>
      </c>
      <c r="I9046" s="41">
        <v>3</v>
      </c>
      <c r="J9046" s="41">
        <v>10</v>
      </c>
      <c r="K9046" s="44">
        <v>1</v>
      </c>
      <c r="L9046" s="20">
        <v>1140000</v>
      </c>
      <c r="M9046" s="19" t="s">
        <v>15954</v>
      </c>
      <c r="N9046" s="28" t="s">
        <v>15953</v>
      </c>
    </row>
    <row r="9047" spans="1:14" ht="30" x14ac:dyDescent="0.25">
      <c r="A9047" s="27" t="s">
        <v>6182</v>
      </c>
      <c r="B9047" s="19" t="s">
        <v>15943</v>
      </c>
      <c r="C9047" s="19" t="s">
        <v>15943</v>
      </c>
      <c r="D9047" s="38" t="s">
        <v>16220</v>
      </c>
      <c r="E9047" s="38" t="s">
        <v>7992</v>
      </c>
      <c r="F9047" s="41" t="s">
        <v>4151</v>
      </c>
      <c r="G9047" s="19" t="s">
        <v>949</v>
      </c>
      <c r="H9047" s="41">
        <v>2</v>
      </c>
      <c r="I9047" s="41">
        <v>3</v>
      </c>
      <c r="J9047" s="41">
        <v>10</v>
      </c>
      <c r="K9047" s="44">
        <v>1</v>
      </c>
      <c r="L9047" s="20">
        <v>1140000</v>
      </c>
      <c r="M9047" s="19" t="s">
        <v>15954</v>
      </c>
      <c r="N9047" s="28" t="s">
        <v>15953</v>
      </c>
    </row>
    <row r="9048" spans="1:14" ht="30" x14ac:dyDescent="0.25">
      <c r="A9048" s="27" t="s">
        <v>6182</v>
      </c>
      <c r="B9048" s="19" t="s">
        <v>15943</v>
      </c>
      <c r="C9048" s="19" t="s">
        <v>15943</v>
      </c>
      <c r="D9048" s="38" t="s">
        <v>16220</v>
      </c>
      <c r="E9048" s="38" t="s">
        <v>7992</v>
      </c>
      <c r="F9048" s="41" t="s">
        <v>4151</v>
      </c>
      <c r="G9048" s="19" t="s">
        <v>949</v>
      </c>
      <c r="H9048" s="41">
        <v>2</v>
      </c>
      <c r="I9048" s="41">
        <v>3</v>
      </c>
      <c r="J9048" s="41">
        <v>10</v>
      </c>
      <c r="K9048" s="44">
        <v>1</v>
      </c>
      <c r="L9048" s="20">
        <v>1140000</v>
      </c>
      <c r="M9048" s="19" t="s">
        <v>15954</v>
      </c>
      <c r="N9048" s="28" t="s">
        <v>15953</v>
      </c>
    </row>
    <row r="9049" spans="1:14" ht="30" x14ac:dyDescent="0.25">
      <c r="A9049" s="27" t="s">
        <v>6182</v>
      </c>
      <c r="B9049" s="19" t="s">
        <v>15943</v>
      </c>
      <c r="C9049" s="19" t="s">
        <v>15943</v>
      </c>
      <c r="D9049" s="38" t="s">
        <v>16220</v>
      </c>
      <c r="E9049" s="38" t="s">
        <v>7993</v>
      </c>
      <c r="F9049" s="41" t="s">
        <v>4151</v>
      </c>
      <c r="G9049" s="19" t="s">
        <v>949</v>
      </c>
      <c r="H9049" s="41">
        <v>2</v>
      </c>
      <c r="I9049" s="41">
        <v>3</v>
      </c>
      <c r="J9049" s="41">
        <v>10</v>
      </c>
      <c r="K9049" s="44">
        <v>1</v>
      </c>
      <c r="L9049" s="20">
        <v>760000</v>
      </c>
      <c r="M9049" s="19" t="s">
        <v>15954</v>
      </c>
      <c r="N9049" s="28" t="s">
        <v>15953</v>
      </c>
    </row>
    <row r="9050" spans="1:14" ht="30" x14ac:dyDescent="0.25">
      <c r="A9050" s="27" t="s">
        <v>6182</v>
      </c>
      <c r="B9050" s="19" t="s">
        <v>15943</v>
      </c>
      <c r="C9050" s="19" t="s">
        <v>15943</v>
      </c>
      <c r="D9050" s="38" t="s">
        <v>16220</v>
      </c>
      <c r="E9050" s="38" t="s">
        <v>7994</v>
      </c>
      <c r="F9050" s="41" t="s">
        <v>4151</v>
      </c>
      <c r="G9050" s="19" t="s">
        <v>949</v>
      </c>
      <c r="H9050" s="41">
        <v>2</v>
      </c>
      <c r="I9050" s="41">
        <v>3</v>
      </c>
      <c r="J9050" s="41">
        <v>10</v>
      </c>
      <c r="K9050" s="44">
        <v>1</v>
      </c>
      <c r="L9050" s="20">
        <v>304000</v>
      </c>
      <c r="M9050" s="19" t="s">
        <v>15954</v>
      </c>
      <c r="N9050" s="28" t="s">
        <v>15953</v>
      </c>
    </row>
    <row r="9051" spans="1:14" ht="30" x14ac:dyDescent="0.25">
      <c r="A9051" s="27" t="s">
        <v>6182</v>
      </c>
      <c r="B9051" s="19" t="s">
        <v>15943</v>
      </c>
      <c r="C9051" s="19" t="s">
        <v>15943</v>
      </c>
      <c r="D9051" s="38" t="s">
        <v>16220</v>
      </c>
      <c r="E9051" s="38" t="s">
        <v>7995</v>
      </c>
      <c r="F9051" s="41" t="s">
        <v>4151</v>
      </c>
      <c r="G9051" s="19" t="s">
        <v>949</v>
      </c>
      <c r="H9051" s="41">
        <v>2</v>
      </c>
      <c r="I9051" s="41">
        <v>3</v>
      </c>
      <c r="J9051" s="41">
        <v>10</v>
      </c>
      <c r="K9051" s="44">
        <v>1</v>
      </c>
      <c r="L9051" s="20">
        <v>1368000</v>
      </c>
      <c r="M9051" s="19" t="s">
        <v>15954</v>
      </c>
      <c r="N9051" s="28" t="s">
        <v>15953</v>
      </c>
    </row>
    <row r="9052" spans="1:14" ht="30" x14ac:dyDescent="0.25">
      <c r="A9052" s="27" t="s">
        <v>6182</v>
      </c>
      <c r="B9052" s="19" t="s">
        <v>15943</v>
      </c>
      <c r="C9052" s="19" t="s">
        <v>15943</v>
      </c>
      <c r="D9052" s="38" t="s">
        <v>16220</v>
      </c>
      <c r="E9052" s="38" t="s">
        <v>7995</v>
      </c>
      <c r="F9052" s="41" t="s">
        <v>4151</v>
      </c>
      <c r="G9052" s="19" t="s">
        <v>949</v>
      </c>
      <c r="H9052" s="41">
        <v>2</v>
      </c>
      <c r="I9052" s="41">
        <v>3</v>
      </c>
      <c r="J9052" s="41">
        <v>10</v>
      </c>
      <c r="K9052" s="44">
        <v>1</v>
      </c>
      <c r="L9052" s="20">
        <v>1368000</v>
      </c>
      <c r="M9052" s="19" t="s">
        <v>15954</v>
      </c>
      <c r="N9052" s="28" t="s">
        <v>15953</v>
      </c>
    </row>
    <row r="9053" spans="1:14" ht="30" x14ac:dyDescent="0.25">
      <c r="A9053" s="27" t="s">
        <v>6182</v>
      </c>
      <c r="B9053" s="19" t="s">
        <v>15943</v>
      </c>
      <c r="C9053" s="19" t="s">
        <v>15943</v>
      </c>
      <c r="D9053" s="38" t="s">
        <v>16220</v>
      </c>
      <c r="E9053" s="38" t="s">
        <v>7995</v>
      </c>
      <c r="F9053" s="41" t="s">
        <v>4151</v>
      </c>
      <c r="G9053" s="19" t="s">
        <v>949</v>
      </c>
      <c r="H9053" s="41">
        <v>2</v>
      </c>
      <c r="I9053" s="41">
        <v>3</v>
      </c>
      <c r="J9053" s="41">
        <v>10</v>
      </c>
      <c r="K9053" s="44">
        <v>1</v>
      </c>
      <c r="L9053" s="20">
        <v>1368000</v>
      </c>
      <c r="M9053" s="19" t="s">
        <v>15954</v>
      </c>
      <c r="N9053" s="28" t="s">
        <v>15953</v>
      </c>
    </row>
    <row r="9054" spans="1:14" ht="30" x14ac:dyDescent="0.25">
      <c r="A9054" s="27" t="s">
        <v>6182</v>
      </c>
      <c r="B9054" s="19" t="s">
        <v>15943</v>
      </c>
      <c r="C9054" s="19" t="s">
        <v>15943</v>
      </c>
      <c r="D9054" s="38" t="s">
        <v>16220</v>
      </c>
      <c r="E9054" s="38" t="s">
        <v>7996</v>
      </c>
      <c r="F9054" s="41" t="s">
        <v>4151</v>
      </c>
      <c r="G9054" s="19" t="s">
        <v>949</v>
      </c>
      <c r="H9054" s="41">
        <v>2</v>
      </c>
      <c r="I9054" s="41">
        <v>3</v>
      </c>
      <c r="J9054" s="41">
        <v>10</v>
      </c>
      <c r="K9054" s="44">
        <v>1</v>
      </c>
      <c r="L9054" s="20">
        <v>836000</v>
      </c>
      <c r="M9054" s="19" t="s">
        <v>15954</v>
      </c>
      <c r="N9054" s="28" t="s">
        <v>15953</v>
      </c>
    </row>
    <row r="9055" spans="1:14" ht="30" x14ac:dyDescent="0.25">
      <c r="A9055" s="27" t="s">
        <v>6182</v>
      </c>
      <c r="B9055" s="19" t="s">
        <v>15943</v>
      </c>
      <c r="C9055" s="19" t="s">
        <v>15943</v>
      </c>
      <c r="D9055" s="38" t="s">
        <v>16220</v>
      </c>
      <c r="E9055" s="38" t="s">
        <v>7997</v>
      </c>
      <c r="F9055" s="41" t="s">
        <v>4151</v>
      </c>
      <c r="G9055" s="19" t="s">
        <v>949</v>
      </c>
      <c r="H9055" s="41">
        <v>2</v>
      </c>
      <c r="I9055" s="41">
        <v>3</v>
      </c>
      <c r="J9055" s="41">
        <v>10</v>
      </c>
      <c r="K9055" s="44">
        <v>1</v>
      </c>
      <c r="L9055" s="20">
        <v>76000</v>
      </c>
      <c r="M9055" s="19" t="s">
        <v>15954</v>
      </c>
      <c r="N9055" s="28" t="s">
        <v>15953</v>
      </c>
    </row>
    <row r="9056" spans="1:14" ht="30" x14ac:dyDescent="0.25">
      <c r="A9056" s="27" t="s">
        <v>6182</v>
      </c>
      <c r="B9056" s="19" t="s">
        <v>15943</v>
      </c>
      <c r="C9056" s="19" t="s">
        <v>15943</v>
      </c>
      <c r="D9056" s="38" t="s">
        <v>16220</v>
      </c>
      <c r="E9056" s="38" t="s">
        <v>7997</v>
      </c>
      <c r="F9056" s="41" t="s">
        <v>4151</v>
      </c>
      <c r="G9056" s="19" t="s">
        <v>949</v>
      </c>
      <c r="H9056" s="41">
        <v>2</v>
      </c>
      <c r="I9056" s="41">
        <v>3</v>
      </c>
      <c r="J9056" s="41">
        <v>10</v>
      </c>
      <c r="K9056" s="44">
        <v>1</v>
      </c>
      <c r="L9056" s="20">
        <v>76000</v>
      </c>
      <c r="M9056" s="19" t="s">
        <v>15954</v>
      </c>
      <c r="N9056" s="28" t="s">
        <v>15953</v>
      </c>
    </row>
    <row r="9057" spans="1:14" ht="30" x14ac:dyDescent="0.25">
      <c r="A9057" s="27" t="s">
        <v>6182</v>
      </c>
      <c r="B9057" s="19" t="s">
        <v>15943</v>
      </c>
      <c r="C9057" s="19" t="s">
        <v>15943</v>
      </c>
      <c r="D9057" s="38" t="s">
        <v>16220</v>
      </c>
      <c r="E9057" s="38" t="s">
        <v>7997</v>
      </c>
      <c r="F9057" s="41" t="s">
        <v>4151</v>
      </c>
      <c r="G9057" s="19" t="s">
        <v>949</v>
      </c>
      <c r="H9057" s="41">
        <v>2</v>
      </c>
      <c r="I9057" s="41">
        <v>3</v>
      </c>
      <c r="J9057" s="41">
        <v>10</v>
      </c>
      <c r="K9057" s="44">
        <v>1</v>
      </c>
      <c r="L9057" s="20">
        <v>76000</v>
      </c>
      <c r="M9057" s="19" t="s">
        <v>15954</v>
      </c>
      <c r="N9057" s="28" t="s">
        <v>15953</v>
      </c>
    </row>
    <row r="9058" spans="1:14" ht="30" x14ac:dyDescent="0.25">
      <c r="A9058" s="27" t="s">
        <v>6182</v>
      </c>
      <c r="B9058" s="19" t="s">
        <v>15943</v>
      </c>
      <c r="C9058" s="19" t="s">
        <v>15943</v>
      </c>
      <c r="D9058" s="38" t="s">
        <v>16220</v>
      </c>
      <c r="E9058" s="38" t="s">
        <v>7998</v>
      </c>
      <c r="F9058" s="41" t="s">
        <v>4151</v>
      </c>
      <c r="G9058" s="19" t="s">
        <v>949</v>
      </c>
      <c r="H9058" s="41">
        <v>2</v>
      </c>
      <c r="I9058" s="41">
        <v>3</v>
      </c>
      <c r="J9058" s="41">
        <v>10</v>
      </c>
      <c r="K9058" s="44">
        <v>1</v>
      </c>
      <c r="L9058" s="20">
        <v>456000</v>
      </c>
      <c r="M9058" s="19" t="s">
        <v>15954</v>
      </c>
      <c r="N9058" s="28" t="s">
        <v>15953</v>
      </c>
    </row>
    <row r="9059" spans="1:14" ht="30" x14ac:dyDescent="0.25">
      <c r="A9059" s="27" t="s">
        <v>6182</v>
      </c>
      <c r="B9059" s="19" t="s">
        <v>15943</v>
      </c>
      <c r="C9059" s="19" t="s">
        <v>15943</v>
      </c>
      <c r="D9059" s="38" t="s">
        <v>16220</v>
      </c>
      <c r="E9059" s="38" t="s">
        <v>7998</v>
      </c>
      <c r="F9059" s="41" t="s">
        <v>4151</v>
      </c>
      <c r="G9059" s="19" t="s">
        <v>949</v>
      </c>
      <c r="H9059" s="41">
        <v>2</v>
      </c>
      <c r="I9059" s="41">
        <v>3</v>
      </c>
      <c r="J9059" s="41">
        <v>10</v>
      </c>
      <c r="K9059" s="44">
        <v>1</v>
      </c>
      <c r="L9059" s="20">
        <v>456000</v>
      </c>
      <c r="M9059" s="19" t="s">
        <v>15954</v>
      </c>
      <c r="N9059" s="28" t="s">
        <v>15953</v>
      </c>
    </row>
    <row r="9060" spans="1:14" ht="30" x14ac:dyDescent="0.25">
      <c r="A9060" s="27" t="s">
        <v>6182</v>
      </c>
      <c r="B9060" s="19" t="s">
        <v>15943</v>
      </c>
      <c r="C9060" s="19" t="s">
        <v>15943</v>
      </c>
      <c r="D9060" s="38" t="s">
        <v>16220</v>
      </c>
      <c r="E9060" s="38" t="s">
        <v>7998</v>
      </c>
      <c r="F9060" s="41" t="s">
        <v>4151</v>
      </c>
      <c r="G9060" s="19" t="s">
        <v>949</v>
      </c>
      <c r="H9060" s="41">
        <v>2</v>
      </c>
      <c r="I9060" s="41">
        <v>3</v>
      </c>
      <c r="J9060" s="41">
        <v>10</v>
      </c>
      <c r="K9060" s="44">
        <v>1</v>
      </c>
      <c r="L9060" s="20">
        <v>456000</v>
      </c>
      <c r="M9060" s="19" t="s">
        <v>15954</v>
      </c>
      <c r="N9060" s="28" t="s">
        <v>15953</v>
      </c>
    </row>
    <row r="9061" spans="1:14" ht="30" x14ac:dyDescent="0.25">
      <c r="A9061" s="27" t="s">
        <v>6182</v>
      </c>
      <c r="B9061" s="19" t="s">
        <v>15943</v>
      </c>
      <c r="C9061" s="19" t="s">
        <v>15943</v>
      </c>
      <c r="D9061" s="38" t="s">
        <v>16220</v>
      </c>
      <c r="E9061" s="38" t="s">
        <v>7998</v>
      </c>
      <c r="F9061" s="41" t="s">
        <v>4151</v>
      </c>
      <c r="G9061" s="19" t="s">
        <v>949</v>
      </c>
      <c r="H9061" s="41">
        <v>2</v>
      </c>
      <c r="I9061" s="41">
        <v>3</v>
      </c>
      <c r="J9061" s="41">
        <v>10</v>
      </c>
      <c r="K9061" s="44">
        <v>1</v>
      </c>
      <c r="L9061" s="20">
        <v>456000</v>
      </c>
      <c r="M9061" s="19" t="s">
        <v>15954</v>
      </c>
      <c r="N9061" s="28" t="s">
        <v>15953</v>
      </c>
    </row>
    <row r="9062" spans="1:14" ht="30" x14ac:dyDescent="0.25">
      <c r="A9062" s="27" t="s">
        <v>6182</v>
      </c>
      <c r="B9062" s="19" t="s">
        <v>15943</v>
      </c>
      <c r="C9062" s="19" t="s">
        <v>15943</v>
      </c>
      <c r="D9062" s="38" t="s">
        <v>16220</v>
      </c>
      <c r="E9062" s="38" t="s">
        <v>7999</v>
      </c>
      <c r="F9062" s="41" t="s">
        <v>4151</v>
      </c>
      <c r="G9062" s="19" t="s">
        <v>949</v>
      </c>
      <c r="H9062" s="41">
        <v>2</v>
      </c>
      <c r="I9062" s="41">
        <v>3</v>
      </c>
      <c r="J9062" s="41">
        <v>10</v>
      </c>
      <c r="K9062" s="44">
        <v>1</v>
      </c>
      <c r="L9062" s="20">
        <v>380000</v>
      </c>
      <c r="M9062" s="19" t="s">
        <v>15954</v>
      </c>
      <c r="N9062" s="28" t="s">
        <v>15953</v>
      </c>
    </row>
    <row r="9063" spans="1:14" ht="45" x14ac:dyDescent="0.25">
      <c r="A9063" s="27" t="s">
        <v>6182</v>
      </c>
      <c r="B9063" s="19" t="s">
        <v>15943</v>
      </c>
      <c r="C9063" s="19" t="s">
        <v>15943</v>
      </c>
      <c r="D9063" s="38" t="s">
        <v>16220</v>
      </c>
      <c r="E9063" s="38" t="s">
        <v>8000</v>
      </c>
      <c r="F9063" s="41" t="s">
        <v>4151</v>
      </c>
      <c r="G9063" s="19" t="s">
        <v>949</v>
      </c>
      <c r="H9063" s="41">
        <v>2</v>
      </c>
      <c r="I9063" s="41">
        <v>3</v>
      </c>
      <c r="J9063" s="41">
        <v>10</v>
      </c>
      <c r="K9063" s="44">
        <v>1</v>
      </c>
      <c r="L9063" s="20">
        <v>76000</v>
      </c>
      <c r="M9063" s="19" t="s">
        <v>15954</v>
      </c>
      <c r="N9063" s="28" t="s">
        <v>15953</v>
      </c>
    </row>
    <row r="9064" spans="1:14" ht="45" x14ac:dyDescent="0.25">
      <c r="A9064" s="27" t="s">
        <v>6182</v>
      </c>
      <c r="B9064" s="19" t="s">
        <v>15943</v>
      </c>
      <c r="C9064" s="19" t="s">
        <v>15943</v>
      </c>
      <c r="D9064" s="38" t="s">
        <v>16220</v>
      </c>
      <c r="E9064" s="38" t="s">
        <v>8000</v>
      </c>
      <c r="F9064" s="41" t="s">
        <v>4151</v>
      </c>
      <c r="G9064" s="19" t="s">
        <v>949</v>
      </c>
      <c r="H9064" s="41">
        <v>2</v>
      </c>
      <c r="I9064" s="41">
        <v>3</v>
      </c>
      <c r="J9064" s="41">
        <v>10</v>
      </c>
      <c r="K9064" s="44">
        <v>1</v>
      </c>
      <c r="L9064" s="20">
        <v>76000</v>
      </c>
      <c r="M9064" s="19" t="s">
        <v>15954</v>
      </c>
      <c r="N9064" s="28" t="s">
        <v>15953</v>
      </c>
    </row>
    <row r="9065" spans="1:14" ht="45" x14ac:dyDescent="0.25">
      <c r="A9065" s="27" t="s">
        <v>6182</v>
      </c>
      <c r="B9065" s="19" t="s">
        <v>15943</v>
      </c>
      <c r="C9065" s="19" t="s">
        <v>15943</v>
      </c>
      <c r="D9065" s="38" t="s">
        <v>16220</v>
      </c>
      <c r="E9065" s="38" t="s">
        <v>8000</v>
      </c>
      <c r="F9065" s="41" t="s">
        <v>4151</v>
      </c>
      <c r="G9065" s="19" t="s">
        <v>949</v>
      </c>
      <c r="H9065" s="41">
        <v>2</v>
      </c>
      <c r="I9065" s="41">
        <v>3</v>
      </c>
      <c r="J9065" s="41">
        <v>10</v>
      </c>
      <c r="K9065" s="44">
        <v>1</v>
      </c>
      <c r="L9065" s="20">
        <v>76000</v>
      </c>
      <c r="M9065" s="19" t="s">
        <v>15954</v>
      </c>
      <c r="N9065" s="28" t="s">
        <v>15953</v>
      </c>
    </row>
    <row r="9066" spans="1:14" ht="45" x14ac:dyDescent="0.25">
      <c r="A9066" s="27" t="s">
        <v>6182</v>
      </c>
      <c r="B9066" s="19" t="s">
        <v>15943</v>
      </c>
      <c r="C9066" s="19" t="s">
        <v>15943</v>
      </c>
      <c r="D9066" s="38" t="s">
        <v>16220</v>
      </c>
      <c r="E9066" s="38" t="s">
        <v>8000</v>
      </c>
      <c r="F9066" s="41" t="s">
        <v>4151</v>
      </c>
      <c r="G9066" s="19" t="s">
        <v>949</v>
      </c>
      <c r="H9066" s="41">
        <v>2</v>
      </c>
      <c r="I9066" s="41">
        <v>3</v>
      </c>
      <c r="J9066" s="41">
        <v>10</v>
      </c>
      <c r="K9066" s="44">
        <v>1</v>
      </c>
      <c r="L9066" s="20">
        <v>76000</v>
      </c>
      <c r="M9066" s="19" t="s">
        <v>15954</v>
      </c>
      <c r="N9066" s="28" t="s">
        <v>15953</v>
      </c>
    </row>
    <row r="9067" spans="1:14" ht="45" x14ac:dyDescent="0.25">
      <c r="A9067" s="27" t="s">
        <v>6182</v>
      </c>
      <c r="B9067" s="19" t="s">
        <v>15943</v>
      </c>
      <c r="C9067" s="19" t="s">
        <v>15943</v>
      </c>
      <c r="D9067" s="38" t="s">
        <v>16220</v>
      </c>
      <c r="E9067" s="38" t="s">
        <v>8000</v>
      </c>
      <c r="F9067" s="41" t="s">
        <v>4151</v>
      </c>
      <c r="G9067" s="19" t="s">
        <v>949</v>
      </c>
      <c r="H9067" s="41">
        <v>2</v>
      </c>
      <c r="I9067" s="41">
        <v>3</v>
      </c>
      <c r="J9067" s="41">
        <v>10</v>
      </c>
      <c r="K9067" s="44">
        <v>1</v>
      </c>
      <c r="L9067" s="20">
        <v>76000</v>
      </c>
      <c r="M9067" s="19" t="s">
        <v>15954</v>
      </c>
      <c r="N9067" s="28" t="s">
        <v>15953</v>
      </c>
    </row>
    <row r="9068" spans="1:14" ht="45" x14ac:dyDescent="0.25">
      <c r="A9068" s="27" t="s">
        <v>6182</v>
      </c>
      <c r="B9068" s="19" t="s">
        <v>15943</v>
      </c>
      <c r="C9068" s="19" t="s">
        <v>15943</v>
      </c>
      <c r="D9068" s="38" t="s">
        <v>16220</v>
      </c>
      <c r="E9068" s="38" t="s">
        <v>8000</v>
      </c>
      <c r="F9068" s="41" t="s">
        <v>4151</v>
      </c>
      <c r="G9068" s="19" t="s">
        <v>949</v>
      </c>
      <c r="H9068" s="41">
        <v>2</v>
      </c>
      <c r="I9068" s="41">
        <v>3</v>
      </c>
      <c r="J9068" s="41">
        <v>10</v>
      </c>
      <c r="K9068" s="44">
        <v>1</v>
      </c>
      <c r="L9068" s="20">
        <v>76000</v>
      </c>
      <c r="M9068" s="19" t="s">
        <v>15954</v>
      </c>
      <c r="N9068" s="28" t="s">
        <v>15953</v>
      </c>
    </row>
    <row r="9069" spans="1:14" ht="30" x14ac:dyDescent="0.25">
      <c r="A9069" s="27" t="s">
        <v>6182</v>
      </c>
      <c r="B9069" s="19" t="s">
        <v>15943</v>
      </c>
      <c r="C9069" s="19" t="s">
        <v>15943</v>
      </c>
      <c r="D9069" s="38" t="s">
        <v>16220</v>
      </c>
      <c r="E9069" s="38" t="s">
        <v>8001</v>
      </c>
      <c r="F9069" s="41" t="s">
        <v>4151</v>
      </c>
      <c r="G9069" s="19" t="s">
        <v>949</v>
      </c>
      <c r="H9069" s="41">
        <v>2</v>
      </c>
      <c r="I9069" s="41">
        <v>3</v>
      </c>
      <c r="J9069" s="41">
        <v>10</v>
      </c>
      <c r="K9069" s="44">
        <v>1</v>
      </c>
      <c r="L9069" s="20">
        <v>76000</v>
      </c>
      <c r="M9069" s="19" t="s">
        <v>15954</v>
      </c>
      <c r="N9069" s="28" t="s">
        <v>15953</v>
      </c>
    </row>
    <row r="9070" spans="1:14" ht="30" x14ac:dyDescent="0.25">
      <c r="A9070" s="27" t="s">
        <v>6182</v>
      </c>
      <c r="B9070" s="19" t="s">
        <v>15943</v>
      </c>
      <c r="C9070" s="19" t="s">
        <v>15943</v>
      </c>
      <c r="D9070" s="38" t="s">
        <v>16220</v>
      </c>
      <c r="E9070" s="38" t="s">
        <v>8001</v>
      </c>
      <c r="F9070" s="41" t="s">
        <v>4151</v>
      </c>
      <c r="G9070" s="19" t="s">
        <v>949</v>
      </c>
      <c r="H9070" s="41">
        <v>2</v>
      </c>
      <c r="I9070" s="41">
        <v>3</v>
      </c>
      <c r="J9070" s="41">
        <v>10</v>
      </c>
      <c r="K9070" s="44">
        <v>1</v>
      </c>
      <c r="L9070" s="20">
        <v>76000</v>
      </c>
      <c r="M9070" s="19" t="s">
        <v>15954</v>
      </c>
      <c r="N9070" s="28" t="s">
        <v>15953</v>
      </c>
    </row>
    <row r="9071" spans="1:14" ht="30" x14ac:dyDescent="0.25">
      <c r="A9071" s="27" t="s">
        <v>6182</v>
      </c>
      <c r="B9071" s="19" t="s">
        <v>15943</v>
      </c>
      <c r="C9071" s="19" t="s">
        <v>15943</v>
      </c>
      <c r="D9071" s="38" t="s">
        <v>16220</v>
      </c>
      <c r="E9071" s="38" t="s">
        <v>8001</v>
      </c>
      <c r="F9071" s="41" t="s">
        <v>4151</v>
      </c>
      <c r="G9071" s="19" t="s">
        <v>949</v>
      </c>
      <c r="H9071" s="41">
        <v>2</v>
      </c>
      <c r="I9071" s="41">
        <v>3</v>
      </c>
      <c r="J9071" s="41">
        <v>10</v>
      </c>
      <c r="K9071" s="44">
        <v>1</v>
      </c>
      <c r="L9071" s="20">
        <v>76000</v>
      </c>
      <c r="M9071" s="19" t="s">
        <v>15954</v>
      </c>
      <c r="N9071" s="28" t="s">
        <v>15953</v>
      </c>
    </row>
    <row r="9072" spans="1:14" ht="30" x14ac:dyDescent="0.25">
      <c r="A9072" s="27" t="s">
        <v>6182</v>
      </c>
      <c r="B9072" s="19" t="s">
        <v>15943</v>
      </c>
      <c r="C9072" s="19" t="s">
        <v>15943</v>
      </c>
      <c r="D9072" s="38" t="s">
        <v>16220</v>
      </c>
      <c r="E9072" s="38" t="s">
        <v>8001</v>
      </c>
      <c r="F9072" s="41" t="s">
        <v>4151</v>
      </c>
      <c r="G9072" s="19" t="s">
        <v>949</v>
      </c>
      <c r="H9072" s="41">
        <v>2</v>
      </c>
      <c r="I9072" s="41">
        <v>3</v>
      </c>
      <c r="J9072" s="41">
        <v>10</v>
      </c>
      <c r="K9072" s="44">
        <v>1</v>
      </c>
      <c r="L9072" s="20">
        <v>76000</v>
      </c>
      <c r="M9072" s="19" t="s">
        <v>15954</v>
      </c>
      <c r="N9072" s="28" t="s">
        <v>15953</v>
      </c>
    </row>
    <row r="9073" spans="1:14" ht="30" x14ac:dyDescent="0.25">
      <c r="A9073" s="27" t="s">
        <v>6182</v>
      </c>
      <c r="B9073" s="19" t="s">
        <v>15943</v>
      </c>
      <c r="C9073" s="19" t="s">
        <v>15943</v>
      </c>
      <c r="D9073" s="38" t="s">
        <v>16220</v>
      </c>
      <c r="E9073" s="38" t="s">
        <v>8001</v>
      </c>
      <c r="F9073" s="41" t="s">
        <v>4151</v>
      </c>
      <c r="G9073" s="19" t="s">
        <v>949</v>
      </c>
      <c r="H9073" s="41">
        <v>2</v>
      </c>
      <c r="I9073" s="41">
        <v>3</v>
      </c>
      <c r="J9073" s="41">
        <v>10</v>
      </c>
      <c r="K9073" s="44">
        <v>1</v>
      </c>
      <c r="L9073" s="20">
        <v>76000</v>
      </c>
      <c r="M9073" s="19" t="s">
        <v>15954</v>
      </c>
      <c r="N9073" s="28" t="s">
        <v>15953</v>
      </c>
    </row>
    <row r="9074" spans="1:14" ht="30" x14ac:dyDescent="0.25">
      <c r="A9074" s="27" t="s">
        <v>6182</v>
      </c>
      <c r="B9074" s="19" t="s">
        <v>15943</v>
      </c>
      <c r="C9074" s="19" t="s">
        <v>15943</v>
      </c>
      <c r="D9074" s="38" t="s">
        <v>16220</v>
      </c>
      <c r="E9074" s="38" t="s">
        <v>8001</v>
      </c>
      <c r="F9074" s="41" t="s">
        <v>4151</v>
      </c>
      <c r="G9074" s="19" t="s">
        <v>949</v>
      </c>
      <c r="H9074" s="41">
        <v>2</v>
      </c>
      <c r="I9074" s="41">
        <v>3</v>
      </c>
      <c r="J9074" s="41">
        <v>10</v>
      </c>
      <c r="K9074" s="44">
        <v>1</v>
      </c>
      <c r="L9074" s="20">
        <v>76000</v>
      </c>
      <c r="M9074" s="19" t="s">
        <v>15954</v>
      </c>
      <c r="N9074" s="28" t="s">
        <v>15953</v>
      </c>
    </row>
    <row r="9075" spans="1:14" ht="45" x14ac:dyDescent="0.25">
      <c r="A9075" s="27" t="s">
        <v>6182</v>
      </c>
      <c r="B9075" s="19" t="s">
        <v>15943</v>
      </c>
      <c r="C9075" s="19" t="s">
        <v>15943</v>
      </c>
      <c r="D9075" s="38" t="s">
        <v>16220</v>
      </c>
      <c r="E9075" s="38" t="s">
        <v>8002</v>
      </c>
      <c r="F9075" s="41" t="s">
        <v>4151</v>
      </c>
      <c r="G9075" s="19" t="s">
        <v>949</v>
      </c>
      <c r="H9075" s="41">
        <v>2</v>
      </c>
      <c r="I9075" s="41">
        <v>3</v>
      </c>
      <c r="J9075" s="41">
        <v>10</v>
      </c>
      <c r="K9075" s="44">
        <v>1</v>
      </c>
      <c r="L9075" s="20">
        <v>228000</v>
      </c>
      <c r="M9075" s="19" t="s">
        <v>15954</v>
      </c>
      <c r="N9075" s="28" t="s">
        <v>15953</v>
      </c>
    </row>
    <row r="9076" spans="1:14" ht="30" x14ac:dyDescent="0.25">
      <c r="A9076" s="27" t="s">
        <v>6182</v>
      </c>
      <c r="B9076" s="19" t="s">
        <v>15943</v>
      </c>
      <c r="C9076" s="19" t="s">
        <v>15943</v>
      </c>
      <c r="D9076" s="38" t="s">
        <v>16220</v>
      </c>
      <c r="E9076" s="38" t="s">
        <v>8003</v>
      </c>
      <c r="F9076" s="41" t="s">
        <v>4151</v>
      </c>
      <c r="G9076" s="19" t="s">
        <v>949</v>
      </c>
      <c r="H9076" s="41">
        <v>2</v>
      </c>
      <c r="I9076" s="41">
        <v>3</v>
      </c>
      <c r="J9076" s="41">
        <v>10</v>
      </c>
      <c r="K9076" s="44">
        <v>1</v>
      </c>
      <c r="L9076" s="20">
        <v>76000</v>
      </c>
      <c r="M9076" s="19" t="s">
        <v>15954</v>
      </c>
      <c r="N9076" s="28" t="s">
        <v>15953</v>
      </c>
    </row>
    <row r="9077" spans="1:14" ht="30" x14ac:dyDescent="0.25">
      <c r="A9077" s="27" t="s">
        <v>6182</v>
      </c>
      <c r="B9077" s="19" t="s">
        <v>15943</v>
      </c>
      <c r="C9077" s="19" t="s">
        <v>15943</v>
      </c>
      <c r="D9077" s="38" t="s">
        <v>16220</v>
      </c>
      <c r="E9077" s="38" t="s">
        <v>8004</v>
      </c>
      <c r="F9077" s="41" t="s">
        <v>4151</v>
      </c>
      <c r="G9077" s="19" t="s">
        <v>949</v>
      </c>
      <c r="H9077" s="41">
        <v>2</v>
      </c>
      <c r="I9077" s="41">
        <v>3</v>
      </c>
      <c r="J9077" s="41">
        <v>10</v>
      </c>
      <c r="K9077" s="44">
        <v>1</v>
      </c>
      <c r="L9077" s="20">
        <v>228000</v>
      </c>
      <c r="M9077" s="19" t="s">
        <v>15954</v>
      </c>
      <c r="N9077" s="28" t="s">
        <v>15953</v>
      </c>
    </row>
    <row r="9078" spans="1:14" ht="30" x14ac:dyDescent="0.25">
      <c r="A9078" s="27" t="s">
        <v>6182</v>
      </c>
      <c r="B9078" s="19" t="s">
        <v>15943</v>
      </c>
      <c r="C9078" s="19" t="s">
        <v>15943</v>
      </c>
      <c r="D9078" s="38" t="s">
        <v>16220</v>
      </c>
      <c r="E9078" s="38" t="s">
        <v>8004</v>
      </c>
      <c r="F9078" s="41" t="s">
        <v>4151</v>
      </c>
      <c r="G9078" s="19" t="s">
        <v>949</v>
      </c>
      <c r="H9078" s="41">
        <v>2</v>
      </c>
      <c r="I9078" s="41">
        <v>3</v>
      </c>
      <c r="J9078" s="41">
        <v>10</v>
      </c>
      <c r="K9078" s="44">
        <v>1</v>
      </c>
      <c r="L9078" s="20">
        <v>228000</v>
      </c>
      <c r="M9078" s="19" t="s">
        <v>15954</v>
      </c>
      <c r="N9078" s="28" t="s">
        <v>15953</v>
      </c>
    </row>
    <row r="9079" spans="1:14" ht="30" x14ac:dyDescent="0.25">
      <c r="A9079" s="27" t="s">
        <v>6182</v>
      </c>
      <c r="B9079" s="19" t="s">
        <v>15943</v>
      </c>
      <c r="C9079" s="19" t="s">
        <v>15943</v>
      </c>
      <c r="D9079" s="38" t="s">
        <v>16220</v>
      </c>
      <c r="E9079" s="38" t="s">
        <v>8004</v>
      </c>
      <c r="F9079" s="41" t="s">
        <v>4151</v>
      </c>
      <c r="G9079" s="19" t="s">
        <v>949</v>
      </c>
      <c r="H9079" s="41">
        <v>2</v>
      </c>
      <c r="I9079" s="41">
        <v>3</v>
      </c>
      <c r="J9079" s="41">
        <v>10</v>
      </c>
      <c r="K9079" s="44">
        <v>1</v>
      </c>
      <c r="L9079" s="20">
        <v>228000</v>
      </c>
      <c r="M9079" s="19" t="s">
        <v>15954</v>
      </c>
      <c r="N9079" s="28" t="s">
        <v>15953</v>
      </c>
    </row>
    <row r="9080" spans="1:14" ht="30" x14ac:dyDescent="0.25">
      <c r="A9080" s="27" t="s">
        <v>6182</v>
      </c>
      <c r="B9080" s="19" t="s">
        <v>15943</v>
      </c>
      <c r="C9080" s="19" t="s">
        <v>15943</v>
      </c>
      <c r="D9080" s="38" t="s">
        <v>16220</v>
      </c>
      <c r="E9080" s="38" t="s">
        <v>8004</v>
      </c>
      <c r="F9080" s="41" t="s">
        <v>4151</v>
      </c>
      <c r="G9080" s="19" t="s">
        <v>949</v>
      </c>
      <c r="H9080" s="41">
        <v>2</v>
      </c>
      <c r="I9080" s="41">
        <v>3</v>
      </c>
      <c r="J9080" s="41">
        <v>10</v>
      </c>
      <c r="K9080" s="44">
        <v>1</v>
      </c>
      <c r="L9080" s="20">
        <v>228000</v>
      </c>
      <c r="M9080" s="19" t="s">
        <v>15954</v>
      </c>
      <c r="N9080" s="28" t="s">
        <v>15953</v>
      </c>
    </row>
    <row r="9081" spans="1:14" ht="30" x14ac:dyDescent="0.25">
      <c r="A9081" s="27" t="s">
        <v>6182</v>
      </c>
      <c r="B9081" s="19" t="s">
        <v>15943</v>
      </c>
      <c r="C9081" s="19" t="s">
        <v>15943</v>
      </c>
      <c r="D9081" s="38" t="s">
        <v>16220</v>
      </c>
      <c r="E9081" s="38" t="s">
        <v>8004</v>
      </c>
      <c r="F9081" s="41" t="s">
        <v>4151</v>
      </c>
      <c r="G9081" s="19" t="s">
        <v>949</v>
      </c>
      <c r="H9081" s="41">
        <v>2</v>
      </c>
      <c r="I9081" s="41">
        <v>3</v>
      </c>
      <c r="J9081" s="41">
        <v>10</v>
      </c>
      <c r="K9081" s="44">
        <v>1</v>
      </c>
      <c r="L9081" s="20">
        <v>228000</v>
      </c>
      <c r="M9081" s="19" t="s">
        <v>15954</v>
      </c>
      <c r="N9081" s="28" t="s">
        <v>15953</v>
      </c>
    </row>
    <row r="9082" spans="1:14" ht="30" x14ac:dyDescent="0.25">
      <c r="A9082" s="27" t="s">
        <v>6182</v>
      </c>
      <c r="B9082" s="19" t="s">
        <v>15943</v>
      </c>
      <c r="C9082" s="19" t="s">
        <v>15943</v>
      </c>
      <c r="D9082" s="38" t="s">
        <v>16220</v>
      </c>
      <c r="E9082" s="38" t="s">
        <v>8004</v>
      </c>
      <c r="F9082" s="41" t="s">
        <v>4151</v>
      </c>
      <c r="G9082" s="19" t="s">
        <v>949</v>
      </c>
      <c r="H9082" s="41">
        <v>2</v>
      </c>
      <c r="I9082" s="41">
        <v>3</v>
      </c>
      <c r="J9082" s="41">
        <v>10</v>
      </c>
      <c r="K9082" s="44">
        <v>1</v>
      </c>
      <c r="L9082" s="20">
        <v>228000</v>
      </c>
      <c r="M9082" s="19" t="s">
        <v>15954</v>
      </c>
      <c r="N9082" s="28" t="s">
        <v>15953</v>
      </c>
    </row>
    <row r="9083" spans="1:14" ht="30" x14ac:dyDescent="0.25">
      <c r="A9083" s="27" t="s">
        <v>6182</v>
      </c>
      <c r="B9083" s="19" t="s">
        <v>15943</v>
      </c>
      <c r="C9083" s="19" t="s">
        <v>15943</v>
      </c>
      <c r="D9083" s="38" t="s">
        <v>16220</v>
      </c>
      <c r="E9083" s="38" t="s">
        <v>8005</v>
      </c>
      <c r="F9083" s="41" t="s">
        <v>4151</v>
      </c>
      <c r="G9083" s="19" t="s">
        <v>949</v>
      </c>
      <c r="H9083" s="41">
        <v>2</v>
      </c>
      <c r="I9083" s="41">
        <v>3</v>
      </c>
      <c r="J9083" s="41">
        <v>10</v>
      </c>
      <c r="K9083" s="44">
        <v>1</v>
      </c>
      <c r="L9083" s="20">
        <v>38000</v>
      </c>
      <c r="M9083" s="19" t="s">
        <v>15954</v>
      </c>
      <c r="N9083" s="28" t="s">
        <v>15953</v>
      </c>
    </row>
    <row r="9084" spans="1:14" ht="30" x14ac:dyDescent="0.25">
      <c r="A9084" s="27" t="s">
        <v>6182</v>
      </c>
      <c r="B9084" s="19" t="s">
        <v>15943</v>
      </c>
      <c r="C9084" s="19" t="s">
        <v>15943</v>
      </c>
      <c r="D9084" s="38" t="s">
        <v>16220</v>
      </c>
      <c r="E9084" s="38" t="s">
        <v>8005</v>
      </c>
      <c r="F9084" s="41" t="s">
        <v>4151</v>
      </c>
      <c r="G9084" s="19" t="s">
        <v>949</v>
      </c>
      <c r="H9084" s="41">
        <v>2</v>
      </c>
      <c r="I9084" s="41">
        <v>3</v>
      </c>
      <c r="J9084" s="41">
        <v>10</v>
      </c>
      <c r="K9084" s="44">
        <v>1</v>
      </c>
      <c r="L9084" s="20">
        <v>38000</v>
      </c>
      <c r="M9084" s="19" t="s">
        <v>15954</v>
      </c>
      <c r="N9084" s="28" t="s">
        <v>15953</v>
      </c>
    </row>
    <row r="9085" spans="1:14" ht="30" x14ac:dyDescent="0.25">
      <c r="A9085" s="27" t="s">
        <v>6182</v>
      </c>
      <c r="B9085" s="19" t="s">
        <v>15943</v>
      </c>
      <c r="C9085" s="19" t="s">
        <v>15943</v>
      </c>
      <c r="D9085" s="38" t="s">
        <v>16220</v>
      </c>
      <c r="E9085" s="38" t="s">
        <v>8005</v>
      </c>
      <c r="F9085" s="41" t="s">
        <v>4151</v>
      </c>
      <c r="G9085" s="19" t="s">
        <v>949</v>
      </c>
      <c r="H9085" s="41">
        <v>2</v>
      </c>
      <c r="I9085" s="41">
        <v>3</v>
      </c>
      <c r="J9085" s="41">
        <v>10</v>
      </c>
      <c r="K9085" s="44">
        <v>1</v>
      </c>
      <c r="L9085" s="20">
        <v>38000</v>
      </c>
      <c r="M9085" s="19" t="s">
        <v>15954</v>
      </c>
      <c r="N9085" s="28" t="s">
        <v>15953</v>
      </c>
    </row>
    <row r="9086" spans="1:14" ht="30" x14ac:dyDescent="0.25">
      <c r="A9086" s="27" t="s">
        <v>6182</v>
      </c>
      <c r="B9086" s="19" t="s">
        <v>15943</v>
      </c>
      <c r="C9086" s="19" t="s">
        <v>15943</v>
      </c>
      <c r="D9086" s="38" t="s">
        <v>16220</v>
      </c>
      <c r="E9086" s="38" t="s">
        <v>8006</v>
      </c>
      <c r="F9086" s="41" t="s">
        <v>4151</v>
      </c>
      <c r="G9086" s="19" t="s">
        <v>949</v>
      </c>
      <c r="H9086" s="41">
        <v>2</v>
      </c>
      <c r="I9086" s="41">
        <v>3</v>
      </c>
      <c r="J9086" s="41">
        <v>10</v>
      </c>
      <c r="K9086" s="44">
        <v>1</v>
      </c>
      <c r="L9086" s="20">
        <v>836000</v>
      </c>
      <c r="M9086" s="19" t="s">
        <v>15954</v>
      </c>
      <c r="N9086" s="28" t="s">
        <v>15953</v>
      </c>
    </row>
    <row r="9087" spans="1:14" ht="30" x14ac:dyDescent="0.25">
      <c r="A9087" s="27" t="s">
        <v>6182</v>
      </c>
      <c r="B9087" s="19" t="s">
        <v>15943</v>
      </c>
      <c r="C9087" s="19" t="s">
        <v>15943</v>
      </c>
      <c r="D9087" s="38" t="s">
        <v>16220</v>
      </c>
      <c r="E9087" s="38" t="s">
        <v>8006</v>
      </c>
      <c r="F9087" s="41" t="s">
        <v>4151</v>
      </c>
      <c r="G9087" s="19" t="s">
        <v>949</v>
      </c>
      <c r="H9087" s="41">
        <v>2</v>
      </c>
      <c r="I9087" s="41">
        <v>3</v>
      </c>
      <c r="J9087" s="41">
        <v>10</v>
      </c>
      <c r="K9087" s="44">
        <v>1</v>
      </c>
      <c r="L9087" s="20">
        <v>988000</v>
      </c>
      <c r="M9087" s="19" t="s">
        <v>15954</v>
      </c>
      <c r="N9087" s="28" t="s">
        <v>15953</v>
      </c>
    </row>
    <row r="9088" spans="1:14" ht="30" x14ac:dyDescent="0.25">
      <c r="A9088" s="27" t="s">
        <v>6182</v>
      </c>
      <c r="B9088" s="19" t="s">
        <v>15943</v>
      </c>
      <c r="C9088" s="19" t="s">
        <v>15943</v>
      </c>
      <c r="D9088" s="38" t="s">
        <v>16220</v>
      </c>
      <c r="E9088" s="38" t="s">
        <v>8007</v>
      </c>
      <c r="F9088" s="41" t="s">
        <v>4151</v>
      </c>
      <c r="G9088" s="19" t="s">
        <v>949</v>
      </c>
      <c r="H9088" s="41">
        <v>2</v>
      </c>
      <c r="I9088" s="41">
        <v>3</v>
      </c>
      <c r="J9088" s="41">
        <v>10</v>
      </c>
      <c r="K9088" s="44">
        <v>1</v>
      </c>
      <c r="L9088" s="20">
        <v>38000</v>
      </c>
      <c r="M9088" s="19" t="s">
        <v>15954</v>
      </c>
      <c r="N9088" s="28" t="s">
        <v>15953</v>
      </c>
    </row>
    <row r="9089" spans="1:14" ht="30" x14ac:dyDescent="0.25">
      <c r="A9089" s="27" t="s">
        <v>6182</v>
      </c>
      <c r="B9089" s="19" t="s">
        <v>15943</v>
      </c>
      <c r="C9089" s="19" t="s">
        <v>15943</v>
      </c>
      <c r="D9089" s="38" t="s">
        <v>16220</v>
      </c>
      <c r="E9089" s="38" t="s">
        <v>8007</v>
      </c>
      <c r="F9089" s="41" t="s">
        <v>4151</v>
      </c>
      <c r="G9089" s="19" t="s">
        <v>949</v>
      </c>
      <c r="H9089" s="41">
        <v>2</v>
      </c>
      <c r="I9089" s="41">
        <v>3</v>
      </c>
      <c r="J9089" s="41">
        <v>10</v>
      </c>
      <c r="K9089" s="44">
        <v>1</v>
      </c>
      <c r="L9089" s="20">
        <v>38000</v>
      </c>
      <c r="M9089" s="19" t="s">
        <v>15954</v>
      </c>
      <c r="N9089" s="28" t="s">
        <v>15953</v>
      </c>
    </row>
    <row r="9090" spans="1:14" ht="30" x14ac:dyDescent="0.25">
      <c r="A9090" s="27" t="s">
        <v>6182</v>
      </c>
      <c r="B9090" s="19" t="s">
        <v>15943</v>
      </c>
      <c r="C9090" s="19" t="s">
        <v>15943</v>
      </c>
      <c r="D9090" s="38" t="s">
        <v>16220</v>
      </c>
      <c r="E9090" s="38" t="s">
        <v>8007</v>
      </c>
      <c r="F9090" s="41" t="s">
        <v>4151</v>
      </c>
      <c r="G9090" s="19" t="s">
        <v>949</v>
      </c>
      <c r="H9090" s="41">
        <v>2</v>
      </c>
      <c r="I9090" s="41">
        <v>3</v>
      </c>
      <c r="J9090" s="41">
        <v>10</v>
      </c>
      <c r="K9090" s="44">
        <v>1</v>
      </c>
      <c r="L9090" s="20">
        <v>38000</v>
      </c>
      <c r="M9090" s="19" t="s">
        <v>15954</v>
      </c>
      <c r="N9090" s="28" t="s">
        <v>15953</v>
      </c>
    </row>
    <row r="9091" spans="1:14" ht="45" x14ac:dyDescent="0.25">
      <c r="A9091" s="27" t="s">
        <v>6182</v>
      </c>
      <c r="B9091" s="19" t="s">
        <v>15943</v>
      </c>
      <c r="C9091" s="19" t="s">
        <v>15943</v>
      </c>
      <c r="D9091" s="38" t="s">
        <v>16220</v>
      </c>
      <c r="E9091" s="38" t="s">
        <v>8008</v>
      </c>
      <c r="F9091" s="41" t="s">
        <v>4151</v>
      </c>
      <c r="G9091" s="19" t="s">
        <v>949</v>
      </c>
      <c r="H9091" s="41">
        <v>2</v>
      </c>
      <c r="I9091" s="41">
        <v>3</v>
      </c>
      <c r="J9091" s="41">
        <v>10</v>
      </c>
      <c r="K9091" s="44">
        <v>1</v>
      </c>
      <c r="L9091" s="20">
        <v>560000</v>
      </c>
      <c r="M9091" s="19" t="s">
        <v>15954</v>
      </c>
      <c r="N9091" s="28" t="s">
        <v>15953</v>
      </c>
    </row>
    <row r="9092" spans="1:14" ht="45" x14ac:dyDescent="0.25">
      <c r="A9092" s="27" t="s">
        <v>6182</v>
      </c>
      <c r="B9092" s="19" t="s">
        <v>15943</v>
      </c>
      <c r="C9092" s="19" t="s">
        <v>15943</v>
      </c>
      <c r="D9092" s="38" t="s">
        <v>16220</v>
      </c>
      <c r="E9092" s="38" t="s">
        <v>8008</v>
      </c>
      <c r="F9092" s="41" t="s">
        <v>4151</v>
      </c>
      <c r="G9092" s="19" t="s">
        <v>949</v>
      </c>
      <c r="H9092" s="41">
        <v>2</v>
      </c>
      <c r="I9092" s="41">
        <v>3</v>
      </c>
      <c r="J9092" s="41">
        <v>10</v>
      </c>
      <c r="K9092" s="44">
        <v>1</v>
      </c>
      <c r="L9092" s="20">
        <v>560000</v>
      </c>
      <c r="M9092" s="19" t="s">
        <v>15954</v>
      </c>
      <c r="N9092" s="28" t="s">
        <v>15953</v>
      </c>
    </row>
    <row r="9093" spans="1:14" ht="30" x14ac:dyDescent="0.25">
      <c r="A9093" s="27" t="s">
        <v>6182</v>
      </c>
      <c r="B9093" s="19" t="s">
        <v>15943</v>
      </c>
      <c r="C9093" s="19" t="s">
        <v>15943</v>
      </c>
      <c r="D9093" s="38" t="s">
        <v>16220</v>
      </c>
      <c r="E9093" s="38" t="s">
        <v>8009</v>
      </c>
      <c r="F9093" s="41" t="s">
        <v>4151</v>
      </c>
      <c r="G9093" s="19" t="s">
        <v>949</v>
      </c>
      <c r="H9093" s="41">
        <v>2</v>
      </c>
      <c r="I9093" s="41">
        <v>3</v>
      </c>
      <c r="J9093" s="41">
        <v>10</v>
      </c>
      <c r="K9093" s="44">
        <v>1</v>
      </c>
      <c r="L9093" s="20">
        <v>836000</v>
      </c>
      <c r="M9093" s="19" t="s">
        <v>15954</v>
      </c>
      <c r="N9093" s="28" t="s">
        <v>15953</v>
      </c>
    </row>
    <row r="9094" spans="1:14" ht="30" x14ac:dyDescent="0.25">
      <c r="A9094" s="27" t="s">
        <v>6182</v>
      </c>
      <c r="B9094" s="19" t="s">
        <v>15943</v>
      </c>
      <c r="C9094" s="19" t="s">
        <v>15943</v>
      </c>
      <c r="D9094" s="38" t="s">
        <v>16220</v>
      </c>
      <c r="E9094" s="38" t="s">
        <v>8010</v>
      </c>
      <c r="F9094" s="41" t="s">
        <v>4151</v>
      </c>
      <c r="G9094" s="19" t="s">
        <v>949</v>
      </c>
      <c r="H9094" s="41">
        <v>2</v>
      </c>
      <c r="I9094" s="41">
        <v>3</v>
      </c>
      <c r="J9094" s="41">
        <v>10</v>
      </c>
      <c r="K9094" s="44">
        <v>1</v>
      </c>
      <c r="L9094" s="20">
        <v>684000</v>
      </c>
      <c r="M9094" s="19" t="s">
        <v>15954</v>
      </c>
      <c r="N9094" s="28" t="s">
        <v>15953</v>
      </c>
    </row>
    <row r="9095" spans="1:14" ht="30" x14ac:dyDescent="0.25">
      <c r="A9095" s="27" t="s">
        <v>6182</v>
      </c>
      <c r="B9095" s="19" t="s">
        <v>15943</v>
      </c>
      <c r="C9095" s="19" t="s">
        <v>15943</v>
      </c>
      <c r="D9095" s="38" t="s">
        <v>16220</v>
      </c>
      <c r="E9095" s="38" t="s">
        <v>8010</v>
      </c>
      <c r="F9095" s="41" t="s">
        <v>4151</v>
      </c>
      <c r="G9095" s="19" t="s">
        <v>949</v>
      </c>
      <c r="H9095" s="41">
        <v>2</v>
      </c>
      <c r="I9095" s="41">
        <v>3</v>
      </c>
      <c r="J9095" s="41">
        <v>10</v>
      </c>
      <c r="K9095" s="44">
        <v>1</v>
      </c>
      <c r="L9095" s="20">
        <v>684000</v>
      </c>
      <c r="M9095" s="19" t="s">
        <v>15954</v>
      </c>
      <c r="N9095" s="28" t="s">
        <v>15953</v>
      </c>
    </row>
    <row r="9096" spans="1:14" ht="30" x14ac:dyDescent="0.25">
      <c r="A9096" s="27" t="s">
        <v>6182</v>
      </c>
      <c r="B9096" s="19" t="s">
        <v>15943</v>
      </c>
      <c r="C9096" s="19" t="s">
        <v>15943</v>
      </c>
      <c r="D9096" s="38" t="s">
        <v>16220</v>
      </c>
      <c r="E9096" s="38" t="s">
        <v>8011</v>
      </c>
      <c r="F9096" s="41" t="s">
        <v>4151</v>
      </c>
      <c r="G9096" s="19" t="s">
        <v>949</v>
      </c>
      <c r="H9096" s="41">
        <v>2</v>
      </c>
      <c r="I9096" s="41">
        <v>3</v>
      </c>
      <c r="J9096" s="41">
        <v>10</v>
      </c>
      <c r="K9096" s="44">
        <v>1</v>
      </c>
      <c r="L9096" s="20">
        <v>684000</v>
      </c>
      <c r="M9096" s="19" t="s">
        <v>15954</v>
      </c>
      <c r="N9096" s="28" t="s">
        <v>15953</v>
      </c>
    </row>
    <row r="9097" spans="1:14" ht="30" x14ac:dyDescent="0.25">
      <c r="A9097" s="27" t="s">
        <v>6182</v>
      </c>
      <c r="B9097" s="19" t="s">
        <v>15943</v>
      </c>
      <c r="C9097" s="19" t="s">
        <v>15943</v>
      </c>
      <c r="D9097" s="38" t="s">
        <v>16220</v>
      </c>
      <c r="E9097" s="38" t="s">
        <v>16463</v>
      </c>
      <c r="F9097" s="41" t="s">
        <v>4151</v>
      </c>
      <c r="G9097" s="19" t="s">
        <v>949</v>
      </c>
      <c r="H9097" s="41">
        <v>2</v>
      </c>
      <c r="I9097" s="41">
        <v>3</v>
      </c>
      <c r="J9097" s="41">
        <v>10</v>
      </c>
      <c r="K9097" s="44">
        <v>1</v>
      </c>
      <c r="L9097" s="20">
        <v>669000</v>
      </c>
      <c r="M9097" s="19" t="s">
        <v>15954</v>
      </c>
      <c r="N9097" s="28" t="s">
        <v>15953</v>
      </c>
    </row>
    <row r="9098" spans="1:14" ht="45" x14ac:dyDescent="0.25">
      <c r="A9098" s="27" t="s">
        <v>6182</v>
      </c>
      <c r="B9098" s="19" t="s">
        <v>15943</v>
      </c>
      <c r="C9098" s="19" t="s">
        <v>15943</v>
      </c>
      <c r="D9098" s="38" t="s">
        <v>16220</v>
      </c>
      <c r="E9098" s="38" t="s">
        <v>8012</v>
      </c>
      <c r="F9098" s="41" t="s">
        <v>4151</v>
      </c>
      <c r="G9098" s="19" t="s">
        <v>949</v>
      </c>
      <c r="H9098" s="41">
        <v>2</v>
      </c>
      <c r="I9098" s="41">
        <v>3</v>
      </c>
      <c r="J9098" s="41">
        <v>10</v>
      </c>
      <c r="K9098" s="44">
        <v>1</v>
      </c>
      <c r="L9098" s="20">
        <v>380000</v>
      </c>
      <c r="M9098" s="19" t="s">
        <v>15954</v>
      </c>
      <c r="N9098" s="28" t="s">
        <v>15953</v>
      </c>
    </row>
    <row r="9099" spans="1:14" ht="30" x14ac:dyDescent="0.25">
      <c r="A9099" s="27" t="s">
        <v>6182</v>
      </c>
      <c r="B9099" s="19" t="s">
        <v>15943</v>
      </c>
      <c r="C9099" s="19" t="s">
        <v>15943</v>
      </c>
      <c r="D9099" s="38" t="s">
        <v>16220</v>
      </c>
      <c r="E9099" s="38" t="s">
        <v>8013</v>
      </c>
      <c r="F9099" s="41" t="s">
        <v>4151</v>
      </c>
      <c r="G9099" s="19" t="s">
        <v>949</v>
      </c>
      <c r="H9099" s="41">
        <v>2</v>
      </c>
      <c r="I9099" s="41">
        <v>3</v>
      </c>
      <c r="J9099" s="41">
        <v>10</v>
      </c>
      <c r="K9099" s="44">
        <v>1</v>
      </c>
      <c r="L9099" s="20">
        <v>684000</v>
      </c>
      <c r="M9099" s="19" t="s">
        <v>15954</v>
      </c>
      <c r="N9099" s="28" t="s">
        <v>15953</v>
      </c>
    </row>
    <row r="9100" spans="1:14" ht="30" x14ac:dyDescent="0.25">
      <c r="A9100" s="27" t="s">
        <v>6182</v>
      </c>
      <c r="B9100" s="19" t="s">
        <v>15943</v>
      </c>
      <c r="C9100" s="19" t="s">
        <v>15943</v>
      </c>
      <c r="D9100" s="38" t="s">
        <v>16220</v>
      </c>
      <c r="E9100" s="38" t="s">
        <v>8014</v>
      </c>
      <c r="F9100" s="41" t="s">
        <v>4151</v>
      </c>
      <c r="G9100" s="19" t="s">
        <v>949</v>
      </c>
      <c r="H9100" s="41">
        <v>2</v>
      </c>
      <c r="I9100" s="41">
        <v>3</v>
      </c>
      <c r="J9100" s="41">
        <v>10</v>
      </c>
      <c r="K9100" s="44">
        <v>1</v>
      </c>
      <c r="L9100" s="20">
        <v>608000</v>
      </c>
      <c r="M9100" s="19" t="s">
        <v>15954</v>
      </c>
      <c r="N9100" s="28" t="s">
        <v>15953</v>
      </c>
    </row>
    <row r="9101" spans="1:14" ht="30" x14ac:dyDescent="0.25">
      <c r="A9101" s="27" t="s">
        <v>6182</v>
      </c>
      <c r="B9101" s="19" t="s">
        <v>15943</v>
      </c>
      <c r="C9101" s="19" t="s">
        <v>15943</v>
      </c>
      <c r="D9101" s="38" t="s">
        <v>16220</v>
      </c>
      <c r="E9101" s="38" t="s">
        <v>8015</v>
      </c>
      <c r="F9101" s="41" t="s">
        <v>4151</v>
      </c>
      <c r="G9101" s="19" t="s">
        <v>949</v>
      </c>
      <c r="H9101" s="41">
        <v>2</v>
      </c>
      <c r="I9101" s="41">
        <v>3</v>
      </c>
      <c r="J9101" s="41">
        <v>10</v>
      </c>
      <c r="K9101" s="44">
        <v>1</v>
      </c>
      <c r="L9101" s="20">
        <v>608000</v>
      </c>
      <c r="M9101" s="19" t="s">
        <v>15954</v>
      </c>
      <c r="N9101" s="28" t="s">
        <v>15953</v>
      </c>
    </row>
    <row r="9102" spans="1:14" ht="30" x14ac:dyDescent="0.25">
      <c r="A9102" s="27" t="s">
        <v>6182</v>
      </c>
      <c r="B9102" s="19" t="s">
        <v>15943</v>
      </c>
      <c r="C9102" s="19" t="s">
        <v>15943</v>
      </c>
      <c r="D9102" s="38" t="s">
        <v>16220</v>
      </c>
      <c r="E9102" s="38" t="s">
        <v>8015</v>
      </c>
      <c r="F9102" s="41" t="s">
        <v>4151</v>
      </c>
      <c r="G9102" s="19" t="s">
        <v>949</v>
      </c>
      <c r="H9102" s="41">
        <v>2</v>
      </c>
      <c r="I9102" s="41">
        <v>3</v>
      </c>
      <c r="J9102" s="41">
        <v>10</v>
      </c>
      <c r="K9102" s="44">
        <v>1</v>
      </c>
      <c r="L9102" s="20">
        <v>532000</v>
      </c>
      <c r="M9102" s="19" t="s">
        <v>15954</v>
      </c>
      <c r="N9102" s="28" t="s">
        <v>15953</v>
      </c>
    </row>
    <row r="9103" spans="1:14" ht="30" x14ac:dyDescent="0.25">
      <c r="A9103" s="27" t="s">
        <v>6182</v>
      </c>
      <c r="B9103" s="19" t="s">
        <v>15943</v>
      </c>
      <c r="C9103" s="19" t="s">
        <v>15943</v>
      </c>
      <c r="D9103" s="38" t="s">
        <v>16220</v>
      </c>
      <c r="E9103" s="38" t="s">
        <v>8015</v>
      </c>
      <c r="F9103" s="41" t="s">
        <v>4151</v>
      </c>
      <c r="G9103" s="19" t="s">
        <v>949</v>
      </c>
      <c r="H9103" s="41">
        <v>2</v>
      </c>
      <c r="I9103" s="41">
        <v>3</v>
      </c>
      <c r="J9103" s="41">
        <v>10</v>
      </c>
      <c r="K9103" s="44">
        <v>1</v>
      </c>
      <c r="L9103" s="20">
        <v>608000</v>
      </c>
      <c r="M9103" s="19" t="s">
        <v>15954</v>
      </c>
      <c r="N9103" s="28" t="s">
        <v>15953</v>
      </c>
    </row>
    <row r="9104" spans="1:14" ht="30" x14ac:dyDescent="0.25">
      <c r="A9104" s="27" t="s">
        <v>6182</v>
      </c>
      <c r="B9104" s="19" t="s">
        <v>15943</v>
      </c>
      <c r="C9104" s="19" t="s">
        <v>15943</v>
      </c>
      <c r="D9104" s="38" t="s">
        <v>16220</v>
      </c>
      <c r="E9104" s="38" t="s">
        <v>8015</v>
      </c>
      <c r="F9104" s="41" t="s">
        <v>4151</v>
      </c>
      <c r="G9104" s="19" t="s">
        <v>949</v>
      </c>
      <c r="H9104" s="41">
        <v>2</v>
      </c>
      <c r="I9104" s="41">
        <v>3</v>
      </c>
      <c r="J9104" s="41">
        <v>10</v>
      </c>
      <c r="K9104" s="44">
        <v>1</v>
      </c>
      <c r="L9104" s="20">
        <v>532000</v>
      </c>
      <c r="M9104" s="19" t="s">
        <v>15954</v>
      </c>
      <c r="N9104" s="28" t="s">
        <v>15953</v>
      </c>
    </row>
    <row r="9105" spans="1:14" ht="30" x14ac:dyDescent="0.25">
      <c r="A9105" s="27" t="s">
        <v>6182</v>
      </c>
      <c r="B9105" s="19" t="s">
        <v>15943</v>
      </c>
      <c r="C9105" s="19" t="s">
        <v>15943</v>
      </c>
      <c r="D9105" s="38" t="s">
        <v>16220</v>
      </c>
      <c r="E9105" s="38" t="s">
        <v>8016</v>
      </c>
      <c r="F9105" s="41" t="s">
        <v>4151</v>
      </c>
      <c r="G9105" s="19" t="s">
        <v>949</v>
      </c>
      <c r="H9105" s="41">
        <v>2</v>
      </c>
      <c r="I9105" s="41">
        <v>3</v>
      </c>
      <c r="J9105" s="41">
        <v>10</v>
      </c>
      <c r="K9105" s="44">
        <v>1</v>
      </c>
      <c r="L9105" s="20">
        <v>576000</v>
      </c>
      <c r="M9105" s="19" t="s">
        <v>15954</v>
      </c>
      <c r="N9105" s="28" t="s">
        <v>15953</v>
      </c>
    </row>
    <row r="9106" spans="1:14" ht="30" x14ac:dyDescent="0.25">
      <c r="A9106" s="27" t="s">
        <v>6182</v>
      </c>
      <c r="B9106" s="19" t="s">
        <v>15943</v>
      </c>
      <c r="C9106" s="19" t="s">
        <v>15943</v>
      </c>
      <c r="D9106" s="38" t="s">
        <v>16220</v>
      </c>
      <c r="E9106" s="38" t="s">
        <v>8016</v>
      </c>
      <c r="F9106" s="41" t="s">
        <v>4151</v>
      </c>
      <c r="G9106" s="19" t="s">
        <v>949</v>
      </c>
      <c r="H9106" s="41">
        <v>2</v>
      </c>
      <c r="I9106" s="41">
        <v>3</v>
      </c>
      <c r="J9106" s="41">
        <v>10</v>
      </c>
      <c r="K9106" s="44">
        <v>1</v>
      </c>
      <c r="L9106" s="20">
        <v>576000</v>
      </c>
      <c r="M9106" s="19" t="s">
        <v>15954</v>
      </c>
      <c r="N9106" s="28" t="s">
        <v>15953</v>
      </c>
    </row>
    <row r="9107" spans="1:14" ht="45" x14ac:dyDescent="0.25">
      <c r="A9107" s="27" t="s">
        <v>6182</v>
      </c>
      <c r="B9107" s="19" t="s">
        <v>15943</v>
      </c>
      <c r="C9107" s="19" t="s">
        <v>15943</v>
      </c>
      <c r="D9107" s="38" t="s">
        <v>16220</v>
      </c>
      <c r="E9107" s="38" t="s">
        <v>8017</v>
      </c>
      <c r="F9107" s="41" t="s">
        <v>4151</v>
      </c>
      <c r="G9107" s="19" t="s">
        <v>949</v>
      </c>
      <c r="H9107" s="41">
        <v>2</v>
      </c>
      <c r="I9107" s="41">
        <v>3</v>
      </c>
      <c r="J9107" s="41">
        <v>10</v>
      </c>
      <c r="K9107" s="44">
        <v>1</v>
      </c>
      <c r="L9107" s="20">
        <v>76000</v>
      </c>
      <c r="M9107" s="19" t="s">
        <v>15954</v>
      </c>
      <c r="N9107" s="28" t="s">
        <v>15953</v>
      </c>
    </row>
    <row r="9108" spans="1:14" ht="30" x14ac:dyDescent="0.25">
      <c r="A9108" s="27" t="s">
        <v>6182</v>
      </c>
      <c r="B9108" s="19" t="s">
        <v>15943</v>
      </c>
      <c r="C9108" s="19" t="s">
        <v>15943</v>
      </c>
      <c r="D9108" s="38" t="s">
        <v>16220</v>
      </c>
      <c r="E9108" s="38" t="s">
        <v>8018</v>
      </c>
      <c r="F9108" s="41" t="s">
        <v>4151</v>
      </c>
      <c r="G9108" s="19" t="s">
        <v>949</v>
      </c>
      <c r="H9108" s="41">
        <v>2</v>
      </c>
      <c r="I9108" s="41">
        <v>3</v>
      </c>
      <c r="J9108" s="41">
        <v>10</v>
      </c>
      <c r="K9108" s="44">
        <v>1</v>
      </c>
      <c r="L9108" s="20">
        <v>532000</v>
      </c>
      <c r="M9108" s="19" t="s">
        <v>15954</v>
      </c>
      <c r="N9108" s="28" t="s">
        <v>15953</v>
      </c>
    </row>
    <row r="9109" spans="1:14" ht="30" x14ac:dyDescent="0.25">
      <c r="A9109" s="27" t="s">
        <v>6182</v>
      </c>
      <c r="B9109" s="19" t="s">
        <v>15943</v>
      </c>
      <c r="C9109" s="19" t="s">
        <v>15943</v>
      </c>
      <c r="D9109" s="38" t="s">
        <v>16220</v>
      </c>
      <c r="E9109" s="38" t="s">
        <v>8019</v>
      </c>
      <c r="F9109" s="41" t="s">
        <v>4151</v>
      </c>
      <c r="G9109" s="19" t="s">
        <v>949</v>
      </c>
      <c r="H9109" s="41">
        <v>2</v>
      </c>
      <c r="I9109" s="41">
        <v>3</v>
      </c>
      <c r="J9109" s="41">
        <v>10</v>
      </c>
      <c r="K9109" s="44">
        <v>1</v>
      </c>
      <c r="L9109" s="20">
        <v>76000</v>
      </c>
      <c r="M9109" s="19" t="s">
        <v>15954</v>
      </c>
      <c r="N9109" s="28" t="s">
        <v>15953</v>
      </c>
    </row>
    <row r="9110" spans="1:14" ht="30" x14ac:dyDescent="0.25">
      <c r="A9110" s="27" t="s">
        <v>6182</v>
      </c>
      <c r="B9110" s="19" t="s">
        <v>15943</v>
      </c>
      <c r="C9110" s="19" t="s">
        <v>15943</v>
      </c>
      <c r="D9110" s="38" t="s">
        <v>16220</v>
      </c>
      <c r="E9110" s="38" t="s">
        <v>8019</v>
      </c>
      <c r="F9110" s="41" t="s">
        <v>4151</v>
      </c>
      <c r="G9110" s="19" t="s">
        <v>949</v>
      </c>
      <c r="H9110" s="41">
        <v>2</v>
      </c>
      <c r="I9110" s="41">
        <v>3</v>
      </c>
      <c r="J9110" s="41">
        <v>10</v>
      </c>
      <c r="K9110" s="44">
        <v>1</v>
      </c>
      <c r="L9110" s="20">
        <v>76000</v>
      </c>
      <c r="M9110" s="19" t="s">
        <v>15954</v>
      </c>
      <c r="N9110" s="28" t="s">
        <v>15953</v>
      </c>
    </row>
    <row r="9111" spans="1:14" ht="30" x14ac:dyDescent="0.25">
      <c r="A9111" s="27" t="s">
        <v>6182</v>
      </c>
      <c r="B9111" s="19" t="s">
        <v>15943</v>
      </c>
      <c r="C9111" s="19" t="s">
        <v>15943</v>
      </c>
      <c r="D9111" s="38" t="s">
        <v>16220</v>
      </c>
      <c r="E9111" s="38" t="s">
        <v>8019</v>
      </c>
      <c r="F9111" s="41" t="s">
        <v>4151</v>
      </c>
      <c r="G9111" s="19" t="s">
        <v>949</v>
      </c>
      <c r="H9111" s="41">
        <v>2</v>
      </c>
      <c r="I9111" s="41">
        <v>3</v>
      </c>
      <c r="J9111" s="41">
        <v>10</v>
      </c>
      <c r="K9111" s="44">
        <v>1</v>
      </c>
      <c r="L9111" s="20">
        <v>76000</v>
      </c>
      <c r="M9111" s="19" t="s">
        <v>15954</v>
      </c>
      <c r="N9111" s="28" t="s">
        <v>15953</v>
      </c>
    </row>
    <row r="9112" spans="1:14" ht="30" x14ac:dyDescent="0.25">
      <c r="A9112" s="27" t="s">
        <v>6182</v>
      </c>
      <c r="B9112" s="19" t="s">
        <v>15943</v>
      </c>
      <c r="C9112" s="19" t="s">
        <v>15943</v>
      </c>
      <c r="D9112" s="38" t="s">
        <v>16220</v>
      </c>
      <c r="E9112" s="38" t="s">
        <v>8019</v>
      </c>
      <c r="F9112" s="41" t="s">
        <v>4151</v>
      </c>
      <c r="G9112" s="19" t="s">
        <v>949</v>
      </c>
      <c r="H9112" s="41">
        <v>2</v>
      </c>
      <c r="I9112" s="41">
        <v>3</v>
      </c>
      <c r="J9112" s="41">
        <v>10</v>
      </c>
      <c r="K9112" s="44">
        <v>1</v>
      </c>
      <c r="L9112" s="20">
        <v>76000</v>
      </c>
      <c r="M9112" s="19" t="s">
        <v>15954</v>
      </c>
      <c r="N9112" s="28" t="s">
        <v>15953</v>
      </c>
    </row>
    <row r="9113" spans="1:14" ht="45" x14ac:dyDescent="0.25">
      <c r="A9113" s="27" t="s">
        <v>6182</v>
      </c>
      <c r="B9113" s="19" t="s">
        <v>15943</v>
      </c>
      <c r="C9113" s="19" t="s">
        <v>15943</v>
      </c>
      <c r="D9113" s="38" t="s">
        <v>16220</v>
      </c>
      <c r="E9113" s="38" t="s">
        <v>16464</v>
      </c>
      <c r="F9113" s="41" t="s">
        <v>4151</v>
      </c>
      <c r="G9113" s="19" t="s">
        <v>949</v>
      </c>
      <c r="H9113" s="41">
        <v>2</v>
      </c>
      <c r="I9113" s="41">
        <v>3</v>
      </c>
      <c r="J9113" s="41">
        <v>10</v>
      </c>
      <c r="K9113" s="44">
        <v>1</v>
      </c>
      <c r="L9113" s="20">
        <v>115000</v>
      </c>
      <c r="M9113" s="19" t="s">
        <v>15954</v>
      </c>
      <c r="N9113" s="28" t="s">
        <v>15953</v>
      </c>
    </row>
    <row r="9114" spans="1:14" ht="45" x14ac:dyDescent="0.25">
      <c r="A9114" s="27" t="s">
        <v>6182</v>
      </c>
      <c r="B9114" s="19" t="s">
        <v>15943</v>
      </c>
      <c r="C9114" s="19" t="s">
        <v>15943</v>
      </c>
      <c r="D9114" s="38" t="s">
        <v>16220</v>
      </c>
      <c r="E9114" s="38" t="s">
        <v>16465</v>
      </c>
      <c r="F9114" s="41" t="s">
        <v>4151</v>
      </c>
      <c r="G9114" s="19" t="s">
        <v>949</v>
      </c>
      <c r="H9114" s="41">
        <v>2</v>
      </c>
      <c r="I9114" s="41">
        <v>3</v>
      </c>
      <c r="J9114" s="41">
        <v>10</v>
      </c>
      <c r="K9114" s="44">
        <v>1</v>
      </c>
      <c r="L9114" s="20">
        <v>115000</v>
      </c>
      <c r="M9114" s="19" t="s">
        <v>15954</v>
      </c>
      <c r="N9114" s="28" t="s">
        <v>15953</v>
      </c>
    </row>
    <row r="9115" spans="1:14" ht="30" x14ac:dyDescent="0.25">
      <c r="A9115" s="27" t="s">
        <v>6182</v>
      </c>
      <c r="B9115" s="19" t="s">
        <v>15943</v>
      </c>
      <c r="C9115" s="19" t="s">
        <v>15943</v>
      </c>
      <c r="D9115" s="38" t="s">
        <v>16220</v>
      </c>
      <c r="E9115" s="38" t="s">
        <v>8020</v>
      </c>
      <c r="F9115" s="41" t="s">
        <v>4151</v>
      </c>
      <c r="G9115" s="19" t="s">
        <v>949</v>
      </c>
      <c r="H9115" s="41">
        <v>2</v>
      </c>
      <c r="I9115" s="41">
        <v>3</v>
      </c>
      <c r="J9115" s="41">
        <v>10</v>
      </c>
      <c r="K9115" s="44">
        <v>1</v>
      </c>
      <c r="L9115" s="20">
        <v>456000</v>
      </c>
      <c r="M9115" s="19" t="s">
        <v>15954</v>
      </c>
      <c r="N9115" s="28" t="s">
        <v>15953</v>
      </c>
    </row>
    <row r="9116" spans="1:14" ht="30" x14ac:dyDescent="0.25">
      <c r="A9116" s="27" t="s">
        <v>6182</v>
      </c>
      <c r="B9116" s="19" t="s">
        <v>15943</v>
      </c>
      <c r="C9116" s="19" t="s">
        <v>15943</v>
      </c>
      <c r="D9116" s="38" t="s">
        <v>16220</v>
      </c>
      <c r="E9116" s="38" t="s">
        <v>8020</v>
      </c>
      <c r="F9116" s="41" t="s">
        <v>4151</v>
      </c>
      <c r="G9116" s="19" t="s">
        <v>949</v>
      </c>
      <c r="H9116" s="41">
        <v>2</v>
      </c>
      <c r="I9116" s="41">
        <v>3</v>
      </c>
      <c r="J9116" s="41">
        <v>10</v>
      </c>
      <c r="K9116" s="44">
        <v>1</v>
      </c>
      <c r="L9116" s="20">
        <v>456000</v>
      </c>
      <c r="M9116" s="19" t="s">
        <v>15954</v>
      </c>
      <c r="N9116" s="28" t="s">
        <v>15953</v>
      </c>
    </row>
    <row r="9117" spans="1:14" ht="30" x14ac:dyDescent="0.25">
      <c r="A9117" s="27" t="s">
        <v>6182</v>
      </c>
      <c r="B9117" s="19" t="s">
        <v>15943</v>
      </c>
      <c r="C9117" s="19" t="s">
        <v>15943</v>
      </c>
      <c r="D9117" s="38" t="s">
        <v>16220</v>
      </c>
      <c r="E9117" s="38" t="s">
        <v>8021</v>
      </c>
      <c r="F9117" s="41" t="s">
        <v>4151</v>
      </c>
      <c r="G9117" s="19" t="s">
        <v>949</v>
      </c>
      <c r="H9117" s="41">
        <v>2</v>
      </c>
      <c r="I9117" s="41">
        <v>3</v>
      </c>
      <c r="J9117" s="41">
        <v>10</v>
      </c>
      <c r="K9117" s="44">
        <v>1</v>
      </c>
      <c r="L9117" s="20">
        <v>532000</v>
      </c>
      <c r="M9117" s="19" t="s">
        <v>15954</v>
      </c>
      <c r="N9117" s="28" t="s">
        <v>15953</v>
      </c>
    </row>
    <row r="9118" spans="1:14" ht="30" x14ac:dyDescent="0.25">
      <c r="A9118" s="27" t="s">
        <v>6182</v>
      </c>
      <c r="B9118" s="19" t="s">
        <v>15943</v>
      </c>
      <c r="C9118" s="19" t="s">
        <v>15943</v>
      </c>
      <c r="D9118" s="38" t="s">
        <v>16220</v>
      </c>
      <c r="E9118" s="38" t="s">
        <v>8021</v>
      </c>
      <c r="F9118" s="41" t="s">
        <v>4151</v>
      </c>
      <c r="G9118" s="19" t="s">
        <v>949</v>
      </c>
      <c r="H9118" s="41">
        <v>2</v>
      </c>
      <c r="I9118" s="41">
        <v>3</v>
      </c>
      <c r="J9118" s="41">
        <v>10</v>
      </c>
      <c r="K9118" s="44">
        <v>1</v>
      </c>
      <c r="L9118" s="20">
        <v>532000</v>
      </c>
      <c r="M9118" s="19" t="s">
        <v>15954</v>
      </c>
      <c r="N9118" s="28" t="s">
        <v>15953</v>
      </c>
    </row>
    <row r="9119" spans="1:14" ht="30" x14ac:dyDescent="0.25">
      <c r="A9119" s="27" t="s">
        <v>6182</v>
      </c>
      <c r="B9119" s="19" t="s">
        <v>15943</v>
      </c>
      <c r="C9119" s="19" t="s">
        <v>15943</v>
      </c>
      <c r="D9119" s="38" t="s">
        <v>16220</v>
      </c>
      <c r="E9119" s="38" t="s">
        <v>8022</v>
      </c>
      <c r="F9119" s="41" t="s">
        <v>4151</v>
      </c>
      <c r="G9119" s="19" t="s">
        <v>949</v>
      </c>
      <c r="H9119" s="41">
        <v>2</v>
      </c>
      <c r="I9119" s="41">
        <v>3</v>
      </c>
      <c r="J9119" s="41">
        <v>10</v>
      </c>
      <c r="K9119" s="44">
        <v>1</v>
      </c>
      <c r="L9119" s="20">
        <v>152000</v>
      </c>
      <c r="M9119" s="19" t="s">
        <v>15954</v>
      </c>
      <c r="N9119" s="28" t="s">
        <v>15953</v>
      </c>
    </row>
    <row r="9120" spans="1:14" ht="30" x14ac:dyDescent="0.25">
      <c r="A9120" s="27" t="s">
        <v>6182</v>
      </c>
      <c r="B9120" s="19" t="s">
        <v>15943</v>
      </c>
      <c r="C9120" s="19" t="s">
        <v>15943</v>
      </c>
      <c r="D9120" s="38" t="s">
        <v>16220</v>
      </c>
      <c r="E9120" s="38" t="s">
        <v>8022</v>
      </c>
      <c r="F9120" s="41" t="s">
        <v>4151</v>
      </c>
      <c r="G9120" s="19" t="s">
        <v>949</v>
      </c>
      <c r="H9120" s="41">
        <v>2</v>
      </c>
      <c r="I9120" s="41">
        <v>3</v>
      </c>
      <c r="J9120" s="41">
        <v>10</v>
      </c>
      <c r="K9120" s="44">
        <v>1</v>
      </c>
      <c r="L9120" s="20">
        <v>152000</v>
      </c>
      <c r="M9120" s="19" t="s">
        <v>15954</v>
      </c>
      <c r="N9120" s="28" t="s">
        <v>15953</v>
      </c>
    </row>
    <row r="9121" spans="1:14" ht="30" x14ac:dyDescent="0.25">
      <c r="A9121" s="27" t="s">
        <v>6182</v>
      </c>
      <c r="B9121" s="19" t="s">
        <v>15943</v>
      </c>
      <c r="C9121" s="19" t="s">
        <v>15943</v>
      </c>
      <c r="D9121" s="38" t="s">
        <v>16220</v>
      </c>
      <c r="E9121" s="38" t="s">
        <v>8023</v>
      </c>
      <c r="F9121" s="41" t="s">
        <v>4151</v>
      </c>
      <c r="G9121" s="19" t="s">
        <v>949</v>
      </c>
      <c r="H9121" s="41">
        <v>2</v>
      </c>
      <c r="I9121" s="41">
        <v>3</v>
      </c>
      <c r="J9121" s="41">
        <v>10</v>
      </c>
      <c r="K9121" s="44">
        <v>1</v>
      </c>
      <c r="L9121" s="20">
        <v>76000</v>
      </c>
      <c r="M9121" s="19" t="s">
        <v>15954</v>
      </c>
      <c r="N9121" s="28" t="s">
        <v>15953</v>
      </c>
    </row>
    <row r="9122" spans="1:14" ht="30" x14ac:dyDescent="0.25">
      <c r="A9122" s="27" t="s">
        <v>6182</v>
      </c>
      <c r="B9122" s="19" t="s">
        <v>15943</v>
      </c>
      <c r="C9122" s="19" t="s">
        <v>15943</v>
      </c>
      <c r="D9122" s="38" t="s">
        <v>16220</v>
      </c>
      <c r="E9122" s="38" t="s">
        <v>8023</v>
      </c>
      <c r="F9122" s="41" t="s">
        <v>4151</v>
      </c>
      <c r="G9122" s="19" t="s">
        <v>949</v>
      </c>
      <c r="H9122" s="41">
        <v>2</v>
      </c>
      <c r="I9122" s="41">
        <v>3</v>
      </c>
      <c r="J9122" s="41">
        <v>10</v>
      </c>
      <c r="K9122" s="44">
        <v>1</v>
      </c>
      <c r="L9122" s="20">
        <v>76000</v>
      </c>
      <c r="M9122" s="19" t="s">
        <v>15954</v>
      </c>
      <c r="N9122" s="28" t="s">
        <v>15953</v>
      </c>
    </row>
    <row r="9123" spans="1:14" ht="30" x14ac:dyDescent="0.25">
      <c r="A9123" s="27" t="s">
        <v>6182</v>
      </c>
      <c r="B9123" s="19" t="s">
        <v>15943</v>
      </c>
      <c r="C9123" s="19" t="s">
        <v>15943</v>
      </c>
      <c r="D9123" s="38" t="s">
        <v>16220</v>
      </c>
      <c r="E9123" s="38" t="s">
        <v>8023</v>
      </c>
      <c r="F9123" s="41" t="s">
        <v>4151</v>
      </c>
      <c r="G9123" s="19" t="s">
        <v>949</v>
      </c>
      <c r="H9123" s="41">
        <v>2</v>
      </c>
      <c r="I9123" s="41">
        <v>3</v>
      </c>
      <c r="J9123" s="41">
        <v>10</v>
      </c>
      <c r="K9123" s="44">
        <v>1</v>
      </c>
      <c r="L9123" s="20">
        <v>76000</v>
      </c>
      <c r="M9123" s="19" t="s">
        <v>15954</v>
      </c>
      <c r="N9123" s="28" t="s">
        <v>15953</v>
      </c>
    </row>
    <row r="9124" spans="1:14" ht="30" x14ac:dyDescent="0.25">
      <c r="A9124" s="27" t="s">
        <v>6182</v>
      </c>
      <c r="B9124" s="19" t="s">
        <v>15943</v>
      </c>
      <c r="C9124" s="19" t="s">
        <v>15943</v>
      </c>
      <c r="D9124" s="38" t="s">
        <v>16220</v>
      </c>
      <c r="E9124" s="38" t="s">
        <v>8023</v>
      </c>
      <c r="F9124" s="41" t="s">
        <v>4151</v>
      </c>
      <c r="G9124" s="19" t="s">
        <v>949</v>
      </c>
      <c r="H9124" s="41">
        <v>2</v>
      </c>
      <c r="I9124" s="41">
        <v>3</v>
      </c>
      <c r="J9124" s="41">
        <v>10</v>
      </c>
      <c r="K9124" s="44">
        <v>1</v>
      </c>
      <c r="L9124" s="20">
        <v>76000</v>
      </c>
      <c r="M9124" s="19" t="s">
        <v>15954</v>
      </c>
      <c r="N9124" s="28" t="s">
        <v>15953</v>
      </c>
    </row>
    <row r="9125" spans="1:14" ht="30" x14ac:dyDescent="0.25">
      <c r="A9125" s="27" t="s">
        <v>6182</v>
      </c>
      <c r="B9125" s="19" t="s">
        <v>15943</v>
      </c>
      <c r="C9125" s="19" t="s">
        <v>15943</v>
      </c>
      <c r="D9125" s="38" t="s">
        <v>16220</v>
      </c>
      <c r="E9125" s="38" t="s">
        <v>8023</v>
      </c>
      <c r="F9125" s="41" t="s">
        <v>4151</v>
      </c>
      <c r="G9125" s="19" t="s">
        <v>949</v>
      </c>
      <c r="H9125" s="41">
        <v>2</v>
      </c>
      <c r="I9125" s="41">
        <v>3</v>
      </c>
      <c r="J9125" s="41">
        <v>10</v>
      </c>
      <c r="K9125" s="44">
        <v>1</v>
      </c>
      <c r="L9125" s="20">
        <v>76000</v>
      </c>
      <c r="M9125" s="19" t="s">
        <v>15954</v>
      </c>
      <c r="N9125" s="28" t="s">
        <v>15953</v>
      </c>
    </row>
    <row r="9126" spans="1:14" ht="30" x14ac:dyDescent="0.25">
      <c r="A9126" s="27" t="s">
        <v>6182</v>
      </c>
      <c r="B9126" s="19" t="s">
        <v>15943</v>
      </c>
      <c r="C9126" s="19" t="s">
        <v>15943</v>
      </c>
      <c r="D9126" s="38" t="s">
        <v>16220</v>
      </c>
      <c r="E9126" s="38" t="s">
        <v>8023</v>
      </c>
      <c r="F9126" s="41" t="s">
        <v>4151</v>
      </c>
      <c r="G9126" s="19" t="s">
        <v>949</v>
      </c>
      <c r="H9126" s="41">
        <v>2</v>
      </c>
      <c r="I9126" s="41">
        <v>3</v>
      </c>
      <c r="J9126" s="41">
        <v>10</v>
      </c>
      <c r="K9126" s="44">
        <v>1</v>
      </c>
      <c r="L9126" s="20">
        <v>76000</v>
      </c>
      <c r="M9126" s="19" t="s">
        <v>15954</v>
      </c>
      <c r="N9126" s="28" t="s">
        <v>15953</v>
      </c>
    </row>
    <row r="9127" spans="1:14" ht="30" x14ac:dyDescent="0.25">
      <c r="A9127" s="27" t="s">
        <v>6182</v>
      </c>
      <c r="B9127" s="19" t="s">
        <v>15943</v>
      </c>
      <c r="C9127" s="19" t="s">
        <v>15943</v>
      </c>
      <c r="D9127" s="38" t="s">
        <v>16220</v>
      </c>
      <c r="E9127" s="38" t="s">
        <v>8024</v>
      </c>
      <c r="F9127" s="41" t="s">
        <v>4151</v>
      </c>
      <c r="G9127" s="19" t="s">
        <v>949</v>
      </c>
      <c r="H9127" s="41">
        <v>2</v>
      </c>
      <c r="I9127" s="41">
        <v>3</v>
      </c>
      <c r="J9127" s="41">
        <v>10</v>
      </c>
      <c r="K9127" s="44">
        <v>1</v>
      </c>
      <c r="L9127" s="20">
        <v>76000</v>
      </c>
      <c r="M9127" s="19" t="s">
        <v>15954</v>
      </c>
      <c r="N9127" s="28" t="s">
        <v>15953</v>
      </c>
    </row>
    <row r="9128" spans="1:14" ht="30" x14ac:dyDescent="0.25">
      <c r="A9128" s="27" t="s">
        <v>6182</v>
      </c>
      <c r="B9128" s="19" t="s">
        <v>15943</v>
      </c>
      <c r="C9128" s="19" t="s">
        <v>15943</v>
      </c>
      <c r="D9128" s="38" t="s">
        <v>16220</v>
      </c>
      <c r="E9128" s="38" t="s">
        <v>8024</v>
      </c>
      <c r="F9128" s="41" t="s">
        <v>4151</v>
      </c>
      <c r="G9128" s="19" t="s">
        <v>949</v>
      </c>
      <c r="H9128" s="41">
        <v>2</v>
      </c>
      <c r="I9128" s="41">
        <v>3</v>
      </c>
      <c r="J9128" s="41">
        <v>10</v>
      </c>
      <c r="K9128" s="44">
        <v>1</v>
      </c>
      <c r="L9128" s="20">
        <v>76000</v>
      </c>
      <c r="M9128" s="19" t="s">
        <v>15954</v>
      </c>
      <c r="N9128" s="28" t="s">
        <v>15953</v>
      </c>
    </row>
    <row r="9129" spans="1:14" ht="30" x14ac:dyDescent="0.25">
      <c r="A9129" s="27" t="s">
        <v>6182</v>
      </c>
      <c r="B9129" s="19" t="s">
        <v>15943</v>
      </c>
      <c r="C9129" s="19" t="s">
        <v>15943</v>
      </c>
      <c r="D9129" s="38" t="s">
        <v>16220</v>
      </c>
      <c r="E9129" s="38" t="s">
        <v>8024</v>
      </c>
      <c r="F9129" s="41" t="s">
        <v>4151</v>
      </c>
      <c r="G9129" s="19" t="s">
        <v>949</v>
      </c>
      <c r="H9129" s="41">
        <v>2</v>
      </c>
      <c r="I9129" s="41">
        <v>3</v>
      </c>
      <c r="J9129" s="41">
        <v>10</v>
      </c>
      <c r="K9129" s="44">
        <v>1</v>
      </c>
      <c r="L9129" s="20">
        <v>76000</v>
      </c>
      <c r="M9129" s="19" t="s">
        <v>15954</v>
      </c>
      <c r="N9129" s="28" t="s">
        <v>15953</v>
      </c>
    </row>
    <row r="9130" spans="1:14" ht="30" x14ac:dyDescent="0.25">
      <c r="A9130" s="27" t="s">
        <v>6182</v>
      </c>
      <c r="B9130" s="19" t="s">
        <v>15943</v>
      </c>
      <c r="C9130" s="19" t="s">
        <v>15943</v>
      </c>
      <c r="D9130" s="38" t="s">
        <v>16220</v>
      </c>
      <c r="E9130" s="38" t="s">
        <v>8024</v>
      </c>
      <c r="F9130" s="41" t="s">
        <v>4151</v>
      </c>
      <c r="G9130" s="19" t="s">
        <v>949</v>
      </c>
      <c r="H9130" s="41">
        <v>2</v>
      </c>
      <c r="I9130" s="41">
        <v>3</v>
      </c>
      <c r="J9130" s="41">
        <v>10</v>
      </c>
      <c r="K9130" s="44">
        <v>1</v>
      </c>
      <c r="L9130" s="20">
        <v>76000</v>
      </c>
      <c r="M9130" s="19" t="s">
        <v>15954</v>
      </c>
      <c r="N9130" s="28" t="s">
        <v>15953</v>
      </c>
    </row>
    <row r="9131" spans="1:14" ht="30" x14ac:dyDescent="0.25">
      <c r="A9131" s="27" t="s">
        <v>6182</v>
      </c>
      <c r="B9131" s="19" t="s">
        <v>15943</v>
      </c>
      <c r="C9131" s="19" t="s">
        <v>15943</v>
      </c>
      <c r="D9131" s="38" t="s">
        <v>16220</v>
      </c>
      <c r="E9131" s="38" t="s">
        <v>8024</v>
      </c>
      <c r="F9131" s="41" t="s">
        <v>4151</v>
      </c>
      <c r="G9131" s="19" t="s">
        <v>949</v>
      </c>
      <c r="H9131" s="41">
        <v>2</v>
      </c>
      <c r="I9131" s="41">
        <v>3</v>
      </c>
      <c r="J9131" s="41">
        <v>10</v>
      </c>
      <c r="K9131" s="44">
        <v>1</v>
      </c>
      <c r="L9131" s="20">
        <v>76000</v>
      </c>
      <c r="M9131" s="19" t="s">
        <v>15954</v>
      </c>
      <c r="N9131" s="28" t="s">
        <v>15953</v>
      </c>
    </row>
    <row r="9132" spans="1:14" ht="30" x14ac:dyDescent="0.25">
      <c r="A9132" s="27" t="s">
        <v>6182</v>
      </c>
      <c r="B9132" s="19" t="s">
        <v>15943</v>
      </c>
      <c r="C9132" s="19" t="s">
        <v>15943</v>
      </c>
      <c r="D9132" s="38" t="s">
        <v>16220</v>
      </c>
      <c r="E9132" s="38" t="s">
        <v>8024</v>
      </c>
      <c r="F9132" s="41" t="s">
        <v>4151</v>
      </c>
      <c r="G9132" s="19" t="s">
        <v>949</v>
      </c>
      <c r="H9132" s="41">
        <v>2</v>
      </c>
      <c r="I9132" s="41">
        <v>3</v>
      </c>
      <c r="J9132" s="41">
        <v>10</v>
      </c>
      <c r="K9132" s="44">
        <v>1</v>
      </c>
      <c r="L9132" s="20">
        <v>76000</v>
      </c>
      <c r="M9132" s="19" t="s">
        <v>15954</v>
      </c>
      <c r="N9132" s="28" t="s">
        <v>15953</v>
      </c>
    </row>
    <row r="9133" spans="1:14" ht="30" x14ac:dyDescent="0.25">
      <c r="A9133" s="27" t="s">
        <v>6182</v>
      </c>
      <c r="B9133" s="19" t="s">
        <v>15943</v>
      </c>
      <c r="C9133" s="19" t="s">
        <v>15943</v>
      </c>
      <c r="D9133" s="38" t="s">
        <v>16220</v>
      </c>
      <c r="E9133" s="38" t="s">
        <v>8025</v>
      </c>
      <c r="F9133" s="41" t="s">
        <v>4151</v>
      </c>
      <c r="G9133" s="19" t="s">
        <v>949</v>
      </c>
      <c r="H9133" s="41">
        <v>2</v>
      </c>
      <c r="I9133" s="41">
        <v>3</v>
      </c>
      <c r="J9133" s="41">
        <v>10</v>
      </c>
      <c r="K9133" s="44">
        <v>1</v>
      </c>
      <c r="L9133" s="20">
        <v>304000</v>
      </c>
      <c r="M9133" s="19" t="s">
        <v>15954</v>
      </c>
      <c r="N9133" s="28" t="s">
        <v>15953</v>
      </c>
    </row>
    <row r="9134" spans="1:14" ht="30" x14ac:dyDescent="0.25">
      <c r="A9134" s="27" t="s">
        <v>6182</v>
      </c>
      <c r="B9134" s="19" t="s">
        <v>15943</v>
      </c>
      <c r="C9134" s="19" t="s">
        <v>15943</v>
      </c>
      <c r="D9134" s="38" t="s">
        <v>16220</v>
      </c>
      <c r="E9134" s="38" t="s">
        <v>8025</v>
      </c>
      <c r="F9134" s="41" t="s">
        <v>4151</v>
      </c>
      <c r="G9134" s="19" t="s">
        <v>949</v>
      </c>
      <c r="H9134" s="41">
        <v>2</v>
      </c>
      <c r="I9134" s="41">
        <v>3</v>
      </c>
      <c r="J9134" s="41">
        <v>10</v>
      </c>
      <c r="K9134" s="44">
        <v>1</v>
      </c>
      <c r="L9134" s="20">
        <v>304000</v>
      </c>
      <c r="M9134" s="19" t="s">
        <v>15954</v>
      </c>
      <c r="N9134" s="28" t="s">
        <v>15953</v>
      </c>
    </row>
    <row r="9135" spans="1:14" ht="30" x14ac:dyDescent="0.25">
      <c r="A9135" s="27" t="s">
        <v>6182</v>
      </c>
      <c r="B9135" s="19" t="s">
        <v>15943</v>
      </c>
      <c r="C9135" s="19" t="s">
        <v>15943</v>
      </c>
      <c r="D9135" s="38" t="s">
        <v>16220</v>
      </c>
      <c r="E9135" s="38" t="s">
        <v>8025</v>
      </c>
      <c r="F9135" s="41" t="s">
        <v>4151</v>
      </c>
      <c r="G9135" s="19" t="s">
        <v>949</v>
      </c>
      <c r="H9135" s="41">
        <v>2</v>
      </c>
      <c r="I9135" s="41">
        <v>3</v>
      </c>
      <c r="J9135" s="41">
        <v>10</v>
      </c>
      <c r="K9135" s="44">
        <v>1</v>
      </c>
      <c r="L9135" s="20">
        <v>304000</v>
      </c>
      <c r="M9135" s="19" t="s">
        <v>15954</v>
      </c>
      <c r="N9135" s="28" t="s">
        <v>15953</v>
      </c>
    </row>
    <row r="9136" spans="1:14" ht="30" x14ac:dyDescent="0.25">
      <c r="A9136" s="27" t="s">
        <v>6182</v>
      </c>
      <c r="B9136" s="19" t="s">
        <v>15943</v>
      </c>
      <c r="C9136" s="19" t="s">
        <v>15943</v>
      </c>
      <c r="D9136" s="38" t="s">
        <v>16220</v>
      </c>
      <c r="E9136" s="38" t="s">
        <v>8025</v>
      </c>
      <c r="F9136" s="41" t="s">
        <v>4151</v>
      </c>
      <c r="G9136" s="19" t="s">
        <v>949</v>
      </c>
      <c r="H9136" s="41">
        <v>2</v>
      </c>
      <c r="I9136" s="41">
        <v>3</v>
      </c>
      <c r="J9136" s="41">
        <v>10</v>
      </c>
      <c r="K9136" s="44">
        <v>1</v>
      </c>
      <c r="L9136" s="20">
        <v>304000</v>
      </c>
      <c r="M9136" s="19" t="s">
        <v>15954</v>
      </c>
      <c r="N9136" s="28" t="s">
        <v>15953</v>
      </c>
    </row>
    <row r="9137" spans="1:14" ht="30" x14ac:dyDescent="0.25">
      <c r="A9137" s="27" t="s">
        <v>6182</v>
      </c>
      <c r="B9137" s="19" t="s">
        <v>15943</v>
      </c>
      <c r="C9137" s="19" t="s">
        <v>15943</v>
      </c>
      <c r="D9137" s="38" t="s">
        <v>16220</v>
      </c>
      <c r="E9137" s="38" t="s">
        <v>8026</v>
      </c>
      <c r="F9137" s="41" t="s">
        <v>4151</v>
      </c>
      <c r="G9137" s="19" t="s">
        <v>949</v>
      </c>
      <c r="H9137" s="41">
        <v>2</v>
      </c>
      <c r="I9137" s="41">
        <v>3</v>
      </c>
      <c r="J9137" s="41">
        <v>10</v>
      </c>
      <c r="K9137" s="44">
        <v>1</v>
      </c>
      <c r="L9137" s="20">
        <v>304000</v>
      </c>
      <c r="M9137" s="19" t="s">
        <v>15954</v>
      </c>
      <c r="N9137" s="28" t="s">
        <v>15953</v>
      </c>
    </row>
    <row r="9138" spans="1:14" ht="30" x14ac:dyDescent="0.25">
      <c r="A9138" s="27" t="s">
        <v>6182</v>
      </c>
      <c r="B9138" s="19" t="s">
        <v>15943</v>
      </c>
      <c r="C9138" s="19" t="s">
        <v>15943</v>
      </c>
      <c r="D9138" s="38" t="s">
        <v>16220</v>
      </c>
      <c r="E9138" s="38" t="s">
        <v>8027</v>
      </c>
      <c r="F9138" s="41" t="s">
        <v>4151</v>
      </c>
      <c r="G9138" s="19" t="s">
        <v>949</v>
      </c>
      <c r="H9138" s="41">
        <v>2</v>
      </c>
      <c r="I9138" s="41">
        <v>3</v>
      </c>
      <c r="J9138" s="41">
        <v>10</v>
      </c>
      <c r="K9138" s="44">
        <v>1</v>
      </c>
      <c r="L9138" s="20">
        <v>380000</v>
      </c>
      <c r="M9138" s="19" t="s">
        <v>15954</v>
      </c>
      <c r="N9138" s="28" t="s">
        <v>15953</v>
      </c>
    </row>
    <row r="9139" spans="1:14" ht="30" x14ac:dyDescent="0.25">
      <c r="A9139" s="27" t="s">
        <v>6182</v>
      </c>
      <c r="B9139" s="19" t="s">
        <v>15943</v>
      </c>
      <c r="C9139" s="19" t="s">
        <v>15943</v>
      </c>
      <c r="D9139" s="38" t="s">
        <v>16220</v>
      </c>
      <c r="E9139" s="38" t="s">
        <v>8028</v>
      </c>
      <c r="F9139" s="41" t="s">
        <v>4151</v>
      </c>
      <c r="G9139" s="19" t="s">
        <v>949</v>
      </c>
      <c r="H9139" s="41">
        <v>2</v>
      </c>
      <c r="I9139" s="41">
        <v>3</v>
      </c>
      <c r="J9139" s="41">
        <v>10</v>
      </c>
      <c r="K9139" s="44">
        <v>1</v>
      </c>
      <c r="L9139" s="20">
        <v>380000</v>
      </c>
      <c r="M9139" s="19" t="s">
        <v>15954</v>
      </c>
      <c r="N9139" s="28" t="s">
        <v>15953</v>
      </c>
    </row>
    <row r="9140" spans="1:14" ht="30" x14ac:dyDescent="0.25">
      <c r="A9140" s="27" t="s">
        <v>6182</v>
      </c>
      <c r="B9140" s="19" t="s">
        <v>15943</v>
      </c>
      <c r="C9140" s="19" t="s">
        <v>15943</v>
      </c>
      <c r="D9140" s="38" t="s">
        <v>16220</v>
      </c>
      <c r="E9140" s="38" t="s">
        <v>8028</v>
      </c>
      <c r="F9140" s="41" t="s">
        <v>4151</v>
      </c>
      <c r="G9140" s="19" t="s">
        <v>949</v>
      </c>
      <c r="H9140" s="41">
        <v>2</v>
      </c>
      <c r="I9140" s="41">
        <v>3</v>
      </c>
      <c r="J9140" s="41">
        <v>10</v>
      </c>
      <c r="K9140" s="44">
        <v>1</v>
      </c>
      <c r="L9140" s="20">
        <v>380000</v>
      </c>
      <c r="M9140" s="19" t="s">
        <v>15954</v>
      </c>
      <c r="N9140" s="28" t="s">
        <v>15953</v>
      </c>
    </row>
    <row r="9141" spans="1:14" ht="30" x14ac:dyDescent="0.25">
      <c r="A9141" s="27" t="s">
        <v>6182</v>
      </c>
      <c r="B9141" s="19" t="s">
        <v>15943</v>
      </c>
      <c r="C9141" s="19" t="s">
        <v>15943</v>
      </c>
      <c r="D9141" s="38" t="s">
        <v>16220</v>
      </c>
      <c r="E9141" s="38" t="s">
        <v>8029</v>
      </c>
      <c r="F9141" s="41" t="s">
        <v>4151</v>
      </c>
      <c r="G9141" s="19" t="s">
        <v>949</v>
      </c>
      <c r="H9141" s="41">
        <v>2</v>
      </c>
      <c r="I9141" s="41">
        <v>3</v>
      </c>
      <c r="J9141" s="41">
        <v>10</v>
      </c>
      <c r="K9141" s="44">
        <v>1</v>
      </c>
      <c r="L9141" s="20">
        <v>380000</v>
      </c>
      <c r="M9141" s="19" t="s">
        <v>15954</v>
      </c>
      <c r="N9141" s="28" t="s">
        <v>15953</v>
      </c>
    </row>
    <row r="9142" spans="1:14" ht="30" x14ac:dyDescent="0.25">
      <c r="A9142" s="27" t="s">
        <v>6182</v>
      </c>
      <c r="B9142" s="19" t="s">
        <v>15943</v>
      </c>
      <c r="C9142" s="19" t="s">
        <v>15943</v>
      </c>
      <c r="D9142" s="38" t="s">
        <v>16220</v>
      </c>
      <c r="E9142" s="38" t="s">
        <v>8029</v>
      </c>
      <c r="F9142" s="41" t="s">
        <v>4151</v>
      </c>
      <c r="G9142" s="19" t="s">
        <v>949</v>
      </c>
      <c r="H9142" s="41">
        <v>2</v>
      </c>
      <c r="I9142" s="41">
        <v>3</v>
      </c>
      <c r="J9142" s="41">
        <v>10</v>
      </c>
      <c r="K9142" s="44">
        <v>1</v>
      </c>
      <c r="L9142" s="20">
        <v>380000</v>
      </c>
      <c r="M9142" s="19" t="s">
        <v>15954</v>
      </c>
      <c r="N9142" s="28" t="s">
        <v>15953</v>
      </c>
    </row>
    <row r="9143" spans="1:14" ht="30" x14ac:dyDescent="0.25">
      <c r="A9143" s="27" t="s">
        <v>6182</v>
      </c>
      <c r="B9143" s="19" t="s">
        <v>15943</v>
      </c>
      <c r="C9143" s="19" t="s">
        <v>15943</v>
      </c>
      <c r="D9143" s="38" t="s">
        <v>16220</v>
      </c>
      <c r="E9143" s="38" t="s">
        <v>8030</v>
      </c>
      <c r="F9143" s="41" t="s">
        <v>4151</v>
      </c>
      <c r="G9143" s="19" t="s">
        <v>949</v>
      </c>
      <c r="H9143" s="41">
        <v>2</v>
      </c>
      <c r="I9143" s="41">
        <v>3</v>
      </c>
      <c r="J9143" s="41">
        <v>10</v>
      </c>
      <c r="K9143" s="44">
        <v>1</v>
      </c>
      <c r="L9143" s="20">
        <v>304000</v>
      </c>
      <c r="M9143" s="19" t="s">
        <v>15954</v>
      </c>
      <c r="N9143" s="28" t="s">
        <v>15953</v>
      </c>
    </row>
    <row r="9144" spans="1:14" ht="30" x14ac:dyDescent="0.25">
      <c r="A9144" s="27" t="s">
        <v>6182</v>
      </c>
      <c r="B9144" s="19" t="s">
        <v>15943</v>
      </c>
      <c r="C9144" s="19" t="s">
        <v>15943</v>
      </c>
      <c r="D9144" s="38" t="s">
        <v>16220</v>
      </c>
      <c r="E9144" s="38" t="s">
        <v>8030</v>
      </c>
      <c r="F9144" s="41" t="s">
        <v>4151</v>
      </c>
      <c r="G9144" s="19" t="s">
        <v>949</v>
      </c>
      <c r="H9144" s="41">
        <v>2</v>
      </c>
      <c r="I9144" s="41">
        <v>3</v>
      </c>
      <c r="J9144" s="41">
        <v>10</v>
      </c>
      <c r="K9144" s="44">
        <v>1</v>
      </c>
      <c r="L9144" s="20">
        <v>304000</v>
      </c>
      <c r="M9144" s="19" t="s">
        <v>15954</v>
      </c>
      <c r="N9144" s="28" t="s">
        <v>15953</v>
      </c>
    </row>
    <row r="9145" spans="1:14" ht="30" x14ac:dyDescent="0.25">
      <c r="A9145" s="27" t="s">
        <v>6182</v>
      </c>
      <c r="B9145" s="19" t="s">
        <v>15943</v>
      </c>
      <c r="C9145" s="19" t="s">
        <v>15943</v>
      </c>
      <c r="D9145" s="38" t="s">
        <v>16220</v>
      </c>
      <c r="E9145" s="38" t="s">
        <v>8030</v>
      </c>
      <c r="F9145" s="41" t="s">
        <v>4151</v>
      </c>
      <c r="G9145" s="19" t="s">
        <v>949</v>
      </c>
      <c r="H9145" s="41">
        <v>2</v>
      </c>
      <c r="I9145" s="41">
        <v>3</v>
      </c>
      <c r="J9145" s="41">
        <v>10</v>
      </c>
      <c r="K9145" s="44">
        <v>1</v>
      </c>
      <c r="L9145" s="20">
        <v>304000</v>
      </c>
      <c r="M9145" s="19" t="s">
        <v>15954</v>
      </c>
      <c r="N9145" s="28" t="s">
        <v>15953</v>
      </c>
    </row>
    <row r="9146" spans="1:14" ht="30" x14ac:dyDescent="0.25">
      <c r="A9146" s="27" t="s">
        <v>6182</v>
      </c>
      <c r="B9146" s="19" t="s">
        <v>15943</v>
      </c>
      <c r="C9146" s="19" t="s">
        <v>15943</v>
      </c>
      <c r="D9146" s="38" t="s">
        <v>16220</v>
      </c>
      <c r="E9146" s="38" t="s">
        <v>8030</v>
      </c>
      <c r="F9146" s="41" t="s">
        <v>4151</v>
      </c>
      <c r="G9146" s="19" t="s">
        <v>949</v>
      </c>
      <c r="H9146" s="41">
        <v>2</v>
      </c>
      <c r="I9146" s="41">
        <v>3</v>
      </c>
      <c r="J9146" s="41">
        <v>10</v>
      </c>
      <c r="K9146" s="44">
        <v>1</v>
      </c>
      <c r="L9146" s="20">
        <v>304000</v>
      </c>
      <c r="M9146" s="19" t="s">
        <v>15954</v>
      </c>
      <c r="N9146" s="28" t="s">
        <v>15953</v>
      </c>
    </row>
    <row r="9147" spans="1:14" ht="30" x14ac:dyDescent="0.25">
      <c r="A9147" s="27" t="s">
        <v>6182</v>
      </c>
      <c r="B9147" s="19" t="s">
        <v>15943</v>
      </c>
      <c r="C9147" s="19" t="s">
        <v>15943</v>
      </c>
      <c r="D9147" s="38" t="s">
        <v>16220</v>
      </c>
      <c r="E9147" s="38" t="s">
        <v>8031</v>
      </c>
      <c r="F9147" s="41" t="s">
        <v>4151</v>
      </c>
      <c r="G9147" s="19" t="s">
        <v>949</v>
      </c>
      <c r="H9147" s="41">
        <v>2</v>
      </c>
      <c r="I9147" s="41">
        <v>3</v>
      </c>
      <c r="J9147" s="41">
        <v>10</v>
      </c>
      <c r="K9147" s="44">
        <v>1</v>
      </c>
      <c r="L9147" s="20">
        <v>380000</v>
      </c>
      <c r="M9147" s="19" t="s">
        <v>15954</v>
      </c>
      <c r="N9147" s="28" t="s">
        <v>15953</v>
      </c>
    </row>
    <row r="9148" spans="1:14" ht="30" x14ac:dyDescent="0.25">
      <c r="A9148" s="27" t="s">
        <v>6182</v>
      </c>
      <c r="B9148" s="19" t="s">
        <v>15943</v>
      </c>
      <c r="C9148" s="19" t="s">
        <v>15943</v>
      </c>
      <c r="D9148" s="38" t="s">
        <v>16220</v>
      </c>
      <c r="E9148" s="38" t="s">
        <v>8031</v>
      </c>
      <c r="F9148" s="41" t="s">
        <v>4151</v>
      </c>
      <c r="G9148" s="19" t="s">
        <v>949</v>
      </c>
      <c r="H9148" s="41">
        <v>2</v>
      </c>
      <c r="I9148" s="41">
        <v>3</v>
      </c>
      <c r="J9148" s="41">
        <v>10</v>
      </c>
      <c r="K9148" s="44">
        <v>1</v>
      </c>
      <c r="L9148" s="20">
        <v>380000</v>
      </c>
      <c r="M9148" s="19" t="s">
        <v>15954</v>
      </c>
      <c r="N9148" s="28" t="s">
        <v>15953</v>
      </c>
    </row>
    <row r="9149" spans="1:14" ht="30" x14ac:dyDescent="0.25">
      <c r="A9149" s="27" t="s">
        <v>6182</v>
      </c>
      <c r="B9149" s="19" t="s">
        <v>15943</v>
      </c>
      <c r="C9149" s="19" t="s">
        <v>15943</v>
      </c>
      <c r="D9149" s="38" t="s">
        <v>16220</v>
      </c>
      <c r="E9149" s="38" t="s">
        <v>8032</v>
      </c>
      <c r="F9149" s="41" t="s">
        <v>4151</v>
      </c>
      <c r="G9149" s="19" t="s">
        <v>949</v>
      </c>
      <c r="H9149" s="41">
        <v>2</v>
      </c>
      <c r="I9149" s="41">
        <v>3</v>
      </c>
      <c r="J9149" s="41">
        <v>10</v>
      </c>
      <c r="K9149" s="44">
        <v>1</v>
      </c>
      <c r="L9149" s="20">
        <v>152000</v>
      </c>
      <c r="M9149" s="19" t="s">
        <v>15954</v>
      </c>
      <c r="N9149" s="28" t="s">
        <v>15953</v>
      </c>
    </row>
    <row r="9150" spans="1:14" ht="30" x14ac:dyDescent="0.25">
      <c r="A9150" s="27" t="s">
        <v>6182</v>
      </c>
      <c r="B9150" s="19" t="s">
        <v>15943</v>
      </c>
      <c r="C9150" s="19" t="s">
        <v>15943</v>
      </c>
      <c r="D9150" s="38" t="s">
        <v>16220</v>
      </c>
      <c r="E9150" s="38" t="s">
        <v>8032</v>
      </c>
      <c r="F9150" s="41" t="s">
        <v>4151</v>
      </c>
      <c r="G9150" s="19" t="s">
        <v>949</v>
      </c>
      <c r="H9150" s="41">
        <v>2</v>
      </c>
      <c r="I9150" s="41">
        <v>3</v>
      </c>
      <c r="J9150" s="41">
        <v>10</v>
      </c>
      <c r="K9150" s="44">
        <v>1</v>
      </c>
      <c r="L9150" s="20">
        <v>152000</v>
      </c>
      <c r="M9150" s="19" t="s">
        <v>15954</v>
      </c>
      <c r="N9150" s="28" t="s">
        <v>15953</v>
      </c>
    </row>
    <row r="9151" spans="1:14" ht="45" x14ac:dyDescent="0.25">
      <c r="A9151" s="27" t="s">
        <v>6182</v>
      </c>
      <c r="B9151" s="19" t="s">
        <v>15943</v>
      </c>
      <c r="C9151" s="19" t="s">
        <v>15943</v>
      </c>
      <c r="D9151" s="38" t="s">
        <v>16220</v>
      </c>
      <c r="E9151" s="38" t="s">
        <v>8033</v>
      </c>
      <c r="F9151" s="41" t="s">
        <v>4151</v>
      </c>
      <c r="G9151" s="19" t="s">
        <v>949</v>
      </c>
      <c r="H9151" s="41">
        <v>2</v>
      </c>
      <c r="I9151" s="41">
        <v>3</v>
      </c>
      <c r="J9151" s="41">
        <v>10</v>
      </c>
      <c r="K9151" s="44">
        <v>1</v>
      </c>
      <c r="L9151" s="20">
        <v>76000</v>
      </c>
      <c r="M9151" s="19" t="s">
        <v>15954</v>
      </c>
      <c r="N9151" s="28" t="s">
        <v>15953</v>
      </c>
    </row>
    <row r="9152" spans="1:14" ht="45" x14ac:dyDescent="0.25">
      <c r="A9152" s="27" t="s">
        <v>6182</v>
      </c>
      <c r="B9152" s="19" t="s">
        <v>15943</v>
      </c>
      <c r="C9152" s="19" t="s">
        <v>15943</v>
      </c>
      <c r="D9152" s="38" t="s">
        <v>16220</v>
      </c>
      <c r="E9152" s="38" t="s">
        <v>8033</v>
      </c>
      <c r="F9152" s="41" t="s">
        <v>4151</v>
      </c>
      <c r="G9152" s="19" t="s">
        <v>949</v>
      </c>
      <c r="H9152" s="41">
        <v>2</v>
      </c>
      <c r="I9152" s="41">
        <v>3</v>
      </c>
      <c r="J9152" s="41">
        <v>10</v>
      </c>
      <c r="K9152" s="44">
        <v>1</v>
      </c>
      <c r="L9152" s="20">
        <v>76000</v>
      </c>
      <c r="M9152" s="19" t="s">
        <v>15954</v>
      </c>
      <c r="N9152" s="28" t="s">
        <v>15953</v>
      </c>
    </row>
    <row r="9153" spans="1:14" ht="30" x14ac:dyDescent="0.25">
      <c r="A9153" s="27" t="s">
        <v>6182</v>
      </c>
      <c r="B9153" s="19" t="s">
        <v>15943</v>
      </c>
      <c r="C9153" s="19" t="s">
        <v>15943</v>
      </c>
      <c r="D9153" s="38" t="s">
        <v>16220</v>
      </c>
      <c r="E9153" s="38" t="s">
        <v>8034</v>
      </c>
      <c r="F9153" s="41" t="s">
        <v>4151</v>
      </c>
      <c r="G9153" s="19" t="s">
        <v>949</v>
      </c>
      <c r="H9153" s="41">
        <v>2</v>
      </c>
      <c r="I9153" s="41">
        <v>3</v>
      </c>
      <c r="J9153" s="41">
        <v>10</v>
      </c>
      <c r="K9153" s="44">
        <v>1</v>
      </c>
      <c r="L9153" s="20">
        <v>152000</v>
      </c>
      <c r="M9153" s="19" t="s">
        <v>15954</v>
      </c>
      <c r="N9153" s="28" t="s">
        <v>15953</v>
      </c>
    </row>
    <row r="9154" spans="1:14" ht="30" x14ac:dyDescent="0.25">
      <c r="A9154" s="27" t="s">
        <v>6182</v>
      </c>
      <c r="B9154" s="19" t="s">
        <v>15943</v>
      </c>
      <c r="C9154" s="19" t="s">
        <v>15943</v>
      </c>
      <c r="D9154" s="38" t="s">
        <v>16220</v>
      </c>
      <c r="E9154" s="38" t="s">
        <v>8035</v>
      </c>
      <c r="F9154" s="41" t="s">
        <v>4151</v>
      </c>
      <c r="G9154" s="19" t="s">
        <v>949</v>
      </c>
      <c r="H9154" s="41">
        <v>2</v>
      </c>
      <c r="I9154" s="41">
        <v>3</v>
      </c>
      <c r="J9154" s="41">
        <v>10</v>
      </c>
      <c r="K9154" s="44">
        <v>1</v>
      </c>
      <c r="L9154" s="20">
        <v>380000</v>
      </c>
      <c r="M9154" s="19" t="s">
        <v>15954</v>
      </c>
      <c r="N9154" s="28" t="s">
        <v>15953</v>
      </c>
    </row>
    <row r="9155" spans="1:14" ht="30" x14ac:dyDescent="0.25">
      <c r="A9155" s="27" t="s">
        <v>6182</v>
      </c>
      <c r="B9155" s="19" t="s">
        <v>15943</v>
      </c>
      <c r="C9155" s="19" t="s">
        <v>15943</v>
      </c>
      <c r="D9155" s="38" t="s">
        <v>16220</v>
      </c>
      <c r="E9155" s="38" t="s">
        <v>8035</v>
      </c>
      <c r="F9155" s="41" t="s">
        <v>4151</v>
      </c>
      <c r="G9155" s="19" t="s">
        <v>949</v>
      </c>
      <c r="H9155" s="41">
        <v>2</v>
      </c>
      <c r="I9155" s="41">
        <v>3</v>
      </c>
      <c r="J9155" s="41">
        <v>10</v>
      </c>
      <c r="K9155" s="44">
        <v>1</v>
      </c>
      <c r="L9155" s="20">
        <v>380000</v>
      </c>
      <c r="M9155" s="19" t="s">
        <v>15954</v>
      </c>
      <c r="N9155" s="28" t="s">
        <v>15953</v>
      </c>
    </row>
    <row r="9156" spans="1:14" ht="30" x14ac:dyDescent="0.25">
      <c r="A9156" s="27" t="s">
        <v>6182</v>
      </c>
      <c r="B9156" s="19" t="s">
        <v>15943</v>
      </c>
      <c r="C9156" s="19" t="s">
        <v>15943</v>
      </c>
      <c r="D9156" s="38" t="s">
        <v>16220</v>
      </c>
      <c r="E9156" s="38" t="s">
        <v>8036</v>
      </c>
      <c r="F9156" s="41" t="s">
        <v>4151</v>
      </c>
      <c r="G9156" s="19" t="s">
        <v>949</v>
      </c>
      <c r="H9156" s="41">
        <v>2</v>
      </c>
      <c r="I9156" s="41">
        <v>3</v>
      </c>
      <c r="J9156" s="41">
        <v>10</v>
      </c>
      <c r="K9156" s="44">
        <v>1</v>
      </c>
      <c r="L9156" s="20">
        <v>228000</v>
      </c>
      <c r="M9156" s="19" t="s">
        <v>15954</v>
      </c>
      <c r="N9156" s="28" t="s">
        <v>15953</v>
      </c>
    </row>
    <row r="9157" spans="1:14" ht="30" x14ac:dyDescent="0.25">
      <c r="A9157" s="27" t="s">
        <v>6182</v>
      </c>
      <c r="B9157" s="19" t="s">
        <v>15943</v>
      </c>
      <c r="C9157" s="19" t="s">
        <v>15943</v>
      </c>
      <c r="D9157" s="38" t="s">
        <v>16220</v>
      </c>
      <c r="E9157" s="38" t="s">
        <v>8036</v>
      </c>
      <c r="F9157" s="41" t="s">
        <v>4151</v>
      </c>
      <c r="G9157" s="19" t="s">
        <v>949</v>
      </c>
      <c r="H9157" s="41">
        <v>2</v>
      </c>
      <c r="I9157" s="41">
        <v>3</v>
      </c>
      <c r="J9157" s="41">
        <v>10</v>
      </c>
      <c r="K9157" s="44">
        <v>1</v>
      </c>
      <c r="L9157" s="20">
        <v>228000</v>
      </c>
      <c r="M9157" s="19" t="s">
        <v>15954</v>
      </c>
      <c r="N9157" s="28" t="s">
        <v>15953</v>
      </c>
    </row>
    <row r="9158" spans="1:14" ht="30" x14ac:dyDescent="0.25">
      <c r="A9158" s="27" t="s">
        <v>6182</v>
      </c>
      <c r="B9158" s="19" t="s">
        <v>15943</v>
      </c>
      <c r="C9158" s="19" t="s">
        <v>15943</v>
      </c>
      <c r="D9158" s="38" t="s">
        <v>16220</v>
      </c>
      <c r="E9158" s="38" t="s">
        <v>8037</v>
      </c>
      <c r="F9158" s="41" t="s">
        <v>4151</v>
      </c>
      <c r="G9158" s="19" t="s">
        <v>949</v>
      </c>
      <c r="H9158" s="41">
        <v>2</v>
      </c>
      <c r="I9158" s="41">
        <v>3</v>
      </c>
      <c r="J9158" s="41">
        <v>10</v>
      </c>
      <c r="K9158" s="44">
        <v>1</v>
      </c>
      <c r="L9158" s="20">
        <v>76000</v>
      </c>
      <c r="M9158" s="19" t="s">
        <v>15954</v>
      </c>
      <c r="N9158" s="28" t="s">
        <v>15953</v>
      </c>
    </row>
    <row r="9159" spans="1:14" ht="30" x14ac:dyDescent="0.25">
      <c r="A9159" s="27" t="s">
        <v>6182</v>
      </c>
      <c r="B9159" s="19" t="s">
        <v>15943</v>
      </c>
      <c r="C9159" s="19" t="s">
        <v>15943</v>
      </c>
      <c r="D9159" s="38" t="s">
        <v>16220</v>
      </c>
      <c r="E9159" s="38" t="s">
        <v>8037</v>
      </c>
      <c r="F9159" s="41" t="s">
        <v>4151</v>
      </c>
      <c r="G9159" s="19" t="s">
        <v>949</v>
      </c>
      <c r="H9159" s="41">
        <v>2</v>
      </c>
      <c r="I9159" s="41">
        <v>3</v>
      </c>
      <c r="J9159" s="41">
        <v>10</v>
      </c>
      <c r="K9159" s="44">
        <v>1</v>
      </c>
      <c r="L9159" s="20">
        <v>76000</v>
      </c>
      <c r="M9159" s="19" t="s">
        <v>15954</v>
      </c>
      <c r="N9159" s="28" t="s">
        <v>15953</v>
      </c>
    </row>
    <row r="9160" spans="1:14" ht="30" x14ac:dyDescent="0.25">
      <c r="A9160" s="27" t="s">
        <v>6182</v>
      </c>
      <c r="B9160" s="19" t="s">
        <v>15943</v>
      </c>
      <c r="C9160" s="19" t="s">
        <v>15943</v>
      </c>
      <c r="D9160" s="38" t="s">
        <v>16220</v>
      </c>
      <c r="E9160" s="38" t="s">
        <v>8037</v>
      </c>
      <c r="F9160" s="41" t="s">
        <v>4151</v>
      </c>
      <c r="G9160" s="19" t="s">
        <v>949</v>
      </c>
      <c r="H9160" s="41">
        <v>2</v>
      </c>
      <c r="I9160" s="41">
        <v>3</v>
      </c>
      <c r="J9160" s="41">
        <v>10</v>
      </c>
      <c r="K9160" s="44">
        <v>1</v>
      </c>
      <c r="L9160" s="20">
        <v>76000</v>
      </c>
      <c r="M9160" s="19" t="s">
        <v>15954</v>
      </c>
      <c r="N9160" s="28" t="s">
        <v>15953</v>
      </c>
    </row>
    <row r="9161" spans="1:14" ht="30" x14ac:dyDescent="0.25">
      <c r="A9161" s="27" t="s">
        <v>6182</v>
      </c>
      <c r="B9161" s="19" t="s">
        <v>15943</v>
      </c>
      <c r="C9161" s="19" t="s">
        <v>15943</v>
      </c>
      <c r="D9161" s="38" t="s">
        <v>16220</v>
      </c>
      <c r="E9161" s="38" t="s">
        <v>8037</v>
      </c>
      <c r="F9161" s="41" t="s">
        <v>4151</v>
      </c>
      <c r="G9161" s="19" t="s">
        <v>949</v>
      </c>
      <c r="H9161" s="41">
        <v>2</v>
      </c>
      <c r="I9161" s="41">
        <v>3</v>
      </c>
      <c r="J9161" s="41">
        <v>10</v>
      </c>
      <c r="K9161" s="44">
        <v>1</v>
      </c>
      <c r="L9161" s="20">
        <v>76000</v>
      </c>
      <c r="M9161" s="19" t="s">
        <v>15954</v>
      </c>
      <c r="N9161" s="28" t="s">
        <v>15953</v>
      </c>
    </row>
    <row r="9162" spans="1:14" ht="30" x14ac:dyDescent="0.25">
      <c r="A9162" s="27" t="s">
        <v>6182</v>
      </c>
      <c r="B9162" s="19" t="s">
        <v>15943</v>
      </c>
      <c r="C9162" s="19" t="s">
        <v>15943</v>
      </c>
      <c r="D9162" s="38" t="s">
        <v>16220</v>
      </c>
      <c r="E9162" s="38" t="s">
        <v>8037</v>
      </c>
      <c r="F9162" s="41" t="s">
        <v>4151</v>
      </c>
      <c r="G9162" s="19" t="s">
        <v>949</v>
      </c>
      <c r="H9162" s="41">
        <v>2</v>
      </c>
      <c r="I9162" s="41">
        <v>3</v>
      </c>
      <c r="J9162" s="41">
        <v>10</v>
      </c>
      <c r="K9162" s="44">
        <v>1</v>
      </c>
      <c r="L9162" s="20">
        <v>76000</v>
      </c>
      <c r="M9162" s="19" t="s">
        <v>15954</v>
      </c>
      <c r="N9162" s="28" t="s">
        <v>15953</v>
      </c>
    </row>
    <row r="9163" spans="1:14" ht="30" x14ac:dyDescent="0.25">
      <c r="A9163" s="27" t="s">
        <v>6182</v>
      </c>
      <c r="B9163" s="19" t="s">
        <v>15943</v>
      </c>
      <c r="C9163" s="19" t="s">
        <v>15943</v>
      </c>
      <c r="D9163" s="38" t="s">
        <v>16220</v>
      </c>
      <c r="E9163" s="38" t="s">
        <v>8037</v>
      </c>
      <c r="F9163" s="41" t="s">
        <v>4151</v>
      </c>
      <c r="G9163" s="19" t="s">
        <v>949</v>
      </c>
      <c r="H9163" s="41">
        <v>2</v>
      </c>
      <c r="I9163" s="41">
        <v>3</v>
      </c>
      <c r="J9163" s="41">
        <v>10</v>
      </c>
      <c r="K9163" s="44">
        <v>1</v>
      </c>
      <c r="L9163" s="20">
        <v>76000</v>
      </c>
      <c r="M9163" s="19" t="s">
        <v>15954</v>
      </c>
      <c r="N9163" s="28" t="s">
        <v>15953</v>
      </c>
    </row>
    <row r="9164" spans="1:14" ht="30" x14ac:dyDescent="0.25">
      <c r="A9164" s="27" t="s">
        <v>6182</v>
      </c>
      <c r="B9164" s="19" t="s">
        <v>15943</v>
      </c>
      <c r="C9164" s="19" t="s">
        <v>15943</v>
      </c>
      <c r="D9164" s="38" t="s">
        <v>16220</v>
      </c>
      <c r="E9164" s="38" t="s">
        <v>8038</v>
      </c>
      <c r="F9164" s="41" t="s">
        <v>4151</v>
      </c>
      <c r="G9164" s="19" t="s">
        <v>949</v>
      </c>
      <c r="H9164" s="41">
        <v>2</v>
      </c>
      <c r="I9164" s="41">
        <v>3</v>
      </c>
      <c r="J9164" s="41">
        <v>10</v>
      </c>
      <c r="K9164" s="44">
        <v>1</v>
      </c>
      <c r="L9164" s="20">
        <v>38000</v>
      </c>
      <c r="M9164" s="19" t="s">
        <v>15954</v>
      </c>
      <c r="N9164" s="28" t="s">
        <v>15953</v>
      </c>
    </row>
    <row r="9165" spans="1:14" ht="30" x14ac:dyDescent="0.25">
      <c r="A9165" s="27" t="s">
        <v>6182</v>
      </c>
      <c r="B9165" s="19" t="s">
        <v>15943</v>
      </c>
      <c r="C9165" s="19" t="s">
        <v>15943</v>
      </c>
      <c r="D9165" s="38" t="s">
        <v>16220</v>
      </c>
      <c r="E9165" s="38" t="s">
        <v>8039</v>
      </c>
      <c r="F9165" s="41" t="s">
        <v>4151</v>
      </c>
      <c r="G9165" s="19" t="s">
        <v>949</v>
      </c>
      <c r="H9165" s="41">
        <v>2</v>
      </c>
      <c r="I9165" s="41">
        <v>3</v>
      </c>
      <c r="J9165" s="41">
        <v>10</v>
      </c>
      <c r="K9165" s="44">
        <v>1</v>
      </c>
      <c r="L9165" s="20">
        <v>38000</v>
      </c>
      <c r="M9165" s="19" t="s">
        <v>15954</v>
      </c>
      <c r="N9165" s="28" t="s">
        <v>15953</v>
      </c>
    </row>
    <row r="9166" spans="1:14" ht="30" x14ac:dyDescent="0.25">
      <c r="A9166" s="27" t="s">
        <v>6182</v>
      </c>
      <c r="B9166" s="19" t="s">
        <v>15943</v>
      </c>
      <c r="C9166" s="19" t="s">
        <v>15943</v>
      </c>
      <c r="D9166" s="38" t="s">
        <v>16220</v>
      </c>
      <c r="E9166" s="38" t="s">
        <v>8039</v>
      </c>
      <c r="F9166" s="41" t="s">
        <v>4151</v>
      </c>
      <c r="G9166" s="19" t="s">
        <v>949</v>
      </c>
      <c r="H9166" s="41">
        <v>2</v>
      </c>
      <c r="I9166" s="41">
        <v>3</v>
      </c>
      <c r="J9166" s="41">
        <v>10</v>
      </c>
      <c r="K9166" s="44">
        <v>1</v>
      </c>
      <c r="L9166" s="20">
        <v>38000</v>
      </c>
      <c r="M9166" s="19" t="s">
        <v>15954</v>
      </c>
      <c r="N9166" s="28" t="s">
        <v>15953</v>
      </c>
    </row>
    <row r="9167" spans="1:14" ht="30" x14ac:dyDescent="0.25">
      <c r="A9167" s="27" t="s">
        <v>6182</v>
      </c>
      <c r="B9167" s="19" t="s">
        <v>15943</v>
      </c>
      <c r="C9167" s="19" t="s">
        <v>15943</v>
      </c>
      <c r="D9167" s="38" t="s">
        <v>16220</v>
      </c>
      <c r="E9167" s="38" t="s">
        <v>8040</v>
      </c>
      <c r="F9167" s="41" t="s">
        <v>4151</v>
      </c>
      <c r="G9167" s="19" t="s">
        <v>949</v>
      </c>
      <c r="H9167" s="41">
        <v>2</v>
      </c>
      <c r="I9167" s="41">
        <v>3</v>
      </c>
      <c r="J9167" s="41">
        <v>10</v>
      </c>
      <c r="K9167" s="44">
        <v>1</v>
      </c>
      <c r="L9167" s="20">
        <v>38000</v>
      </c>
      <c r="M9167" s="19" t="s">
        <v>15954</v>
      </c>
      <c r="N9167" s="28" t="s">
        <v>15953</v>
      </c>
    </row>
    <row r="9168" spans="1:14" ht="30" x14ac:dyDescent="0.25">
      <c r="A9168" s="27" t="s">
        <v>6182</v>
      </c>
      <c r="B9168" s="19" t="s">
        <v>15943</v>
      </c>
      <c r="C9168" s="19" t="s">
        <v>15943</v>
      </c>
      <c r="D9168" s="38" t="s">
        <v>16220</v>
      </c>
      <c r="E9168" s="38" t="s">
        <v>8040</v>
      </c>
      <c r="F9168" s="41" t="s">
        <v>4151</v>
      </c>
      <c r="G9168" s="19" t="s">
        <v>949</v>
      </c>
      <c r="H9168" s="41">
        <v>2</v>
      </c>
      <c r="I9168" s="41">
        <v>3</v>
      </c>
      <c r="J9168" s="41">
        <v>10</v>
      </c>
      <c r="K9168" s="44">
        <v>1</v>
      </c>
      <c r="L9168" s="20">
        <v>38000</v>
      </c>
      <c r="M9168" s="19" t="s">
        <v>15954</v>
      </c>
      <c r="N9168" s="28" t="s">
        <v>15953</v>
      </c>
    </row>
    <row r="9169" spans="1:14" ht="30" x14ac:dyDescent="0.25">
      <c r="A9169" s="27" t="s">
        <v>6182</v>
      </c>
      <c r="B9169" s="19" t="s">
        <v>15943</v>
      </c>
      <c r="C9169" s="19" t="s">
        <v>15943</v>
      </c>
      <c r="D9169" s="38" t="s">
        <v>16220</v>
      </c>
      <c r="E9169" s="38" t="s">
        <v>8041</v>
      </c>
      <c r="F9169" s="41" t="s">
        <v>4151</v>
      </c>
      <c r="G9169" s="19" t="s">
        <v>949</v>
      </c>
      <c r="H9169" s="41">
        <v>2</v>
      </c>
      <c r="I9169" s="41">
        <v>3</v>
      </c>
      <c r="J9169" s="41">
        <v>10</v>
      </c>
      <c r="K9169" s="44">
        <v>1</v>
      </c>
      <c r="L9169" s="20">
        <v>38000</v>
      </c>
      <c r="M9169" s="19" t="s">
        <v>15954</v>
      </c>
      <c r="N9169" s="28" t="s">
        <v>15953</v>
      </c>
    </row>
    <row r="9170" spans="1:14" ht="30" x14ac:dyDescent="0.25">
      <c r="A9170" s="27" t="s">
        <v>6182</v>
      </c>
      <c r="B9170" s="19" t="s">
        <v>15943</v>
      </c>
      <c r="C9170" s="19" t="s">
        <v>15943</v>
      </c>
      <c r="D9170" s="38" t="s">
        <v>16220</v>
      </c>
      <c r="E9170" s="38" t="s">
        <v>8041</v>
      </c>
      <c r="F9170" s="41" t="s">
        <v>4151</v>
      </c>
      <c r="G9170" s="19" t="s">
        <v>949</v>
      </c>
      <c r="H9170" s="41">
        <v>2</v>
      </c>
      <c r="I9170" s="41">
        <v>3</v>
      </c>
      <c r="J9170" s="41">
        <v>10</v>
      </c>
      <c r="K9170" s="44">
        <v>1</v>
      </c>
      <c r="L9170" s="20">
        <v>38000</v>
      </c>
      <c r="M9170" s="19" t="s">
        <v>15954</v>
      </c>
      <c r="N9170" s="28" t="s">
        <v>15953</v>
      </c>
    </row>
    <row r="9171" spans="1:14" ht="30" x14ac:dyDescent="0.25">
      <c r="A9171" s="27" t="s">
        <v>6182</v>
      </c>
      <c r="B9171" s="19" t="s">
        <v>15943</v>
      </c>
      <c r="C9171" s="19" t="s">
        <v>15943</v>
      </c>
      <c r="D9171" s="38" t="s">
        <v>16220</v>
      </c>
      <c r="E9171" s="38" t="s">
        <v>8042</v>
      </c>
      <c r="F9171" s="41" t="s">
        <v>4151</v>
      </c>
      <c r="G9171" s="19" t="s">
        <v>949</v>
      </c>
      <c r="H9171" s="41">
        <v>2</v>
      </c>
      <c r="I9171" s="41">
        <v>3</v>
      </c>
      <c r="J9171" s="41">
        <v>10</v>
      </c>
      <c r="K9171" s="44">
        <v>1</v>
      </c>
      <c r="L9171" s="20">
        <v>38000</v>
      </c>
      <c r="M9171" s="19" t="s">
        <v>15954</v>
      </c>
      <c r="N9171" s="28" t="s">
        <v>15953</v>
      </c>
    </row>
    <row r="9172" spans="1:14" ht="30" x14ac:dyDescent="0.25">
      <c r="A9172" s="27" t="s">
        <v>6182</v>
      </c>
      <c r="B9172" s="19" t="s">
        <v>15943</v>
      </c>
      <c r="C9172" s="19" t="s">
        <v>15943</v>
      </c>
      <c r="D9172" s="38" t="s">
        <v>16220</v>
      </c>
      <c r="E9172" s="38" t="s">
        <v>8043</v>
      </c>
      <c r="F9172" s="41" t="s">
        <v>4151</v>
      </c>
      <c r="G9172" s="19" t="s">
        <v>949</v>
      </c>
      <c r="H9172" s="41">
        <v>2</v>
      </c>
      <c r="I9172" s="41">
        <v>3</v>
      </c>
      <c r="J9172" s="41">
        <v>10</v>
      </c>
      <c r="K9172" s="44">
        <v>1</v>
      </c>
      <c r="L9172" s="20">
        <v>38000</v>
      </c>
      <c r="M9172" s="19" t="s">
        <v>15954</v>
      </c>
      <c r="N9172" s="28" t="s">
        <v>15953</v>
      </c>
    </row>
    <row r="9173" spans="1:14" ht="30" x14ac:dyDescent="0.25">
      <c r="A9173" s="27" t="s">
        <v>6182</v>
      </c>
      <c r="B9173" s="19" t="s">
        <v>15943</v>
      </c>
      <c r="C9173" s="19" t="s">
        <v>15943</v>
      </c>
      <c r="D9173" s="38" t="s">
        <v>16220</v>
      </c>
      <c r="E9173" s="38" t="s">
        <v>8043</v>
      </c>
      <c r="F9173" s="41" t="s">
        <v>4151</v>
      </c>
      <c r="G9173" s="19" t="s">
        <v>949</v>
      </c>
      <c r="H9173" s="41">
        <v>2</v>
      </c>
      <c r="I9173" s="41">
        <v>3</v>
      </c>
      <c r="J9173" s="41">
        <v>10</v>
      </c>
      <c r="K9173" s="44">
        <v>1</v>
      </c>
      <c r="L9173" s="20">
        <v>38000</v>
      </c>
      <c r="M9173" s="19" t="s">
        <v>15954</v>
      </c>
      <c r="N9173" s="28" t="s">
        <v>15953</v>
      </c>
    </row>
    <row r="9174" spans="1:14" ht="30" x14ac:dyDescent="0.25">
      <c r="A9174" s="27" t="s">
        <v>6182</v>
      </c>
      <c r="B9174" s="19" t="s">
        <v>15943</v>
      </c>
      <c r="C9174" s="19" t="s">
        <v>15943</v>
      </c>
      <c r="D9174" s="38" t="s">
        <v>16220</v>
      </c>
      <c r="E9174" s="38" t="s">
        <v>8044</v>
      </c>
      <c r="F9174" s="41" t="s">
        <v>4151</v>
      </c>
      <c r="G9174" s="19" t="s">
        <v>949</v>
      </c>
      <c r="H9174" s="41">
        <v>2</v>
      </c>
      <c r="I9174" s="41">
        <v>3</v>
      </c>
      <c r="J9174" s="41">
        <v>10</v>
      </c>
      <c r="K9174" s="44">
        <v>1</v>
      </c>
      <c r="L9174" s="20">
        <v>38000</v>
      </c>
      <c r="M9174" s="19" t="s">
        <v>15954</v>
      </c>
      <c r="N9174" s="28" t="s">
        <v>15953</v>
      </c>
    </row>
    <row r="9175" spans="1:14" ht="30" x14ac:dyDescent="0.25">
      <c r="A9175" s="27" t="s">
        <v>6182</v>
      </c>
      <c r="B9175" s="19" t="s">
        <v>15943</v>
      </c>
      <c r="C9175" s="19" t="s">
        <v>15943</v>
      </c>
      <c r="D9175" s="38" t="s">
        <v>16220</v>
      </c>
      <c r="E9175" s="38" t="s">
        <v>8044</v>
      </c>
      <c r="F9175" s="41" t="s">
        <v>4151</v>
      </c>
      <c r="G9175" s="19" t="s">
        <v>949</v>
      </c>
      <c r="H9175" s="41">
        <v>2</v>
      </c>
      <c r="I9175" s="41">
        <v>3</v>
      </c>
      <c r="J9175" s="41">
        <v>10</v>
      </c>
      <c r="K9175" s="44">
        <v>1</v>
      </c>
      <c r="L9175" s="20">
        <v>38000</v>
      </c>
      <c r="M9175" s="19" t="s">
        <v>15954</v>
      </c>
      <c r="N9175" s="28" t="s">
        <v>15953</v>
      </c>
    </row>
    <row r="9176" spans="1:14" ht="30" x14ac:dyDescent="0.25">
      <c r="A9176" s="27" t="s">
        <v>6182</v>
      </c>
      <c r="B9176" s="19" t="s">
        <v>15943</v>
      </c>
      <c r="C9176" s="19" t="s">
        <v>15943</v>
      </c>
      <c r="D9176" s="38" t="s">
        <v>16220</v>
      </c>
      <c r="E9176" s="38" t="s">
        <v>8044</v>
      </c>
      <c r="F9176" s="41" t="s">
        <v>4151</v>
      </c>
      <c r="G9176" s="19" t="s">
        <v>949</v>
      </c>
      <c r="H9176" s="41">
        <v>2</v>
      </c>
      <c r="I9176" s="41">
        <v>3</v>
      </c>
      <c r="J9176" s="41">
        <v>10</v>
      </c>
      <c r="K9176" s="44">
        <v>1</v>
      </c>
      <c r="L9176" s="20">
        <v>38000</v>
      </c>
      <c r="M9176" s="19" t="s">
        <v>15954</v>
      </c>
      <c r="N9176" s="28" t="s">
        <v>15953</v>
      </c>
    </row>
    <row r="9177" spans="1:14" ht="30" x14ac:dyDescent="0.25">
      <c r="A9177" s="27" t="s">
        <v>6182</v>
      </c>
      <c r="B9177" s="19" t="s">
        <v>15943</v>
      </c>
      <c r="C9177" s="19" t="s">
        <v>15943</v>
      </c>
      <c r="D9177" s="38" t="s">
        <v>16220</v>
      </c>
      <c r="E9177" s="38" t="s">
        <v>8044</v>
      </c>
      <c r="F9177" s="41" t="s">
        <v>4151</v>
      </c>
      <c r="G9177" s="19" t="s">
        <v>949</v>
      </c>
      <c r="H9177" s="41">
        <v>2</v>
      </c>
      <c r="I9177" s="41">
        <v>3</v>
      </c>
      <c r="J9177" s="41">
        <v>10</v>
      </c>
      <c r="K9177" s="44">
        <v>1</v>
      </c>
      <c r="L9177" s="20">
        <v>38000</v>
      </c>
      <c r="M9177" s="19" t="s">
        <v>15954</v>
      </c>
      <c r="N9177" s="28" t="s">
        <v>15953</v>
      </c>
    </row>
    <row r="9178" spans="1:14" ht="30" x14ac:dyDescent="0.25">
      <c r="A9178" s="27" t="s">
        <v>6182</v>
      </c>
      <c r="B9178" s="19" t="s">
        <v>15943</v>
      </c>
      <c r="C9178" s="19" t="s">
        <v>15943</v>
      </c>
      <c r="D9178" s="38" t="s">
        <v>16220</v>
      </c>
      <c r="E9178" s="38" t="s">
        <v>8045</v>
      </c>
      <c r="F9178" s="41" t="s">
        <v>4151</v>
      </c>
      <c r="G9178" s="19" t="s">
        <v>949</v>
      </c>
      <c r="H9178" s="41">
        <v>2</v>
      </c>
      <c r="I9178" s="41">
        <v>3</v>
      </c>
      <c r="J9178" s="41">
        <v>10</v>
      </c>
      <c r="K9178" s="44">
        <v>1</v>
      </c>
      <c r="L9178" s="20">
        <v>304000</v>
      </c>
      <c r="M9178" s="19" t="s">
        <v>15954</v>
      </c>
      <c r="N9178" s="28" t="s">
        <v>15953</v>
      </c>
    </row>
    <row r="9179" spans="1:14" ht="30" x14ac:dyDescent="0.25">
      <c r="A9179" s="27" t="s">
        <v>6182</v>
      </c>
      <c r="B9179" s="19" t="s">
        <v>15943</v>
      </c>
      <c r="C9179" s="19" t="s">
        <v>15943</v>
      </c>
      <c r="D9179" s="38" t="s">
        <v>16220</v>
      </c>
      <c r="E9179" s="38" t="s">
        <v>8046</v>
      </c>
      <c r="F9179" s="41" t="s">
        <v>4151</v>
      </c>
      <c r="G9179" s="19" t="s">
        <v>949</v>
      </c>
      <c r="H9179" s="41">
        <v>2</v>
      </c>
      <c r="I9179" s="41">
        <v>3</v>
      </c>
      <c r="J9179" s="41">
        <v>10</v>
      </c>
      <c r="K9179" s="44">
        <v>1</v>
      </c>
      <c r="L9179" s="20">
        <v>380000</v>
      </c>
      <c r="M9179" s="19" t="s">
        <v>15954</v>
      </c>
      <c r="N9179" s="28" t="s">
        <v>15953</v>
      </c>
    </row>
    <row r="9180" spans="1:14" ht="30" x14ac:dyDescent="0.25">
      <c r="A9180" s="27" t="s">
        <v>6182</v>
      </c>
      <c r="B9180" s="19" t="s">
        <v>15943</v>
      </c>
      <c r="C9180" s="19" t="s">
        <v>15943</v>
      </c>
      <c r="D9180" s="38" t="s">
        <v>16220</v>
      </c>
      <c r="E9180" s="38" t="s">
        <v>8047</v>
      </c>
      <c r="F9180" s="41" t="s">
        <v>4151</v>
      </c>
      <c r="G9180" s="19" t="s">
        <v>949</v>
      </c>
      <c r="H9180" s="41">
        <v>2</v>
      </c>
      <c r="I9180" s="41">
        <v>3</v>
      </c>
      <c r="J9180" s="41">
        <v>10</v>
      </c>
      <c r="K9180" s="44">
        <v>1</v>
      </c>
      <c r="L9180" s="20">
        <v>38000</v>
      </c>
      <c r="M9180" s="19" t="s">
        <v>15954</v>
      </c>
      <c r="N9180" s="28" t="s">
        <v>15953</v>
      </c>
    </row>
    <row r="9181" spans="1:14" ht="30" x14ac:dyDescent="0.25">
      <c r="A9181" s="27" t="s">
        <v>6182</v>
      </c>
      <c r="B9181" s="19" t="s">
        <v>15943</v>
      </c>
      <c r="C9181" s="19" t="s">
        <v>15943</v>
      </c>
      <c r="D9181" s="38" t="s">
        <v>16220</v>
      </c>
      <c r="E9181" s="38" t="s">
        <v>8047</v>
      </c>
      <c r="F9181" s="41" t="s">
        <v>4151</v>
      </c>
      <c r="G9181" s="19" t="s">
        <v>949</v>
      </c>
      <c r="H9181" s="41">
        <v>2</v>
      </c>
      <c r="I9181" s="41">
        <v>3</v>
      </c>
      <c r="J9181" s="41">
        <v>10</v>
      </c>
      <c r="K9181" s="44">
        <v>1</v>
      </c>
      <c r="L9181" s="20">
        <v>38000</v>
      </c>
      <c r="M9181" s="19" t="s">
        <v>15954</v>
      </c>
      <c r="N9181" s="28" t="s">
        <v>15953</v>
      </c>
    </row>
    <row r="9182" spans="1:14" ht="30" x14ac:dyDescent="0.25">
      <c r="A9182" s="27" t="s">
        <v>6182</v>
      </c>
      <c r="B9182" s="19" t="s">
        <v>15943</v>
      </c>
      <c r="C9182" s="19" t="s">
        <v>15943</v>
      </c>
      <c r="D9182" s="38" t="s">
        <v>16220</v>
      </c>
      <c r="E9182" s="38" t="s">
        <v>8047</v>
      </c>
      <c r="F9182" s="41" t="s">
        <v>4151</v>
      </c>
      <c r="G9182" s="19" t="s">
        <v>949</v>
      </c>
      <c r="H9182" s="41">
        <v>2</v>
      </c>
      <c r="I9182" s="41">
        <v>3</v>
      </c>
      <c r="J9182" s="41">
        <v>10</v>
      </c>
      <c r="K9182" s="44">
        <v>1</v>
      </c>
      <c r="L9182" s="20">
        <v>38000</v>
      </c>
      <c r="M9182" s="19" t="s">
        <v>15954</v>
      </c>
      <c r="N9182" s="28" t="s">
        <v>15953</v>
      </c>
    </row>
    <row r="9183" spans="1:14" ht="30" x14ac:dyDescent="0.25">
      <c r="A9183" s="27" t="s">
        <v>6182</v>
      </c>
      <c r="B9183" s="19" t="s">
        <v>15943</v>
      </c>
      <c r="C9183" s="19" t="s">
        <v>15943</v>
      </c>
      <c r="D9183" s="38" t="s">
        <v>16220</v>
      </c>
      <c r="E9183" s="38" t="s">
        <v>8047</v>
      </c>
      <c r="F9183" s="41" t="s">
        <v>4151</v>
      </c>
      <c r="G9183" s="19" t="s">
        <v>949</v>
      </c>
      <c r="H9183" s="41">
        <v>2</v>
      </c>
      <c r="I9183" s="41">
        <v>3</v>
      </c>
      <c r="J9183" s="41">
        <v>10</v>
      </c>
      <c r="K9183" s="44">
        <v>1</v>
      </c>
      <c r="L9183" s="20">
        <v>38000</v>
      </c>
      <c r="M9183" s="19" t="s">
        <v>15954</v>
      </c>
      <c r="N9183" s="28" t="s">
        <v>15953</v>
      </c>
    </row>
    <row r="9184" spans="1:14" ht="30" x14ac:dyDescent="0.25">
      <c r="A9184" s="27" t="s">
        <v>6182</v>
      </c>
      <c r="B9184" s="19" t="s">
        <v>15943</v>
      </c>
      <c r="C9184" s="19" t="s">
        <v>15943</v>
      </c>
      <c r="D9184" s="38" t="s">
        <v>16220</v>
      </c>
      <c r="E9184" s="38" t="s">
        <v>8048</v>
      </c>
      <c r="F9184" s="41" t="s">
        <v>4151</v>
      </c>
      <c r="G9184" s="19" t="s">
        <v>949</v>
      </c>
      <c r="H9184" s="41">
        <v>2</v>
      </c>
      <c r="I9184" s="41">
        <v>3</v>
      </c>
      <c r="J9184" s="41">
        <v>10</v>
      </c>
      <c r="K9184" s="44">
        <v>1</v>
      </c>
      <c r="L9184" s="20">
        <v>76000</v>
      </c>
      <c r="M9184" s="19" t="s">
        <v>15954</v>
      </c>
      <c r="N9184" s="28" t="s">
        <v>15953</v>
      </c>
    </row>
    <row r="9185" spans="1:14" ht="30" x14ac:dyDescent="0.25">
      <c r="A9185" s="27" t="s">
        <v>6182</v>
      </c>
      <c r="B9185" s="19" t="s">
        <v>15943</v>
      </c>
      <c r="C9185" s="19" t="s">
        <v>15943</v>
      </c>
      <c r="D9185" s="38" t="s">
        <v>16220</v>
      </c>
      <c r="E9185" s="38" t="s">
        <v>8049</v>
      </c>
      <c r="F9185" s="41" t="s">
        <v>4151</v>
      </c>
      <c r="G9185" s="19" t="s">
        <v>949</v>
      </c>
      <c r="H9185" s="41">
        <v>2</v>
      </c>
      <c r="I9185" s="41">
        <v>3</v>
      </c>
      <c r="J9185" s="41">
        <v>10</v>
      </c>
      <c r="K9185" s="44">
        <v>1</v>
      </c>
      <c r="L9185" s="20">
        <v>76000</v>
      </c>
      <c r="M9185" s="19" t="s">
        <v>15954</v>
      </c>
      <c r="N9185" s="28" t="s">
        <v>15953</v>
      </c>
    </row>
    <row r="9186" spans="1:14" ht="30" x14ac:dyDescent="0.25">
      <c r="A9186" s="27" t="s">
        <v>6182</v>
      </c>
      <c r="B9186" s="19" t="s">
        <v>15943</v>
      </c>
      <c r="C9186" s="19" t="s">
        <v>15943</v>
      </c>
      <c r="D9186" s="38" t="s">
        <v>16220</v>
      </c>
      <c r="E9186" s="38" t="s">
        <v>8049</v>
      </c>
      <c r="F9186" s="41" t="s">
        <v>4151</v>
      </c>
      <c r="G9186" s="19" t="s">
        <v>949</v>
      </c>
      <c r="H9186" s="41">
        <v>2</v>
      </c>
      <c r="I9186" s="41">
        <v>3</v>
      </c>
      <c r="J9186" s="41">
        <v>10</v>
      </c>
      <c r="K9186" s="44">
        <v>1</v>
      </c>
      <c r="L9186" s="20">
        <v>76000</v>
      </c>
      <c r="M9186" s="19" t="s">
        <v>15954</v>
      </c>
      <c r="N9186" s="28" t="s">
        <v>15953</v>
      </c>
    </row>
    <row r="9187" spans="1:14" ht="30" x14ac:dyDescent="0.25">
      <c r="A9187" s="27" t="s">
        <v>6182</v>
      </c>
      <c r="B9187" s="19" t="s">
        <v>15943</v>
      </c>
      <c r="C9187" s="19" t="s">
        <v>15943</v>
      </c>
      <c r="D9187" s="38" t="s">
        <v>16220</v>
      </c>
      <c r="E9187" s="38" t="s">
        <v>16466</v>
      </c>
      <c r="F9187" s="41" t="s">
        <v>4151</v>
      </c>
      <c r="G9187" s="19" t="s">
        <v>949</v>
      </c>
      <c r="H9187" s="41">
        <v>2</v>
      </c>
      <c r="I9187" s="41">
        <v>3</v>
      </c>
      <c r="J9187" s="41">
        <v>10</v>
      </c>
      <c r="K9187" s="44">
        <v>1</v>
      </c>
      <c r="L9187" s="20">
        <v>76000</v>
      </c>
      <c r="M9187" s="19" t="s">
        <v>15954</v>
      </c>
      <c r="N9187" s="28" t="s">
        <v>15953</v>
      </c>
    </row>
    <row r="9188" spans="1:14" ht="30" x14ac:dyDescent="0.25">
      <c r="A9188" s="27" t="s">
        <v>6182</v>
      </c>
      <c r="B9188" s="19" t="s">
        <v>15943</v>
      </c>
      <c r="C9188" s="19" t="s">
        <v>15943</v>
      </c>
      <c r="D9188" s="38" t="s">
        <v>16220</v>
      </c>
      <c r="E9188" s="38" t="s">
        <v>8050</v>
      </c>
      <c r="F9188" s="41" t="s">
        <v>4151</v>
      </c>
      <c r="G9188" s="19" t="s">
        <v>949</v>
      </c>
      <c r="H9188" s="41">
        <v>2</v>
      </c>
      <c r="I9188" s="41">
        <v>3</v>
      </c>
      <c r="J9188" s="41">
        <v>10</v>
      </c>
      <c r="K9188" s="44">
        <v>1</v>
      </c>
      <c r="L9188" s="20">
        <v>304000</v>
      </c>
      <c r="M9188" s="19" t="s">
        <v>15954</v>
      </c>
      <c r="N9188" s="28" t="s">
        <v>15953</v>
      </c>
    </row>
    <row r="9189" spans="1:14" ht="30" x14ac:dyDescent="0.25">
      <c r="A9189" s="27" t="s">
        <v>6182</v>
      </c>
      <c r="B9189" s="19" t="s">
        <v>15943</v>
      </c>
      <c r="C9189" s="19" t="s">
        <v>15943</v>
      </c>
      <c r="D9189" s="38" t="s">
        <v>16220</v>
      </c>
      <c r="E9189" s="38" t="s">
        <v>8051</v>
      </c>
      <c r="F9189" s="41" t="s">
        <v>4151</v>
      </c>
      <c r="G9189" s="19" t="s">
        <v>949</v>
      </c>
      <c r="H9189" s="41">
        <v>2</v>
      </c>
      <c r="I9189" s="41">
        <v>3</v>
      </c>
      <c r="J9189" s="41">
        <v>10</v>
      </c>
      <c r="K9189" s="44">
        <v>1</v>
      </c>
      <c r="L9189" s="20">
        <v>304000</v>
      </c>
      <c r="M9189" s="19" t="s">
        <v>15954</v>
      </c>
      <c r="N9189" s="28" t="s">
        <v>15953</v>
      </c>
    </row>
    <row r="9190" spans="1:14" ht="30" x14ac:dyDescent="0.25">
      <c r="A9190" s="27" t="s">
        <v>6182</v>
      </c>
      <c r="B9190" s="19" t="s">
        <v>15943</v>
      </c>
      <c r="C9190" s="19" t="s">
        <v>15943</v>
      </c>
      <c r="D9190" s="38" t="s">
        <v>16220</v>
      </c>
      <c r="E9190" s="38" t="s">
        <v>8052</v>
      </c>
      <c r="F9190" s="41" t="s">
        <v>4151</v>
      </c>
      <c r="G9190" s="19" t="s">
        <v>949</v>
      </c>
      <c r="H9190" s="41">
        <v>2</v>
      </c>
      <c r="I9190" s="41">
        <v>3</v>
      </c>
      <c r="J9190" s="41">
        <v>10</v>
      </c>
      <c r="K9190" s="44">
        <v>1</v>
      </c>
      <c r="L9190" s="20">
        <v>38000</v>
      </c>
      <c r="M9190" s="19" t="s">
        <v>15954</v>
      </c>
      <c r="N9190" s="28" t="s">
        <v>15953</v>
      </c>
    </row>
    <row r="9191" spans="1:14" ht="30" x14ac:dyDescent="0.25">
      <c r="A9191" s="27" t="s">
        <v>6182</v>
      </c>
      <c r="B9191" s="19" t="s">
        <v>15943</v>
      </c>
      <c r="C9191" s="19" t="s">
        <v>15943</v>
      </c>
      <c r="D9191" s="38" t="s">
        <v>16220</v>
      </c>
      <c r="E9191" s="38" t="s">
        <v>8053</v>
      </c>
      <c r="F9191" s="41" t="s">
        <v>4151</v>
      </c>
      <c r="G9191" s="19" t="s">
        <v>949</v>
      </c>
      <c r="H9191" s="41">
        <v>2</v>
      </c>
      <c r="I9191" s="41">
        <v>3</v>
      </c>
      <c r="J9191" s="41">
        <v>10</v>
      </c>
      <c r="K9191" s="44">
        <v>1</v>
      </c>
      <c r="L9191" s="20">
        <v>304000</v>
      </c>
      <c r="M9191" s="19" t="s">
        <v>15954</v>
      </c>
      <c r="N9191" s="28" t="s">
        <v>15953</v>
      </c>
    </row>
    <row r="9192" spans="1:14" ht="30" x14ac:dyDescent="0.25">
      <c r="A9192" s="27" t="s">
        <v>6182</v>
      </c>
      <c r="B9192" s="19" t="s">
        <v>15943</v>
      </c>
      <c r="C9192" s="19" t="s">
        <v>15943</v>
      </c>
      <c r="D9192" s="38" t="s">
        <v>16220</v>
      </c>
      <c r="E9192" s="38" t="s">
        <v>8054</v>
      </c>
      <c r="F9192" s="41" t="s">
        <v>4151</v>
      </c>
      <c r="G9192" s="19" t="s">
        <v>949</v>
      </c>
      <c r="H9192" s="41">
        <v>2</v>
      </c>
      <c r="I9192" s="41">
        <v>3</v>
      </c>
      <c r="J9192" s="41">
        <v>10</v>
      </c>
      <c r="K9192" s="44">
        <v>1</v>
      </c>
      <c r="L9192" s="20">
        <v>228000</v>
      </c>
      <c r="M9192" s="19" t="s">
        <v>15954</v>
      </c>
      <c r="N9192" s="28" t="s">
        <v>15953</v>
      </c>
    </row>
    <row r="9193" spans="1:14" ht="30" x14ac:dyDescent="0.25">
      <c r="A9193" s="27" t="s">
        <v>6182</v>
      </c>
      <c r="B9193" s="19" t="s">
        <v>15943</v>
      </c>
      <c r="C9193" s="19" t="s">
        <v>15943</v>
      </c>
      <c r="D9193" s="38" t="s">
        <v>16220</v>
      </c>
      <c r="E9193" s="38" t="s">
        <v>8055</v>
      </c>
      <c r="F9193" s="41" t="s">
        <v>4151</v>
      </c>
      <c r="G9193" s="19" t="s">
        <v>949</v>
      </c>
      <c r="H9193" s="41">
        <v>2</v>
      </c>
      <c r="I9193" s="41">
        <v>3</v>
      </c>
      <c r="J9193" s="41">
        <v>10</v>
      </c>
      <c r="K9193" s="44">
        <v>1</v>
      </c>
      <c r="L9193" s="20">
        <v>38000</v>
      </c>
      <c r="M9193" s="19" t="s">
        <v>15954</v>
      </c>
      <c r="N9193" s="28" t="s">
        <v>15953</v>
      </c>
    </row>
    <row r="9194" spans="1:14" ht="30" x14ac:dyDescent="0.25">
      <c r="A9194" s="27" t="s">
        <v>6182</v>
      </c>
      <c r="B9194" s="19" t="s">
        <v>15943</v>
      </c>
      <c r="C9194" s="19" t="s">
        <v>15943</v>
      </c>
      <c r="D9194" s="38" t="s">
        <v>16220</v>
      </c>
      <c r="E9194" s="38" t="s">
        <v>8056</v>
      </c>
      <c r="F9194" s="41" t="s">
        <v>4151</v>
      </c>
      <c r="G9194" s="19" t="s">
        <v>949</v>
      </c>
      <c r="H9194" s="41">
        <v>2</v>
      </c>
      <c r="I9194" s="41">
        <v>3</v>
      </c>
      <c r="J9194" s="41">
        <v>10</v>
      </c>
      <c r="K9194" s="44">
        <v>1</v>
      </c>
      <c r="L9194" s="20">
        <v>38000</v>
      </c>
      <c r="M9194" s="19" t="s">
        <v>15954</v>
      </c>
      <c r="N9194" s="28" t="s">
        <v>15953</v>
      </c>
    </row>
    <row r="9195" spans="1:14" ht="30" x14ac:dyDescent="0.25">
      <c r="A9195" s="27" t="s">
        <v>6182</v>
      </c>
      <c r="B9195" s="19" t="s">
        <v>15943</v>
      </c>
      <c r="C9195" s="19" t="s">
        <v>15943</v>
      </c>
      <c r="D9195" s="38" t="s">
        <v>16220</v>
      </c>
      <c r="E9195" s="38" t="s">
        <v>8057</v>
      </c>
      <c r="F9195" s="41" t="s">
        <v>4151</v>
      </c>
      <c r="G9195" s="19" t="s">
        <v>949</v>
      </c>
      <c r="H9195" s="41">
        <v>2</v>
      </c>
      <c r="I9195" s="41">
        <v>3</v>
      </c>
      <c r="J9195" s="41">
        <v>10</v>
      </c>
      <c r="K9195" s="44">
        <v>1</v>
      </c>
      <c r="L9195" s="20">
        <v>228000</v>
      </c>
      <c r="M9195" s="19" t="s">
        <v>15954</v>
      </c>
      <c r="N9195" s="28" t="s">
        <v>15953</v>
      </c>
    </row>
    <row r="9196" spans="1:14" ht="30" x14ac:dyDescent="0.25">
      <c r="A9196" s="27" t="s">
        <v>6182</v>
      </c>
      <c r="B9196" s="19" t="s">
        <v>15943</v>
      </c>
      <c r="C9196" s="19" t="s">
        <v>15943</v>
      </c>
      <c r="D9196" s="38" t="s">
        <v>16220</v>
      </c>
      <c r="E9196" s="38" t="s">
        <v>8058</v>
      </c>
      <c r="F9196" s="41" t="s">
        <v>4151</v>
      </c>
      <c r="G9196" s="19" t="s">
        <v>949</v>
      </c>
      <c r="H9196" s="41">
        <v>2</v>
      </c>
      <c r="I9196" s="41">
        <v>3</v>
      </c>
      <c r="J9196" s="41">
        <v>10</v>
      </c>
      <c r="K9196" s="44">
        <v>1</v>
      </c>
      <c r="L9196" s="20">
        <v>38000</v>
      </c>
      <c r="M9196" s="19" t="s">
        <v>15954</v>
      </c>
      <c r="N9196" s="28" t="s">
        <v>15953</v>
      </c>
    </row>
    <row r="9197" spans="1:14" ht="30" x14ac:dyDescent="0.25">
      <c r="A9197" s="27" t="s">
        <v>6182</v>
      </c>
      <c r="B9197" s="19" t="s">
        <v>15943</v>
      </c>
      <c r="C9197" s="19" t="s">
        <v>15943</v>
      </c>
      <c r="D9197" s="38" t="s">
        <v>16220</v>
      </c>
      <c r="E9197" s="38" t="s">
        <v>8057</v>
      </c>
      <c r="F9197" s="41" t="s">
        <v>4151</v>
      </c>
      <c r="G9197" s="19" t="s">
        <v>949</v>
      </c>
      <c r="H9197" s="41">
        <v>2</v>
      </c>
      <c r="I9197" s="41">
        <v>3</v>
      </c>
      <c r="J9197" s="41">
        <v>10</v>
      </c>
      <c r="K9197" s="44">
        <v>1</v>
      </c>
      <c r="L9197" s="20">
        <v>304000</v>
      </c>
      <c r="M9197" s="19" t="s">
        <v>15954</v>
      </c>
      <c r="N9197" s="28" t="s">
        <v>15953</v>
      </c>
    </row>
    <row r="9198" spans="1:14" ht="45" x14ac:dyDescent="0.25">
      <c r="A9198" s="27" t="s">
        <v>6182</v>
      </c>
      <c r="B9198" s="19" t="s">
        <v>15943</v>
      </c>
      <c r="C9198" s="19" t="s">
        <v>15943</v>
      </c>
      <c r="D9198" s="38" t="s">
        <v>16220</v>
      </c>
      <c r="E9198" s="38" t="s">
        <v>8059</v>
      </c>
      <c r="F9198" s="41" t="s">
        <v>4151</v>
      </c>
      <c r="G9198" s="19" t="s">
        <v>949</v>
      </c>
      <c r="H9198" s="41">
        <v>2</v>
      </c>
      <c r="I9198" s="41">
        <v>3</v>
      </c>
      <c r="J9198" s="41">
        <v>10</v>
      </c>
      <c r="K9198" s="44">
        <v>1</v>
      </c>
      <c r="L9198" s="20">
        <v>38000</v>
      </c>
      <c r="M9198" s="19" t="s">
        <v>15954</v>
      </c>
      <c r="N9198" s="28" t="s">
        <v>15953</v>
      </c>
    </row>
    <row r="9199" spans="1:14" ht="45" x14ac:dyDescent="0.25">
      <c r="A9199" s="27" t="s">
        <v>6182</v>
      </c>
      <c r="B9199" s="19" t="s">
        <v>17042</v>
      </c>
      <c r="C9199" s="19" t="s">
        <v>16803</v>
      </c>
      <c r="D9199" s="38" t="s">
        <v>16113</v>
      </c>
      <c r="E9199" s="38" t="s">
        <v>8060</v>
      </c>
      <c r="F9199" s="41">
        <v>39121001</v>
      </c>
      <c r="G9199" s="19" t="s">
        <v>611</v>
      </c>
      <c r="H9199" s="41">
        <v>10</v>
      </c>
      <c r="I9199" s="41">
        <v>2</v>
      </c>
      <c r="J9199" s="41">
        <v>10</v>
      </c>
      <c r="K9199" s="44">
        <v>1</v>
      </c>
      <c r="L9199" s="20">
        <v>15708000</v>
      </c>
      <c r="M9199" s="19" t="s">
        <v>11</v>
      </c>
      <c r="N9199" s="28" t="s">
        <v>15953</v>
      </c>
    </row>
    <row r="9200" spans="1:14" ht="60" x14ac:dyDescent="0.25">
      <c r="A9200" s="27" t="s">
        <v>6182</v>
      </c>
      <c r="B9200" s="19" t="s">
        <v>17065</v>
      </c>
      <c r="C9200" s="19" t="s">
        <v>16879</v>
      </c>
      <c r="D9200" s="38" t="s">
        <v>16189</v>
      </c>
      <c r="E9200" s="38" t="s">
        <v>8061</v>
      </c>
      <c r="F9200" s="41">
        <v>81102402</v>
      </c>
      <c r="G9200" s="19" t="s">
        <v>611</v>
      </c>
      <c r="H9200" s="41">
        <v>10</v>
      </c>
      <c r="I9200" s="41">
        <v>2</v>
      </c>
      <c r="J9200" s="41">
        <v>10</v>
      </c>
      <c r="K9200" s="44">
        <v>1</v>
      </c>
      <c r="L9200" s="20">
        <v>40936000</v>
      </c>
      <c r="M9200" s="19" t="s">
        <v>15954</v>
      </c>
      <c r="N9200" s="28" t="s">
        <v>15953</v>
      </c>
    </row>
    <row r="9201" spans="1:14" ht="45" x14ac:dyDescent="0.25">
      <c r="A9201" s="27" t="s">
        <v>6182</v>
      </c>
      <c r="B9201" s="19" t="s">
        <v>17021</v>
      </c>
      <c r="C9201" s="19" t="s">
        <v>16945</v>
      </c>
      <c r="D9201" s="38" t="s">
        <v>16257</v>
      </c>
      <c r="E9201" s="38" t="s">
        <v>8062</v>
      </c>
      <c r="F9201" s="41">
        <v>72151509</v>
      </c>
      <c r="G9201" s="19" t="s">
        <v>611</v>
      </c>
      <c r="H9201" s="41">
        <v>10</v>
      </c>
      <c r="I9201" s="41">
        <v>2</v>
      </c>
      <c r="J9201" s="41">
        <v>10</v>
      </c>
      <c r="K9201" s="44">
        <v>1</v>
      </c>
      <c r="L9201" s="20">
        <v>2380000</v>
      </c>
      <c r="M9201" s="19" t="s">
        <v>15954</v>
      </c>
      <c r="N9201" s="28" t="s">
        <v>15953</v>
      </c>
    </row>
    <row r="9202" spans="1:14" ht="45" x14ac:dyDescent="0.25">
      <c r="A9202" s="27" t="s">
        <v>6182</v>
      </c>
      <c r="B9202" s="19" t="s">
        <v>17021</v>
      </c>
      <c r="C9202" s="19" t="s">
        <v>16785</v>
      </c>
      <c r="D9202" s="38" t="s">
        <v>16095</v>
      </c>
      <c r="E9202" s="38" t="s">
        <v>8063</v>
      </c>
      <c r="F9202" s="41">
        <v>73152108</v>
      </c>
      <c r="G9202" s="19" t="s">
        <v>611</v>
      </c>
      <c r="H9202" s="41">
        <v>10</v>
      </c>
      <c r="I9202" s="41">
        <v>2</v>
      </c>
      <c r="J9202" s="41">
        <v>10</v>
      </c>
      <c r="K9202" s="44">
        <v>1</v>
      </c>
      <c r="L9202" s="20">
        <v>9377200</v>
      </c>
      <c r="M9202" s="19" t="s">
        <v>15954</v>
      </c>
      <c r="N9202" s="28" t="s">
        <v>15953</v>
      </c>
    </row>
    <row r="9203" spans="1:14" ht="30" x14ac:dyDescent="0.25">
      <c r="A9203" s="27" t="s">
        <v>6182</v>
      </c>
      <c r="B9203" s="19" t="s">
        <v>17014</v>
      </c>
      <c r="C9203" s="19" t="s">
        <v>16741</v>
      </c>
      <c r="D9203" s="38" t="s">
        <v>16051</v>
      </c>
      <c r="E9203" s="38" t="s">
        <v>8064</v>
      </c>
      <c r="F9203" s="41">
        <v>31201610</v>
      </c>
      <c r="G9203" s="19" t="s">
        <v>721</v>
      </c>
      <c r="H9203" s="41">
        <v>10</v>
      </c>
      <c r="I9203" s="41">
        <v>2</v>
      </c>
      <c r="J9203" s="41">
        <v>10</v>
      </c>
      <c r="K9203" s="44">
        <v>1</v>
      </c>
      <c r="L9203" s="20">
        <v>54206.74</v>
      </c>
      <c r="M9203" s="19" t="s">
        <v>11</v>
      </c>
      <c r="N9203" s="28" t="s">
        <v>15953</v>
      </c>
    </row>
    <row r="9204" spans="1:14" ht="30" x14ac:dyDescent="0.25">
      <c r="A9204" s="27" t="s">
        <v>6182</v>
      </c>
      <c r="B9204" s="19" t="s">
        <v>17013</v>
      </c>
      <c r="C9204" s="19" t="s">
        <v>16851</v>
      </c>
      <c r="D9204" s="38" t="s">
        <v>16161</v>
      </c>
      <c r="E9204" s="38" t="s">
        <v>8065</v>
      </c>
      <c r="F9204" s="41">
        <v>40171708</v>
      </c>
      <c r="G9204" s="19" t="s">
        <v>721</v>
      </c>
      <c r="H9204" s="41">
        <v>10</v>
      </c>
      <c r="I9204" s="41">
        <v>2</v>
      </c>
      <c r="J9204" s="41">
        <v>10</v>
      </c>
      <c r="K9204" s="44">
        <v>6</v>
      </c>
      <c r="L9204" s="20">
        <v>13009.68</v>
      </c>
      <c r="M9204" s="19" t="s">
        <v>11</v>
      </c>
      <c r="N9204" s="28" t="s">
        <v>15953</v>
      </c>
    </row>
    <row r="9205" spans="1:14" ht="30" x14ac:dyDescent="0.25">
      <c r="A9205" s="27" t="s">
        <v>6182</v>
      </c>
      <c r="B9205" s="19" t="s">
        <v>17013</v>
      </c>
      <c r="C9205" s="19" t="s">
        <v>16851</v>
      </c>
      <c r="D9205" s="38" t="s">
        <v>16161</v>
      </c>
      <c r="E9205" s="38" t="s">
        <v>8066</v>
      </c>
      <c r="F9205" s="41">
        <v>40141720</v>
      </c>
      <c r="G9205" s="19" t="s">
        <v>721</v>
      </c>
      <c r="H9205" s="41">
        <v>10</v>
      </c>
      <c r="I9205" s="41">
        <v>2</v>
      </c>
      <c r="J9205" s="41">
        <v>10</v>
      </c>
      <c r="K9205" s="44">
        <v>18</v>
      </c>
      <c r="L9205" s="20">
        <v>226367.82</v>
      </c>
      <c r="M9205" s="19" t="s">
        <v>11</v>
      </c>
      <c r="N9205" s="28" t="s">
        <v>15953</v>
      </c>
    </row>
    <row r="9206" spans="1:14" ht="30" x14ac:dyDescent="0.25">
      <c r="A9206" s="27" t="s">
        <v>6182</v>
      </c>
      <c r="B9206" s="19" t="s">
        <v>17013</v>
      </c>
      <c r="C9206" s="19" t="s">
        <v>16851</v>
      </c>
      <c r="D9206" s="38" t="s">
        <v>16161</v>
      </c>
      <c r="E9206" s="38" t="s">
        <v>8067</v>
      </c>
      <c r="F9206" s="41">
        <v>40172808</v>
      </c>
      <c r="G9206" s="19" t="s">
        <v>721</v>
      </c>
      <c r="H9206" s="41">
        <v>10</v>
      </c>
      <c r="I9206" s="41">
        <v>2</v>
      </c>
      <c r="J9206" s="41">
        <v>10</v>
      </c>
      <c r="K9206" s="44">
        <v>20</v>
      </c>
      <c r="L9206" s="20">
        <v>43365.600000000006</v>
      </c>
      <c r="M9206" s="19" t="s">
        <v>11</v>
      </c>
      <c r="N9206" s="28" t="s">
        <v>15953</v>
      </c>
    </row>
    <row r="9207" spans="1:14" ht="30" x14ac:dyDescent="0.25">
      <c r="A9207" s="27" t="s">
        <v>6182</v>
      </c>
      <c r="B9207" s="19" t="s">
        <v>17013</v>
      </c>
      <c r="C9207" s="19" t="s">
        <v>16851</v>
      </c>
      <c r="D9207" s="38" t="s">
        <v>16161</v>
      </c>
      <c r="E9207" s="38" t="s">
        <v>8068</v>
      </c>
      <c r="F9207" s="41">
        <v>30102015</v>
      </c>
      <c r="G9207" s="19" t="s">
        <v>721</v>
      </c>
      <c r="H9207" s="41">
        <v>10</v>
      </c>
      <c r="I9207" s="41">
        <v>2</v>
      </c>
      <c r="J9207" s="41">
        <v>10</v>
      </c>
      <c r="K9207" s="44">
        <v>2</v>
      </c>
      <c r="L9207" s="20">
        <v>208154.4</v>
      </c>
      <c r="M9207" s="19" t="s">
        <v>11</v>
      </c>
      <c r="N9207" s="28" t="s">
        <v>15953</v>
      </c>
    </row>
    <row r="9208" spans="1:14" ht="30" x14ac:dyDescent="0.25">
      <c r="A9208" s="27" t="s">
        <v>6182</v>
      </c>
      <c r="B9208" s="19" t="s">
        <v>17013</v>
      </c>
      <c r="C9208" s="19" t="s">
        <v>16851</v>
      </c>
      <c r="D9208" s="38" t="s">
        <v>16161</v>
      </c>
      <c r="E9208" s="38" t="s">
        <v>8069</v>
      </c>
      <c r="F9208" s="41">
        <v>30102015</v>
      </c>
      <c r="G9208" s="19" t="s">
        <v>721</v>
      </c>
      <c r="H9208" s="41">
        <v>10</v>
      </c>
      <c r="I9208" s="41">
        <v>2</v>
      </c>
      <c r="J9208" s="41">
        <v>10</v>
      </c>
      <c r="K9208" s="44">
        <v>1</v>
      </c>
      <c r="L9208" s="20">
        <v>138769.57999999999</v>
      </c>
      <c r="M9208" s="19" t="s">
        <v>11</v>
      </c>
      <c r="N9208" s="28" t="s">
        <v>15953</v>
      </c>
    </row>
    <row r="9209" spans="1:14" ht="30" x14ac:dyDescent="0.25">
      <c r="A9209" s="27" t="s">
        <v>6182</v>
      </c>
      <c r="B9209" s="19" t="s">
        <v>17013</v>
      </c>
      <c r="C9209" s="19" t="s">
        <v>16851</v>
      </c>
      <c r="D9209" s="38" t="s">
        <v>16161</v>
      </c>
      <c r="E9209" s="38" t="s">
        <v>8070</v>
      </c>
      <c r="F9209" s="41">
        <v>30151500</v>
      </c>
      <c r="G9209" s="19" t="s">
        <v>721</v>
      </c>
      <c r="H9209" s="41">
        <v>10</v>
      </c>
      <c r="I9209" s="41">
        <v>2</v>
      </c>
      <c r="J9209" s="41">
        <v>10</v>
      </c>
      <c r="K9209" s="44">
        <v>1</v>
      </c>
      <c r="L9209" s="20">
        <v>60711.68</v>
      </c>
      <c r="M9209" s="19" t="s">
        <v>11</v>
      </c>
      <c r="N9209" s="28" t="s">
        <v>15953</v>
      </c>
    </row>
    <row r="9210" spans="1:14" ht="30" x14ac:dyDescent="0.25">
      <c r="A9210" s="27" t="s">
        <v>6182</v>
      </c>
      <c r="B9210" s="19" t="s">
        <v>17013</v>
      </c>
      <c r="C9210" s="19" t="s">
        <v>16851</v>
      </c>
      <c r="D9210" s="38" t="s">
        <v>16161</v>
      </c>
      <c r="E9210" s="38" t="s">
        <v>8071</v>
      </c>
      <c r="F9210" s="41">
        <v>40142000</v>
      </c>
      <c r="G9210" s="19" t="s">
        <v>721</v>
      </c>
      <c r="H9210" s="41">
        <v>10</v>
      </c>
      <c r="I9210" s="41">
        <v>2</v>
      </c>
      <c r="J9210" s="41">
        <v>10</v>
      </c>
      <c r="K9210" s="44">
        <v>2</v>
      </c>
      <c r="L9210" s="20">
        <v>26019.279999999999</v>
      </c>
      <c r="M9210" s="19" t="s">
        <v>11</v>
      </c>
      <c r="N9210" s="28" t="s">
        <v>15953</v>
      </c>
    </row>
    <row r="9211" spans="1:14" ht="30" x14ac:dyDescent="0.25">
      <c r="A9211" s="27" t="s">
        <v>6182</v>
      </c>
      <c r="B9211" s="19" t="s">
        <v>17013</v>
      </c>
      <c r="C9211" s="19" t="s">
        <v>16740</v>
      </c>
      <c r="D9211" s="38" t="s">
        <v>16050</v>
      </c>
      <c r="E9211" s="38" t="s">
        <v>8072</v>
      </c>
      <c r="F9211" s="41">
        <v>40141700</v>
      </c>
      <c r="G9211" s="19" t="s">
        <v>721</v>
      </c>
      <c r="H9211" s="41">
        <v>10</v>
      </c>
      <c r="I9211" s="41">
        <v>2</v>
      </c>
      <c r="J9211" s="41">
        <v>10</v>
      </c>
      <c r="K9211" s="44">
        <v>3</v>
      </c>
      <c r="L9211" s="20">
        <v>403299.12</v>
      </c>
      <c r="M9211" s="19" t="s">
        <v>11</v>
      </c>
      <c r="N9211" s="28" t="s">
        <v>15953</v>
      </c>
    </row>
    <row r="9212" spans="1:14" x14ac:dyDescent="0.25">
      <c r="A9212" s="27" t="s">
        <v>6182</v>
      </c>
      <c r="B9212" s="19" t="s">
        <v>17060</v>
      </c>
      <c r="C9212" s="19" t="s">
        <v>16855</v>
      </c>
      <c r="D9212" s="38" t="s">
        <v>16165</v>
      </c>
      <c r="E9212" s="38" t="s">
        <v>16467</v>
      </c>
      <c r="F9212" s="41">
        <v>30151500</v>
      </c>
      <c r="G9212" s="19" t="s">
        <v>721</v>
      </c>
      <c r="H9212" s="41">
        <v>10</v>
      </c>
      <c r="I9212" s="41">
        <v>2</v>
      </c>
      <c r="J9212" s="41">
        <v>10</v>
      </c>
      <c r="K9212" s="44">
        <v>6</v>
      </c>
      <c r="L9212" s="20">
        <v>1496109.6</v>
      </c>
      <c r="M9212" s="19" t="s">
        <v>11</v>
      </c>
      <c r="N9212" s="28" t="s">
        <v>15953</v>
      </c>
    </row>
    <row r="9213" spans="1:14" ht="30" x14ac:dyDescent="0.25">
      <c r="A9213" s="27" t="s">
        <v>6182</v>
      </c>
      <c r="B9213" s="19" t="s">
        <v>17060</v>
      </c>
      <c r="C9213" s="19" t="s">
        <v>16856</v>
      </c>
      <c r="D9213" s="38" t="s">
        <v>16166</v>
      </c>
      <c r="E9213" s="38" t="s">
        <v>8073</v>
      </c>
      <c r="F9213" s="41">
        <v>12164902</v>
      </c>
      <c r="G9213" s="19" t="s">
        <v>721</v>
      </c>
      <c r="H9213" s="41">
        <v>10</v>
      </c>
      <c r="I9213" s="41">
        <v>2</v>
      </c>
      <c r="J9213" s="41">
        <v>10</v>
      </c>
      <c r="K9213" s="44">
        <v>3</v>
      </c>
      <c r="L9213" s="20">
        <v>507376.32</v>
      </c>
      <c r="M9213" s="19" t="s">
        <v>11</v>
      </c>
      <c r="N9213" s="28" t="s">
        <v>15953</v>
      </c>
    </row>
    <row r="9214" spans="1:14" ht="30" x14ac:dyDescent="0.25">
      <c r="A9214" s="27" t="s">
        <v>6182</v>
      </c>
      <c r="B9214" s="19" t="s">
        <v>17060</v>
      </c>
      <c r="C9214" s="19" t="s">
        <v>16857</v>
      </c>
      <c r="D9214" s="38" t="s">
        <v>16167</v>
      </c>
      <c r="E9214" s="38" t="s">
        <v>8074</v>
      </c>
      <c r="F9214" s="41">
        <v>12164902</v>
      </c>
      <c r="G9214" s="19" t="s">
        <v>721</v>
      </c>
      <c r="H9214" s="41">
        <v>10</v>
      </c>
      <c r="I9214" s="41">
        <v>2</v>
      </c>
      <c r="J9214" s="41">
        <v>10</v>
      </c>
      <c r="K9214" s="44">
        <v>3</v>
      </c>
      <c r="L9214" s="20">
        <v>348268.29</v>
      </c>
      <c r="M9214" s="19" t="s">
        <v>11</v>
      </c>
      <c r="N9214" s="28" t="s">
        <v>15953</v>
      </c>
    </row>
    <row r="9215" spans="1:14" ht="45" x14ac:dyDescent="0.25">
      <c r="A9215" s="27" t="s">
        <v>6182</v>
      </c>
      <c r="B9215" s="19" t="s">
        <v>16745</v>
      </c>
      <c r="C9215" s="19" t="s">
        <v>16745</v>
      </c>
      <c r="D9215" s="38" t="s">
        <v>16055</v>
      </c>
      <c r="E9215" s="38" t="s">
        <v>8075</v>
      </c>
      <c r="F9215" s="41">
        <v>31161500</v>
      </c>
      <c r="G9215" s="19" t="s">
        <v>721</v>
      </c>
      <c r="H9215" s="41">
        <v>10</v>
      </c>
      <c r="I9215" s="41">
        <v>2</v>
      </c>
      <c r="J9215" s="41">
        <v>10</v>
      </c>
      <c r="K9215" s="44">
        <v>1</v>
      </c>
      <c r="L9215" s="20">
        <v>103860.36</v>
      </c>
      <c r="M9215" s="19" t="s">
        <v>11</v>
      </c>
      <c r="N9215" s="28" t="s">
        <v>15953</v>
      </c>
    </row>
    <row r="9216" spans="1:14" ht="45" x14ac:dyDescent="0.25">
      <c r="A9216" s="27" t="s">
        <v>6182</v>
      </c>
      <c r="B9216" s="19" t="s">
        <v>16745</v>
      </c>
      <c r="C9216" s="19" t="s">
        <v>16745</v>
      </c>
      <c r="D9216" s="38" t="s">
        <v>16055</v>
      </c>
      <c r="E9216" s="38" t="s">
        <v>16468</v>
      </c>
      <c r="F9216" s="41">
        <v>31162402</v>
      </c>
      <c r="G9216" s="19" t="s">
        <v>721</v>
      </c>
      <c r="H9216" s="41">
        <v>10</v>
      </c>
      <c r="I9216" s="41">
        <v>2</v>
      </c>
      <c r="J9216" s="41">
        <v>10</v>
      </c>
      <c r="K9216" s="44">
        <v>2</v>
      </c>
      <c r="L9216" s="20">
        <v>216827.48</v>
      </c>
      <c r="M9216" s="19" t="s">
        <v>11</v>
      </c>
      <c r="N9216" s="28" t="s">
        <v>15953</v>
      </c>
    </row>
    <row r="9217" spans="1:14" ht="45" x14ac:dyDescent="0.25">
      <c r="A9217" s="27" t="s">
        <v>6182</v>
      </c>
      <c r="B9217" s="19" t="s">
        <v>16745</v>
      </c>
      <c r="C9217" s="19" t="s">
        <v>16745</v>
      </c>
      <c r="D9217" s="38" t="s">
        <v>16055</v>
      </c>
      <c r="E9217" s="38" t="s">
        <v>8076</v>
      </c>
      <c r="F9217" s="41">
        <v>31161500</v>
      </c>
      <c r="G9217" s="19" t="s">
        <v>721</v>
      </c>
      <c r="H9217" s="41">
        <v>10</v>
      </c>
      <c r="I9217" s="41">
        <v>2</v>
      </c>
      <c r="J9217" s="41">
        <v>10</v>
      </c>
      <c r="K9217" s="44">
        <v>2</v>
      </c>
      <c r="L9217" s="20">
        <v>60711.68</v>
      </c>
      <c r="M9217" s="19" t="s">
        <v>11</v>
      </c>
      <c r="N9217" s="28" t="s">
        <v>15953</v>
      </c>
    </row>
    <row r="9218" spans="1:14" ht="60" x14ac:dyDescent="0.25">
      <c r="A9218" s="27" t="s">
        <v>6182</v>
      </c>
      <c r="B9218" s="19" t="s">
        <v>17038</v>
      </c>
      <c r="C9218" s="19" t="s">
        <v>16861</v>
      </c>
      <c r="D9218" s="38" t="s">
        <v>16171</v>
      </c>
      <c r="E9218" s="38" t="s">
        <v>8077</v>
      </c>
      <c r="F9218" s="41">
        <v>40141610</v>
      </c>
      <c r="G9218" s="19" t="s">
        <v>721</v>
      </c>
      <c r="H9218" s="41">
        <v>10</v>
      </c>
      <c r="I9218" s="41">
        <v>2</v>
      </c>
      <c r="J9218" s="41">
        <v>10</v>
      </c>
      <c r="K9218" s="44">
        <v>4</v>
      </c>
      <c r="L9218" s="20">
        <v>346924</v>
      </c>
      <c r="M9218" s="19" t="s">
        <v>11</v>
      </c>
      <c r="N9218" s="28" t="s">
        <v>15953</v>
      </c>
    </row>
    <row r="9219" spans="1:14" ht="60" x14ac:dyDescent="0.25">
      <c r="A9219" s="27" t="s">
        <v>6182</v>
      </c>
      <c r="B9219" s="19" t="s">
        <v>17038</v>
      </c>
      <c r="C9219" s="19" t="s">
        <v>16861</v>
      </c>
      <c r="D9219" s="38" t="s">
        <v>16171</v>
      </c>
      <c r="E9219" s="38" t="s">
        <v>8078</v>
      </c>
      <c r="F9219" s="41">
        <v>40151600</v>
      </c>
      <c r="G9219" s="19" t="s">
        <v>721</v>
      </c>
      <c r="H9219" s="41">
        <v>10</v>
      </c>
      <c r="I9219" s="41">
        <v>2</v>
      </c>
      <c r="J9219" s="41">
        <v>10</v>
      </c>
      <c r="K9219" s="44">
        <v>1</v>
      </c>
      <c r="L9219" s="20">
        <v>6927637.7199999997</v>
      </c>
      <c r="M9219" s="19" t="s">
        <v>11</v>
      </c>
      <c r="N9219" s="28" t="s">
        <v>15953</v>
      </c>
    </row>
    <row r="9220" spans="1:14" ht="60" x14ac:dyDescent="0.25">
      <c r="A9220" s="27" t="s">
        <v>6182</v>
      </c>
      <c r="B9220" s="19" t="s">
        <v>17063</v>
      </c>
      <c r="C9220" s="19" t="s">
        <v>16869</v>
      </c>
      <c r="D9220" s="38" t="s">
        <v>16179</v>
      </c>
      <c r="E9220" s="38" t="s">
        <v>8079</v>
      </c>
      <c r="F9220" s="41">
        <v>39101600</v>
      </c>
      <c r="G9220" s="19" t="s">
        <v>721</v>
      </c>
      <c r="H9220" s="41">
        <v>10</v>
      </c>
      <c r="I9220" s="41">
        <v>2</v>
      </c>
      <c r="J9220" s="41">
        <v>10</v>
      </c>
      <c r="K9220" s="44">
        <v>5</v>
      </c>
      <c r="L9220" s="20">
        <v>271034.39999999997</v>
      </c>
      <c r="M9220" s="19" t="s">
        <v>11</v>
      </c>
      <c r="N9220" s="28" t="s">
        <v>15953</v>
      </c>
    </row>
    <row r="9221" spans="1:14" ht="60" x14ac:dyDescent="0.25">
      <c r="A9221" s="27" t="s">
        <v>6182</v>
      </c>
      <c r="B9221" s="19" t="s">
        <v>17063</v>
      </c>
      <c r="C9221" s="19" t="s">
        <v>16869</v>
      </c>
      <c r="D9221" s="38" t="s">
        <v>16179</v>
      </c>
      <c r="E9221" s="38" t="s">
        <v>8080</v>
      </c>
      <c r="F9221" s="41">
        <v>39101600</v>
      </c>
      <c r="G9221" s="19" t="s">
        <v>721</v>
      </c>
      <c r="H9221" s="41">
        <v>10</v>
      </c>
      <c r="I9221" s="41">
        <v>2</v>
      </c>
      <c r="J9221" s="41">
        <v>10</v>
      </c>
      <c r="K9221" s="44">
        <v>2</v>
      </c>
      <c r="L9221" s="20">
        <v>78057.88</v>
      </c>
      <c r="M9221" s="19" t="s">
        <v>11</v>
      </c>
      <c r="N9221" s="28" t="s">
        <v>15953</v>
      </c>
    </row>
    <row r="9222" spans="1:14" ht="30" x14ac:dyDescent="0.25">
      <c r="A9222" s="27" t="s">
        <v>6182</v>
      </c>
      <c r="B9222" s="19" t="s">
        <v>17041</v>
      </c>
      <c r="C9222" s="19" t="s">
        <v>16798</v>
      </c>
      <c r="D9222" s="38" t="s">
        <v>16108</v>
      </c>
      <c r="E9222" s="38" t="s">
        <v>8081</v>
      </c>
      <c r="F9222" s="41">
        <v>40101701</v>
      </c>
      <c r="G9222" s="19" t="s">
        <v>611</v>
      </c>
      <c r="H9222" s="41">
        <v>10</v>
      </c>
      <c r="I9222" s="41">
        <v>2</v>
      </c>
      <c r="J9222" s="41">
        <v>10</v>
      </c>
      <c r="K9222" s="44">
        <v>1</v>
      </c>
      <c r="L9222" s="20">
        <v>3793487.95</v>
      </c>
      <c r="M9222" s="19" t="s">
        <v>11</v>
      </c>
      <c r="N9222" s="28" t="s">
        <v>15953</v>
      </c>
    </row>
    <row r="9223" spans="1:14" ht="30" x14ac:dyDescent="0.25">
      <c r="A9223" s="27" t="s">
        <v>6182</v>
      </c>
      <c r="B9223" s="19" t="s">
        <v>17041</v>
      </c>
      <c r="C9223" s="19" t="s">
        <v>16798</v>
      </c>
      <c r="D9223" s="38" t="s">
        <v>16108</v>
      </c>
      <c r="E9223" s="38" t="s">
        <v>8082</v>
      </c>
      <c r="F9223" s="41">
        <v>40101701</v>
      </c>
      <c r="G9223" s="19" t="s">
        <v>611</v>
      </c>
      <c r="H9223" s="41">
        <v>10</v>
      </c>
      <c r="I9223" s="41">
        <v>2</v>
      </c>
      <c r="J9223" s="41">
        <v>10</v>
      </c>
      <c r="K9223" s="44">
        <v>1</v>
      </c>
      <c r="L9223" s="20">
        <v>4045121.78</v>
      </c>
      <c r="M9223" s="19" t="s">
        <v>11</v>
      </c>
      <c r="N9223" s="28" t="s">
        <v>15953</v>
      </c>
    </row>
    <row r="9224" spans="1:14" ht="30" x14ac:dyDescent="0.25">
      <c r="A9224" s="27" t="s">
        <v>6182</v>
      </c>
      <c r="B9224" s="19" t="s">
        <v>17041</v>
      </c>
      <c r="C9224" s="19" t="s">
        <v>16798</v>
      </c>
      <c r="D9224" s="38" t="s">
        <v>16108</v>
      </c>
      <c r="E9224" s="38" t="s">
        <v>8083</v>
      </c>
      <c r="F9224" s="41">
        <v>40101701</v>
      </c>
      <c r="G9224" s="19" t="s">
        <v>611</v>
      </c>
      <c r="H9224" s="41">
        <v>10</v>
      </c>
      <c r="I9224" s="41">
        <v>2</v>
      </c>
      <c r="J9224" s="41">
        <v>10</v>
      </c>
      <c r="K9224" s="44">
        <v>9</v>
      </c>
      <c r="L9224" s="20">
        <v>104943487.95</v>
      </c>
      <c r="M9224" s="19" t="s">
        <v>11</v>
      </c>
      <c r="N9224" s="28" t="s">
        <v>15953</v>
      </c>
    </row>
    <row r="9225" spans="1:14" ht="30" x14ac:dyDescent="0.25">
      <c r="A9225" s="27" t="s">
        <v>6182</v>
      </c>
      <c r="B9225" s="19" t="s">
        <v>17041</v>
      </c>
      <c r="C9225" s="19" t="s">
        <v>16798</v>
      </c>
      <c r="D9225" s="38" t="s">
        <v>16108</v>
      </c>
      <c r="E9225" s="38" t="s">
        <v>8084</v>
      </c>
      <c r="F9225" s="41">
        <v>40101701</v>
      </c>
      <c r="G9225" s="19" t="s">
        <v>611</v>
      </c>
      <c r="H9225" s="41">
        <v>10</v>
      </c>
      <c r="I9225" s="41">
        <v>2</v>
      </c>
      <c r="J9225" s="41">
        <v>10</v>
      </c>
      <c r="K9225" s="44">
        <v>1</v>
      </c>
      <c r="L9225" s="20">
        <v>2122679.16</v>
      </c>
      <c r="M9225" s="19" t="s">
        <v>11</v>
      </c>
      <c r="N9225" s="28" t="s">
        <v>15953</v>
      </c>
    </row>
    <row r="9226" spans="1:14" ht="30" x14ac:dyDescent="0.25">
      <c r="A9226" s="27" t="s">
        <v>6182</v>
      </c>
      <c r="B9226" s="19" t="s">
        <v>17041</v>
      </c>
      <c r="C9226" s="19" t="s">
        <v>16798</v>
      </c>
      <c r="D9226" s="38" t="s">
        <v>16108</v>
      </c>
      <c r="E9226" s="38" t="s">
        <v>8085</v>
      </c>
      <c r="F9226" s="41">
        <v>41111500</v>
      </c>
      <c r="G9226" s="19" t="s">
        <v>721</v>
      </c>
      <c r="H9226" s="41">
        <v>10</v>
      </c>
      <c r="I9226" s="41">
        <v>2</v>
      </c>
      <c r="J9226" s="41">
        <v>10</v>
      </c>
      <c r="K9226" s="44">
        <v>1</v>
      </c>
      <c r="L9226" s="20">
        <v>19783133</v>
      </c>
      <c r="M9226" s="19" t="s">
        <v>11</v>
      </c>
      <c r="N9226" s="28" t="s">
        <v>15953</v>
      </c>
    </row>
    <row r="9227" spans="1:14" ht="30" x14ac:dyDescent="0.25">
      <c r="A9227" s="27" t="s">
        <v>6182</v>
      </c>
      <c r="B9227" s="19" t="s">
        <v>17041</v>
      </c>
      <c r="C9227" s="19" t="s">
        <v>16798</v>
      </c>
      <c r="D9227" s="38" t="s">
        <v>16108</v>
      </c>
      <c r="E9227" s="38" t="s">
        <v>8086</v>
      </c>
      <c r="F9227" s="41">
        <v>41111500</v>
      </c>
      <c r="G9227" s="19" t="s">
        <v>721</v>
      </c>
      <c r="H9227" s="41">
        <v>10</v>
      </c>
      <c r="I9227" s="41">
        <v>2</v>
      </c>
      <c r="J9227" s="41">
        <v>10</v>
      </c>
      <c r="K9227" s="44">
        <v>1</v>
      </c>
      <c r="L9227" s="20">
        <v>1122000</v>
      </c>
      <c r="M9227" s="19" t="s">
        <v>11</v>
      </c>
      <c r="N9227" s="28" t="s">
        <v>15953</v>
      </c>
    </row>
    <row r="9228" spans="1:14" ht="30" x14ac:dyDescent="0.25">
      <c r="A9228" s="27" t="s">
        <v>6182</v>
      </c>
      <c r="B9228" s="19" t="s">
        <v>17041</v>
      </c>
      <c r="C9228" s="19" t="s">
        <v>16798</v>
      </c>
      <c r="D9228" s="38" t="s">
        <v>16108</v>
      </c>
      <c r="E9228" s="38" t="s">
        <v>8087</v>
      </c>
      <c r="F9228" s="41">
        <v>23181803</v>
      </c>
      <c r="G9228" s="19" t="s">
        <v>721</v>
      </c>
      <c r="H9228" s="41">
        <v>11</v>
      </c>
      <c r="I9228" s="41">
        <v>1</v>
      </c>
      <c r="J9228" s="41">
        <v>10</v>
      </c>
      <c r="K9228" s="44">
        <v>2</v>
      </c>
      <c r="L9228" s="20">
        <v>39565218</v>
      </c>
      <c r="M9228" s="19" t="s">
        <v>11</v>
      </c>
      <c r="N9228" s="28" t="s">
        <v>15953</v>
      </c>
    </row>
    <row r="9229" spans="1:14" ht="30" x14ac:dyDescent="0.25">
      <c r="A9229" s="27" t="s">
        <v>6182</v>
      </c>
      <c r="B9229" s="19" t="s">
        <v>17041</v>
      </c>
      <c r="C9229" s="19" t="s">
        <v>16798</v>
      </c>
      <c r="D9229" s="38" t="s">
        <v>16108</v>
      </c>
      <c r="E9229" s="38" t="s">
        <v>8088</v>
      </c>
      <c r="F9229" s="41">
        <v>52141501</v>
      </c>
      <c r="G9229" s="19" t="s">
        <v>721</v>
      </c>
      <c r="H9229" s="41">
        <v>11</v>
      </c>
      <c r="I9229" s="41">
        <v>1</v>
      </c>
      <c r="J9229" s="41">
        <v>10</v>
      </c>
      <c r="K9229" s="44">
        <v>1</v>
      </c>
      <c r="L9229" s="20">
        <v>3100000</v>
      </c>
      <c r="M9229" s="19" t="s">
        <v>11</v>
      </c>
      <c r="N9229" s="28" t="s">
        <v>15953</v>
      </c>
    </row>
    <row r="9230" spans="1:14" ht="30" x14ac:dyDescent="0.25">
      <c r="A9230" s="27" t="s">
        <v>6182</v>
      </c>
      <c r="B9230" s="19" t="s">
        <v>17040</v>
      </c>
      <c r="C9230" s="19" t="s">
        <v>16827</v>
      </c>
      <c r="D9230" s="38" t="s">
        <v>16137</v>
      </c>
      <c r="E9230" s="38" t="s">
        <v>8089</v>
      </c>
      <c r="F9230" s="41" t="s">
        <v>8090</v>
      </c>
      <c r="G9230" s="19" t="s">
        <v>721</v>
      </c>
      <c r="H9230" s="41">
        <v>11</v>
      </c>
      <c r="I9230" s="41">
        <v>1</v>
      </c>
      <c r="J9230" s="41">
        <v>10</v>
      </c>
      <c r="K9230" s="44">
        <v>3</v>
      </c>
      <c r="L9230" s="20">
        <v>10197000</v>
      </c>
      <c r="M9230" s="19" t="s">
        <v>11</v>
      </c>
      <c r="N9230" s="28" t="s">
        <v>15953</v>
      </c>
    </row>
    <row r="9231" spans="1:14" ht="30" x14ac:dyDescent="0.25">
      <c r="A9231" s="27" t="s">
        <v>6182</v>
      </c>
      <c r="B9231" s="19" t="s">
        <v>17040</v>
      </c>
      <c r="C9231" s="19" t="s">
        <v>16827</v>
      </c>
      <c r="D9231" s="38" t="s">
        <v>16137</v>
      </c>
      <c r="E9231" s="38" t="s">
        <v>8089</v>
      </c>
      <c r="F9231" s="41" t="s">
        <v>8090</v>
      </c>
      <c r="G9231" s="19" t="s">
        <v>721</v>
      </c>
      <c r="H9231" s="41">
        <v>11</v>
      </c>
      <c r="I9231" s="41">
        <v>1</v>
      </c>
      <c r="J9231" s="41">
        <v>16</v>
      </c>
      <c r="K9231" s="44">
        <v>1</v>
      </c>
      <c r="L9231" s="20">
        <v>3399000</v>
      </c>
      <c r="M9231" s="19" t="s">
        <v>11</v>
      </c>
      <c r="N9231" s="28" t="s">
        <v>15953</v>
      </c>
    </row>
    <row r="9232" spans="1:14" ht="30" x14ac:dyDescent="0.25">
      <c r="A9232" s="27" t="s">
        <v>6182</v>
      </c>
      <c r="B9232" s="19" t="s">
        <v>17040</v>
      </c>
      <c r="C9232" s="19" t="s">
        <v>16827</v>
      </c>
      <c r="D9232" s="38" t="s">
        <v>16137</v>
      </c>
      <c r="E9232" s="38" t="s">
        <v>8091</v>
      </c>
      <c r="F9232" s="41">
        <v>47111503</v>
      </c>
      <c r="G9232" s="19" t="s">
        <v>721</v>
      </c>
      <c r="H9232" s="41">
        <v>11</v>
      </c>
      <c r="I9232" s="41">
        <v>1</v>
      </c>
      <c r="J9232" s="41">
        <v>16</v>
      </c>
      <c r="K9232" s="44">
        <v>2</v>
      </c>
      <c r="L9232" s="20">
        <v>13530062</v>
      </c>
      <c r="M9232" s="19" t="s">
        <v>11</v>
      </c>
      <c r="N9232" s="28" t="s">
        <v>15953</v>
      </c>
    </row>
    <row r="9233" spans="1:14" ht="45" x14ac:dyDescent="0.25">
      <c r="A9233" s="27" t="s">
        <v>6182</v>
      </c>
      <c r="B9233" s="19" t="s">
        <v>17014</v>
      </c>
      <c r="C9233" s="19" t="s">
        <v>16747</v>
      </c>
      <c r="D9233" s="38" t="s">
        <v>16057</v>
      </c>
      <c r="E9233" s="38" t="s">
        <v>8092</v>
      </c>
      <c r="F9233" s="41">
        <v>53131608</v>
      </c>
      <c r="G9233" s="19" t="s">
        <v>721</v>
      </c>
      <c r="H9233" s="41">
        <v>11</v>
      </c>
      <c r="I9233" s="41">
        <v>1</v>
      </c>
      <c r="J9233" s="41">
        <v>10</v>
      </c>
      <c r="K9233" s="44">
        <v>4</v>
      </c>
      <c r="L9233" s="20">
        <v>693532</v>
      </c>
      <c r="M9233" s="19" t="s">
        <v>11</v>
      </c>
      <c r="N9233" s="28" t="s">
        <v>15953</v>
      </c>
    </row>
    <row r="9234" spans="1:14" ht="45" x14ac:dyDescent="0.25">
      <c r="A9234" s="27" t="s">
        <v>6182</v>
      </c>
      <c r="B9234" s="19" t="s">
        <v>17014</v>
      </c>
      <c r="C9234" s="19" t="s">
        <v>16747</v>
      </c>
      <c r="D9234" s="38" t="s">
        <v>16057</v>
      </c>
      <c r="E9234" s="38" t="s">
        <v>8092</v>
      </c>
      <c r="F9234" s="41">
        <v>53131608</v>
      </c>
      <c r="G9234" s="19" t="s">
        <v>721</v>
      </c>
      <c r="H9234" s="41">
        <v>11</v>
      </c>
      <c r="I9234" s="41">
        <v>1</v>
      </c>
      <c r="J9234" s="41">
        <v>16</v>
      </c>
      <c r="K9234" s="44">
        <v>5</v>
      </c>
      <c r="L9234" s="20">
        <v>866915</v>
      </c>
      <c r="M9234" s="19" t="s">
        <v>11</v>
      </c>
      <c r="N9234" s="28" t="s">
        <v>15953</v>
      </c>
    </row>
    <row r="9235" spans="1:14" ht="30" x14ac:dyDescent="0.25">
      <c r="A9235" s="27" t="s">
        <v>6182</v>
      </c>
      <c r="B9235" s="19" t="s">
        <v>17013</v>
      </c>
      <c r="C9235" s="19" t="s">
        <v>16740</v>
      </c>
      <c r="D9235" s="38" t="s">
        <v>16050</v>
      </c>
      <c r="E9235" s="38" t="s">
        <v>8093</v>
      </c>
      <c r="F9235" s="41">
        <v>52152000</v>
      </c>
      <c r="G9235" s="19" t="s">
        <v>721</v>
      </c>
      <c r="H9235" s="41">
        <v>11</v>
      </c>
      <c r="I9235" s="41">
        <v>1</v>
      </c>
      <c r="J9235" s="41">
        <v>10</v>
      </c>
      <c r="K9235" s="44">
        <v>5</v>
      </c>
      <c r="L9235" s="20">
        <v>80000</v>
      </c>
      <c r="M9235" s="19" t="s">
        <v>11</v>
      </c>
      <c r="N9235" s="28" t="s">
        <v>15953</v>
      </c>
    </row>
    <row r="9236" spans="1:14" ht="30" x14ac:dyDescent="0.25">
      <c r="A9236" s="27" t="s">
        <v>6182</v>
      </c>
      <c r="B9236" s="19" t="s">
        <v>17013</v>
      </c>
      <c r="C9236" s="19" t="s">
        <v>16740</v>
      </c>
      <c r="D9236" s="38" t="s">
        <v>16050</v>
      </c>
      <c r="E9236" s="38" t="s">
        <v>8093</v>
      </c>
      <c r="F9236" s="41">
        <v>52152000</v>
      </c>
      <c r="G9236" s="19" t="s">
        <v>721</v>
      </c>
      <c r="H9236" s="41">
        <v>11</v>
      </c>
      <c r="I9236" s="41">
        <v>1</v>
      </c>
      <c r="J9236" s="41">
        <v>16</v>
      </c>
      <c r="K9236" s="44">
        <v>9</v>
      </c>
      <c r="L9236" s="20">
        <v>144000</v>
      </c>
      <c r="M9236" s="19" t="s">
        <v>11</v>
      </c>
      <c r="N9236" s="28" t="s">
        <v>15953</v>
      </c>
    </row>
    <row r="9237" spans="1:14" ht="60" x14ac:dyDescent="0.25">
      <c r="A9237" s="27" t="s">
        <v>6182</v>
      </c>
      <c r="B9237" s="19" t="s">
        <v>17063</v>
      </c>
      <c r="C9237" s="19" t="s">
        <v>16869</v>
      </c>
      <c r="D9237" s="38" t="s">
        <v>16179</v>
      </c>
      <c r="E9237" s="38" t="s">
        <v>8094</v>
      </c>
      <c r="F9237" s="41">
        <v>39111611</v>
      </c>
      <c r="G9237" s="19" t="s">
        <v>721</v>
      </c>
      <c r="H9237" s="41">
        <v>11</v>
      </c>
      <c r="I9237" s="41">
        <v>1</v>
      </c>
      <c r="J9237" s="41">
        <v>16</v>
      </c>
      <c r="K9237" s="44">
        <v>6</v>
      </c>
      <c r="L9237" s="20">
        <v>3651012</v>
      </c>
      <c r="M9237" s="19" t="s">
        <v>11</v>
      </c>
      <c r="N9237" s="28" t="s">
        <v>15953</v>
      </c>
    </row>
    <row r="9238" spans="1:14" ht="30" x14ac:dyDescent="0.25">
      <c r="A9238" s="27" t="s">
        <v>6182</v>
      </c>
      <c r="B9238" s="19" t="s">
        <v>17013</v>
      </c>
      <c r="C9238" s="19" t="s">
        <v>16740</v>
      </c>
      <c r="D9238" s="38" t="s">
        <v>16050</v>
      </c>
      <c r="E9238" s="38" t="s">
        <v>8095</v>
      </c>
      <c r="F9238" s="41">
        <v>10131603</v>
      </c>
      <c r="G9238" s="19" t="s">
        <v>721</v>
      </c>
      <c r="H9238" s="41">
        <v>11</v>
      </c>
      <c r="I9238" s="41">
        <v>1</v>
      </c>
      <c r="J9238" s="41">
        <v>16</v>
      </c>
      <c r="K9238" s="44">
        <v>2</v>
      </c>
      <c r="L9238" s="20">
        <v>1284000</v>
      </c>
      <c r="M9238" s="19" t="s">
        <v>11</v>
      </c>
      <c r="N9238" s="28" t="s">
        <v>15953</v>
      </c>
    </row>
    <row r="9239" spans="1:14" ht="30" x14ac:dyDescent="0.25">
      <c r="A9239" s="27" t="s">
        <v>6182</v>
      </c>
      <c r="B9239" s="19" t="s">
        <v>17041</v>
      </c>
      <c r="C9239" s="19" t="s">
        <v>16798</v>
      </c>
      <c r="D9239" s="38" t="s">
        <v>16108</v>
      </c>
      <c r="E9239" s="38" t="s">
        <v>8096</v>
      </c>
      <c r="F9239" s="41" t="s">
        <v>8097</v>
      </c>
      <c r="G9239" s="19" t="s">
        <v>721</v>
      </c>
      <c r="H9239" s="41">
        <v>11</v>
      </c>
      <c r="I9239" s="41">
        <v>1</v>
      </c>
      <c r="J9239" s="41">
        <v>10</v>
      </c>
      <c r="K9239" s="44">
        <v>2</v>
      </c>
      <c r="L9239" s="20">
        <v>1435536</v>
      </c>
      <c r="M9239" s="19" t="s">
        <v>11</v>
      </c>
      <c r="N9239" s="28" t="s">
        <v>15953</v>
      </c>
    </row>
    <row r="9240" spans="1:14" ht="30" x14ac:dyDescent="0.25">
      <c r="A9240" s="27" t="s">
        <v>6182</v>
      </c>
      <c r="B9240" s="19" t="s">
        <v>17040</v>
      </c>
      <c r="C9240" s="19" t="s">
        <v>16827</v>
      </c>
      <c r="D9240" s="38" t="s">
        <v>16137</v>
      </c>
      <c r="E9240" s="38" t="s">
        <v>8098</v>
      </c>
      <c r="F9240" s="41" t="s">
        <v>8099</v>
      </c>
      <c r="G9240" s="19" t="s">
        <v>721</v>
      </c>
      <c r="H9240" s="41">
        <v>11</v>
      </c>
      <c r="I9240" s="41">
        <v>1</v>
      </c>
      <c r="J9240" s="41">
        <v>10</v>
      </c>
      <c r="K9240" s="44">
        <v>9</v>
      </c>
      <c r="L9240" s="20">
        <v>6107148</v>
      </c>
      <c r="M9240" s="19" t="s">
        <v>11</v>
      </c>
      <c r="N9240" s="28" t="s">
        <v>15953</v>
      </c>
    </row>
    <row r="9241" spans="1:14" ht="30" x14ac:dyDescent="0.25">
      <c r="A9241" s="27" t="s">
        <v>6182</v>
      </c>
      <c r="B9241" s="19" t="s">
        <v>17040</v>
      </c>
      <c r="C9241" s="19" t="s">
        <v>16827</v>
      </c>
      <c r="D9241" s="38" t="s">
        <v>16137</v>
      </c>
      <c r="E9241" s="38" t="s">
        <v>8100</v>
      </c>
      <c r="F9241" s="41" t="s">
        <v>5547</v>
      </c>
      <c r="G9241" s="19" t="s">
        <v>721</v>
      </c>
      <c r="H9241" s="41">
        <v>11</v>
      </c>
      <c r="I9241" s="41">
        <v>1</v>
      </c>
      <c r="J9241" s="41">
        <v>10</v>
      </c>
      <c r="K9241" s="44">
        <v>2</v>
      </c>
      <c r="L9241" s="20">
        <v>718670</v>
      </c>
      <c r="M9241" s="19" t="s">
        <v>11</v>
      </c>
      <c r="N9241" s="28" t="s">
        <v>15953</v>
      </c>
    </row>
    <row r="9242" spans="1:14" ht="30" x14ac:dyDescent="0.25">
      <c r="A9242" s="27" t="s">
        <v>6182</v>
      </c>
      <c r="B9242" s="19" t="s">
        <v>15951</v>
      </c>
      <c r="C9242" s="19" t="s">
        <v>15951</v>
      </c>
      <c r="D9242" s="38" t="s">
        <v>15952</v>
      </c>
      <c r="E9242" s="38" t="s">
        <v>8101</v>
      </c>
      <c r="F9242" s="41" t="s">
        <v>4196</v>
      </c>
      <c r="G9242" s="19" t="s">
        <v>949</v>
      </c>
      <c r="H9242" s="41">
        <v>11</v>
      </c>
      <c r="I9242" s="41">
        <v>1</v>
      </c>
      <c r="J9242" s="41">
        <v>10</v>
      </c>
      <c r="K9242" s="44">
        <v>1</v>
      </c>
      <c r="L9242" s="20">
        <v>5726196</v>
      </c>
      <c r="M9242" s="19" t="s">
        <v>15954</v>
      </c>
      <c r="N9242" s="28" t="s">
        <v>15953</v>
      </c>
    </row>
    <row r="9243" spans="1:14" ht="30" x14ac:dyDescent="0.25">
      <c r="A9243" s="27" t="s">
        <v>6182</v>
      </c>
      <c r="B9243" s="19" t="s">
        <v>15951</v>
      </c>
      <c r="C9243" s="19" t="s">
        <v>15951</v>
      </c>
      <c r="D9243" s="38" t="s">
        <v>15952</v>
      </c>
      <c r="E9243" s="38" t="s">
        <v>8102</v>
      </c>
      <c r="F9243" s="41" t="s">
        <v>4196</v>
      </c>
      <c r="G9243" s="19" t="s">
        <v>949</v>
      </c>
      <c r="H9243" s="41">
        <v>11</v>
      </c>
      <c r="I9243" s="41">
        <v>1</v>
      </c>
      <c r="J9243" s="41">
        <v>10</v>
      </c>
      <c r="K9243" s="44">
        <v>1</v>
      </c>
      <c r="L9243" s="20">
        <v>7215802</v>
      </c>
      <c r="M9243" s="19" t="s">
        <v>15954</v>
      </c>
      <c r="N9243" s="28" t="s">
        <v>15953</v>
      </c>
    </row>
    <row r="9244" spans="1:14" ht="30" x14ac:dyDescent="0.25">
      <c r="A9244" s="27" t="s">
        <v>6182</v>
      </c>
      <c r="B9244" s="19" t="s">
        <v>15951</v>
      </c>
      <c r="C9244" s="19" t="s">
        <v>15951</v>
      </c>
      <c r="D9244" s="38" t="s">
        <v>15952</v>
      </c>
      <c r="E9244" s="38" t="s">
        <v>8103</v>
      </c>
      <c r="F9244" s="41" t="s">
        <v>4196</v>
      </c>
      <c r="G9244" s="19" t="s">
        <v>949</v>
      </c>
      <c r="H9244" s="41">
        <v>11</v>
      </c>
      <c r="I9244" s="41">
        <v>1</v>
      </c>
      <c r="J9244" s="41">
        <v>10</v>
      </c>
      <c r="K9244" s="44">
        <v>1</v>
      </c>
      <c r="L9244" s="20">
        <v>8851009</v>
      </c>
      <c r="M9244" s="19" t="s">
        <v>15954</v>
      </c>
      <c r="N9244" s="28" t="s">
        <v>15953</v>
      </c>
    </row>
    <row r="9245" spans="1:14" ht="30" x14ac:dyDescent="0.25">
      <c r="A9245" s="27" t="s">
        <v>6182</v>
      </c>
      <c r="B9245" s="19" t="s">
        <v>16934</v>
      </c>
      <c r="C9245" s="19" t="s">
        <v>16934</v>
      </c>
      <c r="D9245" s="38" t="s">
        <v>16246</v>
      </c>
      <c r="E9245" s="38" t="s">
        <v>5337</v>
      </c>
      <c r="F9245" s="41" t="s">
        <v>5338</v>
      </c>
      <c r="G9245" s="19" t="s">
        <v>471</v>
      </c>
      <c r="H9245" s="41">
        <v>2</v>
      </c>
      <c r="I9245" s="41">
        <v>10</v>
      </c>
      <c r="J9245" s="41">
        <v>10</v>
      </c>
      <c r="K9245" s="44">
        <v>1</v>
      </c>
      <c r="L9245" s="20">
        <v>52240</v>
      </c>
      <c r="M9245" s="19" t="s">
        <v>15954</v>
      </c>
      <c r="N9245" s="28" t="s">
        <v>15953</v>
      </c>
    </row>
    <row r="9246" spans="1:14" ht="30" x14ac:dyDescent="0.25">
      <c r="A9246" s="27" t="s">
        <v>8104</v>
      </c>
      <c r="B9246" s="19" t="s">
        <v>15943</v>
      </c>
      <c r="C9246" s="19" t="s">
        <v>15943</v>
      </c>
      <c r="D9246" s="38" t="s">
        <v>16220</v>
      </c>
      <c r="E9246" s="38" t="s">
        <v>8105</v>
      </c>
      <c r="F9246" s="41">
        <v>90111503</v>
      </c>
      <c r="G9246" s="19" t="s">
        <v>949</v>
      </c>
      <c r="H9246" s="41">
        <v>1</v>
      </c>
      <c r="I9246" s="41">
        <v>12</v>
      </c>
      <c r="J9246" s="41">
        <v>10</v>
      </c>
      <c r="K9246" s="44">
        <v>1</v>
      </c>
      <c r="L9246" s="20">
        <v>2762000</v>
      </c>
      <c r="M9246" s="19" t="s">
        <v>15954</v>
      </c>
      <c r="N9246" s="28" t="s">
        <v>15953</v>
      </c>
    </row>
    <row r="9247" spans="1:14" ht="30" x14ac:dyDescent="0.25">
      <c r="A9247" s="27" t="s">
        <v>8104</v>
      </c>
      <c r="B9247" s="19" t="s">
        <v>15943</v>
      </c>
      <c r="C9247" s="19" t="s">
        <v>15943</v>
      </c>
      <c r="D9247" s="38" t="s">
        <v>16220</v>
      </c>
      <c r="E9247" s="38" t="s">
        <v>8106</v>
      </c>
      <c r="F9247" s="41">
        <v>78111800</v>
      </c>
      <c r="G9247" s="19" t="s">
        <v>949</v>
      </c>
      <c r="H9247" s="41">
        <v>1</v>
      </c>
      <c r="I9247" s="41">
        <v>12</v>
      </c>
      <c r="J9247" s="41">
        <v>10</v>
      </c>
      <c r="K9247" s="44">
        <v>1</v>
      </c>
      <c r="L9247" s="20">
        <v>3452640</v>
      </c>
      <c r="M9247" s="19" t="s">
        <v>15954</v>
      </c>
      <c r="N9247" s="28" t="s">
        <v>15953</v>
      </c>
    </row>
    <row r="9248" spans="1:14" ht="45" x14ac:dyDescent="0.25">
      <c r="A9248" s="27" t="s">
        <v>8104</v>
      </c>
      <c r="B9248" s="19" t="s">
        <v>17025</v>
      </c>
      <c r="C9248" s="19" t="s">
        <v>16768</v>
      </c>
      <c r="D9248" s="38" t="s">
        <v>16078</v>
      </c>
      <c r="E9248" s="38" t="s">
        <v>8107</v>
      </c>
      <c r="F9248" s="41">
        <v>83101803</v>
      </c>
      <c r="G9248" s="19" t="s">
        <v>949</v>
      </c>
      <c r="H9248" s="41">
        <v>1</v>
      </c>
      <c r="I9248" s="41">
        <v>12</v>
      </c>
      <c r="J9248" s="41">
        <v>10</v>
      </c>
      <c r="K9248" s="44">
        <v>1</v>
      </c>
      <c r="L9248" s="20">
        <v>34701659.129999995</v>
      </c>
      <c r="M9248" s="19" t="s">
        <v>15954</v>
      </c>
      <c r="N9248" s="28" t="s">
        <v>15953</v>
      </c>
    </row>
    <row r="9249" spans="1:14" ht="45" x14ac:dyDescent="0.25">
      <c r="A9249" s="27" t="s">
        <v>8104</v>
      </c>
      <c r="B9249" s="19" t="s">
        <v>17025</v>
      </c>
      <c r="C9249" s="19" t="s">
        <v>16768</v>
      </c>
      <c r="D9249" s="38" t="s">
        <v>16078</v>
      </c>
      <c r="E9249" s="38" t="s">
        <v>8108</v>
      </c>
      <c r="F9249" s="41">
        <v>83101803</v>
      </c>
      <c r="G9249" s="19" t="s">
        <v>949</v>
      </c>
      <c r="H9249" s="41">
        <v>1</v>
      </c>
      <c r="I9249" s="41">
        <v>12</v>
      </c>
      <c r="J9249" s="41">
        <v>10</v>
      </c>
      <c r="K9249" s="44">
        <v>1</v>
      </c>
      <c r="L9249" s="20">
        <v>131430707.12999995</v>
      </c>
      <c r="M9249" s="19" t="s">
        <v>15954</v>
      </c>
      <c r="N9249" s="28" t="s">
        <v>15953</v>
      </c>
    </row>
    <row r="9250" spans="1:14" ht="45" x14ac:dyDescent="0.25">
      <c r="A9250" s="27" t="s">
        <v>8104</v>
      </c>
      <c r="B9250" s="19" t="s">
        <v>17025</v>
      </c>
      <c r="C9250" s="19" t="s">
        <v>16768</v>
      </c>
      <c r="D9250" s="38" t="s">
        <v>16078</v>
      </c>
      <c r="E9250" s="38" t="s">
        <v>8108</v>
      </c>
      <c r="F9250" s="41">
        <v>83101803</v>
      </c>
      <c r="G9250" s="19" t="s">
        <v>949</v>
      </c>
      <c r="H9250" s="41">
        <v>1</v>
      </c>
      <c r="I9250" s="41">
        <v>12</v>
      </c>
      <c r="J9250" s="41">
        <v>16</v>
      </c>
      <c r="K9250" s="44">
        <v>1</v>
      </c>
      <c r="L9250" s="20">
        <v>32089207.620000064</v>
      </c>
      <c r="M9250" s="19" t="s">
        <v>15954</v>
      </c>
      <c r="N9250" s="28" t="s">
        <v>15953</v>
      </c>
    </row>
    <row r="9251" spans="1:14" x14ac:dyDescent="0.25">
      <c r="A9251" s="27" t="s">
        <v>8104</v>
      </c>
      <c r="B9251" s="19" t="s">
        <v>15949</v>
      </c>
      <c r="C9251" s="19" t="s">
        <v>15949</v>
      </c>
      <c r="D9251" s="38" t="s">
        <v>16223</v>
      </c>
      <c r="E9251" s="38" t="s">
        <v>8109</v>
      </c>
      <c r="F9251" s="41">
        <v>39111603</v>
      </c>
      <c r="G9251" s="19" t="s">
        <v>949</v>
      </c>
      <c r="H9251" s="41">
        <v>1</v>
      </c>
      <c r="I9251" s="41">
        <v>12</v>
      </c>
      <c r="J9251" s="41">
        <v>10</v>
      </c>
      <c r="K9251" s="44">
        <v>1</v>
      </c>
      <c r="L9251" s="20">
        <v>10311622.949999999</v>
      </c>
      <c r="M9251" s="19" t="s">
        <v>15954</v>
      </c>
      <c r="N9251" s="28" t="s">
        <v>15953</v>
      </c>
    </row>
    <row r="9252" spans="1:14" x14ac:dyDescent="0.25">
      <c r="A9252" s="27" t="s">
        <v>8104</v>
      </c>
      <c r="B9252" s="19" t="s">
        <v>16910</v>
      </c>
      <c r="C9252" s="19" t="s">
        <v>16910</v>
      </c>
      <c r="D9252" s="38" t="s">
        <v>16221</v>
      </c>
      <c r="E9252" s="38" t="s">
        <v>8110</v>
      </c>
      <c r="F9252" s="41">
        <v>93161602</v>
      </c>
      <c r="G9252" s="19" t="s">
        <v>949</v>
      </c>
      <c r="H9252" s="41">
        <v>1</v>
      </c>
      <c r="I9252" s="41">
        <v>12</v>
      </c>
      <c r="J9252" s="41">
        <v>10</v>
      </c>
      <c r="K9252" s="44">
        <v>1</v>
      </c>
      <c r="L9252" s="20">
        <v>31728729</v>
      </c>
      <c r="M9252" s="19" t="s">
        <v>15954</v>
      </c>
      <c r="N9252" s="28" t="s">
        <v>15953</v>
      </c>
    </row>
    <row r="9253" spans="1:14" x14ac:dyDescent="0.25">
      <c r="A9253" s="27" t="s">
        <v>8104</v>
      </c>
      <c r="B9253" s="19" t="s">
        <v>15951</v>
      </c>
      <c r="C9253" s="19" t="s">
        <v>15951</v>
      </c>
      <c r="D9253" s="38" t="s">
        <v>15952</v>
      </c>
      <c r="E9253" s="38" t="s">
        <v>8111</v>
      </c>
      <c r="F9253" s="41">
        <v>93161504</v>
      </c>
      <c r="G9253" s="19" t="s">
        <v>949</v>
      </c>
      <c r="H9253" s="41">
        <v>1</v>
      </c>
      <c r="I9253" s="41">
        <v>12</v>
      </c>
      <c r="J9253" s="41">
        <v>10</v>
      </c>
      <c r="K9253" s="44">
        <v>1</v>
      </c>
      <c r="L9253" s="20">
        <v>7092371</v>
      </c>
      <c r="M9253" s="19" t="s">
        <v>15954</v>
      </c>
      <c r="N9253" s="28" t="s">
        <v>15953</v>
      </c>
    </row>
    <row r="9254" spans="1:14" ht="30" x14ac:dyDescent="0.25">
      <c r="A9254" s="27" t="s">
        <v>8104</v>
      </c>
      <c r="B9254" s="19" t="s">
        <v>17035</v>
      </c>
      <c r="C9254" s="19" t="s">
        <v>16894</v>
      </c>
      <c r="D9254" s="38" t="s">
        <v>16204</v>
      </c>
      <c r="E9254" s="38" t="s">
        <v>8112</v>
      </c>
      <c r="F9254" s="41">
        <v>77101500</v>
      </c>
      <c r="G9254" s="19" t="s">
        <v>949</v>
      </c>
      <c r="H9254" s="41">
        <v>1</v>
      </c>
      <c r="I9254" s="41">
        <v>12</v>
      </c>
      <c r="J9254" s="41">
        <v>10</v>
      </c>
      <c r="K9254" s="44">
        <v>1</v>
      </c>
      <c r="L9254" s="20">
        <v>2432524</v>
      </c>
      <c r="M9254" s="19" t="s">
        <v>15954</v>
      </c>
      <c r="N9254" s="28" t="s">
        <v>15953</v>
      </c>
    </row>
    <row r="9255" spans="1:14" x14ac:dyDescent="0.25">
      <c r="A9255" s="27" t="s">
        <v>8104</v>
      </c>
      <c r="B9255" s="19" t="s">
        <v>15951</v>
      </c>
      <c r="C9255" s="19" t="s">
        <v>15951</v>
      </c>
      <c r="D9255" s="38" t="s">
        <v>15952</v>
      </c>
      <c r="E9255" s="38" t="s">
        <v>8113</v>
      </c>
      <c r="F9255" s="41">
        <v>93161504</v>
      </c>
      <c r="G9255" s="19" t="s">
        <v>949</v>
      </c>
      <c r="H9255" s="41">
        <v>1</v>
      </c>
      <c r="I9255" s="41">
        <v>12</v>
      </c>
      <c r="J9255" s="41">
        <v>10</v>
      </c>
      <c r="K9255" s="44">
        <v>1</v>
      </c>
      <c r="L9255" s="20">
        <v>765759</v>
      </c>
      <c r="M9255" s="19" t="s">
        <v>15954</v>
      </c>
      <c r="N9255" s="28" t="s">
        <v>15953</v>
      </c>
    </row>
    <row r="9256" spans="1:14" x14ac:dyDescent="0.25">
      <c r="A9256" s="27" t="s">
        <v>8104</v>
      </c>
      <c r="B9256" s="19" t="s">
        <v>15951</v>
      </c>
      <c r="C9256" s="19" t="s">
        <v>15951</v>
      </c>
      <c r="D9256" s="38" t="s">
        <v>15952</v>
      </c>
      <c r="E9256" s="38" t="s">
        <v>8114</v>
      </c>
      <c r="F9256" s="41">
        <v>93161504</v>
      </c>
      <c r="G9256" s="19" t="s">
        <v>949</v>
      </c>
      <c r="H9256" s="41">
        <v>1</v>
      </c>
      <c r="I9256" s="41">
        <v>12</v>
      </c>
      <c r="J9256" s="41">
        <v>10</v>
      </c>
      <c r="K9256" s="44">
        <v>1</v>
      </c>
      <c r="L9256" s="20">
        <v>546220</v>
      </c>
      <c r="M9256" s="19" t="s">
        <v>15954</v>
      </c>
      <c r="N9256" s="28" t="s">
        <v>15953</v>
      </c>
    </row>
    <row r="9257" spans="1:14" ht="45" x14ac:dyDescent="0.25">
      <c r="A9257" s="27" t="s">
        <v>8104</v>
      </c>
      <c r="B9257" s="19" t="s">
        <v>17026</v>
      </c>
      <c r="C9257" s="19" t="s">
        <v>16897</v>
      </c>
      <c r="D9257" s="38" t="s">
        <v>16207</v>
      </c>
      <c r="E9257" s="38" t="s">
        <v>8115</v>
      </c>
      <c r="F9257" s="41">
        <v>83111800</v>
      </c>
      <c r="G9257" s="19" t="s">
        <v>949</v>
      </c>
      <c r="H9257" s="41">
        <v>1</v>
      </c>
      <c r="I9257" s="41">
        <v>12</v>
      </c>
      <c r="J9257" s="41">
        <v>16</v>
      </c>
      <c r="K9257" s="44">
        <v>1</v>
      </c>
      <c r="L9257" s="20">
        <v>1800000</v>
      </c>
      <c r="M9257" s="19" t="s">
        <v>15954</v>
      </c>
      <c r="N9257" s="28" t="s">
        <v>15953</v>
      </c>
    </row>
    <row r="9258" spans="1:14" ht="60" x14ac:dyDescent="0.25">
      <c r="A9258" s="27" t="s">
        <v>8104</v>
      </c>
      <c r="B9258" s="19" t="s">
        <v>17068</v>
      </c>
      <c r="C9258" s="19" t="s">
        <v>16903</v>
      </c>
      <c r="D9258" s="38" t="s">
        <v>16213</v>
      </c>
      <c r="E9258" s="38" t="s">
        <v>8116</v>
      </c>
      <c r="F9258" s="41">
        <v>76121501</v>
      </c>
      <c r="G9258" s="19" t="s">
        <v>949</v>
      </c>
      <c r="H9258" s="41">
        <v>1</v>
      </c>
      <c r="I9258" s="41">
        <v>12</v>
      </c>
      <c r="J9258" s="41">
        <v>16</v>
      </c>
      <c r="K9258" s="44">
        <v>1</v>
      </c>
      <c r="L9258" s="20">
        <v>944139.05000000075</v>
      </c>
      <c r="M9258" s="19" t="s">
        <v>15954</v>
      </c>
      <c r="N9258" s="28" t="s">
        <v>15953</v>
      </c>
    </row>
    <row r="9259" spans="1:14" ht="30" x14ac:dyDescent="0.25">
      <c r="A9259" s="27" t="s">
        <v>8104</v>
      </c>
      <c r="B9259" s="19" t="s">
        <v>17026</v>
      </c>
      <c r="C9259" s="19" t="s">
        <v>16770</v>
      </c>
      <c r="D9259" s="38" t="s">
        <v>16080</v>
      </c>
      <c r="E9259" s="38" t="s">
        <v>8117</v>
      </c>
      <c r="F9259" s="41">
        <v>81112101</v>
      </c>
      <c r="G9259" s="19" t="s">
        <v>949</v>
      </c>
      <c r="H9259" s="41">
        <v>2</v>
      </c>
      <c r="I9259" s="41">
        <v>10</v>
      </c>
      <c r="J9259" s="41">
        <v>10</v>
      </c>
      <c r="K9259" s="44">
        <v>1</v>
      </c>
      <c r="L9259" s="20">
        <v>3700000</v>
      </c>
      <c r="M9259" s="19" t="s">
        <v>15954</v>
      </c>
      <c r="N9259" s="28" t="s">
        <v>15953</v>
      </c>
    </row>
    <row r="9260" spans="1:14" ht="30" x14ac:dyDescent="0.25">
      <c r="A9260" s="27" t="s">
        <v>8104</v>
      </c>
      <c r="B9260" s="19" t="s">
        <v>16812</v>
      </c>
      <c r="C9260" s="19" t="s">
        <v>16812</v>
      </c>
      <c r="D9260" s="38" t="s">
        <v>16122</v>
      </c>
      <c r="E9260" s="38" t="s">
        <v>8118</v>
      </c>
      <c r="F9260" s="41">
        <v>78102203</v>
      </c>
      <c r="G9260" s="19" t="s">
        <v>498</v>
      </c>
      <c r="H9260" s="41">
        <v>5</v>
      </c>
      <c r="I9260" s="41">
        <v>3</v>
      </c>
      <c r="J9260" s="41">
        <v>10</v>
      </c>
      <c r="K9260" s="44">
        <v>1</v>
      </c>
      <c r="L9260" s="20">
        <v>1216000</v>
      </c>
      <c r="M9260" s="19" t="s">
        <v>15954</v>
      </c>
      <c r="N9260" s="28" t="s">
        <v>15953</v>
      </c>
    </row>
    <row r="9261" spans="1:14" ht="45" x14ac:dyDescent="0.25">
      <c r="A9261" s="27" t="s">
        <v>8104</v>
      </c>
      <c r="B9261" s="19" t="s">
        <v>17021</v>
      </c>
      <c r="C9261" s="19" t="s">
        <v>16900</v>
      </c>
      <c r="D9261" s="38" t="s">
        <v>16210</v>
      </c>
      <c r="E9261" s="38" t="s">
        <v>8119</v>
      </c>
      <c r="F9261" s="41">
        <v>81101707</v>
      </c>
      <c r="G9261" s="19" t="s">
        <v>611</v>
      </c>
      <c r="H9261" s="41">
        <v>1</v>
      </c>
      <c r="I9261" s="41">
        <v>11</v>
      </c>
      <c r="J9261" s="41">
        <v>10</v>
      </c>
      <c r="K9261" s="44">
        <v>1</v>
      </c>
      <c r="L9261" s="20">
        <v>4760000</v>
      </c>
      <c r="M9261" s="19" t="s">
        <v>15954</v>
      </c>
      <c r="N9261" s="28" t="s">
        <v>15953</v>
      </c>
    </row>
    <row r="9262" spans="1:14" ht="30" x14ac:dyDescent="0.25">
      <c r="A9262" s="27" t="s">
        <v>8104</v>
      </c>
      <c r="B9262" s="19" t="s">
        <v>17033</v>
      </c>
      <c r="C9262" s="19" t="s">
        <v>16783</v>
      </c>
      <c r="D9262" s="38" t="s">
        <v>16093</v>
      </c>
      <c r="E9262" s="38" t="s">
        <v>8120</v>
      </c>
      <c r="F9262" s="41">
        <v>80121704</v>
      </c>
      <c r="G9262" s="19" t="s">
        <v>498</v>
      </c>
      <c r="H9262" s="41">
        <v>5</v>
      </c>
      <c r="I9262" s="41">
        <v>3</v>
      </c>
      <c r="J9262" s="41">
        <v>10</v>
      </c>
      <c r="K9262" s="44">
        <v>1</v>
      </c>
      <c r="L9262" s="20">
        <v>38018035</v>
      </c>
      <c r="M9262" s="19" t="s">
        <v>15954</v>
      </c>
      <c r="N9262" s="28" t="s">
        <v>15953</v>
      </c>
    </row>
    <row r="9263" spans="1:14" ht="30" x14ac:dyDescent="0.25">
      <c r="A9263" s="27" t="s">
        <v>8104</v>
      </c>
      <c r="B9263" s="19" t="s">
        <v>17067</v>
      </c>
      <c r="C9263" s="19" t="s">
        <v>16902</v>
      </c>
      <c r="D9263" s="38" t="s">
        <v>16212</v>
      </c>
      <c r="E9263" s="38" t="s">
        <v>8121</v>
      </c>
      <c r="F9263" s="41">
        <v>85121700</v>
      </c>
      <c r="G9263" s="19" t="s">
        <v>611</v>
      </c>
      <c r="H9263" s="41">
        <v>5</v>
      </c>
      <c r="I9263" s="41">
        <v>3</v>
      </c>
      <c r="J9263" s="41">
        <v>10</v>
      </c>
      <c r="K9263" s="44">
        <v>1</v>
      </c>
      <c r="L9263" s="20">
        <v>15350000</v>
      </c>
      <c r="M9263" s="19" t="s">
        <v>15954</v>
      </c>
      <c r="N9263" s="28" t="s">
        <v>15953</v>
      </c>
    </row>
    <row r="9264" spans="1:14" ht="30" x14ac:dyDescent="0.25">
      <c r="A9264" s="27" t="s">
        <v>8104</v>
      </c>
      <c r="B9264" s="19" t="s">
        <v>17067</v>
      </c>
      <c r="C9264" s="19" t="s">
        <v>16902</v>
      </c>
      <c r="D9264" s="38" t="s">
        <v>16212</v>
      </c>
      <c r="E9264" s="38" t="s">
        <v>8122</v>
      </c>
      <c r="F9264" s="41" t="s">
        <v>4081</v>
      </c>
      <c r="G9264" s="19" t="s">
        <v>611</v>
      </c>
      <c r="H9264" s="41">
        <v>5</v>
      </c>
      <c r="I9264" s="41">
        <v>2</v>
      </c>
      <c r="J9264" s="41">
        <v>10</v>
      </c>
      <c r="K9264" s="44">
        <v>1</v>
      </c>
      <c r="L9264" s="20">
        <v>10500000</v>
      </c>
      <c r="M9264" s="19" t="s">
        <v>15954</v>
      </c>
      <c r="N9264" s="28" t="s">
        <v>15953</v>
      </c>
    </row>
    <row r="9265" spans="1:14" ht="60" x14ac:dyDescent="0.25">
      <c r="A9265" s="27" t="s">
        <v>8104</v>
      </c>
      <c r="B9265" s="19" t="s">
        <v>17021</v>
      </c>
      <c r="C9265" s="19" t="s">
        <v>16761</v>
      </c>
      <c r="D9265" s="38" t="s">
        <v>16071</v>
      </c>
      <c r="E9265" s="38" t="s">
        <v>8123</v>
      </c>
      <c r="F9265" s="41">
        <v>72101516</v>
      </c>
      <c r="G9265" s="19" t="s">
        <v>611</v>
      </c>
      <c r="H9265" s="41">
        <v>4</v>
      </c>
      <c r="I9265" s="41">
        <v>6</v>
      </c>
      <c r="J9265" s="41">
        <v>10</v>
      </c>
      <c r="K9265" s="44">
        <v>1</v>
      </c>
      <c r="L9265" s="20">
        <v>7129290</v>
      </c>
      <c r="M9265" s="19" t="s">
        <v>15954</v>
      </c>
      <c r="N9265" s="28" t="s">
        <v>15953</v>
      </c>
    </row>
    <row r="9266" spans="1:14" ht="75" x14ac:dyDescent="0.25">
      <c r="A9266" s="27" t="s">
        <v>8104</v>
      </c>
      <c r="B9266" s="19" t="s">
        <v>17034</v>
      </c>
      <c r="C9266" s="19" t="s">
        <v>16788</v>
      </c>
      <c r="D9266" s="38" t="s">
        <v>16098</v>
      </c>
      <c r="E9266" s="38" t="s">
        <v>8124</v>
      </c>
      <c r="F9266" s="41">
        <v>86111700</v>
      </c>
      <c r="G9266" s="19" t="s">
        <v>611</v>
      </c>
      <c r="H9266" s="41">
        <v>5</v>
      </c>
      <c r="I9266" s="41">
        <v>4</v>
      </c>
      <c r="J9266" s="41">
        <v>10</v>
      </c>
      <c r="K9266" s="44">
        <v>1</v>
      </c>
      <c r="L9266" s="20">
        <v>20940000</v>
      </c>
      <c r="M9266" s="19" t="s">
        <v>15954</v>
      </c>
      <c r="N9266" s="28" t="s">
        <v>15953</v>
      </c>
    </row>
    <row r="9267" spans="1:14" ht="45" x14ac:dyDescent="0.25">
      <c r="A9267" s="27" t="s">
        <v>8104</v>
      </c>
      <c r="B9267" s="19" t="s">
        <v>17021</v>
      </c>
      <c r="C9267" s="19" t="s">
        <v>16785</v>
      </c>
      <c r="D9267" s="38" t="s">
        <v>16095</v>
      </c>
      <c r="E9267" s="38" t="s">
        <v>8125</v>
      </c>
      <c r="F9267" s="41">
        <v>92121702</v>
      </c>
      <c r="G9267" s="19" t="s">
        <v>611</v>
      </c>
      <c r="H9267" s="41">
        <v>5</v>
      </c>
      <c r="I9267" s="41">
        <v>2</v>
      </c>
      <c r="J9267" s="41">
        <v>10</v>
      </c>
      <c r="K9267" s="44">
        <v>1</v>
      </c>
      <c r="L9267" s="20">
        <v>19983313</v>
      </c>
      <c r="M9267" s="19" t="s">
        <v>15954</v>
      </c>
      <c r="N9267" s="28" t="s">
        <v>15953</v>
      </c>
    </row>
    <row r="9268" spans="1:14" ht="45" x14ac:dyDescent="0.25">
      <c r="A9268" s="27" t="s">
        <v>8104</v>
      </c>
      <c r="B9268" s="19" t="s">
        <v>17021</v>
      </c>
      <c r="C9268" s="19" t="s">
        <v>16785</v>
      </c>
      <c r="D9268" s="38" t="s">
        <v>16095</v>
      </c>
      <c r="E9268" s="38" t="s">
        <v>8126</v>
      </c>
      <c r="F9268" s="41">
        <v>73152108</v>
      </c>
      <c r="G9268" s="19" t="s">
        <v>611</v>
      </c>
      <c r="H9268" s="41">
        <v>1</v>
      </c>
      <c r="I9268" s="41">
        <v>10</v>
      </c>
      <c r="J9268" s="41">
        <v>10</v>
      </c>
      <c r="K9268" s="44">
        <v>1</v>
      </c>
      <c r="L9268" s="20">
        <v>11950000</v>
      </c>
      <c r="M9268" s="19" t="s">
        <v>15954</v>
      </c>
      <c r="N9268" s="28" t="s">
        <v>15953</v>
      </c>
    </row>
    <row r="9269" spans="1:14" ht="30" x14ac:dyDescent="0.25">
      <c r="A9269" s="27" t="s">
        <v>8104</v>
      </c>
      <c r="B9269" s="19" t="s">
        <v>16764</v>
      </c>
      <c r="C9269" s="19" t="s">
        <v>16764</v>
      </c>
      <c r="D9269" s="38" t="s">
        <v>16074</v>
      </c>
      <c r="E9269" s="38" t="s">
        <v>8127</v>
      </c>
      <c r="F9269" s="41">
        <v>78111800</v>
      </c>
      <c r="G9269" s="19" t="s">
        <v>611</v>
      </c>
      <c r="H9269" s="41">
        <v>3</v>
      </c>
      <c r="I9269" s="41">
        <v>3</v>
      </c>
      <c r="J9269" s="41">
        <v>10</v>
      </c>
      <c r="K9269" s="44">
        <v>1</v>
      </c>
      <c r="L9269" s="20">
        <v>14986500</v>
      </c>
      <c r="M9269" s="19" t="s">
        <v>15954</v>
      </c>
      <c r="N9269" s="28" t="s">
        <v>15953</v>
      </c>
    </row>
    <row r="9270" spans="1:14" ht="45" x14ac:dyDescent="0.25">
      <c r="A9270" s="27" t="s">
        <v>8104</v>
      </c>
      <c r="B9270" s="19" t="s">
        <v>17021</v>
      </c>
      <c r="C9270" s="19" t="s">
        <v>16785</v>
      </c>
      <c r="D9270" s="38" t="s">
        <v>16095</v>
      </c>
      <c r="E9270" s="38" t="s">
        <v>8128</v>
      </c>
      <c r="F9270" s="41">
        <v>73152101</v>
      </c>
      <c r="G9270" s="19" t="s">
        <v>611</v>
      </c>
      <c r="H9270" s="41">
        <v>1</v>
      </c>
      <c r="I9270" s="41">
        <v>10</v>
      </c>
      <c r="J9270" s="41">
        <v>10</v>
      </c>
      <c r="K9270" s="44">
        <v>1</v>
      </c>
      <c r="L9270" s="20">
        <v>8858822</v>
      </c>
      <c r="M9270" s="19" t="s">
        <v>15954</v>
      </c>
      <c r="N9270" s="28" t="s">
        <v>15953</v>
      </c>
    </row>
    <row r="9271" spans="1:14" x14ac:dyDescent="0.25">
      <c r="A9271" s="27" t="s">
        <v>8104</v>
      </c>
      <c r="B9271" s="19" t="s">
        <v>17022</v>
      </c>
      <c r="C9271" s="19" t="s">
        <v>16762</v>
      </c>
      <c r="D9271" s="38" t="s">
        <v>16072</v>
      </c>
      <c r="E9271" s="38" t="s">
        <v>4320</v>
      </c>
      <c r="F9271" s="41">
        <v>72102103</v>
      </c>
      <c r="G9271" s="19" t="s">
        <v>611</v>
      </c>
      <c r="H9271" s="41">
        <v>6</v>
      </c>
      <c r="I9271" s="41">
        <v>2</v>
      </c>
      <c r="J9271" s="41">
        <v>10</v>
      </c>
      <c r="K9271" s="44">
        <v>1</v>
      </c>
      <c r="L9271" s="20">
        <v>7854000</v>
      </c>
      <c r="M9271" s="19" t="s">
        <v>15954</v>
      </c>
      <c r="N9271" s="28" t="s">
        <v>15953</v>
      </c>
    </row>
    <row r="9272" spans="1:14" ht="45" x14ac:dyDescent="0.25">
      <c r="A9272" s="27" t="s">
        <v>8104</v>
      </c>
      <c r="B9272" s="19" t="s">
        <v>17021</v>
      </c>
      <c r="C9272" s="19" t="s">
        <v>16785</v>
      </c>
      <c r="D9272" s="38" t="s">
        <v>16095</v>
      </c>
      <c r="E9272" s="38" t="s">
        <v>8129</v>
      </c>
      <c r="F9272" s="41">
        <v>73152101</v>
      </c>
      <c r="G9272" s="19" t="s">
        <v>611</v>
      </c>
      <c r="H9272" s="41">
        <v>2</v>
      </c>
      <c r="I9272" s="41">
        <v>9</v>
      </c>
      <c r="J9272" s="41">
        <v>16</v>
      </c>
      <c r="K9272" s="44">
        <v>1</v>
      </c>
      <c r="L9272" s="20">
        <v>21716311</v>
      </c>
      <c r="M9272" s="19" t="s">
        <v>15954</v>
      </c>
      <c r="N9272" s="28" t="s">
        <v>15953</v>
      </c>
    </row>
    <row r="9273" spans="1:14" ht="30" x14ac:dyDescent="0.25">
      <c r="A9273" s="27" t="s">
        <v>8104</v>
      </c>
      <c r="B9273" s="19" t="s">
        <v>17068</v>
      </c>
      <c r="C9273" s="19" t="s">
        <v>16905</v>
      </c>
      <c r="D9273" s="38" t="s">
        <v>16215</v>
      </c>
      <c r="E9273" s="38" t="s">
        <v>8130</v>
      </c>
      <c r="F9273" s="41">
        <v>76121501</v>
      </c>
      <c r="G9273" s="19" t="s">
        <v>611</v>
      </c>
      <c r="H9273" s="41">
        <v>4</v>
      </c>
      <c r="I9273" s="41">
        <v>2</v>
      </c>
      <c r="J9273" s="41">
        <v>16</v>
      </c>
      <c r="K9273" s="44">
        <v>1</v>
      </c>
      <c r="L9273" s="20">
        <v>6071937</v>
      </c>
      <c r="M9273" s="19" t="s">
        <v>15954</v>
      </c>
      <c r="N9273" s="28" t="s">
        <v>15953</v>
      </c>
    </row>
    <row r="9274" spans="1:14" ht="45" x14ac:dyDescent="0.25">
      <c r="A9274" s="27" t="s">
        <v>8104</v>
      </c>
      <c r="B9274" s="19" t="s">
        <v>17021</v>
      </c>
      <c r="C9274" s="19" t="s">
        <v>16785</v>
      </c>
      <c r="D9274" s="38" t="s">
        <v>16095</v>
      </c>
      <c r="E9274" s="38" t="s">
        <v>8131</v>
      </c>
      <c r="F9274" s="41">
        <v>73152100</v>
      </c>
      <c r="G9274" s="19" t="s">
        <v>611</v>
      </c>
      <c r="H9274" s="41">
        <v>5</v>
      </c>
      <c r="I9274" s="41">
        <v>3</v>
      </c>
      <c r="J9274" s="41">
        <v>16</v>
      </c>
      <c r="K9274" s="44">
        <v>1</v>
      </c>
      <c r="L9274" s="20">
        <v>21967400</v>
      </c>
      <c r="M9274" s="19" t="s">
        <v>15954</v>
      </c>
      <c r="N9274" s="28" t="s">
        <v>15953</v>
      </c>
    </row>
    <row r="9275" spans="1:14" ht="45" x14ac:dyDescent="0.25">
      <c r="A9275" s="27" t="s">
        <v>8104</v>
      </c>
      <c r="B9275" s="19" t="s">
        <v>17021</v>
      </c>
      <c r="C9275" s="19" t="s">
        <v>16785</v>
      </c>
      <c r="D9275" s="38" t="s">
        <v>16095</v>
      </c>
      <c r="E9275" s="38" t="s">
        <v>8132</v>
      </c>
      <c r="F9275" s="41">
        <v>73152100</v>
      </c>
      <c r="G9275" s="19" t="s">
        <v>611</v>
      </c>
      <c r="H9275" s="41">
        <v>2</v>
      </c>
      <c r="I9275" s="41">
        <v>9</v>
      </c>
      <c r="J9275" s="41">
        <v>10</v>
      </c>
      <c r="K9275" s="44">
        <v>1</v>
      </c>
      <c r="L9275" s="20">
        <v>11947766</v>
      </c>
      <c r="M9275" s="19" t="s">
        <v>15954</v>
      </c>
      <c r="N9275" s="28" t="s">
        <v>15953</v>
      </c>
    </row>
    <row r="9276" spans="1:14" ht="30" x14ac:dyDescent="0.25">
      <c r="A9276" s="27" t="s">
        <v>8104</v>
      </c>
      <c r="B9276" s="19" t="s">
        <v>17029</v>
      </c>
      <c r="C9276" s="19" t="s">
        <v>16774</v>
      </c>
      <c r="D9276" s="38" t="s">
        <v>16084</v>
      </c>
      <c r="E9276" s="38" t="s">
        <v>8133</v>
      </c>
      <c r="F9276" s="41">
        <v>90101700</v>
      </c>
      <c r="G9276" s="19" t="s">
        <v>611</v>
      </c>
      <c r="H9276" s="41">
        <v>3</v>
      </c>
      <c r="I9276" s="41">
        <v>6</v>
      </c>
      <c r="J9276" s="41">
        <v>16</v>
      </c>
      <c r="K9276" s="44">
        <v>1</v>
      </c>
      <c r="L9276" s="20">
        <v>12000000</v>
      </c>
      <c r="M9276" s="19" t="s">
        <v>15954</v>
      </c>
      <c r="N9276" s="28" t="s">
        <v>15953</v>
      </c>
    </row>
    <row r="9277" spans="1:14" ht="30" x14ac:dyDescent="0.25">
      <c r="A9277" s="27" t="s">
        <v>8104</v>
      </c>
      <c r="B9277" s="19" t="s">
        <v>17065</v>
      </c>
      <c r="C9277" s="19" t="s">
        <v>16937</v>
      </c>
      <c r="D9277" s="38" t="s">
        <v>16249</v>
      </c>
      <c r="E9277" s="38" t="s">
        <v>8134</v>
      </c>
      <c r="F9277" s="41">
        <v>72101500</v>
      </c>
      <c r="G9277" s="19" t="s">
        <v>611</v>
      </c>
      <c r="H9277" s="41">
        <v>5</v>
      </c>
      <c r="I9277" s="41">
        <v>3</v>
      </c>
      <c r="J9277" s="41">
        <v>16</v>
      </c>
      <c r="K9277" s="44">
        <v>1</v>
      </c>
      <c r="L9277" s="20">
        <v>42230000</v>
      </c>
      <c r="M9277" s="19" t="s">
        <v>15954</v>
      </c>
      <c r="N9277" s="28" t="s">
        <v>15953</v>
      </c>
    </row>
    <row r="9278" spans="1:14" ht="45" x14ac:dyDescent="0.25">
      <c r="A9278" s="27" t="s">
        <v>8104</v>
      </c>
      <c r="B9278" s="19" t="s">
        <v>17021</v>
      </c>
      <c r="C9278" s="19" t="s">
        <v>16785</v>
      </c>
      <c r="D9278" s="38" t="s">
        <v>16095</v>
      </c>
      <c r="E9278" s="38" t="s">
        <v>8135</v>
      </c>
      <c r="F9278" s="41">
        <v>72151800</v>
      </c>
      <c r="G9278" s="19" t="s">
        <v>611</v>
      </c>
      <c r="H9278" s="41">
        <v>3</v>
      </c>
      <c r="I9278" s="41">
        <v>2</v>
      </c>
      <c r="J9278" s="41">
        <v>10</v>
      </c>
      <c r="K9278" s="44">
        <v>1</v>
      </c>
      <c r="L9278" s="20">
        <v>11971144.15</v>
      </c>
      <c r="M9278" s="19" t="s">
        <v>15954</v>
      </c>
      <c r="N9278" s="28" t="s">
        <v>15953</v>
      </c>
    </row>
    <row r="9279" spans="1:14" ht="45" x14ac:dyDescent="0.25">
      <c r="A9279" s="27" t="s">
        <v>8104</v>
      </c>
      <c r="B9279" s="19" t="s">
        <v>17042</v>
      </c>
      <c r="C9279" s="19" t="s">
        <v>16926</v>
      </c>
      <c r="D9279" s="38" t="s">
        <v>16238</v>
      </c>
      <c r="E9279" s="38" t="s">
        <v>8136</v>
      </c>
      <c r="F9279" s="41">
        <v>39121011</v>
      </c>
      <c r="G9279" s="19" t="s">
        <v>611</v>
      </c>
      <c r="H9279" s="41">
        <v>3</v>
      </c>
      <c r="I9279" s="41">
        <v>2</v>
      </c>
      <c r="J9279" s="41">
        <v>10</v>
      </c>
      <c r="K9279" s="44">
        <v>1</v>
      </c>
      <c r="L9279" s="20">
        <v>37842000</v>
      </c>
      <c r="M9279" s="19" t="s">
        <v>11</v>
      </c>
      <c r="N9279" s="28" t="s">
        <v>15953</v>
      </c>
    </row>
    <row r="9280" spans="1:14" ht="45" x14ac:dyDescent="0.25">
      <c r="A9280" s="27" t="s">
        <v>8104</v>
      </c>
      <c r="B9280" s="19" t="s">
        <v>17021</v>
      </c>
      <c r="C9280" s="19" t="s">
        <v>16785</v>
      </c>
      <c r="D9280" s="38" t="s">
        <v>16095</v>
      </c>
      <c r="E9280" s="38" t="s">
        <v>8137</v>
      </c>
      <c r="F9280" s="41">
        <v>73152108</v>
      </c>
      <c r="G9280" s="19" t="s">
        <v>611</v>
      </c>
      <c r="H9280" s="41">
        <v>4</v>
      </c>
      <c r="I9280" s="41">
        <v>5</v>
      </c>
      <c r="J9280" s="41">
        <v>10</v>
      </c>
      <c r="K9280" s="44">
        <v>1</v>
      </c>
      <c r="L9280" s="20">
        <v>14970200</v>
      </c>
      <c r="M9280" s="19" t="s">
        <v>15954</v>
      </c>
      <c r="N9280" s="28" t="s">
        <v>15953</v>
      </c>
    </row>
    <row r="9281" spans="1:14" ht="45" x14ac:dyDescent="0.25">
      <c r="A9281" s="27" t="s">
        <v>8104</v>
      </c>
      <c r="B9281" s="19" t="s">
        <v>17031</v>
      </c>
      <c r="C9281" s="19" t="s">
        <v>16876</v>
      </c>
      <c r="D9281" s="38" t="s">
        <v>16186</v>
      </c>
      <c r="E9281" s="38" t="s">
        <v>8138</v>
      </c>
      <c r="F9281" s="41" t="s">
        <v>8139</v>
      </c>
      <c r="G9281" s="19" t="s">
        <v>611</v>
      </c>
      <c r="H9281" s="41">
        <v>5</v>
      </c>
      <c r="I9281" s="41">
        <v>2</v>
      </c>
      <c r="J9281" s="41">
        <v>10</v>
      </c>
      <c r="K9281" s="44">
        <v>1</v>
      </c>
      <c r="L9281" s="20">
        <v>30000000</v>
      </c>
      <c r="M9281" s="19" t="s">
        <v>15954</v>
      </c>
      <c r="N9281" s="28" t="s">
        <v>15953</v>
      </c>
    </row>
    <row r="9282" spans="1:14" ht="30" x14ac:dyDescent="0.25">
      <c r="A9282" s="27" t="s">
        <v>8104</v>
      </c>
      <c r="B9282" s="19" t="s">
        <v>17063</v>
      </c>
      <c r="C9282" s="19" t="s">
        <v>16868</v>
      </c>
      <c r="D9282" s="38" t="s">
        <v>16178</v>
      </c>
      <c r="E9282" s="38" t="s">
        <v>8140</v>
      </c>
      <c r="F9282" s="41">
        <v>26111703</v>
      </c>
      <c r="G9282" s="19" t="s">
        <v>611</v>
      </c>
      <c r="H9282" s="41">
        <v>5</v>
      </c>
      <c r="I9282" s="41">
        <v>2</v>
      </c>
      <c r="J9282" s="41">
        <v>10</v>
      </c>
      <c r="K9282" s="44">
        <v>1</v>
      </c>
      <c r="L9282" s="20">
        <v>20995800</v>
      </c>
      <c r="M9282" s="19" t="s">
        <v>15954</v>
      </c>
      <c r="N9282" s="28" t="s">
        <v>15953</v>
      </c>
    </row>
    <row r="9283" spans="1:14" ht="30" x14ac:dyDescent="0.25">
      <c r="A9283" s="27" t="s">
        <v>8104</v>
      </c>
      <c r="B9283" s="19" t="s">
        <v>17041</v>
      </c>
      <c r="C9283" s="19" t="s">
        <v>16798</v>
      </c>
      <c r="D9283" s="38" t="s">
        <v>16108</v>
      </c>
      <c r="E9283" s="38" t="s">
        <v>8141</v>
      </c>
      <c r="F9283" s="41">
        <v>40101701</v>
      </c>
      <c r="G9283" s="19" t="s">
        <v>611</v>
      </c>
      <c r="H9283" s="41">
        <v>5</v>
      </c>
      <c r="I9283" s="41">
        <v>2</v>
      </c>
      <c r="J9283" s="41">
        <v>10</v>
      </c>
      <c r="K9283" s="44">
        <v>4</v>
      </c>
      <c r="L9283" s="20">
        <v>13661200</v>
      </c>
      <c r="M9283" s="19" t="s">
        <v>11</v>
      </c>
      <c r="N9283" s="28" t="s">
        <v>15953</v>
      </c>
    </row>
    <row r="9284" spans="1:14" ht="30" x14ac:dyDescent="0.25">
      <c r="A9284" s="27" t="s">
        <v>8104</v>
      </c>
      <c r="B9284" s="19" t="s">
        <v>17041</v>
      </c>
      <c r="C9284" s="19" t="s">
        <v>16798</v>
      </c>
      <c r="D9284" s="38" t="s">
        <v>16108</v>
      </c>
      <c r="E9284" s="38" t="s">
        <v>8082</v>
      </c>
      <c r="F9284" s="41">
        <v>40101701</v>
      </c>
      <c r="G9284" s="19" t="s">
        <v>611</v>
      </c>
      <c r="H9284" s="41">
        <v>4</v>
      </c>
      <c r="I9284" s="41">
        <v>2</v>
      </c>
      <c r="J9284" s="41">
        <v>10</v>
      </c>
      <c r="K9284" s="44">
        <v>7</v>
      </c>
      <c r="L9284" s="20">
        <v>29321600</v>
      </c>
      <c r="M9284" s="19" t="s">
        <v>11</v>
      </c>
      <c r="N9284" s="28" t="s">
        <v>15953</v>
      </c>
    </row>
    <row r="9285" spans="1:14" ht="30" x14ac:dyDescent="0.25">
      <c r="A9285" s="27" t="s">
        <v>8104</v>
      </c>
      <c r="B9285" s="19" t="s">
        <v>17041</v>
      </c>
      <c r="C9285" s="19" t="s">
        <v>16798</v>
      </c>
      <c r="D9285" s="38" t="s">
        <v>16108</v>
      </c>
      <c r="E9285" s="38" t="s">
        <v>8142</v>
      </c>
      <c r="F9285" s="41">
        <v>40101701</v>
      </c>
      <c r="G9285" s="19" t="s">
        <v>611</v>
      </c>
      <c r="H9285" s="41">
        <v>4</v>
      </c>
      <c r="I9285" s="41">
        <v>2</v>
      </c>
      <c r="J9285" s="41">
        <v>10</v>
      </c>
      <c r="K9285" s="44">
        <v>1</v>
      </c>
      <c r="L9285" s="20">
        <v>7080500</v>
      </c>
      <c r="M9285" s="19" t="s">
        <v>11</v>
      </c>
      <c r="N9285" s="28" t="s">
        <v>15953</v>
      </c>
    </row>
    <row r="9286" spans="1:14" ht="60" x14ac:dyDescent="0.25">
      <c r="A9286" s="27" t="s">
        <v>8104</v>
      </c>
      <c r="B9286" s="19" t="s">
        <v>17065</v>
      </c>
      <c r="C9286" s="19" t="s">
        <v>16879</v>
      </c>
      <c r="D9286" s="38" t="s">
        <v>16189</v>
      </c>
      <c r="E9286" s="38" t="s">
        <v>8143</v>
      </c>
      <c r="F9286" s="41">
        <v>81102402</v>
      </c>
      <c r="G9286" s="19" t="s">
        <v>611</v>
      </c>
      <c r="H9286" s="41">
        <v>4</v>
      </c>
      <c r="I9286" s="41">
        <v>2</v>
      </c>
      <c r="J9286" s="41">
        <v>10</v>
      </c>
      <c r="K9286" s="44">
        <v>1</v>
      </c>
      <c r="L9286" s="20">
        <v>16234000</v>
      </c>
      <c r="M9286" s="19" t="s">
        <v>15954</v>
      </c>
      <c r="N9286" s="28" t="s">
        <v>15953</v>
      </c>
    </row>
    <row r="9287" spans="1:14" ht="60" x14ac:dyDescent="0.25">
      <c r="A9287" s="27" t="s">
        <v>8104</v>
      </c>
      <c r="B9287" s="19" t="s">
        <v>17065</v>
      </c>
      <c r="C9287" s="19" t="s">
        <v>16879</v>
      </c>
      <c r="D9287" s="38" t="s">
        <v>16189</v>
      </c>
      <c r="E9287" s="38" t="s">
        <v>8144</v>
      </c>
      <c r="F9287" s="41">
        <v>81102402</v>
      </c>
      <c r="G9287" s="19" t="s">
        <v>611</v>
      </c>
      <c r="H9287" s="41">
        <v>3</v>
      </c>
      <c r="I9287" s="41">
        <v>3</v>
      </c>
      <c r="J9287" s="41">
        <v>10</v>
      </c>
      <c r="K9287" s="44">
        <v>1</v>
      </c>
      <c r="L9287" s="20">
        <v>17000000</v>
      </c>
      <c r="M9287" s="19" t="s">
        <v>15954</v>
      </c>
      <c r="N9287" s="28" t="s">
        <v>15953</v>
      </c>
    </row>
    <row r="9288" spans="1:14" ht="45" x14ac:dyDescent="0.25">
      <c r="A9288" s="27" t="s">
        <v>8104</v>
      </c>
      <c r="B9288" s="19" t="s">
        <v>17021</v>
      </c>
      <c r="C9288" s="19" t="s">
        <v>16785</v>
      </c>
      <c r="D9288" s="38" t="s">
        <v>16095</v>
      </c>
      <c r="E9288" s="38" t="s">
        <v>8145</v>
      </c>
      <c r="F9288" s="41">
        <v>72154300</v>
      </c>
      <c r="G9288" s="19" t="s">
        <v>611</v>
      </c>
      <c r="H9288" s="41">
        <v>3</v>
      </c>
      <c r="I9288" s="41">
        <v>3</v>
      </c>
      <c r="J9288" s="41">
        <v>10</v>
      </c>
      <c r="K9288" s="44">
        <v>1</v>
      </c>
      <c r="L9288" s="20">
        <v>14800000</v>
      </c>
      <c r="M9288" s="19" t="s">
        <v>15954</v>
      </c>
      <c r="N9288" s="28" t="s">
        <v>15953</v>
      </c>
    </row>
    <row r="9289" spans="1:14" ht="45" x14ac:dyDescent="0.25">
      <c r="A9289" s="27" t="s">
        <v>8104</v>
      </c>
      <c r="B9289" s="19" t="s">
        <v>17021</v>
      </c>
      <c r="C9289" s="19" t="s">
        <v>16785</v>
      </c>
      <c r="D9289" s="38" t="s">
        <v>16095</v>
      </c>
      <c r="E9289" s="38" t="s">
        <v>4359</v>
      </c>
      <c r="F9289" s="41">
        <v>72154300</v>
      </c>
      <c r="G9289" s="19" t="s">
        <v>611</v>
      </c>
      <c r="H9289" s="41">
        <v>3</v>
      </c>
      <c r="I9289" s="41">
        <v>3</v>
      </c>
      <c r="J9289" s="41">
        <v>10</v>
      </c>
      <c r="K9289" s="44">
        <v>1</v>
      </c>
      <c r="L9289" s="20">
        <v>16192500</v>
      </c>
      <c r="M9289" s="19" t="s">
        <v>15954</v>
      </c>
      <c r="N9289" s="28" t="s">
        <v>15953</v>
      </c>
    </row>
    <row r="9290" spans="1:14" ht="30" x14ac:dyDescent="0.25">
      <c r="A9290" s="27" t="s">
        <v>8104</v>
      </c>
      <c r="B9290" s="19" t="s">
        <v>17059</v>
      </c>
      <c r="C9290" s="19" t="s">
        <v>16954</v>
      </c>
      <c r="D9290" s="38" t="s">
        <v>16266</v>
      </c>
      <c r="E9290" s="38" t="s">
        <v>8146</v>
      </c>
      <c r="F9290" s="41">
        <v>47101600</v>
      </c>
      <c r="G9290" s="19" t="s">
        <v>611</v>
      </c>
      <c r="H9290" s="41">
        <v>3</v>
      </c>
      <c r="I9290" s="41">
        <v>3</v>
      </c>
      <c r="J9290" s="41">
        <v>16</v>
      </c>
      <c r="K9290" s="44">
        <v>30</v>
      </c>
      <c r="L9290" s="20">
        <v>1222200</v>
      </c>
      <c r="M9290" s="19" t="s">
        <v>11</v>
      </c>
      <c r="N9290" s="28" t="s">
        <v>15953</v>
      </c>
    </row>
    <row r="9291" spans="1:14" ht="30" x14ac:dyDescent="0.25">
      <c r="A9291" s="27" t="s">
        <v>8104</v>
      </c>
      <c r="B9291" s="19" t="s">
        <v>17016</v>
      </c>
      <c r="C9291" s="19" t="s">
        <v>16846</v>
      </c>
      <c r="D9291" s="38" t="s">
        <v>16156</v>
      </c>
      <c r="E9291" s="38" t="s">
        <v>8147</v>
      </c>
      <c r="F9291" s="41">
        <v>47101600</v>
      </c>
      <c r="G9291" s="19" t="s">
        <v>611</v>
      </c>
      <c r="H9291" s="41">
        <v>3</v>
      </c>
      <c r="I9291" s="41">
        <v>3</v>
      </c>
      <c r="J9291" s="41">
        <v>16</v>
      </c>
      <c r="K9291" s="44">
        <v>1</v>
      </c>
      <c r="L9291" s="20">
        <v>92650</v>
      </c>
      <c r="M9291" s="19" t="s">
        <v>15969</v>
      </c>
      <c r="N9291" s="28" t="s">
        <v>15953</v>
      </c>
    </row>
    <row r="9292" spans="1:14" ht="30" x14ac:dyDescent="0.25">
      <c r="A9292" s="27" t="s">
        <v>8104</v>
      </c>
      <c r="B9292" s="19" t="s">
        <v>17016</v>
      </c>
      <c r="C9292" s="19" t="s">
        <v>16847</v>
      </c>
      <c r="D9292" s="38" t="s">
        <v>16157</v>
      </c>
      <c r="E9292" s="38" t="s">
        <v>8148</v>
      </c>
      <c r="F9292" s="41">
        <v>47101600</v>
      </c>
      <c r="G9292" s="19" t="s">
        <v>611</v>
      </c>
      <c r="H9292" s="41">
        <v>3</v>
      </c>
      <c r="I9292" s="41">
        <v>3</v>
      </c>
      <c r="J9292" s="41">
        <v>16</v>
      </c>
      <c r="K9292" s="44">
        <v>36</v>
      </c>
      <c r="L9292" s="20">
        <v>217440</v>
      </c>
      <c r="M9292" s="19" t="s">
        <v>15969</v>
      </c>
      <c r="N9292" s="28" t="s">
        <v>15953</v>
      </c>
    </row>
    <row r="9293" spans="1:14" ht="30" x14ac:dyDescent="0.25">
      <c r="A9293" s="27" t="s">
        <v>8104</v>
      </c>
      <c r="B9293" s="19" t="s">
        <v>17016</v>
      </c>
      <c r="C9293" s="19" t="s">
        <v>16847</v>
      </c>
      <c r="D9293" s="38" t="s">
        <v>16157</v>
      </c>
      <c r="E9293" s="38" t="s">
        <v>8149</v>
      </c>
      <c r="F9293" s="41">
        <v>47101600</v>
      </c>
      <c r="G9293" s="19" t="s">
        <v>611</v>
      </c>
      <c r="H9293" s="41">
        <v>3</v>
      </c>
      <c r="I9293" s="41">
        <v>3</v>
      </c>
      <c r="J9293" s="41">
        <v>16</v>
      </c>
      <c r="K9293" s="44">
        <v>535</v>
      </c>
      <c r="L9293" s="20">
        <v>7213405</v>
      </c>
      <c r="M9293" s="19" t="s">
        <v>15970</v>
      </c>
      <c r="N9293" s="28" t="s">
        <v>15953</v>
      </c>
    </row>
    <row r="9294" spans="1:14" ht="30" x14ac:dyDescent="0.25">
      <c r="A9294" s="27" t="s">
        <v>8104</v>
      </c>
      <c r="B9294" s="19" t="s">
        <v>17016</v>
      </c>
      <c r="C9294" s="19" t="s">
        <v>16847</v>
      </c>
      <c r="D9294" s="38" t="s">
        <v>16157</v>
      </c>
      <c r="E9294" s="38" t="s">
        <v>8150</v>
      </c>
      <c r="F9294" s="41">
        <v>47101600</v>
      </c>
      <c r="G9294" s="19" t="s">
        <v>611</v>
      </c>
      <c r="H9294" s="41">
        <v>3</v>
      </c>
      <c r="I9294" s="41">
        <v>3</v>
      </c>
      <c r="J9294" s="41">
        <v>16</v>
      </c>
      <c r="K9294" s="44">
        <v>12375</v>
      </c>
      <c r="L9294" s="20">
        <v>36691875</v>
      </c>
      <c r="M9294" s="19" t="s">
        <v>15970</v>
      </c>
      <c r="N9294" s="28" t="s">
        <v>15953</v>
      </c>
    </row>
    <row r="9295" spans="1:14" ht="30" x14ac:dyDescent="0.25">
      <c r="A9295" s="27" t="s">
        <v>8104</v>
      </c>
      <c r="B9295" s="19" t="s">
        <v>17016</v>
      </c>
      <c r="C9295" s="19" t="s">
        <v>16847</v>
      </c>
      <c r="D9295" s="38" t="s">
        <v>16157</v>
      </c>
      <c r="E9295" s="38" t="s">
        <v>8151</v>
      </c>
      <c r="F9295" s="41">
        <v>47101600</v>
      </c>
      <c r="G9295" s="19" t="s">
        <v>611</v>
      </c>
      <c r="H9295" s="41">
        <v>3</v>
      </c>
      <c r="I9295" s="41">
        <v>3</v>
      </c>
      <c r="J9295" s="41">
        <v>16</v>
      </c>
      <c r="K9295" s="44">
        <v>1734</v>
      </c>
      <c r="L9295" s="20">
        <v>27310500</v>
      </c>
      <c r="M9295" s="19" t="s">
        <v>15970</v>
      </c>
      <c r="N9295" s="28" t="s">
        <v>15953</v>
      </c>
    </row>
    <row r="9296" spans="1:14" ht="30" x14ac:dyDescent="0.25">
      <c r="A9296" s="27" t="s">
        <v>8104</v>
      </c>
      <c r="B9296" s="19" t="s">
        <v>17016</v>
      </c>
      <c r="C9296" s="19" t="s">
        <v>16847</v>
      </c>
      <c r="D9296" s="38" t="s">
        <v>16157</v>
      </c>
      <c r="E9296" s="38" t="s">
        <v>8152</v>
      </c>
      <c r="F9296" s="41">
        <v>47101600</v>
      </c>
      <c r="G9296" s="19" t="s">
        <v>611</v>
      </c>
      <c r="H9296" s="41">
        <v>3</v>
      </c>
      <c r="I9296" s="41">
        <v>3</v>
      </c>
      <c r="J9296" s="41">
        <v>16</v>
      </c>
      <c r="K9296" s="44">
        <v>22</v>
      </c>
      <c r="L9296" s="20">
        <v>3346882</v>
      </c>
      <c r="M9296" s="19" t="s">
        <v>11</v>
      </c>
      <c r="N9296" s="28" t="s">
        <v>15953</v>
      </c>
    </row>
    <row r="9297" spans="1:14" ht="30" x14ac:dyDescent="0.25">
      <c r="A9297" s="27" t="s">
        <v>8104</v>
      </c>
      <c r="B9297" s="19" t="s">
        <v>17014</v>
      </c>
      <c r="C9297" s="19" t="s">
        <v>16741</v>
      </c>
      <c r="D9297" s="38" t="s">
        <v>16051</v>
      </c>
      <c r="E9297" s="38" t="s">
        <v>8153</v>
      </c>
      <c r="F9297" s="41">
        <v>47101600</v>
      </c>
      <c r="G9297" s="19" t="s">
        <v>611</v>
      </c>
      <c r="H9297" s="41">
        <v>3</v>
      </c>
      <c r="I9297" s="41">
        <v>3</v>
      </c>
      <c r="J9297" s="41">
        <v>16</v>
      </c>
      <c r="K9297" s="44">
        <v>3</v>
      </c>
      <c r="L9297" s="20">
        <v>288960</v>
      </c>
      <c r="M9297" s="19" t="s">
        <v>15969</v>
      </c>
      <c r="N9297" s="28" t="s">
        <v>15953</v>
      </c>
    </row>
    <row r="9298" spans="1:14" ht="30" x14ac:dyDescent="0.25">
      <c r="A9298" s="27" t="s">
        <v>8104</v>
      </c>
      <c r="B9298" s="19" t="s">
        <v>17014</v>
      </c>
      <c r="C9298" s="19" t="s">
        <v>16741</v>
      </c>
      <c r="D9298" s="38" t="s">
        <v>16051</v>
      </c>
      <c r="E9298" s="38" t="s">
        <v>8154</v>
      </c>
      <c r="F9298" s="41">
        <v>47101600</v>
      </c>
      <c r="G9298" s="19" t="s">
        <v>611</v>
      </c>
      <c r="H9298" s="41">
        <v>3</v>
      </c>
      <c r="I9298" s="41">
        <v>3</v>
      </c>
      <c r="J9298" s="41">
        <v>16</v>
      </c>
      <c r="K9298" s="44">
        <v>3</v>
      </c>
      <c r="L9298" s="20">
        <v>425340</v>
      </c>
      <c r="M9298" s="19" t="s">
        <v>11</v>
      </c>
      <c r="N9298" s="28" t="s">
        <v>15953</v>
      </c>
    </row>
    <row r="9299" spans="1:14" ht="30" x14ac:dyDescent="0.25">
      <c r="A9299" s="27" t="s">
        <v>8104</v>
      </c>
      <c r="B9299" s="19" t="s">
        <v>17014</v>
      </c>
      <c r="C9299" s="19" t="s">
        <v>16741</v>
      </c>
      <c r="D9299" s="38" t="s">
        <v>16051</v>
      </c>
      <c r="E9299" s="38" t="s">
        <v>8155</v>
      </c>
      <c r="F9299" s="41">
        <v>47101600</v>
      </c>
      <c r="G9299" s="19" t="s">
        <v>611</v>
      </c>
      <c r="H9299" s="41">
        <v>3</v>
      </c>
      <c r="I9299" s="41">
        <v>3</v>
      </c>
      <c r="J9299" s="41">
        <v>16</v>
      </c>
      <c r="K9299" s="44">
        <v>8</v>
      </c>
      <c r="L9299" s="20">
        <v>1573248</v>
      </c>
      <c r="M9299" s="19" t="s">
        <v>11</v>
      </c>
      <c r="N9299" s="28" t="s">
        <v>15953</v>
      </c>
    </row>
    <row r="9300" spans="1:14" ht="30" x14ac:dyDescent="0.25">
      <c r="A9300" s="27" t="s">
        <v>8104</v>
      </c>
      <c r="B9300" s="19" t="s">
        <v>17014</v>
      </c>
      <c r="C9300" s="19" t="s">
        <v>16741</v>
      </c>
      <c r="D9300" s="38" t="s">
        <v>16051</v>
      </c>
      <c r="E9300" s="38" t="s">
        <v>8156</v>
      </c>
      <c r="F9300" s="41">
        <v>47101600</v>
      </c>
      <c r="G9300" s="19" t="s">
        <v>611</v>
      </c>
      <c r="H9300" s="41">
        <v>3</v>
      </c>
      <c r="I9300" s="41">
        <v>3</v>
      </c>
      <c r="J9300" s="41">
        <v>16</v>
      </c>
      <c r="K9300" s="44">
        <v>4</v>
      </c>
      <c r="L9300" s="20">
        <v>567120</v>
      </c>
      <c r="M9300" s="19" t="s">
        <v>11</v>
      </c>
      <c r="N9300" s="28" t="s">
        <v>15953</v>
      </c>
    </row>
    <row r="9301" spans="1:14" ht="30" x14ac:dyDescent="0.25">
      <c r="A9301" s="27" t="s">
        <v>8104</v>
      </c>
      <c r="B9301" s="19" t="s">
        <v>17014</v>
      </c>
      <c r="C9301" s="19" t="s">
        <v>16741</v>
      </c>
      <c r="D9301" s="38" t="s">
        <v>16051</v>
      </c>
      <c r="E9301" s="38" t="s">
        <v>8157</v>
      </c>
      <c r="F9301" s="41">
        <v>47101600</v>
      </c>
      <c r="G9301" s="19" t="s">
        <v>611</v>
      </c>
      <c r="H9301" s="41">
        <v>5</v>
      </c>
      <c r="I9301" s="41">
        <v>2</v>
      </c>
      <c r="J9301" s="41">
        <v>16</v>
      </c>
      <c r="K9301" s="44">
        <v>2</v>
      </c>
      <c r="L9301" s="20">
        <v>654500</v>
      </c>
      <c r="M9301" s="19" t="s">
        <v>11</v>
      </c>
      <c r="N9301" s="28" t="s">
        <v>15953</v>
      </c>
    </row>
    <row r="9302" spans="1:14" ht="30" x14ac:dyDescent="0.25">
      <c r="A9302" s="27" t="s">
        <v>8104</v>
      </c>
      <c r="B9302" s="19" t="s">
        <v>17014</v>
      </c>
      <c r="C9302" s="19" t="s">
        <v>16741</v>
      </c>
      <c r="D9302" s="38" t="s">
        <v>16051</v>
      </c>
      <c r="E9302" s="38" t="s">
        <v>8158</v>
      </c>
      <c r="F9302" s="41">
        <v>47101600</v>
      </c>
      <c r="G9302" s="19" t="s">
        <v>611</v>
      </c>
      <c r="H9302" s="41">
        <v>6</v>
      </c>
      <c r="I9302" s="41">
        <v>2</v>
      </c>
      <c r="J9302" s="41">
        <v>16</v>
      </c>
      <c r="K9302" s="44">
        <v>2</v>
      </c>
      <c r="L9302" s="20">
        <v>494308</v>
      </c>
      <c r="M9302" s="19" t="s">
        <v>11</v>
      </c>
      <c r="N9302" s="28" t="s">
        <v>15953</v>
      </c>
    </row>
    <row r="9303" spans="1:14" ht="45" x14ac:dyDescent="0.25">
      <c r="A9303" s="27" t="s">
        <v>8104</v>
      </c>
      <c r="B9303" s="19" t="s">
        <v>17021</v>
      </c>
      <c r="C9303" s="19" t="s">
        <v>16785</v>
      </c>
      <c r="D9303" s="38" t="s">
        <v>16095</v>
      </c>
      <c r="E9303" s="38" t="s">
        <v>8159</v>
      </c>
      <c r="F9303" s="41">
        <v>72154300</v>
      </c>
      <c r="G9303" s="19" t="s">
        <v>498</v>
      </c>
      <c r="H9303" s="41">
        <v>3</v>
      </c>
      <c r="I9303" s="41">
        <v>3</v>
      </c>
      <c r="J9303" s="41">
        <v>10</v>
      </c>
      <c r="K9303" s="44">
        <v>1</v>
      </c>
      <c r="L9303" s="20">
        <v>30000000</v>
      </c>
      <c r="M9303" s="19" t="s">
        <v>15954</v>
      </c>
      <c r="N9303" s="28" t="s">
        <v>15953</v>
      </c>
    </row>
    <row r="9304" spans="1:14" ht="45" x14ac:dyDescent="0.25">
      <c r="A9304" s="27" t="s">
        <v>8104</v>
      </c>
      <c r="B9304" s="19" t="s">
        <v>17021</v>
      </c>
      <c r="C9304" s="19" t="s">
        <v>16785</v>
      </c>
      <c r="D9304" s="38" t="s">
        <v>16095</v>
      </c>
      <c r="E9304" s="38" t="s">
        <v>8159</v>
      </c>
      <c r="F9304" s="41">
        <v>72154300</v>
      </c>
      <c r="G9304" s="19" t="s">
        <v>498</v>
      </c>
      <c r="H9304" s="41">
        <v>3</v>
      </c>
      <c r="I9304" s="41">
        <v>3</v>
      </c>
      <c r="J9304" s="41">
        <v>10</v>
      </c>
      <c r="K9304" s="44">
        <v>1</v>
      </c>
      <c r="L9304" s="20">
        <v>30000000</v>
      </c>
      <c r="M9304" s="19" t="s">
        <v>15954</v>
      </c>
      <c r="N9304" s="28" t="s">
        <v>15953</v>
      </c>
    </row>
    <row r="9305" spans="1:14" ht="45" x14ac:dyDescent="0.25">
      <c r="A9305" s="27" t="s">
        <v>8104</v>
      </c>
      <c r="B9305" s="19" t="s">
        <v>17021</v>
      </c>
      <c r="C9305" s="19" t="s">
        <v>16785</v>
      </c>
      <c r="D9305" s="38" t="s">
        <v>16095</v>
      </c>
      <c r="E9305" s="38" t="s">
        <v>8160</v>
      </c>
      <c r="F9305" s="41">
        <v>72154300</v>
      </c>
      <c r="G9305" s="19" t="s">
        <v>611</v>
      </c>
      <c r="H9305" s="41">
        <v>3</v>
      </c>
      <c r="I9305" s="41">
        <v>3</v>
      </c>
      <c r="J9305" s="41">
        <v>10</v>
      </c>
      <c r="K9305" s="44">
        <v>1</v>
      </c>
      <c r="L9305" s="20">
        <v>12000000</v>
      </c>
      <c r="M9305" s="19" t="s">
        <v>15954</v>
      </c>
      <c r="N9305" s="28" t="s">
        <v>15953</v>
      </c>
    </row>
    <row r="9306" spans="1:14" ht="45" x14ac:dyDescent="0.25">
      <c r="A9306" s="27" t="s">
        <v>8104</v>
      </c>
      <c r="B9306" s="19" t="s">
        <v>17021</v>
      </c>
      <c r="C9306" s="19" t="s">
        <v>16785</v>
      </c>
      <c r="D9306" s="38" t="s">
        <v>16095</v>
      </c>
      <c r="E9306" s="38" t="s">
        <v>8161</v>
      </c>
      <c r="F9306" s="41">
        <v>72154300</v>
      </c>
      <c r="G9306" s="19" t="s">
        <v>611</v>
      </c>
      <c r="H9306" s="41">
        <v>3</v>
      </c>
      <c r="I9306" s="41">
        <v>3</v>
      </c>
      <c r="J9306" s="41">
        <v>10</v>
      </c>
      <c r="K9306" s="44">
        <v>1</v>
      </c>
      <c r="L9306" s="20">
        <v>8000000</v>
      </c>
      <c r="M9306" s="19" t="s">
        <v>15954</v>
      </c>
      <c r="N9306" s="28" t="s">
        <v>15953</v>
      </c>
    </row>
    <row r="9307" spans="1:14" ht="45" x14ac:dyDescent="0.25">
      <c r="A9307" s="27" t="s">
        <v>8104</v>
      </c>
      <c r="B9307" s="19" t="s">
        <v>17021</v>
      </c>
      <c r="C9307" s="19" t="s">
        <v>16785</v>
      </c>
      <c r="D9307" s="38" t="s">
        <v>16095</v>
      </c>
      <c r="E9307" s="38" t="s">
        <v>8162</v>
      </c>
      <c r="F9307" s="41">
        <v>72151207</v>
      </c>
      <c r="G9307" s="19" t="s">
        <v>611</v>
      </c>
      <c r="H9307" s="41">
        <v>3</v>
      </c>
      <c r="I9307" s="41">
        <v>3</v>
      </c>
      <c r="J9307" s="41">
        <v>10</v>
      </c>
      <c r="K9307" s="44">
        <v>1</v>
      </c>
      <c r="L9307" s="20">
        <v>10527500</v>
      </c>
      <c r="M9307" s="19" t="s">
        <v>15954</v>
      </c>
      <c r="N9307" s="28" t="s">
        <v>15953</v>
      </c>
    </row>
    <row r="9308" spans="1:14" ht="45" x14ac:dyDescent="0.25">
      <c r="A9308" s="27" t="s">
        <v>8104</v>
      </c>
      <c r="B9308" s="19" t="s">
        <v>17021</v>
      </c>
      <c r="C9308" s="19" t="s">
        <v>16785</v>
      </c>
      <c r="D9308" s="38" t="s">
        <v>16095</v>
      </c>
      <c r="E9308" s="38" t="s">
        <v>8162</v>
      </c>
      <c r="F9308" s="41">
        <v>72151207</v>
      </c>
      <c r="G9308" s="19" t="s">
        <v>611</v>
      </c>
      <c r="H9308" s="41">
        <v>3</v>
      </c>
      <c r="I9308" s="41">
        <v>3</v>
      </c>
      <c r="J9308" s="41">
        <v>10</v>
      </c>
      <c r="K9308" s="44">
        <v>1</v>
      </c>
      <c r="L9308" s="20">
        <v>10000000</v>
      </c>
      <c r="M9308" s="19" t="s">
        <v>15954</v>
      </c>
      <c r="N9308" s="28" t="s">
        <v>15953</v>
      </c>
    </row>
    <row r="9309" spans="1:14" ht="45" x14ac:dyDescent="0.25">
      <c r="A9309" s="27" t="s">
        <v>8104</v>
      </c>
      <c r="B9309" s="19" t="s">
        <v>17014</v>
      </c>
      <c r="C9309" s="19" t="s">
        <v>16811</v>
      </c>
      <c r="D9309" s="38" t="s">
        <v>16121</v>
      </c>
      <c r="E9309" s="38" t="s">
        <v>16469</v>
      </c>
      <c r="F9309" s="41">
        <v>60121800</v>
      </c>
      <c r="G9309" s="19" t="s">
        <v>611</v>
      </c>
      <c r="H9309" s="41">
        <v>3</v>
      </c>
      <c r="I9309" s="41">
        <v>3</v>
      </c>
      <c r="J9309" s="41">
        <v>10</v>
      </c>
      <c r="K9309" s="44">
        <v>1</v>
      </c>
      <c r="L9309" s="20">
        <v>770000</v>
      </c>
      <c r="M9309" s="19" t="s">
        <v>11</v>
      </c>
      <c r="N9309" s="28" t="s">
        <v>15953</v>
      </c>
    </row>
    <row r="9310" spans="1:14" ht="45" x14ac:dyDescent="0.25">
      <c r="A9310" s="27" t="s">
        <v>8104</v>
      </c>
      <c r="B9310" s="19" t="s">
        <v>17014</v>
      </c>
      <c r="C9310" s="19" t="s">
        <v>16811</v>
      </c>
      <c r="D9310" s="38" t="s">
        <v>16121</v>
      </c>
      <c r="E9310" s="38" t="s">
        <v>16470</v>
      </c>
      <c r="F9310" s="41">
        <v>60121800</v>
      </c>
      <c r="G9310" s="19" t="s">
        <v>611</v>
      </c>
      <c r="H9310" s="41">
        <v>3</v>
      </c>
      <c r="I9310" s="41">
        <v>3</v>
      </c>
      <c r="J9310" s="41">
        <v>10</v>
      </c>
      <c r="K9310" s="44">
        <v>1</v>
      </c>
      <c r="L9310" s="20">
        <v>770000</v>
      </c>
      <c r="M9310" s="19" t="s">
        <v>11</v>
      </c>
      <c r="N9310" s="28" t="s">
        <v>15953</v>
      </c>
    </row>
    <row r="9311" spans="1:14" ht="45" x14ac:dyDescent="0.25">
      <c r="A9311" s="27" t="s">
        <v>8104</v>
      </c>
      <c r="B9311" s="19" t="s">
        <v>17014</v>
      </c>
      <c r="C9311" s="19" t="s">
        <v>16811</v>
      </c>
      <c r="D9311" s="38" t="s">
        <v>16121</v>
      </c>
      <c r="E9311" s="38" t="s">
        <v>16471</v>
      </c>
      <c r="F9311" s="41">
        <v>60121800</v>
      </c>
      <c r="G9311" s="19" t="s">
        <v>611</v>
      </c>
      <c r="H9311" s="41">
        <v>3</v>
      </c>
      <c r="I9311" s="41">
        <v>3</v>
      </c>
      <c r="J9311" s="41">
        <v>10</v>
      </c>
      <c r="K9311" s="44">
        <v>1</v>
      </c>
      <c r="L9311" s="20">
        <v>770000</v>
      </c>
      <c r="M9311" s="19" t="s">
        <v>11</v>
      </c>
      <c r="N9311" s="28" t="s">
        <v>15953</v>
      </c>
    </row>
    <row r="9312" spans="1:14" ht="45" x14ac:dyDescent="0.25">
      <c r="A9312" s="27" t="s">
        <v>8104</v>
      </c>
      <c r="B9312" s="19" t="s">
        <v>17014</v>
      </c>
      <c r="C9312" s="19" t="s">
        <v>16811</v>
      </c>
      <c r="D9312" s="38" t="s">
        <v>16121</v>
      </c>
      <c r="E9312" s="38" t="s">
        <v>16472</v>
      </c>
      <c r="F9312" s="41">
        <v>60121800</v>
      </c>
      <c r="G9312" s="19" t="s">
        <v>611</v>
      </c>
      <c r="H9312" s="41">
        <v>3</v>
      </c>
      <c r="I9312" s="41">
        <v>3</v>
      </c>
      <c r="J9312" s="41">
        <v>10</v>
      </c>
      <c r="K9312" s="44">
        <v>1</v>
      </c>
      <c r="L9312" s="20">
        <v>770000</v>
      </c>
      <c r="M9312" s="19" t="s">
        <v>11</v>
      </c>
      <c r="N9312" s="28" t="s">
        <v>15953</v>
      </c>
    </row>
    <row r="9313" spans="1:14" ht="45" x14ac:dyDescent="0.25">
      <c r="A9313" s="27" t="s">
        <v>8104</v>
      </c>
      <c r="B9313" s="19" t="s">
        <v>17014</v>
      </c>
      <c r="C9313" s="19" t="s">
        <v>16811</v>
      </c>
      <c r="D9313" s="38" t="s">
        <v>16121</v>
      </c>
      <c r="E9313" s="38" t="s">
        <v>16473</v>
      </c>
      <c r="F9313" s="41">
        <v>60121800</v>
      </c>
      <c r="G9313" s="19" t="s">
        <v>611</v>
      </c>
      <c r="H9313" s="41">
        <v>3</v>
      </c>
      <c r="I9313" s="41">
        <v>6</v>
      </c>
      <c r="J9313" s="41">
        <v>10</v>
      </c>
      <c r="K9313" s="44">
        <v>1</v>
      </c>
      <c r="L9313" s="20">
        <v>770000</v>
      </c>
      <c r="M9313" s="19" t="s">
        <v>11</v>
      </c>
      <c r="N9313" s="28" t="s">
        <v>15953</v>
      </c>
    </row>
    <row r="9314" spans="1:14" ht="30" x14ac:dyDescent="0.25">
      <c r="A9314" s="27" t="s">
        <v>8104</v>
      </c>
      <c r="B9314" s="19" t="s">
        <v>17062</v>
      </c>
      <c r="C9314" s="19" t="s">
        <v>16921</v>
      </c>
      <c r="D9314" s="38" t="s">
        <v>16233</v>
      </c>
      <c r="E9314" s="38" t="s">
        <v>8163</v>
      </c>
      <c r="F9314" s="41">
        <v>44103110</v>
      </c>
      <c r="G9314" s="19" t="s">
        <v>611</v>
      </c>
      <c r="H9314" s="41">
        <v>3</v>
      </c>
      <c r="I9314" s="41">
        <v>6</v>
      </c>
      <c r="J9314" s="41">
        <v>10</v>
      </c>
      <c r="K9314" s="44">
        <v>2</v>
      </c>
      <c r="L9314" s="20">
        <v>990000</v>
      </c>
      <c r="M9314" s="19" t="s">
        <v>11</v>
      </c>
      <c r="N9314" s="28" t="s">
        <v>15953</v>
      </c>
    </row>
    <row r="9315" spans="1:14" ht="30" x14ac:dyDescent="0.25">
      <c r="A9315" s="27" t="s">
        <v>8104</v>
      </c>
      <c r="B9315" s="19" t="s">
        <v>17063</v>
      </c>
      <c r="C9315" s="19" t="s">
        <v>16870</v>
      </c>
      <c r="D9315" s="38" t="s">
        <v>16180</v>
      </c>
      <c r="E9315" s="38" t="s">
        <v>8164</v>
      </c>
      <c r="F9315" s="41">
        <v>43221600</v>
      </c>
      <c r="G9315" s="19" t="s">
        <v>611</v>
      </c>
      <c r="H9315" s="41">
        <v>3</v>
      </c>
      <c r="I9315" s="41">
        <v>6</v>
      </c>
      <c r="J9315" s="41">
        <v>10</v>
      </c>
      <c r="K9315" s="44">
        <v>22</v>
      </c>
      <c r="L9315" s="20">
        <v>2420000</v>
      </c>
      <c r="M9315" s="19" t="s">
        <v>11</v>
      </c>
      <c r="N9315" s="28" t="s">
        <v>15953</v>
      </c>
    </row>
    <row r="9316" spans="1:14" ht="60" x14ac:dyDescent="0.25">
      <c r="A9316" s="27" t="s">
        <v>8104</v>
      </c>
      <c r="B9316" s="19" t="s">
        <v>17032</v>
      </c>
      <c r="C9316" s="19" t="s">
        <v>16872</v>
      </c>
      <c r="D9316" s="38" t="s">
        <v>16182</v>
      </c>
      <c r="E9316" s="38" t="s">
        <v>8165</v>
      </c>
      <c r="F9316" s="41">
        <v>43201800</v>
      </c>
      <c r="G9316" s="19" t="s">
        <v>611</v>
      </c>
      <c r="H9316" s="41">
        <v>3</v>
      </c>
      <c r="I9316" s="41">
        <v>6</v>
      </c>
      <c r="J9316" s="41">
        <v>10</v>
      </c>
      <c r="K9316" s="44">
        <v>105</v>
      </c>
      <c r="L9316" s="20">
        <v>13650000</v>
      </c>
      <c r="M9316" s="19" t="s">
        <v>11</v>
      </c>
      <c r="N9316" s="28" t="s">
        <v>15953</v>
      </c>
    </row>
    <row r="9317" spans="1:14" ht="60" x14ac:dyDescent="0.25">
      <c r="A9317" s="27" t="s">
        <v>8104</v>
      </c>
      <c r="B9317" s="19" t="s">
        <v>17032</v>
      </c>
      <c r="C9317" s="19" t="s">
        <v>16872</v>
      </c>
      <c r="D9317" s="38" t="s">
        <v>16182</v>
      </c>
      <c r="E9317" s="38" t="s">
        <v>8166</v>
      </c>
      <c r="F9317" s="41">
        <v>43201800</v>
      </c>
      <c r="G9317" s="19" t="s">
        <v>611</v>
      </c>
      <c r="H9317" s="41">
        <v>3</v>
      </c>
      <c r="I9317" s="41">
        <v>6</v>
      </c>
      <c r="J9317" s="41">
        <v>10</v>
      </c>
      <c r="K9317" s="44">
        <v>2</v>
      </c>
      <c r="L9317" s="20">
        <v>2800000</v>
      </c>
      <c r="M9317" s="19" t="s">
        <v>11</v>
      </c>
      <c r="N9317" s="28" t="s">
        <v>15953</v>
      </c>
    </row>
    <row r="9318" spans="1:14" ht="60" x14ac:dyDescent="0.25">
      <c r="A9318" s="27" t="s">
        <v>8104</v>
      </c>
      <c r="B9318" s="19" t="s">
        <v>17032</v>
      </c>
      <c r="C9318" s="19" t="s">
        <v>16872</v>
      </c>
      <c r="D9318" s="38" t="s">
        <v>16182</v>
      </c>
      <c r="E9318" s="38" t="s">
        <v>8167</v>
      </c>
      <c r="F9318" s="41">
        <v>43201800</v>
      </c>
      <c r="G9318" s="19" t="s">
        <v>611</v>
      </c>
      <c r="H9318" s="41">
        <v>3</v>
      </c>
      <c r="I9318" s="41">
        <v>6</v>
      </c>
      <c r="J9318" s="41">
        <v>10</v>
      </c>
      <c r="K9318" s="44">
        <v>1</v>
      </c>
      <c r="L9318" s="20">
        <v>280000</v>
      </c>
      <c r="M9318" s="19" t="s">
        <v>11</v>
      </c>
      <c r="N9318" s="28" t="s">
        <v>15953</v>
      </c>
    </row>
    <row r="9319" spans="1:14" ht="30" x14ac:dyDescent="0.25">
      <c r="A9319" s="27" t="s">
        <v>8104</v>
      </c>
      <c r="B9319" s="19" t="s">
        <v>17053</v>
      </c>
      <c r="C9319" s="19" t="s">
        <v>16816</v>
      </c>
      <c r="D9319" s="38" t="s">
        <v>16126</v>
      </c>
      <c r="E9319" s="38" t="s">
        <v>8168</v>
      </c>
      <c r="F9319" s="41" t="s">
        <v>8169</v>
      </c>
      <c r="G9319" s="19" t="s">
        <v>614</v>
      </c>
      <c r="H9319" s="41">
        <v>6</v>
      </c>
      <c r="I9319" s="41">
        <v>2</v>
      </c>
      <c r="J9319" s="41">
        <v>16</v>
      </c>
      <c r="K9319" s="44">
        <v>1</v>
      </c>
      <c r="L9319" s="20">
        <v>314745332</v>
      </c>
      <c r="M9319" s="19" t="s">
        <v>15954</v>
      </c>
      <c r="N9319" s="28" t="s">
        <v>15953</v>
      </c>
    </row>
    <row r="9320" spans="1:14" ht="30" x14ac:dyDescent="0.25">
      <c r="A9320" s="27" t="s">
        <v>8104</v>
      </c>
      <c r="B9320" s="19" t="s">
        <v>17054</v>
      </c>
      <c r="C9320" s="19" t="s">
        <v>16818</v>
      </c>
      <c r="D9320" s="38" t="s">
        <v>16128</v>
      </c>
      <c r="E9320" s="38" t="s">
        <v>8170</v>
      </c>
      <c r="F9320" s="41" t="s">
        <v>8171</v>
      </c>
      <c r="G9320" s="19" t="s">
        <v>614</v>
      </c>
      <c r="H9320" s="41">
        <v>6</v>
      </c>
      <c r="I9320" s="41">
        <v>2</v>
      </c>
      <c r="J9320" s="41">
        <v>10</v>
      </c>
      <c r="K9320" s="44">
        <v>1</v>
      </c>
      <c r="L9320" s="20">
        <v>142031517</v>
      </c>
      <c r="M9320" s="19" t="s">
        <v>15954</v>
      </c>
      <c r="N9320" s="28" t="s">
        <v>15953</v>
      </c>
    </row>
    <row r="9321" spans="1:14" ht="30" x14ac:dyDescent="0.25">
      <c r="A9321" s="27" t="s">
        <v>8104</v>
      </c>
      <c r="B9321" s="19" t="s">
        <v>17054</v>
      </c>
      <c r="C9321" s="19" t="s">
        <v>16818</v>
      </c>
      <c r="D9321" s="38" t="s">
        <v>16128</v>
      </c>
      <c r="E9321" s="38" t="s">
        <v>8170</v>
      </c>
      <c r="F9321" s="41" t="s">
        <v>8171</v>
      </c>
      <c r="G9321" s="19" t="s">
        <v>614</v>
      </c>
      <c r="H9321" s="41">
        <v>6</v>
      </c>
      <c r="I9321" s="41">
        <v>2</v>
      </c>
      <c r="J9321" s="41">
        <v>10</v>
      </c>
      <c r="K9321" s="44">
        <v>1</v>
      </c>
      <c r="L9321" s="20">
        <v>200000000</v>
      </c>
      <c r="M9321" s="19" t="s">
        <v>15954</v>
      </c>
      <c r="N9321" s="28" t="s">
        <v>15953</v>
      </c>
    </row>
    <row r="9322" spans="1:14" ht="30" x14ac:dyDescent="0.25">
      <c r="A9322" s="27" t="s">
        <v>8104</v>
      </c>
      <c r="B9322" s="19" t="s">
        <v>17065</v>
      </c>
      <c r="C9322" s="19" t="s">
        <v>16877</v>
      </c>
      <c r="D9322" s="38" t="s">
        <v>16187</v>
      </c>
      <c r="E9322" s="38" t="s">
        <v>8172</v>
      </c>
      <c r="F9322" s="41" t="s">
        <v>8169</v>
      </c>
      <c r="G9322" s="19" t="s">
        <v>614</v>
      </c>
      <c r="H9322" s="41">
        <v>6</v>
      </c>
      <c r="I9322" s="41">
        <v>2</v>
      </c>
      <c r="J9322" s="41">
        <v>16</v>
      </c>
      <c r="K9322" s="44">
        <v>1</v>
      </c>
      <c r="L9322" s="20">
        <v>68004148</v>
      </c>
      <c r="M9322" s="19" t="s">
        <v>15954</v>
      </c>
      <c r="N9322" s="28" t="s">
        <v>15953</v>
      </c>
    </row>
    <row r="9323" spans="1:14" ht="45" x14ac:dyDescent="0.25">
      <c r="A9323" s="27" t="s">
        <v>8104</v>
      </c>
      <c r="B9323" s="19" t="s">
        <v>17065</v>
      </c>
      <c r="C9323" s="19" t="s">
        <v>16878</v>
      </c>
      <c r="D9323" s="38" t="s">
        <v>16188</v>
      </c>
      <c r="E9323" s="38" t="s">
        <v>8173</v>
      </c>
      <c r="F9323" s="41" t="s">
        <v>8171</v>
      </c>
      <c r="G9323" s="19" t="s">
        <v>614</v>
      </c>
      <c r="H9323" s="41">
        <v>6</v>
      </c>
      <c r="I9323" s="41">
        <v>2</v>
      </c>
      <c r="J9323" s="41">
        <v>10</v>
      </c>
      <c r="K9323" s="44">
        <v>1</v>
      </c>
      <c r="L9323" s="20">
        <v>39717963</v>
      </c>
      <c r="M9323" s="19" t="s">
        <v>15954</v>
      </c>
      <c r="N9323" s="28" t="s">
        <v>15953</v>
      </c>
    </row>
    <row r="9324" spans="1:14" ht="30" x14ac:dyDescent="0.25">
      <c r="A9324" s="27" t="s">
        <v>8104</v>
      </c>
      <c r="B9324" s="19" t="s">
        <v>17021</v>
      </c>
      <c r="C9324" s="19" t="s">
        <v>16953</v>
      </c>
      <c r="D9324" s="38" t="s">
        <v>16265</v>
      </c>
      <c r="E9324" s="38" t="s">
        <v>8174</v>
      </c>
      <c r="F9324" s="41">
        <v>81111803</v>
      </c>
      <c r="G9324" s="19" t="s">
        <v>611</v>
      </c>
      <c r="H9324" s="41">
        <v>6</v>
      </c>
      <c r="I9324" s="41">
        <v>2</v>
      </c>
      <c r="J9324" s="41">
        <v>10</v>
      </c>
      <c r="K9324" s="44">
        <v>1</v>
      </c>
      <c r="L9324" s="20">
        <v>3090000</v>
      </c>
      <c r="M9324" s="19" t="s">
        <v>15954</v>
      </c>
      <c r="N9324" s="28" t="s">
        <v>15953</v>
      </c>
    </row>
    <row r="9325" spans="1:14" ht="30" x14ac:dyDescent="0.25">
      <c r="A9325" s="27" t="s">
        <v>8104</v>
      </c>
      <c r="B9325" s="19" t="s">
        <v>17011</v>
      </c>
      <c r="C9325" s="19" t="s">
        <v>16738</v>
      </c>
      <c r="D9325" s="38" t="s">
        <v>16048</v>
      </c>
      <c r="E9325" s="38" t="s">
        <v>8175</v>
      </c>
      <c r="F9325" s="41">
        <v>44122011</v>
      </c>
      <c r="G9325" s="19" t="s">
        <v>611</v>
      </c>
      <c r="H9325" s="41">
        <v>6</v>
      </c>
      <c r="I9325" s="41">
        <v>2</v>
      </c>
      <c r="J9325" s="41">
        <v>10</v>
      </c>
      <c r="K9325" s="44">
        <v>130</v>
      </c>
      <c r="L9325" s="20">
        <v>2972580</v>
      </c>
      <c r="M9325" s="19" t="s">
        <v>11</v>
      </c>
      <c r="N9325" s="28" t="s">
        <v>15953</v>
      </c>
    </row>
    <row r="9326" spans="1:14" ht="30" x14ac:dyDescent="0.25">
      <c r="A9326" s="27" t="s">
        <v>8104</v>
      </c>
      <c r="B9326" s="19" t="s">
        <v>17015</v>
      </c>
      <c r="C9326" s="19" t="s">
        <v>16742</v>
      </c>
      <c r="D9326" s="38" t="s">
        <v>16052</v>
      </c>
      <c r="E9326" s="38" t="s">
        <v>8176</v>
      </c>
      <c r="F9326" s="41">
        <v>60101401</v>
      </c>
      <c r="G9326" s="19" t="s">
        <v>611</v>
      </c>
      <c r="H9326" s="41">
        <v>6</v>
      </c>
      <c r="I9326" s="41">
        <v>2</v>
      </c>
      <c r="J9326" s="41">
        <v>10</v>
      </c>
      <c r="K9326" s="44">
        <v>15</v>
      </c>
      <c r="L9326" s="20">
        <v>1248885</v>
      </c>
      <c r="M9326" s="19" t="s">
        <v>11</v>
      </c>
      <c r="N9326" s="28" t="s">
        <v>15953</v>
      </c>
    </row>
    <row r="9327" spans="1:14" ht="45" x14ac:dyDescent="0.25">
      <c r="A9327" s="27" t="s">
        <v>8104</v>
      </c>
      <c r="B9327" s="19" t="s">
        <v>16745</v>
      </c>
      <c r="C9327" s="19" t="s">
        <v>16745</v>
      </c>
      <c r="D9327" s="38" t="s">
        <v>16055</v>
      </c>
      <c r="E9327" s="38" t="s">
        <v>8177</v>
      </c>
      <c r="F9327" s="41">
        <v>60101401</v>
      </c>
      <c r="G9327" s="19" t="s">
        <v>611</v>
      </c>
      <c r="H9327" s="41">
        <v>3</v>
      </c>
      <c r="I9327" s="41">
        <v>2</v>
      </c>
      <c r="J9327" s="41">
        <v>10</v>
      </c>
      <c r="K9327" s="44">
        <v>22</v>
      </c>
      <c r="L9327" s="20">
        <v>507650</v>
      </c>
      <c r="M9327" s="19" t="s">
        <v>11</v>
      </c>
      <c r="N9327" s="28" t="s">
        <v>15953</v>
      </c>
    </row>
    <row r="9328" spans="1:14" ht="45" x14ac:dyDescent="0.25">
      <c r="A9328" s="27" t="s">
        <v>8104</v>
      </c>
      <c r="B9328" s="19" t="s">
        <v>16745</v>
      </c>
      <c r="C9328" s="19" t="s">
        <v>16745</v>
      </c>
      <c r="D9328" s="38" t="s">
        <v>16055</v>
      </c>
      <c r="E9328" s="38" t="s">
        <v>8178</v>
      </c>
      <c r="F9328" s="41">
        <v>60101401</v>
      </c>
      <c r="G9328" s="19" t="s">
        <v>611</v>
      </c>
      <c r="H9328" s="41">
        <v>3</v>
      </c>
      <c r="I9328" s="41">
        <v>2</v>
      </c>
      <c r="J9328" s="41">
        <v>10</v>
      </c>
      <c r="K9328" s="44">
        <v>22</v>
      </c>
      <c r="L9328" s="20">
        <v>507650</v>
      </c>
      <c r="M9328" s="19" t="s">
        <v>11</v>
      </c>
      <c r="N9328" s="28" t="s">
        <v>15953</v>
      </c>
    </row>
    <row r="9329" spans="1:14" ht="45" x14ac:dyDescent="0.25">
      <c r="A9329" s="27" t="s">
        <v>8104</v>
      </c>
      <c r="B9329" s="19" t="s">
        <v>16745</v>
      </c>
      <c r="C9329" s="19" t="s">
        <v>16745</v>
      </c>
      <c r="D9329" s="38" t="s">
        <v>16055</v>
      </c>
      <c r="E9329" s="38" t="s">
        <v>8179</v>
      </c>
      <c r="F9329" s="41">
        <v>60101401</v>
      </c>
      <c r="G9329" s="19" t="s">
        <v>611</v>
      </c>
      <c r="H9329" s="41">
        <v>3</v>
      </c>
      <c r="I9329" s="41">
        <v>2</v>
      </c>
      <c r="J9329" s="41">
        <v>10</v>
      </c>
      <c r="K9329" s="44">
        <v>22</v>
      </c>
      <c r="L9329" s="20">
        <v>555588</v>
      </c>
      <c r="M9329" s="19" t="s">
        <v>11</v>
      </c>
      <c r="N9329" s="28" t="s">
        <v>15953</v>
      </c>
    </row>
    <row r="9330" spans="1:14" ht="45" x14ac:dyDescent="0.25">
      <c r="A9330" s="27" t="s">
        <v>8104</v>
      </c>
      <c r="B9330" s="19" t="s">
        <v>16745</v>
      </c>
      <c r="C9330" s="19" t="s">
        <v>16745</v>
      </c>
      <c r="D9330" s="38" t="s">
        <v>16055</v>
      </c>
      <c r="E9330" s="38" t="s">
        <v>8180</v>
      </c>
      <c r="F9330" s="41">
        <v>60101401</v>
      </c>
      <c r="G9330" s="19" t="s">
        <v>611</v>
      </c>
      <c r="H9330" s="41">
        <v>3</v>
      </c>
      <c r="I9330" s="41">
        <v>2</v>
      </c>
      <c r="J9330" s="41">
        <v>10</v>
      </c>
      <c r="K9330" s="44">
        <v>29</v>
      </c>
      <c r="L9330" s="20">
        <v>5979249</v>
      </c>
      <c r="M9330" s="19" t="s">
        <v>11</v>
      </c>
      <c r="N9330" s="28" t="s">
        <v>15953</v>
      </c>
    </row>
    <row r="9331" spans="1:14" ht="45" x14ac:dyDescent="0.25">
      <c r="A9331" s="27" t="s">
        <v>8104</v>
      </c>
      <c r="B9331" s="19" t="s">
        <v>16745</v>
      </c>
      <c r="C9331" s="19" t="s">
        <v>16745</v>
      </c>
      <c r="D9331" s="38" t="s">
        <v>16055</v>
      </c>
      <c r="E9331" s="38" t="s">
        <v>8181</v>
      </c>
      <c r="F9331" s="41">
        <v>60101401</v>
      </c>
      <c r="G9331" s="19" t="s">
        <v>611</v>
      </c>
      <c r="H9331" s="41">
        <v>3</v>
      </c>
      <c r="I9331" s="41">
        <v>2</v>
      </c>
      <c r="J9331" s="41">
        <v>10</v>
      </c>
      <c r="K9331" s="44">
        <v>40</v>
      </c>
      <c r="L9331" s="20">
        <v>923000</v>
      </c>
      <c r="M9331" s="19" t="s">
        <v>11</v>
      </c>
      <c r="N9331" s="28" t="s">
        <v>15953</v>
      </c>
    </row>
    <row r="9332" spans="1:14" ht="45" x14ac:dyDescent="0.25">
      <c r="A9332" s="27" t="s">
        <v>8104</v>
      </c>
      <c r="B9332" s="19" t="s">
        <v>16745</v>
      </c>
      <c r="C9332" s="19" t="s">
        <v>16745</v>
      </c>
      <c r="D9332" s="38" t="s">
        <v>16055</v>
      </c>
      <c r="E9332" s="38" t="s">
        <v>8182</v>
      </c>
      <c r="F9332" s="41">
        <v>60101401</v>
      </c>
      <c r="G9332" s="19" t="s">
        <v>611</v>
      </c>
      <c r="H9332" s="41">
        <v>3</v>
      </c>
      <c r="I9332" s="41">
        <v>2</v>
      </c>
      <c r="J9332" s="41">
        <v>10</v>
      </c>
      <c r="K9332" s="44">
        <v>52</v>
      </c>
      <c r="L9332" s="20">
        <v>1806480</v>
      </c>
      <c r="M9332" s="19" t="s">
        <v>11</v>
      </c>
      <c r="N9332" s="28" t="s">
        <v>15953</v>
      </c>
    </row>
    <row r="9333" spans="1:14" ht="45" x14ac:dyDescent="0.25">
      <c r="A9333" s="27" t="s">
        <v>8104</v>
      </c>
      <c r="B9333" s="19" t="s">
        <v>16745</v>
      </c>
      <c r="C9333" s="19" t="s">
        <v>16745</v>
      </c>
      <c r="D9333" s="38" t="s">
        <v>16055</v>
      </c>
      <c r="E9333" s="38" t="s">
        <v>8183</v>
      </c>
      <c r="F9333" s="41">
        <v>60101401</v>
      </c>
      <c r="G9333" s="19" t="s">
        <v>611</v>
      </c>
      <c r="H9333" s="41">
        <v>3</v>
      </c>
      <c r="I9333" s="41">
        <v>2</v>
      </c>
      <c r="J9333" s="41">
        <v>10</v>
      </c>
      <c r="K9333" s="44">
        <v>40</v>
      </c>
      <c r="L9333" s="20">
        <v>2107560</v>
      </c>
      <c r="M9333" s="19" t="s">
        <v>11</v>
      </c>
      <c r="N9333" s="28" t="s">
        <v>15953</v>
      </c>
    </row>
    <row r="9334" spans="1:14" ht="30" x14ac:dyDescent="0.25">
      <c r="A9334" s="27" t="s">
        <v>8104</v>
      </c>
      <c r="B9334" s="19" t="s">
        <v>17015</v>
      </c>
      <c r="C9334" s="19" t="s">
        <v>16742</v>
      </c>
      <c r="D9334" s="38" t="s">
        <v>16052</v>
      </c>
      <c r="E9334" s="38" t="s">
        <v>8184</v>
      </c>
      <c r="F9334" s="41">
        <v>60101401</v>
      </c>
      <c r="G9334" s="19" t="s">
        <v>611</v>
      </c>
      <c r="H9334" s="41">
        <v>3</v>
      </c>
      <c r="I9334" s="41">
        <v>2</v>
      </c>
      <c r="J9334" s="41">
        <v>10</v>
      </c>
      <c r="K9334" s="44">
        <v>20</v>
      </c>
      <c r="L9334" s="20">
        <v>2654100</v>
      </c>
      <c r="M9334" s="19" t="s">
        <v>11</v>
      </c>
      <c r="N9334" s="28" t="s">
        <v>15953</v>
      </c>
    </row>
    <row r="9335" spans="1:14" ht="30" x14ac:dyDescent="0.25">
      <c r="A9335" s="27" t="s">
        <v>8104</v>
      </c>
      <c r="B9335" s="19" t="s">
        <v>17040</v>
      </c>
      <c r="C9335" s="19" t="s">
        <v>16827</v>
      </c>
      <c r="D9335" s="38" t="s">
        <v>16137</v>
      </c>
      <c r="E9335" s="38" t="s">
        <v>8185</v>
      </c>
      <c r="F9335" s="41">
        <v>23141608</v>
      </c>
      <c r="G9335" s="19" t="s">
        <v>611</v>
      </c>
      <c r="H9335" s="41">
        <v>3</v>
      </c>
      <c r="I9335" s="41">
        <v>2</v>
      </c>
      <c r="J9335" s="41">
        <v>16</v>
      </c>
      <c r="K9335" s="44">
        <v>4</v>
      </c>
      <c r="L9335" s="20">
        <v>1528000</v>
      </c>
      <c r="M9335" s="19" t="s">
        <v>11</v>
      </c>
      <c r="N9335" s="28" t="s">
        <v>15953</v>
      </c>
    </row>
    <row r="9336" spans="1:14" ht="30" x14ac:dyDescent="0.25">
      <c r="A9336" s="27" t="s">
        <v>8104</v>
      </c>
      <c r="B9336" s="19" t="s">
        <v>17040</v>
      </c>
      <c r="C9336" s="19" t="s">
        <v>16827</v>
      </c>
      <c r="D9336" s="38" t="s">
        <v>16137</v>
      </c>
      <c r="E9336" s="38" t="s">
        <v>8186</v>
      </c>
      <c r="F9336" s="41">
        <v>23141608</v>
      </c>
      <c r="G9336" s="19" t="s">
        <v>611</v>
      </c>
      <c r="H9336" s="41">
        <v>3</v>
      </c>
      <c r="I9336" s="41">
        <v>2</v>
      </c>
      <c r="J9336" s="41">
        <v>16</v>
      </c>
      <c r="K9336" s="44">
        <v>3</v>
      </c>
      <c r="L9336" s="20">
        <v>680100</v>
      </c>
      <c r="M9336" s="19" t="s">
        <v>11</v>
      </c>
      <c r="N9336" s="28" t="s">
        <v>15953</v>
      </c>
    </row>
    <row r="9337" spans="1:14" ht="30" x14ac:dyDescent="0.25">
      <c r="A9337" s="27" t="s">
        <v>8104</v>
      </c>
      <c r="B9337" s="19" t="s">
        <v>16746</v>
      </c>
      <c r="C9337" s="19" t="s">
        <v>16746</v>
      </c>
      <c r="D9337" s="38" t="s">
        <v>16056</v>
      </c>
      <c r="E9337" s="38" t="s">
        <v>8187</v>
      </c>
      <c r="F9337" s="41">
        <v>11151700</v>
      </c>
      <c r="G9337" s="19" t="s">
        <v>611</v>
      </c>
      <c r="H9337" s="41">
        <v>3</v>
      </c>
      <c r="I9337" s="41">
        <v>2</v>
      </c>
      <c r="J9337" s="41">
        <v>16</v>
      </c>
      <c r="K9337" s="44">
        <v>5</v>
      </c>
      <c r="L9337" s="20">
        <v>47500</v>
      </c>
      <c r="M9337" s="19" t="s">
        <v>11</v>
      </c>
      <c r="N9337" s="28" t="s">
        <v>15953</v>
      </c>
    </row>
    <row r="9338" spans="1:14" ht="30" x14ac:dyDescent="0.25">
      <c r="A9338" s="27" t="s">
        <v>8104</v>
      </c>
      <c r="B9338" s="19" t="s">
        <v>16746</v>
      </c>
      <c r="C9338" s="19" t="s">
        <v>16746</v>
      </c>
      <c r="D9338" s="38" t="s">
        <v>16056</v>
      </c>
      <c r="E9338" s="38" t="s">
        <v>8188</v>
      </c>
      <c r="F9338" s="41">
        <v>11151700</v>
      </c>
      <c r="G9338" s="19" t="s">
        <v>611</v>
      </c>
      <c r="H9338" s="41">
        <v>3</v>
      </c>
      <c r="I9338" s="41">
        <v>2</v>
      </c>
      <c r="J9338" s="41">
        <v>16</v>
      </c>
      <c r="K9338" s="44">
        <v>4</v>
      </c>
      <c r="L9338" s="20">
        <v>38000</v>
      </c>
      <c r="M9338" s="19" t="s">
        <v>11</v>
      </c>
      <c r="N9338" s="28" t="s">
        <v>15953</v>
      </c>
    </row>
    <row r="9339" spans="1:14" ht="30" x14ac:dyDescent="0.25">
      <c r="A9339" s="27" t="s">
        <v>8104</v>
      </c>
      <c r="B9339" s="19" t="s">
        <v>16746</v>
      </c>
      <c r="C9339" s="19" t="s">
        <v>16746</v>
      </c>
      <c r="D9339" s="38" t="s">
        <v>16056</v>
      </c>
      <c r="E9339" s="38" t="s">
        <v>8189</v>
      </c>
      <c r="F9339" s="41">
        <v>11151700</v>
      </c>
      <c r="G9339" s="19" t="s">
        <v>611</v>
      </c>
      <c r="H9339" s="41">
        <v>3</v>
      </c>
      <c r="I9339" s="41">
        <v>2</v>
      </c>
      <c r="J9339" s="41">
        <v>16</v>
      </c>
      <c r="K9339" s="44">
        <v>3</v>
      </c>
      <c r="L9339" s="20">
        <v>28500</v>
      </c>
      <c r="M9339" s="19" t="s">
        <v>11</v>
      </c>
      <c r="N9339" s="28" t="s">
        <v>15953</v>
      </c>
    </row>
    <row r="9340" spans="1:14" ht="30" x14ac:dyDescent="0.25">
      <c r="A9340" s="27" t="s">
        <v>8104</v>
      </c>
      <c r="B9340" s="19" t="s">
        <v>16780</v>
      </c>
      <c r="C9340" s="19" t="s">
        <v>16780</v>
      </c>
      <c r="D9340" s="38" t="s">
        <v>16090</v>
      </c>
      <c r="E9340" s="38" t="s">
        <v>8190</v>
      </c>
      <c r="F9340" s="41">
        <v>53131642</v>
      </c>
      <c r="G9340" s="19" t="s">
        <v>611</v>
      </c>
      <c r="H9340" s="41">
        <v>3</v>
      </c>
      <c r="I9340" s="41">
        <v>2</v>
      </c>
      <c r="J9340" s="41">
        <v>16</v>
      </c>
      <c r="K9340" s="44">
        <v>3</v>
      </c>
      <c r="L9340" s="20">
        <v>75000</v>
      </c>
      <c r="M9340" s="19" t="s">
        <v>11</v>
      </c>
      <c r="N9340" s="28" t="s">
        <v>15953</v>
      </c>
    </row>
    <row r="9341" spans="1:14" ht="45" x14ac:dyDescent="0.25">
      <c r="A9341" s="27" t="s">
        <v>8104</v>
      </c>
      <c r="B9341" s="19" t="s">
        <v>17014</v>
      </c>
      <c r="C9341" s="19" t="s">
        <v>16747</v>
      </c>
      <c r="D9341" s="38" t="s">
        <v>16057</v>
      </c>
      <c r="E9341" s="38" t="s">
        <v>8191</v>
      </c>
      <c r="F9341" s="41">
        <v>53131628</v>
      </c>
      <c r="G9341" s="19" t="s">
        <v>611</v>
      </c>
      <c r="H9341" s="41">
        <v>3</v>
      </c>
      <c r="I9341" s="41">
        <v>2</v>
      </c>
      <c r="J9341" s="41">
        <v>16</v>
      </c>
      <c r="K9341" s="44" t="s">
        <v>15972</v>
      </c>
      <c r="L9341" s="20">
        <v>236500</v>
      </c>
      <c r="M9341" s="19" t="s">
        <v>11</v>
      </c>
      <c r="N9341" s="28" t="s">
        <v>15953</v>
      </c>
    </row>
    <row r="9342" spans="1:14" ht="45" x14ac:dyDescent="0.25">
      <c r="A9342" s="27" t="s">
        <v>8104</v>
      </c>
      <c r="B9342" s="19" t="s">
        <v>17014</v>
      </c>
      <c r="C9342" s="19" t="s">
        <v>16747</v>
      </c>
      <c r="D9342" s="38" t="s">
        <v>16057</v>
      </c>
      <c r="E9342" s="38" t="s">
        <v>8192</v>
      </c>
      <c r="F9342" s="41">
        <v>53131600</v>
      </c>
      <c r="G9342" s="19" t="s">
        <v>611</v>
      </c>
      <c r="H9342" s="41">
        <v>3</v>
      </c>
      <c r="I9342" s="41">
        <v>2</v>
      </c>
      <c r="J9342" s="41">
        <v>16</v>
      </c>
      <c r="K9342" s="44" t="s">
        <v>15973</v>
      </c>
      <c r="L9342" s="20">
        <v>174000</v>
      </c>
      <c r="M9342" s="19" t="s">
        <v>11</v>
      </c>
      <c r="N9342" s="28" t="s">
        <v>15953</v>
      </c>
    </row>
    <row r="9343" spans="1:14" ht="45" x14ac:dyDescent="0.25">
      <c r="A9343" s="27" t="s">
        <v>8104</v>
      </c>
      <c r="B9343" s="19" t="s">
        <v>17014</v>
      </c>
      <c r="C9343" s="19" t="s">
        <v>16747</v>
      </c>
      <c r="D9343" s="38" t="s">
        <v>16057</v>
      </c>
      <c r="E9343" s="38" t="s">
        <v>8193</v>
      </c>
      <c r="F9343" s="41">
        <v>53131600</v>
      </c>
      <c r="G9343" s="19" t="s">
        <v>611</v>
      </c>
      <c r="H9343" s="41">
        <v>3</v>
      </c>
      <c r="I9343" s="41">
        <v>2</v>
      </c>
      <c r="J9343" s="41">
        <v>16</v>
      </c>
      <c r="K9343" s="44" t="s">
        <v>15972</v>
      </c>
      <c r="L9343" s="20">
        <v>184800</v>
      </c>
      <c r="M9343" s="19" t="s">
        <v>11</v>
      </c>
      <c r="N9343" s="28" t="s">
        <v>15953</v>
      </c>
    </row>
    <row r="9344" spans="1:14" ht="45" x14ac:dyDescent="0.25">
      <c r="A9344" s="27" t="s">
        <v>8104</v>
      </c>
      <c r="B9344" s="19" t="s">
        <v>17014</v>
      </c>
      <c r="C9344" s="19" t="s">
        <v>16747</v>
      </c>
      <c r="D9344" s="38" t="s">
        <v>16057</v>
      </c>
      <c r="E9344" s="38" t="s">
        <v>8194</v>
      </c>
      <c r="F9344" s="41">
        <v>53131600</v>
      </c>
      <c r="G9344" s="19" t="s">
        <v>611</v>
      </c>
      <c r="H9344" s="41">
        <v>3</v>
      </c>
      <c r="I9344" s="41">
        <v>2</v>
      </c>
      <c r="J9344" s="41">
        <v>16</v>
      </c>
      <c r="K9344" s="44" t="s">
        <v>15973</v>
      </c>
      <c r="L9344" s="20">
        <v>153000</v>
      </c>
      <c r="M9344" s="19" t="s">
        <v>11</v>
      </c>
      <c r="N9344" s="28" t="s">
        <v>15953</v>
      </c>
    </row>
    <row r="9345" spans="1:14" ht="30" x14ac:dyDescent="0.25">
      <c r="A9345" s="27" t="s">
        <v>8104</v>
      </c>
      <c r="B9345" s="19" t="s">
        <v>17015</v>
      </c>
      <c r="C9345" s="19" t="s">
        <v>16742</v>
      </c>
      <c r="D9345" s="38" t="s">
        <v>16052</v>
      </c>
      <c r="E9345" s="38" t="s">
        <v>8195</v>
      </c>
      <c r="F9345" s="41">
        <v>53131635</v>
      </c>
      <c r="G9345" s="19" t="s">
        <v>611</v>
      </c>
      <c r="H9345" s="41">
        <v>6</v>
      </c>
      <c r="I9345" s="41">
        <v>2</v>
      </c>
      <c r="J9345" s="41">
        <v>16</v>
      </c>
      <c r="K9345" s="44">
        <v>4</v>
      </c>
      <c r="L9345" s="20">
        <v>79200</v>
      </c>
      <c r="M9345" s="19" t="s">
        <v>11</v>
      </c>
      <c r="N9345" s="28" t="s">
        <v>15953</v>
      </c>
    </row>
    <row r="9346" spans="1:14" ht="30" x14ac:dyDescent="0.25">
      <c r="A9346" s="27" t="s">
        <v>8104</v>
      </c>
      <c r="B9346" s="19" t="s">
        <v>17015</v>
      </c>
      <c r="C9346" s="19" t="s">
        <v>16742</v>
      </c>
      <c r="D9346" s="38" t="s">
        <v>16052</v>
      </c>
      <c r="E9346" s="38" t="s">
        <v>8196</v>
      </c>
      <c r="F9346" s="41">
        <v>53131604</v>
      </c>
      <c r="G9346" s="19" t="s">
        <v>611</v>
      </c>
      <c r="H9346" s="41">
        <v>6</v>
      </c>
      <c r="I9346" s="41">
        <v>2</v>
      </c>
      <c r="J9346" s="41">
        <v>16</v>
      </c>
      <c r="K9346" s="44">
        <v>5</v>
      </c>
      <c r="L9346" s="20">
        <v>17250</v>
      </c>
      <c r="M9346" s="19" t="s">
        <v>11</v>
      </c>
      <c r="N9346" s="28" t="s">
        <v>15953</v>
      </c>
    </row>
    <row r="9347" spans="1:14" ht="45" x14ac:dyDescent="0.25">
      <c r="A9347" s="27" t="s">
        <v>8104</v>
      </c>
      <c r="B9347" s="19" t="s">
        <v>16745</v>
      </c>
      <c r="C9347" s="19" t="s">
        <v>16745</v>
      </c>
      <c r="D9347" s="38" t="s">
        <v>16055</v>
      </c>
      <c r="E9347" s="38" t="s">
        <v>8197</v>
      </c>
      <c r="F9347" s="41">
        <v>42294957</v>
      </c>
      <c r="G9347" s="19" t="s">
        <v>611</v>
      </c>
      <c r="H9347" s="41">
        <v>6</v>
      </c>
      <c r="I9347" s="41">
        <v>2</v>
      </c>
      <c r="J9347" s="41">
        <v>16</v>
      </c>
      <c r="K9347" s="44" t="s">
        <v>15974</v>
      </c>
      <c r="L9347" s="20">
        <v>313200</v>
      </c>
      <c r="M9347" s="19" t="s">
        <v>11</v>
      </c>
      <c r="N9347" s="28" t="s">
        <v>15953</v>
      </c>
    </row>
    <row r="9348" spans="1:14" ht="45" x14ac:dyDescent="0.25">
      <c r="A9348" s="27" t="s">
        <v>8104</v>
      </c>
      <c r="B9348" s="19" t="s">
        <v>16745</v>
      </c>
      <c r="C9348" s="19" t="s">
        <v>16745</v>
      </c>
      <c r="D9348" s="38" t="s">
        <v>16055</v>
      </c>
      <c r="E9348" s="38" t="s">
        <v>8198</v>
      </c>
      <c r="F9348" s="41">
        <v>27111531</v>
      </c>
      <c r="G9348" s="19" t="s">
        <v>611</v>
      </c>
      <c r="H9348" s="41">
        <v>6</v>
      </c>
      <c r="I9348" s="41">
        <v>2</v>
      </c>
      <c r="J9348" s="41">
        <v>16</v>
      </c>
      <c r="K9348" s="44" t="s">
        <v>15975</v>
      </c>
      <c r="L9348" s="20">
        <v>217500</v>
      </c>
      <c r="M9348" s="19" t="s">
        <v>11</v>
      </c>
      <c r="N9348" s="28" t="s">
        <v>15953</v>
      </c>
    </row>
    <row r="9349" spans="1:14" ht="45" x14ac:dyDescent="0.25">
      <c r="A9349" s="27" t="s">
        <v>8104</v>
      </c>
      <c r="B9349" s="19" t="s">
        <v>16745</v>
      </c>
      <c r="C9349" s="19" t="s">
        <v>16745</v>
      </c>
      <c r="D9349" s="38" t="s">
        <v>16055</v>
      </c>
      <c r="E9349" s="38" t="s">
        <v>8199</v>
      </c>
      <c r="F9349" s="41">
        <v>53141600</v>
      </c>
      <c r="G9349" s="19" t="s">
        <v>611</v>
      </c>
      <c r="H9349" s="41">
        <v>6</v>
      </c>
      <c r="I9349" s="41">
        <v>2</v>
      </c>
      <c r="J9349" s="41">
        <v>16</v>
      </c>
      <c r="K9349" s="44" t="s">
        <v>15976</v>
      </c>
      <c r="L9349" s="20">
        <v>59000</v>
      </c>
      <c r="M9349" s="19" t="s">
        <v>11</v>
      </c>
      <c r="N9349" s="28" t="s">
        <v>15953</v>
      </c>
    </row>
    <row r="9350" spans="1:14" ht="45" x14ac:dyDescent="0.25">
      <c r="A9350" s="27" t="s">
        <v>8104</v>
      </c>
      <c r="B9350" s="19" t="s">
        <v>16745</v>
      </c>
      <c r="C9350" s="19" t="s">
        <v>16745</v>
      </c>
      <c r="D9350" s="38" t="s">
        <v>16055</v>
      </c>
      <c r="E9350" s="38" t="s">
        <v>8200</v>
      </c>
      <c r="F9350" s="41">
        <v>53141600</v>
      </c>
      <c r="G9350" s="19" t="s">
        <v>611</v>
      </c>
      <c r="H9350" s="41">
        <v>6</v>
      </c>
      <c r="I9350" s="41">
        <v>2</v>
      </c>
      <c r="J9350" s="41">
        <v>16</v>
      </c>
      <c r="K9350" s="44" t="s">
        <v>15975</v>
      </c>
      <c r="L9350" s="20">
        <v>50000</v>
      </c>
      <c r="M9350" s="19" t="s">
        <v>11</v>
      </c>
      <c r="N9350" s="28" t="s">
        <v>15953</v>
      </c>
    </row>
    <row r="9351" spans="1:14" ht="30" x14ac:dyDescent="0.25">
      <c r="A9351" s="27" t="s">
        <v>8104</v>
      </c>
      <c r="B9351" s="19" t="s">
        <v>17061</v>
      </c>
      <c r="C9351" s="19" t="s">
        <v>16864</v>
      </c>
      <c r="D9351" s="38" t="s">
        <v>16174</v>
      </c>
      <c r="E9351" s="38" t="s">
        <v>8201</v>
      </c>
      <c r="F9351" s="41">
        <v>53131602</v>
      </c>
      <c r="G9351" s="19" t="s">
        <v>611</v>
      </c>
      <c r="H9351" s="41">
        <v>6</v>
      </c>
      <c r="I9351" s="41">
        <v>2</v>
      </c>
      <c r="J9351" s="41">
        <v>16</v>
      </c>
      <c r="K9351" s="44">
        <v>4</v>
      </c>
      <c r="L9351" s="20">
        <v>272000</v>
      </c>
      <c r="M9351" s="19" t="s">
        <v>15962</v>
      </c>
      <c r="N9351" s="28" t="s">
        <v>15953</v>
      </c>
    </row>
    <row r="9352" spans="1:14" ht="90" x14ac:dyDescent="0.25">
      <c r="A9352" s="27" t="s">
        <v>8104</v>
      </c>
      <c r="B9352" s="19" t="s">
        <v>17064</v>
      </c>
      <c r="C9352" s="19" t="s">
        <v>16875</v>
      </c>
      <c r="D9352" s="38" t="s">
        <v>16185</v>
      </c>
      <c r="E9352" s="38" t="s">
        <v>8202</v>
      </c>
      <c r="F9352" s="41">
        <v>27111801</v>
      </c>
      <c r="G9352" s="19" t="s">
        <v>611</v>
      </c>
      <c r="H9352" s="41">
        <v>6</v>
      </c>
      <c r="I9352" s="41">
        <v>2</v>
      </c>
      <c r="J9352" s="41">
        <v>16</v>
      </c>
      <c r="K9352" s="44">
        <v>2</v>
      </c>
      <c r="L9352" s="20">
        <v>13000</v>
      </c>
      <c r="M9352" s="19" t="s">
        <v>11</v>
      </c>
      <c r="N9352" s="28" t="s">
        <v>15953</v>
      </c>
    </row>
    <row r="9353" spans="1:14" ht="30" x14ac:dyDescent="0.25">
      <c r="A9353" s="27" t="s">
        <v>8104</v>
      </c>
      <c r="B9353" s="19" t="s">
        <v>17040</v>
      </c>
      <c r="C9353" s="19" t="s">
        <v>16827</v>
      </c>
      <c r="D9353" s="38" t="s">
        <v>16137</v>
      </c>
      <c r="E9353" s="38" t="s">
        <v>8203</v>
      </c>
      <c r="F9353" s="41">
        <v>10111302</v>
      </c>
      <c r="G9353" s="19" t="s">
        <v>611</v>
      </c>
      <c r="H9353" s="41">
        <v>6</v>
      </c>
      <c r="I9353" s="41">
        <v>2</v>
      </c>
      <c r="J9353" s="41">
        <v>10</v>
      </c>
      <c r="K9353" s="44">
        <v>1</v>
      </c>
      <c r="L9353" s="20">
        <v>206000</v>
      </c>
      <c r="M9353" s="19" t="s">
        <v>11</v>
      </c>
      <c r="N9353" s="28" t="s">
        <v>15953</v>
      </c>
    </row>
    <row r="9354" spans="1:14" ht="30" x14ac:dyDescent="0.25">
      <c r="A9354" s="27" t="s">
        <v>8104</v>
      </c>
      <c r="B9354" s="19" t="s">
        <v>17040</v>
      </c>
      <c r="C9354" s="19" t="s">
        <v>16827</v>
      </c>
      <c r="D9354" s="38" t="s">
        <v>16137</v>
      </c>
      <c r="E9354" s="38" t="s">
        <v>8204</v>
      </c>
      <c r="F9354" s="41">
        <v>10111302</v>
      </c>
      <c r="G9354" s="19" t="s">
        <v>611</v>
      </c>
      <c r="H9354" s="41">
        <v>6</v>
      </c>
      <c r="I9354" s="41">
        <v>2</v>
      </c>
      <c r="J9354" s="41">
        <v>10</v>
      </c>
      <c r="K9354" s="44">
        <v>1</v>
      </c>
      <c r="L9354" s="20">
        <v>566500</v>
      </c>
      <c r="M9354" s="19" t="s">
        <v>11</v>
      </c>
      <c r="N9354" s="28" t="s">
        <v>15953</v>
      </c>
    </row>
    <row r="9355" spans="1:14" ht="30" x14ac:dyDescent="0.25">
      <c r="A9355" s="27" t="s">
        <v>8104</v>
      </c>
      <c r="B9355" s="19" t="s">
        <v>17018</v>
      </c>
      <c r="C9355" s="19" t="s">
        <v>16839</v>
      </c>
      <c r="D9355" s="38" t="s">
        <v>16149</v>
      </c>
      <c r="E9355" s="38" t="s">
        <v>8205</v>
      </c>
      <c r="F9355" s="41">
        <v>10121802</v>
      </c>
      <c r="G9355" s="19" t="s">
        <v>611</v>
      </c>
      <c r="H9355" s="41">
        <v>6</v>
      </c>
      <c r="I9355" s="41">
        <v>2</v>
      </c>
      <c r="J9355" s="41">
        <v>10</v>
      </c>
      <c r="K9355" s="44">
        <v>140</v>
      </c>
      <c r="L9355" s="20">
        <v>1708000</v>
      </c>
      <c r="M9355" s="19" t="s">
        <v>11</v>
      </c>
      <c r="N9355" s="28" t="s">
        <v>15953</v>
      </c>
    </row>
    <row r="9356" spans="1:14" ht="30" x14ac:dyDescent="0.25">
      <c r="A9356" s="27" t="s">
        <v>8104</v>
      </c>
      <c r="B9356" s="19" t="s">
        <v>16780</v>
      </c>
      <c r="C9356" s="19" t="s">
        <v>16780</v>
      </c>
      <c r="D9356" s="38" t="s">
        <v>16090</v>
      </c>
      <c r="E9356" s="38" t="s">
        <v>8206</v>
      </c>
      <c r="F9356" s="41">
        <v>10141610</v>
      </c>
      <c r="G9356" s="19" t="s">
        <v>611</v>
      </c>
      <c r="H9356" s="41">
        <v>6</v>
      </c>
      <c r="I9356" s="41">
        <v>2</v>
      </c>
      <c r="J9356" s="41">
        <v>10</v>
      </c>
      <c r="K9356" s="44">
        <v>2</v>
      </c>
      <c r="L9356" s="20">
        <v>150000</v>
      </c>
      <c r="M9356" s="19" t="s">
        <v>11</v>
      </c>
      <c r="N9356" s="28" t="s">
        <v>15953</v>
      </c>
    </row>
    <row r="9357" spans="1:14" ht="30" x14ac:dyDescent="0.25">
      <c r="A9357" s="27" t="s">
        <v>8104</v>
      </c>
      <c r="B9357" s="19" t="s">
        <v>16780</v>
      </c>
      <c r="C9357" s="19" t="s">
        <v>16780</v>
      </c>
      <c r="D9357" s="38" t="s">
        <v>16090</v>
      </c>
      <c r="E9357" s="38" t="s">
        <v>8207</v>
      </c>
      <c r="F9357" s="41">
        <v>10141610</v>
      </c>
      <c r="G9357" s="19" t="s">
        <v>611</v>
      </c>
      <c r="H9357" s="41">
        <v>6</v>
      </c>
      <c r="I9357" s="41">
        <v>2</v>
      </c>
      <c r="J9357" s="41">
        <v>10</v>
      </c>
      <c r="K9357" s="44">
        <v>2</v>
      </c>
      <c r="L9357" s="20">
        <v>140000</v>
      </c>
      <c r="M9357" s="19" t="s">
        <v>11</v>
      </c>
      <c r="N9357" s="28" t="s">
        <v>15953</v>
      </c>
    </row>
    <row r="9358" spans="1:14" ht="30" x14ac:dyDescent="0.25">
      <c r="A9358" s="27" t="s">
        <v>8104</v>
      </c>
      <c r="B9358" s="19" t="s">
        <v>16780</v>
      </c>
      <c r="C9358" s="19" t="s">
        <v>16780</v>
      </c>
      <c r="D9358" s="38" t="s">
        <v>16090</v>
      </c>
      <c r="E9358" s="38" t="s">
        <v>8208</v>
      </c>
      <c r="F9358" s="41">
        <v>10141610</v>
      </c>
      <c r="G9358" s="19" t="s">
        <v>611</v>
      </c>
      <c r="H9358" s="41">
        <v>6</v>
      </c>
      <c r="I9358" s="41">
        <v>2</v>
      </c>
      <c r="J9358" s="41">
        <v>10</v>
      </c>
      <c r="K9358" s="44">
        <v>1</v>
      </c>
      <c r="L9358" s="20">
        <v>65000</v>
      </c>
      <c r="M9358" s="19" t="s">
        <v>11</v>
      </c>
      <c r="N9358" s="28" t="s">
        <v>15953</v>
      </c>
    </row>
    <row r="9359" spans="1:14" ht="30" x14ac:dyDescent="0.25">
      <c r="A9359" s="27" t="s">
        <v>8104</v>
      </c>
      <c r="B9359" s="19" t="s">
        <v>16780</v>
      </c>
      <c r="C9359" s="19" t="s">
        <v>16780</v>
      </c>
      <c r="D9359" s="38" t="s">
        <v>16090</v>
      </c>
      <c r="E9359" s="38" t="s">
        <v>8209</v>
      </c>
      <c r="F9359" s="41">
        <v>10111301</v>
      </c>
      <c r="G9359" s="19" t="s">
        <v>611</v>
      </c>
      <c r="H9359" s="41">
        <v>6</v>
      </c>
      <c r="I9359" s="41">
        <v>2</v>
      </c>
      <c r="J9359" s="41">
        <v>10</v>
      </c>
      <c r="K9359" s="44">
        <v>2</v>
      </c>
      <c r="L9359" s="20">
        <v>160000</v>
      </c>
      <c r="M9359" s="19" t="s">
        <v>11</v>
      </c>
      <c r="N9359" s="28" t="s">
        <v>15953</v>
      </c>
    </row>
    <row r="9360" spans="1:14" ht="30" x14ac:dyDescent="0.25">
      <c r="A9360" s="27" t="s">
        <v>8104</v>
      </c>
      <c r="B9360" s="19" t="s">
        <v>16780</v>
      </c>
      <c r="C9360" s="19" t="s">
        <v>16780</v>
      </c>
      <c r="D9360" s="38" t="s">
        <v>16090</v>
      </c>
      <c r="E9360" s="38" t="s">
        <v>8210</v>
      </c>
      <c r="F9360" s="41">
        <v>10141606</v>
      </c>
      <c r="G9360" s="19" t="s">
        <v>611</v>
      </c>
      <c r="H9360" s="41">
        <v>6</v>
      </c>
      <c r="I9360" s="41">
        <v>2</v>
      </c>
      <c r="J9360" s="41">
        <v>10</v>
      </c>
      <c r="K9360" s="44">
        <v>10</v>
      </c>
      <c r="L9360" s="20">
        <v>360000</v>
      </c>
      <c r="M9360" s="19" t="s">
        <v>11</v>
      </c>
      <c r="N9360" s="28" t="s">
        <v>15953</v>
      </c>
    </row>
    <row r="9361" spans="1:14" ht="30" x14ac:dyDescent="0.25">
      <c r="A9361" s="27" t="s">
        <v>8104</v>
      </c>
      <c r="B9361" s="19" t="s">
        <v>16780</v>
      </c>
      <c r="C9361" s="19" t="s">
        <v>16780</v>
      </c>
      <c r="D9361" s="38" t="s">
        <v>16090</v>
      </c>
      <c r="E9361" s="38" t="s">
        <v>8211</v>
      </c>
      <c r="F9361" s="41">
        <v>10111306</v>
      </c>
      <c r="G9361" s="19" t="s">
        <v>611</v>
      </c>
      <c r="H9361" s="41">
        <v>6</v>
      </c>
      <c r="I9361" s="41">
        <v>2</v>
      </c>
      <c r="J9361" s="41">
        <v>10</v>
      </c>
      <c r="K9361" s="44">
        <v>6</v>
      </c>
      <c r="L9361" s="20">
        <v>600000</v>
      </c>
      <c r="M9361" s="19" t="s">
        <v>11</v>
      </c>
      <c r="N9361" s="28" t="s">
        <v>15953</v>
      </c>
    </row>
    <row r="9362" spans="1:14" ht="30" x14ac:dyDescent="0.25">
      <c r="A9362" s="27" t="s">
        <v>8104</v>
      </c>
      <c r="B9362" s="19" t="s">
        <v>16780</v>
      </c>
      <c r="C9362" s="19" t="s">
        <v>16780</v>
      </c>
      <c r="D9362" s="38" t="s">
        <v>16090</v>
      </c>
      <c r="E9362" s="38" t="s">
        <v>8212</v>
      </c>
      <c r="F9362" s="41">
        <v>10111306</v>
      </c>
      <c r="G9362" s="19" t="s">
        <v>611</v>
      </c>
      <c r="H9362" s="41">
        <v>6</v>
      </c>
      <c r="I9362" s="41">
        <v>2</v>
      </c>
      <c r="J9362" s="41">
        <v>10</v>
      </c>
      <c r="K9362" s="44">
        <v>5</v>
      </c>
      <c r="L9362" s="20">
        <v>450000</v>
      </c>
      <c r="M9362" s="19" t="s">
        <v>11</v>
      </c>
      <c r="N9362" s="28" t="s">
        <v>15953</v>
      </c>
    </row>
    <row r="9363" spans="1:14" ht="30" x14ac:dyDescent="0.25">
      <c r="A9363" s="27" t="s">
        <v>8104</v>
      </c>
      <c r="B9363" s="19" t="s">
        <v>16780</v>
      </c>
      <c r="C9363" s="19" t="s">
        <v>16780</v>
      </c>
      <c r="D9363" s="38" t="s">
        <v>16090</v>
      </c>
      <c r="E9363" s="38" t="s">
        <v>8213</v>
      </c>
      <c r="F9363" s="41">
        <v>10141610</v>
      </c>
      <c r="G9363" s="19" t="s">
        <v>611</v>
      </c>
      <c r="H9363" s="41">
        <v>6</v>
      </c>
      <c r="I9363" s="41">
        <v>2</v>
      </c>
      <c r="J9363" s="41">
        <v>10</v>
      </c>
      <c r="K9363" s="44">
        <v>2</v>
      </c>
      <c r="L9363" s="20">
        <v>150000</v>
      </c>
      <c r="M9363" s="19" t="s">
        <v>11</v>
      </c>
      <c r="N9363" s="28" t="s">
        <v>15953</v>
      </c>
    </row>
    <row r="9364" spans="1:14" ht="30" x14ac:dyDescent="0.25">
      <c r="A9364" s="27" t="s">
        <v>8104</v>
      </c>
      <c r="B9364" s="19" t="s">
        <v>16780</v>
      </c>
      <c r="C9364" s="19" t="s">
        <v>16780</v>
      </c>
      <c r="D9364" s="38" t="s">
        <v>16090</v>
      </c>
      <c r="E9364" s="38" t="s">
        <v>8214</v>
      </c>
      <c r="F9364" s="41">
        <v>10141606</v>
      </c>
      <c r="G9364" s="19" t="s">
        <v>611</v>
      </c>
      <c r="H9364" s="41">
        <v>6</v>
      </c>
      <c r="I9364" s="41">
        <v>2</v>
      </c>
      <c r="J9364" s="41">
        <v>10</v>
      </c>
      <c r="K9364" s="44">
        <v>9</v>
      </c>
      <c r="L9364" s="20">
        <v>810000</v>
      </c>
      <c r="M9364" s="19" t="s">
        <v>11</v>
      </c>
      <c r="N9364" s="28" t="s">
        <v>15953</v>
      </c>
    </row>
    <row r="9365" spans="1:14" x14ac:dyDescent="0.25">
      <c r="A9365" s="27" t="s">
        <v>8104</v>
      </c>
      <c r="B9365" s="19" t="s">
        <v>17016</v>
      </c>
      <c r="C9365" s="19" t="s">
        <v>16748</v>
      </c>
      <c r="D9365" s="38" t="s">
        <v>16058</v>
      </c>
      <c r="E9365" s="38" t="s">
        <v>8215</v>
      </c>
      <c r="F9365" s="41">
        <v>10111305</v>
      </c>
      <c r="G9365" s="19" t="s">
        <v>611</v>
      </c>
      <c r="H9365" s="41">
        <v>6</v>
      </c>
      <c r="I9365" s="41">
        <v>2</v>
      </c>
      <c r="J9365" s="41">
        <v>10</v>
      </c>
      <c r="K9365" s="44">
        <v>1</v>
      </c>
      <c r="L9365" s="20">
        <v>89000</v>
      </c>
      <c r="M9365" s="19" t="s">
        <v>15969</v>
      </c>
      <c r="N9365" s="28" t="s">
        <v>15953</v>
      </c>
    </row>
    <row r="9366" spans="1:14" x14ac:dyDescent="0.25">
      <c r="A9366" s="27" t="s">
        <v>8104</v>
      </c>
      <c r="B9366" s="19" t="s">
        <v>17016</v>
      </c>
      <c r="C9366" s="19" t="s">
        <v>16748</v>
      </c>
      <c r="D9366" s="38" t="s">
        <v>16058</v>
      </c>
      <c r="E9366" s="38" t="s">
        <v>8216</v>
      </c>
      <c r="F9366" s="41">
        <v>10111305</v>
      </c>
      <c r="G9366" s="19" t="s">
        <v>611</v>
      </c>
      <c r="H9366" s="41">
        <v>6</v>
      </c>
      <c r="I9366" s="41">
        <v>2</v>
      </c>
      <c r="J9366" s="41">
        <v>10</v>
      </c>
      <c r="K9366" s="44">
        <v>30</v>
      </c>
      <c r="L9366" s="20">
        <v>1470000</v>
      </c>
      <c r="M9366" s="19" t="s">
        <v>11</v>
      </c>
      <c r="N9366" s="28" t="s">
        <v>15953</v>
      </c>
    </row>
    <row r="9367" spans="1:14" ht="30" x14ac:dyDescent="0.25">
      <c r="A9367" s="27" t="s">
        <v>8104</v>
      </c>
      <c r="B9367" s="19" t="s">
        <v>17014</v>
      </c>
      <c r="C9367" s="19" t="s">
        <v>16850</v>
      </c>
      <c r="D9367" s="38" t="s">
        <v>16160</v>
      </c>
      <c r="E9367" s="38" t="s">
        <v>8217</v>
      </c>
      <c r="F9367" s="41">
        <v>10111305</v>
      </c>
      <c r="G9367" s="19" t="s">
        <v>611</v>
      </c>
      <c r="H9367" s="41">
        <v>6</v>
      </c>
      <c r="I9367" s="41">
        <v>2</v>
      </c>
      <c r="J9367" s="41">
        <v>10</v>
      </c>
      <c r="K9367" s="44">
        <v>34</v>
      </c>
      <c r="L9367" s="20">
        <v>1530000</v>
      </c>
      <c r="M9367" s="19" t="s">
        <v>11</v>
      </c>
      <c r="N9367" s="28" t="s">
        <v>15953</v>
      </c>
    </row>
    <row r="9368" spans="1:14" ht="30" x14ac:dyDescent="0.25">
      <c r="A9368" s="27" t="s">
        <v>8104</v>
      </c>
      <c r="B9368" s="19" t="s">
        <v>17014</v>
      </c>
      <c r="C9368" s="19" t="s">
        <v>16850</v>
      </c>
      <c r="D9368" s="38" t="s">
        <v>16160</v>
      </c>
      <c r="E9368" s="38" t="s">
        <v>8218</v>
      </c>
      <c r="F9368" s="41">
        <v>10111305</v>
      </c>
      <c r="G9368" s="19" t="s">
        <v>611</v>
      </c>
      <c r="H9368" s="41">
        <v>6</v>
      </c>
      <c r="I9368" s="41">
        <v>2</v>
      </c>
      <c r="J9368" s="41">
        <v>10</v>
      </c>
      <c r="K9368" s="44">
        <v>2</v>
      </c>
      <c r="L9368" s="20">
        <v>170000</v>
      </c>
      <c r="M9368" s="19" t="s">
        <v>15969</v>
      </c>
      <c r="N9368" s="28" t="s">
        <v>15953</v>
      </c>
    </row>
    <row r="9369" spans="1:14" ht="30" x14ac:dyDescent="0.25">
      <c r="A9369" s="27" t="s">
        <v>8104</v>
      </c>
      <c r="B9369" s="19" t="s">
        <v>17014</v>
      </c>
      <c r="C9369" s="19" t="s">
        <v>16850</v>
      </c>
      <c r="D9369" s="38" t="s">
        <v>16160</v>
      </c>
      <c r="E9369" s="38" t="s">
        <v>8219</v>
      </c>
      <c r="F9369" s="41">
        <v>10111305</v>
      </c>
      <c r="G9369" s="19" t="s">
        <v>611</v>
      </c>
      <c r="H9369" s="41">
        <v>6</v>
      </c>
      <c r="I9369" s="41">
        <v>2</v>
      </c>
      <c r="J9369" s="41">
        <v>10</v>
      </c>
      <c r="K9369" s="44">
        <v>34</v>
      </c>
      <c r="L9369" s="20">
        <v>2108000</v>
      </c>
      <c r="M9369" s="19" t="s">
        <v>11</v>
      </c>
      <c r="N9369" s="28" t="s">
        <v>15953</v>
      </c>
    </row>
    <row r="9370" spans="1:14" ht="30" x14ac:dyDescent="0.25">
      <c r="A9370" s="27" t="s">
        <v>8104</v>
      </c>
      <c r="B9370" s="19" t="s">
        <v>17014</v>
      </c>
      <c r="C9370" s="19" t="s">
        <v>16850</v>
      </c>
      <c r="D9370" s="38" t="s">
        <v>16160</v>
      </c>
      <c r="E9370" s="38" t="s">
        <v>8220</v>
      </c>
      <c r="F9370" s="41">
        <v>10111305</v>
      </c>
      <c r="G9370" s="19" t="s">
        <v>611</v>
      </c>
      <c r="H9370" s="41">
        <v>6</v>
      </c>
      <c r="I9370" s="41">
        <v>2</v>
      </c>
      <c r="J9370" s="41">
        <v>10</v>
      </c>
      <c r="K9370" s="44">
        <v>10</v>
      </c>
      <c r="L9370" s="20">
        <v>300000</v>
      </c>
      <c r="M9370" s="19" t="s">
        <v>11</v>
      </c>
      <c r="N9370" s="28" t="s">
        <v>15953</v>
      </c>
    </row>
    <row r="9371" spans="1:14" ht="30" x14ac:dyDescent="0.25">
      <c r="A9371" s="27" t="s">
        <v>8104</v>
      </c>
      <c r="B9371" s="19" t="s">
        <v>17014</v>
      </c>
      <c r="C9371" s="19" t="s">
        <v>16850</v>
      </c>
      <c r="D9371" s="38" t="s">
        <v>16160</v>
      </c>
      <c r="E9371" s="38" t="s">
        <v>8221</v>
      </c>
      <c r="F9371" s="41">
        <v>10111305</v>
      </c>
      <c r="G9371" s="19" t="s">
        <v>611</v>
      </c>
      <c r="H9371" s="41">
        <v>6</v>
      </c>
      <c r="I9371" s="41">
        <v>2</v>
      </c>
      <c r="J9371" s="41">
        <v>10</v>
      </c>
      <c r="K9371" s="44">
        <v>2</v>
      </c>
      <c r="L9371" s="20">
        <v>174000</v>
      </c>
      <c r="M9371" s="19" t="s">
        <v>15969</v>
      </c>
      <c r="N9371" s="28" t="s">
        <v>15953</v>
      </c>
    </row>
    <row r="9372" spans="1:14" ht="30" x14ac:dyDescent="0.25">
      <c r="A9372" s="27" t="s">
        <v>8104</v>
      </c>
      <c r="B9372" s="19" t="s">
        <v>17014</v>
      </c>
      <c r="C9372" s="19" t="s">
        <v>16850</v>
      </c>
      <c r="D9372" s="38" t="s">
        <v>16160</v>
      </c>
      <c r="E9372" s="38" t="s">
        <v>8222</v>
      </c>
      <c r="F9372" s="41">
        <v>10111305</v>
      </c>
      <c r="G9372" s="19" t="s">
        <v>611</v>
      </c>
      <c r="H9372" s="41">
        <v>6</v>
      </c>
      <c r="I9372" s="41">
        <v>2</v>
      </c>
      <c r="J9372" s="41">
        <v>10</v>
      </c>
      <c r="K9372" s="44">
        <v>5</v>
      </c>
      <c r="L9372" s="20">
        <v>200000</v>
      </c>
      <c r="M9372" s="19" t="s">
        <v>11</v>
      </c>
      <c r="N9372" s="28" t="s">
        <v>15953</v>
      </c>
    </row>
    <row r="9373" spans="1:14" ht="30" x14ac:dyDescent="0.25">
      <c r="A9373" s="27" t="s">
        <v>8104</v>
      </c>
      <c r="B9373" s="19" t="s">
        <v>17014</v>
      </c>
      <c r="C9373" s="19" t="s">
        <v>16850</v>
      </c>
      <c r="D9373" s="38" t="s">
        <v>16160</v>
      </c>
      <c r="E9373" s="38" t="s">
        <v>8223</v>
      </c>
      <c r="F9373" s="41">
        <v>10111305</v>
      </c>
      <c r="G9373" s="19" t="s">
        <v>611</v>
      </c>
      <c r="H9373" s="41">
        <v>6</v>
      </c>
      <c r="I9373" s="41">
        <v>2</v>
      </c>
      <c r="J9373" s="41">
        <v>10</v>
      </c>
      <c r="K9373" s="44">
        <v>5</v>
      </c>
      <c r="L9373" s="20">
        <v>190000</v>
      </c>
      <c r="M9373" s="19" t="s">
        <v>11</v>
      </c>
      <c r="N9373" s="28" t="s">
        <v>15953</v>
      </c>
    </row>
    <row r="9374" spans="1:14" ht="30" x14ac:dyDescent="0.25">
      <c r="A9374" s="27" t="s">
        <v>8104</v>
      </c>
      <c r="B9374" s="19" t="s">
        <v>17014</v>
      </c>
      <c r="C9374" s="19" t="s">
        <v>16850</v>
      </c>
      <c r="D9374" s="38" t="s">
        <v>16160</v>
      </c>
      <c r="E9374" s="38" t="s">
        <v>8224</v>
      </c>
      <c r="F9374" s="41">
        <v>10111302</v>
      </c>
      <c r="G9374" s="19" t="s">
        <v>611</v>
      </c>
      <c r="H9374" s="41">
        <v>6</v>
      </c>
      <c r="I9374" s="41">
        <v>2</v>
      </c>
      <c r="J9374" s="41">
        <v>10</v>
      </c>
      <c r="K9374" s="44">
        <v>3</v>
      </c>
      <c r="L9374" s="20">
        <v>120000</v>
      </c>
      <c r="M9374" s="19" t="s">
        <v>11</v>
      </c>
      <c r="N9374" s="28" t="s">
        <v>15953</v>
      </c>
    </row>
    <row r="9375" spans="1:14" ht="30" x14ac:dyDescent="0.25">
      <c r="A9375" s="27" t="s">
        <v>8104</v>
      </c>
      <c r="B9375" s="19" t="s">
        <v>17014</v>
      </c>
      <c r="C9375" s="19" t="s">
        <v>16850</v>
      </c>
      <c r="D9375" s="38" t="s">
        <v>16160</v>
      </c>
      <c r="E9375" s="38" t="s">
        <v>8225</v>
      </c>
      <c r="F9375" s="41">
        <v>10111305</v>
      </c>
      <c r="G9375" s="19" t="s">
        <v>611</v>
      </c>
      <c r="H9375" s="41">
        <v>6</v>
      </c>
      <c r="I9375" s="41">
        <v>2</v>
      </c>
      <c r="J9375" s="41">
        <v>10</v>
      </c>
      <c r="K9375" s="44">
        <v>3</v>
      </c>
      <c r="L9375" s="20">
        <v>120000</v>
      </c>
      <c r="M9375" s="19" t="s">
        <v>11</v>
      </c>
      <c r="N9375" s="28" t="s">
        <v>15953</v>
      </c>
    </row>
    <row r="9376" spans="1:14" ht="30" x14ac:dyDescent="0.25">
      <c r="A9376" s="27" t="s">
        <v>8104</v>
      </c>
      <c r="B9376" s="19" t="s">
        <v>17014</v>
      </c>
      <c r="C9376" s="19" t="s">
        <v>16850</v>
      </c>
      <c r="D9376" s="38" t="s">
        <v>16160</v>
      </c>
      <c r="E9376" s="38" t="s">
        <v>8226</v>
      </c>
      <c r="F9376" s="41">
        <v>10111305</v>
      </c>
      <c r="G9376" s="19" t="s">
        <v>611</v>
      </c>
      <c r="H9376" s="41">
        <v>6</v>
      </c>
      <c r="I9376" s="41">
        <v>2</v>
      </c>
      <c r="J9376" s="41">
        <v>10</v>
      </c>
      <c r="K9376" s="44">
        <v>3</v>
      </c>
      <c r="L9376" s="20">
        <v>105000</v>
      </c>
      <c r="M9376" s="19" t="s">
        <v>11</v>
      </c>
      <c r="N9376" s="28" t="s">
        <v>15953</v>
      </c>
    </row>
    <row r="9377" spans="1:14" ht="30" x14ac:dyDescent="0.25">
      <c r="A9377" s="27" t="s">
        <v>8104</v>
      </c>
      <c r="B9377" s="19" t="s">
        <v>17014</v>
      </c>
      <c r="C9377" s="19" t="s">
        <v>16850</v>
      </c>
      <c r="D9377" s="38" t="s">
        <v>16160</v>
      </c>
      <c r="E9377" s="38" t="s">
        <v>8227</v>
      </c>
      <c r="F9377" s="41">
        <v>10111305</v>
      </c>
      <c r="G9377" s="19" t="s">
        <v>611</v>
      </c>
      <c r="H9377" s="41">
        <v>6</v>
      </c>
      <c r="I9377" s="41">
        <v>2</v>
      </c>
      <c r="J9377" s="41">
        <v>10</v>
      </c>
      <c r="K9377" s="44">
        <v>3</v>
      </c>
      <c r="L9377" s="20">
        <v>177000</v>
      </c>
      <c r="M9377" s="19" t="s">
        <v>11</v>
      </c>
      <c r="N9377" s="28" t="s">
        <v>15953</v>
      </c>
    </row>
    <row r="9378" spans="1:14" ht="30" x14ac:dyDescent="0.25">
      <c r="A9378" s="27" t="s">
        <v>8104</v>
      </c>
      <c r="B9378" s="19" t="s">
        <v>17014</v>
      </c>
      <c r="C9378" s="19" t="s">
        <v>16850</v>
      </c>
      <c r="D9378" s="38" t="s">
        <v>16160</v>
      </c>
      <c r="E9378" s="38" t="s">
        <v>8228</v>
      </c>
      <c r="F9378" s="41">
        <v>10111305</v>
      </c>
      <c r="G9378" s="19" t="s">
        <v>611</v>
      </c>
      <c r="H9378" s="41">
        <v>6</v>
      </c>
      <c r="I9378" s="41">
        <v>2</v>
      </c>
      <c r="J9378" s="41">
        <v>10</v>
      </c>
      <c r="K9378" s="44">
        <v>10</v>
      </c>
      <c r="L9378" s="20">
        <v>900000</v>
      </c>
      <c r="M9378" s="19" t="s">
        <v>11</v>
      </c>
      <c r="N9378" s="28" t="s">
        <v>15953</v>
      </c>
    </row>
    <row r="9379" spans="1:14" ht="30" x14ac:dyDescent="0.25">
      <c r="A9379" s="27" t="s">
        <v>8104</v>
      </c>
      <c r="B9379" s="19" t="s">
        <v>17014</v>
      </c>
      <c r="C9379" s="19" t="s">
        <v>16850</v>
      </c>
      <c r="D9379" s="38" t="s">
        <v>16160</v>
      </c>
      <c r="E9379" s="38" t="s">
        <v>8229</v>
      </c>
      <c r="F9379" s="41">
        <v>10111305</v>
      </c>
      <c r="G9379" s="19" t="s">
        <v>611</v>
      </c>
      <c r="H9379" s="41">
        <v>6</v>
      </c>
      <c r="I9379" s="41">
        <v>2</v>
      </c>
      <c r="J9379" s="41">
        <v>10</v>
      </c>
      <c r="K9379" s="44">
        <v>10</v>
      </c>
      <c r="L9379" s="20">
        <v>1050000</v>
      </c>
      <c r="M9379" s="19" t="s">
        <v>11</v>
      </c>
      <c r="N9379" s="28" t="s">
        <v>15953</v>
      </c>
    </row>
    <row r="9380" spans="1:14" ht="30" x14ac:dyDescent="0.25">
      <c r="A9380" s="27" t="s">
        <v>8104</v>
      </c>
      <c r="B9380" s="19" t="s">
        <v>17014</v>
      </c>
      <c r="C9380" s="19" t="s">
        <v>16850</v>
      </c>
      <c r="D9380" s="38" t="s">
        <v>16160</v>
      </c>
      <c r="E9380" s="38" t="s">
        <v>8230</v>
      </c>
      <c r="F9380" s="41">
        <v>10111305</v>
      </c>
      <c r="G9380" s="19" t="s">
        <v>611</v>
      </c>
      <c r="H9380" s="41">
        <v>6</v>
      </c>
      <c r="I9380" s="41">
        <v>2</v>
      </c>
      <c r="J9380" s="41">
        <v>10</v>
      </c>
      <c r="K9380" s="44">
        <v>6</v>
      </c>
      <c r="L9380" s="20">
        <v>72000</v>
      </c>
      <c r="M9380" s="19" t="s">
        <v>11</v>
      </c>
      <c r="N9380" s="28" t="s">
        <v>15953</v>
      </c>
    </row>
    <row r="9381" spans="1:14" ht="45" x14ac:dyDescent="0.25">
      <c r="A9381" s="27" t="s">
        <v>8104</v>
      </c>
      <c r="B9381" s="19" t="s">
        <v>17014</v>
      </c>
      <c r="C9381" s="19" t="s">
        <v>16747</v>
      </c>
      <c r="D9381" s="38" t="s">
        <v>16057</v>
      </c>
      <c r="E9381" s="38" t="s">
        <v>8231</v>
      </c>
      <c r="F9381" s="41">
        <v>10111302</v>
      </c>
      <c r="G9381" s="19" t="s">
        <v>611</v>
      </c>
      <c r="H9381" s="41">
        <v>6</v>
      </c>
      <c r="I9381" s="41">
        <v>2</v>
      </c>
      <c r="J9381" s="41">
        <v>10</v>
      </c>
      <c r="K9381" s="44">
        <v>3</v>
      </c>
      <c r="L9381" s="20">
        <v>420000</v>
      </c>
      <c r="M9381" s="19" t="s">
        <v>15960</v>
      </c>
      <c r="N9381" s="28" t="s">
        <v>15953</v>
      </c>
    </row>
    <row r="9382" spans="1:14" ht="45" x14ac:dyDescent="0.25">
      <c r="A9382" s="27" t="s">
        <v>8104</v>
      </c>
      <c r="B9382" s="19" t="s">
        <v>17014</v>
      </c>
      <c r="C9382" s="19" t="s">
        <v>16747</v>
      </c>
      <c r="D9382" s="38" t="s">
        <v>16057</v>
      </c>
      <c r="E9382" s="38" t="s">
        <v>8232</v>
      </c>
      <c r="F9382" s="41">
        <v>10111302</v>
      </c>
      <c r="G9382" s="19" t="s">
        <v>611</v>
      </c>
      <c r="H9382" s="41">
        <v>6</v>
      </c>
      <c r="I9382" s="41">
        <v>2</v>
      </c>
      <c r="J9382" s="41">
        <v>10</v>
      </c>
      <c r="K9382" s="44">
        <v>10</v>
      </c>
      <c r="L9382" s="20">
        <v>120000</v>
      </c>
      <c r="M9382" s="19" t="s">
        <v>11</v>
      </c>
      <c r="N9382" s="28" t="s">
        <v>15953</v>
      </c>
    </row>
    <row r="9383" spans="1:14" ht="45" x14ac:dyDescent="0.25">
      <c r="A9383" s="27" t="s">
        <v>8104</v>
      </c>
      <c r="B9383" s="19" t="s">
        <v>17014</v>
      </c>
      <c r="C9383" s="19" t="s">
        <v>16747</v>
      </c>
      <c r="D9383" s="38" t="s">
        <v>16057</v>
      </c>
      <c r="E9383" s="38" t="s">
        <v>8233</v>
      </c>
      <c r="F9383" s="41">
        <v>10111302</v>
      </c>
      <c r="G9383" s="19" t="s">
        <v>611</v>
      </c>
      <c r="H9383" s="41">
        <v>6</v>
      </c>
      <c r="I9383" s="41">
        <v>2</v>
      </c>
      <c r="J9383" s="41">
        <v>10</v>
      </c>
      <c r="K9383" s="44">
        <v>5</v>
      </c>
      <c r="L9383" s="20">
        <v>190000</v>
      </c>
      <c r="M9383" s="19" t="s">
        <v>11</v>
      </c>
      <c r="N9383" s="28" t="s">
        <v>15953</v>
      </c>
    </row>
    <row r="9384" spans="1:14" ht="45" x14ac:dyDescent="0.25">
      <c r="A9384" s="27" t="s">
        <v>8104</v>
      </c>
      <c r="B9384" s="19" t="s">
        <v>17014</v>
      </c>
      <c r="C9384" s="19" t="s">
        <v>16747</v>
      </c>
      <c r="D9384" s="38" t="s">
        <v>16057</v>
      </c>
      <c r="E9384" s="38" t="s">
        <v>8234</v>
      </c>
      <c r="F9384" s="41">
        <v>10111302</v>
      </c>
      <c r="G9384" s="19" t="s">
        <v>611</v>
      </c>
      <c r="H9384" s="41">
        <v>6</v>
      </c>
      <c r="I9384" s="41">
        <v>2</v>
      </c>
      <c r="J9384" s="41">
        <v>10</v>
      </c>
      <c r="K9384" s="44">
        <v>5</v>
      </c>
      <c r="L9384" s="20">
        <v>450000</v>
      </c>
      <c r="M9384" s="19" t="s">
        <v>15969</v>
      </c>
      <c r="N9384" s="28" t="s">
        <v>15953</v>
      </c>
    </row>
    <row r="9385" spans="1:14" ht="30" x14ac:dyDescent="0.25">
      <c r="A9385" s="27" t="s">
        <v>8104</v>
      </c>
      <c r="B9385" s="19" t="s">
        <v>17013</v>
      </c>
      <c r="C9385" s="19" t="s">
        <v>16743</v>
      </c>
      <c r="D9385" s="38" t="s">
        <v>16053</v>
      </c>
      <c r="E9385" s="38" t="s">
        <v>8235</v>
      </c>
      <c r="F9385" s="41">
        <v>42132205</v>
      </c>
      <c r="G9385" s="19" t="s">
        <v>611</v>
      </c>
      <c r="H9385" s="41">
        <v>6</v>
      </c>
      <c r="I9385" s="41">
        <v>2</v>
      </c>
      <c r="J9385" s="41">
        <v>10</v>
      </c>
      <c r="K9385" s="44">
        <v>3</v>
      </c>
      <c r="L9385" s="20">
        <v>81000</v>
      </c>
      <c r="M9385" s="19" t="s">
        <v>15958</v>
      </c>
      <c r="N9385" s="28" t="s">
        <v>15953</v>
      </c>
    </row>
    <row r="9386" spans="1:14" ht="30" x14ac:dyDescent="0.25">
      <c r="A9386" s="27" t="s">
        <v>8104</v>
      </c>
      <c r="B9386" s="19" t="s">
        <v>17013</v>
      </c>
      <c r="C9386" s="19" t="s">
        <v>16743</v>
      </c>
      <c r="D9386" s="38" t="s">
        <v>16053</v>
      </c>
      <c r="E9386" s="38" t="s">
        <v>8236</v>
      </c>
      <c r="F9386" s="41">
        <v>10111301</v>
      </c>
      <c r="G9386" s="19" t="s">
        <v>611</v>
      </c>
      <c r="H9386" s="41">
        <v>6</v>
      </c>
      <c r="I9386" s="41">
        <v>2</v>
      </c>
      <c r="J9386" s="41">
        <v>10</v>
      </c>
      <c r="K9386" s="44">
        <v>10</v>
      </c>
      <c r="L9386" s="20">
        <v>180000</v>
      </c>
      <c r="M9386" s="19" t="s">
        <v>11</v>
      </c>
      <c r="N9386" s="28" t="s">
        <v>15953</v>
      </c>
    </row>
    <row r="9387" spans="1:14" ht="30" x14ac:dyDescent="0.25">
      <c r="A9387" s="27" t="s">
        <v>8104</v>
      </c>
      <c r="B9387" s="19" t="s">
        <v>17013</v>
      </c>
      <c r="C9387" s="19" t="s">
        <v>16744</v>
      </c>
      <c r="D9387" s="38" t="s">
        <v>16054</v>
      </c>
      <c r="E9387" s="38" t="s">
        <v>8237</v>
      </c>
      <c r="F9387" s="41">
        <v>10111303</v>
      </c>
      <c r="G9387" s="19" t="s">
        <v>611</v>
      </c>
      <c r="H9387" s="41">
        <v>6</v>
      </c>
      <c r="I9387" s="41">
        <v>2</v>
      </c>
      <c r="J9387" s="41">
        <v>10</v>
      </c>
      <c r="K9387" s="44">
        <v>52</v>
      </c>
      <c r="L9387" s="20">
        <v>202800</v>
      </c>
      <c r="M9387" s="19" t="s">
        <v>15959</v>
      </c>
      <c r="N9387" s="28" t="s">
        <v>15953</v>
      </c>
    </row>
    <row r="9388" spans="1:14" ht="30" x14ac:dyDescent="0.25">
      <c r="A9388" s="27" t="s">
        <v>8104</v>
      </c>
      <c r="B9388" s="19" t="s">
        <v>17013</v>
      </c>
      <c r="C9388" s="19" t="s">
        <v>16744</v>
      </c>
      <c r="D9388" s="38" t="s">
        <v>16054</v>
      </c>
      <c r="E9388" s="38" t="s">
        <v>8238</v>
      </c>
      <c r="F9388" s="41">
        <v>10111303</v>
      </c>
      <c r="G9388" s="19" t="s">
        <v>611</v>
      </c>
      <c r="H9388" s="41">
        <v>4</v>
      </c>
      <c r="I9388" s="41">
        <v>2</v>
      </c>
      <c r="J9388" s="41">
        <v>10</v>
      </c>
      <c r="K9388" s="44">
        <v>51</v>
      </c>
      <c r="L9388" s="20">
        <v>255000</v>
      </c>
      <c r="M9388" s="19" t="s">
        <v>11</v>
      </c>
      <c r="N9388" s="28" t="s">
        <v>15953</v>
      </c>
    </row>
    <row r="9389" spans="1:14" ht="30" x14ac:dyDescent="0.25">
      <c r="A9389" s="27" t="s">
        <v>8104</v>
      </c>
      <c r="B9389" s="19" t="s">
        <v>17013</v>
      </c>
      <c r="C9389" s="19" t="s">
        <v>16744</v>
      </c>
      <c r="D9389" s="38" t="s">
        <v>16054</v>
      </c>
      <c r="E9389" s="38" t="s">
        <v>8239</v>
      </c>
      <c r="F9389" s="41">
        <v>42142511</v>
      </c>
      <c r="G9389" s="19" t="s">
        <v>611</v>
      </c>
      <c r="H9389" s="41">
        <v>4</v>
      </c>
      <c r="I9389" s="41">
        <v>2</v>
      </c>
      <c r="J9389" s="41">
        <v>10</v>
      </c>
      <c r="K9389" s="44">
        <v>3</v>
      </c>
      <c r="L9389" s="20">
        <v>36000</v>
      </c>
      <c r="M9389" s="19" t="s">
        <v>11</v>
      </c>
      <c r="N9389" s="28" t="s">
        <v>15953</v>
      </c>
    </row>
    <row r="9390" spans="1:14" ht="30" x14ac:dyDescent="0.25">
      <c r="A9390" s="27" t="s">
        <v>8104</v>
      </c>
      <c r="B9390" s="19" t="s">
        <v>17013</v>
      </c>
      <c r="C9390" s="19" t="s">
        <v>16740</v>
      </c>
      <c r="D9390" s="38" t="s">
        <v>16050</v>
      </c>
      <c r="E9390" s="38" t="s">
        <v>8240</v>
      </c>
      <c r="F9390" s="41">
        <v>10131603</v>
      </c>
      <c r="G9390" s="19" t="s">
        <v>611</v>
      </c>
      <c r="H9390" s="41">
        <v>4</v>
      </c>
      <c r="I9390" s="41">
        <v>2</v>
      </c>
      <c r="J9390" s="41">
        <v>10</v>
      </c>
      <c r="K9390" s="44">
        <v>1</v>
      </c>
      <c r="L9390" s="20">
        <v>1220000</v>
      </c>
      <c r="M9390" s="19" t="s">
        <v>11</v>
      </c>
      <c r="N9390" s="28" t="s">
        <v>15953</v>
      </c>
    </row>
    <row r="9391" spans="1:14" ht="30" x14ac:dyDescent="0.25">
      <c r="A9391" s="27" t="s">
        <v>8104</v>
      </c>
      <c r="B9391" s="19" t="s">
        <v>17015</v>
      </c>
      <c r="C9391" s="19" t="s">
        <v>16742</v>
      </c>
      <c r="D9391" s="38" t="s">
        <v>16052</v>
      </c>
      <c r="E9391" s="38" t="s">
        <v>8241</v>
      </c>
      <c r="F9391" s="41">
        <v>10111302</v>
      </c>
      <c r="G9391" s="19" t="s">
        <v>611</v>
      </c>
      <c r="H9391" s="41">
        <v>4</v>
      </c>
      <c r="I9391" s="41">
        <v>2</v>
      </c>
      <c r="J9391" s="41">
        <v>10</v>
      </c>
      <c r="K9391" s="44">
        <v>5</v>
      </c>
      <c r="L9391" s="20">
        <v>190000</v>
      </c>
      <c r="M9391" s="19" t="s">
        <v>11</v>
      </c>
      <c r="N9391" s="28" t="s">
        <v>15953</v>
      </c>
    </row>
    <row r="9392" spans="1:14" ht="45" x14ac:dyDescent="0.25">
      <c r="A9392" s="27" t="s">
        <v>8104</v>
      </c>
      <c r="B9392" s="19" t="s">
        <v>16745</v>
      </c>
      <c r="C9392" s="19" t="s">
        <v>16745</v>
      </c>
      <c r="D9392" s="38" t="s">
        <v>16055</v>
      </c>
      <c r="E9392" s="38" t="s">
        <v>8242</v>
      </c>
      <c r="F9392" s="41">
        <v>10111304</v>
      </c>
      <c r="G9392" s="19" t="s">
        <v>611</v>
      </c>
      <c r="H9392" s="41">
        <v>4</v>
      </c>
      <c r="I9392" s="41">
        <v>2</v>
      </c>
      <c r="J9392" s="41">
        <v>10</v>
      </c>
      <c r="K9392" s="44">
        <v>5</v>
      </c>
      <c r="L9392" s="20">
        <v>140000</v>
      </c>
      <c r="M9392" s="19" t="s">
        <v>11</v>
      </c>
      <c r="N9392" s="28" t="s">
        <v>15953</v>
      </c>
    </row>
    <row r="9393" spans="1:14" ht="30" x14ac:dyDescent="0.25">
      <c r="A9393" s="27" t="s">
        <v>8104</v>
      </c>
      <c r="B9393" s="19" t="s">
        <v>17064</v>
      </c>
      <c r="C9393" s="19" t="s">
        <v>16874</v>
      </c>
      <c r="D9393" s="38" t="s">
        <v>16184</v>
      </c>
      <c r="E9393" s="38" t="s">
        <v>8243</v>
      </c>
      <c r="F9393" s="41">
        <v>42142600</v>
      </c>
      <c r="G9393" s="19" t="s">
        <v>611</v>
      </c>
      <c r="H9393" s="41">
        <v>4</v>
      </c>
      <c r="I9393" s="41">
        <v>2</v>
      </c>
      <c r="J9393" s="41">
        <v>10</v>
      </c>
      <c r="K9393" s="44">
        <v>45</v>
      </c>
      <c r="L9393" s="20">
        <v>67500</v>
      </c>
      <c r="M9393" s="19" t="s">
        <v>11</v>
      </c>
      <c r="N9393" s="28" t="s">
        <v>15953</v>
      </c>
    </row>
    <row r="9394" spans="1:14" ht="30" x14ac:dyDescent="0.25">
      <c r="A9394" s="27" t="s">
        <v>8104</v>
      </c>
      <c r="B9394" s="19" t="s">
        <v>17064</v>
      </c>
      <c r="C9394" s="19" t="s">
        <v>16874</v>
      </c>
      <c r="D9394" s="38" t="s">
        <v>16184</v>
      </c>
      <c r="E9394" s="38" t="s">
        <v>8244</v>
      </c>
      <c r="F9394" s="41">
        <v>42142600</v>
      </c>
      <c r="G9394" s="19" t="s">
        <v>611</v>
      </c>
      <c r="H9394" s="41">
        <v>4</v>
      </c>
      <c r="I9394" s="41">
        <v>2</v>
      </c>
      <c r="J9394" s="41">
        <v>10</v>
      </c>
      <c r="K9394" s="44">
        <v>45</v>
      </c>
      <c r="L9394" s="20">
        <v>45000</v>
      </c>
      <c r="M9394" s="19" t="s">
        <v>11</v>
      </c>
      <c r="N9394" s="28" t="s">
        <v>15953</v>
      </c>
    </row>
    <row r="9395" spans="1:14" ht="30" x14ac:dyDescent="0.25">
      <c r="A9395" s="27" t="s">
        <v>8104</v>
      </c>
      <c r="B9395" s="19" t="s">
        <v>17064</v>
      </c>
      <c r="C9395" s="19" t="s">
        <v>16874</v>
      </c>
      <c r="D9395" s="38" t="s">
        <v>16184</v>
      </c>
      <c r="E9395" s="38" t="s">
        <v>8245</v>
      </c>
      <c r="F9395" s="41">
        <v>42142600</v>
      </c>
      <c r="G9395" s="19" t="s">
        <v>611</v>
      </c>
      <c r="H9395" s="41">
        <v>4</v>
      </c>
      <c r="I9395" s="41">
        <v>2</v>
      </c>
      <c r="J9395" s="41">
        <v>10</v>
      </c>
      <c r="K9395" s="44">
        <v>46</v>
      </c>
      <c r="L9395" s="20">
        <v>32200</v>
      </c>
      <c r="M9395" s="19" t="s">
        <v>11</v>
      </c>
      <c r="N9395" s="28" t="s">
        <v>15953</v>
      </c>
    </row>
    <row r="9396" spans="1:14" ht="30" x14ac:dyDescent="0.25">
      <c r="A9396" s="27" t="s">
        <v>8104</v>
      </c>
      <c r="B9396" s="19" t="s">
        <v>17040</v>
      </c>
      <c r="C9396" s="19" t="s">
        <v>16826</v>
      </c>
      <c r="D9396" s="38" t="s">
        <v>16136</v>
      </c>
      <c r="E9396" s="38" t="s">
        <v>8246</v>
      </c>
      <c r="F9396" s="41">
        <v>27112006</v>
      </c>
      <c r="G9396" s="19" t="s">
        <v>611</v>
      </c>
      <c r="H9396" s="41">
        <v>4</v>
      </c>
      <c r="I9396" s="41">
        <v>2</v>
      </c>
      <c r="J9396" s="41">
        <v>10</v>
      </c>
      <c r="K9396" s="44">
        <v>3</v>
      </c>
      <c r="L9396" s="20">
        <v>4200000</v>
      </c>
      <c r="M9396" s="19" t="s">
        <v>11</v>
      </c>
      <c r="N9396" s="28" t="s">
        <v>15953</v>
      </c>
    </row>
    <row r="9397" spans="1:14" ht="30" x14ac:dyDescent="0.25">
      <c r="A9397" s="27" t="s">
        <v>8104</v>
      </c>
      <c r="B9397" s="19" t="s">
        <v>17040</v>
      </c>
      <c r="C9397" s="19" t="s">
        <v>16826</v>
      </c>
      <c r="D9397" s="38" t="s">
        <v>16136</v>
      </c>
      <c r="E9397" s="38" t="s">
        <v>8247</v>
      </c>
      <c r="F9397" s="41">
        <v>27112000</v>
      </c>
      <c r="G9397" s="19" t="s">
        <v>611</v>
      </c>
      <c r="H9397" s="41">
        <v>4</v>
      </c>
      <c r="I9397" s="41">
        <v>2</v>
      </c>
      <c r="J9397" s="41">
        <v>10</v>
      </c>
      <c r="K9397" s="44">
        <v>1</v>
      </c>
      <c r="L9397" s="20">
        <v>1800000</v>
      </c>
      <c r="M9397" s="19" t="s">
        <v>11</v>
      </c>
      <c r="N9397" s="28" t="s">
        <v>15953</v>
      </c>
    </row>
    <row r="9398" spans="1:14" ht="30" x14ac:dyDescent="0.25">
      <c r="A9398" s="27" t="s">
        <v>8104</v>
      </c>
      <c r="B9398" s="19" t="s">
        <v>16780</v>
      </c>
      <c r="C9398" s="19" t="s">
        <v>16780</v>
      </c>
      <c r="D9398" s="38" t="s">
        <v>16090</v>
      </c>
      <c r="E9398" s="38" t="s">
        <v>8248</v>
      </c>
      <c r="F9398" s="41">
        <v>24121502</v>
      </c>
      <c r="G9398" s="19" t="s">
        <v>611</v>
      </c>
      <c r="H9398" s="41">
        <v>4</v>
      </c>
      <c r="I9398" s="41">
        <v>2</v>
      </c>
      <c r="J9398" s="41">
        <v>10</v>
      </c>
      <c r="K9398" s="44">
        <v>1716</v>
      </c>
      <c r="L9398" s="20">
        <v>3088800</v>
      </c>
      <c r="M9398" s="19" t="s">
        <v>11</v>
      </c>
      <c r="N9398" s="28" t="s">
        <v>15953</v>
      </c>
    </row>
    <row r="9399" spans="1:14" x14ac:dyDescent="0.25">
      <c r="A9399" s="27" t="s">
        <v>8104</v>
      </c>
      <c r="B9399" s="19" t="s">
        <v>17016</v>
      </c>
      <c r="C9399" s="19" t="s">
        <v>16748</v>
      </c>
      <c r="D9399" s="38" t="s">
        <v>16058</v>
      </c>
      <c r="E9399" s="38" t="s">
        <v>4429</v>
      </c>
      <c r="F9399" s="41">
        <v>10171700</v>
      </c>
      <c r="G9399" s="19" t="s">
        <v>611</v>
      </c>
      <c r="H9399" s="41">
        <v>2</v>
      </c>
      <c r="I9399" s="41">
        <v>8</v>
      </c>
      <c r="J9399" s="41">
        <v>10</v>
      </c>
      <c r="K9399" s="44">
        <v>80</v>
      </c>
      <c r="L9399" s="20">
        <v>3360000</v>
      </c>
      <c r="M9399" s="19" t="s">
        <v>15969</v>
      </c>
      <c r="N9399" s="28" t="s">
        <v>15953</v>
      </c>
    </row>
    <row r="9400" spans="1:14" ht="30" x14ac:dyDescent="0.25">
      <c r="A9400" s="27" t="s">
        <v>8104</v>
      </c>
      <c r="B9400" s="19" t="s">
        <v>17014</v>
      </c>
      <c r="C9400" s="19" t="s">
        <v>16800</v>
      </c>
      <c r="D9400" s="38" t="s">
        <v>16110</v>
      </c>
      <c r="E9400" s="38" t="s">
        <v>8249</v>
      </c>
      <c r="F9400" s="41">
        <v>31151504</v>
      </c>
      <c r="G9400" s="19" t="s">
        <v>611</v>
      </c>
      <c r="H9400" s="41">
        <v>2</v>
      </c>
      <c r="I9400" s="41">
        <v>8</v>
      </c>
      <c r="J9400" s="41">
        <v>10</v>
      </c>
      <c r="K9400" s="44">
        <v>1</v>
      </c>
      <c r="L9400" s="20">
        <v>180000</v>
      </c>
      <c r="M9400" s="19" t="s">
        <v>15965</v>
      </c>
      <c r="N9400" s="28" t="s">
        <v>15953</v>
      </c>
    </row>
    <row r="9401" spans="1:14" ht="45" x14ac:dyDescent="0.25">
      <c r="A9401" s="27" t="s">
        <v>8104</v>
      </c>
      <c r="B9401" s="19" t="s">
        <v>16745</v>
      </c>
      <c r="C9401" s="19" t="s">
        <v>16745</v>
      </c>
      <c r="D9401" s="38" t="s">
        <v>16055</v>
      </c>
      <c r="E9401" s="38" t="s">
        <v>8250</v>
      </c>
      <c r="F9401" s="41">
        <v>22101703</v>
      </c>
      <c r="G9401" s="19" t="s">
        <v>611</v>
      </c>
      <c r="H9401" s="41">
        <v>2</v>
      </c>
      <c r="I9401" s="41">
        <v>8</v>
      </c>
      <c r="J9401" s="41">
        <v>10</v>
      </c>
      <c r="K9401" s="44">
        <v>20</v>
      </c>
      <c r="L9401" s="20">
        <v>220000</v>
      </c>
      <c r="M9401" s="19" t="s">
        <v>11</v>
      </c>
      <c r="N9401" s="28" t="s">
        <v>15953</v>
      </c>
    </row>
    <row r="9402" spans="1:14" ht="45" x14ac:dyDescent="0.25">
      <c r="A9402" s="27" t="s">
        <v>8104</v>
      </c>
      <c r="B9402" s="19" t="s">
        <v>16745</v>
      </c>
      <c r="C9402" s="19" t="s">
        <v>16745</v>
      </c>
      <c r="D9402" s="38" t="s">
        <v>16055</v>
      </c>
      <c r="E9402" s="38" t="s">
        <v>8251</v>
      </c>
      <c r="F9402" s="41">
        <v>27112000</v>
      </c>
      <c r="G9402" s="19" t="s">
        <v>611</v>
      </c>
      <c r="H9402" s="41">
        <v>2</v>
      </c>
      <c r="I9402" s="41">
        <v>8</v>
      </c>
      <c r="J9402" s="41">
        <v>10</v>
      </c>
      <c r="K9402" s="44">
        <v>6</v>
      </c>
      <c r="L9402" s="20">
        <v>252000</v>
      </c>
      <c r="M9402" s="19" t="s">
        <v>11</v>
      </c>
      <c r="N9402" s="28" t="s">
        <v>15953</v>
      </c>
    </row>
    <row r="9403" spans="1:14" ht="45" x14ac:dyDescent="0.25">
      <c r="A9403" s="27" t="s">
        <v>8104</v>
      </c>
      <c r="B9403" s="19" t="s">
        <v>16745</v>
      </c>
      <c r="C9403" s="19" t="s">
        <v>16745</v>
      </c>
      <c r="D9403" s="38" t="s">
        <v>16055</v>
      </c>
      <c r="E9403" s="38" t="s">
        <v>8252</v>
      </c>
      <c r="F9403" s="41">
        <v>27112000</v>
      </c>
      <c r="G9403" s="19" t="s">
        <v>611</v>
      </c>
      <c r="H9403" s="41">
        <v>2</v>
      </c>
      <c r="I9403" s="41">
        <v>8</v>
      </c>
      <c r="J9403" s="41">
        <v>10</v>
      </c>
      <c r="K9403" s="44">
        <v>6</v>
      </c>
      <c r="L9403" s="20">
        <v>330000</v>
      </c>
      <c r="M9403" s="19" t="s">
        <v>11</v>
      </c>
      <c r="N9403" s="28" t="s">
        <v>15953</v>
      </c>
    </row>
    <row r="9404" spans="1:14" ht="45" x14ac:dyDescent="0.25">
      <c r="A9404" s="27" t="s">
        <v>8104</v>
      </c>
      <c r="B9404" s="19" t="s">
        <v>16745</v>
      </c>
      <c r="C9404" s="19" t="s">
        <v>16745</v>
      </c>
      <c r="D9404" s="38" t="s">
        <v>16055</v>
      </c>
      <c r="E9404" s="38" t="s">
        <v>6952</v>
      </c>
      <c r="F9404" s="41">
        <v>27112000</v>
      </c>
      <c r="G9404" s="19" t="s">
        <v>611</v>
      </c>
      <c r="H9404" s="41">
        <v>2</v>
      </c>
      <c r="I9404" s="41">
        <v>8</v>
      </c>
      <c r="J9404" s="41">
        <v>10</v>
      </c>
      <c r="K9404" s="44">
        <v>18</v>
      </c>
      <c r="L9404" s="20">
        <v>396000</v>
      </c>
      <c r="M9404" s="19" t="s">
        <v>11</v>
      </c>
      <c r="N9404" s="28" t="s">
        <v>15953</v>
      </c>
    </row>
    <row r="9405" spans="1:14" ht="45" x14ac:dyDescent="0.25">
      <c r="A9405" s="27" t="s">
        <v>8104</v>
      </c>
      <c r="B9405" s="19" t="s">
        <v>16745</v>
      </c>
      <c r="C9405" s="19" t="s">
        <v>16745</v>
      </c>
      <c r="D9405" s="38" t="s">
        <v>16055</v>
      </c>
      <c r="E9405" s="38" t="s">
        <v>8253</v>
      </c>
      <c r="F9405" s="41">
        <v>30191501</v>
      </c>
      <c r="G9405" s="19" t="s">
        <v>611</v>
      </c>
      <c r="H9405" s="41">
        <v>2</v>
      </c>
      <c r="I9405" s="41">
        <v>8</v>
      </c>
      <c r="J9405" s="41">
        <v>10</v>
      </c>
      <c r="K9405" s="44">
        <v>1</v>
      </c>
      <c r="L9405" s="20">
        <v>350000</v>
      </c>
      <c r="M9405" s="19" t="s">
        <v>11</v>
      </c>
      <c r="N9405" s="28" t="s">
        <v>15953</v>
      </c>
    </row>
    <row r="9406" spans="1:14" ht="30" x14ac:dyDescent="0.25">
      <c r="A9406" s="27" t="s">
        <v>8104</v>
      </c>
      <c r="B9406" s="19" t="s">
        <v>16835</v>
      </c>
      <c r="C9406" s="19" t="s">
        <v>16835</v>
      </c>
      <c r="D9406" s="38" t="s">
        <v>16145</v>
      </c>
      <c r="E9406" s="38" t="s">
        <v>8254</v>
      </c>
      <c r="F9406" s="41" t="s">
        <v>8255</v>
      </c>
      <c r="G9406" s="19" t="s">
        <v>721</v>
      </c>
      <c r="H9406" s="41">
        <v>2</v>
      </c>
      <c r="I9406" s="41">
        <v>8</v>
      </c>
      <c r="J9406" s="41">
        <v>16</v>
      </c>
      <c r="K9406" s="44">
        <v>1</v>
      </c>
      <c r="L9406" s="20">
        <v>3247385.57</v>
      </c>
      <c r="M9406" s="19" t="s">
        <v>15954</v>
      </c>
      <c r="N9406" s="28" t="s">
        <v>15953</v>
      </c>
    </row>
    <row r="9407" spans="1:14" ht="30" x14ac:dyDescent="0.25">
      <c r="A9407" s="27" t="s">
        <v>8104</v>
      </c>
      <c r="B9407" s="19" t="s">
        <v>16841</v>
      </c>
      <c r="C9407" s="19" t="s">
        <v>16841</v>
      </c>
      <c r="D9407" s="38" t="s">
        <v>16151</v>
      </c>
      <c r="E9407" s="38" t="s">
        <v>8256</v>
      </c>
      <c r="F9407" s="41">
        <v>11122000</v>
      </c>
      <c r="G9407" s="19" t="s">
        <v>721</v>
      </c>
      <c r="H9407" s="41">
        <v>2</v>
      </c>
      <c r="I9407" s="41">
        <v>8</v>
      </c>
      <c r="J9407" s="41">
        <v>16</v>
      </c>
      <c r="K9407" s="44">
        <v>1</v>
      </c>
      <c r="L9407" s="20">
        <v>3698455.7</v>
      </c>
      <c r="M9407" s="19" t="s">
        <v>15954</v>
      </c>
      <c r="N9407" s="28" t="s">
        <v>15953</v>
      </c>
    </row>
    <row r="9408" spans="1:14" ht="30" x14ac:dyDescent="0.25">
      <c r="A9408" s="27" t="s">
        <v>8104</v>
      </c>
      <c r="B9408" s="19" t="s">
        <v>17011</v>
      </c>
      <c r="C9408" s="19" t="s">
        <v>16738</v>
      </c>
      <c r="D9408" s="38" t="s">
        <v>16048</v>
      </c>
      <c r="E9408" s="38" t="s">
        <v>8257</v>
      </c>
      <c r="F9408" s="41">
        <v>31201503</v>
      </c>
      <c r="G9408" s="19" t="s">
        <v>721</v>
      </c>
      <c r="H9408" s="41">
        <v>2</v>
      </c>
      <c r="I9408" s="41">
        <v>8</v>
      </c>
      <c r="J9408" s="41">
        <v>10</v>
      </c>
      <c r="K9408" s="44">
        <v>1</v>
      </c>
      <c r="L9408" s="20">
        <v>599775.65</v>
      </c>
      <c r="M9408" s="19" t="s">
        <v>15954</v>
      </c>
      <c r="N9408" s="28" t="s">
        <v>15953</v>
      </c>
    </row>
    <row r="9409" spans="1:14" ht="90" x14ac:dyDescent="0.25">
      <c r="A9409" s="27" t="s">
        <v>8104</v>
      </c>
      <c r="B9409" s="19" t="s">
        <v>17012</v>
      </c>
      <c r="C9409" s="19" t="s">
        <v>16739</v>
      </c>
      <c r="D9409" s="38" t="s">
        <v>16049</v>
      </c>
      <c r="E9409" s="38" t="s">
        <v>8258</v>
      </c>
      <c r="F9409" s="41">
        <v>31211803</v>
      </c>
      <c r="G9409" s="19" t="s">
        <v>721</v>
      </c>
      <c r="H9409" s="41">
        <v>2</v>
      </c>
      <c r="I9409" s="41">
        <v>8</v>
      </c>
      <c r="J9409" s="41">
        <v>16</v>
      </c>
      <c r="K9409" s="44">
        <v>1</v>
      </c>
      <c r="L9409" s="20">
        <v>2093874.4</v>
      </c>
      <c r="M9409" s="19" t="s">
        <v>15954</v>
      </c>
      <c r="N9409" s="28" t="s">
        <v>15953</v>
      </c>
    </row>
    <row r="9410" spans="1:14" ht="30" x14ac:dyDescent="0.25">
      <c r="A9410" s="27" t="s">
        <v>8104</v>
      </c>
      <c r="B9410" s="19" t="s">
        <v>17016</v>
      </c>
      <c r="C9410" s="19" t="s">
        <v>16846</v>
      </c>
      <c r="D9410" s="38" t="s">
        <v>16156</v>
      </c>
      <c r="E9410" s="38" t="s">
        <v>8259</v>
      </c>
      <c r="F9410" s="41">
        <v>40101700</v>
      </c>
      <c r="G9410" s="19" t="s">
        <v>721</v>
      </c>
      <c r="H9410" s="41">
        <v>2</v>
      </c>
      <c r="I9410" s="41">
        <v>8</v>
      </c>
      <c r="J9410" s="41">
        <v>10</v>
      </c>
      <c r="K9410" s="44">
        <v>1</v>
      </c>
      <c r="L9410" s="20">
        <v>17373564.870000001</v>
      </c>
      <c r="M9410" s="19" t="s">
        <v>15954</v>
      </c>
      <c r="N9410" s="28" t="s">
        <v>15953</v>
      </c>
    </row>
    <row r="9411" spans="1:14" ht="45" x14ac:dyDescent="0.25">
      <c r="A9411" s="27" t="s">
        <v>8104</v>
      </c>
      <c r="B9411" s="19" t="s">
        <v>17014</v>
      </c>
      <c r="C9411" s="19" t="s">
        <v>16811</v>
      </c>
      <c r="D9411" s="38" t="s">
        <v>16121</v>
      </c>
      <c r="E9411" s="38" t="s">
        <v>8260</v>
      </c>
      <c r="F9411" s="41">
        <v>31211500</v>
      </c>
      <c r="G9411" s="19" t="s">
        <v>721</v>
      </c>
      <c r="H9411" s="41">
        <v>2</v>
      </c>
      <c r="I9411" s="41">
        <v>8</v>
      </c>
      <c r="J9411" s="41">
        <v>10</v>
      </c>
      <c r="K9411" s="44">
        <v>1</v>
      </c>
      <c r="L9411" s="20">
        <v>95872291.920000002</v>
      </c>
      <c r="M9411" s="19" t="s">
        <v>15954</v>
      </c>
      <c r="N9411" s="28" t="s">
        <v>15953</v>
      </c>
    </row>
    <row r="9412" spans="1:14" ht="30" x14ac:dyDescent="0.25">
      <c r="A9412" s="27" t="s">
        <v>8104</v>
      </c>
      <c r="B9412" s="19" t="s">
        <v>17014</v>
      </c>
      <c r="C9412" s="19" t="s">
        <v>16741</v>
      </c>
      <c r="D9412" s="38" t="s">
        <v>16051</v>
      </c>
      <c r="E9412" s="38" t="s">
        <v>8261</v>
      </c>
      <c r="F9412" s="41" t="s">
        <v>8262</v>
      </c>
      <c r="G9412" s="19" t="s">
        <v>721</v>
      </c>
      <c r="H9412" s="41">
        <v>2</v>
      </c>
      <c r="I9412" s="41">
        <v>8</v>
      </c>
      <c r="J9412" s="41">
        <v>10</v>
      </c>
      <c r="K9412" s="44">
        <v>1</v>
      </c>
      <c r="L9412" s="20">
        <v>4496239.8600000003</v>
      </c>
      <c r="M9412" s="19" t="s">
        <v>15954</v>
      </c>
      <c r="N9412" s="28" t="s">
        <v>15953</v>
      </c>
    </row>
    <row r="9413" spans="1:14" ht="30" x14ac:dyDescent="0.25">
      <c r="A9413" s="27" t="s">
        <v>8104</v>
      </c>
      <c r="B9413" s="19" t="s">
        <v>17014</v>
      </c>
      <c r="C9413" s="19" t="s">
        <v>16800</v>
      </c>
      <c r="D9413" s="38" t="s">
        <v>16110</v>
      </c>
      <c r="E9413" s="38" t="s">
        <v>8263</v>
      </c>
      <c r="F9413" s="41">
        <v>31162800</v>
      </c>
      <c r="G9413" s="19" t="s">
        <v>721</v>
      </c>
      <c r="H9413" s="41">
        <v>2</v>
      </c>
      <c r="I9413" s="41">
        <v>8</v>
      </c>
      <c r="J9413" s="41">
        <v>10</v>
      </c>
      <c r="K9413" s="44">
        <v>1</v>
      </c>
      <c r="L9413" s="20">
        <v>88607.79</v>
      </c>
      <c r="M9413" s="19" t="s">
        <v>15954</v>
      </c>
      <c r="N9413" s="28" t="s">
        <v>15953</v>
      </c>
    </row>
    <row r="9414" spans="1:14" ht="30" x14ac:dyDescent="0.25">
      <c r="A9414" s="27" t="s">
        <v>8104</v>
      </c>
      <c r="B9414" s="19" t="s">
        <v>17013</v>
      </c>
      <c r="C9414" s="19" t="s">
        <v>16851</v>
      </c>
      <c r="D9414" s="38" t="s">
        <v>16161</v>
      </c>
      <c r="E9414" s="38" t="s">
        <v>8264</v>
      </c>
      <c r="F9414" s="41">
        <v>31162800</v>
      </c>
      <c r="G9414" s="19" t="s">
        <v>721</v>
      </c>
      <c r="H9414" s="41">
        <v>2</v>
      </c>
      <c r="I9414" s="41">
        <v>8</v>
      </c>
      <c r="J9414" s="41">
        <v>16</v>
      </c>
      <c r="K9414" s="44">
        <v>1</v>
      </c>
      <c r="L9414" s="20">
        <v>8996514.8399999999</v>
      </c>
      <c r="M9414" s="19" t="s">
        <v>15954</v>
      </c>
      <c r="N9414" s="28" t="s">
        <v>15953</v>
      </c>
    </row>
    <row r="9415" spans="1:14" ht="30" x14ac:dyDescent="0.25">
      <c r="A9415" s="27" t="s">
        <v>8104</v>
      </c>
      <c r="B9415" s="19" t="s">
        <v>17013</v>
      </c>
      <c r="C9415" s="19" t="s">
        <v>16740</v>
      </c>
      <c r="D9415" s="38" t="s">
        <v>16050</v>
      </c>
      <c r="E9415" s="38" t="s">
        <v>8265</v>
      </c>
      <c r="F9415" s="41">
        <v>31162800</v>
      </c>
      <c r="G9415" s="19" t="s">
        <v>721</v>
      </c>
      <c r="H9415" s="41">
        <v>2</v>
      </c>
      <c r="I9415" s="41">
        <v>8</v>
      </c>
      <c r="J9415" s="41">
        <v>10</v>
      </c>
      <c r="K9415" s="44">
        <v>1</v>
      </c>
      <c r="L9415" s="20">
        <v>7000000</v>
      </c>
      <c r="M9415" s="19" t="s">
        <v>15954</v>
      </c>
      <c r="N9415" s="28" t="s">
        <v>15953</v>
      </c>
    </row>
    <row r="9416" spans="1:14" ht="30" x14ac:dyDescent="0.25">
      <c r="A9416" s="27" t="s">
        <v>8104</v>
      </c>
      <c r="B9416" s="19" t="s">
        <v>17013</v>
      </c>
      <c r="C9416" s="19" t="s">
        <v>16740</v>
      </c>
      <c r="D9416" s="38" t="s">
        <v>16050</v>
      </c>
      <c r="E9416" s="38" t="s">
        <v>8266</v>
      </c>
      <c r="F9416" s="41">
        <v>39121700</v>
      </c>
      <c r="G9416" s="19" t="s">
        <v>721</v>
      </c>
      <c r="H9416" s="41">
        <v>2</v>
      </c>
      <c r="I9416" s="41">
        <v>8</v>
      </c>
      <c r="J9416" s="41">
        <v>10</v>
      </c>
      <c r="K9416" s="44">
        <v>1</v>
      </c>
      <c r="L9416" s="20">
        <v>202583.49</v>
      </c>
      <c r="M9416" s="19" t="s">
        <v>15954</v>
      </c>
      <c r="N9416" s="28" t="s">
        <v>15953</v>
      </c>
    </row>
    <row r="9417" spans="1:14" ht="30" x14ac:dyDescent="0.25">
      <c r="A9417" s="27" t="s">
        <v>8104</v>
      </c>
      <c r="B9417" s="19" t="s">
        <v>17013</v>
      </c>
      <c r="C9417" s="19" t="s">
        <v>16740</v>
      </c>
      <c r="D9417" s="38" t="s">
        <v>16050</v>
      </c>
      <c r="E9417" s="38" t="s">
        <v>8267</v>
      </c>
      <c r="F9417" s="41">
        <v>40101700</v>
      </c>
      <c r="G9417" s="19" t="s">
        <v>721</v>
      </c>
      <c r="H9417" s="41">
        <v>2</v>
      </c>
      <c r="I9417" s="41">
        <v>8</v>
      </c>
      <c r="J9417" s="41">
        <v>10</v>
      </c>
      <c r="K9417" s="44">
        <v>1</v>
      </c>
      <c r="L9417" s="20">
        <v>1700000</v>
      </c>
      <c r="M9417" s="19" t="s">
        <v>15954</v>
      </c>
      <c r="N9417" s="28" t="s">
        <v>15953</v>
      </c>
    </row>
    <row r="9418" spans="1:14" ht="30" x14ac:dyDescent="0.25">
      <c r="A9418" s="27" t="s">
        <v>8104</v>
      </c>
      <c r="B9418" s="19" t="s">
        <v>17060</v>
      </c>
      <c r="C9418" s="19" t="s">
        <v>16852</v>
      </c>
      <c r="D9418" s="38" t="s">
        <v>16162</v>
      </c>
      <c r="E9418" s="38" t="s">
        <v>8268</v>
      </c>
      <c r="F9418" s="41">
        <v>31162800</v>
      </c>
      <c r="G9418" s="19" t="s">
        <v>721</v>
      </c>
      <c r="H9418" s="41">
        <v>2</v>
      </c>
      <c r="I9418" s="41">
        <v>8</v>
      </c>
      <c r="J9418" s="41">
        <v>10</v>
      </c>
      <c r="K9418" s="44">
        <v>1</v>
      </c>
      <c r="L9418" s="20">
        <v>2987980.38</v>
      </c>
      <c r="M9418" s="19" t="s">
        <v>15954</v>
      </c>
      <c r="N9418" s="28" t="s">
        <v>15953</v>
      </c>
    </row>
    <row r="9419" spans="1:14" ht="30" x14ac:dyDescent="0.25">
      <c r="A9419" s="27" t="s">
        <v>8104</v>
      </c>
      <c r="B9419" s="19" t="s">
        <v>17060</v>
      </c>
      <c r="C9419" s="19" t="s">
        <v>16853</v>
      </c>
      <c r="D9419" s="38" t="s">
        <v>16163</v>
      </c>
      <c r="E9419" s="38" t="s">
        <v>8269</v>
      </c>
      <c r="F9419" s="41" t="s">
        <v>8270</v>
      </c>
      <c r="G9419" s="19" t="s">
        <v>721</v>
      </c>
      <c r="H9419" s="41">
        <v>2</v>
      </c>
      <c r="I9419" s="41">
        <v>8</v>
      </c>
      <c r="J9419" s="41">
        <v>16</v>
      </c>
      <c r="K9419" s="44">
        <v>1</v>
      </c>
      <c r="L9419" s="20">
        <v>2464160.6800000002</v>
      </c>
      <c r="M9419" s="19" t="s">
        <v>15954</v>
      </c>
      <c r="N9419" s="28" t="s">
        <v>15953</v>
      </c>
    </row>
    <row r="9420" spans="1:14" ht="45" x14ac:dyDescent="0.25">
      <c r="A9420" s="27" t="s">
        <v>8104</v>
      </c>
      <c r="B9420" s="19" t="s">
        <v>17060</v>
      </c>
      <c r="C9420" s="19" t="s">
        <v>16854</v>
      </c>
      <c r="D9420" s="38" t="s">
        <v>16164</v>
      </c>
      <c r="E9420" s="38" t="s">
        <v>8271</v>
      </c>
      <c r="F9420" s="41" t="s">
        <v>8272</v>
      </c>
      <c r="G9420" s="19" t="s">
        <v>721</v>
      </c>
      <c r="H9420" s="41">
        <v>2</v>
      </c>
      <c r="I9420" s="41">
        <v>8</v>
      </c>
      <c r="J9420" s="41">
        <v>16</v>
      </c>
      <c r="K9420" s="44">
        <v>1</v>
      </c>
      <c r="L9420" s="20">
        <v>996421.47</v>
      </c>
      <c r="M9420" s="19" t="s">
        <v>15954</v>
      </c>
      <c r="N9420" s="28" t="s">
        <v>15953</v>
      </c>
    </row>
    <row r="9421" spans="1:14" x14ac:dyDescent="0.25">
      <c r="A9421" s="27" t="s">
        <v>8104</v>
      </c>
      <c r="B9421" s="19" t="s">
        <v>17060</v>
      </c>
      <c r="C9421" s="19" t="s">
        <v>16855</v>
      </c>
      <c r="D9421" s="38" t="s">
        <v>16165</v>
      </c>
      <c r="E9421" s="38" t="s">
        <v>8273</v>
      </c>
      <c r="F9421" s="41">
        <v>30111600</v>
      </c>
      <c r="G9421" s="19" t="s">
        <v>721</v>
      </c>
      <c r="H9421" s="41">
        <v>2</v>
      </c>
      <c r="I9421" s="41">
        <v>8</v>
      </c>
      <c r="J9421" s="41">
        <v>10</v>
      </c>
      <c r="K9421" s="44">
        <v>1</v>
      </c>
      <c r="L9421" s="20">
        <v>1277433.29</v>
      </c>
      <c r="M9421" s="19" t="s">
        <v>15954</v>
      </c>
      <c r="N9421" s="28" t="s">
        <v>15953</v>
      </c>
    </row>
    <row r="9422" spans="1:14" ht="30" x14ac:dyDescent="0.25">
      <c r="A9422" s="27" t="s">
        <v>8104</v>
      </c>
      <c r="B9422" s="19" t="s">
        <v>17060</v>
      </c>
      <c r="C9422" s="19" t="s">
        <v>16856</v>
      </c>
      <c r="D9422" s="38" t="s">
        <v>16166</v>
      </c>
      <c r="E9422" s="38" t="s">
        <v>8274</v>
      </c>
      <c r="F9422" s="41">
        <v>31162800</v>
      </c>
      <c r="G9422" s="19" t="s">
        <v>721</v>
      </c>
      <c r="H9422" s="41">
        <v>2</v>
      </c>
      <c r="I9422" s="41">
        <v>8</v>
      </c>
      <c r="J9422" s="41">
        <v>16</v>
      </c>
      <c r="K9422" s="44">
        <v>1</v>
      </c>
      <c r="L9422" s="20">
        <v>2636575.4700000002</v>
      </c>
      <c r="M9422" s="19" t="s">
        <v>15954</v>
      </c>
      <c r="N9422" s="28" t="s">
        <v>15953</v>
      </c>
    </row>
    <row r="9423" spans="1:14" ht="30" x14ac:dyDescent="0.25">
      <c r="A9423" s="27" t="s">
        <v>8104</v>
      </c>
      <c r="B9423" s="19" t="s">
        <v>17015</v>
      </c>
      <c r="C9423" s="19" t="s">
        <v>16742</v>
      </c>
      <c r="D9423" s="38" t="s">
        <v>16052</v>
      </c>
      <c r="E9423" s="38" t="s">
        <v>8275</v>
      </c>
      <c r="F9423" s="41">
        <v>31162800</v>
      </c>
      <c r="G9423" s="19" t="s">
        <v>721</v>
      </c>
      <c r="H9423" s="41">
        <v>2</v>
      </c>
      <c r="I9423" s="41">
        <v>8</v>
      </c>
      <c r="J9423" s="41">
        <v>16</v>
      </c>
      <c r="K9423" s="44">
        <v>1</v>
      </c>
      <c r="L9423" s="20">
        <v>10994461.25</v>
      </c>
      <c r="M9423" s="19" t="s">
        <v>15954</v>
      </c>
      <c r="N9423" s="28" t="s">
        <v>15953</v>
      </c>
    </row>
    <row r="9424" spans="1:14" x14ac:dyDescent="0.25">
      <c r="A9424" s="27" t="s">
        <v>8104</v>
      </c>
      <c r="B9424" s="19" t="s">
        <v>16860</v>
      </c>
      <c r="C9424" s="19" t="s">
        <v>16860</v>
      </c>
      <c r="D9424" s="38" t="s">
        <v>16170</v>
      </c>
      <c r="E9424" s="38" t="s">
        <v>8276</v>
      </c>
      <c r="F9424" s="41">
        <v>30102400</v>
      </c>
      <c r="G9424" s="19" t="s">
        <v>721</v>
      </c>
      <c r="H9424" s="41">
        <v>2</v>
      </c>
      <c r="I9424" s="41">
        <v>8</v>
      </c>
      <c r="J9424" s="41">
        <v>10</v>
      </c>
      <c r="K9424" s="44">
        <v>1</v>
      </c>
      <c r="L9424" s="20">
        <v>10000000</v>
      </c>
      <c r="M9424" s="19" t="s">
        <v>15954</v>
      </c>
      <c r="N9424" s="28" t="s">
        <v>15953</v>
      </c>
    </row>
    <row r="9425" spans="1:14" ht="30" x14ac:dyDescent="0.25">
      <c r="A9425" s="27" t="s">
        <v>8104</v>
      </c>
      <c r="B9425" s="19" t="s">
        <v>16860</v>
      </c>
      <c r="C9425" s="19" t="s">
        <v>16860</v>
      </c>
      <c r="D9425" s="38" t="s">
        <v>16170</v>
      </c>
      <c r="E9425" s="38" t="s">
        <v>8277</v>
      </c>
      <c r="F9425" s="41">
        <v>40101700</v>
      </c>
      <c r="G9425" s="19" t="s">
        <v>721</v>
      </c>
      <c r="H9425" s="41">
        <v>2</v>
      </c>
      <c r="I9425" s="41">
        <v>8</v>
      </c>
      <c r="J9425" s="41">
        <v>10</v>
      </c>
      <c r="K9425" s="44">
        <v>1</v>
      </c>
      <c r="L9425" s="20">
        <v>1986980.73</v>
      </c>
      <c r="M9425" s="19" t="s">
        <v>15954</v>
      </c>
      <c r="N9425" s="28" t="s">
        <v>15953</v>
      </c>
    </row>
    <row r="9426" spans="1:14" ht="45" x14ac:dyDescent="0.25">
      <c r="A9426" s="27" t="s">
        <v>8104</v>
      </c>
      <c r="B9426" s="19" t="s">
        <v>16745</v>
      </c>
      <c r="C9426" s="19" t="s">
        <v>16745</v>
      </c>
      <c r="D9426" s="38" t="s">
        <v>16055</v>
      </c>
      <c r="E9426" s="38" t="s">
        <v>8278</v>
      </c>
      <c r="F9426" s="41">
        <v>31162800</v>
      </c>
      <c r="G9426" s="19" t="s">
        <v>721</v>
      </c>
      <c r="H9426" s="41">
        <v>2</v>
      </c>
      <c r="I9426" s="41">
        <v>8</v>
      </c>
      <c r="J9426" s="41">
        <v>10</v>
      </c>
      <c r="K9426" s="44">
        <v>1</v>
      </c>
      <c r="L9426" s="20">
        <v>27857725.559999999</v>
      </c>
      <c r="M9426" s="19" t="s">
        <v>15954</v>
      </c>
      <c r="N9426" s="28" t="s">
        <v>15953</v>
      </c>
    </row>
    <row r="9427" spans="1:14" ht="45" x14ac:dyDescent="0.25">
      <c r="A9427" s="27" t="s">
        <v>8104</v>
      </c>
      <c r="B9427" s="19" t="s">
        <v>16745</v>
      </c>
      <c r="C9427" s="19" t="s">
        <v>16745</v>
      </c>
      <c r="D9427" s="38" t="s">
        <v>16055</v>
      </c>
      <c r="E9427" s="38" t="s">
        <v>8279</v>
      </c>
      <c r="F9427" s="41">
        <v>39121700</v>
      </c>
      <c r="G9427" s="19" t="s">
        <v>721</v>
      </c>
      <c r="H9427" s="41">
        <v>2</v>
      </c>
      <c r="I9427" s="41">
        <v>8</v>
      </c>
      <c r="J9427" s="41">
        <v>10</v>
      </c>
      <c r="K9427" s="44">
        <v>1</v>
      </c>
      <c r="L9427" s="20">
        <v>11000000</v>
      </c>
      <c r="M9427" s="19" t="s">
        <v>15954</v>
      </c>
      <c r="N9427" s="28" t="s">
        <v>15953</v>
      </c>
    </row>
    <row r="9428" spans="1:14" ht="45" x14ac:dyDescent="0.25">
      <c r="A9428" s="27" t="s">
        <v>8104</v>
      </c>
      <c r="B9428" s="19" t="s">
        <v>16745</v>
      </c>
      <c r="C9428" s="19" t="s">
        <v>16745</v>
      </c>
      <c r="D9428" s="38" t="s">
        <v>16055</v>
      </c>
      <c r="E9428" s="38" t="s">
        <v>8280</v>
      </c>
      <c r="F9428" s="41">
        <v>31152001</v>
      </c>
      <c r="G9428" s="19" t="s">
        <v>721</v>
      </c>
      <c r="H9428" s="41">
        <v>3</v>
      </c>
      <c r="I9428" s="41">
        <v>3</v>
      </c>
      <c r="J9428" s="41">
        <v>10</v>
      </c>
      <c r="K9428" s="44">
        <v>30</v>
      </c>
      <c r="L9428" s="20">
        <v>3924300</v>
      </c>
      <c r="M9428" s="19" t="s">
        <v>15965</v>
      </c>
      <c r="N9428" s="28" t="s">
        <v>15953</v>
      </c>
    </row>
    <row r="9429" spans="1:14" ht="45" x14ac:dyDescent="0.25">
      <c r="A9429" s="27" t="s">
        <v>8104</v>
      </c>
      <c r="B9429" s="19" t="s">
        <v>16745</v>
      </c>
      <c r="C9429" s="19" t="s">
        <v>16745</v>
      </c>
      <c r="D9429" s="38" t="s">
        <v>16055</v>
      </c>
      <c r="E9429" s="38" t="s">
        <v>8281</v>
      </c>
      <c r="F9429" s="41">
        <v>31152001</v>
      </c>
      <c r="G9429" s="19" t="s">
        <v>721</v>
      </c>
      <c r="H9429" s="41">
        <v>3</v>
      </c>
      <c r="I9429" s="41">
        <v>3</v>
      </c>
      <c r="J9429" s="41">
        <v>10</v>
      </c>
      <c r="K9429" s="44">
        <v>30</v>
      </c>
      <c r="L9429" s="20">
        <v>7848600</v>
      </c>
      <c r="M9429" s="19" t="s">
        <v>15965</v>
      </c>
      <c r="N9429" s="28" t="s">
        <v>15953</v>
      </c>
    </row>
    <row r="9430" spans="1:14" ht="30" x14ac:dyDescent="0.25">
      <c r="A9430" s="27" t="s">
        <v>8104</v>
      </c>
      <c r="B9430" s="19" t="s">
        <v>17038</v>
      </c>
      <c r="C9430" s="19" t="s">
        <v>16801</v>
      </c>
      <c r="D9430" s="38" t="s">
        <v>16111</v>
      </c>
      <c r="E9430" s="38" t="s">
        <v>8282</v>
      </c>
      <c r="F9430" s="41">
        <v>26101200</v>
      </c>
      <c r="G9430" s="19" t="s">
        <v>721</v>
      </c>
      <c r="H9430" s="41">
        <v>3</v>
      </c>
      <c r="I9430" s="41">
        <v>3</v>
      </c>
      <c r="J9430" s="41">
        <v>10</v>
      </c>
      <c r="K9430" s="44">
        <v>1</v>
      </c>
      <c r="L9430" s="20">
        <v>1694103.83</v>
      </c>
      <c r="M9430" s="19" t="s">
        <v>15954</v>
      </c>
      <c r="N9430" s="28" t="s">
        <v>15953</v>
      </c>
    </row>
    <row r="9431" spans="1:14" ht="45" x14ac:dyDescent="0.25">
      <c r="A9431" s="27" t="s">
        <v>8104</v>
      </c>
      <c r="B9431" s="19" t="s">
        <v>17063</v>
      </c>
      <c r="C9431" s="19" t="s">
        <v>16866</v>
      </c>
      <c r="D9431" s="38" t="s">
        <v>16176</v>
      </c>
      <c r="E9431" s="38" t="s">
        <v>8283</v>
      </c>
      <c r="F9431" s="41">
        <v>39121700</v>
      </c>
      <c r="G9431" s="19" t="s">
        <v>721</v>
      </c>
      <c r="H9431" s="41">
        <v>3</v>
      </c>
      <c r="I9431" s="41">
        <v>3</v>
      </c>
      <c r="J9431" s="41">
        <v>10</v>
      </c>
      <c r="K9431" s="44">
        <v>1</v>
      </c>
      <c r="L9431" s="20">
        <v>18993690.18</v>
      </c>
      <c r="M9431" s="19" t="s">
        <v>15954</v>
      </c>
      <c r="N9431" s="28" t="s">
        <v>15953</v>
      </c>
    </row>
    <row r="9432" spans="1:14" ht="30" x14ac:dyDescent="0.25">
      <c r="A9432" s="27" t="s">
        <v>8104</v>
      </c>
      <c r="B9432" s="19" t="s">
        <v>17063</v>
      </c>
      <c r="C9432" s="19" t="s">
        <v>16867</v>
      </c>
      <c r="D9432" s="38" t="s">
        <v>16177</v>
      </c>
      <c r="E9432" s="38" t="s">
        <v>8284</v>
      </c>
      <c r="F9432" s="41">
        <v>39121700</v>
      </c>
      <c r="G9432" s="19" t="s">
        <v>721</v>
      </c>
      <c r="H9432" s="41">
        <v>3</v>
      </c>
      <c r="I9432" s="41">
        <v>3</v>
      </c>
      <c r="J9432" s="41">
        <v>10</v>
      </c>
      <c r="K9432" s="44">
        <v>1</v>
      </c>
      <c r="L9432" s="20">
        <v>748336.6</v>
      </c>
      <c r="M9432" s="19" t="s">
        <v>15954</v>
      </c>
      <c r="N9432" s="28" t="s">
        <v>15953</v>
      </c>
    </row>
    <row r="9433" spans="1:14" ht="30" x14ac:dyDescent="0.25">
      <c r="A9433" s="27" t="s">
        <v>8104</v>
      </c>
      <c r="B9433" s="19" t="s">
        <v>17063</v>
      </c>
      <c r="C9433" s="19" t="s">
        <v>16868</v>
      </c>
      <c r="D9433" s="38" t="s">
        <v>16178</v>
      </c>
      <c r="E9433" s="38" t="s">
        <v>8285</v>
      </c>
      <c r="F9433" s="41">
        <v>39121700</v>
      </c>
      <c r="G9433" s="19" t="s">
        <v>721</v>
      </c>
      <c r="H9433" s="41">
        <v>3</v>
      </c>
      <c r="I9433" s="41">
        <v>3</v>
      </c>
      <c r="J9433" s="41">
        <v>10</v>
      </c>
      <c r="K9433" s="44">
        <v>1</v>
      </c>
      <c r="L9433" s="20">
        <v>3748693.41</v>
      </c>
      <c r="M9433" s="19" t="s">
        <v>15954</v>
      </c>
      <c r="N9433" s="28" t="s">
        <v>15953</v>
      </c>
    </row>
    <row r="9434" spans="1:14" ht="60" x14ac:dyDescent="0.25">
      <c r="A9434" s="27" t="s">
        <v>8104</v>
      </c>
      <c r="B9434" s="19" t="s">
        <v>17063</v>
      </c>
      <c r="C9434" s="19" t="s">
        <v>16869</v>
      </c>
      <c r="D9434" s="38" t="s">
        <v>16179</v>
      </c>
      <c r="E9434" s="38" t="s">
        <v>8286</v>
      </c>
      <c r="F9434" s="41">
        <v>39121700</v>
      </c>
      <c r="G9434" s="19" t="s">
        <v>721</v>
      </c>
      <c r="H9434" s="41">
        <v>3</v>
      </c>
      <c r="I9434" s="41">
        <v>3</v>
      </c>
      <c r="J9434" s="41">
        <v>16</v>
      </c>
      <c r="K9434" s="44">
        <v>1</v>
      </c>
      <c r="L9434" s="20">
        <v>25995174.32</v>
      </c>
      <c r="M9434" s="19" t="s">
        <v>15954</v>
      </c>
      <c r="N9434" s="28" t="s">
        <v>15953</v>
      </c>
    </row>
    <row r="9435" spans="1:14" ht="90" x14ac:dyDescent="0.25">
      <c r="A9435" s="27" t="s">
        <v>8104</v>
      </c>
      <c r="B9435" s="19" t="s">
        <v>17064</v>
      </c>
      <c r="C9435" s="19" t="s">
        <v>16875</v>
      </c>
      <c r="D9435" s="38" t="s">
        <v>16185</v>
      </c>
      <c r="E9435" s="38" t="s">
        <v>8287</v>
      </c>
      <c r="F9435" s="41">
        <v>41111600</v>
      </c>
      <c r="G9435" s="19" t="s">
        <v>721</v>
      </c>
      <c r="H9435" s="41">
        <v>3</v>
      </c>
      <c r="I9435" s="41">
        <v>3</v>
      </c>
      <c r="J9435" s="41">
        <v>10</v>
      </c>
      <c r="K9435" s="44">
        <v>1</v>
      </c>
      <c r="L9435" s="20">
        <v>222481.39</v>
      </c>
      <c r="M9435" s="19" t="s">
        <v>15954</v>
      </c>
      <c r="N9435" s="28" t="s">
        <v>15953</v>
      </c>
    </row>
    <row r="9436" spans="1:14" ht="45" x14ac:dyDescent="0.25">
      <c r="A9436" s="27" t="s">
        <v>8104</v>
      </c>
      <c r="B9436" s="19" t="s">
        <v>17041</v>
      </c>
      <c r="C9436" s="19" t="s">
        <v>16799</v>
      </c>
      <c r="D9436" s="38" t="s">
        <v>16109</v>
      </c>
      <c r="E9436" s="38" t="s">
        <v>8288</v>
      </c>
      <c r="F9436" s="41">
        <v>40151500</v>
      </c>
      <c r="G9436" s="19" t="s">
        <v>611</v>
      </c>
      <c r="H9436" s="41">
        <v>3</v>
      </c>
      <c r="I9436" s="41">
        <v>3</v>
      </c>
      <c r="J9436" s="41">
        <v>16</v>
      </c>
      <c r="K9436" s="44">
        <v>1</v>
      </c>
      <c r="L9436" s="20">
        <v>7349999.2999999998</v>
      </c>
      <c r="M9436" s="19" t="s">
        <v>11</v>
      </c>
      <c r="N9436" s="28" t="s">
        <v>15953</v>
      </c>
    </row>
    <row r="9437" spans="1:14" ht="45" x14ac:dyDescent="0.25">
      <c r="A9437" s="27" t="s">
        <v>8104</v>
      </c>
      <c r="B9437" s="19" t="s">
        <v>17041</v>
      </c>
      <c r="C9437" s="19" t="s">
        <v>16799</v>
      </c>
      <c r="D9437" s="38" t="s">
        <v>16109</v>
      </c>
      <c r="E9437" s="38" t="s">
        <v>8289</v>
      </c>
      <c r="F9437" s="41">
        <v>40151500</v>
      </c>
      <c r="G9437" s="19" t="s">
        <v>611</v>
      </c>
      <c r="H9437" s="41">
        <v>2</v>
      </c>
      <c r="I9437" s="41">
        <v>2</v>
      </c>
      <c r="J9437" s="41">
        <v>10</v>
      </c>
      <c r="K9437" s="44">
        <v>1</v>
      </c>
      <c r="L9437" s="20">
        <v>3900000.09</v>
      </c>
      <c r="M9437" s="19" t="s">
        <v>11</v>
      </c>
      <c r="N9437" s="28" t="s">
        <v>15953</v>
      </c>
    </row>
    <row r="9438" spans="1:14" ht="30" x14ac:dyDescent="0.25">
      <c r="A9438" s="27" t="s">
        <v>8104</v>
      </c>
      <c r="B9438" s="19" t="s">
        <v>17041</v>
      </c>
      <c r="C9438" s="19" t="s">
        <v>16798</v>
      </c>
      <c r="D9438" s="38" t="s">
        <v>16108</v>
      </c>
      <c r="E9438" s="38" t="s">
        <v>8290</v>
      </c>
      <c r="F9438" s="41">
        <v>40161506</v>
      </c>
      <c r="G9438" s="19" t="s">
        <v>611</v>
      </c>
      <c r="H9438" s="41">
        <v>2</v>
      </c>
      <c r="I9438" s="41">
        <v>2</v>
      </c>
      <c r="J9438" s="41">
        <v>16</v>
      </c>
      <c r="K9438" s="44">
        <v>3</v>
      </c>
      <c r="L9438" s="20">
        <v>13799999.220000001</v>
      </c>
      <c r="M9438" s="19" t="s">
        <v>11</v>
      </c>
      <c r="N9438" s="28" t="s">
        <v>15953</v>
      </c>
    </row>
    <row r="9439" spans="1:14" ht="30" x14ac:dyDescent="0.25">
      <c r="A9439" s="27" t="s">
        <v>8104</v>
      </c>
      <c r="B9439" s="19" t="s">
        <v>17041</v>
      </c>
      <c r="C9439" s="19" t="s">
        <v>16798</v>
      </c>
      <c r="D9439" s="38" t="s">
        <v>16108</v>
      </c>
      <c r="E9439" s="38" t="s">
        <v>8291</v>
      </c>
      <c r="F9439" s="41">
        <v>47101505</v>
      </c>
      <c r="G9439" s="19" t="s">
        <v>611</v>
      </c>
      <c r="H9439" s="41">
        <v>2</v>
      </c>
      <c r="I9439" s="41">
        <v>2</v>
      </c>
      <c r="J9439" s="41">
        <v>16</v>
      </c>
      <c r="K9439" s="44">
        <v>1</v>
      </c>
      <c r="L9439" s="20">
        <v>20500000.289999999</v>
      </c>
      <c r="M9439" s="19" t="s">
        <v>11</v>
      </c>
      <c r="N9439" s="28" t="s">
        <v>15953</v>
      </c>
    </row>
    <row r="9440" spans="1:14" ht="30" x14ac:dyDescent="0.25">
      <c r="A9440" s="27" t="s">
        <v>8104</v>
      </c>
      <c r="B9440" s="19" t="s">
        <v>17041</v>
      </c>
      <c r="C9440" s="19" t="s">
        <v>16798</v>
      </c>
      <c r="D9440" s="38" t="s">
        <v>16108</v>
      </c>
      <c r="E9440" s="38" t="s">
        <v>8292</v>
      </c>
      <c r="F9440" s="41">
        <v>47121815</v>
      </c>
      <c r="G9440" s="19" t="s">
        <v>611</v>
      </c>
      <c r="H9440" s="41">
        <v>2</v>
      </c>
      <c r="I9440" s="41">
        <v>2</v>
      </c>
      <c r="J9440" s="41">
        <v>10</v>
      </c>
      <c r="K9440" s="44">
        <v>1</v>
      </c>
      <c r="L9440" s="20">
        <v>65000.18</v>
      </c>
      <c r="M9440" s="19" t="s">
        <v>11</v>
      </c>
      <c r="N9440" s="28" t="s">
        <v>15953</v>
      </c>
    </row>
    <row r="9441" spans="1:14" ht="30" x14ac:dyDescent="0.25">
      <c r="A9441" s="27" t="s">
        <v>8104</v>
      </c>
      <c r="B9441" s="19" t="s">
        <v>17015</v>
      </c>
      <c r="C9441" s="19" t="s">
        <v>16742</v>
      </c>
      <c r="D9441" s="38" t="s">
        <v>16052</v>
      </c>
      <c r="E9441" s="38" t="s">
        <v>8293</v>
      </c>
      <c r="F9441" s="41">
        <v>47121815</v>
      </c>
      <c r="G9441" s="19" t="s">
        <v>611</v>
      </c>
      <c r="H9441" s="41">
        <v>2</v>
      </c>
      <c r="I9441" s="41">
        <v>2</v>
      </c>
      <c r="J9441" s="41">
        <v>10</v>
      </c>
      <c r="K9441" s="44">
        <v>1</v>
      </c>
      <c r="L9441" s="20">
        <v>17999.939999999999</v>
      </c>
      <c r="M9441" s="19" t="s">
        <v>11</v>
      </c>
      <c r="N9441" s="28" t="s">
        <v>15953</v>
      </c>
    </row>
    <row r="9442" spans="1:14" ht="30" x14ac:dyDescent="0.25">
      <c r="A9442" s="27" t="s">
        <v>8104</v>
      </c>
      <c r="B9442" s="19" t="s">
        <v>17015</v>
      </c>
      <c r="C9442" s="19" t="s">
        <v>16742</v>
      </c>
      <c r="D9442" s="38" t="s">
        <v>16052</v>
      </c>
      <c r="E9442" s="38" t="s">
        <v>8294</v>
      </c>
      <c r="F9442" s="41">
        <v>47121815</v>
      </c>
      <c r="G9442" s="19" t="s">
        <v>611</v>
      </c>
      <c r="H9442" s="41">
        <v>2</v>
      </c>
      <c r="I9442" s="41">
        <v>2</v>
      </c>
      <c r="J9442" s="41">
        <v>10</v>
      </c>
      <c r="K9442" s="44">
        <v>9</v>
      </c>
      <c r="L9442" s="20">
        <v>161999.46</v>
      </c>
      <c r="M9442" s="19" t="s">
        <v>11</v>
      </c>
      <c r="N9442" s="28" t="s">
        <v>15953</v>
      </c>
    </row>
    <row r="9443" spans="1:14" ht="45" x14ac:dyDescent="0.25">
      <c r="A9443" s="27" t="s">
        <v>8104</v>
      </c>
      <c r="B9443" s="19" t="s">
        <v>16745</v>
      </c>
      <c r="C9443" s="19" t="s">
        <v>16745</v>
      </c>
      <c r="D9443" s="38" t="s">
        <v>16055</v>
      </c>
      <c r="E9443" s="38" t="s">
        <v>8295</v>
      </c>
      <c r="F9443" s="41">
        <v>47121815</v>
      </c>
      <c r="G9443" s="19" t="s">
        <v>611</v>
      </c>
      <c r="H9443" s="41">
        <v>2</v>
      </c>
      <c r="I9443" s="41">
        <v>2</v>
      </c>
      <c r="J9443" s="41">
        <v>10</v>
      </c>
      <c r="K9443" s="44">
        <v>6</v>
      </c>
      <c r="L9443" s="20">
        <v>89999.7</v>
      </c>
      <c r="M9443" s="19" t="s">
        <v>11</v>
      </c>
      <c r="N9443" s="28" t="s">
        <v>15953</v>
      </c>
    </row>
    <row r="9444" spans="1:14" ht="45" x14ac:dyDescent="0.25">
      <c r="A9444" s="27" t="s">
        <v>8104</v>
      </c>
      <c r="B9444" s="19" t="s">
        <v>17021</v>
      </c>
      <c r="C9444" s="19" t="s">
        <v>16785</v>
      </c>
      <c r="D9444" s="38" t="s">
        <v>16095</v>
      </c>
      <c r="E9444" s="38" t="s">
        <v>8296</v>
      </c>
      <c r="F9444" s="41">
        <v>72154022</v>
      </c>
      <c r="G9444" s="19" t="s">
        <v>611</v>
      </c>
      <c r="H9444" s="41">
        <v>2</v>
      </c>
      <c r="I9444" s="41">
        <v>2</v>
      </c>
      <c r="J9444" s="41">
        <v>16</v>
      </c>
      <c r="K9444" s="44">
        <v>1</v>
      </c>
      <c r="L9444" s="20">
        <v>1699999.49</v>
      </c>
      <c r="M9444" s="19" t="s">
        <v>15954</v>
      </c>
      <c r="N9444" s="28" t="s">
        <v>15953</v>
      </c>
    </row>
    <row r="9445" spans="1:14" x14ac:dyDescent="0.25">
      <c r="A9445" s="27" t="s">
        <v>8104</v>
      </c>
      <c r="B9445" s="19" t="s">
        <v>17020</v>
      </c>
      <c r="C9445" s="19" t="s">
        <v>16757</v>
      </c>
      <c r="D9445" s="38" t="s">
        <v>16067</v>
      </c>
      <c r="E9445" s="38" t="s">
        <v>8297</v>
      </c>
      <c r="F9445" s="41">
        <v>50221100</v>
      </c>
      <c r="G9445" s="19" t="s">
        <v>721</v>
      </c>
      <c r="H9445" s="41">
        <v>2</v>
      </c>
      <c r="I9445" s="41">
        <v>2</v>
      </c>
      <c r="J9445" s="41">
        <v>10</v>
      </c>
      <c r="K9445" s="44">
        <v>87</v>
      </c>
      <c r="L9445" s="20">
        <v>21480300</v>
      </c>
      <c r="M9445" s="19" t="s">
        <v>15977</v>
      </c>
      <c r="N9445" s="28" t="s">
        <v>15953</v>
      </c>
    </row>
    <row r="9446" spans="1:14" x14ac:dyDescent="0.25">
      <c r="A9446" s="27" t="s">
        <v>8104</v>
      </c>
      <c r="B9446" s="19" t="s">
        <v>17020</v>
      </c>
      <c r="C9446" s="19" t="s">
        <v>16917</v>
      </c>
      <c r="D9446" s="38" t="s">
        <v>16229</v>
      </c>
      <c r="E9446" s="38" t="s">
        <v>8298</v>
      </c>
      <c r="F9446" s="41">
        <v>50401800</v>
      </c>
      <c r="G9446" s="19" t="s">
        <v>721</v>
      </c>
      <c r="H9446" s="41">
        <v>2</v>
      </c>
      <c r="I9446" s="41">
        <v>2</v>
      </c>
      <c r="J9446" s="41">
        <v>10</v>
      </c>
      <c r="K9446" s="44">
        <v>59</v>
      </c>
      <c r="L9446" s="20">
        <v>289100</v>
      </c>
      <c r="M9446" s="19" t="s">
        <v>15978</v>
      </c>
      <c r="N9446" s="28" t="s">
        <v>15953</v>
      </c>
    </row>
    <row r="9447" spans="1:14" x14ac:dyDescent="0.25">
      <c r="A9447" s="27" t="s">
        <v>8104</v>
      </c>
      <c r="B9447" s="19" t="s">
        <v>17020</v>
      </c>
      <c r="C9447" s="19" t="s">
        <v>16917</v>
      </c>
      <c r="D9447" s="38" t="s">
        <v>16229</v>
      </c>
      <c r="E9447" s="38" t="s">
        <v>8299</v>
      </c>
      <c r="F9447" s="41">
        <v>50404500</v>
      </c>
      <c r="G9447" s="19" t="s">
        <v>721</v>
      </c>
      <c r="H9447" s="41">
        <v>2</v>
      </c>
      <c r="I9447" s="41">
        <v>2</v>
      </c>
      <c r="J9447" s="41">
        <v>10</v>
      </c>
      <c r="K9447" s="44">
        <v>66</v>
      </c>
      <c r="L9447" s="20">
        <v>249150</v>
      </c>
      <c r="M9447" s="19" t="s">
        <v>15978</v>
      </c>
      <c r="N9447" s="28" t="s">
        <v>15953</v>
      </c>
    </row>
    <row r="9448" spans="1:14" ht="45" x14ac:dyDescent="0.25">
      <c r="A9448" s="27" t="s">
        <v>8104</v>
      </c>
      <c r="B9448" s="19" t="s">
        <v>17017</v>
      </c>
      <c r="C9448" s="19" t="s">
        <v>16837</v>
      </c>
      <c r="D9448" s="38" t="s">
        <v>16147</v>
      </c>
      <c r="E9448" s="38" t="s">
        <v>8300</v>
      </c>
      <c r="F9448" s="41">
        <v>50467007</v>
      </c>
      <c r="G9448" s="19" t="s">
        <v>721</v>
      </c>
      <c r="H9448" s="41">
        <v>2</v>
      </c>
      <c r="I9448" s="41">
        <v>2</v>
      </c>
      <c r="J9448" s="41">
        <v>10</v>
      </c>
      <c r="K9448" s="44">
        <v>85</v>
      </c>
      <c r="L9448" s="20">
        <v>367710</v>
      </c>
      <c r="M9448" s="19" t="s">
        <v>11</v>
      </c>
      <c r="N9448" s="28" t="s">
        <v>15953</v>
      </c>
    </row>
    <row r="9449" spans="1:14" ht="30" x14ac:dyDescent="0.25">
      <c r="A9449" s="27" t="s">
        <v>8104</v>
      </c>
      <c r="B9449" s="19" t="s">
        <v>17017</v>
      </c>
      <c r="C9449" s="19" t="s">
        <v>16838</v>
      </c>
      <c r="D9449" s="38" t="s">
        <v>16148</v>
      </c>
      <c r="E9449" s="38" t="s">
        <v>8301</v>
      </c>
      <c r="F9449" s="41">
        <v>50151513</v>
      </c>
      <c r="G9449" s="19" t="s">
        <v>721</v>
      </c>
      <c r="H9449" s="41">
        <v>2</v>
      </c>
      <c r="I9449" s="41">
        <v>2</v>
      </c>
      <c r="J9449" s="41">
        <v>10</v>
      </c>
      <c r="K9449" s="44">
        <v>187</v>
      </c>
      <c r="L9449" s="20">
        <v>44459250</v>
      </c>
      <c r="M9449" s="19" t="s">
        <v>11</v>
      </c>
      <c r="N9449" s="28" t="s">
        <v>15953</v>
      </c>
    </row>
    <row r="9450" spans="1:14" ht="30" x14ac:dyDescent="0.25">
      <c r="A9450" s="27" t="s">
        <v>8104</v>
      </c>
      <c r="B9450" s="19" t="s">
        <v>17018</v>
      </c>
      <c r="C9450" s="19" t="s">
        <v>16919</v>
      </c>
      <c r="D9450" s="38" t="s">
        <v>16231</v>
      </c>
      <c r="E9450" s="38" t="s">
        <v>16474</v>
      </c>
      <c r="F9450" s="41">
        <v>50221303</v>
      </c>
      <c r="G9450" s="19" t="s">
        <v>721</v>
      </c>
      <c r="H9450" s="41">
        <v>2</v>
      </c>
      <c r="I9450" s="41">
        <v>2</v>
      </c>
      <c r="J9450" s="41">
        <v>10</v>
      </c>
      <c r="K9450" s="44">
        <v>135</v>
      </c>
      <c r="L9450" s="20">
        <v>283500</v>
      </c>
      <c r="M9450" s="19" t="s">
        <v>15978</v>
      </c>
      <c r="N9450" s="28" t="s">
        <v>15953</v>
      </c>
    </row>
    <row r="9451" spans="1:14" x14ac:dyDescent="0.25">
      <c r="A9451" s="27" t="s">
        <v>8104</v>
      </c>
      <c r="B9451" s="19" t="s">
        <v>17018</v>
      </c>
      <c r="C9451" s="19" t="s">
        <v>16751</v>
      </c>
      <c r="D9451" s="38" t="s">
        <v>16061</v>
      </c>
      <c r="E9451" s="38" t="s">
        <v>8302</v>
      </c>
      <c r="F9451" s="41">
        <v>50161814</v>
      </c>
      <c r="G9451" s="19" t="s">
        <v>721</v>
      </c>
      <c r="H9451" s="41">
        <v>2</v>
      </c>
      <c r="I9451" s="41">
        <v>2</v>
      </c>
      <c r="J9451" s="41">
        <v>10</v>
      </c>
      <c r="K9451" s="44">
        <v>28</v>
      </c>
      <c r="L9451" s="20">
        <v>6272000</v>
      </c>
      <c r="M9451" s="19" t="s">
        <v>15977</v>
      </c>
      <c r="N9451" s="28" t="s">
        <v>15953</v>
      </c>
    </row>
    <row r="9452" spans="1:14" x14ac:dyDescent="0.25">
      <c r="A9452" s="27" t="s">
        <v>8104</v>
      </c>
      <c r="B9452" s="19" t="s">
        <v>17018</v>
      </c>
      <c r="C9452" s="19" t="s">
        <v>16755</v>
      </c>
      <c r="D9452" s="38" t="s">
        <v>16065</v>
      </c>
      <c r="E9452" s="38" t="s">
        <v>8303</v>
      </c>
      <c r="F9452" s="41">
        <v>50201706</v>
      </c>
      <c r="G9452" s="19" t="s">
        <v>721</v>
      </c>
      <c r="H9452" s="41">
        <v>2</v>
      </c>
      <c r="I9452" s="41">
        <v>2</v>
      </c>
      <c r="J9452" s="41">
        <v>10</v>
      </c>
      <c r="K9452" s="44">
        <v>25</v>
      </c>
      <c r="L9452" s="20">
        <v>321250</v>
      </c>
      <c r="M9452" s="19" t="s">
        <v>15978</v>
      </c>
      <c r="N9452" s="28" t="s">
        <v>15953</v>
      </c>
    </row>
    <row r="9453" spans="1:14" ht="30" x14ac:dyDescent="0.25">
      <c r="A9453" s="27" t="s">
        <v>8104</v>
      </c>
      <c r="B9453" s="19" t="s">
        <v>16780</v>
      </c>
      <c r="C9453" s="19" t="s">
        <v>16780</v>
      </c>
      <c r="D9453" s="38" t="s">
        <v>16090</v>
      </c>
      <c r="E9453" s="38" t="s">
        <v>8304</v>
      </c>
      <c r="F9453" s="41">
        <v>47131500</v>
      </c>
      <c r="G9453" s="19" t="s">
        <v>721</v>
      </c>
      <c r="H9453" s="41">
        <v>2</v>
      </c>
      <c r="I9453" s="41">
        <v>2</v>
      </c>
      <c r="J9453" s="41">
        <v>10</v>
      </c>
      <c r="K9453" s="44">
        <v>50</v>
      </c>
      <c r="L9453" s="20">
        <v>493850</v>
      </c>
      <c r="M9453" s="19" t="s">
        <v>11</v>
      </c>
      <c r="N9453" s="28" t="s">
        <v>15953</v>
      </c>
    </row>
    <row r="9454" spans="1:14" ht="30" x14ac:dyDescent="0.25">
      <c r="A9454" s="27" t="s">
        <v>8104</v>
      </c>
      <c r="B9454" s="19" t="s">
        <v>16780</v>
      </c>
      <c r="C9454" s="19" t="s">
        <v>16780</v>
      </c>
      <c r="D9454" s="38" t="s">
        <v>16090</v>
      </c>
      <c r="E9454" s="38" t="s">
        <v>8305</v>
      </c>
      <c r="F9454" s="41">
        <v>42131606</v>
      </c>
      <c r="G9454" s="19" t="s">
        <v>721</v>
      </c>
      <c r="H9454" s="41">
        <v>2</v>
      </c>
      <c r="I9454" s="41">
        <v>2</v>
      </c>
      <c r="J9454" s="41">
        <v>10</v>
      </c>
      <c r="K9454" s="44">
        <v>28</v>
      </c>
      <c r="L9454" s="20">
        <v>250600</v>
      </c>
      <c r="M9454" s="19" t="s">
        <v>15958</v>
      </c>
      <c r="N9454" s="28" t="s">
        <v>15953</v>
      </c>
    </row>
    <row r="9455" spans="1:14" ht="30" x14ac:dyDescent="0.25">
      <c r="A9455" s="27" t="s">
        <v>8104</v>
      </c>
      <c r="B9455" s="19" t="s">
        <v>17011</v>
      </c>
      <c r="C9455" s="19" t="s">
        <v>16738</v>
      </c>
      <c r="D9455" s="38" t="s">
        <v>16048</v>
      </c>
      <c r="E9455" s="38" t="s">
        <v>8306</v>
      </c>
      <c r="F9455" s="41">
        <v>14111704</v>
      </c>
      <c r="G9455" s="19" t="s">
        <v>721</v>
      </c>
      <c r="H9455" s="41">
        <v>2</v>
      </c>
      <c r="I9455" s="41">
        <v>2</v>
      </c>
      <c r="J9455" s="41">
        <v>10</v>
      </c>
      <c r="K9455" s="44">
        <v>50</v>
      </c>
      <c r="L9455" s="20">
        <v>4337550</v>
      </c>
      <c r="M9455" s="19" t="s">
        <v>15959</v>
      </c>
      <c r="N9455" s="28" t="s">
        <v>15953</v>
      </c>
    </row>
    <row r="9456" spans="1:14" ht="30" x14ac:dyDescent="0.25">
      <c r="A9456" s="27" t="s">
        <v>8104</v>
      </c>
      <c r="B9456" s="19" t="s">
        <v>17011</v>
      </c>
      <c r="C9456" s="19" t="s">
        <v>16738</v>
      </c>
      <c r="D9456" s="38" t="s">
        <v>16048</v>
      </c>
      <c r="E9456" s="38" t="s">
        <v>8307</v>
      </c>
      <c r="F9456" s="41">
        <v>14111704</v>
      </c>
      <c r="G9456" s="19" t="s">
        <v>721</v>
      </c>
      <c r="H9456" s="41">
        <v>2</v>
      </c>
      <c r="I9456" s="41">
        <v>2</v>
      </c>
      <c r="J9456" s="41">
        <v>10</v>
      </c>
      <c r="K9456" s="44">
        <v>85</v>
      </c>
      <c r="L9456" s="20">
        <v>6200495</v>
      </c>
      <c r="M9456" s="19" t="s">
        <v>15959</v>
      </c>
      <c r="N9456" s="28" t="s">
        <v>15953</v>
      </c>
    </row>
    <row r="9457" spans="1:14" ht="30" x14ac:dyDescent="0.25">
      <c r="A9457" s="27" t="s">
        <v>8104</v>
      </c>
      <c r="B9457" s="19" t="s">
        <v>17011</v>
      </c>
      <c r="C9457" s="19" t="s">
        <v>16738</v>
      </c>
      <c r="D9457" s="38" t="s">
        <v>16048</v>
      </c>
      <c r="E9457" s="38" t="s">
        <v>8308</v>
      </c>
      <c r="F9457" s="41">
        <v>52121700</v>
      </c>
      <c r="G9457" s="19" t="s">
        <v>721</v>
      </c>
      <c r="H9457" s="41">
        <v>2</v>
      </c>
      <c r="I9457" s="41">
        <v>2</v>
      </c>
      <c r="J9457" s="41">
        <v>10</v>
      </c>
      <c r="K9457" s="44">
        <v>3</v>
      </c>
      <c r="L9457" s="20">
        <v>672231</v>
      </c>
      <c r="M9457" s="19" t="s">
        <v>15958</v>
      </c>
      <c r="N9457" s="28" t="s">
        <v>15953</v>
      </c>
    </row>
    <row r="9458" spans="1:14" ht="90" x14ac:dyDescent="0.25">
      <c r="A9458" s="27" t="s">
        <v>8104</v>
      </c>
      <c r="B9458" s="19" t="s">
        <v>17012</v>
      </c>
      <c r="C9458" s="19" t="s">
        <v>16739</v>
      </c>
      <c r="D9458" s="38" t="s">
        <v>16049</v>
      </c>
      <c r="E9458" s="38" t="s">
        <v>92</v>
      </c>
      <c r="F9458" s="41">
        <v>12163800</v>
      </c>
      <c r="G9458" s="19" t="s">
        <v>721</v>
      </c>
      <c r="H9458" s="41">
        <v>2</v>
      </c>
      <c r="I9458" s="41">
        <v>2</v>
      </c>
      <c r="J9458" s="41">
        <v>10</v>
      </c>
      <c r="K9458" s="44">
        <v>47</v>
      </c>
      <c r="L9458" s="20">
        <v>2136526</v>
      </c>
      <c r="M9458" s="19" t="s">
        <v>15960</v>
      </c>
      <c r="N9458" s="28" t="s">
        <v>15953</v>
      </c>
    </row>
    <row r="9459" spans="1:14" ht="30" x14ac:dyDescent="0.25">
      <c r="A9459" s="27" t="s">
        <v>8104</v>
      </c>
      <c r="B9459" s="19" t="s">
        <v>17016</v>
      </c>
      <c r="C9459" s="19" t="s">
        <v>16846</v>
      </c>
      <c r="D9459" s="38" t="s">
        <v>16156</v>
      </c>
      <c r="E9459" s="38" t="s">
        <v>8309</v>
      </c>
      <c r="F9459" s="41">
        <v>12352104</v>
      </c>
      <c r="G9459" s="19" t="s">
        <v>721</v>
      </c>
      <c r="H9459" s="41">
        <v>2</v>
      </c>
      <c r="I9459" s="41">
        <v>2</v>
      </c>
      <c r="J9459" s="41">
        <v>10</v>
      </c>
      <c r="K9459" s="44">
        <v>34</v>
      </c>
      <c r="L9459" s="20">
        <v>1547000</v>
      </c>
      <c r="M9459" s="19" t="s">
        <v>15960</v>
      </c>
      <c r="N9459" s="28" t="s">
        <v>15953</v>
      </c>
    </row>
    <row r="9460" spans="1:14" ht="45" x14ac:dyDescent="0.25">
      <c r="A9460" s="27" t="s">
        <v>8104</v>
      </c>
      <c r="B9460" s="19" t="s">
        <v>17014</v>
      </c>
      <c r="C9460" s="19" t="s">
        <v>16747</v>
      </c>
      <c r="D9460" s="38" t="s">
        <v>16057</v>
      </c>
      <c r="E9460" s="38" t="s">
        <v>8310</v>
      </c>
      <c r="F9460" s="41">
        <v>47131700</v>
      </c>
      <c r="G9460" s="19" t="s">
        <v>721</v>
      </c>
      <c r="H9460" s="41">
        <v>2</v>
      </c>
      <c r="I9460" s="41">
        <v>2</v>
      </c>
      <c r="J9460" s="41">
        <v>10</v>
      </c>
      <c r="K9460" s="44">
        <v>22</v>
      </c>
      <c r="L9460" s="20">
        <v>308660</v>
      </c>
      <c r="M9460" s="19" t="s">
        <v>11</v>
      </c>
      <c r="N9460" s="28" t="s">
        <v>15953</v>
      </c>
    </row>
    <row r="9461" spans="1:14" ht="45" x14ac:dyDescent="0.25">
      <c r="A9461" s="27" t="s">
        <v>8104</v>
      </c>
      <c r="B9461" s="19" t="s">
        <v>17014</v>
      </c>
      <c r="C9461" s="19" t="s">
        <v>16747</v>
      </c>
      <c r="D9461" s="38" t="s">
        <v>16057</v>
      </c>
      <c r="E9461" s="38" t="s">
        <v>8311</v>
      </c>
      <c r="F9461" s="41">
        <v>47131801</v>
      </c>
      <c r="G9461" s="19" t="s">
        <v>721</v>
      </c>
      <c r="H9461" s="41">
        <v>2</v>
      </c>
      <c r="I9461" s="41">
        <v>2</v>
      </c>
      <c r="J9461" s="41">
        <v>10</v>
      </c>
      <c r="K9461" s="44">
        <v>100</v>
      </c>
      <c r="L9461" s="20">
        <v>2142000</v>
      </c>
      <c r="M9461" s="19" t="s">
        <v>15960</v>
      </c>
      <c r="N9461" s="28" t="s">
        <v>15953</v>
      </c>
    </row>
    <row r="9462" spans="1:14" ht="45" x14ac:dyDescent="0.25">
      <c r="A9462" s="27" t="s">
        <v>8104</v>
      </c>
      <c r="B9462" s="19" t="s">
        <v>17014</v>
      </c>
      <c r="C9462" s="19" t="s">
        <v>16747</v>
      </c>
      <c r="D9462" s="38" t="s">
        <v>16057</v>
      </c>
      <c r="E9462" s="38" t="s">
        <v>8312</v>
      </c>
      <c r="F9462" s="41">
        <v>47131700</v>
      </c>
      <c r="G9462" s="19" t="s">
        <v>721</v>
      </c>
      <c r="H9462" s="41">
        <v>2</v>
      </c>
      <c r="I9462" s="41">
        <v>2</v>
      </c>
      <c r="J9462" s="41">
        <v>10</v>
      </c>
      <c r="K9462" s="44">
        <v>12</v>
      </c>
      <c r="L9462" s="20">
        <v>454104</v>
      </c>
      <c r="M9462" s="19" t="s">
        <v>11</v>
      </c>
      <c r="N9462" s="28" t="s">
        <v>15953</v>
      </c>
    </row>
    <row r="9463" spans="1:14" ht="45" x14ac:dyDescent="0.25">
      <c r="A9463" s="27" t="s">
        <v>8104</v>
      </c>
      <c r="B9463" s="19" t="s">
        <v>17014</v>
      </c>
      <c r="C9463" s="19" t="s">
        <v>16747</v>
      </c>
      <c r="D9463" s="38" t="s">
        <v>16057</v>
      </c>
      <c r="E9463" s="38" t="s">
        <v>8313</v>
      </c>
      <c r="F9463" s="41">
        <v>47131807</v>
      </c>
      <c r="G9463" s="19" t="s">
        <v>721</v>
      </c>
      <c r="H9463" s="41">
        <v>2</v>
      </c>
      <c r="I9463" s="41">
        <v>2</v>
      </c>
      <c r="J9463" s="41">
        <v>10</v>
      </c>
      <c r="K9463" s="44">
        <v>126</v>
      </c>
      <c r="L9463" s="20">
        <v>1335600</v>
      </c>
      <c r="M9463" s="19" t="s">
        <v>15960</v>
      </c>
      <c r="N9463" s="28" t="s">
        <v>15953</v>
      </c>
    </row>
    <row r="9464" spans="1:14" ht="45" x14ac:dyDescent="0.25">
      <c r="A9464" s="27" t="s">
        <v>8104</v>
      </c>
      <c r="B9464" s="19" t="s">
        <v>17014</v>
      </c>
      <c r="C9464" s="19" t="s">
        <v>16747</v>
      </c>
      <c r="D9464" s="38" t="s">
        <v>16057</v>
      </c>
      <c r="E9464" s="38" t="s">
        <v>8314</v>
      </c>
      <c r="F9464" s="41">
        <v>47131821</v>
      </c>
      <c r="G9464" s="19" t="s">
        <v>721</v>
      </c>
      <c r="H9464" s="41">
        <v>2</v>
      </c>
      <c r="I9464" s="41">
        <v>2</v>
      </c>
      <c r="J9464" s="41">
        <v>10</v>
      </c>
      <c r="K9464" s="44">
        <v>70</v>
      </c>
      <c r="L9464" s="20">
        <v>2748900</v>
      </c>
      <c r="M9464" s="19" t="s">
        <v>15960</v>
      </c>
      <c r="N9464" s="28" t="s">
        <v>15953</v>
      </c>
    </row>
    <row r="9465" spans="1:14" ht="45" x14ac:dyDescent="0.25">
      <c r="A9465" s="27" t="s">
        <v>8104</v>
      </c>
      <c r="B9465" s="19" t="s">
        <v>17014</v>
      </c>
      <c r="C9465" s="19" t="s">
        <v>16747</v>
      </c>
      <c r="D9465" s="38" t="s">
        <v>16057</v>
      </c>
      <c r="E9465" s="38" t="s">
        <v>8315</v>
      </c>
      <c r="F9465" s="41">
        <v>47131811</v>
      </c>
      <c r="G9465" s="19" t="s">
        <v>721</v>
      </c>
      <c r="H9465" s="41">
        <v>2</v>
      </c>
      <c r="I9465" s="41">
        <v>2</v>
      </c>
      <c r="J9465" s="41">
        <v>10</v>
      </c>
      <c r="K9465" s="44">
        <v>430</v>
      </c>
      <c r="L9465" s="20">
        <v>11001550</v>
      </c>
      <c r="M9465" s="19" t="s">
        <v>15960</v>
      </c>
      <c r="N9465" s="28" t="s">
        <v>15953</v>
      </c>
    </row>
    <row r="9466" spans="1:14" ht="45" x14ac:dyDescent="0.25">
      <c r="A9466" s="27" t="s">
        <v>8104</v>
      </c>
      <c r="B9466" s="19" t="s">
        <v>17014</v>
      </c>
      <c r="C9466" s="19" t="s">
        <v>16747</v>
      </c>
      <c r="D9466" s="38" t="s">
        <v>16057</v>
      </c>
      <c r="E9466" s="38" t="s">
        <v>8316</v>
      </c>
      <c r="F9466" s="41">
        <v>53131608</v>
      </c>
      <c r="G9466" s="19" t="s">
        <v>721</v>
      </c>
      <c r="H9466" s="41">
        <v>2</v>
      </c>
      <c r="I9466" s="41">
        <v>2</v>
      </c>
      <c r="J9466" s="41">
        <v>10</v>
      </c>
      <c r="K9466" s="44">
        <v>204</v>
      </c>
      <c r="L9466" s="20">
        <v>946764</v>
      </c>
      <c r="M9466" s="19" t="s">
        <v>11</v>
      </c>
      <c r="N9466" s="28" t="s">
        <v>15953</v>
      </c>
    </row>
    <row r="9467" spans="1:14" ht="45" x14ac:dyDescent="0.25">
      <c r="A9467" s="27" t="s">
        <v>8104</v>
      </c>
      <c r="B9467" s="19" t="s">
        <v>17014</v>
      </c>
      <c r="C9467" s="19" t="s">
        <v>16747</v>
      </c>
      <c r="D9467" s="38" t="s">
        <v>16057</v>
      </c>
      <c r="E9467" s="38" t="s">
        <v>8317</v>
      </c>
      <c r="F9467" s="41">
        <v>53131608</v>
      </c>
      <c r="G9467" s="19" t="s">
        <v>721</v>
      </c>
      <c r="H9467" s="41">
        <v>2</v>
      </c>
      <c r="I9467" s="41">
        <v>2</v>
      </c>
      <c r="J9467" s="41">
        <v>10</v>
      </c>
      <c r="K9467" s="44">
        <v>202</v>
      </c>
      <c r="L9467" s="20">
        <v>1485508</v>
      </c>
      <c r="M9467" s="19" t="s">
        <v>11</v>
      </c>
      <c r="N9467" s="28" t="s">
        <v>15953</v>
      </c>
    </row>
    <row r="9468" spans="1:14" ht="45" x14ac:dyDescent="0.25">
      <c r="A9468" s="27" t="s">
        <v>8104</v>
      </c>
      <c r="B9468" s="19" t="s">
        <v>17014</v>
      </c>
      <c r="C9468" s="19" t="s">
        <v>16747</v>
      </c>
      <c r="D9468" s="38" t="s">
        <v>16057</v>
      </c>
      <c r="E9468" s="38" t="s">
        <v>8318</v>
      </c>
      <c r="F9468" s="41">
        <v>53131608</v>
      </c>
      <c r="G9468" s="19" t="s">
        <v>721</v>
      </c>
      <c r="H9468" s="41">
        <v>2</v>
      </c>
      <c r="I9468" s="41">
        <v>2</v>
      </c>
      <c r="J9468" s="41">
        <v>10</v>
      </c>
      <c r="K9468" s="44">
        <v>8</v>
      </c>
      <c r="L9468" s="20">
        <v>171360</v>
      </c>
      <c r="M9468" s="19" t="s">
        <v>15960</v>
      </c>
      <c r="N9468" s="28" t="s">
        <v>15953</v>
      </c>
    </row>
    <row r="9469" spans="1:14" ht="45" x14ac:dyDescent="0.25">
      <c r="A9469" s="27" t="s">
        <v>8104</v>
      </c>
      <c r="B9469" s="19" t="s">
        <v>17014</v>
      </c>
      <c r="C9469" s="19" t="s">
        <v>16747</v>
      </c>
      <c r="D9469" s="38" t="s">
        <v>16057</v>
      </c>
      <c r="E9469" s="38" t="s">
        <v>8319</v>
      </c>
      <c r="F9469" s="41">
        <v>47131824</v>
      </c>
      <c r="G9469" s="19" t="s">
        <v>721</v>
      </c>
      <c r="H9469" s="41">
        <v>2</v>
      </c>
      <c r="I9469" s="41">
        <v>2</v>
      </c>
      <c r="J9469" s="41">
        <v>10</v>
      </c>
      <c r="K9469" s="44">
        <v>52</v>
      </c>
      <c r="L9469" s="20">
        <v>1190800</v>
      </c>
      <c r="M9469" s="19" t="s">
        <v>15960</v>
      </c>
      <c r="N9469" s="28" t="s">
        <v>15953</v>
      </c>
    </row>
    <row r="9470" spans="1:14" ht="45" x14ac:dyDescent="0.25">
      <c r="A9470" s="27" t="s">
        <v>8104</v>
      </c>
      <c r="B9470" s="19" t="s">
        <v>17014</v>
      </c>
      <c r="C9470" s="19" t="s">
        <v>16747</v>
      </c>
      <c r="D9470" s="38" t="s">
        <v>16057</v>
      </c>
      <c r="E9470" s="38" t="s">
        <v>8320</v>
      </c>
      <c r="F9470" s="41">
        <v>47131805</v>
      </c>
      <c r="G9470" s="19" t="s">
        <v>721</v>
      </c>
      <c r="H9470" s="41">
        <v>2</v>
      </c>
      <c r="I9470" s="41">
        <v>2</v>
      </c>
      <c r="J9470" s="41">
        <v>10</v>
      </c>
      <c r="K9470" s="44">
        <v>5</v>
      </c>
      <c r="L9470" s="20">
        <v>88655</v>
      </c>
      <c r="M9470" s="19" t="s">
        <v>11</v>
      </c>
      <c r="N9470" s="28" t="s">
        <v>15953</v>
      </c>
    </row>
    <row r="9471" spans="1:14" ht="45" x14ac:dyDescent="0.25">
      <c r="A9471" s="27" t="s">
        <v>8104</v>
      </c>
      <c r="B9471" s="19" t="s">
        <v>17014</v>
      </c>
      <c r="C9471" s="19" t="s">
        <v>16747</v>
      </c>
      <c r="D9471" s="38" t="s">
        <v>16057</v>
      </c>
      <c r="E9471" s="38" t="s">
        <v>8321</v>
      </c>
      <c r="F9471" s="41">
        <v>47131801</v>
      </c>
      <c r="G9471" s="19" t="s">
        <v>721</v>
      </c>
      <c r="H9471" s="41">
        <v>2</v>
      </c>
      <c r="I9471" s="41">
        <v>2</v>
      </c>
      <c r="J9471" s="41">
        <v>10</v>
      </c>
      <c r="K9471" s="44">
        <v>80</v>
      </c>
      <c r="L9471" s="20">
        <v>2321920</v>
      </c>
      <c r="M9471" s="19" t="s">
        <v>15960</v>
      </c>
      <c r="N9471" s="28" t="s">
        <v>15953</v>
      </c>
    </row>
    <row r="9472" spans="1:14" ht="45" x14ac:dyDescent="0.25">
      <c r="A9472" s="27" t="s">
        <v>8104</v>
      </c>
      <c r="B9472" s="19" t="s">
        <v>17014</v>
      </c>
      <c r="C9472" s="19" t="s">
        <v>16747</v>
      </c>
      <c r="D9472" s="38" t="s">
        <v>16057</v>
      </c>
      <c r="E9472" s="38" t="s">
        <v>8322</v>
      </c>
      <c r="F9472" s="41">
        <v>47131610</v>
      </c>
      <c r="G9472" s="19" t="s">
        <v>721</v>
      </c>
      <c r="H9472" s="41">
        <v>2</v>
      </c>
      <c r="I9472" s="41">
        <v>2</v>
      </c>
      <c r="J9472" s="41">
        <v>10</v>
      </c>
      <c r="K9472" s="44">
        <v>30</v>
      </c>
      <c r="L9472" s="20">
        <v>3390000</v>
      </c>
      <c r="M9472" s="19" t="s">
        <v>15960</v>
      </c>
      <c r="N9472" s="28" t="s">
        <v>15953</v>
      </c>
    </row>
    <row r="9473" spans="1:14" ht="45" x14ac:dyDescent="0.25">
      <c r="A9473" s="27" t="s">
        <v>8104</v>
      </c>
      <c r="B9473" s="19" t="s">
        <v>17014</v>
      </c>
      <c r="C9473" s="19" t="s">
        <v>16747</v>
      </c>
      <c r="D9473" s="38" t="s">
        <v>16057</v>
      </c>
      <c r="E9473" s="38" t="s">
        <v>8323</v>
      </c>
      <c r="F9473" s="41">
        <v>47131828</v>
      </c>
      <c r="G9473" s="19" t="s">
        <v>721</v>
      </c>
      <c r="H9473" s="41">
        <v>2</v>
      </c>
      <c r="I9473" s="41">
        <v>2</v>
      </c>
      <c r="J9473" s="41">
        <v>10</v>
      </c>
      <c r="K9473" s="44">
        <v>8</v>
      </c>
      <c r="L9473" s="20">
        <v>905352</v>
      </c>
      <c r="M9473" s="19" t="s">
        <v>15969</v>
      </c>
      <c r="N9473" s="28" t="s">
        <v>15953</v>
      </c>
    </row>
    <row r="9474" spans="1:14" ht="30" x14ac:dyDescent="0.25">
      <c r="A9474" s="27" t="s">
        <v>8104</v>
      </c>
      <c r="B9474" s="19" t="s">
        <v>17014</v>
      </c>
      <c r="C9474" s="19" t="s">
        <v>16741</v>
      </c>
      <c r="D9474" s="38" t="s">
        <v>16051</v>
      </c>
      <c r="E9474" s="38" t="s">
        <v>8324</v>
      </c>
      <c r="F9474" s="41">
        <v>12352310</v>
      </c>
      <c r="G9474" s="19" t="s">
        <v>721</v>
      </c>
      <c r="H9474" s="41">
        <v>2</v>
      </c>
      <c r="I9474" s="41">
        <v>2</v>
      </c>
      <c r="J9474" s="41">
        <v>10</v>
      </c>
      <c r="K9474" s="44">
        <v>9</v>
      </c>
      <c r="L9474" s="20">
        <v>249543</v>
      </c>
      <c r="M9474" s="19" t="s">
        <v>11</v>
      </c>
      <c r="N9474" s="28" t="s">
        <v>15953</v>
      </c>
    </row>
    <row r="9475" spans="1:14" ht="30" x14ac:dyDescent="0.25">
      <c r="A9475" s="27" t="s">
        <v>8104</v>
      </c>
      <c r="B9475" s="19" t="s">
        <v>17013</v>
      </c>
      <c r="C9475" s="19" t="s">
        <v>16743</v>
      </c>
      <c r="D9475" s="38" t="s">
        <v>16053</v>
      </c>
      <c r="E9475" s="38" t="s">
        <v>8325</v>
      </c>
      <c r="F9475" s="41">
        <v>46181504</v>
      </c>
      <c r="G9475" s="19" t="s">
        <v>721</v>
      </c>
      <c r="H9475" s="41">
        <v>2</v>
      </c>
      <c r="I9475" s="41">
        <v>2</v>
      </c>
      <c r="J9475" s="41">
        <v>10</v>
      </c>
      <c r="K9475" s="44">
        <v>90</v>
      </c>
      <c r="L9475" s="20">
        <v>603000</v>
      </c>
      <c r="M9475" s="19" t="s">
        <v>11</v>
      </c>
      <c r="N9475" s="28" t="s">
        <v>15953</v>
      </c>
    </row>
    <row r="9476" spans="1:14" ht="30" x14ac:dyDescent="0.25">
      <c r="A9476" s="27" t="s">
        <v>8104</v>
      </c>
      <c r="B9476" s="19" t="s">
        <v>17013</v>
      </c>
      <c r="C9476" s="19" t="s">
        <v>16743</v>
      </c>
      <c r="D9476" s="38" t="s">
        <v>16053</v>
      </c>
      <c r="E9476" s="38" t="s">
        <v>8326</v>
      </c>
      <c r="F9476" s="41">
        <v>46181504</v>
      </c>
      <c r="G9476" s="19" t="s">
        <v>721</v>
      </c>
      <c r="H9476" s="41">
        <v>2</v>
      </c>
      <c r="I9476" s="41">
        <v>2</v>
      </c>
      <c r="J9476" s="41">
        <v>10</v>
      </c>
      <c r="K9476" s="44">
        <v>40</v>
      </c>
      <c r="L9476" s="20">
        <v>299400</v>
      </c>
      <c r="M9476" s="19" t="s">
        <v>11</v>
      </c>
      <c r="N9476" s="28" t="s">
        <v>15953</v>
      </c>
    </row>
    <row r="9477" spans="1:14" ht="30" x14ac:dyDescent="0.25">
      <c r="A9477" s="27" t="s">
        <v>8104</v>
      </c>
      <c r="B9477" s="19" t="s">
        <v>17013</v>
      </c>
      <c r="C9477" s="19" t="s">
        <v>16743</v>
      </c>
      <c r="D9477" s="38" t="s">
        <v>16053</v>
      </c>
      <c r="E9477" s="38" t="s">
        <v>8327</v>
      </c>
      <c r="F9477" s="41">
        <v>46181504</v>
      </c>
      <c r="G9477" s="19" t="s">
        <v>721</v>
      </c>
      <c r="H9477" s="41">
        <v>2</v>
      </c>
      <c r="I9477" s="41">
        <v>2</v>
      </c>
      <c r="J9477" s="41">
        <v>10</v>
      </c>
      <c r="K9477" s="44">
        <v>40</v>
      </c>
      <c r="L9477" s="20">
        <v>299400</v>
      </c>
      <c r="M9477" s="19" t="s">
        <v>11</v>
      </c>
      <c r="N9477" s="28" t="s">
        <v>15953</v>
      </c>
    </row>
    <row r="9478" spans="1:14" ht="30" x14ac:dyDescent="0.25">
      <c r="A9478" s="27" t="s">
        <v>8104</v>
      </c>
      <c r="B9478" s="19" t="s">
        <v>17013</v>
      </c>
      <c r="C9478" s="19" t="s">
        <v>16743</v>
      </c>
      <c r="D9478" s="38" t="s">
        <v>16053</v>
      </c>
      <c r="E9478" s="38" t="s">
        <v>4661</v>
      </c>
      <c r="F9478" s="41">
        <v>46181504</v>
      </c>
      <c r="G9478" s="19" t="s">
        <v>721</v>
      </c>
      <c r="H9478" s="41">
        <v>2</v>
      </c>
      <c r="I9478" s="41">
        <v>2</v>
      </c>
      <c r="J9478" s="41">
        <v>10</v>
      </c>
      <c r="K9478" s="44">
        <v>40</v>
      </c>
      <c r="L9478" s="20">
        <v>1964000</v>
      </c>
      <c r="M9478" s="19" t="s">
        <v>15958</v>
      </c>
      <c r="N9478" s="28" t="s">
        <v>15953</v>
      </c>
    </row>
    <row r="9479" spans="1:14" ht="30" x14ac:dyDescent="0.25">
      <c r="A9479" s="27" t="s">
        <v>8104</v>
      </c>
      <c r="B9479" s="19" t="s">
        <v>17013</v>
      </c>
      <c r="C9479" s="19" t="s">
        <v>16744</v>
      </c>
      <c r="D9479" s="38" t="s">
        <v>16054</v>
      </c>
      <c r="E9479" s="38" t="s">
        <v>8328</v>
      </c>
      <c r="F9479" s="41">
        <v>47121702</v>
      </c>
      <c r="G9479" s="19" t="s">
        <v>721</v>
      </c>
      <c r="H9479" s="41">
        <v>2</v>
      </c>
      <c r="I9479" s="41">
        <v>2</v>
      </c>
      <c r="J9479" s="41">
        <v>10</v>
      </c>
      <c r="K9479" s="44">
        <v>21</v>
      </c>
      <c r="L9479" s="20">
        <v>388500</v>
      </c>
      <c r="M9479" s="19" t="s">
        <v>11</v>
      </c>
      <c r="N9479" s="28" t="s">
        <v>15953</v>
      </c>
    </row>
    <row r="9480" spans="1:14" ht="30" x14ac:dyDescent="0.25">
      <c r="A9480" s="27" t="s">
        <v>8104</v>
      </c>
      <c r="B9480" s="19" t="s">
        <v>17013</v>
      </c>
      <c r="C9480" s="19" t="s">
        <v>16744</v>
      </c>
      <c r="D9480" s="38" t="s">
        <v>16054</v>
      </c>
      <c r="E9480" s="38" t="s">
        <v>8329</v>
      </c>
      <c r="F9480" s="41">
        <v>24111503</v>
      </c>
      <c r="G9480" s="19" t="s">
        <v>721</v>
      </c>
      <c r="H9480" s="41">
        <v>2</v>
      </c>
      <c r="I9480" s="41">
        <v>2</v>
      </c>
      <c r="J9480" s="41">
        <v>10</v>
      </c>
      <c r="K9480" s="44">
        <v>56</v>
      </c>
      <c r="L9480" s="20">
        <v>990752</v>
      </c>
      <c r="M9480" s="19" t="s">
        <v>15959</v>
      </c>
      <c r="N9480" s="28" t="s">
        <v>15953</v>
      </c>
    </row>
    <row r="9481" spans="1:14" ht="30" x14ac:dyDescent="0.25">
      <c r="A9481" s="27" t="s">
        <v>8104</v>
      </c>
      <c r="B9481" s="19" t="s">
        <v>17013</v>
      </c>
      <c r="C9481" s="19" t="s">
        <v>16740</v>
      </c>
      <c r="D9481" s="38" t="s">
        <v>16050</v>
      </c>
      <c r="E9481" s="38" t="s">
        <v>8330</v>
      </c>
      <c r="F9481" s="41">
        <v>47121804</v>
      </c>
      <c r="G9481" s="19" t="s">
        <v>721</v>
      </c>
      <c r="H9481" s="41">
        <v>2</v>
      </c>
      <c r="I9481" s="41">
        <v>2</v>
      </c>
      <c r="J9481" s="41">
        <v>10</v>
      </c>
      <c r="K9481" s="44">
        <v>20</v>
      </c>
      <c r="L9481" s="20">
        <v>208000</v>
      </c>
      <c r="M9481" s="19" t="s">
        <v>11</v>
      </c>
      <c r="N9481" s="28" t="s">
        <v>15953</v>
      </c>
    </row>
    <row r="9482" spans="1:14" ht="30" x14ac:dyDescent="0.25">
      <c r="A9482" s="27" t="s">
        <v>8104</v>
      </c>
      <c r="B9482" s="19" t="s">
        <v>17013</v>
      </c>
      <c r="C9482" s="19" t="s">
        <v>16740</v>
      </c>
      <c r="D9482" s="38" t="s">
        <v>16050</v>
      </c>
      <c r="E9482" s="38" t="s">
        <v>8331</v>
      </c>
      <c r="F9482" s="41">
        <v>47121804</v>
      </c>
      <c r="G9482" s="19" t="s">
        <v>721</v>
      </c>
      <c r="H9482" s="41">
        <v>2</v>
      </c>
      <c r="I9482" s="41">
        <v>2</v>
      </c>
      <c r="J9482" s="41">
        <v>10</v>
      </c>
      <c r="K9482" s="44">
        <v>5</v>
      </c>
      <c r="L9482" s="20">
        <v>257040</v>
      </c>
      <c r="M9482" s="19" t="s">
        <v>11</v>
      </c>
      <c r="N9482" s="28" t="s">
        <v>15953</v>
      </c>
    </row>
    <row r="9483" spans="1:14" ht="30" x14ac:dyDescent="0.25">
      <c r="A9483" s="27" t="s">
        <v>8104</v>
      </c>
      <c r="B9483" s="19" t="s">
        <v>17013</v>
      </c>
      <c r="C9483" s="19" t="s">
        <v>16740</v>
      </c>
      <c r="D9483" s="38" t="s">
        <v>16050</v>
      </c>
      <c r="E9483" s="38" t="s">
        <v>8332</v>
      </c>
      <c r="F9483" s="41">
        <v>47131611</v>
      </c>
      <c r="G9483" s="19" t="s">
        <v>721</v>
      </c>
      <c r="H9483" s="41">
        <v>2</v>
      </c>
      <c r="I9483" s="41">
        <v>2</v>
      </c>
      <c r="J9483" s="41">
        <v>10</v>
      </c>
      <c r="K9483" s="44">
        <v>28</v>
      </c>
      <c r="L9483" s="20">
        <v>130284</v>
      </c>
      <c r="M9483" s="19" t="s">
        <v>11</v>
      </c>
      <c r="N9483" s="28" t="s">
        <v>15953</v>
      </c>
    </row>
    <row r="9484" spans="1:14" ht="30" x14ac:dyDescent="0.25">
      <c r="A9484" s="27" t="s">
        <v>8104</v>
      </c>
      <c r="B9484" s="19" t="s">
        <v>17013</v>
      </c>
      <c r="C9484" s="19" t="s">
        <v>16740</v>
      </c>
      <c r="D9484" s="38" t="s">
        <v>16050</v>
      </c>
      <c r="E9484" s="38" t="s">
        <v>8333</v>
      </c>
      <c r="F9484" s="41">
        <v>27112000</v>
      </c>
      <c r="G9484" s="19" t="s">
        <v>721</v>
      </c>
      <c r="H9484" s="41">
        <v>2</v>
      </c>
      <c r="I9484" s="41">
        <v>2</v>
      </c>
      <c r="J9484" s="41">
        <v>10</v>
      </c>
      <c r="K9484" s="44">
        <v>48</v>
      </c>
      <c r="L9484" s="20">
        <v>902160</v>
      </c>
      <c r="M9484" s="19" t="s">
        <v>11</v>
      </c>
      <c r="N9484" s="28" t="s">
        <v>15953</v>
      </c>
    </row>
    <row r="9485" spans="1:14" ht="30" x14ac:dyDescent="0.25">
      <c r="A9485" s="27" t="s">
        <v>8104</v>
      </c>
      <c r="B9485" s="19" t="s">
        <v>17060</v>
      </c>
      <c r="C9485" s="19" t="s">
        <v>16857</v>
      </c>
      <c r="D9485" s="38" t="s">
        <v>16167</v>
      </c>
      <c r="E9485" s="38" t="s">
        <v>8334</v>
      </c>
      <c r="F9485" s="41">
        <v>31191504</v>
      </c>
      <c r="G9485" s="19" t="s">
        <v>721</v>
      </c>
      <c r="H9485" s="41">
        <v>2</v>
      </c>
      <c r="I9485" s="41">
        <v>2</v>
      </c>
      <c r="J9485" s="41">
        <v>10</v>
      </c>
      <c r="K9485" s="44">
        <v>245</v>
      </c>
      <c r="L9485" s="20">
        <v>318500</v>
      </c>
      <c r="M9485" s="19" t="s">
        <v>11</v>
      </c>
      <c r="N9485" s="28" t="s">
        <v>15953</v>
      </c>
    </row>
    <row r="9486" spans="1:14" ht="30" x14ac:dyDescent="0.25">
      <c r="A9486" s="27" t="s">
        <v>8104</v>
      </c>
      <c r="B9486" s="19" t="s">
        <v>17015</v>
      </c>
      <c r="C9486" s="19" t="s">
        <v>16742</v>
      </c>
      <c r="D9486" s="38" t="s">
        <v>16052</v>
      </c>
      <c r="E9486" s="38" t="s">
        <v>8335</v>
      </c>
      <c r="F9486" s="41">
        <v>40141742</v>
      </c>
      <c r="G9486" s="19" t="s">
        <v>721</v>
      </c>
      <c r="H9486" s="41">
        <v>2</v>
      </c>
      <c r="I9486" s="41">
        <v>2</v>
      </c>
      <c r="J9486" s="41">
        <v>10</v>
      </c>
      <c r="K9486" s="44">
        <v>30</v>
      </c>
      <c r="L9486" s="20">
        <v>107100</v>
      </c>
      <c r="M9486" s="19" t="s">
        <v>11</v>
      </c>
      <c r="N9486" s="28" t="s">
        <v>15953</v>
      </c>
    </row>
    <row r="9487" spans="1:14" ht="30" x14ac:dyDescent="0.25">
      <c r="A9487" s="27" t="s">
        <v>8104</v>
      </c>
      <c r="B9487" s="19" t="s">
        <v>17015</v>
      </c>
      <c r="C9487" s="19" t="s">
        <v>16742</v>
      </c>
      <c r="D9487" s="38" t="s">
        <v>16052</v>
      </c>
      <c r="E9487" s="38" t="s">
        <v>8336</v>
      </c>
      <c r="F9487" s="41">
        <v>53131503</v>
      </c>
      <c r="G9487" s="19" t="s">
        <v>721</v>
      </c>
      <c r="H9487" s="41">
        <v>2</v>
      </c>
      <c r="I9487" s="41">
        <v>2</v>
      </c>
      <c r="J9487" s="41">
        <v>10</v>
      </c>
      <c r="K9487" s="44">
        <v>40</v>
      </c>
      <c r="L9487" s="20">
        <v>106000</v>
      </c>
      <c r="M9487" s="19" t="s">
        <v>11</v>
      </c>
      <c r="N9487" s="28" t="s">
        <v>15953</v>
      </c>
    </row>
    <row r="9488" spans="1:14" ht="30" x14ac:dyDescent="0.25">
      <c r="A9488" s="27" t="s">
        <v>8104</v>
      </c>
      <c r="B9488" s="19" t="s">
        <v>17015</v>
      </c>
      <c r="C9488" s="19" t="s">
        <v>16742</v>
      </c>
      <c r="D9488" s="38" t="s">
        <v>16052</v>
      </c>
      <c r="E9488" s="38" t="s">
        <v>8337</v>
      </c>
      <c r="F9488" s="41">
        <v>47131605</v>
      </c>
      <c r="G9488" s="19" t="s">
        <v>721</v>
      </c>
      <c r="H9488" s="41">
        <v>2</v>
      </c>
      <c r="I9488" s="41">
        <v>2</v>
      </c>
      <c r="J9488" s="41">
        <v>10</v>
      </c>
      <c r="K9488" s="44">
        <v>12</v>
      </c>
      <c r="L9488" s="20">
        <v>30960</v>
      </c>
      <c r="M9488" s="19" t="s">
        <v>11</v>
      </c>
      <c r="N9488" s="28" t="s">
        <v>15953</v>
      </c>
    </row>
    <row r="9489" spans="1:14" ht="30" x14ac:dyDescent="0.25">
      <c r="A9489" s="27" t="s">
        <v>8104</v>
      </c>
      <c r="B9489" s="19" t="s">
        <v>17015</v>
      </c>
      <c r="C9489" s="19" t="s">
        <v>16742</v>
      </c>
      <c r="D9489" s="38" t="s">
        <v>16052</v>
      </c>
      <c r="E9489" s="38" t="s">
        <v>8338</v>
      </c>
      <c r="F9489" s="41">
        <v>47131605</v>
      </c>
      <c r="G9489" s="19" t="s">
        <v>721</v>
      </c>
      <c r="H9489" s="41">
        <v>2</v>
      </c>
      <c r="I9489" s="41">
        <v>2</v>
      </c>
      <c r="J9489" s="41">
        <v>10</v>
      </c>
      <c r="K9489" s="44">
        <v>10</v>
      </c>
      <c r="L9489" s="20">
        <v>123760</v>
      </c>
      <c r="M9489" s="19" t="s">
        <v>11</v>
      </c>
      <c r="N9489" s="28" t="s">
        <v>15953</v>
      </c>
    </row>
    <row r="9490" spans="1:14" ht="30" x14ac:dyDescent="0.25">
      <c r="A9490" s="27" t="s">
        <v>8104</v>
      </c>
      <c r="B9490" s="19" t="s">
        <v>17015</v>
      </c>
      <c r="C9490" s="19" t="s">
        <v>16742</v>
      </c>
      <c r="D9490" s="38" t="s">
        <v>16052</v>
      </c>
      <c r="E9490" s="38" t="s">
        <v>8339</v>
      </c>
      <c r="F9490" s="41">
        <v>47131608</v>
      </c>
      <c r="G9490" s="19" t="s">
        <v>721</v>
      </c>
      <c r="H9490" s="41">
        <v>2</v>
      </c>
      <c r="I9490" s="41">
        <v>2</v>
      </c>
      <c r="J9490" s="41">
        <v>10</v>
      </c>
      <c r="K9490" s="44">
        <v>30</v>
      </c>
      <c r="L9490" s="20">
        <v>165000</v>
      </c>
      <c r="M9490" s="19" t="s">
        <v>11</v>
      </c>
      <c r="N9490" s="28" t="s">
        <v>15953</v>
      </c>
    </row>
    <row r="9491" spans="1:14" ht="30" x14ac:dyDescent="0.25">
      <c r="A9491" s="27" t="s">
        <v>8104</v>
      </c>
      <c r="B9491" s="19" t="s">
        <v>17015</v>
      </c>
      <c r="C9491" s="19" t="s">
        <v>16742</v>
      </c>
      <c r="D9491" s="38" t="s">
        <v>16052</v>
      </c>
      <c r="E9491" s="38" t="s">
        <v>8340</v>
      </c>
      <c r="F9491" s="41">
        <v>47131600</v>
      </c>
      <c r="G9491" s="19" t="s">
        <v>721</v>
      </c>
      <c r="H9491" s="41">
        <v>5</v>
      </c>
      <c r="I9491" s="41">
        <v>3</v>
      </c>
      <c r="J9491" s="41">
        <v>10</v>
      </c>
      <c r="K9491" s="44">
        <v>88</v>
      </c>
      <c r="L9491" s="20">
        <v>874192</v>
      </c>
      <c r="M9491" s="19" t="s">
        <v>11</v>
      </c>
      <c r="N9491" s="28" t="s">
        <v>15953</v>
      </c>
    </row>
    <row r="9492" spans="1:14" ht="30" x14ac:dyDescent="0.25">
      <c r="A9492" s="27" t="s">
        <v>8104</v>
      </c>
      <c r="B9492" s="19" t="s">
        <v>17015</v>
      </c>
      <c r="C9492" s="19" t="s">
        <v>16742</v>
      </c>
      <c r="D9492" s="38" t="s">
        <v>16052</v>
      </c>
      <c r="E9492" s="38" t="s">
        <v>8341</v>
      </c>
      <c r="F9492" s="41">
        <v>47131600</v>
      </c>
      <c r="G9492" s="19" t="s">
        <v>721</v>
      </c>
      <c r="H9492" s="41">
        <v>2</v>
      </c>
      <c r="I9492" s="41">
        <v>2</v>
      </c>
      <c r="J9492" s="41">
        <v>10</v>
      </c>
      <c r="K9492" s="44">
        <v>40</v>
      </c>
      <c r="L9492" s="20">
        <v>818720</v>
      </c>
      <c r="M9492" s="19" t="s">
        <v>11</v>
      </c>
      <c r="N9492" s="28" t="s">
        <v>15953</v>
      </c>
    </row>
    <row r="9493" spans="1:14" ht="30" x14ac:dyDescent="0.25">
      <c r="A9493" s="27" t="s">
        <v>8104</v>
      </c>
      <c r="B9493" s="19" t="s">
        <v>17015</v>
      </c>
      <c r="C9493" s="19" t="s">
        <v>16742</v>
      </c>
      <c r="D9493" s="38" t="s">
        <v>16052</v>
      </c>
      <c r="E9493" s="38" t="s">
        <v>8342</v>
      </c>
      <c r="F9493" s="41">
        <v>46181504</v>
      </c>
      <c r="G9493" s="19" t="s">
        <v>721</v>
      </c>
      <c r="H9493" s="41">
        <v>2</v>
      </c>
      <c r="I9493" s="41">
        <v>2</v>
      </c>
      <c r="J9493" s="41">
        <v>10</v>
      </c>
      <c r="K9493" s="44">
        <v>15</v>
      </c>
      <c r="L9493" s="20">
        <v>198135</v>
      </c>
      <c r="M9493" s="19" t="s">
        <v>11</v>
      </c>
      <c r="N9493" s="28" t="s">
        <v>15953</v>
      </c>
    </row>
    <row r="9494" spans="1:14" ht="30" x14ac:dyDescent="0.25">
      <c r="A9494" s="27" t="s">
        <v>8104</v>
      </c>
      <c r="B9494" s="19" t="s">
        <v>17015</v>
      </c>
      <c r="C9494" s="19" t="s">
        <v>16742</v>
      </c>
      <c r="D9494" s="38" t="s">
        <v>16052</v>
      </c>
      <c r="E9494" s="38" t="s">
        <v>8343</v>
      </c>
      <c r="F9494" s="41">
        <v>47131600</v>
      </c>
      <c r="G9494" s="19" t="s">
        <v>721</v>
      </c>
      <c r="H9494" s="41">
        <v>3</v>
      </c>
      <c r="I9494" s="41">
        <v>7</v>
      </c>
      <c r="J9494" s="41">
        <v>10</v>
      </c>
      <c r="K9494" s="44">
        <v>8</v>
      </c>
      <c r="L9494" s="20">
        <v>161840</v>
      </c>
      <c r="M9494" s="19" t="s">
        <v>11</v>
      </c>
      <c r="N9494" s="28" t="s">
        <v>15953</v>
      </c>
    </row>
    <row r="9495" spans="1:14" ht="30" x14ac:dyDescent="0.25">
      <c r="A9495" s="27" t="s">
        <v>8104</v>
      </c>
      <c r="B9495" s="19" t="s">
        <v>17015</v>
      </c>
      <c r="C9495" s="19" t="s">
        <v>16742</v>
      </c>
      <c r="D9495" s="38" t="s">
        <v>16052</v>
      </c>
      <c r="E9495" s="38" t="s">
        <v>8344</v>
      </c>
      <c r="F9495" s="41">
        <v>47131600</v>
      </c>
      <c r="G9495" s="19" t="s">
        <v>721</v>
      </c>
      <c r="H9495" s="41">
        <v>3</v>
      </c>
      <c r="I9495" s="41">
        <v>7</v>
      </c>
      <c r="J9495" s="41">
        <v>10</v>
      </c>
      <c r="K9495" s="44">
        <v>100</v>
      </c>
      <c r="L9495" s="20">
        <v>690000</v>
      </c>
      <c r="M9495" s="19" t="s">
        <v>11</v>
      </c>
      <c r="N9495" s="28" t="s">
        <v>15953</v>
      </c>
    </row>
    <row r="9496" spans="1:14" ht="45" x14ac:dyDescent="0.25">
      <c r="A9496" s="27" t="s">
        <v>8104</v>
      </c>
      <c r="B9496" s="19" t="s">
        <v>16745</v>
      </c>
      <c r="C9496" s="19" t="s">
        <v>16745</v>
      </c>
      <c r="D9496" s="38" t="s">
        <v>16055</v>
      </c>
      <c r="E9496" s="38" t="s">
        <v>8345</v>
      </c>
      <c r="F9496" s="41">
        <v>47121803</v>
      </c>
      <c r="G9496" s="19" t="s">
        <v>721</v>
      </c>
      <c r="H9496" s="41">
        <v>3</v>
      </c>
      <c r="I9496" s="41">
        <v>7</v>
      </c>
      <c r="J9496" s="41">
        <v>10</v>
      </c>
      <c r="K9496" s="44">
        <v>7</v>
      </c>
      <c r="L9496" s="20">
        <v>101003</v>
      </c>
      <c r="M9496" s="19" t="s">
        <v>15979</v>
      </c>
      <c r="N9496" s="28" t="s">
        <v>15953</v>
      </c>
    </row>
    <row r="9497" spans="1:14" ht="45" x14ac:dyDescent="0.25">
      <c r="A9497" s="27" t="s">
        <v>8104</v>
      </c>
      <c r="B9497" s="19" t="s">
        <v>16745</v>
      </c>
      <c r="C9497" s="19" t="s">
        <v>16745</v>
      </c>
      <c r="D9497" s="38" t="s">
        <v>16055</v>
      </c>
      <c r="E9497" s="38" t="s">
        <v>8346</v>
      </c>
      <c r="F9497" s="41">
        <v>47121803</v>
      </c>
      <c r="G9497" s="19" t="s">
        <v>721</v>
      </c>
      <c r="H9497" s="41">
        <v>2</v>
      </c>
      <c r="I9497" s="41">
        <v>5</v>
      </c>
      <c r="J9497" s="41">
        <v>10</v>
      </c>
      <c r="K9497" s="44">
        <v>18</v>
      </c>
      <c r="L9497" s="20">
        <v>129600</v>
      </c>
      <c r="M9497" s="19" t="s">
        <v>11</v>
      </c>
      <c r="N9497" s="28" t="s">
        <v>15953</v>
      </c>
    </row>
    <row r="9498" spans="1:14" ht="60" x14ac:dyDescent="0.25">
      <c r="A9498" s="27" t="s">
        <v>8104</v>
      </c>
      <c r="B9498" s="19" t="s">
        <v>17021</v>
      </c>
      <c r="C9498" s="19" t="s">
        <v>16785</v>
      </c>
      <c r="D9498" s="38" t="s">
        <v>16095</v>
      </c>
      <c r="E9498" s="38" t="s">
        <v>8347</v>
      </c>
      <c r="F9498" s="41">
        <v>73152100</v>
      </c>
      <c r="G9498" s="19" t="s">
        <v>611</v>
      </c>
      <c r="H9498" s="41">
        <v>5</v>
      </c>
      <c r="I9498" s="41">
        <v>4</v>
      </c>
      <c r="J9498" s="41">
        <v>10</v>
      </c>
      <c r="K9498" s="44">
        <v>1</v>
      </c>
      <c r="L9498" s="20">
        <v>9000000</v>
      </c>
      <c r="M9498" s="19" t="s">
        <v>15954</v>
      </c>
      <c r="N9498" s="28" t="s">
        <v>15953</v>
      </c>
    </row>
    <row r="9499" spans="1:14" ht="30" x14ac:dyDescent="0.25">
      <c r="A9499" s="27" t="s">
        <v>8104</v>
      </c>
      <c r="B9499" s="19" t="s">
        <v>16780</v>
      </c>
      <c r="C9499" s="19" t="s">
        <v>16780</v>
      </c>
      <c r="D9499" s="38" t="s">
        <v>16090</v>
      </c>
      <c r="E9499" s="38" t="s">
        <v>8348</v>
      </c>
      <c r="F9499" s="41">
        <v>46182306</v>
      </c>
      <c r="G9499" s="19" t="s">
        <v>721</v>
      </c>
      <c r="H9499" s="41">
        <v>5</v>
      </c>
      <c r="I9499" s="41">
        <v>4</v>
      </c>
      <c r="J9499" s="41">
        <v>10</v>
      </c>
      <c r="K9499" s="44">
        <v>5</v>
      </c>
      <c r="L9499" s="20">
        <v>1341130</v>
      </c>
      <c r="M9499" s="19" t="s">
        <v>11</v>
      </c>
      <c r="N9499" s="28" t="s">
        <v>15953</v>
      </c>
    </row>
    <row r="9500" spans="1:14" ht="30" x14ac:dyDescent="0.25">
      <c r="A9500" s="27" t="s">
        <v>8104</v>
      </c>
      <c r="B9500" s="19" t="s">
        <v>16780</v>
      </c>
      <c r="C9500" s="19" t="s">
        <v>16780</v>
      </c>
      <c r="D9500" s="38" t="s">
        <v>16090</v>
      </c>
      <c r="E9500" s="38" t="s">
        <v>8349</v>
      </c>
      <c r="F9500" s="41">
        <v>46161700</v>
      </c>
      <c r="G9500" s="19" t="s">
        <v>721</v>
      </c>
      <c r="H9500" s="41">
        <v>5</v>
      </c>
      <c r="I9500" s="41">
        <v>4</v>
      </c>
      <c r="J9500" s="41">
        <v>10</v>
      </c>
      <c r="K9500" s="44">
        <v>4</v>
      </c>
      <c r="L9500" s="20">
        <v>3889396</v>
      </c>
      <c r="M9500" s="19" t="s">
        <v>11</v>
      </c>
      <c r="N9500" s="28" t="s">
        <v>15953</v>
      </c>
    </row>
    <row r="9501" spans="1:14" ht="30" x14ac:dyDescent="0.25">
      <c r="A9501" s="27" t="s">
        <v>8104</v>
      </c>
      <c r="B9501" s="19" t="s">
        <v>17015</v>
      </c>
      <c r="C9501" s="19" t="s">
        <v>16742</v>
      </c>
      <c r="D9501" s="38" t="s">
        <v>16052</v>
      </c>
      <c r="E9501" s="38" t="s">
        <v>8350</v>
      </c>
      <c r="F9501" s="41">
        <v>45111810</v>
      </c>
      <c r="G9501" s="19" t="s">
        <v>611</v>
      </c>
      <c r="H9501" s="41">
        <v>5</v>
      </c>
      <c r="I9501" s="41">
        <v>4</v>
      </c>
      <c r="J9501" s="41">
        <v>10</v>
      </c>
      <c r="K9501" s="44">
        <v>2</v>
      </c>
      <c r="L9501" s="20">
        <v>307200</v>
      </c>
      <c r="M9501" s="19" t="s">
        <v>11</v>
      </c>
      <c r="N9501" s="28" t="s">
        <v>15953</v>
      </c>
    </row>
    <row r="9502" spans="1:14" ht="90" x14ac:dyDescent="0.25">
      <c r="A9502" s="27" t="s">
        <v>8104</v>
      </c>
      <c r="B9502" s="19" t="s">
        <v>17064</v>
      </c>
      <c r="C9502" s="19" t="s">
        <v>16875</v>
      </c>
      <c r="D9502" s="38" t="s">
        <v>16185</v>
      </c>
      <c r="E9502" s="38" t="s">
        <v>8351</v>
      </c>
      <c r="F9502" s="41">
        <v>41111600</v>
      </c>
      <c r="G9502" s="19" t="s">
        <v>611</v>
      </c>
      <c r="H9502" s="41">
        <v>5</v>
      </c>
      <c r="I9502" s="41">
        <v>4</v>
      </c>
      <c r="J9502" s="41">
        <v>10</v>
      </c>
      <c r="K9502" s="44">
        <v>14</v>
      </c>
      <c r="L9502" s="20">
        <v>3220000</v>
      </c>
      <c r="M9502" s="19" t="s">
        <v>11</v>
      </c>
      <c r="N9502" s="28" t="s">
        <v>15953</v>
      </c>
    </row>
    <row r="9503" spans="1:14" ht="90" x14ac:dyDescent="0.25">
      <c r="A9503" s="27" t="s">
        <v>8104</v>
      </c>
      <c r="B9503" s="19" t="s">
        <v>17064</v>
      </c>
      <c r="C9503" s="19" t="s">
        <v>16875</v>
      </c>
      <c r="D9503" s="38" t="s">
        <v>16185</v>
      </c>
      <c r="E9503" s="38" t="s">
        <v>8352</v>
      </c>
      <c r="F9503" s="41">
        <v>41111600</v>
      </c>
      <c r="G9503" s="19" t="s">
        <v>611</v>
      </c>
      <c r="H9503" s="41">
        <v>5</v>
      </c>
      <c r="I9503" s="41">
        <v>4</v>
      </c>
      <c r="J9503" s="41">
        <v>10</v>
      </c>
      <c r="K9503" s="44">
        <v>15</v>
      </c>
      <c r="L9503" s="20">
        <v>4050000</v>
      </c>
      <c r="M9503" s="19" t="s">
        <v>11</v>
      </c>
      <c r="N9503" s="28" t="s">
        <v>15953</v>
      </c>
    </row>
    <row r="9504" spans="1:14" ht="30" x14ac:dyDescent="0.25">
      <c r="A9504" s="27" t="s">
        <v>8104</v>
      </c>
      <c r="B9504" s="19" t="s">
        <v>17041</v>
      </c>
      <c r="C9504" s="19" t="s">
        <v>16798</v>
      </c>
      <c r="D9504" s="38" t="s">
        <v>16108</v>
      </c>
      <c r="E9504" s="38" t="s">
        <v>8353</v>
      </c>
      <c r="F9504" s="41">
        <v>24131503</v>
      </c>
      <c r="G9504" s="19" t="s">
        <v>614</v>
      </c>
      <c r="H9504" s="41">
        <v>2</v>
      </c>
      <c r="I9504" s="41">
        <v>8</v>
      </c>
      <c r="J9504" s="41">
        <v>10</v>
      </c>
      <c r="K9504" s="44">
        <v>1</v>
      </c>
      <c r="L9504" s="20">
        <v>248530409.72</v>
      </c>
      <c r="M9504" s="19" t="s">
        <v>15954</v>
      </c>
      <c r="N9504" s="28" t="s">
        <v>15953</v>
      </c>
    </row>
    <row r="9505" spans="1:14" x14ac:dyDescent="0.25">
      <c r="A9505" s="27" t="s">
        <v>8104</v>
      </c>
      <c r="B9505" s="19" t="s">
        <v>17051</v>
      </c>
      <c r="C9505" s="19" t="s">
        <v>16809</v>
      </c>
      <c r="D9505" s="38" t="s">
        <v>16119</v>
      </c>
      <c r="E9505" s="38" t="s">
        <v>8354</v>
      </c>
      <c r="F9505" s="41">
        <v>56121502</v>
      </c>
      <c r="G9505" s="19" t="s">
        <v>611</v>
      </c>
      <c r="H9505" s="41">
        <v>2</v>
      </c>
      <c r="I9505" s="41">
        <v>2</v>
      </c>
      <c r="J9505" s="41">
        <v>10</v>
      </c>
      <c r="K9505" s="44">
        <v>36</v>
      </c>
      <c r="L9505" s="20">
        <v>8398800</v>
      </c>
      <c r="M9505" s="19" t="s">
        <v>11</v>
      </c>
      <c r="N9505" s="28" t="s">
        <v>15953</v>
      </c>
    </row>
    <row r="9506" spans="1:14" x14ac:dyDescent="0.25">
      <c r="A9506" s="27" t="s">
        <v>8104</v>
      </c>
      <c r="B9506" s="19" t="s">
        <v>17051</v>
      </c>
      <c r="C9506" s="19" t="s">
        <v>16809</v>
      </c>
      <c r="D9506" s="38" t="s">
        <v>16119</v>
      </c>
      <c r="E9506" s="38" t="s">
        <v>8355</v>
      </c>
      <c r="F9506" s="41">
        <v>56112104</v>
      </c>
      <c r="G9506" s="19" t="s">
        <v>611</v>
      </c>
      <c r="H9506" s="41">
        <v>2</v>
      </c>
      <c r="I9506" s="41">
        <v>2</v>
      </c>
      <c r="J9506" s="41">
        <v>10</v>
      </c>
      <c r="K9506" s="44">
        <v>49</v>
      </c>
      <c r="L9506" s="20">
        <v>29817970</v>
      </c>
      <c r="M9506" s="19" t="s">
        <v>11</v>
      </c>
      <c r="N9506" s="28" t="s">
        <v>15953</v>
      </c>
    </row>
    <row r="9507" spans="1:14" ht="45" x14ac:dyDescent="0.25">
      <c r="A9507" s="27" t="s">
        <v>8104</v>
      </c>
      <c r="B9507" s="19" t="s">
        <v>17051</v>
      </c>
      <c r="C9507" s="19" t="s">
        <v>16821</v>
      </c>
      <c r="D9507" s="38" t="s">
        <v>16131</v>
      </c>
      <c r="E9507" s="38" t="s">
        <v>8356</v>
      </c>
      <c r="F9507" s="41" t="s">
        <v>8357</v>
      </c>
      <c r="G9507" s="19" t="s">
        <v>611</v>
      </c>
      <c r="H9507" s="41">
        <v>2</v>
      </c>
      <c r="I9507" s="41">
        <v>2</v>
      </c>
      <c r="J9507" s="41">
        <v>10</v>
      </c>
      <c r="K9507" s="44">
        <v>18</v>
      </c>
      <c r="L9507" s="20">
        <v>22134060</v>
      </c>
      <c r="M9507" s="19" t="s">
        <v>11</v>
      </c>
      <c r="N9507" s="28" t="s">
        <v>15953</v>
      </c>
    </row>
    <row r="9508" spans="1:14" ht="60" x14ac:dyDescent="0.25">
      <c r="A9508" s="27" t="s">
        <v>8104</v>
      </c>
      <c r="B9508" s="19" t="s">
        <v>17051</v>
      </c>
      <c r="C9508" s="19" t="s">
        <v>16821</v>
      </c>
      <c r="D9508" s="38" t="s">
        <v>16131</v>
      </c>
      <c r="E9508" s="38" t="s">
        <v>8358</v>
      </c>
      <c r="F9508" s="41">
        <v>24102004</v>
      </c>
      <c r="G9508" s="19" t="s">
        <v>611</v>
      </c>
      <c r="H9508" s="41">
        <v>2</v>
      </c>
      <c r="I9508" s="41">
        <v>2</v>
      </c>
      <c r="J9508" s="41">
        <v>10</v>
      </c>
      <c r="K9508" s="44">
        <v>3</v>
      </c>
      <c r="L9508" s="20">
        <v>8467200</v>
      </c>
      <c r="M9508" s="19" t="s">
        <v>11</v>
      </c>
      <c r="N9508" s="28" t="s">
        <v>15953</v>
      </c>
    </row>
    <row r="9509" spans="1:14" ht="75" x14ac:dyDescent="0.25">
      <c r="A9509" s="27" t="s">
        <v>8104</v>
      </c>
      <c r="B9509" s="19" t="s">
        <v>17051</v>
      </c>
      <c r="C9509" s="19" t="s">
        <v>16821</v>
      </c>
      <c r="D9509" s="38" t="s">
        <v>16131</v>
      </c>
      <c r="E9509" s="38" t="s">
        <v>8359</v>
      </c>
      <c r="F9509" s="41">
        <v>24102004</v>
      </c>
      <c r="G9509" s="19" t="s">
        <v>611</v>
      </c>
      <c r="H9509" s="41">
        <v>2</v>
      </c>
      <c r="I9509" s="41">
        <v>2</v>
      </c>
      <c r="J9509" s="41">
        <v>10</v>
      </c>
      <c r="K9509" s="44">
        <v>3</v>
      </c>
      <c r="L9509" s="20">
        <v>8439060</v>
      </c>
      <c r="M9509" s="19" t="s">
        <v>11</v>
      </c>
      <c r="N9509" s="28" t="s">
        <v>15953</v>
      </c>
    </row>
    <row r="9510" spans="1:14" ht="90" x14ac:dyDescent="0.25">
      <c r="A9510" s="27" t="s">
        <v>8104</v>
      </c>
      <c r="B9510" s="19" t="s">
        <v>17051</v>
      </c>
      <c r="C9510" s="19" t="s">
        <v>16821</v>
      </c>
      <c r="D9510" s="38" t="s">
        <v>16131</v>
      </c>
      <c r="E9510" s="38" t="s">
        <v>8360</v>
      </c>
      <c r="F9510" s="41">
        <v>24102004</v>
      </c>
      <c r="G9510" s="19" t="s">
        <v>611</v>
      </c>
      <c r="H9510" s="41">
        <v>2</v>
      </c>
      <c r="I9510" s="41">
        <v>2</v>
      </c>
      <c r="J9510" s="41">
        <v>10</v>
      </c>
      <c r="K9510" s="44">
        <v>2</v>
      </c>
      <c r="L9510" s="20">
        <v>17136000</v>
      </c>
      <c r="M9510" s="19" t="s">
        <v>11</v>
      </c>
      <c r="N9510" s="28" t="s">
        <v>15953</v>
      </c>
    </row>
    <row r="9511" spans="1:14" ht="30" x14ac:dyDescent="0.25">
      <c r="A9511" s="27" t="s">
        <v>8104</v>
      </c>
      <c r="B9511" s="19" t="s">
        <v>17022</v>
      </c>
      <c r="C9511" s="19" t="s">
        <v>16955</v>
      </c>
      <c r="D9511" s="38" t="s">
        <v>16267</v>
      </c>
      <c r="E9511" s="38" t="s">
        <v>8361</v>
      </c>
      <c r="F9511" s="41">
        <v>91111603</v>
      </c>
      <c r="G9511" s="19" t="s">
        <v>498</v>
      </c>
      <c r="H9511" s="41">
        <v>2</v>
      </c>
      <c r="I9511" s="41">
        <v>2</v>
      </c>
      <c r="J9511" s="41">
        <v>10</v>
      </c>
      <c r="K9511" s="44">
        <v>1</v>
      </c>
      <c r="L9511" s="20">
        <v>9361667</v>
      </c>
      <c r="M9511" s="19" t="s">
        <v>15954</v>
      </c>
      <c r="N9511" s="28" t="s">
        <v>15953</v>
      </c>
    </row>
    <row r="9512" spans="1:14" ht="30" x14ac:dyDescent="0.25">
      <c r="A9512" s="27" t="s">
        <v>8104</v>
      </c>
      <c r="B9512" s="19" t="s">
        <v>16841</v>
      </c>
      <c r="C9512" s="19" t="s">
        <v>16841</v>
      </c>
      <c r="D9512" s="38" t="s">
        <v>16151</v>
      </c>
      <c r="E9512" s="38" t="s">
        <v>8362</v>
      </c>
      <c r="F9512" s="41">
        <v>44111900</v>
      </c>
      <c r="G9512" s="19" t="s">
        <v>721</v>
      </c>
      <c r="H9512" s="41">
        <v>2</v>
      </c>
      <c r="I9512" s="41">
        <v>2</v>
      </c>
      <c r="J9512" s="41">
        <v>10</v>
      </c>
      <c r="K9512" s="44">
        <v>2</v>
      </c>
      <c r="L9512" s="20">
        <v>239904</v>
      </c>
      <c r="M9512" s="19" t="s">
        <v>11</v>
      </c>
      <c r="N9512" s="28" t="s">
        <v>15953</v>
      </c>
    </row>
    <row r="9513" spans="1:14" ht="30" x14ac:dyDescent="0.25">
      <c r="A9513" s="27" t="s">
        <v>8104</v>
      </c>
      <c r="B9513" s="19" t="s">
        <v>17011</v>
      </c>
      <c r="C9513" s="19" t="s">
        <v>16738</v>
      </c>
      <c r="D9513" s="38" t="s">
        <v>16048</v>
      </c>
      <c r="E9513" s="38" t="s">
        <v>8363</v>
      </c>
      <c r="F9513" s="41">
        <v>14111514</v>
      </c>
      <c r="G9513" s="19" t="s">
        <v>721</v>
      </c>
      <c r="H9513" s="41">
        <v>2</v>
      </c>
      <c r="I9513" s="41">
        <v>2</v>
      </c>
      <c r="J9513" s="41">
        <v>10</v>
      </c>
      <c r="K9513" s="44">
        <v>3</v>
      </c>
      <c r="L9513" s="20">
        <v>18207</v>
      </c>
      <c r="M9513" s="19" t="s">
        <v>11</v>
      </c>
      <c r="N9513" s="28" t="s">
        <v>15953</v>
      </c>
    </row>
    <row r="9514" spans="1:14" ht="30" x14ac:dyDescent="0.25">
      <c r="A9514" s="27" t="s">
        <v>8104</v>
      </c>
      <c r="B9514" s="19" t="s">
        <v>17011</v>
      </c>
      <c r="C9514" s="19" t="s">
        <v>16738</v>
      </c>
      <c r="D9514" s="38" t="s">
        <v>16048</v>
      </c>
      <c r="E9514" s="38" t="s">
        <v>8364</v>
      </c>
      <c r="F9514" s="41">
        <v>44111515</v>
      </c>
      <c r="G9514" s="19" t="s">
        <v>721</v>
      </c>
      <c r="H9514" s="41">
        <v>2</v>
      </c>
      <c r="I9514" s="41">
        <v>2</v>
      </c>
      <c r="J9514" s="41">
        <v>10</v>
      </c>
      <c r="K9514" s="44">
        <v>580</v>
      </c>
      <c r="L9514" s="20">
        <v>4113360</v>
      </c>
      <c r="M9514" s="19" t="s">
        <v>11</v>
      </c>
      <c r="N9514" s="28" t="s">
        <v>15953</v>
      </c>
    </row>
    <row r="9515" spans="1:14" ht="30" x14ac:dyDescent="0.25">
      <c r="A9515" s="27" t="s">
        <v>8104</v>
      </c>
      <c r="B9515" s="19" t="s">
        <v>17011</v>
      </c>
      <c r="C9515" s="19" t="s">
        <v>16738</v>
      </c>
      <c r="D9515" s="38" t="s">
        <v>16048</v>
      </c>
      <c r="E9515" s="38" t="s">
        <v>8365</v>
      </c>
      <c r="F9515" s="41">
        <v>44122000</v>
      </c>
      <c r="G9515" s="19" t="s">
        <v>721</v>
      </c>
      <c r="H9515" s="41">
        <v>2</v>
      </c>
      <c r="I9515" s="41">
        <v>2</v>
      </c>
      <c r="J9515" s="41">
        <v>10</v>
      </c>
      <c r="K9515" s="44">
        <v>3</v>
      </c>
      <c r="L9515" s="20">
        <v>15102</v>
      </c>
      <c r="M9515" s="19" t="s">
        <v>11</v>
      </c>
      <c r="N9515" s="28" t="s">
        <v>15953</v>
      </c>
    </row>
    <row r="9516" spans="1:14" ht="30" x14ac:dyDescent="0.25">
      <c r="A9516" s="27" t="s">
        <v>8104</v>
      </c>
      <c r="B9516" s="19" t="s">
        <v>17011</v>
      </c>
      <c r="C9516" s="19" t="s">
        <v>16738</v>
      </c>
      <c r="D9516" s="38" t="s">
        <v>16048</v>
      </c>
      <c r="E9516" s="38" t="s">
        <v>8366</v>
      </c>
      <c r="F9516" s="41">
        <v>44122000</v>
      </c>
      <c r="G9516" s="19" t="s">
        <v>721</v>
      </c>
      <c r="H9516" s="41">
        <v>2</v>
      </c>
      <c r="I9516" s="41">
        <v>2</v>
      </c>
      <c r="J9516" s="41">
        <v>10</v>
      </c>
      <c r="K9516" s="44">
        <v>10</v>
      </c>
      <c r="L9516" s="20">
        <v>51170</v>
      </c>
      <c r="M9516" s="19" t="s">
        <v>11</v>
      </c>
      <c r="N9516" s="28" t="s">
        <v>15953</v>
      </c>
    </row>
    <row r="9517" spans="1:14" ht="30" x14ac:dyDescent="0.25">
      <c r="A9517" s="27" t="s">
        <v>8104</v>
      </c>
      <c r="B9517" s="19" t="s">
        <v>17011</v>
      </c>
      <c r="C9517" s="19" t="s">
        <v>16738</v>
      </c>
      <c r="D9517" s="38" t="s">
        <v>16048</v>
      </c>
      <c r="E9517" s="38" t="s">
        <v>8367</v>
      </c>
      <c r="F9517" s="41">
        <v>44122000</v>
      </c>
      <c r="G9517" s="19" t="s">
        <v>721</v>
      </c>
      <c r="H9517" s="41">
        <v>2</v>
      </c>
      <c r="I9517" s="41">
        <v>2</v>
      </c>
      <c r="J9517" s="41">
        <v>10</v>
      </c>
      <c r="K9517" s="44">
        <v>1100</v>
      </c>
      <c r="L9517" s="20">
        <v>4450600</v>
      </c>
      <c r="M9517" s="19" t="s">
        <v>11</v>
      </c>
      <c r="N9517" s="28" t="s">
        <v>15953</v>
      </c>
    </row>
    <row r="9518" spans="1:14" ht="30" x14ac:dyDescent="0.25">
      <c r="A9518" s="27" t="s">
        <v>8104</v>
      </c>
      <c r="B9518" s="19" t="s">
        <v>17011</v>
      </c>
      <c r="C9518" s="19" t="s">
        <v>16738</v>
      </c>
      <c r="D9518" s="38" t="s">
        <v>16048</v>
      </c>
      <c r="E9518" s="38" t="s">
        <v>8368</v>
      </c>
      <c r="F9518" s="41">
        <v>44122000</v>
      </c>
      <c r="G9518" s="19" t="s">
        <v>721</v>
      </c>
      <c r="H9518" s="41">
        <v>2</v>
      </c>
      <c r="I9518" s="41">
        <v>2</v>
      </c>
      <c r="J9518" s="41">
        <v>10</v>
      </c>
      <c r="K9518" s="44">
        <v>30</v>
      </c>
      <c r="L9518" s="20">
        <v>364140</v>
      </c>
      <c r="M9518" s="19" t="s">
        <v>15959</v>
      </c>
      <c r="N9518" s="28" t="s">
        <v>15953</v>
      </c>
    </row>
    <row r="9519" spans="1:14" ht="30" x14ac:dyDescent="0.25">
      <c r="A9519" s="27" t="s">
        <v>8104</v>
      </c>
      <c r="B9519" s="19" t="s">
        <v>17011</v>
      </c>
      <c r="C9519" s="19" t="s">
        <v>16738</v>
      </c>
      <c r="D9519" s="38" t="s">
        <v>16048</v>
      </c>
      <c r="E9519" s="38" t="s">
        <v>8369</v>
      </c>
      <c r="F9519" s="41">
        <v>44122000</v>
      </c>
      <c r="G9519" s="19" t="s">
        <v>721</v>
      </c>
      <c r="H9519" s="41">
        <v>2</v>
      </c>
      <c r="I9519" s="41">
        <v>2</v>
      </c>
      <c r="J9519" s="41">
        <v>10</v>
      </c>
      <c r="K9519" s="44">
        <v>27</v>
      </c>
      <c r="L9519" s="20">
        <v>510867</v>
      </c>
      <c r="M9519" s="19" t="s">
        <v>11</v>
      </c>
      <c r="N9519" s="28" t="s">
        <v>15953</v>
      </c>
    </row>
    <row r="9520" spans="1:14" ht="30" x14ac:dyDescent="0.25">
      <c r="A9520" s="27" t="s">
        <v>8104</v>
      </c>
      <c r="B9520" s="19" t="s">
        <v>17011</v>
      </c>
      <c r="C9520" s="19" t="s">
        <v>16738</v>
      </c>
      <c r="D9520" s="38" t="s">
        <v>16048</v>
      </c>
      <c r="E9520" s="38" t="s">
        <v>8370</v>
      </c>
      <c r="F9520" s="41">
        <v>44122000</v>
      </c>
      <c r="G9520" s="19" t="s">
        <v>721</v>
      </c>
      <c r="H9520" s="41">
        <v>2</v>
      </c>
      <c r="I9520" s="41">
        <v>2</v>
      </c>
      <c r="J9520" s="41">
        <v>10</v>
      </c>
      <c r="K9520" s="44">
        <v>35</v>
      </c>
      <c r="L9520" s="20">
        <v>307370</v>
      </c>
      <c r="M9520" s="19" t="s">
        <v>11</v>
      </c>
      <c r="N9520" s="28" t="s">
        <v>15953</v>
      </c>
    </row>
    <row r="9521" spans="1:14" ht="30" x14ac:dyDescent="0.25">
      <c r="A9521" s="27" t="s">
        <v>8104</v>
      </c>
      <c r="B9521" s="19" t="s">
        <v>17011</v>
      </c>
      <c r="C9521" s="19" t="s">
        <v>16738</v>
      </c>
      <c r="D9521" s="38" t="s">
        <v>16048</v>
      </c>
      <c r="E9521" s="38" t="s">
        <v>8371</v>
      </c>
      <c r="F9521" s="41">
        <v>14111519</v>
      </c>
      <c r="G9521" s="19" t="s">
        <v>721</v>
      </c>
      <c r="H9521" s="41">
        <v>2</v>
      </c>
      <c r="I9521" s="41">
        <v>2</v>
      </c>
      <c r="J9521" s="41">
        <v>10</v>
      </c>
      <c r="K9521" s="44">
        <v>175</v>
      </c>
      <c r="L9521" s="20">
        <v>506100</v>
      </c>
      <c r="M9521" s="19" t="s">
        <v>11</v>
      </c>
      <c r="N9521" s="28" t="s">
        <v>15953</v>
      </c>
    </row>
    <row r="9522" spans="1:14" ht="30" x14ac:dyDescent="0.25">
      <c r="A9522" s="27" t="s">
        <v>8104</v>
      </c>
      <c r="B9522" s="19" t="s">
        <v>17011</v>
      </c>
      <c r="C9522" s="19" t="s">
        <v>16738</v>
      </c>
      <c r="D9522" s="38" t="s">
        <v>16048</v>
      </c>
      <c r="E9522" s="38" t="s">
        <v>8372</v>
      </c>
      <c r="F9522" s="41">
        <v>14111519</v>
      </c>
      <c r="G9522" s="19" t="s">
        <v>721</v>
      </c>
      <c r="H9522" s="41">
        <v>2</v>
      </c>
      <c r="I9522" s="41">
        <v>2</v>
      </c>
      <c r="J9522" s="41">
        <v>10</v>
      </c>
      <c r="K9522" s="44">
        <v>10</v>
      </c>
      <c r="L9522" s="20">
        <v>765170</v>
      </c>
      <c r="M9522" s="19" t="s">
        <v>15959</v>
      </c>
      <c r="N9522" s="28" t="s">
        <v>15953</v>
      </c>
    </row>
    <row r="9523" spans="1:14" ht="30" x14ac:dyDescent="0.25">
      <c r="A9523" s="27" t="s">
        <v>8104</v>
      </c>
      <c r="B9523" s="19" t="s">
        <v>17011</v>
      </c>
      <c r="C9523" s="19" t="s">
        <v>16738</v>
      </c>
      <c r="D9523" s="38" t="s">
        <v>16048</v>
      </c>
      <c r="E9523" s="38" t="s">
        <v>8373</v>
      </c>
      <c r="F9523" s="41">
        <v>14111519</v>
      </c>
      <c r="G9523" s="19" t="s">
        <v>721</v>
      </c>
      <c r="H9523" s="41">
        <v>2</v>
      </c>
      <c r="I9523" s="41">
        <v>2</v>
      </c>
      <c r="J9523" s="41">
        <v>10</v>
      </c>
      <c r="K9523" s="44">
        <v>90</v>
      </c>
      <c r="L9523" s="20">
        <v>172440</v>
      </c>
      <c r="M9523" s="19" t="s">
        <v>15959</v>
      </c>
      <c r="N9523" s="28" t="s">
        <v>15953</v>
      </c>
    </row>
    <row r="9524" spans="1:14" ht="30" x14ac:dyDescent="0.25">
      <c r="A9524" s="27" t="s">
        <v>8104</v>
      </c>
      <c r="B9524" s="19" t="s">
        <v>17011</v>
      </c>
      <c r="C9524" s="19" t="s">
        <v>16738</v>
      </c>
      <c r="D9524" s="38" t="s">
        <v>16048</v>
      </c>
      <c r="E9524" s="38" t="s">
        <v>8374</v>
      </c>
      <c r="F9524" s="41">
        <v>14111519</v>
      </c>
      <c r="G9524" s="19" t="s">
        <v>721</v>
      </c>
      <c r="H9524" s="41">
        <v>2</v>
      </c>
      <c r="I9524" s="41">
        <v>2</v>
      </c>
      <c r="J9524" s="41">
        <v>10</v>
      </c>
      <c r="K9524" s="44">
        <v>85</v>
      </c>
      <c r="L9524" s="20">
        <v>482460</v>
      </c>
      <c r="M9524" s="19" t="s">
        <v>11</v>
      </c>
      <c r="N9524" s="28" t="s">
        <v>15953</v>
      </c>
    </row>
    <row r="9525" spans="1:14" ht="30" x14ac:dyDescent="0.25">
      <c r="A9525" s="27" t="s">
        <v>8104</v>
      </c>
      <c r="B9525" s="19" t="s">
        <v>17011</v>
      </c>
      <c r="C9525" s="19" t="s">
        <v>16738</v>
      </c>
      <c r="D9525" s="38" t="s">
        <v>16048</v>
      </c>
      <c r="E9525" s="38" t="s">
        <v>8375</v>
      </c>
      <c r="F9525" s="41">
        <v>14111519</v>
      </c>
      <c r="G9525" s="19" t="s">
        <v>721</v>
      </c>
      <c r="H9525" s="41">
        <v>2</v>
      </c>
      <c r="I9525" s="41">
        <v>2</v>
      </c>
      <c r="J9525" s="41">
        <v>10</v>
      </c>
      <c r="K9525" s="44">
        <v>40</v>
      </c>
      <c r="L9525" s="20">
        <v>115680</v>
      </c>
      <c r="M9525" s="19" t="s">
        <v>15959</v>
      </c>
      <c r="N9525" s="28" t="s">
        <v>15953</v>
      </c>
    </row>
    <row r="9526" spans="1:14" ht="30" x14ac:dyDescent="0.25">
      <c r="A9526" s="27" t="s">
        <v>8104</v>
      </c>
      <c r="B9526" s="19" t="s">
        <v>17011</v>
      </c>
      <c r="C9526" s="19" t="s">
        <v>16738</v>
      </c>
      <c r="D9526" s="38" t="s">
        <v>16048</v>
      </c>
      <c r="E9526" s="38" t="s">
        <v>8376</v>
      </c>
      <c r="F9526" s="41">
        <v>14111519</v>
      </c>
      <c r="G9526" s="19" t="s">
        <v>721</v>
      </c>
      <c r="H9526" s="41">
        <v>2</v>
      </c>
      <c r="I9526" s="41">
        <v>2</v>
      </c>
      <c r="J9526" s="41">
        <v>10</v>
      </c>
      <c r="K9526" s="44">
        <v>5</v>
      </c>
      <c r="L9526" s="20">
        <v>382585</v>
      </c>
      <c r="M9526" s="19" t="s">
        <v>15959</v>
      </c>
      <c r="N9526" s="28" t="s">
        <v>15953</v>
      </c>
    </row>
    <row r="9527" spans="1:14" ht="30" x14ac:dyDescent="0.25">
      <c r="A9527" s="27" t="s">
        <v>8104</v>
      </c>
      <c r="B9527" s="19" t="s">
        <v>17011</v>
      </c>
      <c r="C9527" s="19" t="s">
        <v>16738</v>
      </c>
      <c r="D9527" s="38" t="s">
        <v>16048</v>
      </c>
      <c r="E9527" s="38" t="s">
        <v>8377</v>
      </c>
      <c r="F9527" s="41">
        <v>14111519</v>
      </c>
      <c r="G9527" s="19" t="s">
        <v>721</v>
      </c>
      <c r="H9527" s="41">
        <v>2</v>
      </c>
      <c r="I9527" s="41">
        <v>2</v>
      </c>
      <c r="J9527" s="41">
        <v>10</v>
      </c>
      <c r="K9527" s="44">
        <v>1</v>
      </c>
      <c r="L9527" s="20">
        <v>214200</v>
      </c>
      <c r="M9527" s="19" t="s">
        <v>15959</v>
      </c>
      <c r="N9527" s="28" t="s">
        <v>15953</v>
      </c>
    </row>
    <row r="9528" spans="1:14" ht="30" x14ac:dyDescent="0.25">
      <c r="A9528" s="27" t="s">
        <v>8104</v>
      </c>
      <c r="B9528" s="19" t="s">
        <v>17011</v>
      </c>
      <c r="C9528" s="19" t="s">
        <v>16738</v>
      </c>
      <c r="D9528" s="38" t="s">
        <v>16048</v>
      </c>
      <c r="E9528" s="38" t="s">
        <v>16475</v>
      </c>
      <c r="F9528" s="41">
        <v>31201503</v>
      </c>
      <c r="G9528" s="19" t="s">
        <v>721</v>
      </c>
      <c r="H9528" s="41">
        <v>2</v>
      </c>
      <c r="I9528" s="41">
        <v>2</v>
      </c>
      <c r="J9528" s="41">
        <v>10</v>
      </c>
      <c r="K9528" s="44">
        <v>35</v>
      </c>
      <c r="L9528" s="20">
        <v>264495</v>
      </c>
      <c r="M9528" s="19" t="s">
        <v>11</v>
      </c>
      <c r="N9528" s="28" t="s">
        <v>15953</v>
      </c>
    </row>
    <row r="9529" spans="1:14" ht="30" x14ac:dyDescent="0.25">
      <c r="A9529" s="27" t="s">
        <v>8104</v>
      </c>
      <c r="B9529" s="19" t="s">
        <v>17011</v>
      </c>
      <c r="C9529" s="19" t="s">
        <v>16738</v>
      </c>
      <c r="D9529" s="38" t="s">
        <v>16048</v>
      </c>
      <c r="E9529" s="38" t="s">
        <v>8378</v>
      </c>
      <c r="F9529" s="41">
        <v>31201503</v>
      </c>
      <c r="G9529" s="19" t="s">
        <v>721</v>
      </c>
      <c r="H9529" s="41">
        <v>2</v>
      </c>
      <c r="I9529" s="41">
        <v>2</v>
      </c>
      <c r="J9529" s="41">
        <v>10</v>
      </c>
      <c r="K9529" s="44">
        <v>35</v>
      </c>
      <c r="L9529" s="20">
        <v>585585</v>
      </c>
      <c r="M9529" s="19" t="s">
        <v>11</v>
      </c>
      <c r="N9529" s="28" t="s">
        <v>15953</v>
      </c>
    </row>
    <row r="9530" spans="1:14" ht="30" x14ac:dyDescent="0.25">
      <c r="A9530" s="27" t="s">
        <v>8104</v>
      </c>
      <c r="B9530" s="19" t="s">
        <v>17011</v>
      </c>
      <c r="C9530" s="19" t="s">
        <v>16738</v>
      </c>
      <c r="D9530" s="38" t="s">
        <v>16048</v>
      </c>
      <c r="E9530" s="38" t="s">
        <v>8379</v>
      </c>
      <c r="F9530" s="41">
        <v>14111510</v>
      </c>
      <c r="G9530" s="19" t="s">
        <v>721</v>
      </c>
      <c r="H9530" s="41">
        <v>2</v>
      </c>
      <c r="I9530" s="41">
        <v>2</v>
      </c>
      <c r="J9530" s="41">
        <v>10</v>
      </c>
      <c r="K9530" s="44">
        <v>3</v>
      </c>
      <c r="L9530" s="20">
        <v>274176</v>
      </c>
      <c r="M9530" s="19" t="s">
        <v>15964</v>
      </c>
      <c r="N9530" s="28" t="s">
        <v>15953</v>
      </c>
    </row>
    <row r="9531" spans="1:14" ht="30" x14ac:dyDescent="0.25">
      <c r="A9531" s="27" t="s">
        <v>8104</v>
      </c>
      <c r="B9531" s="19" t="s">
        <v>17011</v>
      </c>
      <c r="C9531" s="19" t="s">
        <v>16738</v>
      </c>
      <c r="D9531" s="38" t="s">
        <v>16048</v>
      </c>
      <c r="E9531" s="38" t="s">
        <v>8380</v>
      </c>
      <c r="F9531" s="41">
        <v>14111507</v>
      </c>
      <c r="G9531" s="19" t="s">
        <v>721</v>
      </c>
      <c r="H9531" s="41">
        <v>2</v>
      </c>
      <c r="I9531" s="41">
        <v>2</v>
      </c>
      <c r="J9531" s="41">
        <v>10</v>
      </c>
      <c r="K9531" s="44">
        <v>150</v>
      </c>
      <c r="L9531" s="20">
        <v>4105500</v>
      </c>
      <c r="M9531" s="19" t="s">
        <v>11</v>
      </c>
      <c r="N9531" s="28" t="s">
        <v>15953</v>
      </c>
    </row>
    <row r="9532" spans="1:14" ht="30" x14ac:dyDescent="0.25">
      <c r="A9532" s="27" t="s">
        <v>8104</v>
      </c>
      <c r="B9532" s="19" t="s">
        <v>17011</v>
      </c>
      <c r="C9532" s="19" t="s">
        <v>16738</v>
      </c>
      <c r="D9532" s="38" t="s">
        <v>16048</v>
      </c>
      <c r="E9532" s="38" t="s">
        <v>8381</v>
      </c>
      <c r="F9532" s="41">
        <v>14111507</v>
      </c>
      <c r="G9532" s="19" t="s">
        <v>721</v>
      </c>
      <c r="H9532" s="41">
        <v>2</v>
      </c>
      <c r="I9532" s="41">
        <v>2</v>
      </c>
      <c r="J9532" s="41">
        <v>10</v>
      </c>
      <c r="K9532" s="44">
        <v>130</v>
      </c>
      <c r="L9532" s="20">
        <v>4207840</v>
      </c>
      <c r="M9532" s="19" t="s">
        <v>11</v>
      </c>
      <c r="N9532" s="28" t="s">
        <v>15953</v>
      </c>
    </row>
    <row r="9533" spans="1:14" ht="30" x14ac:dyDescent="0.25">
      <c r="A9533" s="27" t="s">
        <v>8104</v>
      </c>
      <c r="B9533" s="19" t="s">
        <v>17011</v>
      </c>
      <c r="C9533" s="19" t="s">
        <v>16738</v>
      </c>
      <c r="D9533" s="38" t="s">
        <v>16048</v>
      </c>
      <c r="E9533" s="38" t="s">
        <v>8382</v>
      </c>
      <c r="F9533" s="41">
        <v>14111500</v>
      </c>
      <c r="G9533" s="19" t="s">
        <v>721</v>
      </c>
      <c r="H9533" s="41">
        <v>2</v>
      </c>
      <c r="I9533" s="41">
        <v>2</v>
      </c>
      <c r="J9533" s="41">
        <v>10</v>
      </c>
      <c r="K9533" s="44">
        <v>4</v>
      </c>
      <c r="L9533" s="20">
        <v>61260</v>
      </c>
      <c r="M9533" s="19" t="s">
        <v>11</v>
      </c>
      <c r="N9533" s="28" t="s">
        <v>15953</v>
      </c>
    </row>
    <row r="9534" spans="1:14" ht="30" x14ac:dyDescent="0.25">
      <c r="A9534" s="27" t="s">
        <v>8104</v>
      </c>
      <c r="B9534" s="19" t="s">
        <v>17011</v>
      </c>
      <c r="C9534" s="19" t="s">
        <v>16738</v>
      </c>
      <c r="D9534" s="38" t="s">
        <v>16048</v>
      </c>
      <c r="E9534" s="38" t="s">
        <v>8383</v>
      </c>
      <c r="F9534" s="41">
        <v>60121124</v>
      </c>
      <c r="G9534" s="19" t="s">
        <v>721</v>
      </c>
      <c r="H9534" s="41">
        <v>2</v>
      </c>
      <c r="I9534" s="41">
        <v>2</v>
      </c>
      <c r="J9534" s="41">
        <v>10</v>
      </c>
      <c r="K9534" s="44">
        <v>1</v>
      </c>
      <c r="L9534" s="20">
        <v>111384</v>
      </c>
      <c r="M9534" s="19" t="s">
        <v>15965</v>
      </c>
      <c r="N9534" s="28" t="s">
        <v>15953</v>
      </c>
    </row>
    <row r="9535" spans="1:14" ht="30" x14ac:dyDescent="0.25">
      <c r="A9535" s="27" t="s">
        <v>8104</v>
      </c>
      <c r="B9535" s="19" t="s">
        <v>17011</v>
      </c>
      <c r="C9535" s="19" t="s">
        <v>16738</v>
      </c>
      <c r="D9535" s="38" t="s">
        <v>16048</v>
      </c>
      <c r="E9535" s="38" t="s">
        <v>8384</v>
      </c>
      <c r="F9535" s="41">
        <v>14111519</v>
      </c>
      <c r="G9535" s="19" t="s">
        <v>721</v>
      </c>
      <c r="H9535" s="41">
        <v>2</v>
      </c>
      <c r="I9535" s="41">
        <v>2</v>
      </c>
      <c r="J9535" s="41">
        <v>10</v>
      </c>
      <c r="K9535" s="44">
        <v>4</v>
      </c>
      <c r="L9535" s="20">
        <v>87584</v>
      </c>
      <c r="M9535" s="19" t="s">
        <v>15959</v>
      </c>
      <c r="N9535" s="28" t="s">
        <v>15953</v>
      </c>
    </row>
    <row r="9536" spans="1:14" ht="30" x14ac:dyDescent="0.25">
      <c r="A9536" s="27" t="s">
        <v>8104</v>
      </c>
      <c r="B9536" s="19" t="s">
        <v>17011</v>
      </c>
      <c r="C9536" s="19" t="s">
        <v>16738</v>
      </c>
      <c r="D9536" s="38" t="s">
        <v>16048</v>
      </c>
      <c r="E9536" s="38" t="s">
        <v>8385</v>
      </c>
      <c r="F9536" s="41">
        <v>44122000</v>
      </c>
      <c r="G9536" s="19" t="s">
        <v>721</v>
      </c>
      <c r="H9536" s="41">
        <v>2</v>
      </c>
      <c r="I9536" s="41">
        <v>2</v>
      </c>
      <c r="J9536" s="41">
        <v>10</v>
      </c>
      <c r="K9536" s="44">
        <v>23</v>
      </c>
      <c r="L9536" s="20">
        <v>201986</v>
      </c>
      <c r="M9536" s="19" t="s">
        <v>11</v>
      </c>
      <c r="N9536" s="28" t="s">
        <v>15953</v>
      </c>
    </row>
    <row r="9537" spans="1:14" ht="30" x14ac:dyDescent="0.25">
      <c r="A9537" s="27" t="s">
        <v>8104</v>
      </c>
      <c r="B9537" s="19" t="s">
        <v>17011</v>
      </c>
      <c r="C9537" s="19" t="s">
        <v>16738</v>
      </c>
      <c r="D9537" s="38" t="s">
        <v>16048</v>
      </c>
      <c r="E9537" s="38" t="s">
        <v>6434</v>
      </c>
      <c r="F9537" s="41">
        <v>14111530</v>
      </c>
      <c r="G9537" s="19" t="s">
        <v>721</v>
      </c>
      <c r="H9537" s="41">
        <v>2</v>
      </c>
      <c r="I9537" s="41">
        <v>2</v>
      </c>
      <c r="J9537" s="41">
        <v>10</v>
      </c>
      <c r="K9537" s="44">
        <v>3</v>
      </c>
      <c r="L9537" s="20">
        <v>132090</v>
      </c>
      <c r="M9537" s="19" t="s">
        <v>15959</v>
      </c>
      <c r="N9537" s="28" t="s">
        <v>15953</v>
      </c>
    </row>
    <row r="9538" spans="1:14" ht="30" x14ac:dyDescent="0.25">
      <c r="A9538" s="27" t="s">
        <v>8104</v>
      </c>
      <c r="B9538" s="19" t="s">
        <v>17011</v>
      </c>
      <c r="C9538" s="19" t="s">
        <v>16738</v>
      </c>
      <c r="D9538" s="38" t="s">
        <v>16048</v>
      </c>
      <c r="E9538" s="38" t="s">
        <v>8386</v>
      </c>
      <c r="F9538" s="41">
        <v>14111530</v>
      </c>
      <c r="G9538" s="19" t="s">
        <v>721</v>
      </c>
      <c r="H9538" s="41">
        <v>2</v>
      </c>
      <c r="I9538" s="41">
        <v>2</v>
      </c>
      <c r="J9538" s="41">
        <v>10</v>
      </c>
      <c r="K9538" s="44">
        <v>18</v>
      </c>
      <c r="L9538" s="20">
        <v>49698</v>
      </c>
      <c r="M9538" s="19" t="s">
        <v>15959</v>
      </c>
      <c r="N9538" s="28" t="s">
        <v>15953</v>
      </c>
    </row>
    <row r="9539" spans="1:14" ht="30" x14ac:dyDescent="0.25">
      <c r="A9539" s="27" t="s">
        <v>8104</v>
      </c>
      <c r="B9539" s="19" t="s">
        <v>17011</v>
      </c>
      <c r="C9539" s="19" t="s">
        <v>16738</v>
      </c>
      <c r="D9539" s="38" t="s">
        <v>16048</v>
      </c>
      <c r="E9539" s="38" t="s">
        <v>8387</v>
      </c>
      <c r="F9539" s="41">
        <v>44121507</v>
      </c>
      <c r="G9539" s="19" t="s">
        <v>721</v>
      </c>
      <c r="H9539" s="41">
        <v>2</v>
      </c>
      <c r="I9539" s="41">
        <v>2</v>
      </c>
      <c r="J9539" s="41">
        <v>10</v>
      </c>
      <c r="K9539" s="44">
        <v>100</v>
      </c>
      <c r="L9539" s="20">
        <v>75000</v>
      </c>
      <c r="M9539" s="19" t="s">
        <v>15959</v>
      </c>
      <c r="N9539" s="28" t="s">
        <v>15953</v>
      </c>
    </row>
    <row r="9540" spans="1:14" ht="30" x14ac:dyDescent="0.25">
      <c r="A9540" s="27" t="s">
        <v>8104</v>
      </c>
      <c r="B9540" s="19" t="s">
        <v>17011</v>
      </c>
      <c r="C9540" s="19" t="s">
        <v>16738</v>
      </c>
      <c r="D9540" s="38" t="s">
        <v>16048</v>
      </c>
      <c r="E9540" s="38" t="s">
        <v>8388</v>
      </c>
      <c r="F9540" s="41">
        <v>44121507</v>
      </c>
      <c r="G9540" s="19" t="s">
        <v>721</v>
      </c>
      <c r="H9540" s="41">
        <v>2</v>
      </c>
      <c r="I9540" s="41">
        <v>2</v>
      </c>
      <c r="J9540" s="41">
        <v>10</v>
      </c>
      <c r="K9540" s="44">
        <v>500</v>
      </c>
      <c r="L9540" s="20">
        <v>273500</v>
      </c>
      <c r="M9540" s="19" t="s">
        <v>15959</v>
      </c>
      <c r="N9540" s="28" t="s">
        <v>15953</v>
      </c>
    </row>
    <row r="9541" spans="1:14" ht="30" x14ac:dyDescent="0.25">
      <c r="A9541" s="27" t="s">
        <v>8104</v>
      </c>
      <c r="B9541" s="19" t="s">
        <v>17011</v>
      </c>
      <c r="C9541" s="19" t="s">
        <v>16738</v>
      </c>
      <c r="D9541" s="38" t="s">
        <v>16048</v>
      </c>
      <c r="E9541" s="38" t="s">
        <v>8389</v>
      </c>
      <c r="F9541" s="41">
        <v>44121507</v>
      </c>
      <c r="G9541" s="19" t="s">
        <v>721</v>
      </c>
      <c r="H9541" s="41">
        <v>2</v>
      </c>
      <c r="I9541" s="41">
        <v>2</v>
      </c>
      <c r="J9541" s="41">
        <v>10</v>
      </c>
      <c r="K9541" s="44">
        <v>145</v>
      </c>
      <c r="L9541" s="20">
        <v>79315</v>
      </c>
      <c r="M9541" s="19" t="s">
        <v>15959</v>
      </c>
      <c r="N9541" s="28" t="s">
        <v>15953</v>
      </c>
    </row>
    <row r="9542" spans="1:14" ht="105" x14ac:dyDescent="0.25">
      <c r="A9542" s="27" t="s">
        <v>8104</v>
      </c>
      <c r="B9542" s="19" t="s">
        <v>17011</v>
      </c>
      <c r="C9542" s="19" t="s">
        <v>16842</v>
      </c>
      <c r="D9542" s="38" t="s">
        <v>16152</v>
      </c>
      <c r="E9542" s="38" t="s">
        <v>8390</v>
      </c>
      <c r="F9542" s="41">
        <v>14111813</v>
      </c>
      <c r="G9542" s="19" t="s">
        <v>721</v>
      </c>
      <c r="H9542" s="41">
        <v>2</v>
      </c>
      <c r="I9542" s="41">
        <v>2</v>
      </c>
      <c r="J9542" s="41">
        <v>10</v>
      </c>
      <c r="K9542" s="44">
        <v>11</v>
      </c>
      <c r="L9542" s="20">
        <v>488257</v>
      </c>
      <c r="M9542" s="19" t="s">
        <v>11</v>
      </c>
      <c r="N9542" s="28" t="s">
        <v>15953</v>
      </c>
    </row>
    <row r="9543" spans="1:14" ht="45" x14ac:dyDescent="0.25">
      <c r="A9543" s="27" t="s">
        <v>8104</v>
      </c>
      <c r="B9543" s="19" t="s">
        <v>17014</v>
      </c>
      <c r="C9543" s="19" t="s">
        <v>16811</v>
      </c>
      <c r="D9543" s="38" t="s">
        <v>16121</v>
      </c>
      <c r="E9543" s="38" t="s">
        <v>8391</v>
      </c>
      <c r="F9543" s="41">
        <v>44121600</v>
      </c>
      <c r="G9543" s="19" t="s">
        <v>721</v>
      </c>
      <c r="H9543" s="41">
        <v>2</v>
      </c>
      <c r="I9543" s="41">
        <v>2</v>
      </c>
      <c r="J9543" s="41">
        <v>10</v>
      </c>
      <c r="K9543" s="44">
        <v>10</v>
      </c>
      <c r="L9543" s="20">
        <v>35580</v>
      </c>
      <c r="M9543" s="19" t="s">
        <v>11</v>
      </c>
      <c r="N9543" s="28" t="s">
        <v>15953</v>
      </c>
    </row>
    <row r="9544" spans="1:14" ht="45" x14ac:dyDescent="0.25">
      <c r="A9544" s="27" t="s">
        <v>8104</v>
      </c>
      <c r="B9544" s="19" t="s">
        <v>17014</v>
      </c>
      <c r="C9544" s="19" t="s">
        <v>16747</v>
      </c>
      <c r="D9544" s="38" t="s">
        <v>16057</v>
      </c>
      <c r="E9544" s="38" t="s">
        <v>8392</v>
      </c>
      <c r="F9544" s="41">
        <v>44102912</v>
      </c>
      <c r="G9544" s="19" t="s">
        <v>721</v>
      </c>
      <c r="H9544" s="41">
        <v>2</v>
      </c>
      <c r="I9544" s="41">
        <v>2</v>
      </c>
      <c r="J9544" s="41">
        <v>10</v>
      </c>
      <c r="K9544" s="44">
        <v>4</v>
      </c>
      <c r="L9544" s="20">
        <v>43556</v>
      </c>
      <c r="M9544" s="19" t="s">
        <v>11</v>
      </c>
      <c r="N9544" s="28" t="s">
        <v>15953</v>
      </c>
    </row>
    <row r="9545" spans="1:14" ht="30" x14ac:dyDescent="0.25">
      <c r="A9545" s="27" t="s">
        <v>8104</v>
      </c>
      <c r="B9545" s="19" t="s">
        <v>17014</v>
      </c>
      <c r="C9545" s="19" t="s">
        <v>16741</v>
      </c>
      <c r="D9545" s="38" t="s">
        <v>16051</v>
      </c>
      <c r="E9545" s="38" t="s">
        <v>8393</v>
      </c>
      <c r="F9545" s="41">
        <v>31201610</v>
      </c>
      <c r="G9545" s="19" t="s">
        <v>721</v>
      </c>
      <c r="H9545" s="41">
        <v>2</v>
      </c>
      <c r="I9545" s="41">
        <v>2</v>
      </c>
      <c r="J9545" s="41">
        <v>10</v>
      </c>
      <c r="K9545" s="44">
        <v>17</v>
      </c>
      <c r="L9545" s="20">
        <v>110262</v>
      </c>
      <c r="M9545" s="19" t="s">
        <v>11</v>
      </c>
      <c r="N9545" s="28" t="s">
        <v>15953</v>
      </c>
    </row>
    <row r="9546" spans="1:14" ht="30" x14ac:dyDescent="0.25">
      <c r="A9546" s="27" t="s">
        <v>8104</v>
      </c>
      <c r="B9546" s="19" t="s">
        <v>17014</v>
      </c>
      <c r="C9546" s="19" t="s">
        <v>16741</v>
      </c>
      <c r="D9546" s="38" t="s">
        <v>16051</v>
      </c>
      <c r="E9546" s="38" t="s">
        <v>8394</v>
      </c>
      <c r="F9546" s="41">
        <v>31201610</v>
      </c>
      <c r="G9546" s="19" t="s">
        <v>721</v>
      </c>
      <c r="H9546" s="41">
        <v>2</v>
      </c>
      <c r="I9546" s="41">
        <v>2</v>
      </c>
      <c r="J9546" s="41">
        <v>10</v>
      </c>
      <c r="K9546" s="44">
        <v>3</v>
      </c>
      <c r="L9546" s="20">
        <v>81396</v>
      </c>
      <c r="M9546" s="19" t="s">
        <v>15960</v>
      </c>
      <c r="N9546" s="28" t="s">
        <v>15953</v>
      </c>
    </row>
    <row r="9547" spans="1:14" ht="30" x14ac:dyDescent="0.25">
      <c r="A9547" s="27" t="s">
        <v>8104</v>
      </c>
      <c r="B9547" s="19" t="s">
        <v>17014</v>
      </c>
      <c r="C9547" s="19" t="s">
        <v>16741</v>
      </c>
      <c r="D9547" s="38" t="s">
        <v>16051</v>
      </c>
      <c r="E9547" s="38" t="s">
        <v>8395</v>
      </c>
      <c r="F9547" s="41">
        <v>31201610</v>
      </c>
      <c r="G9547" s="19" t="s">
        <v>721</v>
      </c>
      <c r="H9547" s="41">
        <v>2</v>
      </c>
      <c r="I9547" s="41">
        <v>2</v>
      </c>
      <c r="J9547" s="41">
        <v>10</v>
      </c>
      <c r="K9547" s="44">
        <v>33</v>
      </c>
      <c r="L9547" s="20">
        <v>291390</v>
      </c>
      <c r="M9547" s="19" t="s">
        <v>11</v>
      </c>
      <c r="N9547" s="28" t="s">
        <v>15953</v>
      </c>
    </row>
    <row r="9548" spans="1:14" ht="30" x14ac:dyDescent="0.25">
      <c r="A9548" s="27" t="s">
        <v>8104</v>
      </c>
      <c r="B9548" s="19" t="s">
        <v>17013</v>
      </c>
      <c r="C9548" s="19" t="s">
        <v>16743</v>
      </c>
      <c r="D9548" s="38" t="s">
        <v>16053</v>
      </c>
      <c r="E9548" s="38" t="s">
        <v>8396</v>
      </c>
      <c r="F9548" s="41">
        <v>44121804</v>
      </c>
      <c r="G9548" s="19" t="s">
        <v>721</v>
      </c>
      <c r="H9548" s="41">
        <v>2</v>
      </c>
      <c r="I9548" s="41">
        <v>2</v>
      </c>
      <c r="J9548" s="41">
        <v>10</v>
      </c>
      <c r="K9548" s="44">
        <v>53</v>
      </c>
      <c r="L9548" s="20">
        <v>53000</v>
      </c>
      <c r="M9548" s="19" t="s">
        <v>15958</v>
      </c>
      <c r="N9548" s="28" t="s">
        <v>15953</v>
      </c>
    </row>
    <row r="9549" spans="1:14" ht="30" x14ac:dyDescent="0.25">
      <c r="A9549" s="27" t="s">
        <v>8104</v>
      </c>
      <c r="B9549" s="19" t="s">
        <v>17013</v>
      </c>
      <c r="C9549" s="19" t="s">
        <v>16740</v>
      </c>
      <c r="D9549" s="38" t="s">
        <v>16050</v>
      </c>
      <c r="E9549" s="38" t="s">
        <v>8397</v>
      </c>
      <c r="F9549" s="41">
        <v>13111203</v>
      </c>
      <c r="G9549" s="19" t="s">
        <v>721</v>
      </c>
      <c r="H9549" s="41">
        <v>2</v>
      </c>
      <c r="I9549" s="41">
        <v>2</v>
      </c>
      <c r="J9549" s="41">
        <v>10</v>
      </c>
      <c r="K9549" s="44">
        <v>50</v>
      </c>
      <c r="L9549" s="20">
        <v>249900</v>
      </c>
      <c r="M9549" s="19" t="s">
        <v>15959</v>
      </c>
      <c r="N9549" s="28" t="s">
        <v>15953</v>
      </c>
    </row>
    <row r="9550" spans="1:14" ht="30" x14ac:dyDescent="0.25">
      <c r="A9550" s="27" t="s">
        <v>8104</v>
      </c>
      <c r="B9550" s="19" t="s">
        <v>17013</v>
      </c>
      <c r="C9550" s="19" t="s">
        <v>16740</v>
      </c>
      <c r="D9550" s="38" t="s">
        <v>16050</v>
      </c>
      <c r="E9550" s="38" t="s">
        <v>8398</v>
      </c>
      <c r="F9550" s="41">
        <v>44122000</v>
      </c>
      <c r="G9550" s="19" t="s">
        <v>721</v>
      </c>
      <c r="H9550" s="41">
        <v>2</v>
      </c>
      <c r="I9550" s="41">
        <v>2</v>
      </c>
      <c r="J9550" s="41">
        <v>10</v>
      </c>
      <c r="K9550" s="44">
        <v>10</v>
      </c>
      <c r="L9550" s="20">
        <v>636650</v>
      </c>
      <c r="M9550" s="19" t="s">
        <v>11</v>
      </c>
      <c r="N9550" s="28" t="s">
        <v>15953</v>
      </c>
    </row>
    <row r="9551" spans="1:14" ht="30" x14ac:dyDescent="0.25">
      <c r="A9551" s="27" t="s">
        <v>8104</v>
      </c>
      <c r="B9551" s="19" t="s">
        <v>17013</v>
      </c>
      <c r="C9551" s="19" t="s">
        <v>16740</v>
      </c>
      <c r="D9551" s="38" t="s">
        <v>16050</v>
      </c>
      <c r="E9551" s="38" t="s">
        <v>8399</v>
      </c>
      <c r="F9551" s="41">
        <v>44122000</v>
      </c>
      <c r="G9551" s="19" t="s">
        <v>721</v>
      </c>
      <c r="H9551" s="41">
        <v>2</v>
      </c>
      <c r="I9551" s="41">
        <v>2</v>
      </c>
      <c r="J9551" s="41">
        <v>10</v>
      </c>
      <c r="K9551" s="44">
        <v>50</v>
      </c>
      <c r="L9551" s="20">
        <v>441500</v>
      </c>
      <c r="M9551" s="19" t="s">
        <v>11</v>
      </c>
      <c r="N9551" s="28" t="s">
        <v>15953</v>
      </c>
    </row>
    <row r="9552" spans="1:14" ht="30" x14ac:dyDescent="0.25">
      <c r="A9552" s="27" t="s">
        <v>8104</v>
      </c>
      <c r="B9552" s="19" t="s">
        <v>17013</v>
      </c>
      <c r="C9552" s="19" t="s">
        <v>16740</v>
      </c>
      <c r="D9552" s="38" t="s">
        <v>16050</v>
      </c>
      <c r="E9552" s="38" t="s">
        <v>8400</v>
      </c>
      <c r="F9552" s="41">
        <v>44122000</v>
      </c>
      <c r="G9552" s="19" t="s">
        <v>721</v>
      </c>
      <c r="H9552" s="41">
        <v>2</v>
      </c>
      <c r="I9552" s="41">
        <v>2</v>
      </c>
      <c r="J9552" s="41">
        <v>10</v>
      </c>
      <c r="K9552" s="44">
        <v>50</v>
      </c>
      <c r="L9552" s="20">
        <v>441500</v>
      </c>
      <c r="M9552" s="19" t="s">
        <v>11</v>
      </c>
      <c r="N9552" s="28" t="s">
        <v>15953</v>
      </c>
    </row>
    <row r="9553" spans="1:14" ht="30" x14ac:dyDescent="0.25">
      <c r="A9553" s="27" t="s">
        <v>8104</v>
      </c>
      <c r="B9553" s="19" t="s">
        <v>17013</v>
      </c>
      <c r="C9553" s="19" t="s">
        <v>16740</v>
      </c>
      <c r="D9553" s="38" t="s">
        <v>16050</v>
      </c>
      <c r="E9553" s="38" t="s">
        <v>8401</v>
      </c>
      <c r="F9553" s="41">
        <v>31201505</v>
      </c>
      <c r="G9553" s="19" t="s">
        <v>721</v>
      </c>
      <c r="H9553" s="41">
        <v>2</v>
      </c>
      <c r="I9553" s="41">
        <v>2</v>
      </c>
      <c r="J9553" s="41">
        <v>10</v>
      </c>
      <c r="K9553" s="44">
        <v>50</v>
      </c>
      <c r="L9553" s="20">
        <v>815150</v>
      </c>
      <c r="M9553" s="19" t="s">
        <v>11</v>
      </c>
      <c r="N9553" s="28" t="s">
        <v>15953</v>
      </c>
    </row>
    <row r="9554" spans="1:14" ht="30" x14ac:dyDescent="0.25">
      <c r="A9554" s="27" t="s">
        <v>8104</v>
      </c>
      <c r="B9554" s="19" t="s">
        <v>17013</v>
      </c>
      <c r="C9554" s="19" t="s">
        <v>16740</v>
      </c>
      <c r="D9554" s="38" t="s">
        <v>16050</v>
      </c>
      <c r="E9554" s="38" t="s">
        <v>8402</v>
      </c>
      <c r="F9554" s="41">
        <v>31201512</v>
      </c>
      <c r="G9554" s="19" t="s">
        <v>721</v>
      </c>
      <c r="H9554" s="41">
        <v>2</v>
      </c>
      <c r="I9554" s="41">
        <v>2</v>
      </c>
      <c r="J9554" s="41">
        <v>10</v>
      </c>
      <c r="K9554" s="44">
        <v>50</v>
      </c>
      <c r="L9554" s="20">
        <v>77350</v>
      </c>
      <c r="M9554" s="19" t="s">
        <v>11</v>
      </c>
      <c r="N9554" s="28" t="s">
        <v>15953</v>
      </c>
    </row>
    <row r="9555" spans="1:14" ht="30" x14ac:dyDescent="0.25">
      <c r="A9555" s="27" t="s">
        <v>8104</v>
      </c>
      <c r="B9555" s="19" t="s">
        <v>17013</v>
      </c>
      <c r="C9555" s="19" t="s">
        <v>16740</v>
      </c>
      <c r="D9555" s="38" t="s">
        <v>16050</v>
      </c>
      <c r="E9555" s="38" t="s">
        <v>8403</v>
      </c>
      <c r="F9555" s="41">
        <v>31201512</v>
      </c>
      <c r="G9555" s="19" t="s">
        <v>721</v>
      </c>
      <c r="H9555" s="41">
        <v>2</v>
      </c>
      <c r="I9555" s="41">
        <v>2</v>
      </c>
      <c r="J9555" s="41">
        <v>10</v>
      </c>
      <c r="K9555" s="44">
        <v>50</v>
      </c>
      <c r="L9555" s="20">
        <v>164800</v>
      </c>
      <c r="M9555" s="19" t="s">
        <v>11</v>
      </c>
      <c r="N9555" s="28" t="s">
        <v>15953</v>
      </c>
    </row>
    <row r="9556" spans="1:14" ht="30" x14ac:dyDescent="0.25">
      <c r="A9556" s="27" t="s">
        <v>8104</v>
      </c>
      <c r="B9556" s="19" t="s">
        <v>17013</v>
      </c>
      <c r="C9556" s="19" t="s">
        <v>16740</v>
      </c>
      <c r="D9556" s="38" t="s">
        <v>16050</v>
      </c>
      <c r="E9556" s="38" t="s">
        <v>8404</v>
      </c>
      <c r="F9556" s="41">
        <v>31201512</v>
      </c>
      <c r="G9556" s="19" t="s">
        <v>721</v>
      </c>
      <c r="H9556" s="41">
        <v>2</v>
      </c>
      <c r="I9556" s="41">
        <v>2</v>
      </c>
      <c r="J9556" s="41">
        <v>10</v>
      </c>
      <c r="K9556" s="44">
        <v>50</v>
      </c>
      <c r="L9556" s="20">
        <v>471850</v>
      </c>
      <c r="M9556" s="19" t="s">
        <v>11</v>
      </c>
      <c r="N9556" s="28" t="s">
        <v>15953</v>
      </c>
    </row>
    <row r="9557" spans="1:14" ht="30" x14ac:dyDescent="0.25">
      <c r="A9557" s="27" t="s">
        <v>8104</v>
      </c>
      <c r="B9557" s="19" t="s">
        <v>17013</v>
      </c>
      <c r="C9557" s="19" t="s">
        <v>16740</v>
      </c>
      <c r="D9557" s="38" t="s">
        <v>16050</v>
      </c>
      <c r="E9557" s="38" t="s">
        <v>8405</v>
      </c>
      <c r="F9557" s="41">
        <v>31201512</v>
      </c>
      <c r="G9557" s="19" t="s">
        <v>721</v>
      </c>
      <c r="H9557" s="41">
        <v>2</v>
      </c>
      <c r="I9557" s="41">
        <v>2</v>
      </c>
      <c r="J9557" s="41">
        <v>10</v>
      </c>
      <c r="K9557" s="44">
        <v>10</v>
      </c>
      <c r="L9557" s="20">
        <v>142210</v>
      </c>
      <c r="M9557" s="19" t="s">
        <v>11</v>
      </c>
      <c r="N9557" s="28" t="s">
        <v>15953</v>
      </c>
    </row>
    <row r="9558" spans="1:14" ht="30" x14ac:dyDescent="0.25">
      <c r="A9558" s="27" t="s">
        <v>8104</v>
      </c>
      <c r="B9558" s="19" t="s">
        <v>17013</v>
      </c>
      <c r="C9558" s="19" t="s">
        <v>16740</v>
      </c>
      <c r="D9558" s="38" t="s">
        <v>16050</v>
      </c>
      <c r="E9558" s="38" t="s">
        <v>8406</v>
      </c>
      <c r="F9558" s="41">
        <v>44121634</v>
      </c>
      <c r="G9558" s="19" t="s">
        <v>721</v>
      </c>
      <c r="H9558" s="41">
        <v>2</v>
      </c>
      <c r="I9558" s="41">
        <v>2</v>
      </c>
      <c r="J9558" s="41">
        <v>10</v>
      </c>
      <c r="K9558" s="44">
        <v>10</v>
      </c>
      <c r="L9558" s="20">
        <v>1456560</v>
      </c>
      <c r="M9558" s="19" t="s">
        <v>15965</v>
      </c>
      <c r="N9558" s="28" t="s">
        <v>15953</v>
      </c>
    </row>
    <row r="9559" spans="1:14" ht="30" x14ac:dyDescent="0.25">
      <c r="A9559" s="27" t="s">
        <v>8104</v>
      </c>
      <c r="B9559" s="19" t="s">
        <v>17013</v>
      </c>
      <c r="C9559" s="19" t="s">
        <v>16740</v>
      </c>
      <c r="D9559" s="38" t="s">
        <v>16050</v>
      </c>
      <c r="E9559" s="38" t="s">
        <v>8407</v>
      </c>
      <c r="F9559" s="41">
        <v>44111914</v>
      </c>
      <c r="G9559" s="19" t="s">
        <v>721</v>
      </c>
      <c r="H9559" s="41">
        <v>2</v>
      </c>
      <c r="I9559" s="41">
        <v>2</v>
      </c>
      <c r="J9559" s="41">
        <v>10</v>
      </c>
      <c r="K9559" s="44">
        <v>2</v>
      </c>
      <c r="L9559" s="20">
        <v>14566</v>
      </c>
      <c r="M9559" s="19" t="s">
        <v>11</v>
      </c>
      <c r="N9559" s="28" t="s">
        <v>15953</v>
      </c>
    </row>
    <row r="9560" spans="1:14" ht="30" x14ac:dyDescent="0.25">
      <c r="A9560" s="27" t="s">
        <v>8104</v>
      </c>
      <c r="B9560" s="19" t="s">
        <v>17013</v>
      </c>
      <c r="C9560" s="19" t="s">
        <v>16740</v>
      </c>
      <c r="D9560" s="38" t="s">
        <v>16050</v>
      </c>
      <c r="E9560" s="38" t="s">
        <v>8408</v>
      </c>
      <c r="F9560" s="41">
        <v>44111900</v>
      </c>
      <c r="G9560" s="19" t="s">
        <v>721</v>
      </c>
      <c r="H9560" s="41">
        <v>2</v>
      </c>
      <c r="I9560" s="41">
        <v>2</v>
      </c>
      <c r="J9560" s="41">
        <v>10</v>
      </c>
      <c r="K9560" s="44">
        <v>5</v>
      </c>
      <c r="L9560" s="20">
        <v>1082900</v>
      </c>
      <c r="M9560" s="19" t="s">
        <v>11</v>
      </c>
      <c r="N9560" s="28" t="s">
        <v>15953</v>
      </c>
    </row>
    <row r="9561" spans="1:14" ht="30" x14ac:dyDescent="0.25">
      <c r="A9561" s="27" t="s">
        <v>8104</v>
      </c>
      <c r="B9561" s="19" t="s">
        <v>17013</v>
      </c>
      <c r="C9561" s="19" t="s">
        <v>16740</v>
      </c>
      <c r="D9561" s="38" t="s">
        <v>16050</v>
      </c>
      <c r="E9561" s="38" t="s">
        <v>8409</v>
      </c>
      <c r="F9561" s="41">
        <v>44121600</v>
      </c>
      <c r="G9561" s="19" t="s">
        <v>721</v>
      </c>
      <c r="H9561" s="41">
        <v>2</v>
      </c>
      <c r="I9561" s="41">
        <v>2</v>
      </c>
      <c r="J9561" s="41">
        <v>10</v>
      </c>
      <c r="K9561" s="44">
        <v>10</v>
      </c>
      <c r="L9561" s="20">
        <v>45580</v>
      </c>
      <c r="M9561" s="19" t="s">
        <v>11</v>
      </c>
      <c r="N9561" s="28" t="s">
        <v>15953</v>
      </c>
    </row>
    <row r="9562" spans="1:14" ht="30" x14ac:dyDescent="0.25">
      <c r="A9562" s="27" t="s">
        <v>8104</v>
      </c>
      <c r="B9562" s="19" t="s">
        <v>17015</v>
      </c>
      <c r="C9562" s="19" t="s">
        <v>16742</v>
      </c>
      <c r="D9562" s="38" t="s">
        <v>16052</v>
      </c>
      <c r="E9562" s="38" t="s">
        <v>8410</v>
      </c>
      <c r="F9562" s="41">
        <v>44121701</v>
      </c>
      <c r="G9562" s="19" t="s">
        <v>721</v>
      </c>
      <c r="H9562" s="41">
        <v>2</v>
      </c>
      <c r="I9562" s="41">
        <v>2</v>
      </c>
      <c r="J9562" s="41">
        <v>10</v>
      </c>
      <c r="K9562" s="44">
        <v>282</v>
      </c>
      <c r="L9562" s="20">
        <v>365754</v>
      </c>
      <c r="M9562" s="19" t="s">
        <v>15958</v>
      </c>
      <c r="N9562" s="28" t="s">
        <v>15953</v>
      </c>
    </row>
    <row r="9563" spans="1:14" ht="30" x14ac:dyDescent="0.25">
      <c r="A9563" s="27" t="s">
        <v>8104</v>
      </c>
      <c r="B9563" s="19" t="s">
        <v>17015</v>
      </c>
      <c r="C9563" s="19" t="s">
        <v>16742</v>
      </c>
      <c r="D9563" s="38" t="s">
        <v>16052</v>
      </c>
      <c r="E9563" s="38" t="s">
        <v>8411</v>
      </c>
      <c r="F9563" s="41">
        <v>44121701</v>
      </c>
      <c r="G9563" s="19" t="s">
        <v>721</v>
      </c>
      <c r="H9563" s="41">
        <v>2</v>
      </c>
      <c r="I9563" s="41">
        <v>2</v>
      </c>
      <c r="J9563" s="41">
        <v>10</v>
      </c>
      <c r="K9563" s="44">
        <v>5</v>
      </c>
      <c r="L9563" s="20">
        <v>6605</v>
      </c>
      <c r="M9563" s="19" t="s">
        <v>11</v>
      </c>
      <c r="N9563" s="28" t="s">
        <v>15953</v>
      </c>
    </row>
    <row r="9564" spans="1:14" ht="30" x14ac:dyDescent="0.25">
      <c r="A9564" s="27" t="s">
        <v>8104</v>
      </c>
      <c r="B9564" s="19" t="s">
        <v>17015</v>
      </c>
      <c r="C9564" s="19" t="s">
        <v>16742</v>
      </c>
      <c r="D9564" s="38" t="s">
        <v>16052</v>
      </c>
      <c r="E9564" s="38" t="s">
        <v>8412</v>
      </c>
      <c r="F9564" s="41">
        <v>44111912</v>
      </c>
      <c r="G9564" s="19" t="s">
        <v>721</v>
      </c>
      <c r="H9564" s="41">
        <v>2</v>
      </c>
      <c r="I9564" s="41">
        <v>2</v>
      </c>
      <c r="J9564" s="41">
        <v>10</v>
      </c>
      <c r="K9564" s="44">
        <v>14</v>
      </c>
      <c r="L9564" s="20">
        <v>35826</v>
      </c>
      <c r="M9564" s="19" t="s">
        <v>11</v>
      </c>
      <c r="N9564" s="28" t="s">
        <v>15953</v>
      </c>
    </row>
    <row r="9565" spans="1:14" ht="30" x14ac:dyDescent="0.25">
      <c r="A9565" s="27" t="s">
        <v>8104</v>
      </c>
      <c r="B9565" s="19" t="s">
        <v>17015</v>
      </c>
      <c r="C9565" s="19" t="s">
        <v>16742</v>
      </c>
      <c r="D9565" s="38" t="s">
        <v>16052</v>
      </c>
      <c r="E9565" s="38" t="s">
        <v>8413</v>
      </c>
      <c r="F9565" s="41">
        <v>44121706</v>
      </c>
      <c r="G9565" s="19" t="s">
        <v>721</v>
      </c>
      <c r="H9565" s="41">
        <v>2</v>
      </c>
      <c r="I9565" s="41">
        <v>2</v>
      </c>
      <c r="J9565" s="41">
        <v>10</v>
      </c>
      <c r="K9565" s="44">
        <v>107</v>
      </c>
      <c r="L9565" s="20">
        <v>137281</v>
      </c>
      <c r="M9565" s="19" t="s">
        <v>15958</v>
      </c>
      <c r="N9565" s="28" t="s">
        <v>15953</v>
      </c>
    </row>
    <row r="9566" spans="1:14" ht="30" x14ac:dyDescent="0.25">
      <c r="A9566" s="27" t="s">
        <v>8104</v>
      </c>
      <c r="B9566" s="19" t="s">
        <v>17015</v>
      </c>
      <c r="C9566" s="19" t="s">
        <v>16742</v>
      </c>
      <c r="D9566" s="38" t="s">
        <v>16052</v>
      </c>
      <c r="E9566" s="38" t="s">
        <v>8414</v>
      </c>
      <c r="F9566" s="41">
        <v>44121706</v>
      </c>
      <c r="G9566" s="19" t="s">
        <v>721</v>
      </c>
      <c r="H9566" s="41">
        <v>2</v>
      </c>
      <c r="I9566" s="41">
        <v>2</v>
      </c>
      <c r="J9566" s="41">
        <v>10</v>
      </c>
      <c r="K9566" s="44">
        <v>11</v>
      </c>
      <c r="L9566" s="20">
        <v>8679</v>
      </c>
      <c r="M9566" s="19" t="s">
        <v>15958</v>
      </c>
      <c r="N9566" s="28" t="s">
        <v>15953</v>
      </c>
    </row>
    <row r="9567" spans="1:14" ht="30" x14ac:dyDescent="0.25">
      <c r="A9567" s="27" t="s">
        <v>8104</v>
      </c>
      <c r="B9567" s="19" t="s">
        <v>17015</v>
      </c>
      <c r="C9567" s="19" t="s">
        <v>16742</v>
      </c>
      <c r="D9567" s="38" t="s">
        <v>16052</v>
      </c>
      <c r="E9567" s="38" t="s">
        <v>8415</v>
      </c>
      <c r="F9567" s="41">
        <v>44121621</v>
      </c>
      <c r="G9567" s="19" t="s">
        <v>721</v>
      </c>
      <c r="H9567" s="41">
        <v>2</v>
      </c>
      <c r="I9567" s="41">
        <v>2</v>
      </c>
      <c r="J9567" s="41">
        <v>10</v>
      </c>
      <c r="K9567" s="44">
        <v>28</v>
      </c>
      <c r="L9567" s="20">
        <v>96628</v>
      </c>
      <c r="M9567" s="19" t="s">
        <v>11</v>
      </c>
      <c r="N9567" s="28" t="s">
        <v>15953</v>
      </c>
    </row>
    <row r="9568" spans="1:14" ht="30" x14ac:dyDescent="0.25">
      <c r="A9568" s="27" t="s">
        <v>8104</v>
      </c>
      <c r="B9568" s="19" t="s">
        <v>17015</v>
      </c>
      <c r="C9568" s="19" t="s">
        <v>16742</v>
      </c>
      <c r="D9568" s="38" t="s">
        <v>16052</v>
      </c>
      <c r="E9568" s="38" t="s">
        <v>8416</v>
      </c>
      <c r="F9568" s="41">
        <v>44121708</v>
      </c>
      <c r="G9568" s="19" t="s">
        <v>721</v>
      </c>
      <c r="H9568" s="41">
        <v>2</v>
      </c>
      <c r="I9568" s="41">
        <v>2</v>
      </c>
      <c r="J9568" s="41">
        <v>10</v>
      </c>
      <c r="K9568" s="44">
        <v>130</v>
      </c>
      <c r="L9568" s="20">
        <v>915850</v>
      </c>
      <c r="M9568" s="19" t="s">
        <v>15958</v>
      </c>
      <c r="N9568" s="28" t="s">
        <v>15953</v>
      </c>
    </row>
    <row r="9569" spans="1:14" ht="30" x14ac:dyDescent="0.25">
      <c r="A9569" s="27" t="s">
        <v>8104</v>
      </c>
      <c r="B9569" s="19" t="s">
        <v>17015</v>
      </c>
      <c r="C9569" s="19" t="s">
        <v>16742</v>
      </c>
      <c r="D9569" s="38" t="s">
        <v>16052</v>
      </c>
      <c r="E9569" s="38" t="s">
        <v>8417</v>
      </c>
      <c r="F9569" s="41">
        <v>44121708</v>
      </c>
      <c r="G9569" s="19" t="s">
        <v>721</v>
      </c>
      <c r="H9569" s="41">
        <v>2</v>
      </c>
      <c r="I9569" s="41">
        <v>2</v>
      </c>
      <c r="J9569" s="41">
        <v>10</v>
      </c>
      <c r="K9569" s="44">
        <v>250</v>
      </c>
      <c r="L9569" s="20">
        <v>1761250</v>
      </c>
      <c r="M9569" s="19" t="s">
        <v>15958</v>
      </c>
      <c r="N9569" s="28" t="s">
        <v>15953</v>
      </c>
    </row>
    <row r="9570" spans="1:14" ht="30" x14ac:dyDescent="0.25">
      <c r="A9570" s="27" t="s">
        <v>8104</v>
      </c>
      <c r="B9570" s="19" t="s">
        <v>17015</v>
      </c>
      <c r="C9570" s="19" t="s">
        <v>16742</v>
      </c>
      <c r="D9570" s="38" t="s">
        <v>16052</v>
      </c>
      <c r="E9570" s="38" t="s">
        <v>8418</v>
      </c>
      <c r="F9570" s="41">
        <v>44121708</v>
      </c>
      <c r="G9570" s="19" t="s">
        <v>721</v>
      </c>
      <c r="H9570" s="41">
        <v>2</v>
      </c>
      <c r="I9570" s="41">
        <v>2</v>
      </c>
      <c r="J9570" s="41">
        <v>10</v>
      </c>
      <c r="K9570" s="44">
        <v>50</v>
      </c>
      <c r="L9570" s="20">
        <v>352250</v>
      </c>
      <c r="M9570" s="19" t="s">
        <v>15958</v>
      </c>
      <c r="N9570" s="28" t="s">
        <v>15953</v>
      </c>
    </row>
    <row r="9571" spans="1:14" ht="30" x14ac:dyDescent="0.25">
      <c r="A9571" s="27" t="s">
        <v>8104</v>
      </c>
      <c r="B9571" s="19" t="s">
        <v>17015</v>
      </c>
      <c r="C9571" s="19" t="s">
        <v>16742</v>
      </c>
      <c r="D9571" s="38" t="s">
        <v>16052</v>
      </c>
      <c r="E9571" s="38" t="s">
        <v>8419</v>
      </c>
      <c r="F9571" s="41">
        <v>44121708</v>
      </c>
      <c r="G9571" s="19" t="s">
        <v>721</v>
      </c>
      <c r="H9571" s="41">
        <v>2</v>
      </c>
      <c r="I9571" s="41">
        <v>2</v>
      </c>
      <c r="J9571" s="41">
        <v>10</v>
      </c>
      <c r="K9571" s="44">
        <v>40</v>
      </c>
      <c r="L9571" s="20">
        <v>281800</v>
      </c>
      <c r="M9571" s="19" t="s">
        <v>15958</v>
      </c>
      <c r="N9571" s="28" t="s">
        <v>15953</v>
      </c>
    </row>
    <row r="9572" spans="1:14" ht="30" x14ac:dyDescent="0.25">
      <c r="A9572" s="27" t="s">
        <v>8104</v>
      </c>
      <c r="B9572" s="19" t="s">
        <v>17015</v>
      </c>
      <c r="C9572" s="19" t="s">
        <v>16742</v>
      </c>
      <c r="D9572" s="38" t="s">
        <v>16052</v>
      </c>
      <c r="E9572" s="38" t="s">
        <v>8420</v>
      </c>
      <c r="F9572" s="41">
        <v>44121708</v>
      </c>
      <c r="G9572" s="19" t="s">
        <v>721</v>
      </c>
      <c r="H9572" s="41">
        <v>2</v>
      </c>
      <c r="I9572" s="41">
        <v>2</v>
      </c>
      <c r="J9572" s="41">
        <v>10</v>
      </c>
      <c r="K9572" s="44">
        <v>50</v>
      </c>
      <c r="L9572" s="20">
        <v>155900</v>
      </c>
      <c r="M9572" s="19" t="s">
        <v>11</v>
      </c>
      <c r="N9572" s="28" t="s">
        <v>15953</v>
      </c>
    </row>
    <row r="9573" spans="1:14" ht="30" x14ac:dyDescent="0.25">
      <c r="A9573" s="27" t="s">
        <v>8104</v>
      </c>
      <c r="B9573" s="19" t="s">
        <v>17015</v>
      </c>
      <c r="C9573" s="19" t="s">
        <v>16742</v>
      </c>
      <c r="D9573" s="38" t="s">
        <v>16052</v>
      </c>
      <c r="E9573" s="38" t="s">
        <v>8421</v>
      </c>
      <c r="F9573" s="41">
        <v>44121708</v>
      </c>
      <c r="G9573" s="19" t="s">
        <v>721</v>
      </c>
      <c r="H9573" s="41">
        <v>2</v>
      </c>
      <c r="I9573" s="41">
        <v>2</v>
      </c>
      <c r="J9573" s="41">
        <v>10</v>
      </c>
      <c r="K9573" s="44">
        <v>3</v>
      </c>
      <c r="L9573" s="20">
        <v>9354</v>
      </c>
      <c r="M9573" s="19" t="s">
        <v>15958</v>
      </c>
      <c r="N9573" s="28" t="s">
        <v>15953</v>
      </c>
    </row>
    <row r="9574" spans="1:14" ht="30" x14ac:dyDescent="0.25">
      <c r="A9574" s="27" t="s">
        <v>8104</v>
      </c>
      <c r="B9574" s="19" t="s">
        <v>17015</v>
      </c>
      <c r="C9574" s="19" t="s">
        <v>16742</v>
      </c>
      <c r="D9574" s="38" t="s">
        <v>16052</v>
      </c>
      <c r="E9574" s="38" t="s">
        <v>8422</v>
      </c>
      <c r="F9574" s="41">
        <v>44121708</v>
      </c>
      <c r="G9574" s="19" t="s">
        <v>721</v>
      </c>
      <c r="H9574" s="41">
        <v>2</v>
      </c>
      <c r="I9574" s="41">
        <v>2</v>
      </c>
      <c r="J9574" s="41">
        <v>10</v>
      </c>
      <c r="K9574" s="44">
        <v>3</v>
      </c>
      <c r="L9574" s="20">
        <v>9318</v>
      </c>
      <c r="M9574" s="19" t="s">
        <v>15958</v>
      </c>
      <c r="N9574" s="28" t="s">
        <v>15953</v>
      </c>
    </row>
    <row r="9575" spans="1:14" ht="30" x14ac:dyDescent="0.25">
      <c r="A9575" s="27" t="s">
        <v>8104</v>
      </c>
      <c r="B9575" s="19" t="s">
        <v>17015</v>
      </c>
      <c r="C9575" s="19" t="s">
        <v>16742</v>
      </c>
      <c r="D9575" s="38" t="s">
        <v>16052</v>
      </c>
      <c r="E9575" s="38" t="s">
        <v>8423</v>
      </c>
      <c r="F9575" s="41">
        <v>44121708</v>
      </c>
      <c r="G9575" s="19" t="s">
        <v>721</v>
      </c>
      <c r="H9575" s="41">
        <v>2</v>
      </c>
      <c r="I9575" s="41">
        <v>2</v>
      </c>
      <c r="J9575" s="41">
        <v>10</v>
      </c>
      <c r="K9575" s="44">
        <v>38</v>
      </c>
      <c r="L9575" s="20">
        <v>61484</v>
      </c>
      <c r="M9575" s="19" t="s">
        <v>15958</v>
      </c>
      <c r="N9575" s="28" t="s">
        <v>15953</v>
      </c>
    </row>
    <row r="9576" spans="1:14" ht="30" x14ac:dyDescent="0.25">
      <c r="A9576" s="27" t="s">
        <v>8104</v>
      </c>
      <c r="B9576" s="19" t="s">
        <v>17015</v>
      </c>
      <c r="C9576" s="19" t="s">
        <v>16742</v>
      </c>
      <c r="D9576" s="38" t="s">
        <v>16052</v>
      </c>
      <c r="E9576" s="38" t="s">
        <v>8424</v>
      </c>
      <c r="F9576" s="41">
        <v>44121902</v>
      </c>
      <c r="G9576" s="19" t="s">
        <v>721</v>
      </c>
      <c r="H9576" s="41">
        <v>2</v>
      </c>
      <c r="I9576" s="41">
        <v>2</v>
      </c>
      <c r="J9576" s="41">
        <v>10</v>
      </c>
      <c r="K9576" s="44">
        <v>26</v>
      </c>
      <c r="L9576" s="20">
        <v>62504</v>
      </c>
      <c r="M9576" s="19" t="s">
        <v>11</v>
      </c>
      <c r="N9576" s="28" t="s">
        <v>15953</v>
      </c>
    </row>
    <row r="9577" spans="1:14" ht="30" x14ac:dyDescent="0.25">
      <c r="A9577" s="27" t="s">
        <v>8104</v>
      </c>
      <c r="B9577" s="19" t="s">
        <v>17015</v>
      </c>
      <c r="C9577" s="19" t="s">
        <v>16742</v>
      </c>
      <c r="D9577" s="38" t="s">
        <v>16052</v>
      </c>
      <c r="E9577" s="38" t="s">
        <v>8425</v>
      </c>
      <c r="F9577" s="41">
        <v>44121705</v>
      </c>
      <c r="G9577" s="19" t="s">
        <v>721</v>
      </c>
      <c r="H9577" s="41">
        <v>2</v>
      </c>
      <c r="I9577" s="41">
        <v>2</v>
      </c>
      <c r="J9577" s="41">
        <v>10</v>
      </c>
      <c r="K9577" s="44">
        <v>16</v>
      </c>
      <c r="L9577" s="20">
        <v>83776</v>
      </c>
      <c r="M9577" s="19" t="s">
        <v>11</v>
      </c>
      <c r="N9577" s="28" t="s">
        <v>15953</v>
      </c>
    </row>
    <row r="9578" spans="1:14" ht="30" x14ac:dyDescent="0.25">
      <c r="A9578" s="27" t="s">
        <v>8104</v>
      </c>
      <c r="B9578" s="19" t="s">
        <v>17015</v>
      </c>
      <c r="C9578" s="19" t="s">
        <v>16742</v>
      </c>
      <c r="D9578" s="38" t="s">
        <v>16052</v>
      </c>
      <c r="E9578" s="38" t="s">
        <v>8426</v>
      </c>
      <c r="F9578" s="41">
        <v>44121716</v>
      </c>
      <c r="G9578" s="19" t="s">
        <v>721</v>
      </c>
      <c r="H9578" s="41">
        <v>2</v>
      </c>
      <c r="I9578" s="41">
        <v>2</v>
      </c>
      <c r="J9578" s="41">
        <v>10</v>
      </c>
      <c r="K9578" s="44">
        <v>185</v>
      </c>
      <c r="L9578" s="20">
        <v>334665</v>
      </c>
      <c r="M9578" s="19" t="s">
        <v>15958</v>
      </c>
      <c r="N9578" s="28" t="s">
        <v>15953</v>
      </c>
    </row>
    <row r="9579" spans="1:14" ht="30" x14ac:dyDescent="0.25">
      <c r="A9579" s="27" t="s">
        <v>8104</v>
      </c>
      <c r="B9579" s="19" t="s">
        <v>17015</v>
      </c>
      <c r="C9579" s="19" t="s">
        <v>16742</v>
      </c>
      <c r="D9579" s="38" t="s">
        <v>16052</v>
      </c>
      <c r="E9579" s="38" t="s">
        <v>8427</v>
      </c>
      <c r="F9579" s="41">
        <v>44121619</v>
      </c>
      <c r="G9579" s="19" t="s">
        <v>721</v>
      </c>
      <c r="H9579" s="41">
        <v>2</v>
      </c>
      <c r="I9579" s="41">
        <v>2</v>
      </c>
      <c r="J9579" s="41">
        <v>10</v>
      </c>
      <c r="K9579" s="44">
        <v>50</v>
      </c>
      <c r="L9579" s="20">
        <v>40450</v>
      </c>
      <c r="M9579" s="19" t="s">
        <v>11</v>
      </c>
      <c r="N9579" s="28" t="s">
        <v>15953</v>
      </c>
    </row>
    <row r="9580" spans="1:14" ht="45" x14ac:dyDescent="0.25">
      <c r="A9580" s="27" t="s">
        <v>8104</v>
      </c>
      <c r="B9580" s="19" t="s">
        <v>16745</v>
      </c>
      <c r="C9580" s="19" t="s">
        <v>16745</v>
      </c>
      <c r="D9580" s="38" t="s">
        <v>16055</v>
      </c>
      <c r="E9580" s="38" t="s">
        <v>8428</v>
      </c>
      <c r="F9580" s="41">
        <v>44121612</v>
      </c>
      <c r="G9580" s="19" t="s">
        <v>721</v>
      </c>
      <c r="H9580" s="41">
        <v>2</v>
      </c>
      <c r="I9580" s="41">
        <v>2</v>
      </c>
      <c r="J9580" s="41">
        <v>10</v>
      </c>
      <c r="K9580" s="44">
        <v>1</v>
      </c>
      <c r="L9580" s="20">
        <v>3189</v>
      </c>
      <c r="M9580" s="19" t="s">
        <v>11</v>
      </c>
      <c r="N9580" s="28" t="s">
        <v>15953</v>
      </c>
    </row>
    <row r="9581" spans="1:14" ht="45" x14ac:dyDescent="0.25">
      <c r="A9581" s="27" t="s">
        <v>8104</v>
      </c>
      <c r="B9581" s="19" t="s">
        <v>16745</v>
      </c>
      <c r="C9581" s="19" t="s">
        <v>16745</v>
      </c>
      <c r="D9581" s="38" t="s">
        <v>16055</v>
      </c>
      <c r="E9581" s="38" t="s">
        <v>8429</v>
      </c>
      <c r="F9581" s="41">
        <v>44121612</v>
      </c>
      <c r="G9581" s="19" t="s">
        <v>721</v>
      </c>
      <c r="H9581" s="41">
        <v>2</v>
      </c>
      <c r="I9581" s="41">
        <v>2</v>
      </c>
      <c r="J9581" s="41">
        <v>10</v>
      </c>
      <c r="K9581" s="44">
        <v>10</v>
      </c>
      <c r="L9581" s="20">
        <v>94490</v>
      </c>
      <c r="M9581" s="19" t="s">
        <v>11</v>
      </c>
      <c r="N9581" s="28" t="s">
        <v>15953</v>
      </c>
    </row>
    <row r="9582" spans="1:14" ht="45" x14ac:dyDescent="0.25">
      <c r="A9582" s="27" t="s">
        <v>8104</v>
      </c>
      <c r="B9582" s="19" t="s">
        <v>16745</v>
      </c>
      <c r="C9582" s="19" t="s">
        <v>16745</v>
      </c>
      <c r="D9582" s="38" t="s">
        <v>16055</v>
      </c>
      <c r="E9582" s="38" t="s">
        <v>8430</v>
      </c>
      <c r="F9582" s="41">
        <v>31162001</v>
      </c>
      <c r="G9582" s="19" t="s">
        <v>721</v>
      </c>
      <c r="H9582" s="41">
        <v>2</v>
      </c>
      <c r="I9582" s="41">
        <v>2</v>
      </c>
      <c r="J9582" s="41">
        <v>10</v>
      </c>
      <c r="K9582" s="44">
        <v>55</v>
      </c>
      <c r="L9582" s="20">
        <v>90310</v>
      </c>
      <c r="M9582" s="19" t="s">
        <v>15958</v>
      </c>
      <c r="N9582" s="28" t="s">
        <v>15953</v>
      </c>
    </row>
    <row r="9583" spans="1:14" ht="45" x14ac:dyDescent="0.25">
      <c r="A9583" s="27" t="s">
        <v>8104</v>
      </c>
      <c r="B9583" s="19" t="s">
        <v>16745</v>
      </c>
      <c r="C9583" s="19" t="s">
        <v>16745</v>
      </c>
      <c r="D9583" s="38" t="s">
        <v>16055</v>
      </c>
      <c r="E9583" s="38" t="s">
        <v>8431</v>
      </c>
      <c r="F9583" s="41">
        <v>44122104</v>
      </c>
      <c r="G9583" s="19" t="s">
        <v>721</v>
      </c>
      <c r="H9583" s="41">
        <v>2</v>
      </c>
      <c r="I9583" s="41">
        <v>2</v>
      </c>
      <c r="J9583" s="41">
        <v>10</v>
      </c>
      <c r="K9583" s="44">
        <v>5</v>
      </c>
      <c r="L9583" s="20">
        <v>19395</v>
      </c>
      <c r="M9583" s="19" t="s">
        <v>15958</v>
      </c>
      <c r="N9583" s="28" t="s">
        <v>15953</v>
      </c>
    </row>
    <row r="9584" spans="1:14" ht="45" x14ac:dyDescent="0.25">
      <c r="A9584" s="27" t="s">
        <v>8104</v>
      </c>
      <c r="B9584" s="19" t="s">
        <v>16745</v>
      </c>
      <c r="C9584" s="19" t="s">
        <v>16745</v>
      </c>
      <c r="D9584" s="38" t="s">
        <v>16055</v>
      </c>
      <c r="E9584" s="38" t="s">
        <v>4557</v>
      </c>
      <c r="F9584" s="41">
        <v>44122104</v>
      </c>
      <c r="G9584" s="19" t="s">
        <v>721</v>
      </c>
      <c r="H9584" s="41">
        <v>2</v>
      </c>
      <c r="I9584" s="41">
        <v>2</v>
      </c>
      <c r="J9584" s="41">
        <v>10</v>
      </c>
      <c r="K9584" s="44">
        <v>37</v>
      </c>
      <c r="L9584" s="20">
        <v>45806</v>
      </c>
      <c r="M9584" s="19" t="s">
        <v>15958</v>
      </c>
      <c r="N9584" s="28" t="s">
        <v>15953</v>
      </c>
    </row>
    <row r="9585" spans="1:14" ht="45" x14ac:dyDescent="0.25">
      <c r="A9585" s="27" t="s">
        <v>8104</v>
      </c>
      <c r="B9585" s="19" t="s">
        <v>16745</v>
      </c>
      <c r="C9585" s="19" t="s">
        <v>16745</v>
      </c>
      <c r="D9585" s="38" t="s">
        <v>16055</v>
      </c>
      <c r="E9585" s="38" t="s">
        <v>8432</v>
      </c>
      <c r="F9585" s="41">
        <v>44122107</v>
      </c>
      <c r="G9585" s="19" t="s">
        <v>721</v>
      </c>
      <c r="H9585" s="41">
        <v>2</v>
      </c>
      <c r="I9585" s="41">
        <v>2</v>
      </c>
      <c r="J9585" s="41">
        <v>10</v>
      </c>
      <c r="K9585" s="44">
        <v>14</v>
      </c>
      <c r="L9585" s="20">
        <v>62314</v>
      </c>
      <c r="M9585" s="19" t="s">
        <v>15958</v>
      </c>
      <c r="N9585" s="28" t="s">
        <v>15953</v>
      </c>
    </row>
    <row r="9586" spans="1:14" ht="45" x14ac:dyDescent="0.25">
      <c r="A9586" s="27" t="s">
        <v>8104</v>
      </c>
      <c r="B9586" s="19" t="s">
        <v>16745</v>
      </c>
      <c r="C9586" s="19" t="s">
        <v>16745</v>
      </c>
      <c r="D9586" s="38" t="s">
        <v>16055</v>
      </c>
      <c r="E9586" s="38" t="s">
        <v>8433</v>
      </c>
      <c r="F9586" s="41">
        <v>44122107</v>
      </c>
      <c r="G9586" s="19" t="s">
        <v>721</v>
      </c>
      <c r="H9586" s="41">
        <v>2</v>
      </c>
      <c r="I9586" s="41">
        <v>2</v>
      </c>
      <c r="J9586" s="41">
        <v>10</v>
      </c>
      <c r="K9586" s="44">
        <v>9</v>
      </c>
      <c r="L9586" s="20">
        <v>77859</v>
      </c>
      <c r="M9586" s="19" t="s">
        <v>15958</v>
      </c>
      <c r="N9586" s="28" t="s">
        <v>15953</v>
      </c>
    </row>
    <row r="9587" spans="1:14" ht="45" x14ac:dyDescent="0.25">
      <c r="A9587" s="27" t="s">
        <v>8104</v>
      </c>
      <c r="B9587" s="19" t="s">
        <v>16745</v>
      </c>
      <c r="C9587" s="19" t="s">
        <v>16745</v>
      </c>
      <c r="D9587" s="38" t="s">
        <v>16055</v>
      </c>
      <c r="E9587" s="38" t="s">
        <v>8434</v>
      </c>
      <c r="F9587" s="41">
        <v>44121618</v>
      </c>
      <c r="G9587" s="19" t="s">
        <v>721</v>
      </c>
      <c r="H9587" s="41">
        <v>2</v>
      </c>
      <c r="I9587" s="41">
        <v>2</v>
      </c>
      <c r="J9587" s="41">
        <v>10</v>
      </c>
      <c r="K9587" s="44">
        <v>20</v>
      </c>
      <c r="L9587" s="20">
        <v>135660</v>
      </c>
      <c r="M9587" s="19" t="s">
        <v>11</v>
      </c>
      <c r="N9587" s="28" t="s">
        <v>15953</v>
      </c>
    </row>
    <row r="9588" spans="1:14" ht="45" x14ac:dyDescent="0.25">
      <c r="A9588" s="27" t="s">
        <v>8104</v>
      </c>
      <c r="B9588" s="19" t="s">
        <v>17062</v>
      </c>
      <c r="C9588" s="19" t="s">
        <v>16865</v>
      </c>
      <c r="D9588" s="38" t="s">
        <v>16175</v>
      </c>
      <c r="E9588" s="38" t="s">
        <v>8435</v>
      </c>
      <c r="F9588" s="41">
        <v>44121600</v>
      </c>
      <c r="G9588" s="19" t="s">
        <v>721</v>
      </c>
      <c r="H9588" s="41">
        <v>2</v>
      </c>
      <c r="I9588" s="41">
        <v>2</v>
      </c>
      <c r="J9588" s="41">
        <v>10</v>
      </c>
      <c r="K9588" s="44">
        <v>13</v>
      </c>
      <c r="L9588" s="20">
        <v>304759</v>
      </c>
      <c r="M9588" s="19" t="s">
        <v>11</v>
      </c>
      <c r="N9588" s="28" t="s">
        <v>15953</v>
      </c>
    </row>
    <row r="9589" spans="1:14" ht="45" x14ac:dyDescent="0.25">
      <c r="A9589" s="27" t="s">
        <v>8104</v>
      </c>
      <c r="B9589" s="19" t="s">
        <v>17062</v>
      </c>
      <c r="C9589" s="19" t="s">
        <v>16865</v>
      </c>
      <c r="D9589" s="38" t="s">
        <v>16175</v>
      </c>
      <c r="E9589" s="38" t="s">
        <v>8436</v>
      </c>
      <c r="F9589" s="41">
        <v>44121600</v>
      </c>
      <c r="G9589" s="19" t="s">
        <v>721</v>
      </c>
      <c r="H9589" s="41">
        <v>2</v>
      </c>
      <c r="I9589" s="41">
        <v>2</v>
      </c>
      <c r="J9589" s="41">
        <v>10</v>
      </c>
      <c r="K9589" s="44">
        <v>1</v>
      </c>
      <c r="L9589" s="20">
        <v>66521</v>
      </c>
      <c r="M9589" s="19" t="s">
        <v>11</v>
      </c>
      <c r="N9589" s="28" t="s">
        <v>15953</v>
      </c>
    </row>
    <row r="9590" spans="1:14" ht="45" x14ac:dyDescent="0.25">
      <c r="A9590" s="27" t="s">
        <v>8104</v>
      </c>
      <c r="B9590" s="19" t="s">
        <v>17062</v>
      </c>
      <c r="C9590" s="19" t="s">
        <v>16865</v>
      </c>
      <c r="D9590" s="38" t="s">
        <v>16175</v>
      </c>
      <c r="E9590" s="38" t="s">
        <v>8437</v>
      </c>
      <c r="F9590" s="41">
        <v>60121301</v>
      </c>
      <c r="G9590" s="19" t="s">
        <v>721</v>
      </c>
      <c r="H9590" s="41">
        <v>2</v>
      </c>
      <c r="I9590" s="41">
        <v>2</v>
      </c>
      <c r="J9590" s="41">
        <v>10</v>
      </c>
      <c r="K9590" s="44">
        <v>1</v>
      </c>
      <c r="L9590" s="20">
        <v>195398</v>
      </c>
      <c r="M9590" s="19" t="s">
        <v>11</v>
      </c>
      <c r="N9590" s="28" t="s">
        <v>15953</v>
      </c>
    </row>
    <row r="9591" spans="1:14" ht="45" x14ac:dyDescent="0.25">
      <c r="A9591" s="27" t="s">
        <v>8104</v>
      </c>
      <c r="B9591" s="19" t="s">
        <v>17062</v>
      </c>
      <c r="C9591" s="19" t="s">
        <v>16865</v>
      </c>
      <c r="D9591" s="38" t="s">
        <v>16175</v>
      </c>
      <c r="E9591" s="38" t="s">
        <v>8438</v>
      </c>
      <c r="F9591" s="41">
        <v>44121600</v>
      </c>
      <c r="G9591" s="19" t="s">
        <v>721</v>
      </c>
      <c r="H9591" s="41">
        <v>2</v>
      </c>
      <c r="I9591" s="41">
        <v>2</v>
      </c>
      <c r="J9591" s="41">
        <v>10</v>
      </c>
      <c r="K9591" s="44">
        <v>7</v>
      </c>
      <c r="L9591" s="20">
        <v>160769</v>
      </c>
      <c r="M9591" s="19" t="s">
        <v>11</v>
      </c>
      <c r="N9591" s="28" t="s">
        <v>15953</v>
      </c>
    </row>
    <row r="9592" spans="1:14" ht="45" x14ac:dyDescent="0.25">
      <c r="A9592" s="27" t="s">
        <v>8104</v>
      </c>
      <c r="B9592" s="19" t="s">
        <v>17062</v>
      </c>
      <c r="C9592" s="19" t="s">
        <v>16865</v>
      </c>
      <c r="D9592" s="38" t="s">
        <v>16175</v>
      </c>
      <c r="E9592" s="38" t="s">
        <v>8439</v>
      </c>
      <c r="F9592" s="41">
        <v>44121600</v>
      </c>
      <c r="G9592" s="19" t="s">
        <v>721</v>
      </c>
      <c r="H9592" s="41">
        <v>5</v>
      </c>
      <c r="I9592" s="41">
        <v>3</v>
      </c>
      <c r="J9592" s="41">
        <v>10</v>
      </c>
      <c r="K9592" s="44">
        <v>1</v>
      </c>
      <c r="L9592" s="20">
        <v>66164</v>
      </c>
      <c r="M9592" s="19" t="s">
        <v>11</v>
      </c>
      <c r="N9592" s="28" t="s">
        <v>15953</v>
      </c>
    </row>
    <row r="9593" spans="1:14" ht="45" x14ac:dyDescent="0.25">
      <c r="A9593" s="27" t="s">
        <v>8104</v>
      </c>
      <c r="B9593" s="19" t="s">
        <v>17062</v>
      </c>
      <c r="C9593" s="19" t="s">
        <v>16865</v>
      </c>
      <c r="D9593" s="38" t="s">
        <v>16175</v>
      </c>
      <c r="E9593" s="38" t="s">
        <v>8440</v>
      </c>
      <c r="F9593" s="41">
        <v>44121600</v>
      </c>
      <c r="G9593" s="19" t="s">
        <v>721</v>
      </c>
      <c r="H9593" s="41">
        <v>5</v>
      </c>
      <c r="I9593" s="41">
        <v>3</v>
      </c>
      <c r="J9593" s="41">
        <v>10</v>
      </c>
      <c r="K9593" s="44">
        <v>6</v>
      </c>
      <c r="L9593" s="20">
        <v>29346</v>
      </c>
      <c r="M9593" s="19" t="s">
        <v>11</v>
      </c>
      <c r="N9593" s="28" t="s">
        <v>15953</v>
      </c>
    </row>
    <row r="9594" spans="1:14" ht="45" x14ac:dyDescent="0.25">
      <c r="A9594" s="27" t="s">
        <v>8104</v>
      </c>
      <c r="B9594" s="19" t="s">
        <v>17062</v>
      </c>
      <c r="C9594" s="19" t="s">
        <v>16865</v>
      </c>
      <c r="D9594" s="38" t="s">
        <v>16175</v>
      </c>
      <c r="E9594" s="38" t="s">
        <v>8441</v>
      </c>
      <c r="F9594" s="41">
        <v>44121613</v>
      </c>
      <c r="G9594" s="19" t="s">
        <v>721</v>
      </c>
      <c r="H9594" s="41">
        <v>5</v>
      </c>
      <c r="I9594" s="41">
        <v>3</v>
      </c>
      <c r="J9594" s="41">
        <v>10</v>
      </c>
      <c r="K9594" s="44">
        <v>30</v>
      </c>
      <c r="L9594" s="20">
        <v>89250</v>
      </c>
      <c r="M9594" s="19" t="s">
        <v>11</v>
      </c>
      <c r="N9594" s="28" t="s">
        <v>15953</v>
      </c>
    </row>
    <row r="9595" spans="1:14" ht="60" x14ac:dyDescent="0.25">
      <c r="A9595" s="27" t="s">
        <v>8104</v>
      </c>
      <c r="B9595" s="19" t="s">
        <v>17032</v>
      </c>
      <c r="C9595" s="19" t="s">
        <v>16872</v>
      </c>
      <c r="D9595" s="38" t="s">
        <v>16182</v>
      </c>
      <c r="E9595" s="38" t="s">
        <v>8442</v>
      </c>
      <c r="F9595" s="41">
        <v>43201800</v>
      </c>
      <c r="G9595" s="19" t="s">
        <v>721</v>
      </c>
      <c r="H9595" s="41">
        <v>5</v>
      </c>
      <c r="I9595" s="41">
        <v>3</v>
      </c>
      <c r="J9595" s="41">
        <v>10</v>
      </c>
      <c r="K9595" s="44">
        <v>5</v>
      </c>
      <c r="L9595" s="20">
        <v>26835</v>
      </c>
      <c r="M9595" s="19" t="s">
        <v>11</v>
      </c>
      <c r="N9595" s="28" t="s">
        <v>15953</v>
      </c>
    </row>
    <row r="9596" spans="1:14" ht="90" x14ac:dyDescent="0.25">
      <c r="A9596" s="27" t="s">
        <v>8104</v>
      </c>
      <c r="B9596" s="19" t="s">
        <v>17064</v>
      </c>
      <c r="C9596" s="19" t="s">
        <v>16875</v>
      </c>
      <c r="D9596" s="38" t="s">
        <v>16185</v>
      </c>
      <c r="E9596" s="38" t="s">
        <v>8443</v>
      </c>
      <c r="F9596" s="41">
        <v>41111604</v>
      </c>
      <c r="G9596" s="19" t="s">
        <v>721</v>
      </c>
      <c r="H9596" s="41">
        <v>4</v>
      </c>
      <c r="I9596" s="41">
        <v>4</v>
      </c>
      <c r="J9596" s="41">
        <v>10</v>
      </c>
      <c r="K9596" s="44">
        <v>7</v>
      </c>
      <c r="L9596" s="20">
        <v>13244</v>
      </c>
      <c r="M9596" s="19" t="s">
        <v>11</v>
      </c>
      <c r="N9596" s="28" t="s">
        <v>15953</v>
      </c>
    </row>
    <row r="9597" spans="1:14" ht="90" x14ac:dyDescent="0.25">
      <c r="A9597" s="27" t="s">
        <v>8104</v>
      </c>
      <c r="B9597" s="19" t="s">
        <v>17064</v>
      </c>
      <c r="C9597" s="19" t="s">
        <v>16875</v>
      </c>
      <c r="D9597" s="38" t="s">
        <v>16185</v>
      </c>
      <c r="E9597" s="38" t="s">
        <v>8444</v>
      </c>
      <c r="F9597" s="41">
        <v>41111604</v>
      </c>
      <c r="G9597" s="19" t="s">
        <v>721</v>
      </c>
      <c r="H9597" s="41">
        <v>2</v>
      </c>
      <c r="I9597" s="41">
        <v>2</v>
      </c>
      <c r="J9597" s="41">
        <v>10</v>
      </c>
      <c r="K9597" s="44">
        <v>4</v>
      </c>
      <c r="L9597" s="20">
        <v>14280</v>
      </c>
      <c r="M9597" s="19" t="s">
        <v>11</v>
      </c>
      <c r="N9597" s="28" t="s">
        <v>15953</v>
      </c>
    </row>
    <row r="9598" spans="1:14" ht="90" x14ac:dyDescent="0.25">
      <c r="A9598" s="27" t="s">
        <v>8104</v>
      </c>
      <c r="B9598" s="19" t="s">
        <v>17064</v>
      </c>
      <c r="C9598" s="19" t="s">
        <v>16875</v>
      </c>
      <c r="D9598" s="38" t="s">
        <v>16185</v>
      </c>
      <c r="E9598" s="38" t="s">
        <v>8445</v>
      </c>
      <c r="F9598" s="41">
        <v>41111604</v>
      </c>
      <c r="G9598" s="19" t="s">
        <v>721</v>
      </c>
      <c r="H9598" s="41">
        <v>2</v>
      </c>
      <c r="I9598" s="41">
        <v>2</v>
      </c>
      <c r="J9598" s="41">
        <v>10</v>
      </c>
      <c r="K9598" s="44">
        <v>14</v>
      </c>
      <c r="L9598" s="20">
        <v>229572</v>
      </c>
      <c r="M9598" s="19" t="s">
        <v>11</v>
      </c>
      <c r="N9598" s="28" t="s">
        <v>15953</v>
      </c>
    </row>
    <row r="9599" spans="1:14" ht="30" x14ac:dyDescent="0.25">
      <c r="A9599" s="27" t="s">
        <v>8104</v>
      </c>
      <c r="B9599" s="19" t="s">
        <v>17011</v>
      </c>
      <c r="C9599" s="19" t="s">
        <v>16738</v>
      </c>
      <c r="D9599" s="38" t="s">
        <v>16048</v>
      </c>
      <c r="E9599" s="38" t="s">
        <v>8446</v>
      </c>
      <c r="F9599" s="41">
        <v>14111500</v>
      </c>
      <c r="G9599" s="19" t="s">
        <v>611</v>
      </c>
      <c r="H9599" s="41">
        <v>2</v>
      </c>
      <c r="I9599" s="41">
        <v>2</v>
      </c>
      <c r="J9599" s="41">
        <v>10</v>
      </c>
      <c r="K9599" s="44">
        <v>7</v>
      </c>
      <c r="L9599" s="20">
        <v>112070</v>
      </c>
      <c r="M9599" s="19" t="s">
        <v>15964</v>
      </c>
      <c r="N9599" s="28" t="s">
        <v>15953</v>
      </c>
    </row>
    <row r="9600" spans="1:14" ht="30" x14ac:dyDescent="0.25">
      <c r="A9600" s="27" t="s">
        <v>8104</v>
      </c>
      <c r="B9600" s="19" t="s">
        <v>17014</v>
      </c>
      <c r="C9600" s="19" t="s">
        <v>16800</v>
      </c>
      <c r="D9600" s="38" t="s">
        <v>16110</v>
      </c>
      <c r="E9600" s="38" t="s">
        <v>8447</v>
      </c>
      <c r="F9600" s="41">
        <v>14111510</v>
      </c>
      <c r="G9600" s="19" t="s">
        <v>611</v>
      </c>
      <c r="H9600" s="41">
        <v>2</v>
      </c>
      <c r="I9600" s="41">
        <v>2</v>
      </c>
      <c r="J9600" s="41">
        <v>10</v>
      </c>
      <c r="K9600" s="44">
        <v>1</v>
      </c>
      <c r="L9600" s="20">
        <v>679100</v>
      </c>
      <c r="M9600" s="19" t="s">
        <v>15965</v>
      </c>
      <c r="N9600" s="28" t="s">
        <v>15953</v>
      </c>
    </row>
    <row r="9601" spans="1:14" ht="30" x14ac:dyDescent="0.25">
      <c r="A9601" s="27" t="s">
        <v>8104</v>
      </c>
      <c r="B9601" s="19" t="s">
        <v>17013</v>
      </c>
      <c r="C9601" s="19" t="s">
        <v>16851</v>
      </c>
      <c r="D9601" s="38" t="s">
        <v>16161</v>
      </c>
      <c r="E9601" s="38" t="s">
        <v>8448</v>
      </c>
      <c r="F9601" s="41">
        <v>14111510</v>
      </c>
      <c r="G9601" s="19" t="s">
        <v>611</v>
      </c>
      <c r="H9601" s="41">
        <v>8</v>
      </c>
      <c r="I9601" s="41">
        <v>4</v>
      </c>
      <c r="J9601" s="41">
        <v>10</v>
      </c>
      <c r="K9601" s="44">
        <v>1</v>
      </c>
      <c r="L9601" s="20">
        <v>1127660</v>
      </c>
      <c r="M9601" s="19" t="s">
        <v>15965</v>
      </c>
      <c r="N9601" s="28" t="s">
        <v>15953</v>
      </c>
    </row>
    <row r="9602" spans="1:14" ht="30" x14ac:dyDescent="0.25">
      <c r="A9602" s="27" t="s">
        <v>8104</v>
      </c>
      <c r="B9602" s="19" t="s">
        <v>17013</v>
      </c>
      <c r="C9602" s="19" t="s">
        <v>16851</v>
      </c>
      <c r="D9602" s="38" t="s">
        <v>16161</v>
      </c>
      <c r="E9602" s="38" t="s">
        <v>8449</v>
      </c>
      <c r="F9602" s="41">
        <v>14111510</v>
      </c>
      <c r="G9602" s="19" t="s">
        <v>611</v>
      </c>
      <c r="H9602" s="41">
        <v>6</v>
      </c>
      <c r="I9602" s="41">
        <v>5</v>
      </c>
      <c r="J9602" s="41">
        <v>10</v>
      </c>
      <c r="K9602" s="44">
        <v>1</v>
      </c>
      <c r="L9602" s="20">
        <v>497280</v>
      </c>
      <c r="M9602" s="19" t="s">
        <v>15965</v>
      </c>
      <c r="N9602" s="28" t="s">
        <v>15953</v>
      </c>
    </row>
    <row r="9603" spans="1:14" ht="30" x14ac:dyDescent="0.25">
      <c r="A9603" s="27" t="s">
        <v>8104</v>
      </c>
      <c r="B9603" s="19" t="s">
        <v>17013</v>
      </c>
      <c r="C9603" s="19" t="s">
        <v>16851</v>
      </c>
      <c r="D9603" s="38" t="s">
        <v>16161</v>
      </c>
      <c r="E9603" s="38" t="s">
        <v>8450</v>
      </c>
      <c r="F9603" s="41">
        <v>24141501</v>
      </c>
      <c r="G9603" s="19" t="s">
        <v>611</v>
      </c>
      <c r="H9603" s="41">
        <v>6</v>
      </c>
      <c r="I9603" s="41">
        <v>5</v>
      </c>
      <c r="J9603" s="41">
        <v>10</v>
      </c>
      <c r="K9603" s="44">
        <v>4</v>
      </c>
      <c r="L9603" s="20">
        <v>485360</v>
      </c>
      <c r="M9603" s="19" t="s">
        <v>15965</v>
      </c>
      <c r="N9603" s="28" t="s">
        <v>15953</v>
      </c>
    </row>
    <row r="9604" spans="1:14" ht="45" x14ac:dyDescent="0.25">
      <c r="A9604" s="27" t="s">
        <v>8104</v>
      </c>
      <c r="B9604" s="19" t="s">
        <v>17021</v>
      </c>
      <c r="C9604" s="19" t="s">
        <v>16785</v>
      </c>
      <c r="D9604" s="38" t="s">
        <v>16095</v>
      </c>
      <c r="E9604" s="38" t="s">
        <v>8451</v>
      </c>
      <c r="F9604" s="41">
        <v>73152101</v>
      </c>
      <c r="G9604" s="19" t="s">
        <v>611</v>
      </c>
      <c r="H9604" s="41">
        <v>6</v>
      </c>
      <c r="I9604" s="41">
        <v>5</v>
      </c>
      <c r="J9604" s="41">
        <v>10</v>
      </c>
      <c r="K9604" s="44">
        <v>1</v>
      </c>
      <c r="L9604" s="20">
        <v>4522000</v>
      </c>
      <c r="M9604" s="19" t="s">
        <v>15954</v>
      </c>
      <c r="N9604" s="28" t="s">
        <v>15953</v>
      </c>
    </row>
    <row r="9605" spans="1:14" ht="30" x14ac:dyDescent="0.25">
      <c r="A9605" s="27" t="s">
        <v>8104</v>
      </c>
      <c r="B9605" s="19" t="s">
        <v>16780</v>
      </c>
      <c r="C9605" s="19" t="s">
        <v>16780</v>
      </c>
      <c r="D9605" s="38" t="s">
        <v>16090</v>
      </c>
      <c r="E9605" s="38" t="s">
        <v>8452</v>
      </c>
      <c r="F9605" s="41">
        <v>46161604</v>
      </c>
      <c r="G9605" s="19" t="s">
        <v>721</v>
      </c>
      <c r="H9605" s="41">
        <v>9</v>
      </c>
      <c r="I9605" s="41">
        <v>3</v>
      </c>
      <c r="J9605" s="41">
        <v>10</v>
      </c>
      <c r="K9605" s="44">
        <v>2</v>
      </c>
      <c r="L9605" s="20">
        <v>74494</v>
      </c>
      <c r="M9605" s="19" t="s">
        <v>11</v>
      </c>
      <c r="N9605" s="28" t="s">
        <v>15953</v>
      </c>
    </row>
    <row r="9606" spans="1:14" ht="30" x14ac:dyDescent="0.25">
      <c r="A9606" s="27" t="s">
        <v>8104</v>
      </c>
      <c r="B9606" s="19" t="s">
        <v>17013</v>
      </c>
      <c r="C9606" s="19" t="s">
        <v>16740</v>
      </c>
      <c r="D9606" s="38" t="s">
        <v>16050</v>
      </c>
      <c r="E9606" s="38" t="s">
        <v>8453</v>
      </c>
      <c r="F9606" s="41">
        <v>46181705</v>
      </c>
      <c r="G9606" s="19" t="s">
        <v>721</v>
      </c>
      <c r="H9606" s="41">
        <v>10</v>
      </c>
      <c r="I9606" s="41">
        <v>1</v>
      </c>
      <c r="J9606" s="41">
        <v>10</v>
      </c>
      <c r="K9606" s="44">
        <v>2</v>
      </c>
      <c r="L9606" s="20">
        <v>652834</v>
      </c>
      <c r="M9606" s="19" t="s">
        <v>11</v>
      </c>
      <c r="N9606" s="28" t="s">
        <v>15953</v>
      </c>
    </row>
    <row r="9607" spans="1:14" ht="30" x14ac:dyDescent="0.25">
      <c r="A9607" s="27" t="s">
        <v>8104</v>
      </c>
      <c r="B9607" s="19" t="s">
        <v>17013</v>
      </c>
      <c r="C9607" s="19" t="s">
        <v>16740</v>
      </c>
      <c r="D9607" s="38" t="s">
        <v>16050</v>
      </c>
      <c r="E9607" s="38" t="s">
        <v>8454</v>
      </c>
      <c r="F9607" s="41">
        <v>46181546</v>
      </c>
      <c r="G9607" s="19" t="s">
        <v>721</v>
      </c>
      <c r="H9607" s="41">
        <v>9</v>
      </c>
      <c r="I9607" s="41">
        <v>3</v>
      </c>
      <c r="J9607" s="41">
        <v>10</v>
      </c>
      <c r="K9607" s="44">
        <v>1</v>
      </c>
      <c r="L9607" s="20">
        <v>63189</v>
      </c>
      <c r="M9607" s="19" t="s">
        <v>11</v>
      </c>
      <c r="N9607" s="28" t="s">
        <v>15953</v>
      </c>
    </row>
    <row r="9608" spans="1:14" ht="30" x14ac:dyDescent="0.25">
      <c r="A9608" s="27" t="s">
        <v>8104</v>
      </c>
      <c r="B9608" s="19" t="s">
        <v>17013</v>
      </c>
      <c r="C9608" s="19" t="s">
        <v>16740</v>
      </c>
      <c r="D9608" s="38" t="s">
        <v>16050</v>
      </c>
      <c r="E9608" s="38" t="s">
        <v>8455</v>
      </c>
      <c r="F9608" s="41">
        <v>46161508</v>
      </c>
      <c r="G9608" s="19" t="s">
        <v>721</v>
      </c>
      <c r="H9608" s="41">
        <v>9</v>
      </c>
      <c r="I9608" s="41">
        <v>3</v>
      </c>
      <c r="J9608" s="41">
        <v>10</v>
      </c>
      <c r="K9608" s="44">
        <v>6</v>
      </c>
      <c r="L9608" s="20">
        <v>1130262</v>
      </c>
      <c r="M9608" s="19" t="s">
        <v>11</v>
      </c>
      <c r="N9608" s="28" t="s">
        <v>15953</v>
      </c>
    </row>
    <row r="9609" spans="1:14" ht="30" x14ac:dyDescent="0.25">
      <c r="A9609" s="27" t="s">
        <v>8104</v>
      </c>
      <c r="B9609" s="19" t="s">
        <v>17022</v>
      </c>
      <c r="C9609" s="19" t="s">
        <v>16899</v>
      </c>
      <c r="D9609" s="38" t="s">
        <v>16209</v>
      </c>
      <c r="E9609" s="38" t="s">
        <v>8456</v>
      </c>
      <c r="F9609" s="41">
        <v>70111706</v>
      </c>
      <c r="G9609" s="19" t="s">
        <v>611</v>
      </c>
      <c r="H9609" s="41">
        <v>10</v>
      </c>
      <c r="I9609" s="41">
        <v>1</v>
      </c>
      <c r="J9609" s="41">
        <v>10</v>
      </c>
      <c r="K9609" s="44">
        <v>1</v>
      </c>
      <c r="L9609" s="20">
        <v>22100000</v>
      </c>
      <c r="M9609" s="19" t="s">
        <v>15954</v>
      </c>
      <c r="N9609" s="28" t="s">
        <v>15953</v>
      </c>
    </row>
    <row r="9610" spans="1:14" ht="30" x14ac:dyDescent="0.25">
      <c r="A9610" s="27" t="s">
        <v>8104</v>
      </c>
      <c r="B9610" s="19" t="s">
        <v>17022</v>
      </c>
      <c r="C9610" s="19" t="s">
        <v>16899</v>
      </c>
      <c r="D9610" s="38" t="s">
        <v>16209</v>
      </c>
      <c r="E9610" s="38" t="s">
        <v>8456</v>
      </c>
      <c r="F9610" s="41">
        <v>70111503</v>
      </c>
      <c r="G9610" s="19" t="s">
        <v>611</v>
      </c>
      <c r="H9610" s="41">
        <v>10</v>
      </c>
      <c r="I9610" s="41">
        <v>1</v>
      </c>
      <c r="J9610" s="41">
        <v>10</v>
      </c>
      <c r="K9610" s="44">
        <v>1</v>
      </c>
      <c r="L9610" s="20">
        <v>27400000</v>
      </c>
      <c r="M9610" s="19" t="s">
        <v>15954</v>
      </c>
      <c r="N9610" s="28" t="s">
        <v>15953</v>
      </c>
    </row>
    <row r="9611" spans="1:14" x14ac:dyDescent="0.25">
      <c r="A9611" s="27" t="s">
        <v>8104</v>
      </c>
      <c r="B9611" s="19" t="s">
        <v>17022</v>
      </c>
      <c r="C9611" s="19" t="s">
        <v>16762</v>
      </c>
      <c r="D9611" s="38" t="s">
        <v>16072</v>
      </c>
      <c r="E9611" s="38" t="s">
        <v>8457</v>
      </c>
      <c r="F9611" s="41">
        <v>76111500</v>
      </c>
      <c r="G9611" s="19" t="s">
        <v>721</v>
      </c>
      <c r="H9611" s="41">
        <v>2</v>
      </c>
      <c r="I9611" s="41">
        <v>8</v>
      </c>
      <c r="J9611" s="41">
        <v>10</v>
      </c>
      <c r="K9611" s="44">
        <v>1</v>
      </c>
      <c r="L9611" s="20">
        <v>37114072.329999998</v>
      </c>
      <c r="M9611" s="19" t="s">
        <v>15954</v>
      </c>
      <c r="N9611" s="28" t="s">
        <v>15953</v>
      </c>
    </row>
    <row r="9612" spans="1:14" x14ac:dyDescent="0.25">
      <c r="A9612" s="27" t="s">
        <v>8104</v>
      </c>
      <c r="B9612" s="19" t="s">
        <v>17022</v>
      </c>
      <c r="C9612" s="19" t="s">
        <v>16762</v>
      </c>
      <c r="D9612" s="38" t="s">
        <v>16072</v>
      </c>
      <c r="E9612" s="38" t="s">
        <v>8457</v>
      </c>
      <c r="F9612" s="41">
        <v>76111500</v>
      </c>
      <c r="G9612" s="19" t="s">
        <v>721</v>
      </c>
      <c r="H9612" s="41">
        <v>2</v>
      </c>
      <c r="I9612" s="41">
        <v>8</v>
      </c>
      <c r="J9612" s="41">
        <v>10</v>
      </c>
      <c r="K9612" s="44">
        <v>1</v>
      </c>
      <c r="L9612" s="20">
        <v>64261455.609999999</v>
      </c>
      <c r="M9612" s="19" t="s">
        <v>15954</v>
      </c>
      <c r="N9612" s="28" t="s">
        <v>15953</v>
      </c>
    </row>
    <row r="9613" spans="1:14" x14ac:dyDescent="0.25">
      <c r="A9613" s="27" t="s">
        <v>8104</v>
      </c>
      <c r="B9613" s="19" t="s">
        <v>17022</v>
      </c>
      <c r="C9613" s="19" t="s">
        <v>16762</v>
      </c>
      <c r="D9613" s="38" t="s">
        <v>16072</v>
      </c>
      <c r="E9613" s="38" t="s">
        <v>8457</v>
      </c>
      <c r="F9613" s="41">
        <v>76111500</v>
      </c>
      <c r="G9613" s="19" t="s">
        <v>721</v>
      </c>
      <c r="H9613" s="41">
        <v>3</v>
      </c>
      <c r="I9613" s="41">
        <v>1</v>
      </c>
      <c r="J9613" s="41">
        <v>16</v>
      </c>
      <c r="K9613" s="44">
        <v>1</v>
      </c>
      <c r="L9613" s="20">
        <v>26708060.699999999</v>
      </c>
      <c r="M9613" s="19" t="s">
        <v>15954</v>
      </c>
      <c r="N9613" s="28" t="s">
        <v>15953</v>
      </c>
    </row>
    <row r="9614" spans="1:14" ht="30" x14ac:dyDescent="0.25">
      <c r="A9614" s="27" t="s">
        <v>8104</v>
      </c>
      <c r="B9614" s="19" t="s">
        <v>17034</v>
      </c>
      <c r="C9614" s="19" t="s">
        <v>16788</v>
      </c>
      <c r="D9614" s="38" t="s">
        <v>16098</v>
      </c>
      <c r="E9614" s="38" t="s">
        <v>8458</v>
      </c>
      <c r="F9614" s="41">
        <v>86131702</v>
      </c>
      <c r="G9614" s="19" t="s">
        <v>498</v>
      </c>
      <c r="H9614" s="41">
        <v>3</v>
      </c>
      <c r="I9614" s="41">
        <v>1</v>
      </c>
      <c r="J9614" s="41">
        <v>10</v>
      </c>
      <c r="K9614" s="44">
        <v>1</v>
      </c>
      <c r="L9614" s="20">
        <v>103500000</v>
      </c>
      <c r="M9614" s="19" t="s">
        <v>15954</v>
      </c>
      <c r="N9614" s="28" t="s">
        <v>15953</v>
      </c>
    </row>
    <row r="9615" spans="1:14" ht="45" x14ac:dyDescent="0.25">
      <c r="A9615" s="27" t="s">
        <v>8104</v>
      </c>
      <c r="B9615" s="19" t="s">
        <v>17012</v>
      </c>
      <c r="C9615" s="19" t="s">
        <v>16843</v>
      </c>
      <c r="D9615" s="38" t="s">
        <v>16153</v>
      </c>
      <c r="E9615" s="38" t="s">
        <v>8459</v>
      </c>
      <c r="F9615" s="41">
        <v>15111501</v>
      </c>
      <c r="G9615" s="19" t="s">
        <v>611</v>
      </c>
      <c r="H9615" s="41">
        <v>9</v>
      </c>
      <c r="I9615" s="41">
        <v>2</v>
      </c>
      <c r="J9615" s="41">
        <v>10</v>
      </c>
      <c r="K9615" s="44">
        <v>1</v>
      </c>
      <c r="L9615" s="20">
        <v>932516.39000000013</v>
      </c>
      <c r="M9615" s="19" t="s">
        <v>15954</v>
      </c>
      <c r="N9615" s="28" t="s">
        <v>15953</v>
      </c>
    </row>
    <row r="9616" spans="1:14" ht="45" x14ac:dyDescent="0.25">
      <c r="A9616" s="27" t="s">
        <v>8104</v>
      </c>
      <c r="B9616" s="19" t="s">
        <v>17012</v>
      </c>
      <c r="C9616" s="19" t="s">
        <v>16843</v>
      </c>
      <c r="D9616" s="38" t="s">
        <v>16153</v>
      </c>
      <c r="E9616" s="38" t="s">
        <v>8459</v>
      </c>
      <c r="F9616" s="41">
        <v>15111501</v>
      </c>
      <c r="G9616" s="19" t="s">
        <v>611</v>
      </c>
      <c r="H9616" s="41">
        <v>9</v>
      </c>
      <c r="I9616" s="41">
        <v>2</v>
      </c>
      <c r="J9616" s="41">
        <v>10</v>
      </c>
      <c r="K9616" s="44">
        <v>1</v>
      </c>
      <c r="L9616" s="20">
        <v>2000000</v>
      </c>
      <c r="M9616" s="19" t="s">
        <v>15954</v>
      </c>
      <c r="N9616" s="28" t="s">
        <v>15953</v>
      </c>
    </row>
    <row r="9617" spans="1:14" ht="45" x14ac:dyDescent="0.25">
      <c r="A9617" s="27" t="s">
        <v>8104</v>
      </c>
      <c r="B9617" s="19" t="s">
        <v>17021</v>
      </c>
      <c r="C9617" s="19" t="s">
        <v>16766</v>
      </c>
      <c r="D9617" s="38" t="s">
        <v>16076</v>
      </c>
      <c r="E9617" s="38" t="s">
        <v>8460</v>
      </c>
      <c r="F9617" s="41">
        <v>78181500</v>
      </c>
      <c r="G9617" s="19" t="s">
        <v>611</v>
      </c>
      <c r="H9617" s="41">
        <v>10</v>
      </c>
      <c r="I9617" s="41">
        <v>1</v>
      </c>
      <c r="J9617" s="41">
        <v>10</v>
      </c>
      <c r="K9617" s="44">
        <v>1</v>
      </c>
      <c r="L9617" s="20">
        <v>4491476</v>
      </c>
      <c r="M9617" s="19" t="s">
        <v>15954</v>
      </c>
      <c r="N9617" s="28" t="s">
        <v>15953</v>
      </c>
    </row>
    <row r="9618" spans="1:14" ht="30" x14ac:dyDescent="0.25">
      <c r="A9618" s="27" t="s">
        <v>8104</v>
      </c>
      <c r="B9618" s="19" t="s">
        <v>17063</v>
      </c>
      <c r="C9618" s="19" t="s">
        <v>16868</v>
      </c>
      <c r="D9618" s="38" t="s">
        <v>16178</v>
      </c>
      <c r="E9618" s="38" t="s">
        <v>8461</v>
      </c>
      <c r="F9618" s="41">
        <v>26111702</v>
      </c>
      <c r="G9618" s="19" t="s">
        <v>797</v>
      </c>
      <c r="H9618" s="41">
        <v>2</v>
      </c>
      <c r="I9618" s="41">
        <v>8</v>
      </c>
      <c r="J9618" s="41">
        <v>10</v>
      </c>
      <c r="K9618" s="44">
        <v>90</v>
      </c>
      <c r="L9618" s="20">
        <v>1844730</v>
      </c>
      <c r="M9618" s="19" t="s">
        <v>15959</v>
      </c>
      <c r="N9618" s="28" t="s">
        <v>15953</v>
      </c>
    </row>
    <row r="9619" spans="1:14" ht="30" x14ac:dyDescent="0.25">
      <c r="A9619" s="27" t="s">
        <v>8104</v>
      </c>
      <c r="B9619" s="19" t="s">
        <v>17063</v>
      </c>
      <c r="C9619" s="19" t="s">
        <v>16868</v>
      </c>
      <c r="D9619" s="38" t="s">
        <v>16178</v>
      </c>
      <c r="E9619" s="38" t="s">
        <v>8462</v>
      </c>
      <c r="F9619" s="41">
        <v>26111702</v>
      </c>
      <c r="G9619" s="19" t="s">
        <v>797</v>
      </c>
      <c r="H9619" s="41">
        <v>2</v>
      </c>
      <c r="I9619" s="41">
        <v>8</v>
      </c>
      <c r="J9619" s="41">
        <v>10</v>
      </c>
      <c r="K9619" s="44">
        <v>85</v>
      </c>
      <c r="L9619" s="20">
        <v>2495175</v>
      </c>
      <c r="M9619" s="19" t="s">
        <v>15959</v>
      </c>
      <c r="N9619" s="28" t="s">
        <v>15953</v>
      </c>
    </row>
    <row r="9620" spans="1:14" ht="30" x14ac:dyDescent="0.25">
      <c r="A9620" s="27" t="s">
        <v>8104</v>
      </c>
      <c r="B9620" s="19" t="s">
        <v>17034</v>
      </c>
      <c r="C9620" s="19" t="s">
        <v>16913</v>
      </c>
      <c r="D9620" s="38" t="s">
        <v>16225</v>
      </c>
      <c r="E9620" s="38" t="s">
        <v>8463</v>
      </c>
      <c r="F9620" s="41">
        <v>86121501</v>
      </c>
      <c r="G9620" s="19" t="s">
        <v>498</v>
      </c>
      <c r="H9620" s="41">
        <v>11</v>
      </c>
      <c r="I9620" s="41">
        <v>1</v>
      </c>
      <c r="J9620" s="41">
        <v>16</v>
      </c>
      <c r="K9620" s="44">
        <v>1</v>
      </c>
      <c r="L9620" s="20">
        <v>20970000</v>
      </c>
      <c r="M9620" s="19" t="s">
        <v>15954</v>
      </c>
      <c r="N9620" s="28" t="s">
        <v>15953</v>
      </c>
    </row>
    <row r="9621" spans="1:14" ht="30" x14ac:dyDescent="0.25">
      <c r="A9621" s="27" t="s">
        <v>8104</v>
      </c>
      <c r="B9621" s="19" t="s">
        <v>17034</v>
      </c>
      <c r="C9621" s="19" t="s">
        <v>16914</v>
      </c>
      <c r="D9621" s="38" t="s">
        <v>16226</v>
      </c>
      <c r="E9621" s="38" t="s">
        <v>8464</v>
      </c>
      <c r="F9621" s="41">
        <v>86121500</v>
      </c>
      <c r="G9621" s="19" t="s">
        <v>498</v>
      </c>
      <c r="H9621" s="41">
        <v>11</v>
      </c>
      <c r="I9621" s="41">
        <v>1</v>
      </c>
      <c r="J9621" s="41">
        <v>16</v>
      </c>
      <c r="K9621" s="44">
        <v>1</v>
      </c>
      <c r="L9621" s="20">
        <v>52425000</v>
      </c>
      <c r="M9621" s="19" t="s">
        <v>15954</v>
      </c>
      <c r="N9621" s="28" t="s">
        <v>15953</v>
      </c>
    </row>
    <row r="9622" spans="1:14" ht="30" x14ac:dyDescent="0.25">
      <c r="A9622" s="27" t="s">
        <v>8104</v>
      </c>
      <c r="B9622" s="19" t="s">
        <v>17034</v>
      </c>
      <c r="C9622" s="19" t="s">
        <v>16915</v>
      </c>
      <c r="D9622" s="38" t="s">
        <v>16227</v>
      </c>
      <c r="E9622" s="38" t="s">
        <v>8465</v>
      </c>
      <c r="F9622" s="41">
        <v>86121500</v>
      </c>
      <c r="G9622" s="19" t="s">
        <v>498</v>
      </c>
      <c r="H9622" s="41">
        <v>11</v>
      </c>
      <c r="I9622" s="41">
        <v>1</v>
      </c>
      <c r="J9622" s="41">
        <v>16</v>
      </c>
      <c r="K9622" s="44">
        <v>1</v>
      </c>
      <c r="L9622" s="20">
        <v>38542500</v>
      </c>
      <c r="M9622" s="19" t="s">
        <v>15954</v>
      </c>
      <c r="N9622" s="28" t="s">
        <v>15953</v>
      </c>
    </row>
    <row r="9623" spans="1:14" ht="30" x14ac:dyDescent="0.25">
      <c r="A9623" s="27" t="s">
        <v>8104</v>
      </c>
      <c r="B9623" s="19" t="s">
        <v>17034</v>
      </c>
      <c r="C9623" s="19" t="s">
        <v>16788</v>
      </c>
      <c r="D9623" s="38" t="s">
        <v>16098</v>
      </c>
      <c r="E9623" s="38" t="s">
        <v>8466</v>
      </c>
      <c r="F9623" s="41">
        <v>86131702</v>
      </c>
      <c r="G9623" s="19" t="s">
        <v>498</v>
      </c>
      <c r="H9623" s="41">
        <v>11</v>
      </c>
      <c r="I9623" s="41">
        <v>1</v>
      </c>
      <c r="J9623" s="41">
        <v>10</v>
      </c>
      <c r="K9623" s="44">
        <v>1</v>
      </c>
      <c r="L9623" s="20">
        <v>9582000</v>
      </c>
      <c r="M9623" s="19" t="s">
        <v>15954</v>
      </c>
      <c r="N9623" s="28" t="s">
        <v>15953</v>
      </c>
    </row>
    <row r="9624" spans="1:14" ht="30" x14ac:dyDescent="0.25">
      <c r="A9624" s="27" t="s">
        <v>8104</v>
      </c>
      <c r="B9624" s="19" t="s">
        <v>17035</v>
      </c>
      <c r="C9624" s="19" t="s">
        <v>16892</v>
      </c>
      <c r="D9624" s="38" t="s">
        <v>16202</v>
      </c>
      <c r="E9624" s="38" t="s">
        <v>8467</v>
      </c>
      <c r="F9624" s="41">
        <v>70122000</v>
      </c>
      <c r="G9624" s="19" t="s">
        <v>611</v>
      </c>
      <c r="H9624" s="41">
        <v>11</v>
      </c>
      <c r="I9624" s="41">
        <v>1</v>
      </c>
      <c r="J9624" s="41">
        <v>10</v>
      </c>
      <c r="K9624" s="44">
        <v>1</v>
      </c>
      <c r="L9624" s="20">
        <v>4000000</v>
      </c>
      <c r="M9624" s="19" t="s">
        <v>15954</v>
      </c>
      <c r="N9624" s="28" t="s">
        <v>15953</v>
      </c>
    </row>
    <row r="9625" spans="1:14" ht="60" x14ac:dyDescent="0.25">
      <c r="A9625" s="27" t="s">
        <v>8104</v>
      </c>
      <c r="B9625" s="19" t="s">
        <v>17012</v>
      </c>
      <c r="C9625" s="19" t="s">
        <v>16843</v>
      </c>
      <c r="D9625" s="38" t="s">
        <v>16153</v>
      </c>
      <c r="E9625" s="38" t="s">
        <v>8468</v>
      </c>
      <c r="F9625" s="41">
        <v>15111501</v>
      </c>
      <c r="G9625" s="19" t="s">
        <v>611</v>
      </c>
      <c r="H9625" s="41">
        <v>11</v>
      </c>
      <c r="I9625" s="41">
        <v>1</v>
      </c>
      <c r="J9625" s="41">
        <v>10</v>
      </c>
      <c r="K9625" s="44">
        <v>1</v>
      </c>
      <c r="L9625" s="20">
        <v>7200000</v>
      </c>
      <c r="M9625" s="19" t="s">
        <v>15954</v>
      </c>
      <c r="N9625" s="28" t="s">
        <v>15953</v>
      </c>
    </row>
    <row r="9626" spans="1:14" ht="45" x14ac:dyDescent="0.25">
      <c r="A9626" s="27" t="s">
        <v>8104</v>
      </c>
      <c r="B9626" s="19" t="s">
        <v>17023</v>
      </c>
      <c r="C9626" s="19" t="s">
        <v>16765</v>
      </c>
      <c r="D9626" s="38" t="s">
        <v>16075</v>
      </c>
      <c r="E9626" s="38" t="s">
        <v>8469</v>
      </c>
      <c r="F9626" s="41">
        <v>80161801</v>
      </c>
      <c r="G9626" s="19" t="s">
        <v>611</v>
      </c>
      <c r="H9626" s="41">
        <v>11</v>
      </c>
      <c r="I9626" s="41">
        <v>1</v>
      </c>
      <c r="J9626" s="41">
        <v>10</v>
      </c>
      <c r="K9626" s="44">
        <v>1</v>
      </c>
      <c r="L9626" s="20">
        <v>4822986.07</v>
      </c>
      <c r="M9626" s="19" t="s">
        <v>15954</v>
      </c>
      <c r="N9626" s="28" t="s">
        <v>15953</v>
      </c>
    </row>
    <row r="9627" spans="1:14" ht="30" x14ac:dyDescent="0.25">
      <c r="A9627" s="27" t="s">
        <v>8104</v>
      </c>
      <c r="B9627" s="19" t="s">
        <v>17035</v>
      </c>
      <c r="C9627" s="19" t="s">
        <v>16790</v>
      </c>
      <c r="D9627" s="38" t="s">
        <v>16100</v>
      </c>
      <c r="E9627" s="38" t="s">
        <v>8470</v>
      </c>
      <c r="F9627" s="41">
        <v>70171501</v>
      </c>
      <c r="G9627" s="19" t="s">
        <v>611</v>
      </c>
      <c r="H9627" s="41">
        <v>11</v>
      </c>
      <c r="I9627" s="41">
        <v>1</v>
      </c>
      <c r="J9627" s="41">
        <v>10</v>
      </c>
      <c r="K9627" s="44">
        <v>1</v>
      </c>
      <c r="L9627" s="20">
        <v>2000000</v>
      </c>
      <c r="M9627" s="19" t="s">
        <v>15954</v>
      </c>
      <c r="N9627" s="28" t="s">
        <v>15953</v>
      </c>
    </row>
    <row r="9628" spans="1:14" ht="30" x14ac:dyDescent="0.25">
      <c r="A9628" s="27" t="s">
        <v>8104</v>
      </c>
      <c r="B9628" s="19" t="s">
        <v>17022</v>
      </c>
      <c r="C9628" s="19" t="s">
        <v>16899</v>
      </c>
      <c r="D9628" s="38" t="s">
        <v>16209</v>
      </c>
      <c r="E9628" s="38" t="s">
        <v>8471</v>
      </c>
      <c r="F9628" s="41">
        <v>70111706</v>
      </c>
      <c r="G9628" s="19" t="s">
        <v>614</v>
      </c>
      <c r="H9628" s="41">
        <v>11</v>
      </c>
      <c r="I9628" s="41">
        <v>1</v>
      </c>
      <c r="J9628" s="41">
        <v>10</v>
      </c>
      <c r="K9628" s="44">
        <v>1</v>
      </c>
      <c r="L9628" s="20">
        <v>11509439.029999999</v>
      </c>
      <c r="M9628" s="19" t="s">
        <v>15954</v>
      </c>
      <c r="N9628" s="28" t="s">
        <v>15953</v>
      </c>
    </row>
    <row r="9629" spans="1:14" ht="60" x14ac:dyDescent="0.25">
      <c r="A9629" s="27" t="s">
        <v>8104</v>
      </c>
      <c r="B9629" s="19" t="s">
        <v>17065</v>
      </c>
      <c r="C9629" s="19" t="s">
        <v>16880</v>
      </c>
      <c r="D9629" s="38" t="s">
        <v>16190</v>
      </c>
      <c r="E9629" s="38" t="s">
        <v>8472</v>
      </c>
      <c r="F9629" s="41">
        <v>83101506</v>
      </c>
      <c r="G9629" s="19" t="s">
        <v>614</v>
      </c>
      <c r="H9629" s="41">
        <v>11</v>
      </c>
      <c r="I9629" s="41">
        <v>1</v>
      </c>
      <c r="J9629" s="41">
        <v>10</v>
      </c>
      <c r="K9629" s="44">
        <v>1</v>
      </c>
      <c r="L9629" s="20">
        <v>20000000</v>
      </c>
      <c r="M9629" s="19" t="s">
        <v>15954</v>
      </c>
      <c r="N9629" s="28" t="s">
        <v>15953</v>
      </c>
    </row>
    <row r="9630" spans="1:14" x14ac:dyDescent="0.25">
      <c r="A9630" s="27" t="s">
        <v>8104</v>
      </c>
      <c r="B9630" s="19" t="s">
        <v>17022</v>
      </c>
      <c r="C9630" s="19" t="s">
        <v>16762</v>
      </c>
      <c r="D9630" s="38" t="s">
        <v>16072</v>
      </c>
      <c r="E9630" s="38" t="s">
        <v>8473</v>
      </c>
      <c r="F9630" s="41">
        <v>72154055</v>
      </c>
      <c r="G9630" s="19" t="s">
        <v>614</v>
      </c>
      <c r="H9630" s="41">
        <v>11</v>
      </c>
      <c r="I9630" s="41">
        <v>1</v>
      </c>
      <c r="J9630" s="41">
        <v>10</v>
      </c>
      <c r="K9630" s="44">
        <v>1</v>
      </c>
      <c r="L9630" s="20">
        <v>2500000</v>
      </c>
      <c r="M9630" s="19" t="s">
        <v>15954</v>
      </c>
      <c r="N9630" s="28" t="s">
        <v>15953</v>
      </c>
    </row>
    <row r="9631" spans="1:14" ht="45" x14ac:dyDescent="0.25">
      <c r="A9631" s="27" t="s">
        <v>8104</v>
      </c>
      <c r="B9631" s="19" t="s">
        <v>17021</v>
      </c>
      <c r="C9631" s="19" t="s">
        <v>16785</v>
      </c>
      <c r="D9631" s="38" t="s">
        <v>16095</v>
      </c>
      <c r="E9631" s="38" t="s">
        <v>8474</v>
      </c>
      <c r="F9631" s="41">
        <v>72154103</v>
      </c>
      <c r="G9631" s="19" t="s">
        <v>614</v>
      </c>
      <c r="H9631" s="41">
        <v>11</v>
      </c>
      <c r="I9631" s="41">
        <v>1</v>
      </c>
      <c r="J9631" s="41">
        <v>10</v>
      </c>
      <c r="K9631" s="44">
        <v>1</v>
      </c>
      <c r="L9631" s="20">
        <v>900000</v>
      </c>
      <c r="M9631" s="19" t="s">
        <v>15954</v>
      </c>
      <c r="N9631" s="28" t="s">
        <v>15953</v>
      </c>
    </row>
    <row r="9632" spans="1:14" ht="60" x14ac:dyDescent="0.25">
      <c r="A9632" s="27" t="s">
        <v>8104</v>
      </c>
      <c r="B9632" s="19" t="s">
        <v>17068</v>
      </c>
      <c r="C9632" s="19" t="s">
        <v>16903</v>
      </c>
      <c r="D9632" s="38" t="s">
        <v>16213</v>
      </c>
      <c r="E9632" s="38" t="s">
        <v>8475</v>
      </c>
      <c r="F9632" s="41">
        <v>76121701</v>
      </c>
      <c r="G9632" s="19" t="s">
        <v>614</v>
      </c>
      <c r="H9632" s="41">
        <v>11</v>
      </c>
      <c r="I9632" s="41">
        <v>1</v>
      </c>
      <c r="J9632" s="41">
        <v>10</v>
      </c>
      <c r="K9632" s="44">
        <v>1</v>
      </c>
      <c r="L9632" s="20">
        <v>3000000</v>
      </c>
      <c r="M9632" s="19" t="s">
        <v>15954</v>
      </c>
      <c r="N9632" s="28" t="s">
        <v>15953</v>
      </c>
    </row>
    <row r="9633" spans="1:14" ht="45" x14ac:dyDescent="0.25">
      <c r="A9633" s="27" t="s">
        <v>8104</v>
      </c>
      <c r="B9633" s="19" t="s">
        <v>17035</v>
      </c>
      <c r="C9633" s="19" t="s">
        <v>16790</v>
      </c>
      <c r="D9633" s="38" t="s">
        <v>16100</v>
      </c>
      <c r="E9633" s="38" t="s">
        <v>8476</v>
      </c>
      <c r="F9633" s="41">
        <v>81101600</v>
      </c>
      <c r="G9633" s="19" t="s">
        <v>611</v>
      </c>
      <c r="H9633" s="41">
        <v>11</v>
      </c>
      <c r="I9633" s="41">
        <v>1</v>
      </c>
      <c r="J9633" s="41">
        <v>10</v>
      </c>
      <c r="K9633" s="44">
        <v>1</v>
      </c>
      <c r="L9633" s="20">
        <v>1500000</v>
      </c>
      <c r="M9633" s="19" t="s">
        <v>15954</v>
      </c>
      <c r="N9633" s="28" t="s">
        <v>15953</v>
      </c>
    </row>
    <row r="9634" spans="1:14" ht="45" x14ac:dyDescent="0.25">
      <c r="A9634" s="27" t="s">
        <v>8104</v>
      </c>
      <c r="B9634" s="19" t="s">
        <v>17021</v>
      </c>
      <c r="C9634" s="19" t="s">
        <v>16766</v>
      </c>
      <c r="D9634" s="38" t="s">
        <v>16076</v>
      </c>
      <c r="E9634" s="38" t="s">
        <v>8477</v>
      </c>
      <c r="F9634" s="41">
        <v>78181500</v>
      </c>
      <c r="G9634" s="19" t="s">
        <v>611</v>
      </c>
      <c r="H9634" s="41">
        <v>11</v>
      </c>
      <c r="I9634" s="41">
        <v>1</v>
      </c>
      <c r="J9634" s="41">
        <v>10</v>
      </c>
      <c r="K9634" s="44">
        <v>1</v>
      </c>
      <c r="L9634" s="20">
        <v>5000000</v>
      </c>
      <c r="M9634" s="19" t="s">
        <v>15954</v>
      </c>
      <c r="N9634" s="28" t="s">
        <v>15953</v>
      </c>
    </row>
    <row r="9635" spans="1:14" x14ac:dyDescent="0.25">
      <c r="A9635" s="27" t="s">
        <v>8104</v>
      </c>
      <c r="B9635" s="19" t="s">
        <v>17022</v>
      </c>
      <c r="C9635" s="19" t="s">
        <v>16762</v>
      </c>
      <c r="D9635" s="38" t="s">
        <v>16072</v>
      </c>
      <c r="E9635" s="38" t="s">
        <v>8478</v>
      </c>
      <c r="F9635" s="41">
        <v>76111500</v>
      </c>
      <c r="G9635" s="19" t="s">
        <v>721</v>
      </c>
      <c r="H9635" s="41">
        <v>11</v>
      </c>
      <c r="I9635" s="41">
        <v>1</v>
      </c>
      <c r="J9635" s="41">
        <v>10</v>
      </c>
      <c r="K9635" s="44">
        <v>1</v>
      </c>
      <c r="L9635" s="20">
        <v>4535398.1100000003</v>
      </c>
      <c r="M9635" s="19" t="s">
        <v>15954</v>
      </c>
      <c r="N9635" s="28" t="s">
        <v>15953</v>
      </c>
    </row>
    <row r="9636" spans="1:14" x14ac:dyDescent="0.25">
      <c r="A9636" s="27" t="s">
        <v>8104</v>
      </c>
      <c r="B9636" s="19" t="s">
        <v>17022</v>
      </c>
      <c r="C9636" s="19" t="s">
        <v>16762</v>
      </c>
      <c r="D9636" s="38" t="s">
        <v>16072</v>
      </c>
      <c r="E9636" s="38" t="s">
        <v>8478</v>
      </c>
      <c r="F9636" s="41">
        <v>76111500</v>
      </c>
      <c r="G9636" s="19" t="s">
        <v>721</v>
      </c>
      <c r="H9636" s="41">
        <v>11</v>
      </c>
      <c r="I9636" s="41">
        <v>1</v>
      </c>
      <c r="J9636" s="41">
        <v>10</v>
      </c>
      <c r="K9636" s="44">
        <v>1</v>
      </c>
      <c r="L9636" s="20">
        <v>11000000</v>
      </c>
      <c r="M9636" s="19" t="s">
        <v>15954</v>
      </c>
      <c r="N9636" s="28" t="s">
        <v>15953</v>
      </c>
    </row>
    <row r="9637" spans="1:14" x14ac:dyDescent="0.25">
      <c r="A9637" s="27" t="s">
        <v>8104</v>
      </c>
      <c r="B9637" s="19" t="s">
        <v>17022</v>
      </c>
      <c r="C9637" s="19" t="s">
        <v>16762</v>
      </c>
      <c r="D9637" s="38" t="s">
        <v>16072</v>
      </c>
      <c r="E9637" s="38" t="s">
        <v>8478</v>
      </c>
      <c r="F9637" s="41">
        <v>76111500</v>
      </c>
      <c r="G9637" s="19" t="s">
        <v>721</v>
      </c>
      <c r="H9637" s="41">
        <v>11</v>
      </c>
      <c r="I9637" s="41">
        <v>1</v>
      </c>
      <c r="J9637" s="41">
        <v>16</v>
      </c>
      <c r="K9637" s="44">
        <v>1</v>
      </c>
      <c r="L9637" s="20">
        <v>10000000</v>
      </c>
      <c r="M9637" s="19" t="s">
        <v>15954</v>
      </c>
      <c r="N9637" s="28" t="s">
        <v>15953</v>
      </c>
    </row>
    <row r="9638" spans="1:14" ht="45" x14ac:dyDescent="0.25">
      <c r="A9638" s="27" t="s">
        <v>8104</v>
      </c>
      <c r="B9638" s="19" t="s">
        <v>17021</v>
      </c>
      <c r="C9638" s="19" t="s">
        <v>16785</v>
      </c>
      <c r="D9638" s="38" t="s">
        <v>16095</v>
      </c>
      <c r="E9638" s="38" t="s">
        <v>8479</v>
      </c>
      <c r="F9638" s="41" t="s">
        <v>4973</v>
      </c>
      <c r="G9638" s="19" t="s">
        <v>6143</v>
      </c>
      <c r="H9638" s="41">
        <v>11</v>
      </c>
      <c r="I9638" s="41">
        <v>1</v>
      </c>
      <c r="J9638" s="41">
        <v>10</v>
      </c>
      <c r="K9638" s="44">
        <v>1</v>
      </c>
      <c r="L9638" s="20">
        <v>214119452</v>
      </c>
      <c r="M9638" s="19" t="s">
        <v>15954</v>
      </c>
      <c r="N9638" s="28" t="s">
        <v>15953</v>
      </c>
    </row>
    <row r="9639" spans="1:14" ht="45" x14ac:dyDescent="0.25">
      <c r="A9639" s="27" t="s">
        <v>8104</v>
      </c>
      <c r="B9639" s="19" t="s">
        <v>17023</v>
      </c>
      <c r="C9639" s="19" t="s">
        <v>16765</v>
      </c>
      <c r="D9639" s="38" t="s">
        <v>16075</v>
      </c>
      <c r="E9639" s="38" t="s">
        <v>8480</v>
      </c>
      <c r="F9639" s="41">
        <v>80161801</v>
      </c>
      <c r="G9639" s="19" t="s">
        <v>611</v>
      </c>
      <c r="H9639" s="41">
        <v>1</v>
      </c>
      <c r="I9639" s="41">
        <v>11</v>
      </c>
      <c r="J9639" s="41">
        <v>10</v>
      </c>
      <c r="K9639" s="44">
        <v>1</v>
      </c>
      <c r="L9639" s="20">
        <v>33177013.93</v>
      </c>
      <c r="M9639" s="19" t="s">
        <v>15954</v>
      </c>
      <c r="N9639" s="28" t="s">
        <v>15953</v>
      </c>
    </row>
    <row r="9640" spans="1:14" ht="45" x14ac:dyDescent="0.25">
      <c r="A9640" s="27" t="s">
        <v>8104</v>
      </c>
      <c r="B9640" s="19" t="s">
        <v>17023</v>
      </c>
      <c r="C9640" s="19" t="s">
        <v>16765</v>
      </c>
      <c r="D9640" s="38" t="s">
        <v>16075</v>
      </c>
      <c r="E9640" s="38" t="s">
        <v>8481</v>
      </c>
      <c r="F9640" s="41">
        <v>80161801</v>
      </c>
      <c r="G9640" s="19" t="s">
        <v>611</v>
      </c>
      <c r="H9640" s="41">
        <v>1</v>
      </c>
      <c r="I9640" s="41">
        <v>6</v>
      </c>
      <c r="J9640" s="41">
        <v>10</v>
      </c>
      <c r="K9640" s="44">
        <v>1</v>
      </c>
      <c r="L9640" s="20">
        <v>25000000</v>
      </c>
      <c r="M9640" s="19" t="s">
        <v>15954</v>
      </c>
      <c r="N9640" s="28" t="s">
        <v>15953</v>
      </c>
    </row>
    <row r="9641" spans="1:14" x14ac:dyDescent="0.25">
      <c r="A9641" s="27" t="s">
        <v>8104</v>
      </c>
      <c r="B9641" s="19" t="s">
        <v>17022</v>
      </c>
      <c r="C9641" s="19" t="s">
        <v>16762</v>
      </c>
      <c r="D9641" s="38" t="s">
        <v>16072</v>
      </c>
      <c r="E9641" s="38" t="s">
        <v>8482</v>
      </c>
      <c r="F9641" s="41">
        <v>76111500</v>
      </c>
      <c r="G9641" s="19" t="s">
        <v>721</v>
      </c>
      <c r="H9641" s="41">
        <v>1</v>
      </c>
      <c r="I9641" s="41">
        <v>6</v>
      </c>
      <c r="J9641" s="41">
        <v>10</v>
      </c>
      <c r="K9641" s="44">
        <v>1</v>
      </c>
      <c r="L9641" s="20">
        <v>62246088.230000012</v>
      </c>
      <c r="M9641" s="19" t="s">
        <v>15954</v>
      </c>
      <c r="N9641" s="28" t="s">
        <v>15953</v>
      </c>
    </row>
    <row r="9642" spans="1:14" x14ac:dyDescent="0.25">
      <c r="A9642" s="27" t="s">
        <v>8104</v>
      </c>
      <c r="B9642" s="19" t="s">
        <v>17022</v>
      </c>
      <c r="C9642" s="19" t="s">
        <v>16762</v>
      </c>
      <c r="D9642" s="38" t="s">
        <v>16072</v>
      </c>
      <c r="E9642" s="38" t="s">
        <v>8482</v>
      </c>
      <c r="F9642" s="41">
        <v>76111500</v>
      </c>
      <c r="G9642" s="19" t="s">
        <v>721</v>
      </c>
      <c r="H9642" s="41">
        <v>1</v>
      </c>
      <c r="I9642" s="41">
        <v>6</v>
      </c>
      <c r="J9642" s="41">
        <v>10</v>
      </c>
      <c r="K9642" s="44">
        <v>1</v>
      </c>
      <c r="L9642" s="20">
        <v>41287156.390000001</v>
      </c>
      <c r="M9642" s="19" t="s">
        <v>15954</v>
      </c>
      <c r="N9642" s="28" t="s">
        <v>15953</v>
      </c>
    </row>
    <row r="9643" spans="1:14" x14ac:dyDescent="0.25">
      <c r="A9643" s="27" t="s">
        <v>8104</v>
      </c>
      <c r="B9643" s="19" t="s">
        <v>17022</v>
      </c>
      <c r="C9643" s="19" t="s">
        <v>16762</v>
      </c>
      <c r="D9643" s="38" t="s">
        <v>16072</v>
      </c>
      <c r="E9643" s="38" t="s">
        <v>8482</v>
      </c>
      <c r="F9643" s="41">
        <v>76111500</v>
      </c>
      <c r="G9643" s="19" t="s">
        <v>721</v>
      </c>
      <c r="H9643" s="41">
        <v>1</v>
      </c>
      <c r="I9643" s="41">
        <v>6</v>
      </c>
      <c r="J9643" s="41">
        <v>16</v>
      </c>
      <c r="K9643" s="44">
        <v>1</v>
      </c>
      <c r="L9643" s="20">
        <v>55000000</v>
      </c>
      <c r="M9643" s="19" t="s">
        <v>15954</v>
      </c>
      <c r="N9643" s="28" t="s">
        <v>15953</v>
      </c>
    </row>
    <row r="9644" spans="1:14" x14ac:dyDescent="0.25">
      <c r="A9644" s="27" t="s">
        <v>8104</v>
      </c>
      <c r="B9644" s="19" t="s">
        <v>17022</v>
      </c>
      <c r="C9644" s="19" t="s">
        <v>16762</v>
      </c>
      <c r="D9644" s="38" t="s">
        <v>16072</v>
      </c>
      <c r="E9644" s="38" t="s">
        <v>8483</v>
      </c>
      <c r="F9644" s="41">
        <v>76111500</v>
      </c>
      <c r="G9644" s="19" t="s">
        <v>721</v>
      </c>
      <c r="H9644" s="41">
        <v>1</v>
      </c>
      <c r="I9644" s="41">
        <v>6</v>
      </c>
      <c r="J9644" s="41">
        <v>10</v>
      </c>
      <c r="K9644" s="44">
        <v>1</v>
      </c>
      <c r="L9644" s="20">
        <v>30000000</v>
      </c>
      <c r="M9644" s="19" t="s">
        <v>15954</v>
      </c>
      <c r="N9644" s="28" t="s">
        <v>15953</v>
      </c>
    </row>
    <row r="9645" spans="1:14" ht="30" x14ac:dyDescent="0.25">
      <c r="A9645" s="27" t="s">
        <v>8104</v>
      </c>
      <c r="B9645" s="19" t="s">
        <v>17035</v>
      </c>
      <c r="C9645" s="19" t="s">
        <v>16790</v>
      </c>
      <c r="D9645" s="38" t="s">
        <v>16100</v>
      </c>
      <c r="E9645" s="38" t="s">
        <v>8484</v>
      </c>
      <c r="F9645" s="41">
        <v>70171501</v>
      </c>
      <c r="G9645" s="19" t="s">
        <v>611</v>
      </c>
      <c r="H9645" s="41">
        <v>1</v>
      </c>
      <c r="I9645" s="41">
        <v>11</v>
      </c>
      <c r="J9645" s="41">
        <v>10</v>
      </c>
      <c r="K9645" s="44">
        <v>1</v>
      </c>
      <c r="L9645" s="20">
        <v>20000000</v>
      </c>
      <c r="M9645" s="19" t="s">
        <v>15954</v>
      </c>
      <c r="N9645" s="28" t="s">
        <v>15953</v>
      </c>
    </row>
    <row r="9646" spans="1:14" ht="45" x14ac:dyDescent="0.25">
      <c r="A9646" s="27" t="s">
        <v>8104</v>
      </c>
      <c r="B9646" s="19" t="s">
        <v>17065</v>
      </c>
      <c r="C9646" s="19" t="s">
        <v>16880</v>
      </c>
      <c r="D9646" s="38" t="s">
        <v>16190</v>
      </c>
      <c r="E9646" s="38" t="s">
        <v>8485</v>
      </c>
      <c r="F9646" s="41">
        <v>83101506</v>
      </c>
      <c r="G9646" s="19" t="s">
        <v>614</v>
      </c>
      <c r="H9646" s="41">
        <v>1</v>
      </c>
      <c r="I9646" s="41">
        <v>11</v>
      </c>
      <c r="J9646" s="41">
        <v>10</v>
      </c>
      <c r="K9646" s="44">
        <v>1</v>
      </c>
      <c r="L9646" s="20">
        <v>100000000</v>
      </c>
      <c r="M9646" s="19" t="s">
        <v>15954</v>
      </c>
      <c r="N9646" s="28" t="s">
        <v>15953</v>
      </c>
    </row>
    <row r="9647" spans="1:14" ht="45" x14ac:dyDescent="0.25">
      <c r="A9647" s="27" t="s">
        <v>8104</v>
      </c>
      <c r="B9647" s="19" t="s">
        <v>17065</v>
      </c>
      <c r="C9647" s="19" t="s">
        <v>16880</v>
      </c>
      <c r="D9647" s="38" t="s">
        <v>16190</v>
      </c>
      <c r="E9647" s="38" t="s">
        <v>8485</v>
      </c>
      <c r="F9647" s="41">
        <v>83101506</v>
      </c>
      <c r="G9647" s="19" t="s">
        <v>614</v>
      </c>
      <c r="H9647" s="41">
        <v>1</v>
      </c>
      <c r="I9647" s="41">
        <v>11</v>
      </c>
      <c r="J9647" s="41">
        <v>10</v>
      </c>
      <c r="K9647" s="44">
        <v>1</v>
      </c>
      <c r="L9647" s="20">
        <v>100000000</v>
      </c>
      <c r="M9647" s="19" t="s">
        <v>15954</v>
      </c>
      <c r="N9647" s="28" t="s">
        <v>15953</v>
      </c>
    </row>
    <row r="9648" spans="1:14" x14ac:dyDescent="0.25">
      <c r="A9648" s="27" t="s">
        <v>8104</v>
      </c>
      <c r="B9648" s="19" t="s">
        <v>17022</v>
      </c>
      <c r="C9648" s="19" t="s">
        <v>16762</v>
      </c>
      <c r="D9648" s="38" t="s">
        <v>16072</v>
      </c>
      <c r="E9648" s="38" t="s">
        <v>8486</v>
      </c>
      <c r="F9648" s="41">
        <v>72154055</v>
      </c>
      <c r="G9648" s="19" t="s">
        <v>614</v>
      </c>
      <c r="H9648" s="41">
        <v>1</v>
      </c>
      <c r="I9648" s="41">
        <v>11</v>
      </c>
      <c r="J9648" s="41">
        <v>10</v>
      </c>
      <c r="K9648" s="44">
        <v>1</v>
      </c>
      <c r="L9648" s="20">
        <v>10000000</v>
      </c>
      <c r="M9648" s="19" t="s">
        <v>15954</v>
      </c>
      <c r="N9648" s="28" t="s">
        <v>15953</v>
      </c>
    </row>
    <row r="9649" spans="1:14" ht="45" x14ac:dyDescent="0.25">
      <c r="A9649" s="27" t="s">
        <v>8104</v>
      </c>
      <c r="B9649" s="19" t="s">
        <v>17021</v>
      </c>
      <c r="C9649" s="19" t="s">
        <v>16785</v>
      </c>
      <c r="D9649" s="38" t="s">
        <v>16095</v>
      </c>
      <c r="E9649" s="38" t="s">
        <v>8487</v>
      </c>
      <c r="F9649" s="41">
        <v>72154103</v>
      </c>
      <c r="G9649" s="19" t="s">
        <v>614</v>
      </c>
      <c r="H9649" s="41">
        <v>1</v>
      </c>
      <c r="I9649" s="41">
        <v>11</v>
      </c>
      <c r="J9649" s="41">
        <v>10</v>
      </c>
      <c r="K9649" s="44">
        <v>1</v>
      </c>
      <c r="L9649" s="20">
        <v>30000000</v>
      </c>
      <c r="M9649" s="19" t="s">
        <v>15954</v>
      </c>
      <c r="N9649" s="28" t="s">
        <v>15953</v>
      </c>
    </row>
    <row r="9650" spans="1:14" ht="60" x14ac:dyDescent="0.25">
      <c r="A9650" s="27" t="s">
        <v>8104</v>
      </c>
      <c r="B9650" s="19" t="s">
        <v>17068</v>
      </c>
      <c r="C9650" s="19" t="s">
        <v>16903</v>
      </c>
      <c r="D9650" s="38" t="s">
        <v>16213</v>
      </c>
      <c r="E9650" s="38" t="s">
        <v>8488</v>
      </c>
      <c r="F9650" s="41">
        <v>76121701</v>
      </c>
      <c r="G9650" s="19" t="s">
        <v>614</v>
      </c>
      <c r="H9650" s="41">
        <v>1</v>
      </c>
      <c r="I9650" s="41">
        <v>11</v>
      </c>
      <c r="J9650" s="41">
        <v>10</v>
      </c>
      <c r="K9650" s="44">
        <v>1</v>
      </c>
      <c r="L9650" s="20">
        <v>30000000</v>
      </c>
      <c r="M9650" s="19" t="s">
        <v>15954</v>
      </c>
      <c r="N9650" s="28" t="s">
        <v>15953</v>
      </c>
    </row>
    <row r="9651" spans="1:14" ht="30" x14ac:dyDescent="0.25">
      <c r="A9651" s="27" t="s">
        <v>8104</v>
      </c>
      <c r="B9651" s="19" t="s">
        <v>17022</v>
      </c>
      <c r="C9651" s="19" t="s">
        <v>16899</v>
      </c>
      <c r="D9651" s="38" t="s">
        <v>16209</v>
      </c>
      <c r="E9651" s="38" t="s">
        <v>8489</v>
      </c>
      <c r="F9651" s="41">
        <v>70111706</v>
      </c>
      <c r="G9651" s="19" t="s">
        <v>611</v>
      </c>
      <c r="H9651" s="41">
        <v>1</v>
      </c>
      <c r="I9651" s="41">
        <v>7</v>
      </c>
      <c r="J9651" s="41">
        <v>10</v>
      </c>
      <c r="K9651" s="44">
        <v>1</v>
      </c>
      <c r="L9651" s="20">
        <v>49000000</v>
      </c>
      <c r="M9651" s="19" t="s">
        <v>15954</v>
      </c>
      <c r="N9651" s="28" t="s">
        <v>15953</v>
      </c>
    </row>
    <row r="9652" spans="1:14" ht="30" x14ac:dyDescent="0.25">
      <c r="A9652" s="27" t="s">
        <v>8104</v>
      </c>
      <c r="B9652" s="19" t="s">
        <v>17022</v>
      </c>
      <c r="C9652" s="19" t="s">
        <v>16899</v>
      </c>
      <c r="D9652" s="38" t="s">
        <v>16209</v>
      </c>
      <c r="E9652" s="38" t="s">
        <v>8489</v>
      </c>
      <c r="F9652" s="41">
        <v>70111503</v>
      </c>
      <c r="G9652" s="19" t="s">
        <v>611</v>
      </c>
      <c r="H9652" s="41">
        <v>1</v>
      </c>
      <c r="I9652" s="41">
        <v>7</v>
      </c>
      <c r="J9652" s="41">
        <v>10</v>
      </c>
      <c r="K9652" s="44">
        <v>1</v>
      </c>
      <c r="L9652" s="20">
        <v>40000000</v>
      </c>
      <c r="M9652" s="19" t="s">
        <v>15954</v>
      </c>
      <c r="N9652" s="28" t="s">
        <v>15953</v>
      </c>
    </row>
    <row r="9653" spans="1:14" ht="45" x14ac:dyDescent="0.25">
      <c r="A9653" s="27" t="s">
        <v>8104</v>
      </c>
      <c r="B9653" s="19" t="s">
        <v>17035</v>
      </c>
      <c r="C9653" s="19" t="s">
        <v>16790</v>
      </c>
      <c r="D9653" s="38" t="s">
        <v>16100</v>
      </c>
      <c r="E9653" s="38" t="s">
        <v>8490</v>
      </c>
      <c r="F9653" s="41">
        <v>81101600</v>
      </c>
      <c r="G9653" s="19" t="s">
        <v>611</v>
      </c>
      <c r="H9653" s="41">
        <v>1</v>
      </c>
      <c r="I9653" s="41">
        <v>10</v>
      </c>
      <c r="J9653" s="41">
        <v>10</v>
      </c>
      <c r="K9653" s="44">
        <v>1</v>
      </c>
      <c r="L9653" s="20">
        <v>14706792</v>
      </c>
      <c r="M9653" s="19" t="s">
        <v>15954</v>
      </c>
      <c r="N9653" s="28" t="s">
        <v>15953</v>
      </c>
    </row>
    <row r="9654" spans="1:14" ht="45" x14ac:dyDescent="0.25">
      <c r="A9654" s="27" t="s">
        <v>8104</v>
      </c>
      <c r="B9654" s="19" t="s">
        <v>17021</v>
      </c>
      <c r="C9654" s="19" t="s">
        <v>16766</v>
      </c>
      <c r="D9654" s="38" t="s">
        <v>16076</v>
      </c>
      <c r="E9654" s="38" t="s">
        <v>8491</v>
      </c>
      <c r="F9654" s="41">
        <v>78181500</v>
      </c>
      <c r="G9654" s="19" t="s">
        <v>611</v>
      </c>
      <c r="H9654" s="41">
        <v>1</v>
      </c>
      <c r="I9654" s="41">
        <v>10</v>
      </c>
      <c r="J9654" s="41">
        <v>10</v>
      </c>
      <c r="K9654" s="44">
        <v>1</v>
      </c>
      <c r="L9654" s="20">
        <v>10000000</v>
      </c>
      <c r="M9654" s="19" t="s">
        <v>15954</v>
      </c>
      <c r="N9654" s="28" t="s">
        <v>15953</v>
      </c>
    </row>
    <row r="9655" spans="1:14" ht="45" x14ac:dyDescent="0.25">
      <c r="A9655" s="27" t="s">
        <v>8104</v>
      </c>
      <c r="B9655" s="19" t="s">
        <v>17021</v>
      </c>
      <c r="C9655" s="19" t="s">
        <v>16766</v>
      </c>
      <c r="D9655" s="38" t="s">
        <v>16076</v>
      </c>
      <c r="E9655" s="38" t="s">
        <v>8491</v>
      </c>
      <c r="F9655" s="41">
        <v>78181500</v>
      </c>
      <c r="G9655" s="19" t="s">
        <v>611</v>
      </c>
      <c r="H9655" s="41">
        <v>1</v>
      </c>
      <c r="I9655" s="41">
        <v>10</v>
      </c>
      <c r="J9655" s="41">
        <v>10</v>
      </c>
      <c r="K9655" s="44">
        <v>1</v>
      </c>
      <c r="L9655" s="20">
        <v>25000000</v>
      </c>
      <c r="M9655" s="19" t="s">
        <v>15954</v>
      </c>
      <c r="N9655" s="28" t="s">
        <v>15953</v>
      </c>
    </row>
    <row r="9656" spans="1:14" ht="45" x14ac:dyDescent="0.25">
      <c r="A9656" s="27" t="s">
        <v>8104</v>
      </c>
      <c r="B9656" s="19" t="s">
        <v>17021</v>
      </c>
      <c r="C9656" s="19" t="s">
        <v>16766</v>
      </c>
      <c r="D9656" s="38" t="s">
        <v>16076</v>
      </c>
      <c r="E9656" s="38" t="s">
        <v>8492</v>
      </c>
      <c r="F9656" s="41">
        <v>78181500</v>
      </c>
      <c r="G9656" s="19" t="s">
        <v>611</v>
      </c>
      <c r="H9656" s="41">
        <v>1</v>
      </c>
      <c r="I9656" s="41">
        <v>10</v>
      </c>
      <c r="J9656" s="41">
        <v>10</v>
      </c>
      <c r="K9656" s="44">
        <v>1</v>
      </c>
      <c r="L9656" s="20">
        <v>15000000</v>
      </c>
      <c r="M9656" s="19" t="s">
        <v>15954</v>
      </c>
      <c r="N9656" s="28" t="s">
        <v>15953</v>
      </c>
    </row>
    <row r="9657" spans="1:14" ht="45" x14ac:dyDescent="0.25">
      <c r="A9657" s="27" t="s">
        <v>8104</v>
      </c>
      <c r="B9657" s="19" t="s">
        <v>17012</v>
      </c>
      <c r="C9657" s="19" t="s">
        <v>16843</v>
      </c>
      <c r="D9657" s="38" t="s">
        <v>16153</v>
      </c>
      <c r="E9657" s="38" t="s">
        <v>8493</v>
      </c>
      <c r="F9657" s="41">
        <v>15111501</v>
      </c>
      <c r="G9657" s="19" t="s">
        <v>611</v>
      </c>
      <c r="H9657" s="41">
        <v>1</v>
      </c>
      <c r="I9657" s="41">
        <v>8</v>
      </c>
      <c r="J9657" s="41">
        <v>10</v>
      </c>
      <c r="K9657" s="44">
        <v>1</v>
      </c>
      <c r="L9657" s="20">
        <v>25000000</v>
      </c>
      <c r="M9657" s="19" t="s">
        <v>15954</v>
      </c>
      <c r="N9657" s="28" t="s">
        <v>15953</v>
      </c>
    </row>
    <row r="9658" spans="1:14" ht="45" x14ac:dyDescent="0.25">
      <c r="A9658" s="27" t="s">
        <v>8104</v>
      </c>
      <c r="B9658" s="19" t="s">
        <v>17012</v>
      </c>
      <c r="C9658" s="19" t="s">
        <v>16843</v>
      </c>
      <c r="D9658" s="38" t="s">
        <v>16153</v>
      </c>
      <c r="E9658" s="38" t="s">
        <v>8493</v>
      </c>
      <c r="F9658" s="41">
        <v>15111501</v>
      </c>
      <c r="G9658" s="19" t="s">
        <v>611</v>
      </c>
      <c r="H9658" s="41">
        <v>1</v>
      </c>
      <c r="I9658" s="41">
        <v>8</v>
      </c>
      <c r="J9658" s="41">
        <v>10</v>
      </c>
      <c r="K9658" s="44">
        <v>1</v>
      </c>
      <c r="L9658" s="20">
        <v>10000000</v>
      </c>
      <c r="M9658" s="19" t="s">
        <v>15954</v>
      </c>
      <c r="N9658" s="28" t="s">
        <v>15953</v>
      </c>
    </row>
    <row r="9659" spans="1:14" ht="45" x14ac:dyDescent="0.25">
      <c r="A9659" s="27" t="s">
        <v>8104</v>
      </c>
      <c r="B9659" s="19" t="s">
        <v>17012</v>
      </c>
      <c r="C9659" s="19" t="s">
        <v>16843</v>
      </c>
      <c r="D9659" s="38" t="s">
        <v>16153</v>
      </c>
      <c r="E9659" s="38" t="s">
        <v>8493</v>
      </c>
      <c r="F9659" s="41">
        <v>15111501</v>
      </c>
      <c r="G9659" s="19" t="s">
        <v>611</v>
      </c>
      <c r="H9659" s="41">
        <v>1</v>
      </c>
      <c r="I9659" s="41">
        <v>8</v>
      </c>
      <c r="J9659" s="41">
        <v>10</v>
      </c>
      <c r="K9659" s="44">
        <v>1</v>
      </c>
      <c r="L9659" s="20">
        <v>10000000</v>
      </c>
      <c r="M9659" s="19" t="s">
        <v>15954</v>
      </c>
      <c r="N9659" s="28" t="s">
        <v>15953</v>
      </c>
    </row>
    <row r="9660" spans="1:14" ht="30" x14ac:dyDescent="0.25">
      <c r="A9660" s="27" t="s">
        <v>8104</v>
      </c>
      <c r="B9660" s="19" t="s">
        <v>17035</v>
      </c>
      <c r="C9660" s="19" t="s">
        <v>16892</v>
      </c>
      <c r="D9660" s="38" t="s">
        <v>16202</v>
      </c>
      <c r="E9660" s="38" t="s">
        <v>8494</v>
      </c>
      <c r="F9660" s="41">
        <v>70122000</v>
      </c>
      <c r="G9660" s="19" t="s">
        <v>611</v>
      </c>
      <c r="H9660" s="41">
        <v>1</v>
      </c>
      <c r="I9660" s="41">
        <v>10</v>
      </c>
      <c r="J9660" s="41">
        <v>10</v>
      </c>
      <c r="K9660" s="44">
        <v>1</v>
      </c>
      <c r="L9660" s="20">
        <v>20000000</v>
      </c>
      <c r="M9660" s="19" t="s">
        <v>15954</v>
      </c>
      <c r="N9660" s="28" t="s">
        <v>15953</v>
      </c>
    </row>
    <row r="9661" spans="1:14" ht="30" x14ac:dyDescent="0.25">
      <c r="A9661" s="27" t="s">
        <v>8104</v>
      </c>
      <c r="B9661" s="19" t="s">
        <v>17034</v>
      </c>
      <c r="C9661" s="19" t="s">
        <v>16788</v>
      </c>
      <c r="D9661" s="38" t="s">
        <v>16098</v>
      </c>
      <c r="E9661" s="38" t="s">
        <v>8495</v>
      </c>
      <c r="F9661" s="41">
        <v>86131702</v>
      </c>
      <c r="G9661" s="19" t="s">
        <v>498</v>
      </c>
      <c r="H9661" s="41">
        <v>1</v>
      </c>
      <c r="I9661" s="41">
        <v>11</v>
      </c>
      <c r="J9661" s="41">
        <v>10</v>
      </c>
      <c r="K9661" s="44">
        <v>1</v>
      </c>
      <c r="L9661" s="20">
        <v>268500000</v>
      </c>
      <c r="M9661" s="19" t="s">
        <v>15954</v>
      </c>
      <c r="N9661" s="28" t="s">
        <v>15953</v>
      </c>
    </row>
    <row r="9662" spans="1:14" ht="30" x14ac:dyDescent="0.25">
      <c r="A9662" s="27" t="s">
        <v>8104</v>
      </c>
      <c r="B9662" s="19" t="s">
        <v>17034</v>
      </c>
      <c r="C9662" s="19" t="s">
        <v>16913</v>
      </c>
      <c r="D9662" s="38" t="s">
        <v>16225</v>
      </c>
      <c r="E9662" s="38" t="s">
        <v>8496</v>
      </c>
      <c r="F9662" s="41">
        <v>86121501</v>
      </c>
      <c r="G9662" s="19" t="s">
        <v>498</v>
      </c>
      <c r="H9662" s="41">
        <v>1</v>
      </c>
      <c r="I9662" s="41">
        <v>10</v>
      </c>
      <c r="J9662" s="41">
        <v>16</v>
      </c>
      <c r="K9662" s="44">
        <v>1</v>
      </c>
      <c r="L9662" s="20">
        <v>132810000</v>
      </c>
      <c r="M9662" s="19" t="s">
        <v>15954</v>
      </c>
      <c r="N9662" s="28" t="s">
        <v>15953</v>
      </c>
    </row>
    <row r="9663" spans="1:14" ht="30" x14ac:dyDescent="0.25">
      <c r="A9663" s="27" t="s">
        <v>8104</v>
      </c>
      <c r="B9663" s="19" t="s">
        <v>17034</v>
      </c>
      <c r="C9663" s="19" t="s">
        <v>16914</v>
      </c>
      <c r="D9663" s="38" t="s">
        <v>16226</v>
      </c>
      <c r="E9663" s="38" t="s">
        <v>8497</v>
      </c>
      <c r="F9663" s="41">
        <v>86121500</v>
      </c>
      <c r="G9663" s="19" t="s">
        <v>498</v>
      </c>
      <c r="H9663" s="41">
        <v>1</v>
      </c>
      <c r="I9663" s="41">
        <v>10</v>
      </c>
      <c r="J9663" s="41">
        <v>16</v>
      </c>
      <c r="K9663" s="44">
        <v>1</v>
      </c>
      <c r="L9663" s="20">
        <v>365227500</v>
      </c>
      <c r="M9663" s="19" t="s">
        <v>15954</v>
      </c>
      <c r="N9663" s="28" t="s">
        <v>15953</v>
      </c>
    </row>
    <row r="9664" spans="1:14" ht="30" x14ac:dyDescent="0.25">
      <c r="A9664" s="27" t="s">
        <v>8104</v>
      </c>
      <c r="B9664" s="19" t="s">
        <v>17034</v>
      </c>
      <c r="C9664" s="19" t="s">
        <v>16915</v>
      </c>
      <c r="D9664" s="38" t="s">
        <v>16227</v>
      </c>
      <c r="E9664" s="38" t="s">
        <v>8498</v>
      </c>
      <c r="F9664" s="41">
        <v>86121500</v>
      </c>
      <c r="G9664" s="19" t="s">
        <v>498</v>
      </c>
      <c r="H9664" s="41">
        <v>1</v>
      </c>
      <c r="I9664" s="41">
        <v>10</v>
      </c>
      <c r="J9664" s="41">
        <v>16</v>
      </c>
      <c r="K9664" s="44">
        <v>1</v>
      </c>
      <c r="L9664" s="20">
        <v>295545000</v>
      </c>
      <c r="M9664" s="19" t="s">
        <v>15954</v>
      </c>
      <c r="N9664" s="28" t="s">
        <v>15953</v>
      </c>
    </row>
    <row r="9665" spans="1:14" ht="45" x14ac:dyDescent="0.25">
      <c r="A9665" s="27" t="s">
        <v>8104</v>
      </c>
      <c r="B9665" s="19" t="s">
        <v>17021</v>
      </c>
      <c r="C9665" s="19" t="s">
        <v>16785</v>
      </c>
      <c r="D9665" s="38" t="s">
        <v>16095</v>
      </c>
      <c r="E9665" s="38" t="s">
        <v>8499</v>
      </c>
      <c r="F9665" s="41">
        <v>72151802</v>
      </c>
      <c r="G9665" s="19" t="s">
        <v>6143</v>
      </c>
      <c r="H9665" s="41">
        <v>1</v>
      </c>
      <c r="I9665" s="41">
        <v>11</v>
      </c>
      <c r="J9665" s="41">
        <v>10</v>
      </c>
      <c r="K9665" s="44">
        <v>1</v>
      </c>
      <c r="L9665" s="20">
        <v>2619389947.1999998</v>
      </c>
      <c r="M9665" s="19" t="s">
        <v>15954</v>
      </c>
      <c r="N9665" s="28" t="s">
        <v>15953</v>
      </c>
    </row>
    <row r="9666" spans="1:14" ht="45" x14ac:dyDescent="0.25">
      <c r="A9666" s="27" t="s">
        <v>8104</v>
      </c>
      <c r="B9666" s="19" t="s">
        <v>17021</v>
      </c>
      <c r="C9666" s="19" t="s">
        <v>16785</v>
      </c>
      <c r="D9666" s="38" t="s">
        <v>16095</v>
      </c>
      <c r="E9666" s="38" t="s">
        <v>8500</v>
      </c>
      <c r="F9666" s="41" t="s">
        <v>8501</v>
      </c>
      <c r="G9666" s="19" t="s">
        <v>611</v>
      </c>
      <c r="H9666" s="41">
        <v>4</v>
      </c>
      <c r="I9666" s="41">
        <v>4</v>
      </c>
      <c r="J9666" s="41">
        <v>10</v>
      </c>
      <c r="K9666" s="44">
        <v>1</v>
      </c>
      <c r="L9666" s="20">
        <v>46850000</v>
      </c>
      <c r="M9666" s="19" t="s">
        <v>15954</v>
      </c>
      <c r="N9666" s="28" t="s">
        <v>15953</v>
      </c>
    </row>
    <row r="9667" spans="1:14" ht="90" x14ac:dyDescent="0.25">
      <c r="A9667" s="27" t="s">
        <v>8104</v>
      </c>
      <c r="B9667" s="19" t="s">
        <v>16745</v>
      </c>
      <c r="C9667" s="19" t="s">
        <v>16745</v>
      </c>
      <c r="D9667" s="38" t="s">
        <v>16055</v>
      </c>
      <c r="E9667" s="38" t="s">
        <v>8502</v>
      </c>
      <c r="F9667" s="41">
        <v>31161700</v>
      </c>
      <c r="G9667" s="19" t="s">
        <v>797</v>
      </c>
      <c r="H9667" s="41">
        <v>6</v>
      </c>
      <c r="I9667" s="41">
        <v>6</v>
      </c>
      <c r="J9667" s="41">
        <v>10</v>
      </c>
      <c r="K9667" s="44">
        <v>1</v>
      </c>
      <c r="L9667" s="20">
        <v>807500</v>
      </c>
      <c r="M9667" s="19" t="s">
        <v>11</v>
      </c>
      <c r="N9667" s="28" t="s">
        <v>15953</v>
      </c>
    </row>
    <row r="9668" spans="1:14" ht="90" x14ac:dyDescent="0.25">
      <c r="A9668" s="27" t="s">
        <v>8104</v>
      </c>
      <c r="B9668" s="19" t="s">
        <v>17012</v>
      </c>
      <c r="C9668" s="19" t="s">
        <v>16739</v>
      </c>
      <c r="D9668" s="38" t="s">
        <v>16049</v>
      </c>
      <c r="E9668" s="38" t="s">
        <v>8503</v>
      </c>
      <c r="F9668" s="41">
        <v>15121520</v>
      </c>
      <c r="G9668" s="19" t="s">
        <v>797</v>
      </c>
      <c r="H9668" s="41">
        <v>6</v>
      </c>
      <c r="I9668" s="41">
        <v>6</v>
      </c>
      <c r="J9668" s="41">
        <v>10</v>
      </c>
      <c r="K9668" s="44">
        <v>3</v>
      </c>
      <c r="L9668" s="20">
        <v>1174557</v>
      </c>
      <c r="M9668" s="19" t="s">
        <v>11</v>
      </c>
      <c r="N9668" s="28" t="s">
        <v>15953</v>
      </c>
    </row>
    <row r="9669" spans="1:14" ht="90" x14ac:dyDescent="0.25">
      <c r="A9669" s="27" t="s">
        <v>8104</v>
      </c>
      <c r="B9669" s="19" t="s">
        <v>17012</v>
      </c>
      <c r="C9669" s="19" t="s">
        <v>16739</v>
      </c>
      <c r="D9669" s="38" t="s">
        <v>16049</v>
      </c>
      <c r="E9669" s="38" t="s">
        <v>8504</v>
      </c>
      <c r="F9669" s="41">
        <v>15121502</v>
      </c>
      <c r="G9669" s="19" t="s">
        <v>797</v>
      </c>
      <c r="H9669" s="41">
        <v>6</v>
      </c>
      <c r="I9669" s="41">
        <v>6</v>
      </c>
      <c r="J9669" s="41">
        <v>10</v>
      </c>
      <c r="K9669" s="44">
        <v>4</v>
      </c>
      <c r="L9669" s="20">
        <v>950000</v>
      </c>
      <c r="M9669" s="19" t="s">
        <v>11</v>
      </c>
      <c r="N9669" s="28" t="s">
        <v>15953</v>
      </c>
    </row>
    <row r="9670" spans="1:14" ht="90" x14ac:dyDescent="0.25">
      <c r="A9670" s="27" t="s">
        <v>8104</v>
      </c>
      <c r="B9670" s="19" t="s">
        <v>17012</v>
      </c>
      <c r="C9670" s="19" t="s">
        <v>16739</v>
      </c>
      <c r="D9670" s="38" t="s">
        <v>16049</v>
      </c>
      <c r="E9670" s="38" t="s">
        <v>8505</v>
      </c>
      <c r="F9670" s="41">
        <v>15121500</v>
      </c>
      <c r="G9670" s="19" t="s">
        <v>797</v>
      </c>
      <c r="H9670" s="41">
        <v>6</v>
      </c>
      <c r="I9670" s="41">
        <v>6</v>
      </c>
      <c r="J9670" s="41">
        <v>10</v>
      </c>
      <c r="K9670" s="44">
        <v>1</v>
      </c>
      <c r="L9670" s="20">
        <v>1988671</v>
      </c>
      <c r="M9670" s="19" t="s">
        <v>11</v>
      </c>
      <c r="N9670" s="28" t="s">
        <v>15953</v>
      </c>
    </row>
    <row r="9671" spans="1:14" ht="90" x14ac:dyDescent="0.25">
      <c r="A9671" s="27" t="s">
        <v>8104</v>
      </c>
      <c r="B9671" s="19" t="s">
        <v>17012</v>
      </c>
      <c r="C9671" s="19" t="s">
        <v>16739</v>
      </c>
      <c r="D9671" s="38" t="s">
        <v>16049</v>
      </c>
      <c r="E9671" s="38" t="s">
        <v>8506</v>
      </c>
      <c r="F9671" s="41">
        <v>15121500</v>
      </c>
      <c r="G9671" s="19" t="s">
        <v>797</v>
      </c>
      <c r="H9671" s="41">
        <v>6</v>
      </c>
      <c r="I9671" s="41">
        <v>6</v>
      </c>
      <c r="J9671" s="41">
        <v>10</v>
      </c>
      <c r="K9671" s="44">
        <v>1</v>
      </c>
      <c r="L9671" s="20">
        <v>1995000</v>
      </c>
      <c r="M9671" s="19" t="s">
        <v>11</v>
      </c>
      <c r="N9671" s="28" t="s">
        <v>15953</v>
      </c>
    </row>
    <row r="9672" spans="1:14" ht="90" x14ac:dyDescent="0.25">
      <c r="A9672" s="27" t="s">
        <v>8104</v>
      </c>
      <c r="B9672" s="19" t="s">
        <v>17012</v>
      </c>
      <c r="C9672" s="19" t="s">
        <v>16739</v>
      </c>
      <c r="D9672" s="38" t="s">
        <v>16049</v>
      </c>
      <c r="E9672" s="38" t="s">
        <v>8507</v>
      </c>
      <c r="F9672" s="41">
        <v>15121500</v>
      </c>
      <c r="G9672" s="19" t="s">
        <v>797</v>
      </c>
      <c r="H9672" s="41">
        <v>6</v>
      </c>
      <c r="I9672" s="41">
        <v>6</v>
      </c>
      <c r="J9672" s="41">
        <v>10</v>
      </c>
      <c r="K9672" s="44">
        <v>1</v>
      </c>
      <c r="L9672" s="20">
        <v>1995000</v>
      </c>
      <c r="M9672" s="19" t="s">
        <v>11</v>
      </c>
      <c r="N9672" s="28" t="s">
        <v>15953</v>
      </c>
    </row>
    <row r="9673" spans="1:14" ht="90" x14ac:dyDescent="0.25">
      <c r="A9673" s="27" t="s">
        <v>8104</v>
      </c>
      <c r="B9673" s="19" t="s">
        <v>17012</v>
      </c>
      <c r="C9673" s="19" t="s">
        <v>16739</v>
      </c>
      <c r="D9673" s="38" t="s">
        <v>16049</v>
      </c>
      <c r="E9673" s="38" t="s">
        <v>8508</v>
      </c>
      <c r="F9673" s="41">
        <v>15121500</v>
      </c>
      <c r="G9673" s="19" t="s">
        <v>797</v>
      </c>
      <c r="H9673" s="41">
        <v>6</v>
      </c>
      <c r="I9673" s="41">
        <v>6</v>
      </c>
      <c r="J9673" s="41">
        <v>10</v>
      </c>
      <c r="K9673" s="44">
        <v>1</v>
      </c>
      <c r="L9673" s="20">
        <v>1995000</v>
      </c>
      <c r="M9673" s="19" t="s">
        <v>11</v>
      </c>
      <c r="N9673" s="28" t="s">
        <v>15953</v>
      </c>
    </row>
    <row r="9674" spans="1:14" ht="90" x14ac:dyDescent="0.25">
      <c r="A9674" s="27" t="s">
        <v>8104</v>
      </c>
      <c r="B9674" s="19" t="s">
        <v>17012</v>
      </c>
      <c r="C9674" s="19" t="s">
        <v>16739</v>
      </c>
      <c r="D9674" s="38" t="s">
        <v>16049</v>
      </c>
      <c r="E9674" s="38" t="s">
        <v>8509</v>
      </c>
      <c r="F9674" s="41">
        <v>15121500</v>
      </c>
      <c r="G9674" s="19" t="s">
        <v>797</v>
      </c>
      <c r="H9674" s="41">
        <v>6</v>
      </c>
      <c r="I9674" s="41">
        <v>6</v>
      </c>
      <c r="J9674" s="41">
        <v>10</v>
      </c>
      <c r="K9674" s="44">
        <v>3</v>
      </c>
      <c r="L9674" s="20">
        <v>5985000</v>
      </c>
      <c r="M9674" s="19" t="s">
        <v>11</v>
      </c>
      <c r="N9674" s="28" t="s">
        <v>15953</v>
      </c>
    </row>
    <row r="9675" spans="1:14" ht="90" x14ac:dyDescent="0.25">
      <c r="A9675" s="27" t="s">
        <v>8104</v>
      </c>
      <c r="B9675" s="19" t="s">
        <v>17012</v>
      </c>
      <c r="C9675" s="19" t="s">
        <v>16739</v>
      </c>
      <c r="D9675" s="38" t="s">
        <v>16049</v>
      </c>
      <c r="E9675" s="38" t="s">
        <v>8510</v>
      </c>
      <c r="F9675" s="41">
        <v>15121500</v>
      </c>
      <c r="G9675" s="19" t="s">
        <v>797</v>
      </c>
      <c r="H9675" s="41">
        <v>6</v>
      </c>
      <c r="I9675" s="41">
        <v>6</v>
      </c>
      <c r="J9675" s="41">
        <v>10</v>
      </c>
      <c r="K9675" s="44">
        <v>3</v>
      </c>
      <c r="L9675" s="20">
        <v>5985000</v>
      </c>
      <c r="M9675" s="19" t="s">
        <v>11</v>
      </c>
      <c r="N9675" s="28" t="s">
        <v>15953</v>
      </c>
    </row>
    <row r="9676" spans="1:14" ht="90" x14ac:dyDescent="0.25">
      <c r="A9676" s="27" t="s">
        <v>8104</v>
      </c>
      <c r="B9676" s="19" t="s">
        <v>17012</v>
      </c>
      <c r="C9676" s="19" t="s">
        <v>16739</v>
      </c>
      <c r="D9676" s="38" t="s">
        <v>16049</v>
      </c>
      <c r="E9676" s="38" t="s">
        <v>8511</v>
      </c>
      <c r="F9676" s="41">
        <v>15121502</v>
      </c>
      <c r="G9676" s="19" t="s">
        <v>611</v>
      </c>
      <c r="H9676" s="41">
        <v>6</v>
      </c>
      <c r="I9676" s="41">
        <v>6</v>
      </c>
      <c r="J9676" s="41">
        <v>10</v>
      </c>
      <c r="K9676" s="44">
        <v>20</v>
      </c>
      <c r="L9676" s="20">
        <v>1332800</v>
      </c>
      <c r="M9676" s="19" t="s">
        <v>11</v>
      </c>
      <c r="N9676" s="28" t="s">
        <v>15953</v>
      </c>
    </row>
    <row r="9677" spans="1:14" ht="90" x14ac:dyDescent="0.25">
      <c r="A9677" s="27" t="s">
        <v>8104</v>
      </c>
      <c r="B9677" s="19" t="s">
        <v>17012</v>
      </c>
      <c r="C9677" s="19" t="s">
        <v>16739</v>
      </c>
      <c r="D9677" s="38" t="s">
        <v>16049</v>
      </c>
      <c r="E9677" s="38" t="s">
        <v>8512</v>
      </c>
      <c r="F9677" s="41">
        <v>15121502</v>
      </c>
      <c r="G9677" s="19" t="s">
        <v>611</v>
      </c>
      <c r="H9677" s="41">
        <v>6</v>
      </c>
      <c r="I9677" s="41">
        <v>6</v>
      </c>
      <c r="J9677" s="41">
        <v>10</v>
      </c>
      <c r="K9677" s="44">
        <v>100</v>
      </c>
      <c r="L9677" s="20">
        <v>8806000</v>
      </c>
      <c r="M9677" s="19" t="s">
        <v>11</v>
      </c>
      <c r="N9677" s="28" t="s">
        <v>15953</v>
      </c>
    </row>
    <row r="9678" spans="1:14" ht="90" x14ac:dyDescent="0.25">
      <c r="A9678" s="27" t="s">
        <v>8104</v>
      </c>
      <c r="B9678" s="19" t="s">
        <v>17012</v>
      </c>
      <c r="C9678" s="19" t="s">
        <v>16739</v>
      </c>
      <c r="D9678" s="38" t="s">
        <v>16049</v>
      </c>
      <c r="E9678" s="38" t="s">
        <v>8513</v>
      </c>
      <c r="F9678" s="41">
        <v>15121502</v>
      </c>
      <c r="G9678" s="19" t="s">
        <v>611</v>
      </c>
      <c r="H9678" s="41">
        <v>6</v>
      </c>
      <c r="I9678" s="41">
        <v>6</v>
      </c>
      <c r="J9678" s="41">
        <v>10</v>
      </c>
      <c r="K9678" s="44">
        <v>93</v>
      </c>
      <c r="L9678" s="20">
        <v>2877420</v>
      </c>
      <c r="M9678" s="19" t="s">
        <v>11</v>
      </c>
      <c r="N9678" s="28" t="s">
        <v>15953</v>
      </c>
    </row>
    <row r="9679" spans="1:14" ht="90" x14ac:dyDescent="0.25">
      <c r="A9679" s="27" t="s">
        <v>8104</v>
      </c>
      <c r="B9679" s="19" t="s">
        <v>17012</v>
      </c>
      <c r="C9679" s="19" t="s">
        <v>16739</v>
      </c>
      <c r="D9679" s="38" t="s">
        <v>16049</v>
      </c>
      <c r="E9679" s="38" t="s">
        <v>8514</v>
      </c>
      <c r="F9679" s="41">
        <v>12181601</v>
      </c>
      <c r="G9679" s="19" t="s">
        <v>611</v>
      </c>
      <c r="H9679" s="41">
        <v>6</v>
      </c>
      <c r="I9679" s="41">
        <v>6</v>
      </c>
      <c r="J9679" s="41">
        <v>10</v>
      </c>
      <c r="K9679" s="44">
        <v>5</v>
      </c>
      <c r="L9679" s="20">
        <v>5587050</v>
      </c>
      <c r="M9679" s="19" t="s">
        <v>11</v>
      </c>
      <c r="N9679" s="28" t="s">
        <v>15953</v>
      </c>
    </row>
    <row r="9680" spans="1:14" ht="90" x14ac:dyDescent="0.25">
      <c r="A9680" s="27" t="s">
        <v>8104</v>
      </c>
      <c r="B9680" s="19" t="s">
        <v>17012</v>
      </c>
      <c r="C9680" s="19" t="s">
        <v>16739</v>
      </c>
      <c r="D9680" s="38" t="s">
        <v>16049</v>
      </c>
      <c r="E9680" s="38" t="s">
        <v>8515</v>
      </c>
      <c r="F9680" s="41">
        <v>15121520</v>
      </c>
      <c r="G9680" s="19" t="s">
        <v>797</v>
      </c>
      <c r="H9680" s="41">
        <v>6</v>
      </c>
      <c r="I9680" s="41">
        <v>6</v>
      </c>
      <c r="J9680" s="41">
        <v>10</v>
      </c>
      <c r="K9680" s="44">
        <v>2</v>
      </c>
      <c r="L9680" s="20">
        <v>1235000</v>
      </c>
      <c r="M9680" s="19" t="s">
        <v>11</v>
      </c>
      <c r="N9680" s="28" t="s">
        <v>15953</v>
      </c>
    </row>
    <row r="9681" spans="1:14" ht="30" x14ac:dyDescent="0.25">
      <c r="A9681" s="27" t="s">
        <v>8104</v>
      </c>
      <c r="B9681" s="19" t="s">
        <v>17038</v>
      </c>
      <c r="C9681" s="19" t="s">
        <v>16801</v>
      </c>
      <c r="D9681" s="38" t="s">
        <v>16111</v>
      </c>
      <c r="E9681" s="38" t="s">
        <v>8516</v>
      </c>
      <c r="F9681" s="41">
        <v>27112913</v>
      </c>
      <c r="G9681" s="19" t="s">
        <v>797</v>
      </c>
      <c r="H9681" s="41">
        <v>6</v>
      </c>
      <c r="I9681" s="41">
        <v>6</v>
      </c>
      <c r="J9681" s="41">
        <v>10</v>
      </c>
      <c r="K9681" s="44">
        <v>2</v>
      </c>
      <c r="L9681" s="20">
        <v>90240.5</v>
      </c>
      <c r="M9681" s="19" t="s">
        <v>11</v>
      </c>
      <c r="N9681" s="28" t="s">
        <v>15953</v>
      </c>
    </row>
    <row r="9682" spans="1:14" ht="30" x14ac:dyDescent="0.25">
      <c r="A9682" s="27" t="s">
        <v>8104</v>
      </c>
      <c r="B9682" s="19" t="s">
        <v>17014</v>
      </c>
      <c r="C9682" s="19" t="s">
        <v>16741</v>
      </c>
      <c r="D9682" s="38" t="s">
        <v>16051</v>
      </c>
      <c r="E9682" s="38" t="s">
        <v>8517</v>
      </c>
      <c r="F9682" s="41">
        <v>12162304</v>
      </c>
      <c r="G9682" s="19" t="s">
        <v>797</v>
      </c>
      <c r="H9682" s="41">
        <v>6</v>
      </c>
      <c r="I9682" s="41">
        <v>6</v>
      </c>
      <c r="J9682" s="41">
        <v>10</v>
      </c>
      <c r="K9682" s="44">
        <v>3</v>
      </c>
      <c r="L9682" s="20">
        <v>3990000</v>
      </c>
      <c r="M9682" s="19" t="s">
        <v>11</v>
      </c>
      <c r="N9682" s="28" t="s">
        <v>15953</v>
      </c>
    </row>
    <row r="9683" spans="1:14" ht="30" x14ac:dyDescent="0.25">
      <c r="A9683" s="27" t="s">
        <v>8104</v>
      </c>
      <c r="B9683" s="19" t="s">
        <v>17014</v>
      </c>
      <c r="C9683" s="19" t="s">
        <v>16741</v>
      </c>
      <c r="D9683" s="38" t="s">
        <v>16051</v>
      </c>
      <c r="E9683" s="38" t="s">
        <v>8518</v>
      </c>
      <c r="F9683" s="41">
        <v>31201610</v>
      </c>
      <c r="G9683" s="19" t="s">
        <v>797</v>
      </c>
      <c r="H9683" s="41">
        <v>6</v>
      </c>
      <c r="I9683" s="41">
        <v>6</v>
      </c>
      <c r="J9683" s="41">
        <v>10</v>
      </c>
      <c r="K9683" s="44">
        <v>7</v>
      </c>
      <c r="L9683" s="20">
        <v>11970000</v>
      </c>
      <c r="M9683" s="19" t="s">
        <v>11</v>
      </c>
      <c r="N9683" s="28" t="s">
        <v>15953</v>
      </c>
    </row>
    <row r="9684" spans="1:14" ht="30" x14ac:dyDescent="0.25">
      <c r="A9684" s="27" t="s">
        <v>8104</v>
      </c>
      <c r="B9684" s="19" t="s">
        <v>17014</v>
      </c>
      <c r="C9684" s="19" t="s">
        <v>16741</v>
      </c>
      <c r="D9684" s="38" t="s">
        <v>16051</v>
      </c>
      <c r="E9684" s="38" t="s">
        <v>8519</v>
      </c>
      <c r="F9684" s="41">
        <v>31201601</v>
      </c>
      <c r="G9684" s="19" t="s">
        <v>797</v>
      </c>
      <c r="H9684" s="41">
        <v>6</v>
      </c>
      <c r="I9684" s="41">
        <v>6</v>
      </c>
      <c r="J9684" s="41">
        <v>10</v>
      </c>
      <c r="K9684" s="44">
        <v>1</v>
      </c>
      <c r="L9684" s="20">
        <v>2660000</v>
      </c>
      <c r="M9684" s="19" t="s">
        <v>11</v>
      </c>
      <c r="N9684" s="28" t="s">
        <v>15953</v>
      </c>
    </row>
    <row r="9685" spans="1:14" ht="30" x14ac:dyDescent="0.25">
      <c r="A9685" s="27" t="s">
        <v>8104</v>
      </c>
      <c r="B9685" s="19" t="s">
        <v>17014</v>
      </c>
      <c r="C9685" s="19" t="s">
        <v>16741</v>
      </c>
      <c r="D9685" s="38" t="s">
        <v>16051</v>
      </c>
      <c r="E9685" s="38" t="s">
        <v>8520</v>
      </c>
      <c r="F9685" s="41">
        <v>31201601</v>
      </c>
      <c r="G9685" s="19" t="s">
        <v>797</v>
      </c>
      <c r="H9685" s="41">
        <v>6</v>
      </c>
      <c r="I9685" s="41">
        <v>6</v>
      </c>
      <c r="J9685" s="41">
        <v>10</v>
      </c>
      <c r="K9685" s="44">
        <v>3</v>
      </c>
      <c r="L9685" s="20">
        <v>8122500</v>
      </c>
      <c r="M9685" s="19" t="s">
        <v>11</v>
      </c>
      <c r="N9685" s="28" t="s">
        <v>15953</v>
      </c>
    </row>
    <row r="9686" spans="1:14" ht="30" x14ac:dyDescent="0.25">
      <c r="A9686" s="27" t="s">
        <v>8104</v>
      </c>
      <c r="B9686" s="19" t="s">
        <v>17014</v>
      </c>
      <c r="C9686" s="19" t="s">
        <v>16741</v>
      </c>
      <c r="D9686" s="38" t="s">
        <v>16051</v>
      </c>
      <c r="E9686" s="38" t="s">
        <v>8521</v>
      </c>
      <c r="F9686" s="41">
        <v>31201601</v>
      </c>
      <c r="G9686" s="19" t="s">
        <v>797</v>
      </c>
      <c r="H9686" s="41">
        <v>6</v>
      </c>
      <c r="I9686" s="41">
        <v>6</v>
      </c>
      <c r="J9686" s="41">
        <v>10</v>
      </c>
      <c r="K9686" s="44">
        <v>3</v>
      </c>
      <c r="L9686" s="20">
        <v>7410000</v>
      </c>
      <c r="M9686" s="19" t="s">
        <v>11</v>
      </c>
      <c r="N9686" s="28" t="s">
        <v>15953</v>
      </c>
    </row>
    <row r="9687" spans="1:14" ht="30" x14ac:dyDescent="0.25">
      <c r="A9687" s="27" t="s">
        <v>8104</v>
      </c>
      <c r="B9687" s="19" t="s">
        <v>17014</v>
      </c>
      <c r="C9687" s="19" t="s">
        <v>16741</v>
      </c>
      <c r="D9687" s="38" t="s">
        <v>16051</v>
      </c>
      <c r="E9687" s="38" t="s">
        <v>8522</v>
      </c>
      <c r="F9687" s="41">
        <v>31201601</v>
      </c>
      <c r="G9687" s="19" t="s">
        <v>797</v>
      </c>
      <c r="H9687" s="41">
        <v>6</v>
      </c>
      <c r="I9687" s="41">
        <v>6</v>
      </c>
      <c r="J9687" s="41">
        <v>10</v>
      </c>
      <c r="K9687" s="44">
        <v>3</v>
      </c>
      <c r="L9687" s="20">
        <v>5643000</v>
      </c>
      <c r="M9687" s="19" t="s">
        <v>11</v>
      </c>
      <c r="N9687" s="28" t="s">
        <v>15953</v>
      </c>
    </row>
    <row r="9688" spans="1:14" ht="30" x14ac:dyDescent="0.25">
      <c r="A9688" s="27" t="s">
        <v>8104</v>
      </c>
      <c r="B9688" s="19" t="s">
        <v>17014</v>
      </c>
      <c r="C9688" s="19" t="s">
        <v>16741</v>
      </c>
      <c r="D9688" s="38" t="s">
        <v>16051</v>
      </c>
      <c r="E9688" s="38" t="s">
        <v>8523</v>
      </c>
      <c r="F9688" s="41">
        <v>31201601</v>
      </c>
      <c r="G9688" s="19" t="s">
        <v>797</v>
      </c>
      <c r="H9688" s="41">
        <v>6</v>
      </c>
      <c r="I9688" s="41">
        <v>6</v>
      </c>
      <c r="J9688" s="41">
        <v>10</v>
      </c>
      <c r="K9688" s="44">
        <v>3</v>
      </c>
      <c r="L9688" s="20">
        <v>7410000</v>
      </c>
      <c r="M9688" s="19" t="s">
        <v>11</v>
      </c>
      <c r="N9688" s="28" t="s">
        <v>15953</v>
      </c>
    </row>
    <row r="9689" spans="1:14" ht="30" x14ac:dyDescent="0.25">
      <c r="A9689" s="27" t="s">
        <v>8104</v>
      </c>
      <c r="B9689" s="19" t="s">
        <v>17014</v>
      </c>
      <c r="C9689" s="19" t="s">
        <v>16741</v>
      </c>
      <c r="D9689" s="38" t="s">
        <v>16051</v>
      </c>
      <c r="E9689" s="38" t="s">
        <v>8524</v>
      </c>
      <c r="F9689" s="41">
        <v>31201601</v>
      </c>
      <c r="G9689" s="19" t="s">
        <v>797</v>
      </c>
      <c r="H9689" s="41">
        <v>6</v>
      </c>
      <c r="I9689" s="41">
        <v>6</v>
      </c>
      <c r="J9689" s="41">
        <v>10</v>
      </c>
      <c r="K9689" s="44">
        <v>2</v>
      </c>
      <c r="L9689" s="20">
        <v>4940000</v>
      </c>
      <c r="M9689" s="19" t="s">
        <v>11</v>
      </c>
      <c r="N9689" s="28" t="s">
        <v>15953</v>
      </c>
    </row>
    <row r="9690" spans="1:14" ht="30" x14ac:dyDescent="0.25">
      <c r="A9690" s="27" t="s">
        <v>8104</v>
      </c>
      <c r="B9690" s="19" t="s">
        <v>17014</v>
      </c>
      <c r="C9690" s="19" t="s">
        <v>16741</v>
      </c>
      <c r="D9690" s="38" t="s">
        <v>16051</v>
      </c>
      <c r="E9690" s="38" t="s">
        <v>8525</v>
      </c>
      <c r="F9690" s="41">
        <v>31201601</v>
      </c>
      <c r="G9690" s="19" t="s">
        <v>797</v>
      </c>
      <c r="H9690" s="41">
        <v>6</v>
      </c>
      <c r="I9690" s="41">
        <v>6</v>
      </c>
      <c r="J9690" s="41">
        <v>10</v>
      </c>
      <c r="K9690" s="44">
        <v>2</v>
      </c>
      <c r="L9690" s="20">
        <v>1235000</v>
      </c>
      <c r="M9690" s="19" t="s">
        <v>11</v>
      </c>
      <c r="N9690" s="28" t="s">
        <v>15953</v>
      </c>
    </row>
    <row r="9691" spans="1:14" ht="30" x14ac:dyDescent="0.25">
      <c r="A9691" s="27" t="s">
        <v>8104</v>
      </c>
      <c r="B9691" s="19" t="s">
        <v>17014</v>
      </c>
      <c r="C9691" s="19" t="s">
        <v>16741</v>
      </c>
      <c r="D9691" s="38" t="s">
        <v>16051</v>
      </c>
      <c r="E9691" s="38" t="s">
        <v>8526</v>
      </c>
      <c r="F9691" s="41">
        <v>31201601</v>
      </c>
      <c r="G9691" s="19" t="s">
        <v>797</v>
      </c>
      <c r="H9691" s="41">
        <v>6</v>
      </c>
      <c r="I9691" s="41">
        <v>6</v>
      </c>
      <c r="J9691" s="41">
        <v>10</v>
      </c>
      <c r="K9691" s="44">
        <v>3</v>
      </c>
      <c r="L9691" s="20">
        <v>527250</v>
      </c>
      <c r="M9691" s="19" t="s">
        <v>11</v>
      </c>
      <c r="N9691" s="28" t="s">
        <v>15953</v>
      </c>
    </row>
    <row r="9692" spans="1:14" ht="30" x14ac:dyDescent="0.25">
      <c r="A9692" s="27" t="s">
        <v>8104</v>
      </c>
      <c r="B9692" s="19" t="s">
        <v>17014</v>
      </c>
      <c r="C9692" s="19" t="s">
        <v>16741</v>
      </c>
      <c r="D9692" s="38" t="s">
        <v>16051</v>
      </c>
      <c r="E9692" s="38" t="s">
        <v>8527</v>
      </c>
      <c r="F9692" s="41">
        <v>31201601</v>
      </c>
      <c r="G9692" s="19" t="s">
        <v>797</v>
      </c>
      <c r="H9692" s="41">
        <v>6</v>
      </c>
      <c r="I9692" s="41">
        <v>6</v>
      </c>
      <c r="J9692" s="41">
        <v>10</v>
      </c>
      <c r="K9692" s="44">
        <v>3</v>
      </c>
      <c r="L9692" s="20">
        <v>555750</v>
      </c>
      <c r="M9692" s="19" t="s">
        <v>11</v>
      </c>
      <c r="N9692" s="28" t="s">
        <v>15953</v>
      </c>
    </row>
    <row r="9693" spans="1:14" ht="30" x14ac:dyDescent="0.25">
      <c r="A9693" s="27" t="s">
        <v>8104</v>
      </c>
      <c r="B9693" s="19" t="s">
        <v>17014</v>
      </c>
      <c r="C9693" s="19" t="s">
        <v>16741</v>
      </c>
      <c r="D9693" s="38" t="s">
        <v>16051</v>
      </c>
      <c r="E9693" s="38" t="s">
        <v>8528</v>
      </c>
      <c r="F9693" s="41">
        <v>31201610</v>
      </c>
      <c r="G9693" s="19" t="s">
        <v>797</v>
      </c>
      <c r="H9693" s="41">
        <v>6</v>
      </c>
      <c r="I9693" s="41">
        <v>6</v>
      </c>
      <c r="J9693" s="41">
        <v>10</v>
      </c>
      <c r="K9693" s="44">
        <v>2</v>
      </c>
      <c r="L9693" s="20">
        <v>13680000</v>
      </c>
      <c r="M9693" s="19" t="s">
        <v>11</v>
      </c>
      <c r="N9693" s="28" t="s">
        <v>15953</v>
      </c>
    </row>
    <row r="9694" spans="1:14" ht="30" x14ac:dyDescent="0.25">
      <c r="A9694" s="27" t="s">
        <v>8104</v>
      </c>
      <c r="B9694" s="19" t="s">
        <v>17014</v>
      </c>
      <c r="C9694" s="19" t="s">
        <v>16741</v>
      </c>
      <c r="D9694" s="38" t="s">
        <v>16051</v>
      </c>
      <c r="E9694" s="38" t="s">
        <v>8529</v>
      </c>
      <c r="F9694" s="41">
        <v>31201600</v>
      </c>
      <c r="G9694" s="19" t="s">
        <v>797</v>
      </c>
      <c r="H9694" s="41">
        <v>6</v>
      </c>
      <c r="I9694" s="41">
        <v>6</v>
      </c>
      <c r="J9694" s="41">
        <v>10</v>
      </c>
      <c r="K9694" s="44">
        <v>17</v>
      </c>
      <c r="L9694" s="20">
        <v>1049750</v>
      </c>
      <c r="M9694" s="19" t="s">
        <v>11</v>
      </c>
      <c r="N9694" s="28" t="s">
        <v>15953</v>
      </c>
    </row>
    <row r="9695" spans="1:14" ht="30" x14ac:dyDescent="0.25">
      <c r="A9695" s="27" t="s">
        <v>8104</v>
      </c>
      <c r="B9695" s="19" t="s">
        <v>17014</v>
      </c>
      <c r="C9695" s="19" t="s">
        <v>16741</v>
      </c>
      <c r="D9695" s="38" t="s">
        <v>16051</v>
      </c>
      <c r="E9695" s="38" t="s">
        <v>8530</v>
      </c>
      <c r="F9695" s="41">
        <v>31201600</v>
      </c>
      <c r="G9695" s="19" t="s">
        <v>797</v>
      </c>
      <c r="H9695" s="41">
        <v>6</v>
      </c>
      <c r="I9695" s="41">
        <v>6</v>
      </c>
      <c r="J9695" s="41">
        <v>10</v>
      </c>
      <c r="K9695" s="44">
        <v>3</v>
      </c>
      <c r="L9695" s="20">
        <v>128250</v>
      </c>
      <c r="M9695" s="19" t="s">
        <v>11</v>
      </c>
      <c r="N9695" s="28" t="s">
        <v>15953</v>
      </c>
    </row>
    <row r="9696" spans="1:14" ht="30" x14ac:dyDescent="0.25">
      <c r="A9696" s="27" t="s">
        <v>8104</v>
      </c>
      <c r="B9696" s="19" t="s">
        <v>17040</v>
      </c>
      <c r="C9696" s="19" t="s">
        <v>16796</v>
      </c>
      <c r="D9696" s="38" t="s">
        <v>16106</v>
      </c>
      <c r="E9696" s="38" t="s">
        <v>8531</v>
      </c>
      <c r="F9696" s="41">
        <v>31211908</v>
      </c>
      <c r="G9696" s="19" t="s">
        <v>797</v>
      </c>
      <c r="H9696" s="41">
        <v>6</v>
      </c>
      <c r="I9696" s="41">
        <v>6</v>
      </c>
      <c r="J9696" s="41">
        <v>10</v>
      </c>
      <c r="K9696" s="44">
        <v>1</v>
      </c>
      <c r="L9696" s="20">
        <v>696571</v>
      </c>
      <c r="M9696" s="19" t="s">
        <v>11</v>
      </c>
      <c r="N9696" s="28" t="s">
        <v>15953</v>
      </c>
    </row>
    <row r="9697" spans="1:14" ht="30" x14ac:dyDescent="0.25">
      <c r="A9697" s="27" t="s">
        <v>8104</v>
      </c>
      <c r="B9697" s="19" t="s">
        <v>17013</v>
      </c>
      <c r="C9697" s="19" t="s">
        <v>16851</v>
      </c>
      <c r="D9697" s="38" t="s">
        <v>16161</v>
      </c>
      <c r="E9697" s="38" t="s">
        <v>8532</v>
      </c>
      <c r="F9697" s="41">
        <v>13102000</v>
      </c>
      <c r="G9697" s="19" t="s">
        <v>797</v>
      </c>
      <c r="H9697" s="41">
        <v>6</v>
      </c>
      <c r="I9697" s="41">
        <v>6</v>
      </c>
      <c r="J9697" s="41">
        <v>10</v>
      </c>
      <c r="K9697" s="44">
        <v>250</v>
      </c>
      <c r="L9697" s="20">
        <v>4275000</v>
      </c>
      <c r="M9697" s="19" t="s">
        <v>15964</v>
      </c>
      <c r="N9697" s="28" t="s">
        <v>15953</v>
      </c>
    </row>
    <row r="9698" spans="1:14" ht="30" x14ac:dyDescent="0.25">
      <c r="A9698" s="27" t="s">
        <v>8104</v>
      </c>
      <c r="B9698" s="19" t="s">
        <v>16860</v>
      </c>
      <c r="C9698" s="19" t="s">
        <v>16860</v>
      </c>
      <c r="D9698" s="38" t="s">
        <v>16170</v>
      </c>
      <c r="E9698" s="38" t="s">
        <v>8533</v>
      </c>
      <c r="F9698" s="41">
        <v>31152203</v>
      </c>
      <c r="G9698" s="19" t="s">
        <v>797</v>
      </c>
      <c r="H9698" s="41">
        <v>6</v>
      </c>
      <c r="I9698" s="41">
        <v>6</v>
      </c>
      <c r="J9698" s="41">
        <v>10</v>
      </c>
      <c r="K9698" s="44">
        <v>10</v>
      </c>
      <c r="L9698" s="20">
        <v>902500</v>
      </c>
      <c r="M9698" s="19" t="s">
        <v>11</v>
      </c>
      <c r="N9698" s="28" t="s">
        <v>15953</v>
      </c>
    </row>
    <row r="9699" spans="1:14" ht="30" x14ac:dyDescent="0.25">
      <c r="A9699" s="27" t="s">
        <v>8104</v>
      </c>
      <c r="B9699" s="19" t="s">
        <v>16860</v>
      </c>
      <c r="C9699" s="19" t="s">
        <v>16860</v>
      </c>
      <c r="D9699" s="38" t="s">
        <v>16170</v>
      </c>
      <c r="E9699" s="38" t="s">
        <v>8534</v>
      </c>
      <c r="F9699" s="41">
        <v>31152203</v>
      </c>
      <c r="G9699" s="19" t="s">
        <v>797</v>
      </c>
      <c r="H9699" s="41">
        <v>6</v>
      </c>
      <c r="I9699" s="41">
        <v>6</v>
      </c>
      <c r="J9699" s="41">
        <v>10</v>
      </c>
      <c r="K9699" s="44">
        <v>13</v>
      </c>
      <c r="L9699" s="20">
        <v>1173250</v>
      </c>
      <c r="M9699" s="19" t="s">
        <v>11</v>
      </c>
      <c r="N9699" s="28" t="s">
        <v>15953</v>
      </c>
    </row>
    <row r="9700" spans="1:14" ht="30" x14ac:dyDescent="0.25">
      <c r="A9700" s="27" t="s">
        <v>8104</v>
      </c>
      <c r="B9700" s="19" t="s">
        <v>16860</v>
      </c>
      <c r="C9700" s="19" t="s">
        <v>16860</v>
      </c>
      <c r="D9700" s="38" t="s">
        <v>16170</v>
      </c>
      <c r="E9700" s="38" t="s">
        <v>8535</v>
      </c>
      <c r="F9700" s="41">
        <v>31152203</v>
      </c>
      <c r="G9700" s="19" t="s">
        <v>797</v>
      </c>
      <c r="H9700" s="41">
        <v>6</v>
      </c>
      <c r="I9700" s="41">
        <v>6</v>
      </c>
      <c r="J9700" s="41">
        <v>10</v>
      </c>
      <c r="K9700" s="44">
        <v>2</v>
      </c>
      <c r="L9700" s="20">
        <v>180500</v>
      </c>
      <c r="M9700" s="19" t="s">
        <v>11</v>
      </c>
      <c r="N9700" s="28" t="s">
        <v>15953</v>
      </c>
    </row>
    <row r="9701" spans="1:14" ht="30" x14ac:dyDescent="0.25">
      <c r="A9701" s="27" t="s">
        <v>8104</v>
      </c>
      <c r="B9701" s="19" t="s">
        <v>16860</v>
      </c>
      <c r="C9701" s="19" t="s">
        <v>16860</v>
      </c>
      <c r="D9701" s="38" t="s">
        <v>16170</v>
      </c>
      <c r="E9701" s="38" t="s">
        <v>8535</v>
      </c>
      <c r="F9701" s="41">
        <v>31152203</v>
      </c>
      <c r="G9701" s="19" t="s">
        <v>797</v>
      </c>
      <c r="H9701" s="41">
        <v>6</v>
      </c>
      <c r="I9701" s="41">
        <v>6</v>
      </c>
      <c r="J9701" s="41">
        <v>10</v>
      </c>
      <c r="K9701" s="44">
        <v>15</v>
      </c>
      <c r="L9701" s="20">
        <v>1353750</v>
      </c>
      <c r="M9701" s="19" t="s">
        <v>11</v>
      </c>
      <c r="N9701" s="28" t="s">
        <v>15953</v>
      </c>
    </row>
    <row r="9702" spans="1:14" ht="30" x14ac:dyDescent="0.25">
      <c r="A9702" s="27" t="s">
        <v>8104</v>
      </c>
      <c r="B9702" s="19" t="s">
        <v>16860</v>
      </c>
      <c r="C9702" s="19" t="s">
        <v>16860</v>
      </c>
      <c r="D9702" s="38" t="s">
        <v>16170</v>
      </c>
      <c r="E9702" s="38" t="s">
        <v>8535</v>
      </c>
      <c r="F9702" s="41">
        <v>31152203</v>
      </c>
      <c r="G9702" s="19" t="s">
        <v>797</v>
      </c>
      <c r="H9702" s="41">
        <v>6</v>
      </c>
      <c r="I9702" s="41">
        <v>6</v>
      </c>
      <c r="J9702" s="41">
        <v>10</v>
      </c>
      <c r="K9702" s="44">
        <v>3</v>
      </c>
      <c r="L9702" s="20">
        <v>270750</v>
      </c>
      <c r="M9702" s="19" t="s">
        <v>11</v>
      </c>
      <c r="N9702" s="28" t="s">
        <v>15953</v>
      </c>
    </row>
    <row r="9703" spans="1:14" ht="30" x14ac:dyDescent="0.25">
      <c r="A9703" s="27" t="s">
        <v>8104</v>
      </c>
      <c r="B9703" s="19" t="s">
        <v>16860</v>
      </c>
      <c r="C9703" s="19" t="s">
        <v>16860</v>
      </c>
      <c r="D9703" s="38" t="s">
        <v>16170</v>
      </c>
      <c r="E9703" s="38" t="s">
        <v>8535</v>
      </c>
      <c r="F9703" s="41">
        <v>31152203</v>
      </c>
      <c r="G9703" s="19" t="s">
        <v>797</v>
      </c>
      <c r="H9703" s="41">
        <v>6</v>
      </c>
      <c r="I9703" s="41">
        <v>6</v>
      </c>
      <c r="J9703" s="41">
        <v>10</v>
      </c>
      <c r="K9703" s="44">
        <v>15</v>
      </c>
      <c r="L9703" s="20">
        <v>1353750</v>
      </c>
      <c r="M9703" s="19" t="s">
        <v>11</v>
      </c>
      <c r="N9703" s="28" t="s">
        <v>15953</v>
      </c>
    </row>
    <row r="9704" spans="1:14" ht="30" x14ac:dyDescent="0.25">
      <c r="A9704" s="27" t="s">
        <v>8104</v>
      </c>
      <c r="B9704" s="19" t="s">
        <v>17016</v>
      </c>
      <c r="C9704" s="19" t="s">
        <v>16846</v>
      </c>
      <c r="D9704" s="38" t="s">
        <v>16156</v>
      </c>
      <c r="E9704" s="38" t="s">
        <v>8536</v>
      </c>
      <c r="F9704" s="41">
        <v>12352104</v>
      </c>
      <c r="G9704" s="19" t="s">
        <v>797</v>
      </c>
      <c r="H9704" s="41">
        <v>6</v>
      </c>
      <c r="I9704" s="41">
        <v>6</v>
      </c>
      <c r="J9704" s="41">
        <v>10</v>
      </c>
      <c r="K9704" s="44">
        <v>3</v>
      </c>
      <c r="L9704" s="20">
        <v>997500</v>
      </c>
      <c r="M9704" s="19" t="s">
        <v>11</v>
      </c>
      <c r="N9704" s="28" t="s">
        <v>15953</v>
      </c>
    </row>
    <row r="9705" spans="1:14" ht="30" x14ac:dyDescent="0.25">
      <c r="A9705" s="27" t="s">
        <v>8104</v>
      </c>
      <c r="B9705" s="19" t="s">
        <v>17016</v>
      </c>
      <c r="C9705" s="19" t="s">
        <v>16846</v>
      </c>
      <c r="D9705" s="38" t="s">
        <v>16156</v>
      </c>
      <c r="E9705" s="38" t="s">
        <v>8537</v>
      </c>
      <c r="F9705" s="41">
        <v>12352104</v>
      </c>
      <c r="G9705" s="19" t="s">
        <v>797</v>
      </c>
      <c r="H9705" s="41">
        <v>6</v>
      </c>
      <c r="I9705" s="41">
        <v>6</v>
      </c>
      <c r="J9705" s="41">
        <v>10</v>
      </c>
      <c r="K9705" s="44">
        <v>47</v>
      </c>
      <c r="L9705" s="20">
        <v>3795250</v>
      </c>
      <c r="M9705" s="19" t="s">
        <v>11</v>
      </c>
      <c r="N9705" s="28" t="s">
        <v>15953</v>
      </c>
    </row>
    <row r="9706" spans="1:14" ht="30" x14ac:dyDescent="0.25">
      <c r="A9706" s="27" t="s">
        <v>8104</v>
      </c>
      <c r="B9706" s="19" t="s">
        <v>17016</v>
      </c>
      <c r="C9706" s="19" t="s">
        <v>16846</v>
      </c>
      <c r="D9706" s="38" t="s">
        <v>16156</v>
      </c>
      <c r="E9706" s="38" t="s">
        <v>8538</v>
      </c>
      <c r="F9706" s="41">
        <v>12352104</v>
      </c>
      <c r="G9706" s="19" t="s">
        <v>797</v>
      </c>
      <c r="H9706" s="41">
        <v>6</v>
      </c>
      <c r="I9706" s="41">
        <v>6</v>
      </c>
      <c r="J9706" s="41">
        <v>10</v>
      </c>
      <c r="K9706" s="44">
        <v>7</v>
      </c>
      <c r="L9706" s="20">
        <v>831250</v>
      </c>
      <c r="M9706" s="19" t="s">
        <v>11</v>
      </c>
      <c r="N9706" s="28" t="s">
        <v>15953</v>
      </c>
    </row>
    <row r="9707" spans="1:14" ht="30" x14ac:dyDescent="0.25">
      <c r="A9707" s="27" t="s">
        <v>8104</v>
      </c>
      <c r="B9707" s="19" t="s">
        <v>17016</v>
      </c>
      <c r="C9707" s="19" t="s">
        <v>16846</v>
      </c>
      <c r="D9707" s="38" t="s">
        <v>16156</v>
      </c>
      <c r="E9707" s="38" t="s">
        <v>8539</v>
      </c>
      <c r="F9707" s="41">
        <v>12352104</v>
      </c>
      <c r="G9707" s="19" t="s">
        <v>797</v>
      </c>
      <c r="H9707" s="41">
        <v>6</v>
      </c>
      <c r="I9707" s="41">
        <v>6</v>
      </c>
      <c r="J9707" s="41">
        <v>10</v>
      </c>
      <c r="K9707" s="44">
        <v>1</v>
      </c>
      <c r="L9707" s="20">
        <v>5295432</v>
      </c>
      <c r="M9707" s="19" t="s">
        <v>11</v>
      </c>
      <c r="N9707" s="28" t="s">
        <v>15953</v>
      </c>
    </row>
    <row r="9708" spans="1:14" ht="30" x14ac:dyDescent="0.25">
      <c r="A9708" s="27" t="s">
        <v>8104</v>
      </c>
      <c r="B9708" s="19" t="s">
        <v>17016</v>
      </c>
      <c r="C9708" s="19" t="s">
        <v>16846</v>
      </c>
      <c r="D9708" s="38" t="s">
        <v>16156</v>
      </c>
      <c r="E9708" s="38" t="s">
        <v>8539</v>
      </c>
      <c r="F9708" s="41">
        <v>12352104</v>
      </c>
      <c r="G9708" s="19" t="s">
        <v>797</v>
      </c>
      <c r="H9708" s="41">
        <v>6</v>
      </c>
      <c r="I9708" s="41">
        <v>6</v>
      </c>
      <c r="J9708" s="41">
        <v>10</v>
      </c>
      <c r="K9708" s="44">
        <v>2</v>
      </c>
      <c r="L9708" s="20">
        <v>10640000</v>
      </c>
      <c r="M9708" s="19" t="s">
        <v>11</v>
      </c>
      <c r="N9708" s="28" t="s">
        <v>15953</v>
      </c>
    </row>
    <row r="9709" spans="1:14" ht="30" x14ac:dyDescent="0.25">
      <c r="A9709" s="27" t="s">
        <v>8104</v>
      </c>
      <c r="B9709" s="19" t="s">
        <v>17016</v>
      </c>
      <c r="C9709" s="19" t="s">
        <v>16846</v>
      </c>
      <c r="D9709" s="38" t="s">
        <v>16156</v>
      </c>
      <c r="E9709" s="38" t="s">
        <v>8539</v>
      </c>
      <c r="F9709" s="41">
        <v>12352104</v>
      </c>
      <c r="G9709" s="19" t="s">
        <v>797</v>
      </c>
      <c r="H9709" s="41">
        <v>6</v>
      </c>
      <c r="I9709" s="41">
        <v>6</v>
      </c>
      <c r="J9709" s="41">
        <v>10</v>
      </c>
      <c r="K9709" s="44">
        <v>3</v>
      </c>
      <c r="L9709" s="20">
        <v>15960000</v>
      </c>
      <c r="M9709" s="19" t="s">
        <v>11</v>
      </c>
      <c r="N9709" s="28" t="s">
        <v>15953</v>
      </c>
    </row>
    <row r="9710" spans="1:14" ht="45" x14ac:dyDescent="0.25">
      <c r="A9710" s="27" t="s">
        <v>8104</v>
      </c>
      <c r="B9710" s="19" t="s">
        <v>17013</v>
      </c>
      <c r="C9710" s="19" t="s">
        <v>16851</v>
      </c>
      <c r="D9710" s="38" t="s">
        <v>16161</v>
      </c>
      <c r="E9710" s="38" t="s">
        <v>8540</v>
      </c>
      <c r="F9710" s="41">
        <v>52101502</v>
      </c>
      <c r="G9710" s="19" t="s">
        <v>797</v>
      </c>
      <c r="H9710" s="41">
        <v>6</v>
      </c>
      <c r="I9710" s="41">
        <v>6</v>
      </c>
      <c r="J9710" s="41">
        <v>10</v>
      </c>
      <c r="K9710" s="44">
        <v>4</v>
      </c>
      <c r="L9710" s="20">
        <v>250040</v>
      </c>
      <c r="M9710" s="19" t="s">
        <v>15980</v>
      </c>
      <c r="N9710" s="28" t="s">
        <v>15953</v>
      </c>
    </row>
    <row r="9711" spans="1:14" ht="135" x14ac:dyDescent="0.25">
      <c r="A9711" s="27" t="s">
        <v>8104</v>
      </c>
      <c r="B9711" s="19" t="s">
        <v>16745</v>
      </c>
      <c r="C9711" s="19" t="s">
        <v>16745</v>
      </c>
      <c r="D9711" s="38" t="s">
        <v>16055</v>
      </c>
      <c r="E9711" s="38" t="s">
        <v>8541</v>
      </c>
      <c r="F9711" s="41">
        <v>27112142</v>
      </c>
      <c r="G9711" s="19" t="s">
        <v>797</v>
      </c>
      <c r="H9711" s="41">
        <v>6</v>
      </c>
      <c r="I9711" s="41">
        <v>6</v>
      </c>
      <c r="J9711" s="41">
        <v>10</v>
      </c>
      <c r="K9711" s="44">
        <v>2</v>
      </c>
      <c r="L9711" s="20">
        <v>327138.03999999998</v>
      </c>
      <c r="M9711" s="19" t="s">
        <v>11</v>
      </c>
      <c r="N9711" s="28" t="s">
        <v>15953</v>
      </c>
    </row>
    <row r="9712" spans="1:14" ht="30" x14ac:dyDescent="0.25">
      <c r="A9712" s="27" t="s">
        <v>8104</v>
      </c>
      <c r="B9712" s="19" t="s">
        <v>17013</v>
      </c>
      <c r="C9712" s="19" t="s">
        <v>16851</v>
      </c>
      <c r="D9712" s="38" t="s">
        <v>16161</v>
      </c>
      <c r="E9712" s="38" t="s">
        <v>8542</v>
      </c>
      <c r="F9712" s="41">
        <v>13111300</v>
      </c>
      <c r="G9712" s="19" t="s">
        <v>797</v>
      </c>
      <c r="H9712" s="41">
        <v>6</v>
      </c>
      <c r="I9712" s="41">
        <v>6</v>
      </c>
      <c r="J9712" s="41">
        <v>10</v>
      </c>
      <c r="K9712" s="44">
        <v>7</v>
      </c>
      <c r="L9712" s="20">
        <v>798000</v>
      </c>
      <c r="M9712" s="19" t="s">
        <v>11</v>
      </c>
      <c r="N9712" s="28" t="s">
        <v>15953</v>
      </c>
    </row>
    <row r="9713" spans="1:14" ht="30" x14ac:dyDescent="0.25">
      <c r="A9713" s="27" t="s">
        <v>8104</v>
      </c>
      <c r="B9713" s="19" t="s">
        <v>17013</v>
      </c>
      <c r="C9713" s="19" t="s">
        <v>16851</v>
      </c>
      <c r="D9713" s="38" t="s">
        <v>16161</v>
      </c>
      <c r="E9713" s="38" t="s">
        <v>8543</v>
      </c>
      <c r="F9713" s="41">
        <v>13111300</v>
      </c>
      <c r="G9713" s="19" t="s">
        <v>797</v>
      </c>
      <c r="H9713" s="41">
        <v>6</v>
      </c>
      <c r="I9713" s="41">
        <v>6</v>
      </c>
      <c r="J9713" s="41">
        <v>10</v>
      </c>
      <c r="K9713" s="44">
        <v>7</v>
      </c>
      <c r="L9713" s="20">
        <v>764750</v>
      </c>
      <c r="M9713" s="19" t="s">
        <v>11</v>
      </c>
      <c r="N9713" s="28" t="s">
        <v>15953</v>
      </c>
    </row>
    <row r="9714" spans="1:14" ht="30" x14ac:dyDescent="0.25">
      <c r="A9714" s="27" t="s">
        <v>8104</v>
      </c>
      <c r="B9714" s="19" t="s">
        <v>17013</v>
      </c>
      <c r="C9714" s="19" t="s">
        <v>16851</v>
      </c>
      <c r="D9714" s="38" t="s">
        <v>16161</v>
      </c>
      <c r="E9714" s="38" t="s">
        <v>8544</v>
      </c>
      <c r="F9714" s="41">
        <v>13111300</v>
      </c>
      <c r="G9714" s="19" t="s">
        <v>797</v>
      </c>
      <c r="H9714" s="41">
        <v>6</v>
      </c>
      <c r="I9714" s="41">
        <v>6</v>
      </c>
      <c r="J9714" s="41">
        <v>10</v>
      </c>
      <c r="K9714" s="44">
        <v>7</v>
      </c>
      <c r="L9714" s="20">
        <v>831250</v>
      </c>
      <c r="M9714" s="19" t="s">
        <v>11</v>
      </c>
      <c r="N9714" s="28" t="s">
        <v>15953</v>
      </c>
    </row>
    <row r="9715" spans="1:14" ht="105" x14ac:dyDescent="0.25">
      <c r="A9715" s="27" t="s">
        <v>8104</v>
      </c>
      <c r="B9715" s="19" t="s">
        <v>16745</v>
      </c>
      <c r="C9715" s="19" t="s">
        <v>16745</v>
      </c>
      <c r="D9715" s="38" t="s">
        <v>16055</v>
      </c>
      <c r="E9715" s="38" t="s">
        <v>8545</v>
      </c>
      <c r="F9715" s="41">
        <v>31191500</v>
      </c>
      <c r="G9715" s="19" t="s">
        <v>797</v>
      </c>
      <c r="H9715" s="41">
        <v>6</v>
      </c>
      <c r="I9715" s="41">
        <v>6</v>
      </c>
      <c r="J9715" s="41">
        <v>10</v>
      </c>
      <c r="K9715" s="44">
        <v>1</v>
      </c>
      <c r="L9715" s="20">
        <v>5161350</v>
      </c>
      <c r="M9715" s="19" t="s">
        <v>11</v>
      </c>
      <c r="N9715" s="28" t="s">
        <v>15953</v>
      </c>
    </row>
    <row r="9716" spans="1:14" ht="45" x14ac:dyDescent="0.25">
      <c r="A9716" s="27" t="s">
        <v>8104</v>
      </c>
      <c r="B9716" s="19" t="s">
        <v>16745</v>
      </c>
      <c r="C9716" s="19" t="s">
        <v>16745</v>
      </c>
      <c r="D9716" s="38" t="s">
        <v>16055</v>
      </c>
      <c r="E9716" s="38" t="s">
        <v>8546</v>
      </c>
      <c r="F9716" s="41">
        <v>31161806</v>
      </c>
      <c r="G9716" s="19" t="s">
        <v>797</v>
      </c>
      <c r="H9716" s="41">
        <v>6</v>
      </c>
      <c r="I9716" s="41">
        <v>6</v>
      </c>
      <c r="J9716" s="41">
        <v>10</v>
      </c>
      <c r="K9716" s="44">
        <v>2490</v>
      </c>
      <c r="L9716" s="20">
        <v>2838600</v>
      </c>
      <c r="M9716" s="19" t="s">
        <v>11</v>
      </c>
      <c r="N9716" s="28" t="s">
        <v>15953</v>
      </c>
    </row>
    <row r="9717" spans="1:14" ht="45" x14ac:dyDescent="0.25">
      <c r="A9717" s="27" t="s">
        <v>8104</v>
      </c>
      <c r="B9717" s="19" t="s">
        <v>16745</v>
      </c>
      <c r="C9717" s="19" t="s">
        <v>16745</v>
      </c>
      <c r="D9717" s="38" t="s">
        <v>16055</v>
      </c>
      <c r="E9717" s="38" t="s">
        <v>8547</v>
      </c>
      <c r="F9717" s="41">
        <v>31161800</v>
      </c>
      <c r="G9717" s="19" t="s">
        <v>797</v>
      </c>
      <c r="H9717" s="41">
        <v>6</v>
      </c>
      <c r="I9717" s="41">
        <v>6</v>
      </c>
      <c r="J9717" s="41">
        <v>10</v>
      </c>
      <c r="K9717" s="44">
        <v>167</v>
      </c>
      <c r="L9717" s="20">
        <v>1348525</v>
      </c>
      <c r="M9717" s="19" t="s">
        <v>11</v>
      </c>
      <c r="N9717" s="28" t="s">
        <v>15953</v>
      </c>
    </row>
    <row r="9718" spans="1:14" ht="45" x14ac:dyDescent="0.25">
      <c r="A9718" s="27" t="s">
        <v>8104</v>
      </c>
      <c r="B9718" s="19" t="s">
        <v>16745</v>
      </c>
      <c r="C9718" s="19" t="s">
        <v>16745</v>
      </c>
      <c r="D9718" s="38" t="s">
        <v>16055</v>
      </c>
      <c r="E9718" s="38" t="s">
        <v>8548</v>
      </c>
      <c r="F9718" s="41">
        <v>31161800</v>
      </c>
      <c r="G9718" s="19" t="s">
        <v>797</v>
      </c>
      <c r="H9718" s="41">
        <v>6</v>
      </c>
      <c r="I9718" s="41">
        <v>6</v>
      </c>
      <c r="J9718" s="41">
        <v>10</v>
      </c>
      <c r="K9718" s="44">
        <v>196</v>
      </c>
      <c r="L9718" s="20">
        <v>335160</v>
      </c>
      <c r="M9718" s="19" t="s">
        <v>11</v>
      </c>
      <c r="N9718" s="28" t="s">
        <v>15953</v>
      </c>
    </row>
    <row r="9719" spans="1:14" ht="45" x14ac:dyDescent="0.25">
      <c r="A9719" s="27" t="s">
        <v>8104</v>
      </c>
      <c r="B9719" s="19" t="s">
        <v>16745</v>
      </c>
      <c r="C9719" s="19" t="s">
        <v>16745</v>
      </c>
      <c r="D9719" s="38" t="s">
        <v>16055</v>
      </c>
      <c r="E9719" s="38" t="s">
        <v>8548</v>
      </c>
      <c r="F9719" s="41">
        <v>31161800</v>
      </c>
      <c r="G9719" s="19" t="s">
        <v>797</v>
      </c>
      <c r="H9719" s="41">
        <v>6</v>
      </c>
      <c r="I9719" s="41">
        <v>6</v>
      </c>
      <c r="J9719" s="41">
        <v>10</v>
      </c>
      <c r="K9719" s="44">
        <v>1</v>
      </c>
      <c r="L9719" s="20">
        <v>1710</v>
      </c>
      <c r="M9719" s="19" t="s">
        <v>11</v>
      </c>
      <c r="N9719" s="28" t="s">
        <v>15953</v>
      </c>
    </row>
    <row r="9720" spans="1:14" ht="45" x14ac:dyDescent="0.25">
      <c r="A9720" s="27" t="s">
        <v>8104</v>
      </c>
      <c r="B9720" s="19" t="s">
        <v>16745</v>
      </c>
      <c r="C9720" s="19" t="s">
        <v>16745</v>
      </c>
      <c r="D9720" s="38" t="s">
        <v>16055</v>
      </c>
      <c r="E9720" s="38" t="s">
        <v>8549</v>
      </c>
      <c r="F9720" s="41">
        <v>31161800</v>
      </c>
      <c r="G9720" s="19" t="s">
        <v>797</v>
      </c>
      <c r="H9720" s="41">
        <v>6</v>
      </c>
      <c r="I9720" s="41">
        <v>6</v>
      </c>
      <c r="J9720" s="41">
        <v>10</v>
      </c>
      <c r="K9720" s="44">
        <v>167</v>
      </c>
      <c r="L9720" s="20">
        <v>1189875</v>
      </c>
      <c r="M9720" s="19" t="s">
        <v>11</v>
      </c>
      <c r="N9720" s="28" t="s">
        <v>15953</v>
      </c>
    </row>
    <row r="9721" spans="1:14" ht="45" x14ac:dyDescent="0.25">
      <c r="A9721" s="27" t="s">
        <v>8104</v>
      </c>
      <c r="B9721" s="19" t="s">
        <v>16745</v>
      </c>
      <c r="C9721" s="19" t="s">
        <v>16745</v>
      </c>
      <c r="D9721" s="38" t="s">
        <v>16055</v>
      </c>
      <c r="E9721" s="38" t="s">
        <v>8550</v>
      </c>
      <c r="F9721" s="41">
        <v>31161800</v>
      </c>
      <c r="G9721" s="19" t="s">
        <v>797</v>
      </c>
      <c r="H9721" s="41">
        <v>6</v>
      </c>
      <c r="I9721" s="41">
        <v>6</v>
      </c>
      <c r="J9721" s="41">
        <v>10</v>
      </c>
      <c r="K9721" s="44">
        <v>167</v>
      </c>
      <c r="L9721" s="20">
        <v>1348525</v>
      </c>
      <c r="M9721" s="19" t="s">
        <v>11</v>
      </c>
      <c r="N9721" s="28" t="s">
        <v>15953</v>
      </c>
    </row>
    <row r="9722" spans="1:14" ht="45" x14ac:dyDescent="0.25">
      <c r="A9722" s="27" t="s">
        <v>8104</v>
      </c>
      <c r="B9722" s="19" t="s">
        <v>16745</v>
      </c>
      <c r="C9722" s="19" t="s">
        <v>16745</v>
      </c>
      <c r="D9722" s="38" t="s">
        <v>16055</v>
      </c>
      <c r="E9722" s="38" t="s">
        <v>8551</v>
      </c>
      <c r="F9722" s="41">
        <v>31161700</v>
      </c>
      <c r="G9722" s="19" t="s">
        <v>797</v>
      </c>
      <c r="H9722" s="41">
        <v>6</v>
      </c>
      <c r="I9722" s="41">
        <v>6</v>
      </c>
      <c r="J9722" s="41">
        <v>10</v>
      </c>
      <c r="K9722" s="44">
        <v>1999</v>
      </c>
      <c r="L9722" s="20">
        <v>1709145</v>
      </c>
      <c r="M9722" s="19" t="s">
        <v>11</v>
      </c>
      <c r="N9722" s="28" t="s">
        <v>15953</v>
      </c>
    </row>
    <row r="9723" spans="1:14" ht="45" x14ac:dyDescent="0.25">
      <c r="A9723" s="27" t="s">
        <v>8104</v>
      </c>
      <c r="B9723" s="19" t="s">
        <v>16745</v>
      </c>
      <c r="C9723" s="19" t="s">
        <v>16745</v>
      </c>
      <c r="D9723" s="38" t="s">
        <v>16055</v>
      </c>
      <c r="E9723" s="38" t="s">
        <v>8551</v>
      </c>
      <c r="F9723" s="41">
        <v>31161700</v>
      </c>
      <c r="G9723" s="19" t="s">
        <v>797</v>
      </c>
      <c r="H9723" s="41">
        <v>6</v>
      </c>
      <c r="I9723" s="41">
        <v>6</v>
      </c>
      <c r="J9723" s="41">
        <v>10</v>
      </c>
      <c r="K9723" s="44">
        <v>1</v>
      </c>
      <c r="L9723" s="20">
        <v>855</v>
      </c>
      <c r="M9723" s="19" t="s">
        <v>11</v>
      </c>
      <c r="N9723" s="28" t="s">
        <v>15953</v>
      </c>
    </row>
    <row r="9724" spans="1:14" ht="45" x14ac:dyDescent="0.25">
      <c r="A9724" s="27" t="s">
        <v>8104</v>
      </c>
      <c r="B9724" s="19" t="s">
        <v>16745</v>
      </c>
      <c r="C9724" s="19" t="s">
        <v>16745</v>
      </c>
      <c r="D9724" s="38" t="s">
        <v>16055</v>
      </c>
      <c r="E9724" s="38" t="s">
        <v>8552</v>
      </c>
      <c r="F9724" s="41">
        <v>31161700</v>
      </c>
      <c r="G9724" s="19" t="s">
        <v>797</v>
      </c>
      <c r="H9724" s="41">
        <v>6</v>
      </c>
      <c r="I9724" s="41">
        <v>6</v>
      </c>
      <c r="J9724" s="41">
        <v>10</v>
      </c>
      <c r="K9724" s="44">
        <v>1489</v>
      </c>
      <c r="L9724" s="20">
        <v>1414550</v>
      </c>
      <c r="M9724" s="19" t="s">
        <v>11</v>
      </c>
      <c r="N9724" s="28" t="s">
        <v>15953</v>
      </c>
    </row>
    <row r="9725" spans="1:14" ht="45" x14ac:dyDescent="0.25">
      <c r="A9725" s="27" t="s">
        <v>8104</v>
      </c>
      <c r="B9725" s="19" t="s">
        <v>16745</v>
      </c>
      <c r="C9725" s="19" t="s">
        <v>16745</v>
      </c>
      <c r="D9725" s="38" t="s">
        <v>16055</v>
      </c>
      <c r="E9725" s="38" t="s">
        <v>8552</v>
      </c>
      <c r="F9725" s="41">
        <v>31161700</v>
      </c>
      <c r="G9725" s="19" t="s">
        <v>797</v>
      </c>
      <c r="H9725" s="41">
        <v>6</v>
      </c>
      <c r="I9725" s="41">
        <v>6</v>
      </c>
      <c r="J9725" s="41">
        <v>10</v>
      </c>
      <c r="K9725" s="44">
        <v>1</v>
      </c>
      <c r="L9725" s="20">
        <v>950</v>
      </c>
      <c r="M9725" s="19" t="s">
        <v>11</v>
      </c>
      <c r="N9725" s="28" t="s">
        <v>15953</v>
      </c>
    </row>
    <row r="9726" spans="1:14" ht="45" x14ac:dyDescent="0.25">
      <c r="A9726" s="27" t="s">
        <v>8104</v>
      </c>
      <c r="B9726" s="19" t="s">
        <v>16745</v>
      </c>
      <c r="C9726" s="19" t="s">
        <v>16745</v>
      </c>
      <c r="D9726" s="38" t="s">
        <v>16055</v>
      </c>
      <c r="E9726" s="38" t="s">
        <v>8553</v>
      </c>
      <c r="F9726" s="41">
        <v>31161806</v>
      </c>
      <c r="G9726" s="19" t="s">
        <v>797</v>
      </c>
      <c r="H9726" s="41">
        <v>6</v>
      </c>
      <c r="I9726" s="41">
        <v>6</v>
      </c>
      <c r="J9726" s="41">
        <v>10</v>
      </c>
      <c r="K9726" s="44">
        <v>3989</v>
      </c>
      <c r="L9726" s="20">
        <v>4547460</v>
      </c>
      <c r="M9726" s="19" t="s">
        <v>11</v>
      </c>
      <c r="N9726" s="28" t="s">
        <v>15953</v>
      </c>
    </row>
    <row r="9727" spans="1:14" ht="45" x14ac:dyDescent="0.25">
      <c r="A9727" s="27" t="s">
        <v>8104</v>
      </c>
      <c r="B9727" s="19" t="s">
        <v>16745</v>
      </c>
      <c r="C9727" s="19" t="s">
        <v>16745</v>
      </c>
      <c r="D9727" s="38" t="s">
        <v>16055</v>
      </c>
      <c r="E9727" s="38" t="s">
        <v>8553</v>
      </c>
      <c r="F9727" s="41">
        <v>31161806</v>
      </c>
      <c r="G9727" s="19" t="s">
        <v>797</v>
      </c>
      <c r="H9727" s="41">
        <v>6</v>
      </c>
      <c r="I9727" s="41">
        <v>6</v>
      </c>
      <c r="J9727" s="41">
        <v>10</v>
      </c>
      <c r="K9727" s="44">
        <v>1</v>
      </c>
      <c r="L9727" s="20">
        <v>1140</v>
      </c>
      <c r="M9727" s="19" t="s">
        <v>11</v>
      </c>
      <c r="N9727" s="28" t="s">
        <v>15953</v>
      </c>
    </row>
    <row r="9728" spans="1:14" ht="30" x14ac:dyDescent="0.25">
      <c r="A9728" s="27" t="s">
        <v>8104</v>
      </c>
      <c r="B9728" s="19" t="s">
        <v>17015</v>
      </c>
      <c r="C9728" s="19" t="s">
        <v>16742</v>
      </c>
      <c r="D9728" s="38" t="s">
        <v>16052</v>
      </c>
      <c r="E9728" s="38" t="s">
        <v>8554</v>
      </c>
      <c r="F9728" s="41">
        <v>40141742</v>
      </c>
      <c r="G9728" s="19" t="s">
        <v>797</v>
      </c>
      <c r="H9728" s="41">
        <v>6</v>
      </c>
      <c r="I9728" s="41">
        <v>6</v>
      </c>
      <c r="J9728" s="41">
        <v>10</v>
      </c>
      <c r="K9728" s="44">
        <v>3</v>
      </c>
      <c r="L9728" s="20">
        <v>71250</v>
      </c>
      <c r="M9728" s="19" t="s">
        <v>11</v>
      </c>
      <c r="N9728" s="28" t="s">
        <v>15953</v>
      </c>
    </row>
    <row r="9729" spans="1:14" ht="30" x14ac:dyDescent="0.25">
      <c r="A9729" s="27" t="s">
        <v>8104</v>
      </c>
      <c r="B9729" s="19" t="s">
        <v>17015</v>
      </c>
      <c r="C9729" s="19" t="s">
        <v>16742</v>
      </c>
      <c r="D9729" s="38" t="s">
        <v>16052</v>
      </c>
      <c r="E9729" s="38" t="s">
        <v>8555</v>
      </c>
      <c r="F9729" s="41">
        <v>40141742</v>
      </c>
      <c r="G9729" s="19" t="s">
        <v>797</v>
      </c>
      <c r="H9729" s="41">
        <v>6</v>
      </c>
      <c r="I9729" s="41">
        <v>6</v>
      </c>
      <c r="J9729" s="41">
        <v>10</v>
      </c>
      <c r="K9729" s="44">
        <v>97</v>
      </c>
      <c r="L9729" s="20">
        <v>414675</v>
      </c>
      <c r="M9729" s="19" t="s">
        <v>11</v>
      </c>
      <c r="N9729" s="28" t="s">
        <v>15953</v>
      </c>
    </row>
    <row r="9730" spans="1:14" ht="30" x14ac:dyDescent="0.25">
      <c r="A9730" s="27" t="s">
        <v>8104</v>
      </c>
      <c r="B9730" s="19" t="s">
        <v>17015</v>
      </c>
      <c r="C9730" s="19" t="s">
        <v>16742</v>
      </c>
      <c r="D9730" s="38" t="s">
        <v>16052</v>
      </c>
      <c r="E9730" s="38" t="s">
        <v>8556</v>
      </c>
      <c r="F9730" s="41">
        <v>40141742</v>
      </c>
      <c r="G9730" s="19" t="s">
        <v>797</v>
      </c>
      <c r="H9730" s="41">
        <v>6</v>
      </c>
      <c r="I9730" s="41">
        <v>6</v>
      </c>
      <c r="J9730" s="41">
        <v>10</v>
      </c>
      <c r="K9730" s="44">
        <v>7</v>
      </c>
      <c r="L9730" s="20">
        <v>119700</v>
      </c>
      <c r="M9730" s="19" t="s">
        <v>11</v>
      </c>
      <c r="N9730" s="28" t="s">
        <v>15953</v>
      </c>
    </row>
    <row r="9731" spans="1:14" ht="30" x14ac:dyDescent="0.25">
      <c r="A9731" s="27" t="s">
        <v>8104</v>
      </c>
      <c r="B9731" s="19" t="s">
        <v>17015</v>
      </c>
      <c r="C9731" s="19" t="s">
        <v>16742</v>
      </c>
      <c r="D9731" s="38" t="s">
        <v>16052</v>
      </c>
      <c r="E9731" s="38" t="s">
        <v>8557</v>
      </c>
      <c r="F9731" s="41">
        <v>40141742</v>
      </c>
      <c r="G9731" s="19" t="s">
        <v>797</v>
      </c>
      <c r="H9731" s="41">
        <v>6</v>
      </c>
      <c r="I9731" s="41">
        <v>6</v>
      </c>
      <c r="J9731" s="41">
        <v>10</v>
      </c>
      <c r="K9731" s="44">
        <v>2</v>
      </c>
      <c r="L9731" s="20">
        <v>570000</v>
      </c>
      <c r="M9731" s="19" t="s">
        <v>11</v>
      </c>
      <c r="N9731" s="28" t="s">
        <v>15953</v>
      </c>
    </row>
    <row r="9732" spans="1:14" ht="45" x14ac:dyDescent="0.25">
      <c r="A9732" s="27" t="s">
        <v>8104</v>
      </c>
      <c r="B9732" s="19" t="s">
        <v>17014</v>
      </c>
      <c r="C9732" s="19" t="s">
        <v>16747</v>
      </c>
      <c r="D9732" s="38" t="s">
        <v>16057</v>
      </c>
      <c r="E9732" s="38" t="s">
        <v>8558</v>
      </c>
      <c r="F9732" s="41">
        <v>47131800</v>
      </c>
      <c r="G9732" s="19" t="s">
        <v>797</v>
      </c>
      <c r="H9732" s="41">
        <v>6</v>
      </c>
      <c r="I9732" s="41">
        <v>6</v>
      </c>
      <c r="J9732" s="41">
        <v>10</v>
      </c>
      <c r="K9732" s="44">
        <v>3</v>
      </c>
      <c r="L9732" s="20">
        <v>6982500</v>
      </c>
      <c r="M9732" s="19" t="s">
        <v>11</v>
      </c>
      <c r="N9732" s="28" t="s">
        <v>15953</v>
      </c>
    </row>
    <row r="9733" spans="1:14" ht="30" x14ac:dyDescent="0.25">
      <c r="A9733" s="27" t="s">
        <v>8104</v>
      </c>
      <c r="B9733" s="19" t="s">
        <v>16841</v>
      </c>
      <c r="C9733" s="19" t="s">
        <v>16841</v>
      </c>
      <c r="D9733" s="38" t="s">
        <v>16151</v>
      </c>
      <c r="E9733" s="38" t="s">
        <v>8559</v>
      </c>
      <c r="F9733" s="41">
        <v>42181501</v>
      </c>
      <c r="G9733" s="19" t="s">
        <v>797</v>
      </c>
      <c r="H9733" s="41">
        <v>6</v>
      </c>
      <c r="I9733" s="41">
        <v>6</v>
      </c>
      <c r="J9733" s="41">
        <v>10</v>
      </c>
      <c r="K9733" s="44">
        <v>1</v>
      </c>
      <c r="L9733" s="20">
        <v>71400</v>
      </c>
      <c r="M9733" s="19" t="s">
        <v>11</v>
      </c>
      <c r="N9733" s="28" t="s">
        <v>15953</v>
      </c>
    </row>
    <row r="9734" spans="1:14" ht="30" x14ac:dyDescent="0.25">
      <c r="A9734" s="27" t="s">
        <v>8104</v>
      </c>
      <c r="B9734" s="19" t="s">
        <v>17041</v>
      </c>
      <c r="C9734" s="19" t="s">
        <v>16798</v>
      </c>
      <c r="D9734" s="38" t="s">
        <v>16108</v>
      </c>
      <c r="E9734" s="38" t="s">
        <v>8560</v>
      </c>
      <c r="F9734" s="41">
        <v>41111500</v>
      </c>
      <c r="G9734" s="19" t="s">
        <v>797</v>
      </c>
      <c r="H9734" s="41">
        <v>6</v>
      </c>
      <c r="I9734" s="41">
        <v>6</v>
      </c>
      <c r="J9734" s="41">
        <v>10</v>
      </c>
      <c r="K9734" s="44">
        <v>1</v>
      </c>
      <c r="L9734" s="20">
        <v>1462137.94</v>
      </c>
      <c r="M9734" s="19" t="s">
        <v>11</v>
      </c>
      <c r="N9734" s="28" t="s">
        <v>15953</v>
      </c>
    </row>
    <row r="9735" spans="1:14" ht="90" x14ac:dyDescent="0.25">
      <c r="A9735" s="27" t="s">
        <v>8104</v>
      </c>
      <c r="B9735" s="19" t="s">
        <v>17039</v>
      </c>
      <c r="C9735" s="19" t="s">
        <v>16795</v>
      </c>
      <c r="D9735" s="38" t="s">
        <v>16105</v>
      </c>
      <c r="E9735" s="38" t="s">
        <v>8561</v>
      </c>
      <c r="F9735" s="41">
        <v>41111500</v>
      </c>
      <c r="G9735" s="19" t="s">
        <v>797</v>
      </c>
      <c r="H9735" s="41">
        <v>6</v>
      </c>
      <c r="I9735" s="41">
        <v>6</v>
      </c>
      <c r="J9735" s="41">
        <v>10</v>
      </c>
      <c r="K9735" s="44">
        <v>1</v>
      </c>
      <c r="L9735" s="20">
        <v>1159541.69</v>
      </c>
      <c r="M9735" s="19" t="s">
        <v>11</v>
      </c>
      <c r="N9735" s="28" t="s">
        <v>15953</v>
      </c>
    </row>
    <row r="9736" spans="1:14" ht="30" x14ac:dyDescent="0.25">
      <c r="A9736" s="27" t="s">
        <v>8104</v>
      </c>
      <c r="B9736" s="19" t="s">
        <v>16860</v>
      </c>
      <c r="C9736" s="19" t="s">
        <v>16860</v>
      </c>
      <c r="D9736" s="38" t="s">
        <v>16170</v>
      </c>
      <c r="E9736" s="38" t="s">
        <v>8562</v>
      </c>
      <c r="F9736" s="41">
        <v>30263700</v>
      </c>
      <c r="G9736" s="19" t="s">
        <v>797</v>
      </c>
      <c r="H9736" s="41">
        <v>6</v>
      </c>
      <c r="I9736" s="41">
        <v>6</v>
      </c>
      <c r="J9736" s="41">
        <v>10</v>
      </c>
      <c r="K9736" s="44">
        <v>1</v>
      </c>
      <c r="L9736" s="20">
        <v>156750</v>
      </c>
      <c r="M9736" s="19" t="s">
        <v>15964</v>
      </c>
      <c r="N9736" s="28" t="s">
        <v>15953</v>
      </c>
    </row>
    <row r="9737" spans="1:14" ht="30" x14ac:dyDescent="0.25">
      <c r="A9737" s="27" t="s">
        <v>8104</v>
      </c>
      <c r="B9737" s="19" t="s">
        <v>16860</v>
      </c>
      <c r="C9737" s="19" t="s">
        <v>16860</v>
      </c>
      <c r="D9737" s="38" t="s">
        <v>16170</v>
      </c>
      <c r="E9737" s="38" t="s">
        <v>8563</v>
      </c>
      <c r="F9737" s="41">
        <v>30263700</v>
      </c>
      <c r="G9737" s="19" t="s">
        <v>797</v>
      </c>
      <c r="H9737" s="41">
        <v>6</v>
      </c>
      <c r="I9737" s="41">
        <v>6</v>
      </c>
      <c r="J9737" s="41">
        <v>10</v>
      </c>
      <c r="K9737" s="44">
        <v>1</v>
      </c>
      <c r="L9737" s="20">
        <v>427500</v>
      </c>
      <c r="M9737" s="19" t="s">
        <v>15964</v>
      </c>
      <c r="N9737" s="28" t="s">
        <v>15953</v>
      </c>
    </row>
    <row r="9738" spans="1:14" ht="30" x14ac:dyDescent="0.25">
      <c r="A9738" s="27" t="s">
        <v>8104</v>
      </c>
      <c r="B9738" s="19" t="s">
        <v>16860</v>
      </c>
      <c r="C9738" s="19" t="s">
        <v>16860</v>
      </c>
      <c r="D9738" s="38" t="s">
        <v>16170</v>
      </c>
      <c r="E9738" s="38" t="s">
        <v>8564</v>
      </c>
      <c r="F9738" s="41">
        <v>30263700</v>
      </c>
      <c r="G9738" s="19" t="s">
        <v>797</v>
      </c>
      <c r="H9738" s="41">
        <v>6</v>
      </c>
      <c r="I9738" s="41">
        <v>6</v>
      </c>
      <c r="J9738" s="41">
        <v>10</v>
      </c>
      <c r="K9738" s="44">
        <v>1</v>
      </c>
      <c r="L9738" s="20">
        <v>1425000</v>
      </c>
      <c r="M9738" s="19" t="s">
        <v>15964</v>
      </c>
      <c r="N9738" s="28" t="s">
        <v>15953</v>
      </c>
    </row>
    <row r="9739" spans="1:14" ht="30" x14ac:dyDescent="0.25">
      <c r="A9739" s="27" t="s">
        <v>8104</v>
      </c>
      <c r="B9739" s="19" t="s">
        <v>16860</v>
      </c>
      <c r="C9739" s="19" t="s">
        <v>16860</v>
      </c>
      <c r="D9739" s="38" t="s">
        <v>16170</v>
      </c>
      <c r="E9739" s="38" t="s">
        <v>8565</v>
      </c>
      <c r="F9739" s="41">
        <v>30262500</v>
      </c>
      <c r="G9739" s="19" t="s">
        <v>797</v>
      </c>
      <c r="H9739" s="41">
        <v>6</v>
      </c>
      <c r="I9739" s="41">
        <v>6</v>
      </c>
      <c r="J9739" s="41">
        <v>10</v>
      </c>
      <c r="K9739" s="44">
        <v>1</v>
      </c>
      <c r="L9739" s="20">
        <v>931000</v>
      </c>
      <c r="M9739" s="19" t="s">
        <v>15964</v>
      </c>
      <c r="N9739" s="28" t="s">
        <v>15953</v>
      </c>
    </row>
    <row r="9740" spans="1:14" ht="30" x14ac:dyDescent="0.25">
      <c r="A9740" s="27" t="s">
        <v>8104</v>
      </c>
      <c r="B9740" s="19" t="s">
        <v>16860</v>
      </c>
      <c r="C9740" s="19" t="s">
        <v>16860</v>
      </c>
      <c r="D9740" s="38" t="s">
        <v>16170</v>
      </c>
      <c r="E9740" s="38" t="s">
        <v>8566</v>
      </c>
      <c r="F9740" s="41">
        <v>30262500</v>
      </c>
      <c r="G9740" s="19" t="s">
        <v>797</v>
      </c>
      <c r="H9740" s="41">
        <v>6</v>
      </c>
      <c r="I9740" s="41">
        <v>6</v>
      </c>
      <c r="J9740" s="41">
        <v>10</v>
      </c>
      <c r="K9740" s="44">
        <v>1</v>
      </c>
      <c r="L9740" s="20">
        <v>475000</v>
      </c>
      <c r="M9740" s="19" t="s">
        <v>15964</v>
      </c>
      <c r="N9740" s="28" t="s">
        <v>15953</v>
      </c>
    </row>
    <row r="9741" spans="1:14" ht="30" x14ac:dyDescent="0.25">
      <c r="A9741" s="27" t="s">
        <v>8104</v>
      </c>
      <c r="B9741" s="19" t="s">
        <v>16860</v>
      </c>
      <c r="C9741" s="19" t="s">
        <v>16860</v>
      </c>
      <c r="D9741" s="38" t="s">
        <v>16170</v>
      </c>
      <c r="E9741" s="38" t="s">
        <v>8567</v>
      </c>
      <c r="F9741" s="41">
        <v>30262500</v>
      </c>
      <c r="G9741" s="19" t="s">
        <v>797</v>
      </c>
      <c r="H9741" s="41">
        <v>6</v>
      </c>
      <c r="I9741" s="41">
        <v>6</v>
      </c>
      <c r="J9741" s="41">
        <v>10</v>
      </c>
      <c r="K9741" s="44">
        <v>1</v>
      </c>
      <c r="L9741" s="20">
        <v>1881000</v>
      </c>
      <c r="M9741" s="19" t="s">
        <v>15964</v>
      </c>
      <c r="N9741" s="28" t="s">
        <v>15953</v>
      </c>
    </row>
    <row r="9742" spans="1:14" ht="30" x14ac:dyDescent="0.25">
      <c r="A9742" s="27" t="s">
        <v>8104</v>
      </c>
      <c r="B9742" s="19" t="s">
        <v>16860</v>
      </c>
      <c r="C9742" s="19" t="s">
        <v>16860</v>
      </c>
      <c r="D9742" s="38" t="s">
        <v>16170</v>
      </c>
      <c r="E9742" s="38" t="s">
        <v>8568</v>
      </c>
      <c r="F9742" s="41">
        <v>30262500</v>
      </c>
      <c r="G9742" s="19" t="s">
        <v>797</v>
      </c>
      <c r="H9742" s="41">
        <v>6</v>
      </c>
      <c r="I9742" s="41">
        <v>6</v>
      </c>
      <c r="J9742" s="41">
        <v>10</v>
      </c>
      <c r="K9742" s="44">
        <v>1</v>
      </c>
      <c r="L9742" s="20">
        <v>5320000</v>
      </c>
      <c r="M9742" s="19" t="s">
        <v>15964</v>
      </c>
      <c r="N9742" s="28" t="s">
        <v>15953</v>
      </c>
    </row>
    <row r="9743" spans="1:14" ht="30" x14ac:dyDescent="0.25">
      <c r="A9743" s="27" t="s">
        <v>8104</v>
      </c>
      <c r="B9743" s="19" t="s">
        <v>16860</v>
      </c>
      <c r="C9743" s="19" t="s">
        <v>16860</v>
      </c>
      <c r="D9743" s="38" t="s">
        <v>16170</v>
      </c>
      <c r="E9743" s="38" t="s">
        <v>8569</v>
      </c>
      <c r="F9743" s="41">
        <v>30262500</v>
      </c>
      <c r="G9743" s="19" t="s">
        <v>797</v>
      </c>
      <c r="H9743" s="41">
        <v>6</v>
      </c>
      <c r="I9743" s="41">
        <v>6</v>
      </c>
      <c r="J9743" s="41">
        <v>10</v>
      </c>
      <c r="K9743" s="44">
        <v>1</v>
      </c>
      <c r="L9743" s="20">
        <v>712500</v>
      </c>
      <c r="M9743" s="19" t="s">
        <v>15964</v>
      </c>
      <c r="N9743" s="28" t="s">
        <v>15953</v>
      </c>
    </row>
    <row r="9744" spans="1:14" ht="30" x14ac:dyDescent="0.25">
      <c r="A9744" s="27" t="s">
        <v>8104</v>
      </c>
      <c r="B9744" s="19" t="s">
        <v>16860</v>
      </c>
      <c r="C9744" s="19" t="s">
        <v>16860</v>
      </c>
      <c r="D9744" s="38" t="s">
        <v>16170</v>
      </c>
      <c r="E9744" s="38" t="s">
        <v>8570</v>
      </c>
      <c r="F9744" s="41">
        <v>30262500</v>
      </c>
      <c r="G9744" s="19" t="s">
        <v>797</v>
      </c>
      <c r="H9744" s="41">
        <v>6</v>
      </c>
      <c r="I9744" s="41">
        <v>6</v>
      </c>
      <c r="J9744" s="41">
        <v>10</v>
      </c>
      <c r="K9744" s="44">
        <v>1</v>
      </c>
      <c r="L9744" s="20">
        <v>6173424</v>
      </c>
      <c r="M9744" s="19" t="s">
        <v>15964</v>
      </c>
      <c r="N9744" s="28" t="s">
        <v>15953</v>
      </c>
    </row>
    <row r="9745" spans="1:14" ht="30" x14ac:dyDescent="0.25">
      <c r="A9745" s="27" t="s">
        <v>8104</v>
      </c>
      <c r="B9745" s="19" t="s">
        <v>17040</v>
      </c>
      <c r="C9745" s="19" t="s">
        <v>16796</v>
      </c>
      <c r="D9745" s="38" t="s">
        <v>16106</v>
      </c>
      <c r="E9745" s="38" t="s">
        <v>8571</v>
      </c>
      <c r="F9745" s="41">
        <v>41111509</v>
      </c>
      <c r="G9745" s="19" t="s">
        <v>797</v>
      </c>
      <c r="H9745" s="41">
        <v>6</v>
      </c>
      <c r="I9745" s="41">
        <v>6</v>
      </c>
      <c r="J9745" s="41">
        <v>10</v>
      </c>
      <c r="K9745" s="44">
        <v>1</v>
      </c>
      <c r="L9745" s="20">
        <v>2793000</v>
      </c>
      <c r="M9745" s="19" t="s">
        <v>11</v>
      </c>
      <c r="N9745" s="28" t="s">
        <v>15953</v>
      </c>
    </row>
    <row r="9746" spans="1:14" ht="30" x14ac:dyDescent="0.25">
      <c r="A9746" s="27" t="s">
        <v>8104</v>
      </c>
      <c r="B9746" s="19" t="s">
        <v>17063</v>
      </c>
      <c r="C9746" s="19" t="s">
        <v>16868</v>
      </c>
      <c r="D9746" s="38" t="s">
        <v>16178</v>
      </c>
      <c r="E9746" s="38" t="s">
        <v>8572</v>
      </c>
      <c r="F9746" s="41">
        <v>27111711</v>
      </c>
      <c r="G9746" s="19" t="s">
        <v>797</v>
      </c>
      <c r="H9746" s="41">
        <v>6</v>
      </c>
      <c r="I9746" s="41">
        <v>6</v>
      </c>
      <c r="J9746" s="41">
        <v>10</v>
      </c>
      <c r="K9746" s="44">
        <v>2</v>
      </c>
      <c r="L9746" s="20">
        <v>3032695</v>
      </c>
      <c r="M9746" s="19" t="s">
        <v>11</v>
      </c>
      <c r="N9746" s="28" t="s">
        <v>15953</v>
      </c>
    </row>
    <row r="9747" spans="1:14" ht="30" x14ac:dyDescent="0.25">
      <c r="A9747" s="27" t="s">
        <v>8104</v>
      </c>
      <c r="B9747" s="19" t="s">
        <v>17063</v>
      </c>
      <c r="C9747" s="19" t="s">
        <v>16868</v>
      </c>
      <c r="D9747" s="38" t="s">
        <v>16178</v>
      </c>
      <c r="E9747" s="38" t="s">
        <v>8573</v>
      </c>
      <c r="F9747" s="41">
        <v>26111701</v>
      </c>
      <c r="G9747" s="19" t="s">
        <v>797</v>
      </c>
      <c r="H9747" s="41">
        <v>6</v>
      </c>
      <c r="I9747" s="41">
        <v>6</v>
      </c>
      <c r="J9747" s="41">
        <v>10</v>
      </c>
      <c r="K9747" s="44">
        <v>3</v>
      </c>
      <c r="L9747" s="20">
        <v>698250</v>
      </c>
      <c r="M9747" s="19" t="s">
        <v>11</v>
      </c>
      <c r="N9747" s="28" t="s">
        <v>15953</v>
      </c>
    </row>
    <row r="9748" spans="1:14" ht="30" x14ac:dyDescent="0.25">
      <c r="A9748" s="27" t="s">
        <v>8104</v>
      </c>
      <c r="B9748" s="19" t="s">
        <v>17063</v>
      </c>
      <c r="C9748" s="19" t="s">
        <v>16868</v>
      </c>
      <c r="D9748" s="38" t="s">
        <v>16178</v>
      </c>
      <c r="E9748" s="38" t="s">
        <v>8574</v>
      </c>
      <c r="F9748" s="41">
        <v>26111702</v>
      </c>
      <c r="G9748" s="19" t="s">
        <v>797</v>
      </c>
      <c r="H9748" s="41">
        <v>6</v>
      </c>
      <c r="I9748" s="41">
        <v>6</v>
      </c>
      <c r="J9748" s="41">
        <v>10</v>
      </c>
      <c r="K9748" s="44">
        <v>198</v>
      </c>
      <c r="L9748" s="20">
        <v>3573900</v>
      </c>
      <c r="M9748" s="19" t="s">
        <v>11</v>
      </c>
      <c r="N9748" s="28" t="s">
        <v>15953</v>
      </c>
    </row>
    <row r="9749" spans="1:14" ht="30" x14ac:dyDescent="0.25">
      <c r="A9749" s="27" t="s">
        <v>8104</v>
      </c>
      <c r="B9749" s="19" t="s">
        <v>17063</v>
      </c>
      <c r="C9749" s="19" t="s">
        <v>16868</v>
      </c>
      <c r="D9749" s="38" t="s">
        <v>16178</v>
      </c>
      <c r="E9749" s="38" t="s">
        <v>8575</v>
      </c>
      <c r="F9749" s="41">
        <v>26111701</v>
      </c>
      <c r="G9749" s="19" t="s">
        <v>797</v>
      </c>
      <c r="H9749" s="41">
        <v>6</v>
      </c>
      <c r="I9749" s="41">
        <v>6</v>
      </c>
      <c r="J9749" s="41">
        <v>10</v>
      </c>
      <c r="K9749" s="44">
        <v>16</v>
      </c>
      <c r="L9749" s="20">
        <v>684000</v>
      </c>
      <c r="M9749" s="19" t="s">
        <v>11</v>
      </c>
      <c r="N9749" s="28" t="s">
        <v>15953</v>
      </c>
    </row>
    <row r="9750" spans="1:14" ht="30" x14ac:dyDescent="0.25">
      <c r="A9750" s="27" t="s">
        <v>8104</v>
      </c>
      <c r="B9750" s="19" t="s">
        <v>17063</v>
      </c>
      <c r="C9750" s="19" t="s">
        <v>16868</v>
      </c>
      <c r="D9750" s="38" t="s">
        <v>16178</v>
      </c>
      <c r="E9750" s="38" t="s">
        <v>8576</v>
      </c>
      <c r="F9750" s="41">
        <v>26111701</v>
      </c>
      <c r="G9750" s="19" t="s">
        <v>797</v>
      </c>
      <c r="H9750" s="41">
        <v>6</v>
      </c>
      <c r="I9750" s="41">
        <v>6</v>
      </c>
      <c r="J9750" s="41">
        <v>10</v>
      </c>
      <c r="K9750" s="44">
        <v>2</v>
      </c>
      <c r="L9750" s="20">
        <v>465500</v>
      </c>
      <c r="M9750" s="19" t="s">
        <v>11</v>
      </c>
      <c r="N9750" s="28" t="s">
        <v>15953</v>
      </c>
    </row>
    <row r="9751" spans="1:14" ht="45" x14ac:dyDescent="0.25">
      <c r="A9751" s="27" t="s">
        <v>8104</v>
      </c>
      <c r="B9751" s="19" t="s">
        <v>17063</v>
      </c>
      <c r="C9751" s="19" t="s">
        <v>16868</v>
      </c>
      <c r="D9751" s="38" t="s">
        <v>16178</v>
      </c>
      <c r="E9751" s="38" t="s">
        <v>8577</v>
      </c>
      <c r="F9751" s="41">
        <v>26111701</v>
      </c>
      <c r="G9751" s="19" t="s">
        <v>797</v>
      </c>
      <c r="H9751" s="41">
        <v>6</v>
      </c>
      <c r="I9751" s="41">
        <v>6</v>
      </c>
      <c r="J9751" s="41">
        <v>10</v>
      </c>
      <c r="K9751" s="44">
        <v>4</v>
      </c>
      <c r="L9751" s="20">
        <v>703000</v>
      </c>
      <c r="M9751" s="19" t="s">
        <v>11</v>
      </c>
      <c r="N9751" s="28" t="s">
        <v>15953</v>
      </c>
    </row>
    <row r="9752" spans="1:14" ht="30" x14ac:dyDescent="0.25">
      <c r="A9752" s="27" t="s">
        <v>8104</v>
      </c>
      <c r="B9752" s="19" t="s">
        <v>17060</v>
      </c>
      <c r="C9752" s="19" t="s">
        <v>16857</v>
      </c>
      <c r="D9752" s="38" t="s">
        <v>16167</v>
      </c>
      <c r="E9752" s="38" t="s">
        <v>8578</v>
      </c>
      <c r="F9752" s="41">
        <v>23131513</v>
      </c>
      <c r="G9752" s="19" t="s">
        <v>797</v>
      </c>
      <c r="H9752" s="41">
        <v>6</v>
      </c>
      <c r="I9752" s="41">
        <v>6</v>
      </c>
      <c r="J9752" s="41">
        <v>10</v>
      </c>
      <c r="K9752" s="44">
        <v>21</v>
      </c>
      <c r="L9752" s="20">
        <v>2992500</v>
      </c>
      <c r="M9752" s="19" t="s">
        <v>11</v>
      </c>
      <c r="N9752" s="28" t="s">
        <v>15953</v>
      </c>
    </row>
    <row r="9753" spans="1:14" ht="30" x14ac:dyDescent="0.25">
      <c r="A9753" s="27" t="s">
        <v>8104</v>
      </c>
      <c r="B9753" s="19" t="s">
        <v>17013</v>
      </c>
      <c r="C9753" s="19" t="s">
        <v>16744</v>
      </c>
      <c r="D9753" s="38" t="s">
        <v>16054</v>
      </c>
      <c r="E9753" s="38" t="s">
        <v>8579</v>
      </c>
      <c r="F9753" s="41">
        <v>24111503</v>
      </c>
      <c r="G9753" s="19" t="s">
        <v>797</v>
      </c>
      <c r="H9753" s="41">
        <v>6</v>
      </c>
      <c r="I9753" s="41">
        <v>6</v>
      </c>
      <c r="J9753" s="41">
        <v>10</v>
      </c>
      <c r="K9753" s="44">
        <v>360</v>
      </c>
      <c r="L9753" s="20">
        <v>145440</v>
      </c>
      <c r="M9753" s="19" t="s">
        <v>11</v>
      </c>
      <c r="N9753" s="28" t="s">
        <v>15953</v>
      </c>
    </row>
    <row r="9754" spans="1:14" ht="30" x14ac:dyDescent="0.25">
      <c r="A9754" s="27" t="s">
        <v>8104</v>
      </c>
      <c r="B9754" s="19" t="s">
        <v>17013</v>
      </c>
      <c r="C9754" s="19" t="s">
        <v>16744</v>
      </c>
      <c r="D9754" s="38" t="s">
        <v>16054</v>
      </c>
      <c r="E9754" s="38" t="s">
        <v>8579</v>
      </c>
      <c r="F9754" s="41">
        <v>24111503</v>
      </c>
      <c r="G9754" s="19" t="s">
        <v>797</v>
      </c>
      <c r="H9754" s="41">
        <v>6</v>
      </c>
      <c r="I9754" s="41">
        <v>6</v>
      </c>
      <c r="J9754" s="41">
        <v>10</v>
      </c>
      <c r="K9754" s="44">
        <v>35</v>
      </c>
      <c r="L9754" s="20">
        <v>14140</v>
      </c>
      <c r="M9754" s="19" t="s">
        <v>11</v>
      </c>
      <c r="N9754" s="28" t="s">
        <v>15953</v>
      </c>
    </row>
    <row r="9755" spans="1:14" ht="30" x14ac:dyDescent="0.25">
      <c r="A9755" s="27" t="s">
        <v>8104</v>
      </c>
      <c r="B9755" s="19" t="s">
        <v>17013</v>
      </c>
      <c r="C9755" s="19" t="s">
        <v>16744</v>
      </c>
      <c r="D9755" s="38" t="s">
        <v>16054</v>
      </c>
      <c r="E9755" s="38" t="s">
        <v>8579</v>
      </c>
      <c r="F9755" s="41">
        <v>24111503</v>
      </c>
      <c r="G9755" s="19" t="s">
        <v>797</v>
      </c>
      <c r="H9755" s="41">
        <v>6</v>
      </c>
      <c r="I9755" s="41">
        <v>6</v>
      </c>
      <c r="J9755" s="41">
        <v>10</v>
      </c>
      <c r="K9755" s="44">
        <v>2</v>
      </c>
      <c r="L9755" s="20">
        <v>808</v>
      </c>
      <c r="M9755" s="19" t="s">
        <v>11</v>
      </c>
      <c r="N9755" s="28" t="s">
        <v>15953</v>
      </c>
    </row>
    <row r="9756" spans="1:14" ht="30" x14ac:dyDescent="0.25">
      <c r="A9756" s="27" t="s">
        <v>8104</v>
      </c>
      <c r="B9756" s="19" t="s">
        <v>17013</v>
      </c>
      <c r="C9756" s="19" t="s">
        <v>16744</v>
      </c>
      <c r="D9756" s="38" t="s">
        <v>16054</v>
      </c>
      <c r="E9756" s="38" t="s">
        <v>8580</v>
      </c>
      <c r="F9756" s="41">
        <v>24111503</v>
      </c>
      <c r="G9756" s="19" t="s">
        <v>797</v>
      </c>
      <c r="H9756" s="41">
        <v>6</v>
      </c>
      <c r="I9756" s="41">
        <v>6</v>
      </c>
      <c r="J9756" s="41">
        <v>10</v>
      </c>
      <c r="K9756" s="44">
        <v>396</v>
      </c>
      <c r="L9756" s="20">
        <v>122364</v>
      </c>
      <c r="M9756" s="19" t="s">
        <v>11</v>
      </c>
      <c r="N9756" s="28" t="s">
        <v>15953</v>
      </c>
    </row>
    <row r="9757" spans="1:14" ht="30" x14ac:dyDescent="0.25">
      <c r="A9757" s="27" t="s">
        <v>8104</v>
      </c>
      <c r="B9757" s="19" t="s">
        <v>17013</v>
      </c>
      <c r="C9757" s="19" t="s">
        <v>16744</v>
      </c>
      <c r="D9757" s="38" t="s">
        <v>16054</v>
      </c>
      <c r="E9757" s="38" t="s">
        <v>8580</v>
      </c>
      <c r="F9757" s="41">
        <v>24111503</v>
      </c>
      <c r="G9757" s="19" t="s">
        <v>797</v>
      </c>
      <c r="H9757" s="41">
        <v>6</v>
      </c>
      <c r="I9757" s="41">
        <v>6</v>
      </c>
      <c r="J9757" s="41">
        <v>10</v>
      </c>
      <c r="K9757" s="44">
        <v>1</v>
      </c>
      <c r="L9757" s="20">
        <v>300.5</v>
      </c>
      <c r="M9757" s="19" t="s">
        <v>11</v>
      </c>
      <c r="N9757" s="28" t="s">
        <v>15953</v>
      </c>
    </row>
    <row r="9758" spans="1:14" ht="30" x14ac:dyDescent="0.25">
      <c r="A9758" s="27" t="s">
        <v>8104</v>
      </c>
      <c r="B9758" s="19" t="s">
        <v>17013</v>
      </c>
      <c r="C9758" s="19" t="s">
        <v>16744</v>
      </c>
      <c r="D9758" s="38" t="s">
        <v>16054</v>
      </c>
      <c r="E9758" s="38" t="s">
        <v>8581</v>
      </c>
      <c r="F9758" s="41">
        <v>24111503</v>
      </c>
      <c r="G9758" s="19" t="s">
        <v>797</v>
      </c>
      <c r="H9758" s="41">
        <v>6</v>
      </c>
      <c r="I9758" s="41">
        <v>6</v>
      </c>
      <c r="J9758" s="41">
        <v>10</v>
      </c>
      <c r="K9758" s="44">
        <v>497</v>
      </c>
      <c r="L9758" s="20">
        <v>141645</v>
      </c>
      <c r="M9758" s="19" t="s">
        <v>11</v>
      </c>
      <c r="N9758" s="28" t="s">
        <v>15953</v>
      </c>
    </row>
    <row r="9759" spans="1:14" ht="30" x14ac:dyDescent="0.25">
      <c r="A9759" s="27" t="s">
        <v>8104</v>
      </c>
      <c r="B9759" s="19" t="s">
        <v>17013</v>
      </c>
      <c r="C9759" s="19" t="s">
        <v>16744</v>
      </c>
      <c r="D9759" s="38" t="s">
        <v>16054</v>
      </c>
      <c r="E9759" s="38" t="s">
        <v>8582</v>
      </c>
      <c r="F9759" s="41">
        <v>24111503</v>
      </c>
      <c r="G9759" s="19" t="s">
        <v>797</v>
      </c>
      <c r="H9759" s="41">
        <v>6</v>
      </c>
      <c r="I9759" s="41">
        <v>6</v>
      </c>
      <c r="J9759" s="41">
        <v>10</v>
      </c>
      <c r="K9759" s="44">
        <v>496</v>
      </c>
      <c r="L9759" s="20">
        <v>141360</v>
      </c>
      <c r="M9759" s="19" t="s">
        <v>11</v>
      </c>
      <c r="N9759" s="28" t="s">
        <v>15953</v>
      </c>
    </row>
    <row r="9760" spans="1:14" ht="30" x14ac:dyDescent="0.25">
      <c r="A9760" s="27" t="s">
        <v>8104</v>
      </c>
      <c r="B9760" s="19" t="s">
        <v>17013</v>
      </c>
      <c r="C9760" s="19" t="s">
        <v>16744</v>
      </c>
      <c r="D9760" s="38" t="s">
        <v>16054</v>
      </c>
      <c r="E9760" s="38" t="s">
        <v>8582</v>
      </c>
      <c r="F9760" s="41">
        <v>24111503</v>
      </c>
      <c r="G9760" s="19" t="s">
        <v>797</v>
      </c>
      <c r="H9760" s="41">
        <v>6</v>
      </c>
      <c r="I9760" s="41">
        <v>6</v>
      </c>
      <c r="J9760" s="41">
        <v>10</v>
      </c>
      <c r="K9760" s="44">
        <v>1</v>
      </c>
      <c r="L9760" s="20">
        <v>285</v>
      </c>
      <c r="M9760" s="19" t="s">
        <v>11</v>
      </c>
      <c r="N9760" s="28" t="s">
        <v>15953</v>
      </c>
    </row>
    <row r="9761" spans="1:14" ht="30" x14ac:dyDescent="0.25">
      <c r="A9761" s="27" t="s">
        <v>8104</v>
      </c>
      <c r="B9761" s="19" t="s">
        <v>17013</v>
      </c>
      <c r="C9761" s="19" t="s">
        <v>16744</v>
      </c>
      <c r="D9761" s="38" t="s">
        <v>16054</v>
      </c>
      <c r="E9761" s="38" t="s">
        <v>8582</v>
      </c>
      <c r="F9761" s="41">
        <v>24111503</v>
      </c>
      <c r="G9761" s="19" t="s">
        <v>797</v>
      </c>
      <c r="H9761" s="41">
        <v>6</v>
      </c>
      <c r="I9761" s="41">
        <v>6</v>
      </c>
      <c r="J9761" s="41">
        <v>10</v>
      </c>
      <c r="K9761" s="44">
        <v>368</v>
      </c>
      <c r="L9761" s="20">
        <v>139840</v>
      </c>
      <c r="M9761" s="19" t="s">
        <v>11</v>
      </c>
      <c r="N9761" s="28" t="s">
        <v>15953</v>
      </c>
    </row>
    <row r="9762" spans="1:14" ht="30" x14ac:dyDescent="0.25">
      <c r="A9762" s="27" t="s">
        <v>8104</v>
      </c>
      <c r="B9762" s="19" t="s">
        <v>17013</v>
      </c>
      <c r="C9762" s="19" t="s">
        <v>16744</v>
      </c>
      <c r="D9762" s="38" t="s">
        <v>16054</v>
      </c>
      <c r="E9762" s="38" t="s">
        <v>8582</v>
      </c>
      <c r="F9762" s="41">
        <v>24111503</v>
      </c>
      <c r="G9762" s="19" t="s">
        <v>797</v>
      </c>
      <c r="H9762" s="41">
        <v>6</v>
      </c>
      <c r="I9762" s="41">
        <v>6</v>
      </c>
      <c r="J9762" s="41">
        <v>10</v>
      </c>
      <c r="K9762" s="44">
        <v>29</v>
      </c>
      <c r="L9762" s="20">
        <v>11020</v>
      </c>
      <c r="M9762" s="19" t="s">
        <v>11</v>
      </c>
      <c r="N9762" s="28" t="s">
        <v>15953</v>
      </c>
    </row>
    <row r="9763" spans="1:14" ht="30" x14ac:dyDescent="0.25">
      <c r="A9763" s="27" t="s">
        <v>8104</v>
      </c>
      <c r="B9763" s="19" t="s">
        <v>17013</v>
      </c>
      <c r="C9763" s="19" t="s">
        <v>16744</v>
      </c>
      <c r="D9763" s="38" t="s">
        <v>16054</v>
      </c>
      <c r="E9763" s="38" t="s">
        <v>8583</v>
      </c>
      <c r="F9763" s="41">
        <v>24111503</v>
      </c>
      <c r="G9763" s="19" t="s">
        <v>797</v>
      </c>
      <c r="H9763" s="41">
        <v>6</v>
      </c>
      <c r="I9763" s="41">
        <v>6</v>
      </c>
      <c r="J9763" s="41">
        <v>10</v>
      </c>
      <c r="K9763" s="44">
        <v>996</v>
      </c>
      <c r="L9763" s="20">
        <v>283860</v>
      </c>
      <c r="M9763" s="19" t="s">
        <v>11</v>
      </c>
      <c r="N9763" s="28" t="s">
        <v>15953</v>
      </c>
    </row>
    <row r="9764" spans="1:14" ht="45" x14ac:dyDescent="0.25">
      <c r="A9764" s="27" t="s">
        <v>8104</v>
      </c>
      <c r="B9764" s="19" t="s">
        <v>17041</v>
      </c>
      <c r="C9764" s="19" t="s">
        <v>16799</v>
      </c>
      <c r="D9764" s="38" t="s">
        <v>16109</v>
      </c>
      <c r="E9764" s="38" t="s">
        <v>8584</v>
      </c>
      <c r="F9764" s="41">
        <v>40151502</v>
      </c>
      <c r="G9764" s="19" t="s">
        <v>797</v>
      </c>
      <c r="H9764" s="41">
        <v>6</v>
      </c>
      <c r="I9764" s="41">
        <v>6</v>
      </c>
      <c r="J9764" s="41">
        <v>10</v>
      </c>
      <c r="K9764" s="44">
        <v>3</v>
      </c>
      <c r="L9764" s="20">
        <v>1256947.47</v>
      </c>
      <c r="M9764" s="19" t="s">
        <v>11</v>
      </c>
      <c r="N9764" s="28" t="s">
        <v>15953</v>
      </c>
    </row>
    <row r="9765" spans="1:14" ht="60" x14ac:dyDescent="0.25">
      <c r="A9765" s="27" t="s">
        <v>8104</v>
      </c>
      <c r="B9765" s="19" t="s">
        <v>17038</v>
      </c>
      <c r="C9765" s="19" t="s">
        <v>16861</v>
      </c>
      <c r="D9765" s="38" t="s">
        <v>16171</v>
      </c>
      <c r="E9765" s="38" t="s">
        <v>8585</v>
      </c>
      <c r="F9765" s="41">
        <v>20142700</v>
      </c>
      <c r="G9765" s="19" t="s">
        <v>797</v>
      </c>
      <c r="H9765" s="41">
        <v>6</v>
      </c>
      <c r="I9765" s="41">
        <v>6</v>
      </c>
      <c r="J9765" s="41">
        <v>10</v>
      </c>
      <c r="K9765" s="44">
        <v>1</v>
      </c>
      <c r="L9765" s="20">
        <v>126336.7</v>
      </c>
      <c r="M9765" s="19" t="s">
        <v>11</v>
      </c>
      <c r="N9765" s="28" t="s">
        <v>15953</v>
      </c>
    </row>
    <row r="9766" spans="1:14" ht="60" x14ac:dyDescent="0.25">
      <c r="A9766" s="27" t="s">
        <v>8104</v>
      </c>
      <c r="B9766" s="19" t="s">
        <v>17038</v>
      </c>
      <c r="C9766" s="19" t="s">
        <v>16861</v>
      </c>
      <c r="D9766" s="38" t="s">
        <v>16171</v>
      </c>
      <c r="E9766" s="38" t="s">
        <v>8585</v>
      </c>
      <c r="F9766" s="41">
        <v>20142700</v>
      </c>
      <c r="G9766" s="19" t="s">
        <v>797</v>
      </c>
      <c r="H9766" s="41">
        <v>6</v>
      </c>
      <c r="I9766" s="41">
        <v>6</v>
      </c>
      <c r="J9766" s="41">
        <v>10</v>
      </c>
      <c r="K9766" s="44">
        <v>2</v>
      </c>
      <c r="L9766" s="20">
        <v>333889.84000000003</v>
      </c>
      <c r="M9766" s="19" t="s">
        <v>11</v>
      </c>
      <c r="N9766" s="28" t="s">
        <v>15953</v>
      </c>
    </row>
    <row r="9767" spans="1:14" ht="45" x14ac:dyDescent="0.25">
      <c r="A9767" s="27" t="s">
        <v>8104</v>
      </c>
      <c r="B9767" s="19" t="s">
        <v>16745</v>
      </c>
      <c r="C9767" s="19" t="s">
        <v>16745</v>
      </c>
      <c r="D9767" s="38" t="s">
        <v>16055</v>
      </c>
      <c r="E9767" s="38" t="s">
        <v>8586</v>
      </c>
      <c r="F9767" s="41">
        <v>25173900</v>
      </c>
      <c r="G9767" s="19" t="s">
        <v>611</v>
      </c>
      <c r="H9767" s="41">
        <v>6</v>
      </c>
      <c r="I9767" s="41">
        <v>6</v>
      </c>
      <c r="J9767" s="41">
        <v>10</v>
      </c>
      <c r="K9767" s="44">
        <v>20</v>
      </c>
      <c r="L9767" s="20">
        <v>309400</v>
      </c>
      <c r="M9767" s="19" t="s">
        <v>11</v>
      </c>
      <c r="N9767" s="28" t="s">
        <v>15953</v>
      </c>
    </row>
    <row r="9768" spans="1:14" ht="45" x14ac:dyDescent="0.25">
      <c r="A9768" s="27" t="s">
        <v>8104</v>
      </c>
      <c r="B9768" s="19" t="s">
        <v>16745</v>
      </c>
      <c r="C9768" s="19" t="s">
        <v>16745</v>
      </c>
      <c r="D9768" s="38" t="s">
        <v>16055</v>
      </c>
      <c r="E9768" s="38" t="s">
        <v>8587</v>
      </c>
      <c r="F9768" s="41">
        <v>25173900</v>
      </c>
      <c r="G9768" s="19" t="s">
        <v>611</v>
      </c>
      <c r="H9768" s="41">
        <v>6</v>
      </c>
      <c r="I9768" s="41">
        <v>6</v>
      </c>
      <c r="J9768" s="41">
        <v>10</v>
      </c>
      <c r="K9768" s="44">
        <v>20</v>
      </c>
      <c r="L9768" s="20">
        <v>238000</v>
      </c>
      <c r="M9768" s="19" t="s">
        <v>11</v>
      </c>
      <c r="N9768" s="28" t="s">
        <v>15953</v>
      </c>
    </row>
    <row r="9769" spans="1:14" ht="45" x14ac:dyDescent="0.25">
      <c r="A9769" s="27" t="s">
        <v>8104</v>
      </c>
      <c r="B9769" s="19" t="s">
        <v>16745</v>
      </c>
      <c r="C9769" s="19" t="s">
        <v>16745</v>
      </c>
      <c r="D9769" s="38" t="s">
        <v>16055</v>
      </c>
      <c r="E9769" s="38" t="s">
        <v>8588</v>
      </c>
      <c r="F9769" s="41">
        <v>20111614</v>
      </c>
      <c r="G9769" s="19" t="s">
        <v>797</v>
      </c>
      <c r="H9769" s="41">
        <v>6</v>
      </c>
      <c r="I9769" s="41">
        <v>6</v>
      </c>
      <c r="J9769" s="41">
        <v>10</v>
      </c>
      <c r="K9769" s="44">
        <v>22</v>
      </c>
      <c r="L9769" s="20">
        <v>522500</v>
      </c>
      <c r="M9769" s="19" t="s">
        <v>11</v>
      </c>
      <c r="N9769" s="28" t="s">
        <v>15953</v>
      </c>
    </row>
    <row r="9770" spans="1:14" ht="45" x14ac:dyDescent="0.25">
      <c r="A9770" s="27" t="s">
        <v>8104</v>
      </c>
      <c r="B9770" s="19" t="s">
        <v>16745</v>
      </c>
      <c r="C9770" s="19" t="s">
        <v>16745</v>
      </c>
      <c r="D9770" s="38" t="s">
        <v>16055</v>
      </c>
      <c r="E9770" s="38" t="s">
        <v>8589</v>
      </c>
      <c r="F9770" s="41">
        <v>20111614</v>
      </c>
      <c r="G9770" s="19" t="s">
        <v>797</v>
      </c>
      <c r="H9770" s="41">
        <v>6</v>
      </c>
      <c r="I9770" s="41">
        <v>6</v>
      </c>
      <c r="J9770" s="41">
        <v>10</v>
      </c>
      <c r="K9770" s="44">
        <v>22</v>
      </c>
      <c r="L9770" s="20">
        <v>522500</v>
      </c>
      <c r="M9770" s="19" t="s">
        <v>11</v>
      </c>
      <c r="N9770" s="28" t="s">
        <v>15953</v>
      </c>
    </row>
    <row r="9771" spans="1:14" ht="45" x14ac:dyDescent="0.25">
      <c r="A9771" s="27" t="s">
        <v>8104</v>
      </c>
      <c r="B9771" s="19" t="s">
        <v>16745</v>
      </c>
      <c r="C9771" s="19" t="s">
        <v>16745</v>
      </c>
      <c r="D9771" s="38" t="s">
        <v>16055</v>
      </c>
      <c r="E9771" s="38" t="s">
        <v>8590</v>
      </c>
      <c r="F9771" s="41">
        <v>20111614</v>
      </c>
      <c r="G9771" s="19" t="s">
        <v>797</v>
      </c>
      <c r="H9771" s="41">
        <v>6</v>
      </c>
      <c r="I9771" s="41">
        <v>6</v>
      </c>
      <c r="J9771" s="41">
        <v>10</v>
      </c>
      <c r="K9771" s="44">
        <v>92</v>
      </c>
      <c r="L9771" s="20">
        <v>2097600</v>
      </c>
      <c r="M9771" s="19" t="s">
        <v>11</v>
      </c>
      <c r="N9771" s="28" t="s">
        <v>15953</v>
      </c>
    </row>
    <row r="9772" spans="1:14" ht="45" x14ac:dyDescent="0.25">
      <c r="A9772" s="27" t="s">
        <v>8104</v>
      </c>
      <c r="B9772" s="19" t="s">
        <v>16745</v>
      </c>
      <c r="C9772" s="19" t="s">
        <v>16745</v>
      </c>
      <c r="D9772" s="38" t="s">
        <v>16055</v>
      </c>
      <c r="E9772" s="38" t="s">
        <v>8591</v>
      </c>
      <c r="F9772" s="41">
        <v>20111614</v>
      </c>
      <c r="G9772" s="19" t="s">
        <v>797</v>
      </c>
      <c r="H9772" s="41">
        <v>6</v>
      </c>
      <c r="I9772" s="41">
        <v>6</v>
      </c>
      <c r="J9772" s="41">
        <v>10</v>
      </c>
      <c r="K9772" s="44">
        <v>22</v>
      </c>
      <c r="L9772" s="20">
        <v>376200</v>
      </c>
      <c r="M9772" s="19" t="s">
        <v>11</v>
      </c>
      <c r="N9772" s="28" t="s">
        <v>15953</v>
      </c>
    </row>
    <row r="9773" spans="1:14" ht="45" x14ac:dyDescent="0.25">
      <c r="A9773" s="27" t="s">
        <v>8104</v>
      </c>
      <c r="B9773" s="19" t="s">
        <v>16745</v>
      </c>
      <c r="C9773" s="19" t="s">
        <v>16745</v>
      </c>
      <c r="D9773" s="38" t="s">
        <v>16055</v>
      </c>
      <c r="E9773" s="38" t="s">
        <v>8592</v>
      </c>
      <c r="F9773" s="41">
        <v>20111614</v>
      </c>
      <c r="G9773" s="19" t="s">
        <v>797</v>
      </c>
      <c r="H9773" s="41">
        <v>6</v>
      </c>
      <c r="I9773" s="41">
        <v>6</v>
      </c>
      <c r="J9773" s="41">
        <v>10</v>
      </c>
      <c r="K9773" s="44">
        <v>117</v>
      </c>
      <c r="L9773" s="20">
        <v>1556100</v>
      </c>
      <c r="M9773" s="19" t="s">
        <v>11</v>
      </c>
      <c r="N9773" s="28" t="s">
        <v>15953</v>
      </c>
    </row>
    <row r="9774" spans="1:14" ht="45" x14ac:dyDescent="0.25">
      <c r="A9774" s="27" t="s">
        <v>8104</v>
      </c>
      <c r="B9774" s="19" t="s">
        <v>16745</v>
      </c>
      <c r="C9774" s="19" t="s">
        <v>16745</v>
      </c>
      <c r="D9774" s="38" t="s">
        <v>16055</v>
      </c>
      <c r="E9774" s="38" t="s">
        <v>8593</v>
      </c>
      <c r="F9774" s="41">
        <v>20111614</v>
      </c>
      <c r="G9774" s="19" t="s">
        <v>797</v>
      </c>
      <c r="H9774" s="41">
        <v>6</v>
      </c>
      <c r="I9774" s="41">
        <v>6</v>
      </c>
      <c r="J9774" s="41">
        <v>10</v>
      </c>
      <c r="K9774" s="44">
        <v>117</v>
      </c>
      <c r="L9774" s="20">
        <v>1667250</v>
      </c>
      <c r="M9774" s="19" t="s">
        <v>11</v>
      </c>
      <c r="N9774" s="28" t="s">
        <v>15953</v>
      </c>
    </row>
    <row r="9775" spans="1:14" ht="45" x14ac:dyDescent="0.25">
      <c r="A9775" s="27" t="s">
        <v>8104</v>
      </c>
      <c r="B9775" s="19" t="s">
        <v>16745</v>
      </c>
      <c r="C9775" s="19" t="s">
        <v>16745</v>
      </c>
      <c r="D9775" s="38" t="s">
        <v>16055</v>
      </c>
      <c r="E9775" s="38" t="s">
        <v>8594</v>
      </c>
      <c r="F9775" s="41">
        <v>20111614</v>
      </c>
      <c r="G9775" s="19" t="s">
        <v>797</v>
      </c>
      <c r="H9775" s="41">
        <v>6</v>
      </c>
      <c r="I9775" s="41">
        <v>6</v>
      </c>
      <c r="J9775" s="41">
        <v>10</v>
      </c>
      <c r="K9775" s="44">
        <v>117</v>
      </c>
      <c r="L9775" s="20">
        <v>1667250</v>
      </c>
      <c r="M9775" s="19" t="s">
        <v>11</v>
      </c>
      <c r="N9775" s="28" t="s">
        <v>15953</v>
      </c>
    </row>
    <row r="9776" spans="1:14" ht="45" x14ac:dyDescent="0.25">
      <c r="A9776" s="27" t="s">
        <v>8104</v>
      </c>
      <c r="B9776" s="19" t="s">
        <v>16745</v>
      </c>
      <c r="C9776" s="19" t="s">
        <v>16745</v>
      </c>
      <c r="D9776" s="38" t="s">
        <v>16055</v>
      </c>
      <c r="E9776" s="38" t="s">
        <v>8595</v>
      </c>
      <c r="F9776" s="41">
        <v>20111614</v>
      </c>
      <c r="G9776" s="19" t="s">
        <v>797</v>
      </c>
      <c r="H9776" s="41">
        <v>6</v>
      </c>
      <c r="I9776" s="41">
        <v>6</v>
      </c>
      <c r="J9776" s="41">
        <v>10</v>
      </c>
      <c r="K9776" s="44">
        <v>117</v>
      </c>
      <c r="L9776" s="20">
        <v>1667250</v>
      </c>
      <c r="M9776" s="19" t="s">
        <v>11</v>
      </c>
      <c r="N9776" s="28" t="s">
        <v>15953</v>
      </c>
    </row>
    <row r="9777" spans="1:14" ht="45" x14ac:dyDescent="0.25">
      <c r="A9777" s="27" t="s">
        <v>8104</v>
      </c>
      <c r="B9777" s="19" t="s">
        <v>16745</v>
      </c>
      <c r="C9777" s="19" t="s">
        <v>16745</v>
      </c>
      <c r="D9777" s="38" t="s">
        <v>16055</v>
      </c>
      <c r="E9777" s="38" t="s">
        <v>8596</v>
      </c>
      <c r="F9777" s="41">
        <v>20111614</v>
      </c>
      <c r="G9777" s="19" t="s">
        <v>797</v>
      </c>
      <c r="H9777" s="41">
        <v>6</v>
      </c>
      <c r="I9777" s="41">
        <v>6</v>
      </c>
      <c r="J9777" s="41">
        <v>10</v>
      </c>
      <c r="K9777" s="44">
        <v>147</v>
      </c>
      <c r="L9777" s="20">
        <v>1675800</v>
      </c>
      <c r="M9777" s="19" t="s">
        <v>11</v>
      </c>
      <c r="N9777" s="28" t="s">
        <v>15953</v>
      </c>
    </row>
    <row r="9778" spans="1:14" ht="45" x14ac:dyDescent="0.25">
      <c r="A9778" s="27" t="s">
        <v>8104</v>
      </c>
      <c r="B9778" s="19" t="s">
        <v>16745</v>
      </c>
      <c r="C9778" s="19" t="s">
        <v>16745</v>
      </c>
      <c r="D9778" s="38" t="s">
        <v>16055</v>
      </c>
      <c r="E9778" s="38" t="s">
        <v>8597</v>
      </c>
      <c r="F9778" s="41">
        <v>20111614</v>
      </c>
      <c r="G9778" s="19" t="s">
        <v>797</v>
      </c>
      <c r="H9778" s="41">
        <v>6</v>
      </c>
      <c r="I9778" s="41">
        <v>6</v>
      </c>
      <c r="J9778" s="41">
        <v>10</v>
      </c>
      <c r="K9778" s="44">
        <v>27</v>
      </c>
      <c r="L9778" s="20">
        <v>641250</v>
      </c>
      <c r="M9778" s="19" t="s">
        <v>11</v>
      </c>
      <c r="N9778" s="28" t="s">
        <v>15953</v>
      </c>
    </row>
    <row r="9779" spans="1:14" ht="45" x14ac:dyDescent="0.25">
      <c r="A9779" s="27" t="s">
        <v>8104</v>
      </c>
      <c r="B9779" s="19" t="s">
        <v>16745</v>
      </c>
      <c r="C9779" s="19" t="s">
        <v>16745</v>
      </c>
      <c r="D9779" s="38" t="s">
        <v>16055</v>
      </c>
      <c r="E9779" s="38" t="s">
        <v>8598</v>
      </c>
      <c r="F9779" s="41">
        <v>20111614</v>
      </c>
      <c r="G9779" s="19" t="s">
        <v>797</v>
      </c>
      <c r="H9779" s="41">
        <v>6</v>
      </c>
      <c r="I9779" s="41">
        <v>6</v>
      </c>
      <c r="J9779" s="41">
        <v>10</v>
      </c>
      <c r="K9779" s="44">
        <v>92</v>
      </c>
      <c r="L9779" s="20">
        <v>2097600</v>
      </c>
      <c r="M9779" s="19" t="s">
        <v>11</v>
      </c>
      <c r="N9779" s="28" t="s">
        <v>15953</v>
      </c>
    </row>
    <row r="9780" spans="1:14" ht="45" x14ac:dyDescent="0.25">
      <c r="A9780" s="27" t="s">
        <v>8104</v>
      </c>
      <c r="B9780" s="19" t="s">
        <v>16745</v>
      </c>
      <c r="C9780" s="19" t="s">
        <v>16745</v>
      </c>
      <c r="D9780" s="38" t="s">
        <v>16055</v>
      </c>
      <c r="E9780" s="38" t="s">
        <v>8599</v>
      </c>
      <c r="F9780" s="41">
        <v>20111614</v>
      </c>
      <c r="G9780" s="19" t="s">
        <v>797</v>
      </c>
      <c r="H9780" s="41">
        <v>6</v>
      </c>
      <c r="I9780" s="41">
        <v>6</v>
      </c>
      <c r="J9780" s="41">
        <v>10</v>
      </c>
      <c r="K9780" s="44">
        <v>92</v>
      </c>
      <c r="L9780" s="20">
        <v>2097600</v>
      </c>
      <c r="M9780" s="19" t="s">
        <v>11</v>
      </c>
      <c r="N9780" s="28" t="s">
        <v>15953</v>
      </c>
    </row>
    <row r="9781" spans="1:14" ht="45" x14ac:dyDescent="0.25">
      <c r="A9781" s="27" t="s">
        <v>8104</v>
      </c>
      <c r="B9781" s="19" t="s">
        <v>16745</v>
      </c>
      <c r="C9781" s="19" t="s">
        <v>16745</v>
      </c>
      <c r="D9781" s="38" t="s">
        <v>16055</v>
      </c>
      <c r="E9781" s="38" t="s">
        <v>8600</v>
      </c>
      <c r="F9781" s="41">
        <v>20111614</v>
      </c>
      <c r="G9781" s="19" t="s">
        <v>797</v>
      </c>
      <c r="H9781" s="41">
        <v>6</v>
      </c>
      <c r="I9781" s="41">
        <v>6</v>
      </c>
      <c r="J9781" s="41">
        <v>10</v>
      </c>
      <c r="K9781" s="44">
        <v>92</v>
      </c>
      <c r="L9781" s="20">
        <v>1311000</v>
      </c>
      <c r="M9781" s="19" t="s">
        <v>11</v>
      </c>
      <c r="N9781" s="28" t="s">
        <v>15953</v>
      </c>
    </row>
    <row r="9782" spans="1:14" ht="45" x14ac:dyDescent="0.25">
      <c r="A9782" s="27" t="s">
        <v>8104</v>
      </c>
      <c r="B9782" s="19" t="s">
        <v>16745</v>
      </c>
      <c r="C9782" s="19" t="s">
        <v>16745</v>
      </c>
      <c r="D9782" s="38" t="s">
        <v>16055</v>
      </c>
      <c r="E9782" s="38" t="s">
        <v>8601</v>
      </c>
      <c r="F9782" s="41">
        <v>20111614</v>
      </c>
      <c r="G9782" s="19" t="s">
        <v>797</v>
      </c>
      <c r="H9782" s="41">
        <v>6</v>
      </c>
      <c r="I9782" s="41">
        <v>6</v>
      </c>
      <c r="J9782" s="41">
        <v>10</v>
      </c>
      <c r="K9782" s="44">
        <v>92</v>
      </c>
      <c r="L9782" s="20">
        <v>1223600</v>
      </c>
      <c r="M9782" s="19" t="s">
        <v>11</v>
      </c>
      <c r="N9782" s="28" t="s">
        <v>15953</v>
      </c>
    </row>
    <row r="9783" spans="1:14" ht="45" x14ac:dyDescent="0.25">
      <c r="A9783" s="27" t="s">
        <v>8104</v>
      </c>
      <c r="B9783" s="19" t="s">
        <v>16745</v>
      </c>
      <c r="C9783" s="19" t="s">
        <v>16745</v>
      </c>
      <c r="D9783" s="38" t="s">
        <v>16055</v>
      </c>
      <c r="E9783" s="38" t="s">
        <v>8602</v>
      </c>
      <c r="F9783" s="41">
        <v>20111614</v>
      </c>
      <c r="G9783" s="19" t="s">
        <v>797</v>
      </c>
      <c r="H9783" s="41">
        <v>6</v>
      </c>
      <c r="I9783" s="41">
        <v>6</v>
      </c>
      <c r="J9783" s="41">
        <v>10</v>
      </c>
      <c r="K9783" s="44">
        <v>52</v>
      </c>
      <c r="L9783" s="20">
        <v>1086800</v>
      </c>
      <c r="M9783" s="19" t="s">
        <v>11</v>
      </c>
      <c r="N9783" s="28" t="s">
        <v>15953</v>
      </c>
    </row>
    <row r="9784" spans="1:14" ht="45" x14ac:dyDescent="0.25">
      <c r="A9784" s="27" t="s">
        <v>8104</v>
      </c>
      <c r="B9784" s="19" t="s">
        <v>16745</v>
      </c>
      <c r="C9784" s="19" t="s">
        <v>16745</v>
      </c>
      <c r="D9784" s="38" t="s">
        <v>16055</v>
      </c>
      <c r="E9784" s="38" t="s">
        <v>8603</v>
      </c>
      <c r="F9784" s="41">
        <v>20111614</v>
      </c>
      <c r="G9784" s="19" t="s">
        <v>797</v>
      </c>
      <c r="H9784" s="41">
        <v>6</v>
      </c>
      <c r="I9784" s="41">
        <v>6</v>
      </c>
      <c r="J9784" s="41">
        <v>10</v>
      </c>
      <c r="K9784" s="44">
        <v>24</v>
      </c>
      <c r="L9784" s="20">
        <v>524400</v>
      </c>
      <c r="M9784" s="19" t="s">
        <v>11</v>
      </c>
      <c r="N9784" s="28" t="s">
        <v>15953</v>
      </c>
    </row>
    <row r="9785" spans="1:14" ht="45" x14ac:dyDescent="0.25">
      <c r="A9785" s="27" t="s">
        <v>8104</v>
      </c>
      <c r="B9785" s="19" t="s">
        <v>16745</v>
      </c>
      <c r="C9785" s="19" t="s">
        <v>16745</v>
      </c>
      <c r="D9785" s="38" t="s">
        <v>16055</v>
      </c>
      <c r="E9785" s="38" t="s">
        <v>8604</v>
      </c>
      <c r="F9785" s="41">
        <v>20111614</v>
      </c>
      <c r="G9785" s="19" t="s">
        <v>797</v>
      </c>
      <c r="H9785" s="41">
        <v>6</v>
      </c>
      <c r="I9785" s="41">
        <v>6</v>
      </c>
      <c r="J9785" s="41">
        <v>10</v>
      </c>
      <c r="K9785" s="44">
        <v>47</v>
      </c>
      <c r="L9785" s="20">
        <v>1026950</v>
      </c>
      <c r="M9785" s="19" t="s">
        <v>11</v>
      </c>
      <c r="N9785" s="28" t="s">
        <v>15953</v>
      </c>
    </row>
    <row r="9786" spans="1:14" ht="45" x14ac:dyDescent="0.25">
      <c r="A9786" s="27" t="s">
        <v>8104</v>
      </c>
      <c r="B9786" s="19" t="s">
        <v>16745</v>
      </c>
      <c r="C9786" s="19" t="s">
        <v>16745</v>
      </c>
      <c r="D9786" s="38" t="s">
        <v>16055</v>
      </c>
      <c r="E9786" s="38" t="s">
        <v>8605</v>
      </c>
      <c r="F9786" s="41">
        <v>20111614</v>
      </c>
      <c r="G9786" s="19" t="s">
        <v>797</v>
      </c>
      <c r="H9786" s="41">
        <v>6</v>
      </c>
      <c r="I9786" s="41">
        <v>6</v>
      </c>
      <c r="J9786" s="41">
        <v>10</v>
      </c>
      <c r="K9786" s="44">
        <v>92</v>
      </c>
      <c r="L9786" s="20">
        <v>2097600</v>
      </c>
      <c r="M9786" s="19" t="s">
        <v>11</v>
      </c>
      <c r="N9786" s="28" t="s">
        <v>15953</v>
      </c>
    </row>
    <row r="9787" spans="1:14" ht="45" x14ac:dyDescent="0.25">
      <c r="A9787" s="27" t="s">
        <v>8104</v>
      </c>
      <c r="B9787" s="19" t="s">
        <v>16745</v>
      </c>
      <c r="C9787" s="19" t="s">
        <v>16745</v>
      </c>
      <c r="D9787" s="38" t="s">
        <v>16055</v>
      </c>
      <c r="E9787" s="38" t="s">
        <v>8606</v>
      </c>
      <c r="F9787" s="41">
        <v>20111614</v>
      </c>
      <c r="G9787" s="19" t="s">
        <v>797</v>
      </c>
      <c r="H9787" s="41">
        <v>6</v>
      </c>
      <c r="I9787" s="41">
        <v>6</v>
      </c>
      <c r="J9787" s="41">
        <v>10</v>
      </c>
      <c r="K9787" s="44">
        <v>53</v>
      </c>
      <c r="L9787" s="20">
        <v>906300</v>
      </c>
      <c r="M9787" s="19" t="s">
        <v>11</v>
      </c>
      <c r="N9787" s="28" t="s">
        <v>15953</v>
      </c>
    </row>
    <row r="9788" spans="1:14" ht="45" x14ac:dyDescent="0.25">
      <c r="A9788" s="27" t="s">
        <v>8104</v>
      </c>
      <c r="B9788" s="19" t="s">
        <v>16745</v>
      </c>
      <c r="C9788" s="19" t="s">
        <v>16745</v>
      </c>
      <c r="D9788" s="38" t="s">
        <v>16055</v>
      </c>
      <c r="E9788" s="38" t="s">
        <v>8607</v>
      </c>
      <c r="F9788" s="41">
        <v>20111614</v>
      </c>
      <c r="G9788" s="19" t="s">
        <v>797</v>
      </c>
      <c r="H9788" s="41">
        <v>6</v>
      </c>
      <c r="I9788" s="41">
        <v>6</v>
      </c>
      <c r="J9788" s="41">
        <v>10</v>
      </c>
      <c r="K9788" s="44">
        <v>52</v>
      </c>
      <c r="L9788" s="20">
        <v>988000</v>
      </c>
      <c r="M9788" s="19" t="s">
        <v>11</v>
      </c>
      <c r="N9788" s="28" t="s">
        <v>15953</v>
      </c>
    </row>
    <row r="9789" spans="1:14" ht="45" x14ac:dyDescent="0.25">
      <c r="A9789" s="27" t="s">
        <v>8104</v>
      </c>
      <c r="B9789" s="19" t="s">
        <v>16745</v>
      </c>
      <c r="C9789" s="19" t="s">
        <v>16745</v>
      </c>
      <c r="D9789" s="38" t="s">
        <v>16055</v>
      </c>
      <c r="E9789" s="38" t="s">
        <v>8608</v>
      </c>
      <c r="F9789" s="41">
        <v>20111614</v>
      </c>
      <c r="G9789" s="19" t="s">
        <v>797</v>
      </c>
      <c r="H9789" s="41">
        <v>6</v>
      </c>
      <c r="I9789" s="41">
        <v>6</v>
      </c>
      <c r="J9789" s="41">
        <v>10</v>
      </c>
      <c r="K9789" s="44">
        <v>53</v>
      </c>
      <c r="L9789" s="20">
        <v>906300</v>
      </c>
      <c r="M9789" s="19" t="s">
        <v>11</v>
      </c>
      <c r="N9789" s="28" t="s">
        <v>15953</v>
      </c>
    </row>
    <row r="9790" spans="1:14" ht="45" x14ac:dyDescent="0.25">
      <c r="A9790" s="27" t="s">
        <v>8104</v>
      </c>
      <c r="B9790" s="19" t="s">
        <v>16745</v>
      </c>
      <c r="C9790" s="19" t="s">
        <v>16745</v>
      </c>
      <c r="D9790" s="38" t="s">
        <v>16055</v>
      </c>
      <c r="E9790" s="38" t="s">
        <v>8609</v>
      </c>
      <c r="F9790" s="41">
        <v>20111614</v>
      </c>
      <c r="G9790" s="19" t="s">
        <v>797</v>
      </c>
      <c r="H9790" s="41">
        <v>6</v>
      </c>
      <c r="I9790" s="41">
        <v>6</v>
      </c>
      <c r="J9790" s="41">
        <v>10</v>
      </c>
      <c r="K9790" s="44">
        <v>47</v>
      </c>
      <c r="L9790" s="20">
        <v>714400</v>
      </c>
      <c r="M9790" s="19" t="s">
        <v>11</v>
      </c>
      <c r="N9790" s="28" t="s">
        <v>15953</v>
      </c>
    </row>
    <row r="9791" spans="1:14" ht="30" x14ac:dyDescent="0.25">
      <c r="A9791" s="27" t="s">
        <v>8104</v>
      </c>
      <c r="B9791" s="19" t="s">
        <v>17015</v>
      </c>
      <c r="C9791" s="19" t="s">
        <v>16742</v>
      </c>
      <c r="D9791" s="38" t="s">
        <v>16052</v>
      </c>
      <c r="E9791" s="38" t="s">
        <v>8610</v>
      </c>
      <c r="F9791" s="41">
        <v>31211904</v>
      </c>
      <c r="G9791" s="19" t="s">
        <v>797</v>
      </c>
      <c r="H9791" s="41">
        <v>6</v>
      </c>
      <c r="I9791" s="41">
        <v>6</v>
      </c>
      <c r="J9791" s="41">
        <v>10</v>
      </c>
      <c r="K9791" s="44">
        <v>3</v>
      </c>
      <c r="L9791" s="20">
        <v>21375</v>
      </c>
      <c r="M9791" s="19" t="s">
        <v>11</v>
      </c>
      <c r="N9791" s="28" t="s">
        <v>15953</v>
      </c>
    </row>
    <row r="9792" spans="1:14" ht="30" x14ac:dyDescent="0.25">
      <c r="A9792" s="27" t="s">
        <v>8104</v>
      </c>
      <c r="B9792" s="19" t="s">
        <v>17015</v>
      </c>
      <c r="C9792" s="19" t="s">
        <v>16742</v>
      </c>
      <c r="D9792" s="38" t="s">
        <v>16052</v>
      </c>
      <c r="E9792" s="38" t="s">
        <v>8611</v>
      </c>
      <c r="F9792" s="41">
        <v>31211904</v>
      </c>
      <c r="G9792" s="19" t="s">
        <v>797</v>
      </c>
      <c r="H9792" s="41">
        <v>6</v>
      </c>
      <c r="I9792" s="41">
        <v>6</v>
      </c>
      <c r="J9792" s="41">
        <v>10</v>
      </c>
      <c r="K9792" s="44">
        <v>277</v>
      </c>
      <c r="L9792" s="20">
        <v>1263120</v>
      </c>
      <c r="M9792" s="19" t="s">
        <v>11</v>
      </c>
      <c r="N9792" s="28" t="s">
        <v>15953</v>
      </c>
    </row>
    <row r="9793" spans="1:14" ht="30" x14ac:dyDescent="0.25">
      <c r="A9793" s="27" t="s">
        <v>8104</v>
      </c>
      <c r="B9793" s="19" t="s">
        <v>17015</v>
      </c>
      <c r="C9793" s="19" t="s">
        <v>16742</v>
      </c>
      <c r="D9793" s="38" t="s">
        <v>16052</v>
      </c>
      <c r="E9793" s="38" t="s">
        <v>8612</v>
      </c>
      <c r="F9793" s="41">
        <v>31211904</v>
      </c>
      <c r="G9793" s="19" t="s">
        <v>797</v>
      </c>
      <c r="H9793" s="41">
        <v>6</v>
      </c>
      <c r="I9793" s="41">
        <v>6</v>
      </c>
      <c r="J9793" s="41">
        <v>10</v>
      </c>
      <c r="K9793" s="44">
        <v>17</v>
      </c>
      <c r="L9793" s="20">
        <v>104975</v>
      </c>
      <c r="M9793" s="19" t="s">
        <v>11</v>
      </c>
      <c r="N9793" s="28" t="s">
        <v>15953</v>
      </c>
    </row>
    <row r="9794" spans="1:14" ht="45" x14ac:dyDescent="0.25">
      <c r="A9794" s="27" t="s">
        <v>8104</v>
      </c>
      <c r="B9794" s="19" t="s">
        <v>16745</v>
      </c>
      <c r="C9794" s="19" t="s">
        <v>16745</v>
      </c>
      <c r="D9794" s="38" t="s">
        <v>16055</v>
      </c>
      <c r="E9794" s="38" t="s">
        <v>8613</v>
      </c>
      <c r="F9794" s="41">
        <v>23242100</v>
      </c>
      <c r="G9794" s="19" t="s">
        <v>797</v>
      </c>
      <c r="H9794" s="41">
        <v>6</v>
      </c>
      <c r="I9794" s="41">
        <v>6</v>
      </c>
      <c r="J9794" s="41">
        <v>10</v>
      </c>
      <c r="K9794" s="44">
        <v>13</v>
      </c>
      <c r="L9794" s="20">
        <v>1173250</v>
      </c>
      <c r="M9794" s="19" t="s">
        <v>11</v>
      </c>
      <c r="N9794" s="28" t="s">
        <v>15953</v>
      </c>
    </row>
    <row r="9795" spans="1:14" ht="45" x14ac:dyDescent="0.25">
      <c r="A9795" s="27" t="s">
        <v>8104</v>
      </c>
      <c r="B9795" s="19" t="s">
        <v>16745</v>
      </c>
      <c r="C9795" s="19" t="s">
        <v>16745</v>
      </c>
      <c r="D9795" s="38" t="s">
        <v>16055</v>
      </c>
      <c r="E9795" s="38" t="s">
        <v>8614</v>
      </c>
      <c r="F9795" s="41">
        <v>23242100</v>
      </c>
      <c r="G9795" s="19" t="s">
        <v>797</v>
      </c>
      <c r="H9795" s="41">
        <v>6</v>
      </c>
      <c r="I9795" s="41">
        <v>6</v>
      </c>
      <c r="J9795" s="41">
        <v>10</v>
      </c>
      <c r="K9795" s="44">
        <v>12</v>
      </c>
      <c r="L9795" s="20">
        <v>741000</v>
      </c>
      <c r="M9795" s="19" t="s">
        <v>11</v>
      </c>
      <c r="N9795" s="28" t="s">
        <v>15953</v>
      </c>
    </row>
    <row r="9796" spans="1:14" ht="45" x14ac:dyDescent="0.25">
      <c r="A9796" s="27" t="s">
        <v>8104</v>
      </c>
      <c r="B9796" s="19" t="s">
        <v>16745</v>
      </c>
      <c r="C9796" s="19" t="s">
        <v>16745</v>
      </c>
      <c r="D9796" s="38" t="s">
        <v>16055</v>
      </c>
      <c r="E9796" s="38" t="s">
        <v>8615</v>
      </c>
      <c r="F9796" s="41">
        <v>23242100</v>
      </c>
      <c r="G9796" s="19" t="s">
        <v>797</v>
      </c>
      <c r="H9796" s="41">
        <v>6</v>
      </c>
      <c r="I9796" s="41">
        <v>6</v>
      </c>
      <c r="J9796" s="41">
        <v>10</v>
      </c>
      <c r="K9796" s="44">
        <v>13</v>
      </c>
      <c r="L9796" s="20">
        <v>1049750</v>
      </c>
      <c r="M9796" s="19" t="s">
        <v>11</v>
      </c>
      <c r="N9796" s="28" t="s">
        <v>15953</v>
      </c>
    </row>
    <row r="9797" spans="1:14" ht="45" x14ac:dyDescent="0.25">
      <c r="A9797" s="27" t="s">
        <v>8104</v>
      </c>
      <c r="B9797" s="19" t="s">
        <v>16745</v>
      </c>
      <c r="C9797" s="19" t="s">
        <v>16745</v>
      </c>
      <c r="D9797" s="38" t="s">
        <v>16055</v>
      </c>
      <c r="E9797" s="38" t="s">
        <v>8616</v>
      </c>
      <c r="F9797" s="41">
        <v>23242100</v>
      </c>
      <c r="G9797" s="19" t="s">
        <v>797</v>
      </c>
      <c r="H9797" s="41">
        <v>6</v>
      </c>
      <c r="I9797" s="41">
        <v>6</v>
      </c>
      <c r="J9797" s="41">
        <v>10</v>
      </c>
      <c r="K9797" s="44">
        <v>11</v>
      </c>
      <c r="L9797" s="20">
        <v>522500</v>
      </c>
      <c r="M9797" s="19" t="s">
        <v>11</v>
      </c>
      <c r="N9797" s="28" t="s">
        <v>15953</v>
      </c>
    </row>
    <row r="9798" spans="1:14" ht="45" x14ac:dyDescent="0.25">
      <c r="A9798" s="27" t="s">
        <v>8104</v>
      </c>
      <c r="B9798" s="19" t="s">
        <v>16745</v>
      </c>
      <c r="C9798" s="19" t="s">
        <v>16745</v>
      </c>
      <c r="D9798" s="38" t="s">
        <v>16055</v>
      </c>
      <c r="E9798" s="38" t="s">
        <v>8616</v>
      </c>
      <c r="F9798" s="41">
        <v>23242100</v>
      </c>
      <c r="G9798" s="19" t="s">
        <v>797</v>
      </c>
      <c r="H9798" s="41">
        <v>6</v>
      </c>
      <c r="I9798" s="41">
        <v>6</v>
      </c>
      <c r="J9798" s="41">
        <v>10</v>
      </c>
      <c r="K9798" s="44">
        <v>1</v>
      </c>
      <c r="L9798" s="20">
        <v>47500</v>
      </c>
      <c r="M9798" s="19" t="s">
        <v>11</v>
      </c>
      <c r="N9798" s="28" t="s">
        <v>15953</v>
      </c>
    </row>
    <row r="9799" spans="1:14" ht="45" x14ac:dyDescent="0.25">
      <c r="A9799" s="27" t="s">
        <v>8104</v>
      </c>
      <c r="B9799" s="19" t="s">
        <v>16745</v>
      </c>
      <c r="C9799" s="19" t="s">
        <v>16745</v>
      </c>
      <c r="D9799" s="38" t="s">
        <v>16055</v>
      </c>
      <c r="E9799" s="38" t="s">
        <v>8617</v>
      </c>
      <c r="F9799" s="41">
        <v>23242100</v>
      </c>
      <c r="G9799" s="19" t="s">
        <v>797</v>
      </c>
      <c r="H9799" s="41">
        <v>6</v>
      </c>
      <c r="I9799" s="41">
        <v>6</v>
      </c>
      <c r="J9799" s="41">
        <v>10</v>
      </c>
      <c r="K9799" s="44">
        <v>13</v>
      </c>
      <c r="L9799" s="20">
        <v>1049750</v>
      </c>
      <c r="M9799" s="19" t="s">
        <v>11</v>
      </c>
      <c r="N9799" s="28" t="s">
        <v>15953</v>
      </c>
    </row>
    <row r="9800" spans="1:14" ht="45" x14ac:dyDescent="0.25">
      <c r="A9800" s="27" t="s">
        <v>8104</v>
      </c>
      <c r="B9800" s="19" t="s">
        <v>16745</v>
      </c>
      <c r="C9800" s="19" t="s">
        <v>16745</v>
      </c>
      <c r="D9800" s="38" t="s">
        <v>16055</v>
      </c>
      <c r="E9800" s="38" t="s">
        <v>8618</v>
      </c>
      <c r="F9800" s="41">
        <v>23242100</v>
      </c>
      <c r="G9800" s="19" t="s">
        <v>797</v>
      </c>
      <c r="H9800" s="41">
        <v>6</v>
      </c>
      <c r="I9800" s="41">
        <v>6</v>
      </c>
      <c r="J9800" s="41">
        <v>10</v>
      </c>
      <c r="K9800" s="44">
        <v>12</v>
      </c>
      <c r="L9800" s="20">
        <v>638400</v>
      </c>
      <c r="M9800" s="19" t="s">
        <v>11</v>
      </c>
      <c r="N9800" s="28" t="s">
        <v>15953</v>
      </c>
    </row>
    <row r="9801" spans="1:14" ht="30" x14ac:dyDescent="0.25">
      <c r="A9801" s="27" t="s">
        <v>8104</v>
      </c>
      <c r="B9801" s="19" t="s">
        <v>16860</v>
      </c>
      <c r="C9801" s="19" t="s">
        <v>16860</v>
      </c>
      <c r="D9801" s="38" t="s">
        <v>16170</v>
      </c>
      <c r="E9801" s="38" t="s">
        <v>8619</v>
      </c>
      <c r="F9801" s="41">
        <v>30266000</v>
      </c>
      <c r="G9801" s="19" t="s">
        <v>797</v>
      </c>
      <c r="H9801" s="41">
        <v>6</v>
      </c>
      <c r="I9801" s="41">
        <v>6</v>
      </c>
      <c r="J9801" s="41">
        <v>10</v>
      </c>
      <c r="K9801" s="44">
        <v>15</v>
      </c>
      <c r="L9801" s="20">
        <v>926250</v>
      </c>
      <c r="M9801" s="19" t="s">
        <v>11</v>
      </c>
      <c r="N9801" s="28" t="s">
        <v>15953</v>
      </c>
    </row>
    <row r="9802" spans="1:14" ht="30" x14ac:dyDescent="0.25">
      <c r="A9802" s="27" t="s">
        <v>8104</v>
      </c>
      <c r="B9802" s="19" t="s">
        <v>16860</v>
      </c>
      <c r="C9802" s="19" t="s">
        <v>16860</v>
      </c>
      <c r="D9802" s="38" t="s">
        <v>16170</v>
      </c>
      <c r="E9802" s="38" t="s">
        <v>8620</v>
      </c>
      <c r="F9802" s="41">
        <v>30266000</v>
      </c>
      <c r="G9802" s="19" t="s">
        <v>797</v>
      </c>
      <c r="H9802" s="41">
        <v>6</v>
      </c>
      <c r="I9802" s="41">
        <v>6</v>
      </c>
      <c r="J9802" s="41">
        <v>10</v>
      </c>
      <c r="K9802" s="44">
        <v>15</v>
      </c>
      <c r="L9802" s="20">
        <v>926250</v>
      </c>
      <c r="M9802" s="19" t="s">
        <v>11</v>
      </c>
      <c r="N9802" s="28" t="s">
        <v>15953</v>
      </c>
    </row>
    <row r="9803" spans="1:14" ht="30" x14ac:dyDescent="0.25">
      <c r="A9803" s="27" t="s">
        <v>8104</v>
      </c>
      <c r="B9803" s="19" t="s">
        <v>16860</v>
      </c>
      <c r="C9803" s="19" t="s">
        <v>16860</v>
      </c>
      <c r="D9803" s="38" t="s">
        <v>16170</v>
      </c>
      <c r="E9803" s="38" t="s">
        <v>8621</v>
      </c>
      <c r="F9803" s="41">
        <v>30266000</v>
      </c>
      <c r="G9803" s="19" t="s">
        <v>797</v>
      </c>
      <c r="H9803" s="41">
        <v>6</v>
      </c>
      <c r="I9803" s="41">
        <v>6</v>
      </c>
      <c r="J9803" s="41">
        <v>10</v>
      </c>
      <c r="K9803" s="44">
        <v>15</v>
      </c>
      <c r="L9803" s="20">
        <v>926250</v>
      </c>
      <c r="M9803" s="19" t="s">
        <v>11</v>
      </c>
      <c r="N9803" s="28" t="s">
        <v>15953</v>
      </c>
    </row>
    <row r="9804" spans="1:14" ht="30" x14ac:dyDescent="0.25">
      <c r="A9804" s="27" t="s">
        <v>8104</v>
      </c>
      <c r="B9804" s="19" t="s">
        <v>16860</v>
      </c>
      <c r="C9804" s="19" t="s">
        <v>16860</v>
      </c>
      <c r="D9804" s="38" t="s">
        <v>16170</v>
      </c>
      <c r="E9804" s="38" t="s">
        <v>8622</v>
      </c>
      <c r="F9804" s="41">
        <v>30266000</v>
      </c>
      <c r="G9804" s="19" t="s">
        <v>797</v>
      </c>
      <c r="H9804" s="41">
        <v>6</v>
      </c>
      <c r="I9804" s="41">
        <v>6</v>
      </c>
      <c r="J9804" s="41">
        <v>10</v>
      </c>
      <c r="K9804" s="44">
        <v>15</v>
      </c>
      <c r="L9804" s="20">
        <v>926250</v>
      </c>
      <c r="M9804" s="19" t="s">
        <v>11</v>
      </c>
      <c r="N9804" s="28" t="s">
        <v>15953</v>
      </c>
    </row>
    <row r="9805" spans="1:14" ht="30" x14ac:dyDescent="0.25">
      <c r="A9805" s="27" t="s">
        <v>8104</v>
      </c>
      <c r="B9805" s="19" t="s">
        <v>16860</v>
      </c>
      <c r="C9805" s="19" t="s">
        <v>16860</v>
      </c>
      <c r="D9805" s="38" t="s">
        <v>16170</v>
      </c>
      <c r="E9805" s="38" t="s">
        <v>8623</v>
      </c>
      <c r="F9805" s="41">
        <v>30266000</v>
      </c>
      <c r="G9805" s="19" t="s">
        <v>797</v>
      </c>
      <c r="H9805" s="41">
        <v>6</v>
      </c>
      <c r="I9805" s="41">
        <v>6</v>
      </c>
      <c r="J9805" s="41">
        <v>10</v>
      </c>
      <c r="K9805" s="44">
        <v>15</v>
      </c>
      <c r="L9805" s="20">
        <v>926250</v>
      </c>
      <c r="M9805" s="19" t="s">
        <v>11</v>
      </c>
      <c r="N9805" s="28" t="s">
        <v>15953</v>
      </c>
    </row>
    <row r="9806" spans="1:14" ht="30" x14ac:dyDescent="0.25">
      <c r="A9806" s="27" t="s">
        <v>8104</v>
      </c>
      <c r="B9806" s="19" t="s">
        <v>16860</v>
      </c>
      <c r="C9806" s="19" t="s">
        <v>16860</v>
      </c>
      <c r="D9806" s="38" t="s">
        <v>16170</v>
      </c>
      <c r="E9806" s="38" t="s">
        <v>8624</v>
      </c>
      <c r="F9806" s="41">
        <v>30266000</v>
      </c>
      <c r="G9806" s="19" t="s">
        <v>797</v>
      </c>
      <c r="H9806" s="41">
        <v>6</v>
      </c>
      <c r="I9806" s="41">
        <v>6</v>
      </c>
      <c r="J9806" s="41">
        <v>10</v>
      </c>
      <c r="K9806" s="44">
        <v>15</v>
      </c>
      <c r="L9806" s="20">
        <v>926250</v>
      </c>
      <c r="M9806" s="19" t="s">
        <v>11</v>
      </c>
      <c r="N9806" s="28" t="s">
        <v>15953</v>
      </c>
    </row>
    <row r="9807" spans="1:14" ht="45" x14ac:dyDescent="0.25">
      <c r="A9807" s="27" t="s">
        <v>8104</v>
      </c>
      <c r="B9807" s="19" t="s">
        <v>17063</v>
      </c>
      <c r="C9807" s="19" t="s">
        <v>16867</v>
      </c>
      <c r="D9807" s="38" t="s">
        <v>16177</v>
      </c>
      <c r="E9807" s="38" t="s">
        <v>8625</v>
      </c>
      <c r="F9807" s="41">
        <v>26121600</v>
      </c>
      <c r="G9807" s="19" t="s">
        <v>797</v>
      </c>
      <c r="H9807" s="41">
        <v>6</v>
      </c>
      <c r="I9807" s="41">
        <v>6</v>
      </c>
      <c r="J9807" s="41">
        <v>10</v>
      </c>
      <c r="K9807" s="44">
        <v>4</v>
      </c>
      <c r="L9807" s="20">
        <v>187680</v>
      </c>
      <c r="M9807" s="19" t="s">
        <v>11</v>
      </c>
      <c r="N9807" s="28" t="s">
        <v>15953</v>
      </c>
    </row>
    <row r="9808" spans="1:14" ht="45" x14ac:dyDescent="0.25">
      <c r="A9808" s="27" t="s">
        <v>8104</v>
      </c>
      <c r="B9808" s="19" t="s">
        <v>17063</v>
      </c>
      <c r="C9808" s="19" t="s">
        <v>16870</v>
      </c>
      <c r="D9808" s="38" t="s">
        <v>16180</v>
      </c>
      <c r="E9808" s="38" t="s">
        <v>8626</v>
      </c>
      <c r="F9808" s="41">
        <v>41111800</v>
      </c>
      <c r="G9808" s="19" t="s">
        <v>797</v>
      </c>
      <c r="H9808" s="41">
        <v>6</v>
      </c>
      <c r="I9808" s="41">
        <v>6</v>
      </c>
      <c r="J9808" s="41">
        <v>10</v>
      </c>
      <c r="K9808" s="44">
        <v>5</v>
      </c>
      <c r="L9808" s="20">
        <v>18048943</v>
      </c>
      <c r="M9808" s="19" t="s">
        <v>11</v>
      </c>
      <c r="N9808" s="28" t="s">
        <v>15953</v>
      </c>
    </row>
    <row r="9809" spans="1:14" ht="90" x14ac:dyDescent="0.25">
      <c r="A9809" s="27" t="s">
        <v>8104</v>
      </c>
      <c r="B9809" s="19" t="s">
        <v>17039</v>
      </c>
      <c r="C9809" s="19" t="s">
        <v>16795</v>
      </c>
      <c r="D9809" s="38" t="s">
        <v>16105</v>
      </c>
      <c r="E9809" s="38" t="s">
        <v>8627</v>
      </c>
      <c r="F9809" s="41">
        <v>41111621</v>
      </c>
      <c r="G9809" s="19" t="s">
        <v>797</v>
      </c>
      <c r="H9809" s="41">
        <v>6</v>
      </c>
      <c r="I9809" s="41">
        <v>6</v>
      </c>
      <c r="J9809" s="41">
        <v>10</v>
      </c>
      <c r="K9809" s="44">
        <v>1</v>
      </c>
      <c r="L9809" s="20">
        <v>156889.24</v>
      </c>
      <c r="M9809" s="19" t="s">
        <v>11</v>
      </c>
      <c r="N9809" s="28" t="s">
        <v>15953</v>
      </c>
    </row>
    <row r="9810" spans="1:14" ht="30" x14ac:dyDescent="0.25">
      <c r="A9810" s="27" t="s">
        <v>8104</v>
      </c>
      <c r="B9810" s="19" t="s">
        <v>17013</v>
      </c>
      <c r="C9810" s="19" t="s">
        <v>16740</v>
      </c>
      <c r="D9810" s="38" t="s">
        <v>16050</v>
      </c>
      <c r="E9810" s="38" t="s">
        <v>8628</v>
      </c>
      <c r="F9810" s="41">
        <v>46181500</v>
      </c>
      <c r="G9810" s="19" t="s">
        <v>797</v>
      </c>
      <c r="H9810" s="41">
        <v>6</v>
      </c>
      <c r="I9810" s="41">
        <v>6</v>
      </c>
      <c r="J9810" s="41">
        <v>10</v>
      </c>
      <c r="K9810" s="44">
        <v>3</v>
      </c>
      <c r="L9810" s="20">
        <v>213750</v>
      </c>
      <c r="M9810" s="19" t="s">
        <v>11</v>
      </c>
      <c r="N9810" s="28" t="s">
        <v>15953</v>
      </c>
    </row>
    <row r="9811" spans="1:14" ht="45" x14ac:dyDescent="0.25">
      <c r="A9811" s="27" t="s">
        <v>8104</v>
      </c>
      <c r="B9811" s="19" t="s">
        <v>17014</v>
      </c>
      <c r="C9811" s="19" t="s">
        <v>16741</v>
      </c>
      <c r="D9811" s="38" t="s">
        <v>16051</v>
      </c>
      <c r="E9811" s="38" t="s">
        <v>8629</v>
      </c>
      <c r="F9811" s="41">
        <v>31201600</v>
      </c>
      <c r="G9811" s="19" t="s">
        <v>797</v>
      </c>
      <c r="H9811" s="41">
        <v>6</v>
      </c>
      <c r="I9811" s="41">
        <v>6</v>
      </c>
      <c r="J9811" s="41">
        <v>10</v>
      </c>
      <c r="K9811" s="44">
        <v>3</v>
      </c>
      <c r="L9811" s="20">
        <v>456000</v>
      </c>
      <c r="M9811" s="19" t="s">
        <v>11</v>
      </c>
      <c r="N9811" s="28" t="s">
        <v>15953</v>
      </c>
    </row>
    <row r="9812" spans="1:14" ht="45" x14ac:dyDescent="0.25">
      <c r="A9812" s="27" t="s">
        <v>8104</v>
      </c>
      <c r="B9812" s="19" t="s">
        <v>17015</v>
      </c>
      <c r="C9812" s="19" t="s">
        <v>16742</v>
      </c>
      <c r="D9812" s="38" t="s">
        <v>16052</v>
      </c>
      <c r="E9812" s="38" t="s">
        <v>8630</v>
      </c>
      <c r="F9812" s="41">
        <v>47131605</v>
      </c>
      <c r="G9812" s="19" t="s">
        <v>797</v>
      </c>
      <c r="H9812" s="41">
        <v>6</v>
      </c>
      <c r="I9812" s="41">
        <v>6</v>
      </c>
      <c r="J9812" s="41">
        <v>10</v>
      </c>
      <c r="K9812" s="44">
        <v>3</v>
      </c>
      <c r="L9812" s="20">
        <v>42750</v>
      </c>
      <c r="M9812" s="19" t="s">
        <v>11</v>
      </c>
      <c r="N9812" s="28" t="s">
        <v>15953</v>
      </c>
    </row>
    <row r="9813" spans="1:14" ht="30" x14ac:dyDescent="0.25">
      <c r="A9813" s="27" t="s">
        <v>8104</v>
      </c>
      <c r="B9813" s="19" t="s">
        <v>17015</v>
      </c>
      <c r="C9813" s="19" t="s">
        <v>16742</v>
      </c>
      <c r="D9813" s="38" t="s">
        <v>16052</v>
      </c>
      <c r="E9813" s="38" t="s">
        <v>8631</v>
      </c>
      <c r="F9813" s="41">
        <v>27111907</v>
      </c>
      <c r="G9813" s="19" t="s">
        <v>797</v>
      </c>
      <c r="H9813" s="41">
        <v>6</v>
      </c>
      <c r="I9813" s="41">
        <v>6</v>
      </c>
      <c r="J9813" s="41">
        <v>10</v>
      </c>
      <c r="K9813" s="44">
        <v>32</v>
      </c>
      <c r="L9813" s="20">
        <v>288800</v>
      </c>
      <c r="M9813" s="19" t="s">
        <v>11</v>
      </c>
      <c r="N9813" s="28" t="s">
        <v>15953</v>
      </c>
    </row>
    <row r="9814" spans="1:14" ht="45" x14ac:dyDescent="0.25">
      <c r="A9814" s="27" t="s">
        <v>8104</v>
      </c>
      <c r="B9814" s="19" t="s">
        <v>17015</v>
      </c>
      <c r="C9814" s="19" t="s">
        <v>16742</v>
      </c>
      <c r="D9814" s="38" t="s">
        <v>16052</v>
      </c>
      <c r="E9814" s="38" t="s">
        <v>8632</v>
      </c>
      <c r="F9814" s="41">
        <v>47131605</v>
      </c>
      <c r="G9814" s="19" t="s">
        <v>797</v>
      </c>
      <c r="H9814" s="41">
        <v>6</v>
      </c>
      <c r="I9814" s="41">
        <v>6</v>
      </c>
      <c r="J9814" s="41">
        <v>10</v>
      </c>
      <c r="K9814" s="44">
        <v>17</v>
      </c>
      <c r="L9814" s="20">
        <v>1841100</v>
      </c>
      <c r="M9814" s="19" t="s">
        <v>11</v>
      </c>
      <c r="N9814" s="28" t="s">
        <v>15953</v>
      </c>
    </row>
    <row r="9815" spans="1:14" ht="45" x14ac:dyDescent="0.25">
      <c r="A9815" s="27" t="s">
        <v>8104</v>
      </c>
      <c r="B9815" s="19" t="s">
        <v>17015</v>
      </c>
      <c r="C9815" s="19" t="s">
        <v>16742</v>
      </c>
      <c r="D9815" s="38" t="s">
        <v>16052</v>
      </c>
      <c r="E9815" s="38" t="s">
        <v>8633</v>
      </c>
      <c r="F9815" s="41">
        <v>27111907</v>
      </c>
      <c r="G9815" s="19" t="s">
        <v>797</v>
      </c>
      <c r="H9815" s="41">
        <v>6</v>
      </c>
      <c r="I9815" s="41">
        <v>6</v>
      </c>
      <c r="J9815" s="41">
        <v>10</v>
      </c>
      <c r="K9815" s="44">
        <v>7</v>
      </c>
      <c r="L9815" s="20">
        <v>166250</v>
      </c>
      <c r="M9815" s="19" t="s">
        <v>11</v>
      </c>
      <c r="N9815" s="28" t="s">
        <v>15953</v>
      </c>
    </row>
    <row r="9816" spans="1:14" ht="45" x14ac:dyDescent="0.25">
      <c r="A9816" s="27" t="s">
        <v>8104</v>
      </c>
      <c r="B9816" s="19" t="s">
        <v>17013</v>
      </c>
      <c r="C9816" s="19" t="s">
        <v>16740</v>
      </c>
      <c r="D9816" s="38" t="s">
        <v>16050</v>
      </c>
      <c r="E9816" s="38" t="s">
        <v>8634</v>
      </c>
      <c r="F9816" s="41">
        <v>31201501</v>
      </c>
      <c r="G9816" s="19" t="s">
        <v>797</v>
      </c>
      <c r="H9816" s="41">
        <v>6</v>
      </c>
      <c r="I9816" s="41">
        <v>6</v>
      </c>
      <c r="J9816" s="41">
        <v>10</v>
      </c>
      <c r="K9816" s="44">
        <v>16</v>
      </c>
      <c r="L9816" s="20">
        <v>2454800</v>
      </c>
      <c r="M9816" s="19" t="s">
        <v>11</v>
      </c>
      <c r="N9816" s="28" t="s">
        <v>15953</v>
      </c>
    </row>
    <row r="9817" spans="1:14" ht="45" x14ac:dyDescent="0.25">
      <c r="A9817" s="27" t="s">
        <v>8104</v>
      </c>
      <c r="B9817" s="19" t="s">
        <v>16745</v>
      </c>
      <c r="C9817" s="19" t="s">
        <v>16745</v>
      </c>
      <c r="D9817" s="38" t="s">
        <v>16055</v>
      </c>
      <c r="E9817" s="38" t="s">
        <v>8635</v>
      </c>
      <c r="F9817" s="41">
        <v>31201521</v>
      </c>
      <c r="G9817" s="19" t="s">
        <v>797</v>
      </c>
      <c r="H9817" s="41">
        <v>6</v>
      </c>
      <c r="I9817" s="41">
        <v>6</v>
      </c>
      <c r="J9817" s="41">
        <v>10</v>
      </c>
      <c r="K9817" s="44">
        <v>72</v>
      </c>
      <c r="L9817" s="20">
        <v>23940000</v>
      </c>
      <c r="M9817" s="19" t="s">
        <v>11</v>
      </c>
      <c r="N9817" s="28" t="s">
        <v>15953</v>
      </c>
    </row>
    <row r="9818" spans="1:14" ht="30" x14ac:dyDescent="0.25">
      <c r="A9818" s="27" t="s">
        <v>8104</v>
      </c>
      <c r="B9818" s="19" t="s">
        <v>17013</v>
      </c>
      <c r="C9818" s="19" t="s">
        <v>16740</v>
      </c>
      <c r="D9818" s="38" t="s">
        <v>16050</v>
      </c>
      <c r="E9818" s="38" t="s">
        <v>8636</v>
      </c>
      <c r="F9818" s="41">
        <v>31201517</v>
      </c>
      <c r="G9818" s="19" t="s">
        <v>797</v>
      </c>
      <c r="H9818" s="41">
        <v>6</v>
      </c>
      <c r="I9818" s="41">
        <v>6</v>
      </c>
      <c r="J9818" s="41">
        <v>10</v>
      </c>
      <c r="K9818" s="44">
        <v>3</v>
      </c>
      <c r="L9818" s="20">
        <v>24225</v>
      </c>
      <c r="M9818" s="19" t="s">
        <v>11</v>
      </c>
      <c r="N9818" s="28" t="s">
        <v>15953</v>
      </c>
    </row>
    <row r="9819" spans="1:14" ht="30" x14ac:dyDescent="0.25">
      <c r="A9819" s="27" t="s">
        <v>8104</v>
      </c>
      <c r="B9819" s="19" t="s">
        <v>17011</v>
      </c>
      <c r="C9819" s="19" t="s">
        <v>16738</v>
      </c>
      <c r="D9819" s="38" t="s">
        <v>16048</v>
      </c>
      <c r="E9819" s="38" t="s">
        <v>8637</v>
      </c>
      <c r="F9819" s="41">
        <v>31201507</v>
      </c>
      <c r="G9819" s="19" t="s">
        <v>797</v>
      </c>
      <c r="H9819" s="41">
        <v>6</v>
      </c>
      <c r="I9819" s="41">
        <v>6</v>
      </c>
      <c r="J9819" s="41">
        <v>10</v>
      </c>
      <c r="K9819" s="44">
        <v>7</v>
      </c>
      <c r="L9819" s="20">
        <v>2832200</v>
      </c>
      <c r="M9819" s="19" t="s">
        <v>11</v>
      </c>
      <c r="N9819" s="28" t="s">
        <v>15953</v>
      </c>
    </row>
    <row r="9820" spans="1:14" ht="30" x14ac:dyDescent="0.25">
      <c r="A9820" s="27" t="s">
        <v>8104</v>
      </c>
      <c r="B9820" s="19" t="s">
        <v>17011</v>
      </c>
      <c r="C9820" s="19" t="s">
        <v>16738</v>
      </c>
      <c r="D9820" s="38" t="s">
        <v>16048</v>
      </c>
      <c r="E9820" s="38" t="s">
        <v>8637</v>
      </c>
      <c r="F9820" s="41">
        <v>31201507</v>
      </c>
      <c r="G9820" s="19" t="s">
        <v>797</v>
      </c>
      <c r="H9820" s="41">
        <v>6</v>
      </c>
      <c r="I9820" s="41">
        <v>6</v>
      </c>
      <c r="J9820" s="41">
        <v>10</v>
      </c>
      <c r="K9820" s="44">
        <v>7</v>
      </c>
      <c r="L9820" s="20">
        <v>4331600</v>
      </c>
      <c r="M9820" s="19" t="s">
        <v>11</v>
      </c>
      <c r="N9820" s="28" t="s">
        <v>15953</v>
      </c>
    </row>
    <row r="9821" spans="1:14" ht="45" x14ac:dyDescent="0.25">
      <c r="A9821" s="27" t="s">
        <v>8104</v>
      </c>
      <c r="B9821" s="19" t="s">
        <v>17013</v>
      </c>
      <c r="C9821" s="19" t="s">
        <v>16740</v>
      </c>
      <c r="D9821" s="38" t="s">
        <v>16050</v>
      </c>
      <c r="E9821" s="38" t="s">
        <v>8638</v>
      </c>
      <c r="F9821" s="41">
        <v>31201522</v>
      </c>
      <c r="G9821" s="19" t="s">
        <v>797</v>
      </c>
      <c r="H9821" s="41">
        <v>6</v>
      </c>
      <c r="I9821" s="41">
        <v>6</v>
      </c>
      <c r="J9821" s="41">
        <v>10</v>
      </c>
      <c r="K9821" s="44">
        <v>3</v>
      </c>
      <c r="L9821" s="20">
        <v>712500</v>
      </c>
      <c r="M9821" s="19" t="s">
        <v>11</v>
      </c>
      <c r="N9821" s="28" t="s">
        <v>15953</v>
      </c>
    </row>
    <row r="9822" spans="1:14" ht="30" x14ac:dyDescent="0.25">
      <c r="A9822" s="27" t="s">
        <v>8104</v>
      </c>
      <c r="B9822" s="19" t="s">
        <v>17013</v>
      </c>
      <c r="C9822" s="19" t="s">
        <v>16740</v>
      </c>
      <c r="D9822" s="38" t="s">
        <v>16050</v>
      </c>
      <c r="E9822" s="38" t="s">
        <v>8639</v>
      </c>
      <c r="F9822" s="41">
        <v>31201505</v>
      </c>
      <c r="G9822" s="19" t="s">
        <v>797</v>
      </c>
      <c r="H9822" s="41">
        <v>6</v>
      </c>
      <c r="I9822" s="41">
        <v>6</v>
      </c>
      <c r="J9822" s="41">
        <v>10</v>
      </c>
      <c r="K9822" s="44">
        <v>3</v>
      </c>
      <c r="L9822" s="20">
        <v>148200</v>
      </c>
      <c r="M9822" s="19" t="s">
        <v>11</v>
      </c>
      <c r="N9822" s="28" t="s">
        <v>15953</v>
      </c>
    </row>
    <row r="9823" spans="1:14" ht="45" x14ac:dyDescent="0.25">
      <c r="A9823" s="27" t="s">
        <v>8104</v>
      </c>
      <c r="B9823" s="19" t="s">
        <v>17013</v>
      </c>
      <c r="C9823" s="19" t="s">
        <v>16740</v>
      </c>
      <c r="D9823" s="38" t="s">
        <v>16050</v>
      </c>
      <c r="E9823" s="38" t="s">
        <v>8640</v>
      </c>
      <c r="F9823" s="41">
        <v>31201502</v>
      </c>
      <c r="G9823" s="19" t="s">
        <v>797</v>
      </c>
      <c r="H9823" s="41">
        <v>6</v>
      </c>
      <c r="I9823" s="41">
        <v>6</v>
      </c>
      <c r="J9823" s="41">
        <v>10</v>
      </c>
      <c r="K9823" s="44">
        <v>3</v>
      </c>
      <c r="L9823" s="20">
        <v>185250</v>
      </c>
      <c r="M9823" s="19" t="s">
        <v>11</v>
      </c>
      <c r="N9823" s="28" t="s">
        <v>15953</v>
      </c>
    </row>
    <row r="9824" spans="1:14" ht="60" x14ac:dyDescent="0.25">
      <c r="A9824" s="27" t="s">
        <v>8104</v>
      </c>
      <c r="B9824" s="19" t="s">
        <v>17013</v>
      </c>
      <c r="C9824" s="19" t="s">
        <v>16740</v>
      </c>
      <c r="D9824" s="38" t="s">
        <v>16050</v>
      </c>
      <c r="E9824" s="38" t="s">
        <v>8641</v>
      </c>
      <c r="F9824" s="41">
        <v>31201502</v>
      </c>
      <c r="G9824" s="19" t="s">
        <v>797</v>
      </c>
      <c r="H9824" s="41">
        <v>6</v>
      </c>
      <c r="I9824" s="41">
        <v>6</v>
      </c>
      <c r="J9824" s="41">
        <v>10</v>
      </c>
      <c r="K9824" s="44">
        <v>2</v>
      </c>
      <c r="L9824" s="20">
        <v>114000</v>
      </c>
      <c r="M9824" s="19" t="s">
        <v>11</v>
      </c>
      <c r="N9824" s="28" t="s">
        <v>15953</v>
      </c>
    </row>
    <row r="9825" spans="1:14" ht="60" x14ac:dyDescent="0.25">
      <c r="A9825" s="27" t="s">
        <v>8104</v>
      </c>
      <c r="B9825" s="19" t="s">
        <v>17013</v>
      </c>
      <c r="C9825" s="19" t="s">
        <v>16740</v>
      </c>
      <c r="D9825" s="38" t="s">
        <v>16050</v>
      </c>
      <c r="E9825" s="38" t="s">
        <v>8642</v>
      </c>
      <c r="F9825" s="41">
        <v>31201502</v>
      </c>
      <c r="G9825" s="19" t="s">
        <v>797</v>
      </c>
      <c r="H9825" s="41">
        <v>6</v>
      </c>
      <c r="I9825" s="41">
        <v>6</v>
      </c>
      <c r="J9825" s="41">
        <v>10</v>
      </c>
      <c r="K9825" s="44">
        <v>2</v>
      </c>
      <c r="L9825" s="20">
        <v>133900</v>
      </c>
      <c r="M9825" s="19" t="s">
        <v>11</v>
      </c>
      <c r="N9825" s="28" t="s">
        <v>15953</v>
      </c>
    </row>
    <row r="9826" spans="1:14" ht="60" x14ac:dyDescent="0.25">
      <c r="A9826" s="27" t="s">
        <v>8104</v>
      </c>
      <c r="B9826" s="19" t="s">
        <v>17013</v>
      </c>
      <c r="C9826" s="19" t="s">
        <v>16740</v>
      </c>
      <c r="D9826" s="38" t="s">
        <v>16050</v>
      </c>
      <c r="E9826" s="38" t="s">
        <v>8642</v>
      </c>
      <c r="F9826" s="41">
        <v>31201502</v>
      </c>
      <c r="G9826" s="19" t="s">
        <v>797</v>
      </c>
      <c r="H9826" s="41">
        <v>6</v>
      </c>
      <c r="I9826" s="41">
        <v>6</v>
      </c>
      <c r="J9826" s="41">
        <v>10</v>
      </c>
      <c r="K9826" s="44">
        <v>2</v>
      </c>
      <c r="L9826" s="20">
        <v>136800</v>
      </c>
      <c r="M9826" s="19" t="s">
        <v>11</v>
      </c>
      <c r="N9826" s="28" t="s">
        <v>15953</v>
      </c>
    </row>
    <row r="9827" spans="1:14" ht="45" x14ac:dyDescent="0.25">
      <c r="A9827" s="27" t="s">
        <v>8104</v>
      </c>
      <c r="B9827" s="19" t="s">
        <v>17013</v>
      </c>
      <c r="C9827" s="19" t="s">
        <v>16740</v>
      </c>
      <c r="D9827" s="38" t="s">
        <v>16050</v>
      </c>
      <c r="E9827" s="38" t="s">
        <v>8643</v>
      </c>
      <c r="F9827" s="41">
        <v>31201514</v>
      </c>
      <c r="G9827" s="19" t="s">
        <v>797</v>
      </c>
      <c r="H9827" s="41">
        <v>6</v>
      </c>
      <c r="I9827" s="41">
        <v>6</v>
      </c>
      <c r="J9827" s="41">
        <v>10</v>
      </c>
      <c r="K9827" s="44">
        <v>7</v>
      </c>
      <c r="L9827" s="20">
        <v>56525</v>
      </c>
      <c r="M9827" s="19" t="s">
        <v>11</v>
      </c>
      <c r="N9827" s="28" t="s">
        <v>15953</v>
      </c>
    </row>
    <row r="9828" spans="1:14" ht="30" x14ac:dyDescent="0.25">
      <c r="A9828" s="27" t="s">
        <v>8104</v>
      </c>
      <c r="B9828" s="19" t="s">
        <v>17011</v>
      </c>
      <c r="C9828" s="19" t="s">
        <v>16738</v>
      </c>
      <c r="D9828" s="38" t="s">
        <v>16048</v>
      </c>
      <c r="E9828" s="38" t="s">
        <v>8644</v>
      </c>
      <c r="F9828" s="41">
        <v>31201503</v>
      </c>
      <c r="G9828" s="19" t="s">
        <v>797</v>
      </c>
      <c r="H9828" s="41">
        <v>6</v>
      </c>
      <c r="I9828" s="41">
        <v>6</v>
      </c>
      <c r="J9828" s="41">
        <v>10</v>
      </c>
      <c r="K9828" s="44">
        <v>93</v>
      </c>
      <c r="L9828" s="20">
        <v>1770720</v>
      </c>
      <c r="M9828" s="19" t="s">
        <v>11</v>
      </c>
      <c r="N9828" s="28" t="s">
        <v>15953</v>
      </c>
    </row>
    <row r="9829" spans="1:14" ht="30" x14ac:dyDescent="0.25">
      <c r="A9829" s="27" t="s">
        <v>8104</v>
      </c>
      <c r="B9829" s="19" t="s">
        <v>17011</v>
      </c>
      <c r="C9829" s="19" t="s">
        <v>16738</v>
      </c>
      <c r="D9829" s="38" t="s">
        <v>16048</v>
      </c>
      <c r="E9829" s="38" t="s">
        <v>8645</v>
      </c>
      <c r="F9829" s="41">
        <v>31201503</v>
      </c>
      <c r="G9829" s="19" t="s">
        <v>797</v>
      </c>
      <c r="H9829" s="41">
        <v>6</v>
      </c>
      <c r="I9829" s="41">
        <v>6</v>
      </c>
      <c r="J9829" s="41">
        <v>10</v>
      </c>
      <c r="K9829" s="44">
        <v>87</v>
      </c>
      <c r="L9829" s="20">
        <v>2070600</v>
      </c>
      <c r="M9829" s="19" t="s">
        <v>11</v>
      </c>
      <c r="N9829" s="28" t="s">
        <v>15953</v>
      </c>
    </row>
    <row r="9830" spans="1:14" ht="30" x14ac:dyDescent="0.25">
      <c r="A9830" s="27" t="s">
        <v>8104</v>
      </c>
      <c r="B9830" s="19" t="s">
        <v>17011</v>
      </c>
      <c r="C9830" s="19" t="s">
        <v>16738</v>
      </c>
      <c r="D9830" s="38" t="s">
        <v>16048</v>
      </c>
      <c r="E9830" s="38" t="s">
        <v>8646</v>
      </c>
      <c r="F9830" s="41">
        <v>31201503</v>
      </c>
      <c r="G9830" s="19" t="s">
        <v>797</v>
      </c>
      <c r="H9830" s="41">
        <v>6</v>
      </c>
      <c r="I9830" s="41">
        <v>6</v>
      </c>
      <c r="J9830" s="41">
        <v>10</v>
      </c>
      <c r="K9830" s="44">
        <v>89</v>
      </c>
      <c r="L9830" s="20">
        <v>2330020</v>
      </c>
      <c r="M9830" s="19" t="s">
        <v>11</v>
      </c>
      <c r="N9830" s="28" t="s">
        <v>15953</v>
      </c>
    </row>
    <row r="9831" spans="1:14" ht="30" x14ac:dyDescent="0.25">
      <c r="A9831" s="27" t="s">
        <v>8104</v>
      </c>
      <c r="B9831" s="19" t="s">
        <v>16780</v>
      </c>
      <c r="C9831" s="19" t="s">
        <v>16780</v>
      </c>
      <c r="D9831" s="38" t="s">
        <v>16090</v>
      </c>
      <c r="E9831" s="38" t="s">
        <v>8647</v>
      </c>
      <c r="F9831" s="41">
        <v>31151504</v>
      </c>
      <c r="G9831" s="19" t="s">
        <v>797</v>
      </c>
      <c r="H9831" s="41">
        <v>6</v>
      </c>
      <c r="I9831" s="41">
        <v>6</v>
      </c>
      <c r="J9831" s="41">
        <v>10</v>
      </c>
      <c r="K9831" s="44">
        <v>27</v>
      </c>
      <c r="L9831" s="20">
        <v>166725</v>
      </c>
      <c r="M9831" s="19" t="s">
        <v>15964</v>
      </c>
      <c r="N9831" s="28" t="s">
        <v>15953</v>
      </c>
    </row>
    <row r="9832" spans="1:14" ht="30" x14ac:dyDescent="0.25">
      <c r="A9832" s="27" t="s">
        <v>8104</v>
      </c>
      <c r="B9832" s="19" t="s">
        <v>16780</v>
      </c>
      <c r="C9832" s="19" t="s">
        <v>16780</v>
      </c>
      <c r="D9832" s="38" t="s">
        <v>16090</v>
      </c>
      <c r="E9832" s="38" t="s">
        <v>8648</v>
      </c>
      <c r="F9832" s="41">
        <v>31151504</v>
      </c>
      <c r="G9832" s="19" t="s">
        <v>797</v>
      </c>
      <c r="H9832" s="41">
        <v>6</v>
      </c>
      <c r="I9832" s="41">
        <v>6</v>
      </c>
      <c r="J9832" s="41">
        <v>10</v>
      </c>
      <c r="K9832" s="44">
        <v>27</v>
      </c>
      <c r="L9832" s="20">
        <v>243675</v>
      </c>
      <c r="M9832" s="19" t="s">
        <v>15964</v>
      </c>
      <c r="N9832" s="28" t="s">
        <v>15953</v>
      </c>
    </row>
    <row r="9833" spans="1:14" ht="30" x14ac:dyDescent="0.25">
      <c r="A9833" s="27" t="s">
        <v>8104</v>
      </c>
      <c r="B9833" s="19" t="s">
        <v>16780</v>
      </c>
      <c r="C9833" s="19" t="s">
        <v>16780</v>
      </c>
      <c r="D9833" s="38" t="s">
        <v>16090</v>
      </c>
      <c r="E9833" s="38" t="s">
        <v>8649</v>
      </c>
      <c r="F9833" s="41">
        <v>31151504</v>
      </c>
      <c r="G9833" s="19" t="s">
        <v>797</v>
      </c>
      <c r="H9833" s="41">
        <v>6</v>
      </c>
      <c r="I9833" s="41">
        <v>6</v>
      </c>
      <c r="J9833" s="41">
        <v>10</v>
      </c>
      <c r="K9833" s="44">
        <v>1</v>
      </c>
      <c r="L9833" s="20">
        <v>2941</v>
      </c>
      <c r="M9833" s="19" t="s">
        <v>11</v>
      </c>
      <c r="N9833" s="28" t="s">
        <v>15953</v>
      </c>
    </row>
    <row r="9834" spans="1:14" ht="45" x14ac:dyDescent="0.25">
      <c r="A9834" s="27" t="s">
        <v>8104</v>
      </c>
      <c r="B9834" s="19" t="s">
        <v>16745</v>
      </c>
      <c r="C9834" s="19" t="s">
        <v>16745</v>
      </c>
      <c r="D9834" s="38" t="s">
        <v>16055</v>
      </c>
      <c r="E9834" s="38" t="s">
        <v>8650</v>
      </c>
      <c r="F9834" s="41">
        <v>31162200</v>
      </c>
      <c r="G9834" s="19" t="s">
        <v>797</v>
      </c>
      <c r="H9834" s="41">
        <v>6</v>
      </c>
      <c r="I9834" s="41">
        <v>6</v>
      </c>
      <c r="J9834" s="41">
        <v>10</v>
      </c>
      <c r="K9834" s="44">
        <v>72</v>
      </c>
      <c r="L9834" s="20">
        <v>1949400</v>
      </c>
      <c r="M9834" s="19" t="s">
        <v>11</v>
      </c>
      <c r="N9834" s="28" t="s">
        <v>15953</v>
      </c>
    </row>
    <row r="9835" spans="1:14" ht="60" x14ac:dyDescent="0.25">
      <c r="A9835" s="27" t="s">
        <v>8104</v>
      </c>
      <c r="B9835" s="19" t="s">
        <v>17014</v>
      </c>
      <c r="C9835" s="19" t="s">
        <v>16747</v>
      </c>
      <c r="D9835" s="38" t="s">
        <v>16057</v>
      </c>
      <c r="E9835" s="38" t="s">
        <v>8651</v>
      </c>
      <c r="F9835" s="41">
        <v>12163800</v>
      </c>
      <c r="G9835" s="19" t="s">
        <v>797</v>
      </c>
      <c r="H9835" s="41">
        <v>6</v>
      </c>
      <c r="I9835" s="41">
        <v>6</v>
      </c>
      <c r="J9835" s="41">
        <v>10</v>
      </c>
      <c r="K9835" s="44">
        <v>2</v>
      </c>
      <c r="L9835" s="20">
        <v>665000</v>
      </c>
      <c r="M9835" s="19" t="s">
        <v>11</v>
      </c>
      <c r="N9835" s="28" t="s">
        <v>15953</v>
      </c>
    </row>
    <row r="9836" spans="1:14" ht="60" x14ac:dyDescent="0.25">
      <c r="A9836" s="27" t="s">
        <v>8104</v>
      </c>
      <c r="B9836" s="19" t="s">
        <v>16745</v>
      </c>
      <c r="C9836" s="19" t="s">
        <v>16745</v>
      </c>
      <c r="D9836" s="38" t="s">
        <v>16055</v>
      </c>
      <c r="E9836" s="38" t="s">
        <v>8652</v>
      </c>
      <c r="F9836" s="41">
        <v>24101612</v>
      </c>
      <c r="G9836" s="19" t="s">
        <v>611</v>
      </c>
      <c r="H9836" s="41">
        <v>6</v>
      </c>
      <c r="I9836" s="41">
        <v>6</v>
      </c>
      <c r="J9836" s="41">
        <v>10</v>
      </c>
      <c r="K9836" s="44">
        <v>10</v>
      </c>
      <c r="L9836" s="20">
        <v>2142000</v>
      </c>
      <c r="M9836" s="19" t="s">
        <v>11</v>
      </c>
      <c r="N9836" s="28" t="s">
        <v>15953</v>
      </c>
    </row>
    <row r="9837" spans="1:14" ht="45" x14ac:dyDescent="0.25">
      <c r="A9837" s="27" t="s">
        <v>8104</v>
      </c>
      <c r="B9837" s="19" t="s">
        <v>17041</v>
      </c>
      <c r="C9837" s="19" t="s">
        <v>16799</v>
      </c>
      <c r="D9837" s="38" t="s">
        <v>16109</v>
      </c>
      <c r="E9837" s="38" t="s">
        <v>8653</v>
      </c>
      <c r="F9837" s="41">
        <v>40151601</v>
      </c>
      <c r="G9837" s="19" t="s">
        <v>797</v>
      </c>
      <c r="H9837" s="41">
        <v>6</v>
      </c>
      <c r="I9837" s="41">
        <v>6</v>
      </c>
      <c r="J9837" s="41">
        <v>10</v>
      </c>
      <c r="K9837" s="44">
        <v>1</v>
      </c>
      <c r="L9837" s="20">
        <v>1083542.05</v>
      </c>
      <c r="M9837" s="19" t="s">
        <v>11</v>
      </c>
      <c r="N9837" s="28" t="s">
        <v>15953</v>
      </c>
    </row>
    <row r="9838" spans="1:14" ht="75" x14ac:dyDescent="0.25">
      <c r="A9838" s="27" t="s">
        <v>8104</v>
      </c>
      <c r="B9838" s="19" t="s">
        <v>17041</v>
      </c>
      <c r="C9838" s="19" t="s">
        <v>16799</v>
      </c>
      <c r="D9838" s="38" t="s">
        <v>16109</v>
      </c>
      <c r="E9838" s="38" t="s">
        <v>8654</v>
      </c>
      <c r="F9838" s="41">
        <v>40151601</v>
      </c>
      <c r="G9838" s="19" t="s">
        <v>797</v>
      </c>
      <c r="H9838" s="41">
        <v>6</v>
      </c>
      <c r="I9838" s="41">
        <v>6</v>
      </c>
      <c r="J9838" s="41">
        <v>10</v>
      </c>
      <c r="K9838" s="44">
        <v>1</v>
      </c>
      <c r="L9838" s="20">
        <v>5090606.42</v>
      </c>
      <c r="M9838" s="19" t="s">
        <v>11</v>
      </c>
      <c r="N9838" s="28" t="s">
        <v>15953</v>
      </c>
    </row>
    <row r="9839" spans="1:14" ht="30" x14ac:dyDescent="0.25">
      <c r="A9839" s="27" t="s">
        <v>8104</v>
      </c>
      <c r="B9839" s="19" t="s">
        <v>17014</v>
      </c>
      <c r="C9839" s="19" t="s">
        <v>16741</v>
      </c>
      <c r="D9839" s="38" t="s">
        <v>16051</v>
      </c>
      <c r="E9839" s="38" t="s">
        <v>8655</v>
      </c>
      <c r="F9839" s="41">
        <v>23131504</v>
      </c>
      <c r="G9839" s="19" t="s">
        <v>797</v>
      </c>
      <c r="H9839" s="41">
        <v>6</v>
      </c>
      <c r="I9839" s="41">
        <v>6</v>
      </c>
      <c r="J9839" s="41">
        <v>10</v>
      </c>
      <c r="K9839" s="44">
        <v>1</v>
      </c>
      <c r="L9839" s="20">
        <v>331849</v>
      </c>
      <c r="M9839" s="19" t="s">
        <v>11</v>
      </c>
      <c r="N9839" s="28" t="s">
        <v>15953</v>
      </c>
    </row>
    <row r="9840" spans="1:14" ht="30" x14ac:dyDescent="0.25">
      <c r="A9840" s="27" t="s">
        <v>8104</v>
      </c>
      <c r="B9840" s="19" t="s">
        <v>17014</v>
      </c>
      <c r="C9840" s="19" t="s">
        <v>16741</v>
      </c>
      <c r="D9840" s="38" t="s">
        <v>16051</v>
      </c>
      <c r="E9840" s="38" t="s">
        <v>8656</v>
      </c>
      <c r="F9840" s="41">
        <v>31201600</v>
      </c>
      <c r="G9840" s="19" t="s">
        <v>797</v>
      </c>
      <c r="H9840" s="41">
        <v>6</v>
      </c>
      <c r="I9840" s="41">
        <v>6</v>
      </c>
      <c r="J9840" s="41">
        <v>10</v>
      </c>
      <c r="K9840" s="44">
        <v>1</v>
      </c>
      <c r="L9840" s="20">
        <v>42750</v>
      </c>
      <c r="M9840" s="19" t="s">
        <v>11</v>
      </c>
      <c r="N9840" s="28" t="s">
        <v>15953</v>
      </c>
    </row>
    <row r="9841" spans="1:14" ht="30" x14ac:dyDescent="0.25">
      <c r="A9841" s="27" t="s">
        <v>8104</v>
      </c>
      <c r="B9841" s="19" t="s">
        <v>17014</v>
      </c>
      <c r="C9841" s="19" t="s">
        <v>16741</v>
      </c>
      <c r="D9841" s="38" t="s">
        <v>16051</v>
      </c>
      <c r="E9841" s="38" t="s">
        <v>8657</v>
      </c>
      <c r="F9841" s="41">
        <v>31201631</v>
      </c>
      <c r="G9841" s="19" t="s">
        <v>797</v>
      </c>
      <c r="H9841" s="41">
        <v>6</v>
      </c>
      <c r="I9841" s="41">
        <v>6</v>
      </c>
      <c r="J9841" s="41">
        <v>10</v>
      </c>
      <c r="K9841" s="44">
        <v>2</v>
      </c>
      <c r="L9841" s="20">
        <v>3705000</v>
      </c>
      <c r="M9841" s="19" t="s">
        <v>11</v>
      </c>
      <c r="N9841" s="28" t="s">
        <v>15953</v>
      </c>
    </row>
    <row r="9842" spans="1:14" ht="30" x14ac:dyDescent="0.25">
      <c r="A9842" s="27" t="s">
        <v>8104</v>
      </c>
      <c r="B9842" s="19" t="s">
        <v>17014</v>
      </c>
      <c r="C9842" s="19" t="s">
        <v>16741</v>
      </c>
      <c r="D9842" s="38" t="s">
        <v>16051</v>
      </c>
      <c r="E9842" s="38" t="s">
        <v>8658</v>
      </c>
      <c r="F9842" s="41">
        <v>31201600</v>
      </c>
      <c r="G9842" s="19" t="s">
        <v>797</v>
      </c>
      <c r="H9842" s="41">
        <v>6</v>
      </c>
      <c r="I9842" s="41">
        <v>6</v>
      </c>
      <c r="J9842" s="41">
        <v>10</v>
      </c>
      <c r="K9842" s="44">
        <v>3</v>
      </c>
      <c r="L9842" s="20">
        <v>470250</v>
      </c>
      <c r="M9842" s="19" t="s">
        <v>11</v>
      </c>
      <c r="N9842" s="28" t="s">
        <v>15953</v>
      </c>
    </row>
    <row r="9843" spans="1:14" ht="30" x14ac:dyDescent="0.25">
      <c r="A9843" s="27" t="s">
        <v>8104</v>
      </c>
      <c r="B9843" s="19" t="s">
        <v>17014</v>
      </c>
      <c r="C9843" s="19" t="s">
        <v>16741</v>
      </c>
      <c r="D9843" s="38" t="s">
        <v>16051</v>
      </c>
      <c r="E9843" s="38" t="s">
        <v>8659</v>
      </c>
      <c r="F9843" s="41">
        <v>31201600</v>
      </c>
      <c r="G9843" s="19" t="s">
        <v>797</v>
      </c>
      <c r="H9843" s="41">
        <v>6</v>
      </c>
      <c r="I9843" s="41">
        <v>6</v>
      </c>
      <c r="J9843" s="41">
        <v>10</v>
      </c>
      <c r="K9843" s="44">
        <v>3</v>
      </c>
      <c r="L9843" s="20">
        <v>3420000</v>
      </c>
      <c r="M9843" s="19" t="s">
        <v>11</v>
      </c>
      <c r="N9843" s="28" t="s">
        <v>15953</v>
      </c>
    </row>
    <row r="9844" spans="1:14" ht="30" x14ac:dyDescent="0.25">
      <c r="A9844" s="27" t="s">
        <v>8104</v>
      </c>
      <c r="B9844" s="19" t="s">
        <v>17014</v>
      </c>
      <c r="C9844" s="19" t="s">
        <v>16741</v>
      </c>
      <c r="D9844" s="38" t="s">
        <v>16051</v>
      </c>
      <c r="E9844" s="38" t="s">
        <v>8660</v>
      </c>
      <c r="F9844" s="41">
        <v>31201600</v>
      </c>
      <c r="G9844" s="19" t="s">
        <v>797</v>
      </c>
      <c r="H9844" s="41">
        <v>6</v>
      </c>
      <c r="I9844" s="41">
        <v>6</v>
      </c>
      <c r="J9844" s="41">
        <v>10</v>
      </c>
      <c r="K9844" s="44">
        <v>3</v>
      </c>
      <c r="L9844" s="20">
        <v>3420000</v>
      </c>
      <c r="M9844" s="19" t="s">
        <v>11</v>
      </c>
      <c r="N9844" s="28" t="s">
        <v>15953</v>
      </c>
    </row>
    <row r="9845" spans="1:14" ht="30" x14ac:dyDescent="0.25">
      <c r="A9845" s="27" t="s">
        <v>8104</v>
      </c>
      <c r="B9845" s="19" t="s">
        <v>17014</v>
      </c>
      <c r="C9845" s="19" t="s">
        <v>16741</v>
      </c>
      <c r="D9845" s="38" t="s">
        <v>16051</v>
      </c>
      <c r="E9845" s="38" t="s">
        <v>8661</v>
      </c>
      <c r="F9845" s="41">
        <v>23131504</v>
      </c>
      <c r="G9845" s="19" t="s">
        <v>797</v>
      </c>
      <c r="H9845" s="41">
        <v>6</v>
      </c>
      <c r="I9845" s="41">
        <v>6</v>
      </c>
      <c r="J9845" s="41">
        <v>10</v>
      </c>
      <c r="K9845" s="44">
        <v>1</v>
      </c>
      <c r="L9845" s="20">
        <v>332500</v>
      </c>
      <c r="M9845" s="19" t="s">
        <v>11</v>
      </c>
      <c r="N9845" s="28" t="s">
        <v>15953</v>
      </c>
    </row>
    <row r="9846" spans="1:14" ht="45" x14ac:dyDescent="0.25">
      <c r="A9846" s="27" t="s">
        <v>8104</v>
      </c>
      <c r="B9846" s="19" t="s">
        <v>17014</v>
      </c>
      <c r="C9846" s="19" t="s">
        <v>16741</v>
      </c>
      <c r="D9846" s="38" t="s">
        <v>16051</v>
      </c>
      <c r="E9846" s="38" t="s">
        <v>8662</v>
      </c>
      <c r="F9846" s="41">
        <v>15121802</v>
      </c>
      <c r="G9846" s="19" t="s">
        <v>797</v>
      </c>
      <c r="H9846" s="41">
        <v>6</v>
      </c>
      <c r="I9846" s="41">
        <v>6</v>
      </c>
      <c r="J9846" s="41">
        <v>10</v>
      </c>
      <c r="K9846" s="44">
        <v>2</v>
      </c>
      <c r="L9846" s="20">
        <v>237500</v>
      </c>
      <c r="M9846" s="19" t="s">
        <v>11</v>
      </c>
      <c r="N9846" s="28" t="s">
        <v>15953</v>
      </c>
    </row>
    <row r="9847" spans="1:14" ht="30" x14ac:dyDescent="0.25">
      <c r="A9847" s="27" t="s">
        <v>8104</v>
      </c>
      <c r="B9847" s="19" t="s">
        <v>17014</v>
      </c>
      <c r="C9847" s="19" t="s">
        <v>16741</v>
      </c>
      <c r="D9847" s="38" t="s">
        <v>16051</v>
      </c>
      <c r="E9847" s="38" t="s">
        <v>8663</v>
      </c>
      <c r="F9847" s="41">
        <v>23131504</v>
      </c>
      <c r="G9847" s="19" t="s">
        <v>797</v>
      </c>
      <c r="H9847" s="41">
        <v>6</v>
      </c>
      <c r="I9847" s="41">
        <v>6</v>
      </c>
      <c r="J9847" s="41">
        <v>10</v>
      </c>
      <c r="K9847" s="44">
        <v>1</v>
      </c>
      <c r="L9847" s="20">
        <v>332500</v>
      </c>
      <c r="M9847" s="19" t="s">
        <v>11</v>
      </c>
      <c r="N9847" s="28" t="s">
        <v>15953</v>
      </c>
    </row>
    <row r="9848" spans="1:14" ht="45" x14ac:dyDescent="0.25">
      <c r="A9848" s="27" t="s">
        <v>8104</v>
      </c>
      <c r="B9848" s="19" t="s">
        <v>16745</v>
      </c>
      <c r="C9848" s="19" t="s">
        <v>16745</v>
      </c>
      <c r="D9848" s="38" t="s">
        <v>16055</v>
      </c>
      <c r="E9848" s="38" t="s">
        <v>8664</v>
      </c>
      <c r="F9848" s="41">
        <v>27112800</v>
      </c>
      <c r="G9848" s="19" t="s">
        <v>797</v>
      </c>
      <c r="H9848" s="41">
        <v>6</v>
      </c>
      <c r="I9848" s="41">
        <v>6</v>
      </c>
      <c r="J9848" s="41">
        <v>10</v>
      </c>
      <c r="K9848" s="44">
        <v>2</v>
      </c>
      <c r="L9848" s="20">
        <v>285000</v>
      </c>
      <c r="M9848" s="19" t="s">
        <v>11</v>
      </c>
      <c r="N9848" s="28" t="s">
        <v>15953</v>
      </c>
    </row>
    <row r="9849" spans="1:14" ht="60" x14ac:dyDescent="0.25">
      <c r="A9849" s="27" t="s">
        <v>8104</v>
      </c>
      <c r="B9849" s="19" t="s">
        <v>17063</v>
      </c>
      <c r="C9849" s="19" t="s">
        <v>16867</v>
      </c>
      <c r="D9849" s="38" t="s">
        <v>16177</v>
      </c>
      <c r="E9849" s="38" t="s">
        <v>8665</v>
      </c>
      <c r="F9849" s="41">
        <v>26121617</v>
      </c>
      <c r="G9849" s="19" t="s">
        <v>797</v>
      </c>
      <c r="H9849" s="41">
        <v>6</v>
      </c>
      <c r="I9849" s="41">
        <v>6</v>
      </c>
      <c r="J9849" s="41">
        <v>10</v>
      </c>
      <c r="K9849" s="44">
        <v>1</v>
      </c>
      <c r="L9849" s="20">
        <v>4073456.17</v>
      </c>
      <c r="M9849" s="19" t="s">
        <v>11</v>
      </c>
      <c r="N9849" s="28" t="s">
        <v>15953</v>
      </c>
    </row>
    <row r="9850" spans="1:14" ht="30" x14ac:dyDescent="0.25">
      <c r="A9850" s="27" t="s">
        <v>8104</v>
      </c>
      <c r="B9850" s="19" t="s">
        <v>17063</v>
      </c>
      <c r="C9850" s="19" t="s">
        <v>16867</v>
      </c>
      <c r="D9850" s="38" t="s">
        <v>16177</v>
      </c>
      <c r="E9850" s="38" t="s">
        <v>8666</v>
      </c>
      <c r="F9850" s="41">
        <v>39121414</v>
      </c>
      <c r="G9850" s="19" t="s">
        <v>797</v>
      </c>
      <c r="H9850" s="41">
        <v>6</v>
      </c>
      <c r="I9850" s="41">
        <v>6</v>
      </c>
      <c r="J9850" s="41">
        <v>10</v>
      </c>
      <c r="K9850" s="44">
        <v>17</v>
      </c>
      <c r="L9850" s="20">
        <v>9447750</v>
      </c>
      <c r="M9850" s="19" t="s">
        <v>11</v>
      </c>
      <c r="N9850" s="28" t="s">
        <v>15953</v>
      </c>
    </row>
    <row r="9851" spans="1:14" ht="30" x14ac:dyDescent="0.25">
      <c r="A9851" s="27" t="s">
        <v>8104</v>
      </c>
      <c r="B9851" s="19" t="s">
        <v>17013</v>
      </c>
      <c r="C9851" s="19" t="s">
        <v>16744</v>
      </c>
      <c r="D9851" s="38" t="s">
        <v>16054</v>
      </c>
      <c r="E9851" s="38" t="s">
        <v>8667</v>
      </c>
      <c r="F9851" s="41">
        <v>24101510</v>
      </c>
      <c r="G9851" s="19" t="s">
        <v>797</v>
      </c>
      <c r="H9851" s="41">
        <v>6</v>
      </c>
      <c r="I9851" s="41">
        <v>6</v>
      </c>
      <c r="J9851" s="41">
        <v>10</v>
      </c>
      <c r="K9851" s="44">
        <v>1</v>
      </c>
      <c r="L9851" s="20">
        <v>304000</v>
      </c>
      <c r="M9851" s="19" t="s">
        <v>11</v>
      </c>
      <c r="N9851" s="28" t="s">
        <v>15953</v>
      </c>
    </row>
    <row r="9852" spans="1:14" ht="45" x14ac:dyDescent="0.25">
      <c r="A9852" s="27" t="s">
        <v>8104</v>
      </c>
      <c r="B9852" s="19" t="s">
        <v>16745</v>
      </c>
      <c r="C9852" s="19" t="s">
        <v>16745</v>
      </c>
      <c r="D9852" s="38" t="s">
        <v>16055</v>
      </c>
      <c r="E9852" s="38" t="s">
        <v>8668</v>
      </c>
      <c r="F9852" s="41">
        <v>27112822</v>
      </c>
      <c r="G9852" s="19" t="s">
        <v>797</v>
      </c>
      <c r="H9852" s="41">
        <v>6</v>
      </c>
      <c r="I9852" s="41">
        <v>6</v>
      </c>
      <c r="J9852" s="41">
        <v>10</v>
      </c>
      <c r="K9852" s="44">
        <v>1</v>
      </c>
      <c r="L9852" s="20">
        <v>641430.37</v>
      </c>
      <c r="M9852" s="19" t="s">
        <v>11</v>
      </c>
      <c r="N9852" s="28" t="s">
        <v>15953</v>
      </c>
    </row>
    <row r="9853" spans="1:14" ht="30" x14ac:dyDescent="0.25">
      <c r="A9853" s="27" t="s">
        <v>8104</v>
      </c>
      <c r="B9853" s="19" t="s">
        <v>16746</v>
      </c>
      <c r="C9853" s="19" t="s">
        <v>16746</v>
      </c>
      <c r="D9853" s="38" t="s">
        <v>16056</v>
      </c>
      <c r="E9853" s="38" t="s">
        <v>8669</v>
      </c>
      <c r="F9853" s="41">
        <v>31152102</v>
      </c>
      <c r="G9853" s="19" t="s">
        <v>797</v>
      </c>
      <c r="H9853" s="41">
        <v>6</v>
      </c>
      <c r="I9853" s="41">
        <v>6</v>
      </c>
      <c r="J9853" s="41">
        <v>10</v>
      </c>
      <c r="K9853" s="44">
        <v>700</v>
      </c>
      <c r="L9853" s="20">
        <v>997500</v>
      </c>
      <c r="M9853" s="19" t="s">
        <v>15964</v>
      </c>
      <c r="N9853" s="28" t="s">
        <v>15953</v>
      </c>
    </row>
    <row r="9854" spans="1:14" ht="45" x14ac:dyDescent="0.25">
      <c r="A9854" s="27" t="s">
        <v>8104</v>
      </c>
      <c r="B9854" s="19" t="s">
        <v>16745</v>
      </c>
      <c r="C9854" s="19" t="s">
        <v>16745</v>
      </c>
      <c r="D9854" s="38" t="s">
        <v>16055</v>
      </c>
      <c r="E9854" s="38" t="s">
        <v>8670</v>
      </c>
      <c r="F9854" s="41">
        <v>39121700</v>
      </c>
      <c r="G9854" s="19" t="s">
        <v>797</v>
      </c>
      <c r="H9854" s="41">
        <v>6</v>
      </c>
      <c r="I9854" s="41">
        <v>6</v>
      </c>
      <c r="J9854" s="41">
        <v>10</v>
      </c>
      <c r="K9854" s="44">
        <v>207</v>
      </c>
      <c r="L9854" s="20">
        <v>157320</v>
      </c>
      <c r="M9854" s="19" t="s">
        <v>11</v>
      </c>
      <c r="N9854" s="28" t="s">
        <v>15953</v>
      </c>
    </row>
    <row r="9855" spans="1:14" ht="45" x14ac:dyDescent="0.25">
      <c r="A9855" s="27" t="s">
        <v>8104</v>
      </c>
      <c r="B9855" s="19" t="s">
        <v>16745</v>
      </c>
      <c r="C9855" s="19" t="s">
        <v>16745</v>
      </c>
      <c r="D9855" s="38" t="s">
        <v>16055</v>
      </c>
      <c r="E9855" s="38" t="s">
        <v>8671</v>
      </c>
      <c r="F9855" s="41">
        <v>39121700</v>
      </c>
      <c r="G9855" s="19" t="s">
        <v>797</v>
      </c>
      <c r="H9855" s="41">
        <v>6</v>
      </c>
      <c r="I9855" s="41">
        <v>6</v>
      </c>
      <c r="J9855" s="41">
        <v>10</v>
      </c>
      <c r="K9855" s="44">
        <v>207</v>
      </c>
      <c r="L9855" s="20">
        <v>235980</v>
      </c>
      <c r="M9855" s="19" t="s">
        <v>11</v>
      </c>
      <c r="N9855" s="28" t="s">
        <v>15953</v>
      </c>
    </row>
    <row r="9856" spans="1:14" ht="30" x14ac:dyDescent="0.25">
      <c r="A9856" s="27" t="s">
        <v>8104</v>
      </c>
      <c r="B9856" s="19" t="s">
        <v>16780</v>
      </c>
      <c r="C9856" s="19" t="s">
        <v>16780</v>
      </c>
      <c r="D9856" s="38" t="s">
        <v>16090</v>
      </c>
      <c r="E9856" s="38" t="s">
        <v>8672</v>
      </c>
      <c r="F9856" s="41">
        <v>31151504</v>
      </c>
      <c r="G9856" s="19" t="s">
        <v>797</v>
      </c>
      <c r="H9856" s="41">
        <v>6</v>
      </c>
      <c r="I9856" s="41">
        <v>6</v>
      </c>
      <c r="J9856" s="41">
        <v>10</v>
      </c>
      <c r="K9856" s="44">
        <v>3</v>
      </c>
      <c r="L9856" s="20">
        <v>527250</v>
      </c>
      <c r="M9856" s="19" t="s">
        <v>11</v>
      </c>
      <c r="N9856" s="28" t="s">
        <v>15953</v>
      </c>
    </row>
    <row r="9857" spans="1:14" ht="90" x14ac:dyDescent="0.25">
      <c r="A9857" s="27" t="s">
        <v>8104</v>
      </c>
      <c r="B9857" s="19" t="s">
        <v>17064</v>
      </c>
      <c r="C9857" s="19" t="s">
        <v>16875</v>
      </c>
      <c r="D9857" s="38" t="s">
        <v>16185</v>
      </c>
      <c r="E9857" s="38" t="s">
        <v>8673</v>
      </c>
      <c r="F9857" s="41">
        <v>41112100</v>
      </c>
      <c r="G9857" s="19" t="s">
        <v>797</v>
      </c>
      <c r="H9857" s="41">
        <v>6</v>
      </c>
      <c r="I9857" s="41">
        <v>6</v>
      </c>
      <c r="J9857" s="41">
        <v>10</v>
      </c>
      <c r="K9857" s="44">
        <v>1</v>
      </c>
      <c r="L9857" s="20">
        <v>4605300</v>
      </c>
      <c r="M9857" s="19" t="s">
        <v>11</v>
      </c>
      <c r="N9857" s="28" t="s">
        <v>15953</v>
      </c>
    </row>
    <row r="9858" spans="1:14" ht="45" x14ac:dyDescent="0.25">
      <c r="A9858" s="27" t="s">
        <v>8104</v>
      </c>
      <c r="B9858" s="19" t="s">
        <v>17014</v>
      </c>
      <c r="C9858" s="19" t="s">
        <v>16741</v>
      </c>
      <c r="D9858" s="38" t="s">
        <v>16051</v>
      </c>
      <c r="E9858" s="38" t="s">
        <v>8674</v>
      </c>
      <c r="F9858" s="41">
        <v>12163600</v>
      </c>
      <c r="G9858" s="19" t="s">
        <v>797</v>
      </c>
      <c r="H9858" s="41">
        <v>6</v>
      </c>
      <c r="I9858" s="41">
        <v>6</v>
      </c>
      <c r="J9858" s="41">
        <v>10</v>
      </c>
      <c r="K9858" s="44">
        <v>12</v>
      </c>
      <c r="L9858" s="20">
        <v>2257200</v>
      </c>
      <c r="M9858" s="19" t="s">
        <v>11</v>
      </c>
      <c r="N9858" s="28" t="s">
        <v>15953</v>
      </c>
    </row>
    <row r="9859" spans="1:14" ht="45" x14ac:dyDescent="0.25">
      <c r="A9859" s="27" t="s">
        <v>8104</v>
      </c>
      <c r="B9859" s="19" t="s">
        <v>17061</v>
      </c>
      <c r="C9859" s="19" t="s">
        <v>16863</v>
      </c>
      <c r="D9859" s="38" t="s">
        <v>16173</v>
      </c>
      <c r="E9859" s="38" t="s">
        <v>8675</v>
      </c>
      <c r="F9859" s="41">
        <v>31191506</v>
      </c>
      <c r="G9859" s="19" t="s">
        <v>797</v>
      </c>
      <c r="H9859" s="41">
        <v>6</v>
      </c>
      <c r="I9859" s="41">
        <v>6</v>
      </c>
      <c r="J9859" s="41">
        <v>10</v>
      </c>
      <c r="K9859" s="44">
        <v>72</v>
      </c>
      <c r="L9859" s="20">
        <v>2394000</v>
      </c>
      <c r="M9859" s="19" t="s">
        <v>11</v>
      </c>
      <c r="N9859" s="28" t="s">
        <v>15953</v>
      </c>
    </row>
    <row r="9860" spans="1:14" ht="30" x14ac:dyDescent="0.25">
      <c r="A9860" s="27" t="s">
        <v>8104</v>
      </c>
      <c r="B9860" s="19" t="s">
        <v>17060</v>
      </c>
      <c r="C9860" s="19" t="s">
        <v>16857</v>
      </c>
      <c r="D9860" s="38" t="s">
        <v>16167</v>
      </c>
      <c r="E9860" s="38" t="s">
        <v>8676</v>
      </c>
      <c r="F9860" s="41">
        <v>31191506</v>
      </c>
      <c r="G9860" s="19" t="s">
        <v>797</v>
      </c>
      <c r="H9860" s="41">
        <v>6</v>
      </c>
      <c r="I9860" s="41">
        <v>6</v>
      </c>
      <c r="J9860" s="41">
        <v>10</v>
      </c>
      <c r="K9860" s="44">
        <v>3</v>
      </c>
      <c r="L9860" s="20">
        <v>997500</v>
      </c>
      <c r="M9860" s="19" t="s">
        <v>11</v>
      </c>
      <c r="N9860" s="28" t="s">
        <v>15953</v>
      </c>
    </row>
    <row r="9861" spans="1:14" ht="30" x14ac:dyDescent="0.25">
      <c r="A9861" s="27" t="s">
        <v>8104</v>
      </c>
      <c r="B9861" s="19" t="s">
        <v>17060</v>
      </c>
      <c r="C9861" s="19" t="s">
        <v>16857</v>
      </c>
      <c r="D9861" s="38" t="s">
        <v>16167</v>
      </c>
      <c r="E9861" s="38" t="s">
        <v>8677</v>
      </c>
      <c r="F9861" s="41">
        <v>31191506</v>
      </c>
      <c r="G9861" s="19" t="s">
        <v>797</v>
      </c>
      <c r="H9861" s="41">
        <v>6</v>
      </c>
      <c r="I9861" s="41">
        <v>6</v>
      </c>
      <c r="J9861" s="41">
        <v>10</v>
      </c>
      <c r="K9861" s="44">
        <v>2</v>
      </c>
      <c r="L9861" s="20">
        <v>665000</v>
      </c>
      <c r="M9861" s="19" t="s">
        <v>11</v>
      </c>
      <c r="N9861" s="28" t="s">
        <v>15953</v>
      </c>
    </row>
    <row r="9862" spans="1:14" ht="30" x14ac:dyDescent="0.25">
      <c r="A9862" s="27" t="s">
        <v>8104</v>
      </c>
      <c r="B9862" s="19" t="s">
        <v>17060</v>
      </c>
      <c r="C9862" s="19" t="s">
        <v>16857</v>
      </c>
      <c r="D9862" s="38" t="s">
        <v>16167</v>
      </c>
      <c r="E9862" s="38" t="s">
        <v>8678</v>
      </c>
      <c r="F9862" s="41">
        <v>31191506</v>
      </c>
      <c r="G9862" s="19" t="s">
        <v>797</v>
      </c>
      <c r="H9862" s="41">
        <v>6</v>
      </c>
      <c r="I9862" s="41">
        <v>6</v>
      </c>
      <c r="J9862" s="41">
        <v>10</v>
      </c>
      <c r="K9862" s="44">
        <v>2</v>
      </c>
      <c r="L9862" s="20">
        <v>665000</v>
      </c>
      <c r="M9862" s="19" t="s">
        <v>11</v>
      </c>
      <c r="N9862" s="28" t="s">
        <v>15953</v>
      </c>
    </row>
    <row r="9863" spans="1:14" ht="30" x14ac:dyDescent="0.25">
      <c r="A9863" s="27" t="s">
        <v>8104</v>
      </c>
      <c r="B9863" s="19" t="s">
        <v>17060</v>
      </c>
      <c r="C9863" s="19" t="s">
        <v>16857</v>
      </c>
      <c r="D9863" s="38" t="s">
        <v>16167</v>
      </c>
      <c r="E9863" s="38" t="s">
        <v>8679</v>
      </c>
      <c r="F9863" s="41">
        <v>31191506</v>
      </c>
      <c r="G9863" s="19" t="s">
        <v>797</v>
      </c>
      <c r="H9863" s="41">
        <v>6</v>
      </c>
      <c r="I9863" s="41">
        <v>6</v>
      </c>
      <c r="J9863" s="41">
        <v>10</v>
      </c>
      <c r="K9863" s="44">
        <v>2</v>
      </c>
      <c r="L9863" s="20">
        <v>665000</v>
      </c>
      <c r="M9863" s="19" t="s">
        <v>11</v>
      </c>
      <c r="N9863" s="28" t="s">
        <v>15953</v>
      </c>
    </row>
    <row r="9864" spans="1:14" ht="30" x14ac:dyDescent="0.25">
      <c r="A9864" s="27" t="s">
        <v>8104</v>
      </c>
      <c r="B9864" s="19" t="s">
        <v>17060</v>
      </c>
      <c r="C9864" s="19" t="s">
        <v>16857</v>
      </c>
      <c r="D9864" s="38" t="s">
        <v>16167</v>
      </c>
      <c r="E9864" s="38" t="s">
        <v>8680</v>
      </c>
      <c r="F9864" s="41">
        <v>31191506</v>
      </c>
      <c r="G9864" s="19" t="s">
        <v>797</v>
      </c>
      <c r="H9864" s="41">
        <v>6</v>
      </c>
      <c r="I9864" s="41">
        <v>6</v>
      </c>
      <c r="J9864" s="41">
        <v>10</v>
      </c>
      <c r="K9864" s="44">
        <v>2</v>
      </c>
      <c r="L9864" s="20">
        <v>665000</v>
      </c>
      <c r="M9864" s="19" t="s">
        <v>11</v>
      </c>
      <c r="N9864" s="28" t="s">
        <v>15953</v>
      </c>
    </row>
    <row r="9865" spans="1:14" ht="30" x14ac:dyDescent="0.25">
      <c r="A9865" s="27" t="s">
        <v>8104</v>
      </c>
      <c r="B9865" s="19" t="s">
        <v>17060</v>
      </c>
      <c r="C9865" s="19" t="s">
        <v>16857</v>
      </c>
      <c r="D9865" s="38" t="s">
        <v>16167</v>
      </c>
      <c r="E9865" s="38" t="s">
        <v>8681</v>
      </c>
      <c r="F9865" s="41">
        <v>31191506</v>
      </c>
      <c r="G9865" s="19" t="s">
        <v>797</v>
      </c>
      <c r="H9865" s="41">
        <v>6</v>
      </c>
      <c r="I9865" s="41">
        <v>6</v>
      </c>
      <c r="J9865" s="41">
        <v>10</v>
      </c>
      <c r="K9865" s="44">
        <v>2</v>
      </c>
      <c r="L9865" s="20">
        <v>665000</v>
      </c>
      <c r="M9865" s="19" t="s">
        <v>11</v>
      </c>
      <c r="N9865" s="28" t="s">
        <v>15953</v>
      </c>
    </row>
    <row r="9866" spans="1:14" ht="45" x14ac:dyDescent="0.25">
      <c r="A9866" s="27" t="s">
        <v>8104</v>
      </c>
      <c r="B9866" s="19" t="s">
        <v>16745</v>
      </c>
      <c r="C9866" s="19" t="s">
        <v>16745</v>
      </c>
      <c r="D9866" s="38" t="s">
        <v>16055</v>
      </c>
      <c r="E9866" s="38" t="s">
        <v>8682</v>
      </c>
      <c r="F9866" s="41">
        <v>27112838</v>
      </c>
      <c r="G9866" s="19" t="s">
        <v>797</v>
      </c>
      <c r="H9866" s="41">
        <v>6</v>
      </c>
      <c r="I9866" s="41">
        <v>6</v>
      </c>
      <c r="J9866" s="41">
        <v>10</v>
      </c>
      <c r="K9866" s="44">
        <v>257</v>
      </c>
      <c r="L9866" s="20">
        <v>3051875</v>
      </c>
      <c r="M9866" s="19" t="s">
        <v>11</v>
      </c>
      <c r="N9866" s="28" t="s">
        <v>15953</v>
      </c>
    </row>
    <row r="9867" spans="1:14" ht="45" x14ac:dyDescent="0.25">
      <c r="A9867" s="27" t="s">
        <v>8104</v>
      </c>
      <c r="B9867" s="19" t="s">
        <v>16745</v>
      </c>
      <c r="C9867" s="19" t="s">
        <v>16745</v>
      </c>
      <c r="D9867" s="38" t="s">
        <v>16055</v>
      </c>
      <c r="E9867" s="38" t="s">
        <v>8683</v>
      </c>
      <c r="F9867" s="41">
        <v>27112838</v>
      </c>
      <c r="G9867" s="19" t="s">
        <v>797</v>
      </c>
      <c r="H9867" s="41">
        <v>6</v>
      </c>
      <c r="I9867" s="41">
        <v>6</v>
      </c>
      <c r="J9867" s="41">
        <v>10</v>
      </c>
      <c r="K9867" s="44">
        <v>90</v>
      </c>
      <c r="L9867" s="20">
        <v>513000</v>
      </c>
      <c r="M9867" s="19" t="s">
        <v>11</v>
      </c>
      <c r="N9867" s="28" t="s">
        <v>15953</v>
      </c>
    </row>
    <row r="9868" spans="1:14" ht="45" x14ac:dyDescent="0.25">
      <c r="A9868" s="27" t="s">
        <v>8104</v>
      </c>
      <c r="B9868" s="19" t="s">
        <v>17061</v>
      </c>
      <c r="C9868" s="19" t="s">
        <v>16863</v>
      </c>
      <c r="D9868" s="38" t="s">
        <v>16173</v>
      </c>
      <c r="E9868" s="38" t="s">
        <v>8684</v>
      </c>
      <c r="F9868" s="41">
        <v>31191506</v>
      </c>
      <c r="G9868" s="19" t="s">
        <v>797</v>
      </c>
      <c r="H9868" s="41">
        <v>6</v>
      </c>
      <c r="I9868" s="41">
        <v>6</v>
      </c>
      <c r="J9868" s="41">
        <v>10</v>
      </c>
      <c r="K9868" s="44">
        <v>21</v>
      </c>
      <c r="L9868" s="20">
        <v>498750</v>
      </c>
      <c r="M9868" s="19" t="s">
        <v>11</v>
      </c>
      <c r="N9868" s="28" t="s">
        <v>15953</v>
      </c>
    </row>
    <row r="9869" spans="1:14" ht="45" x14ac:dyDescent="0.25">
      <c r="A9869" s="27" t="s">
        <v>8104</v>
      </c>
      <c r="B9869" s="19" t="s">
        <v>16745</v>
      </c>
      <c r="C9869" s="19" t="s">
        <v>16745</v>
      </c>
      <c r="D9869" s="38" t="s">
        <v>16055</v>
      </c>
      <c r="E9869" s="38" t="s">
        <v>8685</v>
      </c>
      <c r="F9869" s="41">
        <v>27112838</v>
      </c>
      <c r="G9869" s="19" t="s">
        <v>797</v>
      </c>
      <c r="H9869" s="41">
        <v>6</v>
      </c>
      <c r="I9869" s="41">
        <v>6</v>
      </c>
      <c r="J9869" s="41">
        <v>10</v>
      </c>
      <c r="K9869" s="44">
        <v>147</v>
      </c>
      <c r="L9869" s="20">
        <v>2234400</v>
      </c>
      <c r="M9869" s="19" t="s">
        <v>11</v>
      </c>
      <c r="N9869" s="28" t="s">
        <v>15953</v>
      </c>
    </row>
    <row r="9870" spans="1:14" ht="45" x14ac:dyDescent="0.25">
      <c r="A9870" s="27" t="s">
        <v>8104</v>
      </c>
      <c r="B9870" s="19" t="s">
        <v>16745</v>
      </c>
      <c r="C9870" s="19" t="s">
        <v>16745</v>
      </c>
      <c r="D9870" s="38" t="s">
        <v>16055</v>
      </c>
      <c r="E9870" s="38" t="s">
        <v>8686</v>
      </c>
      <c r="F9870" s="41">
        <v>27112838</v>
      </c>
      <c r="G9870" s="19" t="s">
        <v>797</v>
      </c>
      <c r="H9870" s="41">
        <v>6</v>
      </c>
      <c r="I9870" s="41">
        <v>6</v>
      </c>
      <c r="J9870" s="41">
        <v>10</v>
      </c>
      <c r="K9870" s="44">
        <v>147</v>
      </c>
      <c r="L9870" s="20">
        <v>1675800</v>
      </c>
      <c r="M9870" s="19" t="s">
        <v>11</v>
      </c>
      <c r="N9870" s="28" t="s">
        <v>15953</v>
      </c>
    </row>
    <row r="9871" spans="1:14" ht="30" x14ac:dyDescent="0.25">
      <c r="A9871" s="27" t="s">
        <v>8104</v>
      </c>
      <c r="B9871" s="19" t="s">
        <v>17063</v>
      </c>
      <c r="C9871" s="19" t="s">
        <v>16870</v>
      </c>
      <c r="D9871" s="38" t="s">
        <v>16180</v>
      </c>
      <c r="E9871" s="38" t="s">
        <v>8687</v>
      </c>
      <c r="F9871" s="41">
        <v>39121700</v>
      </c>
      <c r="G9871" s="19" t="s">
        <v>797</v>
      </c>
      <c r="H9871" s="41">
        <v>6</v>
      </c>
      <c r="I9871" s="41">
        <v>6</v>
      </c>
      <c r="J9871" s="41">
        <v>10</v>
      </c>
      <c r="K9871" s="44">
        <v>3</v>
      </c>
      <c r="L9871" s="20">
        <v>10830000</v>
      </c>
      <c r="M9871" s="19" t="s">
        <v>11</v>
      </c>
      <c r="N9871" s="28" t="s">
        <v>15953</v>
      </c>
    </row>
    <row r="9872" spans="1:14" ht="45" x14ac:dyDescent="0.25">
      <c r="A9872" s="27" t="s">
        <v>8104</v>
      </c>
      <c r="B9872" s="19" t="s">
        <v>16860</v>
      </c>
      <c r="C9872" s="19" t="s">
        <v>16860</v>
      </c>
      <c r="D9872" s="38" t="s">
        <v>16170</v>
      </c>
      <c r="E9872" s="38" t="s">
        <v>8688</v>
      </c>
      <c r="F9872" s="41">
        <v>23271800</v>
      </c>
      <c r="G9872" s="19" t="s">
        <v>797</v>
      </c>
      <c r="H9872" s="41">
        <v>6</v>
      </c>
      <c r="I9872" s="41">
        <v>6</v>
      </c>
      <c r="J9872" s="41">
        <v>10</v>
      </c>
      <c r="K9872" s="44">
        <v>2</v>
      </c>
      <c r="L9872" s="20">
        <v>570000</v>
      </c>
      <c r="M9872" s="19" t="s">
        <v>11</v>
      </c>
      <c r="N9872" s="28" t="s">
        <v>15953</v>
      </c>
    </row>
    <row r="9873" spans="1:14" ht="45" x14ac:dyDescent="0.25">
      <c r="A9873" s="27" t="s">
        <v>8104</v>
      </c>
      <c r="B9873" s="19" t="s">
        <v>16860</v>
      </c>
      <c r="C9873" s="19" t="s">
        <v>16860</v>
      </c>
      <c r="D9873" s="38" t="s">
        <v>16170</v>
      </c>
      <c r="E9873" s="38" t="s">
        <v>8689</v>
      </c>
      <c r="F9873" s="41">
        <v>23271800</v>
      </c>
      <c r="G9873" s="19" t="s">
        <v>797</v>
      </c>
      <c r="H9873" s="41">
        <v>6</v>
      </c>
      <c r="I9873" s="41">
        <v>6</v>
      </c>
      <c r="J9873" s="41">
        <v>10</v>
      </c>
      <c r="K9873" s="44">
        <v>3</v>
      </c>
      <c r="L9873" s="20">
        <v>855000</v>
      </c>
      <c r="M9873" s="19" t="s">
        <v>11</v>
      </c>
      <c r="N9873" s="28" t="s">
        <v>15953</v>
      </c>
    </row>
    <row r="9874" spans="1:14" ht="45" x14ac:dyDescent="0.25">
      <c r="A9874" s="27" t="s">
        <v>8104</v>
      </c>
      <c r="B9874" s="19" t="s">
        <v>16860</v>
      </c>
      <c r="C9874" s="19" t="s">
        <v>16860</v>
      </c>
      <c r="D9874" s="38" t="s">
        <v>16170</v>
      </c>
      <c r="E9874" s="38" t="s">
        <v>8690</v>
      </c>
      <c r="F9874" s="41">
        <v>23271800</v>
      </c>
      <c r="G9874" s="19" t="s">
        <v>797</v>
      </c>
      <c r="H9874" s="41">
        <v>6</v>
      </c>
      <c r="I9874" s="41">
        <v>6</v>
      </c>
      <c r="J9874" s="41">
        <v>10</v>
      </c>
      <c r="K9874" s="44">
        <v>3</v>
      </c>
      <c r="L9874" s="20">
        <v>855000</v>
      </c>
      <c r="M9874" s="19" t="s">
        <v>11</v>
      </c>
      <c r="N9874" s="28" t="s">
        <v>15953</v>
      </c>
    </row>
    <row r="9875" spans="1:14" ht="45" x14ac:dyDescent="0.25">
      <c r="A9875" s="27" t="s">
        <v>8104</v>
      </c>
      <c r="B9875" s="19" t="s">
        <v>16860</v>
      </c>
      <c r="C9875" s="19" t="s">
        <v>16860</v>
      </c>
      <c r="D9875" s="38" t="s">
        <v>16170</v>
      </c>
      <c r="E9875" s="38" t="s">
        <v>8691</v>
      </c>
      <c r="F9875" s="41">
        <v>23271800</v>
      </c>
      <c r="G9875" s="19" t="s">
        <v>797</v>
      </c>
      <c r="H9875" s="41">
        <v>6</v>
      </c>
      <c r="I9875" s="41">
        <v>6</v>
      </c>
      <c r="J9875" s="41">
        <v>10</v>
      </c>
      <c r="K9875" s="44">
        <v>3</v>
      </c>
      <c r="L9875" s="20">
        <v>855000</v>
      </c>
      <c r="M9875" s="19" t="s">
        <v>11</v>
      </c>
      <c r="N9875" s="28" t="s">
        <v>15953</v>
      </c>
    </row>
    <row r="9876" spans="1:14" ht="45" x14ac:dyDescent="0.25">
      <c r="A9876" s="27" t="s">
        <v>8104</v>
      </c>
      <c r="B9876" s="19" t="s">
        <v>16860</v>
      </c>
      <c r="C9876" s="19" t="s">
        <v>16860</v>
      </c>
      <c r="D9876" s="38" t="s">
        <v>16170</v>
      </c>
      <c r="E9876" s="38" t="s">
        <v>8692</v>
      </c>
      <c r="F9876" s="41">
        <v>23271800</v>
      </c>
      <c r="G9876" s="19" t="s">
        <v>797</v>
      </c>
      <c r="H9876" s="41">
        <v>6</v>
      </c>
      <c r="I9876" s="41">
        <v>6</v>
      </c>
      <c r="J9876" s="41">
        <v>10</v>
      </c>
      <c r="K9876" s="44">
        <v>2</v>
      </c>
      <c r="L9876" s="20">
        <v>570000</v>
      </c>
      <c r="M9876" s="19" t="s">
        <v>11</v>
      </c>
      <c r="N9876" s="28" t="s">
        <v>15953</v>
      </c>
    </row>
    <row r="9877" spans="1:14" ht="45" x14ac:dyDescent="0.25">
      <c r="A9877" s="27" t="s">
        <v>8104</v>
      </c>
      <c r="B9877" s="19" t="s">
        <v>16860</v>
      </c>
      <c r="C9877" s="19" t="s">
        <v>16860</v>
      </c>
      <c r="D9877" s="38" t="s">
        <v>16170</v>
      </c>
      <c r="E9877" s="38" t="s">
        <v>8693</v>
      </c>
      <c r="F9877" s="41">
        <v>23271800</v>
      </c>
      <c r="G9877" s="19" t="s">
        <v>797</v>
      </c>
      <c r="H9877" s="41">
        <v>6</v>
      </c>
      <c r="I9877" s="41">
        <v>6</v>
      </c>
      <c r="J9877" s="41">
        <v>10</v>
      </c>
      <c r="K9877" s="44">
        <v>2</v>
      </c>
      <c r="L9877" s="20">
        <v>570000</v>
      </c>
      <c r="M9877" s="19" t="s">
        <v>11</v>
      </c>
      <c r="N9877" s="28" t="s">
        <v>15953</v>
      </c>
    </row>
    <row r="9878" spans="1:14" ht="45" x14ac:dyDescent="0.25">
      <c r="A9878" s="27" t="s">
        <v>8104</v>
      </c>
      <c r="B9878" s="19" t="s">
        <v>16860</v>
      </c>
      <c r="C9878" s="19" t="s">
        <v>16860</v>
      </c>
      <c r="D9878" s="38" t="s">
        <v>16170</v>
      </c>
      <c r="E9878" s="38" t="s">
        <v>8694</v>
      </c>
      <c r="F9878" s="41">
        <v>23271800</v>
      </c>
      <c r="G9878" s="19" t="s">
        <v>797</v>
      </c>
      <c r="H9878" s="41">
        <v>6</v>
      </c>
      <c r="I9878" s="41">
        <v>6</v>
      </c>
      <c r="J9878" s="41">
        <v>10</v>
      </c>
      <c r="K9878" s="44">
        <v>2</v>
      </c>
      <c r="L9878" s="20">
        <v>570000</v>
      </c>
      <c r="M9878" s="19" t="s">
        <v>11</v>
      </c>
      <c r="N9878" s="28" t="s">
        <v>15953</v>
      </c>
    </row>
    <row r="9879" spans="1:14" ht="45" x14ac:dyDescent="0.25">
      <c r="A9879" s="27" t="s">
        <v>8104</v>
      </c>
      <c r="B9879" s="19" t="s">
        <v>16860</v>
      </c>
      <c r="C9879" s="19" t="s">
        <v>16860</v>
      </c>
      <c r="D9879" s="38" t="s">
        <v>16170</v>
      </c>
      <c r="E9879" s="38" t="s">
        <v>8695</v>
      </c>
      <c r="F9879" s="41">
        <v>23271800</v>
      </c>
      <c r="G9879" s="19" t="s">
        <v>797</v>
      </c>
      <c r="H9879" s="41">
        <v>6</v>
      </c>
      <c r="I9879" s="41">
        <v>6</v>
      </c>
      <c r="J9879" s="41">
        <v>10</v>
      </c>
      <c r="K9879" s="44">
        <v>2</v>
      </c>
      <c r="L9879" s="20">
        <v>570000</v>
      </c>
      <c r="M9879" s="19" t="s">
        <v>11</v>
      </c>
      <c r="N9879" s="28" t="s">
        <v>15953</v>
      </c>
    </row>
    <row r="9880" spans="1:14" ht="45" x14ac:dyDescent="0.25">
      <c r="A9880" s="27" t="s">
        <v>8104</v>
      </c>
      <c r="B9880" s="19" t="s">
        <v>16745</v>
      </c>
      <c r="C9880" s="19" t="s">
        <v>16745</v>
      </c>
      <c r="D9880" s="38" t="s">
        <v>16055</v>
      </c>
      <c r="E9880" s="38" t="s">
        <v>8696</v>
      </c>
      <c r="F9880" s="41">
        <v>23271800</v>
      </c>
      <c r="G9880" s="19" t="s">
        <v>797</v>
      </c>
      <c r="H9880" s="41">
        <v>6</v>
      </c>
      <c r="I9880" s="41">
        <v>6</v>
      </c>
      <c r="J9880" s="41">
        <v>10</v>
      </c>
      <c r="K9880" s="44">
        <v>2</v>
      </c>
      <c r="L9880" s="20">
        <v>1235000</v>
      </c>
      <c r="M9880" s="19" t="s">
        <v>11</v>
      </c>
      <c r="N9880" s="28" t="s">
        <v>15953</v>
      </c>
    </row>
    <row r="9881" spans="1:14" ht="45" x14ac:dyDescent="0.25">
      <c r="A9881" s="27" t="s">
        <v>8104</v>
      </c>
      <c r="B9881" s="19" t="s">
        <v>16745</v>
      </c>
      <c r="C9881" s="19" t="s">
        <v>16745</v>
      </c>
      <c r="D9881" s="38" t="s">
        <v>16055</v>
      </c>
      <c r="E9881" s="38" t="s">
        <v>8697</v>
      </c>
      <c r="F9881" s="41">
        <v>23271800</v>
      </c>
      <c r="G9881" s="19" t="s">
        <v>797</v>
      </c>
      <c r="H9881" s="41">
        <v>6</v>
      </c>
      <c r="I9881" s="41">
        <v>6</v>
      </c>
      <c r="J9881" s="41">
        <v>10</v>
      </c>
      <c r="K9881" s="44">
        <v>1</v>
      </c>
      <c r="L9881" s="20">
        <v>1425000</v>
      </c>
      <c r="M9881" s="19" t="s">
        <v>11</v>
      </c>
      <c r="N9881" s="28" t="s">
        <v>15953</v>
      </c>
    </row>
    <row r="9882" spans="1:14" ht="45" x14ac:dyDescent="0.25">
      <c r="A9882" s="27" t="s">
        <v>8104</v>
      </c>
      <c r="B9882" s="19" t="s">
        <v>16860</v>
      </c>
      <c r="C9882" s="19" t="s">
        <v>16860</v>
      </c>
      <c r="D9882" s="38" t="s">
        <v>16170</v>
      </c>
      <c r="E9882" s="38" t="s">
        <v>8698</v>
      </c>
      <c r="F9882" s="41">
        <v>23271812</v>
      </c>
      <c r="G9882" s="19" t="s">
        <v>797</v>
      </c>
      <c r="H9882" s="41">
        <v>6</v>
      </c>
      <c r="I9882" s="41">
        <v>6</v>
      </c>
      <c r="J9882" s="41">
        <v>10</v>
      </c>
      <c r="K9882" s="44">
        <v>1</v>
      </c>
      <c r="L9882" s="20">
        <v>456000</v>
      </c>
      <c r="M9882" s="19" t="s">
        <v>11</v>
      </c>
      <c r="N9882" s="28" t="s">
        <v>15953</v>
      </c>
    </row>
    <row r="9883" spans="1:14" ht="45" x14ac:dyDescent="0.25">
      <c r="A9883" s="27" t="s">
        <v>8104</v>
      </c>
      <c r="B9883" s="19" t="s">
        <v>16745</v>
      </c>
      <c r="C9883" s="19" t="s">
        <v>16745</v>
      </c>
      <c r="D9883" s="38" t="s">
        <v>16055</v>
      </c>
      <c r="E9883" s="38" t="s">
        <v>8699</v>
      </c>
      <c r="F9883" s="41">
        <v>23271800</v>
      </c>
      <c r="G9883" s="19" t="s">
        <v>797</v>
      </c>
      <c r="H9883" s="41">
        <v>6</v>
      </c>
      <c r="I9883" s="41">
        <v>6</v>
      </c>
      <c r="J9883" s="41">
        <v>10</v>
      </c>
      <c r="K9883" s="44">
        <v>1</v>
      </c>
      <c r="L9883" s="20">
        <v>712500</v>
      </c>
      <c r="M9883" s="19" t="s">
        <v>11</v>
      </c>
      <c r="N9883" s="28" t="s">
        <v>15953</v>
      </c>
    </row>
    <row r="9884" spans="1:14" ht="45" x14ac:dyDescent="0.25">
      <c r="A9884" s="27" t="s">
        <v>8104</v>
      </c>
      <c r="B9884" s="19" t="s">
        <v>16860</v>
      </c>
      <c r="C9884" s="19" t="s">
        <v>16860</v>
      </c>
      <c r="D9884" s="38" t="s">
        <v>16170</v>
      </c>
      <c r="E9884" s="38" t="s">
        <v>8700</v>
      </c>
      <c r="F9884" s="41">
        <v>23271812</v>
      </c>
      <c r="G9884" s="19" t="s">
        <v>797</v>
      </c>
      <c r="H9884" s="41">
        <v>6</v>
      </c>
      <c r="I9884" s="41">
        <v>6</v>
      </c>
      <c r="J9884" s="41">
        <v>10</v>
      </c>
      <c r="K9884" s="44">
        <v>1</v>
      </c>
      <c r="L9884" s="20">
        <v>807500</v>
      </c>
      <c r="M9884" s="19" t="s">
        <v>11</v>
      </c>
      <c r="N9884" s="28" t="s">
        <v>15953</v>
      </c>
    </row>
    <row r="9885" spans="1:14" ht="30" x14ac:dyDescent="0.25">
      <c r="A9885" s="27" t="s">
        <v>8104</v>
      </c>
      <c r="B9885" s="19" t="s">
        <v>16860</v>
      </c>
      <c r="C9885" s="19" t="s">
        <v>16860</v>
      </c>
      <c r="D9885" s="38" t="s">
        <v>16170</v>
      </c>
      <c r="E9885" s="38" t="s">
        <v>8701</v>
      </c>
      <c r="F9885" s="41">
        <v>23271812</v>
      </c>
      <c r="G9885" s="19" t="s">
        <v>797</v>
      </c>
      <c r="H9885" s="41">
        <v>6</v>
      </c>
      <c r="I9885" s="41">
        <v>6</v>
      </c>
      <c r="J9885" s="41">
        <v>10</v>
      </c>
      <c r="K9885" s="44">
        <v>2</v>
      </c>
      <c r="L9885" s="20">
        <v>1862000</v>
      </c>
      <c r="M9885" s="19" t="s">
        <v>11</v>
      </c>
      <c r="N9885" s="28" t="s">
        <v>15953</v>
      </c>
    </row>
    <row r="9886" spans="1:14" ht="30" x14ac:dyDescent="0.25">
      <c r="A9886" s="27" t="s">
        <v>8104</v>
      </c>
      <c r="B9886" s="19" t="s">
        <v>16860</v>
      </c>
      <c r="C9886" s="19" t="s">
        <v>16860</v>
      </c>
      <c r="D9886" s="38" t="s">
        <v>16170</v>
      </c>
      <c r="E9886" s="38" t="s">
        <v>8702</v>
      </c>
      <c r="F9886" s="41">
        <v>23271812</v>
      </c>
      <c r="G9886" s="19" t="s">
        <v>797</v>
      </c>
      <c r="H9886" s="41">
        <v>6</v>
      </c>
      <c r="I9886" s="41">
        <v>6</v>
      </c>
      <c r="J9886" s="41">
        <v>10</v>
      </c>
      <c r="K9886" s="44">
        <v>2</v>
      </c>
      <c r="L9886" s="20">
        <v>1862000</v>
      </c>
      <c r="M9886" s="19" t="s">
        <v>11</v>
      </c>
      <c r="N9886" s="28" t="s">
        <v>15953</v>
      </c>
    </row>
    <row r="9887" spans="1:14" ht="30" x14ac:dyDescent="0.25">
      <c r="A9887" s="27" t="s">
        <v>8104</v>
      </c>
      <c r="B9887" s="19" t="s">
        <v>17040</v>
      </c>
      <c r="C9887" s="19" t="s">
        <v>16828</v>
      </c>
      <c r="D9887" s="38" t="s">
        <v>16138</v>
      </c>
      <c r="E9887" s="38" t="s">
        <v>8703</v>
      </c>
      <c r="F9887" s="41">
        <v>23281903</v>
      </c>
      <c r="G9887" s="19" t="s">
        <v>797</v>
      </c>
      <c r="H9887" s="41">
        <v>6</v>
      </c>
      <c r="I9887" s="41">
        <v>6</v>
      </c>
      <c r="J9887" s="41">
        <v>10</v>
      </c>
      <c r="K9887" s="44">
        <v>1</v>
      </c>
      <c r="L9887" s="20">
        <v>2519476.85</v>
      </c>
      <c r="M9887" s="19" t="s">
        <v>11</v>
      </c>
      <c r="N9887" s="28" t="s">
        <v>15953</v>
      </c>
    </row>
    <row r="9888" spans="1:14" ht="30" x14ac:dyDescent="0.25">
      <c r="A9888" s="27" t="s">
        <v>8104</v>
      </c>
      <c r="B9888" s="19" t="s">
        <v>17015</v>
      </c>
      <c r="C9888" s="19" t="s">
        <v>16742</v>
      </c>
      <c r="D9888" s="38" t="s">
        <v>16052</v>
      </c>
      <c r="E9888" s="38" t="s">
        <v>8704</v>
      </c>
      <c r="F9888" s="41">
        <v>12131707</v>
      </c>
      <c r="G9888" s="19" t="s">
        <v>797</v>
      </c>
      <c r="H9888" s="41">
        <v>6</v>
      </c>
      <c r="I9888" s="41">
        <v>6</v>
      </c>
      <c r="J9888" s="41">
        <v>10</v>
      </c>
      <c r="K9888" s="44">
        <v>2</v>
      </c>
      <c r="L9888" s="20">
        <v>37901</v>
      </c>
      <c r="M9888" s="19" t="s">
        <v>11</v>
      </c>
      <c r="N9888" s="28" t="s">
        <v>15953</v>
      </c>
    </row>
    <row r="9889" spans="1:14" ht="45" x14ac:dyDescent="0.25">
      <c r="A9889" s="27" t="s">
        <v>8104</v>
      </c>
      <c r="B9889" s="19" t="s">
        <v>16745</v>
      </c>
      <c r="C9889" s="19" t="s">
        <v>16745</v>
      </c>
      <c r="D9889" s="38" t="s">
        <v>16055</v>
      </c>
      <c r="E9889" s="38" t="s">
        <v>8705</v>
      </c>
      <c r="F9889" s="41">
        <v>23271400</v>
      </c>
      <c r="G9889" s="19" t="s">
        <v>797</v>
      </c>
      <c r="H9889" s="41">
        <v>6</v>
      </c>
      <c r="I9889" s="41">
        <v>6</v>
      </c>
      <c r="J9889" s="41">
        <v>10</v>
      </c>
      <c r="K9889" s="44">
        <v>2</v>
      </c>
      <c r="L9889" s="20">
        <v>67311.66</v>
      </c>
      <c r="M9889" s="19" t="s">
        <v>11</v>
      </c>
      <c r="N9889" s="28" t="s">
        <v>15953</v>
      </c>
    </row>
    <row r="9890" spans="1:14" ht="45" x14ac:dyDescent="0.25">
      <c r="A9890" s="27" t="s">
        <v>8104</v>
      </c>
      <c r="B9890" s="19" t="s">
        <v>16745</v>
      </c>
      <c r="C9890" s="19" t="s">
        <v>16745</v>
      </c>
      <c r="D9890" s="38" t="s">
        <v>16055</v>
      </c>
      <c r="E9890" s="38" t="s">
        <v>8706</v>
      </c>
      <c r="F9890" s="41">
        <v>20111614</v>
      </c>
      <c r="G9890" s="19" t="s">
        <v>797</v>
      </c>
      <c r="H9890" s="41">
        <v>6</v>
      </c>
      <c r="I9890" s="41">
        <v>6</v>
      </c>
      <c r="J9890" s="41">
        <v>10</v>
      </c>
      <c r="K9890" s="44">
        <v>37</v>
      </c>
      <c r="L9890" s="20">
        <v>2038700</v>
      </c>
      <c r="M9890" s="19" t="s">
        <v>11</v>
      </c>
      <c r="N9890" s="28" t="s">
        <v>15953</v>
      </c>
    </row>
    <row r="9891" spans="1:14" ht="45" x14ac:dyDescent="0.25">
      <c r="A9891" s="27" t="s">
        <v>8104</v>
      </c>
      <c r="B9891" s="19" t="s">
        <v>17015</v>
      </c>
      <c r="C9891" s="19" t="s">
        <v>16742</v>
      </c>
      <c r="D9891" s="38" t="s">
        <v>16052</v>
      </c>
      <c r="E9891" s="38" t="s">
        <v>8707</v>
      </c>
      <c r="F9891" s="41">
        <v>27111909</v>
      </c>
      <c r="G9891" s="19" t="s">
        <v>797</v>
      </c>
      <c r="H9891" s="41">
        <v>6</v>
      </c>
      <c r="I9891" s="41">
        <v>6</v>
      </c>
      <c r="J9891" s="41">
        <v>10</v>
      </c>
      <c r="K9891" s="44">
        <v>12</v>
      </c>
      <c r="L9891" s="20">
        <v>399000</v>
      </c>
      <c r="M9891" s="19" t="s">
        <v>11</v>
      </c>
      <c r="N9891" s="28" t="s">
        <v>15953</v>
      </c>
    </row>
    <row r="9892" spans="1:14" ht="45" x14ac:dyDescent="0.25">
      <c r="A9892" s="27" t="s">
        <v>8104</v>
      </c>
      <c r="B9892" s="19" t="s">
        <v>17014</v>
      </c>
      <c r="C9892" s="19" t="s">
        <v>16747</v>
      </c>
      <c r="D9892" s="38" t="s">
        <v>16057</v>
      </c>
      <c r="E9892" s="38" t="s">
        <v>8708</v>
      </c>
      <c r="F9892" s="41">
        <v>13111001</v>
      </c>
      <c r="G9892" s="19" t="s">
        <v>797</v>
      </c>
      <c r="H9892" s="41">
        <v>6</v>
      </c>
      <c r="I9892" s="41">
        <v>6</v>
      </c>
      <c r="J9892" s="41">
        <v>10</v>
      </c>
      <c r="K9892" s="44">
        <v>3</v>
      </c>
      <c r="L9892" s="20">
        <v>1282500</v>
      </c>
      <c r="M9892" s="19" t="s">
        <v>11</v>
      </c>
      <c r="N9892" s="28" t="s">
        <v>15953</v>
      </c>
    </row>
    <row r="9893" spans="1:14" ht="30" x14ac:dyDescent="0.25">
      <c r="A9893" s="27" t="s">
        <v>8104</v>
      </c>
      <c r="B9893" s="19" t="s">
        <v>17041</v>
      </c>
      <c r="C9893" s="19" t="s">
        <v>16798</v>
      </c>
      <c r="D9893" s="38" t="s">
        <v>16108</v>
      </c>
      <c r="E9893" s="38" t="s">
        <v>8709</v>
      </c>
      <c r="F9893" s="41">
        <v>44102405</v>
      </c>
      <c r="G9893" s="19" t="s">
        <v>797</v>
      </c>
      <c r="H9893" s="41">
        <v>6</v>
      </c>
      <c r="I9893" s="41">
        <v>6</v>
      </c>
      <c r="J9893" s="41">
        <v>10</v>
      </c>
      <c r="K9893" s="44">
        <v>1</v>
      </c>
      <c r="L9893" s="20">
        <v>610917.46</v>
      </c>
      <c r="M9893" s="19" t="s">
        <v>11</v>
      </c>
      <c r="N9893" s="28" t="s">
        <v>15953</v>
      </c>
    </row>
    <row r="9894" spans="1:14" ht="60" x14ac:dyDescent="0.25">
      <c r="A9894" s="27" t="s">
        <v>8104</v>
      </c>
      <c r="B9894" s="19" t="s">
        <v>17063</v>
      </c>
      <c r="C9894" s="19" t="s">
        <v>16866</v>
      </c>
      <c r="D9894" s="38" t="s">
        <v>16176</v>
      </c>
      <c r="E9894" s="38" t="s">
        <v>8710</v>
      </c>
      <c r="F9894" s="41">
        <v>39121440</v>
      </c>
      <c r="G9894" s="19" t="s">
        <v>797</v>
      </c>
      <c r="H9894" s="41">
        <v>6</v>
      </c>
      <c r="I9894" s="41">
        <v>6</v>
      </c>
      <c r="J9894" s="41">
        <v>10</v>
      </c>
      <c r="K9894" s="44">
        <v>2</v>
      </c>
      <c r="L9894" s="20">
        <v>1561160.64</v>
      </c>
      <c r="M9894" s="19" t="s">
        <v>11</v>
      </c>
      <c r="N9894" s="28" t="s">
        <v>15953</v>
      </c>
    </row>
    <row r="9895" spans="1:14" ht="30" x14ac:dyDescent="0.25">
      <c r="A9895" s="27" t="s">
        <v>8104</v>
      </c>
      <c r="B9895" s="19" t="s">
        <v>17014</v>
      </c>
      <c r="C9895" s="19" t="s">
        <v>16741</v>
      </c>
      <c r="D9895" s="38" t="s">
        <v>16051</v>
      </c>
      <c r="E9895" s="38" t="s">
        <v>8711</v>
      </c>
      <c r="F9895" s="41">
        <v>31201600</v>
      </c>
      <c r="G9895" s="19" t="s">
        <v>797</v>
      </c>
      <c r="H9895" s="41">
        <v>6</v>
      </c>
      <c r="I9895" s="41">
        <v>6</v>
      </c>
      <c r="J9895" s="41">
        <v>10</v>
      </c>
      <c r="K9895" s="44">
        <v>1</v>
      </c>
      <c r="L9895" s="20">
        <v>427500</v>
      </c>
      <c r="M9895" s="19" t="s">
        <v>11</v>
      </c>
      <c r="N9895" s="28" t="s">
        <v>15953</v>
      </c>
    </row>
    <row r="9896" spans="1:14" ht="30" x14ac:dyDescent="0.25">
      <c r="A9896" s="27" t="s">
        <v>8104</v>
      </c>
      <c r="B9896" s="19" t="s">
        <v>17038</v>
      </c>
      <c r="C9896" s="19" t="s">
        <v>16801</v>
      </c>
      <c r="D9896" s="38" t="s">
        <v>16111</v>
      </c>
      <c r="E9896" s="38" t="s">
        <v>8712</v>
      </c>
      <c r="F9896" s="41">
        <v>20101805</v>
      </c>
      <c r="G9896" s="19" t="s">
        <v>611</v>
      </c>
      <c r="H9896" s="41">
        <v>6</v>
      </c>
      <c r="I9896" s="41">
        <v>6</v>
      </c>
      <c r="J9896" s="41">
        <v>10</v>
      </c>
      <c r="K9896" s="44">
        <v>2</v>
      </c>
      <c r="L9896" s="20">
        <v>316540</v>
      </c>
      <c r="M9896" s="19" t="s">
        <v>11</v>
      </c>
      <c r="N9896" s="28" t="s">
        <v>15953</v>
      </c>
    </row>
    <row r="9897" spans="1:14" ht="30" x14ac:dyDescent="0.25">
      <c r="A9897" s="27" t="s">
        <v>8104</v>
      </c>
      <c r="B9897" s="19" t="s">
        <v>17038</v>
      </c>
      <c r="C9897" s="19" t="s">
        <v>16801</v>
      </c>
      <c r="D9897" s="38" t="s">
        <v>16111</v>
      </c>
      <c r="E9897" s="38" t="s">
        <v>8713</v>
      </c>
      <c r="F9897" s="41">
        <v>20101805</v>
      </c>
      <c r="G9897" s="19" t="s">
        <v>611</v>
      </c>
      <c r="H9897" s="41">
        <v>6</v>
      </c>
      <c r="I9897" s="41">
        <v>6</v>
      </c>
      <c r="J9897" s="41">
        <v>10</v>
      </c>
      <c r="K9897" s="44">
        <v>6</v>
      </c>
      <c r="L9897" s="20">
        <v>485520</v>
      </c>
      <c r="M9897" s="19" t="s">
        <v>11</v>
      </c>
      <c r="N9897" s="28" t="s">
        <v>15953</v>
      </c>
    </row>
    <row r="9898" spans="1:14" ht="30" x14ac:dyDescent="0.25">
      <c r="A9898" s="27" t="s">
        <v>8104</v>
      </c>
      <c r="B9898" s="19" t="s">
        <v>17038</v>
      </c>
      <c r="C9898" s="19" t="s">
        <v>16801</v>
      </c>
      <c r="D9898" s="38" t="s">
        <v>16111</v>
      </c>
      <c r="E9898" s="38" t="s">
        <v>8714</v>
      </c>
      <c r="F9898" s="41">
        <v>40161505</v>
      </c>
      <c r="G9898" s="19" t="s">
        <v>611</v>
      </c>
      <c r="H9898" s="41">
        <v>6</v>
      </c>
      <c r="I9898" s="41">
        <v>6</v>
      </c>
      <c r="J9898" s="41">
        <v>10</v>
      </c>
      <c r="K9898" s="44">
        <v>1</v>
      </c>
      <c r="L9898" s="20">
        <v>119000</v>
      </c>
      <c r="M9898" s="19" t="s">
        <v>11</v>
      </c>
      <c r="N9898" s="28" t="s">
        <v>15953</v>
      </c>
    </row>
    <row r="9899" spans="1:14" ht="30" x14ac:dyDescent="0.25">
      <c r="A9899" s="27" t="s">
        <v>8104</v>
      </c>
      <c r="B9899" s="19" t="s">
        <v>17038</v>
      </c>
      <c r="C9899" s="19" t="s">
        <v>16801</v>
      </c>
      <c r="D9899" s="38" t="s">
        <v>16111</v>
      </c>
      <c r="E9899" s="38" t="s">
        <v>8715</v>
      </c>
      <c r="F9899" s="41">
        <v>20101805</v>
      </c>
      <c r="G9899" s="19" t="s">
        <v>611</v>
      </c>
      <c r="H9899" s="41">
        <v>6</v>
      </c>
      <c r="I9899" s="41">
        <v>6</v>
      </c>
      <c r="J9899" s="41">
        <v>10</v>
      </c>
      <c r="K9899" s="44">
        <v>2</v>
      </c>
      <c r="L9899" s="20">
        <v>309400</v>
      </c>
      <c r="M9899" s="19" t="s">
        <v>11</v>
      </c>
      <c r="N9899" s="28" t="s">
        <v>15953</v>
      </c>
    </row>
    <row r="9900" spans="1:14" ht="30" x14ac:dyDescent="0.25">
      <c r="A9900" s="27" t="s">
        <v>8104</v>
      </c>
      <c r="B9900" s="19" t="s">
        <v>17038</v>
      </c>
      <c r="C9900" s="19" t="s">
        <v>16801</v>
      </c>
      <c r="D9900" s="38" t="s">
        <v>16111</v>
      </c>
      <c r="E9900" s="38" t="s">
        <v>8716</v>
      </c>
      <c r="F9900" s="41">
        <v>40161513</v>
      </c>
      <c r="G9900" s="19" t="s">
        <v>611</v>
      </c>
      <c r="H9900" s="41">
        <v>6</v>
      </c>
      <c r="I9900" s="41">
        <v>6</v>
      </c>
      <c r="J9900" s="41">
        <v>10</v>
      </c>
      <c r="K9900" s="44">
        <v>1</v>
      </c>
      <c r="L9900" s="20">
        <v>184450</v>
      </c>
      <c r="M9900" s="19" t="s">
        <v>11</v>
      </c>
      <c r="N9900" s="28" t="s">
        <v>15953</v>
      </c>
    </row>
    <row r="9901" spans="1:14" ht="30" x14ac:dyDescent="0.25">
      <c r="A9901" s="27" t="s">
        <v>8104</v>
      </c>
      <c r="B9901" s="19" t="s">
        <v>17038</v>
      </c>
      <c r="C9901" s="19" t="s">
        <v>16801</v>
      </c>
      <c r="D9901" s="38" t="s">
        <v>16111</v>
      </c>
      <c r="E9901" s="38" t="s">
        <v>8717</v>
      </c>
      <c r="F9901" s="41">
        <v>40161505</v>
      </c>
      <c r="G9901" s="19" t="s">
        <v>797</v>
      </c>
      <c r="H9901" s="41">
        <v>6</v>
      </c>
      <c r="I9901" s="41">
        <v>6</v>
      </c>
      <c r="J9901" s="41">
        <v>10</v>
      </c>
      <c r="K9901" s="44">
        <v>3</v>
      </c>
      <c r="L9901" s="20">
        <v>1481550</v>
      </c>
      <c r="M9901" s="19" t="s">
        <v>11</v>
      </c>
      <c r="N9901" s="28" t="s">
        <v>15953</v>
      </c>
    </row>
    <row r="9902" spans="1:14" ht="90" x14ac:dyDescent="0.25">
      <c r="A9902" s="27" t="s">
        <v>8104</v>
      </c>
      <c r="B9902" s="19" t="s">
        <v>17064</v>
      </c>
      <c r="C9902" s="19" t="s">
        <v>16875</v>
      </c>
      <c r="D9902" s="38" t="s">
        <v>16185</v>
      </c>
      <c r="E9902" s="38" t="s">
        <v>8718</v>
      </c>
      <c r="F9902" s="41">
        <v>27111801</v>
      </c>
      <c r="G9902" s="19" t="s">
        <v>797</v>
      </c>
      <c r="H9902" s="41">
        <v>6</v>
      </c>
      <c r="I9902" s="41">
        <v>6</v>
      </c>
      <c r="J9902" s="41">
        <v>10</v>
      </c>
      <c r="K9902" s="44">
        <v>2</v>
      </c>
      <c r="L9902" s="20">
        <v>157018.46</v>
      </c>
      <c r="M9902" s="19" t="s">
        <v>11</v>
      </c>
      <c r="N9902" s="28" t="s">
        <v>15953</v>
      </c>
    </row>
    <row r="9903" spans="1:14" ht="90" x14ac:dyDescent="0.25">
      <c r="A9903" s="27" t="s">
        <v>8104</v>
      </c>
      <c r="B9903" s="19" t="s">
        <v>17064</v>
      </c>
      <c r="C9903" s="19" t="s">
        <v>16875</v>
      </c>
      <c r="D9903" s="38" t="s">
        <v>16185</v>
      </c>
      <c r="E9903" s="38" t="s">
        <v>8718</v>
      </c>
      <c r="F9903" s="41">
        <v>27111801</v>
      </c>
      <c r="G9903" s="19" t="s">
        <v>797</v>
      </c>
      <c r="H9903" s="41">
        <v>6</v>
      </c>
      <c r="I9903" s="41">
        <v>6</v>
      </c>
      <c r="J9903" s="41">
        <v>10</v>
      </c>
      <c r="K9903" s="44">
        <v>2</v>
      </c>
      <c r="L9903" s="20">
        <v>157018.46</v>
      </c>
      <c r="M9903" s="19" t="s">
        <v>11</v>
      </c>
      <c r="N9903" s="28" t="s">
        <v>15953</v>
      </c>
    </row>
    <row r="9904" spans="1:14" ht="90" x14ac:dyDescent="0.25">
      <c r="A9904" s="27" t="s">
        <v>8104</v>
      </c>
      <c r="B9904" s="19" t="s">
        <v>17012</v>
      </c>
      <c r="C9904" s="19" t="s">
        <v>16739</v>
      </c>
      <c r="D9904" s="38" t="s">
        <v>16049</v>
      </c>
      <c r="E9904" s="38" t="s">
        <v>8719</v>
      </c>
      <c r="F9904" s="41">
        <v>15121500</v>
      </c>
      <c r="G9904" s="19" t="s">
        <v>797</v>
      </c>
      <c r="H9904" s="41">
        <v>6</v>
      </c>
      <c r="I9904" s="41">
        <v>6</v>
      </c>
      <c r="J9904" s="41">
        <v>10</v>
      </c>
      <c r="K9904" s="44">
        <v>5</v>
      </c>
      <c r="L9904" s="20">
        <v>1520000</v>
      </c>
      <c r="M9904" s="19" t="s">
        <v>11</v>
      </c>
      <c r="N9904" s="28" t="s">
        <v>15953</v>
      </c>
    </row>
    <row r="9905" spans="1:14" ht="30" x14ac:dyDescent="0.25">
      <c r="A9905" s="27" t="s">
        <v>8104</v>
      </c>
      <c r="B9905" s="19" t="s">
        <v>17016</v>
      </c>
      <c r="C9905" s="19" t="s">
        <v>16849</v>
      </c>
      <c r="D9905" s="38" t="s">
        <v>16159</v>
      </c>
      <c r="E9905" s="38" t="s">
        <v>8720</v>
      </c>
      <c r="F9905" s="41">
        <v>12352310</v>
      </c>
      <c r="G9905" s="19" t="s">
        <v>797</v>
      </c>
      <c r="H9905" s="41">
        <v>6</v>
      </c>
      <c r="I9905" s="41">
        <v>6</v>
      </c>
      <c r="J9905" s="41">
        <v>10</v>
      </c>
      <c r="K9905" s="44">
        <v>1</v>
      </c>
      <c r="L9905" s="20">
        <v>2375000</v>
      </c>
      <c r="M9905" s="19" t="s">
        <v>11</v>
      </c>
      <c r="N9905" s="28" t="s">
        <v>15953</v>
      </c>
    </row>
    <row r="9906" spans="1:14" ht="90" x14ac:dyDescent="0.25">
      <c r="A9906" s="27" t="s">
        <v>8104</v>
      </c>
      <c r="B9906" s="19" t="s">
        <v>17012</v>
      </c>
      <c r="C9906" s="19" t="s">
        <v>16739</v>
      </c>
      <c r="D9906" s="38" t="s">
        <v>16049</v>
      </c>
      <c r="E9906" s="38" t="s">
        <v>8721</v>
      </c>
      <c r="F9906" s="41">
        <v>15121520</v>
      </c>
      <c r="G9906" s="19" t="s">
        <v>797</v>
      </c>
      <c r="H9906" s="41">
        <v>6</v>
      </c>
      <c r="I9906" s="41">
        <v>6</v>
      </c>
      <c r="J9906" s="41">
        <v>10</v>
      </c>
      <c r="K9906" s="44">
        <v>12</v>
      </c>
      <c r="L9906" s="20">
        <v>1083000</v>
      </c>
      <c r="M9906" s="19" t="s">
        <v>11</v>
      </c>
      <c r="N9906" s="28" t="s">
        <v>15953</v>
      </c>
    </row>
    <row r="9907" spans="1:14" ht="45" x14ac:dyDescent="0.25">
      <c r="A9907" s="27" t="s">
        <v>8104</v>
      </c>
      <c r="B9907" s="19" t="s">
        <v>17013</v>
      </c>
      <c r="C9907" s="19" t="s">
        <v>16744</v>
      </c>
      <c r="D9907" s="38" t="s">
        <v>16054</v>
      </c>
      <c r="E9907" s="38" t="s">
        <v>8722</v>
      </c>
      <c r="F9907" s="41">
        <v>41121800</v>
      </c>
      <c r="G9907" s="19" t="s">
        <v>797</v>
      </c>
      <c r="H9907" s="41">
        <v>6</v>
      </c>
      <c r="I9907" s="41">
        <v>6</v>
      </c>
      <c r="J9907" s="41">
        <v>10</v>
      </c>
      <c r="K9907" s="44">
        <v>200</v>
      </c>
      <c r="L9907" s="20">
        <v>190000</v>
      </c>
      <c r="M9907" s="19" t="s">
        <v>11</v>
      </c>
      <c r="N9907" s="28" t="s">
        <v>15953</v>
      </c>
    </row>
    <row r="9908" spans="1:14" ht="30" x14ac:dyDescent="0.25">
      <c r="A9908" s="27" t="s">
        <v>8104</v>
      </c>
      <c r="B9908" s="19" t="s">
        <v>17013</v>
      </c>
      <c r="C9908" s="19" t="s">
        <v>16851</v>
      </c>
      <c r="D9908" s="38" t="s">
        <v>16161</v>
      </c>
      <c r="E9908" s="38" t="s">
        <v>8723</v>
      </c>
      <c r="F9908" s="41">
        <v>11162100</v>
      </c>
      <c r="G9908" s="19" t="s">
        <v>797</v>
      </c>
      <c r="H9908" s="41">
        <v>6</v>
      </c>
      <c r="I9908" s="41">
        <v>6</v>
      </c>
      <c r="J9908" s="41">
        <v>10</v>
      </c>
      <c r="K9908" s="44">
        <v>3</v>
      </c>
      <c r="L9908" s="20">
        <v>71250</v>
      </c>
      <c r="M9908" s="19" t="s">
        <v>11</v>
      </c>
      <c r="N9908" s="28" t="s">
        <v>15953</v>
      </c>
    </row>
    <row r="9909" spans="1:14" ht="30" x14ac:dyDescent="0.25">
      <c r="A9909" s="27" t="s">
        <v>8104</v>
      </c>
      <c r="B9909" s="19" t="s">
        <v>17013</v>
      </c>
      <c r="C9909" s="19" t="s">
        <v>16851</v>
      </c>
      <c r="D9909" s="38" t="s">
        <v>16161</v>
      </c>
      <c r="E9909" s="38" t="s">
        <v>8724</v>
      </c>
      <c r="F9909" s="41">
        <v>11162100</v>
      </c>
      <c r="G9909" s="19" t="s">
        <v>797</v>
      </c>
      <c r="H9909" s="41">
        <v>6</v>
      </c>
      <c r="I9909" s="41">
        <v>6</v>
      </c>
      <c r="J9909" s="41">
        <v>10</v>
      </c>
      <c r="K9909" s="44">
        <v>3</v>
      </c>
      <c r="L9909" s="20">
        <v>42750</v>
      </c>
      <c r="M9909" s="19" t="s">
        <v>11</v>
      </c>
      <c r="N9909" s="28" t="s">
        <v>15953</v>
      </c>
    </row>
    <row r="9910" spans="1:14" ht="30" x14ac:dyDescent="0.25">
      <c r="A9910" s="27" t="s">
        <v>8104</v>
      </c>
      <c r="B9910" s="19" t="s">
        <v>17013</v>
      </c>
      <c r="C9910" s="19" t="s">
        <v>16851</v>
      </c>
      <c r="D9910" s="38" t="s">
        <v>16161</v>
      </c>
      <c r="E9910" s="38" t="s">
        <v>8725</v>
      </c>
      <c r="F9910" s="41">
        <v>11162100</v>
      </c>
      <c r="G9910" s="19" t="s">
        <v>797</v>
      </c>
      <c r="H9910" s="41">
        <v>6</v>
      </c>
      <c r="I9910" s="41">
        <v>6</v>
      </c>
      <c r="J9910" s="41">
        <v>10</v>
      </c>
      <c r="K9910" s="44">
        <v>4</v>
      </c>
      <c r="L9910" s="20">
        <v>57000</v>
      </c>
      <c r="M9910" s="19" t="s">
        <v>11</v>
      </c>
      <c r="N9910" s="28" t="s">
        <v>15953</v>
      </c>
    </row>
    <row r="9911" spans="1:14" ht="45" x14ac:dyDescent="0.25">
      <c r="A9911" s="27" t="s">
        <v>8104</v>
      </c>
      <c r="B9911" s="19" t="s">
        <v>17063</v>
      </c>
      <c r="C9911" s="19" t="s">
        <v>16866</v>
      </c>
      <c r="D9911" s="38" t="s">
        <v>16176</v>
      </c>
      <c r="E9911" s="38" t="s">
        <v>8726</v>
      </c>
      <c r="F9911" s="41">
        <v>39121622</v>
      </c>
      <c r="G9911" s="19" t="s">
        <v>611</v>
      </c>
      <c r="H9911" s="41">
        <v>6</v>
      </c>
      <c r="I9911" s="41">
        <v>6</v>
      </c>
      <c r="J9911" s="41">
        <v>10</v>
      </c>
      <c r="K9911" s="44">
        <v>4</v>
      </c>
      <c r="L9911" s="20">
        <v>1190000</v>
      </c>
      <c r="M9911" s="19" t="s">
        <v>11</v>
      </c>
      <c r="N9911" s="28" t="s">
        <v>15953</v>
      </c>
    </row>
    <row r="9912" spans="1:14" ht="45" x14ac:dyDescent="0.25">
      <c r="A9912" s="27" t="s">
        <v>8104</v>
      </c>
      <c r="B9912" s="19" t="s">
        <v>17063</v>
      </c>
      <c r="C9912" s="19" t="s">
        <v>16866</v>
      </c>
      <c r="D9912" s="38" t="s">
        <v>16176</v>
      </c>
      <c r="E9912" s="38" t="s">
        <v>8727</v>
      </c>
      <c r="F9912" s="41">
        <v>39121622</v>
      </c>
      <c r="G9912" s="19" t="s">
        <v>611</v>
      </c>
      <c r="H9912" s="41">
        <v>6</v>
      </c>
      <c r="I9912" s="41">
        <v>6</v>
      </c>
      <c r="J9912" s="41">
        <v>10</v>
      </c>
      <c r="K9912" s="44">
        <v>4</v>
      </c>
      <c r="L9912" s="20">
        <v>1190000</v>
      </c>
      <c r="M9912" s="19" t="s">
        <v>11</v>
      </c>
      <c r="N9912" s="28" t="s">
        <v>15953</v>
      </c>
    </row>
    <row r="9913" spans="1:14" ht="45" x14ac:dyDescent="0.25">
      <c r="A9913" s="27" t="s">
        <v>8104</v>
      </c>
      <c r="B9913" s="19" t="s">
        <v>17012</v>
      </c>
      <c r="C9913" s="19" t="s">
        <v>16843</v>
      </c>
      <c r="D9913" s="38" t="s">
        <v>16153</v>
      </c>
      <c r="E9913" s="38" t="s">
        <v>8728</v>
      </c>
      <c r="F9913" s="41">
        <v>23271800</v>
      </c>
      <c r="G9913" s="19" t="s">
        <v>797</v>
      </c>
      <c r="H9913" s="41">
        <v>6</v>
      </c>
      <c r="I9913" s="41">
        <v>6</v>
      </c>
      <c r="J9913" s="41">
        <v>10</v>
      </c>
      <c r="K9913" s="44">
        <v>9</v>
      </c>
      <c r="L9913" s="20">
        <v>267750</v>
      </c>
      <c r="M9913" s="19" t="s">
        <v>11</v>
      </c>
      <c r="N9913" s="28" t="s">
        <v>15953</v>
      </c>
    </row>
    <row r="9914" spans="1:14" ht="45" x14ac:dyDescent="0.25">
      <c r="A9914" s="27" t="s">
        <v>8104</v>
      </c>
      <c r="B9914" s="19" t="s">
        <v>17014</v>
      </c>
      <c r="C9914" s="19" t="s">
        <v>16850</v>
      </c>
      <c r="D9914" s="38" t="s">
        <v>16160</v>
      </c>
      <c r="E9914" s="38" t="s">
        <v>8729</v>
      </c>
      <c r="F9914" s="41">
        <v>42311512</v>
      </c>
      <c r="G9914" s="19" t="s">
        <v>797</v>
      </c>
      <c r="H9914" s="41">
        <v>6</v>
      </c>
      <c r="I9914" s="41">
        <v>6</v>
      </c>
      <c r="J9914" s="41">
        <v>10</v>
      </c>
      <c r="K9914" s="44">
        <v>68</v>
      </c>
      <c r="L9914" s="20">
        <v>5491000</v>
      </c>
      <c r="M9914" s="19" t="s">
        <v>11</v>
      </c>
      <c r="N9914" s="28" t="s">
        <v>15953</v>
      </c>
    </row>
    <row r="9915" spans="1:14" ht="30" x14ac:dyDescent="0.25">
      <c r="A9915" s="27" t="s">
        <v>8104</v>
      </c>
      <c r="B9915" s="19" t="s">
        <v>17041</v>
      </c>
      <c r="C9915" s="19" t="s">
        <v>16825</v>
      </c>
      <c r="D9915" s="38" t="s">
        <v>16135</v>
      </c>
      <c r="E9915" s="38" t="s">
        <v>8730</v>
      </c>
      <c r="F9915" s="41">
        <v>24101612</v>
      </c>
      <c r="G9915" s="19" t="s">
        <v>797</v>
      </c>
      <c r="H9915" s="41">
        <v>6</v>
      </c>
      <c r="I9915" s="41">
        <v>6</v>
      </c>
      <c r="J9915" s="41">
        <v>10</v>
      </c>
      <c r="K9915" s="44">
        <v>1</v>
      </c>
      <c r="L9915" s="20">
        <v>1218488.5900000001</v>
      </c>
      <c r="M9915" s="19" t="s">
        <v>11</v>
      </c>
      <c r="N9915" s="28" t="s">
        <v>15953</v>
      </c>
    </row>
    <row r="9916" spans="1:14" ht="45" x14ac:dyDescent="0.25">
      <c r="A9916" s="27" t="s">
        <v>8104</v>
      </c>
      <c r="B9916" s="19" t="s">
        <v>17014</v>
      </c>
      <c r="C9916" s="19" t="s">
        <v>16811</v>
      </c>
      <c r="D9916" s="38" t="s">
        <v>16121</v>
      </c>
      <c r="E9916" s="38" t="s">
        <v>8731</v>
      </c>
      <c r="F9916" s="41">
        <v>31211801</v>
      </c>
      <c r="G9916" s="19" t="s">
        <v>797</v>
      </c>
      <c r="H9916" s="41">
        <v>6</v>
      </c>
      <c r="I9916" s="41">
        <v>6</v>
      </c>
      <c r="J9916" s="41">
        <v>10</v>
      </c>
      <c r="K9916" s="44">
        <v>5</v>
      </c>
      <c r="L9916" s="20">
        <v>684675</v>
      </c>
      <c r="M9916" s="19" t="s">
        <v>11</v>
      </c>
      <c r="N9916" s="28" t="s">
        <v>15953</v>
      </c>
    </row>
    <row r="9917" spans="1:14" ht="90" x14ac:dyDescent="0.25">
      <c r="A9917" s="27" t="s">
        <v>8104</v>
      </c>
      <c r="B9917" s="19" t="s">
        <v>17064</v>
      </c>
      <c r="C9917" s="19" t="s">
        <v>16875</v>
      </c>
      <c r="D9917" s="38" t="s">
        <v>16185</v>
      </c>
      <c r="E9917" s="38" t="s">
        <v>8732</v>
      </c>
      <c r="F9917" s="41">
        <v>41111500</v>
      </c>
      <c r="G9917" s="19" t="s">
        <v>797</v>
      </c>
      <c r="H9917" s="41">
        <v>6</v>
      </c>
      <c r="I9917" s="41">
        <v>6</v>
      </c>
      <c r="J9917" s="41">
        <v>10</v>
      </c>
      <c r="K9917" s="44">
        <v>1</v>
      </c>
      <c r="L9917" s="20">
        <v>270721.5</v>
      </c>
      <c r="M9917" s="19" t="s">
        <v>11</v>
      </c>
      <c r="N9917" s="28" t="s">
        <v>15953</v>
      </c>
    </row>
    <row r="9918" spans="1:14" ht="75" x14ac:dyDescent="0.25">
      <c r="A9918" s="27" t="s">
        <v>8104</v>
      </c>
      <c r="B9918" s="19" t="s">
        <v>17041</v>
      </c>
      <c r="C9918" s="19" t="s">
        <v>16798</v>
      </c>
      <c r="D9918" s="38" t="s">
        <v>16108</v>
      </c>
      <c r="E9918" s="38" t="s">
        <v>8733</v>
      </c>
      <c r="F9918" s="41">
        <v>27131517</v>
      </c>
      <c r="G9918" s="19" t="s">
        <v>797</v>
      </c>
      <c r="H9918" s="41">
        <v>6</v>
      </c>
      <c r="I9918" s="41">
        <v>6</v>
      </c>
      <c r="J9918" s="41">
        <v>10</v>
      </c>
      <c r="K9918" s="44">
        <v>1</v>
      </c>
      <c r="L9918" s="20">
        <v>705145.22</v>
      </c>
      <c r="M9918" s="19" t="s">
        <v>11</v>
      </c>
      <c r="N9918" s="28" t="s">
        <v>15953</v>
      </c>
    </row>
    <row r="9919" spans="1:14" ht="90" x14ac:dyDescent="0.25">
      <c r="A9919" s="27" t="s">
        <v>8104</v>
      </c>
      <c r="B9919" s="19" t="s">
        <v>17012</v>
      </c>
      <c r="C9919" s="19" t="s">
        <v>16739</v>
      </c>
      <c r="D9919" s="38" t="s">
        <v>16049</v>
      </c>
      <c r="E9919" s="38" t="s">
        <v>8734</v>
      </c>
      <c r="F9919" s="41">
        <v>15121902</v>
      </c>
      <c r="G9919" s="19" t="s">
        <v>797</v>
      </c>
      <c r="H9919" s="41">
        <v>6</v>
      </c>
      <c r="I9919" s="41">
        <v>6</v>
      </c>
      <c r="J9919" s="41">
        <v>10</v>
      </c>
      <c r="K9919" s="44">
        <v>9</v>
      </c>
      <c r="L9919" s="20">
        <v>2436750</v>
      </c>
      <c r="M9919" s="19" t="s">
        <v>11</v>
      </c>
      <c r="N9919" s="28" t="s">
        <v>15953</v>
      </c>
    </row>
    <row r="9920" spans="1:14" ht="30" x14ac:dyDescent="0.25">
      <c r="A9920" s="27" t="s">
        <v>8104</v>
      </c>
      <c r="B9920" s="19" t="s">
        <v>17013</v>
      </c>
      <c r="C9920" s="19" t="s">
        <v>16743</v>
      </c>
      <c r="D9920" s="38" t="s">
        <v>16053</v>
      </c>
      <c r="E9920" s="38" t="s">
        <v>8735</v>
      </c>
      <c r="F9920" s="41">
        <v>46181541</v>
      </c>
      <c r="G9920" s="19" t="s">
        <v>797</v>
      </c>
      <c r="H9920" s="41">
        <v>6</v>
      </c>
      <c r="I9920" s="41">
        <v>6</v>
      </c>
      <c r="J9920" s="41">
        <v>10</v>
      </c>
      <c r="K9920" s="44">
        <v>87</v>
      </c>
      <c r="L9920" s="20">
        <v>1487700</v>
      </c>
      <c r="M9920" s="19" t="s">
        <v>11</v>
      </c>
      <c r="N9920" s="28" t="s">
        <v>15953</v>
      </c>
    </row>
    <row r="9921" spans="1:14" ht="30" x14ac:dyDescent="0.25">
      <c r="A9921" s="27" t="s">
        <v>8104</v>
      </c>
      <c r="B9921" s="19" t="s">
        <v>17013</v>
      </c>
      <c r="C9921" s="19" t="s">
        <v>16743</v>
      </c>
      <c r="D9921" s="38" t="s">
        <v>16053</v>
      </c>
      <c r="E9921" s="38" t="s">
        <v>8736</v>
      </c>
      <c r="F9921" s="41">
        <v>46181541</v>
      </c>
      <c r="G9921" s="19" t="s">
        <v>611</v>
      </c>
      <c r="H9921" s="41">
        <v>6</v>
      </c>
      <c r="I9921" s="41">
        <v>6</v>
      </c>
      <c r="J9921" s="41">
        <v>10</v>
      </c>
      <c r="K9921" s="44">
        <v>21</v>
      </c>
      <c r="L9921" s="20">
        <v>1574370</v>
      </c>
      <c r="M9921" s="19" t="s">
        <v>11</v>
      </c>
      <c r="N9921" s="28" t="s">
        <v>15953</v>
      </c>
    </row>
    <row r="9922" spans="1:14" ht="30" x14ac:dyDescent="0.25">
      <c r="A9922" s="27" t="s">
        <v>8104</v>
      </c>
      <c r="B9922" s="19" t="s">
        <v>17013</v>
      </c>
      <c r="C9922" s="19" t="s">
        <v>16743</v>
      </c>
      <c r="D9922" s="38" t="s">
        <v>16053</v>
      </c>
      <c r="E9922" s="38" t="s">
        <v>8736</v>
      </c>
      <c r="F9922" s="41">
        <v>46181541</v>
      </c>
      <c r="G9922" s="19" t="s">
        <v>797</v>
      </c>
      <c r="H9922" s="41">
        <v>6</v>
      </c>
      <c r="I9922" s="41">
        <v>6</v>
      </c>
      <c r="J9922" s="41">
        <v>10</v>
      </c>
      <c r="K9922" s="44">
        <v>3</v>
      </c>
      <c r="L9922" s="20">
        <v>242250</v>
      </c>
      <c r="M9922" s="19" t="s">
        <v>11</v>
      </c>
      <c r="N9922" s="28" t="s">
        <v>15953</v>
      </c>
    </row>
    <row r="9923" spans="1:14" ht="30" x14ac:dyDescent="0.25">
      <c r="A9923" s="27" t="s">
        <v>8104</v>
      </c>
      <c r="B9923" s="19" t="s">
        <v>17013</v>
      </c>
      <c r="C9923" s="19" t="s">
        <v>16743</v>
      </c>
      <c r="D9923" s="38" t="s">
        <v>16053</v>
      </c>
      <c r="E9923" s="38" t="s">
        <v>8736</v>
      </c>
      <c r="F9923" s="41">
        <v>46181541</v>
      </c>
      <c r="G9923" s="19" t="s">
        <v>797</v>
      </c>
      <c r="H9923" s="41">
        <v>6</v>
      </c>
      <c r="I9923" s="41">
        <v>6</v>
      </c>
      <c r="J9923" s="41">
        <v>10</v>
      </c>
      <c r="K9923" s="44">
        <v>30</v>
      </c>
      <c r="L9923" s="20">
        <v>2422500</v>
      </c>
      <c r="M9923" s="19" t="s">
        <v>11</v>
      </c>
      <c r="N9923" s="28" t="s">
        <v>15953</v>
      </c>
    </row>
    <row r="9924" spans="1:14" ht="30" x14ac:dyDescent="0.25">
      <c r="A9924" s="27" t="s">
        <v>8104</v>
      </c>
      <c r="B9924" s="19" t="s">
        <v>17013</v>
      </c>
      <c r="C9924" s="19" t="s">
        <v>16743</v>
      </c>
      <c r="D9924" s="38" t="s">
        <v>16053</v>
      </c>
      <c r="E9924" s="38" t="s">
        <v>8736</v>
      </c>
      <c r="F9924" s="41">
        <v>46181541</v>
      </c>
      <c r="G9924" s="19" t="s">
        <v>797</v>
      </c>
      <c r="H9924" s="41">
        <v>6</v>
      </c>
      <c r="I9924" s="41">
        <v>6</v>
      </c>
      <c r="J9924" s="41">
        <v>10</v>
      </c>
      <c r="K9924" s="44">
        <v>17</v>
      </c>
      <c r="L9924" s="20">
        <v>1372750</v>
      </c>
      <c r="M9924" s="19" t="s">
        <v>11</v>
      </c>
      <c r="N9924" s="28" t="s">
        <v>15953</v>
      </c>
    </row>
    <row r="9925" spans="1:14" ht="30" x14ac:dyDescent="0.25">
      <c r="A9925" s="27" t="s">
        <v>8104</v>
      </c>
      <c r="B9925" s="19" t="s">
        <v>17013</v>
      </c>
      <c r="C9925" s="19" t="s">
        <v>16743</v>
      </c>
      <c r="D9925" s="38" t="s">
        <v>16053</v>
      </c>
      <c r="E9925" s="38" t="s">
        <v>8736</v>
      </c>
      <c r="F9925" s="41">
        <v>46181541</v>
      </c>
      <c r="G9925" s="19" t="s">
        <v>797</v>
      </c>
      <c r="H9925" s="41">
        <v>6</v>
      </c>
      <c r="I9925" s="41">
        <v>6</v>
      </c>
      <c r="J9925" s="41">
        <v>10</v>
      </c>
      <c r="K9925" s="44">
        <v>37</v>
      </c>
      <c r="L9925" s="20">
        <v>2987750</v>
      </c>
      <c r="M9925" s="19" t="s">
        <v>11</v>
      </c>
      <c r="N9925" s="28" t="s">
        <v>15953</v>
      </c>
    </row>
    <row r="9926" spans="1:14" ht="30" x14ac:dyDescent="0.25">
      <c r="A9926" s="27" t="s">
        <v>8104</v>
      </c>
      <c r="B9926" s="19" t="s">
        <v>17013</v>
      </c>
      <c r="C9926" s="19" t="s">
        <v>16743</v>
      </c>
      <c r="D9926" s="38" t="s">
        <v>16053</v>
      </c>
      <c r="E9926" s="38" t="s">
        <v>8737</v>
      </c>
      <c r="F9926" s="41">
        <v>46181541</v>
      </c>
      <c r="G9926" s="19" t="s">
        <v>797</v>
      </c>
      <c r="H9926" s="41">
        <v>6</v>
      </c>
      <c r="I9926" s="41">
        <v>6</v>
      </c>
      <c r="J9926" s="41">
        <v>10</v>
      </c>
      <c r="K9926" s="44">
        <v>12</v>
      </c>
      <c r="L9926" s="20">
        <v>969000</v>
      </c>
      <c r="M9926" s="19" t="s">
        <v>11</v>
      </c>
      <c r="N9926" s="28" t="s">
        <v>15953</v>
      </c>
    </row>
    <row r="9927" spans="1:14" ht="30" x14ac:dyDescent="0.25">
      <c r="A9927" s="27" t="s">
        <v>8104</v>
      </c>
      <c r="B9927" s="19" t="s">
        <v>17013</v>
      </c>
      <c r="C9927" s="19" t="s">
        <v>16743</v>
      </c>
      <c r="D9927" s="38" t="s">
        <v>16053</v>
      </c>
      <c r="E9927" s="38" t="s">
        <v>8737</v>
      </c>
      <c r="F9927" s="41">
        <v>46181541</v>
      </c>
      <c r="G9927" s="19" t="s">
        <v>797</v>
      </c>
      <c r="H9927" s="41">
        <v>6</v>
      </c>
      <c r="I9927" s="41">
        <v>6</v>
      </c>
      <c r="J9927" s="41">
        <v>10</v>
      </c>
      <c r="K9927" s="44">
        <v>9</v>
      </c>
      <c r="L9927" s="20">
        <v>812250</v>
      </c>
      <c r="M9927" s="19" t="s">
        <v>11</v>
      </c>
      <c r="N9927" s="28" t="s">
        <v>15953</v>
      </c>
    </row>
    <row r="9928" spans="1:14" ht="30" x14ac:dyDescent="0.25">
      <c r="A9928" s="27" t="s">
        <v>8104</v>
      </c>
      <c r="B9928" s="19" t="s">
        <v>17013</v>
      </c>
      <c r="C9928" s="19" t="s">
        <v>16743</v>
      </c>
      <c r="D9928" s="38" t="s">
        <v>16053</v>
      </c>
      <c r="E9928" s="38" t="s">
        <v>8737</v>
      </c>
      <c r="F9928" s="41">
        <v>46181541</v>
      </c>
      <c r="G9928" s="19" t="s">
        <v>797</v>
      </c>
      <c r="H9928" s="41">
        <v>6</v>
      </c>
      <c r="I9928" s="41">
        <v>6</v>
      </c>
      <c r="J9928" s="41">
        <v>10</v>
      </c>
      <c r="K9928" s="44">
        <v>3</v>
      </c>
      <c r="L9928" s="20">
        <v>242244</v>
      </c>
      <c r="M9928" s="19" t="s">
        <v>11</v>
      </c>
      <c r="N9928" s="28" t="s">
        <v>15953</v>
      </c>
    </row>
    <row r="9929" spans="1:14" ht="30" x14ac:dyDescent="0.25">
      <c r="A9929" s="27" t="s">
        <v>8104</v>
      </c>
      <c r="B9929" s="19" t="s">
        <v>17013</v>
      </c>
      <c r="C9929" s="19" t="s">
        <v>16743</v>
      </c>
      <c r="D9929" s="38" t="s">
        <v>16053</v>
      </c>
      <c r="E9929" s="38" t="s">
        <v>8737</v>
      </c>
      <c r="F9929" s="41">
        <v>46181541</v>
      </c>
      <c r="G9929" s="19" t="s">
        <v>797</v>
      </c>
      <c r="H9929" s="41">
        <v>6</v>
      </c>
      <c r="I9929" s="41">
        <v>6</v>
      </c>
      <c r="J9929" s="41">
        <v>10</v>
      </c>
      <c r="K9929" s="44">
        <v>72</v>
      </c>
      <c r="L9929" s="20">
        <v>5814000</v>
      </c>
      <c r="M9929" s="19" t="s">
        <v>11</v>
      </c>
      <c r="N9929" s="28" t="s">
        <v>15953</v>
      </c>
    </row>
    <row r="9930" spans="1:14" ht="45" x14ac:dyDescent="0.25">
      <c r="A9930" s="27" t="s">
        <v>8104</v>
      </c>
      <c r="B9930" s="19" t="s">
        <v>17013</v>
      </c>
      <c r="C9930" s="19" t="s">
        <v>16743</v>
      </c>
      <c r="D9930" s="38" t="s">
        <v>16053</v>
      </c>
      <c r="E9930" s="38" t="s">
        <v>8738</v>
      </c>
      <c r="F9930" s="41">
        <v>46181541</v>
      </c>
      <c r="G9930" s="19" t="s">
        <v>797</v>
      </c>
      <c r="H9930" s="41">
        <v>6</v>
      </c>
      <c r="I9930" s="41">
        <v>6</v>
      </c>
      <c r="J9930" s="41">
        <v>10</v>
      </c>
      <c r="K9930" s="44">
        <v>22</v>
      </c>
      <c r="L9930" s="20">
        <v>505560</v>
      </c>
      <c r="M9930" s="19" t="s">
        <v>11</v>
      </c>
      <c r="N9930" s="28" t="s">
        <v>15953</v>
      </c>
    </row>
    <row r="9931" spans="1:14" ht="45" x14ac:dyDescent="0.25">
      <c r="A9931" s="27" t="s">
        <v>8104</v>
      </c>
      <c r="B9931" s="19" t="s">
        <v>16745</v>
      </c>
      <c r="C9931" s="19" t="s">
        <v>16745</v>
      </c>
      <c r="D9931" s="38" t="s">
        <v>16055</v>
      </c>
      <c r="E9931" s="38" t="s">
        <v>8739</v>
      </c>
      <c r="F9931" s="41">
        <v>27113200</v>
      </c>
      <c r="G9931" s="19" t="s">
        <v>797</v>
      </c>
      <c r="H9931" s="41">
        <v>6</v>
      </c>
      <c r="I9931" s="41">
        <v>6</v>
      </c>
      <c r="J9931" s="41">
        <v>10</v>
      </c>
      <c r="K9931" s="44">
        <v>18</v>
      </c>
      <c r="L9931" s="20">
        <v>1341094.68</v>
      </c>
      <c r="M9931" s="19" t="s">
        <v>11</v>
      </c>
      <c r="N9931" s="28" t="s">
        <v>15953</v>
      </c>
    </row>
    <row r="9932" spans="1:14" ht="45" x14ac:dyDescent="0.25">
      <c r="A9932" s="27" t="s">
        <v>8104</v>
      </c>
      <c r="B9932" s="19" t="s">
        <v>16745</v>
      </c>
      <c r="C9932" s="19" t="s">
        <v>16745</v>
      </c>
      <c r="D9932" s="38" t="s">
        <v>16055</v>
      </c>
      <c r="E9932" s="38" t="s">
        <v>8739</v>
      </c>
      <c r="F9932" s="41">
        <v>27113200</v>
      </c>
      <c r="G9932" s="19" t="s">
        <v>797</v>
      </c>
      <c r="H9932" s="41">
        <v>6</v>
      </c>
      <c r="I9932" s="41">
        <v>6</v>
      </c>
      <c r="J9932" s="41">
        <v>10</v>
      </c>
      <c r="K9932" s="44">
        <v>2</v>
      </c>
      <c r="L9932" s="20">
        <v>149010.51999999999</v>
      </c>
      <c r="M9932" s="19" t="s">
        <v>11</v>
      </c>
      <c r="N9932" s="28" t="s">
        <v>15953</v>
      </c>
    </row>
    <row r="9933" spans="1:14" ht="45" x14ac:dyDescent="0.25">
      <c r="A9933" s="27" t="s">
        <v>8104</v>
      </c>
      <c r="B9933" s="19" t="s">
        <v>16745</v>
      </c>
      <c r="C9933" s="19" t="s">
        <v>16745</v>
      </c>
      <c r="D9933" s="38" t="s">
        <v>16055</v>
      </c>
      <c r="E9933" s="38" t="s">
        <v>8740</v>
      </c>
      <c r="F9933" s="41">
        <v>27113200</v>
      </c>
      <c r="G9933" s="19" t="s">
        <v>797</v>
      </c>
      <c r="H9933" s="41">
        <v>6</v>
      </c>
      <c r="I9933" s="41">
        <v>6</v>
      </c>
      <c r="J9933" s="41">
        <v>10</v>
      </c>
      <c r="K9933" s="44">
        <v>20</v>
      </c>
      <c r="L9933" s="20">
        <v>649137.80000000005</v>
      </c>
      <c r="M9933" s="19" t="s">
        <v>11</v>
      </c>
      <c r="N9933" s="28" t="s">
        <v>15953</v>
      </c>
    </row>
    <row r="9934" spans="1:14" ht="45" x14ac:dyDescent="0.25">
      <c r="A9934" s="27" t="s">
        <v>8104</v>
      </c>
      <c r="B9934" s="19" t="s">
        <v>16745</v>
      </c>
      <c r="C9934" s="19" t="s">
        <v>16745</v>
      </c>
      <c r="D9934" s="38" t="s">
        <v>16055</v>
      </c>
      <c r="E9934" s="38" t="s">
        <v>8741</v>
      </c>
      <c r="F9934" s="41">
        <v>27113200</v>
      </c>
      <c r="G9934" s="19" t="s">
        <v>797</v>
      </c>
      <c r="H9934" s="41">
        <v>6</v>
      </c>
      <c r="I9934" s="41">
        <v>6</v>
      </c>
      <c r="J9934" s="41">
        <v>10</v>
      </c>
      <c r="K9934" s="44">
        <v>20</v>
      </c>
      <c r="L9934" s="20">
        <v>1712764.6</v>
      </c>
      <c r="M9934" s="19" t="s">
        <v>11</v>
      </c>
      <c r="N9934" s="28" t="s">
        <v>15953</v>
      </c>
    </row>
    <row r="9935" spans="1:14" ht="30" x14ac:dyDescent="0.25">
      <c r="A9935" s="27" t="s">
        <v>8104</v>
      </c>
      <c r="B9935" s="19" t="s">
        <v>17040</v>
      </c>
      <c r="C9935" s="19" t="s">
        <v>16796</v>
      </c>
      <c r="D9935" s="38" t="s">
        <v>16106</v>
      </c>
      <c r="E9935" s="38" t="s">
        <v>8742</v>
      </c>
      <c r="F9935" s="41">
        <v>27112710</v>
      </c>
      <c r="G9935" s="19" t="s">
        <v>797</v>
      </c>
      <c r="H9935" s="41">
        <v>6</v>
      </c>
      <c r="I9935" s="41">
        <v>6</v>
      </c>
      <c r="J9935" s="41">
        <v>10</v>
      </c>
      <c r="K9935" s="44">
        <v>1</v>
      </c>
      <c r="L9935" s="20">
        <v>873509.99</v>
      </c>
      <c r="M9935" s="19" t="s">
        <v>11</v>
      </c>
      <c r="N9935" s="28" t="s">
        <v>15953</v>
      </c>
    </row>
    <row r="9936" spans="1:14" ht="90" x14ac:dyDescent="0.25">
      <c r="A9936" s="27" t="s">
        <v>8104</v>
      </c>
      <c r="B9936" s="19" t="s">
        <v>17064</v>
      </c>
      <c r="C9936" s="19" t="s">
        <v>16875</v>
      </c>
      <c r="D9936" s="38" t="s">
        <v>16185</v>
      </c>
      <c r="E9936" s="38" t="s">
        <v>8743</v>
      </c>
      <c r="F9936" s="41">
        <v>25191806</v>
      </c>
      <c r="G9936" s="19" t="s">
        <v>797</v>
      </c>
      <c r="H9936" s="41">
        <v>6</v>
      </c>
      <c r="I9936" s="41">
        <v>6</v>
      </c>
      <c r="J9936" s="41">
        <v>10</v>
      </c>
      <c r="K9936" s="44">
        <v>2</v>
      </c>
      <c r="L9936" s="20">
        <v>314036.94</v>
      </c>
      <c r="M9936" s="19" t="s">
        <v>11</v>
      </c>
      <c r="N9936" s="28" t="s">
        <v>15953</v>
      </c>
    </row>
    <row r="9937" spans="1:14" ht="45" x14ac:dyDescent="0.25">
      <c r="A9937" s="27" t="s">
        <v>8104</v>
      </c>
      <c r="B9937" s="19" t="s">
        <v>16745</v>
      </c>
      <c r="C9937" s="19" t="s">
        <v>16745</v>
      </c>
      <c r="D9937" s="38" t="s">
        <v>16055</v>
      </c>
      <c r="E9937" s="38" t="s">
        <v>8744</v>
      </c>
      <c r="F9937" s="41">
        <v>27111552</v>
      </c>
      <c r="G9937" s="19" t="s">
        <v>797</v>
      </c>
      <c r="H9937" s="41">
        <v>6</v>
      </c>
      <c r="I9937" s="41">
        <v>6</v>
      </c>
      <c r="J9937" s="41">
        <v>10</v>
      </c>
      <c r="K9937" s="44">
        <v>27</v>
      </c>
      <c r="L9937" s="20">
        <v>269325</v>
      </c>
      <c r="M9937" s="19" t="s">
        <v>11</v>
      </c>
      <c r="N9937" s="28" t="s">
        <v>15953</v>
      </c>
    </row>
    <row r="9938" spans="1:14" ht="45" x14ac:dyDescent="0.25">
      <c r="A9938" s="27" t="s">
        <v>8104</v>
      </c>
      <c r="B9938" s="19" t="s">
        <v>16745</v>
      </c>
      <c r="C9938" s="19" t="s">
        <v>16745</v>
      </c>
      <c r="D9938" s="38" t="s">
        <v>16055</v>
      </c>
      <c r="E9938" s="38" t="s">
        <v>8745</v>
      </c>
      <c r="F9938" s="41">
        <v>27111552</v>
      </c>
      <c r="G9938" s="19" t="s">
        <v>797</v>
      </c>
      <c r="H9938" s="41">
        <v>6</v>
      </c>
      <c r="I9938" s="41">
        <v>6</v>
      </c>
      <c r="J9938" s="41">
        <v>10</v>
      </c>
      <c r="K9938" s="44">
        <v>60</v>
      </c>
      <c r="L9938" s="20">
        <v>684000</v>
      </c>
      <c r="M9938" s="19" t="s">
        <v>11</v>
      </c>
      <c r="N9938" s="28" t="s">
        <v>15953</v>
      </c>
    </row>
    <row r="9939" spans="1:14" ht="45" x14ac:dyDescent="0.25">
      <c r="A9939" s="27" t="s">
        <v>8104</v>
      </c>
      <c r="B9939" s="19" t="s">
        <v>16745</v>
      </c>
      <c r="C9939" s="19" t="s">
        <v>16745</v>
      </c>
      <c r="D9939" s="38" t="s">
        <v>16055</v>
      </c>
      <c r="E9939" s="38" t="s">
        <v>8746</v>
      </c>
      <c r="F9939" s="41">
        <v>27111552</v>
      </c>
      <c r="G9939" s="19" t="s">
        <v>797</v>
      </c>
      <c r="H9939" s="41">
        <v>6</v>
      </c>
      <c r="I9939" s="41">
        <v>6</v>
      </c>
      <c r="J9939" s="41">
        <v>10</v>
      </c>
      <c r="K9939" s="44">
        <v>2</v>
      </c>
      <c r="L9939" s="20">
        <v>475000</v>
      </c>
      <c r="M9939" s="19" t="s">
        <v>11</v>
      </c>
      <c r="N9939" s="28" t="s">
        <v>15953</v>
      </c>
    </row>
    <row r="9940" spans="1:14" ht="45" x14ac:dyDescent="0.25">
      <c r="A9940" s="27" t="s">
        <v>8104</v>
      </c>
      <c r="B9940" s="19" t="s">
        <v>17014</v>
      </c>
      <c r="C9940" s="19" t="s">
        <v>16811</v>
      </c>
      <c r="D9940" s="38" t="s">
        <v>16121</v>
      </c>
      <c r="E9940" s="38" t="s">
        <v>8747</v>
      </c>
      <c r="F9940" s="41">
        <v>31211518</v>
      </c>
      <c r="G9940" s="19" t="s">
        <v>797</v>
      </c>
      <c r="H9940" s="41">
        <v>6</v>
      </c>
      <c r="I9940" s="41">
        <v>6</v>
      </c>
      <c r="J9940" s="41">
        <v>10</v>
      </c>
      <c r="K9940" s="44">
        <v>3</v>
      </c>
      <c r="L9940" s="20">
        <v>356250</v>
      </c>
      <c r="M9940" s="19" t="s">
        <v>11</v>
      </c>
      <c r="N9940" s="28" t="s">
        <v>15953</v>
      </c>
    </row>
    <row r="9941" spans="1:14" ht="45" x14ac:dyDescent="0.25">
      <c r="A9941" s="27" t="s">
        <v>8104</v>
      </c>
      <c r="B9941" s="19" t="s">
        <v>17014</v>
      </c>
      <c r="C9941" s="19" t="s">
        <v>16741</v>
      </c>
      <c r="D9941" s="38" t="s">
        <v>16051</v>
      </c>
      <c r="E9941" s="38" t="s">
        <v>8748</v>
      </c>
      <c r="F9941" s="41">
        <v>15121802</v>
      </c>
      <c r="G9941" s="19" t="s">
        <v>797</v>
      </c>
      <c r="H9941" s="41">
        <v>6</v>
      </c>
      <c r="I9941" s="41">
        <v>6</v>
      </c>
      <c r="J9941" s="41">
        <v>10</v>
      </c>
      <c r="K9941" s="44">
        <v>2</v>
      </c>
      <c r="L9941" s="20">
        <v>2280000</v>
      </c>
      <c r="M9941" s="19" t="s">
        <v>11</v>
      </c>
      <c r="N9941" s="28" t="s">
        <v>15953</v>
      </c>
    </row>
    <row r="9942" spans="1:14" ht="30" x14ac:dyDescent="0.25">
      <c r="A9942" s="27" t="s">
        <v>8104</v>
      </c>
      <c r="B9942" s="19" t="s">
        <v>17064</v>
      </c>
      <c r="C9942" s="19" t="s">
        <v>16874</v>
      </c>
      <c r="D9942" s="38" t="s">
        <v>16184</v>
      </c>
      <c r="E9942" s="38" t="s">
        <v>8749</v>
      </c>
      <c r="F9942" s="41">
        <v>42142600</v>
      </c>
      <c r="G9942" s="19" t="s">
        <v>797</v>
      </c>
      <c r="H9942" s="41">
        <v>6</v>
      </c>
      <c r="I9942" s="41">
        <v>6</v>
      </c>
      <c r="J9942" s="41">
        <v>10</v>
      </c>
      <c r="K9942" s="44">
        <v>44</v>
      </c>
      <c r="L9942" s="20">
        <v>120428</v>
      </c>
      <c r="M9942" s="19" t="s">
        <v>11</v>
      </c>
      <c r="N9942" s="28" t="s">
        <v>15953</v>
      </c>
    </row>
    <row r="9943" spans="1:14" ht="30" x14ac:dyDescent="0.25">
      <c r="A9943" s="27" t="s">
        <v>8104</v>
      </c>
      <c r="B9943" s="19" t="s">
        <v>17064</v>
      </c>
      <c r="C9943" s="19" t="s">
        <v>16874</v>
      </c>
      <c r="D9943" s="38" t="s">
        <v>16184</v>
      </c>
      <c r="E9943" s="38" t="s">
        <v>8749</v>
      </c>
      <c r="F9943" s="41">
        <v>42142600</v>
      </c>
      <c r="G9943" s="19" t="s">
        <v>797</v>
      </c>
      <c r="H9943" s="41">
        <v>6</v>
      </c>
      <c r="I9943" s="41">
        <v>6</v>
      </c>
      <c r="J9943" s="41">
        <v>10</v>
      </c>
      <c r="K9943" s="44">
        <v>4</v>
      </c>
      <c r="L9943" s="20">
        <v>10948</v>
      </c>
      <c r="M9943" s="19" t="s">
        <v>11</v>
      </c>
      <c r="N9943" s="28" t="s">
        <v>15953</v>
      </c>
    </row>
    <row r="9944" spans="1:14" ht="60" x14ac:dyDescent="0.25">
      <c r="A9944" s="27" t="s">
        <v>8104</v>
      </c>
      <c r="B9944" s="19" t="s">
        <v>16745</v>
      </c>
      <c r="C9944" s="19" t="s">
        <v>16745</v>
      </c>
      <c r="D9944" s="38" t="s">
        <v>16055</v>
      </c>
      <c r="E9944" s="38" t="s">
        <v>8750</v>
      </c>
      <c r="F9944" s="41">
        <v>40141734</v>
      </c>
      <c r="G9944" s="19" t="s">
        <v>797</v>
      </c>
      <c r="H9944" s="41">
        <v>6</v>
      </c>
      <c r="I9944" s="41">
        <v>6</v>
      </c>
      <c r="J9944" s="41">
        <v>10</v>
      </c>
      <c r="K9944" s="44">
        <v>3</v>
      </c>
      <c r="L9944" s="20">
        <v>87780</v>
      </c>
      <c r="M9944" s="19" t="s">
        <v>11</v>
      </c>
      <c r="N9944" s="28" t="s">
        <v>15953</v>
      </c>
    </row>
    <row r="9945" spans="1:14" ht="45" x14ac:dyDescent="0.25">
      <c r="A9945" s="27" t="s">
        <v>8104</v>
      </c>
      <c r="B9945" s="19" t="s">
        <v>16745</v>
      </c>
      <c r="C9945" s="19" t="s">
        <v>16745</v>
      </c>
      <c r="D9945" s="38" t="s">
        <v>16055</v>
      </c>
      <c r="E9945" s="38" t="s">
        <v>8751</v>
      </c>
      <c r="F9945" s="41">
        <v>27112154</v>
      </c>
      <c r="G9945" s="19" t="s">
        <v>797</v>
      </c>
      <c r="H9945" s="41">
        <v>6</v>
      </c>
      <c r="I9945" s="41">
        <v>6</v>
      </c>
      <c r="J9945" s="41">
        <v>10</v>
      </c>
      <c r="K9945" s="44">
        <v>1</v>
      </c>
      <c r="L9945" s="20">
        <v>902500</v>
      </c>
      <c r="M9945" s="19" t="s">
        <v>11</v>
      </c>
      <c r="N9945" s="28" t="s">
        <v>15953</v>
      </c>
    </row>
    <row r="9946" spans="1:14" ht="45" x14ac:dyDescent="0.25">
      <c r="A9946" s="27" t="s">
        <v>8104</v>
      </c>
      <c r="B9946" s="19" t="s">
        <v>16745</v>
      </c>
      <c r="C9946" s="19" t="s">
        <v>16745</v>
      </c>
      <c r="D9946" s="38" t="s">
        <v>16055</v>
      </c>
      <c r="E9946" s="38" t="s">
        <v>8752</v>
      </c>
      <c r="F9946" s="41">
        <v>27112800</v>
      </c>
      <c r="G9946" s="19" t="s">
        <v>797</v>
      </c>
      <c r="H9946" s="41">
        <v>6</v>
      </c>
      <c r="I9946" s="41">
        <v>6</v>
      </c>
      <c r="J9946" s="41">
        <v>10</v>
      </c>
      <c r="K9946" s="44">
        <v>1</v>
      </c>
      <c r="L9946" s="20">
        <v>427500</v>
      </c>
      <c r="M9946" s="19" t="s">
        <v>11</v>
      </c>
      <c r="N9946" s="28" t="s">
        <v>15953</v>
      </c>
    </row>
    <row r="9947" spans="1:14" ht="60" x14ac:dyDescent="0.25">
      <c r="A9947" s="27" t="s">
        <v>8104</v>
      </c>
      <c r="B9947" s="19" t="s">
        <v>16745</v>
      </c>
      <c r="C9947" s="19" t="s">
        <v>16745</v>
      </c>
      <c r="D9947" s="38" t="s">
        <v>16055</v>
      </c>
      <c r="E9947" s="38" t="s">
        <v>8753</v>
      </c>
      <c r="F9947" s="41">
        <v>31191500</v>
      </c>
      <c r="G9947" s="19" t="s">
        <v>797</v>
      </c>
      <c r="H9947" s="41">
        <v>6</v>
      </c>
      <c r="I9947" s="41">
        <v>6</v>
      </c>
      <c r="J9947" s="41">
        <v>10</v>
      </c>
      <c r="K9947" s="44">
        <v>1</v>
      </c>
      <c r="L9947" s="20">
        <v>4275000</v>
      </c>
      <c r="M9947" s="19" t="s">
        <v>11</v>
      </c>
      <c r="N9947" s="28" t="s">
        <v>15953</v>
      </c>
    </row>
    <row r="9948" spans="1:14" ht="45" x14ac:dyDescent="0.25">
      <c r="A9948" s="27" t="s">
        <v>8104</v>
      </c>
      <c r="B9948" s="19" t="s">
        <v>16745</v>
      </c>
      <c r="C9948" s="19" t="s">
        <v>16745</v>
      </c>
      <c r="D9948" s="38" t="s">
        <v>16055</v>
      </c>
      <c r="E9948" s="38" t="s">
        <v>8754</v>
      </c>
      <c r="F9948" s="41">
        <v>27112845</v>
      </c>
      <c r="G9948" s="19" t="s">
        <v>797</v>
      </c>
      <c r="H9948" s="41">
        <v>6</v>
      </c>
      <c r="I9948" s="41">
        <v>6</v>
      </c>
      <c r="J9948" s="41">
        <v>10</v>
      </c>
      <c r="K9948" s="44">
        <v>1</v>
      </c>
      <c r="L9948" s="20">
        <v>2800850</v>
      </c>
      <c r="M9948" s="19" t="s">
        <v>11</v>
      </c>
      <c r="N9948" s="28" t="s">
        <v>15953</v>
      </c>
    </row>
    <row r="9949" spans="1:14" ht="45" x14ac:dyDescent="0.25">
      <c r="A9949" s="27" t="s">
        <v>8104</v>
      </c>
      <c r="B9949" s="19" t="s">
        <v>16745</v>
      </c>
      <c r="C9949" s="19" t="s">
        <v>16745</v>
      </c>
      <c r="D9949" s="38" t="s">
        <v>16055</v>
      </c>
      <c r="E9949" s="38" t="s">
        <v>8755</v>
      </c>
      <c r="F9949" s="41">
        <v>23271400</v>
      </c>
      <c r="G9949" s="19" t="s">
        <v>797</v>
      </c>
      <c r="H9949" s="41">
        <v>6</v>
      </c>
      <c r="I9949" s="41">
        <v>6</v>
      </c>
      <c r="J9949" s="41">
        <v>10</v>
      </c>
      <c r="K9949" s="44">
        <v>2</v>
      </c>
      <c r="L9949" s="20">
        <v>376979.5</v>
      </c>
      <c r="M9949" s="19" t="s">
        <v>11</v>
      </c>
      <c r="N9949" s="28" t="s">
        <v>15953</v>
      </c>
    </row>
    <row r="9950" spans="1:14" ht="45" x14ac:dyDescent="0.25">
      <c r="A9950" s="27" t="s">
        <v>8104</v>
      </c>
      <c r="B9950" s="19" t="s">
        <v>16745</v>
      </c>
      <c r="C9950" s="19" t="s">
        <v>16745</v>
      </c>
      <c r="D9950" s="38" t="s">
        <v>16055</v>
      </c>
      <c r="E9950" s="38" t="s">
        <v>8756</v>
      </c>
      <c r="F9950" s="41">
        <v>23271400</v>
      </c>
      <c r="G9950" s="19" t="s">
        <v>797</v>
      </c>
      <c r="H9950" s="41">
        <v>6</v>
      </c>
      <c r="I9950" s="41">
        <v>6</v>
      </c>
      <c r="J9950" s="41">
        <v>10</v>
      </c>
      <c r="K9950" s="44">
        <v>2</v>
      </c>
      <c r="L9950" s="20">
        <v>373382.68</v>
      </c>
      <c r="M9950" s="19" t="s">
        <v>11</v>
      </c>
      <c r="N9950" s="28" t="s">
        <v>15953</v>
      </c>
    </row>
    <row r="9951" spans="1:14" ht="45" x14ac:dyDescent="0.25">
      <c r="A9951" s="27" t="s">
        <v>8104</v>
      </c>
      <c r="B9951" s="19" t="s">
        <v>16745</v>
      </c>
      <c r="C9951" s="19" t="s">
        <v>16745</v>
      </c>
      <c r="D9951" s="38" t="s">
        <v>16055</v>
      </c>
      <c r="E9951" s="38" t="s">
        <v>8757</v>
      </c>
      <c r="F9951" s="41">
        <v>31162200</v>
      </c>
      <c r="G9951" s="19" t="s">
        <v>797</v>
      </c>
      <c r="H9951" s="41">
        <v>6</v>
      </c>
      <c r="I9951" s="41">
        <v>6</v>
      </c>
      <c r="J9951" s="41">
        <v>10</v>
      </c>
      <c r="K9951" s="44">
        <v>1</v>
      </c>
      <c r="L9951" s="20">
        <v>1316259.6599999999</v>
      </c>
      <c r="M9951" s="19" t="s">
        <v>11</v>
      </c>
      <c r="N9951" s="28" t="s">
        <v>15953</v>
      </c>
    </row>
    <row r="9952" spans="1:14" ht="45" x14ac:dyDescent="0.25">
      <c r="A9952" s="27" t="s">
        <v>8104</v>
      </c>
      <c r="B9952" s="19" t="s">
        <v>17061</v>
      </c>
      <c r="C9952" s="19" t="s">
        <v>16863</v>
      </c>
      <c r="D9952" s="38" t="s">
        <v>16173</v>
      </c>
      <c r="E9952" s="38" t="s">
        <v>8758</v>
      </c>
      <c r="F9952" s="41">
        <v>27112812</v>
      </c>
      <c r="G9952" s="19" t="s">
        <v>797</v>
      </c>
      <c r="H9952" s="41">
        <v>6</v>
      </c>
      <c r="I9952" s="41">
        <v>6</v>
      </c>
      <c r="J9952" s="41">
        <v>10</v>
      </c>
      <c r="K9952" s="44">
        <v>2</v>
      </c>
      <c r="L9952" s="20">
        <v>956662.98</v>
      </c>
      <c r="M9952" s="19" t="s">
        <v>11</v>
      </c>
      <c r="N9952" s="28" t="s">
        <v>15953</v>
      </c>
    </row>
    <row r="9953" spans="1:14" ht="105" x14ac:dyDescent="0.25">
      <c r="A9953" s="27" t="s">
        <v>8104</v>
      </c>
      <c r="B9953" s="19" t="s">
        <v>17013</v>
      </c>
      <c r="C9953" s="19" t="s">
        <v>16740</v>
      </c>
      <c r="D9953" s="38" t="s">
        <v>16050</v>
      </c>
      <c r="E9953" s="38" t="s">
        <v>8759</v>
      </c>
      <c r="F9953" s="41">
        <v>55121607</v>
      </c>
      <c r="G9953" s="19" t="s">
        <v>797</v>
      </c>
      <c r="H9953" s="41">
        <v>6</v>
      </c>
      <c r="I9953" s="41">
        <v>6</v>
      </c>
      <c r="J9953" s="41">
        <v>10</v>
      </c>
      <c r="K9953" s="44">
        <v>13</v>
      </c>
      <c r="L9953" s="20">
        <v>8450466.1799999997</v>
      </c>
      <c r="M9953" s="19" t="s">
        <v>11</v>
      </c>
      <c r="N9953" s="28" t="s">
        <v>15953</v>
      </c>
    </row>
    <row r="9954" spans="1:14" ht="90" x14ac:dyDescent="0.25">
      <c r="A9954" s="27" t="s">
        <v>8104</v>
      </c>
      <c r="B9954" s="19" t="s">
        <v>17064</v>
      </c>
      <c r="C9954" s="19" t="s">
        <v>16875</v>
      </c>
      <c r="D9954" s="38" t="s">
        <v>16185</v>
      </c>
      <c r="E9954" s="38" t="s">
        <v>8760</v>
      </c>
      <c r="F9954" s="41">
        <v>25191817</v>
      </c>
      <c r="G9954" s="19" t="s">
        <v>797</v>
      </c>
      <c r="H9954" s="41">
        <v>6</v>
      </c>
      <c r="I9954" s="41">
        <v>6</v>
      </c>
      <c r="J9954" s="41">
        <v>10</v>
      </c>
      <c r="K9954" s="44">
        <v>1</v>
      </c>
      <c r="L9954" s="20">
        <v>486396.29</v>
      </c>
      <c r="M9954" s="19" t="s">
        <v>11</v>
      </c>
      <c r="N9954" s="28" t="s">
        <v>15953</v>
      </c>
    </row>
    <row r="9955" spans="1:14" ht="90" x14ac:dyDescent="0.25">
      <c r="A9955" s="27" t="s">
        <v>8104</v>
      </c>
      <c r="B9955" s="19" t="s">
        <v>17064</v>
      </c>
      <c r="C9955" s="19" t="s">
        <v>16875</v>
      </c>
      <c r="D9955" s="38" t="s">
        <v>16185</v>
      </c>
      <c r="E9955" s="38" t="s">
        <v>8761</v>
      </c>
      <c r="F9955" s="41">
        <v>25191817</v>
      </c>
      <c r="G9955" s="19" t="s">
        <v>797</v>
      </c>
      <c r="H9955" s="41">
        <v>6</v>
      </c>
      <c r="I9955" s="41">
        <v>6</v>
      </c>
      <c r="J9955" s="41">
        <v>10</v>
      </c>
      <c r="K9955" s="44">
        <v>1</v>
      </c>
      <c r="L9955" s="20">
        <v>307407.86</v>
      </c>
      <c r="M9955" s="19" t="s">
        <v>11</v>
      </c>
      <c r="N9955" s="28" t="s">
        <v>15953</v>
      </c>
    </row>
    <row r="9956" spans="1:14" ht="30" x14ac:dyDescent="0.25">
      <c r="A9956" s="27" t="s">
        <v>8104</v>
      </c>
      <c r="B9956" s="19" t="s">
        <v>17040</v>
      </c>
      <c r="C9956" s="19" t="s">
        <v>16796</v>
      </c>
      <c r="D9956" s="38" t="s">
        <v>16106</v>
      </c>
      <c r="E9956" s="38" t="s">
        <v>8762</v>
      </c>
      <c r="F9956" s="41">
        <v>23271806</v>
      </c>
      <c r="G9956" s="19" t="s">
        <v>797</v>
      </c>
      <c r="H9956" s="41">
        <v>6</v>
      </c>
      <c r="I9956" s="41">
        <v>6</v>
      </c>
      <c r="J9956" s="41">
        <v>10</v>
      </c>
      <c r="K9956" s="44">
        <v>2</v>
      </c>
      <c r="L9956" s="20">
        <v>2528554</v>
      </c>
      <c r="M9956" s="19" t="s">
        <v>11</v>
      </c>
      <c r="N9956" s="28" t="s">
        <v>15953</v>
      </c>
    </row>
    <row r="9957" spans="1:14" ht="30" x14ac:dyDescent="0.25">
      <c r="A9957" s="27" t="s">
        <v>8104</v>
      </c>
      <c r="B9957" s="19" t="s">
        <v>17040</v>
      </c>
      <c r="C9957" s="19" t="s">
        <v>16796</v>
      </c>
      <c r="D9957" s="38" t="s">
        <v>16106</v>
      </c>
      <c r="E9957" s="38" t="s">
        <v>8763</v>
      </c>
      <c r="F9957" s="41">
        <v>27111500</v>
      </c>
      <c r="G9957" s="19" t="s">
        <v>797</v>
      </c>
      <c r="H9957" s="41">
        <v>6</v>
      </c>
      <c r="I9957" s="41">
        <v>6</v>
      </c>
      <c r="J9957" s="41">
        <v>10</v>
      </c>
      <c r="K9957" s="44">
        <v>1</v>
      </c>
      <c r="L9957" s="20">
        <v>2749433</v>
      </c>
      <c r="M9957" s="19" t="s">
        <v>11</v>
      </c>
      <c r="N9957" s="28" t="s">
        <v>15953</v>
      </c>
    </row>
    <row r="9958" spans="1:14" ht="30" x14ac:dyDescent="0.25">
      <c r="A9958" s="27" t="s">
        <v>8104</v>
      </c>
      <c r="B9958" s="19" t="s">
        <v>16860</v>
      </c>
      <c r="C9958" s="19" t="s">
        <v>16860</v>
      </c>
      <c r="D9958" s="38" t="s">
        <v>16170</v>
      </c>
      <c r="E9958" s="38" t="s">
        <v>8764</v>
      </c>
      <c r="F9958" s="41">
        <v>30102000</v>
      </c>
      <c r="G9958" s="19" t="s">
        <v>797</v>
      </c>
      <c r="H9958" s="41">
        <v>6</v>
      </c>
      <c r="I9958" s="41">
        <v>6</v>
      </c>
      <c r="J9958" s="41">
        <v>10</v>
      </c>
      <c r="K9958" s="44">
        <v>1</v>
      </c>
      <c r="L9958" s="20">
        <v>931000</v>
      </c>
      <c r="M9958" s="19" t="s">
        <v>11</v>
      </c>
      <c r="N9958" s="28" t="s">
        <v>15953</v>
      </c>
    </row>
    <row r="9959" spans="1:14" ht="30" x14ac:dyDescent="0.25">
      <c r="A9959" s="27" t="s">
        <v>8104</v>
      </c>
      <c r="B9959" s="19" t="s">
        <v>16860</v>
      </c>
      <c r="C9959" s="19" t="s">
        <v>16860</v>
      </c>
      <c r="D9959" s="38" t="s">
        <v>16170</v>
      </c>
      <c r="E9959" s="38" t="s">
        <v>8765</v>
      </c>
      <c r="F9959" s="41">
        <v>30102000</v>
      </c>
      <c r="G9959" s="19" t="s">
        <v>797</v>
      </c>
      <c r="H9959" s="41">
        <v>6</v>
      </c>
      <c r="I9959" s="41">
        <v>6</v>
      </c>
      <c r="J9959" s="41">
        <v>10</v>
      </c>
      <c r="K9959" s="44">
        <v>1</v>
      </c>
      <c r="L9959" s="20">
        <v>1520000</v>
      </c>
      <c r="M9959" s="19" t="s">
        <v>11</v>
      </c>
      <c r="N9959" s="28" t="s">
        <v>15953</v>
      </c>
    </row>
    <row r="9960" spans="1:14" ht="30" x14ac:dyDescent="0.25">
      <c r="A9960" s="27" t="s">
        <v>8104</v>
      </c>
      <c r="B9960" s="19" t="s">
        <v>16860</v>
      </c>
      <c r="C9960" s="19" t="s">
        <v>16860</v>
      </c>
      <c r="D9960" s="38" t="s">
        <v>16170</v>
      </c>
      <c r="E9960" s="38" t="s">
        <v>8766</v>
      </c>
      <c r="F9960" s="41">
        <v>30102000</v>
      </c>
      <c r="G9960" s="19" t="s">
        <v>797</v>
      </c>
      <c r="H9960" s="41">
        <v>6</v>
      </c>
      <c r="I9960" s="41">
        <v>6</v>
      </c>
      <c r="J9960" s="41">
        <v>10</v>
      </c>
      <c r="K9960" s="44">
        <v>1</v>
      </c>
      <c r="L9960" s="20">
        <v>1330000</v>
      </c>
      <c r="M9960" s="19" t="s">
        <v>11</v>
      </c>
      <c r="N9960" s="28" t="s">
        <v>15953</v>
      </c>
    </row>
    <row r="9961" spans="1:14" ht="30" x14ac:dyDescent="0.25">
      <c r="A9961" s="27" t="s">
        <v>8104</v>
      </c>
      <c r="B9961" s="19" t="s">
        <v>16860</v>
      </c>
      <c r="C9961" s="19" t="s">
        <v>16860</v>
      </c>
      <c r="D9961" s="38" t="s">
        <v>16170</v>
      </c>
      <c r="E9961" s="38" t="s">
        <v>8767</v>
      </c>
      <c r="F9961" s="41">
        <v>30102000</v>
      </c>
      <c r="G9961" s="19" t="s">
        <v>797</v>
      </c>
      <c r="H9961" s="41">
        <v>6</v>
      </c>
      <c r="I9961" s="41">
        <v>6</v>
      </c>
      <c r="J9961" s="41">
        <v>10</v>
      </c>
      <c r="K9961" s="44">
        <v>1</v>
      </c>
      <c r="L9961" s="20">
        <v>1520000</v>
      </c>
      <c r="M9961" s="19" t="s">
        <v>11</v>
      </c>
      <c r="N9961" s="28" t="s">
        <v>15953</v>
      </c>
    </row>
    <row r="9962" spans="1:14" ht="30" x14ac:dyDescent="0.25">
      <c r="A9962" s="27" t="s">
        <v>8104</v>
      </c>
      <c r="B9962" s="19" t="s">
        <v>16860</v>
      </c>
      <c r="C9962" s="19" t="s">
        <v>16860</v>
      </c>
      <c r="D9962" s="38" t="s">
        <v>16170</v>
      </c>
      <c r="E9962" s="38" t="s">
        <v>8768</v>
      </c>
      <c r="F9962" s="41">
        <v>30102000</v>
      </c>
      <c r="G9962" s="19" t="s">
        <v>797</v>
      </c>
      <c r="H9962" s="41">
        <v>6</v>
      </c>
      <c r="I9962" s="41">
        <v>6</v>
      </c>
      <c r="J9962" s="41">
        <v>10</v>
      </c>
      <c r="K9962" s="44">
        <v>1</v>
      </c>
      <c r="L9962" s="20">
        <v>3610000</v>
      </c>
      <c r="M9962" s="19" t="s">
        <v>11</v>
      </c>
      <c r="N9962" s="28" t="s">
        <v>15953</v>
      </c>
    </row>
    <row r="9963" spans="1:14" ht="30" x14ac:dyDescent="0.25">
      <c r="A9963" s="27" t="s">
        <v>8104</v>
      </c>
      <c r="B9963" s="19" t="s">
        <v>16860</v>
      </c>
      <c r="C9963" s="19" t="s">
        <v>16860</v>
      </c>
      <c r="D9963" s="38" t="s">
        <v>16170</v>
      </c>
      <c r="E9963" s="38" t="s">
        <v>8769</v>
      </c>
      <c r="F9963" s="41">
        <v>30102000</v>
      </c>
      <c r="G9963" s="19" t="s">
        <v>797</v>
      </c>
      <c r="H9963" s="41">
        <v>6</v>
      </c>
      <c r="I9963" s="41">
        <v>6</v>
      </c>
      <c r="J9963" s="41">
        <v>10</v>
      </c>
      <c r="K9963" s="44">
        <v>1</v>
      </c>
      <c r="L9963" s="20">
        <v>3610000</v>
      </c>
      <c r="M9963" s="19" t="s">
        <v>11</v>
      </c>
      <c r="N9963" s="28" t="s">
        <v>15953</v>
      </c>
    </row>
    <row r="9964" spans="1:14" ht="30" x14ac:dyDescent="0.25">
      <c r="A9964" s="27" t="s">
        <v>8104</v>
      </c>
      <c r="B9964" s="19" t="s">
        <v>16860</v>
      </c>
      <c r="C9964" s="19" t="s">
        <v>16860</v>
      </c>
      <c r="D9964" s="38" t="s">
        <v>16170</v>
      </c>
      <c r="E9964" s="38" t="s">
        <v>8770</v>
      </c>
      <c r="F9964" s="41">
        <v>30264900</v>
      </c>
      <c r="G9964" s="19" t="s">
        <v>797</v>
      </c>
      <c r="H9964" s="41">
        <v>6</v>
      </c>
      <c r="I9964" s="41">
        <v>6</v>
      </c>
      <c r="J9964" s="41">
        <v>10</v>
      </c>
      <c r="K9964" s="44">
        <v>37</v>
      </c>
      <c r="L9964" s="20">
        <v>26362500</v>
      </c>
      <c r="M9964" s="19" t="s">
        <v>11</v>
      </c>
      <c r="N9964" s="28" t="s">
        <v>15953</v>
      </c>
    </row>
    <row r="9965" spans="1:14" ht="30" x14ac:dyDescent="0.25">
      <c r="A9965" s="27" t="s">
        <v>8104</v>
      </c>
      <c r="B9965" s="19" t="s">
        <v>17013</v>
      </c>
      <c r="C9965" s="19" t="s">
        <v>16851</v>
      </c>
      <c r="D9965" s="38" t="s">
        <v>16161</v>
      </c>
      <c r="E9965" s="38" t="s">
        <v>8771</v>
      </c>
      <c r="F9965" s="41">
        <v>13111300</v>
      </c>
      <c r="G9965" s="19" t="s">
        <v>797</v>
      </c>
      <c r="H9965" s="41">
        <v>6</v>
      </c>
      <c r="I9965" s="41">
        <v>6</v>
      </c>
      <c r="J9965" s="41">
        <v>10</v>
      </c>
      <c r="K9965" s="44">
        <v>3</v>
      </c>
      <c r="L9965" s="20">
        <v>855000</v>
      </c>
      <c r="M9965" s="19" t="s">
        <v>11</v>
      </c>
      <c r="N9965" s="28" t="s">
        <v>15953</v>
      </c>
    </row>
    <row r="9966" spans="1:14" ht="30" x14ac:dyDescent="0.25">
      <c r="A9966" s="27" t="s">
        <v>8104</v>
      </c>
      <c r="B9966" s="19" t="s">
        <v>17013</v>
      </c>
      <c r="C9966" s="19" t="s">
        <v>16851</v>
      </c>
      <c r="D9966" s="38" t="s">
        <v>16161</v>
      </c>
      <c r="E9966" s="38" t="s">
        <v>8772</v>
      </c>
      <c r="F9966" s="41">
        <v>13111300</v>
      </c>
      <c r="G9966" s="19" t="s">
        <v>797</v>
      </c>
      <c r="H9966" s="41">
        <v>6</v>
      </c>
      <c r="I9966" s="41">
        <v>6</v>
      </c>
      <c r="J9966" s="41">
        <v>10</v>
      </c>
      <c r="K9966" s="44">
        <v>2</v>
      </c>
      <c r="L9966" s="20">
        <v>475000</v>
      </c>
      <c r="M9966" s="19" t="s">
        <v>11</v>
      </c>
      <c r="N9966" s="28" t="s">
        <v>15953</v>
      </c>
    </row>
    <row r="9967" spans="1:14" ht="30" x14ac:dyDescent="0.25">
      <c r="A9967" s="27" t="s">
        <v>8104</v>
      </c>
      <c r="B9967" s="19" t="s">
        <v>17016</v>
      </c>
      <c r="C9967" s="19" t="s">
        <v>16849</v>
      </c>
      <c r="D9967" s="38" t="s">
        <v>16159</v>
      </c>
      <c r="E9967" s="38" t="s">
        <v>8773</v>
      </c>
      <c r="F9967" s="41">
        <v>13111209</v>
      </c>
      <c r="G9967" s="19" t="s">
        <v>797</v>
      </c>
      <c r="H9967" s="41">
        <v>6</v>
      </c>
      <c r="I9967" s="41">
        <v>6</v>
      </c>
      <c r="J9967" s="41">
        <v>10</v>
      </c>
      <c r="K9967" s="44">
        <v>3</v>
      </c>
      <c r="L9967" s="20">
        <v>2707500</v>
      </c>
      <c r="M9967" s="19" t="s">
        <v>11</v>
      </c>
      <c r="N9967" s="28" t="s">
        <v>15953</v>
      </c>
    </row>
    <row r="9968" spans="1:14" ht="30" x14ac:dyDescent="0.25">
      <c r="A9968" s="27" t="s">
        <v>8104</v>
      </c>
      <c r="B9968" s="19" t="s">
        <v>17016</v>
      </c>
      <c r="C9968" s="19" t="s">
        <v>16849</v>
      </c>
      <c r="D9968" s="38" t="s">
        <v>16159</v>
      </c>
      <c r="E9968" s="38" t="s">
        <v>8774</v>
      </c>
      <c r="F9968" s="41">
        <v>13111209</v>
      </c>
      <c r="G9968" s="19" t="s">
        <v>797</v>
      </c>
      <c r="H9968" s="41">
        <v>6</v>
      </c>
      <c r="I9968" s="41">
        <v>6</v>
      </c>
      <c r="J9968" s="41">
        <v>10</v>
      </c>
      <c r="K9968" s="44">
        <v>3</v>
      </c>
      <c r="L9968" s="20">
        <v>2793000</v>
      </c>
      <c r="M9968" s="19" t="s">
        <v>11</v>
      </c>
      <c r="N9968" s="28" t="s">
        <v>15953</v>
      </c>
    </row>
    <row r="9969" spans="1:14" ht="45" x14ac:dyDescent="0.25">
      <c r="A9969" s="27" t="s">
        <v>8104</v>
      </c>
      <c r="B9969" s="19" t="s">
        <v>16860</v>
      </c>
      <c r="C9969" s="19" t="s">
        <v>16860</v>
      </c>
      <c r="D9969" s="38" t="s">
        <v>16170</v>
      </c>
      <c r="E9969" s="38" t="s">
        <v>8775</v>
      </c>
      <c r="F9969" s="41">
        <v>30102000</v>
      </c>
      <c r="G9969" s="19" t="s">
        <v>797</v>
      </c>
      <c r="H9969" s="41">
        <v>6</v>
      </c>
      <c r="I9969" s="41">
        <v>6</v>
      </c>
      <c r="J9969" s="41">
        <v>10</v>
      </c>
      <c r="K9969" s="44">
        <v>1</v>
      </c>
      <c r="L9969" s="20">
        <v>8075000</v>
      </c>
      <c r="M9969" s="19" t="s">
        <v>11</v>
      </c>
      <c r="N9969" s="28" t="s">
        <v>15953</v>
      </c>
    </row>
    <row r="9970" spans="1:14" ht="30" x14ac:dyDescent="0.25">
      <c r="A9970" s="27" t="s">
        <v>8104</v>
      </c>
      <c r="B9970" s="19" t="s">
        <v>17061</v>
      </c>
      <c r="C9970" s="19" t="s">
        <v>16862</v>
      </c>
      <c r="D9970" s="38" t="s">
        <v>16172</v>
      </c>
      <c r="E9970" s="38" t="s">
        <v>8776</v>
      </c>
      <c r="F9970" s="41">
        <v>30102000</v>
      </c>
      <c r="G9970" s="19" t="s">
        <v>797</v>
      </c>
      <c r="H9970" s="41">
        <v>6</v>
      </c>
      <c r="I9970" s="41">
        <v>6</v>
      </c>
      <c r="J9970" s="41">
        <v>10</v>
      </c>
      <c r="K9970" s="44">
        <v>1</v>
      </c>
      <c r="L9970" s="20">
        <v>6175000</v>
      </c>
      <c r="M9970" s="19" t="s">
        <v>11</v>
      </c>
      <c r="N9970" s="28" t="s">
        <v>15953</v>
      </c>
    </row>
    <row r="9971" spans="1:14" ht="45" x14ac:dyDescent="0.25">
      <c r="A9971" s="27" t="s">
        <v>8104</v>
      </c>
      <c r="B9971" s="19" t="s">
        <v>17061</v>
      </c>
      <c r="C9971" s="19" t="s">
        <v>16862</v>
      </c>
      <c r="D9971" s="38" t="s">
        <v>16172</v>
      </c>
      <c r="E9971" s="38" t="s">
        <v>8777</v>
      </c>
      <c r="F9971" s="41">
        <v>30102000</v>
      </c>
      <c r="G9971" s="19" t="s">
        <v>797</v>
      </c>
      <c r="H9971" s="41">
        <v>6</v>
      </c>
      <c r="I9971" s="41">
        <v>6</v>
      </c>
      <c r="J9971" s="41">
        <v>10</v>
      </c>
      <c r="K9971" s="44">
        <v>1</v>
      </c>
      <c r="L9971" s="20">
        <v>8068110</v>
      </c>
      <c r="M9971" s="19" t="s">
        <v>11</v>
      </c>
      <c r="N9971" s="28" t="s">
        <v>15953</v>
      </c>
    </row>
    <row r="9972" spans="1:14" ht="60" x14ac:dyDescent="0.25">
      <c r="A9972" s="27" t="s">
        <v>8104</v>
      </c>
      <c r="B9972" s="19" t="s">
        <v>17063</v>
      </c>
      <c r="C9972" s="19" t="s">
        <v>16869</v>
      </c>
      <c r="D9972" s="38" t="s">
        <v>16179</v>
      </c>
      <c r="E9972" s="38" t="s">
        <v>8778</v>
      </c>
      <c r="F9972" s="41">
        <v>39111510</v>
      </c>
      <c r="G9972" s="19" t="s">
        <v>797</v>
      </c>
      <c r="H9972" s="41">
        <v>6</v>
      </c>
      <c r="I9972" s="41">
        <v>6</v>
      </c>
      <c r="J9972" s="41">
        <v>10</v>
      </c>
      <c r="K9972" s="44">
        <v>1</v>
      </c>
      <c r="L9972" s="20">
        <v>938669.04</v>
      </c>
      <c r="M9972" s="19" t="s">
        <v>11</v>
      </c>
      <c r="N9972" s="28" t="s">
        <v>15953</v>
      </c>
    </row>
    <row r="9973" spans="1:14" ht="30" x14ac:dyDescent="0.25">
      <c r="A9973" s="27" t="s">
        <v>8104</v>
      </c>
      <c r="B9973" s="19" t="s">
        <v>17062</v>
      </c>
      <c r="C9973" s="19" t="s">
        <v>16921</v>
      </c>
      <c r="D9973" s="38" t="s">
        <v>16233</v>
      </c>
      <c r="E9973" s="38" t="s">
        <v>8779</v>
      </c>
      <c r="F9973" s="41">
        <v>43202206</v>
      </c>
      <c r="G9973" s="19" t="s">
        <v>797</v>
      </c>
      <c r="H9973" s="41">
        <v>6</v>
      </c>
      <c r="I9973" s="41">
        <v>6</v>
      </c>
      <c r="J9973" s="41">
        <v>10</v>
      </c>
      <c r="K9973" s="44">
        <v>2</v>
      </c>
      <c r="L9973" s="20">
        <v>288769.59999999998</v>
      </c>
      <c r="M9973" s="19" t="s">
        <v>11</v>
      </c>
      <c r="N9973" s="28" t="s">
        <v>15953</v>
      </c>
    </row>
    <row r="9974" spans="1:14" ht="45" x14ac:dyDescent="0.25">
      <c r="A9974" s="27" t="s">
        <v>8104</v>
      </c>
      <c r="B9974" s="19" t="s">
        <v>17064</v>
      </c>
      <c r="C9974" s="19" t="s">
        <v>16941</v>
      </c>
      <c r="D9974" s="38" t="s">
        <v>16253</v>
      </c>
      <c r="E9974" s="38" t="s">
        <v>8780</v>
      </c>
      <c r="F9974" s="41">
        <v>46181804</v>
      </c>
      <c r="G9974" s="19" t="s">
        <v>797</v>
      </c>
      <c r="H9974" s="41">
        <v>6</v>
      </c>
      <c r="I9974" s="41">
        <v>6</v>
      </c>
      <c r="J9974" s="41">
        <v>10</v>
      </c>
      <c r="K9974" s="44">
        <v>27</v>
      </c>
      <c r="L9974" s="20">
        <v>382347</v>
      </c>
      <c r="M9974" s="19" t="s">
        <v>11</v>
      </c>
      <c r="N9974" s="28" t="s">
        <v>15953</v>
      </c>
    </row>
    <row r="9975" spans="1:14" ht="45" x14ac:dyDescent="0.25">
      <c r="A9975" s="27" t="s">
        <v>8104</v>
      </c>
      <c r="B9975" s="19" t="s">
        <v>17064</v>
      </c>
      <c r="C9975" s="19" t="s">
        <v>16941</v>
      </c>
      <c r="D9975" s="38" t="s">
        <v>16253</v>
      </c>
      <c r="E9975" s="38" t="s">
        <v>8781</v>
      </c>
      <c r="F9975" s="41">
        <v>46181804</v>
      </c>
      <c r="G9975" s="19" t="s">
        <v>797</v>
      </c>
      <c r="H9975" s="41">
        <v>6</v>
      </c>
      <c r="I9975" s="41">
        <v>6</v>
      </c>
      <c r="J9975" s="41">
        <v>10</v>
      </c>
      <c r="K9975" s="44">
        <v>37</v>
      </c>
      <c r="L9975" s="20">
        <v>523957</v>
      </c>
      <c r="M9975" s="19" t="s">
        <v>11</v>
      </c>
      <c r="N9975" s="28" t="s">
        <v>15953</v>
      </c>
    </row>
    <row r="9976" spans="1:14" ht="30" x14ac:dyDescent="0.25">
      <c r="A9976" s="27" t="s">
        <v>8104</v>
      </c>
      <c r="B9976" s="19" t="s">
        <v>17060</v>
      </c>
      <c r="C9976" s="19" t="s">
        <v>16857</v>
      </c>
      <c r="D9976" s="38" t="s">
        <v>16167</v>
      </c>
      <c r="E9976" s="38" t="s">
        <v>8782</v>
      </c>
      <c r="F9976" s="41">
        <v>31191506</v>
      </c>
      <c r="G9976" s="19" t="s">
        <v>797</v>
      </c>
      <c r="H9976" s="41">
        <v>6</v>
      </c>
      <c r="I9976" s="41">
        <v>6</v>
      </c>
      <c r="J9976" s="41">
        <v>10</v>
      </c>
      <c r="K9976" s="44">
        <v>3</v>
      </c>
      <c r="L9976" s="20">
        <v>997500</v>
      </c>
      <c r="M9976" s="19" t="s">
        <v>11</v>
      </c>
      <c r="N9976" s="28" t="s">
        <v>15953</v>
      </c>
    </row>
    <row r="9977" spans="1:14" ht="30" x14ac:dyDescent="0.25">
      <c r="A9977" s="27" t="s">
        <v>8104</v>
      </c>
      <c r="B9977" s="19" t="s">
        <v>17060</v>
      </c>
      <c r="C9977" s="19" t="s">
        <v>16857</v>
      </c>
      <c r="D9977" s="38" t="s">
        <v>16167</v>
      </c>
      <c r="E9977" s="38" t="s">
        <v>8783</v>
      </c>
      <c r="F9977" s="41">
        <v>31191506</v>
      </c>
      <c r="G9977" s="19" t="s">
        <v>797</v>
      </c>
      <c r="H9977" s="41">
        <v>6</v>
      </c>
      <c r="I9977" s="41">
        <v>6</v>
      </c>
      <c r="J9977" s="41">
        <v>10</v>
      </c>
      <c r="K9977" s="44">
        <v>3</v>
      </c>
      <c r="L9977" s="20">
        <v>997500</v>
      </c>
      <c r="M9977" s="19" t="s">
        <v>11</v>
      </c>
      <c r="N9977" s="28" t="s">
        <v>15953</v>
      </c>
    </row>
    <row r="9978" spans="1:14" ht="30" x14ac:dyDescent="0.25">
      <c r="A9978" s="27" t="s">
        <v>8104</v>
      </c>
      <c r="B9978" s="19" t="s">
        <v>17060</v>
      </c>
      <c r="C9978" s="19" t="s">
        <v>16857</v>
      </c>
      <c r="D9978" s="38" t="s">
        <v>16167</v>
      </c>
      <c r="E9978" s="38" t="s">
        <v>8784</v>
      </c>
      <c r="F9978" s="41">
        <v>31191506</v>
      </c>
      <c r="G9978" s="19" t="s">
        <v>797</v>
      </c>
      <c r="H9978" s="41">
        <v>6</v>
      </c>
      <c r="I9978" s="41">
        <v>6</v>
      </c>
      <c r="J9978" s="41">
        <v>10</v>
      </c>
      <c r="K9978" s="44">
        <v>3</v>
      </c>
      <c r="L9978" s="20">
        <v>997500</v>
      </c>
      <c r="M9978" s="19" t="s">
        <v>11</v>
      </c>
      <c r="N9978" s="28" t="s">
        <v>15953</v>
      </c>
    </row>
    <row r="9979" spans="1:14" ht="30" x14ac:dyDescent="0.25">
      <c r="A9979" s="27" t="s">
        <v>8104</v>
      </c>
      <c r="B9979" s="19" t="s">
        <v>17060</v>
      </c>
      <c r="C9979" s="19" t="s">
        <v>16857</v>
      </c>
      <c r="D9979" s="38" t="s">
        <v>16167</v>
      </c>
      <c r="E9979" s="38" t="s">
        <v>8785</v>
      </c>
      <c r="F9979" s="41">
        <v>31191506</v>
      </c>
      <c r="G9979" s="19" t="s">
        <v>797</v>
      </c>
      <c r="H9979" s="41">
        <v>6</v>
      </c>
      <c r="I9979" s="41">
        <v>6</v>
      </c>
      <c r="J9979" s="41">
        <v>10</v>
      </c>
      <c r="K9979" s="44">
        <v>3</v>
      </c>
      <c r="L9979" s="20">
        <v>997500</v>
      </c>
      <c r="M9979" s="19" t="s">
        <v>11</v>
      </c>
      <c r="N9979" s="28" t="s">
        <v>15953</v>
      </c>
    </row>
    <row r="9980" spans="1:14" ht="30" x14ac:dyDescent="0.25">
      <c r="A9980" s="27" t="s">
        <v>8104</v>
      </c>
      <c r="B9980" s="19" t="s">
        <v>17060</v>
      </c>
      <c r="C9980" s="19" t="s">
        <v>16857</v>
      </c>
      <c r="D9980" s="38" t="s">
        <v>16167</v>
      </c>
      <c r="E9980" s="38" t="s">
        <v>8786</v>
      </c>
      <c r="F9980" s="41">
        <v>31191506</v>
      </c>
      <c r="G9980" s="19" t="s">
        <v>797</v>
      </c>
      <c r="H9980" s="41">
        <v>6</v>
      </c>
      <c r="I9980" s="41">
        <v>6</v>
      </c>
      <c r="J9980" s="41">
        <v>10</v>
      </c>
      <c r="K9980" s="44">
        <v>3</v>
      </c>
      <c r="L9980" s="20">
        <v>997500</v>
      </c>
      <c r="M9980" s="19" t="s">
        <v>11</v>
      </c>
      <c r="N9980" s="28" t="s">
        <v>15953</v>
      </c>
    </row>
    <row r="9981" spans="1:14" ht="30" x14ac:dyDescent="0.25">
      <c r="A9981" s="27" t="s">
        <v>8104</v>
      </c>
      <c r="B9981" s="19" t="s">
        <v>17060</v>
      </c>
      <c r="C9981" s="19" t="s">
        <v>16857</v>
      </c>
      <c r="D9981" s="38" t="s">
        <v>16167</v>
      </c>
      <c r="E9981" s="38" t="s">
        <v>8787</v>
      </c>
      <c r="F9981" s="41">
        <v>31191506</v>
      </c>
      <c r="G9981" s="19" t="s">
        <v>797</v>
      </c>
      <c r="H9981" s="41">
        <v>6</v>
      </c>
      <c r="I9981" s="41">
        <v>6</v>
      </c>
      <c r="J9981" s="41">
        <v>10</v>
      </c>
      <c r="K9981" s="44">
        <v>3</v>
      </c>
      <c r="L9981" s="20">
        <v>997500</v>
      </c>
      <c r="M9981" s="19" t="s">
        <v>11</v>
      </c>
      <c r="N9981" s="28" t="s">
        <v>15953</v>
      </c>
    </row>
    <row r="9982" spans="1:14" ht="30" x14ac:dyDescent="0.25">
      <c r="A9982" s="27" t="s">
        <v>8104</v>
      </c>
      <c r="B9982" s="19" t="s">
        <v>17060</v>
      </c>
      <c r="C9982" s="19" t="s">
        <v>16857</v>
      </c>
      <c r="D9982" s="38" t="s">
        <v>16167</v>
      </c>
      <c r="E9982" s="38" t="s">
        <v>8788</v>
      </c>
      <c r="F9982" s="41">
        <v>31191504</v>
      </c>
      <c r="G9982" s="19" t="s">
        <v>797</v>
      </c>
      <c r="H9982" s="41">
        <v>6</v>
      </c>
      <c r="I9982" s="41">
        <v>6</v>
      </c>
      <c r="J9982" s="41">
        <v>10</v>
      </c>
      <c r="K9982" s="44">
        <v>2</v>
      </c>
      <c r="L9982" s="20">
        <v>180500</v>
      </c>
      <c r="M9982" s="19" t="s">
        <v>11</v>
      </c>
      <c r="N9982" s="28" t="s">
        <v>15953</v>
      </c>
    </row>
    <row r="9983" spans="1:14" ht="90" x14ac:dyDescent="0.25">
      <c r="A9983" s="27" t="s">
        <v>8104</v>
      </c>
      <c r="B9983" s="19" t="s">
        <v>17012</v>
      </c>
      <c r="C9983" s="19" t="s">
        <v>16739</v>
      </c>
      <c r="D9983" s="38" t="s">
        <v>16049</v>
      </c>
      <c r="E9983" s="38" t="s">
        <v>8789</v>
      </c>
      <c r="F9983" s="41">
        <v>47131828</v>
      </c>
      <c r="G9983" s="19" t="s">
        <v>611</v>
      </c>
      <c r="H9983" s="41">
        <v>6</v>
      </c>
      <c r="I9983" s="41">
        <v>6</v>
      </c>
      <c r="J9983" s="41">
        <v>10</v>
      </c>
      <c r="K9983" s="44">
        <v>15</v>
      </c>
      <c r="L9983" s="20">
        <v>535500</v>
      </c>
      <c r="M9983" s="19" t="s">
        <v>11</v>
      </c>
      <c r="N9983" s="28" t="s">
        <v>15953</v>
      </c>
    </row>
    <row r="9984" spans="1:14" ht="45" x14ac:dyDescent="0.25">
      <c r="A9984" s="27" t="s">
        <v>8104</v>
      </c>
      <c r="B9984" s="19" t="s">
        <v>17014</v>
      </c>
      <c r="C9984" s="19" t="s">
        <v>16741</v>
      </c>
      <c r="D9984" s="38" t="s">
        <v>16051</v>
      </c>
      <c r="E9984" s="38" t="s">
        <v>8790</v>
      </c>
      <c r="F9984" s="41">
        <v>39121700</v>
      </c>
      <c r="G9984" s="19" t="s">
        <v>797</v>
      </c>
      <c r="H9984" s="41">
        <v>6</v>
      </c>
      <c r="I9984" s="41">
        <v>6</v>
      </c>
      <c r="J9984" s="41">
        <v>10</v>
      </c>
      <c r="K9984" s="44">
        <v>77</v>
      </c>
      <c r="L9984" s="20">
        <v>2560250</v>
      </c>
      <c r="M9984" s="19" t="s">
        <v>11</v>
      </c>
      <c r="N9984" s="28" t="s">
        <v>15953</v>
      </c>
    </row>
    <row r="9985" spans="1:14" ht="30" x14ac:dyDescent="0.25">
      <c r="A9985" s="27" t="s">
        <v>8104</v>
      </c>
      <c r="B9985" s="19" t="s">
        <v>17014</v>
      </c>
      <c r="C9985" s="19" t="s">
        <v>16741</v>
      </c>
      <c r="D9985" s="38" t="s">
        <v>16051</v>
      </c>
      <c r="E9985" s="38" t="s">
        <v>8791</v>
      </c>
      <c r="F9985" s="41">
        <v>39121700</v>
      </c>
      <c r="G9985" s="19" t="s">
        <v>611</v>
      </c>
      <c r="H9985" s="41">
        <v>6</v>
      </c>
      <c r="I9985" s="41">
        <v>6</v>
      </c>
      <c r="J9985" s="41">
        <v>10</v>
      </c>
      <c r="K9985" s="44">
        <v>15</v>
      </c>
      <c r="L9985" s="20">
        <v>731850</v>
      </c>
      <c r="M9985" s="19" t="s">
        <v>11</v>
      </c>
      <c r="N9985" s="28" t="s">
        <v>15953</v>
      </c>
    </row>
    <row r="9986" spans="1:14" ht="30" x14ac:dyDescent="0.25">
      <c r="A9986" s="27" t="s">
        <v>8104</v>
      </c>
      <c r="B9986" s="19" t="s">
        <v>17014</v>
      </c>
      <c r="C9986" s="19" t="s">
        <v>16741</v>
      </c>
      <c r="D9986" s="38" t="s">
        <v>16051</v>
      </c>
      <c r="E9986" s="38" t="s">
        <v>8791</v>
      </c>
      <c r="F9986" s="41">
        <v>39121700</v>
      </c>
      <c r="G9986" s="19" t="s">
        <v>797</v>
      </c>
      <c r="H9986" s="41">
        <v>6</v>
      </c>
      <c r="I9986" s="41">
        <v>6</v>
      </c>
      <c r="J9986" s="41">
        <v>10</v>
      </c>
      <c r="K9986" s="44">
        <v>2</v>
      </c>
      <c r="L9986" s="20">
        <v>133000</v>
      </c>
      <c r="M9986" s="19" t="s">
        <v>11</v>
      </c>
      <c r="N9986" s="28" t="s">
        <v>15953</v>
      </c>
    </row>
    <row r="9987" spans="1:14" ht="30" x14ac:dyDescent="0.25">
      <c r="A9987" s="27" t="s">
        <v>8104</v>
      </c>
      <c r="B9987" s="19" t="s">
        <v>17014</v>
      </c>
      <c r="C9987" s="19" t="s">
        <v>16741</v>
      </c>
      <c r="D9987" s="38" t="s">
        <v>16051</v>
      </c>
      <c r="E9987" s="38" t="s">
        <v>8791</v>
      </c>
      <c r="F9987" s="41">
        <v>39121700</v>
      </c>
      <c r="G9987" s="19" t="s">
        <v>797</v>
      </c>
      <c r="H9987" s="41">
        <v>6</v>
      </c>
      <c r="I9987" s="41">
        <v>6</v>
      </c>
      <c r="J9987" s="41">
        <v>10</v>
      </c>
      <c r="K9987" s="44">
        <v>17</v>
      </c>
      <c r="L9987" s="20">
        <v>1211250</v>
      </c>
      <c r="M9987" s="19" t="s">
        <v>11</v>
      </c>
      <c r="N9987" s="28" t="s">
        <v>15953</v>
      </c>
    </row>
    <row r="9988" spans="1:14" ht="45" x14ac:dyDescent="0.25">
      <c r="A9988" s="27" t="s">
        <v>8104</v>
      </c>
      <c r="B9988" s="19" t="s">
        <v>17014</v>
      </c>
      <c r="C9988" s="19" t="s">
        <v>16741</v>
      </c>
      <c r="D9988" s="38" t="s">
        <v>16051</v>
      </c>
      <c r="E9988" s="38" t="s">
        <v>8792</v>
      </c>
      <c r="F9988" s="41">
        <v>39121700</v>
      </c>
      <c r="G9988" s="19" t="s">
        <v>797</v>
      </c>
      <c r="H9988" s="41">
        <v>6</v>
      </c>
      <c r="I9988" s="41">
        <v>6</v>
      </c>
      <c r="J9988" s="41">
        <v>10</v>
      </c>
      <c r="K9988" s="44">
        <v>9</v>
      </c>
      <c r="L9988" s="20">
        <v>598500</v>
      </c>
      <c r="M9988" s="19" t="s">
        <v>11</v>
      </c>
      <c r="N9988" s="28" t="s">
        <v>15953</v>
      </c>
    </row>
    <row r="9989" spans="1:14" ht="45" x14ac:dyDescent="0.25">
      <c r="A9989" s="27" t="s">
        <v>8104</v>
      </c>
      <c r="B9989" s="19" t="s">
        <v>17014</v>
      </c>
      <c r="C9989" s="19" t="s">
        <v>16741</v>
      </c>
      <c r="D9989" s="38" t="s">
        <v>16051</v>
      </c>
      <c r="E9989" s="38" t="s">
        <v>8792</v>
      </c>
      <c r="F9989" s="41">
        <v>39121700</v>
      </c>
      <c r="G9989" s="19" t="s">
        <v>797</v>
      </c>
      <c r="H9989" s="41">
        <v>6</v>
      </c>
      <c r="I9989" s="41">
        <v>6</v>
      </c>
      <c r="J9989" s="41">
        <v>10</v>
      </c>
      <c r="K9989" s="44">
        <v>3</v>
      </c>
      <c r="L9989" s="20">
        <v>171000</v>
      </c>
      <c r="M9989" s="19" t="s">
        <v>11</v>
      </c>
      <c r="N9989" s="28" t="s">
        <v>15953</v>
      </c>
    </row>
    <row r="9990" spans="1:14" ht="90" x14ac:dyDescent="0.25">
      <c r="A9990" s="27" t="s">
        <v>8104</v>
      </c>
      <c r="B9990" s="19" t="s">
        <v>17012</v>
      </c>
      <c r="C9990" s="19" t="s">
        <v>16739</v>
      </c>
      <c r="D9990" s="38" t="s">
        <v>16049</v>
      </c>
      <c r="E9990" s="38" t="s">
        <v>8793</v>
      </c>
      <c r="F9990" s="41">
        <v>15121802</v>
      </c>
      <c r="G9990" s="19" t="s">
        <v>797</v>
      </c>
      <c r="H9990" s="41">
        <v>6</v>
      </c>
      <c r="I9990" s="41">
        <v>6</v>
      </c>
      <c r="J9990" s="41">
        <v>10</v>
      </c>
      <c r="K9990" s="44">
        <v>20</v>
      </c>
      <c r="L9990" s="20">
        <v>3096800</v>
      </c>
      <c r="M9990" s="19" t="s">
        <v>11</v>
      </c>
      <c r="N9990" s="28" t="s">
        <v>15953</v>
      </c>
    </row>
    <row r="9991" spans="1:14" ht="45" x14ac:dyDescent="0.25">
      <c r="A9991" s="27" t="s">
        <v>8104</v>
      </c>
      <c r="B9991" s="19" t="s">
        <v>17014</v>
      </c>
      <c r="C9991" s="19" t="s">
        <v>16747</v>
      </c>
      <c r="D9991" s="38" t="s">
        <v>16057</v>
      </c>
      <c r="E9991" s="38" t="s">
        <v>8794</v>
      </c>
      <c r="F9991" s="41">
        <v>47131800</v>
      </c>
      <c r="G9991" s="19" t="s">
        <v>797</v>
      </c>
      <c r="H9991" s="41">
        <v>6</v>
      </c>
      <c r="I9991" s="41">
        <v>6</v>
      </c>
      <c r="J9991" s="41">
        <v>10</v>
      </c>
      <c r="K9991" s="44">
        <v>21</v>
      </c>
      <c r="L9991" s="20">
        <v>1895250</v>
      </c>
      <c r="M9991" s="19" t="s">
        <v>11</v>
      </c>
      <c r="N9991" s="28" t="s">
        <v>15953</v>
      </c>
    </row>
    <row r="9992" spans="1:14" ht="45" x14ac:dyDescent="0.25">
      <c r="A9992" s="27" t="s">
        <v>8104</v>
      </c>
      <c r="B9992" s="19" t="s">
        <v>17014</v>
      </c>
      <c r="C9992" s="19" t="s">
        <v>16747</v>
      </c>
      <c r="D9992" s="38" t="s">
        <v>16057</v>
      </c>
      <c r="E9992" s="38" t="s">
        <v>8795</v>
      </c>
      <c r="F9992" s="41">
        <v>15121517</v>
      </c>
      <c r="G9992" s="19" t="s">
        <v>797</v>
      </c>
      <c r="H9992" s="41">
        <v>6</v>
      </c>
      <c r="I9992" s="41">
        <v>6</v>
      </c>
      <c r="J9992" s="41">
        <v>10</v>
      </c>
      <c r="K9992" s="44">
        <v>7</v>
      </c>
      <c r="L9992" s="20">
        <v>119700</v>
      </c>
      <c r="M9992" s="19" t="s">
        <v>11</v>
      </c>
      <c r="N9992" s="28" t="s">
        <v>15953</v>
      </c>
    </row>
    <row r="9993" spans="1:14" ht="30" x14ac:dyDescent="0.25">
      <c r="A9993" s="27" t="s">
        <v>8104</v>
      </c>
      <c r="B9993" s="19" t="s">
        <v>17014</v>
      </c>
      <c r="C9993" s="19" t="s">
        <v>16741</v>
      </c>
      <c r="D9993" s="38" t="s">
        <v>16051</v>
      </c>
      <c r="E9993" s="38" t="s">
        <v>8796</v>
      </c>
      <c r="F9993" s="41">
        <v>47131821</v>
      </c>
      <c r="G9993" s="19" t="s">
        <v>797</v>
      </c>
      <c r="H9993" s="41">
        <v>6</v>
      </c>
      <c r="I9993" s="41">
        <v>6</v>
      </c>
      <c r="J9993" s="41">
        <v>10</v>
      </c>
      <c r="K9993" s="44">
        <v>4</v>
      </c>
      <c r="L9993" s="20">
        <v>4560000</v>
      </c>
      <c r="M9993" s="19" t="s">
        <v>11</v>
      </c>
      <c r="N9993" s="28" t="s">
        <v>15953</v>
      </c>
    </row>
    <row r="9994" spans="1:14" ht="45" x14ac:dyDescent="0.25">
      <c r="A9994" s="27" t="s">
        <v>8104</v>
      </c>
      <c r="B9994" s="19" t="s">
        <v>17014</v>
      </c>
      <c r="C9994" s="19" t="s">
        <v>16741</v>
      </c>
      <c r="D9994" s="38" t="s">
        <v>16051</v>
      </c>
      <c r="E9994" s="38" t="s">
        <v>8797</v>
      </c>
      <c r="F9994" s="41">
        <v>47131821</v>
      </c>
      <c r="G9994" s="19" t="s">
        <v>797</v>
      </c>
      <c r="H9994" s="41">
        <v>6</v>
      </c>
      <c r="I9994" s="41">
        <v>6</v>
      </c>
      <c r="J9994" s="41">
        <v>10</v>
      </c>
      <c r="K9994" s="44">
        <v>2</v>
      </c>
      <c r="L9994" s="20">
        <v>2280000</v>
      </c>
      <c r="M9994" s="19" t="s">
        <v>11</v>
      </c>
      <c r="N9994" s="28" t="s">
        <v>15953</v>
      </c>
    </row>
    <row r="9995" spans="1:14" ht="45" x14ac:dyDescent="0.25">
      <c r="A9995" s="27" t="s">
        <v>8104</v>
      </c>
      <c r="B9995" s="19" t="s">
        <v>17014</v>
      </c>
      <c r="C9995" s="19" t="s">
        <v>16741</v>
      </c>
      <c r="D9995" s="38" t="s">
        <v>16051</v>
      </c>
      <c r="E9995" s="38" t="s">
        <v>8798</v>
      </c>
      <c r="F9995" s="41">
        <v>12163600</v>
      </c>
      <c r="G9995" s="19" t="s">
        <v>797</v>
      </c>
      <c r="H9995" s="41">
        <v>6</v>
      </c>
      <c r="I9995" s="41">
        <v>6</v>
      </c>
      <c r="J9995" s="41">
        <v>10</v>
      </c>
      <c r="K9995" s="44">
        <v>48</v>
      </c>
      <c r="L9995" s="20">
        <v>8208000</v>
      </c>
      <c r="M9995" s="19" t="s">
        <v>11</v>
      </c>
      <c r="N9995" s="28" t="s">
        <v>15953</v>
      </c>
    </row>
    <row r="9996" spans="1:14" ht="30" x14ac:dyDescent="0.25">
      <c r="A9996" s="27" t="s">
        <v>8104</v>
      </c>
      <c r="B9996" s="19" t="s">
        <v>17014</v>
      </c>
      <c r="C9996" s="19" t="s">
        <v>16741</v>
      </c>
      <c r="D9996" s="38" t="s">
        <v>16051</v>
      </c>
      <c r="E9996" s="38" t="s">
        <v>8799</v>
      </c>
      <c r="F9996" s="41">
        <v>15121509</v>
      </c>
      <c r="G9996" s="19" t="s">
        <v>611</v>
      </c>
      <c r="H9996" s="41">
        <v>6</v>
      </c>
      <c r="I9996" s="41">
        <v>6</v>
      </c>
      <c r="J9996" s="41">
        <v>10</v>
      </c>
      <c r="K9996" s="44">
        <v>15</v>
      </c>
      <c r="L9996" s="20">
        <v>1035300</v>
      </c>
      <c r="M9996" s="19" t="s">
        <v>11</v>
      </c>
      <c r="N9996" s="28" t="s">
        <v>15953</v>
      </c>
    </row>
    <row r="9997" spans="1:14" ht="30" x14ac:dyDescent="0.25">
      <c r="A9997" s="27" t="s">
        <v>8104</v>
      </c>
      <c r="B9997" s="19" t="s">
        <v>17013</v>
      </c>
      <c r="C9997" s="19" t="s">
        <v>16776</v>
      </c>
      <c r="D9997" s="38" t="s">
        <v>16086</v>
      </c>
      <c r="E9997" s="38" t="s">
        <v>8800</v>
      </c>
      <c r="F9997" s="41">
        <v>25172504</v>
      </c>
      <c r="G9997" s="19" t="s">
        <v>611</v>
      </c>
      <c r="H9997" s="41">
        <v>6</v>
      </c>
      <c r="I9997" s="41">
        <v>6</v>
      </c>
      <c r="J9997" s="41">
        <v>10</v>
      </c>
      <c r="K9997" s="44">
        <v>25</v>
      </c>
      <c r="L9997" s="20">
        <v>19337500</v>
      </c>
      <c r="M9997" s="19" t="s">
        <v>11</v>
      </c>
      <c r="N9997" s="28" t="s">
        <v>15953</v>
      </c>
    </row>
    <row r="9998" spans="1:14" ht="30" x14ac:dyDescent="0.25">
      <c r="A9998" s="27" t="s">
        <v>8104</v>
      </c>
      <c r="B9998" s="19" t="s">
        <v>17013</v>
      </c>
      <c r="C9998" s="19" t="s">
        <v>16776</v>
      </c>
      <c r="D9998" s="38" t="s">
        <v>16086</v>
      </c>
      <c r="E9998" s="38" t="s">
        <v>8801</v>
      </c>
      <c r="F9998" s="41">
        <v>25172504</v>
      </c>
      <c r="G9998" s="19" t="s">
        <v>611</v>
      </c>
      <c r="H9998" s="41">
        <v>6</v>
      </c>
      <c r="I9998" s="41">
        <v>6</v>
      </c>
      <c r="J9998" s="41">
        <v>10</v>
      </c>
      <c r="K9998" s="44">
        <v>25</v>
      </c>
      <c r="L9998" s="20">
        <v>6545000</v>
      </c>
      <c r="M9998" s="19" t="s">
        <v>11</v>
      </c>
      <c r="N9998" s="28" t="s">
        <v>15953</v>
      </c>
    </row>
    <row r="9999" spans="1:14" ht="45" x14ac:dyDescent="0.25">
      <c r="A9999" s="27" t="s">
        <v>8104</v>
      </c>
      <c r="B9999" s="19" t="s">
        <v>17038</v>
      </c>
      <c r="C9999" s="19" t="s">
        <v>16801</v>
      </c>
      <c r="D9999" s="38" t="s">
        <v>16111</v>
      </c>
      <c r="E9999" s="38" t="s">
        <v>8802</v>
      </c>
      <c r="F9999" s="41">
        <v>40161504</v>
      </c>
      <c r="G9999" s="19" t="s">
        <v>797</v>
      </c>
      <c r="H9999" s="41">
        <v>6</v>
      </c>
      <c r="I9999" s="41">
        <v>6</v>
      </c>
      <c r="J9999" s="41">
        <v>10</v>
      </c>
      <c r="K9999" s="44">
        <v>2</v>
      </c>
      <c r="L9999" s="20">
        <v>99264.54</v>
      </c>
      <c r="M9999" s="19" t="s">
        <v>11</v>
      </c>
      <c r="N9999" s="28" t="s">
        <v>15953</v>
      </c>
    </row>
    <row r="10000" spans="1:14" ht="45" x14ac:dyDescent="0.25">
      <c r="A10000" s="27" t="s">
        <v>8104</v>
      </c>
      <c r="B10000" s="19" t="s">
        <v>17040</v>
      </c>
      <c r="C10000" s="19" t="s">
        <v>16796</v>
      </c>
      <c r="D10000" s="38" t="s">
        <v>16106</v>
      </c>
      <c r="E10000" s="38" t="s">
        <v>8803</v>
      </c>
      <c r="F10000" s="41">
        <v>23153701</v>
      </c>
      <c r="G10000" s="19" t="s">
        <v>797</v>
      </c>
      <c r="H10000" s="41">
        <v>6</v>
      </c>
      <c r="I10000" s="41">
        <v>6</v>
      </c>
      <c r="J10000" s="41">
        <v>10</v>
      </c>
      <c r="K10000" s="44">
        <v>1</v>
      </c>
      <c r="L10000" s="20">
        <v>2410653</v>
      </c>
      <c r="M10000" s="19" t="s">
        <v>11</v>
      </c>
      <c r="N10000" s="28" t="s">
        <v>15953</v>
      </c>
    </row>
    <row r="10001" spans="1:14" ht="30" x14ac:dyDescent="0.25">
      <c r="A10001" s="27" t="s">
        <v>8104</v>
      </c>
      <c r="B10001" s="19" t="s">
        <v>16780</v>
      </c>
      <c r="C10001" s="19" t="s">
        <v>16780</v>
      </c>
      <c r="D10001" s="38" t="s">
        <v>16090</v>
      </c>
      <c r="E10001" s="38" t="s">
        <v>8804</v>
      </c>
      <c r="F10001" s="41">
        <v>11162100</v>
      </c>
      <c r="G10001" s="19" t="s">
        <v>797</v>
      </c>
      <c r="H10001" s="41">
        <v>6</v>
      </c>
      <c r="I10001" s="41">
        <v>6</v>
      </c>
      <c r="J10001" s="41">
        <v>10</v>
      </c>
      <c r="K10001" s="44">
        <v>67</v>
      </c>
      <c r="L10001" s="20">
        <v>18140250</v>
      </c>
      <c r="M10001" s="19" t="s">
        <v>15964</v>
      </c>
      <c r="N10001" s="28" t="s">
        <v>15953</v>
      </c>
    </row>
    <row r="10002" spans="1:14" ht="30" x14ac:dyDescent="0.25">
      <c r="A10002" s="27" t="s">
        <v>8104</v>
      </c>
      <c r="B10002" s="19" t="s">
        <v>16780</v>
      </c>
      <c r="C10002" s="19" t="s">
        <v>16780</v>
      </c>
      <c r="D10002" s="38" t="s">
        <v>16090</v>
      </c>
      <c r="E10002" s="38" t="s">
        <v>8805</v>
      </c>
      <c r="F10002" s="41">
        <v>11162100</v>
      </c>
      <c r="G10002" s="19" t="s">
        <v>797</v>
      </c>
      <c r="H10002" s="41">
        <v>6</v>
      </c>
      <c r="I10002" s="41">
        <v>6</v>
      </c>
      <c r="J10002" s="41">
        <v>10</v>
      </c>
      <c r="K10002" s="44">
        <v>47</v>
      </c>
      <c r="L10002" s="20">
        <v>12725250</v>
      </c>
      <c r="M10002" s="19" t="s">
        <v>15964</v>
      </c>
      <c r="N10002" s="28" t="s">
        <v>15953</v>
      </c>
    </row>
    <row r="10003" spans="1:14" ht="30" x14ac:dyDescent="0.25">
      <c r="A10003" s="27" t="s">
        <v>8104</v>
      </c>
      <c r="B10003" s="19" t="s">
        <v>16780</v>
      </c>
      <c r="C10003" s="19" t="s">
        <v>16780</v>
      </c>
      <c r="D10003" s="38" t="s">
        <v>16090</v>
      </c>
      <c r="E10003" s="38" t="s">
        <v>8806</v>
      </c>
      <c r="F10003" s="41">
        <v>11162100</v>
      </c>
      <c r="G10003" s="19" t="s">
        <v>797</v>
      </c>
      <c r="H10003" s="41">
        <v>6</v>
      </c>
      <c r="I10003" s="41">
        <v>6</v>
      </c>
      <c r="J10003" s="41">
        <v>10</v>
      </c>
      <c r="K10003" s="44">
        <v>147</v>
      </c>
      <c r="L10003" s="20">
        <v>11172000</v>
      </c>
      <c r="M10003" s="19" t="s">
        <v>15964</v>
      </c>
      <c r="N10003" s="28" t="s">
        <v>15953</v>
      </c>
    </row>
    <row r="10004" spans="1:14" ht="30" x14ac:dyDescent="0.25">
      <c r="A10004" s="27" t="s">
        <v>8104</v>
      </c>
      <c r="B10004" s="19" t="s">
        <v>16780</v>
      </c>
      <c r="C10004" s="19" t="s">
        <v>16780</v>
      </c>
      <c r="D10004" s="38" t="s">
        <v>16090</v>
      </c>
      <c r="E10004" s="38" t="s">
        <v>8807</v>
      </c>
      <c r="F10004" s="41">
        <v>11162100</v>
      </c>
      <c r="G10004" s="19" t="s">
        <v>797</v>
      </c>
      <c r="H10004" s="41">
        <v>6</v>
      </c>
      <c r="I10004" s="41">
        <v>6</v>
      </c>
      <c r="J10004" s="41">
        <v>10</v>
      </c>
      <c r="K10004" s="44">
        <v>7</v>
      </c>
      <c r="L10004" s="20">
        <v>532000</v>
      </c>
      <c r="M10004" s="19" t="s">
        <v>15964</v>
      </c>
      <c r="N10004" s="28" t="s">
        <v>15953</v>
      </c>
    </row>
    <row r="10005" spans="1:14" ht="30" x14ac:dyDescent="0.25">
      <c r="A10005" s="27" t="s">
        <v>8104</v>
      </c>
      <c r="B10005" s="19" t="s">
        <v>16780</v>
      </c>
      <c r="C10005" s="19" t="s">
        <v>16780</v>
      </c>
      <c r="D10005" s="38" t="s">
        <v>16090</v>
      </c>
      <c r="E10005" s="38" t="s">
        <v>8808</v>
      </c>
      <c r="F10005" s="41">
        <v>11162100</v>
      </c>
      <c r="G10005" s="19" t="s">
        <v>797</v>
      </c>
      <c r="H10005" s="41">
        <v>6</v>
      </c>
      <c r="I10005" s="41">
        <v>6</v>
      </c>
      <c r="J10005" s="41">
        <v>10</v>
      </c>
      <c r="K10005" s="44">
        <v>47</v>
      </c>
      <c r="L10005" s="20">
        <v>3572000</v>
      </c>
      <c r="M10005" s="19" t="s">
        <v>15964</v>
      </c>
      <c r="N10005" s="28" t="s">
        <v>15953</v>
      </c>
    </row>
    <row r="10006" spans="1:14" ht="90" x14ac:dyDescent="0.25">
      <c r="A10006" s="27" t="s">
        <v>8104</v>
      </c>
      <c r="B10006" s="19" t="s">
        <v>17012</v>
      </c>
      <c r="C10006" s="19" t="s">
        <v>16739</v>
      </c>
      <c r="D10006" s="38" t="s">
        <v>16049</v>
      </c>
      <c r="E10006" s="38" t="s">
        <v>8809</v>
      </c>
      <c r="F10006" s="41">
        <v>24131513</v>
      </c>
      <c r="G10006" s="19" t="s">
        <v>797</v>
      </c>
      <c r="H10006" s="41">
        <v>6</v>
      </c>
      <c r="I10006" s="41">
        <v>6</v>
      </c>
      <c r="J10006" s="41">
        <v>10</v>
      </c>
      <c r="K10006" s="44">
        <v>2</v>
      </c>
      <c r="L10006" s="20">
        <v>608000</v>
      </c>
      <c r="M10006" s="19" t="s">
        <v>11</v>
      </c>
      <c r="N10006" s="28" t="s">
        <v>15953</v>
      </c>
    </row>
    <row r="10007" spans="1:14" ht="90" x14ac:dyDescent="0.25">
      <c r="A10007" s="27" t="s">
        <v>8104</v>
      </c>
      <c r="B10007" s="19" t="s">
        <v>17012</v>
      </c>
      <c r="C10007" s="19" t="s">
        <v>16739</v>
      </c>
      <c r="D10007" s="38" t="s">
        <v>16049</v>
      </c>
      <c r="E10007" s="38" t="s">
        <v>8810</v>
      </c>
      <c r="F10007" s="41">
        <v>15121520</v>
      </c>
      <c r="G10007" s="19" t="s">
        <v>797</v>
      </c>
      <c r="H10007" s="41">
        <v>6</v>
      </c>
      <c r="I10007" s="41">
        <v>6</v>
      </c>
      <c r="J10007" s="41">
        <v>10</v>
      </c>
      <c r="K10007" s="44">
        <v>2</v>
      </c>
      <c r="L10007" s="20">
        <v>12350000</v>
      </c>
      <c r="M10007" s="19" t="s">
        <v>11</v>
      </c>
      <c r="N10007" s="28" t="s">
        <v>15953</v>
      </c>
    </row>
    <row r="10008" spans="1:14" ht="90" x14ac:dyDescent="0.25">
      <c r="A10008" s="27" t="s">
        <v>8104</v>
      </c>
      <c r="B10008" s="19" t="s">
        <v>17012</v>
      </c>
      <c r="C10008" s="19" t="s">
        <v>16739</v>
      </c>
      <c r="D10008" s="38" t="s">
        <v>16049</v>
      </c>
      <c r="E10008" s="38" t="s">
        <v>8811</v>
      </c>
      <c r="F10008" s="41">
        <v>15121520</v>
      </c>
      <c r="G10008" s="19" t="s">
        <v>797</v>
      </c>
      <c r="H10008" s="41">
        <v>6</v>
      </c>
      <c r="I10008" s="41">
        <v>6</v>
      </c>
      <c r="J10008" s="41">
        <v>10</v>
      </c>
      <c r="K10008" s="44">
        <v>7</v>
      </c>
      <c r="L10008" s="20">
        <v>1629250</v>
      </c>
      <c r="M10008" s="19" t="s">
        <v>11</v>
      </c>
      <c r="N10008" s="28" t="s">
        <v>15953</v>
      </c>
    </row>
    <row r="10009" spans="1:14" ht="90" x14ac:dyDescent="0.25">
      <c r="A10009" s="27" t="s">
        <v>8104</v>
      </c>
      <c r="B10009" s="19" t="s">
        <v>17012</v>
      </c>
      <c r="C10009" s="19" t="s">
        <v>16739</v>
      </c>
      <c r="D10009" s="38" t="s">
        <v>16049</v>
      </c>
      <c r="E10009" s="38" t="s">
        <v>8812</v>
      </c>
      <c r="F10009" s="41">
        <v>15121520</v>
      </c>
      <c r="G10009" s="19" t="s">
        <v>797</v>
      </c>
      <c r="H10009" s="41">
        <v>6</v>
      </c>
      <c r="I10009" s="41">
        <v>6</v>
      </c>
      <c r="J10009" s="41">
        <v>10</v>
      </c>
      <c r="K10009" s="44">
        <v>47</v>
      </c>
      <c r="L10009" s="20">
        <v>3795250</v>
      </c>
      <c r="M10009" s="19" t="s">
        <v>11</v>
      </c>
      <c r="N10009" s="28" t="s">
        <v>15953</v>
      </c>
    </row>
    <row r="10010" spans="1:14" ht="90" x14ac:dyDescent="0.25">
      <c r="A10010" s="27" t="s">
        <v>8104</v>
      </c>
      <c r="B10010" s="19" t="s">
        <v>17012</v>
      </c>
      <c r="C10010" s="19" t="s">
        <v>16739</v>
      </c>
      <c r="D10010" s="38" t="s">
        <v>16049</v>
      </c>
      <c r="E10010" s="38" t="s">
        <v>8813</v>
      </c>
      <c r="F10010" s="41">
        <v>15121520</v>
      </c>
      <c r="G10010" s="19" t="s">
        <v>611</v>
      </c>
      <c r="H10010" s="41">
        <v>6</v>
      </c>
      <c r="I10010" s="41">
        <v>6</v>
      </c>
      <c r="J10010" s="41">
        <v>10</v>
      </c>
      <c r="K10010" s="44">
        <v>20</v>
      </c>
      <c r="L10010" s="20">
        <v>571200</v>
      </c>
      <c r="M10010" s="19" t="s">
        <v>11</v>
      </c>
      <c r="N10010" s="28" t="s">
        <v>15953</v>
      </c>
    </row>
    <row r="10011" spans="1:14" ht="90" x14ac:dyDescent="0.25">
      <c r="A10011" s="27" t="s">
        <v>8104</v>
      </c>
      <c r="B10011" s="19" t="s">
        <v>17012</v>
      </c>
      <c r="C10011" s="19" t="s">
        <v>16739</v>
      </c>
      <c r="D10011" s="38" t="s">
        <v>16049</v>
      </c>
      <c r="E10011" s="38" t="s">
        <v>8814</v>
      </c>
      <c r="F10011" s="41">
        <v>15121520</v>
      </c>
      <c r="G10011" s="19" t="s">
        <v>611</v>
      </c>
      <c r="H10011" s="41">
        <v>6</v>
      </c>
      <c r="I10011" s="41">
        <v>6</v>
      </c>
      <c r="J10011" s="41">
        <v>10</v>
      </c>
      <c r="K10011" s="44">
        <v>15</v>
      </c>
      <c r="L10011" s="20">
        <v>1838550</v>
      </c>
      <c r="M10011" s="19" t="s">
        <v>11</v>
      </c>
      <c r="N10011" s="28" t="s">
        <v>15953</v>
      </c>
    </row>
    <row r="10012" spans="1:14" ht="90" x14ac:dyDescent="0.25">
      <c r="A10012" s="27" t="s">
        <v>8104</v>
      </c>
      <c r="B10012" s="19" t="s">
        <v>17012</v>
      </c>
      <c r="C10012" s="19" t="s">
        <v>16739</v>
      </c>
      <c r="D10012" s="38" t="s">
        <v>16049</v>
      </c>
      <c r="E10012" s="38" t="s">
        <v>8814</v>
      </c>
      <c r="F10012" s="41">
        <v>15121520</v>
      </c>
      <c r="G10012" s="19" t="s">
        <v>797</v>
      </c>
      <c r="H10012" s="41">
        <v>6</v>
      </c>
      <c r="I10012" s="41">
        <v>6</v>
      </c>
      <c r="J10012" s="41">
        <v>10</v>
      </c>
      <c r="K10012" s="44">
        <v>9</v>
      </c>
      <c r="L10012" s="20">
        <v>1410750</v>
      </c>
      <c r="M10012" s="19" t="s">
        <v>11</v>
      </c>
      <c r="N10012" s="28" t="s">
        <v>15953</v>
      </c>
    </row>
    <row r="10013" spans="1:14" ht="90" x14ac:dyDescent="0.25">
      <c r="A10013" s="27" t="s">
        <v>8104</v>
      </c>
      <c r="B10013" s="19" t="s">
        <v>17012</v>
      </c>
      <c r="C10013" s="19" t="s">
        <v>16739</v>
      </c>
      <c r="D10013" s="38" t="s">
        <v>16049</v>
      </c>
      <c r="E10013" s="38" t="s">
        <v>8814</v>
      </c>
      <c r="F10013" s="41">
        <v>15121520</v>
      </c>
      <c r="G10013" s="19" t="s">
        <v>797</v>
      </c>
      <c r="H10013" s="41">
        <v>6</v>
      </c>
      <c r="I10013" s="41">
        <v>6</v>
      </c>
      <c r="J10013" s="41">
        <v>10</v>
      </c>
      <c r="K10013" s="44">
        <v>3</v>
      </c>
      <c r="L10013" s="20">
        <v>712500</v>
      </c>
      <c r="M10013" s="19" t="s">
        <v>11</v>
      </c>
      <c r="N10013" s="28" t="s">
        <v>15953</v>
      </c>
    </row>
    <row r="10014" spans="1:14" ht="90" x14ac:dyDescent="0.25">
      <c r="A10014" s="27" t="s">
        <v>8104</v>
      </c>
      <c r="B10014" s="19" t="s">
        <v>17012</v>
      </c>
      <c r="C10014" s="19" t="s">
        <v>16739</v>
      </c>
      <c r="D10014" s="38" t="s">
        <v>16049</v>
      </c>
      <c r="E10014" s="38" t="s">
        <v>8815</v>
      </c>
      <c r="F10014" s="41">
        <v>15121802</v>
      </c>
      <c r="G10014" s="19" t="s">
        <v>797</v>
      </c>
      <c r="H10014" s="41">
        <v>6</v>
      </c>
      <c r="I10014" s="41">
        <v>6</v>
      </c>
      <c r="J10014" s="41">
        <v>10</v>
      </c>
      <c r="K10014" s="44">
        <v>5</v>
      </c>
      <c r="L10014" s="20">
        <v>546250</v>
      </c>
      <c r="M10014" s="19" t="s">
        <v>11</v>
      </c>
      <c r="N10014" s="28" t="s">
        <v>15953</v>
      </c>
    </row>
    <row r="10015" spans="1:14" ht="90" x14ac:dyDescent="0.25">
      <c r="A10015" s="27" t="s">
        <v>8104</v>
      </c>
      <c r="B10015" s="19" t="s">
        <v>17012</v>
      </c>
      <c r="C10015" s="19" t="s">
        <v>16739</v>
      </c>
      <c r="D10015" s="38" t="s">
        <v>16049</v>
      </c>
      <c r="E10015" s="38" t="s">
        <v>8816</v>
      </c>
      <c r="F10015" s="41">
        <v>15121502</v>
      </c>
      <c r="G10015" s="19" t="s">
        <v>611</v>
      </c>
      <c r="H10015" s="41">
        <v>6</v>
      </c>
      <c r="I10015" s="41">
        <v>6</v>
      </c>
      <c r="J10015" s="41">
        <v>10</v>
      </c>
      <c r="K10015" s="44">
        <v>4</v>
      </c>
      <c r="L10015" s="20">
        <v>14042000</v>
      </c>
      <c r="M10015" s="19" t="s">
        <v>11</v>
      </c>
      <c r="N10015" s="28" t="s">
        <v>15953</v>
      </c>
    </row>
    <row r="10016" spans="1:14" ht="30" x14ac:dyDescent="0.25">
      <c r="A10016" s="27" t="s">
        <v>8104</v>
      </c>
      <c r="B10016" s="19" t="s">
        <v>17014</v>
      </c>
      <c r="C10016" s="19" t="s">
        <v>16800</v>
      </c>
      <c r="D10016" s="38" t="s">
        <v>16110</v>
      </c>
      <c r="E10016" s="38" t="s">
        <v>8817</v>
      </c>
      <c r="F10016" s="41">
        <v>11162100</v>
      </c>
      <c r="G10016" s="19" t="s">
        <v>797</v>
      </c>
      <c r="H10016" s="41">
        <v>6</v>
      </c>
      <c r="I10016" s="41">
        <v>6</v>
      </c>
      <c r="J10016" s="41">
        <v>10</v>
      </c>
      <c r="K10016" s="44">
        <v>1</v>
      </c>
      <c r="L10016" s="20">
        <v>615706</v>
      </c>
      <c r="M10016" s="19" t="s">
        <v>11</v>
      </c>
      <c r="N10016" s="28" t="s">
        <v>15953</v>
      </c>
    </row>
    <row r="10017" spans="1:14" ht="30" x14ac:dyDescent="0.25">
      <c r="A10017" s="27" t="s">
        <v>8104</v>
      </c>
      <c r="B10017" s="19" t="s">
        <v>17040</v>
      </c>
      <c r="C10017" s="19" t="s">
        <v>16796</v>
      </c>
      <c r="D10017" s="38" t="s">
        <v>16106</v>
      </c>
      <c r="E10017" s="38" t="s">
        <v>8818</v>
      </c>
      <c r="F10017" s="41">
        <v>27111700</v>
      </c>
      <c r="G10017" s="19" t="s">
        <v>797</v>
      </c>
      <c r="H10017" s="41">
        <v>6</v>
      </c>
      <c r="I10017" s="41">
        <v>6</v>
      </c>
      <c r="J10017" s="41">
        <v>10</v>
      </c>
      <c r="K10017" s="44">
        <v>2</v>
      </c>
      <c r="L10017" s="20">
        <v>236818</v>
      </c>
      <c r="M10017" s="19" t="s">
        <v>11</v>
      </c>
      <c r="N10017" s="28" t="s">
        <v>15953</v>
      </c>
    </row>
    <row r="10018" spans="1:14" ht="30" x14ac:dyDescent="0.25">
      <c r="A10018" s="27" t="s">
        <v>8104</v>
      </c>
      <c r="B10018" s="19" t="s">
        <v>17013</v>
      </c>
      <c r="C10018" s="19" t="s">
        <v>16743</v>
      </c>
      <c r="D10018" s="38" t="s">
        <v>16053</v>
      </c>
      <c r="E10018" s="38" t="s">
        <v>8819</v>
      </c>
      <c r="F10018" s="41">
        <v>40142002</v>
      </c>
      <c r="G10018" s="19" t="s">
        <v>797</v>
      </c>
      <c r="H10018" s="41">
        <v>6</v>
      </c>
      <c r="I10018" s="41">
        <v>6</v>
      </c>
      <c r="J10018" s="41">
        <v>10</v>
      </c>
      <c r="K10018" s="44">
        <v>47</v>
      </c>
      <c r="L10018" s="20">
        <v>2009250</v>
      </c>
      <c r="M10018" s="19" t="s">
        <v>11</v>
      </c>
      <c r="N10018" s="28" t="s">
        <v>15953</v>
      </c>
    </row>
    <row r="10019" spans="1:14" ht="30" x14ac:dyDescent="0.25">
      <c r="A10019" s="27" t="s">
        <v>8104</v>
      </c>
      <c r="B10019" s="19" t="s">
        <v>17013</v>
      </c>
      <c r="C10019" s="19" t="s">
        <v>16743</v>
      </c>
      <c r="D10019" s="38" t="s">
        <v>16053</v>
      </c>
      <c r="E10019" s="38" t="s">
        <v>8820</v>
      </c>
      <c r="F10019" s="41">
        <v>40142002</v>
      </c>
      <c r="G10019" s="19" t="s">
        <v>797</v>
      </c>
      <c r="H10019" s="41">
        <v>6</v>
      </c>
      <c r="I10019" s="41">
        <v>6</v>
      </c>
      <c r="J10019" s="41">
        <v>10</v>
      </c>
      <c r="K10019" s="44">
        <v>47</v>
      </c>
      <c r="L10019" s="20">
        <v>2009250</v>
      </c>
      <c r="M10019" s="19" t="s">
        <v>11</v>
      </c>
      <c r="N10019" s="28" t="s">
        <v>15953</v>
      </c>
    </row>
    <row r="10020" spans="1:14" ht="30" x14ac:dyDescent="0.25">
      <c r="A10020" s="27" t="s">
        <v>8104</v>
      </c>
      <c r="B10020" s="19" t="s">
        <v>17013</v>
      </c>
      <c r="C10020" s="19" t="s">
        <v>16740</v>
      </c>
      <c r="D10020" s="38" t="s">
        <v>16050</v>
      </c>
      <c r="E10020" s="38" t="s">
        <v>8821</v>
      </c>
      <c r="F10020" s="41">
        <v>40142000</v>
      </c>
      <c r="G10020" s="19" t="s">
        <v>797</v>
      </c>
      <c r="H10020" s="41">
        <v>6</v>
      </c>
      <c r="I10020" s="41">
        <v>6</v>
      </c>
      <c r="J10020" s="41">
        <v>10</v>
      </c>
      <c r="K10020" s="44">
        <v>2</v>
      </c>
      <c r="L10020" s="20">
        <v>750190.92</v>
      </c>
      <c r="M10020" s="19" t="s">
        <v>11</v>
      </c>
      <c r="N10020" s="28" t="s">
        <v>15953</v>
      </c>
    </row>
    <row r="10021" spans="1:14" ht="30" x14ac:dyDescent="0.25">
      <c r="A10021" s="27" t="s">
        <v>8104</v>
      </c>
      <c r="B10021" s="19" t="s">
        <v>17013</v>
      </c>
      <c r="C10021" s="19" t="s">
        <v>16851</v>
      </c>
      <c r="D10021" s="38" t="s">
        <v>16161</v>
      </c>
      <c r="E10021" s="38" t="s">
        <v>8822</v>
      </c>
      <c r="F10021" s="41">
        <v>40142007</v>
      </c>
      <c r="G10021" s="19" t="s">
        <v>797</v>
      </c>
      <c r="H10021" s="41">
        <v>6</v>
      </c>
      <c r="I10021" s="41">
        <v>6</v>
      </c>
      <c r="J10021" s="41">
        <v>10</v>
      </c>
      <c r="K10021" s="44">
        <v>2</v>
      </c>
      <c r="L10021" s="20">
        <v>3112200</v>
      </c>
      <c r="M10021" s="19" t="s">
        <v>11</v>
      </c>
      <c r="N10021" s="28" t="s">
        <v>15953</v>
      </c>
    </row>
    <row r="10022" spans="1:14" ht="30" x14ac:dyDescent="0.25">
      <c r="A10022" s="27" t="s">
        <v>8104</v>
      </c>
      <c r="B10022" s="19" t="s">
        <v>17013</v>
      </c>
      <c r="C10022" s="19" t="s">
        <v>16851</v>
      </c>
      <c r="D10022" s="38" t="s">
        <v>16161</v>
      </c>
      <c r="E10022" s="38" t="s">
        <v>8823</v>
      </c>
      <c r="F10022" s="41">
        <v>40142007</v>
      </c>
      <c r="G10022" s="19" t="s">
        <v>797</v>
      </c>
      <c r="H10022" s="41">
        <v>6</v>
      </c>
      <c r="I10022" s="41">
        <v>6</v>
      </c>
      <c r="J10022" s="41">
        <v>10</v>
      </c>
      <c r="K10022" s="44">
        <v>1</v>
      </c>
      <c r="L10022" s="20">
        <v>3078000</v>
      </c>
      <c r="M10022" s="19" t="s">
        <v>11</v>
      </c>
      <c r="N10022" s="28" t="s">
        <v>15953</v>
      </c>
    </row>
    <row r="10023" spans="1:14" ht="45" x14ac:dyDescent="0.25">
      <c r="A10023" s="27" t="s">
        <v>8104</v>
      </c>
      <c r="B10023" s="19" t="s">
        <v>17013</v>
      </c>
      <c r="C10023" s="19" t="s">
        <v>16851</v>
      </c>
      <c r="D10023" s="38" t="s">
        <v>16161</v>
      </c>
      <c r="E10023" s="38" t="s">
        <v>8824</v>
      </c>
      <c r="F10023" s="41">
        <v>40142002</v>
      </c>
      <c r="G10023" s="19" t="s">
        <v>797</v>
      </c>
      <c r="H10023" s="41">
        <v>6</v>
      </c>
      <c r="I10023" s="41">
        <v>6</v>
      </c>
      <c r="J10023" s="41">
        <v>10</v>
      </c>
      <c r="K10023" s="44">
        <v>2</v>
      </c>
      <c r="L10023" s="20">
        <v>199234</v>
      </c>
      <c r="M10023" s="19" t="s">
        <v>11</v>
      </c>
      <c r="N10023" s="28" t="s">
        <v>15953</v>
      </c>
    </row>
    <row r="10024" spans="1:14" ht="45" x14ac:dyDescent="0.25">
      <c r="A10024" s="27" t="s">
        <v>8104</v>
      </c>
      <c r="B10024" s="19" t="s">
        <v>17021</v>
      </c>
      <c r="C10024" s="19" t="s">
        <v>16785</v>
      </c>
      <c r="D10024" s="38" t="s">
        <v>16095</v>
      </c>
      <c r="E10024" s="38" t="s">
        <v>8825</v>
      </c>
      <c r="F10024" s="41">
        <v>72154300</v>
      </c>
      <c r="G10024" s="19" t="s">
        <v>611</v>
      </c>
      <c r="H10024" s="41">
        <v>6</v>
      </c>
      <c r="I10024" s="41">
        <v>6</v>
      </c>
      <c r="J10024" s="41">
        <v>10</v>
      </c>
      <c r="K10024" s="44">
        <v>1</v>
      </c>
      <c r="L10024" s="20">
        <v>4260200</v>
      </c>
      <c r="M10024" s="19" t="s">
        <v>15954</v>
      </c>
      <c r="N10024" s="28" t="s">
        <v>15953</v>
      </c>
    </row>
    <row r="10025" spans="1:14" ht="45" x14ac:dyDescent="0.25">
      <c r="A10025" s="27" t="s">
        <v>8104</v>
      </c>
      <c r="B10025" s="19" t="s">
        <v>17021</v>
      </c>
      <c r="C10025" s="19" t="s">
        <v>16766</v>
      </c>
      <c r="D10025" s="38" t="s">
        <v>16076</v>
      </c>
      <c r="E10025" s="38" t="s">
        <v>8826</v>
      </c>
      <c r="F10025" s="41">
        <v>72154500</v>
      </c>
      <c r="G10025" s="19" t="s">
        <v>614</v>
      </c>
      <c r="H10025" s="41">
        <v>6</v>
      </c>
      <c r="I10025" s="41">
        <v>6</v>
      </c>
      <c r="J10025" s="41">
        <v>10</v>
      </c>
      <c r="K10025" s="44">
        <v>1</v>
      </c>
      <c r="L10025" s="20">
        <v>284739582.55000001</v>
      </c>
      <c r="M10025" s="19" t="s">
        <v>15954</v>
      </c>
      <c r="N10025" s="28" t="s">
        <v>15953</v>
      </c>
    </row>
    <row r="10026" spans="1:14" ht="45" x14ac:dyDescent="0.25">
      <c r="A10026" s="27" t="s">
        <v>8104</v>
      </c>
      <c r="B10026" s="19" t="s">
        <v>17021</v>
      </c>
      <c r="C10026" s="19" t="s">
        <v>16785</v>
      </c>
      <c r="D10026" s="38" t="s">
        <v>16095</v>
      </c>
      <c r="E10026" s="38" t="s">
        <v>8827</v>
      </c>
      <c r="F10026" s="41">
        <v>72154300</v>
      </c>
      <c r="G10026" s="19" t="s">
        <v>611</v>
      </c>
      <c r="H10026" s="41">
        <v>6</v>
      </c>
      <c r="I10026" s="41">
        <v>6</v>
      </c>
      <c r="J10026" s="41">
        <v>10</v>
      </c>
      <c r="K10026" s="44">
        <v>1</v>
      </c>
      <c r="L10026" s="20">
        <v>7854000</v>
      </c>
      <c r="M10026" s="19" t="s">
        <v>15954</v>
      </c>
      <c r="N10026" s="28" t="s">
        <v>15953</v>
      </c>
    </row>
    <row r="10027" spans="1:14" ht="45" x14ac:dyDescent="0.25">
      <c r="A10027" s="27" t="s">
        <v>8104</v>
      </c>
      <c r="B10027" s="19" t="s">
        <v>17021</v>
      </c>
      <c r="C10027" s="19" t="s">
        <v>16785</v>
      </c>
      <c r="D10027" s="38" t="s">
        <v>16095</v>
      </c>
      <c r="E10027" s="38" t="s">
        <v>8828</v>
      </c>
      <c r="F10027" s="41">
        <v>72154300</v>
      </c>
      <c r="G10027" s="19" t="s">
        <v>611</v>
      </c>
      <c r="H10027" s="41">
        <v>6</v>
      </c>
      <c r="I10027" s="41">
        <v>6</v>
      </c>
      <c r="J10027" s="41">
        <v>10</v>
      </c>
      <c r="K10027" s="44">
        <v>1</v>
      </c>
      <c r="L10027" s="20">
        <v>4165000</v>
      </c>
      <c r="M10027" s="19" t="s">
        <v>15954</v>
      </c>
      <c r="N10027" s="28" t="s">
        <v>15953</v>
      </c>
    </row>
    <row r="10028" spans="1:14" ht="45" x14ac:dyDescent="0.25">
      <c r="A10028" s="27" t="s">
        <v>8104</v>
      </c>
      <c r="B10028" s="19" t="s">
        <v>17021</v>
      </c>
      <c r="C10028" s="19" t="s">
        <v>16785</v>
      </c>
      <c r="D10028" s="38" t="s">
        <v>16095</v>
      </c>
      <c r="E10028" s="38" t="s">
        <v>8829</v>
      </c>
      <c r="F10028" s="41">
        <v>72154300</v>
      </c>
      <c r="G10028" s="19" t="s">
        <v>611</v>
      </c>
      <c r="H10028" s="41">
        <v>6</v>
      </c>
      <c r="I10028" s="41">
        <v>6</v>
      </c>
      <c r="J10028" s="41">
        <v>10</v>
      </c>
      <c r="K10028" s="44">
        <v>1</v>
      </c>
      <c r="L10028" s="20">
        <v>4474400</v>
      </c>
      <c r="M10028" s="19" t="s">
        <v>15954</v>
      </c>
      <c r="N10028" s="28" t="s">
        <v>15953</v>
      </c>
    </row>
    <row r="10029" spans="1:14" ht="30" x14ac:dyDescent="0.25">
      <c r="A10029" s="27" t="s">
        <v>8104</v>
      </c>
      <c r="B10029" s="19" t="s">
        <v>17013</v>
      </c>
      <c r="C10029" s="19" t="s">
        <v>16744</v>
      </c>
      <c r="D10029" s="38" t="s">
        <v>16054</v>
      </c>
      <c r="E10029" s="38" t="s">
        <v>8830</v>
      </c>
      <c r="F10029" s="41">
        <v>41113313</v>
      </c>
      <c r="G10029" s="19" t="s">
        <v>797</v>
      </c>
      <c r="H10029" s="41">
        <v>6</v>
      </c>
      <c r="I10029" s="41">
        <v>6</v>
      </c>
      <c r="J10029" s="41">
        <v>10</v>
      </c>
      <c r="K10029" s="44">
        <v>3</v>
      </c>
      <c r="L10029" s="20">
        <v>1282500</v>
      </c>
      <c r="M10029" s="19" t="s">
        <v>11</v>
      </c>
      <c r="N10029" s="28" t="s">
        <v>15953</v>
      </c>
    </row>
    <row r="10030" spans="1:14" ht="90" x14ac:dyDescent="0.25">
      <c r="A10030" s="27" t="s">
        <v>8104</v>
      </c>
      <c r="B10030" s="19" t="s">
        <v>17039</v>
      </c>
      <c r="C10030" s="19" t="s">
        <v>16795</v>
      </c>
      <c r="D10030" s="38" t="s">
        <v>16105</v>
      </c>
      <c r="E10030" s="38" t="s">
        <v>8831</v>
      </c>
      <c r="F10030" s="41">
        <v>41111975</v>
      </c>
      <c r="G10030" s="19" t="s">
        <v>797</v>
      </c>
      <c r="H10030" s="41">
        <v>6</v>
      </c>
      <c r="I10030" s="41">
        <v>6</v>
      </c>
      <c r="J10030" s="41">
        <v>10</v>
      </c>
      <c r="K10030" s="44">
        <v>1</v>
      </c>
      <c r="L10030" s="20">
        <v>4013864.04</v>
      </c>
      <c r="M10030" s="19" t="s">
        <v>11</v>
      </c>
      <c r="N10030" s="28" t="s">
        <v>15953</v>
      </c>
    </row>
    <row r="10031" spans="1:14" ht="30" x14ac:dyDescent="0.25">
      <c r="A10031" s="27" t="s">
        <v>8104</v>
      </c>
      <c r="B10031" s="19" t="s">
        <v>17016</v>
      </c>
      <c r="C10031" s="19" t="s">
        <v>16846</v>
      </c>
      <c r="D10031" s="38" t="s">
        <v>16156</v>
      </c>
      <c r="E10031" s="38" t="s">
        <v>8832</v>
      </c>
      <c r="F10031" s="41">
        <v>12191500</v>
      </c>
      <c r="G10031" s="19" t="s">
        <v>797</v>
      </c>
      <c r="H10031" s="41">
        <v>6</v>
      </c>
      <c r="I10031" s="41">
        <v>6</v>
      </c>
      <c r="J10031" s="41">
        <v>10</v>
      </c>
      <c r="K10031" s="44">
        <v>12</v>
      </c>
      <c r="L10031" s="20">
        <v>9120000</v>
      </c>
      <c r="M10031" s="19" t="s">
        <v>11</v>
      </c>
      <c r="N10031" s="28" t="s">
        <v>15953</v>
      </c>
    </row>
    <row r="10032" spans="1:14" ht="30" x14ac:dyDescent="0.25">
      <c r="A10032" s="27" t="s">
        <v>8104</v>
      </c>
      <c r="B10032" s="19" t="s">
        <v>17063</v>
      </c>
      <c r="C10032" s="19" t="s">
        <v>16870</v>
      </c>
      <c r="D10032" s="38" t="s">
        <v>16180</v>
      </c>
      <c r="E10032" s="38" t="s">
        <v>8833</v>
      </c>
      <c r="F10032" s="41">
        <v>25173902</v>
      </c>
      <c r="G10032" s="19" t="s">
        <v>611</v>
      </c>
      <c r="H10032" s="41">
        <v>6</v>
      </c>
      <c r="I10032" s="41">
        <v>6</v>
      </c>
      <c r="J10032" s="41">
        <v>10</v>
      </c>
      <c r="K10032" s="44">
        <v>1</v>
      </c>
      <c r="L10032" s="20">
        <v>3332000</v>
      </c>
      <c r="M10032" s="19" t="s">
        <v>11</v>
      </c>
      <c r="N10032" s="28" t="s">
        <v>15953</v>
      </c>
    </row>
    <row r="10033" spans="1:14" ht="30" x14ac:dyDescent="0.25">
      <c r="A10033" s="27" t="s">
        <v>8104</v>
      </c>
      <c r="B10033" s="19" t="s">
        <v>17061</v>
      </c>
      <c r="C10033" s="19" t="s">
        <v>16863</v>
      </c>
      <c r="D10033" s="38" t="s">
        <v>16173</v>
      </c>
      <c r="E10033" s="38" t="s">
        <v>8834</v>
      </c>
      <c r="F10033" s="41">
        <v>23101502</v>
      </c>
      <c r="G10033" s="19" t="s">
        <v>797</v>
      </c>
      <c r="H10033" s="41">
        <v>6</v>
      </c>
      <c r="I10033" s="41">
        <v>6</v>
      </c>
      <c r="J10033" s="41">
        <v>10</v>
      </c>
      <c r="K10033" s="44">
        <v>1</v>
      </c>
      <c r="L10033" s="20">
        <v>452169.87</v>
      </c>
      <c r="M10033" s="19" t="s">
        <v>11</v>
      </c>
      <c r="N10033" s="28" t="s">
        <v>15953</v>
      </c>
    </row>
    <row r="10034" spans="1:14" ht="90" x14ac:dyDescent="0.25">
      <c r="A10034" s="27" t="s">
        <v>8104</v>
      </c>
      <c r="B10034" s="19" t="s">
        <v>17039</v>
      </c>
      <c r="C10034" s="19" t="s">
        <v>16795</v>
      </c>
      <c r="D10034" s="38" t="s">
        <v>16105</v>
      </c>
      <c r="E10034" s="38" t="s">
        <v>8835</v>
      </c>
      <c r="F10034" s="41">
        <v>41113600</v>
      </c>
      <c r="G10034" s="19" t="s">
        <v>797</v>
      </c>
      <c r="H10034" s="41">
        <v>6</v>
      </c>
      <c r="I10034" s="41">
        <v>6</v>
      </c>
      <c r="J10034" s="41">
        <v>10</v>
      </c>
      <c r="K10034" s="44">
        <v>1</v>
      </c>
      <c r="L10034" s="20">
        <v>6761994.9900000002</v>
      </c>
      <c r="M10034" s="19" t="s">
        <v>11</v>
      </c>
      <c r="N10034" s="28" t="s">
        <v>15953</v>
      </c>
    </row>
    <row r="10035" spans="1:14" ht="90" x14ac:dyDescent="0.25">
      <c r="A10035" s="27" t="s">
        <v>8104</v>
      </c>
      <c r="B10035" s="19" t="s">
        <v>17039</v>
      </c>
      <c r="C10035" s="19" t="s">
        <v>16795</v>
      </c>
      <c r="D10035" s="38" t="s">
        <v>16105</v>
      </c>
      <c r="E10035" s="38" t="s">
        <v>8836</v>
      </c>
      <c r="F10035" s="41">
        <v>41113600</v>
      </c>
      <c r="G10035" s="19" t="s">
        <v>797</v>
      </c>
      <c r="H10035" s="41">
        <v>6</v>
      </c>
      <c r="I10035" s="41">
        <v>6</v>
      </c>
      <c r="J10035" s="41">
        <v>10</v>
      </c>
      <c r="K10035" s="44">
        <v>1</v>
      </c>
      <c r="L10035" s="20">
        <v>3997592.78</v>
      </c>
      <c r="M10035" s="19" t="s">
        <v>11</v>
      </c>
      <c r="N10035" s="28" t="s">
        <v>15953</v>
      </c>
    </row>
    <row r="10036" spans="1:14" ht="90" x14ac:dyDescent="0.25">
      <c r="A10036" s="27" t="s">
        <v>8104</v>
      </c>
      <c r="B10036" s="19" t="s">
        <v>17039</v>
      </c>
      <c r="C10036" s="19" t="s">
        <v>16795</v>
      </c>
      <c r="D10036" s="38" t="s">
        <v>16105</v>
      </c>
      <c r="E10036" s="38" t="s">
        <v>8837</v>
      </c>
      <c r="F10036" s="41">
        <v>41113600</v>
      </c>
      <c r="G10036" s="19" t="s">
        <v>797</v>
      </c>
      <c r="H10036" s="41">
        <v>6</v>
      </c>
      <c r="I10036" s="41">
        <v>6</v>
      </c>
      <c r="J10036" s="41">
        <v>10</v>
      </c>
      <c r="K10036" s="44">
        <v>1</v>
      </c>
      <c r="L10036" s="20">
        <v>2414141.83</v>
      </c>
      <c r="M10036" s="19" t="s">
        <v>11</v>
      </c>
      <c r="N10036" s="28" t="s">
        <v>15953</v>
      </c>
    </row>
    <row r="10037" spans="1:14" ht="30" x14ac:dyDescent="0.25">
      <c r="A10037" s="27" t="s">
        <v>8104</v>
      </c>
      <c r="B10037" s="19" t="s">
        <v>17016</v>
      </c>
      <c r="C10037" s="19" t="s">
        <v>16847</v>
      </c>
      <c r="D10037" s="38" t="s">
        <v>16157</v>
      </c>
      <c r="E10037" s="38" t="s">
        <v>8838</v>
      </c>
      <c r="F10037" s="41">
        <v>12141903</v>
      </c>
      <c r="G10037" s="19" t="s">
        <v>611</v>
      </c>
      <c r="H10037" s="41">
        <v>6</v>
      </c>
      <c r="I10037" s="41">
        <v>6</v>
      </c>
      <c r="J10037" s="41">
        <v>10</v>
      </c>
      <c r="K10037" s="44">
        <v>1</v>
      </c>
      <c r="L10037" s="20">
        <v>686760.79</v>
      </c>
      <c r="M10037" s="19" t="s">
        <v>15954</v>
      </c>
      <c r="N10037" s="28" t="s">
        <v>15953</v>
      </c>
    </row>
    <row r="10038" spans="1:14" ht="30" x14ac:dyDescent="0.25">
      <c r="A10038" s="27" t="s">
        <v>8104</v>
      </c>
      <c r="B10038" s="19" t="s">
        <v>17016</v>
      </c>
      <c r="C10038" s="19" t="s">
        <v>16847</v>
      </c>
      <c r="D10038" s="38" t="s">
        <v>16157</v>
      </c>
      <c r="E10038" s="38" t="s">
        <v>8839</v>
      </c>
      <c r="F10038" s="41">
        <v>12141904</v>
      </c>
      <c r="G10038" s="19" t="s">
        <v>611</v>
      </c>
      <c r="H10038" s="41">
        <v>6</v>
      </c>
      <c r="I10038" s="41">
        <v>6</v>
      </c>
      <c r="J10038" s="41">
        <v>10</v>
      </c>
      <c r="K10038" s="44">
        <v>1</v>
      </c>
      <c r="L10038" s="20">
        <v>1776645.9100000001</v>
      </c>
      <c r="M10038" s="19" t="s">
        <v>15954</v>
      </c>
      <c r="N10038" s="28" t="s">
        <v>15953</v>
      </c>
    </row>
    <row r="10039" spans="1:14" ht="45" x14ac:dyDescent="0.25">
      <c r="A10039" s="27" t="s">
        <v>8104</v>
      </c>
      <c r="B10039" s="19" t="s">
        <v>16745</v>
      </c>
      <c r="C10039" s="19" t="s">
        <v>16745</v>
      </c>
      <c r="D10039" s="38" t="s">
        <v>16055</v>
      </c>
      <c r="E10039" s="38" t="s">
        <v>8840</v>
      </c>
      <c r="F10039" s="41">
        <v>53141605</v>
      </c>
      <c r="G10039" s="19" t="s">
        <v>797</v>
      </c>
      <c r="H10039" s="41">
        <v>6</v>
      </c>
      <c r="I10039" s="41">
        <v>6</v>
      </c>
      <c r="J10039" s="41">
        <v>10</v>
      </c>
      <c r="K10039" s="44">
        <v>3</v>
      </c>
      <c r="L10039" s="20">
        <v>99750</v>
      </c>
      <c r="M10039" s="19" t="s">
        <v>11</v>
      </c>
      <c r="N10039" s="28" t="s">
        <v>15953</v>
      </c>
    </row>
    <row r="10040" spans="1:14" ht="75" x14ac:dyDescent="0.25">
      <c r="A10040" s="27" t="s">
        <v>8104</v>
      </c>
      <c r="B10040" s="19" t="s">
        <v>16780</v>
      </c>
      <c r="C10040" s="19" t="s">
        <v>16780</v>
      </c>
      <c r="D10040" s="38" t="s">
        <v>16090</v>
      </c>
      <c r="E10040" s="38" t="s">
        <v>8841</v>
      </c>
      <c r="F10040" s="41">
        <v>47131909</v>
      </c>
      <c r="G10040" s="19" t="s">
        <v>797</v>
      </c>
      <c r="H10040" s="41">
        <v>6</v>
      </c>
      <c r="I10040" s="41">
        <v>6</v>
      </c>
      <c r="J10040" s="41">
        <v>10</v>
      </c>
      <c r="K10040" s="44">
        <v>7</v>
      </c>
      <c r="L10040" s="20">
        <v>498750</v>
      </c>
      <c r="M10040" s="19" t="s">
        <v>11</v>
      </c>
      <c r="N10040" s="28" t="s">
        <v>15953</v>
      </c>
    </row>
    <row r="10041" spans="1:14" ht="30" x14ac:dyDescent="0.25">
      <c r="A10041" s="27" t="s">
        <v>8104</v>
      </c>
      <c r="B10041" s="19" t="s">
        <v>17011</v>
      </c>
      <c r="C10041" s="19" t="s">
        <v>16738</v>
      </c>
      <c r="D10041" s="38" t="s">
        <v>16048</v>
      </c>
      <c r="E10041" s="38" t="s">
        <v>8842</v>
      </c>
      <c r="F10041" s="41">
        <v>47131909</v>
      </c>
      <c r="G10041" s="19" t="s">
        <v>797</v>
      </c>
      <c r="H10041" s="41">
        <v>6</v>
      </c>
      <c r="I10041" s="41">
        <v>6</v>
      </c>
      <c r="J10041" s="41">
        <v>10</v>
      </c>
      <c r="K10041" s="44">
        <v>14</v>
      </c>
      <c r="L10041" s="20">
        <v>2499000</v>
      </c>
      <c r="M10041" s="19" t="s">
        <v>11</v>
      </c>
      <c r="N10041" s="28" t="s">
        <v>15953</v>
      </c>
    </row>
    <row r="10042" spans="1:14" ht="30" x14ac:dyDescent="0.25">
      <c r="A10042" s="27" t="s">
        <v>8104</v>
      </c>
      <c r="B10042" s="19" t="s">
        <v>17011</v>
      </c>
      <c r="C10042" s="19" t="s">
        <v>16738</v>
      </c>
      <c r="D10042" s="38" t="s">
        <v>16048</v>
      </c>
      <c r="E10042" s="38" t="s">
        <v>8843</v>
      </c>
      <c r="F10042" s="41">
        <v>47131909</v>
      </c>
      <c r="G10042" s="19" t="s">
        <v>797</v>
      </c>
      <c r="H10042" s="41">
        <v>6</v>
      </c>
      <c r="I10042" s="41">
        <v>6</v>
      </c>
      <c r="J10042" s="41">
        <v>10</v>
      </c>
      <c r="K10042" s="44">
        <v>46</v>
      </c>
      <c r="L10042" s="20">
        <v>8211000</v>
      </c>
      <c r="M10042" s="19" t="s">
        <v>11</v>
      </c>
      <c r="N10042" s="28" t="s">
        <v>15953</v>
      </c>
    </row>
    <row r="10043" spans="1:14" ht="30" x14ac:dyDescent="0.25">
      <c r="A10043" s="27" t="s">
        <v>8104</v>
      </c>
      <c r="B10043" s="19" t="s">
        <v>17011</v>
      </c>
      <c r="C10043" s="19" t="s">
        <v>16738</v>
      </c>
      <c r="D10043" s="38" t="s">
        <v>16048</v>
      </c>
      <c r="E10043" s="38" t="s">
        <v>8843</v>
      </c>
      <c r="F10043" s="41">
        <v>47131909</v>
      </c>
      <c r="G10043" s="19" t="s">
        <v>797</v>
      </c>
      <c r="H10043" s="41">
        <v>6</v>
      </c>
      <c r="I10043" s="41">
        <v>6</v>
      </c>
      <c r="J10043" s="41">
        <v>10</v>
      </c>
      <c r="K10043" s="44">
        <v>7</v>
      </c>
      <c r="L10043" s="20">
        <v>1249500</v>
      </c>
      <c r="M10043" s="19" t="s">
        <v>11</v>
      </c>
      <c r="N10043" s="28" t="s">
        <v>15953</v>
      </c>
    </row>
    <row r="10044" spans="1:14" ht="30" x14ac:dyDescent="0.25">
      <c r="A10044" s="27" t="s">
        <v>8104</v>
      </c>
      <c r="B10044" s="19" t="s">
        <v>17011</v>
      </c>
      <c r="C10044" s="19" t="s">
        <v>16738</v>
      </c>
      <c r="D10044" s="38" t="s">
        <v>16048</v>
      </c>
      <c r="E10044" s="38" t="s">
        <v>8843</v>
      </c>
      <c r="F10044" s="41">
        <v>47131909</v>
      </c>
      <c r="G10044" s="19" t="s">
        <v>797</v>
      </c>
      <c r="H10044" s="41">
        <v>6</v>
      </c>
      <c r="I10044" s="41">
        <v>6</v>
      </c>
      <c r="J10044" s="41">
        <v>10</v>
      </c>
      <c r="K10044" s="44">
        <v>8</v>
      </c>
      <c r="L10044" s="20">
        <v>1428000</v>
      </c>
      <c r="M10044" s="19" t="s">
        <v>11</v>
      </c>
      <c r="N10044" s="28" t="s">
        <v>15953</v>
      </c>
    </row>
    <row r="10045" spans="1:14" ht="30" x14ac:dyDescent="0.25">
      <c r="A10045" s="27" t="s">
        <v>8104</v>
      </c>
      <c r="B10045" s="19" t="s">
        <v>17011</v>
      </c>
      <c r="C10045" s="19" t="s">
        <v>16738</v>
      </c>
      <c r="D10045" s="38" t="s">
        <v>16048</v>
      </c>
      <c r="E10045" s="38" t="s">
        <v>8843</v>
      </c>
      <c r="F10045" s="41">
        <v>47131909</v>
      </c>
      <c r="G10045" s="19" t="s">
        <v>797</v>
      </c>
      <c r="H10045" s="41">
        <v>6</v>
      </c>
      <c r="I10045" s="41">
        <v>6</v>
      </c>
      <c r="J10045" s="41">
        <v>10</v>
      </c>
      <c r="K10045" s="44">
        <v>6</v>
      </c>
      <c r="L10045" s="20">
        <v>1071000</v>
      </c>
      <c r="M10045" s="19" t="s">
        <v>11</v>
      </c>
      <c r="N10045" s="28" t="s">
        <v>15953</v>
      </c>
    </row>
    <row r="10046" spans="1:14" ht="30" x14ac:dyDescent="0.25">
      <c r="A10046" s="27" t="s">
        <v>8104</v>
      </c>
      <c r="B10046" s="19" t="s">
        <v>17013</v>
      </c>
      <c r="C10046" s="19" t="s">
        <v>16851</v>
      </c>
      <c r="D10046" s="38" t="s">
        <v>16161</v>
      </c>
      <c r="E10046" s="38" t="s">
        <v>8844</v>
      </c>
      <c r="F10046" s="41">
        <v>14121500</v>
      </c>
      <c r="G10046" s="19" t="s">
        <v>797</v>
      </c>
      <c r="H10046" s="41">
        <v>6</v>
      </c>
      <c r="I10046" s="41">
        <v>6</v>
      </c>
      <c r="J10046" s="41">
        <v>10</v>
      </c>
      <c r="K10046" s="44">
        <v>3</v>
      </c>
      <c r="L10046" s="20">
        <v>342000</v>
      </c>
      <c r="M10046" s="19" t="s">
        <v>11</v>
      </c>
      <c r="N10046" s="28" t="s">
        <v>15953</v>
      </c>
    </row>
    <row r="10047" spans="1:14" ht="30" x14ac:dyDescent="0.25">
      <c r="A10047" s="27" t="s">
        <v>8104</v>
      </c>
      <c r="B10047" s="19" t="s">
        <v>17013</v>
      </c>
      <c r="C10047" s="19" t="s">
        <v>16851</v>
      </c>
      <c r="D10047" s="38" t="s">
        <v>16161</v>
      </c>
      <c r="E10047" s="38" t="s">
        <v>8845</v>
      </c>
      <c r="F10047" s="41">
        <v>14121500</v>
      </c>
      <c r="G10047" s="19" t="s">
        <v>797</v>
      </c>
      <c r="H10047" s="41">
        <v>6</v>
      </c>
      <c r="I10047" s="41">
        <v>6</v>
      </c>
      <c r="J10047" s="41">
        <v>10</v>
      </c>
      <c r="K10047" s="44">
        <v>3</v>
      </c>
      <c r="L10047" s="20">
        <v>342000</v>
      </c>
      <c r="M10047" s="19" t="s">
        <v>11</v>
      </c>
      <c r="N10047" s="28" t="s">
        <v>15953</v>
      </c>
    </row>
    <row r="10048" spans="1:14" ht="30" x14ac:dyDescent="0.25">
      <c r="A10048" s="27" t="s">
        <v>8104</v>
      </c>
      <c r="B10048" s="19" t="s">
        <v>17013</v>
      </c>
      <c r="C10048" s="19" t="s">
        <v>16851</v>
      </c>
      <c r="D10048" s="38" t="s">
        <v>16161</v>
      </c>
      <c r="E10048" s="38" t="s">
        <v>8846</v>
      </c>
      <c r="F10048" s="41">
        <v>14121500</v>
      </c>
      <c r="G10048" s="19" t="s">
        <v>797</v>
      </c>
      <c r="H10048" s="41">
        <v>6</v>
      </c>
      <c r="I10048" s="41">
        <v>6</v>
      </c>
      <c r="J10048" s="41">
        <v>10</v>
      </c>
      <c r="K10048" s="44">
        <v>5</v>
      </c>
      <c r="L10048" s="20">
        <v>570000</v>
      </c>
      <c r="M10048" s="19" t="s">
        <v>11</v>
      </c>
      <c r="N10048" s="28" t="s">
        <v>15953</v>
      </c>
    </row>
    <row r="10049" spans="1:14" ht="30" x14ac:dyDescent="0.25">
      <c r="A10049" s="27" t="s">
        <v>8104</v>
      </c>
      <c r="B10049" s="19" t="s">
        <v>17013</v>
      </c>
      <c r="C10049" s="19" t="s">
        <v>16851</v>
      </c>
      <c r="D10049" s="38" t="s">
        <v>16161</v>
      </c>
      <c r="E10049" s="38" t="s">
        <v>8847</v>
      </c>
      <c r="F10049" s="41">
        <v>14121500</v>
      </c>
      <c r="G10049" s="19" t="s">
        <v>797</v>
      </c>
      <c r="H10049" s="41">
        <v>6</v>
      </c>
      <c r="I10049" s="41">
        <v>6</v>
      </c>
      <c r="J10049" s="41">
        <v>10</v>
      </c>
      <c r="K10049" s="44">
        <v>5</v>
      </c>
      <c r="L10049" s="20">
        <v>570000</v>
      </c>
      <c r="M10049" s="19" t="s">
        <v>11</v>
      </c>
      <c r="N10049" s="28" t="s">
        <v>15953</v>
      </c>
    </row>
    <row r="10050" spans="1:14" ht="30" x14ac:dyDescent="0.25">
      <c r="A10050" s="27" t="s">
        <v>8104</v>
      </c>
      <c r="B10050" s="19" t="s">
        <v>17013</v>
      </c>
      <c r="C10050" s="19" t="s">
        <v>16851</v>
      </c>
      <c r="D10050" s="38" t="s">
        <v>16161</v>
      </c>
      <c r="E10050" s="38" t="s">
        <v>8848</v>
      </c>
      <c r="F10050" s="41">
        <v>30102015</v>
      </c>
      <c r="G10050" s="19" t="s">
        <v>797</v>
      </c>
      <c r="H10050" s="41">
        <v>6</v>
      </c>
      <c r="I10050" s="41">
        <v>6</v>
      </c>
      <c r="J10050" s="41">
        <v>10</v>
      </c>
      <c r="K10050" s="44">
        <v>14</v>
      </c>
      <c r="L10050" s="20">
        <v>1596000</v>
      </c>
      <c r="M10050" s="19" t="s">
        <v>11</v>
      </c>
      <c r="N10050" s="28" t="s">
        <v>15953</v>
      </c>
    </row>
    <row r="10051" spans="1:14" ht="30" x14ac:dyDescent="0.25">
      <c r="A10051" s="27" t="s">
        <v>8104</v>
      </c>
      <c r="B10051" s="19" t="s">
        <v>17013</v>
      </c>
      <c r="C10051" s="19" t="s">
        <v>16851</v>
      </c>
      <c r="D10051" s="38" t="s">
        <v>16161</v>
      </c>
      <c r="E10051" s="38" t="s">
        <v>8849</v>
      </c>
      <c r="F10051" s="41">
        <v>30102015</v>
      </c>
      <c r="G10051" s="19" t="s">
        <v>797</v>
      </c>
      <c r="H10051" s="41">
        <v>6</v>
      </c>
      <c r="I10051" s="41">
        <v>6</v>
      </c>
      <c r="J10051" s="41">
        <v>10</v>
      </c>
      <c r="K10051" s="44">
        <v>7</v>
      </c>
      <c r="L10051" s="20">
        <v>252700</v>
      </c>
      <c r="M10051" s="19" t="s">
        <v>11</v>
      </c>
      <c r="N10051" s="28" t="s">
        <v>15953</v>
      </c>
    </row>
    <row r="10052" spans="1:14" ht="30" x14ac:dyDescent="0.25">
      <c r="A10052" s="27" t="s">
        <v>8104</v>
      </c>
      <c r="B10052" s="19" t="s">
        <v>17013</v>
      </c>
      <c r="C10052" s="19" t="s">
        <v>16851</v>
      </c>
      <c r="D10052" s="38" t="s">
        <v>16161</v>
      </c>
      <c r="E10052" s="38" t="s">
        <v>8850</v>
      </c>
      <c r="F10052" s="41">
        <v>30102015</v>
      </c>
      <c r="G10052" s="19" t="s">
        <v>797</v>
      </c>
      <c r="H10052" s="41">
        <v>6</v>
      </c>
      <c r="I10052" s="41">
        <v>6</v>
      </c>
      <c r="J10052" s="41">
        <v>10</v>
      </c>
      <c r="K10052" s="44">
        <v>7</v>
      </c>
      <c r="L10052" s="20">
        <v>166250</v>
      </c>
      <c r="M10052" s="19" t="s">
        <v>11</v>
      </c>
      <c r="N10052" s="28" t="s">
        <v>15953</v>
      </c>
    </row>
    <row r="10053" spans="1:14" ht="30" x14ac:dyDescent="0.25">
      <c r="A10053" s="27" t="s">
        <v>8104</v>
      </c>
      <c r="B10053" s="19" t="s">
        <v>17013</v>
      </c>
      <c r="C10053" s="19" t="s">
        <v>16851</v>
      </c>
      <c r="D10053" s="38" t="s">
        <v>16161</v>
      </c>
      <c r="E10053" s="38" t="s">
        <v>8851</v>
      </c>
      <c r="F10053" s="41">
        <v>30102015</v>
      </c>
      <c r="G10053" s="19" t="s">
        <v>797</v>
      </c>
      <c r="H10053" s="41">
        <v>6</v>
      </c>
      <c r="I10053" s="41">
        <v>6</v>
      </c>
      <c r="J10053" s="41">
        <v>10</v>
      </c>
      <c r="K10053" s="44">
        <v>21</v>
      </c>
      <c r="L10053" s="20">
        <v>1296750</v>
      </c>
      <c r="M10053" s="19" t="s">
        <v>11</v>
      </c>
      <c r="N10053" s="28" t="s">
        <v>15953</v>
      </c>
    </row>
    <row r="10054" spans="1:14" ht="30" x14ac:dyDescent="0.25">
      <c r="A10054" s="27" t="s">
        <v>8104</v>
      </c>
      <c r="B10054" s="19" t="s">
        <v>17013</v>
      </c>
      <c r="C10054" s="19" t="s">
        <v>16851</v>
      </c>
      <c r="D10054" s="38" t="s">
        <v>16161</v>
      </c>
      <c r="E10054" s="38" t="s">
        <v>8851</v>
      </c>
      <c r="F10054" s="41">
        <v>30102015</v>
      </c>
      <c r="G10054" s="19" t="s">
        <v>797</v>
      </c>
      <c r="H10054" s="41">
        <v>6</v>
      </c>
      <c r="I10054" s="41">
        <v>6</v>
      </c>
      <c r="J10054" s="41">
        <v>10</v>
      </c>
      <c r="K10054" s="44">
        <v>2</v>
      </c>
      <c r="L10054" s="20">
        <v>85500</v>
      </c>
      <c r="M10054" s="19" t="s">
        <v>11</v>
      </c>
      <c r="N10054" s="28" t="s">
        <v>15953</v>
      </c>
    </row>
    <row r="10055" spans="1:14" ht="30" x14ac:dyDescent="0.25">
      <c r="A10055" s="27" t="s">
        <v>8104</v>
      </c>
      <c r="B10055" s="19" t="s">
        <v>17011</v>
      </c>
      <c r="C10055" s="19" t="s">
        <v>16738</v>
      </c>
      <c r="D10055" s="38" t="s">
        <v>16048</v>
      </c>
      <c r="E10055" s="38" t="s">
        <v>8852</v>
      </c>
      <c r="F10055" s="41">
        <v>14101500</v>
      </c>
      <c r="G10055" s="19" t="s">
        <v>797</v>
      </c>
      <c r="H10055" s="41">
        <v>6</v>
      </c>
      <c r="I10055" s="41">
        <v>6</v>
      </c>
      <c r="J10055" s="41">
        <v>10</v>
      </c>
      <c r="K10055" s="44">
        <v>3</v>
      </c>
      <c r="L10055" s="20">
        <v>535500</v>
      </c>
      <c r="M10055" s="19" t="s">
        <v>11</v>
      </c>
      <c r="N10055" s="28" t="s">
        <v>15953</v>
      </c>
    </row>
    <row r="10056" spans="1:14" ht="30" x14ac:dyDescent="0.25">
      <c r="A10056" s="27" t="s">
        <v>8104</v>
      </c>
      <c r="B10056" s="19" t="s">
        <v>17060</v>
      </c>
      <c r="C10056" s="19" t="s">
        <v>16857</v>
      </c>
      <c r="D10056" s="38" t="s">
        <v>16167</v>
      </c>
      <c r="E10056" s="38" t="s">
        <v>8853</v>
      </c>
      <c r="F10056" s="41">
        <v>30266408</v>
      </c>
      <c r="G10056" s="19" t="s">
        <v>611</v>
      </c>
      <c r="H10056" s="41">
        <v>6</v>
      </c>
      <c r="I10056" s="41">
        <v>6</v>
      </c>
      <c r="J10056" s="41">
        <v>10</v>
      </c>
      <c r="K10056" s="44">
        <v>4</v>
      </c>
      <c r="L10056" s="20">
        <v>523600</v>
      </c>
      <c r="M10056" s="19" t="s">
        <v>11</v>
      </c>
      <c r="N10056" s="28" t="s">
        <v>15953</v>
      </c>
    </row>
    <row r="10057" spans="1:14" ht="30" x14ac:dyDescent="0.25">
      <c r="A10057" s="27" t="s">
        <v>8104</v>
      </c>
      <c r="B10057" s="19" t="s">
        <v>17014</v>
      </c>
      <c r="C10057" s="19" t="s">
        <v>16850</v>
      </c>
      <c r="D10057" s="38" t="s">
        <v>16160</v>
      </c>
      <c r="E10057" s="38" t="s">
        <v>8854</v>
      </c>
      <c r="F10057" s="41">
        <v>41122004</v>
      </c>
      <c r="G10057" s="19" t="s">
        <v>797</v>
      </c>
      <c r="H10057" s="41">
        <v>6</v>
      </c>
      <c r="I10057" s="41">
        <v>6</v>
      </c>
      <c r="J10057" s="41">
        <v>10</v>
      </c>
      <c r="K10057" s="44">
        <v>4</v>
      </c>
      <c r="L10057" s="20">
        <v>122468</v>
      </c>
      <c r="M10057" s="19" t="s">
        <v>11</v>
      </c>
      <c r="N10057" s="28" t="s">
        <v>15953</v>
      </c>
    </row>
    <row r="10058" spans="1:14" ht="60" x14ac:dyDescent="0.25">
      <c r="A10058" s="27" t="s">
        <v>8104</v>
      </c>
      <c r="B10058" s="19" t="s">
        <v>17014</v>
      </c>
      <c r="C10058" s="19" t="s">
        <v>16741</v>
      </c>
      <c r="D10058" s="38" t="s">
        <v>16051</v>
      </c>
      <c r="E10058" s="38" t="s">
        <v>8855</v>
      </c>
      <c r="F10058" s="41">
        <v>41111800</v>
      </c>
      <c r="G10058" s="19" t="s">
        <v>797</v>
      </c>
      <c r="H10058" s="41">
        <v>6</v>
      </c>
      <c r="I10058" s="41">
        <v>6</v>
      </c>
      <c r="J10058" s="41">
        <v>10</v>
      </c>
      <c r="K10058" s="44">
        <v>1</v>
      </c>
      <c r="L10058" s="20">
        <v>3267050</v>
      </c>
      <c r="M10058" s="19" t="s">
        <v>11</v>
      </c>
      <c r="N10058" s="28" t="s">
        <v>15953</v>
      </c>
    </row>
    <row r="10059" spans="1:14" ht="30" x14ac:dyDescent="0.25">
      <c r="A10059" s="27" t="s">
        <v>8104</v>
      </c>
      <c r="B10059" s="19" t="s">
        <v>16860</v>
      </c>
      <c r="C10059" s="19" t="s">
        <v>16860</v>
      </c>
      <c r="D10059" s="38" t="s">
        <v>16170</v>
      </c>
      <c r="E10059" s="38" t="s">
        <v>8856</v>
      </c>
      <c r="F10059" s="41">
        <v>11101706</v>
      </c>
      <c r="G10059" s="19" t="s">
        <v>797</v>
      </c>
      <c r="H10059" s="41">
        <v>6</v>
      </c>
      <c r="I10059" s="41">
        <v>6</v>
      </c>
      <c r="J10059" s="41">
        <v>10</v>
      </c>
      <c r="K10059" s="44">
        <v>2</v>
      </c>
      <c r="L10059" s="20">
        <v>22800</v>
      </c>
      <c r="M10059" s="19" t="s">
        <v>11</v>
      </c>
      <c r="N10059" s="28" t="s">
        <v>15953</v>
      </c>
    </row>
    <row r="10060" spans="1:14" ht="30" x14ac:dyDescent="0.25">
      <c r="A10060" s="27" t="s">
        <v>8104</v>
      </c>
      <c r="B10060" s="19" t="s">
        <v>16746</v>
      </c>
      <c r="C10060" s="19" t="s">
        <v>16746</v>
      </c>
      <c r="D10060" s="38" t="s">
        <v>16056</v>
      </c>
      <c r="E10060" s="38" t="s">
        <v>8669</v>
      </c>
      <c r="F10060" s="41">
        <v>31151504</v>
      </c>
      <c r="G10060" s="19" t="s">
        <v>797</v>
      </c>
      <c r="H10060" s="41">
        <v>6</v>
      </c>
      <c r="I10060" s="41">
        <v>6</v>
      </c>
      <c r="J10060" s="41">
        <v>10</v>
      </c>
      <c r="K10060" s="44">
        <v>1</v>
      </c>
      <c r="L10060" s="20">
        <v>1425</v>
      </c>
      <c r="M10060" s="19" t="s">
        <v>15964</v>
      </c>
      <c r="N10060" s="28" t="s">
        <v>15953</v>
      </c>
    </row>
    <row r="10061" spans="1:14" ht="45" x14ac:dyDescent="0.25">
      <c r="A10061" s="27" t="s">
        <v>8104</v>
      </c>
      <c r="B10061" s="19" t="s">
        <v>17014</v>
      </c>
      <c r="C10061" s="19" t="s">
        <v>16747</v>
      </c>
      <c r="D10061" s="38" t="s">
        <v>16057</v>
      </c>
      <c r="E10061" s="38" t="s">
        <v>8857</v>
      </c>
      <c r="F10061" s="41">
        <v>12181501</v>
      </c>
      <c r="G10061" s="19" t="s">
        <v>797</v>
      </c>
      <c r="H10061" s="41">
        <v>6</v>
      </c>
      <c r="I10061" s="41">
        <v>6</v>
      </c>
      <c r="J10061" s="41">
        <v>10</v>
      </c>
      <c r="K10061" s="44">
        <v>80</v>
      </c>
      <c r="L10061" s="20">
        <v>2660000</v>
      </c>
      <c r="M10061" s="19" t="s">
        <v>11</v>
      </c>
      <c r="N10061" s="28" t="s">
        <v>15953</v>
      </c>
    </row>
    <row r="10062" spans="1:14" ht="30" x14ac:dyDescent="0.25">
      <c r="A10062" s="27" t="s">
        <v>8104</v>
      </c>
      <c r="B10062" s="19" t="s">
        <v>17014</v>
      </c>
      <c r="C10062" s="19" t="s">
        <v>16741</v>
      </c>
      <c r="D10062" s="38" t="s">
        <v>16051</v>
      </c>
      <c r="E10062" s="38" t="s">
        <v>8858</v>
      </c>
      <c r="F10062" s="41">
        <v>31201600</v>
      </c>
      <c r="G10062" s="19" t="s">
        <v>797</v>
      </c>
      <c r="H10062" s="41">
        <v>6</v>
      </c>
      <c r="I10062" s="41">
        <v>6</v>
      </c>
      <c r="J10062" s="41">
        <v>10</v>
      </c>
      <c r="K10062" s="44">
        <v>17</v>
      </c>
      <c r="L10062" s="20">
        <v>72675</v>
      </c>
      <c r="M10062" s="19" t="s">
        <v>11</v>
      </c>
      <c r="N10062" s="28" t="s">
        <v>15953</v>
      </c>
    </row>
    <row r="10063" spans="1:14" ht="30" x14ac:dyDescent="0.25">
      <c r="A10063" s="27" t="s">
        <v>8104</v>
      </c>
      <c r="B10063" s="19" t="s">
        <v>17014</v>
      </c>
      <c r="C10063" s="19" t="s">
        <v>16741</v>
      </c>
      <c r="D10063" s="38" t="s">
        <v>16051</v>
      </c>
      <c r="E10063" s="38" t="s">
        <v>8859</v>
      </c>
      <c r="F10063" s="41">
        <v>31201610</v>
      </c>
      <c r="G10063" s="19" t="s">
        <v>797</v>
      </c>
      <c r="H10063" s="41">
        <v>6</v>
      </c>
      <c r="I10063" s="41">
        <v>6</v>
      </c>
      <c r="J10063" s="41">
        <v>10</v>
      </c>
      <c r="K10063" s="44">
        <v>3</v>
      </c>
      <c r="L10063" s="20">
        <v>279300</v>
      </c>
      <c r="M10063" s="19" t="s">
        <v>11</v>
      </c>
      <c r="N10063" s="28" t="s">
        <v>15953</v>
      </c>
    </row>
    <row r="10064" spans="1:14" ht="45" x14ac:dyDescent="0.25">
      <c r="A10064" s="27" t="s">
        <v>8104</v>
      </c>
      <c r="B10064" s="19" t="s">
        <v>17014</v>
      </c>
      <c r="C10064" s="19" t="s">
        <v>16741</v>
      </c>
      <c r="D10064" s="38" t="s">
        <v>16051</v>
      </c>
      <c r="E10064" s="38" t="s">
        <v>8860</v>
      </c>
      <c r="F10064" s="41">
        <v>12191500</v>
      </c>
      <c r="G10064" s="19" t="s">
        <v>797</v>
      </c>
      <c r="H10064" s="41">
        <v>6</v>
      </c>
      <c r="I10064" s="41">
        <v>6</v>
      </c>
      <c r="J10064" s="41">
        <v>10</v>
      </c>
      <c r="K10064" s="44">
        <v>12</v>
      </c>
      <c r="L10064" s="20">
        <v>2612496</v>
      </c>
      <c r="M10064" s="19" t="s">
        <v>11</v>
      </c>
      <c r="N10064" s="28" t="s">
        <v>15953</v>
      </c>
    </row>
    <row r="10065" spans="1:14" ht="45" x14ac:dyDescent="0.25">
      <c r="A10065" s="27" t="s">
        <v>8104</v>
      </c>
      <c r="B10065" s="19" t="s">
        <v>17061</v>
      </c>
      <c r="C10065" s="19" t="s">
        <v>16863</v>
      </c>
      <c r="D10065" s="38" t="s">
        <v>16173</v>
      </c>
      <c r="E10065" s="38" t="s">
        <v>8861</v>
      </c>
      <c r="F10065" s="41">
        <v>27111908</v>
      </c>
      <c r="G10065" s="19" t="s">
        <v>797</v>
      </c>
      <c r="H10065" s="41">
        <v>6</v>
      </c>
      <c r="I10065" s="41">
        <v>6</v>
      </c>
      <c r="J10065" s="41">
        <v>10</v>
      </c>
      <c r="K10065" s="44">
        <v>2</v>
      </c>
      <c r="L10065" s="20">
        <v>724499.46</v>
      </c>
      <c r="M10065" s="19" t="s">
        <v>11</v>
      </c>
      <c r="N10065" s="28" t="s">
        <v>15953</v>
      </c>
    </row>
    <row r="10066" spans="1:14" ht="30" x14ac:dyDescent="0.25">
      <c r="A10066" s="27" t="s">
        <v>8104</v>
      </c>
      <c r="B10066" s="19" t="s">
        <v>17063</v>
      </c>
      <c r="C10066" s="19" t="s">
        <v>16868</v>
      </c>
      <c r="D10066" s="38" t="s">
        <v>16178</v>
      </c>
      <c r="E10066" s="38" t="s">
        <v>8862</v>
      </c>
      <c r="F10066" s="41">
        <v>26111701</v>
      </c>
      <c r="G10066" s="19" t="s">
        <v>797</v>
      </c>
      <c r="H10066" s="41">
        <v>6</v>
      </c>
      <c r="I10066" s="41">
        <v>6</v>
      </c>
      <c r="J10066" s="41">
        <v>10</v>
      </c>
      <c r="K10066" s="44">
        <v>9</v>
      </c>
      <c r="L10066" s="20">
        <v>128250</v>
      </c>
      <c r="M10066" s="19" t="s">
        <v>11</v>
      </c>
      <c r="N10066" s="28" t="s">
        <v>15953</v>
      </c>
    </row>
    <row r="10067" spans="1:14" ht="45" x14ac:dyDescent="0.25">
      <c r="A10067" s="27" t="s">
        <v>8104</v>
      </c>
      <c r="B10067" s="19" t="s">
        <v>16745</v>
      </c>
      <c r="C10067" s="19" t="s">
        <v>16745</v>
      </c>
      <c r="D10067" s="38" t="s">
        <v>16055</v>
      </c>
      <c r="E10067" s="38" t="s">
        <v>8863</v>
      </c>
      <c r="F10067" s="41">
        <v>39121700</v>
      </c>
      <c r="G10067" s="19" t="s">
        <v>797</v>
      </c>
      <c r="H10067" s="41">
        <v>6</v>
      </c>
      <c r="I10067" s="41">
        <v>6</v>
      </c>
      <c r="J10067" s="41">
        <v>10</v>
      </c>
      <c r="K10067" s="44">
        <v>236</v>
      </c>
      <c r="L10067" s="20">
        <v>134520</v>
      </c>
      <c r="M10067" s="19" t="s">
        <v>11</v>
      </c>
      <c r="N10067" s="28" t="s">
        <v>15953</v>
      </c>
    </row>
    <row r="10068" spans="1:14" ht="45" x14ac:dyDescent="0.25">
      <c r="A10068" s="27" t="s">
        <v>8104</v>
      </c>
      <c r="B10068" s="19" t="s">
        <v>16745</v>
      </c>
      <c r="C10068" s="19" t="s">
        <v>16745</v>
      </c>
      <c r="D10068" s="38" t="s">
        <v>16055</v>
      </c>
      <c r="E10068" s="38" t="s">
        <v>8863</v>
      </c>
      <c r="F10068" s="41">
        <v>39121700</v>
      </c>
      <c r="G10068" s="19" t="s">
        <v>797</v>
      </c>
      <c r="H10068" s="41">
        <v>6</v>
      </c>
      <c r="I10068" s="41">
        <v>6</v>
      </c>
      <c r="J10068" s="41">
        <v>10</v>
      </c>
      <c r="K10068" s="44">
        <v>1</v>
      </c>
      <c r="L10068" s="20">
        <v>570</v>
      </c>
      <c r="M10068" s="19" t="s">
        <v>11</v>
      </c>
      <c r="N10068" s="28" t="s">
        <v>15953</v>
      </c>
    </row>
    <row r="10069" spans="1:14" ht="45" x14ac:dyDescent="0.25">
      <c r="A10069" s="27" t="s">
        <v>8104</v>
      </c>
      <c r="B10069" s="19" t="s">
        <v>16745</v>
      </c>
      <c r="C10069" s="19" t="s">
        <v>16745</v>
      </c>
      <c r="D10069" s="38" t="s">
        <v>16055</v>
      </c>
      <c r="E10069" s="38" t="s">
        <v>8864</v>
      </c>
      <c r="F10069" s="41">
        <v>31162200</v>
      </c>
      <c r="G10069" s="19" t="s">
        <v>797</v>
      </c>
      <c r="H10069" s="41">
        <v>6</v>
      </c>
      <c r="I10069" s="41">
        <v>6</v>
      </c>
      <c r="J10069" s="41">
        <v>10</v>
      </c>
      <c r="K10069" s="44">
        <v>77</v>
      </c>
      <c r="L10069" s="20">
        <v>877800</v>
      </c>
      <c r="M10069" s="19" t="s">
        <v>11</v>
      </c>
      <c r="N10069" s="28" t="s">
        <v>15953</v>
      </c>
    </row>
    <row r="10070" spans="1:14" ht="45" x14ac:dyDescent="0.25">
      <c r="A10070" s="27" t="s">
        <v>8104</v>
      </c>
      <c r="B10070" s="19" t="s">
        <v>16745</v>
      </c>
      <c r="C10070" s="19" t="s">
        <v>16745</v>
      </c>
      <c r="D10070" s="38" t="s">
        <v>16055</v>
      </c>
      <c r="E10070" s="38" t="s">
        <v>8865</v>
      </c>
      <c r="F10070" s="41">
        <v>31162200</v>
      </c>
      <c r="G10070" s="19" t="s">
        <v>797</v>
      </c>
      <c r="H10070" s="41">
        <v>6</v>
      </c>
      <c r="I10070" s="41">
        <v>6</v>
      </c>
      <c r="J10070" s="41">
        <v>10</v>
      </c>
      <c r="K10070" s="44">
        <v>77</v>
      </c>
      <c r="L10070" s="20">
        <v>877800</v>
      </c>
      <c r="M10070" s="19" t="s">
        <v>11</v>
      </c>
      <c r="N10070" s="28" t="s">
        <v>15953</v>
      </c>
    </row>
    <row r="10071" spans="1:14" ht="45" x14ac:dyDescent="0.25">
      <c r="A10071" s="27" t="s">
        <v>8104</v>
      </c>
      <c r="B10071" s="19" t="s">
        <v>16745</v>
      </c>
      <c r="C10071" s="19" t="s">
        <v>16745</v>
      </c>
      <c r="D10071" s="38" t="s">
        <v>16055</v>
      </c>
      <c r="E10071" s="38" t="s">
        <v>8866</v>
      </c>
      <c r="F10071" s="41">
        <v>31162200</v>
      </c>
      <c r="G10071" s="19" t="s">
        <v>797</v>
      </c>
      <c r="H10071" s="41">
        <v>6</v>
      </c>
      <c r="I10071" s="41">
        <v>6</v>
      </c>
      <c r="J10071" s="41">
        <v>10</v>
      </c>
      <c r="K10071" s="44">
        <v>77</v>
      </c>
      <c r="L10071" s="20">
        <v>877800</v>
      </c>
      <c r="M10071" s="19" t="s">
        <v>11</v>
      </c>
      <c r="N10071" s="28" t="s">
        <v>15953</v>
      </c>
    </row>
    <row r="10072" spans="1:14" ht="45" x14ac:dyDescent="0.25">
      <c r="A10072" s="27" t="s">
        <v>8104</v>
      </c>
      <c r="B10072" s="19" t="s">
        <v>16745</v>
      </c>
      <c r="C10072" s="19" t="s">
        <v>16745</v>
      </c>
      <c r="D10072" s="38" t="s">
        <v>16055</v>
      </c>
      <c r="E10072" s="38" t="s">
        <v>8867</v>
      </c>
      <c r="F10072" s="41">
        <v>31162200</v>
      </c>
      <c r="G10072" s="19" t="s">
        <v>797</v>
      </c>
      <c r="H10072" s="41">
        <v>6</v>
      </c>
      <c r="I10072" s="41">
        <v>6</v>
      </c>
      <c r="J10072" s="41">
        <v>10</v>
      </c>
      <c r="K10072" s="44">
        <v>77</v>
      </c>
      <c r="L10072" s="20">
        <v>1170400</v>
      </c>
      <c r="M10072" s="19" t="s">
        <v>11</v>
      </c>
      <c r="N10072" s="28" t="s">
        <v>15953</v>
      </c>
    </row>
    <row r="10073" spans="1:14" ht="45" x14ac:dyDescent="0.25">
      <c r="A10073" s="27" t="s">
        <v>8104</v>
      </c>
      <c r="B10073" s="19" t="s">
        <v>16745</v>
      </c>
      <c r="C10073" s="19" t="s">
        <v>16745</v>
      </c>
      <c r="D10073" s="38" t="s">
        <v>16055</v>
      </c>
      <c r="E10073" s="38" t="s">
        <v>8868</v>
      </c>
      <c r="F10073" s="41">
        <v>31162200</v>
      </c>
      <c r="G10073" s="19" t="s">
        <v>797</v>
      </c>
      <c r="H10073" s="41">
        <v>6</v>
      </c>
      <c r="I10073" s="41">
        <v>6</v>
      </c>
      <c r="J10073" s="41">
        <v>10</v>
      </c>
      <c r="K10073" s="44">
        <v>77</v>
      </c>
      <c r="L10073" s="20">
        <v>1170400</v>
      </c>
      <c r="M10073" s="19" t="s">
        <v>11</v>
      </c>
      <c r="N10073" s="28" t="s">
        <v>15953</v>
      </c>
    </row>
    <row r="10074" spans="1:14" ht="45" x14ac:dyDescent="0.25">
      <c r="A10074" s="27" t="s">
        <v>8104</v>
      </c>
      <c r="B10074" s="19" t="s">
        <v>16745</v>
      </c>
      <c r="C10074" s="19" t="s">
        <v>16745</v>
      </c>
      <c r="D10074" s="38" t="s">
        <v>16055</v>
      </c>
      <c r="E10074" s="38" t="s">
        <v>8869</v>
      </c>
      <c r="F10074" s="41">
        <v>31162200</v>
      </c>
      <c r="G10074" s="19" t="s">
        <v>797</v>
      </c>
      <c r="H10074" s="41">
        <v>6</v>
      </c>
      <c r="I10074" s="41">
        <v>6</v>
      </c>
      <c r="J10074" s="41">
        <v>10</v>
      </c>
      <c r="K10074" s="44">
        <v>77</v>
      </c>
      <c r="L10074" s="20">
        <v>1170400</v>
      </c>
      <c r="M10074" s="19" t="s">
        <v>11</v>
      </c>
      <c r="N10074" s="28" t="s">
        <v>15953</v>
      </c>
    </row>
    <row r="10075" spans="1:14" ht="45" x14ac:dyDescent="0.25">
      <c r="A10075" s="27" t="s">
        <v>8104</v>
      </c>
      <c r="B10075" s="19" t="s">
        <v>16745</v>
      </c>
      <c r="C10075" s="19" t="s">
        <v>16745</v>
      </c>
      <c r="D10075" s="38" t="s">
        <v>16055</v>
      </c>
      <c r="E10075" s="38" t="s">
        <v>8870</v>
      </c>
      <c r="F10075" s="41">
        <v>31162200</v>
      </c>
      <c r="G10075" s="19" t="s">
        <v>797</v>
      </c>
      <c r="H10075" s="41">
        <v>6</v>
      </c>
      <c r="I10075" s="41">
        <v>6</v>
      </c>
      <c r="J10075" s="41">
        <v>10</v>
      </c>
      <c r="K10075" s="44">
        <v>77</v>
      </c>
      <c r="L10075" s="20">
        <v>1170400</v>
      </c>
      <c r="M10075" s="19" t="s">
        <v>11</v>
      </c>
      <c r="N10075" s="28" t="s">
        <v>15953</v>
      </c>
    </row>
    <row r="10076" spans="1:14" ht="45" x14ac:dyDescent="0.25">
      <c r="A10076" s="27" t="s">
        <v>8104</v>
      </c>
      <c r="B10076" s="19" t="s">
        <v>16745</v>
      </c>
      <c r="C10076" s="19" t="s">
        <v>16745</v>
      </c>
      <c r="D10076" s="38" t="s">
        <v>16055</v>
      </c>
      <c r="E10076" s="38" t="s">
        <v>8871</v>
      </c>
      <c r="F10076" s="41">
        <v>31162200</v>
      </c>
      <c r="G10076" s="19" t="s">
        <v>797</v>
      </c>
      <c r="H10076" s="41">
        <v>6</v>
      </c>
      <c r="I10076" s="41">
        <v>6</v>
      </c>
      <c r="J10076" s="41">
        <v>10</v>
      </c>
      <c r="K10076" s="44">
        <v>77</v>
      </c>
      <c r="L10076" s="20">
        <v>1170400</v>
      </c>
      <c r="M10076" s="19" t="s">
        <v>11</v>
      </c>
      <c r="N10076" s="28" t="s">
        <v>15953</v>
      </c>
    </row>
    <row r="10077" spans="1:14" ht="45" x14ac:dyDescent="0.25">
      <c r="A10077" s="27" t="s">
        <v>8104</v>
      </c>
      <c r="B10077" s="19" t="s">
        <v>16745</v>
      </c>
      <c r="C10077" s="19" t="s">
        <v>16745</v>
      </c>
      <c r="D10077" s="38" t="s">
        <v>16055</v>
      </c>
      <c r="E10077" s="38" t="s">
        <v>8872</v>
      </c>
      <c r="F10077" s="41">
        <v>31162200</v>
      </c>
      <c r="G10077" s="19" t="s">
        <v>797</v>
      </c>
      <c r="H10077" s="41">
        <v>6</v>
      </c>
      <c r="I10077" s="41">
        <v>6</v>
      </c>
      <c r="J10077" s="41">
        <v>10</v>
      </c>
      <c r="K10077" s="44">
        <v>37</v>
      </c>
      <c r="L10077" s="20">
        <v>878750</v>
      </c>
      <c r="M10077" s="19" t="s">
        <v>11</v>
      </c>
      <c r="N10077" s="28" t="s">
        <v>15953</v>
      </c>
    </row>
    <row r="10078" spans="1:14" ht="45" x14ac:dyDescent="0.25">
      <c r="A10078" s="27" t="s">
        <v>8104</v>
      </c>
      <c r="B10078" s="19" t="s">
        <v>16745</v>
      </c>
      <c r="C10078" s="19" t="s">
        <v>16745</v>
      </c>
      <c r="D10078" s="38" t="s">
        <v>16055</v>
      </c>
      <c r="E10078" s="38" t="s">
        <v>8873</v>
      </c>
      <c r="F10078" s="41">
        <v>31162200</v>
      </c>
      <c r="G10078" s="19" t="s">
        <v>797</v>
      </c>
      <c r="H10078" s="41">
        <v>6</v>
      </c>
      <c r="I10078" s="41">
        <v>6</v>
      </c>
      <c r="J10078" s="41">
        <v>10</v>
      </c>
      <c r="K10078" s="44">
        <v>37</v>
      </c>
      <c r="L10078" s="20">
        <v>878750</v>
      </c>
      <c r="M10078" s="19" t="s">
        <v>11</v>
      </c>
      <c r="N10078" s="28" t="s">
        <v>15953</v>
      </c>
    </row>
    <row r="10079" spans="1:14" ht="45" x14ac:dyDescent="0.25">
      <c r="A10079" s="27" t="s">
        <v>8104</v>
      </c>
      <c r="B10079" s="19" t="s">
        <v>16745</v>
      </c>
      <c r="C10079" s="19" t="s">
        <v>16745</v>
      </c>
      <c r="D10079" s="38" t="s">
        <v>16055</v>
      </c>
      <c r="E10079" s="38" t="s">
        <v>8874</v>
      </c>
      <c r="F10079" s="41">
        <v>31162200</v>
      </c>
      <c r="G10079" s="19" t="s">
        <v>797</v>
      </c>
      <c r="H10079" s="41">
        <v>6</v>
      </c>
      <c r="I10079" s="41">
        <v>6</v>
      </c>
      <c r="J10079" s="41">
        <v>10</v>
      </c>
      <c r="K10079" s="44">
        <v>77</v>
      </c>
      <c r="L10079" s="20">
        <v>1170400</v>
      </c>
      <c r="M10079" s="19" t="s">
        <v>11</v>
      </c>
      <c r="N10079" s="28" t="s">
        <v>15953</v>
      </c>
    </row>
    <row r="10080" spans="1:14" ht="45" x14ac:dyDescent="0.25">
      <c r="A10080" s="27" t="s">
        <v>8104</v>
      </c>
      <c r="B10080" s="19" t="s">
        <v>16745</v>
      </c>
      <c r="C10080" s="19" t="s">
        <v>16745</v>
      </c>
      <c r="D10080" s="38" t="s">
        <v>16055</v>
      </c>
      <c r="E10080" s="38" t="s">
        <v>8875</v>
      </c>
      <c r="F10080" s="41">
        <v>31162200</v>
      </c>
      <c r="G10080" s="19" t="s">
        <v>797</v>
      </c>
      <c r="H10080" s="41">
        <v>6</v>
      </c>
      <c r="I10080" s="41">
        <v>6</v>
      </c>
      <c r="J10080" s="41">
        <v>10</v>
      </c>
      <c r="K10080" s="44">
        <v>77</v>
      </c>
      <c r="L10080" s="20">
        <v>1170400</v>
      </c>
      <c r="M10080" s="19" t="s">
        <v>11</v>
      </c>
      <c r="N10080" s="28" t="s">
        <v>15953</v>
      </c>
    </row>
    <row r="10081" spans="1:14" ht="45" x14ac:dyDescent="0.25">
      <c r="A10081" s="27" t="s">
        <v>8104</v>
      </c>
      <c r="B10081" s="19" t="s">
        <v>16745</v>
      </c>
      <c r="C10081" s="19" t="s">
        <v>16745</v>
      </c>
      <c r="D10081" s="38" t="s">
        <v>16055</v>
      </c>
      <c r="E10081" s="38" t="s">
        <v>8876</v>
      </c>
      <c r="F10081" s="41">
        <v>31162200</v>
      </c>
      <c r="G10081" s="19" t="s">
        <v>797</v>
      </c>
      <c r="H10081" s="41">
        <v>6</v>
      </c>
      <c r="I10081" s="41">
        <v>6</v>
      </c>
      <c r="J10081" s="41">
        <v>10</v>
      </c>
      <c r="K10081" s="44">
        <v>77</v>
      </c>
      <c r="L10081" s="20">
        <v>1170400</v>
      </c>
      <c r="M10081" s="19" t="s">
        <v>11</v>
      </c>
      <c r="N10081" s="28" t="s">
        <v>15953</v>
      </c>
    </row>
    <row r="10082" spans="1:14" ht="45" x14ac:dyDescent="0.25">
      <c r="A10082" s="27" t="s">
        <v>8104</v>
      </c>
      <c r="B10082" s="19" t="s">
        <v>16745</v>
      </c>
      <c r="C10082" s="19" t="s">
        <v>16745</v>
      </c>
      <c r="D10082" s="38" t="s">
        <v>16055</v>
      </c>
      <c r="E10082" s="38" t="s">
        <v>8877</v>
      </c>
      <c r="F10082" s="41">
        <v>31162200</v>
      </c>
      <c r="G10082" s="19" t="s">
        <v>797</v>
      </c>
      <c r="H10082" s="41">
        <v>6</v>
      </c>
      <c r="I10082" s="41">
        <v>6</v>
      </c>
      <c r="J10082" s="41">
        <v>10</v>
      </c>
      <c r="K10082" s="44">
        <v>77</v>
      </c>
      <c r="L10082" s="20">
        <v>1170400</v>
      </c>
      <c r="M10082" s="19" t="s">
        <v>11</v>
      </c>
      <c r="N10082" s="28" t="s">
        <v>15953</v>
      </c>
    </row>
    <row r="10083" spans="1:14" ht="45" x14ac:dyDescent="0.25">
      <c r="A10083" s="27" t="s">
        <v>8104</v>
      </c>
      <c r="B10083" s="19" t="s">
        <v>17014</v>
      </c>
      <c r="C10083" s="19" t="s">
        <v>16811</v>
      </c>
      <c r="D10083" s="38" t="s">
        <v>16121</v>
      </c>
      <c r="E10083" s="38" t="s">
        <v>8878</v>
      </c>
      <c r="F10083" s="41">
        <v>31211500</v>
      </c>
      <c r="G10083" s="19" t="s">
        <v>797</v>
      </c>
      <c r="H10083" s="41">
        <v>6</v>
      </c>
      <c r="I10083" s="41">
        <v>6</v>
      </c>
      <c r="J10083" s="41">
        <v>10</v>
      </c>
      <c r="K10083" s="44">
        <v>2</v>
      </c>
      <c r="L10083" s="20">
        <v>4182850</v>
      </c>
      <c r="M10083" s="19" t="s">
        <v>15960</v>
      </c>
      <c r="N10083" s="28" t="s">
        <v>15953</v>
      </c>
    </row>
    <row r="10084" spans="1:14" ht="45" x14ac:dyDescent="0.25">
      <c r="A10084" s="27" t="s">
        <v>8104</v>
      </c>
      <c r="B10084" s="19" t="s">
        <v>17014</v>
      </c>
      <c r="C10084" s="19" t="s">
        <v>16811</v>
      </c>
      <c r="D10084" s="38" t="s">
        <v>16121</v>
      </c>
      <c r="E10084" s="38" t="s">
        <v>8879</v>
      </c>
      <c r="F10084" s="41">
        <v>31211507</v>
      </c>
      <c r="G10084" s="19" t="s">
        <v>797</v>
      </c>
      <c r="H10084" s="41">
        <v>6</v>
      </c>
      <c r="I10084" s="41">
        <v>6</v>
      </c>
      <c r="J10084" s="41">
        <v>10</v>
      </c>
      <c r="K10084" s="44">
        <v>9</v>
      </c>
      <c r="L10084" s="20">
        <v>239400</v>
      </c>
      <c r="M10084" s="19" t="s">
        <v>11</v>
      </c>
      <c r="N10084" s="28" t="s">
        <v>15953</v>
      </c>
    </row>
    <row r="10085" spans="1:14" ht="45" x14ac:dyDescent="0.25">
      <c r="A10085" s="27" t="s">
        <v>8104</v>
      </c>
      <c r="B10085" s="19" t="s">
        <v>17014</v>
      </c>
      <c r="C10085" s="19" t="s">
        <v>16811</v>
      </c>
      <c r="D10085" s="38" t="s">
        <v>16121</v>
      </c>
      <c r="E10085" s="38" t="s">
        <v>8880</v>
      </c>
      <c r="F10085" s="41">
        <v>60121216</v>
      </c>
      <c r="G10085" s="19" t="s">
        <v>797</v>
      </c>
      <c r="H10085" s="41">
        <v>6</v>
      </c>
      <c r="I10085" s="41">
        <v>6</v>
      </c>
      <c r="J10085" s="41">
        <v>10</v>
      </c>
      <c r="K10085" s="44">
        <v>2</v>
      </c>
      <c r="L10085" s="20">
        <v>41800</v>
      </c>
      <c r="M10085" s="19" t="s">
        <v>11</v>
      </c>
      <c r="N10085" s="28" t="s">
        <v>15953</v>
      </c>
    </row>
    <row r="10086" spans="1:14" ht="45" x14ac:dyDescent="0.25">
      <c r="A10086" s="27" t="s">
        <v>8104</v>
      </c>
      <c r="B10086" s="19" t="s">
        <v>17014</v>
      </c>
      <c r="C10086" s="19" t="s">
        <v>16811</v>
      </c>
      <c r="D10086" s="38" t="s">
        <v>16121</v>
      </c>
      <c r="E10086" s="38" t="s">
        <v>8881</v>
      </c>
      <c r="F10086" s="41">
        <v>31211500</v>
      </c>
      <c r="G10086" s="19" t="s">
        <v>797</v>
      </c>
      <c r="H10086" s="41">
        <v>6</v>
      </c>
      <c r="I10086" s="41">
        <v>6</v>
      </c>
      <c r="J10086" s="41">
        <v>10</v>
      </c>
      <c r="K10086" s="44">
        <v>1</v>
      </c>
      <c r="L10086" s="20">
        <v>2091425</v>
      </c>
      <c r="M10086" s="19" t="s">
        <v>15960</v>
      </c>
      <c r="N10086" s="28" t="s">
        <v>15953</v>
      </c>
    </row>
    <row r="10087" spans="1:14" ht="45" x14ac:dyDescent="0.25">
      <c r="A10087" s="27" t="s">
        <v>8104</v>
      </c>
      <c r="B10087" s="19" t="s">
        <v>17014</v>
      </c>
      <c r="C10087" s="19" t="s">
        <v>16811</v>
      </c>
      <c r="D10087" s="38" t="s">
        <v>16121</v>
      </c>
      <c r="E10087" s="38" t="s">
        <v>8882</v>
      </c>
      <c r="F10087" s="41">
        <v>31211518</v>
      </c>
      <c r="G10087" s="19" t="s">
        <v>797</v>
      </c>
      <c r="H10087" s="41">
        <v>6</v>
      </c>
      <c r="I10087" s="41">
        <v>6</v>
      </c>
      <c r="J10087" s="41">
        <v>10</v>
      </c>
      <c r="K10087" s="44">
        <v>3</v>
      </c>
      <c r="L10087" s="20">
        <v>712500</v>
      </c>
      <c r="M10087" s="19" t="s">
        <v>11</v>
      </c>
      <c r="N10087" s="28" t="s">
        <v>15953</v>
      </c>
    </row>
    <row r="10088" spans="1:14" ht="45" x14ac:dyDescent="0.25">
      <c r="A10088" s="27" t="s">
        <v>8104</v>
      </c>
      <c r="B10088" s="19" t="s">
        <v>17014</v>
      </c>
      <c r="C10088" s="19" t="s">
        <v>16811</v>
      </c>
      <c r="D10088" s="38" t="s">
        <v>16121</v>
      </c>
      <c r="E10088" s="38" t="s">
        <v>8883</v>
      </c>
      <c r="F10088" s="41">
        <v>31211507</v>
      </c>
      <c r="G10088" s="19" t="s">
        <v>797</v>
      </c>
      <c r="H10088" s="41">
        <v>6</v>
      </c>
      <c r="I10088" s="41">
        <v>6</v>
      </c>
      <c r="J10088" s="41">
        <v>10</v>
      </c>
      <c r="K10088" s="44">
        <v>3</v>
      </c>
      <c r="L10088" s="20">
        <v>712500</v>
      </c>
      <c r="M10088" s="19" t="s">
        <v>11</v>
      </c>
      <c r="N10088" s="28" t="s">
        <v>15953</v>
      </c>
    </row>
    <row r="10089" spans="1:14" ht="45" x14ac:dyDescent="0.25">
      <c r="A10089" s="27" t="s">
        <v>8104</v>
      </c>
      <c r="B10089" s="19" t="s">
        <v>17014</v>
      </c>
      <c r="C10089" s="19" t="s">
        <v>16811</v>
      </c>
      <c r="D10089" s="38" t="s">
        <v>16121</v>
      </c>
      <c r="E10089" s="38" t="s">
        <v>8884</v>
      </c>
      <c r="F10089" s="41">
        <v>31211500</v>
      </c>
      <c r="G10089" s="19" t="s">
        <v>797</v>
      </c>
      <c r="H10089" s="41">
        <v>6</v>
      </c>
      <c r="I10089" s="41">
        <v>6</v>
      </c>
      <c r="J10089" s="41">
        <v>10</v>
      </c>
      <c r="K10089" s="44">
        <v>2</v>
      </c>
      <c r="L10089" s="20">
        <v>5539450</v>
      </c>
      <c r="M10089" s="19" t="s">
        <v>11</v>
      </c>
      <c r="N10089" s="28" t="s">
        <v>15953</v>
      </c>
    </row>
    <row r="10090" spans="1:14" ht="45" x14ac:dyDescent="0.25">
      <c r="A10090" s="27" t="s">
        <v>8104</v>
      </c>
      <c r="B10090" s="19" t="s">
        <v>17014</v>
      </c>
      <c r="C10090" s="19" t="s">
        <v>16811</v>
      </c>
      <c r="D10090" s="38" t="s">
        <v>16121</v>
      </c>
      <c r="E10090" s="38" t="s">
        <v>8885</v>
      </c>
      <c r="F10090" s="41">
        <v>31211507</v>
      </c>
      <c r="G10090" s="19" t="s">
        <v>797</v>
      </c>
      <c r="H10090" s="41">
        <v>6</v>
      </c>
      <c r="I10090" s="41">
        <v>6</v>
      </c>
      <c r="J10090" s="41">
        <v>10</v>
      </c>
      <c r="K10090" s="44">
        <v>40</v>
      </c>
      <c r="L10090" s="20">
        <v>1064000</v>
      </c>
      <c r="M10090" s="19" t="s">
        <v>11</v>
      </c>
      <c r="N10090" s="28" t="s">
        <v>15953</v>
      </c>
    </row>
    <row r="10091" spans="1:14" ht="45" x14ac:dyDescent="0.25">
      <c r="A10091" s="27" t="s">
        <v>8104</v>
      </c>
      <c r="B10091" s="19" t="s">
        <v>17014</v>
      </c>
      <c r="C10091" s="19" t="s">
        <v>16811</v>
      </c>
      <c r="D10091" s="38" t="s">
        <v>16121</v>
      </c>
      <c r="E10091" s="38" t="s">
        <v>8886</v>
      </c>
      <c r="F10091" s="41">
        <v>31211500</v>
      </c>
      <c r="G10091" s="19" t="s">
        <v>797</v>
      </c>
      <c r="H10091" s="41">
        <v>6</v>
      </c>
      <c r="I10091" s="41">
        <v>6</v>
      </c>
      <c r="J10091" s="41">
        <v>10</v>
      </c>
      <c r="K10091" s="44">
        <v>1</v>
      </c>
      <c r="L10091" s="20">
        <v>2769725</v>
      </c>
      <c r="M10091" s="19" t="s">
        <v>11</v>
      </c>
      <c r="N10091" s="28" t="s">
        <v>15953</v>
      </c>
    </row>
    <row r="10092" spans="1:14" ht="45" x14ac:dyDescent="0.25">
      <c r="A10092" s="27" t="s">
        <v>8104</v>
      </c>
      <c r="B10092" s="19" t="s">
        <v>17014</v>
      </c>
      <c r="C10092" s="19" t="s">
        <v>16811</v>
      </c>
      <c r="D10092" s="38" t="s">
        <v>16121</v>
      </c>
      <c r="E10092" s="38" t="s">
        <v>8887</v>
      </c>
      <c r="F10092" s="41">
        <v>31211500</v>
      </c>
      <c r="G10092" s="19" t="s">
        <v>797</v>
      </c>
      <c r="H10092" s="41">
        <v>6</v>
      </c>
      <c r="I10092" s="41">
        <v>6</v>
      </c>
      <c r="J10092" s="41">
        <v>10</v>
      </c>
      <c r="K10092" s="44">
        <v>2</v>
      </c>
      <c r="L10092" s="20">
        <v>5539450</v>
      </c>
      <c r="M10092" s="19" t="s">
        <v>11</v>
      </c>
      <c r="N10092" s="28" t="s">
        <v>15953</v>
      </c>
    </row>
    <row r="10093" spans="1:14" ht="45" x14ac:dyDescent="0.25">
      <c r="A10093" s="27" t="s">
        <v>8104</v>
      </c>
      <c r="B10093" s="19" t="s">
        <v>17014</v>
      </c>
      <c r="C10093" s="19" t="s">
        <v>16811</v>
      </c>
      <c r="D10093" s="38" t="s">
        <v>16121</v>
      </c>
      <c r="E10093" s="38" t="s">
        <v>8888</v>
      </c>
      <c r="F10093" s="41">
        <v>31211504</v>
      </c>
      <c r="G10093" s="19" t="s">
        <v>797</v>
      </c>
      <c r="H10093" s="41">
        <v>6</v>
      </c>
      <c r="I10093" s="41">
        <v>6</v>
      </c>
      <c r="J10093" s="41">
        <v>10</v>
      </c>
      <c r="K10093" s="44">
        <v>1</v>
      </c>
      <c r="L10093" s="20">
        <v>1821359.52</v>
      </c>
      <c r="M10093" s="19" t="s">
        <v>11</v>
      </c>
      <c r="N10093" s="28" t="s">
        <v>15953</v>
      </c>
    </row>
    <row r="10094" spans="1:14" ht="45" x14ac:dyDescent="0.25">
      <c r="A10094" s="27" t="s">
        <v>8104</v>
      </c>
      <c r="B10094" s="19" t="s">
        <v>17014</v>
      </c>
      <c r="C10094" s="19" t="s">
        <v>16811</v>
      </c>
      <c r="D10094" s="38" t="s">
        <v>16121</v>
      </c>
      <c r="E10094" s="38" t="s">
        <v>8889</v>
      </c>
      <c r="F10094" s="41">
        <v>31211500</v>
      </c>
      <c r="G10094" s="19" t="s">
        <v>797</v>
      </c>
      <c r="H10094" s="41">
        <v>6</v>
      </c>
      <c r="I10094" s="41">
        <v>6</v>
      </c>
      <c r="J10094" s="41">
        <v>10</v>
      </c>
      <c r="K10094" s="44">
        <v>1</v>
      </c>
      <c r="L10094" s="20">
        <v>1978375</v>
      </c>
      <c r="M10094" s="19" t="s">
        <v>11</v>
      </c>
      <c r="N10094" s="28" t="s">
        <v>15953</v>
      </c>
    </row>
    <row r="10095" spans="1:14" ht="45" x14ac:dyDescent="0.25">
      <c r="A10095" s="27" t="s">
        <v>8104</v>
      </c>
      <c r="B10095" s="19" t="s">
        <v>17014</v>
      </c>
      <c r="C10095" s="19" t="s">
        <v>16811</v>
      </c>
      <c r="D10095" s="38" t="s">
        <v>16121</v>
      </c>
      <c r="E10095" s="38" t="s">
        <v>8890</v>
      </c>
      <c r="F10095" s="41">
        <v>31211504</v>
      </c>
      <c r="G10095" s="19" t="s">
        <v>797</v>
      </c>
      <c r="H10095" s="41">
        <v>6</v>
      </c>
      <c r="I10095" s="41">
        <v>6</v>
      </c>
      <c r="J10095" s="41">
        <v>10</v>
      </c>
      <c r="K10095" s="44">
        <v>1</v>
      </c>
      <c r="L10095" s="20">
        <v>1978375</v>
      </c>
      <c r="M10095" s="19" t="s">
        <v>11</v>
      </c>
      <c r="N10095" s="28" t="s">
        <v>15953</v>
      </c>
    </row>
    <row r="10096" spans="1:14" ht="45" x14ac:dyDescent="0.25">
      <c r="A10096" s="27" t="s">
        <v>8104</v>
      </c>
      <c r="B10096" s="19" t="s">
        <v>17014</v>
      </c>
      <c r="C10096" s="19" t="s">
        <v>16811</v>
      </c>
      <c r="D10096" s="38" t="s">
        <v>16121</v>
      </c>
      <c r="E10096" s="38" t="s">
        <v>8891</v>
      </c>
      <c r="F10096" s="41">
        <v>31211500</v>
      </c>
      <c r="G10096" s="19" t="s">
        <v>797</v>
      </c>
      <c r="H10096" s="41">
        <v>6</v>
      </c>
      <c r="I10096" s="41">
        <v>6</v>
      </c>
      <c r="J10096" s="41">
        <v>10</v>
      </c>
      <c r="K10096" s="44">
        <v>1</v>
      </c>
      <c r="L10096" s="20">
        <v>1978375</v>
      </c>
      <c r="M10096" s="19" t="s">
        <v>11</v>
      </c>
      <c r="N10096" s="28" t="s">
        <v>15953</v>
      </c>
    </row>
    <row r="10097" spans="1:14" ht="45" x14ac:dyDescent="0.25">
      <c r="A10097" s="27" t="s">
        <v>8104</v>
      </c>
      <c r="B10097" s="19" t="s">
        <v>17014</v>
      </c>
      <c r="C10097" s="19" t="s">
        <v>16811</v>
      </c>
      <c r="D10097" s="38" t="s">
        <v>16121</v>
      </c>
      <c r="E10097" s="38" t="s">
        <v>8892</v>
      </c>
      <c r="F10097" s="41">
        <v>31211504</v>
      </c>
      <c r="G10097" s="19" t="s">
        <v>797</v>
      </c>
      <c r="H10097" s="41">
        <v>6</v>
      </c>
      <c r="I10097" s="41">
        <v>6</v>
      </c>
      <c r="J10097" s="41">
        <v>10</v>
      </c>
      <c r="K10097" s="44">
        <v>5</v>
      </c>
      <c r="L10097" s="20">
        <v>8761375</v>
      </c>
      <c r="M10097" s="19" t="s">
        <v>11</v>
      </c>
      <c r="N10097" s="28" t="s">
        <v>15953</v>
      </c>
    </row>
    <row r="10098" spans="1:14" ht="45" x14ac:dyDescent="0.25">
      <c r="A10098" s="27" t="s">
        <v>8104</v>
      </c>
      <c r="B10098" s="19" t="s">
        <v>17014</v>
      </c>
      <c r="C10098" s="19" t="s">
        <v>16811</v>
      </c>
      <c r="D10098" s="38" t="s">
        <v>16121</v>
      </c>
      <c r="E10098" s="38" t="s">
        <v>8893</v>
      </c>
      <c r="F10098" s="41">
        <v>31211504</v>
      </c>
      <c r="G10098" s="19" t="s">
        <v>797</v>
      </c>
      <c r="H10098" s="41">
        <v>6</v>
      </c>
      <c r="I10098" s="41">
        <v>6</v>
      </c>
      <c r="J10098" s="41">
        <v>10</v>
      </c>
      <c r="K10098" s="44">
        <v>7</v>
      </c>
      <c r="L10098" s="20">
        <v>12265925</v>
      </c>
      <c r="M10098" s="19" t="s">
        <v>11</v>
      </c>
      <c r="N10098" s="28" t="s">
        <v>15953</v>
      </c>
    </row>
    <row r="10099" spans="1:14" ht="45" x14ac:dyDescent="0.25">
      <c r="A10099" s="27" t="s">
        <v>8104</v>
      </c>
      <c r="B10099" s="19" t="s">
        <v>17014</v>
      </c>
      <c r="C10099" s="19" t="s">
        <v>16811</v>
      </c>
      <c r="D10099" s="38" t="s">
        <v>16121</v>
      </c>
      <c r="E10099" s="38" t="s">
        <v>8894</v>
      </c>
      <c r="F10099" s="41">
        <v>31211504</v>
      </c>
      <c r="G10099" s="19" t="s">
        <v>797</v>
      </c>
      <c r="H10099" s="41">
        <v>6</v>
      </c>
      <c r="I10099" s="41">
        <v>6</v>
      </c>
      <c r="J10099" s="41">
        <v>10</v>
      </c>
      <c r="K10099" s="44">
        <v>4</v>
      </c>
      <c r="L10099" s="20">
        <v>7009100</v>
      </c>
      <c r="M10099" s="19" t="s">
        <v>11</v>
      </c>
      <c r="N10099" s="28" t="s">
        <v>15953</v>
      </c>
    </row>
    <row r="10100" spans="1:14" ht="45" x14ac:dyDescent="0.25">
      <c r="A10100" s="27" t="s">
        <v>8104</v>
      </c>
      <c r="B10100" s="19" t="s">
        <v>17014</v>
      </c>
      <c r="C10100" s="19" t="s">
        <v>16811</v>
      </c>
      <c r="D10100" s="38" t="s">
        <v>16121</v>
      </c>
      <c r="E10100" s="38" t="s">
        <v>8895</v>
      </c>
      <c r="F10100" s="41">
        <v>31211504</v>
      </c>
      <c r="G10100" s="19" t="s">
        <v>797</v>
      </c>
      <c r="H10100" s="41">
        <v>6</v>
      </c>
      <c r="I10100" s="41">
        <v>6</v>
      </c>
      <c r="J10100" s="41">
        <v>10</v>
      </c>
      <c r="K10100" s="44">
        <v>4</v>
      </c>
      <c r="L10100" s="20">
        <v>7009100</v>
      </c>
      <c r="M10100" s="19" t="s">
        <v>11</v>
      </c>
      <c r="N10100" s="28" t="s">
        <v>15953</v>
      </c>
    </row>
    <row r="10101" spans="1:14" ht="45" x14ac:dyDescent="0.25">
      <c r="A10101" s="27" t="s">
        <v>8104</v>
      </c>
      <c r="B10101" s="19" t="s">
        <v>17014</v>
      </c>
      <c r="C10101" s="19" t="s">
        <v>16811</v>
      </c>
      <c r="D10101" s="38" t="s">
        <v>16121</v>
      </c>
      <c r="E10101" s="38" t="s">
        <v>8896</v>
      </c>
      <c r="F10101" s="41">
        <v>31211504</v>
      </c>
      <c r="G10101" s="19" t="s">
        <v>797</v>
      </c>
      <c r="H10101" s="41">
        <v>6</v>
      </c>
      <c r="I10101" s="41">
        <v>6</v>
      </c>
      <c r="J10101" s="41">
        <v>10</v>
      </c>
      <c r="K10101" s="44">
        <v>4</v>
      </c>
      <c r="L10101" s="20">
        <v>7009100</v>
      </c>
      <c r="M10101" s="19" t="s">
        <v>11</v>
      </c>
      <c r="N10101" s="28" t="s">
        <v>15953</v>
      </c>
    </row>
    <row r="10102" spans="1:14" ht="45" x14ac:dyDescent="0.25">
      <c r="A10102" s="27" t="s">
        <v>8104</v>
      </c>
      <c r="B10102" s="19" t="s">
        <v>17014</v>
      </c>
      <c r="C10102" s="19" t="s">
        <v>16811</v>
      </c>
      <c r="D10102" s="38" t="s">
        <v>16121</v>
      </c>
      <c r="E10102" s="38" t="s">
        <v>8897</v>
      </c>
      <c r="F10102" s="41">
        <v>31211504</v>
      </c>
      <c r="G10102" s="19" t="s">
        <v>797</v>
      </c>
      <c r="H10102" s="41">
        <v>6</v>
      </c>
      <c r="I10102" s="41">
        <v>6</v>
      </c>
      <c r="J10102" s="41">
        <v>10</v>
      </c>
      <c r="K10102" s="44">
        <v>4</v>
      </c>
      <c r="L10102" s="20">
        <v>7009100</v>
      </c>
      <c r="M10102" s="19" t="s">
        <v>11</v>
      </c>
      <c r="N10102" s="28" t="s">
        <v>15953</v>
      </c>
    </row>
    <row r="10103" spans="1:14" ht="45" x14ac:dyDescent="0.25">
      <c r="A10103" s="27" t="s">
        <v>8104</v>
      </c>
      <c r="B10103" s="19" t="s">
        <v>17014</v>
      </c>
      <c r="C10103" s="19" t="s">
        <v>16811</v>
      </c>
      <c r="D10103" s="38" t="s">
        <v>16121</v>
      </c>
      <c r="E10103" s="38" t="s">
        <v>8898</v>
      </c>
      <c r="F10103" s="41">
        <v>31211504</v>
      </c>
      <c r="G10103" s="19" t="s">
        <v>797</v>
      </c>
      <c r="H10103" s="41">
        <v>6</v>
      </c>
      <c r="I10103" s="41">
        <v>6</v>
      </c>
      <c r="J10103" s="41">
        <v>10</v>
      </c>
      <c r="K10103" s="44">
        <v>4</v>
      </c>
      <c r="L10103" s="20">
        <v>7009100</v>
      </c>
      <c r="M10103" s="19" t="s">
        <v>11</v>
      </c>
      <c r="N10103" s="28" t="s">
        <v>15953</v>
      </c>
    </row>
    <row r="10104" spans="1:14" ht="45" x14ac:dyDescent="0.25">
      <c r="A10104" s="27" t="s">
        <v>8104</v>
      </c>
      <c r="B10104" s="19" t="s">
        <v>17014</v>
      </c>
      <c r="C10104" s="19" t="s">
        <v>16811</v>
      </c>
      <c r="D10104" s="38" t="s">
        <v>16121</v>
      </c>
      <c r="E10104" s="38" t="s">
        <v>8899</v>
      </c>
      <c r="F10104" s="41">
        <v>31211504</v>
      </c>
      <c r="G10104" s="19" t="s">
        <v>797</v>
      </c>
      <c r="H10104" s="41">
        <v>6</v>
      </c>
      <c r="I10104" s="41">
        <v>6</v>
      </c>
      <c r="J10104" s="41">
        <v>10</v>
      </c>
      <c r="K10104" s="44">
        <v>2</v>
      </c>
      <c r="L10104" s="20">
        <v>3956750</v>
      </c>
      <c r="M10104" s="19" t="s">
        <v>11</v>
      </c>
      <c r="N10104" s="28" t="s">
        <v>15953</v>
      </c>
    </row>
    <row r="10105" spans="1:14" ht="45" x14ac:dyDescent="0.25">
      <c r="A10105" s="27" t="s">
        <v>8104</v>
      </c>
      <c r="B10105" s="19" t="s">
        <v>17014</v>
      </c>
      <c r="C10105" s="19" t="s">
        <v>16811</v>
      </c>
      <c r="D10105" s="38" t="s">
        <v>16121</v>
      </c>
      <c r="E10105" s="38" t="s">
        <v>8900</v>
      </c>
      <c r="F10105" s="41">
        <v>31211504</v>
      </c>
      <c r="G10105" s="19" t="s">
        <v>797</v>
      </c>
      <c r="H10105" s="41">
        <v>6</v>
      </c>
      <c r="I10105" s="41">
        <v>6</v>
      </c>
      <c r="J10105" s="41">
        <v>10</v>
      </c>
      <c r="K10105" s="44">
        <v>2</v>
      </c>
      <c r="L10105" s="20">
        <v>3504550</v>
      </c>
      <c r="M10105" s="19" t="s">
        <v>11</v>
      </c>
      <c r="N10105" s="28" t="s">
        <v>15953</v>
      </c>
    </row>
    <row r="10106" spans="1:14" ht="45" x14ac:dyDescent="0.25">
      <c r="A10106" s="27" t="s">
        <v>8104</v>
      </c>
      <c r="B10106" s="19" t="s">
        <v>17014</v>
      </c>
      <c r="C10106" s="19" t="s">
        <v>16811</v>
      </c>
      <c r="D10106" s="38" t="s">
        <v>16121</v>
      </c>
      <c r="E10106" s="38" t="s">
        <v>8901</v>
      </c>
      <c r="F10106" s="41">
        <v>31211504</v>
      </c>
      <c r="G10106" s="19" t="s">
        <v>797</v>
      </c>
      <c r="H10106" s="41">
        <v>6</v>
      </c>
      <c r="I10106" s="41">
        <v>6</v>
      </c>
      <c r="J10106" s="41">
        <v>10</v>
      </c>
      <c r="K10106" s="44">
        <v>4</v>
      </c>
      <c r="L10106" s="20">
        <v>7009100</v>
      </c>
      <c r="M10106" s="19" t="s">
        <v>11</v>
      </c>
      <c r="N10106" s="28" t="s">
        <v>15953</v>
      </c>
    </row>
    <row r="10107" spans="1:14" ht="45" x14ac:dyDescent="0.25">
      <c r="A10107" s="27" t="s">
        <v>8104</v>
      </c>
      <c r="B10107" s="19" t="s">
        <v>17014</v>
      </c>
      <c r="C10107" s="19" t="s">
        <v>16811</v>
      </c>
      <c r="D10107" s="38" t="s">
        <v>16121</v>
      </c>
      <c r="E10107" s="38" t="s">
        <v>8902</v>
      </c>
      <c r="F10107" s="41">
        <v>31211504</v>
      </c>
      <c r="G10107" s="19" t="s">
        <v>797</v>
      </c>
      <c r="H10107" s="41">
        <v>6</v>
      </c>
      <c r="I10107" s="41">
        <v>6</v>
      </c>
      <c r="J10107" s="41">
        <v>10</v>
      </c>
      <c r="K10107" s="44">
        <v>7</v>
      </c>
      <c r="L10107" s="20">
        <v>12265925</v>
      </c>
      <c r="M10107" s="19" t="s">
        <v>11</v>
      </c>
      <c r="N10107" s="28" t="s">
        <v>15953</v>
      </c>
    </row>
    <row r="10108" spans="1:14" ht="45" x14ac:dyDescent="0.25">
      <c r="A10108" s="27" t="s">
        <v>8104</v>
      </c>
      <c r="B10108" s="19" t="s">
        <v>17014</v>
      </c>
      <c r="C10108" s="19" t="s">
        <v>16811</v>
      </c>
      <c r="D10108" s="38" t="s">
        <v>16121</v>
      </c>
      <c r="E10108" s="38" t="s">
        <v>8903</v>
      </c>
      <c r="F10108" s="41">
        <v>31211504</v>
      </c>
      <c r="G10108" s="19" t="s">
        <v>797</v>
      </c>
      <c r="H10108" s="41">
        <v>6</v>
      </c>
      <c r="I10108" s="41">
        <v>6</v>
      </c>
      <c r="J10108" s="41">
        <v>10</v>
      </c>
      <c r="K10108" s="44">
        <v>1</v>
      </c>
      <c r="L10108" s="20">
        <v>1978375</v>
      </c>
      <c r="M10108" s="19" t="s">
        <v>11</v>
      </c>
      <c r="N10108" s="28" t="s">
        <v>15953</v>
      </c>
    </row>
    <row r="10109" spans="1:14" ht="45" x14ac:dyDescent="0.25">
      <c r="A10109" s="27" t="s">
        <v>8104</v>
      </c>
      <c r="B10109" s="19" t="s">
        <v>17014</v>
      </c>
      <c r="C10109" s="19" t="s">
        <v>16811</v>
      </c>
      <c r="D10109" s="38" t="s">
        <v>16121</v>
      </c>
      <c r="E10109" s="38" t="s">
        <v>8904</v>
      </c>
      <c r="F10109" s="41">
        <v>31211500</v>
      </c>
      <c r="G10109" s="19" t="s">
        <v>797</v>
      </c>
      <c r="H10109" s="41">
        <v>6</v>
      </c>
      <c r="I10109" s="41">
        <v>6</v>
      </c>
      <c r="J10109" s="41">
        <v>10</v>
      </c>
      <c r="K10109" s="44">
        <v>1</v>
      </c>
      <c r="L10109" s="20">
        <v>1978375</v>
      </c>
      <c r="M10109" s="19" t="s">
        <v>11</v>
      </c>
      <c r="N10109" s="28" t="s">
        <v>15953</v>
      </c>
    </row>
    <row r="10110" spans="1:14" ht="45" x14ac:dyDescent="0.25">
      <c r="A10110" s="27" t="s">
        <v>8104</v>
      </c>
      <c r="B10110" s="19" t="s">
        <v>17014</v>
      </c>
      <c r="C10110" s="19" t="s">
        <v>16811</v>
      </c>
      <c r="D10110" s="38" t="s">
        <v>16121</v>
      </c>
      <c r="E10110" s="38" t="s">
        <v>8905</v>
      </c>
      <c r="F10110" s="41">
        <v>31211500</v>
      </c>
      <c r="G10110" s="19" t="s">
        <v>797</v>
      </c>
      <c r="H10110" s="41">
        <v>6</v>
      </c>
      <c r="I10110" s="41">
        <v>6</v>
      </c>
      <c r="J10110" s="41">
        <v>10</v>
      </c>
      <c r="K10110" s="44">
        <v>2</v>
      </c>
      <c r="L10110" s="20">
        <v>4182850</v>
      </c>
      <c r="M10110" s="19" t="s">
        <v>15960</v>
      </c>
      <c r="N10110" s="28" t="s">
        <v>15953</v>
      </c>
    </row>
    <row r="10111" spans="1:14" ht="30" x14ac:dyDescent="0.25">
      <c r="A10111" s="27" t="s">
        <v>8104</v>
      </c>
      <c r="B10111" s="19" t="s">
        <v>17013</v>
      </c>
      <c r="C10111" s="19" t="s">
        <v>16851</v>
      </c>
      <c r="D10111" s="38" t="s">
        <v>16161</v>
      </c>
      <c r="E10111" s="38" t="s">
        <v>8906</v>
      </c>
      <c r="F10111" s="41">
        <v>41121509</v>
      </c>
      <c r="G10111" s="19" t="s">
        <v>797</v>
      </c>
      <c r="H10111" s="41">
        <v>6</v>
      </c>
      <c r="I10111" s="41">
        <v>6</v>
      </c>
      <c r="J10111" s="41">
        <v>10</v>
      </c>
      <c r="K10111" s="44">
        <v>3</v>
      </c>
      <c r="L10111" s="20">
        <v>1083000</v>
      </c>
      <c r="M10111" s="19" t="s">
        <v>11</v>
      </c>
      <c r="N10111" s="28" t="s">
        <v>15953</v>
      </c>
    </row>
    <row r="10112" spans="1:14" ht="30" x14ac:dyDescent="0.25">
      <c r="A10112" s="27" t="s">
        <v>8104</v>
      </c>
      <c r="B10112" s="19" t="s">
        <v>17016</v>
      </c>
      <c r="C10112" s="19" t="s">
        <v>16849</v>
      </c>
      <c r="D10112" s="38" t="s">
        <v>16159</v>
      </c>
      <c r="E10112" s="38" t="s">
        <v>8907</v>
      </c>
      <c r="F10112" s="41">
        <v>30161705</v>
      </c>
      <c r="G10112" s="19" t="s">
        <v>797</v>
      </c>
      <c r="H10112" s="41">
        <v>6</v>
      </c>
      <c r="I10112" s="41">
        <v>6</v>
      </c>
      <c r="J10112" s="41">
        <v>10</v>
      </c>
      <c r="K10112" s="44">
        <v>1</v>
      </c>
      <c r="L10112" s="20">
        <v>2529400</v>
      </c>
      <c r="M10112" s="19" t="s">
        <v>11</v>
      </c>
      <c r="N10112" s="28" t="s">
        <v>15953</v>
      </c>
    </row>
    <row r="10113" spans="1:14" ht="30" x14ac:dyDescent="0.25">
      <c r="A10113" s="27" t="s">
        <v>8104</v>
      </c>
      <c r="B10113" s="19" t="s">
        <v>17040</v>
      </c>
      <c r="C10113" s="19" t="s">
        <v>16796</v>
      </c>
      <c r="D10113" s="38" t="s">
        <v>16106</v>
      </c>
      <c r="E10113" s="38" t="s">
        <v>8908</v>
      </c>
      <c r="F10113" s="41">
        <v>23271806</v>
      </c>
      <c r="G10113" s="19" t="s">
        <v>797</v>
      </c>
      <c r="H10113" s="41">
        <v>6</v>
      </c>
      <c r="I10113" s="41">
        <v>6</v>
      </c>
      <c r="J10113" s="41">
        <v>10</v>
      </c>
      <c r="K10113" s="44">
        <v>1</v>
      </c>
      <c r="L10113" s="20">
        <v>536219</v>
      </c>
      <c r="M10113" s="19" t="s">
        <v>11</v>
      </c>
      <c r="N10113" s="28" t="s">
        <v>15953</v>
      </c>
    </row>
    <row r="10114" spans="1:14" ht="45" x14ac:dyDescent="0.25">
      <c r="A10114" s="27" t="s">
        <v>8104</v>
      </c>
      <c r="B10114" s="19" t="s">
        <v>17040</v>
      </c>
      <c r="C10114" s="19" t="s">
        <v>16796</v>
      </c>
      <c r="D10114" s="38" t="s">
        <v>16106</v>
      </c>
      <c r="E10114" s="38" t="s">
        <v>8909</v>
      </c>
      <c r="F10114" s="41">
        <v>31211908</v>
      </c>
      <c r="G10114" s="19" t="s">
        <v>797</v>
      </c>
      <c r="H10114" s="41">
        <v>6</v>
      </c>
      <c r="I10114" s="41">
        <v>6</v>
      </c>
      <c r="J10114" s="41">
        <v>10</v>
      </c>
      <c r="K10114" s="44">
        <v>1</v>
      </c>
      <c r="L10114" s="20">
        <v>188013</v>
      </c>
      <c r="M10114" s="19" t="s">
        <v>11</v>
      </c>
      <c r="N10114" s="28" t="s">
        <v>15953</v>
      </c>
    </row>
    <row r="10115" spans="1:14" ht="45" x14ac:dyDescent="0.25">
      <c r="A10115" s="27" t="s">
        <v>8104</v>
      </c>
      <c r="B10115" s="19" t="s">
        <v>17040</v>
      </c>
      <c r="C10115" s="19" t="s">
        <v>16796</v>
      </c>
      <c r="D10115" s="38" t="s">
        <v>16106</v>
      </c>
      <c r="E10115" s="38" t="s">
        <v>8909</v>
      </c>
      <c r="F10115" s="41">
        <v>31211908</v>
      </c>
      <c r="G10115" s="19" t="s">
        <v>797</v>
      </c>
      <c r="H10115" s="41">
        <v>6</v>
      </c>
      <c r="I10115" s="41">
        <v>6</v>
      </c>
      <c r="J10115" s="41">
        <v>10</v>
      </c>
      <c r="K10115" s="44">
        <v>1</v>
      </c>
      <c r="L10115" s="20">
        <v>188013</v>
      </c>
      <c r="M10115" s="19" t="s">
        <v>11</v>
      </c>
      <c r="N10115" s="28" t="s">
        <v>15953</v>
      </c>
    </row>
    <row r="10116" spans="1:14" ht="45" x14ac:dyDescent="0.25">
      <c r="A10116" s="27" t="s">
        <v>8104</v>
      </c>
      <c r="B10116" s="19" t="s">
        <v>17040</v>
      </c>
      <c r="C10116" s="19" t="s">
        <v>16796</v>
      </c>
      <c r="D10116" s="38" t="s">
        <v>16106</v>
      </c>
      <c r="E10116" s="38" t="s">
        <v>8910</v>
      </c>
      <c r="F10116" s="41">
        <v>31211908</v>
      </c>
      <c r="G10116" s="19" t="s">
        <v>797</v>
      </c>
      <c r="H10116" s="41">
        <v>6</v>
      </c>
      <c r="I10116" s="41">
        <v>6</v>
      </c>
      <c r="J10116" s="41">
        <v>10</v>
      </c>
      <c r="K10116" s="44">
        <v>1</v>
      </c>
      <c r="L10116" s="20">
        <v>189483</v>
      </c>
      <c r="M10116" s="19" t="s">
        <v>11</v>
      </c>
      <c r="N10116" s="28" t="s">
        <v>15953</v>
      </c>
    </row>
    <row r="10117" spans="1:14" ht="30" x14ac:dyDescent="0.25">
      <c r="A10117" s="27" t="s">
        <v>8104</v>
      </c>
      <c r="B10117" s="19" t="s">
        <v>17040</v>
      </c>
      <c r="C10117" s="19" t="s">
        <v>16796</v>
      </c>
      <c r="D10117" s="38" t="s">
        <v>16106</v>
      </c>
      <c r="E10117" s="38" t="s">
        <v>8911</v>
      </c>
      <c r="F10117" s="41">
        <v>27112710</v>
      </c>
      <c r="G10117" s="19" t="s">
        <v>797</v>
      </c>
      <c r="H10117" s="41">
        <v>6</v>
      </c>
      <c r="I10117" s="41">
        <v>6</v>
      </c>
      <c r="J10117" s="41">
        <v>10</v>
      </c>
      <c r="K10117" s="44">
        <v>1</v>
      </c>
      <c r="L10117" s="20">
        <v>3790150</v>
      </c>
      <c r="M10117" s="19" t="s">
        <v>11</v>
      </c>
      <c r="N10117" s="28" t="s">
        <v>15953</v>
      </c>
    </row>
    <row r="10118" spans="1:14" ht="30" x14ac:dyDescent="0.25">
      <c r="A10118" s="27" t="s">
        <v>8104</v>
      </c>
      <c r="B10118" s="19" t="s">
        <v>17038</v>
      </c>
      <c r="C10118" s="19" t="s">
        <v>16801</v>
      </c>
      <c r="D10118" s="38" t="s">
        <v>16111</v>
      </c>
      <c r="E10118" s="38" t="s">
        <v>8912</v>
      </c>
      <c r="F10118" s="41">
        <v>27131502</v>
      </c>
      <c r="G10118" s="19" t="s">
        <v>797</v>
      </c>
      <c r="H10118" s="41">
        <v>6</v>
      </c>
      <c r="I10118" s="41">
        <v>6</v>
      </c>
      <c r="J10118" s="41">
        <v>10</v>
      </c>
      <c r="K10118" s="44">
        <v>1</v>
      </c>
      <c r="L10118" s="20">
        <v>45120.25</v>
      </c>
      <c r="M10118" s="19" t="s">
        <v>11</v>
      </c>
      <c r="N10118" s="28" t="s">
        <v>15953</v>
      </c>
    </row>
    <row r="10119" spans="1:14" ht="30" x14ac:dyDescent="0.25">
      <c r="A10119" s="27" t="s">
        <v>8104</v>
      </c>
      <c r="B10119" s="19" t="s">
        <v>17013</v>
      </c>
      <c r="C10119" s="19" t="s">
        <v>16851</v>
      </c>
      <c r="D10119" s="38" t="s">
        <v>16161</v>
      </c>
      <c r="E10119" s="38" t="s">
        <v>8913</v>
      </c>
      <c r="F10119" s="41">
        <v>13111300</v>
      </c>
      <c r="G10119" s="19" t="s">
        <v>797</v>
      </c>
      <c r="H10119" s="41">
        <v>6</v>
      </c>
      <c r="I10119" s="41">
        <v>6</v>
      </c>
      <c r="J10119" s="41">
        <v>10</v>
      </c>
      <c r="K10119" s="44">
        <v>5</v>
      </c>
      <c r="L10119" s="20">
        <v>633140</v>
      </c>
      <c r="M10119" s="19" t="s">
        <v>11</v>
      </c>
      <c r="N10119" s="28" t="s">
        <v>15953</v>
      </c>
    </row>
    <row r="10120" spans="1:14" ht="30" x14ac:dyDescent="0.25">
      <c r="A10120" s="27" t="s">
        <v>8104</v>
      </c>
      <c r="B10120" s="19" t="s">
        <v>17013</v>
      </c>
      <c r="C10120" s="19" t="s">
        <v>16851</v>
      </c>
      <c r="D10120" s="38" t="s">
        <v>16161</v>
      </c>
      <c r="E10120" s="38" t="s">
        <v>8914</v>
      </c>
      <c r="F10120" s="41">
        <v>31162801</v>
      </c>
      <c r="G10120" s="19" t="s">
        <v>797</v>
      </c>
      <c r="H10120" s="41">
        <v>6</v>
      </c>
      <c r="I10120" s="41">
        <v>6</v>
      </c>
      <c r="J10120" s="41">
        <v>10</v>
      </c>
      <c r="K10120" s="44">
        <v>4</v>
      </c>
      <c r="L10120" s="20">
        <v>551000</v>
      </c>
      <c r="M10120" s="19" t="s">
        <v>11</v>
      </c>
      <c r="N10120" s="28" t="s">
        <v>15953</v>
      </c>
    </row>
    <row r="10121" spans="1:14" ht="30" x14ac:dyDescent="0.25">
      <c r="A10121" s="27" t="s">
        <v>8104</v>
      </c>
      <c r="B10121" s="19" t="s">
        <v>17061</v>
      </c>
      <c r="C10121" s="19" t="s">
        <v>16863</v>
      </c>
      <c r="D10121" s="38" t="s">
        <v>16173</v>
      </c>
      <c r="E10121" s="38" t="s">
        <v>8915</v>
      </c>
      <c r="F10121" s="41">
        <v>31191506</v>
      </c>
      <c r="G10121" s="19" t="s">
        <v>797</v>
      </c>
      <c r="H10121" s="41">
        <v>6</v>
      </c>
      <c r="I10121" s="41">
        <v>6</v>
      </c>
      <c r="J10121" s="41">
        <v>10</v>
      </c>
      <c r="K10121" s="44">
        <v>3</v>
      </c>
      <c r="L10121" s="20">
        <v>223800</v>
      </c>
      <c r="M10121" s="19" t="s">
        <v>11</v>
      </c>
      <c r="N10121" s="28" t="s">
        <v>15953</v>
      </c>
    </row>
    <row r="10122" spans="1:14" ht="30" x14ac:dyDescent="0.25">
      <c r="A10122" s="27" t="s">
        <v>8104</v>
      </c>
      <c r="B10122" s="19" t="s">
        <v>17061</v>
      </c>
      <c r="C10122" s="19" t="s">
        <v>16863</v>
      </c>
      <c r="D10122" s="38" t="s">
        <v>16173</v>
      </c>
      <c r="E10122" s="38" t="s">
        <v>8916</v>
      </c>
      <c r="F10122" s="41">
        <v>27112838</v>
      </c>
      <c r="G10122" s="19" t="s">
        <v>797</v>
      </c>
      <c r="H10122" s="41">
        <v>6</v>
      </c>
      <c r="I10122" s="41">
        <v>6</v>
      </c>
      <c r="J10122" s="41">
        <v>10</v>
      </c>
      <c r="K10122" s="44">
        <v>3</v>
      </c>
      <c r="L10122" s="20">
        <v>242250</v>
      </c>
      <c r="M10122" s="19" t="s">
        <v>11</v>
      </c>
      <c r="N10122" s="28" t="s">
        <v>15953</v>
      </c>
    </row>
    <row r="10123" spans="1:14" ht="30" x14ac:dyDescent="0.25">
      <c r="A10123" s="27" t="s">
        <v>8104</v>
      </c>
      <c r="B10123" s="19" t="s">
        <v>17014</v>
      </c>
      <c r="C10123" s="19" t="s">
        <v>16741</v>
      </c>
      <c r="D10123" s="38" t="s">
        <v>16051</v>
      </c>
      <c r="E10123" s="38" t="s">
        <v>8917</v>
      </c>
      <c r="F10123" s="41">
        <v>12191500</v>
      </c>
      <c r="G10123" s="19" t="s">
        <v>797</v>
      </c>
      <c r="H10123" s="41">
        <v>6</v>
      </c>
      <c r="I10123" s="41">
        <v>6</v>
      </c>
      <c r="J10123" s="41">
        <v>10</v>
      </c>
      <c r="K10123" s="44">
        <v>1</v>
      </c>
      <c r="L10123" s="20">
        <v>14440000</v>
      </c>
      <c r="M10123" s="19" t="s">
        <v>11</v>
      </c>
      <c r="N10123" s="28" t="s">
        <v>15953</v>
      </c>
    </row>
    <row r="10124" spans="1:14" ht="45" x14ac:dyDescent="0.25">
      <c r="A10124" s="27" t="s">
        <v>8104</v>
      </c>
      <c r="B10124" s="19" t="s">
        <v>17014</v>
      </c>
      <c r="C10124" s="19" t="s">
        <v>16811</v>
      </c>
      <c r="D10124" s="38" t="s">
        <v>16121</v>
      </c>
      <c r="E10124" s="38" t="s">
        <v>8918</v>
      </c>
      <c r="F10124" s="41">
        <v>31211500</v>
      </c>
      <c r="G10124" s="19" t="s">
        <v>797</v>
      </c>
      <c r="H10124" s="41">
        <v>6</v>
      </c>
      <c r="I10124" s="41">
        <v>6</v>
      </c>
      <c r="J10124" s="41">
        <v>10</v>
      </c>
      <c r="K10124" s="44">
        <v>2</v>
      </c>
      <c r="L10124" s="20">
        <v>2147950</v>
      </c>
      <c r="M10124" s="19" t="s">
        <v>11</v>
      </c>
      <c r="N10124" s="28" t="s">
        <v>15953</v>
      </c>
    </row>
    <row r="10125" spans="1:14" ht="45" x14ac:dyDescent="0.25">
      <c r="A10125" s="27" t="s">
        <v>8104</v>
      </c>
      <c r="B10125" s="19" t="s">
        <v>17014</v>
      </c>
      <c r="C10125" s="19" t="s">
        <v>16811</v>
      </c>
      <c r="D10125" s="38" t="s">
        <v>16121</v>
      </c>
      <c r="E10125" s="38" t="s">
        <v>8918</v>
      </c>
      <c r="F10125" s="41">
        <v>31211500</v>
      </c>
      <c r="G10125" s="19" t="s">
        <v>797</v>
      </c>
      <c r="H10125" s="41">
        <v>6</v>
      </c>
      <c r="I10125" s="41">
        <v>6</v>
      </c>
      <c r="J10125" s="41">
        <v>10</v>
      </c>
      <c r="K10125" s="44">
        <v>10</v>
      </c>
      <c r="L10125" s="20">
        <v>10739750</v>
      </c>
      <c r="M10125" s="19" t="s">
        <v>11</v>
      </c>
      <c r="N10125" s="28" t="s">
        <v>15953</v>
      </c>
    </row>
    <row r="10126" spans="1:14" ht="45" x14ac:dyDescent="0.25">
      <c r="A10126" s="27" t="s">
        <v>8104</v>
      </c>
      <c r="B10126" s="19" t="s">
        <v>17014</v>
      </c>
      <c r="C10126" s="19" t="s">
        <v>16811</v>
      </c>
      <c r="D10126" s="38" t="s">
        <v>16121</v>
      </c>
      <c r="E10126" s="38" t="s">
        <v>8919</v>
      </c>
      <c r="F10126" s="41">
        <v>31211500</v>
      </c>
      <c r="G10126" s="19" t="s">
        <v>797</v>
      </c>
      <c r="H10126" s="41">
        <v>6</v>
      </c>
      <c r="I10126" s="41">
        <v>6</v>
      </c>
      <c r="J10126" s="41">
        <v>10</v>
      </c>
      <c r="K10126" s="44">
        <v>3</v>
      </c>
      <c r="L10126" s="20">
        <v>6511680</v>
      </c>
      <c r="M10126" s="19" t="s">
        <v>11</v>
      </c>
      <c r="N10126" s="28" t="s">
        <v>15953</v>
      </c>
    </row>
    <row r="10127" spans="1:14" ht="45" x14ac:dyDescent="0.25">
      <c r="A10127" s="27" t="s">
        <v>8104</v>
      </c>
      <c r="B10127" s="19" t="s">
        <v>17014</v>
      </c>
      <c r="C10127" s="19" t="s">
        <v>16811</v>
      </c>
      <c r="D10127" s="38" t="s">
        <v>16121</v>
      </c>
      <c r="E10127" s="38" t="s">
        <v>8920</v>
      </c>
      <c r="F10127" s="41">
        <v>31211500</v>
      </c>
      <c r="G10127" s="19" t="s">
        <v>797</v>
      </c>
      <c r="H10127" s="41">
        <v>6</v>
      </c>
      <c r="I10127" s="41">
        <v>6</v>
      </c>
      <c r="J10127" s="41">
        <v>10</v>
      </c>
      <c r="K10127" s="44">
        <v>2</v>
      </c>
      <c r="L10127" s="20">
        <v>5087250</v>
      </c>
      <c r="M10127" s="19" t="s">
        <v>11</v>
      </c>
      <c r="N10127" s="28" t="s">
        <v>15953</v>
      </c>
    </row>
    <row r="10128" spans="1:14" ht="45" x14ac:dyDescent="0.25">
      <c r="A10128" s="27" t="s">
        <v>8104</v>
      </c>
      <c r="B10128" s="19" t="s">
        <v>17014</v>
      </c>
      <c r="C10128" s="19" t="s">
        <v>16811</v>
      </c>
      <c r="D10128" s="38" t="s">
        <v>16121</v>
      </c>
      <c r="E10128" s="38" t="s">
        <v>8921</v>
      </c>
      <c r="F10128" s="41">
        <v>31211703</v>
      </c>
      <c r="G10128" s="19" t="s">
        <v>797</v>
      </c>
      <c r="H10128" s="41">
        <v>6</v>
      </c>
      <c r="I10128" s="41">
        <v>6</v>
      </c>
      <c r="J10128" s="41">
        <v>10</v>
      </c>
      <c r="K10128" s="44">
        <v>9</v>
      </c>
      <c r="L10128" s="20">
        <v>299250</v>
      </c>
      <c r="M10128" s="19" t="s">
        <v>11</v>
      </c>
      <c r="N10128" s="28" t="s">
        <v>15953</v>
      </c>
    </row>
    <row r="10129" spans="1:14" ht="45" x14ac:dyDescent="0.25">
      <c r="A10129" s="27" t="s">
        <v>8104</v>
      </c>
      <c r="B10129" s="19" t="s">
        <v>17014</v>
      </c>
      <c r="C10129" s="19" t="s">
        <v>16811</v>
      </c>
      <c r="D10129" s="38" t="s">
        <v>16121</v>
      </c>
      <c r="E10129" s="38" t="s">
        <v>8922</v>
      </c>
      <c r="F10129" s="41">
        <v>31211703</v>
      </c>
      <c r="G10129" s="19" t="s">
        <v>797</v>
      </c>
      <c r="H10129" s="41">
        <v>6</v>
      </c>
      <c r="I10129" s="41">
        <v>6</v>
      </c>
      <c r="J10129" s="41">
        <v>10</v>
      </c>
      <c r="K10129" s="44">
        <v>7</v>
      </c>
      <c r="L10129" s="20">
        <v>232750</v>
      </c>
      <c r="M10129" s="19" t="s">
        <v>11</v>
      </c>
      <c r="N10129" s="28" t="s">
        <v>15953</v>
      </c>
    </row>
    <row r="10130" spans="1:14" ht="30" x14ac:dyDescent="0.25">
      <c r="A10130" s="27" t="s">
        <v>8104</v>
      </c>
      <c r="B10130" s="19" t="s">
        <v>16759</v>
      </c>
      <c r="C10130" s="19" t="s">
        <v>16759</v>
      </c>
      <c r="D10130" s="38" t="s">
        <v>16069</v>
      </c>
      <c r="E10130" s="38" t="s">
        <v>8923</v>
      </c>
      <c r="F10130" s="41">
        <v>46182101</v>
      </c>
      <c r="G10130" s="19" t="s">
        <v>797</v>
      </c>
      <c r="H10130" s="41">
        <v>6</v>
      </c>
      <c r="I10130" s="41">
        <v>6</v>
      </c>
      <c r="J10130" s="41">
        <v>10</v>
      </c>
      <c r="K10130" s="44">
        <v>17</v>
      </c>
      <c r="L10130" s="20">
        <v>352002</v>
      </c>
      <c r="M10130" s="19" t="s">
        <v>11</v>
      </c>
      <c r="N10130" s="28" t="s">
        <v>15953</v>
      </c>
    </row>
    <row r="10131" spans="1:14" ht="30" x14ac:dyDescent="0.25">
      <c r="A10131" s="27" t="s">
        <v>8104</v>
      </c>
      <c r="B10131" s="19" t="s">
        <v>17016</v>
      </c>
      <c r="C10131" s="19" t="s">
        <v>16846</v>
      </c>
      <c r="D10131" s="38" t="s">
        <v>16156</v>
      </c>
      <c r="E10131" s="38" t="s">
        <v>8924</v>
      </c>
      <c r="F10131" s="41">
        <v>24131513</v>
      </c>
      <c r="G10131" s="19" t="s">
        <v>611</v>
      </c>
      <c r="H10131" s="41">
        <v>6</v>
      </c>
      <c r="I10131" s="41">
        <v>6</v>
      </c>
      <c r="J10131" s="41">
        <v>10</v>
      </c>
      <c r="K10131" s="44">
        <v>16</v>
      </c>
      <c r="L10131" s="20">
        <v>685440</v>
      </c>
      <c r="M10131" s="19" t="s">
        <v>11</v>
      </c>
      <c r="N10131" s="28" t="s">
        <v>15953</v>
      </c>
    </row>
    <row r="10132" spans="1:14" ht="45" x14ac:dyDescent="0.25">
      <c r="A10132" s="27" t="s">
        <v>8104</v>
      </c>
      <c r="B10132" s="19" t="s">
        <v>17063</v>
      </c>
      <c r="C10132" s="19" t="s">
        <v>16866</v>
      </c>
      <c r="D10132" s="38" t="s">
        <v>16176</v>
      </c>
      <c r="E10132" s="38" t="s">
        <v>8925</v>
      </c>
      <c r="F10132" s="41">
        <v>39121635</v>
      </c>
      <c r="G10132" s="19" t="s">
        <v>797</v>
      </c>
      <c r="H10132" s="41">
        <v>6</v>
      </c>
      <c r="I10132" s="41">
        <v>6</v>
      </c>
      <c r="J10132" s="41">
        <v>10</v>
      </c>
      <c r="K10132" s="44">
        <v>2</v>
      </c>
      <c r="L10132" s="20">
        <v>431349.58</v>
      </c>
      <c r="M10132" s="19" t="s">
        <v>11</v>
      </c>
      <c r="N10132" s="28" t="s">
        <v>15953</v>
      </c>
    </row>
    <row r="10133" spans="1:14" ht="60" x14ac:dyDescent="0.25">
      <c r="A10133" s="27" t="s">
        <v>8104</v>
      </c>
      <c r="B10133" s="19" t="s">
        <v>17040</v>
      </c>
      <c r="C10133" s="19" t="s">
        <v>16796</v>
      </c>
      <c r="D10133" s="38" t="s">
        <v>16106</v>
      </c>
      <c r="E10133" s="38" t="s">
        <v>8926</v>
      </c>
      <c r="F10133" s="41">
        <v>27112710</v>
      </c>
      <c r="G10133" s="19" t="s">
        <v>797</v>
      </c>
      <c r="H10133" s="41">
        <v>6</v>
      </c>
      <c r="I10133" s="41">
        <v>6</v>
      </c>
      <c r="J10133" s="41">
        <v>10</v>
      </c>
      <c r="K10133" s="44">
        <v>1</v>
      </c>
      <c r="L10133" s="20">
        <v>9748277</v>
      </c>
      <c r="M10133" s="19" t="s">
        <v>11</v>
      </c>
      <c r="N10133" s="28" t="s">
        <v>15953</v>
      </c>
    </row>
    <row r="10134" spans="1:14" ht="45" x14ac:dyDescent="0.25">
      <c r="A10134" s="27" t="s">
        <v>8104</v>
      </c>
      <c r="B10134" s="19" t="s">
        <v>16745</v>
      </c>
      <c r="C10134" s="19" t="s">
        <v>16745</v>
      </c>
      <c r="D10134" s="38" t="s">
        <v>16055</v>
      </c>
      <c r="E10134" s="38" t="s">
        <v>8927</v>
      </c>
      <c r="F10134" s="41">
        <v>31162200</v>
      </c>
      <c r="G10134" s="19" t="s">
        <v>797</v>
      </c>
      <c r="H10134" s="41">
        <v>6</v>
      </c>
      <c r="I10134" s="41">
        <v>6</v>
      </c>
      <c r="J10134" s="41">
        <v>10</v>
      </c>
      <c r="K10134" s="44">
        <v>247</v>
      </c>
      <c r="L10134" s="20">
        <v>821275</v>
      </c>
      <c r="M10134" s="19" t="s">
        <v>11</v>
      </c>
      <c r="N10134" s="28" t="s">
        <v>15953</v>
      </c>
    </row>
    <row r="10135" spans="1:14" ht="45" x14ac:dyDescent="0.25">
      <c r="A10135" s="27" t="s">
        <v>8104</v>
      </c>
      <c r="B10135" s="19" t="s">
        <v>16745</v>
      </c>
      <c r="C10135" s="19" t="s">
        <v>16745</v>
      </c>
      <c r="D10135" s="38" t="s">
        <v>16055</v>
      </c>
      <c r="E10135" s="38" t="s">
        <v>8928</v>
      </c>
      <c r="F10135" s="41">
        <v>31162200</v>
      </c>
      <c r="G10135" s="19" t="s">
        <v>797</v>
      </c>
      <c r="H10135" s="41">
        <v>6</v>
      </c>
      <c r="I10135" s="41">
        <v>6</v>
      </c>
      <c r="J10135" s="41">
        <v>10</v>
      </c>
      <c r="K10135" s="44">
        <v>167</v>
      </c>
      <c r="L10135" s="20">
        <v>2855700</v>
      </c>
      <c r="M10135" s="19" t="s">
        <v>11</v>
      </c>
      <c r="N10135" s="28" t="s">
        <v>15953</v>
      </c>
    </row>
    <row r="10136" spans="1:14" ht="45" x14ac:dyDescent="0.25">
      <c r="A10136" s="27" t="s">
        <v>8104</v>
      </c>
      <c r="B10136" s="19" t="s">
        <v>16745</v>
      </c>
      <c r="C10136" s="19" t="s">
        <v>16745</v>
      </c>
      <c r="D10136" s="38" t="s">
        <v>16055</v>
      </c>
      <c r="E10136" s="38" t="s">
        <v>8929</v>
      </c>
      <c r="F10136" s="41">
        <v>31162200</v>
      </c>
      <c r="G10136" s="19" t="s">
        <v>797</v>
      </c>
      <c r="H10136" s="41">
        <v>6</v>
      </c>
      <c r="I10136" s="41">
        <v>6</v>
      </c>
      <c r="J10136" s="41">
        <v>10</v>
      </c>
      <c r="K10136" s="44">
        <v>167</v>
      </c>
      <c r="L10136" s="20">
        <v>2300425</v>
      </c>
      <c r="M10136" s="19" t="s">
        <v>11</v>
      </c>
      <c r="N10136" s="28" t="s">
        <v>15953</v>
      </c>
    </row>
    <row r="10137" spans="1:14" ht="45" x14ac:dyDescent="0.25">
      <c r="A10137" s="27" t="s">
        <v>8104</v>
      </c>
      <c r="B10137" s="19" t="s">
        <v>16745</v>
      </c>
      <c r="C10137" s="19" t="s">
        <v>16745</v>
      </c>
      <c r="D10137" s="38" t="s">
        <v>16055</v>
      </c>
      <c r="E10137" s="38" t="s">
        <v>8930</v>
      </c>
      <c r="F10137" s="41">
        <v>31162200</v>
      </c>
      <c r="G10137" s="19" t="s">
        <v>797</v>
      </c>
      <c r="H10137" s="41">
        <v>6</v>
      </c>
      <c r="I10137" s="41">
        <v>6</v>
      </c>
      <c r="J10137" s="41">
        <v>10</v>
      </c>
      <c r="K10137" s="44">
        <v>1417</v>
      </c>
      <c r="L10137" s="20">
        <v>6057675</v>
      </c>
      <c r="M10137" s="19" t="s">
        <v>11</v>
      </c>
      <c r="N10137" s="28" t="s">
        <v>15953</v>
      </c>
    </row>
    <row r="10138" spans="1:14" ht="45" x14ac:dyDescent="0.25">
      <c r="A10138" s="27" t="s">
        <v>8104</v>
      </c>
      <c r="B10138" s="19" t="s">
        <v>16745</v>
      </c>
      <c r="C10138" s="19" t="s">
        <v>16745</v>
      </c>
      <c r="D10138" s="38" t="s">
        <v>16055</v>
      </c>
      <c r="E10138" s="38" t="s">
        <v>8931</v>
      </c>
      <c r="F10138" s="41">
        <v>31162200</v>
      </c>
      <c r="G10138" s="19" t="s">
        <v>797</v>
      </c>
      <c r="H10138" s="41">
        <v>6</v>
      </c>
      <c r="I10138" s="41">
        <v>6</v>
      </c>
      <c r="J10138" s="41">
        <v>10</v>
      </c>
      <c r="K10138" s="44">
        <v>697</v>
      </c>
      <c r="L10138" s="20">
        <v>2979675</v>
      </c>
      <c r="M10138" s="19" t="s">
        <v>11</v>
      </c>
      <c r="N10138" s="28" t="s">
        <v>15953</v>
      </c>
    </row>
    <row r="10139" spans="1:14" ht="45" x14ac:dyDescent="0.25">
      <c r="A10139" s="27" t="s">
        <v>8104</v>
      </c>
      <c r="B10139" s="19" t="s">
        <v>16745</v>
      </c>
      <c r="C10139" s="19" t="s">
        <v>16745</v>
      </c>
      <c r="D10139" s="38" t="s">
        <v>16055</v>
      </c>
      <c r="E10139" s="38" t="s">
        <v>8932</v>
      </c>
      <c r="F10139" s="41">
        <v>31162200</v>
      </c>
      <c r="G10139" s="19" t="s">
        <v>797</v>
      </c>
      <c r="H10139" s="41">
        <v>6</v>
      </c>
      <c r="I10139" s="41">
        <v>6</v>
      </c>
      <c r="J10139" s="41">
        <v>10</v>
      </c>
      <c r="K10139" s="44">
        <v>327</v>
      </c>
      <c r="L10139" s="20">
        <v>1397925</v>
      </c>
      <c r="M10139" s="19" t="s">
        <v>11</v>
      </c>
      <c r="N10139" s="28" t="s">
        <v>15953</v>
      </c>
    </row>
    <row r="10140" spans="1:14" ht="45" x14ac:dyDescent="0.25">
      <c r="A10140" s="27" t="s">
        <v>8104</v>
      </c>
      <c r="B10140" s="19" t="s">
        <v>16745</v>
      </c>
      <c r="C10140" s="19" t="s">
        <v>16745</v>
      </c>
      <c r="D10140" s="38" t="s">
        <v>16055</v>
      </c>
      <c r="E10140" s="38" t="s">
        <v>8933</v>
      </c>
      <c r="F10140" s="41">
        <v>31162200</v>
      </c>
      <c r="G10140" s="19" t="s">
        <v>797</v>
      </c>
      <c r="H10140" s="41">
        <v>6</v>
      </c>
      <c r="I10140" s="41">
        <v>6</v>
      </c>
      <c r="J10140" s="41">
        <v>10</v>
      </c>
      <c r="K10140" s="44">
        <v>227</v>
      </c>
      <c r="L10140" s="20">
        <v>905730</v>
      </c>
      <c r="M10140" s="19" t="s">
        <v>11</v>
      </c>
      <c r="N10140" s="28" t="s">
        <v>15953</v>
      </c>
    </row>
    <row r="10141" spans="1:14" ht="45" x14ac:dyDescent="0.25">
      <c r="A10141" s="27" t="s">
        <v>8104</v>
      </c>
      <c r="B10141" s="19" t="s">
        <v>16745</v>
      </c>
      <c r="C10141" s="19" t="s">
        <v>16745</v>
      </c>
      <c r="D10141" s="38" t="s">
        <v>16055</v>
      </c>
      <c r="E10141" s="38" t="s">
        <v>8934</v>
      </c>
      <c r="F10141" s="41">
        <v>31162200</v>
      </c>
      <c r="G10141" s="19" t="s">
        <v>797</v>
      </c>
      <c r="H10141" s="41">
        <v>6</v>
      </c>
      <c r="I10141" s="41">
        <v>6</v>
      </c>
      <c r="J10141" s="41">
        <v>10</v>
      </c>
      <c r="K10141" s="44">
        <v>247</v>
      </c>
      <c r="L10141" s="20">
        <v>985530</v>
      </c>
      <c r="M10141" s="19" t="s">
        <v>11</v>
      </c>
      <c r="N10141" s="28" t="s">
        <v>15953</v>
      </c>
    </row>
    <row r="10142" spans="1:14" ht="45" x14ac:dyDescent="0.25">
      <c r="A10142" s="27" t="s">
        <v>8104</v>
      </c>
      <c r="B10142" s="19" t="s">
        <v>16745</v>
      </c>
      <c r="C10142" s="19" t="s">
        <v>16745</v>
      </c>
      <c r="D10142" s="38" t="s">
        <v>16055</v>
      </c>
      <c r="E10142" s="38" t="s">
        <v>8935</v>
      </c>
      <c r="F10142" s="41">
        <v>31162200</v>
      </c>
      <c r="G10142" s="19" t="s">
        <v>797</v>
      </c>
      <c r="H10142" s="41">
        <v>6</v>
      </c>
      <c r="I10142" s="41">
        <v>6</v>
      </c>
      <c r="J10142" s="41">
        <v>10</v>
      </c>
      <c r="K10142" s="44">
        <v>247</v>
      </c>
      <c r="L10142" s="20">
        <v>821275</v>
      </c>
      <c r="M10142" s="19" t="s">
        <v>11</v>
      </c>
      <c r="N10142" s="28" t="s">
        <v>15953</v>
      </c>
    </row>
    <row r="10143" spans="1:14" ht="45" x14ac:dyDescent="0.25">
      <c r="A10143" s="27" t="s">
        <v>8104</v>
      </c>
      <c r="B10143" s="19" t="s">
        <v>16745</v>
      </c>
      <c r="C10143" s="19" t="s">
        <v>16745</v>
      </c>
      <c r="D10143" s="38" t="s">
        <v>16055</v>
      </c>
      <c r="E10143" s="38" t="s">
        <v>8936</v>
      </c>
      <c r="F10143" s="41">
        <v>31162200</v>
      </c>
      <c r="G10143" s="19" t="s">
        <v>797</v>
      </c>
      <c r="H10143" s="41">
        <v>6</v>
      </c>
      <c r="I10143" s="41">
        <v>6</v>
      </c>
      <c r="J10143" s="41">
        <v>10</v>
      </c>
      <c r="K10143" s="44">
        <v>167</v>
      </c>
      <c r="L10143" s="20">
        <v>555275</v>
      </c>
      <c r="M10143" s="19" t="s">
        <v>11</v>
      </c>
      <c r="N10143" s="28" t="s">
        <v>15953</v>
      </c>
    </row>
    <row r="10144" spans="1:14" ht="45" x14ac:dyDescent="0.25">
      <c r="A10144" s="27" t="s">
        <v>8104</v>
      </c>
      <c r="B10144" s="19" t="s">
        <v>16745</v>
      </c>
      <c r="C10144" s="19" t="s">
        <v>16745</v>
      </c>
      <c r="D10144" s="38" t="s">
        <v>16055</v>
      </c>
      <c r="E10144" s="38" t="s">
        <v>8937</v>
      </c>
      <c r="F10144" s="41">
        <v>31162200</v>
      </c>
      <c r="G10144" s="19" t="s">
        <v>797</v>
      </c>
      <c r="H10144" s="41">
        <v>6</v>
      </c>
      <c r="I10144" s="41">
        <v>6</v>
      </c>
      <c r="J10144" s="41">
        <v>10</v>
      </c>
      <c r="K10144" s="44">
        <v>167</v>
      </c>
      <c r="L10144" s="20">
        <v>555275</v>
      </c>
      <c r="M10144" s="19" t="s">
        <v>11</v>
      </c>
      <c r="N10144" s="28" t="s">
        <v>15953</v>
      </c>
    </row>
    <row r="10145" spans="1:14" ht="45" x14ac:dyDescent="0.25">
      <c r="A10145" s="27" t="s">
        <v>8104</v>
      </c>
      <c r="B10145" s="19" t="s">
        <v>16745</v>
      </c>
      <c r="C10145" s="19" t="s">
        <v>16745</v>
      </c>
      <c r="D10145" s="38" t="s">
        <v>16055</v>
      </c>
      <c r="E10145" s="38" t="s">
        <v>8938</v>
      </c>
      <c r="F10145" s="41">
        <v>31162200</v>
      </c>
      <c r="G10145" s="19" t="s">
        <v>797</v>
      </c>
      <c r="H10145" s="41">
        <v>6</v>
      </c>
      <c r="I10145" s="41">
        <v>6</v>
      </c>
      <c r="J10145" s="41">
        <v>10</v>
      </c>
      <c r="K10145" s="44">
        <v>797</v>
      </c>
      <c r="L10145" s="20">
        <v>2422880</v>
      </c>
      <c r="M10145" s="19" t="s">
        <v>11</v>
      </c>
      <c r="N10145" s="28" t="s">
        <v>15953</v>
      </c>
    </row>
    <row r="10146" spans="1:14" ht="45" x14ac:dyDescent="0.25">
      <c r="A10146" s="27" t="s">
        <v>8104</v>
      </c>
      <c r="B10146" s="19" t="s">
        <v>16745</v>
      </c>
      <c r="C10146" s="19" t="s">
        <v>16745</v>
      </c>
      <c r="D10146" s="38" t="s">
        <v>16055</v>
      </c>
      <c r="E10146" s="38" t="s">
        <v>8939</v>
      </c>
      <c r="F10146" s="41">
        <v>31162200</v>
      </c>
      <c r="G10146" s="19" t="s">
        <v>797</v>
      </c>
      <c r="H10146" s="41">
        <v>6</v>
      </c>
      <c r="I10146" s="41">
        <v>6</v>
      </c>
      <c r="J10146" s="41">
        <v>10</v>
      </c>
      <c r="K10146" s="44">
        <v>1416</v>
      </c>
      <c r="L10146" s="20">
        <v>6053400</v>
      </c>
      <c r="M10146" s="19" t="s">
        <v>11</v>
      </c>
      <c r="N10146" s="28" t="s">
        <v>15953</v>
      </c>
    </row>
    <row r="10147" spans="1:14" ht="45" x14ac:dyDescent="0.25">
      <c r="A10147" s="27" t="s">
        <v>8104</v>
      </c>
      <c r="B10147" s="19" t="s">
        <v>16745</v>
      </c>
      <c r="C10147" s="19" t="s">
        <v>16745</v>
      </c>
      <c r="D10147" s="38" t="s">
        <v>16055</v>
      </c>
      <c r="E10147" s="38" t="s">
        <v>8940</v>
      </c>
      <c r="F10147" s="41">
        <v>31162200</v>
      </c>
      <c r="G10147" s="19" t="s">
        <v>797</v>
      </c>
      <c r="H10147" s="41">
        <v>6</v>
      </c>
      <c r="I10147" s="41">
        <v>6</v>
      </c>
      <c r="J10147" s="41">
        <v>10</v>
      </c>
      <c r="K10147" s="44">
        <v>347</v>
      </c>
      <c r="L10147" s="20">
        <v>1153775</v>
      </c>
      <c r="M10147" s="19" t="s">
        <v>11</v>
      </c>
      <c r="N10147" s="28" t="s">
        <v>15953</v>
      </c>
    </row>
    <row r="10148" spans="1:14" ht="45" x14ac:dyDescent="0.25">
      <c r="A10148" s="27" t="s">
        <v>8104</v>
      </c>
      <c r="B10148" s="19" t="s">
        <v>16745</v>
      </c>
      <c r="C10148" s="19" t="s">
        <v>16745</v>
      </c>
      <c r="D10148" s="38" t="s">
        <v>16055</v>
      </c>
      <c r="E10148" s="38" t="s">
        <v>8941</v>
      </c>
      <c r="F10148" s="41">
        <v>31162200</v>
      </c>
      <c r="G10148" s="19" t="s">
        <v>797</v>
      </c>
      <c r="H10148" s="41">
        <v>6</v>
      </c>
      <c r="I10148" s="41">
        <v>6</v>
      </c>
      <c r="J10148" s="41">
        <v>10</v>
      </c>
      <c r="K10148" s="44">
        <v>167</v>
      </c>
      <c r="L10148" s="20">
        <v>555275</v>
      </c>
      <c r="M10148" s="19" t="s">
        <v>11</v>
      </c>
      <c r="N10148" s="28" t="s">
        <v>15953</v>
      </c>
    </row>
    <row r="10149" spans="1:14" ht="45" x14ac:dyDescent="0.25">
      <c r="A10149" s="27" t="s">
        <v>8104</v>
      </c>
      <c r="B10149" s="19" t="s">
        <v>16745</v>
      </c>
      <c r="C10149" s="19" t="s">
        <v>16745</v>
      </c>
      <c r="D10149" s="38" t="s">
        <v>16055</v>
      </c>
      <c r="E10149" s="38" t="s">
        <v>8942</v>
      </c>
      <c r="F10149" s="41">
        <v>31162200</v>
      </c>
      <c r="G10149" s="19" t="s">
        <v>797</v>
      </c>
      <c r="H10149" s="41">
        <v>6</v>
      </c>
      <c r="I10149" s="41">
        <v>6</v>
      </c>
      <c r="J10149" s="41">
        <v>10</v>
      </c>
      <c r="K10149" s="44">
        <v>167</v>
      </c>
      <c r="L10149" s="20">
        <v>872575</v>
      </c>
      <c r="M10149" s="19" t="s">
        <v>11</v>
      </c>
      <c r="N10149" s="28" t="s">
        <v>15953</v>
      </c>
    </row>
    <row r="10150" spans="1:14" ht="45" x14ac:dyDescent="0.25">
      <c r="A10150" s="27" t="s">
        <v>8104</v>
      </c>
      <c r="B10150" s="19" t="s">
        <v>16745</v>
      </c>
      <c r="C10150" s="19" t="s">
        <v>16745</v>
      </c>
      <c r="D10150" s="38" t="s">
        <v>16055</v>
      </c>
      <c r="E10150" s="38" t="s">
        <v>8943</v>
      </c>
      <c r="F10150" s="41">
        <v>31162200</v>
      </c>
      <c r="G10150" s="19" t="s">
        <v>797</v>
      </c>
      <c r="H10150" s="41">
        <v>6</v>
      </c>
      <c r="I10150" s="41">
        <v>6</v>
      </c>
      <c r="J10150" s="41">
        <v>10</v>
      </c>
      <c r="K10150" s="44">
        <v>167</v>
      </c>
      <c r="L10150" s="20">
        <v>1031225</v>
      </c>
      <c r="M10150" s="19" t="s">
        <v>11</v>
      </c>
      <c r="N10150" s="28" t="s">
        <v>15953</v>
      </c>
    </row>
    <row r="10151" spans="1:14" ht="45" x14ac:dyDescent="0.25">
      <c r="A10151" s="27" t="s">
        <v>8104</v>
      </c>
      <c r="B10151" s="19" t="s">
        <v>16745</v>
      </c>
      <c r="C10151" s="19" t="s">
        <v>16745</v>
      </c>
      <c r="D10151" s="38" t="s">
        <v>16055</v>
      </c>
      <c r="E10151" s="38" t="s">
        <v>8944</v>
      </c>
      <c r="F10151" s="41">
        <v>31162200</v>
      </c>
      <c r="G10151" s="19" t="s">
        <v>797</v>
      </c>
      <c r="H10151" s="41">
        <v>6</v>
      </c>
      <c r="I10151" s="41">
        <v>6</v>
      </c>
      <c r="J10151" s="41">
        <v>10</v>
      </c>
      <c r="K10151" s="44">
        <v>347</v>
      </c>
      <c r="L10151" s="20">
        <v>2142725</v>
      </c>
      <c r="M10151" s="19" t="s">
        <v>11</v>
      </c>
      <c r="N10151" s="28" t="s">
        <v>15953</v>
      </c>
    </row>
    <row r="10152" spans="1:14" ht="45" x14ac:dyDescent="0.25">
      <c r="A10152" s="27" t="s">
        <v>8104</v>
      </c>
      <c r="B10152" s="19" t="s">
        <v>16745</v>
      </c>
      <c r="C10152" s="19" t="s">
        <v>16745</v>
      </c>
      <c r="D10152" s="38" t="s">
        <v>16055</v>
      </c>
      <c r="E10152" s="38" t="s">
        <v>8945</v>
      </c>
      <c r="F10152" s="41">
        <v>31162200</v>
      </c>
      <c r="G10152" s="19" t="s">
        <v>797</v>
      </c>
      <c r="H10152" s="41">
        <v>6</v>
      </c>
      <c r="I10152" s="41">
        <v>6</v>
      </c>
      <c r="J10152" s="41">
        <v>10</v>
      </c>
      <c r="K10152" s="44">
        <v>227</v>
      </c>
      <c r="L10152" s="20">
        <v>1401725</v>
      </c>
      <c r="M10152" s="19" t="s">
        <v>11</v>
      </c>
      <c r="N10152" s="28" t="s">
        <v>15953</v>
      </c>
    </row>
    <row r="10153" spans="1:14" ht="45" x14ac:dyDescent="0.25">
      <c r="A10153" s="27" t="s">
        <v>8104</v>
      </c>
      <c r="B10153" s="19" t="s">
        <v>16745</v>
      </c>
      <c r="C10153" s="19" t="s">
        <v>16745</v>
      </c>
      <c r="D10153" s="38" t="s">
        <v>16055</v>
      </c>
      <c r="E10153" s="38" t="s">
        <v>8946</v>
      </c>
      <c r="F10153" s="41">
        <v>31162200</v>
      </c>
      <c r="G10153" s="19" t="s">
        <v>797</v>
      </c>
      <c r="H10153" s="41">
        <v>6</v>
      </c>
      <c r="I10153" s="41">
        <v>6</v>
      </c>
      <c r="J10153" s="41">
        <v>10</v>
      </c>
      <c r="K10153" s="44">
        <v>227</v>
      </c>
      <c r="L10153" s="20">
        <v>1401725</v>
      </c>
      <c r="M10153" s="19" t="s">
        <v>11</v>
      </c>
      <c r="N10153" s="28" t="s">
        <v>15953</v>
      </c>
    </row>
    <row r="10154" spans="1:14" ht="45" x14ac:dyDescent="0.25">
      <c r="A10154" s="27" t="s">
        <v>8104</v>
      </c>
      <c r="B10154" s="19" t="s">
        <v>16745</v>
      </c>
      <c r="C10154" s="19" t="s">
        <v>16745</v>
      </c>
      <c r="D10154" s="38" t="s">
        <v>16055</v>
      </c>
      <c r="E10154" s="38" t="s">
        <v>8947</v>
      </c>
      <c r="F10154" s="41">
        <v>31162200</v>
      </c>
      <c r="G10154" s="19" t="s">
        <v>797</v>
      </c>
      <c r="H10154" s="41">
        <v>6</v>
      </c>
      <c r="I10154" s="41">
        <v>6</v>
      </c>
      <c r="J10154" s="41">
        <v>10</v>
      </c>
      <c r="K10154" s="44">
        <v>167</v>
      </c>
      <c r="L10154" s="20">
        <v>713925</v>
      </c>
      <c r="M10154" s="19" t="s">
        <v>11</v>
      </c>
      <c r="N10154" s="28" t="s">
        <v>15953</v>
      </c>
    </row>
    <row r="10155" spans="1:14" ht="45" x14ac:dyDescent="0.25">
      <c r="A10155" s="27" t="s">
        <v>8104</v>
      </c>
      <c r="B10155" s="19" t="s">
        <v>16745</v>
      </c>
      <c r="C10155" s="19" t="s">
        <v>16745</v>
      </c>
      <c r="D10155" s="38" t="s">
        <v>16055</v>
      </c>
      <c r="E10155" s="38" t="s">
        <v>8948</v>
      </c>
      <c r="F10155" s="41">
        <v>31162200</v>
      </c>
      <c r="G10155" s="19" t="s">
        <v>797</v>
      </c>
      <c r="H10155" s="41">
        <v>6</v>
      </c>
      <c r="I10155" s="41">
        <v>6</v>
      </c>
      <c r="J10155" s="41">
        <v>10</v>
      </c>
      <c r="K10155" s="44">
        <v>167</v>
      </c>
      <c r="L10155" s="20">
        <v>1348525</v>
      </c>
      <c r="M10155" s="19" t="s">
        <v>11</v>
      </c>
      <c r="N10155" s="28" t="s">
        <v>15953</v>
      </c>
    </row>
    <row r="10156" spans="1:14" ht="45" x14ac:dyDescent="0.25">
      <c r="A10156" s="27" t="s">
        <v>8104</v>
      </c>
      <c r="B10156" s="19" t="s">
        <v>16745</v>
      </c>
      <c r="C10156" s="19" t="s">
        <v>16745</v>
      </c>
      <c r="D10156" s="38" t="s">
        <v>16055</v>
      </c>
      <c r="E10156" s="38" t="s">
        <v>8949</v>
      </c>
      <c r="F10156" s="41">
        <v>31162200</v>
      </c>
      <c r="G10156" s="19" t="s">
        <v>797</v>
      </c>
      <c r="H10156" s="41">
        <v>6</v>
      </c>
      <c r="I10156" s="41">
        <v>6</v>
      </c>
      <c r="J10156" s="41">
        <v>10</v>
      </c>
      <c r="K10156" s="44">
        <v>167</v>
      </c>
      <c r="L10156" s="20">
        <v>2379750</v>
      </c>
      <c r="M10156" s="19" t="s">
        <v>11</v>
      </c>
      <c r="N10156" s="28" t="s">
        <v>15953</v>
      </c>
    </row>
    <row r="10157" spans="1:14" ht="45" x14ac:dyDescent="0.25">
      <c r="A10157" s="27" t="s">
        <v>8104</v>
      </c>
      <c r="B10157" s="19" t="s">
        <v>16745</v>
      </c>
      <c r="C10157" s="19" t="s">
        <v>16745</v>
      </c>
      <c r="D10157" s="38" t="s">
        <v>16055</v>
      </c>
      <c r="E10157" s="38" t="s">
        <v>8950</v>
      </c>
      <c r="F10157" s="41">
        <v>31162200</v>
      </c>
      <c r="G10157" s="19" t="s">
        <v>797</v>
      </c>
      <c r="H10157" s="41">
        <v>6</v>
      </c>
      <c r="I10157" s="41">
        <v>6</v>
      </c>
      <c r="J10157" s="41">
        <v>10</v>
      </c>
      <c r="K10157" s="44">
        <v>167</v>
      </c>
      <c r="L10157" s="20">
        <v>2379750</v>
      </c>
      <c r="M10157" s="19" t="s">
        <v>11</v>
      </c>
      <c r="N10157" s="28" t="s">
        <v>15953</v>
      </c>
    </row>
    <row r="10158" spans="1:14" ht="45" x14ac:dyDescent="0.25">
      <c r="A10158" s="27" t="s">
        <v>8104</v>
      </c>
      <c r="B10158" s="19" t="s">
        <v>16745</v>
      </c>
      <c r="C10158" s="19" t="s">
        <v>16745</v>
      </c>
      <c r="D10158" s="38" t="s">
        <v>16055</v>
      </c>
      <c r="E10158" s="38" t="s">
        <v>8951</v>
      </c>
      <c r="F10158" s="41">
        <v>31162200</v>
      </c>
      <c r="G10158" s="19" t="s">
        <v>797</v>
      </c>
      <c r="H10158" s="41">
        <v>6</v>
      </c>
      <c r="I10158" s="41">
        <v>6</v>
      </c>
      <c r="J10158" s="41">
        <v>10</v>
      </c>
      <c r="K10158" s="44">
        <v>167</v>
      </c>
      <c r="L10158" s="20">
        <v>2855700</v>
      </c>
      <c r="M10158" s="19" t="s">
        <v>11</v>
      </c>
      <c r="N10158" s="28" t="s">
        <v>15953</v>
      </c>
    </row>
    <row r="10159" spans="1:14" ht="45" x14ac:dyDescent="0.25">
      <c r="A10159" s="27" t="s">
        <v>8104</v>
      </c>
      <c r="B10159" s="19" t="s">
        <v>16745</v>
      </c>
      <c r="C10159" s="19" t="s">
        <v>16745</v>
      </c>
      <c r="D10159" s="38" t="s">
        <v>16055</v>
      </c>
      <c r="E10159" s="38" t="s">
        <v>8952</v>
      </c>
      <c r="F10159" s="41">
        <v>31162200</v>
      </c>
      <c r="G10159" s="19" t="s">
        <v>797</v>
      </c>
      <c r="H10159" s="41">
        <v>6</v>
      </c>
      <c r="I10159" s="41">
        <v>6</v>
      </c>
      <c r="J10159" s="41">
        <v>10</v>
      </c>
      <c r="K10159" s="44">
        <v>167</v>
      </c>
      <c r="L10159" s="20">
        <v>2221100</v>
      </c>
      <c r="M10159" s="19" t="s">
        <v>11</v>
      </c>
      <c r="N10159" s="28" t="s">
        <v>15953</v>
      </c>
    </row>
    <row r="10160" spans="1:14" ht="45" x14ac:dyDescent="0.25">
      <c r="A10160" s="27" t="s">
        <v>8104</v>
      </c>
      <c r="B10160" s="19" t="s">
        <v>16745</v>
      </c>
      <c r="C10160" s="19" t="s">
        <v>16745</v>
      </c>
      <c r="D10160" s="38" t="s">
        <v>16055</v>
      </c>
      <c r="E10160" s="38" t="s">
        <v>8953</v>
      </c>
      <c r="F10160" s="41">
        <v>31162200</v>
      </c>
      <c r="G10160" s="19" t="s">
        <v>797</v>
      </c>
      <c r="H10160" s="41">
        <v>6</v>
      </c>
      <c r="I10160" s="41">
        <v>6</v>
      </c>
      <c r="J10160" s="41">
        <v>10</v>
      </c>
      <c r="K10160" s="44">
        <v>167</v>
      </c>
      <c r="L10160" s="20">
        <v>2221100</v>
      </c>
      <c r="M10160" s="19" t="s">
        <v>11</v>
      </c>
      <c r="N10160" s="28" t="s">
        <v>15953</v>
      </c>
    </row>
    <row r="10161" spans="1:14" ht="45" x14ac:dyDescent="0.25">
      <c r="A10161" s="27" t="s">
        <v>8104</v>
      </c>
      <c r="B10161" s="19" t="s">
        <v>16745</v>
      </c>
      <c r="C10161" s="19" t="s">
        <v>16745</v>
      </c>
      <c r="D10161" s="38" t="s">
        <v>16055</v>
      </c>
      <c r="E10161" s="38" t="s">
        <v>8954</v>
      </c>
      <c r="F10161" s="41">
        <v>31162200</v>
      </c>
      <c r="G10161" s="19" t="s">
        <v>797</v>
      </c>
      <c r="H10161" s="41">
        <v>6</v>
      </c>
      <c r="I10161" s="41">
        <v>6</v>
      </c>
      <c r="J10161" s="41">
        <v>10</v>
      </c>
      <c r="K10161" s="44">
        <v>167</v>
      </c>
      <c r="L10161" s="20">
        <v>2221100</v>
      </c>
      <c r="M10161" s="19" t="s">
        <v>11</v>
      </c>
      <c r="N10161" s="28" t="s">
        <v>15953</v>
      </c>
    </row>
    <row r="10162" spans="1:14" ht="45" x14ac:dyDescent="0.25">
      <c r="A10162" s="27" t="s">
        <v>8104</v>
      </c>
      <c r="B10162" s="19" t="s">
        <v>16745</v>
      </c>
      <c r="C10162" s="19" t="s">
        <v>16745</v>
      </c>
      <c r="D10162" s="38" t="s">
        <v>16055</v>
      </c>
      <c r="E10162" s="38" t="s">
        <v>8955</v>
      </c>
      <c r="F10162" s="41">
        <v>31162200</v>
      </c>
      <c r="G10162" s="19" t="s">
        <v>797</v>
      </c>
      <c r="H10162" s="41">
        <v>6</v>
      </c>
      <c r="I10162" s="41">
        <v>6</v>
      </c>
      <c r="J10162" s="41">
        <v>10</v>
      </c>
      <c r="K10162" s="44">
        <v>167</v>
      </c>
      <c r="L10162" s="20">
        <v>2221100</v>
      </c>
      <c r="M10162" s="19" t="s">
        <v>11</v>
      </c>
      <c r="N10162" s="28" t="s">
        <v>15953</v>
      </c>
    </row>
    <row r="10163" spans="1:14" ht="45" x14ac:dyDescent="0.25">
      <c r="A10163" s="27" t="s">
        <v>8104</v>
      </c>
      <c r="B10163" s="19" t="s">
        <v>16745</v>
      </c>
      <c r="C10163" s="19" t="s">
        <v>16745</v>
      </c>
      <c r="D10163" s="38" t="s">
        <v>16055</v>
      </c>
      <c r="E10163" s="38" t="s">
        <v>8956</v>
      </c>
      <c r="F10163" s="41">
        <v>31162200</v>
      </c>
      <c r="G10163" s="19" t="s">
        <v>797</v>
      </c>
      <c r="H10163" s="41">
        <v>6</v>
      </c>
      <c r="I10163" s="41">
        <v>6</v>
      </c>
      <c r="J10163" s="41">
        <v>10</v>
      </c>
      <c r="K10163" s="44">
        <v>167</v>
      </c>
      <c r="L10163" s="20">
        <v>2221100</v>
      </c>
      <c r="M10163" s="19" t="s">
        <v>11</v>
      </c>
      <c r="N10163" s="28" t="s">
        <v>15953</v>
      </c>
    </row>
    <row r="10164" spans="1:14" ht="45" x14ac:dyDescent="0.25">
      <c r="A10164" s="27" t="s">
        <v>8104</v>
      </c>
      <c r="B10164" s="19" t="s">
        <v>16745</v>
      </c>
      <c r="C10164" s="19" t="s">
        <v>16745</v>
      </c>
      <c r="D10164" s="38" t="s">
        <v>16055</v>
      </c>
      <c r="E10164" s="38" t="s">
        <v>8957</v>
      </c>
      <c r="F10164" s="41">
        <v>31162200</v>
      </c>
      <c r="G10164" s="19" t="s">
        <v>797</v>
      </c>
      <c r="H10164" s="41">
        <v>6</v>
      </c>
      <c r="I10164" s="41">
        <v>6</v>
      </c>
      <c r="J10164" s="41">
        <v>10</v>
      </c>
      <c r="K10164" s="44">
        <v>167</v>
      </c>
      <c r="L10164" s="20">
        <v>1348525</v>
      </c>
      <c r="M10164" s="19" t="s">
        <v>11</v>
      </c>
      <c r="N10164" s="28" t="s">
        <v>15953</v>
      </c>
    </row>
    <row r="10165" spans="1:14" ht="45" x14ac:dyDescent="0.25">
      <c r="A10165" s="27" t="s">
        <v>8104</v>
      </c>
      <c r="B10165" s="19" t="s">
        <v>16745</v>
      </c>
      <c r="C10165" s="19" t="s">
        <v>16745</v>
      </c>
      <c r="D10165" s="38" t="s">
        <v>16055</v>
      </c>
      <c r="E10165" s="38" t="s">
        <v>8958</v>
      </c>
      <c r="F10165" s="41">
        <v>31162200</v>
      </c>
      <c r="G10165" s="19" t="s">
        <v>797</v>
      </c>
      <c r="H10165" s="41">
        <v>6</v>
      </c>
      <c r="I10165" s="41">
        <v>6</v>
      </c>
      <c r="J10165" s="41">
        <v>10</v>
      </c>
      <c r="K10165" s="44">
        <v>167</v>
      </c>
      <c r="L10165" s="20">
        <v>1189875</v>
      </c>
      <c r="M10165" s="19" t="s">
        <v>11</v>
      </c>
      <c r="N10165" s="28" t="s">
        <v>15953</v>
      </c>
    </row>
    <row r="10166" spans="1:14" ht="45" x14ac:dyDescent="0.25">
      <c r="A10166" s="27" t="s">
        <v>8104</v>
      </c>
      <c r="B10166" s="19" t="s">
        <v>16745</v>
      </c>
      <c r="C10166" s="19" t="s">
        <v>16745</v>
      </c>
      <c r="D10166" s="38" t="s">
        <v>16055</v>
      </c>
      <c r="E10166" s="38" t="s">
        <v>8959</v>
      </c>
      <c r="F10166" s="41">
        <v>31162200</v>
      </c>
      <c r="G10166" s="19" t="s">
        <v>797</v>
      </c>
      <c r="H10166" s="41">
        <v>6</v>
      </c>
      <c r="I10166" s="41">
        <v>6</v>
      </c>
      <c r="J10166" s="41">
        <v>10</v>
      </c>
      <c r="K10166" s="44">
        <v>167</v>
      </c>
      <c r="L10166" s="20">
        <v>1031225</v>
      </c>
      <c r="M10166" s="19" t="s">
        <v>11</v>
      </c>
      <c r="N10166" s="28" t="s">
        <v>15953</v>
      </c>
    </row>
    <row r="10167" spans="1:14" ht="45" x14ac:dyDescent="0.25">
      <c r="A10167" s="27" t="s">
        <v>8104</v>
      </c>
      <c r="B10167" s="19" t="s">
        <v>16745</v>
      </c>
      <c r="C10167" s="19" t="s">
        <v>16745</v>
      </c>
      <c r="D10167" s="38" t="s">
        <v>16055</v>
      </c>
      <c r="E10167" s="38" t="s">
        <v>8960</v>
      </c>
      <c r="F10167" s="41">
        <v>31162200</v>
      </c>
      <c r="G10167" s="19" t="s">
        <v>797</v>
      </c>
      <c r="H10167" s="41">
        <v>6</v>
      </c>
      <c r="I10167" s="41">
        <v>6</v>
      </c>
      <c r="J10167" s="41">
        <v>10</v>
      </c>
      <c r="K10167" s="44">
        <v>167</v>
      </c>
      <c r="L10167" s="20">
        <v>1348525</v>
      </c>
      <c r="M10167" s="19" t="s">
        <v>11</v>
      </c>
      <c r="N10167" s="28" t="s">
        <v>15953</v>
      </c>
    </row>
    <row r="10168" spans="1:14" ht="45" x14ac:dyDescent="0.25">
      <c r="A10168" s="27" t="s">
        <v>8104</v>
      </c>
      <c r="B10168" s="19" t="s">
        <v>16745</v>
      </c>
      <c r="C10168" s="19" t="s">
        <v>16745</v>
      </c>
      <c r="D10168" s="38" t="s">
        <v>16055</v>
      </c>
      <c r="E10168" s="38" t="s">
        <v>8961</v>
      </c>
      <c r="F10168" s="41">
        <v>31162200</v>
      </c>
      <c r="G10168" s="19" t="s">
        <v>797</v>
      </c>
      <c r="H10168" s="41">
        <v>6</v>
      </c>
      <c r="I10168" s="41">
        <v>6</v>
      </c>
      <c r="J10168" s="41">
        <v>10</v>
      </c>
      <c r="K10168" s="44">
        <v>247</v>
      </c>
      <c r="L10168" s="20">
        <v>1759875</v>
      </c>
      <c r="M10168" s="19" t="s">
        <v>11</v>
      </c>
      <c r="N10168" s="28" t="s">
        <v>15953</v>
      </c>
    </row>
    <row r="10169" spans="1:14" ht="45" x14ac:dyDescent="0.25">
      <c r="A10169" s="27" t="s">
        <v>8104</v>
      </c>
      <c r="B10169" s="19" t="s">
        <v>16745</v>
      </c>
      <c r="C10169" s="19" t="s">
        <v>16745</v>
      </c>
      <c r="D10169" s="38" t="s">
        <v>16055</v>
      </c>
      <c r="E10169" s="38" t="s">
        <v>8961</v>
      </c>
      <c r="F10169" s="41">
        <v>31162200</v>
      </c>
      <c r="G10169" s="19" t="s">
        <v>797</v>
      </c>
      <c r="H10169" s="41">
        <v>6</v>
      </c>
      <c r="I10169" s="41">
        <v>6</v>
      </c>
      <c r="J10169" s="41">
        <v>10</v>
      </c>
      <c r="K10169" s="44">
        <v>247</v>
      </c>
      <c r="L10169" s="20">
        <v>1759875</v>
      </c>
      <c r="M10169" s="19" t="s">
        <v>11</v>
      </c>
      <c r="N10169" s="28" t="s">
        <v>15953</v>
      </c>
    </row>
    <row r="10170" spans="1:14" ht="45" x14ac:dyDescent="0.25">
      <c r="A10170" s="27" t="s">
        <v>8104</v>
      </c>
      <c r="B10170" s="19" t="s">
        <v>16745</v>
      </c>
      <c r="C10170" s="19" t="s">
        <v>16745</v>
      </c>
      <c r="D10170" s="38" t="s">
        <v>16055</v>
      </c>
      <c r="E10170" s="38" t="s">
        <v>8962</v>
      </c>
      <c r="F10170" s="41">
        <v>31162200</v>
      </c>
      <c r="G10170" s="19" t="s">
        <v>797</v>
      </c>
      <c r="H10170" s="41">
        <v>6</v>
      </c>
      <c r="I10170" s="41">
        <v>6</v>
      </c>
      <c r="J10170" s="41">
        <v>10</v>
      </c>
      <c r="K10170" s="44">
        <v>167</v>
      </c>
      <c r="L10170" s="20">
        <v>1189875</v>
      </c>
      <c r="M10170" s="19" t="s">
        <v>11</v>
      </c>
      <c r="N10170" s="28" t="s">
        <v>15953</v>
      </c>
    </row>
    <row r="10171" spans="1:14" ht="45" x14ac:dyDescent="0.25">
      <c r="A10171" s="27" t="s">
        <v>8104</v>
      </c>
      <c r="B10171" s="19" t="s">
        <v>16745</v>
      </c>
      <c r="C10171" s="19" t="s">
        <v>16745</v>
      </c>
      <c r="D10171" s="38" t="s">
        <v>16055</v>
      </c>
      <c r="E10171" s="38" t="s">
        <v>8963</v>
      </c>
      <c r="F10171" s="41">
        <v>31162200</v>
      </c>
      <c r="G10171" s="19" t="s">
        <v>797</v>
      </c>
      <c r="H10171" s="41">
        <v>6</v>
      </c>
      <c r="I10171" s="41">
        <v>6</v>
      </c>
      <c r="J10171" s="41">
        <v>10</v>
      </c>
      <c r="K10171" s="44">
        <v>167</v>
      </c>
      <c r="L10171" s="20">
        <v>1189875</v>
      </c>
      <c r="M10171" s="19" t="s">
        <v>11</v>
      </c>
      <c r="N10171" s="28" t="s">
        <v>15953</v>
      </c>
    </row>
    <row r="10172" spans="1:14" ht="45" x14ac:dyDescent="0.25">
      <c r="A10172" s="27" t="s">
        <v>8104</v>
      </c>
      <c r="B10172" s="19" t="s">
        <v>16745</v>
      </c>
      <c r="C10172" s="19" t="s">
        <v>16745</v>
      </c>
      <c r="D10172" s="38" t="s">
        <v>16055</v>
      </c>
      <c r="E10172" s="38" t="s">
        <v>8964</v>
      </c>
      <c r="F10172" s="41">
        <v>31162200</v>
      </c>
      <c r="G10172" s="19" t="s">
        <v>797</v>
      </c>
      <c r="H10172" s="41">
        <v>6</v>
      </c>
      <c r="I10172" s="41">
        <v>6</v>
      </c>
      <c r="J10172" s="41">
        <v>10</v>
      </c>
      <c r="K10172" s="44">
        <v>167</v>
      </c>
      <c r="L10172" s="20">
        <v>1189875</v>
      </c>
      <c r="M10172" s="19" t="s">
        <v>11</v>
      </c>
      <c r="N10172" s="28" t="s">
        <v>15953</v>
      </c>
    </row>
    <row r="10173" spans="1:14" ht="45" x14ac:dyDescent="0.25">
      <c r="A10173" s="27" t="s">
        <v>8104</v>
      </c>
      <c r="B10173" s="19" t="s">
        <v>16745</v>
      </c>
      <c r="C10173" s="19" t="s">
        <v>16745</v>
      </c>
      <c r="D10173" s="38" t="s">
        <v>16055</v>
      </c>
      <c r="E10173" s="38" t="s">
        <v>8965</v>
      </c>
      <c r="F10173" s="41">
        <v>31162200</v>
      </c>
      <c r="G10173" s="19" t="s">
        <v>797</v>
      </c>
      <c r="H10173" s="41">
        <v>6</v>
      </c>
      <c r="I10173" s="41">
        <v>6</v>
      </c>
      <c r="J10173" s="41">
        <v>10</v>
      </c>
      <c r="K10173" s="44">
        <v>167</v>
      </c>
      <c r="L10173" s="20">
        <v>1189875</v>
      </c>
      <c r="M10173" s="19" t="s">
        <v>11</v>
      </c>
      <c r="N10173" s="28" t="s">
        <v>15953</v>
      </c>
    </row>
    <row r="10174" spans="1:14" ht="45" x14ac:dyDescent="0.25">
      <c r="A10174" s="27" t="s">
        <v>8104</v>
      </c>
      <c r="B10174" s="19" t="s">
        <v>16745</v>
      </c>
      <c r="C10174" s="19" t="s">
        <v>16745</v>
      </c>
      <c r="D10174" s="38" t="s">
        <v>16055</v>
      </c>
      <c r="E10174" s="38" t="s">
        <v>8966</v>
      </c>
      <c r="F10174" s="41">
        <v>31162200</v>
      </c>
      <c r="G10174" s="19" t="s">
        <v>797</v>
      </c>
      <c r="H10174" s="41">
        <v>6</v>
      </c>
      <c r="I10174" s="41">
        <v>6</v>
      </c>
      <c r="J10174" s="41">
        <v>10</v>
      </c>
      <c r="K10174" s="44">
        <v>347</v>
      </c>
      <c r="L10174" s="20">
        <v>1153775</v>
      </c>
      <c r="M10174" s="19" t="s">
        <v>11</v>
      </c>
      <c r="N10174" s="28" t="s">
        <v>15953</v>
      </c>
    </row>
    <row r="10175" spans="1:14" ht="45" x14ac:dyDescent="0.25">
      <c r="A10175" s="27" t="s">
        <v>8104</v>
      </c>
      <c r="B10175" s="19" t="s">
        <v>16745</v>
      </c>
      <c r="C10175" s="19" t="s">
        <v>16745</v>
      </c>
      <c r="D10175" s="38" t="s">
        <v>16055</v>
      </c>
      <c r="E10175" s="38" t="s">
        <v>8967</v>
      </c>
      <c r="F10175" s="41">
        <v>31162200</v>
      </c>
      <c r="G10175" s="19" t="s">
        <v>797</v>
      </c>
      <c r="H10175" s="41">
        <v>6</v>
      </c>
      <c r="I10175" s="41">
        <v>6</v>
      </c>
      <c r="J10175" s="41">
        <v>10</v>
      </c>
      <c r="K10175" s="44">
        <v>347</v>
      </c>
      <c r="L10175" s="20">
        <v>1153775</v>
      </c>
      <c r="M10175" s="19" t="s">
        <v>11</v>
      </c>
      <c r="N10175" s="28" t="s">
        <v>15953</v>
      </c>
    </row>
    <row r="10176" spans="1:14" ht="45" x14ac:dyDescent="0.25">
      <c r="A10176" s="27" t="s">
        <v>8104</v>
      </c>
      <c r="B10176" s="19" t="s">
        <v>16745</v>
      </c>
      <c r="C10176" s="19" t="s">
        <v>16745</v>
      </c>
      <c r="D10176" s="38" t="s">
        <v>16055</v>
      </c>
      <c r="E10176" s="38" t="s">
        <v>8968</v>
      </c>
      <c r="F10176" s="41">
        <v>31162200</v>
      </c>
      <c r="G10176" s="19" t="s">
        <v>797</v>
      </c>
      <c r="H10176" s="41">
        <v>6</v>
      </c>
      <c r="I10176" s="41">
        <v>6</v>
      </c>
      <c r="J10176" s="41">
        <v>10</v>
      </c>
      <c r="K10176" s="44">
        <v>347</v>
      </c>
      <c r="L10176" s="20">
        <v>1153775</v>
      </c>
      <c r="M10176" s="19" t="s">
        <v>11</v>
      </c>
      <c r="N10176" s="28" t="s">
        <v>15953</v>
      </c>
    </row>
    <row r="10177" spans="1:14" ht="45" x14ac:dyDescent="0.25">
      <c r="A10177" s="27" t="s">
        <v>8104</v>
      </c>
      <c r="B10177" s="19" t="s">
        <v>16745</v>
      </c>
      <c r="C10177" s="19" t="s">
        <v>16745</v>
      </c>
      <c r="D10177" s="38" t="s">
        <v>16055</v>
      </c>
      <c r="E10177" s="38" t="s">
        <v>8969</v>
      </c>
      <c r="F10177" s="41">
        <v>31162200</v>
      </c>
      <c r="G10177" s="19" t="s">
        <v>797</v>
      </c>
      <c r="H10177" s="41">
        <v>6</v>
      </c>
      <c r="I10177" s="41">
        <v>6</v>
      </c>
      <c r="J10177" s="41">
        <v>10</v>
      </c>
      <c r="K10177" s="44">
        <v>347</v>
      </c>
      <c r="L10177" s="20">
        <v>1153775</v>
      </c>
      <c r="M10177" s="19" t="s">
        <v>11</v>
      </c>
      <c r="N10177" s="28" t="s">
        <v>15953</v>
      </c>
    </row>
    <row r="10178" spans="1:14" ht="45" x14ac:dyDescent="0.25">
      <c r="A10178" s="27" t="s">
        <v>8104</v>
      </c>
      <c r="B10178" s="19" t="s">
        <v>16745</v>
      </c>
      <c r="C10178" s="19" t="s">
        <v>16745</v>
      </c>
      <c r="D10178" s="38" t="s">
        <v>16055</v>
      </c>
      <c r="E10178" s="38" t="s">
        <v>8970</v>
      </c>
      <c r="F10178" s="41">
        <v>31162200</v>
      </c>
      <c r="G10178" s="19" t="s">
        <v>797</v>
      </c>
      <c r="H10178" s="41">
        <v>6</v>
      </c>
      <c r="I10178" s="41">
        <v>6</v>
      </c>
      <c r="J10178" s="41">
        <v>10</v>
      </c>
      <c r="K10178" s="44">
        <v>85</v>
      </c>
      <c r="L10178" s="20">
        <v>19380000</v>
      </c>
      <c r="M10178" s="19" t="s">
        <v>11</v>
      </c>
      <c r="N10178" s="28" t="s">
        <v>15953</v>
      </c>
    </row>
    <row r="10179" spans="1:14" ht="45" x14ac:dyDescent="0.25">
      <c r="A10179" s="27" t="s">
        <v>8104</v>
      </c>
      <c r="B10179" s="19" t="s">
        <v>16745</v>
      </c>
      <c r="C10179" s="19" t="s">
        <v>16745</v>
      </c>
      <c r="D10179" s="38" t="s">
        <v>16055</v>
      </c>
      <c r="E10179" s="38" t="s">
        <v>8970</v>
      </c>
      <c r="F10179" s="41">
        <v>31162200</v>
      </c>
      <c r="G10179" s="19" t="s">
        <v>797</v>
      </c>
      <c r="H10179" s="41">
        <v>6</v>
      </c>
      <c r="I10179" s="41">
        <v>6</v>
      </c>
      <c r="J10179" s="41">
        <v>10</v>
      </c>
      <c r="K10179" s="44">
        <v>2</v>
      </c>
      <c r="L10179" s="20">
        <v>456000</v>
      </c>
      <c r="M10179" s="19" t="s">
        <v>11</v>
      </c>
      <c r="N10179" s="28" t="s">
        <v>15953</v>
      </c>
    </row>
    <row r="10180" spans="1:14" ht="45" x14ac:dyDescent="0.25">
      <c r="A10180" s="27" t="s">
        <v>8104</v>
      </c>
      <c r="B10180" s="19" t="s">
        <v>16745</v>
      </c>
      <c r="C10180" s="19" t="s">
        <v>16745</v>
      </c>
      <c r="D10180" s="38" t="s">
        <v>16055</v>
      </c>
      <c r="E10180" s="38" t="s">
        <v>8971</v>
      </c>
      <c r="F10180" s="41">
        <v>31162200</v>
      </c>
      <c r="G10180" s="19" t="s">
        <v>797</v>
      </c>
      <c r="H10180" s="41">
        <v>6</v>
      </c>
      <c r="I10180" s="41">
        <v>6</v>
      </c>
      <c r="J10180" s="41">
        <v>10</v>
      </c>
      <c r="K10180" s="44">
        <v>167</v>
      </c>
      <c r="L10180" s="20">
        <v>475950</v>
      </c>
      <c r="M10180" s="19" t="s">
        <v>11</v>
      </c>
      <c r="N10180" s="28" t="s">
        <v>15953</v>
      </c>
    </row>
    <row r="10181" spans="1:14" ht="45" x14ac:dyDescent="0.25">
      <c r="A10181" s="27" t="s">
        <v>8104</v>
      </c>
      <c r="B10181" s="19" t="s">
        <v>16745</v>
      </c>
      <c r="C10181" s="19" t="s">
        <v>16745</v>
      </c>
      <c r="D10181" s="38" t="s">
        <v>16055</v>
      </c>
      <c r="E10181" s="38" t="s">
        <v>8972</v>
      </c>
      <c r="F10181" s="41">
        <v>31162200</v>
      </c>
      <c r="G10181" s="19" t="s">
        <v>797</v>
      </c>
      <c r="H10181" s="41">
        <v>6</v>
      </c>
      <c r="I10181" s="41">
        <v>6</v>
      </c>
      <c r="J10181" s="41">
        <v>10</v>
      </c>
      <c r="K10181" s="44">
        <v>167</v>
      </c>
      <c r="L10181" s="20">
        <v>475950</v>
      </c>
      <c r="M10181" s="19" t="s">
        <v>11</v>
      </c>
      <c r="N10181" s="28" t="s">
        <v>15953</v>
      </c>
    </row>
    <row r="10182" spans="1:14" ht="45" x14ac:dyDescent="0.25">
      <c r="A10182" s="27" t="s">
        <v>8104</v>
      </c>
      <c r="B10182" s="19" t="s">
        <v>16745</v>
      </c>
      <c r="C10182" s="19" t="s">
        <v>16745</v>
      </c>
      <c r="D10182" s="38" t="s">
        <v>16055</v>
      </c>
      <c r="E10182" s="38" t="s">
        <v>8973</v>
      </c>
      <c r="F10182" s="41">
        <v>31162200</v>
      </c>
      <c r="G10182" s="19" t="s">
        <v>797</v>
      </c>
      <c r="H10182" s="41">
        <v>6</v>
      </c>
      <c r="I10182" s="41">
        <v>6</v>
      </c>
      <c r="J10182" s="41">
        <v>10</v>
      </c>
      <c r="K10182" s="44">
        <v>167</v>
      </c>
      <c r="L10182" s="20">
        <v>475950</v>
      </c>
      <c r="M10182" s="19" t="s">
        <v>11</v>
      </c>
      <c r="N10182" s="28" t="s">
        <v>15953</v>
      </c>
    </row>
    <row r="10183" spans="1:14" ht="45" x14ac:dyDescent="0.25">
      <c r="A10183" s="27" t="s">
        <v>8104</v>
      </c>
      <c r="B10183" s="19" t="s">
        <v>16745</v>
      </c>
      <c r="C10183" s="19" t="s">
        <v>16745</v>
      </c>
      <c r="D10183" s="38" t="s">
        <v>16055</v>
      </c>
      <c r="E10183" s="38" t="s">
        <v>8974</v>
      </c>
      <c r="F10183" s="41">
        <v>31162200</v>
      </c>
      <c r="G10183" s="19" t="s">
        <v>797</v>
      </c>
      <c r="H10183" s="41">
        <v>6</v>
      </c>
      <c r="I10183" s="41">
        <v>6</v>
      </c>
      <c r="J10183" s="41">
        <v>10</v>
      </c>
      <c r="K10183" s="44">
        <v>167</v>
      </c>
      <c r="L10183" s="20">
        <v>475950</v>
      </c>
      <c r="M10183" s="19" t="s">
        <v>11</v>
      </c>
      <c r="N10183" s="28" t="s">
        <v>15953</v>
      </c>
    </row>
    <row r="10184" spans="1:14" ht="45" x14ac:dyDescent="0.25">
      <c r="A10184" s="27" t="s">
        <v>8104</v>
      </c>
      <c r="B10184" s="19" t="s">
        <v>16745</v>
      </c>
      <c r="C10184" s="19" t="s">
        <v>16745</v>
      </c>
      <c r="D10184" s="38" t="s">
        <v>16055</v>
      </c>
      <c r="E10184" s="38" t="s">
        <v>8975</v>
      </c>
      <c r="F10184" s="41">
        <v>31162200</v>
      </c>
      <c r="G10184" s="19" t="s">
        <v>797</v>
      </c>
      <c r="H10184" s="41">
        <v>6</v>
      </c>
      <c r="I10184" s="41">
        <v>6</v>
      </c>
      <c r="J10184" s="41">
        <v>10</v>
      </c>
      <c r="K10184" s="44">
        <v>167</v>
      </c>
      <c r="L10184" s="20">
        <v>475950</v>
      </c>
      <c r="M10184" s="19" t="s">
        <v>11</v>
      </c>
      <c r="N10184" s="28" t="s">
        <v>15953</v>
      </c>
    </row>
    <row r="10185" spans="1:14" ht="45" x14ac:dyDescent="0.25">
      <c r="A10185" s="27" t="s">
        <v>8104</v>
      </c>
      <c r="B10185" s="19" t="s">
        <v>16745</v>
      </c>
      <c r="C10185" s="19" t="s">
        <v>16745</v>
      </c>
      <c r="D10185" s="38" t="s">
        <v>16055</v>
      </c>
      <c r="E10185" s="38" t="s">
        <v>8976</v>
      </c>
      <c r="F10185" s="41">
        <v>31162200</v>
      </c>
      <c r="G10185" s="19" t="s">
        <v>797</v>
      </c>
      <c r="H10185" s="41">
        <v>6</v>
      </c>
      <c r="I10185" s="41">
        <v>6</v>
      </c>
      <c r="J10185" s="41">
        <v>10</v>
      </c>
      <c r="K10185" s="44">
        <v>167</v>
      </c>
      <c r="L10185" s="20">
        <v>475950</v>
      </c>
      <c r="M10185" s="19" t="s">
        <v>11</v>
      </c>
      <c r="N10185" s="28" t="s">
        <v>15953</v>
      </c>
    </row>
    <row r="10186" spans="1:14" ht="45" x14ac:dyDescent="0.25">
      <c r="A10186" s="27" t="s">
        <v>8104</v>
      </c>
      <c r="B10186" s="19" t="s">
        <v>16745</v>
      </c>
      <c r="C10186" s="19" t="s">
        <v>16745</v>
      </c>
      <c r="D10186" s="38" t="s">
        <v>16055</v>
      </c>
      <c r="E10186" s="38" t="s">
        <v>8977</v>
      </c>
      <c r="F10186" s="41">
        <v>31162200</v>
      </c>
      <c r="G10186" s="19" t="s">
        <v>797</v>
      </c>
      <c r="H10186" s="41">
        <v>6</v>
      </c>
      <c r="I10186" s="41">
        <v>6</v>
      </c>
      <c r="J10186" s="41">
        <v>10</v>
      </c>
      <c r="K10186" s="44">
        <v>167</v>
      </c>
      <c r="L10186" s="20">
        <v>475950</v>
      </c>
      <c r="M10186" s="19" t="s">
        <v>11</v>
      </c>
      <c r="N10186" s="28" t="s">
        <v>15953</v>
      </c>
    </row>
    <row r="10187" spans="1:14" ht="45" x14ac:dyDescent="0.25">
      <c r="A10187" s="27" t="s">
        <v>8104</v>
      </c>
      <c r="B10187" s="19" t="s">
        <v>16745</v>
      </c>
      <c r="C10187" s="19" t="s">
        <v>16745</v>
      </c>
      <c r="D10187" s="38" t="s">
        <v>16055</v>
      </c>
      <c r="E10187" s="38" t="s">
        <v>8978</v>
      </c>
      <c r="F10187" s="41">
        <v>31162200</v>
      </c>
      <c r="G10187" s="19" t="s">
        <v>797</v>
      </c>
      <c r="H10187" s="41">
        <v>6</v>
      </c>
      <c r="I10187" s="41">
        <v>6</v>
      </c>
      <c r="J10187" s="41">
        <v>10</v>
      </c>
      <c r="K10187" s="44">
        <v>167</v>
      </c>
      <c r="L10187" s="20">
        <v>475950</v>
      </c>
      <c r="M10187" s="19" t="s">
        <v>11</v>
      </c>
      <c r="N10187" s="28" t="s">
        <v>15953</v>
      </c>
    </row>
    <row r="10188" spans="1:14" ht="45" x14ac:dyDescent="0.25">
      <c r="A10188" s="27" t="s">
        <v>8104</v>
      </c>
      <c r="B10188" s="19" t="s">
        <v>16745</v>
      </c>
      <c r="C10188" s="19" t="s">
        <v>16745</v>
      </c>
      <c r="D10188" s="38" t="s">
        <v>16055</v>
      </c>
      <c r="E10188" s="38" t="s">
        <v>8979</v>
      </c>
      <c r="F10188" s="41">
        <v>31162200</v>
      </c>
      <c r="G10188" s="19" t="s">
        <v>797</v>
      </c>
      <c r="H10188" s="41">
        <v>6</v>
      </c>
      <c r="I10188" s="41">
        <v>6</v>
      </c>
      <c r="J10188" s="41">
        <v>10</v>
      </c>
      <c r="K10188" s="44">
        <v>167</v>
      </c>
      <c r="L10188" s="20">
        <v>475950</v>
      </c>
      <c r="M10188" s="19" t="s">
        <v>11</v>
      </c>
      <c r="N10188" s="28" t="s">
        <v>15953</v>
      </c>
    </row>
    <row r="10189" spans="1:14" ht="45" x14ac:dyDescent="0.25">
      <c r="A10189" s="27" t="s">
        <v>8104</v>
      </c>
      <c r="B10189" s="19" t="s">
        <v>16745</v>
      </c>
      <c r="C10189" s="19" t="s">
        <v>16745</v>
      </c>
      <c r="D10189" s="38" t="s">
        <v>16055</v>
      </c>
      <c r="E10189" s="38" t="s">
        <v>8980</v>
      </c>
      <c r="F10189" s="41">
        <v>31162200</v>
      </c>
      <c r="G10189" s="19" t="s">
        <v>797</v>
      </c>
      <c r="H10189" s="41">
        <v>6</v>
      </c>
      <c r="I10189" s="41">
        <v>6</v>
      </c>
      <c r="J10189" s="41">
        <v>10</v>
      </c>
      <c r="K10189" s="44">
        <v>167</v>
      </c>
      <c r="L10189" s="20">
        <v>475950</v>
      </c>
      <c r="M10189" s="19" t="s">
        <v>11</v>
      </c>
      <c r="N10189" s="28" t="s">
        <v>15953</v>
      </c>
    </row>
    <row r="10190" spans="1:14" ht="45" x14ac:dyDescent="0.25">
      <c r="A10190" s="27" t="s">
        <v>8104</v>
      </c>
      <c r="B10190" s="19" t="s">
        <v>16745</v>
      </c>
      <c r="C10190" s="19" t="s">
        <v>16745</v>
      </c>
      <c r="D10190" s="38" t="s">
        <v>16055</v>
      </c>
      <c r="E10190" s="38" t="s">
        <v>8981</v>
      </c>
      <c r="F10190" s="41">
        <v>31162200</v>
      </c>
      <c r="G10190" s="19" t="s">
        <v>797</v>
      </c>
      <c r="H10190" s="41">
        <v>6</v>
      </c>
      <c r="I10190" s="41">
        <v>6</v>
      </c>
      <c r="J10190" s="41">
        <v>10</v>
      </c>
      <c r="K10190" s="44">
        <v>167</v>
      </c>
      <c r="L10190" s="20">
        <v>475950</v>
      </c>
      <c r="M10190" s="19" t="s">
        <v>11</v>
      </c>
      <c r="N10190" s="28" t="s">
        <v>15953</v>
      </c>
    </row>
    <row r="10191" spans="1:14" ht="45" x14ac:dyDescent="0.25">
      <c r="A10191" s="27" t="s">
        <v>8104</v>
      </c>
      <c r="B10191" s="19" t="s">
        <v>16745</v>
      </c>
      <c r="C10191" s="19" t="s">
        <v>16745</v>
      </c>
      <c r="D10191" s="38" t="s">
        <v>16055</v>
      </c>
      <c r="E10191" s="38" t="s">
        <v>8982</v>
      </c>
      <c r="F10191" s="41">
        <v>31162200</v>
      </c>
      <c r="G10191" s="19" t="s">
        <v>797</v>
      </c>
      <c r="H10191" s="41">
        <v>6</v>
      </c>
      <c r="I10191" s="41">
        <v>6</v>
      </c>
      <c r="J10191" s="41">
        <v>10</v>
      </c>
      <c r="K10191" s="44">
        <v>167</v>
      </c>
      <c r="L10191" s="20">
        <v>475950</v>
      </c>
      <c r="M10191" s="19" t="s">
        <v>11</v>
      </c>
      <c r="N10191" s="28" t="s">
        <v>15953</v>
      </c>
    </row>
    <row r="10192" spans="1:14" ht="45" x14ac:dyDescent="0.25">
      <c r="A10192" s="27" t="s">
        <v>8104</v>
      </c>
      <c r="B10192" s="19" t="s">
        <v>16745</v>
      </c>
      <c r="C10192" s="19" t="s">
        <v>16745</v>
      </c>
      <c r="D10192" s="38" t="s">
        <v>16055</v>
      </c>
      <c r="E10192" s="38" t="s">
        <v>8983</v>
      </c>
      <c r="F10192" s="41">
        <v>31162200</v>
      </c>
      <c r="G10192" s="19" t="s">
        <v>797</v>
      </c>
      <c r="H10192" s="41">
        <v>6</v>
      </c>
      <c r="I10192" s="41">
        <v>6</v>
      </c>
      <c r="J10192" s="41">
        <v>10</v>
      </c>
      <c r="K10192" s="44">
        <v>437</v>
      </c>
      <c r="L10192" s="20">
        <v>207575</v>
      </c>
      <c r="M10192" s="19" t="s">
        <v>11</v>
      </c>
      <c r="N10192" s="28" t="s">
        <v>15953</v>
      </c>
    </row>
    <row r="10193" spans="1:14" ht="45" x14ac:dyDescent="0.25">
      <c r="A10193" s="27" t="s">
        <v>8104</v>
      </c>
      <c r="B10193" s="19" t="s">
        <v>16745</v>
      </c>
      <c r="C10193" s="19" t="s">
        <v>16745</v>
      </c>
      <c r="D10193" s="38" t="s">
        <v>16055</v>
      </c>
      <c r="E10193" s="38" t="s">
        <v>8984</v>
      </c>
      <c r="F10193" s="41">
        <v>31162200</v>
      </c>
      <c r="G10193" s="19" t="s">
        <v>797</v>
      </c>
      <c r="H10193" s="41">
        <v>6</v>
      </c>
      <c r="I10193" s="41">
        <v>6</v>
      </c>
      <c r="J10193" s="41">
        <v>10</v>
      </c>
      <c r="K10193" s="44">
        <v>437</v>
      </c>
      <c r="L10193" s="20">
        <v>207575</v>
      </c>
      <c r="M10193" s="19" t="s">
        <v>11</v>
      </c>
      <c r="N10193" s="28" t="s">
        <v>15953</v>
      </c>
    </row>
    <row r="10194" spans="1:14" ht="45" x14ac:dyDescent="0.25">
      <c r="A10194" s="27" t="s">
        <v>8104</v>
      </c>
      <c r="B10194" s="19" t="s">
        <v>16745</v>
      </c>
      <c r="C10194" s="19" t="s">
        <v>16745</v>
      </c>
      <c r="D10194" s="38" t="s">
        <v>16055</v>
      </c>
      <c r="E10194" s="38" t="s">
        <v>8985</v>
      </c>
      <c r="F10194" s="41">
        <v>31162200</v>
      </c>
      <c r="G10194" s="19" t="s">
        <v>797</v>
      </c>
      <c r="H10194" s="41">
        <v>6</v>
      </c>
      <c r="I10194" s="41">
        <v>6</v>
      </c>
      <c r="J10194" s="41">
        <v>10</v>
      </c>
      <c r="K10194" s="44">
        <v>437</v>
      </c>
      <c r="L10194" s="20">
        <v>207575</v>
      </c>
      <c r="M10194" s="19" t="s">
        <v>11</v>
      </c>
      <c r="N10194" s="28" t="s">
        <v>15953</v>
      </c>
    </row>
    <row r="10195" spans="1:14" ht="45" x14ac:dyDescent="0.25">
      <c r="A10195" s="27" t="s">
        <v>8104</v>
      </c>
      <c r="B10195" s="19" t="s">
        <v>16745</v>
      </c>
      <c r="C10195" s="19" t="s">
        <v>16745</v>
      </c>
      <c r="D10195" s="38" t="s">
        <v>16055</v>
      </c>
      <c r="E10195" s="38" t="s">
        <v>8986</v>
      </c>
      <c r="F10195" s="41">
        <v>31162200</v>
      </c>
      <c r="G10195" s="19" t="s">
        <v>797</v>
      </c>
      <c r="H10195" s="41">
        <v>6</v>
      </c>
      <c r="I10195" s="41">
        <v>6</v>
      </c>
      <c r="J10195" s="41">
        <v>10</v>
      </c>
      <c r="K10195" s="44">
        <v>437</v>
      </c>
      <c r="L10195" s="20">
        <v>207575</v>
      </c>
      <c r="M10195" s="19" t="s">
        <v>11</v>
      </c>
      <c r="N10195" s="28" t="s">
        <v>15953</v>
      </c>
    </row>
    <row r="10196" spans="1:14" ht="45" x14ac:dyDescent="0.25">
      <c r="A10196" s="27" t="s">
        <v>8104</v>
      </c>
      <c r="B10196" s="19" t="s">
        <v>16745</v>
      </c>
      <c r="C10196" s="19" t="s">
        <v>16745</v>
      </c>
      <c r="D10196" s="38" t="s">
        <v>16055</v>
      </c>
      <c r="E10196" s="38" t="s">
        <v>8987</v>
      </c>
      <c r="F10196" s="41">
        <v>31162200</v>
      </c>
      <c r="G10196" s="19" t="s">
        <v>797</v>
      </c>
      <c r="H10196" s="41">
        <v>6</v>
      </c>
      <c r="I10196" s="41">
        <v>6</v>
      </c>
      <c r="J10196" s="41">
        <v>10</v>
      </c>
      <c r="K10196" s="44">
        <v>437</v>
      </c>
      <c r="L10196" s="20">
        <v>290605</v>
      </c>
      <c r="M10196" s="19" t="s">
        <v>11</v>
      </c>
      <c r="N10196" s="28" t="s">
        <v>15953</v>
      </c>
    </row>
    <row r="10197" spans="1:14" ht="45" x14ac:dyDescent="0.25">
      <c r="A10197" s="27" t="s">
        <v>8104</v>
      </c>
      <c r="B10197" s="19" t="s">
        <v>16745</v>
      </c>
      <c r="C10197" s="19" t="s">
        <v>16745</v>
      </c>
      <c r="D10197" s="38" t="s">
        <v>16055</v>
      </c>
      <c r="E10197" s="38" t="s">
        <v>8988</v>
      </c>
      <c r="F10197" s="41">
        <v>31162200</v>
      </c>
      <c r="G10197" s="19" t="s">
        <v>797</v>
      </c>
      <c r="H10197" s="41">
        <v>6</v>
      </c>
      <c r="I10197" s="41">
        <v>6</v>
      </c>
      <c r="J10197" s="41">
        <v>10</v>
      </c>
      <c r="K10197" s="44">
        <v>437</v>
      </c>
      <c r="L10197" s="20">
        <v>290605</v>
      </c>
      <c r="M10197" s="19" t="s">
        <v>11</v>
      </c>
      <c r="N10197" s="28" t="s">
        <v>15953</v>
      </c>
    </row>
    <row r="10198" spans="1:14" ht="45" x14ac:dyDescent="0.25">
      <c r="A10198" s="27" t="s">
        <v>8104</v>
      </c>
      <c r="B10198" s="19" t="s">
        <v>16745</v>
      </c>
      <c r="C10198" s="19" t="s">
        <v>16745</v>
      </c>
      <c r="D10198" s="38" t="s">
        <v>16055</v>
      </c>
      <c r="E10198" s="38" t="s">
        <v>8989</v>
      </c>
      <c r="F10198" s="41">
        <v>31162200</v>
      </c>
      <c r="G10198" s="19" t="s">
        <v>797</v>
      </c>
      <c r="H10198" s="41">
        <v>6</v>
      </c>
      <c r="I10198" s="41">
        <v>6</v>
      </c>
      <c r="J10198" s="41">
        <v>10</v>
      </c>
      <c r="K10198" s="44">
        <v>436</v>
      </c>
      <c r="L10198" s="20">
        <v>207100</v>
      </c>
      <c r="M10198" s="19" t="s">
        <v>11</v>
      </c>
      <c r="N10198" s="28" t="s">
        <v>15953</v>
      </c>
    </row>
    <row r="10199" spans="1:14" ht="45" x14ac:dyDescent="0.25">
      <c r="A10199" s="27" t="s">
        <v>8104</v>
      </c>
      <c r="B10199" s="19" t="s">
        <v>16745</v>
      </c>
      <c r="C10199" s="19" t="s">
        <v>16745</v>
      </c>
      <c r="D10199" s="38" t="s">
        <v>16055</v>
      </c>
      <c r="E10199" s="38" t="s">
        <v>8989</v>
      </c>
      <c r="F10199" s="41">
        <v>31162200</v>
      </c>
      <c r="G10199" s="19" t="s">
        <v>797</v>
      </c>
      <c r="H10199" s="41">
        <v>6</v>
      </c>
      <c r="I10199" s="41">
        <v>6</v>
      </c>
      <c r="J10199" s="41">
        <v>10</v>
      </c>
      <c r="K10199" s="44">
        <v>1</v>
      </c>
      <c r="L10199" s="20">
        <v>475</v>
      </c>
      <c r="M10199" s="19" t="s">
        <v>11</v>
      </c>
      <c r="N10199" s="28" t="s">
        <v>15953</v>
      </c>
    </row>
    <row r="10200" spans="1:14" ht="45" x14ac:dyDescent="0.25">
      <c r="A10200" s="27" t="s">
        <v>8104</v>
      </c>
      <c r="B10200" s="19" t="s">
        <v>16745</v>
      </c>
      <c r="C10200" s="19" t="s">
        <v>16745</v>
      </c>
      <c r="D10200" s="38" t="s">
        <v>16055</v>
      </c>
      <c r="E10200" s="38" t="s">
        <v>8990</v>
      </c>
      <c r="F10200" s="41">
        <v>31162200</v>
      </c>
      <c r="G10200" s="19" t="s">
        <v>797</v>
      </c>
      <c r="H10200" s="41">
        <v>6</v>
      </c>
      <c r="I10200" s="41">
        <v>6</v>
      </c>
      <c r="J10200" s="41">
        <v>10</v>
      </c>
      <c r="K10200" s="44">
        <v>437</v>
      </c>
      <c r="L10200" s="20">
        <v>207575</v>
      </c>
      <c r="M10200" s="19" t="s">
        <v>11</v>
      </c>
      <c r="N10200" s="28" t="s">
        <v>15953</v>
      </c>
    </row>
    <row r="10201" spans="1:14" ht="45" x14ac:dyDescent="0.25">
      <c r="A10201" s="27" t="s">
        <v>8104</v>
      </c>
      <c r="B10201" s="19" t="s">
        <v>16745</v>
      </c>
      <c r="C10201" s="19" t="s">
        <v>16745</v>
      </c>
      <c r="D10201" s="38" t="s">
        <v>16055</v>
      </c>
      <c r="E10201" s="38" t="s">
        <v>8991</v>
      </c>
      <c r="F10201" s="41">
        <v>31162200</v>
      </c>
      <c r="G10201" s="19" t="s">
        <v>797</v>
      </c>
      <c r="H10201" s="41">
        <v>6</v>
      </c>
      <c r="I10201" s="41">
        <v>6</v>
      </c>
      <c r="J10201" s="41">
        <v>10</v>
      </c>
      <c r="K10201" s="44">
        <v>435</v>
      </c>
      <c r="L10201" s="20">
        <v>289275</v>
      </c>
      <c r="M10201" s="19" t="s">
        <v>11</v>
      </c>
      <c r="N10201" s="28" t="s">
        <v>15953</v>
      </c>
    </row>
    <row r="10202" spans="1:14" ht="45" x14ac:dyDescent="0.25">
      <c r="A10202" s="27" t="s">
        <v>8104</v>
      </c>
      <c r="B10202" s="19" t="s">
        <v>16745</v>
      </c>
      <c r="C10202" s="19" t="s">
        <v>16745</v>
      </c>
      <c r="D10202" s="38" t="s">
        <v>16055</v>
      </c>
      <c r="E10202" s="38" t="s">
        <v>8991</v>
      </c>
      <c r="F10202" s="41">
        <v>31162200</v>
      </c>
      <c r="G10202" s="19" t="s">
        <v>797</v>
      </c>
      <c r="H10202" s="41">
        <v>6</v>
      </c>
      <c r="I10202" s="41">
        <v>6</v>
      </c>
      <c r="J10202" s="41">
        <v>10</v>
      </c>
      <c r="K10202" s="44">
        <v>2</v>
      </c>
      <c r="L10202" s="20">
        <v>1330</v>
      </c>
      <c r="M10202" s="19" t="s">
        <v>11</v>
      </c>
      <c r="N10202" s="28" t="s">
        <v>15953</v>
      </c>
    </row>
    <row r="10203" spans="1:14" ht="45" x14ac:dyDescent="0.25">
      <c r="A10203" s="27" t="s">
        <v>8104</v>
      </c>
      <c r="B10203" s="19" t="s">
        <v>16745</v>
      </c>
      <c r="C10203" s="19" t="s">
        <v>16745</v>
      </c>
      <c r="D10203" s="38" t="s">
        <v>16055</v>
      </c>
      <c r="E10203" s="38" t="s">
        <v>8992</v>
      </c>
      <c r="F10203" s="41">
        <v>31162200</v>
      </c>
      <c r="G10203" s="19" t="s">
        <v>797</v>
      </c>
      <c r="H10203" s="41">
        <v>6</v>
      </c>
      <c r="I10203" s="41">
        <v>6</v>
      </c>
      <c r="J10203" s="41">
        <v>10</v>
      </c>
      <c r="K10203" s="44">
        <v>2</v>
      </c>
      <c r="L10203" s="20">
        <v>380000</v>
      </c>
      <c r="M10203" s="19" t="s">
        <v>11</v>
      </c>
      <c r="N10203" s="28" t="s">
        <v>15953</v>
      </c>
    </row>
    <row r="10204" spans="1:14" ht="45" x14ac:dyDescent="0.25">
      <c r="A10204" s="27" t="s">
        <v>8104</v>
      </c>
      <c r="B10204" s="19" t="s">
        <v>16745</v>
      </c>
      <c r="C10204" s="19" t="s">
        <v>16745</v>
      </c>
      <c r="D10204" s="38" t="s">
        <v>16055</v>
      </c>
      <c r="E10204" s="38" t="s">
        <v>8993</v>
      </c>
      <c r="F10204" s="41">
        <v>31162200</v>
      </c>
      <c r="G10204" s="19" t="s">
        <v>797</v>
      </c>
      <c r="H10204" s="41">
        <v>6</v>
      </c>
      <c r="I10204" s="41">
        <v>6</v>
      </c>
      <c r="J10204" s="41">
        <v>10</v>
      </c>
      <c r="K10204" s="44">
        <v>2</v>
      </c>
      <c r="L10204" s="20">
        <v>475000</v>
      </c>
      <c r="M10204" s="19" t="s">
        <v>11</v>
      </c>
      <c r="N10204" s="28" t="s">
        <v>15953</v>
      </c>
    </row>
    <row r="10205" spans="1:14" ht="45" x14ac:dyDescent="0.25">
      <c r="A10205" s="27" t="s">
        <v>8104</v>
      </c>
      <c r="B10205" s="19" t="s">
        <v>16745</v>
      </c>
      <c r="C10205" s="19" t="s">
        <v>16745</v>
      </c>
      <c r="D10205" s="38" t="s">
        <v>16055</v>
      </c>
      <c r="E10205" s="38" t="s">
        <v>8994</v>
      </c>
      <c r="F10205" s="41">
        <v>31162200</v>
      </c>
      <c r="G10205" s="19" t="s">
        <v>797</v>
      </c>
      <c r="H10205" s="41">
        <v>6</v>
      </c>
      <c r="I10205" s="41">
        <v>6</v>
      </c>
      <c r="J10205" s="41">
        <v>10</v>
      </c>
      <c r="K10205" s="44">
        <v>167</v>
      </c>
      <c r="L10205" s="20">
        <v>507680</v>
      </c>
      <c r="M10205" s="19" t="s">
        <v>11</v>
      </c>
      <c r="N10205" s="28" t="s">
        <v>15953</v>
      </c>
    </row>
    <row r="10206" spans="1:14" ht="45" x14ac:dyDescent="0.25">
      <c r="A10206" s="27" t="s">
        <v>8104</v>
      </c>
      <c r="B10206" s="19" t="s">
        <v>16745</v>
      </c>
      <c r="C10206" s="19" t="s">
        <v>16745</v>
      </c>
      <c r="D10206" s="38" t="s">
        <v>16055</v>
      </c>
      <c r="E10206" s="38" t="s">
        <v>8995</v>
      </c>
      <c r="F10206" s="41">
        <v>31162200</v>
      </c>
      <c r="G10206" s="19" t="s">
        <v>797</v>
      </c>
      <c r="H10206" s="41">
        <v>6</v>
      </c>
      <c r="I10206" s="41">
        <v>6</v>
      </c>
      <c r="J10206" s="41">
        <v>10</v>
      </c>
      <c r="K10206" s="44">
        <v>164</v>
      </c>
      <c r="L10206" s="20">
        <v>124640</v>
      </c>
      <c r="M10206" s="19" t="s">
        <v>11</v>
      </c>
      <c r="N10206" s="28" t="s">
        <v>15953</v>
      </c>
    </row>
    <row r="10207" spans="1:14" ht="45" x14ac:dyDescent="0.25">
      <c r="A10207" s="27" t="s">
        <v>8104</v>
      </c>
      <c r="B10207" s="19" t="s">
        <v>16745</v>
      </c>
      <c r="C10207" s="19" t="s">
        <v>16745</v>
      </c>
      <c r="D10207" s="38" t="s">
        <v>16055</v>
      </c>
      <c r="E10207" s="38" t="s">
        <v>8995</v>
      </c>
      <c r="F10207" s="41">
        <v>31162200</v>
      </c>
      <c r="G10207" s="19" t="s">
        <v>797</v>
      </c>
      <c r="H10207" s="41">
        <v>6</v>
      </c>
      <c r="I10207" s="41">
        <v>6</v>
      </c>
      <c r="J10207" s="41">
        <v>10</v>
      </c>
      <c r="K10207" s="44">
        <v>3</v>
      </c>
      <c r="L10207" s="20">
        <v>2280</v>
      </c>
      <c r="M10207" s="19" t="s">
        <v>11</v>
      </c>
      <c r="N10207" s="28" t="s">
        <v>15953</v>
      </c>
    </row>
    <row r="10208" spans="1:14" ht="45" x14ac:dyDescent="0.25">
      <c r="A10208" s="27" t="s">
        <v>8104</v>
      </c>
      <c r="B10208" s="19" t="s">
        <v>16745</v>
      </c>
      <c r="C10208" s="19" t="s">
        <v>16745</v>
      </c>
      <c r="D10208" s="38" t="s">
        <v>16055</v>
      </c>
      <c r="E10208" s="38" t="s">
        <v>8996</v>
      </c>
      <c r="F10208" s="41">
        <v>31162200</v>
      </c>
      <c r="G10208" s="19" t="s">
        <v>797</v>
      </c>
      <c r="H10208" s="41">
        <v>6</v>
      </c>
      <c r="I10208" s="41">
        <v>6</v>
      </c>
      <c r="J10208" s="41">
        <v>10</v>
      </c>
      <c r="K10208" s="44">
        <v>166</v>
      </c>
      <c r="L10208" s="20">
        <v>134128</v>
      </c>
      <c r="M10208" s="19" t="s">
        <v>11</v>
      </c>
      <c r="N10208" s="28" t="s">
        <v>15953</v>
      </c>
    </row>
    <row r="10209" spans="1:14" ht="45" x14ac:dyDescent="0.25">
      <c r="A10209" s="27" t="s">
        <v>8104</v>
      </c>
      <c r="B10209" s="19" t="s">
        <v>16745</v>
      </c>
      <c r="C10209" s="19" t="s">
        <v>16745</v>
      </c>
      <c r="D10209" s="38" t="s">
        <v>16055</v>
      </c>
      <c r="E10209" s="38" t="s">
        <v>8996</v>
      </c>
      <c r="F10209" s="41">
        <v>31162200</v>
      </c>
      <c r="G10209" s="19" t="s">
        <v>797</v>
      </c>
      <c r="H10209" s="41">
        <v>6</v>
      </c>
      <c r="I10209" s="41">
        <v>6</v>
      </c>
      <c r="J10209" s="41">
        <v>10</v>
      </c>
      <c r="K10209" s="44">
        <v>1</v>
      </c>
      <c r="L10209" s="20">
        <v>808</v>
      </c>
      <c r="M10209" s="19" t="s">
        <v>11</v>
      </c>
      <c r="N10209" s="28" t="s">
        <v>15953</v>
      </c>
    </row>
    <row r="10210" spans="1:14" ht="45" x14ac:dyDescent="0.25">
      <c r="A10210" s="27" t="s">
        <v>8104</v>
      </c>
      <c r="B10210" s="19" t="s">
        <v>16745</v>
      </c>
      <c r="C10210" s="19" t="s">
        <v>16745</v>
      </c>
      <c r="D10210" s="38" t="s">
        <v>16055</v>
      </c>
      <c r="E10210" s="38" t="s">
        <v>8997</v>
      </c>
      <c r="F10210" s="41">
        <v>31162200</v>
      </c>
      <c r="G10210" s="19" t="s">
        <v>797</v>
      </c>
      <c r="H10210" s="41">
        <v>6</v>
      </c>
      <c r="I10210" s="41">
        <v>6</v>
      </c>
      <c r="J10210" s="41">
        <v>10</v>
      </c>
      <c r="K10210" s="44">
        <v>167</v>
      </c>
      <c r="L10210" s="20">
        <v>79325</v>
      </c>
      <c r="M10210" s="19" t="s">
        <v>11</v>
      </c>
      <c r="N10210" s="28" t="s">
        <v>15953</v>
      </c>
    </row>
    <row r="10211" spans="1:14" ht="45" x14ac:dyDescent="0.25">
      <c r="A10211" s="27" t="s">
        <v>8104</v>
      </c>
      <c r="B10211" s="19" t="s">
        <v>16745</v>
      </c>
      <c r="C10211" s="19" t="s">
        <v>16745</v>
      </c>
      <c r="D10211" s="38" t="s">
        <v>16055</v>
      </c>
      <c r="E10211" s="38" t="s">
        <v>8998</v>
      </c>
      <c r="F10211" s="41">
        <v>31162200</v>
      </c>
      <c r="G10211" s="19" t="s">
        <v>797</v>
      </c>
      <c r="H10211" s="41">
        <v>6</v>
      </c>
      <c r="I10211" s="41">
        <v>6</v>
      </c>
      <c r="J10211" s="41">
        <v>10</v>
      </c>
      <c r="K10211" s="44">
        <v>167</v>
      </c>
      <c r="L10211" s="20">
        <v>79325</v>
      </c>
      <c r="M10211" s="19" t="s">
        <v>11</v>
      </c>
      <c r="N10211" s="28" t="s">
        <v>15953</v>
      </c>
    </row>
    <row r="10212" spans="1:14" ht="45" x14ac:dyDescent="0.25">
      <c r="A10212" s="27" t="s">
        <v>8104</v>
      </c>
      <c r="B10212" s="19" t="s">
        <v>16745</v>
      </c>
      <c r="C10212" s="19" t="s">
        <v>16745</v>
      </c>
      <c r="D10212" s="38" t="s">
        <v>16055</v>
      </c>
      <c r="E10212" s="38" t="s">
        <v>8999</v>
      </c>
      <c r="F10212" s="41">
        <v>31162200</v>
      </c>
      <c r="G10212" s="19" t="s">
        <v>797</v>
      </c>
      <c r="H10212" s="41">
        <v>6</v>
      </c>
      <c r="I10212" s="41">
        <v>6</v>
      </c>
      <c r="J10212" s="41">
        <v>10</v>
      </c>
      <c r="K10212" s="44">
        <v>167</v>
      </c>
      <c r="L10212" s="20">
        <v>79325</v>
      </c>
      <c r="M10212" s="19" t="s">
        <v>11</v>
      </c>
      <c r="N10212" s="28" t="s">
        <v>15953</v>
      </c>
    </row>
    <row r="10213" spans="1:14" ht="45" x14ac:dyDescent="0.25">
      <c r="A10213" s="27" t="s">
        <v>8104</v>
      </c>
      <c r="B10213" s="19" t="s">
        <v>16745</v>
      </c>
      <c r="C10213" s="19" t="s">
        <v>16745</v>
      </c>
      <c r="D10213" s="38" t="s">
        <v>16055</v>
      </c>
      <c r="E10213" s="38" t="s">
        <v>9000</v>
      </c>
      <c r="F10213" s="41">
        <v>31162200</v>
      </c>
      <c r="G10213" s="19" t="s">
        <v>797</v>
      </c>
      <c r="H10213" s="41">
        <v>6</v>
      </c>
      <c r="I10213" s="41">
        <v>6</v>
      </c>
      <c r="J10213" s="41">
        <v>10</v>
      </c>
      <c r="K10213" s="44">
        <v>167</v>
      </c>
      <c r="L10213" s="20">
        <v>79325</v>
      </c>
      <c r="M10213" s="19" t="s">
        <v>11</v>
      </c>
      <c r="N10213" s="28" t="s">
        <v>15953</v>
      </c>
    </row>
    <row r="10214" spans="1:14" ht="45" x14ac:dyDescent="0.25">
      <c r="A10214" s="27" t="s">
        <v>8104</v>
      </c>
      <c r="B10214" s="19" t="s">
        <v>16745</v>
      </c>
      <c r="C10214" s="19" t="s">
        <v>16745</v>
      </c>
      <c r="D10214" s="38" t="s">
        <v>16055</v>
      </c>
      <c r="E10214" s="38" t="s">
        <v>9001</v>
      </c>
      <c r="F10214" s="41">
        <v>31162200</v>
      </c>
      <c r="G10214" s="19" t="s">
        <v>797</v>
      </c>
      <c r="H10214" s="41">
        <v>6</v>
      </c>
      <c r="I10214" s="41">
        <v>6</v>
      </c>
      <c r="J10214" s="41">
        <v>10</v>
      </c>
      <c r="K10214" s="44">
        <v>167</v>
      </c>
      <c r="L10214" s="20">
        <v>79325</v>
      </c>
      <c r="M10214" s="19" t="s">
        <v>11</v>
      </c>
      <c r="N10214" s="28" t="s">
        <v>15953</v>
      </c>
    </row>
    <row r="10215" spans="1:14" ht="45" x14ac:dyDescent="0.25">
      <c r="A10215" s="27" t="s">
        <v>8104</v>
      </c>
      <c r="B10215" s="19" t="s">
        <v>16745</v>
      </c>
      <c r="C10215" s="19" t="s">
        <v>16745</v>
      </c>
      <c r="D10215" s="38" t="s">
        <v>16055</v>
      </c>
      <c r="E10215" s="38" t="s">
        <v>9002</v>
      </c>
      <c r="F10215" s="41">
        <v>31162200</v>
      </c>
      <c r="G10215" s="19" t="s">
        <v>797</v>
      </c>
      <c r="H10215" s="41">
        <v>6</v>
      </c>
      <c r="I10215" s="41">
        <v>6</v>
      </c>
      <c r="J10215" s="41">
        <v>10</v>
      </c>
      <c r="K10215" s="44">
        <v>167</v>
      </c>
      <c r="L10215" s="20">
        <v>79325</v>
      </c>
      <c r="M10215" s="19" t="s">
        <v>11</v>
      </c>
      <c r="N10215" s="28" t="s">
        <v>15953</v>
      </c>
    </row>
    <row r="10216" spans="1:14" ht="45" x14ac:dyDescent="0.25">
      <c r="A10216" s="27" t="s">
        <v>8104</v>
      </c>
      <c r="B10216" s="19" t="s">
        <v>16745</v>
      </c>
      <c r="C10216" s="19" t="s">
        <v>16745</v>
      </c>
      <c r="D10216" s="38" t="s">
        <v>16055</v>
      </c>
      <c r="E10216" s="38" t="s">
        <v>9003</v>
      </c>
      <c r="F10216" s="41">
        <v>31162200</v>
      </c>
      <c r="G10216" s="19" t="s">
        <v>797</v>
      </c>
      <c r="H10216" s="41">
        <v>6</v>
      </c>
      <c r="I10216" s="41">
        <v>6</v>
      </c>
      <c r="J10216" s="41">
        <v>10</v>
      </c>
      <c r="K10216" s="44">
        <v>147</v>
      </c>
      <c r="L10216" s="20">
        <v>907725</v>
      </c>
      <c r="M10216" s="19" t="s">
        <v>11</v>
      </c>
      <c r="N10216" s="28" t="s">
        <v>15953</v>
      </c>
    </row>
    <row r="10217" spans="1:14" ht="45" x14ac:dyDescent="0.25">
      <c r="A10217" s="27" t="s">
        <v>8104</v>
      </c>
      <c r="B10217" s="19" t="s">
        <v>16745</v>
      </c>
      <c r="C10217" s="19" t="s">
        <v>16745</v>
      </c>
      <c r="D10217" s="38" t="s">
        <v>16055</v>
      </c>
      <c r="E10217" s="38" t="s">
        <v>9004</v>
      </c>
      <c r="F10217" s="41">
        <v>31162200</v>
      </c>
      <c r="G10217" s="19" t="s">
        <v>797</v>
      </c>
      <c r="H10217" s="41">
        <v>6</v>
      </c>
      <c r="I10217" s="41">
        <v>6</v>
      </c>
      <c r="J10217" s="41">
        <v>10</v>
      </c>
      <c r="K10217" s="44">
        <v>237</v>
      </c>
      <c r="L10217" s="20">
        <v>1463475</v>
      </c>
      <c r="M10217" s="19" t="s">
        <v>11</v>
      </c>
      <c r="N10217" s="28" t="s">
        <v>15953</v>
      </c>
    </row>
    <row r="10218" spans="1:14" ht="45" x14ac:dyDescent="0.25">
      <c r="A10218" s="27" t="s">
        <v>8104</v>
      </c>
      <c r="B10218" s="19" t="s">
        <v>16745</v>
      </c>
      <c r="C10218" s="19" t="s">
        <v>16745</v>
      </c>
      <c r="D10218" s="38" t="s">
        <v>16055</v>
      </c>
      <c r="E10218" s="38" t="s">
        <v>9005</v>
      </c>
      <c r="F10218" s="41">
        <v>31162200</v>
      </c>
      <c r="G10218" s="19" t="s">
        <v>797</v>
      </c>
      <c r="H10218" s="41">
        <v>6</v>
      </c>
      <c r="I10218" s="41">
        <v>6</v>
      </c>
      <c r="J10218" s="41">
        <v>10</v>
      </c>
      <c r="K10218" s="44">
        <v>237</v>
      </c>
      <c r="L10218" s="20">
        <v>1463475</v>
      </c>
      <c r="M10218" s="19" t="s">
        <v>11</v>
      </c>
      <c r="N10218" s="28" t="s">
        <v>15953</v>
      </c>
    </row>
    <row r="10219" spans="1:14" ht="45" x14ac:dyDescent="0.25">
      <c r="A10219" s="27" t="s">
        <v>8104</v>
      </c>
      <c r="B10219" s="19" t="s">
        <v>16745</v>
      </c>
      <c r="C10219" s="19" t="s">
        <v>16745</v>
      </c>
      <c r="D10219" s="38" t="s">
        <v>16055</v>
      </c>
      <c r="E10219" s="38" t="s">
        <v>9006</v>
      </c>
      <c r="F10219" s="41">
        <v>31162200</v>
      </c>
      <c r="G10219" s="19" t="s">
        <v>797</v>
      </c>
      <c r="H10219" s="41">
        <v>6</v>
      </c>
      <c r="I10219" s="41">
        <v>6</v>
      </c>
      <c r="J10219" s="41">
        <v>10</v>
      </c>
      <c r="K10219" s="44">
        <v>147</v>
      </c>
      <c r="L10219" s="20">
        <v>907725</v>
      </c>
      <c r="M10219" s="19" t="s">
        <v>11</v>
      </c>
      <c r="N10219" s="28" t="s">
        <v>15953</v>
      </c>
    </row>
    <row r="10220" spans="1:14" ht="45" x14ac:dyDescent="0.25">
      <c r="A10220" s="27" t="s">
        <v>8104</v>
      </c>
      <c r="B10220" s="19" t="s">
        <v>16745</v>
      </c>
      <c r="C10220" s="19" t="s">
        <v>16745</v>
      </c>
      <c r="D10220" s="38" t="s">
        <v>16055</v>
      </c>
      <c r="E10220" s="38" t="s">
        <v>9007</v>
      </c>
      <c r="F10220" s="41">
        <v>31162200</v>
      </c>
      <c r="G10220" s="19" t="s">
        <v>797</v>
      </c>
      <c r="H10220" s="41">
        <v>6</v>
      </c>
      <c r="I10220" s="41">
        <v>6</v>
      </c>
      <c r="J10220" s="41">
        <v>10</v>
      </c>
      <c r="K10220" s="44">
        <v>147</v>
      </c>
      <c r="L10220" s="20">
        <v>907725</v>
      </c>
      <c r="M10220" s="19" t="s">
        <v>11</v>
      </c>
      <c r="N10220" s="28" t="s">
        <v>15953</v>
      </c>
    </row>
    <row r="10221" spans="1:14" ht="45" x14ac:dyDescent="0.25">
      <c r="A10221" s="27" t="s">
        <v>8104</v>
      </c>
      <c r="B10221" s="19" t="s">
        <v>16745</v>
      </c>
      <c r="C10221" s="19" t="s">
        <v>16745</v>
      </c>
      <c r="D10221" s="38" t="s">
        <v>16055</v>
      </c>
      <c r="E10221" s="38" t="s">
        <v>9008</v>
      </c>
      <c r="F10221" s="41">
        <v>31162200</v>
      </c>
      <c r="G10221" s="19" t="s">
        <v>797</v>
      </c>
      <c r="H10221" s="41">
        <v>6</v>
      </c>
      <c r="I10221" s="41">
        <v>6</v>
      </c>
      <c r="J10221" s="41">
        <v>10</v>
      </c>
      <c r="K10221" s="44">
        <v>147</v>
      </c>
      <c r="L10221" s="20">
        <v>907725</v>
      </c>
      <c r="M10221" s="19" t="s">
        <v>11</v>
      </c>
      <c r="N10221" s="28" t="s">
        <v>15953</v>
      </c>
    </row>
    <row r="10222" spans="1:14" ht="45" x14ac:dyDescent="0.25">
      <c r="A10222" s="27" t="s">
        <v>8104</v>
      </c>
      <c r="B10222" s="19" t="s">
        <v>16745</v>
      </c>
      <c r="C10222" s="19" t="s">
        <v>16745</v>
      </c>
      <c r="D10222" s="38" t="s">
        <v>16055</v>
      </c>
      <c r="E10222" s="38" t="s">
        <v>9009</v>
      </c>
      <c r="F10222" s="41">
        <v>31162200</v>
      </c>
      <c r="G10222" s="19" t="s">
        <v>797</v>
      </c>
      <c r="H10222" s="41">
        <v>6</v>
      </c>
      <c r="I10222" s="41">
        <v>6</v>
      </c>
      <c r="J10222" s="41">
        <v>10</v>
      </c>
      <c r="K10222" s="44">
        <v>147</v>
      </c>
      <c r="L10222" s="20">
        <v>907725</v>
      </c>
      <c r="M10222" s="19" t="s">
        <v>11</v>
      </c>
      <c r="N10222" s="28" t="s">
        <v>15953</v>
      </c>
    </row>
    <row r="10223" spans="1:14" ht="45" x14ac:dyDescent="0.25">
      <c r="A10223" s="27" t="s">
        <v>8104</v>
      </c>
      <c r="B10223" s="19" t="s">
        <v>16745</v>
      </c>
      <c r="C10223" s="19" t="s">
        <v>16745</v>
      </c>
      <c r="D10223" s="38" t="s">
        <v>16055</v>
      </c>
      <c r="E10223" s="38" t="s">
        <v>9010</v>
      </c>
      <c r="F10223" s="41">
        <v>31162200</v>
      </c>
      <c r="G10223" s="19" t="s">
        <v>797</v>
      </c>
      <c r="H10223" s="41">
        <v>6</v>
      </c>
      <c r="I10223" s="41">
        <v>6</v>
      </c>
      <c r="J10223" s="41">
        <v>10</v>
      </c>
      <c r="K10223" s="44">
        <v>147</v>
      </c>
      <c r="L10223" s="20">
        <v>907725</v>
      </c>
      <c r="M10223" s="19" t="s">
        <v>11</v>
      </c>
      <c r="N10223" s="28" t="s">
        <v>15953</v>
      </c>
    </row>
    <row r="10224" spans="1:14" ht="45" x14ac:dyDescent="0.25">
      <c r="A10224" s="27" t="s">
        <v>8104</v>
      </c>
      <c r="B10224" s="19" t="s">
        <v>16745</v>
      </c>
      <c r="C10224" s="19" t="s">
        <v>16745</v>
      </c>
      <c r="D10224" s="38" t="s">
        <v>16055</v>
      </c>
      <c r="E10224" s="38" t="s">
        <v>9011</v>
      </c>
      <c r="F10224" s="41">
        <v>31162200</v>
      </c>
      <c r="G10224" s="19" t="s">
        <v>797</v>
      </c>
      <c r="H10224" s="41">
        <v>6</v>
      </c>
      <c r="I10224" s="41">
        <v>6</v>
      </c>
      <c r="J10224" s="41">
        <v>10</v>
      </c>
      <c r="K10224" s="44">
        <v>147</v>
      </c>
      <c r="L10224" s="20">
        <v>907725</v>
      </c>
      <c r="M10224" s="19" t="s">
        <v>11</v>
      </c>
      <c r="N10224" s="28" t="s">
        <v>15953</v>
      </c>
    </row>
    <row r="10225" spans="1:14" ht="45" x14ac:dyDescent="0.25">
      <c r="A10225" s="27" t="s">
        <v>8104</v>
      </c>
      <c r="B10225" s="19" t="s">
        <v>16745</v>
      </c>
      <c r="C10225" s="19" t="s">
        <v>16745</v>
      </c>
      <c r="D10225" s="38" t="s">
        <v>16055</v>
      </c>
      <c r="E10225" s="38" t="s">
        <v>9012</v>
      </c>
      <c r="F10225" s="41">
        <v>31162200</v>
      </c>
      <c r="G10225" s="19" t="s">
        <v>797</v>
      </c>
      <c r="H10225" s="41">
        <v>6</v>
      </c>
      <c r="I10225" s="41">
        <v>6</v>
      </c>
      <c r="J10225" s="41">
        <v>10</v>
      </c>
      <c r="K10225" s="44">
        <v>147</v>
      </c>
      <c r="L10225" s="20">
        <v>391020</v>
      </c>
      <c r="M10225" s="19" t="s">
        <v>11</v>
      </c>
      <c r="N10225" s="28" t="s">
        <v>15953</v>
      </c>
    </row>
    <row r="10226" spans="1:14" ht="45" x14ac:dyDescent="0.25">
      <c r="A10226" s="27" t="s">
        <v>8104</v>
      </c>
      <c r="B10226" s="19" t="s">
        <v>16745</v>
      </c>
      <c r="C10226" s="19" t="s">
        <v>16745</v>
      </c>
      <c r="D10226" s="38" t="s">
        <v>16055</v>
      </c>
      <c r="E10226" s="38" t="s">
        <v>9013</v>
      </c>
      <c r="F10226" s="41">
        <v>31162200</v>
      </c>
      <c r="G10226" s="19" t="s">
        <v>797</v>
      </c>
      <c r="H10226" s="41">
        <v>6</v>
      </c>
      <c r="I10226" s="41">
        <v>6</v>
      </c>
      <c r="J10226" s="41">
        <v>10</v>
      </c>
      <c r="K10226" s="44">
        <v>77</v>
      </c>
      <c r="L10226" s="20">
        <v>197505</v>
      </c>
      <c r="M10226" s="19" t="s">
        <v>11</v>
      </c>
      <c r="N10226" s="28" t="s">
        <v>15953</v>
      </c>
    </row>
    <row r="10227" spans="1:14" ht="45" x14ac:dyDescent="0.25">
      <c r="A10227" s="27" t="s">
        <v>8104</v>
      </c>
      <c r="B10227" s="19" t="s">
        <v>16745</v>
      </c>
      <c r="C10227" s="19" t="s">
        <v>16745</v>
      </c>
      <c r="D10227" s="38" t="s">
        <v>16055</v>
      </c>
      <c r="E10227" s="38" t="s">
        <v>9014</v>
      </c>
      <c r="F10227" s="41">
        <v>31162200</v>
      </c>
      <c r="G10227" s="19" t="s">
        <v>797</v>
      </c>
      <c r="H10227" s="41">
        <v>6</v>
      </c>
      <c r="I10227" s="41">
        <v>6</v>
      </c>
      <c r="J10227" s="41">
        <v>10</v>
      </c>
      <c r="K10227" s="44">
        <v>17</v>
      </c>
      <c r="L10227" s="20">
        <v>41990</v>
      </c>
      <c r="M10227" s="19" t="s">
        <v>11</v>
      </c>
      <c r="N10227" s="28" t="s">
        <v>15953</v>
      </c>
    </row>
    <row r="10228" spans="1:14" ht="45" x14ac:dyDescent="0.25">
      <c r="A10228" s="27" t="s">
        <v>8104</v>
      </c>
      <c r="B10228" s="19" t="s">
        <v>16745</v>
      </c>
      <c r="C10228" s="19" t="s">
        <v>16745</v>
      </c>
      <c r="D10228" s="38" t="s">
        <v>16055</v>
      </c>
      <c r="E10228" s="38" t="s">
        <v>9015</v>
      </c>
      <c r="F10228" s="41">
        <v>31162200</v>
      </c>
      <c r="G10228" s="19" t="s">
        <v>797</v>
      </c>
      <c r="H10228" s="41">
        <v>6</v>
      </c>
      <c r="I10228" s="41">
        <v>6</v>
      </c>
      <c r="J10228" s="41">
        <v>10</v>
      </c>
      <c r="K10228" s="44">
        <v>277</v>
      </c>
      <c r="L10228" s="20">
        <v>815765</v>
      </c>
      <c r="M10228" s="19" t="s">
        <v>11</v>
      </c>
      <c r="N10228" s="28" t="s">
        <v>15953</v>
      </c>
    </row>
    <row r="10229" spans="1:14" ht="45" x14ac:dyDescent="0.25">
      <c r="A10229" s="27" t="s">
        <v>8104</v>
      </c>
      <c r="B10229" s="19" t="s">
        <v>17014</v>
      </c>
      <c r="C10229" s="19" t="s">
        <v>16811</v>
      </c>
      <c r="D10229" s="38" t="s">
        <v>16121</v>
      </c>
      <c r="E10229" s="38" t="s">
        <v>9016</v>
      </c>
      <c r="F10229" s="41">
        <v>31211800</v>
      </c>
      <c r="G10229" s="19" t="s">
        <v>797</v>
      </c>
      <c r="H10229" s="41">
        <v>6</v>
      </c>
      <c r="I10229" s="41">
        <v>6</v>
      </c>
      <c r="J10229" s="41">
        <v>10</v>
      </c>
      <c r="K10229" s="44">
        <v>2</v>
      </c>
      <c r="L10229" s="20">
        <v>35150000</v>
      </c>
      <c r="M10229" s="19" t="s">
        <v>11</v>
      </c>
      <c r="N10229" s="28" t="s">
        <v>15953</v>
      </c>
    </row>
    <row r="10230" spans="1:14" ht="30" x14ac:dyDescent="0.25">
      <c r="A10230" s="27" t="s">
        <v>8104</v>
      </c>
      <c r="B10230" s="19" t="s">
        <v>17016</v>
      </c>
      <c r="C10230" s="19" t="s">
        <v>16748</v>
      </c>
      <c r="D10230" s="38" t="s">
        <v>16058</v>
      </c>
      <c r="E10230" s="38" t="s">
        <v>9017</v>
      </c>
      <c r="F10230" s="41">
        <v>10191507</v>
      </c>
      <c r="G10230" s="19" t="s">
        <v>797</v>
      </c>
      <c r="H10230" s="41">
        <v>6</v>
      </c>
      <c r="I10230" s="41">
        <v>6</v>
      </c>
      <c r="J10230" s="41">
        <v>10</v>
      </c>
      <c r="K10230" s="44">
        <v>47</v>
      </c>
      <c r="L10230" s="20">
        <v>1017926</v>
      </c>
      <c r="M10230" s="19" t="s">
        <v>11</v>
      </c>
      <c r="N10230" s="28" t="s">
        <v>15953</v>
      </c>
    </row>
    <row r="10231" spans="1:14" ht="30" x14ac:dyDescent="0.25">
      <c r="A10231" s="27" t="s">
        <v>8104</v>
      </c>
      <c r="B10231" s="19" t="s">
        <v>17016</v>
      </c>
      <c r="C10231" s="19" t="s">
        <v>16849</v>
      </c>
      <c r="D10231" s="38" t="s">
        <v>16159</v>
      </c>
      <c r="E10231" s="38" t="s">
        <v>9018</v>
      </c>
      <c r="F10231" s="41">
        <v>13111001</v>
      </c>
      <c r="G10231" s="19" t="s">
        <v>797</v>
      </c>
      <c r="H10231" s="41">
        <v>6</v>
      </c>
      <c r="I10231" s="41">
        <v>6</v>
      </c>
      <c r="J10231" s="41">
        <v>10</v>
      </c>
      <c r="K10231" s="44">
        <v>2</v>
      </c>
      <c r="L10231" s="20">
        <v>3990000</v>
      </c>
      <c r="M10231" s="19" t="s">
        <v>11</v>
      </c>
      <c r="N10231" s="28" t="s">
        <v>15953</v>
      </c>
    </row>
    <row r="10232" spans="1:14" ht="30" x14ac:dyDescent="0.25">
      <c r="A10232" s="27" t="s">
        <v>8104</v>
      </c>
      <c r="B10232" s="19" t="s">
        <v>17016</v>
      </c>
      <c r="C10232" s="19" t="s">
        <v>16849</v>
      </c>
      <c r="D10232" s="38" t="s">
        <v>16159</v>
      </c>
      <c r="E10232" s="38" t="s">
        <v>9019</v>
      </c>
      <c r="F10232" s="41">
        <v>12161600</v>
      </c>
      <c r="G10232" s="19" t="s">
        <v>797</v>
      </c>
      <c r="H10232" s="41">
        <v>6</v>
      </c>
      <c r="I10232" s="41">
        <v>6</v>
      </c>
      <c r="J10232" s="41">
        <v>10</v>
      </c>
      <c r="K10232" s="44">
        <v>2</v>
      </c>
      <c r="L10232" s="20">
        <v>313500</v>
      </c>
      <c r="M10232" s="19" t="s">
        <v>15960</v>
      </c>
      <c r="N10232" s="28" t="s">
        <v>15953</v>
      </c>
    </row>
    <row r="10233" spans="1:14" ht="30" x14ac:dyDescent="0.25">
      <c r="A10233" s="27" t="s">
        <v>8104</v>
      </c>
      <c r="B10233" s="19" t="s">
        <v>17014</v>
      </c>
      <c r="C10233" s="19" t="s">
        <v>16741</v>
      </c>
      <c r="D10233" s="38" t="s">
        <v>16051</v>
      </c>
      <c r="E10233" s="38" t="s">
        <v>9020</v>
      </c>
      <c r="F10233" s="41">
        <v>31201600</v>
      </c>
      <c r="G10233" s="19" t="s">
        <v>797</v>
      </c>
      <c r="H10233" s="41">
        <v>6</v>
      </c>
      <c r="I10233" s="41">
        <v>6</v>
      </c>
      <c r="J10233" s="41">
        <v>10</v>
      </c>
      <c r="K10233" s="44">
        <v>2</v>
      </c>
      <c r="L10233" s="20">
        <v>351500</v>
      </c>
      <c r="M10233" s="19" t="s">
        <v>11</v>
      </c>
      <c r="N10233" s="28" t="s">
        <v>15953</v>
      </c>
    </row>
    <row r="10234" spans="1:14" ht="45" x14ac:dyDescent="0.25">
      <c r="A10234" s="27" t="s">
        <v>8104</v>
      </c>
      <c r="B10234" s="19" t="s">
        <v>17061</v>
      </c>
      <c r="C10234" s="19" t="s">
        <v>16863</v>
      </c>
      <c r="D10234" s="38" t="s">
        <v>16173</v>
      </c>
      <c r="E10234" s="38" t="s">
        <v>9021</v>
      </c>
      <c r="F10234" s="41">
        <v>31191501</v>
      </c>
      <c r="G10234" s="19" t="s">
        <v>797</v>
      </c>
      <c r="H10234" s="41">
        <v>6</v>
      </c>
      <c r="I10234" s="41">
        <v>6</v>
      </c>
      <c r="J10234" s="41">
        <v>10</v>
      </c>
      <c r="K10234" s="44">
        <v>2</v>
      </c>
      <c r="L10234" s="20">
        <v>475000</v>
      </c>
      <c r="M10234" s="19" t="s">
        <v>11</v>
      </c>
      <c r="N10234" s="28" t="s">
        <v>15953</v>
      </c>
    </row>
    <row r="10235" spans="1:14" ht="45" x14ac:dyDescent="0.25">
      <c r="A10235" s="27" t="s">
        <v>8104</v>
      </c>
      <c r="B10235" s="19" t="s">
        <v>17061</v>
      </c>
      <c r="C10235" s="19" t="s">
        <v>16863</v>
      </c>
      <c r="D10235" s="38" t="s">
        <v>16173</v>
      </c>
      <c r="E10235" s="38" t="s">
        <v>9022</v>
      </c>
      <c r="F10235" s="41">
        <v>31191501</v>
      </c>
      <c r="G10235" s="19" t="s">
        <v>797</v>
      </c>
      <c r="H10235" s="41">
        <v>6</v>
      </c>
      <c r="I10235" s="41">
        <v>6</v>
      </c>
      <c r="J10235" s="41">
        <v>10</v>
      </c>
      <c r="K10235" s="44">
        <v>2</v>
      </c>
      <c r="L10235" s="20">
        <v>475000</v>
      </c>
      <c r="M10235" s="19" t="s">
        <v>11</v>
      </c>
      <c r="N10235" s="28" t="s">
        <v>15953</v>
      </c>
    </row>
    <row r="10236" spans="1:14" ht="45" x14ac:dyDescent="0.25">
      <c r="A10236" s="27" t="s">
        <v>8104</v>
      </c>
      <c r="B10236" s="19" t="s">
        <v>17061</v>
      </c>
      <c r="C10236" s="19" t="s">
        <v>16863</v>
      </c>
      <c r="D10236" s="38" t="s">
        <v>16173</v>
      </c>
      <c r="E10236" s="38" t="s">
        <v>9023</v>
      </c>
      <c r="F10236" s="41">
        <v>31191501</v>
      </c>
      <c r="G10236" s="19" t="s">
        <v>797</v>
      </c>
      <c r="H10236" s="41">
        <v>6</v>
      </c>
      <c r="I10236" s="41">
        <v>6</v>
      </c>
      <c r="J10236" s="41">
        <v>10</v>
      </c>
      <c r="K10236" s="44">
        <v>2</v>
      </c>
      <c r="L10236" s="20">
        <v>475000</v>
      </c>
      <c r="M10236" s="19" t="s">
        <v>11</v>
      </c>
      <c r="N10236" s="28" t="s">
        <v>15953</v>
      </c>
    </row>
    <row r="10237" spans="1:14" ht="30" x14ac:dyDescent="0.25">
      <c r="A10237" s="27" t="s">
        <v>8104</v>
      </c>
      <c r="B10237" s="19" t="s">
        <v>17011</v>
      </c>
      <c r="C10237" s="19" t="s">
        <v>16738</v>
      </c>
      <c r="D10237" s="38" t="s">
        <v>16048</v>
      </c>
      <c r="E10237" s="38" t="s">
        <v>9024</v>
      </c>
      <c r="F10237" s="41">
        <v>14121500</v>
      </c>
      <c r="G10237" s="19" t="s">
        <v>797</v>
      </c>
      <c r="H10237" s="41">
        <v>6</v>
      </c>
      <c r="I10237" s="41">
        <v>6</v>
      </c>
      <c r="J10237" s="41">
        <v>10</v>
      </c>
      <c r="K10237" s="44">
        <v>4</v>
      </c>
      <c r="L10237" s="20">
        <v>571200</v>
      </c>
      <c r="M10237" s="19" t="s">
        <v>11</v>
      </c>
      <c r="N10237" s="28" t="s">
        <v>15953</v>
      </c>
    </row>
    <row r="10238" spans="1:14" ht="30" x14ac:dyDescent="0.25">
      <c r="A10238" s="27" t="s">
        <v>8104</v>
      </c>
      <c r="B10238" s="19" t="s">
        <v>17013</v>
      </c>
      <c r="C10238" s="19" t="s">
        <v>16851</v>
      </c>
      <c r="D10238" s="38" t="s">
        <v>16161</v>
      </c>
      <c r="E10238" s="38" t="s">
        <v>9025</v>
      </c>
      <c r="F10238" s="41">
        <v>30102015</v>
      </c>
      <c r="G10238" s="19" t="s">
        <v>797</v>
      </c>
      <c r="H10238" s="41">
        <v>6</v>
      </c>
      <c r="I10238" s="41">
        <v>6</v>
      </c>
      <c r="J10238" s="41">
        <v>10</v>
      </c>
      <c r="K10238" s="44">
        <v>10</v>
      </c>
      <c r="L10238" s="20">
        <v>3325000</v>
      </c>
      <c r="M10238" s="19" t="s">
        <v>11</v>
      </c>
      <c r="N10238" s="28" t="s">
        <v>15953</v>
      </c>
    </row>
    <row r="10239" spans="1:14" ht="30" x14ac:dyDescent="0.25">
      <c r="A10239" s="27" t="s">
        <v>8104</v>
      </c>
      <c r="B10239" s="19" t="s">
        <v>17013</v>
      </c>
      <c r="C10239" s="19" t="s">
        <v>16851</v>
      </c>
      <c r="D10239" s="38" t="s">
        <v>16161</v>
      </c>
      <c r="E10239" s="38" t="s">
        <v>9025</v>
      </c>
      <c r="F10239" s="41">
        <v>30102015</v>
      </c>
      <c r="G10239" s="19" t="s">
        <v>797</v>
      </c>
      <c r="H10239" s="41">
        <v>6</v>
      </c>
      <c r="I10239" s="41">
        <v>6</v>
      </c>
      <c r="J10239" s="41">
        <v>10</v>
      </c>
      <c r="K10239" s="44">
        <v>2</v>
      </c>
      <c r="L10239" s="20">
        <v>665000</v>
      </c>
      <c r="M10239" s="19" t="s">
        <v>11</v>
      </c>
      <c r="N10239" s="28" t="s">
        <v>15953</v>
      </c>
    </row>
    <row r="10240" spans="1:14" ht="30" x14ac:dyDescent="0.25">
      <c r="A10240" s="27" t="s">
        <v>8104</v>
      </c>
      <c r="B10240" s="19" t="s">
        <v>17013</v>
      </c>
      <c r="C10240" s="19" t="s">
        <v>16776</v>
      </c>
      <c r="D10240" s="38" t="s">
        <v>16086</v>
      </c>
      <c r="E10240" s="38" t="s">
        <v>9026</v>
      </c>
      <c r="F10240" s="41">
        <v>25172504</v>
      </c>
      <c r="G10240" s="19" t="s">
        <v>611</v>
      </c>
      <c r="H10240" s="41">
        <v>6</v>
      </c>
      <c r="I10240" s="41">
        <v>6</v>
      </c>
      <c r="J10240" s="41">
        <v>10</v>
      </c>
      <c r="K10240" s="44">
        <v>10</v>
      </c>
      <c r="L10240" s="20">
        <v>773500</v>
      </c>
      <c r="M10240" s="19" t="s">
        <v>11</v>
      </c>
      <c r="N10240" s="28" t="s">
        <v>15953</v>
      </c>
    </row>
    <row r="10241" spans="1:14" ht="30" x14ac:dyDescent="0.25">
      <c r="A10241" s="27" t="s">
        <v>8104</v>
      </c>
      <c r="B10241" s="19" t="s">
        <v>17013</v>
      </c>
      <c r="C10241" s="19" t="s">
        <v>16776</v>
      </c>
      <c r="D10241" s="38" t="s">
        <v>16086</v>
      </c>
      <c r="E10241" s="38" t="s">
        <v>9027</v>
      </c>
      <c r="F10241" s="41">
        <v>25172504</v>
      </c>
      <c r="G10241" s="19" t="s">
        <v>611</v>
      </c>
      <c r="H10241" s="41">
        <v>6</v>
      </c>
      <c r="I10241" s="41">
        <v>6</v>
      </c>
      <c r="J10241" s="41">
        <v>10</v>
      </c>
      <c r="K10241" s="44">
        <v>10</v>
      </c>
      <c r="L10241" s="20">
        <v>595000</v>
      </c>
      <c r="M10241" s="19" t="s">
        <v>11</v>
      </c>
      <c r="N10241" s="28" t="s">
        <v>15953</v>
      </c>
    </row>
    <row r="10242" spans="1:14" ht="30" x14ac:dyDescent="0.25">
      <c r="A10242" s="27" t="s">
        <v>8104</v>
      </c>
      <c r="B10242" s="19" t="s">
        <v>17060</v>
      </c>
      <c r="C10242" s="19" t="s">
        <v>16857</v>
      </c>
      <c r="D10242" s="38" t="s">
        <v>16167</v>
      </c>
      <c r="E10242" s="38" t="s">
        <v>9028</v>
      </c>
      <c r="F10242" s="41">
        <v>23131503</v>
      </c>
      <c r="G10242" s="19" t="s">
        <v>797</v>
      </c>
      <c r="H10242" s="41">
        <v>6</v>
      </c>
      <c r="I10242" s="41">
        <v>6</v>
      </c>
      <c r="J10242" s="41">
        <v>10</v>
      </c>
      <c r="K10242" s="44">
        <v>10</v>
      </c>
      <c r="L10242" s="20">
        <v>712500</v>
      </c>
      <c r="M10242" s="19" t="s">
        <v>11</v>
      </c>
      <c r="N10242" s="28" t="s">
        <v>15953</v>
      </c>
    </row>
    <row r="10243" spans="1:14" ht="105" x14ac:dyDescent="0.25">
      <c r="A10243" s="27" t="s">
        <v>8104</v>
      </c>
      <c r="B10243" s="19" t="s">
        <v>17040</v>
      </c>
      <c r="C10243" s="19" t="s">
        <v>16796</v>
      </c>
      <c r="D10243" s="38" t="s">
        <v>16106</v>
      </c>
      <c r="E10243" s="38" t="s">
        <v>9029</v>
      </c>
      <c r="F10243" s="41">
        <v>27141001</v>
      </c>
      <c r="G10243" s="19" t="s">
        <v>797</v>
      </c>
      <c r="H10243" s="41">
        <v>6</v>
      </c>
      <c r="I10243" s="41">
        <v>6</v>
      </c>
      <c r="J10243" s="41">
        <v>10</v>
      </c>
      <c r="K10243" s="44">
        <v>1</v>
      </c>
      <c r="L10243" s="20">
        <v>918849</v>
      </c>
      <c r="M10243" s="19" t="s">
        <v>11</v>
      </c>
      <c r="N10243" s="28" t="s">
        <v>15953</v>
      </c>
    </row>
    <row r="10244" spans="1:14" ht="90" x14ac:dyDescent="0.25">
      <c r="A10244" s="27" t="s">
        <v>8104</v>
      </c>
      <c r="B10244" s="19" t="s">
        <v>17056</v>
      </c>
      <c r="C10244" s="19" t="s">
        <v>16829</v>
      </c>
      <c r="D10244" s="38" t="s">
        <v>16139</v>
      </c>
      <c r="E10244" s="38" t="s">
        <v>9030</v>
      </c>
      <c r="F10244" s="41">
        <v>43211711</v>
      </c>
      <c r="G10244" s="19" t="s">
        <v>797</v>
      </c>
      <c r="H10244" s="41">
        <v>6</v>
      </c>
      <c r="I10244" s="41">
        <v>6</v>
      </c>
      <c r="J10244" s="41">
        <v>10</v>
      </c>
      <c r="K10244" s="44">
        <v>1</v>
      </c>
      <c r="L10244" s="20">
        <v>6925071.3099999996</v>
      </c>
      <c r="M10244" s="19" t="s">
        <v>11</v>
      </c>
      <c r="N10244" s="28" t="s">
        <v>15953</v>
      </c>
    </row>
    <row r="10245" spans="1:14" ht="45" x14ac:dyDescent="0.25">
      <c r="A10245" s="27" t="s">
        <v>8104</v>
      </c>
      <c r="B10245" s="19" t="s">
        <v>17060</v>
      </c>
      <c r="C10245" s="19" t="s">
        <v>16857</v>
      </c>
      <c r="D10245" s="38" t="s">
        <v>16167</v>
      </c>
      <c r="E10245" s="38" t="s">
        <v>9031</v>
      </c>
      <c r="F10245" s="41">
        <v>31211704</v>
      </c>
      <c r="G10245" s="19" t="s">
        <v>797</v>
      </c>
      <c r="H10245" s="41">
        <v>6</v>
      </c>
      <c r="I10245" s="41">
        <v>6</v>
      </c>
      <c r="J10245" s="41">
        <v>10</v>
      </c>
      <c r="K10245" s="44">
        <v>3</v>
      </c>
      <c r="L10245" s="20">
        <v>5272500</v>
      </c>
      <c r="M10245" s="19" t="s">
        <v>11</v>
      </c>
      <c r="N10245" s="28" t="s">
        <v>15953</v>
      </c>
    </row>
    <row r="10246" spans="1:14" ht="45" x14ac:dyDescent="0.25">
      <c r="A10246" s="27" t="s">
        <v>8104</v>
      </c>
      <c r="B10246" s="19" t="s">
        <v>17060</v>
      </c>
      <c r="C10246" s="19" t="s">
        <v>16857</v>
      </c>
      <c r="D10246" s="38" t="s">
        <v>16167</v>
      </c>
      <c r="E10246" s="38" t="s">
        <v>9032</v>
      </c>
      <c r="F10246" s="41">
        <v>31211704</v>
      </c>
      <c r="G10246" s="19" t="s">
        <v>797</v>
      </c>
      <c r="H10246" s="41">
        <v>6</v>
      </c>
      <c r="I10246" s="41">
        <v>6</v>
      </c>
      <c r="J10246" s="41">
        <v>10</v>
      </c>
      <c r="K10246" s="44">
        <v>4</v>
      </c>
      <c r="L10246" s="20">
        <v>3574804</v>
      </c>
      <c r="M10246" s="19" t="s">
        <v>11</v>
      </c>
      <c r="N10246" s="28" t="s">
        <v>15953</v>
      </c>
    </row>
    <row r="10247" spans="1:14" ht="30" x14ac:dyDescent="0.25">
      <c r="A10247" s="27" t="s">
        <v>8104</v>
      </c>
      <c r="B10247" s="19" t="s">
        <v>17014</v>
      </c>
      <c r="C10247" s="19" t="s">
        <v>16741</v>
      </c>
      <c r="D10247" s="38" t="s">
        <v>16051</v>
      </c>
      <c r="E10247" s="38" t="s">
        <v>9033</v>
      </c>
      <c r="F10247" s="41">
        <v>31201600</v>
      </c>
      <c r="G10247" s="19" t="s">
        <v>797</v>
      </c>
      <c r="H10247" s="41">
        <v>6</v>
      </c>
      <c r="I10247" s="41">
        <v>6</v>
      </c>
      <c r="J10247" s="41">
        <v>10</v>
      </c>
      <c r="K10247" s="44">
        <v>9</v>
      </c>
      <c r="L10247" s="20">
        <v>7267500</v>
      </c>
      <c r="M10247" s="19" t="s">
        <v>11</v>
      </c>
      <c r="N10247" s="28" t="s">
        <v>15953</v>
      </c>
    </row>
    <row r="10248" spans="1:14" ht="30" x14ac:dyDescent="0.25">
      <c r="A10248" s="27" t="s">
        <v>8104</v>
      </c>
      <c r="B10248" s="19" t="s">
        <v>17014</v>
      </c>
      <c r="C10248" s="19" t="s">
        <v>16741</v>
      </c>
      <c r="D10248" s="38" t="s">
        <v>16051</v>
      </c>
      <c r="E10248" s="38" t="s">
        <v>9034</v>
      </c>
      <c r="F10248" s="41">
        <v>31201600</v>
      </c>
      <c r="G10248" s="19" t="s">
        <v>797</v>
      </c>
      <c r="H10248" s="41">
        <v>6</v>
      </c>
      <c r="I10248" s="41">
        <v>6</v>
      </c>
      <c r="J10248" s="41">
        <v>10</v>
      </c>
      <c r="K10248" s="44">
        <v>9</v>
      </c>
      <c r="L10248" s="20">
        <v>10260000</v>
      </c>
      <c r="M10248" s="19" t="s">
        <v>11</v>
      </c>
      <c r="N10248" s="28" t="s">
        <v>15953</v>
      </c>
    </row>
    <row r="10249" spans="1:14" ht="30" x14ac:dyDescent="0.25">
      <c r="A10249" s="27" t="s">
        <v>8104</v>
      </c>
      <c r="B10249" s="19" t="s">
        <v>17014</v>
      </c>
      <c r="C10249" s="19" t="s">
        <v>16741</v>
      </c>
      <c r="D10249" s="38" t="s">
        <v>16051</v>
      </c>
      <c r="E10249" s="38" t="s">
        <v>9035</v>
      </c>
      <c r="F10249" s="41">
        <v>31133710</v>
      </c>
      <c r="G10249" s="19" t="s">
        <v>797</v>
      </c>
      <c r="H10249" s="41">
        <v>6</v>
      </c>
      <c r="I10249" s="41">
        <v>6</v>
      </c>
      <c r="J10249" s="41">
        <v>10</v>
      </c>
      <c r="K10249" s="44">
        <v>3</v>
      </c>
      <c r="L10249" s="20">
        <v>384750</v>
      </c>
      <c r="M10249" s="19" t="s">
        <v>11</v>
      </c>
      <c r="N10249" s="28" t="s">
        <v>15953</v>
      </c>
    </row>
    <row r="10250" spans="1:14" ht="45" x14ac:dyDescent="0.25">
      <c r="A10250" s="27" t="s">
        <v>8104</v>
      </c>
      <c r="B10250" s="19" t="s">
        <v>17014</v>
      </c>
      <c r="C10250" s="19" t="s">
        <v>16747</v>
      </c>
      <c r="D10250" s="38" t="s">
        <v>16057</v>
      </c>
      <c r="E10250" s="38" t="s">
        <v>9036</v>
      </c>
      <c r="F10250" s="41">
        <v>47131828</v>
      </c>
      <c r="G10250" s="19" t="s">
        <v>611</v>
      </c>
      <c r="H10250" s="41">
        <v>6</v>
      </c>
      <c r="I10250" s="41">
        <v>6</v>
      </c>
      <c r="J10250" s="41">
        <v>10</v>
      </c>
      <c r="K10250" s="44">
        <v>10</v>
      </c>
      <c r="L10250" s="20">
        <v>511700</v>
      </c>
      <c r="M10250" s="19" t="s">
        <v>11</v>
      </c>
      <c r="N10250" s="28" t="s">
        <v>15953</v>
      </c>
    </row>
    <row r="10251" spans="1:14" ht="45" x14ac:dyDescent="0.25">
      <c r="A10251" s="27" t="s">
        <v>8104</v>
      </c>
      <c r="B10251" s="19" t="s">
        <v>17014</v>
      </c>
      <c r="C10251" s="19" t="s">
        <v>16747</v>
      </c>
      <c r="D10251" s="38" t="s">
        <v>16057</v>
      </c>
      <c r="E10251" s="38" t="s">
        <v>9037</v>
      </c>
      <c r="F10251" s="41">
        <v>15121517</v>
      </c>
      <c r="G10251" s="19" t="s">
        <v>797</v>
      </c>
      <c r="H10251" s="41">
        <v>6</v>
      </c>
      <c r="I10251" s="41">
        <v>6</v>
      </c>
      <c r="J10251" s="41">
        <v>10</v>
      </c>
      <c r="K10251" s="44">
        <v>2</v>
      </c>
      <c r="L10251" s="20">
        <v>15099202</v>
      </c>
      <c r="M10251" s="19" t="s">
        <v>11</v>
      </c>
      <c r="N10251" s="28" t="s">
        <v>15953</v>
      </c>
    </row>
    <row r="10252" spans="1:14" ht="45" x14ac:dyDescent="0.25">
      <c r="A10252" s="27" t="s">
        <v>8104</v>
      </c>
      <c r="B10252" s="19" t="s">
        <v>17014</v>
      </c>
      <c r="C10252" s="19" t="s">
        <v>16747</v>
      </c>
      <c r="D10252" s="38" t="s">
        <v>16057</v>
      </c>
      <c r="E10252" s="38" t="s">
        <v>9037</v>
      </c>
      <c r="F10252" s="41">
        <v>15121517</v>
      </c>
      <c r="G10252" s="19" t="s">
        <v>797</v>
      </c>
      <c r="H10252" s="41">
        <v>6</v>
      </c>
      <c r="I10252" s="41">
        <v>6</v>
      </c>
      <c r="J10252" s="41">
        <v>10</v>
      </c>
      <c r="K10252" s="44">
        <v>3</v>
      </c>
      <c r="L10252" s="20">
        <v>22800000</v>
      </c>
      <c r="M10252" s="19" t="s">
        <v>11</v>
      </c>
      <c r="N10252" s="28" t="s">
        <v>15953</v>
      </c>
    </row>
    <row r="10253" spans="1:14" ht="30" x14ac:dyDescent="0.25">
      <c r="A10253" s="27" t="s">
        <v>8104</v>
      </c>
      <c r="B10253" s="19" t="s">
        <v>17014</v>
      </c>
      <c r="C10253" s="19" t="s">
        <v>16741</v>
      </c>
      <c r="D10253" s="38" t="s">
        <v>16051</v>
      </c>
      <c r="E10253" s="38" t="s">
        <v>9038</v>
      </c>
      <c r="F10253" s="41">
        <v>31201632</v>
      </c>
      <c r="G10253" s="19" t="s">
        <v>797</v>
      </c>
      <c r="H10253" s="41">
        <v>6</v>
      </c>
      <c r="I10253" s="41">
        <v>6</v>
      </c>
      <c r="J10253" s="41">
        <v>10</v>
      </c>
      <c r="K10253" s="44">
        <v>10</v>
      </c>
      <c r="L10253" s="20">
        <v>199500</v>
      </c>
      <c r="M10253" s="19" t="s">
        <v>11</v>
      </c>
      <c r="N10253" s="28" t="s">
        <v>15953</v>
      </c>
    </row>
    <row r="10254" spans="1:14" ht="30" x14ac:dyDescent="0.25">
      <c r="A10254" s="27" t="s">
        <v>8104</v>
      </c>
      <c r="B10254" s="19" t="s">
        <v>17014</v>
      </c>
      <c r="C10254" s="19" t="s">
        <v>16741</v>
      </c>
      <c r="D10254" s="38" t="s">
        <v>16051</v>
      </c>
      <c r="E10254" s="38" t="s">
        <v>9039</v>
      </c>
      <c r="F10254" s="41">
        <v>31201632</v>
      </c>
      <c r="G10254" s="19" t="s">
        <v>797</v>
      </c>
      <c r="H10254" s="41">
        <v>6</v>
      </c>
      <c r="I10254" s="41">
        <v>6</v>
      </c>
      <c r="J10254" s="41">
        <v>10</v>
      </c>
      <c r="K10254" s="44">
        <v>4</v>
      </c>
      <c r="L10254" s="20">
        <v>83600</v>
      </c>
      <c r="M10254" s="19" t="s">
        <v>11</v>
      </c>
      <c r="N10254" s="28" t="s">
        <v>15953</v>
      </c>
    </row>
    <row r="10255" spans="1:14" ht="45" x14ac:dyDescent="0.25">
      <c r="A10255" s="27" t="s">
        <v>8104</v>
      </c>
      <c r="B10255" s="19" t="s">
        <v>16745</v>
      </c>
      <c r="C10255" s="19" t="s">
        <v>16745</v>
      </c>
      <c r="D10255" s="38" t="s">
        <v>16055</v>
      </c>
      <c r="E10255" s="38" t="s">
        <v>9040</v>
      </c>
      <c r="F10255" s="41">
        <v>23271800</v>
      </c>
      <c r="G10255" s="19" t="s">
        <v>797</v>
      </c>
      <c r="H10255" s="41">
        <v>6</v>
      </c>
      <c r="I10255" s="41">
        <v>6</v>
      </c>
      <c r="J10255" s="41">
        <v>10</v>
      </c>
      <c r="K10255" s="44">
        <v>2</v>
      </c>
      <c r="L10255" s="20">
        <v>855000</v>
      </c>
      <c r="M10255" s="19" t="s">
        <v>15970</v>
      </c>
      <c r="N10255" s="28" t="s">
        <v>15953</v>
      </c>
    </row>
    <row r="10256" spans="1:14" ht="45" x14ac:dyDescent="0.25">
      <c r="A10256" s="27" t="s">
        <v>8104</v>
      </c>
      <c r="B10256" s="19" t="s">
        <v>16745</v>
      </c>
      <c r="C10256" s="19" t="s">
        <v>16745</v>
      </c>
      <c r="D10256" s="38" t="s">
        <v>16055</v>
      </c>
      <c r="E10256" s="38" t="s">
        <v>9041</v>
      </c>
      <c r="F10256" s="41">
        <v>23271800</v>
      </c>
      <c r="G10256" s="19" t="s">
        <v>797</v>
      </c>
      <c r="H10256" s="41">
        <v>6</v>
      </c>
      <c r="I10256" s="41">
        <v>6</v>
      </c>
      <c r="J10256" s="41">
        <v>10</v>
      </c>
      <c r="K10256" s="44">
        <v>1</v>
      </c>
      <c r="L10256" s="20">
        <v>617500</v>
      </c>
      <c r="M10256" s="19" t="s">
        <v>11</v>
      </c>
      <c r="N10256" s="28" t="s">
        <v>15953</v>
      </c>
    </row>
    <row r="10257" spans="1:14" ht="45" x14ac:dyDescent="0.25">
      <c r="A10257" s="27" t="s">
        <v>8104</v>
      </c>
      <c r="B10257" s="19" t="s">
        <v>16745</v>
      </c>
      <c r="C10257" s="19" t="s">
        <v>16745</v>
      </c>
      <c r="D10257" s="38" t="s">
        <v>16055</v>
      </c>
      <c r="E10257" s="38" t="s">
        <v>9042</v>
      </c>
      <c r="F10257" s="41">
        <v>23271800</v>
      </c>
      <c r="G10257" s="19" t="s">
        <v>797</v>
      </c>
      <c r="H10257" s="41">
        <v>6</v>
      </c>
      <c r="I10257" s="41">
        <v>6</v>
      </c>
      <c r="J10257" s="41">
        <v>10</v>
      </c>
      <c r="K10257" s="44">
        <v>1</v>
      </c>
      <c r="L10257" s="20">
        <v>617500</v>
      </c>
      <c r="M10257" s="19" t="s">
        <v>11</v>
      </c>
      <c r="N10257" s="28" t="s">
        <v>15953</v>
      </c>
    </row>
    <row r="10258" spans="1:14" ht="45" x14ac:dyDescent="0.25">
      <c r="A10258" s="27" t="s">
        <v>8104</v>
      </c>
      <c r="B10258" s="19" t="s">
        <v>17013</v>
      </c>
      <c r="C10258" s="19" t="s">
        <v>16740</v>
      </c>
      <c r="D10258" s="38" t="s">
        <v>16050</v>
      </c>
      <c r="E10258" s="38" t="s">
        <v>9043</v>
      </c>
      <c r="F10258" s="41">
        <v>46182001</v>
      </c>
      <c r="G10258" s="19" t="s">
        <v>797</v>
      </c>
      <c r="H10258" s="41">
        <v>6</v>
      </c>
      <c r="I10258" s="41">
        <v>6</v>
      </c>
      <c r="J10258" s="41">
        <v>10</v>
      </c>
      <c r="K10258" s="44">
        <v>3</v>
      </c>
      <c r="L10258" s="20">
        <v>4275000</v>
      </c>
      <c r="M10258" s="19" t="s">
        <v>11</v>
      </c>
      <c r="N10258" s="28" t="s">
        <v>15953</v>
      </c>
    </row>
    <row r="10259" spans="1:14" ht="45" x14ac:dyDescent="0.25">
      <c r="A10259" s="27" t="s">
        <v>8104</v>
      </c>
      <c r="B10259" s="19" t="s">
        <v>16745</v>
      </c>
      <c r="C10259" s="19" t="s">
        <v>16745</v>
      </c>
      <c r="D10259" s="38" t="s">
        <v>16055</v>
      </c>
      <c r="E10259" s="38" t="s">
        <v>9044</v>
      </c>
      <c r="F10259" s="41">
        <v>31161600</v>
      </c>
      <c r="G10259" s="19" t="s">
        <v>797</v>
      </c>
      <c r="H10259" s="41">
        <v>6</v>
      </c>
      <c r="I10259" s="41">
        <v>6</v>
      </c>
      <c r="J10259" s="41">
        <v>10</v>
      </c>
      <c r="K10259" s="44">
        <v>30</v>
      </c>
      <c r="L10259" s="20">
        <v>1251174.2999999998</v>
      </c>
      <c r="M10259" s="19" t="s">
        <v>11</v>
      </c>
      <c r="N10259" s="28" t="s">
        <v>15953</v>
      </c>
    </row>
    <row r="10260" spans="1:14" ht="45" x14ac:dyDescent="0.25">
      <c r="A10260" s="27" t="s">
        <v>8104</v>
      </c>
      <c r="B10260" s="19" t="s">
        <v>16745</v>
      </c>
      <c r="C10260" s="19" t="s">
        <v>16745</v>
      </c>
      <c r="D10260" s="38" t="s">
        <v>16055</v>
      </c>
      <c r="E10260" s="38" t="s">
        <v>9045</v>
      </c>
      <c r="F10260" s="41">
        <v>20111614</v>
      </c>
      <c r="G10260" s="19" t="s">
        <v>797</v>
      </c>
      <c r="H10260" s="41">
        <v>6</v>
      </c>
      <c r="I10260" s="41">
        <v>6</v>
      </c>
      <c r="J10260" s="41">
        <v>10</v>
      </c>
      <c r="K10260" s="44">
        <v>37</v>
      </c>
      <c r="L10260" s="20">
        <v>2038700</v>
      </c>
      <c r="M10260" s="19" t="s">
        <v>11</v>
      </c>
      <c r="N10260" s="28" t="s">
        <v>15953</v>
      </c>
    </row>
    <row r="10261" spans="1:14" ht="45" x14ac:dyDescent="0.25">
      <c r="A10261" s="27" t="s">
        <v>8104</v>
      </c>
      <c r="B10261" s="19" t="s">
        <v>16745</v>
      </c>
      <c r="C10261" s="19" t="s">
        <v>16745</v>
      </c>
      <c r="D10261" s="38" t="s">
        <v>16055</v>
      </c>
      <c r="E10261" s="38" t="s">
        <v>9046</v>
      </c>
      <c r="F10261" s="41">
        <v>20111614</v>
      </c>
      <c r="G10261" s="19" t="s">
        <v>797</v>
      </c>
      <c r="H10261" s="41">
        <v>6</v>
      </c>
      <c r="I10261" s="41">
        <v>6</v>
      </c>
      <c r="J10261" s="41">
        <v>10</v>
      </c>
      <c r="K10261" s="44">
        <v>22</v>
      </c>
      <c r="L10261" s="20">
        <v>1212200</v>
      </c>
      <c r="M10261" s="19" t="s">
        <v>11</v>
      </c>
      <c r="N10261" s="28" t="s">
        <v>15953</v>
      </c>
    </row>
    <row r="10262" spans="1:14" ht="45" x14ac:dyDescent="0.25">
      <c r="A10262" s="27" t="s">
        <v>8104</v>
      </c>
      <c r="B10262" s="19" t="s">
        <v>16745</v>
      </c>
      <c r="C10262" s="19" t="s">
        <v>16745</v>
      </c>
      <c r="D10262" s="38" t="s">
        <v>16055</v>
      </c>
      <c r="E10262" s="38" t="s">
        <v>9047</v>
      </c>
      <c r="F10262" s="41">
        <v>20111614</v>
      </c>
      <c r="G10262" s="19" t="s">
        <v>797</v>
      </c>
      <c r="H10262" s="41">
        <v>6</v>
      </c>
      <c r="I10262" s="41">
        <v>6</v>
      </c>
      <c r="J10262" s="41">
        <v>10</v>
      </c>
      <c r="K10262" s="44">
        <v>22</v>
      </c>
      <c r="L10262" s="20">
        <v>1212200</v>
      </c>
      <c r="M10262" s="19" t="s">
        <v>11</v>
      </c>
      <c r="N10262" s="28" t="s">
        <v>15953</v>
      </c>
    </row>
    <row r="10263" spans="1:14" ht="45" x14ac:dyDescent="0.25">
      <c r="A10263" s="27" t="s">
        <v>8104</v>
      </c>
      <c r="B10263" s="19" t="s">
        <v>16745</v>
      </c>
      <c r="C10263" s="19" t="s">
        <v>16745</v>
      </c>
      <c r="D10263" s="38" t="s">
        <v>16055</v>
      </c>
      <c r="E10263" s="38" t="s">
        <v>9048</v>
      </c>
      <c r="F10263" s="41">
        <v>20111614</v>
      </c>
      <c r="G10263" s="19" t="s">
        <v>797</v>
      </c>
      <c r="H10263" s="41">
        <v>6</v>
      </c>
      <c r="I10263" s="41">
        <v>6</v>
      </c>
      <c r="J10263" s="41">
        <v>10</v>
      </c>
      <c r="K10263" s="44">
        <v>22</v>
      </c>
      <c r="L10263" s="20">
        <v>1212200</v>
      </c>
      <c r="M10263" s="19" t="s">
        <v>11</v>
      </c>
      <c r="N10263" s="28" t="s">
        <v>15953</v>
      </c>
    </row>
    <row r="10264" spans="1:14" ht="45" x14ac:dyDescent="0.25">
      <c r="A10264" s="27" t="s">
        <v>8104</v>
      </c>
      <c r="B10264" s="19" t="s">
        <v>16745</v>
      </c>
      <c r="C10264" s="19" t="s">
        <v>16745</v>
      </c>
      <c r="D10264" s="38" t="s">
        <v>16055</v>
      </c>
      <c r="E10264" s="38" t="s">
        <v>9049</v>
      </c>
      <c r="F10264" s="41">
        <v>20111614</v>
      </c>
      <c r="G10264" s="19" t="s">
        <v>797</v>
      </c>
      <c r="H10264" s="41">
        <v>6</v>
      </c>
      <c r="I10264" s="41">
        <v>6</v>
      </c>
      <c r="J10264" s="41">
        <v>10</v>
      </c>
      <c r="K10264" s="44">
        <v>37</v>
      </c>
      <c r="L10264" s="20">
        <v>2038700</v>
      </c>
      <c r="M10264" s="19" t="s">
        <v>11</v>
      </c>
      <c r="N10264" s="28" t="s">
        <v>15953</v>
      </c>
    </row>
    <row r="10265" spans="1:14" ht="45" x14ac:dyDescent="0.25">
      <c r="A10265" s="27" t="s">
        <v>8104</v>
      </c>
      <c r="B10265" s="19" t="s">
        <v>16745</v>
      </c>
      <c r="C10265" s="19" t="s">
        <v>16745</v>
      </c>
      <c r="D10265" s="38" t="s">
        <v>16055</v>
      </c>
      <c r="E10265" s="38" t="s">
        <v>9050</v>
      </c>
      <c r="F10265" s="41">
        <v>20111614</v>
      </c>
      <c r="G10265" s="19" t="s">
        <v>797</v>
      </c>
      <c r="H10265" s="41">
        <v>6</v>
      </c>
      <c r="I10265" s="41">
        <v>6</v>
      </c>
      <c r="J10265" s="41">
        <v>10</v>
      </c>
      <c r="K10265" s="44">
        <v>22</v>
      </c>
      <c r="L10265" s="20">
        <v>1212200</v>
      </c>
      <c r="M10265" s="19" t="s">
        <v>11</v>
      </c>
      <c r="N10265" s="28" t="s">
        <v>15953</v>
      </c>
    </row>
    <row r="10266" spans="1:14" ht="45" x14ac:dyDescent="0.25">
      <c r="A10266" s="27" t="s">
        <v>8104</v>
      </c>
      <c r="B10266" s="19" t="s">
        <v>16745</v>
      </c>
      <c r="C10266" s="19" t="s">
        <v>16745</v>
      </c>
      <c r="D10266" s="38" t="s">
        <v>16055</v>
      </c>
      <c r="E10266" s="38" t="s">
        <v>9051</v>
      </c>
      <c r="F10266" s="41">
        <v>20111614</v>
      </c>
      <c r="G10266" s="19" t="s">
        <v>797</v>
      </c>
      <c r="H10266" s="41">
        <v>6</v>
      </c>
      <c r="I10266" s="41">
        <v>6</v>
      </c>
      <c r="J10266" s="41">
        <v>10</v>
      </c>
      <c r="K10266" s="44">
        <v>37</v>
      </c>
      <c r="L10266" s="20">
        <v>2038700</v>
      </c>
      <c r="M10266" s="19" t="s">
        <v>11</v>
      </c>
      <c r="N10266" s="28" t="s">
        <v>15953</v>
      </c>
    </row>
    <row r="10267" spans="1:14" ht="45" x14ac:dyDescent="0.25">
      <c r="A10267" s="27" t="s">
        <v>8104</v>
      </c>
      <c r="B10267" s="19" t="s">
        <v>16745</v>
      </c>
      <c r="C10267" s="19" t="s">
        <v>16745</v>
      </c>
      <c r="D10267" s="38" t="s">
        <v>16055</v>
      </c>
      <c r="E10267" s="38" t="s">
        <v>9052</v>
      </c>
      <c r="F10267" s="41">
        <v>20111614</v>
      </c>
      <c r="G10267" s="19" t="s">
        <v>797</v>
      </c>
      <c r="H10267" s="41">
        <v>6</v>
      </c>
      <c r="I10267" s="41">
        <v>6</v>
      </c>
      <c r="J10267" s="41">
        <v>10</v>
      </c>
      <c r="K10267" s="44">
        <v>22</v>
      </c>
      <c r="L10267" s="20">
        <v>1212200</v>
      </c>
      <c r="M10267" s="19" t="s">
        <v>11</v>
      </c>
      <c r="N10267" s="28" t="s">
        <v>15953</v>
      </c>
    </row>
    <row r="10268" spans="1:14" ht="45" x14ac:dyDescent="0.25">
      <c r="A10268" s="27" t="s">
        <v>8104</v>
      </c>
      <c r="B10268" s="19" t="s">
        <v>16745</v>
      </c>
      <c r="C10268" s="19" t="s">
        <v>16745</v>
      </c>
      <c r="D10268" s="38" t="s">
        <v>16055</v>
      </c>
      <c r="E10268" s="38" t="s">
        <v>9053</v>
      </c>
      <c r="F10268" s="41">
        <v>20111614</v>
      </c>
      <c r="G10268" s="19" t="s">
        <v>797</v>
      </c>
      <c r="H10268" s="41">
        <v>6</v>
      </c>
      <c r="I10268" s="41">
        <v>6</v>
      </c>
      <c r="J10268" s="41">
        <v>10</v>
      </c>
      <c r="K10268" s="44">
        <v>22</v>
      </c>
      <c r="L10268" s="20">
        <v>1212200</v>
      </c>
      <c r="M10268" s="19" t="s">
        <v>11</v>
      </c>
      <c r="N10268" s="28" t="s">
        <v>15953</v>
      </c>
    </row>
    <row r="10269" spans="1:14" ht="45" x14ac:dyDescent="0.25">
      <c r="A10269" s="27" t="s">
        <v>8104</v>
      </c>
      <c r="B10269" s="19" t="s">
        <v>16745</v>
      </c>
      <c r="C10269" s="19" t="s">
        <v>16745</v>
      </c>
      <c r="D10269" s="38" t="s">
        <v>16055</v>
      </c>
      <c r="E10269" s="38" t="s">
        <v>9054</v>
      </c>
      <c r="F10269" s="41">
        <v>20111614</v>
      </c>
      <c r="G10269" s="19" t="s">
        <v>797</v>
      </c>
      <c r="H10269" s="41">
        <v>6</v>
      </c>
      <c r="I10269" s="41">
        <v>6</v>
      </c>
      <c r="J10269" s="41">
        <v>10</v>
      </c>
      <c r="K10269" s="44">
        <v>22</v>
      </c>
      <c r="L10269" s="20">
        <v>1212200</v>
      </c>
      <c r="M10269" s="19" t="s">
        <v>11</v>
      </c>
      <c r="N10269" s="28" t="s">
        <v>15953</v>
      </c>
    </row>
    <row r="10270" spans="1:14" ht="45" x14ac:dyDescent="0.25">
      <c r="A10270" s="27" t="s">
        <v>8104</v>
      </c>
      <c r="B10270" s="19" t="s">
        <v>16745</v>
      </c>
      <c r="C10270" s="19" t="s">
        <v>16745</v>
      </c>
      <c r="D10270" s="38" t="s">
        <v>16055</v>
      </c>
      <c r="E10270" s="38" t="s">
        <v>9055</v>
      </c>
      <c r="F10270" s="41">
        <v>20111614</v>
      </c>
      <c r="G10270" s="19" t="s">
        <v>797</v>
      </c>
      <c r="H10270" s="41">
        <v>6</v>
      </c>
      <c r="I10270" s="41">
        <v>6</v>
      </c>
      <c r="J10270" s="41">
        <v>10</v>
      </c>
      <c r="K10270" s="44">
        <v>22</v>
      </c>
      <c r="L10270" s="20">
        <v>1212200</v>
      </c>
      <c r="M10270" s="19" t="s">
        <v>11</v>
      </c>
      <c r="N10270" s="28" t="s">
        <v>15953</v>
      </c>
    </row>
    <row r="10271" spans="1:14" ht="45" x14ac:dyDescent="0.25">
      <c r="A10271" s="27" t="s">
        <v>8104</v>
      </c>
      <c r="B10271" s="19" t="s">
        <v>16745</v>
      </c>
      <c r="C10271" s="19" t="s">
        <v>16745</v>
      </c>
      <c r="D10271" s="38" t="s">
        <v>16055</v>
      </c>
      <c r="E10271" s="38" t="s">
        <v>9056</v>
      </c>
      <c r="F10271" s="41">
        <v>20111614</v>
      </c>
      <c r="G10271" s="19" t="s">
        <v>797</v>
      </c>
      <c r="H10271" s="41">
        <v>6</v>
      </c>
      <c r="I10271" s="41">
        <v>6</v>
      </c>
      <c r="J10271" s="41">
        <v>10</v>
      </c>
      <c r="K10271" s="44">
        <v>22</v>
      </c>
      <c r="L10271" s="20">
        <v>1212200</v>
      </c>
      <c r="M10271" s="19" t="s">
        <v>11</v>
      </c>
      <c r="N10271" s="28" t="s">
        <v>15953</v>
      </c>
    </row>
    <row r="10272" spans="1:14" ht="45" x14ac:dyDescent="0.25">
      <c r="A10272" s="27" t="s">
        <v>8104</v>
      </c>
      <c r="B10272" s="19" t="s">
        <v>16745</v>
      </c>
      <c r="C10272" s="19" t="s">
        <v>16745</v>
      </c>
      <c r="D10272" s="38" t="s">
        <v>16055</v>
      </c>
      <c r="E10272" s="38" t="s">
        <v>9057</v>
      </c>
      <c r="F10272" s="41">
        <v>20111614</v>
      </c>
      <c r="G10272" s="19" t="s">
        <v>797</v>
      </c>
      <c r="H10272" s="41">
        <v>6</v>
      </c>
      <c r="I10272" s="41">
        <v>6</v>
      </c>
      <c r="J10272" s="41">
        <v>10</v>
      </c>
      <c r="K10272" s="44">
        <v>22</v>
      </c>
      <c r="L10272" s="20">
        <v>1212200</v>
      </c>
      <c r="M10272" s="19" t="s">
        <v>11</v>
      </c>
      <c r="N10272" s="28" t="s">
        <v>15953</v>
      </c>
    </row>
    <row r="10273" spans="1:14" ht="45" x14ac:dyDescent="0.25">
      <c r="A10273" s="27" t="s">
        <v>8104</v>
      </c>
      <c r="B10273" s="19" t="s">
        <v>16745</v>
      </c>
      <c r="C10273" s="19" t="s">
        <v>16745</v>
      </c>
      <c r="D10273" s="38" t="s">
        <v>16055</v>
      </c>
      <c r="E10273" s="38" t="s">
        <v>9058</v>
      </c>
      <c r="F10273" s="41">
        <v>20111614</v>
      </c>
      <c r="G10273" s="19" t="s">
        <v>797</v>
      </c>
      <c r="H10273" s="41">
        <v>6</v>
      </c>
      <c r="I10273" s="41">
        <v>6</v>
      </c>
      <c r="J10273" s="41">
        <v>10</v>
      </c>
      <c r="K10273" s="44">
        <v>22</v>
      </c>
      <c r="L10273" s="20">
        <v>1212200</v>
      </c>
      <c r="M10273" s="19" t="s">
        <v>11</v>
      </c>
      <c r="N10273" s="28" t="s">
        <v>15953</v>
      </c>
    </row>
    <row r="10274" spans="1:14" ht="45" x14ac:dyDescent="0.25">
      <c r="A10274" s="27" t="s">
        <v>8104</v>
      </c>
      <c r="B10274" s="19" t="s">
        <v>16745</v>
      </c>
      <c r="C10274" s="19" t="s">
        <v>16745</v>
      </c>
      <c r="D10274" s="38" t="s">
        <v>16055</v>
      </c>
      <c r="E10274" s="38" t="s">
        <v>9059</v>
      </c>
      <c r="F10274" s="41">
        <v>20111614</v>
      </c>
      <c r="G10274" s="19" t="s">
        <v>797</v>
      </c>
      <c r="H10274" s="41">
        <v>6</v>
      </c>
      <c r="I10274" s="41">
        <v>6</v>
      </c>
      <c r="J10274" s="41">
        <v>10</v>
      </c>
      <c r="K10274" s="44">
        <v>22</v>
      </c>
      <c r="L10274" s="20">
        <v>1212200</v>
      </c>
      <c r="M10274" s="19" t="s">
        <v>11</v>
      </c>
      <c r="N10274" s="28" t="s">
        <v>15953</v>
      </c>
    </row>
    <row r="10275" spans="1:14" ht="45" x14ac:dyDescent="0.25">
      <c r="A10275" s="27" t="s">
        <v>8104</v>
      </c>
      <c r="B10275" s="19" t="s">
        <v>16745</v>
      </c>
      <c r="C10275" s="19" t="s">
        <v>16745</v>
      </c>
      <c r="D10275" s="38" t="s">
        <v>16055</v>
      </c>
      <c r="E10275" s="38" t="s">
        <v>9060</v>
      </c>
      <c r="F10275" s="41">
        <v>20111614</v>
      </c>
      <c r="G10275" s="19" t="s">
        <v>797</v>
      </c>
      <c r="H10275" s="41">
        <v>6</v>
      </c>
      <c r="I10275" s="41">
        <v>6</v>
      </c>
      <c r="J10275" s="41">
        <v>10</v>
      </c>
      <c r="K10275" s="44">
        <v>22</v>
      </c>
      <c r="L10275" s="20">
        <v>1212200</v>
      </c>
      <c r="M10275" s="19" t="s">
        <v>11</v>
      </c>
      <c r="N10275" s="28" t="s">
        <v>15953</v>
      </c>
    </row>
    <row r="10276" spans="1:14" ht="45" x14ac:dyDescent="0.25">
      <c r="A10276" s="27" t="s">
        <v>8104</v>
      </c>
      <c r="B10276" s="19" t="s">
        <v>16745</v>
      </c>
      <c r="C10276" s="19" t="s">
        <v>16745</v>
      </c>
      <c r="D10276" s="38" t="s">
        <v>16055</v>
      </c>
      <c r="E10276" s="38" t="s">
        <v>9061</v>
      </c>
      <c r="F10276" s="41">
        <v>20111614</v>
      </c>
      <c r="G10276" s="19" t="s">
        <v>797</v>
      </c>
      <c r="H10276" s="41">
        <v>6</v>
      </c>
      <c r="I10276" s="41">
        <v>6</v>
      </c>
      <c r="J10276" s="41">
        <v>10</v>
      </c>
      <c r="K10276" s="44">
        <v>22</v>
      </c>
      <c r="L10276" s="20">
        <v>1212200</v>
      </c>
      <c r="M10276" s="19" t="s">
        <v>11</v>
      </c>
      <c r="N10276" s="28" t="s">
        <v>15953</v>
      </c>
    </row>
    <row r="10277" spans="1:14" ht="45" x14ac:dyDescent="0.25">
      <c r="A10277" s="27" t="s">
        <v>8104</v>
      </c>
      <c r="B10277" s="19" t="s">
        <v>16745</v>
      </c>
      <c r="C10277" s="19" t="s">
        <v>16745</v>
      </c>
      <c r="D10277" s="38" t="s">
        <v>16055</v>
      </c>
      <c r="E10277" s="38" t="s">
        <v>9062</v>
      </c>
      <c r="F10277" s="41">
        <v>20111614</v>
      </c>
      <c r="G10277" s="19" t="s">
        <v>797</v>
      </c>
      <c r="H10277" s="41">
        <v>6</v>
      </c>
      <c r="I10277" s="41">
        <v>6</v>
      </c>
      <c r="J10277" s="41">
        <v>10</v>
      </c>
      <c r="K10277" s="44">
        <v>22</v>
      </c>
      <c r="L10277" s="20">
        <v>1212200</v>
      </c>
      <c r="M10277" s="19" t="s">
        <v>11</v>
      </c>
      <c r="N10277" s="28" t="s">
        <v>15953</v>
      </c>
    </row>
    <row r="10278" spans="1:14" ht="45" x14ac:dyDescent="0.25">
      <c r="A10278" s="27" t="s">
        <v>8104</v>
      </c>
      <c r="B10278" s="19" t="s">
        <v>16745</v>
      </c>
      <c r="C10278" s="19" t="s">
        <v>16745</v>
      </c>
      <c r="D10278" s="38" t="s">
        <v>16055</v>
      </c>
      <c r="E10278" s="38" t="s">
        <v>9062</v>
      </c>
      <c r="F10278" s="41">
        <v>20111614</v>
      </c>
      <c r="G10278" s="19" t="s">
        <v>797</v>
      </c>
      <c r="H10278" s="41">
        <v>6</v>
      </c>
      <c r="I10278" s="41">
        <v>6</v>
      </c>
      <c r="J10278" s="41">
        <v>10</v>
      </c>
      <c r="K10278" s="44">
        <v>22</v>
      </c>
      <c r="L10278" s="20">
        <v>1212200</v>
      </c>
      <c r="M10278" s="19" t="s">
        <v>11</v>
      </c>
      <c r="N10278" s="28" t="s">
        <v>15953</v>
      </c>
    </row>
    <row r="10279" spans="1:14" ht="45" x14ac:dyDescent="0.25">
      <c r="A10279" s="27" t="s">
        <v>8104</v>
      </c>
      <c r="B10279" s="19" t="s">
        <v>16745</v>
      </c>
      <c r="C10279" s="19" t="s">
        <v>16745</v>
      </c>
      <c r="D10279" s="38" t="s">
        <v>16055</v>
      </c>
      <c r="E10279" s="38" t="s">
        <v>9063</v>
      </c>
      <c r="F10279" s="41">
        <v>20111614</v>
      </c>
      <c r="G10279" s="19" t="s">
        <v>797</v>
      </c>
      <c r="H10279" s="41">
        <v>6</v>
      </c>
      <c r="I10279" s="41">
        <v>6</v>
      </c>
      <c r="J10279" s="41">
        <v>10</v>
      </c>
      <c r="K10279" s="44">
        <v>22</v>
      </c>
      <c r="L10279" s="20">
        <v>1212200</v>
      </c>
      <c r="M10279" s="19" t="s">
        <v>11</v>
      </c>
      <c r="N10279" s="28" t="s">
        <v>15953</v>
      </c>
    </row>
    <row r="10280" spans="1:14" ht="45" x14ac:dyDescent="0.25">
      <c r="A10280" s="27" t="s">
        <v>8104</v>
      </c>
      <c r="B10280" s="19" t="s">
        <v>16745</v>
      </c>
      <c r="C10280" s="19" t="s">
        <v>16745</v>
      </c>
      <c r="D10280" s="38" t="s">
        <v>16055</v>
      </c>
      <c r="E10280" s="38" t="s">
        <v>9064</v>
      </c>
      <c r="F10280" s="41">
        <v>20111614</v>
      </c>
      <c r="G10280" s="19" t="s">
        <v>797</v>
      </c>
      <c r="H10280" s="41">
        <v>6</v>
      </c>
      <c r="I10280" s="41">
        <v>6</v>
      </c>
      <c r="J10280" s="41">
        <v>10</v>
      </c>
      <c r="K10280" s="44">
        <v>22</v>
      </c>
      <c r="L10280" s="20">
        <v>1212200</v>
      </c>
      <c r="M10280" s="19" t="s">
        <v>11</v>
      </c>
      <c r="N10280" s="28" t="s">
        <v>15953</v>
      </c>
    </row>
    <row r="10281" spans="1:14" ht="30" x14ac:dyDescent="0.25">
      <c r="A10281" s="27" t="s">
        <v>8104</v>
      </c>
      <c r="B10281" s="19" t="s">
        <v>17013</v>
      </c>
      <c r="C10281" s="19" t="s">
        <v>16744</v>
      </c>
      <c r="D10281" s="38" t="s">
        <v>16054</v>
      </c>
      <c r="E10281" s="38" t="s">
        <v>9065</v>
      </c>
      <c r="F10281" s="41">
        <v>41121800</v>
      </c>
      <c r="G10281" s="19" t="s">
        <v>797</v>
      </c>
      <c r="H10281" s="41">
        <v>6</v>
      </c>
      <c r="I10281" s="41">
        <v>6</v>
      </c>
      <c r="J10281" s="41">
        <v>10</v>
      </c>
      <c r="K10281" s="44">
        <v>530</v>
      </c>
      <c r="L10281" s="20">
        <v>755250</v>
      </c>
      <c r="M10281" s="19" t="s">
        <v>11</v>
      </c>
      <c r="N10281" s="28" t="s">
        <v>15953</v>
      </c>
    </row>
    <row r="10282" spans="1:14" ht="30" x14ac:dyDescent="0.25">
      <c r="A10282" s="27" t="s">
        <v>8104</v>
      </c>
      <c r="B10282" s="19" t="s">
        <v>17063</v>
      </c>
      <c r="C10282" s="19" t="s">
        <v>16870</v>
      </c>
      <c r="D10282" s="38" t="s">
        <v>16180</v>
      </c>
      <c r="E10282" s="38" t="s">
        <v>9066</v>
      </c>
      <c r="F10282" s="41">
        <v>31401501</v>
      </c>
      <c r="G10282" s="19" t="s">
        <v>797</v>
      </c>
      <c r="H10282" s="41">
        <v>6</v>
      </c>
      <c r="I10282" s="41">
        <v>6</v>
      </c>
      <c r="J10282" s="41">
        <v>10</v>
      </c>
      <c r="K10282" s="44">
        <v>77</v>
      </c>
      <c r="L10282" s="20">
        <v>109725</v>
      </c>
      <c r="M10282" s="19" t="s">
        <v>11</v>
      </c>
      <c r="N10282" s="28" t="s">
        <v>15953</v>
      </c>
    </row>
    <row r="10283" spans="1:14" ht="30" x14ac:dyDescent="0.25">
      <c r="A10283" s="27" t="s">
        <v>8104</v>
      </c>
      <c r="B10283" s="19" t="s">
        <v>17063</v>
      </c>
      <c r="C10283" s="19" t="s">
        <v>16870</v>
      </c>
      <c r="D10283" s="38" t="s">
        <v>16180</v>
      </c>
      <c r="E10283" s="38" t="s">
        <v>9067</v>
      </c>
      <c r="F10283" s="41">
        <v>31401501</v>
      </c>
      <c r="G10283" s="19" t="s">
        <v>797</v>
      </c>
      <c r="H10283" s="41">
        <v>6</v>
      </c>
      <c r="I10283" s="41">
        <v>6</v>
      </c>
      <c r="J10283" s="41">
        <v>10</v>
      </c>
      <c r="K10283" s="44">
        <v>167</v>
      </c>
      <c r="L10283" s="20">
        <v>285570</v>
      </c>
      <c r="M10283" s="19" t="s">
        <v>11</v>
      </c>
      <c r="N10283" s="28" t="s">
        <v>15953</v>
      </c>
    </row>
    <row r="10284" spans="1:14" ht="90" x14ac:dyDescent="0.25">
      <c r="A10284" s="27" t="s">
        <v>8104</v>
      </c>
      <c r="B10284" s="19" t="s">
        <v>17012</v>
      </c>
      <c r="C10284" s="19" t="s">
        <v>16739</v>
      </c>
      <c r="D10284" s="38" t="s">
        <v>16049</v>
      </c>
      <c r="E10284" s="38" t="s">
        <v>9068</v>
      </c>
      <c r="F10284" s="41">
        <v>31211604</v>
      </c>
      <c r="G10284" s="19" t="s">
        <v>797</v>
      </c>
      <c r="H10284" s="41">
        <v>6</v>
      </c>
      <c r="I10284" s="41">
        <v>6</v>
      </c>
      <c r="J10284" s="41">
        <v>10</v>
      </c>
      <c r="K10284" s="44">
        <v>2</v>
      </c>
      <c r="L10284" s="20">
        <v>14250000</v>
      </c>
      <c r="M10284" s="19" t="s">
        <v>11</v>
      </c>
      <c r="N10284" s="28" t="s">
        <v>15953</v>
      </c>
    </row>
    <row r="10285" spans="1:14" ht="90" x14ac:dyDescent="0.25">
      <c r="A10285" s="27" t="s">
        <v>8104</v>
      </c>
      <c r="B10285" s="19" t="s">
        <v>17012</v>
      </c>
      <c r="C10285" s="19" t="s">
        <v>16739</v>
      </c>
      <c r="D10285" s="38" t="s">
        <v>16049</v>
      </c>
      <c r="E10285" s="38" t="s">
        <v>9069</v>
      </c>
      <c r="F10285" s="41">
        <v>31211604</v>
      </c>
      <c r="G10285" s="19" t="s">
        <v>797</v>
      </c>
      <c r="H10285" s="41">
        <v>6</v>
      </c>
      <c r="I10285" s="41">
        <v>6</v>
      </c>
      <c r="J10285" s="41">
        <v>10</v>
      </c>
      <c r="K10285" s="44">
        <v>3</v>
      </c>
      <c r="L10285" s="20">
        <v>185250</v>
      </c>
      <c r="M10285" s="19" t="s">
        <v>11</v>
      </c>
      <c r="N10285" s="28" t="s">
        <v>15953</v>
      </c>
    </row>
    <row r="10286" spans="1:14" ht="45" x14ac:dyDescent="0.25">
      <c r="A10286" s="27" t="s">
        <v>8104</v>
      </c>
      <c r="B10286" s="19" t="s">
        <v>16745</v>
      </c>
      <c r="C10286" s="19" t="s">
        <v>16745</v>
      </c>
      <c r="D10286" s="38" t="s">
        <v>16055</v>
      </c>
      <c r="E10286" s="38" t="s">
        <v>9070</v>
      </c>
      <c r="F10286" s="41">
        <v>44121618</v>
      </c>
      <c r="G10286" s="19" t="s">
        <v>797</v>
      </c>
      <c r="H10286" s="41">
        <v>6</v>
      </c>
      <c r="I10286" s="41">
        <v>6</v>
      </c>
      <c r="J10286" s="41">
        <v>10</v>
      </c>
      <c r="K10286" s="44">
        <v>2</v>
      </c>
      <c r="L10286" s="20">
        <v>110473.3</v>
      </c>
      <c r="M10286" s="19" t="s">
        <v>11</v>
      </c>
      <c r="N10286" s="28" t="s">
        <v>15953</v>
      </c>
    </row>
    <row r="10287" spans="1:14" ht="30" x14ac:dyDescent="0.25">
      <c r="A10287" s="27" t="s">
        <v>8104</v>
      </c>
      <c r="B10287" s="19" t="s">
        <v>17015</v>
      </c>
      <c r="C10287" s="19" t="s">
        <v>16742</v>
      </c>
      <c r="D10287" s="38" t="s">
        <v>16052</v>
      </c>
      <c r="E10287" s="38" t="s">
        <v>9071</v>
      </c>
      <c r="F10287" s="41">
        <v>53141611</v>
      </c>
      <c r="G10287" s="19" t="s">
        <v>797</v>
      </c>
      <c r="H10287" s="41">
        <v>6</v>
      </c>
      <c r="I10287" s="41">
        <v>6</v>
      </c>
      <c r="J10287" s="41">
        <v>10</v>
      </c>
      <c r="K10287" s="44">
        <v>96</v>
      </c>
      <c r="L10287" s="20">
        <v>127680</v>
      </c>
      <c r="M10287" s="19" t="s">
        <v>11</v>
      </c>
      <c r="N10287" s="28" t="s">
        <v>15953</v>
      </c>
    </row>
    <row r="10288" spans="1:14" ht="30" x14ac:dyDescent="0.25">
      <c r="A10288" s="27" t="s">
        <v>8104</v>
      </c>
      <c r="B10288" s="19" t="s">
        <v>17015</v>
      </c>
      <c r="C10288" s="19" t="s">
        <v>16742</v>
      </c>
      <c r="D10288" s="38" t="s">
        <v>16052</v>
      </c>
      <c r="E10288" s="38" t="s">
        <v>9071</v>
      </c>
      <c r="F10288" s="41">
        <v>53141611</v>
      </c>
      <c r="G10288" s="19" t="s">
        <v>797</v>
      </c>
      <c r="H10288" s="41">
        <v>6</v>
      </c>
      <c r="I10288" s="41">
        <v>6</v>
      </c>
      <c r="J10288" s="41">
        <v>10</v>
      </c>
      <c r="K10288" s="44">
        <v>1</v>
      </c>
      <c r="L10288" s="20">
        <v>887</v>
      </c>
      <c r="M10288" s="19" t="s">
        <v>11</v>
      </c>
      <c r="N10288" s="28" t="s">
        <v>15953</v>
      </c>
    </row>
    <row r="10289" spans="1:14" ht="45" x14ac:dyDescent="0.25">
      <c r="A10289" s="27" t="s">
        <v>8104</v>
      </c>
      <c r="B10289" s="19" t="s">
        <v>16745</v>
      </c>
      <c r="C10289" s="19" t="s">
        <v>16745</v>
      </c>
      <c r="D10289" s="38" t="s">
        <v>16055</v>
      </c>
      <c r="E10289" s="38" t="s">
        <v>9072</v>
      </c>
      <c r="F10289" s="41">
        <v>31161500</v>
      </c>
      <c r="G10289" s="19" t="s">
        <v>797</v>
      </c>
      <c r="H10289" s="41">
        <v>6</v>
      </c>
      <c r="I10289" s="41">
        <v>6</v>
      </c>
      <c r="J10289" s="41">
        <v>10</v>
      </c>
      <c r="K10289" s="44">
        <v>37</v>
      </c>
      <c r="L10289" s="20">
        <v>527250</v>
      </c>
      <c r="M10289" s="19" t="s">
        <v>11</v>
      </c>
      <c r="N10289" s="28" t="s">
        <v>15953</v>
      </c>
    </row>
    <row r="10290" spans="1:14" ht="45" x14ac:dyDescent="0.25">
      <c r="A10290" s="27" t="s">
        <v>8104</v>
      </c>
      <c r="B10290" s="19" t="s">
        <v>16745</v>
      </c>
      <c r="C10290" s="19" t="s">
        <v>16745</v>
      </c>
      <c r="D10290" s="38" t="s">
        <v>16055</v>
      </c>
      <c r="E10290" s="38" t="s">
        <v>9073</v>
      </c>
      <c r="F10290" s="41">
        <v>20102105</v>
      </c>
      <c r="G10290" s="19" t="s">
        <v>797</v>
      </c>
      <c r="H10290" s="41">
        <v>6</v>
      </c>
      <c r="I10290" s="41">
        <v>6</v>
      </c>
      <c r="J10290" s="41">
        <v>10</v>
      </c>
      <c r="K10290" s="44">
        <v>12</v>
      </c>
      <c r="L10290" s="20">
        <v>1083000</v>
      </c>
      <c r="M10290" s="19" t="s">
        <v>11</v>
      </c>
      <c r="N10290" s="28" t="s">
        <v>15953</v>
      </c>
    </row>
    <row r="10291" spans="1:14" ht="45" x14ac:dyDescent="0.25">
      <c r="A10291" s="27" t="s">
        <v>8104</v>
      </c>
      <c r="B10291" s="19" t="s">
        <v>16745</v>
      </c>
      <c r="C10291" s="19" t="s">
        <v>16745</v>
      </c>
      <c r="D10291" s="38" t="s">
        <v>16055</v>
      </c>
      <c r="E10291" s="38" t="s">
        <v>9074</v>
      </c>
      <c r="F10291" s="41">
        <v>31161500</v>
      </c>
      <c r="G10291" s="19" t="s">
        <v>797</v>
      </c>
      <c r="H10291" s="41">
        <v>6</v>
      </c>
      <c r="I10291" s="41">
        <v>6</v>
      </c>
      <c r="J10291" s="41">
        <v>10</v>
      </c>
      <c r="K10291" s="44">
        <v>197</v>
      </c>
      <c r="L10291" s="20">
        <v>280725</v>
      </c>
      <c r="M10291" s="19" t="s">
        <v>11</v>
      </c>
      <c r="N10291" s="28" t="s">
        <v>15953</v>
      </c>
    </row>
    <row r="10292" spans="1:14" ht="45" x14ac:dyDescent="0.25">
      <c r="A10292" s="27" t="s">
        <v>8104</v>
      </c>
      <c r="B10292" s="19" t="s">
        <v>16745</v>
      </c>
      <c r="C10292" s="19" t="s">
        <v>16745</v>
      </c>
      <c r="D10292" s="38" t="s">
        <v>16055</v>
      </c>
      <c r="E10292" s="38" t="s">
        <v>9075</v>
      </c>
      <c r="F10292" s="41">
        <v>31161500</v>
      </c>
      <c r="G10292" s="19" t="s">
        <v>797</v>
      </c>
      <c r="H10292" s="41">
        <v>6</v>
      </c>
      <c r="I10292" s="41">
        <v>6</v>
      </c>
      <c r="J10292" s="41">
        <v>10</v>
      </c>
      <c r="K10292" s="44">
        <v>197</v>
      </c>
      <c r="L10292" s="20">
        <v>280725</v>
      </c>
      <c r="M10292" s="19" t="s">
        <v>11</v>
      </c>
      <c r="N10292" s="28" t="s">
        <v>15953</v>
      </c>
    </row>
    <row r="10293" spans="1:14" ht="45" x14ac:dyDescent="0.25">
      <c r="A10293" s="27" t="s">
        <v>8104</v>
      </c>
      <c r="B10293" s="19" t="s">
        <v>16745</v>
      </c>
      <c r="C10293" s="19" t="s">
        <v>16745</v>
      </c>
      <c r="D10293" s="38" t="s">
        <v>16055</v>
      </c>
      <c r="E10293" s="38" t="s">
        <v>9076</v>
      </c>
      <c r="F10293" s="41">
        <v>31161500</v>
      </c>
      <c r="G10293" s="19" t="s">
        <v>797</v>
      </c>
      <c r="H10293" s="41">
        <v>6</v>
      </c>
      <c r="I10293" s="41">
        <v>6</v>
      </c>
      <c r="J10293" s="41">
        <v>10</v>
      </c>
      <c r="K10293" s="44">
        <v>197</v>
      </c>
      <c r="L10293" s="20">
        <v>280725</v>
      </c>
      <c r="M10293" s="19" t="s">
        <v>11</v>
      </c>
      <c r="N10293" s="28" t="s">
        <v>15953</v>
      </c>
    </row>
    <row r="10294" spans="1:14" ht="45" x14ac:dyDescent="0.25">
      <c r="A10294" s="27" t="s">
        <v>8104</v>
      </c>
      <c r="B10294" s="19" t="s">
        <v>16745</v>
      </c>
      <c r="C10294" s="19" t="s">
        <v>16745</v>
      </c>
      <c r="D10294" s="38" t="s">
        <v>16055</v>
      </c>
      <c r="E10294" s="38" t="s">
        <v>9077</v>
      </c>
      <c r="F10294" s="41">
        <v>20102105</v>
      </c>
      <c r="G10294" s="19" t="s">
        <v>797</v>
      </c>
      <c r="H10294" s="41">
        <v>6</v>
      </c>
      <c r="I10294" s="41">
        <v>6</v>
      </c>
      <c r="J10294" s="41">
        <v>10</v>
      </c>
      <c r="K10294" s="44">
        <v>4</v>
      </c>
      <c r="L10294" s="20">
        <v>323000</v>
      </c>
      <c r="M10294" s="19" t="s">
        <v>11</v>
      </c>
      <c r="N10294" s="28" t="s">
        <v>15953</v>
      </c>
    </row>
    <row r="10295" spans="1:14" ht="45" x14ac:dyDescent="0.25">
      <c r="A10295" s="27" t="s">
        <v>8104</v>
      </c>
      <c r="B10295" s="19" t="s">
        <v>17041</v>
      </c>
      <c r="C10295" s="19" t="s">
        <v>16825</v>
      </c>
      <c r="D10295" s="38" t="s">
        <v>16135</v>
      </c>
      <c r="E10295" s="38" t="s">
        <v>9078</v>
      </c>
      <c r="F10295" s="41">
        <v>24101612</v>
      </c>
      <c r="G10295" s="19" t="s">
        <v>797</v>
      </c>
      <c r="H10295" s="41">
        <v>6</v>
      </c>
      <c r="I10295" s="41">
        <v>6</v>
      </c>
      <c r="J10295" s="41">
        <v>10</v>
      </c>
      <c r="K10295" s="44">
        <v>4</v>
      </c>
      <c r="L10295" s="20">
        <v>1052360.28</v>
      </c>
      <c r="M10295" s="19" t="s">
        <v>11</v>
      </c>
      <c r="N10295" s="28" t="s">
        <v>15953</v>
      </c>
    </row>
    <row r="10296" spans="1:14" ht="30" x14ac:dyDescent="0.25">
      <c r="A10296" s="27" t="s">
        <v>8104</v>
      </c>
      <c r="B10296" s="19" t="s">
        <v>16860</v>
      </c>
      <c r="C10296" s="19" t="s">
        <v>16860</v>
      </c>
      <c r="D10296" s="38" t="s">
        <v>16170</v>
      </c>
      <c r="E10296" s="38" t="s">
        <v>9079</v>
      </c>
      <c r="F10296" s="41">
        <v>40171607</v>
      </c>
      <c r="G10296" s="19" t="s">
        <v>797</v>
      </c>
      <c r="H10296" s="41">
        <v>6</v>
      </c>
      <c r="I10296" s="41">
        <v>6</v>
      </c>
      <c r="J10296" s="41">
        <v>10</v>
      </c>
      <c r="K10296" s="44">
        <v>1</v>
      </c>
      <c r="L10296" s="20">
        <v>6175000</v>
      </c>
      <c r="M10296" s="19" t="s">
        <v>11</v>
      </c>
      <c r="N10296" s="28" t="s">
        <v>15953</v>
      </c>
    </row>
    <row r="10297" spans="1:14" ht="30" x14ac:dyDescent="0.25">
      <c r="A10297" s="27" t="s">
        <v>8104</v>
      </c>
      <c r="B10297" s="19" t="s">
        <v>16860</v>
      </c>
      <c r="C10297" s="19" t="s">
        <v>16860</v>
      </c>
      <c r="D10297" s="38" t="s">
        <v>16170</v>
      </c>
      <c r="E10297" s="38" t="s">
        <v>9080</v>
      </c>
      <c r="F10297" s="41">
        <v>40171607</v>
      </c>
      <c r="G10297" s="19" t="s">
        <v>797</v>
      </c>
      <c r="H10297" s="41">
        <v>6</v>
      </c>
      <c r="I10297" s="41">
        <v>6</v>
      </c>
      <c r="J10297" s="41">
        <v>10</v>
      </c>
      <c r="K10297" s="44">
        <v>1</v>
      </c>
      <c r="L10297" s="20">
        <v>6175000</v>
      </c>
      <c r="M10297" s="19" t="s">
        <v>11</v>
      </c>
      <c r="N10297" s="28" t="s">
        <v>15953</v>
      </c>
    </row>
    <row r="10298" spans="1:14" ht="30" x14ac:dyDescent="0.25">
      <c r="A10298" s="27" t="s">
        <v>8104</v>
      </c>
      <c r="B10298" s="19" t="s">
        <v>17015</v>
      </c>
      <c r="C10298" s="19" t="s">
        <v>16742</v>
      </c>
      <c r="D10298" s="38" t="s">
        <v>16052</v>
      </c>
      <c r="E10298" s="38" t="s">
        <v>9081</v>
      </c>
      <c r="F10298" s="41">
        <v>41121703</v>
      </c>
      <c r="G10298" s="19" t="s">
        <v>797</v>
      </c>
      <c r="H10298" s="41">
        <v>6</v>
      </c>
      <c r="I10298" s="41">
        <v>6</v>
      </c>
      <c r="J10298" s="41">
        <v>10</v>
      </c>
      <c r="K10298" s="44">
        <v>1</v>
      </c>
      <c r="L10298" s="20">
        <v>2565000</v>
      </c>
      <c r="M10298" s="19" t="s">
        <v>11</v>
      </c>
      <c r="N10298" s="28" t="s">
        <v>15953</v>
      </c>
    </row>
    <row r="10299" spans="1:14" ht="45" x14ac:dyDescent="0.25">
      <c r="A10299" s="27" t="s">
        <v>8104</v>
      </c>
      <c r="B10299" s="19" t="s">
        <v>16745</v>
      </c>
      <c r="C10299" s="19" t="s">
        <v>16745</v>
      </c>
      <c r="D10299" s="38" t="s">
        <v>16055</v>
      </c>
      <c r="E10299" s="38" t="s">
        <v>9082</v>
      </c>
      <c r="F10299" s="41">
        <v>31161709</v>
      </c>
      <c r="G10299" s="19" t="s">
        <v>797</v>
      </c>
      <c r="H10299" s="41">
        <v>6</v>
      </c>
      <c r="I10299" s="41">
        <v>6</v>
      </c>
      <c r="J10299" s="41">
        <v>10</v>
      </c>
      <c r="K10299" s="44">
        <v>97</v>
      </c>
      <c r="L10299" s="20">
        <v>258020</v>
      </c>
      <c r="M10299" s="19" t="s">
        <v>11</v>
      </c>
      <c r="N10299" s="28" t="s">
        <v>15953</v>
      </c>
    </row>
    <row r="10300" spans="1:14" ht="45" x14ac:dyDescent="0.25">
      <c r="A10300" s="27" t="s">
        <v>8104</v>
      </c>
      <c r="B10300" s="19" t="s">
        <v>16745</v>
      </c>
      <c r="C10300" s="19" t="s">
        <v>16745</v>
      </c>
      <c r="D10300" s="38" t="s">
        <v>16055</v>
      </c>
      <c r="E10300" s="38" t="s">
        <v>9083</v>
      </c>
      <c r="F10300" s="41">
        <v>31161700</v>
      </c>
      <c r="G10300" s="19" t="s">
        <v>797</v>
      </c>
      <c r="H10300" s="41">
        <v>6</v>
      </c>
      <c r="I10300" s="41">
        <v>6</v>
      </c>
      <c r="J10300" s="41">
        <v>10</v>
      </c>
      <c r="K10300" s="44">
        <v>137</v>
      </c>
      <c r="L10300" s="20">
        <v>728840</v>
      </c>
      <c r="M10300" s="19" t="s">
        <v>11</v>
      </c>
      <c r="N10300" s="28" t="s">
        <v>15953</v>
      </c>
    </row>
    <row r="10301" spans="1:14" ht="45" x14ac:dyDescent="0.25">
      <c r="A10301" s="27" t="s">
        <v>8104</v>
      </c>
      <c r="B10301" s="19" t="s">
        <v>16745</v>
      </c>
      <c r="C10301" s="19" t="s">
        <v>16745</v>
      </c>
      <c r="D10301" s="38" t="s">
        <v>16055</v>
      </c>
      <c r="E10301" s="38" t="s">
        <v>9084</v>
      </c>
      <c r="F10301" s="41">
        <v>39121700</v>
      </c>
      <c r="G10301" s="19" t="s">
        <v>797</v>
      </c>
      <c r="H10301" s="41">
        <v>6</v>
      </c>
      <c r="I10301" s="41">
        <v>6</v>
      </c>
      <c r="J10301" s="41">
        <v>10</v>
      </c>
      <c r="K10301" s="44">
        <v>72</v>
      </c>
      <c r="L10301" s="20">
        <v>670320</v>
      </c>
      <c r="M10301" s="19" t="s">
        <v>11</v>
      </c>
      <c r="N10301" s="28" t="s">
        <v>15953</v>
      </c>
    </row>
    <row r="10302" spans="1:14" ht="45" x14ac:dyDescent="0.25">
      <c r="A10302" s="27" t="s">
        <v>8104</v>
      </c>
      <c r="B10302" s="19" t="s">
        <v>16745</v>
      </c>
      <c r="C10302" s="19" t="s">
        <v>16745</v>
      </c>
      <c r="D10302" s="38" t="s">
        <v>16055</v>
      </c>
      <c r="E10302" s="38" t="s">
        <v>9085</v>
      </c>
      <c r="F10302" s="41">
        <v>31162200</v>
      </c>
      <c r="G10302" s="19" t="s">
        <v>797</v>
      </c>
      <c r="H10302" s="41">
        <v>6</v>
      </c>
      <c r="I10302" s="41">
        <v>6</v>
      </c>
      <c r="J10302" s="41">
        <v>10</v>
      </c>
      <c r="K10302" s="44">
        <v>37</v>
      </c>
      <c r="L10302" s="20">
        <v>527250</v>
      </c>
      <c r="M10302" s="19" t="s">
        <v>11</v>
      </c>
      <c r="N10302" s="28" t="s">
        <v>15953</v>
      </c>
    </row>
    <row r="10303" spans="1:14" ht="30" x14ac:dyDescent="0.25">
      <c r="A10303" s="27" t="s">
        <v>8104</v>
      </c>
      <c r="B10303" s="19" t="s">
        <v>16860</v>
      </c>
      <c r="C10303" s="19" t="s">
        <v>16860</v>
      </c>
      <c r="D10303" s="38" t="s">
        <v>16170</v>
      </c>
      <c r="E10303" s="38" t="s">
        <v>9086</v>
      </c>
      <c r="F10303" s="41">
        <v>23271812</v>
      </c>
      <c r="G10303" s="19" t="s">
        <v>797</v>
      </c>
      <c r="H10303" s="41">
        <v>6</v>
      </c>
      <c r="I10303" s="41">
        <v>6</v>
      </c>
      <c r="J10303" s="41">
        <v>10</v>
      </c>
      <c r="K10303" s="44">
        <v>2</v>
      </c>
      <c r="L10303" s="20">
        <v>665000</v>
      </c>
      <c r="M10303" s="19" t="s">
        <v>15970</v>
      </c>
      <c r="N10303" s="28" t="s">
        <v>15953</v>
      </c>
    </row>
    <row r="10304" spans="1:14" ht="30" x14ac:dyDescent="0.25">
      <c r="A10304" s="27" t="s">
        <v>8104</v>
      </c>
      <c r="B10304" s="19" t="s">
        <v>16860</v>
      </c>
      <c r="C10304" s="19" t="s">
        <v>16860</v>
      </c>
      <c r="D10304" s="38" t="s">
        <v>16170</v>
      </c>
      <c r="E10304" s="38" t="s">
        <v>9087</v>
      </c>
      <c r="F10304" s="41">
        <v>23271812</v>
      </c>
      <c r="G10304" s="19" t="s">
        <v>797</v>
      </c>
      <c r="H10304" s="41">
        <v>6</v>
      </c>
      <c r="I10304" s="41">
        <v>6</v>
      </c>
      <c r="J10304" s="41">
        <v>10</v>
      </c>
      <c r="K10304" s="44">
        <v>2</v>
      </c>
      <c r="L10304" s="20">
        <v>503500</v>
      </c>
      <c r="M10304" s="19" t="s">
        <v>15970</v>
      </c>
      <c r="N10304" s="28" t="s">
        <v>15953</v>
      </c>
    </row>
    <row r="10305" spans="1:14" ht="30" x14ac:dyDescent="0.25">
      <c r="A10305" s="27" t="s">
        <v>8104</v>
      </c>
      <c r="B10305" s="19" t="s">
        <v>16860</v>
      </c>
      <c r="C10305" s="19" t="s">
        <v>16860</v>
      </c>
      <c r="D10305" s="38" t="s">
        <v>16170</v>
      </c>
      <c r="E10305" s="38" t="s">
        <v>9088</v>
      </c>
      <c r="F10305" s="41">
        <v>23271812</v>
      </c>
      <c r="G10305" s="19" t="s">
        <v>797</v>
      </c>
      <c r="H10305" s="41">
        <v>6</v>
      </c>
      <c r="I10305" s="41">
        <v>6</v>
      </c>
      <c r="J10305" s="41">
        <v>10</v>
      </c>
      <c r="K10305" s="44">
        <v>2</v>
      </c>
      <c r="L10305" s="20">
        <v>665000</v>
      </c>
      <c r="M10305" s="19" t="s">
        <v>15970</v>
      </c>
      <c r="N10305" s="28" t="s">
        <v>15953</v>
      </c>
    </row>
    <row r="10306" spans="1:14" ht="30" x14ac:dyDescent="0.25">
      <c r="A10306" s="27" t="s">
        <v>8104</v>
      </c>
      <c r="B10306" s="19" t="s">
        <v>16860</v>
      </c>
      <c r="C10306" s="19" t="s">
        <v>16860</v>
      </c>
      <c r="D10306" s="38" t="s">
        <v>16170</v>
      </c>
      <c r="E10306" s="38" t="s">
        <v>9089</v>
      </c>
      <c r="F10306" s="41">
        <v>23271812</v>
      </c>
      <c r="G10306" s="19" t="s">
        <v>797</v>
      </c>
      <c r="H10306" s="41">
        <v>6</v>
      </c>
      <c r="I10306" s="41">
        <v>6</v>
      </c>
      <c r="J10306" s="41">
        <v>10</v>
      </c>
      <c r="K10306" s="44">
        <v>3</v>
      </c>
      <c r="L10306" s="20">
        <v>2137500</v>
      </c>
      <c r="M10306" s="19" t="s">
        <v>15970</v>
      </c>
      <c r="N10306" s="28" t="s">
        <v>15953</v>
      </c>
    </row>
    <row r="10307" spans="1:14" ht="30" x14ac:dyDescent="0.25">
      <c r="A10307" s="27" t="s">
        <v>8104</v>
      </c>
      <c r="B10307" s="19" t="s">
        <v>16860</v>
      </c>
      <c r="C10307" s="19" t="s">
        <v>16860</v>
      </c>
      <c r="D10307" s="38" t="s">
        <v>16170</v>
      </c>
      <c r="E10307" s="38" t="s">
        <v>9090</v>
      </c>
      <c r="F10307" s="41">
        <v>23271812</v>
      </c>
      <c r="G10307" s="19" t="s">
        <v>797</v>
      </c>
      <c r="H10307" s="41">
        <v>6</v>
      </c>
      <c r="I10307" s="41">
        <v>6</v>
      </c>
      <c r="J10307" s="41">
        <v>10</v>
      </c>
      <c r="K10307" s="44">
        <v>3</v>
      </c>
      <c r="L10307" s="20">
        <v>2137500</v>
      </c>
      <c r="M10307" s="19" t="s">
        <v>15970</v>
      </c>
      <c r="N10307" s="28" t="s">
        <v>15953</v>
      </c>
    </row>
    <row r="10308" spans="1:14" ht="30" x14ac:dyDescent="0.25">
      <c r="A10308" s="27" t="s">
        <v>8104</v>
      </c>
      <c r="B10308" s="19" t="s">
        <v>16860</v>
      </c>
      <c r="C10308" s="19" t="s">
        <v>16860</v>
      </c>
      <c r="D10308" s="38" t="s">
        <v>16170</v>
      </c>
      <c r="E10308" s="38" t="s">
        <v>9091</v>
      </c>
      <c r="F10308" s="41">
        <v>23271812</v>
      </c>
      <c r="G10308" s="19" t="s">
        <v>797</v>
      </c>
      <c r="H10308" s="41">
        <v>6</v>
      </c>
      <c r="I10308" s="41">
        <v>6</v>
      </c>
      <c r="J10308" s="41">
        <v>10</v>
      </c>
      <c r="K10308" s="44">
        <v>3</v>
      </c>
      <c r="L10308" s="20">
        <v>2137500</v>
      </c>
      <c r="M10308" s="19" t="s">
        <v>15970</v>
      </c>
      <c r="N10308" s="28" t="s">
        <v>15953</v>
      </c>
    </row>
    <row r="10309" spans="1:14" ht="30" x14ac:dyDescent="0.25">
      <c r="A10309" s="27" t="s">
        <v>8104</v>
      </c>
      <c r="B10309" s="19" t="s">
        <v>16860</v>
      </c>
      <c r="C10309" s="19" t="s">
        <v>16860</v>
      </c>
      <c r="D10309" s="38" t="s">
        <v>16170</v>
      </c>
      <c r="E10309" s="38" t="s">
        <v>9092</v>
      </c>
      <c r="F10309" s="41">
        <v>23271812</v>
      </c>
      <c r="G10309" s="19" t="s">
        <v>797</v>
      </c>
      <c r="H10309" s="41">
        <v>6</v>
      </c>
      <c r="I10309" s="41">
        <v>6</v>
      </c>
      <c r="J10309" s="41">
        <v>10</v>
      </c>
      <c r="K10309" s="44">
        <v>1</v>
      </c>
      <c r="L10309" s="20">
        <v>712500</v>
      </c>
      <c r="M10309" s="19" t="s">
        <v>15970</v>
      </c>
      <c r="N10309" s="28" t="s">
        <v>15953</v>
      </c>
    </row>
    <row r="10310" spans="1:14" ht="45" x14ac:dyDescent="0.25">
      <c r="A10310" s="27" t="s">
        <v>8104</v>
      </c>
      <c r="B10310" s="19" t="s">
        <v>16745</v>
      </c>
      <c r="C10310" s="19" t="s">
        <v>16745</v>
      </c>
      <c r="D10310" s="38" t="s">
        <v>16055</v>
      </c>
      <c r="E10310" s="38" t="s">
        <v>9093</v>
      </c>
      <c r="F10310" s="41">
        <v>23271800</v>
      </c>
      <c r="G10310" s="19" t="s">
        <v>797</v>
      </c>
      <c r="H10310" s="41">
        <v>6</v>
      </c>
      <c r="I10310" s="41">
        <v>6</v>
      </c>
      <c r="J10310" s="41">
        <v>10</v>
      </c>
      <c r="K10310" s="44">
        <v>1</v>
      </c>
      <c r="L10310" s="20">
        <v>1518575</v>
      </c>
      <c r="M10310" s="19" t="s">
        <v>15970</v>
      </c>
      <c r="N10310" s="28" t="s">
        <v>15953</v>
      </c>
    </row>
    <row r="10311" spans="1:14" ht="45" x14ac:dyDescent="0.25">
      <c r="A10311" s="27" t="s">
        <v>8104</v>
      </c>
      <c r="B10311" s="19" t="s">
        <v>16745</v>
      </c>
      <c r="C10311" s="19" t="s">
        <v>16745</v>
      </c>
      <c r="D10311" s="38" t="s">
        <v>16055</v>
      </c>
      <c r="E10311" s="38" t="s">
        <v>9094</v>
      </c>
      <c r="F10311" s="41">
        <v>23271800</v>
      </c>
      <c r="G10311" s="19" t="s">
        <v>797</v>
      </c>
      <c r="H10311" s="41">
        <v>6</v>
      </c>
      <c r="I10311" s="41">
        <v>6</v>
      </c>
      <c r="J10311" s="41">
        <v>10</v>
      </c>
      <c r="K10311" s="44">
        <v>1</v>
      </c>
      <c r="L10311" s="20">
        <v>1520000</v>
      </c>
      <c r="M10311" s="19" t="s">
        <v>15970</v>
      </c>
      <c r="N10311" s="28" t="s">
        <v>15953</v>
      </c>
    </row>
    <row r="10312" spans="1:14" ht="45" x14ac:dyDescent="0.25">
      <c r="A10312" s="27" t="s">
        <v>8104</v>
      </c>
      <c r="B10312" s="19" t="s">
        <v>16745</v>
      </c>
      <c r="C10312" s="19" t="s">
        <v>16745</v>
      </c>
      <c r="D10312" s="38" t="s">
        <v>16055</v>
      </c>
      <c r="E10312" s="38" t="s">
        <v>9095</v>
      </c>
      <c r="F10312" s="41">
        <v>23271800</v>
      </c>
      <c r="G10312" s="19" t="s">
        <v>797</v>
      </c>
      <c r="H10312" s="41">
        <v>6</v>
      </c>
      <c r="I10312" s="41">
        <v>6</v>
      </c>
      <c r="J10312" s="41">
        <v>10</v>
      </c>
      <c r="K10312" s="44">
        <v>1</v>
      </c>
      <c r="L10312" s="20">
        <v>1520000</v>
      </c>
      <c r="M10312" s="19" t="s">
        <v>15970</v>
      </c>
      <c r="N10312" s="28" t="s">
        <v>15953</v>
      </c>
    </row>
    <row r="10313" spans="1:14" ht="45" x14ac:dyDescent="0.25">
      <c r="A10313" s="27" t="s">
        <v>8104</v>
      </c>
      <c r="B10313" s="19" t="s">
        <v>16745</v>
      </c>
      <c r="C10313" s="19" t="s">
        <v>16745</v>
      </c>
      <c r="D10313" s="38" t="s">
        <v>16055</v>
      </c>
      <c r="E10313" s="38" t="s">
        <v>9096</v>
      </c>
      <c r="F10313" s="41">
        <v>23271800</v>
      </c>
      <c r="G10313" s="19" t="s">
        <v>797</v>
      </c>
      <c r="H10313" s="41">
        <v>6</v>
      </c>
      <c r="I10313" s="41">
        <v>6</v>
      </c>
      <c r="J10313" s="41">
        <v>10</v>
      </c>
      <c r="K10313" s="44">
        <v>1</v>
      </c>
      <c r="L10313" s="20">
        <v>2470000</v>
      </c>
      <c r="M10313" s="19" t="s">
        <v>15970</v>
      </c>
      <c r="N10313" s="28" t="s">
        <v>15953</v>
      </c>
    </row>
    <row r="10314" spans="1:14" ht="45" x14ac:dyDescent="0.25">
      <c r="A10314" s="27" t="s">
        <v>8104</v>
      </c>
      <c r="B10314" s="19" t="s">
        <v>16745</v>
      </c>
      <c r="C10314" s="19" t="s">
        <v>16745</v>
      </c>
      <c r="D10314" s="38" t="s">
        <v>16055</v>
      </c>
      <c r="E10314" s="38" t="s">
        <v>9097</v>
      </c>
      <c r="F10314" s="41">
        <v>23271800</v>
      </c>
      <c r="G10314" s="19" t="s">
        <v>797</v>
      </c>
      <c r="H10314" s="41">
        <v>6</v>
      </c>
      <c r="I10314" s="41">
        <v>6</v>
      </c>
      <c r="J10314" s="41">
        <v>10</v>
      </c>
      <c r="K10314" s="44">
        <v>1</v>
      </c>
      <c r="L10314" s="20">
        <v>2470000</v>
      </c>
      <c r="M10314" s="19" t="s">
        <v>11</v>
      </c>
      <c r="N10314" s="28" t="s">
        <v>15953</v>
      </c>
    </row>
    <row r="10315" spans="1:14" ht="45" x14ac:dyDescent="0.25">
      <c r="A10315" s="27" t="s">
        <v>8104</v>
      </c>
      <c r="B10315" s="19" t="s">
        <v>16745</v>
      </c>
      <c r="C10315" s="19" t="s">
        <v>16745</v>
      </c>
      <c r="D10315" s="38" t="s">
        <v>16055</v>
      </c>
      <c r="E10315" s="38" t="s">
        <v>9098</v>
      </c>
      <c r="F10315" s="41">
        <v>23271800</v>
      </c>
      <c r="G10315" s="19" t="s">
        <v>797</v>
      </c>
      <c r="H10315" s="41">
        <v>6</v>
      </c>
      <c r="I10315" s="41">
        <v>6</v>
      </c>
      <c r="J10315" s="41">
        <v>10</v>
      </c>
      <c r="K10315" s="44">
        <v>1</v>
      </c>
      <c r="L10315" s="20">
        <v>2470000</v>
      </c>
      <c r="M10315" s="19" t="s">
        <v>15970</v>
      </c>
      <c r="N10315" s="28" t="s">
        <v>15953</v>
      </c>
    </row>
    <row r="10316" spans="1:14" ht="45" x14ac:dyDescent="0.25">
      <c r="A10316" s="27" t="s">
        <v>8104</v>
      </c>
      <c r="B10316" s="19" t="s">
        <v>16745</v>
      </c>
      <c r="C10316" s="19" t="s">
        <v>16745</v>
      </c>
      <c r="D10316" s="38" t="s">
        <v>16055</v>
      </c>
      <c r="E10316" s="38" t="s">
        <v>9099</v>
      </c>
      <c r="F10316" s="41">
        <v>23271800</v>
      </c>
      <c r="G10316" s="19" t="s">
        <v>797</v>
      </c>
      <c r="H10316" s="41">
        <v>6</v>
      </c>
      <c r="I10316" s="41">
        <v>6</v>
      </c>
      <c r="J10316" s="41">
        <v>10</v>
      </c>
      <c r="K10316" s="44">
        <v>1</v>
      </c>
      <c r="L10316" s="20">
        <v>2470000</v>
      </c>
      <c r="M10316" s="19" t="s">
        <v>15970</v>
      </c>
      <c r="N10316" s="28" t="s">
        <v>15953</v>
      </c>
    </row>
    <row r="10317" spans="1:14" ht="45" x14ac:dyDescent="0.25">
      <c r="A10317" s="27" t="s">
        <v>8104</v>
      </c>
      <c r="B10317" s="19" t="s">
        <v>16745</v>
      </c>
      <c r="C10317" s="19" t="s">
        <v>16745</v>
      </c>
      <c r="D10317" s="38" t="s">
        <v>16055</v>
      </c>
      <c r="E10317" s="38" t="s">
        <v>9100</v>
      </c>
      <c r="F10317" s="41">
        <v>31162200</v>
      </c>
      <c r="G10317" s="19" t="s">
        <v>797</v>
      </c>
      <c r="H10317" s="41">
        <v>6</v>
      </c>
      <c r="I10317" s="41">
        <v>6</v>
      </c>
      <c r="J10317" s="41">
        <v>10</v>
      </c>
      <c r="K10317" s="44">
        <v>2</v>
      </c>
      <c r="L10317" s="20">
        <v>1136419.3600000001</v>
      </c>
      <c r="M10317" s="19" t="s">
        <v>11</v>
      </c>
      <c r="N10317" s="28" t="s">
        <v>15953</v>
      </c>
    </row>
    <row r="10318" spans="1:14" ht="45" x14ac:dyDescent="0.25">
      <c r="A10318" s="27" t="s">
        <v>8104</v>
      </c>
      <c r="B10318" s="19" t="s">
        <v>16745</v>
      </c>
      <c r="C10318" s="19" t="s">
        <v>16745</v>
      </c>
      <c r="D10318" s="38" t="s">
        <v>16055</v>
      </c>
      <c r="E10318" s="38" t="s">
        <v>9101</v>
      </c>
      <c r="F10318" s="41">
        <v>31162200</v>
      </c>
      <c r="G10318" s="19" t="s">
        <v>797</v>
      </c>
      <c r="H10318" s="41">
        <v>6</v>
      </c>
      <c r="I10318" s="41">
        <v>6</v>
      </c>
      <c r="J10318" s="41">
        <v>10</v>
      </c>
      <c r="K10318" s="44">
        <v>3</v>
      </c>
      <c r="L10318" s="20">
        <v>2468950.29</v>
      </c>
      <c r="M10318" s="19" t="s">
        <v>11</v>
      </c>
      <c r="N10318" s="28" t="s">
        <v>15953</v>
      </c>
    </row>
    <row r="10319" spans="1:14" ht="120" x14ac:dyDescent="0.25">
      <c r="A10319" s="27" t="s">
        <v>8104</v>
      </c>
      <c r="B10319" s="19" t="s">
        <v>17012</v>
      </c>
      <c r="C10319" s="19" t="s">
        <v>16844</v>
      </c>
      <c r="D10319" s="38" t="s">
        <v>16154</v>
      </c>
      <c r="E10319" s="38" t="s">
        <v>9102</v>
      </c>
      <c r="F10319" s="41">
        <v>12352401</v>
      </c>
      <c r="G10319" s="19" t="s">
        <v>797</v>
      </c>
      <c r="H10319" s="41">
        <v>6</v>
      </c>
      <c r="I10319" s="41">
        <v>6</v>
      </c>
      <c r="J10319" s="41">
        <v>10</v>
      </c>
      <c r="K10319" s="44">
        <v>1</v>
      </c>
      <c r="L10319" s="20">
        <v>20825</v>
      </c>
      <c r="M10319" s="19" t="s">
        <v>11</v>
      </c>
      <c r="N10319" s="28" t="s">
        <v>15953</v>
      </c>
    </row>
    <row r="10320" spans="1:14" ht="30" x14ac:dyDescent="0.25">
      <c r="A10320" s="27" t="s">
        <v>8104</v>
      </c>
      <c r="B10320" s="19" t="s">
        <v>16746</v>
      </c>
      <c r="C10320" s="19" t="s">
        <v>16746</v>
      </c>
      <c r="D10320" s="38" t="s">
        <v>16056</v>
      </c>
      <c r="E10320" s="38" t="s">
        <v>9103</v>
      </c>
      <c r="F10320" s="41">
        <v>11162114</v>
      </c>
      <c r="G10320" s="19" t="s">
        <v>797</v>
      </c>
      <c r="H10320" s="41">
        <v>6</v>
      </c>
      <c r="I10320" s="41">
        <v>6</v>
      </c>
      <c r="J10320" s="41">
        <v>10</v>
      </c>
      <c r="K10320" s="44">
        <v>8</v>
      </c>
      <c r="L10320" s="20">
        <v>570000</v>
      </c>
      <c r="M10320" s="19" t="s">
        <v>11</v>
      </c>
      <c r="N10320" s="28" t="s">
        <v>15953</v>
      </c>
    </row>
    <row r="10321" spans="1:14" ht="30" x14ac:dyDescent="0.25">
      <c r="A10321" s="27" t="s">
        <v>8104</v>
      </c>
      <c r="B10321" s="19" t="s">
        <v>16746</v>
      </c>
      <c r="C10321" s="19" t="s">
        <v>16746</v>
      </c>
      <c r="D10321" s="38" t="s">
        <v>16056</v>
      </c>
      <c r="E10321" s="38" t="s">
        <v>9104</v>
      </c>
      <c r="F10321" s="41">
        <v>11162114</v>
      </c>
      <c r="G10321" s="19" t="s">
        <v>797</v>
      </c>
      <c r="H10321" s="41">
        <v>6</v>
      </c>
      <c r="I10321" s="41">
        <v>6</v>
      </c>
      <c r="J10321" s="41">
        <v>10</v>
      </c>
      <c r="K10321" s="44">
        <v>3</v>
      </c>
      <c r="L10321" s="20">
        <v>270750</v>
      </c>
      <c r="M10321" s="19" t="s">
        <v>11</v>
      </c>
      <c r="N10321" s="28" t="s">
        <v>15953</v>
      </c>
    </row>
    <row r="10322" spans="1:14" ht="30" x14ac:dyDescent="0.25">
      <c r="A10322" s="27" t="s">
        <v>8104</v>
      </c>
      <c r="B10322" s="19" t="s">
        <v>16746</v>
      </c>
      <c r="C10322" s="19" t="s">
        <v>16746</v>
      </c>
      <c r="D10322" s="38" t="s">
        <v>16056</v>
      </c>
      <c r="E10322" s="38" t="s">
        <v>9105</v>
      </c>
      <c r="F10322" s="41">
        <v>11162114</v>
      </c>
      <c r="G10322" s="19" t="s">
        <v>797</v>
      </c>
      <c r="H10322" s="41">
        <v>6</v>
      </c>
      <c r="I10322" s="41">
        <v>6</v>
      </c>
      <c r="J10322" s="41">
        <v>10</v>
      </c>
      <c r="K10322" s="44">
        <v>8</v>
      </c>
      <c r="L10322" s="20">
        <v>570000</v>
      </c>
      <c r="M10322" s="19" t="s">
        <v>11</v>
      </c>
      <c r="N10322" s="28" t="s">
        <v>15953</v>
      </c>
    </row>
    <row r="10323" spans="1:14" ht="30" x14ac:dyDescent="0.25">
      <c r="A10323" s="27" t="s">
        <v>8104</v>
      </c>
      <c r="B10323" s="19" t="s">
        <v>16746</v>
      </c>
      <c r="C10323" s="19" t="s">
        <v>16746</v>
      </c>
      <c r="D10323" s="38" t="s">
        <v>16056</v>
      </c>
      <c r="E10323" s="38" t="s">
        <v>9106</v>
      </c>
      <c r="F10323" s="41">
        <v>11162114</v>
      </c>
      <c r="G10323" s="19" t="s">
        <v>797</v>
      </c>
      <c r="H10323" s="41">
        <v>6</v>
      </c>
      <c r="I10323" s="41">
        <v>6</v>
      </c>
      <c r="J10323" s="41">
        <v>10</v>
      </c>
      <c r="K10323" s="44">
        <v>3</v>
      </c>
      <c r="L10323" s="20">
        <v>267294</v>
      </c>
      <c r="M10323" s="19" t="s">
        <v>11</v>
      </c>
      <c r="N10323" s="28" t="s">
        <v>15953</v>
      </c>
    </row>
    <row r="10324" spans="1:14" ht="30" x14ac:dyDescent="0.25">
      <c r="A10324" s="27" t="s">
        <v>8104</v>
      </c>
      <c r="B10324" s="19" t="s">
        <v>16746</v>
      </c>
      <c r="C10324" s="19" t="s">
        <v>16746</v>
      </c>
      <c r="D10324" s="38" t="s">
        <v>16056</v>
      </c>
      <c r="E10324" s="38" t="s">
        <v>9107</v>
      </c>
      <c r="F10324" s="41">
        <v>11162114</v>
      </c>
      <c r="G10324" s="19" t="s">
        <v>797</v>
      </c>
      <c r="H10324" s="41">
        <v>6</v>
      </c>
      <c r="I10324" s="41">
        <v>6</v>
      </c>
      <c r="J10324" s="41">
        <v>10</v>
      </c>
      <c r="K10324" s="44">
        <v>2</v>
      </c>
      <c r="L10324" s="20">
        <v>541500</v>
      </c>
      <c r="M10324" s="19" t="s">
        <v>11</v>
      </c>
      <c r="N10324" s="28" t="s">
        <v>15953</v>
      </c>
    </row>
    <row r="10325" spans="1:14" ht="30" x14ac:dyDescent="0.25">
      <c r="A10325" s="27" t="s">
        <v>8104</v>
      </c>
      <c r="B10325" s="19" t="s">
        <v>16746</v>
      </c>
      <c r="C10325" s="19" t="s">
        <v>16746</v>
      </c>
      <c r="D10325" s="38" t="s">
        <v>16056</v>
      </c>
      <c r="E10325" s="38" t="s">
        <v>9108</v>
      </c>
      <c r="F10325" s="41">
        <v>11162114</v>
      </c>
      <c r="G10325" s="19" t="s">
        <v>797</v>
      </c>
      <c r="H10325" s="41">
        <v>6</v>
      </c>
      <c r="I10325" s="41">
        <v>6</v>
      </c>
      <c r="J10325" s="41">
        <v>10</v>
      </c>
      <c r="K10325" s="44">
        <v>2</v>
      </c>
      <c r="L10325" s="20">
        <v>482600</v>
      </c>
      <c r="M10325" s="19" t="s">
        <v>11</v>
      </c>
      <c r="N10325" s="28" t="s">
        <v>15953</v>
      </c>
    </row>
    <row r="10326" spans="1:14" ht="30" x14ac:dyDescent="0.25">
      <c r="A10326" s="27" t="s">
        <v>8104</v>
      </c>
      <c r="B10326" s="19" t="s">
        <v>16746</v>
      </c>
      <c r="C10326" s="19" t="s">
        <v>16746</v>
      </c>
      <c r="D10326" s="38" t="s">
        <v>16056</v>
      </c>
      <c r="E10326" s="38" t="s">
        <v>9109</v>
      </c>
      <c r="F10326" s="41">
        <v>42311500</v>
      </c>
      <c r="G10326" s="19" t="s">
        <v>797</v>
      </c>
      <c r="H10326" s="41">
        <v>6</v>
      </c>
      <c r="I10326" s="41">
        <v>6</v>
      </c>
      <c r="J10326" s="41">
        <v>10</v>
      </c>
      <c r="K10326" s="44">
        <v>43</v>
      </c>
      <c r="L10326" s="20">
        <v>306375</v>
      </c>
      <c r="M10326" s="19" t="s">
        <v>11</v>
      </c>
      <c r="N10326" s="28" t="s">
        <v>15953</v>
      </c>
    </row>
    <row r="10327" spans="1:14" ht="30" x14ac:dyDescent="0.25">
      <c r="A10327" s="27" t="s">
        <v>8104</v>
      </c>
      <c r="B10327" s="19" t="s">
        <v>15951</v>
      </c>
      <c r="C10327" s="19" t="s">
        <v>15951</v>
      </c>
      <c r="D10327" s="38" t="s">
        <v>15952</v>
      </c>
      <c r="E10327" s="38" t="s">
        <v>9110</v>
      </c>
      <c r="F10327" s="41">
        <v>93161504</v>
      </c>
      <c r="G10327" s="19" t="s">
        <v>949</v>
      </c>
      <c r="H10327" s="41">
        <v>1</v>
      </c>
      <c r="I10327" s="41">
        <v>12</v>
      </c>
      <c r="J10327" s="41">
        <v>10</v>
      </c>
      <c r="K10327" s="44">
        <v>1</v>
      </c>
      <c r="L10327" s="20">
        <v>258560</v>
      </c>
      <c r="M10327" s="19" t="s">
        <v>15954</v>
      </c>
      <c r="N10327" s="28" t="s">
        <v>15953</v>
      </c>
    </row>
    <row r="10328" spans="1:14" ht="60" x14ac:dyDescent="0.25">
      <c r="A10328" s="27" t="s">
        <v>8104</v>
      </c>
      <c r="B10328" s="19" t="s">
        <v>17068</v>
      </c>
      <c r="C10328" s="19" t="s">
        <v>16903</v>
      </c>
      <c r="D10328" s="38" t="s">
        <v>16213</v>
      </c>
      <c r="E10328" s="38" t="s">
        <v>9111</v>
      </c>
      <c r="F10328" s="41">
        <v>76121501</v>
      </c>
      <c r="G10328" s="19" t="s">
        <v>949</v>
      </c>
      <c r="H10328" s="41">
        <v>1</v>
      </c>
      <c r="I10328" s="41">
        <v>12</v>
      </c>
      <c r="J10328" s="41">
        <v>16</v>
      </c>
      <c r="K10328" s="44">
        <v>1</v>
      </c>
      <c r="L10328" s="20">
        <v>9711010</v>
      </c>
      <c r="M10328" s="19" t="s">
        <v>15954</v>
      </c>
      <c r="N10328" s="28" t="s">
        <v>15953</v>
      </c>
    </row>
    <row r="10329" spans="1:14" ht="45" x14ac:dyDescent="0.25">
      <c r="A10329" s="27" t="s">
        <v>8104</v>
      </c>
      <c r="B10329" s="19" t="s">
        <v>17025</v>
      </c>
      <c r="C10329" s="19" t="s">
        <v>16768</v>
      </c>
      <c r="D10329" s="38" t="s">
        <v>16078</v>
      </c>
      <c r="E10329" s="38" t="s">
        <v>9112</v>
      </c>
      <c r="F10329" s="41">
        <v>83101803</v>
      </c>
      <c r="G10329" s="19" t="s">
        <v>949</v>
      </c>
      <c r="H10329" s="41">
        <v>1</v>
      </c>
      <c r="I10329" s="41">
        <v>12</v>
      </c>
      <c r="J10329" s="41">
        <v>10</v>
      </c>
      <c r="K10329" s="44">
        <v>1</v>
      </c>
      <c r="L10329" s="20">
        <v>202417715</v>
      </c>
      <c r="M10329" s="19" t="s">
        <v>15954</v>
      </c>
      <c r="N10329" s="28" t="s">
        <v>15953</v>
      </c>
    </row>
    <row r="10330" spans="1:14" ht="45" x14ac:dyDescent="0.25">
      <c r="A10330" s="27" t="s">
        <v>8104</v>
      </c>
      <c r="B10330" s="19" t="s">
        <v>17025</v>
      </c>
      <c r="C10330" s="19" t="s">
        <v>16768</v>
      </c>
      <c r="D10330" s="38" t="s">
        <v>16078</v>
      </c>
      <c r="E10330" s="38" t="s">
        <v>9112</v>
      </c>
      <c r="F10330" s="41">
        <v>83101803</v>
      </c>
      <c r="G10330" s="19" t="s">
        <v>949</v>
      </c>
      <c r="H10330" s="41">
        <v>1</v>
      </c>
      <c r="I10330" s="41">
        <v>12</v>
      </c>
      <c r="J10330" s="41">
        <v>16</v>
      </c>
      <c r="K10330" s="44">
        <v>1</v>
      </c>
      <c r="L10330" s="20">
        <v>39481654</v>
      </c>
      <c r="M10330" s="19" t="s">
        <v>15954</v>
      </c>
      <c r="N10330" s="28" t="s">
        <v>15953</v>
      </c>
    </row>
    <row r="10331" spans="1:14" ht="30" x14ac:dyDescent="0.25">
      <c r="A10331" s="27" t="s">
        <v>8104</v>
      </c>
      <c r="B10331" s="19" t="s">
        <v>15949</v>
      </c>
      <c r="C10331" s="19" t="s">
        <v>15949</v>
      </c>
      <c r="D10331" s="38" t="s">
        <v>16223</v>
      </c>
      <c r="E10331" s="38" t="s">
        <v>9113</v>
      </c>
      <c r="F10331" s="41">
        <v>39111603</v>
      </c>
      <c r="G10331" s="19" t="s">
        <v>949</v>
      </c>
      <c r="H10331" s="41">
        <v>1</v>
      </c>
      <c r="I10331" s="41">
        <v>12</v>
      </c>
      <c r="J10331" s="41">
        <v>10</v>
      </c>
      <c r="K10331" s="44">
        <v>1</v>
      </c>
      <c r="L10331" s="20">
        <v>23013541</v>
      </c>
      <c r="M10331" s="19" t="s">
        <v>15954</v>
      </c>
      <c r="N10331" s="28" t="s">
        <v>15953</v>
      </c>
    </row>
    <row r="10332" spans="1:14" ht="30" x14ac:dyDescent="0.25">
      <c r="A10332" s="27" t="s">
        <v>8104</v>
      </c>
      <c r="B10332" s="19" t="s">
        <v>17026</v>
      </c>
      <c r="C10332" s="19" t="s">
        <v>16769</v>
      </c>
      <c r="D10332" s="38" t="s">
        <v>16079</v>
      </c>
      <c r="E10332" s="38" t="s">
        <v>9114</v>
      </c>
      <c r="F10332" s="41">
        <v>83111500</v>
      </c>
      <c r="G10332" s="19" t="s">
        <v>949</v>
      </c>
      <c r="H10332" s="41">
        <v>1</v>
      </c>
      <c r="I10332" s="41">
        <v>12</v>
      </c>
      <c r="J10332" s="41">
        <v>16</v>
      </c>
      <c r="K10332" s="44">
        <v>1</v>
      </c>
      <c r="L10332" s="20">
        <v>305074</v>
      </c>
      <c r="M10332" s="19" t="s">
        <v>15954</v>
      </c>
      <c r="N10332" s="28" t="s">
        <v>15953</v>
      </c>
    </row>
    <row r="10333" spans="1:14" ht="45" x14ac:dyDescent="0.25">
      <c r="A10333" s="27" t="s">
        <v>8104</v>
      </c>
      <c r="B10333" s="19" t="s">
        <v>17026</v>
      </c>
      <c r="C10333" s="19" t="s">
        <v>16897</v>
      </c>
      <c r="D10333" s="38" t="s">
        <v>16207</v>
      </c>
      <c r="E10333" s="38" t="s">
        <v>9115</v>
      </c>
      <c r="F10333" s="41">
        <v>83111800</v>
      </c>
      <c r="G10333" s="19" t="s">
        <v>949</v>
      </c>
      <c r="H10333" s="41">
        <v>1</v>
      </c>
      <c r="I10333" s="41">
        <v>12</v>
      </c>
      <c r="J10333" s="41">
        <v>16</v>
      </c>
      <c r="K10333" s="44">
        <v>1</v>
      </c>
      <c r="L10333" s="20">
        <v>1897156</v>
      </c>
      <c r="M10333" s="19" t="s">
        <v>15954</v>
      </c>
      <c r="N10333" s="28" t="s">
        <v>15953</v>
      </c>
    </row>
    <row r="10334" spans="1:14" ht="30" x14ac:dyDescent="0.25">
      <c r="A10334" s="27" t="s">
        <v>8104</v>
      </c>
      <c r="B10334" s="19" t="s">
        <v>15943</v>
      </c>
      <c r="C10334" s="19" t="s">
        <v>15943</v>
      </c>
      <c r="D10334" s="38" t="s">
        <v>16220</v>
      </c>
      <c r="E10334" s="38" t="s">
        <v>9116</v>
      </c>
      <c r="F10334" s="41">
        <v>78111800</v>
      </c>
      <c r="G10334" s="19" t="s">
        <v>949</v>
      </c>
      <c r="H10334" s="41">
        <v>1</v>
      </c>
      <c r="I10334" s="41">
        <v>12</v>
      </c>
      <c r="J10334" s="41">
        <v>10</v>
      </c>
      <c r="K10334" s="44">
        <v>1</v>
      </c>
      <c r="L10334" s="20">
        <v>35581</v>
      </c>
      <c r="M10334" s="19" t="s">
        <v>15954</v>
      </c>
      <c r="N10334" s="28" t="s">
        <v>15953</v>
      </c>
    </row>
    <row r="10335" spans="1:14" ht="30" x14ac:dyDescent="0.25">
      <c r="A10335" s="27" t="s">
        <v>8104</v>
      </c>
      <c r="B10335" s="19" t="s">
        <v>15943</v>
      </c>
      <c r="C10335" s="19" t="s">
        <v>15943</v>
      </c>
      <c r="D10335" s="38" t="s">
        <v>16220</v>
      </c>
      <c r="E10335" s="38" t="s">
        <v>9117</v>
      </c>
      <c r="F10335" s="41">
        <v>90111503</v>
      </c>
      <c r="G10335" s="19" t="s">
        <v>949</v>
      </c>
      <c r="H10335" s="41">
        <v>1</v>
      </c>
      <c r="I10335" s="41">
        <v>12</v>
      </c>
      <c r="J10335" s="41">
        <v>10</v>
      </c>
      <c r="K10335" s="44">
        <v>1</v>
      </c>
      <c r="L10335" s="20">
        <v>98776000</v>
      </c>
      <c r="M10335" s="19" t="s">
        <v>15954</v>
      </c>
      <c r="N10335" s="28" t="s">
        <v>15953</v>
      </c>
    </row>
    <row r="10336" spans="1:14" ht="45" x14ac:dyDescent="0.25">
      <c r="A10336" s="27" t="s">
        <v>8104</v>
      </c>
      <c r="B10336" s="19" t="s">
        <v>17014</v>
      </c>
      <c r="C10336" s="19" t="s">
        <v>16811</v>
      </c>
      <c r="D10336" s="38" t="s">
        <v>16121</v>
      </c>
      <c r="E10336" s="38" t="s">
        <v>9118</v>
      </c>
      <c r="F10336" s="41">
        <v>31211504</v>
      </c>
      <c r="G10336" s="19" t="s">
        <v>797</v>
      </c>
      <c r="H10336" s="41">
        <v>6</v>
      </c>
      <c r="I10336" s="41">
        <v>6</v>
      </c>
      <c r="J10336" s="41">
        <v>10</v>
      </c>
      <c r="K10336" s="44">
        <v>8</v>
      </c>
      <c r="L10336" s="20">
        <v>17600000</v>
      </c>
      <c r="M10336" s="19" t="s">
        <v>11</v>
      </c>
      <c r="N10336" s="28" t="s">
        <v>15953</v>
      </c>
    </row>
    <row r="10337" spans="1:14" ht="45" x14ac:dyDescent="0.25">
      <c r="A10337" s="27" t="s">
        <v>8104</v>
      </c>
      <c r="B10337" s="19" t="s">
        <v>17065</v>
      </c>
      <c r="C10337" s="19" t="s">
        <v>16878</v>
      </c>
      <c r="D10337" s="38" t="s">
        <v>16188</v>
      </c>
      <c r="E10337" s="38" t="s">
        <v>8173</v>
      </c>
      <c r="F10337" s="41" t="s">
        <v>8171</v>
      </c>
      <c r="G10337" s="19" t="s">
        <v>614</v>
      </c>
      <c r="H10337" s="41">
        <v>6</v>
      </c>
      <c r="I10337" s="41">
        <v>2</v>
      </c>
      <c r="J10337" s="41">
        <v>16</v>
      </c>
      <c r="K10337" s="44">
        <v>1</v>
      </c>
      <c r="L10337" s="20">
        <v>36825005</v>
      </c>
      <c r="M10337" s="19" t="s">
        <v>15954</v>
      </c>
      <c r="N10337" s="28" t="s">
        <v>15953</v>
      </c>
    </row>
    <row r="10338" spans="1:14" ht="30" x14ac:dyDescent="0.25">
      <c r="A10338" s="27" t="s">
        <v>8104</v>
      </c>
      <c r="B10338" s="19" t="s">
        <v>17054</v>
      </c>
      <c r="C10338" s="19" t="s">
        <v>16818</v>
      </c>
      <c r="D10338" s="38" t="s">
        <v>16128</v>
      </c>
      <c r="E10338" s="38" t="s">
        <v>8170</v>
      </c>
      <c r="F10338" s="41" t="s">
        <v>8171</v>
      </c>
      <c r="G10338" s="19" t="s">
        <v>614</v>
      </c>
      <c r="H10338" s="41">
        <v>6</v>
      </c>
      <c r="I10338" s="41">
        <v>2</v>
      </c>
      <c r="J10338" s="41">
        <v>16</v>
      </c>
      <c r="K10338" s="44">
        <v>1</v>
      </c>
      <c r="L10338" s="20">
        <v>178425515</v>
      </c>
      <c r="M10338" s="19" t="s">
        <v>15954</v>
      </c>
      <c r="N10338" s="28" t="s">
        <v>15953</v>
      </c>
    </row>
    <row r="10339" spans="1:14" ht="30" x14ac:dyDescent="0.25">
      <c r="A10339" s="27" t="s">
        <v>8104</v>
      </c>
      <c r="B10339" s="19" t="s">
        <v>16912</v>
      </c>
      <c r="C10339" s="19" t="s">
        <v>16912</v>
      </c>
      <c r="D10339" s="38" t="s">
        <v>16224</v>
      </c>
      <c r="E10339" s="38" t="s">
        <v>9119</v>
      </c>
      <c r="F10339" s="41">
        <v>93161601</v>
      </c>
      <c r="G10339" s="19" t="s">
        <v>949</v>
      </c>
      <c r="H10339" s="41">
        <v>2</v>
      </c>
      <c r="I10339" s="41">
        <v>11</v>
      </c>
      <c r="J10339" s="41">
        <v>10</v>
      </c>
      <c r="K10339" s="44">
        <v>1</v>
      </c>
      <c r="L10339" s="20">
        <v>1562750</v>
      </c>
      <c r="M10339" s="19" t="s">
        <v>15954</v>
      </c>
      <c r="N10339" s="28" t="s">
        <v>15953</v>
      </c>
    </row>
    <row r="10340" spans="1:14" x14ac:dyDescent="0.25">
      <c r="A10340" s="27" t="s">
        <v>8104</v>
      </c>
      <c r="B10340" s="19" t="s">
        <v>16910</v>
      </c>
      <c r="C10340" s="19" t="s">
        <v>16910</v>
      </c>
      <c r="D10340" s="38" t="s">
        <v>16221</v>
      </c>
      <c r="E10340" s="38" t="s">
        <v>9120</v>
      </c>
      <c r="F10340" s="41">
        <v>93161602</v>
      </c>
      <c r="G10340" s="19" t="s">
        <v>949</v>
      </c>
      <c r="H10340" s="41">
        <v>2</v>
      </c>
      <c r="I10340" s="41">
        <v>11</v>
      </c>
      <c r="J10340" s="41">
        <v>10</v>
      </c>
      <c r="K10340" s="44">
        <v>1</v>
      </c>
      <c r="L10340" s="20">
        <v>258922294</v>
      </c>
      <c r="M10340" s="19" t="s">
        <v>15954</v>
      </c>
      <c r="N10340" s="28" t="s">
        <v>15953</v>
      </c>
    </row>
    <row r="10341" spans="1:14" ht="30" x14ac:dyDescent="0.25">
      <c r="A10341" s="27" t="s">
        <v>8104</v>
      </c>
      <c r="B10341" s="19" t="s">
        <v>15951</v>
      </c>
      <c r="C10341" s="19" t="s">
        <v>15951</v>
      </c>
      <c r="D10341" s="38" t="s">
        <v>15952</v>
      </c>
      <c r="E10341" s="38" t="s">
        <v>9121</v>
      </c>
      <c r="F10341" s="41">
        <v>93161504</v>
      </c>
      <c r="G10341" s="19" t="s">
        <v>949</v>
      </c>
      <c r="H10341" s="41">
        <v>2</v>
      </c>
      <c r="I10341" s="41">
        <v>11</v>
      </c>
      <c r="J10341" s="41">
        <v>10</v>
      </c>
      <c r="K10341" s="44">
        <v>1</v>
      </c>
      <c r="L10341" s="20">
        <v>60957351</v>
      </c>
      <c r="M10341" s="19" t="s">
        <v>15954</v>
      </c>
      <c r="N10341" s="28" t="s">
        <v>15953</v>
      </c>
    </row>
    <row r="10342" spans="1:14" x14ac:dyDescent="0.25">
      <c r="A10342" s="27" t="s">
        <v>8104</v>
      </c>
      <c r="B10342" s="19" t="s">
        <v>15951</v>
      </c>
      <c r="C10342" s="19" t="s">
        <v>15951</v>
      </c>
      <c r="D10342" s="38" t="s">
        <v>15952</v>
      </c>
      <c r="E10342" s="38" t="s">
        <v>9122</v>
      </c>
      <c r="F10342" s="41">
        <v>93161504</v>
      </c>
      <c r="G10342" s="19" t="s">
        <v>949</v>
      </c>
      <c r="H10342" s="41">
        <v>2</v>
      </c>
      <c r="I10342" s="41">
        <v>11</v>
      </c>
      <c r="J10342" s="41">
        <v>10</v>
      </c>
      <c r="K10342" s="44">
        <v>1</v>
      </c>
      <c r="L10342" s="20">
        <v>676740</v>
      </c>
      <c r="M10342" s="19" t="s">
        <v>15954</v>
      </c>
      <c r="N10342" s="28" t="s">
        <v>15953</v>
      </c>
    </row>
    <row r="10343" spans="1:14" x14ac:dyDescent="0.25">
      <c r="A10343" s="27" t="s">
        <v>8104</v>
      </c>
      <c r="B10343" s="19" t="s">
        <v>15951</v>
      </c>
      <c r="C10343" s="19" t="s">
        <v>15951</v>
      </c>
      <c r="D10343" s="38" t="s">
        <v>15952</v>
      </c>
      <c r="E10343" s="38" t="s">
        <v>9123</v>
      </c>
      <c r="F10343" s="41">
        <v>93161504</v>
      </c>
      <c r="G10343" s="19" t="s">
        <v>949</v>
      </c>
      <c r="H10343" s="41">
        <v>2</v>
      </c>
      <c r="I10343" s="41">
        <v>11</v>
      </c>
      <c r="J10343" s="41">
        <v>10</v>
      </c>
      <c r="K10343" s="44">
        <v>1</v>
      </c>
      <c r="L10343" s="20">
        <v>258560</v>
      </c>
      <c r="M10343" s="19" t="s">
        <v>15954</v>
      </c>
      <c r="N10343" s="28" t="s">
        <v>15953</v>
      </c>
    </row>
    <row r="10344" spans="1:14" ht="45" x14ac:dyDescent="0.25">
      <c r="A10344" s="27" t="s">
        <v>8104</v>
      </c>
      <c r="B10344" s="19" t="s">
        <v>17025</v>
      </c>
      <c r="C10344" s="19" t="s">
        <v>16768</v>
      </c>
      <c r="D10344" s="38" t="s">
        <v>16078</v>
      </c>
      <c r="E10344" s="38" t="s">
        <v>9124</v>
      </c>
      <c r="F10344" s="41">
        <v>83101803</v>
      </c>
      <c r="G10344" s="19" t="s">
        <v>949</v>
      </c>
      <c r="H10344" s="41">
        <v>2</v>
      </c>
      <c r="I10344" s="41">
        <v>11</v>
      </c>
      <c r="J10344" s="41">
        <v>10</v>
      </c>
      <c r="K10344" s="44">
        <v>1</v>
      </c>
      <c r="L10344" s="20">
        <v>260280743.69999999</v>
      </c>
      <c r="M10344" s="19" t="s">
        <v>15954</v>
      </c>
      <c r="N10344" s="28" t="s">
        <v>15953</v>
      </c>
    </row>
    <row r="10345" spans="1:14" ht="45" x14ac:dyDescent="0.25">
      <c r="A10345" s="27" t="s">
        <v>8104</v>
      </c>
      <c r="B10345" s="19" t="s">
        <v>17025</v>
      </c>
      <c r="C10345" s="19" t="s">
        <v>16768</v>
      </c>
      <c r="D10345" s="38" t="s">
        <v>16078</v>
      </c>
      <c r="E10345" s="38" t="s">
        <v>9124</v>
      </c>
      <c r="F10345" s="41">
        <v>83101803</v>
      </c>
      <c r="G10345" s="19" t="s">
        <v>949</v>
      </c>
      <c r="H10345" s="41">
        <v>2</v>
      </c>
      <c r="I10345" s="41">
        <v>11</v>
      </c>
      <c r="J10345" s="41">
        <v>16</v>
      </c>
      <c r="K10345" s="44">
        <v>1</v>
      </c>
      <c r="L10345" s="20">
        <v>14447616.300000001</v>
      </c>
      <c r="M10345" s="19" t="s">
        <v>15954</v>
      </c>
      <c r="N10345" s="28" t="s">
        <v>15953</v>
      </c>
    </row>
    <row r="10346" spans="1:14" x14ac:dyDescent="0.25">
      <c r="A10346" s="27" t="s">
        <v>8104</v>
      </c>
      <c r="B10346" s="19" t="s">
        <v>15949</v>
      </c>
      <c r="C10346" s="19" t="s">
        <v>15949</v>
      </c>
      <c r="D10346" s="38" t="s">
        <v>16223</v>
      </c>
      <c r="E10346" s="38" t="s">
        <v>9125</v>
      </c>
      <c r="F10346" s="41">
        <v>39111603</v>
      </c>
      <c r="G10346" s="19" t="s">
        <v>949</v>
      </c>
      <c r="H10346" s="41">
        <v>2</v>
      </c>
      <c r="I10346" s="41">
        <v>11</v>
      </c>
      <c r="J10346" s="41">
        <v>10</v>
      </c>
      <c r="K10346" s="44">
        <v>1</v>
      </c>
      <c r="L10346" s="20">
        <v>19805074</v>
      </c>
      <c r="M10346" s="19" t="s">
        <v>15954</v>
      </c>
      <c r="N10346" s="28" t="s">
        <v>15953</v>
      </c>
    </row>
    <row r="10347" spans="1:14" ht="30" x14ac:dyDescent="0.25">
      <c r="A10347" s="27" t="s">
        <v>8104</v>
      </c>
      <c r="B10347" s="19" t="s">
        <v>15943</v>
      </c>
      <c r="C10347" s="19" t="s">
        <v>15943</v>
      </c>
      <c r="D10347" s="38" t="s">
        <v>16220</v>
      </c>
      <c r="E10347" s="38" t="s">
        <v>9126</v>
      </c>
      <c r="F10347" s="41">
        <v>78111800</v>
      </c>
      <c r="G10347" s="19" t="s">
        <v>949</v>
      </c>
      <c r="H10347" s="41">
        <v>2</v>
      </c>
      <c r="I10347" s="41">
        <v>11</v>
      </c>
      <c r="J10347" s="41">
        <v>10</v>
      </c>
      <c r="K10347" s="44">
        <v>1</v>
      </c>
      <c r="L10347" s="20">
        <v>3020793</v>
      </c>
      <c r="M10347" s="19" t="s">
        <v>15954</v>
      </c>
      <c r="N10347" s="28" t="s">
        <v>15953</v>
      </c>
    </row>
    <row r="10348" spans="1:14" ht="60" x14ac:dyDescent="0.25">
      <c r="A10348" s="27" t="s">
        <v>8104</v>
      </c>
      <c r="B10348" s="19" t="s">
        <v>17068</v>
      </c>
      <c r="C10348" s="19" t="s">
        <v>16903</v>
      </c>
      <c r="D10348" s="38" t="s">
        <v>16213</v>
      </c>
      <c r="E10348" s="38" t="s">
        <v>9127</v>
      </c>
      <c r="F10348" s="41">
        <v>76121501</v>
      </c>
      <c r="G10348" s="19" t="s">
        <v>949</v>
      </c>
      <c r="H10348" s="41">
        <v>2</v>
      </c>
      <c r="I10348" s="41">
        <v>11</v>
      </c>
      <c r="J10348" s="41">
        <v>16</v>
      </c>
      <c r="K10348" s="44">
        <v>1</v>
      </c>
      <c r="L10348" s="20">
        <v>5075820</v>
      </c>
      <c r="M10348" s="19" t="s">
        <v>15954</v>
      </c>
      <c r="N10348" s="28" t="s">
        <v>15953</v>
      </c>
    </row>
    <row r="10349" spans="1:14" ht="30" x14ac:dyDescent="0.25">
      <c r="A10349" s="27" t="s">
        <v>8104</v>
      </c>
      <c r="B10349" s="19" t="s">
        <v>17026</v>
      </c>
      <c r="C10349" s="19" t="s">
        <v>16769</v>
      </c>
      <c r="D10349" s="38" t="s">
        <v>16079</v>
      </c>
      <c r="E10349" s="38" t="s">
        <v>9128</v>
      </c>
      <c r="F10349" s="41">
        <v>83111500</v>
      </c>
      <c r="G10349" s="19" t="s">
        <v>949</v>
      </c>
      <c r="H10349" s="41">
        <v>2</v>
      </c>
      <c r="I10349" s="41">
        <v>11</v>
      </c>
      <c r="J10349" s="41">
        <v>16</v>
      </c>
      <c r="K10349" s="44">
        <v>1</v>
      </c>
      <c r="L10349" s="20">
        <v>305074</v>
      </c>
      <c r="M10349" s="19" t="s">
        <v>15954</v>
      </c>
      <c r="N10349" s="28" t="s">
        <v>15953</v>
      </c>
    </row>
    <row r="10350" spans="1:14" ht="30" x14ac:dyDescent="0.25">
      <c r="A10350" s="27" t="s">
        <v>8104</v>
      </c>
      <c r="B10350" s="19" t="s">
        <v>15943</v>
      </c>
      <c r="C10350" s="19" t="s">
        <v>15943</v>
      </c>
      <c r="D10350" s="38" t="s">
        <v>16220</v>
      </c>
      <c r="E10350" s="38" t="s">
        <v>9129</v>
      </c>
      <c r="F10350" s="41">
        <v>90111503</v>
      </c>
      <c r="G10350" s="19" t="s">
        <v>949</v>
      </c>
      <c r="H10350" s="41">
        <v>2</v>
      </c>
      <c r="I10350" s="41">
        <v>11</v>
      </c>
      <c r="J10350" s="41">
        <v>10</v>
      </c>
      <c r="K10350" s="44">
        <v>1</v>
      </c>
      <c r="L10350" s="20">
        <v>90060000</v>
      </c>
      <c r="M10350" s="19" t="s">
        <v>15954</v>
      </c>
      <c r="N10350" s="28" t="s">
        <v>15953</v>
      </c>
    </row>
    <row r="10351" spans="1:14" ht="30" x14ac:dyDescent="0.25">
      <c r="A10351" s="27" t="s">
        <v>8104</v>
      </c>
      <c r="B10351" s="19" t="s">
        <v>17055</v>
      </c>
      <c r="C10351" s="19" t="s">
        <v>16820</v>
      </c>
      <c r="D10351" s="38" t="s">
        <v>16130</v>
      </c>
      <c r="E10351" s="38" t="s">
        <v>9130</v>
      </c>
      <c r="F10351" s="41">
        <v>72152800</v>
      </c>
      <c r="G10351" s="19" t="s">
        <v>614</v>
      </c>
      <c r="H10351" s="41">
        <v>4</v>
      </c>
      <c r="I10351" s="41">
        <v>5</v>
      </c>
      <c r="J10351" s="41">
        <v>10</v>
      </c>
      <c r="K10351" s="44">
        <v>1</v>
      </c>
      <c r="L10351" s="20">
        <v>194395300.31999999</v>
      </c>
      <c r="M10351" s="19" t="s">
        <v>15954</v>
      </c>
      <c r="N10351" s="28" t="s">
        <v>15953</v>
      </c>
    </row>
    <row r="10352" spans="1:14" ht="30" x14ac:dyDescent="0.25">
      <c r="A10352" s="27" t="s">
        <v>8104</v>
      </c>
      <c r="B10352" s="19" t="s">
        <v>17054</v>
      </c>
      <c r="C10352" s="19" t="s">
        <v>16818</v>
      </c>
      <c r="D10352" s="38" t="s">
        <v>16128</v>
      </c>
      <c r="E10352" s="38" t="s">
        <v>9131</v>
      </c>
      <c r="F10352" s="41">
        <v>72121100</v>
      </c>
      <c r="G10352" s="19" t="s">
        <v>614</v>
      </c>
      <c r="H10352" s="41">
        <v>4</v>
      </c>
      <c r="I10352" s="41">
        <v>5</v>
      </c>
      <c r="J10352" s="41">
        <v>10</v>
      </c>
      <c r="K10352" s="44">
        <v>1</v>
      </c>
      <c r="L10352" s="20">
        <v>236235555.44</v>
      </c>
      <c r="M10352" s="19" t="s">
        <v>15954</v>
      </c>
      <c r="N10352" s="28" t="s">
        <v>15953</v>
      </c>
    </row>
    <row r="10353" spans="1:14" ht="45" x14ac:dyDescent="0.25">
      <c r="A10353" s="27" t="s">
        <v>8104</v>
      </c>
      <c r="B10353" s="19" t="s">
        <v>17026</v>
      </c>
      <c r="C10353" s="19" t="s">
        <v>16897</v>
      </c>
      <c r="D10353" s="38" t="s">
        <v>16207</v>
      </c>
      <c r="E10353" s="38" t="s">
        <v>9132</v>
      </c>
      <c r="F10353" s="41">
        <v>83111800</v>
      </c>
      <c r="G10353" s="19" t="s">
        <v>949</v>
      </c>
      <c r="H10353" s="41">
        <v>2</v>
      </c>
      <c r="I10353" s="41">
        <v>11</v>
      </c>
      <c r="J10353" s="41">
        <v>16</v>
      </c>
      <c r="K10353" s="44">
        <v>1</v>
      </c>
      <c r="L10353" s="20">
        <v>1800000</v>
      </c>
      <c r="M10353" s="19" t="s">
        <v>15954</v>
      </c>
      <c r="N10353" s="28" t="s">
        <v>15953</v>
      </c>
    </row>
    <row r="10354" spans="1:14" ht="30" x14ac:dyDescent="0.25">
      <c r="A10354" s="27" t="s">
        <v>8104</v>
      </c>
      <c r="B10354" s="19" t="s">
        <v>16910</v>
      </c>
      <c r="C10354" s="19" t="s">
        <v>16910</v>
      </c>
      <c r="D10354" s="38" t="s">
        <v>16221</v>
      </c>
      <c r="E10354" s="38" t="s">
        <v>16476</v>
      </c>
      <c r="F10354" s="41">
        <v>93161602</v>
      </c>
      <c r="G10354" s="19" t="s">
        <v>949</v>
      </c>
      <c r="H10354" s="41">
        <v>3</v>
      </c>
      <c r="I10354" s="41">
        <v>1</v>
      </c>
      <c r="J10354" s="41">
        <v>10</v>
      </c>
      <c r="K10354" s="44">
        <v>1</v>
      </c>
      <c r="L10354" s="20">
        <v>61563078</v>
      </c>
      <c r="M10354" s="19" t="s">
        <v>15954</v>
      </c>
      <c r="N10354" s="28" t="s">
        <v>15953</v>
      </c>
    </row>
    <row r="10355" spans="1:14" ht="30" x14ac:dyDescent="0.25">
      <c r="A10355" s="27" t="s">
        <v>8104</v>
      </c>
      <c r="B10355" s="19" t="s">
        <v>15951</v>
      </c>
      <c r="C10355" s="19" t="s">
        <v>15951</v>
      </c>
      <c r="D10355" s="38" t="s">
        <v>15952</v>
      </c>
      <c r="E10355" s="38" t="s">
        <v>16477</v>
      </c>
      <c r="F10355" s="41">
        <v>93161504</v>
      </c>
      <c r="G10355" s="19" t="s">
        <v>949</v>
      </c>
      <c r="H10355" s="41">
        <v>3</v>
      </c>
      <c r="I10355" s="41">
        <v>1</v>
      </c>
      <c r="J10355" s="41">
        <v>10</v>
      </c>
      <c r="K10355" s="44">
        <v>1</v>
      </c>
      <c r="L10355" s="20">
        <v>3800190</v>
      </c>
      <c r="M10355" s="19" t="s">
        <v>15954</v>
      </c>
      <c r="N10355" s="28" t="s">
        <v>15953</v>
      </c>
    </row>
    <row r="10356" spans="1:14" ht="45" x14ac:dyDescent="0.25">
      <c r="A10356" s="27" t="s">
        <v>8104</v>
      </c>
      <c r="B10356" s="19" t="s">
        <v>17026</v>
      </c>
      <c r="C10356" s="19" t="s">
        <v>16897</v>
      </c>
      <c r="D10356" s="38" t="s">
        <v>16207</v>
      </c>
      <c r="E10356" s="38" t="s">
        <v>9133</v>
      </c>
      <c r="F10356" s="41">
        <v>83111800</v>
      </c>
      <c r="G10356" s="19" t="s">
        <v>949</v>
      </c>
      <c r="H10356" s="41">
        <v>3</v>
      </c>
      <c r="I10356" s="41">
        <v>9</v>
      </c>
      <c r="J10356" s="41">
        <v>16</v>
      </c>
      <c r="K10356" s="44">
        <v>1</v>
      </c>
      <c r="L10356" s="20">
        <v>3600000</v>
      </c>
      <c r="M10356" s="19" t="s">
        <v>15954</v>
      </c>
      <c r="N10356" s="28" t="s">
        <v>15953</v>
      </c>
    </row>
    <row r="10357" spans="1:14" ht="45" x14ac:dyDescent="0.25">
      <c r="A10357" s="27" t="s">
        <v>8104</v>
      </c>
      <c r="B10357" s="19" t="s">
        <v>17035</v>
      </c>
      <c r="C10357" s="19" t="s">
        <v>16894</v>
      </c>
      <c r="D10357" s="38" t="s">
        <v>16204</v>
      </c>
      <c r="E10357" s="38" t="s">
        <v>9134</v>
      </c>
      <c r="F10357" s="41">
        <v>77101500</v>
      </c>
      <c r="G10357" s="19" t="s">
        <v>949</v>
      </c>
      <c r="H10357" s="41">
        <v>3</v>
      </c>
      <c r="I10357" s="41">
        <v>9</v>
      </c>
      <c r="J10357" s="41">
        <v>10</v>
      </c>
      <c r="K10357" s="44">
        <v>1</v>
      </c>
      <c r="L10357" s="20">
        <v>12296352</v>
      </c>
      <c r="M10357" s="19" t="s">
        <v>15954</v>
      </c>
      <c r="N10357" s="28" t="s">
        <v>15953</v>
      </c>
    </row>
    <row r="10358" spans="1:14" ht="45" x14ac:dyDescent="0.25">
      <c r="A10358" s="27" t="s">
        <v>8104</v>
      </c>
      <c r="B10358" s="19" t="s">
        <v>17014</v>
      </c>
      <c r="C10358" s="19" t="s">
        <v>16747</v>
      </c>
      <c r="D10358" s="38" t="s">
        <v>16057</v>
      </c>
      <c r="E10358" s="38" t="s">
        <v>9135</v>
      </c>
      <c r="F10358" s="41">
        <v>47131811</v>
      </c>
      <c r="G10358" s="19" t="s">
        <v>721</v>
      </c>
      <c r="H10358" s="41">
        <v>3</v>
      </c>
      <c r="I10358" s="41">
        <v>2</v>
      </c>
      <c r="J10358" s="41">
        <v>10</v>
      </c>
      <c r="K10358" s="44">
        <v>12</v>
      </c>
      <c r="L10358" s="20">
        <v>1440000</v>
      </c>
      <c r="M10358" s="19" t="s">
        <v>11</v>
      </c>
      <c r="N10358" s="28" t="s">
        <v>15953</v>
      </c>
    </row>
    <row r="10359" spans="1:14" ht="60" x14ac:dyDescent="0.25">
      <c r="A10359" s="27" t="s">
        <v>8104</v>
      </c>
      <c r="B10359" s="19" t="s">
        <v>17057</v>
      </c>
      <c r="C10359" s="19" t="s">
        <v>16831</v>
      </c>
      <c r="D10359" s="38" t="s">
        <v>16141</v>
      </c>
      <c r="E10359" s="38" t="s">
        <v>9136</v>
      </c>
      <c r="F10359" s="41">
        <v>45111603</v>
      </c>
      <c r="G10359" s="19" t="s">
        <v>611</v>
      </c>
      <c r="H10359" s="41">
        <v>5</v>
      </c>
      <c r="I10359" s="41">
        <v>4</v>
      </c>
      <c r="J10359" s="41">
        <v>10</v>
      </c>
      <c r="K10359" s="44">
        <v>2</v>
      </c>
      <c r="L10359" s="20">
        <v>62400000</v>
      </c>
      <c r="M10359" s="19" t="s">
        <v>11</v>
      </c>
      <c r="N10359" s="28" t="s">
        <v>15953</v>
      </c>
    </row>
    <row r="10360" spans="1:14" ht="30" x14ac:dyDescent="0.25">
      <c r="A10360" s="27" t="s">
        <v>8104</v>
      </c>
      <c r="B10360" s="19" t="s">
        <v>17014</v>
      </c>
      <c r="C10360" s="19" t="s">
        <v>16850</v>
      </c>
      <c r="D10360" s="38" t="s">
        <v>16160</v>
      </c>
      <c r="E10360" s="38" t="s">
        <v>9137</v>
      </c>
      <c r="F10360" s="41">
        <v>42172001</v>
      </c>
      <c r="G10360" s="19" t="s">
        <v>721</v>
      </c>
      <c r="H10360" s="41">
        <v>4</v>
      </c>
      <c r="I10360" s="41">
        <v>3</v>
      </c>
      <c r="J10360" s="41">
        <v>10</v>
      </c>
      <c r="K10360" s="44">
        <v>23</v>
      </c>
      <c r="L10360" s="20">
        <v>3834100</v>
      </c>
      <c r="M10360" s="19" t="s">
        <v>15954</v>
      </c>
      <c r="N10360" s="28" t="s">
        <v>15953</v>
      </c>
    </row>
    <row r="10361" spans="1:14" ht="30" x14ac:dyDescent="0.25">
      <c r="A10361" s="27" t="s">
        <v>8104</v>
      </c>
      <c r="B10361" s="19" t="s">
        <v>15943</v>
      </c>
      <c r="C10361" s="19" t="s">
        <v>15943</v>
      </c>
      <c r="D10361" s="38" t="s">
        <v>16220</v>
      </c>
      <c r="E10361" s="38" t="s">
        <v>9138</v>
      </c>
      <c r="F10361" s="41">
        <v>78111800</v>
      </c>
      <c r="G10361" s="19" t="s">
        <v>949</v>
      </c>
      <c r="H10361" s="41">
        <v>3</v>
      </c>
      <c r="I10361" s="41">
        <v>9</v>
      </c>
      <c r="J10361" s="41">
        <v>10</v>
      </c>
      <c r="K10361" s="44">
        <v>1</v>
      </c>
      <c r="L10361" s="20">
        <v>615229</v>
      </c>
      <c r="M10361" s="19" t="s">
        <v>15954</v>
      </c>
      <c r="N10361" s="28" t="s">
        <v>15953</v>
      </c>
    </row>
    <row r="10362" spans="1:14" ht="45" x14ac:dyDescent="0.25">
      <c r="A10362" s="27" t="s">
        <v>8104</v>
      </c>
      <c r="B10362" s="19" t="s">
        <v>17025</v>
      </c>
      <c r="C10362" s="19" t="s">
        <v>16768</v>
      </c>
      <c r="D10362" s="38" t="s">
        <v>16078</v>
      </c>
      <c r="E10362" s="38" t="s">
        <v>9139</v>
      </c>
      <c r="F10362" s="41">
        <v>83101803</v>
      </c>
      <c r="G10362" s="19" t="s">
        <v>949</v>
      </c>
      <c r="H10362" s="41">
        <v>3</v>
      </c>
      <c r="I10362" s="41">
        <v>9</v>
      </c>
      <c r="J10362" s="41">
        <v>10</v>
      </c>
      <c r="K10362" s="44">
        <v>1</v>
      </c>
      <c r="L10362" s="20">
        <v>207593680</v>
      </c>
      <c r="M10362" s="19" t="s">
        <v>15954</v>
      </c>
      <c r="N10362" s="28" t="s">
        <v>15953</v>
      </c>
    </row>
    <row r="10363" spans="1:14" x14ac:dyDescent="0.25">
      <c r="A10363" s="27" t="s">
        <v>8104</v>
      </c>
      <c r="B10363" s="19" t="s">
        <v>15949</v>
      </c>
      <c r="C10363" s="19" t="s">
        <v>15949</v>
      </c>
      <c r="D10363" s="38" t="s">
        <v>16223</v>
      </c>
      <c r="E10363" s="38" t="s">
        <v>9140</v>
      </c>
      <c r="F10363" s="41">
        <v>39111603</v>
      </c>
      <c r="G10363" s="19" t="s">
        <v>949</v>
      </c>
      <c r="H10363" s="41">
        <v>3</v>
      </c>
      <c r="I10363" s="41">
        <v>9</v>
      </c>
      <c r="J10363" s="41">
        <v>10</v>
      </c>
      <c r="K10363" s="44">
        <v>1</v>
      </c>
      <c r="L10363" s="20">
        <v>21074065</v>
      </c>
      <c r="M10363" s="19" t="s">
        <v>15954</v>
      </c>
      <c r="N10363" s="28" t="s">
        <v>15953</v>
      </c>
    </row>
    <row r="10364" spans="1:14" ht="60" x14ac:dyDescent="0.25">
      <c r="A10364" s="27" t="s">
        <v>8104</v>
      </c>
      <c r="B10364" s="19" t="s">
        <v>17068</v>
      </c>
      <c r="C10364" s="19" t="s">
        <v>16903</v>
      </c>
      <c r="D10364" s="38" t="s">
        <v>16213</v>
      </c>
      <c r="E10364" s="38" t="s">
        <v>9141</v>
      </c>
      <c r="F10364" s="41">
        <v>76121501</v>
      </c>
      <c r="G10364" s="19" t="s">
        <v>949</v>
      </c>
      <c r="H10364" s="41">
        <v>3</v>
      </c>
      <c r="I10364" s="41">
        <v>9</v>
      </c>
      <c r="J10364" s="41">
        <v>16</v>
      </c>
      <c r="K10364" s="44">
        <v>1</v>
      </c>
      <c r="L10364" s="20">
        <v>5131670</v>
      </c>
      <c r="M10364" s="19" t="s">
        <v>15954</v>
      </c>
      <c r="N10364" s="28" t="s">
        <v>15953</v>
      </c>
    </row>
    <row r="10365" spans="1:14" ht="30" x14ac:dyDescent="0.25">
      <c r="A10365" s="27" t="s">
        <v>8104</v>
      </c>
      <c r="B10365" s="19" t="s">
        <v>17026</v>
      </c>
      <c r="C10365" s="19" t="s">
        <v>16769</v>
      </c>
      <c r="D10365" s="38" t="s">
        <v>16079</v>
      </c>
      <c r="E10365" s="38" t="s">
        <v>9142</v>
      </c>
      <c r="F10365" s="41">
        <v>83111500</v>
      </c>
      <c r="G10365" s="19" t="s">
        <v>949</v>
      </c>
      <c r="H10365" s="41">
        <v>3</v>
      </c>
      <c r="I10365" s="41">
        <v>9</v>
      </c>
      <c r="J10365" s="41">
        <v>16</v>
      </c>
      <c r="K10365" s="44">
        <v>1</v>
      </c>
      <c r="L10365" s="20">
        <v>79292</v>
      </c>
      <c r="M10365" s="19" t="s">
        <v>15954</v>
      </c>
      <c r="N10365" s="28" t="s">
        <v>15953</v>
      </c>
    </row>
    <row r="10366" spans="1:14" ht="30" x14ac:dyDescent="0.25">
      <c r="A10366" s="27" t="s">
        <v>8104</v>
      </c>
      <c r="B10366" s="19" t="s">
        <v>15943</v>
      </c>
      <c r="C10366" s="19" t="s">
        <v>15943</v>
      </c>
      <c r="D10366" s="38" t="s">
        <v>16220</v>
      </c>
      <c r="E10366" s="38" t="s">
        <v>9143</v>
      </c>
      <c r="F10366" s="41">
        <v>90111503</v>
      </c>
      <c r="G10366" s="19" t="s">
        <v>949</v>
      </c>
      <c r="H10366" s="41">
        <v>3</v>
      </c>
      <c r="I10366" s="41">
        <v>9</v>
      </c>
      <c r="J10366" s="41">
        <v>10</v>
      </c>
      <c r="K10366" s="44">
        <v>1</v>
      </c>
      <c r="L10366" s="20">
        <v>87736000</v>
      </c>
      <c r="M10366" s="19" t="s">
        <v>15954</v>
      </c>
      <c r="N10366" s="28" t="s">
        <v>15953</v>
      </c>
    </row>
    <row r="10367" spans="1:14" ht="30" x14ac:dyDescent="0.25">
      <c r="A10367" s="27" t="s">
        <v>8104</v>
      </c>
      <c r="B10367" s="19" t="s">
        <v>17054</v>
      </c>
      <c r="C10367" s="19" t="s">
        <v>16818</v>
      </c>
      <c r="D10367" s="38" t="s">
        <v>16128</v>
      </c>
      <c r="E10367" s="38" t="s">
        <v>9144</v>
      </c>
      <c r="F10367" s="41">
        <v>72101507</v>
      </c>
      <c r="G10367" s="19" t="s">
        <v>614</v>
      </c>
      <c r="H10367" s="41">
        <v>3</v>
      </c>
      <c r="I10367" s="41">
        <v>3</v>
      </c>
      <c r="J10367" s="41">
        <v>10</v>
      </c>
      <c r="K10367" s="44">
        <v>1</v>
      </c>
      <c r="L10367" s="20">
        <v>26368534.539999999</v>
      </c>
      <c r="M10367" s="19" t="s">
        <v>15954</v>
      </c>
      <c r="N10367" s="28" t="s">
        <v>15953</v>
      </c>
    </row>
    <row r="10368" spans="1:14" ht="45" x14ac:dyDescent="0.25">
      <c r="A10368" s="27" t="s">
        <v>8104</v>
      </c>
      <c r="B10368" s="19" t="s">
        <v>17065</v>
      </c>
      <c r="C10368" s="19" t="s">
        <v>16878</v>
      </c>
      <c r="D10368" s="38" t="s">
        <v>16188</v>
      </c>
      <c r="E10368" s="38" t="s">
        <v>9145</v>
      </c>
      <c r="F10368" s="41">
        <v>72101507</v>
      </c>
      <c r="G10368" s="19" t="s">
        <v>614</v>
      </c>
      <c r="H10368" s="41">
        <v>3</v>
      </c>
      <c r="I10368" s="41">
        <v>3</v>
      </c>
      <c r="J10368" s="41">
        <v>10</v>
      </c>
      <c r="K10368" s="44">
        <v>1</v>
      </c>
      <c r="L10368" s="20">
        <v>13740013.74</v>
      </c>
      <c r="M10368" s="19" t="s">
        <v>15954</v>
      </c>
      <c r="N10368" s="28" t="s">
        <v>15953</v>
      </c>
    </row>
    <row r="10369" spans="1:14" ht="30" x14ac:dyDescent="0.25">
      <c r="A10369" s="27" t="s">
        <v>8104</v>
      </c>
      <c r="B10369" s="19" t="s">
        <v>15943</v>
      </c>
      <c r="C10369" s="19" t="s">
        <v>15943</v>
      </c>
      <c r="D10369" s="38" t="s">
        <v>16220</v>
      </c>
      <c r="E10369" s="38" t="s">
        <v>9146</v>
      </c>
      <c r="F10369" s="41">
        <v>90111503</v>
      </c>
      <c r="G10369" s="19" t="s">
        <v>949</v>
      </c>
      <c r="H10369" s="41">
        <v>3</v>
      </c>
      <c r="I10369" s="41">
        <v>9</v>
      </c>
      <c r="J10369" s="41">
        <v>10</v>
      </c>
      <c r="K10369" s="44">
        <v>1</v>
      </c>
      <c r="L10369" s="20">
        <v>6384000</v>
      </c>
      <c r="M10369" s="19" t="s">
        <v>15954</v>
      </c>
      <c r="N10369" s="28" t="s">
        <v>15953</v>
      </c>
    </row>
    <row r="10370" spans="1:14" ht="30" x14ac:dyDescent="0.25">
      <c r="A10370" s="27" t="s">
        <v>8104</v>
      </c>
      <c r="B10370" s="19" t="s">
        <v>17018</v>
      </c>
      <c r="C10370" s="19" t="s">
        <v>16919</v>
      </c>
      <c r="D10370" s="38" t="s">
        <v>16231</v>
      </c>
      <c r="E10370" s="38" t="s">
        <v>9147</v>
      </c>
      <c r="F10370" s="41">
        <v>50181708</v>
      </c>
      <c r="G10370" s="19" t="s">
        <v>721</v>
      </c>
      <c r="H10370" s="41">
        <v>4</v>
      </c>
      <c r="I10370" s="41">
        <v>3</v>
      </c>
      <c r="J10370" s="41">
        <v>16</v>
      </c>
      <c r="K10370" s="44">
        <v>10</v>
      </c>
      <c r="L10370" s="20">
        <v>51780</v>
      </c>
      <c r="M10370" s="19" t="s">
        <v>15959</v>
      </c>
      <c r="N10370" s="28" t="s">
        <v>15953</v>
      </c>
    </row>
    <row r="10371" spans="1:14" ht="30" x14ac:dyDescent="0.25">
      <c r="A10371" s="27" t="s">
        <v>8104</v>
      </c>
      <c r="B10371" s="19" t="s">
        <v>17018</v>
      </c>
      <c r="C10371" s="19" t="s">
        <v>16919</v>
      </c>
      <c r="D10371" s="38" t="s">
        <v>16231</v>
      </c>
      <c r="E10371" s="38" t="s">
        <v>9148</v>
      </c>
      <c r="F10371" s="41">
        <v>50193101</v>
      </c>
      <c r="G10371" s="19" t="s">
        <v>721</v>
      </c>
      <c r="H10371" s="41">
        <v>4</v>
      </c>
      <c r="I10371" s="41">
        <v>3</v>
      </c>
      <c r="J10371" s="41">
        <v>16</v>
      </c>
      <c r="K10371" s="44">
        <v>29</v>
      </c>
      <c r="L10371" s="20">
        <v>288840</v>
      </c>
      <c r="M10371" s="19" t="s">
        <v>15959</v>
      </c>
      <c r="N10371" s="28" t="s">
        <v>15953</v>
      </c>
    </row>
    <row r="10372" spans="1:14" x14ac:dyDescent="0.25">
      <c r="A10372" s="27" t="s">
        <v>8104</v>
      </c>
      <c r="B10372" s="19" t="s">
        <v>17018</v>
      </c>
      <c r="C10372" s="19" t="s">
        <v>16751</v>
      </c>
      <c r="D10372" s="38" t="s">
        <v>16061</v>
      </c>
      <c r="E10372" s="38" t="s">
        <v>9149</v>
      </c>
      <c r="F10372" s="41">
        <v>50161510</v>
      </c>
      <c r="G10372" s="19" t="s">
        <v>721</v>
      </c>
      <c r="H10372" s="41">
        <v>4</v>
      </c>
      <c r="I10372" s="41">
        <v>3</v>
      </c>
      <c r="J10372" s="41">
        <v>16</v>
      </c>
      <c r="K10372" s="44">
        <v>11</v>
      </c>
      <c r="L10372" s="20">
        <v>521565</v>
      </c>
      <c r="M10372" s="19" t="s">
        <v>15958</v>
      </c>
      <c r="N10372" s="28" t="s">
        <v>15953</v>
      </c>
    </row>
    <row r="10373" spans="1:14" ht="30" x14ac:dyDescent="0.25">
      <c r="A10373" s="27" t="s">
        <v>8104</v>
      </c>
      <c r="B10373" s="19" t="s">
        <v>17018</v>
      </c>
      <c r="C10373" s="19" t="s">
        <v>16752</v>
      </c>
      <c r="D10373" s="38" t="s">
        <v>16062</v>
      </c>
      <c r="E10373" s="38" t="s">
        <v>9150</v>
      </c>
      <c r="F10373" s="41">
        <v>50171830</v>
      </c>
      <c r="G10373" s="19" t="s">
        <v>721</v>
      </c>
      <c r="H10373" s="41">
        <v>4</v>
      </c>
      <c r="I10373" s="41">
        <v>3</v>
      </c>
      <c r="J10373" s="41">
        <v>16</v>
      </c>
      <c r="K10373" s="44">
        <v>62</v>
      </c>
      <c r="L10373" s="20">
        <v>1243472</v>
      </c>
      <c r="M10373" s="19" t="s">
        <v>15959</v>
      </c>
      <c r="N10373" s="28" t="s">
        <v>15953</v>
      </c>
    </row>
    <row r="10374" spans="1:14" ht="30" x14ac:dyDescent="0.25">
      <c r="A10374" s="27" t="s">
        <v>8104</v>
      </c>
      <c r="B10374" s="19" t="s">
        <v>17018</v>
      </c>
      <c r="C10374" s="19" t="s">
        <v>16752</v>
      </c>
      <c r="D10374" s="38" t="s">
        <v>16062</v>
      </c>
      <c r="E10374" s="38" t="s">
        <v>9151</v>
      </c>
      <c r="F10374" s="41">
        <v>50171830</v>
      </c>
      <c r="G10374" s="19" t="s">
        <v>721</v>
      </c>
      <c r="H10374" s="41">
        <v>4</v>
      </c>
      <c r="I10374" s="41">
        <v>3</v>
      </c>
      <c r="J10374" s="41">
        <v>16</v>
      </c>
      <c r="K10374" s="44">
        <v>42</v>
      </c>
      <c r="L10374" s="20">
        <v>1002582</v>
      </c>
      <c r="M10374" s="19" t="s">
        <v>15959</v>
      </c>
      <c r="N10374" s="28" t="s">
        <v>15953</v>
      </c>
    </row>
    <row r="10375" spans="1:14" ht="30" x14ac:dyDescent="0.25">
      <c r="A10375" s="27" t="s">
        <v>8104</v>
      </c>
      <c r="B10375" s="19" t="s">
        <v>17018</v>
      </c>
      <c r="C10375" s="19" t="s">
        <v>16752</v>
      </c>
      <c r="D10375" s="38" t="s">
        <v>16062</v>
      </c>
      <c r="E10375" s="38" t="s">
        <v>9152</v>
      </c>
      <c r="F10375" s="41">
        <v>50171830</v>
      </c>
      <c r="G10375" s="19" t="s">
        <v>721</v>
      </c>
      <c r="H10375" s="41">
        <v>4</v>
      </c>
      <c r="I10375" s="41">
        <v>3</v>
      </c>
      <c r="J10375" s="41">
        <v>16</v>
      </c>
      <c r="K10375" s="44">
        <v>20</v>
      </c>
      <c r="L10375" s="20">
        <v>258320</v>
      </c>
      <c r="M10375" s="19" t="s">
        <v>15969</v>
      </c>
      <c r="N10375" s="28" t="s">
        <v>15953</v>
      </c>
    </row>
    <row r="10376" spans="1:14" ht="30" x14ac:dyDescent="0.25">
      <c r="A10376" s="27" t="s">
        <v>8104</v>
      </c>
      <c r="B10376" s="19" t="s">
        <v>17018</v>
      </c>
      <c r="C10376" s="19" t="s">
        <v>16752</v>
      </c>
      <c r="D10376" s="38" t="s">
        <v>16062</v>
      </c>
      <c r="E10376" s="38" t="s">
        <v>9153</v>
      </c>
      <c r="F10376" s="41">
        <v>50171550</v>
      </c>
      <c r="G10376" s="19" t="s">
        <v>721</v>
      </c>
      <c r="H10376" s="41">
        <v>4</v>
      </c>
      <c r="I10376" s="41">
        <v>3</v>
      </c>
      <c r="J10376" s="41">
        <v>16</v>
      </c>
      <c r="K10376" s="44">
        <v>15</v>
      </c>
      <c r="L10376" s="20">
        <v>274500</v>
      </c>
      <c r="M10376" s="19" t="s">
        <v>15981</v>
      </c>
      <c r="N10376" s="28" t="s">
        <v>15953</v>
      </c>
    </row>
    <row r="10377" spans="1:14" ht="30" x14ac:dyDescent="0.25">
      <c r="A10377" s="27" t="s">
        <v>8104</v>
      </c>
      <c r="B10377" s="19" t="s">
        <v>17018</v>
      </c>
      <c r="C10377" s="19" t="s">
        <v>16752</v>
      </c>
      <c r="D10377" s="38" t="s">
        <v>16062</v>
      </c>
      <c r="E10377" s="38" t="s">
        <v>9154</v>
      </c>
      <c r="F10377" s="41">
        <v>50193103</v>
      </c>
      <c r="G10377" s="19" t="s">
        <v>721</v>
      </c>
      <c r="H10377" s="41">
        <v>4</v>
      </c>
      <c r="I10377" s="41">
        <v>3</v>
      </c>
      <c r="J10377" s="41">
        <v>16</v>
      </c>
      <c r="K10377" s="44">
        <v>10</v>
      </c>
      <c r="L10377" s="20">
        <v>403000</v>
      </c>
      <c r="M10377" s="19" t="s">
        <v>15959</v>
      </c>
      <c r="N10377" s="28" t="s">
        <v>15953</v>
      </c>
    </row>
    <row r="10378" spans="1:14" ht="30" x14ac:dyDescent="0.25">
      <c r="A10378" s="27" t="s">
        <v>8104</v>
      </c>
      <c r="B10378" s="19" t="s">
        <v>17018</v>
      </c>
      <c r="C10378" s="19" t="s">
        <v>16752</v>
      </c>
      <c r="D10378" s="38" t="s">
        <v>16062</v>
      </c>
      <c r="E10378" s="38" t="s">
        <v>9155</v>
      </c>
      <c r="F10378" s="41">
        <v>50193104</v>
      </c>
      <c r="G10378" s="19" t="s">
        <v>721</v>
      </c>
      <c r="H10378" s="41">
        <v>4</v>
      </c>
      <c r="I10378" s="41">
        <v>3</v>
      </c>
      <c r="J10378" s="41">
        <v>16</v>
      </c>
      <c r="K10378" s="44">
        <v>10</v>
      </c>
      <c r="L10378" s="20">
        <v>419000</v>
      </c>
      <c r="M10378" s="19" t="s">
        <v>15959</v>
      </c>
      <c r="N10378" s="28" t="s">
        <v>15953</v>
      </c>
    </row>
    <row r="10379" spans="1:14" ht="30" x14ac:dyDescent="0.25">
      <c r="A10379" s="27" t="s">
        <v>8104</v>
      </c>
      <c r="B10379" s="19" t="s">
        <v>17018</v>
      </c>
      <c r="C10379" s="19" t="s">
        <v>16752</v>
      </c>
      <c r="D10379" s="38" t="s">
        <v>16062</v>
      </c>
      <c r="E10379" s="38" t="s">
        <v>9156</v>
      </c>
      <c r="F10379" s="41">
        <v>50193104</v>
      </c>
      <c r="G10379" s="19" t="s">
        <v>721</v>
      </c>
      <c r="H10379" s="41">
        <v>4</v>
      </c>
      <c r="I10379" s="41">
        <v>3</v>
      </c>
      <c r="J10379" s="41">
        <v>16</v>
      </c>
      <c r="K10379" s="44">
        <v>133</v>
      </c>
      <c r="L10379" s="20">
        <v>391419</v>
      </c>
      <c r="M10379" s="19" t="s">
        <v>15959</v>
      </c>
      <c r="N10379" s="28" t="s">
        <v>15953</v>
      </c>
    </row>
    <row r="10380" spans="1:14" ht="30" x14ac:dyDescent="0.25">
      <c r="A10380" s="27" t="s">
        <v>8104</v>
      </c>
      <c r="B10380" s="19" t="s">
        <v>17018</v>
      </c>
      <c r="C10380" s="19" t="s">
        <v>16752</v>
      </c>
      <c r="D10380" s="38" t="s">
        <v>16062</v>
      </c>
      <c r="E10380" s="38" t="s">
        <v>9157</v>
      </c>
      <c r="F10380" s="41">
        <v>50193104</v>
      </c>
      <c r="G10380" s="19" t="s">
        <v>721</v>
      </c>
      <c r="H10380" s="41">
        <v>4</v>
      </c>
      <c r="I10380" s="41">
        <v>3</v>
      </c>
      <c r="J10380" s="41">
        <v>16</v>
      </c>
      <c r="K10380" s="44">
        <v>131</v>
      </c>
      <c r="L10380" s="20">
        <v>456928</v>
      </c>
      <c r="M10380" s="19" t="s">
        <v>15959</v>
      </c>
      <c r="N10380" s="28" t="s">
        <v>15953</v>
      </c>
    </row>
    <row r="10381" spans="1:14" ht="30" x14ac:dyDescent="0.25">
      <c r="A10381" s="27" t="s">
        <v>8104</v>
      </c>
      <c r="B10381" s="19" t="s">
        <v>17018</v>
      </c>
      <c r="C10381" s="19" t="s">
        <v>16752</v>
      </c>
      <c r="D10381" s="38" t="s">
        <v>16062</v>
      </c>
      <c r="E10381" s="38" t="s">
        <v>9158</v>
      </c>
      <c r="F10381" s="41">
        <v>50202311</v>
      </c>
      <c r="G10381" s="19" t="s">
        <v>721</v>
      </c>
      <c r="H10381" s="41">
        <v>4</v>
      </c>
      <c r="I10381" s="41">
        <v>3</v>
      </c>
      <c r="J10381" s="41">
        <v>16</v>
      </c>
      <c r="K10381" s="44">
        <v>16</v>
      </c>
      <c r="L10381" s="20">
        <v>174400</v>
      </c>
      <c r="M10381" s="19" t="s">
        <v>15958</v>
      </c>
      <c r="N10381" s="28" t="s">
        <v>15953</v>
      </c>
    </row>
    <row r="10382" spans="1:14" ht="30" x14ac:dyDescent="0.25">
      <c r="A10382" s="27" t="s">
        <v>8104</v>
      </c>
      <c r="B10382" s="19" t="s">
        <v>17018</v>
      </c>
      <c r="C10382" s="19" t="s">
        <v>16752</v>
      </c>
      <c r="D10382" s="38" t="s">
        <v>16062</v>
      </c>
      <c r="E10382" s="38" t="s">
        <v>9159</v>
      </c>
      <c r="F10382" s="41">
        <v>50202311</v>
      </c>
      <c r="G10382" s="19" t="s">
        <v>721</v>
      </c>
      <c r="H10382" s="41">
        <v>4</v>
      </c>
      <c r="I10382" s="41">
        <v>3</v>
      </c>
      <c r="J10382" s="41">
        <v>16</v>
      </c>
      <c r="K10382" s="44">
        <v>17</v>
      </c>
      <c r="L10382" s="20">
        <v>284325</v>
      </c>
      <c r="M10382" s="19" t="s">
        <v>15958</v>
      </c>
      <c r="N10382" s="28" t="s">
        <v>15953</v>
      </c>
    </row>
    <row r="10383" spans="1:14" ht="30" x14ac:dyDescent="0.25">
      <c r="A10383" s="27" t="s">
        <v>8104</v>
      </c>
      <c r="B10383" s="19" t="s">
        <v>17018</v>
      </c>
      <c r="C10383" s="19" t="s">
        <v>16752</v>
      </c>
      <c r="D10383" s="38" t="s">
        <v>16062</v>
      </c>
      <c r="E10383" s="38" t="s">
        <v>9160</v>
      </c>
      <c r="F10383" s="41">
        <v>50201713</v>
      </c>
      <c r="G10383" s="19" t="s">
        <v>721</v>
      </c>
      <c r="H10383" s="41">
        <v>4</v>
      </c>
      <c r="I10383" s="41">
        <v>3</v>
      </c>
      <c r="J10383" s="41">
        <v>16</v>
      </c>
      <c r="K10383" s="44">
        <v>20</v>
      </c>
      <c r="L10383" s="20">
        <v>67200</v>
      </c>
      <c r="M10383" s="19" t="s">
        <v>15958</v>
      </c>
      <c r="N10383" s="28" t="s">
        <v>15953</v>
      </c>
    </row>
    <row r="10384" spans="1:14" ht="30" x14ac:dyDescent="0.25">
      <c r="A10384" s="27" t="s">
        <v>8104</v>
      </c>
      <c r="B10384" s="19" t="s">
        <v>17018</v>
      </c>
      <c r="C10384" s="19" t="s">
        <v>16752</v>
      </c>
      <c r="D10384" s="38" t="s">
        <v>16062</v>
      </c>
      <c r="E10384" s="38" t="s">
        <v>9161</v>
      </c>
      <c r="F10384" s="41">
        <v>50201713</v>
      </c>
      <c r="G10384" s="19" t="s">
        <v>721</v>
      </c>
      <c r="H10384" s="41">
        <v>4</v>
      </c>
      <c r="I10384" s="41">
        <v>3</v>
      </c>
      <c r="J10384" s="41">
        <v>16</v>
      </c>
      <c r="K10384" s="44">
        <v>20</v>
      </c>
      <c r="L10384" s="20">
        <v>67200</v>
      </c>
      <c r="M10384" s="19" t="s">
        <v>15958</v>
      </c>
      <c r="N10384" s="28" t="s">
        <v>15953</v>
      </c>
    </row>
    <row r="10385" spans="1:14" ht="30" x14ac:dyDescent="0.25">
      <c r="A10385" s="27" t="s">
        <v>8104</v>
      </c>
      <c r="B10385" s="19" t="s">
        <v>17018</v>
      </c>
      <c r="C10385" s="19" t="s">
        <v>16752</v>
      </c>
      <c r="D10385" s="38" t="s">
        <v>16062</v>
      </c>
      <c r="E10385" s="38" t="s">
        <v>9162</v>
      </c>
      <c r="F10385" s="41">
        <v>50201713</v>
      </c>
      <c r="G10385" s="19" t="s">
        <v>721</v>
      </c>
      <c r="H10385" s="41">
        <v>4</v>
      </c>
      <c r="I10385" s="41">
        <v>3</v>
      </c>
      <c r="J10385" s="41">
        <v>16</v>
      </c>
      <c r="K10385" s="44">
        <v>10</v>
      </c>
      <c r="L10385" s="20">
        <v>33600</v>
      </c>
      <c r="M10385" s="19" t="s">
        <v>15958</v>
      </c>
      <c r="N10385" s="28" t="s">
        <v>15953</v>
      </c>
    </row>
    <row r="10386" spans="1:14" ht="30" x14ac:dyDescent="0.25">
      <c r="A10386" s="27" t="s">
        <v>8104</v>
      </c>
      <c r="B10386" s="19" t="s">
        <v>17019</v>
      </c>
      <c r="C10386" s="19" t="s">
        <v>16756</v>
      </c>
      <c r="D10386" s="38" t="s">
        <v>16066</v>
      </c>
      <c r="E10386" s="38" t="s">
        <v>9163</v>
      </c>
      <c r="F10386" s="41">
        <v>50202301</v>
      </c>
      <c r="G10386" s="19" t="s">
        <v>721</v>
      </c>
      <c r="H10386" s="41">
        <v>4</v>
      </c>
      <c r="I10386" s="41">
        <v>3</v>
      </c>
      <c r="J10386" s="41">
        <v>16</v>
      </c>
      <c r="K10386" s="44">
        <v>50</v>
      </c>
      <c r="L10386" s="20">
        <v>879000</v>
      </c>
      <c r="M10386" s="19" t="s">
        <v>15959</v>
      </c>
      <c r="N10386" s="28" t="s">
        <v>15953</v>
      </c>
    </row>
    <row r="10387" spans="1:14" ht="30" x14ac:dyDescent="0.25">
      <c r="A10387" s="27" t="s">
        <v>8104</v>
      </c>
      <c r="B10387" s="19" t="s">
        <v>17011</v>
      </c>
      <c r="C10387" s="19" t="s">
        <v>16738</v>
      </c>
      <c r="D10387" s="38" t="s">
        <v>16048</v>
      </c>
      <c r="E10387" s="38" t="s">
        <v>9164</v>
      </c>
      <c r="F10387" s="41">
        <v>14111705</v>
      </c>
      <c r="G10387" s="19" t="s">
        <v>721</v>
      </c>
      <c r="H10387" s="41">
        <v>4</v>
      </c>
      <c r="I10387" s="41">
        <v>3</v>
      </c>
      <c r="J10387" s="41">
        <v>16</v>
      </c>
      <c r="K10387" s="44">
        <v>115</v>
      </c>
      <c r="L10387" s="20">
        <v>342125</v>
      </c>
      <c r="M10387" s="19" t="s">
        <v>15959</v>
      </c>
      <c r="N10387" s="28" t="s">
        <v>15953</v>
      </c>
    </row>
    <row r="10388" spans="1:14" ht="30" x14ac:dyDescent="0.25">
      <c r="A10388" s="27" t="s">
        <v>8104</v>
      </c>
      <c r="B10388" s="19" t="s">
        <v>17011</v>
      </c>
      <c r="C10388" s="19" t="s">
        <v>16738</v>
      </c>
      <c r="D10388" s="38" t="s">
        <v>16048</v>
      </c>
      <c r="E10388" s="38" t="s">
        <v>9165</v>
      </c>
      <c r="F10388" s="41">
        <v>14111705</v>
      </c>
      <c r="G10388" s="19" t="s">
        <v>721</v>
      </c>
      <c r="H10388" s="41">
        <v>4</v>
      </c>
      <c r="I10388" s="41">
        <v>3</v>
      </c>
      <c r="J10388" s="41">
        <v>16</v>
      </c>
      <c r="K10388" s="44">
        <v>115</v>
      </c>
      <c r="L10388" s="20">
        <v>313375</v>
      </c>
      <c r="M10388" s="19" t="s">
        <v>15959</v>
      </c>
      <c r="N10388" s="28" t="s">
        <v>15953</v>
      </c>
    </row>
    <row r="10389" spans="1:14" ht="30" x14ac:dyDescent="0.25">
      <c r="A10389" s="27" t="s">
        <v>8104</v>
      </c>
      <c r="B10389" s="19" t="s">
        <v>17013</v>
      </c>
      <c r="C10389" s="19" t="s">
        <v>16851</v>
      </c>
      <c r="D10389" s="38" t="s">
        <v>16161</v>
      </c>
      <c r="E10389" s="38" t="s">
        <v>9166</v>
      </c>
      <c r="F10389" s="41">
        <v>48102109</v>
      </c>
      <c r="G10389" s="19" t="s">
        <v>721</v>
      </c>
      <c r="H10389" s="41">
        <v>4</v>
      </c>
      <c r="I10389" s="41">
        <v>3</v>
      </c>
      <c r="J10389" s="41">
        <v>16</v>
      </c>
      <c r="K10389" s="44">
        <v>8</v>
      </c>
      <c r="L10389" s="20">
        <v>449952</v>
      </c>
      <c r="M10389" s="19" t="s">
        <v>15965</v>
      </c>
      <c r="N10389" s="28" t="s">
        <v>15953</v>
      </c>
    </row>
    <row r="10390" spans="1:14" ht="30" x14ac:dyDescent="0.25">
      <c r="A10390" s="27" t="s">
        <v>8104</v>
      </c>
      <c r="B10390" s="19" t="s">
        <v>17013</v>
      </c>
      <c r="C10390" s="19" t="s">
        <v>16744</v>
      </c>
      <c r="D10390" s="38" t="s">
        <v>16054</v>
      </c>
      <c r="E10390" s="38" t="s">
        <v>9167</v>
      </c>
      <c r="F10390" s="41">
        <v>52151500</v>
      </c>
      <c r="G10390" s="19" t="s">
        <v>721</v>
      </c>
      <c r="H10390" s="41">
        <v>4</v>
      </c>
      <c r="I10390" s="41">
        <v>3</v>
      </c>
      <c r="J10390" s="41">
        <v>16</v>
      </c>
      <c r="K10390" s="44">
        <v>40</v>
      </c>
      <c r="L10390" s="20">
        <v>1547760</v>
      </c>
      <c r="M10390" s="19" t="s">
        <v>15959</v>
      </c>
      <c r="N10390" s="28" t="s">
        <v>15953</v>
      </c>
    </row>
    <row r="10391" spans="1:14" x14ac:dyDescent="0.25">
      <c r="A10391" s="27" t="s">
        <v>8104</v>
      </c>
      <c r="B10391" s="19" t="s">
        <v>16860</v>
      </c>
      <c r="C10391" s="19" t="s">
        <v>16860</v>
      </c>
      <c r="D10391" s="38" t="s">
        <v>16170</v>
      </c>
      <c r="E10391" s="38" t="s">
        <v>9168</v>
      </c>
      <c r="F10391" s="41">
        <v>48102108</v>
      </c>
      <c r="G10391" s="19" t="s">
        <v>721</v>
      </c>
      <c r="H10391" s="41">
        <v>4</v>
      </c>
      <c r="I10391" s="41">
        <v>3</v>
      </c>
      <c r="J10391" s="41">
        <v>16</v>
      </c>
      <c r="K10391" s="44">
        <v>8</v>
      </c>
      <c r="L10391" s="20">
        <v>630400</v>
      </c>
      <c r="M10391" s="19" t="s">
        <v>15965</v>
      </c>
      <c r="N10391" s="28" t="s">
        <v>15953</v>
      </c>
    </row>
    <row r="10392" spans="1:14" ht="45" x14ac:dyDescent="0.25">
      <c r="A10392" s="27" t="s">
        <v>8104</v>
      </c>
      <c r="B10392" s="19" t="s">
        <v>17026</v>
      </c>
      <c r="C10392" s="19" t="s">
        <v>16897</v>
      </c>
      <c r="D10392" s="38" t="s">
        <v>16207</v>
      </c>
      <c r="E10392" s="38" t="s">
        <v>9169</v>
      </c>
      <c r="F10392" s="41">
        <v>83111800</v>
      </c>
      <c r="G10392" s="19" t="s">
        <v>949</v>
      </c>
      <c r="H10392" s="41">
        <v>4</v>
      </c>
      <c r="I10392" s="41">
        <v>8</v>
      </c>
      <c r="J10392" s="41">
        <v>16</v>
      </c>
      <c r="K10392" s="44">
        <v>1</v>
      </c>
      <c r="L10392" s="20">
        <v>1800000</v>
      </c>
      <c r="M10392" s="19" t="s">
        <v>15954</v>
      </c>
      <c r="N10392" s="28" t="s">
        <v>15953</v>
      </c>
    </row>
    <row r="10393" spans="1:14" ht="45" x14ac:dyDescent="0.25">
      <c r="A10393" s="27" t="s">
        <v>8104</v>
      </c>
      <c r="B10393" s="19" t="s">
        <v>16912</v>
      </c>
      <c r="C10393" s="19" t="s">
        <v>16912</v>
      </c>
      <c r="D10393" s="38" t="s">
        <v>16224</v>
      </c>
      <c r="E10393" s="38" t="s">
        <v>9170</v>
      </c>
      <c r="F10393" s="41">
        <v>93161601</v>
      </c>
      <c r="G10393" s="19" t="s">
        <v>949</v>
      </c>
      <c r="H10393" s="41">
        <v>4</v>
      </c>
      <c r="I10393" s="41">
        <v>8</v>
      </c>
      <c r="J10393" s="41">
        <v>10</v>
      </c>
      <c r="K10393" s="44">
        <v>1</v>
      </c>
      <c r="L10393" s="20">
        <v>231000</v>
      </c>
      <c r="M10393" s="19" t="s">
        <v>15954</v>
      </c>
      <c r="N10393" s="28" t="s">
        <v>15953</v>
      </c>
    </row>
    <row r="10394" spans="1:14" ht="45" x14ac:dyDescent="0.25">
      <c r="A10394" s="27" t="s">
        <v>8104</v>
      </c>
      <c r="B10394" s="19" t="s">
        <v>17025</v>
      </c>
      <c r="C10394" s="19" t="s">
        <v>16768</v>
      </c>
      <c r="D10394" s="38" t="s">
        <v>16078</v>
      </c>
      <c r="E10394" s="38" t="s">
        <v>9171</v>
      </c>
      <c r="F10394" s="41">
        <v>83101803</v>
      </c>
      <c r="G10394" s="19" t="s">
        <v>949</v>
      </c>
      <c r="H10394" s="41">
        <v>4</v>
      </c>
      <c r="I10394" s="41">
        <v>8</v>
      </c>
      <c r="J10394" s="41">
        <v>10</v>
      </c>
      <c r="K10394" s="44">
        <v>1</v>
      </c>
      <c r="L10394" s="20">
        <v>228174481</v>
      </c>
      <c r="M10394" s="19" t="s">
        <v>15954</v>
      </c>
      <c r="N10394" s="28" t="s">
        <v>15953</v>
      </c>
    </row>
    <row r="10395" spans="1:14" ht="45" x14ac:dyDescent="0.25">
      <c r="A10395" s="27" t="s">
        <v>8104</v>
      </c>
      <c r="B10395" s="19" t="s">
        <v>17025</v>
      </c>
      <c r="C10395" s="19" t="s">
        <v>16768</v>
      </c>
      <c r="D10395" s="38" t="s">
        <v>16078</v>
      </c>
      <c r="E10395" s="38" t="s">
        <v>9171</v>
      </c>
      <c r="F10395" s="41">
        <v>83101803</v>
      </c>
      <c r="G10395" s="19" t="s">
        <v>949</v>
      </c>
      <c r="H10395" s="41">
        <v>4</v>
      </c>
      <c r="I10395" s="41">
        <v>8</v>
      </c>
      <c r="J10395" s="41">
        <v>16</v>
      </c>
      <c r="K10395" s="44">
        <v>1</v>
      </c>
      <c r="L10395" s="20">
        <v>50274330</v>
      </c>
      <c r="M10395" s="19" t="s">
        <v>15954</v>
      </c>
      <c r="N10395" s="28" t="s">
        <v>15953</v>
      </c>
    </row>
    <row r="10396" spans="1:14" x14ac:dyDescent="0.25">
      <c r="A10396" s="27" t="s">
        <v>8104</v>
      </c>
      <c r="B10396" s="19" t="s">
        <v>15949</v>
      </c>
      <c r="C10396" s="19" t="s">
        <v>15949</v>
      </c>
      <c r="D10396" s="38" t="s">
        <v>16223</v>
      </c>
      <c r="E10396" s="38" t="s">
        <v>9172</v>
      </c>
      <c r="F10396" s="41">
        <v>39111603</v>
      </c>
      <c r="G10396" s="19" t="s">
        <v>949</v>
      </c>
      <c r="H10396" s="41">
        <v>4</v>
      </c>
      <c r="I10396" s="41">
        <v>8</v>
      </c>
      <c r="J10396" s="41">
        <v>10</v>
      </c>
      <c r="K10396" s="44">
        <v>1</v>
      </c>
      <c r="L10396" s="20">
        <v>24115358</v>
      </c>
      <c r="M10396" s="19" t="s">
        <v>15954</v>
      </c>
      <c r="N10396" s="28" t="s">
        <v>15953</v>
      </c>
    </row>
    <row r="10397" spans="1:14" ht="30" x14ac:dyDescent="0.25">
      <c r="A10397" s="27" t="s">
        <v>8104</v>
      </c>
      <c r="B10397" s="19" t="s">
        <v>17055</v>
      </c>
      <c r="C10397" s="19" t="s">
        <v>16956</v>
      </c>
      <c r="D10397" s="38" t="s">
        <v>16268</v>
      </c>
      <c r="E10397" s="38" t="s">
        <v>9173</v>
      </c>
      <c r="F10397" s="41">
        <v>81111803</v>
      </c>
      <c r="G10397" s="19" t="s">
        <v>611</v>
      </c>
      <c r="H10397" s="41">
        <v>6</v>
      </c>
      <c r="I10397" s="41">
        <v>2</v>
      </c>
      <c r="J10397" s="41">
        <v>10</v>
      </c>
      <c r="K10397" s="44">
        <v>1</v>
      </c>
      <c r="L10397" s="20">
        <v>5860000</v>
      </c>
      <c r="M10397" s="19" t="s">
        <v>15954</v>
      </c>
      <c r="N10397" s="28" t="s">
        <v>15953</v>
      </c>
    </row>
    <row r="10398" spans="1:14" ht="30" x14ac:dyDescent="0.25">
      <c r="A10398" s="27" t="s">
        <v>8104</v>
      </c>
      <c r="B10398" s="19" t="s">
        <v>15943</v>
      </c>
      <c r="C10398" s="19" t="s">
        <v>15943</v>
      </c>
      <c r="D10398" s="38" t="s">
        <v>16220</v>
      </c>
      <c r="E10398" s="38" t="s">
        <v>9174</v>
      </c>
      <c r="F10398" s="41">
        <v>78111800</v>
      </c>
      <c r="G10398" s="19" t="s">
        <v>949</v>
      </c>
      <c r="H10398" s="41">
        <v>4</v>
      </c>
      <c r="I10398" s="41">
        <v>8</v>
      </c>
      <c r="J10398" s="41">
        <v>10</v>
      </c>
      <c r="K10398" s="44">
        <v>1</v>
      </c>
      <c r="L10398" s="20">
        <v>1559039</v>
      </c>
      <c r="M10398" s="19" t="s">
        <v>15954</v>
      </c>
      <c r="N10398" s="28" t="s">
        <v>15953</v>
      </c>
    </row>
    <row r="10399" spans="1:14" ht="60" x14ac:dyDescent="0.25">
      <c r="A10399" s="27" t="s">
        <v>8104</v>
      </c>
      <c r="B10399" s="19" t="s">
        <v>17068</v>
      </c>
      <c r="C10399" s="19" t="s">
        <v>16903</v>
      </c>
      <c r="D10399" s="38" t="s">
        <v>16213</v>
      </c>
      <c r="E10399" s="38" t="s">
        <v>9175</v>
      </c>
      <c r="F10399" s="41">
        <v>76121501</v>
      </c>
      <c r="G10399" s="19" t="s">
        <v>949</v>
      </c>
      <c r="H10399" s="41">
        <v>4</v>
      </c>
      <c r="I10399" s="41">
        <v>8</v>
      </c>
      <c r="J10399" s="41">
        <v>16</v>
      </c>
      <c r="K10399" s="44">
        <v>1</v>
      </c>
      <c r="L10399" s="20">
        <v>5131650</v>
      </c>
      <c r="M10399" s="19" t="s">
        <v>15954</v>
      </c>
      <c r="N10399" s="28" t="s">
        <v>15953</v>
      </c>
    </row>
    <row r="10400" spans="1:14" ht="30" x14ac:dyDescent="0.25">
      <c r="A10400" s="27" t="s">
        <v>8104</v>
      </c>
      <c r="B10400" s="19" t="s">
        <v>17022</v>
      </c>
      <c r="C10400" s="19" t="s">
        <v>16955</v>
      </c>
      <c r="D10400" s="38" t="s">
        <v>16267</v>
      </c>
      <c r="E10400" s="38" t="s">
        <v>9176</v>
      </c>
      <c r="F10400" s="41">
        <v>91111603</v>
      </c>
      <c r="G10400" s="19" t="s">
        <v>498</v>
      </c>
      <c r="H10400" s="41">
        <v>4</v>
      </c>
      <c r="I10400" s="41">
        <v>8</v>
      </c>
      <c r="J10400" s="41">
        <v>10</v>
      </c>
      <c r="K10400" s="44">
        <v>1</v>
      </c>
      <c r="L10400" s="20">
        <v>16400000</v>
      </c>
      <c r="M10400" s="19" t="s">
        <v>15954</v>
      </c>
      <c r="N10400" s="28" t="s">
        <v>15953</v>
      </c>
    </row>
    <row r="10401" spans="1:14" ht="30" x14ac:dyDescent="0.25">
      <c r="A10401" s="27" t="s">
        <v>8104</v>
      </c>
      <c r="B10401" s="19" t="s">
        <v>17022</v>
      </c>
      <c r="C10401" s="19" t="s">
        <v>16955</v>
      </c>
      <c r="D10401" s="38" t="s">
        <v>16267</v>
      </c>
      <c r="E10401" s="38" t="s">
        <v>9177</v>
      </c>
      <c r="F10401" s="41">
        <v>91111603</v>
      </c>
      <c r="G10401" s="19" t="s">
        <v>498</v>
      </c>
      <c r="H10401" s="41">
        <v>4</v>
      </c>
      <c r="I10401" s="41">
        <v>8</v>
      </c>
      <c r="J10401" s="41">
        <v>10</v>
      </c>
      <c r="K10401" s="44">
        <v>1</v>
      </c>
      <c r="L10401" s="20">
        <v>16800000</v>
      </c>
      <c r="M10401" s="19" t="s">
        <v>15954</v>
      </c>
      <c r="N10401" s="28" t="s">
        <v>15953</v>
      </c>
    </row>
    <row r="10402" spans="1:14" ht="30" x14ac:dyDescent="0.25">
      <c r="A10402" s="27" t="s">
        <v>8104</v>
      </c>
      <c r="B10402" s="19" t="s">
        <v>17022</v>
      </c>
      <c r="C10402" s="19" t="s">
        <v>16955</v>
      </c>
      <c r="D10402" s="38" t="s">
        <v>16267</v>
      </c>
      <c r="E10402" s="38" t="s">
        <v>9178</v>
      </c>
      <c r="F10402" s="41">
        <v>91111603</v>
      </c>
      <c r="G10402" s="19" t="s">
        <v>498</v>
      </c>
      <c r="H10402" s="41">
        <v>4</v>
      </c>
      <c r="I10402" s="41">
        <v>8</v>
      </c>
      <c r="J10402" s="41">
        <v>10</v>
      </c>
      <c r="K10402" s="44">
        <v>1</v>
      </c>
      <c r="L10402" s="20">
        <v>14700000</v>
      </c>
      <c r="M10402" s="19" t="s">
        <v>15954</v>
      </c>
      <c r="N10402" s="28" t="s">
        <v>15953</v>
      </c>
    </row>
    <row r="10403" spans="1:14" ht="30" x14ac:dyDescent="0.25">
      <c r="A10403" s="27" t="s">
        <v>8104</v>
      </c>
      <c r="B10403" s="19" t="s">
        <v>15943</v>
      </c>
      <c r="C10403" s="19" t="s">
        <v>15943</v>
      </c>
      <c r="D10403" s="38" t="s">
        <v>16220</v>
      </c>
      <c r="E10403" s="38" t="s">
        <v>9179</v>
      </c>
      <c r="F10403" s="41">
        <v>90111503</v>
      </c>
      <c r="G10403" s="19" t="s">
        <v>949</v>
      </c>
      <c r="H10403" s="41">
        <v>4</v>
      </c>
      <c r="I10403" s="41">
        <v>8</v>
      </c>
      <c r="J10403" s="41">
        <v>10</v>
      </c>
      <c r="K10403" s="44">
        <v>1</v>
      </c>
      <c r="L10403" s="20">
        <v>84000000</v>
      </c>
      <c r="M10403" s="19" t="s">
        <v>15954</v>
      </c>
      <c r="N10403" s="28" t="s">
        <v>15953</v>
      </c>
    </row>
    <row r="10404" spans="1:14" ht="30" x14ac:dyDescent="0.25">
      <c r="A10404" s="27" t="s">
        <v>8104</v>
      </c>
      <c r="B10404" s="19" t="s">
        <v>17026</v>
      </c>
      <c r="C10404" s="19" t="s">
        <v>16770</v>
      </c>
      <c r="D10404" s="38" t="s">
        <v>16080</v>
      </c>
      <c r="E10404" s="38" t="s">
        <v>9180</v>
      </c>
      <c r="F10404" s="41">
        <v>81112101</v>
      </c>
      <c r="G10404" s="19" t="s">
        <v>949</v>
      </c>
      <c r="H10404" s="41">
        <v>5</v>
      </c>
      <c r="I10404" s="41">
        <v>7</v>
      </c>
      <c r="J10404" s="41">
        <v>10</v>
      </c>
      <c r="K10404" s="44">
        <v>1</v>
      </c>
      <c r="L10404" s="20">
        <v>3700000</v>
      </c>
      <c r="M10404" s="19" t="s">
        <v>15954</v>
      </c>
      <c r="N10404" s="28" t="s">
        <v>15953</v>
      </c>
    </row>
    <row r="10405" spans="1:14" x14ac:dyDescent="0.25">
      <c r="A10405" s="27" t="s">
        <v>8104</v>
      </c>
      <c r="B10405" s="19" t="s">
        <v>15951</v>
      </c>
      <c r="C10405" s="19" t="s">
        <v>15951</v>
      </c>
      <c r="D10405" s="38" t="s">
        <v>15952</v>
      </c>
      <c r="E10405" s="38" t="s">
        <v>9181</v>
      </c>
      <c r="F10405" s="41">
        <v>93161504</v>
      </c>
      <c r="G10405" s="19" t="s">
        <v>949</v>
      </c>
      <c r="H10405" s="41">
        <v>5</v>
      </c>
      <c r="I10405" s="41">
        <v>7</v>
      </c>
      <c r="J10405" s="41">
        <v>10</v>
      </c>
      <c r="K10405" s="44">
        <v>1</v>
      </c>
      <c r="L10405" s="20">
        <v>749112</v>
      </c>
      <c r="M10405" s="19" t="s">
        <v>15954</v>
      </c>
      <c r="N10405" s="28" t="s">
        <v>15953</v>
      </c>
    </row>
    <row r="10406" spans="1:14" x14ac:dyDescent="0.25">
      <c r="A10406" s="27" t="s">
        <v>8104</v>
      </c>
      <c r="B10406" s="19" t="s">
        <v>15951</v>
      </c>
      <c r="C10406" s="19" t="s">
        <v>15951</v>
      </c>
      <c r="D10406" s="38" t="s">
        <v>15952</v>
      </c>
      <c r="E10406" s="38" t="s">
        <v>9182</v>
      </c>
      <c r="F10406" s="41">
        <v>93161504</v>
      </c>
      <c r="G10406" s="19" t="s">
        <v>949</v>
      </c>
      <c r="H10406" s="41">
        <v>5</v>
      </c>
      <c r="I10406" s="41">
        <v>7</v>
      </c>
      <c r="J10406" s="41">
        <v>10</v>
      </c>
      <c r="K10406" s="44">
        <v>1</v>
      </c>
      <c r="L10406" s="20">
        <v>75698</v>
      </c>
      <c r="M10406" s="19" t="s">
        <v>15954</v>
      </c>
      <c r="N10406" s="28" t="s">
        <v>15953</v>
      </c>
    </row>
    <row r="10407" spans="1:14" ht="30" x14ac:dyDescent="0.25">
      <c r="A10407" s="27" t="s">
        <v>8104</v>
      </c>
      <c r="B10407" s="19" t="s">
        <v>17022</v>
      </c>
      <c r="C10407" s="19" t="s">
        <v>16955</v>
      </c>
      <c r="D10407" s="38" t="s">
        <v>16267</v>
      </c>
      <c r="E10407" s="38" t="s">
        <v>9183</v>
      </c>
      <c r="F10407" s="41">
        <v>91111603</v>
      </c>
      <c r="G10407" s="19" t="s">
        <v>498</v>
      </c>
      <c r="H10407" s="41">
        <v>5</v>
      </c>
      <c r="I10407" s="41">
        <v>7</v>
      </c>
      <c r="J10407" s="41">
        <v>10</v>
      </c>
      <c r="K10407" s="44">
        <v>1</v>
      </c>
      <c r="L10407" s="20">
        <v>16800000</v>
      </c>
      <c r="M10407" s="19" t="s">
        <v>15954</v>
      </c>
      <c r="N10407" s="28" t="s">
        <v>15953</v>
      </c>
    </row>
    <row r="10408" spans="1:14" ht="45" x14ac:dyDescent="0.25">
      <c r="A10408" s="27" t="s">
        <v>8104</v>
      </c>
      <c r="B10408" s="19" t="s">
        <v>17026</v>
      </c>
      <c r="C10408" s="19" t="s">
        <v>16897</v>
      </c>
      <c r="D10408" s="38" t="s">
        <v>16207</v>
      </c>
      <c r="E10408" s="38" t="s">
        <v>9184</v>
      </c>
      <c r="F10408" s="41">
        <v>83111800</v>
      </c>
      <c r="G10408" s="19" t="s">
        <v>949</v>
      </c>
      <c r="H10408" s="41">
        <v>5</v>
      </c>
      <c r="I10408" s="41">
        <v>7</v>
      </c>
      <c r="J10408" s="41">
        <v>16</v>
      </c>
      <c r="K10408" s="44">
        <v>1</v>
      </c>
      <c r="L10408" s="20">
        <v>1800000</v>
      </c>
      <c r="M10408" s="19" t="s">
        <v>15954</v>
      </c>
      <c r="N10408" s="28" t="s">
        <v>15953</v>
      </c>
    </row>
    <row r="10409" spans="1:14" ht="45" x14ac:dyDescent="0.25">
      <c r="A10409" s="27" t="s">
        <v>8104</v>
      </c>
      <c r="B10409" s="19" t="s">
        <v>17025</v>
      </c>
      <c r="C10409" s="19" t="s">
        <v>16768</v>
      </c>
      <c r="D10409" s="38" t="s">
        <v>16078</v>
      </c>
      <c r="E10409" s="38" t="s">
        <v>9185</v>
      </c>
      <c r="F10409" s="41">
        <v>83101803</v>
      </c>
      <c r="G10409" s="19" t="s">
        <v>949</v>
      </c>
      <c r="H10409" s="41">
        <v>1</v>
      </c>
      <c r="I10409" s="41">
        <v>12</v>
      </c>
      <c r="J10409" s="41">
        <v>10</v>
      </c>
      <c r="K10409" s="44">
        <v>1</v>
      </c>
      <c r="L10409" s="20">
        <v>187608604</v>
      </c>
      <c r="M10409" s="19" t="s">
        <v>15954</v>
      </c>
      <c r="N10409" s="28" t="s">
        <v>15953</v>
      </c>
    </row>
    <row r="10410" spans="1:14" ht="45" x14ac:dyDescent="0.25">
      <c r="A10410" s="27" t="s">
        <v>8104</v>
      </c>
      <c r="B10410" s="19" t="s">
        <v>17025</v>
      </c>
      <c r="C10410" s="19" t="s">
        <v>16768</v>
      </c>
      <c r="D10410" s="38" t="s">
        <v>16078</v>
      </c>
      <c r="E10410" s="38" t="s">
        <v>9185</v>
      </c>
      <c r="F10410" s="41">
        <v>83101803</v>
      </c>
      <c r="G10410" s="19" t="s">
        <v>949</v>
      </c>
      <c r="H10410" s="41">
        <v>1</v>
      </c>
      <c r="I10410" s="41">
        <v>12</v>
      </c>
      <c r="J10410" s="41">
        <v>16</v>
      </c>
      <c r="K10410" s="44">
        <v>1</v>
      </c>
      <c r="L10410" s="20">
        <v>59968350</v>
      </c>
      <c r="M10410" s="19" t="s">
        <v>15954</v>
      </c>
      <c r="N10410" s="28" t="s">
        <v>15953</v>
      </c>
    </row>
    <row r="10411" spans="1:14" x14ac:dyDescent="0.25">
      <c r="A10411" s="27" t="s">
        <v>8104</v>
      </c>
      <c r="B10411" s="19" t="s">
        <v>15949</v>
      </c>
      <c r="C10411" s="19" t="s">
        <v>15949</v>
      </c>
      <c r="D10411" s="38" t="s">
        <v>16223</v>
      </c>
      <c r="E10411" s="38" t="s">
        <v>9186</v>
      </c>
      <c r="F10411" s="41">
        <v>39111603</v>
      </c>
      <c r="G10411" s="19" t="s">
        <v>949</v>
      </c>
      <c r="H10411" s="41">
        <v>5</v>
      </c>
      <c r="I10411" s="41">
        <v>7</v>
      </c>
      <c r="J10411" s="41">
        <v>10</v>
      </c>
      <c r="K10411" s="44">
        <v>1</v>
      </c>
      <c r="L10411" s="20">
        <v>24166141</v>
      </c>
      <c r="M10411" s="19" t="s">
        <v>15954</v>
      </c>
      <c r="N10411" s="28" t="s">
        <v>15953</v>
      </c>
    </row>
    <row r="10412" spans="1:14" ht="30" x14ac:dyDescent="0.25">
      <c r="A10412" s="27" t="s">
        <v>8104</v>
      </c>
      <c r="B10412" s="19" t="s">
        <v>15943</v>
      </c>
      <c r="C10412" s="19" t="s">
        <v>15943</v>
      </c>
      <c r="D10412" s="38" t="s">
        <v>16220</v>
      </c>
      <c r="E10412" s="38" t="s">
        <v>9187</v>
      </c>
      <c r="F10412" s="41">
        <v>78111800</v>
      </c>
      <c r="G10412" s="19" t="s">
        <v>949</v>
      </c>
      <c r="H10412" s="41">
        <v>5</v>
      </c>
      <c r="I10412" s="41">
        <v>7</v>
      </c>
      <c r="J10412" s="41">
        <v>10</v>
      </c>
      <c r="K10412" s="44">
        <v>1</v>
      </c>
      <c r="L10412" s="20">
        <v>320146</v>
      </c>
      <c r="M10412" s="19" t="s">
        <v>15954</v>
      </c>
      <c r="N10412" s="28" t="s">
        <v>15953</v>
      </c>
    </row>
    <row r="10413" spans="1:14" x14ac:dyDescent="0.25">
      <c r="A10413" s="27" t="s">
        <v>8104</v>
      </c>
      <c r="B10413" s="19" t="s">
        <v>17018</v>
      </c>
      <c r="C10413" s="19" t="s">
        <v>16755</v>
      </c>
      <c r="D10413" s="38" t="s">
        <v>16065</v>
      </c>
      <c r="E10413" s="38" t="s">
        <v>9188</v>
      </c>
      <c r="F10413" s="41">
        <v>50201706</v>
      </c>
      <c r="G10413" s="19" t="s">
        <v>721</v>
      </c>
      <c r="H10413" s="41">
        <v>5</v>
      </c>
      <c r="I10413" s="41">
        <v>3</v>
      </c>
      <c r="J10413" s="41">
        <v>16</v>
      </c>
      <c r="K10413" s="44">
        <v>30</v>
      </c>
      <c r="L10413" s="20">
        <v>2728290</v>
      </c>
      <c r="M10413" s="19" t="s">
        <v>15959</v>
      </c>
      <c r="N10413" s="28" t="s">
        <v>15953</v>
      </c>
    </row>
    <row r="10414" spans="1:14" x14ac:dyDescent="0.25">
      <c r="A10414" s="27" t="s">
        <v>8104</v>
      </c>
      <c r="B10414" s="19" t="s">
        <v>17018</v>
      </c>
      <c r="C10414" s="19" t="s">
        <v>16751</v>
      </c>
      <c r="D10414" s="38" t="s">
        <v>16061</v>
      </c>
      <c r="E10414" s="38" t="s">
        <v>9189</v>
      </c>
      <c r="F10414" s="41">
        <v>50161814</v>
      </c>
      <c r="G10414" s="19" t="s">
        <v>721</v>
      </c>
      <c r="H10414" s="41">
        <v>5</v>
      </c>
      <c r="I10414" s="41">
        <v>3</v>
      </c>
      <c r="J10414" s="41">
        <v>16</v>
      </c>
      <c r="K10414" s="44">
        <v>34</v>
      </c>
      <c r="L10414" s="20">
        <v>225080</v>
      </c>
      <c r="M10414" s="19" t="s">
        <v>15959</v>
      </c>
      <c r="N10414" s="28" t="s">
        <v>15953</v>
      </c>
    </row>
    <row r="10415" spans="1:14" ht="30" x14ac:dyDescent="0.25">
      <c r="A10415" s="27" t="s">
        <v>8104</v>
      </c>
      <c r="B10415" s="19" t="s">
        <v>17018</v>
      </c>
      <c r="C10415" s="19" t="s">
        <v>16753</v>
      </c>
      <c r="D10415" s="38" t="s">
        <v>16063</v>
      </c>
      <c r="E10415" s="38" t="s">
        <v>9190</v>
      </c>
      <c r="F10415" s="41">
        <v>50181905</v>
      </c>
      <c r="G10415" s="19" t="s">
        <v>721</v>
      </c>
      <c r="H10415" s="41">
        <v>5</v>
      </c>
      <c r="I10415" s="41">
        <v>3</v>
      </c>
      <c r="J10415" s="41">
        <v>16</v>
      </c>
      <c r="K10415" s="44">
        <v>40</v>
      </c>
      <c r="L10415" s="20">
        <v>351200</v>
      </c>
      <c r="M10415" s="19" t="s">
        <v>15959</v>
      </c>
      <c r="N10415" s="28" t="s">
        <v>15953</v>
      </c>
    </row>
    <row r="10416" spans="1:14" ht="30" x14ac:dyDescent="0.25">
      <c r="A10416" s="27" t="s">
        <v>8104</v>
      </c>
      <c r="B10416" s="19" t="s">
        <v>17018</v>
      </c>
      <c r="C10416" s="19" t="s">
        <v>16753</v>
      </c>
      <c r="D10416" s="38" t="s">
        <v>16063</v>
      </c>
      <c r="E10416" s="38" t="s">
        <v>9191</v>
      </c>
      <c r="F10416" s="41">
        <v>50181909</v>
      </c>
      <c r="G10416" s="19" t="s">
        <v>721</v>
      </c>
      <c r="H10416" s="41">
        <v>5</v>
      </c>
      <c r="I10416" s="41">
        <v>3</v>
      </c>
      <c r="J10416" s="41">
        <v>16</v>
      </c>
      <c r="K10416" s="44">
        <v>40</v>
      </c>
      <c r="L10416" s="20">
        <v>248000</v>
      </c>
      <c r="M10416" s="19" t="s">
        <v>15959</v>
      </c>
      <c r="N10416" s="28" t="s">
        <v>15953</v>
      </c>
    </row>
    <row r="10417" spans="1:14" ht="30" x14ac:dyDescent="0.25">
      <c r="A10417" s="27" t="s">
        <v>8104</v>
      </c>
      <c r="B10417" s="19" t="s">
        <v>17018</v>
      </c>
      <c r="C10417" s="19" t="s">
        <v>16753</v>
      </c>
      <c r="D10417" s="38" t="s">
        <v>16063</v>
      </c>
      <c r="E10417" s="38" t="s">
        <v>9192</v>
      </c>
      <c r="F10417" s="41">
        <v>50181909</v>
      </c>
      <c r="G10417" s="19" t="s">
        <v>721</v>
      </c>
      <c r="H10417" s="41">
        <v>5</v>
      </c>
      <c r="I10417" s="41">
        <v>3</v>
      </c>
      <c r="J10417" s="41">
        <v>16</v>
      </c>
      <c r="K10417" s="44">
        <v>40</v>
      </c>
      <c r="L10417" s="20">
        <v>412000</v>
      </c>
      <c r="M10417" s="19" t="s">
        <v>15959</v>
      </c>
      <c r="N10417" s="28" t="s">
        <v>15953</v>
      </c>
    </row>
    <row r="10418" spans="1:14" ht="30" x14ac:dyDescent="0.25">
      <c r="A10418" s="27" t="s">
        <v>8104</v>
      </c>
      <c r="B10418" s="19" t="s">
        <v>17018</v>
      </c>
      <c r="C10418" s="19" t="s">
        <v>16753</v>
      </c>
      <c r="D10418" s="38" t="s">
        <v>16063</v>
      </c>
      <c r="E10418" s="38" t="s">
        <v>9193</v>
      </c>
      <c r="F10418" s="41">
        <v>50181905</v>
      </c>
      <c r="G10418" s="19" t="s">
        <v>721</v>
      </c>
      <c r="H10418" s="41">
        <v>5</v>
      </c>
      <c r="I10418" s="41">
        <v>3</v>
      </c>
      <c r="J10418" s="41">
        <v>16</v>
      </c>
      <c r="K10418" s="44">
        <v>20</v>
      </c>
      <c r="L10418" s="20">
        <v>114000</v>
      </c>
      <c r="M10418" s="19" t="s">
        <v>15959</v>
      </c>
      <c r="N10418" s="28" t="s">
        <v>15953</v>
      </c>
    </row>
    <row r="10419" spans="1:14" ht="30" x14ac:dyDescent="0.25">
      <c r="A10419" s="27" t="s">
        <v>8104</v>
      </c>
      <c r="B10419" s="19" t="s">
        <v>17018</v>
      </c>
      <c r="C10419" s="19" t="s">
        <v>16753</v>
      </c>
      <c r="D10419" s="38" t="s">
        <v>16063</v>
      </c>
      <c r="E10419" s="38" t="s">
        <v>9194</v>
      </c>
      <c r="F10419" s="41">
        <v>50181905</v>
      </c>
      <c r="G10419" s="19" t="s">
        <v>721</v>
      </c>
      <c r="H10419" s="41">
        <v>5</v>
      </c>
      <c r="I10419" s="41">
        <v>3</v>
      </c>
      <c r="J10419" s="41">
        <v>16</v>
      </c>
      <c r="K10419" s="44">
        <v>20</v>
      </c>
      <c r="L10419" s="20">
        <v>114000</v>
      </c>
      <c r="M10419" s="19" t="s">
        <v>15959</v>
      </c>
      <c r="N10419" s="28" t="s">
        <v>15953</v>
      </c>
    </row>
    <row r="10420" spans="1:14" ht="30" x14ac:dyDescent="0.25">
      <c r="A10420" s="27" t="s">
        <v>8104</v>
      </c>
      <c r="B10420" s="19" t="s">
        <v>17018</v>
      </c>
      <c r="C10420" s="19" t="s">
        <v>16753</v>
      </c>
      <c r="D10420" s="38" t="s">
        <v>16063</v>
      </c>
      <c r="E10420" s="38" t="s">
        <v>9195</v>
      </c>
      <c r="F10420" s="41">
        <v>50181905</v>
      </c>
      <c r="G10420" s="19" t="s">
        <v>721</v>
      </c>
      <c r="H10420" s="41">
        <v>5</v>
      </c>
      <c r="I10420" s="41">
        <v>3</v>
      </c>
      <c r="J10420" s="41">
        <v>16</v>
      </c>
      <c r="K10420" s="44">
        <v>40</v>
      </c>
      <c r="L10420" s="20">
        <v>500000</v>
      </c>
      <c r="M10420" s="19" t="s">
        <v>15959</v>
      </c>
      <c r="N10420" s="28" t="s">
        <v>15953</v>
      </c>
    </row>
    <row r="10421" spans="1:14" ht="30" x14ac:dyDescent="0.25">
      <c r="A10421" s="27" t="s">
        <v>8104</v>
      </c>
      <c r="B10421" s="19" t="s">
        <v>17017</v>
      </c>
      <c r="C10421" s="19" t="s">
        <v>16760</v>
      </c>
      <c r="D10421" s="38" t="s">
        <v>16070</v>
      </c>
      <c r="E10421" s="38" t="s">
        <v>9196</v>
      </c>
      <c r="F10421" s="41">
        <v>50221001</v>
      </c>
      <c r="G10421" s="19" t="s">
        <v>721</v>
      </c>
      <c r="H10421" s="41">
        <v>5</v>
      </c>
      <c r="I10421" s="41">
        <v>3</v>
      </c>
      <c r="J10421" s="41">
        <v>16</v>
      </c>
      <c r="K10421" s="44">
        <v>10</v>
      </c>
      <c r="L10421" s="20">
        <v>406600</v>
      </c>
      <c r="M10421" s="19" t="s">
        <v>15958</v>
      </c>
      <c r="N10421" s="28" t="s">
        <v>15953</v>
      </c>
    </row>
    <row r="10422" spans="1:14" ht="30" x14ac:dyDescent="0.25">
      <c r="A10422" s="27" t="s">
        <v>8104</v>
      </c>
      <c r="B10422" s="19" t="s">
        <v>17017</v>
      </c>
      <c r="C10422" s="19" t="s">
        <v>16760</v>
      </c>
      <c r="D10422" s="38" t="s">
        <v>16070</v>
      </c>
      <c r="E10422" s="38" t="s">
        <v>9197</v>
      </c>
      <c r="F10422" s="41">
        <v>50221001</v>
      </c>
      <c r="G10422" s="19" t="s">
        <v>721</v>
      </c>
      <c r="H10422" s="41">
        <v>5</v>
      </c>
      <c r="I10422" s="41">
        <v>3</v>
      </c>
      <c r="J10422" s="41">
        <v>16</v>
      </c>
      <c r="K10422" s="44">
        <v>10</v>
      </c>
      <c r="L10422" s="20">
        <v>406700</v>
      </c>
      <c r="M10422" s="19" t="s">
        <v>15958</v>
      </c>
      <c r="N10422" s="28" t="s">
        <v>15953</v>
      </c>
    </row>
    <row r="10423" spans="1:14" ht="30" x14ac:dyDescent="0.25">
      <c r="A10423" s="27" t="s">
        <v>8104</v>
      </c>
      <c r="B10423" s="19" t="s">
        <v>17017</v>
      </c>
      <c r="C10423" s="19" t="s">
        <v>16760</v>
      </c>
      <c r="D10423" s="38" t="s">
        <v>16070</v>
      </c>
      <c r="E10423" s="38" t="s">
        <v>9198</v>
      </c>
      <c r="F10423" s="41">
        <v>50221001</v>
      </c>
      <c r="G10423" s="19" t="s">
        <v>721</v>
      </c>
      <c r="H10423" s="41">
        <v>5</v>
      </c>
      <c r="I10423" s="41">
        <v>3</v>
      </c>
      <c r="J10423" s="41">
        <v>16</v>
      </c>
      <c r="K10423" s="44">
        <v>10</v>
      </c>
      <c r="L10423" s="20">
        <v>513300</v>
      </c>
      <c r="M10423" s="19" t="s">
        <v>15958</v>
      </c>
      <c r="N10423" s="28" t="s">
        <v>15953</v>
      </c>
    </row>
    <row r="10424" spans="1:14" ht="30" x14ac:dyDescent="0.25">
      <c r="A10424" s="27" t="s">
        <v>8104</v>
      </c>
      <c r="B10424" s="19" t="s">
        <v>17017</v>
      </c>
      <c r="C10424" s="19" t="s">
        <v>16760</v>
      </c>
      <c r="D10424" s="38" t="s">
        <v>16070</v>
      </c>
      <c r="E10424" s="38" t="s">
        <v>9199</v>
      </c>
      <c r="F10424" s="41">
        <v>50221001</v>
      </c>
      <c r="G10424" s="19" t="s">
        <v>721</v>
      </c>
      <c r="H10424" s="41">
        <v>5</v>
      </c>
      <c r="I10424" s="41">
        <v>3</v>
      </c>
      <c r="J10424" s="41">
        <v>16</v>
      </c>
      <c r="K10424" s="44">
        <v>10</v>
      </c>
      <c r="L10424" s="20">
        <v>513300</v>
      </c>
      <c r="M10424" s="19" t="s">
        <v>15958</v>
      </c>
      <c r="N10424" s="28" t="s">
        <v>15953</v>
      </c>
    </row>
    <row r="10425" spans="1:14" ht="30" x14ac:dyDescent="0.25">
      <c r="A10425" s="27" t="s">
        <v>8104</v>
      </c>
      <c r="B10425" s="19" t="s">
        <v>17022</v>
      </c>
      <c r="C10425" s="19" t="s">
        <v>16955</v>
      </c>
      <c r="D10425" s="38" t="s">
        <v>16267</v>
      </c>
      <c r="E10425" s="38" t="s">
        <v>9200</v>
      </c>
      <c r="F10425" s="41">
        <v>91111603</v>
      </c>
      <c r="G10425" s="19" t="s">
        <v>16737</v>
      </c>
      <c r="H10425" s="41">
        <v>5</v>
      </c>
      <c r="I10425" s="41">
        <v>7</v>
      </c>
      <c r="J10425" s="41">
        <v>10</v>
      </c>
      <c r="K10425" s="44">
        <v>1</v>
      </c>
      <c r="L10425" s="20">
        <v>15330000</v>
      </c>
      <c r="M10425" s="19" t="s">
        <v>15954</v>
      </c>
      <c r="N10425" s="28" t="s">
        <v>15953</v>
      </c>
    </row>
    <row r="10426" spans="1:14" ht="60" x14ac:dyDescent="0.25">
      <c r="A10426" s="27" t="s">
        <v>8104</v>
      </c>
      <c r="B10426" s="19" t="s">
        <v>17068</v>
      </c>
      <c r="C10426" s="19" t="s">
        <v>16903</v>
      </c>
      <c r="D10426" s="38" t="s">
        <v>16213</v>
      </c>
      <c r="E10426" s="38" t="s">
        <v>9201</v>
      </c>
      <c r="F10426" s="41">
        <v>76121501</v>
      </c>
      <c r="G10426" s="19" t="s">
        <v>949</v>
      </c>
      <c r="H10426" s="41">
        <v>5</v>
      </c>
      <c r="I10426" s="41">
        <v>7</v>
      </c>
      <c r="J10426" s="41">
        <v>16</v>
      </c>
      <c r="K10426" s="44">
        <v>1</v>
      </c>
      <c r="L10426" s="20">
        <v>5131830</v>
      </c>
      <c r="M10426" s="19" t="s">
        <v>15954</v>
      </c>
      <c r="N10426" s="28" t="s">
        <v>15953</v>
      </c>
    </row>
    <row r="10427" spans="1:14" ht="30" x14ac:dyDescent="0.25">
      <c r="A10427" s="27" t="s">
        <v>8104</v>
      </c>
      <c r="B10427" s="19" t="s">
        <v>17019</v>
      </c>
      <c r="C10427" s="19" t="s">
        <v>16756</v>
      </c>
      <c r="D10427" s="38" t="s">
        <v>16066</v>
      </c>
      <c r="E10427" s="38" t="s">
        <v>9202</v>
      </c>
      <c r="F10427" s="41">
        <v>50202306</v>
      </c>
      <c r="G10427" s="19" t="s">
        <v>721</v>
      </c>
      <c r="H10427" s="41">
        <v>5</v>
      </c>
      <c r="I10427" s="41">
        <v>3</v>
      </c>
      <c r="J10427" s="41">
        <v>16</v>
      </c>
      <c r="K10427" s="44">
        <v>129</v>
      </c>
      <c r="L10427" s="20">
        <v>920931</v>
      </c>
      <c r="M10427" s="19" t="s">
        <v>11</v>
      </c>
      <c r="N10427" s="28" t="s">
        <v>15953</v>
      </c>
    </row>
    <row r="10428" spans="1:14" ht="30" x14ac:dyDescent="0.25">
      <c r="A10428" s="27" t="s">
        <v>8104</v>
      </c>
      <c r="B10428" s="19" t="s">
        <v>17019</v>
      </c>
      <c r="C10428" s="19" t="s">
        <v>16756</v>
      </c>
      <c r="D10428" s="38" t="s">
        <v>16066</v>
      </c>
      <c r="E10428" s="38" t="s">
        <v>9203</v>
      </c>
      <c r="F10428" s="41">
        <v>50201712</v>
      </c>
      <c r="G10428" s="19" t="s">
        <v>721</v>
      </c>
      <c r="H10428" s="41">
        <v>5</v>
      </c>
      <c r="I10428" s="41">
        <v>3</v>
      </c>
      <c r="J10428" s="41">
        <v>16</v>
      </c>
      <c r="K10428" s="44">
        <v>27</v>
      </c>
      <c r="L10428" s="20">
        <v>766665</v>
      </c>
      <c r="M10428" s="19" t="s">
        <v>15959</v>
      </c>
      <c r="N10428" s="28" t="s">
        <v>15953</v>
      </c>
    </row>
    <row r="10429" spans="1:14" ht="30" x14ac:dyDescent="0.25">
      <c r="A10429" s="27" t="s">
        <v>8104</v>
      </c>
      <c r="B10429" s="19" t="s">
        <v>17019</v>
      </c>
      <c r="C10429" s="19" t="s">
        <v>16756</v>
      </c>
      <c r="D10429" s="38" t="s">
        <v>16066</v>
      </c>
      <c r="E10429" s="38" t="s">
        <v>9204</v>
      </c>
      <c r="F10429" s="41">
        <v>50202306</v>
      </c>
      <c r="G10429" s="19" t="s">
        <v>721</v>
      </c>
      <c r="H10429" s="41">
        <v>5</v>
      </c>
      <c r="I10429" s="41">
        <v>3</v>
      </c>
      <c r="J10429" s="41">
        <v>16</v>
      </c>
      <c r="K10429" s="44">
        <v>10</v>
      </c>
      <c r="L10429" s="20">
        <v>106820</v>
      </c>
      <c r="M10429" s="19" t="s">
        <v>15969</v>
      </c>
      <c r="N10429" s="28" t="s">
        <v>15953</v>
      </c>
    </row>
    <row r="10430" spans="1:14" ht="30" x14ac:dyDescent="0.25">
      <c r="A10430" s="27" t="s">
        <v>8104</v>
      </c>
      <c r="B10430" s="19" t="s">
        <v>17019</v>
      </c>
      <c r="C10430" s="19" t="s">
        <v>16756</v>
      </c>
      <c r="D10430" s="38" t="s">
        <v>16066</v>
      </c>
      <c r="E10430" s="38" t="s">
        <v>9205</v>
      </c>
      <c r="F10430" s="41">
        <v>50202308</v>
      </c>
      <c r="G10430" s="19" t="s">
        <v>721</v>
      </c>
      <c r="H10430" s="41">
        <v>5</v>
      </c>
      <c r="I10430" s="41">
        <v>3</v>
      </c>
      <c r="J10430" s="41">
        <v>16</v>
      </c>
      <c r="K10430" s="44">
        <v>6</v>
      </c>
      <c r="L10430" s="20">
        <v>361200</v>
      </c>
      <c r="M10430" s="19" t="s">
        <v>11</v>
      </c>
      <c r="N10430" s="28" t="s">
        <v>15953</v>
      </c>
    </row>
    <row r="10431" spans="1:14" ht="30" x14ac:dyDescent="0.25">
      <c r="A10431" s="27" t="s">
        <v>8104</v>
      </c>
      <c r="B10431" s="19" t="s">
        <v>17019</v>
      </c>
      <c r="C10431" s="19" t="s">
        <v>16756</v>
      </c>
      <c r="D10431" s="38" t="s">
        <v>16066</v>
      </c>
      <c r="E10431" s="38" t="s">
        <v>9206</v>
      </c>
      <c r="F10431" s="41">
        <v>50202308</v>
      </c>
      <c r="G10431" s="19" t="s">
        <v>721</v>
      </c>
      <c r="H10431" s="41">
        <v>5</v>
      </c>
      <c r="I10431" s="41">
        <v>3</v>
      </c>
      <c r="J10431" s="41">
        <v>16</v>
      </c>
      <c r="K10431" s="44">
        <v>6</v>
      </c>
      <c r="L10431" s="20">
        <v>361200</v>
      </c>
      <c r="M10431" s="19" t="s">
        <v>11</v>
      </c>
      <c r="N10431" s="28" t="s">
        <v>15953</v>
      </c>
    </row>
    <row r="10432" spans="1:14" ht="30" x14ac:dyDescent="0.25">
      <c r="A10432" s="27" t="s">
        <v>8104</v>
      </c>
      <c r="B10432" s="19" t="s">
        <v>17019</v>
      </c>
      <c r="C10432" s="19" t="s">
        <v>16756</v>
      </c>
      <c r="D10432" s="38" t="s">
        <v>16066</v>
      </c>
      <c r="E10432" s="38" t="s">
        <v>9207</v>
      </c>
      <c r="F10432" s="41">
        <v>50202308</v>
      </c>
      <c r="G10432" s="19" t="s">
        <v>721</v>
      </c>
      <c r="H10432" s="41">
        <v>5</v>
      </c>
      <c r="I10432" s="41">
        <v>3</v>
      </c>
      <c r="J10432" s="41">
        <v>16</v>
      </c>
      <c r="K10432" s="44">
        <v>7</v>
      </c>
      <c r="L10432" s="20">
        <v>421400</v>
      </c>
      <c r="M10432" s="19" t="s">
        <v>11</v>
      </c>
      <c r="N10432" s="28" t="s">
        <v>15953</v>
      </c>
    </row>
    <row r="10433" spans="1:14" ht="30" x14ac:dyDescent="0.25">
      <c r="A10433" s="27" t="s">
        <v>8104</v>
      </c>
      <c r="B10433" s="19" t="s">
        <v>17019</v>
      </c>
      <c r="C10433" s="19" t="s">
        <v>16756</v>
      </c>
      <c r="D10433" s="38" t="s">
        <v>16066</v>
      </c>
      <c r="E10433" s="38" t="s">
        <v>9208</v>
      </c>
      <c r="F10433" s="41">
        <v>50202308</v>
      </c>
      <c r="G10433" s="19" t="s">
        <v>721</v>
      </c>
      <c r="H10433" s="41">
        <v>5</v>
      </c>
      <c r="I10433" s="41">
        <v>3</v>
      </c>
      <c r="J10433" s="41">
        <v>16</v>
      </c>
      <c r="K10433" s="44">
        <v>7</v>
      </c>
      <c r="L10433" s="20">
        <v>421400</v>
      </c>
      <c r="M10433" s="19" t="s">
        <v>11</v>
      </c>
      <c r="N10433" s="28" t="s">
        <v>15953</v>
      </c>
    </row>
    <row r="10434" spans="1:14" ht="30" x14ac:dyDescent="0.25">
      <c r="A10434" s="27" t="s">
        <v>8104</v>
      </c>
      <c r="B10434" s="19" t="s">
        <v>17038</v>
      </c>
      <c r="C10434" s="19" t="s">
        <v>16801</v>
      </c>
      <c r="D10434" s="38" t="s">
        <v>16111</v>
      </c>
      <c r="E10434" s="38" t="s">
        <v>9209</v>
      </c>
      <c r="F10434" s="41">
        <v>26111703</v>
      </c>
      <c r="G10434" s="19" t="s">
        <v>611</v>
      </c>
      <c r="H10434" s="41">
        <v>5</v>
      </c>
      <c r="I10434" s="41">
        <v>2</v>
      </c>
      <c r="J10434" s="41">
        <v>10</v>
      </c>
      <c r="K10434" s="44">
        <v>1</v>
      </c>
      <c r="L10434" s="20">
        <v>5000000</v>
      </c>
      <c r="M10434" s="19" t="s">
        <v>15954</v>
      </c>
      <c r="N10434" s="28" t="s">
        <v>15953</v>
      </c>
    </row>
    <row r="10435" spans="1:14" ht="30" x14ac:dyDescent="0.25">
      <c r="A10435" s="27" t="s">
        <v>8104</v>
      </c>
      <c r="B10435" s="19" t="s">
        <v>17038</v>
      </c>
      <c r="C10435" s="19" t="s">
        <v>16801</v>
      </c>
      <c r="D10435" s="38" t="s">
        <v>16111</v>
      </c>
      <c r="E10435" s="38" t="s">
        <v>9209</v>
      </c>
      <c r="F10435" s="41">
        <v>40161500</v>
      </c>
      <c r="G10435" s="19" t="s">
        <v>611</v>
      </c>
      <c r="H10435" s="41">
        <v>5</v>
      </c>
      <c r="I10435" s="41">
        <v>2</v>
      </c>
      <c r="J10435" s="41">
        <v>10</v>
      </c>
      <c r="K10435" s="44">
        <v>1</v>
      </c>
      <c r="L10435" s="20">
        <v>4999999.5999999996</v>
      </c>
      <c r="M10435" s="19" t="s">
        <v>15954</v>
      </c>
      <c r="N10435" s="28" t="s">
        <v>15953</v>
      </c>
    </row>
    <row r="10436" spans="1:14" ht="45" x14ac:dyDescent="0.25">
      <c r="A10436" s="27" t="s">
        <v>8104</v>
      </c>
      <c r="B10436" s="19" t="s">
        <v>17021</v>
      </c>
      <c r="C10436" s="19" t="s">
        <v>16766</v>
      </c>
      <c r="D10436" s="38" t="s">
        <v>16076</v>
      </c>
      <c r="E10436" s="38" t="s">
        <v>16478</v>
      </c>
      <c r="F10436" s="41">
        <v>78181900</v>
      </c>
      <c r="G10436" s="19" t="s">
        <v>498</v>
      </c>
      <c r="H10436" s="41">
        <v>5</v>
      </c>
      <c r="I10436" s="41">
        <v>5</v>
      </c>
      <c r="J10436" s="41">
        <v>10</v>
      </c>
      <c r="K10436" s="44">
        <v>1</v>
      </c>
      <c r="L10436" s="20">
        <v>331900000</v>
      </c>
      <c r="M10436" s="19" t="s">
        <v>15954</v>
      </c>
      <c r="N10436" s="28" t="s">
        <v>15953</v>
      </c>
    </row>
    <row r="10437" spans="1:14" ht="45" x14ac:dyDescent="0.25">
      <c r="A10437" s="27" t="s">
        <v>8104</v>
      </c>
      <c r="B10437" s="19" t="s">
        <v>17065</v>
      </c>
      <c r="C10437" s="19" t="s">
        <v>16878</v>
      </c>
      <c r="D10437" s="38" t="s">
        <v>16188</v>
      </c>
      <c r="E10437" s="38" t="s">
        <v>9210</v>
      </c>
      <c r="F10437" s="41">
        <v>72121100</v>
      </c>
      <c r="G10437" s="19" t="s">
        <v>614</v>
      </c>
      <c r="H10437" s="41">
        <v>5</v>
      </c>
      <c r="I10437" s="41">
        <v>5</v>
      </c>
      <c r="J10437" s="41">
        <v>10</v>
      </c>
      <c r="K10437" s="44">
        <v>1</v>
      </c>
      <c r="L10437" s="20">
        <v>104361110.66</v>
      </c>
      <c r="M10437" s="19" t="s">
        <v>15954</v>
      </c>
      <c r="N10437" s="28" t="s">
        <v>15953</v>
      </c>
    </row>
    <row r="10438" spans="1:14" ht="30" x14ac:dyDescent="0.25">
      <c r="A10438" s="27" t="s">
        <v>8104</v>
      </c>
      <c r="B10438" s="19" t="s">
        <v>15943</v>
      </c>
      <c r="C10438" s="19" t="s">
        <v>15943</v>
      </c>
      <c r="D10438" s="38" t="s">
        <v>16220</v>
      </c>
      <c r="E10438" s="38" t="s">
        <v>9211</v>
      </c>
      <c r="F10438" s="41">
        <v>90111503</v>
      </c>
      <c r="G10438" s="19" t="s">
        <v>949</v>
      </c>
      <c r="H10438" s="41">
        <v>5</v>
      </c>
      <c r="I10438" s="41">
        <v>7</v>
      </c>
      <c r="J10438" s="41">
        <v>10</v>
      </c>
      <c r="K10438" s="44">
        <v>1</v>
      </c>
      <c r="L10438" s="20">
        <v>85280000</v>
      </c>
      <c r="M10438" s="19" t="s">
        <v>15954</v>
      </c>
      <c r="N10438" s="28" t="s">
        <v>15953</v>
      </c>
    </row>
    <row r="10439" spans="1:14" ht="45" x14ac:dyDescent="0.25">
      <c r="A10439" s="27" t="s">
        <v>8104</v>
      </c>
      <c r="B10439" s="19" t="s">
        <v>17021</v>
      </c>
      <c r="C10439" s="19" t="s">
        <v>16785</v>
      </c>
      <c r="D10439" s="38" t="s">
        <v>16095</v>
      </c>
      <c r="E10439" s="38" t="s">
        <v>9212</v>
      </c>
      <c r="F10439" s="41">
        <v>81101706</v>
      </c>
      <c r="G10439" s="19" t="s">
        <v>498</v>
      </c>
      <c r="H10439" s="41">
        <v>7</v>
      </c>
      <c r="I10439" s="41">
        <v>3</v>
      </c>
      <c r="J10439" s="41">
        <v>10</v>
      </c>
      <c r="K10439" s="44">
        <v>1</v>
      </c>
      <c r="L10439" s="20">
        <v>30345000</v>
      </c>
      <c r="M10439" s="19" t="s">
        <v>15954</v>
      </c>
      <c r="N10439" s="28" t="s">
        <v>15953</v>
      </c>
    </row>
    <row r="10440" spans="1:14" ht="45" x14ac:dyDescent="0.25">
      <c r="A10440" s="27" t="s">
        <v>8104</v>
      </c>
      <c r="B10440" s="19" t="s">
        <v>17041</v>
      </c>
      <c r="C10440" s="19" t="s">
        <v>16799</v>
      </c>
      <c r="D10440" s="38" t="s">
        <v>16109</v>
      </c>
      <c r="E10440" s="38" t="s">
        <v>9213</v>
      </c>
      <c r="F10440" s="41">
        <v>40151500</v>
      </c>
      <c r="G10440" s="19" t="s">
        <v>614</v>
      </c>
      <c r="H10440" s="41">
        <v>6</v>
      </c>
      <c r="I10440" s="41">
        <v>5</v>
      </c>
      <c r="J10440" s="41">
        <v>10</v>
      </c>
      <c r="K10440" s="44">
        <v>1</v>
      </c>
      <c r="L10440" s="20">
        <v>5071780</v>
      </c>
      <c r="M10440" s="19" t="s">
        <v>11</v>
      </c>
      <c r="N10440" s="28" t="s">
        <v>15953</v>
      </c>
    </row>
    <row r="10441" spans="1:14" ht="30" x14ac:dyDescent="0.25">
      <c r="A10441" s="27" t="s">
        <v>8104</v>
      </c>
      <c r="B10441" s="19" t="s">
        <v>17035</v>
      </c>
      <c r="C10441" s="19" t="s">
        <v>16957</v>
      </c>
      <c r="D10441" s="38" t="s">
        <v>16269</v>
      </c>
      <c r="E10441" s="38" t="s">
        <v>9214</v>
      </c>
      <c r="F10441" s="41">
        <v>70171500</v>
      </c>
      <c r="G10441" s="19" t="s">
        <v>614</v>
      </c>
      <c r="H10441" s="41">
        <v>6</v>
      </c>
      <c r="I10441" s="41">
        <v>5</v>
      </c>
      <c r="J10441" s="41">
        <v>10</v>
      </c>
      <c r="K10441" s="44">
        <v>1</v>
      </c>
      <c r="L10441" s="20">
        <v>7080500</v>
      </c>
      <c r="M10441" s="19" t="s">
        <v>15954</v>
      </c>
      <c r="N10441" s="28" t="s">
        <v>15953</v>
      </c>
    </row>
    <row r="10442" spans="1:14" ht="30" x14ac:dyDescent="0.25">
      <c r="A10442" s="27" t="s">
        <v>8104</v>
      </c>
      <c r="B10442" s="19" t="s">
        <v>17035</v>
      </c>
      <c r="C10442" s="19" t="s">
        <v>16957</v>
      </c>
      <c r="D10442" s="38" t="s">
        <v>16269</v>
      </c>
      <c r="E10442" s="38" t="s">
        <v>9215</v>
      </c>
      <c r="F10442" s="41">
        <v>70171500</v>
      </c>
      <c r="G10442" s="19" t="s">
        <v>614</v>
      </c>
      <c r="H10442" s="41">
        <v>6</v>
      </c>
      <c r="I10442" s="41">
        <v>5</v>
      </c>
      <c r="J10442" s="41">
        <v>10</v>
      </c>
      <c r="K10442" s="44">
        <v>1</v>
      </c>
      <c r="L10442" s="20">
        <v>4214617.05</v>
      </c>
      <c r="M10442" s="19" t="s">
        <v>15954</v>
      </c>
      <c r="N10442" s="28" t="s">
        <v>15953</v>
      </c>
    </row>
    <row r="10443" spans="1:14" ht="30" x14ac:dyDescent="0.25">
      <c r="A10443" s="27" t="s">
        <v>8104</v>
      </c>
      <c r="B10443" s="19" t="s">
        <v>17035</v>
      </c>
      <c r="C10443" s="19" t="s">
        <v>16790</v>
      </c>
      <c r="D10443" s="38" t="s">
        <v>16100</v>
      </c>
      <c r="E10443" s="38" t="s">
        <v>9216</v>
      </c>
      <c r="F10443" s="41">
        <v>70171501</v>
      </c>
      <c r="G10443" s="19" t="s">
        <v>614</v>
      </c>
      <c r="H10443" s="41">
        <v>6</v>
      </c>
      <c r="I10443" s="41">
        <v>5</v>
      </c>
      <c r="J10443" s="41">
        <v>10</v>
      </c>
      <c r="K10443" s="44">
        <v>1</v>
      </c>
      <c r="L10443" s="20">
        <v>3436576.01</v>
      </c>
      <c r="M10443" s="19" t="s">
        <v>15954</v>
      </c>
      <c r="N10443" s="28" t="s">
        <v>15953</v>
      </c>
    </row>
    <row r="10444" spans="1:14" ht="45" x14ac:dyDescent="0.25">
      <c r="A10444" s="27" t="s">
        <v>8104</v>
      </c>
      <c r="B10444" s="19" t="s">
        <v>17026</v>
      </c>
      <c r="C10444" s="19" t="s">
        <v>16897</v>
      </c>
      <c r="D10444" s="38" t="s">
        <v>16207</v>
      </c>
      <c r="E10444" s="38" t="s">
        <v>9217</v>
      </c>
      <c r="F10444" s="41">
        <v>83111800</v>
      </c>
      <c r="G10444" s="19" t="s">
        <v>949</v>
      </c>
      <c r="H10444" s="41">
        <v>6</v>
      </c>
      <c r="I10444" s="41">
        <v>6</v>
      </c>
      <c r="J10444" s="41">
        <v>16</v>
      </c>
      <c r="K10444" s="44">
        <v>1</v>
      </c>
      <c r="L10444" s="20">
        <v>1800000</v>
      </c>
      <c r="M10444" s="19" t="s">
        <v>15954</v>
      </c>
      <c r="N10444" s="28" t="s">
        <v>15953</v>
      </c>
    </row>
    <row r="10445" spans="1:14" ht="30" x14ac:dyDescent="0.25">
      <c r="A10445" s="27" t="s">
        <v>8104</v>
      </c>
      <c r="B10445" s="19" t="s">
        <v>17026</v>
      </c>
      <c r="C10445" s="19" t="s">
        <v>16770</v>
      </c>
      <c r="D10445" s="38" t="s">
        <v>16080</v>
      </c>
      <c r="E10445" s="38" t="s">
        <v>9218</v>
      </c>
      <c r="F10445" s="41">
        <v>81112101</v>
      </c>
      <c r="G10445" s="19" t="s">
        <v>949</v>
      </c>
      <c r="H10445" s="41">
        <v>6</v>
      </c>
      <c r="I10445" s="41">
        <v>6</v>
      </c>
      <c r="J10445" s="41">
        <v>10</v>
      </c>
      <c r="K10445" s="44">
        <v>1</v>
      </c>
      <c r="L10445" s="20">
        <v>3700000</v>
      </c>
      <c r="M10445" s="19" t="s">
        <v>15954</v>
      </c>
      <c r="N10445" s="28" t="s">
        <v>15953</v>
      </c>
    </row>
    <row r="10446" spans="1:14" ht="45" x14ac:dyDescent="0.25">
      <c r="A10446" s="27" t="s">
        <v>8104</v>
      </c>
      <c r="B10446" s="19" t="s">
        <v>17025</v>
      </c>
      <c r="C10446" s="19" t="s">
        <v>16768</v>
      </c>
      <c r="D10446" s="38" t="s">
        <v>16078</v>
      </c>
      <c r="E10446" s="38" t="s">
        <v>9219</v>
      </c>
      <c r="F10446" s="41">
        <v>83101803</v>
      </c>
      <c r="G10446" s="19" t="s">
        <v>949</v>
      </c>
      <c r="H10446" s="41">
        <v>6</v>
      </c>
      <c r="I10446" s="41">
        <v>6</v>
      </c>
      <c r="J10446" s="41">
        <v>10</v>
      </c>
      <c r="K10446" s="44">
        <v>1</v>
      </c>
      <c r="L10446" s="20">
        <v>176361212</v>
      </c>
      <c r="M10446" s="19" t="s">
        <v>15954</v>
      </c>
      <c r="N10446" s="28" t="s">
        <v>15953</v>
      </c>
    </row>
    <row r="10447" spans="1:14" ht="45" x14ac:dyDescent="0.25">
      <c r="A10447" s="27" t="s">
        <v>8104</v>
      </c>
      <c r="B10447" s="19" t="s">
        <v>17025</v>
      </c>
      <c r="C10447" s="19" t="s">
        <v>16768</v>
      </c>
      <c r="D10447" s="38" t="s">
        <v>16078</v>
      </c>
      <c r="E10447" s="38" t="s">
        <v>9219</v>
      </c>
      <c r="F10447" s="41">
        <v>83101803</v>
      </c>
      <c r="G10447" s="19" t="s">
        <v>949</v>
      </c>
      <c r="H10447" s="41">
        <v>6</v>
      </c>
      <c r="I10447" s="41">
        <v>6</v>
      </c>
      <c r="J10447" s="41">
        <v>16</v>
      </c>
      <c r="K10447" s="44">
        <v>1</v>
      </c>
      <c r="L10447" s="20">
        <v>99999840</v>
      </c>
      <c r="M10447" s="19" t="s">
        <v>15954</v>
      </c>
      <c r="N10447" s="28" t="s">
        <v>15953</v>
      </c>
    </row>
    <row r="10448" spans="1:14" x14ac:dyDescent="0.25">
      <c r="A10448" s="27" t="s">
        <v>8104</v>
      </c>
      <c r="B10448" s="19" t="s">
        <v>15949</v>
      </c>
      <c r="C10448" s="19" t="s">
        <v>15949</v>
      </c>
      <c r="D10448" s="38" t="s">
        <v>16223</v>
      </c>
      <c r="E10448" s="38" t="s">
        <v>9220</v>
      </c>
      <c r="F10448" s="41">
        <v>39111603</v>
      </c>
      <c r="G10448" s="19" t="s">
        <v>949</v>
      </c>
      <c r="H10448" s="41">
        <v>6</v>
      </c>
      <c r="I10448" s="41">
        <v>6</v>
      </c>
      <c r="J10448" s="41">
        <v>10</v>
      </c>
      <c r="K10448" s="44">
        <v>1</v>
      </c>
      <c r="L10448" s="20">
        <v>28443658</v>
      </c>
      <c r="M10448" s="19" t="s">
        <v>15954</v>
      </c>
      <c r="N10448" s="28" t="s">
        <v>15953</v>
      </c>
    </row>
    <row r="10449" spans="1:14" ht="60" x14ac:dyDescent="0.25">
      <c r="A10449" s="27" t="s">
        <v>8104</v>
      </c>
      <c r="B10449" s="19" t="s">
        <v>17068</v>
      </c>
      <c r="C10449" s="19" t="s">
        <v>16903</v>
      </c>
      <c r="D10449" s="38" t="s">
        <v>16213</v>
      </c>
      <c r="E10449" s="38" t="s">
        <v>9221</v>
      </c>
      <c r="F10449" s="41">
        <v>76121501</v>
      </c>
      <c r="G10449" s="19" t="s">
        <v>949</v>
      </c>
      <c r="H10449" s="41">
        <v>6</v>
      </c>
      <c r="I10449" s="41">
        <v>6</v>
      </c>
      <c r="J10449" s="41">
        <v>16</v>
      </c>
      <c r="K10449" s="44">
        <v>1</v>
      </c>
      <c r="L10449" s="20">
        <v>5252520</v>
      </c>
      <c r="M10449" s="19" t="s">
        <v>15954</v>
      </c>
      <c r="N10449" s="28" t="s">
        <v>15953</v>
      </c>
    </row>
    <row r="10450" spans="1:14" ht="30" x14ac:dyDescent="0.25">
      <c r="A10450" s="27" t="s">
        <v>8104</v>
      </c>
      <c r="B10450" s="19" t="s">
        <v>15943</v>
      </c>
      <c r="C10450" s="19" t="s">
        <v>15943</v>
      </c>
      <c r="D10450" s="38" t="s">
        <v>16220</v>
      </c>
      <c r="E10450" s="38" t="s">
        <v>9222</v>
      </c>
      <c r="F10450" s="41">
        <v>78111800</v>
      </c>
      <c r="G10450" s="19" t="s">
        <v>949</v>
      </c>
      <c r="H10450" s="41">
        <v>6</v>
      </c>
      <c r="I10450" s="41">
        <v>6</v>
      </c>
      <c r="J10450" s="41">
        <v>10</v>
      </c>
      <c r="K10450" s="44">
        <v>1</v>
      </c>
      <c r="L10450" s="20">
        <v>481910</v>
      </c>
      <c r="M10450" s="19" t="s">
        <v>15954</v>
      </c>
      <c r="N10450" s="28" t="s">
        <v>15953</v>
      </c>
    </row>
    <row r="10451" spans="1:14" ht="30" x14ac:dyDescent="0.25">
      <c r="A10451" s="27" t="s">
        <v>8104</v>
      </c>
      <c r="B10451" s="19" t="s">
        <v>17011</v>
      </c>
      <c r="C10451" s="19" t="s">
        <v>16738</v>
      </c>
      <c r="D10451" s="38" t="s">
        <v>16048</v>
      </c>
      <c r="E10451" s="38" t="s">
        <v>8842</v>
      </c>
      <c r="F10451" s="41">
        <v>47131909</v>
      </c>
      <c r="G10451" s="19" t="s">
        <v>797</v>
      </c>
      <c r="H10451" s="41">
        <v>6</v>
      </c>
      <c r="I10451" s="41">
        <v>6</v>
      </c>
      <c r="J10451" s="41">
        <v>10</v>
      </c>
      <c r="K10451" s="44">
        <v>17</v>
      </c>
      <c r="L10451" s="20">
        <v>3034500</v>
      </c>
      <c r="M10451" s="19" t="s">
        <v>11</v>
      </c>
      <c r="N10451" s="28" t="s">
        <v>15953</v>
      </c>
    </row>
    <row r="10452" spans="1:14" ht="30" x14ac:dyDescent="0.25">
      <c r="A10452" s="27" t="s">
        <v>8104</v>
      </c>
      <c r="B10452" s="19" t="s">
        <v>16759</v>
      </c>
      <c r="C10452" s="19" t="s">
        <v>16759</v>
      </c>
      <c r="D10452" s="38" t="s">
        <v>16069</v>
      </c>
      <c r="E10452" s="38" t="s">
        <v>8923</v>
      </c>
      <c r="F10452" s="41">
        <v>46182101</v>
      </c>
      <c r="G10452" s="19" t="s">
        <v>797</v>
      </c>
      <c r="H10452" s="41">
        <v>6</v>
      </c>
      <c r="I10452" s="41">
        <v>6</v>
      </c>
      <c r="J10452" s="41">
        <v>10</v>
      </c>
      <c r="K10452" s="44">
        <v>3</v>
      </c>
      <c r="L10452" s="20">
        <v>62118</v>
      </c>
      <c r="M10452" s="19" t="s">
        <v>11</v>
      </c>
      <c r="N10452" s="28" t="s">
        <v>15953</v>
      </c>
    </row>
    <row r="10453" spans="1:14" ht="30" x14ac:dyDescent="0.25">
      <c r="A10453" s="27" t="s">
        <v>8104</v>
      </c>
      <c r="B10453" s="19" t="s">
        <v>15943</v>
      </c>
      <c r="C10453" s="19" t="s">
        <v>15943</v>
      </c>
      <c r="D10453" s="38" t="s">
        <v>16220</v>
      </c>
      <c r="E10453" s="38" t="s">
        <v>9223</v>
      </c>
      <c r="F10453" s="41">
        <v>90111503</v>
      </c>
      <c r="G10453" s="19" t="s">
        <v>949</v>
      </c>
      <c r="H10453" s="41">
        <v>6</v>
      </c>
      <c r="I10453" s="41">
        <v>6</v>
      </c>
      <c r="J10453" s="41">
        <v>10</v>
      </c>
      <c r="K10453" s="44">
        <v>1</v>
      </c>
      <c r="L10453" s="20">
        <v>82450000</v>
      </c>
      <c r="M10453" s="19" t="s">
        <v>15954</v>
      </c>
      <c r="N10453" s="28" t="s">
        <v>15953</v>
      </c>
    </row>
    <row r="10454" spans="1:14" ht="45" x14ac:dyDescent="0.25">
      <c r="A10454" s="27" t="s">
        <v>8104</v>
      </c>
      <c r="B10454" s="19" t="s">
        <v>17026</v>
      </c>
      <c r="C10454" s="19" t="s">
        <v>16897</v>
      </c>
      <c r="D10454" s="38" t="s">
        <v>16207</v>
      </c>
      <c r="E10454" s="38" t="s">
        <v>9224</v>
      </c>
      <c r="F10454" s="41">
        <v>83111800</v>
      </c>
      <c r="G10454" s="19" t="s">
        <v>949</v>
      </c>
      <c r="H10454" s="41">
        <v>7</v>
      </c>
      <c r="I10454" s="41">
        <v>5</v>
      </c>
      <c r="J10454" s="41">
        <v>16</v>
      </c>
      <c r="K10454" s="44">
        <v>1</v>
      </c>
      <c r="L10454" s="20">
        <v>1800000</v>
      </c>
      <c r="M10454" s="19" t="s">
        <v>15954</v>
      </c>
      <c r="N10454" s="28" t="s">
        <v>15953</v>
      </c>
    </row>
    <row r="10455" spans="1:14" ht="30" x14ac:dyDescent="0.25">
      <c r="A10455" s="27" t="s">
        <v>8104</v>
      </c>
      <c r="B10455" s="19" t="s">
        <v>17026</v>
      </c>
      <c r="C10455" s="19" t="s">
        <v>16770</v>
      </c>
      <c r="D10455" s="38" t="s">
        <v>16080</v>
      </c>
      <c r="E10455" s="38" t="s">
        <v>9225</v>
      </c>
      <c r="F10455" s="41">
        <v>81112101</v>
      </c>
      <c r="G10455" s="19" t="s">
        <v>949</v>
      </c>
      <c r="H10455" s="41">
        <v>7</v>
      </c>
      <c r="I10455" s="41">
        <v>5</v>
      </c>
      <c r="J10455" s="41">
        <v>10</v>
      </c>
      <c r="K10455" s="44">
        <v>1</v>
      </c>
      <c r="L10455" s="20">
        <v>3700000</v>
      </c>
      <c r="M10455" s="19" t="s">
        <v>15954</v>
      </c>
      <c r="N10455" s="28" t="s">
        <v>15953</v>
      </c>
    </row>
    <row r="10456" spans="1:14" ht="30" x14ac:dyDescent="0.25">
      <c r="A10456" s="27" t="s">
        <v>8104</v>
      </c>
      <c r="B10456" s="19" t="s">
        <v>17035</v>
      </c>
      <c r="C10456" s="19" t="s">
        <v>16894</v>
      </c>
      <c r="D10456" s="38" t="s">
        <v>16204</v>
      </c>
      <c r="E10456" s="38" t="s">
        <v>9226</v>
      </c>
      <c r="F10456" s="41">
        <v>77101500</v>
      </c>
      <c r="G10456" s="19" t="s">
        <v>949</v>
      </c>
      <c r="H10456" s="41">
        <v>7</v>
      </c>
      <c r="I10456" s="41">
        <v>5</v>
      </c>
      <c r="J10456" s="41">
        <v>10</v>
      </c>
      <c r="K10456" s="44">
        <v>1</v>
      </c>
      <c r="L10456" s="20">
        <v>272957</v>
      </c>
      <c r="M10456" s="19" t="s">
        <v>15954</v>
      </c>
      <c r="N10456" s="28" t="s">
        <v>15953</v>
      </c>
    </row>
    <row r="10457" spans="1:14" ht="45" x14ac:dyDescent="0.25">
      <c r="A10457" s="27" t="s">
        <v>8104</v>
      </c>
      <c r="B10457" s="19" t="s">
        <v>17025</v>
      </c>
      <c r="C10457" s="19" t="s">
        <v>16768</v>
      </c>
      <c r="D10457" s="38" t="s">
        <v>16078</v>
      </c>
      <c r="E10457" s="38" t="s">
        <v>9227</v>
      </c>
      <c r="F10457" s="41">
        <v>83101803</v>
      </c>
      <c r="G10457" s="19" t="s">
        <v>949</v>
      </c>
      <c r="H10457" s="41">
        <v>7</v>
      </c>
      <c r="I10457" s="41">
        <v>5</v>
      </c>
      <c r="J10457" s="41">
        <v>10</v>
      </c>
      <c r="K10457" s="44">
        <v>1</v>
      </c>
      <c r="L10457" s="20">
        <v>192379009</v>
      </c>
      <c r="M10457" s="19" t="s">
        <v>15954</v>
      </c>
      <c r="N10457" s="28" t="s">
        <v>15953</v>
      </c>
    </row>
    <row r="10458" spans="1:14" ht="45" x14ac:dyDescent="0.25">
      <c r="A10458" s="27" t="s">
        <v>8104</v>
      </c>
      <c r="B10458" s="19" t="s">
        <v>17025</v>
      </c>
      <c r="C10458" s="19" t="s">
        <v>16768</v>
      </c>
      <c r="D10458" s="38" t="s">
        <v>16078</v>
      </c>
      <c r="E10458" s="38" t="s">
        <v>9227</v>
      </c>
      <c r="F10458" s="41">
        <v>83101803</v>
      </c>
      <c r="G10458" s="19" t="s">
        <v>949</v>
      </c>
      <c r="H10458" s="41">
        <v>7</v>
      </c>
      <c r="I10458" s="41">
        <v>5</v>
      </c>
      <c r="J10458" s="41">
        <v>16</v>
      </c>
      <c r="K10458" s="44">
        <v>1</v>
      </c>
      <c r="L10458" s="20">
        <v>49879150</v>
      </c>
      <c r="M10458" s="19" t="s">
        <v>15954</v>
      </c>
      <c r="N10458" s="28" t="s">
        <v>15953</v>
      </c>
    </row>
    <row r="10459" spans="1:14" x14ac:dyDescent="0.25">
      <c r="A10459" s="27" t="s">
        <v>8104</v>
      </c>
      <c r="B10459" s="19" t="s">
        <v>15949</v>
      </c>
      <c r="C10459" s="19" t="s">
        <v>15949</v>
      </c>
      <c r="D10459" s="38" t="s">
        <v>16223</v>
      </c>
      <c r="E10459" s="38" t="s">
        <v>9228</v>
      </c>
      <c r="F10459" s="41">
        <v>39111603</v>
      </c>
      <c r="G10459" s="19" t="s">
        <v>949</v>
      </c>
      <c r="H10459" s="41">
        <v>7</v>
      </c>
      <c r="I10459" s="41">
        <v>5</v>
      </c>
      <c r="J10459" s="41">
        <v>10</v>
      </c>
      <c r="K10459" s="44">
        <v>1</v>
      </c>
      <c r="L10459" s="20">
        <v>24113642</v>
      </c>
      <c r="M10459" s="19" t="s">
        <v>15954</v>
      </c>
      <c r="N10459" s="28" t="s">
        <v>15953</v>
      </c>
    </row>
    <row r="10460" spans="1:14" ht="30" x14ac:dyDescent="0.25">
      <c r="A10460" s="27" t="s">
        <v>8104</v>
      </c>
      <c r="B10460" s="19" t="s">
        <v>15943</v>
      </c>
      <c r="C10460" s="19" t="s">
        <v>15943</v>
      </c>
      <c r="D10460" s="38" t="s">
        <v>16220</v>
      </c>
      <c r="E10460" s="38" t="s">
        <v>9229</v>
      </c>
      <c r="F10460" s="41">
        <v>78111800</v>
      </c>
      <c r="G10460" s="19" t="s">
        <v>949</v>
      </c>
      <c r="H10460" s="41">
        <v>7</v>
      </c>
      <c r="I10460" s="41">
        <v>5</v>
      </c>
      <c r="J10460" s="41">
        <v>10</v>
      </c>
      <c r="K10460" s="44">
        <v>1</v>
      </c>
      <c r="L10460" s="20">
        <v>892202</v>
      </c>
      <c r="M10460" s="19" t="s">
        <v>15954</v>
      </c>
      <c r="N10460" s="28" t="s">
        <v>15953</v>
      </c>
    </row>
    <row r="10461" spans="1:14" ht="30" x14ac:dyDescent="0.25">
      <c r="A10461" s="27" t="s">
        <v>8104</v>
      </c>
      <c r="B10461" s="19" t="s">
        <v>17035</v>
      </c>
      <c r="C10461" s="19" t="s">
        <v>16894</v>
      </c>
      <c r="D10461" s="38" t="s">
        <v>16204</v>
      </c>
      <c r="E10461" s="38" t="s">
        <v>9230</v>
      </c>
      <c r="F10461" s="41">
        <v>81101500</v>
      </c>
      <c r="G10461" s="19" t="s">
        <v>498</v>
      </c>
      <c r="H10461" s="41">
        <v>8</v>
      </c>
      <c r="I10461" s="41">
        <v>4</v>
      </c>
      <c r="J10461" s="41">
        <v>10</v>
      </c>
      <c r="K10461" s="44">
        <v>1</v>
      </c>
      <c r="L10461" s="20">
        <v>24693802.469999999</v>
      </c>
      <c r="M10461" s="19" t="s">
        <v>15954</v>
      </c>
      <c r="N10461" s="28" t="s">
        <v>15953</v>
      </c>
    </row>
    <row r="10462" spans="1:14" ht="30" x14ac:dyDescent="0.25">
      <c r="A10462" s="27" t="s">
        <v>8104</v>
      </c>
      <c r="B10462" s="19" t="s">
        <v>17013</v>
      </c>
      <c r="C10462" s="19" t="s">
        <v>16740</v>
      </c>
      <c r="D10462" s="38" t="s">
        <v>16050</v>
      </c>
      <c r="E10462" s="38" t="s">
        <v>9231</v>
      </c>
      <c r="F10462" s="41">
        <v>24112700</v>
      </c>
      <c r="G10462" s="19" t="s">
        <v>721</v>
      </c>
      <c r="H10462" s="41">
        <v>8</v>
      </c>
      <c r="I10462" s="41">
        <v>4</v>
      </c>
      <c r="J10462" s="41">
        <v>10</v>
      </c>
      <c r="K10462" s="44">
        <v>94</v>
      </c>
      <c r="L10462" s="20">
        <v>43926200</v>
      </c>
      <c r="M10462" s="19" t="s">
        <v>11</v>
      </c>
      <c r="N10462" s="28" t="s">
        <v>15953</v>
      </c>
    </row>
    <row r="10463" spans="1:14" ht="60" x14ac:dyDescent="0.25">
      <c r="A10463" s="27" t="s">
        <v>8104</v>
      </c>
      <c r="B10463" s="19" t="s">
        <v>17042</v>
      </c>
      <c r="C10463" s="19" t="s">
        <v>16926</v>
      </c>
      <c r="D10463" s="38" t="s">
        <v>16238</v>
      </c>
      <c r="E10463" s="38" t="s">
        <v>9232</v>
      </c>
      <c r="F10463" s="41">
        <v>39121621</v>
      </c>
      <c r="G10463" s="19" t="s">
        <v>611</v>
      </c>
      <c r="H10463" s="41">
        <v>8</v>
      </c>
      <c r="I10463" s="41">
        <v>4</v>
      </c>
      <c r="J10463" s="41">
        <v>10</v>
      </c>
      <c r="K10463" s="44">
        <v>1</v>
      </c>
      <c r="L10463" s="20">
        <v>14400000</v>
      </c>
      <c r="M10463" s="19" t="s">
        <v>11</v>
      </c>
      <c r="N10463" s="28" t="s">
        <v>15953</v>
      </c>
    </row>
    <row r="10464" spans="1:14" ht="30" x14ac:dyDescent="0.25">
      <c r="A10464" s="27" t="s">
        <v>8104</v>
      </c>
      <c r="B10464" s="19" t="s">
        <v>17034</v>
      </c>
      <c r="C10464" s="19" t="s">
        <v>16788</v>
      </c>
      <c r="D10464" s="38" t="s">
        <v>16098</v>
      </c>
      <c r="E10464" s="38" t="s">
        <v>9233</v>
      </c>
      <c r="F10464" s="41" t="s">
        <v>9234</v>
      </c>
      <c r="G10464" s="19" t="s">
        <v>498</v>
      </c>
      <c r="H10464" s="41">
        <v>8</v>
      </c>
      <c r="I10464" s="41">
        <v>4</v>
      </c>
      <c r="J10464" s="41">
        <v>10</v>
      </c>
      <c r="K10464" s="44">
        <v>1</v>
      </c>
      <c r="L10464" s="20">
        <v>50000000</v>
      </c>
      <c r="M10464" s="19" t="s">
        <v>15954</v>
      </c>
      <c r="N10464" s="28" t="s">
        <v>15953</v>
      </c>
    </row>
    <row r="10465" spans="1:14" x14ac:dyDescent="0.25">
      <c r="A10465" s="27" t="s">
        <v>8104</v>
      </c>
      <c r="B10465" s="19" t="s">
        <v>15949</v>
      </c>
      <c r="C10465" s="19" t="s">
        <v>15949</v>
      </c>
      <c r="D10465" s="38" t="s">
        <v>16223</v>
      </c>
      <c r="E10465" s="38" t="s">
        <v>8109</v>
      </c>
      <c r="F10465" s="41">
        <v>39111603</v>
      </c>
      <c r="G10465" s="19" t="s">
        <v>949</v>
      </c>
      <c r="H10465" s="41">
        <v>1</v>
      </c>
      <c r="I10465" s="41">
        <v>12</v>
      </c>
      <c r="J10465" s="41">
        <v>10</v>
      </c>
      <c r="K10465" s="44">
        <v>1</v>
      </c>
      <c r="L10465" s="20">
        <v>8186137</v>
      </c>
      <c r="M10465" s="19" t="s">
        <v>15954</v>
      </c>
      <c r="N10465" s="28" t="s">
        <v>15953</v>
      </c>
    </row>
    <row r="10466" spans="1:14" ht="60" x14ac:dyDescent="0.25">
      <c r="A10466" s="27" t="s">
        <v>8104</v>
      </c>
      <c r="B10466" s="19" t="s">
        <v>17068</v>
      </c>
      <c r="C10466" s="19" t="s">
        <v>16903</v>
      </c>
      <c r="D10466" s="38" t="s">
        <v>16213</v>
      </c>
      <c r="E10466" s="38" t="s">
        <v>9235</v>
      </c>
      <c r="F10466" s="41">
        <v>76121501</v>
      </c>
      <c r="G10466" s="19" t="s">
        <v>949</v>
      </c>
      <c r="H10466" s="41">
        <v>7</v>
      </c>
      <c r="I10466" s="41">
        <v>5</v>
      </c>
      <c r="J10466" s="41">
        <v>16</v>
      </c>
      <c r="K10466" s="44">
        <v>1</v>
      </c>
      <c r="L10466" s="20">
        <v>5265680</v>
      </c>
      <c r="M10466" s="19" t="s">
        <v>15954</v>
      </c>
      <c r="N10466" s="28" t="s">
        <v>15953</v>
      </c>
    </row>
    <row r="10467" spans="1:14" x14ac:dyDescent="0.25">
      <c r="A10467" s="27" t="s">
        <v>8104</v>
      </c>
      <c r="B10467" s="19" t="s">
        <v>15951</v>
      </c>
      <c r="C10467" s="19" t="s">
        <v>15951</v>
      </c>
      <c r="D10467" s="38" t="s">
        <v>15952</v>
      </c>
      <c r="E10467" s="38" t="s">
        <v>9236</v>
      </c>
      <c r="F10467" s="41">
        <v>93161504</v>
      </c>
      <c r="G10467" s="19" t="s">
        <v>949</v>
      </c>
      <c r="H10467" s="41">
        <v>7</v>
      </c>
      <c r="I10467" s="41">
        <v>5</v>
      </c>
      <c r="J10467" s="41">
        <v>10</v>
      </c>
      <c r="K10467" s="44">
        <v>1</v>
      </c>
      <c r="L10467" s="20">
        <v>757435</v>
      </c>
      <c r="M10467" s="19" t="s">
        <v>15954</v>
      </c>
      <c r="N10467" s="28" t="s">
        <v>15953</v>
      </c>
    </row>
    <row r="10468" spans="1:14" ht="30" x14ac:dyDescent="0.25">
      <c r="A10468" s="27" t="s">
        <v>8104</v>
      </c>
      <c r="B10468" s="19" t="s">
        <v>15943</v>
      </c>
      <c r="C10468" s="19" t="s">
        <v>15943</v>
      </c>
      <c r="D10468" s="38" t="s">
        <v>16220</v>
      </c>
      <c r="E10468" s="38" t="s">
        <v>9237</v>
      </c>
      <c r="F10468" s="41">
        <v>90111503</v>
      </c>
      <c r="G10468" s="19" t="s">
        <v>949</v>
      </c>
      <c r="H10468" s="41">
        <v>7</v>
      </c>
      <c r="I10468" s="41">
        <v>5</v>
      </c>
      <c r="J10468" s="41">
        <v>10</v>
      </c>
      <c r="K10468" s="44">
        <v>1</v>
      </c>
      <c r="L10468" s="20">
        <v>106376000</v>
      </c>
      <c r="M10468" s="19" t="s">
        <v>15954</v>
      </c>
      <c r="N10468" s="28" t="s">
        <v>15953</v>
      </c>
    </row>
    <row r="10469" spans="1:14" ht="45" x14ac:dyDescent="0.25">
      <c r="A10469" s="27" t="s">
        <v>8104</v>
      </c>
      <c r="B10469" s="19" t="s">
        <v>17042</v>
      </c>
      <c r="C10469" s="19" t="s">
        <v>16803</v>
      </c>
      <c r="D10469" s="38" t="s">
        <v>16113</v>
      </c>
      <c r="E10469" s="38" t="s">
        <v>9238</v>
      </c>
      <c r="F10469" s="41">
        <v>39121000</v>
      </c>
      <c r="G10469" s="19" t="s">
        <v>949</v>
      </c>
      <c r="H10469" s="41">
        <v>8</v>
      </c>
      <c r="I10469" s="41">
        <v>1</v>
      </c>
      <c r="J10469" s="41">
        <v>10</v>
      </c>
      <c r="K10469" s="44">
        <v>1</v>
      </c>
      <c r="L10469" s="20">
        <v>20533675.050000001</v>
      </c>
      <c r="M10469" s="19" t="s">
        <v>11</v>
      </c>
      <c r="N10469" s="28" t="s">
        <v>15953</v>
      </c>
    </row>
    <row r="10470" spans="1:14" ht="45" x14ac:dyDescent="0.25">
      <c r="A10470" s="27" t="s">
        <v>8104</v>
      </c>
      <c r="B10470" s="19" t="s">
        <v>17042</v>
      </c>
      <c r="C10470" s="19" t="s">
        <v>16803</v>
      </c>
      <c r="D10470" s="38" t="s">
        <v>16113</v>
      </c>
      <c r="E10470" s="38" t="s">
        <v>9238</v>
      </c>
      <c r="F10470" s="41">
        <v>39121000</v>
      </c>
      <c r="G10470" s="19" t="s">
        <v>949</v>
      </c>
      <c r="H10470" s="41">
        <v>8</v>
      </c>
      <c r="I10470" s="41">
        <v>1</v>
      </c>
      <c r="J10470" s="41">
        <v>10</v>
      </c>
      <c r="K10470" s="44">
        <v>1</v>
      </c>
      <c r="L10470" s="20">
        <v>5501505</v>
      </c>
      <c r="M10470" s="19" t="s">
        <v>11</v>
      </c>
      <c r="N10470" s="28" t="s">
        <v>15953</v>
      </c>
    </row>
    <row r="10471" spans="1:14" ht="45" x14ac:dyDescent="0.25">
      <c r="A10471" s="27" t="s">
        <v>8104</v>
      </c>
      <c r="B10471" s="19" t="s">
        <v>17042</v>
      </c>
      <c r="C10471" s="19" t="s">
        <v>16803</v>
      </c>
      <c r="D10471" s="38" t="s">
        <v>16113</v>
      </c>
      <c r="E10471" s="38" t="s">
        <v>9238</v>
      </c>
      <c r="F10471" s="41">
        <v>39121000</v>
      </c>
      <c r="G10471" s="19" t="s">
        <v>949</v>
      </c>
      <c r="H10471" s="41">
        <v>8</v>
      </c>
      <c r="I10471" s="41">
        <v>1</v>
      </c>
      <c r="J10471" s="41">
        <v>16</v>
      </c>
      <c r="K10471" s="44">
        <v>1</v>
      </c>
      <c r="L10471" s="20">
        <v>9535649.9499999993</v>
      </c>
      <c r="M10471" s="19" t="s">
        <v>11</v>
      </c>
      <c r="N10471" s="28" t="s">
        <v>15953</v>
      </c>
    </row>
    <row r="10472" spans="1:14" ht="30" x14ac:dyDescent="0.25">
      <c r="A10472" s="27" t="s">
        <v>8104</v>
      </c>
      <c r="B10472" s="19" t="s">
        <v>17026</v>
      </c>
      <c r="C10472" s="19" t="s">
        <v>16770</v>
      </c>
      <c r="D10472" s="38" t="s">
        <v>16080</v>
      </c>
      <c r="E10472" s="38" t="s">
        <v>9239</v>
      </c>
      <c r="F10472" s="41">
        <v>81112101</v>
      </c>
      <c r="G10472" s="19" t="s">
        <v>949</v>
      </c>
      <c r="H10472" s="41">
        <v>8</v>
      </c>
      <c r="I10472" s="41">
        <v>4</v>
      </c>
      <c r="J10472" s="41">
        <v>10</v>
      </c>
      <c r="K10472" s="44">
        <v>1</v>
      </c>
      <c r="L10472" s="20">
        <v>3700000</v>
      </c>
      <c r="M10472" s="19" t="s">
        <v>15954</v>
      </c>
      <c r="N10472" s="28" t="s">
        <v>15953</v>
      </c>
    </row>
    <row r="10473" spans="1:14" ht="45" x14ac:dyDescent="0.25">
      <c r="A10473" s="27" t="s">
        <v>8104</v>
      </c>
      <c r="B10473" s="19" t="s">
        <v>17026</v>
      </c>
      <c r="C10473" s="19" t="s">
        <v>16897</v>
      </c>
      <c r="D10473" s="38" t="s">
        <v>16207</v>
      </c>
      <c r="E10473" s="38" t="s">
        <v>9240</v>
      </c>
      <c r="F10473" s="41">
        <v>83111800</v>
      </c>
      <c r="G10473" s="19" t="s">
        <v>949</v>
      </c>
      <c r="H10473" s="41">
        <v>8</v>
      </c>
      <c r="I10473" s="41">
        <v>4</v>
      </c>
      <c r="J10473" s="41">
        <v>16</v>
      </c>
      <c r="K10473" s="44">
        <v>1</v>
      </c>
      <c r="L10473" s="20">
        <v>1800000</v>
      </c>
      <c r="M10473" s="19" t="s">
        <v>15954</v>
      </c>
      <c r="N10473" s="28" t="s">
        <v>15953</v>
      </c>
    </row>
    <row r="10474" spans="1:14" ht="45" x14ac:dyDescent="0.25">
      <c r="A10474" s="27" t="s">
        <v>8104</v>
      </c>
      <c r="B10474" s="19" t="s">
        <v>17025</v>
      </c>
      <c r="C10474" s="19" t="s">
        <v>16768</v>
      </c>
      <c r="D10474" s="38" t="s">
        <v>16078</v>
      </c>
      <c r="E10474" s="38" t="s">
        <v>9241</v>
      </c>
      <c r="F10474" s="41">
        <v>83101803</v>
      </c>
      <c r="G10474" s="19" t="s">
        <v>949</v>
      </c>
      <c r="H10474" s="41">
        <v>8</v>
      </c>
      <c r="I10474" s="41">
        <v>4</v>
      </c>
      <c r="J10474" s="41">
        <v>10</v>
      </c>
      <c r="K10474" s="44">
        <v>1</v>
      </c>
      <c r="L10474" s="20">
        <v>111811933</v>
      </c>
      <c r="M10474" s="19" t="s">
        <v>15954</v>
      </c>
      <c r="N10474" s="28" t="s">
        <v>15953</v>
      </c>
    </row>
    <row r="10475" spans="1:14" ht="45" x14ac:dyDescent="0.25">
      <c r="A10475" s="27" t="s">
        <v>8104</v>
      </c>
      <c r="B10475" s="19" t="s">
        <v>17025</v>
      </c>
      <c r="C10475" s="19" t="s">
        <v>16768</v>
      </c>
      <c r="D10475" s="38" t="s">
        <v>16078</v>
      </c>
      <c r="E10475" s="38" t="s">
        <v>9241</v>
      </c>
      <c r="F10475" s="41">
        <v>83101803</v>
      </c>
      <c r="G10475" s="19" t="s">
        <v>949</v>
      </c>
      <c r="H10475" s="41">
        <v>8</v>
      </c>
      <c r="I10475" s="41">
        <v>4</v>
      </c>
      <c r="J10475" s="41">
        <v>16</v>
      </c>
      <c r="K10475" s="44">
        <v>1</v>
      </c>
      <c r="L10475" s="20">
        <v>99986840</v>
      </c>
      <c r="M10475" s="19" t="s">
        <v>15954</v>
      </c>
      <c r="N10475" s="28" t="s">
        <v>15953</v>
      </c>
    </row>
    <row r="10476" spans="1:14" x14ac:dyDescent="0.25">
      <c r="A10476" s="27" t="s">
        <v>8104</v>
      </c>
      <c r="B10476" s="19" t="s">
        <v>15949</v>
      </c>
      <c r="C10476" s="19" t="s">
        <v>15949</v>
      </c>
      <c r="D10476" s="38" t="s">
        <v>16223</v>
      </c>
      <c r="E10476" s="38" t="s">
        <v>9242</v>
      </c>
      <c r="F10476" s="41">
        <v>39111603</v>
      </c>
      <c r="G10476" s="19" t="s">
        <v>949</v>
      </c>
      <c r="H10476" s="41">
        <v>8</v>
      </c>
      <c r="I10476" s="41">
        <v>4</v>
      </c>
      <c r="J10476" s="41">
        <v>10</v>
      </c>
      <c r="K10476" s="44">
        <v>1</v>
      </c>
      <c r="L10476" s="20">
        <v>22397933</v>
      </c>
      <c r="M10476" s="19" t="s">
        <v>15954</v>
      </c>
      <c r="N10476" s="28" t="s">
        <v>15953</v>
      </c>
    </row>
    <row r="10477" spans="1:14" ht="30" x14ac:dyDescent="0.25">
      <c r="A10477" s="27" t="s">
        <v>8104</v>
      </c>
      <c r="B10477" s="19" t="s">
        <v>15943</v>
      </c>
      <c r="C10477" s="19" t="s">
        <v>15943</v>
      </c>
      <c r="D10477" s="38" t="s">
        <v>16220</v>
      </c>
      <c r="E10477" s="38" t="s">
        <v>9243</v>
      </c>
      <c r="F10477" s="41">
        <v>78111800</v>
      </c>
      <c r="G10477" s="19" t="s">
        <v>949</v>
      </c>
      <c r="H10477" s="41">
        <v>8</v>
      </c>
      <c r="I10477" s="41">
        <v>4</v>
      </c>
      <c r="J10477" s="41">
        <v>10</v>
      </c>
      <c r="K10477" s="44">
        <v>1</v>
      </c>
      <c r="L10477" s="20">
        <v>695219</v>
      </c>
      <c r="M10477" s="19" t="s">
        <v>15954</v>
      </c>
      <c r="N10477" s="28" t="s">
        <v>15953</v>
      </c>
    </row>
    <row r="10478" spans="1:14" ht="45" x14ac:dyDescent="0.25">
      <c r="A10478" s="27" t="s">
        <v>8104</v>
      </c>
      <c r="B10478" s="19" t="s">
        <v>17025</v>
      </c>
      <c r="C10478" s="19" t="s">
        <v>16768</v>
      </c>
      <c r="D10478" s="38" t="s">
        <v>16078</v>
      </c>
      <c r="E10478" s="38" t="s">
        <v>9241</v>
      </c>
      <c r="F10478" s="41">
        <v>83101803</v>
      </c>
      <c r="G10478" s="19" t="s">
        <v>949</v>
      </c>
      <c r="H10478" s="41">
        <v>8</v>
      </c>
      <c r="I10478" s="41">
        <v>4</v>
      </c>
      <c r="J10478" s="41">
        <v>10</v>
      </c>
      <c r="K10478" s="44">
        <v>1</v>
      </c>
      <c r="L10478" s="20">
        <v>17182752</v>
      </c>
      <c r="M10478" s="19" t="s">
        <v>15954</v>
      </c>
      <c r="N10478" s="28" t="s">
        <v>15953</v>
      </c>
    </row>
    <row r="10479" spans="1:14" ht="45" x14ac:dyDescent="0.25">
      <c r="A10479" s="27" t="s">
        <v>8104</v>
      </c>
      <c r="B10479" s="19" t="s">
        <v>17054</v>
      </c>
      <c r="C10479" s="19" t="s">
        <v>16818</v>
      </c>
      <c r="D10479" s="38" t="s">
        <v>16128</v>
      </c>
      <c r="E10479" s="38" t="s">
        <v>9244</v>
      </c>
      <c r="F10479" s="41" t="s">
        <v>9245</v>
      </c>
      <c r="G10479" s="19" t="s">
        <v>614</v>
      </c>
      <c r="H10479" s="41">
        <v>8</v>
      </c>
      <c r="I10479" s="41">
        <v>4</v>
      </c>
      <c r="J10479" s="41">
        <v>10</v>
      </c>
      <c r="K10479" s="44">
        <v>1</v>
      </c>
      <c r="L10479" s="20">
        <v>380740907</v>
      </c>
      <c r="M10479" s="19" t="s">
        <v>15954</v>
      </c>
      <c r="N10479" s="28" t="s">
        <v>15953</v>
      </c>
    </row>
    <row r="10480" spans="1:14" ht="45" x14ac:dyDescent="0.25">
      <c r="A10480" s="27" t="s">
        <v>8104</v>
      </c>
      <c r="B10480" s="19" t="s">
        <v>17065</v>
      </c>
      <c r="C10480" s="19" t="s">
        <v>16878</v>
      </c>
      <c r="D10480" s="38" t="s">
        <v>16188</v>
      </c>
      <c r="E10480" s="38" t="s">
        <v>9246</v>
      </c>
      <c r="F10480" s="41" t="s">
        <v>9245</v>
      </c>
      <c r="G10480" s="19" t="s">
        <v>614</v>
      </c>
      <c r="H10480" s="41">
        <v>8</v>
      </c>
      <c r="I10480" s="41">
        <v>4</v>
      </c>
      <c r="J10480" s="41">
        <v>10</v>
      </c>
      <c r="K10480" s="44">
        <v>1</v>
      </c>
      <c r="L10480" s="20">
        <v>129259093</v>
      </c>
      <c r="M10480" s="19" t="s">
        <v>15954</v>
      </c>
      <c r="N10480" s="28" t="s">
        <v>15953</v>
      </c>
    </row>
    <row r="10481" spans="1:14" ht="60" x14ac:dyDescent="0.25">
      <c r="A10481" s="27" t="s">
        <v>8104</v>
      </c>
      <c r="B10481" s="19" t="s">
        <v>17068</v>
      </c>
      <c r="C10481" s="19" t="s">
        <v>16903</v>
      </c>
      <c r="D10481" s="38" t="s">
        <v>16213</v>
      </c>
      <c r="E10481" s="38" t="s">
        <v>9247</v>
      </c>
      <c r="F10481" s="41">
        <v>76121501</v>
      </c>
      <c r="G10481" s="19" t="s">
        <v>949</v>
      </c>
      <c r="H10481" s="41">
        <v>8</v>
      </c>
      <c r="I10481" s="41">
        <v>4</v>
      </c>
      <c r="J10481" s="41">
        <v>16</v>
      </c>
      <c r="K10481" s="44">
        <v>1</v>
      </c>
      <c r="L10481" s="20">
        <v>5301300</v>
      </c>
      <c r="M10481" s="19" t="s">
        <v>15954</v>
      </c>
      <c r="N10481" s="28" t="s">
        <v>15953</v>
      </c>
    </row>
    <row r="10482" spans="1:14" ht="30" x14ac:dyDescent="0.25">
      <c r="A10482" s="27" t="s">
        <v>8104</v>
      </c>
      <c r="B10482" s="19" t="s">
        <v>17041</v>
      </c>
      <c r="C10482" s="19" t="s">
        <v>16798</v>
      </c>
      <c r="D10482" s="38" t="s">
        <v>16108</v>
      </c>
      <c r="E10482" s="38" t="s">
        <v>8141</v>
      </c>
      <c r="F10482" s="41">
        <v>40101701</v>
      </c>
      <c r="G10482" s="19" t="s">
        <v>611</v>
      </c>
      <c r="H10482" s="41">
        <v>8</v>
      </c>
      <c r="I10482" s="41">
        <v>2</v>
      </c>
      <c r="J10482" s="41">
        <v>10</v>
      </c>
      <c r="K10482" s="44">
        <v>7</v>
      </c>
      <c r="L10482" s="20">
        <v>23907100</v>
      </c>
      <c r="M10482" s="19" t="s">
        <v>11</v>
      </c>
      <c r="N10482" s="28" t="s">
        <v>15953</v>
      </c>
    </row>
    <row r="10483" spans="1:14" ht="30" x14ac:dyDescent="0.25">
      <c r="A10483" s="27" t="s">
        <v>8104</v>
      </c>
      <c r="B10483" s="19" t="s">
        <v>15943</v>
      </c>
      <c r="C10483" s="19" t="s">
        <v>15943</v>
      </c>
      <c r="D10483" s="38" t="s">
        <v>16220</v>
      </c>
      <c r="E10483" s="38" t="s">
        <v>9248</v>
      </c>
      <c r="F10483" s="41">
        <v>90111503</v>
      </c>
      <c r="G10483" s="19" t="s">
        <v>949</v>
      </c>
      <c r="H10483" s="41">
        <v>8</v>
      </c>
      <c r="I10483" s="41">
        <v>4</v>
      </c>
      <c r="J10483" s="41">
        <v>10</v>
      </c>
      <c r="K10483" s="44">
        <v>1</v>
      </c>
      <c r="L10483" s="20">
        <v>93092000</v>
      </c>
      <c r="M10483" s="19" t="s">
        <v>15954</v>
      </c>
      <c r="N10483" s="28" t="s">
        <v>15953</v>
      </c>
    </row>
    <row r="10484" spans="1:14" ht="30" x14ac:dyDescent="0.25">
      <c r="A10484" s="27" t="s">
        <v>8104</v>
      </c>
      <c r="B10484" s="19" t="s">
        <v>17026</v>
      </c>
      <c r="C10484" s="19" t="s">
        <v>16770</v>
      </c>
      <c r="D10484" s="38" t="s">
        <v>16080</v>
      </c>
      <c r="E10484" s="38" t="s">
        <v>9249</v>
      </c>
      <c r="F10484" s="41">
        <v>81112101</v>
      </c>
      <c r="G10484" s="19" t="s">
        <v>949</v>
      </c>
      <c r="H10484" s="41">
        <v>9</v>
      </c>
      <c r="I10484" s="41">
        <v>3</v>
      </c>
      <c r="J10484" s="41">
        <v>10</v>
      </c>
      <c r="K10484" s="44">
        <v>1</v>
      </c>
      <c r="L10484" s="20">
        <v>7400000</v>
      </c>
      <c r="M10484" s="19" t="s">
        <v>15954</v>
      </c>
      <c r="N10484" s="28" t="s">
        <v>15953</v>
      </c>
    </row>
    <row r="10485" spans="1:14" ht="30" x14ac:dyDescent="0.25">
      <c r="A10485" s="27" t="s">
        <v>8104</v>
      </c>
      <c r="B10485" s="19" t="s">
        <v>17053</v>
      </c>
      <c r="C10485" s="19" t="s">
        <v>16816</v>
      </c>
      <c r="D10485" s="38" t="s">
        <v>16126</v>
      </c>
      <c r="E10485" s="38" t="s">
        <v>8168</v>
      </c>
      <c r="F10485" s="41" t="s">
        <v>8169</v>
      </c>
      <c r="G10485" s="19" t="s">
        <v>614</v>
      </c>
      <c r="H10485" s="41">
        <v>9</v>
      </c>
      <c r="I10485" s="41">
        <v>3</v>
      </c>
      <c r="J10485" s="41">
        <v>10</v>
      </c>
      <c r="K10485" s="44">
        <v>1</v>
      </c>
      <c r="L10485" s="20">
        <v>374656286</v>
      </c>
      <c r="M10485" s="19" t="s">
        <v>15954</v>
      </c>
      <c r="N10485" s="28" t="s">
        <v>15953</v>
      </c>
    </row>
    <row r="10486" spans="1:14" ht="30" x14ac:dyDescent="0.25">
      <c r="A10486" s="27" t="s">
        <v>8104</v>
      </c>
      <c r="B10486" s="19" t="s">
        <v>17065</v>
      </c>
      <c r="C10486" s="19" t="s">
        <v>16877</v>
      </c>
      <c r="D10486" s="38" t="s">
        <v>16187</v>
      </c>
      <c r="E10486" s="38" t="s">
        <v>8172</v>
      </c>
      <c r="F10486" s="41" t="s">
        <v>8169</v>
      </c>
      <c r="G10486" s="19" t="s">
        <v>614</v>
      </c>
      <c r="H10486" s="41">
        <v>9</v>
      </c>
      <c r="I10486" s="41">
        <v>3</v>
      </c>
      <c r="J10486" s="41">
        <v>10</v>
      </c>
      <c r="K10486" s="44">
        <v>1</v>
      </c>
      <c r="L10486" s="20">
        <v>114343714</v>
      </c>
      <c r="M10486" s="19" t="s">
        <v>15954</v>
      </c>
      <c r="N10486" s="28" t="s">
        <v>15953</v>
      </c>
    </row>
    <row r="10487" spans="1:14" ht="45" x14ac:dyDescent="0.25">
      <c r="A10487" s="27" t="s">
        <v>8104</v>
      </c>
      <c r="B10487" s="19" t="s">
        <v>17040</v>
      </c>
      <c r="C10487" s="19" t="s">
        <v>16958</v>
      </c>
      <c r="D10487" s="38" t="s">
        <v>16270</v>
      </c>
      <c r="E10487" s="38" t="s">
        <v>9250</v>
      </c>
      <c r="F10487" s="41" t="s">
        <v>9251</v>
      </c>
      <c r="G10487" s="19" t="s">
        <v>611</v>
      </c>
      <c r="H10487" s="41">
        <v>9</v>
      </c>
      <c r="I10487" s="41">
        <v>3</v>
      </c>
      <c r="J10487" s="41">
        <v>10</v>
      </c>
      <c r="K10487" s="44">
        <v>4</v>
      </c>
      <c r="L10487" s="20">
        <v>77000000</v>
      </c>
      <c r="M10487" s="19" t="s">
        <v>11</v>
      </c>
      <c r="N10487" s="28" t="s">
        <v>15953</v>
      </c>
    </row>
    <row r="10488" spans="1:14" ht="45" x14ac:dyDescent="0.25">
      <c r="A10488" s="27" t="s">
        <v>8104</v>
      </c>
      <c r="B10488" s="19" t="s">
        <v>17040</v>
      </c>
      <c r="C10488" s="19" t="s">
        <v>16958</v>
      </c>
      <c r="D10488" s="38" t="s">
        <v>16270</v>
      </c>
      <c r="E10488" s="38" t="s">
        <v>9252</v>
      </c>
      <c r="F10488" s="41" t="s">
        <v>3989</v>
      </c>
      <c r="G10488" s="19" t="s">
        <v>611</v>
      </c>
      <c r="H10488" s="41">
        <v>9</v>
      </c>
      <c r="I10488" s="41">
        <v>3</v>
      </c>
      <c r="J10488" s="41">
        <v>10</v>
      </c>
      <c r="K10488" s="44">
        <v>1</v>
      </c>
      <c r="L10488" s="20">
        <v>75000000</v>
      </c>
      <c r="M10488" s="19" t="s">
        <v>15954</v>
      </c>
      <c r="N10488" s="28" t="s">
        <v>15953</v>
      </c>
    </row>
    <row r="10489" spans="1:14" ht="45" x14ac:dyDescent="0.25">
      <c r="A10489" s="27" t="s">
        <v>8104</v>
      </c>
      <c r="B10489" s="19" t="s">
        <v>17026</v>
      </c>
      <c r="C10489" s="19" t="s">
        <v>16897</v>
      </c>
      <c r="D10489" s="38" t="s">
        <v>16207</v>
      </c>
      <c r="E10489" s="38" t="s">
        <v>9253</v>
      </c>
      <c r="F10489" s="41">
        <v>83111800</v>
      </c>
      <c r="G10489" s="19" t="s">
        <v>949</v>
      </c>
      <c r="H10489" s="41">
        <v>9</v>
      </c>
      <c r="I10489" s="41">
        <v>3</v>
      </c>
      <c r="J10489" s="41">
        <v>16</v>
      </c>
      <c r="K10489" s="44">
        <v>1</v>
      </c>
      <c r="L10489" s="20">
        <v>1800000</v>
      </c>
      <c r="M10489" s="19" t="s">
        <v>15954</v>
      </c>
      <c r="N10489" s="28" t="s">
        <v>15953</v>
      </c>
    </row>
    <row r="10490" spans="1:14" ht="45" x14ac:dyDescent="0.25">
      <c r="A10490" s="27" t="s">
        <v>8104</v>
      </c>
      <c r="B10490" s="19" t="s">
        <v>17025</v>
      </c>
      <c r="C10490" s="19" t="s">
        <v>16768</v>
      </c>
      <c r="D10490" s="38" t="s">
        <v>16078</v>
      </c>
      <c r="E10490" s="38" t="s">
        <v>9254</v>
      </c>
      <c r="F10490" s="41">
        <v>83101803</v>
      </c>
      <c r="G10490" s="19" t="s">
        <v>949</v>
      </c>
      <c r="H10490" s="41">
        <v>9</v>
      </c>
      <c r="I10490" s="41">
        <v>3</v>
      </c>
      <c r="J10490" s="41">
        <v>10</v>
      </c>
      <c r="K10490" s="44">
        <v>1</v>
      </c>
      <c r="L10490" s="20">
        <v>120700986.06</v>
      </c>
      <c r="M10490" s="19" t="s">
        <v>15954</v>
      </c>
      <c r="N10490" s="28" t="s">
        <v>15953</v>
      </c>
    </row>
    <row r="10491" spans="1:14" ht="45" x14ac:dyDescent="0.25">
      <c r="A10491" s="27" t="s">
        <v>8104</v>
      </c>
      <c r="B10491" s="19" t="s">
        <v>17025</v>
      </c>
      <c r="C10491" s="19" t="s">
        <v>16768</v>
      </c>
      <c r="D10491" s="38" t="s">
        <v>16078</v>
      </c>
      <c r="E10491" s="38" t="s">
        <v>9254</v>
      </c>
      <c r="F10491" s="41">
        <v>83101803</v>
      </c>
      <c r="G10491" s="19" t="s">
        <v>949</v>
      </c>
      <c r="H10491" s="41">
        <v>9</v>
      </c>
      <c r="I10491" s="41">
        <v>3</v>
      </c>
      <c r="J10491" s="41">
        <v>16</v>
      </c>
      <c r="K10491" s="44">
        <v>1</v>
      </c>
      <c r="L10491" s="20">
        <v>134008887.94</v>
      </c>
      <c r="M10491" s="19" t="s">
        <v>15954</v>
      </c>
      <c r="N10491" s="28" t="s">
        <v>15953</v>
      </c>
    </row>
    <row r="10492" spans="1:14" x14ac:dyDescent="0.25">
      <c r="A10492" s="27" t="s">
        <v>8104</v>
      </c>
      <c r="B10492" s="19" t="s">
        <v>15949</v>
      </c>
      <c r="C10492" s="19" t="s">
        <v>15949</v>
      </c>
      <c r="D10492" s="38" t="s">
        <v>16223</v>
      </c>
      <c r="E10492" s="38" t="s">
        <v>9255</v>
      </c>
      <c r="F10492" s="41">
        <v>39111603</v>
      </c>
      <c r="G10492" s="19" t="s">
        <v>949</v>
      </c>
      <c r="H10492" s="41">
        <v>9</v>
      </c>
      <c r="I10492" s="41">
        <v>3</v>
      </c>
      <c r="J10492" s="41">
        <v>10</v>
      </c>
      <c r="K10492" s="44">
        <v>1</v>
      </c>
      <c r="L10492" s="20">
        <v>25625573</v>
      </c>
      <c r="M10492" s="19" t="s">
        <v>15954</v>
      </c>
      <c r="N10492" s="28" t="s">
        <v>15953</v>
      </c>
    </row>
    <row r="10493" spans="1:14" ht="60" x14ac:dyDescent="0.25">
      <c r="A10493" s="27" t="s">
        <v>8104</v>
      </c>
      <c r="B10493" s="19" t="s">
        <v>17068</v>
      </c>
      <c r="C10493" s="19" t="s">
        <v>16903</v>
      </c>
      <c r="D10493" s="38" t="s">
        <v>16213</v>
      </c>
      <c r="E10493" s="38" t="s">
        <v>9256</v>
      </c>
      <c r="F10493" s="41">
        <v>76121501</v>
      </c>
      <c r="G10493" s="19" t="s">
        <v>949</v>
      </c>
      <c r="H10493" s="41">
        <v>9</v>
      </c>
      <c r="I10493" s="41">
        <v>3</v>
      </c>
      <c r="J10493" s="41">
        <v>16</v>
      </c>
      <c r="K10493" s="44">
        <v>1</v>
      </c>
      <c r="L10493" s="20">
        <v>5244004</v>
      </c>
      <c r="M10493" s="19" t="s">
        <v>15954</v>
      </c>
      <c r="N10493" s="28" t="s">
        <v>15953</v>
      </c>
    </row>
    <row r="10494" spans="1:14" ht="45" x14ac:dyDescent="0.25">
      <c r="A10494" s="27" t="s">
        <v>8104</v>
      </c>
      <c r="B10494" s="19" t="s">
        <v>17025</v>
      </c>
      <c r="C10494" s="19" t="s">
        <v>16768</v>
      </c>
      <c r="D10494" s="38" t="s">
        <v>16078</v>
      </c>
      <c r="E10494" s="38" t="s">
        <v>8107</v>
      </c>
      <c r="F10494" s="41">
        <v>83101803</v>
      </c>
      <c r="G10494" s="19" t="s">
        <v>949</v>
      </c>
      <c r="H10494" s="41">
        <v>9</v>
      </c>
      <c r="I10494" s="41">
        <v>3</v>
      </c>
      <c r="J10494" s="41">
        <v>10</v>
      </c>
      <c r="K10494" s="44">
        <v>1</v>
      </c>
      <c r="L10494" s="20">
        <v>192008858.87</v>
      </c>
      <c r="M10494" s="19" t="s">
        <v>15954</v>
      </c>
      <c r="N10494" s="28" t="s">
        <v>15953</v>
      </c>
    </row>
    <row r="10495" spans="1:14" ht="45" x14ac:dyDescent="0.25">
      <c r="A10495" s="27" t="s">
        <v>8104</v>
      </c>
      <c r="B10495" s="19" t="s">
        <v>17065</v>
      </c>
      <c r="C10495" s="19" t="s">
        <v>16880</v>
      </c>
      <c r="D10495" s="38" t="s">
        <v>16190</v>
      </c>
      <c r="E10495" s="38" t="s">
        <v>9257</v>
      </c>
      <c r="F10495" s="41">
        <v>83101506</v>
      </c>
      <c r="G10495" s="19" t="s">
        <v>614</v>
      </c>
      <c r="H10495" s="41">
        <v>9</v>
      </c>
      <c r="I10495" s="41">
        <v>3</v>
      </c>
      <c r="J10495" s="41">
        <v>10</v>
      </c>
      <c r="K10495" s="44">
        <v>1</v>
      </c>
      <c r="L10495" s="20">
        <v>55000000</v>
      </c>
      <c r="M10495" s="19" t="s">
        <v>15954</v>
      </c>
      <c r="N10495" s="28" t="s">
        <v>15953</v>
      </c>
    </row>
    <row r="10496" spans="1:14" x14ac:dyDescent="0.25">
      <c r="A10496" s="27" t="s">
        <v>8104</v>
      </c>
      <c r="B10496" s="19" t="s">
        <v>17022</v>
      </c>
      <c r="C10496" s="19" t="s">
        <v>16762</v>
      </c>
      <c r="D10496" s="38" t="s">
        <v>16072</v>
      </c>
      <c r="E10496" s="38" t="s">
        <v>8457</v>
      </c>
      <c r="F10496" s="41">
        <v>76111500</v>
      </c>
      <c r="G10496" s="19" t="s">
        <v>721</v>
      </c>
      <c r="H10496" s="41">
        <v>9</v>
      </c>
      <c r="I10496" s="41">
        <v>3</v>
      </c>
      <c r="J10496" s="41">
        <v>10</v>
      </c>
      <c r="K10496" s="44">
        <v>1</v>
      </c>
      <c r="L10496" s="20">
        <v>40999640.780000001</v>
      </c>
      <c r="M10496" s="19" t="s">
        <v>15954</v>
      </c>
      <c r="N10496" s="28" t="s">
        <v>15953</v>
      </c>
    </row>
    <row r="10497" spans="1:14" ht="45" x14ac:dyDescent="0.25">
      <c r="A10497" s="27" t="s">
        <v>8104</v>
      </c>
      <c r="B10497" s="19" t="s">
        <v>17021</v>
      </c>
      <c r="C10497" s="19" t="s">
        <v>16766</v>
      </c>
      <c r="D10497" s="38" t="s">
        <v>16076</v>
      </c>
      <c r="E10497" s="38" t="s">
        <v>8460</v>
      </c>
      <c r="F10497" s="41">
        <v>78181500</v>
      </c>
      <c r="G10497" s="19" t="s">
        <v>611</v>
      </c>
      <c r="H10497" s="41">
        <v>9</v>
      </c>
      <c r="I10497" s="41">
        <v>3</v>
      </c>
      <c r="J10497" s="41">
        <v>10</v>
      </c>
      <c r="K10497" s="44">
        <v>1</v>
      </c>
      <c r="L10497" s="20">
        <v>15000000</v>
      </c>
      <c r="M10497" s="19" t="s">
        <v>15954</v>
      </c>
      <c r="N10497" s="28" t="s">
        <v>15953</v>
      </c>
    </row>
    <row r="10498" spans="1:14" ht="45" x14ac:dyDescent="0.25">
      <c r="A10498" s="27" t="s">
        <v>8104</v>
      </c>
      <c r="B10498" s="19" t="s">
        <v>17021</v>
      </c>
      <c r="C10498" s="19" t="s">
        <v>16766</v>
      </c>
      <c r="D10498" s="38" t="s">
        <v>16076</v>
      </c>
      <c r="E10498" s="38" t="s">
        <v>8477</v>
      </c>
      <c r="F10498" s="41">
        <v>78181500</v>
      </c>
      <c r="G10498" s="19" t="s">
        <v>611</v>
      </c>
      <c r="H10498" s="41">
        <v>9</v>
      </c>
      <c r="I10498" s="41">
        <v>3</v>
      </c>
      <c r="J10498" s="41">
        <v>10</v>
      </c>
      <c r="K10498" s="44">
        <v>1</v>
      </c>
      <c r="L10498" s="20">
        <v>15000000</v>
      </c>
      <c r="M10498" s="19" t="s">
        <v>15954</v>
      </c>
      <c r="N10498" s="28" t="s">
        <v>15953</v>
      </c>
    </row>
    <row r="10499" spans="1:14" ht="30" x14ac:dyDescent="0.25">
      <c r="A10499" s="27" t="s">
        <v>8104</v>
      </c>
      <c r="B10499" s="19" t="s">
        <v>16780</v>
      </c>
      <c r="C10499" s="19" t="s">
        <v>16780</v>
      </c>
      <c r="D10499" s="38" t="s">
        <v>16090</v>
      </c>
      <c r="E10499" s="38" t="s">
        <v>8647</v>
      </c>
      <c r="F10499" s="41">
        <v>31151504</v>
      </c>
      <c r="G10499" s="19" t="s">
        <v>797</v>
      </c>
      <c r="H10499" s="41">
        <v>9</v>
      </c>
      <c r="I10499" s="41">
        <v>3</v>
      </c>
      <c r="J10499" s="41">
        <v>10</v>
      </c>
      <c r="K10499" s="44">
        <v>14</v>
      </c>
      <c r="L10499" s="20">
        <v>83300</v>
      </c>
      <c r="M10499" s="19" t="s">
        <v>15964</v>
      </c>
      <c r="N10499" s="28" t="s">
        <v>15953</v>
      </c>
    </row>
    <row r="10500" spans="1:14" ht="30" x14ac:dyDescent="0.25">
      <c r="A10500" s="27" t="s">
        <v>8104</v>
      </c>
      <c r="B10500" s="19" t="s">
        <v>16780</v>
      </c>
      <c r="C10500" s="19" t="s">
        <v>16780</v>
      </c>
      <c r="D10500" s="38" t="s">
        <v>16090</v>
      </c>
      <c r="E10500" s="38" t="s">
        <v>8648</v>
      </c>
      <c r="F10500" s="41">
        <v>31151504</v>
      </c>
      <c r="G10500" s="19" t="s">
        <v>797</v>
      </c>
      <c r="H10500" s="41">
        <v>9</v>
      </c>
      <c r="I10500" s="41">
        <v>3</v>
      </c>
      <c r="J10500" s="41">
        <v>10</v>
      </c>
      <c r="K10500" s="44">
        <v>5</v>
      </c>
      <c r="L10500" s="20">
        <v>44625</v>
      </c>
      <c r="M10500" s="19" t="s">
        <v>15964</v>
      </c>
      <c r="N10500" s="28" t="s">
        <v>15953</v>
      </c>
    </row>
    <row r="10501" spans="1:14" x14ac:dyDescent="0.25">
      <c r="A10501" s="27" t="s">
        <v>8104</v>
      </c>
      <c r="B10501" s="19" t="s">
        <v>16860</v>
      </c>
      <c r="C10501" s="19" t="s">
        <v>16860</v>
      </c>
      <c r="D10501" s="38" t="s">
        <v>16170</v>
      </c>
      <c r="E10501" s="38" t="s">
        <v>9258</v>
      </c>
      <c r="F10501" s="41">
        <v>46182101</v>
      </c>
      <c r="G10501" s="19" t="s">
        <v>797</v>
      </c>
      <c r="H10501" s="41">
        <v>9</v>
      </c>
      <c r="I10501" s="41">
        <v>3</v>
      </c>
      <c r="J10501" s="41">
        <v>10</v>
      </c>
      <c r="K10501" s="44">
        <v>6</v>
      </c>
      <c r="L10501" s="20">
        <v>11374020</v>
      </c>
      <c r="M10501" s="19" t="s">
        <v>11</v>
      </c>
      <c r="N10501" s="28" t="s">
        <v>15953</v>
      </c>
    </row>
    <row r="10502" spans="1:14" ht="30" x14ac:dyDescent="0.25">
      <c r="A10502" s="27" t="s">
        <v>8104</v>
      </c>
      <c r="B10502" s="19" t="s">
        <v>17021</v>
      </c>
      <c r="C10502" s="19" t="s">
        <v>16953</v>
      </c>
      <c r="D10502" s="38" t="s">
        <v>16265</v>
      </c>
      <c r="E10502" s="38" t="s">
        <v>8174</v>
      </c>
      <c r="F10502" s="41">
        <v>81111803</v>
      </c>
      <c r="G10502" s="19" t="s">
        <v>611</v>
      </c>
      <c r="H10502" s="41">
        <v>9</v>
      </c>
      <c r="I10502" s="41">
        <v>3</v>
      </c>
      <c r="J10502" s="41">
        <v>10</v>
      </c>
      <c r="K10502" s="44">
        <v>1</v>
      </c>
      <c r="L10502" s="20">
        <v>2550000</v>
      </c>
      <c r="M10502" s="19" t="s">
        <v>15954</v>
      </c>
      <c r="N10502" s="28" t="s">
        <v>15953</v>
      </c>
    </row>
    <row r="10503" spans="1:14" ht="30" x14ac:dyDescent="0.25">
      <c r="A10503" s="27" t="s">
        <v>8104</v>
      </c>
      <c r="B10503" s="19" t="s">
        <v>17055</v>
      </c>
      <c r="C10503" s="19" t="s">
        <v>16956</v>
      </c>
      <c r="D10503" s="38" t="s">
        <v>16268</v>
      </c>
      <c r="E10503" s="38" t="s">
        <v>9173</v>
      </c>
      <c r="F10503" s="41">
        <v>81111803</v>
      </c>
      <c r="G10503" s="19" t="s">
        <v>611</v>
      </c>
      <c r="H10503" s="41">
        <v>9</v>
      </c>
      <c r="I10503" s="41">
        <v>3</v>
      </c>
      <c r="J10503" s="41">
        <v>10</v>
      </c>
      <c r="K10503" s="44">
        <v>1</v>
      </c>
      <c r="L10503" s="20">
        <v>2950000</v>
      </c>
      <c r="M10503" s="19" t="s">
        <v>15954</v>
      </c>
      <c r="N10503" s="28" t="s">
        <v>15953</v>
      </c>
    </row>
    <row r="10504" spans="1:14" ht="45" x14ac:dyDescent="0.25">
      <c r="A10504" s="27" t="s">
        <v>8104</v>
      </c>
      <c r="B10504" s="19" t="s">
        <v>17065</v>
      </c>
      <c r="C10504" s="19" t="s">
        <v>16880</v>
      </c>
      <c r="D10504" s="38" t="s">
        <v>16190</v>
      </c>
      <c r="E10504" s="38" t="s">
        <v>9257</v>
      </c>
      <c r="F10504" s="41">
        <v>83101506</v>
      </c>
      <c r="G10504" s="19" t="s">
        <v>614</v>
      </c>
      <c r="H10504" s="41">
        <v>9</v>
      </c>
      <c r="I10504" s="41">
        <v>3</v>
      </c>
      <c r="J10504" s="41">
        <v>10</v>
      </c>
      <c r="K10504" s="44">
        <v>1</v>
      </c>
      <c r="L10504" s="20">
        <v>9927690.9000000004</v>
      </c>
      <c r="M10504" s="19" t="s">
        <v>15954</v>
      </c>
      <c r="N10504" s="28" t="s">
        <v>15953</v>
      </c>
    </row>
    <row r="10505" spans="1:14" ht="30" x14ac:dyDescent="0.25">
      <c r="A10505" s="27" t="s">
        <v>8104</v>
      </c>
      <c r="B10505" s="19" t="s">
        <v>17034</v>
      </c>
      <c r="C10505" s="19" t="s">
        <v>16788</v>
      </c>
      <c r="D10505" s="38" t="s">
        <v>16098</v>
      </c>
      <c r="E10505" s="38" t="s">
        <v>8458</v>
      </c>
      <c r="F10505" s="41">
        <v>86131702</v>
      </c>
      <c r="G10505" s="19" t="s">
        <v>498</v>
      </c>
      <c r="H10505" s="41">
        <v>9</v>
      </c>
      <c r="I10505" s="41">
        <v>3</v>
      </c>
      <c r="J10505" s="41">
        <v>10</v>
      </c>
      <c r="K10505" s="44">
        <v>1</v>
      </c>
      <c r="L10505" s="20">
        <v>8079114</v>
      </c>
      <c r="M10505" s="19" t="s">
        <v>15954</v>
      </c>
      <c r="N10505" s="28" t="s">
        <v>15953</v>
      </c>
    </row>
    <row r="10506" spans="1:14" ht="30" x14ac:dyDescent="0.25">
      <c r="A10506" s="27" t="s">
        <v>8104</v>
      </c>
      <c r="B10506" s="19" t="s">
        <v>15943</v>
      </c>
      <c r="C10506" s="19" t="s">
        <v>15943</v>
      </c>
      <c r="D10506" s="38" t="s">
        <v>16220</v>
      </c>
      <c r="E10506" s="38" t="s">
        <v>9259</v>
      </c>
      <c r="F10506" s="41">
        <v>90111503</v>
      </c>
      <c r="G10506" s="19" t="s">
        <v>949</v>
      </c>
      <c r="H10506" s="41">
        <v>9</v>
      </c>
      <c r="I10506" s="41">
        <v>3</v>
      </c>
      <c r="J10506" s="41">
        <v>10</v>
      </c>
      <c r="K10506" s="44">
        <v>1</v>
      </c>
      <c r="L10506" s="20">
        <v>74606000</v>
      </c>
      <c r="M10506" s="19" t="s">
        <v>15954</v>
      </c>
      <c r="N10506" s="28" t="s">
        <v>15953</v>
      </c>
    </row>
    <row r="10507" spans="1:14" ht="30" x14ac:dyDescent="0.25">
      <c r="A10507" s="27" t="s">
        <v>8104</v>
      </c>
      <c r="B10507" s="19" t="s">
        <v>17026</v>
      </c>
      <c r="C10507" s="19" t="s">
        <v>16770</v>
      </c>
      <c r="D10507" s="38" t="s">
        <v>16080</v>
      </c>
      <c r="E10507" s="38" t="s">
        <v>9260</v>
      </c>
      <c r="F10507" s="41">
        <v>81112101</v>
      </c>
      <c r="G10507" s="19" t="s">
        <v>949</v>
      </c>
      <c r="H10507" s="41">
        <v>10</v>
      </c>
      <c r="I10507" s="41">
        <v>2</v>
      </c>
      <c r="J10507" s="41">
        <v>10</v>
      </c>
      <c r="K10507" s="44">
        <v>1</v>
      </c>
      <c r="L10507" s="20">
        <v>3700000</v>
      </c>
      <c r="M10507" s="19" t="s">
        <v>15954</v>
      </c>
      <c r="N10507" s="28" t="s">
        <v>15953</v>
      </c>
    </row>
    <row r="10508" spans="1:14" ht="45" x14ac:dyDescent="0.25">
      <c r="A10508" s="27" t="s">
        <v>8104</v>
      </c>
      <c r="B10508" s="19" t="s">
        <v>17026</v>
      </c>
      <c r="C10508" s="19" t="s">
        <v>16897</v>
      </c>
      <c r="D10508" s="38" t="s">
        <v>16207</v>
      </c>
      <c r="E10508" s="38" t="s">
        <v>9261</v>
      </c>
      <c r="F10508" s="41">
        <v>83111800</v>
      </c>
      <c r="G10508" s="19" t="s">
        <v>949</v>
      </c>
      <c r="H10508" s="41">
        <v>10</v>
      </c>
      <c r="I10508" s="41">
        <v>2</v>
      </c>
      <c r="J10508" s="41">
        <v>16</v>
      </c>
      <c r="K10508" s="44">
        <v>1</v>
      </c>
      <c r="L10508" s="20">
        <v>1800000</v>
      </c>
      <c r="M10508" s="19" t="s">
        <v>15954</v>
      </c>
      <c r="N10508" s="28" t="s">
        <v>15953</v>
      </c>
    </row>
    <row r="10509" spans="1:14" x14ac:dyDescent="0.25">
      <c r="A10509" s="27" t="s">
        <v>8104</v>
      </c>
      <c r="B10509" s="19" t="s">
        <v>15951</v>
      </c>
      <c r="C10509" s="19" t="s">
        <v>15951</v>
      </c>
      <c r="D10509" s="38" t="s">
        <v>15952</v>
      </c>
      <c r="E10509" s="38" t="s">
        <v>9262</v>
      </c>
      <c r="F10509" s="41">
        <v>93161504</v>
      </c>
      <c r="G10509" s="19" t="s">
        <v>949</v>
      </c>
      <c r="H10509" s="41">
        <v>1</v>
      </c>
      <c r="I10509" s="41">
        <v>12</v>
      </c>
      <c r="J10509" s="41">
        <v>10</v>
      </c>
      <c r="K10509" s="44">
        <v>1</v>
      </c>
      <c r="L10509" s="20">
        <v>75698</v>
      </c>
      <c r="M10509" s="19" t="s">
        <v>15954</v>
      </c>
      <c r="N10509" s="28" t="s">
        <v>15953</v>
      </c>
    </row>
    <row r="10510" spans="1:14" ht="45" x14ac:dyDescent="0.25">
      <c r="A10510" s="27" t="s">
        <v>8104</v>
      </c>
      <c r="B10510" s="19" t="s">
        <v>17025</v>
      </c>
      <c r="C10510" s="19" t="s">
        <v>16768</v>
      </c>
      <c r="D10510" s="38" t="s">
        <v>16078</v>
      </c>
      <c r="E10510" s="38" t="s">
        <v>9263</v>
      </c>
      <c r="F10510" s="41">
        <v>83101803</v>
      </c>
      <c r="G10510" s="19" t="s">
        <v>949</v>
      </c>
      <c r="H10510" s="41">
        <v>1</v>
      </c>
      <c r="I10510" s="41">
        <v>12</v>
      </c>
      <c r="J10510" s="41">
        <v>10</v>
      </c>
      <c r="K10510" s="44">
        <v>1</v>
      </c>
      <c r="L10510" s="20">
        <v>102225207.17</v>
      </c>
      <c r="M10510" s="19" t="s">
        <v>15954</v>
      </c>
      <c r="N10510" s="28" t="s">
        <v>15953</v>
      </c>
    </row>
    <row r="10511" spans="1:14" ht="45" x14ac:dyDescent="0.25">
      <c r="A10511" s="27" t="s">
        <v>8104</v>
      </c>
      <c r="B10511" s="19" t="s">
        <v>17025</v>
      </c>
      <c r="C10511" s="19" t="s">
        <v>16768</v>
      </c>
      <c r="D10511" s="38" t="s">
        <v>16078</v>
      </c>
      <c r="E10511" s="38" t="s">
        <v>9263</v>
      </c>
      <c r="F10511" s="41">
        <v>83101803</v>
      </c>
      <c r="G10511" s="19" t="s">
        <v>949</v>
      </c>
      <c r="H10511" s="41">
        <v>1</v>
      </c>
      <c r="I10511" s="41">
        <v>12</v>
      </c>
      <c r="J10511" s="41">
        <v>16</v>
      </c>
      <c r="K10511" s="44">
        <v>1</v>
      </c>
      <c r="L10511" s="20">
        <v>149339684.13999999</v>
      </c>
      <c r="M10511" s="19" t="s">
        <v>15954</v>
      </c>
      <c r="N10511" s="28" t="s">
        <v>15953</v>
      </c>
    </row>
    <row r="10512" spans="1:14" ht="30" x14ac:dyDescent="0.25">
      <c r="A10512" s="27" t="s">
        <v>8104</v>
      </c>
      <c r="B10512" s="19" t="s">
        <v>15949</v>
      </c>
      <c r="C10512" s="19" t="s">
        <v>15949</v>
      </c>
      <c r="D10512" s="38" t="s">
        <v>16223</v>
      </c>
      <c r="E10512" s="38" t="s">
        <v>9264</v>
      </c>
      <c r="F10512" s="41">
        <v>39111603</v>
      </c>
      <c r="G10512" s="19" t="s">
        <v>949</v>
      </c>
      <c r="H10512" s="41">
        <v>1</v>
      </c>
      <c r="I10512" s="41">
        <v>12</v>
      </c>
      <c r="J10512" s="41">
        <v>10</v>
      </c>
      <c r="K10512" s="44">
        <v>1</v>
      </c>
      <c r="L10512" s="20">
        <v>24818160.690000001</v>
      </c>
      <c r="M10512" s="19" t="s">
        <v>15954</v>
      </c>
      <c r="N10512" s="28" t="s">
        <v>15953</v>
      </c>
    </row>
    <row r="10513" spans="1:14" ht="45" x14ac:dyDescent="0.25">
      <c r="A10513" s="27" t="s">
        <v>8104</v>
      </c>
      <c r="B10513" s="19" t="s">
        <v>17040</v>
      </c>
      <c r="C10513" s="19" t="s">
        <v>16958</v>
      </c>
      <c r="D10513" s="38" t="s">
        <v>16270</v>
      </c>
      <c r="E10513" s="38" t="s">
        <v>9265</v>
      </c>
      <c r="F10513" s="41">
        <v>48101500</v>
      </c>
      <c r="G10513" s="19" t="s">
        <v>16737</v>
      </c>
      <c r="H10513" s="41">
        <v>10</v>
      </c>
      <c r="I10513" s="41">
        <v>2</v>
      </c>
      <c r="J10513" s="41">
        <v>10</v>
      </c>
      <c r="K10513" s="44">
        <v>1</v>
      </c>
      <c r="L10513" s="20">
        <v>21946146</v>
      </c>
      <c r="M10513" s="19" t="s">
        <v>11</v>
      </c>
      <c r="N10513" s="28" t="s">
        <v>15953</v>
      </c>
    </row>
    <row r="10514" spans="1:14" x14ac:dyDescent="0.25">
      <c r="A10514" s="27" t="s">
        <v>8104</v>
      </c>
      <c r="B10514" s="19" t="s">
        <v>15949</v>
      </c>
      <c r="C10514" s="19" t="s">
        <v>15949</v>
      </c>
      <c r="D10514" s="38" t="s">
        <v>16223</v>
      </c>
      <c r="E10514" s="38" t="s">
        <v>8109</v>
      </c>
      <c r="F10514" s="41">
        <v>39111603</v>
      </c>
      <c r="G10514" s="19" t="s">
        <v>949</v>
      </c>
      <c r="H10514" s="41">
        <v>10</v>
      </c>
      <c r="I10514" s="41">
        <v>2</v>
      </c>
      <c r="J10514" s="41">
        <v>10</v>
      </c>
      <c r="K10514" s="44">
        <v>1</v>
      </c>
      <c r="L10514" s="20">
        <v>4535593.05</v>
      </c>
      <c r="M10514" s="19" t="s">
        <v>15954</v>
      </c>
      <c r="N10514" s="28" t="s">
        <v>15953</v>
      </c>
    </row>
    <row r="10515" spans="1:14" x14ac:dyDescent="0.25">
      <c r="A10515" s="27" t="s">
        <v>8104</v>
      </c>
      <c r="B10515" s="19" t="s">
        <v>17051</v>
      </c>
      <c r="C10515" s="19" t="s">
        <v>16821</v>
      </c>
      <c r="D10515" s="38" t="s">
        <v>16131</v>
      </c>
      <c r="E10515" s="38" t="s">
        <v>9266</v>
      </c>
      <c r="F10515" s="41">
        <v>56121400</v>
      </c>
      <c r="G10515" s="19" t="s">
        <v>16737</v>
      </c>
      <c r="H10515" s="41">
        <v>11</v>
      </c>
      <c r="I10515" s="41">
        <v>1</v>
      </c>
      <c r="J10515" s="41">
        <v>10</v>
      </c>
      <c r="K10515" s="44">
        <v>3</v>
      </c>
      <c r="L10515" s="20">
        <v>6956520</v>
      </c>
      <c r="M10515" s="19" t="s">
        <v>11</v>
      </c>
      <c r="N10515" s="28" t="s">
        <v>15953</v>
      </c>
    </row>
    <row r="10516" spans="1:14" x14ac:dyDescent="0.25">
      <c r="A10516" s="27" t="s">
        <v>8104</v>
      </c>
      <c r="B10516" s="19" t="s">
        <v>17051</v>
      </c>
      <c r="C10516" s="19" t="s">
        <v>16821</v>
      </c>
      <c r="D10516" s="38" t="s">
        <v>16131</v>
      </c>
      <c r="E10516" s="38" t="s">
        <v>9267</v>
      </c>
      <c r="F10516" s="41">
        <v>48102101</v>
      </c>
      <c r="G10516" s="19" t="s">
        <v>16737</v>
      </c>
      <c r="H10516" s="41">
        <v>11</v>
      </c>
      <c r="I10516" s="41">
        <v>1</v>
      </c>
      <c r="J10516" s="41">
        <v>10</v>
      </c>
      <c r="K10516" s="44">
        <v>4</v>
      </c>
      <c r="L10516" s="20">
        <v>24347828</v>
      </c>
      <c r="M10516" s="19" t="s">
        <v>11</v>
      </c>
      <c r="N10516" s="28" t="s">
        <v>15953</v>
      </c>
    </row>
    <row r="10517" spans="1:14" ht="30" x14ac:dyDescent="0.25">
      <c r="A10517" s="27" t="s">
        <v>8104</v>
      </c>
      <c r="B10517" s="19" t="s">
        <v>17051</v>
      </c>
      <c r="C10517" s="19" t="s">
        <v>16821</v>
      </c>
      <c r="D10517" s="38" t="s">
        <v>16131</v>
      </c>
      <c r="E10517" s="38" t="s">
        <v>9268</v>
      </c>
      <c r="F10517" s="41">
        <v>56101532</v>
      </c>
      <c r="G10517" s="19" t="s">
        <v>16737</v>
      </c>
      <c r="H10517" s="41">
        <v>11</v>
      </c>
      <c r="I10517" s="41">
        <v>1</v>
      </c>
      <c r="J10517" s="41">
        <v>10</v>
      </c>
      <c r="K10517" s="44">
        <v>2</v>
      </c>
      <c r="L10517" s="20">
        <v>6099980</v>
      </c>
      <c r="M10517" s="19" t="s">
        <v>11</v>
      </c>
      <c r="N10517" s="28" t="s">
        <v>15953</v>
      </c>
    </row>
    <row r="10518" spans="1:14" ht="30" x14ac:dyDescent="0.25">
      <c r="A10518" s="27" t="s">
        <v>8104</v>
      </c>
      <c r="B10518" s="19" t="s">
        <v>17041</v>
      </c>
      <c r="C10518" s="19" t="s">
        <v>16798</v>
      </c>
      <c r="D10518" s="38" t="s">
        <v>16108</v>
      </c>
      <c r="E10518" s="38" t="s">
        <v>9269</v>
      </c>
      <c r="F10518" s="41">
        <v>41111507</v>
      </c>
      <c r="G10518" s="19" t="s">
        <v>16737</v>
      </c>
      <c r="H10518" s="41">
        <v>11</v>
      </c>
      <c r="I10518" s="41">
        <v>1</v>
      </c>
      <c r="J10518" s="41">
        <v>10</v>
      </c>
      <c r="K10518" s="44">
        <v>1</v>
      </c>
      <c r="L10518" s="20">
        <v>1369690</v>
      </c>
      <c r="M10518" s="19" t="s">
        <v>11</v>
      </c>
      <c r="N10518" s="28" t="s">
        <v>15953</v>
      </c>
    </row>
    <row r="10519" spans="1:14" ht="30" x14ac:dyDescent="0.25">
      <c r="A10519" s="27" t="s">
        <v>8104</v>
      </c>
      <c r="B10519" s="19" t="s">
        <v>17041</v>
      </c>
      <c r="C10519" s="19" t="s">
        <v>16798</v>
      </c>
      <c r="D10519" s="38" t="s">
        <v>16108</v>
      </c>
      <c r="E10519" s="38" t="s">
        <v>9270</v>
      </c>
      <c r="F10519" s="41">
        <v>41111507</v>
      </c>
      <c r="G10519" s="19" t="s">
        <v>16737</v>
      </c>
      <c r="H10519" s="41">
        <v>11</v>
      </c>
      <c r="I10519" s="41">
        <v>1</v>
      </c>
      <c r="J10519" s="41">
        <v>10</v>
      </c>
      <c r="K10519" s="44">
        <v>1</v>
      </c>
      <c r="L10519" s="20">
        <v>38700</v>
      </c>
      <c r="M10519" s="19" t="s">
        <v>11</v>
      </c>
      <c r="N10519" s="28" t="s">
        <v>15953</v>
      </c>
    </row>
    <row r="10520" spans="1:14" ht="30" x14ac:dyDescent="0.25">
      <c r="A10520" s="27" t="s">
        <v>8104</v>
      </c>
      <c r="B10520" s="19" t="s">
        <v>17041</v>
      </c>
      <c r="C10520" s="19" t="s">
        <v>16798</v>
      </c>
      <c r="D10520" s="38" t="s">
        <v>16108</v>
      </c>
      <c r="E10520" s="38" t="s">
        <v>9271</v>
      </c>
      <c r="F10520" s="41">
        <v>48101500</v>
      </c>
      <c r="G10520" s="19" t="s">
        <v>16737</v>
      </c>
      <c r="H10520" s="41">
        <v>11</v>
      </c>
      <c r="I10520" s="41">
        <v>1</v>
      </c>
      <c r="J10520" s="41">
        <v>10</v>
      </c>
      <c r="K10520" s="44">
        <v>1</v>
      </c>
      <c r="L10520" s="20">
        <v>1505978</v>
      </c>
      <c r="M10520" s="19" t="s">
        <v>11</v>
      </c>
      <c r="N10520" s="28" t="s">
        <v>15953</v>
      </c>
    </row>
    <row r="10521" spans="1:14" ht="30" x14ac:dyDescent="0.25">
      <c r="A10521" s="27" t="s">
        <v>8104</v>
      </c>
      <c r="B10521" s="19" t="s">
        <v>17041</v>
      </c>
      <c r="C10521" s="19" t="s">
        <v>16798</v>
      </c>
      <c r="D10521" s="38" t="s">
        <v>16108</v>
      </c>
      <c r="E10521" s="38" t="s">
        <v>9272</v>
      </c>
      <c r="F10521" s="41">
        <v>24131511</v>
      </c>
      <c r="G10521" s="19" t="s">
        <v>16737</v>
      </c>
      <c r="H10521" s="41">
        <v>11</v>
      </c>
      <c r="I10521" s="41">
        <v>1</v>
      </c>
      <c r="J10521" s="41">
        <v>10</v>
      </c>
      <c r="K10521" s="44">
        <v>1</v>
      </c>
      <c r="L10521" s="20">
        <v>4299900</v>
      </c>
      <c r="M10521" s="19" t="s">
        <v>11</v>
      </c>
      <c r="N10521" s="28" t="s">
        <v>15953</v>
      </c>
    </row>
    <row r="10522" spans="1:14" ht="30" x14ac:dyDescent="0.25">
      <c r="A10522" s="27" t="s">
        <v>8104</v>
      </c>
      <c r="B10522" s="19" t="s">
        <v>17041</v>
      </c>
      <c r="C10522" s="19" t="s">
        <v>16798</v>
      </c>
      <c r="D10522" s="38" t="s">
        <v>16108</v>
      </c>
      <c r="E10522" s="38" t="s">
        <v>9273</v>
      </c>
      <c r="F10522" s="41">
        <v>48102103</v>
      </c>
      <c r="G10522" s="19" t="s">
        <v>16737</v>
      </c>
      <c r="H10522" s="41">
        <v>11</v>
      </c>
      <c r="I10522" s="41">
        <v>1</v>
      </c>
      <c r="J10522" s="41">
        <v>10</v>
      </c>
      <c r="K10522" s="44">
        <v>1</v>
      </c>
      <c r="L10522" s="20">
        <v>5788300</v>
      </c>
      <c r="M10522" s="19" t="s">
        <v>11</v>
      </c>
      <c r="N10522" s="28" t="s">
        <v>15953</v>
      </c>
    </row>
    <row r="10523" spans="1:14" ht="45" x14ac:dyDescent="0.25">
      <c r="A10523" s="27" t="s">
        <v>8104</v>
      </c>
      <c r="B10523" s="19" t="s">
        <v>17040</v>
      </c>
      <c r="C10523" s="19" t="s">
        <v>16958</v>
      </c>
      <c r="D10523" s="38" t="s">
        <v>16270</v>
      </c>
      <c r="E10523" s="38" t="s">
        <v>9274</v>
      </c>
      <c r="F10523" s="41">
        <v>48101600</v>
      </c>
      <c r="G10523" s="19" t="s">
        <v>16737</v>
      </c>
      <c r="H10523" s="41">
        <v>11</v>
      </c>
      <c r="I10523" s="41">
        <v>1</v>
      </c>
      <c r="J10523" s="41">
        <v>10</v>
      </c>
      <c r="K10523" s="44">
        <v>1</v>
      </c>
      <c r="L10523" s="20">
        <v>3750000</v>
      </c>
      <c r="M10523" s="19" t="s">
        <v>11</v>
      </c>
      <c r="N10523" s="28" t="s">
        <v>15953</v>
      </c>
    </row>
    <row r="10524" spans="1:14" ht="45" x14ac:dyDescent="0.25">
      <c r="A10524" s="27" t="s">
        <v>8104</v>
      </c>
      <c r="B10524" s="19" t="s">
        <v>17040</v>
      </c>
      <c r="C10524" s="19" t="s">
        <v>16958</v>
      </c>
      <c r="D10524" s="38" t="s">
        <v>16270</v>
      </c>
      <c r="E10524" s="38" t="s">
        <v>9275</v>
      </c>
      <c r="F10524" s="41">
        <v>48101600</v>
      </c>
      <c r="G10524" s="19" t="s">
        <v>16737</v>
      </c>
      <c r="H10524" s="41">
        <v>11</v>
      </c>
      <c r="I10524" s="41">
        <v>1</v>
      </c>
      <c r="J10524" s="41">
        <v>10</v>
      </c>
      <c r="K10524" s="44">
        <v>1</v>
      </c>
      <c r="L10524" s="20">
        <v>8261571</v>
      </c>
      <c r="M10524" s="19" t="s">
        <v>11</v>
      </c>
      <c r="N10524" s="28" t="s">
        <v>15953</v>
      </c>
    </row>
    <row r="10525" spans="1:14" ht="45" x14ac:dyDescent="0.25">
      <c r="A10525" s="27" t="s">
        <v>8104</v>
      </c>
      <c r="B10525" s="19" t="s">
        <v>17040</v>
      </c>
      <c r="C10525" s="19" t="s">
        <v>16958</v>
      </c>
      <c r="D10525" s="38" t="s">
        <v>16270</v>
      </c>
      <c r="E10525" s="38" t="s">
        <v>9276</v>
      </c>
      <c r="F10525" s="41">
        <v>48101800</v>
      </c>
      <c r="G10525" s="19" t="s">
        <v>16737</v>
      </c>
      <c r="H10525" s="41">
        <v>11</v>
      </c>
      <c r="I10525" s="41">
        <v>1</v>
      </c>
      <c r="J10525" s="41">
        <v>10</v>
      </c>
      <c r="K10525" s="44">
        <v>1</v>
      </c>
      <c r="L10525" s="20">
        <v>3413043</v>
      </c>
      <c r="M10525" s="19" t="s">
        <v>11</v>
      </c>
      <c r="N10525" s="28" t="s">
        <v>15953</v>
      </c>
    </row>
    <row r="10526" spans="1:14" ht="45" x14ac:dyDescent="0.25">
      <c r="A10526" s="27" t="s">
        <v>8104</v>
      </c>
      <c r="B10526" s="19" t="s">
        <v>17040</v>
      </c>
      <c r="C10526" s="19" t="s">
        <v>16958</v>
      </c>
      <c r="D10526" s="38" t="s">
        <v>16270</v>
      </c>
      <c r="E10526" s="38" t="s">
        <v>9277</v>
      </c>
      <c r="F10526" s="41">
        <v>23181600</v>
      </c>
      <c r="G10526" s="19" t="s">
        <v>16737</v>
      </c>
      <c r="H10526" s="41">
        <v>11</v>
      </c>
      <c r="I10526" s="41">
        <v>1</v>
      </c>
      <c r="J10526" s="41">
        <v>10</v>
      </c>
      <c r="K10526" s="44">
        <v>1</v>
      </c>
      <c r="L10526" s="20">
        <v>2318840</v>
      </c>
      <c r="M10526" s="19" t="s">
        <v>11</v>
      </c>
      <c r="N10526" s="28" t="s">
        <v>15953</v>
      </c>
    </row>
    <row r="10527" spans="1:14" ht="45" x14ac:dyDescent="0.25">
      <c r="A10527" s="27" t="s">
        <v>8104</v>
      </c>
      <c r="B10527" s="19" t="s">
        <v>17040</v>
      </c>
      <c r="C10527" s="19" t="s">
        <v>16958</v>
      </c>
      <c r="D10527" s="38" t="s">
        <v>16270</v>
      </c>
      <c r="E10527" s="38" t="s">
        <v>9278</v>
      </c>
      <c r="F10527" s="41">
        <v>23181500</v>
      </c>
      <c r="G10527" s="19" t="s">
        <v>16737</v>
      </c>
      <c r="H10527" s="41">
        <v>11</v>
      </c>
      <c r="I10527" s="41">
        <v>1</v>
      </c>
      <c r="J10527" s="41">
        <v>10</v>
      </c>
      <c r="K10527" s="44">
        <v>1</v>
      </c>
      <c r="L10527" s="20">
        <v>5394670</v>
      </c>
      <c r="M10527" s="19" t="s">
        <v>11</v>
      </c>
      <c r="N10527" s="28" t="s">
        <v>15953</v>
      </c>
    </row>
    <row r="10528" spans="1:14" ht="30" x14ac:dyDescent="0.25">
      <c r="A10528" s="27" t="s">
        <v>8104</v>
      </c>
      <c r="B10528" s="19" t="s">
        <v>17040</v>
      </c>
      <c r="C10528" s="19" t="s">
        <v>16827</v>
      </c>
      <c r="D10528" s="38" t="s">
        <v>16137</v>
      </c>
      <c r="E10528" s="38" t="s">
        <v>9279</v>
      </c>
      <c r="F10528" s="41">
        <v>48101509</v>
      </c>
      <c r="G10528" s="19" t="s">
        <v>16737</v>
      </c>
      <c r="H10528" s="41">
        <v>11</v>
      </c>
      <c r="I10528" s="41">
        <v>1</v>
      </c>
      <c r="J10528" s="41">
        <v>10</v>
      </c>
      <c r="K10528" s="44">
        <v>1</v>
      </c>
      <c r="L10528" s="20">
        <v>6824650</v>
      </c>
      <c r="M10528" s="19" t="s">
        <v>11</v>
      </c>
      <c r="N10528" s="28" t="s">
        <v>15953</v>
      </c>
    </row>
    <row r="10529" spans="1:14" ht="30" x14ac:dyDescent="0.25">
      <c r="A10529" s="27" t="s">
        <v>8104</v>
      </c>
      <c r="B10529" s="19" t="s">
        <v>17040</v>
      </c>
      <c r="C10529" s="19" t="s">
        <v>16827</v>
      </c>
      <c r="D10529" s="38" t="s">
        <v>16137</v>
      </c>
      <c r="E10529" s="38" t="s">
        <v>9280</v>
      </c>
      <c r="F10529" s="41">
        <v>48101526</v>
      </c>
      <c r="G10529" s="19" t="s">
        <v>16737</v>
      </c>
      <c r="H10529" s="41">
        <v>11</v>
      </c>
      <c r="I10529" s="41">
        <v>1</v>
      </c>
      <c r="J10529" s="41">
        <v>10</v>
      </c>
      <c r="K10529" s="44">
        <v>1</v>
      </c>
      <c r="L10529" s="20">
        <v>629900</v>
      </c>
      <c r="M10529" s="19" t="s">
        <v>11</v>
      </c>
      <c r="N10529" s="28" t="s">
        <v>15953</v>
      </c>
    </row>
    <row r="10530" spans="1:14" ht="30" x14ac:dyDescent="0.25">
      <c r="A10530" s="27" t="s">
        <v>8104</v>
      </c>
      <c r="B10530" s="19" t="s">
        <v>17040</v>
      </c>
      <c r="C10530" s="19" t="s">
        <v>16827</v>
      </c>
      <c r="D10530" s="38" t="s">
        <v>16137</v>
      </c>
      <c r="E10530" s="38" t="s">
        <v>9281</v>
      </c>
      <c r="F10530" s="41">
        <v>48101505</v>
      </c>
      <c r="G10530" s="19" t="s">
        <v>16737</v>
      </c>
      <c r="H10530" s="41">
        <v>11</v>
      </c>
      <c r="I10530" s="41">
        <v>1</v>
      </c>
      <c r="J10530" s="41">
        <v>10</v>
      </c>
      <c r="K10530" s="44">
        <v>1</v>
      </c>
      <c r="L10530" s="20">
        <v>16201850</v>
      </c>
      <c r="M10530" s="19" t="s">
        <v>11</v>
      </c>
      <c r="N10530" s="28" t="s">
        <v>15953</v>
      </c>
    </row>
    <row r="10531" spans="1:14" ht="45" x14ac:dyDescent="0.25">
      <c r="A10531" s="27" t="s">
        <v>8104</v>
      </c>
      <c r="B10531" s="19" t="s">
        <v>16745</v>
      </c>
      <c r="C10531" s="19" t="s">
        <v>16745</v>
      </c>
      <c r="D10531" s="38" t="s">
        <v>16055</v>
      </c>
      <c r="E10531" s="38" t="s">
        <v>9282</v>
      </c>
      <c r="F10531" s="41">
        <v>48101800</v>
      </c>
      <c r="G10531" s="19" t="s">
        <v>16737</v>
      </c>
      <c r="H10531" s="41">
        <v>11</v>
      </c>
      <c r="I10531" s="41">
        <v>1</v>
      </c>
      <c r="J10531" s="41">
        <v>10</v>
      </c>
      <c r="K10531" s="44">
        <v>24</v>
      </c>
      <c r="L10531" s="20">
        <v>2618952</v>
      </c>
      <c r="M10531" s="19" t="s">
        <v>11</v>
      </c>
      <c r="N10531" s="28" t="s">
        <v>15953</v>
      </c>
    </row>
    <row r="10532" spans="1:14" ht="60" x14ac:dyDescent="0.25">
      <c r="A10532" s="27" t="s">
        <v>8104</v>
      </c>
      <c r="B10532" s="19" t="s">
        <v>17068</v>
      </c>
      <c r="C10532" s="19" t="s">
        <v>16903</v>
      </c>
      <c r="D10532" s="38" t="s">
        <v>16213</v>
      </c>
      <c r="E10532" s="38" t="s">
        <v>9283</v>
      </c>
      <c r="F10532" s="41">
        <v>76121501</v>
      </c>
      <c r="G10532" s="19" t="s">
        <v>949</v>
      </c>
      <c r="H10532" s="41">
        <v>10</v>
      </c>
      <c r="I10532" s="41">
        <v>2</v>
      </c>
      <c r="J10532" s="41">
        <v>16</v>
      </c>
      <c r="K10532" s="44">
        <v>1</v>
      </c>
      <c r="L10532" s="20">
        <v>5240700</v>
      </c>
      <c r="M10532" s="19" t="s">
        <v>15954</v>
      </c>
      <c r="N10532" s="28" t="s">
        <v>15953</v>
      </c>
    </row>
    <row r="10533" spans="1:14" ht="30" x14ac:dyDescent="0.25">
      <c r="A10533" s="27" t="s">
        <v>8104</v>
      </c>
      <c r="B10533" s="19" t="s">
        <v>15943</v>
      </c>
      <c r="C10533" s="19" t="s">
        <v>15943</v>
      </c>
      <c r="D10533" s="38" t="s">
        <v>16220</v>
      </c>
      <c r="E10533" s="38" t="s">
        <v>9284</v>
      </c>
      <c r="F10533" s="41">
        <v>90111503</v>
      </c>
      <c r="G10533" s="19" t="s">
        <v>949</v>
      </c>
      <c r="H10533" s="41">
        <v>1</v>
      </c>
      <c r="I10533" s="41">
        <v>12</v>
      </c>
      <c r="J10533" s="41">
        <v>10</v>
      </c>
      <c r="K10533" s="44">
        <v>1</v>
      </c>
      <c r="L10533" s="20">
        <v>89294000</v>
      </c>
      <c r="M10533" s="19" t="s">
        <v>15954</v>
      </c>
      <c r="N10533" s="28" t="s">
        <v>15953</v>
      </c>
    </row>
    <row r="10534" spans="1:14" ht="30" x14ac:dyDescent="0.25">
      <c r="A10534" s="27" t="s">
        <v>8104</v>
      </c>
      <c r="B10534" s="19" t="s">
        <v>17035</v>
      </c>
      <c r="C10534" s="19" t="s">
        <v>16894</v>
      </c>
      <c r="D10534" s="38" t="s">
        <v>16204</v>
      </c>
      <c r="E10534" s="38" t="s">
        <v>9285</v>
      </c>
      <c r="F10534" s="41">
        <v>77101500</v>
      </c>
      <c r="G10534" s="19" t="s">
        <v>949</v>
      </c>
      <c r="H10534" s="41">
        <v>10</v>
      </c>
      <c r="I10534" s="41">
        <v>2</v>
      </c>
      <c r="J10534" s="41">
        <v>16</v>
      </c>
      <c r="K10534" s="44">
        <v>1</v>
      </c>
      <c r="L10534" s="20">
        <v>36.299999999999997</v>
      </c>
      <c r="M10534" s="19" t="s">
        <v>15954</v>
      </c>
      <c r="N10534" s="28" t="s">
        <v>15953</v>
      </c>
    </row>
    <row r="10535" spans="1:14" ht="30" x14ac:dyDescent="0.25">
      <c r="A10535" s="27" t="s">
        <v>8104</v>
      </c>
      <c r="B10535" s="19" t="s">
        <v>17063</v>
      </c>
      <c r="C10535" s="19" t="s">
        <v>16868</v>
      </c>
      <c r="D10535" s="38" t="s">
        <v>16178</v>
      </c>
      <c r="E10535" s="38" t="s">
        <v>9286</v>
      </c>
      <c r="F10535" s="41">
        <v>26111700</v>
      </c>
      <c r="G10535" s="19" t="s">
        <v>611</v>
      </c>
      <c r="H10535" s="41">
        <v>10</v>
      </c>
      <c r="I10535" s="41">
        <v>2</v>
      </c>
      <c r="J10535" s="41">
        <v>16</v>
      </c>
      <c r="K10535" s="44">
        <v>17</v>
      </c>
      <c r="L10535" s="20">
        <v>5965827</v>
      </c>
      <c r="M10535" s="19" t="s">
        <v>11</v>
      </c>
      <c r="N10535" s="28" t="s">
        <v>15953</v>
      </c>
    </row>
    <row r="10536" spans="1:14" ht="45" x14ac:dyDescent="0.25">
      <c r="A10536" s="27" t="s">
        <v>8104</v>
      </c>
      <c r="B10536" s="19" t="s">
        <v>17040</v>
      </c>
      <c r="C10536" s="19" t="s">
        <v>16958</v>
      </c>
      <c r="D10536" s="38" t="s">
        <v>16270</v>
      </c>
      <c r="E10536" s="38" t="s">
        <v>9265</v>
      </c>
      <c r="F10536" s="41">
        <v>48101500</v>
      </c>
      <c r="G10536" s="19" t="s">
        <v>611</v>
      </c>
      <c r="H10536" s="41">
        <v>11</v>
      </c>
      <c r="I10536" s="41">
        <v>1</v>
      </c>
      <c r="J10536" s="41">
        <v>10</v>
      </c>
      <c r="K10536" s="44">
        <v>1</v>
      </c>
      <c r="L10536" s="20">
        <v>17590086</v>
      </c>
      <c r="M10536" s="19" t="s">
        <v>11</v>
      </c>
      <c r="N10536" s="28" t="s">
        <v>15953</v>
      </c>
    </row>
    <row r="10537" spans="1:14" ht="45" x14ac:dyDescent="0.25">
      <c r="A10537" s="27" t="s">
        <v>8104</v>
      </c>
      <c r="B10537" s="19" t="s">
        <v>17040</v>
      </c>
      <c r="C10537" s="19" t="s">
        <v>16958</v>
      </c>
      <c r="D10537" s="38" t="s">
        <v>16270</v>
      </c>
      <c r="E10537" s="38" t="s">
        <v>9287</v>
      </c>
      <c r="F10537" s="41">
        <v>23181606</v>
      </c>
      <c r="G10537" s="19" t="s">
        <v>611</v>
      </c>
      <c r="H10537" s="41">
        <v>11</v>
      </c>
      <c r="I10537" s="41">
        <v>1</v>
      </c>
      <c r="J10537" s="41">
        <v>16</v>
      </c>
      <c r="K10537" s="44">
        <v>1</v>
      </c>
      <c r="L10537" s="20">
        <v>6377877</v>
      </c>
      <c r="M10537" s="19" t="s">
        <v>11</v>
      </c>
      <c r="N10537" s="28" t="s">
        <v>15953</v>
      </c>
    </row>
    <row r="10538" spans="1:14" ht="30" x14ac:dyDescent="0.25">
      <c r="A10538" s="27" t="s">
        <v>8104</v>
      </c>
      <c r="B10538" s="19" t="s">
        <v>17063</v>
      </c>
      <c r="C10538" s="19" t="s">
        <v>16868</v>
      </c>
      <c r="D10538" s="38" t="s">
        <v>16178</v>
      </c>
      <c r="E10538" s="38" t="s">
        <v>9288</v>
      </c>
      <c r="F10538" s="41">
        <v>26111700</v>
      </c>
      <c r="G10538" s="19" t="s">
        <v>611</v>
      </c>
      <c r="H10538" s="41">
        <v>11</v>
      </c>
      <c r="I10538" s="41">
        <v>1</v>
      </c>
      <c r="J10538" s="41">
        <v>16</v>
      </c>
      <c r="K10538" s="44">
        <v>1</v>
      </c>
      <c r="L10538" s="20">
        <v>1199800</v>
      </c>
      <c r="M10538" s="19" t="s">
        <v>11</v>
      </c>
      <c r="N10538" s="28" t="s">
        <v>15953</v>
      </c>
    </row>
    <row r="10539" spans="1:14" ht="30" x14ac:dyDescent="0.25">
      <c r="A10539" s="27" t="s">
        <v>8104</v>
      </c>
      <c r="B10539" s="19" t="s">
        <v>17063</v>
      </c>
      <c r="C10539" s="19" t="s">
        <v>16868</v>
      </c>
      <c r="D10539" s="38" t="s">
        <v>16178</v>
      </c>
      <c r="E10539" s="38" t="s">
        <v>9289</v>
      </c>
      <c r="F10539" s="41">
        <v>26111700</v>
      </c>
      <c r="G10539" s="19" t="s">
        <v>611</v>
      </c>
      <c r="H10539" s="41">
        <v>11</v>
      </c>
      <c r="I10539" s="41">
        <v>1</v>
      </c>
      <c r="J10539" s="41">
        <v>10</v>
      </c>
      <c r="K10539" s="44">
        <v>36</v>
      </c>
      <c r="L10539" s="20">
        <v>33453756</v>
      </c>
      <c r="M10539" s="19" t="s">
        <v>11</v>
      </c>
      <c r="N10539" s="28" t="s">
        <v>15953</v>
      </c>
    </row>
    <row r="10540" spans="1:14" ht="30" x14ac:dyDescent="0.25">
      <c r="A10540" s="27" t="s">
        <v>8104</v>
      </c>
      <c r="B10540" s="19" t="s">
        <v>17063</v>
      </c>
      <c r="C10540" s="19" t="s">
        <v>16868</v>
      </c>
      <c r="D10540" s="38" t="s">
        <v>16178</v>
      </c>
      <c r="E10540" s="38" t="s">
        <v>9288</v>
      </c>
      <c r="F10540" s="41">
        <v>26111700</v>
      </c>
      <c r="G10540" s="19" t="s">
        <v>611</v>
      </c>
      <c r="H10540" s="41">
        <v>11</v>
      </c>
      <c r="I10540" s="41">
        <v>1</v>
      </c>
      <c r="J10540" s="41">
        <v>10</v>
      </c>
      <c r="K10540" s="44">
        <v>3</v>
      </c>
      <c r="L10540" s="20">
        <v>3599400</v>
      </c>
      <c r="M10540" s="19" t="s">
        <v>11</v>
      </c>
      <c r="N10540" s="28" t="s">
        <v>15953</v>
      </c>
    </row>
    <row r="10541" spans="1:14" ht="30" x14ac:dyDescent="0.25">
      <c r="A10541" s="27" t="s">
        <v>8104</v>
      </c>
      <c r="B10541" s="19" t="s">
        <v>17026</v>
      </c>
      <c r="C10541" s="19" t="s">
        <v>16770</v>
      </c>
      <c r="D10541" s="38" t="s">
        <v>16080</v>
      </c>
      <c r="E10541" s="38" t="s">
        <v>9290</v>
      </c>
      <c r="F10541" s="41">
        <v>81112101</v>
      </c>
      <c r="G10541" s="19" t="s">
        <v>949</v>
      </c>
      <c r="H10541" s="41">
        <v>11</v>
      </c>
      <c r="I10541" s="41">
        <v>1</v>
      </c>
      <c r="J10541" s="41">
        <v>10</v>
      </c>
      <c r="K10541" s="44">
        <v>1</v>
      </c>
      <c r="L10541" s="20">
        <v>3700000</v>
      </c>
      <c r="M10541" s="19" t="s">
        <v>15954</v>
      </c>
      <c r="N10541" s="28" t="s">
        <v>15953</v>
      </c>
    </row>
    <row r="10542" spans="1:14" ht="45" x14ac:dyDescent="0.25">
      <c r="A10542" s="27" t="s">
        <v>8104</v>
      </c>
      <c r="B10542" s="19" t="s">
        <v>17026</v>
      </c>
      <c r="C10542" s="19" t="s">
        <v>16897</v>
      </c>
      <c r="D10542" s="38" t="s">
        <v>16207</v>
      </c>
      <c r="E10542" s="38" t="s">
        <v>9291</v>
      </c>
      <c r="F10542" s="41">
        <v>83111800</v>
      </c>
      <c r="G10542" s="19" t="s">
        <v>949</v>
      </c>
      <c r="H10542" s="41">
        <v>11</v>
      </c>
      <c r="I10542" s="41">
        <v>1</v>
      </c>
      <c r="J10542" s="41">
        <v>16</v>
      </c>
      <c r="K10542" s="44">
        <v>1</v>
      </c>
      <c r="L10542" s="20">
        <v>1800000</v>
      </c>
      <c r="M10542" s="19" t="s">
        <v>15954</v>
      </c>
      <c r="N10542" s="28" t="s">
        <v>15953</v>
      </c>
    </row>
    <row r="10543" spans="1:14" x14ac:dyDescent="0.25">
      <c r="A10543" s="27" t="s">
        <v>8104</v>
      </c>
      <c r="B10543" s="19" t="s">
        <v>15951</v>
      </c>
      <c r="C10543" s="19" t="s">
        <v>15951</v>
      </c>
      <c r="D10543" s="38" t="s">
        <v>15952</v>
      </c>
      <c r="E10543" s="38" t="s">
        <v>9292</v>
      </c>
      <c r="F10543" s="41">
        <v>93161504</v>
      </c>
      <c r="G10543" s="19" t="s">
        <v>949</v>
      </c>
      <c r="H10543" s="41">
        <v>11</v>
      </c>
      <c r="I10543" s="41">
        <v>1</v>
      </c>
      <c r="J10543" s="41">
        <v>10</v>
      </c>
      <c r="K10543" s="44">
        <v>1</v>
      </c>
      <c r="L10543" s="20">
        <v>75698</v>
      </c>
      <c r="M10543" s="19" t="s">
        <v>15954</v>
      </c>
      <c r="N10543" s="28" t="s">
        <v>15953</v>
      </c>
    </row>
    <row r="10544" spans="1:14" ht="60" x14ac:dyDescent="0.25">
      <c r="A10544" s="27" t="s">
        <v>8104</v>
      </c>
      <c r="B10544" s="19" t="s">
        <v>17068</v>
      </c>
      <c r="C10544" s="19" t="s">
        <v>16903</v>
      </c>
      <c r="D10544" s="38" t="s">
        <v>16213</v>
      </c>
      <c r="E10544" s="38" t="s">
        <v>8116</v>
      </c>
      <c r="F10544" s="41">
        <v>76121501</v>
      </c>
      <c r="G10544" s="19" t="s">
        <v>949</v>
      </c>
      <c r="H10544" s="41">
        <v>11</v>
      </c>
      <c r="I10544" s="41">
        <v>1</v>
      </c>
      <c r="J10544" s="41">
        <v>10</v>
      </c>
      <c r="K10544" s="44">
        <v>1</v>
      </c>
      <c r="L10544" s="20">
        <v>4297140.95</v>
      </c>
      <c r="M10544" s="19" t="s">
        <v>15954</v>
      </c>
      <c r="N10544" s="28" t="s">
        <v>15953</v>
      </c>
    </row>
    <row r="10545" spans="1:14" ht="45" x14ac:dyDescent="0.25">
      <c r="A10545" s="27" t="s">
        <v>8104</v>
      </c>
      <c r="B10545" s="19" t="s">
        <v>17025</v>
      </c>
      <c r="C10545" s="19" t="s">
        <v>16768</v>
      </c>
      <c r="D10545" s="38" t="s">
        <v>16078</v>
      </c>
      <c r="E10545" s="38" t="s">
        <v>8108</v>
      </c>
      <c r="F10545" s="41">
        <v>83101803</v>
      </c>
      <c r="G10545" s="19" t="s">
        <v>949</v>
      </c>
      <c r="H10545" s="41">
        <v>11</v>
      </c>
      <c r="I10545" s="41">
        <v>1</v>
      </c>
      <c r="J10545" s="41">
        <v>10</v>
      </c>
      <c r="K10545" s="44">
        <v>1</v>
      </c>
      <c r="L10545" s="20">
        <v>104155831.25</v>
      </c>
      <c r="M10545" s="19" t="s">
        <v>15954</v>
      </c>
      <c r="N10545" s="28" t="s">
        <v>15953</v>
      </c>
    </row>
    <row r="10546" spans="1:14" x14ac:dyDescent="0.25">
      <c r="A10546" s="27" t="s">
        <v>8104</v>
      </c>
      <c r="B10546" s="19" t="s">
        <v>15949</v>
      </c>
      <c r="C10546" s="19" t="s">
        <v>15949</v>
      </c>
      <c r="D10546" s="38" t="s">
        <v>16223</v>
      </c>
      <c r="E10546" s="38" t="s">
        <v>9293</v>
      </c>
      <c r="F10546" s="41">
        <v>39111603</v>
      </c>
      <c r="G10546" s="19" t="s">
        <v>949</v>
      </c>
      <c r="H10546" s="41">
        <v>11</v>
      </c>
      <c r="I10546" s="41">
        <v>1</v>
      </c>
      <c r="J10546" s="41">
        <v>10</v>
      </c>
      <c r="K10546" s="44">
        <v>1</v>
      </c>
      <c r="L10546" s="20">
        <v>27036745</v>
      </c>
      <c r="M10546" s="19" t="s">
        <v>15954</v>
      </c>
      <c r="N10546" s="28" t="s">
        <v>15953</v>
      </c>
    </row>
    <row r="10547" spans="1:14" ht="30" x14ac:dyDescent="0.25">
      <c r="A10547" s="27" t="s">
        <v>8104</v>
      </c>
      <c r="B10547" s="19" t="s">
        <v>16860</v>
      </c>
      <c r="C10547" s="19" t="s">
        <v>16860</v>
      </c>
      <c r="D10547" s="38" t="s">
        <v>16170</v>
      </c>
      <c r="E10547" s="38" t="s">
        <v>9294</v>
      </c>
      <c r="F10547" s="41">
        <v>30102004</v>
      </c>
      <c r="G10547" s="19" t="s">
        <v>797</v>
      </c>
      <c r="H10547" s="41">
        <v>11</v>
      </c>
      <c r="I10547" s="41">
        <v>1</v>
      </c>
      <c r="J10547" s="41">
        <v>10</v>
      </c>
      <c r="K10547" s="44">
        <v>1</v>
      </c>
      <c r="L10547" s="20">
        <v>17221680</v>
      </c>
      <c r="M10547" s="19" t="s">
        <v>11</v>
      </c>
      <c r="N10547" s="28" t="s">
        <v>15953</v>
      </c>
    </row>
    <row r="10548" spans="1:14" ht="45" x14ac:dyDescent="0.25">
      <c r="A10548" s="27" t="s">
        <v>8104</v>
      </c>
      <c r="B10548" s="19" t="s">
        <v>17014</v>
      </c>
      <c r="C10548" s="19" t="s">
        <v>16747</v>
      </c>
      <c r="D10548" s="38" t="s">
        <v>16057</v>
      </c>
      <c r="E10548" s="38" t="s">
        <v>9295</v>
      </c>
      <c r="F10548" s="41">
        <v>47131807</v>
      </c>
      <c r="G10548" s="19" t="s">
        <v>611</v>
      </c>
      <c r="H10548" s="41">
        <v>6</v>
      </c>
      <c r="I10548" s="41">
        <v>6</v>
      </c>
      <c r="J10548" s="41">
        <v>16</v>
      </c>
      <c r="K10548" s="44">
        <v>20</v>
      </c>
      <c r="L10548" s="20">
        <v>384000</v>
      </c>
      <c r="M10548" s="19" t="s">
        <v>15969</v>
      </c>
      <c r="N10548" s="28" t="s">
        <v>15953</v>
      </c>
    </row>
    <row r="10549" spans="1:14" ht="45" x14ac:dyDescent="0.25">
      <c r="A10549" s="27" t="s">
        <v>8104</v>
      </c>
      <c r="B10549" s="19" t="s">
        <v>17014</v>
      </c>
      <c r="C10549" s="19" t="s">
        <v>16747</v>
      </c>
      <c r="D10549" s="38" t="s">
        <v>16057</v>
      </c>
      <c r="E10549" s="38" t="s">
        <v>9296</v>
      </c>
      <c r="F10549" s="41">
        <v>47131811</v>
      </c>
      <c r="G10549" s="19" t="s">
        <v>611</v>
      </c>
      <c r="H10549" s="41">
        <v>6</v>
      </c>
      <c r="I10549" s="41">
        <v>6</v>
      </c>
      <c r="J10549" s="41">
        <v>16</v>
      </c>
      <c r="K10549" s="44">
        <v>9</v>
      </c>
      <c r="L10549" s="20">
        <v>37800</v>
      </c>
      <c r="M10549" s="19" t="s">
        <v>11</v>
      </c>
      <c r="N10549" s="28" t="s">
        <v>15953</v>
      </c>
    </row>
    <row r="10550" spans="1:14" ht="45" x14ac:dyDescent="0.25">
      <c r="A10550" s="27" t="s">
        <v>8104</v>
      </c>
      <c r="B10550" s="19" t="s">
        <v>17014</v>
      </c>
      <c r="C10550" s="19" t="s">
        <v>16747</v>
      </c>
      <c r="D10550" s="38" t="s">
        <v>16057</v>
      </c>
      <c r="E10550" s="38" t="s">
        <v>16479</v>
      </c>
      <c r="F10550" s="41">
        <v>53131608</v>
      </c>
      <c r="G10550" s="19" t="s">
        <v>611</v>
      </c>
      <c r="H10550" s="41">
        <v>6</v>
      </c>
      <c r="I10550" s="41">
        <v>6</v>
      </c>
      <c r="J10550" s="41">
        <v>10</v>
      </c>
      <c r="K10550" s="44">
        <v>10</v>
      </c>
      <c r="L10550" s="20">
        <v>1629000</v>
      </c>
      <c r="M10550" s="19" t="s">
        <v>15970</v>
      </c>
      <c r="N10550" s="28" t="s">
        <v>15953</v>
      </c>
    </row>
    <row r="10551" spans="1:14" ht="45" x14ac:dyDescent="0.25">
      <c r="A10551" s="27" t="s">
        <v>8104</v>
      </c>
      <c r="B10551" s="19" t="s">
        <v>17014</v>
      </c>
      <c r="C10551" s="19" t="s">
        <v>16747</v>
      </c>
      <c r="D10551" s="38" t="s">
        <v>16057</v>
      </c>
      <c r="E10551" s="38" t="s">
        <v>9297</v>
      </c>
      <c r="F10551" s="41">
        <v>47131821</v>
      </c>
      <c r="G10551" s="19" t="s">
        <v>611</v>
      </c>
      <c r="H10551" s="41">
        <v>6</v>
      </c>
      <c r="I10551" s="41">
        <v>6</v>
      </c>
      <c r="J10551" s="41">
        <v>10</v>
      </c>
      <c r="K10551" s="44">
        <v>7</v>
      </c>
      <c r="L10551" s="20">
        <v>587300</v>
      </c>
      <c r="M10551" s="19" t="s">
        <v>15960</v>
      </c>
      <c r="N10551" s="28" t="s">
        <v>15953</v>
      </c>
    </row>
    <row r="10552" spans="1:14" ht="45" x14ac:dyDescent="0.25">
      <c r="A10552" s="27" t="s">
        <v>8104</v>
      </c>
      <c r="B10552" s="19" t="s">
        <v>17014</v>
      </c>
      <c r="C10552" s="19" t="s">
        <v>16747</v>
      </c>
      <c r="D10552" s="38" t="s">
        <v>16057</v>
      </c>
      <c r="E10552" s="38" t="s">
        <v>9298</v>
      </c>
      <c r="F10552" s="41">
        <v>47131811</v>
      </c>
      <c r="G10552" s="19" t="s">
        <v>611</v>
      </c>
      <c r="H10552" s="41">
        <v>6</v>
      </c>
      <c r="I10552" s="41">
        <v>6</v>
      </c>
      <c r="J10552" s="41">
        <v>10</v>
      </c>
      <c r="K10552" s="44">
        <v>9</v>
      </c>
      <c r="L10552" s="20">
        <v>1142100</v>
      </c>
      <c r="M10552" s="19" t="s">
        <v>15969</v>
      </c>
      <c r="N10552" s="28" t="s">
        <v>15953</v>
      </c>
    </row>
    <row r="10553" spans="1:14" ht="45" x14ac:dyDescent="0.25">
      <c r="A10553" s="27" t="s">
        <v>8104</v>
      </c>
      <c r="B10553" s="19" t="s">
        <v>17014</v>
      </c>
      <c r="C10553" s="19" t="s">
        <v>16747</v>
      </c>
      <c r="D10553" s="38" t="s">
        <v>16057</v>
      </c>
      <c r="E10553" s="38" t="s">
        <v>9296</v>
      </c>
      <c r="F10553" s="41">
        <v>53131608</v>
      </c>
      <c r="G10553" s="19" t="s">
        <v>611</v>
      </c>
      <c r="H10553" s="41">
        <v>6</v>
      </c>
      <c r="I10553" s="41">
        <v>6</v>
      </c>
      <c r="J10553" s="41">
        <v>10</v>
      </c>
      <c r="K10553" s="44">
        <v>60</v>
      </c>
      <c r="L10553" s="20">
        <v>252000</v>
      </c>
      <c r="M10553" s="19" t="s">
        <v>11</v>
      </c>
      <c r="N10553" s="28" t="s">
        <v>15953</v>
      </c>
    </row>
    <row r="10554" spans="1:14" ht="30" x14ac:dyDescent="0.25">
      <c r="A10554" s="27" t="s">
        <v>8104</v>
      </c>
      <c r="B10554" s="19" t="s">
        <v>17013</v>
      </c>
      <c r="C10554" s="19" t="s">
        <v>16743</v>
      </c>
      <c r="D10554" s="38" t="s">
        <v>16053</v>
      </c>
      <c r="E10554" s="38" t="s">
        <v>9299</v>
      </c>
      <c r="F10554" s="41">
        <v>46161500</v>
      </c>
      <c r="G10554" s="19" t="s">
        <v>611</v>
      </c>
      <c r="H10554" s="41">
        <v>6</v>
      </c>
      <c r="I10554" s="41">
        <v>6</v>
      </c>
      <c r="J10554" s="41">
        <v>10</v>
      </c>
      <c r="K10554" s="44">
        <v>32</v>
      </c>
      <c r="L10554" s="20">
        <v>10695456</v>
      </c>
      <c r="M10554" s="19" t="s">
        <v>15964</v>
      </c>
      <c r="N10554" s="28" t="s">
        <v>15953</v>
      </c>
    </row>
    <row r="10555" spans="1:14" ht="30" x14ac:dyDescent="0.25">
      <c r="A10555" s="27" t="s">
        <v>8104</v>
      </c>
      <c r="B10555" s="19" t="s">
        <v>17068</v>
      </c>
      <c r="C10555" s="19" t="s">
        <v>16905</v>
      </c>
      <c r="D10555" s="38" t="s">
        <v>16215</v>
      </c>
      <c r="E10555" s="38" t="s">
        <v>9300</v>
      </c>
      <c r="F10555" s="41">
        <v>76121501</v>
      </c>
      <c r="G10555" s="19" t="s">
        <v>611</v>
      </c>
      <c r="H10555" s="41">
        <v>6</v>
      </c>
      <c r="I10555" s="41">
        <v>6</v>
      </c>
      <c r="J10555" s="41">
        <v>16</v>
      </c>
      <c r="K10555" s="44">
        <v>1</v>
      </c>
      <c r="L10555" s="20">
        <v>82464</v>
      </c>
      <c r="M10555" s="19" t="s">
        <v>15954</v>
      </c>
      <c r="N10555" s="28" t="s">
        <v>15953</v>
      </c>
    </row>
    <row r="10556" spans="1:14" ht="30" x14ac:dyDescent="0.25">
      <c r="A10556" s="27" t="s">
        <v>8104</v>
      </c>
      <c r="B10556" s="19" t="s">
        <v>15943</v>
      </c>
      <c r="C10556" s="19" t="s">
        <v>15943</v>
      </c>
      <c r="D10556" s="38" t="s">
        <v>16220</v>
      </c>
      <c r="E10556" s="38" t="s">
        <v>9301</v>
      </c>
      <c r="F10556" s="41">
        <v>90111503</v>
      </c>
      <c r="G10556" s="19" t="s">
        <v>949</v>
      </c>
      <c r="H10556" s="41">
        <v>11</v>
      </c>
      <c r="I10556" s="41">
        <v>1</v>
      </c>
      <c r="J10556" s="41">
        <v>10</v>
      </c>
      <c r="K10556" s="44">
        <v>1</v>
      </c>
      <c r="L10556" s="20">
        <v>97996000</v>
      </c>
      <c r="M10556" s="19" t="s">
        <v>15954</v>
      </c>
      <c r="N10556" s="28" t="s">
        <v>15953</v>
      </c>
    </row>
    <row r="10557" spans="1:14" x14ac:dyDescent="0.25">
      <c r="A10557" s="27" t="s">
        <v>8104</v>
      </c>
      <c r="B10557" s="19" t="s">
        <v>17051</v>
      </c>
      <c r="C10557" s="19" t="s">
        <v>16809</v>
      </c>
      <c r="D10557" s="38" t="s">
        <v>16119</v>
      </c>
      <c r="E10557" s="38" t="s">
        <v>9302</v>
      </c>
      <c r="F10557" s="41">
        <v>56112102</v>
      </c>
      <c r="G10557" s="19" t="s">
        <v>611</v>
      </c>
      <c r="H10557" s="41">
        <v>12</v>
      </c>
      <c r="I10557" s="41">
        <v>1</v>
      </c>
      <c r="J10557" s="41">
        <v>10</v>
      </c>
      <c r="K10557" s="44">
        <v>31</v>
      </c>
      <c r="L10557" s="20">
        <v>19249202</v>
      </c>
      <c r="M10557" s="19" t="s">
        <v>15954</v>
      </c>
      <c r="N10557" s="28" t="s">
        <v>15953</v>
      </c>
    </row>
    <row r="10558" spans="1:14" ht="45" x14ac:dyDescent="0.25">
      <c r="A10558" s="27" t="s">
        <v>8104</v>
      </c>
      <c r="B10558" s="19" t="s">
        <v>17021</v>
      </c>
      <c r="C10558" s="19" t="s">
        <v>16785</v>
      </c>
      <c r="D10558" s="38" t="s">
        <v>16095</v>
      </c>
      <c r="E10558" s="38" t="s">
        <v>9303</v>
      </c>
      <c r="F10558" s="41">
        <v>72154300</v>
      </c>
      <c r="G10558" s="19" t="s">
        <v>949</v>
      </c>
      <c r="H10558" s="41">
        <v>12</v>
      </c>
      <c r="I10558" s="41">
        <v>1</v>
      </c>
      <c r="J10558" s="41">
        <v>10</v>
      </c>
      <c r="K10558" s="44">
        <v>1</v>
      </c>
      <c r="L10558" s="20">
        <v>50431239</v>
      </c>
      <c r="M10558" s="19" t="s">
        <v>15954</v>
      </c>
      <c r="N10558" s="28" t="s">
        <v>15953</v>
      </c>
    </row>
    <row r="10559" spans="1:14" ht="30" x14ac:dyDescent="0.25">
      <c r="A10559" s="27" t="s">
        <v>8104</v>
      </c>
      <c r="B10559" s="19" t="s">
        <v>17040</v>
      </c>
      <c r="C10559" s="19" t="s">
        <v>16827</v>
      </c>
      <c r="D10559" s="38" t="s">
        <v>16137</v>
      </c>
      <c r="E10559" s="38" t="s">
        <v>9304</v>
      </c>
      <c r="F10559" s="41">
        <v>52141508</v>
      </c>
      <c r="G10559" s="19" t="s">
        <v>611</v>
      </c>
      <c r="H10559" s="41">
        <v>12</v>
      </c>
      <c r="I10559" s="41">
        <v>1</v>
      </c>
      <c r="J10559" s="41">
        <v>10</v>
      </c>
      <c r="K10559" s="44">
        <v>2</v>
      </c>
      <c r="L10559" s="20">
        <v>7474570</v>
      </c>
      <c r="M10559" s="19" t="s">
        <v>11</v>
      </c>
      <c r="N10559" s="28" t="s">
        <v>15953</v>
      </c>
    </row>
    <row r="10560" spans="1:14" ht="30" x14ac:dyDescent="0.25">
      <c r="A10560" s="27" t="s">
        <v>8104</v>
      </c>
      <c r="B10560" s="19" t="s">
        <v>17040</v>
      </c>
      <c r="C10560" s="19" t="s">
        <v>16827</v>
      </c>
      <c r="D10560" s="38" t="s">
        <v>16137</v>
      </c>
      <c r="E10560" s="38" t="s">
        <v>9304</v>
      </c>
      <c r="F10560" s="41">
        <v>52141508</v>
      </c>
      <c r="G10560" s="19" t="s">
        <v>611</v>
      </c>
      <c r="H10560" s="41">
        <v>12</v>
      </c>
      <c r="I10560" s="41">
        <v>1</v>
      </c>
      <c r="J10560" s="41">
        <v>16</v>
      </c>
      <c r="K10560" s="44">
        <v>1</v>
      </c>
      <c r="L10560" s="20">
        <v>3737285</v>
      </c>
      <c r="M10560" s="19" t="s">
        <v>11</v>
      </c>
      <c r="N10560" s="28" t="s">
        <v>15953</v>
      </c>
    </row>
    <row r="10561" spans="1:14" x14ac:dyDescent="0.25">
      <c r="A10561" s="27" t="s">
        <v>8104</v>
      </c>
      <c r="B10561" s="19" t="s">
        <v>17051</v>
      </c>
      <c r="C10561" s="19" t="s">
        <v>16809</v>
      </c>
      <c r="D10561" s="38" t="s">
        <v>16119</v>
      </c>
      <c r="E10561" s="38" t="s">
        <v>9302</v>
      </c>
      <c r="F10561" s="41">
        <v>56112102</v>
      </c>
      <c r="G10561" s="19" t="s">
        <v>611</v>
      </c>
      <c r="H10561" s="41">
        <v>12</v>
      </c>
      <c r="I10561" s="41">
        <v>1</v>
      </c>
      <c r="J10561" s="41">
        <v>16</v>
      </c>
      <c r="K10561" s="44">
        <v>2</v>
      </c>
      <c r="L10561" s="20">
        <v>1241884</v>
      </c>
      <c r="M10561" s="19" t="s">
        <v>15954</v>
      </c>
      <c r="N10561" s="28" t="s">
        <v>15953</v>
      </c>
    </row>
    <row r="10562" spans="1:14" x14ac:dyDescent="0.25">
      <c r="A10562" s="27" t="s">
        <v>8104</v>
      </c>
      <c r="B10562" s="19" t="s">
        <v>17051</v>
      </c>
      <c r="C10562" s="19" t="s">
        <v>16809</v>
      </c>
      <c r="D10562" s="38" t="s">
        <v>16119</v>
      </c>
      <c r="E10562" s="38" t="s">
        <v>9302</v>
      </c>
      <c r="F10562" s="41">
        <v>56112102</v>
      </c>
      <c r="G10562" s="19" t="s">
        <v>611</v>
      </c>
      <c r="H10562" s="41">
        <v>12</v>
      </c>
      <c r="I10562" s="41">
        <v>1</v>
      </c>
      <c r="J10562" s="41">
        <v>10</v>
      </c>
      <c r="K10562" s="44">
        <v>7</v>
      </c>
      <c r="L10562" s="20">
        <v>4346594</v>
      </c>
      <c r="M10562" s="19" t="s">
        <v>15954</v>
      </c>
      <c r="N10562" s="28" t="s">
        <v>15953</v>
      </c>
    </row>
    <row r="10563" spans="1:14" ht="45" x14ac:dyDescent="0.25">
      <c r="A10563" s="27" t="s">
        <v>8104</v>
      </c>
      <c r="B10563" s="19" t="s">
        <v>17014</v>
      </c>
      <c r="C10563" s="19" t="s">
        <v>16747</v>
      </c>
      <c r="D10563" s="38" t="s">
        <v>16057</v>
      </c>
      <c r="E10563" s="38" t="s">
        <v>9305</v>
      </c>
      <c r="F10563" s="41">
        <v>47131821</v>
      </c>
      <c r="G10563" s="19" t="s">
        <v>949</v>
      </c>
      <c r="H10563" s="41">
        <v>6</v>
      </c>
      <c r="I10563" s="41">
        <v>6</v>
      </c>
      <c r="J10563" s="41">
        <v>16</v>
      </c>
      <c r="K10563" s="44">
        <v>1</v>
      </c>
      <c r="L10563" s="20">
        <v>1330</v>
      </c>
      <c r="M10563" s="19" t="s">
        <v>15960</v>
      </c>
      <c r="N10563" s="28" t="s">
        <v>15953</v>
      </c>
    </row>
    <row r="10564" spans="1:14" ht="30" x14ac:dyDescent="0.25">
      <c r="A10564" s="27" t="s">
        <v>8104</v>
      </c>
      <c r="B10564" s="19" t="s">
        <v>17041</v>
      </c>
      <c r="C10564" s="19" t="s">
        <v>16798</v>
      </c>
      <c r="D10564" s="38" t="s">
        <v>16108</v>
      </c>
      <c r="E10564" s="38" t="s">
        <v>9306</v>
      </c>
      <c r="F10564" s="41">
        <v>48102103</v>
      </c>
      <c r="G10564" s="19" t="s">
        <v>16737</v>
      </c>
      <c r="H10564" s="41">
        <v>6</v>
      </c>
      <c r="I10564" s="41">
        <v>6</v>
      </c>
      <c r="J10564" s="41">
        <v>10</v>
      </c>
      <c r="K10564" s="44">
        <v>2</v>
      </c>
      <c r="L10564" s="20">
        <v>9204084</v>
      </c>
      <c r="M10564" s="19" t="s">
        <v>11</v>
      </c>
      <c r="N10564" s="28" t="s">
        <v>15953</v>
      </c>
    </row>
    <row r="10565" spans="1:14" ht="30" x14ac:dyDescent="0.25">
      <c r="A10565" s="27" t="s">
        <v>8104</v>
      </c>
      <c r="B10565" s="19" t="s">
        <v>15943</v>
      </c>
      <c r="C10565" s="19" t="s">
        <v>15943</v>
      </c>
      <c r="D10565" s="38" t="s">
        <v>16220</v>
      </c>
      <c r="E10565" s="38" t="s">
        <v>9307</v>
      </c>
      <c r="F10565" s="41">
        <v>90111503</v>
      </c>
      <c r="G10565" s="19" t="s">
        <v>949</v>
      </c>
      <c r="H10565" s="41">
        <v>12</v>
      </c>
      <c r="I10565" s="41">
        <v>1</v>
      </c>
      <c r="J10565" s="41">
        <v>10</v>
      </c>
      <c r="K10565" s="44">
        <v>1</v>
      </c>
      <c r="L10565" s="20">
        <v>59902000</v>
      </c>
      <c r="M10565" s="19" t="s">
        <v>15954</v>
      </c>
      <c r="N10565" s="28" t="s">
        <v>15953</v>
      </c>
    </row>
    <row r="10566" spans="1:14" ht="30" x14ac:dyDescent="0.25">
      <c r="A10566" s="27" t="s">
        <v>8104</v>
      </c>
      <c r="B10566" s="19" t="s">
        <v>17040</v>
      </c>
      <c r="C10566" s="19" t="s">
        <v>16827</v>
      </c>
      <c r="D10566" s="38" t="s">
        <v>16137</v>
      </c>
      <c r="E10566" s="38" t="s">
        <v>9308</v>
      </c>
      <c r="F10566" s="41">
        <v>52141508</v>
      </c>
      <c r="G10566" s="19" t="s">
        <v>949</v>
      </c>
      <c r="H10566" s="41">
        <v>6</v>
      </c>
      <c r="I10566" s="41">
        <v>6</v>
      </c>
      <c r="J10566" s="41">
        <v>16</v>
      </c>
      <c r="K10566" s="44">
        <v>1</v>
      </c>
      <c r="L10566" s="20">
        <v>366430</v>
      </c>
      <c r="M10566" s="19" t="s">
        <v>11</v>
      </c>
      <c r="N10566" s="28" t="s">
        <v>15953</v>
      </c>
    </row>
    <row r="10567" spans="1:14" ht="45" x14ac:dyDescent="0.25">
      <c r="A10567" s="27" t="s">
        <v>8104</v>
      </c>
      <c r="B10567" s="19" t="s">
        <v>17021</v>
      </c>
      <c r="C10567" s="19" t="s">
        <v>16785</v>
      </c>
      <c r="D10567" s="38" t="s">
        <v>16095</v>
      </c>
      <c r="E10567" s="38" t="s">
        <v>9309</v>
      </c>
      <c r="F10567" s="41">
        <v>73152100</v>
      </c>
      <c r="G10567" s="19" t="s">
        <v>949</v>
      </c>
      <c r="H10567" s="41">
        <v>6</v>
      </c>
      <c r="I10567" s="41">
        <v>6</v>
      </c>
      <c r="J10567" s="41">
        <v>16</v>
      </c>
      <c r="K10567" s="44">
        <v>1</v>
      </c>
      <c r="L10567" s="20">
        <v>3032600</v>
      </c>
      <c r="M10567" s="19" t="s">
        <v>15954</v>
      </c>
      <c r="N10567" s="28" t="s">
        <v>15953</v>
      </c>
    </row>
    <row r="10568" spans="1:14" ht="30" x14ac:dyDescent="0.25">
      <c r="A10568" s="27" t="s">
        <v>8104</v>
      </c>
      <c r="B10568" s="19" t="s">
        <v>16933</v>
      </c>
      <c r="C10568" s="19" t="s">
        <v>16933</v>
      </c>
      <c r="D10568" s="38" t="s">
        <v>16245</v>
      </c>
      <c r="E10568" s="38" t="s">
        <v>5335</v>
      </c>
      <c r="F10568" s="41" t="s">
        <v>5336</v>
      </c>
      <c r="G10568" s="19" t="s">
        <v>949</v>
      </c>
      <c r="H10568" s="41">
        <v>1</v>
      </c>
      <c r="I10568" s="41">
        <v>12</v>
      </c>
      <c r="J10568" s="41">
        <v>10</v>
      </c>
      <c r="K10568" s="44">
        <v>1</v>
      </c>
      <c r="L10568" s="20">
        <v>57618412</v>
      </c>
      <c r="M10568" s="19" t="s">
        <v>15954</v>
      </c>
      <c r="N10568" s="28" t="s">
        <v>15953</v>
      </c>
    </row>
    <row r="10569" spans="1:14" ht="30" x14ac:dyDescent="0.25">
      <c r="A10569" s="27" t="s">
        <v>8104</v>
      </c>
      <c r="B10569" s="19" t="s">
        <v>16934</v>
      </c>
      <c r="C10569" s="19" t="s">
        <v>16934</v>
      </c>
      <c r="D10569" s="38" t="s">
        <v>16246</v>
      </c>
      <c r="E10569" s="38" t="s">
        <v>5337</v>
      </c>
      <c r="F10569" s="41" t="s">
        <v>5338</v>
      </c>
      <c r="G10569" s="19" t="s">
        <v>471</v>
      </c>
      <c r="H10569" s="41">
        <v>2</v>
      </c>
      <c r="I10569" s="41">
        <v>10</v>
      </c>
      <c r="J10569" s="41">
        <v>10</v>
      </c>
      <c r="K10569" s="44">
        <v>1</v>
      </c>
      <c r="L10569" s="20">
        <v>52240</v>
      </c>
      <c r="M10569" s="19" t="s">
        <v>15954</v>
      </c>
      <c r="N10569" s="28" t="s">
        <v>15953</v>
      </c>
    </row>
    <row r="10570" spans="1:14" ht="30" x14ac:dyDescent="0.25">
      <c r="A10570" s="27" t="s">
        <v>9310</v>
      </c>
      <c r="B10570" s="19" t="s">
        <v>16933</v>
      </c>
      <c r="C10570" s="19" t="s">
        <v>16933</v>
      </c>
      <c r="D10570" s="38" t="s">
        <v>16245</v>
      </c>
      <c r="E10570" s="38" t="s">
        <v>9311</v>
      </c>
      <c r="F10570" s="41" t="s">
        <v>5336</v>
      </c>
      <c r="G10570" s="19" t="s">
        <v>614</v>
      </c>
      <c r="H10570" s="41">
        <v>1</v>
      </c>
      <c r="I10570" s="41">
        <v>11</v>
      </c>
      <c r="J10570" s="41">
        <v>10</v>
      </c>
      <c r="K10570" s="44">
        <v>1</v>
      </c>
      <c r="L10570" s="20">
        <v>1218443.51</v>
      </c>
      <c r="M10570" s="19" t="s">
        <v>15954</v>
      </c>
      <c r="N10570" s="28" t="s">
        <v>15953</v>
      </c>
    </row>
    <row r="10571" spans="1:14" ht="30" x14ac:dyDescent="0.25">
      <c r="A10571" s="27" t="s">
        <v>9310</v>
      </c>
      <c r="B10571" s="19" t="s">
        <v>16933</v>
      </c>
      <c r="C10571" s="19" t="s">
        <v>16933</v>
      </c>
      <c r="D10571" s="38" t="s">
        <v>16245</v>
      </c>
      <c r="E10571" s="38" t="s">
        <v>9312</v>
      </c>
      <c r="F10571" s="41">
        <v>90101501</v>
      </c>
      <c r="G10571" s="19" t="s">
        <v>614</v>
      </c>
      <c r="H10571" s="41">
        <v>1</v>
      </c>
      <c r="I10571" s="41">
        <v>8</v>
      </c>
      <c r="J10571" s="41">
        <v>10</v>
      </c>
      <c r="K10571" s="44">
        <v>1</v>
      </c>
      <c r="L10571" s="20">
        <v>565091163</v>
      </c>
      <c r="M10571" s="19" t="s">
        <v>15954</v>
      </c>
      <c r="N10571" s="28" t="s">
        <v>15955</v>
      </c>
    </row>
    <row r="10572" spans="1:14" ht="30" x14ac:dyDescent="0.25">
      <c r="A10572" s="27" t="s">
        <v>9310</v>
      </c>
      <c r="B10572" s="19" t="s">
        <v>16933</v>
      </c>
      <c r="C10572" s="19" t="s">
        <v>16933</v>
      </c>
      <c r="D10572" s="38" t="s">
        <v>16245</v>
      </c>
      <c r="E10572" s="38" t="s">
        <v>9313</v>
      </c>
      <c r="F10572" s="41">
        <v>90101501</v>
      </c>
      <c r="G10572" s="19" t="s">
        <v>614</v>
      </c>
      <c r="H10572" s="41">
        <v>10</v>
      </c>
      <c r="I10572" s="41">
        <v>2</v>
      </c>
      <c r="J10572" s="41">
        <v>10</v>
      </c>
      <c r="K10572" s="44">
        <v>1</v>
      </c>
      <c r="L10572" s="20">
        <v>49188377</v>
      </c>
      <c r="M10572" s="19" t="s">
        <v>15954</v>
      </c>
      <c r="N10572" s="28" t="s">
        <v>15953</v>
      </c>
    </row>
    <row r="10573" spans="1:14" ht="30" x14ac:dyDescent="0.25">
      <c r="A10573" s="27" t="s">
        <v>9310</v>
      </c>
      <c r="B10573" s="19" t="s">
        <v>16933</v>
      </c>
      <c r="C10573" s="19" t="s">
        <v>16933</v>
      </c>
      <c r="D10573" s="38" t="s">
        <v>16245</v>
      </c>
      <c r="E10573" s="38" t="s">
        <v>9314</v>
      </c>
      <c r="F10573" s="41" t="s">
        <v>5336</v>
      </c>
      <c r="G10573" s="19" t="s">
        <v>949</v>
      </c>
      <c r="H10573" s="41">
        <v>1</v>
      </c>
      <c r="I10573" s="41">
        <v>11</v>
      </c>
      <c r="J10573" s="41">
        <v>10</v>
      </c>
      <c r="K10573" s="44">
        <v>1</v>
      </c>
      <c r="L10573" s="20">
        <v>59126269.490000002</v>
      </c>
      <c r="M10573" s="19" t="s">
        <v>15954</v>
      </c>
      <c r="N10573" s="28" t="s">
        <v>15953</v>
      </c>
    </row>
    <row r="10574" spans="1:14" ht="30" x14ac:dyDescent="0.25">
      <c r="A10574" s="27" t="s">
        <v>9310</v>
      </c>
      <c r="B10574" s="19" t="s">
        <v>17040</v>
      </c>
      <c r="C10574" s="19" t="s">
        <v>16827</v>
      </c>
      <c r="D10574" s="38" t="s">
        <v>16137</v>
      </c>
      <c r="E10574" s="38" t="s">
        <v>9315</v>
      </c>
      <c r="F10574" s="41">
        <v>24131601</v>
      </c>
      <c r="G10574" s="19" t="s">
        <v>611</v>
      </c>
      <c r="H10574" s="41">
        <v>11</v>
      </c>
      <c r="I10574" s="41">
        <v>2</v>
      </c>
      <c r="J10574" s="41">
        <v>10</v>
      </c>
      <c r="K10574" s="44">
        <v>1</v>
      </c>
      <c r="L10574" s="20">
        <v>1599000</v>
      </c>
      <c r="M10574" s="19" t="s">
        <v>11</v>
      </c>
      <c r="N10574" s="28" t="s">
        <v>15953</v>
      </c>
    </row>
    <row r="10575" spans="1:14" ht="45" x14ac:dyDescent="0.25">
      <c r="A10575" s="27" t="s">
        <v>9310</v>
      </c>
      <c r="B10575" s="19" t="s">
        <v>17043</v>
      </c>
      <c r="C10575" s="19" t="s">
        <v>16930</v>
      </c>
      <c r="D10575" s="38" t="s">
        <v>16242</v>
      </c>
      <c r="E10575" s="38" t="s">
        <v>9316</v>
      </c>
      <c r="F10575" s="41">
        <v>25131707</v>
      </c>
      <c r="G10575" s="19" t="s">
        <v>611</v>
      </c>
      <c r="H10575" s="41">
        <v>7</v>
      </c>
      <c r="I10575" s="41">
        <v>3</v>
      </c>
      <c r="J10575" s="41">
        <v>10</v>
      </c>
      <c r="K10575" s="44">
        <v>1</v>
      </c>
      <c r="L10575" s="20">
        <v>62434960</v>
      </c>
      <c r="M10575" s="19" t="s">
        <v>15954</v>
      </c>
      <c r="N10575" s="28" t="s">
        <v>15953</v>
      </c>
    </row>
    <row r="10576" spans="1:14" ht="30" x14ac:dyDescent="0.25">
      <c r="A10576" s="27" t="s">
        <v>9310</v>
      </c>
      <c r="B10576" s="19" t="s">
        <v>17053</v>
      </c>
      <c r="C10576" s="19" t="s">
        <v>16816</v>
      </c>
      <c r="D10576" s="38" t="s">
        <v>16126</v>
      </c>
      <c r="E10576" s="38" t="s">
        <v>9317</v>
      </c>
      <c r="F10576" s="41" t="s">
        <v>610</v>
      </c>
      <c r="G10576" s="19" t="s">
        <v>614</v>
      </c>
      <c r="H10576" s="41">
        <v>1</v>
      </c>
      <c r="I10576" s="41">
        <v>11</v>
      </c>
      <c r="J10576" s="41">
        <v>16</v>
      </c>
      <c r="K10576" s="44">
        <v>1</v>
      </c>
      <c r="L10576" s="20">
        <v>107055403.52</v>
      </c>
      <c r="M10576" s="19" t="s">
        <v>11</v>
      </c>
      <c r="N10576" s="28" t="s">
        <v>15953</v>
      </c>
    </row>
    <row r="10577" spans="1:14" ht="30" x14ac:dyDescent="0.25">
      <c r="A10577" s="27" t="s">
        <v>9310</v>
      </c>
      <c r="B10577" s="19" t="s">
        <v>17053</v>
      </c>
      <c r="C10577" s="19" t="s">
        <v>16816</v>
      </c>
      <c r="D10577" s="38" t="s">
        <v>16126</v>
      </c>
      <c r="E10577" s="38" t="s">
        <v>9318</v>
      </c>
      <c r="F10577" s="41" t="s">
        <v>610</v>
      </c>
      <c r="G10577" s="19" t="s">
        <v>614</v>
      </c>
      <c r="H10577" s="41">
        <v>1</v>
      </c>
      <c r="I10577" s="41">
        <v>11</v>
      </c>
      <c r="J10577" s="41">
        <v>10</v>
      </c>
      <c r="K10577" s="44">
        <v>1</v>
      </c>
      <c r="L10577" s="20">
        <v>359924269.92000002</v>
      </c>
      <c r="M10577" s="19" t="s">
        <v>11</v>
      </c>
      <c r="N10577" s="28" t="s">
        <v>15953</v>
      </c>
    </row>
    <row r="10578" spans="1:14" ht="30" x14ac:dyDescent="0.25">
      <c r="A10578" s="27" t="s">
        <v>9310</v>
      </c>
      <c r="B10578" s="19" t="s">
        <v>17053</v>
      </c>
      <c r="C10578" s="19" t="s">
        <v>16816</v>
      </c>
      <c r="D10578" s="38" t="s">
        <v>16126</v>
      </c>
      <c r="E10578" s="38" t="s">
        <v>9317</v>
      </c>
      <c r="F10578" s="41" t="s">
        <v>610</v>
      </c>
      <c r="G10578" s="19" t="s">
        <v>16737</v>
      </c>
      <c r="H10578" s="41">
        <v>6</v>
      </c>
      <c r="I10578" s="41">
        <v>6</v>
      </c>
      <c r="J10578" s="41">
        <v>10</v>
      </c>
      <c r="K10578" s="44">
        <v>1</v>
      </c>
      <c r="L10578" s="20">
        <v>47558543.049999997</v>
      </c>
      <c r="M10578" s="19" t="s">
        <v>15954</v>
      </c>
      <c r="N10578" s="28" t="s">
        <v>15953</v>
      </c>
    </row>
    <row r="10579" spans="1:14" ht="30" x14ac:dyDescent="0.25">
      <c r="A10579" s="27" t="s">
        <v>9310</v>
      </c>
      <c r="B10579" s="19" t="s">
        <v>17053</v>
      </c>
      <c r="C10579" s="19" t="s">
        <v>16816</v>
      </c>
      <c r="D10579" s="38" t="s">
        <v>16126</v>
      </c>
      <c r="E10579" s="38" t="s">
        <v>9319</v>
      </c>
      <c r="F10579" s="41">
        <v>72102900</v>
      </c>
      <c r="G10579" s="19" t="s">
        <v>614</v>
      </c>
      <c r="H10579" s="41">
        <v>8</v>
      </c>
      <c r="I10579" s="41">
        <v>4</v>
      </c>
      <c r="J10579" s="41">
        <v>10</v>
      </c>
      <c r="K10579" s="44">
        <v>1</v>
      </c>
      <c r="L10579" s="20">
        <v>329813238.19999999</v>
      </c>
      <c r="M10579" s="19" t="s">
        <v>15954</v>
      </c>
      <c r="N10579" s="28" t="s">
        <v>15953</v>
      </c>
    </row>
    <row r="10580" spans="1:14" ht="30" x14ac:dyDescent="0.25">
      <c r="A10580" s="27" t="s">
        <v>9310</v>
      </c>
      <c r="B10580" s="19" t="s">
        <v>17053</v>
      </c>
      <c r="C10580" s="19" t="s">
        <v>16816</v>
      </c>
      <c r="D10580" s="38" t="s">
        <v>16126</v>
      </c>
      <c r="E10580" s="38" t="s">
        <v>16480</v>
      </c>
      <c r="F10580" s="41">
        <v>72102900</v>
      </c>
      <c r="G10580" s="19" t="s">
        <v>614</v>
      </c>
      <c r="H10580" s="41">
        <v>8</v>
      </c>
      <c r="I10580" s="41">
        <v>4</v>
      </c>
      <c r="J10580" s="41">
        <v>10</v>
      </c>
      <c r="K10580" s="44">
        <v>1</v>
      </c>
      <c r="L10580" s="20">
        <v>128980831.28</v>
      </c>
      <c r="M10580" s="19" t="s">
        <v>15954</v>
      </c>
      <c r="N10580" s="28" t="s">
        <v>15953</v>
      </c>
    </row>
    <row r="10581" spans="1:14" ht="30" x14ac:dyDescent="0.25">
      <c r="A10581" s="27" t="s">
        <v>9310</v>
      </c>
      <c r="B10581" s="19" t="s">
        <v>17053</v>
      </c>
      <c r="C10581" s="19" t="s">
        <v>16816</v>
      </c>
      <c r="D10581" s="38" t="s">
        <v>16126</v>
      </c>
      <c r="E10581" s="38" t="s">
        <v>9320</v>
      </c>
      <c r="F10581" s="41">
        <v>0</v>
      </c>
      <c r="G10581" s="19" t="s">
        <v>949</v>
      </c>
      <c r="H10581" s="41">
        <v>6</v>
      </c>
      <c r="I10581" s="41">
        <v>6</v>
      </c>
      <c r="J10581" s="41">
        <v>16</v>
      </c>
      <c r="K10581" s="44">
        <v>1</v>
      </c>
      <c r="L10581" s="20">
        <v>204.7</v>
      </c>
      <c r="M10581" s="19" t="s">
        <v>15954</v>
      </c>
      <c r="N10581" s="28" t="s">
        <v>15953</v>
      </c>
    </row>
    <row r="10582" spans="1:14" ht="30" x14ac:dyDescent="0.25">
      <c r="A10582" s="27" t="s">
        <v>9310</v>
      </c>
      <c r="B10582" s="19" t="s">
        <v>17054</v>
      </c>
      <c r="C10582" s="19" t="s">
        <v>16818</v>
      </c>
      <c r="D10582" s="38" t="s">
        <v>16128</v>
      </c>
      <c r="E10582" s="38" t="s">
        <v>9321</v>
      </c>
      <c r="F10582" s="41" t="s">
        <v>632</v>
      </c>
      <c r="G10582" s="19" t="s">
        <v>614</v>
      </c>
      <c r="H10582" s="41">
        <v>2</v>
      </c>
      <c r="I10582" s="41">
        <v>9</v>
      </c>
      <c r="J10582" s="41">
        <v>10</v>
      </c>
      <c r="K10582" s="44">
        <v>1</v>
      </c>
      <c r="L10582" s="20">
        <v>290755558.79000002</v>
      </c>
      <c r="M10582" s="19" t="s">
        <v>11</v>
      </c>
      <c r="N10582" s="28" t="s">
        <v>15953</v>
      </c>
    </row>
    <row r="10583" spans="1:14" ht="30" x14ac:dyDescent="0.25">
      <c r="A10583" s="27" t="s">
        <v>9310</v>
      </c>
      <c r="B10583" s="19" t="s">
        <v>17054</v>
      </c>
      <c r="C10583" s="19" t="s">
        <v>16818</v>
      </c>
      <c r="D10583" s="38" t="s">
        <v>16128</v>
      </c>
      <c r="E10583" s="38" t="s">
        <v>9322</v>
      </c>
      <c r="F10583" s="41" t="s">
        <v>610</v>
      </c>
      <c r="G10583" s="19" t="s">
        <v>614</v>
      </c>
      <c r="H10583" s="41">
        <v>1</v>
      </c>
      <c r="I10583" s="41">
        <v>11</v>
      </c>
      <c r="J10583" s="41">
        <v>10</v>
      </c>
      <c r="K10583" s="44">
        <v>1</v>
      </c>
      <c r="L10583" s="20">
        <v>29604224.460000001</v>
      </c>
      <c r="M10583" s="19" t="s">
        <v>11</v>
      </c>
      <c r="N10583" s="28" t="s">
        <v>15953</v>
      </c>
    </row>
    <row r="10584" spans="1:14" ht="30" x14ac:dyDescent="0.25">
      <c r="A10584" s="27" t="s">
        <v>9310</v>
      </c>
      <c r="B10584" s="19" t="s">
        <v>17054</v>
      </c>
      <c r="C10584" s="19" t="s">
        <v>16818</v>
      </c>
      <c r="D10584" s="38" t="s">
        <v>16128</v>
      </c>
      <c r="E10584" s="38" t="s">
        <v>9322</v>
      </c>
      <c r="F10584" s="41" t="s">
        <v>610</v>
      </c>
      <c r="G10584" s="19" t="s">
        <v>614</v>
      </c>
      <c r="H10584" s="41">
        <v>1</v>
      </c>
      <c r="I10584" s="41">
        <v>11</v>
      </c>
      <c r="J10584" s="41">
        <v>16</v>
      </c>
      <c r="K10584" s="44">
        <v>1</v>
      </c>
      <c r="L10584" s="20">
        <v>138999774.72</v>
      </c>
      <c r="M10584" s="19" t="s">
        <v>11</v>
      </c>
      <c r="N10584" s="28" t="s">
        <v>15953</v>
      </c>
    </row>
    <row r="10585" spans="1:14" ht="30" x14ac:dyDescent="0.25">
      <c r="A10585" s="27" t="s">
        <v>9310</v>
      </c>
      <c r="B10585" s="19" t="s">
        <v>17054</v>
      </c>
      <c r="C10585" s="19" t="s">
        <v>16818</v>
      </c>
      <c r="D10585" s="38" t="s">
        <v>16128</v>
      </c>
      <c r="E10585" s="38" t="s">
        <v>9323</v>
      </c>
      <c r="F10585" s="41" t="s">
        <v>610</v>
      </c>
      <c r="G10585" s="19" t="s">
        <v>614</v>
      </c>
      <c r="H10585" s="41">
        <v>2</v>
      </c>
      <c r="I10585" s="41">
        <v>3</v>
      </c>
      <c r="J10585" s="41">
        <v>10</v>
      </c>
      <c r="K10585" s="44">
        <v>1</v>
      </c>
      <c r="L10585" s="20">
        <v>10147517.439999999</v>
      </c>
      <c r="M10585" s="19" t="s">
        <v>11</v>
      </c>
      <c r="N10585" s="28" t="s">
        <v>15953</v>
      </c>
    </row>
    <row r="10586" spans="1:14" ht="30" x14ac:dyDescent="0.25">
      <c r="A10586" s="27" t="s">
        <v>9310</v>
      </c>
      <c r="B10586" s="19" t="s">
        <v>17054</v>
      </c>
      <c r="C10586" s="19" t="s">
        <v>16818</v>
      </c>
      <c r="D10586" s="38" t="s">
        <v>16128</v>
      </c>
      <c r="E10586" s="38" t="s">
        <v>9324</v>
      </c>
      <c r="F10586" s="41" t="s">
        <v>610</v>
      </c>
      <c r="G10586" s="19" t="s">
        <v>614</v>
      </c>
      <c r="H10586" s="41">
        <v>1</v>
      </c>
      <c r="I10586" s="41">
        <v>11</v>
      </c>
      <c r="J10586" s="41">
        <v>10</v>
      </c>
      <c r="K10586" s="44">
        <v>1</v>
      </c>
      <c r="L10586" s="20">
        <v>363349239.80000001</v>
      </c>
      <c r="M10586" s="19" t="s">
        <v>11</v>
      </c>
      <c r="N10586" s="28" t="s">
        <v>15953</v>
      </c>
    </row>
    <row r="10587" spans="1:14" ht="30" x14ac:dyDescent="0.25">
      <c r="A10587" s="27" t="s">
        <v>9310</v>
      </c>
      <c r="B10587" s="19" t="s">
        <v>17054</v>
      </c>
      <c r="C10587" s="19" t="s">
        <v>16818</v>
      </c>
      <c r="D10587" s="38" t="s">
        <v>16128</v>
      </c>
      <c r="E10587" s="38" t="s">
        <v>9325</v>
      </c>
      <c r="F10587" s="41" t="s">
        <v>610</v>
      </c>
      <c r="G10587" s="19" t="s">
        <v>614</v>
      </c>
      <c r="H10587" s="41">
        <v>1</v>
      </c>
      <c r="I10587" s="41">
        <v>11</v>
      </c>
      <c r="J10587" s="41">
        <v>10</v>
      </c>
      <c r="K10587" s="44">
        <v>1</v>
      </c>
      <c r="L10587" s="20">
        <v>14884927.24</v>
      </c>
      <c r="M10587" s="19" t="s">
        <v>11</v>
      </c>
      <c r="N10587" s="28" t="s">
        <v>15953</v>
      </c>
    </row>
    <row r="10588" spans="1:14" ht="30" x14ac:dyDescent="0.25">
      <c r="A10588" s="27" t="s">
        <v>9310</v>
      </c>
      <c r="B10588" s="19" t="s">
        <v>17054</v>
      </c>
      <c r="C10588" s="19" t="s">
        <v>16818</v>
      </c>
      <c r="D10588" s="38" t="s">
        <v>16128</v>
      </c>
      <c r="E10588" s="38" t="s">
        <v>9321</v>
      </c>
      <c r="F10588" s="41" t="s">
        <v>632</v>
      </c>
      <c r="G10588" s="19" t="s">
        <v>611</v>
      </c>
      <c r="H10588" s="41">
        <v>5</v>
      </c>
      <c r="I10588" s="41">
        <v>9</v>
      </c>
      <c r="J10588" s="41">
        <v>10</v>
      </c>
      <c r="K10588" s="44">
        <v>1</v>
      </c>
      <c r="L10588" s="20">
        <v>6069000</v>
      </c>
      <c r="M10588" s="19" t="s">
        <v>15954</v>
      </c>
      <c r="N10588" s="28" t="s">
        <v>15953</v>
      </c>
    </row>
    <row r="10589" spans="1:14" ht="30" x14ac:dyDescent="0.25">
      <c r="A10589" s="27" t="s">
        <v>9310</v>
      </c>
      <c r="B10589" s="19" t="s">
        <v>17054</v>
      </c>
      <c r="C10589" s="19" t="s">
        <v>16818</v>
      </c>
      <c r="D10589" s="38" t="s">
        <v>16128</v>
      </c>
      <c r="E10589" s="38" t="s">
        <v>9326</v>
      </c>
      <c r="F10589" s="41" t="s">
        <v>610</v>
      </c>
      <c r="G10589" s="19" t="s">
        <v>614</v>
      </c>
      <c r="H10589" s="41">
        <v>6</v>
      </c>
      <c r="I10589" s="41">
        <v>3</v>
      </c>
      <c r="J10589" s="41">
        <v>10</v>
      </c>
      <c r="K10589" s="44">
        <v>1</v>
      </c>
      <c r="L10589" s="20">
        <v>41096470</v>
      </c>
      <c r="M10589" s="19" t="s">
        <v>15954</v>
      </c>
      <c r="N10589" s="28" t="s">
        <v>15953</v>
      </c>
    </row>
    <row r="10590" spans="1:14" ht="30" x14ac:dyDescent="0.25">
      <c r="A10590" s="27" t="s">
        <v>9310</v>
      </c>
      <c r="B10590" s="19" t="s">
        <v>17054</v>
      </c>
      <c r="C10590" s="19" t="s">
        <v>16818</v>
      </c>
      <c r="D10590" s="38" t="s">
        <v>16128</v>
      </c>
      <c r="E10590" s="38" t="s">
        <v>9327</v>
      </c>
      <c r="F10590" s="41">
        <v>72102900</v>
      </c>
      <c r="G10590" s="19" t="s">
        <v>611</v>
      </c>
      <c r="H10590" s="41">
        <v>10</v>
      </c>
      <c r="I10590" s="41">
        <v>2</v>
      </c>
      <c r="J10590" s="41">
        <v>10</v>
      </c>
      <c r="K10590" s="44">
        <v>1</v>
      </c>
      <c r="L10590" s="20">
        <v>94298663.609999999</v>
      </c>
      <c r="M10590" s="19" t="s">
        <v>15954</v>
      </c>
      <c r="N10590" s="28" t="s">
        <v>15953</v>
      </c>
    </row>
    <row r="10591" spans="1:14" ht="30" x14ac:dyDescent="0.25">
      <c r="A10591" s="27" t="s">
        <v>9310</v>
      </c>
      <c r="B10591" s="19" t="s">
        <v>17054</v>
      </c>
      <c r="C10591" s="19" t="s">
        <v>16818</v>
      </c>
      <c r="D10591" s="38" t="s">
        <v>16128</v>
      </c>
      <c r="E10591" s="38" t="s">
        <v>9328</v>
      </c>
      <c r="F10591" s="41">
        <v>0</v>
      </c>
      <c r="G10591" s="19" t="s">
        <v>949</v>
      </c>
      <c r="H10591" s="41">
        <v>6</v>
      </c>
      <c r="I10591" s="41">
        <v>6</v>
      </c>
      <c r="J10591" s="41">
        <v>16</v>
      </c>
      <c r="K10591" s="44">
        <v>1</v>
      </c>
      <c r="L10591" s="20">
        <v>214.81999999284744</v>
      </c>
      <c r="M10591" s="19" t="s">
        <v>15954</v>
      </c>
      <c r="N10591" s="28" t="s">
        <v>15953</v>
      </c>
    </row>
    <row r="10592" spans="1:14" ht="30" x14ac:dyDescent="0.25">
      <c r="A10592" s="27" t="s">
        <v>9310</v>
      </c>
      <c r="B10592" s="19" t="s">
        <v>17055</v>
      </c>
      <c r="C10592" s="19" t="s">
        <v>16959</v>
      </c>
      <c r="D10592" s="38" t="s">
        <v>16271</v>
      </c>
      <c r="E10592" s="38" t="s">
        <v>9329</v>
      </c>
      <c r="F10592" s="41">
        <v>72141000</v>
      </c>
      <c r="G10592" s="19" t="s">
        <v>614</v>
      </c>
      <c r="H10592" s="41">
        <v>6</v>
      </c>
      <c r="I10592" s="41">
        <v>3</v>
      </c>
      <c r="J10592" s="41">
        <v>10</v>
      </c>
      <c r="K10592" s="44">
        <v>1</v>
      </c>
      <c r="L10592" s="20">
        <v>19996600.600000001</v>
      </c>
      <c r="M10592" s="19" t="s">
        <v>15954</v>
      </c>
      <c r="N10592" s="28" t="s">
        <v>15953</v>
      </c>
    </row>
    <row r="10593" spans="1:14" x14ac:dyDescent="0.25">
      <c r="A10593" s="27" t="s">
        <v>9310</v>
      </c>
      <c r="B10593" s="19" t="s">
        <v>17051</v>
      </c>
      <c r="C10593" s="19" t="s">
        <v>16809</v>
      </c>
      <c r="D10593" s="38" t="s">
        <v>16119</v>
      </c>
      <c r="E10593" s="38" t="s">
        <v>9330</v>
      </c>
      <c r="F10593" s="41">
        <v>56101519</v>
      </c>
      <c r="G10593" s="19" t="s">
        <v>611</v>
      </c>
      <c r="H10593" s="41">
        <v>9</v>
      </c>
      <c r="I10593" s="41">
        <v>3</v>
      </c>
      <c r="J10593" s="41">
        <v>16</v>
      </c>
      <c r="K10593" s="44">
        <v>4</v>
      </c>
      <c r="L10593" s="20">
        <v>3196000</v>
      </c>
      <c r="M10593" s="19" t="s">
        <v>11</v>
      </c>
      <c r="N10593" s="28" t="s">
        <v>15953</v>
      </c>
    </row>
    <row r="10594" spans="1:14" x14ac:dyDescent="0.25">
      <c r="A10594" s="27" t="s">
        <v>9310</v>
      </c>
      <c r="B10594" s="19" t="s">
        <v>17051</v>
      </c>
      <c r="C10594" s="19" t="s">
        <v>16809</v>
      </c>
      <c r="D10594" s="38" t="s">
        <v>16119</v>
      </c>
      <c r="E10594" s="38" t="s">
        <v>508</v>
      </c>
      <c r="F10594" s="41" t="s">
        <v>662</v>
      </c>
      <c r="G10594" s="19" t="s">
        <v>498</v>
      </c>
      <c r="H10594" s="41">
        <v>2</v>
      </c>
      <c r="I10594" s="41">
        <v>9</v>
      </c>
      <c r="J10594" s="41">
        <v>10</v>
      </c>
      <c r="K10594" s="44">
        <v>1</v>
      </c>
      <c r="L10594" s="20">
        <v>552636</v>
      </c>
      <c r="M10594" s="19" t="s">
        <v>11</v>
      </c>
      <c r="N10594" s="28" t="s">
        <v>15953</v>
      </c>
    </row>
    <row r="10595" spans="1:14" x14ac:dyDescent="0.25">
      <c r="A10595" s="27" t="s">
        <v>9310</v>
      </c>
      <c r="B10595" s="19" t="s">
        <v>17051</v>
      </c>
      <c r="C10595" s="19" t="s">
        <v>16809</v>
      </c>
      <c r="D10595" s="38" t="s">
        <v>16119</v>
      </c>
      <c r="E10595" s="38" t="s">
        <v>9330</v>
      </c>
      <c r="F10595" s="41">
        <v>56101519</v>
      </c>
      <c r="G10595" s="19" t="s">
        <v>611</v>
      </c>
      <c r="H10595" s="41">
        <v>9</v>
      </c>
      <c r="I10595" s="41">
        <v>3</v>
      </c>
      <c r="J10595" s="41">
        <v>10</v>
      </c>
      <c r="K10595" s="44">
        <v>1</v>
      </c>
      <c r="L10595" s="20">
        <v>799000</v>
      </c>
      <c r="M10595" s="19" t="s">
        <v>11</v>
      </c>
      <c r="N10595" s="28" t="s">
        <v>15953</v>
      </c>
    </row>
    <row r="10596" spans="1:14" x14ac:dyDescent="0.25">
      <c r="A10596" s="27" t="s">
        <v>9310</v>
      </c>
      <c r="B10596" s="19" t="s">
        <v>17051</v>
      </c>
      <c r="C10596" s="19" t="s">
        <v>16809</v>
      </c>
      <c r="D10596" s="38" t="s">
        <v>16119</v>
      </c>
      <c r="E10596" s="38" t="s">
        <v>9331</v>
      </c>
      <c r="F10596" s="41">
        <v>56112104</v>
      </c>
      <c r="G10596" s="19" t="s">
        <v>498</v>
      </c>
      <c r="H10596" s="41">
        <v>9</v>
      </c>
      <c r="I10596" s="41">
        <v>2</v>
      </c>
      <c r="J10596" s="41">
        <v>10</v>
      </c>
      <c r="K10596" s="44">
        <v>6</v>
      </c>
      <c r="L10596" s="20">
        <v>3725652</v>
      </c>
      <c r="M10596" s="19" t="s">
        <v>11</v>
      </c>
      <c r="N10596" s="28" t="s">
        <v>15953</v>
      </c>
    </row>
    <row r="10597" spans="1:14" x14ac:dyDescent="0.25">
      <c r="A10597" s="27" t="s">
        <v>9310</v>
      </c>
      <c r="B10597" s="19" t="s">
        <v>17051</v>
      </c>
      <c r="C10597" s="19" t="s">
        <v>16809</v>
      </c>
      <c r="D10597" s="38" t="s">
        <v>16119</v>
      </c>
      <c r="E10597" s="38" t="s">
        <v>9332</v>
      </c>
      <c r="F10597" s="41">
        <v>56101522</v>
      </c>
      <c r="G10597" s="19" t="s">
        <v>611</v>
      </c>
      <c r="H10597" s="41">
        <v>7</v>
      </c>
      <c r="I10597" s="41">
        <v>2</v>
      </c>
      <c r="J10597" s="41">
        <v>10</v>
      </c>
      <c r="K10597" s="44">
        <v>4</v>
      </c>
      <c r="L10597" s="20">
        <v>3119960</v>
      </c>
      <c r="M10597" s="19" t="s">
        <v>11</v>
      </c>
      <c r="N10597" s="28" t="s">
        <v>15953</v>
      </c>
    </row>
    <row r="10598" spans="1:14" x14ac:dyDescent="0.25">
      <c r="A10598" s="27" t="s">
        <v>9310</v>
      </c>
      <c r="B10598" s="19" t="s">
        <v>17051</v>
      </c>
      <c r="C10598" s="19" t="s">
        <v>16809</v>
      </c>
      <c r="D10598" s="38" t="s">
        <v>16119</v>
      </c>
      <c r="E10598" s="38" t="s">
        <v>9333</v>
      </c>
      <c r="F10598" s="41">
        <v>56101502</v>
      </c>
      <c r="G10598" s="19" t="s">
        <v>611</v>
      </c>
      <c r="H10598" s="41">
        <v>11</v>
      </c>
      <c r="I10598" s="41">
        <v>2</v>
      </c>
      <c r="J10598" s="41">
        <v>10</v>
      </c>
      <c r="K10598" s="44">
        <v>9</v>
      </c>
      <c r="L10598" s="20">
        <v>14399100</v>
      </c>
      <c r="M10598" s="19" t="s">
        <v>11</v>
      </c>
      <c r="N10598" s="28" t="s">
        <v>15953</v>
      </c>
    </row>
    <row r="10599" spans="1:14" x14ac:dyDescent="0.25">
      <c r="A10599" s="27" t="s">
        <v>9310</v>
      </c>
      <c r="B10599" s="19" t="s">
        <v>17051</v>
      </c>
      <c r="C10599" s="19" t="s">
        <v>16809</v>
      </c>
      <c r="D10599" s="38" t="s">
        <v>16119</v>
      </c>
      <c r="E10599" s="38" t="s">
        <v>9334</v>
      </c>
      <c r="F10599" s="41">
        <v>56101502</v>
      </c>
      <c r="G10599" s="19" t="s">
        <v>611</v>
      </c>
      <c r="H10599" s="41">
        <v>11</v>
      </c>
      <c r="I10599" s="41">
        <v>2</v>
      </c>
      <c r="J10599" s="41">
        <v>10</v>
      </c>
      <c r="K10599" s="44">
        <v>7</v>
      </c>
      <c r="L10599" s="20">
        <v>17421600</v>
      </c>
      <c r="M10599" s="19" t="s">
        <v>11</v>
      </c>
      <c r="N10599" s="28" t="s">
        <v>15953</v>
      </c>
    </row>
    <row r="10600" spans="1:14" x14ac:dyDescent="0.25">
      <c r="A10600" s="27" t="s">
        <v>9310</v>
      </c>
      <c r="B10600" s="19" t="s">
        <v>17051</v>
      </c>
      <c r="C10600" s="19" t="s">
        <v>16809</v>
      </c>
      <c r="D10600" s="38" t="s">
        <v>16119</v>
      </c>
      <c r="E10600" s="38" t="s">
        <v>9335</v>
      </c>
      <c r="F10600" s="41">
        <v>56101502</v>
      </c>
      <c r="G10600" s="19" t="s">
        <v>611</v>
      </c>
      <c r="H10600" s="41">
        <v>11</v>
      </c>
      <c r="I10600" s="41">
        <v>2</v>
      </c>
      <c r="J10600" s="41">
        <v>10</v>
      </c>
      <c r="K10600" s="44">
        <v>8</v>
      </c>
      <c r="L10600" s="20">
        <v>20799200</v>
      </c>
      <c r="M10600" s="19" t="s">
        <v>11</v>
      </c>
      <c r="N10600" s="28" t="s">
        <v>15953</v>
      </c>
    </row>
    <row r="10601" spans="1:14" x14ac:dyDescent="0.25">
      <c r="A10601" s="27" t="s">
        <v>9310</v>
      </c>
      <c r="B10601" s="19" t="s">
        <v>17051</v>
      </c>
      <c r="C10601" s="19" t="s">
        <v>16809</v>
      </c>
      <c r="D10601" s="38" t="s">
        <v>16119</v>
      </c>
      <c r="E10601" s="38" t="s">
        <v>9336</v>
      </c>
      <c r="F10601" s="41">
        <v>48102001</v>
      </c>
      <c r="G10601" s="19" t="s">
        <v>611</v>
      </c>
      <c r="H10601" s="41">
        <v>11</v>
      </c>
      <c r="I10601" s="41">
        <v>2</v>
      </c>
      <c r="J10601" s="41">
        <v>10</v>
      </c>
      <c r="K10601" s="44">
        <v>46</v>
      </c>
      <c r="L10601" s="20">
        <v>12489000</v>
      </c>
      <c r="M10601" s="19" t="s">
        <v>11</v>
      </c>
      <c r="N10601" s="28" t="s">
        <v>15953</v>
      </c>
    </row>
    <row r="10602" spans="1:14" x14ac:dyDescent="0.25">
      <c r="A10602" s="27" t="s">
        <v>9310</v>
      </c>
      <c r="B10602" s="19" t="s">
        <v>17051</v>
      </c>
      <c r="C10602" s="19" t="s">
        <v>16809</v>
      </c>
      <c r="D10602" s="38" t="s">
        <v>16119</v>
      </c>
      <c r="E10602" s="38" t="s">
        <v>9337</v>
      </c>
      <c r="F10602" s="41">
        <v>48102005</v>
      </c>
      <c r="G10602" s="19" t="s">
        <v>611</v>
      </c>
      <c r="H10602" s="41">
        <v>11</v>
      </c>
      <c r="I10602" s="41">
        <v>2</v>
      </c>
      <c r="J10602" s="41">
        <v>10</v>
      </c>
      <c r="K10602" s="44">
        <v>12</v>
      </c>
      <c r="L10602" s="20">
        <v>10318800</v>
      </c>
      <c r="M10602" s="19" t="s">
        <v>11</v>
      </c>
      <c r="N10602" s="28" t="s">
        <v>15953</v>
      </c>
    </row>
    <row r="10603" spans="1:14" ht="30" x14ac:dyDescent="0.25">
      <c r="A10603" s="27" t="s">
        <v>9310</v>
      </c>
      <c r="B10603" s="19" t="s">
        <v>17051</v>
      </c>
      <c r="C10603" s="19" t="s">
        <v>16807</v>
      </c>
      <c r="D10603" s="38" t="s">
        <v>16117</v>
      </c>
      <c r="E10603" s="38" t="s">
        <v>9338</v>
      </c>
      <c r="F10603" s="41" t="s">
        <v>1208</v>
      </c>
      <c r="G10603" s="19" t="s">
        <v>611</v>
      </c>
      <c r="H10603" s="41">
        <v>2</v>
      </c>
      <c r="I10603" s="41">
        <v>3</v>
      </c>
      <c r="J10603" s="41">
        <v>10</v>
      </c>
      <c r="K10603" s="44">
        <v>1</v>
      </c>
      <c r="L10603" s="20">
        <v>41947500</v>
      </c>
      <c r="M10603" s="19" t="s">
        <v>11</v>
      </c>
      <c r="N10603" s="28" t="s">
        <v>15953</v>
      </c>
    </row>
    <row r="10604" spans="1:14" ht="30" x14ac:dyDescent="0.25">
      <c r="A10604" s="27" t="s">
        <v>9310</v>
      </c>
      <c r="B10604" s="19" t="s">
        <v>17051</v>
      </c>
      <c r="C10604" s="19" t="s">
        <v>16807</v>
      </c>
      <c r="D10604" s="38" t="s">
        <v>16117</v>
      </c>
      <c r="E10604" s="38" t="s">
        <v>9339</v>
      </c>
      <c r="F10604" s="41" t="s">
        <v>4404</v>
      </c>
      <c r="G10604" s="19" t="s">
        <v>498</v>
      </c>
      <c r="H10604" s="41">
        <v>2</v>
      </c>
      <c r="I10604" s="41">
        <v>9</v>
      </c>
      <c r="J10604" s="41">
        <v>10</v>
      </c>
      <c r="K10604" s="44">
        <v>1</v>
      </c>
      <c r="L10604" s="20">
        <v>609900</v>
      </c>
      <c r="M10604" s="19" t="s">
        <v>11</v>
      </c>
      <c r="N10604" s="28" t="s">
        <v>15953</v>
      </c>
    </row>
    <row r="10605" spans="1:14" ht="30" x14ac:dyDescent="0.25">
      <c r="A10605" s="27" t="s">
        <v>9310</v>
      </c>
      <c r="B10605" s="19" t="s">
        <v>17051</v>
      </c>
      <c r="C10605" s="19" t="s">
        <v>16807</v>
      </c>
      <c r="D10605" s="38" t="s">
        <v>16117</v>
      </c>
      <c r="E10605" s="38" t="s">
        <v>9340</v>
      </c>
      <c r="F10605" s="41" t="s">
        <v>4404</v>
      </c>
      <c r="G10605" s="19" t="s">
        <v>611</v>
      </c>
      <c r="H10605" s="41">
        <v>2</v>
      </c>
      <c r="I10605" s="41">
        <v>5</v>
      </c>
      <c r="J10605" s="41">
        <v>10</v>
      </c>
      <c r="K10605" s="44">
        <v>1</v>
      </c>
      <c r="L10605" s="20">
        <v>4279240</v>
      </c>
      <c r="M10605" s="19" t="s">
        <v>11</v>
      </c>
      <c r="N10605" s="28" t="s">
        <v>15953</v>
      </c>
    </row>
    <row r="10606" spans="1:14" ht="30" x14ac:dyDescent="0.25">
      <c r="A10606" s="27" t="s">
        <v>9310</v>
      </c>
      <c r="B10606" s="19" t="s">
        <v>17051</v>
      </c>
      <c r="C10606" s="19" t="s">
        <v>16807</v>
      </c>
      <c r="D10606" s="38" t="s">
        <v>16117</v>
      </c>
      <c r="E10606" s="38" t="s">
        <v>9341</v>
      </c>
      <c r="F10606" s="41" t="s">
        <v>4404</v>
      </c>
      <c r="G10606" s="19" t="s">
        <v>611</v>
      </c>
      <c r="H10606" s="41">
        <v>2</v>
      </c>
      <c r="I10606" s="41">
        <v>4</v>
      </c>
      <c r="J10606" s="41">
        <v>10</v>
      </c>
      <c r="K10606" s="44">
        <v>20</v>
      </c>
      <c r="L10606" s="20">
        <v>26656000</v>
      </c>
      <c r="M10606" s="19" t="s">
        <v>11</v>
      </c>
      <c r="N10606" s="28" t="s">
        <v>15953</v>
      </c>
    </row>
    <row r="10607" spans="1:14" ht="30" x14ac:dyDescent="0.25">
      <c r="A10607" s="27" t="s">
        <v>9310</v>
      </c>
      <c r="B10607" s="19" t="s">
        <v>17051</v>
      </c>
      <c r="C10607" s="19" t="s">
        <v>16807</v>
      </c>
      <c r="D10607" s="38" t="s">
        <v>16117</v>
      </c>
      <c r="E10607" s="38" t="s">
        <v>9342</v>
      </c>
      <c r="F10607" s="41" t="s">
        <v>4404</v>
      </c>
      <c r="G10607" s="19" t="s">
        <v>611</v>
      </c>
      <c r="H10607" s="41">
        <v>2</v>
      </c>
      <c r="I10607" s="41">
        <v>4</v>
      </c>
      <c r="J10607" s="41">
        <v>10</v>
      </c>
      <c r="K10607" s="44">
        <v>11</v>
      </c>
      <c r="L10607" s="20">
        <v>12435500</v>
      </c>
      <c r="M10607" s="19" t="s">
        <v>11</v>
      </c>
      <c r="N10607" s="28" t="s">
        <v>15953</v>
      </c>
    </row>
    <row r="10608" spans="1:14" ht="30" x14ac:dyDescent="0.25">
      <c r="A10608" s="27" t="s">
        <v>9310</v>
      </c>
      <c r="B10608" s="19" t="s">
        <v>17051</v>
      </c>
      <c r="C10608" s="19" t="s">
        <v>16807</v>
      </c>
      <c r="D10608" s="38" t="s">
        <v>16117</v>
      </c>
      <c r="E10608" s="38" t="s">
        <v>9343</v>
      </c>
      <c r="F10608" s="41" t="s">
        <v>4404</v>
      </c>
      <c r="G10608" s="19" t="s">
        <v>611</v>
      </c>
      <c r="H10608" s="41">
        <v>2</v>
      </c>
      <c r="I10608" s="41">
        <v>4</v>
      </c>
      <c r="J10608" s="41">
        <v>10</v>
      </c>
      <c r="K10608" s="44">
        <v>20</v>
      </c>
      <c r="L10608" s="20">
        <v>10234000</v>
      </c>
      <c r="M10608" s="19" t="s">
        <v>11</v>
      </c>
      <c r="N10608" s="28" t="s">
        <v>15953</v>
      </c>
    </row>
    <row r="10609" spans="1:14" x14ac:dyDescent="0.25">
      <c r="A10609" s="27" t="s">
        <v>9310</v>
      </c>
      <c r="B10609" s="19" t="s">
        <v>17051</v>
      </c>
      <c r="C10609" s="19" t="s">
        <v>16821</v>
      </c>
      <c r="D10609" s="38" t="s">
        <v>16131</v>
      </c>
      <c r="E10609" s="38" t="s">
        <v>9344</v>
      </c>
      <c r="F10609" s="41">
        <v>49121602</v>
      </c>
      <c r="G10609" s="19" t="s">
        <v>611</v>
      </c>
      <c r="H10609" s="41">
        <v>9</v>
      </c>
      <c r="I10609" s="41">
        <v>3</v>
      </c>
      <c r="J10609" s="41">
        <v>16</v>
      </c>
      <c r="K10609" s="44">
        <v>14</v>
      </c>
      <c r="L10609" s="20">
        <v>5318600</v>
      </c>
      <c r="M10609" s="19" t="s">
        <v>11</v>
      </c>
      <c r="N10609" s="28" t="s">
        <v>15953</v>
      </c>
    </row>
    <row r="10610" spans="1:14" x14ac:dyDescent="0.25">
      <c r="A10610" s="27" t="s">
        <v>9310</v>
      </c>
      <c r="B10610" s="19" t="s">
        <v>17051</v>
      </c>
      <c r="C10610" s="19" t="s">
        <v>16821</v>
      </c>
      <c r="D10610" s="38" t="s">
        <v>16131</v>
      </c>
      <c r="E10610" s="38" t="s">
        <v>9345</v>
      </c>
      <c r="F10610" s="41">
        <v>56101515</v>
      </c>
      <c r="G10610" s="19" t="s">
        <v>611</v>
      </c>
      <c r="H10610" s="41">
        <v>11</v>
      </c>
      <c r="I10610" s="41">
        <v>2</v>
      </c>
      <c r="J10610" s="41">
        <v>10</v>
      </c>
      <c r="K10610" s="44">
        <v>1</v>
      </c>
      <c r="L10610" s="20">
        <v>4299000</v>
      </c>
      <c r="M10610" s="19" t="s">
        <v>11</v>
      </c>
      <c r="N10610" s="28" t="s">
        <v>15953</v>
      </c>
    </row>
    <row r="10611" spans="1:14" x14ac:dyDescent="0.25">
      <c r="A10611" s="27" t="s">
        <v>9310</v>
      </c>
      <c r="B10611" s="19" t="s">
        <v>17051</v>
      </c>
      <c r="C10611" s="19" t="s">
        <v>16821</v>
      </c>
      <c r="D10611" s="38" t="s">
        <v>16131</v>
      </c>
      <c r="E10611" s="38" t="s">
        <v>9345</v>
      </c>
      <c r="F10611" s="41">
        <v>56101515</v>
      </c>
      <c r="G10611" s="19" t="s">
        <v>611</v>
      </c>
      <c r="H10611" s="41">
        <v>7</v>
      </c>
      <c r="I10611" s="41">
        <v>2</v>
      </c>
      <c r="J10611" s="41">
        <v>10</v>
      </c>
      <c r="K10611" s="44">
        <v>2</v>
      </c>
      <c r="L10611" s="20">
        <v>8598000</v>
      </c>
      <c r="M10611" s="19" t="s">
        <v>11</v>
      </c>
      <c r="N10611" s="28" t="s">
        <v>15953</v>
      </c>
    </row>
    <row r="10612" spans="1:14" x14ac:dyDescent="0.25">
      <c r="A10612" s="27" t="s">
        <v>9310</v>
      </c>
      <c r="B10612" s="19" t="s">
        <v>17051</v>
      </c>
      <c r="C10612" s="19" t="s">
        <v>16821</v>
      </c>
      <c r="D10612" s="38" t="s">
        <v>16131</v>
      </c>
      <c r="E10612" s="38" t="s">
        <v>9346</v>
      </c>
      <c r="F10612" s="41">
        <v>56101519</v>
      </c>
      <c r="G10612" s="19" t="s">
        <v>611</v>
      </c>
      <c r="H10612" s="41">
        <v>7</v>
      </c>
      <c r="I10612" s="41">
        <v>2</v>
      </c>
      <c r="J10612" s="41">
        <v>10</v>
      </c>
      <c r="K10612" s="44">
        <v>3</v>
      </c>
      <c r="L10612" s="20">
        <v>959970</v>
      </c>
      <c r="M10612" s="19" t="s">
        <v>11</v>
      </c>
      <c r="N10612" s="28" t="s">
        <v>15953</v>
      </c>
    </row>
    <row r="10613" spans="1:14" x14ac:dyDescent="0.25">
      <c r="A10613" s="27" t="s">
        <v>9310</v>
      </c>
      <c r="B10613" s="19" t="s">
        <v>17051</v>
      </c>
      <c r="C10613" s="19" t="s">
        <v>16821</v>
      </c>
      <c r="D10613" s="38" t="s">
        <v>16131</v>
      </c>
      <c r="E10613" s="38" t="s">
        <v>9347</v>
      </c>
      <c r="F10613" s="41">
        <v>56101519</v>
      </c>
      <c r="G10613" s="19" t="s">
        <v>611</v>
      </c>
      <c r="H10613" s="41">
        <v>7</v>
      </c>
      <c r="I10613" s="41">
        <v>2</v>
      </c>
      <c r="J10613" s="41">
        <v>10</v>
      </c>
      <c r="K10613" s="44">
        <v>1</v>
      </c>
      <c r="L10613" s="20">
        <v>259990</v>
      </c>
      <c r="M10613" s="19" t="s">
        <v>11</v>
      </c>
      <c r="N10613" s="28" t="s">
        <v>15953</v>
      </c>
    </row>
    <row r="10614" spans="1:14" x14ac:dyDescent="0.25">
      <c r="A10614" s="27" t="s">
        <v>9310</v>
      </c>
      <c r="B10614" s="19" t="s">
        <v>17051</v>
      </c>
      <c r="C10614" s="19" t="s">
        <v>16821</v>
      </c>
      <c r="D10614" s="38" t="s">
        <v>16131</v>
      </c>
      <c r="E10614" s="38" t="s">
        <v>9348</v>
      </c>
      <c r="F10614" s="41">
        <v>56101519</v>
      </c>
      <c r="G10614" s="19" t="s">
        <v>611</v>
      </c>
      <c r="H10614" s="41">
        <v>11</v>
      </c>
      <c r="I10614" s="41">
        <v>2</v>
      </c>
      <c r="J10614" s="41">
        <v>10</v>
      </c>
      <c r="K10614" s="44">
        <v>12</v>
      </c>
      <c r="L10614" s="20">
        <v>6600000</v>
      </c>
      <c r="M10614" s="19" t="s">
        <v>11</v>
      </c>
      <c r="N10614" s="28" t="s">
        <v>15953</v>
      </c>
    </row>
    <row r="10615" spans="1:14" x14ac:dyDescent="0.25">
      <c r="A10615" s="27" t="s">
        <v>9310</v>
      </c>
      <c r="B10615" s="19" t="s">
        <v>17051</v>
      </c>
      <c r="C10615" s="19" t="s">
        <v>16821</v>
      </c>
      <c r="D10615" s="38" t="s">
        <v>16131</v>
      </c>
      <c r="E10615" s="38" t="s">
        <v>9347</v>
      </c>
      <c r="F10615" s="41">
        <v>56101519</v>
      </c>
      <c r="G10615" s="19" t="s">
        <v>611</v>
      </c>
      <c r="H10615" s="41">
        <v>11</v>
      </c>
      <c r="I10615" s="41">
        <v>2</v>
      </c>
      <c r="J10615" s="41">
        <v>10</v>
      </c>
      <c r="K10615" s="44">
        <v>10</v>
      </c>
      <c r="L10615" s="20">
        <v>5999000</v>
      </c>
      <c r="M10615" s="19" t="s">
        <v>11</v>
      </c>
      <c r="N10615" s="28" t="s">
        <v>15953</v>
      </c>
    </row>
    <row r="10616" spans="1:14" ht="45" x14ac:dyDescent="0.25">
      <c r="A10616" s="27" t="s">
        <v>9310</v>
      </c>
      <c r="B10616" s="19" t="s">
        <v>17041</v>
      </c>
      <c r="C10616" s="19" t="s">
        <v>16799</v>
      </c>
      <c r="D10616" s="38" t="s">
        <v>16109</v>
      </c>
      <c r="E10616" s="38" t="s">
        <v>9349</v>
      </c>
      <c r="F10616" s="41">
        <v>40151500</v>
      </c>
      <c r="G10616" s="19" t="s">
        <v>611</v>
      </c>
      <c r="H10616" s="41">
        <v>9</v>
      </c>
      <c r="I10616" s="41">
        <v>2</v>
      </c>
      <c r="J10616" s="41">
        <v>10</v>
      </c>
      <c r="K10616" s="44">
        <v>2</v>
      </c>
      <c r="L10616" s="20">
        <v>22950000</v>
      </c>
      <c r="M10616" s="19" t="s">
        <v>11</v>
      </c>
      <c r="N10616" s="28" t="s">
        <v>15953</v>
      </c>
    </row>
    <row r="10617" spans="1:14" ht="30" x14ac:dyDescent="0.25">
      <c r="A10617" s="27" t="s">
        <v>9310</v>
      </c>
      <c r="B10617" s="19" t="s">
        <v>17041</v>
      </c>
      <c r="C10617" s="19" t="s">
        <v>16798</v>
      </c>
      <c r="D10617" s="38" t="s">
        <v>16108</v>
      </c>
      <c r="E10617" s="38" t="s">
        <v>9350</v>
      </c>
      <c r="F10617" s="41">
        <v>40101701</v>
      </c>
      <c r="G10617" s="19" t="s">
        <v>611</v>
      </c>
      <c r="H10617" s="41">
        <v>5</v>
      </c>
      <c r="I10617" s="41">
        <v>9</v>
      </c>
      <c r="J10617" s="41">
        <v>10</v>
      </c>
      <c r="K10617" s="44">
        <v>3</v>
      </c>
      <c r="L10617" s="20">
        <v>37485000</v>
      </c>
      <c r="M10617" s="19" t="s">
        <v>11</v>
      </c>
      <c r="N10617" s="28" t="s">
        <v>15953</v>
      </c>
    </row>
    <row r="10618" spans="1:14" ht="30" x14ac:dyDescent="0.25">
      <c r="A10618" s="27" t="s">
        <v>9310</v>
      </c>
      <c r="B10618" s="19" t="s">
        <v>17041</v>
      </c>
      <c r="C10618" s="19" t="s">
        <v>16798</v>
      </c>
      <c r="D10618" s="38" t="s">
        <v>16108</v>
      </c>
      <c r="E10618" s="38" t="s">
        <v>9351</v>
      </c>
      <c r="F10618" s="41">
        <v>46191600</v>
      </c>
      <c r="G10618" s="19" t="s">
        <v>611</v>
      </c>
      <c r="H10618" s="41">
        <v>6</v>
      </c>
      <c r="I10618" s="41">
        <v>6</v>
      </c>
      <c r="J10618" s="41">
        <v>10</v>
      </c>
      <c r="K10618" s="44">
        <v>8</v>
      </c>
      <c r="L10618" s="20">
        <v>5097008</v>
      </c>
      <c r="M10618" s="19" t="s">
        <v>11</v>
      </c>
      <c r="N10618" s="28" t="s">
        <v>15953</v>
      </c>
    </row>
    <row r="10619" spans="1:14" ht="30" x14ac:dyDescent="0.25">
      <c r="A10619" s="27" t="s">
        <v>9310</v>
      </c>
      <c r="B10619" s="19" t="s">
        <v>17041</v>
      </c>
      <c r="C10619" s="19" t="s">
        <v>16798</v>
      </c>
      <c r="D10619" s="38" t="s">
        <v>16108</v>
      </c>
      <c r="E10619" s="38" t="s">
        <v>9352</v>
      </c>
      <c r="F10619" s="41">
        <v>40101901</v>
      </c>
      <c r="G10619" s="19" t="s">
        <v>611</v>
      </c>
      <c r="H10619" s="41">
        <v>11</v>
      </c>
      <c r="I10619" s="41">
        <v>1</v>
      </c>
      <c r="J10619" s="41">
        <v>10</v>
      </c>
      <c r="K10619" s="44">
        <v>2</v>
      </c>
      <c r="L10619" s="20">
        <v>2195354</v>
      </c>
      <c r="M10619" s="19" t="s">
        <v>11</v>
      </c>
      <c r="N10619" s="28" t="s">
        <v>15953</v>
      </c>
    </row>
    <row r="10620" spans="1:14" ht="30" x14ac:dyDescent="0.25">
      <c r="A10620" s="27" t="s">
        <v>9310</v>
      </c>
      <c r="B10620" s="19" t="s">
        <v>17041</v>
      </c>
      <c r="C10620" s="19" t="s">
        <v>16798</v>
      </c>
      <c r="D10620" s="38" t="s">
        <v>16108</v>
      </c>
      <c r="E10620" s="38" t="s">
        <v>9353</v>
      </c>
      <c r="F10620" s="41">
        <v>44102910</v>
      </c>
      <c r="G10620" s="19" t="s">
        <v>611</v>
      </c>
      <c r="H10620" s="41">
        <v>11</v>
      </c>
      <c r="I10620" s="41">
        <v>1</v>
      </c>
      <c r="J10620" s="41">
        <v>10</v>
      </c>
      <c r="K10620" s="44">
        <v>1</v>
      </c>
      <c r="L10620" s="20">
        <v>1412411</v>
      </c>
      <c r="M10620" s="19" t="s">
        <v>11</v>
      </c>
      <c r="N10620" s="28" t="s">
        <v>15953</v>
      </c>
    </row>
    <row r="10621" spans="1:14" ht="30" x14ac:dyDescent="0.25">
      <c r="A10621" s="27" t="s">
        <v>9310</v>
      </c>
      <c r="B10621" s="19" t="s">
        <v>17041</v>
      </c>
      <c r="C10621" s="19" t="s">
        <v>16798</v>
      </c>
      <c r="D10621" s="38" t="s">
        <v>16108</v>
      </c>
      <c r="E10621" s="38" t="s">
        <v>9354</v>
      </c>
      <c r="F10621" s="41">
        <v>24131901</v>
      </c>
      <c r="G10621" s="19" t="s">
        <v>611</v>
      </c>
      <c r="H10621" s="41">
        <v>11</v>
      </c>
      <c r="I10621" s="41">
        <v>2</v>
      </c>
      <c r="J10621" s="41">
        <v>10</v>
      </c>
      <c r="K10621" s="44">
        <v>2</v>
      </c>
      <c r="L10621" s="20">
        <v>21000000</v>
      </c>
      <c r="M10621" s="19" t="s">
        <v>11</v>
      </c>
      <c r="N10621" s="28" t="s">
        <v>15953</v>
      </c>
    </row>
    <row r="10622" spans="1:14" ht="30" x14ac:dyDescent="0.25">
      <c r="A10622" s="27" t="s">
        <v>9310</v>
      </c>
      <c r="B10622" s="19" t="s">
        <v>17041</v>
      </c>
      <c r="C10622" s="19" t="s">
        <v>16798</v>
      </c>
      <c r="D10622" s="38" t="s">
        <v>16108</v>
      </c>
      <c r="E10622" s="38" t="s">
        <v>9355</v>
      </c>
      <c r="F10622" s="41">
        <v>31211908</v>
      </c>
      <c r="G10622" s="19" t="s">
        <v>611</v>
      </c>
      <c r="H10622" s="41">
        <v>9</v>
      </c>
      <c r="I10622" s="41">
        <v>2</v>
      </c>
      <c r="J10622" s="41">
        <v>10</v>
      </c>
      <c r="K10622" s="44">
        <v>1</v>
      </c>
      <c r="L10622" s="20">
        <v>9350000</v>
      </c>
      <c r="M10622" s="19" t="s">
        <v>11</v>
      </c>
      <c r="N10622" s="28" t="s">
        <v>15953</v>
      </c>
    </row>
    <row r="10623" spans="1:14" ht="30" x14ac:dyDescent="0.25">
      <c r="A10623" s="27" t="s">
        <v>9310</v>
      </c>
      <c r="B10623" s="19" t="s">
        <v>17040</v>
      </c>
      <c r="C10623" s="19" t="s">
        <v>16826</v>
      </c>
      <c r="D10623" s="38" t="s">
        <v>16136</v>
      </c>
      <c r="E10623" s="38" t="s">
        <v>6248</v>
      </c>
      <c r="F10623" s="41" t="s">
        <v>781</v>
      </c>
      <c r="G10623" s="19" t="s">
        <v>611</v>
      </c>
      <c r="H10623" s="41">
        <v>3</v>
      </c>
      <c r="I10623" s="41">
        <v>6</v>
      </c>
      <c r="J10623" s="41">
        <v>10</v>
      </c>
      <c r="K10623" s="44">
        <v>8</v>
      </c>
      <c r="L10623" s="20">
        <v>13865294.08</v>
      </c>
      <c r="M10623" s="19" t="s">
        <v>11</v>
      </c>
      <c r="N10623" s="28" t="s">
        <v>15953</v>
      </c>
    </row>
    <row r="10624" spans="1:14" ht="30" x14ac:dyDescent="0.25">
      <c r="A10624" s="27" t="s">
        <v>9310</v>
      </c>
      <c r="B10624" s="19" t="s">
        <v>17040</v>
      </c>
      <c r="C10624" s="19" t="s">
        <v>16826</v>
      </c>
      <c r="D10624" s="38" t="s">
        <v>16136</v>
      </c>
      <c r="E10624" s="38" t="s">
        <v>4875</v>
      </c>
      <c r="F10624" s="41" t="s">
        <v>5569</v>
      </c>
      <c r="G10624" s="19" t="s">
        <v>611</v>
      </c>
      <c r="H10624" s="41">
        <v>3</v>
      </c>
      <c r="I10624" s="41">
        <v>6</v>
      </c>
      <c r="J10624" s="41">
        <v>10</v>
      </c>
      <c r="K10624" s="44">
        <v>1</v>
      </c>
      <c r="L10624" s="20">
        <v>2813000</v>
      </c>
      <c r="M10624" s="19" t="s">
        <v>11</v>
      </c>
      <c r="N10624" s="28" t="s">
        <v>15953</v>
      </c>
    </row>
    <row r="10625" spans="1:14" ht="30" x14ac:dyDescent="0.25">
      <c r="A10625" s="27" t="s">
        <v>9310</v>
      </c>
      <c r="B10625" s="19" t="s">
        <v>17040</v>
      </c>
      <c r="C10625" s="19" t="s">
        <v>16826</v>
      </c>
      <c r="D10625" s="38" t="s">
        <v>16136</v>
      </c>
      <c r="E10625" s="38" t="s">
        <v>9356</v>
      </c>
      <c r="F10625" s="41">
        <v>27112035</v>
      </c>
      <c r="G10625" s="19" t="s">
        <v>611</v>
      </c>
      <c r="H10625" s="41">
        <v>9</v>
      </c>
      <c r="I10625" s="41">
        <v>2</v>
      </c>
      <c r="J10625" s="41">
        <v>10</v>
      </c>
      <c r="K10625" s="44">
        <v>1</v>
      </c>
      <c r="L10625" s="20">
        <v>985886</v>
      </c>
      <c r="M10625" s="19" t="s">
        <v>11</v>
      </c>
      <c r="N10625" s="28" t="s">
        <v>15953</v>
      </c>
    </row>
    <row r="10626" spans="1:14" ht="30" x14ac:dyDescent="0.25">
      <c r="A10626" s="27" t="s">
        <v>9310</v>
      </c>
      <c r="B10626" s="19" t="s">
        <v>17040</v>
      </c>
      <c r="C10626" s="19" t="s">
        <v>16796</v>
      </c>
      <c r="D10626" s="38" t="s">
        <v>16106</v>
      </c>
      <c r="E10626" s="38" t="s">
        <v>9357</v>
      </c>
      <c r="F10626" s="41" t="s">
        <v>9358</v>
      </c>
      <c r="G10626" s="19" t="s">
        <v>611</v>
      </c>
      <c r="H10626" s="41">
        <v>3</v>
      </c>
      <c r="I10626" s="41">
        <v>5</v>
      </c>
      <c r="J10626" s="41">
        <v>10</v>
      </c>
      <c r="K10626" s="44">
        <v>1</v>
      </c>
      <c r="L10626" s="20">
        <v>2378810</v>
      </c>
      <c r="M10626" s="19" t="s">
        <v>11</v>
      </c>
      <c r="N10626" s="28" t="s">
        <v>15953</v>
      </c>
    </row>
    <row r="10627" spans="1:14" ht="30" x14ac:dyDescent="0.25">
      <c r="A10627" s="27" t="s">
        <v>9310</v>
      </c>
      <c r="B10627" s="19" t="s">
        <v>17040</v>
      </c>
      <c r="C10627" s="19" t="s">
        <v>16796</v>
      </c>
      <c r="D10627" s="38" t="s">
        <v>16106</v>
      </c>
      <c r="E10627" s="38" t="s">
        <v>9359</v>
      </c>
      <c r="F10627" s="41" t="s">
        <v>792</v>
      </c>
      <c r="G10627" s="19" t="s">
        <v>721</v>
      </c>
      <c r="H10627" s="41">
        <v>2</v>
      </c>
      <c r="I10627" s="41">
        <v>3</v>
      </c>
      <c r="J10627" s="41">
        <v>10</v>
      </c>
      <c r="K10627" s="44">
        <v>1</v>
      </c>
      <c r="L10627" s="20">
        <v>480816</v>
      </c>
      <c r="M10627" s="19" t="s">
        <v>11</v>
      </c>
      <c r="N10627" s="28" t="s">
        <v>15953</v>
      </c>
    </row>
    <row r="10628" spans="1:14" ht="30" x14ac:dyDescent="0.25">
      <c r="A10628" s="27" t="s">
        <v>9310</v>
      </c>
      <c r="B10628" s="19" t="s">
        <v>17040</v>
      </c>
      <c r="C10628" s="19" t="s">
        <v>16796</v>
      </c>
      <c r="D10628" s="38" t="s">
        <v>16106</v>
      </c>
      <c r="E10628" s="38" t="s">
        <v>9360</v>
      </c>
      <c r="F10628" s="41" t="s">
        <v>818</v>
      </c>
      <c r="G10628" s="19" t="s">
        <v>611</v>
      </c>
      <c r="H10628" s="41">
        <v>3</v>
      </c>
      <c r="I10628" s="41">
        <v>6</v>
      </c>
      <c r="J10628" s="41">
        <v>10</v>
      </c>
      <c r="K10628" s="44">
        <v>1</v>
      </c>
      <c r="L10628" s="20">
        <v>880000</v>
      </c>
      <c r="M10628" s="19" t="s">
        <v>11</v>
      </c>
      <c r="N10628" s="28" t="s">
        <v>15953</v>
      </c>
    </row>
    <row r="10629" spans="1:14" ht="30" x14ac:dyDescent="0.25">
      <c r="A10629" s="27" t="s">
        <v>9310</v>
      </c>
      <c r="B10629" s="19" t="s">
        <v>17040</v>
      </c>
      <c r="C10629" s="19" t="s">
        <v>16796</v>
      </c>
      <c r="D10629" s="38" t="s">
        <v>16106</v>
      </c>
      <c r="E10629" s="38" t="s">
        <v>9361</v>
      </c>
      <c r="F10629" s="41" t="s">
        <v>3143</v>
      </c>
      <c r="G10629" s="19" t="s">
        <v>611</v>
      </c>
      <c r="H10629" s="41">
        <v>3</v>
      </c>
      <c r="I10629" s="41">
        <v>6</v>
      </c>
      <c r="J10629" s="41">
        <v>10</v>
      </c>
      <c r="K10629" s="44">
        <v>1</v>
      </c>
      <c r="L10629" s="20">
        <v>765000</v>
      </c>
      <c r="M10629" s="19" t="s">
        <v>11</v>
      </c>
      <c r="N10629" s="28" t="s">
        <v>15953</v>
      </c>
    </row>
    <row r="10630" spans="1:14" ht="30" x14ac:dyDescent="0.25">
      <c r="A10630" s="27" t="s">
        <v>9310</v>
      </c>
      <c r="B10630" s="19" t="s">
        <v>17040</v>
      </c>
      <c r="C10630" s="19" t="s">
        <v>16796</v>
      </c>
      <c r="D10630" s="38" t="s">
        <v>16106</v>
      </c>
      <c r="E10630" s="38" t="s">
        <v>9362</v>
      </c>
      <c r="F10630" s="41" t="s">
        <v>830</v>
      </c>
      <c r="G10630" s="19" t="s">
        <v>611</v>
      </c>
      <c r="H10630" s="41">
        <v>3</v>
      </c>
      <c r="I10630" s="41">
        <v>5</v>
      </c>
      <c r="J10630" s="41">
        <v>10</v>
      </c>
      <c r="K10630" s="44">
        <v>1</v>
      </c>
      <c r="L10630" s="20">
        <v>127568</v>
      </c>
      <c r="M10630" s="19" t="s">
        <v>11</v>
      </c>
      <c r="N10630" s="28" t="s">
        <v>15953</v>
      </c>
    </row>
    <row r="10631" spans="1:14" ht="45" x14ac:dyDescent="0.25">
      <c r="A10631" s="27" t="s">
        <v>9310</v>
      </c>
      <c r="B10631" s="19" t="s">
        <v>17040</v>
      </c>
      <c r="C10631" s="19" t="s">
        <v>16796</v>
      </c>
      <c r="D10631" s="38" t="s">
        <v>16106</v>
      </c>
      <c r="E10631" s="38" t="s">
        <v>9363</v>
      </c>
      <c r="F10631" s="41" t="s">
        <v>830</v>
      </c>
      <c r="G10631" s="19" t="s">
        <v>611</v>
      </c>
      <c r="H10631" s="41">
        <v>3</v>
      </c>
      <c r="I10631" s="41">
        <v>5</v>
      </c>
      <c r="J10631" s="41">
        <v>10</v>
      </c>
      <c r="K10631" s="44">
        <v>1</v>
      </c>
      <c r="L10631" s="20">
        <v>562655.80000000005</v>
      </c>
      <c r="M10631" s="19" t="s">
        <v>11</v>
      </c>
      <c r="N10631" s="28" t="s">
        <v>15953</v>
      </c>
    </row>
    <row r="10632" spans="1:14" ht="30" x14ac:dyDescent="0.25">
      <c r="A10632" s="27" t="s">
        <v>9310</v>
      </c>
      <c r="B10632" s="19" t="s">
        <v>17040</v>
      </c>
      <c r="C10632" s="19" t="s">
        <v>16796</v>
      </c>
      <c r="D10632" s="38" t="s">
        <v>16106</v>
      </c>
      <c r="E10632" s="38" t="s">
        <v>9364</v>
      </c>
      <c r="F10632" s="41" t="s">
        <v>9365</v>
      </c>
      <c r="G10632" s="19" t="s">
        <v>721</v>
      </c>
      <c r="H10632" s="41">
        <v>2</v>
      </c>
      <c r="I10632" s="41">
        <v>3</v>
      </c>
      <c r="J10632" s="41">
        <v>10</v>
      </c>
      <c r="K10632" s="44">
        <v>1</v>
      </c>
      <c r="L10632" s="20">
        <v>4808160</v>
      </c>
      <c r="M10632" s="19" t="s">
        <v>11</v>
      </c>
      <c r="N10632" s="28" t="s">
        <v>15953</v>
      </c>
    </row>
    <row r="10633" spans="1:14" ht="30" x14ac:dyDescent="0.25">
      <c r="A10633" s="27" t="s">
        <v>9310</v>
      </c>
      <c r="B10633" s="19" t="s">
        <v>17040</v>
      </c>
      <c r="C10633" s="19" t="s">
        <v>16796</v>
      </c>
      <c r="D10633" s="38" t="s">
        <v>16106</v>
      </c>
      <c r="E10633" s="38" t="s">
        <v>9366</v>
      </c>
      <c r="F10633" s="41">
        <v>30191501</v>
      </c>
      <c r="G10633" s="19" t="s">
        <v>611</v>
      </c>
      <c r="H10633" s="41">
        <v>9</v>
      </c>
      <c r="I10633" s="41">
        <v>2</v>
      </c>
      <c r="J10633" s="41">
        <v>10</v>
      </c>
      <c r="K10633" s="44">
        <v>2</v>
      </c>
      <c r="L10633" s="20">
        <v>2992000</v>
      </c>
      <c r="M10633" s="19" t="s">
        <v>11</v>
      </c>
      <c r="N10633" s="28" t="s">
        <v>15953</v>
      </c>
    </row>
    <row r="10634" spans="1:14" ht="30" x14ac:dyDescent="0.25">
      <c r="A10634" s="27" t="s">
        <v>9310</v>
      </c>
      <c r="B10634" s="19" t="s">
        <v>17040</v>
      </c>
      <c r="C10634" s="19" t="s">
        <v>16796</v>
      </c>
      <c r="D10634" s="38" t="s">
        <v>16106</v>
      </c>
      <c r="E10634" s="38" t="s">
        <v>9367</v>
      </c>
      <c r="F10634" s="41">
        <v>30191501</v>
      </c>
      <c r="G10634" s="19" t="s">
        <v>611</v>
      </c>
      <c r="H10634" s="41">
        <v>9</v>
      </c>
      <c r="I10634" s="41">
        <v>2</v>
      </c>
      <c r="J10634" s="41">
        <v>10</v>
      </c>
      <c r="K10634" s="44">
        <v>1</v>
      </c>
      <c r="L10634" s="20">
        <v>2746860</v>
      </c>
      <c r="M10634" s="19" t="s">
        <v>11</v>
      </c>
      <c r="N10634" s="28" t="s">
        <v>15953</v>
      </c>
    </row>
    <row r="10635" spans="1:14" ht="30" x14ac:dyDescent="0.25">
      <c r="A10635" s="27" t="s">
        <v>9310</v>
      </c>
      <c r="B10635" s="19" t="s">
        <v>17040</v>
      </c>
      <c r="C10635" s="19" t="s">
        <v>16796</v>
      </c>
      <c r="D10635" s="38" t="s">
        <v>16106</v>
      </c>
      <c r="E10635" s="38" t="s">
        <v>9359</v>
      </c>
      <c r="F10635" s="41" t="s">
        <v>792</v>
      </c>
      <c r="G10635" s="19" t="s">
        <v>721</v>
      </c>
      <c r="H10635" s="41">
        <v>9</v>
      </c>
      <c r="I10635" s="41">
        <v>3</v>
      </c>
      <c r="J10635" s="41">
        <v>10</v>
      </c>
      <c r="K10635" s="44">
        <v>1</v>
      </c>
      <c r="L10635" s="20">
        <v>480816</v>
      </c>
      <c r="M10635" s="19" t="s">
        <v>11</v>
      </c>
      <c r="N10635" s="28" t="s">
        <v>15953</v>
      </c>
    </row>
    <row r="10636" spans="1:14" ht="30" x14ac:dyDescent="0.25">
      <c r="A10636" s="27" t="s">
        <v>9310</v>
      </c>
      <c r="B10636" s="19" t="s">
        <v>17040</v>
      </c>
      <c r="C10636" s="19" t="s">
        <v>16827</v>
      </c>
      <c r="D10636" s="38" t="s">
        <v>16137</v>
      </c>
      <c r="E10636" s="38" t="s">
        <v>9368</v>
      </c>
      <c r="F10636" s="41" t="s">
        <v>9369</v>
      </c>
      <c r="G10636" s="19" t="s">
        <v>611</v>
      </c>
      <c r="H10636" s="41">
        <v>3</v>
      </c>
      <c r="I10636" s="41">
        <v>3</v>
      </c>
      <c r="J10636" s="41">
        <v>16</v>
      </c>
      <c r="K10636" s="44">
        <v>2</v>
      </c>
      <c r="L10636" s="20">
        <v>480000</v>
      </c>
      <c r="M10636" s="19" t="s">
        <v>11</v>
      </c>
      <c r="N10636" s="28" t="s">
        <v>15953</v>
      </c>
    </row>
    <row r="10637" spans="1:14" ht="30" x14ac:dyDescent="0.25">
      <c r="A10637" s="27" t="s">
        <v>9310</v>
      </c>
      <c r="B10637" s="19" t="s">
        <v>17040</v>
      </c>
      <c r="C10637" s="19" t="s">
        <v>16827</v>
      </c>
      <c r="D10637" s="38" t="s">
        <v>16137</v>
      </c>
      <c r="E10637" s="38" t="s">
        <v>9370</v>
      </c>
      <c r="F10637" s="41" t="s">
        <v>9371</v>
      </c>
      <c r="G10637" s="19" t="s">
        <v>614</v>
      </c>
      <c r="H10637" s="41">
        <v>1</v>
      </c>
      <c r="I10637" s="41">
        <v>10</v>
      </c>
      <c r="J10637" s="41">
        <v>16</v>
      </c>
      <c r="K10637" s="44">
        <v>2</v>
      </c>
      <c r="L10637" s="20">
        <v>2765664.72</v>
      </c>
      <c r="M10637" s="19" t="s">
        <v>11</v>
      </c>
      <c r="N10637" s="28" t="s">
        <v>15953</v>
      </c>
    </row>
    <row r="10638" spans="1:14" ht="30" x14ac:dyDescent="0.25">
      <c r="A10638" s="27" t="s">
        <v>9310</v>
      </c>
      <c r="B10638" s="19" t="s">
        <v>17040</v>
      </c>
      <c r="C10638" s="19" t="s">
        <v>16827</v>
      </c>
      <c r="D10638" s="38" t="s">
        <v>16137</v>
      </c>
      <c r="E10638" s="38" t="s">
        <v>9372</v>
      </c>
      <c r="F10638" s="41" t="s">
        <v>9373</v>
      </c>
      <c r="G10638" s="19" t="s">
        <v>614</v>
      </c>
      <c r="H10638" s="41">
        <v>1</v>
      </c>
      <c r="I10638" s="41">
        <v>10</v>
      </c>
      <c r="J10638" s="41">
        <v>16</v>
      </c>
      <c r="K10638" s="44">
        <v>2</v>
      </c>
      <c r="L10638" s="20">
        <v>1819817.02</v>
      </c>
      <c r="M10638" s="19" t="s">
        <v>11</v>
      </c>
      <c r="N10638" s="28" t="s">
        <v>15953</v>
      </c>
    </row>
    <row r="10639" spans="1:14" ht="30" x14ac:dyDescent="0.25">
      <c r="A10639" s="27" t="s">
        <v>9310</v>
      </c>
      <c r="B10639" s="19" t="s">
        <v>17040</v>
      </c>
      <c r="C10639" s="19" t="s">
        <v>16827</v>
      </c>
      <c r="D10639" s="38" t="s">
        <v>16137</v>
      </c>
      <c r="E10639" s="38" t="s">
        <v>9374</v>
      </c>
      <c r="F10639" s="41" t="s">
        <v>9375</v>
      </c>
      <c r="G10639" s="19" t="s">
        <v>614</v>
      </c>
      <c r="H10639" s="41">
        <v>1</v>
      </c>
      <c r="I10639" s="41">
        <v>10</v>
      </c>
      <c r="J10639" s="41">
        <v>16</v>
      </c>
      <c r="K10639" s="44">
        <v>2</v>
      </c>
      <c r="L10639" s="20">
        <v>700524.44</v>
      </c>
      <c r="M10639" s="19" t="s">
        <v>11</v>
      </c>
      <c r="N10639" s="28" t="s">
        <v>15953</v>
      </c>
    </row>
    <row r="10640" spans="1:14" ht="30" x14ac:dyDescent="0.25">
      <c r="A10640" s="27" t="s">
        <v>9310</v>
      </c>
      <c r="B10640" s="19" t="s">
        <v>17040</v>
      </c>
      <c r="C10640" s="19" t="s">
        <v>16827</v>
      </c>
      <c r="D10640" s="38" t="s">
        <v>16137</v>
      </c>
      <c r="E10640" s="38" t="s">
        <v>9376</v>
      </c>
      <c r="F10640" s="41" t="s">
        <v>9377</v>
      </c>
      <c r="G10640" s="19" t="s">
        <v>611</v>
      </c>
      <c r="H10640" s="41">
        <v>3</v>
      </c>
      <c r="I10640" s="41">
        <v>3</v>
      </c>
      <c r="J10640" s="41">
        <v>16</v>
      </c>
      <c r="K10640" s="44">
        <v>1</v>
      </c>
      <c r="L10640" s="20">
        <v>240000</v>
      </c>
      <c r="M10640" s="19" t="s">
        <v>11</v>
      </c>
      <c r="N10640" s="28" t="s">
        <v>15953</v>
      </c>
    </row>
    <row r="10641" spans="1:14" ht="30" x14ac:dyDescent="0.25">
      <c r="A10641" s="27" t="s">
        <v>9310</v>
      </c>
      <c r="B10641" s="19" t="s">
        <v>17040</v>
      </c>
      <c r="C10641" s="19" t="s">
        <v>16827</v>
      </c>
      <c r="D10641" s="38" t="s">
        <v>16137</v>
      </c>
      <c r="E10641" s="38" t="s">
        <v>9378</v>
      </c>
      <c r="F10641" s="41" t="s">
        <v>5547</v>
      </c>
      <c r="G10641" s="19" t="s">
        <v>611</v>
      </c>
      <c r="H10641" s="41">
        <v>3</v>
      </c>
      <c r="I10641" s="41">
        <v>3</v>
      </c>
      <c r="J10641" s="41">
        <v>10</v>
      </c>
      <c r="K10641" s="44">
        <v>2</v>
      </c>
      <c r="L10641" s="20">
        <v>480000</v>
      </c>
      <c r="M10641" s="19" t="s">
        <v>11</v>
      </c>
      <c r="N10641" s="28" t="s">
        <v>15953</v>
      </c>
    </row>
    <row r="10642" spans="1:14" ht="30" x14ac:dyDescent="0.25">
      <c r="A10642" s="27" t="s">
        <v>9310</v>
      </c>
      <c r="B10642" s="19" t="s">
        <v>17040</v>
      </c>
      <c r="C10642" s="19" t="s">
        <v>16827</v>
      </c>
      <c r="D10642" s="38" t="s">
        <v>16137</v>
      </c>
      <c r="E10642" s="38" t="s">
        <v>5189</v>
      </c>
      <c r="F10642" s="41" t="s">
        <v>5547</v>
      </c>
      <c r="G10642" s="19" t="s">
        <v>611</v>
      </c>
      <c r="H10642" s="41">
        <v>3</v>
      </c>
      <c r="I10642" s="41">
        <v>3</v>
      </c>
      <c r="J10642" s="41">
        <v>10</v>
      </c>
      <c r="K10642" s="44">
        <v>2</v>
      </c>
      <c r="L10642" s="20">
        <v>144000</v>
      </c>
      <c r="M10642" s="19" t="s">
        <v>11</v>
      </c>
      <c r="N10642" s="28" t="s">
        <v>15953</v>
      </c>
    </row>
    <row r="10643" spans="1:14" ht="30" x14ac:dyDescent="0.25">
      <c r="A10643" s="27" t="s">
        <v>9310</v>
      </c>
      <c r="B10643" s="19" t="s">
        <v>17040</v>
      </c>
      <c r="C10643" s="19" t="s">
        <v>16827</v>
      </c>
      <c r="D10643" s="38" t="s">
        <v>16137</v>
      </c>
      <c r="E10643" s="38" t="s">
        <v>9379</v>
      </c>
      <c r="F10643" s="41" t="s">
        <v>9380</v>
      </c>
      <c r="G10643" s="19" t="s">
        <v>611</v>
      </c>
      <c r="H10643" s="41">
        <v>3</v>
      </c>
      <c r="I10643" s="41">
        <v>2</v>
      </c>
      <c r="J10643" s="41">
        <v>16</v>
      </c>
      <c r="K10643" s="44">
        <v>1</v>
      </c>
      <c r="L10643" s="20">
        <v>3094000</v>
      </c>
      <c r="M10643" s="19" t="s">
        <v>11</v>
      </c>
      <c r="N10643" s="28" t="s">
        <v>15953</v>
      </c>
    </row>
    <row r="10644" spans="1:14" ht="30" x14ac:dyDescent="0.25">
      <c r="A10644" s="27" t="s">
        <v>9310</v>
      </c>
      <c r="B10644" s="19" t="s">
        <v>17040</v>
      </c>
      <c r="C10644" s="19" t="s">
        <v>16827</v>
      </c>
      <c r="D10644" s="38" t="s">
        <v>16137</v>
      </c>
      <c r="E10644" s="38" t="s">
        <v>9381</v>
      </c>
      <c r="F10644" s="41" t="s">
        <v>9380</v>
      </c>
      <c r="G10644" s="19" t="s">
        <v>611</v>
      </c>
      <c r="H10644" s="41">
        <v>3</v>
      </c>
      <c r="I10644" s="41">
        <v>2</v>
      </c>
      <c r="J10644" s="41">
        <v>16</v>
      </c>
      <c r="K10644" s="44">
        <v>1</v>
      </c>
      <c r="L10644" s="20">
        <v>1487500</v>
      </c>
      <c r="M10644" s="19" t="s">
        <v>11</v>
      </c>
      <c r="N10644" s="28" t="s">
        <v>15953</v>
      </c>
    </row>
    <row r="10645" spans="1:14" ht="30" x14ac:dyDescent="0.25">
      <c r="A10645" s="27" t="s">
        <v>9310</v>
      </c>
      <c r="B10645" s="19" t="s">
        <v>17040</v>
      </c>
      <c r="C10645" s="19" t="s">
        <v>16827</v>
      </c>
      <c r="D10645" s="38" t="s">
        <v>16137</v>
      </c>
      <c r="E10645" s="38" t="s">
        <v>9382</v>
      </c>
      <c r="F10645" s="41">
        <v>52141524</v>
      </c>
      <c r="G10645" s="19" t="s">
        <v>611</v>
      </c>
      <c r="H10645" s="41">
        <v>6</v>
      </c>
      <c r="I10645" s="41">
        <v>2</v>
      </c>
      <c r="J10645" s="41">
        <v>10</v>
      </c>
      <c r="K10645" s="44">
        <v>4</v>
      </c>
      <c r="L10645" s="20">
        <v>1276800</v>
      </c>
      <c r="M10645" s="19" t="s">
        <v>11</v>
      </c>
      <c r="N10645" s="28" t="s">
        <v>15953</v>
      </c>
    </row>
    <row r="10646" spans="1:14" ht="30" x14ac:dyDescent="0.25">
      <c r="A10646" s="27" t="s">
        <v>9310</v>
      </c>
      <c r="B10646" s="19" t="s">
        <v>17040</v>
      </c>
      <c r="C10646" s="19" t="s">
        <v>16827</v>
      </c>
      <c r="D10646" s="38" t="s">
        <v>16137</v>
      </c>
      <c r="E10646" s="38" t="s">
        <v>9383</v>
      </c>
      <c r="F10646" s="41">
        <v>40101800</v>
      </c>
      <c r="G10646" s="19" t="s">
        <v>611</v>
      </c>
      <c r="H10646" s="41">
        <v>9</v>
      </c>
      <c r="I10646" s="41">
        <v>2</v>
      </c>
      <c r="J10646" s="41">
        <v>10</v>
      </c>
      <c r="K10646" s="44">
        <v>2</v>
      </c>
      <c r="L10646" s="20">
        <v>12249800</v>
      </c>
      <c r="M10646" s="19" t="s">
        <v>11</v>
      </c>
      <c r="N10646" s="28" t="s">
        <v>15953</v>
      </c>
    </row>
    <row r="10647" spans="1:14" ht="30" x14ac:dyDescent="0.25">
      <c r="A10647" s="27" t="s">
        <v>9310</v>
      </c>
      <c r="B10647" s="19" t="s">
        <v>17040</v>
      </c>
      <c r="C10647" s="19" t="s">
        <v>16827</v>
      </c>
      <c r="D10647" s="38" t="s">
        <v>16137</v>
      </c>
      <c r="E10647" s="38" t="s">
        <v>9383</v>
      </c>
      <c r="F10647" s="41">
        <v>40101800</v>
      </c>
      <c r="G10647" s="19" t="s">
        <v>611</v>
      </c>
      <c r="H10647" s="41">
        <v>9</v>
      </c>
      <c r="I10647" s="41">
        <v>2</v>
      </c>
      <c r="J10647" s="41">
        <v>10</v>
      </c>
      <c r="K10647" s="44">
        <v>2</v>
      </c>
      <c r="L10647" s="20">
        <v>10580000</v>
      </c>
      <c r="M10647" s="19" t="s">
        <v>11</v>
      </c>
      <c r="N10647" s="28" t="s">
        <v>15953</v>
      </c>
    </row>
    <row r="10648" spans="1:14" ht="30" x14ac:dyDescent="0.25">
      <c r="A10648" s="27" t="s">
        <v>9310</v>
      </c>
      <c r="B10648" s="19" t="s">
        <v>17040</v>
      </c>
      <c r="C10648" s="19" t="s">
        <v>16827</v>
      </c>
      <c r="D10648" s="38" t="s">
        <v>16137</v>
      </c>
      <c r="E10648" s="38" t="s">
        <v>9384</v>
      </c>
      <c r="F10648" s="41">
        <v>0</v>
      </c>
      <c r="G10648" s="19" t="s">
        <v>949</v>
      </c>
      <c r="H10648" s="41">
        <v>6</v>
      </c>
      <c r="I10648" s="41">
        <v>6</v>
      </c>
      <c r="J10648" s="41">
        <v>16</v>
      </c>
      <c r="K10648" s="44">
        <v>1</v>
      </c>
      <c r="L10648" s="20">
        <v>180000</v>
      </c>
      <c r="M10648" s="19" t="s">
        <v>15954</v>
      </c>
      <c r="N10648" s="28" t="s">
        <v>15953</v>
      </c>
    </row>
    <row r="10649" spans="1:14" ht="30" x14ac:dyDescent="0.25">
      <c r="A10649" s="27" t="s">
        <v>9310</v>
      </c>
      <c r="B10649" s="19" t="s">
        <v>17040</v>
      </c>
      <c r="C10649" s="19" t="s">
        <v>16827</v>
      </c>
      <c r="D10649" s="38" t="s">
        <v>16137</v>
      </c>
      <c r="E10649" s="38" t="s">
        <v>7070</v>
      </c>
      <c r="F10649" s="41">
        <v>52141601</v>
      </c>
      <c r="G10649" s="19" t="s">
        <v>611</v>
      </c>
      <c r="H10649" s="41">
        <v>7</v>
      </c>
      <c r="I10649" s="41">
        <v>2</v>
      </c>
      <c r="J10649" s="41">
        <v>10</v>
      </c>
      <c r="K10649" s="44">
        <v>2</v>
      </c>
      <c r="L10649" s="20">
        <v>10379800</v>
      </c>
      <c r="M10649" s="19" t="s">
        <v>11</v>
      </c>
      <c r="N10649" s="28" t="s">
        <v>15953</v>
      </c>
    </row>
    <row r="10650" spans="1:14" ht="30" x14ac:dyDescent="0.25">
      <c r="A10650" s="27" t="s">
        <v>9310</v>
      </c>
      <c r="B10650" s="19" t="s">
        <v>17040</v>
      </c>
      <c r="C10650" s="19" t="s">
        <v>16827</v>
      </c>
      <c r="D10650" s="38" t="s">
        <v>16137</v>
      </c>
      <c r="E10650" s="38" t="s">
        <v>9385</v>
      </c>
      <c r="F10650" s="41">
        <v>52141526</v>
      </c>
      <c r="G10650" s="19" t="s">
        <v>611</v>
      </c>
      <c r="H10650" s="41">
        <v>6</v>
      </c>
      <c r="I10650" s="41">
        <v>2</v>
      </c>
      <c r="J10650" s="41">
        <v>10</v>
      </c>
      <c r="K10650" s="44">
        <v>1</v>
      </c>
      <c r="L10650" s="20">
        <v>1407900</v>
      </c>
      <c r="M10650" s="19" t="s">
        <v>11</v>
      </c>
      <c r="N10650" s="28" t="s">
        <v>15953</v>
      </c>
    </row>
    <row r="10651" spans="1:14" ht="30" x14ac:dyDescent="0.25">
      <c r="A10651" s="27" t="s">
        <v>9310</v>
      </c>
      <c r="B10651" s="19" t="s">
        <v>17040</v>
      </c>
      <c r="C10651" s="19" t="s">
        <v>16827</v>
      </c>
      <c r="D10651" s="38" t="s">
        <v>16137</v>
      </c>
      <c r="E10651" s="38" t="s">
        <v>9386</v>
      </c>
      <c r="F10651" s="41">
        <v>52141521</v>
      </c>
      <c r="G10651" s="19" t="s">
        <v>611</v>
      </c>
      <c r="H10651" s="41">
        <v>6</v>
      </c>
      <c r="I10651" s="41">
        <v>2</v>
      </c>
      <c r="J10651" s="41">
        <v>10</v>
      </c>
      <c r="K10651" s="44">
        <v>1</v>
      </c>
      <c r="L10651" s="20">
        <v>748999.99</v>
      </c>
      <c r="M10651" s="19" t="s">
        <v>11</v>
      </c>
      <c r="N10651" s="28" t="s">
        <v>15953</v>
      </c>
    </row>
    <row r="10652" spans="1:14" ht="30" x14ac:dyDescent="0.25">
      <c r="A10652" s="27" t="s">
        <v>9310</v>
      </c>
      <c r="B10652" s="19" t="s">
        <v>17040</v>
      </c>
      <c r="C10652" s="19" t="s">
        <v>16827</v>
      </c>
      <c r="D10652" s="38" t="s">
        <v>16137</v>
      </c>
      <c r="E10652" s="38" t="s">
        <v>9387</v>
      </c>
      <c r="F10652" s="41">
        <v>48101500</v>
      </c>
      <c r="G10652" s="19" t="s">
        <v>611</v>
      </c>
      <c r="H10652" s="41">
        <v>6</v>
      </c>
      <c r="I10652" s="41">
        <v>2</v>
      </c>
      <c r="J10652" s="41">
        <v>10</v>
      </c>
      <c r="K10652" s="44">
        <v>1</v>
      </c>
      <c r="L10652" s="20">
        <v>359899.99</v>
      </c>
      <c r="M10652" s="19" t="s">
        <v>11</v>
      </c>
      <c r="N10652" s="28" t="s">
        <v>15953</v>
      </c>
    </row>
    <row r="10653" spans="1:14" ht="30" x14ac:dyDescent="0.25">
      <c r="A10653" s="27" t="s">
        <v>9310</v>
      </c>
      <c r="B10653" s="19" t="s">
        <v>17040</v>
      </c>
      <c r="C10653" s="19" t="s">
        <v>16827</v>
      </c>
      <c r="D10653" s="38" t="s">
        <v>16137</v>
      </c>
      <c r="E10653" s="38" t="s">
        <v>9388</v>
      </c>
      <c r="F10653" s="41">
        <v>52141526</v>
      </c>
      <c r="G10653" s="19" t="s">
        <v>611</v>
      </c>
      <c r="H10653" s="41">
        <v>6</v>
      </c>
      <c r="I10653" s="41">
        <v>2</v>
      </c>
      <c r="J10653" s="41">
        <v>10</v>
      </c>
      <c r="K10653" s="44">
        <v>2</v>
      </c>
      <c r="L10653" s="20">
        <v>640000</v>
      </c>
      <c r="M10653" s="19" t="s">
        <v>11</v>
      </c>
      <c r="N10653" s="28" t="s">
        <v>15953</v>
      </c>
    </row>
    <row r="10654" spans="1:14" ht="30" x14ac:dyDescent="0.25">
      <c r="A10654" s="27" t="s">
        <v>9310</v>
      </c>
      <c r="B10654" s="19" t="s">
        <v>17040</v>
      </c>
      <c r="C10654" s="19" t="s">
        <v>16827</v>
      </c>
      <c r="D10654" s="38" t="s">
        <v>16137</v>
      </c>
      <c r="E10654" s="38" t="s">
        <v>9389</v>
      </c>
      <c r="F10654" s="41">
        <v>48101607</v>
      </c>
      <c r="G10654" s="19" t="s">
        <v>611</v>
      </c>
      <c r="H10654" s="41">
        <v>6</v>
      </c>
      <c r="I10654" s="41">
        <v>2</v>
      </c>
      <c r="J10654" s="41">
        <v>10</v>
      </c>
      <c r="K10654" s="44">
        <v>1</v>
      </c>
      <c r="L10654" s="20">
        <v>417000</v>
      </c>
      <c r="M10654" s="19" t="s">
        <v>11</v>
      </c>
      <c r="N10654" s="28" t="s">
        <v>15953</v>
      </c>
    </row>
    <row r="10655" spans="1:14" ht="30" x14ac:dyDescent="0.25">
      <c r="A10655" s="27" t="s">
        <v>9310</v>
      </c>
      <c r="B10655" s="19" t="s">
        <v>17040</v>
      </c>
      <c r="C10655" s="19" t="s">
        <v>16827</v>
      </c>
      <c r="D10655" s="38" t="s">
        <v>16137</v>
      </c>
      <c r="E10655" s="38" t="s">
        <v>9390</v>
      </c>
      <c r="F10655" s="41">
        <v>40101601</v>
      </c>
      <c r="G10655" s="19" t="s">
        <v>611</v>
      </c>
      <c r="H10655" s="41">
        <v>9</v>
      </c>
      <c r="I10655" s="41">
        <v>3</v>
      </c>
      <c r="J10655" s="41">
        <v>10</v>
      </c>
      <c r="K10655" s="44">
        <v>1</v>
      </c>
      <c r="L10655" s="20">
        <v>1420000</v>
      </c>
      <c r="M10655" s="19" t="s">
        <v>11</v>
      </c>
      <c r="N10655" s="28" t="s">
        <v>15953</v>
      </c>
    </row>
    <row r="10656" spans="1:14" ht="30" x14ac:dyDescent="0.25">
      <c r="A10656" s="27" t="s">
        <v>9310</v>
      </c>
      <c r="B10656" s="19" t="s">
        <v>17040</v>
      </c>
      <c r="C10656" s="19" t="s">
        <v>16827</v>
      </c>
      <c r="D10656" s="38" t="s">
        <v>16137</v>
      </c>
      <c r="E10656" s="38" t="s">
        <v>9315</v>
      </c>
      <c r="F10656" s="41">
        <v>24131601</v>
      </c>
      <c r="G10656" s="19" t="s">
        <v>611</v>
      </c>
      <c r="H10656" s="41">
        <v>11</v>
      </c>
      <c r="I10656" s="41">
        <v>2</v>
      </c>
      <c r="J10656" s="41">
        <v>10</v>
      </c>
      <c r="K10656" s="44">
        <v>1</v>
      </c>
      <c r="L10656" s="20">
        <v>1949000</v>
      </c>
      <c r="M10656" s="19" t="s">
        <v>11</v>
      </c>
      <c r="N10656" s="28" t="s">
        <v>15953</v>
      </c>
    </row>
    <row r="10657" spans="1:14" ht="30" x14ac:dyDescent="0.25">
      <c r="A10657" s="27" t="s">
        <v>9310</v>
      </c>
      <c r="B10657" s="19" t="s">
        <v>17040</v>
      </c>
      <c r="C10657" s="19" t="s">
        <v>16827</v>
      </c>
      <c r="D10657" s="38" t="s">
        <v>16137</v>
      </c>
      <c r="E10657" s="38" t="s">
        <v>9391</v>
      </c>
      <c r="F10657" s="41">
        <v>48101608</v>
      </c>
      <c r="G10657" s="19" t="s">
        <v>611</v>
      </c>
      <c r="H10657" s="41">
        <v>11</v>
      </c>
      <c r="I10657" s="41">
        <v>2</v>
      </c>
      <c r="J10657" s="41">
        <v>10</v>
      </c>
      <c r="K10657" s="44">
        <v>4</v>
      </c>
      <c r="L10657" s="20">
        <v>2320000</v>
      </c>
      <c r="M10657" s="19" t="s">
        <v>11</v>
      </c>
      <c r="N10657" s="28" t="s">
        <v>15953</v>
      </c>
    </row>
    <row r="10658" spans="1:14" ht="30" x14ac:dyDescent="0.25">
      <c r="A10658" s="27" t="s">
        <v>9310</v>
      </c>
      <c r="B10658" s="19" t="s">
        <v>17040</v>
      </c>
      <c r="C10658" s="19" t="s">
        <v>16827</v>
      </c>
      <c r="D10658" s="38" t="s">
        <v>16137</v>
      </c>
      <c r="E10658" s="38" t="s">
        <v>9392</v>
      </c>
      <c r="F10658" s="41">
        <v>52141502</v>
      </c>
      <c r="G10658" s="19" t="s">
        <v>611</v>
      </c>
      <c r="H10658" s="41">
        <v>11</v>
      </c>
      <c r="I10658" s="41">
        <v>2</v>
      </c>
      <c r="J10658" s="41">
        <v>10</v>
      </c>
      <c r="K10658" s="44">
        <v>3</v>
      </c>
      <c r="L10658" s="20">
        <v>2190000</v>
      </c>
      <c r="M10658" s="19" t="s">
        <v>11</v>
      </c>
      <c r="N10658" s="28" t="s">
        <v>15953</v>
      </c>
    </row>
    <row r="10659" spans="1:14" ht="30" x14ac:dyDescent="0.25">
      <c r="A10659" s="27" t="s">
        <v>9310</v>
      </c>
      <c r="B10659" s="19" t="s">
        <v>17040</v>
      </c>
      <c r="C10659" s="19" t="s">
        <v>16827</v>
      </c>
      <c r="D10659" s="38" t="s">
        <v>16137</v>
      </c>
      <c r="E10659" s="38" t="s">
        <v>9393</v>
      </c>
      <c r="F10659" s="41">
        <v>40101800</v>
      </c>
      <c r="G10659" s="19" t="s">
        <v>614</v>
      </c>
      <c r="H10659" s="41">
        <v>8</v>
      </c>
      <c r="I10659" s="41">
        <v>4</v>
      </c>
      <c r="J10659" s="41">
        <v>10</v>
      </c>
      <c r="K10659" s="44">
        <v>2</v>
      </c>
      <c r="L10659" s="20">
        <v>6479800</v>
      </c>
      <c r="M10659" s="19" t="s">
        <v>11</v>
      </c>
      <c r="N10659" s="28" t="s">
        <v>15953</v>
      </c>
    </row>
    <row r="10660" spans="1:14" ht="30" x14ac:dyDescent="0.25">
      <c r="A10660" s="27" t="s">
        <v>9310</v>
      </c>
      <c r="B10660" s="19" t="s">
        <v>17040</v>
      </c>
      <c r="C10660" s="19" t="s">
        <v>16828</v>
      </c>
      <c r="D10660" s="38" t="s">
        <v>16138</v>
      </c>
      <c r="E10660" s="38" t="s">
        <v>9394</v>
      </c>
      <c r="F10660" s="41">
        <v>47101547</v>
      </c>
      <c r="G10660" s="19" t="s">
        <v>611</v>
      </c>
      <c r="H10660" s="41">
        <v>11</v>
      </c>
      <c r="I10660" s="41">
        <v>1</v>
      </c>
      <c r="J10660" s="41">
        <v>10</v>
      </c>
      <c r="K10660" s="44">
        <v>1</v>
      </c>
      <c r="L10660" s="20">
        <v>1445017</v>
      </c>
      <c r="M10660" s="19" t="s">
        <v>11</v>
      </c>
      <c r="N10660" s="28" t="s">
        <v>15953</v>
      </c>
    </row>
    <row r="10661" spans="1:14" ht="30" x14ac:dyDescent="0.25">
      <c r="A10661" s="27" t="s">
        <v>9310</v>
      </c>
      <c r="B10661" s="19" t="s">
        <v>17040</v>
      </c>
      <c r="C10661" s="19" t="s">
        <v>16828</v>
      </c>
      <c r="D10661" s="38" t="s">
        <v>16138</v>
      </c>
      <c r="E10661" s="38" t="s">
        <v>9395</v>
      </c>
      <c r="F10661" s="41">
        <v>47121610</v>
      </c>
      <c r="G10661" s="19" t="s">
        <v>611</v>
      </c>
      <c r="H10661" s="41">
        <v>9</v>
      </c>
      <c r="I10661" s="41">
        <v>2</v>
      </c>
      <c r="J10661" s="41">
        <v>10</v>
      </c>
      <c r="K10661" s="44">
        <v>1</v>
      </c>
      <c r="L10661" s="20">
        <v>3106240</v>
      </c>
      <c r="M10661" s="19" t="s">
        <v>11</v>
      </c>
      <c r="N10661" s="28" t="s">
        <v>15953</v>
      </c>
    </row>
    <row r="10662" spans="1:14" ht="30" x14ac:dyDescent="0.25">
      <c r="A10662" s="27" t="s">
        <v>9310</v>
      </c>
      <c r="B10662" s="19" t="s">
        <v>17040</v>
      </c>
      <c r="C10662" s="19" t="s">
        <v>16828</v>
      </c>
      <c r="D10662" s="38" t="s">
        <v>16138</v>
      </c>
      <c r="E10662" s="38" t="s">
        <v>9396</v>
      </c>
      <c r="F10662" s="41">
        <v>52141602</v>
      </c>
      <c r="G10662" s="19" t="s">
        <v>611</v>
      </c>
      <c r="H10662" s="41">
        <v>7</v>
      </c>
      <c r="I10662" s="41">
        <v>2</v>
      </c>
      <c r="J10662" s="41">
        <v>10</v>
      </c>
      <c r="K10662" s="44">
        <v>2</v>
      </c>
      <c r="L10662" s="20">
        <v>8141800</v>
      </c>
      <c r="M10662" s="19" t="s">
        <v>11</v>
      </c>
      <c r="N10662" s="28" t="s">
        <v>15953</v>
      </c>
    </row>
    <row r="10663" spans="1:14" ht="30" x14ac:dyDescent="0.25">
      <c r="A10663" s="27" t="s">
        <v>9310</v>
      </c>
      <c r="B10663" s="19" t="s">
        <v>17056</v>
      </c>
      <c r="C10663" s="19" t="s">
        <v>16829</v>
      </c>
      <c r="D10663" s="38" t="s">
        <v>16139</v>
      </c>
      <c r="E10663" s="38" t="s">
        <v>9397</v>
      </c>
      <c r="F10663" s="41" t="s">
        <v>9398</v>
      </c>
      <c r="G10663" s="19" t="s">
        <v>611</v>
      </c>
      <c r="H10663" s="41">
        <v>2</v>
      </c>
      <c r="I10663" s="41">
        <v>5</v>
      </c>
      <c r="J10663" s="41">
        <v>10</v>
      </c>
      <c r="K10663" s="44">
        <v>10</v>
      </c>
      <c r="L10663" s="20">
        <v>47000000</v>
      </c>
      <c r="M10663" s="19" t="s">
        <v>11</v>
      </c>
      <c r="N10663" s="28" t="s">
        <v>15953</v>
      </c>
    </row>
    <row r="10664" spans="1:14" ht="30" x14ac:dyDescent="0.25">
      <c r="A10664" s="27" t="s">
        <v>9310</v>
      </c>
      <c r="B10664" s="19" t="s">
        <v>17056</v>
      </c>
      <c r="C10664" s="19" t="s">
        <v>16829</v>
      </c>
      <c r="D10664" s="38" t="s">
        <v>16139</v>
      </c>
      <c r="E10664" s="38" t="s">
        <v>9399</v>
      </c>
      <c r="F10664" s="41" t="s">
        <v>9400</v>
      </c>
      <c r="G10664" s="19" t="s">
        <v>611</v>
      </c>
      <c r="H10664" s="41">
        <v>2</v>
      </c>
      <c r="I10664" s="41">
        <v>5</v>
      </c>
      <c r="J10664" s="41">
        <v>10</v>
      </c>
      <c r="K10664" s="44">
        <v>1</v>
      </c>
      <c r="L10664" s="20">
        <v>535500</v>
      </c>
      <c r="M10664" s="19" t="s">
        <v>11</v>
      </c>
      <c r="N10664" s="28" t="s">
        <v>15953</v>
      </c>
    </row>
    <row r="10665" spans="1:14" ht="45" x14ac:dyDescent="0.25">
      <c r="A10665" s="27" t="s">
        <v>9310</v>
      </c>
      <c r="B10665" s="19" t="s">
        <v>17042</v>
      </c>
      <c r="C10665" s="19" t="s">
        <v>16803</v>
      </c>
      <c r="D10665" s="38" t="s">
        <v>16113</v>
      </c>
      <c r="E10665" s="38" t="s">
        <v>9401</v>
      </c>
      <c r="F10665" s="41">
        <v>60104907</v>
      </c>
      <c r="G10665" s="19" t="s">
        <v>611</v>
      </c>
      <c r="H10665" s="41">
        <v>4</v>
      </c>
      <c r="I10665" s="41">
        <v>5</v>
      </c>
      <c r="J10665" s="41">
        <v>10</v>
      </c>
      <c r="K10665" s="44">
        <v>2</v>
      </c>
      <c r="L10665" s="20">
        <v>8853662</v>
      </c>
      <c r="M10665" s="19" t="s">
        <v>11</v>
      </c>
      <c r="N10665" s="28" t="s">
        <v>15953</v>
      </c>
    </row>
    <row r="10666" spans="1:14" ht="45" x14ac:dyDescent="0.25">
      <c r="A10666" s="27" t="s">
        <v>9310</v>
      </c>
      <c r="B10666" s="19" t="s">
        <v>17042</v>
      </c>
      <c r="C10666" s="19" t="s">
        <v>16926</v>
      </c>
      <c r="D10666" s="38" t="s">
        <v>16238</v>
      </c>
      <c r="E10666" s="38" t="s">
        <v>9402</v>
      </c>
      <c r="F10666" s="41" t="s">
        <v>9403</v>
      </c>
      <c r="G10666" s="19" t="s">
        <v>611</v>
      </c>
      <c r="H10666" s="41">
        <v>2</v>
      </c>
      <c r="I10666" s="41">
        <v>5</v>
      </c>
      <c r="J10666" s="41">
        <v>10</v>
      </c>
      <c r="K10666" s="44">
        <v>1</v>
      </c>
      <c r="L10666" s="20">
        <v>812101.22</v>
      </c>
      <c r="M10666" s="19" t="s">
        <v>11</v>
      </c>
      <c r="N10666" s="28" t="s">
        <v>15953</v>
      </c>
    </row>
    <row r="10667" spans="1:14" ht="45" x14ac:dyDescent="0.25">
      <c r="A10667" s="27" t="s">
        <v>9310</v>
      </c>
      <c r="B10667" s="19" t="s">
        <v>17042</v>
      </c>
      <c r="C10667" s="19" t="s">
        <v>16926</v>
      </c>
      <c r="D10667" s="38" t="s">
        <v>16238</v>
      </c>
      <c r="E10667" s="38" t="s">
        <v>9404</v>
      </c>
      <c r="F10667" s="41" t="s">
        <v>9403</v>
      </c>
      <c r="G10667" s="19" t="s">
        <v>498</v>
      </c>
      <c r="H10667" s="41">
        <v>2</v>
      </c>
      <c r="I10667" s="41">
        <v>9</v>
      </c>
      <c r="J10667" s="41">
        <v>10</v>
      </c>
      <c r="K10667" s="44">
        <v>1</v>
      </c>
      <c r="L10667" s="20">
        <v>106385999.99999999</v>
      </c>
      <c r="M10667" s="19" t="s">
        <v>11</v>
      </c>
      <c r="N10667" s="28" t="s">
        <v>15953</v>
      </c>
    </row>
    <row r="10668" spans="1:14" ht="60" x14ac:dyDescent="0.25">
      <c r="A10668" s="27" t="s">
        <v>9310</v>
      </c>
      <c r="B10668" s="19" t="s">
        <v>17042</v>
      </c>
      <c r="C10668" s="19" t="s">
        <v>16830</v>
      </c>
      <c r="D10668" s="38" t="s">
        <v>16140</v>
      </c>
      <c r="E10668" s="38" t="s">
        <v>9405</v>
      </c>
      <c r="F10668" s="41" t="s">
        <v>918</v>
      </c>
      <c r="G10668" s="19" t="s">
        <v>611</v>
      </c>
      <c r="H10668" s="41">
        <v>4</v>
      </c>
      <c r="I10668" s="41">
        <v>5</v>
      </c>
      <c r="J10668" s="41">
        <v>10</v>
      </c>
      <c r="K10668" s="44">
        <v>34</v>
      </c>
      <c r="L10668" s="20">
        <v>8768600</v>
      </c>
      <c r="M10668" s="19" t="s">
        <v>11</v>
      </c>
      <c r="N10668" s="28" t="s">
        <v>15953</v>
      </c>
    </row>
    <row r="10669" spans="1:14" ht="60" x14ac:dyDescent="0.25">
      <c r="A10669" s="27" t="s">
        <v>9310</v>
      </c>
      <c r="B10669" s="19" t="s">
        <v>17042</v>
      </c>
      <c r="C10669" s="19" t="s">
        <v>16830</v>
      </c>
      <c r="D10669" s="38" t="s">
        <v>16140</v>
      </c>
      <c r="E10669" s="38" t="s">
        <v>9406</v>
      </c>
      <c r="F10669" s="41">
        <v>39111510</v>
      </c>
      <c r="G10669" s="19" t="s">
        <v>611</v>
      </c>
      <c r="H10669" s="41">
        <v>7</v>
      </c>
      <c r="I10669" s="41">
        <v>2</v>
      </c>
      <c r="J10669" s="41">
        <v>10</v>
      </c>
      <c r="K10669" s="44">
        <v>2</v>
      </c>
      <c r="L10669" s="20">
        <v>285800</v>
      </c>
      <c r="M10669" s="19" t="s">
        <v>11</v>
      </c>
      <c r="N10669" s="28" t="s">
        <v>15953</v>
      </c>
    </row>
    <row r="10670" spans="1:14" ht="60" x14ac:dyDescent="0.25">
      <c r="A10670" s="27" t="s">
        <v>9310</v>
      </c>
      <c r="B10670" s="19" t="s">
        <v>17042</v>
      </c>
      <c r="C10670" s="19" t="s">
        <v>16830</v>
      </c>
      <c r="D10670" s="38" t="s">
        <v>16140</v>
      </c>
      <c r="E10670" s="38" t="s">
        <v>9407</v>
      </c>
      <c r="F10670" s="41">
        <v>39101612</v>
      </c>
      <c r="G10670" s="19" t="s">
        <v>611</v>
      </c>
      <c r="H10670" s="41">
        <v>7</v>
      </c>
      <c r="I10670" s="41">
        <v>2</v>
      </c>
      <c r="J10670" s="41">
        <v>10</v>
      </c>
      <c r="K10670" s="44">
        <v>28</v>
      </c>
      <c r="L10670" s="20">
        <v>4726400</v>
      </c>
      <c r="M10670" s="19" t="s">
        <v>11</v>
      </c>
      <c r="N10670" s="28" t="s">
        <v>15953</v>
      </c>
    </row>
    <row r="10671" spans="1:14" ht="30" x14ac:dyDescent="0.25">
      <c r="A10671" s="27" t="s">
        <v>9310</v>
      </c>
      <c r="B10671" s="19" t="s">
        <v>17042</v>
      </c>
      <c r="C10671" s="19" t="s">
        <v>16927</v>
      </c>
      <c r="D10671" s="38" t="s">
        <v>16239</v>
      </c>
      <c r="E10671" s="38" t="s">
        <v>9408</v>
      </c>
      <c r="F10671" s="41" t="s">
        <v>9409</v>
      </c>
      <c r="G10671" s="19" t="s">
        <v>611</v>
      </c>
      <c r="H10671" s="41">
        <v>2</v>
      </c>
      <c r="I10671" s="41">
        <v>3</v>
      </c>
      <c r="J10671" s="41">
        <v>10</v>
      </c>
      <c r="K10671" s="44">
        <v>1</v>
      </c>
      <c r="L10671" s="20">
        <v>2443665</v>
      </c>
      <c r="M10671" s="19" t="s">
        <v>11</v>
      </c>
      <c r="N10671" s="28" t="s">
        <v>15953</v>
      </c>
    </row>
    <row r="10672" spans="1:14" ht="30" x14ac:dyDescent="0.25">
      <c r="A10672" s="27" t="s">
        <v>9310</v>
      </c>
      <c r="B10672" s="19" t="s">
        <v>17042</v>
      </c>
      <c r="C10672" s="19" t="s">
        <v>16927</v>
      </c>
      <c r="D10672" s="38" t="s">
        <v>16239</v>
      </c>
      <c r="E10672" s="38" t="s">
        <v>9410</v>
      </c>
      <c r="F10672" s="41" t="s">
        <v>9411</v>
      </c>
      <c r="G10672" s="19" t="s">
        <v>611</v>
      </c>
      <c r="H10672" s="41">
        <v>2</v>
      </c>
      <c r="I10672" s="41">
        <v>3</v>
      </c>
      <c r="J10672" s="41">
        <v>10</v>
      </c>
      <c r="K10672" s="44">
        <v>1</v>
      </c>
      <c r="L10672" s="20">
        <v>3166590</v>
      </c>
      <c r="M10672" s="19" t="s">
        <v>11</v>
      </c>
      <c r="N10672" s="28" t="s">
        <v>15953</v>
      </c>
    </row>
    <row r="10673" spans="1:14" ht="60" x14ac:dyDescent="0.25">
      <c r="A10673" s="27" t="s">
        <v>9310</v>
      </c>
      <c r="B10673" s="19" t="s">
        <v>17057</v>
      </c>
      <c r="C10673" s="19" t="s">
        <v>16831</v>
      </c>
      <c r="D10673" s="38" t="s">
        <v>16141</v>
      </c>
      <c r="E10673" s="38" t="s">
        <v>9412</v>
      </c>
      <c r="F10673" s="41" t="s">
        <v>9413</v>
      </c>
      <c r="G10673" s="19" t="s">
        <v>611</v>
      </c>
      <c r="H10673" s="41">
        <v>2</v>
      </c>
      <c r="I10673" s="41">
        <v>5</v>
      </c>
      <c r="J10673" s="41">
        <v>10</v>
      </c>
      <c r="K10673" s="44">
        <v>1</v>
      </c>
      <c r="L10673" s="20">
        <v>1123199.3500000001</v>
      </c>
      <c r="M10673" s="19" t="s">
        <v>11</v>
      </c>
      <c r="N10673" s="28" t="s">
        <v>15953</v>
      </c>
    </row>
    <row r="10674" spans="1:14" ht="60" x14ac:dyDescent="0.25">
      <c r="A10674" s="27" t="s">
        <v>9310</v>
      </c>
      <c r="B10674" s="19" t="s">
        <v>17057</v>
      </c>
      <c r="C10674" s="19" t="s">
        <v>16831</v>
      </c>
      <c r="D10674" s="38" t="s">
        <v>16141</v>
      </c>
      <c r="E10674" s="38" t="s">
        <v>9414</v>
      </c>
      <c r="F10674" s="41" t="s">
        <v>9415</v>
      </c>
      <c r="G10674" s="19" t="s">
        <v>611</v>
      </c>
      <c r="H10674" s="41">
        <v>2</v>
      </c>
      <c r="I10674" s="41">
        <v>5</v>
      </c>
      <c r="J10674" s="41">
        <v>10</v>
      </c>
      <c r="K10674" s="44">
        <v>10</v>
      </c>
      <c r="L10674" s="20">
        <v>1904000</v>
      </c>
      <c r="M10674" s="19" t="s">
        <v>11</v>
      </c>
      <c r="N10674" s="28" t="s">
        <v>15953</v>
      </c>
    </row>
    <row r="10675" spans="1:14" ht="60" x14ac:dyDescent="0.25">
      <c r="A10675" s="27" t="s">
        <v>9310</v>
      </c>
      <c r="B10675" s="19" t="s">
        <v>17057</v>
      </c>
      <c r="C10675" s="19" t="s">
        <v>16831</v>
      </c>
      <c r="D10675" s="38" t="s">
        <v>16141</v>
      </c>
      <c r="E10675" s="38" t="s">
        <v>9416</v>
      </c>
      <c r="F10675" s="41" t="s">
        <v>9417</v>
      </c>
      <c r="G10675" s="19" t="s">
        <v>611</v>
      </c>
      <c r="H10675" s="41">
        <v>2</v>
      </c>
      <c r="I10675" s="41">
        <v>5</v>
      </c>
      <c r="J10675" s="41">
        <v>10</v>
      </c>
      <c r="K10675" s="44">
        <v>1</v>
      </c>
      <c r="L10675" s="20">
        <v>11033204</v>
      </c>
      <c r="M10675" s="19" t="s">
        <v>11</v>
      </c>
      <c r="N10675" s="28" t="s">
        <v>15953</v>
      </c>
    </row>
    <row r="10676" spans="1:14" ht="60" x14ac:dyDescent="0.25">
      <c r="A10676" s="27" t="s">
        <v>9310</v>
      </c>
      <c r="B10676" s="19" t="s">
        <v>17057</v>
      </c>
      <c r="C10676" s="19" t="s">
        <v>16831</v>
      </c>
      <c r="D10676" s="38" t="s">
        <v>16141</v>
      </c>
      <c r="E10676" s="38" t="s">
        <v>9418</v>
      </c>
      <c r="F10676" s="41" t="s">
        <v>9417</v>
      </c>
      <c r="G10676" s="19" t="s">
        <v>611</v>
      </c>
      <c r="H10676" s="41">
        <v>2</v>
      </c>
      <c r="I10676" s="41">
        <v>5</v>
      </c>
      <c r="J10676" s="41">
        <v>10</v>
      </c>
      <c r="K10676" s="44">
        <v>1</v>
      </c>
      <c r="L10676" s="20">
        <v>11033204</v>
      </c>
      <c r="M10676" s="19" t="s">
        <v>11</v>
      </c>
      <c r="N10676" s="28" t="s">
        <v>15953</v>
      </c>
    </row>
    <row r="10677" spans="1:14" ht="60" x14ac:dyDescent="0.25">
      <c r="A10677" s="27" t="s">
        <v>9310</v>
      </c>
      <c r="B10677" s="19" t="s">
        <v>17057</v>
      </c>
      <c r="C10677" s="19" t="s">
        <v>16831</v>
      </c>
      <c r="D10677" s="38" t="s">
        <v>16141</v>
      </c>
      <c r="E10677" s="38" t="s">
        <v>9419</v>
      </c>
      <c r="F10677" s="41" t="s">
        <v>9417</v>
      </c>
      <c r="G10677" s="19" t="s">
        <v>611</v>
      </c>
      <c r="H10677" s="41">
        <v>2</v>
      </c>
      <c r="I10677" s="41">
        <v>5</v>
      </c>
      <c r="J10677" s="41">
        <v>10</v>
      </c>
      <c r="K10677" s="44">
        <v>1</v>
      </c>
      <c r="L10677" s="20">
        <v>11033204</v>
      </c>
      <c r="M10677" s="19" t="s">
        <v>11</v>
      </c>
      <c r="N10677" s="28" t="s">
        <v>15953</v>
      </c>
    </row>
    <row r="10678" spans="1:14" ht="60" x14ac:dyDescent="0.25">
      <c r="A10678" s="27" t="s">
        <v>9310</v>
      </c>
      <c r="B10678" s="19" t="s">
        <v>17057</v>
      </c>
      <c r="C10678" s="19" t="s">
        <v>16831</v>
      </c>
      <c r="D10678" s="38" t="s">
        <v>16141</v>
      </c>
      <c r="E10678" s="38" t="s">
        <v>9420</v>
      </c>
      <c r="F10678" s="41">
        <v>52161520</v>
      </c>
      <c r="G10678" s="19" t="s">
        <v>611</v>
      </c>
      <c r="H10678" s="41">
        <v>4</v>
      </c>
      <c r="I10678" s="41">
        <v>5</v>
      </c>
      <c r="J10678" s="41">
        <v>10</v>
      </c>
      <c r="K10678" s="44">
        <v>2</v>
      </c>
      <c r="L10678" s="20">
        <v>622000</v>
      </c>
      <c r="M10678" s="19" t="s">
        <v>11</v>
      </c>
      <c r="N10678" s="28" t="s">
        <v>15953</v>
      </c>
    </row>
    <row r="10679" spans="1:14" ht="60" x14ac:dyDescent="0.25">
      <c r="A10679" s="27" t="s">
        <v>9310</v>
      </c>
      <c r="B10679" s="19" t="s">
        <v>17057</v>
      </c>
      <c r="C10679" s="19" t="s">
        <v>16831</v>
      </c>
      <c r="D10679" s="38" t="s">
        <v>16141</v>
      </c>
      <c r="E10679" s="38" t="s">
        <v>9421</v>
      </c>
      <c r="F10679" s="41">
        <v>52161505</v>
      </c>
      <c r="G10679" s="19" t="s">
        <v>611</v>
      </c>
      <c r="H10679" s="41">
        <v>11</v>
      </c>
      <c r="I10679" s="41">
        <v>2</v>
      </c>
      <c r="J10679" s="41">
        <v>10</v>
      </c>
      <c r="K10679" s="44">
        <v>4</v>
      </c>
      <c r="L10679" s="20">
        <v>12000000</v>
      </c>
      <c r="M10679" s="19" t="s">
        <v>11</v>
      </c>
      <c r="N10679" s="28" t="s">
        <v>15953</v>
      </c>
    </row>
    <row r="10680" spans="1:14" ht="30" x14ac:dyDescent="0.25">
      <c r="A10680" s="27" t="s">
        <v>9310</v>
      </c>
      <c r="B10680" s="19" t="s">
        <v>17043</v>
      </c>
      <c r="C10680" s="19" t="s">
        <v>16832</v>
      </c>
      <c r="D10680" s="38" t="s">
        <v>16142</v>
      </c>
      <c r="E10680" s="38" t="s">
        <v>9422</v>
      </c>
      <c r="F10680" s="41">
        <v>48102010</v>
      </c>
      <c r="G10680" s="19" t="s">
        <v>611</v>
      </c>
      <c r="H10680" s="41">
        <v>6</v>
      </c>
      <c r="I10680" s="41">
        <v>2</v>
      </c>
      <c r="J10680" s="41">
        <v>10</v>
      </c>
      <c r="K10680" s="44">
        <v>2</v>
      </c>
      <c r="L10680" s="20">
        <v>800000</v>
      </c>
      <c r="M10680" s="19" t="s">
        <v>11</v>
      </c>
      <c r="N10680" s="28" t="s">
        <v>15953</v>
      </c>
    </row>
    <row r="10681" spans="1:14" x14ac:dyDescent="0.25">
      <c r="A10681" s="27" t="s">
        <v>9310</v>
      </c>
      <c r="B10681" s="19" t="s">
        <v>17030</v>
      </c>
      <c r="C10681" s="19" t="s">
        <v>16778</v>
      </c>
      <c r="D10681" s="38" t="s">
        <v>16088</v>
      </c>
      <c r="E10681" s="38" t="s">
        <v>9423</v>
      </c>
      <c r="F10681" s="41" t="s">
        <v>9424</v>
      </c>
      <c r="G10681" s="19" t="s">
        <v>611</v>
      </c>
      <c r="H10681" s="41">
        <v>3</v>
      </c>
      <c r="I10681" s="41">
        <v>6</v>
      </c>
      <c r="J10681" s="41">
        <v>10</v>
      </c>
      <c r="K10681" s="44">
        <v>1</v>
      </c>
      <c r="L10681" s="20">
        <v>1795924</v>
      </c>
      <c r="M10681" s="19" t="s">
        <v>11</v>
      </c>
      <c r="N10681" s="28" t="s">
        <v>15953</v>
      </c>
    </row>
    <row r="10682" spans="1:14" x14ac:dyDescent="0.25">
      <c r="A10682" s="27" t="s">
        <v>9310</v>
      </c>
      <c r="B10682" s="19" t="s">
        <v>17030</v>
      </c>
      <c r="C10682" s="19" t="s">
        <v>16778</v>
      </c>
      <c r="D10682" s="38" t="s">
        <v>16088</v>
      </c>
      <c r="E10682" s="38" t="s">
        <v>9425</v>
      </c>
      <c r="F10682" s="41" t="s">
        <v>9426</v>
      </c>
      <c r="G10682" s="19" t="s">
        <v>611</v>
      </c>
      <c r="H10682" s="41">
        <v>3</v>
      </c>
      <c r="I10682" s="41">
        <v>6</v>
      </c>
      <c r="J10682" s="41">
        <v>10</v>
      </c>
      <c r="K10682" s="44">
        <v>1</v>
      </c>
      <c r="L10682" s="20">
        <v>3121370</v>
      </c>
      <c r="M10682" s="19" t="s">
        <v>11</v>
      </c>
      <c r="N10682" s="28" t="s">
        <v>15953</v>
      </c>
    </row>
    <row r="10683" spans="1:14" ht="30" x14ac:dyDescent="0.25">
      <c r="A10683" s="27" t="s">
        <v>9310</v>
      </c>
      <c r="B10683" s="19" t="s">
        <v>17070</v>
      </c>
      <c r="C10683" s="19" t="s">
        <v>16932</v>
      </c>
      <c r="D10683" s="38" t="s">
        <v>16244</v>
      </c>
      <c r="E10683" s="38" t="s">
        <v>9427</v>
      </c>
      <c r="F10683" s="41" t="s">
        <v>9428</v>
      </c>
      <c r="G10683" s="19" t="s">
        <v>611</v>
      </c>
      <c r="H10683" s="41">
        <v>2</v>
      </c>
      <c r="I10683" s="41">
        <v>5</v>
      </c>
      <c r="J10683" s="41">
        <v>10</v>
      </c>
      <c r="K10683" s="44">
        <v>1</v>
      </c>
      <c r="L10683" s="20">
        <v>21880530</v>
      </c>
      <c r="M10683" s="19" t="s">
        <v>15954</v>
      </c>
      <c r="N10683" s="28" t="s">
        <v>15953</v>
      </c>
    </row>
    <row r="10684" spans="1:14" ht="30" x14ac:dyDescent="0.25">
      <c r="A10684" s="27" t="s">
        <v>9310</v>
      </c>
      <c r="B10684" s="19" t="s">
        <v>16835</v>
      </c>
      <c r="C10684" s="19" t="s">
        <v>16835</v>
      </c>
      <c r="D10684" s="38" t="s">
        <v>16145</v>
      </c>
      <c r="E10684" s="38" t="s">
        <v>9429</v>
      </c>
      <c r="F10684" s="41" t="s">
        <v>9430</v>
      </c>
      <c r="G10684" s="19" t="s">
        <v>721</v>
      </c>
      <c r="H10684" s="41">
        <v>2</v>
      </c>
      <c r="I10684" s="41">
        <v>3</v>
      </c>
      <c r="J10684" s="41">
        <v>10</v>
      </c>
      <c r="K10684" s="44">
        <v>3</v>
      </c>
      <c r="L10684" s="20">
        <v>326268</v>
      </c>
      <c r="M10684" s="19" t="s">
        <v>15956</v>
      </c>
      <c r="N10684" s="28" t="s">
        <v>15953</v>
      </c>
    </row>
    <row r="10685" spans="1:14" ht="30" x14ac:dyDescent="0.25">
      <c r="A10685" s="27" t="s">
        <v>9310</v>
      </c>
      <c r="B10685" s="19" t="s">
        <v>16835</v>
      </c>
      <c r="C10685" s="19" t="s">
        <v>16835</v>
      </c>
      <c r="D10685" s="38" t="s">
        <v>16145</v>
      </c>
      <c r="E10685" s="38" t="s">
        <v>9431</v>
      </c>
      <c r="F10685" s="41" t="s">
        <v>977</v>
      </c>
      <c r="G10685" s="19" t="s">
        <v>721</v>
      </c>
      <c r="H10685" s="41">
        <v>2</v>
      </c>
      <c r="I10685" s="41">
        <v>3</v>
      </c>
      <c r="J10685" s="41">
        <v>10</v>
      </c>
      <c r="K10685" s="44">
        <v>3</v>
      </c>
      <c r="L10685" s="20">
        <v>41212.5</v>
      </c>
      <c r="M10685" s="19" t="s">
        <v>11</v>
      </c>
      <c r="N10685" s="28" t="s">
        <v>15953</v>
      </c>
    </row>
    <row r="10686" spans="1:14" ht="30" x14ac:dyDescent="0.25">
      <c r="A10686" s="27" t="s">
        <v>9310</v>
      </c>
      <c r="B10686" s="19" t="s">
        <v>16835</v>
      </c>
      <c r="C10686" s="19" t="s">
        <v>16835</v>
      </c>
      <c r="D10686" s="38" t="s">
        <v>16145</v>
      </c>
      <c r="E10686" s="38" t="s">
        <v>9432</v>
      </c>
      <c r="F10686" s="41" t="s">
        <v>9433</v>
      </c>
      <c r="G10686" s="19" t="s">
        <v>721</v>
      </c>
      <c r="H10686" s="41">
        <v>2</v>
      </c>
      <c r="I10686" s="41">
        <v>3</v>
      </c>
      <c r="J10686" s="41">
        <v>10</v>
      </c>
      <c r="K10686" s="44">
        <v>6</v>
      </c>
      <c r="L10686" s="20">
        <v>975369</v>
      </c>
      <c r="M10686" s="19" t="s">
        <v>15956</v>
      </c>
      <c r="N10686" s="28" t="s">
        <v>15953</v>
      </c>
    </row>
    <row r="10687" spans="1:14" ht="30" x14ac:dyDescent="0.25">
      <c r="A10687" s="27" t="s">
        <v>9310</v>
      </c>
      <c r="B10687" s="19" t="s">
        <v>16835</v>
      </c>
      <c r="C10687" s="19" t="s">
        <v>16835</v>
      </c>
      <c r="D10687" s="38" t="s">
        <v>16145</v>
      </c>
      <c r="E10687" s="38" t="s">
        <v>9434</v>
      </c>
      <c r="F10687" s="41" t="s">
        <v>9433</v>
      </c>
      <c r="G10687" s="19" t="s">
        <v>721</v>
      </c>
      <c r="H10687" s="41">
        <v>2</v>
      </c>
      <c r="I10687" s="41">
        <v>3</v>
      </c>
      <c r="J10687" s="41">
        <v>10</v>
      </c>
      <c r="K10687" s="44">
        <v>6</v>
      </c>
      <c r="L10687" s="20">
        <v>920418</v>
      </c>
      <c r="M10687" s="19" t="s">
        <v>15956</v>
      </c>
      <c r="N10687" s="28" t="s">
        <v>15953</v>
      </c>
    </row>
    <row r="10688" spans="1:14" ht="30" x14ac:dyDescent="0.25">
      <c r="A10688" s="27" t="s">
        <v>9310</v>
      </c>
      <c r="B10688" s="19" t="s">
        <v>16835</v>
      </c>
      <c r="C10688" s="19" t="s">
        <v>16835</v>
      </c>
      <c r="D10688" s="38" t="s">
        <v>16145</v>
      </c>
      <c r="E10688" s="38" t="s">
        <v>9435</v>
      </c>
      <c r="F10688" s="41" t="s">
        <v>9433</v>
      </c>
      <c r="G10688" s="19" t="s">
        <v>721</v>
      </c>
      <c r="H10688" s="41">
        <v>2</v>
      </c>
      <c r="I10688" s="41">
        <v>3</v>
      </c>
      <c r="J10688" s="41">
        <v>10</v>
      </c>
      <c r="K10688" s="44">
        <v>6</v>
      </c>
      <c r="L10688" s="20">
        <v>879207</v>
      </c>
      <c r="M10688" s="19" t="s">
        <v>15956</v>
      </c>
      <c r="N10688" s="28" t="s">
        <v>15953</v>
      </c>
    </row>
    <row r="10689" spans="1:14" ht="30" x14ac:dyDescent="0.25">
      <c r="A10689" s="27" t="s">
        <v>9310</v>
      </c>
      <c r="B10689" s="19" t="s">
        <v>16835</v>
      </c>
      <c r="C10689" s="19" t="s">
        <v>16835</v>
      </c>
      <c r="D10689" s="38" t="s">
        <v>16145</v>
      </c>
      <c r="E10689" s="38" t="s">
        <v>9436</v>
      </c>
      <c r="F10689" s="41" t="s">
        <v>9433</v>
      </c>
      <c r="G10689" s="19" t="s">
        <v>721</v>
      </c>
      <c r="H10689" s="41">
        <v>2</v>
      </c>
      <c r="I10689" s="41">
        <v>3</v>
      </c>
      <c r="J10689" s="41">
        <v>10</v>
      </c>
      <c r="K10689" s="44">
        <v>6</v>
      </c>
      <c r="L10689" s="20">
        <v>934158</v>
      </c>
      <c r="M10689" s="19" t="s">
        <v>15956</v>
      </c>
      <c r="N10689" s="28" t="s">
        <v>15953</v>
      </c>
    </row>
    <row r="10690" spans="1:14" ht="30" x14ac:dyDescent="0.25">
      <c r="A10690" s="27" t="s">
        <v>9310</v>
      </c>
      <c r="B10690" s="19" t="s">
        <v>16835</v>
      </c>
      <c r="C10690" s="19" t="s">
        <v>16835</v>
      </c>
      <c r="D10690" s="38" t="s">
        <v>16145</v>
      </c>
      <c r="E10690" s="38" t="s">
        <v>9429</v>
      </c>
      <c r="F10690" s="41" t="s">
        <v>9430</v>
      </c>
      <c r="G10690" s="19" t="s">
        <v>721</v>
      </c>
      <c r="H10690" s="41">
        <v>9</v>
      </c>
      <c r="I10690" s="41">
        <v>3</v>
      </c>
      <c r="J10690" s="41">
        <v>10</v>
      </c>
      <c r="K10690" s="44">
        <v>6</v>
      </c>
      <c r="L10690" s="20">
        <v>652536</v>
      </c>
      <c r="M10690" s="19" t="s">
        <v>11</v>
      </c>
      <c r="N10690" s="28" t="s">
        <v>15953</v>
      </c>
    </row>
    <row r="10691" spans="1:14" ht="30" x14ac:dyDescent="0.25">
      <c r="A10691" s="27" t="s">
        <v>9310</v>
      </c>
      <c r="B10691" s="19" t="s">
        <v>16835</v>
      </c>
      <c r="C10691" s="19" t="s">
        <v>16835</v>
      </c>
      <c r="D10691" s="38" t="s">
        <v>16145</v>
      </c>
      <c r="E10691" s="38" t="s">
        <v>9432</v>
      </c>
      <c r="F10691" s="41" t="s">
        <v>9433</v>
      </c>
      <c r="G10691" s="19" t="s">
        <v>721</v>
      </c>
      <c r="H10691" s="41">
        <v>9</v>
      </c>
      <c r="I10691" s="41">
        <v>3</v>
      </c>
      <c r="J10691" s="41">
        <v>10</v>
      </c>
      <c r="K10691" s="44">
        <v>6</v>
      </c>
      <c r="L10691" s="20">
        <v>975369</v>
      </c>
      <c r="M10691" s="19" t="s">
        <v>11</v>
      </c>
      <c r="N10691" s="28" t="s">
        <v>15953</v>
      </c>
    </row>
    <row r="10692" spans="1:14" ht="30" x14ac:dyDescent="0.25">
      <c r="A10692" s="27" t="s">
        <v>9310</v>
      </c>
      <c r="B10692" s="19" t="s">
        <v>16835</v>
      </c>
      <c r="C10692" s="19" t="s">
        <v>16835</v>
      </c>
      <c r="D10692" s="38" t="s">
        <v>16145</v>
      </c>
      <c r="E10692" s="38" t="s">
        <v>9436</v>
      </c>
      <c r="F10692" s="41" t="s">
        <v>9433</v>
      </c>
      <c r="G10692" s="19" t="s">
        <v>721</v>
      </c>
      <c r="H10692" s="41">
        <v>9</v>
      </c>
      <c r="I10692" s="41">
        <v>3</v>
      </c>
      <c r="J10692" s="41">
        <v>10</v>
      </c>
      <c r="K10692" s="44">
        <v>6</v>
      </c>
      <c r="L10692" s="20">
        <v>934158</v>
      </c>
      <c r="M10692" s="19" t="s">
        <v>11</v>
      </c>
      <c r="N10692" s="28" t="s">
        <v>15953</v>
      </c>
    </row>
    <row r="10693" spans="1:14" ht="30" x14ac:dyDescent="0.25">
      <c r="A10693" s="27" t="s">
        <v>9310</v>
      </c>
      <c r="B10693" s="19" t="s">
        <v>17018</v>
      </c>
      <c r="C10693" s="19" t="s">
        <v>16839</v>
      </c>
      <c r="D10693" s="38" t="s">
        <v>16149</v>
      </c>
      <c r="E10693" s="38" t="s">
        <v>9437</v>
      </c>
      <c r="F10693" s="41" t="s">
        <v>9438</v>
      </c>
      <c r="G10693" s="19" t="s">
        <v>611</v>
      </c>
      <c r="H10693" s="41">
        <v>2</v>
      </c>
      <c r="I10693" s="41">
        <v>11</v>
      </c>
      <c r="J10693" s="41">
        <v>10</v>
      </c>
      <c r="K10693" s="44">
        <v>50</v>
      </c>
      <c r="L10693" s="20">
        <v>845250</v>
      </c>
      <c r="M10693" s="19" t="s">
        <v>11</v>
      </c>
      <c r="N10693" s="28" t="s">
        <v>15953</v>
      </c>
    </row>
    <row r="10694" spans="1:14" ht="30" x14ac:dyDescent="0.25">
      <c r="A10694" s="27" t="s">
        <v>9310</v>
      </c>
      <c r="B10694" s="19" t="s">
        <v>16746</v>
      </c>
      <c r="C10694" s="19" t="s">
        <v>16746</v>
      </c>
      <c r="D10694" s="38" t="s">
        <v>16056</v>
      </c>
      <c r="E10694" s="38" t="s">
        <v>9439</v>
      </c>
      <c r="F10694" s="41" t="s">
        <v>1052</v>
      </c>
      <c r="G10694" s="19" t="s">
        <v>721</v>
      </c>
      <c r="H10694" s="41">
        <v>2</v>
      </c>
      <c r="I10694" s="41">
        <v>3</v>
      </c>
      <c r="J10694" s="41">
        <v>10</v>
      </c>
      <c r="K10694" s="44">
        <v>2</v>
      </c>
      <c r="L10694" s="20">
        <v>5724</v>
      </c>
      <c r="M10694" s="19" t="s">
        <v>11</v>
      </c>
      <c r="N10694" s="28" t="s">
        <v>15953</v>
      </c>
    </row>
    <row r="10695" spans="1:14" ht="30" x14ac:dyDescent="0.25">
      <c r="A10695" s="27" t="s">
        <v>9310</v>
      </c>
      <c r="B10695" s="19" t="s">
        <v>16746</v>
      </c>
      <c r="C10695" s="19" t="s">
        <v>16746</v>
      </c>
      <c r="D10695" s="38" t="s">
        <v>16056</v>
      </c>
      <c r="E10695" s="38" t="s">
        <v>9440</v>
      </c>
      <c r="F10695" s="41" t="s">
        <v>1052</v>
      </c>
      <c r="G10695" s="19" t="s">
        <v>721</v>
      </c>
      <c r="H10695" s="41">
        <v>2</v>
      </c>
      <c r="I10695" s="41">
        <v>3</v>
      </c>
      <c r="J10695" s="41">
        <v>10</v>
      </c>
      <c r="K10695" s="44">
        <v>2</v>
      </c>
      <c r="L10695" s="20">
        <v>38923</v>
      </c>
      <c r="M10695" s="19" t="s">
        <v>11</v>
      </c>
      <c r="N10695" s="28" t="s">
        <v>15953</v>
      </c>
    </row>
    <row r="10696" spans="1:14" ht="30" x14ac:dyDescent="0.25">
      <c r="A10696" s="27" t="s">
        <v>9310</v>
      </c>
      <c r="B10696" s="19" t="s">
        <v>16746</v>
      </c>
      <c r="C10696" s="19" t="s">
        <v>16746</v>
      </c>
      <c r="D10696" s="38" t="s">
        <v>16056</v>
      </c>
      <c r="E10696" s="38" t="s">
        <v>9441</v>
      </c>
      <c r="F10696" s="41" t="s">
        <v>9442</v>
      </c>
      <c r="G10696" s="19" t="s">
        <v>721</v>
      </c>
      <c r="H10696" s="41">
        <v>2</v>
      </c>
      <c r="I10696" s="41">
        <v>3</v>
      </c>
      <c r="J10696" s="41">
        <v>10</v>
      </c>
      <c r="K10696" s="44">
        <v>3</v>
      </c>
      <c r="L10696" s="20">
        <v>96163.5</v>
      </c>
      <c r="M10696" s="19" t="s">
        <v>11</v>
      </c>
      <c r="N10696" s="28" t="s">
        <v>15953</v>
      </c>
    </row>
    <row r="10697" spans="1:14" ht="30" x14ac:dyDescent="0.25">
      <c r="A10697" s="27" t="s">
        <v>9310</v>
      </c>
      <c r="B10697" s="19" t="s">
        <v>16746</v>
      </c>
      <c r="C10697" s="19" t="s">
        <v>16746</v>
      </c>
      <c r="D10697" s="38" t="s">
        <v>16056</v>
      </c>
      <c r="E10697" s="38" t="s">
        <v>9443</v>
      </c>
      <c r="F10697" s="41" t="s">
        <v>1052</v>
      </c>
      <c r="G10697" s="19" t="s">
        <v>614</v>
      </c>
      <c r="H10697" s="41">
        <v>2</v>
      </c>
      <c r="I10697" s="41">
        <v>8</v>
      </c>
      <c r="J10697" s="41">
        <v>10</v>
      </c>
      <c r="K10697" s="44">
        <v>27</v>
      </c>
      <c r="L10697" s="20">
        <v>229308.84</v>
      </c>
      <c r="M10697" s="19" t="s">
        <v>11</v>
      </c>
      <c r="N10697" s="28" t="s">
        <v>15953</v>
      </c>
    </row>
    <row r="10698" spans="1:14" ht="30" x14ac:dyDescent="0.25">
      <c r="A10698" s="27" t="s">
        <v>9310</v>
      </c>
      <c r="B10698" s="19" t="s">
        <v>16746</v>
      </c>
      <c r="C10698" s="19" t="s">
        <v>16746</v>
      </c>
      <c r="D10698" s="38" t="s">
        <v>16056</v>
      </c>
      <c r="E10698" s="38" t="s">
        <v>9444</v>
      </c>
      <c r="F10698" s="41" t="s">
        <v>9445</v>
      </c>
      <c r="G10698" s="19" t="s">
        <v>614</v>
      </c>
      <c r="H10698" s="41">
        <v>2</v>
      </c>
      <c r="I10698" s="41">
        <v>8</v>
      </c>
      <c r="J10698" s="41">
        <v>10</v>
      </c>
      <c r="K10698" s="44">
        <v>5</v>
      </c>
      <c r="L10698" s="20">
        <v>851651.4</v>
      </c>
      <c r="M10698" s="19" t="s">
        <v>11</v>
      </c>
      <c r="N10698" s="28" t="s">
        <v>15953</v>
      </c>
    </row>
    <row r="10699" spans="1:14" ht="30" x14ac:dyDescent="0.25">
      <c r="A10699" s="27" t="s">
        <v>9310</v>
      </c>
      <c r="B10699" s="19" t="s">
        <v>16746</v>
      </c>
      <c r="C10699" s="19" t="s">
        <v>16746</v>
      </c>
      <c r="D10699" s="38" t="s">
        <v>16056</v>
      </c>
      <c r="E10699" s="38" t="s">
        <v>9446</v>
      </c>
      <c r="F10699" s="41" t="s">
        <v>9445</v>
      </c>
      <c r="G10699" s="19" t="s">
        <v>614</v>
      </c>
      <c r="H10699" s="41">
        <v>2</v>
      </c>
      <c r="I10699" s="41">
        <v>8</v>
      </c>
      <c r="J10699" s="41">
        <v>10</v>
      </c>
      <c r="K10699" s="44">
        <v>1</v>
      </c>
      <c r="L10699" s="20">
        <v>6563142.0899999999</v>
      </c>
      <c r="M10699" s="19" t="s">
        <v>11</v>
      </c>
      <c r="N10699" s="28" t="s">
        <v>15953</v>
      </c>
    </row>
    <row r="10700" spans="1:14" ht="30" x14ac:dyDescent="0.25">
      <c r="A10700" s="27" t="s">
        <v>9310</v>
      </c>
      <c r="B10700" s="19" t="s">
        <v>16746</v>
      </c>
      <c r="C10700" s="19" t="s">
        <v>16746</v>
      </c>
      <c r="D10700" s="38" t="s">
        <v>16056</v>
      </c>
      <c r="E10700" s="38" t="s">
        <v>9447</v>
      </c>
      <c r="F10700" s="41" t="s">
        <v>9445</v>
      </c>
      <c r="G10700" s="19" t="s">
        <v>614</v>
      </c>
      <c r="H10700" s="41">
        <v>2</v>
      </c>
      <c r="I10700" s="41">
        <v>8</v>
      </c>
      <c r="J10700" s="41">
        <v>10</v>
      </c>
      <c r="K10700" s="44">
        <v>1</v>
      </c>
      <c r="L10700" s="20">
        <v>5086317.16</v>
      </c>
      <c r="M10700" s="19" t="s">
        <v>11</v>
      </c>
      <c r="N10700" s="28" t="s">
        <v>15953</v>
      </c>
    </row>
    <row r="10701" spans="1:14" ht="30" x14ac:dyDescent="0.25">
      <c r="A10701" s="27" t="s">
        <v>9310</v>
      </c>
      <c r="B10701" s="19" t="s">
        <v>16746</v>
      </c>
      <c r="C10701" s="19" t="s">
        <v>16746</v>
      </c>
      <c r="D10701" s="38" t="s">
        <v>16056</v>
      </c>
      <c r="E10701" s="38" t="s">
        <v>9448</v>
      </c>
      <c r="F10701" s="41" t="s">
        <v>9445</v>
      </c>
      <c r="G10701" s="19" t="s">
        <v>614</v>
      </c>
      <c r="H10701" s="41">
        <v>2</v>
      </c>
      <c r="I10701" s="41">
        <v>8</v>
      </c>
      <c r="J10701" s="41">
        <v>10</v>
      </c>
      <c r="K10701" s="44">
        <v>27</v>
      </c>
      <c r="L10701" s="20">
        <v>563080.41</v>
      </c>
      <c r="M10701" s="19" t="s">
        <v>11</v>
      </c>
      <c r="N10701" s="28" t="s">
        <v>15953</v>
      </c>
    </row>
    <row r="10702" spans="1:14" ht="30" x14ac:dyDescent="0.25">
      <c r="A10702" s="27" t="s">
        <v>9310</v>
      </c>
      <c r="B10702" s="19" t="s">
        <v>16746</v>
      </c>
      <c r="C10702" s="19" t="s">
        <v>16746</v>
      </c>
      <c r="D10702" s="38" t="s">
        <v>16056</v>
      </c>
      <c r="E10702" s="38" t="s">
        <v>9449</v>
      </c>
      <c r="F10702" s="41" t="s">
        <v>1048</v>
      </c>
      <c r="G10702" s="19" t="s">
        <v>614</v>
      </c>
      <c r="H10702" s="41">
        <v>2</v>
      </c>
      <c r="I10702" s="41">
        <v>8</v>
      </c>
      <c r="J10702" s="41">
        <v>10</v>
      </c>
      <c r="K10702" s="44">
        <v>1</v>
      </c>
      <c r="L10702" s="20">
        <v>452484.05</v>
      </c>
      <c r="M10702" s="19" t="s">
        <v>11</v>
      </c>
      <c r="N10702" s="28" t="s">
        <v>15953</v>
      </c>
    </row>
    <row r="10703" spans="1:14" ht="30" x14ac:dyDescent="0.25">
      <c r="A10703" s="27" t="s">
        <v>9310</v>
      </c>
      <c r="B10703" s="19" t="s">
        <v>16780</v>
      </c>
      <c r="C10703" s="19" t="s">
        <v>16780</v>
      </c>
      <c r="D10703" s="38" t="s">
        <v>16090</v>
      </c>
      <c r="E10703" s="38" t="s">
        <v>9450</v>
      </c>
      <c r="F10703" s="41" t="s">
        <v>1075</v>
      </c>
      <c r="G10703" s="19" t="s">
        <v>611</v>
      </c>
      <c r="H10703" s="41">
        <v>2</v>
      </c>
      <c r="I10703" s="41">
        <v>11</v>
      </c>
      <c r="J10703" s="41">
        <v>10</v>
      </c>
      <c r="K10703" s="44">
        <v>10</v>
      </c>
      <c r="L10703" s="20">
        <v>535500</v>
      </c>
      <c r="M10703" s="19" t="s">
        <v>11</v>
      </c>
      <c r="N10703" s="28" t="s">
        <v>15953</v>
      </c>
    </row>
    <row r="10704" spans="1:14" ht="30" x14ac:dyDescent="0.25">
      <c r="A10704" s="27" t="s">
        <v>9310</v>
      </c>
      <c r="B10704" s="19" t="s">
        <v>16780</v>
      </c>
      <c r="C10704" s="19" t="s">
        <v>16780</v>
      </c>
      <c r="D10704" s="38" t="s">
        <v>16090</v>
      </c>
      <c r="E10704" s="38" t="s">
        <v>9451</v>
      </c>
      <c r="F10704" s="41" t="s">
        <v>1082</v>
      </c>
      <c r="G10704" s="19" t="s">
        <v>611</v>
      </c>
      <c r="H10704" s="41">
        <v>2</v>
      </c>
      <c r="I10704" s="41">
        <v>11</v>
      </c>
      <c r="J10704" s="41">
        <v>10</v>
      </c>
      <c r="K10704" s="44">
        <v>6</v>
      </c>
      <c r="L10704" s="20">
        <v>250614</v>
      </c>
      <c r="M10704" s="19" t="s">
        <v>11</v>
      </c>
      <c r="N10704" s="28" t="s">
        <v>15953</v>
      </c>
    </row>
    <row r="10705" spans="1:14" ht="30" x14ac:dyDescent="0.25">
      <c r="A10705" s="27" t="s">
        <v>9310</v>
      </c>
      <c r="B10705" s="19" t="s">
        <v>16780</v>
      </c>
      <c r="C10705" s="19" t="s">
        <v>16780</v>
      </c>
      <c r="D10705" s="38" t="s">
        <v>16090</v>
      </c>
      <c r="E10705" s="38" t="s">
        <v>9452</v>
      </c>
      <c r="F10705" s="41" t="s">
        <v>9453</v>
      </c>
      <c r="G10705" s="19" t="s">
        <v>611</v>
      </c>
      <c r="H10705" s="41">
        <v>3</v>
      </c>
      <c r="I10705" s="41">
        <v>3</v>
      </c>
      <c r="J10705" s="41">
        <v>10</v>
      </c>
      <c r="K10705" s="44">
        <v>4</v>
      </c>
      <c r="L10705" s="20">
        <v>240856</v>
      </c>
      <c r="M10705" s="19" t="s">
        <v>11</v>
      </c>
      <c r="N10705" s="28" t="s">
        <v>15953</v>
      </c>
    </row>
    <row r="10706" spans="1:14" ht="30" x14ac:dyDescent="0.25">
      <c r="A10706" s="27" t="s">
        <v>9310</v>
      </c>
      <c r="B10706" s="19" t="s">
        <v>16780</v>
      </c>
      <c r="C10706" s="19" t="s">
        <v>16780</v>
      </c>
      <c r="D10706" s="38" t="s">
        <v>16090</v>
      </c>
      <c r="E10706" s="38" t="s">
        <v>9454</v>
      </c>
      <c r="F10706" s="41" t="s">
        <v>9455</v>
      </c>
      <c r="G10706" s="19" t="s">
        <v>721</v>
      </c>
      <c r="H10706" s="41">
        <v>2</v>
      </c>
      <c r="I10706" s="41">
        <v>3</v>
      </c>
      <c r="J10706" s="41">
        <v>10</v>
      </c>
      <c r="K10706" s="44">
        <v>1</v>
      </c>
      <c r="L10706" s="20">
        <v>57240</v>
      </c>
      <c r="M10706" s="19" t="s">
        <v>11</v>
      </c>
      <c r="N10706" s="28" t="s">
        <v>15953</v>
      </c>
    </row>
    <row r="10707" spans="1:14" ht="30" x14ac:dyDescent="0.25">
      <c r="A10707" s="27" t="s">
        <v>9310</v>
      </c>
      <c r="B10707" s="19" t="s">
        <v>16780</v>
      </c>
      <c r="C10707" s="19" t="s">
        <v>16780</v>
      </c>
      <c r="D10707" s="38" t="s">
        <v>16090</v>
      </c>
      <c r="E10707" s="38" t="s">
        <v>9456</v>
      </c>
      <c r="F10707" s="41" t="s">
        <v>5197</v>
      </c>
      <c r="G10707" s="19" t="s">
        <v>611</v>
      </c>
      <c r="H10707" s="41">
        <v>3</v>
      </c>
      <c r="I10707" s="41">
        <v>3</v>
      </c>
      <c r="J10707" s="41">
        <v>10</v>
      </c>
      <c r="K10707" s="44">
        <v>4</v>
      </c>
      <c r="L10707" s="20">
        <v>128000</v>
      </c>
      <c r="M10707" s="19" t="s">
        <v>11</v>
      </c>
      <c r="N10707" s="28" t="s">
        <v>15953</v>
      </c>
    </row>
    <row r="10708" spans="1:14" ht="30" x14ac:dyDescent="0.25">
      <c r="A10708" s="27" t="s">
        <v>9310</v>
      </c>
      <c r="B10708" s="19" t="s">
        <v>16780</v>
      </c>
      <c r="C10708" s="19" t="s">
        <v>16780</v>
      </c>
      <c r="D10708" s="38" t="s">
        <v>16090</v>
      </c>
      <c r="E10708" s="38" t="s">
        <v>4641</v>
      </c>
      <c r="F10708" s="41" t="s">
        <v>9457</v>
      </c>
      <c r="G10708" s="19" t="s">
        <v>611</v>
      </c>
      <c r="H10708" s="41">
        <v>3</v>
      </c>
      <c r="I10708" s="41">
        <v>6</v>
      </c>
      <c r="J10708" s="41">
        <v>10</v>
      </c>
      <c r="K10708" s="44">
        <v>10</v>
      </c>
      <c r="L10708" s="20">
        <v>679000</v>
      </c>
      <c r="M10708" s="19" t="s">
        <v>11</v>
      </c>
      <c r="N10708" s="28" t="s">
        <v>15953</v>
      </c>
    </row>
    <row r="10709" spans="1:14" ht="30" x14ac:dyDescent="0.25">
      <c r="A10709" s="27" t="s">
        <v>9310</v>
      </c>
      <c r="B10709" s="19" t="s">
        <v>16780</v>
      </c>
      <c r="C10709" s="19" t="s">
        <v>16780</v>
      </c>
      <c r="D10709" s="38" t="s">
        <v>16090</v>
      </c>
      <c r="E10709" s="38" t="s">
        <v>9458</v>
      </c>
      <c r="F10709" s="41" t="s">
        <v>9459</v>
      </c>
      <c r="G10709" s="19" t="s">
        <v>614</v>
      </c>
      <c r="H10709" s="41">
        <v>2</v>
      </c>
      <c r="I10709" s="41">
        <v>8</v>
      </c>
      <c r="J10709" s="41">
        <v>10</v>
      </c>
      <c r="K10709" s="44">
        <v>11</v>
      </c>
      <c r="L10709" s="20">
        <v>45465.420000000006</v>
      </c>
      <c r="M10709" s="19" t="s">
        <v>11</v>
      </c>
      <c r="N10709" s="28" t="s">
        <v>15953</v>
      </c>
    </row>
    <row r="10710" spans="1:14" ht="30" x14ac:dyDescent="0.25">
      <c r="A10710" s="27" t="s">
        <v>9310</v>
      </c>
      <c r="B10710" s="19" t="s">
        <v>16780</v>
      </c>
      <c r="C10710" s="19" t="s">
        <v>16780</v>
      </c>
      <c r="D10710" s="38" t="s">
        <v>16090</v>
      </c>
      <c r="E10710" s="38" t="s">
        <v>9460</v>
      </c>
      <c r="F10710" s="41">
        <v>52121510</v>
      </c>
      <c r="G10710" s="19" t="s">
        <v>611</v>
      </c>
      <c r="H10710" s="41">
        <v>7</v>
      </c>
      <c r="I10710" s="41">
        <v>2</v>
      </c>
      <c r="J10710" s="41">
        <v>10</v>
      </c>
      <c r="K10710" s="44">
        <v>1</v>
      </c>
      <c r="L10710" s="20">
        <v>329990</v>
      </c>
      <c r="M10710" s="19" t="s">
        <v>11</v>
      </c>
      <c r="N10710" s="28" t="s">
        <v>15953</v>
      </c>
    </row>
    <row r="10711" spans="1:14" ht="30" x14ac:dyDescent="0.25">
      <c r="A10711" s="27" t="s">
        <v>9310</v>
      </c>
      <c r="B10711" s="19" t="s">
        <v>16780</v>
      </c>
      <c r="C10711" s="19" t="s">
        <v>16780</v>
      </c>
      <c r="D10711" s="38" t="s">
        <v>16090</v>
      </c>
      <c r="E10711" s="38" t="s">
        <v>9461</v>
      </c>
      <c r="F10711" s="41">
        <v>52121510</v>
      </c>
      <c r="G10711" s="19" t="s">
        <v>611</v>
      </c>
      <c r="H10711" s="41">
        <v>7</v>
      </c>
      <c r="I10711" s="41">
        <v>2</v>
      </c>
      <c r="J10711" s="41">
        <v>10</v>
      </c>
      <c r="K10711" s="44">
        <v>4</v>
      </c>
      <c r="L10711" s="20">
        <v>627960</v>
      </c>
      <c r="M10711" s="19" t="s">
        <v>11</v>
      </c>
      <c r="N10711" s="28" t="s">
        <v>15953</v>
      </c>
    </row>
    <row r="10712" spans="1:14" ht="30" x14ac:dyDescent="0.25">
      <c r="A10712" s="27" t="s">
        <v>9310</v>
      </c>
      <c r="B10712" s="19" t="s">
        <v>16780</v>
      </c>
      <c r="C10712" s="19" t="s">
        <v>16780</v>
      </c>
      <c r="D10712" s="38" t="s">
        <v>16090</v>
      </c>
      <c r="E10712" s="38" t="s">
        <v>9462</v>
      </c>
      <c r="F10712" s="41">
        <v>52121505</v>
      </c>
      <c r="G10712" s="19" t="s">
        <v>611</v>
      </c>
      <c r="H10712" s="41">
        <v>7</v>
      </c>
      <c r="I10712" s="41">
        <v>2</v>
      </c>
      <c r="J10712" s="41">
        <v>10</v>
      </c>
      <c r="K10712" s="44">
        <v>2</v>
      </c>
      <c r="L10712" s="20">
        <v>239700</v>
      </c>
      <c r="M10712" s="19" t="s">
        <v>11</v>
      </c>
      <c r="N10712" s="28" t="s">
        <v>15953</v>
      </c>
    </row>
    <row r="10713" spans="1:14" ht="30" x14ac:dyDescent="0.25">
      <c r="A10713" s="27" t="s">
        <v>9310</v>
      </c>
      <c r="B10713" s="19" t="s">
        <v>16780</v>
      </c>
      <c r="C10713" s="19" t="s">
        <v>16780</v>
      </c>
      <c r="D10713" s="38" t="s">
        <v>16090</v>
      </c>
      <c r="E10713" s="38" t="s">
        <v>9463</v>
      </c>
      <c r="F10713" s="41" t="s">
        <v>1056</v>
      </c>
      <c r="G10713" s="19" t="s">
        <v>614</v>
      </c>
      <c r="H10713" s="41">
        <v>2</v>
      </c>
      <c r="I10713" s="41">
        <v>8</v>
      </c>
      <c r="J10713" s="41">
        <v>10</v>
      </c>
      <c r="K10713" s="44">
        <v>3</v>
      </c>
      <c r="L10713" s="20">
        <v>304329.72000000003</v>
      </c>
      <c r="M10713" s="19" t="s">
        <v>11</v>
      </c>
      <c r="N10713" s="28" t="s">
        <v>15953</v>
      </c>
    </row>
    <row r="10714" spans="1:14" ht="30" x14ac:dyDescent="0.25">
      <c r="A10714" s="27" t="s">
        <v>9310</v>
      </c>
      <c r="B10714" s="19" t="s">
        <v>16780</v>
      </c>
      <c r="C10714" s="19" t="s">
        <v>16780</v>
      </c>
      <c r="D10714" s="38" t="s">
        <v>16090</v>
      </c>
      <c r="E10714" s="38" t="s">
        <v>9464</v>
      </c>
      <c r="F10714" s="41">
        <v>55121715</v>
      </c>
      <c r="G10714" s="19" t="s">
        <v>611</v>
      </c>
      <c r="H10714" s="41">
        <v>5</v>
      </c>
      <c r="I10714" s="41">
        <v>3</v>
      </c>
      <c r="J10714" s="41">
        <v>10</v>
      </c>
      <c r="K10714" s="44">
        <v>3</v>
      </c>
      <c r="L10714" s="20">
        <v>1356600</v>
      </c>
      <c r="M10714" s="19" t="s">
        <v>11</v>
      </c>
      <c r="N10714" s="28" t="s">
        <v>15953</v>
      </c>
    </row>
    <row r="10715" spans="1:14" ht="30" x14ac:dyDescent="0.25">
      <c r="A10715" s="27" t="s">
        <v>9310</v>
      </c>
      <c r="B10715" s="19" t="s">
        <v>16780</v>
      </c>
      <c r="C10715" s="19" t="s">
        <v>16780</v>
      </c>
      <c r="D10715" s="38" t="s">
        <v>16090</v>
      </c>
      <c r="E10715" s="38" t="s">
        <v>9465</v>
      </c>
      <c r="F10715" s="41">
        <v>55121715</v>
      </c>
      <c r="G10715" s="19" t="s">
        <v>611</v>
      </c>
      <c r="H10715" s="41">
        <v>5</v>
      </c>
      <c r="I10715" s="41">
        <v>3</v>
      </c>
      <c r="J10715" s="41">
        <v>10</v>
      </c>
      <c r="K10715" s="44">
        <v>17</v>
      </c>
      <c r="L10715" s="20">
        <v>7080500</v>
      </c>
      <c r="M10715" s="19" t="s">
        <v>11</v>
      </c>
      <c r="N10715" s="28" t="s">
        <v>15953</v>
      </c>
    </row>
    <row r="10716" spans="1:14" ht="45" x14ac:dyDescent="0.25">
      <c r="A10716" s="27" t="s">
        <v>9310</v>
      </c>
      <c r="B10716" s="19" t="s">
        <v>16780</v>
      </c>
      <c r="C10716" s="19" t="s">
        <v>16780</v>
      </c>
      <c r="D10716" s="38" t="s">
        <v>16090</v>
      </c>
      <c r="E10716" s="38" t="s">
        <v>9466</v>
      </c>
      <c r="F10716" s="41">
        <v>55121715</v>
      </c>
      <c r="G10716" s="19" t="s">
        <v>611</v>
      </c>
      <c r="H10716" s="41">
        <v>5</v>
      </c>
      <c r="I10716" s="41">
        <v>3</v>
      </c>
      <c r="J10716" s="41">
        <v>10</v>
      </c>
      <c r="K10716" s="44">
        <v>19</v>
      </c>
      <c r="L10716" s="20">
        <v>5426400</v>
      </c>
      <c r="M10716" s="19" t="s">
        <v>11</v>
      </c>
      <c r="N10716" s="28" t="s">
        <v>15953</v>
      </c>
    </row>
    <row r="10717" spans="1:14" ht="30" x14ac:dyDescent="0.25">
      <c r="A10717" s="27" t="s">
        <v>9310</v>
      </c>
      <c r="B10717" s="19" t="s">
        <v>16780</v>
      </c>
      <c r="C10717" s="19" t="s">
        <v>16780</v>
      </c>
      <c r="D10717" s="38" t="s">
        <v>16090</v>
      </c>
      <c r="E10717" s="38" t="s">
        <v>9467</v>
      </c>
      <c r="F10717" s="41">
        <v>55121715</v>
      </c>
      <c r="G10717" s="19" t="s">
        <v>611</v>
      </c>
      <c r="H10717" s="41">
        <v>5</v>
      </c>
      <c r="I10717" s="41">
        <v>3</v>
      </c>
      <c r="J10717" s="41">
        <v>10</v>
      </c>
      <c r="K10717" s="44">
        <v>1</v>
      </c>
      <c r="L10717" s="20">
        <v>357000</v>
      </c>
      <c r="M10717" s="19" t="s">
        <v>11</v>
      </c>
      <c r="N10717" s="28" t="s">
        <v>15953</v>
      </c>
    </row>
    <row r="10718" spans="1:14" ht="30" x14ac:dyDescent="0.25">
      <c r="A10718" s="27" t="s">
        <v>9310</v>
      </c>
      <c r="B10718" s="19" t="s">
        <v>16780</v>
      </c>
      <c r="C10718" s="19" t="s">
        <v>16780</v>
      </c>
      <c r="D10718" s="38" t="s">
        <v>16090</v>
      </c>
      <c r="E10718" s="38" t="s">
        <v>9468</v>
      </c>
      <c r="F10718" s="41">
        <v>55121715</v>
      </c>
      <c r="G10718" s="19" t="s">
        <v>611</v>
      </c>
      <c r="H10718" s="41">
        <v>5</v>
      </c>
      <c r="I10718" s="41">
        <v>3</v>
      </c>
      <c r="J10718" s="41">
        <v>10</v>
      </c>
      <c r="K10718" s="44">
        <v>2</v>
      </c>
      <c r="L10718" s="20">
        <v>428400</v>
      </c>
      <c r="M10718" s="19" t="s">
        <v>11</v>
      </c>
      <c r="N10718" s="28" t="s">
        <v>15953</v>
      </c>
    </row>
    <row r="10719" spans="1:14" ht="30" x14ac:dyDescent="0.25">
      <c r="A10719" s="27" t="s">
        <v>9310</v>
      </c>
      <c r="B10719" s="19" t="s">
        <v>16780</v>
      </c>
      <c r="C10719" s="19" t="s">
        <v>16780</v>
      </c>
      <c r="D10719" s="38" t="s">
        <v>16090</v>
      </c>
      <c r="E10719" s="38" t="s">
        <v>9469</v>
      </c>
      <c r="F10719" s="41">
        <v>55121715</v>
      </c>
      <c r="G10719" s="19" t="s">
        <v>611</v>
      </c>
      <c r="H10719" s="41">
        <v>5</v>
      </c>
      <c r="I10719" s="41">
        <v>3</v>
      </c>
      <c r="J10719" s="41">
        <v>10</v>
      </c>
      <c r="K10719" s="44">
        <v>2</v>
      </c>
      <c r="L10719" s="20">
        <v>571200</v>
      </c>
      <c r="M10719" s="19" t="s">
        <v>11</v>
      </c>
      <c r="N10719" s="28" t="s">
        <v>15953</v>
      </c>
    </row>
    <row r="10720" spans="1:14" ht="30" x14ac:dyDescent="0.25">
      <c r="A10720" s="27" t="s">
        <v>9310</v>
      </c>
      <c r="B10720" s="19" t="s">
        <v>16780</v>
      </c>
      <c r="C10720" s="19" t="s">
        <v>16780</v>
      </c>
      <c r="D10720" s="38" t="s">
        <v>16090</v>
      </c>
      <c r="E10720" s="38" t="s">
        <v>9470</v>
      </c>
      <c r="F10720" s="41">
        <v>55121715</v>
      </c>
      <c r="G10720" s="19" t="s">
        <v>611</v>
      </c>
      <c r="H10720" s="41">
        <v>5</v>
      </c>
      <c r="I10720" s="41">
        <v>3</v>
      </c>
      <c r="J10720" s="41">
        <v>10</v>
      </c>
      <c r="K10720" s="44">
        <v>1</v>
      </c>
      <c r="L10720" s="20">
        <v>618800</v>
      </c>
      <c r="M10720" s="19" t="s">
        <v>11</v>
      </c>
      <c r="N10720" s="28" t="s">
        <v>15953</v>
      </c>
    </row>
    <row r="10721" spans="1:14" ht="30" x14ac:dyDescent="0.25">
      <c r="A10721" s="27" t="s">
        <v>9310</v>
      </c>
      <c r="B10721" s="19" t="s">
        <v>16780</v>
      </c>
      <c r="C10721" s="19" t="s">
        <v>16780</v>
      </c>
      <c r="D10721" s="38" t="s">
        <v>16090</v>
      </c>
      <c r="E10721" s="38" t="s">
        <v>9471</v>
      </c>
      <c r="F10721" s="41">
        <v>55121715</v>
      </c>
      <c r="G10721" s="19" t="s">
        <v>611</v>
      </c>
      <c r="H10721" s="41">
        <v>5</v>
      </c>
      <c r="I10721" s="41">
        <v>3</v>
      </c>
      <c r="J10721" s="41">
        <v>10</v>
      </c>
      <c r="K10721" s="44">
        <v>1</v>
      </c>
      <c r="L10721" s="20">
        <v>1166200</v>
      </c>
      <c r="M10721" s="19" t="s">
        <v>11</v>
      </c>
      <c r="N10721" s="28" t="s">
        <v>15953</v>
      </c>
    </row>
    <row r="10722" spans="1:14" ht="30" x14ac:dyDescent="0.25">
      <c r="A10722" s="27" t="s">
        <v>9310</v>
      </c>
      <c r="B10722" s="19" t="s">
        <v>16780</v>
      </c>
      <c r="C10722" s="19" t="s">
        <v>16780</v>
      </c>
      <c r="D10722" s="38" t="s">
        <v>16090</v>
      </c>
      <c r="E10722" s="38" t="s">
        <v>9472</v>
      </c>
      <c r="F10722" s="41">
        <v>55121715</v>
      </c>
      <c r="G10722" s="19" t="s">
        <v>611</v>
      </c>
      <c r="H10722" s="41">
        <v>5</v>
      </c>
      <c r="I10722" s="41">
        <v>3</v>
      </c>
      <c r="J10722" s="41">
        <v>10</v>
      </c>
      <c r="K10722" s="44">
        <v>1</v>
      </c>
      <c r="L10722" s="20">
        <v>618800</v>
      </c>
      <c r="M10722" s="19" t="s">
        <v>11</v>
      </c>
      <c r="N10722" s="28" t="s">
        <v>15953</v>
      </c>
    </row>
    <row r="10723" spans="1:14" ht="30" x14ac:dyDescent="0.25">
      <c r="A10723" s="27" t="s">
        <v>9310</v>
      </c>
      <c r="B10723" s="19" t="s">
        <v>16780</v>
      </c>
      <c r="C10723" s="19" t="s">
        <v>16780</v>
      </c>
      <c r="D10723" s="38" t="s">
        <v>16090</v>
      </c>
      <c r="E10723" s="38" t="s">
        <v>9473</v>
      </c>
      <c r="F10723" s="41">
        <v>55121715</v>
      </c>
      <c r="G10723" s="19" t="s">
        <v>611</v>
      </c>
      <c r="H10723" s="41">
        <v>5</v>
      </c>
      <c r="I10723" s="41">
        <v>3</v>
      </c>
      <c r="J10723" s="41">
        <v>10</v>
      </c>
      <c r="K10723" s="44">
        <v>1</v>
      </c>
      <c r="L10723" s="20">
        <v>1166200</v>
      </c>
      <c r="M10723" s="19" t="s">
        <v>11</v>
      </c>
      <c r="N10723" s="28" t="s">
        <v>15953</v>
      </c>
    </row>
    <row r="10724" spans="1:14" ht="30" x14ac:dyDescent="0.25">
      <c r="A10724" s="27" t="s">
        <v>9310</v>
      </c>
      <c r="B10724" s="19" t="s">
        <v>16780</v>
      </c>
      <c r="C10724" s="19" t="s">
        <v>16780</v>
      </c>
      <c r="D10724" s="38" t="s">
        <v>16090</v>
      </c>
      <c r="E10724" s="38" t="s">
        <v>9474</v>
      </c>
      <c r="F10724" s="41">
        <v>55121715</v>
      </c>
      <c r="G10724" s="19" t="s">
        <v>611</v>
      </c>
      <c r="H10724" s="41">
        <v>5</v>
      </c>
      <c r="I10724" s="41">
        <v>3</v>
      </c>
      <c r="J10724" s="41">
        <v>10</v>
      </c>
      <c r="K10724" s="44">
        <v>1</v>
      </c>
      <c r="L10724" s="20">
        <v>1166200</v>
      </c>
      <c r="M10724" s="19" t="s">
        <v>11</v>
      </c>
      <c r="N10724" s="28" t="s">
        <v>15953</v>
      </c>
    </row>
    <row r="10725" spans="1:14" ht="30" x14ac:dyDescent="0.25">
      <c r="A10725" s="27" t="s">
        <v>9310</v>
      </c>
      <c r="B10725" s="19" t="s">
        <v>16780</v>
      </c>
      <c r="C10725" s="19" t="s">
        <v>16780</v>
      </c>
      <c r="D10725" s="38" t="s">
        <v>16090</v>
      </c>
      <c r="E10725" s="38" t="s">
        <v>9475</v>
      </c>
      <c r="F10725" s="41">
        <v>49121508</v>
      </c>
      <c r="G10725" s="19" t="s">
        <v>611</v>
      </c>
      <c r="H10725" s="41">
        <v>4</v>
      </c>
      <c r="I10725" s="41">
        <v>5</v>
      </c>
      <c r="J10725" s="41">
        <v>10</v>
      </c>
      <c r="K10725" s="44">
        <v>115</v>
      </c>
      <c r="L10725" s="20">
        <v>5423170</v>
      </c>
      <c r="M10725" s="19" t="s">
        <v>11</v>
      </c>
      <c r="N10725" s="28" t="s">
        <v>15953</v>
      </c>
    </row>
    <row r="10726" spans="1:14" ht="30" x14ac:dyDescent="0.25">
      <c r="A10726" s="27" t="s">
        <v>9310</v>
      </c>
      <c r="B10726" s="19" t="s">
        <v>16780</v>
      </c>
      <c r="C10726" s="19" t="s">
        <v>16780</v>
      </c>
      <c r="D10726" s="38" t="s">
        <v>16090</v>
      </c>
      <c r="E10726" s="38" t="s">
        <v>9476</v>
      </c>
      <c r="F10726" s="41">
        <v>10141607</v>
      </c>
      <c r="G10726" s="19" t="s">
        <v>611</v>
      </c>
      <c r="H10726" s="41">
        <v>9</v>
      </c>
      <c r="I10726" s="41">
        <v>3</v>
      </c>
      <c r="J10726" s="41">
        <v>10</v>
      </c>
      <c r="K10726" s="44">
        <v>2</v>
      </c>
      <c r="L10726" s="20">
        <v>991300</v>
      </c>
      <c r="M10726" s="19" t="s">
        <v>11</v>
      </c>
      <c r="N10726" s="28" t="s">
        <v>15953</v>
      </c>
    </row>
    <row r="10727" spans="1:14" ht="30" x14ac:dyDescent="0.25">
      <c r="A10727" s="27" t="s">
        <v>9310</v>
      </c>
      <c r="B10727" s="19" t="s">
        <v>16759</v>
      </c>
      <c r="C10727" s="19" t="s">
        <v>16759</v>
      </c>
      <c r="D10727" s="38" t="s">
        <v>16069</v>
      </c>
      <c r="E10727" s="38" t="s">
        <v>9477</v>
      </c>
      <c r="F10727" s="41">
        <v>46182002</v>
      </c>
      <c r="G10727" s="19" t="s">
        <v>611</v>
      </c>
      <c r="H10727" s="41">
        <v>8</v>
      </c>
      <c r="I10727" s="41">
        <v>2</v>
      </c>
      <c r="J10727" s="41">
        <v>10</v>
      </c>
      <c r="K10727" s="44">
        <v>23</v>
      </c>
      <c r="L10727" s="20">
        <v>1773576</v>
      </c>
      <c r="M10727" s="19" t="s">
        <v>11</v>
      </c>
      <c r="N10727" s="28" t="s">
        <v>15953</v>
      </c>
    </row>
    <row r="10728" spans="1:14" ht="30" x14ac:dyDescent="0.25">
      <c r="A10728" s="27" t="s">
        <v>9310</v>
      </c>
      <c r="B10728" s="19" t="s">
        <v>16759</v>
      </c>
      <c r="C10728" s="19" t="s">
        <v>16759</v>
      </c>
      <c r="D10728" s="38" t="s">
        <v>16069</v>
      </c>
      <c r="E10728" s="38" t="s">
        <v>4661</v>
      </c>
      <c r="F10728" s="41" t="s">
        <v>233</v>
      </c>
      <c r="G10728" s="19" t="s">
        <v>611</v>
      </c>
      <c r="H10728" s="41">
        <v>2</v>
      </c>
      <c r="I10728" s="41">
        <v>11</v>
      </c>
      <c r="J10728" s="41">
        <v>10</v>
      </c>
      <c r="K10728" s="44">
        <v>3</v>
      </c>
      <c r="L10728" s="20">
        <v>109500</v>
      </c>
      <c r="M10728" s="19" t="s">
        <v>11</v>
      </c>
      <c r="N10728" s="28" t="s">
        <v>15953</v>
      </c>
    </row>
    <row r="10729" spans="1:14" ht="30" x14ac:dyDescent="0.25">
      <c r="A10729" s="27" t="s">
        <v>9310</v>
      </c>
      <c r="B10729" s="19" t="s">
        <v>16759</v>
      </c>
      <c r="C10729" s="19" t="s">
        <v>16759</v>
      </c>
      <c r="D10729" s="38" t="s">
        <v>16069</v>
      </c>
      <c r="E10729" s="38" t="s">
        <v>9478</v>
      </c>
      <c r="F10729" s="41" t="s">
        <v>233</v>
      </c>
      <c r="G10729" s="19" t="s">
        <v>611</v>
      </c>
      <c r="H10729" s="41">
        <v>3</v>
      </c>
      <c r="I10729" s="41">
        <v>3</v>
      </c>
      <c r="J10729" s="41">
        <v>10</v>
      </c>
      <c r="K10729" s="44">
        <v>15</v>
      </c>
      <c r="L10729" s="20">
        <v>75000</v>
      </c>
      <c r="M10729" s="19" t="s">
        <v>11</v>
      </c>
      <c r="N10729" s="28" t="s">
        <v>15953</v>
      </c>
    </row>
    <row r="10730" spans="1:14" ht="30" x14ac:dyDescent="0.25">
      <c r="A10730" s="27" t="s">
        <v>9310</v>
      </c>
      <c r="B10730" s="19" t="s">
        <v>16759</v>
      </c>
      <c r="C10730" s="19" t="s">
        <v>16759</v>
      </c>
      <c r="D10730" s="38" t="s">
        <v>16069</v>
      </c>
      <c r="E10730" s="38" t="s">
        <v>5143</v>
      </c>
      <c r="F10730" s="41" t="s">
        <v>233</v>
      </c>
      <c r="G10730" s="19" t="s">
        <v>611</v>
      </c>
      <c r="H10730" s="41">
        <v>3</v>
      </c>
      <c r="I10730" s="41">
        <v>3</v>
      </c>
      <c r="J10730" s="41">
        <v>10</v>
      </c>
      <c r="K10730" s="44">
        <v>25</v>
      </c>
      <c r="L10730" s="20">
        <v>480000</v>
      </c>
      <c r="M10730" s="19" t="s">
        <v>11</v>
      </c>
      <c r="N10730" s="28" t="s">
        <v>15953</v>
      </c>
    </row>
    <row r="10731" spans="1:14" ht="30" x14ac:dyDescent="0.25">
      <c r="A10731" s="27" t="s">
        <v>9310</v>
      </c>
      <c r="B10731" s="19" t="s">
        <v>16759</v>
      </c>
      <c r="C10731" s="19" t="s">
        <v>16759</v>
      </c>
      <c r="D10731" s="38" t="s">
        <v>16069</v>
      </c>
      <c r="E10731" s="38" t="s">
        <v>9479</v>
      </c>
      <c r="F10731" s="41" t="s">
        <v>9480</v>
      </c>
      <c r="G10731" s="19" t="s">
        <v>611</v>
      </c>
      <c r="H10731" s="41">
        <v>4</v>
      </c>
      <c r="I10731" s="41">
        <v>5</v>
      </c>
      <c r="J10731" s="41">
        <v>10</v>
      </c>
      <c r="K10731" s="44">
        <v>14</v>
      </c>
      <c r="L10731" s="20">
        <v>14553000</v>
      </c>
      <c r="M10731" s="19" t="s">
        <v>11</v>
      </c>
      <c r="N10731" s="28" t="s">
        <v>15953</v>
      </c>
    </row>
    <row r="10732" spans="1:14" ht="30" x14ac:dyDescent="0.25">
      <c r="A10732" s="27" t="s">
        <v>9310</v>
      </c>
      <c r="B10732" s="19" t="s">
        <v>16759</v>
      </c>
      <c r="C10732" s="19" t="s">
        <v>16759</v>
      </c>
      <c r="D10732" s="38" t="s">
        <v>16069</v>
      </c>
      <c r="E10732" s="38" t="s">
        <v>9481</v>
      </c>
      <c r="F10732" s="41" t="s">
        <v>9482</v>
      </c>
      <c r="G10732" s="19" t="s">
        <v>611</v>
      </c>
      <c r="H10732" s="41">
        <v>3</v>
      </c>
      <c r="I10732" s="41">
        <v>3</v>
      </c>
      <c r="J10732" s="41">
        <v>16</v>
      </c>
      <c r="K10732" s="44">
        <v>4</v>
      </c>
      <c r="L10732" s="20">
        <v>128000</v>
      </c>
      <c r="M10732" s="19" t="s">
        <v>11</v>
      </c>
      <c r="N10732" s="28" t="s">
        <v>15953</v>
      </c>
    </row>
    <row r="10733" spans="1:14" ht="30" x14ac:dyDescent="0.25">
      <c r="A10733" s="27" t="s">
        <v>9310</v>
      </c>
      <c r="B10733" s="19" t="s">
        <v>16759</v>
      </c>
      <c r="C10733" s="19" t="s">
        <v>16759</v>
      </c>
      <c r="D10733" s="38" t="s">
        <v>16069</v>
      </c>
      <c r="E10733" s="38" t="s">
        <v>9483</v>
      </c>
      <c r="F10733" s="41" t="s">
        <v>1135</v>
      </c>
      <c r="G10733" s="19" t="s">
        <v>611</v>
      </c>
      <c r="H10733" s="41">
        <v>4</v>
      </c>
      <c r="I10733" s="41">
        <v>5</v>
      </c>
      <c r="J10733" s="41">
        <v>10</v>
      </c>
      <c r="K10733" s="44">
        <v>37</v>
      </c>
      <c r="L10733" s="20">
        <v>4606500</v>
      </c>
      <c r="M10733" s="19" t="s">
        <v>11</v>
      </c>
      <c r="N10733" s="28" t="s">
        <v>15953</v>
      </c>
    </row>
    <row r="10734" spans="1:14" ht="30" x14ac:dyDescent="0.25">
      <c r="A10734" s="27" t="s">
        <v>9310</v>
      </c>
      <c r="B10734" s="19" t="s">
        <v>16759</v>
      </c>
      <c r="C10734" s="19" t="s">
        <v>16759</v>
      </c>
      <c r="D10734" s="38" t="s">
        <v>16069</v>
      </c>
      <c r="E10734" s="38" t="s">
        <v>9484</v>
      </c>
      <c r="F10734" s="41">
        <v>46181507</v>
      </c>
      <c r="G10734" s="19" t="s">
        <v>611</v>
      </c>
      <c r="H10734" s="41">
        <v>9</v>
      </c>
      <c r="I10734" s="41">
        <v>2</v>
      </c>
      <c r="J10734" s="41">
        <v>10</v>
      </c>
      <c r="K10734" s="44">
        <v>40</v>
      </c>
      <c r="L10734" s="20">
        <v>6845360</v>
      </c>
      <c r="M10734" s="19" t="s">
        <v>11</v>
      </c>
      <c r="N10734" s="28" t="s">
        <v>15953</v>
      </c>
    </row>
    <row r="10735" spans="1:14" ht="30" x14ac:dyDescent="0.25">
      <c r="A10735" s="27" t="s">
        <v>9310</v>
      </c>
      <c r="B10735" s="19" t="s">
        <v>16759</v>
      </c>
      <c r="C10735" s="19" t="s">
        <v>16759</v>
      </c>
      <c r="D10735" s="38" t="s">
        <v>16069</v>
      </c>
      <c r="E10735" s="38" t="s">
        <v>9485</v>
      </c>
      <c r="F10735" s="41">
        <v>46181707</v>
      </c>
      <c r="G10735" s="19" t="s">
        <v>611</v>
      </c>
      <c r="H10735" s="41">
        <v>9</v>
      </c>
      <c r="I10735" s="41">
        <v>2</v>
      </c>
      <c r="J10735" s="41">
        <v>10</v>
      </c>
      <c r="K10735" s="44">
        <v>40</v>
      </c>
      <c r="L10735" s="20">
        <v>4474400</v>
      </c>
      <c r="M10735" s="19" t="s">
        <v>11</v>
      </c>
      <c r="N10735" s="28" t="s">
        <v>15953</v>
      </c>
    </row>
    <row r="10736" spans="1:14" ht="30" x14ac:dyDescent="0.25">
      <c r="A10736" s="27" t="s">
        <v>9310</v>
      </c>
      <c r="B10736" s="19" t="s">
        <v>16759</v>
      </c>
      <c r="C10736" s="19" t="s">
        <v>16759</v>
      </c>
      <c r="D10736" s="38" t="s">
        <v>16069</v>
      </c>
      <c r="E10736" s="38" t="s">
        <v>9486</v>
      </c>
      <c r="F10736" s="41">
        <v>46181504</v>
      </c>
      <c r="G10736" s="19" t="s">
        <v>611</v>
      </c>
      <c r="H10736" s="41">
        <v>6</v>
      </c>
      <c r="I10736" s="41">
        <v>6</v>
      </c>
      <c r="J10736" s="41">
        <v>16</v>
      </c>
      <c r="K10736" s="44">
        <v>95</v>
      </c>
      <c r="L10736" s="20">
        <v>4748100</v>
      </c>
      <c r="M10736" s="19" t="s">
        <v>11</v>
      </c>
      <c r="N10736" s="28" t="s">
        <v>15953</v>
      </c>
    </row>
    <row r="10737" spans="1:14" ht="30" x14ac:dyDescent="0.25">
      <c r="A10737" s="27" t="s">
        <v>9310</v>
      </c>
      <c r="B10737" s="19" t="s">
        <v>16759</v>
      </c>
      <c r="C10737" s="19" t="s">
        <v>16759</v>
      </c>
      <c r="D10737" s="38" t="s">
        <v>16069</v>
      </c>
      <c r="E10737" s="38" t="s">
        <v>9487</v>
      </c>
      <c r="F10737" s="41">
        <v>46181505</v>
      </c>
      <c r="G10737" s="19" t="s">
        <v>611</v>
      </c>
      <c r="H10737" s="41">
        <v>6</v>
      </c>
      <c r="I10737" s="41">
        <v>6</v>
      </c>
      <c r="J10737" s="41">
        <v>16</v>
      </c>
      <c r="K10737" s="44">
        <v>93</v>
      </c>
      <c r="L10737" s="20">
        <v>8189580</v>
      </c>
      <c r="M10737" s="19" t="s">
        <v>11</v>
      </c>
      <c r="N10737" s="28" t="s">
        <v>15953</v>
      </c>
    </row>
    <row r="10738" spans="1:14" ht="30" x14ac:dyDescent="0.25">
      <c r="A10738" s="27" t="s">
        <v>9310</v>
      </c>
      <c r="B10738" s="19" t="s">
        <v>16759</v>
      </c>
      <c r="C10738" s="19" t="s">
        <v>16759</v>
      </c>
      <c r="D10738" s="38" t="s">
        <v>16069</v>
      </c>
      <c r="E10738" s="38" t="s">
        <v>9488</v>
      </c>
      <c r="F10738" s="41">
        <v>42132205</v>
      </c>
      <c r="G10738" s="19" t="s">
        <v>611</v>
      </c>
      <c r="H10738" s="41">
        <v>4</v>
      </c>
      <c r="I10738" s="41">
        <v>5</v>
      </c>
      <c r="J10738" s="41">
        <v>10</v>
      </c>
      <c r="K10738" s="44">
        <v>12</v>
      </c>
      <c r="L10738" s="20">
        <v>1517088</v>
      </c>
      <c r="M10738" s="19" t="s">
        <v>11</v>
      </c>
      <c r="N10738" s="28" t="s">
        <v>15953</v>
      </c>
    </row>
    <row r="10739" spans="1:14" ht="30" x14ac:dyDescent="0.25">
      <c r="A10739" s="27" t="s">
        <v>9310</v>
      </c>
      <c r="B10739" s="19" t="s">
        <v>16759</v>
      </c>
      <c r="C10739" s="19" t="s">
        <v>16759</v>
      </c>
      <c r="D10739" s="38" t="s">
        <v>16069</v>
      </c>
      <c r="E10739" s="38" t="s">
        <v>9489</v>
      </c>
      <c r="F10739" s="41">
        <v>46181507</v>
      </c>
      <c r="G10739" s="19" t="s">
        <v>611</v>
      </c>
      <c r="H10739" s="41">
        <v>4</v>
      </c>
      <c r="I10739" s="41">
        <v>5</v>
      </c>
      <c r="J10739" s="41">
        <v>10</v>
      </c>
      <c r="K10739" s="44">
        <v>40</v>
      </c>
      <c r="L10739" s="20">
        <v>2240000</v>
      </c>
      <c r="M10739" s="19" t="s">
        <v>11</v>
      </c>
      <c r="N10739" s="28" t="s">
        <v>15953</v>
      </c>
    </row>
    <row r="10740" spans="1:14" ht="30" x14ac:dyDescent="0.25">
      <c r="A10740" s="27" t="s">
        <v>9310</v>
      </c>
      <c r="B10740" s="19" t="s">
        <v>16759</v>
      </c>
      <c r="C10740" s="19" t="s">
        <v>16759</v>
      </c>
      <c r="D10740" s="38" t="s">
        <v>16069</v>
      </c>
      <c r="E10740" s="38" t="s">
        <v>9483</v>
      </c>
      <c r="F10740" s="41">
        <v>46181500</v>
      </c>
      <c r="G10740" s="19" t="s">
        <v>611</v>
      </c>
      <c r="H10740" s="41">
        <v>4</v>
      </c>
      <c r="I10740" s="41">
        <v>5</v>
      </c>
      <c r="J10740" s="41">
        <v>10</v>
      </c>
      <c r="K10740" s="44">
        <v>20</v>
      </c>
      <c r="L10740" s="20">
        <v>2490000</v>
      </c>
      <c r="M10740" s="19" t="s">
        <v>11</v>
      </c>
      <c r="N10740" s="28" t="s">
        <v>15953</v>
      </c>
    </row>
    <row r="10741" spans="1:14" ht="30" x14ac:dyDescent="0.25">
      <c r="A10741" s="27" t="s">
        <v>9310</v>
      </c>
      <c r="B10741" s="19" t="s">
        <v>16759</v>
      </c>
      <c r="C10741" s="19" t="s">
        <v>16759</v>
      </c>
      <c r="D10741" s="38" t="s">
        <v>16069</v>
      </c>
      <c r="E10741" s="38" t="s">
        <v>9384</v>
      </c>
      <c r="F10741" s="41">
        <v>0</v>
      </c>
      <c r="G10741" s="19" t="s">
        <v>949</v>
      </c>
      <c r="H10741" s="41">
        <v>6</v>
      </c>
      <c r="I10741" s="41">
        <v>6</v>
      </c>
      <c r="J10741" s="41">
        <v>16</v>
      </c>
      <c r="K10741" s="44">
        <v>1</v>
      </c>
      <c r="L10741" s="20">
        <v>32000</v>
      </c>
      <c r="M10741" s="19" t="s">
        <v>15954</v>
      </c>
      <c r="N10741" s="28" t="s">
        <v>15953</v>
      </c>
    </row>
    <row r="10742" spans="1:14" ht="30" x14ac:dyDescent="0.25">
      <c r="A10742" s="27" t="s">
        <v>9310</v>
      </c>
      <c r="B10742" s="19" t="s">
        <v>16841</v>
      </c>
      <c r="C10742" s="19" t="s">
        <v>16841</v>
      </c>
      <c r="D10742" s="38" t="s">
        <v>16151</v>
      </c>
      <c r="E10742" s="38" t="s">
        <v>9490</v>
      </c>
      <c r="F10742" s="41" t="s">
        <v>9491</v>
      </c>
      <c r="G10742" s="19" t="s">
        <v>721</v>
      </c>
      <c r="H10742" s="41">
        <v>2</v>
      </c>
      <c r="I10742" s="41">
        <v>3</v>
      </c>
      <c r="J10742" s="41">
        <v>10</v>
      </c>
      <c r="K10742" s="44">
        <v>2</v>
      </c>
      <c r="L10742" s="20">
        <v>114480</v>
      </c>
      <c r="M10742" s="19" t="s">
        <v>11</v>
      </c>
      <c r="N10742" s="28" t="s">
        <v>15953</v>
      </c>
    </row>
    <row r="10743" spans="1:14" ht="30" x14ac:dyDescent="0.25">
      <c r="A10743" s="27" t="s">
        <v>9310</v>
      </c>
      <c r="B10743" s="19" t="s">
        <v>16841</v>
      </c>
      <c r="C10743" s="19" t="s">
        <v>16841</v>
      </c>
      <c r="D10743" s="38" t="s">
        <v>16151</v>
      </c>
      <c r="E10743" s="38" t="s">
        <v>9492</v>
      </c>
      <c r="F10743" s="41" t="s">
        <v>9491</v>
      </c>
      <c r="G10743" s="19" t="s">
        <v>721</v>
      </c>
      <c r="H10743" s="41">
        <v>2</v>
      </c>
      <c r="I10743" s="41">
        <v>3</v>
      </c>
      <c r="J10743" s="41">
        <v>10</v>
      </c>
      <c r="K10743" s="44">
        <v>2</v>
      </c>
      <c r="L10743" s="20">
        <v>163706</v>
      </c>
      <c r="M10743" s="19" t="s">
        <v>11</v>
      </c>
      <c r="N10743" s="28" t="s">
        <v>15953</v>
      </c>
    </row>
    <row r="10744" spans="1:14" ht="30" x14ac:dyDescent="0.25">
      <c r="A10744" s="27" t="s">
        <v>9310</v>
      </c>
      <c r="B10744" s="19" t="s">
        <v>16841</v>
      </c>
      <c r="C10744" s="19" t="s">
        <v>16841</v>
      </c>
      <c r="D10744" s="38" t="s">
        <v>16151</v>
      </c>
      <c r="E10744" s="38" t="s">
        <v>9493</v>
      </c>
      <c r="F10744" s="41" t="s">
        <v>9491</v>
      </c>
      <c r="G10744" s="19" t="s">
        <v>721</v>
      </c>
      <c r="H10744" s="41">
        <v>2</v>
      </c>
      <c r="I10744" s="41">
        <v>3</v>
      </c>
      <c r="J10744" s="41">
        <v>10</v>
      </c>
      <c r="K10744" s="44">
        <v>2</v>
      </c>
      <c r="L10744" s="20">
        <v>199195</v>
      </c>
      <c r="M10744" s="19" t="s">
        <v>11</v>
      </c>
      <c r="N10744" s="28" t="s">
        <v>15953</v>
      </c>
    </row>
    <row r="10745" spans="1:14" ht="30" x14ac:dyDescent="0.25">
      <c r="A10745" s="27" t="s">
        <v>9310</v>
      </c>
      <c r="B10745" s="19" t="s">
        <v>16841</v>
      </c>
      <c r="C10745" s="19" t="s">
        <v>16841</v>
      </c>
      <c r="D10745" s="38" t="s">
        <v>16151</v>
      </c>
      <c r="E10745" s="38" t="s">
        <v>9494</v>
      </c>
      <c r="F10745" s="41" t="s">
        <v>9491</v>
      </c>
      <c r="G10745" s="19" t="s">
        <v>721</v>
      </c>
      <c r="H10745" s="41">
        <v>2</v>
      </c>
      <c r="I10745" s="41">
        <v>3</v>
      </c>
      <c r="J10745" s="41">
        <v>10</v>
      </c>
      <c r="K10745" s="44">
        <v>2</v>
      </c>
      <c r="L10745" s="20">
        <v>251856</v>
      </c>
      <c r="M10745" s="19" t="s">
        <v>11</v>
      </c>
      <c r="N10745" s="28" t="s">
        <v>15953</v>
      </c>
    </row>
    <row r="10746" spans="1:14" ht="30" x14ac:dyDescent="0.25">
      <c r="A10746" s="27" t="s">
        <v>9310</v>
      </c>
      <c r="B10746" s="19" t="s">
        <v>16841</v>
      </c>
      <c r="C10746" s="19" t="s">
        <v>16841</v>
      </c>
      <c r="D10746" s="38" t="s">
        <v>16151</v>
      </c>
      <c r="E10746" s="38" t="s">
        <v>9495</v>
      </c>
      <c r="F10746" s="41" t="s">
        <v>9491</v>
      </c>
      <c r="G10746" s="19" t="s">
        <v>721</v>
      </c>
      <c r="H10746" s="41">
        <v>2</v>
      </c>
      <c r="I10746" s="41">
        <v>3</v>
      </c>
      <c r="J10746" s="41">
        <v>10</v>
      </c>
      <c r="K10746" s="44">
        <v>2</v>
      </c>
      <c r="L10746" s="20">
        <v>297648</v>
      </c>
      <c r="M10746" s="19" t="s">
        <v>11</v>
      </c>
      <c r="N10746" s="28" t="s">
        <v>15953</v>
      </c>
    </row>
    <row r="10747" spans="1:14" ht="30" x14ac:dyDescent="0.25">
      <c r="A10747" s="27" t="s">
        <v>9310</v>
      </c>
      <c r="B10747" s="19" t="s">
        <v>16841</v>
      </c>
      <c r="C10747" s="19" t="s">
        <v>16841</v>
      </c>
      <c r="D10747" s="38" t="s">
        <v>16151</v>
      </c>
      <c r="E10747" s="38" t="s">
        <v>9496</v>
      </c>
      <c r="F10747" s="41" t="s">
        <v>9491</v>
      </c>
      <c r="G10747" s="19" t="s">
        <v>721</v>
      </c>
      <c r="H10747" s="41">
        <v>2</v>
      </c>
      <c r="I10747" s="41">
        <v>3</v>
      </c>
      <c r="J10747" s="41">
        <v>10</v>
      </c>
      <c r="K10747" s="44">
        <v>2</v>
      </c>
      <c r="L10747" s="20">
        <v>183168</v>
      </c>
      <c r="M10747" s="19" t="s">
        <v>11</v>
      </c>
      <c r="N10747" s="28" t="s">
        <v>15953</v>
      </c>
    </row>
    <row r="10748" spans="1:14" ht="30" x14ac:dyDescent="0.25">
      <c r="A10748" s="27" t="s">
        <v>9310</v>
      </c>
      <c r="B10748" s="19" t="s">
        <v>16841</v>
      </c>
      <c r="C10748" s="19" t="s">
        <v>16841</v>
      </c>
      <c r="D10748" s="38" t="s">
        <v>16151</v>
      </c>
      <c r="E10748" s="38" t="s">
        <v>9497</v>
      </c>
      <c r="F10748" s="41" t="s">
        <v>9491</v>
      </c>
      <c r="G10748" s="19" t="s">
        <v>721</v>
      </c>
      <c r="H10748" s="41">
        <v>2</v>
      </c>
      <c r="I10748" s="41">
        <v>3</v>
      </c>
      <c r="J10748" s="41">
        <v>10</v>
      </c>
      <c r="K10748" s="44">
        <v>2</v>
      </c>
      <c r="L10748" s="20">
        <v>352598</v>
      </c>
      <c r="M10748" s="19" t="s">
        <v>11</v>
      </c>
      <c r="N10748" s="28" t="s">
        <v>15953</v>
      </c>
    </row>
    <row r="10749" spans="1:14" ht="30" x14ac:dyDescent="0.25">
      <c r="A10749" s="27" t="s">
        <v>9310</v>
      </c>
      <c r="B10749" s="19" t="s">
        <v>16841</v>
      </c>
      <c r="C10749" s="19" t="s">
        <v>16841</v>
      </c>
      <c r="D10749" s="38" t="s">
        <v>16151</v>
      </c>
      <c r="E10749" s="38" t="s">
        <v>9498</v>
      </c>
      <c r="F10749" s="41" t="s">
        <v>9491</v>
      </c>
      <c r="G10749" s="19" t="s">
        <v>721</v>
      </c>
      <c r="H10749" s="41">
        <v>2</v>
      </c>
      <c r="I10749" s="41">
        <v>3</v>
      </c>
      <c r="J10749" s="41">
        <v>10</v>
      </c>
      <c r="K10749" s="44">
        <v>3</v>
      </c>
      <c r="L10749" s="20">
        <v>755568</v>
      </c>
      <c r="M10749" s="19" t="s">
        <v>11</v>
      </c>
      <c r="N10749" s="28" t="s">
        <v>15953</v>
      </c>
    </row>
    <row r="10750" spans="1:14" ht="30" x14ac:dyDescent="0.25">
      <c r="A10750" s="27" t="s">
        <v>9310</v>
      </c>
      <c r="B10750" s="19" t="s">
        <v>16841</v>
      </c>
      <c r="C10750" s="19" t="s">
        <v>16841</v>
      </c>
      <c r="D10750" s="38" t="s">
        <v>16151</v>
      </c>
      <c r="E10750" s="38" t="s">
        <v>9499</v>
      </c>
      <c r="F10750" s="41" t="s">
        <v>9491</v>
      </c>
      <c r="G10750" s="19" t="s">
        <v>721</v>
      </c>
      <c r="H10750" s="41">
        <v>2</v>
      </c>
      <c r="I10750" s="41">
        <v>3</v>
      </c>
      <c r="J10750" s="41">
        <v>10</v>
      </c>
      <c r="K10750" s="44">
        <v>3</v>
      </c>
      <c r="L10750" s="20">
        <v>408693</v>
      </c>
      <c r="M10750" s="19" t="s">
        <v>11</v>
      </c>
      <c r="N10750" s="28" t="s">
        <v>15953</v>
      </c>
    </row>
    <row r="10751" spans="1:14" ht="30" x14ac:dyDescent="0.25">
      <c r="A10751" s="27" t="s">
        <v>9310</v>
      </c>
      <c r="B10751" s="19" t="s">
        <v>16841</v>
      </c>
      <c r="C10751" s="19" t="s">
        <v>16841</v>
      </c>
      <c r="D10751" s="38" t="s">
        <v>16151</v>
      </c>
      <c r="E10751" s="38" t="s">
        <v>9500</v>
      </c>
      <c r="F10751" s="41" t="s">
        <v>9501</v>
      </c>
      <c r="G10751" s="19" t="s">
        <v>721</v>
      </c>
      <c r="H10751" s="41">
        <v>2</v>
      </c>
      <c r="I10751" s="41">
        <v>3</v>
      </c>
      <c r="J10751" s="41">
        <v>10</v>
      </c>
      <c r="K10751" s="44">
        <v>10</v>
      </c>
      <c r="L10751" s="20">
        <v>286200</v>
      </c>
      <c r="M10751" s="19" t="s">
        <v>11</v>
      </c>
      <c r="N10751" s="28" t="s">
        <v>15953</v>
      </c>
    </row>
    <row r="10752" spans="1:14" ht="30" x14ac:dyDescent="0.25">
      <c r="A10752" s="27" t="s">
        <v>9310</v>
      </c>
      <c r="B10752" s="19" t="s">
        <v>16841</v>
      </c>
      <c r="C10752" s="19" t="s">
        <v>16841</v>
      </c>
      <c r="D10752" s="38" t="s">
        <v>16151</v>
      </c>
      <c r="E10752" s="38" t="s">
        <v>9502</v>
      </c>
      <c r="F10752" s="41" t="s">
        <v>9503</v>
      </c>
      <c r="G10752" s="19" t="s">
        <v>721</v>
      </c>
      <c r="H10752" s="41">
        <v>2</v>
      </c>
      <c r="I10752" s="41">
        <v>3</v>
      </c>
      <c r="J10752" s="41">
        <v>10</v>
      </c>
      <c r="K10752" s="44">
        <v>2</v>
      </c>
      <c r="L10752" s="20">
        <v>96163</v>
      </c>
      <c r="M10752" s="19" t="s">
        <v>11</v>
      </c>
      <c r="N10752" s="28" t="s">
        <v>15953</v>
      </c>
    </row>
    <row r="10753" spans="1:14" ht="30" x14ac:dyDescent="0.25">
      <c r="A10753" s="27" t="s">
        <v>9310</v>
      </c>
      <c r="B10753" s="19" t="s">
        <v>16841</v>
      </c>
      <c r="C10753" s="19" t="s">
        <v>16841</v>
      </c>
      <c r="D10753" s="38" t="s">
        <v>16151</v>
      </c>
      <c r="E10753" s="38" t="s">
        <v>9504</v>
      </c>
      <c r="F10753" s="41" t="s">
        <v>9503</v>
      </c>
      <c r="G10753" s="19" t="s">
        <v>721</v>
      </c>
      <c r="H10753" s="41">
        <v>2</v>
      </c>
      <c r="I10753" s="41">
        <v>3</v>
      </c>
      <c r="J10753" s="41">
        <v>10</v>
      </c>
      <c r="K10753" s="44">
        <v>2</v>
      </c>
      <c r="L10753" s="20">
        <v>125928</v>
      </c>
      <c r="M10753" s="19" t="s">
        <v>11</v>
      </c>
      <c r="N10753" s="28" t="s">
        <v>15953</v>
      </c>
    </row>
    <row r="10754" spans="1:14" ht="30" x14ac:dyDescent="0.25">
      <c r="A10754" s="27" t="s">
        <v>9310</v>
      </c>
      <c r="B10754" s="19" t="s">
        <v>16841</v>
      </c>
      <c r="C10754" s="19" t="s">
        <v>16841</v>
      </c>
      <c r="D10754" s="38" t="s">
        <v>16151</v>
      </c>
      <c r="E10754" s="38" t="s">
        <v>9505</v>
      </c>
      <c r="F10754" s="41" t="s">
        <v>9503</v>
      </c>
      <c r="G10754" s="19" t="s">
        <v>721</v>
      </c>
      <c r="H10754" s="41">
        <v>2</v>
      </c>
      <c r="I10754" s="41">
        <v>3</v>
      </c>
      <c r="J10754" s="41">
        <v>10</v>
      </c>
      <c r="K10754" s="44">
        <v>5</v>
      </c>
      <c r="L10754" s="20">
        <v>326267.5</v>
      </c>
      <c r="M10754" s="19" t="s">
        <v>11</v>
      </c>
      <c r="N10754" s="28" t="s">
        <v>15953</v>
      </c>
    </row>
    <row r="10755" spans="1:14" ht="30" x14ac:dyDescent="0.25">
      <c r="A10755" s="27" t="s">
        <v>9310</v>
      </c>
      <c r="B10755" s="19" t="s">
        <v>16841</v>
      </c>
      <c r="C10755" s="19" t="s">
        <v>16841</v>
      </c>
      <c r="D10755" s="38" t="s">
        <v>16151</v>
      </c>
      <c r="E10755" s="38" t="s">
        <v>9506</v>
      </c>
      <c r="F10755" s="41" t="s">
        <v>9503</v>
      </c>
      <c r="G10755" s="19" t="s">
        <v>721</v>
      </c>
      <c r="H10755" s="41">
        <v>2</v>
      </c>
      <c r="I10755" s="41">
        <v>3</v>
      </c>
      <c r="J10755" s="41">
        <v>10</v>
      </c>
      <c r="K10755" s="44">
        <v>4</v>
      </c>
      <c r="L10755" s="20">
        <v>329702</v>
      </c>
      <c r="M10755" s="19" t="s">
        <v>11</v>
      </c>
      <c r="N10755" s="28" t="s">
        <v>15953</v>
      </c>
    </row>
    <row r="10756" spans="1:14" ht="30" x14ac:dyDescent="0.25">
      <c r="A10756" s="27" t="s">
        <v>9310</v>
      </c>
      <c r="B10756" s="19" t="s">
        <v>16841</v>
      </c>
      <c r="C10756" s="19" t="s">
        <v>16841</v>
      </c>
      <c r="D10756" s="38" t="s">
        <v>16151</v>
      </c>
      <c r="E10756" s="38" t="s">
        <v>9507</v>
      </c>
      <c r="F10756" s="41" t="s">
        <v>9503</v>
      </c>
      <c r="G10756" s="19" t="s">
        <v>721</v>
      </c>
      <c r="H10756" s="41">
        <v>2</v>
      </c>
      <c r="I10756" s="41">
        <v>3</v>
      </c>
      <c r="J10756" s="41">
        <v>10</v>
      </c>
      <c r="K10756" s="44">
        <v>3</v>
      </c>
      <c r="L10756" s="20">
        <v>291924</v>
      </c>
      <c r="M10756" s="19" t="s">
        <v>11</v>
      </c>
      <c r="N10756" s="28" t="s">
        <v>15953</v>
      </c>
    </row>
    <row r="10757" spans="1:14" ht="30" x14ac:dyDescent="0.25">
      <c r="A10757" s="27" t="s">
        <v>9310</v>
      </c>
      <c r="B10757" s="19" t="s">
        <v>16841</v>
      </c>
      <c r="C10757" s="19" t="s">
        <v>16841</v>
      </c>
      <c r="D10757" s="38" t="s">
        <v>16151</v>
      </c>
      <c r="E10757" s="38" t="s">
        <v>9508</v>
      </c>
      <c r="F10757" s="41" t="s">
        <v>1169</v>
      </c>
      <c r="G10757" s="19" t="s">
        <v>721</v>
      </c>
      <c r="H10757" s="41">
        <v>2</v>
      </c>
      <c r="I10757" s="41">
        <v>3</v>
      </c>
      <c r="J10757" s="41">
        <v>10</v>
      </c>
      <c r="K10757" s="44">
        <v>1</v>
      </c>
      <c r="L10757" s="20">
        <v>183168</v>
      </c>
      <c r="M10757" s="19" t="s">
        <v>11</v>
      </c>
      <c r="N10757" s="28" t="s">
        <v>15953</v>
      </c>
    </row>
    <row r="10758" spans="1:14" ht="30" x14ac:dyDescent="0.25">
      <c r="A10758" s="27" t="s">
        <v>9310</v>
      </c>
      <c r="B10758" s="19" t="s">
        <v>16841</v>
      </c>
      <c r="C10758" s="19" t="s">
        <v>16841</v>
      </c>
      <c r="D10758" s="38" t="s">
        <v>16151</v>
      </c>
      <c r="E10758" s="38" t="s">
        <v>9509</v>
      </c>
      <c r="F10758" s="41" t="s">
        <v>1169</v>
      </c>
      <c r="G10758" s="19" t="s">
        <v>721</v>
      </c>
      <c r="H10758" s="41">
        <v>2</v>
      </c>
      <c r="I10758" s="41">
        <v>3</v>
      </c>
      <c r="J10758" s="41">
        <v>10</v>
      </c>
      <c r="K10758" s="44">
        <v>5</v>
      </c>
      <c r="L10758" s="20">
        <v>125927.5</v>
      </c>
      <c r="M10758" s="19" t="s">
        <v>15980</v>
      </c>
      <c r="N10758" s="28" t="s">
        <v>15953</v>
      </c>
    </row>
    <row r="10759" spans="1:14" ht="30" x14ac:dyDescent="0.25">
      <c r="A10759" s="27" t="s">
        <v>9310</v>
      </c>
      <c r="B10759" s="19" t="s">
        <v>16841</v>
      </c>
      <c r="C10759" s="19" t="s">
        <v>16841</v>
      </c>
      <c r="D10759" s="38" t="s">
        <v>16151</v>
      </c>
      <c r="E10759" s="38" t="s">
        <v>9510</v>
      </c>
      <c r="F10759" s="41" t="s">
        <v>1169</v>
      </c>
      <c r="G10759" s="19" t="s">
        <v>721</v>
      </c>
      <c r="H10759" s="41">
        <v>2</v>
      </c>
      <c r="I10759" s="41">
        <v>3</v>
      </c>
      <c r="J10759" s="41">
        <v>10</v>
      </c>
      <c r="K10759" s="44">
        <v>1</v>
      </c>
      <c r="L10759" s="20">
        <v>108756</v>
      </c>
      <c r="M10759" s="19" t="s">
        <v>11</v>
      </c>
      <c r="N10759" s="28" t="s">
        <v>15953</v>
      </c>
    </row>
    <row r="10760" spans="1:14" ht="30" x14ac:dyDescent="0.25">
      <c r="A10760" s="27" t="s">
        <v>9310</v>
      </c>
      <c r="B10760" s="19" t="s">
        <v>16841</v>
      </c>
      <c r="C10760" s="19" t="s">
        <v>16841</v>
      </c>
      <c r="D10760" s="38" t="s">
        <v>16151</v>
      </c>
      <c r="E10760" s="38" t="s">
        <v>9511</v>
      </c>
      <c r="F10760" s="41" t="s">
        <v>1169</v>
      </c>
      <c r="G10760" s="19" t="s">
        <v>721</v>
      </c>
      <c r="H10760" s="41">
        <v>2</v>
      </c>
      <c r="I10760" s="41">
        <v>3</v>
      </c>
      <c r="J10760" s="41">
        <v>10</v>
      </c>
      <c r="K10760" s="44">
        <v>3</v>
      </c>
      <c r="L10760" s="20">
        <v>154548</v>
      </c>
      <c r="M10760" s="19" t="s">
        <v>11</v>
      </c>
      <c r="N10760" s="28" t="s">
        <v>15953</v>
      </c>
    </row>
    <row r="10761" spans="1:14" ht="30" x14ac:dyDescent="0.25">
      <c r="A10761" s="27" t="s">
        <v>9310</v>
      </c>
      <c r="B10761" s="19" t="s">
        <v>16841</v>
      </c>
      <c r="C10761" s="19" t="s">
        <v>16841</v>
      </c>
      <c r="D10761" s="38" t="s">
        <v>16151</v>
      </c>
      <c r="E10761" s="38" t="s">
        <v>9512</v>
      </c>
      <c r="F10761" s="41" t="s">
        <v>1169</v>
      </c>
      <c r="G10761" s="19" t="s">
        <v>721</v>
      </c>
      <c r="H10761" s="41">
        <v>2</v>
      </c>
      <c r="I10761" s="41">
        <v>3</v>
      </c>
      <c r="J10761" s="41">
        <v>10</v>
      </c>
      <c r="K10761" s="44">
        <v>3</v>
      </c>
      <c r="L10761" s="20">
        <v>140811</v>
      </c>
      <c r="M10761" s="19" t="s">
        <v>11</v>
      </c>
      <c r="N10761" s="28" t="s">
        <v>15953</v>
      </c>
    </row>
    <row r="10762" spans="1:14" ht="30" x14ac:dyDescent="0.25">
      <c r="A10762" s="27" t="s">
        <v>9310</v>
      </c>
      <c r="B10762" s="19" t="s">
        <v>16841</v>
      </c>
      <c r="C10762" s="19" t="s">
        <v>16841</v>
      </c>
      <c r="D10762" s="38" t="s">
        <v>16151</v>
      </c>
      <c r="E10762" s="38" t="s">
        <v>9513</v>
      </c>
      <c r="F10762" s="41" t="s">
        <v>1169</v>
      </c>
      <c r="G10762" s="19" t="s">
        <v>721</v>
      </c>
      <c r="H10762" s="41">
        <v>2</v>
      </c>
      <c r="I10762" s="41">
        <v>3</v>
      </c>
      <c r="J10762" s="41">
        <v>10</v>
      </c>
      <c r="K10762" s="44">
        <v>4</v>
      </c>
      <c r="L10762" s="20">
        <v>238118</v>
      </c>
      <c r="M10762" s="19" t="s">
        <v>11</v>
      </c>
      <c r="N10762" s="28" t="s">
        <v>15953</v>
      </c>
    </row>
    <row r="10763" spans="1:14" ht="30" x14ac:dyDescent="0.25">
      <c r="A10763" s="27" t="s">
        <v>9310</v>
      </c>
      <c r="B10763" s="19" t="s">
        <v>16841</v>
      </c>
      <c r="C10763" s="19" t="s">
        <v>16841</v>
      </c>
      <c r="D10763" s="38" t="s">
        <v>16151</v>
      </c>
      <c r="E10763" s="38" t="s">
        <v>9514</v>
      </c>
      <c r="F10763" s="41" t="s">
        <v>1169</v>
      </c>
      <c r="G10763" s="19" t="s">
        <v>721</v>
      </c>
      <c r="H10763" s="41">
        <v>2</v>
      </c>
      <c r="I10763" s="41">
        <v>3</v>
      </c>
      <c r="J10763" s="41">
        <v>10</v>
      </c>
      <c r="K10763" s="44">
        <v>1</v>
      </c>
      <c r="L10763" s="20">
        <v>74412</v>
      </c>
      <c r="M10763" s="19" t="s">
        <v>11</v>
      </c>
      <c r="N10763" s="28" t="s">
        <v>15953</v>
      </c>
    </row>
    <row r="10764" spans="1:14" ht="30" x14ac:dyDescent="0.25">
      <c r="A10764" s="27" t="s">
        <v>9310</v>
      </c>
      <c r="B10764" s="19" t="s">
        <v>16841</v>
      </c>
      <c r="C10764" s="19" t="s">
        <v>16841</v>
      </c>
      <c r="D10764" s="38" t="s">
        <v>16151</v>
      </c>
      <c r="E10764" s="38" t="s">
        <v>9515</v>
      </c>
      <c r="F10764" s="41" t="s">
        <v>9516</v>
      </c>
      <c r="G10764" s="19" t="s">
        <v>721</v>
      </c>
      <c r="H10764" s="41">
        <v>2</v>
      </c>
      <c r="I10764" s="41">
        <v>3</v>
      </c>
      <c r="J10764" s="41">
        <v>10</v>
      </c>
      <c r="K10764" s="44">
        <v>2</v>
      </c>
      <c r="L10764" s="20">
        <v>13509</v>
      </c>
      <c r="M10764" s="19" t="s">
        <v>11</v>
      </c>
      <c r="N10764" s="28" t="s">
        <v>15953</v>
      </c>
    </row>
    <row r="10765" spans="1:14" ht="30" x14ac:dyDescent="0.25">
      <c r="A10765" s="27" t="s">
        <v>9310</v>
      </c>
      <c r="B10765" s="19" t="s">
        <v>16841</v>
      </c>
      <c r="C10765" s="19" t="s">
        <v>16841</v>
      </c>
      <c r="D10765" s="38" t="s">
        <v>16151</v>
      </c>
      <c r="E10765" s="38" t="s">
        <v>9517</v>
      </c>
      <c r="F10765" s="41" t="s">
        <v>9516</v>
      </c>
      <c r="G10765" s="19" t="s">
        <v>721</v>
      </c>
      <c r="H10765" s="41">
        <v>2</v>
      </c>
      <c r="I10765" s="41">
        <v>3</v>
      </c>
      <c r="J10765" s="41">
        <v>10</v>
      </c>
      <c r="K10765" s="44">
        <v>1</v>
      </c>
      <c r="L10765" s="20">
        <v>5609.5</v>
      </c>
      <c r="M10765" s="19" t="s">
        <v>11</v>
      </c>
      <c r="N10765" s="28" t="s">
        <v>15953</v>
      </c>
    </row>
    <row r="10766" spans="1:14" ht="30" x14ac:dyDescent="0.25">
      <c r="A10766" s="27" t="s">
        <v>9310</v>
      </c>
      <c r="B10766" s="19" t="s">
        <v>16841</v>
      </c>
      <c r="C10766" s="19" t="s">
        <v>16841</v>
      </c>
      <c r="D10766" s="38" t="s">
        <v>16151</v>
      </c>
      <c r="E10766" s="38" t="s">
        <v>9518</v>
      </c>
      <c r="F10766" s="41" t="s">
        <v>9519</v>
      </c>
      <c r="G10766" s="19" t="s">
        <v>614</v>
      </c>
      <c r="H10766" s="41">
        <v>2</v>
      </c>
      <c r="I10766" s="41">
        <v>8</v>
      </c>
      <c r="J10766" s="41">
        <v>10</v>
      </c>
      <c r="K10766" s="44">
        <v>2</v>
      </c>
      <c r="L10766" s="20">
        <v>33782.959999999999</v>
      </c>
      <c r="M10766" s="19" t="s">
        <v>11</v>
      </c>
      <c r="N10766" s="28" t="s">
        <v>15953</v>
      </c>
    </row>
    <row r="10767" spans="1:14" ht="30" x14ac:dyDescent="0.25">
      <c r="A10767" s="27" t="s">
        <v>9310</v>
      </c>
      <c r="B10767" s="19" t="s">
        <v>16841</v>
      </c>
      <c r="C10767" s="19" t="s">
        <v>16841</v>
      </c>
      <c r="D10767" s="38" t="s">
        <v>16151</v>
      </c>
      <c r="E10767" s="38" t="s">
        <v>9490</v>
      </c>
      <c r="F10767" s="41" t="s">
        <v>9491</v>
      </c>
      <c r="G10767" s="19" t="s">
        <v>721</v>
      </c>
      <c r="H10767" s="41">
        <v>9</v>
      </c>
      <c r="I10767" s="41">
        <v>3</v>
      </c>
      <c r="J10767" s="41">
        <v>10</v>
      </c>
      <c r="K10767" s="44">
        <v>2</v>
      </c>
      <c r="L10767" s="20">
        <v>114480</v>
      </c>
      <c r="M10767" s="19" t="s">
        <v>11</v>
      </c>
      <c r="N10767" s="28" t="s">
        <v>15953</v>
      </c>
    </row>
    <row r="10768" spans="1:14" ht="30" x14ac:dyDescent="0.25">
      <c r="A10768" s="27" t="s">
        <v>9310</v>
      </c>
      <c r="B10768" s="19" t="s">
        <v>16841</v>
      </c>
      <c r="C10768" s="19" t="s">
        <v>16841</v>
      </c>
      <c r="D10768" s="38" t="s">
        <v>16151</v>
      </c>
      <c r="E10768" s="38" t="s">
        <v>9492</v>
      </c>
      <c r="F10768" s="41" t="s">
        <v>9491</v>
      </c>
      <c r="G10768" s="19" t="s">
        <v>721</v>
      </c>
      <c r="H10768" s="41">
        <v>9</v>
      </c>
      <c r="I10768" s="41">
        <v>3</v>
      </c>
      <c r="J10768" s="41">
        <v>10</v>
      </c>
      <c r="K10768" s="44">
        <v>2</v>
      </c>
      <c r="L10768" s="20">
        <v>163706</v>
      </c>
      <c r="M10768" s="19" t="s">
        <v>11</v>
      </c>
      <c r="N10768" s="28" t="s">
        <v>15953</v>
      </c>
    </row>
    <row r="10769" spans="1:14" ht="30" x14ac:dyDescent="0.25">
      <c r="A10769" s="27" t="s">
        <v>9310</v>
      </c>
      <c r="B10769" s="19" t="s">
        <v>16841</v>
      </c>
      <c r="C10769" s="19" t="s">
        <v>16841</v>
      </c>
      <c r="D10769" s="38" t="s">
        <v>16151</v>
      </c>
      <c r="E10769" s="38" t="s">
        <v>9493</v>
      </c>
      <c r="F10769" s="41" t="s">
        <v>9491</v>
      </c>
      <c r="G10769" s="19" t="s">
        <v>721</v>
      </c>
      <c r="H10769" s="41">
        <v>9</v>
      </c>
      <c r="I10769" s="41">
        <v>3</v>
      </c>
      <c r="J10769" s="41">
        <v>10</v>
      </c>
      <c r="K10769" s="44">
        <v>2</v>
      </c>
      <c r="L10769" s="20">
        <v>199195</v>
      </c>
      <c r="M10769" s="19" t="s">
        <v>11</v>
      </c>
      <c r="N10769" s="28" t="s">
        <v>15953</v>
      </c>
    </row>
    <row r="10770" spans="1:14" ht="30" x14ac:dyDescent="0.25">
      <c r="A10770" s="27" t="s">
        <v>9310</v>
      </c>
      <c r="B10770" s="19" t="s">
        <v>16841</v>
      </c>
      <c r="C10770" s="19" t="s">
        <v>16841</v>
      </c>
      <c r="D10770" s="38" t="s">
        <v>16151</v>
      </c>
      <c r="E10770" s="38" t="s">
        <v>9494</v>
      </c>
      <c r="F10770" s="41" t="s">
        <v>9491</v>
      </c>
      <c r="G10770" s="19" t="s">
        <v>721</v>
      </c>
      <c r="H10770" s="41">
        <v>9</v>
      </c>
      <c r="I10770" s="41">
        <v>3</v>
      </c>
      <c r="J10770" s="41">
        <v>10</v>
      </c>
      <c r="K10770" s="44">
        <v>2</v>
      </c>
      <c r="L10770" s="20">
        <v>251856</v>
      </c>
      <c r="M10770" s="19" t="s">
        <v>11</v>
      </c>
      <c r="N10770" s="28" t="s">
        <v>15953</v>
      </c>
    </row>
    <row r="10771" spans="1:14" ht="30" x14ac:dyDescent="0.25">
      <c r="A10771" s="27" t="s">
        <v>9310</v>
      </c>
      <c r="B10771" s="19" t="s">
        <v>16841</v>
      </c>
      <c r="C10771" s="19" t="s">
        <v>16841</v>
      </c>
      <c r="D10771" s="38" t="s">
        <v>16151</v>
      </c>
      <c r="E10771" s="38" t="s">
        <v>9495</v>
      </c>
      <c r="F10771" s="41" t="s">
        <v>9491</v>
      </c>
      <c r="G10771" s="19" t="s">
        <v>721</v>
      </c>
      <c r="H10771" s="41">
        <v>9</v>
      </c>
      <c r="I10771" s="41">
        <v>3</v>
      </c>
      <c r="J10771" s="41">
        <v>10</v>
      </c>
      <c r="K10771" s="44">
        <v>2</v>
      </c>
      <c r="L10771" s="20">
        <v>297648</v>
      </c>
      <c r="M10771" s="19" t="s">
        <v>11</v>
      </c>
      <c r="N10771" s="28" t="s">
        <v>15953</v>
      </c>
    </row>
    <row r="10772" spans="1:14" ht="30" x14ac:dyDescent="0.25">
      <c r="A10772" s="27" t="s">
        <v>9310</v>
      </c>
      <c r="B10772" s="19" t="s">
        <v>16841</v>
      </c>
      <c r="C10772" s="19" t="s">
        <v>16841</v>
      </c>
      <c r="D10772" s="38" t="s">
        <v>16151</v>
      </c>
      <c r="E10772" s="38" t="s">
        <v>9496</v>
      </c>
      <c r="F10772" s="41" t="s">
        <v>9491</v>
      </c>
      <c r="G10772" s="19" t="s">
        <v>721</v>
      </c>
      <c r="H10772" s="41">
        <v>9</v>
      </c>
      <c r="I10772" s="41">
        <v>3</v>
      </c>
      <c r="J10772" s="41">
        <v>10</v>
      </c>
      <c r="K10772" s="44">
        <v>2</v>
      </c>
      <c r="L10772" s="20">
        <v>183168</v>
      </c>
      <c r="M10772" s="19" t="s">
        <v>11</v>
      </c>
      <c r="N10772" s="28" t="s">
        <v>15953</v>
      </c>
    </row>
    <row r="10773" spans="1:14" ht="30" x14ac:dyDescent="0.25">
      <c r="A10773" s="27" t="s">
        <v>9310</v>
      </c>
      <c r="B10773" s="19" t="s">
        <v>16841</v>
      </c>
      <c r="C10773" s="19" t="s">
        <v>16841</v>
      </c>
      <c r="D10773" s="38" t="s">
        <v>16151</v>
      </c>
      <c r="E10773" s="38" t="s">
        <v>9497</v>
      </c>
      <c r="F10773" s="41" t="s">
        <v>9491</v>
      </c>
      <c r="G10773" s="19" t="s">
        <v>721</v>
      </c>
      <c r="H10773" s="41">
        <v>9</v>
      </c>
      <c r="I10773" s="41">
        <v>3</v>
      </c>
      <c r="J10773" s="41">
        <v>10</v>
      </c>
      <c r="K10773" s="44">
        <v>2</v>
      </c>
      <c r="L10773" s="20">
        <v>352598</v>
      </c>
      <c r="M10773" s="19" t="s">
        <v>11</v>
      </c>
      <c r="N10773" s="28" t="s">
        <v>15953</v>
      </c>
    </row>
    <row r="10774" spans="1:14" ht="30" x14ac:dyDescent="0.25">
      <c r="A10774" s="27" t="s">
        <v>9310</v>
      </c>
      <c r="B10774" s="19" t="s">
        <v>16841</v>
      </c>
      <c r="C10774" s="19" t="s">
        <v>16841</v>
      </c>
      <c r="D10774" s="38" t="s">
        <v>16151</v>
      </c>
      <c r="E10774" s="38" t="s">
        <v>9498</v>
      </c>
      <c r="F10774" s="41" t="s">
        <v>9491</v>
      </c>
      <c r="G10774" s="19" t="s">
        <v>721</v>
      </c>
      <c r="H10774" s="41">
        <v>9</v>
      </c>
      <c r="I10774" s="41">
        <v>3</v>
      </c>
      <c r="J10774" s="41">
        <v>10</v>
      </c>
      <c r="K10774" s="44">
        <v>2</v>
      </c>
      <c r="L10774" s="20">
        <v>503712</v>
      </c>
      <c r="M10774" s="19" t="s">
        <v>11</v>
      </c>
      <c r="N10774" s="28" t="s">
        <v>15953</v>
      </c>
    </row>
    <row r="10775" spans="1:14" ht="30" x14ac:dyDescent="0.25">
      <c r="A10775" s="27" t="s">
        <v>9310</v>
      </c>
      <c r="B10775" s="19" t="s">
        <v>16841</v>
      </c>
      <c r="C10775" s="19" t="s">
        <v>16841</v>
      </c>
      <c r="D10775" s="38" t="s">
        <v>16151</v>
      </c>
      <c r="E10775" s="38" t="s">
        <v>9499</v>
      </c>
      <c r="F10775" s="41" t="s">
        <v>9491</v>
      </c>
      <c r="G10775" s="19" t="s">
        <v>721</v>
      </c>
      <c r="H10775" s="41">
        <v>9</v>
      </c>
      <c r="I10775" s="41">
        <v>3</v>
      </c>
      <c r="J10775" s="41">
        <v>10</v>
      </c>
      <c r="K10775" s="44">
        <v>2</v>
      </c>
      <c r="L10775" s="20">
        <v>272462</v>
      </c>
      <c r="M10775" s="19" t="s">
        <v>11</v>
      </c>
      <c r="N10775" s="28" t="s">
        <v>15953</v>
      </c>
    </row>
    <row r="10776" spans="1:14" ht="30" x14ac:dyDescent="0.25">
      <c r="A10776" s="27" t="s">
        <v>9310</v>
      </c>
      <c r="B10776" s="19" t="s">
        <v>16841</v>
      </c>
      <c r="C10776" s="19" t="s">
        <v>16841</v>
      </c>
      <c r="D10776" s="38" t="s">
        <v>16151</v>
      </c>
      <c r="E10776" s="38" t="s">
        <v>9509</v>
      </c>
      <c r="F10776" s="41" t="s">
        <v>1169</v>
      </c>
      <c r="G10776" s="19" t="s">
        <v>721</v>
      </c>
      <c r="H10776" s="41">
        <v>9</v>
      </c>
      <c r="I10776" s="41">
        <v>3</v>
      </c>
      <c r="J10776" s="41">
        <v>10</v>
      </c>
      <c r="K10776" s="44">
        <v>10</v>
      </c>
      <c r="L10776" s="20">
        <v>251855</v>
      </c>
      <c r="M10776" s="19" t="s">
        <v>15980</v>
      </c>
      <c r="N10776" s="28" t="s">
        <v>15953</v>
      </c>
    </row>
    <row r="10777" spans="1:14" ht="30" x14ac:dyDescent="0.25">
      <c r="A10777" s="27" t="s">
        <v>9310</v>
      </c>
      <c r="B10777" s="19" t="s">
        <v>16841</v>
      </c>
      <c r="C10777" s="19" t="s">
        <v>16841</v>
      </c>
      <c r="D10777" s="38" t="s">
        <v>16151</v>
      </c>
      <c r="E10777" s="38" t="s">
        <v>9510</v>
      </c>
      <c r="F10777" s="41" t="s">
        <v>1169</v>
      </c>
      <c r="G10777" s="19" t="s">
        <v>721</v>
      </c>
      <c r="H10777" s="41">
        <v>9</v>
      </c>
      <c r="I10777" s="41">
        <v>3</v>
      </c>
      <c r="J10777" s="41">
        <v>10</v>
      </c>
      <c r="K10777" s="44">
        <v>2</v>
      </c>
      <c r="L10777" s="20">
        <v>217512</v>
      </c>
      <c r="M10777" s="19" t="s">
        <v>11</v>
      </c>
      <c r="N10777" s="28" t="s">
        <v>15953</v>
      </c>
    </row>
    <row r="10778" spans="1:14" ht="30" x14ac:dyDescent="0.25">
      <c r="A10778" s="27" t="s">
        <v>9310</v>
      </c>
      <c r="B10778" s="19" t="s">
        <v>16841</v>
      </c>
      <c r="C10778" s="19" t="s">
        <v>16841</v>
      </c>
      <c r="D10778" s="38" t="s">
        <v>16151</v>
      </c>
      <c r="E10778" s="38" t="s">
        <v>9511</v>
      </c>
      <c r="F10778" s="41" t="s">
        <v>1169</v>
      </c>
      <c r="G10778" s="19" t="s">
        <v>721</v>
      </c>
      <c r="H10778" s="41">
        <v>9</v>
      </c>
      <c r="I10778" s="41">
        <v>3</v>
      </c>
      <c r="J10778" s="41">
        <v>10</v>
      </c>
      <c r="K10778" s="44">
        <v>2</v>
      </c>
      <c r="L10778" s="20">
        <v>103032</v>
      </c>
      <c r="M10778" s="19" t="s">
        <v>11</v>
      </c>
      <c r="N10778" s="28" t="s">
        <v>15953</v>
      </c>
    </row>
    <row r="10779" spans="1:14" ht="30" x14ac:dyDescent="0.25">
      <c r="A10779" s="27" t="s">
        <v>9310</v>
      </c>
      <c r="B10779" s="19" t="s">
        <v>16841</v>
      </c>
      <c r="C10779" s="19" t="s">
        <v>16841</v>
      </c>
      <c r="D10779" s="38" t="s">
        <v>16151</v>
      </c>
      <c r="E10779" s="38" t="s">
        <v>9512</v>
      </c>
      <c r="F10779" s="41" t="s">
        <v>1169</v>
      </c>
      <c r="G10779" s="19" t="s">
        <v>721</v>
      </c>
      <c r="H10779" s="41">
        <v>9</v>
      </c>
      <c r="I10779" s="41">
        <v>3</v>
      </c>
      <c r="J10779" s="41">
        <v>10</v>
      </c>
      <c r="K10779" s="44">
        <v>2</v>
      </c>
      <c r="L10779" s="20">
        <v>93874</v>
      </c>
      <c r="M10779" s="19" t="s">
        <v>11</v>
      </c>
      <c r="N10779" s="28" t="s">
        <v>15953</v>
      </c>
    </row>
    <row r="10780" spans="1:14" ht="30" x14ac:dyDescent="0.25">
      <c r="A10780" s="27" t="s">
        <v>9310</v>
      </c>
      <c r="B10780" s="19" t="s">
        <v>16841</v>
      </c>
      <c r="C10780" s="19" t="s">
        <v>16841</v>
      </c>
      <c r="D10780" s="38" t="s">
        <v>16151</v>
      </c>
      <c r="E10780" s="38" t="s">
        <v>9513</v>
      </c>
      <c r="F10780" s="41" t="s">
        <v>1169</v>
      </c>
      <c r="G10780" s="19" t="s">
        <v>721</v>
      </c>
      <c r="H10780" s="41">
        <v>9</v>
      </c>
      <c r="I10780" s="41">
        <v>3</v>
      </c>
      <c r="J10780" s="41">
        <v>10</v>
      </c>
      <c r="K10780" s="44">
        <v>2</v>
      </c>
      <c r="L10780" s="20">
        <v>119059</v>
      </c>
      <c r="M10780" s="19" t="s">
        <v>11</v>
      </c>
      <c r="N10780" s="28" t="s">
        <v>15953</v>
      </c>
    </row>
    <row r="10781" spans="1:14" ht="30" x14ac:dyDescent="0.25">
      <c r="A10781" s="27" t="s">
        <v>9310</v>
      </c>
      <c r="B10781" s="19" t="s">
        <v>16841</v>
      </c>
      <c r="C10781" s="19" t="s">
        <v>16841</v>
      </c>
      <c r="D10781" s="38" t="s">
        <v>16151</v>
      </c>
      <c r="E10781" s="38" t="s">
        <v>9514</v>
      </c>
      <c r="F10781" s="41" t="s">
        <v>1169</v>
      </c>
      <c r="G10781" s="19" t="s">
        <v>721</v>
      </c>
      <c r="H10781" s="41">
        <v>9</v>
      </c>
      <c r="I10781" s="41">
        <v>3</v>
      </c>
      <c r="J10781" s="41">
        <v>10</v>
      </c>
      <c r="K10781" s="44">
        <v>2</v>
      </c>
      <c r="L10781" s="20">
        <v>148824</v>
      </c>
      <c r="M10781" s="19" t="s">
        <v>11</v>
      </c>
      <c r="N10781" s="28" t="s">
        <v>15953</v>
      </c>
    </row>
    <row r="10782" spans="1:14" ht="30" x14ac:dyDescent="0.25">
      <c r="A10782" s="27" t="s">
        <v>9310</v>
      </c>
      <c r="B10782" s="19" t="s">
        <v>16841</v>
      </c>
      <c r="C10782" s="19" t="s">
        <v>16841</v>
      </c>
      <c r="D10782" s="38" t="s">
        <v>16151</v>
      </c>
      <c r="E10782" s="38" t="s">
        <v>9515</v>
      </c>
      <c r="F10782" s="41" t="s">
        <v>9516</v>
      </c>
      <c r="G10782" s="19" t="s">
        <v>721</v>
      </c>
      <c r="H10782" s="41">
        <v>9</v>
      </c>
      <c r="I10782" s="41">
        <v>3</v>
      </c>
      <c r="J10782" s="41">
        <v>10</v>
      </c>
      <c r="K10782" s="44">
        <v>2</v>
      </c>
      <c r="L10782" s="20">
        <v>13509</v>
      </c>
      <c r="M10782" s="19" t="s">
        <v>11</v>
      </c>
      <c r="N10782" s="28" t="s">
        <v>15953</v>
      </c>
    </row>
    <row r="10783" spans="1:14" ht="30" x14ac:dyDescent="0.25">
      <c r="A10783" s="27" t="s">
        <v>9310</v>
      </c>
      <c r="B10783" s="19" t="s">
        <v>16841</v>
      </c>
      <c r="C10783" s="19" t="s">
        <v>16841</v>
      </c>
      <c r="D10783" s="38" t="s">
        <v>16151</v>
      </c>
      <c r="E10783" s="38" t="s">
        <v>9517</v>
      </c>
      <c r="F10783" s="41" t="s">
        <v>9516</v>
      </c>
      <c r="G10783" s="19" t="s">
        <v>721</v>
      </c>
      <c r="H10783" s="41">
        <v>9</v>
      </c>
      <c r="I10783" s="41">
        <v>3</v>
      </c>
      <c r="J10783" s="41">
        <v>10</v>
      </c>
      <c r="K10783" s="44">
        <v>2</v>
      </c>
      <c r="L10783" s="20">
        <v>11219</v>
      </c>
      <c r="M10783" s="19" t="s">
        <v>11</v>
      </c>
      <c r="N10783" s="28" t="s">
        <v>15953</v>
      </c>
    </row>
    <row r="10784" spans="1:14" ht="30" x14ac:dyDescent="0.25">
      <c r="A10784" s="27" t="s">
        <v>9310</v>
      </c>
      <c r="B10784" s="19" t="s">
        <v>17011</v>
      </c>
      <c r="C10784" s="19" t="s">
        <v>16738</v>
      </c>
      <c r="D10784" s="38" t="s">
        <v>16048</v>
      </c>
      <c r="E10784" s="38" t="s">
        <v>9520</v>
      </c>
      <c r="F10784" s="41" t="s">
        <v>31</v>
      </c>
      <c r="G10784" s="19" t="s">
        <v>611</v>
      </c>
      <c r="H10784" s="41">
        <v>3</v>
      </c>
      <c r="I10784" s="41">
        <v>3</v>
      </c>
      <c r="J10784" s="41">
        <v>16</v>
      </c>
      <c r="K10784" s="44">
        <v>75</v>
      </c>
      <c r="L10784" s="20">
        <v>2512500</v>
      </c>
      <c r="M10784" s="19" t="s">
        <v>11</v>
      </c>
      <c r="N10784" s="28" t="s">
        <v>15953</v>
      </c>
    </row>
    <row r="10785" spans="1:14" ht="30" x14ac:dyDescent="0.25">
      <c r="A10785" s="27" t="s">
        <v>9310</v>
      </c>
      <c r="B10785" s="19" t="s">
        <v>17011</v>
      </c>
      <c r="C10785" s="19" t="s">
        <v>16738</v>
      </c>
      <c r="D10785" s="38" t="s">
        <v>16048</v>
      </c>
      <c r="E10785" s="38" t="s">
        <v>9521</v>
      </c>
      <c r="F10785" s="41" t="s">
        <v>34</v>
      </c>
      <c r="G10785" s="19" t="s">
        <v>611</v>
      </c>
      <c r="H10785" s="41">
        <v>3</v>
      </c>
      <c r="I10785" s="41">
        <v>3</v>
      </c>
      <c r="J10785" s="41">
        <v>16</v>
      </c>
      <c r="K10785" s="44">
        <v>20</v>
      </c>
      <c r="L10785" s="20">
        <v>1100000</v>
      </c>
      <c r="M10785" s="19" t="s">
        <v>11</v>
      </c>
      <c r="N10785" s="28" t="s">
        <v>15953</v>
      </c>
    </row>
    <row r="10786" spans="1:14" ht="30" x14ac:dyDescent="0.25">
      <c r="A10786" s="27" t="s">
        <v>9310</v>
      </c>
      <c r="B10786" s="19" t="s">
        <v>17011</v>
      </c>
      <c r="C10786" s="19" t="s">
        <v>16738</v>
      </c>
      <c r="D10786" s="38" t="s">
        <v>16048</v>
      </c>
      <c r="E10786" s="38" t="s">
        <v>9521</v>
      </c>
      <c r="F10786" s="41">
        <v>14111704</v>
      </c>
      <c r="G10786" s="19" t="s">
        <v>611</v>
      </c>
      <c r="H10786" s="41">
        <v>3</v>
      </c>
      <c r="I10786" s="41">
        <v>3</v>
      </c>
      <c r="J10786" s="41">
        <v>10</v>
      </c>
      <c r="K10786" s="44">
        <v>39</v>
      </c>
      <c r="L10786" s="20">
        <v>2145000</v>
      </c>
      <c r="M10786" s="19" t="s">
        <v>11</v>
      </c>
      <c r="N10786" s="28" t="s">
        <v>15953</v>
      </c>
    </row>
    <row r="10787" spans="1:14" ht="30" x14ac:dyDescent="0.25">
      <c r="A10787" s="27" t="s">
        <v>9310</v>
      </c>
      <c r="B10787" s="19" t="s">
        <v>17011</v>
      </c>
      <c r="C10787" s="19" t="s">
        <v>16738</v>
      </c>
      <c r="D10787" s="38" t="s">
        <v>16048</v>
      </c>
      <c r="E10787" s="38" t="s">
        <v>9522</v>
      </c>
      <c r="F10787" s="41" t="s">
        <v>9523</v>
      </c>
      <c r="G10787" s="19" t="s">
        <v>721</v>
      </c>
      <c r="H10787" s="41">
        <v>2</v>
      </c>
      <c r="I10787" s="41">
        <v>3</v>
      </c>
      <c r="J10787" s="41">
        <v>10</v>
      </c>
      <c r="K10787" s="44">
        <v>1</v>
      </c>
      <c r="L10787" s="20">
        <v>322833.5</v>
      </c>
      <c r="M10787" s="19" t="s">
        <v>11</v>
      </c>
      <c r="N10787" s="28" t="s">
        <v>15953</v>
      </c>
    </row>
    <row r="10788" spans="1:14" ht="30" x14ac:dyDescent="0.25">
      <c r="A10788" s="27" t="s">
        <v>9310</v>
      </c>
      <c r="B10788" s="19" t="s">
        <v>17011</v>
      </c>
      <c r="C10788" s="19" t="s">
        <v>16738</v>
      </c>
      <c r="D10788" s="38" t="s">
        <v>16048</v>
      </c>
      <c r="E10788" s="38" t="s">
        <v>9524</v>
      </c>
      <c r="F10788" s="41" t="s">
        <v>9523</v>
      </c>
      <c r="G10788" s="19" t="s">
        <v>721</v>
      </c>
      <c r="H10788" s="41">
        <v>2</v>
      </c>
      <c r="I10788" s="41">
        <v>3</v>
      </c>
      <c r="J10788" s="41">
        <v>10</v>
      </c>
      <c r="K10788" s="44">
        <v>1</v>
      </c>
      <c r="L10788" s="20">
        <v>75442.5</v>
      </c>
      <c r="M10788" s="19" t="s">
        <v>11</v>
      </c>
      <c r="N10788" s="28" t="s">
        <v>15953</v>
      </c>
    </row>
    <row r="10789" spans="1:14" ht="30" x14ac:dyDescent="0.25">
      <c r="A10789" s="27" t="s">
        <v>9310</v>
      </c>
      <c r="B10789" s="19" t="s">
        <v>17011</v>
      </c>
      <c r="C10789" s="19" t="s">
        <v>16738</v>
      </c>
      <c r="D10789" s="38" t="s">
        <v>16048</v>
      </c>
      <c r="E10789" s="38" t="s">
        <v>9525</v>
      </c>
      <c r="F10789" s="41" t="s">
        <v>38</v>
      </c>
      <c r="G10789" s="19" t="s">
        <v>611</v>
      </c>
      <c r="H10789" s="41">
        <v>4</v>
      </c>
      <c r="I10789" s="41">
        <v>2</v>
      </c>
      <c r="J10789" s="41">
        <v>10</v>
      </c>
      <c r="K10789" s="44">
        <v>20</v>
      </c>
      <c r="L10789" s="20">
        <v>166360</v>
      </c>
      <c r="M10789" s="19" t="s">
        <v>11</v>
      </c>
      <c r="N10789" s="28" t="s">
        <v>15953</v>
      </c>
    </row>
    <row r="10790" spans="1:14" ht="30" x14ac:dyDescent="0.25">
      <c r="A10790" s="27" t="s">
        <v>9310</v>
      </c>
      <c r="B10790" s="19" t="s">
        <v>17011</v>
      </c>
      <c r="C10790" s="19" t="s">
        <v>16738</v>
      </c>
      <c r="D10790" s="38" t="s">
        <v>16048</v>
      </c>
      <c r="E10790" s="38" t="s">
        <v>9526</v>
      </c>
      <c r="F10790" s="41" t="s">
        <v>38</v>
      </c>
      <c r="G10790" s="19" t="s">
        <v>611</v>
      </c>
      <c r="H10790" s="41">
        <v>4</v>
      </c>
      <c r="I10790" s="41">
        <v>2</v>
      </c>
      <c r="J10790" s="41">
        <v>10</v>
      </c>
      <c r="K10790" s="44">
        <v>19</v>
      </c>
      <c r="L10790" s="20">
        <v>296419</v>
      </c>
      <c r="M10790" s="19" t="s">
        <v>11</v>
      </c>
      <c r="N10790" s="28" t="s">
        <v>15953</v>
      </c>
    </row>
    <row r="10791" spans="1:14" ht="30" x14ac:dyDescent="0.25">
      <c r="A10791" s="27" t="s">
        <v>9310</v>
      </c>
      <c r="B10791" s="19" t="s">
        <v>17011</v>
      </c>
      <c r="C10791" s="19" t="s">
        <v>16738</v>
      </c>
      <c r="D10791" s="38" t="s">
        <v>16048</v>
      </c>
      <c r="E10791" s="38" t="s">
        <v>9527</v>
      </c>
      <c r="F10791" s="41" t="s">
        <v>38</v>
      </c>
      <c r="G10791" s="19" t="s">
        <v>721</v>
      </c>
      <c r="H10791" s="41">
        <v>2</v>
      </c>
      <c r="I10791" s="41">
        <v>3</v>
      </c>
      <c r="J10791" s="41">
        <v>10</v>
      </c>
      <c r="K10791" s="44">
        <v>2</v>
      </c>
      <c r="L10791" s="20">
        <v>22896</v>
      </c>
      <c r="M10791" s="19" t="s">
        <v>11</v>
      </c>
      <c r="N10791" s="28" t="s">
        <v>15953</v>
      </c>
    </row>
    <row r="10792" spans="1:14" ht="30" x14ac:dyDescent="0.25">
      <c r="A10792" s="27" t="s">
        <v>9310</v>
      </c>
      <c r="B10792" s="19" t="s">
        <v>17011</v>
      </c>
      <c r="C10792" s="19" t="s">
        <v>16738</v>
      </c>
      <c r="D10792" s="38" t="s">
        <v>16048</v>
      </c>
      <c r="E10792" s="38" t="s">
        <v>9528</v>
      </c>
      <c r="F10792" s="41" t="s">
        <v>1203</v>
      </c>
      <c r="G10792" s="19" t="s">
        <v>611</v>
      </c>
      <c r="H10792" s="41">
        <v>4</v>
      </c>
      <c r="I10792" s="41">
        <v>2</v>
      </c>
      <c r="J10792" s="41">
        <v>10</v>
      </c>
      <c r="K10792" s="44">
        <v>1298</v>
      </c>
      <c r="L10792" s="20">
        <v>6162904</v>
      </c>
      <c r="M10792" s="19" t="s">
        <v>11</v>
      </c>
      <c r="N10792" s="28" t="s">
        <v>15953</v>
      </c>
    </row>
    <row r="10793" spans="1:14" ht="30" x14ac:dyDescent="0.25">
      <c r="A10793" s="27" t="s">
        <v>9310</v>
      </c>
      <c r="B10793" s="19" t="s">
        <v>17011</v>
      </c>
      <c r="C10793" s="19" t="s">
        <v>16738</v>
      </c>
      <c r="D10793" s="38" t="s">
        <v>16048</v>
      </c>
      <c r="E10793" s="38" t="s">
        <v>9529</v>
      </c>
      <c r="F10793" s="41" t="s">
        <v>1206</v>
      </c>
      <c r="G10793" s="19" t="s">
        <v>721</v>
      </c>
      <c r="H10793" s="41">
        <v>2</v>
      </c>
      <c r="I10793" s="41">
        <v>3</v>
      </c>
      <c r="J10793" s="41">
        <v>10</v>
      </c>
      <c r="K10793" s="44">
        <v>1</v>
      </c>
      <c r="L10793" s="20">
        <v>97308</v>
      </c>
      <c r="M10793" s="19" t="s">
        <v>11</v>
      </c>
      <c r="N10793" s="28" t="s">
        <v>15953</v>
      </c>
    </row>
    <row r="10794" spans="1:14" ht="30" x14ac:dyDescent="0.25">
      <c r="A10794" s="27" t="s">
        <v>9310</v>
      </c>
      <c r="B10794" s="19" t="s">
        <v>17011</v>
      </c>
      <c r="C10794" s="19" t="s">
        <v>16738</v>
      </c>
      <c r="D10794" s="38" t="s">
        <v>16048</v>
      </c>
      <c r="E10794" s="38" t="s">
        <v>9530</v>
      </c>
      <c r="F10794" s="41" t="s">
        <v>9516</v>
      </c>
      <c r="G10794" s="19" t="s">
        <v>721</v>
      </c>
      <c r="H10794" s="41">
        <v>2</v>
      </c>
      <c r="I10794" s="41">
        <v>3</v>
      </c>
      <c r="J10794" s="41">
        <v>10</v>
      </c>
      <c r="K10794" s="44">
        <v>1</v>
      </c>
      <c r="L10794" s="20">
        <v>11448</v>
      </c>
      <c r="M10794" s="19" t="s">
        <v>11</v>
      </c>
      <c r="N10794" s="28" t="s">
        <v>15953</v>
      </c>
    </row>
    <row r="10795" spans="1:14" ht="30" x14ac:dyDescent="0.25">
      <c r="A10795" s="27" t="s">
        <v>9310</v>
      </c>
      <c r="B10795" s="19" t="s">
        <v>17011</v>
      </c>
      <c r="C10795" s="19" t="s">
        <v>16738</v>
      </c>
      <c r="D10795" s="38" t="s">
        <v>16048</v>
      </c>
      <c r="E10795" s="38" t="s">
        <v>9531</v>
      </c>
      <c r="F10795" s="41" t="s">
        <v>9532</v>
      </c>
      <c r="G10795" s="19" t="s">
        <v>611</v>
      </c>
      <c r="H10795" s="41">
        <v>3</v>
      </c>
      <c r="I10795" s="41">
        <v>3</v>
      </c>
      <c r="J10795" s="41">
        <v>10</v>
      </c>
      <c r="K10795" s="44">
        <v>3</v>
      </c>
      <c r="L10795" s="20">
        <v>324000</v>
      </c>
      <c r="M10795" s="19" t="s">
        <v>11</v>
      </c>
      <c r="N10795" s="28" t="s">
        <v>15953</v>
      </c>
    </row>
    <row r="10796" spans="1:14" ht="30" x14ac:dyDescent="0.25">
      <c r="A10796" s="27" t="s">
        <v>9310</v>
      </c>
      <c r="B10796" s="19" t="s">
        <v>17011</v>
      </c>
      <c r="C10796" s="19" t="s">
        <v>16738</v>
      </c>
      <c r="D10796" s="38" t="s">
        <v>16048</v>
      </c>
      <c r="E10796" s="38" t="s">
        <v>9533</v>
      </c>
      <c r="F10796" s="41" t="s">
        <v>9532</v>
      </c>
      <c r="G10796" s="19" t="s">
        <v>611</v>
      </c>
      <c r="H10796" s="41">
        <v>3</v>
      </c>
      <c r="I10796" s="41">
        <v>3</v>
      </c>
      <c r="J10796" s="41">
        <v>10</v>
      </c>
      <c r="K10796" s="44">
        <v>10</v>
      </c>
      <c r="L10796" s="20">
        <v>320000</v>
      </c>
      <c r="M10796" s="19" t="s">
        <v>11</v>
      </c>
      <c r="N10796" s="28" t="s">
        <v>15953</v>
      </c>
    </row>
    <row r="10797" spans="1:14" ht="30" x14ac:dyDescent="0.25">
      <c r="A10797" s="27" t="s">
        <v>9310</v>
      </c>
      <c r="B10797" s="19" t="s">
        <v>17011</v>
      </c>
      <c r="C10797" s="19" t="s">
        <v>16738</v>
      </c>
      <c r="D10797" s="38" t="s">
        <v>16048</v>
      </c>
      <c r="E10797" s="38" t="s">
        <v>9534</v>
      </c>
      <c r="F10797" s="41" t="s">
        <v>38</v>
      </c>
      <c r="G10797" s="19" t="s">
        <v>614</v>
      </c>
      <c r="H10797" s="41">
        <v>2</v>
      </c>
      <c r="I10797" s="41">
        <v>8</v>
      </c>
      <c r="J10797" s="41">
        <v>10</v>
      </c>
      <c r="K10797" s="44">
        <v>36</v>
      </c>
      <c r="L10797" s="20">
        <v>1217885.04</v>
      </c>
      <c r="M10797" s="19" t="s">
        <v>11</v>
      </c>
      <c r="N10797" s="28" t="s">
        <v>15953</v>
      </c>
    </row>
    <row r="10798" spans="1:14" ht="30" x14ac:dyDescent="0.25">
      <c r="A10798" s="27" t="s">
        <v>9310</v>
      </c>
      <c r="B10798" s="19" t="s">
        <v>17011</v>
      </c>
      <c r="C10798" s="19" t="s">
        <v>16738</v>
      </c>
      <c r="D10798" s="38" t="s">
        <v>16048</v>
      </c>
      <c r="E10798" s="38" t="s">
        <v>9535</v>
      </c>
      <c r="F10798" s="41" t="s">
        <v>38</v>
      </c>
      <c r="G10798" s="19" t="s">
        <v>614</v>
      </c>
      <c r="H10798" s="41">
        <v>2</v>
      </c>
      <c r="I10798" s="41">
        <v>8</v>
      </c>
      <c r="J10798" s="41">
        <v>10</v>
      </c>
      <c r="K10798" s="44">
        <v>80</v>
      </c>
      <c r="L10798" s="20">
        <v>2166638.4</v>
      </c>
      <c r="M10798" s="19" t="s">
        <v>11</v>
      </c>
      <c r="N10798" s="28" t="s">
        <v>15953</v>
      </c>
    </row>
    <row r="10799" spans="1:14" ht="30" x14ac:dyDescent="0.25">
      <c r="A10799" s="27" t="s">
        <v>9310</v>
      </c>
      <c r="B10799" s="19" t="s">
        <v>17011</v>
      </c>
      <c r="C10799" s="19" t="s">
        <v>16738</v>
      </c>
      <c r="D10799" s="38" t="s">
        <v>16048</v>
      </c>
      <c r="E10799" s="38" t="s">
        <v>9536</v>
      </c>
      <c r="F10799" s="41" t="s">
        <v>38</v>
      </c>
      <c r="G10799" s="19" t="s">
        <v>614</v>
      </c>
      <c r="H10799" s="41">
        <v>2</v>
      </c>
      <c r="I10799" s="41">
        <v>8</v>
      </c>
      <c r="J10799" s="41">
        <v>10</v>
      </c>
      <c r="K10799" s="44">
        <v>35</v>
      </c>
      <c r="L10799" s="20">
        <v>530099.5</v>
      </c>
      <c r="M10799" s="19" t="s">
        <v>11</v>
      </c>
      <c r="N10799" s="28" t="s">
        <v>15953</v>
      </c>
    </row>
    <row r="10800" spans="1:14" ht="30" x14ac:dyDescent="0.25">
      <c r="A10800" s="27" t="s">
        <v>9310</v>
      </c>
      <c r="B10800" s="19" t="s">
        <v>17011</v>
      </c>
      <c r="C10800" s="19" t="s">
        <v>16738</v>
      </c>
      <c r="D10800" s="38" t="s">
        <v>16048</v>
      </c>
      <c r="E10800" s="38" t="s">
        <v>9537</v>
      </c>
      <c r="F10800" s="41">
        <v>31201503</v>
      </c>
      <c r="G10800" s="19" t="s">
        <v>611</v>
      </c>
      <c r="H10800" s="41">
        <v>2</v>
      </c>
      <c r="I10800" s="41">
        <v>8</v>
      </c>
      <c r="J10800" s="41">
        <v>10</v>
      </c>
      <c r="K10800" s="44">
        <v>30</v>
      </c>
      <c r="L10800" s="20">
        <v>432005.69999999995</v>
      </c>
      <c r="M10800" s="19" t="s">
        <v>11</v>
      </c>
      <c r="N10800" s="28" t="s">
        <v>15953</v>
      </c>
    </row>
    <row r="10801" spans="1:14" ht="30" x14ac:dyDescent="0.25">
      <c r="A10801" s="27" t="s">
        <v>9310</v>
      </c>
      <c r="B10801" s="19" t="s">
        <v>17011</v>
      </c>
      <c r="C10801" s="19" t="s">
        <v>16738</v>
      </c>
      <c r="D10801" s="38" t="s">
        <v>16048</v>
      </c>
      <c r="E10801" s="38" t="s">
        <v>9538</v>
      </c>
      <c r="F10801" s="41">
        <v>31201503</v>
      </c>
      <c r="G10801" s="19" t="s">
        <v>611</v>
      </c>
      <c r="H10801" s="41">
        <v>2</v>
      </c>
      <c r="I10801" s="41">
        <v>8</v>
      </c>
      <c r="J10801" s="41">
        <v>10</v>
      </c>
      <c r="K10801" s="44">
        <v>29</v>
      </c>
      <c r="L10801" s="20">
        <v>626391.01</v>
      </c>
      <c r="M10801" s="19" t="s">
        <v>11</v>
      </c>
      <c r="N10801" s="28" t="s">
        <v>15953</v>
      </c>
    </row>
    <row r="10802" spans="1:14" ht="30" x14ac:dyDescent="0.25">
      <c r="A10802" s="27" t="s">
        <v>9310</v>
      </c>
      <c r="B10802" s="19" t="s">
        <v>17011</v>
      </c>
      <c r="C10802" s="19" t="s">
        <v>16738</v>
      </c>
      <c r="D10802" s="38" t="s">
        <v>16048</v>
      </c>
      <c r="E10802" s="38" t="s">
        <v>9539</v>
      </c>
      <c r="F10802" s="41">
        <v>31201503</v>
      </c>
      <c r="G10802" s="19" t="s">
        <v>611</v>
      </c>
      <c r="H10802" s="41">
        <v>2</v>
      </c>
      <c r="I10802" s="41">
        <v>8</v>
      </c>
      <c r="J10802" s="41">
        <v>10</v>
      </c>
      <c r="K10802" s="44">
        <v>12</v>
      </c>
      <c r="L10802" s="20">
        <v>414719.75999999995</v>
      </c>
      <c r="M10802" s="19" t="s">
        <v>11</v>
      </c>
      <c r="N10802" s="28" t="s">
        <v>15953</v>
      </c>
    </row>
    <row r="10803" spans="1:14" ht="30" x14ac:dyDescent="0.25">
      <c r="A10803" s="27" t="s">
        <v>9310</v>
      </c>
      <c r="B10803" s="19" t="s">
        <v>17011</v>
      </c>
      <c r="C10803" s="19" t="s">
        <v>16738</v>
      </c>
      <c r="D10803" s="38" t="s">
        <v>16048</v>
      </c>
      <c r="E10803" s="38" t="s">
        <v>9540</v>
      </c>
      <c r="F10803" s="41">
        <v>14111510</v>
      </c>
      <c r="G10803" s="19" t="s">
        <v>611</v>
      </c>
      <c r="H10803" s="41">
        <v>2</v>
      </c>
      <c r="I10803" s="41">
        <v>8</v>
      </c>
      <c r="J10803" s="41">
        <v>10</v>
      </c>
      <c r="K10803" s="44">
        <v>1</v>
      </c>
      <c r="L10803" s="20">
        <v>771120</v>
      </c>
      <c r="M10803" s="19" t="s">
        <v>11</v>
      </c>
      <c r="N10803" s="28" t="s">
        <v>15953</v>
      </c>
    </row>
    <row r="10804" spans="1:14" ht="30" x14ac:dyDescent="0.25">
      <c r="A10804" s="27" t="s">
        <v>9310</v>
      </c>
      <c r="B10804" s="19" t="s">
        <v>17011</v>
      </c>
      <c r="C10804" s="19" t="s">
        <v>16738</v>
      </c>
      <c r="D10804" s="38" t="s">
        <v>16048</v>
      </c>
      <c r="E10804" s="38" t="s">
        <v>9384</v>
      </c>
      <c r="F10804" s="41">
        <v>0</v>
      </c>
      <c r="G10804" s="19" t="s">
        <v>949</v>
      </c>
      <c r="H10804" s="41">
        <v>6</v>
      </c>
      <c r="I10804" s="41">
        <v>6</v>
      </c>
      <c r="J10804" s="41">
        <v>16</v>
      </c>
      <c r="K10804" s="44">
        <v>1</v>
      </c>
      <c r="L10804" s="20">
        <v>116847</v>
      </c>
      <c r="M10804" s="19" t="s">
        <v>15954</v>
      </c>
      <c r="N10804" s="28" t="s">
        <v>15953</v>
      </c>
    </row>
    <row r="10805" spans="1:14" ht="90" x14ac:dyDescent="0.25">
      <c r="A10805" s="27" t="s">
        <v>9310</v>
      </c>
      <c r="B10805" s="19" t="s">
        <v>17012</v>
      </c>
      <c r="C10805" s="19" t="s">
        <v>16739</v>
      </c>
      <c r="D10805" s="38" t="s">
        <v>16049</v>
      </c>
      <c r="E10805" s="38" t="s">
        <v>9541</v>
      </c>
      <c r="F10805" s="41" t="s">
        <v>1787</v>
      </c>
      <c r="G10805" s="19" t="s">
        <v>611</v>
      </c>
      <c r="H10805" s="41">
        <v>3</v>
      </c>
      <c r="I10805" s="41">
        <v>3</v>
      </c>
      <c r="J10805" s="41">
        <v>10</v>
      </c>
      <c r="K10805" s="44">
        <v>4</v>
      </c>
      <c r="L10805" s="20">
        <v>126616</v>
      </c>
      <c r="M10805" s="19" t="s">
        <v>11</v>
      </c>
      <c r="N10805" s="28" t="s">
        <v>15953</v>
      </c>
    </row>
    <row r="10806" spans="1:14" ht="90" x14ac:dyDescent="0.25">
      <c r="A10806" s="27" t="s">
        <v>9310</v>
      </c>
      <c r="B10806" s="19" t="s">
        <v>17012</v>
      </c>
      <c r="C10806" s="19" t="s">
        <v>16739</v>
      </c>
      <c r="D10806" s="38" t="s">
        <v>16049</v>
      </c>
      <c r="E10806" s="38" t="s">
        <v>9542</v>
      </c>
      <c r="F10806" s="41" t="s">
        <v>93</v>
      </c>
      <c r="G10806" s="19" t="s">
        <v>721</v>
      </c>
      <c r="H10806" s="41">
        <v>2</v>
      </c>
      <c r="I10806" s="41">
        <v>3</v>
      </c>
      <c r="J10806" s="41">
        <v>10</v>
      </c>
      <c r="K10806" s="44">
        <v>3</v>
      </c>
      <c r="L10806" s="20">
        <v>123639</v>
      </c>
      <c r="M10806" s="19" t="s">
        <v>15960</v>
      </c>
      <c r="N10806" s="28" t="s">
        <v>15953</v>
      </c>
    </row>
    <row r="10807" spans="1:14" ht="90" x14ac:dyDescent="0.25">
      <c r="A10807" s="27" t="s">
        <v>9310</v>
      </c>
      <c r="B10807" s="19" t="s">
        <v>17012</v>
      </c>
      <c r="C10807" s="19" t="s">
        <v>16739</v>
      </c>
      <c r="D10807" s="38" t="s">
        <v>16049</v>
      </c>
      <c r="E10807" s="38" t="s">
        <v>9543</v>
      </c>
      <c r="F10807" s="41" t="s">
        <v>4577</v>
      </c>
      <c r="G10807" s="19" t="s">
        <v>721</v>
      </c>
      <c r="H10807" s="41">
        <v>2</v>
      </c>
      <c r="I10807" s="41">
        <v>3</v>
      </c>
      <c r="J10807" s="41">
        <v>10</v>
      </c>
      <c r="K10807" s="44">
        <v>22</v>
      </c>
      <c r="L10807" s="20">
        <v>579271</v>
      </c>
      <c r="M10807" s="19" t="s">
        <v>15960</v>
      </c>
      <c r="N10807" s="28" t="s">
        <v>15953</v>
      </c>
    </row>
    <row r="10808" spans="1:14" ht="90" x14ac:dyDescent="0.25">
      <c r="A10808" s="27" t="s">
        <v>9310</v>
      </c>
      <c r="B10808" s="19" t="s">
        <v>17012</v>
      </c>
      <c r="C10808" s="19" t="s">
        <v>16739</v>
      </c>
      <c r="D10808" s="38" t="s">
        <v>16049</v>
      </c>
      <c r="E10808" s="38" t="s">
        <v>9544</v>
      </c>
      <c r="F10808" s="41" t="s">
        <v>6063</v>
      </c>
      <c r="G10808" s="19" t="s">
        <v>614</v>
      </c>
      <c r="H10808" s="41">
        <v>2</v>
      </c>
      <c r="I10808" s="41">
        <v>8</v>
      </c>
      <c r="J10808" s="41">
        <v>10</v>
      </c>
      <c r="K10808" s="44">
        <v>3</v>
      </c>
      <c r="L10808" s="20">
        <v>1843813.53</v>
      </c>
      <c r="M10808" s="19" t="s">
        <v>11</v>
      </c>
      <c r="N10808" s="28" t="s">
        <v>15953</v>
      </c>
    </row>
    <row r="10809" spans="1:14" ht="90" x14ac:dyDescent="0.25">
      <c r="A10809" s="27" t="s">
        <v>9310</v>
      </c>
      <c r="B10809" s="19" t="s">
        <v>17012</v>
      </c>
      <c r="C10809" s="19" t="s">
        <v>16739</v>
      </c>
      <c r="D10809" s="38" t="s">
        <v>16049</v>
      </c>
      <c r="E10809" s="38" t="s">
        <v>9545</v>
      </c>
      <c r="F10809" s="41" t="s">
        <v>1282</v>
      </c>
      <c r="G10809" s="19" t="s">
        <v>614</v>
      </c>
      <c r="H10809" s="41">
        <v>2</v>
      </c>
      <c r="I10809" s="41">
        <v>8</v>
      </c>
      <c r="J10809" s="41">
        <v>10</v>
      </c>
      <c r="K10809" s="44">
        <v>2</v>
      </c>
      <c r="L10809" s="20">
        <v>339528.18</v>
      </c>
      <c r="M10809" s="19" t="s">
        <v>11</v>
      </c>
      <c r="N10809" s="28" t="s">
        <v>15953</v>
      </c>
    </row>
    <row r="10810" spans="1:14" ht="90" x14ac:dyDescent="0.25">
      <c r="A10810" s="27" t="s">
        <v>9310</v>
      </c>
      <c r="B10810" s="19" t="s">
        <v>17012</v>
      </c>
      <c r="C10810" s="19" t="s">
        <v>16739</v>
      </c>
      <c r="D10810" s="38" t="s">
        <v>16049</v>
      </c>
      <c r="E10810" s="38" t="s">
        <v>9546</v>
      </c>
      <c r="F10810" s="41" t="s">
        <v>1282</v>
      </c>
      <c r="G10810" s="19" t="s">
        <v>614</v>
      </c>
      <c r="H10810" s="41">
        <v>2</v>
      </c>
      <c r="I10810" s="41">
        <v>8</v>
      </c>
      <c r="J10810" s="41">
        <v>10</v>
      </c>
      <c r="K10810" s="44">
        <v>1</v>
      </c>
      <c r="L10810" s="20">
        <v>135698.03</v>
      </c>
      <c r="M10810" s="19" t="s">
        <v>11</v>
      </c>
      <c r="N10810" s="28" t="s">
        <v>15953</v>
      </c>
    </row>
    <row r="10811" spans="1:14" ht="90" x14ac:dyDescent="0.25">
      <c r="A10811" s="27" t="s">
        <v>9310</v>
      </c>
      <c r="B10811" s="19" t="s">
        <v>17012</v>
      </c>
      <c r="C10811" s="19" t="s">
        <v>16739</v>
      </c>
      <c r="D10811" s="38" t="s">
        <v>16049</v>
      </c>
      <c r="E10811" s="38" t="s">
        <v>9547</v>
      </c>
      <c r="F10811" s="41" t="s">
        <v>1282</v>
      </c>
      <c r="G10811" s="19" t="s">
        <v>614</v>
      </c>
      <c r="H10811" s="41">
        <v>2</v>
      </c>
      <c r="I10811" s="41">
        <v>8</v>
      </c>
      <c r="J10811" s="41">
        <v>10</v>
      </c>
      <c r="K10811" s="44">
        <v>1</v>
      </c>
      <c r="L10811" s="20">
        <v>128148.77</v>
      </c>
      <c r="M10811" s="19" t="s">
        <v>11</v>
      </c>
      <c r="N10811" s="28" t="s">
        <v>15953</v>
      </c>
    </row>
    <row r="10812" spans="1:14" ht="90" x14ac:dyDescent="0.25">
      <c r="A10812" s="27" t="s">
        <v>9310</v>
      </c>
      <c r="B10812" s="19" t="s">
        <v>17012</v>
      </c>
      <c r="C10812" s="19" t="s">
        <v>16739</v>
      </c>
      <c r="D10812" s="38" t="s">
        <v>16049</v>
      </c>
      <c r="E10812" s="38" t="s">
        <v>9548</v>
      </c>
      <c r="F10812" s="41" t="s">
        <v>6699</v>
      </c>
      <c r="G10812" s="19" t="s">
        <v>614</v>
      </c>
      <c r="H10812" s="41">
        <v>2</v>
      </c>
      <c r="I10812" s="41">
        <v>8</v>
      </c>
      <c r="J10812" s="41">
        <v>10</v>
      </c>
      <c r="K10812" s="44">
        <v>1</v>
      </c>
      <c r="L10812" s="20">
        <v>108945.32</v>
      </c>
      <c r="M10812" s="19" t="s">
        <v>11</v>
      </c>
      <c r="N10812" s="28" t="s">
        <v>15953</v>
      </c>
    </row>
    <row r="10813" spans="1:14" ht="90" x14ac:dyDescent="0.25">
      <c r="A10813" s="27" t="s">
        <v>9310</v>
      </c>
      <c r="B10813" s="19" t="s">
        <v>17012</v>
      </c>
      <c r="C10813" s="19" t="s">
        <v>16739</v>
      </c>
      <c r="D10813" s="38" t="s">
        <v>16049</v>
      </c>
      <c r="E10813" s="38" t="s">
        <v>9549</v>
      </c>
      <c r="F10813" s="41" t="s">
        <v>9550</v>
      </c>
      <c r="G10813" s="19" t="s">
        <v>614</v>
      </c>
      <c r="H10813" s="41">
        <v>2</v>
      </c>
      <c r="I10813" s="41">
        <v>8</v>
      </c>
      <c r="J10813" s="41">
        <v>10</v>
      </c>
      <c r="K10813" s="44">
        <v>3</v>
      </c>
      <c r="L10813" s="20">
        <v>4594008.09</v>
      </c>
      <c r="M10813" s="19" t="s">
        <v>11</v>
      </c>
      <c r="N10813" s="28" t="s">
        <v>15953</v>
      </c>
    </row>
    <row r="10814" spans="1:14" ht="90" x14ac:dyDescent="0.25">
      <c r="A10814" s="27" t="s">
        <v>9310</v>
      </c>
      <c r="B10814" s="19" t="s">
        <v>17012</v>
      </c>
      <c r="C10814" s="19" t="s">
        <v>16739</v>
      </c>
      <c r="D10814" s="38" t="s">
        <v>16049</v>
      </c>
      <c r="E10814" s="38" t="s">
        <v>9551</v>
      </c>
      <c r="F10814" s="41">
        <v>12191602</v>
      </c>
      <c r="G10814" s="19" t="s">
        <v>611</v>
      </c>
      <c r="H10814" s="41">
        <v>2</v>
      </c>
      <c r="I10814" s="41">
        <v>8</v>
      </c>
      <c r="J10814" s="41">
        <v>10</v>
      </c>
      <c r="K10814" s="44">
        <v>6</v>
      </c>
      <c r="L10814" s="20">
        <v>863997.11999999988</v>
      </c>
      <c r="M10814" s="19" t="s">
        <v>15960</v>
      </c>
      <c r="N10814" s="28" t="s">
        <v>15953</v>
      </c>
    </row>
    <row r="10815" spans="1:14" ht="90" x14ac:dyDescent="0.25">
      <c r="A10815" s="27" t="s">
        <v>9310</v>
      </c>
      <c r="B10815" s="19" t="s">
        <v>17012</v>
      </c>
      <c r="C10815" s="19" t="s">
        <v>16739</v>
      </c>
      <c r="D10815" s="38" t="s">
        <v>16049</v>
      </c>
      <c r="E10815" s="38" t="s">
        <v>9552</v>
      </c>
      <c r="F10815" s="41">
        <v>12191602</v>
      </c>
      <c r="G10815" s="19" t="s">
        <v>611</v>
      </c>
      <c r="H10815" s="41">
        <v>2</v>
      </c>
      <c r="I10815" s="41">
        <v>8</v>
      </c>
      <c r="J10815" s="41">
        <v>10</v>
      </c>
      <c r="K10815" s="44">
        <v>6</v>
      </c>
      <c r="L10815" s="20">
        <v>496801.19999999995</v>
      </c>
      <c r="M10815" s="19" t="s">
        <v>15960</v>
      </c>
      <c r="N10815" s="28" t="s">
        <v>15953</v>
      </c>
    </row>
    <row r="10816" spans="1:14" ht="90" x14ac:dyDescent="0.25">
      <c r="A10816" s="27" t="s">
        <v>9310</v>
      </c>
      <c r="B10816" s="19" t="s">
        <v>17012</v>
      </c>
      <c r="C10816" s="19" t="s">
        <v>16739</v>
      </c>
      <c r="D10816" s="38" t="s">
        <v>16049</v>
      </c>
      <c r="E10816" s="38" t="s">
        <v>9543</v>
      </c>
      <c r="F10816" s="41" t="s">
        <v>4577</v>
      </c>
      <c r="G10816" s="19" t="s">
        <v>721</v>
      </c>
      <c r="H10816" s="41">
        <v>9</v>
      </c>
      <c r="I10816" s="41">
        <v>3</v>
      </c>
      <c r="J10816" s="41">
        <v>10</v>
      </c>
      <c r="K10816" s="44">
        <v>33</v>
      </c>
      <c r="L10816" s="20">
        <v>868906.5</v>
      </c>
      <c r="M10816" s="19" t="s">
        <v>15960</v>
      </c>
      <c r="N10816" s="28" t="s">
        <v>15953</v>
      </c>
    </row>
    <row r="10817" spans="1:14" ht="45" x14ac:dyDescent="0.25">
      <c r="A10817" s="27" t="s">
        <v>9310</v>
      </c>
      <c r="B10817" s="19" t="s">
        <v>17012</v>
      </c>
      <c r="C10817" s="19" t="s">
        <v>16843</v>
      </c>
      <c r="D10817" s="38" t="s">
        <v>16153</v>
      </c>
      <c r="E10817" s="38" t="s">
        <v>9553</v>
      </c>
      <c r="F10817" s="41" t="s">
        <v>1305</v>
      </c>
      <c r="G10817" s="19" t="s">
        <v>949</v>
      </c>
      <c r="H10817" s="41">
        <v>1</v>
      </c>
      <c r="I10817" s="41">
        <v>12</v>
      </c>
      <c r="J10817" s="41">
        <v>16</v>
      </c>
      <c r="K10817" s="44">
        <v>1</v>
      </c>
      <c r="L10817" s="20">
        <v>192570</v>
      </c>
      <c r="M10817" s="19" t="s">
        <v>15954</v>
      </c>
      <c r="N10817" s="28" t="s">
        <v>15953</v>
      </c>
    </row>
    <row r="10818" spans="1:14" ht="45" x14ac:dyDescent="0.25">
      <c r="A10818" s="27" t="s">
        <v>9310</v>
      </c>
      <c r="B10818" s="19" t="s">
        <v>17012</v>
      </c>
      <c r="C10818" s="19" t="s">
        <v>16843</v>
      </c>
      <c r="D10818" s="38" t="s">
        <v>16153</v>
      </c>
      <c r="E10818" s="38" t="s">
        <v>9554</v>
      </c>
      <c r="F10818" s="41" t="s">
        <v>4418</v>
      </c>
      <c r="G10818" s="19" t="s">
        <v>721</v>
      </c>
      <c r="H10818" s="41">
        <v>2</v>
      </c>
      <c r="I10818" s="41">
        <v>3</v>
      </c>
      <c r="J10818" s="41">
        <v>10</v>
      </c>
      <c r="K10818" s="44">
        <v>5</v>
      </c>
      <c r="L10818" s="20">
        <v>457920</v>
      </c>
      <c r="M10818" s="19" t="s">
        <v>11</v>
      </c>
      <c r="N10818" s="28" t="s">
        <v>15953</v>
      </c>
    </row>
    <row r="10819" spans="1:14" ht="45" x14ac:dyDescent="0.25">
      <c r="A10819" s="27" t="s">
        <v>9310</v>
      </c>
      <c r="B10819" s="19" t="s">
        <v>17012</v>
      </c>
      <c r="C10819" s="19" t="s">
        <v>16843</v>
      </c>
      <c r="D10819" s="38" t="s">
        <v>16153</v>
      </c>
      <c r="E10819" s="38" t="s">
        <v>9554</v>
      </c>
      <c r="F10819" s="41" t="s">
        <v>4418</v>
      </c>
      <c r="G10819" s="19" t="s">
        <v>721</v>
      </c>
      <c r="H10819" s="41">
        <v>9</v>
      </c>
      <c r="I10819" s="41">
        <v>3</v>
      </c>
      <c r="J10819" s="41">
        <v>10</v>
      </c>
      <c r="K10819" s="44">
        <v>5</v>
      </c>
      <c r="L10819" s="20">
        <v>457920</v>
      </c>
      <c r="M10819" s="19" t="s">
        <v>11</v>
      </c>
      <c r="N10819" s="28" t="s">
        <v>15953</v>
      </c>
    </row>
    <row r="10820" spans="1:14" ht="30" x14ac:dyDescent="0.25">
      <c r="A10820" s="27" t="s">
        <v>9310</v>
      </c>
      <c r="B10820" s="19" t="s">
        <v>17016</v>
      </c>
      <c r="C10820" s="19" t="s">
        <v>16846</v>
      </c>
      <c r="D10820" s="38" t="s">
        <v>16156</v>
      </c>
      <c r="E10820" s="38" t="s">
        <v>9555</v>
      </c>
      <c r="F10820" s="41" t="s">
        <v>9556</v>
      </c>
      <c r="G10820" s="19" t="s">
        <v>611</v>
      </c>
      <c r="H10820" s="41">
        <v>2</v>
      </c>
      <c r="I10820" s="41">
        <v>11</v>
      </c>
      <c r="J10820" s="41">
        <v>10</v>
      </c>
      <c r="K10820" s="44">
        <v>1</v>
      </c>
      <c r="L10820" s="20">
        <v>52000</v>
      </c>
      <c r="M10820" s="19" t="s">
        <v>11</v>
      </c>
      <c r="N10820" s="28" t="s">
        <v>15953</v>
      </c>
    </row>
    <row r="10821" spans="1:14" ht="30" x14ac:dyDescent="0.25">
      <c r="A10821" s="27" t="s">
        <v>9310</v>
      </c>
      <c r="B10821" s="19" t="s">
        <v>17016</v>
      </c>
      <c r="C10821" s="19" t="s">
        <v>16846</v>
      </c>
      <c r="D10821" s="38" t="s">
        <v>16156</v>
      </c>
      <c r="E10821" s="38" t="s">
        <v>9557</v>
      </c>
      <c r="F10821" s="41" t="s">
        <v>9556</v>
      </c>
      <c r="G10821" s="19" t="s">
        <v>614</v>
      </c>
      <c r="H10821" s="41">
        <v>2</v>
      </c>
      <c r="I10821" s="41">
        <v>8</v>
      </c>
      <c r="J10821" s="41">
        <v>10</v>
      </c>
      <c r="K10821" s="44">
        <v>2</v>
      </c>
      <c r="L10821" s="20">
        <v>194393.56</v>
      </c>
      <c r="M10821" s="19" t="s">
        <v>11</v>
      </c>
      <c r="N10821" s="28" t="s">
        <v>15953</v>
      </c>
    </row>
    <row r="10822" spans="1:14" ht="30" x14ac:dyDescent="0.25">
      <c r="A10822" s="27" t="s">
        <v>9310</v>
      </c>
      <c r="B10822" s="19" t="s">
        <v>17016</v>
      </c>
      <c r="C10822" s="19" t="s">
        <v>16846</v>
      </c>
      <c r="D10822" s="38" t="s">
        <v>16156</v>
      </c>
      <c r="E10822" s="38" t="s">
        <v>9558</v>
      </c>
      <c r="F10822" s="41" t="s">
        <v>9556</v>
      </c>
      <c r="G10822" s="19" t="s">
        <v>614</v>
      </c>
      <c r="H10822" s="41">
        <v>2</v>
      </c>
      <c r="I10822" s="41">
        <v>8</v>
      </c>
      <c r="J10822" s="41">
        <v>10</v>
      </c>
      <c r="K10822" s="44">
        <v>2</v>
      </c>
      <c r="L10822" s="20">
        <v>7238793.7999999998</v>
      </c>
      <c r="M10822" s="19" t="s">
        <v>11</v>
      </c>
      <c r="N10822" s="28" t="s">
        <v>15953</v>
      </c>
    </row>
    <row r="10823" spans="1:14" ht="30" x14ac:dyDescent="0.25">
      <c r="A10823" s="27" t="s">
        <v>9310</v>
      </c>
      <c r="B10823" s="19" t="s">
        <v>17016</v>
      </c>
      <c r="C10823" s="19" t="s">
        <v>16846</v>
      </c>
      <c r="D10823" s="38" t="s">
        <v>16156</v>
      </c>
      <c r="E10823" s="38" t="s">
        <v>9559</v>
      </c>
      <c r="F10823" s="41" t="s">
        <v>9560</v>
      </c>
      <c r="G10823" s="19" t="s">
        <v>614</v>
      </c>
      <c r="H10823" s="41">
        <v>2</v>
      </c>
      <c r="I10823" s="41">
        <v>8</v>
      </c>
      <c r="J10823" s="41">
        <v>10</v>
      </c>
      <c r="K10823" s="44">
        <v>1</v>
      </c>
      <c r="L10823" s="20">
        <v>51137.87</v>
      </c>
      <c r="M10823" s="19" t="s">
        <v>11</v>
      </c>
      <c r="N10823" s="28" t="s">
        <v>15953</v>
      </c>
    </row>
    <row r="10824" spans="1:14" ht="30" x14ac:dyDescent="0.25">
      <c r="A10824" s="27" t="s">
        <v>9310</v>
      </c>
      <c r="B10824" s="19" t="s">
        <v>17016</v>
      </c>
      <c r="C10824" s="19" t="s">
        <v>16846</v>
      </c>
      <c r="D10824" s="38" t="s">
        <v>16156</v>
      </c>
      <c r="E10824" s="38" t="s">
        <v>9561</v>
      </c>
      <c r="F10824" s="41" t="s">
        <v>1333</v>
      </c>
      <c r="G10824" s="19" t="s">
        <v>614</v>
      </c>
      <c r="H10824" s="41">
        <v>2</v>
      </c>
      <c r="I10824" s="41">
        <v>8</v>
      </c>
      <c r="J10824" s="41">
        <v>10</v>
      </c>
      <c r="K10824" s="44">
        <v>3</v>
      </c>
      <c r="L10824" s="20">
        <v>1020495.21</v>
      </c>
      <c r="M10824" s="19" t="s">
        <v>11</v>
      </c>
      <c r="N10824" s="28" t="s">
        <v>15953</v>
      </c>
    </row>
    <row r="10825" spans="1:14" ht="30" x14ac:dyDescent="0.25">
      <c r="A10825" s="27" t="s">
        <v>9310</v>
      </c>
      <c r="B10825" s="19" t="s">
        <v>17016</v>
      </c>
      <c r="C10825" s="19" t="s">
        <v>16847</v>
      </c>
      <c r="D10825" s="38" t="s">
        <v>16157</v>
      </c>
      <c r="E10825" s="38" t="s">
        <v>9562</v>
      </c>
      <c r="F10825" s="41" t="s">
        <v>9563</v>
      </c>
      <c r="G10825" s="19" t="s">
        <v>611</v>
      </c>
      <c r="H10825" s="41">
        <v>4</v>
      </c>
      <c r="I10825" s="41">
        <v>2</v>
      </c>
      <c r="J10825" s="41">
        <v>16</v>
      </c>
      <c r="K10825" s="44">
        <v>123</v>
      </c>
      <c r="L10825" s="20">
        <v>1741803</v>
      </c>
      <c r="M10825" s="19" t="s">
        <v>15969</v>
      </c>
      <c r="N10825" s="28" t="s">
        <v>15953</v>
      </c>
    </row>
    <row r="10826" spans="1:14" ht="30" x14ac:dyDescent="0.25">
      <c r="A10826" s="27" t="s">
        <v>9310</v>
      </c>
      <c r="B10826" s="19" t="s">
        <v>17016</v>
      </c>
      <c r="C10826" s="19" t="s">
        <v>16847</v>
      </c>
      <c r="D10826" s="38" t="s">
        <v>16157</v>
      </c>
      <c r="E10826" s="38" t="s">
        <v>9564</v>
      </c>
      <c r="F10826" s="41" t="s">
        <v>9565</v>
      </c>
      <c r="G10826" s="19" t="s">
        <v>611</v>
      </c>
      <c r="H10826" s="41">
        <v>4</v>
      </c>
      <c r="I10826" s="41">
        <v>2</v>
      </c>
      <c r="J10826" s="41">
        <v>16</v>
      </c>
      <c r="K10826" s="44">
        <v>1</v>
      </c>
      <c r="L10826" s="20">
        <v>205751</v>
      </c>
      <c r="M10826" s="19" t="s">
        <v>15960</v>
      </c>
      <c r="N10826" s="28" t="s">
        <v>15953</v>
      </c>
    </row>
    <row r="10827" spans="1:14" ht="30" x14ac:dyDescent="0.25">
      <c r="A10827" s="27" t="s">
        <v>9310</v>
      </c>
      <c r="B10827" s="19" t="s">
        <v>17016</v>
      </c>
      <c r="C10827" s="19" t="s">
        <v>16847</v>
      </c>
      <c r="D10827" s="38" t="s">
        <v>16157</v>
      </c>
      <c r="E10827" s="38" t="s">
        <v>9566</v>
      </c>
      <c r="F10827" s="41" t="s">
        <v>6427</v>
      </c>
      <c r="G10827" s="19" t="s">
        <v>721</v>
      </c>
      <c r="H10827" s="41">
        <v>2</v>
      </c>
      <c r="I10827" s="41">
        <v>3</v>
      </c>
      <c r="J10827" s="41">
        <v>10</v>
      </c>
      <c r="K10827" s="44">
        <v>1</v>
      </c>
      <c r="L10827" s="20">
        <v>15455</v>
      </c>
      <c r="M10827" s="19" t="s">
        <v>15960</v>
      </c>
      <c r="N10827" s="28" t="s">
        <v>15953</v>
      </c>
    </row>
    <row r="10828" spans="1:14" ht="30" x14ac:dyDescent="0.25">
      <c r="A10828" s="27" t="s">
        <v>9310</v>
      </c>
      <c r="B10828" s="19" t="s">
        <v>17016</v>
      </c>
      <c r="C10828" s="19" t="s">
        <v>16847</v>
      </c>
      <c r="D10828" s="38" t="s">
        <v>16157</v>
      </c>
      <c r="E10828" s="38" t="s">
        <v>9567</v>
      </c>
      <c r="F10828" s="41" t="s">
        <v>9568</v>
      </c>
      <c r="G10828" s="19" t="s">
        <v>611</v>
      </c>
      <c r="H10828" s="41">
        <v>4</v>
      </c>
      <c r="I10828" s="41">
        <v>2</v>
      </c>
      <c r="J10828" s="41">
        <v>16</v>
      </c>
      <c r="K10828" s="44">
        <v>26</v>
      </c>
      <c r="L10828" s="20">
        <v>315588</v>
      </c>
      <c r="M10828" s="19" t="s">
        <v>15970</v>
      </c>
      <c r="N10828" s="28" t="s">
        <v>15953</v>
      </c>
    </row>
    <row r="10829" spans="1:14" ht="30" x14ac:dyDescent="0.25">
      <c r="A10829" s="27" t="s">
        <v>9310</v>
      </c>
      <c r="B10829" s="19" t="s">
        <v>17016</v>
      </c>
      <c r="C10829" s="19" t="s">
        <v>16847</v>
      </c>
      <c r="D10829" s="38" t="s">
        <v>16157</v>
      </c>
      <c r="E10829" s="38" t="s">
        <v>9569</v>
      </c>
      <c r="F10829" s="41" t="s">
        <v>9568</v>
      </c>
      <c r="G10829" s="19" t="s">
        <v>611</v>
      </c>
      <c r="H10829" s="41">
        <v>4</v>
      </c>
      <c r="I10829" s="41">
        <v>2</v>
      </c>
      <c r="J10829" s="41">
        <v>16</v>
      </c>
      <c r="K10829" s="44">
        <v>1</v>
      </c>
      <c r="L10829" s="20">
        <v>59500</v>
      </c>
      <c r="M10829" s="19" t="s">
        <v>15970</v>
      </c>
      <c r="N10829" s="28" t="s">
        <v>15953</v>
      </c>
    </row>
    <row r="10830" spans="1:14" ht="30" x14ac:dyDescent="0.25">
      <c r="A10830" s="27" t="s">
        <v>9310</v>
      </c>
      <c r="B10830" s="19" t="s">
        <v>17016</v>
      </c>
      <c r="C10830" s="19" t="s">
        <v>16847</v>
      </c>
      <c r="D10830" s="38" t="s">
        <v>16157</v>
      </c>
      <c r="E10830" s="38" t="s">
        <v>9570</v>
      </c>
      <c r="F10830" s="41" t="s">
        <v>9571</v>
      </c>
      <c r="G10830" s="19" t="s">
        <v>614</v>
      </c>
      <c r="H10830" s="41">
        <v>2</v>
      </c>
      <c r="I10830" s="41">
        <v>8</v>
      </c>
      <c r="J10830" s="41">
        <v>10</v>
      </c>
      <c r="K10830" s="44">
        <v>1</v>
      </c>
      <c r="L10830" s="20">
        <v>38609.550000000003</v>
      </c>
      <c r="M10830" s="19" t="s">
        <v>11</v>
      </c>
      <c r="N10830" s="28" t="s">
        <v>15953</v>
      </c>
    </row>
    <row r="10831" spans="1:14" ht="30" x14ac:dyDescent="0.25">
      <c r="A10831" s="27" t="s">
        <v>9310</v>
      </c>
      <c r="B10831" s="19" t="s">
        <v>17016</v>
      </c>
      <c r="C10831" s="19" t="s">
        <v>16847</v>
      </c>
      <c r="D10831" s="38" t="s">
        <v>16157</v>
      </c>
      <c r="E10831" s="38" t="s">
        <v>9572</v>
      </c>
      <c r="F10831" s="41" t="s">
        <v>1351</v>
      </c>
      <c r="G10831" s="19" t="s">
        <v>611</v>
      </c>
      <c r="H10831" s="41">
        <v>3</v>
      </c>
      <c r="I10831" s="41">
        <v>7</v>
      </c>
      <c r="J10831" s="41">
        <v>10</v>
      </c>
      <c r="K10831" s="44">
        <v>646</v>
      </c>
      <c r="L10831" s="20">
        <v>16143540</v>
      </c>
      <c r="M10831" s="19" t="s">
        <v>15956</v>
      </c>
      <c r="N10831" s="28" t="s">
        <v>15953</v>
      </c>
    </row>
    <row r="10832" spans="1:14" ht="30" x14ac:dyDescent="0.25">
      <c r="A10832" s="27" t="s">
        <v>9310</v>
      </c>
      <c r="B10832" s="19" t="s">
        <v>17016</v>
      </c>
      <c r="C10832" s="19" t="s">
        <v>16847</v>
      </c>
      <c r="D10832" s="38" t="s">
        <v>16157</v>
      </c>
      <c r="E10832" s="38" t="s">
        <v>9573</v>
      </c>
      <c r="F10832" s="41" t="s">
        <v>1353</v>
      </c>
      <c r="G10832" s="19" t="s">
        <v>611</v>
      </c>
      <c r="H10832" s="41">
        <v>3</v>
      </c>
      <c r="I10832" s="41">
        <v>7</v>
      </c>
      <c r="J10832" s="41">
        <v>10</v>
      </c>
      <c r="K10832" s="44">
        <v>265</v>
      </c>
      <c r="L10832" s="20">
        <v>5676300</v>
      </c>
      <c r="M10832" s="19" t="s">
        <v>15956</v>
      </c>
      <c r="N10832" s="28" t="s">
        <v>15953</v>
      </c>
    </row>
    <row r="10833" spans="1:14" ht="30" x14ac:dyDescent="0.25">
      <c r="A10833" s="27" t="s">
        <v>9310</v>
      </c>
      <c r="B10833" s="19" t="s">
        <v>17016</v>
      </c>
      <c r="C10833" s="19" t="s">
        <v>16847</v>
      </c>
      <c r="D10833" s="38" t="s">
        <v>16157</v>
      </c>
      <c r="E10833" s="38" t="s">
        <v>9574</v>
      </c>
      <c r="F10833" s="41" t="s">
        <v>1284</v>
      </c>
      <c r="G10833" s="19" t="s">
        <v>614</v>
      </c>
      <c r="H10833" s="41">
        <v>2</v>
      </c>
      <c r="I10833" s="41">
        <v>8</v>
      </c>
      <c r="J10833" s="41">
        <v>10</v>
      </c>
      <c r="K10833" s="44">
        <v>2</v>
      </c>
      <c r="L10833" s="20">
        <v>102880.26</v>
      </c>
      <c r="M10833" s="19" t="s">
        <v>11</v>
      </c>
      <c r="N10833" s="28" t="s">
        <v>15953</v>
      </c>
    </row>
    <row r="10834" spans="1:14" ht="30" x14ac:dyDescent="0.25">
      <c r="A10834" s="27" t="s">
        <v>9310</v>
      </c>
      <c r="B10834" s="19" t="s">
        <v>17016</v>
      </c>
      <c r="C10834" s="19" t="s">
        <v>16847</v>
      </c>
      <c r="D10834" s="38" t="s">
        <v>16157</v>
      </c>
      <c r="E10834" s="38" t="s">
        <v>9575</v>
      </c>
      <c r="F10834" s="41" t="s">
        <v>1347</v>
      </c>
      <c r="G10834" s="19" t="s">
        <v>614</v>
      </c>
      <c r="H10834" s="41">
        <v>2</v>
      </c>
      <c r="I10834" s="41">
        <v>8</v>
      </c>
      <c r="J10834" s="41">
        <v>10</v>
      </c>
      <c r="K10834" s="44">
        <v>1</v>
      </c>
      <c r="L10834" s="20">
        <v>37972.9</v>
      </c>
      <c r="M10834" s="19" t="s">
        <v>11</v>
      </c>
      <c r="N10834" s="28" t="s">
        <v>15953</v>
      </c>
    </row>
    <row r="10835" spans="1:14" x14ac:dyDescent="0.25">
      <c r="A10835" s="27" t="s">
        <v>9310</v>
      </c>
      <c r="B10835" s="19" t="s">
        <v>17016</v>
      </c>
      <c r="C10835" s="19" t="s">
        <v>16748</v>
      </c>
      <c r="D10835" s="38" t="s">
        <v>16058</v>
      </c>
      <c r="E10835" s="38" t="s">
        <v>9576</v>
      </c>
      <c r="F10835" s="41" t="s">
        <v>4810</v>
      </c>
      <c r="G10835" s="19" t="s">
        <v>611</v>
      </c>
      <c r="H10835" s="41">
        <v>4</v>
      </c>
      <c r="I10835" s="41">
        <v>2</v>
      </c>
      <c r="J10835" s="41">
        <v>16</v>
      </c>
      <c r="K10835" s="44">
        <v>2</v>
      </c>
      <c r="L10835" s="20">
        <v>448000</v>
      </c>
      <c r="M10835" s="19" t="s">
        <v>11</v>
      </c>
      <c r="N10835" s="28" t="s">
        <v>15953</v>
      </c>
    </row>
    <row r="10836" spans="1:14" x14ac:dyDescent="0.25">
      <c r="A10836" s="27" t="s">
        <v>9310</v>
      </c>
      <c r="B10836" s="19" t="s">
        <v>17016</v>
      </c>
      <c r="C10836" s="19" t="s">
        <v>16748</v>
      </c>
      <c r="D10836" s="38" t="s">
        <v>16058</v>
      </c>
      <c r="E10836" s="38" t="s">
        <v>9577</v>
      </c>
      <c r="F10836" s="41" t="s">
        <v>9578</v>
      </c>
      <c r="G10836" s="19" t="s">
        <v>611</v>
      </c>
      <c r="H10836" s="41">
        <v>4</v>
      </c>
      <c r="I10836" s="41">
        <v>2</v>
      </c>
      <c r="J10836" s="41">
        <v>16</v>
      </c>
      <c r="K10836" s="44">
        <v>3</v>
      </c>
      <c r="L10836" s="20">
        <v>210000</v>
      </c>
      <c r="M10836" s="19" t="s">
        <v>15969</v>
      </c>
      <c r="N10836" s="28" t="s">
        <v>15953</v>
      </c>
    </row>
    <row r="10837" spans="1:14" ht="30" x14ac:dyDescent="0.25">
      <c r="A10837" s="27" t="s">
        <v>9310</v>
      </c>
      <c r="B10837" s="19" t="s">
        <v>17016</v>
      </c>
      <c r="C10837" s="19" t="s">
        <v>16748</v>
      </c>
      <c r="D10837" s="38" t="s">
        <v>16058</v>
      </c>
      <c r="E10837" s="38" t="s">
        <v>9579</v>
      </c>
      <c r="F10837" s="41" t="s">
        <v>9580</v>
      </c>
      <c r="G10837" s="19" t="s">
        <v>611</v>
      </c>
      <c r="H10837" s="41">
        <v>4</v>
      </c>
      <c r="I10837" s="41">
        <v>2</v>
      </c>
      <c r="J10837" s="41">
        <v>16</v>
      </c>
      <c r="K10837" s="44">
        <v>5</v>
      </c>
      <c r="L10837" s="20">
        <v>1100000</v>
      </c>
      <c r="M10837" s="19" t="s">
        <v>11</v>
      </c>
      <c r="N10837" s="28" t="s">
        <v>15953</v>
      </c>
    </row>
    <row r="10838" spans="1:14" ht="30" x14ac:dyDescent="0.25">
      <c r="A10838" s="27" t="s">
        <v>9310</v>
      </c>
      <c r="B10838" s="19" t="s">
        <v>17016</v>
      </c>
      <c r="C10838" s="19" t="s">
        <v>16748</v>
      </c>
      <c r="D10838" s="38" t="s">
        <v>16058</v>
      </c>
      <c r="E10838" s="38" t="s">
        <v>9581</v>
      </c>
      <c r="F10838" s="41" t="s">
        <v>9580</v>
      </c>
      <c r="G10838" s="19" t="s">
        <v>611</v>
      </c>
      <c r="H10838" s="41">
        <v>4</v>
      </c>
      <c r="I10838" s="41">
        <v>2</v>
      </c>
      <c r="J10838" s="41">
        <v>16</v>
      </c>
      <c r="K10838" s="44">
        <v>5</v>
      </c>
      <c r="L10838" s="20">
        <v>995000</v>
      </c>
      <c r="M10838" s="19" t="s">
        <v>11</v>
      </c>
      <c r="N10838" s="28" t="s">
        <v>15953</v>
      </c>
    </row>
    <row r="10839" spans="1:14" x14ac:dyDescent="0.25">
      <c r="A10839" s="27" t="s">
        <v>9310</v>
      </c>
      <c r="B10839" s="19" t="s">
        <v>17016</v>
      </c>
      <c r="C10839" s="19" t="s">
        <v>16748</v>
      </c>
      <c r="D10839" s="38" t="s">
        <v>16058</v>
      </c>
      <c r="E10839" s="38" t="s">
        <v>9582</v>
      </c>
      <c r="F10839" s="41" t="s">
        <v>4430</v>
      </c>
      <c r="G10839" s="19" t="s">
        <v>611</v>
      </c>
      <c r="H10839" s="41">
        <v>4</v>
      </c>
      <c r="I10839" s="41">
        <v>2</v>
      </c>
      <c r="J10839" s="41">
        <v>16</v>
      </c>
      <c r="K10839" s="44">
        <v>3</v>
      </c>
      <c r="L10839" s="20">
        <v>241500</v>
      </c>
      <c r="M10839" s="19" t="s">
        <v>15969</v>
      </c>
      <c r="N10839" s="28" t="s">
        <v>15953</v>
      </c>
    </row>
    <row r="10840" spans="1:14" x14ac:dyDescent="0.25">
      <c r="A10840" s="27" t="s">
        <v>9310</v>
      </c>
      <c r="B10840" s="19" t="s">
        <v>17016</v>
      </c>
      <c r="C10840" s="19" t="s">
        <v>16748</v>
      </c>
      <c r="D10840" s="38" t="s">
        <v>16058</v>
      </c>
      <c r="E10840" s="38" t="s">
        <v>9583</v>
      </c>
      <c r="F10840" s="41" t="s">
        <v>4430</v>
      </c>
      <c r="G10840" s="19" t="s">
        <v>611</v>
      </c>
      <c r="H10840" s="41">
        <v>4</v>
      </c>
      <c r="I10840" s="41">
        <v>2</v>
      </c>
      <c r="J10840" s="41">
        <v>16</v>
      </c>
      <c r="K10840" s="44">
        <v>2</v>
      </c>
      <c r="L10840" s="20">
        <v>115800</v>
      </c>
      <c r="M10840" s="19" t="s">
        <v>15969</v>
      </c>
      <c r="N10840" s="28" t="s">
        <v>15953</v>
      </c>
    </row>
    <row r="10841" spans="1:14" x14ac:dyDescent="0.25">
      <c r="A10841" s="27" t="s">
        <v>9310</v>
      </c>
      <c r="B10841" s="19" t="s">
        <v>17016</v>
      </c>
      <c r="C10841" s="19" t="s">
        <v>16748</v>
      </c>
      <c r="D10841" s="38" t="s">
        <v>16058</v>
      </c>
      <c r="E10841" s="38" t="s">
        <v>9584</v>
      </c>
      <c r="F10841" s="41" t="s">
        <v>4430</v>
      </c>
      <c r="G10841" s="19" t="s">
        <v>611</v>
      </c>
      <c r="H10841" s="41">
        <v>4</v>
      </c>
      <c r="I10841" s="41">
        <v>2</v>
      </c>
      <c r="J10841" s="41">
        <v>16</v>
      </c>
      <c r="K10841" s="44">
        <v>1</v>
      </c>
      <c r="L10841" s="20">
        <v>59000</v>
      </c>
      <c r="M10841" s="19" t="s">
        <v>15969</v>
      </c>
      <c r="N10841" s="28" t="s">
        <v>15953</v>
      </c>
    </row>
    <row r="10842" spans="1:14" x14ac:dyDescent="0.25">
      <c r="A10842" s="27" t="s">
        <v>9310</v>
      </c>
      <c r="B10842" s="19" t="s">
        <v>17016</v>
      </c>
      <c r="C10842" s="19" t="s">
        <v>16748</v>
      </c>
      <c r="D10842" s="38" t="s">
        <v>16058</v>
      </c>
      <c r="E10842" s="38" t="s">
        <v>9585</v>
      </c>
      <c r="F10842" s="41" t="s">
        <v>4430</v>
      </c>
      <c r="G10842" s="19" t="s">
        <v>611</v>
      </c>
      <c r="H10842" s="41">
        <v>4</v>
      </c>
      <c r="I10842" s="41">
        <v>2</v>
      </c>
      <c r="J10842" s="41">
        <v>16</v>
      </c>
      <c r="K10842" s="44">
        <v>4</v>
      </c>
      <c r="L10842" s="20">
        <v>284000</v>
      </c>
      <c r="M10842" s="19" t="s">
        <v>15969</v>
      </c>
      <c r="N10842" s="28" t="s">
        <v>15953</v>
      </c>
    </row>
    <row r="10843" spans="1:14" x14ac:dyDescent="0.25">
      <c r="A10843" s="27" t="s">
        <v>9310</v>
      </c>
      <c r="B10843" s="19" t="s">
        <v>17016</v>
      </c>
      <c r="C10843" s="19" t="s">
        <v>16748</v>
      </c>
      <c r="D10843" s="38" t="s">
        <v>16058</v>
      </c>
      <c r="E10843" s="38" t="s">
        <v>9586</v>
      </c>
      <c r="F10843" s="41" t="s">
        <v>4430</v>
      </c>
      <c r="G10843" s="19" t="s">
        <v>611</v>
      </c>
      <c r="H10843" s="41">
        <v>4</v>
      </c>
      <c r="I10843" s="41">
        <v>2</v>
      </c>
      <c r="J10843" s="41">
        <v>16</v>
      </c>
      <c r="K10843" s="44">
        <v>1</v>
      </c>
      <c r="L10843" s="20">
        <v>64000</v>
      </c>
      <c r="M10843" s="19" t="s">
        <v>15970</v>
      </c>
      <c r="N10843" s="28" t="s">
        <v>15953</v>
      </c>
    </row>
    <row r="10844" spans="1:14" x14ac:dyDescent="0.25">
      <c r="A10844" s="27" t="s">
        <v>9310</v>
      </c>
      <c r="B10844" s="19" t="s">
        <v>17016</v>
      </c>
      <c r="C10844" s="19" t="s">
        <v>16748</v>
      </c>
      <c r="D10844" s="38" t="s">
        <v>16058</v>
      </c>
      <c r="E10844" s="38" t="s">
        <v>9587</v>
      </c>
      <c r="F10844" s="41" t="s">
        <v>9588</v>
      </c>
      <c r="G10844" s="19" t="s">
        <v>611</v>
      </c>
      <c r="H10844" s="41">
        <v>4</v>
      </c>
      <c r="I10844" s="41">
        <v>2</v>
      </c>
      <c r="J10844" s="41">
        <v>16</v>
      </c>
      <c r="K10844" s="44">
        <v>2</v>
      </c>
      <c r="L10844" s="20">
        <v>198000</v>
      </c>
      <c r="M10844" s="19" t="s">
        <v>11</v>
      </c>
      <c r="N10844" s="28" t="s">
        <v>15953</v>
      </c>
    </row>
    <row r="10845" spans="1:14" x14ac:dyDescent="0.25">
      <c r="A10845" s="27" t="s">
        <v>9310</v>
      </c>
      <c r="B10845" s="19" t="s">
        <v>17016</v>
      </c>
      <c r="C10845" s="19" t="s">
        <v>16748</v>
      </c>
      <c r="D10845" s="38" t="s">
        <v>16058</v>
      </c>
      <c r="E10845" s="38" t="s">
        <v>9589</v>
      </c>
      <c r="F10845" s="41" t="s">
        <v>1377</v>
      </c>
      <c r="G10845" s="19" t="s">
        <v>611</v>
      </c>
      <c r="H10845" s="41">
        <v>4</v>
      </c>
      <c r="I10845" s="41">
        <v>2</v>
      </c>
      <c r="J10845" s="41">
        <v>16</v>
      </c>
      <c r="K10845" s="44">
        <v>2</v>
      </c>
      <c r="L10845" s="20">
        <v>106000</v>
      </c>
      <c r="M10845" s="19" t="s">
        <v>15970</v>
      </c>
      <c r="N10845" s="28" t="s">
        <v>15953</v>
      </c>
    </row>
    <row r="10846" spans="1:14" x14ac:dyDescent="0.25">
      <c r="A10846" s="27" t="s">
        <v>9310</v>
      </c>
      <c r="B10846" s="19" t="s">
        <v>17016</v>
      </c>
      <c r="C10846" s="19" t="s">
        <v>16748</v>
      </c>
      <c r="D10846" s="38" t="s">
        <v>16058</v>
      </c>
      <c r="E10846" s="38" t="s">
        <v>9590</v>
      </c>
      <c r="F10846" s="41" t="s">
        <v>1377</v>
      </c>
      <c r="G10846" s="19" t="s">
        <v>611</v>
      </c>
      <c r="H10846" s="41">
        <v>2</v>
      </c>
      <c r="I10846" s="41">
        <v>11</v>
      </c>
      <c r="J10846" s="41">
        <v>10</v>
      </c>
      <c r="K10846" s="44">
        <v>1</v>
      </c>
      <c r="L10846" s="20">
        <v>80000</v>
      </c>
      <c r="M10846" s="19" t="s">
        <v>11</v>
      </c>
      <c r="N10846" s="28" t="s">
        <v>15953</v>
      </c>
    </row>
    <row r="10847" spans="1:14" x14ac:dyDescent="0.25">
      <c r="A10847" s="27" t="s">
        <v>9310</v>
      </c>
      <c r="B10847" s="19" t="s">
        <v>17016</v>
      </c>
      <c r="C10847" s="19" t="s">
        <v>16748</v>
      </c>
      <c r="D10847" s="38" t="s">
        <v>16058</v>
      </c>
      <c r="E10847" s="38" t="s">
        <v>9591</v>
      </c>
      <c r="F10847" s="41" t="s">
        <v>1377</v>
      </c>
      <c r="G10847" s="19" t="s">
        <v>611</v>
      </c>
      <c r="H10847" s="41">
        <v>4</v>
      </c>
      <c r="I10847" s="41">
        <v>2</v>
      </c>
      <c r="J10847" s="41">
        <v>16</v>
      </c>
      <c r="K10847" s="44">
        <v>1</v>
      </c>
      <c r="L10847" s="20">
        <v>198000</v>
      </c>
      <c r="M10847" s="19" t="s">
        <v>15969</v>
      </c>
      <c r="N10847" s="28" t="s">
        <v>15953</v>
      </c>
    </row>
    <row r="10848" spans="1:14" x14ac:dyDescent="0.25">
      <c r="A10848" s="27" t="s">
        <v>9310</v>
      </c>
      <c r="B10848" s="19" t="s">
        <v>17016</v>
      </c>
      <c r="C10848" s="19" t="s">
        <v>16748</v>
      </c>
      <c r="D10848" s="38" t="s">
        <v>16058</v>
      </c>
      <c r="E10848" s="38" t="s">
        <v>9592</v>
      </c>
      <c r="F10848" s="41" t="s">
        <v>1377</v>
      </c>
      <c r="G10848" s="19" t="s">
        <v>611</v>
      </c>
      <c r="H10848" s="41">
        <v>4</v>
      </c>
      <c r="I10848" s="41">
        <v>2</v>
      </c>
      <c r="J10848" s="41">
        <v>16</v>
      </c>
      <c r="K10848" s="44">
        <v>1</v>
      </c>
      <c r="L10848" s="20">
        <v>44000</v>
      </c>
      <c r="M10848" s="19" t="s">
        <v>15969</v>
      </c>
      <c r="N10848" s="28" t="s">
        <v>15953</v>
      </c>
    </row>
    <row r="10849" spans="1:14" x14ac:dyDescent="0.25">
      <c r="A10849" s="27" t="s">
        <v>9310</v>
      </c>
      <c r="B10849" s="19" t="s">
        <v>17016</v>
      </c>
      <c r="C10849" s="19" t="s">
        <v>16748</v>
      </c>
      <c r="D10849" s="38" t="s">
        <v>16058</v>
      </c>
      <c r="E10849" s="38" t="s">
        <v>9593</v>
      </c>
      <c r="F10849" s="41" t="s">
        <v>1377</v>
      </c>
      <c r="G10849" s="19" t="s">
        <v>611</v>
      </c>
      <c r="H10849" s="41">
        <v>4</v>
      </c>
      <c r="I10849" s="41">
        <v>2</v>
      </c>
      <c r="J10849" s="41">
        <v>16</v>
      </c>
      <c r="K10849" s="44">
        <v>2</v>
      </c>
      <c r="L10849" s="20">
        <v>135000</v>
      </c>
      <c r="M10849" s="19" t="s">
        <v>15970</v>
      </c>
      <c r="N10849" s="28" t="s">
        <v>15953</v>
      </c>
    </row>
    <row r="10850" spans="1:14" x14ac:dyDescent="0.25">
      <c r="A10850" s="27" t="s">
        <v>9310</v>
      </c>
      <c r="B10850" s="19" t="s">
        <v>17016</v>
      </c>
      <c r="C10850" s="19" t="s">
        <v>16748</v>
      </c>
      <c r="D10850" s="38" t="s">
        <v>16058</v>
      </c>
      <c r="E10850" s="38" t="s">
        <v>9594</v>
      </c>
      <c r="F10850" s="41" t="s">
        <v>1377</v>
      </c>
      <c r="G10850" s="19" t="s">
        <v>611</v>
      </c>
      <c r="H10850" s="41">
        <v>4</v>
      </c>
      <c r="I10850" s="41">
        <v>2</v>
      </c>
      <c r="J10850" s="41">
        <v>16</v>
      </c>
      <c r="K10850" s="44">
        <v>2</v>
      </c>
      <c r="L10850" s="20">
        <v>151800</v>
      </c>
      <c r="M10850" s="19" t="s">
        <v>15969</v>
      </c>
      <c r="N10850" s="28" t="s">
        <v>15953</v>
      </c>
    </row>
    <row r="10851" spans="1:14" x14ac:dyDescent="0.25">
      <c r="A10851" s="27" t="s">
        <v>9310</v>
      </c>
      <c r="B10851" s="19" t="s">
        <v>17016</v>
      </c>
      <c r="C10851" s="19" t="s">
        <v>16748</v>
      </c>
      <c r="D10851" s="38" t="s">
        <v>16058</v>
      </c>
      <c r="E10851" s="38" t="s">
        <v>9595</v>
      </c>
      <c r="F10851" s="41" t="s">
        <v>9596</v>
      </c>
      <c r="G10851" s="19" t="s">
        <v>611</v>
      </c>
      <c r="H10851" s="41">
        <v>4</v>
      </c>
      <c r="I10851" s="41">
        <v>2</v>
      </c>
      <c r="J10851" s="41">
        <v>16</v>
      </c>
      <c r="K10851" s="44">
        <v>4</v>
      </c>
      <c r="L10851" s="20">
        <v>876000</v>
      </c>
      <c r="M10851" s="19" t="s">
        <v>15956</v>
      </c>
      <c r="N10851" s="28" t="s">
        <v>15953</v>
      </c>
    </row>
    <row r="10852" spans="1:14" x14ac:dyDescent="0.25">
      <c r="A10852" s="27" t="s">
        <v>9310</v>
      </c>
      <c r="B10852" s="19" t="s">
        <v>17016</v>
      </c>
      <c r="C10852" s="19" t="s">
        <v>16748</v>
      </c>
      <c r="D10852" s="38" t="s">
        <v>16058</v>
      </c>
      <c r="E10852" s="38" t="s">
        <v>9597</v>
      </c>
      <c r="F10852" s="41" t="s">
        <v>9598</v>
      </c>
      <c r="G10852" s="19" t="s">
        <v>611</v>
      </c>
      <c r="H10852" s="41">
        <v>4</v>
      </c>
      <c r="I10852" s="41">
        <v>2</v>
      </c>
      <c r="J10852" s="41">
        <v>16</v>
      </c>
      <c r="K10852" s="44">
        <v>3</v>
      </c>
      <c r="L10852" s="20">
        <v>187500</v>
      </c>
      <c r="M10852" s="19" t="s">
        <v>15969</v>
      </c>
      <c r="N10852" s="28" t="s">
        <v>15953</v>
      </c>
    </row>
    <row r="10853" spans="1:14" x14ac:dyDescent="0.25">
      <c r="A10853" s="27" t="s">
        <v>9310</v>
      </c>
      <c r="B10853" s="19" t="s">
        <v>17016</v>
      </c>
      <c r="C10853" s="19" t="s">
        <v>16748</v>
      </c>
      <c r="D10853" s="38" t="s">
        <v>16058</v>
      </c>
      <c r="E10853" s="38" t="s">
        <v>9599</v>
      </c>
      <c r="F10853" s="41" t="s">
        <v>9598</v>
      </c>
      <c r="G10853" s="19" t="s">
        <v>611</v>
      </c>
      <c r="H10853" s="41">
        <v>4</v>
      </c>
      <c r="I10853" s="41">
        <v>2</v>
      </c>
      <c r="J10853" s="41">
        <v>16</v>
      </c>
      <c r="K10853" s="44">
        <v>3</v>
      </c>
      <c r="L10853" s="20">
        <v>186000</v>
      </c>
      <c r="M10853" s="19" t="s">
        <v>15969</v>
      </c>
      <c r="N10853" s="28" t="s">
        <v>15953</v>
      </c>
    </row>
    <row r="10854" spans="1:14" x14ac:dyDescent="0.25">
      <c r="A10854" s="27" t="s">
        <v>9310</v>
      </c>
      <c r="B10854" s="19" t="s">
        <v>17016</v>
      </c>
      <c r="C10854" s="19" t="s">
        <v>16748</v>
      </c>
      <c r="D10854" s="38" t="s">
        <v>16058</v>
      </c>
      <c r="E10854" s="38" t="s">
        <v>9600</v>
      </c>
      <c r="F10854" s="41" t="s">
        <v>9598</v>
      </c>
      <c r="G10854" s="19" t="s">
        <v>611</v>
      </c>
      <c r="H10854" s="41">
        <v>4</v>
      </c>
      <c r="I10854" s="41">
        <v>2</v>
      </c>
      <c r="J10854" s="41">
        <v>16</v>
      </c>
      <c r="K10854" s="44">
        <v>1</v>
      </c>
      <c r="L10854" s="20">
        <v>548000</v>
      </c>
      <c r="M10854" s="19" t="s">
        <v>11</v>
      </c>
      <c r="N10854" s="28" t="s">
        <v>15953</v>
      </c>
    </row>
    <row r="10855" spans="1:14" x14ac:dyDescent="0.25">
      <c r="A10855" s="27" t="s">
        <v>9310</v>
      </c>
      <c r="B10855" s="19" t="s">
        <v>17016</v>
      </c>
      <c r="C10855" s="19" t="s">
        <v>16748</v>
      </c>
      <c r="D10855" s="38" t="s">
        <v>16058</v>
      </c>
      <c r="E10855" s="38" t="s">
        <v>9601</v>
      </c>
      <c r="F10855" s="41" t="s">
        <v>9602</v>
      </c>
      <c r="G10855" s="19" t="s">
        <v>611</v>
      </c>
      <c r="H10855" s="41">
        <v>4</v>
      </c>
      <c r="I10855" s="41">
        <v>2</v>
      </c>
      <c r="J10855" s="41">
        <v>16</v>
      </c>
      <c r="K10855" s="44">
        <v>2</v>
      </c>
      <c r="L10855" s="20">
        <v>76000</v>
      </c>
      <c r="M10855" s="19" t="s">
        <v>11</v>
      </c>
      <c r="N10855" s="28" t="s">
        <v>15953</v>
      </c>
    </row>
    <row r="10856" spans="1:14" ht="30" x14ac:dyDescent="0.25">
      <c r="A10856" s="27" t="s">
        <v>9310</v>
      </c>
      <c r="B10856" s="19" t="s">
        <v>17016</v>
      </c>
      <c r="C10856" s="19" t="s">
        <v>16849</v>
      </c>
      <c r="D10856" s="38" t="s">
        <v>16159</v>
      </c>
      <c r="E10856" s="38" t="s">
        <v>9603</v>
      </c>
      <c r="F10856" s="41" t="s">
        <v>668</v>
      </c>
      <c r="G10856" s="19" t="s">
        <v>721</v>
      </c>
      <c r="H10856" s="41">
        <v>2</v>
      </c>
      <c r="I10856" s="41">
        <v>3</v>
      </c>
      <c r="J10856" s="41">
        <v>10</v>
      </c>
      <c r="K10856" s="44">
        <v>5</v>
      </c>
      <c r="L10856" s="20">
        <v>114480</v>
      </c>
      <c r="M10856" s="19" t="s">
        <v>11</v>
      </c>
      <c r="N10856" s="28" t="s">
        <v>15953</v>
      </c>
    </row>
    <row r="10857" spans="1:14" ht="30" x14ac:dyDescent="0.25">
      <c r="A10857" s="27" t="s">
        <v>9310</v>
      </c>
      <c r="B10857" s="19" t="s">
        <v>17016</v>
      </c>
      <c r="C10857" s="19" t="s">
        <v>16849</v>
      </c>
      <c r="D10857" s="38" t="s">
        <v>16159</v>
      </c>
      <c r="E10857" s="38" t="s">
        <v>9604</v>
      </c>
      <c r="F10857" s="41" t="s">
        <v>668</v>
      </c>
      <c r="G10857" s="19" t="s">
        <v>721</v>
      </c>
      <c r="H10857" s="41">
        <v>2</v>
      </c>
      <c r="I10857" s="41">
        <v>3</v>
      </c>
      <c r="J10857" s="41">
        <v>10</v>
      </c>
      <c r="K10857" s="44">
        <v>5</v>
      </c>
      <c r="L10857" s="20">
        <v>240407.5</v>
      </c>
      <c r="M10857" s="19" t="s">
        <v>11</v>
      </c>
      <c r="N10857" s="28" t="s">
        <v>15953</v>
      </c>
    </row>
    <row r="10858" spans="1:14" ht="30" x14ac:dyDescent="0.25">
      <c r="A10858" s="27" t="s">
        <v>9310</v>
      </c>
      <c r="B10858" s="19" t="s">
        <v>17016</v>
      </c>
      <c r="C10858" s="19" t="s">
        <v>16849</v>
      </c>
      <c r="D10858" s="38" t="s">
        <v>16159</v>
      </c>
      <c r="E10858" s="38" t="s">
        <v>6294</v>
      </c>
      <c r="F10858" s="41" t="s">
        <v>2238</v>
      </c>
      <c r="G10858" s="19" t="s">
        <v>611</v>
      </c>
      <c r="H10858" s="41">
        <v>3</v>
      </c>
      <c r="I10858" s="41">
        <v>3</v>
      </c>
      <c r="J10858" s="41">
        <v>10</v>
      </c>
      <c r="K10858" s="44">
        <v>8</v>
      </c>
      <c r="L10858" s="20">
        <v>34504</v>
      </c>
      <c r="M10858" s="19" t="s">
        <v>11</v>
      </c>
      <c r="N10858" s="28" t="s">
        <v>15953</v>
      </c>
    </row>
    <row r="10859" spans="1:14" ht="30" x14ac:dyDescent="0.25">
      <c r="A10859" s="27" t="s">
        <v>9310</v>
      </c>
      <c r="B10859" s="19" t="s">
        <v>17016</v>
      </c>
      <c r="C10859" s="19" t="s">
        <v>16849</v>
      </c>
      <c r="D10859" s="38" t="s">
        <v>16159</v>
      </c>
      <c r="E10859" s="38" t="s">
        <v>9605</v>
      </c>
      <c r="F10859" s="41" t="s">
        <v>6295</v>
      </c>
      <c r="G10859" s="19" t="s">
        <v>721</v>
      </c>
      <c r="H10859" s="41">
        <v>2</v>
      </c>
      <c r="I10859" s="41">
        <v>3</v>
      </c>
      <c r="J10859" s="41">
        <v>10</v>
      </c>
      <c r="K10859" s="44">
        <v>4</v>
      </c>
      <c r="L10859" s="20">
        <v>40754</v>
      </c>
      <c r="M10859" s="19" t="s">
        <v>11</v>
      </c>
      <c r="N10859" s="28" t="s">
        <v>15953</v>
      </c>
    </row>
    <row r="10860" spans="1:14" ht="30" x14ac:dyDescent="0.25">
      <c r="A10860" s="27" t="s">
        <v>9310</v>
      </c>
      <c r="B10860" s="19" t="s">
        <v>17016</v>
      </c>
      <c r="C10860" s="19" t="s">
        <v>16849</v>
      </c>
      <c r="D10860" s="38" t="s">
        <v>16159</v>
      </c>
      <c r="E10860" s="38" t="s">
        <v>9606</v>
      </c>
      <c r="F10860" s="41" t="s">
        <v>6295</v>
      </c>
      <c r="G10860" s="19" t="s">
        <v>614</v>
      </c>
      <c r="H10860" s="41">
        <v>2</v>
      </c>
      <c r="I10860" s="41">
        <v>8</v>
      </c>
      <c r="J10860" s="41">
        <v>10</v>
      </c>
      <c r="K10860" s="44">
        <v>1</v>
      </c>
      <c r="L10860" s="20">
        <v>119750.21</v>
      </c>
      <c r="M10860" s="19" t="s">
        <v>11</v>
      </c>
      <c r="N10860" s="28" t="s">
        <v>15953</v>
      </c>
    </row>
    <row r="10861" spans="1:14" ht="30" x14ac:dyDescent="0.25">
      <c r="A10861" s="27" t="s">
        <v>9310</v>
      </c>
      <c r="B10861" s="19" t="s">
        <v>17016</v>
      </c>
      <c r="C10861" s="19" t="s">
        <v>16849</v>
      </c>
      <c r="D10861" s="38" t="s">
        <v>16159</v>
      </c>
      <c r="E10861" s="38" t="s">
        <v>9607</v>
      </c>
      <c r="F10861" s="41" t="s">
        <v>9608</v>
      </c>
      <c r="G10861" s="19" t="s">
        <v>614</v>
      </c>
      <c r="H10861" s="41">
        <v>2</v>
      </c>
      <c r="I10861" s="41">
        <v>8</v>
      </c>
      <c r="J10861" s="41">
        <v>10</v>
      </c>
      <c r="K10861" s="44">
        <v>1</v>
      </c>
      <c r="L10861" s="20">
        <v>278945.33</v>
      </c>
      <c r="M10861" s="19" t="s">
        <v>11</v>
      </c>
      <c r="N10861" s="28" t="s">
        <v>15953</v>
      </c>
    </row>
    <row r="10862" spans="1:14" ht="30" x14ac:dyDescent="0.25">
      <c r="A10862" s="27" t="s">
        <v>9310</v>
      </c>
      <c r="B10862" s="19" t="s">
        <v>17016</v>
      </c>
      <c r="C10862" s="19" t="s">
        <v>16849</v>
      </c>
      <c r="D10862" s="38" t="s">
        <v>16159</v>
      </c>
      <c r="E10862" s="38" t="s">
        <v>9609</v>
      </c>
      <c r="F10862" s="41" t="s">
        <v>9608</v>
      </c>
      <c r="G10862" s="19" t="s">
        <v>614</v>
      </c>
      <c r="H10862" s="41">
        <v>2</v>
      </c>
      <c r="I10862" s="41">
        <v>8</v>
      </c>
      <c r="J10862" s="41">
        <v>10</v>
      </c>
      <c r="K10862" s="44">
        <v>1</v>
      </c>
      <c r="L10862" s="20">
        <v>481690.27</v>
      </c>
      <c r="M10862" s="19" t="s">
        <v>11</v>
      </c>
      <c r="N10862" s="28" t="s">
        <v>15953</v>
      </c>
    </row>
    <row r="10863" spans="1:14" ht="30" x14ac:dyDescent="0.25">
      <c r="A10863" s="27" t="s">
        <v>9310</v>
      </c>
      <c r="B10863" s="19" t="s">
        <v>17016</v>
      </c>
      <c r="C10863" s="19" t="s">
        <v>16849</v>
      </c>
      <c r="D10863" s="38" t="s">
        <v>16159</v>
      </c>
      <c r="E10863" s="38" t="s">
        <v>9610</v>
      </c>
      <c r="F10863" s="41">
        <v>31261601</v>
      </c>
      <c r="G10863" s="19" t="s">
        <v>611</v>
      </c>
      <c r="H10863" s="41">
        <v>2</v>
      </c>
      <c r="I10863" s="41">
        <v>8</v>
      </c>
      <c r="J10863" s="41">
        <v>10</v>
      </c>
      <c r="K10863" s="44">
        <v>1</v>
      </c>
      <c r="L10863" s="20">
        <v>1199236.78</v>
      </c>
      <c r="M10863" s="19" t="s">
        <v>11</v>
      </c>
      <c r="N10863" s="28" t="s">
        <v>15953</v>
      </c>
    </row>
    <row r="10864" spans="1:14" ht="30" x14ac:dyDescent="0.25">
      <c r="A10864" s="27" t="s">
        <v>9310</v>
      </c>
      <c r="B10864" s="19" t="s">
        <v>17016</v>
      </c>
      <c r="C10864" s="19" t="s">
        <v>16849</v>
      </c>
      <c r="D10864" s="38" t="s">
        <v>16159</v>
      </c>
      <c r="E10864" s="38" t="s">
        <v>9605</v>
      </c>
      <c r="F10864" s="41" t="s">
        <v>6295</v>
      </c>
      <c r="G10864" s="19" t="s">
        <v>721</v>
      </c>
      <c r="H10864" s="41">
        <v>9</v>
      </c>
      <c r="I10864" s="41">
        <v>3</v>
      </c>
      <c r="J10864" s="41">
        <v>10</v>
      </c>
      <c r="K10864" s="44">
        <v>30</v>
      </c>
      <c r="L10864" s="20">
        <v>305655</v>
      </c>
      <c r="M10864" s="19" t="s">
        <v>11</v>
      </c>
      <c r="N10864" s="28" t="s">
        <v>15953</v>
      </c>
    </row>
    <row r="10865" spans="1:14" ht="45" x14ac:dyDescent="0.25">
      <c r="A10865" s="27" t="s">
        <v>9310</v>
      </c>
      <c r="B10865" s="19" t="s">
        <v>17014</v>
      </c>
      <c r="C10865" s="19" t="s">
        <v>16811</v>
      </c>
      <c r="D10865" s="38" t="s">
        <v>16121</v>
      </c>
      <c r="E10865" s="38" t="s">
        <v>9611</v>
      </c>
      <c r="F10865" s="41" t="s">
        <v>1520</v>
      </c>
      <c r="G10865" s="19" t="s">
        <v>721</v>
      </c>
      <c r="H10865" s="41">
        <v>2</v>
      </c>
      <c r="I10865" s="41">
        <v>3</v>
      </c>
      <c r="J10865" s="41">
        <v>10</v>
      </c>
      <c r="K10865" s="44">
        <v>2</v>
      </c>
      <c r="L10865" s="20">
        <v>148595</v>
      </c>
      <c r="M10865" s="19" t="s">
        <v>15960</v>
      </c>
      <c r="N10865" s="28" t="s">
        <v>15953</v>
      </c>
    </row>
    <row r="10866" spans="1:14" ht="45" x14ac:dyDescent="0.25">
      <c r="A10866" s="27" t="s">
        <v>9310</v>
      </c>
      <c r="B10866" s="19" t="s">
        <v>17014</v>
      </c>
      <c r="C10866" s="19" t="s">
        <v>16811</v>
      </c>
      <c r="D10866" s="38" t="s">
        <v>16121</v>
      </c>
      <c r="E10866" s="38" t="s">
        <v>9612</v>
      </c>
      <c r="F10866" s="41" t="s">
        <v>1520</v>
      </c>
      <c r="G10866" s="19" t="s">
        <v>721</v>
      </c>
      <c r="H10866" s="41">
        <v>2</v>
      </c>
      <c r="I10866" s="41">
        <v>3</v>
      </c>
      <c r="J10866" s="41">
        <v>10</v>
      </c>
      <c r="K10866" s="44">
        <v>2</v>
      </c>
      <c r="L10866" s="20">
        <v>265365</v>
      </c>
      <c r="M10866" s="19" t="s">
        <v>15960</v>
      </c>
      <c r="N10866" s="28" t="s">
        <v>15953</v>
      </c>
    </row>
    <row r="10867" spans="1:14" ht="45" x14ac:dyDescent="0.25">
      <c r="A10867" s="27" t="s">
        <v>9310</v>
      </c>
      <c r="B10867" s="19" t="s">
        <v>17014</v>
      </c>
      <c r="C10867" s="19" t="s">
        <v>16811</v>
      </c>
      <c r="D10867" s="38" t="s">
        <v>16121</v>
      </c>
      <c r="E10867" s="38" t="s">
        <v>9613</v>
      </c>
      <c r="F10867" s="41" t="s">
        <v>1520</v>
      </c>
      <c r="G10867" s="19" t="s">
        <v>721</v>
      </c>
      <c r="H10867" s="41">
        <v>2</v>
      </c>
      <c r="I10867" s="41">
        <v>3</v>
      </c>
      <c r="J10867" s="41">
        <v>10</v>
      </c>
      <c r="K10867" s="44">
        <v>8</v>
      </c>
      <c r="L10867" s="20">
        <v>1371928</v>
      </c>
      <c r="M10867" s="19" t="s">
        <v>15960</v>
      </c>
      <c r="N10867" s="28" t="s">
        <v>15953</v>
      </c>
    </row>
    <row r="10868" spans="1:14" ht="45" x14ac:dyDescent="0.25">
      <c r="A10868" s="27" t="s">
        <v>9310</v>
      </c>
      <c r="B10868" s="19" t="s">
        <v>17014</v>
      </c>
      <c r="C10868" s="19" t="s">
        <v>16811</v>
      </c>
      <c r="D10868" s="38" t="s">
        <v>16121</v>
      </c>
      <c r="E10868" s="38" t="s">
        <v>9614</v>
      </c>
      <c r="F10868" s="41" t="s">
        <v>1520</v>
      </c>
      <c r="G10868" s="19" t="s">
        <v>721</v>
      </c>
      <c r="H10868" s="41">
        <v>2</v>
      </c>
      <c r="I10868" s="41">
        <v>3</v>
      </c>
      <c r="J10868" s="41">
        <v>10</v>
      </c>
      <c r="K10868" s="44">
        <v>1</v>
      </c>
      <c r="L10868" s="20">
        <v>309096</v>
      </c>
      <c r="M10868" s="19" t="s">
        <v>11</v>
      </c>
      <c r="N10868" s="28" t="s">
        <v>15953</v>
      </c>
    </row>
    <row r="10869" spans="1:14" ht="45" x14ac:dyDescent="0.25">
      <c r="A10869" s="27" t="s">
        <v>9310</v>
      </c>
      <c r="B10869" s="19" t="s">
        <v>17014</v>
      </c>
      <c r="C10869" s="19" t="s">
        <v>16811</v>
      </c>
      <c r="D10869" s="38" t="s">
        <v>16121</v>
      </c>
      <c r="E10869" s="38" t="s">
        <v>9615</v>
      </c>
      <c r="F10869" s="41" t="s">
        <v>1395</v>
      </c>
      <c r="G10869" s="19" t="s">
        <v>721</v>
      </c>
      <c r="H10869" s="41">
        <v>2</v>
      </c>
      <c r="I10869" s="41">
        <v>3</v>
      </c>
      <c r="J10869" s="41">
        <v>10</v>
      </c>
      <c r="K10869" s="44">
        <v>1</v>
      </c>
      <c r="L10869" s="20">
        <v>62964</v>
      </c>
      <c r="M10869" s="19" t="s">
        <v>11</v>
      </c>
      <c r="N10869" s="28" t="s">
        <v>15953</v>
      </c>
    </row>
    <row r="10870" spans="1:14" ht="45" x14ac:dyDescent="0.25">
      <c r="A10870" s="27" t="s">
        <v>9310</v>
      </c>
      <c r="B10870" s="19" t="s">
        <v>17014</v>
      </c>
      <c r="C10870" s="19" t="s">
        <v>16811</v>
      </c>
      <c r="D10870" s="38" t="s">
        <v>16121</v>
      </c>
      <c r="E10870" s="38" t="s">
        <v>9616</v>
      </c>
      <c r="F10870" s="41" t="s">
        <v>1395</v>
      </c>
      <c r="G10870" s="19" t="s">
        <v>721</v>
      </c>
      <c r="H10870" s="41">
        <v>2</v>
      </c>
      <c r="I10870" s="41">
        <v>3</v>
      </c>
      <c r="J10870" s="41">
        <v>10</v>
      </c>
      <c r="K10870" s="44">
        <v>5</v>
      </c>
      <c r="L10870" s="20">
        <v>562670</v>
      </c>
      <c r="M10870" s="19" t="s">
        <v>11</v>
      </c>
      <c r="N10870" s="28" t="s">
        <v>15953</v>
      </c>
    </row>
    <row r="10871" spans="1:14" ht="45" x14ac:dyDescent="0.25">
      <c r="A10871" s="27" t="s">
        <v>9310</v>
      </c>
      <c r="B10871" s="19" t="s">
        <v>17014</v>
      </c>
      <c r="C10871" s="19" t="s">
        <v>16811</v>
      </c>
      <c r="D10871" s="38" t="s">
        <v>16121</v>
      </c>
      <c r="E10871" s="38" t="s">
        <v>9617</v>
      </c>
      <c r="F10871" s="41" t="s">
        <v>1395</v>
      </c>
      <c r="G10871" s="19" t="s">
        <v>721</v>
      </c>
      <c r="H10871" s="41">
        <v>2</v>
      </c>
      <c r="I10871" s="41">
        <v>3</v>
      </c>
      <c r="J10871" s="41">
        <v>10</v>
      </c>
      <c r="K10871" s="44">
        <v>3</v>
      </c>
      <c r="L10871" s="20">
        <v>106467</v>
      </c>
      <c r="M10871" s="19" t="s">
        <v>11</v>
      </c>
      <c r="N10871" s="28" t="s">
        <v>15953</v>
      </c>
    </row>
    <row r="10872" spans="1:14" ht="45" x14ac:dyDescent="0.25">
      <c r="A10872" s="27" t="s">
        <v>9310</v>
      </c>
      <c r="B10872" s="19" t="s">
        <v>17014</v>
      </c>
      <c r="C10872" s="19" t="s">
        <v>16811</v>
      </c>
      <c r="D10872" s="38" t="s">
        <v>16121</v>
      </c>
      <c r="E10872" s="38" t="s">
        <v>9618</v>
      </c>
      <c r="F10872" s="41" t="s">
        <v>1406</v>
      </c>
      <c r="G10872" s="19" t="s">
        <v>721</v>
      </c>
      <c r="H10872" s="41">
        <v>2</v>
      </c>
      <c r="I10872" s="41">
        <v>3</v>
      </c>
      <c r="J10872" s="41">
        <v>10</v>
      </c>
      <c r="K10872" s="44">
        <v>10</v>
      </c>
      <c r="L10872" s="20">
        <v>1041770</v>
      </c>
      <c r="M10872" s="19" t="s">
        <v>15960</v>
      </c>
      <c r="N10872" s="28" t="s">
        <v>15953</v>
      </c>
    </row>
    <row r="10873" spans="1:14" ht="45" x14ac:dyDescent="0.25">
      <c r="A10873" s="27" t="s">
        <v>9310</v>
      </c>
      <c r="B10873" s="19" t="s">
        <v>17014</v>
      </c>
      <c r="C10873" s="19" t="s">
        <v>16811</v>
      </c>
      <c r="D10873" s="38" t="s">
        <v>16121</v>
      </c>
      <c r="E10873" s="38" t="s">
        <v>9619</v>
      </c>
      <c r="F10873" s="41" t="s">
        <v>1424</v>
      </c>
      <c r="G10873" s="19" t="s">
        <v>721</v>
      </c>
      <c r="H10873" s="41">
        <v>2</v>
      </c>
      <c r="I10873" s="41">
        <v>3</v>
      </c>
      <c r="J10873" s="41">
        <v>10</v>
      </c>
      <c r="K10873" s="44">
        <v>1</v>
      </c>
      <c r="L10873" s="20">
        <v>183168</v>
      </c>
      <c r="M10873" s="19" t="s">
        <v>11</v>
      </c>
      <c r="N10873" s="28" t="s">
        <v>15953</v>
      </c>
    </row>
    <row r="10874" spans="1:14" ht="45" x14ac:dyDescent="0.25">
      <c r="A10874" s="27" t="s">
        <v>9310</v>
      </c>
      <c r="B10874" s="19" t="s">
        <v>17014</v>
      </c>
      <c r="C10874" s="19" t="s">
        <v>16811</v>
      </c>
      <c r="D10874" s="38" t="s">
        <v>16121</v>
      </c>
      <c r="E10874" s="38" t="s">
        <v>9620</v>
      </c>
      <c r="F10874" s="41" t="s">
        <v>1427</v>
      </c>
      <c r="G10874" s="19" t="s">
        <v>721</v>
      </c>
      <c r="H10874" s="41">
        <v>2</v>
      </c>
      <c r="I10874" s="41">
        <v>3</v>
      </c>
      <c r="J10874" s="41">
        <v>10</v>
      </c>
      <c r="K10874" s="44">
        <v>2</v>
      </c>
      <c r="L10874" s="20">
        <v>41213</v>
      </c>
      <c r="M10874" s="19" t="s">
        <v>11</v>
      </c>
      <c r="N10874" s="28" t="s">
        <v>15953</v>
      </c>
    </row>
    <row r="10875" spans="1:14" ht="45" x14ac:dyDescent="0.25">
      <c r="A10875" s="27" t="s">
        <v>9310</v>
      </c>
      <c r="B10875" s="19" t="s">
        <v>17014</v>
      </c>
      <c r="C10875" s="19" t="s">
        <v>16811</v>
      </c>
      <c r="D10875" s="38" t="s">
        <v>16121</v>
      </c>
      <c r="E10875" s="38" t="s">
        <v>9621</v>
      </c>
      <c r="F10875" s="41" t="s">
        <v>1427</v>
      </c>
      <c r="G10875" s="19" t="s">
        <v>721</v>
      </c>
      <c r="H10875" s="41">
        <v>2</v>
      </c>
      <c r="I10875" s="41">
        <v>3</v>
      </c>
      <c r="J10875" s="41">
        <v>10</v>
      </c>
      <c r="K10875" s="44">
        <v>4</v>
      </c>
      <c r="L10875" s="20">
        <v>567820</v>
      </c>
      <c r="M10875" s="19" t="s">
        <v>15960</v>
      </c>
      <c r="N10875" s="28" t="s">
        <v>15953</v>
      </c>
    </row>
    <row r="10876" spans="1:14" ht="45" x14ac:dyDescent="0.25">
      <c r="A10876" s="27" t="s">
        <v>9310</v>
      </c>
      <c r="B10876" s="19" t="s">
        <v>17014</v>
      </c>
      <c r="C10876" s="19" t="s">
        <v>16811</v>
      </c>
      <c r="D10876" s="38" t="s">
        <v>16121</v>
      </c>
      <c r="E10876" s="38" t="s">
        <v>9622</v>
      </c>
      <c r="F10876" s="41" t="s">
        <v>1429</v>
      </c>
      <c r="G10876" s="19" t="s">
        <v>721</v>
      </c>
      <c r="H10876" s="41">
        <v>2</v>
      </c>
      <c r="I10876" s="41">
        <v>3</v>
      </c>
      <c r="J10876" s="41">
        <v>10</v>
      </c>
      <c r="K10876" s="44">
        <v>2</v>
      </c>
      <c r="L10876" s="20">
        <v>1167696</v>
      </c>
      <c r="M10876" s="19" t="s">
        <v>11</v>
      </c>
      <c r="N10876" s="28" t="s">
        <v>15953</v>
      </c>
    </row>
    <row r="10877" spans="1:14" ht="45" x14ac:dyDescent="0.25">
      <c r="A10877" s="27" t="s">
        <v>9310</v>
      </c>
      <c r="B10877" s="19" t="s">
        <v>17014</v>
      </c>
      <c r="C10877" s="19" t="s">
        <v>16811</v>
      </c>
      <c r="D10877" s="38" t="s">
        <v>16121</v>
      </c>
      <c r="E10877" s="38" t="s">
        <v>9623</v>
      </c>
      <c r="F10877" s="41" t="s">
        <v>1429</v>
      </c>
      <c r="G10877" s="19" t="s">
        <v>721</v>
      </c>
      <c r="H10877" s="41">
        <v>2</v>
      </c>
      <c r="I10877" s="41">
        <v>3</v>
      </c>
      <c r="J10877" s="41">
        <v>10</v>
      </c>
      <c r="K10877" s="44">
        <v>14</v>
      </c>
      <c r="L10877" s="20">
        <v>5593490</v>
      </c>
      <c r="M10877" s="19" t="s">
        <v>11</v>
      </c>
      <c r="N10877" s="28" t="s">
        <v>15953</v>
      </c>
    </row>
    <row r="10878" spans="1:14" ht="45" x14ac:dyDescent="0.25">
      <c r="A10878" s="27" t="s">
        <v>9310</v>
      </c>
      <c r="B10878" s="19" t="s">
        <v>17014</v>
      </c>
      <c r="C10878" s="19" t="s">
        <v>16811</v>
      </c>
      <c r="D10878" s="38" t="s">
        <v>16121</v>
      </c>
      <c r="E10878" s="38" t="s">
        <v>9624</v>
      </c>
      <c r="F10878" s="41" t="s">
        <v>1429</v>
      </c>
      <c r="G10878" s="19" t="s">
        <v>721</v>
      </c>
      <c r="H10878" s="41">
        <v>2</v>
      </c>
      <c r="I10878" s="41">
        <v>3</v>
      </c>
      <c r="J10878" s="41">
        <v>10</v>
      </c>
      <c r="K10878" s="44">
        <v>5</v>
      </c>
      <c r="L10878" s="20">
        <v>973080</v>
      </c>
      <c r="M10878" s="19" t="s">
        <v>11</v>
      </c>
      <c r="N10878" s="28" t="s">
        <v>15953</v>
      </c>
    </row>
    <row r="10879" spans="1:14" ht="45" x14ac:dyDescent="0.25">
      <c r="A10879" s="27" t="s">
        <v>9310</v>
      </c>
      <c r="B10879" s="19" t="s">
        <v>17014</v>
      </c>
      <c r="C10879" s="19" t="s">
        <v>16811</v>
      </c>
      <c r="D10879" s="38" t="s">
        <v>16121</v>
      </c>
      <c r="E10879" s="38" t="s">
        <v>9625</v>
      </c>
      <c r="F10879" s="41" t="s">
        <v>1429</v>
      </c>
      <c r="G10879" s="19" t="s">
        <v>721</v>
      </c>
      <c r="H10879" s="41">
        <v>2</v>
      </c>
      <c r="I10879" s="41">
        <v>3</v>
      </c>
      <c r="J10879" s="41">
        <v>10</v>
      </c>
      <c r="K10879" s="44">
        <v>9</v>
      </c>
      <c r="L10879" s="20">
        <v>4244917.5</v>
      </c>
      <c r="M10879" s="19" t="s">
        <v>11</v>
      </c>
      <c r="N10879" s="28" t="s">
        <v>15953</v>
      </c>
    </row>
    <row r="10880" spans="1:14" ht="45" x14ac:dyDescent="0.25">
      <c r="A10880" s="27" t="s">
        <v>9310</v>
      </c>
      <c r="B10880" s="19" t="s">
        <v>17014</v>
      </c>
      <c r="C10880" s="19" t="s">
        <v>16811</v>
      </c>
      <c r="D10880" s="38" t="s">
        <v>16121</v>
      </c>
      <c r="E10880" s="38" t="s">
        <v>9626</v>
      </c>
      <c r="F10880" s="41" t="s">
        <v>9627</v>
      </c>
      <c r="G10880" s="19" t="s">
        <v>721</v>
      </c>
      <c r="H10880" s="41">
        <v>2</v>
      </c>
      <c r="I10880" s="41">
        <v>3</v>
      </c>
      <c r="J10880" s="41">
        <v>10</v>
      </c>
      <c r="K10880" s="44">
        <v>1</v>
      </c>
      <c r="L10880" s="20">
        <v>48081.5</v>
      </c>
      <c r="M10880" s="19" t="s">
        <v>11</v>
      </c>
      <c r="N10880" s="28" t="s">
        <v>15953</v>
      </c>
    </row>
    <row r="10881" spans="1:14" ht="45" x14ac:dyDescent="0.25">
      <c r="A10881" s="27" t="s">
        <v>9310</v>
      </c>
      <c r="B10881" s="19" t="s">
        <v>17014</v>
      </c>
      <c r="C10881" s="19" t="s">
        <v>16811</v>
      </c>
      <c r="D10881" s="38" t="s">
        <v>16121</v>
      </c>
      <c r="E10881" s="38" t="s">
        <v>5881</v>
      </c>
      <c r="F10881" s="41" t="s">
        <v>5882</v>
      </c>
      <c r="G10881" s="19" t="s">
        <v>611</v>
      </c>
      <c r="H10881" s="41">
        <v>3</v>
      </c>
      <c r="I10881" s="41">
        <v>3</v>
      </c>
      <c r="J10881" s="41">
        <v>10</v>
      </c>
      <c r="K10881" s="44">
        <v>6</v>
      </c>
      <c r="L10881" s="20">
        <v>791400</v>
      </c>
      <c r="M10881" s="19" t="s">
        <v>11</v>
      </c>
      <c r="N10881" s="28" t="s">
        <v>15953</v>
      </c>
    </row>
    <row r="10882" spans="1:14" ht="45" x14ac:dyDescent="0.25">
      <c r="A10882" s="27" t="s">
        <v>9310</v>
      </c>
      <c r="B10882" s="19" t="s">
        <v>17014</v>
      </c>
      <c r="C10882" s="19" t="s">
        <v>16811</v>
      </c>
      <c r="D10882" s="38" t="s">
        <v>16121</v>
      </c>
      <c r="E10882" s="38" t="s">
        <v>9628</v>
      </c>
      <c r="F10882" s="41" t="s">
        <v>5882</v>
      </c>
      <c r="G10882" s="19" t="s">
        <v>721</v>
      </c>
      <c r="H10882" s="41">
        <v>2</v>
      </c>
      <c r="I10882" s="41">
        <v>3</v>
      </c>
      <c r="J10882" s="41">
        <v>10</v>
      </c>
      <c r="K10882" s="44">
        <v>5</v>
      </c>
      <c r="L10882" s="20">
        <v>303372.5</v>
      </c>
      <c r="M10882" s="19" t="s">
        <v>15960</v>
      </c>
      <c r="N10882" s="28" t="s">
        <v>15953</v>
      </c>
    </row>
    <row r="10883" spans="1:14" ht="45" x14ac:dyDescent="0.25">
      <c r="A10883" s="27" t="s">
        <v>9310</v>
      </c>
      <c r="B10883" s="19" t="s">
        <v>17014</v>
      </c>
      <c r="C10883" s="19" t="s">
        <v>16811</v>
      </c>
      <c r="D10883" s="38" t="s">
        <v>16121</v>
      </c>
      <c r="E10883" s="38" t="s">
        <v>9629</v>
      </c>
      <c r="F10883" s="41" t="s">
        <v>9630</v>
      </c>
      <c r="G10883" s="19" t="s">
        <v>721</v>
      </c>
      <c r="H10883" s="41">
        <v>2</v>
      </c>
      <c r="I10883" s="41">
        <v>3</v>
      </c>
      <c r="J10883" s="41">
        <v>10</v>
      </c>
      <c r="K10883" s="44">
        <v>1</v>
      </c>
      <c r="L10883" s="20">
        <v>80021.5</v>
      </c>
      <c r="M10883" s="19" t="s">
        <v>11</v>
      </c>
      <c r="N10883" s="28" t="s">
        <v>15953</v>
      </c>
    </row>
    <row r="10884" spans="1:14" ht="45" x14ac:dyDescent="0.25">
      <c r="A10884" s="27" t="s">
        <v>9310</v>
      </c>
      <c r="B10884" s="19" t="s">
        <v>17014</v>
      </c>
      <c r="C10884" s="19" t="s">
        <v>16811</v>
      </c>
      <c r="D10884" s="38" t="s">
        <v>16121</v>
      </c>
      <c r="E10884" s="38" t="s">
        <v>9631</v>
      </c>
      <c r="F10884" s="41" t="s">
        <v>9630</v>
      </c>
      <c r="G10884" s="19" t="s">
        <v>721</v>
      </c>
      <c r="H10884" s="41">
        <v>2</v>
      </c>
      <c r="I10884" s="41">
        <v>3</v>
      </c>
      <c r="J10884" s="41">
        <v>10</v>
      </c>
      <c r="K10884" s="44">
        <v>1</v>
      </c>
      <c r="L10884" s="20">
        <v>80021.5</v>
      </c>
      <c r="M10884" s="19" t="s">
        <v>11</v>
      </c>
      <c r="N10884" s="28" t="s">
        <v>15953</v>
      </c>
    </row>
    <row r="10885" spans="1:14" ht="45" x14ac:dyDescent="0.25">
      <c r="A10885" s="27" t="s">
        <v>9310</v>
      </c>
      <c r="B10885" s="19" t="s">
        <v>17014</v>
      </c>
      <c r="C10885" s="19" t="s">
        <v>16811</v>
      </c>
      <c r="D10885" s="38" t="s">
        <v>16121</v>
      </c>
      <c r="E10885" s="38" t="s">
        <v>9632</v>
      </c>
      <c r="F10885" s="41" t="s">
        <v>9630</v>
      </c>
      <c r="G10885" s="19" t="s">
        <v>721</v>
      </c>
      <c r="H10885" s="41">
        <v>2</v>
      </c>
      <c r="I10885" s="41">
        <v>3</v>
      </c>
      <c r="J10885" s="41">
        <v>10</v>
      </c>
      <c r="K10885" s="44">
        <v>1</v>
      </c>
      <c r="L10885" s="20">
        <v>80021.5</v>
      </c>
      <c r="M10885" s="19" t="s">
        <v>11</v>
      </c>
      <c r="N10885" s="28" t="s">
        <v>15953</v>
      </c>
    </row>
    <row r="10886" spans="1:14" ht="45" x14ac:dyDescent="0.25">
      <c r="A10886" s="27" t="s">
        <v>9310</v>
      </c>
      <c r="B10886" s="19" t="s">
        <v>17014</v>
      </c>
      <c r="C10886" s="19" t="s">
        <v>16811</v>
      </c>
      <c r="D10886" s="38" t="s">
        <v>16121</v>
      </c>
      <c r="E10886" s="38" t="s">
        <v>9633</v>
      </c>
      <c r="F10886" s="41" t="s">
        <v>9634</v>
      </c>
      <c r="G10886" s="19" t="s">
        <v>721</v>
      </c>
      <c r="H10886" s="41">
        <v>2</v>
      </c>
      <c r="I10886" s="41">
        <v>3</v>
      </c>
      <c r="J10886" s="41">
        <v>10</v>
      </c>
      <c r="K10886" s="44">
        <v>1</v>
      </c>
      <c r="L10886" s="20">
        <v>91469.5</v>
      </c>
      <c r="M10886" s="19" t="s">
        <v>15960</v>
      </c>
      <c r="N10886" s="28" t="s">
        <v>15953</v>
      </c>
    </row>
    <row r="10887" spans="1:14" ht="45" x14ac:dyDescent="0.25">
      <c r="A10887" s="27" t="s">
        <v>9310</v>
      </c>
      <c r="B10887" s="19" t="s">
        <v>17014</v>
      </c>
      <c r="C10887" s="19" t="s">
        <v>16811</v>
      </c>
      <c r="D10887" s="38" t="s">
        <v>16121</v>
      </c>
      <c r="E10887" s="38" t="s">
        <v>9635</v>
      </c>
      <c r="F10887" s="41" t="s">
        <v>1831</v>
      </c>
      <c r="G10887" s="19" t="s">
        <v>721</v>
      </c>
      <c r="H10887" s="41">
        <v>2</v>
      </c>
      <c r="I10887" s="41">
        <v>3</v>
      </c>
      <c r="J10887" s="41">
        <v>10</v>
      </c>
      <c r="K10887" s="44">
        <v>1</v>
      </c>
      <c r="L10887" s="20">
        <v>120204</v>
      </c>
      <c r="M10887" s="19" t="s">
        <v>15960</v>
      </c>
      <c r="N10887" s="28" t="s">
        <v>15953</v>
      </c>
    </row>
    <row r="10888" spans="1:14" ht="45" x14ac:dyDescent="0.25">
      <c r="A10888" s="27" t="s">
        <v>9310</v>
      </c>
      <c r="B10888" s="19" t="s">
        <v>17014</v>
      </c>
      <c r="C10888" s="19" t="s">
        <v>16811</v>
      </c>
      <c r="D10888" s="38" t="s">
        <v>16121</v>
      </c>
      <c r="E10888" s="38" t="s">
        <v>9636</v>
      </c>
      <c r="F10888" s="41" t="s">
        <v>9637</v>
      </c>
      <c r="G10888" s="19" t="s">
        <v>611</v>
      </c>
      <c r="H10888" s="41">
        <v>2</v>
      </c>
      <c r="I10888" s="41">
        <v>8</v>
      </c>
      <c r="J10888" s="41">
        <v>10</v>
      </c>
      <c r="K10888" s="44">
        <v>2</v>
      </c>
      <c r="L10888" s="20">
        <v>1963635.66</v>
      </c>
      <c r="M10888" s="19" t="s">
        <v>15960</v>
      </c>
      <c r="N10888" s="28" t="s">
        <v>15953</v>
      </c>
    </row>
    <row r="10889" spans="1:14" ht="45" x14ac:dyDescent="0.25">
      <c r="A10889" s="27" t="s">
        <v>9310</v>
      </c>
      <c r="B10889" s="19" t="s">
        <v>17014</v>
      </c>
      <c r="C10889" s="19" t="s">
        <v>16811</v>
      </c>
      <c r="D10889" s="38" t="s">
        <v>16121</v>
      </c>
      <c r="E10889" s="38" t="s">
        <v>9638</v>
      </c>
      <c r="F10889" s="41" t="s">
        <v>9637</v>
      </c>
      <c r="G10889" s="19" t="s">
        <v>614</v>
      </c>
      <c r="H10889" s="41">
        <v>2</v>
      </c>
      <c r="I10889" s="41">
        <v>8</v>
      </c>
      <c r="J10889" s="41">
        <v>10</v>
      </c>
      <c r="K10889" s="44">
        <v>2</v>
      </c>
      <c r="L10889" s="20">
        <v>373688.6</v>
      </c>
      <c r="M10889" s="19" t="s">
        <v>11</v>
      </c>
      <c r="N10889" s="28" t="s">
        <v>15953</v>
      </c>
    </row>
    <row r="10890" spans="1:14" ht="45" x14ac:dyDescent="0.25">
      <c r="A10890" s="27" t="s">
        <v>9310</v>
      </c>
      <c r="B10890" s="19" t="s">
        <v>17014</v>
      </c>
      <c r="C10890" s="19" t="s">
        <v>16811</v>
      </c>
      <c r="D10890" s="38" t="s">
        <v>16121</v>
      </c>
      <c r="E10890" s="38" t="s">
        <v>9639</v>
      </c>
      <c r="F10890" s="41" t="s">
        <v>9637</v>
      </c>
      <c r="G10890" s="19" t="s">
        <v>614</v>
      </c>
      <c r="H10890" s="41">
        <v>2</v>
      </c>
      <c r="I10890" s="41">
        <v>8</v>
      </c>
      <c r="J10890" s="41">
        <v>10</v>
      </c>
      <c r="K10890" s="44">
        <v>1</v>
      </c>
      <c r="L10890" s="20">
        <v>2671024.25</v>
      </c>
      <c r="M10890" s="19" t="s">
        <v>11</v>
      </c>
      <c r="N10890" s="28" t="s">
        <v>15953</v>
      </c>
    </row>
    <row r="10891" spans="1:14" ht="45" x14ac:dyDescent="0.25">
      <c r="A10891" s="27" t="s">
        <v>9310</v>
      </c>
      <c r="B10891" s="19" t="s">
        <v>17014</v>
      </c>
      <c r="C10891" s="19" t="s">
        <v>16811</v>
      </c>
      <c r="D10891" s="38" t="s">
        <v>16121</v>
      </c>
      <c r="E10891" s="38" t="s">
        <v>9640</v>
      </c>
      <c r="F10891" s="41" t="s">
        <v>1790</v>
      </c>
      <c r="G10891" s="19" t="s">
        <v>614</v>
      </c>
      <c r="H10891" s="41">
        <v>2</v>
      </c>
      <c r="I10891" s="41">
        <v>8</v>
      </c>
      <c r="J10891" s="41">
        <v>10</v>
      </c>
      <c r="K10891" s="44">
        <v>2</v>
      </c>
      <c r="L10891" s="20">
        <v>441109.2</v>
      </c>
      <c r="M10891" s="19" t="s">
        <v>11</v>
      </c>
      <c r="N10891" s="28" t="s">
        <v>15953</v>
      </c>
    </row>
    <row r="10892" spans="1:14" ht="45" x14ac:dyDescent="0.25">
      <c r="A10892" s="27" t="s">
        <v>9310</v>
      </c>
      <c r="B10892" s="19" t="s">
        <v>17014</v>
      </c>
      <c r="C10892" s="19" t="s">
        <v>16811</v>
      </c>
      <c r="D10892" s="38" t="s">
        <v>16121</v>
      </c>
      <c r="E10892" s="38" t="s">
        <v>9641</v>
      </c>
      <c r="F10892" s="41" t="s">
        <v>1790</v>
      </c>
      <c r="G10892" s="19" t="s">
        <v>614</v>
      </c>
      <c r="H10892" s="41">
        <v>2</v>
      </c>
      <c r="I10892" s="41">
        <v>8</v>
      </c>
      <c r="J10892" s="41">
        <v>10</v>
      </c>
      <c r="K10892" s="44">
        <v>1</v>
      </c>
      <c r="L10892" s="20">
        <v>496081.06</v>
      </c>
      <c r="M10892" s="19" t="s">
        <v>11</v>
      </c>
      <c r="N10892" s="28" t="s">
        <v>15953</v>
      </c>
    </row>
    <row r="10893" spans="1:14" ht="45" x14ac:dyDescent="0.25">
      <c r="A10893" s="27" t="s">
        <v>9310</v>
      </c>
      <c r="B10893" s="19" t="s">
        <v>17014</v>
      </c>
      <c r="C10893" s="19" t="s">
        <v>16811</v>
      </c>
      <c r="D10893" s="38" t="s">
        <v>16121</v>
      </c>
      <c r="E10893" s="38" t="s">
        <v>9642</v>
      </c>
      <c r="F10893" s="41" t="s">
        <v>1790</v>
      </c>
      <c r="G10893" s="19" t="s">
        <v>614</v>
      </c>
      <c r="H10893" s="41">
        <v>2</v>
      </c>
      <c r="I10893" s="41">
        <v>8</v>
      </c>
      <c r="J10893" s="41">
        <v>10</v>
      </c>
      <c r="K10893" s="44">
        <v>2</v>
      </c>
      <c r="L10893" s="20">
        <v>283415.16000000003</v>
      </c>
      <c r="M10893" s="19" t="s">
        <v>11</v>
      </c>
      <c r="N10893" s="28" t="s">
        <v>15953</v>
      </c>
    </row>
    <row r="10894" spans="1:14" ht="45" x14ac:dyDescent="0.25">
      <c r="A10894" s="27" t="s">
        <v>9310</v>
      </c>
      <c r="B10894" s="19" t="s">
        <v>17014</v>
      </c>
      <c r="C10894" s="19" t="s">
        <v>16811</v>
      </c>
      <c r="D10894" s="38" t="s">
        <v>16121</v>
      </c>
      <c r="E10894" s="38" t="s">
        <v>9643</v>
      </c>
      <c r="F10894" s="41" t="s">
        <v>1395</v>
      </c>
      <c r="G10894" s="19" t="s">
        <v>614</v>
      </c>
      <c r="H10894" s="41">
        <v>2</v>
      </c>
      <c r="I10894" s="41">
        <v>8</v>
      </c>
      <c r="J10894" s="41">
        <v>10</v>
      </c>
      <c r="K10894" s="44">
        <v>1</v>
      </c>
      <c r="L10894" s="20">
        <v>865853.48</v>
      </c>
      <c r="M10894" s="19" t="s">
        <v>11</v>
      </c>
      <c r="N10894" s="28" t="s">
        <v>15953</v>
      </c>
    </row>
    <row r="10895" spans="1:14" ht="45" x14ac:dyDescent="0.25">
      <c r="A10895" s="27" t="s">
        <v>9310</v>
      </c>
      <c r="B10895" s="19" t="s">
        <v>17014</v>
      </c>
      <c r="C10895" s="19" t="s">
        <v>16811</v>
      </c>
      <c r="D10895" s="38" t="s">
        <v>16121</v>
      </c>
      <c r="E10895" s="38" t="s">
        <v>9644</v>
      </c>
      <c r="F10895" s="41" t="s">
        <v>1424</v>
      </c>
      <c r="G10895" s="19" t="s">
        <v>611</v>
      </c>
      <c r="H10895" s="41">
        <v>2</v>
      </c>
      <c r="I10895" s="41">
        <v>8</v>
      </c>
      <c r="J10895" s="41">
        <v>10</v>
      </c>
      <c r="K10895" s="44">
        <v>4</v>
      </c>
      <c r="L10895" s="20">
        <v>7330909.3199999994</v>
      </c>
      <c r="M10895" s="19" t="s">
        <v>11</v>
      </c>
      <c r="N10895" s="28" t="s">
        <v>15953</v>
      </c>
    </row>
    <row r="10896" spans="1:14" ht="45" x14ac:dyDescent="0.25">
      <c r="A10896" s="27" t="s">
        <v>9310</v>
      </c>
      <c r="B10896" s="19" t="s">
        <v>17014</v>
      </c>
      <c r="C10896" s="19" t="s">
        <v>16811</v>
      </c>
      <c r="D10896" s="38" t="s">
        <v>16121</v>
      </c>
      <c r="E10896" s="38" t="s">
        <v>9645</v>
      </c>
      <c r="F10896" s="41" t="s">
        <v>1424</v>
      </c>
      <c r="G10896" s="19" t="s">
        <v>611</v>
      </c>
      <c r="H10896" s="41">
        <v>2</v>
      </c>
      <c r="I10896" s="41">
        <v>8</v>
      </c>
      <c r="J10896" s="41">
        <v>10</v>
      </c>
      <c r="K10896" s="44">
        <v>2</v>
      </c>
      <c r="L10896" s="20">
        <v>3665454.6599999997</v>
      </c>
      <c r="M10896" s="19" t="s">
        <v>11</v>
      </c>
      <c r="N10896" s="28" t="s">
        <v>15953</v>
      </c>
    </row>
    <row r="10897" spans="1:14" ht="45" x14ac:dyDescent="0.25">
      <c r="A10897" s="27" t="s">
        <v>9310</v>
      </c>
      <c r="B10897" s="19" t="s">
        <v>17014</v>
      </c>
      <c r="C10897" s="19" t="s">
        <v>16811</v>
      </c>
      <c r="D10897" s="38" t="s">
        <v>16121</v>
      </c>
      <c r="E10897" s="38" t="s">
        <v>9646</v>
      </c>
      <c r="F10897" s="41" t="s">
        <v>1424</v>
      </c>
      <c r="G10897" s="19" t="s">
        <v>614</v>
      </c>
      <c r="H10897" s="41">
        <v>2</v>
      </c>
      <c r="I10897" s="41">
        <v>8</v>
      </c>
      <c r="J10897" s="41">
        <v>10</v>
      </c>
      <c r="K10897" s="44">
        <v>2</v>
      </c>
      <c r="L10897" s="20">
        <v>7657228.7400000002</v>
      </c>
      <c r="M10897" s="19" t="s">
        <v>11</v>
      </c>
      <c r="N10897" s="28" t="s">
        <v>15953</v>
      </c>
    </row>
    <row r="10898" spans="1:14" ht="45" x14ac:dyDescent="0.25">
      <c r="A10898" s="27" t="s">
        <v>9310</v>
      </c>
      <c r="B10898" s="19" t="s">
        <v>17014</v>
      </c>
      <c r="C10898" s="19" t="s">
        <v>16811</v>
      </c>
      <c r="D10898" s="38" t="s">
        <v>16121</v>
      </c>
      <c r="E10898" s="38" t="s">
        <v>9647</v>
      </c>
      <c r="F10898" s="41" t="s">
        <v>1424</v>
      </c>
      <c r="G10898" s="19" t="s">
        <v>614</v>
      </c>
      <c r="H10898" s="41">
        <v>2</v>
      </c>
      <c r="I10898" s="41">
        <v>8</v>
      </c>
      <c r="J10898" s="41">
        <v>10</v>
      </c>
      <c r="K10898" s="44">
        <v>1</v>
      </c>
      <c r="L10898" s="20">
        <v>3849653.21</v>
      </c>
      <c r="M10898" s="19" t="s">
        <v>11</v>
      </c>
      <c r="N10898" s="28" t="s">
        <v>15953</v>
      </c>
    </row>
    <row r="10899" spans="1:14" ht="45" x14ac:dyDescent="0.25">
      <c r="A10899" s="27" t="s">
        <v>9310</v>
      </c>
      <c r="B10899" s="19" t="s">
        <v>17014</v>
      </c>
      <c r="C10899" s="19" t="s">
        <v>16811</v>
      </c>
      <c r="D10899" s="38" t="s">
        <v>16121</v>
      </c>
      <c r="E10899" s="38" t="s">
        <v>9648</v>
      </c>
      <c r="F10899" s="41" t="s">
        <v>1424</v>
      </c>
      <c r="G10899" s="19" t="s">
        <v>614</v>
      </c>
      <c r="H10899" s="41">
        <v>2</v>
      </c>
      <c r="I10899" s="41">
        <v>8</v>
      </c>
      <c r="J10899" s="41">
        <v>10</v>
      </c>
      <c r="K10899" s="44">
        <v>1</v>
      </c>
      <c r="L10899" s="20">
        <v>3256045.08</v>
      </c>
      <c r="M10899" s="19" t="s">
        <v>11</v>
      </c>
      <c r="N10899" s="28" t="s">
        <v>15953</v>
      </c>
    </row>
    <row r="10900" spans="1:14" ht="45" x14ac:dyDescent="0.25">
      <c r="A10900" s="27" t="s">
        <v>9310</v>
      </c>
      <c r="B10900" s="19" t="s">
        <v>17014</v>
      </c>
      <c r="C10900" s="19" t="s">
        <v>16811</v>
      </c>
      <c r="D10900" s="38" t="s">
        <v>16121</v>
      </c>
      <c r="E10900" s="38" t="s">
        <v>9649</v>
      </c>
      <c r="F10900" s="41" t="s">
        <v>1424</v>
      </c>
      <c r="G10900" s="19" t="s">
        <v>614</v>
      </c>
      <c r="H10900" s="41">
        <v>2</v>
      </c>
      <c r="I10900" s="41">
        <v>8</v>
      </c>
      <c r="J10900" s="41">
        <v>10</v>
      </c>
      <c r="K10900" s="44">
        <v>3</v>
      </c>
      <c r="L10900" s="20">
        <v>4319050.26</v>
      </c>
      <c r="M10900" s="19" t="s">
        <v>11</v>
      </c>
      <c r="N10900" s="28" t="s">
        <v>15953</v>
      </c>
    </row>
    <row r="10901" spans="1:14" ht="45" x14ac:dyDescent="0.25">
      <c r="A10901" s="27" t="s">
        <v>9310</v>
      </c>
      <c r="B10901" s="19" t="s">
        <v>17014</v>
      </c>
      <c r="C10901" s="19" t="s">
        <v>16811</v>
      </c>
      <c r="D10901" s="38" t="s">
        <v>16121</v>
      </c>
      <c r="E10901" s="38" t="s">
        <v>9650</v>
      </c>
      <c r="F10901" s="41" t="s">
        <v>1424</v>
      </c>
      <c r="G10901" s="19" t="s">
        <v>614</v>
      </c>
      <c r="H10901" s="41">
        <v>2</v>
      </c>
      <c r="I10901" s="41">
        <v>8</v>
      </c>
      <c r="J10901" s="41">
        <v>10</v>
      </c>
      <c r="K10901" s="44">
        <v>1</v>
      </c>
      <c r="L10901" s="20">
        <v>3138276.56</v>
      </c>
      <c r="M10901" s="19" t="s">
        <v>11</v>
      </c>
      <c r="N10901" s="28" t="s">
        <v>15953</v>
      </c>
    </row>
    <row r="10902" spans="1:14" ht="45" x14ac:dyDescent="0.25">
      <c r="A10902" s="27" t="s">
        <v>9310</v>
      </c>
      <c r="B10902" s="19" t="s">
        <v>17014</v>
      </c>
      <c r="C10902" s="19" t="s">
        <v>16811</v>
      </c>
      <c r="D10902" s="38" t="s">
        <v>16121</v>
      </c>
      <c r="E10902" s="38" t="s">
        <v>9651</v>
      </c>
      <c r="F10902" s="41" t="s">
        <v>1424</v>
      </c>
      <c r="G10902" s="19" t="s">
        <v>614</v>
      </c>
      <c r="H10902" s="41">
        <v>2</v>
      </c>
      <c r="I10902" s="41">
        <v>8</v>
      </c>
      <c r="J10902" s="41">
        <v>10</v>
      </c>
      <c r="K10902" s="44">
        <v>1</v>
      </c>
      <c r="L10902" s="20">
        <v>144889.26</v>
      </c>
      <c r="M10902" s="19" t="s">
        <v>11</v>
      </c>
      <c r="N10902" s="28" t="s">
        <v>15953</v>
      </c>
    </row>
    <row r="10903" spans="1:14" ht="45" x14ac:dyDescent="0.25">
      <c r="A10903" s="27" t="s">
        <v>9310</v>
      </c>
      <c r="B10903" s="19" t="s">
        <v>17014</v>
      </c>
      <c r="C10903" s="19" t="s">
        <v>16811</v>
      </c>
      <c r="D10903" s="38" t="s">
        <v>16121</v>
      </c>
      <c r="E10903" s="38" t="s">
        <v>9652</v>
      </c>
      <c r="F10903" s="41" t="s">
        <v>1424</v>
      </c>
      <c r="G10903" s="19" t="s">
        <v>611</v>
      </c>
      <c r="H10903" s="41">
        <v>2</v>
      </c>
      <c r="I10903" s="41">
        <v>8</v>
      </c>
      <c r="J10903" s="41">
        <v>10</v>
      </c>
      <c r="K10903" s="44">
        <v>5</v>
      </c>
      <c r="L10903" s="20">
        <v>9163636.6499999985</v>
      </c>
      <c r="M10903" s="19" t="s">
        <v>15960</v>
      </c>
      <c r="N10903" s="28" t="s">
        <v>15953</v>
      </c>
    </row>
    <row r="10904" spans="1:14" ht="45" x14ac:dyDescent="0.25">
      <c r="A10904" s="27" t="s">
        <v>9310</v>
      </c>
      <c r="B10904" s="19" t="s">
        <v>17014</v>
      </c>
      <c r="C10904" s="19" t="s">
        <v>16811</v>
      </c>
      <c r="D10904" s="38" t="s">
        <v>16121</v>
      </c>
      <c r="E10904" s="38" t="s">
        <v>9653</v>
      </c>
      <c r="F10904" s="41" t="s">
        <v>1424</v>
      </c>
      <c r="G10904" s="19" t="s">
        <v>614</v>
      </c>
      <c r="H10904" s="41">
        <v>2</v>
      </c>
      <c r="I10904" s="41">
        <v>8</v>
      </c>
      <c r="J10904" s="41">
        <v>10</v>
      </c>
      <c r="K10904" s="44">
        <v>2</v>
      </c>
      <c r="L10904" s="20">
        <v>8619743.5800000001</v>
      </c>
      <c r="M10904" s="19" t="s">
        <v>11</v>
      </c>
      <c r="N10904" s="28" t="s">
        <v>15953</v>
      </c>
    </row>
    <row r="10905" spans="1:14" ht="45" x14ac:dyDescent="0.25">
      <c r="A10905" s="27" t="s">
        <v>9310</v>
      </c>
      <c r="B10905" s="19" t="s">
        <v>17014</v>
      </c>
      <c r="C10905" s="19" t="s">
        <v>16811</v>
      </c>
      <c r="D10905" s="38" t="s">
        <v>16121</v>
      </c>
      <c r="E10905" s="38" t="s">
        <v>9654</v>
      </c>
      <c r="F10905" s="41" t="s">
        <v>1424</v>
      </c>
      <c r="G10905" s="19" t="s">
        <v>614</v>
      </c>
      <c r="H10905" s="41">
        <v>2</v>
      </c>
      <c r="I10905" s="41">
        <v>8</v>
      </c>
      <c r="J10905" s="41">
        <v>10</v>
      </c>
      <c r="K10905" s="44">
        <v>2</v>
      </c>
      <c r="L10905" s="20">
        <v>6247892.7000000002</v>
      </c>
      <c r="M10905" s="19" t="s">
        <v>11</v>
      </c>
      <c r="N10905" s="28" t="s">
        <v>15953</v>
      </c>
    </row>
    <row r="10906" spans="1:14" ht="45" x14ac:dyDescent="0.25">
      <c r="A10906" s="27" t="s">
        <v>9310</v>
      </c>
      <c r="B10906" s="19" t="s">
        <v>17014</v>
      </c>
      <c r="C10906" s="19" t="s">
        <v>16811</v>
      </c>
      <c r="D10906" s="38" t="s">
        <v>16121</v>
      </c>
      <c r="E10906" s="38" t="s">
        <v>9655</v>
      </c>
      <c r="F10906" s="41" t="s">
        <v>1424</v>
      </c>
      <c r="G10906" s="19" t="s">
        <v>614</v>
      </c>
      <c r="H10906" s="41">
        <v>2</v>
      </c>
      <c r="I10906" s="41">
        <v>8</v>
      </c>
      <c r="J10906" s="41">
        <v>10</v>
      </c>
      <c r="K10906" s="44">
        <v>1</v>
      </c>
      <c r="L10906" s="20">
        <v>176464.06</v>
      </c>
      <c r="M10906" s="19" t="s">
        <v>11</v>
      </c>
      <c r="N10906" s="28" t="s">
        <v>15953</v>
      </c>
    </row>
    <row r="10907" spans="1:14" ht="45" x14ac:dyDescent="0.25">
      <c r="A10907" s="27" t="s">
        <v>9310</v>
      </c>
      <c r="B10907" s="19" t="s">
        <v>17014</v>
      </c>
      <c r="C10907" s="19" t="s">
        <v>16811</v>
      </c>
      <c r="D10907" s="38" t="s">
        <v>16121</v>
      </c>
      <c r="E10907" s="38" t="s">
        <v>9656</v>
      </c>
      <c r="F10907" s="41" t="s">
        <v>1424</v>
      </c>
      <c r="G10907" s="19" t="s">
        <v>614</v>
      </c>
      <c r="H10907" s="41">
        <v>2</v>
      </c>
      <c r="I10907" s="41">
        <v>8</v>
      </c>
      <c r="J10907" s="41">
        <v>10</v>
      </c>
      <c r="K10907" s="44">
        <v>1</v>
      </c>
      <c r="L10907" s="20">
        <v>3491534.97</v>
      </c>
      <c r="M10907" s="19" t="s">
        <v>11</v>
      </c>
      <c r="N10907" s="28" t="s">
        <v>15953</v>
      </c>
    </row>
    <row r="10908" spans="1:14" ht="45" x14ac:dyDescent="0.25">
      <c r="A10908" s="27" t="s">
        <v>9310</v>
      </c>
      <c r="B10908" s="19" t="s">
        <v>17014</v>
      </c>
      <c r="C10908" s="19" t="s">
        <v>16811</v>
      </c>
      <c r="D10908" s="38" t="s">
        <v>16121</v>
      </c>
      <c r="E10908" s="38" t="s">
        <v>9657</v>
      </c>
      <c r="F10908" s="41" t="s">
        <v>1427</v>
      </c>
      <c r="G10908" s="19" t="s">
        <v>614</v>
      </c>
      <c r="H10908" s="41">
        <v>2</v>
      </c>
      <c r="I10908" s="41">
        <v>8</v>
      </c>
      <c r="J10908" s="41">
        <v>10</v>
      </c>
      <c r="K10908" s="44">
        <v>26</v>
      </c>
      <c r="L10908" s="20">
        <v>11457896.58</v>
      </c>
      <c r="M10908" s="19" t="s">
        <v>11</v>
      </c>
      <c r="N10908" s="28" t="s">
        <v>15953</v>
      </c>
    </row>
    <row r="10909" spans="1:14" ht="45" x14ac:dyDescent="0.25">
      <c r="A10909" s="27" t="s">
        <v>9310</v>
      </c>
      <c r="B10909" s="19" t="s">
        <v>17014</v>
      </c>
      <c r="C10909" s="19" t="s">
        <v>16811</v>
      </c>
      <c r="D10909" s="38" t="s">
        <v>16121</v>
      </c>
      <c r="E10909" s="38" t="s">
        <v>9658</v>
      </c>
      <c r="F10909" s="41" t="s">
        <v>1427</v>
      </c>
      <c r="G10909" s="19" t="s">
        <v>614</v>
      </c>
      <c r="H10909" s="41">
        <v>2</v>
      </c>
      <c r="I10909" s="41">
        <v>8</v>
      </c>
      <c r="J10909" s="41">
        <v>10</v>
      </c>
      <c r="K10909" s="44">
        <v>31</v>
      </c>
      <c r="L10909" s="20">
        <v>13661338.23</v>
      </c>
      <c r="M10909" s="19" t="s">
        <v>11</v>
      </c>
      <c r="N10909" s="28" t="s">
        <v>15953</v>
      </c>
    </row>
    <row r="10910" spans="1:14" ht="45" x14ac:dyDescent="0.25">
      <c r="A10910" s="27" t="s">
        <v>9310</v>
      </c>
      <c r="B10910" s="19" t="s">
        <v>17014</v>
      </c>
      <c r="C10910" s="19" t="s">
        <v>16811</v>
      </c>
      <c r="D10910" s="38" t="s">
        <v>16121</v>
      </c>
      <c r="E10910" s="38" t="s">
        <v>9659</v>
      </c>
      <c r="F10910" s="41" t="s">
        <v>1427</v>
      </c>
      <c r="G10910" s="19" t="s">
        <v>614</v>
      </c>
      <c r="H10910" s="41">
        <v>2</v>
      </c>
      <c r="I10910" s="41">
        <v>8</v>
      </c>
      <c r="J10910" s="41">
        <v>10</v>
      </c>
      <c r="K10910" s="44">
        <v>32</v>
      </c>
      <c r="L10910" s="20">
        <v>14102026.560000001</v>
      </c>
      <c r="M10910" s="19" t="s">
        <v>11</v>
      </c>
      <c r="N10910" s="28" t="s">
        <v>15953</v>
      </c>
    </row>
    <row r="10911" spans="1:14" ht="45" x14ac:dyDescent="0.25">
      <c r="A10911" s="27" t="s">
        <v>9310</v>
      </c>
      <c r="B10911" s="19" t="s">
        <v>17014</v>
      </c>
      <c r="C10911" s="19" t="s">
        <v>16811</v>
      </c>
      <c r="D10911" s="38" t="s">
        <v>16121</v>
      </c>
      <c r="E10911" s="38" t="s">
        <v>9660</v>
      </c>
      <c r="F10911" s="41" t="s">
        <v>1427</v>
      </c>
      <c r="G10911" s="19" t="s">
        <v>614</v>
      </c>
      <c r="H10911" s="41">
        <v>2</v>
      </c>
      <c r="I10911" s="41">
        <v>8</v>
      </c>
      <c r="J10911" s="41">
        <v>10</v>
      </c>
      <c r="K10911" s="44">
        <v>4</v>
      </c>
      <c r="L10911" s="20">
        <v>1762753.32</v>
      </c>
      <c r="M10911" s="19" t="s">
        <v>11</v>
      </c>
      <c r="N10911" s="28" t="s">
        <v>15953</v>
      </c>
    </row>
    <row r="10912" spans="1:14" ht="45" x14ac:dyDescent="0.25">
      <c r="A10912" s="27" t="s">
        <v>9310</v>
      </c>
      <c r="B10912" s="19" t="s">
        <v>17014</v>
      </c>
      <c r="C10912" s="19" t="s">
        <v>16811</v>
      </c>
      <c r="D10912" s="38" t="s">
        <v>16121</v>
      </c>
      <c r="E10912" s="38" t="s">
        <v>9661</v>
      </c>
      <c r="F10912" s="41" t="s">
        <v>1427</v>
      </c>
      <c r="G10912" s="19" t="s">
        <v>614</v>
      </c>
      <c r="H10912" s="41">
        <v>2</v>
      </c>
      <c r="I10912" s="41">
        <v>8</v>
      </c>
      <c r="J10912" s="41">
        <v>10</v>
      </c>
      <c r="K10912" s="44">
        <v>1</v>
      </c>
      <c r="L10912" s="20">
        <v>440688.33</v>
      </c>
      <c r="M10912" s="19" t="s">
        <v>11</v>
      </c>
      <c r="N10912" s="28" t="s">
        <v>15953</v>
      </c>
    </row>
    <row r="10913" spans="1:14" ht="45" x14ac:dyDescent="0.25">
      <c r="A10913" s="27" t="s">
        <v>9310</v>
      </c>
      <c r="B10913" s="19" t="s">
        <v>17014</v>
      </c>
      <c r="C10913" s="19" t="s">
        <v>16811</v>
      </c>
      <c r="D10913" s="38" t="s">
        <v>16121</v>
      </c>
      <c r="E10913" s="38" t="s">
        <v>9662</v>
      </c>
      <c r="F10913" s="41" t="s">
        <v>1427</v>
      </c>
      <c r="G10913" s="19" t="s">
        <v>614</v>
      </c>
      <c r="H10913" s="41">
        <v>2</v>
      </c>
      <c r="I10913" s="41">
        <v>8</v>
      </c>
      <c r="J10913" s="41">
        <v>10</v>
      </c>
      <c r="K10913" s="44">
        <v>1</v>
      </c>
      <c r="L10913" s="20">
        <v>5833885.75</v>
      </c>
      <c r="M10913" s="19" t="s">
        <v>15960</v>
      </c>
      <c r="N10913" s="28" t="s">
        <v>15953</v>
      </c>
    </row>
    <row r="10914" spans="1:14" ht="45" x14ac:dyDescent="0.25">
      <c r="A10914" s="27" t="s">
        <v>9310</v>
      </c>
      <c r="B10914" s="19" t="s">
        <v>17014</v>
      </c>
      <c r="C10914" s="19" t="s">
        <v>16811</v>
      </c>
      <c r="D10914" s="38" t="s">
        <v>16121</v>
      </c>
      <c r="E10914" s="38" t="s">
        <v>9663</v>
      </c>
      <c r="F10914" s="41" t="s">
        <v>1427</v>
      </c>
      <c r="G10914" s="19" t="s">
        <v>614</v>
      </c>
      <c r="H10914" s="41">
        <v>2</v>
      </c>
      <c r="I10914" s="41">
        <v>8</v>
      </c>
      <c r="J10914" s="41">
        <v>10</v>
      </c>
      <c r="K10914" s="44">
        <v>1</v>
      </c>
      <c r="L10914" s="20">
        <v>5627548.0800000001</v>
      </c>
      <c r="M10914" s="19" t="s">
        <v>15960</v>
      </c>
      <c r="N10914" s="28" t="s">
        <v>15953</v>
      </c>
    </row>
    <row r="10915" spans="1:14" ht="45" x14ac:dyDescent="0.25">
      <c r="A10915" s="27" t="s">
        <v>9310</v>
      </c>
      <c r="B10915" s="19" t="s">
        <v>17014</v>
      </c>
      <c r="C10915" s="19" t="s">
        <v>16811</v>
      </c>
      <c r="D10915" s="38" t="s">
        <v>16121</v>
      </c>
      <c r="E10915" s="38" t="s">
        <v>9664</v>
      </c>
      <c r="F10915" s="41" t="s">
        <v>1427</v>
      </c>
      <c r="G10915" s="19" t="s">
        <v>614</v>
      </c>
      <c r="H10915" s="41">
        <v>2</v>
      </c>
      <c r="I10915" s="41">
        <v>8</v>
      </c>
      <c r="J10915" s="41">
        <v>10</v>
      </c>
      <c r="K10915" s="44">
        <v>1</v>
      </c>
      <c r="L10915" s="20">
        <v>440688.33</v>
      </c>
      <c r="M10915" s="19" t="s">
        <v>11</v>
      </c>
      <c r="N10915" s="28" t="s">
        <v>15953</v>
      </c>
    </row>
    <row r="10916" spans="1:14" ht="45" x14ac:dyDescent="0.25">
      <c r="A10916" s="27" t="s">
        <v>9310</v>
      </c>
      <c r="B10916" s="19" t="s">
        <v>17014</v>
      </c>
      <c r="C10916" s="19" t="s">
        <v>16811</v>
      </c>
      <c r="D10916" s="38" t="s">
        <v>16121</v>
      </c>
      <c r="E10916" s="38" t="s">
        <v>9665</v>
      </c>
      <c r="F10916" s="41" t="s">
        <v>1427</v>
      </c>
      <c r="G10916" s="19" t="s">
        <v>614</v>
      </c>
      <c r="H10916" s="41">
        <v>2</v>
      </c>
      <c r="I10916" s="41">
        <v>8</v>
      </c>
      <c r="J10916" s="41">
        <v>10</v>
      </c>
      <c r="K10916" s="44">
        <v>1</v>
      </c>
      <c r="L10916" s="20">
        <v>440688.33</v>
      </c>
      <c r="M10916" s="19" t="s">
        <v>11</v>
      </c>
      <c r="N10916" s="28" t="s">
        <v>15953</v>
      </c>
    </row>
    <row r="10917" spans="1:14" ht="45" x14ac:dyDescent="0.25">
      <c r="A10917" s="27" t="s">
        <v>9310</v>
      </c>
      <c r="B10917" s="19" t="s">
        <v>17014</v>
      </c>
      <c r="C10917" s="19" t="s">
        <v>16811</v>
      </c>
      <c r="D10917" s="38" t="s">
        <v>16121</v>
      </c>
      <c r="E10917" s="38" t="s">
        <v>9666</v>
      </c>
      <c r="F10917" s="41" t="s">
        <v>1427</v>
      </c>
      <c r="G10917" s="19" t="s">
        <v>614</v>
      </c>
      <c r="H10917" s="41">
        <v>2</v>
      </c>
      <c r="I10917" s="41">
        <v>8</v>
      </c>
      <c r="J10917" s="41">
        <v>10</v>
      </c>
      <c r="K10917" s="44">
        <v>1</v>
      </c>
      <c r="L10917" s="20">
        <v>440688.33</v>
      </c>
      <c r="M10917" s="19" t="s">
        <v>11</v>
      </c>
      <c r="N10917" s="28" t="s">
        <v>15953</v>
      </c>
    </row>
    <row r="10918" spans="1:14" ht="45" x14ac:dyDescent="0.25">
      <c r="A10918" s="27" t="s">
        <v>9310</v>
      </c>
      <c r="B10918" s="19" t="s">
        <v>17014</v>
      </c>
      <c r="C10918" s="19" t="s">
        <v>16811</v>
      </c>
      <c r="D10918" s="38" t="s">
        <v>16121</v>
      </c>
      <c r="E10918" s="38" t="s">
        <v>9667</v>
      </c>
      <c r="F10918" s="41" t="s">
        <v>1427</v>
      </c>
      <c r="G10918" s="19" t="s">
        <v>614</v>
      </c>
      <c r="H10918" s="41">
        <v>2</v>
      </c>
      <c r="I10918" s="41">
        <v>8</v>
      </c>
      <c r="J10918" s="41">
        <v>10</v>
      </c>
      <c r="K10918" s="44">
        <v>2</v>
      </c>
      <c r="L10918" s="20">
        <v>246294.76</v>
      </c>
      <c r="M10918" s="19" t="s">
        <v>11</v>
      </c>
      <c r="N10918" s="28" t="s">
        <v>15953</v>
      </c>
    </row>
    <row r="10919" spans="1:14" ht="45" x14ac:dyDescent="0.25">
      <c r="A10919" s="27" t="s">
        <v>9310</v>
      </c>
      <c r="B10919" s="19" t="s">
        <v>17014</v>
      </c>
      <c r="C10919" s="19" t="s">
        <v>16811</v>
      </c>
      <c r="D10919" s="38" t="s">
        <v>16121</v>
      </c>
      <c r="E10919" s="38" t="s">
        <v>9668</v>
      </c>
      <c r="F10919" s="41" t="s">
        <v>1427</v>
      </c>
      <c r="G10919" s="19" t="s">
        <v>614</v>
      </c>
      <c r="H10919" s="41">
        <v>2</v>
      </c>
      <c r="I10919" s="41">
        <v>8</v>
      </c>
      <c r="J10919" s="41">
        <v>10</v>
      </c>
      <c r="K10919" s="44">
        <v>1</v>
      </c>
      <c r="L10919" s="20">
        <v>2642714.5</v>
      </c>
      <c r="M10919" s="19" t="s">
        <v>11</v>
      </c>
      <c r="N10919" s="28" t="s">
        <v>15953</v>
      </c>
    </row>
    <row r="10920" spans="1:14" ht="45" x14ac:dyDescent="0.25">
      <c r="A10920" s="27" t="s">
        <v>9310</v>
      </c>
      <c r="B10920" s="19" t="s">
        <v>17014</v>
      </c>
      <c r="C10920" s="19" t="s">
        <v>16811</v>
      </c>
      <c r="D10920" s="38" t="s">
        <v>16121</v>
      </c>
      <c r="E10920" s="38" t="s">
        <v>9669</v>
      </c>
      <c r="F10920" s="41" t="s">
        <v>1812</v>
      </c>
      <c r="G10920" s="19" t="s">
        <v>614</v>
      </c>
      <c r="H10920" s="41">
        <v>2</v>
      </c>
      <c r="I10920" s="41">
        <v>8</v>
      </c>
      <c r="J10920" s="41">
        <v>10</v>
      </c>
      <c r="K10920" s="44">
        <v>1</v>
      </c>
      <c r="L10920" s="20">
        <v>459770.78</v>
      </c>
      <c r="M10920" s="19" t="s">
        <v>11</v>
      </c>
      <c r="N10920" s="28" t="s">
        <v>15953</v>
      </c>
    </row>
    <row r="10921" spans="1:14" ht="45" x14ac:dyDescent="0.25">
      <c r="A10921" s="27" t="s">
        <v>9310</v>
      </c>
      <c r="B10921" s="19" t="s">
        <v>17014</v>
      </c>
      <c r="C10921" s="19" t="s">
        <v>16811</v>
      </c>
      <c r="D10921" s="38" t="s">
        <v>16121</v>
      </c>
      <c r="E10921" s="38" t="s">
        <v>9670</v>
      </c>
      <c r="F10921" s="41" t="s">
        <v>1812</v>
      </c>
      <c r="G10921" s="19" t="s">
        <v>614</v>
      </c>
      <c r="H10921" s="41">
        <v>2</v>
      </c>
      <c r="I10921" s="41">
        <v>8</v>
      </c>
      <c r="J10921" s="41">
        <v>10</v>
      </c>
      <c r="K10921" s="44">
        <v>2</v>
      </c>
      <c r="L10921" s="20">
        <v>355431.58</v>
      </c>
      <c r="M10921" s="19" t="s">
        <v>11</v>
      </c>
      <c r="N10921" s="28" t="s">
        <v>15953</v>
      </c>
    </row>
    <row r="10922" spans="1:14" ht="45" x14ac:dyDescent="0.25">
      <c r="A10922" s="27" t="s">
        <v>9310</v>
      </c>
      <c r="B10922" s="19" t="s">
        <v>17014</v>
      </c>
      <c r="C10922" s="19" t="s">
        <v>16811</v>
      </c>
      <c r="D10922" s="38" t="s">
        <v>16121</v>
      </c>
      <c r="E10922" s="38" t="s">
        <v>9671</v>
      </c>
      <c r="F10922" s="41">
        <v>31211504</v>
      </c>
      <c r="G10922" s="19" t="s">
        <v>611</v>
      </c>
      <c r="H10922" s="41">
        <v>2</v>
      </c>
      <c r="I10922" s="41">
        <v>8</v>
      </c>
      <c r="J10922" s="41">
        <v>10</v>
      </c>
      <c r="K10922" s="44">
        <v>8</v>
      </c>
      <c r="L10922" s="20">
        <v>12095997.76</v>
      </c>
      <c r="M10922" s="19" t="s">
        <v>15960</v>
      </c>
      <c r="N10922" s="28" t="s">
        <v>15953</v>
      </c>
    </row>
    <row r="10923" spans="1:14" ht="45" x14ac:dyDescent="0.25">
      <c r="A10923" s="27" t="s">
        <v>9310</v>
      </c>
      <c r="B10923" s="19" t="s">
        <v>17014</v>
      </c>
      <c r="C10923" s="19" t="s">
        <v>16811</v>
      </c>
      <c r="D10923" s="38" t="s">
        <v>16121</v>
      </c>
      <c r="E10923" s="38" t="s">
        <v>9672</v>
      </c>
      <c r="F10923" s="41">
        <v>31211504</v>
      </c>
      <c r="G10923" s="19" t="s">
        <v>611</v>
      </c>
      <c r="H10923" s="41">
        <v>2</v>
      </c>
      <c r="I10923" s="41">
        <v>8</v>
      </c>
      <c r="J10923" s="41">
        <v>10</v>
      </c>
      <c r="K10923" s="44">
        <v>5</v>
      </c>
      <c r="L10923" s="20">
        <v>8171997.7499999991</v>
      </c>
      <c r="M10923" s="19" t="s">
        <v>15960</v>
      </c>
      <c r="N10923" s="28" t="s">
        <v>15953</v>
      </c>
    </row>
    <row r="10924" spans="1:14" ht="45" x14ac:dyDescent="0.25">
      <c r="A10924" s="27" t="s">
        <v>9310</v>
      </c>
      <c r="B10924" s="19" t="s">
        <v>17014</v>
      </c>
      <c r="C10924" s="19" t="s">
        <v>16811</v>
      </c>
      <c r="D10924" s="38" t="s">
        <v>16121</v>
      </c>
      <c r="E10924" s="38" t="s">
        <v>9673</v>
      </c>
      <c r="F10924" s="41">
        <v>31211504</v>
      </c>
      <c r="G10924" s="19" t="s">
        <v>611</v>
      </c>
      <c r="H10924" s="41">
        <v>2</v>
      </c>
      <c r="I10924" s="41">
        <v>8</v>
      </c>
      <c r="J10924" s="41">
        <v>10</v>
      </c>
      <c r="K10924" s="44">
        <v>2</v>
      </c>
      <c r="L10924" s="20">
        <v>3312000.86</v>
      </c>
      <c r="M10924" s="19" t="s">
        <v>15960</v>
      </c>
      <c r="N10924" s="28" t="s">
        <v>15953</v>
      </c>
    </row>
    <row r="10925" spans="1:14" ht="45" x14ac:dyDescent="0.25">
      <c r="A10925" s="27" t="s">
        <v>9310</v>
      </c>
      <c r="B10925" s="19" t="s">
        <v>17014</v>
      </c>
      <c r="C10925" s="19" t="s">
        <v>16811</v>
      </c>
      <c r="D10925" s="38" t="s">
        <v>16121</v>
      </c>
      <c r="E10925" s="38" t="s">
        <v>16481</v>
      </c>
      <c r="F10925" s="41">
        <v>31211507</v>
      </c>
      <c r="G10925" s="19" t="s">
        <v>611</v>
      </c>
      <c r="H10925" s="41">
        <v>2</v>
      </c>
      <c r="I10925" s="41">
        <v>8</v>
      </c>
      <c r="J10925" s="41">
        <v>10</v>
      </c>
      <c r="K10925" s="44">
        <v>3</v>
      </c>
      <c r="L10925" s="20">
        <v>4968001.29</v>
      </c>
      <c r="M10925" s="19" t="s">
        <v>15960</v>
      </c>
      <c r="N10925" s="28" t="s">
        <v>15953</v>
      </c>
    </row>
    <row r="10926" spans="1:14" ht="45" x14ac:dyDescent="0.25">
      <c r="A10926" s="27" t="s">
        <v>9310</v>
      </c>
      <c r="B10926" s="19" t="s">
        <v>17014</v>
      </c>
      <c r="C10926" s="19" t="s">
        <v>16811</v>
      </c>
      <c r="D10926" s="38" t="s">
        <v>16121</v>
      </c>
      <c r="E10926" s="38" t="s">
        <v>16482</v>
      </c>
      <c r="F10926" s="41">
        <v>31211507</v>
      </c>
      <c r="G10926" s="19" t="s">
        <v>611</v>
      </c>
      <c r="H10926" s="41">
        <v>2</v>
      </c>
      <c r="I10926" s="41">
        <v>8</v>
      </c>
      <c r="J10926" s="41">
        <v>10</v>
      </c>
      <c r="K10926" s="44">
        <v>7</v>
      </c>
      <c r="L10926" s="20">
        <v>11592003.01</v>
      </c>
      <c r="M10926" s="19" t="s">
        <v>15960</v>
      </c>
      <c r="N10926" s="28" t="s">
        <v>15953</v>
      </c>
    </row>
    <row r="10927" spans="1:14" ht="45" x14ac:dyDescent="0.25">
      <c r="A10927" s="27" t="s">
        <v>9310</v>
      </c>
      <c r="B10927" s="19" t="s">
        <v>17014</v>
      </c>
      <c r="C10927" s="19" t="s">
        <v>16811</v>
      </c>
      <c r="D10927" s="38" t="s">
        <v>16121</v>
      </c>
      <c r="E10927" s="38" t="s">
        <v>16483</v>
      </c>
      <c r="F10927" s="41">
        <v>31211507</v>
      </c>
      <c r="G10927" s="19" t="s">
        <v>611</v>
      </c>
      <c r="H10927" s="41">
        <v>2</v>
      </c>
      <c r="I10927" s="41">
        <v>8</v>
      </c>
      <c r="J10927" s="41">
        <v>10</v>
      </c>
      <c r="K10927" s="44">
        <v>5</v>
      </c>
      <c r="L10927" s="20">
        <v>10260632.199999999</v>
      </c>
      <c r="M10927" s="19" t="s">
        <v>15960</v>
      </c>
      <c r="N10927" s="28" t="s">
        <v>15953</v>
      </c>
    </row>
    <row r="10928" spans="1:14" ht="45" x14ac:dyDescent="0.25">
      <c r="A10928" s="27" t="s">
        <v>9310</v>
      </c>
      <c r="B10928" s="19" t="s">
        <v>17014</v>
      </c>
      <c r="C10928" s="19" t="s">
        <v>16811</v>
      </c>
      <c r="D10928" s="38" t="s">
        <v>16121</v>
      </c>
      <c r="E10928" s="38" t="s">
        <v>9674</v>
      </c>
      <c r="F10928" s="41" t="s">
        <v>1520</v>
      </c>
      <c r="G10928" s="19" t="s">
        <v>721</v>
      </c>
      <c r="H10928" s="41">
        <v>9</v>
      </c>
      <c r="I10928" s="41">
        <v>3</v>
      </c>
      <c r="J10928" s="41">
        <v>10</v>
      </c>
      <c r="K10928" s="44">
        <v>8</v>
      </c>
      <c r="L10928" s="20">
        <v>1371928</v>
      </c>
      <c r="M10928" s="19" t="s">
        <v>15960</v>
      </c>
      <c r="N10928" s="28" t="s">
        <v>15953</v>
      </c>
    </row>
    <row r="10929" spans="1:14" ht="45" x14ac:dyDescent="0.25">
      <c r="A10929" s="27" t="s">
        <v>9310</v>
      </c>
      <c r="B10929" s="19" t="s">
        <v>17014</v>
      </c>
      <c r="C10929" s="19" t="s">
        <v>16811</v>
      </c>
      <c r="D10929" s="38" t="s">
        <v>16121</v>
      </c>
      <c r="E10929" s="38" t="s">
        <v>9614</v>
      </c>
      <c r="F10929" s="41" t="s">
        <v>1520</v>
      </c>
      <c r="G10929" s="19" t="s">
        <v>721</v>
      </c>
      <c r="H10929" s="41">
        <v>9</v>
      </c>
      <c r="I10929" s="41">
        <v>3</v>
      </c>
      <c r="J10929" s="41">
        <v>10</v>
      </c>
      <c r="K10929" s="44">
        <v>1</v>
      </c>
      <c r="L10929" s="20">
        <v>309096</v>
      </c>
      <c r="M10929" s="19" t="s">
        <v>11</v>
      </c>
      <c r="N10929" s="28" t="s">
        <v>15953</v>
      </c>
    </row>
    <row r="10930" spans="1:14" ht="45" x14ac:dyDescent="0.25">
      <c r="A10930" s="27" t="s">
        <v>9310</v>
      </c>
      <c r="B10930" s="19" t="s">
        <v>17014</v>
      </c>
      <c r="C10930" s="19" t="s">
        <v>16811</v>
      </c>
      <c r="D10930" s="38" t="s">
        <v>16121</v>
      </c>
      <c r="E10930" s="38" t="s">
        <v>9615</v>
      </c>
      <c r="F10930" s="41" t="s">
        <v>1395</v>
      </c>
      <c r="G10930" s="19" t="s">
        <v>721</v>
      </c>
      <c r="H10930" s="41">
        <v>9</v>
      </c>
      <c r="I10930" s="41">
        <v>3</v>
      </c>
      <c r="J10930" s="41">
        <v>10</v>
      </c>
      <c r="K10930" s="44">
        <v>3</v>
      </c>
      <c r="L10930" s="20">
        <v>188892</v>
      </c>
      <c r="M10930" s="19" t="s">
        <v>11</v>
      </c>
      <c r="N10930" s="28" t="s">
        <v>15953</v>
      </c>
    </row>
    <row r="10931" spans="1:14" ht="45" x14ac:dyDescent="0.25">
      <c r="A10931" s="27" t="s">
        <v>9310</v>
      </c>
      <c r="B10931" s="19" t="s">
        <v>17014</v>
      </c>
      <c r="C10931" s="19" t="s">
        <v>16811</v>
      </c>
      <c r="D10931" s="38" t="s">
        <v>16121</v>
      </c>
      <c r="E10931" s="38" t="s">
        <v>9616</v>
      </c>
      <c r="F10931" s="41" t="s">
        <v>1395</v>
      </c>
      <c r="G10931" s="19" t="s">
        <v>721</v>
      </c>
      <c r="H10931" s="41">
        <v>9</v>
      </c>
      <c r="I10931" s="41">
        <v>3</v>
      </c>
      <c r="J10931" s="41">
        <v>10</v>
      </c>
      <c r="K10931" s="44">
        <v>8</v>
      </c>
      <c r="L10931" s="20">
        <v>900272</v>
      </c>
      <c r="M10931" s="19" t="s">
        <v>11</v>
      </c>
      <c r="N10931" s="28" t="s">
        <v>15953</v>
      </c>
    </row>
    <row r="10932" spans="1:14" ht="45" x14ac:dyDescent="0.25">
      <c r="A10932" s="27" t="s">
        <v>9310</v>
      </c>
      <c r="B10932" s="19" t="s">
        <v>17014</v>
      </c>
      <c r="C10932" s="19" t="s">
        <v>16811</v>
      </c>
      <c r="D10932" s="38" t="s">
        <v>16121</v>
      </c>
      <c r="E10932" s="38" t="s">
        <v>9617</v>
      </c>
      <c r="F10932" s="41" t="s">
        <v>1395</v>
      </c>
      <c r="G10932" s="19" t="s">
        <v>721</v>
      </c>
      <c r="H10932" s="41">
        <v>9</v>
      </c>
      <c r="I10932" s="41">
        <v>3</v>
      </c>
      <c r="J10932" s="41">
        <v>10</v>
      </c>
      <c r="K10932" s="44">
        <v>6</v>
      </c>
      <c r="L10932" s="20">
        <v>212934</v>
      </c>
      <c r="M10932" s="19" t="s">
        <v>11</v>
      </c>
      <c r="N10932" s="28" t="s">
        <v>15953</v>
      </c>
    </row>
    <row r="10933" spans="1:14" ht="45" x14ac:dyDescent="0.25">
      <c r="A10933" s="27" t="s">
        <v>9310</v>
      </c>
      <c r="B10933" s="19" t="s">
        <v>17014</v>
      </c>
      <c r="C10933" s="19" t="s">
        <v>16811</v>
      </c>
      <c r="D10933" s="38" t="s">
        <v>16121</v>
      </c>
      <c r="E10933" s="38" t="s">
        <v>9618</v>
      </c>
      <c r="F10933" s="41" t="s">
        <v>1406</v>
      </c>
      <c r="G10933" s="19" t="s">
        <v>721</v>
      </c>
      <c r="H10933" s="41">
        <v>9</v>
      </c>
      <c r="I10933" s="41">
        <v>3</v>
      </c>
      <c r="J10933" s="41">
        <v>10</v>
      </c>
      <c r="K10933" s="44">
        <v>5</v>
      </c>
      <c r="L10933" s="20">
        <v>520885</v>
      </c>
      <c r="M10933" s="19" t="s">
        <v>15960</v>
      </c>
      <c r="N10933" s="28" t="s">
        <v>15953</v>
      </c>
    </row>
    <row r="10934" spans="1:14" ht="45" x14ac:dyDescent="0.25">
      <c r="A10934" s="27" t="s">
        <v>9310</v>
      </c>
      <c r="B10934" s="19" t="s">
        <v>17014</v>
      </c>
      <c r="C10934" s="19" t="s">
        <v>16811</v>
      </c>
      <c r="D10934" s="38" t="s">
        <v>16121</v>
      </c>
      <c r="E10934" s="38" t="s">
        <v>9619</v>
      </c>
      <c r="F10934" s="41" t="s">
        <v>1424</v>
      </c>
      <c r="G10934" s="19" t="s">
        <v>721</v>
      </c>
      <c r="H10934" s="41">
        <v>9</v>
      </c>
      <c r="I10934" s="41">
        <v>3</v>
      </c>
      <c r="J10934" s="41">
        <v>10</v>
      </c>
      <c r="K10934" s="44">
        <v>1</v>
      </c>
      <c r="L10934" s="20">
        <v>183168</v>
      </c>
      <c r="M10934" s="19" t="s">
        <v>11</v>
      </c>
      <c r="N10934" s="28" t="s">
        <v>15953</v>
      </c>
    </row>
    <row r="10935" spans="1:14" ht="45" x14ac:dyDescent="0.25">
      <c r="A10935" s="27" t="s">
        <v>9310</v>
      </c>
      <c r="B10935" s="19" t="s">
        <v>17014</v>
      </c>
      <c r="C10935" s="19" t="s">
        <v>16811</v>
      </c>
      <c r="D10935" s="38" t="s">
        <v>16121</v>
      </c>
      <c r="E10935" s="38" t="s">
        <v>9620</v>
      </c>
      <c r="F10935" s="41" t="s">
        <v>1427</v>
      </c>
      <c r="G10935" s="19" t="s">
        <v>721</v>
      </c>
      <c r="H10935" s="41">
        <v>9</v>
      </c>
      <c r="I10935" s="41">
        <v>3</v>
      </c>
      <c r="J10935" s="41">
        <v>10</v>
      </c>
      <c r="K10935" s="44">
        <v>4</v>
      </c>
      <c r="L10935" s="20">
        <v>82426</v>
      </c>
      <c r="M10935" s="19" t="s">
        <v>11</v>
      </c>
      <c r="N10935" s="28" t="s">
        <v>15953</v>
      </c>
    </row>
    <row r="10936" spans="1:14" ht="45" x14ac:dyDescent="0.25">
      <c r="A10936" s="27" t="s">
        <v>9310</v>
      </c>
      <c r="B10936" s="19" t="s">
        <v>17014</v>
      </c>
      <c r="C10936" s="19" t="s">
        <v>16811</v>
      </c>
      <c r="D10936" s="38" t="s">
        <v>16121</v>
      </c>
      <c r="E10936" s="38" t="s">
        <v>9621</v>
      </c>
      <c r="F10936" s="41" t="s">
        <v>1427</v>
      </c>
      <c r="G10936" s="19" t="s">
        <v>721</v>
      </c>
      <c r="H10936" s="41">
        <v>9</v>
      </c>
      <c r="I10936" s="41">
        <v>3</v>
      </c>
      <c r="J10936" s="41">
        <v>10</v>
      </c>
      <c r="K10936" s="44">
        <v>5</v>
      </c>
      <c r="L10936" s="20">
        <v>709775</v>
      </c>
      <c r="M10936" s="19" t="s">
        <v>15960</v>
      </c>
      <c r="N10936" s="28" t="s">
        <v>15953</v>
      </c>
    </row>
    <row r="10937" spans="1:14" ht="45" x14ac:dyDescent="0.25">
      <c r="A10937" s="27" t="s">
        <v>9310</v>
      </c>
      <c r="B10937" s="19" t="s">
        <v>17014</v>
      </c>
      <c r="C10937" s="19" t="s">
        <v>16811</v>
      </c>
      <c r="D10937" s="38" t="s">
        <v>16121</v>
      </c>
      <c r="E10937" s="38" t="s">
        <v>9622</v>
      </c>
      <c r="F10937" s="41" t="s">
        <v>1429</v>
      </c>
      <c r="G10937" s="19" t="s">
        <v>721</v>
      </c>
      <c r="H10937" s="41">
        <v>9</v>
      </c>
      <c r="I10937" s="41">
        <v>3</v>
      </c>
      <c r="J10937" s="41">
        <v>10</v>
      </c>
      <c r="K10937" s="44">
        <v>2</v>
      </c>
      <c r="L10937" s="20">
        <v>1167696</v>
      </c>
      <c r="M10937" s="19" t="s">
        <v>11</v>
      </c>
      <c r="N10937" s="28" t="s">
        <v>15953</v>
      </c>
    </row>
    <row r="10938" spans="1:14" ht="45" x14ac:dyDescent="0.25">
      <c r="A10938" s="27" t="s">
        <v>9310</v>
      </c>
      <c r="B10938" s="19" t="s">
        <v>17014</v>
      </c>
      <c r="C10938" s="19" t="s">
        <v>16811</v>
      </c>
      <c r="D10938" s="38" t="s">
        <v>16121</v>
      </c>
      <c r="E10938" s="38" t="s">
        <v>9623</v>
      </c>
      <c r="F10938" s="41" t="s">
        <v>1429</v>
      </c>
      <c r="G10938" s="19" t="s">
        <v>721</v>
      </c>
      <c r="H10938" s="41">
        <v>9</v>
      </c>
      <c r="I10938" s="41">
        <v>3</v>
      </c>
      <c r="J10938" s="41">
        <v>10</v>
      </c>
      <c r="K10938" s="44">
        <v>8</v>
      </c>
      <c r="L10938" s="20">
        <v>3196280</v>
      </c>
      <c r="M10938" s="19" t="s">
        <v>11</v>
      </c>
      <c r="N10938" s="28" t="s">
        <v>15953</v>
      </c>
    </row>
    <row r="10939" spans="1:14" ht="45" x14ac:dyDescent="0.25">
      <c r="A10939" s="27" t="s">
        <v>9310</v>
      </c>
      <c r="B10939" s="19" t="s">
        <v>17014</v>
      </c>
      <c r="C10939" s="19" t="s">
        <v>16811</v>
      </c>
      <c r="D10939" s="38" t="s">
        <v>16121</v>
      </c>
      <c r="E10939" s="38" t="s">
        <v>9624</v>
      </c>
      <c r="F10939" s="41" t="s">
        <v>1429</v>
      </c>
      <c r="G10939" s="19" t="s">
        <v>721</v>
      </c>
      <c r="H10939" s="41">
        <v>9</v>
      </c>
      <c r="I10939" s="41">
        <v>3</v>
      </c>
      <c r="J10939" s="41">
        <v>10</v>
      </c>
      <c r="K10939" s="44">
        <v>26</v>
      </c>
      <c r="L10939" s="20">
        <v>5060016</v>
      </c>
      <c r="M10939" s="19" t="s">
        <v>11</v>
      </c>
      <c r="N10939" s="28" t="s">
        <v>15953</v>
      </c>
    </row>
    <row r="10940" spans="1:14" ht="45" x14ac:dyDescent="0.25">
      <c r="A10940" s="27" t="s">
        <v>9310</v>
      </c>
      <c r="B10940" s="19" t="s">
        <v>17014</v>
      </c>
      <c r="C10940" s="19" t="s">
        <v>16811</v>
      </c>
      <c r="D10940" s="38" t="s">
        <v>16121</v>
      </c>
      <c r="E10940" s="38" t="s">
        <v>9625</v>
      </c>
      <c r="F10940" s="41" t="s">
        <v>1429</v>
      </c>
      <c r="G10940" s="19" t="s">
        <v>721</v>
      </c>
      <c r="H10940" s="41">
        <v>9</v>
      </c>
      <c r="I10940" s="41">
        <v>3</v>
      </c>
      <c r="J10940" s="41">
        <v>10</v>
      </c>
      <c r="K10940" s="44">
        <v>10</v>
      </c>
      <c r="L10940" s="20">
        <v>4716575</v>
      </c>
      <c r="M10940" s="19" t="s">
        <v>11</v>
      </c>
      <c r="N10940" s="28" t="s">
        <v>15953</v>
      </c>
    </row>
    <row r="10941" spans="1:14" ht="45" x14ac:dyDescent="0.25">
      <c r="A10941" s="27" t="s">
        <v>9310</v>
      </c>
      <c r="B10941" s="19" t="s">
        <v>17014</v>
      </c>
      <c r="C10941" s="19" t="s">
        <v>16811</v>
      </c>
      <c r="D10941" s="38" t="s">
        <v>16121</v>
      </c>
      <c r="E10941" s="38" t="s">
        <v>9626</v>
      </c>
      <c r="F10941" s="41" t="s">
        <v>9627</v>
      </c>
      <c r="G10941" s="19" t="s">
        <v>721</v>
      </c>
      <c r="H10941" s="41">
        <v>9</v>
      </c>
      <c r="I10941" s="41">
        <v>3</v>
      </c>
      <c r="J10941" s="41">
        <v>10</v>
      </c>
      <c r="K10941" s="44">
        <v>3</v>
      </c>
      <c r="L10941" s="20">
        <v>144244.5</v>
      </c>
      <c r="M10941" s="19" t="s">
        <v>11</v>
      </c>
      <c r="N10941" s="28" t="s">
        <v>15953</v>
      </c>
    </row>
    <row r="10942" spans="1:14" ht="45" x14ac:dyDescent="0.25">
      <c r="A10942" s="27" t="s">
        <v>9310</v>
      </c>
      <c r="B10942" s="19" t="s">
        <v>17014</v>
      </c>
      <c r="C10942" s="19" t="s">
        <v>16811</v>
      </c>
      <c r="D10942" s="38" t="s">
        <v>16121</v>
      </c>
      <c r="E10942" s="38" t="s">
        <v>9628</v>
      </c>
      <c r="F10942" s="41" t="s">
        <v>5882</v>
      </c>
      <c r="G10942" s="19" t="s">
        <v>721</v>
      </c>
      <c r="H10942" s="41">
        <v>9</v>
      </c>
      <c r="I10942" s="41">
        <v>3</v>
      </c>
      <c r="J10942" s="41">
        <v>10</v>
      </c>
      <c r="K10942" s="44">
        <v>3</v>
      </c>
      <c r="L10942" s="20">
        <v>182023.5</v>
      </c>
      <c r="M10942" s="19" t="s">
        <v>15960</v>
      </c>
      <c r="N10942" s="28" t="s">
        <v>15953</v>
      </c>
    </row>
    <row r="10943" spans="1:14" ht="45" x14ac:dyDescent="0.25">
      <c r="A10943" s="27" t="s">
        <v>9310</v>
      </c>
      <c r="B10943" s="19" t="s">
        <v>17014</v>
      </c>
      <c r="C10943" s="19" t="s">
        <v>16811</v>
      </c>
      <c r="D10943" s="38" t="s">
        <v>16121</v>
      </c>
      <c r="E10943" s="38" t="s">
        <v>9629</v>
      </c>
      <c r="F10943" s="41" t="s">
        <v>9630</v>
      </c>
      <c r="G10943" s="19" t="s">
        <v>721</v>
      </c>
      <c r="H10943" s="41">
        <v>9</v>
      </c>
      <c r="I10943" s="41">
        <v>3</v>
      </c>
      <c r="J10943" s="41">
        <v>10</v>
      </c>
      <c r="K10943" s="44">
        <v>2</v>
      </c>
      <c r="L10943" s="20">
        <v>160043</v>
      </c>
      <c r="M10943" s="19" t="s">
        <v>11</v>
      </c>
      <c r="N10943" s="28" t="s">
        <v>15953</v>
      </c>
    </row>
    <row r="10944" spans="1:14" ht="45" x14ac:dyDescent="0.25">
      <c r="A10944" s="27" t="s">
        <v>9310</v>
      </c>
      <c r="B10944" s="19" t="s">
        <v>17014</v>
      </c>
      <c r="C10944" s="19" t="s">
        <v>16811</v>
      </c>
      <c r="D10944" s="38" t="s">
        <v>16121</v>
      </c>
      <c r="E10944" s="38" t="s">
        <v>9631</v>
      </c>
      <c r="F10944" s="41" t="s">
        <v>9630</v>
      </c>
      <c r="G10944" s="19" t="s">
        <v>721</v>
      </c>
      <c r="H10944" s="41">
        <v>9</v>
      </c>
      <c r="I10944" s="41">
        <v>3</v>
      </c>
      <c r="J10944" s="41">
        <v>10</v>
      </c>
      <c r="K10944" s="44">
        <v>2</v>
      </c>
      <c r="L10944" s="20">
        <v>160043</v>
      </c>
      <c r="M10944" s="19" t="s">
        <v>11</v>
      </c>
      <c r="N10944" s="28" t="s">
        <v>15953</v>
      </c>
    </row>
    <row r="10945" spans="1:14" ht="45" x14ac:dyDescent="0.25">
      <c r="A10945" s="27" t="s">
        <v>9310</v>
      </c>
      <c r="B10945" s="19" t="s">
        <v>17014</v>
      </c>
      <c r="C10945" s="19" t="s">
        <v>16811</v>
      </c>
      <c r="D10945" s="38" t="s">
        <v>16121</v>
      </c>
      <c r="E10945" s="38" t="s">
        <v>9632</v>
      </c>
      <c r="F10945" s="41" t="s">
        <v>9630</v>
      </c>
      <c r="G10945" s="19" t="s">
        <v>721</v>
      </c>
      <c r="H10945" s="41">
        <v>9</v>
      </c>
      <c r="I10945" s="41">
        <v>3</v>
      </c>
      <c r="J10945" s="41">
        <v>10</v>
      </c>
      <c r="K10945" s="44">
        <v>2</v>
      </c>
      <c r="L10945" s="20">
        <v>160043</v>
      </c>
      <c r="M10945" s="19" t="s">
        <v>11</v>
      </c>
      <c r="N10945" s="28" t="s">
        <v>15953</v>
      </c>
    </row>
    <row r="10946" spans="1:14" ht="45" x14ac:dyDescent="0.25">
      <c r="A10946" s="27" t="s">
        <v>9310</v>
      </c>
      <c r="B10946" s="19" t="s">
        <v>17014</v>
      </c>
      <c r="C10946" s="19" t="s">
        <v>16811</v>
      </c>
      <c r="D10946" s="38" t="s">
        <v>16121</v>
      </c>
      <c r="E10946" s="38" t="s">
        <v>9633</v>
      </c>
      <c r="F10946" s="41" t="s">
        <v>9634</v>
      </c>
      <c r="G10946" s="19" t="s">
        <v>721</v>
      </c>
      <c r="H10946" s="41">
        <v>9</v>
      </c>
      <c r="I10946" s="41">
        <v>3</v>
      </c>
      <c r="J10946" s="41">
        <v>10</v>
      </c>
      <c r="K10946" s="44">
        <v>3</v>
      </c>
      <c r="L10946" s="20">
        <v>274408.5</v>
      </c>
      <c r="M10946" s="19" t="s">
        <v>15960</v>
      </c>
      <c r="N10946" s="28" t="s">
        <v>15953</v>
      </c>
    </row>
    <row r="10947" spans="1:14" ht="45" x14ac:dyDescent="0.25">
      <c r="A10947" s="27" t="s">
        <v>9310</v>
      </c>
      <c r="B10947" s="19" t="s">
        <v>17014</v>
      </c>
      <c r="C10947" s="19" t="s">
        <v>16811</v>
      </c>
      <c r="D10947" s="38" t="s">
        <v>16121</v>
      </c>
      <c r="E10947" s="38" t="s">
        <v>9635</v>
      </c>
      <c r="F10947" s="41" t="s">
        <v>1831</v>
      </c>
      <c r="G10947" s="19" t="s">
        <v>721</v>
      </c>
      <c r="H10947" s="41">
        <v>9</v>
      </c>
      <c r="I10947" s="41">
        <v>3</v>
      </c>
      <c r="J10947" s="41">
        <v>10</v>
      </c>
      <c r="K10947" s="44">
        <v>2</v>
      </c>
      <c r="L10947" s="20">
        <v>240408</v>
      </c>
      <c r="M10947" s="19" t="s">
        <v>15960</v>
      </c>
      <c r="N10947" s="28" t="s">
        <v>15953</v>
      </c>
    </row>
    <row r="10948" spans="1:14" ht="30" x14ac:dyDescent="0.25">
      <c r="A10948" s="27" t="s">
        <v>9310</v>
      </c>
      <c r="B10948" s="19" t="s">
        <v>17014</v>
      </c>
      <c r="C10948" s="19" t="s">
        <v>16850</v>
      </c>
      <c r="D10948" s="38" t="s">
        <v>16160</v>
      </c>
      <c r="E10948" s="38" t="s">
        <v>9675</v>
      </c>
      <c r="F10948" s="41" t="s">
        <v>9676</v>
      </c>
      <c r="G10948" s="19" t="s">
        <v>611</v>
      </c>
      <c r="H10948" s="41">
        <v>2</v>
      </c>
      <c r="I10948" s="41">
        <v>11</v>
      </c>
      <c r="J10948" s="41">
        <v>10</v>
      </c>
      <c r="K10948" s="44">
        <v>40</v>
      </c>
      <c r="L10948" s="20">
        <v>2000000</v>
      </c>
      <c r="M10948" s="19" t="s">
        <v>11</v>
      </c>
      <c r="N10948" s="28" t="s">
        <v>15953</v>
      </c>
    </row>
    <row r="10949" spans="1:14" ht="30" x14ac:dyDescent="0.25">
      <c r="A10949" s="27" t="s">
        <v>9310</v>
      </c>
      <c r="B10949" s="19" t="s">
        <v>17014</v>
      </c>
      <c r="C10949" s="19" t="s">
        <v>16850</v>
      </c>
      <c r="D10949" s="38" t="s">
        <v>16160</v>
      </c>
      <c r="E10949" s="38" t="s">
        <v>9677</v>
      </c>
      <c r="F10949" s="41" t="s">
        <v>1656</v>
      </c>
      <c r="G10949" s="19" t="s">
        <v>611</v>
      </c>
      <c r="H10949" s="41">
        <v>2</v>
      </c>
      <c r="I10949" s="41">
        <v>11</v>
      </c>
      <c r="J10949" s="41">
        <v>10</v>
      </c>
      <c r="K10949" s="44">
        <v>8</v>
      </c>
      <c r="L10949" s="20">
        <v>176000</v>
      </c>
      <c r="M10949" s="19" t="s">
        <v>11</v>
      </c>
      <c r="N10949" s="28" t="s">
        <v>15953</v>
      </c>
    </row>
    <row r="10950" spans="1:14" ht="30" x14ac:dyDescent="0.25">
      <c r="A10950" s="27" t="s">
        <v>9310</v>
      </c>
      <c r="B10950" s="19" t="s">
        <v>17014</v>
      </c>
      <c r="C10950" s="19" t="s">
        <v>16850</v>
      </c>
      <c r="D10950" s="38" t="s">
        <v>16160</v>
      </c>
      <c r="E10950" s="38" t="s">
        <v>9678</v>
      </c>
      <c r="F10950" s="41" t="s">
        <v>1656</v>
      </c>
      <c r="G10950" s="19" t="s">
        <v>611</v>
      </c>
      <c r="H10950" s="41">
        <v>2</v>
      </c>
      <c r="I10950" s="41">
        <v>11</v>
      </c>
      <c r="J10950" s="41">
        <v>10</v>
      </c>
      <c r="K10950" s="44">
        <v>10</v>
      </c>
      <c r="L10950" s="20">
        <v>420000</v>
      </c>
      <c r="M10950" s="19" t="s">
        <v>11</v>
      </c>
      <c r="N10950" s="28" t="s">
        <v>15953</v>
      </c>
    </row>
    <row r="10951" spans="1:14" ht="30" x14ac:dyDescent="0.25">
      <c r="A10951" s="27" t="s">
        <v>9310</v>
      </c>
      <c r="B10951" s="19" t="s">
        <v>17014</v>
      </c>
      <c r="C10951" s="19" t="s">
        <v>16850</v>
      </c>
      <c r="D10951" s="38" t="s">
        <v>16160</v>
      </c>
      <c r="E10951" s="38" t="s">
        <v>9679</v>
      </c>
      <c r="F10951" s="41" t="s">
        <v>9680</v>
      </c>
      <c r="G10951" s="19" t="s">
        <v>611</v>
      </c>
      <c r="H10951" s="41">
        <v>2</v>
      </c>
      <c r="I10951" s="41">
        <v>11</v>
      </c>
      <c r="J10951" s="41">
        <v>10</v>
      </c>
      <c r="K10951" s="44">
        <v>5</v>
      </c>
      <c r="L10951" s="20">
        <v>20000</v>
      </c>
      <c r="M10951" s="19" t="s">
        <v>11</v>
      </c>
      <c r="N10951" s="28" t="s">
        <v>15953</v>
      </c>
    </row>
    <row r="10952" spans="1:14" ht="30" x14ac:dyDescent="0.25">
      <c r="A10952" s="27" t="s">
        <v>9310</v>
      </c>
      <c r="B10952" s="19" t="s">
        <v>17014</v>
      </c>
      <c r="C10952" s="19" t="s">
        <v>16850</v>
      </c>
      <c r="D10952" s="38" t="s">
        <v>16160</v>
      </c>
      <c r="E10952" s="38" t="s">
        <v>9681</v>
      </c>
      <c r="F10952" s="41" t="s">
        <v>1584</v>
      </c>
      <c r="G10952" s="19" t="s">
        <v>611</v>
      </c>
      <c r="H10952" s="41">
        <v>2</v>
      </c>
      <c r="I10952" s="41">
        <v>11</v>
      </c>
      <c r="J10952" s="41">
        <v>10</v>
      </c>
      <c r="K10952" s="44">
        <v>1</v>
      </c>
      <c r="L10952" s="20">
        <v>119000</v>
      </c>
      <c r="M10952" s="19" t="s">
        <v>11</v>
      </c>
      <c r="N10952" s="28" t="s">
        <v>15953</v>
      </c>
    </row>
    <row r="10953" spans="1:14" ht="30" x14ac:dyDescent="0.25">
      <c r="A10953" s="27" t="s">
        <v>9310</v>
      </c>
      <c r="B10953" s="19" t="s">
        <v>17014</v>
      </c>
      <c r="C10953" s="19" t="s">
        <v>16850</v>
      </c>
      <c r="D10953" s="38" t="s">
        <v>16160</v>
      </c>
      <c r="E10953" s="38" t="s">
        <v>9682</v>
      </c>
      <c r="F10953" s="41" t="s">
        <v>5506</v>
      </c>
      <c r="G10953" s="19" t="s">
        <v>611</v>
      </c>
      <c r="H10953" s="41">
        <v>2</v>
      </c>
      <c r="I10953" s="41">
        <v>11</v>
      </c>
      <c r="J10953" s="41">
        <v>10</v>
      </c>
      <c r="K10953" s="44">
        <v>9</v>
      </c>
      <c r="L10953" s="20">
        <v>540000</v>
      </c>
      <c r="M10953" s="19" t="s">
        <v>11</v>
      </c>
      <c r="N10953" s="28" t="s">
        <v>15953</v>
      </c>
    </row>
    <row r="10954" spans="1:14" ht="30" x14ac:dyDescent="0.25">
      <c r="A10954" s="27" t="s">
        <v>9310</v>
      </c>
      <c r="B10954" s="19" t="s">
        <v>17014</v>
      </c>
      <c r="C10954" s="19" t="s">
        <v>16850</v>
      </c>
      <c r="D10954" s="38" t="s">
        <v>16160</v>
      </c>
      <c r="E10954" s="38" t="s">
        <v>9683</v>
      </c>
      <c r="F10954" s="41" t="s">
        <v>3684</v>
      </c>
      <c r="G10954" s="19" t="s">
        <v>611</v>
      </c>
      <c r="H10954" s="41">
        <v>2</v>
      </c>
      <c r="I10954" s="41">
        <v>11</v>
      </c>
      <c r="J10954" s="41">
        <v>10</v>
      </c>
      <c r="K10954" s="44">
        <v>20</v>
      </c>
      <c r="L10954" s="20">
        <v>400000</v>
      </c>
      <c r="M10954" s="19" t="s">
        <v>11</v>
      </c>
      <c r="N10954" s="28" t="s">
        <v>15953</v>
      </c>
    </row>
    <row r="10955" spans="1:14" ht="30" x14ac:dyDescent="0.25">
      <c r="A10955" s="27" t="s">
        <v>9310</v>
      </c>
      <c r="B10955" s="19" t="s">
        <v>17014</v>
      </c>
      <c r="C10955" s="19" t="s">
        <v>16850</v>
      </c>
      <c r="D10955" s="38" t="s">
        <v>16160</v>
      </c>
      <c r="E10955" s="38" t="s">
        <v>9684</v>
      </c>
      <c r="F10955" s="41" t="s">
        <v>3684</v>
      </c>
      <c r="G10955" s="19" t="s">
        <v>611</v>
      </c>
      <c r="H10955" s="41">
        <v>2</v>
      </c>
      <c r="I10955" s="41">
        <v>11</v>
      </c>
      <c r="J10955" s="41">
        <v>10</v>
      </c>
      <c r="K10955" s="44">
        <v>2</v>
      </c>
      <c r="L10955" s="20">
        <v>68000</v>
      </c>
      <c r="M10955" s="19" t="s">
        <v>11</v>
      </c>
      <c r="N10955" s="28" t="s">
        <v>15953</v>
      </c>
    </row>
    <row r="10956" spans="1:14" ht="30" x14ac:dyDescent="0.25">
      <c r="A10956" s="27" t="s">
        <v>9310</v>
      </c>
      <c r="B10956" s="19" t="s">
        <v>17014</v>
      </c>
      <c r="C10956" s="19" t="s">
        <v>16850</v>
      </c>
      <c r="D10956" s="38" t="s">
        <v>16160</v>
      </c>
      <c r="E10956" s="38" t="s">
        <v>9685</v>
      </c>
      <c r="F10956" s="41" t="s">
        <v>3684</v>
      </c>
      <c r="G10956" s="19" t="s">
        <v>611</v>
      </c>
      <c r="H10956" s="41">
        <v>2</v>
      </c>
      <c r="I10956" s="41">
        <v>11</v>
      </c>
      <c r="J10956" s="41">
        <v>10</v>
      </c>
      <c r="K10956" s="44">
        <v>6</v>
      </c>
      <c r="L10956" s="20">
        <v>84000</v>
      </c>
      <c r="M10956" s="19" t="s">
        <v>11</v>
      </c>
      <c r="N10956" s="28" t="s">
        <v>15953</v>
      </c>
    </row>
    <row r="10957" spans="1:14" ht="30" x14ac:dyDescent="0.25">
      <c r="A10957" s="27" t="s">
        <v>9310</v>
      </c>
      <c r="B10957" s="19" t="s">
        <v>17014</v>
      </c>
      <c r="C10957" s="19" t="s">
        <v>16850</v>
      </c>
      <c r="D10957" s="38" t="s">
        <v>16160</v>
      </c>
      <c r="E10957" s="38" t="s">
        <v>9686</v>
      </c>
      <c r="F10957" s="41" t="s">
        <v>3684</v>
      </c>
      <c r="G10957" s="19" t="s">
        <v>611</v>
      </c>
      <c r="H10957" s="41">
        <v>2</v>
      </c>
      <c r="I10957" s="41">
        <v>11</v>
      </c>
      <c r="J10957" s="41">
        <v>10</v>
      </c>
      <c r="K10957" s="44">
        <v>10</v>
      </c>
      <c r="L10957" s="20">
        <v>540000</v>
      </c>
      <c r="M10957" s="19" t="s">
        <v>11</v>
      </c>
      <c r="N10957" s="28" t="s">
        <v>15953</v>
      </c>
    </row>
    <row r="10958" spans="1:14" ht="30" x14ac:dyDescent="0.25">
      <c r="A10958" s="27" t="s">
        <v>9310</v>
      </c>
      <c r="B10958" s="19" t="s">
        <v>17014</v>
      </c>
      <c r="C10958" s="19" t="s">
        <v>16850</v>
      </c>
      <c r="D10958" s="38" t="s">
        <v>16160</v>
      </c>
      <c r="E10958" s="38" t="s">
        <v>9687</v>
      </c>
      <c r="F10958" s="41" t="s">
        <v>3684</v>
      </c>
      <c r="G10958" s="19" t="s">
        <v>611</v>
      </c>
      <c r="H10958" s="41">
        <v>2</v>
      </c>
      <c r="I10958" s="41">
        <v>11</v>
      </c>
      <c r="J10958" s="41">
        <v>10</v>
      </c>
      <c r="K10958" s="44">
        <v>10</v>
      </c>
      <c r="L10958" s="20">
        <v>950000</v>
      </c>
      <c r="M10958" s="19" t="s">
        <v>11</v>
      </c>
      <c r="N10958" s="28" t="s">
        <v>15953</v>
      </c>
    </row>
    <row r="10959" spans="1:14" ht="30" x14ac:dyDescent="0.25">
      <c r="A10959" s="27" t="s">
        <v>9310</v>
      </c>
      <c r="B10959" s="19" t="s">
        <v>17014</v>
      </c>
      <c r="C10959" s="19" t="s">
        <v>16850</v>
      </c>
      <c r="D10959" s="38" t="s">
        <v>16160</v>
      </c>
      <c r="E10959" s="38" t="s">
        <v>9688</v>
      </c>
      <c r="F10959" s="41" t="s">
        <v>3684</v>
      </c>
      <c r="G10959" s="19" t="s">
        <v>611</v>
      </c>
      <c r="H10959" s="41">
        <v>2</v>
      </c>
      <c r="I10959" s="41">
        <v>11</v>
      </c>
      <c r="J10959" s="41">
        <v>10</v>
      </c>
      <c r="K10959" s="44">
        <v>6</v>
      </c>
      <c r="L10959" s="20">
        <v>813000</v>
      </c>
      <c r="M10959" s="19" t="s">
        <v>11</v>
      </c>
      <c r="N10959" s="28" t="s">
        <v>15953</v>
      </c>
    </row>
    <row r="10960" spans="1:14" ht="30" x14ac:dyDescent="0.25">
      <c r="A10960" s="27" t="s">
        <v>9310</v>
      </c>
      <c r="B10960" s="19" t="s">
        <v>17014</v>
      </c>
      <c r="C10960" s="19" t="s">
        <v>16850</v>
      </c>
      <c r="D10960" s="38" t="s">
        <v>16160</v>
      </c>
      <c r="E10960" s="38" t="s">
        <v>9689</v>
      </c>
      <c r="F10960" s="41" t="s">
        <v>3684</v>
      </c>
      <c r="G10960" s="19" t="s">
        <v>611</v>
      </c>
      <c r="H10960" s="41">
        <v>2</v>
      </c>
      <c r="I10960" s="41">
        <v>11</v>
      </c>
      <c r="J10960" s="41">
        <v>10</v>
      </c>
      <c r="K10960" s="44">
        <v>12</v>
      </c>
      <c r="L10960" s="20">
        <v>324000</v>
      </c>
      <c r="M10960" s="19" t="s">
        <v>11</v>
      </c>
      <c r="N10960" s="28" t="s">
        <v>15953</v>
      </c>
    </row>
    <row r="10961" spans="1:14" ht="30" x14ac:dyDescent="0.25">
      <c r="A10961" s="27" t="s">
        <v>9310</v>
      </c>
      <c r="B10961" s="19" t="s">
        <v>17014</v>
      </c>
      <c r="C10961" s="19" t="s">
        <v>16850</v>
      </c>
      <c r="D10961" s="38" t="s">
        <v>16160</v>
      </c>
      <c r="E10961" s="38" t="s">
        <v>9690</v>
      </c>
      <c r="F10961" s="41" t="s">
        <v>3684</v>
      </c>
      <c r="G10961" s="19" t="s">
        <v>611</v>
      </c>
      <c r="H10961" s="41">
        <v>2</v>
      </c>
      <c r="I10961" s="41">
        <v>11</v>
      </c>
      <c r="J10961" s="41">
        <v>10</v>
      </c>
      <c r="K10961" s="44">
        <v>10</v>
      </c>
      <c r="L10961" s="20">
        <v>550000</v>
      </c>
      <c r="M10961" s="19" t="s">
        <v>11</v>
      </c>
      <c r="N10961" s="28" t="s">
        <v>15953</v>
      </c>
    </row>
    <row r="10962" spans="1:14" ht="30" x14ac:dyDescent="0.25">
      <c r="A10962" s="27" t="s">
        <v>9310</v>
      </c>
      <c r="B10962" s="19" t="s">
        <v>17014</v>
      </c>
      <c r="C10962" s="19" t="s">
        <v>16850</v>
      </c>
      <c r="D10962" s="38" t="s">
        <v>16160</v>
      </c>
      <c r="E10962" s="38" t="s">
        <v>9691</v>
      </c>
      <c r="F10962" s="41" t="s">
        <v>4815</v>
      </c>
      <c r="G10962" s="19" t="s">
        <v>611</v>
      </c>
      <c r="H10962" s="41">
        <v>2</v>
      </c>
      <c r="I10962" s="41">
        <v>11</v>
      </c>
      <c r="J10962" s="41">
        <v>10</v>
      </c>
      <c r="K10962" s="44">
        <v>20</v>
      </c>
      <c r="L10962" s="20">
        <v>2200000</v>
      </c>
      <c r="M10962" s="19" t="s">
        <v>11</v>
      </c>
      <c r="N10962" s="28" t="s">
        <v>15953</v>
      </c>
    </row>
    <row r="10963" spans="1:14" ht="30" x14ac:dyDescent="0.25">
      <c r="A10963" s="27" t="s">
        <v>9310</v>
      </c>
      <c r="B10963" s="19" t="s">
        <v>17014</v>
      </c>
      <c r="C10963" s="19" t="s">
        <v>16850</v>
      </c>
      <c r="D10963" s="38" t="s">
        <v>16160</v>
      </c>
      <c r="E10963" s="38" t="s">
        <v>9692</v>
      </c>
      <c r="F10963" s="41" t="s">
        <v>9693</v>
      </c>
      <c r="G10963" s="19" t="s">
        <v>611</v>
      </c>
      <c r="H10963" s="41">
        <v>2</v>
      </c>
      <c r="I10963" s="41">
        <v>11</v>
      </c>
      <c r="J10963" s="41">
        <v>10</v>
      </c>
      <c r="K10963" s="44">
        <v>5</v>
      </c>
      <c r="L10963" s="20">
        <v>20000</v>
      </c>
      <c r="M10963" s="19" t="s">
        <v>11</v>
      </c>
      <c r="N10963" s="28" t="s">
        <v>15953</v>
      </c>
    </row>
    <row r="10964" spans="1:14" ht="30" x14ac:dyDescent="0.25">
      <c r="A10964" s="27" t="s">
        <v>9310</v>
      </c>
      <c r="B10964" s="19" t="s">
        <v>17014</v>
      </c>
      <c r="C10964" s="19" t="s">
        <v>16850</v>
      </c>
      <c r="D10964" s="38" t="s">
        <v>16160</v>
      </c>
      <c r="E10964" s="38" t="s">
        <v>9694</v>
      </c>
      <c r="F10964" s="41">
        <v>42172001</v>
      </c>
      <c r="G10964" s="19" t="s">
        <v>611</v>
      </c>
      <c r="H10964" s="41">
        <v>4</v>
      </c>
      <c r="I10964" s="41">
        <v>5</v>
      </c>
      <c r="J10964" s="41">
        <v>10</v>
      </c>
      <c r="K10964" s="44">
        <v>3</v>
      </c>
      <c r="L10964" s="20">
        <v>1232163</v>
      </c>
      <c r="M10964" s="19" t="s">
        <v>11</v>
      </c>
      <c r="N10964" s="28" t="s">
        <v>15953</v>
      </c>
    </row>
    <row r="10965" spans="1:14" ht="30" x14ac:dyDescent="0.25">
      <c r="A10965" s="27" t="s">
        <v>9310</v>
      </c>
      <c r="B10965" s="19" t="s">
        <v>17014</v>
      </c>
      <c r="C10965" s="19" t="s">
        <v>16850</v>
      </c>
      <c r="D10965" s="38" t="s">
        <v>16160</v>
      </c>
      <c r="E10965" s="38" t="s">
        <v>9695</v>
      </c>
      <c r="F10965" s="41">
        <v>42312313</v>
      </c>
      <c r="G10965" s="19" t="s">
        <v>611</v>
      </c>
      <c r="H10965" s="41">
        <v>4</v>
      </c>
      <c r="I10965" s="41">
        <v>5</v>
      </c>
      <c r="J10965" s="41">
        <v>10</v>
      </c>
      <c r="K10965" s="44">
        <v>15</v>
      </c>
      <c r="L10965" s="20">
        <v>76500</v>
      </c>
      <c r="M10965" s="19" t="s">
        <v>11</v>
      </c>
      <c r="N10965" s="28" t="s">
        <v>15953</v>
      </c>
    </row>
    <row r="10966" spans="1:14" ht="30" x14ac:dyDescent="0.25">
      <c r="A10966" s="27" t="s">
        <v>9310</v>
      </c>
      <c r="B10966" s="19" t="s">
        <v>17014</v>
      </c>
      <c r="C10966" s="19" t="s">
        <v>16850</v>
      </c>
      <c r="D10966" s="38" t="s">
        <v>16160</v>
      </c>
      <c r="E10966" s="38" t="s">
        <v>9696</v>
      </c>
      <c r="F10966" s="41">
        <v>51191906</v>
      </c>
      <c r="G10966" s="19" t="s">
        <v>611</v>
      </c>
      <c r="H10966" s="41">
        <v>4</v>
      </c>
      <c r="I10966" s="41">
        <v>5</v>
      </c>
      <c r="J10966" s="41">
        <v>10</v>
      </c>
      <c r="K10966" s="44">
        <v>50</v>
      </c>
      <c r="L10966" s="20">
        <v>122650</v>
      </c>
      <c r="M10966" s="19" t="s">
        <v>11</v>
      </c>
      <c r="N10966" s="28" t="s">
        <v>15953</v>
      </c>
    </row>
    <row r="10967" spans="1:14" ht="45" x14ac:dyDescent="0.25">
      <c r="A10967" s="27" t="s">
        <v>9310</v>
      </c>
      <c r="B10967" s="19" t="s">
        <v>17014</v>
      </c>
      <c r="C10967" s="19" t="s">
        <v>16747</v>
      </c>
      <c r="D10967" s="38" t="s">
        <v>16057</v>
      </c>
      <c r="E10967" s="38" t="s">
        <v>9697</v>
      </c>
      <c r="F10967" s="41" t="s">
        <v>1384</v>
      </c>
      <c r="G10967" s="19" t="s">
        <v>611</v>
      </c>
      <c r="H10967" s="41">
        <v>2</v>
      </c>
      <c r="I10967" s="41">
        <v>11</v>
      </c>
      <c r="J10967" s="41">
        <v>10</v>
      </c>
      <c r="K10967" s="44">
        <v>7</v>
      </c>
      <c r="L10967" s="20">
        <v>343000</v>
      </c>
      <c r="M10967" s="19" t="s">
        <v>11</v>
      </c>
      <c r="N10967" s="28" t="s">
        <v>15953</v>
      </c>
    </row>
    <row r="10968" spans="1:14" ht="45" x14ac:dyDescent="0.25">
      <c r="A10968" s="27" t="s">
        <v>9310</v>
      </c>
      <c r="B10968" s="19" t="s">
        <v>17014</v>
      </c>
      <c r="C10968" s="19" t="s">
        <v>16747</v>
      </c>
      <c r="D10968" s="38" t="s">
        <v>16057</v>
      </c>
      <c r="E10968" s="38" t="s">
        <v>9698</v>
      </c>
      <c r="F10968" s="41" t="s">
        <v>1377</v>
      </c>
      <c r="G10968" s="19" t="s">
        <v>611</v>
      </c>
      <c r="H10968" s="41">
        <v>2</v>
      </c>
      <c r="I10968" s="41">
        <v>11</v>
      </c>
      <c r="J10968" s="41">
        <v>10</v>
      </c>
      <c r="K10968" s="44">
        <v>15</v>
      </c>
      <c r="L10968" s="20">
        <v>480000</v>
      </c>
      <c r="M10968" s="19" t="s">
        <v>11</v>
      </c>
      <c r="N10968" s="28" t="s">
        <v>15953</v>
      </c>
    </row>
    <row r="10969" spans="1:14" ht="45" x14ac:dyDescent="0.25">
      <c r="A10969" s="27" t="s">
        <v>9310</v>
      </c>
      <c r="B10969" s="19" t="s">
        <v>17014</v>
      </c>
      <c r="C10969" s="19" t="s">
        <v>16747</v>
      </c>
      <c r="D10969" s="38" t="s">
        <v>16057</v>
      </c>
      <c r="E10969" s="38" t="s">
        <v>9699</v>
      </c>
      <c r="F10969" s="41" t="s">
        <v>9700</v>
      </c>
      <c r="G10969" s="19" t="s">
        <v>611</v>
      </c>
      <c r="H10969" s="41">
        <v>3</v>
      </c>
      <c r="I10969" s="41">
        <v>3</v>
      </c>
      <c r="J10969" s="41">
        <v>10</v>
      </c>
      <c r="K10969" s="44">
        <v>5</v>
      </c>
      <c r="L10969" s="20">
        <v>158515</v>
      </c>
      <c r="M10969" s="19" t="s">
        <v>11</v>
      </c>
      <c r="N10969" s="28" t="s">
        <v>15953</v>
      </c>
    </row>
    <row r="10970" spans="1:14" ht="45" x14ac:dyDescent="0.25">
      <c r="A10970" s="27" t="s">
        <v>9310</v>
      </c>
      <c r="B10970" s="19" t="s">
        <v>17014</v>
      </c>
      <c r="C10970" s="19" t="s">
        <v>16747</v>
      </c>
      <c r="D10970" s="38" t="s">
        <v>16057</v>
      </c>
      <c r="E10970" s="38" t="s">
        <v>9701</v>
      </c>
      <c r="F10970" s="41" t="s">
        <v>1373</v>
      </c>
      <c r="G10970" s="19" t="s">
        <v>611</v>
      </c>
      <c r="H10970" s="41">
        <v>2</v>
      </c>
      <c r="I10970" s="41">
        <v>11</v>
      </c>
      <c r="J10970" s="41">
        <v>10</v>
      </c>
      <c r="K10970" s="44">
        <v>3</v>
      </c>
      <c r="L10970" s="20">
        <v>330000</v>
      </c>
      <c r="M10970" s="19" t="s">
        <v>11</v>
      </c>
      <c r="N10970" s="28" t="s">
        <v>15953</v>
      </c>
    </row>
    <row r="10971" spans="1:14" ht="45" x14ac:dyDescent="0.25">
      <c r="A10971" s="27" t="s">
        <v>9310</v>
      </c>
      <c r="B10971" s="19" t="s">
        <v>17014</v>
      </c>
      <c r="C10971" s="19" t="s">
        <v>16747</v>
      </c>
      <c r="D10971" s="38" t="s">
        <v>16057</v>
      </c>
      <c r="E10971" s="38" t="s">
        <v>9702</v>
      </c>
      <c r="F10971" s="41" t="s">
        <v>100</v>
      </c>
      <c r="G10971" s="19" t="s">
        <v>611</v>
      </c>
      <c r="H10971" s="41">
        <v>3</v>
      </c>
      <c r="I10971" s="41">
        <v>3</v>
      </c>
      <c r="J10971" s="41">
        <v>10</v>
      </c>
      <c r="K10971" s="44">
        <v>100</v>
      </c>
      <c r="L10971" s="20">
        <v>869999</v>
      </c>
      <c r="M10971" s="19" t="s">
        <v>11</v>
      </c>
      <c r="N10971" s="28" t="s">
        <v>15953</v>
      </c>
    </row>
    <row r="10972" spans="1:14" ht="45" x14ac:dyDescent="0.25">
      <c r="A10972" s="27" t="s">
        <v>9310</v>
      </c>
      <c r="B10972" s="19" t="s">
        <v>17014</v>
      </c>
      <c r="C10972" s="19" t="s">
        <v>16747</v>
      </c>
      <c r="D10972" s="38" t="s">
        <v>16057</v>
      </c>
      <c r="E10972" s="38" t="s">
        <v>9703</v>
      </c>
      <c r="F10972" s="41" t="s">
        <v>9704</v>
      </c>
      <c r="G10972" s="19" t="s">
        <v>611</v>
      </c>
      <c r="H10972" s="41">
        <v>3</v>
      </c>
      <c r="I10972" s="41">
        <v>3</v>
      </c>
      <c r="J10972" s="41">
        <v>10</v>
      </c>
      <c r="K10972" s="44">
        <v>9</v>
      </c>
      <c r="L10972" s="20">
        <v>192870</v>
      </c>
      <c r="M10972" s="19" t="s">
        <v>11</v>
      </c>
      <c r="N10972" s="28" t="s">
        <v>15953</v>
      </c>
    </row>
    <row r="10973" spans="1:14" ht="45" x14ac:dyDescent="0.25">
      <c r="A10973" s="27" t="s">
        <v>9310</v>
      </c>
      <c r="B10973" s="19" t="s">
        <v>17014</v>
      </c>
      <c r="C10973" s="19" t="s">
        <v>16747</v>
      </c>
      <c r="D10973" s="38" t="s">
        <v>16057</v>
      </c>
      <c r="E10973" s="38" t="s">
        <v>9705</v>
      </c>
      <c r="F10973" s="41" t="s">
        <v>5201</v>
      </c>
      <c r="G10973" s="19" t="s">
        <v>611</v>
      </c>
      <c r="H10973" s="41">
        <v>3</v>
      </c>
      <c r="I10973" s="41">
        <v>3</v>
      </c>
      <c r="J10973" s="41">
        <v>16</v>
      </c>
      <c r="K10973" s="44">
        <v>2</v>
      </c>
      <c r="L10973" s="20">
        <v>64000</v>
      </c>
      <c r="M10973" s="19" t="s">
        <v>11</v>
      </c>
      <c r="N10973" s="28" t="s">
        <v>15953</v>
      </c>
    </row>
    <row r="10974" spans="1:14" ht="45" x14ac:dyDescent="0.25">
      <c r="A10974" s="27" t="s">
        <v>9310</v>
      </c>
      <c r="B10974" s="19" t="s">
        <v>17014</v>
      </c>
      <c r="C10974" s="19" t="s">
        <v>16747</v>
      </c>
      <c r="D10974" s="38" t="s">
        <v>16057</v>
      </c>
      <c r="E10974" s="38" t="s">
        <v>9706</v>
      </c>
      <c r="F10974" s="41">
        <v>47131800</v>
      </c>
      <c r="G10974" s="19" t="s">
        <v>611</v>
      </c>
      <c r="H10974" s="41">
        <v>3</v>
      </c>
      <c r="I10974" s="41">
        <v>3</v>
      </c>
      <c r="J10974" s="41">
        <v>16</v>
      </c>
      <c r="K10974" s="44">
        <v>10</v>
      </c>
      <c r="L10974" s="20">
        <v>265000</v>
      </c>
      <c r="M10974" s="19" t="s">
        <v>11</v>
      </c>
      <c r="N10974" s="28" t="s">
        <v>15953</v>
      </c>
    </row>
    <row r="10975" spans="1:14" ht="45" x14ac:dyDescent="0.25">
      <c r="A10975" s="27" t="s">
        <v>9310</v>
      </c>
      <c r="B10975" s="19" t="s">
        <v>17014</v>
      </c>
      <c r="C10975" s="19" t="s">
        <v>16747</v>
      </c>
      <c r="D10975" s="38" t="s">
        <v>16057</v>
      </c>
      <c r="E10975" s="38" t="s">
        <v>9707</v>
      </c>
      <c r="F10975" s="41" t="s">
        <v>140</v>
      </c>
      <c r="G10975" s="19" t="s">
        <v>611</v>
      </c>
      <c r="H10975" s="41">
        <v>3</v>
      </c>
      <c r="I10975" s="41">
        <v>3</v>
      </c>
      <c r="J10975" s="41">
        <v>16</v>
      </c>
      <c r="K10975" s="44">
        <v>1</v>
      </c>
      <c r="L10975" s="20">
        <v>120000</v>
      </c>
      <c r="M10975" s="19" t="s">
        <v>11</v>
      </c>
      <c r="N10975" s="28" t="s">
        <v>15953</v>
      </c>
    </row>
    <row r="10976" spans="1:14" ht="45" x14ac:dyDescent="0.25">
      <c r="A10976" s="27" t="s">
        <v>9310</v>
      </c>
      <c r="B10976" s="19" t="s">
        <v>17014</v>
      </c>
      <c r="C10976" s="19" t="s">
        <v>16747</v>
      </c>
      <c r="D10976" s="38" t="s">
        <v>16057</v>
      </c>
      <c r="E10976" s="38" t="s">
        <v>9708</v>
      </c>
      <c r="F10976" s="41" t="s">
        <v>9709</v>
      </c>
      <c r="G10976" s="19" t="s">
        <v>611</v>
      </c>
      <c r="H10976" s="41">
        <v>2</v>
      </c>
      <c r="I10976" s="41">
        <v>11</v>
      </c>
      <c r="J10976" s="41">
        <v>10</v>
      </c>
      <c r="K10976" s="44">
        <v>15</v>
      </c>
      <c r="L10976" s="20">
        <v>714000</v>
      </c>
      <c r="M10976" s="19" t="s">
        <v>11</v>
      </c>
      <c r="N10976" s="28" t="s">
        <v>15953</v>
      </c>
    </row>
    <row r="10977" spans="1:14" ht="45" x14ac:dyDescent="0.25">
      <c r="A10977" s="27" t="s">
        <v>9310</v>
      </c>
      <c r="B10977" s="19" t="s">
        <v>17014</v>
      </c>
      <c r="C10977" s="19" t="s">
        <v>16747</v>
      </c>
      <c r="D10977" s="38" t="s">
        <v>16057</v>
      </c>
      <c r="E10977" s="38" t="s">
        <v>9710</v>
      </c>
      <c r="F10977" s="41" t="s">
        <v>9711</v>
      </c>
      <c r="G10977" s="19" t="s">
        <v>611</v>
      </c>
      <c r="H10977" s="41">
        <v>3</v>
      </c>
      <c r="I10977" s="41">
        <v>3</v>
      </c>
      <c r="J10977" s="41">
        <v>10</v>
      </c>
      <c r="K10977" s="44">
        <v>2</v>
      </c>
      <c r="L10977" s="20">
        <v>32000</v>
      </c>
      <c r="M10977" s="19" t="s">
        <v>11</v>
      </c>
      <c r="N10977" s="28" t="s">
        <v>15953</v>
      </c>
    </row>
    <row r="10978" spans="1:14" ht="45" x14ac:dyDescent="0.25">
      <c r="A10978" s="27" t="s">
        <v>9310</v>
      </c>
      <c r="B10978" s="19" t="s">
        <v>17014</v>
      </c>
      <c r="C10978" s="19" t="s">
        <v>16747</v>
      </c>
      <c r="D10978" s="38" t="s">
        <v>16057</v>
      </c>
      <c r="E10978" s="38" t="s">
        <v>9712</v>
      </c>
      <c r="F10978" s="41" t="s">
        <v>9713</v>
      </c>
      <c r="G10978" s="19" t="s">
        <v>611</v>
      </c>
      <c r="H10978" s="41">
        <v>3</v>
      </c>
      <c r="I10978" s="41">
        <v>3</v>
      </c>
      <c r="J10978" s="41">
        <v>10</v>
      </c>
      <c r="K10978" s="44">
        <v>18</v>
      </c>
      <c r="L10978" s="20">
        <v>385560</v>
      </c>
      <c r="M10978" s="19" t="s">
        <v>11</v>
      </c>
      <c r="N10978" s="28" t="s">
        <v>15953</v>
      </c>
    </row>
    <row r="10979" spans="1:14" ht="45" x14ac:dyDescent="0.25">
      <c r="A10979" s="27" t="s">
        <v>9310</v>
      </c>
      <c r="B10979" s="19" t="s">
        <v>17014</v>
      </c>
      <c r="C10979" s="19" t="s">
        <v>16747</v>
      </c>
      <c r="D10979" s="38" t="s">
        <v>16057</v>
      </c>
      <c r="E10979" s="38" t="s">
        <v>9714</v>
      </c>
      <c r="F10979" s="41" t="s">
        <v>3684</v>
      </c>
      <c r="G10979" s="19" t="s">
        <v>611</v>
      </c>
      <c r="H10979" s="41">
        <v>2</v>
      </c>
      <c r="I10979" s="41">
        <v>11</v>
      </c>
      <c r="J10979" s="41">
        <v>10</v>
      </c>
      <c r="K10979" s="44">
        <v>12</v>
      </c>
      <c r="L10979" s="20">
        <v>180000</v>
      </c>
      <c r="M10979" s="19" t="s">
        <v>11</v>
      </c>
      <c r="N10979" s="28" t="s">
        <v>15953</v>
      </c>
    </row>
    <row r="10980" spans="1:14" ht="45" x14ac:dyDescent="0.25">
      <c r="A10980" s="27" t="s">
        <v>9310</v>
      </c>
      <c r="B10980" s="19" t="s">
        <v>17014</v>
      </c>
      <c r="C10980" s="19" t="s">
        <v>16747</v>
      </c>
      <c r="D10980" s="38" t="s">
        <v>16057</v>
      </c>
      <c r="E10980" s="38" t="s">
        <v>9715</v>
      </c>
      <c r="F10980" s="41" t="s">
        <v>3684</v>
      </c>
      <c r="G10980" s="19" t="s">
        <v>611</v>
      </c>
      <c r="H10980" s="41">
        <v>2</v>
      </c>
      <c r="I10980" s="41">
        <v>11</v>
      </c>
      <c r="J10980" s="41">
        <v>10</v>
      </c>
      <c r="K10980" s="44">
        <v>12</v>
      </c>
      <c r="L10980" s="20">
        <v>216000</v>
      </c>
      <c r="M10980" s="19" t="s">
        <v>11</v>
      </c>
      <c r="N10980" s="28" t="s">
        <v>15953</v>
      </c>
    </row>
    <row r="10981" spans="1:14" ht="45" x14ac:dyDescent="0.25">
      <c r="A10981" s="27" t="s">
        <v>9310</v>
      </c>
      <c r="B10981" s="19" t="s">
        <v>17014</v>
      </c>
      <c r="C10981" s="19" t="s">
        <v>16747</v>
      </c>
      <c r="D10981" s="38" t="s">
        <v>16057</v>
      </c>
      <c r="E10981" s="38" t="s">
        <v>9716</v>
      </c>
      <c r="F10981" s="41" t="s">
        <v>9717</v>
      </c>
      <c r="G10981" s="19" t="s">
        <v>611</v>
      </c>
      <c r="H10981" s="41">
        <v>3</v>
      </c>
      <c r="I10981" s="41">
        <v>3</v>
      </c>
      <c r="J10981" s="41">
        <v>10</v>
      </c>
      <c r="K10981" s="44">
        <v>10</v>
      </c>
      <c r="L10981" s="20">
        <v>169999.90000000002</v>
      </c>
      <c r="M10981" s="19" t="s">
        <v>11</v>
      </c>
      <c r="N10981" s="28" t="s">
        <v>15953</v>
      </c>
    </row>
    <row r="10982" spans="1:14" ht="45" x14ac:dyDescent="0.25">
      <c r="A10982" s="27" t="s">
        <v>9310</v>
      </c>
      <c r="B10982" s="19" t="s">
        <v>17014</v>
      </c>
      <c r="C10982" s="19" t="s">
        <v>16747</v>
      </c>
      <c r="D10982" s="38" t="s">
        <v>16057</v>
      </c>
      <c r="E10982" s="38" t="s">
        <v>9706</v>
      </c>
      <c r="F10982" s="41" t="s">
        <v>1296</v>
      </c>
      <c r="G10982" s="19" t="s">
        <v>611</v>
      </c>
      <c r="H10982" s="41">
        <v>3</v>
      </c>
      <c r="I10982" s="41">
        <v>3</v>
      </c>
      <c r="J10982" s="41">
        <v>10</v>
      </c>
      <c r="K10982" s="44">
        <v>40</v>
      </c>
      <c r="L10982" s="20">
        <v>1060000</v>
      </c>
      <c r="M10982" s="19" t="s">
        <v>11</v>
      </c>
      <c r="N10982" s="28" t="s">
        <v>15953</v>
      </c>
    </row>
    <row r="10983" spans="1:14" ht="45" x14ac:dyDescent="0.25">
      <c r="A10983" s="27" t="s">
        <v>9310</v>
      </c>
      <c r="B10983" s="19" t="s">
        <v>17014</v>
      </c>
      <c r="C10983" s="19" t="s">
        <v>16747</v>
      </c>
      <c r="D10983" s="38" t="s">
        <v>16057</v>
      </c>
      <c r="E10983" s="38" t="s">
        <v>9718</v>
      </c>
      <c r="F10983" s="41" t="s">
        <v>1296</v>
      </c>
      <c r="G10983" s="19" t="s">
        <v>611</v>
      </c>
      <c r="H10983" s="41">
        <v>3</v>
      </c>
      <c r="I10983" s="41">
        <v>3</v>
      </c>
      <c r="J10983" s="41">
        <v>10</v>
      </c>
      <c r="K10983" s="44">
        <v>59</v>
      </c>
      <c r="L10983" s="20">
        <v>796500</v>
      </c>
      <c r="M10983" s="19" t="s">
        <v>11</v>
      </c>
      <c r="N10983" s="28" t="s">
        <v>15953</v>
      </c>
    </row>
    <row r="10984" spans="1:14" ht="45" x14ac:dyDescent="0.25">
      <c r="A10984" s="27" t="s">
        <v>9310</v>
      </c>
      <c r="B10984" s="19" t="s">
        <v>17014</v>
      </c>
      <c r="C10984" s="19" t="s">
        <v>16747</v>
      </c>
      <c r="D10984" s="38" t="s">
        <v>16057</v>
      </c>
      <c r="E10984" s="38" t="s">
        <v>9719</v>
      </c>
      <c r="F10984" s="41" t="s">
        <v>1296</v>
      </c>
      <c r="G10984" s="19" t="s">
        <v>611</v>
      </c>
      <c r="H10984" s="41">
        <v>3</v>
      </c>
      <c r="I10984" s="41">
        <v>3</v>
      </c>
      <c r="J10984" s="41">
        <v>10</v>
      </c>
      <c r="K10984" s="44">
        <v>100</v>
      </c>
      <c r="L10984" s="20">
        <v>1300000</v>
      </c>
      <c r="M10984" s="19" t="s">
        <v>11</v>
      </c>
      <c r="N10984" s="28" t="s">
        <v>15953</v>
      </c>
    </row>
    <row r="10985" spans="1:14" ht="45" x14ac:dyDescent="0.25">
      <c r="A10985" s="27" t="s">
        <v>9310</v>
      </c>
      <c r="B10985" s="19" t="s">
        <v>17014</v>
      </c>
      <c r="C10985" s="19" t="s">
        <v>16747</v>
      </c>
      <c r="D10985" s="38" t="s">
        <v>16057</v>
      </c>
      <c r="E10985" s="38" t="s">
        <v>9720</v>
      </c>
      <c r="F10985" s="41" t="s">
        <v>5713</v>
      </c>
      <c r="G10985" s="19" t="s">
        <v>614</v>
      </c>
      <c r="H10985" s="41">
        <v>2</v>
      </c>
      <c r="I10985" s="41">
        <v>8</v>
      </c>
      <c r="J10985" s="41">
        <v>10</v>
      </c>
      <c r="K10985" s="44">
        <v>1</v>
      </c>
      <c r="L10985" s="20">
        <v>350002.79</v>
      </c>
      <c r="M10985" s="19" t="s">
        <v>11</v>
      </c>
      <c r="N10985" s="28" t="s">
        <v>15953</v>
      </c>
    </row>
    <row r="10986" spans="1:14" ht="45" x14ac:dyDescent="0.25">
      <c r="A10986" s="27" t="s">
        <v>9310</v>
      </c>
      <c r="B10986" s="19" t="s">
        <v>17014</v>
      </c>
      <c r="C10986" s="19" t="s">
        <v>16747</v>
      </c>
      <c r="D10986" s="38" t="s">
        <v>16057</v>
      </c>
      <c r="E10986" s="38" t="s">
        <v>9721</v>
      </c>
      <c r="F10986" s="41" t="s">
        <v>5713</v>
      </c>
      <c r="G10986" s="19" t="s">
        <v>614</v>
      </c>
      <c r="H10986" s="41">
        <v>2</v>
      </c>
      <c r="I10986" s="41">
        <v>8</v>
      </c>
      <c r="J10986" s="41">
        <v>10</v>
      </c>
      <c r="K10986" s="44">
        <v>1</v>
      </c>
      <c r="L10986" s="20">
        <v>299045.25</v>
      </c>
      <c r="M10986" s="19" t="s">
        <v>11</v>
      </c>
      <c r="N10986" s="28" t="s">
        <v>15953</v>
      </c>
    </row>
    <row r="10987" spans="1:14" ht="45" x14ac:dyDescent="0.25">
      <c r="A10987" s="27" t="s">
        <v>9310</v>
      </c>
      <c r="B10987" s="19" t="s">
        <v>17014</v>
      </c>
      <c r="C10987" s="19" t="s">
        <v>16747</v>
      </c>
      <c r="D10987" s="38" t="s">
        <v>16057</v>
      </c>
      <c r="E10987" s="38" t="s">
        <v>9722</v>
      </c>
      <c r="F10987" s="41" t="s">
        <v>5713</v>
      </c>
      <c r="G10987" s="19" t="s">
        <v>614</v>
      </c>
      <c r="H10987" s="41">
        <v>2</v>
      </c>
      <c r="I10987" s="41">
        <v>8</v>
      </c>
      <c r="J10987" s="41">
        <v>10</v>
      </c>
      <c r="K10987" s="44">
        <v>2</v>
      </c>
      <c r="L10987" s="20">
        <v>13305579.220000001</v>
      </c>
      <c r="M10987" s="19" t="s">
        <v>11</v>
      </c>
      <c r="N10987" s="28" t="s">
        <v>15953</v>
      </c>
    </row>
    <row r="10988" spans="1:14" ht="45" x14ac:dyDescent="0.25">
      <c r="A10988" s="27" t="s">
        <v>9310</v>
      </c>
      <c r="B10988" s="19" t="s">
        <v>17014</v>
      </c>
      <c r="C10988" s="19" t="s">
        <v>16747</v>
      </c>
      <c r="D10988" s="38" t="s">
        <v>16057</v>
      </c>
      <c r="E10988" s="38" t="s">
        <v>9723</v>
      </c>
      <c r="F10988" s="41" t="s">
        <v>5751</v>
      </c>
      <c r="G10988" s="19" t="s">
        <v>614</v>
      </c>
      <c r="H10988" s="41">
        <v>2</v>
      </c>
      <c r="I10988" s="41">
        <v>8</v>
      </c>
      <c r="J10988" s="41">
        <v>10</v>
      </c>
      <c r="K10988" s="44">
        <v>2</v>
      </c>
      <c r="L10988" s="20">
        <v>50013.86</v>
      </c>
      <c r="M10988" s="19" t="s">
        <v>11</v>
      </c>
      <c r="N10988" s="28" t="s">
        <v>15953</v>
      </c>
    </row>
    <row r="10989" spans="1:14" ht="45" x14ac:dyDescent="0.25">
      <c r="A10989" s="27" t="s">
        <v>9310</v>
      </c>
      <c r="B10989" s="19" t="s">
        <v>17014</v>
      </c>
      <c r="C10989" s="19" t="s">
        <v>16747</v>
      </c>
      <c r="D10989" s="38" t="s">
        <v>16057</v>
      </c>
      <c r="E10989" s="38" t="s">
        <v>9724</v>
      </c>
      <c r="F10989" s="41" t="s">
        <v>93</v>
      </c>
      <c r="G10989" s="19" t="s">
        <v>614</v>
      </c>
      <c r="H10989" s="41">
        <v>2</v>
      </c>
      <c r="I10989" s="41">
        <v>8</v>
      </c>
      <c r="J10989" s="41">
        <v>10</v>
      </c>
      <c r="K10989" s="44">
        <v>2</v>
      </c>
      <c r="L10989" s="20">
        <v>50013.86</v>
      </c>
      <c r="M10989" s="19" t="s">
        <v>11</v>
      </c>
      <c r="N10989" s="28" t="s">
        <v>15953</v>
      </c>
    </row>
    <row r="10990" spans="1:14" ht="45" x14ac:dyDescent="0.25">
      <c r="A10990" s="27" t="s">
        <v>9310</v>
      </c>
      <c r="B10990" s="19" t="s">
        <v>17014</v>
      </c>
      <c r="C10990" s="19" t="s">
        <v>16747</v>
      </c>
      <c r="D10990" s="38" t="s">
        <v>16057</v>
      </c>
      <c r="E10990" s="38" t="s">
        <v>9725</v>
      </c>
      <c r="F10990" s="41" t="s">
        <v>93</v>
      </c>
      <c r="G10990" s="19" t="s">
        <v>614</v>
      </c>
      <c r="H10990" s="41">
        <v>2</v>
      </c>
      <c r="I10990" s="41">
        <v>8</v>
      </c>
      <c r="J10990" s="41">
        <v>10</v>
      </c>
      <c r="K10990" s="44">
        <v>2</v>
      </c>
      <c r="L10990" s="20">
        <v>50013.86</v>
      </c>
      <c r="M10990" s="19" t="s">
        <v>11</v>
      </c>
      <c r="N10990" s="28" t="s">
        <v>15953</v>
      </c>
    </row>
    <row r="10991" spans="1:14" ht="45" x14ac:dyDescent="0.25">
      <c r="A10991" s="27" t="s">
        <v>9310</v>
      </c>
      <c r="B10991" s="19" t="s">
        <v>17014</v>
      </c>
      <c r="C10991" s="19" t="s">
        <v>16747</v>
      </c>
      <c r="D10991" s="38" t="s">
        <v>16057</v>
      </c>
      <c r="E10991" s="38" t="s">
        <v>9726</v>
      </c>
      <c r="F10991" s="41" t="s">
        <v>9727</v>
      </c>
      <c r="G10991" s="19" t="s">
        <v>614</v>
      </c>
      <c r="H10991" s="41">
        <v>2</v>
      </c>
      <c r="I10991" s="41">
        <v>8</v>
      </c>
      <c r="J10991" s="41">
        <v>10</v>
      </c>
      <c r="K10991" s="44">
        <v>3</v>
      </c>
      <c r="L10991" s="20">
        <v>61998.33</v>
      </c>
      <c r="M10991" s="19" t="s">
        <v>11</v>
      </c>
      <c r="N10991" s="28" t="s">
        <v>15953</v>
      </c>
    </row>
    <row r="10992" spans="1:14" ht="45" x14ac:dyDescent="0.25">
      <c r="A10992" s="27" t="s">
        <v>9310</v>
      </c>
      <c r="B10992" s="19" t="s">
        <v>17014</v>
      </c>
      <c r="C10992" s="19" t="s">
        <v>16747</v>
      </c>
      <c r="D10992" s="38" t="s">
        <v>16057</v>
      </c>
      <c r="E10992" s="38" t="s">
        <v>9728</v>
      </c>
      <c r="F10992" s="41" t="s">
        <v>9550</v>
      </c>
      <c r="G10992" s="19" t="s">
        <v>614</v>
      </c>
      <c r="H10992" s="41">
        <v>2</v>
      </c>
      <c r="I10992" s="41">
        <v>8</v>
      </c>
      <c r="J10992" s="41">
        <v>10</v>
      </c>
      <c r="K10992" s="44">
        <v>1</v>
      </c>
      <c r="L10992" s="20">
        <v>119844.58</v>
      </c>
      <c r="M10992" s="19" t="s">
        <v>11</v>
      </c>
      <c r="N10992" s="28" t="s">
        <v>15953</v>
      </c>
    </row>
    <row r="10993" spans="1:14" ht="45" x14ac:dyDescent="0.25">
      <c r="A10993" s="27" t="s">
        <v>9310</v>
      </c>
      <c r="B10993" s="19" t="s">
        <v>17014</v>
      </c>
      <c r="C10993" s="19" t="s">
        <v>16747</v>
      </c>
      <c r="D10993" s="38" t="s">
        <v>16057</v>
      </c>
      <c r="E10993" s="38" t="s">
        <v>9729</v>
      </c>
      <c r="F10993" s="41" t="s">
        <v>1710</v>
      </c>
      <c r="G10993" s="19" t="s">
        <v>614</v>
      </c>
      <c r="H10993" s="41">
        <v>2</v>
      </c>
      <c r="I10993" s="41">
        <v>8</v>
      </c>
      <c r="J10993" s="41">
        <v>10</v>
      </c>
      <c r="K10993" s="44">
        <v>1</v>
      </c>
      <c r="L10993" s="20">
        <v>50391.34</v>
      </c>
      <c r="M10993" s="19" t="s">
        <v>11</v>
      </c>
      <c r="N10993" s="28" t="s">
        <v>15953</v>
      </c>
    </row>
    <row r="10994" spans="1:14" ht="45" x14ac:dyDescent="0.25">
      <c r="A10994" s="27" t="s">
        <v>9310</v>
      </c>
      <c r="B10994" s="19" t="s">
        <v>17014</v>
      </c>
      <c r="C10994" s="19" t="s">
        <v>16747</v>
      </c>
      <c r="D10994" s="38" t="s">
        <v>16057</v>
      </c>
      <c r="E10994" s="38" t="s">
        <v>9730</v>
      </c>
      <c r="F10994" s="41" t="s">
        <v>1710</v>
      </c>
      <c r="G10994" s="19" t="s">
        <v>614</v>
      </c>
      <c r="H10994" s="41">
        <v>2</v>
      </c>
      <c r="I10994" s="41">
        <v>8</v>
      </c>
      <c r="J10994" s="41">
        <v>10</v>
      </c>
      <c r="K10994" s="44">
        <v>2</v>
      </c>
      <c r="L10994" s="20">
        <v>971968.7</v>
      </c>
      <c r="M10994" s="19" t="s">
        <v>11</v>
      </c>
      <c r="N10994" s="28" t="s">
        <v>15953</v>
      </c>
    </row>
    <row r="10995" spans="1:14" ht="45" x14ac:dyDescent="0.25">
      <c r="A10995" s="27" t="s">
        <v>9310</v>
      </c>
      <c r="B10995" s="19" t="s">
        <v>17014</v>
      </c>
      <c r="C10995" s="19" t="s">
        <v>16747</v>
      </c>
      <c r="D10995" s="38" t="s">
        <v>16057</v>
      </c>
      <c r="E10995" s="38" t="s">
        <v>9731</v>
      </c>
      <c r="F10995" s="41" t="s">
        <v>1710</v>
      </c>
      <c r="G10995" s="19" t="s">
        <v>614</v>
      </c>
      <c r="H10995" s="41">
        <v>2</v>
      </c>
      <c r="I10995" s="41">
        <v>8</v>
      </c>
      <c r="J10995" s="41">
        <v>10</v>
      </c>
      <c r="K10995" s="44">
        <v>20</v>
      </c>
      <c r="L10995" s="20">
        <v>235914.4</v>
      </c>
      <c r="M10995" s="19" t="s">
        <v>11</v>
      </c>
      <c r="N10995" s="28" t="s">
        <v>15953</v>
      </c>
    </row>
    <row r="10996" spans="1:14" ht="45" x14ac:dyDescent="0.25">
      <c r="A10996" s="27" t="s">
        <v>9310</v>
      </c>
      <c r="B10996" s="19" t="s">
        <v>17014</v>
      </c>
      <c r="C10996" s="19" t="s">
        <v>16747</v>
      </c>
      <c r="D10996" s="38" t="s">
        <v>16057</v>
      </c>
      <c r="E10996" s="38" t="s">
        <v>9732</v>
      </c>
      <c r="F10996" s="41" t="s">
        <v>1280</v>
      </c>
      <c r="G10996" s="19" t="s">
        <v>614</v>
      </c>
      <c r="H10996" s="41">
        <v>2</v>
      </c>
      <c r="I10996" s="41">
        <v>8</v>
      </c>
      <c r="J10996" s="41">
        <v>10</v>
      </c>
      <c r="K10996" s="44">
        <v>9</v>
      </c>
      <c r="L10996" s="20">
        <v>1451440.53</v>
      </c>
      <c r="M10996" s="19" t="s">
        <v>11</v>
      </c>
      <c r="N10996" s="28" t="s">
        <v>15953</v>
      </c>
    </row>
    <row r="10997" spans="1:14" ht="45" x14ac:dyDescent="0.25">
      <c r="A10997" s="27" t="s">
        <v>9310</v>
      </c>
      <c r="B10997" s="19" t="s">
        <v>17014</v>
      </c>
      <c r="C10997" s="19" t="s">
        <v>16747</v>
      </c>
      <c r="D10997" s="38" t="s">
        <v>16057</v>
      </c>
      <c r="E10997" s="38" t="s">
        <v>9733</v>
      </c>
      <c r="F10997" s="41" t="s">
        <v>1280</v>
      </c>
      <c r="G10997" s="19" t="s">
        <v>614</v>
      </c>
      <c r="H10997" s="41">
        <v>2</v>
      </c>
      <c r="I10997" s="41">
        <v>8</v>
      </c>
      <c r="J10997" s="41">
        <v>10</v>
      </c>
      <c r="K10997" s="44">
        <v>3</v>
      </c>
      <c r="L10997" s="20">
        <v>202414.65000000002</v>
      </c>
      <c r="M10997" s="19" t="s">
        <v>11</v>
      </c>
      <c r="N10997" s="28" t="s">
        <v>15953</v>
      </c>
    </row>
    <row r="10998" spans="1:14" ht="45" x14ac:dyDescent="0.25">
      <c r="A10998" s="27" t="s">
        <v>9310</v>
      </c>
      <c r="B10998" s="19" t="s">
        <v>17014</v>
      </c>
      <c r="C10998" s="19" t="s">
        <v>16747</v>
      </c>
      <c r="D10998" s="38" t="s">
        <v>16057</v>
      </c>
      <c r="E10998" s="38" t="s">
        <v>9734</v>
      </c>
      <c r="F10998" s="41" t="s">
        <v>1280</v>
      </c>
      <c r="G10998" s="19" t="s">
        <v>614</v>
      </c>
      <c r="H10998" s="41">
        <v>2</v>
      </c>
      <c r="I10998" s="41">
        <v>8</v>
      </c>
      <c r="J10998" s="41">
        <v>10</v>
      </c>
      <c r="K10998" s="44">
        <v>1</v>
      </c>
      <c r="L10998" s="20">
        <v>151834.59</v>
      </c>
      <c r="M10998" s="19" t="s">
        <v>11</v>
      </c>
      <c r="N10998" s="28" t="s">
        <v>15953</v>
      </c>
    </row>
    <row r="10999" spans="1:14" ht="45" x14ac:dyDescent="0.25">
      <c r="A10999" s="27" t="s">
        <v>9310</v>
      </c>
      <c r="B10999" s="19" t="s">
        <v>17014</v>
      </c>
      <c r="C10999" s="19" t="s">
        <v>16747</v>
      </c>
      <c r="D10999" s="38" t="s">
        <v>16057</v>
      </c>
      <c r="E10999" s="38" t="s">
        <v>9735</v>
      </c>
      <c r="F10999" s="41" t="s">
        <v>9736</v>
      </c>
      <c r="G10999" s="19" t="s">
        <v>614</v>
      </c>
      <c r="H10999" s="41">
        <v>2</v>
      </c>
      <c r="I10999" s="41">
        <v>8</v>
      </c>
      <c r="J10999" s="41">
        <v>10</v>
      </c>
      <c r="K10999" s="44">
        <v>1</v>
      </c>
      <c r="L10999" s="20">
        <v>297724.12</v>
      </c>
      <c r="M10999" s="19" t="s">
        <v>11</v>
      </c>
      <c r="N10999" s="28" t="s">
        <v>15953</v>
      </c>
    </row>
    <row r="11000" spans="1:14" ht="45" x14ac:dyDescent="0.25">
      <c r="A11000" s="27" t="s">
        <v>9310</v>
      </c>
      <c r="B11000" s="19" t="s">
        <v>17014</v>
      </c>
      <c r="C11000" s="19" t="s">
        <v>16747</v>
      </c>
      <c r="D11000" s="38" t="s">
        <v>16057</v>
      </c>
      <c r="E11000" s="38" t="s">
        <v>9737</v>
      </c>
      <c r="F11000" s="41" t="s">
        <v>9713</v>
      </c>
      <c r="G11000" s="19" t="s">
        <v>614</v>
      </c>
      <c r="H11000" s="41">
        <v>2</v>
      </c>
      <c r="I11000" s="41">
        <v>8</v>
      </c>
      <c r="J11000" s="41">
        <v>10</v>
      </c>
      <c r="K11000" s="44">
        <v>1</v>
      </c>
      <c r="L11000" s="20">
        <v>169669.72</v>
      </c>
      <c r="M11000" s="19" t="s">
        <v>11</v>
      </c>
      <c r="N11000" s="28" t="s">
        <v>15953</v>
      </c>
    </row>
    <row r="11001" spans="1:14" ht="45" x14ac:dyDescent="0.25">
      <c r="A11001" s="27" t="s">
        <v>9310</v>
      </c>
      <c r="B11001" s="19" t="s">
        <v>17014</v>
      </c>
      <c r="C11001" s="19" t="s">
        <v>16747</v>
      </c>
      <c r="D11001" s="38" t="s">
        <v>16057</v>
      </c>
      <c r="E11001" s="38" t="s">
        <v>9384</v>
      </c>
      <c r="F11001" s="41">
        <v>0</v>
      </c>
      <c r="G11001" s="19" t="s">
        <v>949</v>
      </c>
      <c r="H11001" s="41">
        <v>6</v>
      </c>
      <c r="I11001" s="41">
        <v>6</v>
      </c>
      <c r="J11001" s="41">
        <v>16</v>
      </c>
      <c r="K11001" s="44">
        <v>1</v>
      </c>
      <c r="L11001" s="20">
        <v>81000</v>
      </c>
      <c r="M11001" s="19" t="s">
        <v>15954</v>
      </c>
      <c r="N11001" s="28" t="s">
        <v>15953</v>
      </c>
    </row>
    <row r="11002" spans="1:14" ht="30" x14ac:dyDescent="0.25">
      <c r="A11002" s="27" t="s">
        <v>9310</v>
      </c>
      <c r="B11002" s="19" t="s">
        <v>17014</v>
      </c>
      <c r="C11002" s="19" t="s">
        <v>16741</v>
      </c>
      <c r="D11002" s="38" t="s">
        <v>16051</v>
      </c>
      <c r="E11002" s="38" t="s">
        <v>9738</v>
      </c>
      <c r="F11002" s="41" t="s">
        <v>9739</v>
      </c>
      <c r="G11002" s="19" t="s">
        <v>721</v>
      </c>
      <c r="H11002" s="41">
        <v>2</v>
      </c>
      <c r="I11002" s="41">
        <v>3</v>
      </c>
      <c r="J11002" s="41">
        <v>10</v>
      </c>
      <c r="K11002" s="44">
        <v>1</v>
      </c>
      <c r="L11002" s="20">
        <v>51516</v>
      </c>
      <c r="M11002" s="19" t="s">
        <v>11</v>
      </c>
      <c r="N11002" s="28" t="s">
        <v>15953</v>
      </c>
    </row>
    <row r="11003" spans="1:14" ht="30" x14ac:dyDescent="0.25">
      <c r="A11003" s="27" t="s">
        <v>9310</v>
      </c>
      <c r="B11003" s="19" t="s">
        <v>17014</v>
      </c>
      <c r="C11003" s="19" t="s">
        <v>16741</v>
      </c>
      <c r="D11003" s="38" t="s">
        <v>16051</v>
      </c>
      <c r="E11003" s="38" t="s">
        <v>9740</v>
      </c>
      <c r="F11003" s="41" t="s">
        <v>9700</v>
      </c>
      <c r="G11003" s="19" t="s">
        <v>611</v>
      </c>
      <c r="H11003" s="41">
        <v>3</v>
      </c>
      <c r="I11003" s="41">
        <v>3</v>
      </c>
      <c r="J11003" s="41">
        <v>10</v>
      </c>
      <c r="K11003" s="44">
        <v>15</v>
      </c>
      <c r="L11003" s="20">
        <v>238500</v>
      </c>
      <c r="M11003" s="19" t="s">
        <v>11</v>
      </c>
      <c r="N11003" s="28" t="s">
        <v>15953</v>
      </c>
    </row>
    <row r="11004" spans="1:14" ht="30" x14ac:dyDescent="0.25">
      <c r="A11004" s="27" t="s">
        <v>9310</v>
      </c>
      <c r="B11004" s="19" t="s">
        <v>17014</v>
      </c>
      <c r="C11004" s="19" t="s">
        <v>16741</v>
      </c>
      <c r="D11004" s="38" t="s">
        <v>16051</v>
      </c>
      <c r="E11004" s="38" t="s">
        <v>9741</v>
      </c>
      <c r="F11004" s="41" t="s">
        <v>9742</v>
      </c>
      <c r="G11004" s="19" t="s">
        <v>721</v>
      </c>
      <c r="H11004" s="41">
        <v>2</v>
      </c>
      <c r="I11004" s="41">
        <v>3</v>
      </c>
      <c r="J11004" s="41">
        <v>10</v>
      </c>
      <c r="K11004" s="44">
        <v>1</v>
      </c>
      <c r="L11004" s="20">
        <v>121806.5</v>
      </c>
      <c r="M11004" s="19" t="s">
        <v>15970</v>
      </c>
      <c r="N11004" s="28" t="s">
        <v>15953</v>
      </c>
    </row>
    <row r="11005" spans="1:14" ht="30" x14ac:dyDescent="0.25">
      <c r="A11005" s="27" t="s">
        <v>9310</v>
      </c>
      <c r="B11005" s="19" t="s">
        <v>17014</v>
      </c>
      <c r="C11005" s="19" t="s">
        <v>16741</v>
      </c>
      <c r="D11005" s="38" t="s">
        <v>16051</v>
      </c>
      <c r="E11005" s="38" t="s">
        <v>9743</v>
      </c>
      <c r="F11005" s="41" t="s">
        <v>9742</v>
      </c>
      <c r="G11005" s="19" t="s">
        <v>721</v>
      </c>
      <c r="H11005" s="41">
        <v>2</v>
      </c>
      <c r="I11005" s="41">
        <v>3</v>
      </c>
      <c r="J11005" s="41">
        <v>10</v>
      </c>
      <c r="K11005" s="44">
        <v>1</v>
      </c>
      <c r="L11005" s="20">
        <v>14882.5</v>
      </c>
      <c r="M11005" s="19" t="s">
        <v>11</v>
      </c>
      <c r="N11005" s="28" t="s">
        <v>15953</v>
      </c>
    </row>
    <row r="11006" spans="1:14" ht="30" x14ac:dyDescent="0.25">
      <c r="A11006" s="27" t="s">
        <v>9310</v>
      </c>
      <c r="B11006" s="19" t="s">
        <v>17014</v>
      </c>
      <c r="C11006" s="19" t="s">
        <v>16741</v>
      </c>
      <c r="D11006" s="38" t="s">
        <v>16051</v>
      </c>
      <c r="E11006" s="38" t="s">
        <v>9744</v>
      </c>
      <c r="F11006" s="41" t="s">
        <v>9742</v>
      </c>
      <c r="G11006" s="19" t="s">
        <v>721</v>
      </c>
      <c r="H11006" s="41">
        <v>2</v>
      </c>
      <c r="I11006" s="41">
        <v>3</v>
      </c>
      <c r="J11006" s="41">
        <v>10</v>
      </c>
      <c r="K11006" s="44">
        <v>1</v>
      </c>
      <c r="L11006" s="20">
        <v>132630.5</v>
      </c>
      <c r="M11006" s="19" t="s">
        <v>11</v>
      </c>
      <c r="N11006" s="28" t="s">
        <v>15953</v>
      </c>
    </row>
    <row r="11007" spans="1:14" ht="30" x14ac:dyDescent="0.25">
      <c r="A11007" s="27" t="s">
        <v>9310</v>
      </c>
      <c r="B11007" s="19" t="s">
        <v>17014</v>
      </c>
      <c r="C11007" s="19" t="s">
        <v>16741</v>
      </c>
      <c r="D11007" s="38" t="s">
        <v>16051</v>
      </c>
      <c r="E11007" s="38" t="s">
        <v>9745</v>
      </c>
      <c r="F11007" s="41" t="s">
        <v>1790</v>
      </c>
      <c r="G11007" s="19" t="s">
        <v>721</v>
      </c>
      <c r="H11007" s="41">
        <v>2</v>
      </c>
      <c r="I11007" s="41">
        <v>3</v>
      </c>
      <c r="J11007" s="41">
        <v>10</v>
      </c>
      <c r="K11007" s="44">
        <v>1</v>
      </c>
      <c r="L11007" s="20">
        <v>148824</v>
      </c>
      <c r="M11007" s="19" t="s">
        <v>11</v>
      </c>
      <c r="N11007" s="28" t="s">
        <v>15953</v>
      </c>
    </row>
    <row r="11008" spans="1:14" ht="30" x14ac:dyDescent="0.25">
      <c r="A11008" s="27" t="s">
        <v>9310</v>
      </c>
      <c r="B11008" s="19" t="s">
        <v>17014</v>
      </c>
      <c r="C11008" s="19" t="s">
        <v>16741</v>
      </c>
      <c r="D11008" s="38" t="s">
        <v>16051</v>
      </c>
      <c r="E11008" s="38" t="s">
        <v>9746</v>
      </c>
      <c r="F11008" s="41" t="s">
        <v>42</v>
      </c>
      <c r="G11008" s="19" t="s">
        <v>721</v>
      </c>
      <c r="H11008" s="41">
        <v>2</v>
      </c>
      <c r="I11008" s="41">
        <v>3</v>
      </c>
      <c r="J11008" s="41">
        <v>10</v>
      </c>
      <c r="K11008" s="44">
        <v>8</v>
      </c>
      <c r="L11008" s="20">
        <v>412128</v>
      </c>
      <c r="M11008" s="19" t="s">
        <v>11</v>
      </c>
      <c r="N11008" s="28" t="s">
        <v>15953</v>
      </c>
    </row>
    <row r="11009" spans="1:14" ht="30" x14ac:dyDescent="0.25">
      <c r="A11009" s="27" t="s">
        <v>9310</v>
      </c>
      <c r="B11009" s="19" t="s">
        <v>17014</v>
      </c>
      <c r="C11009" s="19" t="s">
        <v>16741</v>
      </c>
      <c r="D11009" s="38" t="s">
        <v>16051</v>
      </c>
      <c r="E11009" s="38" t="s">
        <v>9747</v>
      </c>
      <c r="F11009" s="41" t="s">
        <v>42</v>
      </c>
      <c r="G11009" s="19" t="s">
        <v>721</v>
      </c>
      <c r="H11009" s="41">
        <v>2</v>
      </c>
      <c r="I11009" s="41">
        <v>3</v>
      </c>
      <c r="J11009" s="41">
        <v>10</v>
      </c>
      <c r="K11009" s="44">
        <v>5</v>
      </c>
      <c r="L11009" s="20">
        <v>85860</v>
      </c>
      <c r="M11009" s="19" t="s">
        <v>11</v>
      </c>
      <c r="N11009" s="28" t="s">
        <v>15953</v>
      </c>
    </row>
    <row r="11010" spans="1:14" ht="30" x14ac:dyDescent="0.25">
      <c r="A11010" s="27" t="s">
        <v>9310</v>
      </c>
      <c r="B11010" s="19" t="s">
        <v>17014</v>
      </c>
      <c r="C11010" s="19" t="s">
        <v>16741</v>
      </c>
      <c r="D11010" s="38" t="s">
        <v>16051</v>
      </c>
      <c r="E11010" s="38" t="s">
        <v>9748</v>
      </c>
      <c r="F11010" s="41" t="s">
        <v>42</v>
      </c>
      <c r="G11010" s="19" t="s">
        <v>611</v>
      </c>
      <c r="H11010" s="41">
        <v>4</v>
      </c>
      <c r="I11010" s="41">
        <v>2</v>
      </c>
      <c r="J11010" s="41">
        <v>10</v>
      </c>
      <c r="K11010" s="44">
        <v>12</v>
      </c>
      <c r="L11010" s="20">
        <v>116952</v>
      </c>
      <c r="M11010" s="19" t="s">
        <v>11</v>
      </c>
      <c r="N11010" s="28" t="s">
        <v>15953</v>
      </c>
    </row>
    <row r="11011" spans="1:14" ht="30" x14ac:dyDescent="0.25">
      <c r="A11011" s="27" t="s">
        <v>9310</v>
      </c>
      <c r="B11011" s="19" t="s">
        <v>17014</v>
      </c>
      <c r="C11011" s="19" t="s">
        <v>16741</v>
      </c>
      <c r="D11011" s="38" t="s">
        <v>16051</v>
      </c>
      <c r="E11011" s="38" t="s">
        <v>9749</v>
      </c>
      <c r="F11011" s="41" t="s">
        <v>1819</v>
      </c>
      <c r="G11011" s="19" t="s">
        <v>721</v>
      </c>
      <c r="H11011" s="41">
        <v>2</v>
      </c>
      <c r="I11011" s="41">
        <v>3</v>
      </c>
      <c r="J11011" s="41">
        <v>10</v>
      </c>
      <c r="K11011" s="44">
        <v>2</v>
      </c>
      <c r="L11011" s="20">
        <v>217512</v>
      </c>
      <c r="M11011" s="19" t="s">
        <v>11</v>
      </c>
      <c r="N11011" s="28" t="s">
        <v>15953</v>
      </c>
    </row>
    <row r="11012" spans="1:14" ht="30" x14ac:dyDescent="0.25">
      <c r="A11012" s="27" t="s">
        <v>9310</v>
      </c>
      <c r="B11012" s="19" t="s">
        <v>17014</v>
      </c>
      <c r="C11012" s="19" t="s">
        <v>16741</v>
      </c>
      <c r="D11012" s="38" t="s">
        <v>16051</v>
      </c>
      <c r="E11012" s="38" t="s">
        <v>9750</v>
      </c>
      <c r="F11012" s="41" t="s">
        <v>1819</v>
      </c>
      <c r="G11012" s="19" t="s">
        <v>721</v>
      </c>
      <c r="H11012" s="41">
        <v>2</v>
      </c>
      <c r="I11012" s="41">
        <v>3</v>
      </c>
      <c r="J11012" s="41">
        <v>10</v>
      </c>
      <c r="K11012" s="44">
        <v>4</v>
      </c>
      <c r="L11012" s="20">
        <v>439146</v>
      </c>
      <c r="M11012" s="19" t="s">
        <v>11</v>
      </c>
      <c r="N11012" s="28" t="s">
        <v>15953</v>
      </c>
    </row>
    <row r="11013" spans="1:14" ht="30" x14ac:dyDescent="0.25">
      <c r="A11013" s="27" t="s">
        <v>9310</v>
      </c>
      <c r="B11013" s="19" t="s">
        <v>17014</v>
      </c>
      <c r="C11013" s="19" t="s">
        <v>16741</v>
      </c>
      <c r="D11013" s="38" t="s">
        <v>16051</v>
      </c>
      <c r="E11013" s="38" t="s">
        <v>9751</v>
      </c>
      <c r="F11013" s="41" t="s">
        <v>93</v>
      </c>
      <c r="G11013" s="19" t="s">
        <v>721</v>
      </c>
      <c r="H11013" s="41">
        <v>2</v>
      </c>
      <c r="I11013" s="41">
        <v>3</v>
      </c>
      <c r="J11013" s="41">
        <v>10</v>
      </c>
      <c r="K11013" s="44">
        <v>2</v>
      </c>
      <c r="L11013" s="20">
        <v>146305</v>
      </c>
      <c r="M11013" s="19" t="s">
        <v>11</v>
      </c>
      <c r="N11013" s="28" t="s">
        <v>15953</v>
      </c>
    </row>
    <row r="11014" spans="1:14" ht="30" x14ac:dyDescent="0.25">
      <c r="A11014" s="27" t="s">
        <v>9310</v>
      </c>
      <c r="B11014" s="19" t="s">
        <v>17014</v>
      </c>
      <c r="C11014" s="19" t="s">
        <v>16741</v>
      </c>
      <c r="D11014" s="38" t="s">
        <v>16051</v>
      </c>
      <c r="E11014" s="38" t="s">
        <v>9752</v>
      </c>
      <c r="F11014" s="41" t="s">
        <v>1764</v>
      </c>
      <c r="G11014" s="19" t="s">
        <v>721</v>
      </c>
      <c r="H11014" s="41">
        <v>2</v>
      </c>
      <c r="I11014" s="41">
        <v>3</v>
      </c>
      <c r="J11014" s="41">
        <v>10</v>
      </c>
      <c r="K11014" s="44">
        <v>3</v>
      </c>
      <c r="L11014" s="20">
        <v>205720.5</v>
      </c>
      <c r="M11014" s="19" t="s">
        <v>11</v>
      </c>
      <c r="N11014" s="28" t="s">
        <v>15953</v>
      </c>
    </row>
    <row r="11015" spans="1:14" ht="30" x14ac:dyDescent="0.25">
      <c r="A11015" s="27" t="s">
        <v>9310</v>
      </c>
      <c r="B11015" s="19" t="s">
        <v>17014</v>
      </c>
      <c r="C11015" s="19" t="s">
        <v>16741</v>
      </c>
      <c r="D11015" s="38" t="s">
        <v>16051</v>
      </c>
      <c r="E11015" s="38" t="s">
        <v>9753</v>
      </c>
      <c r="F11015" s="41" t="s">
        <v>9754</v>
      </c>
      <c r="G11015" s="19" t="s">
        <v>721</v>
      </c>
      <c r="H11015" s="41">
        <v>2</v>
      </c>
      <c r="I11015" s="41">
        <v>3</v>
      </c>
      <c r="J11015" s="41">
        <v>10</v>
      </c>
      <c r="K11015" s="44">
        <v>1</v>
      </c>
      <c r="L11015" s="20">
        <v>29765</v>
      </c>
      <c r="M11015" s="19" t="s">
        <v>11</v>
      </c>
      <c r="N11015" s="28" t="s">
        <v>15953</v>
      </c>
    </row>
    <row r="11016" spans="1:14" ht="30" x14ac:dyDescent="0.25">
      <c r="A11016" s="27" t="s">
        <v>9310</v>
      </c>
      <c r="B11016" s="19" t="s">
        <v>17014</v>
      </c>
      <c r="C11016" s="19" t="s">
        <v>16741</v>
      </c>
      <c r="D11016" s="38" t="s">
        <v>16051</v>
      </c>
      <c r="E11016" s="38" t="s">
        <v>9755</v>
      </c>
      <c r="F11016" s="41" t="s">
        <v>9756</v>
      </c>
      <c r="G11016" s="19" t="s">
        <v>614</v>
      </c>
      <c r="H11016" s="41">
        <v>2</v>
      </c>
      <c r="I11016" s="41">
        <v>8</v>
      </c>
      <c r="J11016" s="41">
        <v>10</v>
      </c>
      <c r="K11016" s="44">
        <v>2</v>
      </c>
      <c r="L11016" s="20">
        <v>599124.54</v>
      </c>
      <c r="M11016" s="19" t="s">
        <v>11</v>
      </c>
      <c r="N11016" s="28" t="s">
        <v>15953</v>
      </c>
    </row>
    <row r="11017" spans="1:14" ht="30" x14ac:dyDescent="0.25">
      <c r="A11017" s="27" t="s">
        <v>9310</v>
      </c>
      <c r="B11017" s="19" t="s">
        <v>17014</v>
      </c>
      <c r="C11017" s="19" t="s">
        <v>16741</v>
      </c>
      <c r="D11017" s="38" t="s">
        <v>16051</v>
      </c>
      <c r="E11017" s="38" t="s">
        <v>9757</v>
      </c>
      <c r="F11017" s="41" t="s">
        <v>1790</v>
      </c>
      <c r="G11017" s="19" t="s">
        <v>614</v>
      </c>
      <c r="H11017" s="41">
        <v>2</v>
      </c>
      <c r="I11017" s="41">
        <v>8</v>
      </c>
      <c r="J11017" s="41">
        <v>10</v>
      </c>
      <c r="K11017" s="44">
        <v>2</v>
      </c>
      <c r="L11017" s="20">
        <v>1587512.36</v>
      </c>
      <c r="M11017" s="19" t="s">
        <v>11</v>
      </c>
      <c r="N11017" s="28" t="s">
        <v>15953</v>
      </c>
    </row>
    <row r="11018" spans="1:14" ht="30" x14ac:dyDescent="0.25">
      <c r="A11018" s="27" t="s">
        <v>9310</v>
      </c>
      <c r="B11018" s="19" t="s">
        <v>17014</v>
      </c>
      <c r="C11018" s="19" t="s">
        <v>16741</v>
      </c>
      <c r="D11018" s="38" t="s">
        <v>16051</v>
      </c>
      <c r="E11018" s="38" t="s">
        <v>9758</v>
      </c>
      <c r="F11018" s="41" t="s">
        <v>1790</v>
      </c>
      <c r="G11018" s="19" t="s">
        <v>614</v>
      </c>
      <c r="H11018" s="41">
        <v>2</v>
      </c>
      <c r="I11018" s="41">
        <v>8</v>
      </c>
      <c r="J11018" s="41">
        <v>10</v>
      </c>
      <c r="K11018" s="44">
        <v>25</v>
      </c>
      <c r="L11018" s="20">
        <v>31962805</v>
      </c>
      <c r="M11018" s="19" t="s">
        <v>11</v>
      </c>
      <c r="N11018" s="28" t="s">
        <v>15953</v>
      </c>
    </row>
    <row r="11019" spans="1:14" ht="30" x14ac:dyDescent="0.25">
      <c r="A11019" s="27" t="s">
        <v>9310</v>
      </c>
      <c r="B11019" s="19" t="s">
        <v>17014</v>
      </c>
      <c r="C11019" s="19" t="s">
        <v>16741</v>
      </c>
      <c r="D11019" s="38" t="s">
        <v>16051</v>
      </c>
      <c r="E11019" s="38" t="s">
        <v>9759</v>
      </c>
      <c r="F11019" s="41" t="s">
        <v>1790</v>
      </c>
      <c r="G11019" s="19" t="s">
        <v>614</v>
      </c>
      <c r="H11019" s="41">
        <v>2</v>
      </c>
      <c r="I11019" s="41">
        <v>8</v>
      </c>
      <c r="J11019" s="41">
        <v>10</v>
      </c>
      <c r="K11019" s="44">
        <v>1</v>
      </c>
      <c r="L11019" s="20">
        <v>714009.52</v>
      </c>
      <c r="M11019" s="19" t="s">
        <v>11</v>
      </c>
      <c r="N11019" s="28" t="s">
        <v>15953</v>
      </c>
    </row>
    <row r="11020" spans="1:14" ht="30" x14ac:dyDescent="0.25">
      <c r="A11020" s="27" t="s">
        <v>9310</v>
      </c>
      <c r="B11020" s="19" t="s">
        <v>17014</v>
      </c>
      <c r="C11020" s="19" t="s">
        <v>16741</v>
      </c>
      <c r="D11020" s="38" t="s">
        <v>16051</v>
      </c>
      <c r="E11020" s="38" t="s">
        <v>9760</v>
      </c>
      <c r="F11020" s="41" t="s">
        <v>1790</v>
      </c>
      <c r="G11020" s="19" t="s">
        <v>614</v>
      </c>
      <c r="H11020" s="41">
        <v>2</v>
      </c>
      <c r="I11020" s="41">
        <v>8</v>
      </c>
      <c r="J11020" s="41">
        <v>10</v>
      </c>
      <c r="K11020" s="44">
        <v>6</v>
      </c>
      <c r="L11020" s="20">
        <v>5417439.3000000007</v>
      </c>
      <c r="M11020" s="19" t="s">
        <v>11</v>
      </c>
      <c r="N11020" s="28" t="s">
        <v>15953</v>
      </c>
    </row>
    <row r="11021" spans="1:14" ht="30" x14ac:dyDescent="0.25">
      <c r="A11021" s="27" t="s">
        <v>9310</v>
      </c>
      <c r="B11021" s="19" t="s">
        <v>17014</v>
      </c>
      <c r="C11021" s="19" t="s">
        <v>16741</v>
      </c>
      <c r="D11021" s="38" t="s">
        <v>16051</v>
      </c>
      <c r="E11021" s="38" t="s">
        <v>9761</v>
      </c>
      <c r="F11021" s="41" t="s">
        <v>1790</v>
      </c>
      <c r="G11021" s="19" t="s">
        <v>614</v>
      </c>
      <c r="H11021" s="41">
        <v>2</v>
      </c>
      <c r="I11021" s="41">
        <v>8</v>
      </c>
      <c r="J11021" s="41">
        <v>10</v>
      </c>
      <c r="K11021" s="44">
        <v>1</v>
      </c>
      <c r="L11021" s="20">
        <v>391849.15</v>
      </c>
      <c r="M11021" s="19" t="s">
        <v>11</v>
      </c>
      <c r="N11021" s="28" t="s">
        <v>15953</v>
      </c>
    </row>
    <row r="11022" spans="1:14" ht="30" x14ac:dyDescent="0.25">
      <c r="A11022" s="27" t="s">
        <v>9310</v>
      </c>
      <c r="B11022" s="19" t="s">
        <v>17014</v>
      </c>
      <c r="C11022" s="19" t="s">
        <v>16741</v>
      </c>
      <c r="D11022" s="38" t="s">
        <v>16051</v>
      </c>
      <c r="E11022" s="38" t="s">
        <v>9762</v>
      </c>
      <c r="F11022" s="41" t="s">
        <v>1790</v>
      </c>
      <c r="G11022" s="19" t="s">
        <v>614</v>
      </c>
      <c r="H11022" s="41">
        <v>2</v>
      </c>
      <c r="I11022" s="41">
        <v>8</v>
      </c>
      <c r="J11022" s="41">
        <v>10</v>
      </c>
      <c r="K11022" s="44">
        <v>5</v>
      </c>
      <c r="L11022" s="20">
        <v>393033.2</v>
      </c>
      <c r="M11022" s="19" t="s">
        <v>11</v>
      </c>
      <c r="N11022" s="28" t="s">
        <v>15953</v>
      </c>
    </row>
    <row r="11023" spans="1:14" ht="30" x14ac:dyDescent="0.25">
      <c r="A11023" s="27" t="s">
        <v>9310</v>
      </c>
      <c r="B11023" s="19" t="s">
        <v>17014</v>
      </c>
      <c r="C11023" s="19" t="s">
        <v>16741</v>
      </c>
      <c r="D11023" s="38" t="s">
        <v>16051</v>
      </c>
      <c r="E11023" s="38" t="s">
        <v>9763</v>
      </c>
      <c r="F11023" s="41" t="s">
        <v>1790</v>
      </c>
      <c r="G11023" s="19" t="s">
        <v>614</v>
      </c>
      <c r="H11023" s="41">
        <v>2</v>
      </c>
      <c r="I11023" s="41">
        <v>8</v>
      </c>
      <c r="J11023" s="41">
        <v>10</v>
      </c>
      <c r="K11023" s="44">
        <v>3</v>
      </c>
      <c r="L11023" s="20">
        <v>1077775.8599999999</v>
      </c>
      <c r="M11023" s="19" t="s">
        <v>11</v>
      </c>
      <c r="N11023" s="28" t="s">
        <v>15953</v>
      </c>
    </row>
    <row r="11024" spans="1:14" ht="30" x14ac:dyDescent="0.25">
      <c r="A11024" s="27" t="s">
        <v>9310</v>
      </c>
      <c r="B11024" s="19" t="s">
        <v>17014</v>
      </c>
      <c r="C11024" s="19" t="s">
        <v>16741</v>
      </c>
      <c r="D11024" s="38" t="s">
        <v>16051</v>
      </c>
      <c r="E11024" s="38" t="s">
        <v>9764</v>
      </c>
      <c r="F11024" s="41" t="s">
        <v>1790</v>
      </c>
      <c r="G11024" s="19" t="s">
        <v>614</v>
      </c>
      <c r="H11024" s="41">
        <v>2</v>
      </c>
      <c r="I11024" s="41">
        <v>8</v>
      </c>
      <c r="J11024" s="41">
        <v>10</v>
      </c>
      <c r="K11024" s="44">
        <v>2</v>
      </c>
      <c r="L11024" s="20">
        <v>5007472.4000000004</v>
      </c>
      <c r="M11024" s="19" t="s">
        <v>11</v>
      </c>
      <c r="N11024" s="28" t="s">
        <v>15953</v>
      </c>
    </row>
    <row r="11025" spans="1:14" ht="30" x14ac:dyDescent="0.25">
      <c r="A11025" s="27" t="s">
        <v>9310</v>
      </c>
      <c r="B11025" s="19" t="s">
        <v>17014</v>
      </c>
      <c r="C11025" s="19" t="s">
        <v>16741</v>
      </c>
      <c r="D11025" s="38" t="s">
        <v>16051</v>
      </c>
      <c r="E11025" s="38" t="s">
        <v>9765</v>
      </c>
      <c r="F11025" s="41" t="s">
        <v>1790</v>
      </c>
      <c r="G11025" s="19" t="s">
        <v>614</v>
      </c>
      <c r="H11025" s="41">
        <v>2</v>
      </c>
      <c r="I11025" s="41">
        <v>8</v>
      </c>
      <c r="J11025" s="41">
        <v>10</v>
      </c>
      <c r="K11025" s="44">
        <v>4</v>
      </c>
      <c r="L11025" s="20">
        <v>3185801.36</v>
      </c>
      <c r="M11025" s="19" t="s">
        <v>11</v>
      </c>
      <c r="N11025" s="28" t="s">
        <v>15953</v>
      </c>
    </row>
    <row r="11026" spans="1:14" ht="30" x14ac:dyDescent="0.25">
      <c r="A11026" s="27" t="s">
        <v>9310</v>
      </c>
      <c r="B11026" s="19" t="s">
        <v>17014</v>
      </c>
      <c r="C11026" s="19" t="s">
        <v>16741</v>
      </c>
      <c r="D11026" s="38" t="s">
        <v>16051</v>
      </c>
      <c r="E11026" s="38" t="s">
        <v>9766</v>
      </c>
      <c r="F11026" s="41" t="s">
        <v>1790</v>
      </c>
      <c r="G11026" s="19" t="s">
        <v>614</v>
      </c>
      <c r="H11026" s="41">
        <v>2</v>
      </c>
      <c r="I11026" s="41">
        <v>8</v>
      </c>
      <c r="J11026" s="41">
        <v>10</v>
      </c>
      <c r="K11026" s="44">
        <v>2</v>
      </c>
      <c r="L11026" s="20">
        <v>465009.16000000003</v>
      </c>
      <c r="M11026" s="19" t="s">
        <v>11</v>
      </c>
      <c r="N11026" s="28" t="s">
        <v>15953</v>
      </c>
    </row>
    <row r="11027" spans="1:14" ht="30" x14ac:dyDescent="0.25">
      <c r="A11027" s="27" t="s">
        <v>9310</v>
      </c>
      <c r="B11027" s="19" t="s">
        <v>17014</v>
      </c>
      <c r="C11027" s="19" t="s">
        <v>16741</v>
      </c>
      <c r="D11027" s="38" t="s">
        <v>16051</v>
      </c>
      <c r="E11027" s="38" t="s">
        <v>9767</v>
      </c>
      <c r="F11027" s="41" t="s">
        <v>1790</v>
      </c>
      <c r="G11027" s="19" t="s">
        <v>614</v>
      </c>
      <c r="H11027" s="41">
        <v>2</v>
      </c>
      <c r="I11027" s="41">
        <v>8</v>
      </c>
      <c r="J11027" s="41">
        <v>10</v>
      </c>
      <c r="K11027" s="44">
        <v>2</v>
      </c>
      <c r="L11027" s="20">
        <v>263001.90000000002</v>
      </c>
      <c r="M11027" s="19" t="s">
        <v>11</v>
      </c>
      <c r="N11027" s="28" t="s">
        <v>15953</v>
      </c>
    </row>
    <row r="11028" spans="1:14" ht="30" x14ac:dyDescent="0.25">
      <c r="A11028" s="27" t="s">
        <v>9310</v>
      </c>
      <c r="B11028" s="19" t="s">
        <v>17014</v>
      </c>
      <c r="C11028" s="19" t="s">
        <v>16741</v>
      </c>
      <c r="D11028" s="38" t="s">
        <v>16051</v>
      </c>
      <c r="E11028" s="38" t="s">
        <v>9768</v>
      </c>
      <c r="F11028" s="41" t="s">
        <v>1790</v>
      </c>
      <c r="G11028" s="19" t="s">
        <v>614</v>
      </c>
      <c r="H11028" s="41">
        <v>2</v>
      </c>
      <c r="I11028" s="41">
        <v>8</v>
      </c>
      <c r="J11028" s="41">
        <v>10</v>
      </c>
      <c r="K11028" s="44">
        <v>2</v>
      </c>
      <c r="L11028" s="20">
        <v>580041.69999999995</v>
      </c>
      <c r="M11028" s="19" t="s">
        <v>11</v>
      </c>
      <c r="N11028" s="28" t="s">
        <v>15953</v>
      </c>
    </row>
    <row r="11029" spans="1:14" ht="30" x14ac:dyDescent="0.25">
      <c r="A11029" s="27" t="s">
        <v>9310</v>
      </c>
      <c r="B11029" s="19" t="s">
        <v>17014</v>
      </c>
      <c r="C11029" s="19" t="s">
        <v>16741</v>
      </c>
      <c r="D11029" s="38" t="s">
        <v>16051</v>
      </c>
      <c r="E11029" s="38" t="s">
        <v>9769</v>
      </c>
      <c r="F11029" s="41" t="s">
        <v>1790</v>
      </c>
      <c r="G11029" s="19" t="s">
        <v>614</v>
      </c>
      <c r="H11029" s="41">
        <v>2</v>
      </c>
      <c r="I11029" s="41">
        <v>8</v>
      </c>
      <c r="J11029" s="41">
        <v>10</v>
      </c>
      <c r="K11029" s="44">
        <v>2</v>
      </c>
      <c r="L11029" s="20">
        <v>79258.759999999995</v>
      </c>
      <c r="M11029" s="19" t="s">
        <v>11</v>
      </c>
      <c r="N11029" s="28" t="s">
        <v>15953</v>
      </c>
    </row>
    <row r="11030" spans="1:14" ht="30" x14ac:dyDescent="0.25">
      <c r="A11030" s="27" t="s">
        <v>9310</v>
      </c>
      <c r="B11030" s="19" t="s">
        <v>17014</v>
      </c>
      <c r="C11030" s="19" t="s">
        <v>16741</v>
      </c>
      <c r="D11030" s="38" t="s">
        <v>16051</v>
      </c>
      <c r="E11030" s="38" t="s">
        <v>9770</v>
      </c>
      <c r="F11030" s="41" t="s">
        <v>1790</v>
      </c>
      <c r="G11030" s="19" t="s">
        <v>614</v>
      </c>
      <c r="H11030" s="41">
        <v>2</v>
      </c>
      <c r="I11030" s="41">
        <v>8</v>
      </c>
      <c r="J11030" s="41">
        <v>10</v>
      </c>
      <c r="K11030" s="44">
        <v>2</v>
      </c>
      <c r="L11030" s="20">
        <v>95654.58</v>
      </c>
      <c r="M11030" s="19" t="s">
        <v>11</v>
      </c>
      <c r="N11030" s="28" t="s">
        <v>15953</v>
      </c>
    </row>
    <row r="11031" spans="1:14" ht="30" x14ac:dyDescent="0.25">
      <c r="A11031" s="27" t="s">
        <v>9310</v>
      </c>
      <c r="B11031" s="19" t="s">
        <v>17014</v>
      </c>
      <c r="C11031" s="19" t="s">
        <v>16741</v>
      </c>
      <c r="D11031" s="38" t="s">
        <v>16051</v>
      </c>
      <c r="E11031" s="38" t="s">
        <v>9771</v>
      </c>
      <c r="F11031" s="41" t="s">
        <v>1790</v>
      </c>
      <c r="G11031" s="19" t="s">
        <v>614</v>
      </c>
      <c r="H11031" s="41">
        <v>2</v>
      </c>
      <c r="I11031" s="41">
        <v>8</v>
      </c>
      <c r="J11031" s="41">
        <v>10</v>
      </c>
      <c r="K11031" s="44">
        <v>3</v>
      </c>
      <c r="L11031" s="20">
        <v>1851901.7999999998</v>
      </c>
      <c r="M11031" s="19" t="s">
        <v>11</v>
      </c>
      <c r="N11031" s="28" t="s">
        <v>15953</v>
      </c>
    </row>
    <row r="11032" spans="1:14" ht="30" x14ac:dyDescent="0.25">
      <c r="A11032" s="27" t="s">
        <v>9310</v>
      </c>
      <c r="B11032" s="19" t="s">
        <v>17014</v>
      </c>
      <c r="C11032" s="19" t="s">
        <v>16741</v>
      </c>
      <c r="D11032" s="38" t="s">
        <v>16051</v>
      </c>
      <c r="E11032" s="38" t="s">
        <v>9772</v>
      </c>
      <c r="F11032" s="41" t="s">
        <v>1790</v>
      </c>
      <c r="G11032" s="19" t="s">
        <v>614</v>
      </c>
      <c r="H11032" s="41">
        <v>2</v>
      </c>
      <c r="I11032" s="41">
        <v>8</v>
      </c>
      <c r="J11032" s="41">
        <v>10</v>
      </c>
      <c r="K11032" s="44">
        <v>2</v>
      </c>
      <c r="L11032" s="20">
        <v>359075.36</v>
      </c>
      <c r="M11032" s="19" t="s">
        <v>11</v>
      </c>
      <c r="N11032" s="28" t="s">
        <v>15953</v>
      </c>
    </row>
    <row r="11033" spans="1:14" ht="30" x14ac:dyDescent="0.25">
      <c r="A11033" s="27" t="s">
        <v>9310</v>
      </c>
      <c r="B11033" s="19" t="s">
        <v>17014</v>
      </c>
      <c r="C11033" s="19" t="s">
        <v>16741</v>
      </c>
      <c r="D11033" s="38" t="s">
        <v>16051</v>
      </c>
      <c r="E11033" s="38" t="s">
        <v>9773</v>
      </c>
      <c r="F11033" s="41" t="s">
        <v>1790</v>
      </c>
      <c r="G11033" s="19" t="s">
        <v>614</v>
      </c>
      <c r="H11033" s="41">
        <v>2</v>
      </c>
      <c r="I11033" s="41">
        <v>8</v>
      </c>
      <c r="J11033" s="41">
        <v>10</v>
      </c>
      <c r="K11033" s="44">
        <v>2</v>
      </c>
      <c r="L11033" s="20">
        <v>87781.540000000008</v>
      </c>
      <c r="M11033" s="19" t="s">
        <v>11</v>
      </c>
      <c r="N11033" s="28" t="s">
        <v>15953</v>
      </c>
    </row>
    <row r="11034" spans="1:14" ht="30" x14ac:dyDescent="0.25">
      <c r="A11034" s="27" t="s">
        <v>9310</v>
      </c>
      <c r="B11034" s="19" t="s">
        <v>17014</v>
      </c>
      <c r="C11034" s="19" t="s">
        <v>16741</v>
      </c>
      <c r="D11034" s="38" t="s">
        <v>16051</v>
      </c>
      <c r="E11034" s="38" t="s">
        <v>9774</v>
      </c>
      <c r="F11034" s="41" t="s">
        <v>1790</v>
      </c>
      <c r="G11034" s="19" t="s">
        <v>614</v>
      </c>
      <c r="H11034" s="41">
        <v>2</v>
      </c>
      <c r="I11034" s="41">
        <v>8</v>
      </c>
      <c r="J11034" s="41">
        <v>10</v>
      </c>
      <c r="K11034" s="44">
        <v>2</v>
      </c>
      <c r="L11034" s="20">
        <v>122227.28</v>
      </c>
      <c r="M11034" s="19" t="s">
        <v>11</v>
      </c>
      <c r="N11034" s="28" t="s">
        <v>15953</v>
      </c>
    </row>
    <row r="11035" spans="1:14" ht="45" x14ac:dyDescent="0.25">
      <c r="A11035" s="27" t="s">
        <v>9310</v>
      </c>
      <c r="B11035" s="19" t="s">
        <v>17014</v>
      </c>
      <c r="C11035" s="19" t="s">
        <v>16741</v>
      </c>
      <c r="D11035" s="38" t="s">
        <v>16051</v>
      </c>
      <c r="E11035" s="38" t="s">
        <v>9775</v>
      </c>
      <c r="F11035" s="41" t="s">
        <v>1790</v>
      </c>
      <c r="G11035" s="19" t="s">
        <v>614</v>
      </c>
      <c r="H11035" s="41">
        <v>2</v>
      </c>
      <c r="I11035" s="41">
        <v>8</v>
      </c>
      <c r="J11035" s="41">
        <v>10</v>
      </c>
      <c r="K11035" s="44">
        <v>1</v>
      </c>
      <c r="L11035" s="20">
        <v>169288.21</v>
      </c>
      <c r="M11035" s="19" t="s">
        <v>11</v>
      </c>
      <c r="N11035" s="28" t="s">
        <v>15953</v>
      </c>
    </row>
    <row r="11036" spans="1:14" ht="30" x14ac:dyDescent="0.25">
      <c r="A11036" s="27" t="s">
        <v>9310</v>
      </c>
      <c r="B11036" s="19" t="s">
        <v>17014</v>
      </c>
      <c r="C11036" s="19" t="s">
        <v>16741</v>
      </c>
      <c r="D11036" s="38" t="s">
        <v>16051</v>
      </c>
      <c r="E11036" s="38" t="s">
        <v>9776</v>
      </c>
      <c r="F11036" s="41" t="s">
        <v>1790</v>
      </c>
      <c r="G11036" s="19" t="s">
        <v>614</v>
      </c>
      <c r="H11036" s="41">
        <v>2</v>
      </c>
      <c r="I11036" s="41">
        <v>8</v>
      </c>
      <c r="J11036" s="41">
        <v>10</v>
      </c>
      <c r="K11036" s="44">
        <v>5</v>
      </c>
      <c r="L11036" s="20">
        <v>438866.05000000005</v>
      </c>
      <c r="M11036" s="19" t="s">
        <v>11</v>
      </c>
      <c r="N11036" s="28" t="s">
        <v>15953</v>
      </c>
    </row>
    <row r="11037" spans="1:14" ht="30" x14ac:dyDescent="0.25">
      <c r="A11037" s="27" t="s">
        <v>9310</v>
      </c>
      <c r="B11037" s="19" t="s">
        <v>17014</v>
      </c>
      <c r="C11037" s="19" t="s">
        <v>16741</v>
      </c>
      <c r="D11037" s="38" t="s">
        <v>16051</v>
      </c>
      <c r="E11037" s="38" t="s">
        <v>9777</v>
      </c>
      <c r="F11037" s="41" t="s">
        <v>1790</v>
      </c>
      <c r="G11037" s="19" t="s">
        <v>614</v>
      </c>
      <c r="H11037" s="41">
        <v>2</v>
      </c>
      <c r="I11037" s="41">
        <v>8</v>
      </c>
      <c r="J11037" s="41">
        <v>10</v>
      </c>
      <c r="K11037" s="44">
        <v>5</v>
      </c>
      <c r="L11037" s="20">
        <v>382144.7</v>
      </c>
      <c r="M11037" s="19" t="s">
        <v>11</v>
      </c>
      <c r="N11037" s="28" t="s">
        <v>15953</v>
      </c>
    </row>
    <row r="11038" spans="1:14" ht="30" x14ac:dyDescent="0.25">
      <c r="A11038" s="27" t="s">
        <v>9310</v>
      </c>
      <c r="B11038" s="19" t="s">
        <v>17014</v>
      </c>
      <c r="C11038" s="19" t="s">
        <v>16741</v>
      </c>
      <c r="D11038" s="38" t="s">
        <v>16051</v>
      </c>
      <c r="E11038" s="38" t="s">
        <v>9778</v>
      </c>
      <c r="F11038" s="41" t="s">
        <v>1790</v>
      </c>
      <c r="G11038" s="19" t="s">
        <v>614</v>
      </c>
      <c r="H11038" s="41">
        <v>2</v>
      </c>
      <c r="I11038" s="41">
        <v>8</v>
      </c>
      <c r="J11038" s="41">
        <v>10</v>
      </c>
      <c r="K11038" s="44">
        <v>2</v>
      </c>
      <c r="L11038" s="20">
        <v>107411.78</v>
      </c>
      <c r="M11038" s="19" t="s">
        <v>11</v>
      </c>
      <c r="N11038" s="28" t="s">
        <v>15953</v>
      </c>
    </row>
    <row r="11039" spans="1:14" ht="30" x14ac:dyDescent="0.25">
      <c r="A11039" s="27" t="s">
        <v>9310</v>
      </c>
      <c r="B11039" s="19" t="s">
        <v>17014</v>
      </c>
      <c r="C11039" s="19" t="s">
        <v>16741</v>
      </c>
      <c r="D11039" s="38" t="s">
        <v>16051</v>
      </c>
      <c r="E11039" s="38" t="s">
        <v>9779</v>
      </c>
      <c r="F11039" s="41" t="s">
        <v>1790</v>
      </c>
      <c r="G11039" s="19" t="s">
        <v>614</v>
      </c>
      <c r="H11039" s="41">
        <v>2</v>
      </c>
      <c r="I11039" s="41">
        <v>8</v>
      </c>
      <c r="J11039" s="41">
        <v>10</v>
      </c>
      <c r="K11039" s="44">
        <v>2</v>
      </c>
      <c r="L11039" s="20">
        <v>559635.57999999996</v>
      </c>
      <c r="M11039" s="19" t="s">
        <v>11</v>
      </c>
      <c r="N11039" s="28" t="s">
        <v>15953</v>
      </c>
    </row>
    <row r="11040" spans="1:14" ht="30" x14ac:dyDescent="0.25">
      <c r="A11040" s="27" t="s">
        <v>9310</v>
      </c>
      <c r="B11040" s="19" t="s">
        <v>17014</v>
      </c>
      <c r="C11040" s="19" t="s">
        <v>16741</v>
      </c>
      <c r="D11040" s="38" t="s">
        <v>16051</v>
      </c>
      <c r="E11040" s="38" t="s">
        <v>9780</v>
      </c>
      <c r="F11040" s="41" t="s">
        <v>1790</v>
      </c>
      <c r="G11040" s="19" t="s">
        <v>614</v>
      </c>
      <c r="H11040" s="41">
        <v>2</v>
      </c>
      <c r="I11040" s="41">
        <v>8</v>
      </c>
      <c r="J11040" s="41">
        <v>10</v>
      </c>
      <c r="K11040" s="44">
        <v>2</v>
      </c>
      <c r="L11040" s="20">
        <v>562160.76</v>
      </c>
      <c r="M11040" s="19" t="s">
        <v>11</v>
      </c>
      <c r="N11040" s="28" t="s">
        <v>15953</v>
      </c>
    </row>
    <row r="11041" spans="1:14" ht="30" x14ac:dyDescent="0.25">
      <c r="A11041" s="27" t="s">
        <v>9310</v>
      </c>
      <c r="B11041" s="19" t="s">
        <v>17014</v>
      </c>
      <c r="C11041" s="19" t="s">
        <v>16741</v>
      </c>
      <c r="D11041" s="38" t="s">
        <v>16051</v>
      </c>
      <c r="E11041" s="38" t="s">
        <v>9781</v>
      </c>
      <c r="F11041" s="41" t="s">
        <v>1790</v>
      </c>
      <c r="G11041" s="19" t="s">
        <v>614</v>
      </c>
      <c r="H11041" s="41">
        <v>2</v>
      </c>
      <c r="I11041" s="41">
        <v>8</v>
      </c>
      <c r="J11041" s="41">
        <v>10</v>
      </c>
      <c r="K11041" s="44">
        <v>2</v>
      </c>
      <c r="L11041" s="20">
        <v>88179</v>
      </c>
      <c r="M11041" s="19" t="s">
        <v>11</v>
      </c>
      <c r="N11041" s="28" t="s">
        <v>15953</v>
      </c>
    </row>
    <row r="11042" spans="1:14" ht="30" x14ac:dyDescent="0.25">
      <c r="A11042" s="27" t="s">
        <v>9310</v>
      </c>
      <c r="B11042" s="19" t="s">
        <v>17014</v>
      </c>
      <c r="C11042" s="19" t="s">
        <v>16741</v>
      </c>
      <c r="D11042" s="38" t="s">
        <v>16051</v>
      </c>
      <c r="E11042" s="38" t="s">
        <v>9782</v>
      </c>
      <c r="F11042" s="41" t="s">
        <v>1790</v>
      </c>
      <c r="G11042" s="19" t="s">
        <v>614</v>
      </c>
      <c r="H11042" s="41">
        <v>2</v>
      </c>
      <c r="I11042" s="41">
        <v>8</v>
      </c>
      <c r="J11042" s="41">
        <v>10</v>
      </c>
      <c r="K11042" s="44">
        <v>2</v>
      </c>
      <c r="L11042" s="20">
        <v>133929.74</v>
      </c>
      <c r="M11042" s="19" t="s">
        <v>11</v>
      </c>
      <c r="N11042" s="28" t="s">
        <v>15953</v>
      </c>
    </row>
    <row r="11043" spans="1:14" ht="30" x14ac:dyDescent="0.25">
      <c r="A11043" s="27" t="s">
        <v>9310</v>
      </c>
      <c r="B11043" s="19" t="s">
        <v>17014</v>
      </c>
      <c r="C11043" s="19" t="s">
        <v>16741</v>
      </c>
      <c r="D11043" s="38" t="s">
        <v>16051</v>
      </c>
      <c r="E11043" s="38" t="s">
        <v>9783</v>
      </c>
      <c r="F11043" s="41" t="s">
        <v>1790</v>
      </c>
      <c r="G11043" s="19" t="s">
        <v>614</v>
      </c>
      <c r="H11043" s="41">
        <v>2</v>
      </c>
      <c r="I11043" s="41">
        <v>8</v>
      </c>
      <c r="J11043" s="41">
        <v>10</v>
      </c>
      <c r="K11043" s="44">
        <v>1</v>
      </c>
      <c r="L11043" s="20">
        <v>247441.46</v>
      </c>
      <c r="M11043" s="19" t="s">
        <v>11</v>
      </c>
      <c r="N11043" s="28" t="s">
        <v>15953</v>
      </c>
    </row>
    <row r="11044" spans="1:14" ht="30" x14ac:dyDescent="0.25">
      <c r="A11044" s="27" t="s">
        <v>9310</v>
      </c>
      <c r="B11044" s="19" t="s">
        <v>17014</v>
      </c>
      <c r="C11044" s="19" t="s">
        <v>16741</v>
      </c>
      <c r="D11044" s="38" t="s">
        <v>16051</v>
      </c>
      <c r="E11044" s="38" t="s">
        <v>9784</v>
      </c>
      <c r="F11044" s="41" t="s">
        <v>1790</v>
      </c>
      <c r="G11044" s="19" t="s">
        <v>614</v>
      </c>
      <c r="H11044" s="41">
        <v>2</v>
      </c>
      <c r="I11044" s="41">
        <v>8</v>
      </c>
      <c r="J11044" s="41">
        <v>10</v>
      </c>
      <c r="K11044" s="44">
        <v>2</v>
      </c>
      <c r="L11044" s="20">
        <v>363445.04</v>
      </c>
      <c r="M11044" s="19" t="s">
        <v>11</v>
      </c>
      <c r="N11044" s="28" t="s">
        <v>15953</v>
      </c>
    </row>
    <row r="11045" spans="1:14" ht="30" x14ac:dyDescent="0.25">
      <c r="A11045" s="27" t="s">
        <v>9310</v>
      </c>
      <c r="B11045" s="19" t="s">
        <v>17014</v>
      </c>
      <c r="C11045" s="19" t="s">
        <v>16741</v>
      </c>
      <c r="D11045" s="38" t="s">
        <v>16051</v>
      </c>
      <c r="E11045" s="38" t="s">
        <v>9785</v>
      </c>
      <c r="F11045" s="41" t="s">
        <v>1790</v>
      </c>
      <c r="G11045" s="19" t="s">
        <v>614</v>
      </c>
      <c r="H11045" s="41">
        <v>2</v>
      </c>
      <c r="I11045" s="41">
        <v>8</v>
      </c>
      <c r="J11045" s="41">
        <v>10</v>
      </c>
      <c r="K11045" s="44">
        <v>1</v>
      </c>
      <c r="L11045" s="20">
        <v>637735.28</v>
      </c>
      <c r="M11045" s="19" t="s">
        <v>11</v>
      </c>
      <c r="N11045" s="28" t="s">
        <v>15953</v>
      </c>
    </row>
    <row r="11046" spans="1:14" ht="30" x14ac:dyDescent="0.25">
      <c r="A11046" s="27" t="s">
        <v>9310</v>
      </c>
      <c r="B11046" s="19" t="s">
        <v>17014</v>
      </c>
      <c r="C11046" s="19" t="s">
        <v>16741</v>
      </c>
      <c r="D11046" s="38" t="s">
        <v>16051</v>
      </c>
      <c r="E11046" s="38" t="s">
        <v>9786</v>
      </c>
      <c r="F11046" s="41" t="s">
        <v>42</v>
      </c>
      <c r="G11046" s="19" t="s">
        <v>614</v>
      </c>
      <c r="H11046" s="41">
        <v>2</v>
      </c>
      <c r="I11046" s="41">
        <v>8</v>
      </c>
      <c r="J11046" s="41">
        <v>10</v>
      </c>
      <c r="K11046" s="44">
        <v>3</v>
      </c>
      <c r="L11046" s="20">
        <v>391775.37</v>
      </c>
      <c r="M11046" s="19" t="s">
        <v>11</v>
      </c>
      <c r="N11046" s="28" t="s">
        <v>15953</v>
      </c>
    </row>
    <row r="11047" spans="1:14" ht="30" x14ac:dyDescent="0.25">
      <c r="A11047" s="27" t="s">
        <v>9310</v>
      </c>
      <c r="B11047" s="19" t="s">
        <v>17014</v>
      </c>
      <c r="C11047" s="19" t="s">
        <v>16741</v>
      </c>
      <c r="D11047" s="38" t="s">
        <v>16051</v>
      </c>
      <c r="E11047" s="38" t="s">
        <v>9787</v>
      </c>
      <c r="F11047" s="41" t="s">
        <v>42</v>
      </c>
      <c r="G11047" s="19" t="s">
        <v>614</v>
      </c>
      <c r="H11047" s="41">
        <v>2</v>
      </c>
      <c r="I11047" s="41">
        <v>8</v>
      </c>
      <c r="J11047" s="41">
        <v>10</v>
      </c>
      <c r="K11047" s="44">
        <v>1</v>
      </c>
      <c r="L11047" s="20">
        <v>719848.85</v>
      </c>
      <c r="M11047" s="19" t="s">
        <v>11</v>
      </c>
      <c r="N11047" s="28" t="s">
        <v>15953</v>
      </c>
    </row>
    <row r="11048" spans="1:14" ht="30" x14ac:dyDescent="0.25">
      <c r="A11048" s="27" t="s">
        <v>9310</v>
      </c>
      <c r="B11048" s="19" t="s">
        <v>17014</v>
      </c>
      <c r="C11048" s="19" t="s">
        <v>16741</v>
      </c>
      <c r="D11048" s="38" t="s">
        <v>16051</v>
      </c>
      <c r="E11048" s="38" t="s">
        <v>9788</v>
      </c>
      <c r="F11048" s="41" t="s">
        <v>42</v>
      </c>
      <c r="G11048" s="19" t="s">
        <v>614</v>
      </c>
      <c r="H11048" s="41">
        <v>2</v>
      </c>
      <c r="I11048" s="41">
        <v>8</v>
      </c>
      <c r="J11048" s="41">
        <v>10</v>
      </c>
      <c r="K11048" s="44">
        <v>2</v>
      </c>
      <c r="L11048" s="20">
        <v>111757.66</v>
      </c>
      <c r="M11048" s="19" t="s">
        <v>11</v>
      </c>
      <c r="N11048" s="28" t="s">
        <v>15953</v>
      </c>
    </row>
    <row r="11049" spans="1:14" ht="30" x14ac:dyDescent="0.25">
      <c r="A11049" s="27" t="s">
        <v>9310</v>
      </c>
      <c r="B11049" s="19" t="s">
        <v>17014</v>
      </c>
      <c r="C11049" s="19" t="s">
        <v>16741</v>
      </c>
      <c r="D11049" s="38" t="s">
        <v>16051</v>
      </c>
      <c r="E11049" s="38" t="s">
        <v>9789</v>
      </c>
      <c r="F11049" s="41" t="s">
        <v>42</v>
      </c>
      <c r="G11049" s="19" t="s">
        <v>614</v>
      </c>
      <c r="H11049" s="41">
        <v>2</v>
      </c>
      <c r="I11049" s="41">
        <v>8</v>
      </c>
      <c r="J11049" s="41">
        <v>10</v>
      </c>
      <c r="K11049" s="44">
        <v>8</v>
      </c>
      <c r="L11049" s="20">
        <v>153890.79999999999</v>
      </c>
      <c r="M11049" s="19" t="s">
        <v>11</v>
      </c>
      <c r="N11049" s="28" t="s">
        <v>15953</v>
      </c>
    </row>
    <row r="11050" spans="1:14" ht="30" x14ac:dyDescent="0.25">
      <c r="A11050" s="27" t="s">
        <v>9310</v>
      </c>
      <c r="B11050" s="19" t="s">
        <v>17014</v>
      </c>
      <c r="C11050" s="19" t="s">
        <v>16741</v>
      </c>
      <c r="D11050" s="38" t="s">
        <v>16051</v>
      </c>
      <c r="E11050" s="38" t="s">
        <v>9790</v>
      </c>
      <c r="F11050" s="41" t="s">
        <v>42</v>
      </c>
      <c r="G11050" s="19" t="s">
        <v>614</v>
      </c>
      <c r="H11050" s="41">
        <v>2</v>
      </c>
      <c r="I11050" s="41">
        <v>8</v>
      </c>
      <c r="J11050" s="41">
        <v>10</v>
      </c>
      <c r="K11050" s="44">
        <v>10</v>
      </c>
      <c r="L11050" s="20">
        <v>137266.5</v>
      </c>
      <c r="M11050" s="19" t="s">
        <v>11</v>
      </c>
      <c r="N11050" s="28" t="s">
        <v>15953</v>
      </c>
    </row>
    <row r="11051" spans="1:14" ht="30" x14ac:dyDescent="0.25">
      <c r="A11051" s="27" t="s">
        <v>9310</v>
      </c>
      <c r="B11051" s="19" t="s">
        <v>17014</v>
      </c>
      <c r="C11051" s="19" t="s">
        <v>16741</v>
      </c>
      <c r="D11051" s="38" t="s">
        <v>16051</v>
      </c>
      <c r="E11051" s="38" t="s">
        <v>9791</v>
      </c>
      <c r="F11051" s="41" t="s">
        <v>9792</v>
      </c>
      <c r="G11051" s="19" t="s">
        <v>614</v>
      </c>
      <c r="H11051" s="41">
        <v>2</v>
      </c>
      <c r="I11051" s="41">
        <v>8</v>
      </c>
      <c r="J11051" s="41">
        <v>10</v>
      </c>
      <c r="K11051" s="44">
        <v>1</v>
      </c>
      <c r="L11051" s="20">
        <v>243090.82</v>
      </c>
      <c r="M11051" s="19" t="s">
        <v>11</v>
      </c>
      <c r="N11051" s="28" t="s">
        <v>15953</v>
      </c>
    </row>
    <row r="11052" spans="1:14" ht="30" x14ac:dyDescent="0.25">
      <c r="A11052" s="27" t="s">
        <v>9310</v>
      </c>
      <c r="B11052" s="19" t="s">
        <v>17014</v>
      </c>
      <c r="C11052" s="19" t="s">
        <v>16741</v>
      </c>
      <c r="D11052" s="38" t="s">
        <v>16051</v>
      </c>
      <c r="E11052" s="38" t="s">
        <v>9793</v>
      </c>
      <c r="F11052" s="41" t="s">
        <v>1424</v>
      </c>
      <c r="G11052" s="19" t="s">
        <v>611</v>
      </c>
      <c r="H11052" s="41">
        <v>2</v>
      </c>
      <c r="I11052" s="41">
        <v>8</v>
      </c>
      <c r="J11052" s="41">
        <v>10</v>
      </c>
      <c r="K11052" s="44">
        <v>4</v>
      </c>
      <c r="L11052" s="20">
        <v>1701819</v>
      </c>
      <c r="M11052" s="19" t="s">
        <v>11</v>
      </c>
      <c r="N11052" s="28" t="s">
        <v>15953</v>
      </c>
    </row>
    <row r="11053" spans="1:14" ht="30" x14ac:dyDescent="0.25">
      <c r="A11053" s="27" t="s">
        <v>9310</v>
      </c>
      <c r="B11053" s="19" t="s">
        <v>17014</v>
      </c>
      <c r="C11053" s="19" t="s">
        <v>16741</v>
      </c>
      <c r="D11053" s="38" t="s">
        <v>16051</v>
      </c>
      <c r="E11053" s="38" t="s">
        <v>9794</v>
      </c>
      <c r="F11053" s="41" t="s">
        <v>1427</v>
      </c>
      <c r="G11053" s="19" t="s">
        <v>614</v>
      </c>
      <c r="H11053" s="41">
        <v>2</v>
      </c>
      <c r="I11053" s="41">
        <v>8</v>
      </c>
      <c r="J11053" s="41">
        <v>10</v>
      </c>
      <c r="K11053" s="44">
        <v>2</v>
      </c>
      <c r="L11053" s="20">
        <v>373857.54</v>
      </c>
      <c r="M11053" s="19" t="s">
        <v>11</v>
      </c>
      <c r="N11053" s="28" t="s">
        <v>15953</v>
      </c>
    </row>
    <row r="11054" spans="1:14" ht="30" x14ac:dyDescent="0.25">
      <c r="A11054" s="27" t="s">
        <v>9310</v>
      </c>
      <c r="B11054" s="19" t="s">
        <v>17014</v>
      </c>
      <c r="C11054" s="19" t="s">
        <v>16741</v>
      </c>
      <c r="D11054" s="38" t="s">
        <v>16051</v>
      </c>
      <c r="E11054" s="38" t="s">
        <v>9795</v>
      </c>
      <c r="F11054" s="41" t="s">
        <v>1427</v>
      </c>
      <c r="G11054" s="19" t="s">
        <v>614</v>
      </c>
      <c r="H11054" s="41">
        <v>2</v>
      </c>
      <c r="I11054" s="41">
        <v>8</v>
      </c>
      <c r="J11054" s="41">
        <v>10</v>
      </c>
      <c r="K11054" s="44">
        <v>2</v>
      </c>
      <c r="L11054" s="20">
        <v>1290117.08</v>
      </c>
      <c r="M11054" s="19" t="s">
        <v>11</v>
      </c>
      <c r="N11054" s="28" t="s">
        <v>15953</v>
      </c>
    </row>
    <row r="11055" spans="1:14" ht="30" x14ac:dyDescent="0.25">
      <c r="A11055" s="27" t="s">
        <v>9310</v>
      </c>
      <c r="B11055" s="19" t="s">
        <v>17014</v>
      </c>
      <c r="C11055" s="19" t="s">
        <v>16741</v>
      </c>
      <c r="D11055" s="38" t="s">
        <v>16051</v>
      </c>
      <c r="E11055" s="38" t="s">
        <v>9796</v>
      </c>
      <c r="F11055" s="41" t="s">
        <v>1427</v>
      </c>
      <c r="G11055" s="19" t="s">
        <v>614</v>
      </c>
      <c r="H11055" s="41">
        <v>2</v>
      </c>
      <c r="I11055" s="41">
        <v>8</v>
      </c>
      <c r="J11055" s="41">
        <v>10</v>
      </c>
      <c r="K11055" s="44">
        <v>2</v>
      </c>
      <c r="L11055" s="20">
        <v>340287.64</v>
      </c>
      <c r="M11055" s="19" t="s">
        <v>11</v>
      </c>
      <c r="N11055" s="28" t="s">
        <v>15953</v>
      </c>
    </row>
    <row r="11056" spans="1:14" ht="30" x14ac:dyDescent="0.25">
      <c r="A11056" s="27" t="s">
        <v>9310</v>
      </c>
      <c r="B11056" s="19" t="s">
        <v>17014</v>
      </c>
      <c r="C11056" s="19" t="s">
        <v>16741</v>
      </c>
      <c r="D11056" s="38" t="s">
        <v>16051</v>
      </c>
      <c r="E11056" s="38" t="s">
        <v>9797</v>
      </c>
      <c r="F11056" s="41" t="s">
        <v>1781</v>
      </c>
      <c r="G11056" s="19" t="s">
        <v>614</v>
      </c>
      <c r="H11056" s="41">
        <v>2</v>
      </c>
      <c r="I11056" s="41">
        <v>8</v>
      </c>
      <c r="J11056" s="41">
        <v>10</v>
      </c>
      <c r="K11056" s="44">
        <v>1</v>
      </c>
      <c r="L11056" s="20">
        <v>809482.03</v>
      </c>
      <c r="M11056" s="19" t="s">
        <v>11</v>
      </c>
      <c r="N11056" s="28" t="s">
        <v>15953</v>
      </c>
    </row>
    <row r="11057" spans="1:14" ht="30" x14ac:dyDescent="0.25">
      <c r="A11057" s="27" t="s">
        <v>9310</v>
      </c>
      <c r="B11057" s="19" t="s">
        <v>17014</v>
      </c>
      <c r="C11057" s="19" t="s">
        <v>16741</v>
      </c>
      <c r="D11057" s="38" t="s">
        <v>16051</v>
      </c>
      <c r="E11057" s="38" t="s">
        <v>9798</v>
      </c>
      <c r="F11057" s="41" t="s">
        <v>9799</v>
      </c>
      <c r="G11057" s="19" t="s">
        <v>614</v>
      </c>
      <c r="H11057" s="41">
        <v>2</v>
      </c>
      <c r="I11057" s="41">
        <v>8</v>
      </c>
      <c r="J11057" s="41">
        <v>10</v>
      </c>
      <c r="K11057" s="44">
        <v>1</v>
      </c>
      <c r="L11057" s="20">
        <v>462860.02</v>
      </c>
      <c r="M11057" s="19" t="s">
        <v>11</v>
      </c>
      <c r="N11057" s="28" t="s">
        <v>15953</v>
      </c>
    </row>
    <row r="11058" spans="1:14" ht="30" x14ac:dyDescent="0.25">
      <c r="A11058" s="27" t="s">
        <v>9310</v>
      </c>
      <c r="B11058" s="19" t="s">
        <v>17014</v>
      </c>
      <c r="C11058" s="19" t="s">
        <v>16741</v>
      </c>
      <c r="D11058" s="38" t="s">
        <v>16051</v>
      </c>
      <c r="E11058" s="38" t="s">
        <v>9800</v>
      </c>
      <c r="F11058" s="41" t="s">
        <v>1812</v>
      </c>
      <c r="G11058" s="19" t="s">
        <v>614</v>
      </c>
      <c r="H11058" s="41">
        <v>2</v>
      </c>
      <c r="I11058" s="41">
        <v>8</v>
      </c>
      <c r="J11058" s="41">
        <v>10</v>
      </c>
      <c r="K11058" s="44">
        <v>3</v>
      </c>
      <c r="L11058" s="20">
        <v>287459.97000000003</v>
      </c>
      <c r="M11058" s="19" t="s">
        <v>11</v>
      </c>
      <c r="N11058" s="28" t="s">
        <v>15953</v>
      </c>
    </row>
    <row r="11059" spans="1:14" ht="30" x14ac:dyDescent="0.25">
      <c r="A11059" s="27" t="s">
        <v>9310</v>
      </c>
      <c r="B11059" s="19" t="s">
        <v>17014</v>
      </c>
      <c r="C11059" s="19" t="s">
        <v>16741</v>
      </c>
      <c r="D11059" s="38" t="s">
        <v>16051</v>
      </c>
      <c r="E11059" s="38" t="s">
        <v>9801</v>
      </c>
      <c r="F11059" s="41" t="s">
        <v>1812</v>
      </c>
      <c r="G11059" s="19" t="s">
        <v>614</v>
      </c>
      <c r="H11059" s="41">
        <v>2</v>
      </c>
      <c r="I11059" s="41">
        <v>8</v>
      </c>
      <c r="J11059" s="41">
        <v>10</v>
      </c>
      <c r="K11059" s="44">
        <v>1</v>
      </c>
      <c r="L11059" s="20">
        <v>227572.03</v>
      </c>
      <c r="M11059" s="19" t="s">
        <v>11</v>
      </c>
      <c r="N11059" s="28" t="s">
        <v>15953</v>
      </c>
    </row>
    <row r="11060" spans="1:14" ht="30" x14ac:dyDescent="0.25">
      <c r="A11060" s="27" t="s">
        <v>9310</v>
      </c>
      <c r="B11060" s="19" t="s">
        <v>17014</v>
      </c>
      <c r="C11060" s="19" t="s">
        <v>16741</v>
      </c>
      <c r="D11060" s="38" t="s">
        <v>16051</v>
      </c>
      <c r="E11060" s="38" t="s">
        <v>9802</v>
      </c>
      <c r="F11060" s="41" t="s">
        <v>1812</v>
      </c>
      <c r="G11060" s="19" t="s">
        <v>614</v>
      </c>
      <c r="H11060" s="41">
        <v>2</v>
      </c>
      <c r="I11060" s="41">
        <v>8</v>
      </c>
      <c r="J11060" s="41">
        <v>10</v>
      </c>
      <c r="K11060" s="44">
        <v>3</v>
      </c>
      <c r="L11060" s="20">
        <v>724538.64</v>
      </c>
      <c r="M11060" s="19" t="s">
        <v>11</v>
      </c>
      <c r="N11060" s="28" t="s">
        <v>15953</v>
      </c>
    </row>
    <row r="11061" spans="1:14" ht="30" x14ac:dyDescent="0.25">
      <c r="A11061" s="27" t="s">
        <v>9310</v>
      </c>
      <c r="B11061" s="19" t="s">
        <v>17014</v>
      </c>
      <c r="C11061" s="19" t="s">
        <v>16741</v>
      </c>
      <c r="D11061" s="38" t="s">
        <v>16051</v>
      </c>
      <c r="E11061" s="38" t="s">
        <v>9803</v>
      </c>
      <c r="F11061" s="41" t="s">
        <v>1812</v>
      </c>
      <c r="G11061" s="19" t="s">
        <v>614</v>
      </c>
      <c r="H11061" s="41">
        <v>2</v>
      </c>
      <c r="I11061" s="41">
        <v>8</v>
      </c>
      <c r="J11061" s="41">
        <v>10</v>
      </c>
      <c r="K11061" s="44">
        <v>2</v>
      </c>
      <c r="L11061" s="20">
        <v>294698.74</v>
      </c>
      <c r="M11061" s="19" t="s">
        <v>11</v>
      </c>
      <c r="N11061" s="28" t="s">
        <v>15953</v>
      </c>
    </row>
    <row r="11062" spans="1:14" ht="30" x14ac:dyDescent="0.25">
      <c r="A11062" s="27" t="s">
        <v>9310</v>
      </c>
      <c r="B11062" s="19" t="s">
        <v>17014</v>
      </c>
      <c r="C11062" s="19" t="s">
        <v>16741</v>
      </c>
      <c r="D11062" s="38" t="s">
        <v>16051</v>
      </c>
      <c r="E11062" s="38" t="s">
        <v>9804</v>
      </c>
      <c r="F11062" s="41" t="s">
        <v>1812</v>
      </c>
      <c r="G11062" s="19" t="s">
        <v>614</v>
      </c>
      <c r="H11062" s="41">
        <v>2</v>
      </c>
      <c r="I11062" s="41">
        <v>8</v>
      </c>
      <c r="J11062" s="41">
        <v>10</v>
      </c>
      <c r="K11062" s="44">
        <v>5</v>
      </c>
      <c r="L11062" s="20">
        <v>216526.45</v>
      </c>
      <c r="M11062" s="19" t="s">
        <v>11</v>
      </c>
      <c r="N11062" s="28" t="s">
        <v>15953</v>
      </c>
    </row>
    <row r="11063" spans="1:14" ht="30" x14ac:dyDescent="0.25">
      <c r="A11063" s="27" t="s">
        <v>9310</v>
      </c>
      <c r="B11063" s="19" t="s">
        <v>17014</v>
      </c>
      <c r="C11063" s="19" t="s">
        <v>16741</v>
      </c>
      <c r="D11063" s="38" t="s">
        <v>16051</v>
      </c>
      <c r="E11063" s="38" t="s">
        <v>9805</v>
      </c>
      <c r="F11063" s="41" t="s">
        <v>1812</v>
      </c>
      <c r="G11063" s="19" t="s">
        <v>614</v>
      </c>
      <c r="H11063" s="41">
        <v>2</v>
      </c>
      <c r="I11063" s="41">
        <v>8</v>
      </c>
      <c r="J11063" s="41">
        <v>10</v>
      </c>
      <c r="K11063" s="44">
        <v>2</v>
      </c>
      <c r="L11063" s="20">
        <v>2728555.76</v>
      </c>
      <c r="M11063" s="19" t="s">
        <v>11</v>
      </c>
      <c r="N11063" s="28" t="s">
        <v>15953</v>
      </c>
    </row>
    <row r="11064" spans="1:14" ht="30" x14ac:dyDescent="0.25">
      <c r="A11064" s="27" t="s">
        <v>9310</v>
      </c>
      <c r="B11064" s="19" t="s">
        <v>17014</v>
      </c>
      <c r="C11064" s="19" t="s">
        <v>16741</v>
      </c>
      <c r="D11064" s="38" t="s">
        <v>16051</v>
      </c>
      <c r="E11064" s="38" t="s">
        <v>9806</v>
      </c>
      <c r="F11064" s="41" t="s">
        <v>1812</v>
      </c>
      <c r="G11064" s="19" t="s">
        <v>614</v>
      </c>
      <c r="H11064" s="41">
        <v>2</v>
      </c>
      <c r="I11064" s="41">
        <v>8</v>
      </c>
      <c r="J11064" s="41">
        <v>10</v>
      </c>
      <c r="K11064" s="44">
        <v>1</v>
      </c>
      <c r="L11064" s="20">
        <v>221905.25</v>
      </c>
      <c r="M11064" s="19" t="s">
        <v>11</v>
      </c>
      <c r="N11064" s="28" t="s">
        <v>15953</v>
      </c>
    </row>
    <row r="11065" spans="1:14" ht="30" x14ac:dyDescent="0.25">
      <c r="A11065" s="27" t="s">
        <v>9310</v>
      </c>
      <c r="B11065" s="19" t="s">
        <v>17014</v>
      </c>
      <c r="C11065" s="19" t="s">
        <v>16741</v>
      </c>
      <c r="D11065" s="38" t="s">
        <v>16051</v>
      </c>
      <c r="E11065" s="38" t="s">
        <v>9807</v>
      </c>
      <c r="F11065" s="41" t="s">
        <v>1812</v>
      </c>
      <c r="G11065" s="19" t="s">
        <v>614</v>
      </c>
      <c r="H11065" s="41">
        <v>2</v>
      </c>
      <c r="I11065" s="41">
        <v>8</v>
      </c>
      <c r="J11065" s="41">
        <v>10</v>
      </c>
      <c r="K11065" s="44">
        <v>5</v>
      </c>
      <c r="L11065" s="20">
        <v>721437.5</v>
      </c>
      <c r="M11065" s="19" t="s">
        <v>11</v>
      </c>
      <c r="N11065" s="28" t="s">
        <v>15953</v>
      </c>
    </row>
    <row r="11066" spans="1:14" ht="30" x14ac:dyDescent="0.25">
      <c r="A11066" s="27" t="s">
        <v>9310</v>
      </c>
      <c r="B11066" s="19" t="s">
        <v>17014</v>
      </c>
      <c r="C11066" s="19" t="s">
        <v>16741</v>
      </c>
      <c r="D11066" s="38" t="s">
        <v>16051</v>
      </c>
      <c r="E11066" s="38" t="s">
        <v>9808</v>
      </c>
      <c r="F11066" s="41" t="s">
        <v>1812</v>
      </c>
      <c r="G11066" s="19" t="s">
        <v>614</v>
      </c>
      <c r="H11066" s="41">
        <v>2</v>
      </c>
      <c r="I11066" s="41">
        <v>8</v>
      </c>
      <c r="J11066" s="41">
        <v>10</v>
      </c>
      <c r="K11066" s="44">
        <v>5</v>
      </c>
      <c r="L11066" s="20">
        <v>668470.6</v>
      </c>
      <c r="M11066" s="19" t="s">
        <v>11</v>
      </c>
      <c r="N11066" s="28" t="s">
        <v>15953</v>
      </c>
    </row>
    <row r="11067" spans="1:14" ht="30" x14ac:dyDescent="0.25">
      <c r="A11067" s="27" t="s">
        <v>9310</v>
      </c>
      <c r="B11067" s="19" t="s">
        <v>17014</v>
      </c>
      <c r="C11067" s="19" t="s">
        <v>16741</v>
      </c>
      <c r="D11067" s="38" t="s">
        <v>16051</v>
      </c>
      <c r="E11067" s="38" t="s">
        <v>9809</v>
      </c>
      <c r="F11067" s="41" t="s">
        <v>1812</v>
      </c>
      <c r="G11067" s="19" t="s">
        <v>614</v>
      </c>
      <c r="H11067" s="41">
        <v>2</v>
      </c>
      <c r="I11067" s="41">
        <v>8</v>
      </c>
      <c r="J11067" s="41">
        <v>10</v>
      </c>
      <c r="K11067" s="44">
        <v>1</v>
      </c>
      <c r="L11067" s="20">
        <v>702650.97</v>
      </c>
      <c r="M11067" s="19" t="s">
        <v>11</v>
      </c>
      <c r="N11067" s="28" t="s">
        <v>15953</v>
      </c>
    </row>
    <row r="11068" spans="1:14" ht="30" x14ac:dyDescent="0.25">
      <c r="A11068" s="27" t="s">
        <v>9310</v>
      </c>
      <c r="B11068" s="19" t="s">
        <v>17014</v>
      </c>
      <c r="C11068" s="19" t="s">
        <v>16741</v>
      </c>
      <c r="D11068" s="38" t="s">
        <v>16051</v>
      </c>
      <c r="E11068" s="38" t="s">
        <v>9810</v>
      </c>
      <c r="F11068" s="41" t="s">
        <v>1812</v>
      </c>
      <c r="G11068" s="19" t="s">
        <v>614</v>
      </c>
      <c r="H11068" s="41">
        <v>2</v>
      </c>
      <c r="I11068" s="41">
        <v>8</v>
      </c>
      <c r="J11068" s="41">
        <v>10</v>
      </c>
      <c r="K11068" s="44">
        <v>2</v>
      </c>
      <c r="L11068" s="20">
        <v>493757.18</v>
      </c>
      <c r="M11068" s="19" t="s">
        <v>11</v>
      </c>
      <c r="N11068" s="28" t="s">
        <v>15953</v>
      </c>
    </row>
    <row r="11069" spans="1:14" ht="30" x14ac:dyDescent="0.25">
      <c r="A11069" s="27" t="s">
        <v>9310</v>
      </c>
      <c r="B11069" s="19" t="s">
        <v>17014</v>
      </c>
      <c r="C11069" s="19" t="s">
        <v>16741</v>
      </c>
      <c r="D11069" s="38" t="s">
        <v>16051</v>
      </c>
      <c r="E11069" s="38" t="s">
        <v>9811</v>
      </c>
      <c r="F11069" s="41" t="s">
        <v>1841</v>
      </c>
      <c r="G11069" s="19" t="s">
        <v>614</v>
      </c>
      <c r="H11069" s="41">
        <v>2</v>
      </c>
      <c r="I11069" s="41">
        <v>8</v>
      </c>
      <c r="J11069" s="41">
        <v>10</v>
      </c>
      <c r="K11069" s="44">
        <v>2</v>
      </c>
      <c r="L11069" s="20">
        <v>2399004.2999999998</v>
      </c>
      <c r="M11069" s="19" t="s">
        <v>11</v>
      </c>
      <c r="N11069" s="28" t="s">
        <v>15953</v>
      </c>
    </row>
    <row r="11070" spans="1:14" ht="30" x14ac:dyDescent="0.25">
      <c r="A11070" s="27" t="s">
        <v>9310</v>
      </c>
      <c r="B11070" s="19" t="s">
        <v>17014</v>
      </c>
      <c r="C11070" s="19" t="s">
        <v>16741</v>
      </c>
      <c r="D11070" s="38" t="s">
        <v>16051</v>
      </c>
      <c r="E11070" s="38" t="s">
        <v>9812</v>
      </c>
      <c r="F11070" s="41" t="s">
        <v>1841</v>
      </c>
      <c r="G11070" s="19" t="s">
        <v>614</v>
      </c>
      <c r="H11070" s="41">
        <v>2</v>
      </c>
      <c r="I11070" s="41">
        <v>8</v>
      </c>
      <c r="J11070" s="41">
        <v>10</v>
      </c>
      <c r="K11070" s="44">
        <v>15</v>
      </c>
      <c r="L11070" s="20">
        <v>1087094.1000000001</v>
      </c>
      <c r="M11070" s="19" t="s">
        <v>11</v>
      </c>
      <c r="N11070" s="28" t="s">
        <v>15953</v>
      </c>
    </row>
    <row r="11071" spans="1:14" ht="30" x14ac:dyDescent="0.25">
      <c r="A11071" s="27" t="s">
        <v>9310</v>
      </c>
      <c r="B11071" s="19" t="s">
        <v>17014</v>
      </c>
      <c r="C11071" s="19" t="s">
        <v>16741</v>
      </c>
      <c r="D11071" s="38" t="s">
        <v>16051</v>
      </c>
      <c r="E11071" s="38" t="s">
        <v>9813</v>
      </c>
      <c r="F11071" s="41" t="s">
        <v>1841</v>
      </c>
      <c r="G11071" s="19" t="s">
        <v>614</v>
      </c>
      <c r="H11071" s="41">
        <v>2</v>
      </c>
      <c r="I11071" s="41">
        <v>8</v>
      </c>
      <c r="J11071" s="41">
        <v>10</v>
      </c>
      <c r="K11071" s="44">
        <v>2</v>
      </c>
      <c r="L11071" s="20">
        <v>2736609.36</v>
      </c>
      <c r="M11071" s="19" t="s">
        <v>11</v>
      </c>
      <c r="N11071" s="28" t="s">
        <v>15953</v>
      </c>
    </row>
    <row r="11072" spans="1:14" ht="30" x14ac:dyDescent="0.25">
      <c r="A11072" s="27" t="s">
        <v>9310</v>
      </c>
      <c r="B11072" s="19" t="s">
        <v>17014</v>
      </c>
      <c r="C11072" s="19" t="s">
        <v>16741</v>
      </c>
      <c r="D11072" s="38" t="s">
        <v>16051</v>
      </c>
      <c r="E11072" s="38" t="s">
        <v>9814</v>
      </c>
      <c r="F11072" s="41" t="s">
        <v>1841</v>
      </c>
      <c r="G11072" s="19" t="s">
        <v>614</v>
      </c>
      <c r="H11072" s="41">
        <v>2</v>
      </c>
      <c r="I11072" s="41">
        <v>8</v>
      </c>
      <c r="J11072" s="41">
        <v>10</v>
      </c>
      <c r="K11072" s="44">
        <v>2</v>
      </c>
      <c r="L11072" s="20">
        <v>2472384.2200000002</v>
      </c>
      <c r="M11072" s="19" t="s">
        <v>11</v>
      </c>
      <c r="N11072" s="28" t="s">
        <v>15953</v>
      </c>
    </row>
    <row r="11073" spans="1:14" ht="30" x14ac:dyDescent="0.25">
      <c r="A11073" s="27" t="s">
        <v>9310</v>
      </c>
      <c r="B11073" s="19" t="s">
        <v>17014</v>
      </c>
      <c r="C11073" s="19" t="s">
        <v>16741</v>
      </c>
      <c r="D11073" s="38" t="s">
        <v>16051</v>
      </c>
      <c r="E11073" s="38" t="s">
        <v>9815</v>
      </c>
      <c r="F11073" s="41">
        <v>31211504</v>
      </c>
      <c r="G11073" s="19" t="s">
        <v>611</v>
      </c>
      <c r="H11073" s="41">
        <v>2</v>
      </c>
      <c r="I11073" s="41">
        <v>8</v>
      </c>
      <c r="J11073" s="41">
        <v>10</v>
      </c>
      <c r="K11073" s="44">
        <v>4</v>
      </c>
      <c r="L11073" s="20">
        <v>4032000.84</v>
      </c>
      <c r="M11073" s="19" t="s">
        <v>11</v>
      </c>
      <c r="N11073" s="28" t="s">
        <v>15953</v>
      </c>
    </row>
    <row r="11074" spans="1:14" ht="30" x14ac:dyDescent="0.25">
      <c r="A11074" s="27" t="s">
        <v>9310</v>
      </c>
      <c r="B11074" s="19" t="s">
        <v>17014</v>
      </c>
      <c r="C11074" s="19" t="s">
        <v>16741</v>
      </c>
      <c r="D11074" s="38" t="s">
        <v>16051</v>
      </c>
      <c r="E11074" s="38" t="s">
        <v>9745</v>
      </c>
      <c r="F11074" s="41" t="s">
        <v>1790</v>
      </c>
      <c r="G11074" s="19" t="s">
        <v>721</v>
      </c>
      <c r="H11074" s="41">
        <v>9</v>
      </c>
      <c r="I11074" s="41">
        <v>3</v>
      </c>
      <c r="J11074" s="41">
        <v>10</v>
      </c>
      <c r="K11074" s="44">
        <v>3</v>
      </c>
      <c r="L11074" s="20">
        <v>446472</v>
      </c>
      <c r="M11074" s="19" t="s">
        <v>11</v>
      </c>
      <c r="N11074" s="28" t="s">
        <v>15953</v>
      </c>
    </row>
    <row r="11075" spans="1:14" ht="30" x14ac:dyDescent="0.25">
      <c r="A11075" s="27" t="s">
        <v>9310</v>
      </c>
      <c r="B11075" s="19" t="s">
        <v>17014</v>
      </c>
      <c r="C11075" s="19" t="s">
        <v>16741</v>
      </c>
      <c r="D11075" s="38" t="s">
        <v>16051</v>
      </c>
      <c r="E11075" s="38" t="s">
        <v>9746</v>
      </c>
      <c r="F11075" s="41" t="s">
        <v>42</v>
      </c>
      <c r="G11075" s="19" t="s">
        <v>721</v>
      </c>
      <c r="H11075" s="41">
        <v>9</v>
      </c>
      <c r="I11075" s="41">
        <v>3</v>
      </c>
      <c r="J11075" s="41">
        <v>10</v>
      </c>
      <c r="K11075" s="44">
        <v>4</v>
      </c>
      <c r="L11075" s="20">
        <v>206064</v>
      </c>
      <c r="M11075" s="19" t="s">
        <v>11</v>
      </c>
      <c r="N11075" s="28" t="s">
        <v>15953</v>
      </c>
    </row>
    <row r="11076" spans="1:14" ht="30" x14ac:dyDescent="0.25">
      <c r="A11076" s="27" t="s">
        <v>9310</v>
      </c>
      <c r="B11076" s="19" t="s">
        <v>17014</v>
      </c>
      <c r="C11076" s="19" t="s">
        <v>16741</v>
      </c>
      <c r="D11076" s="38" t="s">
        <v>16051</v>
      </c>
      <c r="E11076" s="38" t="s">
        <v>9749</v>
      </c>
      <c r="F11076" s="41" t="s">
        <v>1819</v>
      </c>
      <c r="G11076" s="19" t="s">
        <v>721</v>
      </c>
      <c r="H11076" s="41">
        <v>9</v>
      </c>
      <c r="I11076" s="41">
        <v>3</v>
      </c>
      <c r="J11076" s="41">
        <v>10</v>
      </c>
      <c r="K11076" s="44">
        <v>4</v>
      </c>
      <c r="L11076" s="20">
        <v>435024</v>
      </c>
      <c r="M11076" s="19" t="s">
        <v>11</v>
      </c>
      <c r="N11076" s="28" t="s">
        <v>15953</v>
      </c>
    </row>
    <row r="11077" spans="1:14" ht="30" x14ac:dyDescent="0.25">
      <c r="A11077" s="27" t="s">
        <v>9310</v>
      </c>
      <c r="B11077" s="19" t="s">
        <v>17014</v>
      </c>
      <c r="C11077" s="19" t="s">
        <v>16741</v>
      </c>
      <c r="D11077" s="38" t="s">
        <v>16051</v>
      </c>
      <c r="E11077" s="38" t="s">
        <v>9750</v>
      </c>
      <c r="F11077" s="41" t="s">
        <v>1819</v>
      </c>
      <c r="G11077" s="19" t="s">
        <v>721</v>
      </c>
      <c r="H11077" s="41">
        <v>9</v>
      </c>
      <c r="I11077" s="41">
        <v>3</v>
      </c>
      <c r="J11077" s="41">
        <v>10</v>
      </c>
      <c r="K11077" s="44">
        <v>8</v>
      </c>
      <c r="L11077" s="20">
        <v>878292</v>
      </c>
      <c r="M11077" s="19" t="s">
        <v>11</v>
      </c>
      <c r="N11077" s="28" t="s">
        <v>15953</v>
      </c>
    </row>
    <row r="11078" spans="1:14" ht="30" x14ac:dyDescent="0.25">
      <c r="A11078" s="27" t="s">
        <v>9310</v>
      </c>
      <c r="B11078" s="19" t="s">
        <v>17014</v>
      </c>
      <c r="C11078" s="19" t="s">
        <v>16741</v>
      </c>
      <c r="D11078" s="38" t="s">
        <v>16051</v>
      </c>
      <c r="E11078" s="38" t="s">
        <v>9751</v>
      </c>
      <c r="F11078" s="41" t="s">
        <v>93</v>
      </c>
      <c r="G11078" s="19" t="s">
        <v>721</v>
      </c>
      <c r="H11078" s="41">
        <v>9</v>
      </c>
      <c r="I11078" s="41">
        <v>3</v>
      </c>
      <c r="J11078" s="41">
        <v>10</v>
      </c>
      <c r="K11078" s="44">
        <v>4</v>
      </c>
      <c r="L11078" s="20">
        <v>292610</v>
      </c>
      <c r="M11078" s="19" t="s">
        <v>11</v>
      </c>
      <c r="N11078" s="28" t="s">
        <v>15953</v>
      </c>
    </row>
    <row r="11079" spans="1:14" ht="30" x14ac:dyDescent="0.25">
      <c r="A11079" s="27" t="s">
        <v>9310</v>
      </c>
      <c r="B11079" s="19" t="s">
        <v>17014</v>
      </c>
      <c r="C11079" s="19" t="s">
        <v>16741</v>
      </c>
      <c r="D11079" s="38" t="s">
        <v>16051</v>
      </c>
      <c r="E11079" s="38" t="s">
        <v>9816</v>
      </c>
      <c r="F11079" s="41" t="s">
        <v>1764</v>
      </c>
      <c r="G11079" s="19" t="s">
        <v>721</v>
      </c>
      <c r="H11079" s="41">
        <v>9</v>
      </c>
      <c r="I11079" s="41">
        <v>3</v>
      </c>
      <c r="J11079" s="41">
        <v>10</v>
      </c>
      <c r="K11079" s="44">
        <v>2</v>
      </c>
      <c r="L11079" s="20">
        <v>137147</v>
      </c>
      <c r="M11079" s="19" t="s">
        <v>11</v>
      </c>
      <c r="N11079" s="28" t="s">
        <v>15953</v>
      </c>
    </row>
    <row r="11080" spans="1:14" ht="30" x14ac:dyDescent="0.25">
      <c r="A11080" s="27" t="s">
        <v>9310</v>
      </c>
      <c r="B11080" s="19" t="s">
        <v>17014</v>
      </c>
      <c r="C11080" s="19" t="s">
        <v>16800</v>
      </c>
      <c r="D11080" s="38" t="s">
        <v>16110</v>
      </c>
      <c r="E11080" s="38" t="s">
        <v>9817</v>
      </c>
      <c r="F11080" s="41" t="s">
        <v>9457</v>
      </c>
      <c r="G11080" s="19" t="s">
        <v>611</v>
      </c>
      <c r="H11080" s="41">
        <v>3</v>
      </c>
      <c r="I11080" s="41">
        <v>6</v>
      </c>
      <c r="J11080" s="41">
        <v>10</v>
      </c>
      <c r="K11080" s="44">
        <v>20</v>
      </c>
      <c r="L11080" s="20">
        <v>5600000</v>
      </c>
      <c r="M11080" s="19" t="s">
        <v>11</v>
      </c>
      <c r="N11080" s="28" t="s">
        <v>15953</v>
      </c>
    </row>
    <row r="11081" spans="1:14" ht="30" x14ac:dyDescent="0.25">
      <c r="A11081" s="27" t="s">
        <v>9310</v>
      </c>
      <c r="B11081" s="19" t="s">
        <v>17014</v>
      </c>
      <c r="C11081" s="19" t="s">
        <v>16800</v>
      </c>
      <c r="D11081" s="38" t="s">
        <v>16110</v>
      </c>
      <c r="E11081" s="38" t="s">
        <v>9818</v>
      </c>
      <c r="F11081" s="41">
        <v>52101502</v>
      </c>
      <c r="G11081" s="19" t="s">
        <v>614</v>
      </c>
      <c r="H11081" s="41">
        <v>6</v>
      </c>
      <c r="I11081" s="41">
        <v>3</v>
      </c>
      <c r="J11081" s="41">
        <v>10</v>
      </c>
      <c r="K11081" s="44">
        <v>1</v>
      </c>
      <c r="L11081" s="20">
        <v>67878909</v>
      </c>
      <c r="M11081" s="19" t="s">
        <v>11</v>
      </c>
      <c r="N11081" s="28" t="s">
        <v>15953</v>
      </c>
    </row>
    <row r="11082" spans="1:14" ht="30" x14ac:dyDescent="0.25">
      <c r="A11082" s="27" t="s">
        <v>9310</v>
      </c>
      <c r="B11082" s="19" t="s">
        <v>17013</v>
      </c>
      <c r="C11082" s="19" t="s">
        <v>16776</v>
      </c>
      <c r="D11082" s="38" t="s">
        <v>16086</v>
      </c>
      <c r="E11082" s="38" t="s">
        <v>9819</v>
      </c>
      <c r="F11082" s="41" t="s">
        <v>5751</v>
      </c>
      <c r="G11082" s="19" t="s">
        <v>614</v>
      </c>
      <c r="H11082" s="41">
        <v>2</v>
      </c>
      <c r="I11082" s="41">
        <v>8</v>
      </c>
      <c r="J11082" s="41">
        <v>10</v>
      </c>
      <c r="K11082" s="44">
        <v>1</v>
      </c>
      <c r="L11082" s="20">
        <v>1981682.01</v>
      </c>
      <c r="M11082" s="19" t="s">
        <v>11</v>
      </c>
      <c r="N11082" s="28" t="s">
        <v>15953</v>
      </c>
    </row>
    <row r="11083" spans="1:14" ht="30" x14ac:dyDescent="0.25">
      <c r="A11083" s="27" t="s">
        <v>9310</v>
      </c>
      <c r="B11083" s="19" t="s">
        <v>17013</v>
      </c>
      <c r="C11083" s="19" t="s">
        <v>16776</v>
      </c>
      <c r="D11083" s="38" t="s">
        <v>16086</v>
      </c>
      <c r="E11083" s="38" t="s">
        <v>9820</v>
      </c>
      <c r="F11083" s="41" t="s">
        <v>5751</v>
      </c>
      <c r="G11083" s="19" t="s">
        <v>614</v>
      </c>
      <c r="H11083" s="41">
        <v>2</v>
      </c>
      <c r="I11083" s="41">
        <v>8</v>
      </c>
      <c r="J11083" s="41">
        <v>10</v>
      </c>
      <c r="K11083" s="44">
        <v>1</v>
      </c>
      <c r="L11083" s="20">
        <v>2690133.33</v>
      </c>
      <c r="M11083" s="19" t="s">
        <v>11</v>
      </c>
      <c r="N11083" s="28" t="s">
        <v>15953</v>
      </c>
    </row>
    <row r="11084" spans="1:14" ht="30" x14ac:dyDescent="0.25">
      <c r="A11084" s="27" t="s">
        <v>9310</v>
      </c>
      <c r="B11084" s="19" t="s">
        <v>17013</v>
      </c>
      <c r="C11084" s="19" t="s">
        <v>16776</v>
      </c>
      <c r="D11084" s="38" t="s">
        <v>16086</v>
      </c>
      <c r="E11084" s="38" t="s">
        <v>9821</v>
      </c>
      <c r="F11084" s="41" t="s">
        <v>5751</v>
      </c>
      <c r="G11084" s="19" t="s">
        <v>614</v>
      </c>
      <c r="H11084" s="41">
        <v>2</v>
      </c>
      <c r="I11084" s="41">
        <v>8</v>
      </c>
      <c r="J11084" s="41">
        <v>10</v>
      </c>
      <c r="K11084" s="44">
        <v>1</v>
      </c>
      <c r="L11084" s="20">
        <v>1982436.93</v>
      </c>
      <c r="M11084" s="19" t="s">
        <v>11</v>
      </c>
      <c r="N11084" s="28" t="s">
        <v>15953</v>
      </c>
    </row>
    <row r="11085" spans="1:14" ht="30" x14ac:dyDescent="0.25">
      <c r="A11085" s="27" t="s">
        <v>9310</v>
      </c>
      <c r="B11085" s="19" t="s">
        <v>17013</v>
      </c>
      <c r="C11085" s="19" t="s">
        <v>16776</v>
      </c>
      <c r="D11085" s="38" t="s">
        <v>16086</v>
      </c>
      <c r="E11085" s="38" t="s">
        <v>9822</v>
      </c>
      <c r="F11085" s="41" t="s">
        <v>5751</v>
      </c>
      <c r="G11085" s="19" t="s">
        <v>614</v>
      </c>
      <c r="H11085" s="41">
        <v>2</v>
      </c>
      <c r="I11085" s="41">
        <v>8</v>
      </c>
      <c r="J11085" s="41">
        <v>10</v>
      </c>
      <c r="K11085" s="44">
        <v>2</v>
      </c>
      <c r="L11085" s="20">
        <v>1189009.2</v>
      </c>
      <c r="M11085" s="19" t="s">
        <v>11</v>
      </c>
      <c r="N11085" s="28" t="s">
        <v>15953</v>
      </c>
    </row>
    <row r="11086" spans="1:14" ht="30" x14ac:dyDescent="0.25">
      <c r="A11086" s="27" t="s">
        <v>9310</v>
      </c>
      <c r="B11086" s="19" t="s">
        <v>17013</v>
      </c>
      <c r="C11086" s="19" t="s">
        <v>16776</v>
      </c>
      <c r="D11086" s="38" t="s">
        <v>16086</v>
      </c>
      <c r="E11086" s="38" t="s">
        <v>9823</v>
      </c>
      <c r="F11086" s="41" t="s">
        <v>5751</v>
      </c>
      <c r="G11086" s="19" t="s">
        <v>614</v>
      </c>
      <c r="H11086" s="41">
        <v>2</v>
      </c>
      <c r="I11086" s="41">
        <v>8</v>
      </c>
      <c r="J11086" s="41">
        <v>10</v>
      </c>
      <c r="K11086" s="44">
        <v>1</v>
      </c>
      <c r="L11086" s="20">
        <v>943658.1</v>
      </c>
      <c r="M11086" s="19" t="s">
        <v>11</v>
      </c>
      <c r="N11086" s="28" t="s">
        <v>15953</v>
      </c>
    </row>
    <row r="11087" spans="1:14" ht="30" x14ac:dyDescent="0.25">
      <c r="A11087" s="27" t="s">
        <v>9310</v>
      </c>
      <c r="B11087" s="19" t="s">
        <v>17013</v>
      </c>
      <c r="C11087" s="19" t="s">
        <v>16776</v>
      </c>
      <c r="D11087" s="38" t="s">
        <v>16086</v>
      </c>
      <c r="E11087" s="38" t="s">
        <v>9824</v>
      </c>
      <c r="F11087" s="41" t="s">
        <v>5751</v>
      </c>
      <c r="G11087" s="19" t="s">
        <v>614</v>
      </c>
      <c r="H11087" s="41">
        <v>2</v>
      </c>
      <c r="I11087" s="41">
        <v>8</v>
      </c>
      <c r="J11087" s="41">
        <v>10</v>
      </c>
      <c r="K11087" s="44">
        <v>1</v>
      </c>
      <c r="L11087" s="20">
        <v>528448.54</v>
      </c>
      <c r="M11087" s="19" t="s">
        <v>11</v>
      </c>
      <c r="N11087" s="28" t="s">
        <v>15953</v>
      </c>
    </row>
    <row r="11088" spans="1:14" ht="30" x14ac:dyDescent="0.25">
      <c r="A11088" s="27" t="s">
        <v>9310</v>
      </c>
      <c r="B11088" s="19" t="s">
        <v>17013</v>
      </c>
      <c r="C11088" s="19" t="s">
        <v>16776</v>
      </c>
      <c r="D11088" s="38" t="s">
        <v>16086</v>
      </c>
      <c r="E11088" s="38" t="s">
        <v>9824</v>
      </c>
      <c r="F11088" s="41" t="s">
        <v>5751</v>
      </c>
      <c r="G11088" s="19" t="s">
        <v>614</v>
      </c>
      <c r="H11088" s="41">
        <v>2</v>
      </c>
      <c r="I11088" s="41">
        <v>8</v>
      </c>
      <c r="J11088" s="41">
        <v>10</v>
      </c>
      <c r="K11088" s="44">
        <v>1</v>
      </c>
      <c r="L11088" s="20">
        <v>452955.89</v>
      </c>
      <c r="M11088" s="19" t="s">
        <v>11</v>
      </c>
      <c r="N11088" s="28" t="s">
        <v>15953</v>
      </c>
    </row>
    <row r="11089" spans="1:14" ht="30" x14ac:dyDescent="0.25">
      <c r="A11089" s="27" t="s">
        <v>9310</v>
      </c>
      <c r="B11089" s="19" t="s">
        <v>17013</v>
      </c>
      <c r="C11089" s="19" t="s">
        <v>16743</v>
      </c>
      <c r="D11089" s="38" t="s">
        <v>16053</v>
      </c>
      <c r="E11089" s="38" t="s">
        <v>9825</v>
      </c>
      <c r="F11089" s="41" t="s">
        <v>2089</v>
      </c>
      <c r="G11089" s="19" t="s">
        <v>721</v>
      </c>
      <c r="H11089" s="41">
        <v>2</v>
      </c>
      <c r="I11089" s="41">
        <v>3</v>
      </c>
      <c r="J11089" s="41">
        <v>10</v>
      </c>
      <c r="K11089" s="44">
        <v>1</v>
      </c>
      <c r="L11089" s="20">
        <v>240408</v>
      </c>
      <c r="M11089" s="19" t="s">
        <v>11</v>
      </c>
      <c r="N11089" s="28" t="s">
        <v>15953</v>
      </c>
    </row>
    <row r="11090" spans="1:14" ht="30" x14ac:dyDescent="0.25">
      <c r="A11090" s="27" t="s">
        <v>9310</v>
      </c>
      <c r="B11090" s="19" t="s">
        <v>17013</v>
      </c>
      <c r="C11090" s="19" t="s">
        <v>16743</v>
      </c>
      <c r="D11090" s="38" t="s">
        <v>16053</v>
      </c>
      <c r="E11090" s="38" t="s">
        <v>9826</v>
      </c>
      <c r="F11090" s="41" t="s">
        <v>2260</v>
      </c>
      <c r="G11090" s="19" t="s">
        <v>611</v>
      </c>
      <c r="H11090" s="41">
        <v>4</v>
      </c>
      <c r="I11090" s="41">
        <v>5</v>
      </c>
      <c r="J11090" s="41">
        <v>10</v>
      </c>
      <c r="K11090" s="44">
        <v>7</v>
      </c>
      <c r="L11090" s="20">
        <v>2149000</v>
      </c>
      <c r="M11090" s="19" t="s">
        <v>11</v>
      </c>
      <c r="N11090" s="28" t="s">
        <v>15953</v>
      </c>
    </row>
    <row r="11091" spans="1:14" ht="30" x14ac:dyDescent="0.25">
      <c r="A11091" s="27" t="s">
        <v>9310</v>
      </c>
      <c r="B11091" s="19" t="s">
        <v>17013</v>
      </c>
      <c r="C11091" s="19" t="s">
        <v>16743</v>
      </c>
      <c r="D11091" s="38" t="s">
        <v>16053</v>
      </c>
      <c r="E11091" s="38" t="s">
        <v>9827</v>
      </c>
      <c r="F11091" s="41" t="s">
        <v>9828</v>
      </c>
      <c r="G11091" s="19" t="s">
        <v>614</v>
      </c>
      <c r="H11091" s="41">
        <v>2</v>
      </c>
      <c r="I11091" s="41">
        <v>8</v>
      </c>
      <c r="J11091" s="41">
        <v>10</v>
      </c>
      <c r="K11091" s="44">
        <v>2</v>
      </c>
      <c r="L11091" s="20">
        <v>1132389.72</v>
      </c>
      <c r="M11091" s="19" t="s">
        <v>11</v>
      </c>
      <c r="N11091" s="28" t="s">
        <v>15953</v>
      </c>
    </row>
    <row r="11092" spans="1:14" ht="30" x14ac:dyDescent="0.25">
      <c r="A11092" s="27" t="s">
        <v>9310</v>
      </c>
      <c r="B11092" s="19" t="s">
        <v>17013</v>
      </c>
      <c r="C11092" s="19" t="s">
        <v>16743</v>
      </c>
      <c r="D11092" s="38" t="s">
        <v>16053</v>
      </c>
      <c r="E11092" s="38" t="s">
        <v>9829</v>
      </c>
      <c r="F11092" s="41" t="s">
        <v>9828</v>
      </c>
      <c r="G11092" s="19" t="s">
        <v>614</v>
      </c>
      <c r="H11092" s="41">
        <v>2</v>
      </c>
      <c r="I11092" s="41">
        <v>8</v>
      </c>
      <c r="J11092" s="41">
        <v>10</v>
      </c>
      <c r="K11092" s="44">
        <v>1</v>
      </c>
      <c r="L11092" s="20">
        <v>787954.51</v>
      </c>
      <c r="M11092" s="19" t="s">
        <v>11</v>
      </c>
      <c r="N11092" s="28" t="s">
        <v>15953</v>
      </c>
    </row>
    <row r="11093" spans="1:14" ht="30" x14ac:dyDescent="0.25">
      <c r="A11093" s="27" t="s">
        <v>9310</v>
      </c>
      <c r="B11093" s="19" t="s">
        <v>17013</v>
      </c>
      <c r="C11093" s="19" t="s">
        <v>16743</v>
      </c>
      <c r="D11093" s="38" t="s">
        <v>16053</v>
      </c>
      <c r="E11093" s="38" t="s">
        <v>9830</v>
      </c>
      <c r="F11093" s="41" t="s">
        <v>9831</v>
      </c>
      <c r="G11093" s="19" t="s">
        <v>614</v>
      </c>
      <c r="H11093" s="41">
        <v>2</v>
      </c>
      <c r="I11093" s="41">
        <v>8</v>
      </c>
      <c r="J11093" s="41">
        <v>10</v>
      </c>
      <c r="K11093" s="44">
        <v>3</v>
      </c>
      <c r="L11093" s="20">
        <v>2830974.3</v>
      </c>
      <c r="M11093" s="19" t="s">
        <v>11</v>
      </c>
      <c r="N11093" s="28" t="s">
        <v>15953</v>
      </c>
    </row>
    <row r="11094" spans="1:14" ht="30" x14ac:dyDescent="0.25">
      <c r="A11094" s="27" t="s">
        <v>9310</v>
      </c>
      <c r="B11094" s="19" t="s">
        <v>17013</v>
      </c>
      <c r="C11094" s="19" t="s">
        <v>16743</v>
      </c>
      <c r="D11094" s="38" t="s">
        <v>16053</v>
      </c>
      <c r="E11094" s="38" t="s">
        <v>9832</v>
      </c>
      <c r="F11094" s="41" t="s">
        <v>6489</v>
      </c>
      <c r="G11094" s="19" t="s">
        <v>614</v>
      </c>
      <c r="H11094" s="41">
        <v>2</v>
      </c>
      <c r="I11094" s="41">
        <v>8</v>
      </c>
      <c r="J11094" s="41">
        <v>10</v>
      </c>
      <c r="K11094" s="44">
        <v>1</v>
      </c>
      <c r="L11094" s="20">
        <v>2651679.2599999998</v>
      </c>
      <c r="M11094" s="19" t="s">
        <v>11</v>
      </c>
      <c r="N11094" s="28" t="s">
        <v>15953</v>
      </c>
    </row>
    <row r="11095" spans="1:14" ht="30" x14ac:dyDescent="0.25">
      <c r="A11095" s="27" t="s">
        <v>9310</v>
      </c>
      <c r="B11095" s="19" t="s">
        <v>17013</v>
      </c>
      <c r="C11095" s="19" t="s">
        <v>16743</v>
      </c>
      <c r="D11095" s="38" t="s">
        <v>16053</v>
      </c>
      <c r="E11095" s="38" t="s">
        <v>9833</v>
      </c>
      <c r="F11095" s="41" t="s">
        <v>6489</v>
      </c>
      <c r="G11095" s="19" t="s">
        <v>614</v>
      </c>
      <c r="H11095" s="41">
        <v>2</v>
      </c>
      <c r="I11095" s="41">
        <v>8</v>
      </c>
      <c r="J11095" s="41">
        <v>10</v>
      </c>
      <c r="K11095" s="44">
        <v>2</v>
      </c>
      <c r="L11095" s="20">
        <v>3190508.02</v>
      </c>
      <c r="M11095" s="19" t="s">
        <v>11</v>
      </c>
      <c r="N11095" s="28" t="s">
        <v>15953</v>
      </c>
    </row>
    <row r="11096" spans="1:14" ht="30" x14ac:dyDescent="0.25">
      <c r="A11096" s="27" t="s">
        <v>9310</v>
      </c>
      <c r="B11096" s="19" t="s">
        <v>17013</v>
      </c>
      <c r="C11096" s="19" t="s">
        <v>16743</v>
      </c>
      <c r="D11096" s="38" t="s">
        <v>16053</v>
      </c>
      <c r="E11096" s="38" t="s">
        <v>9834</v>
      </c>
      <c r="F11096" s="41" t="s">
        <v>6489</v>
      </c>
      <c r="G11096" s="19" t="s">
        <v>614</v>
      </c>
      <c r="H11096" s="41">
        <v>2</v>
      </c>
      <c r="I11096" s="41">
        <v>8</v>
      </c>
      <c r="J11096" s="41">
        <v>10</v>
      </c>
      <c r="K11096" s="44">
        <v>1</v>
      </c>
      <c r="L11096" s="20">
        <v>1349431.08</v>
      </c>
      <c r="M11096" s="19" t="s">
        <v>11</v>
      </c>
      <c r="N11096" s="28" t="s">
        <v>15953</v>
      </c>
    </row>
    <row r="11097" spans="1:14" ht="30" x14ac:dyDescent="0.25">
      <c r="A11097" s="27" t="s">
        <v>9310</v>
      </c>
      <c r="B11097" s="19" t="s">
        <v>17013</v>
      </c>
      <c r="C11097" s="19" t="s">
        <v>16743</v>
      </c>
      <c r="D11097" s="38" t="s">
        <v>16053</v>
      </c>
      <c r="E11097" s="38" t="s">
        <v>9825</v>
      </c>
      <c r="F11097" s="41" t="s">
        <v>2089</v>
      </c>
      <c r="G11097" s="19" t="s">
        <v>721</v>
      </c>
      <c r="H11097" s="41">
        <v>9</v>
      </c>
      <c r="I11097" s="41">
        <v>3</v>
      </c>
      <c r="J11097" s="41">
        <v>10</v>
      </c>
      <c r="K11097" s="44">
        <v>1</v>
      </c>
      <c r="L11097" s="20">
        <v>240408</v>
      </c>
      <c r="M11097" s="19" t="s">
        <v>11</v>
      </c>
      <c r="N11097" s="28" t="s">
        <v>15953</v>
      </c>
    </row>
    <row r="11098" spans="1:14" ht="30" x14ac:dyDescent="0.25">
      <c r="A11098" s="27" t="s">
        <v>9310</v>
      </c>
      <c r="B11098" s="19" t="s">
        <v>17013</v>
      </c>
      <c r="C11098" s="19" t="s">
        <v>16851</v>
      </c>
      <c r="D11098" s="38" t="s">
        <v>16161</v>
      </c>
      <c r="E11098" s="38" t="s">
        <v>9835</v>
      </c>
      <c r="F11098" s="41" t="s">
        <v>9836</v>
      </c>
      <c r="G11098" s="19" t="s">
        <v>721</v>
      </c>
      <c r="H11098" s="41">
        <v>2</v>
      </c>
      <c r="I11098" s="41">
        <v>3</v>
      </c>
      <c r="J11098" s="41">
        <v>10</v>
      </c>
      <c r="K11098" s="44">
        <v>2</v>
      </c>
      <c r="L11098" s="20">
        <v>4722</v>
      </c>
      <c r="M11098" s="19" t="s">
        <v>11</v>
      </c>
      <c r="N11098" s="28" t="s">
        <v>15953</v>
      </c>
    </row>
    <row r="11099" spans="1:14" ht="30" x14ac:dyDescent="0.25">
      <c r="A11099" s="27" t="s">
        <v>9310</v>
      </c>
      <c r="B11099" s="19" t="s">
        <v>17013</v>
      </c>
      <c r="C11099" s="19" t="s">
        <v>16851</v>
      </c>
      <c r="D11099" s="38" t="s">
        <v>16161</v>
      </c>
      <c r="E11099" s="38" t="s">
        <v>9837</v>
      </c>
      <c r="F11099" s="41" t="s">
        <v>9836</v>
      </c>
      <c r="G11099" s="19" t="s">
        <v>721</v>
      </c>
      <c r="H11099" s="41">
        <v>2</v>
      </c>
      <c r="I11099" s="41">
        <v>3</v>
      </c>
      <c r="J11099" s="41">
        <v>10</v>
      </c>
      <c r="K11099" s="44">
        <v>2</v>
      </c>
      <c r="L11099" s="20">
        <v>14859</v>
      </c>
      <c r="M11099" s="19" t="s">
        <v>11</v>
      </c>
      <c r="N11099" s="28" t="s">
        <v>15953</v>
      </c>
    </row>
    <row r="11100" spans="1:14" ht="30" x14ac:dyDescent="0.25">
      <c r="A11100" s="27" t="s">
        <v>9310</v>
      </c>
      <c r="B11100" s="19" t="s">
        <v>17013</v>
      </c>
      <c r="C11100" s="19" t="s">
        <v>16851</v>
      </c>
      <c r="D11100" s="38" t="s">
        <v>16161</v>
      </c>
      <c r="E11100" s="38" t="s">
        <v>9838</v>
      </c>
      <c r="F11100" s="41" t="s">
        <v>9836</v>
      </c>
      <c r="G11100" s="19" t="s">
        <v>721</v>
      </c>
      <c r="H11100" s="41">
        <v>2</v>
      </c>
      <c r="I11100" s="41">
        <v>3</v>
      </c>
      <c r="J11100" s="41">
        <v>10</v>
      </c>
      <c r="K11100" s="44">
        <v>2</v>
      </c>
      <c r="L11100" s="20">
        <v>13509</v>
      </c>
      <c r="M11100" s="19" t="s">
        <v>11</v>
      </c>
      <c r="N11100" s="28" t="s">
        <v>15953</v>
      </c>
    </row>
    <row r="11101" spans="1:14" ht="30" x14ac:dyDescent="0.25">
      <c r="A11101" s="27" t="s">
        <v>9310</v>
      </c>
      <c r="B11101" s="19" t="s">
        <v>17013</v>
      </c>
      <c r="C11101" s="19" t="s">
        <v>16851</v>
      </c>
      <c r="D11101" s="38" t="s">
        <v>16161</v>
      </c>
      <c r="E11101" s="38" t="s">
        <v>9839</v>
      </c>
      <c r="F11101" s="41" t="s">
        <v>9836</v>
      </c>
      <c r="G11101" s="19" t="s">
        <v>721</v>
      </c>
      <c r="H11101" s="41">
        <v>2</v>
      </c>
      <c r="I11101" s="41">
        <v>3</v>
      </c>
      <c r="J11101" s="41">
        <v>10</v>
      </c>
      <c r="K11101" s="44">
        <v>2</v>
      </c>
      <c r="L11101" s="20">
        <v>19920</v>
      </c>
      <c r="M11101" s="19" t="s">
        <v>11</v>
      </c>
      <c r="N11101" s="28" t="s">
        <v>15953</v>
      </c>
    </row>
    <row r="11102" spans="1:14" ht="30" x14ac:dyDescent="0.25">
      <c r="A11102" s="27" t="s">
        <v>9310</v>
      </c>
      <c r="B11102" s="19" t="s">
        <v>17013</v>
      </c>
      <c r="C11102" s="19" t="s">
        <v>16851</v>
      </c>
      <c r="D11102" s="38" t="s">
        <v>16161</v>
      </c>
      <c r="E11102" s="38" t="s">
        <v>9840</v>
      </c>
      <c r="F11102" s="41" t="s">
        <v>9836</v>
      </c>
      <c r="G11102" s="19" t="s">
        <v>721</v>
      </c>
      <c r="H11102" s="41">
        <v>2</v>
      </c>
      <c r="I11102" s="41">
        <v>3</v>
      </c>
      <c r="J11102" s="41">
        <v>10</v>
      </c>
      <c r="K11102" s="44">
        <v>2</v>
      </c>
      <c r="L11102" s="20">
        <v>22667</v>
      </c>
      <c r="M11102" s="19" t="s">
        <v>11</v>
      </c>
      <c r="N11102" s="28" t="s">
        <v>15953</v>
      </c>
    </row>
    <row r="11103" spans="1:14" ht="30" x14ac:dyDescent="0.25">
      <c r="A11103" s="27" t="s">
        <v>9310</v>
      </c>
      <c r="B11103" s="19" t="s">
        <v>17013</v>
      </c>
      <c r="C11103" s="19" t="s">
        <v>16851</v>
      </c>
      <c r="D11103" s="38" t="s">
        <v>16161</v>
      </c>
      <c r="E11103" s="38" t="s">
        <v>9841</v>
      </c>
      <c r="F11103" s="41" t="s">
        <v>9836</v>
      </c>
      <c r="G11103" s="19" t="s">
        <v>721</v>
      </c>
      <c r="H11103" s="41">
        <v>2</v>
      </c>
      <c r="I11103" s="41">
        <v>3</v>
      </c>
      <c r="J11103" s="41">
        <v>10</v>
      </c>
      <c r="K11103" s="44">
        <v>10</v>
      </c>
      <c r="L11103" s="20">
        <v>9040</v>
      </c>
      <c r="M11103" s="19" t="s">
        <v>11</v>
      </c>
      <c r="N11103" s="28" t="s">
        <v>15953</v>
      </c>
    </row>
    <row r="11104" spans="1:14" ht="30" x14ac:dyDescent="0.25">
      <c r="A11104" s="27" t="s">
        <v>9310</v>
      </c>
      <c r="B11104" s="19" t="s">
        <v>17013</v>
      </c>
      <c r="C11104" s="19" t="s">
        <v>16851</v>
      </c>
      <c r="D11104" s="38" t="s">
        <v>16161</v>
      </c>
      <c r="E11104" s="38" t="s">
        <v>9842</v>
      </c>
      <c r="F11104" s="41" t="s">
        <v>9836</v>
      </c>
      <c r="G11104" s="19" t="s">
        <v>721</v>
      </c>
      <c r="H11104" s="41">
        <v>2</v>
      </c>
      <c r="I11104" s="41">
        <v>3</v>
      </c>
      <c r="J11104" s="41">
        <v>10</v>
      </c>
      <c r="K11104" s="44">
        <v>10</v>
      </c>
      <c r="L11104" s="20">
        <v>21750</v>
      </c>
      <c r="M11104" s="19" t="s">
        <v>11</v>
      </c>
      <c r="N11104" s="28" t="s">
        <v>15953</v>
      </c>
    </row>
    <row r="11105" spans="1:14" ht="30" x14ac:dyDescent="0.25">
      <c r="A11105" s="27" t="s">
        <v>9310</v>
      </c>
      <c r="B11105" s="19" t="s">
        <v>17013</v>
      </c>
      <c r="C11105" s="19" t="s">
        <v>16851</v>
      </c>
      <c r="D11105" s="38" t="s">
        <v>16161</v>
      </c>
      <c r="E11105" s="38" t="s">
        <v>9843</v>
      </c>
      <c r="F11105" s="41" t="s">
        <v>9836</v>
      </c>
      <c r="G11105" s="19" t="s">
        <v>721</v>
      </c>
      <c r="H11105" s="41">
        <v>2</v>
      </c>
      <c r="I11105" s="41">
        <v>3</v>
      </c>
      <c r="J11105" s="41">
        <v>10</v>
      </c>
      <c r="K11105" s="44">
        <v>10</v>
      </c>
      <c r="L11105" s="20">
        <v>16025</v>
      </c>
      <c r="M11105" s="19" t="s">
        <v>11</v>
      </c>
      <c r="N11105" s="28" t="s">
        <v>15953</v>
      </c>
    </row>
    <row r="11106" spans="1:14" ht="30" x14ac:dyDescent="0.25">
      <c r="A11106" s="27" t="s">
        <v>9310</v>
      </c>
      <c r="B11106" s="19" t="s">
        <v>17013</v>
      </c>
      <c r="C11106" s="19" t="s">
        <v>16851</v>
      </c>
      <c r="D11106" s="38" t="s">
        <v>16161</v>
      </c>
      <c r="E11106" s="38" t="s">
        <v>9844</v>
      </c>
      <c r="F11106" s="41" t="s">
        <v>9836</v>
      </c>
      <c r="G11106" s="19" t="s">
        <v>721</v>
      </c>
      <c r="H11106" s="41">
        <v>2</v>
      </c>
      <c r="I11106" s="41">
        <v>3</v>
      </c>
      <c r="J11106" s="41">
        <v>10</v>
      </c>
      <c r="K11106" s="44">
        <v>5</v>
      </c>
      <c r="L11106" s="20">
        <v>28047.5</v>
      </c>
      <c r="M11106" s="19" t="s">
        <v>11</v>
      </c>
      <c r="N11106" s="28" t="s">
        <v>15953</v>
      </c>
    </row>
    <row r="11107" spans="1:14" ht="30" x14ac:dyDescent="0.25">
      <c r="A11107" s="27" t="s">
        <v>9310</v>
      </c>
      <c r="B11107" s="19" t="s">
        <v>17013</v>
      </c>
      <c r="C11107" s="19" t="s">
        <v>16851</v>
      </c>
      <c r="D11107" s="38" t="s">
        <v>16161</v>
      </c>
      <c r="E11107" s="38" t="s">
        <v>9845</v>
      </c>
      <c r="F11107" s="41" t="s">
        <v>2000</v>
      </c>
      <c r="G11107" s="19" t="s">
        <v>721</v>
      </c>
      <c r="H11107" s="41">
        <v>2</v>
      </c>
      <c r="I11107" s="41">
        <v>3</v>
      </c>
      <c r="J11107" s="41">
        <v>10</v>
      </c>
      <c r="K11107" s="44">
        <v>2</v>
      </c>
      <c r="L11107" s="20">
        <v>9873</v>
      </c>
      <c r="M11107" s="19" t="s">
        <v>11</v>
      </c>
      <c r="N11107" s="28" t="s">
        <v>15953</v>
      </c>
    </row>
    <row r="11108" spans="1:14" ht="30" x14ac:dyDescent="0.25">
      <c r="A11108" s="27" t="s">
        <v>9310</v>
      </c>
      <c r="B11108" s="19" t="s">
        <v>17013</v>
      </c>
      <c r="C11108" s="19" t="s">
        <v>16851</v>
      </c>
      <c r="D11108" s="38" t="s">
        <v>16161</v>
      </c>
      <c r="E11108" s="38" t="s">
        <v>9846</v>
      </c>
      <c r="F11108" s="41" t="s">
        <v>2000</v>
      </c>
      <c r="G11108" s="19" t="s">
        <v>721</v>
      </c>
      <c r="H11108" s="41">
        <v>2</v>
      </c>
      <c r="I11108" s="41">
        <v>3</v>
      </c>
      <c r="J11108" s="41">
        <v>10</v>
      </c>
      <c r="K11108" s="44">
        <v>2</v>
      </c>
      <c r="L11108" s="20">
        <v>19745</v>
      </c>
      <c r="M11108" s="19" t="s">
        <v>11</v>
      </c>
      <c r="N11108" s="28" t="s">
        <v>15953</v>
      </c>
    </row>
    <row r="11109" spans="1:14" ht="30" x14ac:dyDescent="0.25">
      <c r="A11109" s="27" t="s">
        <v>9310</v>
      </c>
      <c r="B11109" s="19" t="s">
        <v>17013</v>
      </c>
      <c r="C11109" s="19" t="s">
        <v>16851</v>
      </c>
      <c r="D11109" s="38" t="s">
        <v>16161</v>
      </c>
      <c r="E11109" s="38" t="s">
        <v>9847</v>
      </c>
      <c r="F11109" s="41" t="s">
        <v>2000</v>
      </c>
      <c r="G11109" s="19" t="s">
        <v>721</v>
      </c>
      <c r="H11109" s="41">
        <v>2</v>
      </c>
      <c r="I11109" s="41">
        <v>3</v>
      </c>
      <c r="J11109" s="41">
        <v>10</v>
      </c>
      <c r="K11109" s="44">
        <v>2</v>
      </c>
      <c r="L11109" s="20">
        <v>21179</v>
      </c>
      <c r="M11109" s="19" t="s">
        <v>11</v>
      </c>
      <c r="N11109" s="28" t="s">
        <v>15953</v>
      </c>
    </row>
    <row r="11110" spans="1:14" ht="30" x14ac:dyDescent="0.25">
      <c r="A11110" s="27" t="s">
        <v>9310</v>
      </c>
      <c r="B11110" s="19" t="s">
        <v>17013</v>
      </c>
      <c r="C11110" s="19" t="s">
        <v>16851</v>
      </c>
      <c r="D11110" s="38" t="s">
        <v>16161</v>
      </c>
      <c r="E11110" s="38" t="s">
        <v>9848</v>
      </c>
      <c r="F11110" s="41" t="s">
        <v>9849</v>
      </c>
      <c r="G11110" s="19" t="s">
        <v>721</v>
      </c>
      <c r="H11110" s="41">
        <v>2</v>
      </c>
      <c r="I11110" s="41">
        <v>3</v>
      </c>
      <c r="J11110" s="41">
        <v>10</v>
      </c>
      <c r="K11110" s="44">
        <v>2</v>
      </c>
      <c r="L11110" s="20">
        <v>20606</v>
      </c>
      <c r="M11110" s="19" t="s">
        <v>11</v>
      </c>
      <c r="N11110" s="28" t="s">
        <v>15953</v>
      </c>
    </row>
    <row r="11111" spans="1:14" ht="30" x14ac:dyDescent="0.25">
      <c r="A11111" s="27" t="s">
        <v>9310</v>
      </c>
      <c r="B11111" s="19" t="s">
        <v>17013</v>
      </c>
      <c r="C11111" s="19" t="s">
        <v>16851</v>
      </c>
      <c r="D11111" s="38" t="s">
        <v>16161</v>
      </c>
      <c r="E11111" s="38" t="s">
        <v>9850</v>
      </c>
      <c r="F11111" s="41" t="s">
        <v>9849</v>
      </c>
      <c r="G11111" s="19" t="s">
        <v>721</v>
      </c>
      <c r="H11111" s="41">
        <v>2</v>
      </c>
      <c r="I11111" s="41">
        <v>3</v>
      </c>
      <c r="J11111" s="41">
        <v>10</v>
      </c>
      <c r="K11111" s="44">
        <v>2</v>
      </c>
      <c r="L11111" s="20">
        <v>41213</v>
      </c>
      <c r="M11111" s="19" t="s">
        <v>11</v>
      </c>
      <c r="N11111" s="28" t="s">
        <v>15953</v>
      </c>
    </row>
    <row r="11112" spans="1:14" ht="30" x14ac:dyDescent="0.25">
      <c r="A11112" s="27" t="s">
        <v>9310</v>
      </c>
      <c r="B11112" s="19" t="s">
        <v>17013</v>
      </c>
      <c r="C11112" s="19" t="s">
        <v>16851</v>
      </c>
      <c r="D11112" s="38" t="s">
        <v>16161</v>
      </c>
      <c r="E11112" s="38" t="s">
        <v>9851</v>
      </c>
      <c r="F11112" s="41" t="s">
        <v>1165</v>
      </c>
      <c r="G11112" s="19" t="s">
        <v>721</v>
      </c>
      <c r="H11112" s="41">
        <v>2</v>
      </c>
      <c r="I11112" s="41">
        <v>3</v>
      </c>
      <c r="J11112" s="41">
        <v>10</v>
      </c>
      <c r="K11112" s="44">
        <v>5</v>
      </c>
      <c r="L11112" s="20">
        <v>153975</v>
      </c>
      <c r="M11112" s="19" t="s">
        <v>11</v>
      </c>
      <c r="N11112" s="28" t="s">
        <v>15953</v>
      </c>
    </row>
    <row r="11113" spans="1:14" ht="30" x14ac:dyDescent="0.25">
      <c r="A11113" s="27" t="s">
        <v>9310</v>
      </c>
      <c r="B11113" s="19" t="s">
        <v>17013</v>
      </c>
      <c r="C11113" s="19" t="s">
        <v>16851</v>
      </c>
      <c r="D11113" s="38" t="s">
        <v>16161</v>
      </c>
      <c r="E11113" s="38" t="s">
        <v>9852</v>
      </c>
      <c r="F11113" s="41" t="s">
        <v>1165</v>
      </c>
      <c r="G11113" s="19" t="s">
        <v>721</v>
      </c>
      <c r="H11113" s="41">
        <v>2</v>
      </c>
      <c r="I11113" s="41">
        <v>3</v>
      </c>
      <c r="J11113" s="41">
        <v>10</v>
      </c>
      <c r="K11113" s="44">
        <v>3</v>
      </c>
      <c r="L11113" s="20">
        <v>106123.5</v>
      </c>
      <c r="M11113" s="19" t="s">
        <v>11</v>
      </c>
      <c r="N11113" s="28" t="s">
        <v>15953</v>
      </c>
    </row>
    <row r="11114" spans="1:14" ht="30" x14ac:dyDescent="0.25">
      <c r="A11114" s="27" t="s">
        <v>9310</v>
      </c>
      <c r="B11114" s="19" t="s">
        <v>17013</v>
      </c>
      <c r="C11114" s="19" t="s">
        <v>16851</v>
      </c>
      <c r="D11114" s="38" t="s">
        <v>16161</v>
      </c>
      <c r="E11114" s="38" t="s">
        <v>9853</v>
      </c>
      <c r="F11114" s="41" t="s">
        <v>1165</v>
      </c>
      <c r="G11114" s="19" t="s">
        <v>721</v>
      </c>
      <c r="H11114" s="41">
        <v>2</v>
      </c>
      <c r="I11114" s="41">
        <v>3</v>
      </c>
      <c r="J11114" s="41">
        <v>10</v>
      </c>
      <c r="K11114" s="44">
        <v>3</v>
      </c>
      <c r="L11114" s="20">
        <v>99253.5</v>
      </c>
      <c r="M11114" s="19" t="s">
        <v>11</v>
      </c>
      <c r="N11114" s="28" t="s">
        <v>15953</v>
      </c>
    </row>
    <row r="11115" spans="1:14" ht="30" x14ac:dyDescent="0.25">
      <c r="A11115" s="27" t="s">
        <v>9310</v>
      </c>
      <c r="B11115" s="19" t="s">
        <v>17013</v>
      </c>
      <c r="C11115" s="19" t="s">
        <v>16851</v>
      </c>
      <c r="D11115" s="38" t="s">
        <v>16161</v>
      </c>
      <c r="E11115" s="38" t="s">
        <v>9854</v>
      </c>
      <c r="F11115" s="41" t="s">
        <v>2243</v>
      </c>
      <c r="G11115" s="19" t="s">
        <v>721</v>
      </c>
      <c r="H11115" s="41">
        <v>2</v>
      </c>
      <c r="I11115" s="41">
        <v>3</v>
      </c>
      <c r="J11115" s="41">
        <v>10</v>
      </c>
      <c r="K11115" s="44">
        <v>7</v>
      </c>
      <c r="L11115" s="20">
        <v>383852</v>
      </c>
      <c r="M11115" s="19" t="s">
        <v>11</v>
      </c>
      <c r="N11115" s="28" t="s">
        <v>15953</v>
      </c>
    </row>
    <row r="11116" spans="1:14" ht="30" x14ac:dyDescent="0.25">
      <c r="A11116" s="27" t="s">
        <v>9310</v>
      </c>
      <c r="B11116" s="19" t="s">
        <v>17013</v>
      </c>
      <c r="C11116" s="19" t="s">
        <v>16851</v>
      </c>
      <c r="D11116" s="38" t="s">
        <v>16161</v>
      </c>
      <c r="E11116" s="38" t="s">
        <v>9855</v>
      </c>
      <c r="F11116" s="41" t="s">
        <v>2089</v>
      </c>
      <c r="G11116" s="19" t="s">
        <v>611</v>
      </c>
      <c r="H11116" s="41">
        <v>4</v>
      </c>
      <c r="I11116" s="41">
        <v>2</v>
      </c>
      <c r="J11116" s="41">
        <v>16</v>
      </c>
      <c r="K11116" s="44">
        <v>1</v>
      </c>
      <c r="L11116" s="20">
        <v>401030</v>
      </c>
      <c r="M11116" s="19" t="s">
        <v>11</v>
      </c>
      <c r="N11116" s="28" t="s">
        <v>15953</v>
      </c>
    </row>
    <row r="11117" spans="1:14" ht="30" x14ac:dyDescent="0.25">
      <c r="A11117" s="27" t="s">
        <v>9310</v>
      </c>
      <c r="B11117" s="19" t="s">
        <v>17013</v>
      </c>
      <c r="C11117" s="19" t="s">
        <v>16851</v>
      </c>
      <c r="D11117" s="38" t="s">
        <v>16161</v>
      </c>
      <c r="E11117" s="38" t="s">
        <v>9856</v>
      </c>
      <c r="F11117" s="41" t="s">
        <v>2089</v>
      </c>
      <c r="G11117" s="19" t="s">
        <v>611</v>
      </c>
      <c r="H11117" s="41">
        <v>3</v>
      </c>
      <c r="I11117" s="41">
        <v>6</v>
      </c>
      <c r="J11117" s="41">
        <v>10</v>
      </c>
      <c r="K11117" s="44">
        <v>1</v>
      </c>
      <c r="L11117" s="20">
        <v>75904.990000000005</v>
      </c>
      <c r="M11117" s="19" t="s">
        <v>11</v>
      </c>
      <c r="N11117" s="28" t="s">
        <v>15953</v>
      </c>
    </row>
    <row r="11118" spans="1:14" ht="30" x14ac:dyDescent="0.25">
      <c r="A11118" s="27" t="s">
        <v>9310</v>
      </c>
      <c r="B11118" s="19" t="s">
        <v>17013</v>
      </c>
      <c r="C11118" s="19" t="s">
        <v>16851</v>
      </c>
      <c r="D11118" s="38" t="s">
        <v>16161</v>
      </c>
      <c r="E11118" s="38" t="s">
        <v>9857</v>
      </c>
      <c r="F11118" s="41" t="s">
        <v>1908</v>
      </c>
      <c r="G11118" s="19" t="s">
        <v>721</v>
      </c>
      <c r="H11118" s="41">
        <v>2</v>
      </c>
      <c r="I11118" s="41">
        <v>3</v>
      </c>
      <c r="J11118" s="41">
        <v>10</v>
      </c>
      <c r="K11118" s="44">
        <v>1</v>
      </c>
      <c r="L11118" s="20">
        <v>66398.5</v>
      </c>
      <c r="M11118" s="19" t="s">
        <v>11</v>
      </c>
      <c r="N11118" s="28" t="s">
        <v>15953</v>
      </c>
    </row>
    <row r="11119" spans="1:14" ht="30" x14ac:dyDescent="0.25">
      <c r="A11119" s="27" t="s">
        <v>9310</v>
      </c>
      <c r="B11119" s="19" t="s">
        <v>17013</v>
      </c>
      <c r="C11119" s="19" t="s">
        <v>16851</v>
      </c>
      <c r="D11119" s="38" t="s">
        <v>16161</v>
      </c>
      <c r="E11119" s="38" t="s">
        <v>9858</v>
      </c>
      <c r="F11119" s="41" t="s">
        <v>1908</v>
      </c>
      <c r="G11119" s="19" t="s">
        <v>721</v>
      </c>
      <c r="H11119" s="41">
        <v>2</v>
      </c>
      <c r="I11119" s="41">
        <v>3</v>
      </c>
      <c r="J11119" s="41">
        <v>10</v>
      </c>
      <c r="K11119" s="44">
        <v>1</v>
      </c>
      <c r="L11119" s="20">
        <v>73267</v>
      </c>
      <c r="M11119" s="19" t="s">
        <v>11</v>
      </c>
      <c r="N11119" s="28" t="s">
        <v>15953</v>
      </c>
    </row>
    <row r="11120" spans="1:14" ht="30" x14ac:dyDescent="0.25">
      <c r="A11120" s="27" t="s">
        <v>9310</v>
      </c>
      <c r="B11120" s="19" t="s">
        <v>17013</v>
      </c>
      <c r="C11120" s="19" t="s">
        <v>16851</v>
      </c>
      <c r="D11120" s="38" t="s">
        <v>16161</v>
      </c>
      <c r="E11120" s="38" t="s">
        <v>9859</v>
      </c>
      <c r="F11120" s="41" t="s">
        <v>1908</v>
      </c>
      <c r="G11120" s="19" t="s">
        <v>721</v>
      </c>
      <c r="H11120" s="41">
        <v>2</v>
      </c>
      <c r="I11120" s="41">
        <v>3</v>
      </c>
      <c r="J11120" s="41">
        <v>10</v>
      </c>
      <c r="K11120" s="44">
        <v>1</v>
      </c>
      <c r="L11120" s="20">
        <v>152144</v>
      </c>
      <c r="M11120" s="19" t="s">
        <v>11</v>
      </c>
      <c r="N11120" s="28" t="s">
        <v>15953</v>
      </c>
    </row>
    <row r="11121" spans="1:14" ht="30" x14ac:dyDescent="0.25">
      <c r="A11121" s="27" t="s">
        <v>9310</v>
      </c>
      <c r="B11121" s="19" t="s">
        <v>17013</v>
      </c>
      <c r="C11121" s="19" t="s">
        <v>16851</v>
      </c>
      <c r="D11121" s="38" t="s">
        <v>16161</v>
      </c>
      <c r="E11121" s="38" t="s">
        <v>9860</v>
      </c>
      <c r="F11121" s="41" t="s">
        <v>1908</v>
      </c>
      <c r="G11121" s="19" t="s">
        <v>721</v>
      </c>
      <c r="H11121" s="41">
        <v>2</v>
      </c>
      <c r="I11121" s="41">
        <v>3</v>
      </c>
      <c r="J11121" s="41">
        <v>10</v>
      </c>
      <c r="K11121" s="44">
        <v>1</v>
      </c>
      <c r="L11121" s="20">
        <v>314820</v>
      </c>
      <c r="M11121" s="19" t="s">
        <v>11</v>
      </c>
      <c r="N11121" s="28" t="s">
        <v>15953</v>
      </c>
    </row>
    <row r="11122" spans="1:14" ht="30" x14ac:dyDescent="0.25">
      <c r="A11122" s="27" t="s">
        <v>9310</v>
      </c>
      <c r="B11122" s="19" t="s">
        <v>17013</v>
      </c>
      <c r="C11122" s="19" t="s">
        <v>16851</v>
      </c>
      <c r="D11122" s="38" t="s">
        <v>16161</v>
      </c>
      <c r="E11122" s="38" t="s">
        <v>9861</v>
      </c>
      <c r="F11122" s="41" t="s">
        <v>1908</v>
      </c>
      <c r="G11122" s="19" t="s">
        <v>721</v>
      </c>
      <c r="H11122" s="41">
        <v>2</v>
      </c>
      <c r="I11122" s="41">
        <v>3</v>
      </c>
      <c r="J11122" s="41">
        <v>10</v>
      </c>
      <c r="K11122" s="44">
        <v>4</v>
      </c>
      <c r="L11122" s="20">
        <v>104864</v>
      </c>
      <c r="M11122" s="19" t="s">
        <v>11</v>
      </c>
      <c r="N11122" s="28" t="s">
        <v>15953</v>
      </c>
    </row>
    <row r="11123" spans="1:14" ht="30" x14ac:dyDescent="0.25">
      <c r="A11123" s="27" t="s">
        <v>9310</v>
      </c>
      <c r="B11123" s="19" t="s">
        <v>17013</v>
      </c>
      <c r="C11123" s="19" t="s">
        <v>16851</v>
      </c>
      <c r="D11123" s="38" t="s">
        <v>16161</v>
      </c>
      <c r="E11123" s="38" t="s">
        <v>9862</v>
      </c>
      <c r="F11123" s="41" t="s">
        <v>1908</v>
      </c>
      <c r="G11123" s="19" t="s">
        <v>721</v>
      </c>
      <c r="H11123" s="41">
        <v>2</v>
      </c>
      <c r="I11123" s="41">
        <v>3</v>
      </c>
      <c r="J11123" s="41">
        <v>10</v>
      </c>
      <c r="K11123" s="44">
        <v>4</v>
      </c>
      <c r="L11123" s="20">
        <v>100284</v>
      </c>
      <c r="M11123" s="19" t="s">
        <v>11</v>
      </c>
      <c r="N11123" s="28" t="s">
        <v>15953</v>
      </c>
    </row>
    <row r="11124" spans="1:14" ht="30" x14ac:dyDescent="0.25">
      <c r="A11124" s="27" t="s">
        <v>9310</v>
      </c>
      <c r="B11124" s="19" t="s">
        <v>17013</v>
      </c>
      <c r="C11124" s="19" t="s">
        <v>16851</v>
      </c>
      <c r="D11124" s="38" t="s">
        <v>16161</v>
      </c>
      <c r="E11124" s="38" t="s">
        <v>9863</v>
      </c>
      <c r="F11124" s="41" t="s">
        <v>1908</v>
      </c>
      <c r="G11124" s="19" t="s">
        <v>721</v>
      </c>
      <c r="H11124" s="41">
        <v>2</v>
      </c>
      <c r="I11124" s="41">
        <v>3</v>
      </c>
      <c r="J11124" s="41">
        <v>10</v>
      </c>
      <c r="K11124" s="44">
        <v>4</v>
      </c>
      <c r="L11124" s="20">
        <v>146076</v>
      </c>
      <c r="M11124" s="19" t="s">
        <v>11</v>
      </c>
      <c r="N11124" s="28" t="s">
        <v>15953</v>
      </c>
    </row>
    <row r="11125" spans="1:14" ht="30" x14ac:dyDescent="0.25">
      <c r="A11125" s="27" t="s">
        <v>9310</v>
      </c>
      <c r="B11125" s="19" t="s">
        <v>17013</v>
      </c>
      <c r="C11125" s="19" t="s">
        <v>16851</v>
      </c>
      <c r="D11125" s="38" t="s">
        <v>16161</v>
      </c>
      <c r="E11125" s="38" t="s">
        <v>9864</v>
      </c>
      <c r="F11125" s="41" t="s">
        <v>1908</v>
      </c>
      <c r="G11125" s="19" t="s">
        <v>721</v>
      </c>
      <c r="H11125" s="41">
        <v>2</v>
      </c>
      <c r="I11125" s="41">
        <v>3</v>
      </c>
      <c r="J11125" s="41">
        <v>10</v>
      </c>
      <c r="K11125" s="44">
        <v>2</v>
      </c>
      <c r="L11125" s="20">
        <v>82197</v>
      </c>
      <c r="M11125" s="19" t="s">
        <v>11</v>
      </c>
      <c r="N11125" s="28" t="s">
        <v>15953</v>
      </c>
    </row>
    <row r="11126" spans="1:14" ht="30" x14ac:dyDescent="0.25">
      <c r="A11126" s="27" t="s">
        <v>9310</v>
      </c>
      <c r="B11126" s="19" t="s">
        <v>17013</v>
      </c>
      <c r="C11126" s="19" t="s">
        <v>16851</v>
      </c>
      <c r="D11126" s="38" t="s">
        <v>16161</v>
      </c>
      <c r="E11126" s="38" t="s">
        <v>9865</v>
      </c>
      <c r="F11126" s="41" t="s">
        <v>1908</v>
      </c>
      <c r="G11126" s="19" t="s">
        <v>721</v>
      </c>
      <c r="H11126" s="41">
        <v>2</v>
      </c>
      <c r="I11126" s="41">
        <v>3</v>
      </c>
      <c r="J11126" s="41">
        <v>10</v>
      </c>
      <c r="K11126" s="44">
        <v>1</v>
      </c>
      <c r="L11126" s="20">
        <v>65139</v>
      </c>
      <c r="M11126" s="19" t="s">
        <v>11</v>
      </c>
      <c r="N11126" s="28" t="s">
        <v>15953</v>
      </c>
    </row>
    <row r="11127" spans="1:14" ht="30" x14ac:dyDescent="0.25">
      <c r="A11127" s="27" t="s">
        <v>9310</v>
      </c>
      <c r="B11127" s="19" t="s">
        <v>17013</v>
      </c>
      <c r="C11127" s="19" t="s">
        <v>16851</v>
      </c>
      <c r="D11127" s="38" t="s">
        <v>16161</v>
      </c>
      <c r="E11127" s="38" t="s">
        <v>9866</v>
      </c>
      <c r="F11127" s="41" t="s">
        <v>9867</v>
      </c>
      <c r="G11127" s="19" t="s">
        <v>721</v>
      </c>
      <c r="H11127" s="41">
        <v>2</v>
      </c>
      <c r="I11127" s="41">
        <v>3</v>
      </c>
      <c r="J11127" s="41">
        <v>10</v>
      </c>
      <c r="K11127" s="44">
        <v>2</v>
      </c>
      <c r="L11127" s="20">
        <v>45563</v>
      </c>
      <c r="M11127" s="19" t="s">
        <v>11</v>
      </c>
      <c r="N11127" s="28" t="s">
        <v>15953</v>
      </c>
    </row>
    <row r="11128" spans="1:14" ht="30" x14ac:dyDescent="0.25">
      <c r="A11128" s="27" t="s">
        <v>9310</v>
      </c>
      <c r="B11128" s="19" t="s">
        <v>17013</v>
      </c>
      <c r="C11128" s="19" t="s">
        <v>16851</v>
      </c>
      <c r="D11128" s="38" t="s">
        <v>16161</v>
      </c>
      <c r="E11128" s="38" t="s">
        <v>9868</v>
      </c>
      <c r="F11128" s="41" t="s">
        <v>9867</v>
      </c>
      <c r="G11128" s="19" t="s">
        <v>721</v>
      </c>
      <c r="H11128" s="41">
        <v>2</v>
      </c>
      <c r="I11128" s="41">
        <v>3</v>
      </c>
      <c r="J11128" s="41">
        <v>10</v>
      </c>
      <c r="K11128" s="44">
        <v>1</v>
      </c>
      <c r="L11128" s="20">
        <v>22781.5</v>
      </c>
      <c r="M11128" s="19" t="s">
        <v>11</v>
      </c>
      <c r="N11128" s="28" t="s">
        <v>15953</v>
      </c>
    </row>
    <row r="11129" spans="1:14" ht="30" x14ac:dyDescent="0.25">
      <c r="A11129" s="27" t="s">
        <v>9310</v>
      </c>
      <c r="B11129" s="19" t="s">
        <v>17013</v>
      </c>
      <c r="C11129" s="19" t="s">
        <v>16851</v>
      </c>
      <c r="D11129" s="38" t="s">
        <v>16161</v>
      </c>
      <c r="E11129" s="38" t="s">
        <v>9869</v>
      </c>
      <c r="F11129" s="41" t="s">
        <v>1917</v>
      </c>
      <c r="G11129" s="19" t="s">
        <v>721</v>
      </c>
      <c r="H11129" s="41">
        <v>2</v>
      </c>
      <c r="I11129" s="41">
        <v>3</v>
      </c>
      <c r="J11129" s="41">
        <v>10</v>
      </c>
      <c r="K11129" s="44">
        <v>2</v>
      </c>
      <c r="L11129" s="20">
        <v>18431</v>
      </c>
      <c r="M11129" s="19" t="s">
        <v>11</v>
      </c>
      <c r="N11129" s="28" t="s">
        <v>15953</v>
      </c>
    </row>
    <row r="11130" spans="1:14" ht="30" x14ac:dyDescent="0.25">
      <c r="A11130" s="27" t="s">
        <v>9310</v>
      </c>
      <c r="B11130" s="19" t="s">
        <v>17013</v>
      </c>
      <c r="C11130" s="19" t="s">
        <v>16851</v>
      </c>
      <c r="D11130" s="38" t="s">
        <v>16161</v>
      </c>
      <c r="E11130" s="38" t="s">
        <v>9870</v>
      </c>
      <c r="F11130" s="41" t="s">
        <v>1917</v>
      </c>
      <c r="G11130" s="19" t="s">
        <v>721</v>
      </c>
      <c r="H11130" s="41">
        <v>2</v>
      </c>
      <c r="I11130" s="41">
        <v>3</v>
      </c>
      <c r="J11130" s="41">
        <v>10</v>
      </c>
      <c r="K11130" s="44">
        <v>2</v>
      </c>
      <c r="L11130" s="20">
        <v>31825</v>
      </c>
      <c r="M11130" s="19" t="s">
        <v>11</v>
      </c>
      <c r="N11130" s="28" t="s">
        <v>15953</v>
      </c>
    </row>
    <row r="11131" spans="1:14" ht="30" x14ac:dyDescent="0.25">
      <c r="A11131" s="27" t="s">
        <v>9310</v>
      </c>
      <c r="B11131" s="19" t="s">
        <v>17013</v>
      </c>
      <c r="C11131" s="19" t="s">
        <v>16851</v>
      </c>
      <c r="D11131" s="38" t="s">
        <v>16161</v>
      </c>
      <c r="E11131" s="38" t="s">
        <v>9871</v>
      </c>
      <c r="F11131" s="41" t="s">
        <v>1917</v>
      </c>
      <c r="G11131" s="19" t="s">
        <v>721</v>
      </c>
      <c r="H11131" s="41">
        <v>2</v>
      </c>
      <c r="I11131" s="41">
        <v>3</v>
      </c>
      <c r="J11131" s="41">
        <v>10</v>
      </c>
      <c r="K11131" s="44">
        <v>100</v>
      </c>
      <c r="L11131" s="20">
        <v>51500</v>
      </c>
      <c r="M11131" s="19" t="s">
        <v>11</v>
      </c>
      <c r="N11131" s="28" t="s">
        <v>15953</v>
      </c>
    </row>
    <row r="11132" spans="1:14" ht="30" x14ac:dyDescent="0.25">
      <c r="A11132" s="27" t="s">
        <v>9310</v>
      </c>
      <c r="B11132" s="19" t="s">
        <v>17013</v>
      </c>
      <c r="C11132" s="19" t="s">
        <v>16851</v>
      </c>
      <c r="D11132" s="38" t="s">
        <v>16161</v>
      </c>
      <c r="E11132" s="38" t="s">
        <v>9872</v>
      </c>
      <c r="F11132" s="41" t="s">
        <v>1917</v>
      </c>
      <c r="G11132" s="19" t="s">
        <v>721</v>
      </c>
      <c r="H11132" s="41">
        <v>2</v>
      </c>
      <c r="I11132" s="41">
        <v>3</v>
      </c>
      <c r="J11132" s="41">
        <v>10</v>
      </c>
      <c r="K11132" s="44">
        <v>20</v>
      </c>
      <c r="L11132" s="20">
        <v>24040</v>
      </c>
      <c r="M11132" s="19" t="s">
        <v>11</v>
      </c>
      <c r="N11132" s="28" t="s">
        <v>15953</v>
      </c>
    </row>
    <row r="11133" spans="1:14" ht="30" x14ac:dyDescent="0.25">
      <c r="A11133" s="27" t="s">
        <v>9310</v>
      </c>
      <c r="B11133" s="19" t="s">
        <v>17013</v>
      </c>
      <c r="C11133" s="19" t="s">
        <v>16851</v>
      </c>
      <c r="D11133" s="38" t="s">
        <v>16161</v>
      </c>
      <c r="E11133" s="38" t="s">
        <v>9873</v>
      </c>
      <c r="F11133" s="41" t="s">
        <v>1917</v>
      </c>
      <c r="G11133" s="19" t="s">
        <v>721</v>
      </c>
      <c r="H11133" s="41">
        <v>2</v>
      </c>
      <c r="I11133" s="41">
        <v>3</v>
      </c>
      <c r="J11133" s="41">
        <v>10</v>
      </c>
      <c r="K11133" s="44">
        <v>10</v>
      </c>
      <c r="L11133" s="20">
        <v>21180</v>
      </c>
      <c r="M11133" s="19" t="s">
        <v>11</v>
      </c>
      <c r="N11133" s="28" t="s">
        <v>15953</v>
      </c>
    </row>
    <row r="11134" spans="1:14" ht="30" x14ac:dyDescent="0.25">
      <c r="A11134" s="27" t="s">
        <v>9310</v>
      </c>
      <c r="B11134" s="19" t="s">
        <v>17013</v>
      </c>
      <c r="C11134" s="19" t="s">
        <v>16851</v>
      </c>
      <c r="D11134" s="38" t="s">
        <v>16161</v>
      </c>
      <c r="E11134" s="38" t="s">
        <v>9874</v>
      </c>
      <c r="F11134" s="41" t="s">
        <v>1917</v>
      </c>
      <c r="G11134" s="19" t="s">
        <v>721</v>
      </c>
      <c r="H11134" s="41">
        <v>2</v>
      </c>
      <c r="I11134" s="41">
        <v>3</v>
      </c>
      <c r="J11134" s="41">
        <v>10</v>
      </c>
      <c r="K11134" s="44">
        <v>100</v>
      </c>
      <c r="L11134" s="20">
        <v>51500</v>
      </c>
      <c r="M11134" s="19" t="s">
        <v>11</v>
      </c>
      <c r="N11134" s="28" t="s">
        <v>15953</v>
      </c>
    </row>
    <row r="11135" spans="1:14" ht="30" x14ac:dyDescent="0.25">
      <c r="A11135" s="27" t="s">
        <v>9310</v>
      </c>
      <c r="B11135" s="19" t="s">
        <v>17013</v>
      </c>
      <c r="C11135" s="19" t="s">
        <v>16851</v>
      </c>
      <c r="D11135" s="38" t="s">
        <v>16161</v>
      </c>
      <c r="E11135" s="38" t="s">
        <v>9875</v>
      </c>
      <c r="F11135" s="41" t="s">
        <v>1917</v>
      </c>
      <c r="G11135" s="19" t="s">
        <v>721</v>
      </c>
      <c r="H11135" s="41">
        <v>2</v>
      </c>
      <c r="I11135" s="41">
        <v>3</v>
      </c>
      <c r="J11135" s="41">
        <v>10</v>
      </c>
      <c r="K11135" s="44">
        <v>10</v>
      </c>
      <c r="L11135" s="20">
        <v>12020</v>
      </c>
      <c r="M11135" s="19" t="s">
        <v>11</v>
      </c>
      <c r="N11135" s="28" t="s">
        <v>15953</v>
      </c>
    </row>
    <row r="11136" spans="1:14" ht="30" x14ac:dyDescent="0.25">
      <c r="A11136" s="27" t="s">
        <v>9310</v>
      </c>
      <c r="B11136" s="19" t="s">
        <v>17013</v>
      </c>
      <c r="C11136" s="19" t="s">
        <v>16851</v>
      </c>
      <c r="D11136" s="38" t="s">
        <v>16161</v>
      </c>
      <c r="E11136" s="38" t="s">
        <v>9876</v>
      </c>
      <c r="F11136" s="41" t="s">
        <v>1917</v>
      </c>
      <c r="G11136" s="19" t="s">
        <v>721</v>
      </c>
      <c r="H11136" s="41">
        <v>2</v>
      </c>
      <c r="I11136" s="41">
        <v>3</v>
      </c>
      <c r="J11136" s="41">
        <v>10</v>
      </c>
      <c r="K11136" s="44">
        <v>10</v>
      </c>
      <c r="L11136" s="20">
        <v>26905</v>
      </c>
      <c r="M11136" s="19" t="s">
        <v>11</v>
      </c>
      <c r="N11136" s="28" t="s">
        <v>15953</v>
      </c>
    </row>
    <row r="11137" spans="1:14" ht="30" x14ac:dyDescent="0.25">
      <c r="A11137" s="27" t="s">
        <v>9310</v>
      </c>
      <c r="B11137" s="19" t="s">
        <v>17013</v>
      </c>
      <c r="C11137" s="19" t="s">
        <v>16851</v>
      </c>
      <c r="D11137" s="38" t="s">
        <v>16161</v>
      </c>
      <c r="E11137" s="38" t="s">
        <v>9877</v>
      </c>
      <c r="F11137" s="41" t="s">
        <v>9878</v>
      </c>
      <c r="G11137" s="19" t="s">
        <v>721</v>
      </c>
      <c r="H11137" s="41">
        <v>2</v>
      </c>
      <c r="I11137" s="41">
        <v>3</v>
      </c>
      <c r="J11137" s="41">
        <v>10</v>
      </c>
      <c r="K11137" s="44">
        <v>8</v>
      </c>
      <c r="L11137" s="20">
        <v>17400</v>
      </c>
      <c r="M11137" s="19" t="s">
        <v>11</v>
      </c>
      <c r="N11137" s="28" t="s">
        <v>15953</v>
      </c>
    </row>
    <row r="11138" spans="1:14" ht="30" x14ac:dyDescent="0.25">
      <c r="A11138" s="27" t="s">
        <v>9310</v>
      </c>
      <c r="B11138" s="19" t="s">
        <v>17013</v>
      </c>
      <c r="C11138" s="19" t="s">
        <v>16851</v>
      </c>
      <c r="D11138" s="38" t="s">
        <v>16161</v>
      </c>
      <c r="E11138" s="38" t="s">
        <v>9879</v>
      </c>
      <c r="F11138" s="41" t="s">
        <v>9878</v>
      </c>
      <c r="G11138" s="19" t="s">
        <v>721</v>
      </c>
      <c r="H11138" s="41">
        <v>2</v>
      </c>
      <c r="I11138" s="41">
        <v>3</v>
      </c>
      <c r="J11138" s="41">
        <v>10</v>
      </c>
      <c r="K11138" s="44">
        <v>4</v>
      </c>
      <c r="L11138" s="20">
        <v>10532</v>
      </c>
      <c r="M11138" s="19" t="s">
        <v>11</v>
      </c>
      <c r="N11138" s="28" t="s">
        <v>15953</v>
      </c>
    </row>
    <row r="11139" spans="1:14" ht="30" x14ac:dyDescent="0.25">
      <c r="A11139" s="27" t="s">
        <v>9310</v>
      </c>
      <c r="B11139" s="19" t="s">
        <v>17013</v>
      </c>
      <c r="C11139" s="19" t="s">
        <v>16851</v>
      </c>
      <c r="D11139" s="38" t="s">
        <v>16161</v>
      </c>
      <c r="E11139" s="38" t="s">
        <v>9880</v>
      </c>
      <c r="F11139" s="41" t="s">
        <v>9878</v>
      </c>
      <c r="G11139" s="19" t="s">
        <v>721</v>
      </c>
      <c r="H11139" s="41">
        <v>2</v>
      </c>
      <c r="I11139" s="41">
        <v>3</v>
      </c>
      <c r="J11139" s="41">
        <v>10</v>
      </c>
      <c r="K11139" s="44">
        <v>4</v>
      </c>
      <c r="L11139" s="20">
        <v>10074</v>
      </c>
      <c r="M11139" s="19" t="s">
        <v>11</v>
      </c>
      <c r="N11139" s="28" t="s">
        <v>15953</v>
      </c>
    </row>
    <row r="11140" spans="1:14" ht="30" x14ac:dyDescent="0.25">
      <c r="A11140" s="27" t="s">
        <v>9310</v>
      </c>
      <c r="B11140" s="19" t="s">
        <v>17013</v>
      </c>
      <c r="C11140" s="19" t="s">
        <v>16851</v>
      </c>
      <c r="D11140" s="38" t="s">
        <v>16161</v>
      </c>
      <c r="E11140" s="38" t="s">
        <v>9881</v>
      </c>
      <c r="F11140" s="41" t="s">
        <v>9882</v>
      </c>
      <c r="G11140" s="19" t="s">
        <v>721</v>
      </c>
      <c r="H11140" s="41">
        <v>2</v>
      </c>
      <c r="I11140" s="41">
        <v>3</v>
      </c>
      <c r="J11140" s="41">
        <v>10</v>
      </c>
      <c r="K11140" s="44">
        <v>8</v>
      </c>
      <c r="L11140" s="20">
        <v>17400</v>
      </c>
      <c r="M11140" s="19" t="s">
        <v>11</v>
      </c>
      <c r="N11140" s="28" t="s">
        <v>15953</v>
      </c>
    </row>
    <row r="11141" spans="1:14" ht="30" x14ac:dyDescent="0.25">
      <c r="A11141" s="27" t="s">
        <v>9310</v>
      </c>
      <c r="B11141" s="19" t="s">
        <v>17013</v>
      </c>
      <c r="C11141" s="19" t="s">
        <v>16851</v>
      </c>
      <c r="D11141" s="38" t="s">
        <v>16161</v>
      </c>
      <c r="E11141" s="38" t="s">
        <v>9883</v>
      </c>
      <c r="F11141" s="41" t="s">
        <v>9882</v>
      </c>
      <c r="G11141" s="19" t="s">
        <v>721</v>
      </c>
      <c r="H11141" s="41">
        <v>2</v>
      </c>
      <c r="I11141" s="41">
        <v>3</v>
      </c>
      <c r="J11141" s="41">
        <v>10</v>
      </c>
      <c r="K11141" s="44">
        <v>50</v>
      </c>
      <c r="L11141" s="20">
        <v>297650</v>
      </c>
      <c r="M11141" s="19" t="s">
        <v>11</v>
      </c>
      <c r="N11141" s="28" t="s">
        <v>15953</v>
      </c>
    </row>
    <row r="11142" spans="1:14" ht="30" x14ac:dyDescent="0.25">
      <c r="A11142" s="27" t="s">
        <v>9310</v>
      </c>
      <c r="B11142" s="19" t="s">
        <v>17013</v>
      </c>
      <c r="C11142" s="19" t="s">
        <v>16851</v>
      </c>
      <c r="D11142" s="38" t="s">
        <v>16161</v>
      </c>
      <c r="E11142" s="38" t="s">
        <v>9884</v>
      </c>
      <c r="F11142" s="41" t="s">
        <v>9882</v>
      </c>
      <c r="G11142" s="19" t="s">
        <v>721</v>
      </c>
      <c r="H11142" s="41">
        <v>2</v>
      </c>
      <c r="I11142" s="41">
        <v>3</v>
      </c>
      <c r="J11142" s="41">
        <v>10</v>
      </c>
      <c r="K11142" s="44">
        <v>50</v>
      </c>
      <c r="L11142" s="20">
        <v>22300</v>
      </c>
      <c r="M11142" s="19" t="s">
        <v>11</v>
      </c>
      <c r="N11142" s="28" t="s">
        <v>15953</v>
      </c>
    </row>
    <row r="11143" spans="1:14" ht="30" x14ac:dyDescent="0.25">
      <c r="A11143" s="27" t="s">
        <v>9310</v>
      </c>
      <c r="B11143" s="19" t="s">
        <v>17013</v>
      </c>
      <c r="C11143" s="19" t="s">
        <v>16851</v>
      </c>
      <c r="D11143" s="38" t="s">
        <v>16161</v>
      </c>
      <c r="E11143" s="38" t="s">
        <v>9885</v>
      </c>
      <c r="F11143" s="41" t="s">
        <v>1950</v>
      </c>
      <c r="G11143" s="19" t="s">
        <v>721</v>
      </c>
      <c r="H11143" s="41">
        <v>2</v>
      </c>
      <c r="I11143" s="41">
        <v>3</v>
      </c>
      <c r="J11143" s="41">
        <v>10</v>
      </c>
      <c r="K11143" s="44">
        <v>100</v>
      </c>
      <c r="L11143" s="20">
        <v>74400</v>
      </c>
      <c r="M11143" s="19" t="s">
        <v>11</v>
      </c>
      <c r="N11143" s="28" t="s">
        <v>15953</v>
      </c>
    </row>
    <row r="11144" spans="1:14" ht="30" x14ac:dyDescent="0.25">
      <c r="A11144" s="27" t="s">
        <v>9310</v>
      </c>
      <c r="B11144" s="19" t="s">
        <v>17013</v>
      </c>
      <c r="C11144" s="19" t="s">
        <v>16851</v>
      </c>
      <c r="D11144" s="38" t="s">
        <v>16161</v>
      </c>
      <c r="E11144" s="38" t="s">
        <v>9886</v>
      </c>
      <c r="F11144" s="41" t="s">
        <v>1950</v>
      </c>
      <c r="G11144" s="19" t="s">
        <v>721</v>
      </c>
      <c r="H11144" s="41">
        <v>2</v>
      </c>
      <c r="I11144" s="41">
        <v>3</v>
      </c>
      <c r="J11144" s="41">
        <v>10</v>
      </c>
      <c r="K11144" s="44">
        <v>20</v>
      </c>
      <c r="L11144" s="20">
        <v>26330</v>
      </c>
      <c r="M11144" s="19" t="s">
        <v>11</v>
      </c>
      <c r="N11144" s="28" t="s">
        <v>15953</v>
      </c>
    </row>
    <row r="11145" spans="1:14" ht="30" x14ac:dyDescent="0.25">
      <c r="A11145" s="27" t="s">
        <v>9310</v>
      </c>
      <c r="B11145" s="19" t="s">
        <v>17013</v>
      </c>
      <c r="C11145" s="19" t="s">
        <v>16851</v>
      </c>
      <c r="D11145" s="38" t="s">
        <v>16161</v>
      </c>
      <c r="E11145" s="38" t="s">
        <v>9887</v>
      </c>
      <c r="F11145" s="41" t="s">
        <v>1950</v>
      </c>
      <c r="G11145" s="19" t="s">
        <v>721</v>
      </c>
      <c r="H11145" s="41">
        <v>2</v>
      </c>
      <c r="I11145" s="41">
        <v>3</v>
      </c>
      <c r="J11145" s="41">
        <v>10</v>
      </c>
      <c r="K11145" s="44">
        <v>10</v>
      </c>
      <c r="L11145" s="20">
        <v>26905</v>
      </c>
      <c r="M11145" s="19" t="s">
        <v>11</v>
      </c>
      <c r="N11145" s="28" t="s">
        <v>15953</v>
      </c>
    </row>
    <row r="11146" spans="1:14" ht="30" x14ac:dyDescent="0.25">
      <c r="A11146" s="27" t="s">
        <v>9310</v>
      </c>
      <c r="B11146" s="19" t="s">
        <v>17013</v>
      </c>
      <c r="C11146" s="19" t="s">
        <v>16851</v>
      </c>
      <c r="D11146" s="38" t="s">
        <v>16161</v>
      </c>
      <c r="E11146" s="38" t="s">
        <v>9888</v>
      </c>
      <c r="F11146" s="41" t="s">
        <v>1950</v>
      </c>
      <c r="G11146" s="19" t="s">
        <v>721</v>
      </c>
      <c r="H11146" s="41">
        <v>2</v>
      </c>
      <c r="I11146" s="41">
        <v>3</v>
      </c>
      <c r="J11146" s="41">
        <v>10</v>
      </c>
      <c r="K11146" s="44">
        <v>3</v>
      </c>
      <c r="L11146" s="20">
        <v>28506</v>
      </c>
      <c r="M11146" s="19" t="s">
        <v>11</v>
      </c>
      <c r="N11146" s="28" t="s">
        <v>15953</v>
      </c>
    </row>
    <row r="11147" spans="1:14" ht="30" x14ac:dyDescent="0.25">
      <c r="A11147" s="27" t="s">
        <v>9310</v>
      </c>
      <c r="B11147" s="19" t="s">
        <v>17013</v>
      </c>
      <c r="C11147" s="19" t="s">
        <v>16851</v>
      </c>
      <c r="D11147" s="38" t="s">
        <v>16161</v>
      </c>
      <c r="E11147" s="38" t="s">
        <v>9889</v>
      </c>
      <c r="F11147" s="41" t="s">
        <v>1950</v>
      </c>
      <c r="G11147" s="19" t="s">
        <v>721</v>
      </c>
      <c r="H11147" s="41">
        <v>2</v>
      </c>
      <c r="I11147" s="41">
        <v>3</v>
      </c>
      <c r="J11147" s="41">
        <v>10</v>
      </c>
      <c r="K11147" s="44">
        <v>3</v>
      </c>
      <c r="L11147" s="20">
        <v>47737.5</v>
      </c>
      <c r="M11147" s="19" t="s">
        <v>11</v>
      </c>
      <c r="N11147" s="28" t="s">
        <v>15953</v>
      </c>
    </row>
    <row r="11148" spans="1:14" ht="30" x14ac:dyDescent="0.25">
      <c r="A11148" s="27" t="s">
        <v>9310</v>
      </c>
      <c r="B11148" s="19" t="s">
        <v>17013</v>
      </c>
      <c r="C11148" s="19" t="s">
        <v>16851</v>
      </c>
      <c r="D11148" s="38" t="s">
        <v>16161</v>
      </c>
      <c r="E11148" s="38" t="s">
        <v>9890</v>
      </c>
      <c r="F11148" s="41" t="s">
        <v>1950</v>
      </c>
      <c r="G11148" s="19" t="s">
        <v>721</v>
      </c>
      <c r="H11148" s="41">
        <v>2</v>
      </c>
      <c r="I11148" s="41">
        <v>3</v>
      </c>
      <c r="J11148" s="41">
        <v>10</v>
      </c>
      <c r="K11148" s="44">
        <v>30</v>
      </c>
      <c r="L11148" s="20">
        <v>36060</v>
      </c>
      <c r="M11148" s="19" t="s">
        <v>11</v>
      </c>
      <c r="N11148" s="28" t="s">
        <v>15953</v>
      </c>
    </row>
    <row r="11149" spans="1:14" ht="30" x14ac:dyDescent="0.25">
      <c r="A11149" s="27" t="s">
        <v>9310</v>
      </c>
      <c r="B11149" s="19" t="s">
        <v>17013</v>
      </c>
      <c r="C11149" s="19" t="s">
        <v>16851</v>
      </c>
      <c r="D11149" s="38" t="s">
        <v>16161</v>
      </c>
      <c r="E11149" s="38" t="s">
        <v>9891</v>
      </c>
      <c r="F11149" s="41" t="s">
        <v>1950</v>
      </c>
      <c r="G11149" s="19" t="s">
        <v>721</v>
      </c>
      <c r="H11149" s="41">
        <v>2</v>
      </c>
      <c r="I11149" s="41">
        <v>3</v>
      </c>
      <c r="J11149" s="41">
        <v>10</v>
      </c>
      <c r="K11149" s="44">
        <v>10</v>
      </c>
      <c r="L11149" s="20">
        <v>22325</v>
      </c>
      <c r="M11149" s="19" t="s">
        <v>11</v>
      </c>
      <c r="N11149" s="28" t="s">
        <v>15953</v>
      </c>
    </row>
    <row r="11150" spans="1:14" ht="30" x14ac:dyDescent="0.25">
      <c r="A11150" s="27" t="s">
        <v>9310</v>
      </c>
      <c r="B11150" s="19" t="s">
        <v>17013</v>
      </c>
      <c r="C11150" s="19" t="s">
        <v>16851</v>
      </c>
      <c r="D11150" s="38" t="s">
        <v>16161</v>
      </c>
      <c r="E11150" s="38" t="s">
        <v>9892</v>
      </c>
      <c r="F11150" s="41" t="s">
        <v>1950</v>
      </c>
      <c r="G11150" s="19" t="s">
        <v>721</v>
      </c>
      <c r="H11150" s="41">
        <v>2</v>
      </c>
      <c r="I11150" s="41">
        <v>3</v>
      </c>
      <c r="J11150" s="41">
        <v>10</v>
      </c>
      <c r="K11150" s="44">
        <v>4</v>
      </c>
      <c r="L11150" s="20">
        <v>17630</v>
      </c>
      <c r="M11150" s="19" t="s">
        <v>11</v>
      </c>
      <c r="N11150" s="28" t="s">
        <v>15953</v>
      </c>
    </row>
    <row r="11151" spans="1:14" ht="30" x14ac:dyDescent="0.25">
      <c r="A11151" s="27" t="s">
        <v>9310</v>
      </c>
      <c r="B11151" s="19" t="s">
        <v>17013</v>
      </c>
      <c r="C11151" s="19" t="s">
        <v>16851</v>
      </c>
      <c r="D11151" s="38" t="s">
        <v>16161</v>
      </c>
      <c r="E11151" s="38" t="s">
        <v>9893</v>
      </c>
      <c r="F11151" s="41" t="s">
        <v>1950</v>
      </c>
      <c r="G11151" s="19" t="s">
        <v>721</v>
      </c>
      <c r="H11151" s="41">
        <v>2</v>
      </c>
      <c r="I11151" s="41">
        <v>3</v>
      </c>
      <c r="J11151" s="41">
        <v>10</v>
      </c>
      <c r="K11151" s="44">
        <v>4</v>
      </c>
      <c r="L11151" s="20">
        <v>19462</v>
      </c>
      <c r="M11151" s="19" t="s">
        <v>11</v>
      </c>
      <c r="N11151" s="28" t="s">
        <v>15953</v>
      </c>
    </row>
    <row r="11152" spans="1:14" ht="30" x14ac:dyDescent="0.25">
      <c r="A11152" s="27" t="s">
        <v>9310</v>
      </c>
      <c r="B11152" s="19" t="s">
        <v>17013</v>
      </c>
      <c r="C11152" s="19" t="s">
        <v>16851</v>
      </c>
      <c r="D11152" s="38" t="s">
        <v>16161</v>
      </c>
      <c r="E11152" s="38" t="s">
        <v>9894</v>
      </c>
      <c r="F11152" s="41" t="s">
        <v>1950</v>
      </c>
      <c r="G11152" s="19" t="s">
        <v>721</v>
      </c>
      <c r="H11152" s="41">
        <v>2</v>
      </c>
      <c r="I11152" s="41">
        <v>3</v>
      </c>
      <c r="J11152" s="41">
        <v>10</v>
      </c>
      <c r="K11152" s="44">
        <v>4</v>
      </c>
      <c r="L11152" s="20">
        <v>43502</v>
      </c>
      <c r="M11152" s="19" t="s">
        <v>11</v>
      </c>
      <c r="N11152" s="28" t="s">
        <v>15953</v>
      </c>
    </row>
    <row r="11153" spans="1:14" ht="30" x14ac:dyDescent="0.25">
      <c r="A11153" s="27" t="s">
        <v>9310</v>
      </c>
      <c r="B11153" s="19" t="s">
        <v>17013</v>
      </c>
      <c r="C11153" s="19" t="s">
        <v>16851</v>
      </c>
      <c r="D11153" s="38" t="s">
        <v>16161</v>
      </c>
      <c r="E11153" s="38" t="s">
        <v>9895</v>
      </c>
      <c r="F11153" s="41" t="s">
        <v>1950</v>
      </c>
      <c r="G11153" s="19" t="s">
        <v>721</v>
      </c>
      <c r="H11153" s="41">
        <v>2</v>
      </c>
      <c r="I11153" s="41">
        <v>3</v>
      </c>
      <c r="J11153" s="41">
        <v>10</v>
      </c>
      <c r="K11153" s="44">
        <v>4</v>
      </c>
      <c r="L11153" s="20">
        <v>77388</v>
      </c>
      <c r="M11153" s="19" t="s">
        <v>11</v>
      </c>
      <c r="N11153" s="28" t="s">
        <v>15953</v>
      </c>
    </row>
    <row r="11154" spans="1:14" ht="30" x14ac:dyDescent="0.25">
      <c r="A11154" s="27" t="s">
        <v>9310</v>
      </c>
      <c r="B11154" s="19" t="s">
        <v>17013</v>
      </c>
      <c r="C11154" s="19" t="s">
        <v>16851</v>
      </c>
      <c r="D11154" s="38" t="s">
        <v>16161</v>
      </c>
      <c r="E11154" s="38" t="s">
        <v>9896</v>
      </c>
      <c r="F11154" s="41" t="s">
        <v>1950</v>
      </c>
      <c r="G11154" s="19" t="s">
        <v>721</v>
      </c>
      <c r="H11154" s="41">
        <v>2</v>
      </c>
      <c r="I11154" s="41">
        <v>3</v>
      </c>
      <c r="J11154" s="41">
        <v>10</v>
      </c>
      <c r="K11154" s="44">
        <v>4</v>
      </c>
      <c r="L11154" s="20">
        <v>12134</v>
      </c>
      <c r="M11154" s="19" t="s">
        <v>11</v>
      </c>
      <c r="N11154" s="28" t="s">
        <v>15953</v>
      </c>
    </row>
    <row r="11155" spans="1:14" ht="30" x14ac:dyDescent="0.25">
      <c r="A11155" s="27" t="s">
        <v>9310</v>
      </c>
      <c r="B11155" s="19" t="s">
        <v>17013</v>
      </c>
      <c r="C11155" s="19" t="s">
        <v>16851</v>
      </c>
      <c r="D11155" s="38" t="s">
        <v>16161</v>
      </c>
      <c r="E11155" s="38" t="s">
        <v>9897</v>
      </c>
      <c r="F11155" s="41" t="s">
        <v>1950</v>
      </c>
      <c r="G11155" s="19" t="s">
        <v>721</v>
      </c>
      <c r="H11155" s="41">
        <v>2</v>
      </c>
      <c r="I11155" s="41">
        <v>3</v>
      </c>
      <c r="J11155" s="41">
        <v>10</v>
      </c>
      <c r="K11155" s="44">
        <v>4</v>
      </c>
      <c r="L11155" s="20">
        <v>15340</v>
      </c>
      <c r="M11155" s="19" t="s">
        <v>11</v>
      </c>
      <c r="N11155" s="28" t="s">
        <v>15953</v>
      </c>
    </row>
    <row r="11156" spans="1:14" ht="30" x14ac:dyDescent="0.25">
      <c r="A11156" s="27" t="s">
        <v>9310</v>
      </c>
      <c r="B11156" s="19" t="s">
        <v>17013</v>
      </c>
      <c r="C11156" s="19" t="s">
        <v>16851</v>
      </c>
      <c r="D11156" s="38" t="s">
        <v>16161</v>
      </c>
      <c r="E11156" s="38" t="s">
        <v>9898</v>
      </c>
      <c r="F11156" s="41" t="s">
        <v>1950</v>
      </c>
      <c r="G11156" s="19" t="s">
        <v>721</v>
      </c>
      <c r="H11156" s="41">
        <v>2</v>
      </c>
      <c r="I11156" s="41">
        <v>3</v>
      </c>
      <c r="J11156" s="41">
        <v>10</v>
      </c>
      <c r="K11156" s="44">
        <v>4</v>
      </c>
      <c r="L11156" s="20">
        <v>35030</v>
      </c>
      <c r="M11156" s="19" t="s">
        <v>11</v>
      </c>
      <c r="N11156" s="28" t="s">
        <v>15953</v>
      </c>
    </row>
    <row r="11157" spans="1:14" ht="30" x14ac:dyDescent="0.25">
      <c r="A11157" s="27" t="s">
        <v>9310</v>
      </c>
      <c r="B11157" s="19" t="s">
        <v>17013</v>
      </c>
      <c r="C11157" s="19" t="s">
        <v>16851</v>
      </c>
      <c r="D11157" s="38" t="s">
        <v>16161</v>
      </c>
      <c r="E11157" s="38" t="s">
        <v>9899</v>
      </c>
      <c r="F11157" s="41" t="s">
        <v>1950</v>
      </c>
      <c r="G11157" s="19" t="s">
        <v>721</v>
      </c>
      <c r="H11157" s="41">
        <v>2</v>
      </c>
      <c r="I11157" s="41">
        <v>3</v>
      </c>
      <c r="J11157" s="41">
        <v>10</v>
      </c>
      <c r="K11157" s="44">
        <v>4</v>
      </c>
      <c r="L11157" s="20">
        <v>49914</v>
      </c>
      <c r="M11157" s="19" t="s">
        <v>11</v>
      </c>
      <c r="N11157" s="28" t="s">
        <v>15953</v>
      </c>
    </row>
    <row r="11158" spans="1:14" ht="30" x14ac:dyDescent="0.25">
      <c r="A11158" s="27" t="s">
        <v>9310</v>
      </c>
      <c r="B11158" s="19" t="s">
        <v>17013</v>
      </c>
      <c r="C11158" s="19" t="s">
        <v>16851</v>
      </c>
      <c r="D11158" s="38" t="s">
        <v>16161</v>
      </c>
      <c r="E11158" s="38" t="s">
        <v>9900</v>
      </c>
      <c r="F11158" s="41" t="s">
        <v>9901</v>
      </c>
      <c r="G11158" s="19" t="s">
        <v>721</v>
      </c>
      <c r="H11158" s="41">
        <v>2</v>
      </c>
      <c r="I11158" s="41">
        <v>3</v>
      </c>
      <c r="J11158" s="41">
        <v>10</v>
      </c>
      <c r="K11158" s="44">
        <v>10</v>
      </c>
      <c r="L11158" s="20">
        <v>21750</v>
      </c>
      <c r="M11158" s="19" t="s">
        <v>11</v>
      </c>
      <c r="N11158" s="28" t="s">
        <v>15953</v>
      </c>
    </row>
    <row r="11159" spans="1:14" ht="30" x14ac:dyDescent="0.25">
      <c r="A11159" s="27" t="s">
        <v>9310</v>
      </c>
      <c r="B11159" s="19" t="s">
        <v>17013</v>
      </c>
      <c r="C11159" s="19" t="s">
        <v>16851</v>
      </c>
      <c r="D11159" s="38" t="s">
        <v>16161</v>
      </c>
      <c r="E11159" s="38" t="s">
        <v>9902</v>
      </c>
      <c r="F11159" s="41" t="s">
        <v>9901</v>
      </c>
      <c r="G11159" s="19" t="s">
        <v>721</v>
      </c>
      <c r="H11159" s="41">
        <v>2</v>
      </c>
      <c r="I11159" s="41">
        <v>3</v>
      </c>
      <c r="J11159" s="41">
        <v>10</v>
      </c>
      <c r="K11159" s="44">
        <v>5</v>
      </c>
      <c r="L11159" s="20">
        <v>45505</v>
      </c>
      <c r="M11159" s="19" t="s">
        <v>11</v>
      </c>
      <c r="N11159" s="28" t="s">
        <v>15953</v>
      </c>
    </row>
    <row r="11160" spans="1:14" ht="30" x14ac:dyDescent="0.25">
      <c r="A11160" s="27" t="s">
        <v>9310</v>
      </c>
      <c r="B11160" s="19" t="s">
        <v>17013</v>
      </c>
      <c r="C11160" s="19" t="s">
        <v>16851</v>
      </c>
      <c r="D11160" s="38" t="s">
        <v>16161</v>
      </c>
      <c r="E11160" s="38" t="s">
        <v>9903</v>
      </c>
      <c r="F11160" s="41" t="s">
        <v>9904</v>
      </c>
      <c r="G11160" s="19" t="s">
        <v>721</v>
      </c>
      <c r="H11160" s="41">
        <v>2</v>
      </c>
      <c r="I11160" s="41">
        <v>3</v>
      </c>
      <c r="J11160" s="41">
        <v>10</v>
      </c>
      <c r="K11160" s="44">
        <v>4</v>
      </c>
      <c r="L11160" s="20">
        <v>14654</v>
      </c>
      <c r="M11160" s="19" t="s">
        <v>11</v>
      </c>
      <c r="N11160" s="28" t="s">
        <v>15953</v>
      </c>
    </row>
    <row r="11161" spans="1:14" ht="30" x14ac:dyDescent="0.25">
      <c r="A11161" s="27" t="s">
        <v>9310</v>
      </c>
      <c r="B11161" s="19" t="s">
        <v>17013</v>
      </c>
      <c r="C11161" s="19" t="s">
        <v>16851</v>
      </c>
      <c r="D11161" s="38" t="s">
        <v>16161</v>
      </c>
      <c r="E11161" s="38" t="s">
        <v>9905</v>
      </c>
      <c r="F11161" s="41" t="s">
        <v>9904</v>
      </c>
      <c r="G11161" s="19" t="s">
        <v>721</v>
      </c>
      <c r="H11161" s="41">
        <v>2</v>
      </c>
      <c r="I11161" s="41">
        <v>3</v>
      </c>
      <c r="J11161" s="41">
        <v>10</v>
      </c>
      <c r="K11161" s="44">
        <v>4</v>
      </c>
      <c r="L11161" s="20">
        <v>17858</v>
      </c>
      <c r="M11161" s="19" t="s">
        <v>11</v>
      </c>
      <c r="N11161" s="28" t="s">
        <v>15953</v>
      </c>
    </row>
    <row r="11162" spans="1:14" ht="30" x14ac:dyDescent="0.25">
      <c r="A11162" s="27" t="s">
        <v>9310</v>
      </c>
      <c r="B11162" s="19" t="s">
        <v>17013</v>
      </c>
      <c r="C11162" s="19" t="s">
        <v>16851</v>
      </c>
      <c r="D11162" s="38" t="s">
        <v>16161</v>
      </c>
      <c r="E11162" s="38" t="s">
        <v>9906</v>
      </c>
      <c r="F11162" s="41" t="s">
        <v>9904</v>
      </c>
      <c r="G11162" s="19" t="s">
        <v>721</v>
      </c>
      <c r="H11162" s="41">
        <v>2</v>
      </c>
      <c r="I11162" s="41">
        <v>3</v>
      </c>
      <c r="J11162" s="41">
        <v>10</v>
      </c>
      <c r="K11162" s="44">
        <v>4</v>
      </c>
      <c r="L11162" s="20">
        <v>20606</v>
      </c>
      <c r="M11162" s="19" t="s">
        <v>11</v>
      </c>
      <c r="N11162" s="28" t="s">
        <v>15953</v>
      </c>
    </row>
    <row r="11163" spans="1:14" ht="30" x14ac:dyDescent="0.25">
      <c r="A11163" s="27" t="s">
        <v>9310</v>
      </c>
      <c r="B11163" s="19" t="s">
        <v>17013</v>
      </c>
      <c r="C11163" s="19" t="s">
        <v>16851</v>
      </c>
      <c r="D11163" s="38" t="s">
        <v>16161</v>
      </c>
      <c r="E11163" s="38" t="s">
        <v>9907</v>
      </c>
      <c r="F11163" s="41" t="s">
        <v>9904</v>
      </c>
      <c r="G11163" s="19" t="s">
        <v>721</v>
      </c>
      <c r="H11163" s="41">
        <v>2</v>
      </c>
      <c r="I11163" s="41">
        <v>3</v>
      </c>
      <c r="J11163" s="41">
        <v>10</v>
      </c>
      <c r="K11163" s="44">
        <v>4</v>
      </c>
      <c r="L11163" s="20">
        <v>34344</v>
      </c>
      <c r="M11163" s="19" t="s">
        <v>11</v>
      </c>
      <c r="N11163" s="28" t="s">
        <v>15953</v>
      </c>
    </row>
    <row r="11164" spans="1:14" ht="30" x14ac:dyDescent="0.25">
      <c r="A11164" s="27" t="s">
        <v>9310</v>
      </c>
      <c r="B11164" s="19" t="s">
        <v>17013</v>
      </c>
      <c r="C11164" s="19" t="s">
        <v>16851</v>
      </c>
      <c r="D11164" s="38" t="s">
        <v>16161</v>
      </c>
      <c r="E11164" s="38" t="s">
        <v>9908</v>
      </c>
      <c r="F11164" s="41" t="s">
        <v>9904</v>
      </c>
      <c r="G11164" s="19" t="s">
        <v>721</v>
      </c>
      <c r="H11164" s="41">
        <v>2</v>
      </c>
      <c r="I11164" s="41">
        <v>3</v>
      </c>
      <c r="J11164" s="41">
        <v>10</v>
      </c>
      <c r="K11164" s="44">
        <v>10</v>
      </c>
      <c r="L11164" s="20">
        <v>40070</v>
      </c>
      <c r="M11164" s="19" t="s">
        <v>11</v>
      </c>
      <c r="N11164" s="28" t="s">
        <v>15953</v>
      </c>
    </row>
    <row r="11165" spans="1:14" ht="30" x14ac:dyDescent="0.25">
      <c r="A11165" s="27" t="s">
        <v>9310</v>
      </c>
      <c r="B11165" s="19" t="s">
        <v>17013</v>
      </c>
      <c r="C11165" s="19" t="s">
        <v>16851</v>
      </c>
      <c r="D11165" s="38" t="s">
        <v>16161</v>
      </c>
      <c r="E11165" s="38" t="s">
        <v>9909</v>
      </c>
      <c r="F11165" s="41" t="s">
        <v>9904</v>
      </c>
      <c r="G11165" s="19" t="s">
        <v>721</v>
      </c>
      <c r="H11165" s="41">
        <v>2</v>
      </c>
      <c r="I11165" s="41">
        <v>3</v>
      </c>
      <c r="J11165" s="41">
        <v>10</v>
      </c>
      <c r="K11165" s="44">
        <v>4</v>
      </c>
      <c r="L11165" s="20">
        <v>25186</v>
      </c>
      <c r="M11165" s="19" t="s">
        <v>11</v>
      </c>
      <c r="N11165" s="28" t="s">
        <v>15953</v>
      </c>
    </row>
    <row r="11166" spans="1:14" ht="30" x14ac:dyDescent="0.25">
      <c r="A11166" s="27" t="s">
        <v>9310</v>
      </c>
      <c r="B11166" s="19" t="s">
        <v>17013</v>
      </c>
      <c r="C11166" s="19" t="s">
        <v>16851</v>
      </c>
      <c r="D11166" s="38" t="s">
        <v>16161</v>
      </c>
      <c r="E11166" s="38" t="s">
        <v>9910</v>
      </c>
      <c r="F11166" s="41" t="s">
        <v>9904</v>
      </c>
      <c r="G11166" s="19" t="s">
        <v>721</v>
      </c>
      <c r="H11166" s="41">
        <v>2</v>
      </c>
      <c r="I11166" s="41">
        <v>3</v>
      </c>
      <c r="J11166" s="41">
        <v>10</v>
      </c>
      <c r="K11166" s="44">
        <v>2</v>
      </c>
      <c r="L11166" s="20">
        <v>24957</v>
      </c>
      <c r="M11166" s="19" t="s">
        <v>11</v>
      </c>
      <c r="N11166" s="28" t="s">
        <v>15953</v>
      </c>
    </row>
    <row r="11167" spans="1:14" ht="30" x14ac:dyDescent="0.25">
      <c r="A11167" s="27" t="s">
        <v>9310</v>
      </c>
      <c r="B11167" s="19" t="s">
        <v>17013</v>
      </c>
      <c r="C11167" s="19" t="s">
        <v>16851</v>
      </c>
      <c r="D11167" s="38" t="s">
        <v>16161</v>
      </c>
      <c r="E11167" s="38" t="s">
        <v>9911</v>
      </c>
      <c r="F11167" s="41" t="s">
        <v>9904</v>
      </c>
      <c r="G11167" s="19" t="s">
        <v>721</v>
      </c>
      <c r="H11167" s="41">
        <v>2</v>
      </c>
      <c r="I11167" s="41">
        <v>3</v>
      </c>
      <c r="J11167" s="41">
        <v>10</v>
      </c>
      <c r="K11167" s="44">
        <v>2</v>
      </c>
      <c r="L11167" s="20">
        <v>93645</v>
      </c>
      <c r="M11167" s="19" t="s">
        <v>11</v>
      </c>
      <c r="N11167" s="28" t="s">
        <v>15953</v>
      </c>
    </row>
    <row r="11168" spans="1:14" ht="30" x14ac:dyDescent="0.25">
      <c r="A11168" s="27" t="s">
        <v>9310</v>
      </c>
      <c r="B11168" s="19" t="s">
        <v>17013</v>
      </c>
      <c r="C11168" s="19" t="s">
        <v>16851</v>
      </c>
      <c r="D11168" s="38" t="s">
        <v>16161</v>
      </c>
      <c r="E11168" s="38" t="s">
        <v>9912</v>
      </c>
      <c r="F11168" s="41" t="s">
        <v>9904</v>
      </c>
      <c r="G11168" s="19" t="s">
        <v>721</v>
      </c>
      <c r="H11168" s="41">
        <v>2</v>
      </c>
      <c r="I11168" s="41">
        <v>3</v>
      </c>
      <c r="J11168" s="41">
        <v>10</v>
      </c>
      <c r="K11168" s="44">
        <v>50</v>
      </c>
      <c r="L11168" s="20">
        <v>54375</v>
      </c>
      <c r="M11168" s="19" t="s">
        <v>11</v>
      </c>
      <c r="N11168" s="28" t="s">
        <v>15953</v>
      </c>
    </row>
    <row r="11169" spans="1:14" ht="30" x14ac:dyDescent="0.25">
      <c r="A11169" s="27" t="s">
        <v>9310</v>
      </c>
      <c r="B11169" s="19" t="s">
        <v>17013</v>
      </c>
      <c r="C11169" s="19" t="s">
        <v>16851</v>
      </c>
      <c r="D11169" s="38" t="s">
        <v>16161</v>
      </c>
      <c r="E11169" s="38" t="s">
        <v>9913</v>
      </c>
      <c r="F11169" s="41" t="s">
        <v>9904</v>
      </c>
      <c r="G11169" s="19" t="s">
        <v>721</v>
      </c>
      <c r="H11169" s="41">
        <v>2</v>
      </c>
      <c r="I11169" s="41">
        <v>3</v>
      </c>
      <c r="J11169" s="41">
        <v>10</v>
      </c>
      <c r="K11169" s="44">
        <v>10</v>
      </c>
      <c r="L11169" s="20">
        <v>18890</v>
      </c>
      <c r="M11169" s="19" t="s">
        <v>11</v>
      </c>
      <c r="N11169" s="28" t="s">
        <v>15953</v>
      </c>
    </row>
    <row r="11170" spans="1:14" ht="30" x14ac:dyDescent="0.25">
      <c r="A11170" s="27" t="s">
        <v>9310</v>
      </c>
      <c r="B11170" s="19" t="s">
        <v>17013</v>
      </c>
      <c r="C11170" s="19" t="s">
        <v>16851</v>
      </c>
      <c r="D11170" s="38" t="s">
        <v>16161</v>
      </c>
      <c r="E11170" s="38" t="s">
        <v>9914</v>
      </c>
      <c r="F11170" s="41" t="s">
        <v>9904</v>
      </c>
      <c r="G11170" s="19" t="s">
        <v>721</v>
      </c>
      <c r="H11170" s="41">
        <v>2</v>
      </c>
      <c r="I11170" s="41">
        <v>3</v>
      </c>
      <c r="J11170" s="41">
        <v>10</v>
      </c>
      <c r="K11170" s="44">
        <v>5</v>
      </c>
      <c r="L11170" s="20">
        <v>18602.5</v>
      </c>
      <c r="M11170" s="19" t="s">
        <v>11</v>
      </c>
      <c r="N11170" s="28" t="s">
        <v>15953</v>
      </c>
    </row>
    <row r="11171" spans="1:14" ht="30" x14ac:dyDescent="0.25">
      <c r="A11171" s="27" t="s">
        <v>9310</v>
      </c>
      <c r="B11171" s="19" t="s">
        <v>17013</v>
      </c>
      <c r="C11171" s="19" t="s">
        <v>16851</v>
      </c>
      <c r="D11171" s="38" t="s">
        <v>16161</v>
      </c>
      <c r="E11171" s="38" t="s">
        <v>9915</v>
      </c>
      <c r="F11171" s="41" t="s">
        <v>9904</v>
      </c>
      <c r="G11171" s="19" t="s">
        <v>721</v>
      </c>
      <c r="H11171" s="41">
        <v>2</v>
      </c>
      <c r="I11171" s="41">
        <v>3</v>
      </c>
      <c r="J11171" s="41">
        <v>10</v>
      </c>
      <c r="K11171" s="44">
        <v>100</v>
      </c>
      <c r="L11171" s="20">
        <v>45800</v>
      </c>
      <c r="M11171" s="19" t="s">
        <v>11</v>
      </c>
      <c r="N11171" s="28" t="s">
        <v>15953</v>
      </c>
    </row>
    <row r="11172" spans="1:14" ht="30" x14ac:dyDescent="0.25">
      <c r="A11172" s="27" t="s">
        <v>9310</v>
      </c>
      <c r="B11172" s="19" t="s">
        <v>17013</v>
      </c>
      <c r="C11172" s="19" t="s">
        <v>16851</v>
      </c>
      <c r="D11172" s="38" t="s">
        <v>16161</v>
      </c>
      <c r="E11172" s="38" t="s">
        <v>9916</v>
      </c>
      <c r="F11172" s="41" t="s">
        <v>9904</v>
      </c>
      <c r="G11172" s="19" t="s">
        <v>721</v>
      </c>
      <c r="H11172" s="41">
        <v>2</v>
      </c>
      <c r="I11172" s="41">
        <v>3</v>
      </c>
      <c r="J11172" s="41">
        <v>10</v>
      </c>
      <c r="K11172" s="44">
        <v>20</v>
      </c>
      <c r="L11172" s="20">
        <v>17170</v>
      </c>
      <c r="M11172" s="19" t="s">
        <v>11</v>
      </c>
      <c r="N11172" s="28" t="s">
        <v>15953</v>
      </c>
    </row>
    <row r="11173" spans="1:14" ht="30" x14ac:dyDescent="0.25">
      <c r="A11173" s="27" t="s">
        <v>9310</v>
      </c>
      <c r="B11173" s="19" t="s">
        <v>17013</v>
      </c>
      <c r="C11173" s="19" t="s">
        <v>16851</v>
      </c>
      <c r="D11173" s="38" t="s">
        <v>16161</v>
      </c>
      <c r="E11173" s="38" t="s">
        <v>9917</v>
      </c>
      <c r="F11173" s="41" t="s">
        <v>9904</v>
      </c>
      <c r="G11173" s="19" t="s">
        <v>721</v>
      </c>
      <c r="H11173" s="41">
        <v>2</v>
      </c>
      <c r="I11173" s="41">
        <v>3</v>
      </c>
      <c r="J11173" s="41">
        <v>10</v>
      </c>
      <c r="K11173" s="44">
        <v>10</v>
      </c>
      <c r="L11173" s="20">
        <v>13165</v>
      </c>
      <c r="M11173" s="19" t="s">
        <v>11</v>
      </c>
      <c r="N11173" s="28" t="s">
        <v>15953</v>
      </c>
    </row>
    <row r="11174" spans="1:14" ht="30" x14ac:dyDescent="0.25">
      <c r="A11174" s="27" t="s">
        <v>9310</v>
      </c>
      <c r="B11174" s="19" t="s">
        <v>17013</v>
      </c>
      <c r="C11174" s="19" t="s">
        <v>16851</v>
      </c>
      <c r="D11174" s="38" t="s">
        <v>16161</v>
      </c>
      <c r="E11174" s="38" t="s">
        <v>9918</v>
      </c>
      <c r="F11174" s="41" t="s">
        <v>9904</v>
      </c>
      <c r="G11174" s="19" t="s">
        <v>721</v>
      </c>
      <c r="H11174" s="41">
        <v>2</v>
      </c>
      <c r="I11174" s="41">
        <v>3</v>
      </c>
      <c r="J11174" s="41">
        <v>10</v>
      </c>
      <c r="K11174" s="44">
        <v>3</v>
      </c>
      <c r="L11174" s="20">
        <v>10131</v>
      </c>
      <c r="M11174" s="19" t="s">
        <v>11</v>
      </c>
      <c r="N11174" s="28" t="s">
        <v>15953</v>
      </c>
    </row>
    <row r="11175" spans="1:14" ht="30" x14ac:dyDescent="0.25">
      <c r="A11175" s="27" t="s">
        <v>9310</v>
      </c>
      <c r="B11175" s="19" t="s">
        <v>17013</v>
      </c>
      <c r="C11175" s="19" t="s">
        <v>16851</v>
      </c>
      <c r="D11175" s="38" t="s">
        <v>16161</v>
      </c>
      <c r="E11175" s="38" t="s">
        <v>9919</v>
      </c>
      <c r="F11175" s="41" t="s">
        <v>9904</v>
      </c>
      <c r="G11175" s="19" t="s">
        <v>721</v>
      </c>
      <c r="H11175" s="41">
        <v>2</v>
      </c>
      <c r="I11175" s="41">
        <v>3</v>
      </c>
      <c r="J11175" s="41">
        <v>10</v>
      </c>
      <c r="K11175" s="44">
        <v>3</v>
      </c>
      <c r="L11175" s="20">
        <v>16828.5</v>
      </c>
      <c r="M11175" s="19" t="s">
        <v>11</v>
      </c>
      <c r="N11175" s="28" t="s">
        <v>15953</v>
      </c>
    </row>
    <row r="11176" spans="1:14" ht="30" x14ac:dyDescent="0.25">
      <c r="A11176" s="27" t="s">
        <v>9310</v>
      </c>
      <c r="B11176" s="19" t="s">
        <v>17013</v>
      </c>
      <c r="C11176" s="19" t="s">
        <v>16851</v>
      </c>
      <c r="D11176" s="38" t="s">
        <v>16161</v>
      </c>
      <c r="E11176" s="38" t="s">
        <v>9920</v>
      </c>
      <c r="F11176" s="41" t="s">
        <v>9904</v>
      </c>
      <c r="G11176" s="19" t="s">
        <v>721</v>
      </c>
      <c r="H11176" s="41">
        <v>2</v>
      </c>
      <c r="I11176" s="41">
        <v>3</v>
      </c>
      <c r="J11176" s="41">
        <v>10</v>
      </c>
      <c r="K11176" s="44">
        <v>5</v>
      </c>
      <c r="L11176" s="20">
        <v>108182.5</v>
      </c>
      <c r="M11176" s="19" t="s">
        <v>11</v>
      </c>
      <c r="N11176" s="28" t="s">
        <v>15953</v>
      </c>
    </row>
    <row r="11177" spans="1:14" ht="30" x14ac:dyDescent="0.25">
      <c r="A11177" s="27" t="s">
        <v>9310</v>
      </c>
      <c r="B11177" s="19" t="s">
        <v>17013</v>
      </c>
      <c r="C11177" s="19" t="s">
        <v>16851</v>
      </c>
      <c r="D11177" s="38" t="s">
        <v>16161</v>
      </c>
      <c r="E11177" s="38" t="s">
        <v>9921</v>
      </c>
      <c r="F11177" s="41" t="s">
        <v>9904</v>
      </c>
      <c r="G11177" s="19" t="s">
        <v>721</v>
      </c>
      <c r="H11177" s="41">
        <v>2</v>
      </c>
      <c r="I11177" s="41">
        <v>3</v>
      </c>
      <c r="J11177" s="41">
        <v>10</v>
      </c>
      <c r="K11177" s="44">
        <v>2</v>
      </c>
      <c r="L11177" s="20">
        <v>17401</v>
      </c>
      <c r="M11177" s="19" t="s">
        <v>11</v>
      </c>
      <c r="N11177" s="28" t="s">
        <v>15953</v>
      </c>
    </row>
    <row r="11178" spans="1:14" ht="30" x14ac:dyDescent="0.25">
      <c r="A11178" s="27" t="s">
        <v>9310</v>
      </c>
      <c r="B11178" s="19" t="s">
        <v>17013</v>
      </c>
      <c r="C11178" s="19" t="s">
        <v>16851</v>
      </c>
      <c r="D11178" s="38" t="s">
        <v>16161</v>
      </c>
      <c r="E11178" s="38" t="s">
        <v>9922</v>
      </c>
      <c r="F11178" s="41" t="s">
        <v>9904</v>
      </c>
      <c r="G11178" s="19" t="s">
        <v>721</v>
      </c>
      <c r="H11178" s="41">
        <v>2</v>
      </c>
      <c r="I11178" s="41">
        <v>3</v>
      </c>
      <c r="J11178" s="41">
        <v>10</v>
      </c>
      <c r="K11178" s="44">
        <v>2</v>
      </c>
      <c r="L11178" s="20">
        <v>14424</v>
      </c>
      <c r="M11178" s="19" t="s">
        <v>11</v>
      </c>
      <c r="N11178" s="28" t="s">
        <v>15953</v>
      </c>
    </row>
    <row r="11179" spans="1:14" ht="30" x14ac:dyDescent="0.25">
      <c r="A11179" s="27" t="s">
        <v>9310</v>
      </c>
      <c r="B11179" s="19" t="s">
        <v>17013</v>
      </c>
      <c r="C11179" s="19" t="s">
        <v>16851</v>
      </c>
      <c r="D11179" s="38" t="s">
        <v>16161</v>
      </c>
      <c r="E11179" s="38" t="s">
        <v>9923</v>
      </c>
      <c r="F11179" s="41" t="s">
        <v>9904</v>
      </c>
      <c r="G11179" s="19" t="s">
        <v>721</v>
      </c>
      <c r="H11179" s="41">
        <v>2</v>
      </c>
      <c r="I11179" s="41">
        <v>3</v>
      </c>
      <c r="J11179" s="41">
        <v>10</v>
      </c>
      <c r="K11179" s="44">
        <v>2</v>
      </c>
      <c r="L11179" s="20">
        <v>34115</v>
      </c>
      <c r="M11179" s="19" t="s">
        <v>11</v>
      </c>
      <c r="N11179" s="28" t="s">
        <v>15953</v>
      </c>
    </row>
    <row r="11180" spans="1:14" ht="30" x14ac:dyDescent="0.25">
      <c r="A11180" s="27" t="s">
        <v>9310</v>
      </c>
      <c r="B11180" s="19" t="s">
        <v>17013</v>
      </c>
      <c r="C11180" s="19" t="s">
        <v>16851</v>
      </c>
      <c r="D11180" s="38" t="s">
        <v>16161</v>
      </c>
      <c r="E11180" s="38" t="s">
        <v>9924</v>
      </c>
      <c r="F11180" s="41" t="s">
        <v>9904</v>
      </c>
      <c r="G11180" s="19" t="s">
        <v>721</v>
      </c>
      <c r="H11180" s="41">
        <v>2</v>
      </c>
      <c r="I11180" s="41">
        <v>3</v>
      </c>
      <c r="J11180" s="41">
        <v>10</v>
      </c>
      <c r="K11180" s="44">
        <v>2</v>
      </c>
      <c r="L11180" s="20">
        <v>43273</v>
      </c>
      <c r="M11180" s="19" t="s">
        <v>11</v>
      </c>
      <c r="N11180" s="28" t="s">
        <v>15953</v>
      </c>
    </row>
    <row r="11181" spans="1:14" ht="30" x14ac:dyDescent="0.25">
      <c r="A11181" s="27" t="s">
        <v>9310</v>
      </c>
      <c r="B11181" s="19" t="s">
        <v>17013</v>
      </c>
      <c r="C11181" s="19" t="s">
        <v>16851</v>
      </c>
      <c r="D11181" s="38" t="s">
        <v>16161</v>
      </c>
      <c r="E11181" s="38" t="s">
        <v>9925</v>
      </c>
      <c r="F11181" s="41" t="s">
        <v>9926</v>
      </c>
      <c r="G11181" s="19" t="s">
        <v>721</v>
      </c>
      <c r="H11181" s="41">
        <v>2</v>
      </c>
      <c r="I11181" s="41">
        <v>3</v>
      </c>
      <c r="J11181" s="41">
        <v>10</v>
      </c>
      <c r="K11181" s="44">
        <v>4</v>
      </c>
      <c r="L11181" s="20">
        <v>11448</v>
      </c>
      <c r="M11181" s="19" t="s">
        <v>11</v>
      </c>
      <c r="N11181" s="28" t="s">
        <v>15953</v>
      </c>
    </row>
    <row r="11182" spans="1:14" ht="30" x14ac:dyDescent="0.25">
      <c r="A11182" s="27" t="s">
        <v>9310</v>
      </c>
      <c r="B11182" s="19" t="s">
        <v>17013</v>
      </c>
      <c r="C11182" s="19" t="s">
        <v>16851</v>
      </c>
      <c r="D11182" s="38" t="s">
        <v>16161</v>
      </c>
      <c r="E11182" s="38" t="s">
        <v>9927</v>
      </c>
      <c r="F11182" s="41" t="s">
        <v>9928</v>
      </c>
      <c r="G11182" s="19" t="s">
        <v>721</v>
      </c>
      <c r="H11182" s="41">
        <v>2</v>
      </c>
      <c r="I11182" s="41">
        <v>3</v>
      </c>
      <c r="J11182" s="41">
        <v>10</v>
      </c>
      <c r="K11182" s="44">
        <v>10</v>
      </c>
      <c r="L11182" s="20">
        <v>15800</v>
      </c>
      <c r="M11182" s="19" t="s">
        <v>11</v>
      </c>
      <c r="N11182" s="28" t="s">
        <v>15953</v>
      </c>
    </row>
    <row r="11183" spans="1:14" ht="30" x14ac:dyDescent="0.25">
      <c r="A11183" s="27" t="s">
        <v>9310</v>
      </c>
      <c r="B11183" s="19" t="s">
        <v>17013</v>
      </c>
      <c r="C11183" s="19" t="s">
        <v>16851</v>
      </c>
      <c r="D11183" s="38" t="s">
        <v>16161</v>
      </c>
      <c r="E11183" s="38" t="s">
        <v>9929</v>
      </c>
      <c r="F11183" s="41" t="s">
        <v>9928</v>
      </c>
      <c r="G11183" s="19" t="s">
        <v>721</v>
      </c>
      <c r="H11183" s="41">
        <v>2</v>
      </c>
      <c r="I11183" s="41">
        <v>3</v>
      </c>
      <c r="J11183" s="41">
        <v>10</v>
      </c>
      <c r="K11183" s="44">
        <v>10</v>
      </c>
      <c r="L11183" s="20">
        <v>26330</v>
      </c>
      <c r="M11183" s="19" t="s">
        <v>11</v>
      </c>
      <c r="N11183" s="28" t="s">
        <v>15953</v>
      </c>
    </row>
    <row r="11184" spans="1:14" ht="30" x14ac:dyDescent="0.25">
      <c r="A11184" s="27" t="s">
        <v>9310</v>
      </c>
      <c r="B11184" s="19" t="s">
        <v>17013</v>
      </c>
      <c r="C11184" s="19" t="s">
        <v>16851</v>
      </c>
      <c r="D11184" s="38" t="s">
        <v>16161</v>
      </c>
      <c r="E11184" s="38" t="s">
        <v>9930</v>
      </c>
      <c r="F11184" s="41" t="s">
        <v>9931</v>
      </c>
      <c r="G11184" s="19" t="s">
        <v>611</v>
      </c>
      <c r="H11184" s="41">
        <v>2</v>
      </c>
      <c r="I11184" s="41">
        <v>11</v>
      </c>
      <c r="J11184" s="41">
        <v>10</v>
      </c>
      <c r="K11184" s="44">
        <v>6</v>
      </c>
      <c r="L11184" s="20">
        <v>1071000</v>
      </c>
      <c r="M11184" s="19" t="s">
        <v>11</v>
      </c>
      <c r="N11184" s="28" t="s">
        <v>15953</v>
      </c>
    </row>
    <row r="11185" spans="1:14" ht="45" x14ac:dyDescent="0.25">
      <c r="A11185" s="27" t="s">
        <v>9310</v>
      </c>
      <c r="B11185" s="19" t="s">
        <v>17013</v>
      </c>
      <c r="C11185" s="19" t="s">
        <v>16851</v>
      </c>
      <c r="D11185" s="38" t="s">
        <v>16161</v>
      </c>
      <c r="E11185" s="38" t="s">
        <v>9932</v>
      </c>
      <c r="F11185" s="41" t="s">
        <v>9933</v>
      </c>
      <c r="G11185" s="19" t="s">
        <v>611</v>
      </c>
      <c r="H11185" s="41">
        <v>3</v>
      </c>
      <c r="I11185" s="41">
        <v>5</v>
      </c>
      <c r="J11185" s="41">
        <v>10</v>
      </c>
      <c r="K11185" s="44">
        <v>1</v>
      </c>
      <c r="L11185" s="20">
        <v>2332400</v>
      </c>
      <c r="M11185" s="19" t="s">
        <v>11</v>
      </c>
      <c r="N11185" s="28" t="s">
        <v>15953</v>
      </c>
    </row>
    <row r="11186" spans="1:14" ht="30" x14ac:dyDescent="0.25">
      <c r="A11186" s="27" t="s">
        <v>9310</v>
      </c>
      <c r="B11186" s="19" t="s">
        <v>17013</v>
      </c>
      <c r="C11186" s="19" t="s">
        <v>16851</v>
      </c>
      <c r="D11186" s="38" t="s">
        <v>16161</v>
      </c>
      <c r="E11186" s="38" t="s">
        <v>9934</v>
      </c>
      <c r="F11186" s="41" t="s">
        <v>9935</v>
      </c>
      <c r="G11186" s="19" t="s">
        <v>721</v>
      </c>
      <c r="H11186" s="41">
        <v>2</v>
      </c>
      <c r="I11186" s="41">
        <v>3</v>
      </c>
      <c r="J11186" s="41">
        <v>10</v>
      </c>
      <c r="K11186" s="44">
        <v>1</v>
      </c>
      <c r="L11186" s="20">
        <v>183168</v>
      </c>
      <c r="M11186" s="19" t="s">
        <v>11</v>
      </c>
      <c r="N11186" s="28" t="s">
        <v>15953</v>
      </c>
    </row>
    <row r="11187" spans="1:14" ht="30" x14ac:dyDescent="0.25">
      <c r="A11187" s="27" t="s">
        <v>9310</v>
      </c>
      <c r="B11187" s="19" t="s">
        <v>17013</v>
      </c>
      <c r="C11187" s="19" t="s">
        <v>16851</v>
      </c>
      <c r="D11187" s="38" t="s">
        <v>16161</v>
      </c>
      <c r="E11187" s="38" t="s">
        <v>9936</v>
      </c>
      <c r="F11187" s="41" t="s">
        <v>2341</v>
      </c>
      <c r="G11187" s="19" t="s">
        <v>721</v>
      </c>
      <c r="H11187" s="41">
        <v>2</v>
      </c>
      <c r="I11187" s="41">
        <v>3</v>
      </c>
      <c r="J11187" s="41">
        <v>10</v>
      </c>
      <c r="K11187" s="44">
        <v>15</v>
      </c>
      <c r="L11187" s="20">
        <v>66967.5</v>
      </c>
      <c r="M11187" s="19" t="s">
        <v>11</v>
      </c>
      <c r="N11187" s="28" t="s">
        <v>15953</v>
      </c>
    </row>
    <row r="11188" spans="1:14" ht="30" x14ac:dyDescent="0.25">
      <c r="A11188" s="27" t="s">
        <v>9310</v>
      </c>
      <c r="B11188" s="19" t="s">
        <v>17013</v>
      </c>
      <c r="C11188" s="19" t="s">
        <v>16851</v>
      </c>
      <c r="D11188" s="38" t="s">
        <v>16161</v>
      </c>
      <c r="E11188" s="38" t="s">
        <v>9937</v>
      </c>
      <c r="F11188" s="41" t="s">
        <v>2341</v>
      </c>
      <c r="G11188" s="19" t="s">
        <v>721</v>
      </c>
      <c r="H11188" s="41">
        <v>2</v>
      </c>
      <c r="I11188" s="41">
        <v>3</v>
      </c>
      <c r="J11188" s="41">
        <v>10</v>
      </c>
      <c r="K11188" s="44">
        <v>15</v>
      </c>
      <c r="L11188" s="20">
        <v>84142.5</v>
      </c>
      <c r="M11188" s="19" t="s">
        <v>11</v>
      </c>
      <c r="N11188" s="28" t="s">
        <v>15953</v>
      </c>
    </row>
    <row r="11189" spans="1:14" ht="30" x14ac:dyDescent="0.25">
      <c r="A11189" s="27" t="s">
        <v>9310</v>
      </c>
      <c r="B11189" s="19" t="s">
        <v>17013</v>
      </c>
      <c r="C11189" s="19" t="s">
        <v>16851</v>
      </c>
      <c r="D11189" s="38" t="s">
        <v>16161</v>
      </c>
      <c r="E11189" s="38" t="s">
        <v>9938</v>
      </c>
      <c r="F11189" s="41" t="s">
        <v>9939</v>
      </c>
      <c r="G11189" s="19" t="s">
        <v>614</v>
      </c>
      <c r="H11189" s="41">
        <v>2</v>
      </c>
      <c r="I11189" s="41">
        <v>8</v>
      </c>
      <c r="J11189" s="41">
        <v>10</v>
      </c>
      <c r="K11189" s="44">
        <v>1</v>
      </c>
      <c r="L11189" s="20">
        <v>5142936.6500000004</v>
      </c>
      <c r="M11189" s="19" t="s">
        <v>11</v>
      </c>
      <c r="N11189" s="28" t="s">
        <v>15953</v>
      </c>
    </row>
    <row r="11190" spans="1:14" ht="30" x14ac:dyDescent="0.25">
      <c r="A11190" s="27" t="s">
        <v>9310</v>
      </c>
      <c r="B11190" s="19" t="s">
        <v>17013</v>
      </c>
      <c r="C11190" s="19" t="s">
        <v>16851</v>
      </c>
      <c r="D11190" s="38" t="s">
        <v>16161</v>
      </c>
      <c r="E11190" s="38" t="s">
        <v>9940</v>
      </c>
      <c r="F11190" s="41" t="s">
        <v>9939</v>
      </c>
      <c r="G11190" s="19" t="s">
        <v>614</v>
      </c>
      <c r="H11190" s="41">
        <v>2</v>
      </c>
      <c r="I11190" s="41">
        <v>8</v>
      </c>
      <c r="J11190" s="41">
        <v>10</v>
      </c>
      <c r="K11190" s="44">
        <v>1</v>
      </c>
      <c r="L11190" s="20">
        <v>3482570.21</v>
      </c>
      <c r="M11190" s="19" t="s">
        <v>11</v>
      </c>
      <c r="N11190" s="28" t="s">
        <v>15953</v>
      </c>
    </row>
    <row r="11191" spans="1:14" ht="30" x14ac:dyDescent="0.25">
      <c r="A11191" s="27" t="s">
        <v>9310</v>
      </c>
      <c r="B11191" s="19" t="s">
        <v>17013</v>
      </c>
      <c r="C11191" s="19" t="s">
        <v>16851</v>
      </c>
      <c r="D11191" s="38" t="s">
        <v>16161</v>
      </c>
      <c r="E11191" s="38" t="s">
        <v>9941</v>
      </c>
      <c r="F11191" s="41" t="s">
        <v>1992</v>
      </c>
      <c r="G11191" s="19" t="s">
        <v>614</v>
      </c>
      <c r="H11191" s="41">
        <v>2</v>
      </c>
      <c r="I11191" s="41">
        <v>8</v>
      </c>
      <c r="J11191" s="41">
        <v>10</v>
      </c>
      <c r="K11191" s="44">
        <v>1</v>
      </c>
      <c r="L11191" s="20">
        <v>2538440.29</v>
      </c>
      <c r="M11191" s="19" t="s">
        <v>11</v>
      </c>
      <c r="N11191" s="28" t="s">
        <v>15953</v>
      </c>
    </row>
    <row r="11192" spans="1:14" ht="30" x14ac:dyDescent="0.25">
      <c r="A11192" s="27" t="s">
        <v>9310</v>
      </c>
      <c r="B11192" s="19" t="s">
        <v>17013</v>
      </c>
      <c r="C11192" s="19" t="s">
        <v>16851</v>
      </c>
      <c r="D11192" s="38" t="s">
        <v>16161</v>
      </c>
      <c r="E11192" s="38" t="s">
        <v>9942</v>
      </c>
      <c r="F11192" s="41" t="s">
        <v>2219</v>
      </c>
      <c r="G11192" s="19" t="s">
        <v>614</v>
      </c>
      <c r="H11192" s="41">
        <v>2</v>
      </c>
      <c r="I11192" s="41">
        <v>8</v>
      </c>
      <c r="J11192" s="41">
        <v>10</v>
      </c>
      <c r="K11192" s="44">
        <v>7</v>
      </c>
      <c r="L11192" s="20">
        <v>235820.12999999998</v>
      </c>
      <c r="M11192" s="19" t="s">
        <v>11</v>
      </c>
      <c r="N11192" s="28" t="s">
        <v>15953</v>
      </c>
    </row>
    <row r="11193" spans="1:14" ht="30" x14ac:dyDescent="0.25">
      <c r="A11193" s="27" t="s">
        <v>9310</v>
      </c>
      <c r="B11193" s="19" t="s">
        <v>17013</v>
      </c>
      <c r="C11193" s="19" t="s">
        <v>16851</v>
      </c>
      <c r="D11193" s="38" t="s">
        <v>16161</v>
      </c>
      <c r="E11193" s="38" t="s">
        <v>9943</v>
      </c>
      <c r="F11193" s="41" t="s">
        <v>2219</v>
      </c>
      <c r="G11193" s="19" t="s">
        <v>614</v>
      </c>
      <c r="H11193" s="41">
        <v>2</v>
      </c>
      <c r="I11193" s="41">
        <v>8</v>
      </c>
      <c r="J11193" s="41">
        <v>10</v>
      </c>
      <c r="K11193" s="44">
        <v>8</v>
      </c>
      <c r="L11193" s="20">
        <v>71718</v>
      </c>
      <c r="M11193" s="19" t="s">
        <v>11</v>
      </c>
      <c r="N11193" s="28" t="s">
        <v>15953</v>
      </c>
    </row>
    <row r="11194" spans="1:14" ht="30" x14ac:dyDescent="0.25">
      <c r="A11194" s="27" t="s">
        <v>9310</v>
      </c>
      <c r="B11194" s="19" t="s">
        <v>17013</v>
      </c>
      <c r="C11194" s="19" t="s">
        <v>16851</v>
      </c>
      <c r="D11194" s="38" t="s">
        <v>16161</v>
      </c>
      <c r="E11194" s="38" t="s">
        <v>9944</v>
      </c>
      <c r="F11194" s="41" t="s">
        <v>6489</v>
      </c>
      <c r="G11194" s="19" t="s">
        <v>614</v>
      </c>
      <c r="H11194" s="41">
        <v>2</v>
      </c>
      <c r="I11194" s="41">
        <v>8</v>
      </c>
      <c r="J11194" s="41">
        <v>10</v>
      </c>
      <c r="K11194" s="44">
        <v>7</v>
      </c>
      <c r="L11194" s="20">
        <v>289986.13</v>
      </c>
      <c r="M11194" s="19" t="s">
        <v>11</v>
      </c>
      <c r="N11194" s="28" t="s">
        <v>15953</v>
      </c>
    </row>
    <row r="11195" spans="1:14" ht="30" x14ac:dyDescent="0.25">
      <c r="A11195" s="27" t="s">
        <v>9310</v>
      </c>
      <c r="B11195" s="19" t="s">
        <v>17013</v>
      </c>
      <c r="C11195" s="19" t="s">
        <v>16851</v>
      </c>
      <c r="D11195" s="38" t="s">
        <v>16161</v>
      </c>
      <c r="E11195" s="38" t="s">
        <v>9945</v>
      </c>
      <c r="F11195" s="41" t="s">
        <v>6489</v>
      </c>
      <c r="G11195" s="19" t="s">
        <v>614</v>
      </c>
      <c r="H11195" s="41">
        <v>2</v>
      </c>
      <c r="I11195" s="41">
        <v>8</v>
      </c>
      <c r="J11195" s="41">
        <v>10</v>
      </c>
      <c r="K11195" s="44">
        <v>8</v>
      </c>
      <c r="L11195" s="20">
        <v>406905.36</v>
      </c>
      <c r="M11195" s="19" t="s">
        <v>11</v>
      </c>
      <c r="N11195" s="28" t="s">
        <v>15953</v>
      </c>
    </row>
    <row r="11196" spans="1:14" ht="30" x14ac:dyDescent="0.25">
      <c r="A11196" s="27" t="s">
        <v>9310</v>
      </c>
      <c r="B11196" s="19" t="s">
        <v>17013</v>
      </c>
      <c r="C11196" s="19" t="s">
        <v>16851</v>
      </c>
      <c r="D11196" s="38" t="s">
        <v>16161</v>
      </c>
      <c r="E11196" s="38" t="s">
        <v>9946</v>
      </c>
      <c r="F11196" s="41">
        <v>13111203</v>
      </c>
      <c r="G11196" s="19" t="s">
        <v>611</v>
      </c>
      <c r="H11196" s="41">
        <v>11</v>
      </c>
      <c r="I11196" s="41">
        <v>1</v>
      </c>
      <c r="J11196" s="41">
        <v>10</v>
      </c>
      <c r="K11196" s="44">
        <v>2</v>
      </c>
      <c r="L11196" s="20">
        <v>468146</v>
      </c>
      <c r="M11196" s="19" t="s">
        <v>11</v>
      </c>
      <c r="N11196" s="28" t="s">
        <v>15953</v>
      </c>
    </row>
    <row r="11197" spans="1:14" ht="30" x14ac:dyDescent="0.25">
      <c r="A11197" s="27" t="s">
        <v>9310</v>
      </c>
      <c r="B11197" s="19" t="s">
        <v>17013</v>
      </c>
      <c r="C11197" s="19" t="s">
        <v>16851</v>
      </c>
      <c r="D11197" s="38" t="s">
        <v>16161</v>
      </c>
      <c r="E11197" s="38" t="s">
        <v>9947</v>
      </c>
      <c r="F11197" s="41">
        <v>41122703</v>
      </c>
      <c r="G11197" s="19" t="s">
        <v>611</v>
      </c>
      <c r="H11197" s="41">
        <v>6</v>
      </c>
      <c r="I11197" s="41">
        <v>6</v>
      </c>
      <c r="J11197" s="41">
        <v>16</v>
      </c>
      <c r="K11197" s="44">
        <v>9</v>
      </c>
      <c r="L11197" s="20">
        <v>224910</v>
      </c>
      <c r="M11197" s="19" t="s">
        <v>11</v>
      </c>
      <c r="N11197" s="28" t="s">
        <v>15953</v>
      </c>
    </row>
    <row r="11198" spans="1:14" ht="30" x14ac:dyDescent="0.25">
      <c r="A11198" s="27" t="s">
        <v>9310</v>
      </c>
      <c r="B11198" s="19" t="s">
        <v>17013</v>
      </c>
      <c r="C11198" s="19" t="s">
        <v>16851</v>
      </c>
      <c r="D11198" s="38" t="s">
        <v>16161</v>
      </c>
      <c r="E11198" s="38" t="s">
        <v>9841</v>
      </c>
      <c r="F11198" s="41" t="s">
        <v>9836</v>
      </c>
      <c r="G11198" s="19" t="s">
        <v>721</v>
      </c>
      <c r="H11198" s="41">
        <v>9</v>
      </c>
      <c r="I11198" s="41">
        <v>3</v>
      </c>
      <c r="J11198" s="41">
        <v>10</v>
      </c>
      <c r="K11198" s="44">
        <v>5</v>
      </c>
      <c r="L11198" s="20">
        <v>4520</v>
      </c>
      <c r="M11198" s="19" t="s">
        <v>11</v>
      </c>
      <c r="N11198" s="28" t="s">
        <v>15953</v>
      </c>
    </row>
    <row r="11199" spans="1:14" ht="30" x14ac:dyDescent="0.25">
      <c r="A11199" s="27" t="s">
        <v>9310</v>
      </c>
      <c r="B11199" s="19" t="s">
        <v>17013</v>
      </c>
      <c r="C11199" s="19" t="s">
        <v>16851</v>
      </c>
      <c r="D11199" s="38" t="s">
        <v>16161</v>
      </c>
      <c r="E11199" s="38" t="s">
        <v>9842</v>
      </c>
      <c r="F11199" s="41" t="s">
        <v>9836</v>
      </c>
      <c r="G11199" s="19" t="s">
        <v>721</v>
      </c>
      <c r="H11199" s="41">
        <v>9</v>
      </c>
      <c r="I11199" s="41">
        <v>3</v>
      </c>
      <c r="J11199" s="41">
        <v>10</v>
      </c>
      <c r="K11199" s="44">
        <v>5</v>
      </c>
      <c r="L11199" s="20">
        <v>10875</v>
      </c>
      <c r="M11199" s="19" t="s">
        <v>11</v>
      </c>
      <c r="N11199" s="28" t="s">
        <v>15953</v>
      </c>
    </row>
    <row r="11200" spans="1:14" ht="30" x14ac:dyDescent="0.25">
      <c r="A11200" s="27" t="s">
        <v>9310</v>
      </c>
      <c r="B11200" s="19" t="s">
        <v>17013</v>
      </c>
      <c r="C11200" s="19" t="s">
        <v>16851</v>
      </c>
      <c r="D11200" s="38" t="s">
        <v>16161</v>
      </c>
      <c r="E11200" s="38" t="s">
        <v>9843</v>
      </c>
      <c r="F11200" s="41" t="s">
        <v>9836</v>
      </c>
      <c r="G11200" s="19" t="s">
        <v>721</v>
      </c>
      <c r="H11200" s="41">
        <v>9</v>
      </c>
      <c r="I11200" s="41">
        <v>3</v>
      </c>
      <c r="J11200" s="41">
        <v>10</v>
      </c>
      <c r="K11200" s="44">
        <v>5</v>
      </c>
      <c r="L11200" s="20">
        <v>8012.5</v>
      </c>
      <c r="M11200" s="19" t="s">
        <v>11</v>
      </c>
      <c r="N11200" s="28" t="s">
        <v>15953</v>
      </c>
    </row>
    <row r="11201" spans="1:14" ht="30" x14ac:dyDescent="0.25">
      <c r="A11201" s="27" t="s">
        <v>9310</v>
      </c>
      <c r="B11201" s="19" t="s">
        <v>17013</v>
      </c>
      <c r="C11201" s="19" t="s">
        <v>16851</v>
      </c>
      <c r="D11201" s="38" t="s">
        <v>16161</v>
      </c>
      <c r="E11201" s="38" t="s">
        <v>9851</v>
      </c>
      <c r="F11201" s="41" t="s">
        <v>1165</v>
      </c>
      <c r="G11201" s="19" t="s">
        <v>721</v>
      </c>
      <c r="H11201" s="41">
        <v>9</v>
      </c>
      <c r="I11201" s="41">
        <v>3</v>
      </c>
      <c r="J11201" s="41">
        <v>10</v>
      </c>
      <c r="K11201" s="44">
        <v>10</v>
      </c>
      <c r="L11201" s="20">
        <v>307950</v>
      </c>
      <c r="M11201" s="19" t="s">
        <v>11</v>
      </c>
      <c r="N11201" s="28" t="s">
        <v>15953</v>
      </c>
    </row>
    <row r="11202" spans="1:14" ht="30" x14ac:dyDescent="0.25">
      <c r="A11202" s="27" t="s">
        <v>9310</v>
      </c>
      <c r="B11202" s="19" t="s">
        <v>17013</v>
      </c>
      <c r="C11202" s="19" t="s">
        <v>16851</v>
      </c>
      <c r="D11202" s="38" t="s">
        <v>16161</v>
      </c>
      <c r="E11202" s="38" t="s">
        <v>9852</v>
      </c>
      <c r="F11202" s="41" t="s">
        <v>1165</v>
      </c>
      <c r="G11202" s="19" t="s">
        <v>721</v>
      </c>
      <c r="H11202" s="41">
        <v>9</v>
      </c>
      <c r="I11202" s="41">
        <v>3</v>
      </c>
      <c r="J11202" s="41">
        <v>10</v>
      </c>
      <c r="K11202" s="44">
        <v>5</v>
      </c>
      <c r="L11202" s="20">
        <v>176872.5</v>
      </c>
      <c r="M11202" s="19" t="s">
        <v>11</v>
      </c>
      <c r="N11202" s="28" t="s">
        <v>15953</v>
      </c>
    </row>
    <row r="11203" spans="1:14" ht="30" x14ac:dyDescent="0.25">
      <c r="A11203" s="27" t="s">
        <v>9310</v>
      </c>
      <c r="B11203" s="19" t="s">
        <v>17013</v>
      </c>
      <c r="C11203" s="19" t="s">
        <v>16851</v>
      </c>
      <c r="D11203" s="38" t="s">
        <v>16161</v>
      </c>
      <c r="E11203" s="38" t="s">
        <v>9853</v>
      </c>
      <c r="F11203" s="41" t="s">
        <v>1165</v>
      </c>
      <c r="G11203" s="19" t="s">
        <v>721</v>
      </c>
      <c r="H11203" s="41">
        <v>9</v>
      </c>
      <c r="I11203" s="41">
        <v>3</v>
      </c>
      <c r="J11203" s="41">
        <v>10</v>
      </c>
      <c r="K11203" s="44">
        <v>5</v>
      </c>
      <c r="L11203" s="20">
        <v>165422.5</v>
      </c>
      <c r="M11203" s="19" t="s">
        <v>11</v>
      </c>
      <c r="N11203" s="28" t="s">
        <v>15953</v>
      </c>
    </row>
    <row r="11204" spans="1:14" ht="30" x14ac:dyDescent="0.25">
      <c r="A11204" s="27" t="s">
        <v>9310</v>
      </c>
      <c r="B11204" s="19" t="s">
        <v>17013</v>
      </c>
      <c r="C11204" s="19" t="s">
        <v>16851</v>
      </c>
      <c r="D11204" s="38" t="s">
        <v>16161</v>
      </c>
      <c r="E11204" s="38" t="s">
        <v>9854</v>
      </c>
      <c r="F11204" s="41" t="s">
        <v>2243</v>
      </c>
      <c r="G11204" s="19" t="s">
        <v>721</v>
      </c>
      <c r="H11204" s="41">
        <v>9</v>
      </c>
      <c r="I11204" s="41">
        <v>3</v>
      </c>
      <c r="J11204" s="41">
        <v>10</v>
      </c>
      <c r="K11204" s="44">
        <v>5</v>
      </c>
      <c r="L11204" s="20">
        <v>274180</v>
      </c>
      <c r="M11204" s="19" t="s">
        <v>11</v>
      </c>
      <c r="N11204" s="28" t="s">
        <v>15953</v>
      </c>
    </row>
    <row r="11205" spans="1:14" ht="30" x14ac:dyDescent="0.25">
      <c r="A11205" s="27" t="s">
        <v>9310</v>
      </c>
      <c r="B11205" s="19" t="s">
        <v>17013</v>
      </c>
      <c r="C11205" s="19" t="s">
        <v>16851</v>
      </c>
      <c r="D11205" s="38" t="s">
        <v>16161</v>
      </c>
      <c r="E11205" s="38" t="s">
        <v>9860</v>
      </c>
      <c r="F11205" s="41" t="s">
        <v>1908</v>
      </c>
      <c r="G11205" s="19" t="s">
        <v>721</v>
      </c>
      <c r="H11205" s="41">
        <v>9</v>
      </c>
      <c r="I11205" s="41">
        <v>3</v>
      </c>
      <c r="J11205" s="41">
        <v>10</v>
      </c>
      <c r="K11205" s="44">
        <v>1</v>
      </c>
      <c r="L11205" s="20">
        <v>314820</v>
      </c>
      <c r="M11205" s="19" t="s">
        <v>11</v>
      </c>
      <c r="N11205" s="28" t="s">
        <v>15953</v>
      </c>
    </row>
    <row r="11206" spans="1:14" ht="30" x14ac:dyDescent="0.25">
      <c r="A11206" s="27" t="s">
        <v>9310</v>
      </c>
      <c r="B11206" s="19" t="s">
        <v>17013</v>
      </c>
      <c r="C11206" s="19" t="s">
        <v>16851</v>
      </c>
      <c r="D11206" s="38" t="s">
        <v>16161</v>
      </c>
      <c r="E11206" s="38" t="s">
        <v>9861</v>
      </c>
      <c r="F11206" s="41" t="s">
        <v>1908</v>
      </c>
      <c r="G11206" s="19" t="s">
        <v>721</v>
      </c>
      <c r="H11206" s="41">
        <v>9</v>
      </c>
      <c r="I11206" s="41">
        <v>3</v>
      </c>
      <c r="J11206" s="41">
        <v>10</v>
      </c>
      <c r="K11206" s="44">
        <v>6</v>
      </c>
      <c r="L11206" s="20">
        <v>157296</v>
      </c>
      <c r="M11206" s="19" t="s">
        <v>11</v>
      </c>
      <c r="N11206" s="28" t="s">
        <v>15953</v>
      </c>
    </row>
    <row r="11207" spans="1:14" ht="30" x14ac:dyDescent="0.25">
      <c r="A11207" s="27" t="s">
        <v>9310</v>
      </c>
      <c r="B11207" s="19" t="s">
        <v>17013</v>
      </c>
      <c r="C11207" s="19" t="s">
        <v>16851</v>
      </c>
      <c r="D11207" s="38" t="s">
        <v>16161</v>
      </c>
      <c r="E11207" s="38" t="s">
        <v>9862</v>
      </c>
      <c r="F11207" s="41" t="s">
        <v>1908</v>
      </c>
      <c r="G11207" s="19" t="s">
        <v>721</v>
      </c>
      <c r="H11207" s="41">
        <v>9</v>
      </c>
      <c r="I11207" s="41">
        <v>3</v>
      </c>
      <c r="J11207" s="41">
        <v>10</v>
      </c>
      <c r="K11207" s="44">
        <v>2</v>
      </c>
      <c r="L11207" s="20">
        <v>50142</v>
      </c>
      <c r="M11207" s="19" t="s">
        <v>11</v>
      </c>
      <c r="N11207" s="28" t="s">
        <v>15953</v>
      </c>
    </row>
    <row r="11208" spans="1:14" ht="30" x14ac:dyDescent="0.25">
      <c r="A11208" s="27" t="s">
        <v>9310</v>
      </c>
      <c r="B11208" s="19" t="s">
        <v>17013</v>
      </c>
      <c r="C11208" s="19" t="s">
        <v>16851</v>
      </c>
      <c r="D11208" s="38" t="s">
        <v>16161</v>
      </c>
      <c r="E11208" s="38" t="s">
        <v>9863</v>
      </c>
      <c r="F11208" s="41" t="s">
        <v>1908</v>
      </c>
      <c r="G11208" s="19" t="s">
        <v>721</v>
      </c>
      <c r="H11208" s="41">
        <v>9</v>
      </c>
      <c r="I11208" s="41">
        <v>3</v>
      </c>
      <c r="J11208" s="41">
        <v>10</v>
      </c>
      <c r="K11208" s="44">
        <v>2</v>
      </c>
      <c r="L11208" s="20">
        <v>73038</v>
      </c>
      <c r="M11208" s="19" t="s">
        <v>11</v>
      </c>
      <c r="N11208" s="28" t="s">
        <v>15953</v>
      </c>
    </row>
    <row r="11209" spans="1:14" ht="30" x14ac:dyDescent="0.25">
      <c r="A11209" s="27" t="s">
        <v>9310</v>
      </c>
      <c r="B11209" s="19" t="s">
        <v>17013</v>
      </c>
      <c r="C11209" s="19" t="s">
        <v>16851</v>
      </c>
      <c r="D11209" s="38" t="s">
        <v>16161</v>
      </c>
      <c r="E11209" s="38" t="s">
        <v>9871</v>
      </c>
      <c r="F11209" s="41" t="s">
        <v>1917</v>
      </c>
      <c r="G11209" s="19" t="s">
        <v>721</v>
      </c>
      <c r="H11209" s="41">
        <v>9</v>
      </c>
      <c r="I11209" s="41">
        <v>3</v>
      </c>
      <c r="J11209" s="41">
        <v>10</v>
      </c>
      <c r="K11209" s="44">
        <v>50</v>
      </c>
      <c r="L11209" s="20">
        <v>25750</v>
      </c>
      <c r="M11209" s="19" t="s">
        <v>11</v>
      </c>
      <c r="N11209" s="28" t="s">
        <v>15953</v>
      </c>
    </row>
    <row r="11210" spans="1:14" ht="30" x14ac:dyDescent="0.25">
      <c r="A11210" s="27" t="s">
        <v>9310</v>
      </c>
      <c r="B11210" s="19" t="s">
        <v>17013</v>
      </c>
      <c r="C11210" s="19" t="s">
        <v>16851</v>
      </c>
      <c r="D11210" s="38" t="s">
        <v>16161</v>
      </c>
      <c r="E11210" s="38" t="s">
        <v>9874</v>
      </c>
      <c r="F11210" s="41" t="s">
        <v>1917</v>
      </c>
      <c r="G11210" s="19" t="s">
        <v>721</v>
      </c>
      <c r="H11210" s="41">
        <v>9</v>
      </c>
      <c r="I11210" s="41">
        <v>3</v>
      </c>
      <c r="J11210" s="41">
        <v>10</v>
      </c>
      <c r="K11210" s="44">
        <v>50</v>
      </c>
      <c r="L11210" s="20">
        <v>25750</v>
      </c>
      <c r="M11210" s="19" t="s">
        <v>11</v>
      </c>
      <c r="N11210" s="28" t="s">
        <v>15953</v>
      </c>
    </row>
    <row r="11211" spans="1:14" ht="30" x14ac:dyDescent="0.25">
      <c r="A11211" s="27" t="s">
        <v>9310</v>
      </c>
      <c r="B11211" s="19" t="s">
        <v>17013</v>
      </c>
      <c r="C11211" s="19" t="s">
        <v>16851</v>
      </c>
      <c r="D11211" s="38" t="s">
        <v>16161</v>
      </c>
      <c r="E11211" s="38" t="s">
        <v>9915</v>
      </c>
      <c r="F11211" s="41" t="s">
        <v>9904</v>
      </c>
      <c r="G11211" s="19" t="s">
        <v>721</v>
      </c>
      <c r="H11211" s="41">
        <v>9</v>
      </c>
      <c r="I11211" s="41">
        <v>3</v>
      </c>
      <c r="J11211" s="41">
        <v>10</v>
      </c>
      <c r="K11211" s="44">
        <v>50</v>
      </c>
      <c r="L11211" s="20">
        <v>22900</v>
      </c>
      <c r="M11211" s="19" t="s">
        <v>11</v>
      </c>
      <c r="N11211" s="28" t="s">
        <v>15953</v>
      </c>
    </row>
    <row r="11212" spans="1:14" ht="30" x14ac:dyDescent="0.25">
      <c r="A11212" s="27" t="s">
        <v>9310</v>
      </c>
      <c r="B11212" s="19" t="s">
        <v>17013</v>
      </c>
      <c r="C11212" s="19" t="s">
        <v>16851</v>
      </c>
      <c r="D11212" s="38" t="s">
        <v>16161</v>
      </c>
      <c r="E11212" s="38" t="s">
        <v>9921</v>
      </c>
      <c r="F11212" s="41" t="s">
        <v>9904</v>
      </c>
      <c r="G11212" s="19" t="s">
        <v>721</v>
      </c>
      <c r="H11212" s="41">
        <v>9</v>
      </c>
      <c r="I11212" s="41">
        <v>3</v>
      </c>
      <c r="J11212" s="41">
        <v>10</v>
      </c>
      <c r="K11212" s="44">
        <v>8</v>
      </c>
      <c r="L11212" s="20">
        <v>69604</v>
      </c>
      <c r="M11212" s="19" t="s">
        <v>11</v>
      </c>
      <c r="N11212" s="28" t="s">
        <v>15953</v>
      </c>
    </row>
    <row r="11213" spans="1:14" ht="30" x14ac:dyDescent="0.25">
      <c r="A11213" s="27" t="s">
        <v>9310</v>
      </c>
      <c r="B11213" s="19" t="s">
        <v>17013</v>
      </c>
      <c r="C11213" s="19" t="s">
        <v>16851</v>
      </c>
      <c r="D11213" s="38" t="s">
        <v>16161</v>
      </c>
      <c r="E11213" s="38" t="s">
        <v>9936</v>
      </c>
      <c r="F11213" s="41" t="s">
        <v>2341</v>
      </c>
      <c r="G11213" s="19" t="s">
        <v>721</v>
      </c>
      <c r="H11213" s="41">
        <v>9</v>
      </c>
      <c r="I11213" s="41">
        <v>3</v>
      </c>
      <c r="J11213" s="41">
        <v>10</v>
      </c>
      <c r="K11213" s="44">
        <v>15</v>
      </c>
      <c r="L11213" s="20">
        <v>66967.5</v>
      </c>
      <c r="M11213" s="19" t="s">
        <v>11</v>
      </c>
      <c r="N11213" s="28" t="s">
        <v>15953</v>
      </c>
    </row>
    <row r="11214" spans="1:14" ht="30" x14ac:dyDescent="0.25">
      <c r="A11214" s="27" t="s">
        <v>9310</v>
      </c>
      <c r="B11214" s="19" t="s">
        <v>17013</v>
      </c>
      <c r="C11214" s="19" t="s">
        <v>16851</v>
      </c>
      <c r="D11214" s="38" t="s">
        <v>16161</v>
      </c>
      <c r="E11214" s="38" t="s">
        <v>9948</v>
      </c>
      <c r="F11214" s="41" t="s">
        <v>2341</v>
      </c>
      <c r="G11214" s="19" t="s">
        <v>721</v>
      </c>
      <c r="H11214" s="41">
        <v>9</v>
      </c>
      <c r="I11214" s="41">
        <v>3</v>
      </c>
      <c r="J11214" s="41">
        <v>10</v>
      </c>
      <c r="K11214" s="44">
        <v>16</v>
      </c>
      <c r="L11214" s="20">
        <v>89752</v>
      </c>
      <c r="M11214" s="19" t="s">
        <v>11</v>
      </c>
      <c r="N11214" s="28" t="s">
        <v>15953</v>
      </c>
    </row>
    <row r="11215" spans="1:14" ht="30" x14ac:dyDescent="0.25">
      <c r="A11215" s="27" t="s">
        <v>9310</v>
      </c>
      <c r="B11215" s="19" t="s">
        <v>17013</v>
      </c>
      <c r="C11215" s="19" t="s">
        <v>16744</v>
      </c>
      <c r="D11215" s="38" t="s">
        <v>16054</v>
      </c>
      <c r="E11215" s="38" t="s">
        <v>9949</v>
      </c>
      <c r="F11215" s="41" t="s">
        <v>9950</v>
      </c>
      <c r="G11215" s="19" t="s">
        <v>611</v>
      </c>
      <c r="H11215" s="41">
        <v>2</v>
      </c>
      <c r="I11215" s="41">
        <v>11</v>
      </c>
      <c r="J11215" s="41">
        <v>10</v>
      </c>
      <c r="K11215" s="44">
        <v>2</v>
      </c>
      <c r="L11215" s="20">
        <v>66640</v>
      </c>
      <c r="M11215" s="19" t="s">
        <v>11</v>
      </c>
      <c r="N11215" s="28" t="s">
        <v>15953</v>
      </c>
    </row>
    <row r="11216" spans="1:14" ht="30" x14ac:dyDescent="0.25">
      <c r="A11216" s="27" t="s">
        <v>9310</v>
      </c>
      <c r="B11216" s="19" t="s">
        <v>17013</v>
      </c>
      <c r="C11216" s="19" t="s">
        <v>16744</v>
      </c>
      <c r="D11216" s="38" t="s">
        <v>16054</v>
      </c>
      <c r="E11216" s="38" t="s">
        <v>9951</v>
      </c>
      <c r="F11216" s="41" t="s">
        <v>9952</v>
      </c>
      <c r="G11216" s="19" t="s">
        <v>611</v>
      </c>
      <c r="H11216" s="41">
        <v>2</v>
      </c>
      <c r="I11216" s="41">
        <v>11</v>
      </c>
      <c r="J11216" s="41">
        <v>10</v>
      </c>
      <c r="K11216" s="44">
        <v>3</v>
      </c>
      <c r="L11216" s="20">
        <v>87465</v>
      </c>
      <c r="M11216" s="19" t="s">
        <v>11</v>
      </c>
      <c r="N11216" s="28" t="s">
        <v>15953</v>
      </c>
    </row>
    <row r="11217" spans="1:14" ht="30" x14ac:dyDescent="0.25">
      <c r="A11217" s="27" t="s">
        <v>9310</v>
      </c>
      <c r="B11217" s="19" t="s">
        <v>17013</v>
      </c>
      <c r="C11217" s="19" t="s">
        <v>16744</v>
      </c>
      <c r="D11217" s="38" t="s">
        <v>16054</v>
      </c>
      <c r="E11217" s="38" t="s">
        <v>9953</v>
      </c>
      <c r="F11217" s="41" t="s">
        <v>74</v>
      </c>
      <c r="G11217" s="19" t="s">
        <v>611</v>
      </c>
      <c r="H11217" s="41">
        <v>3</v>
      </c>
      <c r="I11217" s="41">
        <v>3</v>
      </c>
      <c r="J11217" s="41">
        <v>16</v>
      </c>
      <c r="K11217" s="44">
        <v>1000</v>
      </c>
      <c r="L11217" s="20">
        <v>1300000</v>
      </c>
      <c r="M11217" s="19" t="s">
        <v>11</v>
      </c>
      <c r="N11217" s="28" t="s">
        <v>15953</v>
      </c>
    </row>
    <row r="11218" spans="1:14" ht="30" x14ac:dyDescent="0.25">
      <c r="A11218" s="27" t="s">
        <v>9310</v>
      </c>
      <c r="B11218" s="19" t="s">
        <v>17013</v>
      </c>
      <c r="C11218" s="19" t="s">
        <v>16744</v>
      </c>
      <c r="D11218" s="38" t="s">
        <v>16054</v>
      </c>
      <c r="E11218" s="38" t="s">
        <v>9954</v>
      </c>
      <c r="F11218" s="41" t="s">
        <v>74</v>
      </c>
      <c r="G11218" s="19" t="s">
        <v>611</v>
      </c>
      <c r="H11218" s="41">
        <v>3</v>
      </c>
      <c r="I11218" s="41">
        <v>3</v>
      </c>
      <c r="J11218" s="41">
        <v>16</v>
      </c>
      <c r="K11218" s="44">
        <v>1000</v>
      </c>
      <c r="L11218" s="20">
        <v>1300000</v>
      </c>
      <c r="M11218" s="19" t="s">
        <v>11</v>
      </c>
      <c r="N11218" s="28" t="s">
        <v>15953</v>
      </c>
    </row>
    <row r="11219" spans="1:14" ht="30" x14ac:dyDescent="0.25">
      <c r="A11219" s="27" t="s">
        <v>9310</v>
      </c>
      <c r="B11219" s="19" t="s">
        <v>17013</v>
      </c>
      <c r="C11219" s="19" t="s">
        <v>16744</v>
      </c>
      <c r="D11219" s="38" t="s">
        <v>16054</v>
      </c>
      <c r="E11219" s="38" t="s">
        <v>9955</v>
      </c>
      <c r="F11219" s="41" t="s">
        <v>74</v>
      </c>
      <c r="G11219" s="19" t="s">
        <v>611</v>
      </c>
      <c r="H11219" s="41">
        <v>3</v>
      </c>
      <c r="I11219" s="41">
        <v>3</v>
      </c>
      <c r="J11219" s="41">
        <v>16</v>
      </c>
      <c r="K11219" s="44">
        <v>1000</v>
      </c>
      <c r="L11219" s="20">
        <v>1300000</v>
      </c>
      <c r="M11219" s="19" t="s">
        <v>11</v>
      </c>
      <c r="N11219" s="28" t="s">
        <v>15953</v>
      </c>
    </row>
    <row r="11220" spans="1:14" ht="30" x14ac:dyDescent="0.25">
      <c r="A11220" s="27" t="s">
        <v>9310</v>
      </c>
      <c r="B11220" s="19" t="s">
        <v>17013</v>
      </c>
      <c r="C11220" s="19" t="s">
        <v>16744</v>
      </c>
      <c r="D11220" s="38" t="s">
        <v>16054</v>
      </c>
      <c r="E11220" s="38" t="s">
        <v>9956</v>
      </c>
      <c r="F11220" s="41" t="s">
        <v>9957</v>
      </c>
      <c r="G11220" s="19" t="s">
        <v>614</v>
      </c>
      <c r="H11220" s="41">
        <v>2</v>
      </c>
      <c r="I11220" s="41">
        <v>8</v>
      </c>
      <c r="J11220" s="41">
        <v>10</v>
      </c>
      <c r="K11220" s="44">
        <v>300</v>
      </c>
      <c r="L11220" s="20">
        <v>212322</v>
      </c>
      <c r="M11220" s="19" t="s">
        <v>11</v>
      </c>
      <c r="N11220" s="28" t="s">
        <v>15953</v>
      </c>
    </row>
    <row r="11221" spans="1:14" ht="30" x14ac:dyDescent="0.25">
      <c r="A11221" s="27" t="s">
        <v>9310</v>
      </c>
      <c r="B11221" s="19" t="s">
        <v>17013</v>
      </c>
      <c r="C11221" s="19" t="s">
        <v>16744</v>
      </c>
      <c r="D11221" s="38" t="s">
        <v>16054</v>
      </c>
      <c r="E11221" s="38" t="s">
        <v>9958</v>
      </c>
      <c r="F11221" s="41" t="s">
        <v>1992</v>
      </c>
      <c r="G11221" s="19" t="s">
        <v>614</v>
      </c>
      <c r="H11221" s="41">
        <v>2</v>
      </c>
      <c r="I11221" s="41">
        <v>8</v>
      </c>
      <c r="J11221" s="41">
        <v>10</v>
      </c>
      <c r="K11221" s="44">
        <v>17</v>
      </c>
      <c r="L11221" s="20">
        <v>720294.25</v>
      </c>
      <c r="M11221" s="19" t="s">
        <v>11</v>
      </c>
      <c r="N11221" s="28" t="s">
        <v>15953</v>
      </c>
    </row>
    <row r="11222" spans="1:14" ht="30" x14ac:dyDescent="0.25">
      <c r="A11222" s="27" t="s">
        <v>9310</v>
      </c>
      <c r="B11222" s="19" t="s">
        <v>17013</v>
      </c>
      <c r="C11222" s="19" t="s">
        <v>16744</v>
      </c>
      <c r="D11222" s="38" t="s">
        <v>16054</v>
      </c>
      <c r="E11222" s="38" t="s">
        <v>9959</v>
      </c>
      <c r="F11222" s="41" t="s">
        <v>2059</v>
      </c>
      <c r="G11222" s="19" t="s">
        <v>614</v>
      </c>
      <c r="H11222" s="41">
        <v>2</v>
      </c>
      <c r="I11222" s="41">
        <v>8</v>
      </c>
      <c r="J11222" s="41">
        <v>10</v>
      </c>
      <c r="K11222" s="44">
        <v>1</v>
      </c>
      <c r="L11222" s="20">
        <v>3963364.02</v>
      </c>
      <c r="M11222" s="19" t="s">
        <v>11</v>
      </c>
      <c r="N11222" s="28" t="s">
        <v>15953</v>
      </c>
    </row>
    <row r="11223" spans="1:14" ht="30" x14ac:dyDescent="0.25">
      <c r="A11223" s="27" t="s">
        <v>9310</v>
      </c>
      <c r="B11223" s="19" t="s">
        <v>17013</v>
      </c>
      <c r="C11223" s="19" t="s">
        <v>16744</v>
      </c>
      <c r="D11223" s="38" t="s">
        <v>16054</v>
      </c>
      <c r="E11223" s="38" t="s">
        <v>9960</v>
      </c>
      <c r="F11223" s="41" t="s">
        <v>9961</v>
      </c>
      <c r="G11223" s="19" t="s">
        <v>611</v>
      </c>
      <c r="H11223" s="41">
        <v>4</v>
      </c>
      <c r="I11223" s="41">
        <v>5</v>
      </c>
      <c r="J11223" s="41">
        <v>10</v>
      </c>
      <c r="K11223" s="44">
        <v>200</v>
      </c>
      <c r="L11223" s="20">
        <v>3063600</v>
      </c>
      <c r="M11223" s="19" t="s">
        <v>11</v>
      </c>
      <c r="N11223" s="28" t="s">
        <v>15953</v>
      </c>
    </row>
    <row r="11224" spans="1:14" ht="30" x14ac:dyDescent="0.25">
      <c r="A11224" s="27" t="s">
        <v>9310</v>
      </c>
      <c r="B11224" s="19" t="s">
        <v>17013</v>
      </c>
      <c r="C11224" s="19" t="s">
        <v>16744</v>
      </c>
      <c r="D11224" s="38" t="s">
        <v>16054</v>
      </c>
      <c r="E11224" s="38" t="s">
        <v>9384</v>
      </c>
      <c r="F11224" s="41">
        <v>0</v>
      </c>
      <c r="G11224" s="19" t="s">
        <v>949</v>
      </c>
      <c r="H11224" s="41">
        <v>6</v>
      </c>
      <c r="I11224" s="41">
        <v>6</v>
      </c>
      <c r="J11224" s="41">
        <v>16</v>
      </c>
      <c r="K11224" s="44">
        <v>1</v>
      </c>
      <c r="L11224" s="20">
        <v>600000</v>
      </c>
      <c r="M11224" s="19" t="s">
        <v>15954</v>
      </c>
      <c r="N11224" s="28" t="s">
        <v>15953</v>
      </c>
    </row>
    <row r="11225" spans="1:14" ht="30" x14ac:dyDescent="0.25">
      <c r="A11225" s="27" t="s">
        <v>9310</v>
      </c>
      <c r="B11225" s="19" t="s">
        <v>17013</v>
      </c>
      <c r="C11225" s="19" t="s">
        <v>16740</v>
      </c>
      <c r="D11225" s="38" t="s">
        <v>16050</v>
      </c>
      <c r="E11225" s="38" t="s">
        <v>8095</v>
      </c>
      <c r="F11225" s="41" t="s">
        <v>4835</v>
      </c>
      <c r="G11225" s="19" t="s">
        <v>611</v>
      </c>
      <c r="H11225" s="41">
        <v>2</v>
      </c>
      <c r="I11225" s="41">
        <v>11</v>
      </c>
      <c r="J11225" s="41">
        <v>10</v>
      </c>
      <c r="K11225" s="44">
        <v>1</v>
      </c>
      <c r="L11225" s="20">
        <v>1213800</v>
      </c>
      <c r="M11225" s="19" t="s">
        <v>11</v>
      </c>
      <c r="N11225" s="28" t="s">
        <v>15953</v>
      </c>
    </row>
    <row r="11226" spans="1:14" ht="30" x14ac:dyDescent="0.25">
      <c r="A11226" s="27" t="s">
        <v>9310</v>
      </c>
      <c r="B11226" s="19" t="s">
        <v>17013</v>
      </c>
      <c r="C11226" s="19" t="s">
        <v>16740</v>
      </c>
      <c r="D11226" s="38" t="s">
        <v>16050</v>
      </c>
      <c r="E11226" s="38" t="s">
        <v>9962</v>
      </c>
      <c r="F11226" s="41" t="s">
        <v>2213</v>
      </c>
      <c r="G11226" s="19" t="s">
        <v>721</v>
      </c>
      <c r="H11226" s="41">
        <v>2</v>
      </c>
      <c r="I11226" s="41">
        <v>3</v>
      </c>
      <c r="J11226" s="41">
        <v>10</v>
      </c>
      <c r="K11226" s="44">
        <v>2</v>
      </c>
      <c r="L11226" s="20">
        <v>102803</v>
      </c>
      <c r="M11226" s="19" t="s">
        <v>11</v>
      </c>
      <c r="N11226" s="28" t="s">
        <v>15953</v>
      </c>
    </row>
    <row r="11227" spans="1:14" ht="30" x14ac:dyDescent="0.25">
      <c r="A11227" s="27" t="s">
        <v>9310</v>
      </c>
      <c r="B11227" s="19" t="s">
        <v>17013</v>
      </c>
      <c r="C11227" s="19" t="s">
        <v>16740</v>
      </c>
      <c r="D11227" s="38" t="s">
        <v>16050</v>
      </c>
      <c r="E11227" s="38" t="s">
        <v>9963</v>
      </c>
      <c r="F11227" s="41" t="s">
        <v>2213</v>
      </c>
      <c r="G11227" s="19" t="s">
        <v>721</v>
      </c>
      <c r="H11227" s="41">
        <v>2</v>
      </c>
      <c r="I11227" s="41">
        <v>3</v>
      </c>
      <c r="J11227" s="41">
        <v>10</v>
      </c>
      <c r="K11227" s="44">
        <v>2</v>
      </c>
      <c r="L11227" s="20">
        <v>139437</v>
      </c>
      <c r="M11227" s="19" t="s">
        <v>11</v>
      </c>
      <c r="N11227" s="28" t="s">
        <v>15953</v>
      </c>
    </row>
    <row r="11228" spans="1:14" ht="30" x14ac:dyDescent="0.25">
      <c r="A11228" s="27" t="s">
        <v>9310</v>
      </c>
      <c r="B11228" s="19" t="s">
        <v>17013</v>
      </c>
      <c r="C11228" s="19" t="s">
        <v>16740</v>
      </c>
      <c r="D11228" s="38" t="s">
        <v>16050</v>
      </c>
      <c r="E11228" s="38" t="s">
        <v>9964</v>
      </c>
      <c r="F11228" s="41" t="s">
        <v>9965</v>
      </c>
      <c r="G11228" s="19" t="s">
        <v>721</v>
      </c>
      <c r="H11228" s="41">
        <v>2</v>
      </c>
      <c r="I11228" s="41">
        <v>3</v>
      </c>
      <c r="J11228" s="41">
        <v>10</v>
      </c>
      <c r="K11228" s="44">
        <v>3</v>
      </c>
      <c r="L11228" s="20">
        <v>240064.5</v>
      </c>
      <c r="M11228" s="19" t="s">
        <v>11</v>
      </c>
      <c r="N11228" s="28" t="s">
        <v>15953</v>
      </c>
    </row>
    <row r="11229" spans="1:14" ht="30" x14ac:dyDescent="0.25">
      <c r="A11229" s="27" t="s">
        <v>9310</v>
      </c>
      <c r="B11229" s="19" t="s">
        <v>17013</v>
      </c>
      <c r="C11229" s="19" t="s">
        <v>16740</v>
      </c>
      <c r="D11229" s="38" t="s">
        <v>16050</v>
      </c>
      <c r="E11229" s="38" t="s">
        <v>9966</v>
      </c>
      <c r="F11229" s="41" t="s">
        <v>5380</v>
      </c>
      <c r="G11229" s="19" t="s">
        <v>611</v>
      </c>
      <c r="H11229" s="41">
        <v>3</v>
      </c>
      <c r="I11229" s="41">
        <v>3</v>
      </c>
      <c r="J11229" s="41">
        <v>16</v>
      </c>
      <c r="K11229" s="44">
        <v>2</v>
      </c>
      <c r="L11229" s="20">
        <v>144000</v>
      </c>
      <c r="M11229" s="19" t="s">
        <v>11</v>
      </c>
      <c r="N11229" s="28" t="s">
        <v>15953</v>
      </c>
    </row>
    <row r="11230" spans="1:14" ht="30" x14ac:dyDescent="0.25">
      <c r="A11230" s="27" t="s">
        <v>9310</v>
      </c>
      <c r="B11230" s="19" t="s">
        <v>17013</v>
      </c>
      <c r="C11230" s="19" t="s">
        <v>16740</v>
      </c>
      <c r="D11230" s="38" t="s">
        <v>16050</v>
      </c>
      <c r="E11230" s="38" t="s">
        <v>9967</v>
      </c>
      <c r="F11230" s="41" t="s">
        <v>5380</v>
      </c>
      <c r="G11230" s="19" t="s">
        <v>611</v>
      </c>
      <c r="H11230" s="41">
        <v>3</v>
      </c>
      <c r="I11230" s="41">
        <v>3</v>
      </c>
      <c r="J11230" s="41">
        <v>16</v>
      </c>
      <c r="K11230" s="44">
        <v>2</v>
      </c>
      <c r="L11230" s="20">
        <v>144000</v>
      </c>
      <c r="M11230" s="19" t="s">
        <v>11</v>
      </c>
      <c r="N11230" s="28" t="s">
        <v>15953</v>
      </c>
    </row>
    <row r="11231" spans="1:14" ht="30" x14ac:dyDescent="0.25">
      <c r="A11231" s="27" t="s">
        <v>9310</v>
      </c>
      <c r="B11231" s="19" t="s">
        <v>17013</v>
      </c>
      <c r="C11231" s="19" t="s">
        <v>16740</v>
      </c>
      <c r="D11231" s="38" t="s">
        <v>16050</v>
      </c>
      <c r="E11231" s="38" t="s">
        <v>9968</v>
      </c>
      <c r="F11231" s="41" t="s">
        <v>5380</v>
      </c>
      <c r="G11231" s="19" t="s">
        <v>611</v>
      </c>
      <c r="H11231" s="41">
        <v>3</v>
      </c>
      <c r="I11231" s="41">
        <v>3</v>
      </c>
      <c r="J11231" s="41">
        <v>16</v>
      </c>
      <c r="K11231" s="44">
        <v>2</v>
      </c>
      <c r="L11231" s="20">
        <v>144000</v>
      </c>
      <c r="M11231" s="19" t="s">
        <v>11</v>
      </c>
      <c r="N11231" s="28" t="s">
        <v>15953</v>
      </c>
    </row>
    <row r="11232" spans="1:14" ht="30" x14ac:dyDescent="0.25">
      <c r="A11232" s="27" t="s">
        <v>9310</v>
      </c>
      <c r="B11232" s="19" t="s">
        <v>17013</v>
      </c>
      <c r="C11232" s="19" t="s">
        <v>16740</v>
      </c>
      <c r="D11232" s="38" t="s">
        <v>16050</v>
      </c>
      <c r="E11232" s="38" t="s">
        <v>9969</v>
      </c>
      <c r="F11232" s="41" t="s">
        <v>2189</v>
      </c>
      <c r="G11232" s="19" t="s">
        <v>611</v>
      </c>
      <c r="H11232" s="41">
        <v>2</v>
      </c>
      <c r="I11232" s="41">
        <v>11</v>
      </c>
      <c r="J11232" s="41">
        <v>10</v>
      </c>
      <c r="K11232" s="44">
        <v>10</v>
      </c>
      <c r="L11232" s="20">
        <v>99960</v>
      </c>
      <c r="M11232" s="19" t="s">
        <v>11</v>
      </c>
      <c r="N11232" s="28" t="s">
        <v>15953</v>
      </c>
    </row>
    <row r="11233" spans="1:14" ht="30" x14ac:dyDescent="0.25">
      <c r="A11233" s="27" t="s">
        <v>9310</v>
      </c>
      <c r="B11233" s="19" t="s">
        <v>17013</v>
      </c>
      <c r="C11233" s="19" t="s">
        <v>16740</v>
      </c>
      <c r="D11233" s="38" t="s">
        <v>16050</v>
      </c>
      <c r="E11233" s="38" t="s">
        <v>9970</v>
      </c>
      <c r="F11233" s="41" t="s">
        <v>9971</v>
      </c>
      <c r="G11233" s="19" t="s">
        <v>721</v>
      </c>
      <c r="H11233" s="41">
        <v>2</v>
      </c>
      <c r="I11233" s="41">
        <v>3</v>
      </c>
      <c r="J11233" s="41">
        <v>10</v>
      </c>
      <c r="K11233" s="44">
        <v>1</v>
      </c>
      <c r="L11233" s="20">
        <v>18317</v>
      </c>
      <c r="M11233" s="19" t="s">
        <v>11</v>
      </c>
      <c r="N11233" s="28" t="s">
        <v>15953</v>
      </c>
    </row>
    <row r="11234" spans="1:14" ht="30" x14ac:dyDescent="0.25">
      <c r="A11234" s="27" t="s">
        <v>9310</v>
      </c>
      <c r="B11234" s="19" t="s">
        <v>17013</v>
      </c>
      <c r="C11234" s="19" t="s">
        <v>16740</v>
      </c>
      <c r="D11234" s="38" t="s">
        <v>16050</v>
      </c>
      <c r="E11234" s="38" t="s">
        <v>9972</v>
      </c>
      <c r="F11234" s="41" t="s">
        <v>9971</v>
      </c>
      <c r="G11234" s="19" t="s">
        <v>721</v>
      </c>
      <c r="H11234" s="41">
        <v>2</v>
      </c>
      <c r="I11234" s="41">
        <v>3</v>
      </c>
      <c r="J11234" s="41">
        <v>10</v>
      </c>
      <c r="K11234" s="44">
        <v>1</v>
      </c>
      <c r="L11234" s="20">
        <v>37778.5</v>
      </c>
      <c r="M11234" s="19" t="s">
        <v>11</v>
      </c>
      <c r="N11234" s="28" t="s">
        <v>15953</v>
      </c>
    </row>
    <row r="11235" spans="1:14" ht="30" x14ac:dyDescent="0.25">
      <c r="A11235" s="27" t="s">
        <v>9310</v>
      </c>
      <c r="B11235" s="19" t="s">
        <v>17013</v>
      </c>
      <c r="C11235" s="19" t="s">
        <v>16740</v>
      </c>
      <c r="D11235" s="38" t="s">
        <v>16050</v>
      </c>
      <c r="E11235" s="38" t="s">
        <v>9973</v>
      </c>
      <c r="F11235" s="41" t="s">
        <v>1998</v>
      </c>
      <c r="G11235" s="19" t="s">
        <v>721</v>
      </c>
      <c r="H11235" s="41">
        <v>2</v>
      </c>
      <c r="I11235" s="41">
        <v>3</v>
      </c>
      <c r="J11235" s="41">
        <v>10</v>
      </c>
      <c r="K11235" s="44">
        <v>5</v>
      </c>
      <c r="L11235" s="20">
        <v>217512.5</v>
      </c>
      <c r="M11235" s="19" t="s">
        <v>11</v>
      </c>
      <c r="N11235" s="28" t="s">
        <v>15953</v>
      </c>
    </row>
    <row r="11236" spans="1:14" ht="30" x14ac:dyDescent="0.25">
      <c r="A11236" s="27" t="s">
        <v>9310</v>
      </c>
      <c r="B11236" s="19" t="s">
        <v>17013</v>
      </c>
      <c r="C11236" s="19" t="s">
        <v>16740</v>
      </c>
      <c r="D11236" s="38" t="s">
        <v>16050</v>
      </c>
      <c r="E11236" s="38" t="s">
        <v>9974</v>
      </c>
      <c r="F11236" s="41" t="s">
        <v>1998</v>
      </c>
      <c r="G11236" s="19" t="s">
        <v>721</v>
      </c>
      <c r="H11236" s="41">
        <v>2</v>
      </c>
      <c r="I11236" s="41">
        <v>3</v>
      </c>
      <c r="J11236" s="41">
        <v>10</v>
      </c>
      <c r="K11236" s="44">
        <v>5</v>
      </c>
      <c r="L11236" s="20">
        <v>257580</v>
      </c>
      <c r="M11236" s="19" t="s">
        <v>11</v>
      </c>
      <c r="N11236" s="28" t="s">
        <v>15953</v>
      </c>
    </row>
    <row r="11237" spans="1:14" ht="30" x14ac:dyDescent="0.25">
      <c r="A11237" s="27" t="s">
        <v>9310</v>
      </c>
      <c r="B11237" s="19" t="s">
        <v>17013</v>
      </c>
      <c r="C11237" s="19" t="s">
        <v>16740</v>
      </c>
      <c r="D11237" s="38" t="s">
        <v>16050</v>
      </c>
      <c r="E11237" s="38" t="s">
        <v>9975</v>
      </c>
      <c r="F11237" s="41" t="s">
        <v>9976</v>
      </c>
      <c r="G11237" s="19" t="s">
        <v>611</v>
      </c>
      <c r="H11237" s="41">
        <v>3</v>
      </c>
      <c r="I11237" s="41">
        <v>3</v>
      </c>
      <c r="J11237" s="41">
        <v>10</v>
      </c>
      <c r="K11237" s="44">
        <v>6</v>
      </c>
      <c r="L11237" s="20">
        <v>75942</v>
      </c>
      <c r="M11237" s="19" t="s">
        <v>11</v>
      </c>
      <c r="N11237" s="28" t="s">
        <v>15953</v>
      </c>
    </row>
    <row r="11238" spans="1:14" ht="30" x14ac:dyDescent="0.25">
      <c r="A11238" s="27" t="s">
        <v>9310</v>
      </c>
      <c r="B11238" s="19" t="s">
        <v>17013</v>
      </c>
      <c r="C11238" s="19" t="s">
        <v>16740</v>
      </c>
      <c r="D11238" s="38" t="s">
        <v>16050</v>
      </c>
      <c r="E11238" s="38" t="s">
        <v>9977</v>
      </c>
      <c r="F11238" s="41" t="s">
        <v>9976</v>
      </c>
      <c r="G11238" s="19" t="s">
        <v>611</v>
      </c>
      <c r="H11238" s="41">
        <v>3</v>
      </c>
      <c r="I11238" s="41">
        <v>3</v>
      </c>
      <c r="J11238" s="41">
        <v>10</v>
      </c>
      <c r="K11238" s="44">
        <v>6</v>
      </c>
      <c r="L11238" s="20">
        <v>135372</v>
      </c>
      <c r="M11238" s="19" t="s">
        <v>11</v>
      </c>
      <c r="N11238" s="28" t="s">
        <v>15953</v>
      </c>
    </row>
    <row r="11239" spans="1:14" ht="30" x14ac:dyDescent="0.25">
      <c r="A11239" s="27" t="s">
        <v>9310</v>
      </c>
      <c r="B11239" s="19" t="s">
        <v>17013</v>
      </c>
      <c r="C11239" s="19" t="s">
        <v>16740</v>
      </c>
      <c r="D11239" s="38" t="s">
        <v>16050</v>
      </c>
      <c r="E11239" s="38" t="s">
        <v>9978</v>
      </c>
      <c r="F11239" s="41" t="s">
        <v>2912</v>
      </c>
      <c r="G11239" s="19" t="s">
        <v>721</v>
      </c>
      <c r="H11239" s="41">
        <v>2</v>
      </c>
      <c r="I11239" s="41">
        <v>3</v>
      </c>
      <c r="J11239" s="41">
        <v>10</v>
      </c>
      <c r="K11239" s="44">
        <v>2</v>
      </c>
      <c r="L11239" s="20">
        <v>29765</v>
      </c>
      <c r="M11239" s="19" t="s">
        <v>11</v>
      </c>
      <c r="N11239" s="28" t="s">
        <v>15953</v>
      </c>
    </row>
    <row r="11240" spans="1:14" ht="30" x14ac:dyDescent="0.25">
      <c r="A11240" s="27" t="s">
        <v>9310</v>
      </c>
      <c r="B11240" s="19" t="s">
        <v>17013</v>
      </c>
      <c r="C11240" s="19" t="s">
        <v>16740</v>
      </c>
      <c r="D11240" s="38" t="s">
        <v>16050</v>
      </c>
      <c r="E11240" s="38" t="s">
        <v>9979</v>
      </c>
      <c r="F11240" s="41" t="s">
        <v>2912</v>
      </c>
      <c r="G11240" s="19" t="s">
        <v>721</v>
      </c>
      <c r="H11240" s="41">
        <v>2</v>
      </c>
      <c r="I11240" s="41">
        <v>3</v>
      </c>
      <c r="J11240" s="41">
        <v>10</v>
      </c>
      <c r="K11240" s="44">
        <v>2</v>
      </c>
      <c r="L11240" s="20">
        <v>52661</v>
      </c>
      <c r="M11240" s="19" t="s">
        <v>11</v>
      </c>
      <c r="N11240" s="28" t="s">
        <v>15953</v>
      </c>
    </row>
    <row r="11241" spans="1:14" ht="30" x14ac:dyDescent="0.25">
      <c r="A11241" s="27" t="s">
        <v>9310</v>
      </c>
      <c r="B11241" s="19" t="s">
        <v>17013</v>
      </c>
      <c r="C11241" s="19" t="s">
        <v>16740</v>
      </c>
      <c r="D11241" s="38" t="s">
        <v>16050</v>
      </c>
      <c r="E11241" s="38" t="s">
        <v>9980</v>
      </c>
      <c r="F11241" s="41" t="s">
        <v>5866</v>
      </c>
      <c r="G11241" s="19" t="s">
        <v>721</v>
      </c>
      <c r="H11241" s="41">
        <v>2</v>
      </c>
      <c r="I11241" s="41">
        <v>3</v>
      </c>
      <c r="J11241" s="41">
        <v>10</v>
      </c>
      <c r="K11241" s="44">
        <v>1</v>
      </c>
      <c r="L11241" s="20">
        <v>68688</v>
      </c>
      <c r="M11241" s="19" t="s">
        <v>11</v>
      </c>
      <c r="N11241" s="28" t="s">
        <v>15953</v>
      </c>
    </row>
    <row r="11242" spans="1:14" ht="30" x14ac:dyDescent="0.25">
      <c r="A11242" s="27" t="s">
        <v>9310</v>
      </c>
      <c r="B11242" s="19" t="s">
        <v>17013</v>
      </c>
      <c r="C11242" s="19" t="s">
        <v>16740</v>
      </c>
      <c r="D11242" s="38" t="s">
        <v>16050</v>
      </c>
      <c r="E11242" s="38" t="s">
        <v>9981</v>
      </c>
      <c r="F11242" s="41" t="s">
        <v>2238</v>
      </c>
      <c r="G11242" s="19" t="s">
        <v>611</v>
      </c>
      <c r="H11242" s="41">
        <v>3</v>
      </c>
      <c r="I11242" s="41">
        <v>3</v>
      </c>
      <c r="J11242" s="41">
        <v>10</v>
      </c>
      <c r="K11242" s="44">
        <v>3</v>
      </c>
      <c r="L11242" s="20">
        <v>173502</v>
      </c>
      <c r="M11242" s="19" t="s">
        <v>11</v>
      </c>
      <c r="N11242" s="28" t="s">
        <v>15953</v>
      </c>
    </row>
    <row r="11243" spans="1:14" ht="30" x14ac:dyDescent="0.25">
      <c r="A11243" s="27" t="s">
        <v>9310</v>
      </c>
      <c r="B11243" s="19" t="s">
        <v>17013</v>
      </c>
      <c r="C11243" s="19" t="s">
        <v>16740</v>
      </c>
      <c r="D11243" s="38" t="s">
        <v>16050</v>
      </c>
      <c r="E11243" s="38" t="s">
        <v>9982</v>
      </c>
      <c r="F11243" s="41" t="s">
        <v>9983</v>
      </c>
      <c r="G11243" s="19" t="s">
        <v>611</v>
      </c>
      <c r="H11243" s="41">
        <v>3</v>
      </c>
      <c r="I11243" s="41">
        <v>3</v>
      </c>
      <c r="J11243" s="41">
        <v>10</v>
      </c>
      <c r="K11243" s="44">
        <v>4</v>
      </c>
      <c r="L11243" s="20">
        <v>16496</v>
      </c>
      <c r="M11243" s="19" t="s">
        <v>11</v>
      </c>
      <c r="N11243" s="28" t="s">
        <v>15953</v>
      </c>
    </row>
    <row r="11244" spans="1:14" ht="30" x14ac:dyDescent="0.25">
      <c r="A11244" s="27" t="s">
        <v>9310</v>
      </c>
      <c r="B11244" s="19" t="s">
        <v>17013</v>
      </c>
      <c r="C11244" s="19" t="s">
        <v>16740</v>
      </c>
      <c r="D11244" s="38" t="s">
        <v>16050</v>
      </c>
      <c r="E11244" s="38" t="s">
        <v>9984</v>
      </c>
      <c r="F11244" s="41" t="s">
        <v>40</v>
      </c>
      <c r="G11244" s="19" t="s">
        <v>611</v>
      </c>
      <c r="H11244" s="41">
        <v>4</v>
      </c>
      <c r="I11244" s="41">
        <v>2</v>
      </c>
      <c r="J11244" s="41">
        <v>10</v>
      </c>
      <c r="K11244" s="44">
        <v>41</v>
      </c>
      <c r="L11244" s="20">
        <v>164902</v>
      </c>
      <c r="M11244" s="19" t="s">
        <v>11</v>
      </c>
      <c r="N11244" s="28" t="s">
        <v>15953</v>
      </c>
    </row>
    <row r="11245" spans="1:14" ht="30" x14ac:dyDescent="0.25">
      <c r="A11245" s="27" t="s">
        <v>9310</v>
      </c>
      <c r="B11245" s="19" t="s">
        <v>17013</v>
      </c>
      <c r="C11245" s="19" t="s">
        <v>16740</v>
      </c>
      <c r="D11245" s="38" t="s">
        <v>16050</v>
      </c>
      <c r="E11245" s="38" t="s">
        <v>9985</v>
      </c>
      <c r="F11245" s="41" t="s">
        <v>6295</v>
      </c>
      <c r="G11245" s="19" t="s">
        <v>721</v>
      </c>
      <c r="H11245" s="41">
        <v>2</v>
      </c>
      <c r="I11245" s="41">
        <v>3</v>
      </c>
      <c r="J11245" s="41">
        <v>10</v>
      </c>
      <c r="K11245" s="44">
        <v>3</v>
      </c>
      <c r="L11245" s="20">
        <v>542635.5</v>
      </c>
      <c r="M11245" s="19" t="s">
        <v>11</v>
      </c>
      <c r="N11245" s="28" t="s">
        <v>15953</v>
      </c>
    </row>
    <row r="11246" spans="1:14" ht="30" x14ac:dyDescent="0.25">
      <c r="A11246" s="27" t="s">
        <v>9310</v>
      </c>
      <c r="B11246" s="19" t="s">
        <v>17013</v>
      </c>
      <c r="C11246" s="19" t="s">
        <v>16740</v>
      </c>
      <c r="D11246" s="38" t="s">
        <v>16050</v>
      </c>
      <c r="E11246" s="38" t="s">
        <v>9986</v>
      </c>
      <c r="F11246" s="41" t="s">
        <v>9608</v>
      </c>
      <c r="G11246" s="19" t="s">
        <v>721</v>
      </c>
      <c r="H11246" s="41">
        <v>2</v>
      </c>
      <c r="I11246" s="41">
        <v>3</v>
      </c>
      <c r="J11246" s="41">
        <v>10</v>
      </c>
      <c r="K11246" s="44">
        <v>1</v>
      </c>
      <c r="L11246" s="20">
        <v>131652</v>
      </c>
      <c r="M11246" s="19" t="s">
        <v>11</v>
      </c>
      <c r="N11246" s="28" t="s">
        <v>15953</v>
      </c>
    </row>
    <row r="11247" spans="1:14" ht="30" x14ac:dyDescent="0.25">
      <c r="A11247" s="27" t="s">
        <v>9310</v>
      </c>
      <c r="B11247" s="19" t="s">
        <v>17013</v>
      </c>
      <c r="C11247" s="19" t="s">
        <v>16740</v>
      </c>
      <c r="D11247" s="38" t="s">
        <v>16050</v>
      </c>
      <c r="E11247" s="38" t="s">
        <v>9987</v>
      </c>
      <c r="F11247" s="41" t="s">
        <v>54</v>
      </c>
      <c r="G11247" s="19" t="s">
        <v>611</v>
      </c>
      <c r="H11247" s="41">
        <v>4</v>
      </c>
      <c r="I11247" s="41">
        <v>2</v>
      </c>
      <c r="J11247" s="41">
        <v>10</v>
      </c>
      <c r="K11247" s="44">
        <v>8</v>
      </c>
      <c r="L11247" s="20">
        <v>509320</v>
      </c>
      <c r="M11247" s="19" t="s">
        <v>11</v>
      </c>
      <c r="N11247" s="28" t="s">
        <v>15953</v>
      </c>
    </row>
    <row r="11248" spans="1:14" ht="30" x14ac:dyDescent="0.25">
      <c r="A11248" s="27" t="s">
        <v>9310</v>
      </c>
      <c r="B11248" s="19" t="s">
        <v>17013</v>
      </c>
      <c r="C11248" s="19" t="s">
        <v>16740</v>
      </c>
      <c r="D11248" s="38" t="s">
        <v>16050</v>
      </c>
      <c r="E11248" s="38" t="s">
        <v>9988</v>
      </c>
      <c r="F11248" s="41" t="s">
        <v>9989</v>
      </c>
      <c r="G11248" s="19" t="s">
        <v>611</v>
      </c>
      <c r="H11248" s="41">
        <v>4</v>
      </c>
      <c r="I11248" s="41">
        <v>5</v>
      </c>
      <c r="J11248" s="41">
        <v>10</v>
      </c>
      <c r="K11248" s="44">
        <v>2</v>
      </c>
      <c r="L11248" s="20">
        <v>1062000</v>
      </c>
      <c r="M11248" s="19" t="s">
        <v>11</v>
      </c>
      <c r="N11248" s="28" t="s">
        <v>15953</v>
      </c>
    </row>
    <row r="11249" spans="1:14" ht="30" x14ac:dyDescent="0.25">
      <c r="A11249" s="27" t="s">
        <v>9310</v>
      </c>
      <c r="B11249" s="19" t="s">
        <v>17013</v>
      </c>
      <c r="C11249" s="19" t="s">
        <v>16740</v>
      </c>
      <c r="D11249" s="38" t="s">
        <v>16050</v>
      </c>
      <c r="E11249" s="38" t="s">
        <v>9990</v>
      </c>
      <c r="F11249" s="41" t="s">
        <v>9989</v>
      </c>
      <c r="G11249" s="19" t="s">
        <v>611</v>
      </c>
      <c r="H11249" s="41">
        <v>4</v>
      </c>
      <c r="I11249" s="41">
        <v>5</v>
      </c>
      <c r="J11249" s="41">
        <v>10</v>
      </c>
      <c r="K11249" s="44">
        <v>2</v>
      </c>
      <c r="L11249" s="20">
        <v>106230</v>
      </c>
      <c r="M11249" s="19" t="s">
        <v>11</v>
      </c>
      <c r="N11249" s="28" t="s">
        <v>15953</v>
      </c>
    </row>
    <row r="11250" spans="1:14" ht="30" x14ac:dyDescent="0.25">
      <c r="A11250" s="27" t="s">
        <v>9310</v>
      </c>
      <c r="B11250" s="19" t="s">
        <v>17013</v>
      </c>
      <c r="C11250" s="19" t="s">
        <v>16740</v>
      </c>
      <c r="D11250" s="38" t="s">
        <v>16050</v>
      </c>
      <c r="E11250" s="38" t="s">
        <v>9991</v>
      </c>
      <c r="F11250" s="41" t="s">
        <v>2368</v>
      </c>
      <c r="G11250" s="19" t="s">
        <v>611</v>
      </c>
      <c r="H11250" s="41">
        <v>4</v>
      </c>
      <c r="I11250" s="41">
        <v>5</v>
      </c>
      <c r="J11250" s="41">
        <v>10</v>
      </c>
      <c r="K11250" s="44">
        <v>12</v>
      </c>
      <c r="L11250" s="20">
        <v>1896000</v>
      </c>
      <c r="M11250" s="19" t="s">
        <v>11</v>
      </c>
      <c r="N11250" s="28" t="s">
        <v>15953</v>
      </c>
    </row>
    <row r="11251" spans="1:14" ht="30" x14ac:dyDescent="0.25">
      <c r="A11251" s="27" t="s">
        <v>9310</v>
      </c>
      <c r="B11251" s="19" t="s">
        <v>17013</v>
      </c>
      <c r="C11251" s="19" t="s">
        <v>16740</v>
      </c>
      <c r="D11251" s="38" t="s">
        <v>16050</v>
      </c>
      <c r="E11251" s="38" t="s">
        <v>9992</v>
      </c>
      <c r="F11251" s="41" t="s">
        <v>5150</v>
      </c>
      <c r="G11251" s="19" t="s">
        <v>611</v>
      </c>
      <c r="H11251" s="41">
        <v>3</v>
      </c>
      <c r="I11251" s="41">
        <v>3</v>
      </c>
      <c r="J11251" s="41">
        <v>10</v>
      </c>
      <c r="K11251" s="44">
        <v>8</v>
      </c>
      <c r="L11251" s="20">
        <v>96000</v>
      </c>
      <c r="M11251" s="19" t="s">
        <v>11</v>
      </c>
      <c r="N11251" s="28" t="s">
        <v>15953</v>
      </c>
    </row>
    <row r="11252" spans="1:14" ht="30" x14ac:dyDescent="0.25">
      <c r="A11252" s="27" t="s">
        <v>9310</v>
      </c>
      <c r="B11252" s="19" t="s">
        <v>17013</v>
      </c>
      <c r="C11252" s="19" t="s">
        <v>16740</v>
      </c>
      <c r="D11252" s="38" t="s">
        <v>16050</v>
      </c>
      <c r="E11252" s="38" t="s">
        <v>9993</v>
      </c>
      <c r="F11252" s="41" t="s">
        <v>5150</v>
      </c>
      <c r="G11252" s="19" t="s">
        <v>611</v>
      </c>
      <c r="H11252" s="41">
        <v>3</v>
      </c>
      <c r="I11252" s="41">
        <v>3</v>
      </c>
      <c r="J11252" s="41">
        <v>10</v>
      </c>
      <c r="K11252" s="44">
        <v>8</v>
      </c>
      <c r="L11252" s="20">
        <v>115200</v>
      </c>
      <c r="M11252" s="19" t="s">
        <v>11</v>
      </c>
      <c r="N11252" s="28" t="s">
        <v>15953</v>
      </c>
    </row>
    <row r="11253" spans="1:14" ht="30" x14ac:dyDescent="0.25">
      <c r="A11253" s="27" t="s">
        <v>9310</v>
      </c>
      <c r="B11253" s="19" t="s">
        <v>17013</v>
      </c>
      <c r="C11253" s="19" t="s">
        <v>16740</v>
      </c>
      <c r="D11253" s="38" t="s">
        <v>16050</v>
      </c>
      <c r="E11253" s="38" t="s">
        <v>9994</v>
      </c>
      <c r="F11253" s="41" t="s">
        <v>9995</v>
      </c>
      <c r="G11253" s="19" t="s">
        <v>611</v>
      </c>
      <c r="H11253" s="41">
        <v>3</v>
      </c>
      <c r="I11253" s="41">
        <v>3</v>
      </c>
      <c r="J11253" s="41">
        <v>10</v>
      </c>
      <c r="K11253" s="44">
        <v>10</v>
      </c>
      <c r="L11253" s="20">
        <v>72000</v>
      </c>
      <c r="M11253" s="19" t="s">
        <v>11</v>
      </c>
      <c r="N11253" s="28" t="s">
        <v>15953</v>
      </c>
    </row>
    <row r="11254" spans="1:14" ht="30" x14ac:dyDescent="0.25">
      <c r="A11254" s="27" t="s">
        <v>9310</v>
      </c>
      <c r="B11254" s="19" t="s">
        <v>17013</v>
      </c>
      <c r="C11254" s="19" t="s">
        <v>16740</v>
      </c>
      <c r="D11254" s="38" t="s">
        <v>16050</v>
      </c>
      <c r="E11254" s="38" t="s">
        <v>9996</v>
      </c>
      <c r="F11254" s="41" t="s">
        <v>9997</v>
      </c>
      <c r="G11254" s="19" t="s">
        <v>611</v>
      </c>
      <c r="H11254" s="41">
        <v>3</v>
      </c>
      <c r="I11254" s="41">
        <v>3</v>
      </c>
      <c r="J11254" s="41">
        <v>16</v>
      </c>
      <c r="K11254" s="44">
        <v>2</v>
      </c>
      <c r="L11254" s="20">
        <v>72000</v>
      </c>
      <c r="M11254" s="19" t="s">
        <v>11</v>
      </c>
      <c r="N11254" s="28" t="s">
        <v>15953</v>
      </c>
    </row>
    <row r="11255" spans="1:14" ht="30" x14ac:dyDescent="0.25">
      <c r="A11255" s="27" t="s">
        <v>9310</v>
      </c>
      <c r="B11255" s="19" t="s">
        <v>17013</v>
      </c>
      <c r="C11255" s="19" t="s">
        <v>16740</v>
      </c>
      <c r="D11255" s="38" t="s">
        <v>16050</v>
      </c>
      <c r="E11255" s="38" t="s">
        <v>9998</v>
      </c>
      <c r="F11255" s="41" t="s">
        <v>9997</v>
      </c>
      <c r="G11255" s="19" t="s">
        <v>611</v>
      </c>
      <c r="H11255" s="41">
        <v>3</v>
      </c>
      <c r="I11255" s="41">
        <v>3</v>
      </c>
      <c r="J11255" s="41">
        <v>16</v>
      </c>
      <c r="K11255" s="44">
        <v>2</v>
      </c>
      <c r="L11255" s="20">
        <v>72000</v>
      </c>
      <c r="M11255" s="19" t="s">
        <v>11</v>
      </c>
      <c r="N11255" s="28" t="s">
        <v>15953</v>
      </c>
    </row>
    <row r="11256" spans="1:14" ht="30" x14ac:dyDescent="0.25">
      <c r="A11256" s="27" t="s">
        <v>9310</v>
      </c>
      <c r="B11256" s="19" t="s">
        <v>17013</v>
      </c>
      <c r="C11256" s="19" t="s">
        <v>16740</v>
      </c>
      <c r="D11256" s="38" t="s">
        <v>16050</v>
      </c>
      <c r="E11256" s="38" t="s">
        <v>9999</v>
      </c>
      <c r="F11256" s="41" t="s">
        <v>10000</v>
      </c>
      <c r="G11256" s="19" t="s">
        <v>721</v>
      </c>
      <c r="H11256" s="41">
        <v>2</v>
      </c>
      <c r="I11256" s="41">
        <v>3</v>
      </c>
      <c r="J11256" s="41">
        <v>10</v>
      </c>
      <c r="K11256" s="44">
        <v>1</v>
      </c>
      <c r="L11256" s="20">
        <v>51516</v>
      </c>
      <c r="M11256" s="19" t="s">
        <v>11</v>
      </c>
      <c r="N11256" s="28" t="s">
        <v>15953</v>
      </c>
    </row>
    <row r="11257" spans="1:14" ht="30" x14ac:dyDescent="0.25">
      <c r="A11257" s="27" t="s">
        <v>9310</v>
      </c>
      <c r="B11257" s="19" t="s">
        <v>17013</v>
      </c>
      <c r="C11257" s="19" t="s">
        <v>16740</v>
      </c>
      <c r="D11257" s="38" t="s">
        <v>16050</v>
      </c>
      <c r="E11257" s="38" t="s">
        <v>10001</v>
      </c>
      <c r="F11257" s="41" t="s">
        <v>4589</v>
      </c>
      <c r="G11257" s="19" t="s">
        <v>721</v>
      </c>
      <c r="H11257" s="41">
        <v>2</v>
      </c>
      <c r="I11257" s="41">
        <v>3</v>
      </c>
      <c r="J11257" s="41">
        <v>10</v>
      </c>
      <c r="K11257" s="44">
        <v>5</v>
      </c>
      <c r="L11257" s="20">
        <v>440175</v>
      </c>
      <c r="M11257" s="19" t="s">
        <v>11</v>
      </c>
      <c r="N11257" s="28" t="s">
        <v>15953</v>
      </c>
    </row>
    <row r="11258" spans="1:14" ht="30" x14ac:dyDescent="0.25">
      <c r="A11258" s="27" t="s">
        <v>9310</v>
      </c>
      <c r="B11258" s="19" t="s">
        <v>17013</v>
      </c>
      <c r="C11258" s="19" t="s">
        <v>16740</v>
      </c>
      <c r="D11258" s="38" t="s">
        <v>16050</v>
      </c>
      <c r="E11258" s="38" t="s">
        <v>10002</v>
      </c>
      <c r="F11258" s="41" t="s">
        <v>4589</v>
      </c>
      <c r="G11258" s="19" t="s">
        <v>721</v>
      </c>
      <c r="H11258" s="41">
        <v>2</v>
      </c>
      <c r="I11258" s="41">
        <v>3</v>
      </c>
      <c r="J11258" s="41">
        <v>10</v>
      </c>
      <c r="K11258" s="44">
        <v>5</v>
      </c>
      <c r="L11258" s="20">
        <v>509435</v>
      </c>
      <c r="M11258" s="19" t="s">
        <v>11</v>
      </c>
      <c r="N11258" s="28" t="s">
        <v>15953</v>
      </c>
    </row>
    <row r="11259" spans="1:14" ht="30" x14ac:dyDescent="0.25">
      <c r="A11259" s="27" t="s">
        <v>9310</v>
      </c>
      <c r="B11259" s="19" t="s">
        <v>17013</v>
      </c>
      <c r="C11259" s="19" t="s">
        <v>16740</v>
      </c>
      <c r="D11259" s="38" t="s">
        <v>16050</v>
      </c>
      <c r="E11259" s="38" t="s">
        <v>10003</v>
      </c>
      <c r="F11259" s="41" t="s">
        <v>10004</v>
      </c>
      <c r="G11259" s="19" t="s">
        <v>614</v>
      </c>
      <c r="H11259" s="41">
        <v>2</v>
      </c>
      <c r="I11259" s="41">
        <v>8</v>
      </c>
      <c r="J11259" s="41">
        <v>10</v>
      </c>
      <c r="K11259" s="44">
        <v>1</v>
      </c>
      <c r="L11259" s="20">
        <v>134943.10999999999</v>
      </c>
      <c r="M11259" s="19" t="s">
        <v>11</v>
      </c>
      <c r="N11259" s="28" t="s">
        <v>15953</v>
      </c>
    </row>
    <row r="11260" spans="1:14" ht="30" x14ac:dyDescent="0.25">
      <c r="A11260" s="27" t="s">
        <v>9310</v>
      </c>
      <c r="B11260" s="19" t="s">
        <v>17013</v>
      </c>
      <c r="C11260" s="19" t="s">
        <v>16740</v>
      </c>
      <c r="D11260" s="38" t="s">
        <v>16050</v>
      </c>
      <c r="E11260" s="38" t="s">
        <v>10005</v>
      </c>
      <c r="F11260" s="41" t="s">
        <v>1393</v>
      </c>
      <c r="G11260" s="19" t="s">
        <v>614</v>
      </c>
      <c r="H11260" s="41">
        <v>2</v>
      </c>
      <c r="I11260" s="41">
        <v>8</v>
      </c>
      <c r="J11260" s="41">
        <v>10</v>
      </c>
      <c r="K11260" s="44">
        <v>1</v>
      </c>
      <c r="L11260" s="20">
        <v>265073.56</v>
      </c>
      <c r="M11260" s="19" t="s">
        <v>11</v>
      </c>
      <c r="N11260" s="28" t="s">
        <v>15953</v>
      </c>
    </row>
    <row r="11261" spans="1:14" ht="30" x14ac:dyDescent="0.25">
      <c r="A11261" s="27" t="s">
        <v>9310</v>
      </c>
      <c r="B11261" s="19" t="s">
        <v>17013</v>
      </c>
      <c r="C11261" s="19" t="s">
        <v>16740</v>
      </c>
      <c r="D11261" s="38" t="s">
        <v>16050</v>
      </c>
      <c r="E11261" s="38" t="s">
        <v>10006</v>
      </c>
      <c r="F11261" s="41" t="s">
        <v>2238</v>
      </c>
      <c r="G11261" s="19" t="s">
        <v>614</v>
      </c>
      <c r="H11261" s="41">
        <v>2</v>
      </c>
      <c r="I11261" s="41">
        <v>8</v>
      </c>
      <c r="J11261" s="41">
        <v>10</v>
      </c>
      <c r="K11261" s="44">
        <v>5</v>
      </c>
      <c r="L11261" s="20">
        <v>252428.5</v>
      </c>
      <c r="M11261" s="19" t="s">
        <v>11</v>
      </c>
      <c r="N11261" s="28" t="s">
        <v>15953</v>
      </c>
    </row>
    <row r="11262" spans="1:14" ht="30" x14ac:dyDescent="0.25">
      <c r="A11262" s="27" t="s">
        <v>9310</v>
      </c>
      <c r="B11262" s="19" t="s">
        <v>17013</v>
      </c>
      <c r="C11262" s="19" t="s">
        <v>16740</v>
      </c>
      <c r="D11262" s="38" t="s">
        <v>16050</v>
      </c>
      <c r="E11262" s="38" t="s">
        <v>5297</v>
      </c>
      <c r="F11262" s="41" t="s">
        <v>38</v>
      </c>
      <c r="G11262" s="19" t="s">
        <v>614</v>
      </c>
      <c r="H11262" s="41">
        <v>2</v>
      </c>
      <c r="I11262" s="41">
        <v>8</v>
      </c>
      <c r="J11262" s="41">
        <v>10</v>
      </c>
      <c r="K11262" s="44">
        <v>2</v>
      </c>
      <c r="L11262" s="20">
        <v>84740.5</v>
      </c>
      <c r="M11262" s="19" t="s">
        <v>11</v>
      </c>
      <c r="N11262" s="28" t="s">
        <v>15953</v>
      </c>
    </row>
    <row r="11263" spans="1:14" ht="30" x14ac:dyDescent="0.25">
      <c r="A11263" s="27" t="s">
        <v>9310</v>
      </c>
      <c r="B11263" s="19" t="s">
        <v>17013</v>
      </c>
      <c r="C11263" s="19" t="s">
        <v>16740</v>
      </c>
      <c r="D11263" s="38" t="s">
        <v>16050</v>
      </c>
      <c r="E11263" s="38" t="s">
        <v>10007</v>
      </c>
      <c r="F11263" s="41" t="s">
        <v>38</v>
      </c>
      <c r="G11263" s="19" t="s">
        <v>614</v>
      </c>
      <c r="H11263" s="41">
        <v>2</v>
      </c>
      <c r="I11263" s="41">
        <v>8</v>
      </c>
      <c r="J11263" s="41">
        <v>10</v>
      </c>
      <c r="K11263" s="44">
        <v>1</v>
      </c>
      <c r="L11263" s="20">
        <v>943658.1</v>
      </c>
      <c r="M11263" s="19" t="s">
        <v>11</v>
      </c>
      <c r="N11263" s="28" t="s">
        <v>15953</v>
      </c>
    </row>
    <row r="11264" spans="1:14" ht="30" x14ac:dyDescent="0.25">
      <c r="A11264" s="27" t="s">
        <v>9310</v>
      </c>
      <c r="B11264" s="19" t="s">
        <v>17013</v>
      </c>
      <c r="C11264" s="19" t="s">
        <v>16740</v>
      </c>
      <c r="D11264" s="38" t="s">
        <v>16050</v>
      </c>
      <c r="E11264" s="38" t="s">
        <v>10008</v>
      </c>
      <c r="F11264" s="41" t="s">
        <v>2240</v>
      </c>
      <c r="G11264" s="19" t="s">
        <v>614</v>
      </c>
      <c r="H11264" s="41">
        <v>2</v>
      </c>
      <c r="I11264" s="41">
        <v>8</v>
      </c>
      <c r="J11264" s="41">
        <v>10</v>
      </c>
      <c r="K11264" s="44">
        <v>2</v>
      </c>
      <c r="L11264" s="20">
        <v>271584.8</v>
      </c>
      <c r="M11264" s="19" t="s">
        <v>11</v>
      </c>
      <c r="N11264" s="28" t="s">
        <v>15953</v>
      </c>
    </row>
    <row r="11265" spans="1:14" ht="30" x14ac:dyDescent="0.25">
      <c r="A11265" s="27" t="s">
        <v>9310</v>
      </c>
      <c r="B11265" s="19" t="s">
        <v>17013</v>
      </c>
      <c r="C11265" s="19" t="s">
        <v>16740</v>
      </c>
      <c r="D11265" s="38" t="s">
        <v>16050</v>
      </c>
      <c r="E11265" s="38" t="s">
        <v>10009</v>
      </c>
      <c r="F11265" s="41" t="s">
        <v>2240</v>
      </c>
      <c r="G11265" s="19" t="s">
        <v>614</v>
      </c>
      <c r="H11265" s="41">
        <v>2</v>
      </c>
      <c r="I11265" s="41">
        <v>8</v>
      </c>
      <c r="J11265" s="41">
        <v>10</v>
      </c>
      <c r="K11265" s="44">
        <v>2</v>
      </c>
      <c r="L11265" s="20">
        <v>318767.7</v>
      </c>
      <c r="M11265" s="19" t="s">
        <v>11</v>
      </c>
      <c r="N11265" s="28" t="s">
        <v>15953</v>
      </c>
    </row>
    <row r="11266" spans="1:14" ht="30" x14ac:dyDescent="0.25">
      <c r="A11266" s="27" t="s">
        <v>9310</v>
      </c>
      <c r="B11266" s="19" t="s">
        <v>17013</v>
      </c>
      <c r="C11266" s="19" t="s">
        <v>16740</v>
      </c>
      <c r="D11266" s="38" t="s">
        <v>16050</v>
      </c>
      <c r="E11266" s="38" t="s">
        <v>10010</v>
      </c>
      <c r="F11266" s="41" t="s">
        <v>6767</v>
      </c>
      <c r="G11266" s="19" t="s">
        <v>614</v>
      </c>
      <c r="H11266" s="41">
        <v>2</v>
      </c>
      <c r="I11266" s="41">
        <v>8</v>
      </c>
      <c r="J11266" s="41">
        <v>10</v>
      </c>
      <c r="K11266" s="44">
        <v>1</v>
      </c>
      <c r="L11266" s="20">
        <v>340566.21</v>
      </c>
      <c r="M11266" s="19" t="s">
        <v>11</v>
      </c>
      <c r="N11266" s="28" t="s">
        <v>15953</v>
      </c>
    </row>
    <row r="11267" spans="1:14" ht="30" x14ac:dyDescent="0.25">
      <c r="A11267" s="27" t="s">
        <v>9310</v>
      </c>
      <c r="B11267" s="19" t="s">
        <v>17013</v>
      </c>
      <c r="C11267" s="19" t="s">
        <v>16740</v>
      </c>
      <c r="D11267" s="38" t="s">
        <v>16050</v>
      </c>
      <c r="E11267" s="38" t="s">
        <v>10011</v>
      </c>
      <c r="F11267" s="41" t="s">
        <v>2276</v>
      </c>
      <c r="G11267" s="19" t="s">
        <v>614</v>
      </c>
      <c r="H11267" s="41">
        <v>2</v>
      </c>
      <c r="I11267" s="41">
        <v>8</v>
      </c>
      <c r="J11267" s="41">
        <v>10</v>
      </c>
      <c r="K11267" s="44">
        <v>2</v>
      </c>
      <c r="L11267" s="20">
        <v>203641.41999999998</v>
      </c>
      <c r="M11267" s="19" t="s">
        <v>11</v>
      </c>
      <c r="N11267" s="28" t="s">
        <v>15953</v>
      </c>
    </row>
    <row r="11268" spans="1:14" ht="30" x14ac:dyDescent="0.25">
      <c r="A11268" s="27" t="s">
        <v>9310</v>
      </c>
      <c r="B11268" s="19" t="s">
        <v>17013</v>
      </c>
      <c r="C11268" s="19" t="s">
        <v>16740</v>
      </c>
      <c r="D11268" s="38" t="s">
        <v>16050</v>
      </c>
      <c r="E11268" s="38" t="s">
        <v>10012</v>
      </c>
      <c r="F11268" s="41" t="s">
        <v>10013</v>
      </c>
      <c r="G11268" s="19" t="s">
        <v>614</v>
      </c>
      <c r="H11268" s="41">
        <v>2</v>
      </c>
      <c r="I11268" s="41">
        <v>8</v>
      </c>
      <c r="J11268" s="41">
        <v>10</v>
      </c>
      <c r="K11268" s="44">
        <v>12</v>
      </c>
      <c r="L11268" s="20">
        <v>666977.52</v>
      </c>
      <c r="M11268" s="19" t="s">
        <v>11</v>
      </c>
      <c r="N11268" s="28" t="s">
        <v>15953</v>
      </c>
    </row>
    <row r="11269" spans="1:14" ht="30" x14ac:dyDescent="0.25">
      <c r="A11269" s="27" t="s">
        <v>9310</v>
      </c>
      <c r="B11269" s="19" t="s">
        <v>17013</v>
      </c>
      <c r="C11269" s="19" t="s">
        <v>16740</v>
      </c>
      <c r="D11269" s="38" t="s">
        <v>16050</v>
      </c>
      <c r="E11269" s="38" t="s">
        <v>10014</v>
      </c>
      <c r="F11269" s="41" t="s">
        <v>1790</v>
      </c>
      <c r="G11269" s="19" t="s">
        <v>614</v>
      </c>
      <c r="H11269" s="41">
        <v>2</v>
      </c>
      <c r="I11269" s="41">
        <v>8</v>
      </c>
      <c r="J11269" s="41">
        <v>10</v>
      </c>
      <c r="K11269" s="44">
        <v>2</v>
      </c>
      <c r="L11269" s="20">
        <v>116824.88</v>
      </c>
      <c r="M11269" s="19" t="s">
        <v>11</v>
      </c>
      <c r="N11269" s="28" t="s">
        <v>15953</v>
      </c>
    </row>
    <row r="11270" spans="1:14" ht="30" x14ac:dyDescent="0.25">
      <c r="A11270" s="27" t="s">
        <v>9310</v>
      </c>
      <c r="B11270" s="19" t="s">
        <v>17013</v>
      </c>
      <c r="C11270" s="19" t="s">
        <v>16740</v>
      </c>
      <c r="D11270" s="38" t="s">
        <v>16050</v>
      </c>
      <c r="E11270" s="38" t="s">
        <v>9992</v>
      </c>
      <c r="F11270" s="41">
        <v>47121804</v>
      </c>
      <c r="G11270" s="19" t="s">
        <v>611</v>
      </c>
      <c r="H11270" s="41">
        <v>3</v>
      </c>
      <c r="I11270" s="41">
        <v>3</v>
      </c>
      <c r="J11270" s="41">
        <v>16</v>
      </c>
      <c r="K11270" s="44">
        <v>2</v>
      </c>
      <c r="L11270" s="20">
        <v>24000</v>
      </c>
      <c r="M11270" s="19" t="s">
        <v>11</v>
      </c>
      <c r="N11270" s="28" t="s">
        <v>15953</v>
      </c>
    </row>
    <row r="11271" spans="1:14" ht="30" x14ac:dyDescent="0.25">
      <c r="A11271" s="27" t="s">
        <v>9310</v>
      </c>
      <c r="B11271" s="19" t="s">
        <v>17013</v>
      </c>
      <c r="C11271" s="19" t="s">
        <v>16740</v>
      </c>
      <c r="D11271" s="38" t="s">
        <v>16050</v>
      </c>
      <c r="E11271" s="38" t="s">
        <v>9993</v>
      </c>
      <c r="F11271" s="41">
        <v>47121804</v>
      </c>
      <c r="G11271" s="19" t="s">
        <v>611</v>
      </c>
      <c r="H11271" s="41">
        <v>3</v>
      </c>
      <c r="I11271" s="41">
        <v>3</v>
      </c>
      <c r="J11271" s="41">
        <v>16</v>
      </c>
      <c r="K11271" s="44">
        <v>2</v>
      </c>
      <c r="L11271" s="20">
        <v>28800</v>
      </c>
      <c r="M11271" s="19" t="s">
        <v>11</v>
      </c>
      <c r="N11271" s="28" t="s">
        <v>15953</v>
      </c>
    </row>
    <row r="11272" spans="1:14" ht="30" x14ac:dyDescent="0.25">
      <c r="A11272" s="27" t="s">
        <v>9310</v>
      </c>
      <c r="B11272" s="19" t="s">
        <v>17013</v>
      </c>
      <c r="C11272" s="19" t="s">
        <v>16740</v>
      </c>
      <c r="D11272" s="38" t="s">
        <v>16050</v>
      </c>
      <c r="E11272" s="38" t="s">
        <v>10015</v>
      </c>
      <c r="F11272" s="41" t="s">
        <v>9828</v>
      </c>
      <c r="G11272" s="19" t="s">
        <v>614</v>
      </c>
      <c r="H11272" s="41">
        <v>2</v>
      </c>
      <c r="I11272" s="41">
        <v>8</v>
      </c>
      <c r="J11272" s="41">
        <v>10</v>
      </c>
      <c r="K11272" s="44">
        <v>2</v>
      </c>
      <c r="L11272" s="20">
        <v>62564.520000000004</v>
      </c>
      <c r="M11272" s="19" t="s">
        <v>11</v>
      </c>
      <c r="N11272" s="28" t="s">
        <v>15953</v>
      </c>
    </row>
    <row r="11273" spans="1:14" ht="30" x14ac:dyDescent="0.25">
      <c r="A11273" s="27" t="s">
        <v>9310</v>
      </c>
      <c r="B11273" s="19" t="s">
        <v>17013</v>
      </c>
      <c r="C11273" s="19" t="s">
        <v>16740</v>
      </c>
      <c r="D11273" s="38" t="s">
        <v>16050</v>
      </c>
      <c r="E11273" s="38" t="s">
        <v>10016</v>
      </c>
      <c r="F11273" s="41" t="s">
        <v>9828</v>
      </c>
      <c r="G11273" s="19" t="s">
        <v>614</v>
      </c>
      <c r="H11273" s="41">
        <v>2</v>
      </c>
      <c r="I11273" s="41">
        <v>8</v>
      </c>
      <c r="J11273" s="41">
        <v>10</v>
      </c>
      <c r="K11273" s="44">
        <v>1</v>
      </c>
      <c r="L11273" s="20">
        <v>179861.23</v>
      </c>
      <c r="M11273" s="19" t="s">
        <v>11</v>
      </c>
      <c r="N11273" s="28" t="s">
        <v>15953</v>
      </c>
    </row>
    <row r="11274" spans="1:14" ht="30" x14ac:dyDescent="0.25">
      <c r="A11274" s="27" t="s">
        <v>9310</v>
      </c>
      <c r="B11274" s="19" t="s">
        <v>17013</v>
      </c>
      <c r="C11274" s="19" t="s">
        <v>16740</v>
      </c>
      <c r="D11274" s="38" t="s">
        <v>16050</v>
      </c>
      <c r="E11274" s="38" t="s">
        <v>10017</v>
      </c>
      <c r="F11274" s="41" t="s">
        <v>9828</v>
      </c>
      <c r="G11274" s="19" t="s">
        <v>614</v>
      </c>
      <c r="H11274" s="41">
        <v>2</v>
      </c>
      <c r="I11274" s="41">
        <v>8</v>
      </c>
      <c r="J11274" s="41">
        <v>10</v>
      </c>
      <c r="K11274" s="44">
        <v>20</v>
      </c>
      <c r="L11274" s="20">
        <v>39633.4</v>
      </c>
      <c r="M11274" s="19" t="s">
        <v>11</v>
      </c>
      <c r="N11274" s="28" t="s">
        <v>15953</v>
      </c>
    </row>
    <row r="11275" spans="1:14" ht="30" x14ac:dyDescent="0.25">
      <c r="A11275" s="27" t="s">
        <v>9310</v>
      </c>
      <c r="B11275" s="19" t="s">
        <v>17013</v>
      </c>
      <c r="C11275" s="19" t="s">
        <v>16740</v>
      </c>
      <c r="D11275" s="38" t="s">
        <v>16050</v>
      </c>
      <c r="E11275" s="38" t="s">
        <v>10018</v>
      </c>
      <c r="F11275" s="41" t="s">
        <v>9828</v>
      </c>
      <c r="G11275" s="19" t="s">
        <v>614</v>
      </c>
      <c r="H11275" s="41">
        <v>2</v>
      </c>
      <c r="I11275" s="41">
        <v>8</v>
      </c>
      <c r="J11275" s="41">
        <v>10</v>
      </c>
      <c r="K11275" s="44">
        <v>20</v>
      </c>
      <c r="L11275" s="20">
        <v>78323.399999999994</v>
      </c>
      <c r="M11275" s="19" t="s">
        <v>11</v>
      </c>
      <c r="N11275" s="28" t="s">
        <v>15953</v>
      </c>
    </row>
    <row r="11276" spans="1:14" ht="30" x14ac:dyDescent="0.25">
      <c r="A11276" s="27" t="s">
        <v>9310</v>
      </c>
      <c r="B11276" s="19" t="s">
        <v>17013</v>
      </c>
      <c r="C11276" s="19" t="s">
        <v>16740</v>
      </c>
      <c r="D11276" s="38" t="s">
        <v>16050</v>
      </c>
      <c r="E11276" s="38" t="s">
        <v>10019</v>
      </c>
      <c r="F11276" s="41" t="s">
        <v>9828</v>
      </c>
      <c r="G11276" s="19" t="s">
        <v>614</v>
      </c>
      <c r="H11276" s="41">
        <v>2</v>
      </c>
      <c r="I11276" s="41">
        <v>8</v>
      </c>
      <c r="J11276" s="41">
        <v>10</v>
      </c>
      <c r="K11276" s="44">
        <v>20</v>
      </c>
      <c r="L11276" s="20">
        <v>50768.80000000001</v>
      </c>
      <c r="M11276" s="19" t="s">
        <v>11</v>
      </c>
      <c r="N11276" s="28" t="s">
        <v>15953</v>
      </c>
    </row>
    <row r="11277" spans="1:14" ht="30" x14ac:dyDescent="0.25">
      <c r="A11277" s="27" t="s">
        <v>9310</v>
      </c>
      <c r="B11277" s="19" t="s">
        <v>17013</v>
      </c>
      <c r="C11277" s="19" t="s">
        <v>16740</v>
      </c>
      <c r="D11277" s="38" t="s">
        <v>16050</v>
      </c>
      <c r="E11277" s="38" t="s">
        <v>10020</v>
      </c>
      <c r="F11277" s="41" t="s">
        <v>9828</v>
      </c>
      <c r="G11277" s="19" t="s">
        <v>614</v>
      </c>
      <c r="H11277" s="41">
        <v>2</v>
      </c>
      <c r="I11277" s="41">
        <v>8</v>
      </c>
      <c r="J11277" s="41">
        <v>10</v>
      </c>
      <c r="K11277" s="44">
        <v>20</v>
      </c>
      <c r="L11277" s="20">
        <v>50957.400000000009</v>
      </c>
      <c r="M11277" s="19" t="s">
        <v>11</v>
      </c>
      <c r="N11277" s="28" t="s">
        <v>15953</v>
      </c>
    </row>
    <row r="11278" spans="1:14" ht="30" x14ac:dyDescent="0.25">
      <c r="A11278" s="27" t="s">
        <v>9310</v>
      </c>
      <c r="B11278" s="19" t="s">
        <v>17013</v>
      </c>
      <c r="C11278" s="19" t="s">
        <v>16740</v>
      </c>
      <c r="D11278" s="38" t="s">
        <v>16050</v>
      </c>
      <c r="E11278" s="38" t="s">
        <v>10021</v>
      </c>
      <c r="F11278" s="41" t="s">
        <v>9828</v>
      </c>
      <c r="G11278" s="19" t="s">
        <v>614</v>
      </c>
      <c r="H11278" s="41">
        <v>2</v>
      </c>
      <c r="I11278" s="41">
        <v>8</v>
      </c>
      <c r="J11278" s="41">
        <v>10</v>
      </c>
      <c r="K11278" s="44">
        <v>20</v>
      </c>
      <c r="L11278" s="20">
        <v>71718</v>
      </c>
      <c r="M11278" s="19" t="s">
        <v>11</v>
      </c>
      <c r="N11278" s="28" t="s">
        <v>15953</v>
      </c>
    </row>
    <row r="11279" spans="1:14" ht="30" x14ac:dyDescent="0.25">
      <c r="A11279" s="27" t="s">
        <v>9310</v>
      </c>
      <c r="B11279" s="19" t="s">
        <v>17013</v>
      </c>
      <c r="C11279" s="19" t="s">
        <v>16740</v>
      </c>
      <c r="D11279" s="38" t="s">
        <v>16050</v>
      </c>
      <c r="E11279" s="38" t="s">
        <v>10022</v>
      </c>
      <c r="F11279" s="41" t="s">
        <v>9828</v>
      </c>
      <c r="G11279" s="19" t="s">
        <v>614</v>
      </c>
      <c r="H11279" s="41">
        <v>2</v>
      </c>
      <c r="I11279" s="41">
        <v>8</v>
      </c>
      <c r="J11279" s="41">
        <v>10</v>
      </c>
      <c r="K11279" s="44">
        <v>1</v>
      </c>
      <c r="L11279" s="20">
        <v>176935.88999999998</v>
      </c>
      <c r="M11279" s="19" t="s">
        <v>11</v>
      </c>
      <c r="N11279" s="28" t="s">
        <v>15953</v>
      </c>
    </row>
    <row r="11280" spans="1:14" ht="30" x14ac:dyDescent="0.25">
      <c r="A11280" s="27" t="s">
        <v>9310</v>
      </c>
      <c r="B11280" s="19" t="s">
        <v>17013</v>
      </c>
      <c r="C11280" s="19" t="s">
        <v>16740</v>
      </c>
      <c r="D11280" s="38" t="s">
        <v>16050</v>
      </c>
      <c r="E11280" s="38" t="s">
        <v>10023</v>
      </c>
      <c r="F11280" s="41" t="s">
        <v>9828</v>
      </c>
      <c r="G11280" s="19" t="s">
        <v>614</v>
      </c>
      <c r="H11280" s="41">
        <v>2</v>
      </c>
      <c r="I11280" s="41">
        <v>8</v>
      </c>
      <c r="J11280" s="41">
        <v>10</v>
      </c>
      <c r="K11280" s="44">
        <v>1</v>
      </c>
      <c r="L11280" s="20">
        <v>139189.56</v>
      </c>
      <c r="M11280" s="19" t="s">
        <v>11</v>
      </c>
      <c r="N11280" s="28" t="s">
        <v>15953</v>
      </c>
    </row>
    <row r="11281" spans="1:14" ht="30" x14ac:dyDescent="0.25">
      <c r="A11281" s="27" t="s">
        <v>9310</v>
      </c>
      <c r="B11281" s="19" t="s">
        <v>17013</v>
      </c>
      <c r="C11281" s="19" t="s">
        <v>16740</v>
      </c>
      <c r="D11281" s="38" t="s">
        <v>16050</v>
      </c>
      <c r="E11281" s="38" t="s">
        <v>10024</v>
      </c>
      <c r="F11281" s="41" t="s">
        <v>9828</v>
      </c>
      <c r="G11281" s="19" t="s">
        <v>614</v>
      </c>
      <c r="H11281" s="41">
        <v>2</v>
      </c>
      <c r="I11281" s="41">
        <v>8</v>
      </c>
      <c r="J11281" s="41">
        <v>10</v>
      </c>
      <c r="K11281" s="44">
        <v>5</v>
      </c>
      <c r="L11281" s="20">
        <v>193449.90000000002</v>
      </c>
      <c r="M11281" s="19" t="s">
        <v>11</v>
      </c>
      <c r="N11281" s="28" t="s">
        <v>15953</v>
      </c>
    </row>
    <row r="11282" spans="1:14" ht="30" x14ac:dyDescent="0.25">
      <c r="A11282" s="27" t="s">
        <v>9310</v>
      </c>
      <c r="B11282" s="19" t="s">
        <v>17013</v>
      </c>
      <c r="C11282" s="19" t="s">
        <v>16740</v>
      </c>
      <c r="D11282" s="38" t="s">
        <v>16050</v>
      </c>
      <c r="E11282" s="38" t="s">
        <v>10025</v>
      </c>
      <c r="F11282" s="41" t="s">
        <v>9828</v>
      </c>
      <c r="G11282" s="19" t="s">
        <v>614</v>
      </c>
      <c r="H11282" s="41">
        <v>2</v>
      </c>
      <c r="I11282" s="41">
        <v>8</v>
      </c>
      <c r="J11282" s="41">
        <v>10</v>
      </c>
      <c r="K11282" s="44">
        <v>2</v>
      </c>
      <c r="L11282" s="20">
        <v>63980.020000000004</v>
      </c>
      <c r="M11282" s="19" t="s">
        <v>11</v>
      </c>
      <c r="N11282" s="28" t="s">
        <v>15953</v>
      </c>
    </row>
    <row r="11283" spans="1:14" ht="30" x14ac:dyDescent="0.25">
      <c r="A11283" s="27" t="s">
        <v>9310</v>
      </c>
      <c r="B11283" s="19" t="s">
        <v>17013</v>
      </c>
      <c r="C11283" s="19" t="s">
        <v>16740</v>
      </c>
      <c r="D11283" s="38" t="s">
        <v>16050</v>
      </c>
      <c r="E11283" s="38" t="s">
        <v>10026</v>
      </c>
      <c r="F11283" s="41" t="s">
        <v>9828</v>
      </c>
      <c r="G11283" s="19" t="s">
        <v>614</v>
      </c>
      <c r="H11283" s="41">
        <v>2</v>
      </c>
      <c r="I11283" s="41">
        <v>8</v>
      </c>
      <c r="J11283" s="41">
        <v>10</v>
      </c>
      <c r="K11283" s="44">
        <v>2</v>
      </c>
      <c r="L11283" s="20">
        <v>80965.859999999986</v>
      </c>
      <c r="M11283" s="19" t="s">
        <v>11</v>
      </c>
      <c r="N11283" s="28" t="s">
        <v>15953</v>
      </c>
    </row>
    <row r="11284" spans="1:14" ht="30" x14ac:dyDescent="0.25">
      <c r="A11284" s="27" t="s">
        <v>9310</v>
      </c>
      <c r="B11284" s="19" t="s">
        <v>17013</v>
      </c>
      <c r="C11284" s="19" t="s">
        <v>16740</v>
      </c>
      <c r="D11284" s="38" t="s">
        <v>16050</v>
      </c>
      <c r="E11284" s="38" t="s">
        <v>10027</v>
      </c>
      <c r="F11284" s="41" t="s">
        <v>9828</v>
      </c>
      <c r="G11284" s="19" t="s">
        <v>614</v>
      </c>
      <c r="H11284" s="41">
        <v>2</v>
      </c>
      <c r="I11284" s="41">
        <v>8</v>
      </c>
      <c r="J11284" s="41">
        <v>10</v>
      </c>
      <c r="K11284" s="44">
        <v>2</v>
      </c>
      <c r="L11284" s="20">
        <v>63980.020000000004</v>
      </c>
      <c r="M11284" s="19" t="s">
        <v>11</v>
      </c>
      <c r="N11284" s="28" t="s">
        <v>15953</v>
      </c>
    </row>
    <row r="11285" spans="1:14" ht="30" x14ac:dyDescent="0.25">
      <c r="A11285" s="27" t="s">
        <v>9310</v>
      </c>
      <c r="B11285" s="19" t="s">
        <v>17013</v>
      </c>
      <c r="C11285" s="19" t="s">
        <v>16740</v>
      </c>
      <c r="D11285" s="38" t="s">
        <v>16050</v>
      </c>
      <c r="E11285" s="38" t="s">
        <v>10028</v>
      </c>
      <c r="F11285" s="41" t="s">
        <v>9828</v>
      </c>
      <c r="G11285" s="19" t="s">
        <v>614</v>
      </c>
      <c r="H11285" s="41">
        <v>2</v>
      </c>
      <c r="I11285" s="41">
        <v>8</v>
      </c>
      <c r="J11285" s="41">
        <v>10</v>
      </c>
      <c r="K11285" s="44">
        <v>2</v>
      </c>
      <c r="L11285" s="20">
        <v>63980.020000000004</v>
      </c>
      <c r="M11285" s="19" t="s">
        <v>11</v>
      </c>
      <c r="N11285" s="28" t="s">
        <v>15953</v>
      </c>
    </row>
    <row r="11286" spans="1:14" ht="30" x14ac:dyDescent="0.25">
      <c r="A11286" s="27" t="s">
        <v>9310</v>
      </c>
      <c r="B11286" s="19" t="s">
        <v>17013</v>
      </c>
      <c r="C11286" s="19" t="s">
        <v>16740</v>
      </c>
      <c r="D11286" s="38" t="s">
        <v>16050</v>
      </c>
      <c r="E11286" s="38" t="s">
        <v>10029</v>
      </c>
      <c r="F11286" s="41" t="s">
        <v>10030</v>
      </c>
      <c r="G11286" s="19" t="s">
        <v>614</v>
      </c>
      <c r="H11286" s="41">
        <v>2</v>
      </c>
      <c r="I11286" s="41">
        <v>8</v>
      </c>
      <c r="J11286" s="41">
        <v>10</v>
      </c>
      <c r="K11286" s="44">
        <v>6</v>
      </c>
      <c r="L11286" s="20">
        <v>90024.959999999992</v>
      </c>
      <c r="M11286" s="19" t="s">
        <v>11</v>
      </c>
      <c r="N11286" s="28" t="s">
        <v>15953</v>
      </c>
    </row>
    <row r="11287" spans="1:14" ht="30" x14ac:dyDescent="0.25">
      <c r="A11287" s="27" t="s">
        <v>9310</v>
      </c>
      <c r="B11287" s="19" t="s">
        <v>17013</v>
      </c>
      <c r="C11287" s="19" t="s">
        <v>16740</v>
      </c>
      <c r="D11287" s="38" t="s">
        <v>16050</v>
      </c>
      <c r="E11287" s="38" t="s">
        <v>10031</v>
      </c>
      <c r="F11287" s="41" t="s">
        <v>1841</v>
      </c>
      <c r="G11287" s="19" t="s">
        <v>614</v>
      </c>
      <c r="H11287" s="41">
        <v>2</v>
      </c>
      <c r="I11287" s="41">
        <v>8</v>
      </c>
      <c r="J11287" s="41">
        <v>10</v>
      </c>
      <c r="K11287" s="44">
        <v>2</v>
      </c>
      <c r="L11287" s="20">
        <v>426420.22</v>
      </c>
      <c r="M11287" s="19" t="s">
        <v>11</v>
      </c>
      <c r="N11287" s="28" t="s">
        <v>15953</v>
      </c>
    </row>
    <row r="11288" spans="1:14" ht="30" x14ac:dyDescent="0.25">
      <c r="A11288" s="27" t="s">
        <v>9310</v>
      </c>
      <c r="B11288" s="19" t="s">
        <v>17013</v>
      </c>
      <c r="C11288" s="19" t="s">
        <v>16740</v>
      </c>
      <c r="D11288" s="38" t="s">
        <v>16050</v>
      </c>
      <c r="E11288" s="38" t="s">
        <v>10032</v>
      </c>
      <c r="F11288" s="41" t="s">
        <v>1841</v>
      </c>
      <c r="G11288" s="19" t="s">
        <v>614</v>
      </c>
      <c r="H11288" s="41">
        <v>2</v>
      </c>
      <c r="I11288" s="41">
        <v>8</v>
      </c>
      <c r="J11288" s="41">
        <v>10</v>
      </c>
      <c r="K11288" s="44">
        <v>1</v>
      </c>
      <c r="L11288" s="20">
        <v>685897.89</v>
      </c>
      <c r="M11288" s="19" t="s">
        <v>11</v>
      </c>
      <c r="N11288" s="28" t="s">
        <v>15953</v>
      </c>
    </row>
    <row r="11289" spans="1:14" ht="30" x14ac:dyDescent="0.25">
      <c r="A11289" s="27" t="s">
        <v>9310</v>
      </c>
      <c r="B11289" s="19" t="s">
        <v>17013</v>
      </c>
      <c r="C11289" s="19" t="s">
        <v>16740</v>
      </c>
      <c r="D11289" s="38" t="s">
        <v>16050</v>
      </c>
      <c r="E11289" s="38" t="s">
        <v>10033</v>
      </c>
      <c r="F11289" s="41" t="s">
        <v>1841</v>
      </c>
      <c r="G11289" s="19" t="s">
        <v>614</v>
      </c>
      <c r="H11289" s="41">
        <v>2</v>
      </c>
      <c r="I11289" s="41">
        <v>8</v>
      </c>
      <c r="J11289" s="41">
        <v>10</v>
      </c>
      <c r="K11289" s="44">
        <v>4</v>
      </c>
      <c r="L11289" s="20">
        <v>398034.95999999996</v>
      </c>
      <c r="M11289" s="19" t="s">
        <v>11</v>
      </c>
      <c r="N11289" s="28" t="s">
        <v>15953</v>
      </c>
    </row>
    <row r="11290" spans="1:14" ht="30" x14ac:dyDescent="0.25">
      <c r="A11290" s="27" t="s">
        <v>9310</v>
      </c>
      <c r="B11290" s="19" t="s">
        <v>17013</v>
      </c>
      <c r="C11290" s="19" t="s">
        <v>16740</v>
      </c>
      <c r="D11290" s="38" t="s">
        <v>16050</v>
      </c>
      <c r="E11290" s="38" t="s">
        <v>10034</v>
      </c>
      <c r="F11290" s="41" t="s">
        <v>1841</v>
      </c>
      <c r="G11290" s="19" t="s">
        <v>614</v>
      </c>
      <c r="H11290" s="41">
        <v>2</v>
      </c>
      <c r="I11290" s="41">
        <v>8</v>
      </c>
      <c r="J11290" s="41">
        <v>10</v>
      </c>
      <c r="K11290" s="44">
        <v>1</v>
      </c>
      <c r="L11290" s="20">
        <v>1321121.3400000001</v>
      </c>
      <c r="M11290" s="19" t="s">
        <v>11</v>
      </c>
      <c r="N11290" s="28" t="s">
        <v>15953</v>
      </c>
    </row>
    <row r="11291" spans="1:14" ht="30" x14ac:dyDescent="0.25">
      <c r="A11291" s="27" t="s">
        <v>9310</v>
      </c>
      <c r="B11291" s="19" t="s">
        <v>17013</v>
      </c>
      <c r="C11291" s="19" t="s">
        <v>16740</v>
      </c>
      <c r="D11291" s="38" t="s">
        <v>16050</v>
      </c>
      <c r="E11291" s="38" t="s">
        <v>10035</v>
      </c>
      <c r="F11291" s="41" t="s">
        <v>1841</v>
      </c>
      <c r="G11291" s="19" t="s">
        <v>614</v>
      </c>
      <c r="H11291" s="41">
        <v>2</v>
      </c>
      <c r="I11291" s="41">
        <v>8</v>
      </c>
      <c r="J11291" s="41">
        <v>10</v>
      </c>
      <c r="K11291" s="44">
        <v>1</v>
      </c>
      <c r="L11291" s="20">
        <v>79172.91</v>
      </c>
      <c r="M11291" s="19" t="s">
        <v>11</v>
      </c>
      <c r="N11291" s="28" t="s">
        <v>15953</v>
      </c>
    </row>
    <row r="11292" spans="1:14" ht="30" x14ac:dyDescent="0.25">
      <c r="A11292" s="27" t="s">
        <v>9310</v>
      </c>
      <c r="B11292" s="19" t="s">
        <v>17013</v>
      </c>
      <c r="C11292" s="19" t="s">
        <v>16740</v>
      </c>
      <c r="D11292" s="38" t="s">
        <v>16050</v>
      </c>
      <c r="E11292" s="38" t="s">
        <v>10036</v>
      </c>
      <c r="F11292" s="41" t="s">
        <v>1841</v>
      </c>
      <c r="G11292" s="19" t="s">
        <v>614</v>
      </c>
      <c r="H11292" s="41">
        <v>2</v>
      </c>
      <c r="I11292" s="41">
        <v>8</v>
      </c>
      <c r="J11292" s="41">
        <v>10</v>
      </c>
      <c r="K11292" s="44">
        <v>1</v>
      </c>
      <c r="L11292" s="20">
        <v>552945.9</v>
      </c>
      <c r="M11292" s="19" t="s">
        <v>11</v>
      </c>
      <c r="N11292" s="28" t="s">
        <v>15953</v>
      </c>
    </row>
    <row r="11293" spans="1:14" ht="30" x14ac:dyDescent="0.25">
      <c r="A11293" s="27" t="s">
        <v>9310</v>
      </c>
      <c r="B11293" s="19" t="s">
        <v>17013</v>
      </c>
      <c r="C11293" s="19" t="s">
        <v>16740</v>
      </c>
      <c r="D11293" s="38" t="s">
        <v>16050</v>
      </c>
      <c r="E11293" s="38" t="s">
        <v>10037</v>
      </c>
      <c r="F11293" s="41" t="s">
        <v>1841</v>
      </c>
      <c r="G11293" s="19" t="s">
        <v>614</v>
      </c>
      <c r="H11293" s="41">
        <v>2</v>
      </c>
      <c r="I11293" s="41">
        <v>8</v>
      </c>
      <c r="J11293" s="41">
        <v>10</v>
      </c>
      <c r="K11293" s="44">
        <v>1</v>
      </c>
      <c r="L11293" s="20">
        <v>255636.97999999998</v>
      </c>
      <c r="M11293" s="19" t="s">
        <v>11</v>
      </c>
      <c r="N11293" s="28" t="s">
        <v>15953</v>
      </c>
    </row>
    <row r="11294" spans="1:14" ht="30" x14ac:dyDescent="0.25">
      <c r="A11294" s="27" t="s">
        <v>9310</v>
      </c>
      <c r="B11294" s="19" t="s">
        <v>17013</v>
      </c>
      <c r="C11294" s="19" t="s">
        <v>16740</v>
      </c>
      <c r="D11294" s="38" t="s">
        <v>16050</v>
      </c>
      <c r="E11294" s="38" t="s">
        <v>10038</v>
      </c>
      <c r="F11294" s="41" t="s">
        <v>1841</v>
      </c>
      <c r="G11294" s="19" t="s">
        <v>614</v>
      </c>
      <c r="H11294" s="41">
        <v>2</v>
      </c>
      <c r="I11294" s="41">
        <v>8</v>
      </c>
      <c r="J11294" s="41">
        <v>10</v>
      </c>
      <c r="K11294" s="44">
        <v>1</v>
      </c>
      <c r="L11294" s="20">
        <v>199961.15</v>
      </c>
      <c r="M11294" s="19" t="s">
        <v>11</v>
      </c>
      <c r="N11294" s="28" t="s">
        <v>15953</v>
      </c>
    </row>
    <row r="11295" spans="1:14" ht="30" x14ac:dyDescent="0.25">
      <c r="A11295" s="27" t="s">
        <v>9310</v>
      </c>
      <c r="B11295" s="19" t="s">
        <v>17013</v>
      </c>
      <c r="C11295" s="19" t="s">
        <v>16740</v>
      </c>
      <c r="D11295" s="38" t="s">
        <v>16050</v>
      </c>
      <c r="E11295" s="38" t="s">
        <v>10039</v>
      </c>
      <c r="F11295" s="41" t="s">
        <v>1841</v>
      </c>
      <c r="G11295" s="19" t="s">
        <v>614</v>
      </c>
      <c r="H11295" s="41">
        <v>2</v>
      </c>
      <c r="I11295" s="41">
        <v>8</v>
      </c>
      <c r="J11295" s="41">
        <v>10</v>
      </c>
      <c r="K11295" s="44">
        <v>1</v>
      </c>
      <c r="L11295" s="20">
        <v>159242.29999999999</v>
      </c>
      <c r="M11295" s="19" t="s">
        <v>11</v>
      </c>
      <c r="N11295" s="28" t="s">
        <v>15953</v>
      </c>
    </row>
    <row r="11296" spans="1:14" ht="30" x14ac:dyDescent="0.25">
      <c r="A11296" s="27" t="s">
        <v>9310</v>
      </c>
      <c r="B11296" s="19" t="s">
        <v>17013</v>
      </c>
      <c r="C11296" s="19" t="s">
        <v>16740</v>
      </c>
      <c r="D11296" s="38" t="s">
        <v>16050</v>
      </c>
      <c r="E11296" s="38" t="s">
        <v>10040</v>
      </c>
      <c r="F11296" s="41" t="s">
        <v>1841</v>
      </c>
      <c r="G11296" s="19" t="s">
        <v>614</v>
      </c>
      <c r="H11296" s="41">
        <v>2</v>
      </c>
      <c r="I11296" s="41">
        <v>8</v>
      </c>
      <c r="J11296" s="41">
        <v>10</v>
      </c>
      <c r="K11296" s="44">
        <v>1</v>
      </c>
      <c r="L11296" s="20">
        <v>1509381.13</v>
      </c>
      <c r="M11296" s="19" t="s">
        <v>11</v>
      </c>
      <c r="N11296" s="28" t="s">
        <v>15953</v>
      </c>
    </row>
    <row r="11297" spans="1:14" ht="30" x14ac:dyDescent="0.25">
      <c r="A11297" s="27" t="s">
        <v>9310</v>
      </c>
      <c r="B11297" s="19" t="s">
        <v>17013</v>
      </c>
      <c r="C11297" s="19" t="s">
        <v>16740</v>
      </c>
      <c r="D11297" s="38" t="s">
        <v>16050</v>
      </c>
      <c r="E11297" s="38" t="s">
        <v>10041</v>
      </c>
      <c r="F11297" s="41" t="s">
        <v>1841</v>
      </c>
      <c r="G11297" s="19" t="s">
        <v>614</v>
      </c>
      <c r="H11297" s="41">
        <v>2</v>
      </c>
      <c r="I11297" s="41">
        <v>8</v>
      </c>
      <c r="J11297" s="41">
        <v>10</v>
      </c>
      <c r="K11297" s="44">
        <v>1</v>
      </c>
      <c r="L11297" s="20">
        <v>1509381.13</v>
      </c>
      <c r="M11297" s="19" t="s">
        <v>11</v>
      </c>
      <c r="N11297" s="28" t="s">
        <v>15953</v>
      </c>
    </row>
    <row r="11298" spans="1:14" ht="30" x14ac:dyDescent="0.25">
      <c r="A11298" s="27" t="s">
        <v>9310</v>
      </c>
      <c r="B11298" s="19" t="s">
        <v>17013</v>
      </c>
      <c r="C11298" s="19" t="s">
        <v>16740</v>
      </c>
      <c r="D11298" s="38" t="s">
        <v>16050</v>
      </c>
      <c r="E11298" s="38" t="s">
        <v>10042</v>
      </c>
      <c r="F11298" s="41" t="s">
        <v>1841</v>
      </c>
      <c r="G11298" s="19" t="s">
        <v>614</v>
      </c>
      <c r="H11298" s="41">
        <v>2</v>
      </c>
      <c r="I11298" s="41">
        <v>8</v>
      </c>
      <c r="J11298" s="41">
        <v>10</v>
      </c>
      <c r="K11298" s="44">
        <v>1</v>
      </c>
      <c r="L11298" s="20">
        <v>1509381.13</v>
      </c>
      <c r="M11298" s="19" t="s">
        <v>11</v>
      </c>
      <c r="N11298" s="28" t="s">
        <v>15953</v>
      </c>
    </row>
    <row r="11299" spans="1:14" ht="30" x14ac:dyDescent="0.25">
      <c r="A11299" s="27" t="s">
        <v>9310</v>
      </c>
      <c r="B11299" s="19" t="s">
        <v>17013</v>
      </c>
      <c r="C11299" s="19" t="s">
        <v>16740</v>
      </c>
      <c r="D11299" s="38" t="s">
        <v>16050</v>
      </c>
      <c r="E11299" s="38" t="s">
        <v>10043</v>
      </c>
      <c r="F11299" s="41" t="s">
        <v>1841</v>
      </c>
      <c r="G11299" s="19" t="s">
        <v>614</v>
      </c>
      <c r="H11299" s="41">
        <v>2</v>
      </c>
      <c r="I11299" s="41">
        <v>8</v>
      </c>
      <c r="J11299" s="41">
        <v>10</v>
      </c>
      <c r="K11299" s="44">
        <v>1</v>
      </c>
      <c r="L11299" s="20">
        <v>1509381.13</v>
      </c>
      <c r="M11299" s="19" t="s">
        <v>11</v>
      </c>
      <c r="N11299" s="28" t="s">
        <v>15953</v>
      </c>
    </row>
    <row r="11300" spans="1:14" ht="30" x14ac:dyDescent="0.25">
      <c r="A11300" s="27" t="s">
        <v>9310</v>
      </c>
      <c r="B11300" s="19" t="s">
        <v>17013</v>
      </c>
      <c r="C11300" s="19" t="s">
        <v>16740</v>
      </c>
      <c r="D11300" s="38" t="s">
        <v>16050</v>
      </c>
      <c r="E11300" s="38" t="s">
        <v>10044</v>
      </c>
      <c r="F11300" s="41">
        <v>31201516</v>
      </c>
      <c r="G11300" s="19" t="s">
        <v>611</v>
      </c>
      <c r="H11300" s="41">
        <v>6</v>
      </c>
      <c r="I11300" s="41">
        <v>6</v>
      </c>
      <c r="J11300" s="41">
        <v>16</v>
      </c>
      <c r="K11300" s="44">
        <v>9</v>
      </c>
      <c r="L11300" s="20">
        <v>1071000</v>
      </c>
      <c r="M11300" s="19" t="s">
        <v>11</v>
      </c>
      <c r="N11300" s="28" t="s">
        <v>15953</v>
      </c>
    </row>
    <row r="11301" spans="1:14" ht="30" x14ac:dyDescent="0.25">
      <c r="A11301" s="27" t="s">
        <v>9310</v>
      </c>
      <c r="B11301" s="19" t="s">
        <v>17013</v>
      </c>
      <c r="C11301" s="19" t="s">
        <v>16740</v>
      </c>
      <c r="D11301" s="38" t="s">
        <v>16050</v>
      </c>
      <c r="E11301" s="38" t="s">
        <v>10045</v>
      </c>
      <c r="F11301" s="41">
        <v>41122703</v>
      </c>
      <c r="G11301" s="19" t="s">
        <v>611</v>
      </c>
      <c r="H11301" s="41">
        <v>4</v>
      </c>
      <c r="I11301" s="41">
        <v>5</v>
      </c>
      <c r="J11301" s="41">
        <v>10</v>
      </c>
      <c r="K11301" s="44">
        <v>5</v>
      </c>
      <c r="L11301" s="20">
        <v>298500</v>
      </c>
      <c r="M11301" s="19" t="s">
        <v>11</v>
      </c>
      <c r="N11301" s="28" t="s">
        <v>15953</v>
      </c>
    </row>
    <row r="11302" spans="1:14" ht="30" x14ac:dyDescent="0.25">
      <c r="A11302" s="27" t="s">
        <v>9310</v>
      </c>
      <c r="B11302" s="19" t="s">
        <v>17013</v>
      </c>
      <c r="C11302" s="19" t="s">
        <v>16740</v>
      </c>
      <c r="D11302" s="38" t="s">
        <v>16050</v>
      </c>
      <c r="E11302" s="38" t="s">
        <v>9991</v>
      </c>
      <c r="F11302" s="41">
        <v>46161508</v>
      </c>
      <c r="G11302" s="19" t="s">
        <v>611</v>
      </c>
      <c r="H11302" s="41">
        <v>4</v>
      </c>
      <c r="I11302" s="41">
        <v>5</v>
      </c>
      <c r="J11302" s="41">
        <v>10</v>
      </c>
      <c r="K11302" s="44">
        <v>40</v>
      </c>
      <c r="L11302" s="20">
        <v>6320000</v>
      </c>
      <c r="M11302" s="19" t="s">
        <v>11</v>
      </c>
      <c r="N11302" s="28" t="s">
        <v>15953</v>
      </c>
    </row>
    <row r="11303" spans="1:14" ht="30" x14ac:dyDescent="0.25">
      <c r="A11303" s="27" t="s">
        <v>9310</v>
      </c>
      <c r="B11303" s="19" t="s">
        <v>17013</v>
      </c>
      <c r="C11303" s="19" t="s">
        <v>16740</v>
      </c>
      <c r="D11303" s="38" t="s">
        <v>16050</v>
      </c>
      <c r="E11303" s="38" t="s">
        <v>9384</v>
      </c>
      <c r="F11303" s="41">
        <v>0</v>
      </c>
      <c r="G11303" s="19" t="s">
        <v>949</v>
      </c>
      <c r="H11303" s="41">
        <v>6</v>
      </c>
      <c r="I11303" s="41">
        <v>6</v>
      </c>
      <c r="J11303" s="41">
        <v>16</v>
      </c>
      <c r="K11303" s="44">
        <v>1</v>
      </c>
      <c r="L11303" s="20">
        <v>157200</v>
      </c>
      <c r="M11303" s="19" t="s">
        <v>15954</v>
      </c>
      <c r="N11303" s="28" t="s">
        <v>15953</v>
      </c>
    </row>
    <row r="11304" spans="1:14" ht="30" x14ac:dyDescent="0.25">
      <c r="A11304" s="27" t="s">
        <v>9310</v>
      </c>
      <c r="B11304" s="19" t="s">
        <v>17013</v>
      </c>
      <c r="C11304" s="19" t="s">
        <v>16740</v>
      </c>
      <c r="D11304" s="38" t="s">
        <v>16050</v>
      </c>
      <c r="E11304" s="38" t="s">
        <v>5151</v>
      </c>
      <c r="F11304" s="41">
        <v>47121500</v>
      </c>
      <c r="G11304" s="19" t="s">
        <v>611</v>
      </c>
      <c r="H11304" s="41">
        <v>6</v>
      </c>
      <c r="I11304" s="41">
        <v>2</v>
      </c>
      <c r="J11304" s="41">
        <v>10</v>
      </c>
      <c r="K11304" s="44">
        <v>2</v>
      </c>
      <c r="L11304" s="20">
        <v>720000</v>
      </c>
      <c r="M11304" s="19" t="s">
        <v>11</v>
      </c>
      <c r="N11304" s="28" t="s">
        <v>15953</v>
      </c>
    </row>
    <row r="11305" spans="1:14" ht="45" x14ac:dyDescent="0.25">
      <c r="A11305" s="27" t="s">
        <v>9310</v>
      </c>
      <c r="B11305" s="19" t="s">
        <v>17013</v>
      </c>
      <c r="C11305" s="19" t="s">
        <v>16740</v>
      </c>
      <c r="D11305" s="38" t="s">
        <v>16050</v>
      </c>
      <c r="E11305" s="38" t="s">
        <v>10046</v>
      </c>
      <c r="F11305" s="41">
        <v>24112700</v>
      </c>
      <c r="G11305" s="19" t="s">
        <v>611</v>
      </c>
      <c r="H11305" s="41">
        <v>7</v>
      </c>
      <c r="I11305" s="41">
        <v>3</v>
      </c>
      <c r="J11305" s="41">
        <v>10</v>
      </c>
      <c r="K11305" s="44">
        <v>60</v>
      </c>
      <c r="L11305" s="20">
        <v>41876040</v>
      </c>
      <c r="M11305" s="19" t="s">
        <v>11</v>
      </c>
      <c r="N11305" s="28" t="s">
        <v>15953</v>
      </c>
    </row>
    <row r="11306" spans="1:14" ht="30" x14ac:dyDescent="0.25">
      <c r="A11306" s="27" t="s">
        <v>9310</v>
      </c>
      <c r="B11306" s="19" t="s">
        <v>17013</v>
      </c>
      <c r="C11306" s="19" t="s">
        <v>16740</v>
      </c>
      <c r="D11306" s="38" t="s">
        <v>16050</v>
      </c>
      <c r="E11306" s="38" t="s">
        <v>9964</v>
      </c>
      <c r="F11306" s="41" t="s">
        <v>9965</v>
      </c>
      <c r="G11306" s="19" t="s">
        <v>721</v>
      </c>
      <c r="H11306" s="41">
        <v>9</v>
      </c>
      <c r="I11306" s="41">
        <v>3</v>
      </c>
      <c r="J11306" s="41">
        <v>10</v>
      </c>
      <c r="K11306" s="44">
        <v>8</v>
      </c>
      <c r="L11306" s="20">
        <v>640172</v>
      </c>
      <c r="M11306" s="19" t="s">
        <v>11</v>
      </c>
      <c r="N11306" s="28" t="s">
        <v>15953</v>
      </c>
    </row>
    <row r="11307" spans="1:14" ht="30" x14ac:dyDescent="0.25">
      <c r="A11307" s="27" t="s">
        <v>9310</v>
      </c>
      <c r="B11307" s="19" t="s">
        <v>17013</v>
      </c>
      <c r="C11307" s="19" t="s">
        <v>16740</v>
      </c>
      <c r="D11307" s="38" t="s">
        <v>16050</v>
      </c>
      <c r="E11307" s="38" t="s">
        <v>9973</v>
      </c>
      <c r="F11307" s="41" t="s">
        <v>1998</v>
      </c>
      <c r="G11307" s="19" t="s">
        <v>721</v>
      </c>
      <c r="H11307" s="41">
        <v>9</v>
      </c>
      <c r="I11307" s="41">
        <v>3</v>
      </c>
      <c r="J11307" s="41">
        <v>10</v>
      </c>
      <c r="K11307" s="44">
        <v>5</v>
      </c>
      <c r="L11307" s="20">
        <v>217512.5</v>
      </c>
      <c r="M11307" s="19" t="s">
        <v>11</v>
      </c>
      <c r="N11307" s="28" t="s">
        <v>15953</v>
      </c>
    </row>
    <row r="11308" spans="1:14" ht="30" x14ac:dyDescent="0.25">
      <c r="A11308" s="27" t="s">
        <v>9310</v>
      </c>
      <c r="B11308" s="19" t="s">
        <v>17013</v>
      </c>
      <c r="C11308" s="19" t="s">
        <v>16740</v>
      </c>
      <c r="D11308" s="38" t="s">
        <v>16050</v>
      </c>
      <c r="E11308" s="38" t="s">
        <v>9974</v>
      </c>
      <c r="F11308" s="41" t="s">
        <v>1998</v>
      </c>
      <c r="G11308" s="19" t="s">
        <v>721</v>
      </c>
      <c r="H11308" s="41">
        <v>9</v>
      </c>
      <c r="I11308" s="41">
        <v>3</v>
      </c>
      <c r="J11308" s="41">
        <v>10</v>
      </c>
      <c r="K11308" s="44">
        <v>20</v>
      </c>
      <c r="L11308" s="20">
        <v>1030320</v>
      </c>
      <c r="M11308" s="19" t="s">
        <v>11</v>
      </c>
      <c r="N11308" s="28" t="s">
        <v>15953</v>
      </c>
    </row>
    <row r="11309" spans="1:14" ht="30" x14ac:dyDescent="0.25">
      <c r="A11309" s="27" t="s">
        <v>9310</v>
      </c>
      <c r="B11309" s="19" t="s">
        <v>17013</v>
      </c>
      <c r="C11309" s="19" t="s">
        <v>16740</v>
      </c>
      <c r="D11309" s="38" t="s">
        <v>16050</v>
      </c>
      <c r="E11309" s="38" t="s">
        <v>9978</v>
      </c>
      <c r="F11309" s="41" t="s">
        <v>2912</v>
      </c>
      <c r="G11309" s="19" t="s">
        <v>721</v>
      </c>
      <c r="H11309" s="41">
        <v>9</v>
      </c>
      <c r="I11309" s="41">
        <v>3</v>
      </c>
      <c r="J11309" s="41">
        <v>10</v>
      </c>
      <c r="K11309" s="44">
        <v>10</v>
      </c>
      <c r="L11309" s="20">
        <v>148825</v>
      </c>
      <c r="M11309" s="19" t="s">
        <v>11</v>
      </c>
      <c r="N11309" s="28" t="s">
        <v>15953</v>
      </c>
    </row>
    <row r="11310" spans="1:14" ht="30" x14ac:dyDescent="0.25">
      <c r="A11310" s="27" t="s">
        <v>9310</v>
      </c>
      <c r="B11310" s="19" t="s">
        <v>17013</v>
      </c>
      <c r="C11310" s="19" t="s">
        <v>16740</v>
      </c>
      <c r="D11310" s="38" t="s">
        <v>16050</v>
      </c>
      <c r="E11310" s="38" t="s">
        <v>9979</v>
      </c>
      <c r="F11310" s="41" t="s">
        <v>2912</v>
      </c>
      <c r="G11310" s="19" t="s">
        <v>721</v>
      </c>
      <c r="H11310" s="41">
        <v>9</v>
      </c>
      <c r="I11310" s="41">
        <v>3</v>
      </c>
      <c r="J11310" s="41">
        <v>10</v>
      </c>
      <c r="K11310" s="44">
        <v>10</v>
      </c>
      <c r="L11310" s="20">
        <v>263305</v>
      </c>
      <c r="M11310" s="19" t="s">
        <v>11</v>
      </c>
      <c r="N11310" s="28" t="s">
        <v>15953</v>
      </c>
    </row>
    <row r="11311" spans="1:14" ht="30" x14ac:dyDescent="0.25">
      <c r="A11311" s="27" t="s">
        <v>9310</v>
      </c>
      <c r="B11311" s="19" t="s">
        <v>17013</v>
      </c>
      <c r="C11311" s="19" t="s">
        <v>16740</v>
      </c>
      <c r="D11311" s="38" t="s">
        <v>16050</v>
      </c>
      <c r="E11311" s="38" t="s">
        <v>9985</v>
      </c>
      <c r="F11311" s="41" t="s">
        <v>6295</v>
      </c>
      <c r="G11311" s="19" t="s">
        <v>721</v>
      </c>
      <c r="H11311" s="41">
        <v>9</v>
      </c>
      <c r="I11311" s="41">
        <v>3</v>
      </c>
      <c r="J11311" s="41">
        <v>10</v>
      </c>
      <c r="K11311" s="44">
        <v>3</v>
      </c>
      <c r="L11311" s="20">
        <v>542635.5</v>
      </c>
      <c r="M11311" s="19" t="s">
        <v>11</v>
      </c>
      <c r="N11311" s="28" t="s">
        <v>15953</v>
      </c>
    </row>
    <row r="11312" spans="1:14" ht="30" x14ac:dyDescent="0.25">
      <c r="A11312" s="27" t="s">
        <v>9310</v>
      </c>
      <c r="B11312" s="19" t="s">
        <v>17013</v>
      </c>
      <c r="C11312" s="19" t="s">
        <v>16740</v>
      </c>
      <c r="D11312" s="38" t="s">
        <v>16050</v>
      </c>
      <c r="E11312" s="38" t="s">
        <v>10002</v>
      </c>
      <c r="F11312" s="41" t="s">
        <v>4589</v>
      </c>
      <c r="G11312" s="19" t="s">
        <v>721</v>
      </c>
      <c r="H11312" s="41">
        <v>9</v>
      </c>
      <c r="I11312" s="41">
        <v>3</v>
      </c>
      <c r="J11312" s="41">
        <v>10</v>
      </c>
      <c r="K11312" s="44">
        <v>5</v>
      </c>
      <c r="L11312" s="20">
        <v>509435</v>
      </c>
      <c r="M11312" s="19" t="s">
        <v>11</v>
      </c>
      <c r="N11312" s="28" t="s">
        <v>15953</v>
      </c>
    </row>
    <row r="11313" spans="1:14" ht="30" x14ac:dyDescent="0.25">
      <c r="A11313" s="27" t="s">
        <v>9310</v>
      </c>
      <c r="B11313" s="19" t="s">
        <v>17060</v>
      </c>
      <c r="C11313" s="19" t="s">
        <v>16852</v>
      </c>
      <c r="D11313" s="38" t="s">
        <v>16162</v>
      </c>
      <c r="E11313" s="38" t="s">
        <v>10047</v>
      </c>
      <c r="F11313" s="41" t="s">
        <v>10048</v>
      </c>
      <c r="G11313" s="19" t="s">
        <v>721</v>
      </c>
      <c r="H11313" s="41">
        <v>2</v>
      </c>
      <c r="I11313" s="41">
        <v>3</v>
      </c>
      <c r="J11313" s="41">
        <v>10</v>
      </c>
      <c r="K11313" s="44">
        <v>1</v>
      </c>
      <c r="L11313" s="20">
        <v>117914.5</v>
      </c>
      <c r="M11313" s="19" t="s">
        <v>15960</v>
      </c>
      <c r="N11313" s="28" t="s">
        <v>15953</v>
      </c>
    </row>
    <row r="11314" spans="1:14" ht="30" x14ac:dyDescent="0.25">
      <c r="A11314" s="27" t="s">
        <v>9310</v>
      </c>
      <c r="B11314" s="19" t="s">
        <v>17060</v>
      </c>
      <c r="C11314" s="19" t="s">
        <v>16852</v>
      </c>
      <c r="D11314" s="38" t="s">
        <v>16162</v>
      </c>
      <c r="E11314" s="38" t="s">
        <v>10049</v>
      </c>
      <c r="F11314" s="41" t="s">
        <v>10050</v>
      </c>
      <c r="G11314" s="19" t="s">
        <v>611</v>
      </c>
      <c r="H11314" s="41">
        <v>4</v>
      </c>
      <c r="I11314" s="41">
        <v>5</v>
      </c>
      <c r="J11314" s="41">
        <v>10</v>
      </c>
      <c r="K11314" s="44">
        <v>1</v>
      </c>
      <c r="L11314" s="20">
        <v>247000</v>
      </c>
      <c r="M11314" s="19" t="s">
        <v>11</v>
      </c>
      <c r="N11314" s="28" t="s">
        <v>15953</v>
      </c>
    </row>
    <row r="11315" spans="1:14" ht="30" x14ac:dyDescent="0.25">
      <c r="A11315" s="27" t="s">
        <v>9310</v>
      </c>
      <c r="B11315" s="19" t="s">
        <v>17060</v>
      </c>
      <c r="C11315" s="19" t="s">
        <v>16852</v>
      </c>
      <c r="D11315" s="38" t="s">
        <v>16162</v>
      </c>
      <c r="E11315" s="38" t="s">
        <v>10051</v>
      </c>
      <c r="F11315" s="41" t="s">
        <v>10052</v>
      </c>
      <c r="G11315" s="19" t="s">
        <v>721</v>
      </c>
      <c r="H11315" s="41">
        <v>2</v>
      </c>
      <c r="I11315" s="41">
        <v>3</v>
      </c>
      <c r="J11315" s="41">
        <v>10</v>
      </c>
      <c r="K11315" s="44">
        <v>1</v>
      </c>
      <c r="L11315" s="20">
        <v>285284</v>
      </c>
      <c r="M11315" s="19" t="s">
        <v>11</v>
      </c>
      <c r="N11315" s="28" t="s">
        <v>15953</v>
      </c>
    </row>
    <row r="11316" spans="1:14" ht="30" x14ac:dyDescent="0.25">
      <c r="A11316" s="27" t="s">
        <v>9310</v>
      </c>
      <c r="B11316" s="19" t="s">
        <v>17060</v>
      </c>
      <c r="C11316" s="19" t="s">
        <v>16852</v>
      </c>
      <c r="D11316" s="38" t="s">
        <v>16162</v>
      </c>
      <c r="E11316" s="38" t="s">
        <v>10053</v>
      </c>
      <c r="F11316" s="41" t="s">
        <v>10052</v>
      </c>
      <c r="G11316" s="19" t="s">
        <v>721</v>
      </c>
      <c r="H11316" s="41">
        <v>2</v>
      </c>
      <c r="I11316" s="41">
        <v>3</v>
      </c>
      <c r="J11316" s="41">
        <v>10</v>
      </c>
      <c r="K11316" s="44">
        <v>1</v>
      </c>
      <c r="L11316" s="20">
        <v>343440</v>
      </c>
      <c r="M11316" s="19" t="s">
        <v>11</v>
      </c>
      <c r="N11316" s="28" t="s">
        <v>15953</v>
      </c>
    </row>
    <row r="11317" spans="1:14" ht="30" x14ac:dyDescent="0.25">
      <c r="A11317" s="27" t="s">
        <v>9310</v>
      </c>
      <c r="B11317" s="19" t="s">
        <v>17060</v>
      </c>
      <c r="C11317" s="19" t="s">
        <v>16852</v>
      </c>
      <c r="D11317" s="38" t="s">
        <v>16162</v>
      </c>
      <c r="E11317" s="38" t="s">
        <v>10054</v>
      </c>
      <c r="F11317" s="41" t="s">
        <v>10052</v>
      </c>
      <c r="G11317" s="19" t="s">
        <v>721</v>
      </c>
      <c r="H11317" s="41">
        <v>2</v>
      </c>
      <c r="I11317" s="41">
        <v>3</v>
      </c>
      <c r="J11317" s="41">
        <v>10</v>
      </c>
      <c r="K11317" s="44">
        <v>1</v>
      </c>
      <c r="L11317" s="20">
        <v>366336</v>
      </c>
      <c r="M11317" s="19" t="s">
        <v>11</v>
      </c>
      <c r="N11317" s="28" t="s">
        <v>15953</v>
      </c>
    </row>
    <row r="11318" spans="1:14" ht="30" x14ac:dyDescent="0.25">
      <c r="A11318" s="27" t="s">
        <v>9310</v>
      </c>
      <c r="B11318" s="19" t="s">
        <v>17060</v>
      </c>
      <c r="C11318" s="19" t="s">
        <v>16852</v>
      </c>
      <c r="D11318" s="38" t="s">
        <v>16162</v>
      </c>
      <c r="E11318" s="38" t="s">
        <v>10055</v>
      </c>
      <c r="F11318" s="41">
        <v>48101903</v>
      </c>
      <c r="G11318" s="19" t="s">
        <v>611</v>
      </c>
      <c r="H11318" s="41">
        <v>3</v>
      </c>
      <c r="I11318" s="41">
        <v>3</v>
      </c>
      <c r="J11318" s="41">
        <v>10</v>
      </c>
      <c r="K11318" s="44">
        <v>223</v>
      </c>
      <c r="L11318" s="20">
        <v>1003500</v>
      </c>
      <c r="M11318" s="19" t="s">
        <v>11</v>
      </c>
      <c r="N11318" s="28" t="s">
        <v>15953</v>
      </c>
    </row>
    <row r="11319" spans="1:14" ht="30" x14ac:dyDescent="0.25">
      <c r="A11319" s="27" t="s">
        <v>9310</v>
      </c>
      <c r="B11319" s="19" t="s">
        <v>17060</v>
      </c>
      <c r="C11319" s="19" t="s">
        <v>16852</v>
      </c>
      <c r="D11319" s="38" t="s">
        <v>16162</v>
      </c>
      <c r="E11319" s="38" t="s">
        <v>10055</v>
      </c>
      <c r="F11319" s="41" t="s">
        <v>10056</v>
      </c>
      <c r="G11319" s="19" t="s">
        <v>611</v>
      </c>
      <c r="H11319" s="41">
        <v>3</v>
      </c>
      <c r="I11319" s="41">
        <v>3</v>
      </c>
      <c r="J11319" s="41">
        <v>16</v>
      </c>
      <c r="K11319" s="44">
        <v>264</v>
      </c>
      <c r="L11319" s="20">
        <v>1188000</v>
      </c>
      <c r="M11319" s="19" t="s">
        <v>11</v>
      </c>
      <c r="N11319" s="28" t="s">
        <v>15953</v>
      </c>
    </row>
    <row r="11320" spans="1:14" ht="30" x14ac:dyDescent="0.25">
      <c r="A11320" s="27" t="s">
        <v>9310</v>
      </c>
      <c r="B11320" s="19" t="s">
        <v>17060</v>
      </c>
      <c r="C11320" s="19" t="s">
        <v>16852</v>
      </c>
      <c r="D11320" s="38" t="s">
        <v>16162</v>
      </c>
      <c r="E11320" s="38" t="s">
        <v>10057</v>
      </c>
      <c r="F11320" s="41" t="s">
        <v>10058</v>
      </c>
      <c r="G11320" s="19" t="s">
        <v>611</v>
      </c>
      <c r="H11320" s="41">
        <v>3</v>
      </c>
      <c r="I11320" s="41">
        <v>3</v>
      </c>
      <c r="J11320" s="41">
        <v>16</v>
      </c>
      <c r="K11320" s="44">
        <v>5</v>
      </c>
      <c r="L11320" s="20">
        <v>160000</v>
      </c>
      <c r="M11320" s="19" t="s">
        <v>11</v>
      </c>
      <c r="N11320" s="28" t="s">
        <v>15953</v>
      </c>
    </row>
    <row r="11321" spans="1:14" ht="30" x14ac:dyDescent="0.25">
      <c r="A11321" s="27" t="s">
        <v>9310</v>
      </c>
      <c r="B11321" s="19" t="s">
        <v>17060</v>
      </c>
      <c r="C11321" s="19" t="s">
        <v>16852</v>
      </c>
      <c r="D11321" s="38" t="s">
        <v>16162</v>
      </c>
      <c r="E11321" s="38" t="s">
        <v>9384</v>
      </c>
      <c r="F11321" s="41">
        <v>0</v>
      </c>
      <c r="G11321" s="19" t="s">
        <v>949</v>
      </c>
      <c r="H11321" s="41">
        <v>6</v>
      </c>
      <c r="I11321" s="41">
        <v>6</v>
      </c>
      <c r="J11321" s="41">
        <v>16</v>
      </c>
      <c r="K11321" s="44">
        <v>1</v>
      </c>
      <c r="L11321" s="20">
        <v>172000</v>
      </c>
      <c r="M11321" s="19" t="s">
        <v>15954</v>
      </c>
      <c r="N11321" s="28" t="s">
        <v>15953</v>
      </c>
    </row>
    <row r="11322" spans="1:14" ht="30" x14ac:dyDescent="0.25">
      <c r="A11322" s="27" t="s">
        <v>9310</v>
      </c>
      <c r="B11322" s="19" t="s">
        <v>17060</v>
      </c>
      <c r="C11322" s="19" t="s">
        <v>16853</v>
      </c>
      <c r="D11322" s="38" t="s">
        <v>16163</v>
      </c>
      <c r="E11322" s="38" t="s">
        <v>10059</v>
      </c>
      <c r="F11322" s="41" t="s">
        <v>10060</v>
      </c>
      <c r="G11322" s="19" t="s">
        <v>721</v>
      </c>
      <c r="H11322" s="41">
        <v>2</v>
      </c>
      <c r="I11322" s="41">
        <v>3</v>
      </c>
      <c r="J11322" s="41">
        <v>10</v>
      </c>
      <c r="K11322" s="44">
        <v>1</v>
      </c>
      <c r="L11322" s="20">
        <v>229595</v>
      </c>
      <c r="M11322" s="19" t="s">
        <v>11</v>
      </c>
      <c r="N11322" s="28" t="s">
        <v>15953</v>
      </c>
    </row>
    <row r="11323" spans="1:14" ht="30" x14ac:dyDescent="0.25">
      <c r="A11323" s="27" t="s">
        <v>9310</v>
      </c>
      <c r="B11323" s="19" t="s">
        <v>17060</v>
      </c>
      <c r="C11323" s="19" t="s">
        <v>16853</v>
      </c>
      <c r="D11323" s="38" t="s">
        <v>16163</v>
      </c>
      <c r="E11323" s="38" t="s">
        <v>10061</v>
      </c>
      <c r="F11323" s="41" t="s">
        <v>10062</v>
      </c>
      <c r="G11323" s="19" t="s">
        <v>611</v>
      </c>
      <c r="H11323" s="41">
        <v>3</v>
      </c>
      <c r="I11323" s="41">
        <v>3</v>
      </c>
      <c r="J11323" s="41">
        <v>16</v>
      </c>
      <c r="K11323" s="44">
        <v>2</v>
      </c>
      <c r="L11323" s="20">
        <v>256000.02</v>
      </c>
      <c r="M11323" s="19" t="s">
        <v>11</v>
      </c>
      <c r="N11323" s="28" t="s">
        <v>15953</v>
      </c>
    </row>
    <row r="11324" spans="1:14" ht="30" x14ac:dyDescent="0.25">
      <c r="A11324" s="27" t="s">
        <v>9310</v>
      </c>
      <c r="B11324" s="19" t="s">
        <v>17060</v>
      </c>
      <c r="C11324" s="19" t="s">
        <v>16853</v>
      </c>
      <c r="D11324" s="38" t="s">
        <v>16163</v>
      </c>
      <c r="E11324" s="38" t="s">
        <v>10063</v>
      </c>
      <c r="F11324" s="41" t="s">
        <v>10064</v>
      </c>
      <c r="G11324" s="19" t="s">
        <v>611</v>
      </c>
      <c r="H11324" s="41">
        <v>3</v>
      </c>
      <c r="I11324" s="41">
        <v>3</v>
      </c>
      <c r="J11324" s="41">
        <v>16</v>
      </c>
      <c r="K11324" s="44">
        <v>91</v>
      </c>
      <c r="L11324" s="20">
        <v>1820000</v>
      </c>
      <c r="M11324" s="19" t="s">
        <v>11</v>
      </c>
      <c r="N11324" s="28" t="s">
        <v>15953</v>
      </c>
    </row>
    <row r="11325" spans="1:14" ht="30" x14ac:dyDescent="0.25">
      <c r="A11325" s="27" t="s">
        <v>9310</v>
      </c>
      <c r="B11325" s="19" t="s">
        <v>17060</v>
      </c>
      <c r="C11325" s="19" t="s">
        <v>16853</v>
      </c>
      <c r="D11325" s="38" t="s">
        <v>16163</v>
      </c>
      <c r="E11325" s="38" t="s">
        <v>10065</v>
      </c>
      <c r="F11325" s="41" t="s">
        <v>10066</v>
      </c>
      <c r="G11325" s="19" t="s">
        <v>611</v>
      </c>
      <c r="H11325" s="41">
        <v>3</v>
      </c>
      <c r="I11325" s="41">
        <v>3</v>
      </c>
      <c r="J11325" s="41">
        <v>16</v>
      </c>
      <c r="K11325" s="44">
        <v>95</v>
      </c>
      <c r="L11325" s="20">
        <v>1405999.05</v>
      </c>
      <c r="M11325" s="19" t="s">
        <v>11</v>
      </c>
      <c r="N11325" s="28" t="s">
        <v>15953</v>
      </c>
    </row>
    <row r="11326" spans="1:14" ht="30" x14ac:dyDescent="0.25">
      <c r="A11326" s="27" t="s">
        <v>9310</v>
      </c>
      <c r="B11326" s="19" t="s">
        <v>17060</v>
      </c>
      <c r="C11326" s="19" t="s">
        <v>16853</v>
      </c>
      <c r="D11326" s="38" t="s">
        <v>16163</v>
      </c>
      <c r="E11326" s="38" t="s">
        <v>10065</v>
      </c>
      <c r="F11326" s="41">
        <v>52152101</v>
      </c>
      <c r="G11326" s="19" t="s">
        <v>611</v>
      </c>
      <c r="H11326" s="41">
        <v>3</v>
      </c>
      <c r="I11326" s="41">
        <v>3</v>
      </c>
      <c r="J11326" s="41">
        <v>10</v>
      </c>
      <c r="K11326" s="44">
        <v>24</v>
      </c>
      <c r="L11326" s="20">
        <v>355199.76</v>
      </c>
      <c r="M11326" s="19" t="s">
        <v>11</v>
      </c>
      <c r="N11326" s="28" t="s">
        <v>15953</v>
      </c>
    </row>
    <row r="11327" spans="1:14" ht="30" x14ac:dyDescent="0.25">
      <c r="A11327" s="27" t="s">
        <v>9310</v>
      </c>
      <c r="B11327" s="19" t="s">
        <v>17060</v>
      </c>
      <c r="C11327" s="19" t="s">
        <v>16853</v>
      </c>
      <c r="D11327" s="38" t="s">
        <v>16163</v>
      </c>
      <c r="E11327" s="38" t="s">
        <v>9384</v>
      </c>
      <c r="F11327" s="41">
        <v>0</v>
      </c>
      <c r="G11327" s="19" t="s">
        <v>949</v>
      </c>
      <c r="H11327" s="41">
        <v>6</v>
      </c>
      <c r="I11327" s="41">
        <v>6</v>
      </c>
      <c r="J11327" s="41">
        <v>16</v>
      </c>
      <c r="K11327" s="44">
        <v>1</v>
      </c>
      <c r="L11327" s="20">
        <v>178000.93000000017</v>
      </c>
      <c r="M11327" s="19" t="s">
        <v>15954</v>
      </c>
      <c r="N11327" s="28" t="s">
        <v>15953</v>
      </c>
    </row>
    <row r="11328" spans="1:14" ht="45" x14ac:dyDescent="0.25">
      <c r="A11328" s="27" t="s">
        <v>9310</v>
      </c>
      <c r="B11328" s="19" t="s">
        <v>17060</v>
      </c>
      <c r="C11328" s="19" t="s">
        <v>16854</v>
      </c>
      <c r="D11328" s="38" t="s">
        <v>16164</v>
      </c>
      <c r="E11328" s="38" t="s">
        <v>10067</v>
      </c>
      <c r="F11328" s="41" t="s">
        <v>2439</v>
      </c>
      <c r="G11328" s="19" t="s">
        <v>721</v>
      </c>
      <c r="H11328" s="41">
        <v>2</v>
      </c>
      <c r="I11328" s="41">
        <v>3</v>
      </c>
      <c r="J11328" s="41">
        <v>10</v>
      </c>
      <c r="K11328" s="44">
        <v>9</v>
      </c>
      <c r="L11328" s="20">
        <v>12366</v>
      </c>
      <c r="M11328" s="19" t="s">
        <v>11</v>
      </c>
      <c r="N11328" s="28" t="s">
        <v>15953</v>
      </c>
    </row>
    <row r="11329" spans="1:14" ht="45" x14ac:dyDescent="0.25">
      <c r="A11329" s="27" t="s">
        <v>9310</v>
      </c>
      <c r="B11329" s="19" t="s">
        <v>17060</v>
      </c>
      <c r="C11329" s="19" t="s">
        <v>16854</v>
      </c>
      <c r="D11329" s="38" t="s">
        <v>16164</v>
      </c>
      <c r="E11329" s="38" t="s">
        <v>10068</v>
      </c>
      <c r="F11329" s="41" t="s">
        <v>2439</v>
      </c>
      <c r="G11329" s="19" t="s">
        <v>721</v>
      </c>
      <c r="H11329" s="41">
        <v>2</v>
      </c>
      <c r="I11329" s="41">
        <v>3</v>
      </c>
      <c r="J11329" s="41">
        <v>10</v>
      </c>
      <c r="K11329" s="44">
        <v>9</v>
      </c>
      <c r="L11329" s="20">
        <v>12366</v>
      </c>
      <c r="M11329" s="19" t="s">
        <v>11</v>
      </c>
      <c r="N11329" s="28" t="s">
        <v>15953</v>
      </c>
    </row>
    <row r="11330" spans="1:14" ht="45" x14ac:dyDescent="0.25">
      <c r="A11330" s="27" t="s">
        <v>9310</v>
      </c>
      <c r="B11330" s="19" t="s">
        <v>17060</v>
      </c>
      <c r="C11330" s="19" t="s">
        <v>16854</v>
      </c>
      <c r="D11330" s="38" t="s">
        <v>16164</v>
      </c>
      <c r="E11330" s="38" t="s">
        <v>10069</v>
      </c>
      <c r="F11330" s="41" t="s">
        <v>2439</v>
      </c>
      <c r="G11330" s="19" t="s">
        <v>721</v>
      </c>
      <c r="H11330" s="41">
        <v>2</v>
      </c>
      <c r="I11330" s="41">
        <v>3</v>
      </c>
      <c r="J11330" s="41">
        <v>10</v>
      </c>
      <c r="K11330" s="44">
        <v>10</v>
      </c>
      <c r="L11330" s="20">
        <v>34345</v>
      </c>
      <c r="M11330" s="19" t="s">
        <v>11</v>
      </c>
      <c r="N11330" s="28" t="s">
        <v>15953</v>
      </c>
    </row>
    <row r="11331" spans="1:14" ht="45" x14ac:dyDescent="0.25">
      <c r="A11331" s="27" t="s">
        <v>9310</v>
      </c>
      <c r="B11331" s="19" t="s">
        <v>17060</v>
      </c>
      <c r="C11331" s="19" t="s">
        <v>16854</v>
      </c>
      <c r="D11331" s="38" t="s">
        <v>16164</v>
      </c>
      <c r="E11331" s="38" t="s">
        <v>10070</v>
      </c>
      <c r="F11331" s="41" t="s">
        <v>4586</v>
      </c>
      <c r="G11331" s="19" t="s">
        <v>721</v>
      </c>
      <c r="H11331" s="41">
        <v>2</v>
      </c>
      <c r="I11331" s="41">
        <v>3</v>
      </c>
      <c r="J11331" s="41">
        <v>10</v>
      </c>
      <c r="K11331" s="44">
        <v>7</v>
      </c>
      <c r="L11331" s="20">
        <v>336570.5</v>
      </c>
      <c r="M11331" s="19" t="s">
        <v>15980</v>
      </c>
      <c r="N11331" s="28" t="s">
        <v>15953</v>
      </c>
    </row>
    <row r="11332" spans="1:14" ht="45" x14ac:dyDescent="0.25">
      <c r="A11332" s="27" t="s">
        <v>9310</v>
      </c>
      <c r="B11332" s="19" t="s">
        <v>17060</v>
      </c>
      <c r="C11332" s="19" t="s">
        <v>16854</v>
      </c>
      <c r="D11332" s="38" t="s">
        <v>16164</v>
      </c>
      <c r="E11332" s="38" t="s">
        <v>10071</v>
      </c>
      <c r="F11332" s="41" t="s">
        <v>4586</v>
      </c>
      <c r="G11332" s="19" t="s">
        <v>721</v>
      </c>
      <c r="H11332" s="41">
        <v>2</v>
      </c>
      <c r="I11332" s="41">
        <v>3</v>
      </c>
      <c r="J11332" s="41">
        <v>10</v>
      </c>
      <c r="K11332" s="44">
        <v>4</v>
      </c>
      <c r="L11332" s="20">
        <v>219802</v>
      </c>
      <c r="M11332" s="19" t="s">
        <v>15980</v>
      </c>
      <c r="N11332" s="28" t="s">
        <v>15953</v>
      </c>
    </row>
    <row r="11333" spans="1:14" ht="45" x14ac:dyDescent="0.25">
      <c r="A11333" s="27" t="s">
        <v>9310</v>
      </c>
      <c r="B11333" s="19" t="s">
        <v>17060</v>
      </c>
      <c r="C11333" s="19" t="s">
        <v>16854</v>
      </c>
      <c r="D11333" s="38" t="s">
        <v>16164</v>
      </c>
      <c r="E11333" s="38" t="s">
        <v>10072</v>
      </c>
      <c r="F11333" s="41" t="s">
        <v>10073</v>
      </c>
      <c r="G11333" s="19" t="s">
        <v>721</v>
      </c>
      <c r="H11333" s="41">
        <v>2</v>
      </c>
      <c r="I11333" s="41">
        <v>3</v>
      </c>
      <c r="J11333" s="41">
        <v>10</v>
      </c>
      <c r="K11333" s="44">
        <v>5</v>
      </c>
      <c r="L11333" s="20">
        <v>196332.5</v>
      </c>
      <c r="M11333" s="19" t="s">
        <v>11</v>
      </c>
      <c r="N11333" s="28" t="s">
        <v>15953</v>
      </c>
    </row>
    <row r="11334" spans="1:14" ht="45" x14ac:dyDescent="0.25">
      <c r="A11334" s="27" t="s">
        <v>9310</v>
      </c>
      <c r="B11334" s="19" t="s">
        <v>17060</v>
      </c>
      <c r="C11334" s="19" t="s">
        <v>16854</v>
      </c>
      <c r="D11334" s="38" t="s">
        <v>16164</v>
      </c>
      <c r="E11334" s="38" t="s">
        <v>10074</v>
      </c>
      <c r="F11334" s="41" t="s">
        <v>10073</v>
      </c>
      <c r="G11334" s="19" t="s">
        <v>721</v>
      </c>
      <c r="H11334" s="41">
        <v>2</v>
      </c>
      <c r="I11334" s="41">
        <v>3</v>
      </c>
      <c r="J11334" s="41">
        <v>10</v>
      </c>
      <c r="K11334" s="44">
        <v>5</v>
      </c>
      <c r="L11334" s="20">
        <v>154547.5</v>
      </c>
      <c r="M11334" s="19" t="s">
        <v>11</v>
      </c>
      <c r="N11334" s="28" t="s">
        <v>15953</v>
      </c>
    </row>
    <row r="11335" spans="1:14" ht="45" x14ac:dyDescent="0.25">
      <c r="A11335" s="27" t="s">
        <v>9310</v>
      </c>
      <c r="B11335" s="19" t="s">
        <v>17060</v>
      </c>
      <c r="C11335" s="19" t="s">
        <v>16854</v>
      </c>
      <c r="D11335" s="38" t="s">
        <v>16164</v>
      </c>
      <c r="E11335" s="38" t="s">
        <v>10075</v>
      </c>
      <c r="F11335" s="41" t="s">
        <v>4589</v>
      </c>
      <c r="G11335" s="19" t="s">
        <v>721</v>
      </c>
      <c r="H11335" s="41">
        <v>2</v>
      </c>
      <c r="I11335" s="41">
        <v>3</v>
      </c>
      <c r="J11335" s="41">
        <v>10</v>
      </c>
      <c r="K11335" s="44">
        <v>5</v>
      </c>
      <c r="L11335" s="20">
        <v>469367.5</v>
      </c>
      <c r="M11335" s="19" t="s">
        <v>11</v>
      </c>
      <c r="N11335" s="28" t="s">
        <v>15953</v>
      </c>
    </row>
    <row r="11336" spans="1:14" ht="45" x14ac:dyDescent="0.25">
      <c r="A11336" s="27" t="s">
        <v>9310</v>
      </c>
      <c r="B11336" s="19" t="s">
        <v>17060</v>
      </c>
      <c r="C11336" s="19" t="s">
        <v>16854</v>
      </c>
      <c r="D11336" s="38" t="s">
        <v>16164</v>
      </c>
      <c r="E11336" s="38" t="s">
        <v>10076</v>
      </c>
      <c r="F11336" s="41" t="s">
        <v>4589</v>
      </c>
      <c r="G11336" s="19" t="s">
        <v>721</v>
      </c>
      <c r="H11336" s="41">
        <v>2</v>
      </c>
      <c r="I11336" s="41">
        <v>3</v>
      </c>
      <c r="J11336" s="41">
        <v>10</v>
      </c>
      <c r="K11336" s="44">
        <v>5</v>
      </c>
      <c r="L11336" s="20">
        <v>269027.5</v>
      </c>
      <c r="M11336" s="19" t="s">
        <v>11</v>
      </c>
      <c r="N11336" s="28" t="s">
        <v>15953</v>
      </c>
    </row>
    <row r="11337" spans="1:14" ht="45" x14ac:dyDescent="0.25">
      <c r="A11337" s="27" t="s">
        <v>9310</v>
      </c>
      <c r="B11337" s="19" t="s">
        <v>17060</v>
      </c>
      <c r="C11337" s="19" t="s">
        <v>16854</v>
      </c>
      <c r="D11337" s="38" t="s">
        <v>16164</v>
      </c>
      <c r="E11337" s="38" t="s">
        <v>10070</v>
      </c>
      <c r="F11337" s="41" t="s">
        <v>4586</v>
      </c>
      <c r="G11337" s="19" t="s">
        <v>721</v>
      </c>
      <c r="H11337" s="41">
        <v>9</v>
      </c>
      <c r="I11337" s="41">
        <v>3</v>
      </c>
      <c r="J11337" s="41">
        <v>10</v>
      </c>
      <c r="K11337" s="44">
        <v>5</v>
      </c>
      <c r="L11337" s="20">
        <v>240407.5</v>
      </c>
      <c r="M11337" s="19" t="s">
        <v>15980</v>
      </c>
      <c r="N11337" s="28" t="s">
        <v>15953</v>
      </c>
    </row>
    <row r="11338" spans="1:14" ht="45" x14ac:dyDescent="0.25">
      <c r="A11338" s="27" t="s">
        <v>9310</v>
      </c>
      <c r="B11338" s="19" t="s">
        <v>17060</v>
      </c>
      <c r="C11338" s="19" t="s">
        <v>16854</v>
      </c>
      <c r="D11338" s="38" t="s">
        <v>16164</v>
      </c>
      <c r="E11338" s="38" t="s">
        <v>10071</v>
      </c>
      <c r="F11338" s="41" t="s">
        <v>4586</v>
      </c>
      <c r="G11338" s="19" t="s">
        <v>721</v>
      </c>
      <c r="H11338" s="41">
        <v>9</v>
      </c>
      <c r="I11338" s="41">
        <v>3</v>
      </c>
      <c r="J11338" s="41">
        <v>10</v>
      </c>
      <c r="K11338" s="44">
        <v>6</v>
      </c>
      <c r="L11338" s="20">
        <v>329703</v>
      </c>
      <c r="M11338" s="19" t="s">
        <v>15980</v>
      </c>
      <c r="N11338" s="28" t="s">
        <v>15953</v>
      </c>
    </row>
    <row r="11339" spans="1:14" ht="45" x14ac:dyDescent="0.25">
      <c r="A11339" s="27" t="s">
        <v>9310</v>
      </c>
      <c r="B11339" s="19" t="s">
        <v>17060</v>
      </c>
      <c r="C11339" s="19" t="s">
        <v>16854</v>
      </c>
      <c r="D11339" s="38" t="s">
        <v>16164</v>
      </c>
      <c r="E11339" s="38" t="s">
        <v>10075</v>
      </c>
      <c r="F11339" s="41" t="s">
        <v>4589</v>
      </c>
      <c r="G11339" s="19" t="s">
        <v>721</v>
      </c>
      <c r="H11339" s="41">
        <v>9</v>
      </c>
      <c r="I11339" s="41">
        <v>3</v>
      </c>
      <c r="J11339" s="41">
        <v>10</v>
      </c>
      <c r="K11339" s="44">
        <v>5</v>
      </c>
      <c r="L11339" s="20">
        <v>469367.5</v>
      </c>
      <c r="M11339" s="19" t="s">
        <v>11</v>
      </c>
      <c r="N11339" s="28" t="s">
        <v>15953</v>
      </c>
    </row>
    <row r="11340" spans="1:14" x14ac:dyDescent="0.25">
      <c r="A11340" s="27" t="s">
        <v>9310</v>
      </c>
      <c r="B11340" s="19" t="s">
        <v>17060</v>
      </c>
      <c r="C11340" s="19" t="s">
        <v>16855</v>
      </c>
      <c r="D11340" s="38" t="s">
        <v>16165</v>
      </c>
      <c r="E11340" s="38" t="s">
        <v>10077</v>
      </c>
      <c r="F11340" s="41" t="s">
        <v>10078</v>
      </c>
      <c r="G11340" s="19" t="s">
        <v>721</v>
      </c>
      <c r="H11340" s="41">
        <v>2</v>
      </c>
      <c r="I11340" s="41">
        <v>3</v>
      </c>
      <c r="J11340" s="41">
        <v>10</v>
      </c>
      <c r="K11340" s="44">
        <v>1</v>
      </c>
      <c r="L11340" s="20">
        <v>24041</v>
      </c>
      <c r="M11340" s="19" t="s">
        <v>11</v>
      </c>
      <c r="N11340" s="28" t="s">
        <v>15953</v>
      </c>
    </row>
    <row r="11341" spans="1:14" x14ac:dyDescent="0.25">
      <c r="A11341" s="27" t="s">
        <v>9310</v>
      </c>
      <c r="B11341" s="19" t="s">
        <v>17060</v>
      </c>
      <c r="C11341" s="19" t="s">
        <v>16855</v>
      </c>
      <c r="D11341" s="38" t="s">
        <v>16165</v>
      </c>
      <c r="E11341" s="38" t="s">
        <v>10079</v>
      </c>
      <c r="F11341" s="41" t="s">
        <v>2444</v>
      </c>
      <c r="G11341" s="19" t="s">
        <v>721</v>
      </c>
      <c r="H11341" s="41">
        <v>2</v>
      </c>
      <c r="I11341" s="41">
        <v>3</v>
      </c>
      <c r="J11341" s="41">
        <v>10</v>
      </c>
      <c r="K11341" s="44">
        <v>5</v>
      </c>
      <c r="L11341" s="20">
        <v>18317.5</v>
      </c>
      <c r="M11341" s="19" t="s">
        <v>11</v>
      </c>
      <c r="N11341" s="28" t="s">
        <v>15953</v>
      </c>
    </row>
    <row r="11342" spans="1:14" x14ac:dyDescent="0.25">
      <c r="A11342" s="27" t="s">
        <v>9310</v>
      </c>
      <c r="B11342" s="19" t="s">
        <v>17060</v>
      </c>
      <c r="C11342" s="19" t="s">
        <v>16855</v>
      </c>
      <c r="D11342" s="38" t="s">
        <v>16165</v>
      </c>
      <c r="E11342" s="38" t="s">
        <v>10080</v>
      </c>
      <c r="F11342" s="41" t="s">
        <v>2444</v>
      </c>
      <c r="G11342" s="19" t="s">
        <v>721</v>
      </c>
      <c r="H11342" s="41">
        <v>2</v>
      </c>
      <c r="I11342" s="41">
        <v>3</v>
      </c>
      <c r="J11342" s="41">
        <v>10</v>
      </c>
      <c r="K11342" s="44">
        <v>21</v>
      </c>
      <c r="L11342" s="20">
        <v>69720</v>
      </c>
      <c r="M11342" s="19" t="s">
        <v>11</v>
      </c>
      <c r="N11342" s="28" t="s">
        <v>15953</v>
      </c>
    </row>
    <row r="11343" spans="1:14" x14ac:dyDescent="0.25">
      <c r="A11343" s="27" t="s">
        <v>9310</v>
      </c>
      <c r="B11343" s="19" t="s">
        <v>17060</v>
      </c>
      <c r="C11343" s="19" t="s">
        <v>16855</v>
      </c>
      <c r="D11343" s="38" t="s">
        <v>16165</v>
      </c>
      <c r="E11343" s="38" t="s">
        <v>10081</v>
      </c>
      <c r="F11343" s="41" t="s">
        <v>2444</v>
      </c>
      <c r="G11343" s="19" t="s">
        <v>721</v>
      </c>
      <c r="H11343" s="41">
        <v>2</v>
      </c>
      <c r="I11343" s="41">
        <v>3</v>
      </c>
      <c r="J11343" s="41">
        <v>10</v>
      </c>
      <c r="K11343" s="44">
        <v>60</v>
      </c>
      <c r="L11343" s="20">
        <v>1923270</v>
      </c>
      <c r="M11343" s="19" t="s">
        <v>11</v>
      </c>
      <c r="N11343" s="28" t="s">
        <v>15953</v>
      </c>
    </row>
    <row r="11344" spans="1:14" x14ac:dyDescent="0.25">
      <c r="A11344" s="27" t="s">
        <v>9310</v>
      </c>
      <c r="B11344" s="19" t="s">
        <v>17060</v>
      </c>
      <c r="C11344" s="19" t="s">
        <v>16855</v>
      </c>
      <c r="D11344" s="38" t="s">
        <v>16165</v>
      </c>
      <c r="E11344" s="38" t="s">
        <v>10082</v>
      </c>
      <c r="F11344" s="41" t="s">
        <v>10083</v>
      </c>
      <c r="G11344" s="19" t="s">
        <v>611</v>
      </c>
      <c r="H11344" s="41">
        <v>4</v>
      </c>
      <c r="I11344" s="41">
        <v>2</v>
      </c>
      <c r="J11344" s="41">
        <v>16</v>
      </c>
      <c r="K11344" s="44">
        <v>2</v>
      </c>
      <c r="L11344" s="20">
        <v>60000</v>
      </c>
      <c r="M11344" s="19" t="s">
        <v>11</v>
      </c>
      <c r="N11344" s="28" t="s">
        <v>15953</v>
      </c>
    </row>
    <row r="11345" spans="1:14" x14ac:dyDescent="0.25">
      <c r="A11345" s="27" t="s">
        <v>9310</v>
      </c>
      <c r="B11345" s="19" t="s">
        <v>17060</v>
      </c>
      <c r="C11345" s="19" t="s">
        <v>16855</v>
      </c>
      <c r="D11345" s="38" t="s">
        <v>16165</v>
      </c>
      <c r="E11345" s="38" t="s">
        <v>10081</v>
      </c>
      <c r="F11345" s="41" t="s">
        <v>2444</v>
      </c>
      <c r="G11345" s="19" t="s">
        <v>721</v>
      </c>
      <c r="H11345" s="41">
        <v>9</v>
      </c>
      <c r="I11345" s="41">
        <v>3</v>
      </c>
      <c r="J11345" s="41">
        <v>10</v>
      </c>
      <c r="K11345" s="44">
        <v>30</v>
      </c>
      <c r="L11345" s="20">
        <v>961635</v>
      </c>
      <c r="M11345" s="19" t="s">
        <v>11</v>
      </c>
      <c r="N11345" s="28" t="s">
        <v>15953</v>
      </c>
    </row>
    <row r="11346" spans="1:14" ht="30" x14ac:dyDescent="0.25">
      <c r="A11346" s="27" t="s">
        <v>9310</v>
      </c>
      <c r="B11346" s="19" t="s">
        <v>17060</v>
      </c>
      <c r="C11346" s="19" t="s">
        <v>16856</v>
      </c>
      <c r="D11346" s="38" t="s">
        <v>16166</v>
      </c>
      <c r="E11346" s="38" t="s">
        <v>10084</v>
      </c>
      <c r="F11346" s="41" t="s">
        <v>10085</v>
      </c>
      <c r="G11346" s="19" t="s">
        <v>721</v>
      </c>
      <c r="H11346" s="41">
        <v>2</v>
      </c>
      <c r="I11346" s="41">
        <v>3</v>
      </c>
      <c r="J11346" s="41">
        <v>10</v>
      </c>
      <c r="K11346" s="44">
        <v>10</v>
      </c>
      <c r="L11346" s="20">
        <v>40070</v>
      </c>
      <c r="M11346" s="19" t="s">
        <v>11</v>
      </c>
      <c r="N11346" s="28" t="s">
        <v>15953</v>
      </c>
    </row>
    <row r="11347" spans="1:14" ht="30" x14ac:dyDescent="0.25">
      <c r="A11347" s="27" t="s">
        <v>9310</v>
      </c>
      <c r="B11347" s="19" t="s">
        <v>17060</v>
      </c>
      <c r="C11347" s="19" t="s">
        <v>16856</v>
      </c>
      <c r="D11347" s="38" t="s">
        <v>16166</v>
      </c>
      <c r="E11347" s="38" t="s">
        <v>10086</v>
      </c>
      <c r="F11347" s="41" t="s">
        <v>10085</v>
      </c>
      <c r="G11347" s="19" t="s">
        <v>721</v>
      </c>
      <c r="H11347" s="41">
        <v>2</v>
      </c>
      <c r="I11347" s="41">
        <v>3</v>
      </c>
      <c r="J11347" s="41">
        <v>10</v>
      </c>
      <c r="K11347" s="44">
        <v>10</v>
      </c>
      <c r="L11347" s="20">
        <v>48080</v>
      </c>
      <c r="M11347" s="19" t="s">
        <v>11</v>
      </c>
      <c r="N11347" s="28" t="s">
        <v>15953</v>
      </c>
    </row>
    <row r="11348" spans="1:14" ht="30" x14ac:dyDescent="0.25">
      <c r="A11348" s="27" t="s">
        <v>9310</v>
      </c>
      <c r="B11348" s="19" t="s">
        <v>17060</v>
      </c>
      <c r="C11348" s="19" t="s">
        <v>16856</v>
      </c>
      <c r="D11348" s="38" t="s">
        <v>16166</v>
      </c>
      <c r="E11348" s="38" t="s">
        <v>10087</v>
      </c>
      <c r="F11348" s="41" t="s">
        <v>2471</v>
      </c>
      <c r="G11348" s="19" t="s">
        <v>721</v>
      </c>
      <c r="H11348" s="41">
        <v>2</v>
      </c>
      <c r="I11348" s="41">
        <v>3</v>
      </c>
      <c r="J11348" s="41">
        <v>10</v>
      </c>
      <c r="K11348" s="44">
        <v>8</v>
      </c>
      <c r="L11348" s="20">
        <v>357176</v>
      </c>
      <c r="M11348" s="19" t="s">
        <v>11</v>
      </c>
      <c r="N11348" s="28" t="s">
        <v>15953</v>
      </c>
    </row>
    <row r="11349" spans="1:14" ht="30" x14ac:dyDescent="0.25">
      <c r="A11349" s="27" t="s">
        <v>9310</v>
      </c>
      <c r="B11349" s="19" t="s">
        <v>17060</v>
      </c>
      <c r="C11349" s="19" t="s">
        <v>16856</v>
      </c>
      <c r="D11349" s="38" t="s">
        <v>16166</v>
      </c>
      <c r="E11349" s="38" t="s">
        <v>10088</v>
      </c>
      <c r="F11349" s="41" t="s">
        <v>2471</v>
      </c>
      <c r="G11349" s="19" t="s">
        <v>721</v>
      </c>
      <c r="H11349" s="41">
        <v>2</v>
      </c>
      <c r="I11349" s="41">
        <v>3</v>
      </c>
      <c r="J11349" s="41">
        <v>10</v>
      </c>
      <c r="K11349" s="44">
        <v>2</v>
      </c>
      <c r="L11349" s="20">
        <v>160272</v>
      </c>
      <c r="M11349" s="19" t="s">
        <v>11</v>
      </c>
      <c r="N11349" s="28" t="s">
        <v>15953</v>
      </c>
    </row>
    <row r="11350" spans="1:14" ht="60" x14ac:dyDescent="0.25">
      <c r="A11350" s="27" t="s">
        <v>9310</v>
      </c>
      <c r="B11350" s="19" t="s">
        <v>17060</v>
      </c>
      <c r="C11350" s="19" t="s">
        <v>16960</v>
      </c>
      <c r="D11350" s="38" t="s">
        <v>16272</v>
      </c>
      <c r="E11350" s="38" t="s">
        <v>10089</v>
      </c>
      <c r="F11350" s="41" t="s">
        <v>10090</v>
      </c>
      <c r="G11350" s="19" t="s">
        <v>611</v>
      </c>
      <c r="H11350" s="41">
        <v>4</v>
      </c>
      <c r="I11350" s="41">
        <v>2</v>
      </c>
      <c r="J11350" s="41">
        <v>16</v>
      </c>
      <c r="K11350" s="44">
        <v>2</v>
      </c>
      <c r="L11350" s="20">
        <v>246330</v>
      </c>
      <c r="M11350" s="19" t="s">
        <v>11</v>
      </c>
      <c r="N11350" s="28" t="s">
        <v>15953</v>
      </c>
    </row>
    <row r="11351" spans="1:14" ht="30" x14ac:dyDescent="0.25">
      <c r="A11351" s="27" t="s">
        <v>9310</v>
      </c>
      <c r="B11351" s="19" t="s">
        <v>17060</v>
      </c>
      <c r="C11351" s="19" t="s">
        <v>16857</v>
      </c>
      <c r="D11351" s="38" t="s">
        <v>16167</v>
      </c>
      <c r="E11351" s="38" t="s">
        <v>10091</v>
      </c>
      <c r="F11351" s="41" t="s">
        <v>983</v>
      </c>
      <c r="G11351" s="19" t="s">
        <v>721</v>
      </c>
      <c r="H11351" s="41">
        <v>2</v>
      </c>
      <c r="I11351" s="41">
        <v>3</v>
      </c>
      <c r="J11351" s="41">
        <v>10</v>
      </c>
      <c r="K11351" s="44">
        <v>10</v>
      </c>
      <c r="L11351" s="20">
        <v>19625</v>
      </c>
      <c r="M11351" s="19" t="s">
        <v>11</v>
      </c>
      <c r="N11351" s="28" t="s">
        <v>15953</v>
      </c>
    </row>
    <row r="11352" spans="1:14" ht="30" x14ac:dyDescent="0.25">
      <c r="A11352" s="27" t="s">
        <v>9310</v>
      </c>
      <c r="B11352" s="19" t="s">
        <v>17060</v>
      </c>
      <c r="C11352" s="19" t="s">
        <v>16857</v>
      </c>
      <c r="D11352" s="38" t="s">
        <v>16167</v>
      </c>
      <c r="E11352" s="38" t="s">
        <v>10092</v>
      </c>
      <c r="F11352" s="41" t="s">
        <v>983</v>
      </c>
      <c r="G11352" s="19" t="s">
        <v>721</v>
      </c>
      <c r="H11352" s="41">
        <v>2</v>
      </c>
      <c r="I11352" s="41">
        <v>3</v>
      </c>
      <c r="J11352" s="41">
        <v>10</v>
      </c>
      <c r="K11352" s="44">
        <v>10</v>
      </c>
      <c r="L11352" s="20">
        <v>17520</v>
      </c>
      <c r="M11352" s="19" t="s">
        <v>11</v>
      </c>
      <c r="N11352" s="28" t="s">
        <v>15953</v>
      </c>
    </row>
    <row r="11353" spans="1:14" ht="30" x14ac:dyDescent="0.25">
      <c r="A11353" s="27" t="s">
        <v>9310</v>
      </c>
      <c r="B11353" s="19" t="s">
        <v>17060</v>
      </c>
      <c r="C11353" s="19" t="s">
        <v>16857</v>
      </c>
      <c r="D11353" s="38" t="s">
        <v>16167</v>
      </c>
      <c r="E11353" s="38" t="s">
        <v>10093</v>
      </c>
      <c r="F11353" s="41" t="s">
        <v>983</v>
      </c>
      <c r="G11353" s="19" t="s">
        <v>721</v>
      </c>
      <c r="H11353" s="41">
        <v>2</v>
      </c>
      <c r="I11353" s="41">
        <v>3</v>
      </c>
      <c r="J11353" s="41">
        <v>10</v>
      </c>
      <c r="K11353" s="44">
        <v>10</v>
      </c>
      <c r="L11353" s="20">
        <v>17520</v>
      </c>
      <c r="M11353" s="19" t="s">
        <v>11</v>
      </c>
      <c r="N11353" s="28" t="s">
        <v>15953</v>
      </c>
    </row>
    <row r="11354" spans="1:14" ht="30" x14ac:dyDescent="0.25">
      <c r="A11354" s="27" t="s">
        <v>9310</v>
      </c>
      <c r="B11354" s="19" t="s">
        <v>17060</v>
      </c>
      <c r="C11354" s="19" t="s">
        <v>16857</v>
      </c>
      <c r="D11354" s="38" t="s">
        <v>16167</v>
      </c>
      <c r="E11354" s="38" t="s">
        <v>10094</v>
      </c>
      <c r="F11354" s="41" t="s">
        <v>983</v>
      </c>
      <c r="G11354" s="19" t="s">
        <v>721</v>
      </c>
      <c r="H11354" s="41">
        <v>2</v>
      </c>
      <c r="I11354" s="41">
        <v>3</v>
      </c>
      <c r="J11354" s="41">
        <v>10</v>
      </c>
      <c r="K11354" s="44">
        <v>10</v>
      </c>
      <c r="L11354" s="20">
        <v>16815</v>
      </c>
      <c r="M11354" s="19" t="s">
        <v>11</v>
      </c>
      <c r="N11354" s="28" t="s">
        <v>15953</v>
      </c>
    </row>
    <row r="11355" spans="1:14" ht="30" x14ac:dyDescent="0.25">
      <c r="A11355" s="27" t="s">
        <v>9310</v>
      </c>
      <c r="B11355" s="19" t="s">
        <v>17060</v>
      </c>
      <c r="C11355" s="19" t="s">
        <v>16857</v>
      </c>
      <c r="D11355" s="38" t="s">
        <v>16167</v>
      </c>
      <c r="E11355" s="38" t="s">
        <v>10095</v>
      </c>
      <c r="F11355" s="41" t="s">
        <v>983</v>
      </c>
      <c r="G11355" s="19" t="s">
        <v>721</v>
      </c>
      <c r="H11355" s="41">
        <v>2</v>
      </c>
      <c r="I11355" s="41">
        <v>3</v>
      </c>
      <c r="J11355" s="41">
        <v>10</v>
      </c>
      <c r="K11355" s="44">
        <v>10</v>
      </c>
      <c r="L11355" s="20">
        <v>17170</v>
      </c>
      <c r="M11355" s="19" t="s">
        <v>11</v>
      </c>
      <c r="N11355" s="28" t="s">
        <v>15953</v>
      </c>
    </row>
    <row r="11356" spans="1:14" ht="30" x14ac:dyDescent="0.25">
      <c r="A11356" s="27" t="s">
        <v>9310</v>
      </c>
      <c r="B11356" s="19" t="s">
        <v>17060</v>
      </c>
      <c r="C11356" s="19" t="s">
        <v>16857</v>
      </c>
      <c r="D11356" s="38" t="s">
        <v>16167</v>
      </c>
      <c r="E11356" s="38" t="s">
        <v>10096</v>
      </c>
      <c r="F11356" s="41" t="s">
        <v>983</v>
      </c>
      <c r="G11356" s="19" t="s">
        <v>721</v>
      </c>
      <c r="H11356" s="41">
        <v>2</v>
      </c>
      <c r="I11356" s="41">
        <v>3</v>
      </c>
      <c r="J11356" s="41">
        <v>10</v>
      </c>
      <c r="K11356" s="44">
        <v>10</v>
      </c>
      <c r="L11356" s="20">
        <v>17170</v>
      </c>
      <c r="M11356" s="19" t="s">
        <v>11</v>
      </c>
      <c r="N11356" s="28" t="s">
        <v>15953</v>
      </c>
    </row>
    <row r="11357" spans="1:14" ht="30" x14ac:dyDescent="0.25">
      <c r="A11357" s="27" t="s">
        <v>9310</v>
      </c>
      <c r="B11357" s="19" t="s">
        <v>17060</v>
      </c>
      <c r="C11357" s="19" t="s">
        <v>16857</v>
      </c>
      <c r="D11357" s="38" t="s">
        <v>16167</v>
      </c>
      <c r="E11357" s="38" t="s">
        <v>10097</v>
      </c>
      <c r="F11357" s="41" t="s">
        <v>983</v>
      </c>
      <c r="G11357" s="19" t="s">
        <v>721</v>
      </c>
      <c r="H11357" s="41">
        <v>2</v>
      </c>
      <c r="I11357" s="41">
        <v>3</v>
      </c>
      <c r="J11357" s="41">
        <v>10</v>
      </c>
      <c r="K11357" s="44">
        <v>10</v>
      </c>
      <c r="L11357" s="20">
        <v>19460</v>
      </c>
      <c r="M11357" s="19" t="s">
        <v>11</v>
      </c>
      <c r="N11357" s="28" t="s">
        <v>15953</v>
      </c>
    </row>
    <row r="11358" spans="1:14" ht="30" x14ac:dyDescent="0.25">
      <c r="A11358" s="27" t="s">
        <v>9310</v>
      </c>
      <c r="B11358" s="19" t="s">
        <v>17060</v>
      </c>
      <c r="C11358" s="19" t="s">
        <v>16857</v>
      </c>
      <c r="D11358" s="38" t="s">
        <v>16167</v>
      </c>
      <c r="E11358" s="38" t="s">
        <v>10098</v>
      </c>
      <c r="F11358" s="41" t="s">
        <v>983</v>
      </c>
      <c r="G11358" s="19" t="s">
        <v>721</v>
      </c>
      <c r="H11358" s="41">
        <v>2</v>
      </c>
      <c r="I11358" s="41">
        <v>3</v>
      </c>
      <c r="J11358" s="41">
        <v>10</v>
      </c>
      <c r="K11358" s="44">
        <v>10</v>
      </c>
      <c r="L11358" s="20">
        <v>19460</v>
      </c>
      <c r="M11358" s="19" t="s">
        <v>11</v>
      </c>
      <c r="N11358" s="28" t="s">
        <v>15953</v>
      </c>
    </row>
    <row r="11359" spans="1:14" ht="30" x14ac:dyDescent="0.25">
      <c r="A11359" s="27" t="s">
        <v>9310</v>
      </c>
      <c r="B11359" s="19" t="s">
        <v>17060</v>
      </c>
      <c r="C11359" s="19" t="s">
        <v>16857</v>
      </c>
      <c r="D11359" s="38" t="s">
        <v>16167</v>
      </c>
      <c r="E11359" s="38" t="s">
        <v>10099</v>
      </c>
      <c r="F11359" s="41" t="s">
        <v>983</v>
      </c>
      <c r="G11359" s="19" t="s">
        <v>721</v>
      </c>
      <c r="H11359" s="41">
        <v>2</v>
      </c>
      <c r="I11359" s="41">
        <v>3</v>
      </c>
      <c r="J11359" s="41">
        <v>10</v>
      </c>
      <c r="K11359" s="44">
        <v>10</v>
      </c>
      <c r="L11359" s="20">
        <v>21750</v>
      </c>
      <c r="M11359" s="19" t="s">
        <v>11</v>
      </c>
      <c r="N11359" s="28" t="s">
        <v>15953</v>
      </c>
    </row>
    <row r="11360" spans="1:14" ht="30" x14ac:dyDescent="0.25">
      <c r="A11360" s="27" t="s">
        <v>9310</v>
      </c>
      <c r="B11360" s="19" t="s">
        <v>17060</v>
      </c>
      <c r="C11360" s="19" t="s">
        <v>16857</v>
      </c>
      <c r="D11360" s="38" t="s">
        <v>16167</v>
      </c>
      <c r="E11360" s="38" t="s">
        <v>10100</v>
      </c>
      <c r="F11360" s="41" t="s">
        <v>983</v>
      </c>
      <c r="G11360" s="19" t="s">
        <v>721</v>
      </c>
      <c r="H11360" s="41">
        <v>2</v>
      </c>
      <c r="I11360" s="41">
        <v>3</v>
      </c>
      <c r="J11360" s="41">
        <v>10</v>
      </c>
      <c r="K11360" s="44">
        <v>5</v>
      </c>
      <c r="L11360" s="20">
        <v>8872.5</v>
      </c>
      <c r="M11360" s="19" t="s">
        <v>11</v>
      </c>
      <c r="N11360" s="28" t="s">
        <v>15953</v>
      </c>
    </row>
    <row r="11361" spans="1:14" ht="30" x14ac:dyDescent="0.25">
      <c r="A11361" s="27" t="s">
        <v>9310</v>
      </c>
      <c r="B11361" s="19" t="s">
        <v>17060</v>
      </c>
      <c r="C11361" s="19" t="s">
        <v>16857</v>
      </c>
      <c r="D11361" s="38" t="s">
        <v>16167</v>
      </c>
      <c r="E11361" s="38" t="s">
        <v>10101</v>
      </c>
      <c r="F11361" s="41" t="s">
        <v>983</v>
      </c>
      <c r="G11361" s="19" t="s">
        <v>721</v>
      </c>
      <c r="H11361" s="41">
        <v>2</v>
      </c>
      <c r="I11361" s="41">
        <v>3</v>
      </c>
      <c r="J11361" s="41">
        <v>10</v>
      </c>
      <c r="K11361" s="44">
        <v>5</v>
      </c>
      <c r="L11361" s="20">
        <v>8872.5</v>
      </c>
      <c r="M11361" s="19" t="s">
        <v>11</v>
      </c>
      <c r="N11361" s="28" t="s">
        <v>15953</v>
      </c>
    </row>
    <row r="11362" spans="1:14" ht="30" x14ac:dyDescent="0.25">
      <c r="A11362" s="27" t="s">
        <v>9310</v>
      </c>
      <c r="B11362" s="19" t="s">
        <v>17060</v>
      </c>
      <c r="C11362" s="19" t="s">
        <v>16857</v>
      </c>
      <c r="D11362" s="38" t="s">
        <v>16167</v>
      </c>
      <c r="E11362" s="38" t="s">
        <v>10102</v>
      </c>
      <c r="F11362" s="41" t="s">
        <v>983</v>
      </c>
      <c r="G11362" s="19" t="s">
        <v>721</v>
      </c>
      <c r="H11362" s="41">
        <v>2</v>
      </c>
      <c r="I11362" s="41">
        <v>3</v>
      </c>
      <c r="J11362" s="41">
        <v>10</v>
      </c>
      <c r="K11362" s="44">
        <v>5</v>
      </c>
      <c r="L11362" s="20">
        <v>8872.5</v>
      </c>
      <c r="M11362" s="19" t="s">
        <v>11</v>
      </c>
      <c r="N11362" s="28" t="s">
        <v>15953</v>
      </c>
    </row>
    <row r="11363" spans="1:14" ht="30" x14ac:dyDescent="0.25">
      <c r="A11363" s="27" t="s">
        <v>9310</v>
      </c>
      <c r="B11363" s="19" t="s">
        <v>17060</v>
      </c>
      <c r="C11363" s="19" t="s">
        <v>16857</v>
      </c>
      <c r="D11363" s="38" t="s">
        <v>16167</v>
      </c>
      <c r="E11363" s="38" t="s">
        <v>10103</v>
      </c>
      <c r="F11363" s="41" t="s">
        <v>983</v>
      </c>
      <c r="G11363" s="19" t="s">
        <v>721</v>
      </c>
      <c r="H11363" s="41">
        <v>2</v>
      </c>
      <c r="I11363" s="41">
        <v>3</v>
      </c>
      <c r="J11363" s="41">
        <v>10</v>
      </c>
      <c r="K11363" s="44">
        <v>5</v>
      </c>
      <c r="L11363" s="20">
        <v>8872.5</v>
      </c>
      <c r="M11363" s="19" t="s">
        <v>11</v>
      </c>
      <c r="N11363" s="28" t="s">
        <v>15953</v>
      </c>
    </row>
    <row r="11364" spans="1:14" ht="30" x14ac:dyDescent="0.25">
      <c r="A11364" s="27" t="s">
        <v>9310</v>
      </c>
      <c r="B11364" s="19" t="s">
        <v>17060</v>
      </c>
      <c r="C11364" s="19" t="s">
        <v>16857</v>
      </c>
      <c r="D11364" s="38" t="s">
        <v>16167</v>
      </c>
      <c r="E11364" s="38" t="s">
        <v>10104</v>
      </c>
      <c r="F11364" s="41" t="s">
        <v>10105</v>
      </c>
      <c r="G11364" s="19" t="s">
        <v>721</v>
      </c>
      <c r="H11364" s="41">
        <v>2</v>
      </c>
      <c r="I11364" s="41">
        <v>3</v>
      </c>
      <c r="J11364" s="41">
        <v>10</v>
      </c>
      <c r="K11364" s="44">
        <v>3</v>
      </c>
      <c r="L11364" s="20">
        <v>72123</v>
      </c>
      <c r="M11364" s="19" t="s">
        <v>15970</v>
      </c>
      <c r="N11364" s="28" t="s">
        <v>15953</v>
      </c>
    </row>
    <row r="11365" spans="1:14" ht="30" x14ac:dyDescent="0.25">
      <c r="A11365" s="27" t="s">
        <v>9310</v>
      </c>
      <c r="B11365" s="19" t="s">
        <v>17060</v>
      </c>
      <c r="C11365" s="19" t="s">
        <v>16857</v>
      </c>
      <c r="D11365" s="38" t="s">
        <v>16167</v>
      </c>
      <c r="E11365" s="38" t="s">
        <v>10106</v>
      </c>
      <c r="F11365" s="41" t="s">
        <v>10105</v>
      </c>
      <c r="G11365" s="19" t="s">
        <v>721</v>
      </c>
      <c r="H11365" s="41">
        <v>2</v>
      </c>
      <c r="I11365" s="41">
        <v>3</v>
      </c>
      <c r="J11365" s="41">
        <v>10</v>
      </c>
      <c r="K11365" s="44">
        <v>2</v>
      </c>
      <c r="L11365" s="20">
        <v>400680</v>
      </c>
      <c r="M11365" s="19" t="s">
        <v>11</v>
      </c>
      <c r="N11365" s="28" t="s">
        <v>15953</v>
      </c>
    </row>
    <row r="11366" spans="1:14" ht="30" x14ac:dyDescent="0.25">
      <c r="A11366" s="27" t="s">
        <v>9310</v>
      </c>
      <c r="B11366" s="19" t="s">
        <v>17060</v>
      </c>
      <c r="C11366" s="19" t="s">
        <v>16857</v>
      </c>
      <c r="D11366" s="38" t="s">
        <v>16167</v>
      </c>
      <c r="E11366" s="38" t="s">
        <v>10107</v>
      </c>
      <c r="F11366" s="41" t="s">
        <v>981</v>
      </c>
      <c r="G11366" s="19" t="s">
        <v>721</v>
      </c>
      <c r="H11366" s="41">
        <v>2</v>
      </c>
      <c r="I11366" s="41">
        <v>3</v>
      </c>
      <c r="J11366" s="41">
        <v>10</v>
      </c>
      <c r="K11366" s="44">
        <v>1</v>
      </c>
      <c r="L11366" s="20">
        <v>366336</v>
      </c>
      <c r="M11366" s="19" t="s">
        <v>11</v>
      </c>
      <c r="N11366" s="28" t="s">
        <v>15953</v>
      </c>
    </row>
    <row r="11367" spans="1:14" ht="30" x14ac:dyDescent="0.25">
      <c r="A11367" s="27" t="s">
        <v>9310</v>
      </c>
      <c r="B11367" s="19" t="s">
        <v>17060</v>
      </c>
      <c r="C11367" s="19" t="s">
        <v>16857</v>
      </c>
      <c r="D11367" s="38" t="s">
        <v>16167</v>
      </c>
      <c r="E11367" s="38" t="s">
        <v>10108</v>
      </c>
      <c r="F11367" s="41" t="s">
        <v>981</v>
      </c>
      <c r="G11367" s="19" t="s">
        <v>721</v>
      </c>
      <c r="H11367" s="41">
        <v>2</v>
      </c>
      <c r="I11367" s="41">
        <v>3</v>
      </c>
      <c r="J11367" s="41">
        <v>10</v>
      </c>
      <c r="K11367" s="44">
        <v>10</v>
      </c>
      <c r="L11367" s="20">
        <v>560950</v>
      </c>
      <c r="M11367" s="19" t="s">
        <v>11</v>
      </c>
      <c r="N11367" s="28" t="s">
        <v>15953</v>
      </c>
    </row>
    <row r="11368" spans="1:14" ht="30" x14ac:dyDescent="0.25">
      <c r="A11368" s="27" t="s">
        <v>9310</v>
      </c>
      <c r="B11368" s="19" t="s">
        <v>17060</v>
      </c>
      <c r="C11368" s="19" t="s">
        <v>16857</v>
      </c>
      <c r="D11368" s="38" t="s">
        <v>16167</v>
      </c>
      <c r="E11368" s="38" t="s">
        <v>10109</v>
      </c>
      <c r="F11368" s="41" t="s">
        <v>10110</v>
      </c>
      <c r="G11368" s="19" t="s">
        <v>721</v>
      </c>
      <c r="H11368" s="41">
        <v>2</v>
      </c>
      <c r="I11368" s="41">
        <v>3</v>
      </c>
      <c r="J11368" s="41">
        <v>10</v>
      </c>
      <c r="K11368" s="44">
        <v>2</v>
      </c>
      <c r="L11368" s="20">
        <v>270173</v>
      </c>
      <c r="M11368" s="19" t="s">
        <v>15960</v>
      </c>
      <c r="N11368" s="28" t="s">
        <v>15953</v>
      </c>
    </row>
    <row r="11369" spans="1:14" ht="30" x14ac:dyDescent="0.25">
      <c r="A11369" s="27" t="s">
        <v>9310</v>
      </c>
      <c r="B11369" s="19" t="s">
        <v>17060</v>
      </c>
      <c r="C11369" s="19" t="s">
        <v>16857</v>
      </c>
      <c r="D11369" s="38" t="s">
        <v>16167</v>
      </c>
      <c r="E11369" s="38" t="s">
        <v>10111</v>
      </c>
      <c r="F11369" s="41" t="s">
        <v>983</v>
      </c>
      <c r="G11369" s="19" t="s">
        <v>614</v>
      </c>
      <c r="H11369" s="41">
        <v>2</v>
      </c>
      <c r="I11369" s="41">
        <v>8</v>
      </c>
      <c r="J11369" s="41">
        <v>10</v>
      </c>
      <c r="K11369" s="44">
        <v>25</v>
      </c>
      <c r="L11369" s="20">
        <v>206661</v>
      </c>
      <c r="M11369" s="19" t="s">
        <v>11</v>
      </c>
      <c r="N11369" s="28" t="s">
        <v>15953</v>
      </c>
    </row>
    <row r="11370" spans="1:14" ht="30" x14ac:dyDescent="0.25">
      <c r="A11370" s="27" t="s">
        <v>9310</v>
      </c>
      <c r="B11370" s="19" t="s">
        <v>17060</v>
      </c>
      <c r="C11370" s="19" t="s">
        <v>16857</v>
      </c>
      <c r="D11370" s="38" t="s">
        <v>16167</v>
      </c>
      <c r="E11370" s="38" t="s">
        <v>10112</v>
      </c>
      <c r="F11370" s="41" t="s">
        <v>983</v>
      </c>
      <c r="G11370" s="19" t="s">
        <v>614</v>
      </c>
      <c r="H11370" s="41">
        <v>2</v>
      </c>
      <c r="I11370" s="41">
        <v>8</v>
      </c>
      <c r="J11370" s="41">
        <v>10</v>
      </c>
      <c r="K11370" s="44">
        <v>25</v>
      </c>
      <c r="L11370" s="20">
        <v>206661</v>
      </c>
      <c r="M11370" s="19" t="s">
        <v>11</v>
      </c>
      <c r="N11370" s="28" t="s">
        <v>15953</v>
      </c>
    </row>
    <row r="11371" spans="1:14" ht="30" x14ac:dyDescent="0.25">
      <c r="A11371" s="27" t="s">
        <v>9310</v>
      </c>
      <c r="B11371" s="19" t="s">
        <v>17060</v>
      </c>
      <c r="C11371" s="19" t="s">
        <v>16857</v>
      </c>
      <c r="D11371" s="38" t="s">
        <v>16167</v>
      </c>
      <c r="E11371" s="38" t="s">
        <v>10113</v>
      </c>
      <c r="F11371" s="41" t="s">
        <v>2477</v>
      </c>
      <c r="G11371" s="19" t="s">
        <v>611</v>
      </c>
      <c r="H11371" s="41">
        <v>2</v>
      </c>
      <c r="I11371" s="41">
        <v>8</v>
      </c>
      <c r="J11371" s="41">
        <v>10</v>
      </c>
      <c r="K11371" s="44">
        <v>80</v>
      </c>
      <c r="L11371" s="20">
        <v>115191.99999999999</v>
      </c>
      <c r="M11371" s="19" t="s">
        <v>11</v>
      </c>
      <c r="N11371" s="28" t="s">
        <v>15953</v>
      </c>
    </row>
    <row r="11372" spans="1:14" ht="30" x14ac:dyDescent="0.25">
      <c r="A11372" s="27" t="s">
        <v>9310</v>
      </c>
      <c r="B11372" s="19" t="s">
        <v>17060</v>
      </c>
      <c r="C11372" s="19" t="s">
        <v>16857</v>
      </c>
      <c r="D11372" s="38" t="s">
        <v>16167</v>
      </c>
      <c r="E11372" s="38" t="s">
        <v>10114</v>
      </c>
      <c r="F11372" s="41" t="s">
        <v>2477</v>
      </c>
      <c r="G11372" s="19" t="s">
        <v>611</v>
      </c>
      <c r="H11372" s="41">
        <v>2</v>
      </c>
      <c r="I11372" s="41">
        <v>8</v>
      </c>
      <c r="J11372" s="41">
        <v>10</v>
      </c>
      <c r="K11372" s="44">
        <v>80</v>
      </c>
      <c r="L11372" s="20">
        <v>115191.99999999999</v>
      </c>
      <c r="M11372" s="19" t="s">
        <v>11</v>
      </c>
      <c r="N11372" s="28" t="s">
        <v>15953</v>
      </c>
    </row>
    <row r="11373" spans="1:14" ht="30" x14ac:dyDescent="0.25">
      <c r="A11373" s="27" t="s">
        <v>9310</v>
      </c>
      <c r="B11373" s="19" t="s">
        <v>17060</v>
      </c>
      <c r="C11373" s="19" t="s">
        <v>16857</v>
      </c>
      <c r="D11373" s="38" t="s">
        <v>16167</v>
      </c>
      <c r="E11373" s="38" t="s">
        <v>10115</v>
      </c>
      <c r="F11373" s="41" t="s">
        <v>2477</v>
      </c>
      <c r="G11373" s="19" t="s">
        <v>611</v>
      </c>
      <c r="H11373" s="41">
        <v>2</v>
      </c>
      <c r="I11373" s="41">
        <v>8</v>
      </c>
      <c r="J11373" s="41">
        <v>10</v>
      </c>
      <c r="K11373" s="44">
        <v>80</v>
      </c>
      <c r="L11373" s="20">
        <v>115191.99999999999</v>
      </c>
      <c r="M11373" s="19" t="s">
        <v>11</v>
      </c>
      <c r="N11373" s="28" t="s">
        <v>15953</v>
      </c>
    </row>
    <row r="11374" spans="1:14" ht="30" x14ac:dyDescent="0.25">
      <c r="A11374" s="27" t="s">
        <v>9310</v>
      </c>
      <c r="B11374" s="19" t="s">
        <v>17060</v>
      </c>
      <c r="C11374" s="19" t="s">
        <v>16857</v>
      </c>
      <c r="D11374" s="38" t="s">
        <v>16167</v>
      </c>
      <c r="E11374" s="38" t="s">
        <v>10116</v>
      </c>
      <c r="F11374" s="41" t="s">
        <v>2477</v>
      </c>
      <c r="G11374" s="19" t="s">
        <v>611</v>
      </c>
      <c r="H11374" s="41">
        <v>2</v>
      </c>
      <c r="I11374" s="41">
        <v>8</v>
      </c>
      <c r="J11374" s="41">
        <v>10</v>
      </c>
      <c r="K11374" s="44">
        <v>80</v>
      </c>
      <c r="L11374" s="20">
        <v>115191.99999999999</v>
      </c>
      <c r="M11374" s="19" t="s">
        <v>11</v>
      </c>
      <c r="N11374" s="28" t="s">
        <v>15953</v>
      </c>
    </row>
    <row r="11375" spans="1:14" ht="30" x14ac:dyDescent="0.25">
      <c r="A11375" s="27" t="s">
        <v>9310</v>
      </c>
      <c r="B11375" s="19" t="s">
        <v>17060</v>
      </c>
      <c r="C11375" s="19" t="s">
        <v>16857</v>
      </c>
      <c r="D11375" s="38" t="s">
        <v>16167</v>
      </c>
      <c r="E11375" s="38" t="s">
        <v>10117</v>
      </c>
      <c r="F11375" s="41" t="s">
        <v>2477</v>
      </c>
      <c r="G11375" s="19" t="s">
        <v>611</v>
      </c>
      <c r="H11375" s="41">
        <v>2</v>
      </c>
      <c r="I11375" s="41">
        <v>8</v>
      </c>
      <c r="J11375" s="41">
        <v>10</v>
      </c>
      <c r="K11375" s="44">
        <v>80</v>
      </c>
      <c r="L11375" s="20">
        <v>115191.99999999999</v>
      </c>
      <c r="M11375" s="19" t="s">
        <v>11</v>
      </c>
      <c r="N11375" s="28" t="s">
        <v>15953</v>
      </c>
    </row>
    <row r="11376" spans="1:14" ht="30" x14ac:dyDescent="0.25">
      <c r="A11376" s="27" t="s">
        <v>9310</v>
      </c>
      <c r="B11376" s="19" t="s">
        <v>17060</v>
      </c>
      <c r="C11376" s="19" t="s">
        <v>16857</v>
      </c>
      <c r="D11376" s="38" t="s">
        <v>16167</v>
      </c>
      <c r="E11376" s="38" t="s">
        <v>10118</v>
      </c>
      <c r="F11376" s="41" t="s">
        <v>2477</v>
      </c>
      <c r="G11376" s="19" t="s">
        <v>611</v>
      </c>
      <c r="H11376" s="41">
        <v>2</v>
      </c>
      <c r="I11376" s="41">
        <v>8</v>
      </c>
      <c r="J11376" s="41">
        <v>10</v>
      </c>
      <c r="K11376" s="44">
        <v>80</v>
      </c>
      <c r="L11376" s="20">
        <v>115191.99999999999</v>
      </c>
      <c r="M11376" s="19" t="s">
        <v>11</v>
      </c>
      <c r="N11376" s="28" t="s">
        <v>15953</v>
      </c>
    </row>
    <row r="11377" spans="1:14" ht="30" x14ac:dyDescent="0.25">
      <c r="A11377" s="27" t="s">
        <v>9310</v>
      </c>
      <c r="B11377" s="19" t="s">
        <v>17060</v>
      </c>
      <c r="C11377" s="19" t="s">
        <v>16857</v>
      </c>
      <c r="D11377" s="38" t="s">
        <v>16167</v>
      </c>
      <c r="E11377" s="38" t="s">
        <v>10119</v>
      </c>
      <c r="F11377" s="41" t="s">
        <v>2485</v>
      </c>
      <c r="G11377" s="19" t="s">
        <v>614</v>
      </c>
      <c r="H11377" s="41">
        <v>2</v>
      </c>
      <c r="I11377" s="41">
        <v>8</v>
      </c>
      <c r="J11377" s="41">
        <v>10</v>
      </c>
      <c r="K11377" s="44">
        <v>25</v>
      </c>
      <c r="L11377" s="20">
        <v>358589.75</v>
      </c>
      <c r="M11377" s="19" t="s">
        <v>11</v>
      </c>
      <c r="N11377" s="28" t="s">
        <v>15953</v>
      </c>
    </row>
    <row r="11378" spans="1:14" ht="30" x14ac:dyDescent="0.25">
      <c r="A11378" s="27" t="s">
        <v>9310</v>
      </c>
      <c r="B11378" s="19" t="s">
        <v>17060</v>
      </c>
      <c r="C11378" s="19" t="s">
        <v>16857</v>
      </c>
      <c r="D11378" s="38" t="s">
        <v>16167</v>
      </c>
      <c r="E11378" s="38" t="s">
        <v>10120</v>
      </c>
      <c r="F11378" s="41" t="s">
        <v>2485</v>
      </c>
      <c r="G11378" s="19" t="s">
        <v>614</v>
      </c>
      <c r="H11378" s="41">
        <v>2</v>
      </c>
      <c r="I11378" s="41">
        <v>8</v>
      </c>
      <c r="J11378" s="41">
        <v>10</v>
      </c>
      <c r="K11378" s="44">
        <v>25</v>
      </c>
      <c r="L11378" s="20">
        <v>358589.75</v>
      </c>
      <c r="M11378" s="19" t="s">
        <v>11</v>
      </c>
      <c r="N11378" s="28" t="s">
        <v>15953</v>
      </c>
    </row>
    <row r="11379" spans="1:14" ht="30" x14ac:dyDescent="0.25">
      <c r="A11379" s="27" t="s">
        <v>9310</v>
      </c>
      <c r="B11379" s="19" t="s">
        <v>17060</v>
      </c>
      <c r="C11379" s="19" t="s">
        <v>16857</v>
      </c>
      <c r="D11379" s="38" t="s">
        <v>16167</v>
      </c>
      <c r="E11379" s="38" t="s">
        <v>10121</v>
      </c>
      <c r="F11379" s="41" t="s">
        <v>2485</v>
      </c>
      <c r="G11379" s="19" t="s">
        <v>614</v>
      </c>
      <c r="H11379" s="41">
        <v>2</v>
      </c>
      <c r="I11379" s="41">
        <v>8</v>
      </c>
      <c r="J11379" s="41">
        <v>10</v>
      </c>
      <c r="K11379" s="44">
        <v>25</v>
      </c>
      <c r="L11379" s="20">
        <v>358589.75</v>
      </c>
      <c r="M11379" s="19" t="s">
        <v>11</v>
      </c>
      <c r="N11379" s="28" t="s">
        <v>15953</v>
      </c>
    </row>
    <row r="11380" spans="1:14" ht="30" x14ac:dyDescent="0.25">
      <c r="A11380" s="27" t="s">
        <v>9310</v>
      </c>
      <c r="B11380" s="19" t="s">
        <v>17060</v>
      </c>
      <c r="C11380" s="19" t="s">
        <v>16857</v>
      </c>
      <c r="D11380" s="38" t="s">
        <v>16167</v>
      </c>
      <c r="E11380" s="38" t="s">
        <v>10122</v>
      </c>
      <c r="F11380" s="41" t="s">
        <v>2485</v>
      </c>
      <c r="G11380" s="19" t="s">
        <v>614</v>
      </c>
      <c r="H11380" s="41">
        <v>2</v>
      </c>
      <c r="I11380" s="41">
        <v>8</v>
      </c>
      <c r="J11380" s="41">
        <v>10</v>
      </c>
      <c r="K11380" s="44">
        <v>25</v>
      </c>
      <c r="L11380" s="20">
        <v>358589.75</v>
      </c>
      <c r="M11380" s="19" t="s">
        <v>11</v>
      </c>
      <c r="N11380" s="28" t="s">
        <v>15953</v>
      </c>
    </row>
    <row r="11381" spans="1:14" ht="30" x14ac:dyDescent="0.25">
      <c r="A11381" s="27" t="s">
        <v>9310</v>
      </c>
      <c r="B11381" s="19" t="s">
        <v>17060</v>
      </c>
      <c r="C11381" s="19" t="s">
        <v>16857</v>
      </c>
      <c r="D11381" s="38" t="s">
        <v>16167</v>
      </c>
      <c r="E11381" s="38" t="s">
        <v>10123</v>
      </c>
      <c r="F11381" s="41" t="s">
        <v>5869</v>
      </c>
      <c r="G11381" s="19" t="s">
        <v>614</v>
      </c>
      <c r="H11381" s="41">
        <v>2</v>
      </c>
      <c r="I11381" s="41">
        <v>8</v>
      </c>
      <c r="J11381" s="41">
        <v>10</v>
      </c>
      <c r="K11381" s="44">
        <v>20</v>
      </c>
      <c r="L11381" s="20">
        <v>6715448.4000000004</v>
      </c>
      <c r="M11381" s="19" t="s">
        <v>11</v>
      </c>
      <c r="N11381" s="28" t="s">
        <v>15953</v>
      </c>
    </row>
    <row r="11382" spans="1:14" ht="30" x14ac:dyDescent="0.25">
      <c r="A11382" s="27" t="s">
        <v>9310</v>
      </c>
      <c r="B11382" s="19" t="s">
        <v>17060</v>
      </c>
      <c r="C11382" s="19" t="s">
        <v>16857</v>
      </c>
      <c r="D11382" s="38" t="s">
        <v>16167</v>
      </c>
      <c r="E11382" s="38" t="s">
        <v>10124</v>
      </c>
      <c r="F11382" s="41" t="s">
        <v>5869</v>
      </c>
      <c r="G11382" s="19" t="s">
        <v>614</v>
      </c>
      <c r="H11382" s="41">
        <v>2</v>
      </c>
      <c r="I11382" s="41">
        <v>8</v>
      </c>
      <c r="J11382" s="41">
        <v>10</v>
      </c>
      <c r="K11382" s="44">
        <v>25</v>
      </c>
      <c r="L11382" s="20">
        <v>353871.75</v>
      </c>
      <c r="M11382" s="19" t="s">
        <v>11</v>
      </c>
      <c r="N11382" s="28" t="s">
        <v>15953</v>
      </c>
    </row>
    <row r="11383" spans="1:14" ht="30" x14ac:dyDescent="0.25">
      <c r="A11383" s="27" t="s">
        <v>9310</v>
      </c>
      <c r="B11383" s="19" t="s">
        <v>17060</v>
      </c>
      <c r="C11383" s="19" t="s">
        <v>16857</v>
      </c>
      <c r="D11383" s="38" t="s">
        <v>16167</v>
      </c>
      <c r="E11383" s="38" t="s">
        <v>10125</v>
      </c>
      <c r="F11383" s="41" t="s">
        <v>5869</v>
      </c>
      <c r="G11383" s="19" t="s">
        <v>614</v>
      </c>
      <c r="H11383" s="41">
        <v>2</v>
      </c>
      <c r="I11383" s="41">
        <v>8</v>
      </c>
      <c r="J11383" s="41">
        <v>10</v>
      </c>
      <c r="K11383" s="44">
        <v>25</v>
      </c>
      <c r="L11383" s="20">
        <v>353871.75</v>
      </c>
      <c r="M11383" s="19" t="s">
        <v>11</v>
      </c>
      <c r="N11383" s="28" t="s">
        <v>15953</v>
      </c>
    </row>
    <row r="11384" spans="1:14" ht="30" x14ac:dyDescent="0.25">
      <c r="A11384" s="27" t="s">
        <v>9310</v>
      </c>
      <c r="B11384" s="19" t="s">
        <v>17060</v>
      </c>
      <c r="C11384" s="19" t="s">
        <v>16857</v>
      </c>
      <c r="D11384" s="38" t="s">
        <v>16167</v>
      </c>
      <c r="E11384" s="38" t="s">
        <v>10126</v>
      </c>
      <c r="F11384" s="41" t="s">
        <v>78</v>
      </c>
      <c r="G11384" s="19" t="s">
        <v>614</v>
      </c>
      <c r="H11384" s="41">
        <v>2</v>
      </c>
      <c r="I11384" s="41">
        <v>8</v>
      </c>
      <c r="J11384" s="41">
        <v>10</v>
      </c>
      <c r="K11384" s="44">
        <v>83</v>
      </c>
      <c r="L11384" s="20">
        <v>4072828.2600000002</v>
      </c>
      <c r="M11384" s="19" t="s">
        <v>11</v>
      </c>
      <c r="N11384" s="28" t="s">
        <v>15953</v>
      </c>
    </row>
    <row r="11385" spans="1:14" ht="30" x14ac:dyDescent="0.25">
      <c r="A11385" s="27" t="s">
        <v>9310</v>
      </c>
      <c r="B11385" s="19" t="s">
        <v>17060</v>
      </c>
      <c r="C11385" s="19" t="s">
        <v>16857</v>
      </c>
      <c r="D11385" s="38" t="s">
        <v>16167</v>
      </c>
      <c r="E11385" s="38" t="s">
        <v>10127</v>
      </c>
      <c r="F11385" s="41" t="s">
        <v>6900</v>
      </c>
      <c r="G11385" s="19" t="s">
        <v>614</v>
      </c>
      <c r="H11385" s="41">
        <v>2</v>
      </c>
      <c r="I11385" s="41">
        <v>8</v>
      </c>
      <c r="J11385" s="41">
        <v>10</v>
      </c>
      <c r="K11385" s="44">
        <v>20</v>
      </c>
      <c r="L11385" s="20">
        <v>7491890.4000000004</v>
      </c>
      <c r="M11385" s="19" t="s">
        <v>11</v>
      </c>
      <c r="N11385" s="28" t="s">
        <v>15953</v>
      </c>
    </row>
    <row r="11386" spans="1:14" ht="30" x14ac:dyDescent="0.25">
      <c r="A11386" s="27" t="s">
        <v>9310</v>
      </c>
      <c r="B11386" s="19" t="s">
        <v>17060</v>
      </c>
      <c r="C11386" s="19" t="s">
        <v>16857</v>
      </c>
      <c r="D11386" s="38" t="s">
        <v>16167</v>
      </c>
      <c r="E11386" s="38" t="s">
        <v>10128</v>
      </c>
      <c r="F11386" s="41">
        <v>27111918</v>
      </c>
      <c r="G11386" s="19" t="s">
        <v>611</v>
      </c>
      <c r="H11386" s="41">
        <v>2</v>
      </c>
      <c r="I11386" s="41">
        <v>8</v>
      </c>
      <c r="J11386" s="41">
        <v>10</v>
      </c>
      <c r="K11386" s="44">
        <v>100</v>
      </c>
      <c r="L11386" s="20">
        <v>264299</v>
      </c>
      <c r="M11386" s="19" t="s">
        <v>11</v>
      </c>
      <c r="N11386" s="28" t="s">
        <v>15953</v>
      </c>
    </row>
    <row r="11387" spans="1:14" ht="30" x14ac:dyDescent="0.25">
      <c r="A11387" s="27" t="s">
        <v>9310</v>
      </c>
      <c r="B11387" s="19" t="s">
        <v>17060</v>
      </c>
      <c r="C11387" s="19" t="s">
        <v>16857</v>
      </c>
      <c r="D11387" s="38" t="s">
        <v>16167</v>
      </c>
      <c r="E11387" s="38" t="s">
        <v>10129</v>
      </c>
      <c r="F11387" s="41">
        <v>27111918</v>
      </c>
      <c r="G11387" s="19" t="s">
        <v>611</v>
      </c>
      <c r="H11387" s="41">
        <v>2</v>
      </c>
      <c r="I11387" s="41">
        <v>8</v>
      </c>
      <c r="J11387" s="41">
        <v>10</v>
      </c>
      <c r="K11387" s="44">
        <v>100</v>
      </c>
      <c r="L11387" s="20">
        <v>239785</v>
      </c>
      <c r="M11387" s="19" t="s">
        <v>11</v>
      </c>
      <c r="N11387" s="28" t="s">
        <v>15953</v>
      </c>
    </row>
    <row r="11388" spans="1:14" ht="30" x14ac:dyDescent="0.25">
      <c r="A11388" s="27" t="s">
        <v>9310</v>
      </c>
      <c r="B11388" s="19" t="s">
        <v>17060</v>
      </c>
      <c r="C11388" s="19" t="s">
        <v>16857</v>
      </c>
      <c r="D11388" s="38" t="s">
        <v>16167</v>
      </c>
      <c r="E11388" s="38" t="s">
        <v>10130</v>
      </c>
      <c r="F11388" s="41">
        <v>27111918</v>
      </c>
      <c r="G11388" s="19" t="s">
        <v>611</v>
      </c>
      <c r="H11388" s="41">
        <v>2</v>
      </c>
      <c r="I11388" s="41">
        <v>8</v>
      </c>
      <c r="J11388" s="41">
        <v>10</v>
      </c>
      <c r="K11388" s="44">
        <v>100</v>
      </c>
      <c r="L11388" s="20">
        <v>241213</v>
      </c>
      <c r="M11388" s="19" t="s">
        <v>11</v>
      </c>
      <c r="N11388" s="28" t="s">
        <v>15953</v>
      </c>
    </row>
    <row r="11389" spans="1:14" ht="30" x14ac:dyDescent="0.25">
      <c r="A11389" s="27" t="s">
        <v>9310</v>
      </c>
      <c r="B11389" s="19" t="s">
        <v>17060</v>
      </c>
      <c r="C11389" s="19" t="s">
        <v>16857</v>
      </c>
      <c r="D11389" s="38" t="s">
        <v>16167</v>
      </c>
      <c r="E11389" s="38" t="s">
        <v>10131</v>
      </c>
      <c r="F11389" s="41">
        <v>11101502</v>
      </c>
      <c r="G11389" s="19" t="s">
        <v>611</v>
      </c>
      <c r="H11389" s="41">
        <v>2</v>
      </c>
      <c r="I11389" s="41">
        <v>8</v>
      </c>
      <c r="J11389" s="41">
        <v>10</v>
      </c>
      <c r="K11389" s="44">
        <v>147</v>
      </c>
      <c r="L11389" s="20">
        <v>2036185.1999999997</v>
      </c>
      <c r="M11389" s="19" t="s">
        <v>11</v>
      </c>
      <c r="N11389" s="28" t="s">
        <v>15953</v>
      </c>
    </row>
    <row r="11390" spans="1:14" ht="30" x14ac:dyDescent="0.25">
      <c r="A11390" s="27" t="s">
        <v>9310</v>
      </c>
      <c r="B11390" s="19" t="s">
        <v>17060</v>
      </c>
      <c r="C11390" s="19" t="s">
        <v>16857</v>
      </c>
      <c r="D11390" s="38" t="s">
        <v>16167</v>
      </c>
      <c r="E11390" s="38" t="s">
        <v>10132</v>
      </c>
      <c r="F11390" s="41">
        <v>11101502</v>
      </c>
      <c r="G11390" s="19" t="s">
        <v>611</v>
      </c>
      <c r="H11390" s="41">
        <v>2</v>
      </c>
      <c r="I11390" s="41">
        <v>8</v>
      </c>
      <c r="J11390" s="41">
        <v>10</v>
      </c>
      <c r="K11390" s="44">
        <v>147</v>
      </c>
      <c r="L11390" s="20">
        <v>3001798.8</v>
      </c>
      <c r="M11390" s="19" t="s">
        <v>11</v>
      </c>
      <c r="N11390" s="28" t="s">
        <v>15953</v>
      </c>
    </row>
    <row r="11391" spans="1:14" ht="30" x14ac:dyDescent="0.25">
      <c r="A11391" s="27" t="s">
        <v>9310</v>
      </c>
      <c r="B11391" s="19" t="s">
        <v>17060</v>
      </c>
      <c r="C11391" s="19" t="s">
        <v>16857</v>
      </c>
      <c r="D11391" s="38" t="s">
        <v>16167</v>
      </c>
      <c r="E11391" s="38" t="s">
        <v>10133</v>
      </c>
      <c r="F11391" s="41" t="s">
        <v>10105</v>
      </c>
      <c r="G11391" s="19" t="s">
        <v>611</v>
      </c>
      <c r="H11391" s="41">
        <v>11</v>
      </c>
      <c r="I11391" s="41">
        <v>2</v>
      </c>
      <c r="J11391" s="41">
        <v>10</v>
      </c>
      <c r="K11391" s="44">
        <v>18</v>
      </c>
      <c r="L11391" s="20">
        <v>16470000</v>
      </c>
      <c r="M11391" s="19" t="s">
        <v>11</v>
      </c>
      <c r="N11391" s="28" t="s">
        <v>15953</v>
      </c>
    </row>
    <row r="11392" spans="1:14" ht="30" x14ac:dyDescent="0.25">
      <c r="A11392" s="27" t="s">
        <v>9310</v>
      </c>
      <c r="B11392" s="19" t="s">
        <v>17060</v>
      </c>
      <c r="C11392" s="19" t="s">
        <v>16857</v>
      </c>
      <c r="D11392" s="38" t="s">
        <v>16167</v>
      </c>
      <c r="E11392" s="38" t="s">
        <v>10106</v>
      </c>
      <c r="F11392" s="41" t="s">
        <v>10105</v>
      </c>
      <c r="G11392" s="19" t="s">
        <v>721</v>
      </c>
      <c r="H11392" s="41">
        <v>9</v>
      </c>
      <c r="I11392" s="41">
        <v>3</v>
      </c>
      <c r="J11392" s="41">
        <v>10</v>
      </c>
      <c r="K11392" s="44">
        <v>2</v>
      </c>
      <c r="L11392" s="20">
        <v>400680</v>
      </c>
      <c r="M11392" s="19" t="s">
        <v>11</v>
      </c>
      <c r="N11392" s="28" t="s">
        <v>15953</v>
      </c>
    </row>
    <row r="11393" spans="1:14" ht="30" x14ac:dyDescent="0.25">
      <c r="A11393" s="27" t="s">
        <v>9310</v>
      </c>
      <c r="B11393" s="19" t="s">
        <v>17060</v>
      </c>
      <c r="C11393" s="19" t="s">
        <v>16857</v>
      </c>
      <c r="D11393" s="38" t="s">
        <v>16167</v>
      </c>
      <c r="E11393" s="38" t="s">
        <v>10108</v>
      </c>
      <c r="F11393" s="41" t="s">
        <v>981</v>
      </c>
      <c r="G11393" s="19" t="s">
        <v>721</v>
      </c>
      <c r="H11393" s="41">
        <v>9</v>
      </c>
      <c r="I11393" s="41">
        <v>3</v>
      </c>
      <c r="J11393" s="41">
        <v>10</v>
      </c>
      <c r="K11393" s="44">
        <v>4</v>
      </c>
      <c r="L11393" s="20">
        <v>224380</v>
      </c>
      <c r="M11393" s="19" t="s">
        <v>11</v>
      </c>
      <c r="N11393" s="28" t="s">
        <v>15953</v>
      </c>
    </row>
    <row r="11394" spans="1:14" x14ac:dyDescent="0.25">
      <c r="A11394" s="27" t="s">
        <v>9310</v>
      </c>
      <c r="B11394" s="19" t="s">
        <v>17015</v>
      </c>
      <c r="C11394" s="19" t="s">
        <v>16859</v>
      </c>
      <c r="D11394" s="38" t="s">
        <v>16169</v>
      </c>
      <c r="E11394" s="38" t="s">
        <v>10134</v>
      </c>
      <c r="F11394" s="41" t="s">
        <v>10135</v>
      </c>
      <c r="G11394" s="19" t="s">
        <v>611</v>
      </c>
      <c r="H11394" s="41">
        <v>2</v>
      </c>
      <c r="I11394" s="41">
        <v>11</v>
      </c>
      <c r="J11394" s="41">
        <v>10</v>
      </c>
      <c r="K11394" s="44">
        <v>19</v>
      </c>
      <c r="L11394" s="20">
        <v>131138</v>
      </c>
      <c r="M11394" s="19" t="s">
        <v>11</v>
      </c>
      <c r="N11394" s="28" t="s">
        <v>15953</v>
      </c>
    </row>
    <row r="11395" spans="1:14" ht="30" x14ac:dyDescent="0.25">
      <c r="A11395" s="27" t="s">
        <v>9310</v>
      </c>
      <c r="B11395" s="19" t="s">
        <v>17015</v>
      </c>
      <c r="C11395" s="19" t="s">
        <v>16742</v>
      </c>
      <c r="D11395" s="38" t="s">
        <v>16052</v>
      </c>
      <c r="E11395" s="38" t="s">
        <v>10136</v>
      </c>
      <c r="F11395" s="41" t="s">
        <v>1384</v>
      </c>
      <c r="G11395" s="19" t="s">
        <v>611</v>
      </c>
      <c r="H11395" s="41">
        <v>2</v>
      </c>
      <c r="I11395" s="41">
        <v>11</v>
      </c>
      <c r="J11395" s="41">
        <v>10</v>
      </c>
      <c r="K11395" s="44">
        <v>8</v>
      </c>
      <c r="L11395" s="20">
        <v>238000</v>
      </c>
      <c r="M11395" s="19" t="s">
        <v>11</v>
      </c>
      <c r="N11395" s="28" t="s">
        <v>15953</v>
      </c>
    </row>
    <row r="11396" spans="1:14" ht="30" x14ac:dyDescent="0.25">
      <c r="A11396" s="27" t="s">
        <v>9310</v>
      </c>
      <c r="B11396" s="19" t="s">
        <v>17015</v>
      </c>
      <c r="C11396" s="19" t="s">
        <v>16742</v>
      </c>
      <c r="D11396" s="38" t="s">
        <v>16052</v>
      </c>
      <c r="E11396" s="38" t="s">
        <v>10137</v>
      </c>
      <c r="F11396" s="41" t="s">
        <v>4797</v>
      </c>
      <c r="G11396" s="19" t="s">
        <v>611</v>
      </c>
      <c r="H11396" s="41">
        <v>2</v>
      </c>
      <c r="I11396" s="41">
        <v>11</v>
      </c>
      <c r="J11396" s="41">
        <v>10</v>
      </c>
      <c r="K11396" s="44">
        <v>15</v>
      </c>
      <c r="L11396" s="20">
        <v>330750</v>
      </c>
      <c r="M11396" s="19" t="s">
        <v>11</v>
      </c>
      <c r="N11396" s="28" t="s">
        <v>15953</v>
      </c>
    </row>
    <row r="11397" spans="1:14" ht="30" x14ac:dyDescent="0.25">
      <c r="A11397" s="27" t="s">
        <v>9310</v>
      </c>
      <c r="B11397" s="19" t="s">
        <v>17015</v>
      </c>
      <c r="C11397" s="19" t="s">
        <v>16742</v>
      </c>
      <c r="D11397" s="38" t="s">
        <v>16052</v>
      </c>
      <c r="E11397" s="38" t="s">
        <v>10138</v>
      </c>
      <c r="F11397" s="41" t="s">
        <v>1075</v>
      </c>
      <c r="G11397" s="19" t="s">
        <v>611</v>
      </c>
      <c r="H11397" s="41">
        <v>2</v>
      </c>
      <c r="I11397" s="41">
        <v>11</v>
      </c>
      <c r="J11397" s="41">
        <v>10</v>
      </c>
      <c r="K11397" s="44">
        <v>11</v>
      </c>
      <c r="L11397" s="20">
        <v>901131</v>
      </c>
      <c r="M11397" s="19" t="s">
        <v>11</v>
      </c>
      <c r="N11397" s="28" t="s">
        <v>15953</v>
      </c>
    </row>
    <row r="11398" spans="1:14" ht="30" x14ac:dyDescent="0.25">
      <c r="A11398" s="27" t="s">
        <v>9310</v>
      </c>
      <c r="B11398" s="19" t="s">
        <v>17015</v>
      </c>
      <c r="C11398" s="19" t="s">
        <v>16742</v>
      </c>
      <c r="D11398" s="38" t="s">
        <v>16052</v>
      </c>
      <c r="E11398" s="38" t="s">
        <v>10139</v>
      </c>
      <c r="F11398" s="41" t="s">
        <v>10140</v>
      </c>
      <c r="G11398" s="19" t="s">
        <v>721</v>
      </c>
      <c r="H11398" s="41">
        <v>2</v>
      </c>
      <c r="I11398" s="41">
        <v>3</v>
      </c>
      <c r="J11398" s="41">
        <v>10</v>
      </c>
      <c r="K11398" s="44">
        <v>1</v>
      </c>
      <c r="L11398" s="20">
        <v>26330.5</v>
      </c>
      <c r="M11398" s="19" t="s">
        <v>11</v>
      </c>
      <c r="N11398" s="28" t="s">
        <v>15953</v>
      </c>
    </row>
    <row r="11399" spans="1:14" ht="30" x14ac:dyDescent="0.25">
      <c r="A11399" s="27" t="s">
        <v>9310</v>
      </c>
      <c r="B11399" s="19" t="s">
        <v>17015</v>
      </c>
      <c r="C11399" s="19" t="s">
        <v>16742</v>
      </c>
      <c r="D11399" s="38" t="s">
        <v>16052</v>
      </c>
      <c r="E11399" s="38" t="s">
        <v>10141</v>
      </c>
      <c r="F11399" s="41" t="s">
        <v>6709</v>
      </c>
      <c r="G11399" s="19" t="s">
        <v>721</v>
      </c>
      <c r="H11399" s="41">
        <v>2</v>
      </c>
      <c r="I11399" s="41">
        <v>3</v>
      </c>
      <c r="J11399" s="41">
        <v>10</v>
      </c>
      <c r="K11399" s="44">
        <v>1</v>
      </c>
      <c r="L11399" s="20">
        <v>125928</v>
      </c>
      <c r="M11399" s="19" t="s">
        <v>11</v>
      </c>
      <c r="N11399" s="28" t="s">
        <v>15953</v>
      </c>
    </row>
    <row r="11400" spans="1:14" ht="30" x14ac:dyDescent="0.25">
      <c r="A11400" s="27" t="s">
        <v>9310</v>
      </c>
      <c r="B11400" s="19" t="s">
        <v>17015</v>
      </c>
      <c r="C11400" s="19" t="s">
        <v>16742</v>
      </c>
      <c r="D11400" s="38" t="s">
        <v>16052</v>
      </c>
      <c r="E11400" s="38" t="s">
        <v>10142</v>
      </c>
      <c r="F11400" s="41" t="s">
        <v>2561</v>
      </c>
      <c r="G11400" s="19" t="s">
        <v>721</v>
      </c>
      <c r="H11400" s="41">
        <v>2</v>
      </c>
      <c r="I11400" s="41">
        <v>3</v>
      </c>
      <c r="J11400" s="41">
        <v>10</v>
      </c>
      <c r="K11400" s="44">
        <v>2</v>
      </c>
      <c r="L11400" s="20">
        <v>34344</v>
      </c>
      <c r="M11400" s="19" t="s">
        <v>11</v>
      </c>
      <c r="N11400" s="28" t="s">
        <v>15953</v>
      </c>
    </row>
    <row r="11401" spans="1:14" ht="30" x14ac:dyDescent="0.25">
      <c r="A11401" s="27" t="s">
        <v>9310</v>
      </c>
      <c r="B11401" s="19" t="s">
        <v>17015</v>
      </c>
      <c r="C11401" s="19" t="s">
        <v>16742</v>
      </c>
      <c r="D11401" s="38" t="s">
        <v>16052</v>
      </c>
      <c r="E11401" s="38" t="s">
        <v>10143</v>
      </c>
      <c r="F11401" s="41" t="s">
        <v>2534</v>
      </c>
      <c r="G11401" s="19" t="s">
        <v>611</v>
      </c>
      <c r="H11401" s="41">
        <v>3</v>
      </c>
      <c r="I11401" s="41">
        <v>6</v>
      </c>
      <c r="J11401" s="41">
        <v>10</v>
      </c>
      <c r="K11401" s="44">
        <v>20</v>
      </c>
      <c r="L11401" s="20">
        <v>436575.80000000005</v>
      </c>
      <c r="M11401" s="19" t="s">
        <v>11</v>
      </c>
      <c r="N11401" s="28" t="s">
        <v>15953</v>
      </c>
    </row>
    <row r="11402" spans="1:14" ht="30" x14ac:dyDescent="0.25">
      <c r="A11402" s="27" t="s">
        <v>9310</v>
      </c>
      <c r="B11402" s="19" t="s">
        <v>17015</v>
      </c>
      <c r="C11402" s="19" t="s">
        <v>16742</v>
      </c>
      <c r="D11402" s="38" t="s">
        <v>16052</v>
      </c>
      <c r="E11402" s="38" t="s">
        <v>10144</v>
      </c>
      <c r="F11402" s="41" t="s">
        <v>2534</v>
      </c>
      <c r="G11402" s="19" t="s">
        <v>611</v>
      </c>
      <c r="H11402" s="41">
        <v>3</v>
      </c>
      <c r="I11402" s="41">
        <v>3</v>
      </c>
      <c r="J11402" s="41">
        <v>10</v>
      </c>
      <c r="K11402" s="44">
        <v>6</v>
      </c>
      <c r="L11402" s="20">
        <v>60000</v>
      </c>
      <c r="M11402" s="19" t="s">
        <v>11</v>
      </c>
      <c r="N11402" s="28" t="s">
        <v>15953</v>
      </c>
    </row>
    <row r="11403" spans="1:14" ht="30" x14ac:dyDescent="0.25">
      <c r="A11403" s="27" t="s">
        <v>9310</v>
      </c>
      <c r="B11403" s="19" t="s">
        <v>17015</v>
      </c>
      <c r="C11403" s="19" t="s">
        <v>16742</v>
      </c>
      <c r="D11403" s="38" t="s">
        <v>16052</v>
      </c>
      <c r="E11403" s="38" t="s">
        <v>10145</v>
      </c>
      <c r="F11403" s="41" t="s">
        <v>2524</v>
      </c>
      <c r="G11403" s="19" t="s">
        <v>721</v>
      </c>
      <c r="H11403" s="41">
        <v>2</v>
      </c>
      <c r="I11403" s="41">
        <v>3</v>
      </c>
      <c r="J11403" s="41">
        <v>10</v>
      </c>
      <c r="K11403" s="44">
        <v>10</v>
      </c>
      <c r="L11403" s="20">
        <v>48080</v>
      </c>
      <c r="M11403" s="19" t="s">
        <v>11</v>
      </c>
      <c r="N11403" s="28" t="s">
        <v>15953</v>
      </c>
    </row>
    <row r="11404" spans="1:14" ht="30" x14ac:dyDescent="0.25">
      <c r="A11404" s="27" t="s">
        <v>9310</v>
      </c>
      <c r="B11404" s="19" t="s">
        <v>17015</v>
      </c>
      <c r="C11404" s="19" t="s">
        <v>16742</v>
      </c>
      <c r="D11404" s="38" t="s">
        <v>16052</v>
      </c>
      <c r="E11404" s="38" t="s">
        <v>10146</v>
      </c>
      <c r="F11404" s="41" t="s">
        <v>2524</v>
      </c>
      <c r="G11404" s="19" t="s">
        <v>721</v>
      </c>
      <c r="H11404" s="41">
        <v>2</v>
      </c>
      <c r="I11404" s="41">
        <v>3</v>
      </c>
      <c r="J11404" s="41">
        <v>10</v>
      </c>
      <c r="K11404" s="44">
        <v>30</v>
      </c>
      <c r="L11404" s="20">
        <v>319395</v>
      </c>
      <c r="M11404" s="19" t="s">
        <v>11</v>
      </c>
      <c r="N11404" s="28" t="s">
        <v>15953</v>
      </c>
    </row>
    <row r="11405" spans="1:14" ht="30" x14ac:dyDescent="0.25">
      <c r="A11405" s="27" t="s">
        <v>9310</v>
      </c>
      <c r="B11405" s="19" t="s">
        <v>17015</v>
      </c>
      <c r="C11405" s="19" t="s">
        <v>16742</v>
      </c>
      <c r="D11405" s="38" t="s">
        <v>16052</v>
      </c>
      <c r="E11405" s="38" t="s">
        <v>10147</v>
      </c>
      <c r="F11405" s="41" t="s">
        <v>2524</v>
      </c>
      <c r="G11405" s="19" t="s">
        <v>721</v>
      </c>
      <c r="H11405" s="41">
        <v>2</v>
      </c>
      <c r="I11405" s="41">
        <v>3</v>
      </c>
      <c r="J11405" s="41">
        <v>10</v>
      </c>
      <c r="K11405" s="44">
        <v>50</v>
      </c>
      <c r="L11405" s="20">
        <v>693475</v>
      </c>
      <c r="M11405" s="19" t="s">
        <v>11</v>
      </c>
      <c r="N11405" s="28" t="s">
        <v>15953</v>
      </c>
    </row>
    <row r="11406" spans="1:14" ht="30" x14ac:dyDescent="0.25">
      <c r="A11406" s="27" t="s">
        <v>9310</v>
      </c>
      <c r="B11406" s="19" t="s">
        <v>17015</v>
      </c>
      <c r="C11406" s="19" t="s">
        <v>16742</v>
      </c>
      <c r="D11406" s="38" t="s">
        <v>16052</v>
      </c>
      <c r="E11406" s="38" t="s">
        <v>10148</v>
      </c>
      <c r="F11406" s="41" t="s">
        <v>2524</v>
      </c>
      <c r="G11406" s="19" t="s">
        <v>721</v>
      </c>
      <c r="H11406" s="41">
        <v>2</v>
      </c>
      <c r="I11406" s="41">
        <v>3</v>
      </c>
      <c r="J11406" s="41">
        <v>10</v>
      </c>
      <c r="K11406" s="44">
        <v>21</v>
      </c>
      <c r="L11406" s="20">
        <v>379480.5</v>
      </c>
      <c r="M11406" s="19" t="s">
        <v>11</v>
      </c>
      <c r="N11406" s="28" t="s">
        <v>15953</v>
      </c>
    </row>
    <row r="11407" spans="1:14" ht="30" x14ac:dyDescent="0.25">
      <c r="A11407" s="27" t="s">
        <v>9310</v>
      </c>
      <c r="B11407" s="19" t="s">
        <v>17015</v>
      </c>
      <c r="C11407" s="19" t="s">
        <v>16742</v>
      </c>
      <c r="D11407" s="38" t="s">
        <v>16052</v>
      </c>
      <c r="E11407" s="38" t="s">
        <v>10149</v>
      </c>
      <c r="F11407" s="41" t="s">
        <v>2530</v>
      </c>
      <c r="G11407" s="19" t="s">
        <v>721</v>
      </c>
      <c r="H11407" s="41">
        <v>2</v>
      </c>
      <c r="I11407" s="41">
        <v>3</v>
      </c>
      <c r="J11407" s="41">
        <v>10</v>
      </c>
      <c r="K11407" s="44">
        <v>60</v>
      </c>
      <c r="L11407" s="20">
        <v>1000260</v>
      </c>
      <c r="M11407" s="19" t="s">
        <v>11</v>
      </c>
      <c r="N11407" s="28" t="s">
        <v>15953</v>
      </c>
    </row>
    <row r="11408" spans="1:14" ht="30" x14ac:dyDescent="0.25">
      <c r="A11408" s="27" t="s">
        <v>9310</v>
      </c>
      <c r="B11408" s="19" t="s">
        <v>17015</v>
      </c>
      <c r="C11408" s="19" t="s">
        <v>16742</v>
      </c>
      <c r="D11408" s="38" t="s">
        <v>16052</v>
      </c>
      <c r="E11408" s="38" t="s">
        <v>10150</v>
      </c>
      <c r="F11408" s="41" t="s">
        <v>2530</v>
      </c>
      <c r="G11408" s="19" t="s">
        <v>721</v>
      </c>
      <c r="H11408" s="41">
        <v>2</v>
      </c>
      <c r="I11408" s="41">
        <v>3</v>
      </c>
      <c r="J11408" s="41">
        <v>10</v>
      </c>
      <c r="K11408" s="44">
        <v>18</v>
      </c>
      <c r="L11408" s="20">
        <v>199206</v>
      </c>
      <c r="M11408" s="19" t="s">
        <v>11</v>
      </c>
      <c r="N11408" s="28" t="s">
        <v>15953</v>
      </c>
    </row>
    <row r="11409" spans="1:14" ht="30" x14ac:dyDescent="0.25">
      <c r="A11409" s="27" t="s">
        <v>9310</v>
      </c>
      <c r="B11409" s="19" t="s">
        <v>17015</v>
      </c>
      <c r="C11409" s="19" t="s">
        <v>16742</v>
      </c>
      <c r="D11409" s="38" t="s">
        <v>16052</v>
      </c>
      <c r="E11409" s="38" t="s">
        <v>10151</v>
      </c>
      <c r="F11409" s="41" t="s">
        <v>9995</v>
      </c>
      <c r="G11409" s="19" t="s">
        <v>611</v>
      </c>
      <c r="H11409" s="41">
        <v>3</v>
      </c>
      <c r="I11409" s="41">
        <v>3</v>
      </c>
      <c r="J11409" s="41">
        <v>10</v>
      </c>
      <c r="K11409" s="44">
        <v>10</v>
      </c>
      <c r="L11409" s="20">
        <v>160000</v>
      </c>
      <c r="M11409" s="19" t="s">
        <v>11</v>
      </c>
      <c r="N11409" s="28" t="s">
        <v>15953</v>
      </c>
    </row>
    <row r="11410" spans="1:14" ht="30" x14ac:dyDescent="0.25">
      <c r="A11410" s="27" t="s">
        <v>9310</v>
      </c>
      <c r="B11410" s="19" t="s">
        <v>17015</v>
      </c>
      <c r="C11410" s="19" t="s">
        <v>16742</v>
      </c>
      <c r="D11410" s="38" t="s">
        <v>16052</v>
      </c>
      <c r="E11410" s="38" t="s">
        <v>10152</v>
      </c>
      <c r="F11410" s="41" t="s">
        <v>2355</v>
      </c>
      <c r="G11410" s="19" t="s">
        <v>611</v>
      </c>
      <c r="H11410" s="41">
        <v>3</v>
      </c>
      <c r="I11410" s="41">
        <v>3</v>
      </c>
      <c r="J11410" s="41">
        <v>10</v>
      </c>
      <c r="K11410" s="44">
        <v>83</v>
      </c>
      <c r="L11410" s="20">
        <v>66400</v>
      </c>
      <c r="M11410" s="19" t="s">
        <v>11</v>
      </c>
      <c r="N11410" s="28" t="s">
        <v>15953</v>
      </c>
    </row>
    <row r="11411" spans="1:14" ht="30" x14ac:dyDescent="0.25">
      <c r="A11411" s="27" t="s">
        <v>9310</v>
      </c>
      <c r="B11411" s="19" t="s">
        <v>17015</v>
      </c>
      <c r="C11411" s="19" t="s">
        <v>16742</v>
      </c>
      <c r="D11411" s="38" t="s">
        <v>16052</v>
      </c>
      <c r="E11411" s="38" t="s">
        <v>10153</v>
      </c>
      <c r="F11411" s="41" t="s">
        <v>10154</v>
      </c>
      <c r="G11411" s="19" t="s">
        <v>611</v>
      </c>
      <c r="H11411" s="41">
        <v>3</v>
      </c>
      <c r="I11411" s="41">
        <v>3</v>
      </c>
      <c r="J11411" s="41">
        <v>16</v>
      </c>
      <c r="K11411" s="44">
        <v>2</v>
      </c>
      <c r="L11411" s="20">
        <v>28800</v>
      </c>
      <c r="M11411" s="19" t="s">
        <v>11</v>
      </c>
      <c r="N11411" s="28" t="s">
        <v>15953</v>
      </c>
    </row>
    <row r="11412" spans="1:14" ht="30" x14ac:dyDescent="0.25">
      <c r="A11412" s="27" t="s">
        <v>9310</v>
      </c>
      <c r="B11412" s="19" t="s">
        <v>17015</v>
      </c>
      <c r="C11412" s="19" t="s">
        <v>16742</v>
      </c>
      <c r="D11412" s="38" t="s">
        <v>16052</v>
      </c>
      <c r="E11412" s="38" t="s">
        <v>10155</v>
      </c>
      <c r="F11412" s="41" t="s">
        <v>5201</v>
      </c>
      <c r="G11412" s="19" t="s">
        <v>611</v>
      </c>
      <c r="H11412" s="41">
        <v>3</v>
      </c>
      <c r="I11412" s="41">
        <v>3</v>
      </c>
      <c r="J11412" s="41">
        <v>10</v>
      </c>
      <c r="K11412" s="44">
        <v>4</v>
      </c>
      <c r="L11412" s="20">
        <v>64000</v>
      </c>
      <c r="M11412" s="19" t="s">
        <v>11</v>
      </c>
      <c r="N11412" s="28" t="s">
        <v>15953</v>
      </c>
    </row>
    <row r="11413" spans="1:14" ht="30" x14ac:dyDescent="0.25">
      <c r="A11413" s="27" t="s">
        <v>9310</v>
      </c>
      <c r="B11413" s="19" t="s">
        <v>17015</v>
      </c>
      <c r="C11413" s="19" t="s">
        <v>16742</v>
      </c>
      <c r="D11413" s="38" t="s">
        <v>16052</v>
      </c>
      <c r="E11413" s="38" t="s">
        <v>10156</v>
      </c>
      <c r="F11413" s="41" t="s">
        <v>10157</v>
      </c>
      <c r="G11413" s="19" t="s">
        <v>721</v>
      </c>
      <c r="H11413" s="41">
        <v>2</v>
      </c>
      <c r="I11413" s="41">
        <v>3</v>
      </c>
      <c r="J11413" s="41">
        <v>10</v>
      </c>
      <c r="K11413" s="44">
        <v>1</v>
      </c>
      <c r="L11413" s="20">
        <v>28620</v>
      </c>
      <c r="M11413" s="19" t="s">
        <v>11</v>
      </c>
      <c r="N11413" s="28" t="s">
        <v>15953</v>
      </c>
    </row>
    <row r="11414" spans="1:14" ht="30" x14ac:dyDescent="0.25">
      <c r="A11414" s="27" t="s">
        <v>9310</v>
      </c>
      <c r="B11414" s="19" t="s">
        <v>17015</v>
      </c>
      <c r="C11414" s="19" t="s">
        <v>16742</v>
      </c>
      <c r="D11414" s="38" t="s">
        <v>16052</v>
      </c>
      <c r="E11414" s="38" t="s">
        <v>10158</v>
      </c>
      <c r="F11414" s="41" t="s">
        <v>2380</v>
      </c>
      <c r="G11414" s="19" t="s">
        <v>611</v>
      </c>
      <c r="H11414" s="41">
        <v>3</v>
      </c>
      <c r="I11414" s="41">
        <v>3</v>
      </c>
      <c r="J11414" s="41">
        <v>10</v>
      </c>
      <c r="K11414" s="44">
        <v>30</v>
      </c>
      <c r="L11414" s="20">
        <v>240000</v>
      </c>
      <c r="M11414" s="19" t="s">
        <v>11</v>
      </c>
      <c r="N11414" s="28" t="s">
        <v>15953</v>
      </c>
    </row>
    <row r="11415" spans="1:14" ht="30" x14ac:dyDescent="0.25">
      <c r="A11415" s="27" t="s">
        <v>9310</v>
      </c>
      <c r="B11415" s="19" t="s">
        <v>17015</v>
      </c>
      <c r="C11415" s="19" t="s">
        <v>16742</v>
      </c>
      <c r="D11415" s="38" t="s">
        <v>16052</v>
      </c>
      <c r="E11415" s="38" t="s">
        <v>85</v>
      </c>
      <c r="F11415" s="41" t="s">
        <v>2380</v>
      </c>
      <c r="G11415" s="19" t="s">
        <v>611</v>
      </c>
      <c r="H11415" s="41">
        <v>3</v>
      </c>
      <c r="I11415" s="41">
        <v>3</v>
      </c>
      <c r="J11415" s="41">
        <v>10</v>
      </c>
      <c r="K11415" s="44">
        <v>30</v>
      </c>
      <c r="L11415" s="20">
        <v>240000</v>
      </c>
      <c r="M11415" s="19" t="s">
        <v>11</v>
      </c>
      <c r="N11415" s="28" t="s">
        <v>15953</v>
      </c>
    </row>
    <row r="11416" spans="1:14" ht="30" x14ac:dyDescent="0.25">
      <c r="A11416" s="27" t="s">
        <v>9310</v>
      </c>
      <c r="B11416" s="19" t="s">
        <v>17015</v>
      </c>
      <c r="C11416" s="19" t="s">
        <v>16742</v>
      </c>
      <c r="D11416" s="38" t="s">
        <v>16052</v>
      </c>
      <c r="E11416" s="38" t="s">
        <v>10159</v>
      </c>
      <c r="F11416" s="41" t="s">
        <v>2524</v>
      </c>
      <c r="G11416" s="19" t="s">
        <v>614</v>
      </c>
      <c r="H11416" s="41">
        <v>2</v>
      </c>
      <c r="I11416" s="41">
        <v>8</v>
      </c>
      <c r="J11416" s="41">
        <v>10</v>
      </c>
      <c r="K11416" s="44">
        <v>4</v>
      </c>
      <c r="L11416" s="20">
        <v>43974.44</v>
      </c>
      <c r="M11416" s="19" t="s">
        <v>11</v>
      </c>
      <c r="N11416" s="28" t="s">
        <v>15953</v>
      </c>
    </row>
    <row r="11417" spans="1:14" ht="30" x14ac:dyDescent="0.25">
      <c r="A11417" s="27" t="s">
        <v>9310</v>
      </c>
      <c r="B11417" s="19" t="s">
        <v>17015</v>
      </c>
      <c r="C11417" s="19" t="s">
        <v>16742</v>
      </c>
      <c r="D11417" s="38" t="s">
        <v>16052</v>
      </c>
      <c r="E11417" s="38" t="s">
        <v>10160</v>
      </c>
      <c r="F11417" s="41" t="s">
        <v>2524</v>
      </c>
      <c r="G11417" s="19" t="s">
        <v>614</v>
      </c>
      <c r="H11417" s="41">
        <v>2</v>
      </c>
      <c r="I11417" s="41">
        <v>8</v>
      </c>
      <c r="J11417" s="41">
        <v>10</v>
      </c>
      <c r="K11417" s="44">
        <v>4</v>
      </c>
      <c r="L11417" s="20">
        <v>49070.240000000005</v>
      </c>
      <c r="M11417" s="19" t="s">
        <v>11</v>
      </c>
      <c r="N11417" s="28" t="s">
        <v>15953</v>
      </c>
    </row>
    <row r="11418" spans="1:14" ht="30" x14ac:dyDescent="0.25">
      <c r="A11418" s="27" t="s">
        <v>9310</v>
      </c>
      <c r="B11418" s="19" t="s">
        <v>17015</v>
      </c>
      <c r="C11418" s="19" t="s">
        <v>16742</v>
      </c>
      <c r="D11418" s="38" t="s">
        <v>16052</v>
      </c>
      <c r="E11418" s="38" t="s">
        <v>10161</v>
      </c>
      <c r="F11418" s="41" t="s">
        <v>2193</v>
      </c>
      <c r="G11418" s="19" t="s">
        <v>614</v>
      </c>
      <c r="H11418" s="41">
        <v>2</v>
      </c>
      <c r="I11418" s="41">
        <v>8</v>
      </c>
      <c r="J11418" s="41">
        <v>10</v>
      </c>
      <c r="K11418" s="44">
        <v>10</v>
      </c>
      <c r="L11418" s="20">
        <v>99084</v>
      </c>
      <c r="M11418" s="19" t="s">
        <v>11</v>
      </c>
      <c r="N11418" s="28" t="s">
        <v>15953</v>
      </c>
    </row>
    <row r="11419" spans="1:14" ht="30" x14ac:dyDescent="0.25">
      <c r="A11419" s="27" t="s">
        <v>9310</v>
      </c>
      <c r="B11419" s="19" t="s">
        <v>17015</v>
      </c>
      <c r="C11419" s="19" t="s">
        <v>16742</v>
      </c>
      <c r="D11419" s="38" t="s">
        <v>16052</v>
      </c>
      <c r="E11419" s="38" t="s">
        <v>10162</v>
      </c>
      <c r="F11419" s="41" t="s">
        <v>10163</v>
      </c>
      <c r="G11419" s="19" t="s">
        <v>614</v>
      </c>
      <c r="H11419" s="41">
        <v>2</v>
      </c>
      <c r="I11419" s="41">
        <v>8</v>
      </c>
      <c r="J11419" s="41">
        <v>10</v>
      </c>
      <c r="K11419" s="44">
        <v>10</v>
      </c>
      <c r="L11419" s="20">
        <v>42464.6</v>
      </c>
      <c r="M11419" s="19" t="s">
        <v>11</v>
      </c>
      <c r="N11419" s="28" t="s">
        <v>15953</v>
      </c>
    </row>
    <row r="11420" spans="1:14" ht="30" x14ac:dyDescent="0.25">
      <c r="A11420" s="27" t="s">
        <v>9310</v>
      </c>
      <c r="B11420" s="19" t="s">
        <v>17015</v>
      </c>
      <c r="C11420" s="19" t="s">
        <v>16742</v>
      </c>
      <c r="D11420" s="38" t="s">
        <v>16052</v>
      </c>
      <c r="E11420" s="38" t="s">
        <v>10164</v>
      </c>
      <c r="F11420" s="41" t="s">
        <v>9961</v>
      </c>
      <c r="G11420" s="19" t="s">
        <v>611</v>
      </c>
      <c r="H11420" s="41">
        <v>4</v>
      </c>
      <c r="I11420" s="41">
        <v>5</v>
      </c>
      <c r="J11420" s="41">
        <v>10</v>
      </c>
      <c r="K11420" s="44">
        <v>4</v>
      </c>
      <c r="L11420" s="20">
        <v>1023600</v>
      </c>
      <c r="M11420" s="19" t="s">
        <v>11</v>
      </c>
      <c r="N11420" s="28" t="s">
        <v>15953</v>
      </c>
    </row>
    <row r="11421" spans="1:14" ht="30" x14ac:dyDescent="0.25">
      <c r="A11421" s="27" t="s">
        <v>9310</v>
      </c>
      <c r="B11421" s="19" t="s">
        <v>17015</v>
      </c>
      <c r="C11421" s="19" t="s">
        <v>16742</v>
      </c>
      <c r="D11421" s="38" t="s">
        <v>16052</v>
      </c>
      <c r="E11421" s="38" t="s">
        <v>10165</v>
      </c>
      <c r="F11421" s="41" t="s">
        <v>9961</v>
      </c>
      <c r="G11421" s="19" t="s">
        <v>611</v>
      </c>
      <c r="H11421" s="41">
        <v>4</v>
      </c>
      <c r="I11421" s="41">
        <v>5</v>
      </c>
      <c r="J11421" s="41">
        <v>10</v>
      </c>
      <c r="K11421" s="44">
        <v>8</v>
      </c>
      <c r="L11421" s="20">
        <v>3355600</v>
      </c>
      <c r="M11421" s="19" t="s">
        <v>11</v>
      </c>
      <c r="N11421" s="28" t="s">
        <v>15953</v>
      </c>
    </row>
    <row r="11422" spans="1:14" ht="30" x14ac:dyDescent="0.25">
      <c r="A11422" s="27" t="s">
        <v>9310</v>
      </c>
      <c r="B11422" s="19" t="s">
        <v>17015</v>
      </c>
      <c r="C11422" s="19" t="s">
        <v>16742</v>
      </c>
      <c r="D11422" s="38" t="s">
        <v>16052</v>
      </c>
      <c r="E11422" s="38" t="s">
        <v>10166</v>
      </c>
      <c r="F11422" s="41">
        <v>44121708</v>
      </c>
      <c r="G11422" s="19" t="s">
        <v>611</v>
      </c>
      <c r="H11422" s="41">
        <v>4</v>
      </c>
      <c r="I11422" s="41">
        <v>5</v>
      </c>
      <c r="J11422" s="41">
        <v>10</v>
      </c>
      <c r="K11422" s="44">
        <v>2</v>
      </c>
      <c r="L11422" s="20">
        <v>105640</v>
      </c>
      <c r="M11422" s="19" t="s">
        <v>11</v>
      </c>
      <c r="N11422" s="28" t="s">
        <v>15953</v>
      </c>
    </row>
    <row r="11423" spans="1:14" ht="30" x14ac:dyDescent="0.25">
      <c r="A11423" s="27" t="s">
        <v>9310</v>
      </c>
      <c r="B11423" s="19" t="s">
        <v>17015</v>
      </c>
      <c r="C11423" s="19" t="s">
        <v>16742</v>
      </c>
      <c r="D11423" s="38" t="s">
        <v>16052</v>
      </c>
      <c r="E11423" s="38" t="s">
        <v>9384</v>
      </c>
      <c r="F11423" s="41">
        <v>0</v>
      </c>
      <c r="G11423" s="19" t="s">
        <v>949</v>
      </c>
      <c r="H11423" s="41">
        <v>6</v>
      </c>
      <c r="I11423" s="41">
        <v>6</v>
      </c>
      <c r="J11423" s="41">
        <v>16</v>
      </c>
      <c r="K11423" s="44">
        <v>1</v>
      </c>
      <c r="L11423" s="20">
        <v>7200</v>
      </c>
      <c r="M11423" s="19" t="s">
        <v>15954</v>
      </c>
      <c r="N11423" s="28" t="s">
        <v>15953</v>
      </c>
    </row>
    <row r="11424" spans="1:14" ht="30" x14ac:dyDescent="0.25">
      <c r="A11424" s="27" t="s">
        <v>9310</v>
      </c>
      <c r="B11424" s="19" t="s">
        <v>17015</v>
      </c>
      <c r="C11424" s="19" t="s">
        <v>16742</v>
      </c>
      <c r="D11424" s="38" t="s">
        <v>16052</v>
      </c>
      <c r="E11424" s="38" t="s">
        <v>10142</v>
      </c>
      <c r="F11424" s="41" t="s">
        <v>2561</v>
      </c>
      <c r="G11424" s="19" t="s">
        <v>721</v>
      </c>
      <c r="H11424" s="41">
        <v>9</v>
      </c>
      <c r="I11424" s="41">
        <v>3</v>
      </c>
      <c r="J11424" s="41">
        <v>10</v>
      </c>
      <c r="K11424" s="44">
        <v>5</v>
      </c>
      <c r="L11424" s="20">
        <v>85860</v>
      </c>
      <c r="M11424" s="19" t="s">
        <v>11</v>
      </c>
      <c r="N11424" s="28" t="s">
        <v>15953</v>
      </c>
    </row>
    <row r="11425" spans="1:14" ht="30" x14ac:dyDescent="0.25">
      <c r="A11425" s="27" t="s">
        <v>9310</v>
      </c>
      <c r="B11425" s="19" t="s">
        <v>17015</v>
      </c>
      <c r="C11425" s="19" t="s">
        <v>16742</v>
      </c>
      <c r="D11425" s="38" t="s">
        <v>16052</v>
      </c>
      <c r="E11425" s="38" t="s">
        <v>10145</v>
      </c>
      <c r="F11425" s="41" t="s">
        <v>2524</v>
      </c>
      <c r="G11425" s="19" t="s">
        <v>721</v>
      </c>
      <c r="H11425" s="41">
        <v>9</v>
      </c>
      <c r="I11425" s="41">
        <v>3</v>
      </c>
      <c r="J11425" s="41">
        <v>10</v>
      </c>
      <c r="K11425" s="44">
        <v>5</v>
      </c>
      <c r="L11425" s="20">
        <v>24040</v>
      </c>
      <c r="M11425" s="19" t="s">
        <v>11</v>
      </c>
      <c r="N11425" s="28" t="s">
        <v>15953</v>
      </c>
    </row>
    <row r="11426" spans="1:14" ht="30" x14ac:dyDescent="0.25">
      <c r="A11426" s="27" t="s">
        <v>9310</v>
      </c>
      <c r="B11426" s="19" t="s">
        <v>17015</v>
      </c>
      <c r="C11426" s="19" t="s">
        <v>16742</v>
      </c>
      <c r="D11426" s="38" t="s">
        <v>16052</v>
      </c>
      <c r="E11426" s="38" t="s">
        <v>10146</v>
      </c>
      <c r="F11426" s="41" t="s">
        <v>2524</v>
      </c>
      <c r="G11426" s="19" t="s">
        <v>721</v>
      </c>
      <c r="H11426" s="41">
        <v>9</v>
      </c>
      <c r="I11426" s="41">
        <v>3</v>
      </c>
      <c r="J11426" s="41">
        <v>10</v>
      </c>
      <c r="K11426" s="44">
        <v>10</v>
      </c>
      <c r="L11426" s="20">
        <v>106465</v>
      </c>
      <c r="M11426" s="19" t="s">
        <v>11</v>
      </c>
      <c r="N11426" s="28" t="s">
        <v>15953</v>
      </c>
    </row>
    <row r="11427" spans="1:14" ht="30" x14ac:dyDescent="0.25">
      <c r="A11427" s="27" t="s">
        <v>9310</v>
      </c>
      <c r="B11427" s="19" t="s">
        <v>17015</v>
      </c>
      <c r="C11427" s="19" t="s">
        <v>16742</v>
      </c>
      <c r="D11427" s="38" t="s">
        <v>16052</v>
      </c>
      <c r="E11427" s="38" t="s">
        <v>10147</v>
      </c>
      <c r="F11427" s="41" t="s">
        <v>2524</v>
      </c>
      <c r="G11427" s="19" t="s">
        <v>721</v>
      </c>
      <c r="H11427" s="41">
        <v>9</v>
      </c>
      <c r="I11427" s="41">
        <v>3</v>
      </c>
      <c r="J11427" s="41">
        <v>10</v>
      </c>
      <c r="K11427" s="44">
        <v>24</v>
      </c>
      <c r="L11427" s="20">
        <v>332868</v>
      </c>
      <c r="M11427" s="19" t="s">
        <v>11</v>
      </c>
      <c r="N11427" s="28" t="s">
        <v>15953</v>
      </c>
    </row>
    <row r="11428" spans="1:14" ht="30" x14ac:dyDescent="0.25">
      <c r="A11428" s="27" t="s">
        <v>9310</v>
      </c>
      <c r="B11428" s="19" t="s">
        <v>17015</v>
      </c>
      <c r="C11428" s="19" t="s">
        <v>16742</v>
      </c>
      <c r="D11428" s="38" t="s">
        <v>16052</v>
      </c>
      <c r="E11428" s="38" t="s">
        <v>10148</v>
      </c>
      <c r="F11428" s="41" t="s">
        <v>2524</v>
      </c>
      <c r="G11428" s="19" t="s">
        <v>721</v>
      </c>
      <c r="H11428" s="41">
        <v>9</v>
      </c>
      <c r="I11428" s="41">
        <v>3</v>
      </c>
      <c r="J11428" s="41">
        <v>10</v>
      </c>
      <c r="K11428" s="44">
        <v>12</v>
      </c>
      <c r="L11428" s="20">
        <v>216846</v>
      </c>
      <c r="M11428" s="19" t="s">
        <v>11</v>
      </c>
      <c r="N11428" s="28" t="s">
        <v>15953</v>
      </c>
    </row>
    <row r="11429" spans="1:14" ht="30" x14ac:dyDescent="0.25">
      <c r="A11429" s="27" t="s">
        <v>9310</v>
      </c>
      <c r="B11429" s="19" t="s">
        <v>17015</v>
      </c>
      <c r="C11429" s="19" t="s">
        <v>16742</v>
      </c>
      <c r="D11429" s="38" t="s">
        <v>16052</v>
      </c>
      <c r="E11429" s="38" t="s">
        <v>10149</v>
      </c>
      <c r="F11429" s="41" t="s">
        <v>2530</v>
      </c>
      <c r="G11429" s="19" t="s">
        <v>721</v>
      </c>
      <c r="H11429" s="41">
        <v>9</v>
      </c>
      <c r="I11429" s="41">
        <v>3</v>
      </c>
      <c r="J11429" s="41">
        <v>10</v>
      </c>
      <c r="K11429" s="44">
        <v>10</v>
      </c>
      <c r="L11429" s="20">
        <v>166710</v>
      </c>
      <c r="M11429" s="19" t="s">
        <v>11</v>
      </c>
      <c r="N11429" s="28" t="s">
        <v>15953</v>
      </c>
    </row>
    <row r="11430" spans="1:14" ht="30" x14ac:dyDescent="0.25">
      <c r="A11430" s="27" t="s">
        <v>9310</v>
      </c>
      <c r="B11430" s="19" t="s">
        <v>17015</v>
      </c>
      <c r="C11430" s="19" t="s">
        <v>16742</v>
      </c>
      <c r="D11430" s="38" t="s">
        <v>16052</v>
      </c>
      <c r="E11430" s="38" t="s">
        <v>10150</v>
      </c>
      <c r="F11430" s="41" t="s">
        <v>2530</v>
      </c>
      <c r="G11430" s="19" t="s">
        <v>721</v>
      </c>
      <c r="H11430" s="41">
        <v>9</v>
      </c>
      <c r="I11430" s="41">
        <v>3</v>
      </c>
      <c r="J11430" s="41">
        <v>10</v>
      </c>
      <c r="K11430" s="44">
        <v>12</v>
      </c>
      <c r="L11430" s="20">
        <v>132804</v>
      </c>
      <c r="M11430" s="19" t="s">
        <v>11</v>
      </c>
      <c r="N11430" s="28" t="s">
        <v>15953</v>
      </c>
    </row>
    <row r="11431" spans="1:14" ht="30" x14ac:dyDescent="0.25">
      <c r="A11431" s="27" t="s">
        <v>9310</v>
      </c>
      <c r="B11431" s="19" t="s">
        <v>17015</v>
      </c>
      <c r="C11431" s="19" t="s">
        <v>16742</v>
      </c>
      <c r="D11431" s="38" t="s">
        <v>16052</v>
      </c>
      <c r="E11431" s="38" t="s">
        <v>10156</v>
      </c>
      <c r="F11431" s="41" t="s">
        <v>10157</v>
      </c>
      <c r="G11431" s="19" t="s">
        <v>721</v>
      </c>
      <c r="H11431" s="41">
        <v>9</v>
      </c>
      <c r="I11431" s="41">
        <v>3</v>
      </c>
      <c r="J11431" s="41">
        <v>10</v>
      </c>
      <c r="K11431" s="44">
        <v>1</v>
      </c>
      <c r="L11431" s="20">
        <v>28620</v>
      </c>
      <c r="M11431" s="19" t="s">
        <v>11</v>
      </c>
      <c r="N11431" s="28" t="s">
        <v>15953</v>
      </c>
    </row>
    <row r="11432" spans="1:14" x14ac:dyDescent="0.25">
      <c r="A11432" s="27" t="s">
        <v>9310</v>
      </c>
      <c r="B11432" s="19" t="s">
        <v>16860</v>
      </c>
      <c r="C11432" s="19" t="s">
        <v>16860</v>
      </c>
      <c r="D11432" s="38" t="s">
        <v>16170</v>
      </c>
      <c r="E11432" s="38" t="s">
        <v>10167</v>
      </c>
      <c r="F11432" s="41" t="s">
        <v>9742</v>
      </c>
      <c r="G11432" s="19" t="s">
        <v>721</v>
      </c>
      <c r="H11432" s="41">
        <v>2</v>
      </c>
      <c r="I11432" s="41">
        <v>3</v>
      </c>
      <c r="J11432" s="41">
        <v>10</v>
      </c>
      <c r="K11432" s="44">
        <v>1</v>
      </c>
      <c r="L11432" s="20">
        <v>36633.5</v>
      </c>
      <c r="M11432" s="19" t="s">
        <v>11</v>
      </c>
      <c r="N11432" s="28" t="s">
        <v>15953</v>
      </c>
    </row>
    <row r="11433" spans="1:14" x14ac:dyDescent="0.25">
      <c r="A11433" s="27" t="s">
        <v>9310</v>
      </c>
      <c r="B11433" s="19" t="s">
        <v>16860</v>
      </c>
      <c r="C11433" s="19" t="s">
        <v>16860</v>
      </c>
      <c r="D11433" s="38" t="s">
        <v>16170</v>
      </c>
      <c r="E11433" s="38" t="s">
        <v>10168</v>
      </c>
      <c r="F11433" s="41" t="s">
        <v>9742</v>
      </c>
      <c r="G11433" s="19" t="s">
        <v>721</v>
      </c>
      <c r="H11433" s="41">
        <v>2</v>
      </c>
      <c r="I11433" s="41">
        <v>3</v>
      </c>
      <c r="J11433" s="41">
        <v>10</v>
      </c>
      <c r="K11433" s="44">
        <v>1</v>
      </c>
      <c r="L11433" s="20">
        <v>282753.5</v>
      </c>
      <c r="M11433" s="19" t="s">
        <v>11</v>
      </c>
      <c r="N11433" s="28" t="s">
        <v>15953</v>
      </c>
    </row>
    <row r="11434" spans="1:14" x14ac:dyDescent="0.25">
      <c r="A11434" s="27" t="s">
        <v>9310</v>
      </c>
      <c r="B11434" s="19" t="s">
        <v>16860</v>
      </c>
      <c r="C11434" s="19" t="s">
        <v>16860</v>
      </c>
      <c r="D11434" s="38" t="s">
        <v>16170</v>
      </c>
      <c r="E11434" s="38" t="s">
        <v>10169</v>
      </c>
      <c r="F11434" s="41" t="s">
        <v>9742</v>
      </c>
      <c r="G11434" s="19" t="s">
        <v>721</v>
      </c>
      <c r="H11434" s="41">
        <v>2</v>
      </c>
      <c r="I11434" s="41">
        <v>3</v>
      </c>
      <c r="J11434" s="41">
        <v>10</v>
      </c>
      <c r="K11434" s="44">
        <v>2</v>
      </c>
      <c r="L11434" s="20">
        <v>73267</v>
      </c>
      <c r="M11434" s="19" t="s">
        <v>11</v>
      </c>
      <c r="N11434" s="28" t="s">
        <v>15953</v>
      </c>
    </row>
    <row r="11435" spans="1:14" x14ac:dyDescent="0.25">
      <c r="A11435" s="27" t="s">
        <v>9310</v>
      </c>
      <c r="B11435" s="19" t="s">
        <v>16860</v>
      </c>
      <c r="C11435" s="19" t="s">
        <v>16860</v>
      </c>
      <c r="D11435" s="38" t="s">
        <v>16170</v>
      </c>
      <c r="E11435" s="38" t="s">
        <v>10170</v>
      </c>
      <c r="F11435" s="41" t="s">
        <v>9742</v>
      </c>
      <c r="G11435" s="19" t="s">
        <v>721</v>
      </c>
      <c r="H11435" s="41">
        <v>2</v>
      </c>
      <c r="I11435" s="41">
        <v>3</v>
      </c>
      <c r="J11435" s="41">
        <v>10</v>
      </c>
      <c r="K11435" s="44">
        <v>1</v>
      </c>
      <c r="L11435" s="20">
        <v>112076</v>
      </c>
      <c r="M11435" s="19" t="s">
        <v>11</v>
      </c>
      <c r="N11435" s="28" t="s">
        <v>15953</v>
      </c>
    </row>
    <row r="11436" spans="1:14" x14ac:dyDescent="0.25">
      <c r="A11436" s="27" t="s">
        <v>9310</v>
      </c>
      <c r="B11436" s="19" t="s">
        <v>16860</v>
      </c>
      <c r="C11436" s="19" t="s">
        <v>16860</v>
      </c>
      <c r="D11436" s="38" t="s">
        <v>16170</v>
      </c>
      <c r="E11436" s="38" t="s">
        <v>10171</v>
      </c>
      <c r="F11436" s="41" t="s">
        <v>9742</v>
      </c>
      <c r="G11436" s="19" t="s">
        <v>721</v>
      </c>
      <c r="H11436" s="41">
        <v>2</v>
      </c>
      <c r="I11436" s="41">
        <v>3</v>
      </c>
      <c r="J11436" s="41">
        <v>10</v>
      </c>
      <c r="K11436" s="44">
        <v>1</v>
      </c>
      <c r="L11436" s="20">
        <v>22896</v>
      </c>
      <c r="M11436" s="19" t="s">
        <v>11</v>
      </c>
      <c r="N11436" s="28" t="s">
        <v>15953</v>
      </c>
    </row>
    <row r="11437" spans="1:14" x14ac:dyDescent="0.25">
      <c r="A11437" s="27" t="s">
        <v>9310</v>
      </c>
      <c r="B11437" s="19" t="s">
        <v>16860</v>
      </c>
      <c r="C11437" s="19" t="s">
        <v>16860</v>
      </c>
      <c r="D11437" s="38" t="s">
        <v>16170</v>
      </c>
      <c r="E11437" s="38" t="s">
        <v>10172</v>
      </c>
      <c r="F11437" s="41" t="s">
        <v>10173</v>
      </c>
      <c r="G11437" s="19" t="s">
        <v>721</v>
      </c>
      <c r="H11437" s="41">
        <v>2</v>
      </c>
      <c r="I11437" s="41">
        <v>3</v>
      </c>
      <c r="J11437" s="41">
        <v>10</v>
      </c>
      <c r="K11437" s="44">
        <v>5</v>
      </c>
      <c r="L11437" s="20">
        <v>34345</v>
      </c>
      <c r="M11437" s="19" t="s">
        <v>11</v>
      </c>
      <c r="N11437" s="28" t="s">
        <v>15953</v>
      </c>
    </row>
    <row r="11438" spans="1:14" x14ac:dyDescent="0.25">
      <c r="A11438" s="27" t="s">
        <v>9310</v>
      </c>
      <c r="B11438" s="19" t="s">
        <v>16860</v>
      </c>
      <c r="C11438" s="19" t="s">
        <v>16860</v>
      </c>
      <c r="D11438" s="38" t="s">
        <v>16170</v>
      </c>
      <c r="E11438" s="38" t="s">
        <v>10174</v>
      </c>
      <c r="F11438" s="41" t="s">
        <v>10173</v>
      </c>
      <c r="G11438" s="19" t="s">
        <v>721</v>
      </c>
      <c r="H11438" s="41">
        <v>2</v>
      </c>
      <c r="I11438" s="41">
        <v>3</v>
      </c>
      <c r="J11438" s="41">
        <v>10</v>
      </c>
      <c r="K11438" s="44">
        <v>4</v>
      </c>
      <c r="L11438" s="20">
        <v>18316</v>
      </c>
      <c r="M11438" s="19" t="s">
        <v>11</v>
      </c>
      <c r="N11438" s="28" t="s">
        <v>15953</v>
      </c>
    </row>
    <row r="11439" spans="1:14" x14ac:dyDescent="0.25">
      <c r="A11439" s="27" t="s">
        <v>9310</v>
      </c>
      <c r="B11439" s="19" t="s">
        <v>16860</v>
      </c>
      <c r="C11439" s="19" t="s">
        <v>16860</v>
      </c>
      <c r="D11439" s="38" t="s">
        <v>16170</v>
      </c>
      <c r="E11439" s="38" t="s">
        <v>10175</v>
      </c>
      <c r="F11439" s="41" t="s">
        <v>10173</v>
      </c>
      <c r="G11439" s="19" t="s">
        <v>721</v>
      </c>
      <c r="H11439" s="41">
        <v>2</v>
      </c>
      <c r="I11439" s="41">
        <v>3</v>
      </c>
      <c r="J11439" s="41">
        <v>10</v>
      </c>
      <c r="K11439" s="44">
        <v>4</v>
      </c>
      <c r="L11439" s="20">
        <v>32054</v>
      </c>
      <c r="M11439" s="19" t="s">
        <v>11</v>
      </c>
      <c r="N11439" s="28" t="s">
        <v>15953</v>
      </c>
    </row>
    <row r="11440" spans="1:14" x14ac:dyDescent="0.25">
      <c r="A11440" s="27" t="s">
        <v>9310</v>
      </c>
      <c r="B11440" s="19" t="s">
        <v>16860</v>
      </c>
      <c r="C11440" s="19" t="s">
        <v>16860</v>
      </c>
      <c r="D11440" s="38" t="s">
        <v>16170</v>
      </c>
      <c r="E11440" s="38" t="s">
        <v>10176</v>
      </c>
      <c r="F11440" s="41" t="s">
        <v>10173</v>
      </c>
      <c r="G11440" s="19" t="s">
        <v>721</v>
      </c>
      <c r="H11440" s="41">
        <v>2</v>
      </c>
      <c r="I11440" s="41">
        <v>3</v>
      </c>
      <c r="J11440" s="41">
        <v>10</v>
      </c>
      <c r="K11440" s="44">
        <v>4</v>
      </c>
      <c r="L11440" s="20">
        <v>43960</v>
      </c>
      <c r="M11440" s="19" t="s">
        <v>11</v>
      </c>
      <c r="N11440" s="28" t="s">
        <v>15953</v>
      </c>
    </row>
    <row r="11441" spans="1:14" x14ac:dyDescent="0.25">
      <c r="A11441" s="27" t="s">
        <v>9310</v>
      </c>
      <c r="B11441" s="19" t="s">
        <v>16860</v>
      </c>
      <c r="C11441" s="19" t="s">
        <v>16860</v>
      </c>
      <c r="D11441" s="38" t="s">
        <v>16170</v>
      </c>
      <c r="E11441" s="38" t="s">
        <v>10177</v>
      </c>
      <c r="F11441" s="41" t="s">
        <v>10178</v>
      </c>
      <c r="G11441" s="19" t="s">
        <v>721</v>
      </c>
      <c r="H11441" s="41">
        <v>2</v>
      </c>
      <c r="I11441" s="41">
        <v>3</v>
      </c>
      <c r="J11441" s="41">
        <v>10</v>
      </c>
      <c r="K11441" s="44">
        <v>10</v>
      </c>
      <c r="L11441" s="20">
        <v>65255</v>
      </c>
      <c r="M11441" s="19" t="s">
        <v>11</v>
      </c>
      <c r="N11441" s="28" t="s">
        <v>15953</v>
      </c>
    </row>
    <row r="11442" spans="1:14" x14ac:dyDescent="0.25">
      <c r="A11442" s="27" t="s">
        <v>9310</v>
      </c>
      <c r="B11442" s="19" t="s">
        <v>16860</v>
      </c>
      <c r="C11442" s="19" t="s">
        <v>16860</v>
      </c>
      <c r="D11442" s="38" t="s">
        <v>16170</v>
      </c>
      <c r="E11442" s="38" t="s">
        <v>10179</v>
      </c>
      <c r="F11442" s="41" t="s">
        <v>10178</v>
      </c>
      <c r="G11442" s="19" t="s">
        <v>721</v>
      </c>
      <c r="H11442" s="41">
        <v>2</v>
      </c>
      <c r="I11442" s="41">
        <v>3</v>
      </c>
      <c r="J11442" s="41">
        <v>10</v>
      </c>
      <c r="K11442" s="44">
        <v>10</v>
      </c>
      <c r="L11442" s="20">
        <v>101885</v>
      </c>
      <c r="M11442" s="19" t="s">
        <v>11</v>
      </c>
      <c r="N11442" s="28" t="s">
        <v>15953</v>
      </c>
    </row>
    <row r="11443" spans="1:14" x14ac:dyDescent="0.25">
      <c r="A11443" s="27" t="s">
        <v>9310</v>
      </c>
      <c r="B11443" s="19" t="s">
        <v>16860</v>
      </c>
      <c r="C11443" s="19" t="s">
        <v>16860</v>
      </c>
      <c r="D11443" s="38" t="s">
        <v>16170</v>
      </c>
      <c r="E11443" s="38" t="s">
        <v>10180</v>
      </c>
      <c r="F11443" s="41" t="s">
        <v>10178</v>
      </c>
      <c r="G11443" s="19" t="s">
        <v>721</v>
      </c>
      <c r="H11443" s="41">
        <v>2</v>
      </c>
      <c r="I11443" s="41">
        <v>3</v>
      </c>
      <c r="J11443" s="41">
        <v>10</v>
      </c>
      <c r="K11443" s="44">
        <v>10</v>
      </c>
      <c r="L11443" s="20">
        <v>125930</v>
      </c>
      <c r="M11443" s="19" t="s">
        <v>11</v>
      </c>
      <c r="N11443" s="28" t="s">
        <v>15953</v>
      </c>
    </row>
    <row r="11444" spans="1:14" x14ac:dyDescent="0.25">
      <c r="A11444" s="27" t="s">
        <v>9310</v>
      </c>
      <c r="B11444" s="19" t="s">
        <v>16860</v>
      </c>
      <c r="C11444" s="19" t="s">
        <v>16860</v>
      </c>
      <c r="D11444" s="38" t="s">
        <v>16170</v>
      </c>
      <c r="E11444" s="38" t="s">
        <v>10181</v>
      </c>
      <c r="F11444" s="41" t="s">
        <v>10178</v>
      </c>
      <c r="G11444" s="19" t="s">
        <v>721</v>
      </c>
      <c r="H11444" s="41">
        <v>2</v>
      </c>
      <c r="I11444" s="41">
        <v>3</v>
      </c>
      <c r="J11444" s="41">
        <v>10</v>
      </c>
      <c r="K11444" s="44">
        <v>5</v>
      </c>
      <c r="L11444" s="20">
        <v>27475</v>
      </c>
      <c r="M11444" s="19" t="s">
        <v>11</v>
      </c>
      <c r="N11444" s="28" t="s">
        <v>15953</v>
      </c>
    </row>
    <row r="11445" spans="1:14" x14ac:dyDescent="0.25">
      <c r="A11445" s="27" t="s">
        <v>9310</v>
      </c>
      <c r="B11445" s="19" t="s">
        <v>16860</v>
      </c>
      <c r="C11445" s="19" t="s">
        <v>16860</v>
      </c>
      <c r="D11445" s="38" t="s">
        <v>16170</v>
      </c>
      <c r="E11445" s="38" t="s">
        <v>10182</v>
      </c>
      <c r="F11445" s="41" t="s">
        <v>10183</v>
      </c>
      <c r="G11445" s="19" t="s">
        <v>721</v>
      </c>
      <c r="H11445" s="41">
        <v>2</v>
      </c>
      <c r="I11445" s="41">
        <v>3</v>
      </c>
      <c r="J11445" s="41">
        <v>10</v>
      </c>
      <c r="K11445" s="44">
        <v>2</v>
      </c>
      <c r="L11445" s="20">
        <v>179824</v>
      </c>
      <c r="M11445" s="19" t="s">
        <v>11</v>
      </c>
      <c r="N11445" s="28" t="s">
        <v>15953</v>
      </c>
    </row>
    <row r="11446" spans="1:14" x14ac:dyDescent="0.25">
      <c r="A11446" s="27" t="s">
        <v>9310</v>
      </c>
      <c r="B11446" s="19" t="s">
        <v>16860</v>
      </c>
      <c r="C11446" s="19" t="s">
        <v>16860</v>
      </c>
      <c r="D11446" s="38" t="s">
        <v>16170</v>
      </c>
      <c r="E11446" s="38" t="s">
        <v>10184</v>
      </c>
      <c r="F11446" s="41" t="s">
        <v>10183</v>
      </c>
      <c r="G11446" s="19" t="s">
        <v>721</v>
      </c>
      <c r="H11446" s="41">
        <v>2</v>
      </c>
      <c r="I11446" s="41">
        <v>3</v>
      </c>
      <c r="J11446" s="41">
        <v>10</v>
      </c>
      <c r="K11446" s="44">
        <v>1</v>
      </c>
      <c r="L11446" s="20">
        <v>108756</v>
      </c>
      <c r="M11446" s="19" t="s">
        <v>11</v>
      </c>
      <c r="N11446" s="28" t="s">
        <v>15953</v>
      </c>
    </row>
    <row r="11447" spans="1:14" x14ac:dyDescent="0.25">
      <c r="A11447" s="27" t="s">
        <v>9310</v>
      </c>
      <c r="B11447" s="19" t="s">
        <v>16860</v>
      </c>
      <c r="C11447" s="19" t="s">
        <v>16860</v>
      </c>
      <c r="D11447" s="38" t="s">
        <v>16170</v>
      </c>
      <c r="E11447" s="38" t="s">
        <v>10185</v>
      </c>
      <c r="F11447" s="41" t="s">
        <v>10183</v>
      </c>
      <c r="G11447" s="19" t="s">
        <v>721</v>
      </c>
      <c r="H11447" s="41">
        <v>2</v>
      </c>
      <c r="I11447" s="41">
        <v>3</v>
      </c>
      <c r="J11447" s="41">
        <v>10</v>
      </c>
      <c r="K11447" s="44">
        <v>1</v>
      </c>
      <c r="L11447" s="20">
        <v>89294.5</v>
      </c>
      <c r="M11447" s="19" t="s">
        <v>11</v>
      </c>
      <c r="N11447" s="28" t="s">
        <v>15953</v>
      </c>
    </row>
    <row r="11448" spans="1:14" x14ac:dyDescent="0.25">
      <c r="A11448" s="27" t="s">
        <v>9310</v>
      </c>
      <c r="B11448" s="19" t="s">
        <v>16860</v>
      </c>
      <c r="C11448" s="19" t="s">
        <v>16860</v>
      </c>
      <c r="D11448" s="38" t="s">
        <v>16170</v>
      </c>
      <c r="E11448" s="38" t="s">
        <v>10186</v>
      </c>
      <c r="F11448" s="41" t="s">
        <v>10187</v>
      </c>
      <c r="G11448" s="19" t="s">
        <v>721</v>
      </c>
      <c r="H11448" s="41">
        <v>2</v>
      </c>
      <c r="I11448" s="41">
        <v>3</v>
      </c>
      <c r="J11448" s="41">
        <v>10</v>
      </c>
      <c r="K11448" s="44">
        <v>1</v>
      </c>
      <c r="L11448" s="20">
        <v>28620</v>
      </c>
      <c r="M11448" s="19" t="s">
        <v>11</v>
      </c>
      <c r="N11448" s="28" t="s">
        <v>15953</v>
      </c>
    </row>
    <row r="11449" spans="1:14" x14ac:dyDescent="0.25">
      <c r="A11449" s="27" t="s">
        <v>9310</v>
      </c>
      <c r="B11449" s="19" t="s">
        <v>16860</v>
      </c>
      <c r="C11449" s="19" t="s">
        <v>16860</v>
      </c>
      <c r="D11449" s="38" t="s">
        <v>16170</v>
      </c>
      <c r="E11449" s="38" t="s">
        <v>10188</v>
      </c>
      <c r="F11449" s="41" t="s">
        <v>10187</v>
      </c>
      <c r="G11449" s="19" t="s">
        <v>721</v>
      </c>
      <c r="H11449" s="41">
        <v>2</v>
      </c>
      <c r="I11449" s="41">
        <v>3</v>
      </c>
      <c r="J11449" s="41">
        <v>10</v>
      </c>
      <c r="K11449" s="44">
        <v>1</v>
      </c>
      <c r="L11449" s="20">
        <v>51916.5</v>
      </c>
      <c r="M11449" s="19" t="s">
        <v>11</v>
      </c>
      <c r="N11449" s="28" t="s">
        <v>15953</v>
      </c>
    </row>
    <row r="11450" spans="1:14" x14ac:dyDescent="0.25">
      <c r="A11450" s="27" t="s">
        <v>9310</v>
      </c>
      <c r="B11450" s="19" t="s">
        <v>16860</v>
      </c>
      <c r="C11450" s="19" t="s">
        <v>16860</v>
      </c>
      <c r="D11450" s="38" t="s">
        <v>16170</v>
      </c>
      <c r="E11450" s="38" t="s">
        <v>10189</v>
      </c>
      <c r="F11450" s="41" t="s">
        <v>10187</v>
      </c>
      <c r="G11450" s="19" t="s">
        <v>721</v>
      </c>
      <c r="H11450" s="41">
        <v>2</v>
      </c>
      <c r="I11450" s="41">
        <v>3</v>
      </c>
      <c r="J11450" s="41">
        <v>10</v>
      </c>
      <c r="K11450" s="44">
        <v>1</v>
      </c>
      <c r="L11450" s="20">
        <v>78304.5</v>
      </c>
      <c r="M11450" s="19" t="s">
        <v>11</v>
      </c>
      <c r="N11450" s="28" t="s">
        <v>15953</v>
      </c>
    </row>
    <row r="11451" spans="1:14" x14ac:dyDescent="0.25">
      <c r="A11451" s="27" t="s">
        <v>9310</v>
      </c>
      <c r="B11451" s="19" t="s">
        <v>16860</v>
      </c>
      <c r="C11451" s="19" t="s">
        <v>16860</v>
      </c>
      <c r="D11451" s="38" t="s">
        <v>16170</v>
      </c>
      <c r="E11451" s="38" t="s">
        <v>10190</v>
      </c>
      <c r="F11451" s="41" t="s">
        <v>10191</v>
      </c>
      <c r="G11451" s="19" t="s">
        <v>721</v>
      </c>
      <c r="H11451" s="41">
        <v>2</v>
      </c>
      <c r="I11451" s="41">
        <v>3</v>
      </c>
      <c r="J11451" s="41">
        <v>10</v>
      </c>
      <c r="K11451" s="44">
        <v>3</v>
      </c>
      <c r="L11451" s="20">
        <v>61476</v>
      </c>
      <c r="M11451" s="19" t="s">
        <v>15970</v>
      </c>
      <c r="N11451" s="28" t="s">
        <v>15953</v>
      </c>
    </row>
    <row r="11452" spans="1:14" x14ac:dyDescent="0.25">
      <c r="A11452" s="27" t="s">
        <v>9310</v>
      </c>
      <c r="B11452" s="19" t="s">
        <v>16860</v>
      </c>
      <c r="C11452" s="19" t="s">
        <v>16860</v>
      </c>
      <c r="D11452" s="38" t="s">
        <v>16170</v>
      </c>
      <c r="E11452" s="38" t="s">
        <v>10192</v>
      </c>
      <c r="F11452" s="41" t="s">
        <v>10191</v>
      </c>
      <c r="G11452" s="19" t="s">
        <v>721</v>
      </c>
      <c r="H11452" s="41">
        <v>2</v>
      </c>
      <c r="I11452" s="41">
        <v>3</v>
      </c>
      <c r="J11452" s="41">
        <v>10</v>
      </c>
      <c r="K11452" s="44">
        <v>4</v>
      </c>
      <c r="L11452" s="20">
        <v>81968</v>
      </c>
      <c r="M11452" s="19" t="s">
        <v>15970</v>
      </c>
      <c r="N11452" s="28" t="s">
        <v>15953</v>
      </c>
    </row>
    <row r="11453" spans="1:14" x14ac:dyDescent="0.25">
      <c r="A11453" s="27" t="s">
        <v>9310</v>
      </c>
      <c r="B11453" s="19" t="s">
        <v>16860</v>
      </c>
      <c r="C11453" s="19" t="s">
        <v>16860</v>
      </c>
      <c r="D11453" s="38" t="s">
        <v>16170</v>
      </c>
      <c r="E11453" s="38" t="s">
        <v>10193</v>
      </c>
      <c r="F11453" s="41" t="s">
        <v>10194</v>
      </c>
      <c r="G11453" s="19" t="s">
        <v>721</v>
      </c>
      <c r="H11453" s="41">
        <v>2</v>
      </c>
      <c r="I11453" s="41">
        <v>3</v>
      </c>
      <c r="J11453" s="41">
        <v>10</v>
      </c>
      <c r="K11453" s="44">
        <v>10</v>
      </c>
      <c r="L11453" s="20">
        <v>84715</v>
      </c>
      <c r="M11453" s="19" t="s">
        <v>15970</v>
      </c>
      <c r="N11453" s="28" t="s">
        <v>15953</v>
      </c>
    </row>
    <row r="11454" spans="1:14" x14ac:dyDescent="0.25">
      <c r="A11454" s="27" t="s">
        <v>9310</v>
      </c>
      <c r="B11454" s="19" t="s">
        <v>16860</v>
      </c>
      <c r="C11454" s="19" t="s">
        <v>16860</v>
      </c>
      <c r="D11454" s="38" t="s">
        <v>16170</v>
      </c>
      <c r="E11454" s="38" t="s">
        <v>10195</v>
      </c>
      <c r="F11454" s="41" t="s">
        <v>10196</v>
      </c>
      <c r="G11454" s="19" t="s">
        <v>614</v>
      </c>
      <c r="H11454" s="41">
        <v>2</v>
      </c>
      <c r="I11454" s="41">
        <v>8</v>
      </c>
      <c r="J11454" s="41">
        <v>10</v>
      </c>
      <c r="K11454" s="44">
        <v>4</v>
      </c>
      <c r="L11454" s="20">
        <v>101348.87999999999</v>
      </c>
      <c r="M11454" s="19" t="s">
        <v>11</v>
      </c>
      <c r="N11454" s="28" t="s">
        <v>15953</v>
      </c>
    </row>
    <row r="11455" spans="1:14" x14ac:dyDescent="0.25">
      <c r="A11455" s="27" t="s">
        <v>9310</v>
      </c>
      <c r="B11455" s="19" t="s">
        <v>16860</v>
      </c>
      <c r="C11455" s="19" t="s">
        <v>16860</v>
      </c>
      <c r="D11455" s="38" t="s">
        <v>16170</v>
      </c>
      <c r="E11455" s="38" t="s">
        <v>10197</v>
      </c>
      <c r="F11455" s="41" t="s">
        <v>10196</v>
      </c>
      <c r="G11455" s="19" t="s">
        <v>614</v>
      </c>
      <c r="H11455" s="41">
        <v>2</v>
      </c>
      <c r="I11455" s="41">
        <v>8</v>
      </c>
      <c r="J11455" s="41">
        <v>10</v>
      </c>
      <c r="K11455" s="44">
        <v>1</v>
      </c>
      <c r="L11455" s="20">
        <v>74218.710000000006</v>
      </c>
      <c r="M11455" s="19" t="s">
        <v>11</v>
      </c>
      <c r="N11455" s="28" t="s">
        <v>15953</v>
      </c>
    </row>
    <row r="11456" spans="1:14" x14ac:dyDescent="0.25">
      <c r="A11456" s="27" t="s">
        <v>9310</v>
      </c>
      <c r="B11456" s="19" t="s">
        <v>16860</v>
      </c>
      <c r="C11456" s="19" t="s">
        <v>16860</v>
      </c>
      <c r="D11456" s="38" t="s">
        <v>16170</v>
      </c>
      <c r="E11456" s="38" t="s">
        <v>10198</v>
      </c>
      <c r="F11456" s="41" t="s">
        <v>6944</v>
      </c>
      <c r="G11456" s="19" t="s">
        <v>614</v>
      </c>
      <c r="H11456" s="41">
        <v>2</v>
      </c>
      <c r="I11456" s="41">
        <v>8</v>
      </c>
      <c r="J11456" s="41">
        <v>10</v>
      </c>
      <c r="K11456" s="44">
        <v>1</v>
      </c>
      <c r="L11456" s="20">
        <v>16891.48</v>
      </c>
      <c r="M11456" s="19" t="s">
        <v>11</v>
      </c>
      <c r="N11456" s="28" t="s">
        <v>15953</v>
      </c>
    </row>
    <row r="11457" spans="1:14" x14ac:dyDescent="0.25">
      <c r="A11457" s="27" t="s">
        <v>9310</v>
      </c>
      <c r="B11457" s="19" t="s">
        <v>16860</v>
      </c>
      <c r="C11457" s="19" t="s">
        <v>16860</v>
      </c>
      <c r="D11457" s="38" t="s">
        <v>16170</v>
      </c>
      <c r="E11457" s="38" t="s">
        <v>10199</v>
      </c>
      <c r="F11457" s="41" t="s">
        <v>10200</v>
      </c>
      <c r="G11457" s="19" t="s">
        <v>614</v>
      </c>
      <c r="H11457" s="41">
        <v>2</v>
      </c>
      <c r="I11457" s="41">
        <v>8</v>
      </c>
      <c r="J11457" s="41">
        <v>10</v>
      </c>
      <c r="K11457" s="44">
        <v>2</v>
      </c>
      <c r="L11457" s="20">
        <v>556758.28</v>
      </c>
      <c r="M11457" s="19" t="s">
        <v>11</v>
      </c>
      <c r="N11457" s="28" t="s">
        <v>15953</v>
      </c>
    </row>
    <row r="11458" spans="1:14" ht="45" x14ac:dyDescent="0.25">
      <c r="A11458" s="27" t="s">
        <v>9310</v>
      </c>
      <c r="B11458" s="19" t="s">
        <v>16745</v>
      </c>
      <c r="C11458" s="19" t="s">
        <v>16745</v>
      </c>
      <c r="D11458" s="38" t="s">
        <v>16055</v>
      </c>
      <c r="E11458" s="38" t="s">
        <v>10201</v>
      </c>
      <c r="F11458" s="41" t="s">
        <v>9965</v>
      </c>
      <c r="G11458" s="19" t="s">
        <v>721</v>
      </c>
      <c r="H11458" s="41">
        <v>2</v>
      </c>
      <c r="I11458" s="41">
        <v>3</v>
      </c>
      <c r="J11458" s="41">
        <v>10</v>
      </c>
      <c r="K11458" s="44">
        <v>2</v>
      </c>
      <c r="L11458" s="20">
        <v>240408</v>
      </c>
      <c r="M11458" s="19" t="s">
        <v>11</v>
      </c>
      <c r="N11458" s="28" t="s">
        <v>15953</v>
      </c>
    </row>
    <row r="11459" spans="1:14" ht="45" x14ac:dyDescent="0.25">
      <c r="A11459" s="27" t="s">
        <v>9310</v>
      </c>
      <c r="B11459" s="19" t="s">
        <v>16745</v>
      </c>
      <c r="C11459" s="19" t="s">
        <v>16745</v>
      </c>
      <c r="D11459" s="38" t="s">
        <v>16055</v>
      </c>
      <c r="E11459" s="38" t="s">
        <v>10202</v>
      </c>
      <c r="F11459" s="41" t="s">
        <v>2719</v>
      </c>
      <c r="G11459" s="19" t="s">
        <v>721</v>
      </c>
      <c r="H11459" s="41">
        <v>2</v>
      </c>
      <c r="I11459" s="41">
        <v>3</v>
      </c>
      <c r="J11459" s="41">
        <v>10</v>
      </c>
      <c r="K11459" s="44">
        <v>1</v>
      </c>
      <c r="L11459" s="20">
        <v>148824</v>
      </c>
      <c r="M11459" s="19" t="s">
        <v>11</v>
      </c>
      <c r="N11459" s="28" t="s">
        <v>15953</v>
      </c>
    </row>
    <row r="11460" spans="1:14" ht="45" x14ac:dyDescent="0.25">
      <c r="A11460" s="27" t="s">
        <v>9310</v>
      </c>
      <c r="B11460" s="19" t="s">
        <v>16745</v>
      </c>
      <c r="C11460" s="19" t="s">
        <v>16745</v>
      </c>
      <c r="D11460" s="38" t="s">
        <v>16055</v>
      </c>
      <c r="E11460" s="38" t="s">
        <v>10203</v>
      </c>
      <c r="F11460" s="41" t="s">
        <v>2719</v>
      </c>
      <c r="G11460" s="19" t="s">
        <v>721</v>
      </c>
      <c r="H11460" s="41">
        <v>2</v>
      </c>
      <c r="I11460" s="41">
        <v>3</v>
      </c>
      <c r="J11460" s="41">
        <v>10</v>
      </c>
      <c r="K11460" s="44">
        <v>20</v>
      </c>
      <c r="L11460" s="20">
        <v>107610</v>
      </c>
      <c r="M11460" s="19" t="s">
        <v>11</v>
      </c>
      <c r="N11460" s="28" t="s">
        <v>15953</v>
      </c>
    </row>
    <row r="11461" spans="1:14" ht="45" x14ac:dyDescent="0.25">
      <c r="A11461" s="27" t="s">
        <v>9310</v>
      </c>
      <c r="B11461" s="19" t="s">
        <v>16745</v>
      </c>
      <c r="C11461" s="19" t="s">
        <v>16745</v>
      </c>
      <c r="D11461" s="38" t="s">
        <v>16055</v>
      </c>
      <c r="E11461" s="38" t="s">
        <v>10204</v>
      </c>
      <c r="F11461" s="41" t="s">
        <v>2719</v>
      </c>
      <c r="G11461" s="19" t="s">
        <v>721</v>
      </c>
      <c r="H11461" s="41">
        <v>2</v>
      </c>
      <c r="I11461" s="41">
        <v>3</v>
      </c>
      <c r="J11461" s="41">
        <v>10</v>
      </c>
      <c r="K11461" s="44">
        <v>10</v>
      </c>
      <c r="L11461" s="20">
        <v>59530</v>
      </c>
      <c r="M11461" s="19" t="s">
        <v>11</v>
      </c>
      <c r="N11461" s="28" t="s">
        <v>15953</v>
      </c>
    </row>
    <row r="11462" spans="1:14" ht="45" x14ac:dyDescent="0.25">
      <c r="A11462" s="27" t="s">
        <v>9310</v>
      </c>
      <c r="B11462" s="19" t="s">
        <v>16745</v>
      </c>
      <c r="C11462" s="19" t="s">
        <v>16745</v>
      </c>
      <c r="D11462" s="38" t="s">
        <v>16055</v>
      </c>
      <c r="E11462" s="38" t="s">
        <v>8250</v>
      </c>
      <c r="F11462" s="41" t="s">
        <v>3038</v>
      </c>
      <c r="G11462" s="19" t="s">
        <v>721</v>
      </c>
      <c r="H11462" s="41">
        <v>2</v>
      </c>
      <c r="I11462" s="41">
        <v>3</v>
      </c>
      <c r="J11462" s="41">
        <v>10</v>
      </c>
      <c r="K11462" s="44">
        <v>1</v>
      </c>
      <c r="L11462" s="20">
        <v>34344</v>
      </c>
      <c r="M11462" s="19" t="s">
        <v>11</v>
      </c>
      <c r="N11462" s="28" t="s">
        <v>15953</v>
      </c>
    </row>
    <row r="11463" spans="1:14" ht="45" x14ac:dyDescent="0.25">
      <c r="A11463" s="27" t="s">
        <v>9310</v>
      </c>
      <c r="B11463" s="19" t="s">
        <v>16745</v>
      </c>
      <c r="C11463" s="19" t="s">
        <v>16745</v>
      </c>
      <c r="D11463" s="38" t="s">
        <v>16055</v>
      </c>
      <c r="E11463" s="38" t="s">
        <v>10205</v>
      </c>
      <c r="F11463" s="41" t="s">
        <v>3038</v>
      </c>
      <c r="G11463" s="19" t="s">
        <v>721</v>
      </c>
      <c r="H11463" s="41">
        <v>2</v>
      </c>
      <c r="I11463" s="41">
        <v>3</v>
      </c>
      <c r="J11463" s="41">
        <v>10</v>
      </c>
      <c r="K11463" s="44">
        <v>1</v>
      </c>
      <c r="L11463" s="20">
        <v>137376</v>
      </c>
      <c r="M11463" s="19" t="s">
        <v>11</v>
      </c>
      <c r="N11463" s="28" t="s">
        <v>15953</v>
      </c>
    </row>
    <row r="11464" spans="1:14" ht="45" x14ac:dyDescent="0.25">
      <c r="A11464" s="27" t="s">
        <v>9310</v>
      </c>
      <c r="B11464" s="19" t="s">
        <v>16745</v>
      </c>
      <c r="C11464" s="19" t="s">
        <v>16745</v>
      </c>
      <c r="D11464" s="38" t="s">
        <v>16055</v>
      </c>
      <c r="E11464" s="38" t="s">
        <v>10206</v>
      </c>
      <c r="F11464" s="41" t="s">
        <v>3038</v>
      </c>
      <c r="G11464" s="19" t="s">
        <v>721</v>
      </c>
      <c r="H11464" s="41">
        <v>2</v>
      </c>
      <c r="I11464" s="41">
        <v>3</v>
      </c>
      <c r="J11464" s="41">
        <v>10</v>
      </c>
      <c r="K11464" s="44">
        <v>1</v>
      </c>
      <c r="L11464" s="20">
        <v>137376</v>
      </c>
      <c r="M11464" s="19" t="s">
        <v>11</v>
      </c>
      <c r="N11464" s="28" t="s">
        <v>15953</v>
      </c>
    </row>
    <row r="11465" spans="1:14" ht="45" x14ac:dyDescent="0.25">
      <c r="A11465" s="27" t="s">
        <v>9310</v>
      </c>
      <c r="B11465" s="19" t="s">
        <v>16745</v>
      </c>
      <c r="C11465" s="19" t="s">
        <v>16745</v>
      </c>
      <c r="D11465" s="38" t="s">
        <v>16055</v>
      </c>
      <c r="E11465" s="38" t="s">
        <v>10207</v>
      </c>
      <c r="F11465" s="41" t="s">
        <v>3038</v>
      </c>
      <c r="G11465" s="19" t="s">
        <v>721</v>
      </c>
      <c r="H11465" s="41">
        <v>2</v>
      </c>
      <c r="I11465" s="41">
        <v>3</v>
      </c>
      <c r="J11465" s="41">
        <v>10</v>
      </c>
      <c r="K11465" s="44">
        <v>2</v>
      </c>
      <c r="L11465" s="20">
        <v>91584</v>
      </c>
      <c r="M11465" s="19" t="s">
        <v>11</v>
      </c>
      <c r="N11465" s="28" t="s">
        <v>15953</v>
      </c>
    </row>
    <row r="11466" spans="1:14" ht="45" x14ac:dyDescent="0.25">
      <c r="A11466" s="27" t="s">
        <v>9310</v>
      </c>
      <c r="B11466" s="19" t="s">
        <v>16745</v>
      </c>
      <c r="C11466" s="19" t="s">
        <v>16745</v>
      </c>
      <c r="D11466" s="38" t="s">
        <v>16055</v>
      </c>
      <c r="E11466" s="38" t="s">
        <v>10208</v>
      </c>
      <c r="F11466" s="41" t="s">
        <v>9742</v>
      </c>
      <c r="G11466" s="19" t="s">
        <v>721</v>
      </c>
      <c r="H11466" s="41">
        <v>2</v>
      </c>
      <c r="I11466" s="41">
        <v>3</v>
      </c>
      <c r="J11466" s="41">
        <v>10</v>
      </c>
      <c r="K11466" s="44">
        <v>10</v>
      </c>
      <c r="L11466" s="20">
        <v>216365</v>
      </c>
      <c r="M11466" s="19" t="s">
        <v>15970</v>
      </c>
      <c r="N11466" s="28" t="s">
        <v>15953</v>
      </c>
    </row>
    <row r="11467" spans="1:14" ht="45" x14ac:dyDescent="0.25">
      <c r="A11467" s="27" t="s">
        <v>9310</v>
      </c>
      <c r="B11467" s="19" t="s">
        <v>16745</v>
      </c>
      <c r="C11467" s="19" t="s">
        <v>16745</v>
      </c>
      <c r="D11467" s="38" t="s">
        <v>16055</v>
      </c>
      <c r="E11467" s="38" t="s">
        <v>10209</v>
      </c>
      <c r="F11467" s="41" t="s">
        <v>9742</v>
      </c>
      <c r="G11467" s="19" t="s">
        <v>721</v>
      </c>
      <c r="H11467" s="41">
        <v>2</v>
      </c>
      <c r="I11467" s="41">
        <v>3</v>
      </c>
      <c r="J11467" s="41">
        <v>10</v>
      </c>
      <c r="K11467" s="44">
        <v>10</v>
      </c>
      <c r="L11467" s="20">
        <v>193470</v>
      </c>
      <c r="M11467" s="19" t="s">
        <v>15970</v>
      </c>
      <c r="N11467" s="28" t="s">
        <v>15953</v>
      </c>
    </row>
    <row r="11468" spans="1:14" ht="45" x14ac:dyDescent="0.25">
      <c r="A11468" s="27" t="s">
        <v>9310</v>
      </c>
      <c r="B11468" s="19" t="s">
        <v>16745</v>
      </c>
      <c r="C11468" s="19" t="s">
        <v>16745</v>
      </c>
      <c r="D11468" s="38" t="s">
        <v>16055</v>
      </c>
      <c r="E11468" s="38" t="s">
        <v>10210</v>
      </c>
      <c r="F11468" s="41" t="s">
        <v>9742</v>
      </c>
      <c r="G11468" s="19" t="s">
        <v>721</v>
      </c>
      <c r="H11468" s="41">
        <v>2</v>
      </c>
      <c r="I11468" s="41">
        <v>3</v>
      </c>
      <c r="J11468" s="41">
        <v>10</v>
      </c>
      <c r="K11468" s="44">
        <v>10</v>
      </c>
      <c r="L11468" s="20">
        <v>239265</v>
      </c>
      <c r="M11468" s="19" t="s">
        <v>15970</v>
      </c>
      <c r="N11468" s="28" t="s">
        <v>15953</v>
      </c>
    </row>
    <row r="11469" spans="1:14" ht="45" x14ac:dyDescent="0.25">
      <c r="A11469" s="27" t="s">
        <v>9310</v>
      </c>
      <c r="B11469" s="19" t="s">
        <v>16745</v>
      </c>
      <c r="C11469" s="19" t="s">
        <v>16745</v>
      </c>
      <c r="D11469" s="38" t="s">
        <v>16055</v>
      </c>
      <c r="E11469" s="38" t="s">
        <v>10211</v>
      </c>
      <c r="F11469" s="41" t="s">
        <v>9742</v>
      </c>
      <c r="G11469" s="19" t="s">
        <v>721</v>
      </c>
      <c r="H11469" s="41">
        <v>2</v>
      </c>
      <c r="I11469" s="41">
        <v>3</v>
      </c>
      <c r="J11469" s="41">
        <v>10</v>
      </c>
      <c r="K11469" s="44">
        <v>5</v>
      </c>
      <c r="L11469" s="20">
        <v>119632.5</v>
      </c>
      <c r="M11469" s="19" t="s">
        <v>15970</v>
      </c>
      <c r="N11469" s="28" t="s">
        <v>15953</v>
      </c>
    </row>
    <row r="11470" spans="1:14" ht="45" x14ac:dyDescent="0.25">
      <c r="A11470" s="27" t="s">
        <v>9310</v>
      </c>
      <c r="B11470" s="19" t="s">
        <v>16745</v>
      </c>
      <c r="C11470" s="19" t="s">
        <v>16745</v>
      </c>
      <c r="D11470" s="38" t="s">
        <v>16055</v>
      </c>
      <c r="E11470" s="38" t="s">
        <v>10212</v>
      </c>
      <c r="F11470" s="41" t="s">
        <v>9742</v>
      </c>
      <c r="G11470" s="19" t="s">
        <v>721</v>
      </c>
      <c r="H11470" s="41">
        <v>2</v>
      </c>
      <c r="I11470" s="41">
        <v>3</v>
      </c>
      <c r="J11470" s="41">
        <v>10</v>
      </c>
      <c r="K11470" s="44">
        <v>5</v>
      </c>
      <c r="L11470" s="20">
        <v>125355</v>
      </c>
      <c r="M11470" s="19" t="s">
        <v>15970</v>
      </c>
      <c r="N11470" s="28" t="s">
        <v>15953</v>
      </c>
    </row>
    <row r="11471" spans="1:14" ht="45" x14ac:dyDescent="0.25">
      <c r="A11471" s="27" t="s">
        <v>9310</v>
      </c>
      <c r="B11471" s="19" t="s">
        <v>16745</v>
      </c>
      <c r="C11471" s="19" t="s">
        <v>16745</v>
      </c>
      <c r="D11471" s="38" t="s">
        <v>16055</v>
      </c>
      <c r="E11471" s="38" t="s">
        <v>10213</v>
      </c>
      <c r="F11471" s="41" t="s">
        <v>9742</v>
      </c>
      <c r="G11471" s="19" t="s">
        <v>721</v>
      </c>
      <c r="H11471" s="41">
        <v>2</v>
      </c>
      <c r="I11471" s="41">
        <v>3</v>
      </c>
      <c r="J11471" s="41">
        <v>10</v>
      </c>
      <c r="K11471" s="44">
        <v>1</v>
      </c>
      <c r="L11471" s="20">
        <v>36633.5</v>
      </c>
      <c r="M11471" s="19" t="s">
        <v>11</v>
      </c>
      <c r="N11471" s="28" t="s">
        <v>15953</v>
      </c>
    </row>
    <row r="11472" spans="1:14" ht="45" x14ac:dyDescent="0.25">
      <c r="A11472" s="27" t="s">
        <v>9310</v>
      </c>
      <c r="B11472" s="19" t="s">
        <v>16745</v>
      </c>
      <c r="C11472" s="19" t="s">
        <v>16745</v>
      </c>
      <c r="D11472" s="38" t="s">
        <v>16055</v>
      </c>
      <c r="E11472" s="38" t="s">
        <v>10214</v>
      </c>
      <c r="F11472" s="41" t="s">
        <v>1994</v>
      </c>
      <c r="G11472" s="19" t="s">
        <v>721</v>
      </c>
      <c r="H11472" s="41">
        <v>2</v>
      </c>
      <c r="I11472" s="41">
        <v>3</v>
      </c>
      <c r="J11472" s="41">
        <v>10</v>
      </c>
      <c r="K11472" s="44">
        <v>2</v>
      </c>
      <c r="L11472" s="20">
        <v>10303</v>
      </c>
      <c r="M11472" s="19" t="s">
        <v>11</v>
      </c>
      <c r="N11472" s="28" t="s">
        <v>15953</v>
      </c>
    </row>
    <row r="11473" spans="1:14" ht="45" x14ac:dyDescent="0.25">
      <c r="A11473" s="27" t="s">
        <v>9310</v>
      </c>
      <c r="B11473" s="19" t="s">
        <v>16745</v>
      </c>
      <c r="C11473" s="19" t="s">
        <v>16745</v>
      </c>
      <c r="D11473" s="38" t="s">
        <v>16055</v>
      </c>
      <c r="E11473" s="38" t="s">
        <v>10215</v>
      </c>
      <c r="F11473" s="41" t="s">
        <v>1994</v>
      </c>
      <c r="G11473" s="19" t="s">
        <v>721</v>
      </c>
      <c r="H11473" s="41">
        <v>2</v>
      </c>
      <c r="I11473" s="41">
        <v>3</v>
      </c>
      <c r="J11473" s="41">
        <v>10</v>
      </c>
      <c r="K11473" s="44">
        <v>2</v>
      </c>
      <c r="L11473" s="20">
        <v>22667</v>
      </c>
      <c r="M11473" s="19" t="s">
        <v>11</v>
      </c>
      <c r="N11473" s="28" t="s">
        <v>15953</v>
      </c>
    </row>
    <row r="11474" spans="1:14" ht="45" x14ac:dyDescent="0.25">
      <c r="A11474" s="27" t="s">
        <v>9310</v>
      </c>
      <c r="B11474" s="19" t="s">
        <v>16745</v>
      </c>
      <c r="C11474" s="19" t="s">
        <v>16745</v>
      </c>
      <c r="D11474" s="38" t="s">
        <v>16055</v>
      </c>
      <c r="E11474" s="38" t="s">
        <v>10216</v>
      </c>
      <c r="F11474" s="41" t="s">
        <v>5214</v>
      </c>
      <c r="G11474" s="19" t="s">
        <v>611</v>
      </c>
      <c r="H11474" s="41">
        <v>3</v>
      </c>
      <c r="I11474" s="41">
        <v>3</v>
      </c>
      <c r="J11474" s="41">
        <v>10</v>
      </c>
      <c r="K11474" s="44">
        <v>3</v>
      </c>
      <c r="L11474" s="20">
        <v>288000</v>
      </c>
      <c r="M11474" s="19" t="s">
        <v>11</v>
      </c>
      <c r="N11474" s="28" t="s">
        <v>15953</v>
      </c>
    </row>
    <row r="11475" spans="1:14" ht="45" x14ac:dyDescent="0.25">
      <c r="A11475" s="27" t="s">
        <v>9310</v>
      </c>
      <c r="B11475" s="19" t="s">
        <v>16745</v>
      </c>
      <c r="C11475" s="19" t="s">
        <v>16745</v>
      </c>
      <c r="D11475" s="38" t="s">
        <v>16055</v>
      </c>
      <c r="E11475" s="38" t="s">
        <v>10217</v>
      </c>
      <c r="F11475" s="41" t="s">
        <v>2856</v>
      </c>
      <c r="G11475" s="19" t="s">
        <v>721</v>
      </c>
      <c r="H11475" s="41">
        <v>2</v>
      </c>
      <c r="I11475" s="41">
        <v>3</v>
      </c>
      <c r="J11475" s="41">
        <v>10</v>
      </c>
      <c r="K11475" s="44">
        <v>20</v>
      </c>
      <c r="L11475" s="20">
        <v>85860</v>
      </c>
      <c r="M11475" s="19" t="s">
        <v>11</v>
      </c>
      <c r="N11475" s="28" t="s">
        <v>15953</v>
      </c>
    </row>
    <row r="11476" spans="1:14" ht="45" x14ac:dyDescent="0.25">
      <c r="A11476" s="27" t="s">
        <v>9310</v>
      </c>
      <c r="B11476" s="19" t="s">
        <v>16745</v>
      </c>
      <c r="C11476" s="19" t="s">
        <v>16745</v>
      </c>
      <c r="D11476" s="38" t="s">
        <v>16055</v>
      </c>
      <c r="E11476" s="38" t="s">
        <v>10218</v>
      </c>
      <c r="F11476" s="41" t="s">
        <v>2750</v>
      </c>
      <c r="G11476" s="19" t="s">
        <v>721</v>
      </c>
      <c r="H11476" s="41">
        <v>2</v>
      </c>
      <c r="I11476" s="41">
        <v>3</v>
      </c>
      <c r="J11476" s="41">
        <v>10</v>
      </c>
      <c r="K11476" s="44">
        <v>3</v>
      </c>
      <c r="L11476" s="20">
        <v>96163.5</v>
      </c>
      <c r="M11476" s="19" t="s">
        <v>11</v>
      </c>
      <c r="N11476" s="28" t="s">
        <v>15953</v>
      </c>
    </row>
    <row r="11477" spans="1:14" ht="45" x14ac:dyDescent="0.25">
      <c r="A11477" s="27" t="s">
        <v>9310</v>
      </c>
      <c r="B11477" s="19" t="s">
        <v>16745</v>
      </c>
      <c r="C11477" s="19" t="s">
        <v>16745</v>
      </c>
      <c r="D11477" s="38" t="s">
        <v>16055</v>
      </c>
      <c r="E11477" s="38" t="s">
        <v>10219</v>
      </c>
      <c r="F11477" s="41" t="s">
        <v>2750</v>
      </c>
      <c r="G11477" s="19" t="s">
        <v>721</v>
      </c>
      <c r="H11477" s="41">
        <v>2</v>
      </c>
      <c r="I11477" s="41">
        <v>3</v>
      </c>
      <c r="J11477" s="41">
        <v>10</v>
      </c>
      <c r="K11477" s="44">
        <v>3</v>
      </c>
      <c r="L11477" s="20">
        <v>78991.5</v>
      </c>
      <c r="M11477" s="19" t="s">
        <v>11</v>
      </c>
      <c r="N11477" s="28" t="s">
        <v>15953</v>
      </c>
    </row>
    <row r="11478" spans="1:14" ht="45" x14ac:dyDescent="0.25">
      <c r="A11478" s="27" t="s">
        <v>9310</v>
      </c>
      <c r="B11478" s="19" t="s">
        <v>16745</v>
      </c>
      <c r="C11478" s="19" t="s">
        <v>16745</v>
      </c>
      <c r="D11478" s="38" t="s">
        <v>16055</v>
      </c>
      <c r="E11478" s="38" t="s">
        <v>10220</v>
      </c>
      <c r="F11478" s="41" t="s">
        <v>2750</v>
      </c>
      <c r="G11478" s="19" t="s">
        <v>721</v>
      </c>
      <c r="H11478" s="41">
        <v>2</v>
      </c>
      <c r="I11478" s="41">
        <v>3</v>
      </c>
      <c r="J11478" s="41">
        <v>10</v>
      </c>
      <c r="K11478" s="44">
        <v>10</v>
      </c>
      <c r="L11478" s="20">
        <v>51515</v>
      </c>
      <c r="M11478" s="19" t="s">
        <v>11</v>
      </c>
      <c r="N11478" s="28" t="s">
        <v>15953</v>
      </c>
    </row>
    <row r="11479" spans="1:14" ht="45" x14ac:dyDescent="0.25">
      <c r="A11479" s="27" t="s">
        <v>9310</v>
      </c>
      <c r="B11479" s="19" t="s">
        <v>16745</v>
      </c>
      <c r="C11479" s="19" t="s">
        <v>16745</v>
      </c>
      <c r="D11479" s="38" t="s">
        <v>16055</v>
      </c>
      <c r="E11479" s="38" t="s">
        <v>10221</v>
      </c>
      <c r="F11479" s="41" t="s">
        <v>2965</v>
      </c>
      <c r="G11479" s="19" t="s">
        <v>611</v>
      </c>
      <c r="H11479" s="41">
        <v>3</v>
      </c>
      <c r="I11479" s="41">
        <v>6</v>
      </c>
      <c r="J11479" s="41">
        <v>10</v>
      </c>
      <c r="K11479" s="44">
        <v>40</v>
      </c>
      <c r="L11479" s="20">
        <v>1274117.5999999999</v>
      </c>
      <c r="M11479" s="19" t="s">
        <v>11</v>
      </c>
      <c r="N11479" s="28" t="s">
        <v>15953</v>
      </c>
    </row>
    <row r="11480" spans="1:14" ht="45" x14ac:dyDescent="0.25">
      <c r="A11480" s="27" t="s">
        <v>9310</v>
      </c>
      <c r="B11480" s="19" t="s">
        <v>16745</v>
      </c>
      <c r="C11480" s="19" t="s">
        <v>16745</v>
      </c>
      <c r="D11480" s="38" t="s">
        <v>16055</v>
      </c>
      <c r="E11480" s="38" t="s">
        <v>10222</v>
      </c>
      <c r="F11480" s="41" t="s">
        <v>6955</v>
      </c>
      <c r="G11480" s="19" t="s">
        <v>611</v>
      </c>
      <c r="H11480" s="41">
        <v>3</v>
      </c>
      <c r="I11480" s="41">
        <v>6</v>
      </c>
      <c r="J11480" s="41">
        <v>10</v>
      </c>
      <c r="K11480" s="44">
        <v>30</v>
      </c>
      <c r="L11480" s="20">
        <v>2382352.7999999998</v>
      </c>
      <c r="M11480" s="19" t="s">
        <v>11</v>
      </c>
      <c r="N11480" s="28" t="s">
        <v>15953</v>
      </c>
    </row>
    <row r="11481" spans="1:14" ht="45" x14ac:dyDescent="0.25">
      <c r="A11481" s="27" t="s">
        <v>9310</v>
      </c>
      <c r="B11481" s="19" t="s">
        <v>16745</v>
      </c>
      <c r="C11481" s="19" t="s">
        <v>16745</v>
      </c>
      <c r="D11481" s="38" t="s">
        <v>16055</v>
      </c>
      <c r="E11481" s="38" t="s">
        <v>10223</v>
      </c>
      <c r="F11481" s="41" t="s">
        <v>2495</v>
      </c>
      <c r="G11481" s="19" t="s">
        <v>721</v>
      </c>
      <c r="H11481" s="41">
        <v>2</v>
      </c>
      <c r="I11481" s="41">
        <v>3</v>
      </c>
      <c r="J11481" s="41">
        <v>10</v>
      </c>
      <c r="K11481" s="44">
        <v>2</v>
      </c>
      <c r="L11481" s="20">
        <v>178360</v>
      </c>
      <c r="M11481" s="19" t="s">
        <v>11</v>
      </c>
      <c r="N11481" s="28" t="s">
        <v>15953</v>
      </c>
    </row>
    <row r="11482" spans="1:14" ht="45" x14ac:dyDescent="0.25">
      <c r="A11482" s="27" t="s">
        <v>9310</v>
      </c>
      <c r="B11482" s="19" t="s">
        <v>16745</v>
      </c>
      <c r="C11482" s="19" t="s">
        <v>16745</v>
      </c>
      <c r="D11482" s="38" t="s">
        <v>16055</v>
      </c>
      <c r="E11482" s="38" t="s">
        <v>10224</v>
      </c>
      <c r="F11482" s="41" t="s">
        <v>10225</v>
      </c>
      <c r="G11482" s="19" t="s">
        <v>721</v>
      </c>
      <c r="H11482" s="41">
        <v>2</v>
      </c>
      <c r="I11482" s="41">
        <v>3</v>
      </c>
      <c r="J11482" s="41">
        <v>10</v>
      </c>
      <c r="K11482" s="44">
        <v>1</v>
      </c>
      <c r="L11482" s="20">
        <v>97308</v>
      </c>
      <c r="M11482" s="19" t="s">
        <v>11</v>
      </c>
      <c r="N11482" s="28" t="s">
        <v>15953</v>
      </c>
    </row>
    <row r="11483" spans="1:14" ht="45" x14ac:dyDescent="0.25">
      <c r="A11483" s="27" t="s">
        <v>9310</v>
      </c>
      <c r="B11483" s="19" t="s">
        <v>16745</v>
      </c>
      <c r="C11483" s="19" t="s">
        <v>16745</v>
      </c>
      <c r="D11483" s="38" t="s">
        <v>16055</v>
      </c>
      <c r="E11483" s="38" t="s">
        <v>10226</v>
      </c>
      <c r="F11483" s="41" t="s">
        <v>836</v>
      </c>
      <c r="G11483" s="19" t="s">
        <v>721</v>
      </c>
      <c r="H11483" s="41">
        <v>2</v>
      </c>
      <c r="I11483" s="41">
        <v>3</v>
      </c>
      <c r="J11483" s="41">
        <v>10</v>
      </c>
      <c r="K11483" s="44">
        <v>1</v>
      </c>
      <c r="L11483" s="20">
        <v>14653.5</v>
      </c>
      <c r="M11483" s="19" t="s">
        <v>11</v>
      </c>
      <c r="N11483" s="28" t="s">
        <v>15953</v>
      </c>
    </row>
    <row r="11484" spans="1:14" ht="45" x14ac:dyDescent="0.25">
      <c r="A11484" s="27" t="s">
        <v>9310</v>
      </c>
      <c r="B11484" s="19" t="s">
        <v>16745</v>
      </c>
      <c r="C11484" s="19" t="s">
        <v>16745</v>
      </c>
      <c r="D11484" s="38" t="s">
        <v>16055</v>
      </c>
      <c r="E11484" s="38" t="s">
        <v>10227</v>
      </c>
      <c r="F11484" s="41" t="s">
        <v>836</v>
      </c>
      <c r="G11484" s="19" t="s">
        <v>721</v>
      </c>
      <c r="H11484" s="41">
        <v>2</v>
      </c>
      <c r="I11484" s="41">
        <v>3</v>
      </c>
      <c r="J11484" s="41">
        <v>10</v>
      </c>
      <c r="K11484" s="44">
        <v>1</v>
      </c>
      <c r="L11484" s="20">
        <v>4522</v>
      </c>
      <c r="M11484" s="19" t="s">
        <v>11</v>
      </c>
      <c r="N11484" s="28" t="s">
        <v>15953</v>
      </c>
    </row>
    <row r="11485" spans="1:14" ht="45" x14ac:dyDescent="0.25">
      <c r="A11485" s="27" t="s">
        <v>9310</v>
      </c>
      <c r="B11485" s="19" t="s">
        <v>16745</v>
      </c>
      <c r="C11485" s="19" t="s">
        <v>16745</v>
      </c>
      <c r="D11485" s="38" t="s">
        <v>16055</v>
      </c>
      <c r="E11485" s="38" t="s">
        <v>10228</v>
      </c>
      <c r="F11485" s="41" t="s">
        <v>836</v>
      </c>
      <c r="G11485" s="19" t="s">
        <v>721</v>
      </c>
      <c r="H11485" s="41">
        <v>2</v>
      </c>
      <c r="I11485" s="41">
        <v>3</v>
      </c>
      <c r="J11485" s="41">
        <v>10</v>
      </c>
      <c r="K11485" s="44">
        <v>1</v>
      </c>
      <c r="L11485" s="20">
        <v>3320</v>
      </c>
      <c r="M11485" s="19" t="s">
        <v>11</v>
      </c>
      <c r="N11485" s="28" t="s">
        <v>15953</v>
      </c>
    </row>
    <row r="11486" spans="1:14" ht="45" x14ac:dyDescent="0.25">
      <c r="A11486" s="27" t="s">
        <v>9310</v>
      </c>
      <c r="B11486" s="19" t="s">
        <v>16745</v>
      </c>
      <c r="C11486" s="19" t="s">
        <v>16745</v>
      </c>
      <c r="D11486" s="38" t="s">
        <v>16055</v>
      </c>
      <c r="E11486" s="38" t="s">
        <v>10229</v>
      </c>
      <c r="F11486" s="41" t="s">
        <v>836</v>
      </c>
      <c r="G11486" s="19" t="s">
        <v>721</v>
      </c>
      <c r="H11486" s="41">
        <v>2</v>
      </c>
      <c r="I11486" s="41">
        <v>3</v>
      </c>
      <c r="J11486" s="41">
        <v>10</v>
      </c>
      <c r="K11486" s="44">
        <v>1</v>
      </c>
      <c r="L11486" s="20">
        <v>2404</v>
      </c>
      <c r="M11486" s="19" t="s">
        <v>11</v>
      </c>
      <c r="N11486" s="28" t="s">
        <v>15953</v>
      </c>
    </row>
    <row r="11487" spans="1:14" ht="45" x14ac:dyDescent="0.25">
      <c r="A11487" s="27" t="s">
        <v>9310</v>
      </c>
      <c r="B11487" s="19" t="s">
        <v>16745</v>
      </c>
      <c r="C11487" s="19" t="s">
        <v>16745</v>
      </c>
      <c r="D11487" s="38" t="s">
        <v>16055</v>
      </c>
      <c r="E11487" s="38" t="s">
        <v>10230</v>
      </c>
      <c r="F11487" s="41" t="s">
        <v>836</v>
      </c>
      <c r="G11487" s="19" t="s">
        <v>721</v>
      </c>
      <c r="H11487" s="41">
        <v>2</v>
      </c>
      <c r="I11487" s="41">
        <v>3</v>
      </c>
      <c r="J11487" s="41">
        <v>10</v>
      </c>
      <c r="K11487" s="44">
        <v>1</v>
      </c>
      <c r="L11487" s="20">
        <v>3778</v>
      </c>
      <c r="M11487" s="19" t="s">
        <v>11</v>
      </c>
      <c r="N11487" s="28" t="s">
        <v>15953</v>
      </c>
    </row>
    <row r="11488" spans="1:14" ht="45" x14ac:dyDescent="0.25">
      <c r="A11488" s="27" t="s">
        <v>9310</v>
      </c>
      <c r="B11488" s="19" t="s">
        <v>16745</v>
      </c>
      <c r="C11488" s="19" t="s">
        <v>16745</v>
      </c>
      <c r="D11488" s="38" t="s">
        <v>16055</v>
      </c>
      <c r="E11488" s="38" t="s">
        <v>10231</v>
      </c>
      <c r="F11488" s="41" t="s">
        <v>836</v>
      </c>
      <c r="G11488" s="19" t="s">
        <v>721</v>
      </c>
      <c r="H11488" s="41">
        <v>2</v>
      </c>
      <c r="I11488" s="41">
        <v>3</v>
      </c>
      <c r="J11488" s="41">
        <v>10</v>
      </c>
      <c r="K11488" s="44">
        <v>5</v>
      </c>
      <c r="L11488" s="20">
        <v>85287.5</v>
      </c>
      <c r="M11488" s="19" t="s">
        <v>11</v>
      </c>
      <c r="N11488" s="28" t="s">
        <v>15953</v>
      </c>
    </row>
    <row r="11489" spans="1:14" ht="45" x14ac:dyDescent="0.25">
      <c r="A11489" s="27" t="s">
        <v>9310</v>
      </c>
      <c r="B11489" s="19" t="s">
        <v>16745</v>
      </c>
      <c r="C11489" s="19" t="s">
        <v>16745</v>
      </c>
      <c r="D11489" s="38" t="s">
        <v>16055</v>
      </c>
      <c r="E11489" s="38" t="s">
        <v>10232</v>
      </c>
      <c r="F11489" s="41" t="s">
        <v>10187</v>
      </c>
      <c r="G11489" s="19" t="s">
        <v>721</v>
      </c>
      <c r="H11489" s="41">
        <v>2</v>
      </c>
      <c r="I11489" s="41">
        <v>3</v>
      </c>
      <c r="J11489" s="41">
        <v>10</v>
      </c>
      <c r="K11489" s="44">
        <v>10</v>
      </c>
      <c r="L11489" s="20">
        <v>366335</v>
      </c>
      <c r="M11489" s="19" t="s">
        <v>11</v>
      </c>
      <c r="N11489" s="28" t="s">
        <v>15953</v>
      </c>
    </row>
    <row r="11490" spans="1:14" ht="45" x14ac:dyDescent="0.25">
      <c r="A11490" s="27" t="s">
        <v>9310</v>
      </c>
      <c r="B11490" s="19" t="s">
        <v>16745</v>
      </c>
      <c r="C11490" s="19" t="s">
        <v>16745</v>
      </c>
      <c r="D11490" s="38" t="s">
        <v>16055</v>
      </c>
      <c r="E11490" s="38" t="s">
        <v>10233</v>
      </c>
      <c r="F11490" s="41" t="s">
        <v>10187</v>
      </c>
      <c r="G11490" s="19" t="s">
        <v>721</v>
      </c>
      <c r="H11490" s="41">
        <v>2</v>
      </c>
      <c r="I11490" s="41">
        <v>3</v>
      </c>
      <c r="J11490" s="41">
        <v>10</v>
      </c>
      <c r="K11490" s="44">
        <v>10</v>
      </c>
      <c r="L11490" s="20">
        <v>105320</v>
      </c>
      <c r="M11490" s="19" t="s">
        <v>11</v>
      </c>
      <c r="N11490" s="28" t="s">
        <v>15953</v>
      </c>
    </row>
    <row r="11491" spans="1:14" ht="45" x14ac:dyDescent="0.25">
      <c r="A11491" s="27" t="s">
        <v>9310</v>
      </c>
      <c r="B11491" s="19" t="s">
        <v>16745</v>
      </c>
      <c r="C11491" s="19" t="s">
        <v>16745</v>
      </c>
      <c r="D11491" s="38" t="s">
        <v>16055</v>
      </c>
      <c r="E11491" s="38" t="s">
        <v>10234</v>
      </c>
      <c r="F11491" s="41" t="s">
        <v>10187</v>
      </c>
      <c r="G11491" s="19" t="s">
        <v>721</v>
      </c>
      <c r="H11491" s="41">
        <v>2</v>
      </c>
      <c r="I11491" s="41">
        <v>3</v>
      </c>
      <c r="J11491" s="41">
        <v>10</v>
      </c>
      <c r="K11491" s="44">
        <v>10</v>
      </c>
      <c r="L11491" s="20">
        <v>217510</v>
      </c>
      <c r="M11491" s="19" t="s">
        <v>11</v>
      </c>
      <c r="N11491" s="28" t="s">
        <v>15953</v>
      </c>
    </row>
    <row r="11492" spans="1:14" ht="45" x14ac:dyDescent="0.25">
      <c r="A11492" s="27" t="s">
        <v>9310</v>
      </c>
      <c r="B11492" s="19" t="s">
        <v>16745</v>
      </c>
      <c r="C11492" s="19" t="s">
        <v>16745</v>
      </c>
      <c r="D11492" s="38" t="s">
        <v>16055</v>
      </c>
      <c r="E11492" s="38" t="s">
        <v>10235</v>
      </c>
      <c r="F11492" s="41" t="s">
        <v>10187</v>
      </c>
      <c r="G11492" s="19" t="s">
        <v>721</v>
      </c>
      <c r="H11492" s="41">
        <v>2</v>
      </c>
      <c r="I11492" s="41">
        <v>3</v>
      </c>
      <c r="J11492" s="41">
        <v>10</v>
      </c>
      <c r="K11492" s="44">
        <v>1</v>
      </c>
      <c r="L11492" s="20">
        <v>27418</v>
      </c>
      <c r="M11492" s="19" t="s">
        <v>11</v>
      </c>
      <c r="N11492" s="28" t="s">
        <v>15953</v>
      </c>
    </row>
    <row r="11493" spans="1:14" ht="45" x14ac:dyDescent="0.25">
      <c r="A11493" s="27" t="s">
        <v>9310</v>
      </c>
      <c r="B11493" s="19" t="s">
        <v>16745</v>
      </c>
      <c r="C11493" s="19" t="s">
        <v>16745</v>
      </c>
      <c r="D11493" s="38" t="s">
        <v>16055</v>
      </c>
      <c r="E11493" s="38" t="s">
        <v>10236</v>
      </c>
      <c r="F11493" s="41" t="s">
        <v>10187</v>
      </c>
      <c r="G11493" s="19" t="s">
        <v>721</v>
      </c>
      <c r="H11493" s="41">
        <v>2</v>
      </c>
      <c r="I11493" s="41">
        <v>3</v>
      </c>
      <c r="J11493" s="41">
        <v>10</v>
      </c>
      <c r="K11493" s="44">
        <v>1</v>
      </c>
      <c r="L11493" s="20">
        <v>51115.5</v>
      </c>
      <c r="M11493" s="19" t="s">
        <v>11</v>
      </c>
      <c r="N11493" s="28" t="s">
        <v>15953</v>
      </c>
    </row>
    <row r="11494" spans="1:14" ht="45" x14ac:dyDescent="0.25">
      <c r="A11494" s="27" t="s">
        <v>9310</v>
      </c>
      <c r="B11494" s="19" t="s">
        <v>16745</v>
      </c>
      <c r="C11494" s="19" t="s">
        <v>16745</v>
      </c>
      <c r="D11494" s="38" t="s">
        <v>16055</v>
      </c>
      <c r="E11494" s="38" t="s">
        <v>10237</v>
      </c>
      <c r="F11494" s="41" t="s">
        <v>10187</v>
      </c>
      <c r="G11494" s="19" t="s">
        <v>721</v>
      </c>
      <c r="H11494" s="41">
        <v>2</v>
      </c>
      <c r="I11494" s="41">
        <v>3</v>
      </c>
      <c r="J11494" s="41">
        <v>10</v>
      </c>
      <c r="K11494" s="44">
        <v>2</v>
      </c>
      <c r="L11494" s="20">
        <v>20606</v>
      </c>
      <c r="M11494" s="19" t="s">
        <v>11</v>
      </c>
      <c r="N11494" s="28" t="s">
        <v>15953</v>
      </c>
    </row>
    <row r="11495" spans="1:14" ht="45" x14ac:dyDescent="0.25">
      <c r="A11495" s="27" t="s">
        <v>9310</v>
      </c>
      <c r="B11495" s="19" t="s">
        <v>16745</v>
      </c>
      <c r="C11495" s="19" t="s">
        <v>16745</v>
      </c>
      <c r="D11495" s="38" t="s">
        <v>16055</v>
      </c>
      <c r="E11495" s="38" t="s">
        <v>10238</v>
      </c>
      <c r="F11495" s="41" t="s">
        <v>10187</v>
      </c>
      <c r="G11495" s="19" t="s">
        <v>721</v>
      </c>
      <c r="H11495" s="41">
        <v>2</v>
      </c>
      <c r="I11495" s="41">
        <v>3</v>
      </c>
      <c r="J11495" s="41">
        <v>10</v>
      </c>
      <c r="K11495" s="44">
        <v>2</v>
      </c>
      <c r="L11495" s="20">
        <v>68688</v>
      </c>
      <c r="M11495" s="19" t="s">
        <v>11</v>
      </c>
      <c r="N11495" s="28" t="s">
        <v>15953</v>
      </c>
    </row>
    <row r="11496" spans="1:14" ht="45" x14ac:dyDescent="0.25">
      <c r="A11496" s="27" t="s">
        <v>9310</v>
      </c>
      <c r="B11496" s="19" t="s">
        <v>16745</v>
      </c>
      <c r="C11496" s="19" t="s">
        <v>16745</v>
      </c>
      <c r="D11496" s="38" t="s">
        <v>16055</v>
      </c>
      <c r="E11496" s="38" t="s">
        <v>10239</v>
      </c>
      <c r="F11496" s="41" t="s">
        <v>10187</v>
      </c>
      <c r="G11496" s="19" t="s">
        <v>721</v>
      </c>
      <c r="H11496" s="41">
        <v>2</v>
      </c>
      <c r="I11496" s="41">
        <v>3</v>
      </c>
      <c r="J11496" s="41">
        <v>10</v>
      </c>
      <c r="K11496" s="44">
        <v>2</v>
      </c>
      <c r="L11496" s="20">
        <v>18271</v>
      </c>
      <c r="M11496" s="19" t="s">
        <v>11</v>
      </c>
      <c r="N11496" s="28" t="s">
        <v>15953</v>
      </c>
    </row>
    <row r="11497" spans="1:14" ht="45" x14ac:dyDescent="0.25">
      <c r="A11497" s="27" t="s">
        <v>9310</v>
      </c>
      <c r="B11497" s="19" t="s">
        <v>16745</v>
      </c>
      <c r="C11497" s="19" t="s">
        <v>16745</v>
      </c>
      <c r="D11497" s="38" t="s">
        <v>16055</v>
      </c>
      <c r="E11497" s="38" t="s">
        <v>10240</v>
      </c>
      <c r="F11497" s="41" t="s">
        <v>10187</v>
      </c>
      <c r="G11497" s="19" t="s">
        <v>721</v>
      </c>
      <c r="H11497" s="41">
        <v>2</v>
      </c>
      <c r="I11497" s="41">
        <v>3</v>
      </c>
      <c r="J11497" s="41">
        <v>10</v>
      </c>
      <c r="K11497" s="44">
        <v>2</v>
      </c>
      <c r="L11497" s="20">
        <v>41213</v>
      </c>
      <c r="M11497" s="19" t="s">
        <v>11</v>
      </c>
      <c r="N11497" s="28" t="s">
        <v>15953</v>
      </c>
    </row>
    <row r="11498" spans="1:14" ht="45" x14ac:dyDescent="0.25">
      <c r="A11498" s="27" t="s">
        <v>9310</v>
      </c>
      <c r="B11498" s="19" t="s">
        <v>16745</v>
      </c>
      <c r="C11498" s="19" t="s">
        <v>16745</v>
      </c>
      <c r="D11498" s="38" t="s">
        <v>16055</v>
      </c>
      <c r="E11498" s="38" t="s">
        <v>10241</v>
      </c>
      <c r="F11498" s="41" t="s">
        <v>10187</v>
      </c>
      <c r="G11498" s="19" t="s">
        <v>721</v>
      </c>
      <c r="H11498" s="41">
        <v>2</v>
      </c>
      <c r="I11498" s="41">
        <v>3</v>
      </c>
      <c r="J11498" s="41">
        <v>10</v>
      </c>
      <c r="K11498" s="44">
        <v>2</v>
      </c>
      <c r="L11498" s="20">
        <v>67634</v>
      </c>
      <c r="M11498" s="19" t="s">
        <v>11</v>
      </c>
      <c r="N11498" s="28" t="s">
        <v>15953</v>
      </c>
    </row>
    <row r="11499" spans="1:14" ht="45" x14ac:dyDescent="0.25">
      <c r="A11499" s="27" t="s">
        <v>9310</v>
      </c>
      <c r="B11499" s="19" t="s">
        <v>16745</v>
      </c>
      <c r="C11499" s="19" t="s">
        <v>16745</v>
      </c>
      <c r="D11499" s="38" t="s">
        <v>16055</v>
      </c>
      <c r="E11499" s="38" t="s">
        <v>10242</v>
      </c>
      <c r="F11499" s="41" t="s">
        <v>10187</v>
      </c>
      <c r="G11499" s="19" t="s">
        <v>721</v>
      </c>
      <c r="H11499" s="41">
        <v>2</v>
      </c>
      <c r="I11499" s="41">
        <v>3</v>
      </c>
      <c r="J11499" s="41">
        <v>10</v>
      </c>
      <c r="K11499" s="44">
        <v>2</v>
      </c>
      <c r="L11499" s="20">
        <v>29765</v>
      </c>
      <c r="M11499" s="19" t="s">
        <v>11</v>
      </c>
      <c r="N11499" s="28" t="s">
        <v>15953</v>
      </c>
    </row>
    <row r="11500" spans="1:14" ht="45" x14ac:dyDescent="0.25">
      <c r="A11500" s="27" t="s">
        <v>9310</v>
      </c>
      <c r="B11500" s="19" t="s">
        <v>16745</v>
      </c>
      <c r="C11500" s="19" t="s">
        <v>16745</v>
      </c>
      <c r="D11500" s="38" t="s">
        <v>16055</v>
      </c>
      <c r="E11500" s="38" t="s">
        <v>10243</v>
      </c>
      <c r="F11500" s="41" t="s">
        <v>10187</v>
      </c>
      <c r="G11500" s="19" t="s">
        <v>721</v>
      </c>
      <c r="H11500" s="41">
        <v>2</v>
      </c>
      <c r="I11500" s="41">
        <v>3</v>
      </c>
      <c r="J11500" s="41">
        <v>10</v>
      </c>
      <c r="K11500" s="44">
        <v>1</v>
      </c>
      <c r="L11500" s="20">
        <v>19461.5</v>
      </c>
      <c r="M11500" s="19" t="s">
        <v>11</v>
      </c>
      <c r="N11500" s="28" t="s">
        <v>15953</v>
      </c>
    </row>
    <row r="11501" spans="1:14" ht="45" x14ac:dyDescent="0.25">
      <c r="A11501" s="27" t="s">
        <v>9310</v>
      </c>
      <c r="B11501" s="19" t="s">
        <v>16745</v>
      </c>
      <c r="C11501" s="19" t="s">
        <v>16745</v>
      </c>
      <c r="D11501" s="38" t="s">
        <v>16055</v>
      </c>
      <c r="E11501" s="38" t="s">
        <v>10244</v>
      </c>
      <c r="F11501" s="41" t="s">
        <v>10187</v>
      </c>
      <c r="G11501" s="19" t="s">
        <v>721</v>
      </c>
      <c r="H11501" s="41">
        <v>2</v>
      </c>
      <c r="I11501" s="41">
        <v>3</v>
      </c>
      <c r="J11501" s="41">
        <v>10</v>
      </c>
      <c r="K11501" s="44">
        <v>2</v>
      </c>
      <c r="L11501" s="20">
        <v>19233</v>
      </c>
      <c r="M11501" s="19" t="s">
        <v>11</v>
      </c>
      <c r="N11501" s="28" t="s">
        <v>15953</v>
      </c>
    </row>
    <row r="11502" spans="1:14" ht="45" x14ac:dyDescent="0.25">
      <c r="A11502" s="27" t="s">
        <v>9310</v>
      </c>
      <c r="B11502" s="19" t="s">
        <v>16745</v>
      </c>
      <c r="C11502" s="19" t="s">
        <v>16745</v>
      </c>
      <c r="D11502" s="38" t="s">
        <v>16055</v>
      </c>
      <c r="E11502" s="38" t="s">
        <v>10245</v>
      </c>
      <c r="F11502" s="41" t="s">
        <v>10187</v>
      </c>
      <c r="G11502" s="19" t="s">
        <v>721</v>
      </c>
      <c r="H11502" s="41">
        <v>2</v>
      </c>
      <c r="I11502" s="41">
        <v>3</v>
      </c>
      <c r="J11502" s="41">
        <v>10</v>
      </c>
      <c r="K11502" s="44">
        <v>1</v>
      </c>
      <c r="L11502" s="20">
        <v>19347</v>
      </c>
      <c r="M11502" s="19" t="s">
        <v>11</v>
      </c>
      <c r="N11502" s="28" t="s">
        <v>15953</v>
      </c>
    </row>
    <row r="11503" spans="1:14" ht="45" x14ac:dyDescent="0.25">
      <c r="A11503" s="27" t="s">
        <v>9310</v>
      </c>
      <c r="B11503" s="19" t="s">
        <v>16745</v>
      </c>
      <c r="C11503" s="19" t="s">
        <v>16745</v>
      </c>
      <c r="D11503" s="38" t="s">
        <v>16055</v>
      </c>
      <c r="E11503" s="38" t="s">
        <v>10246</v>
      </c>
      <c r="F11503" s="41" t="s">
        <v>10247</v>
      </c>
      <c r="G11503" s="19" t="s">
        <v>721</v>
      </c>
      <c r="H11503" s="41">
        <v>2</v>
      </c>
      <c r="I11503" s="41">
        <v>3</v>
      </c>
      <c r="J11503" s="41">
        <v>10</v>
      </c>
      <c r="K11503" s="44">
        <v>2</v>
      </c>
      <c r="L11503" s="20">
        <v>235600</v>
      </c>
      <c r="M11503" s="19" t="s">
        <v>11</v>
      </c>
      <c r="N11503" s="28" t="s">
        <v>15953</v>
      </c>
    </row>
    <row r="11504" spans="1:14" ht="45" x14ac:dyDescent="0.25">
      <c r="A11504" s="27" t="s">
        <v>9310</v>
      </c>
      <c r="B11504" s="19" t="s">
        <v>16745</v>
      </c>
      <c r="C11504" s="19" t="s">
        <v>16745</v>
      </c>
      <c r="D11504" s="38" t="s">
        <v>16055</v>
      </c>
      <c r="E11504" s="38" t="s">
        <v>10248</v>
      </c>
      <c r="F11504" s="41" t="s">
        <v>10249</v>
      </c>
      <c r="G11504" s="19" t="s">
        <v>721</v>
      </c>
      <c r="H11504" s="41">
        <v>2</v>
      </c>
      <c r="I11504" s="41">
        <v>3</v>
      </c>
      <c r="J11504" s="41">
        <v>10</v>
      </c>
      <c r="K11504" s="44">
        <v>3</v>
      </c>
      <c r="L11504" s="20">
        <v>446472</v>
      </c>
      <c r="M11504" s="19" t="s">
        <v>11</v>
      </c>
      <c r="N11504" s="28" t="s">
        <v>15953</v>
      </c>
    </row>
    <row r="11505" spans="1:14" ht="45" x14ac:dyDescent="0.25">
      <c r="A11505" s="27" t="s">
        <v>9310</v>
      </c>
      <c r="B11505" s="19" t="s">
        <v>16745</v>
      </c>
      <c r="C11505" s="19" t="s">
        <v>16745</v>
      </c>
      <c r="D11505" s="38" t="s">
        <v>16055</v>
      </c>
      <c r="E11505" s="38" t="s">
        <v>10250</v>
      </c>
      <c r="F11505" s="41" t="s">
        <v>10251</v>
      </c>
      <c r="G11505" s="19" t="s">
        <v>721</v>
      </c>
      <c r="H11505" s="41">
        <v>2</v>
      </c>
      <c r="I11505" s="41">
        <v>3</v>
      </c>
      <c r="J11505" s="41">
        <v>10</v>
      </c>
      <c r="K11505" s="44">
        <v>5</v>
      </c>
      <c r="L11505" s="20">
        <v>16600</v>
      </c>
      <c r="M11505" s="19" t="s">
        <v>11</v>
      </c>
      <c r="N11505" s="28" t="s">
        <v>15953</v>
      </c>
    </row>
    <row r="11506" spans="1:14" ht="45" x14ac:dyDescent="0.25">
      <c r="A11506" s="27" t="s">
        <v>9310</v>
      </c>
      <c r="B11506" s="19" t="s">
        <v>16745</v>
      </c>
      <c r="C11506" s="19" t="s">
        <v>16745</v>
      </c>
      <c r="D11506" s="38" t="s">
        <v>16055</v>
      </c>
      <c r="E11506" s="38" t="s">
        <v>10252</v>
      </c>
      <c r="F11506" s="41" t="s">
        <v>10251</v>
      </c>
      <c r="G11506" s="19" t="s">
        <v>721</v>
      </c>
      <c r="H11506" s="41">
        <v>2</v>
      </c>
      <c r="I11506" s="41">
        <v>3</v>
      </c>
      <c r="J11506" s="41">
        <v>10</v>
      </c>
      <c r="K11506" s="44">
        <v>5</v>
      </c>
      <c r="L11506" s="20">
        <v>19462.5</v>
      </c>
      <c r="M11506" s="19" t="s">
        <v>11</v>
      </c>
      <c r="N11506" s="28" t="s">
        <v>15953</v>
      </c>
    </row>
    <row r="11507" spans="1:14" ht="45" x14ac:dyDescent="0.25">
      <c r="A11507" s="27" t="s">
        <v>9310</v>
      </c>
      <c r="B11507" s="19" t="s">
        <v>16745</v>
      </c>
      <c r="C11507" s="19" t="s">
        <v>16745</v>
      </c>
      <c r="D11507" s="38" t="s">
        <v>16055</v>
      </c>
      <c r="E11507" s="38" t="s">
        <v>10253</v>
      </c>
      <c r="F11507" s="41" t="s">
        <v>10251</v>
      </c>
      <c r="G11507" s="19" t="s">
        <v>721</v>
      </c>
      <c r="H11507" s="41">
        <v>2</v>
      </c>
      <c r="I11507" s="41">
        <v>3</v>
      </c>
      <c r="J11507" s="41">
        <v>10</v>
      </c>
      <c r="K11507" s="44">
        <v>5</v>
      </c>
      <c r="L11507" s="20">
        <v>21750</v>
      </c>
      <c r="M11507" s="19" t="s">
        <v>11</v>
      </c>
      <c r="N11507" s="28" t="s">
        <v>15953</v>
      </c>
    </row>
    <row r="11508" spans="1:14" ht="45" x14ac:dyDescent="0.25">
      <c r="A11508" s="27" t="s">
        <v>9310</v>
      </c>
      <c r="B11508" s="19" t="s">
        <v>16745</v>
      </c>
      <c r="C11508" s="19" t="s">
        <v>16745</v>
      </c>
      <c r="D11508" s="38" t="s">
        <v>16055</v>
      </c>
      <c r="E11508" s="38" t="s">
        <v>10254</v>
      </c>
      <c r="F11508" s="41" t="s">
        <v>10251</v>
      </c>
      <c r="G11508" s="19" t="s">
        <v>721</v>
      </c>
      <c r="H11508" s="41">
        <v>2</v>
      </c>
      <c r="I11508" s="41">
        <v>3</v>
      </c>
      <c r="J11508" s="41">
        <v>10</v>
      </c>
      <c r="K11508" s="44">
        <v>5</v>
      </c>
      <c r="L11508" s="20">
        <v>23467.5</v>
      </c>
      <c r="M11508" s="19" t="s">
        <v>11</v>
      </c>
      <c r="N11508" s="28" t="s">
        <v>15953</v>
      </c>
    </row>
    <row r="11509" spans="1:14" ht="45" x14ac:dyDescent="0.25">
      <c r="A11509" s="27" t="s">
        <v>9310</v>
      </c>
      <c r="B11509" s="19" t="s">
        <v>16745</v>
      </c>
      <c r="C11509" s="19" t="s">
        <v>16745</v>
      </c>
      <c r="D11509" s="38" t="s">
        <v>16055</v>
      </c>
      <c r="E11509" s="38" t="s">
        <v>10255</v>
      </c>
      <c r="F11509" s="41" t="s">
        <v>10251</v>
      </c>
      <c r="G11509" s="19" t="s">
        <v>721</v>
      </c>
      <c r="H11509" s="41">
        <v>2</v>
      </c>
      <c r="I11509" s="41">
        <v>3</v>
      </c>
      <c r="J11509" s="41">
        <v>10</v>
      </c>
      <c r="K11509" s="44">
        <v>5</v>
      </c>
      <c r="L11509" s="20">
        <v>27475</v>
      </c>
      <c r="M11509" s="19" t="s">
        <v>11</v>
      </c>
      <c r="N11509" s="28" t="s">
        <v>15953</v>
      </c>
    </row>
    <row r="11510" spans="1:14" ht="45" x14ac:dyDescent="0.25">
      <c r="A11510" s="27" t="s">
        <v>9310</v>
      </c>
      <c r="B11510" s="19" t="s">
        <v>16745</v>
      </c>
      <c r="C11510" s="19" t="s">
        <v>16745</v>
      </c>
      <c r="D11510" s="38" t="s">
        <v>16055</v>
      </c>
      <c r="E11510" s="38" t="s">
        <v>10256</v>
      </c>
      <c r="F11510" s="41" t="s">
        <v>10251</v>
      </c>
      <c r="G11510" s="19" t="s">
        <v>721</v>
      </c>
      <c r="H11510" s="41">
        <v>2</v>
      </c>
      <c r="I11510" s="41">
        <v>3</v>
      </c>
      <c r="J11510" s="41">
        <v>10</v>
      </c>
      <c r="K11510" s="44">
        <v>5</v>
      </c>
      <c r="L11510" s="20">
        <v>29765</v>
      </c>
      <c r="M11510" s="19" t="s">
        <v>11</v>
      </c>
      <c r="N11510" s="28" t="s">
        <v>15953</v>
      </c>
    </row>
    <row r="11511" spans="1:14" ht="45" x14ac:dyDescent="0.25">
      <c r="A11511" s="27" t="s">
        <v>9310</v>
      </c>
      <c r="B11511" s="19" t="s">
        <v>16745</v>
      </c>
      <c r="C11511" s="19" t="s">
        <v>16745</v>
      </c>
      <c r="D11511" s="38" t="s">
        <v>16055</v>
      </c>
      <c r="E11511" s="38" t="s">
        <v>10257</v>
      </c>
      <c r="F11511" s="41" t="s">
        <v>10251</v>
      </c>
      <c r="G11511" s="19" t="s">
        <v>721</v>
      </c>
      <c r="H11511" s="41">
        <v>2</v>
      </c>
      <c r="I11511" s="41">
        <v>3</v>
      </c>
      <c r="J11511" s="41">
        <v>10</v>
      </c>
      <c r="K11511" s="44">
        <v>5</v>
      </c>
      <c r="L11511" s="20">
        <v>33200</v>
      </c>
      <c r="M11511" s="19" t="s">
        <v>11</v>
      </c>
      <c r="N11511" s="28" t="s">
        <v>15953</v>
      </c>
    </row>
    <row r="11512" spans="1:14" ht="45" x14ac:dyDescent="0.25">
      <c r="A11512" s="27" t="s">
        <v>9310</v>
      </c>
      <c r="B11512" s="19" t="s">
        <v>16745</v>
      </c>
      <c r="C11512" s="19" t="s">
        <v>16745</v>
      </c>
      <c r="D11512" s="38" t="s">
        <v>16055</v>
      </c>
      <c r="E11512" s="38" t="s">
        <v>10258</v>
      </c>
      <c r="F11512" s="41" t="s">
        <v>10259</v>
      </c>
      <c r="G11512" s="19" t="s">
        <v>721</v>
      </c>
      <c r="H11512" s="41">
        <v>2</v>
      </c>
      <c r="I11512" s="41">
        <v>3</v>
      </c>
      <c r="J11512" s="41">
        <v>10</v>
      </c>
      <c r="K11512" s="44">
        <v>5</v>
      </c>
      <c r="L11512" s="20">
        <v>16600</v>
      </c>
      <c r="M11512" s="19" t="s">
        <v>11</v>
      </c>
      <c r="N11512" s="28" t="s">
        <v>15953</v>
      </c>
    </row>
    <row r="11513" spans="1:14" ht="45" x14ac:dyDescent="0.25">
      <c r="A11513" s="27" t="s">
        <v>9310</v>
      </c>
      <c r="B11513" s="19" t="s">
        <v>16745</v>
      </c>
      <c r="C11513" s="19" t="s">
        <v>16745</v>
      </c>
      <c r="D11513" s="38" t="s">
        <v>16055</v>
      </c>
      <c r="E11513" s="38" t="s">
        <v>10260</v>
      </c>
      <c r="F11513" s="41" t="s">
        <v>3178</v>
      </c>
      <c r="G11513" s="19" t="s">
        <v>721</v>
      </c>
      <c r="H11513" s="41">
        <v>2</v>
      </c>
      <c r="I11513" s="41">
        <v>3</v>
      </c>
      <c r="J11513" s="41">
        <v>10</v>
      </c>
      <c r="K11513" s="44">
        <v>1</v>
      </c>
      <c r="L11513" s="20">
        <v>515160</v>
      </c>
      <c r="M11513" s="19" t="s">
        <v>11</v>
      </c>
      <c r="N11513" s="28" t="s">
        <v>15953</v>
      </c>
    </row>
    <row r="11514" spans="1:14" ht="45" x14ac:dyDescent="0.25">
      <c r="A11514" s="27" t="s">
        <v>9310</v>
      </c>
      <c r="B11514" s="19" t="s">
        <v>16745</v>
      </c>
      <c r="C11514" s="19" t="s">
        <v>16745</v>
      </c>
      <c r="D11514" s="38" t="s">
        <v>16055</v>
      </c>
      <c r="E11514" s="38" t="s">
        <v>10261</v>
      </c>
      <c r="F11514" s="41" t="s">
        <v>2062</v>
      </c>
      <c r="G11514" s="19" t="s">
        <v>721</v>
      </c>
      <c r="H11514" s="41">
        <v>2</v>
      </c>
      <c r="I11514" s="41">
        <v>3</v>
      </c>
      <c r="J11514" s="41">
        <v>10</v>
      </c>
      <c r="K11514" s="44">
        <v>1</v>
      </c>
      <c r="L11514" s="20">
        <v>159012.5</v>
      </c>
      <c r="M11514" s="19" t="s">
        <v>11</v>
      </c>
      <c r="N11514" s="28" t="s">
        <v>15953</v>
      </c>
    </row>
    <row r="11515" spans="1:14" ht="45" x14ac:dyDescent="0.25">
      <c r="A11515" s="27" t="s">
        <v>9310</v>
      </c>
      <c r="B11515" s="19" t="s">
        <v>16745</v>
      </c>
      <c r="C11515" s="19" t="s">
        <v>16745</v>
      </c>
      <c r="D11515" s="38" t="s">
        <v>16055</v>
      </c>
      <c r="E11515" s="38" t="s">
        <v>10262</v>
      </c>
      <c r="F11515" s="41" t="s">
        <v>2062</v>
      </c>
      <c r="G11515" s="19" t="s">
        <v>721</v>
      </c>
      <c r="H11515" s="41">
        <v>2</v>
      </c>
      <c r="I11515" s="41">
        <v>3</v>
      </c>
      <c r="J11515" s="41">
        <v>10</v>
      </c>
      <c r="K11515" s="44">
        <v>1</v>
      </c>
      <c r="L11515" s="20">
        <v>76587</v>
      </c>
      <c r="M11515" s="19" t="s">
        <v>11</v>
      </c>
      <c r="N11515" s="28" t="s">
        <v>15953</v>
      </c>
    </row>
    <row r="11516" spans="1:14" ht="45" x14ac:dyDescent="0.25">
      <c r="A11516" s="27" t="s">
        <v>9310</v>
      </c>
      <c r="B11516" s="19" t="s">
        <v>16745</v>
      </c>
      <c r="C11516" s="19" t="s">
        <v>16745</v>
      </c>
      <c r="D11516" s="38" t="s">
        <v>16055</v>
      </c>
      <c r="E11516" s="38" t="s">
        <v>10263</v>
      </c>
      <c r="F11516" s="41" t="s">
        <v>2062</v>
      </c>
      <c r="G11516" s="19" t="s">
        <v>721</v>
      </c>
      <c r="H11516" s="41">
        <v>2</v>
      </c>
      <c r="I11516" s="41">
        <v>3</v>
      </c>
      <c r="J11516" s="41">
        <v>10</v>
      </c>
      <c r="K11516" s="44">
        <v>2</v>
      </c>
      <c r="L11516" s="20">
        <v>116541</v>
      </c>
      <c r="M11516" s="19" t="s">
        <v>11</v>
      </c>
      <c r="N11516" s="28" t="s">
        <v>15953</v>
      </c>
    </row>
    <row r="11517" spans="1:14" ht="45" x14ac:dyDescent="0.25">
      <c r="A11517" s="27" t="s">
        <v>9310</v>
      </c>
      <c r="B11517" s="19" t="s">
        <v>16745</v>
      </c>
      <c r="C11517" s="19" t="s">
        <v>16745</v>
      </c>
      <c r="D11517" s="38" t="s">
        <v>16055</v>
      </c>
      <c r="E11517" s="38" t="s">
        <v>10264</v>
      </c>
      <c r="F11517" s="41" t="s">
        <v>10265</v>
      </c>
      <c r="G11517" s="19" t="s">
        <v>721</v>
      </c>
      <c r="H11517" s="41">
        <v>2</v>
      </c>
      <c r="I11517" s="41">
        <v>3</v>
      </c>
      <c r="J11517" s="41">
        <v>10</v>
      </c>
      <c r="K11517" s="44">
        <v>3</v>
      </c>
      <c r="L11517" s="20">
        <v>24727.5</v>
      </c>
      <c r="M11517" s="19" t="s">
        <v>11</v>
      </c>
      <c r="N11517" s="28" t="s">
        <v>15953</v>
      </c>
    </row>
    <row r="11518" spans="1:14" ht="45" x14ac:dyDescent="0.25">
      <c r="A11518" s="27" t="s">
        <v>9310</v>
      </c>
      <c r="B11518" s="19" t="s">
        <v>16745</v>
      </c>
      <c r="C11518" s="19" t="s">
        <v>16745</v>
      </c>
      <c r="D11518" s="38" t="s">
        <v>16055</v>
      </c>
      <c r="E11518" s="38" t="s">
        <v>10266</v>
      </c>
      <c r="F11518" s="41" t="s">
        <v>10265</v>
      </c>
      <c r="G11518" s="19" t="s">
        <v>721</v>
      </c>
      <c r="H11518" s="41">
        <v>2</v>
      </c>
      <c r="I11518" s="41">
        <v>3</v>
      </c>
      <c r="J11518" s="41">
        <v>10</v>
      </c>
      <c r="K11518" s="44">
        <v>2</v>
      </c>
      <c r="L11518" s="20">
        <v>16485</v>
      </c>
      <c r="M11518" s="19" t="s">
        <v>11</v>
      </c>
      <c r="N11518" s="28" t="s">
        <v>15953</v>
      </c>
    </row>
    <row r="11519" spans="1:14" ht="45" x14ac:dyDescent="0.25">
      <c r="A11519" s="27" t="s">
        <v>9310</v>
      </c>
      <c r="B11519" s="19" t="s">
        <v>16745</v>
      </c>
      <c r="C11519" s="19" t="s">
        <v>16745</v>
      </c>
      <c r="D11519" s="38" t="s">
        <v>16055</v>
      </c>
      <c r="E11519" s="38" t="s">
        <v>10267</v>
      </c>
      <c r="F11519" s="41" t="s">
        <v>10265</v>
      </c>
      <c r="G11519" s="19" t="s">
        <v>721</v>
      </c>
      <c r="H11519" s="41">
        <v>2</v>
      </c>
      <c r="I11519" s="41">
        <v>3</v>
      </c>
      <c r="J11519" s="41">
        <v>10</v>
      </c>
      <c r="K11519" s="44">
        <v>3</v>
      </c>
      <c r="L11519" s="20">
        <v>31596</v>
      </c>
      <c r="M11519" s="19" t="s">
        <v>11</v>
      </c>
      <c r="N11519" s="28" t="s">
        <v>15953</v>
      </c>
    </row>
    <row r="11520" spans="1:14" ht="45" x14ac:dyDescent="0.25">
      <c r="A11520" s="27" t="s">
        <v>9310</v>
      </c>
      <c r="B11520" s="19" t="s">
        <v>16745</v>
      </c>
      <c r="C11520" s="19" t="s">
        <v>16745</v>
      </c>
      <c r="D11520" s="38" t="s">
        <v>16055</v>
      </c>
      <c r="E11520" s="38" t="s">
        <v>10268</v>
      </c>
      <c r="F11520" s="41" t="s">
        <v>10265</v>
      </c>
      <c r="G11520" s="19" t="s">
        <v>721</v>
      </c>
      <c r="H11520" s="41">
        <v>2</v>
      </c>
      <c r="I11520" s="41">
        <v>3</v>
      </c>
      <c r="J11520" s="41">
        <v>10</v>
      </c>
      <c r="K11520" s="44">
        <v>3</v>
      </c>
      <c r="L11520" s="20">
        <v>34344</v>
      </c>
      <c r="M11520" s="19" t="s">
        <v>11</v>
      </c>
      <c r="N11520" s="28" t="s">
        <v>15953</v>
      </c>
    </row>
    <row r="11521" spans="1:14" ht="45" x14ac:dyDescent="0.25">
      <c r="A11521" s="27" t="s">
        <v>9310</v>
      </c>
      <c r="B11521" s="19" t="s">
        <v>16745</v>
      </c>
      <c r="C11521" s="19" t="s">
        <v>16745</v>
      </c>
      <c r="D11521" s="38" t="s">
        <v>16055</v>
      </c>
      <c r="E11521" s="38" t="s">
        <v>10269</v>
      </c>
      <c r="F11521" s="41" t="s">
        <v>10265</v>
      </c>
      <c r="G11521" s="19" t="s">
        <v>721</v>
      </c>
      <c r="H11521" s="41">
        <v>2</v>
      </c>
      <c r="I11521" s="41">
        <v>3</v>
      </c>
      <c r="J11521" s="41">
        <v>10</v>
      </c>
      <c r="K11521" s="44">
        <v>3</v>
      </c>
      <c r="L11521" s="20">
        <v>34344</v>
      </c>
      <c r="M11521" s="19" t="s">
        <v>11</v>
      </c>
      <c r="N11521" s="28" t="s">
        <v>15953</v>
      </c>
    </row>
    <row r="11522" spans="1:14" ht="45" x14ac:dyDescent="0.25">
      <c r="A11522" s="27" t="s">
        <v>9310</v>
      </c>
      <c r="B11522" s="19" t="s">
        <v>16745</v>
      </c>
      <c r="C11522" s="19" t="s">
        <v>16745</v>
      </c>
      <c r="D11522" s="38" t="s">
        <v>16055</v>
      </c>
      <c r="E11522" s="38" t="s">
        <v>10270</v>
      </c>
      <c r="F11522" s="41" t="s">
        <v>10265</v>
      </c>
      <c r="G11522" s="19" t="s">
        <v>721</v>
      </c>
      <c r="H11522" s="41">
        <v>2</v>
      </c>
      <c r="I11522" s="41">
        <v>3</v>
      </c>
      <c r="J11522" s="41">
        <v>10</v>
      </c>
      <c r="K11522" s="44">
        <v>5</v>
      </c>
      <c r="L11522" s="20">
        <v>29765</v>
      </c>
      <c r="M11522" s="19" t="s">
        <v>11</v>
      </c>
      <c r="N11522" s="28" t="s">
        <v>15953</v>
      </c>
    </row>
    <row r="11523" spans="1:14" ht="45" x14ac:dyDescent="0.25">
      <c r="A11523" s="27" t="s">
        <v>9310</v>
      </c>
      <c r="B11523" s="19" t="s">
        <v>16745</v>
      </c>
      <c r="C11523" s="19" t="s">
        <v>16745</v>
      </c>
      <c r="D11523" s="38" t="s">
        <v>16055</v>
      </c>
      <c r="E11523" s="38" t="s">
        <v>10271</v>
      </c>
      <c r="F11523" s="41" t="s">
        <v>10265</v>
      </c>
      <c r="G11523" s="19" t="s">
        <v>721</v>
      </c>
      <c r="H11523" s="41">
        <v>2</v>
      </c>
      <c r="I11523" s="41">
        <v>3</v>
      </c>
      <c r="J11523" s="41">
        <v>10</v>
      </c>
      <c r="K11523" s="44">
        <v>5</v>
      </c>
      <c r="L11523" s="20">
        <v>29765</v>
      </c>
      <c r="M11523" s="19" t="s">
        <v>11</v>
      </c>
      <c r="N11523" s="28" t="s">
        <v>15953</v>
      </c>
    </row>
    <row r="11524" spans="1:14" ht="45" x14ac:dyDescent="0.25">
      <c r="A11524" s="27" t="s">
        <v>9310</v>
      </c>
      <c r="B11524" s="19" t="s">
        <v>16745</v>
      </c>
      <c r="C11524" s="19" t="s">
        <v>16745</v>
      </c>
      <c r="D11524" s="38" t="s">
        <v>16055</v>
      </c>
      <c r="E11524" s="38" t="s">
        <v>10272</v>
      </c>
      <c r="F11524" s="41" t="s">
        <v>10265</v>
      </c>
      <c r="G11524" s="19" t="s">
        <v>721</v>
      </c>
      <c r="H11524" s="41">
        <v>2</v>
      </c>
      <c r="I11524" s="41">
        <v>3</v>
      </c>
      <c r="J11524" s="41">
        <v>10</v>
      </c>
      <c r="K11524" s="44">
        <v>3</v>
      </c>
      <c r="L11524" s="20">
        <v>34344</v>
      </c>
      <c r="M11524" s="19" t="s">
        <v>11</v>
      </c>
      <c r="N11524" s="28" t="s">
        <v>15953</v>
      </c>
    </row>
    <row r="11525" spans="1:14" ht="45" x14ac:dyDescent="0.25">
      <c r="A11525" s="27" t="s">
        <v>9310</v>
      </c>
      <c r="B11525" s="19" t="s">
        <v>16745</v>
      </c>
      <c r="C11525" s="19" t="s">
        <v>16745</v>
      </c>
      <c r="D11525" s="38" t="s">
        <v>16055</v>
      </c>
      <c r="E11525" s="38" t="s">
        <v>10273</v>
      </c>
      <c r="F11525" s="41" t="s">
        <v>10265</v>
      </c>
      <c r="G11525" s="19" t="s">
        <v>721</v>
      </c>
      <c r="H11525" s="41">
        <v>2</v>
      </c>
      <c r="I11525" s="41">
        <v>3</v>
      </c>
      <c r="J11525" s="41">
        <v>10</v>
      </c>
      <c r="K11525" s="44">
        <v>1</v>
      </c>
      <c r="L11525" s="20">
        <v>11448</v>
      </c>
      <c r="M11525" s="19" t="s">
        <v>11</v>
      </c>
      <c r="N11525" s="28" t="s">
        <v>15953</v>
      </c>
    </row>
    <row r="11526" spans="1:14" ht="45" x14ac:dyDescent="0.25">
      <c r="A11526" s="27" t="s">
        <v>9310</v>
      </c>
      <c r="B11526" s="19" t="s">
        <v>16745</v>
      </c>
      <c r="C11526" s="19" t="s">
        <v>16745</v>
      </c>
      <c r="D11526" s="38" t="s">
        <v>16055</v>
      </c>
      <c r="E11526" s="38" t="s">
        <v>10274</v>
      </c>
      <c r="F11526" s="41" t="s">
        <v>10265</v>
      </c>
      <c r="G11526" s="19" t="s">
        <v>721</v>
      </c>
      <c r="H11526" s="41">
        <v>2</v>
      </c>
      <c r="I11526" s="41">
        <v>3</v>
      </c>
      <c r="J11526" s="41">
        <v>10</v>
      </c>
      <c r="K11526" s="44">
        <v>3</v>
      </c>
      <c r="L11526" s="20">
        <v>41212.5</v>
      </c>
      <c r="M11526" s="19" t="s">
        <v>11</v>
      </c>
      <c r="N11526" s="28" t="s">
        <v>15953</v>
      </c>
    </row>
    <row r="11527" spans="1:14" ht="45" x14ac:dyDescent="0.25">
      <c r="A11527" s="27" t="s">
        <v>9310</v>
      </c>
      <c r="B11527" s="19" t="s">
        <v>16745</v>
      </c>
      <c r="C11527" s="19" t="s">
        <v>16745</v>
      </c>
      <c r="D11527" s="38" t="s">
        <v>16055</v>
      </c>
      <c r="E11527" s="38" t="s">
        <v>10275</v>
      </c>
      <c r="F11527" s="41" t="s">
        <v>10265</v>
      </c>
      <c r="G11527" s="19" t="s">
        <v>721</v>
      </c>
      <c r="H11527" s="41">
        <v>2</v>
      </c>
      <c r="I11527" s="41">
        <v>3</v>
      </c>
      <c r="J11527" s="41">
        <v>10</v>
      </c>
      <c r="K11527" s="44">
        <v>3</v>
      </c>
      <c r="L11527" s="20">
        <v>22666.5</v>
      </c>
      <c r="M11527" s="19" t="s">
        <v>11</v>
      </c>
      <c r="N11527" s="28" t="s">
        <v>15953</v>
      </c>
    </row>
    <row r="11528" spans="1:14" ht="45" x14ac:dyDescent="0.25">
      <c r="A11528" s="27" t="s">
        <v>9310</v>
      </c>
      <c r="B11528" s="19" t="s">
        <v>16745</v>
      </c>
      <c r="C11528" s="19" t="s">
        <v>16745</v>
      </c>
      <c r="D11528" s="38" t="s">
        <v>16055</v>
      </c>
      <c r="E11528" s="38" t="s">
        <v>10276</v>
      </c>
      <c r="F11528" s="41" t="s">
        <v>10265</v>
      </c>
      <c r="G11528" s="19" t="s">
        <v>721</v>
      </c>
      <c r="H11528" s="41">
        <v>2</v>
      </c>
      <c r="I11528" s="41">
        <v>3</v>
      </c>
      <c r="J11528" s="41">
        <v>10</v>
      </c>
      <c r="K11528" s="44">
        <v>5</v>
      </c>
      <c r="L11528" s="20">
        <v>41212.5</v>
      </c>
      <c r="M11528" s="19" t="s">
        <v>11</v>
      </c>
      <c r="N11528" s="28" t="s">
        <v>15953</v>
      </c>
    </row>
    <row r="11529" spans="1:14" ht="45" x14ac:dyDescent="0.25">
      <c r="A11529" s="27" t="s">
        <v>9310</v>
      </c>
      <c r="B11529" s="19" t="s">
        <v>16745</v>
      </c>
      <c r="C11529" s="19" t="s">
        <v>16745</v>
      </c>
      <c r="D11529" s="38" t="s">
        <v>16055</v>
      </c>
      <c r="E11529" s="38" t="s">
        <v>10277</v>
      </c>
      <c r="F11529" s="41" t="s">
        <v>10265</v>
      </c>
      <c r="G11529" s="19" t="s">
        <v>721</v>
      </c>
      <c r="H11529" s="41">
        <v>2</v>
      </c>
      <c r="I11529" s="41">
        <v>3</v>
      </c>
      <c r="J11529" s="41">
        <v>10</v>
      </c>
      <c r="K11529" s="44">
        <v>1</v>
      </c>
      <c r="L11529" s="20">
        <v>11448</v>
      </c>
      <c r="M11529" s="19" t="s">
        <v>11</v>
      </c>
      <c r="N11529" s="28" t="s">
        <v>15953</v>
      </c>
    </row>
    <row r="11530" spans="1:14" ht="45" x14ac:dyDescent="0.25">
      <c r="A11530" s="27" t="s">
        <v>9310</v>
      </c>
      <c r="B11530" s="19" t="s">
        <v>16745</v>
      </c>
      <c r="C11530" s="19" t="s">
        <v>16745</v>
      </c>
      <c r="D11530" s="38" t="s">
        <v>16055</v>
      </c>
      <c r="E11530" s="38" t="s">
        <v>10278</v>
      </c>
      <c r="F11530" s="41" t="s">
        <v>10265</v>
      </c>
      <c r="G11530" s="19" t="s">
        <v>721</v>
      </c>
      <c r="H11530" s="41">
        <v>2</v>
      </c>
      <c r="I11530" s="41">
        <v>3</v>
      </c>
      <c r="J11530" s="41">
        <v>10</v>
      </c>
      <c r="K11530" s="44">
        <v>1</v>
      </c>
      <c r="L11530" s="20">
        <v>11448</v>
      </c>
      <c r="M11530" s="19" t="s">
        <v>11</v>
      </c>
      <c r="N11530" s="28" t="s">
        <v>15953</v>
      </c>
    </row>
    <row r="11531" spans="1:14" ht="45" x14ac:dyDescent="0.25">
      <c r="A11531" s="27" t="s">
        <v>9310</v>
      </c>
      <c r="B11531" s="19" t="s">
        <v>16745</v>
      </c>
      <c r="C11531" s="19" t="s">
        <v>16745</v>
      </c>
      <c r="D11531" s="38" t="s">
        <v>16055</v>
      </c>
      <c r="E11531" s="38" t="s">
        <v>10279</v>
      </c>
      <c r="F11531" s="41" t="s">
        <v>10265</v>
      </c>
      <c r="G11531" s="19" t="s">
        <v>721</v>
      </c>
      <c r="H11531" s="41">
        <v>2</v>
      </c>
      <c r="I11531" s="41">
        <v>3</v>
      </c>
      <c r="J11531" s="41">
        <v>10</v>
      </c>
      <c r="K11531" s="44">
        <v>5</v>
      </c>
      <c r="L11531" s="20">
        <v>41212.5</v>
      </c>
      <c r="M11531" s="19" t="s">
        <v>11</v>
      </c>
      <c r="N11531" s="28" t="s">
        <v>15953</v>
      </c>
    </row>
    <row r="11532" spans="1:14" ht="45" x14ac:dyDescent="0.25">
      <c r="A11532" s="27" t="s">
        <v>9310</v>
      </c>
      <c r="B11532" s="19" t="s">
        <v>16745</v>
      </c>
      <c r="C11532" s="19" t="s">
        <v>16745</v>
      </c>
      <c r="D11532" s="38" t="s">
        <v>16055</v>
      </c>
      <c r="E11532" s="38" t="s">
        <v>10280</v>
      </c>
      <c r="F11532" s="41" t="s">
        <v>10265</v>
      </c>
      <c r="G11532" s="19" t="s">
        <v>721</v>
      </c>
      <c r="H11532" s="41">
        <v>2</v>
      </c>
      <c r="I11532" s="41">
        <v>3</v>
      </c>
      <c r="J11532" s="41">
        <v>10</v>
      </c>
      <c r="K11532" s="44">
        <v>3</v>
      </c>
      <c r="L11532" s="20">
        <v>24727.5</v>
      </c>
      <c r="M11532" s="19" t="s">
        <v>11</v>
      </c>
      <c r="N11532" s="28" t="s">
        <v>15953</v>
      </c>
    </row>
    <row r="11533" spans="1:14" ht="45" x14ac:dyDescent="0.25">
      <c r="A11533" s="27" t="s">
        <v>9310</v>
      </c>
      <c r="B11533" s="19" t="s">
        <v>16745</v>
      </c>
      <c r="C11533" s="19" t="s">
        <v>16745</v>
      </c>
      <c r="D11533" s="38" t="s">
        <v>16055</v>
      </c>
      <c r="E11533" s="38" t="s">
        <v>10281</v>
      </c>
      <c r="F11533" s="41" t="s">
        <v>10265</v>
      </c>
      <c r="G11533" s="19" t="s">
        <v>721</v>
      </c>
      <c r="H11533" s="41">
        <v>2</v>
      </c>
      <c r="I11533" s="41">
        <v>3</v>
      </c>
      <c r="J11533" s="41">
        <v>10</v>
      </c>
      <c r="K11533" s="44">
        <v>5</v>
      </c>
      <c r="L11533" s="20">
        <v>46937.5</v>
      </c>
      <c r="M11533" s="19" t="s">
        <v>11</v>
      </c>
      <c r="N11533" s="28" t="s">
        <v>15953</v>
      </c>
    </row>
    <row r="11534" spans="1:14" ht="45" x14ac:dyDescent="0.25">
      <c r="A11534" s="27" t="s">
        <v>9310</v>
      </c>
      <c r="B11534" s="19" t="s">
        <v>16745</v>
      </c>
      <c r="C11534" s="19" t="s">
        <v>16745</v>
      </c>
      <c r="D11534" s="38" t="s">
        <v>16055</v>
      </c>
      <c r="E11534" s="38" t="s">
        <v>10282</v>
      </c>
      <c r="F11534" s="41" t="s">
        <v>10265</v>
      </c>
      <c r="G11534" s="19" t="s">
        <v>721</v>
      </c>
      <c r="H11534" s="41">
        <v>2</v>
      </c>
      <c r="I11534" s="41">
        <v>3</v>
      </c>
      <c r="J11534" s="41">
        <v>10</v>
      </c>
      <c r="K11534" s="44">
        <v>2</v>
      </c>
      <c r="L11534" s="20">
        <v>16485</v>
      </c>
      <c r="M11534" s="19" t="s">
        <v>11</v>
      </c>
      <c r="N11534" s="28" t="s">
        <v>15953</v>
      </c>
    </row>
    <row r="11535" spans="1:14" ht="45" x14ac:dyDescent="0.25">
      <c r="A11535" s="27" t="s">
        <v>9310</v>
      </c>
      <c r="B11535" s="19" t="s">
        <v>16745</v>
      </c>
      <c r="C11535" s="19" t="s">
        <v>16745</v>
      </c>
      <c r="D11535" s="38" t="s">
        <v>16055</v>
      </c>
      <c r="E11535" s="38" t="s">
        <v>10283</v>
      </c>
      <c r="F11535" s="41" t="s">
        <v>6280</v>
      </c>
      <c r="G11535" s="19" t="s">
        <v>721</v>
      </c>
      <c r="H11535" s="41">
        <v>2</v>
      </c>
      <c r="I11535" s="41">
        <v>3</v>
      </c>
      <c r="J11535" s="41">
        <v>10</v>
      </c>
      <c r="K11535" s="44">
        <v>2</v>
      </c>
      <c r="L11535" s="20">
        <v>18775</v>
      </c>
      <c r="M11535" s="19" t="s">
        <v>11</v>
      </c>
      <c r="N11535" s="28" t="s">
        <v>15953</v>
      </c>
    </row>
    <row r="11536" spans="1:14" ht="45" x14ac:dyDescent="0.25">
      <c r="A11536" s="27" t="s">
        <v>9310</v>
      </c>
      <c r="B11536" s="19" t="s">
        <v>16745</v>
      </c>
      <c r="C11536" s="19" t="s">
        <v>16745</v>
      </c>
      <c r="D11536" s="38" t="s">
        <v>16055</v>
      </c>
      <c r="E11536" s="38" t="s">
        <v>10284</v>
      </c>
      <c r="F11536" s="41" t="s">
        <v>10285</v>
      </c>
      <c r="G11536" s="19" t="s">
        <v>721</v>
      </c>
      <c r="H11536" s="41">
        <v>2</v>
      </c>
      <c r="I11536" s="41">
        <v>3</v>
      </c>
      <c r="J11536" s="41">
        <v>10</v>
      </c>
      <c r="K11536" s="44">
        <v>3</v>
      </c>
      <c r="L11536" s="20">
        <v>30565.5</v>
      </c>
      <c r="M11536" s="19" t="s">
        <v>11</v>
      </c>
      <c r="N11536" s="28" t="s">
        <v>15953</v>
      </c>
    </row>
    <row r="11537" spans="1:14" ht="45" x14ac:dyDescent="0.25">
      <c r="A11537" s="27" t="s">
        <v>9310</v>
      </c>
      <c r="B11537" s="19" t="s">
        <v>16745</v>
      </c>
      <c r="C11537" s="19" t="s">
        <v>16745</v>
      </c>
      <c r="D11537" s="38" t="s">
        <v>16055</v>
      </c>
      <c r="E11537" s="38" t="s">
        <v>10286</v>
      </c>
      <c r="F11537" s="41" t="s">
        <v>10285</v>
      </c>
      <c r="G11537" s="19" t="s">
        <v>721</v>
      </c>
      <c r="H11537" s="41">
        <v>2</v>
      </c>
      <c r="I11537" s="41">
        <v>3</v>
      </c>
      <c r="J11537" s="41">
        <v>10</v>
      </c>
      <c r="K11537" s="44">
        <v>2</v>
      </c>
      <c r="L11537" s="20">
        <v>176070</v>
      </c>
      <c r="M11537" s="19" t="s">
        <v>11</v>
      </c>
      <c r="N11537" s="28" t="s">
        <v>15953</v>
      </c>
    </row>
    <row r="11538" spans="1:14" ht="45" x14ac:dyDescent="0.25">
      <c r="A11538" s="27" t="s">
        <v>9310</v>
      </c>
      <c r="B11538" s="19" t="s">
        <v>16745</v>
      </c>
      <c r="C11538" s="19" t="s">
        <v>16745</v>
      </c>
      <c r="D11538" s="38" t="s">
        <v>16055</v>
      </c>
      <c r="E11538" s="38" t="s">
        <v>10287</v>
      </c>
      <c r="F11538" s="41" t="s">
        <v>10288</v>
      </c>
      <c r="G11538" s="19" t="s">
        <v>611</v>
      </c>
      <c r="H11538" s="41">
        <v>3</v>
      </c>
      <c r="I11538" s="41">
        <v>6</v>
      </c>
      <c r="J11538" s="41">
        <v>10</v>
      </c>
      <c r="K11538" s="44">
        <v>20</v>
      </c>
      <c r="L11538" s="20">
        <v>196000</v>
      </c>
      <c r="M11538" s="19" t="s">
        <v>11</v>
      </c>
      <c r="N11538" s="28" t="s">
        <v>15953</v>
      </c>
    </row>
    <row r="11539" spans="1:14" ht="45" x14ac:dyDescent="0.25">
      <c r="A11539" s="27" t="s">
        <v>9310</v>
      </c>
      <c r="B11539" s="19" t="s">
        <v>16745</v>
      </c>
      <c r="C11539" s="19" t="s">
        <v>16745</v>
      </c>
      <c r="D11539" s="38" t="s">
        <v>16055</v>
      </c>
      <c r="E11539" s="38" t="s">
        <v>10289</v>
      </c>
      <c r="F11539" s="41" t="s">
        <v>2802</v>
      </c>
      <c r="G11539" s="19" t="s">
        <v>721</v>
      </c>
      <c r="H11539" s="41">
        <v>2</v>
      </c>
      <c r="I11539" s="41">
        <v>3</v>
      </c>
      <c r="J11539" s="41">
        <v>10</v>
      </c>
      <c r="K11539" s="44">
        <v>5</v>
      </c>
      <c r="L11539" s="20">
        <v>199767.5</v>
      </c>
      <c r="M11539" s="19" t="s">
        <v>11</v>
      </c>
      <c r="N11539" s="28" t="s">
        <v>15953</v>
      </c>
    </row>
    <row r="11540" spans="1:14" ht="45" x14ac:dyDescent="0.25">
      <c r="A11540" s="27" t="s">
        <v>9310</v>
      </c>
      <c r="B11540" s="19" t="s">
        <v>16745</v>
      </c>
      <c r="C11540" s="19" t="s">
        <v>16745</v>
      </c>
      <c r="D11540" s="38" t="s">
        <v>16055</v>
      </c>
      <c r="E11540" s="38" t="s">
        <v>10290</v>
      </c>
      <c r="F11540" s="41" t="s">
        <v>2802</v>
      </c>
      <c r="G11540" s="19" t="s">
        <v>721</v>
      </c>
      <c r="H11540" s="41">
        <v>2</v>
      </c>
      <c r="I11540" s="41">
        <v>3</v>
      </c>
      <c r="J11540" s="41">
        <v>10</v>
      </c>
      <c r="K11540" s="44">
        <v>5</v>
      </c>
      <c r="L11540" s="20">
        <v>188320</v>
      </c>
      <c r="M11540" s="19" t="s">
        <v>11</v>
      </c>
      <c r="N11540" s="28" t="s">
        <v>15953</v>
      </c>
    </row>
    <row r="11541" spans="1:14" ht="45" x14ac:dyDescent="0.25">
      <c r="A11541" s="27" t="s">
        <v>9310</v>
      </c>
      <c r="B11541" s="19" t="s">
        <v>16745</v>
      </c>
      <c r="C11541" s="19" t="s">
        <v>16745</v>
      </c>
      <c r="D11541" s="38" t="s">
        <v>16055</v>
      </c>
      <c r="E11541" s="38" t="s">
        <v>10291</v>
      </c>
      <c r="F11541" s="41" t="s">
        <v>2802</v>
      </c>
      <c r="G11541" s="19" t="s">
        <v>721</v>
      </c>
      <c r="H11541" s="41">
        <v>2</v>
      </c>
      <c r="I11541" s="41">
        <v>3</v>
      </c>
      <c r="J11541" s="41">
        <v>10</v>
      </c>
      <c r="K11541" s="44">
        <v>2</v>
      </c>
      <c r="L11541" s="20">
        <v>128218</v>
      </c>
      <c r="M11541" s="19" t="s">
        <v>11</v>
      </c>
      <c r="N11541" s="28" t="s">
        <v>15953</v>
      </c>
    </row>
    <row r="11542" spans="1:14" ht="45" x14ac:dyDescent="0.25">
      <c r="A11542" s="27" t="s">
        <v>9310</v>
      </c>
      <c r="B11542" s="19" t="s">
        <v>16745</v>
      </c>
      <c r="C11542" s="19" t="s">
        <v>16745</v>
      </c>
      <c r="D11542" s="38" t="s">
        <v>16055</v>
      </c>
      <c r="E11542" s="38" t="s">
        <v>10292</v>
      </c>
      <c r="F11542" s="41" t="s">
        <v>2802</v>
      </c>
      <c r="G11542" s="19" t="s">
        <v>721</v>
      </c>
      <c r="H11542" s="41">
        <v>2</v>
      </c>
      <c r="I11542" s="41">
        <v>3</v>
      </c>
      <c r="J11542" s="41">
        <v>10</v>
      </c>
      <c r="K11542" s="44">
        <v>5</v>
      </c>
      <c r="L11542" s="20">
        <v>285627.5</v>
      </c>
      <c r="M11542" s="19" t="s">
        <v>11</v>
      </c>
      <c r="N11542" s="28" t="s">
        <v>15953</v>
      </c>
    </row>
    <row r="11543" spans="1:14" ht="45" x14ac:dyDescent="0.25">
      <c r="A11543" s="27" t="s">
        <v>9310</v>
      </c>
      <c r="B11543" s="19" t="s">
        <v>16745</v>
      </c>
      <c r="C11543" s="19" t="s">
        <v>16745</v>
      </c>
      <c r="D11543" s="38" t="s">
        <v>16055</v>
      </c>
      <c r="E11543" s="38" t="s">
        <v>10293</v>
      </c>
      <c r="F11543" s="41" t="s">
        <v>6287</v>
      </c>
      <c r="G11543" s="19" t="s">
        <v>721</v>
      </c>
      <c r="H11543" s="41">
        <v>2</v>
      </c>
      <c r="I11543" s="41">
        <v>3</v>
      </c>
      <c r="J11543" s="41">
        <v>10</v>
      </c>
      <c r="K11543" s="44">
        <v>3</v>
      </c>
      <c r="L11543" s="20">
        <v>13393.5</v>
      </c>
      <c r="M11543" s="19" t="s">
        <v>11</v>
      </c>
      <c r="N11543" s="28" t="s">
        <v>15953</v>
      </c>
    </row>
    <row r="11544" spans="1:14" ht="45" x14ac:dyDescent="0.25">
      <c r="A11544" s="27" t="s">
        <v>9310</v>
      </c>
      <c r="B11544" s="19" t="s">
        <v>16745</v>
      </c>
      <c r="C11544" s="19" t="s">
        <v>16745</v>
      </c>
      <c r="D11544" s="38" t="s">
        <v>16055</v>
      </c>
      <c r="E11544" s="38" t="s">
        <v>10294</v>
      </c>
      <c r="F11544" s="41" t="s">
        <v>6287</v>
      </c>
      <c r="G11544" s="19" t="s">
        <v>721</v>
      </c>
      <c r="H11544" s="41">
        <v>2</v>
      </c>
      <c r="I11544" s="41">
        <v>3</v>
      </c>
      <c r="J11544" s="41">
        <v>10</v>
      </c>
      <c r="K11544" s="44">
        <v>3</v>
      </c>
      <c r="L11544" s="20">
        <v>30909</v>
      </c>
      <c r="M11544" s="19" t="s">
        <v>11</v>
      </c>
      <c r="N11544" s="28" t="s">
        <v>15953</v>
      </c>
    </row>
    <row r="11545" spans="1:14" ht="45" x14ac:dyDescent="0.25">
      <c r="A11545" s="27" t="s">
        <v>9310</v>
      </c>
      <c r="B11545" s="19" t="s">
        <v>16745</v>
      </c>
      <c r="C11545" s="19" t="s">
        <v>16745</v>
      </c>
      <c r="D11545" s="38" t="s">
        <v>16055</v>
      </c>
      <c r="E11545" s="38" t="s">
        <v>10295</v>
      </c>
      <c r="F11545" s="41" t="s">
        <v>6287</v>
      </c>
      <c r="G11545" s="19" t="s">
        <v>721</v>
      </c>
      <c r="H11545" s="41">
        <v>2</v>
      </c>
      <c r="I11545" s="41">
        <v>3</v>
      </c>
      <c r="J11545" s="41">
        <v>10</v>
      </c>
      <c r="K11545" s="44">
        <v>10</v>
      </c>
      <c r="L11545" s="20">
        <v>18315</v>
      </c>
      <c r="M11545" s="19" t="s">
        <v>11</v>
      </c>
      <c r="N11545" s="28" t="s">
        <v>15953</v>
      </c>
    </row>
    <row r="11546" spans="1:14" ht="45" x14ac:dyDescent="0.25">
      <c r="A11546" s="27" t="s">
        <v>9310</v>
      </c>
      <c r="B11546" s="19" t="s">
        <v>16745</v>
      </c>
      <c r="C11546" s="19" t="s">
        <v>16745</v>
      </c>
      <c r="D11546" s="38" t="s">
        <v>16055</v>
      </c>
      <c r="E11546" s="38" t="s">
        <v>10296</v>
      </c>
      <c r="F11546" s="41" t="s">
        <v>6287</v>
      </c>
      <c r="G11546" s="19" t="s">
        <v>721</v>
      </c>
      <c r="H11546" s="41">
        <v>2</v>
      </c>
      <c r="I11546" s="41">
        <v>3</v>
      </c>
      <c r="J11546" s="41">
        <v>10</v>
      </c>
      <c r="K11546" s="44">
        <v>5</v>
      </c>
      <c r="L11546" s="20">
        <v>80135</v>
      </c>
      <c r="M11546" s="19" t="s">
        <v>11</v>
      </c>
      <c r="N11546" s="28" t="s">
        <v>15953</v>
      </c>
    </row>
    <row r="11547" spans="1:14" ht="45" x14ac:dyDescent="0.25">
      <c r="A11547" s="27" t="s">
        <v>9310</v>
      </c>
      <c r="B11547" s="19" t="s">
        <v>16745</v>
      </c>
      <c r="C11547" s="19" t="s">
        <v>16745</v>
      </c>
      <c r="D11547" s="38" t="s">
        <v>16055</v>
      </c>
      <c r="E11547" s="38" t="s">
        <v>10297</v>
      </c>
      <c r="F11547" s="41" t="s">
        <v>6287</v>
      </c>
      <c r="G11547" s="19" t="s">
        <v>721</v>
      </c>
      <c r="H11547" s="41">
        <v>2</v>
      </c>
      <c r="I11547" s="41">
        <v>3</v>
      </c>
      <c r="J11547" s="41">
        <v>10</v>
      </c>
      <c r="K11547" s="44">
        <v>10</v>
      </c>
      <c r="L11547" s="20">
        <v>113335</v>
      </c>
      <c r="M11547" s="19" t="s">
        <v>11</v>
      </c>
      <c r="N11547" s="28" t="s">
        <v>15953</v>
      </c>
    </row>
    <row r="11548" spans="1:14" ht="45" x14ac:dyDescent="0.25">
      <c r="A11548" s="27" t="s">
        <v>9310</v>
      </c>
      <c r="B11548" s="19" t="s">
        <v>16745</v>
      </c>
      <c r="C11548" s="19" t="s">
        <v>16745</v>
      </c>
      <c r="D11548" s="38" t="s">
        <v>16055</v>
      </c>
      <c r="E11548" s="38" t="s">
        <v>10298</v>
      </c>
      <c r="F11548" s="41" t="s">
        <v>6287</v>
      </c>
      <c r="G11548" s="19" t="s">
        <v>721</v>
      </c>
      <c r="H11548" s="41">
        <v>2</v>
      </c>
      <c r="I11548" s="41">
        <v>3</v>
      </c>
      <c r="J11548" s="41">
        <v>10</v>
      </c>
      <c r="K11548" s="44">
        <v>10</v>
      </c>
      <c r="L11548" s="20">
        <v>124785</v>
      </c>
      <c r="M11548" s="19" t="s">
        <v>11</v>
      </c>
      <c r="N11548" s="28" t="s">
        <v>15953</v>
      </c>
    </row>
    <row r="11549" spans="1:14" ht="45" x14ac:dyDescent="0.25">
      <c r="A11549" s="27" t="s">
        <v>9310</v>
      </c>
      <c r="B11549" s="19" t="s">
        <v>16745</v>
      </c>
      <c r="C11549" s="19" t="s">
        <v>16745</v>
      </c>
      <c r="D11549" s="38" t="s">
        <v>16055</v>
      </c>
      <c r="E11549" s="38" t="s">
        <v>10299</v>
      </c>
      <c r="F11549" s="41" t="s">
        <v>6287</v>
      </c>
      <c r="G11549" s="19" t="s">
        <v>721</v>
      </c>
      <c r="H11549" s="41">
        <v>2</v>
      </c>
      <c r="I11549" s="41">
        <v>3</v>
      </c>
      <c r="J11549" s="41">
        <v>10</v>
      </c>
      <c r="K11549" s="44">
        <v>3</v>
      </c>
      <c r="L11549" s="20">
        <v>22666.5</v>
      </c>
      <c r="M11549" s="19" t="s">
        <v>11</v>
      </c>
      <c r="N11549" s="28" t="s">
        <v>15953</v>
      </c>
    </row>
    <row r="11550" spans="1:14" ht="45" x14ac:dyDescent="0.25">
      <c r="A11550" s="27" t="s">
        <v>9310</v>
      </c>
      <c r="B11550" s="19" t="s">
        <v>16745</v>
      </c>
      <c r="C11550" s="19" t="s">
        <v>16745</v>
      </c>
      <c r="D11550" s="38" t="s">
        <v>16055</v>
      </c>
      <c r="E11550" s="38" t="s">
        <v>10300</v>
      </c>
      <c r="F11550" s="41" t="s">
        <v>6287</v>
      </c>
      <c r="G11550" s="19" t="s">
        <v>721</v>
      </c>
      <c r="H11550" s="41">
        <v>2</v>
      </c>
      <c r="I11550" s="41">
        <v>3</v>
      </c>
      <c r="J11550" s="41">
        <v>10</v>
      </c>
      <c r="K11550" s="44">
        <v>3</v>
      </c>
      <c r="L11550" s="20">
        <v>27819</v>
      </c>
      <c r="M11550" s="19" t="s">
        <v>11</v>
      </c>
      <c r="N11550" s="28" t="s">
        <v>15953</v>
      </c>
    </row>
    <row r="11551" spans="1:14" ht="45" x14ac:dyDescent="0.25">
      <c r="A11551" s="27" t="s">
        <v>9310</v>
      </c>
      <c r="B11551" s="19" t="s">
        <v>16745</v>
      </c>
      <c r="C11551" s="19" t="s">
        <v>16745</v>
      </c>
      <c r="D11551" s="38" t="s">
        <v>16055</v>
      </c>
      <c r="E11551" s="38" t="s">
        <v>10301</v>
      </c>
      <c r="F11551" s="41" t="s">
        <v>10302</v>
      </c>
      <c r="G11551" s="19" t="s">
        <v>721</v>
      </c>
      <c r="H11551" s="41">
        <v>2</v>
      </c>
      <c r="I11551" s="41">
        <v>3</v>
      </c>
      <c r="J11551" s="41">
        <v>10</v>
      </c>
      <c r="K11551" s="44">
        <v>2</v>
      </c>
      <c r="L11551" s="20">
        <v>100513</v>
      </c>
      <c r="M11551" s="19" t="s">
        <v>11</v>
      </c>
      <c r="N11551" s="28" t="s">
        <v>15953</v>
      </c>
    </row>
    <row r="11552" spans="1:14" ht="45" x14ac:dyDescent="0.25">
      <c r="A11552" s="27" t="s">
        <v>9310</v>
      </c>
      <c r="B11552" s="19" t="s">
        <v>16745</v>
      </c>
      <c r="C11552" s="19" t="s">
        <v>16745</v>
      </c>
      <c r="D11552" s="38" t="s">
        <v>16055</v>
      </c>
      <c r="E11552" s="38" t="s">
        <v>10303</v>
      </c>
      <c r="F11552" s="41" t="s">
        <v>1165</v>
      </c>
      <c r="G11552" s="19" t="s">
        <v>721</v>
      </c>
      <c r="H11552" s="41">
        <v>2</v>
      </c>
      <c r="I11552" s="41">
        <v>3</v>
      </c>
      <c r="J11552" s="41">
        <v>10</v>
      </c>
      <c r="K11552" s="44">
        <v>5</v>
      </c>
      <c r="L11552" s="20">
        <v>33772.5</v>
      </c>
      <c r="M11552" s="19" t="s">
        <v>11</v>
      </c>
      <c r="N11552" s="28" t="s">
        <v>15953</v>
      </c>
    </row>
    <row r="11553" spans="1:14" ht="45" x14ac:dyDescent="0.25">
      <c r="A11553" s="27" t="s">
        <v>9310</v>
      </c>
      <c r="B11553" s="19" t="s">
        <v>16745</v>
      </c>
      <c r="C11553" s="19" t="s">
        <v>16745</v>
      </c>
      <c r="D11553" s="38" t="s">
        <v>16055</v>
      </c>
      <c r="E11553" s="38" t="s">
        <v>10304</v>
      </c>
      <c r="F11553" s="41" t="s">
        <v>10305</v>
      </c>
      <c r="G11553" s="19" t="s">
        <v>721</v>
      </c>
      <c r="H11553" s="41">
        <v>2</v>
      </c>
      <c r="I11553" s="41">
        <v>3</v>
      </c>
      <c r="J11553" s="41">
        <v>10</v>
      </c>
      <c r="K11553" s="44">
        <v>2</v>
      </c>
      <c r="L11553" s="20">
        <v>52661</v>
      </c>
      <c r="M11553" s="19" t="s">
        <v>11</v>
      </c>
      <c r="N11553" s="28" t="s">
        <v>15953</v>
      </c>
    </row>
    <row r="11554" spans="1:14" ht="45" x14ac:dyDescent="0.25">
      <c r="A11554" s="27" t="s">
        <v>9310</v>
      </c>
      <c r="B11554" s="19" t="s">
        <v>16745</v>
      </c>
      <c r="C11554" s="19" t="s">
        <v>16745</v>
      </c>
      <c r="D11554" s="38" t="s">
        <v>16055</v>
      </c>
      <c r="E11554" s="38" t="s">
        <v>10306</v>
      </c>
      <c r="F11554" s="41" t="s">
        <v>10305</v>
      </c>
      <c r="G11554" s="19" t="s">
        <v>721</v>
      </c>
      <c r="H11554" s="41">
        <v>2</v>
      </c>
      <c r="I11554" s="41">
        <v>3</v>
      </c>
      <c r="J11554" s="41">
        <v>10</v>
      </c>
      <c r="K11554" s="44">
        <v>2</v>
      </c>
      <c r="L11554" s="20">
        <v>66398</v>
      </c>
      <c r="M11554" s="19" t="s">
        <v>11</v>
      </c>
      <c r="N11554" s="28" t="s">
        <v>15953</v>
      </c>
    </row>
    <row r="11555" spans="1:14" ht="45" x14ac:dyDescent="0.25">
      <c r="A11555" s="27" t="s">
        <v>9310</v>
      </c>
      <c r="B11555" s="19" t="s">
        <v>16745</v>
      </c>
      <c r="C11555" s="19" t="s">
        <v>16745</v>
      </c>
      <c r="D11555" s="38" t="s">
        <v>16055</v>
      </c>
      <c r="E11555" s="38" t="s">
        <v>10307</v>
      </c>
      <c r="F11555" s="41" t="s">
        <v>10305</v>
      </c>
      <c r="G11555" s="19" t="s">
        <v>721</v>
      </c>
      <c r="H11555" s="41">
        <v>2</v>
      </c>
      <c r="I11555" s="41">
        <v>3</v>
      </c>
      <c r="J11555" s="41">
        <v>10</v>
      </c>
      <c r="K11555" s="44">
        <v>2</v>
      </c>
      <c r="L11555" s="20">
        <v>87005</v>
      </c>
      <c r="M11555" s="19" t="s">
        <v>11</v>
      </c>
      <c r="N11555" s="28" t="s">
        <v>15953</v>
      </c>
    </row>
    <row r="11556" spans="1:14" ht="45" x14ac:dyDescent="0.25">
      <c r="A11556" s="27" t="s">
        <v>9310</v>
      </c>
      <c r="B11556" s="19" t="s">
        <v>16745</v>
      </c>
      <c r="C11556" s="19" t="s">
        <v>16745</v>
      </c>
      <c r="D11556" s="38" t="s">
        <v>16055</v>
      </c>
      <c r="E11556" s="38" t="s">
        <v>10308</v>
      </c>
      <c r="F11556" s="41" t="s">
        <v>5869</v>
      </c>
      <c r="G11556" s="19" t="s">
        <v>721</v>
      </c>
      <c r="H11556" s="41">
        <v>2</v>
      </c>
      <c r="I11556" s="41">
        <v>3</v>
      </c>
      <c r="J11556" s="41">
        <v>10</v>
      </c>
      <c r="K11556" s="44">
        <v>3</v>
      </c>
      <c r="L11556" s="20">
        <v>16828.5</v>
      </c>
      <c r="M11556" s="19" t="s">
        <v>11</v>
      </c>
      <c r="N11556" s="28" t="s">
        <v>15953</v>
      </c>
    </row>
    <row r="11557" spans="1:14" ht="45" x14ac:dyDescent="0.25">
      <c r="A11557" s="27" t="s">
        <v>9310</v>
      </c>
      <c r="B11557" s="19" t="s">
        <v>16745</v>
      </c>
      <c r="C11557" s="19" t="s">
        <v>16745</v>
      </c>
      <c r="D11557" s="38" t="s">
        <v>16055</v>
      </c>
      <c r="E11557" s="38" t="s">
        <v>10309</v>
      </c>
      <c r="F11557" s="41" t="s">
        <v>5869</v>
      </c>
      <c r="G11557" s="19" t="s">
        <v>721</v>
      </c>
      <c r="H11557" s="41">
        <v>2</v>
      </c>
      <c r="I11557" s="41">
        <v>3</v>
      </c>
      <c r="J11557" s="41">
        <v>10</v>
      </c>
      <c r="K11557" s="44">
        <v>3</v>
      </c>
      <c r="L11557" s="20">
        <v>18889.5</v>
      </c>
      <c r="M11557" s="19" t="s">
        <v>11</v>
      </c>
      <c r="N11557" s="28" t="s">
        <v>15953</v>
      </c>
    </row>
    <row r="11558" spans="1:14" ht="45" x14ac:dyDescent="0.25">
      <c r="A11558" s="27" t="s">
        <v>9310</v>
      </c>
      <c r="B11558" s="19" t="s">
        <v>16745</v>
      </c>
      <c r="C11558" s="19" t="s">
        <v>16745</v>
      </c>
      <c r="D11558" s="38" t="s">
        <v>16055</v>
      </c>
      <c r="E11558" s="38" t="s">
        <v>10310</v>
      </c>
      <c r="F11558" s="41" t="s">
        <v>5869</v>
      </c>
      <c r="G11558" s="19" t="s">
        <v>721</v>
      </c>
      <c r="H11558" s="41">
        <v>2</v>
      </c>
      <c r="I11558" s="41">
        <v>3</v>
      </c>
      <c r="J11558" s="41">
        <v>10</v>
      </c>
      <c r="K11558" s="44">
        <v>3</v>
      </c>
      <c r="L11558" s="20">
        <v>23697</v>
      </c>
      <c r="M11558" s="19" t="s">
        <v>11</v>
      </c>
      <c r="N11558" s="28" t="s">
        <v>15953</v>
      </c>
    </row>
    <row r="11559" spans="1:14" ht="45" x14ac:dyDescent="0.25">
      <c r="A11559" s="27" t="s">
        <v>9310</v>
      </c>
      <c r="B11559" s="19" t="s">
        <v>16745</v>
      </c>
      <c r="C11559" s="19" t="s">
        <v>16745</v>
      </c>
      <c r="D11559" s="38" t="s">
        <v>16055</v>
      </c>
      <c r="E11559" s="38" t="s">
        <v>10311</v>
      </c>
      <c r="F11559" s="41" t="s">
        <v>5869</v>
      </c>
      <c r="G11559" s="19" t="s">
        <v>721</v>
      </c>
      <c r="H11559" s="41">
        <v>2</v>
      </c>
      <c r="I11559" s="41">
        <v>3</v>
      </c>
      <c r="J11559" s="41">
        <v>10</v>
      </c>
      <c r="K11559" s="44">
        <v>3</v>
      </c>
      <c r="L11559" s="20">
        <v>64909.5</v>
      </c>
      <c r="M11559" s="19" t="s">
        <v>11</v>
      </c>
      <c r="N11559" s="28" t="s">
        <v>15953</v>
      </c>
    </row>
    <row r="11560" spans="1:14" ht="45" x14ac:dyDescent="0.25">
      <c r="A11560" s="27" t="s">
        <v>9310</v>
      </c>
      <c r="B11560" s="19" t="s">
        <v>16745</v>
      </c>
      <c r="C11560" s="19" t="s">
        <v>16745</v>
      </c>
      <c r="D11560" s="38" t="s">
        <v>16055</v>
      </c>
      <c r="E11560" s="38" t="s">
        <v>10312</v>
      </c>
      <c r="F11560" s="41" t="s">
        <v>5869</v>
      </c>
      <c r="G11560" s="19" t="s">
        <v>721</v>
      </c>
      <c r="H11560" s="41">
        <v>2</v>
      </c>
      <c r="I11560" s="41">
        <v>3</v>
      </c>
      <c r="J11560" s="41">
        <v>10</v>
      </c>
      <c r="K11560" s="44">
        <v>3</v>
      </c>
      <c r="L11560" s="20">
        <v>19920</v>
      </c>
      <c r="M11560" s="19" t="s">
        <v>11</v>
      </c>
      <c r="N11560" s="28" t="s">
        <v>15953</v>
      </c>
    </row>
    <row r="11561" spans="1:14" ht="45" x14ac:dyDescent="0.25">
      <c r="A11561" s="27" t="s">
        <v>9310</v>
      </c>
      <c r="B11561" s="19" t="s">
        <v>16745</v>
      </c>
      <c r="C11561" s="19" t="s">
        <v>16745</v>
      </c>
      <c r="D11561" s="38" t="s">
        <v>16055</v>
      </c>
      <c r="E11561" s="38" t="s">
        <v>10313</v>
      </c>
      <c r="F11561" s="41" t="s">
        <v>5869</v>
      </c>
      <c r="G11561" s="19" t="s">
        <v>721</v>
      </c>
      <c r="H11561" s="41">
        <v>2</v>
      </c>
      <c r="I11561" s="41">
        <v>3</v>
      </c>
      <c r="J11561" s="41">
        <v>10</v>
      </c>
      <c r="K11561" s="44">
        <v>3</v>
      </c>
      <c r="L11561" s="20">
        <v>29364</v>
      </c>
      <c r="M11561" s="19" t="s">
        <v>11</v>
      </c>
      <c r="N11561" s="28" t="s">
        <v>15953</v>
      </c>
    </row>
    <row r="11562" spans="1:14" ht="45" x14ac:dyDescent="0.25">
      <c r="A11562" s="27" t="s">
        <v>9310</v>
      </c>
      <c r="B11562" s="19" t="s">
        <v>16745</v>
      </c>
      <c r="C11562" s="19" t="s">
        <v>16745</v>
      </c>
      <c r="D11562" s="38" t="s">
        <v>16055</v>
      </c>
      <c r="E11562" s="38" t="s">
        <v>10314</v>
      </c>
      <c r="F11562" s="41" t="s">
        <v>5869</v>
      </c>
      <c r="G11562" s="19" t="s">
        <v>721</v>
      </c>
      <c r="H11562" s="41">
        <v>2</v>
      </c>
      <c r="I11562" s="41">
        <v>3</v>
      </c>
      <c r="J11562" s="41">
        <v>10</v>
      </c>
      <c r="K11562" s="44">
        <v>2</v>
      </c>
      <c r="L11562" s="20">
        <v>205835</v>
      </c>
      <c r="M11562" s="19" t="s">
        <v>11</v>
      </c>
      <c r="N11562" s="28" t="s">
        <v>15953</v>
      </c>
    </row>
    <row r="11563" spans="1:14" ht="45" x14ac:dyDescent="0.25">
      <c r="A11563" s="27" t="s">
        <v>9310</v>
      </c>
      <c r="B11563" s="19" t="s">
        <v>16745</v>
      </c>
      <c r="C11563" s="19" t="s">
        <v>16745</v>
      </c>
      <c r="D11563" s="38" t="s">
        <v>16055</v>
      </c>
      <c r="E11563" s="38" t="s">
        <v>10315</v>
      </c>
      <c r="F11563" s="41" t="s">
        <v>5869</v>
      </c>
      <c r="G11563" s="19" t="s">
        <v>721</v>
      </c>
      <c r="H11563" s="41">
        <v>2</v>
      </c>
      <c r="I11563" s="41">
        <v>3</v>
      </c>
      <c r="J11563" s="41">
        <v>10</v>
      </c>
      <c r="K11563" s="44">
        <v>4</v>
      </c>
      <c r="L11563" s="20">
        <v>412128</v>
      </c>
      <c r="M11563" s="19" t="s">
        <v>11</v>
      </c>
      <c r="N11563" s="28" t="s">
        <v>15953</v>
      </c>
    </row>
    <row r="11564" spans="1:14" ht="45" x14ac:dyDescent="0.25">
      <c r="A11564" s="27" t="s">
        <v>9310</v>
      </c>
      <c r="B11564" s="19" t="s">
        <v>16745</v>
      </c>
      <c r="C11564" s="19" t="s">
        <v>16745</v>
      </c>
      <c r="D11564" s="38" t="s">
        <v>16055</v>
      </c>
      <c r="E11564" s="38" t="s">
        <v>10316</v>
      </c>
      <c r="F11564" s="41" t="s">
        <v>5869</v>
      </c>
      <c r="G11564" s="19" t="s">
        <v>721</v>
      </c>
      <c r="H11564" s="41">
        <v>2</v>
      </c>
      <c r="I11564" s="41">
        <v>3</v>
      </c>
      <c r="J11564" s="41">
        <v>10</v>
      </c>
      <c r="K11564" s="44">
        <v>2</v>
      </c>
      <c r="L11564" s="20">
        <v>178360</v>
      </c>
      <c r="M11564" s="19" t="s">
        <v>11</v>
      </c>
      <c r="N11564" s="28" t="s">
        <v>15953</v>
      </c>
    </row>
    <row r="11565" spans="1:14" ht="45" x14ac:dyDescent="0.25">
      <c r="A11565" s="27" t="s">
        <v>9310</v>
      </c>
      <c r="B11565" s="19" t="s">
        <v>16745</v>
      </c>
      <c r="C11565" s="19" t="s">
        <v>16745</v>
      </c>
      <c r="D11565" s="38" t="s">
        <v>16055</v>
      </c>
      <c r="E11565" s="38" t="s">
        <v>10317</v>
      </c>
      <c r="F11565" s="41" t="s">
        <v>5869</v>
      </c>
      <c r="G11565" s="19" t="s">
        <v>721</v>
      </c>
      <c r="H11565" s="41">
        <v>2</v>
      </c>
      <c r="I11565" s="41">
        <v>3</v>
      </c>
      <c r="J11565" s="41">
        <v>10</v>
      </c>
      <c r="K11565" s="44">
        <v>2</v>
      </c>
      <c r="L11565" s="20">
        <v>105093</v>
      </c>
      <c r="M11565" s="19" t="s">
        <v>11</v>
      </c>
      <c r="N11565" s="28" t="s">
        <v>15953</v>
      </c>
    </row>
    <row r="11566" spans="1:14" ht="45" x14ac:dyDescent="0.25">
      <c r="A11566" s="27" t="s">
        <v>9310</v>
      </c>
      <c r="B11566" s="19" t="s">
        <v>16745</v>
      </c>
      <c r="C11566" s="19" t="s">
        <v>16745</v>
      </c>
      <c r="D11566" s="38" t="s">
        <v>16055</v>
      </c>
      <c r="E11566" s="38" t="s">
        <v>10318</v>
      </c>
      <c r="F11566" s="41" t="s">
        <v>5869</v>
      </c>
      <c r="G11566" s="19" t="s">
        <v>721</v>
      </c>
      <c r="H11566" s="41">
        <v>2</v>
      </c>
      <c r="I11566" s="41">
        <v>3</v>
      </c>
      <c r="J11566" s="41">
        <v>10</v>
      </c>
      <c r="K11566" s="44">
        <v>2</v>
      </c>
      <c r="L11566" s="20">
        <v>45563</v>
      </c>
      <c r="M11566" s="19" t="s">
        <v>11</v>
      </c>
      <c r="N11566" s="28" t="s">
        <v>15953</v>
      </c>
    </row>
    <row r="11567" spans="1:14" ht="45" x14ac:dyDescent="0.25">
      <c r="A11567" s="27" t="s">
        <v>9310</v>
      </c>
      <c r="B11567" s="19" t="s">
        <v>16745</v>
      </c>
      <c r="C11567" s="19" t="s">
        <v>16745</v>
      </c>
      <c r="D11567" s="38" t="s">
        <v>16055</v>
      </c>
      <c r="E11567" s="38" t="s">
        <v>10319</v>
      </c>
      <c r="F11567" s="41" t="s">
        <v>2678</v>
      </c>
      <c r="G11567" s="19" t="s">
        <v>721</v>
      </c>
      <c r="H11567" s="41">
        <v>2</v>
      </c>
      <c r="I11567" s="41">
        <v>3</v>
      </c>
      <c r="J11567" s="41">
        <v>10</v>
      </c>
      <c r="K11567" s="44">
        <v>1</v>
      </c>
      <c r="L11567" s="20">
        <v>9158.5</v>
      </c>
      <c r="M11567" s="19" t="s">
        <v>11</v>
      </c>
      <c r="N11567" s="28" t="s">
        <v>15953</v>
      </c>
    </row>
    <row r="11568" spans="1:14" ht="45" x14ac:dyDescent="0.25">
      <c r="A11568" s="27" t="s">
        <v>9310</v>
      </c>
      <c r="B11568" s="19" t="s">
        <v>16745</v>
      </c>
      <c r="C11568" s="19" t="s">
        <v>16745</v>
      </c>
      <c r="D11568" s="38" t="s">
        <v>16055</v>
      </c>
      <c r="E11568" s="38" t="s">
        <v>10320</v>
      </c>
      <c r="F11568" s="41" t="s">
        <v>2678</v>
      </c>
      <c r="G11568" s="19" t="s">
        <v>721</v>
      </c>
      <c r="H11568" s="41">
        <v>2</v>
      </c>
      <c r="I11568" s="41">
        <v>3</v>
      </c>
      <c r="J11568" s="41">
        <v>10</v>
      </c>
      <c r="K11568" s="44">
        <v>1</v>
      </c>
      <c r="L11568" s="20">
        <v>34344</v>
      </c>
      <c r="M11568" s="19" t="s">
        <v>11</v>
      </c>
      <c r="N11568" s="28" t="s">
        <v>15953</v>
      </c>
    </row>
    <row r="11569" spans="1:14" ht="45" x14ac:dyDescent="0.25">
      <c r="A11569" s="27" t="s">
        <v>9310</v>
      </c>
      <c r="B11569" s="19" t="s">
        <v>16745</v>
      </c>
      <c r="C11569" s="19" t="s">
        <v>16745</v>
      </c>
      <c r="D11569" s="38" t="s">
        <v>16055</v>
      </c>
      <c r="E11569" s="38" t="s">
        <v>10321</v>
      </c>
      <c r="F11569" s="41" t="s">
        <v>2678</v>
      </c>
      <c r="G11569" s="19" t="s">
        <v>721</v>
      </c>
      <c r="H11569" s="41">
        <v>2</v>
      </c>
      <c r="I11569" s="41">
        <v>3</v>
      </c>
      <c r="J11569" s="41">
        <v>10</v>
      </c>
      <c r="K11569" s="44">
        <v>1</v>
      </c>
      <c r="L11569" s="20">
        <v>26960</v>
      </c>
      <c r="M11569" s="19" t="s">
        <v>11</v>
      </c>
      <c r="N11569" s="28" t="s">
        <v>15953</v>
      </c>
    </row>
    <row r="11570" spans="1:14" ht="45" x14ac:dyDescent="0.25">
      <c r="A11570" s="27" t="s">
        <v>9310</v>
      </c>
      <c r="B11570" s="19" t="s">
        <v>16745</v>
      </c>
      <c r="C11570" s="19" t="s">
        <v>16745</v>
      </c>
      <c r="D11570" s="38" t="s">
        <v>16055</v>
      </c>
      <c r="E11570" s="38" t="s">
        <v>10322</v>
      </c>
      <c r="F11570" s="41" t="s">
        <v>2678</v>
      </c>
      <c r="G11570" s="19" t="s">
        <v>721</v>
      </c>
      <c r="H11570" s="41">
        <v>2</v>
      </c>
      <c r="I11570" s="41">
        <v>3</v>
      </c>
      <c r="J11570" s="41">
        <v>10</v>
      </c>
      <c r="K11570" s="44">
        <v>1</v>
      </c>
      <c r="L11570" s="20">
        <v>40926.5</v>
      </c>
      <c r="M11570" s="19" t="s">
        <v>11</v>
      </c>
      <c r="N11570" s="28" t="s">
        <v>15953</v>
      </c>
    </row>
    <row r="11571" spans="1:14" ht="45" x14ac:dyDescent="0.25">
      <c r="A11571" s="27" t="s">
        <v>9310</v>
      </c>
      <c r="B11571" s="19" t="s">
        <v>16745</v>
      </c>
      <c r="C11571" s="19" t="s">
        <v>16745</v>
      </c>
      <c r="D11571" s="38" t="s">
        <v>16055</v>
      </c>
      <c r="E11571" s="38" t="s">
        <v>10323</v>
      </c>
      <c r="F11571" s="41" t="s">
        <v>2678</v>
      </c>
      <c r="G11571" s="19" t="s">
        <v>721</v>
      </c>
      <c r="H11571" s="41">
        <v>2</v>
      </c>
      <c r="I11571" s="41">
        <v>3</v>
      </c>
      <c r="J11571" s="41">
        <v>10</v>
      </c>
      <c r="K11571" s="44">
        <v>1</v>
      </c>
      <c r="L11571" s="20">
        <v>40526</v>
      </c>
      <c r="M11571" s="19" t="s">
        <v>11</v>
      </c>
      <c r="N11571" s="28" t="s">
        <v>15953</v>
      </c>
    </row>
    <row r="11572" spans="1:14" ht="45" x14ac:dyDescent="0.25">
      <c r="A11572" s="27" t="s">
        <v>9310</v>
      </c>
      <c r="B11572" s="19" t="s">
        <v>16745</v>
      </c>
      <c r="C11572" s="19" t="s">
        <v>16745</v>
      </c>
      <c r="D11572" s="38" t="s">
        <v>16055</v>
      </c>
      <c r="E11572" s="38" t="s">
        <v>10324</v>
      </c>
      <c r="F11572" s="41" t="s">
        <v>2678</v>
      </c>
      <c r="G11572" s="19" t="s">
        <v>721</v>
      </c>
      <c r="H11572" s="41">
        <v>2</v>
      </c>
      <c r="I11572" s="41">
        <v>3</v>
      </c>
      <c r="J11572" s="41">
        <v>10</v>
      </c>
      <c r="K11572" s="44">
        <v>1</v>
      </c>
      <c r="L11572" s="20">
        <v>53920</v>
      </c>
      <c r="M11572" s="19" t="s">
        <v>11</v>
      </c>
      <c r="N11572" s="28" t="s">
        <v>15953</v>
      </c>
    </row>
    <row r="11573" spans="1:14" ht="45" x14ac:dyDescent="0.25">
      <c r="A11573" s="27" t="s">
        <v>9310</v>
      </c>
      <c r="B11573" s="19" t="s">
        <v>16745</v>
      </c>
      <c r="C11573" s="19" t="s">
        <v>16745</v>
      </c>
      <c r="D11573" s="38" t="s">
        <v>16055</v>
      </c>
      <c r="E11573" s="38" t="s">
        <v>10325</v>
      </c>
      <c r="F11573" s="41" t="s">
        <v>2842</v>
      </c>
      <c r="G11573" s="19" t="s">
        <v>721</v>
      </c>
      <c r="H11573" s="41">
        <v>2</v>
      </c>
      <c r="I11573" s="41">
        <v>3</v>
      </c>
      <c r="J11573" s="41">
        <v>10</v>
      </c>
      <c r="K11573" s="44">
        <v>3</v>
      </c>
      <c r="L11573" s="20">
        <v>325924.5</v>
      </c>
      <c r="M11573" s="19" t="s">
        <v>11</v>
      </c>
      <c r="N11573" s="28" t="s">
        <v>15953</v>
      </c>
    </row>
    <row r="11574" spans="1:14" ht="45" x14ac:dyDescent="0.25">
      <c r="A11574" s="27" t="s">
        <v>9310</v>
      </c>
      <c r="B11574" s="19" t="s">
        <v>16745</v>
      </c>
      <c r="C11574" s="19" t="s">
        <v>16745</v>
      </c>
      <c r="D11574" s="38" t="s">
        <v>16055</v>
      </c>
      <c r="E11574" s="38" t="s">
        <v>10326</v>
      </c>
      <c r="F11574" s="41" t="s">
        <v>2842</v>
      </c>
      <c r="G11574" s="19" t="s">
        <v>721</v>
      </c>
      <c r="H11574" s="41">
        <v>2</v>
      </c>
      <c r="I11574" s="41">
        <v>3</v>
      </c>
      <c r="J11574" s="41">
        <v>10</v>
      </c>
      <c r="K11574" s="44">
        <v>2</v>
      </c>
      <c r="L11574" s="20">
        <v>114251</v>
      </c>
      <c r="M11574" s="19" t="s">
        <v>11</v>
      </c>
      <c r="N11574" s="28" t="s">
        <v>15953</v>
      </c>
    </row>
    <row r="11575" spans="1:14" ht="45" x14ac:dyDescent="0.25">
      <c r="A11575" s="27" t="s">
        <v>9310</v>
      </c>
      <c r="B11575" s="19" t="s">
        <v>16745</v>
      </c>
      <c r="C11575" s="19" t="s">
        <v>16745</v>
      </c>
      <c r="D11575" s="38" t="s">
        <v>16055</v>
      </c>
      <c r="E11575" s="38" t="s">
        <v>10327</v>
      </c>
      <c r="F11575" s="41" t="s">
        <v>9933</v>
      </c>
      <c r="G11575" s="19" t="s">
        <v>611</v>
      </c>
      <c r="H11575" s="41">
        <v>3</v>
      </c>
      <c r="I11575" s="41">
        <v>5</v>
      </c>
      <c r="J11575" s="41">
        <v>10</v>
      </c>
      <c r="K11575" s="44">
        <v>1</v>
      </c>
      <c r="L11575" s="20">
        <v>2975000</v>
      </c>
      <c r="M11575" s="19" t="s">
        <v>11</v>
      </c>
      <c r="N11575" s="28" t="s">
        <v>15953</v>
      </c>
    </row>
    <row r="11576" spans="1:14" ht="45" x14ac:dyDescent="0.25">
      <c r="A11576" s="27" t="s">
        <v>9310</v>
      </c>
      <c r="B11576" s="19" t="s">
        <v>16745</v>
      </c>
      <c r="C11576" s="19" t="s">
        <v>16745</v>
      </c>
      <c r="D11576" s="38" t="s">
        <v>16055</v>
      </c>
      <c r="E11576" s="38" t="s">
        <v>10328</v>
      </c>
      <c r="F11576" s="41" t="s">
        <v>9933</v>
      </c>
      <c r="G11576" s="19" t="s">
        <v>611</v>
      </c>
      <c r="H11576" s="41">
        <v>3</v>
      </c>
      <c r="I11576" s="41">
        <v>5</v>
      </c>
      <c r="J11576" s="41">
        <v>10</v>
      </c>
      <c r="K11576" s="44">
        <v>1</v>
      </c>
      <c r="L11576" s="20">
        <v>1689086</v>
      </c>
      <c r="M11576" s="19" t="s">
        <v>11</v>
      </c>
      <c r="N11576" s="28" t="s">
        <v>15953</v>
      </c>
    </row>
    <row r="11577" spans="1:14" ht="45" x14ac:dyDescent="0.25">
      <c r="A11577" s="27" t="s">
        <v>9310</v>
      </c>
      <c r="B11577" s="19" t="s">
        <v>16745</v>
      </c>
      <c r="C11577" s="19" t="s">
        <v>16745</v>
      </c>
      <c r="D11577" s="38" t="s">
        <v>16055</v>
      </c>
      <c r="E11577" s="38" t="s">
        <v>10329</v>
      </c>
      <c r="F11577" s="41" t="s">
        <v>10330</v>
      </c>
      <c r="G11577" s="19" t="s">
        <v>611</v>
      </c>
      <c r="H11577" s="41">
        <v>3</v>
      </c>
      <c r="I11577" s="41">
        <v>3</v>
      </c>
      <c r="J11577" s="41">
        <v>16</v>
      </c>
      <c r="K11577" s="44">
        <v>3</v>
      </c>
      <c r="L11577" s="20">
        <v>28800</v>
      </c>
      <c r="M11577" s="19" t="s">
        <v>11</v>
      </c>
      <c r="N11577" s="28" t="s">
        <v>15953</v>
      </c>
    </row>
    <row r="11578" spans="1:14" ht="45" x14ac:dyDescent="0.25">
      <c r="A11578" s="27" t="s">
        <v>9310</v>
      </c>
      <c r="B11578" s="19" t="s">
        <v>16745</v>
      </c>
      <c r="C11578" s="19" t="s">
        <v>16745</v>
      </c>
      <c r="D11578" s="38" t="s">
        <v>16055</v>
      </c>
      <c r="E11578" s="38" t="s">
        <v>10331</v>
      </c>
      <c r="F11578" s="41" t="s">
        <v>10332</v>
      </c>
      <c r="G11578" s="19" t="s">
        <v>611</v>
      </c>
      <c r="H11578" s="41">
        <v>3</v>
      </c>
      <c r="I11578" s="41">
        <v>3</v>
      </c>
      <c r="J11578" s="41">
        <v>16</v>
      </c>
      <c r="K11578" s="44">
        <v>4</v>
      </c>
      <c r="L11578" s="20">
        <v>224000</v>
      </c>
      <c r="M11578" s="19" t="s">
        <v>11</v>
      </c>
      <c r="N11578" s="28" t="s">
        <v>15953</v>
      </c>
    </row>
    <row r="11579" spans="1:14" ht="45" x14ac:dyDescent="0.25">
      <c r="A11579" s="27" t="s">
        <v>9310</v>
      </c>
      <c r="B11579" s="19" t="s">
        <v>16745</v>
      </c>
      <c r="C11579" s="19" t="s">
        <v>16745</v>
      </c>
      <c r="D11579" s="38" t="s">
        <v>16055</v>
      </c>
      <c r="E11579" s="38" t="s">
        <v>10333</v>
      </c>
      <c r="F11579" s="41" t="s">
        <v>3022</v>
      </c>
      <c r="G11579" s="19" t="s">
        <v>721</v>
      </c>
      <c r="H11579" s="41">
        <v>2</v>
      </c>
      <c r="I11579" s="41">
        <v>3</v>
      </c>
      <c r="J11579" s="41">
        <v>10</v>
      </c>
      <c r="K11579" s="44">
        <v>2</v>
      </c>
      <c r="L11579" s="20">
        <v>68688</v>
      </c>
      <c r="M11579" s="19" t="s">
        <v>11</v>
      </c>
      <c r="N11579" s="28" t="s">
        <v>15953</v>
      </c>
    </row>
    <row r="11580" spans="1:14" ht="45" x14ac:dyDescent="0.25">
      <c r="A11580" s="27" t="s">
        <v>9310</v>
      </c>
      <c r="B11580" s="19" t="s">
        <v>16745</v>
      </c>
      <c r="C11580" s="19" t="s">
        <v>16745</v>
      </c>
      <c r="D11580" s="38" t="s">
        <v>16055</v>
      </c>
      <c r="E11580" s="38" t="s">
        <v>10334</v>
      </c>
      <c r="F11580" s="41" t="s">
        <v>10335</v>
      </c>
      <c r="G11580" s="19" t="s">
        <v>611</v>
      </c>
      <c r="H11580" s="41">
        <v>3</v>
      </c>
      <c r="I11580" s="41">
        <v>3</v>
      </c>
      <c r="J11580" s="41">
        <v>16</v>
      </c>
      <c r="K11580" s="44">
        <v>4</v>
      </c>
      <c r="L11580" s="20">
        <v>144000</v>
      </c>
      <c r="M11580" s="19" t="s">
        <v>11</v>
      </c>
      <c r="N11580" s="28" t="s">
        <v>15953</v>
      </c>
    </row>
    <row r="11581" spans="1:14" ht="45" x14ac:dyDescent="0.25">
      <c r="A11581" s="27" t="s">
        <v>9310</v>
      </c>
      <c r="B11581" s="19" t="s">
        <v>16745</v>
      </c>
      <c r="C11581" s="19" t="s">
        <v>16745</v>
      </c>
      <c r="D11581" s="38" t="s">
        <v>16055</v>
      </c>
      <c r="E11581" s="38" t="s">
        <v>10336</v>
      </c>
      <c r="F11581" s="41" t="s">
        <v>5515</v>
      </c>
      <c r="G11581" s="19" t="s">
        <v>611</v>
      </c>
      <c r="H11581" s="41">
        <v>3</v>
      </c>
      <c r="I11581" s="41">
        <v>3</v>
      </c>
      <c r="J11581" s="41">
        <v>16</v>
      </c>
      <c r="K11581" s="44">
        <v>2</v>
      </c>
      <c r="L11581" s="20">
        <v>48000</v>
      </c>
      <c r="M11581" s="19" t="s">
        <v>11</v>
      </c>
      <c r="N11581" s="28" t="s">
        <v>15953</v>
      </c>
    </row>
    <row r="11582" spans="1:14" ht="45" x14ac:dyDescent="0.25">
      <c r="A11582" s="27" t="s">
        <v>9310</v>
      </c>
      <c r="B11582" s="19" t="s">
        <v>16745</v>
      </c>
      <c r="C11582" s="19" t="s">
        <v>16745</v>
      </c>
      <c r="D11582" s="38" t="s">
        <v>16055</v>
      </c>
      <c r="E11582" s="38" t="s">
        <v>10337</v>
      </c>
      <c r="F11582" s="41" t="s">
        <v>10338</v>
      </c>
      <c r="G11582" s="19" t="s">
        <v>611</v>
      </c>
      <c r="H11582" s="41">
        <v>3</v>
      </c>
      <c r="I11582" s="41">
        <v>3</v>
      </c>
      <c r="J11582" s="41">
        <v>16</v>
      </c>
      <c r="K11582" s="44">
        <v>4</v>
      </c>
      <c r="L11582" s="20">
        <v>48000</v>
      </c>
      <c r="M11582" s="19" t="s">
        <v>11</v>
      </c>
      <c r="N11582" s="28" t="s">
        <v>15953</v>
      </c>
    </row>
    <row r="11583" spans="1:14" ht="45" x14ac:dyDescent="0.25">
      <c r="A11583" s="27" t="s">
        <v>9310</v>
      </c>
      <c r="B11583" s="19" t="s">
        <v>16745</v>
      </c>
      <c r="C11583" s="19" t="s">
        <v>16745</v>
      </c>
      <c r="D11583" s="38" t="s">
        <v>16055</v>
      </c>
      <c r="E11583" s="38" t="s">
        <v>10339</v>
      </c>
      <c r="F11583" s="41" t="s">
        <v>10340</v>
      </c>
      <c r="G11583" s="19" t="s">
        <v>611</v>
      </c>
      <c r="H11583" s="41">
        <v>3</v>
      </c>
      <c r="I11583" s="41">
        <v>3</v>
      </c>
      <c r="J11583" s="41">
        <v>16</v>
      </c>
      <c r="K11583" s="44">
        <v>2</v>
      </c>
      <c r="L11583" s="20">
        <v>36000</v>
      </c>
      <c r="M11583" s="19" t="s">
        <v>11</v>
      </c>
      <c r="N11583" s="28" t="s">
        <v>15953</v>
      </c>
    </row>
    <row r="11584" spans="1:14" ht="45" x14ac:dyDescent="0.25">
      <c r="A11584" s="27" t="s">
        <v>9310</v>
      </c>
      <c r="B11584" s="19" t="s">
        <v>16745</v>
      </c>
      <c r="C11584" s="19" t="s">
        <v>16745</v>
      </c>
      <c r="D11584" s="38" t="s">
        <v>16055</v>
      </c>
      <c r="E11584" s="38" t="s">
        <v>10341</v>
      </c>
      <c r="F11584" s="41" t="s">
        <v>10342</v>
      </c>
      <c r="G11584" s="19" t="s">
        <v>611</v>
      </c>
      <c r="H11584" s="41">
        <v>3</v>
      </c>
      <c r="I11584" s="41">
        <v>3</v>
      </c>
      <c r="J11584" s="41">
        <v>16</v>
      </c>
      <c r="K11584" s="44">
        <v>4</v>
      </c>
      <c r="L11584" s="20">
        <v>112000</v>
      </c>
      <c r="M11584" s="19" t="s">
        <v>11</v>
      </c>
      <c r="N11584" s="28" t="s">
        <v>15953</v>
      </c>
    </row>
    <row r="11585" spans="1:14" ht="45" x14ac:dyDescent="0.25">
      <c r="A11585" s="27" t="s">
        <v>9310</v>
      </c>
      <c r="B11585" s="19" t="s">
        <v>16745</v>
      </c>
      <c r="C11585" s="19" t="s">
        <v>16745</v>
      </c>
      <c r="D11585" s="38" t="s">
        <v>16055</v>
      </c>
      <c r="E11585" s="38" t="s">
        <v>10343</v>
      </c>
      <c r="F11585" s="41" t="s">
        <v>10344</v>
      </c>
      <c r="G11585" s="19" t="s">
        <v>611</v>
      </c>
      <c r="H11585" s="41">
        <v>3</v>
      </c>
      <c r="I11585" s="41">
        <v>3</v>
      </c>
      <c r="J11585" s="41">
        <v>16</v>
      </c>
      <c r="K11585" s="44">
        <v>2</v>
      </c>
      <c r="L11585" s="20">
        <v>72000</v>
      </c>
      <c r="M11585" s="19" t="s">
        <v>11</v>
      </c>
      <c r="N11585" s="28" t="s">
        <v>15953</v>
      </c>
    </row>
    <row r="11586" spans="1:14" ht="45" x14ac:dyDescent="0.25">
      <c r="A11586" s="27" t="s">
        <v>9310</v>
      </c>
      <c r="B11586" s="19" t="s">
        <v>16745</v>
      </c>
      <c r="C11586" s="19" t="s">
        <v>16745</v>
      </c>
      <c r="D11586" s="38" t="s">
        <v>16055</v>
      </c>
      <c r="E11586" s="38" t="s">
        <v>10345</v>
      </c>
      <c r="F11586" s="41" t="s">
        <v>10154</v>
      </c>
      <c r="G11586" s="19" t="s">
        <v>611</v>
      </c>
      <c r="H11586" s="41">
        <v>3</v>
      </c>
      <c r="I11586" s="41">
        <v>3</v>
      </c>
      <c r="J11586" s="41">
        <v>16</v>
      </c>
      <c r="K11586" s="44">
        <v>1</v>
      </c>
      <c r="L11586" s="20">
        <v>54400.01</v>
      </c>
      <c r="M11586" s="19" t="s">
        <v>11</v>
      </c>
      <c r="N11586" s="28" t="s">
        <v>15953</v>
      </c>
    </row>
    <row r="11587" spans="1:14" ht="45" x14ac:dyDescent="0.25">
      <c r="A11587" s="27" t="s">
        <v>9310</v>
      </c>
      <c r="B11587" s="19" t="s">
        <v>16745</v>
      </c>
      <c r="C11587" s="19" t="s">
        <v>16745</v>
      </c>
      <c r="D11587" s="38" t="s">
        <v>16055</v>
      </c>
      <c r="E11587" s="38" t="s">
        <v>10346</v>
      </c>
      <c r="F11587" s="41" t="s">
        <v>10347</v>
      </c>
      <c r="G11587" s="19" t="s">
        <v>611</v>
      </c>
      <c r="H11587" s="41">
        <v>3</v>
      </c>
      <c r="I11587" s="41">
        <v>3</v>
      </c>
      <c r="J11587" s="41">
        <v>16</v>
      </c>
      <c r="K11587" s="44">
        <v>1</v>
      </c>
      <c r="L11587" s="20">
        <v>24000</v>
      </c>
      <c r="M11587" s="19" t="s">
        <v>11</v>
      </c>
      <c r="N11587" s="28" t="s">
        <v>15953</v>
      </c>
    </row>
    <row r="11588" spans="1:14" ht="45" x14ac:dyDescent="0.25">
      <c r="A11588" s="27" t="s">
        <v>9310</v>
      </c>
      <c r="B11588" s="19" t="s">
        <v>16745</v>
      </c>
      <c r="C11588" s="19" t="s">
        <v>16745</v>
      </c>
      <c r="D11588" s="38" t="s">
        <v>16055</v>
      </c>
      <c r="E11588" s="38" t="s">
        <v>10348</v>
      </c>
      <c r="F11588" s="41" t="s">
        <v>10347</v>
      </c>
      <c r="G11588" s="19" t="s">
        <v>611</v>
      </c>
      <c r="H11588" s="41">
        <v>3</v>
      </c>
      <c r="I11588" s="41">
        <v>3</v>
      </c>
      <c r="J11588" s="41">
        <v>16</v>
      </c>
      <c r="K11588" s="44">
        <v>2</v>
      </c>
      <c r="L11588" s="20">
        <v>27200</v>
      </c>
      <c r="M11588" s="19" t="s">
        <v>11</v>
      </c>
      <c r="N11588" s="28" t="s">
        <v>15953</v>
      </c>
    </row>
    <row r="11589" spans="1:14" ht="45" x14ac:dyDescent="0.25">
      <c r="A11589" s="27" t="s">
        <v>9310</v>
      </c>
      <c r="B11589" s="19" t="s">
        <v>16745</v>
      </c>
      <c r="C11589" s="19" t="s">
        <v>16745</v>
      </c>
      <c r="D11589" s="38" t="s">
        <v>16055</v>
      </c>
      <c r="E11589" s="38" t="s">
        <v>10349</v>
      </c>
      <c r="F11589" s="41" t="s">
        <v>10350</v>
      </c>
      <c r="G11589" s="19" t="s">
        <v>611</v>
      </c>
      <c r="H11589" s="41">
        <v>3</v>
      </c>
      <c r="I11589" s="41">
        <v>3</v>
      </c>
      <c r="J11589" s="41">
        <v>16</v>
      </c>
      <c r="K11589" s="44">
        <v>4</v>
      </c>
      <c r="L11589" s="20">
        <v>600000</v>
      </c>
      <c r="M11589" s="19" t="s">
        <v>11</v>
      </c>
      <c r="N11589" s="28" t="s">
        <v>15953</v>
      </c>
    </row>
    <row r="11590" spans="1:14" ht="45" x14ac:dyDescent="0.25">
      <c r="A11590" s="27" t="s">
        <v>9310</v>
      </c>
      <c r="B11590" s="19" t="s">
        <v>16745</v>
      </c>
      <c r="C11590" s="19" t="s">
        <v>16745</v>
      </c>
      <c r="D11590" s="38" t="s">
        <v>16055</v>
      </c>
      <c r="E11590" s="38" t="s">
        <v>10351</v>
      </c>
      <c r="F11590" s="41" t="s">
        <v>10352</v>
      </c>
      <c r="G11590" s="19" t="s">
        <v>611</v>
      </c>
      <c r="H11590" s="41">
        <v>3</v>
      </c>
      <c r="I11590" s="41">
        <v>3</v>
      </c>
      <c r="J11590" s="41">
        <v>16</v>
      </c>
      <c r="K11590" s="44">
        <v>8</v>
      </c>
      <c r="L11590" s="20">
        <v>332800</v>
      </c>
      <c r="M11590" s="19" t="s">
        <v>11</v>
      </c>
      <c r="N11590" s="28" t="s">
        <v>15953</v>
      </c>
    </row>
    <row r="11591" spans="1:14" ht="45" x14ac:dyDescent="0.25">
      <c r="A11591" s="27" t="s">
        <v>9310</v>
      </c>
      <c r="B11591" s="19" t="s">
        <v>16745</v>
      </c>
      <c r="C11591" s="19" t="s">
        <v>16745</v>
      </c>
      <c r="D11591" s="38" t="s">
        <v>16055</v>
      </c>
      <c r="E11591" s="38" t="s">
        <v>10353</v>
      </c>
      <c r="F11591" s="41" t="s">
        <v>5532</v>
      </c>
      <c r="G11591" s="19" t="s">
        <v>611</v>
      </c>
      <c r="H11591" s="41">
        <v>3</v>
      </c>
      <c r="I11591" s="41">
        <v>3</v>
      </c>
      <c r="J11591" s="41">
        <v>16</v>
      </c>
      <c r="K11591" s="44">
        <v>4</v>
      </c>
      <c r="L11591" s="20">
        <v>180000</v>
      </c>
      <c r="M11591" s="19" t="s">
        <v>11</v>
      </c>
      <c r="N11591" s="28" t="s">
        <v>15953</v>
      </c>
    </row>
    <row r="11592" spans="1:14" ht="45" x14ac:dyDescent="0.25">
      <c r="A11592" s="27" t="s">
        <v>9310</v>
      </c>
      <c r="B11592" s="19" t="s">
        <v>16745</v>
      </c>
      <c r="C11592" s="19" t="s">
        <v>16745</v>
      </c>
      <c r="D11592" s="38" t="s">
        <v>16055</v>
      </c>
      <c r="E11592" s="38" t="s">
        <v>10354</v>
      </c>
      <c r="F11592" s="41" t="s">
        <v>10355</v>
      </c>
      <c r="G11592" s="19" t="s">
        <v>611</v>
      </c>
      <c r="H11592" s="41">
        <v>3</v>
      </c>
      <c r="I11592" s="41">
        <v>3</v>
      </c>
      <c r="J11592" s="41">
        <v>16</v>
      </c>
      <c r="K11592" s="44">
        <v>2</v>
      </c>
      <c r="L11592" s="20">
        <v>112000</v>
      </c>
      <c r="M11592" s="19" t="s">
        <v>11</v>
      </c>
      <c r="N11592" s="28" t="s">
        <v>15953</v>
      </c>
    </row>
    <row r="11593" spans="1:14" ht="45" x14ac:dyDescent="0.25">
      <c r="A11593" s="27" t="s">
        <v>9310</v>
      </c>
      <c r="B11593" s="19" t="s">
        <v>16745</v>
      </c>
      <c r="C11593" s="19" t="s">
        <v>16745</v>
      </c>
      <c r="D11593" s="38" t="s">
        <v>16055</v>
      </c>
      <c r="E11593" s="38" t="s">
        <v>10356</v>
      </c>
      <c r="F11593" s="41" t="s">
        <v>5212</v>
      </c>
      <c r="G11593" s="19" t="s">
        <v>611</v>
      </c>
      <c r="H11593" s="41">
        <v>3</v>
      </c>
      <c r="I11593" s="41">
        <v>3</v>
      </c>
      <c r="J11593" s="41">
        <v>10</v>
      </c>
      <c r="K11593" s="44">
        <v>3</v>
      </c>
      <c r="L11593" s="20">
        <v>36000</v>
      </c>
      <c r="M11593" s="19" t="s">
        <v>11</v>
      </c>
      <c r="N11593" s="28" t="s">
        <v>15953</v>
      </c>
    </row>
    <row r="11594" spans="1:14" ht="45" x14ac:dyDescent="0.25">
      <c r="A11594" s="27" t="s">
        <v>9310</v>
      </c>
      <c r="B11594" s="19" t="s">
        <v>16745</v>
      </c>
      <c r="C11594" s="19" t="s">
        <v>16745</v>
      </c>
      <c r="D11594" s="38" t="s">
        <v>16055</v>
      </c>
      <c r="E11594" s="38" t="s">
        <v>10357</v>
      </c>
      <c r="F11594" s="41" t="s">
        <v>10358</v>
      </c>
      <c r="G11594" s="19" t="s">
        <v>611</v>
      </c>
      <c r="H11594" s="41">
        <v>4</v>
      </c>
      <c r="I11594" s="41">
        <v>2</v>
      </c>
      <c r="J11594" s="41">
        <v>16</v>
      </c>
      <c r="K11594" s="44">
        <v>4</v>
      </c>
      <c r="L11594" s="20">
        <v>208964</v>
      </c>
      <c r="M11594" s="19" t="s">
        <v>11</v>
      </c>
      <c r="N11594" s="28" t="s">
        <v>15953</v>
      </c>
    </row>
    <row r="11595" spans="1:14" ht="45" x14ac:dyDescent="0.25">
      <c r="A11595" s="27" t="s">
        <v>9310</v>
      </c>
      <c r="B11595" s="19" t="s">
        <v>16745</v>
      </c>
      <c r="C11595" s="19" t="s">
        <v>16745</v>
      </c>
      <c r="D11595" s="38" t="s">
        <v>16055</v>
      </c>
      <c r="E11595" s="38" t="s">
        <v>10359</v>
      </c>
      <c r="F11595" s="41" t="s">
        <v>10030</v>
      </c>
      <c r="G11595" s="19" t="s">
        <v>721</v>
      </c>
      <c r="H11595" s="41">
        <v>2</v>
      </c>
      <c r="I11595" s="41">
        <v>3</v>
      </c>
      <c r="J11595" s="41">
        <v>10</v>
      </c>
      <c r="K11595" s="44">
        <v>2</v>
      </c>
      <c r="L11595" s="20">
        <v>19462</v>
      </c>
      <c r="M11595" s="19" t="s">
        <v>11</v>
      </c>
      <c r="N11595" s="28" t="s">
        <v>15953</v>
      </c>
    </row>
    <row r="11596" spans="1:14" ht="45" x14ac:dyDescent="0.25">
      <c r="A11596" s="27" t="s">
        <v>9310</v>
      </c>
      <c r="B11596" s="19" t="s">
        <v>16745</v>
      </c>
      <c r="C11596" s="19" t="s">
        <v>16745</v>
      </c>
      <c r="D11596" s="38" t="s">
        <v>16055</v>
      </c>
      <c r="E11596" s="38" t="s">
        <v>10360</v>
      </c>
      <c r="F11596" s="41" t="s">
        <v>10030</v>
      </c>
      <c r="G11596" s="19" t="s">
        <v>721</v>
      </c>
      <c r="H11596" s="41">
        <v>2</v>
      </c>
      <c r="I11596" s="41">
        <v>3</v>
      </c>
      <c r="J11596" s="41">
        <v>10</v>
      </c>
      <c r="K11596" s="44">
        <v>2</v>
      </c>
      <c r="L11596" s="20">
        <v>70978</v>
      </c>
      <c r="M11596" s="19" t="s">
        <v>11</v>
      </c>
      <c r="N11596" s="28" t="s">
        <v>15953</v>
      </c>
    </row>
    <row r="11597" spans="1:14" ht="45" x14ac:dyDescent="0.25">
      <c r="A11597" s="27" t="s">
        <v>9310</v>
      </c>
      <c r="B11597" s="19" t="s">
        <v>16745</v>
      </c>
      <c r="C11597" s="19" t="s">
        <v>16745</v>
      </c>
      <c r="D11597" s="38" t="s">
        <v>16055</v>
      </c>
      <c r="E11597" s="38" t="s">
        <v>10361</v>
      </c>
      <c r="F11597" s="41" t="s">
        <v>9457</v>
      </c>
      <c r="G11597" s="19" t="s">
        <v>611</v>
      </c>
      <c r="H11597" s="41">
        <v>3</v>
      </c>
      <c r="I11597" s="41">
        <v>6</v>
      </c>
      <c r="J11597" s="41">
        <v>10</v>
      </c>
      <c r="K11597" s="44">
        <v>4</v>
      </c>
      <c r="L11597" s="20">
        <v>256764.68</v>
      </c>
      <c r="M11597" s="19" t="s">
        <v>11</v>
      </c>
      <c r="N11597" s="28" t="s">
        <v>15953</v>
      </c>
    </row>
    <row r="11598" spans="1:14" ht="45" x14ac:dyDescent="0.25">
      <c r="A11598" s="27" t="s">
        <v>9310</v>
      </c>
      <c r="B11598" s="19" t="s">
        <v>16745</v>
      </c>
      <c r="C11598" s="19" t="s">
        <v>16745</v>
      </c>
      <c r="D11598" s="38" t="s">
        <v>16055</v>
      </c>
      <c r="E11598" s="38" t="s">
        <v>10362</v>
      </c>
      <c r="F11598" s="41" t="s">
        <v>9457</v>
      </c>
      <c r="G11598" s="19" t="s">
        <v>611</v>
      </c>
      <c r="H11598" s="41">
        <v>3</v>
      </c>
      <c r="I11598" s="41">
        <v>6</v>
      </c>
      <c r="J11598" s="41">
        <v>10</v>
      </c>
      <c r="K11598" s="44">
        <v>40</v>
      </c>
      <c r="L11598" s="20">
        <v>776470.39999999991</v>
      </c>
      <c r="M11598" s="19" t="s">
        <v>11</v>
      </c>
      <c r="N11598" s="28" t="s">
        <v>15953</v>
      </c>
    </row>
    <row r="11599" spans="1:14" ht="45" x14ac:dyDescent="0.25">
      <c r="A11599" s="27" t="s">
        <v>9310</v>
      </c>
      <c r="B11599" s="19" t="s">
        <v>16745</v>
      </c>
      <c r="C11599" s="19" t="s">
        <v>16745</v>
      </c>
      <c r="D11599" s="38" t="s">
        <v>16055</v>
      </c>
      <c r="E11599" s="38" t="s">
        <v>10363</v>
      </c>
      <c r="F11599" s="41" t="s">
        <v>9457</v>
      </c>
      <c r="G11599" s="19" t="s">
        <v>611</v>
      </c>
      <c r="H11599" s="41">
        <v>3</v>
      </c>
      <c r="I11599" s="41">
        <v>6</v>
      </c>
      <c r="J11599" s="41">
        <v>10</v>
      </c>
      <c r="K11599" s="44">
        <v>40</v>
      </c>
      <c r="L11599" s="20">
        <v>3120000</v>
      </c>
      <c r="M11599" s="19" t="s">
        <v>11</v>
      </c>
      <c r="N11599" s="28" t="s">
        <v>15953</v>
      </c>
    </row>
    <row r="11600" spans="1:14" ht="45" x14ac:dyDescent="0.25">
      <c r="A11600" s="27" t="s">
        <v>9310</v>
      </c>
      <c r="B11600" s="19" t="s">
        <v>16745</v>
      </c>
      <c r="C11600" s="19" t="s">
        <v>16745</v>
      </c>
      <c r="D11600" s="38" t="s">
        <v>16055</v>
      </c>
      <c r="E11600" s="38" t="s">
        <v>10364</v>
      </c>
      <c r="F11600" s="41" t="s">
        <v>10365</v>
      </c>
      <c r="G11600" s="19" t="s">
        <v>611</v>
      </c>
      <c r="H11600" s="41">
        <v>3</v>
      </c>
      <c r="I11600" s="41">
        <v>6</v>
      </c>
      <c r="J11600" s="41">
        <v>10</v>
      </c>
      <c r="K11600" s="44">
        <v>5</v>
      </c>
      <c r="L11600" s="20">
        <v>34941.149999999994</v>
      </c>
      <c r="M11600" s="19" t="s">
        <v>11</v>
      </c>
      <c r="N11600" s="28" t="s">
        <v>15953</v>
      </c>
    </row>
    <row r="11601" spans="1:14" ht="45" x14ac:dyDescent="0.25">
      <c r="A11601" s="27" t="s">
        <v>9310</v>
      </c>
      <c r="B11601" s="19" t="s">
        <v>16745</v>
      </c>
      <c r="C11601" s="19" t="s">
        <v>16745</v>
      </c>
      <c r="D11601" s="38" t="s">
        <v>16055</v>
      </c>
      <c r="E11601" s="38" t="s">
        <v>10366</v>
      </c>
      <c r="F11601" s="41" t="s">
        <v>4589</v>
      </c>
      <c r="G11601" s="19" t="s">
        <v>721</v>
      </c>
      <c r="H11601" s="41">
        <v>2</v>
      </c>
      <c r="I11601" s="41">
        <v>3</v>
      </c>
      <c r="J11601" s="41">
        <v>10</v>
      </c>
      <c r="K11601" s="44">
        <v>5</v>
      </c>
      <c r="L11601" s="20">
        <v>331992.5</v>
      </c>
      <c r="M11601" s="19" t="s">
        <v>11</v>
      </c>
      <c r="N11601" s="28" t="s">
        <v>15953</v>
      </c>
    </row>
    <row r="11602" spans="1:14" ht="45" x14ac:dyDescent="0.25">
      <c r="A11602" s="27" t="s">
        <v>9310</v>
      </c>
      <c r="B11602" s="19" t="s">
        <v>16745</v>
      </c>
      <c r="C11602" s="19" t="s">
        <v>16745</v>
      </c>
      <c r="D11602" s="38" t="s">
        <v>16055</v>
      </c>
      <c r="E11602" s="38" t="s">
        <v>10367</v>
      </c>
      <c r="F11602" s="41" t="s">
        <v>4589</v>
      </c>
      <c r="G11602" s="19" t="s">
        <v>721</v>
      </c>
      <c r="H11602" s="41">
        <v>2</v>
      </c>
      <c r="I11602" s="41">
        <v>3</v>
      </c>
      <c r="J11602" s="41">
        <v>10</v>
      </c>
      <c r="K11602" s="44">
        <v>5</v>
      </c>
      <c r="L11602" s="20">
        <v>274752.5</v>
      </c>
      <c r="M11602" s="19" t="s">
        <v>11</v>
      </c>
      <c r="N11602" s="28" t="s">
        <v>15953</v>
      </c>
    </row>
    <row r="11603" spans="1:14" ht="45" x14ac:dyDescent="0.25">
      <c r="A11603" s="27" t="s">
        <v>9310</v>
      </c>
      <c r="B11603" s="19" t="s">
        <v>16745</v>
      </c>
      <c r="C11603" s="19" t="s">
        <v>16745</v>
      </c>
      <c r="D11603" s="38" t="s">
        <v>16055</v>
      </c>
      <c r="E11603" s="38" t="s">
        <v>10368</v>
      </c>
      <c r="F11603" s="41" t="s">
        <v>2177</v>
      </c>
      <c r="G11603" s="19" t="s">
        <v>721</v>
      </c>
      <c r="H11603" s="41">
        <v>2</v>
      </c>
      <c r="I11603" s="41">
        <v>3</v>
      </c>
      <c r="J11603" s="41">
        <v>10</v>
      </c>
      <c r="K11603" s="44">
        <v>1</v>
      </c>
      <c r="L11603" s="20">
        <v>286200</v>
      </c>
      <c r="M11603" s="19" t="s">
        <v>11</v>
      </c>
      <c r="N11603" s="28" t="s">
        <v>15953</v>
      </c>
    </row>
    <row r="11604" spans="1:14" ht="45" x14ac:dyDescent="0.25">
      <c r="A11604" s="27" t="s">
        <v>9310</v>
      </c>
      <c r="B11604" s="19" t="s">
        <v>16745</v>
      </c>
      <c r="C11604" s="19" t="s">
        <v>16745</v>
      </c>
      <c r="D11604" s="38" t="s">
        <v>16055</v>
      </c>
      <c r="E11604" s="38" t="s">
        <v>10369</v>
      </c>
      <c r="F11604" s="41" t="s">
        <v>2177</v>
      </c>
      <c r="G11604" s="19" t="s">
        <v>721</v>
      </c>
      <c r="H11604" s="41">
        <v>2</v>
      </c>
      <c r="I11604" s="41">
        <v>3</v>
      </c>
      <c r="J11604" s="41">
        <v>10</v>
      </c>
      <c r="K11604" s="44">
        <v>5</v>
      </c>
      <c r="L11604" s="20">
        <v>119632.5</v>
      </c>
      <c r="M11604" s="19" t="s">
        <v>11</v>
      </c>
      <c r="N11604" s="28" t="s">
        <v>15953</v>
      </c>
    </row>
    <row r="11605" spans="1:14" ht="45" x14ac:dyDescent="0.25">
      <c r="A11605" s="27" t="s">
        <v>9310</v>
      </c>
      <c r="B11605" s="19" t="s">
        <v>16745</v>
      </c>
      <c r="C11605" s="19" t="s">
        <v>16745</v>
      </c>
      <c r="D11605" s="38" t="s">
        <v>16055</v>
      </c>
      <c r="E11605" s="38" t="s">
        <v>10370</v>
      </c>
      <c r="F11605" s="41" t="s">
        <v>2177</v>
      </c>
      <c r="G11605" s="19" t="s">
        <v>721</v>
      </c>
      <c r="H11605" s="41">
        <v>2</v>
      </c>
      <c r="I11605" s="41">
        <v>3</v>
      </c>
      <c r="J11605" s="41">
        <v>10</v>
      </c>
      <c r="K11605" s="44">
        <v>5</v>
      </c>
      <c r="L11605" s="20">
        <v>183167.5</v>
      </c>
      <c r="M11605" s="19" t="s">
        <v>11</v>
      </c>
      <c r="N11605" s="28" t="s">
        <v>15953</v>
      </c>
    </row>
    <row r="11606" spans="1:14" ht="45" x14ac:dyDescent="0.25">
      <c r="A11606" s="27" t="s">
        <v>9310</v>
      </c>
      <c r="B11606" s="19" t="s">
        <v>16745</v>
      </c>
      <c r="C11606" s="19" t="s">
        <v>16745</v>
      </c>
      <c r="D11606" s="38" t="s">
        <v>16055</v>
      </c>
      <c r="E11606" s="38" t="s">
        <v>10371</v>
      </c>
      <c r="F11606" s="41" t="s">
        <v>2177</v>
      </c>
      <c r="G11606" s="19" t="s">
        <v>721</v>
      </c>
      <c r="H11606" s="41">
        <v>2</v>
      </c>
      <c r="I11606" s="41">
        <v>3</v>
      </c>
      <c r="J11606" s="41">
        <v>10</v>
      </c>
      <c r="K11606" s="44">
        <v>5</v>
      </c>
      <c r="L11606" s="20">
        <v>28047.5</v>
      </c>
      <c r="M11606" s="19" t="s">
        <v>11</v>
      </c>
      <c r="N11606" s="28" t="s">
        <v>15953</v>
      </c>
    </row>
    <row r="11607" spans="1:14" ht="45" x14ac:dyDescent="0.25">
      <c r="A11607" s="27" t="s">
        <v>9310</v>
      </c>
      <c r="B11607" s="19" t="s">
        <v>16745</v>
      </c>
      <c r="C11607" s="19" t="s">
        <v>16745</v>
      </c>
      <c r="D11607" s="38" t="s">
        <v>16055</v>
      </c>
      <c r="E11607" s="38" t="s">
        <v>10372</v>
      </c>
      <c r="F11607" s="41" t="s">
        <v>2177</v>
      </c>
      <c r="G11607" s="19" t="s">
        <v>721</v>
      </c>
      <c r="H11607" s="41">
        <v>2</v>
      </c>
      <c r="I11607" s="41">
        <v>3</v>
      </c>
      <c r="J11607" s="41">
        <v>10</v>
      </c>
      <c r="K11607" s="44">
        <v>5</v>
      </c>
      <c r="L11607" s="20">
        <v>28047.5</v>
      </c>
      <c r="M11607" s="19" t="s">
        <v>11</v>
      </c>
      <c r="N11607" s="28" t="s">
        <v>15953</v>
      </c>
    </row>
    <row r="11608" spans="1:14" ht="45" x14ac:dyDescent="0.25">
      <c r="A11608" s="27" t="s">
        <v>9310</v>
      </c>
      <c r="B11608" s="19" t="s">
        <v>16745</v>
      </c>
      <c r="C11608" s="19" t="s">
        <v>16745</v>
      </c>
      <c r="D11608" s="38" t="s">
        <v>16055</v>
      </c>
      <c r="E11608" s="38" t="s">
        <v>10373</v>
      </c>
      <c r="F11608" s="41" t="s">
        <v>2177</v>
      </c>
      <c r="G11608" s="19" t="s">
        <v>721</v>
      </c>
      <c r="H11608" s="41">
        <v>2</v>
      </c>
      <c r="I11608" s="41">
        <v>3</v>
      </c>
      <c r="J11608" s="41">
        <v>10</v>
      </c>
      <c r="K11608" s="44">
        <v>4</v>
      </c>
      <c r="L11608" s="20">
        <v>136918</v>
      </c>
      <c r="M11608" s="19" t="s">
        <v>11</v>
      </c>
      <c r="N11608" s="28" t="s">
        <v>15953</v>
      </c>
    </row>
    <row r="11609" spans="1:14" ht="45" x14ac:dyDescent="0.25">
      <c r="A11609" s="27" t="s">
        <v>9310</v>
      </c>
      <c r="B11609" s="19" t="s">
        <v>16745</v>
      </c>
      <c r="C11609" s="19" t="s">
        <v>16745</v>
      </c>
      <c r="D11609" s="38" t="s">
        <v>16055</v>
      </c>
      <c r="E11609" s="38" t="s">
        <v>10374</v>
      </c>
      <c r="F11609" s="41" t="s">
        <v>2177</v>
      </c>
      <c r="G11609" s="19" t="s">
        <v>721</v>
      </c>
      <c r="H11609" s="41">
        <v>2</v>
      </c>
      <c r="I11609" s="41">
        <v>3</v>
      </c>
      <c r="J11609" s="41">
        <v>10</v>
      </c>
      <c r="K11609" s="44">
        <v>1</v>
      </c>
      <c r="L11609" s="20">
        <v>61704.5</v>
      </c>
      <c r="M11609" s="19" t="s">
        <v>11</v>
      </c>
      <c r="N11609" s="28" t="s">
        <v>15953</v>
      </c>
    </row>
    <row r="11610" spans="1:14" ht="45" x14ac:dyDescent="0.25">
      <c r="A11610" s="27" t="s">
        <v>9310</v>
      </c>
      <c r="B11610" s="19" t="s">
        <v>16745</v>
      </c>
      <c r="C11610" s="19" t="s">
        <v>16745</v>
      </c>
      <c r="D11610" s="38" t="s">
        <v>16055</v>
      </c>
      <c r="E11610" s="38" t="s">
        <v>10375</v>
      </c>
      <c r="F11610" s="41" t="s">
        <v>2713</v>
      </c>
      <c r="G11610" s="19" t="s">
        <v>721</v>
      </c>
      <c r="H11610" s="41">
        <v>2</v>
      </c>
      <c r="I11610" s="41">
        <v>3</v>
      </c>
      <c r="J11610" s="41">
        <v>10</v>
      </c>
      <c r="K11610" s="44">
        <v>2000</v>
      </c>
      <c r="L11610" s="20">
        <v>138000</v>
      </c>
      <c r="M11610" s="19" t="s">
        <v>11</v>
      </c>
      <c r="N11610" s="28" t="s">
        <v>15953</v>
      </c>
    </row>
    <row r="11611" spans="1:14" ht="45" x14ac:dyDescent="0.25">
      <c r="A11611" s="27" t="s">
        <v>9310</v>
      </c>
      <c r="B11611" s="19" t="s">
        <v>16745</v>
      </c>
      <c r="C11611" s="19" t="s">
        <v>16745</v>
      </c>
      <c r="D11611" s="38" t="s">
        <v>16055</v>
      </c>
      <c r="E11611" s="38" t="s">
        <v>10376</v>
      </c>
      <c r="F11611" s="41" t="s">
        <v>2713</v>
      </c>
      <c r="G11611" s="19" t="s">
        <v>721</v>
      </c>
      <c r="H11611" s="41">
        <v>2</v>
      </c>
      <c r="I11611" s="41">
        <v>3</v>
      </c>
      <c r="J11611" s="41">
        <v>10</v>
      </c>
      <c r="K11611" s="44">
        <v>2000</v>
      </c>
      <c r="L11611" s="20">
        <v>160000</v>
      </c>
      <c r="M11611" s="19" t="s">
        <v>11</v>
      </c>
      <c r="N11611" s="28" t="s">
        <v>15953</v>
      </c>
    </row>
    <row r="11612" spans="1:14" ht="45" x14ac:dyDescent="0.25">
      <c r="A11612" s="27" t="s">
        <v>9310</v>
      </c>
      <c r="B11612" s="19" t="s">
        <v>16745</v>
      </c>
      <c r="C11612" s="19" t="s">
        <v>16745</v>
      </c>
      <c r="D11612" s="38" t="s">
        <v>16055</v>
      </c>
      <c r="E11612" s="38" t="s">
        <v>10377</v>
      </c>
      <c r="F11612" s="41" t="s">
        <v>2713</v>
      </c>
      <c r="G11612" s="19" t="s">
        <v>721</v>
      </c>
      <c r="H11612" s="41">
        <v>2</v>
      </c>
      <c r="I11612" s="41">
        <v>3</v>
      </c>
      <c r="J11612" s="41">
        <v>10</v>
      </c>
      <c r="K11612" s="44">
        <v>2000</v>
      </c>
      <c r="L11612" s="20">
        <v>184000</v>
      </c>
      <c r="M11612" s="19" t="s">
        <v>11</v>
      </c>
      <c r="N11612" s="28" t="s">
        <v>15953</v>
      </c>
    </row>
    <row r="11613" spans="1:14" ht="45" x14ac:dyDescent="0.25">
      <c r="A11613" s="27" t="s">
        <v>9310</v>
      </c>
      <c r="B11613" s="19" t="s">
        <v>16745</v>
      </c>
      <c r="C11613" s="19" t="s">
        <v>16745</v>
      </c>
      <c r="D11613" s="38" t="s">
        <v>16055</v>
      </c>
      <c r="E11613" s="38" t="s">
        <v>10378</v>
      </c>
      <c r="F11613" s="41" t="s">
        <v>2713</v>
      </c>
      <c r="G11613" s="19" t="s">
        <v>721</v>
      </c>
      <c r="H11613" s="41">
        <v>2</v>
      </c>
      <c r="I11613" s="41">
        <v>3</v>
      </c>
      <c r="J11613" s="41">
        <v>10</v>
      </c>
      <c r="K11613" s="44">
        <v>2000</v>
      </c>
      <c r="L11613" s="20">
        <v>184000</v>
      </c>
      <c r="M11613" s="19" t="s">
        <v>11</v>
      </c>
      <c r="N11613" s="28" t="s">
        <v>15953</v>
      </c>
    </row>
    <row r="11614" spans="1:14" ht="45" x14ac:dyDescent="0.25">
      <c r="A11614" s="27" t="s">
        <v>9310</v>
      </c>
      <c r="B11614" s="19" t="s">
        <v>16745</v>
      </c>
      <c r="C11614" s="19" t="s">
        <v>16745</v>
      </c>
      <c r="D11614" s="38" t="s">
        <v>16055</v>
      </c>
      <c r="E11614" s="38" t="s">
        <v>10379</v>
      </c>
      <c r="F11614" s="41" t="s">
        <v>2713</v>
      </c>
      <c r="G11614" s="19" t="s">
        <v>721</v>
      </c>
      <c r="H11614" s="41">
        <v>2</v>
      </c>
      <c r="I11614" s="41">
        <v>3</v>
      </c>
      <c r="J11614" s="41">
        <v>10</v>
      </c>
      <c r="K11614" s="44">
        <v>2000</v>
      </c>
      <c r="L11614" s="20">
        <v>205000</v>
      </c>
      <c r="M11614" s="19" t="s">
        <v>11</v>
      </c>
      <c r="N11614" s="28" t="s">
        <v>15953</v>
      </c>
    </row>
    <row r="11615" spans="1:14" ht="45" x14ac:dyDescent="0.25">
      <c r="A11615" s="27" t="s">
        <v>9310</v>
      </c>
      <c r="B11615" s="19" t="s">
        <v>16745</v>
      </c>
      <c r="C11615" s="19" t="s">
        <v>16745</v>
      </c>
      <c r="D11615" s="38" t="s">
        <v>16055</v>
      </c>
      <c r="E11615" s="38" t="s">
        <v>10380</v>
      </c>
      <c r="F11615" s="41" t="s">
        <v>2713</v>
      </c>
      <c r="G11615" s="19" t="s">
        <v>721</v>
      </c>
      <c r="H11615" s="41">
        <v>2</v>
      </c>
      <c r="I11615" s="41">
        <v>3</v>
      </c>
      <c r="J11615" s="41">
        <v>10</v>
      </c>
      <c r="K11615" s="44">
        <v>3</v>
      </c>
      <c r="L11615" s="20">
        <v>51516</v>
      </c>
      <c r="M11615" s="19" t="s">
        <v>11</v>
      </c>
      <c r="N11615" s="28" t="s">
        <v>15953</v>
      </c>
    </row>
    <row r="11616" spans="1:14" ht="45" x14ac:dyDescent="0.25">
      <c r="A11616" s="27" t="s">
        <v>9310</v>
      </c>
      <c r="B11616" s="19" t="s">
        <v>16745</v>
      </c>
      <c r="C11616" s="19" t="s">
        <v>16745</v>
      </c>
      <c r="D11616" s="38" t="s">
        <v>16055</v>
      </c>
      <c r="E11616" s="38" t="s">
        <v>10381</v>
      </c>
      <c r="F11616" s="41" t="s">
        <v>2713</v>
      </c>
      <c r="G11616" s="19" t="s">
        <v>721</v>
      </c>
      <c r="H11616" s="41">
        <v>2</v>
      </c>
      <c r="I11616" s="41">
        <v>3</v>
      </c>
      <c r="J11616" s="41">
        <v>10</v>
      </c>
      <c r="K11616" s="44">
        <v>3</v>
      </c>
      <c r="L11616" s="20">
        <v>75556.5</v>
      </c>
      <c r="M11616" s="19" t="s">
        <v>11</v>
      </c>
      <c r="N11616" s="28" t="s">
        <v>15953</v>
      </c>
    </row>
    <row r="11617" spans="1:14" ht="45" x14ac:dyDescent="0.25">
      <c r="A11617" s="27" t="s">
        <v>9310</v>
      </c>
      <c r="B11617" s="19" t="s">
        <v>16745</v>
      </c>
      <c r="C11617" s="19" t="s">
        <v>16745</v>
      </c>
      <c r="D11617" s="38" t="s">
        <v>16055</v>
      </c>
      <c r="E11617" s="38" t="s">
        <v>10382</v>
      </c>
      <c r="F11617" s="41" t="s">
        <v>2713</v>
      </c>
      <c r="G11617" s="19" t="s">
        <v>721</v>
      </c>
      <c r="H11617" s="41">
        <v>2</v>
      </c>
      <c r="I11617" s="41">
        <v>3</v>
      </c>
      <c r="J11617" s="41">
        <v>10</v>
      </c>
      <c r="K11617" s="44">
        <v>3</v>
      </c>
      <c r="L11617" s="20">
        <v>39495</v>
      </c>
      <c r="M11617" s="19" t="s">
        <v>11</v>
      </c>
      <c r="N11617" s="28" t="s">
        <v>15953</v>
      </c>
    </row>
    <row r="11618" spans="1:14" ht="45" x14ac:dyDescent="0.25">
      <c r="A11618" s="27" t="s">
        <v>9310</v>
      </c>
      <c r="B11618" s="19" t="s">
        <v>16745</v>
      </c>
      <c r="C11618" s="19" t="s">
        <v>16745</v>
      </c>
      <c r="D11618" s="38" t="s">
        <v>16055</v>
      </c>
      <c r="E11618" s="38" t="s">
        <v>10383</v>
      </c>
      <c r="F11618" s="41" t="s">
        <v>2713</v>
      </c>
      <c r="G11618" s="19" t="s">
        <v>721</v>
      </c>
      <c r="H11618" s="41">
        <v>2</v>
      </c>
      <c r="I11618" s="41">
        <v>3</v>
      </c>
      <c r="J11618" s="41">
        <v>10</v>
      </c>
      <c r="K11618" s="44">
        <v>2</v>
      </c>
      <c r="L11618" s="20">
        <v>27246</v>
      </c>
      <c r="M11618" s="19" t="s">
        <v>11</v>
      </c>
      <c r="N11618" s="28" t="s">
        <v>15953</v>
      </c>
    </row>
    <row r="11619" spans="1:14" ht="45" x14ac:dyDescent="0.25">
      <c r="A11619" s="27" t="s">
        <v>9310</v>
      </c>
      <c r="B11619" s="19" t="s">
        <v>16745</v>
      </c>
      <c r="C11619" s="19" t="s">
        <v>16745</v>
      </c>
      <c r="D11619" s="38" t="s">
        <v>16055</v>
      </c>
      <c r="E11619" s="38" t="s">
        <v>10384</v>
      </c>
      <c r="F11619" s="41" t="s">
        <v>2713</v>
      </c>
      <c r="G11619" s="19" t="s">
        <v>721</v>
      </c>
      <c r="H11619" s="41">
        <v>2</v>
      </c>
      <c r="I11619" s="41">
        <v>3</v>
      </c>
      <c r="J11619" s="41">
        <v>10</v>
      </c>
      <c r="K11619" s="44">
        <v>2</v>
      </c>
      <c r="L11619" s="20">
        <v>27246</v>
      </c>
      <c r="M11619" s="19" t="s">
        <v>11</v>
      </c>
      <c r="N11619" s="28" t="s">
        <v>15953</v>
      </c>
    </row>
    <row r="11620" spans="1:14" ht="45" x14ac:dyDescent="0.25">
      <c r="A11620" s="27" t="s">
        <v>9310</v>
      </c>
      <c r="B11620" s="19" t="s">
        <v>16745</v>
      </c>
      <c r="C11620" s="19" t="s">
        <v>16745</v>
      </c>
      <c r="D11620" s="38" t="s">
        <v>16055</v>
      </c>
      <c r="E11620" s="38" t="s">
        <v>10385</v>
      </c>
      <c r="F11620" s="41" t="s">
        <v>2713</v>
      </c>
      <c r="G11620" s="19" t="s">
        <v>721</v>
      </c>
      <c r="H11620" s="41">
        <v>2</v>
      </c>
      <c r="I11620" s="41">
        <v>3</v>
      </c>
      <c r="J11620" s="41">
        <v>10</v>
      </c>
      <c r="K11620" s="44">
        <v>2</v>
      </c>
      <c r="L11620" s="20">
        <v>31825</v>
      </c>
      <c r="M11620" s="19" t="s">
        <v>11</v>
      </c>
      <c r="N11620" s="28" t="s">
        <v>15953</v>
      </c>
    </row>
    <row r="11621" spans="1:14" ht="45" x14ac:dyDescent="0.25">
      <c r="A11621" s="27" t="s">
        <v>9310</v>
      </c>
      <c r="B11621" s="19" t="s">
        <v>16745</v>
      </c>
      <c r="C11621" s="19" t="s">
        <v>16745</v>
      </c>
      <c r="D11621" s="38" t="s">
        <v>16055</v>
      </c>
      <c r="E11621" s="38" t="s">
        <v>10386</v>
      </c>
      <c r="F11621" s="41" t="s">
        <v>2713</v>
      </c>
      <c r="G11621" s="19" t="s">
        <v>721</v>
      </c>
      <c r="H11621" s="41">
        <v>2</v>
      </c>
      <c r="I11621" s="41">
        <v>3</v>
      </c>
      <c r="J11621" s="41">
        <v>10</v>
      </c>
      <c r="K11621" s="44">
        <v>2</v>
      </c>
      <c r="L11621" s="20">
        <v>31825</v>
      </c>
      <c r="M11621" s="19" t="s">
        <v>11</v>
      </c>
      <c r="N11621" s="28" t="s">
        <v>15953</v>
      </c>
    </row>
    <row r="11622" spans="1:14" ht="45" x14ac:dyDescent="0.25">
      <c r="A11622" s="27" t="s">
        <v>9310</v>
      </c>
      <c r="B11622" s="19" t="s">
        <v>16745</v>
      </c>
      <c r="C11622" s="19" t="s">
        <v>16745</v>
      </c>
      <c r="D11622" s="38" t="s">
        <v>16055</v>
      </c>
      <c r="E11622" s="38" t="s">
        <v>10387</v>
      </c>
      <c r="F11622" s="41" t="s">
        <v>2713</v>
      </c>
      <c r="G11622" s="19" t="s">
        <v>721</v>
      </c>
      <c r="H11622" s="41">
        <v>2</v>
      </c>
      <c r="I11622" s="41">
        <v>3</v>
      </c>
      <c r="J11622" s="41">
        <v>10</v>
      </c>
      <c r="K11622" s="44">
        <v>2</v>
      </c>
      <c r="L11622" s="20">
        <v>27246</v>
      </c>
      <c r="M11622" s="19" t="s">
        <v>11</v>
      </c>
      <c r="N11622" s="28" t="s">
        <v>15953</v>
      </c>
    </row>
    <row r="11623" spans="1:14" ht="45" x14ac:dyDescent="0.25">
      <c r="A11623" s="27" t="s">
        <v>9310</v>
      </c>
      <c r="B11623" s="19" t="s">
        <v>16745</v>
      </c>
      <c r="C11623" s="19" t="s">
        <v>16745</v>
      </c>
      <c r="D11623" s="38" t="s">
        <v>16055</v>
      </c>
      <c r="E11623" s="38" t="s">
        <v>10388</v>
      </c>
      <c r="F11623" s="41" t="s">
        <v>2713</v>
      </c>
      <c r="G11623" s="19" t="s">
        <v>721</v>
      </c>
      <c r="H11623" s="41">
        <v>2</v>
      </c>
      <c r="I11623" s="41">
        <v>3</v>
      </c>
      <c r="J11623" s="41">
        <v>10</v>
      </c>
      <c r="K11623" s="44">
        <v>1</v>
      </c>
      <c r="L11623" s="20">
        <v>13623</v>
      </c>
      <c r="M11623" s="19" t="s">
        <v>11</v>
      </c>
      <c r="N11623" s="28" t="s">
        <v>15953</v>
      </c>
    </row>
    <row r="11624" spans="1:14" ht="45" x14ac:dyDescent="0.25">
      <c r="A11624" s="27" t="s">
        <v>9310</v>
      </c>
      <c r="B11624" s="19" t="s">
        <v>16745</v>
      </c>
      <c r="C11624" s="19" t="s">
        <v>16745</v>
      </c>
      <c r="D11624" s="38" t="s">
        <v>16055</v>
      </c>
      <c r="E11624" s="38" t="s">
        <v>10389</v>
      </c>
      <c r="F11624" s="41" t="s">
        <v>2713</v>
      </c>
      <c r="G11624" s="19" t="s">
        <v>721</v>
      </c>
      <c r="H11624" s="41">
        <v>2</v>
      </c>
      <c r="I11624" s="41">
        <v>3</v>
      </c>
      <c r="J11624" s="41">
        <v>10</v>
      </c>
      <c r="K11624" s="44">
        <v>1</v>
      </c>
      <c r="L11624" s="20">
        <v>10532</v>
      </c>
      <c r="M11624" s="19" t="s">
        <v>11</v>
      </c>
      <c r="N11624" s="28" t="s">
        <v>15953</v>
      </c>
    </row>
    <row r="11625" spans="1:14" ht="45" x14ac:dyDescent="0.25">
      <c r="A11625" s="27" t="s">
        <v>9310</v>
      </c>
      <c r="B11625" s="19" t="s">
        <v>16745</v>
      </c>
      <c r="C11625" s="19" t="s">
        <v>16745</v>
      </c>
      <c r="D11625" s="38" t="s">
        <v>16055</v>
      </c>
      <c r="E11625" s="38" t="s">
        <v>10390</v>
      </c>
      <c r="F11625" s="41" t="s">
        <v>2713</v>
      </c>
      <c r="G11625" s="19" t="s">
        <v>721</v>
      </c>
      <c r="H11625" s="41">
        <v>2</v>
      </c>
      <c r="I11625" s="41">
        <v>3</v>
      </c>
      <c r="J11625" s="41">
        <v>10</v>
      </c>
      <c r="K11625" s="44">
        <v>2</v>
      </c>
      <c r="L11625" s="20">
        <v>141955</v>
      </c>
      <c r="M11625" s="19" t="s">
        <v>11</v>
      </c>
      <c r="N11625" s="28" t="s">
        <v>15953</v>
      </c>
    </row>
    <row r="11626" spans="1:14" ht="45" x14ac:dyDescent="0.25">
      <c r="A11626" s="27" t="s">
        <v>9310</v>
      </c>
      <c r="B11626" s="19" t="s">
        <v>16745</v>
      </c>
      <c r="C11626" s="19" t="s">
        <v>16745</v>
      </c>
      <c r="D11626" s="38" t="s">
        <v>16055</v>
      </c>
      <c r="E11626" s="38" t="s">
        <v>10391</v>
      </c>
      <c r="F11626" s="41" t="s">
        <v>10392</v>
      </c>
      <c r="G11626" s="19" t="s">
        <v>721</v>
      </c>
      <c r="H11626" s="41">
        <v>2</v>
      </c>
      <c r="I11626" s="41">
        <v>3</v>
      </c>
      <c r="J11626" s="41">
        <v>10</v>
      </c>
      <c r="K11626" s="44">
        <v>1</v>
      </c>
      <c r="L11626" s="20">
        <v>48081.5</v>
      </c>
      <c r="M11626" s="19" t="s">
        <v>11</v>
      </c>
      <c r="N11626" s="28" t="s">
        <v>15953</v>
      </c>
    </row>
    <row r="11627" spans="1:14" ht="45" x14ac:dyDescent="0.25">
      <c r="A11627" s="27" t="s">
        <v>9310</v>
      </c>
      <c r="B11627" s="19" t="s">
        <v>16745</v>
      </c>
      <c r="C11627" s="19" t="s">
        <v>16745</v>
      </c>
      <c r="D11627" s="38" t="s">
        <v>16055</v>
      </c>
      <c r="E11627" s="38" t="s">
        <v>10393</v>
      </c>
      <c r="F11627" s="41" t="s">
        <v>10392</v>
      </c>
      <c r="G11627" s="19" t="s">
        <v>721</v>
      </c>
      <c r="H11627" s="41">
        <v>2</v>
      </c>
      <c r="I11627" s="41">
        <v>3</v>
      </c>
      <c r="J11627" s="41">
        <v>10</v>
      </c>
      <c r="K11627" s="44">
        <v>1</v>
      </c>
      <c r="L11627" s="20">
        <v>51859.5</v>
      </c>
      <c r="M11627" s="19" t="s">
        <v>11</v>
      </c>
      <c r="N11627" s="28" t="s">
        <v>15953</v>
      </c>
    </row>
    <row r="11628" spans="1:14" ht="45" x14ac:dyDescent="0.25">
      <c r="A11628" s="27" t="s">
        <v>9310</v>
      </c>
      <c r="B11628" s="19" t="s">
        <v>16745</v>
      </c>
      <c r="C11628" s="19" t="s">
        <v>16745</v>
      </c>
      <c r="D11628" s="38" t="s">
        <v>16055</v>
      </c>
      <c r="E11628" s="38" t="s">
        <v>10394</v>
      </c>
      <c r="F11628" s="41" t="s">
        <v>10392</v>
      </c>
      <c r="G11628" s="19" t="s">
        <v>721</v>
      </c>
      <c r="H11628" s="41">
        <v>2</v>
      </c>
      <c r="I11628" s="41">
        <v>3</v>
      </c>
      <c r="J11628" s="41">
        <v>10</v>
      </c>
      <c r="K11628" s="44">
        <v>1</v>
      </c>
      <c r="L11628" s="20">
        <v>41213</v>
      </c>
      <c r="M11628" s="19" t="s">
        <v>11</v>
      </c>
      <c r="N11628" s="28" t="s">
        <v>15953</v>
      </c>
    </row>
    <row r="11629" spans="1:14" ht="45" x14ac:dyDescent="0.25">
      <c r="A11629" s="27" t="s">
        <v>9310</v>
      </c>
      <c r="B11629" s="19" t="s">
        <v>16745</v>
      </c>
      <c r="C11629" s="19" t="s">
        <v>16745</v>
      </c>
      <c r="D11629" s="38" t="s">
        <v>16055</v>
      </c>
      <c r="E11629" s="38" t="s">
        <v>10395</v>
      </c>
      <c r="F11629" s="41" t="s">
        <v>10396</v>
      </c>
      <c r="G11629" s="19" t="s">
        <v>721</v>
      </c>
      <c r="H11629" s="41">
        <v>2</v>
      </c>
      <c r="I11629" s="41">
        <v>3</v>
      </c>
      <c r="J11629" s="41">
        <v>10</v>
      </c>
      <c r="K11629" s="44">
        <v>2</v>
      </c>
      <c r="L11629" s="20">
        <v>162562</v>
      </c>
      <c r="M11629" s="19" t="s">
        <v>11</v>
      </c>
      <c r="N11629" s="28" t="s">
        <v>15953</v>
      </c>
    </row>
    <row r="11630" spans="1:14" ht="45" x14ac:dyDescent="0.25">
      <c r="A11630" s="27" t="s">
        <v>9310</v>
      </c>
      <c r="B11630" s="19" t="s">
        <v>16745</v>
      </c>
      <c r="C11630" s="19" t="s">
        <v>16745</v>
      </c>
      <c r="D11630" s="38" t="s">
        <v>16055</v>
      </c>
      <c r="E11630" s="38" t="s">
        <v>10397</v>
      </c>
      <c r="F11630" s="41" t="s">
        <v>10396</v>
      </c>
      <c r="G11630" s="19" t="s">
        <v>721</v>
      </c>
      <c r="H11630" s="41">
        <v>2</v>
      </c>
      <c r="I11630" s="41">
        <v>3</v>
      </c>
      <c r="J11630" s="41">
        <v>10</v>
      </c>
      <c r="K11630" s="44">
        <v>2</v>
      </c>
      <c r="L11630" s="20">
        <v>119861</v>
      </c>
      <c r="M11630" s="19" t="s">
        <v>11</v>
      </c>
      <c r="N11630" s="28" t="s">
        <v>15953</v>
      </c>
    </row>
    <row r="11631" spans="1:14" ht="45" x14ac:dyDescent="0.25">
      <c r="A11631" s="27" t="s">
        <v>9310</v>
      </c>
      <c r="B11631" s="19" t="s">
        <v>16745</v>
      </c>
      <c r="C11631" s="19" t="s">
        <v>16745</v>
      </c>
      <c r="D11631" s="38" t="s">
        <v>16055</v>
      </c>
      <c r="E11631" s="38" t="s">
        <v>10398</v>
      </c>
      <c r="F11631" s="41" t="s">
        <v>10396</v>
      </c>
      <c r="G11631" s="19" t="s">
        <v>721</v>
      </c>
      <c r="H11631" s="41">
        <v>2</v>
      </c>
      <c r="I11631" s="41">
        <v>3</v>
      </c>
      <c r="J11631" s="41">
        <v>10</v>
      </c>
      <c r="K11631" s="44">
        <v>2</v>
      </c>
      <c r="L11631" s="20">
        <v>80937</v>
      </c>
      <c r="M11631" s="19" t="s">
        <v>11</v>
      </c>
      <c r="N11631" s="28" t="s">
        <v>15953</v>
      </c>
    </row>
    <row r="11632" spans="1:14" ht="45" x14ac:dyDescent="0.25">
      <c r="A11632" s="27" t="s">
        <v>9310</v>
      </c>
      <c r="B11632" s="19" t="s">
        <v>16745</v>
      </c>
      <c r="C11632" s="19" t="s">
        <v>16745</v>
      </c>
      <c r="D11632" s="38" t="s">
        <v>16055</v>
      </c>
      <c r="E11632" s="38" t="s">
        <v>10399</v>
      </c>
      <c r="F11632" s="41" t="s">
        <v>10396</v>
      </c>
      <c r="G11632" s="19" t="s">
        <v>721</v>
      </c>
      <c r="H11632" s="41">
        <v>2</v>
      </c>
      <c r="I11632" s="41">
        <v>3</v>
      </c>
      <c r="J11632" s="41">
        <v>10</v>
      </c>
      <c r="K11632" s="44">
        <v>1</v>
      </c>
      <c r="L11632" s="20">
        <v>47509</v>
      </c>
      <c r="M11632" s="19" t="s">
        <v>11</v>
      </c>
      <c r="N11632" s="28" t="s">
        <v>15953</v>
      </c>
    </row>
    <row r="11633" spans="1:14" ht="45" x14ac:dyDescent="0.25">
      <c r="A11633" s="27" t="s">
        <v>9310</v>
      </c>
      <c r="B11633" s="19" t="s">
        <v>16745</v>
      </c>
      <c r="C11633" s="19" t="s">
        <v>16745</v>
      </c>
      <c r="D11633" s="38" t="s">
        <v>16055</v>
      </c>
      <c r="E11633" s="38" t="s">
        <v>10400</v>
      </c>
      <c r="F11633" s="41" t="s">
        <v>10396</v>
      </c>
      <c r="G11633" s="19" t="s">
        <v>721</v>
      </c>
      <c r="H11633" s="41">
        <v>2</v>
      </c>
      <c r="I11633" s="41">
        <v>3</v>
      </c>
      <c r="J11633" s="41">
        <v>10</v>
      </c>
      <c r="K11633" s="44">
        <v>1</v>
      </c>
      <c r="L11633" s="20">
        <v>59415</v>
      </c>
      <c r="M11633" s="19" t="s">
        <v>11</v>
      </c>
      <c r="N11633" s="28" t="s">
        <v>15953</v>
      </c>
    </row>
    <row r="11634" spans="1:14" ht="45" x14ac:dyDescent="0.25">
      <c r="A11634" s="27" t="s">
        <v>9310</v>
      </c>
      <c r="B11634" s="19" t="s">
        <v>16745</v>
      </c>
      <c r="C11634" s="19" t="s">
        <v>16745</v>
      </c>
      <c r="D11634" s="38" t="s">
        <v>16055</v>
      </c>
      <c r="E11634" s="38" t="s">
        <v>10401</v>
      </c>
      <c r="F11634" s="41" t="s">
        <v>3133</v>
      </c>
      <c r="G11634" s="19" t="s">
        <v>611</v>
      </c>
      <c r="H11634" s="41">
        <v>3</v>
      </c>
      <c r="I11634" s="41">
        <v>3</v>
      </c>
      <c r="J11634" s="41">
        <v>16</v>
      </c>
      <c r="K11634" s="44">
        <v>2</v>
      </c>
      <c r="L11634" s="20">
        <v>130000</v>
      </c>
      <c r="M11634" s="19" t="s">
        <v>11</v>
      </c>
      <c r="N11634" s="28" t="s">
        <v>15953</v>
      </c>
    </row>
    <row r="11635" spans="1:14" ht="45" x14ac:dyDescent="0.25">
      <c r="A11635" s="27" t="s">
        <v>9310</v>
      </c>
      <c r="B11635" s="19" t="s">
        <v>16745</v>
      </c>
      <c r="C11635" s="19" t="s">
        <v>16745</v>
      </c>
      <c r="D11635" s="38" t="s">
        <v>16055</v>
      </c>
      <c r="E11635" s="38" t="s">
        <v>10402</v>
      </c>
      <c r="F11635" s="41" t="s">
        <v>10403</v>
      </c>
      <c r="G11635" s="19" t="s">
        <v>611</v>
      </c>
      <c r="H11635" s="41">
        <v>3</v>
      </c>
      <c r="I11635" s="41">
        <v>3</v>
      </c>
      <c r="J11635" s="41">
        <v>16</v>
      </c>
      <c r="K11635" s="44">
        <v>2</v>
      </c>
      <c r="L11635" s="20">
        <v>48000</v>
      </c>
      <c r="M11635" s="19" t="s">
        <v>11</v>
      </c>
      <c r="N11635" s="28" t="s">
        <v>15953</v>
      </c>
    </row>
    <row r="11636" spans="1:14" ht="45" x14ac:dyDescent="0.25">
      <c r="A11636" s="27" t="s">
        <v>9310</v>
      </c>
      <c r="B11636" s="19" t="s">
        <v>16745</v>
      </c>
      <c r="C11636" s="19" t="s">
        <v>16745</v>
      </c>
      <c r="D11636" s="38" t="s">
        <v>16055</v>
      </c>
      <c r="E11636" s="38" t="s">
        <v>10404</v>
      </c>
      <c r="F11636" s="41" t="s">
        <v>2719</v>
      </c>
      <c r="G11636" s="19" t="s">
        <v>614</v>
      </c>
      <c r="H11636" s="41">
        <v>2</v>
      </c>
      <c r="I11636" s="41">
        <v>8</v>
      </c>
      <c r="J11636" s="41">
        <v>10</v>
      </c>
      <c r="K11636" s="44">
        <v>10</v>
      </c>
      <c r="L11636" s="20">
        <v>905911.8</v>
      </c>
      <c r="M11636" s="19" t="s">
        <v>11</v>
      </c>
      <c r="N11636" s="28" t="s">
        <v>15953</v>
      </c>
    </row>
    <row r="11637" spans="1:14" ht="45" x14ac:dyDescent="0.25">
      <c r="A11637" s="27" t="s">
        <v>9310</v>
      </c>
      <c r="B11637" s="19" t="s">
        <v>16745</v>
      </c>
      <c r="C11637" s="19" t="s">
        <v>16745</v>
      </c>
      <c r="D11637" s="38" t="s">
        <v>16055</v>
      </c>
      <c r="E11637" s="38" t="s">
        <v>10405</v>
      </c>
      <c r="F11637" s="41" t="s">
        <v>2719</v>
      </c>
      <c r="G11637" s="19" t="s">
        <v>614</v>
      </c>
      <c r="H11637" s="41">
        <v>2</v>
      </c>
      <c r="I11637" s="41">
        <v>8</v>
      </c>
      <c r="J11637" s="41">
        <v>10</v>
      </c>
      <c r="K11637" s="44">
        <v>6</v>
      </c>
      <c r="L11637" s="20">
        <v>583180.67999999993</v>
      </c>
      <c r="M11637" s="19" t="s">
        <v>11</v>
      </c>
      <c r="N11637" s="28" t="s">
        <v>15953</v>
      </c>
    </row>
    <row r="11638" spans="1:14" ht="45" x14ac:dyDescent="0.25">
      <c r="A11638" s="27" t="s">
        <v>9310</v>
      </c>
      <c r="B11638" s="19" t="s">
        <v>16745</v>
      </c>
      <c r="C11638" s="19" t="s">
        <v>16745</v>
      </c>
      <c r="D11638" s="38" t="s">
        <v>16055</v>
      </c>
      <c r="E11638" s="38" t="s">
        <v>10406</v>
      </c>
      <c r="F11638" s="41" t="s">
        <v>2719</v>
      </c>
      <c r="G11638" s="19" t="s">
        <v>614</v>
      </c>
      <c r="H11638" s="41">
        <v>2</v>
      </c>
      <c r="I11638" s="41">
        <v>8</v>
      </c>
      <c r="J11638" s="41">
        <v>10</v>
      </c>
      <c r="K11638" s="44">
        <v>6</v>
      </c>
      <c r="L11638" s="20">
        <v>583180.67999999993</v>
      </c>
      <c r="M11638" s="19" t="s">
        <v>11</v>
      </c>
      <c r="N11638" s="28" t="s">
        <v>15953</v>
      </c>
    </row>
    <row r="11639" spans="1:14" ht="45" x14ac:dyDescent="0.25">
      <c r="A11639" s="27" t="s">
        <v>9310</v>
      </c>
      <c r="B11639" s="19" t="s">
        <v>16745</v>
      </c>
      <c r="C11639" s="19" t="s">
        <v>16745</v>
      </c>
      <c r="D11639" s="38" t="s">
        <v>16055</v>
      </c>
      <c r="E11639" s="38" t="s">
        <v>10407</v>
      </c>
      <c r="F11639" s="41" t="s">
        <v>2719</v>
      </c>
      <c r="G11639" s="19" t="s">
        <v>614</v>
      </c>
      <c r="H11639" s="41">
        <v>2</v>
      </c>
      <c r="I11639" s="41">
        <v>8</v>
      </c>
      <c r="J11639" s="41">
        <v>10</v>
      </c>
      <c r="K11639" s="44">
        <v>10</v>
      </c>
      <c r="L11639" s="20">
        <v>553361.1</v>
      </c>
      <c r="M11639" s="19" t="s">
        <v>11</v>
      </c>
      <c r="N11639" s="28" t="s">
        <v>15953</v>
      </c>
    </row>
    <row r="11640" spans="1:14" ht="45" x14ac:dyDescent="0.25">
      <c r="A11640" s="27" t="s">
        <v>9310</v>
      </c>
      <c r="B11640" s="19" t="s">
        <v>16745</v>
      </c>
      <c r="C11640" s="19" t="s">
        <v>16745</v>
      </c>
      <c r="D11640" s="38" t="s">
        <v>16055</v>
      </c>
      <c r="E11640" s="38" t="s">
        <v>10408</v>
      </c>
      <c r="F11640" s="41" t="s">
        <v>2719</v>
      </c>
      <c r="G11640" s="19" t="s">
        <v>614</v>
      </c>
      <c r="H11640" s="41">
        <v>2</v>
      </c>
      <c r="I11640" s="41">
        <v>8</v>
      </c>
      <c r="J11640" s="41">
        <v>10</v>
      </c>
      <c r="K11640" s="44">
        <v>10</v>
      </c>
      <c r="L11640" s="20">
        <v>553361.1</v>
      </c>
      <c r="M11640" s="19" t="s">
        <v>11</v>
      </c>
      <c r="N11640" s="28" t="s">
        <v>15953</v>
      </c>
    </row>
    <row r="11641" spans="1:14" ht="45" x14ac:dyDescent="0.25">
      <c r="A11641" s="27" t="s">
        <v>9310</v>
      </c>
      <c r="B11641" s="19" t="s">
        <v>16745</v>
      </c>
      <c r="C11641" s="19" t="s">
        <v>16745</v>
      </c>
      <c r="D11641" s="38" t="s">
        <v>16055</v>
      </c>
      <c r="E11641" s="38" t="s">
        <v>10409</v>
      </c>
      <c r="F11641" s="41" t="s">
        <v>2719</v>
      </c>
      <c r="G11641" s="19" t="s">
        <v>614</v>
      </c>
      <c r="H11641" s="41">
        <v>2</v>
      </c>
      <c r="I11641" s="41">
        <v>8</v>
      </c>
      <c r="J11641" s="41">
        <v>10</v>
      </c>
      <c r="K11641" s="44">
        <v>10</v>
      </c>
      <c r="L11641" s="20">
        <v>553361.1</v>
      </c>
      <c r="M11641" s="19" t="s">
        <v>11</v>
      </c>
      <c r="N11641" s="28" t="s">
        <v>15953</v>
      </c>
    </row>
    <row r="11642" spans="1:14" ht="45" x14ac:dyDescent="0.25">
      <c r="A11642" s="27" t="s">
        <v>9310</v>
      </c>
      <c r="B11642" s="19" t="s">
        <v>16745</v>
      </c>
      <c r="C11642" s="19" t="s">
        <v>16745</v>
      </c>
      <c r="D11642" s="38" t="s">
        <v>16055</v>
      </c>
      <c r="E11642" s="38" t="s">
        <v>10410</v>
      </c>
      <c r="F11642" s="41" t="s">
        <v>2719</v>
      </c>
      <c r="G11642" s="19" t="s">
        <v>614</v>
      </c>
      <c r="H11642" s="41">
        <v>2</v>
      </c>
      <c r="I11642" s="41">
        <v>8</v>
      </c>
      <c r="J11642" s="41">
        <v>10</v>
      </c>
      <c r="K11642" s="44">
        <v>10</v>
      </c>
      <c r="L11642" s="20">
        <v>934221.5</v>
      </c>
      <c r="M11642" s="19" t="s">
        <v>11</v>
      </c>
      <c r="N11642" s="28" t="s">
        <v>15953</v>
      </c>
    </row>
    <row r="11643" spans="1:14" ht="45" x14ac:dyDescent="0.25">
      <c r="A11643" s="27" t="s">
        <v>9310</v>
      </c>
      <c r="B11643" s="19" t="s">
        <v>16745</v>
      </c>
      <c r="C11643" s="19" t="s">
        <v>16745</v>
      </c>
      <c r="D11643" s="38" t="s">
        <v>16055</v>
      </c>
      <c r="E11643" s="38" t="s">
        <v>10411</v>
      </c>
      <c r="F11643" s="41" t="s">
        <v>2719</v>
      </c>
      <c r="G11643" s="19" t="s">
        <v>614</v>
      </c>
      <c r="H11643" s="41">
        <v>2</v>
      </c>
      <c r="I11643" s="41">
        <v>8</v>
      </c>
      <c r="J11643" s="41">
        <v>10</v>
      </c>
      <c r="K11643" s="44">
        <v>10</v>
      </c>
      <c r="L11643" s="20">
        <v>934221.5</v>
      </c>
      <c r="M11643" s="19" t="s">
        <v>11</v>
      </c>
      <c r="N11643" s="28" t="s">
        <v>15953</v>
      </c>
    </row>
    <row r="11644" spans="1:14" ht="45" x14ac:dyDescent="0.25">
      <c r="A11644" s="27" t="s">
        <v>9310</v>
      </c>
      <c r="B11644" s="19" t="s">
        <v>16745</v>
      </c>
      <c r="C11644" s="19" t="s">
        <v>16745</v>
      </c>
      <c r="D11644" s="38" t="s">
        <v>16055</v>
      </c>
      <c r="E11644" s="38" t="s">
        <v>10412</v>
      </c>
      <c r="F11644" s="41" t="s">
        <v>2719</v>
      </c>
      <c r="G11644" s="19" t="s">
        <v>614</v>
      </c>
      <c r="H11644" s="41">
        <v>2</v>
      </c>
      <c r="I11644" s="41">
        <v>8</v>
      </c>
      <c r="J11644" s="41">
        <v>10</v>
      </c>
      <c r="K11644" s="44">
        <v>10</v>
      </c>
      <c r="L11644" s="20">
        <v>934221.5</v>
      </c>
      <c r="M11644" s="19" t="s">
        <v>11</v>
      </c>
      <c r="N11644" s="28" t="s">
        <v>15953</v>
      </c>
    </row>
    <row r="11645" spans="1:14" ht="45" x14ac:dyDescent="0.25">
      <c r="A11645" s="27" t="s">
        <v>9310</v>
      </c>
      <c r="B11645" s="19" t="s">
        <v>16745</v>
      </c>
      <c r="C11645" s="19" t="s">
        <v>16745</v>
      </c>
      <c r="D11645" s="38" t="s">
        <v>16055</v>
      </c>
      <c r="E11645" s="38" t="s">
        <v>10413</v>
      </c>
      <c r="F11645" s="41" t="s">
        <v>2719</v>
      </c>
      <c r="G11645" s="19" t="s">
        <v>614</v>
      </c>
      <c r="H11645" s="41">
        <v>2</v>
      </c>
      <c r="I11645" s="41">
        <v>8</v>
      </c>
      <c r="J11645" s="41">
        <v>10</v>
      </c>
      <c r="K11645" s="44">
        <v>10</v>
      </c>
      <c r="L11645" s="20">
        <v>934221.5</v>
      </c>
      <c r="M11645" s="19" t="s">
        <v>11</v>
      </c>
      <c r="N11645" s="28" t="s">
        <v>15953</v>
      </c>
    </row>
    <row r="11646" spans="1:14" ht="45" x14ac:dyDescent="0.25">
      <c r="A11646" s="27" t="s">
        <v>9310</v>
      </c>
      <c r="B11646" s="19" t="s">
        <v>16745</v>
      </c>
      <c r="C11646" s="19" t="s">
        <v>16745</v>
      </c>
      <c r="D11646" s="38" t="s">
        <v>16055</v>
      </c>
      <c r="E11646" s="38" t="s">
        <v>10414</v>
      </c>
      <c r="F11646" s="41" t="s">
        <v>2719</v>
      </c>
      <c r="G11646" s="19" t="s">
        <v>614</v>
      </c>
      <c r="H11646" s="41">
        <v>2</v>
      </c>
      <c r="I11646" s="41">
        <v>8</v>
      </c>
      <c r="J11646" s="41">
        <v>10</v>
      </c>
      <c r="K11646" s="44">
        <v>20</v>
      </c>
      <c r="L11646" s="20">
        <v>443519.20000000007</v>
      </c>
      <c r="M11646" s="19" t="s">
        <v>11</v>
      </c>
      <c r="N11646" s="28" t="s">
        <v>15953</v>
      </c>
    </row>
    <row r="11647" spans="1:14" ht="45" x14ac:dyDescent="0.25">
      <c r="A11647" s="27" t="s">
        <v>9310</v>
      </c>
      <c r="B11647" s="19" t="s">
        <v>16745</v>
      </c>
      <c r="C11647" s="19" t="s">
        <v>16745</v>
      </c>
      <c r="D11647" s="38" t="s">
        <v>16055</v>
      </c>
      <c r="E11647" s="38" t="s">
        <v>10415</v>
      </c>
      <c r="F11647" s="41" t="s">
        <v>2719</v>
      </c>
      <c r="G11647" s="19" t="s">
        <v>614</v>
      </c>
      <c r="H11647" s="41">
        <v>2</v>
      </c>
      <c r="I11647" s="41">
        <v>8</v>
      </c>
      <c r="J11647" s="41">
        <v>10</v>
      </c>
      <c r="K11647" s="44">
        <v>20</v>
      </c>
      <c r="L11647" s="20">
        <v>443519.20000000007</v>
      </c>
      <c r="M11647" s="19" t="s">
        <v>11</v>
      </c>
      <c r="N11647" s="28" t="s">
        <v>15953</v>
      </c>
    </row>
    <row r="11648" spans="1:14" ht="45" x14ac:dyDescent="0.25">
      <c r="A11648" s="27" t="s">
        <v>9310</v>
      </c>
      <c r="B11648" s="19" t="s">
        <v>16745</v>
      </c>
      <c r="C11648" s="19" t="s">
        <v>16745</v>
      </c>
      <c r="D11648" s="38" t="s">
        <v>16055</v>
      </c>
      <c r="E11648" s="38" t="s">
        <v>10416</v>
      </c>
      <c r="F11648" s="41" t="s">
        <v>2719</v>
      </c>
      <c r="G11648" s="19" t="s">
        <v>614</v>
      </c>
      <c r="H11648" s="41">
        <v>2</v>
      </c>
      <c r="I11648" s="41">
        <v>8</v>
      </c>
      <c r="J11648" s="41">
        <v>10</v>
      </c>
      <c r="K11648" s="44">
        <v>20</v>
      </c>
      <c r="L11648" s="20">
        <v>443519.20000000007</v>
      </c>
      <c r="M11648" s="19" t="s">
        <v>11</v>
      </c>
      <c r="N11648" s="28" t="s">
        <v>15953</v>
      </c>
    </row>
    <row r="11649" spans="1:14" ht="45" x14ac:dyDescent="0.25">
      <c r="A11649" s="27" t="s">
        <v>9310</v>
      </c>
      <c r="B11649" s="19" t="s">
        <v>16745</v>
      </c>
      <c r="C11649" s="19" t="s">
        <v>16745</v>
      </c>
      <c r="D11649" s="38" t="s">
        <v>16055</v>
      </c>
      <c r="E11649" s="38" t="s">
        <v>10417</v>
      </c>
      <c r="F11649" s="41" t="s">
        <v>2719</v>
      </c>
      <c r="G11649" s="19" t="s">
        <v>614</v>
      </c>
      <c r="H11649" s="41">
        <v>2</v>
      </c>
      <c r="I11649" s="41">
        <v>8</v>
      </c>
      <c r="J11649" s="41">
        <v>10</v>
      </c>
      <c r="K11649" s="44">
        <v>20</v>
      </c>
      <c r="L11649" s="20">
        <v>443519.20000000007</v>
      </c>
      <c r="M11649" s="19" t="s">
        <v>11</v>
      </c>
      <c r="N11649" s="28" t="s">
        <v>15953</v>
      </c>
    </row>
    <row r="11650" spans="1:14" ht="45" x14ac:dyDescent="0.25">
      <c r="A11650" s="27" t="s">
        <v>9310</v>
      </c>
      <c r="B11650" s="19" t="s">
        <v>16745</v>
      </c>
      <c r="C11650" s="19" t="s">
        <v>16745</v>
      </c>
      <c r="D11650" s="38" t="s">
        <v>16055</v>
      </c>
      <c r="E11650" s="38" t="s">
        <v>10418</v>
      </c>
      <c r="F11650" s="41" t="s">
        <v>2719</v>
      </c>
      <c r="G11650" s="19" t="s">
        <v>614</v>
      </c>
      <c r="H11650" s="41">
        <v>2</v>
      </c>
      <c r="I11650" s="41">
        <v>8</v>
      </c>
      <c r="J11650" s="41">
        <v>10</v>
      </c>
      <c r="K11650" s="44">
        <v>20</v>
      </c>
      <c r="L11650" s="20">
        <v>443519.20000000007</v>
      </c>
      <c r="M11650" s="19" t="s">
        <v>11</v>
      </c>
      <c r="N11650" s="28" t="s">
        <v>15953</v>
      </c>
    </row>
    <row r="11651" spans="1:14" ht="45" x14ac:dyDescent="0.25">
      <c r="A11651" s="27" t="s">
        <v>9310</v>
      </c>
      <c r="B11651" s="19" t="s">
        <v>16745</v>
      </c>
      <c r="C11651" s="19" t="s">
        <v>16745</v>
      </c>
      <c r="D11651" s="38" t="s">
        <v>16055</v>
      </c>
      <c r="E11651" s="38" t="s">
        <v>10419</v>
      </c>
      <c r="F11651" s="41" t="s">
        <v>2719</v>
      </c>
      <c r="G11651" s="19" t="s">
        <v>614</v>
      </c>
      <c r="H11651" s="41">
        <v>2</v>
      </c>
      <c r="I11651" s="41">
        <v>8</v>
      </c>
      <c r="J11651" s="41">
        <v>10</v>
      </c>
      <c r="K11651" s="44">
        <v>20</v>
      </c>
      <c r="L11651" s="20">
        <v>1106722.2</v>
      </c>
      <c r="M11651" s="19" t="s">
        <v>11</v>
      </c>
      <c r="N11651" s="28" t="s">
        <v>15953</v>
      </c>
    </row>
    <row r="11652" spans="1:14" ht="45" x14ac:dyDescent="0.25">
      <c r="A11652" s="27" t="s">
        <v>9310</v>
      </c>
      <c r="B11652" s="19" t="s">
        <v>16745</v>
      </c>
      <c r="C11652" s="19" t="s">
        <v>16745</v>
      </c>
      <c r="D11652" s="38" t="s">
        <v>16055</v>
      </c>
      <c r="E11652" s="38" t="s">
        <v>10420</v>
      </c>
      <c r="F11652" s="41" t="s">
        <v>2719</v>
      </c>
      <c r="G11652" s="19" t="s">
        <v>614</v>
      </c>
      <c r="H11652" s="41">
        <v>2</v>
      </c>
      <c r="I11652" s="41">
        <v>8</v>
      </c>
      <c r="J11652" s="41">
        <v>10</v>
      </c>
      <c r="K11652" s="44">
        <v>20</v>
      </c>
      <c r="L11652" s="20">
        <v>1106722.2</v>
      </c>
      <c r="M11652" s="19" t="s">
        <v>11</v>
      </c>
      <c r="N11652" s="28" t="s">
        <v>15953</v>
      </c>
    </row>
    <row r="11653" spans="1:14" ht="45" x14ac:dyDescent="0.25">
      <c r="A11653" s="27" t="s">
        <v>9310</v>
      </c>
      <c r="B11653" s="19" t="s">
        <v>16745</v>
      </c>
      <c r="C11653" s="19" t="s">
        <v>16745</v>
      </c>
      <c r="D11653" s="38" t="s">
        <v>16055</v>
      </c>
      <c r="E11653" s="38" t="s">
        <v>10421</v>
      </c>
      <c r="F11653" s="41" t="s">
        <v>2719</v>
      </c>
      <c r="G11653" s="19" t="s">
        <v>614</v>
      </c>
      <c r="H11653" s="41">
        <v>2</v>
      </c>
      <c r="I11653" s="41">
        <v>8</v>
      </c>
      <c r="J11653" s="41">
        <v>10</v>
      </c>
      <c r="K11653" s="44">
        <v>20</v>
      </c>
      <c r="L11653" s="20">
        <v>1106722.2</v>
      </c>
      <c r="M11653" s="19" t="s">
        <v>11</v>
      </c>
      <c r="N11653" s="28" t="s">
        <v>15953</v>
      </c>
    </row>
    <row r="11654" spans="1:14" ht="45" x14ac:dyDescent="0.25">
      <c r="A11654" s="27" t="s">
        <v>9310</v>
      </c>
      <c r="B11654" s="19" t="s">
        <v>16745</v>
      </c>
      <c r="C11654" s="19" t="s">
        <v>16745</v>
      </c>
      <c r="D11654" s="38" t="s">
        <v>16055</v>
      </c>
      <c r="E11654" s="38" t="s">
        <v>10422</v>
      </c>
      <c r="F11654" s="41" t="s">
        <v>2719</v>
      </c>
      <c r="G11654" s="19" t="s">
        <v>614</v>
      </c>
      <c r="H11654" s="41">
        <v>2</v>
      </c>
      <c r="I11654" s="41">
        <v>8</v>
      </c>
      <c r="J11654" s="41">
        <v>10</v>
      </c>
      <c r="K11654" s="44">
        <v>20</v>
      </c>
      <c r="L11654" s="20">
        <v>1106722.2</v>
      </c>
      <c r="M11654" s="19" t="s">
        <v>11</v>
      </c>
      <c r="N11654" s="28" t="s">
        <v>15953</v>
      </c>
    </row>
    <row r="11655" spans="1:14" ht="45" x14ac:dyDescent="0.25">
      <c r="A11655" s="27" t="s">
        <v>9310</v>
      </c>
      <c r="B11655" s="19" t="s">
        <v>16745</v>
      </c>
      <c r="C11655" s="19" t="s">
        <v>16745</v>
      </c>
      <c r="D11655" s="38" t="s">
        <v>16055</v>
      </c>
      <c r="E11655" s="38" t="s">
        <v>10423</v>
      </c>
      <c r="F11655" s="41" t="s">
        <v>2719</v>
      </c>
      <c r="G11655" s="19" t="s">
        <v>614</v>
      </c>
      <c r="H11655" s="41">
        <v>2</v>
      </c>
      <c r="I11655" s="41">
        <v>8</v>
      </c>
      <c r="J11655" s="41">
        <v>10</v>
      </c>
      <c r="K11655" s="44">
        <v>20</v>
      </c>
      <c r="L11655" s="20">
        <v>1106722.2</v>
      </c>
      <c r="M11655" s="19" t="s">
        <v>11</v>
      </c>
      <c r="N11655" s="28" t="s">
        <v>15953</v>
      </c>
    </row>
    <row r="11656" spans="1:14" ht="45" x14ac:dyDescent="0.25">
      <c r="A11656" s="27" t="s">
        <v>9310</v>
      </c>
      <c r="B11656" s="19" t="s">
        <v>16745</v>
      </c>
      <c r="C11656" s="19" t="s">
        <v>16745</v>
      </c>
      <c r="D11656" s="38" t="s">
        <v>16055</v>
      </c>
      <c r="E11656" s="38" t="s">
        <v>10424</v>
      </c>
      <c r="F11656" s="41" t="s">
        <v>2719</v>
      </c>
      <c r="G11656" s="19" t="s">
        <v>614</v>
      </c>
      <c r="H11656" s="41">
        <v>2</v>
      </c>
      <c r="I11656" s="41">
        <v>8</v>
      </c>
      <c r="J11656" s="41">
        <v>10</v>
      </c>
      <c r="K11656" s="44">
        <v>20</v>
      </c>
      <c r="L11656" s="20">
        <v>1106722.2</v>
      </c>
      <c r="M11656" s="19" t="s">
        <v>11</v>
      </c>
      <c r="N11656" s="28" t="s">
        <v>15953</v>
      </c>
    </row>
    <row r="11657" spans="1:14" ht="45" x14ac:dyDescent="0.25">
      <c r="A11657" s="27" t="s">
        <v>9310</v>
      </c>
      <c r="B11657" s="19" t="s">
        <v>16745</v>
      </c>
      <c r="C11657" s="19" t="s">
        <v>16745</v>
      </c>
      <c r="D11657" s="38" t="s">
        <v>16055</v>
      </c>
      <c r="E11657" s="38" t="s">
        <v>10425</v>
      </c>
      <c r="F11657" s="41" t="s">
        <v>2719</v>
      </c>
      <c r="G11657" s="19" t="s">
        <v>614</v>
      </c>
      <c r="H11657" s="41">
        <v>2</v>
      </c>
      <c r="I11657" s="41">
        <v>8</v>
      </c>
      <c r="J11657" s="41">
        <v>10</v>
      </c>
      <c r="K11657" s="44">
        <v>10</v>
      </c>
      <c r="L11657" s="20">
        <v>291590.3</v>
      </c>
      <c r="M11657" s="19" t="s">
        <v>11</v>
      </c>
      <c r="N11657" s="28" t="s">
        <v>15953</v>
      </c>
    </row>
    <row r="11658" spans="1:14" ht="45" x14ac:dyDescent="0.25">
      <c r="A11658" s="27" t="s">
        <v>9310</v>
      </c>
      <c r="B11658" s="19" t="s">
        <v>16745</v>
      </c>
      <c r="C11658" s="19" t="s">
        <v>16745</v>
      </c>
      <c r="D11658" s="38" t="s">
        <v>16055</v>
      </c>
      <c r="E11658" s="38" t="s">
        <v>10426</v>
      </c>
      <c r="F11658" s="41" t="s">
        <v>2719</v>
      </c>
      <c r="G11658" s="19" t="s">
        <v>614</v>
      </c>
      <c r="H11658" s="41">
        <v>2</v>
      </c>
      <c r="I11658" s="41">
        <v>8</v>
      </c>
      <c r="J11658" s="41">
        <v>10</v>
      </c>
      <c r="K11658" s="44">
        <v>10</v>
      </c>
      <c r="L11658" s="20">
        <v>291590.3</v>
      </c>
      <c r="M11658" s="19" t="s">
        <v>11</v>
      </c>
      <c r="N11658" s="28" t="s">
        <v>15953</v>
      </c>
    </row>
    <row r="11659" spans="1:14" ht="45" x14ac:dyDescent="0.25">
      <c r="A11659" s="27" t="s">
        <v>9310</v>
      </c>
      <c r="B11659" s="19" t="s">
        <v>16745</v>
      </c>
      <c r="C11659" s="19" t="s">
        <v>16745</v>
      </c>
      <c r="D11659" s="38" t="s">
        <v>16055</v>
      </c>
      <c r="E11659" s="38" t="s">
        <v>10427</v>
      </c>
      <c r="F11659" s="41" t="s">
        <v>2719</v>
      </c>
      <c r="G11659" s="19" t="s">
        <v>614</v>
      </c>
      <c r="H11659" s="41">
        <v>2</v>
      </c>
      <c r="I11659" s="41">
        <v>8</v>
      </c>
      <c r="J11659" s="41">
        <v>10</v>
      </c>
      <c r="K11659" s="44">
        <v>10</v>
      </c>
      <c r="L11659" s="20">
        <v>291590.3</v>
      </c>
      <c r="M11659" s="19" t="s">
        <v>11</v>
      </c>
      <c r="N11659" s="28" t="s">
        <v>15953</v>
      </c>
    </row>
    <row r="11660" spans="1:14" ht="45" x14ac:dyDescent="0.25">
      <c r="A11660" s="27" t="s">
        <v>9310</v>
      </c>
      <c r="B11660" s="19" t="s">
        <v>16745</v>
      </c>
      <c r="C11660" s="19" t="s">
        <v>16745</v>
      </c>
      <c r="D11660" s="38" t="s">
        <v>16055</v>
      </c>
      <c r="E11660" s="38" t="s">
        <v>10428</v>
      </c>
      <c r="F11660" s="41" t="s">
        <v>2719</v>
      </c>
      <c r="G11660" s="19" t="s">
        <v>614</v>
      </c>
      <c r="H11660" s="41">
        <v>2</v>
      </c>
      <c r="I11660" s="41">
        <v>8</v>
      </c>
      <c r="J11660" s="41">
        <v>10</v>
      </c>
      <c r="K11660" s="44">
        <v>10</v>
      </c>
      <c r="L11660" s="20">
        <v>130224.79999999999</v>
      </c>
      <c r="M11660" s="19" t="s">
        <v>11</v>
      </c>
      <c r="N11660" s="28" t="s">
        <v>15953</v>
      </c>
    </row>
    <row r="11661" spans="1:14" ht="45" x14ac:dyDescent="0.25">
      <c r="A11661" s="27" t="s">
        <v>9310</v>
      </c>
      <c r="B11661" s="19" t="s">
        <v>16745</v>
      </c>
      <c r="C11661" s="19" t="s">
        <v>16745</v>
      </c>
      <c r="D11661" s="38" t="s">
        <v>16055</v>
      </c>
      <c r="E11661" s="38" t="s">
        <v>10429</v>
      </c>
      <c r="F11661" s="41" t="s">
        <v>2719</v>
      </c>
      <c r="G11661" s="19" t="s">
        <v>614</v>
      </c>
      <c r="H11661" s="41">
        <v>2</v>
      </c>
      <c r="I11661" s="41">
        <v>8</v>
      </c>
      <c r="J11661" s="41">
        <v>10</v>
      </c>
      <c r="K11661" s="44">
        <v>10</v>
      </c>
      <c r="L11661" s="20">
        <v>143813.4</v>
      </c>
      <c r="M11661" s="19" t="s">
        <v>11</v>
      </c>
      <c r="N11661" s="28" t="s">
        <v>15953</v>
      </c>
    </row>
    <row r="11662" spans="1:14" ht="45" x14ac:dyDescent="0.25">
      <c r="A11662" s="27" t="s">
        <v>9310</v>
      </c>
      <c r="B11662" s="19" t="s">
        <v>16745</v>
      </c>
      <c r="C11662" s="19" t="s">
        <v>16745</v>
      </c>
      <c r="D11662" s="38" t="s">
        <v>16055</v>
      </c>
      <c r="E11662" s="38" t="s">
        <v>10430</v>
      </c>
      <c r="F11662" s="41" t="s">
        <v>2719</v>
      </c>
      <c r="G11662" s="19" t="s">
        <v>614</v>
      </c>
      <c r="H11662" s="41">
        <v>2</v>
      </c>
      <c r="I11662" s="41">
        <v>8</v>
      </c>
      <c r="J11662" s="41">
        <v>10</v>
      </c>
      <c r="K11662" s="44">
        <v>10</v>
      </c>
      <c r="L11662" s="20">
        <v>291590.3</v>
      </c>
      <c r="M11662" s="19" t="s">
        <v>11</v>
      </c>
      <c r="N11662" s="28" t="s">
        <v>15953</v>
      </c>
    </row>
    <row r="11663" spans="1:14" ht="45" x14ac:dyDescent="0.25">
      <c r="A11663" s="27" t="s">
        <v>9310</v>
      </c>
      <c r="B11663" s="19" t="s">
        <v>16745</v>
      </c>
      <c r="C11663" s="19" t="s">
        <v>16745</v>
      </c>
      <c r="D11663" s="38" t="s">
        <v>16055</v>
      </c>
      <c r="E11663" s="38" t="s">
        <v>10431</v>
      </c>
      <c r="F11663" s="41" t="s">
        <v>2719</v>
      </c>
      <c r="G11663" s="19" t="s">
        <v>614</v>
      </c>
      <c r="H11663" s="41">
        <v>2</v>
      </c>
      <c r="I11663" s="41">
        <v>8</v>
      </c>
      <c r="J11663" s="41">
        <v>10</v>
      </c>
      <c r="K11663" s="44">
        <v>10</v>
      </c>
      <c r="L11663" s="20">
        <v>291590.3</v>
      </c>
      <c r="M11663" s="19" t="s">
        <v>11</v>
      </c>
      <c r="N11663" s="28" t="s">
        <v>15953</v>
      </c>
    </row>
    <row r="11664" spans="1:14" ht="45" x14ac:dyDescent="0.25">
      <c r="A11664" s="27" t="s">
        <v>9310</v>
      </c>
      <c r="B11664" s="19" t="s">
        <v>16745</v>
      </c>
      <c r="C11664" s="19" t="s">
        <v>16745</v>
      </c>
      <c r="D11664" s="38" t="s">
        <v>16055</v>
      </c>
      <c r="E11664" s="38" t="s">
        <v>10432</v>
      </c>
      <c r="F11664" s="41" t="s">
        <v>2719</v>
      </c>
      <c r="G11664" s="19" t="s">
        <v>614</v>
      </c>
      <c r="H11664" s="41">
        <v>2</v>
      </c>
      <c r="I11664" s="41">
        <v>8</v>
      </c>
      <c r="J11664" s="41">
        <v>10</v>
      </c>
      <c r="K11664" s="44">
        <v>5</v>
      </c>
      <c r="L11664" s="20">
        <v>145795.15</v>
      </c>
      <c r="M11664" s="19" t="s">
        <v>11</v>
      </c>
      <c r="N11664" s="28" t="s">
        <v>15953</v>
      </c>
    </row>
    <row r="11665" spans="1:14" ht="45" x14ac:dyDescent="0.25">
      <c r="A11665" s="27" t="s">
        <v>9310</v>
      </c>
      <c r="B11665" s="19" t="s">
        <v>16745</v>
      </c>
      <c r="C11665" s="19" t="s">
        <v>16745</v>
      </c>
      <c r="D11665" s="38" t="s">
        <v>16055</v>
      </c>
      <c r="E11665" s="38" t="s">
        <v>10433</v>
      </c>
      <c r="F11665" s="41" t="s">
        <v>2719</v>
      </c>
      <c r="G11665" s="19" t="s">
        <v>614</v>
      </c>
      <c r="H11665" s="41">
        <v>2</v>
      </c>
      <c r="I11665" s="41">
        <v>8</v>
      </c>
      <c r="J11665" s="41">
        <v>10</v>
      </c>
      <c r="K11665" s="44">
        <v>10</v>
      </c>
      <c r="L11665" s="20">
        <v>291590.3</v>
      </c>
      <c r="M11665" s="19" t="s">
        <v>11</v>
      </c>
      <c r="N11665" s="28" t="s">
        <v>15953</v>
      </c>
    </row>
    <row r="11666" spans="1:14" ht="45" x14ac:dyDescent="0.25">
      <c r="A11666" s="27" t="s">
        <v>9310</v>
      </c>
      <c r="B11666" s="19" t="s">
        <v>16745</v>
      </c>
      <c r="C11666" s="19" t="s">
        <v>16745</v>
      </c>
      <c r="D11666" s="38" t="s">
        <v>16055</v>
      </c>
      <c r="E11666" s="38" t="s">
        <v>10434</v>
      </c>
      <c r="F11666" s="41" t="s">
        <v>2719</v>
      </c>
      <c r="G11666" s="19" t="s">
        <v>614</v>
      </c>
      <c r="H11666" s="41">
        <v>2</v>
      </c>
      <c r="I11666" s="41">
        <v>8</v>
      </c>
      <c r="J11666" s="41">
        <v>10</v>
      </c>
      <c r="K11666" s="44">
        <v>10</v>
      </c>
      <c r="L11666" s="20">
        <v>291590.3</v>
      </c>
      <c r="M11666" s="19" t="s">
        <v>11</v>
      </c>
      <c r="N11666" s="28" t="s">
        <v>15953</v>
      </c>
    </row>
    <row r="11667" spans="1:14" ht="45" x14ac:dyDescent="0.25">
      <c r="A11667" s="27" t="s">
        <v>9310</v>
      </c>
      <c r="B11667" s="19" t="s">
        <v>16745</v>
      </c>
      <c r="C11667" s="19" t="s">
        <v>16745</v>
      </c>
      <c r="D11667" s="38" t="s">
        <v>16055</v>
      </c>
      <c r="E11667" s="38" t="s">
        <v>10435</v>
      </c>
      <c r="F11667" s="41" t="s">
        <v>2719</v>
      </c>
      <c r="G11667" s="19" t="s">
        <v>614</v>
      </c>
      <c r="H11667" s="41">
        <v>2</v>
      </c>
      <c r="I11667" s="41">
        <v>8</v>
      </c>
      <c r="J11667" s="41">
        <v>10</v>
      </c>
      <c r="K11667" s="44">
        <v>10</v>
      </c>
      <c r="L11667" s="20">
        <v>291590.3</v>
      </c>
      <c r="M11667" s="19" t="s">
        <v>11</v>
      </c>
      <c r="N11667" s="28" t="s">
        <v>15953</v>
      </c>
    </row>
    <row r="11668" spans="1:14" ht="45" x14ac:dyDescent="0.25">
      <c r="A11668" s="27" t="s">
        <v>9310</v>
      </c>
      <c r="B11668" s="19" t="s">
        <v>16745</v>
      </c>
      <c r="C11668" s="19" t="s">
        <v>16745</v>
      </c>
      <c r="D11668" s="38" t="s">
        <v>16055</v>
      </c>
      <c r="E11668" s="38" t="s">
        <v>10436</v>
      </c>
      <c r="F11668" s="41" t="s">
        <v>2719</v>
      </c>
      <c r="G11668" s="19" t="s">
        <v>614</v>
      </c>
      <c r="H11668" s="41">
        <v>2</v>
      </c>
      <c r="I11668" s="41">
        <v>8</v>
      </c>
      <c r="J11668" s="41">
        <v>10</v>
      </c>
      <c r="K11668" s="44">
        <v>10</v>
      </c>
      <c r="L11668" s="20">
        <v>291590.3</v>
      </c>
      <c r="M11668" s="19" t="s">
        <v>11</v>
      </c>
      <c r="N11668" s="28" t="s">
        <v>15953</v>
      </c>
    </row>
    <row r="11669" spans="1:14" ht="45" x14ac:dyDescent="0.25">
      <c r="A11669" s="27" t="s">
        <v>9310</v>
      </c>
      <c r="B11669" s="19" t="s">
        <v>16745</v>
      </c>
      <c r="C11669" s="19" t="s">
        <v>16745</v>
      </c>
      <c r="D11669" s="38" t="s">
        <v>16055</v>
      </c>
      <c r="E11669" s="38" t="s">
        <v>10437</v>
      </c>
      <c r="F11669" s="41" t="s">
        <v>2719</v>
      </c>
      <c r="G11669" s="19" t="s">
        <v>614</v>
      </c>
      <c r="H11669" s="41">
        <v>2</v>
      </c>
      <c r="I11669" s="41">
        <v>8</v>
      </c>
      <c r="J11669" s="41">
        <v>10</v>
      </c>
      <c r="K11669" s="44">
        <v>10</v>
      </c>
      <c r="L11669" s="20">
        <v>291590.3</v>
      </c>
      <c r="M11669" s="19" t="s">
        <v>11</v>
      </c>
      <c r="N11669" s="28" t="s">
        <v>15953</v>
      </c>
    </row>
    <row r="11670" spans="1:14" ht="45" x14ac:dyDescent="0.25">
      <c r="A11670" s="27" t="s">
        <v>9310</v>
      </c>
      <c r="B11670" s="19" t="s">
        <v>16745</v>
      </c>
      <c r="C11670" s="19" t="s">
        <v>16745</v>
      </c>
      <c r="D11670" s="38" t="s">
        <v>16055</v>
      </c>
      <c r="E11670" s="38" t="s">
        <v>10438</v>
      </c>
      <c r="F11670" s="41" t="s">
        <v>2719</v>
      </c>
      <c r="G11670" s="19" t="s">
        <v>614</v>
      </c>
      <c r="H11670" s="41">
        <v>2</v>
      </c>
      <c r="I11670" s="41">
        <v>8</v>
      </c>
      <c r="J11670" s="41">
        <v>10</v>
      </c>
      <c r="K11670" s="44">
        <v>10</v>
      </c>
      <c r="L11670" s="20">
        <v>291590.3</v>
      </c>
      <c r="M11670" s="19" t="s">
        <v>11</v>
      </c>
      <c r="N11670" s="28" t="s">
        <v>15953</v>
      </c>
    </row>
    <row r="11671" spans="1:14" ht="45" x14ac:dyDescent="0.25">
      <c r="A11671" s="27" t="s">
        <v>9310</v>
      </c>
      <c r="B11671" s="19" t="s">
        <v>16745</v>
      </c>
      <c r="C11671" s="19" t="s">
        <v>16745</v>
      </c>
      <c r="D11671" s="38" t="s">
        <v>16055</v>
      </c>
      <c r="E11671" s="38" t="s">
        <v>10439</v>
      </c>
      <c r="F11671" s="41" t="s">
        <v>2719</v>
      </c>
      <c r="G11671" s="19" t="s">
        <v>614</v>
      </c>
      <c r="H11671" s="41">
        <v>2</v>
      </c>
      <c r="I11671" s="41">
        <v>8</v>
      </c>
      <c r="J11671" s="41">
        <v>10</v>
      </c>
      <c r="K11671" s="44">
        <v>10</v>
      </c>
      <c r="L11671" s="20">
        <v>291590.3</v>
      </c>
      <c r="M11671" s="19" t="s">
        <v>11</v>
      </c>
      <c r="N11671" s="28" t="s">
        <v>15953</v>
      </c>
    </row>
    <row r="11672" spans="1:14" ht="45" x14ac:dyDescent="0.25">
      <c r="A11672" s="27" t="s">
        <v>9310</v>
      </c>
      <c r="B11672" s="19" t="s">
        <v>16745</v>
      </c>
      <c r="C11672" s="19" t="s">
        <v>16745</v>
      </c>
      <c r="D11672" s="38" t="s">
        <v>16055</v>
      </c>
      <c r="E11672" s="38" t="s">
        <v>10440</v>
      </c>
      <c r="F11672" s="41" t="s">
        <v>2719</v>
      </c>
      <c r="G11672" s="19" t="s">
        <v>614</v>
      </c>
      <c r="H11672" s="41">
        <v>2</v>
      </c>
      <c r="I11672" s="41">
        <v>8</v>
      </c>
      <c r="J11672" s="41">
        <v>10</v>
      </c>
      <c r="K11672" s="44">
        <v>20</v>
      </c>
      <c r="L11672" s="20">
        <v>254787.60000000003</v>
      </c>
      <c r="M11672" s="19" t="s">
        <v>11</v>
      </c>
      <c r="N11672" s="28" t="s">
        <v>15953</v>
      </c>
    </row>
    <row r="11673" spans="1:14" ht="45" x14ac:dyDescent="0.25">
      <c r="A11673" s="27" t="s">
        <v>9310</v>
      </c>
      <c r="B11673" s="19" t="s">
        <v>16745</v>
      </c>
      <c r="C11673" s="19" t="s">
        <v>16745</v>
      </c>
      <c r="D11673" s="38" t="s">
        <v>16055</v>
      </c>
      <c r="E11673" s="38" t="s">
        <v>10441</v>
      </c>
      <c r="F11673" s="41" t="s">
        <v>2719</v>
      </c>
      <c r="G11673" s="19" t="s">
        <v>614</v>
      </c>
      <c r="H11673" s="41">
        <v>2</v>
      </c>
      <c r="I11673" s="41">
        <v>8</v>
      </c>
      <c r="J11673" s="41">
        <v>10</v>
      </c>
      <c r="K11673" s="44">
        <v>20</v>
      </c>
      <c r="L11673" s="20">
        <v>254787.60000000003</v>
      </c>
      <c r="M11673" s="19" t="s">
        <v>11</v>
      </c>
      <c r="N11673" s="28" t="s">
        <v>15953</v>
      </c>
    </row>
    <row r="11674" spans="1:14" ht="45" x14ac:dyDescent="0.25">
      <c r="A11674" s="27" t="s">
        <v>9310</v>
      </c>
      <c r="B11674" s="19" t="s">
        <v>16745</v>
      </c>
      <c r="C11674" s="19" t="s">
        <v>16745</v>
      </c>
      <c r="D11674" s="38" t="s">
        <v>16055</v>
      </c>
      <c r="E11674" s="38" t="s">
        <v>10442</v>
      </c>
      <c r="F11674" s="41" t="s">
        <v>2719</v>
      </c>
      <c r="G11674" s="19" t="s">
        <v>614</v>
      </c>
      <c r="H11674" s="41">
        <v>2</v>
      </c>
      <c r="I11674" s="41">
        <v>8</v>
      </c>
      <c r="J11674" s="41">
        <v>10</v>
      </c>
      <c r="K11674" s="44">
        <v>20</v>
      </c>
      <c r="L11674" s="20">
        <v>486172.60000000003</v>
      </c>
      <c r="M11674" s="19" t="s">
        <v>11</v>
      </c>
      <c r="N11674" s="28" t="s">
        <v>15953</v>
      </c>
    </row>
    <row r="11675" spans="1:14" ht="45" x14ac:dyDescent="0.25">
      <c r="A11675" s="27" t="s">
        <v>9310</v>
      </c>
      <c r="B11675" s="19" t="s">
        <v>16745</v>
      </c>
      <c r="C11675" s="19" t="s">
        <v>16745</v>
      </c>
      <c r="D11675" s="38" t="s">
        <v>16055</v>
      </c>
      <c r="E11675" s="38" t="s">
        <v>10443</v>
      </c>
      <c r="F11675" s="41" t="s">
        <v>2719</v>
      </c>
      <c r="G11675" s="19" t="s">
        <v>614</v>
      </c>
      <c r="H11675" s="41">
        <v>2</v>
      </c>
      <c r="I11675" s="41">
        <v>8</v>
      </c>
      <c r="J11675" s="41">
        <v>10</v>
      </c>
      <c r="K11675" s="44">
        <v>20</v>
      </c>
      <c r="L11675" s="20">
        <v>517124.4</v>
      </c>
      <c r="M11675" s="19" t="s">
        <v>11</v>
      </c>
      <c r="N11675" s="28" t="s">
        <v>15953</v>
      </c>
    </row>
    <row r="11676" spans="1:14" ht="45" x14ac:dyDescent="0.25">
      <c r="A11676" s="27" t="s">
        <v>9310</v>
      </c>
      <c r="B11676" s="19" t="s">
        <v>16745</v>
      </c>
      <c r="C11676" s="19" t="s">
        <v>16745</v>
      </c>
      <c r="D11676" s="38" t="s">
        <v>16055</v>
      </c>
      <c r="E11676" s="38" t="s">
        <v>10444</v>
      </c>
      <c r="F11676" s="41" t="s">
        <v>2719</v>
      </c>
      <c r="G11676" s="19" t="s">
        <v>614</v>
      </c>
      <c r="H11676" s="41">
        <v>2</v>
      </c>
      <c r="I11676" s="41">
        <v>8</v>
      </c>
      <c r="J11676" s="41">
        <v>10</v>
      </c>
      <c r="K11676" s="44">
        <v>20</v>
      </c>
      <c r="L11676" s="20">
        <v>351040.80000000005</v>
      </c>
      <c r="M11676" s="19" t="s">
        <v>11</v>
      </c>
      <c r="N11676" s="28" t="s">
        <v>15953</v>
      </c>
    </row>
    <row r="11677" spans="1:14" ht="45" x14ac:dyDescent="0.25">
      <c r="A11677" s="27" t="s">
        <v>9310</v>
      </c>
      <c r="B11677" s="19" t="s">
        <v>16745</v>
      </c>
      <c r="C11677" s="19" t="s">
        <v>16745</v>
      </c>
      <c r="D11677" s="38" t="s">
        <v>16055</v>
      </c>
      <c r="E11677" s="38" t="s">
        <v>10445</v>
      </c>
      <c r="F11677" s="41" t="s">
        <v>2719</v>
      </c>
      <c r="G11677" s="19" t="s">
        <v>614</v>
      </c>
      <c r="H11677" s="41">
        <v>2</v>
      </c>
      <c r="I11677" s="41">
        <v>8</v>
      </c>
      <c r="J11677" s="41">
        <v>10</v>
      </c>
      <c r="K11677" s="44">
        <v>20</v>
      </c>
      <c r="L11677" s="20">
        <v>254787.60000000003</v>
      </c>
      <c r="M11677" s="19" t="s">
        <v>11</v>
      </c>
      <c r="N11677" s="28" t="s">
        <v>15953</v>
      </c>
    </row>
    <row r="11678" spans="1:14" ht="45" x14ac:dyDescent="0.25">
      <c r="A11678" s="27" t="s">
        <v>9310</v>
      </c>
      <c r="B11678" s="19" t="s">
        <v>16745</v>
      </c>
      <c r="C11678" s="19" t="s">
        <v>16745</v>
      </c>
      <c r="D11678" s="38" t="s">
        <v>16055</v>
      </c>
      <c r="E11678" s="38" t="s">
        <v>10446</v>
      </c>
      <c r="F11678" s="41" t="s">
        <v>2719</v>
      </c>
      <c r="G11678" s="19" t="s">
        <v>614</v>
      </c>
      <c r="H11678" s="41">
        <v>2</v>
      </c>
      <c r="I11678" s="41">
        <v>8</v>
      </c>
      <c r="J11678" s="41">
        <v>10</v>
      </c>
      <c r="K11678" s="44">
        <v>20</v>
      </c>
      <c r="L11678" s="20">
        <v>583180.6</v>
      </c>
      <c r="M11678" s="19" t="s">
        <v>11</v>
      </c>
      <c r="N11678" s="28" t="s">
        <v>15953</v>
      </c>
    </row>
    <row r="11679" spans="1:14" ht="45" x14ac:dyDescent="0.25">
      <c r="A11679" s="27" t="s">
        <v>9310</v>
      </c>
      <c r="B11679" s="19" t="s">
        <v>16745</v>
      </c>
      <c r="C11679" s="19" t="s">
        <v>16745</v>
      </c>
      <c r="D11679" s="38" t="s">
        <v>16055</v>
      </c>
      <c r="E11679" s="38" t="s">
        <v>10447</v>
      </c>
      <c r="F11679" s="41" t="s">
        <v>2719</v>
      </c>
      <c r="G11679" s="19" t="s">
        <v>614</v>
      </c>
      <c r="H11679" s="41">
        <v>2</v>
      </c>
      <c r="I11679" s="41">
        <v>8</v>
      </c>
      <c r="J11679" s="41">
        <v>10</v>
      </c>
      <c r="K11679" s="44">
        <v>10</v>
      </c>
      <c r="L11679" s="20">
        <v>291590.3</v>
      </c>
      <c r="M11679" s="19" t="s">
        <v>11</v>
      </c>
      <c r="N11679" s="28" t="s">
        <v>15953</v>
      </c>
    </row>
    <row r="11680" spans="1:14" ht="45" x14ac:dyDescent="0.25">
      <c r="A11680" s="27" t="s">
        <v>9310</v>
      </c>
      <c r="B11680" s="19" t="s">
        <v>16745</v>
      </c>
      <c r="C11680" s="19" t="s">
        <v>16745</v>
      </c>
      <c r="D11680" s="38" t="s">
        <v>16055</v>
      </c>
      <c r="E11680" s="38" t="s">
        <v>10448</v>
      </c>
      <c r="F11680" s="41" t="s">
        <v>2561</v>
      </c>
      <c r="G11680" s="19" t="s">
        <v>614</v>
      </c>
      <c r="H11680" s="41">
        <v>2</v>
      </c>
      <c r="I11680" s="41">
        <v>8</v>
      </c>
      <c r="J11680" s="41">
        <v>10</v>
      </c>
      <c r="K11680" s="44">
        <v>10</v>
      </c>
      <c r="L11680" s="20">
        <v>291590.3</v>
      </c>
      <c r="M11680" s="19" t="s">
        <v>11</v>
      </c>
      <c r="N11680" s="28" t="s">
        <v>15953</v>
      </c>
    </row>
    <row r="11681" spans="1:14" ht="45" x14ac:dyDescent="0.25">
      <c r="A11681" s="27" t="s">
        <v>9310</v>
      </c>
      <c r="B11681" s="19" t="s">
        <v>16745</v>
      </c>
      <c r="C11681" s="19" t="s">
        <v>16745</v>
      </c>
      <c r="D11681" s="38" t="s">
        <v>16055</v>
      </c>
      <c r="E11681" s="38" t="s">
        <v>10449</v>
      </c>
      <c r="F11681" s="41" t="s">
        <v>10450</v>
      </c>
      <c r="G11681" s="19" t="s">
        <v>614</v>
      </c>
      <c r="H11681" s="41">
        <v>2</v>
      </c>
      <c r="I11681" s="41">
        <v>8</v>
      </c>
      <c r="J11681" s="41">
        <v>10</v>
      </c>
      <c r="K11681" s="44">
        <v>1</v>
      </c>
      <c r="L11681" s="20">
        <v>10276908.529999999</v>
      </c>
      <c r="M11681" s="19" t="s">
        <v>11</v>
      </c>
      <c r="N11681" s="28" t="s">
        <v>15953</v>
      </c>
    </row>
    <row r="11682" spans="1:14" ht="45" x14ac:dyDescent="0.25">
      <c r="A11682" s="27" t="s">
        <v>9310</v>
      </c>
      <c r="B11682" s="19" t="s">
        <v>16745</v>
      </c>
      <c r="C11682" s="19" t="s">
        <v>16745</v>
      </c>
      <c r="D11682" s="38" t="s">
        <v>16055</v>
      </c>
      <c r="E11682" s="38" t="s">
        <v>10451</v>
      </c>
      <c r="F11682" s="41" t="s">
        <v>10452</v>
      </c>
      <c r="G11682" s="19" t="s">
        <v>614</v>
      </c>
      <c r="H11682" s="41">
        <v>2</v>
      </c>
      <c r="I11682" s="41">
        <v>8</v>
      </c>
      <c r="J11682" s="41">
        <v>10</v>
      </c>
      <c r="K11682" s="44">
        <v>1</v>
      </c>
      <c r="L11682" s="20">
        <v>1869009.23</v>
      </c>
      <c r="M11682" s="19" t="s">
        <v>11</v>
      </c>
      <c r="N11682" s="28" t="s">
        <v>15953</v>
      </c>
    </row>
    <row r="11683" spans="1:14" ht="45" x14ac:dyDescent="0.25">
      <c r="A11683" s="27" t="s">
        <v>9310</v>
      </c>
      <c r="B11683" s="19" t="s">
        <v>16745</v>
      </c>
      <c r="C11683" s="19" t="s">
        <v>16745</v>
      </c>
      <c r="D11683" s="38" t="s">
        <v>16055</v>
      </c>
      <c r="E11683" s="38" t="s">
        <v>10453</v>
      </c>
      <c r="F11683" s="41" t="s">
        <v>2280</v>
      </c>
      <c r="G11683" s="19" t="s">
        <v>614</v>
      </c>
      <c r="H11683" s="41">
        <v>2</v>
      </c>
      <c r="I11683" s="41">
        <v>8</v>
      </c>
      <c r="J11683" s="41">
        <v>10</v>
      </c>
      <c r="K11683" s="44">
        <v>3</v>
      </c>
      <c r="L11683" s="20">
        <v>43030.770000000004</v>
      </c>
      <c r="M11683" s="19" t="s">
        <v>11</v>
      </c>
      <c r="N11683" s="28" t="s">
        <v>15953</v>
      </c>
    </row>
    <row r="11684" spans="1:14" ht="45" x14ac:dyDescent="0.25">
      <c r="A11684" s="27" t="s">
        <v>9310</v>
      </c>
      <c r="B11684" s="19" t="s">
        <v>16745</v>
      </c>
      <c r="C11684" s="19" t="s">
        <v>16745</v>
      </c>
      <c r="D11684" s="38" t="s">
        <v>16055</v>
      </c>
      <c r="E11684" s="38" t="s">
        <v>10454</v>
      </c>
      <c r="F11684" s="41" t="s">
        <v>3032</v>
      </c>
      <c r="G11684" s="19" t="s">
        <v>614</v>
      </c>
      <c r="H11684" s="41">
        <v>2</v>
      </c>
      <c r="I11684" s="41">
        <v>8</v>
      </c>
      <c r="J11684" s="41">
        <v>10</v>
      </c>
      <c r="K11684" s="44">
        <v>2</v>
      </c>
      <c r="L11684" s="20">
        <v>830419.12</v>
      </c>
      <c r="M11684" s="19" t="s">
        <v>11</v>
      </c>
      <c r="N11684" s="28" t="s">
        <v>15953</v>
      </c>
    </row>
    <row r="11685" spans="1:14" ht="45" x14ac:dyDescent="0.25">
      <c r="A11685" s="27" t="s">
        <v>9310</v>
      </c>
      <c r="B11685" s="19" t="s">
        <v>16745</v>
      </c>
      <c r="C11685" s="19" t="s">
        <v>16745</v>
      </c>
      <c r="D11685" s="38" t="s">
        <v>16055</v>
      </c>
      <c r="E11685" s="38" t="s">
        <v>10455</v>
      </c>
      <c r="F11685" s="41" t="s">
        <v>3032</v>
      </c>
      <c r="G11685" s="19" t="s">
        <v>614</v>
      </c>
      <c r="H11685" s="41">
        <v>2</v>
      </c>
      <c r="I11685" s="41">
        <v>8</v>
      </c>
      <c r="J11685" s="41">
        <v>10</v>
      </c>
      <c r="K11685" s="44">
        <v>3</v>
      </c>
      <c r="L11685" s="20">
        <v>990841.0199999999</v>
      </c>
      <c r="M11685" s="19" t="s">
        <v>11</v>
      </c>
      <c r="N11685" s="28" t="s">
        <v>15953</v>
      </c>
    </row>
    <row r="11686" spans="1:14" ht="45" x14ac:dyDescent="0.25">
      <c r="A11686" s="27" t="s">
        <v>9310</v>
      </c>
      <c r="B11686" s="19" t="s">
        <v>16745</v>
      </c>
      <c r="C11686" s="19" t="s">
        <v>16745</v>
      </c>
      <c r="D11686" s="38" t="s">
        <v>16055</v>
      </c>
      <c r="E11686" s="38" t="s">
        <v>10456</v>
      </c>
      <c r="F11686" s="41" t="s">
        <v>9828</v>
      </c>
      <c r="G11686" s="19" t="s">
        <v>614</v>
      </c>
      <c r="H11686" s="41">
        <v>2</v>
      </c>
      <c r="I11686" s="41">
        <v>8</v>
      </c>
      <c r="J11686" s="41">
        <v>10</v>
      </c>
      <c r="K11686" s="44">
        <v>2</v>
      </c>
      <c r="L11686" s="20">
        <v>475414.94</v>
      </c>
      <c r="M11686" s="19" t="s">
        <v>11</v>
      </c>
      <c r="N11686" s="28" t="s">
        <v>15953</v>
      </c>
    </row>
    <row r="11687" spans="1:14" ht="45" x14ac:dyDescent="0.25">
      <c r="A11687" s="27" t="s">
        <v>9310</v>
      </c>
      <c r="B11687" s="19" t="s">
        <v>16745</v>
      </c>
      <c r="C11687" s="19" t="s">
        <v>16745</v>
      </c>
      <c r="D11687" s="38" t="s">
        <v>16055</v>
      </c>
      <c r="E11687" s="38" t="s">
        <v>10457</v>
      </c>
      <c r="F11687" s="41" t="s">
        <v>9828</v>
      </c>
      <c r="G11687" s="19" t="s">
        <v>614</v>
      </c>
      <c r="H11687" s="41">
        <v>2</v>
      </c>
      <c r="I11687" s="41">
        <v>8</v>
      </c>
      <c r="J11687" s="41">
        <v>10</v>
      </c>
      <c r="K11687" s="44">
        <v>2</v>
      </c>
      <c r="L11687" s="20">
        <v>547321.69999999995</v>
      </c>
      <c r="M11687" s="19" t="s">
        <v>11</v>
      </c>
      <c r="N11687" s="28" t="s">
        <v>15953</v>
      </c>
    </row>
    <row r="11688" spans="1:14" ht="45" x14ac:dyDescent="0.25">
      <c r="A11688" s="27" t="s">
        <v>9310</v>
      </c>
      <c r="B11688" s="19" t="s">
        <v>16745</v>
      </c>
      <c r="C11688" s="19" t="s">
        <v>16745</v>
      </c>
      <c r="D11688" s="38" t="s">
        <v>16055</v>
      </c>
      <c r="E11688" s="38" t="s">
        <v>10458</v>
      </c>
      <c r="F11688" s="41" t="s">
        <v>10459</v>
      </c>
      <c r="G11688" s="19" t="s">
        <v>614</v>
      </c>
      <c r="H11688" s="41">
        <v>2</v>
      </c>
      <c r="I11688" s="41">
        <v>8</v>
      </c>
      <c r="J11688" s="41">
        <v>10</v>
      </c>
      <c r="K11688" s="44">
        <v>2</v>
      </c>
      <c r="L11688" s="20">
        <v>81154.600000000006</v>
      </c>
      <c r="M11688" s="19" t="s">
        <v>11</v>
      </c>
      <c r="N11688" s="28" t="s">
        <v>15953</v>
      </c>
    </row>
    <row r="11689" spans="1:14" ht="45" x14ac:dyDescent="0.25">
      <c r="A11689" s="27" t="s">
        <v>9310</v>
      </c>
      <c r="B11689" s="19" t="s">
        <v>16745</v>
      </c>
      <c r="C11689" s="19" t="s">
        <v>16745</v>
      </c>
      <c r="D11689" s="38" t="s">
        <v>16055</v>
      </c>
      <c r="E11689" s="38" t="s">
        <v>10460</v>
      </c>
      <c r="F11689" s="41" t="s">
        <v>10459</v>
      </c>
      <c r="G11689" s="19" t="s">
        <v>614</v>
      </c>
      <c r="H11689" s="41">
        <v>2</v>
      </c>
      <c r="I11689" s="41">
        <v>8</v>
      </c>
      <c r="J11689" s="41">
        <v>10</v>
      </c>
      <c r="K11689" s="44">
        <v>2</v>
      </c>
      <c r="L11689" s="20">
        <v>81154.600000000006</v>
      </c>
      <c r="M11689" s="19" t="s">
        <v>11</v>
      </c>
      <c r="N11689" s="28" t="s">
        <v>15953</v>
      </c>
    </row>
    <row r="11690" spans="1:14" ht="45" x14ac:dyDescent="0.25">
      <c r="A11690" s="27" t="s">
        <v>9310</v>
      </c>
      <c r="B11690" s="19" t="s">
        <v>16745</v>
      </c>
      <c r="C11690" s="19" t="s">
        <v>16745</v>
      </c>
      <c r="D11690" s="38" t="s">
        <v>16055</v>
      </c>
      <c r="E11690" s="38" t="s">
        <v>10461</v>
      </c>
      <c r="F11690" s="41" t="s">
        <v>10459</v>
      </c>
      <c r="G11690" s="19" t="s">
        <v>614</v>
      </c>
      <c r="H11690" s="41">
        <v>2</v>
      </c>
      <c r="I11690" s="41">
        <v>8</v>
      </c>
      <c r="J11690" s="41">
        <v>10</v>
      </c>
      <c r="K11690" s="44">
        <v>2</v>
      </c>
      <c r="L11690" s="20">
        <v>81154.600000000006</v>
      </c>
      <c r="M11690" s="19" t="s">
        <v>11</v>
      </c>
      <c r="N11690" s="28" t="s">
        <v>15953</v>
      </c>
    </row>
    <row r="11691" spans="1:14" ht="45" x14ac:dyDescent="0.25">
      <c r="A11691" s="27" t="s">
        <v>9310</v>
      </c>
      <c r="B11691" s="19" t="s">
        <v>16745</v>
      </c>
      <c r="C11691" s="19" t="s">
        <v>16745</v>
      </c>
      <c r="D11691" s="38" t="s">
        <v>16055</v>
      </c>
      <c r="E11691" s="38" t="s">
        <v>10462</v>
      </c>
      <c r="F11691" s="41" t="s">
        <v>10463</v>
      </c>
      <c r="G11691" s="19" t="s">
        <v>614</v>
      </c>
      <c r="H11691" s="41">
        <v>2</v>
      </c>
      <c r="I11691" s="41">
        <v>8</v>
      </c>
      <c r="J11691" s="41">
        <v>10</v>
      </c>
      <c r="K11691" s="44">
        <v>10</v>
      </c>
      <c r="L11691" s="20">
        <v>112767.09999999999</v>
      </c>
      <c r="M11691" s="19" t="s">
        <v>11</v>
      </c>
      <c r="N11691" s="28" t="s">
        <v>15953</v>
      </c>
    </row>
    <row r="11692" spans="1:14" ht="45" x14ac:dyDescent="0.25">
      <c r="A11692" s="27" t="s">
        <v>9310</v>
      </c>
      <c r="B11692" s="19" t="s">
        <v>16745</v>
      </c>
      <c r="C11692" s="19" t="s">
        <v>16745</v>
      </c>
      <c r="D11692" s="38" t="s">
        <v>16055</v>
      </c>
      <c r="E11692" s="38" t="s">
        <v>10464</v>
      </c>
      <c r="F11692" s="41" t="s">
        <v>10463</v>
      </c>
      <c r="G11692" s="19" t="s">
        <v>614</v>
      </c>
      <c r="H11692" s="41">
        <v>2</v>
      </c>
      <c r="I11692" s="41">
        <v>8</v>
      </c>
      <c r="J11692" s="41">
        <v>10</v>
      </c>
      <c r="K11692" s="44">
        <v>10</v>
      </c>
      <c r="L11692" s="20">
        <v>151928.80000000002</v>
      </c>
      <c r="M11692" s="19" t="s">
        <v>11</v>
      </c>
      <c r="N11692" s="28" t="s">
        <v>15953</v>
      </c>
    </row>
    <row r="11693" spans="1:14" ht="45" x14ac:dyDescent="0.25">
      <c r="A11693" s="27" t="s">
        <v>9310</v>
      </c>
      <c r="B11693" s="19" t="s">
        <v>16745</v>
      </c>
      <c r="C11693" s="19" t="s">
        <v>16745</v>
      </c>
      <c r="D11693" s="38" t="s">
        <v>16055</v>
      </c>
      <c r="E11693" s="38" t="s">
        <v>10465</v>
      </c>
      <c r="F11693" s="41" t="s">
        <v>10463</v>
      </c>
      <c r="G11693" s="19" t="s">
        <v>614</v>
      </c>
      <c r="H11693" s="41">
        <v>2</v>
      </c>
      <c r="I11693" s="41">
        <v>8</v>
      </c>
      <c r="J11693" s="41">
        <v>10</v>
      </c>
      <c r="K11693" s="44">
        <v>10</v>
      </c>
      <c r="L11693" s="20">
        <v>190618.8</v>
      </c>
      <c r="M11693" s="19" t="s">
        <v>11</v>
      </c>
      <c r="N11693" s="28" t="s">
        <v>15953</v>
      </c>
    </row>
    <row r="11694" spans="1:14" ht="45" x14ac:dyDescent="0.25">
      <c r="A11694" s="27" t="s">
        <v>9310</v>
      </c>
      <c r="B11694" s="19" t="s">
        <v>16745</v>
      </c>
      <c r="C11694" s="19" t="s">
        <v>16745</v>
      </c>
      <c r="D11694" s="38" t="s">
        <v>16055</v>
      </c>
      <c r="E11694" s="38" t="s">
        <v>10466</v>
      </c>
      <c r="F11694" s="41" t="s">
        <v>10463</v>
      </c>
      <c r="G11694" s="19" t="s">
        <v>614</v>
      </c>
      <c r="H11694" s="41">
        <v>2</v>
      </c>
      <c r="I11694" s="41">
        <v>8</v>
      </c>
      <c r="J11694" s="41">
        <v>10</v>
      </c>
      <c r="K11694" s="44">
        <v>10</v>
      </c>
      <c r="L11694" s="20">
        <v>225534.3</v>
      </c>
      <c r="M11694" s="19" t="s">
        <v>11</v>
      </c>
      <c r="N11694" s="28" t="s">
        <v>15953</v>
      </c>
    </row>
    <row r="11695" spans="1:14" ht="45" x14ac:dyDescent="0.25">
      <c r="A11695" s="27" t="s">
        <v>9310</v>
      </c>
      <c r="B11695" s="19" t="s">
        <v>16745</v>
      </c>
      <c r="C11695" s="19" t="s">
        <v>16745</v>
      </c>
      <c r="D11695" s="38" t="s">
        <v>16055</v>
      </c>
      <c r="E11695" s="38" t="s">
        <v>10467</v>
      </c>
      <c r="F11695" s="41" t="s">
        <v>10463</v>
      </c>
      <c r="G11695" s="19" t="s">
        <v>614</v>
      </c>
      <c r="H11695" s="41">
        <v>2</v>
      </c>
      <c r="I11695" s="41">
        <v>8</v>
      </c>
      <c r="J11695" s="41">
        <v>10</v>
      </c>
      <c r="K11695" s="44">
        <v>10</v>
      </c>
      <c r="L11695" s="20">
        <v>287815.7</v>
      </c>
      <c r="M11695" s="19" t="s">
        <v>11</v>
      </c>
      <c r="N11695" s="28" t="s">
        <v>15953</v>
      </c>
    </row>
    <row r="11696" spans="1:14" ht="45" x14ac:dyDescent="0.25">
      <c r="A11696" s="27" t="s">
        <v>9310</v>
      </c>
      <c r="B11696" s="19" t="s">
        <v>16745</v>
      </c>
      <c r="C11696" s="19" t="s">
        <v>16745</v>
      </c>
      <c r="D11696" s="38" t="s">
        <v>16055</v>
      </c>
      <c r="E11696" s="38" t="s">
        <v>10468</v>
      </c>
      <c r="F11696" s="41" t="s">
        <v>10463</v>
      </c>
      <c r="G11696" s="19" t="s">
        <v>614</v>
      </c>
      <c r="H11696" s="41">
        <v>2</v>
      </c>
      <c r="I11696" s="41">
        <v>8</v>
      </c>
      <c r="J11696" s="41">
        <v>10</v>
      </c>
      <c r="K11696" s="44">
        <v>10</v>
      </c>
      <c r="L11696" s="20">
        <v>354815.4</v>
      </c>
      <c r="M11696" s="19" t="s">
        <v>11</v>
      </c>
      <c r="N11696" s="28" t="s">
        <v>15953</v>
      </c>
    </row>
    <row r="11697" spans="1:14" ht="45" x14ac:dyDescent="0.25">
      <c r="A11697" s="27" t="s">
        <v>9310</v>
      </c>
      <c r="B11697" s="19" t="s">
        <v>16745</v>
      </c>
      <c r="C11697" s="19" t="s">
        <v>16745</v>
      </c>
      <c r="D11697" s="38" t="s">
        <v>16055</v>
      </c>
      <c r="E11697" s="38" t="s">
        <v>10469</v>
      </c>
      <c r="F11697" s="41" t="s">
        <v>10463</v>
      </c>
      <c r="G11697" s="19" t="s">
        <v>614</v>
      </c>
      <c r="H11697" s="41">
        <v>2</v>
      </c>
      <c r="I11697" s="41">
        <v>8</v>
      </c>
      <c r="J11697" s="41">
        <v>10</v>
      </c>
      <c r="K11697" s="44">
        <v>10</v>
      </c>
      <c r="L11697" s="20">
        <v>678490.20000000007</v>
      </c>
      <c r="M11697" s="19" t="s">
        <v>11</v>
      </c>
      <c r="N11697" s="28" t="s">
        <v>15953</v>
      </c>
    </row>
    <row r="11698" spans="1:14" ht="45" x14ac:dyDescent="0.25">
      <c r="A11698" s="27" t="s">
        <v>9310</v>
      </c>
      <c r="B11698" s="19" t="s">
        <v>16745</v>
      </c>
      <c r="C11698" s="19" t="s">
        <v>16745</v>
      </c>
      <c r="D11698" s="38" t="s">
        <v>16055</v>
      </c>
      <c r="E11698" s="38" t="s">
        <v>10470</v>
      </c>
      <c r="F11698" s="41">
        <v>52151807</v>
      </c>
      <c r="G11698" s="19" t="s">
        <v>611</v>
      </c>
      <c r="H11698" s="41">
        <v>6</v>
      </c>
      <c r="I11698" s="41">
        <v>2</v>
      </c>
      <c r="J11698" s="41">
        <v>10</v>
      </c>
      <c r="K11698" s="44">
        <v>5</v>
      </c>
      <c r="L11698" s="20">
        <v>420000.05</v>
      </c>
      <c r="M11698" s="19" t="s">
        <v>11</v>
      </c>
      <c r="N11698" s="28" t="s">
        <v>15953</v>
      </c>
    </row>
    <row r="11699" spans="1:14" ht="45" x14ac:dyDescent="0.25">
      <c r="A11699" s="27" t="s">
        <v>9310</v>
      </c>
      <c r="B11699" s="19" t="s">
        <v>16745</v>
      </c>
      <c r="C11699" s="19" t="s">
        <v>16745</v>
      </c>
      <c r="D11699" s="38" t="s">
        <v>16055</v>
      </c>
      <c r="E11699" s="38" t="s">
        <v>10471</v>
      </c>
      <c r="F11699" s="41">
        <v>52151807</v>
      </c>
      <c r="G11699" s="19" t="s">
        <v>611</v>
      </c>
      <c r="H11699" s="41">
        <v>6</v>
      </c>
      <c r="I11699" s="41">
        <v>2</v>
      </c>
      <c r="J11699" s="41">
        <v>10</v>
      </c>
      <c r="K11699" s="44">
        <v>6</v>
      </c>
      <c r="L11699" s="20">
        <v>758400</v>
      </c>
      <c r="M11699" s="19" t="s">
        <v>11</v>
      </c>
      <c r="N11699" s="28" t="s">
        <v>15953</v>
      </c>
    </row>
    <row r="11700" spans="1:14" ht="45" x14ac:dyDescent="0.25">
      <c r="A11700" s="27" t="s">
        <v>9310</v>
      </c>
      <c r="B11700" s="19" t="s">
        <v>16745</v>
      </c>
      <c r="C11700" s="19" t="s">
        <v>16745</v>
      </c>
      <c r="D11700" s="38" t="s">
        <v>16055</v>
      </c>
      <c r="E11700" s="38" t="s">
        <v>10472</v>
      </c>
      <c r="F11700" s="41">
        <v>52151808</v>
      </c>
      <c r="G11700" s="19" t="s">
        <v>611</v>
      </c>
      <c r="H11700" s="41">
        <v>6</v>
      </c>
      <c r="I11700" s="41">
        <v>2</v>
      </c>
      <c r="J11700" s="41">
        <v>10</v>
      </c>
      <c r="K11700" s="44">
        <v>2</v>
      </c>
      <c r="L11700" s="20">
        <v>1327800</v>
      </c>
      <c r="M11700" s="19" t="s">
        <v>11</v>
      </c>
      <c r="N11700" s="28" t="s">
        <v>15953</v>
      </c>
    </row>
    <row r="11701" spans="1:14" ht="45" x14ac:dyDescent="0.25">
      <c r="A11701" s="27" t="s">
        <v>9310</v>
      </c>
      <c r="B11701" s="19" t="s">
        <v>16745</v>
      </c>
      <c r="C11701" s="19" t="s">
        <v>16745</v>
      </c>
      <c r="D11701" s="38" t="s">
        <v>16055</v>
      </c>
      <c r="E11701" s="38" t="s">
        <v>10473</v>
      </c>
      <c r="F11701" s="41">
        <v>31201530</v>
      </c>
      <c r="G11701" s="19" t="s">
        <v>611</v>
      </c>
      <c r="H11701" s="41">
        <v>2</v>
      </c>
      <c r="I11701" s="41">
        <v>8</v>
      </c>
      <c r="J11701" s="41">
        <v>10</v>
      </c>
      <c r="K11701" s="44">
        <v>1</v>
      </c>
      <c r="L11701" s="20">
        <v>753865</v>
      </c>
      <c r="M11701" s="19" t="s">
        <v>11</v>
      </c>
      <c r="N11701" s="28" t="s">
        <v>15953</v>
      </c>
    </row>
    <row r="11702" spans="1:14" ht="45" x14ac:dyDescent="0.25">
      <c r="A11702" s="27" t="s">
        <v>9310</v>
      </c>
      <c r="B11702" s="19" t="s">
        <v>16745</v>
      </c>
      <c r="C11702" s="19" t="s">
        <v>16745</v>
      </c>
      <c r="D11702" s="38" t="s">
        <v>16055</v>
      </c>
      <c r="E11702" s="38" t="s">
        <v>10474</v>
      </c>
      <c r="F11702" s="41">
        <v>46171501</v>
      </c>
      <c r="G11702" s="19" t="s">
        <v>611</v>
      </c>
      <c r="H11702" s="41">
        <v>11</v>
      </c>
      <c r="I11702" s="41">
        <v>1</v>
      </c>
      <c r="J11702" s="41">
        <v>10</v>
      </c>
      <c r="K11702" s="44">
        <v>13</v>
      </c>
      <c r="L11702" s="20">
        <v>1038037</v>
      </c>
      <c r="M11702" s="19" t="s">
        <v>11</v>
      </c>
      <c r="N11702" s="28" t="s">
        <v>15953</v>
      </c>
    </row>
    <row r="11703" spans="1:14" ht="45" x14ac:dyDescent="0.25">
      <c r="A11703" s="27" t="s">
        <v>9310</v>
      </c>
      <c r="B11703" s="19" t="s">
        <v>16745</v>
      </c>
      <c r="C11703" s="19" t="s">
        <v>16745</v>
      </c>
      <c r="D11703" s="38" t="s">
        <v>16055</v>
      </c>
      <c r="E11703" s="38" t="s">
        <v>10475</v>
      </c>
      <c r="F11703" s="41">
        <v>31151601</v>
      </c>
      <c r="G11703" s="19" t="s">
        <v>611</v>
      </c>
      <c r="H11703" s="41">
        <v>11</v>
      </c>
      <c r="I11703" s="41">
        <v>1</v>
      </c>
      <c r="J11703" s="41">
        <v>10</v>
      </c>
      <c r="K11703" s="44">
        <v>3</v>
      </c>
      <c r="L11703" s="20">
        <v>124263</v>
      </c>
      <c r="M11703" s="19" t="s">
        <v>11</v>
      </c>
      <c r="N11703" s="28" t="s">
        <v>15953</v>
      </c>
    </row>
    <row r="11704" spans="1:14" ht="45" x14ac:dyDescent="0.25">
      <c r="A11704" s="27" t="s">
        <v>9310</v>
      </c>
      <c r="B11704" s="19" t="s">
        <v>16745</v>
      </c>
      <c r="C11704" s="19" t="s">
        <v>16745</v>
      </c>
      <c r="D11704" s="38" t="s">
        <v>16055</v>
      </c>
      <c r="E11704" s="38" t="s">
        <v>10476</v>
      </c>
      <c r="F11704" s="41">
        <v>47131704</v>
      </c>
      <c r="G11704" s="19" t="s">
        <v>611</v>
      </c>
      <c r="H11704" s="41">
        <v>11</v>
      </c>
      <c r="I11704" s="41">
        <v>2</v>
      </c>
      <c r="J11704" s="41">
        <v>10</v>
      </c>
      <c r="K11704" s="44">
        <v>4</v>
      </c>
      <c r="L11704" s="20">
        <v>238000</v>
      </c>
      <c r="M11704" s="19" t="s">
        <v>11</v>
      </c>
      <c r="N11704" s="28" t="s">
        <v>15953</v>
      </c>
    </row>
    <row r="11705" spans="1:14" ht="45" x14ac:dyDescent="0.25">
      <c r="A11705" s="27" t="s">
        <v>9310</v>
      </c>
      <c r="B11705" s="19" t="s">
        <v>16745</v>
      </c>
      <c r="C11705" s="19" t="s">
        <v>16745</v>
      </c>
      <c r="D11705" s="38" t="s">
        <v>16055</v>
      </c>
      <c r="E11705" s="38" t="s">
        <v>10477</v>
      </c>
      <c r="F11705" s="41" t="s">
        <v>2719</v>
      </c>
      <c r="G11705" s="19" t="s">
        <v>721</v>
      </c>
      <c r="H11705" s="41">
        <v>9</v>
      </c>
      <c r="I11705" s="41">
        <v>3</v>
      </c>
      <c r="J11705" s="41">
        <v>10</v>
      </c>
      <c r="K11705" s="44">
        <v>1</v>
      </c>
      <c r="L11705" s="20">
        <v>148824</v>
      </c>
      <c r="M11705" s="19" t="s">
        <v>11</v>
      </c>
      <c r="N11705" s="28" t="s">
        <v>15953</v>
      </c>
    </row>
    <row r="11706" spans="1:14" ht="45" x14ac:dyDescent="0.25">
      <c r="A11706" s="27" t="s">
        <v>9310</v>
      </c>
      <c r="B11706" s="19" t="s">
        <v>16745</v>
      </c>
      <c r="C11706" s="19" t="s">
        <v>16745</v>
      </c>
      <c r="D11706" s="38" t="s">
        <v>16055</v>
      </c>
      <c r="E11706" s="38" t="s">
        <v>10208</v>
      </c>
      <c r="F11706" s="41" t="s">
        <v>9742</v>
      </c>
      <c r="G11706" s="19" t="s">
        <v>721</v>
      </c>
      <c r="H11706" s="41">
        <v>9</v>
      </c>
      <c r="I11706" s="41">
        <v>3</v>
      </c>
      <c r="J11706" s="41">
        <v>10</v>
      </c>
      <c r="K11706" s="44">
        <v>10</v>
      </c>
      <c r="L11706" s="20">
        <v>216365</v>
      </c>
      <c r="M11706" s="19" t="s">
        <v>15970</v>
      </c>
      <c r="N11706" s="28" t="s">
        <v>15953</v>
      </c>
    </row>
    <row r="11707" spans="1:14" ht="45" x14ac:dyDescent="0.25">
      <c r="A11707" s="27" t="s">
        <v>9310</v>
      </c>
      <c r="B11707" s="19" t="s">
        <v>16745</v>
      </c>
      <c r="C11707" s="19" t="s">
        <v>16745</v>
      </c>
      <c r="D11707" s="38" t="s">
        <v>16055</v>
      </c>
      <c r="E11707" s="38" t="s">
        <v>10209</v>
      </c>
      <c r="F11707" s="41" t="s">
        <v>9742</v>
      </c>
      <c r="G11707" s="19" t="s">
        <v>721</v>
      </c>
      <c r="H11707" s="41">
        <v>9</v>
      </c>
      <c r="I11707" s="41">
        <v>3</v>
      </c>
      <c r="J11707" s="41">
        <v>10</v>
      </c>
      <c r="K11707" s="44">
        <v>10</v>
      </c>
      <c r="L11707" s="20">
        <v>193470</v>
      </c>
      <c r="M11707" s="19" t="s">
        <v>15970</v>
      </c>
      <c r="N11707" s="28" t="s">
        <v>15953</v>
      </c>
    </row>
    <row r="11708" spans="1:14" ht="45" x14ac:dyDescent="0.25">
      <c r="A11708" s="27" t="s">
        <v>9310</v>
      </c>
      <c r="B11708" s="19" t="s">
        <v>16745</v>
      </c>
      <c r="C11708" s="19" t="s">
        <v>16745</v>
      </c>
      <c r="D11708" s="38" t="s">
        <v>16055</v>
      </c>
      <c r="E11708" s="38" t="s">
        <v>10210</v>
      </c>
      <c r="F11708" s="41" t="s">
        <v>9742</v>
      </c>
      <c r="G11708" s="19" t="s">
        <v>721</v>
      </c>
      <c r="H11708" s="41">
        <v>9</v>
      </c>
      <c r="I11708" s="41">
        <v>3</v>
      </c>
      <c r="J11708" s="41">
        <v>10</v>
      </c>
      <c r="K11708" s="44">
        <v>10</v>
      </c>
      <c r="L11708" s="20">
        <v>239265</v>
      </c>
      <c r="M11708" s="19" t="s">
        <v>15970</v>
      </c>
      <c r="N11708" s="28" t="s">
        <v>15953</v>
      </c>
    </row>
    <row r="11709" spans="1:14" ht="45" x14ac:dyDescent="0.25">
      <c r="A11709" s="27" t="s">
        <v>9310</v>
      </c>
      <c r="B11709" s="19" t="s">
        <v>16745</v>
      </c>
      <c r="C11709" s="19" t="s">
        <v>16745</v>
      </c>
      <c r="D11709" s="38" t="s">
        <v>16055</v>
      </c>
      <c r="E11709" s="38" t="s">
        <v>10211</v>
      </c>
      <c r="F11709" s="41" t="s">
        <v>9742</v>
      </c>
      <c r="G11709" s="19" t="s">
        <v>721</v>
      </c>
      <c r="H11709" s="41">
        <v>9</v>
      </c>
      <c r="I11709" s="41">
        <v>3</v>
      </c>
      <c r="J11709" s="41">
        <v>10</v>
      </c>
      <c r="K11709" s="44">
        <v>5</v>
      </c>
      <c r="L11709" s="20">
        <v>119632.5</v>
      </c>
      <c r="M11709" s="19" t="s">
        <v>15970</v>
      </c>
      <c r="N11709" s="28" t="s">
        <v>15953</v>
      </c>
    </row>
    <row r="11710" spans="1:14" ht="45" x14ac:dyDescent="0.25">
      <c r="A11710" s="27" t="s">
        <v>9310</v>
      </c>
      <c r="B11710" s="19" t="s">
        <v>16745</v>
      </c>
      <c r="C11710" s="19" t="s">
        <v>16745</v>
      </c>
      <c r="D11710" s="38" t="s">
        <v>16055</v>
      </c>
      <c r="E11710" s="38" t="s">
        <v>10212</v>
      </c>
      <c r="F11710" s="41" t="s">
        <v>9742</v>
      </c>
      <c r="G11710" s="19" t="s">
        <v>721</v>
      </c>
      <c r="H11710" s="41">
        <v>9</v>
      </c>
      <c r="I11710" s="41">
        <v>3</v>
      </c>
      <c r="J11710" s="41">
        <v>10</v>
      </c>
      <c r="K11710" s="44">
        <v>5</v>
      </c>
      <c r="L11710" s="20">
        <v>125355</v>
      </c>
      <c r="M11710" s="19" t="s">
        <v>15970</v>
      </c>
      <c r="N11710" s="28" t="s">
        <v>15953</v>
      </c>
    </row>
    <row r="11711" spans="1:14" ht="45" x14ac:dyDescent="0.25">
      <c r="A11711" s="27" t="s">
        <v>9310</v>
      </c>
      <c r="B11711" s="19" t="s">
        <v>16745</v>
      </c>
      <c r="C11711" s="19" t="s">
        <v>16745</v>
      </c>
      <c r="D11711" s="38" t="s">
        <v>16055</v>
      </c>
      <c r="E11711" s="38" t="s">
        <v>10214</v>
      </c>
      <c r="F11711" s="41" t="s">
        <v>1994</v>
      </c>
      <c r="G11711" s="19" t="s">
        <v>721</v>
      </c>
      <c r="H11711" s="41">
        <v>9</v>
      </c>
      <c r="I11711" s="41">
        <v>3</v>
      </c>
      <c r="J11711" s="41">
        <v>10</v>
      </c>
      <c r="K11711" s="44">
        <v>2</v>
      </c>
      <c r="L11711" s="20">
        <v>10303</v>
      </c>
      <c r="M11711" s="19" t="s">
        <v>11</v>
      </c>
      <c r="N11711" s="28" t="s">
        <v>15953</v>
      </c>
    </row>
    <row r="11712" spans="1:14" ht="45" x14ac:dyDescent="0.25">
      <c r="A11712" s="27" t="s">
        <v>9310</v>
      </c>
      <c r="B11712" s="19" t="s">
        <v>16745</v>
      </c>
      <c r="C11712" s="19" t="s">
        <v>16745</v>
      </c>
      <c r="D11712" s="38" t="s">
        <v>16055</v>
      </c>
      <c r="E11712" s="38" t="s">
        <v>10215</v>
      </c>
      <c r="F11712" s="41" t="s">
        <v>1994</v>
      </c>
      <c r="G11712" s="19" t="s">
        <v>721</v>
      </c>
      <c r="H11712" s="41">
        <v>9</v>
      </c>
      <c r="I11712" s="41">
        <v>3</v>
      </c>
      <c r="J11712" s="41">
        <v>10</v>
      </c>
      <c r="K11712" s="44">
        <v>2</v>
      </c>
      <c r="L11712" s="20">
        <v>22667</v>
      </c>
      <c r="M11712" s="19" t="s">
        <v>11</v>
      </c>
      <c r="N11712" s="28" t="s">
        <v>15953</v>
      </c>
    </row>
    <row r="11713" spans="1:14" ht="45" x14ac:dyDescent="0.25">
      <c r="A11713" s="27" t="s">
        <v>9310</v>
      </c>
      <c r="B11713" s="19" t="s">
        <v>16745</v>
      </c>
      <c r="C11713" s="19" t="s">
        <v>16745</v>
      </c>
      <c r="D11713" s="38" t="s">
        <v>16055</v>
      </c>
      <c r="E11713" s="38" t="s">
        <v>10217</v>
      </c>
      <c r="F11713" s="41" t="s">
        <v>2856</v>
      </c>
      <c r="G11713" s="19" t="s">
        <v>721</v>
      </c>
      <c r="H11713" s="41">
        <v>9</v>
      </c>
      <c r="I11713" s="41">
        <v>3</v>
      </c>
      <c r="J11713" s="41">
        <v>10</v>
      </c>
      <c r="K11713" s="44">
        <v>10</v>
      </c>
      <c r="L11713" s="20">
        <v>42930</v>
      </c>
      <c r="M11713" s="19" t="s">
        <v>11</v>
      </c>
      <c r="N11713" s="28" t="s">
        <v>15953</v>
      </c>
    </row>
    <row r="11714" spans="1:14" ht="45" x14ac:dyDescent="0.25">
      <c r="A11714" s="27" t="s">
        <v>9310</v>
      </c>
      <c r="B11714" s="19" t="s">
        <v>16745</v>
      </c>
      <c r="C11714" s="19" t="s">
        <v>16745</v>
      </c>
      <c r="D11714" s="38" t="s">
        <v>16055</v>
      </c>
      <c r="E11714" s="38" t="s">
        <v>10239</v>
      </c>
      <c r="F11714" s="41" t="s">
        <v>10187</v>
      </c>
      <c r="G11714" s="19" t="s">
        <v>721</v>
      </c>
      <c r="H11714" s="41">
        <v>9</v>
      </c>
      <c r="I11714" s="41">
        <v>3</v>
      </c>
      <c r="J11714" s="41">
        <v>10</v>
      </c>
      <c r="K11714" s="44">
        <v>14</v>
      </c>
      <c r="L11714" s="20">
        <v>127897</v>
      </c>
      <c r="M11714" s="19" t="s">
        <v>11</v>
      </c>
      <c r="N11714" s="28" t="s">
        <v>15953</v>
      </c>
    </row>
    <row r="11715" spans="1:14" ht="45" x14ac:dyDescent="0.25">
      <c r="A11715" s="27" t="s">
        <v>9310</v>
      </c>
      <c r="B11715" s="19" t="s">
        <v>16745</v>
      </c>
      <c r="C11715" s="19" t="s">
        <v>16745</v>
      </c>
      <c r="D11715" s="38" t="s">
        <v>16055</v>
      </c>
      <c r="E11715" s="38" t="s">
        <v>10240</v>
      </c>
      <c r="F11715" s="41" t="s">
        <v>10187</v>
      </c>
      <c r="G11715" s="19" t="s">
        <v>721</v>
      </c>
      <c r="H11715" s="41">
        <v>9</v>
      </c>
      <c r="I11715" s="41">
        <v>3</v>
      </c>
      <c r="J11715" s="41">
        <v>10</v>
      </c>
      <c r="K11715" s="44">
        <v>14</v>
      </c>
      <c r="L11715" s="20">
        <v>288491</v>
      </c>
      <c r="M11715" s="19" t="s">
        <v>11</v>
      </c>
      <c r="N11715" s="28" t="s">
        <v>15953</v>
      </c>
    </row>
    <row r="11716" spans="1:14" ht="45" x14ac:dyDescent="0.25">
      <c r="A11716" s="27" t="s">
        <v>9310</v>
      </c>
      <c r="B11716" s="19" t="s">
        <v>16745</v>
      </c>
      <c r="C11716" s="19" t="s">
        <v>16745</v>
      </c>
      <c r="D11716" s="38" t="s">
        <v>16055</v>
      </c>
      <c r="E11716" s="38" t="s">
        <v>10248</v>
      </c>
      <c r="F11716" s="41" t="s">
        <v>10249</v>
      </c>
      <c r="G11716" s="19" t="s">
        <v>721</v>
      </c>
      <c r="H11716" s="41">
        <v>9</v>
      </c>
      <c r="I11716" s="41">
        <v>3</v>
      </c>
      <c r="J11716" s="41">
        <v>10</v>
      </c>
      <c r="K11716" s="44">
        <v>3</v>
      </c>
      <c r="L11716" s="20">
        <v>446472</v>
      </c>
      <c r="M11716" s="19" t="s">
        <v>11</v>
      </c>
      <c r="N11716" s="28" t="s">
        <v>15953</v>
      </c>
    </row>
    <row r="11717" spans="1:14" ht="45" x14ac:dyDescent="0.25">
      <c r="A11717" s="27" t="s">
        <v>9310</v>
      </c>
      <c r="B11717" s="19" t="s">
        <v>16745</v>
      </c>
      <c r="C11717" s="19" t="s">
        <v>16745</v>
      </c>
      <c r="D11717" s="38" t="s">
        <v>16055</v>
      </c>
      <c r="E11717" s="38" t="s">
        <v>10261</v>
      </c>
      <c r="F11717" s="41" t="s">
        <v>2062</v>
      </c>
      <c r="G11717" s="19" t="s">
        <v>721</v>
      </c>
      <c r="H11717" s="41">
        <v>9</v>
      </c>
      <c r="I11717" s="41">
        <v>3</v>
      </c>
      <c r="J11717" s="41">
        <v>10</v>
      </c>
      <c r="K11717" s="44">
        <v>2</v>
      </c>
      <c r="L11717" s="20">
        <v>318025</v>
      </c>
      <c r="M11717" s="19" t="s">
        <v>11</v>
      </c>
      <c r="N11717" s="28" t="s">
        <v>15953</v>
      </c>
    </row>
    <row r="11718" spans="1:14" ht="45" x14ac:dyDescent="0.25">
      <c r="A11718" s="27" t="s">
        <v>9310</v>
      </c>
      <c r="B11718" s="19" t="s">
        <v>16745</v>
      </c>
      <c r="C11718" s="19" t="s">
        <v>16745</v>
      </c>
      <c r="D11718" s="38" t="s">
        <v>16055</v>
      </c>
      <c r="E11718" s="38" t="s">
        <v>10262</v>
      </c>
      <c r="F11718" s="41" t="s">
        <v>2062</v>
      </c>
      <c r="G11718" s="19" t="s">
        <v>721</v>
      </c>
      <c r="H11718" s="41">
        <v>9</v>
      </c>
      <c r="I11718" s="41">
        <v>3</v>
      </c>
      <c r="J11718" s="41">
        <v>10</v>
      </c>
      <c r="K11718" s="44">
        <v>2</v>
      </c>
      <c r="L11718" s="20">
        <v>153174</v>
      </c>
      <c r="M11718" s="19" t="s">
        <v>11</v>
      </c>
      <c r="N11718" s="28" t="s">
        <v>15953</v>
      </c>
    </row>
    <row r="11719" spans="1:14" ht="45" x14ac:dyDescent="0.25">
      <c r="A11719" s="27" t="s">
        <v>9310</v>
      </c>
      <c r="B11719" s="19" t="s">
        <v>16745</v>
      </c>
      <c r="C11719" s="19" t="s">
        <v>16745</v>
      </c>
      <c r="D11719" s="38" t="s">
        <v>16055</v>
      </c>
      <c r="E11719" s="38" t="s">
        <v>10263</v>
      </c>
      <c r="F11719" s="41" t="s">
        <v>2062</v>
      </c>
      <c r="G11719" s="19" t="s">
        <v>721</v>
      </c>
      <c r="H11719" s="41">
        <v>9</v>
      </c>
      <c r="I11719" s="41">
        <v>3</v>
      </c>
      <c r="J11719" s="41">
        <v>10</v>
      </c>
      <c r="K11719" s="44">
        <v>2</v>
      </c>
      <c r="L11719" s="20">
        <v>116541</v>
      </c>
      <c r="M11719" s="19" t="s">
        <v>11</v>
      </c>
      <c r="N11719" s="28" t="s">
        <v>15953</v>
      </c>
    </row>
    <row r="11720" spans="1:14" ht="45" x14ac:dyDescent="0.25">
      <c r="A11720" s="27" t="s">
        <v>9310</v>
      </c>
      <c r="B11720" s="19" t="s">
        <v>16745</v>
      </c>
      <c r="C11720" s="19" t="s">
        <v>16745</v>
      </c>
      <c r="D11720" s="38" t="s">
        <v>16055</v>
      </c>
      <c r="E11720" s="38" t="s">
        <v>10289</v>
      </c>
      <c r="F11720" s="41" t="s">
        <v>2802</v>
      </c>
      <c r="G11720" s="19" t="s">
        <v>721</v>
      </c>
      <c r="H11720" s="41">
        <v>9</v>
      </c>
      <c r="I11720" s="41">
        <v>3</v>
      </c>
      <c r="J11720" s="41">
        <v>10</v>
      </c>
      <c r="K11720" s="44">
        <v>3</v>
      </c>
      <c r="L11720" s="20">
        <v>119860.5</v>
      </c>
      <c r="M11720" s="19" t="s">
        <v>11</v>
      </c>
      <c r="N11720" s="28" t="s">
        <v>15953</v>
      </c>
    </row>
    <row r="11721" spans="1:14" ht="45" x14ac:dyDescent="0.25">
      <c r="A11721" s="27" t="s">
        <v>9310</v>
      </c>
      <c r="B11721" s="19" t="s">
        <v>16745</v>
      </c>
      <c r="C11721" s="19" t="s">
        <v>16745</v>
      </c>
      <c r="D11721" s="38" t="s">
        <v>16055</v>
      </c>
      <c r="E11721" s="38" t="s">
        <v>10290</v>
      </c>
      <c r="F11721" s="41" t="s">
        <v>2802</v>
      </c>
      <c r="G11721" s="19" t="s">
        <v>721</v>
      </c>
      <c r="H11721" s="41">
        <v>9</v>
      </c>
      <c r="I11721" s="41">
        <v>3</v>
      </c>
      <c r="J11721" s="41">
        <v>10</v>
      </c>
      <c r="K11721" s="44">
        <v>3</v>
      </c>
      <c r="L11721" s="20">
        <v>112992</v>
      </c>
      <c r="M11721" s="19" t="s">
        <v>11</v>
      </c>
      <c r="N11721" s="28" t="s">
        <v>15953</v>
      </c>
    </row>
    <row r="11722" spans="1:14" ht="45" x14ac:dyDescent="0.25">
      <c r="A11722" s="27" t="s">
        <v>9310</v>
      </c>
      <c r="B11722" s="19" t="s">
        <v>16745</v>
      </c>
      <c r="C11722" s="19" t="s">
        <v>16745</v>
      </c>
      <c r="D11722" s="38" t="s">
        <v>16055</v>
      </c>
      <c r="E11722" s="38" t="s">
        <v>10291</v>
      </c>
      <c r="F11722" s="41" t="s">
        <v>2802</v>
      </c>
      <c r="G11722" s="19" t="s">
        <v>721</v>
      </c>
      <c r="H11722" s="41">
        <v>9</v>
      </c>
      <c r="I11722" s="41">
        <v>3</v>
      </c>
      <c r="J11722" s="41">
        <v>10</v>
      </c>
      <c r="K11722" s="44">
        <v>3</v>
      </c>
      <c r="L11722" s="20">
        <v>192327</v>
      </c>
      <c r="M11722" s="19" t="s">
        <v>11</v>
      </c>
      <c r="N11722" s="28" t="s">
        <v>15953</v>
      </c>
    </row>
    <row r="11723" spans="1:14" ht="45" x14ac:dyDescent="0.25">
      <c r="A11723" s="27" t="s">
        <v>9310</v>
      </c>
      <c r="B11723" s="19" t="s">
        <v>16745</v>
      </c>
      <c r="C11723" s="19" t="s">
        <v>16745</v>
      </c>
      <c r="D11723" s="38" t="s">
        <v>16055</v>
      </c>
      <c r="E11723" s="38" t="s">
        <v>10292</v>
      </c>
      <c r="F11723" s="41" t="s">
        <v>2802</v>
      </c>
      <c r="G11723" s="19" t="s">
        <v>721</v>
      </c>
      <c r="H11723" s="41">
        <v>9</v>
      </c>
      <c r="I11723" s="41">
        <v>3</v>
      </c>
      <c r="J11723" s="41">
        <v>10</v>
      </c>
      <c r="K11723" s="44">
        <v>3</v>
      </c>
      <c r="L11723" s="20">
        <v>171376.5</v>
      </c>
      <c r="M11723" s="19" t="s">
        <v>11</v>
      </c>
      <c r="N11723" s="28" t="s">
        <v>15953</v>
      </c>
    </row>
    <row r="11724" spans="1:14" ht="45" x14ac:dyDescent="0.25">
      <c r="A11724" s="27" t="s">
        <v>9310</v>
      </c>
      <c r="B11724" s="19" t="s">
        <v>16745</v>
      </c>
      <c r="C11724" s="19" t="s">
        <v>16745</v>
      </c>
      <c r="D11724" s="38" t="s">
        <v>16055</v>
      </c>
      <c r="E11724" s="38" t="s">
        <v>10295</v>
      </c>
      <c r="F11724" s="41" t="s">
        <v>6287</v>
      </c>
      <c r="G11724" s="19" t="s">
        <v>721</v>
      </c>
      <c r="H11724" s="41">
        <v>9</v>
      </c>
      <c r="I11724" s="41">
        <v>3</v>
      </c>
      <c r="J11724" s="41">
        <v>10</v>
      </c>
      <c r="K11724" s="44">
        <v>40</v>
      </c>
      <c r="L11724" s="20">
        <v>73260</v>
      </c>
      <c r="M11724" s="19" t="s">
        <v>11</v>
      </c>
      <c r="N11724" s="28" t="s">
        <v>15953</v>
      </c>
    </row>
    <row r="11725" spans="1:14" ht="45" x14ac:dyDescent="0.25">
      <c r="A11725" s="27" t="s">
        <v>9310</v>
      </c>
      <c r="B11725" s="19" t="s">
        <v>16745</v>
      </c>
      <c r="C11725" s="19" t="s">
        <v>16745</v>
      </c>
      <c r="D11725" s="38" t="s">
        <v>16055</v>
      </c>
      <c r="E11725" s="38" t="s">
        <v>10368</v>
      </c>
      <c r="F11725" s="41" t="s">
        <v>2177</v>
      </c>
      <c r="G11725" s="19" t="s">
        <v>721</v>
      </c>
      <c r="H11725" s="41">
        <v>9</v>
      </c>
      <c r="I11725" s="41">
        <v>3</v>
      </c>
      <c r="J11725" s="41">
        <v>10</v>
      </c>
      <c r="K11725" s="44">
        <v>1</v>
      </c>
      <c r="L11725" s="20">
        <v>286200</v>
      </c>
      <c r="M11725" s="19" t="s">
        <v>11</v>
      </c>
      <c r="N11725" s="28" t="s">
        <v>15953</v>
      </c>
    </row>
    <row r="11726" spans="1:14" ht="45" x14ac:dyDescent="0.25">
      <c r="A11726" s="27" t="s">
        <v>9310</v>
      </c>
      <c r="B11726" s="19" t="s">
        <v>16745</v>
      </c>
      <c r="C11726" s="19" t="s">
        <v>16745</v>
      </c>
      <c r="D11726" s="38" t="s">
        <v>16055</v>
      </c>
      <c r="E11726" s="38" t="s">
        <v>10373</v>
      </c>
      <c r="F11726" s="41" t="s">
        <v>2177</v>
      </c>
      <c r="G11726" s="19" t="s">
        <v>721</v>
      </c>
      <c r="H11726" s="41">
        <v>9</v>
      </c>
      <c r="I11726" s="41">
        <v>3</v>
      </c>
      <c r="J11726" s="41">
        <v>10</v>
      </c>
      <c r="K11726" s="44">
        <v>10</v>
      </c>
      <c r="L11726" s="20">
        <v>342295</v>
      </c>
      <c r="M11726" s="19" t="s">
        <v>11</v>
      </c>
      <c r="N11726" s="28" t="s">
        <v>15953</v>
      </c>
    </row>
    <row r="11727" spans="1:14" ht="45" x14ac:dyDescent="0.25">
      <c r="A11727" s="27" t="s">
        <v>9310</v>
      </c>
      <c r="B11727" s="19" t="s">
        <v>16745</v>
      </c>
      <c r="C11727" s="19" t="s">
        <v>16745</v>
      </c>
      <c r="D11727" s="38" t="s">
        <v>16055</v>
      </c>
      <c r="E11727" s="38" t="s">
        <v>10374</v>
      </c>
      <c r="F11727" s="41" t="s">
        <v>2177</v>
      </c>
      <c r="G11727" s="19" t="s">
        <v>721</v>
      </c>
      <c r="H11727" s="41">
        <v>9</v>
      </c>
      <c r="I11727" s="41">
        <v>3</v>
      </c>
      <c r="J11727" s="41">
        <v>10</v>
      </c>
      <c r="K11727" s="44">
        <v>8</v>
      </c>
      <c r="L11727" s="20">
        <v>493636</v>
      </c>
      <c r="M11727" s="19" t="s">
        <v>11</v>
      </c>
      <c r="N11727" s="28" t="s">
        <v>15953</v>
      </c>
    </row>
    <row r="11728" spans="1:14" ht="60" x14ac:dyDescent="0.25">
      <c r="A11728" s="27" t="s">
        <v>9310</v>
      </c>
      <c r="B11728" s="19" t="s">
        <v>17038</v>
      </c>
      <c r="C11728" s="19" t="s">
        <v>16861</v>
      </c>
      <c r="D11728" s="38" t="s">
        <v>16171</v>
      </c>
      <c r="E11728" s="38" t="s">
        <v>10478</v>
      </c>
      <c r="F11728" s="41" t="s">
        <v>10479</v>
      </c>
      <c r="G11728" s="19" t="s">
        <v>721</v>
      </c>
      <c r="H11728" s="41">
        <v>2</v>
      </c>
      <c r="I11728" s="41">
        <v>3</v>
      </c>
      <c r="J11728" s="41">
        <v>10</v>
      </c>
      <c r="K11728" s="44">
        <v>8</v>
      </c>
      <c r="L11728" s="20">
        <v>686880</v>
      </c>
      <c r="M11728" s="19" t="s">
        <v>11</v>
      </c>
      <c r="N11728" s="28" t="s">
        <v>15953</v>
      </c>
    </row>
    <row r="11729" spans="1:14" ht="60" x14ac:dyDescent="0.25">
      <c r="A11729" s="27" t="s">
        <v>9310</v>
      </c>
      <c r="B11729" s="19" t="s">
        <v>17038</v>
      </c>
      <c r="C11729" s="19" t="s">
        <v>16861</v>
      </c>
      <c r="D11729" s="38" t="s">
        <v>16171</v>
      </c>
      <c r="E11729" s="38" t="s">
        <v>10480</v>
      </c>
      <c r="F11729" s="41" t="s">
        <v>10479</v>
      </c>
      <c r="G11729" s="19" t="s">
        <v>721</v>
      </c>
      <c r="H11729" s="41">
        <v>2</v>
      </c>
      <c r="I11729" s="41">
        <v>3</v>
      </c>
      <c r="J11729" s="41">
        <v>10</v>
      </c>
      <c r="K11729" s="44">
        <v>1</v>
      </c>
      <c r="L11729" s="20">
        <v>137376</v>
      </c>
      <c r="M11729" s="19" t="s">
        <v>11</v>
      </c>
      <c r="N11729" s="28" t="s">
        <v>15953</v>
      </c>
    </row>
    <row r="11730" spans="1:14" ht="60" x14ac:dyDescent="0.25">
      <c r="A11730" s="27" t="s">
        <v>9310</v>
      </c>
      <c r="B11730" s="19" t="s">
        <v>17038</v>
      </c>
      <c r="C11730" s="19" t="s">
        <v>16861</v>
      </c>
      <c r="D11730" s="38" t="s">
        <v>16171</v>
      </c>
      <c r="E11730" s="38" t="s">
        <v>10481</v>
      </c>
      <c r="F11730" s="41" t="s">
        <v>2062</v>
      </c>
      <c r="G11730" s="19" t="s">
        <v>721</v>
      </c>
      <c r="H11730" s="41">
        <v>2</v>
      </c>
      <c r="I11730" s="41">
        <v>3</v>
      </c>
      <c r="J11730" s="41">
        <v>10</v>
      </c>
      <c r="K11730" s="44">
        <v>21</v>
      </c>
      <c r="L11730" s="20">
        <v>841428</v>
      </c>
      <c r="M11730" s="19" t="s">
        <v>11</v>
      </c>
      <c r="N11730" s="28" t="s">
        <v>15953</v>
      </c>
    </row>
    <row r="11731" spans="1:14" ht="60" x14ac:dyDescent="0.25">
      <c r="A11731" s="27" t="s">
        <v>9310</v>
      </c>
      <c r="B11731" s="19" t="s">
        <v>17038</v>
      </c>
      <c r="C11731" s="19" t="s">
        <v>16861</v>
      </c>
      <c r="D11731" s="38" t="s">
        <v>16171</v>
      </c>
      <c r="E11731" s="38" t="s">
        <v>10482</v>
      </c>
      <c r="F11731" s="41" t="s">
        <v>10483</v>
      </c>
      <c r="G11731" s="19" t="s">
        <v>721</v>
      </c>
      <c r="H11731" s="41">
        <v>2</v>
      </c>
      <c r="I11731" s="41">
        <v>3</v>
      </c>
      <c r="J11731" s="41">
        <v>10</v>
      </c>
      <c r="K11731" s="44">
        <v>2</v>
      </c>
      <c r="L11731" s="20">
        <v>169201</v>
      </c>
      <c r="M11731" s="19" t="s">
        <v>11</v>
      </c>
      <c r="N11731" s="28" t="s">
        <v>15953</v>
      </c>
    </row>
    <row r="11732" spans="1:14" ht="60" x14ac:dyDescent="0.25">
      <c r="A11732" s="27" t="s">
        <v>9310</v>
      </c>
      <c r="B11732" s="19" t="s">
        <v>17038</v>
      </c>
      <c r="C11732" s="19" t="s">
        <v>16861</v>
      </c>
      <c r="D11732" s="38" t="s">
        <v>16171</v>
      </c>
      <c r="E11732" s="38" t="s">
        <v>10484</v>
      </c>
      <c r="F11732" s="41" t="s">
        <v>10483</v>
      </c>
      <c r="G11732" s="19" t="s">
        <v>721</v>
      </c>
      <c r="H11732" s="41">
        <v>2</v>
      </c>
      <c r="I11732" s="41">
        <v>3</v>
      </c>
      <c r="J11732" s="41">
        <v>10</v>
      </c>
      <c r="K11732" s="44">
        <v>2</v>
      </c>
      <c r="L11732" s="20">
        <v>80136</v>
      </c>
      <c r="M11732" s="19" t="s">
        <v>11</v>
      </c>
      <c r="N11732" s="28" t="s">
        <v>15953</v>
      </c>
    </row>
    <row r="11733" spans="1:14" ht="60" x14ac:dyDescent="0.25">
      <c r="A11733" s="27" t="s">
        <v>9310</v>
      </c>
      <c r="B11733" s="19" t="s">
        <v>17038</v>
      </c>
      <c r="C11733" s="19" t="s">
        <v>16861</v>
      </c>
      <c r="D11733" s="38" t="s">
        <v>16171</v>
      </c>
      <c r="E11733" s="38" t="s">
        <v>10485</v>
      </c>
      <c r="F11733" s="41" t="s">
        <v>10483</v>
      </c>
      <c r="G11733" s="19" t="s">
        <v>721</v>
      </c>
      <c r="H11733" s="41">
        <v>2</v>
      </c>
      <c r="I11733" s="41">
        <v>3</v>
      </c>
      <c r="J11733" s="41">
        <v>10</v>
      </c>
      <c r="K11733" s="44">
        <v>5</v>
      </c>
      <c r="L11733" s="20">
        <v>171720</v>
      </c>
      <c r="M11733" s="19" t="s">
        <v>11</v>
      </c>
      <c r="N11733" s="28" t="s">
        <v>15953</v>
      </c>
    </row>
    <row r="11734" spans="1:14" ht="60" x14ac:dyDescent="0.25">
      <c r="A11734" s="27" t="s">
        <v>9310</v>
      </c>
      <c r="B11734" s="19" t="s">
        <v>17038</v>
      </c>
      <c r="C11734" s="19" t="s">
        <v>16861</v>
      </c>
      <c r="D11734" s="38" t="s">
        <v>16171</v>
      </c>
      <c r="E11734" s="38" t="s">
        <v>10486</v>
      </c>
      <c r="F11734" s="41" t="s">
        <v>10483</v>
      </c>
      <c r="G11734" s="19" t="s">
        <v>721</v>
      </c>
      <c r="H11734" s="41">
        <v>2</v>
      </c>
      <c r="I11734" s="41">
        <v>3</v>
      </c>
      <c r="J11734" s="41">
        <v>10</v>
      </c>
      <c r="K11734" s="44">
        <v>2</v>
      </c>
      <c r="L11734" s="20">
        <v>109672</v>
      </c>
      <c r="M11734" s="19" t="s">
        <v>11</v>
      </c>
      <c r="N11734" s="28" t="s">
        <v>15953</v>
      </c>
    </row>
    <row r="11735" spans="1:14" ht="60" x14ac:dyDescent="0.25">
      <c r="A11735" s="27" t="s">
        <v>9310</v>
      </c>
      <c r="B11735" s="19" t="s">
        <v>17038</v>
      </c>
      <c r="C11735" s="19" t="s">
        <v>16861</v>
      </c>
      <c r="D11735" s="38" t="s">
        <v>16171</v>
      </c>
      <c r="E11735" s="38" t="s">
        <v>10487</v>
      </c>
      <c r="F11735" s="41" t="s">
        <v>10483</v>
      </c>
      <c r="G11735" s="19" t="s">
        <v>721</v>
      </c>
      <c r="H11735" s="41">
        <v>2</v>
      </c>
      <c r="I11735" s="41">
        <v>3</v>
      </c>
      <c r="J11735" s="41">
        <v>10</v>
      </c>
      <c r="K11735" s="44">
        <v>1</v>
      </c>
      <c r="L11735" s="20">
        <v>83570.5</v>
      </c>
      <c r="M11735" s="19" t="s">
        <v>11</v>
      </c>
      <c r="N11735" s="28" t="s">
        <v>15953</v>
      </c>
    </row>
    <row r="11736" spans="1:14" ht="60" x14ac:dyDescent="0.25">
      <c r="A11736" s="27" t="s">
        <v>9310</v>
      </c>
      <c r="B11736" s="19" t="s">
        <v>17038</v>
      </c>
      <c r="C11736" s="19" t="s">
        <v>16861</v>
      </c>
      <c r="D11736" s="38" t="s">
        <v>16171</v>
      </c>
      <c r="E11736" s="38" t="s">
        <v>10488</v>
      </c>
      <c r="F11736" s="41" t="s">
        <v>10483</v>
      </c>
      <c r="G11736" s="19" t="s">
        <v>721</v>
      </c>
      <c r="H11736" s="41">
        <v>2</v>
      </c>
      <c r="I11736" s="41">
        <v>3</v>
      </c>
      <c r="J11736" s="41">
        <v>10</v>
      </c>
      <c r="K11736" s="44">
        <v>7</v>
      </c>
      <c r="L11736" s="20">
        <v>160272</v>
      </c>
      <c r="M11736" s="19" t="s">
        <v>11</v>
      </c>
      <c r="N11736" s="28" t="s">
        <v>15953</v>
      </c>
    </row>
    <row r="11737" spans="1:14" ht="60" x14ac:dyDescent="0.25">
      <c r="A11737" s="27" t="s">
        <v>9310</v>
      </c>
      <c r="B11737" s="19" t="s">
        <v>17038</v>
      </c>
      <c r="C11737" s="19" t="s">
        <v>16861</v>
      </c>
      <c r="D11737" s="38" t="s">
        <v>16171</v>
      </c>
      <c r="E11737" s="38" t="s">
        <v>10489</v>
      </c>
      <c r="F11737" s="41" t="s">
        <v>10483</v>
      </c>
      <c r="G11737" s="19" t="s">
        <v>721</v>
      </c>
      <c r="H11737" s="41">
        <v>2</v>
      </c>
      <c r="I11737" s="41">
        <v>3</v>
      </c>
      <c r="J11737" s="41">
        <v>10</v>
      </c>
      <c r="K11737" s="44">
        <v>2</v>
      </c>
      <c r="L11737" s="20">
        <v>45792</v>
      </c>
      <c r="M11737" s="19" t="s">
        <v>11</v>
      </c>
      <c r="N11737" s="28" t="s">
        <v>15953</v>
      </c>
    </row>
    <row r="11738" spans="1:14" ht="60" x14ac:dyDescent="0.25">
      <c r="A11738" s="27" t="s">
        <v>9310</v>
      </c>
      <c r="B11738" s="19" t="s">
        <v>17038</v>
      </c>
      <c r="C11738" s="19" t="s">
        <v>16861</v>
      </c>
      <c r="D11738" s="38" t="s">
        <v>16171</v>
      </c>
      <c r="E11738" s="38" t="s">
        <v>10490</v>
      </c>
      <c r="F11738" s="41" t="s">
        <v>10483</v>
      </c>
      <c r="G11738" s="19" t="s">
        <v>721</v>
      </c>
      <c r="H11738" s="41">
        <v>2</v>
      </c>
      <c r="I11738" s="41">
        <v>3</v>
      </c>
      <c r="J11738" s="41">
        <v>10</v>
      </c>
      <c r="K11738" s="44">
        <v>15</v>
      </c>
      <c r="L11738" s="20">
        <v>137377.5</v>
      </c>
      <c r="M11738" s="19" t="s">
        <v>11</v>
      </c>
      <c r="N11738" s="28" t="s">
        <v>15953</v>
      </c>
    </row>
    <row r="11739" spans="1:14" ht="60" x14ac:dyDescent="0.25">
      <c r="A11739" s="27" t="s">
        <v>9310</v>
      </c>
      <c r="B11739" s="19" t="s">
        <v>17038</v>
      </c>
      <c r="C11739" s="19" t="s">
        <v>16861</v>
      </c>
      <c r="D11739" s="38" t="s">
        <v>16171</v>
      </c>
      <c r="E11739" s="38" t="s">
        <v>10491</v>
      </c>
      <c r="F11739" s="41" t="s">
        <v>10492</v>
      </c>
      <c r="G11739" s="19" t="s">
        <v>721</v>
      </c>
      <c r="H11739" s="41">
        <v>2</v>
      </c>
      <c r="I11739" s="41">
        <v>3</v>
      </c>
      <c r="J11739" s="41">
        <v>10</v>
      </c>
      <c r="K11739" s="44">
        <v>1</v>
      </c>
      <c r="L11739" s="20">
        <v>68688</v>
      </c>
      <c r="M11739" s="19" t="s">
        <v>11</v>
      </c>
      <c r="N11739" s="28" t="s">
        <v>15953</v>
      </c>
    </row>
    <row r="11740" spans="1:14" ht="60" x14ac:dyDescent="0.25">
      <c r="A11740" s="27" t="s">
        <v>9310</v>
      </c>
      <c r="B11740" s="19" t="s">
        <v>17038</v>
      </c>
      <c r="C11740" s="19" t="s">
        <v>16861</v>
      </c>
      <c r="D11740" s="38" t="s">
        <v>16171</v>
      </c>
      <c r="E11740" s="38" t="s">
        <v>10493</v>
      </c>
      <c r="F11740" s="41" t="s">
        <v>2252</v>
      </c>
      <c r="G11740" s="19" t="s">
        <v>721</v>
      </c>
      <c r="H11740" s="41">
        <v>2</v>
      </c>
      <c r="I11740" s="41">
        <v>3</v>
      </c>
      <c r="J11740" s="41">
        <v>10</v>
      </c>
      <c r="K11740" s="44">
        <v>2</v>
      </c>
      <c r="L11740" s="20">
        <v>77617</v>
      </c>
      <c r="M11740" s="19" t="s">
        <v>11</v>
      </c>
      <c r="N11740" s="28" t="s">
        <v>15953</v>
      </c>
    </row>
    <row r="11741" spans="1:14" ht="60" x14ac:dyDescent="0.25">
      <c r="A11741" s="27" t="s">
        <v>9310</v>
      </c>
      <c r="B11741" s="19" t="s">
        <v>17038</v>
      </c>
      <c r="C11741" s="19" t="s">
        <v>16861</v>
      </c>
      <c r="D11741" s="38" t="s">
        <v>16171</v>
      </c>
      <c r="E11741" s="38" t="s">
        <v>10494</v>
      </c>
      <c r="F11741" s="41" t="s">
        <v>2177</v>
      </c>
      <c r="G11741" s="19" t="s">
        <v>721</v>
      </c>
      <c r="H11741" s="41">
        <v>2</v>
      </c>
      <c r="I11741" s="41">
        <v>3</v>
      </c>
      <c r="J11741" s="41">
        <v>10</v>
      </c>
      <c r="K11741" s="44">
        <v>2</v>
      </c>
      <c r="L11741" s="20">
        <v>160043</v>
      </c>
      <c r="M11741" s="19" t="s">
        <v>11</v>
      </c>
      <c r="N11741" s="28" t="s">
        <v>15953</v>
      </c>
    </row>
    <row r="11742" spans="1:14" ht="60" x14ac:dyDescent="0.25">
      <c r="A11742" s="27" t="s">
        <v>9310</v>
      </c>
      <c r="B11742" s="19" t="s">
        <v>17038</v>
      </c>
      <c r="C11742" s="19" t="s">
        <v>16861</v>
      </c>
      <c r="D11742" s="38" t="s">
        <v>16171</v>
      </c>
      <c r="E11742" s="38" t="s">
        <v>10495</v>
      </c>
      <c r="F11742" s="41" t="s">
        <v>2177</v>
      </c>
      <c r="G11742" s="19" t="s">
        <v>721</v>
      </c>
      <c r="H11742" s="41">
        <v>2</v>
      </c>
      <c r="I11742" s="41">
        <v>3</v>
      </c>
      <c r="J11742" s="41">
        <v>10</v>
      </c>
      <c r="K11742" s="44">
        <v>5</v>
      </c>
      <c r="L11742" s="20">
        <v>343440</v>
      </c>
      <c r="M11742" s="19" t="s">
        <v>11</v>
      </c>
      <c r="N11742" s="28" t="s">
        <v>15953</v>
      </c>
    </row>
    <row r="11743" spans="1:14" ht="60" x14ac:dyDescent="0.25">
      <c r="A11743" s="27" t="s">
        <v>9310</v>
      </c>
      <c r="B11743" s="19" t="s">
        <v>17038</v>
      </c>
      <c r="C11743" s="19" t="s">
        <v>16861</v>
      </c>
      <c r="D11743" s="38" t="s">
        <v>16171</v>
      </c>
      <c r="E11743" s="38" t="s">
        <v>10496</v>
      </c>
      <c r="F11743" s="41" t="s">
        <v>2177</v>
      </c>
      <c r="G11743" s="19" t="s">
        <v>721</v>
      </c>
      <c r="H11743" s="41">
        <v>2</v>
      </c>
      <c r="I11743" s="41">
        <v>3</v>
      </c>
      <c r="J11743" s="41">
        <v>10</v>
      </c>
      <c r="K11743" s="44">
        <v>2</v>
      </c>
      <c r="L11743" s="20">
        <v>141955</v>
      </c>
      <c r="M11743" s="19" t="s">
        <v>11</v>
      </c>
      <c r="N11743" s="28" t="s">
        <v>15953</v>
      </c>
    </row>
    <row r="11744" spans="1:14" ht="60" x14ac:dyDescent="0.25">
      <c r="A11744" s="27" t="s">
        <v>9310</v>
      </c>
      <c r="B11744" s="19" t="s">
        <v>17038</v>
      </c>
      <c r="C11744" s="19" t="s">
        <v>16861</v>
      </c>
      <c r="D11744" s="38" t="s">
        <v>16171</v>
      </c>
      <c r="E11744" s="38" t="s">
        <v>10478</v>
      </c>
      <c r="F11744" s="41" t="s">
        <v>10479</v>
      </c>
      <c r="G11744" s="19" t="s">
        <v>721</v>
      </c>
      <c r="H11744" s="41">
        <v>9</v>
      </c>
      <c r="I11744" s="41">
        <v>3</v>
      </c>
      <c r="J11744" s="41">
        <v>10</v>
      </c>
      <c r="K11744" s="44">
        <v>2</v>
      </c>
      <c r="L11744" s="20">
        <v>171720</v>
      </c>
      <c r="M11744" s="19" t="s">
        <v>11</v>
      </c>
      <c r="N11744" s="28" t="s">
        <v>15953</v>
      </c>
    </row>
    <row r="11745" spans="1:14" ht="30" x14ac:dyDescent="0.25">
      <c r="A11745" s="27" t="s">
        <v>9310</v>
      </c>
      <c r="B11745" s="19" t="s">
        <v>17038</v>
      </c>
      <c r="C11745" s="19" t="s">
        <v>16801</v>
      </c>
      <c r="D11745" s="38" t="s">
        <v>16111</v>
      </c>
      <c r="E11745" s="38" t="s">
        <v>10497</v>
      </c>
      <c r="F11745" s="41">
        <v>31211908</v>
      </c>
      <c r="G11745" s="19" t="s">
        <v>611</v>
      </c>
      <c r="H11745" s="41">
        <v>2</v>
      </c>
      <c r="I11745" s="41">
        <v>8</v>
      </c>
      <c r="J11745" s="41">
        <v>10</v>
      </c>
      <c r="K11745" s="44">
        <v>2</v>
      </c>
      <c r="L11745" s="20">
        <v>796319.44</v>
      </c>
      <c r="M11745" s="19" t="s">
        <v>11</v>
      </c>
      <c r="N11745" s="28" t="s">
        <v>15953</v>
      </c>
    </row>
    <row r="11746" spans="1:14" ht="30" x14ac:dyDescent="0.25">
      <c r="A11746" s="27" t="s">
        <v>9310</v>
      </c>
      <c r="B11746" s="19" t="s">
        <v>17061</v>
      </c>
      <c r="C11746" s="19" t="s">
        <v>16863</v>
      </c>
      <c r="D11746" s="38" t="s">
        <v>16173</v>
      </c>
      <c r="E11746" s="38" t="s">
        <v>10498</v>
      </c>
      <c r="F11746" s="41" t="s">
        <v>10499</v>
      </c>
      <c r="G11746" s="19" t="s">
        <v>721</v>
      </c>
      <c r="H11746" s="41">
        <v>2</v>
      </c>
      <c r="I11746" s="41">
        <v>3</v>
      </c>
      <c r="J11746" s="41">
        <v>10</v>
      </c>
      <c r="K11746" s="44">
        <v>1</v>
      </c>
      <c r="L11746" s="20">
        <v>48081.5</v>
      </c>
      <c r="M11746" s="19" t="s">
        <v>11</v>
      </c>
      <c r="N11746" s="28" t="s">
        <v>15953</v>
      </c>
    </row>
    <row r="11747" spans="1:14" ht="30" x14ac:dyDescent="0.25">
      <c r="A11747" s="27" t="s">
        <v>9310</v>
      </c>
      <c r="B11747" s="19" t="s">
        <v>17061</v>
      </c>
      <c r="C11747" s="19" t="s">
        <v>16863</v>
      </c>
      <c r="D11747" s="38" t="s">
        <v>16173</v>
      </c>
      <c r="E11747" s="38" t="s">
        <v>10500</v>
      </c>
      <c r="F11747" s="41" t="s">
        <v>3176</v>
      </c>
      <c r="G11747" s="19" t="s">
        <v>721</v>
      </c>
      <c r="H11747" s="41">
        <v>2</v>
      </c>
      <c r="I11747" s="41">
        <v>3</v>
      </c>
      <c r="J11747" s="41">
        <v>10</v>
      </c>
      <c r="K11747" s="44">
        <v>1</v>
      </c>
      <c r="L11747" s="20">
        <v>68688</v>
      </c>
      <c r="M11747" s="19" t="s">
        <v>11</v>
      </c>
      <c r="N11747" s="28" t="s">
        <v>15953</v>
      </c>
    </row>
    <row r="11748" spans="1:14" ht="30" x14ac:dyDescent="0.25">
      <c r="A11748" s="27" t="s">
        <v>9310</v>
      </c>
      <c r="B11748" s="19" t="s">
        <v>17061</v>
      </c>
      <c r="C11748" s="19" t="s">
        <v>16863</v>
      </c>
      <c r="D11748" s="38" t="s">
        <v>16173</v>
      </c>
      <c r="E11748" s="38" t="s">
        <v>10501</v>
      </c>
      <c r="F11748" s="41" t="s">
        <v>5928</v>
      </c>
      <c r="G11748" s="19" t="s">
        <v>721</v>
      </c>
      <c r="H11748" s="41">
        <v>2</v>
      </c>
      <c r="I11748" s="41">
        <v>3</v>
      </c>
      <c r="J11748" s="41">
        <v>10</v>
      </c>
      <c r="K11748" s="44">
        <v>1</v>
      </c>
      <c r="L11748" s="20">
        <v>160272</v>
      </c>
      <c r="M11748" s="19" t="s">
        <v>11</v>
      </c>
      <c r="N11748" s="28" t="s">
        <v>15953</v>
      </c>
    </row>
    <row r="11749" spans="1:14" ht="30" x14ac:dyDescent="0.25">
      <c r="A11749" s="27" t="s">
        <v>9310</v>
      </c>
      <c r="B11749" s="19" t="s">
        <v>17061</v>
      </c>
      <c r="C11749" s="19" t="s">
        <v>16864</v>
      </c>
      <c r="D11749" s="38" t="s">
        <v>16174</v>
      </c>
      <c r="E11749" s="38" t="s">
        <v>10502</v>
      </c>
      <c r="F11749" s="41" t="s">
        <v>6344</v>
      </c>
      <c r="G11749" s="19" t="s">
        <v>721</v>
      </c>
      <c r="H11749" s="41">
        <v>2</v>
      </c>
      <c r="I11749" s="41">
        <v>3</v>
      </c>
      <c r="J11749" s="41">
        <v>10</v>
      </c>
      <c r="K11749" s="44">
        <v>3</v>
      </c>
      <c r="L11749" s="20">
        <v>309096</v>
      </c>
      <c r="M11749" s="19" t="s">
        <v>11</v>
      </c>
      <c r="N11749" s="28" t="s">
        <v>15953</v>
      </c>
    </row>
    <row r="11750" spans="1:14" ht="30" x14ac:dyDescent="0.25">
      <c r="A11750" s="27" t="s">
        <v>9310</v>
      </c>
      <c r="B11750" s="19" t="s">
        <v>17061</v>
      </c>
      <c r="C11750" s="19" t="s">
        <v>16864</v>
      </c>
      <c r="D11750" s="38" t="s">
        <v>16174</v>
      </c>
      <c r="E11750" s="38" t="s">
        <v>10503</v>
      </c>
      <c r="F11750" s="41">
        <v>52141526</v>
      </c>
      <c r="G11750" s="19" t="s">
        <v>611</v>
      </c>
      <c r="H11750" s="41">
        <v>6</v>
      </c>
      <c r="I11750" s="41">
        <v>2</v>
      </c>
      <c r="J11750" s="41">
        <v>10</v>
      </c>
      <c r="K11750" s="44">
        <v>3</v>
      </c>
      <c r="L11750" s="20">
        <v>216900</v>
      </c>
      <c r="M11750" s="19" t="s">
        <v>11</v>
      </c>
      <c r="N11750" s="28" t="s">
        <v>15953</v>
      </c>
    </row>
    <row r="11751" spans="1:14" ht="30" x14ac:dyDescent="0.25">
      <c r="A11751" s="27" t="s">
        <v>9310</v>
      </c>
      <c r="B11751" s="19" t="s">
        <v>17061</v>
      </c>
      <c r="C11751" s="19" t="s">
        <v>16864</v>
      </c>
      <c r="D11751" s="38" t="s">
        <v>16174</v>
      </c>
      <c r="E11751" s="38" t="s">
        <v>10504</v>
      </c>
      <c r="F11751" s="41">
        <v>48101500</v>
      </c>
      <c r="G11751" s="19" t="s">
        <v>611</v>
      </c>
      <c r="H11751" s="41">
        <v>6</v>
      </c>
      <c r="I11751" s="41">
        <v>2</v>
      </c>
      <c r="J11751" s="41">
        <v>10</v>
      </c>
      <c r="K11751" s="44">
        <v>6</v>
      </c>
      <c r="L11751" s="20">
        <v>359399.94</v>
      </c>
      <c r="M11751" s="19" t="s">
        <v>11</v>
      </c>
      <c r="N11751" s="28" t="s">
        <v>15953</v>
      </c>
    </row>
    <row r="11752" spans="1:14" ht="30" x14ac:dyDescent="0.25">
      <c r="A11752" s="27" t="s">
        <v>9310</v>
      </c>
      <c r="B11752" s="19" t="s">
        <v>17062</v>
      </c>
      <c r="C11752" s="19" t="s">
        <v>16921</v>
      </c>
      <c r="D11752" s="38" t="s">
        <v>16233</v>
      </c>
      <c r="E11752" s="38" t="s">
        <v>10505</v>
      </c>
      <c r="F11752" s="41">
        <v>45111810</v>
      </c>
      <c r="G11752" s="19" t="s">
        <v>611</v>
      </c>
      <c r="H11752" s="41">
        <v>4</v>
      </c>
      <c r="I11752" s="41">
        <v>5</v>
      </c>
      <c r="J11752" s="41">
        <v>10</v>
      </c>
      <c r="K11752" s="44">
        <v>4</v>
      </c>
      <c r="L11752" s="20">
        <v>802692</v>
      </c>
      <c r="M11752" s="19" t="s">
        <v>11</v>
      </c>
      <c r="N11752" s="28" t="s">
        <v>15953</v>
      </c>
    </row>
    <row r="11753" spans="1:14" ht="45" x14ac:dyDescent="0.25">
      <c r="A11753" s="27" t="s">
        <v>9310</v>
      </c>
      <c r="B11753" s="19" t="s">
        <v>17063</v>
      </c>
      <c r="C11753" s="19" t="s">
        <v>16866</v>
      </c>
      <c r="D11753" s="38" t="s">
        <v>16176</v>
      </c>
      <c r="E11753" s="38" t="s">
        <v>10506</v>
      </c>
      <c r="F11753" s="41" t="s">
        <v>3187</v>
      </c>
      <c r="G11753" s="19" t="s">
        <v>721</v>
      </c>
      <c r="H11753" s="41">
        <v>2</v>
      </c>
      <c r="I11753" s="41">
        <v>3</v>
      </c>
      <c r="J11753" s="41">
        <v>10</v>
      </c>
      <c r="K11753" s="44">
        <v>26</v>
      </c>
      <c r="L11753" s="20">
        <v>125008</v>
      </c>
      <c r="M11753" s="19" t="s">
        <v>11</v>
      </c>
      <c r="N11753" s="28" t="s">
        <v>15953</v>
      </c>
    </row>
    <row r="11754" spans="1:14" ht="45" x14ac:dyDescent="0.25">
      <c r="A11754" s="27" t="s">
        <v>9310</v>
      </c>
      <c r="B11754" s="19" t="s">
        <v>17063</v>
      </c>
      <c r="C11754" s="19" t="s">
        <v>16866</v>
      </c>
      <c r="D11754" s="38" t="s">
        <v>16176</v>
      </c>
      <c r="E11754" s="38" t="s">
        <v>10507</v>
      </c>
      <c r="F11754" s="41" t="s">
        <v>3187</v>
      </c>
      <c r="G11754" s="19" t="s">
        <v>721</v>
      </c>
      <c r="H11754" s="41">
        <v>2</v>
      </c>
      <c r="I11754" s="41">
        <v>3</v>
      </c>
      <c r="J11754" s="41">
        <v>10</v>
      </c>
      <c r="K11754" s="44">
        <v>30</v>
      </c>
      <c r="L11754" s="20">
        <v>168285</v>
      </c>
      <c r="M11754" s="19" t="s">
        <v>11</v>
      </c>
      <c r="N11754" s="28" t="s">
        <v>15953</v>
      </c>
    </row>
    <row r="11755" spans="1:14" ht="45" x14ac:dyDescent="0.25">
      <c r="A11755" s="27" t="s">
        <v>9310</v>
      </c>
      <c r="B11755" s="19" t="s">
        <v>17063</v>
      </c>
      <c r="C11755" s="19" t="s">
        <v>16866</v>
      </c>
      <c r="D11755" s="38" t="s">
        <v>16176</v>
      </c>
      <c r="E11755" s="38" t="s">
        <v>10508</v>
      </c>
      <c r="F11755" s="41" t="s">
        <v>3448</v>
      </c>
      <c r="G11755" s="19" t="s">
        <v>721</v>
      </c>
      <c r="H11755" s="41">
        <v>2</v>
      </c>
      <c r="I11755" s="41">
        <v>3</v>
      </c>
      <c r="J11755" s="41">
        <v>10</v>
      </c>
      <c r="K11755" s="44">
        <v>5</v>
      </c>
      <c r="L11755" s="20">
        <v>171147.5</v>
      </c>
      <c r="M11755" s="19" t="s">
        <v>11</v>
      </c>
      <c r="N11755" s="28" t="s">
        <v>15953</v>
      </c>
    </row>
    <row r="11756" spans="1:14" ht="45" x14ac:dyDescent="0.25">
      <c r="A11756" s="27" t="s">
        <v>9310</v>
      </c>
      <c r="B11756" s="19" t="s">
        <v>17063</v>
      </c>
      <c r="C11756" s="19" t="s">
        <v>16866</v>
      </c>
      <c r="D11756" s="38" t="s">
        <v>16176</v>
      </c>
      <c r="E11756" s="38" t="s">
        <v>10509</v>
      </c>
      <c r="F11756" s="41" t="s">
        <v>3448</v>
      </c>
      <c r="G11756" s="19" t="s">
        <v>721</v>
      </c>
      <c r="H11756" s="41">
        <v>2</v>
      </c>
      <c r="I11756" s="41">
        <v>3</v>
      </c>
      <c r="J11756" s="41">
        <v>10</v>
      </c>
      <c r="K11756" s="44">
        <v>2</v>
      </c>
      <c r="L11756" s="20">
        <v>182939</v>
      </c>
      <c r="M11756" s="19" t="s">
        <v>11</v>
      </c>
      <c r="N11756" s="28" t="s">
        <v>15953</v>
      </c>
    </row>
    <row r="11757" spans="1:14" ht="45" x14ac:dyDescent="0.25">
      <c r="A11757" s="27" t="s">
        <v>9310</v>
      </c>
      <c r="B11757" s="19" t="s">
        <v>17063</v>
      </c>
      <c r="C11757" s="19" t="s">
        <v>16866</v>
      </c>
      <c r="D11757" s="38" t="s">
        <v>16176</v>
      </c>
      <c r="E11757" s="38" t="s">
        <v>10510</v>
      </c>
      <c r="F11757" s="41" t="s">
        <v>10511</v>
      </c>
      <c r="G11757" s="19" t="s">
        <v>721</v>
      </c>
      <c r="H11757" s="41">
        <v>2</v>
      </c>
      <c r="I11757" s="41">
        <v>3</v>
      </c>
      <c r="J11757" s="41">
        <v>10</v>
      </c>
      <c r="K11757" s="44">
        <v>8</v>
      </c>
      <c r="L11757" s="20">
        <v>264676</v>
      </c>
      <c r="M11757" s="19" t="s">
        <v>11</v>
      </c>
      <c r="N11757" s="28" t="s">
        <v>15953</v>
      </c>
    </row>
    <row r="11758" spans="1:14" ht="45" x14ac:dyDescent="0.25">
      <c r="A11758" s="27" t="s">
        <v>9310</v>
      </c>
      <c r="B11758" s="19" t="s">
        <v>17063</v>
      </c>
      <c r="C11758" s="19" t="s">
        <v>16866</v>
      </c>
      <c r="D11758" s="38" t="s">
        <v>16176</v>
      </c>
      <c r="E11758" s="38" t="s">
        <v>10512</v>
      </c>
      <c r="F11758" s="41" t="s">
        <v>10511</v>
      </c>
      <c r="G11758" s="19" t="s">
        <v>721</v>
      </c>
      <c r="H11758" s="41">
        <v>2</v>
      </c>
      <c r="I11758" s="41">
        <v>3</v>
      </c>
      <c r="J11758" s="41">
        <v>10</v>
      </c>
      <c r="K11758" s="44">
        <v>8</v>
      </c>
      <c r="L11758" s="20">
        <v>585220</v>
      </c>
      <c r="M11758" s="19" t="s">
        <v>11</v>
      </c>
      <c r="N11758" s="28" t="s">
        <v>15953</v>
      </c>
    </row>
    <row r="11759" spans="1:14" ht="45" x14ac:dyDescent="0.25">
      <c r="A11759" s="27" t="s">
        <v>9310</v>
      </c>
      <c r="B11759" s="19" t="s">
        <v>17063</v>
      </c>
      <c r="C11759" s="19" t="s">
        <v>16866</v>
      </c>
      <c r="D11759" s="38" t="s">
        <v>16176</v>
      </c>
      <c r="E11759" s="38" t="s">
        <v>10513</v>
      </c>
      <c r="F11759" s="41" t="s">
        <v>10514</v>
      </c>
      <c r="G11759" s="19" t="s">
        <v>721</v>
      </c>
      <c r="H11759" s="41">
        <v>2</v>
      </c>
      <c r="I11759" s="41">
        <v>3</v>
      </c>
      <c r="J11759" s="41">
        <v>10</v>
      </c>
      <c r="K11759" s="44">
        <v>10</v>
      </c>
      <c r="L11759" s="20">
        <v>11330</v>
      </c>
      <c r="M11759" s="19" t="s">
        <v>11</v>
      </c>
      <c r="N11759" s="28" t="s">
        <v>15953</v>
      </c>
    </row>
    <row r="11760" spans="1:14" ht="45" x14ac:dyDescent="0.25">
      <c r="A11760" s="27" t="s">
        <v>9310</v>
      </c>
      <c r="B11760" s="19" t="s">
        <v>17063</v>
      </c>
      <c r="C11760" s="19" t="s">
        <v>16866</v>
      </c>
      <c r="D11760" s="38" t="s">
        <v>16176</v>
      </c>
      <c r="E11760" s="38" t="s">
        <v>10515</v>
      </c>
      <c r="F11760" s="41" t="s">
        <v>10514</v>
      </c>
      <c r="G11760" s="19" t="s">
        <v>721</v>
      </c>
      <c r="H11760" s="41">
        <v>2</v>
      </c>
      <c r="I11760" s="41">
        <v>3</v>
      </c>
      <c r="J11760" s="41">
        <v>10</v>
      </c>
      <c r="K11760" s="44">
        <v>20</v>
      </c>
      <c r="L11760" s="20">
        <v>217510</v>
      </c>
      <c r="M11760" s="19" t="s">
        <v>11</v>
      </c>
      <c r="N11760" s="28" t="s">
        <v>15953</v>
      </c>
    </row>
    <row r="11761" spans="1:14" ht="45" x14ac:dyDescent="0.25">
      <c r="A11761" s="27" t="s">
        <v>9310</v>
      </c>
      <c r="B11761" s="19" t="s">
        <v>17063</v>
      </c>
      <c r="C11761" s="19" t="s">
        <v>16866</v>
      </c>
      <c r="D11761" s="38" t="s">
        <v>16176</v>
      </c>
      <c r="E11761" s="38" t="s">
        <v>10516</v>
      </c>
      <c r="F11761" s="41" t="s">
        <v>10514</v>
      </c>
      <c r="G11761" s="19" t="s">
        <v>721</v>
      </c>
      <c r="H11761" s="41">
        <v>2</v>
      </c>
      <c r="I11761" s="41">
        <v>3</v>
      </c>
      <c r="J11761" s="41">
        <v>10</v>
      </c>
      <c r="K11761" s="44">
        <v>40</v>
      </c>
      <c r="L11761" s="20">
        <v>137380</v>
      </c>
      <c r="M11761" s="19" t="s">
        <v>11</v>
      </c>
      <c r="N11761" s="28" t="s">
        <v>15953</v>
      </c>
    </row>
    <row r="11762" spans="1:14" ht="45" x14ac:dyDescent="0.25">
      <c r="A11762" s="27" t="s">
        <v>9310</v>
      </c>
      <c r="B11762" s="19" t="s">
        <v>17063</v>
      </c>
      <c r="C11762" s="19" t="s">
        <v>16866</v>
      </c>
      <c r="D11762" s="38" t="s">
        <v>16176</v>
      </c>
      <c r="E11762" s="38" t="s">
        <v>10517</v>
      </c>
      <c r="F11762" s="41" t="s">
        <v>10514</v>
      </c>
      <c r="G11762" s="19" t="s">
        <v>721</v>
      </c>
      <c r="H11762" s="41">
        <v>2</v>
      </c>
      <c r="I11762" s="41">
        <v>3</v>
      </c>
      <c r="J11762" s="41">
        <v>10</v>
      </c>
      <c r="K11762" s="44">
        <v>20</v>
      </c>
      <c r="L11762" s="20">
        <v>217510</v>
      </c>
      <c r="M11762" s="19" t="s">
        <v>11</v>
      </c>
      <c r="N11762" s="28" t="s">
        <v>15953</v>
      </c>
    </row>
    <row r="11763" spans="1:14" ht="45" x14ac:dyDescent="0.25">
      <c r="A11763" s="27" t="s">
        <v>9310</v>
      </c>
      <c r="B11763" s="19" t="s">
        <v>17063</v>
      </c>
      <c r="C11763" s="19" t="s">
        <v>16866</v>
      </c>
      <c r="D11763" s="38" t="s">
        <v>16176</v>
      </c>
      <c r="E11763" s="38" t="s">
        <v>10518</v>
      </c>
      <c r="F11763" s="41" t="s">
        <v>3240</v>
      </c>
      <c r="G11763" s="19" t="s">
        <v>721</v>
      </c>
      <c r="H11763" s="41">
        <v>2</v>
      </c>
      <c r="I11763" s="41">
        <v>3</v>
      </c>
      <c r="J11763" s="41">
        <v>10</v>
      </c>
      <c r="K11763" s="44">
        <v>2</v>
      </c>
      <c r="L11763" s="20">
        <v>93645</v>
      </c>
      <c r="M11763" s="19" t="s">
        <v>11</v>
      </c>
      <c r="N11763" s="28" t="s">
        <v>15953</v>
      </c>
    </row>
    <row r="11764" spans="1:14" ht="45" x14ac:dyDescent="0.25">
      <c r="A11764" s="27" t="s">
        <v>9310</v>
      </c>
      <c r="B11764" s="19" t="s">
        <v>17063</v>
      </c>
      <c r="C11764" s="19" t="s">
        <v>16866</v>
      </c>
      <c r="D11764" s="38" t="s">
        <v>16176</v>
      </c>
      <c r="E11764" s="38" t="s">
        <v>10519</v>
      </c>
      <c r="F11764" s="41" t="s">
        <v>3240</v>
      </c>
      <c r="G11764" s="19" t="s">
        <v>721</v>
      </c>
      <c r="H11764" s="41">
        <v>2</v>
      </c>
      <c r="I11764" s="41">
        <v>3</v>
      </c>
      <c r="J11764" s="41">
        <v>10</v>
      </c>
      <c r="K11764" s="44">
        <v>2</v>
      </c>
      <c r="L11764" s="20">
        <v>112374</v>
      </c>
      <c r="M11764" s="19" t="s">
        <v>11</v>
      </c>
      <c r="N11764" s="28" t="s">
        <v>15953</v>
      </c>
    </row>
    <row r="11765" spans="1:14" ht="45" x14ac:dyDescent="0.25">
      <c r="A11765" s="27" t="s">
        <v>9310</v>
      </c>
      <c r="B11765" s="19" t="s">
        <v>17063</v>
      </c>
      <c r="C11765" s="19" t="s">
        <v>16866</v>
      </c>
      <c r="D11765" s="38" t="s">
        <v>16176</v>
      </c>
      <c r="E11765" s="38" t="s">
        <v>10520</v>
      </c>
      <c r="F11765" s="41" t="s">
        <v>3240</v>
      </c>
      <c r="G11765" s="19" t="s">
        <v>721</v>
      </c>
      <c r="H11765" s="41">
        <v>2</v>
      </c>
      <c r="I11765" s="41">
        <v>3</v>
      </c>
      <c r="J11765" s="41">
        <v>10</v>
      </c>
      <c r="K11765" s="44">
        <v>3</v>
      </c>
      <c r="L11765" s="20">
        <v>309096</v>
      </c>
      <c r="M11765" s="19" t="s">
        <v>11</v>
      </c>
      <c r="N11765" s="28" t="s">
        <v>15953</v>
      </c>
    </row>
    <row r="11766" spans="1:14" ht="45" x14ac:dyDescent="0.25">
      <c r="A11766" s="27" t="s">
        <v>9310</v>
      </c>
      <c r="B11766" s="19" t="s">
        <v>17063</v>
      </c>
      <c r="C11766" s="19" t="s">
        <v>16866</v>
      </c>
      <c r="D11766" s="38" t="s">
        <v>16176</v>
      </c>
      <c r="E11766" s="38" t="s">
        <v>10521</v>
      </c>
      <c r="F11766" s="41" t="s">
        <v>3240</v>
      </c>
      <c r="G11766" s="19" t="s">
        <v>721</v>
      </c>
      <c r="H11766" s="41">
        <v>2</v>
      </c>
      <c r="I11766" s="41">
        <v>3</v>
      </c>
      <c r="J11766" s="41">
        <v>10</v>
      </c>
      <c r="K11766" s="44">
        <v>3</v>
      </c>
      <c r="L11766" s="20">
        <v>149568</v>
      </c>
      <c r="M11766" s="19" t="s">
        <v>11</v>
      </c>
      <c r="N11766" s="28" t="s">
        <v>15953</v>
      </c>
    </row>
    <row r="11767" spans="1:14" ht="45" x14ac:dyDescent="0.25">
      <c r="A11767" s="27" t="s">
        <v>9310</v>
      </c>
      <c r="B11767" s="19" t="s">
        <v>17063</v>
      </c>
      <c r="C11767" s="19" t="s">
        <v>16866</v>
      </c>
      <c r="D11767" s="38" t="s">
        <v>16176</v>
      </c>
      <c r="E11767" s="38" t="s">
        <v>10522</v>
      </c>
      <c r="F11767" s="41" t="s">
        <v>3240</v>
      </c>
      <c r="G11767" s="19" t="s">
        <v>721</v>
      </c>
      <c r="H11767" s="41">
        <v>2</v>
      </c>
      <c r="I11767" s="41">
        <v>3</v>
      </c>
      <c r="J11767" s="41">
        <v>10</v>
      </c>
      <c r="K11767" s="44">
        <v>3</v>
      </c>
      <c r="L11767" s="20">
        <v>44304</v>
      </c>
      <c r="M11767" s="19" t="s">
        <v>11</v>
      </c>
      <c r="N11767" s="28" t="s">
        <v>15953</v>
      </c>
    </row>
    <row r="11768" spans="1:14" ht="45" x14ac:dyDescent="0.25">
      <c r="A11768" s="27" t="s">
        <v>9310</v>
      </c>
      <c r="B11768" s="19" t="s">
        <v>17063</v>
      </c>
      <c r="C11768" s="19" t="s">
        <v>16866</v>
      </c>
      <c r="D11768" s="38" t="s">
        <v>16176</v>
      </c>
      <c r="E11768" s="38" t="s">
        <v>10523</v>
      </c>
      <c r="F11768" s="41" t="s">
        <v>3240</v>
      </c>
      <c r="G11768" s="19" t="s">
        <v>721</v>
      </c>
      <c r="H11768" s="41">
        <v>2</v>
      </c>
      <c r="I11768" s="41">
        <v>3</v>
      </c>
      <c r="J11768" s="41">
        <v>10</v>
      </c>
      <c r="K11768" s="44">
        <v>2</v>
      </c>
      <c r="L11768" s="20">
        <v>93645</v>
      </c>
      <c r="M11768" s="19" t="s">
        <v>11</v>
      </c>
      <c r="N11768" s="28" t="s">
        <v>15953</v>
      </c>
    </row>
    <row r="11769" spans="1:14" ht="45" x14ac:dyDescent="0.25">
      <c r="A11769" s="27" t="s">
        <v>9310</v>
      </c>
      <c r="B11769" s="19" t="s">
        <v>17063</v>
      </c>
      <c r="C11769" s="19" t="s">
        <v>16866</v>
      </c>
      <c r="D11769" s="38" t="s">
        <v>16176</v>
      </c>
      <c r="E11769" s="38" t="s">
        <v>10524</v>
      </c>
      <c r="F11769" s="41" t="s">
        <v>3240</v>
      </c>
      <c r="G11769" s="19" t="s">
        <v>721</v>
      </c>
      <c r="H11769" s="41">
        <v>2</v>
      </c>
      <c r="I11769" s="41">
        <v>3</v>
      </c>
      <c r="J11769" s="41">
        <v>10</v>
      </c>
      <c r="K11769" s="44">
        <v>3</v>
      </c>
      <c r="L11769" s="20">
        <v>312187.5</v>
      </c>
      <c r="M11769" s="19" t="s">
        <v>11</v>
      </c>
      <c r="N11769" s="28" t="s">
        <v>15953</v>
      </c>
    </row>
    <row r="11770" spans="1:14" ht="45" x14ac:dyDescent="0.25">
      <c r="A11770" s="27" t="s">
        <v>9310</v>
      </c>
      <c r="B11770" s="19" t="s">
        <v>17063</v>
      </c>
      <c r="C11770" s="19" t="s">
        <v>16866</v>
      </c>
      <c r="D11770" s="38" t="s">
        <v>16176</v>
      </c>
      <c r="E11770" s="38" t="s">
        <v>10525</v>
      </c>
      <c r="F11770" s="41" t="s">
        <v>3240</v>
      </c>
      <c r="G11770" s="19" t="s">
        <v>721</v>
      </c>
      <c r="H11770" s="41">
        <v>2</v>
      </c>
      <c r="I11770" s="41">
        <v>3</v>
      </c>
      <c r="J11770" s="41">
        <v>10</v>
      </c>
      <c r="K11770" s="44">
        <v>1</v>
      </c>
      <c r="L11770" s="20">
        <v>320544</v>
      </c>
      <c r="M11770" s="19" t="s">
        <v>11</v>
      </c>
      <c r="N11770" s="28" t="s">
        <v>15953</v>
      </c>
    </row>
    <row r="11771" spans="1:14" ht="45" x14ac:dyDescent="0.25">
      <c r="A11771" s="27" t="s">
        <v>9310</v>
      </c>
      <c r="B11771" s="19" t="s">
        <v>17063</v>
      </c>
      <c r="C11771" s="19" t="s">
        <v>16866</v>
      </c>
      <c r="D11771" s="38" t="s">
        <v>16176</v>
      </c>
      <c r="E11771" s="38" t="s">
        <v>10526</v>
      </c>
      <c r="F11771" s="41" t="s">
        <v>3240</v>
      </c>
      <c r="G11771" s="19" t="s">
        <v>721</v>
      </c>
      <c r="H11771" s="41">
        <v>2</v>
      </c>
      <c r="I11771" s="41">
        <v>3</v>
      </c>
      <c r="J11771" s="41">
        <v>10</v>
      </c>
      <c r="K11771" s="44">
        <v>3</v>
      </c>
      <c r="L11771" s="20">
        <v>178588.5</v>
      </c>
      <c r="M11771" s="19" t="s">
        <v>11</v>
      </c>
      <c r="N11771" s="28" t="s">
        <v>15953</v>
      </c>
    </row>
    <row r="11772" spans="1:14" ht="45" x14ac:dyDescent="0.25">
      <c r="A11772" s="27" t="s">
        <v>9310</v>
      </c>
      <c r="B11772" s="19" t="s">
        <v>17063</v>
      </c>
      <c r="C11772" s="19" t="s">
        <v>16866</v>
      </c>
      <c r="D11772" s="38" t="s">
        <v>16176</v>
      </c>
      <c r="E11772" s="38" t="s">
        <v>10527</v>
      </c>
      <c r="F11772" s="41" t="s">
        <v>3240</v>
      </c>
      <c r="G11772" s="19" t="s">
        <v>721</v>
      </c>
      <c r="H11772" s="41">
        <v>2</v>
      </c>
      <c r="I11772" s="41">
        <v>3</v>
      </c>
      <c r="J11772" s="41">
        <v>10</v>
      </c>
      <c r="K11772" s="44">
        <v>1</v>
      </c>
      <c r="L11772" s="20">
        <v>68573.5</v>
      </c>
      <c r="M11772" s="19" t="s">
        <v>11</v>
      </c>
      <c r="N11772" s="28" t="s">
        <v>15953</v>
      </c>
    </row>
    <row r="11773" spans="1:14" ht="45" x14ac:dyDescent="0.25">
      <c r="A11773" s="27" t="s">
        <v>9310</v>
      </c>
      <c r="B11773" s="19" t="s">
        <v>17063</v>
      </c>
      <c r="C11773" s="19" t="s">
        <v>16866</v>
      </c>
      <c r="D11773" s="38" t="s">
        <v>16176</v>
      </c>
      <c r="E11773" s="38" t="s">
        <v>10528</v>
      </c>
      <c r="F11773" s="41" t="s">
        <v>3240</v>
      </c>
      <c r="G11773" s="19" t="s">
        <v>721</v>
      </c>
      <c r="H11773" s="41">
        <v>2</v>
      </c>
      <c r="I11773" s="41">
        <v>3</v>
      </c>
      <c r="J11773" s="41">
        <v>10</v>
      </c>
      <c r="K11773" s="44">
        <v>1</v>
      </c>
      <c r="L11773" s="20">
        <v>68573.5</v>
      </c>
      <c r="M11773" s="19" t="s">
        <v>11</v>
      </c>
      <c r="N11773" s="28" t="s">
        <v>15953</v>
      </c>
    </row>
    <row r="11774" spans="1:14" ht="45" x14ac:dyDescent="0.25">
      <c r="A11774" s="27" t="s">
        <v>9310</v>
      </c>
      <c r="B11774" s="19" t="s">
        <v>17063</v>
      </c>
      <c r="C11774" s="19" t="s">
        <v>16866</v>
      </c>
      <c r="D11774" s="38" t="s">
        <v>16176</v>
      </c>
      <c r="E11774" s="38" t="s">
        <v>10529</v>
      </c>
      <c r="F11774" s="41" t="s">
        <v>3240</v>
      </c>
      <c r="G11774" s="19" t="s">
        <v>721</v>
      </c>
      <c r="H11774" s="41">
        <v>2</v>
      </c>
      <c r="I11774" s="41">
        <v>3</v>
      </c>
      <c r="J11774" s="41">
        <v>10</v>
      </c>
      <c r="K11774" s="44">
        <v>1</v>
      </c>
      <c r="L11774" s="20">
        <v>68573.5</v>
      </c>
      <c r="M11774" s="19" t="s">
        <v>11</v>
      </c>
      <c r="N11774" s="28" t="s">
        <v>15953</v>
      </c>
    </row>
    <row r="11775" spans="1:14" ht="45" x14ac:dyDescent="0.25">
      <c r="A11775" s="27" t="s">
        <v>9310</v>
      </c>
      <c r="B11775" s="19" t="s">
        <v>17063</v>
      </c>
      <c r="C11775" s="19" t="s">
        <v>16866</v>
      </c>
      <c r="D11775" s="38" t="s">
        <v>16176</v>
      </c>
      <c r="E11775" s="38" t="s">
        <v>6480</v>
      </c>
      <c r="F11775" s="41" t="s">
        <v>3240</v>
      </c>
      <c r="G11775" s="19" t="s">
        <v>721</v>
      </c>
      <c r="H11775" s="41">
        <v>2</v>
      </c>
      <c r="I11775" s="41">
        <v>3</v>
      </c>
      <c r="J11775" s="41">
        <v>10</v>
      </c>
      <c r="K11775" s="44">
        <v>25</v>
      </c>
      <c r="L11775" s="20">
        <v>123062.5</v>
      </c>
      <c r="M11775" s="19" t="s">
        <v>11</v>
      </c>
      <c r="N11775" s="28" t="s">
        <v>15953</v>
      </c>
    </row>
    <row r="11776" spans="1:14" ht="45" x14ac:dyDescent="0.25">
      <c r="A11776" s="27" t="s">
        <v>9310</v>
      </c>
      <c r="B11776" s="19" t="s">
        <v>17063</v>
      </c>
      <c r="C11776" s="19" t="s">
        <v>16866</v>
      </c>
      <c r="D11776" s="38" t="s">
        <v>16176</v>
      </c>
      <c r="E11776" s="38" t="s">
        <v>10530</v>
      </c>
      <c r="F11776" s="41" t="s">
        <v>3240</v>
      </c>
      <c r="G11776" s="19" t="s">
        <v>721</v>
      </c>
      <c r="H11776" s="41">
        <v>2</v>
      </c>
      <c r="I11776" s="41">
        <v>3</v>
      </c>
      <c r="J11776" s="41">
        <v>10</v>
      </c>
      <c r="K11776" s="44">
        <v>25</v>
      </c>
      <c r="L11776" s="20">
        <v>369200</v>
      </c>
      <c r="M11776" s="19" t="s">
        <v>11</v>
      </c>
      <c r="N11776" s="28" t="s">
        <v>15953</v>
      </c>
    </row>
    <row r="11777" spans="1:14" ht="45" x14ac:dyDescent="0.25">
      <c r="A11777" s="27" t="s">
        <v>9310</v>
      </c>
      <c r="B11777" s="19" t="s">
        <v>17063</v>
      </c>
      <c r="C11777" s="19" t="s">
        <v>16866</v>
      </c>
      <c r="D11777" s="38" t="s">
        <v>16176</v>
      </c>
      <c r="E11777" s="38" t="s">
        <v>10531</v>
      </c>
      <c r="F11777" s="41" t="s">
        <v>3240</v>
      </c>
      <c r="G11777" s="19" t="s">
        <v>721</v>
      </c>
      <c r="H11777" s="41">
        <v>2</v>
      </c>
      <c r="I11777" s="41">
        <v>3</v>
      </c>
      <c r="J11777" s="41">
        <v>10</v>
      </c>
      <c r="K11777" s="44">
        <v>12</v>
      </c>
      <c r="L11777" s="20">
        <v>177216</v>
      </c>
      <c r="M11777" s="19" t="s">
        <v>11</v>
      </c>
      <c r="N11777" s="28" t="s">
        <v>15953</v>
      </c>
    </row>
    <row r="11778" spans="1:14" ht="45" x14ac:dyDescent="0.25">
      <c r="A11778" s="27" t="s">
        <v>9310</v>
      </c>
      <c r="B11778" s="19" t="s">
        <v>17063</v>
      </c>
      <c r="C11778" s="19" t="s">
        <v>16866</v>
      </c>
      <c r="D11778" s="38" t="s">
        <v>16176</v>
      </c>
      <c r="E11778" s="38" t="s">
        <v>10532</v>
      </c>
      <c r="F11778" s="41" t="s">
        <v>3240</v>
      </c>
      <c r="G11778" s="19" t="s">
        <v>721</v>
      </c>
      <c r="H11778" s="41">
        <v>2</v>
      </c>
      <c r="I11778" s="41">
        <v>3</v>
      </c>
      <c r="J11778" s="41">
        <v>10</v>
      </c>
      <c r="K11778" s="44">
        <v>12</v>
      </c>
      <c r="L11778" s="20">
        <v>259638</v>
      </c>
      <c r="M11778" s="19" t="s">
        <v>11</v>
      </c>
      <c r="N11778" s="28" t="s">
        <v>15953</v>
      </c>
    </row>
    <row r="11779" spans="1:14" ht="45" x14ac:dyDescent="0.25">
      <c r="A11779" s="27" t="s">
        <v>9310</v>
      </c>
      <c r="B11779" s="19" t="s">
        <v>17063</v>
      </c>
      <c r="C11779" s="19" t="s">
        <v>16866</v>
      </c>
      <c r="D11779" s="38" t="s">
        <v>16176</v>
      </c>
      <c r="E11779" s="38" t="s">
        <v>10533</v>
      </c>
      <c r="F11779" s="41" t="s">
        <v>3240</v>
      </c>
      <c r="G11779" s="19" t="s">
        <v>721</v>
      </c>
      <c r="H11779" s="41">
        <v>2</v>
      </c>
      <c r="I11779" s="41">
        <v>3</v>
      </c>
      <c r="J11779" s="41">
        <v>10</v>
      </c>
      <c r="K11779" s="44">
        <v>5</v>
      </c>
      <c r="L11779" s="20">
        <v>28620</v>
      </c>
      <c r="M11779" s="19" t="s">
        <v>11</v>
      </c>
      <c r="N11779" s="28" t="s">
        <v>15953</v>
      </c>
    </row>
    <row r="11780" spans="1:14" ht="45" x14ac:dyDescent="0.25">
      <c r="A11780" s="27" t="s">
        <v>9310</v>
      </c>
      <c r="B11780" s="19" t="s">
        <v>17063</v>
      </c>
      <c r="C11780" s="19" t="s">
        <v>16866</v>
      </c>
      <c r="D11780" s="38" t="s">
        <v>16176</v>
      </c>
      <c r="E11780" s="38" t="s">
        <v>10534</v>
      </c>
      <c r="F11780" s="41" t="s">
        <v>3240</v>
      </c>
      <c r="G11780" s="19" t="s">
        <v>721</v>
      </c>
      <c r="H11780" s="41">
        <v>2</v>
      </c>
      <c r="I11780" s="41">
        <v>3</v>
      </c>
      <c r="J11780" s="41">
        <v>10</v>
      </c>
      <c r="K11780" s="44">
        <v>5</v>
      </c>
      <c r="L11780" s="20">
        <v>31482.5</v>
      </c>
      <c r="M11780" s="19" t="s">
        <v>11</v>
      </c>
      <c r="N11780" s="28" t="s">
        <v>15953</v>
      </c>
    </row>
    <row r="11781" spans="1:14" ht="45" x14ac:dyDescent="0.25">
      <c r="A11781" s="27" t="s">
        <v>9310</v>
      </c>
      <c r="B11781" s="19" t="s">
        <v>17063</v>
      </c>
      <c r="C11781" s="19" t="s">
        <v>16866</v>
      </c>
      <c r="D11781" s="38" t="s">
        <v>16176</v>
      </c>
      <c r="E11781" s="38" t="s">
        <v>10535</v>
      </c>
      <c r="F11781" s="41" t="s">
        <v>3240</v>
      </c>
      <c r="G11781" s="19" t="s">
        <v>721</v>
      </c>
      <c r="H11781" s="41">
        <v>2</v>
      </c>
      <c r="I11781" s="41">
        <v>3</v>
      </c>
      <c r="J11781" s="41">
        <v>10</v>
      </c>
      <c r="K11781" s="44">
        <v>1</v>
      </c>
      <c r="L11781" s="20">
        <v>166786.5</v>
      </c>
      <c r="M11781" s="19" t="s">
        <v>11</v>
      </c>
      <c r="N11781" s="28" t="s">
        <v>15953</v>
      </c>
    </row>
    <row r="11782" spans="1:14" ht="45" x14ac:dyDescent="0.25">
      <c r="A11782" s="27" t="s">
        <v>9310</v>
      </c>
      <c r="B11782" s="19" t="s">
        <v>17063</v>
      </c>
      <c r="C11782" s="19" t="s">
        <v>16866</v>
      </c>
      <c r="D11782" s="38" t="s">
        <v>16176</v>
      </c>
      <c r="E11782" s="38" t="s">
        <v>10536</v>
      </c>
      <c r="F11782" s="41" t="s">
        <v>3240</v>
      </c>
      <c r="G11782" s="19" t="s">
        <v>721</v>
      </c>
      <c r="H11782" s="41">
        <v>2</v>
      </c>
      <c r="I11782" s="41">
        <v>3</v>
      </c>
      <c r="J11782" s="41">
        <v>10</v>
      </c>
      <c r="K11782" s="44">
        <v>1</v>
      </c>
      <c r="L11782" s="20">
        <v>192662.5</v>
      </c>
      <c r="M11782" s="19" t="s">
        <v>11</v>
      </c>
      <c r="N11782" s="28" t="s">
        <v>15953</v>
      </c>
    </row>
    <row r="11783" spans="1:14" ht="45" x14ac:dyDescent="0.25">
      <c r="A11783" s="27" t="s">
        <v>9310</v>
      </c>
      <c r="B11783" s="19" t="s">
        <v>17063</v>
      </c>
      <c r="C11783" s="19" t="s">
        <v>16866</v>
      </c>
      <c r="D11783" s="38" t="s">
        <v>16176</v>
      </c>
      <c r="E11783" s="38" t="s">
        <v>10537</v>
      </c>
      <c r="F11783" s="41" t="s">
        <v>3240</v>
      </c>
      <c r="G11783" s="19" t="s">
        <v>721</v>
      </c>
      <c r="H11783" s="41">
        <v>2</v>
      </c>
      <c r="I11783" s="41">
        <v>3</v>
      </c>
      <c r="J11783" s="41">
        <v>10</v>
      </c>
      <c r="K11783" s="44">
        <v>1</v>
      </c>
      <c r="L11783" s="20">
        <v>183306</v>
      </c>
      <c r="M11783" s="19" t="s">
        <v>11</v>
      </c>
      <c r="N11783" s="28" t="s">
        <v>15953</v>
      </c>
    </row>
    <row r="11784" spans="1:14" ht="45" x14ac:dyDescent="0.25">
      <c r="A11784" s="27" t="s">
        <v>9310</v>
      </c>
      <c r="B11784" s="19" t="s">
        <v>17063</v>
      </c>
      <c r="C11784" s="19" t="s">
        <v>16866</v>
      </c>
      <c r="D11784" s="38" t="s">
        <v>16176</v>
      </c>
      <c r="E11784" s="38" t="s">
        <v>10538</v>
      </c>
      <c r="F11784" s="41" t="s">
        <v>3240</v>
      </c>
      <c r="G11784" s="19" t="s">
        <v>721</v>
      </c>
      <c r="H11784" s="41">
        <v>2</v>
      </c>
      <c r="I11784" s="41">
        <v>3</v>
      </c>
      <c r="J11784" s="41">
        <v>10</v>
      </c>
      <c r="K11784" s="44">
        <v>1</v>
      </c>
      <c r="L11784" s="20">
        <v>629640</v>
      </c>
      <c r="M11784" s="19" t="s">
        <v>11</v>
      </c>
      <c r="N11784" s="28" t="s">
        <v>15953</v>
      </c>
    </row>
    <row r="11785" spans="1:14" ht="45" x14ac:dyDescent="0.25">
      <c r="A11785" s="27" t="s">
        <v>9310</v>
      </c>
      <c r="B11785" s="19" t="s">
        <v>17063</v>
      </c>
      <c r="C11785" s="19" t="s">
        <v>16866</v>
      </c>
      <c r="D11785" s="38" t="s">
        <v>16176</v>
      </c>
      <c r="E11785" s="38" t="s">
        <v>10539</v>
      </c>
      <c r="F11785" s="41" t="s">
        <v>3240</v>
      </c>
      <c r="G11785" s="19" t="s">
        <v>721</v>
      </c>
      <c r="H11785" s="41">
        <v>2</v>
      </c>
      <c r="I11785" s="41">
        <v>3</v>
      </c>
      <c r="J11785" s="41">
        <v>10</v>
      </c>
      <c r="K11785" s="44">
        <v>3</v>
      </c>
      <c r="L11785" s="20">
        <v>412128</v>
      </c>
      <c r="M11785" s="19" t="s">
        <v>11</v>
      </c>
      <c r="N11785" s="28" t="s">
        <v>15953</v>
      </c>
    </row>
    <row r="11786" spans="1:14" ht="45" x14ac:dyDescent="0.25">
      <c r="A11786" s="27" t="s">
        <v>9310</v>
      </c>
      <c r="B11786" s="19" t="s">
        <v>17063</v>
      </c>
      <c r="C11786" s="19" t="s">
        <v>16866</v>
      </c>
      <c r="D11786" s="38" t="s">
        <v>16176</v>
      </c>
      <c r="E11786" s="38" t="s">
        <v>10540</v>
      </c>
      <c r="F11786" s="41">
        <v>39121440</v>
      </c>
      <c r="G11786" s="19" t="s">
        <v>611</v>
      </c>
      <c r="H11786" s="41">
        <v>4</v>
      </c>
      <c r="I11786" s="41">
        <v>5</v>
      </c>
      <c r="J11786" s="41">
        <v>10</v>
      </c>
      <c r="K11786" s="44">
        <v>6</v>
      </c>
      <c r="L11786" s="20">
        <v>1228116</v>
      </c>
      <c r="M11786" s="19" t="s">
        <v>11</v>
      </c>
      <c r="N11786" s="28" t="s">
        <v>15953</v>
      </c>
    </row>
    <row r="11787" spans="1:14" ht="30" x14ac:dyDescent="0.25">
      <c r="A11787" s="27" t="s">
        <v>9310</v>
      </c>
      <c r="B11787" s="19" t="s">
        <v>17063</v>
      </c>
      <c r="C11787" s="19" t="s">
        <v>16867</v>
      </c>
      <c r="D11787" s="38" t="s">
        <v>16177</v>
      </c>
      <c r="E11787" s="38" t="s">
        <v>10541</v>
      </c>
      <c r="F11787" s="41" t="s">
        <v>3317</v>
      </c>
      <c r="G11787" s="19" t="s">
        <v>721</v>
      </c>
      <c r="H11787" s="41">
        <v>2</v>
      </c>
      <c r="I11787" s="41">
        <v>3</v>
      </c>
      <c r="J11787" s="41">
        <v>10</v>
      </c>
      <c r="K11787" s="44">
        <v>1</v>
      </c>
      <c r="L11787" s="20">
        <v>423461.5</v>
      </c>
      <c r="M11787" s="19" t="s">
        <v>11</v>
      </c>
      <c r="N11787" s="28" t="s">
        <v>15953</v>
      </c>
    </row>
    <row r="11788" spans="1:14" ht="30" x14ac:dyDescent="0.25">
      <c r="A11788" s="27" t="s">
        <v>9310</v>
      </c>
      <c r="B11788" s="19" t="s">
        <v>17063</v>
      </c>
      <c r="C11788" s="19" t="s">
        <v>16867</v>
      </c>
      <c r="D11788" s="38" t="s">
        <v>16177</v>
      </c>
      <c r="E11788" s="38" t="s">
        <v>10542</v>
      </c>
      <c r="F11788" s="41" t="s">
        <v>3317</v>
      </c>
      <c r="G11788" s="19" t="s">
        <v>721</v>
      </c>
      <c r="H11788" s="41">
        <v>2</v>
      </c>
      <c r="I11788" s="41">
        <v>3</v>
      </c>
      <c r="J11788" s="41">
        <v>10</v>
      </c>
      <c r="K11788" s="44">
        <v>1</v>
      </c>
      <c r="L11788" s="20">
        <v>870.5</v>
      </c>
      <c r="M11788" s="19" t="s">
        <v>11</v>
      </c>
      <c r="N11788" s="28" t="s">
        <v>15953</v>
      </c>
    </row>
    <row r="11789" spans="1:14" ht="30" x14ac:dyDescent="0.25">
      <c r="A11789" s="27" t="s">
        <v>9310</v>
      </c>
      <c r="B11789" s="19" t="s">
        <v>17063</v>
      </c>
      <c r="C11789" s="19" t="s">
        <v>16867</v>
      </c>
      <c r="D11789" s="38" t="s">
        <v>16177</v>
      </c>
      <c r="E11789" s="38" t="s">
        <v>10543</v>
      </c>
      <c r="F11789" s="41" t="s">
        <v>3317</v>
      </c>
      <c r="G11789" s="19" t="s">
        <v>721</v>
      </c>
      <c r="H11789" s="41">
        <v>2</v>
      </c>
      <c r="I11789" s="41">
        <v>3</v>
      </c>
      <c r="J11789" s="41">
        <v>10</v>
      </c>
      <c r="K11789" s="44">
        <v>1</v>
      </c>
      <c r="L11789" s="20">
        <v>343554.5</v>
      </c>
      <c r="M11789" s="19" t="s">
        <v>11</v>
      </c>
      <c r="N11789" s="28" t="s">
        <v>15953</v>
      </c>
    </row>
    <row r="11790" spans="1:14" ht="30" x14ac:dyDescent="0.25">
      <c r="A11790" s="27" t="s">
        <v>9310</v>
      </c>
      <c r="B11790" s="19" t="s">
        <v>17063</v>
      </c>
      <c r="C11790" s="19" t="s">
        <v>16867</v>
      </c>
      <c r="D11790" s="38" t="s">
        <v>16177</v>
      </c>
      <c r="E11790" s="38" t="s">
        <v>10544</v>
      </c>
      <c r="F11790" s="41" t="s">
        <v>3317</v>
      </c>
      <c r="G11790" s="19" t="s">
        <v>721</v>
      </c>
      <c r="H11790" s="41">
        <v>2</v>
      </c>
      <c r="I11790" s="41">
        <v>3</v>
      </c>
      <c r="J11790" s="41">
        <v>10</v>
      </c>
      <c r="K11790" s="44">
        <v>1</v>
      </c>
      <c r="L11790" s="20">
        <v>355918.5</v>
      </c>
      <c r="M11790" s="19" t="s">
        <v>11</v>
      </c>
      <c r="N11790" s="28" t="s">
        <v>15953</v>
      </c>
    </row>
    <row r="11791" spans="1:14" ht="30" x14ac:dyDescent="0.25">
      <c r="A11791" s="27" t="s">
        <v>9310</v>
      </c>
      <c r="B11791" s="19" t="s">
        <v>17063</v>
      </c>
      <c r="C11791" s="19" t="s">
        <v>16867</v>
      </c>
      <c r="D11791" s="38" t="s">
        <v>16177</v>
      </c>
      <c r="E11791" s="38" t="s">
        <v>10545</v>
      </c>
      <c r="F11791" s="41" t="s">
        <v>3317</v>
      </c>
      <c r="G11791" s="19" t="s">
        <v>721</v>
      </c>
      <c r="H11791" s="41">
        <v>2</v>
      </c>
      <c r="I11791" s="41">
        <v>3</v>
      </c>
      <c r="J11791" s="41">
        <v>10</v>
      </c>
      <c r="K11791" s="44">
        <v>1</v>
      </c>
      <c r="L11791" s="20">
        <v>194616</v>
      </c>
      <c r="M11791" s="19" t="s">
        <v>11</v>
      </c>
      <c r="N11791" s="28" t="s">
        <v>15953</v>
      </c>
    </row>
    <row r="11792" spans="1:14" ht="30" x14ac:dyDescent="0.25">
      <c r="A11792" s="27" t="s">
        <v>9310</v>
      </c>
      <c r="B11792" s="19" t="s">
        <v>17063</v>
      </c>
      <c r="C11792" s="19" t="s">
        <v>16867</v>
      </c>
      <c r="D11792" s="38" t="s">
        <v>16177</v>
      </c>
      <c r="E11792" s="38" t="s">
        <v>10546</v>
      </c>
      <c r="F11792" s="41" t="s">
        <v>3317</v>
      </c>
      <c r="G11792" s="19" t="s">
        <v>721</v>
      </c>
      <c r="H11792" s="41">
        <v>2</v>
      </c>
      <c r="I11792" s="41">
        <v>3</v>
      </c>
      <c r="J11792" s="41">
        <v>10</v>
      </c>
      <c r="K11792" s="44">
        <v>1</v>
      </c>
      <c r="L11792" s="20">
        <v>480816</v>
      </c>
      <c r="M11792" s="19" t="s">
        <v>15964</v>
      </c>
      <c r="N11792" s="28" t="s">
        <v>15953</v>
      </c>
    </row>
    <row r="11793" spans="1:14" ht="30" x14ac:dyDescent="0.25">
      <c r="A11793" s="27" t="s">
        <v>9310</v>
      </c>
      <c r="B11793" s="19" t="s">
        <v>17063</v>
      </c>
      <c r="C11793" s="19" t="s">
        <v>16867</v>
      </c>
      <c r="D11793" s="38" t="s">
        <v>16177</v>
      </c>
      <c r="E11793" s="38" t="s">
        <v>10547</v>
      </c>
      <c r="F11793" s="41" t="s">
        <v>3317</v>
      </c>
      <c r="G11793" s="19" t="s">
        <v>721</v>
      </c>
      <c r="H11793" s="41">
        <v>2</v>
      </c>
      <c r="I11793" s="41">
        <v>3</v>
      </c>
      <c r="J11793" s="41">
        <v>10</v>
      </c>
      <c r="K11793" s="44">
        <v>1</v>
      </c>
      <c r="L11793" s="20">
        <v>667304</v>
      </c>
      <c r="M11793" s="19" t="s">
        <v>11</v>
      </c>
      <c r="N11793" s="28" t="s">
        <v>15953</v>
      </c>
    </row>
    <row r="11794" spans="1:14" ht="30" x14ac:dyDescent="0.25">
      <c r="A11794" s="27" t="s">
        <v>9310</v>
      </c>
      <c r="B11794" s="19" t="s">
        <v>17063</v>
      </c>
      <c r="C11794" s="19" t="s">
        <v>16867</v>
      </c>
      <c r="D11794" s="38" t="s">
        <v>16177</v>
      </c>
      <c r="E11794" s="38" t="s">
        <v>10548</v>
      </c>
      <c r="F11794" s="41" t="s">
        <v>3317</v>
      </c>
      <c r="G11794" s="19" t="s">
        <v>721</v>
      </c>
      <c r="H11794" s="41">
        <v>2</v>
      </c>
      <c r="I11794" s="41">
        <v>3</v>
      </c>
      <c r="J11794" s="41">
        <v>10</v>
      </c>
      <c r="K11794" s="44">
        <v>1</v>
      </c>
      <c r="L11794" s="20">
        <v>366336</v>
      </c>
      <c r="M11794" s="19" t="s">
        <v>11</v>
      </c>
      <c r="N11794" s="28" t="s">
        <v>15953</v>
      </c>
    </row>
    <row r="11795" spans="1:14" ht="30" x14ac:dyDescent="0.25">
      <c r="A11795" s="27" t="s">
        <v>9310</v>
      </c>
      <c r="B11795" s="19" t="s">
        <v>17063</v>
      </c>
      <c r="C11795" s="19" t="s">
        <v>16867</v>
      </c>
      <c r="D11795" s="38" t="s">
        <v>16177</v>
      </c>
      <c r="E11795" s="38" t="s">
        <v>10549</v>
      </c>
      <c r="F11795" s="41" t="s">
        <v>3317</v>
      </c>
      <c r="G11795" s="19" t="s">
        <v>721</v>
      </c>
      <c r="H11795" s="41">
        <v>2</v>
      </c>
      <c r="I11795" s="41">
        <v>3</v>
      </c>
      <c r="J11795" s="41">
        <v>10</v>
      </c>
      <c r="K11795" s="44">
        <v>1</v>
      </c>
      <c r="L11795" s="20">
        <v>232467</v>
      </c>
      <c r="M11795" s="19" t="s">
        <v>11</v>
      </c>
      <c r="N11795" s="28" t="s">
        <v>15953</v>
      </c>
    </row>
    <row r="11796" spans="1:14" ht="30" x14ac:dyDescent="0.25">
      <c r="A11796" s="27" t="s">
        <v>9310</v>
      </c>
      <c r="B11796" s="19" t="s">
        <v>17063</v>
      </c>
      <c r="C11796" s="19" t="s">
        <v>16867</v>
      </c>
      <c r="D11796" s="38" t="s">
        <v>16177</v>
      </c>
      <c r="E11796" s="38" t="s">
        <v>10550</v>
      </c>
      <c r="F11796" s="41" t="s">
        <v>3317</v>
      </c>
      <c r="G11796" s="19" t="s">
        <v>721</v>
      </c>
      <c r="H11796" s="41">
        <v>2</v>
      </c>
      <c r="I11796" s="41">
        <v>3</v>
      </c>
      <c r="J11796" s="41">
        <v>10</v>
      </c>
      <c r="K11796" s="44">
        <v>1</v>
      </c>
      <c r="L11796" s="20">
        <v>232467</v>
      </c>
      <c r="M11796" s="19" t="s">
        <v>11</v>
      </c>
      <c r="N11796" s="28" t="s">
        <v>15953</v>
      </c>
    </row>
    <row r="11797" spans="1:14" ht="30" x14ac:dyDescent="0.25">
      <c r="A11797" s="27" t="s">
        <v>9310</v>
      </c>
      <c r="B11797" s="19" t="s">
        <v>17063</v>
      </c>
      <c r="C11797" s="19" t="s">
        <v>16867</v>
      </c>
      <c r="D11797" s="38" t="s">
        <v>16177</v>
      </c>
      <c r="E11797" s="38" t="s">
        <v>10551</v>
      </c>
      <c r="F11797" s="41" t="s">
        <v>3317</v>
      </c>
      <c r="G11797" s="19" t="s">
        <v>721</v>
      </c>
      <c r="H11797" s="41">
        <v>2</v>
      </c>
      <c r="I11797" s="41">
        <v>3</v>
      </c>
      <c r="J11797" s="41">
        <v>10</v>
      </c>
      <c r="K11797" s="44">
        <v>1</v>
      </c>
      <c r="L11797" s="20">
        <v>984528</v>
      </c>
      <c r="M11797" s="19" t="s">
        <v>11</v>
      </c>
      <c r="N11797" s="28" t="s">
        <v>15953</v>
      </c>
    </row>
    <row r="11798" spans="1:14" ht="30" x14ac:dyDescent="0.25">
      <c r="A11798" s="27" t="s">
        <v>9310</v>
      </c>
      <c r="B11798" s="19" t="s">
        <v>17063</v>
      </c>
      <c r="C11798" s="19" t="s">
        <v>16867</v>
      </c>
      <c r="D11798" s="38" t="s">
        <v>16177</v>
      </c>
      <c r="E11798" s="38" t="s">
        <v>10552</v>
      </c>
      <c r="F11798" s="41" t="s">
        <v>3317</v>
      </c>
      <c r="G11798" s="19" t="s">
        <v>721</v>
      </c>
      <c r="H11798" s="41">
        <v>2</v>
      </c>
      <c r="I11798" s="41">
        <v>3</v>
      </c>
      <c r="J11798" s="41">
        <v>10</v>
      </c>
      <c r="K11798" s="44">
        <v>1</v>
      </c>
      <c r="L11798" s="20">
        <v>232467</v>
      </c>
      <c r="M11798" s="19" t="s">
        <v>11</v>
      </c>
      <c r="N11798" s="28" t="s">
        <v>15953</v>
      </c>
    </row>
    <row r="11799" spans="1:14" ht="30" x14ac:dyDescent="0.25">
      <c r="A11799" s="27" t="s">
        <v>9310</v>
      </c>
      <c r="B11799" s="19" t="s">
        <v>17063</v>
      </c>
      <c r="C11799" s="19" t="s">
        <v>16867</v>
      </c>
      <c r="D11799" s="38" t="s">
        <v>16177</v>
      </c>
      <c r="E11799" s="38" t="s">
        <v>10553</v>
      </c>
      <c r="F11799" s="41" t="s">
        <v>3317</v>
      </c>
      <c r="G11799" s="19" t="s">
        <v>721</v>
      </c>
      <c r="H11799" s="41">
        <v>2</v>
      </c>
      <c r="I11799" s="41">
        <v>3</v>
      </c>
      <c r="J11799" s="41">
        <v>10</v>
      </c>
      <c r="K11799" s="44">
        <v>1</v>
      </c>
      <c r="L11799" s="20">
        <v>265937</v>
      </c>
      <c r="M11799" s="19" t="s">
        <v>11</v>
      </c>
      <c r="N11799" s="28" t="s">
        <v>15953</v>
      </c>
    </row>
    <row r="11800" spans="1:14" ht="30" x14ac:dyDescent="0.25">
      <c r="A11800" s="27" t="s">
        <v>9310</v>
      </c>
      <c r="B11800" s="19" t="s">
        <v>17063</v>
      </c>
      <c r="C11800" s="19" t="s">
        <v>16867</v>
      </c>
      <c r="D11800" s="38" t="s">
        <v>16177</v>
      </c>
      <c r="E11800" s="38" t="s">
        <v>10554</v>
      </c>
      <c r="F11800" s="41" t="s">
        <v>3317</v>
      </c>
      <c r="G11800" s="19" t="s">
        <v>721</v>
      </c>
      <c r="H11800" s="41">
        <v>2</v>
      </c>
      <c r="I11800" s="41">
        <v>3</v>
      </c>
      <c r="J11800" s="41">
        <v>10</v>
      </c>
      <c r="K11800" s="44">
        <v>1</v>
      </c>
      <c r="L11800" s="20">
        <v>265937</v>
      </c>
      <c r="M11800" s="19" t="s">
        <v>11</v>
      </c>
      <c r="N11800" s="28" t="s">
        <v>15953</v>
      </c>
    </row>
    <row r="11801" spans="1:14" ht="30" x14ac:dyDescent="0.25">
      <c r="A11801" s="27" t="s">
        <v>9310</v>
      </c>
      <c r="B11801" s="19" t="s">
        <v>17063</v>
      </c>
      <c r="C11801" s="19" t="s">
        <v>16867</v>
      </c>
      <c r="D11801" s="38" t="s">
        <v>16177</v>
      </c>
      <c r="E11801" s="38" t="s">
        <v>10555</v>
      </c>
      <c r="F11801" s="41" t="s">
        <v>3317</v>
      </c>
      <c r="G11801" s="19" t="s">
        <v>721</v>
      </c>
      <c r="H11801" s="41">
        <v>2</v>
      </c>
      <c r="I11801" s="41">
        <v>3</v>
      </c>
      <c r="J11801" s="41">
        <v>10</v>
      </c>
      <c r="K11801" s="44">
        <v>1</v>
      </c>
      <c r="L11801" s="20">
        <v>265937</v>
      </c>
      <c r="M11801" s="19" t="s">
        <v>11</v>
      </c>
      <c r="N11801" s="28" t="s">
        <v>15953</v>
      </c>
    </row>
    <row r="11802" spans="1:14" ht="30" x14ac:dyDescent="0.25">
      <c r="A11802" s="27" t="s">
        <v>9310</v>
      </c>
      <c r="B11802" s="19" t="s">
        <v>17063</v>
      </c>
      <c r="C11802" s="19" t="s">
        <v>16867</v>
      </c>
      <c r="D11802" s="38" t="s">
        <v>16177</v>
      </c>
      <c r="E11802" s="38" t="s">
        <v>10556</v>
      </c>
      <c r="F11802" s="41" t="s">
        <v>3317</v>
      </c>
      <c r="G11802" s="19" t="s">
        <v>721</v>
      </c>
      <c r="H11802" s="41">
        <v>2</v>
      </c>
      <c r="I11802" s="41">
        <v>3</v>
      </c>
      <c r="J11802" s="41">
        <v>10</v>
      </c>
      <c r="K11802" s="44">
        <v>1</v>
      </c>
      <c r="L11802" s="20">
        <v>265937</v>
      </c>
      <c r="M11802" s="19" t="s">
        <v>11</v>
      </c>
      <c r="N11802" s="28" t="s">
        <v>15953</v>
      </c>
    </row>
    <row r="11803" spans="1:14" ht="30" x14ac:dyDescent="0.25">
      <c r="A11803" s="27" t="s">
        <v>9310</v>
      </c>
      <c r="B11803" s="19" t="s">
        <v>17063</v>
      </c>
      <c r="C11803" s="19" t="s">
        <v>16867</v>
      </c>
      <c r="D11803" s="38" t="s">
        <v>16177</v>
      </c>
      <c r="E11803" s="38" t="s">
        <v>10557</v>
      </c>
      <c r="F11803" s="41" t="s">
        <v>10558</v>
      </c>
      <c r="G11803" s="19" t="s">
        <v>614</v>
      </c>
      <c r="H11803" s="41">
        <v>2</v>
      </c>
      <c r="I11803" s="41">
        <v>8</v>
      </c>
      <c r="J11803" s="41">
        <v>10</v>
      </c>
      <c r="K11803" s="44">
        <v>10</v>
      </c>
      <c r="L11803" s="20">
        <v>119372.70000000001</v>
      </c>
      <c r="M11803" s="19" t="s">
        <v>11</v>
      </c>
      <c r="N11803" s="28" t="s">
        <v>15953</v>
      </c>
    </row>
    <row r="11804" spans="1:14" ht="30" x14ac:dyDescent="0.25">
      <c r="A11804" s="27" t="s">
        <v>9310</v>
      </c>
      <c r="B11804" s="19" t="s">
        <v>17063</v>
      </c>
      <c r="C11804" s="19" t="s">
        <v>16867</v>
      </c>
      <c r="D11804" s="38" t="s">
        <v>16177</v>
      </c>
      <c r="E11804" s="38" t="s">
        <v>10559</v>
      </c>
      <c r="F11804" s="41" t="s">
        <v>10558</v>
      </c>
      <c r="G11804" s="19" t="s">
        <v>614</v>
      </c>
      <c r="H11804" s="41">
        <v>2</v>
      </c>
      <c r="I11804" s="41">
        <v>8</v>
      </c>
      <c r="J11804" s="41">
        <v>10</v>
      </c>
      <c r="K11804" s="44">
        <v>10</v>
      </c>
      <c r="L11804" s="20">
        <v>119372.70000000001</v>
      </c>
      <c r="M11804" s="19" t="s">
        <v>11</v>
      </c>
      <c r="N11804" s="28" t="s">
        <v>15953</v>
      </c>
    </row>
    <row r="11805" spans="1:14" ht="30" x14ac:dyDescent="0.25">
      <c r="A11805" s="27" t="s">
        <v>9310</v>
      </c>
      <c r="B11805" s="19" t="s">
        <v>17063</v>
      </c>
      <c r="C11805" s="19" t="s">
        <v>16867</v>
      </c>
      <c r="D11805" s="38" t="s">
        <v>16177</v>
      </c>
      <c r="E11805" s="38" t="s">
        <v>10560</v>
      </c>
      <c r="F11805" s="41" t="s">
        <v>10561</v>
      </c>
      <c r="G11805" s="19" t="s">
        <v>614</v>
      </c>
      <c r="H11805" s="41">
        <v>2</v>
      </c>
      <c r="I11805" s="41">
        <v>8</v>
      </c>
      <c r="J11805" s="41">
        <v>10</v>
      </c>
      <c r="K11805" s="44">
        <v>15</v>
      </c>
      <c r="L11805" s="20">
        <v>179059.05000000002</v>
      </c>
      <c r="M11805" s="19" t="s">
        <v>11</v>
      </c>
      <c r="N11805" s="28" t="s">
        <v>15953</v>
      </c>
    </row>
    <row r="11806" spans="1:14" ht="30" x14ac:dyDescent="0.25">
      <c r="A11806" s="27" t="s">
        <v>9310</v>
      </c>
      <c r="B11806" s="19" t="s">
        <v>17063</v>
      </c>
      <c r="C11806" s="19" t="s">
        <v>16867</v>
      </c>
      <c r="D11806" s="38" t="s">
        <v>16177</v>
      </c>
      <c r="E11806" s="38" t="s">
        <v>10562</v>
      </c>
      <c r="F11806" s="41" t="s">
        <v>10561</v>
      </c>
      <c r="G11806" s="19" t="s">
        <v>614</v>
      </c>
      <c r="H11806" s="41">
        <v>2</v>
      </c>
      <c r="I11806" s="41">
        <v>8</v>
      </c>
      <c r="J11806" s="41">
        <v>10</v>
      </c>
      <c r="K11806" s="44">
        <v>15</v>
      </c>
      <c r="L11806" s="20">
        <v>2338384.65</v>
      </c>
      <c r="M11806" s="19" t="s">
        <v>11</v>
      </c>
      <c r="N11806" s="28" t="s">
        <v>15953</v>
      </c>
    </row>
    <row r="11807" spans="1:14" ht="30" x14ac:dyDescent="0.25">
      <c r="A11807" s="27" t="s">
        <v>9310</v>
      </c>
      <c r="B11807" s="19" t="s">
        <v>17063</v>
      </c>
      <c r="C11807" s="19" t="s">
        <v>16867</v>
      </c>
      <c r="D11807" s="38" t="s">
        <v>16177</v>
      </c>
      <c r="E11807" s="38" t="s">
        <v>10563</v>
      </c>
      <c r="F11807" s="41" t="s">
        <v>10561</v>
      </c>
      <c r="G11807" s="19" t="s">
        <v>614</v>
      </c>
      <c r="H11807" s="41">
        <v>2</v>
      </c>
      <c r="I11807" s="41">
        <v>8</v>
      </c>
      <c r="J11807" s="41">
        <v>10</v>
      </c>
      <c r="K11807" s="44">
        <v>15</v>
      </c>
      <c r="L11807" s="20">
        <v>179059.05000000002</v>
      </c>
      <c r="M11807" s="19" t="s">
        <v>11</v>
      </c>
      <c r="N11807" s="28" t="s">
        <v>15953</v>
      </c>
    </row>
    <row r="11808" spans="1:14" ht="30" x14ac:dyDescent="0.25">
      <c r="A11808" s="27" t="s">
        <v>9310</v>
      </c>
      <c r="B11808" s="19" t="s">
        <v>17063</v>
      </c>
      <c r="C11808" s="19" t="s">
        <v>16867</v>
      </c>
      <c r="D11808" s="38" t="s">
        <v>16177</v>
      </c>
      <c r="E11808" s="38" t="s">
        <v>10564</v>
      </c>
      <c r="F11808" s="41" t="s">
        <v>10561</v>
      </c>
      <c r="G11808" s="19" t="s">
        <v>614</v>
      </c>
      <c r="H11808" s="41">
        <v>2</v>
      </c>
      <c r="I11808" s="41">
        <v>8</v>
      </c>
      <c r="J11808" s="41">
        <v>10</v>
      </c>
      <c r="K11808" s="44">
        <v>15</v>
      </c>
      <c r="L11808" s="20">
        <v>526561.05000000005</v>
      </c>
      <c r="M11808" s="19" t="s">
        <v>11</v>
      </c>
      <c r="N11808" s="28" t="s">
        <v>15953</v>
      </c>
    </row>
    <row r="11809" spans="1:14" ht="30" x14ac:dyDescent="0.25">
      <c r="A11809" s="27" t="s">
        <v>9310</v>
      </c>
      <c r="B11809" s="19" t="s">
        <v>17063</v>
      </c>
      <c r="C11809" s="19" t="s">
        <v>16867</v>
      </c>
      <c r="D11809" s="38" t="s">
        <v>16177</v>
      </c>
      <c r="E11809" s="38" t="s">
        <v>10565</v>
      </c>
      <c r="F11809" s="41" t="s">
        <v>10561</v>
      </c>
      <c r="G11809" s="19" t="s">
        <v>614</v>
      </c>
      <c r="H11809" s="41">
        <v>2</v>
      </c>
      <c r="I11809" s="41">
        <v>8</v>
      </c>
      <c r="J11809" s="41">
        <v>10</v>
      </c>
      <c r="K11809" s="44">
        <v>15</v>
      </c>
      <c r="L11809" s="20">
        <v>2277518.8500000006</v>
      </c>
      <c r="M11809" s="19" t="s">
        <v>11</v>
      </c>
      <c r="N11809" s="28" t="s">
        <v>15953</v>
      </c>
    </row>
    <row r="11810" spans="1:14" ht="30" x14ac:dyDescent="0.25">
      <c r="A11810" s="27" t="s">
        <v>9310</v>
      </c>
      <c r="B11810" s="19" t="s">
        <v>17063</v>
      </c>
      <c r="C11810" s="19" t="s">
        <v>16867</v>
      </c>
      <c r="D11810" s="38" t="s">
        <v>16177</v>
      </c>
      <c r="E11810" s="38" t="s">
        <v>10566</v>
      </c>
      <c r="F11810" s="41" t="s">
        <v>10561</v>
      </c>
      <c r="G11810" s="19" t="s">
        <v>614</v>
      </c>
      <c r="H11810" s="41">
        <v>2</v>
      </c>
      <c r="I11810" s="41">
        <v>8</v>
      </c>
      <c r="J11810" s="41">
        <v>10</v>
      </c>
      <c r="K11810" s="44">
        <v>15</v>
      </c>
      <c r="L11810" s="20">
        <v>179059.05000000002</v>
      </c>
      <c r="M11810" s="19" t="s">
        <v>11</v>
      </c>
      <c r="N11810" s="28" t="s">
        <v>15953</v>
      </c>
    </row>
    <row r="11811" spans="1:14" ht="30" x14ac:dyDescent="0.25">
      <c r="A11811" s="27" t="s">
        <v>9310</v>
      </c>
      <c r="B11811" s="19" t="s">
        <v>17063</v>
      </c>
      <c r="C11811" s="19" t="s">
        <v>16867</v>
      </c>
      <c r="D11811" s="38" t="s">
        <v>16177</v>
      </c>
      <c r="E11811" s="38" t="s">
        <v>10567</v>
      </c>
      <c r="F11811" s="41" t="s">
        <v>10561</v>
      </c>
      <c r="G11811" s="19" t="s">
        <v>614</v>
      </c>
      <c r="H11811" s="41">
        <v>2</v>
      </c>
      <c r="I11811" s="41">
        <v>8</v>
      </c>
      <c r="J11811" s="41">
        <v>10</v>
      </c>
      <c r="K11811" s="44">
        <v>15</v>
      </c>
      <c r="L11811" s="20">
        <v>179059.05000000002</v>
      </c>
      <c r="M11811" s="19" t="s">
        <v>11</v>
      </c>
      <c r="N11811" s="28" t="s">
        <v>15953</v>
      </c>
    </row>
    <row r="11812" spans="1:14" ht="30" x14ac:dyDescent="0.25">
      <c r="A11812" s="27" t="s">
        <v>9310</v>
      </c>
      <c r="B11812" s="19" t="s">
        <v>17063</v>
      </c>
      <c r="C11812" s="19" t="s">
        <v>16867</v>
      </c>
      <c r="D11812" s="38" t="s">
        <v>16177</v>
      </c>
      <c r="E11812" s="38" t="s">
        <v>10568</v>
      </c>
      <c r="F11812" s="41" t="s">
        <v>10561</v>
      </c>
      <c r="G11812" s="19" t="s">
        <v>614</v>
      </c>
      <c r="H11812" s="41">
        <v>2</v>
      </c>
      <c r="I11812" s="41">
        <v>8</v>
      </c>
      <c r="J11812" s="41">
        <v>10</v>
      </c>
      <c r="K11812" s="44">
        <v>15</v>
      </c>
      <c r="L11812" s="20">
        <v>179059.05000000002</v>
      </c>
      <c r="M11812" s="19" t="s">
        <v>11</v>
      </c>
      <c r="N11812" s="28" t="s">
        <v>15953</v>
      </c>
    </row>
    <row r="11813" spans="1:14" ht="30" x14ac:dyDescent="0.25">
      <c r="A11813" s="27" t="s">
        <v>9310</v>
      </c>
      <c r="B11813" s="19" t="s">
        <v>17063</v>
      </c>
      <c r="C11813" s="19" t="s">
        <v>16867</v>
      </c>
      <c r="D11813" s="38" t="s">
        <v>16177</v>
      </c>
      <c r="E11813" s="38" t="s">
        <v>10569</v>
      </c>
      <c r="F11813" s="41" t="s">
        <v>10561</v>
      </c>
      <c r="G11813" s="19" t="s">
        <v>614</v>
      </c>
      <c r="H11813" s="41">
        <v>2</v>
      </c>
      <c r="I11813" s="41">
        <v>8</v>
      </c>
      <c r="J11813" s="41">
        <v>10</v>
      </c>
      <c r="K11813" s="44">
        <v>15</v>
      </c>
      <c r="L11813" s="20">
        <v>179059.05000000002</v>
      </c>
      <c r="M11813" s="19" t="s">
        <v>11</v>
      </c>
      <c r="N11813" s="28" t="s">
        <v>15953</v>
      </c>
    </row>
    <row r="11814" spans="1:14" ht="30" x14ac:dyDescent="0.25">
      <c r="A11814" s="27" t="s">
        <v>9310</v>
      </c>
      <c r="B11814" s="19" t="s">
        <v>17063</v>
      </c>
      <c r="C11814" s="19" t="s">
        <v>16867</v>
      </c>
      <c r="D11814" s="38" t="s">
        <v>16177</v>
      </c>
      <c r="E11814" s="38" t="s">
        <v>10570</v>
      </c>
      <c r="F11814" s="41" t="s">
        <v>10561</v>
      </c>
      <c r="G11814" s="19" t="s">
        <v>614</v>
      </c>
      <c r="H11814" s="41">
        <v>2</v>
      </c>
      <c r="I11814" s="41">
        <v>8</v>
      </c>
      <c r="J11814" s="41">
        <v>10</v>
      </c>
      <c r="K11814" s="44">
        <v>15</v>
      </c>
      <c r="L11814" s="20">
        <v>179059.05000000002</v>
      </c>
      <c r="M11814" s="19" t="s">
        <v>11</v>
      </c>
      <c r="N11814" s="28" t="s">
        <v>15953</v>
      </c>
    </row>
    <row r="11815" spans="1:14" ht="30" x14ac:dyDescent="0.25">
      <c r="A11815" s="27" t="s">
        <v>9310</v>
      </c>
      <c r="B11815" s="19" t="s">
        <v>17063</v>
      </c>
      <c r="C11815" s="19" t="s">
        <v>16867</v>
      </c>
      <c r="D11815" s="38" t="s">
        <v>16177</v>
      </c>
      <c r="E11815" s="38" t="s">
        <v>10571</v>
      </c>
      <c r="F11815" s="41" t="s">
        <v>10561</v>
      </c>
      <c r="G11815" s="19" t="s">
        <v>614</v>
      </c>
      <c r="H11815" s="41">
        <v>2</v>
      </c>
      <c r="I11815" s="41">
        <v>8</v>
      </c>
      <c r="J11815" s="41">
        <v>10</v>
      </c>
      <c r="K11815" s="44">
        <v>15</v>
      </c>
      <c r="L11815" s="20">
        <v>179059.05000000002</v>
      </c>
      <c r="M11815" s="19" t="s">
        <v>11</v>
      </c>
      <c r="N11815" s="28" t="s">
        <v>15953</v>
      </c>
    </row>
    <row r="11816" spans="1:14" ht="30" x14ac:dyDescent="0.25">
      <c r="A11816" s="27" t="s">
        <v>9310</v>
      </c>
      <c r="B11816" s="19" t="s">
        <v>17063</v>
      </c>
      <c r="C11816" s="19" t="s">
        <v>16867</v>
      </c>
      <c r="D11816" s="38" t="s">
        <v>16177</v>
      </c>
      <c r="E11816" s="38" t="s">
        <v>10572</v>
      </c>
      <c r="F11816" s="41" t="s">
        <v>10561</v>
      </c>
      <c r="G11816" s="19" t="s">
        <v>614</v>
      </c>
      <c r="H11816" s="41">
        <v>2</v>
      </c>
      <c r="I11816" s="41">
        <v>8</v>
      </c>
      <c r="J11816" s="41">
        <v>10</v>
      </c>
      <c r="K11816" s="44">
        <v>15</v>
      </c>
      <c r="L11816" s="20">
        <v>179059.05000000002</v>
      </c>
      <c r="M11816" s="19" t="s">
        <v>11</v>
      </c>
      <c r="N11816" s="28" t="s">
        <v>15953</v>
      </c>
    </row>
    <row r="11817" spans="1:14" ht="30" x14ac:dyDescent="0.25">
      <c r="A11817" s="27" t="s">
        <v>9310</v>
      </c>
      <c r="B11817" s="19" t="s">
        <v>17063</v>
      </c>
      <c r="C11817" s="19" t="s">
        <v>16867</v>
      </c>
      <c r="D11817" s="38" t="s">
        <v>16177</v>
      </c>
      <c r="E11817" s="38" t="s">
        <v>10573</v>
      </c>
      <c r="F11817" s="41" t="s">
        <v>10561</v>
      </c>
      <c r="G11817" s="19" t="s">
        <v>614</v>
      </c>
      <c r="H11817" s="41">
        <v>2</v>
      </c>
      <c r="I11817" s="41">
        <v>8</v>
      </c>
      <c r="J11817" s="41">
        <v>10</v>
      </c>
      <c r="K11817" s="44">
        <v>15</v>
      </c>
      <c r="L11817" s="20">
        <v>179059.05000000002</v>
      </c>
      <c r="M11817" s="19" t="s">
        <v>11</v>
      </c>
      <c r="N11817" s="28" t="s">
        <v>15953</v>
      </c>
    </row>
    <row r="11818" spans="1:14" ht="30" x14ac:dyDescent="0.25">
      <c r="A11818" s="27" t="s">
        <v>9310</v>
      </c>
      <c r="B11818" s="19" t="s">
        <v>17063</v>
      </c>
      <c r="C11818" s="19" t="s">
        <v>16867</v>
      </c>
      <c r="D11818" s="38" t="s">
        <v>16177</v>
      </c>
      <c r="E11818" s="38" t="s">
        <v>10574</v>
      </c>
      <c r="F11818" s="41" t="s">
        <v>10561</v>
      </c>
      <c r="G11818" s="19" t="s">
        <v>614</v>
      </c>
      <c r="H11818" s="41">
        <v>2</v>
      </c>
      <c r="I11818" s="41">
        <v>8</v>
      </c>
      <c r="J11818" s="41">
        <v>10</v>
      </c>
      <c r="K11818" s="44">
        <v>15</v>
      </c>
      <c r="L11818" s="20">
        <v>68651.099999999991</v>
      </c>
      <c r="M11818" s="19" t="s">
        <v>11</v>
      </c>
      <c r="N11818" s="28" t="s">
        <v>15953</v>
      </c>
    </row>
    <row r="11819" spans="1:14" ht="30" x14ac:dyDescent="0.25">
      <c r="A11819" s="27" t="s">
        <v>9310</v>
      </c>
      <c r="B11819" s="19" t="s">
        <v>17063</v>
      </c>
      <c r="C11819" s="19" t="s">
        <v>16867</v>
      </c>
      <c r="D11819" s="38" t="s">
        <v>16177</v>
      </c>
      <c r="E11819" s="38" t="s">
        <v>10575</v>
      </c>
      <c r="F11819" s="41" t="s">
        <v>10561</v>
      </c>
      <c r="G11819" s="19" t="s">
        <v>614</v>
      </c>
      <c r="H11819" s="41">
        <v>2</v>
      </c>
      <c r="I11819" s="41">
        <v>8</v>
      </c>
      <c r="J11819" s="41">
        <v>10</v>
      </c>
      <c r="K11819" s="44">
        <v>15</v>
      </c>
      <c r="L11819" s="20">
        <v>2392173.2999999998</v>
      </c>
      <c r="M11819" s="19" t="s">
        <v>11</v>
      </c>
      <c r="N11819" s="28" t="s">
        <v>15953</v>
      </c>
    </row>
    <row r="11820" spans="1:14" ht="30" x14ac:dyDescent="0.25">
      <c r="A11820" s="27" t="s">
        <v>9310</v>
      </c>
      <c r="B11820" s="19" t="s">
        <v>17063</v>
      </c>
      <c r="C11820" s="19" t="s">
        <v>16867</v>
      </c>
      <c r="D11820" s="38" t="s">
        <v>16177</v>
      </c>
      <c r="E11820" s="38" t="s">
        <v>10576</v>
      </c>
      <c r="F11820" s="41" t="s">
        <v>10561</v>
      </c>
      <c r="G11820" s="19" t="s">
        <v>614</v>
      </c>
      <c r="H11820" s="41">
        <v>2</v>
      </c>
      <c r="I11820" s="41">
        <v>8</v>
      </c>
      <c r="J11820" s="41">
        <v>10</v>
      </c>
      <c r="K11820" s="44">
        <v>15</v>
      </c>
      <c r="L11820" s="20">
        <v>254787.74999999997</v>
      </c>
      <c r="M11820" s="19" t="s">
        <v>11</v>
      </c>
      <c r="N11820" s="28" t="s">
        <v>15953</v>
      </c>
    </row>
    <row r="11821" spans="1:14" ht="30" x14ac:dyDescent="0.25">
      <c r="A11821" s="27" t="s">
        <v>9310</v>
      </c>
      <c r="B11821" s="19" t="s">
        <v>17063</v>
      </c>
      <c r="C11821" s="19" t="s">
        <v>16867</v>
      </c>
      <c r="D11821" s="38" t="s">
        <v>16177</v>
      </c>
      <c r="E11821" s="38" t="s">
        <v>10577</v>
      </c>
      <c r="F11821" s="41" t="s">
        <v>10561</v>
      </c>
      <c r="G11821" s="19" t="s">
        <v>614</v>
      </c>
      <c r="H11821" s="41">
        <v>2</v>
      </c>
      <c r="I11821" s="41">
        <v>8</v>
      </c>
      <c r="J11821" s="41">
        <v>10</v>
      </c>
      <c r="K11821" s="44">
        <v>15</v>
      </c>
      <c r="L11821" s="20">
        <v>8705245.9499999993</v>
      </c>
      <c r="M11821" s="19" t="s">
        <v>11</v>
      </c>
      <c r="N11821" s="28" t="s">
        <v>15953</v>
      </c>
    </row>
    <row r="11822" spans="1:14" ht="30" x14ac:dyDescent="0.25">
      <c r="A11822" s="27" t="s">
        <v>9310</v>
      </c>
      <c r="B11822" s="19" t="s">
        <v>17063</v>
      </c>
      <c r="C11822" s="19" t="s">
        <v>16867</v>
      </c>
      <c r="D11822" s="38" t="s">
        <v>16177</v>
      </c>
      <c r="E11822" s="38" t="s">
        <v>10578</v>
      </c>
      <c r="F11822" s="41" t="s">
        <v>10459</v>
      </c>
      <c r="G11822" s="19" t="s">
        <v>614</v>
      </c>
      <c r="H11822" s="41">
        <v>2</v>
      </c>
      <c r="I11822" s="41">
        <v>8</v>
      </c>
      <c r="J11822" s="41">
        <v>10</v>
      </c>
      <c r="K11822" s="44">
        <v>39</v>
      </c>
      <c r="L11822" s="20">
        <v>423230.34</v>
      </c>
      <c r="M11822" s="19" t="s">
        <v>11</v>
      </c>
      <c r="N11822" s="28" t="s">
        <v>15953</v>
      </c>
    </row>
    <row r="11823" spans="1:14" ht="30" x14ac:dyDescent="0.25">
      <c r="A11823" s="27" t="s">
        <v>9310</v>
      </c>
      <c r="B11823" s="19" t="s">
        <v>17063</v>
      </c>
      <c r="C11823" s="19" t="s">
        <v>16867</v>
      </c>
      <c r="D11823" s="38" t="s">
        <v>16177</v>
      </c>
      <c r="E11823" s="38" t="s">
        <v>10579</v>
      </c>
      <c r="F11823" s="41" t="s">
        <v>10459</v>
      </c>
      <c r="G11823" s="19" t="s">
        <v>614</v>
      </c>
      <c r="H11823" s="41">
        <v>2</v>
      </c>
      <c r="I11823" s="41">
        <v>8</v>
      </c>
      <c r="J11823" s="41">
        <v>10</v>
      </c>
      <c r="K11823" s="44">
        <v>44</v>
      </c>
      <c r="L11823" s="20">
        <v>876091.91999999981</v>
      </c>
      <c r="M11823" s="19" t="s">
        <v>11</v>
      </c>
      <c r="N11823" s="28" t="s">
        <v>15953</v>
      </c>
    </row>
    <row r="11824" spans="1:14" ht="30" x14ac:dyDescent="0.25">
      <c r="A11824" s="27" t="s">
        <v>9310</v>
      </c>
      <c r="B11824" s="19" t="s">
        <v>17063</v>
      </c>
      <c r="C11824" s="19" t="s">
        <v>16867</v>
      </c>
      <c r="D11824" s="38" t="s">
        <v>16177</v>
      </c>
      <c r="E11824" s="38" t="s">
        <v>10580</v>
      </c>
      <c r="F11824" s="41" t="s">
        <v>10459</v>
      </c>
      <c r="G11824" s="19" t="s">
        <v>614</v>
      </c>
      <c r="H11824" s="41">
        <v>2</v>
      </c>
      <c r="I11824" s="41">
        <v>8</v>
      </c>
      <c r="J11824" s="41">
        <v>10</v>
      </c>
      <c r="K11824" s="44">
        <v>40</v>
      </c>
      <c r="L11824" s="20">
        <v>477490.80000000005</v>
      </c>
      <c r="M11824" s="19" t="s">
        <v>11</v>
      </c>
      <c r="N11824" s="28" t="s">
        <v>15953</v>
      </c>
    </row>
    <row r="11825" spans="1:14" ht="30" x14ac:dyDescent="0.25">
      <c r="A11825" s="27" t="s">
        <v>9310</v>
      </c>
      <c r="B11825" s="19" t="s">
        <v>17063</v>
      </c>
      <c r="C11825" s="19" t="s">
        <v>16867</v>
      </c>
      <c r="D11825" s="38" t="s">
        <v>16177</v>
      </c>
      <c r="E11825" s="38" t="s">
        <v>10581</v>
      </c>
      <c r="F11825" s="41" t="s">
        <v>10459</v>
      </c>
      <c r="G11825" s="19" t="s">
        <v>614</v>
      </c>
      <c r="H11825" s="41">
        <v>2</v>
      </c>
      <c r="I11825" s="41">
        <v>8</v>
      </c>
      <c r="J11825" s="41">
        <v>10</v>
      </c>
      <c r="K11825" s="44">
        <v>40</v>
      </c>
      <c r="L11825" s="20">
        <v>477490.80000000005</v>
      </c>
      <c r="M11825" s="19" t="s">
        <v>11</v>
      </c>
      <c r="N11825" s="28" t="s">
        <v>15953</v>
      </c>
    </row>
    <row r="11826" spans="1:14" ht="30" x14ac:dyDescent="0.25">
      <c r="A11826" s="27" t="s">
        <v>9310</v>
      </c>
      <c r="B11826" s="19" t="s">
        <v>17063</v>
      </c>
      <c r="C11826" s="19" t="s">
        <v>16867</v>
      </c>
      <c r="D11826" s="38" t="s">
        <v>16177</v>
      </c>
      <c r="E11826" s="38" t="s">
        <v>10582</v>
      </c>
      <c r="F11826" s="41" t="s">
        <v>10459</v>
      </c>
      <c r="G11826" s="19" t="s">
        <v>614</v>
      </c>
      <c r="H11826" s="41">
        <v>2</v>
      </c>
      <c r="I11826" s="41">
        <v>8</v>
      </c>
      <c r="J11826" s="41">
        <v>10</v>
      </c>
      <c r="K11826" s="44">
        <v>40</v>
      </c>
      <c r="L11826" s="20">
        <v>477490.80000000005</v>
      </c>
      <c r="M11826" s="19" t="s">
        <v>11</v>
      </c>
      <c r="N11826" s="28" t="s">
        <v>15953</v>
      </c>
    </row>
    <row r="11827" spans="1:14" ht="30" x14ac:dyDescent="0.25">
      <c r="A11827" s="27" t="s">
        <v>9310</v>
      </c>
      <c r="B11827" s="19" t="s">
        <v>17063</v>
      </c>
      <c r="C11827" s="19" t="s">
        <v>16868</v>
      </c>
      <c r="D11827" s="38" t="s">
        <v>16178</v>
      </c>
      <c r="E11827" s="38" t="s">
        <v>10583</v>
      </c>
      <c r="F11827" s="41" t="s">
        <v>3354</v>
      </c>
      <c r="G11827" s="19" t="s">
        <v>611</v>
      </c>
      <c r="H11827" s="41">
        <v>4</v>
      </c>
      <c r="I11827" s="41">
        <v>5</v>
      </c>
      <c r="J11827" s="41">
        <v>10</v>
      </c>
      <c r="K11827" s="44">
        <v>7</v>
      </c>
      <c r="L11827" s="20">
        <v>13731200</v>
      </c>
      <c r="M11827" s="19" t="s">
        <v>11</v>
      </c>
      <c r="N11827" s="28" t="s">
        <v>15953</v>
      </c>
    </row>
    <row r="11828" spans="1:14" ht="30" x14ac:dyDescent="0.25">
      <c r="A11828" s="27" t="s">
        <v>9310</v>
      </c>
      <c r="B11828" s="19" t="s">
        <v>17063</v>
      </c>
      <c r="C11828" s="19" t="s">
        <v>16868</v>
      </c>
      <c r="D11828" s="38" t="s">
        <v>16178</v>
      </c>
      <c r="E11828" s="38" t="s">
        <v>10584</v>
      </c>
      <c r="F11828" s="41" t="s">
        <v>3351</v>
      </c>
      <c r="G11828" s="19" t="s">
        <v>611</v>
      </c>
      <c r="H11828" s="41">
        <v>3</v>
      </c>
      <c r="I11828" s="41">
        <v>3</v>
      </c>
      <c r="J11828" s="41">
        <v>10</v>
      </c>
      <c r="K11828" s="44">
        <v>3</v>
      </c>
      <c r="L11828" s="20">
        <v>58512</v>
      </c>
      <c r="M11828" s="19" t="s">
        <v>11</v>
      </c>
      <c r="N11828" s="28" t="s">
        <v>15953</v>
      </c>
    </row>
    <row r="11829" spans="1:14" ht="30" x14ac:dyDescent="0.25">
      <c r="A11829" s="27" t="s">
        <v>9310</v>
      </c>
      <c r="B11829" s="19" t="s">
        <v>17063</v>
      </c>
      <c r="C11829" s="19" t="s">
        <v>16868</v>
      </c>
      <c r="D11829" s="38" t="s">
        <v>16178</v>
      </c>
      <c r="E11829" s="38" t="s">
        <v>10585</v>
      </c>
      <c r="F11829" s="41" t="s">
        <v>3351</v>
      </c>
      <c r="G11829" s="19" t="s">
        <v>611</v>
      </c>
      <c r="H11829" s="41">
        <v>3</v>
      </c>
      <c r="I11829" s="41">
        <v>3</v>
      </c>
      <c r="J11829" s="41">
        <v>10</v>
      </c>
      <c r="K11829" s="44">
        <v>6</v>
      </c>
      <c r="L11829" s="20">
        <v>34218</v>
      </c>
      <c r="M11829" s="19" t="s">
        <v>11</v>
      </c>
      <c r="N11829" s="28" t="s">
        <v>15953</v>
      </c>
    </row>
    <row r="11830" spans="1:14" ht="30" x14ac:dyDescent="0.25">
      <c r="A11830" s="27" t="s">
        <v>9310</v>
      </c>
      <c r="B11830" s="19" t="s">
        <v>17063</v>
      </c>
      <c r="C11830" s="19" t="s">
        <v>16868</v>
      </c>
      <c r="D11830" s="38" t="s">
        <v>16178</v>
      </c>
      <c r="E11830" s="38" t="s">
        <v>10586</v>
      </c>
      <c r="F11830" s="41" t="s">
        <v>3351</v>
      </c>
      <c r="G11830" s="19" t="s">
        <v>611</v>
      </c>
      <c r="H11830" s="41">
        <v>3</v>
      </c>
      <c r="I11830" s="41">
        <v>3</v>
      </c>
      <c r="J11830" s="41">
        <v>10</v>
      </c>
      <c r="K11830" s="44">
        <v>9</v>
      </c>
      <c r="L11830" s="20">
        <v>70254</v>
      </c>
      <c r="M11830" s="19" t="s">
        <v>11</v>
      </c>
      <c r="N11830" s="28" t="s">
        <v>15953</v>
      </c>
    </row>
    <row r="11831" spans="1:14" ht="30" x14ac:dyDescent="0.25">
      <c r="A11831" s="27" t="s">
        <v>9310</v>
      </c>
      <c r="B11831" s="19" t="s">
        <v>17063</v>
      </c>
      <c r="C11831" s="19" t="s">
        <v>16868</v>
      </c>
      <c r="D11831" s="38" t="s">
        <v>16178</v>
      </c>
      <c r="E11831" s="38" t="s">
        <v>10587</v>
      </c>
      <c r="F11831" s="41" t="s">
        <v>3351</v>
      </c>
      <c r="G11831" s="19" t="s">
        <v>611</v>
      </c>
      <c r="H11831" s="41">
        <v>4</v>
      </c>
      <c r="I11831" s="41">
        <v>5</v>
      </c>
      <c r="J11831" s="41">
        <v>10</v>
      </c>
      <c r="K11831" s="44">
        <v>104</v>
      </c>
      <c r="L11831" s="20">
        <v>694616</v>
      </c>
      <c r="M11831" s="19" t="s">
        <v>11</v>
      </c>
      <c r="N11831" s="28" t="s">
        <v>15953</v>
      </c>
    </row>
    <row r="11832" spans="1:14" ht="30" x14ac:dyDescent="0.25">
      <c r="A11832" s="27" t="s">
        <v>9310</v>
      </c>
      <c r="B11832" s="19" t="s">
        <v>17063</v>
      </c>
      <c r="C11832" s="19" t="s">
        <v>16868</v>
      </c>
      <c r="D11832" s="38" t="s">
        <v>16178</v>
      </c>
      <c r="E11832" s="38" t="s">
        <v>10588</v>
      </c>
      <c r="F11832" s="41" t="s">
        <v>5809</v>
      </c>
      <c r="G11832" s="19" t="s">
        <v>611</v>
      </c>
      <c r="H11832" s="41">
        <v>4</v>
      </c>
      <c r="I11832" s="41">
        <v>5</v>
      </c>
      <c r="J11832" s="41">
        <v>10</v>
      </c>
      <c r="K11832" s="44">
        <v>2</v>
      </c>
      <c r="L11832" s="20">
        <v>316000</v>
      </c>
      <c r="M11832" s="19" t="s">
        <v>11</v>
      </c>
      <c r="N11832" s="28" t="s">
        <v>15953</v>
      </c>
    </row>
    <row r="11833" spans="1:14" ht="30" x14ac:dyDescent="0.25">
      <c r="A11833" s="27" t="s">
        <v>9310</v>
      </c>
      <c r="B11833" s="19" t="s">
        <v>17063</v>
      </c>
      <c r="C11833" s="19" t="s">
        <v>16868</v>
      </c>
      <c r="D11833" s="38" t="s">
        <v>16178</v>
      </c>
      <c r="E11833" s="38" t="s">
        <v>10589</v>
      </c>
      <c r="F11833" s="41" t="s">
        <v>3351</v>
      </c>
      <c r="G11833" s="19" t="s">
        <v>614</v>
      </c>
      <c r="H11833" s="41">
        <v>2</v>
      </c>
      <c r="I11833" s="41">
        <v>8</v>
      </c>
      <c r="J11833" s="41">
        <v>10</v>
      </c>
      <c r="K11833" s="44">
        <v>5</v>
      </c>
      <c r="L11833" s="20">
        <v>74549</v>
      </c>
      <c r="M11833" s="19" t="s">
        <v>11</v>
      </c>
      <c r="N11833" s="28" t="s">
        <v>15953</v>
      </c>
    </row>
    <row r="11834" spans="1:14" ht="30" x14ac:dyDescent="0.25">
      <c r="A11834" s="27" t="s">
        <v>9310</v>
      </c>
      <c r="B11834" s="19" t="s">
        <v>17063</v>
      </c>
      <c r="C11834" s="19" t="s">
        <v>16868</v>
      </c>
      <c r="D11834" s="38" t="s">
        <v>16178</v>
      </c>
      <c r="E11834" s="38" t="s">
        <v>10590</v>
      </c>
      <c r="F11834" s="41" t="s">
        <v>3351</v>
      </c>
      <c r="G11834" s="19" t="s">
        <v>614</v>
      </c>
      <c r="H11834" s="41">
        <v>2</v>
      </c>
      <c r="I11834" s="41">
        <v>8</v>
      </c>
      <c r="J11834" s="41">
        <v>10</v>
      </c>
      <c r="K11834" s="44">
        <v>5</v>
      </c>
      <c r="L11834" s="20">
        <v>34915.299999999996</v>
      </c>
      <c r="M11834" s="19" t="s">
        <v>11</v>
      </c>
      <c r="N11834" s="28" t="s">
        <v>15953</v>
      </c>
    </row>
    <row r="11835" spans="1:14" ht="30" x14ac:dyDescent="0.25">
      <c r="A11835" s="27" t="s">
        <v>9310</v>
      </c>
      <c r="B11835" s="19" t="s">
        <v>17063</v>
      </c>
      <c r="C11835" s="19" t="s">
        <v>16868</v>
      </c>
      <c r="D11835" s="38" t="s">
        <v>16178</v>
      </c>
      <c r="E11835" s="38" t="s">
        <v>10591</v>
      </c>
      <c r="F11835" s="41" t="s">
        <v>3351</v>
      </c>
      <c r="G11835" s="19" t="s">
        <v>614</v>
      </c>
      <c r="H11835" s="41">
        <v>2</v>
      </c>
      <c r="I11835" s="41">
        <v>8</v>
      </c>
      <c r="J11835" s="41">
        <v>10</v>
      </c>
      <c r="K11835" s="44">
        <v>5</v>
      </c>
      <c r="L11835" s="20">
        <v>1603746.9500000002</v>
      </c>
      <c r="M11835" s="19" t="s">
        <v>11</v>
      </c>
      <c r="N11835" s="28" t="s">
        <v>15953</v>
      </c>
    </row>
    <row r="11836" spans="1:14" ht="30" x14ac:dyDescent="0.25">
      <c r="A11836" s="27" t="s">
        <v>9310</v>
      </c>
      <c r="B11836" s="19" t="s">
        <v>17063</v>
      </c>
      <c r="C11836" s="19" t="s">
        <v>16868</v>
      </c>
      <c r="D11836" s="38" t="s">
        <v>16178</v>
      </c>
      <c r="E11836" s="38" t="s">
        <v>10592</v>
      </c>
      <c r="F11836" s="41" t="s">
        <v>3351</v>
      </c>
      <c r="G11836" s="19" t="s">
        <v>614</v>
      </c>
      <c r="H11836" s="41">
        <v>2</v>
      </c>
      <c r="I11836" s="41">
        <v>8</v>
      </c>
      <c r="J11836" s="41">
        <v>10</v>
      </c>
      <c r="K11836" s="44">
        <v>186</v>
      </c>
      <c r="L11836" s="20">
        <v>1140881.22</v>
      </c>
      <c r="M11836" s="19" t="s">
        <v>11</v>
      </c>
      <c r="N11836" s="28" t="s">
        <v>15953</v>
      </c>
    </row>
    <row r="11837" spans="1:14" ht="30" x14ac:dyDescent="0.25">
      <c r="A11837" s="27" t="s">
        <v>9310</v>
      </c>
      <c r="B11837" s="19" t="s">
        <v>17063</v>
      </c>
      <c r="C11837" s="19" t="s">
        <v>16868</v>
      </c>
      <c r="D11837" s="38" t="s">
        <v>16178</v>
      </c>
      <c r="E11837" s="38" t="s">
        <v>10593</v>
      </c>
      <c r="F11837" s="41" t="s">
        <v>3351</v>
      </c>
      <c r="G11837" s="19" t="s">
        <v>614</v>
      </c>
      <c r="H11837" s="41">
        <v>2</v>
      </c>
      <c r="I11837" s="41">
        <v>8</v>
      </c>
      <c r="J11837" s="41">
        <v>10</v>
      </c>
      <c r="K11837" s="44">
        <v>15</v>
      </c>
      <c r="L11837" s="20">
        <v>77851.649999999994</v>
      </c>
      <c r="M11837" s="19" t="s">
        <v>11</v>
      </c>
      <c r="N11837" s="28" t="s">
        <v>15953</v>
      </c>
    </row>
    <row r="11838" spans="1:14" ht="30" x14ac:dyDescent="0.25">
      <c r="A11838" s="27" t="s">
        <v>9310</v>
      </c>
      <c r="B11838" s="19" t="s">
        <v>17063</v>
      </c>
      <c r="C11838" s="19" t="s">
        <v>16868</v>
      </c>
      <c r="D11838" s="38" t="s">
        <v>16178</v>
      </c>
      <c r="E11838" s="38" t="s">
        <v>10594</v>
      </c>
      <c r="F11838" s="41" t="s">
        <v>3351</v>
      </c>
      <c r="G11838" s="19" t="s">
        <v>614</v>
      </c>
      <c r="H11838" s="41">
        <v>2</v>
      </c>
      <c r="I11838" s="41">
        <v>8</v>
      </c>
      <c r="J11838" s="41">
        <v>10</v>
      </c>
      <c r="K11838" s="44">
        <v>15</v>
      </c>
      <c r="L11838" s="20">
        <v>302914.19999999995</v>
      </c>
      <c r="M11838" s="19" t="s">
        <v>11</v>
      </c>
      <c r="N11838" s="28" t="s">
        <v>15953</v>
      </c>
    </row>
    <row r="11839" spans="1:14" ht="30" x14ac:dyDescent="0.25">
      <c r="A11839" s="27" t="s">
        <v>9310</v>
      </c>
      <c r="B11839" s="19" t="s">
        <v>17063</v>
      </c>
      <c r="C11839" s="19" t="s">
        <v>16868</v>
      </c>
      <c r="D11839" s="38" t="s">
        <v>16178</v>
      </c>
      <c r="E11839" s="38" t="s">
        <v>10595</v>
      </c>
      <c r="F11839" s="41" t="s">
        <v>10596</v>
      </c>
      <c r="G11839" s="19" t="s">
        <v>614</v>
      </c>
      <c r="H11839" s="41">
        <v>2</v>
      </c>
      <c r="I11839" s="41">
        <v>8</v>
      </c>
      <c r="J11839" s="41">
        <v>10</v>
      </c>
      <c r="K11839" s="44">
        <v>5</v>
      </c>
      <c r="L11839" s="20">
        <v>174576.75</v>
      </c>
      <c r="M11839" s="19" t="s">
        <v>11</v>
      </c>
      <c r="N11839" s="28" t="s">
        <v>15953</v>
      </c>
    </row>
    <row r="11840" spans="1:14" ht="30" x14ac:dyDescent="0.25">
      <c r="A11840" s="27" t="s">
        <v>9310</v>
      </c>
      <c r="B11840" s="19" t="s">
        <v>17063</v>
      </c>
      <c r="C11840" s="19" t="s">
        <v>16868</v>
      </c>
      <c r="D11840" s="38" t="s">
        <v>16178</v>
      </c>
      <c r="E11840" s="38" t="s">
        <v>10597</v>
      </c>
      <c r="F11840" s="41" t="s">
        <v>5809</v>
      </c>
      <c r="G11840" s="19" t="s">
        <v>614</v>
      </c>
      <c r="H11840" s="41">
        <v>2</v>
      </c>
      <c r="I11840" s="41">
        <v>8</v>
      </c>
      <c r="J11840" s="41">
        <v>10</v>
      </c>
      <c r="K11840" s="44">
        <v>5</v>
      </c>
      <c r="L11840" s="20">
        <v>480793.80000000005</v>
      </c>
      <c r="M11840" s="19" t="s">
        <v>11</v>
      </c>
      <c r="N11840" s="28" t="s">
        <v>15953</v>
      </c>
    </row>
    <row r="11841" spans="1:14" ht="30" x14ac:dyDescent="0.25">
      <c r="A11841" s="27" t="s">
        <v>9310</v>
      </c>
      <c r="B11841" s="19" t="s">
        <v>17063</v>
      </c>
      <c r="C11841" s="19" t="s">
        <v>16868</v>
      </c>
      <c r="D11841" s="38" t="s">
        <v>16178</v>
      </c>
      <c r="E11841" s="38" t="s">
        <v>10598</v>
      </c>
      <c r="F11841" s="41" t="s">
        <v>3368</v>
      </c>
      <c r="G11841" s="19" t="s">
        <v>614</v>
      </c>
      <c r="H11841" s="41">
        <v>2</v>
      </c>
      <c r="I11841" s="41">
        <v>8</v>
      </c>
      <c r="J11841" s="41">
        <v>10</v>
      </c>
      <c r="K11841" s="44">
        <v>8</v>
      </c>
      <c r="L11841" s="20">
        <v>2306300.3199999998</v>
      </c>
      <c r="M11841" s="19" t="s">
        <v>11</v>
      </c>
      <c r="N11841" s="28" t="s">
        <v>15953</v>
      </c>
    </row>
    <row r="11842" spans="1:14" ht="30" x14ac:dyDescent="0.25">
      <c r="A11842" s="27" t="s">
        <v>9310</v>
      </c>
      <c r="B11842" s="19" t="s">
        <v>17063</v>
      </c>
      <c r="C11842" s="19" t="s">
        <v>16868</v>
      </c>
      <c r="D11842" s="38" t="s">
        <v>16178</v>
      </c>
      <c r="E11842" s="38" t="s">
        <v>10599</v>
      </c>
      <c r="F11842" s="41">
        <v>26111701</v>
      </c>
      <c r="G11842" s="19" t="s">
        <v>611</v>
      </c>
      <c r="H11842" s="41">
        <v>4</v>
      </c>
      <c r="I11842" s="41">
        <v>5</v>
      </c>
      <c r="J11842" s="41">
        <v>10</v>
      </c>
      <c r="K11842" s="44">
        <v>10</v>
      </c>
      <c r="L11842" s="20">
        <v>12181000</v>
      </c>
      <c r="M11842" s="19" t="s">
        <v>11</v>
      </c>
      <c r="N11842" s="28" t="s">
        <v>15953</v>
      </c>
    </row>
    <row r="11843" spans="1:14" ht="60" x14ac:dyDescent="0.25">
      <c r="A11843" s="27" t="s">
        <v>9310</v>
      </c>
      <c r="B11843" s="19" t="s">
        <v>17063</v>
      </c>
      <c r="C11843" s="19" t="s">
        <v>16869</v>
      </c>
      <c r="D11843" s="38" t="s">
        <v>16179</v>
      </c>
      <c r="E11843" s="38" t="s">
        <v>10600</v>
      </c>
      <c r="F11843" s="41" t="s">
        <v>10601</v>
      </c>
      <c r="G11843" s="19" t="s">
        <v>721</v>
      </c>
      <c r="H11843" s="41">
        <v>2</v>
      </c>
      <c r="I11843" s="41">
        <v>3</v>
      </c>
      <c r="J11843" s="41">
        <v>10</v>
      </c>
      <c r="K11843" s="44">
        <v>1</v>
      </c>
      <c r="L11843" s="20">
        <v>148824</v>
      </c>
      <c r="M11843" s="19" t="s">
        <v>11</v>
      </c>
      <c r="N11843" s="28" t="s">
        <v>15953</v>
      </c>
    </row>
    <row r="11844" spans="1:14" ht="60" x14ac:dyDescent="0.25">
      <c r="A11844" s="27" t="s">
        <v>9310</v>
      </c>
      <c r="B11844" s="19" t="s">
        <v>17063</v>
      </c>
      <c r="C11844" s="19" t="s">
        <v>16869</v>
      </c>
      <c r="D11844" s="38" t="s">
        <v>16179</v>
      </c>
      <c r="E11844" s="38" t="s">
        <v>10602</v>
      </c>
      <c r="F11844" s="41" t="s">
        <v>10601</v>
      </c>
      <c r="G11844" s="19" t="s">
        <v>721</v>
      </c>
      <c r="H11844" s="41">
        <v>2</v>
      </c>
      <c r="I11844" s="41">
        <v>3</v>
      </c>
      <c r="J11844" s="41">
        <v>10</v>
      </c>
      <c r="K11844" s="44">
        <v>1</v>
      </c>
      <c r="L11844" s="20">
        <v>131652</v>
      </c>
      <c r="M11844" s="19" t="s">
        <v>11</v>
      </c>
      <c r="N11844" s="28" t="s">
        <v>15953</v>
      </c>
    </row>
    <row r="11845" spans="1:14" ht="60" x14ac:dyDescent="0.25">
      <c r="A11845" s="27" t="s">
        <v>9310</v>
      </c>
      <c r="B11845" s="19" t="s">
        <v>17063</v>
      </c>
      <c r="C11845" s="19" t="s">
        <v>16869</v>
      </c>
      <c r="D11845" s="38" t="s">
        <v>16179</v>
      </c>
      <c r="E11845" s="38" t="s">
        <v>10603</v>
      </c>
      <c r="F11845" s="41" t="s">
        <v>10601</v>
      </c>
      <c r="G11845" s="19" t="s">
        <v>721</v>
      </c>
      <c r="H11845" s="41">
        <v>2</v>
      </c>
      <c r="I11845" s="41">
        <v>3</v>
      </c>
      <c r="J11845" s="41">
        <v>10</v>
      </c>
      <c r="K11845" s="44">
        <v>5</v>
      </c>
      <c r="L11845" s="20">
        <v>257007.5</v>
      </c>
      <c r="M11845" s="19" t="s">
        <v>11</v>
      </c>
      <c r="N11845" s="28" t="s">
        <v>15953</v>
      </c>
    </row>
    <row r="11846" spans="1:14" ht="60" x14ac:dyDescent="0.25">
      <c r="A11846" s="27" t="s">
        <v>9310</v>
      </c>
      <c r="B11846" s="19" t="s">
        <v>17063</v>
      </c>
      <c r="C11846" s="19" t="s">
        <v>16869</v>
      </c>
      <c r="D11846" s="38" t="s">
        <v>16179</v>
      </c>
      <c r="E11846" s="38" t="s">
        <v>10604</v>
      </c>
      <c r="F11846" s="41" t="s">
        <v>10601</v>
      </c>
      <c r="G11846" s="19" t="s">
        <v>721</v>
      </c>
      <c r="H11846" s="41">
        <v>2</v>
      </c>
      <c r="I11846" s="41">
        <v>3</v>
      </c>
      <c r="J11846" s="41">
        <v>10</v>
      </c>
      <c r="K11846" s="44">
        <v>5</v>
      </c>
      <c r="L11846" s="20">
        <v>257007.5</v>
      </c>
      <c r="M11846" s="19" t="s">
        <v>11</v>
      </c>
      <c r="N11846" s="28" t="s">
        <v>15953</v>
      </c>
    </row>
    <row r="11847" spans="1:14" ht="60" x14ac:dyDescent="0.25">
      <c r="A11847" s="27" t="s">
        <v>9310</v>
      </c>
      <c r="B11847" s="19" t="s">
        <v>17063</v>
      </c>
      <c r="C11847" s="19" t="s">
        <v>16869</v>
      </c>
      <c r="D11847" s="38" t="s">
        <v>16179</v>
      </c>
      <c r="E11847" s="38" t="s">
        <v>10605</v>
      </c>
      <c r="F11847" s="41" t="s">
        <v>10601</v>
      </c>
      <c r="G11847" s="19" t="s">
        <v>721</v>
      </c>
      <c r="H11847" s="41">
        <v>2</v>
      </c>
      <c r="I11847" s="41">
        <v>3</v>
      </c>
      <c r="J11847" s="41">
        <v>10</v>
      </c>
      <c r="K11847" s="44">
        <v>4</v>
      </c>
      <c r="L11847" s="20">
        <v>278874</v>
      </c>
      <c r="M11847" s="19" t="s">
        <v>11</v>
      </c>
      <c r="N11847" s="28" t="s">
        <v>15953</v>
      </c>
    </row>
    <row r="11848" spans="1:14" ht="60" x14ac:dyDescent="0.25">
      <c r="A11848" s="27" t="s">
        <v>9310</v>
      </c>
      <c r="B11848" s="19" t="s">
        <v>17063</v>
      </c>
      <c r="C11848" s="19" t="s">
        <v>16869</v>
      </c>
      <c r="D11848" s="38" t="s">
        <v>16179</v>
      </c>
      <c r="E11848" s="38" t="s">
        <v>10606</v>
      </c>
      <c r="F11848" s="41" t="s">
        <v>10601</v>
      </c>
      <c r="G11848" s="19" t="s">
        <v>721</v>
      </c>
      <c r="H11848" s="41">
        <v>2</v>
      </c>
      <c r="I11848" s="41">
        <v>3</v>
      </c>
      <c r="J11848" s="41">
        <v>10</v>
      </c>
      <c r="K11848" s="44">
        <v>6</v>
      </c>
      <c r="L11848" s="20">
        <v>129819</v>
      </c>
      <c r="M11848" s="19" t="s">
        <v>11</v>
      </c>
      <c r="N11848" s="28" t="s">
        <v>15953</v>
      </c>
    </row>
    <row r="11849" spans="1:14" ht="60" x14ac:dyDescent="0.25">
      <c r="A11849" s="27" t="s">
        <v>9310</v>
      </c>
      <c r="B11849" s="19" t="s">
        <v>17063</v>
      </c>
      <c r="C11849" s="19" t="s">
        <v>16869</v>
      </c>
      <c r="D11849" s="38" t="s">
        <v>16179</v>
      </c>
      <c r="E11849" s="38" t="s">
        <v>10607</v>
      </c>
      <c r="F11849" s="41" t="s">
        <v>10601</v>
      </c>
      <c r="G11849" s="19" t="s">
        <v>721</v>
      </c>
      <c r="H11849" s="41">
        <v>2</v>
      </c>
      <c r="I11849" s="41">
        <v>3</v>
      </c>
      <c r="J11849" s="41">
        <v>10</v>
      </c>
      <c r="K11849" s="44">
        <v>6</v>
      </c>
      <c r="L11849" s="20">
        <v>171033</v>
      </c>
      <c r="M11849" s="19" t="s">
        <v>11</v>
      </c>
      <c r="N11849" s="28" t="s">
        <v>15953</v>
      </c>
    </row>
    <row r="11850" spans="1:14" ht="60" x14ac:dyDescent="0.25">
      <c r="A11850" s="27" t="s">
        <v>9310</v>
      </c>
      <c r="B11850" s="19" t="s">
        <v>17063</v>
      </c>
      <c r="C11850" s="19" t="s">
        <v>16869</v>
      </c>
      <c r="D11850" s="38" t="s">
        <v>16179</v>
      </c>
      <c r="E11850" s="38" t="s">
        <v>10608</v>
      </c>
      <c r="F11850" s="41" t="s">
        <v>10601</v>
      </c>
      <c r="G11850" s="19" t="s">
        <v>721</v>
      </c>
      <c r="H11850" s="41">
        <v>2</v>
      </c>
      <c r="I11850" s="41">
        <v>3</v>
      </c>
      <c r="J11850" s="41">
        <v>10</v>
      </c>
      <c r="K11850" s="44">
        <v>2</v>
      </c>
      <c r="L11850" s="20">
        <v>162333</v>
      </c>
      <c r="M11850" s="19" t="s">
        <v>11</v>
      </c>
      <c r="N11850" s="28" t="s">
        <v>15953</v>
      </c>
    </row>
    <row r="11851" spans="1:14" ht="60" x14ac:dyDescent="0.25">
      <c r="A11851" s="27" t="s">
        <v>9310</v>
      </c>
      <c r="B11851" s="19" t="s">
        <v>17063</v>
      </c>
      <c r="C11851" s="19" t="s">
        <v>16869</v>
      </c>
      <c r="D11851" s="38" t="s">
        <v>16179</v>
      </c>
      <c r="E11851" s="38" t="s">
        <v>10609</v>
      </c>
      <c r="F11851" s="41" t="s">
        <v>10601</v>
      </c>
      <c r="G11851" s="19" t="s">
        <v>721</v>
      </c>
      <c r="H11851" s="41">
        <v>2</v>
      </c>
      <c r="I11851" s="41">
        <v>3</v>
      </c>
      <c r="J11851" s="41">
        <v>10</v>
      </c>
      <c r="K11851" s="44">
        <v>2</v>
      </c>
      <c r="L11851" s="20">
        <v>343211</v>
      </c>
      <c r="M11851" s="19" t="s">
        <v>11</v>
      </c>
      <c r="N11851" s="28" t="s">
        <v>15953</v>
      </c>
    </row>
    <row r="11852" spans="1:14" ht="60" x14ac:dyDescent="0.25">
      <c r="A11852" s="27" t="s">
        <v>9310</v>
      </c>
      <c r="B11852" s="19" t="s">
        <v>17063</v>
      </c>
      <c r="C11852" s="19" t="s">
        <v>16869</v>
      </c>
      <c r="D11852" s="38" t="s">
        <v>16179</v>
      </c>
      <c r="E11852" s="38" t="s">
        <v>10610</v>
      </c>
      <c r="F11852" s="41" t="s">
        <v>10601</v>
      </c>
      <c r="G11852" s="19" t="s">
        <v>721</v>
      </c>
      <c r="H11852" s="41">
        <v>2</v>
      </c>
      <c r="I11852" s="41">
        <v>3</v>
      </c>
      <c r="J11852" s="41">
        <v>10</v>
      </c>
      <c r="K11852" s="44">
        <v>25</v>
      </c>
      <c r="L11852" s="20">
        <v>283337.5</v>
      </c>
      <c r="M11852" s="19" t="s">
        <v>11</v>
      </c>
      <c r="N11852" s="28" t="s">
        <v>15953</v>
      </c>
    </row>
    <row r="11853" spans="1:14" ht="60" x14ac:dyDescent="0.25">
      <c r="A11853" s="27" t="s">
        <v>9310</v>
      </c>
      <c r="B11853" s="19" t="s">
        <v>17063</v>
      </c>
      <c r="C11853" s="19" t="s">
        <v>16869</v>
      </c>
      <c r="D11853" s="38" t="s">
        <v>16179</v>
      </c>
      <c r="E11853" s="38" t="s">
        <v>10611</v>
      </c>
      <c r="F11853" s="41" t="s">
        <v>10601</v>
      </c>
      <c r="G11853" s="19" t="s">
        <v>721</v>
      </c>
      <c r="H11853" s="41">
        <v>2</v>
      </c>
      <c r="I11853" s="41">
        <v>3</v>
      </c>
      <c r="J11853" s="41">
        <v>10</v>
      </c>
      <c r="K11853" s="44">
        <v>25</v>
      </c>
      <c r="L11853" s="20">
        <v>369200</v>
      </c>
      <c r="M11853" s="19" t="s">
        <v>11</v>
      </c>
      <c r="N11853" s="28" t="s">
        <v>15953</v>
      </c>
    </row>
    <row r="11854" spans="1:14" ht="60" x14ac:dyDescent="0.25">
      <c r="A11854" s="27" t="s">
        <v>9310</v>
      </c>
      <c r="B11854" s="19" t="s">
        <v>17063</v>
      </c>
      <c r="C11854" s="19" t="s">
        <v>16869</v>
      </c>
      <c r="D11854" s="38" t="s">
        <v>16179</v>
      </c>
      <c r="E11854" s="38" t="s">
        <v>10612</v>
      </c>
      <c r="F11854" s="41" t="s">
        <v>10601</v>
      </c>
      <c r="G11854" s="19" t="s">
        <v>721</v>
      </c>
      <c r="H11854" s="41">
        <v>2</v>
      </c>
      <c r="I11854" s="41">
        <v>3</v>
      </c>
      <c r="J11854" s="41">
        <v>10</v>
      </c>
      <c r="K11854" s="44">
        <v>2</v>
      </c>
      <c r="L11854" s="20">
        <v>162333</v>
      </c>
      <c r="M11854" s="19" t="s">
        <v>11</v>
      </c>
      <c r="N11854" s="28" t="s">
        <v>15953</v>
      </c>
    </row>
    <row r="11855" spans="1:14" ht="60" x14ac:dyDescent="0.25">
      <c r="A11855" s="27" t="s">
        <v>9310</v>
      </c>
      <c r="B11855" s="19" t="s">
        <v>17063</v>
      </c>
      <c r="C11855" s="19" t="s">
        <v>16869</v>
      </c>
      <c r="D11855" s="38" t="s">
        <v>16179</v>
      </c>
      <c r="E11855" s="38" t="s">
        <v>10613</v>
      </c>
      <c r="F11855" s="41" t="s">
        <v>918</v>
      </c>
      <c r="G11855" s="19" t="s">
        <v>721</v>
      </c>
      <c r="H11855" s="41">
        <v>2</v>
      </c>
      <c r="I11855" s="41">
        <v>3</v>
      </c>
      <c r="J11855" s="41">
        <v>10</v>
      </c>
      <c r="K11855" s="44">
        <v>2</v>
      </c>
      <c r="L11855" s="20">
        <v>171720</v>
      </c>
      <c r="M11855" s="19" t="s">
        <v>11</v>
      </c>
      <c r="N11855" s="28" t="s">
        <v>15953</v>
      </c>
    </row>
    <row r="11856" spans="1:14" ht="60" x14ac:dyDescent="0.25">
      <c r="A11856" s="27" t="s">
        <v>9310</v>
      </c>
      <c r="B11856" s="19" t="s">
        <v>17063</v>
      </c>
      <c r="C11856" s="19" t="s">
        <v>16869</v>
      </c>
      <c r="D11856" s="38" t="s">
        <v>16179</v>
      </c>
      <c r="E11856" s="38" t="s">
        <v>10614</v>
      </c>
      <c r="F11856" s="41">
        <v>39111611</v>
      </c>
      <c r="G11856" s="19" t="s">
        <v>611</v>
      </c>
      <c r="H11856" s="41">
        <v>11</v>
      </c>
      <c r="I11856" s="41">
        <v>1</v>
      </c>
      <c r="J11856" s="41">
        <v>10</v>
      </c>
      <c r="K11856" s="44">
        <v>7</v>
      </c>
      <c r="L11856" s="20">
        <v>4259514</v>
      </c>
      <c r="M11856" s="19" t="s">
        <v>11</v>
      </c>
      <c r="N11856" s="28" t="s">
        <v>15953</v>
      </c>
    </row>
    <row r="11857" spans="1:14" ht="60" x14ac:dyDescent="0.25">
      <c r="A11857" s="27" t="s">
        <v>9310</v>
      </c>
      <c r="B11857" s="19" t="s">
        <v>17063</v>
      </c>
      <c r="C11857" s="19" t="s">
        <v>16869</v>
      </c>
      <c r="D11857" s="38" t="s">
        <v>16179</v>
      </c>
      <c r="E11857" s="38" t="s">
        <v>10615</v>
      </c>
      <c r="F11857" s="41">
        <v>39101600</v>
      </c>
      <c r="G11857" s="19" t="s">
        <v>611</v>
      </c>
      <c r="H11857" s="41">
        <v>7</v>
      </c>
      <c r="I11857" s="41">
        <v>2</v>
      </c>
      <c r="J11857" s="41">
        <v>10</v>
      </c>
      <c r="K11857" s="44">
        <v>15</v>
      </c>
      <c r="L11857" s="20">
        <v>238500</v>
      </c>
      <c r="M11857" s="19" t="s">
        <v>11</v>
      </c>
      <c r="N11857" s="28" t="s">
        <v>15953</v>
      </c>
    </row>
    <row r="11858" spans="1:14" ht="30" x14ac:dyDescent="0.25">
      <c r="A11858" s="27" t="s">
        <v>9310</v>
      </c>
      <c r="B11858" s="19" t="s">
        <v>17063</v>
      </c>
      <c r="C11858" s="19" t="s">
        <v>16870</v>
      </c>
      <c r="D11858" s="38" t="s">
        <v>16180</v>
      </c>
      <c r="E11858" s="38" t="s">
        <v>10616</v>
      </c>
      <c r="F11858" s="41" t="s">
        <v>6320</v>
      </c>
      <c r="G11858" s="19" t="s">
        <v>721</v>
      </c>
      <c r="H11858" s="41">
        <v>2</v>
      </c>
      <c r="I11858" s="41">
        <v>3</v>
      </c>
      <c r="J11858" s="41">
        <v>10</v>
      </c>
      <c r="K11858" s="44">
        <v>16</v>
      </c>
      <c r="L11858" s="20">
        <v>32968</v>
      </c>
      <c r="M11858" s="19" t="s">
        <v>11</v>
      </c>
      <c r="N11858" s="28" t="s">
        <v>15953</v>
      </c>
    </row>
    <row r="11859" spans="1:14" ht="30" x14ac:dyDescent="0.25">
      <c r="A11859" s="27" t="s">
        <v>9310</v>
      </c>
      <c r="B11859" s="19" t="s">
        <v>17063</v>
      </c>
      <c r="C11859" s="19" t="s">
        <v>16870</v>
      </c>
      <c r="D11859" s="38" t="s">
        <v>16180</v>
      </c>
      <c r="E11859" s="38" t="s">
        <v>10617</v>
      </c>
      <c r="F11859" s="41" t="s">
        <v>6320</v>
      </c>
      <c r="G11859" s="19" t="s">
        <v>721</v>
      </c>
      <c r="H11859" s="41">
        <v>2</v>
      </c>
      <c r="I11859" s="41">
        <v>3</v>
      </c>
      <c r="J11859" s="41">
        <v>10</v>
      </c>
      <c r="K11859" s="44">
        <v>5</v>
      </c>
      <c r="L11859" s="20">
        <v>164850</v>
      </c>
      <c r="M11859" s="19" t="s">
        <v>11</v>
      </c>
      <c r="N11859" s="28" t="s">
        <v>15953</v>
      </c>
    </row>
    <row r="11860" spans="1:14" ht="30" x14ac:dyDescent="0.25">
      <c r="A11860" s="27" t="s">
        <v>9310</v>
      </c>
      <c r="B11860" s="19" t="s">
        <v>17063</v>
      </c>
      <c r="C11860" s="19" t="s">
        <v>16870</v>
      </c>
      <c r="D11860" s="38" t="s">
        <v>16180</v>
      </c>
      <c r="E11860" s="38" t="s">
        <v>10618</v>
      </c>
      <c r="F11860" s="41" t="s">
        <v>6320</v>
      </c>
      <c r="G11860" s="19" t="s">
        <v>721</v>
      </c>
      <c r="H11860" s="41">
        <v>2</v>
      </c>
      <c r="I11860" s="41">
        <v>3</v>
      </c>
      <c r="J11860" s="41">
        <v>10</v>
      </c>
      <c r="K11860" s="44">
        <v>10</v>
      </c>
      <c r="L11860" s="20">
        <v>28620</v>
      </c>
      <c r="M11860" s="19" t="s">
        <v>11</v>
      </c>
      <c r="N11860" s="28" t="s">
        <v>15953</v>
      </c>
    </row>
    <row r="11861" spans="1:14" ht="30" x14ac:dyDescent="0.25">
      <c r="A11861" s="27" t="s">
        <v>9310</v>
      </c>
      <c r="B11861" s="19" t="s">
        <v>17063</v>
      </c>
      <c r="C11861" s="19" t="s">
        <v>16870</v>
      </c>
      <c r="D11861" s="38" t="s">
        <v>16180</v>
      </c>
      <c r="E11861" s="38" t="s">
        <v>10619</v>
      </c>
      <c r="F11861" s="41" t="s">
        <v>6320</v>
      </c>
      <c r="G11861" s="19" t="s">
        <v>721</v>
      </c>
      <c r="H11861" s="41">
        <v>2</v>
      </c>
      <c r="I11861" s="41">
        <v>3</v>
      </c>
      <c r="J11861" s="41">
        <v>10</v>
      </c>
      <c r="K11861" s="44">
        <v>10</v>
      </c>
      <c r="L11861" s="20">
        <v>106465</v>
      </c>
      <c r="M11861" s="19" t="s">
        <v>11</v>
      </c>
      <c r="N11861" s="28" t="s">
        <v>15953</v>
      </c>
    </row>
    <row r="11862" spans="1:14" ht="30" x14ac:dyDescent="0.25">
      <c r="A11862" s="27" t="s">
        <v>9310</v>
      </c>
      <c r="B11862" s="19" t="s">
        <v>17063</v>
      </c>
      <c r="C11862" s="19" t="s">
        <v>16870</v>
      </c>
      <c r="D11862" s="38" t="s">
        <v>16180</v>
      </c>
      <c r="E11862" s="38" t="s">
        <v>10620</v>
      </c>
      <c r="F11862" s="41" t="s">
        <v>6320</v>
      </c>
      <c r="G11862" s="19" t="s">
        <v>721</v>
      </c>
      <c r="H11862" s="41">
        <v>2</v>
      </c>
      <c r="I11862" s="41">
        <v>3</v>
      </c>
      <c r="J11862" s="41">
        <v>10</v>
      </c>
      <c r="K11862" s="44">
        <v>3</v>
      </c>
      <c r="L11862" s="20">
        <v>71779.5</v>
      </c>
      <c r="M11862" s="19" t="s">
        <v>11</v>
      </c>
      <c r="N11862" s="28" t="s">
        <v>15953</v>
      </c>
    </row>
    <row r="11863" spans="1:14" ht="30" x14ac:dyDescent="0.25">
      <c r="A11863" s="27" t="s">
        <v>9310</v>
      </c>
      <c r="B11863" s="19" t="s">
        <v>17063</v>
      </c>
      <c r="C11863" s="19" t="s">
        <v>16870</v>
      </c>
      <c r="D11863" s="38" t="s">
        <v>16180</v>
      </c>
      <c r="E11863" s="38" t="s">
        <v>10621</v>
      </c>
      <c r="F11863" s="41" t="s">
        <v>826</v>
      </c>
      <c r="G11863" s="19" t="s">
        <v>614</v>
      </c>
      <c r="H11863" s="41">
        <v>2</v>
      </c>
      <c r="I11863" s="41">
        <v>8</v>
      </c>
      <c r="J11863" s="41">
        <v>10</v>
      </c>
      <c r="K11863" s="44">
        <v>4</v>
      </c>
      <c r="L11863" s="20">
        <v>32839.279999999999</v>
      </c>
      <c r="M11863" s="19" t="s">
        <v>11</v>
      </c>
      <c r="N11863" s="28" t="s">
        <v>15953</v>
      </c>
    </row>
    <row r="11864" spans="1:14" ht="30" x14ac:dyDescent="0.25">
      <c r="A11864" s="27" t="s">
        <v>9310</v>
      </c>
      <c r="B11864" s="19" t="s">
        <v>17063</v>
      </c>
      <c r="C11864" s="19" t="s">
        <v>16870</v>
      </c>
      <c r="D11864" s="38" t="s">
        <v>16180</v>
      </c>
      <c r="E11864" s="38" t="s">
        <v>10622</v>
      </c>
      <c r="F11864" s="41">
        <v>39112006</v>
      </c>
      <c r="G11864" s="19" t="s">
        <v>611</v>
      </c>
      <c r="H11864" s="41">
        <v>4</v>
      </c>
      <c r="I11864" s="41">
        <v>5</v>
      </c>
      <c r="J11864" s="41">
        <v>10</v>
      </c>
      <c r="K11864" s="44">
        <v>6</v>
      </c>
      <c r="L11864" s="20">
        <v>786000</v>
      </c>
      <c r="M11864" s="19" t="s">
        <v>11</v>
      </c>
      <c r="N11864" s="28" t="s">
        <v>15953</v>
      </c>
    </row>
    <row r="11865" spans="1:14" ht="45" x14ac:dyDescent="0.25">
      <c r="A11865" s="27" t="s">
        <v>9310</v>
      </c>
      <c r="B11865" s="19" t="s">
        <v>17032</v>
      </c>
      <c r="C11865" s="19" t="s">
        <v>16871</v>
      </c>
      <c r="D11865" s="38" t="s">
        <v>16181</v>
      </c>
      <c r="E11865" s="38" t="s">
        <v>10623</v>
      </c>
      <c r="F11865" s="41" t="s">
        <v>10624</v>
      </c>
      <c r="G11865" s="19" t="s">
        <v>614</v>
      </c>
      <c r="H11865" s="41">
        <v>2</v>
      </c>
      <c r="I11865" s="41">
        <v>8</v>
      </c>
      <c r="J11865" s="41">
        <v>10</v>
      </c>
      <c r="K11865" s="44">
        <v>1</v>
      </c>
      <c r="L11865" s="20">
        <v>160233.14000000001</v>
      </c>
      <c r="M11865" s="19" t="s">
        <v>11</v>
      </c>
      <c r="N11865" s="28" t="s">
        <v>15953</v>
      </c>
    </row>
    <row r="11866" spans="1:14" ht="45" x14ac:dyDescent="0.25">
      <c r="A11866" s="27" t="s">
        <v>9310</v>
      </c>
      <c r="B11866" s="19" t="s">
        <v>17032</v>
      </c>
      <c r="C11866" s="19" t="s">
        <v>16871</v>
      </c>
      <c r="D11866" s="38" t="s">
        <v>16181</v>
      </c>
      <c r="E11866" s="38" t="s">
        <v>10625</v>
      </c>
      <c r="F11866" s="41" t="s">
        <v>10626</v>
      </c>
      <c r="G11866" s="19" t="s">
        <v>614</v>
      </c>
      <c r="H11866" s="41">
        <v>2</v>
      </c>
      <c r="I11866" s="41">
        <v>8</v>
      </c>
      <c r="J11866" s="41">
        <v>10</v>
      </c>
      <c r="K11866" s="44">
        <v>110</v>
      </c>
      <c r="L11866" s="20">
        <v>7370</v>
      </c>
      <c r="M11866" s="19" t="s">
        <v>11</v>
      </c>
      <c r="N11866" s="28" t="s">
        <v>15953</v>
      </c>
    </row>
    <row r="11867" spans="1:14" ht="30" x14ac:dyDescent="0.25">
      <c r="A11867" s="27" t="s">
        <v>9310</v>
      </c>
      <c r="B11867" s="19" t="s">
        <v>17064</v>
      </c>
      <c r="C11867" s="19" t="s">
        <v>16874</v>
      </c>
      <c r="D11867" s="38" t="s">
        <v>16184</v>
      </c>
      <c r="E11867" s="38" t="s">
        <v>10627</v>
      </c>
      <c r="F11867" s="41" t="s">
        <v>10628</v>
      </c>
      <c r="G11867" s="19" t="s">
        <v>614</v>
      </c>
      <c r="H11867" s="41">
        <v>2</v>
      </c>
      <c r="I11867" s="41">
        <v>8</v>
      </c>
      <c r="J11867" s="41">
        <v>10</v>
      </c>
      <c r="K11867" s="44">
        <v>21</v>
      </c>
      <c r="L11867" s="20">
        <v>17636.850000000002</v>
      </c>
      <c r="M11867" s="19" t="s">
        <v>11</v>
      </c>
      <c r="N11867" s="28" t="s">
        <v>15953</v>
      </c>
    </row>
    <row r="11868" spans="1:14" ht="90" x14ac:dyDescent="0.25">
      <c r="A11868" s="27" t="s">
        <v>9310</v>
      </c>
      <c r="B11868" s="19" t="s">
        <v>17064</v>
      </c>
      <c r="C11868" s="19" t="s">
        <v>16875</v>
      </c>
      <c r="D11868" s="38" t="s">
        <v>16185</v>
      </c>
      <c r="E11868" s="38" t="s">
        <v>10629</v>
      </c>
      <c r="F11868" s="41" t="s">
        <v>10630</v>
      </c>
      <c r="G11868" s="19" t="s">
        <v>721</v>
      </c>
      <c r="H11868" s="41">
        <v>2</v>
      </c>
      <c r="I11868" s="41">
        <v>3</v>
      </c>
      <c r="J11868" s="41">
        <v>10</v>
      </c>
      <c r="K11868" s="44">
        <v>1</v>
      </c>
      <c r="L11868" s="20">
        <v>240408</v>
      </c>
      <c r="M11868" s="19" t="s">
        <v>11</v>
      </c>
      <c r="N11868" s="28" t="s">
        <v>15953</v>
      </c>
    </row>
    <row r="11869" spans="1:14" ht="90" x14ac:dyDescent="0.25">
      <c r="A11869" s="27" t="s">
        <v>9310</v>
      </c>
      <c r="B11869" s="19" t="s">
        <v>17064</v>
      </c>
      <c r="C11869" s="19" t="s">
        <v>16875</v>
      </c>
      <c r="D11869" s="38" t="s">
        <v>16185</v>
      </c>
      <c r="E11869" s="38" t="s">
        <v>10631</v>
      </c>
      <c r="F11869" s="41" t="s">
        <v>10632</v>
      </c>
      <c r="G11869" s="19" t="s">
        <v>721</v>
      </c>
      <c r="H11869" s="41">
        <v>2</v>
      </c>
      <c r="I11869" s="41">
        <v>3</v>
      </c>
      <c r="J11869" s="41">
        <v>10</v>
      </c>
      <c r="K11869" s="44">
        <v>2</v>
      </c>
      <c r="L11869" s="20">
        <v>114480</v>
      </c>
      <c r="M11869" s="19" t="s">
        <v>11</v>
      </c>
      <c r="N11869" s="28" t="s">
        <v>15953</v>
      </c>
    </row>
    <row r="11870" spans="1:14" ht="90" x14ac:dyDescent="0.25">
      <c r="A11870" s="27" t="s">
        <v>9310</v>
      </c>
      <c r="B11870" s="19" t="s">
        <v>17064</v>
      </c>
      <c r="C11870" s="19" t="s">
        <v>16875</v>
      </c>
      <c r="D11870" s="38" t="s">
        <v>16185</v>
      </c>
      <c r="E11870" s="38" t="s">
        <v>10633</v>
      </c>
      <c r="F11870" s="41" t="s">
        <v>3240</v>
      </c>
      <c r="G11870" s="19" t="s">
        <v>721</v>
      </c>
      <c r="H11870" s="41">
        <v>2</v>
      </c>
      <c r="I11870" s="41">
        <v>3</v>
      </c>
      <c r="J11870" s="41">
        <v>10</v>
      </c>
      <c r="K11870" s="44">
        <v>3</v>
      </c>
      <c r="L11870" s="20">
        <v>137376</v>
      </c>
      <c r="M11870" s="19" t="s">
        <v>11</v>
      </c>
      <c r="N11870" s="28" t="s">
        <v>15953</v>
      </c>
    </row>
    <row r="11871" spans="1:14" ht="90" x14ac:dyDescent="0.25">
      <c r="A11871" s="27" t="s">
        <v>9310</v>
      </c>
      <c r="B11871" s="19" t="s">
        <v>17064</v>
      </c>
      <c r="C11871" s="19" t="s">
        <v>16875</v>
      </c>
      <c r="D11871" s="38" t="s">
        <v>16185</v>
      </c>
      <c r="E11871" s="38" t="s">
        <v>10634</v>
      </c>
      <c r="F11871" s="41" t="s">
        <v>3240</v>
      </c>
      <c r="G11871" s="19" t="s">
        <v>721</v>
      </c>
      <c r="H11871" s="41">
        <v>2</v>
      </c>
      <c r="I11871" s="41">
        <v>3</v>
      </c>
      <c r="J11871" s="41">
        <v>10</v>
      </c>
      <c r="K11871" s="44">
        <v>2</v>
      </c>
      <c r="L11871" s="20">
        <v>503712</v>
      </c>
      <c r="M11871" s="19" t="s">
        <v>11</v>
      </c>
      <c r="N11871" s="28" t="s">
        <v>15953</v>
      </c>
    </row>
    <row r="11872" spans="1:14" ht="45" x14ac:dyDescent="0.25">
      <c r="A11872" s="27" t="s">
        <v>9310</v>
      </c>
      <c r="B11872" s="19" t="s">
        <v>17031</v>
      </c>
      <c r="C11872" s="19" t="s">
        <v>16876</v>
      </c>
      <c r="D11872" s="38" t="s">
        <v>16186</v>
      </c>
      <c r="E11872" s="38" t="s">
        <v>10635</v>
      </c>
      <c r="F11872" s="41">
        <v>25191513</v>
      </c>
      <c r="G11872" s="19" t="s">
        <v>611</v>
      </c>
      <c r="H11872" s="41">
        <v>5</v>
      </c>
      <c r="I11872" s="41">
        <v>2</v>
      </c>
      <c r="J11872" s="41">
        <v>10</v>
      </c>
      <c r="K11872" s="44">
        <v>19</v>
      </c>
      <c r="L11872" s="20">
        <v>4191894</v>
      </c>
      <c r="M11872" s="19" t="s">
        <v>11</v>
      </c>
      <c r="N11872" s="28" t="s">
        <v>15953</v>
      </c>
    </row>
    <row r="11873" spans="1:14" ht="45" x14ac:dyDescent="0.25">
      <c r="A11873" s="27" t="s">
        <v>9310</v>
      </c>
      <c r="B11873" s="19" t="s">
        <v>17031</v>
      </c>
      <c r="C11873" s="19" t="s">
        <v>16876</v>
      </c>
      <c r="D11873" s="38" t="s">
        <v>16186</v>
      </c>
      <c r="E11873" s="38" t="s">
        <v>10635</v>
      </c>
      <c r="F11873" s="41">
        <v>25191513</v>
      </c>
      <c r="G11873" s="19" t="s">
        <v>611</v>
      </c>
      <c r="H11873" s="41">
        <v>5</v>
      </c>
      <c r="I11873" s="41">
        <v>2</v>
      </c>
      <c r="J11873" s="41">
        <v>16</v>
      </c>
      <c r="K11873" s="44">
        <v>3</v>
      </c>
      <c r="L11873" s="20">
        <v>661878</v>
      </c>
      <c r="M11873" s="19" t="s">
        <v>11</v>
      </c>
      <c r="N11873" s="28" t="s">
        <v>15953</v>
      </c>
    </row>
    <row r="11874" spans="1:14" ht="30" x14ac:dyDescent="0.25">
      <c r="A11874" s="27" t="s">
        <v>9310</v>
      </c>
      <c r="B11874" s="19" t="s">
        <v>17065</v>
      </c>
      <c r="C11874" s="19" t="s">
        <v>16877</v>
      </c>
      <c r="D11874" s="38" t="s">
        <v>16187</v>
      </c>
      <c r="E11874" s="38" t="s">
        <v>9317</v>
      </c>
      <c r="F11874" s="41" t="s">
        <v>610</v>
      </c>
      <c r="G11874" s="19" t="s">
        <v>614</v>
      </c>
      <c r="H11874" s="41">
        <v>1</v>
      </c>
      <c r="I11874" s="41">
        <v>11</v>
      </c>
      <c r="J11874" s="41">
        <v>16</v>
      </c>
      <c r="K11874" s="44">
        <v>1</v>
      </c>
      <c r="L11874" s="20">
        <v>22944176.830000002</v>
      </c>
      <c r="M11874" s="19" t="s">
        <v>15954</v>
      </c>
      <c r="N11874" s="28" t="s">
        <v>15953</v>
      </c>
    </row>
    <row r="11875" spans="1:14" ht="45" x14ac:dyDescent="0.25">
      <c r="A11875" s="27" t="s">
        <v>9310</v>
      </c>
      <c r="B11875" s="19" t="s">
        <v>17065</v>
      </c>
      <c r="C11875" s="19" t="s">
        <v>16877</v>
      </c>
      <c r="D11875" s="38" t="s">
        <v>16187</v>
      </c>
      <c r="E11875" s="38" t="s">
        <v>10636</v>
      </c>
      <c r="F11875" s="41" t="s">
        <v>610</v>
      </c>
      <c r="G11875" s="19" t="s">
        <v>614</v>
      </c>
      <c r="H11875" s="41">
        <v>1</v>
      </c>
      <c r="I11875" s="41">
        <v>11</v>
      </c>
      <c r="J11875" s="41">
        <v>10</v>
      </c>
      <c r="K11875" s="44">
        <v>1</v>
      </c>
      <c r="L11875" s="20">
        <v>40064604.68</v>
      </c>
      <c r="M11875" s="19" t="s">
        <v>15954</v>
      </c>
      <c r="N11875" s="28" t="s">
        <v>15953</v>
      </c>
    </row>
    <row r="11876" spans="1:14" ht="30" x14ac:dyDescent="0.25">
      <c r="A11876" s="27" t="s">
        <v>9310</v>
      </c>
      <c r="B11876" s="19" t="s">
        <v>17065</v>
      </c>
      <c r="C11876" s="19" t="s">
        <v>16877</v>
      </c>
      <c r="D11876" s="38" t="s">
        <v>16187</v>
      </c>
      <c r="E11876" s="38" t="s">
        <v>9319</v>
      </c>
      <c r="F11876" s="41">
        <v>72102900</v>
      </c>
      <c r="G11876" s="19" t="s">
        <v>614</v>
      </c>
      <c r="H11876" s="41">
        <v>8</v>
      </c>
      <c r="I11876" s="41">
        <v>4</v>
      </c>
      <c r="J11876" s="41">
        <v>10</v>
      </c>
      <c r="K11876" s="44">
        <v>1</v>
      </c>
      <c r="L11876" s="20">
        <v>25302563.690000001</v>
      </c>
      <c r="M11876" s="19" t="s">
        <v>15954</v>
      </c>
      <c r="N11876" s="28" t="s">
        <v>15953</v>
      </c>
    </row>
    <row r="11877" spans="1:14" ht="30" x14ac:dyDescent="0.25">
      <c r="A11877" s="27" t="s">
        <v>9310</v>
      </c>
      <c r="B11877" s="19" t="s">
        <v>17065</v>
      </c>
      <c r="C11877" s="19" t="s">
        <v>16877</v>
      </c>
      <c r="D11877" s="38" t="s">
        <v>16187</v>
      </c>
      <c r="E11877" s="38" t="s">
        <v>16480</v>
      </c>
      <c r="F11877" s="41">
        <v>72102900</v>
      </c>
      <c r="G11877" s="19" t="s">
        <v>614</v>
      </c>
      <c r="H11877" s="41">
        <v>8</v>
      </c>
      <c r="I11877" s="41">
        <v>4</v>
      </c>
      <c r="J11877" s="41">
        <v>10</v>
      </c>
      <c r="K11877" s="44">
        <v>1</v>
      </c>
      <c r="L11877" s="20">
        <v>12809724.66</v>
      </c>
      <c r="M11877" s="19" t="s">
        <v>15954</v>
      </c>
      <c r="N11877" s="28" t="s">
        <v>15953</v>
      </c>
    </row>
    <row r="11878" spans="1:14" ht="30" x14ac:dyDescent="0.25">
      <c r="A11878" s="27" t="s">
        <v>9310</v>
      </c>
      <c r="B11878" s="19" t="s">
        <v>17065</v>
      </c>
      <c r="C11878" s="19" t="s">
        <v>16877</v>
      </c>
      <c r="D11878" s="38" t="s">
        <v>16187</v>
      </c>
      <c r="E11878" s="38" t="s">
        <v>9320</v>
      </c>
      <c r="F11878" s="41">
        <v>0</v>
      </c>
      <c r="G11878" s="19" t="s">
        <v>949</v>
      </c>
      <c r="H11878" s="41">
        <v>6</v>
      </c>
      <c r="I11878" s="41">
        <v>6</v>
      </c>
      <c r="J11878" s="41">
        <v>16</v>
      </c>
      <c r="K11878" s="44">
        <v>1</v>
      </c>
      <c r="L11878" s="20">
        <v>44.31</v>
      </c>
      <c r="M11878" s="19" t="s">
        <v>15954</v>
      </c>
      <c r="N11878" s="28" t="s">
        <v>15953</v>
      </c>
    </row>
    <row r="11879" spans="1:14" ht="45" x14ac:dyDescent="0.25">
      <c r="A11879" s="27" t="s">
        <v>9310</v>
      </c>
      <c r="B11879" s="19" t="s">
        <v>17065</v>
      </c>
      <c r="C11879" s="19" t="s">
        <v>16878</v>
      </c>
      <c r="D11879" s="38" t="s">
        <v>16188</v>
      </c>
      <c r="E11879" s="38" t="s">
        <v>9321</v>
      </c>
      <c r="F11879" s="41" t="s">
        <v>632</v>
      </c>
      <c r="G11879" s="19" t="s">
        <v>614</v>
      </c>
      <c r="H11879" s="41">
        <v>2</v>
      </c>
      <c r="I11879" s="41">
        <v>9</v>
      </c>
      <c r="J11879" s="41">
        <v>10</v>
      </c>
      <c r="K11879" s="44">
        <v>1</v>
      </c>
      <c r="L11879" s="20">
        <v>28977296.75</v>
      </c>
      <c r="M11879" s="19" t="s">
        <v>15954</v>
      </c>
      <c r="N11879" s="28" t="s">
        <v>15953</v>
      </c>
    </row>
    <row r="11880" spans="1:14" ht="45" x14ac:dyDescent="0.25">
      <c r="A11880" s="27" t="s">
        <v>9310</v>
      </c>
      <c r="B11880" s="19" t="s">
        <v>17065</v>
      </c>
      <c r="C11880" s="19" t="s">
        <v>16878</v>
      </c>
      <c r="D11880" s="38" t="s">
        <v>16188</v>
      </c>
      <c r="E11880" s="38" t="s">
        <v>9322</v>
      </c>
      <c r="F11880" s="41" t="s">
        <v>610</v>
      </c>
      <c r="G11880" s="19" t="s">
        <v>614</v>
      </c>
      <c r="H11880" s="41">
        <v>1</v>
      </c>
      <c r="I11880" s="41">
        <v>11</v>
      </c>
      <c r="J11880" s="41">
        <v>10</v>
      </c>
      <c r="K11880" s="44">
        <v>1</v>
      </c>
      <c r="L11880" s="20">
        <v>13364692.309999999</v>
      </c>
      <c r="M11880" s="19" t="s">
        <v>15954</v>
      </c>
      <c r="N11880" s="28" t="s">
        <v>15953</v>
      </c>
    </row>
    <row r="11881" spans="1:14" ht="45" x14ac:dyDescent="0.25">
      <c r="A11881" s="27" t="s">
        <v>9310</v>
      </c>
      <c r="B11881" s="19" t="s">
        <v>17065</v>
      </c>
      <c r="C11881" s="19" t="s">
        <v>16878</v>
      </c>
      <c r="D11881" s="38" t="s">
        <v>16188</v>
      </c>
      <c r="E11881" s="38" t="s">
        <v>10637</v>
      </c>
      <c r="F11881" s="41" t="s">
        <v>610</v>
      </c>
      <c r="G11881" s="19" t="s">
        <v>614</v>
      </c>
      <c r="H11881" s="41">
        <v>1</v>
      </c>
      <c r="I11881" s="41">
        <v>11</v>
      </c>
      <c r="J11881" s="41">
        <v>10</v>
      </c>
      <c r="K11881" s="44">
        <v>1</v>
      </c>
      <c r="L11881" s="20">
        <v>47978062.609999999</v>
      </c>
      <c r="M11881" s="19" t="s">
        <v>15954</v>
      </c>
      <c r="N11881" s="28" t="s">
        <v>15953</v>
      </c>
    </row>
    <row r="11882" spans="1:14" ht="45" x14ac:dyDescent="0.25">
      <c r="A11882" s="27" t="s">
        <v>9310</v>
      </c>
      <c r="B11882" s="19" t="s">
        <v>17065</v>
      </c>
      <c r="C11882" s="19" t="s">
        <v>16878</v>
      </c>
      <c r="D11882" s="38" t="s">
        <v>16188</v>
      </c>
      <c r="E11882" s="38" t="s">
        <v>10638</v>
      </c>
      <c r="F11882" s="41" t="s">
        <v>610</v>
      </c>
      <c r="G11882" s="19" t="s">
        <v>614</v>
      </c>
      <c r="H11882" s="41">
        <v>1</v>
      </c>
      <c r="I11882" s="41">
        <v>11</v>
      </c>
      <c r="J11882" s="41">
        <v>10</v>
      </c>
      <c r="K11882" s="44">
        <v>1</v>
      </c>
      <c r="L11882" s="20">
        <v>5614833.6800000006</v>
      </c>
      <c r="M11882" s="19" t="s">
        <v>15954</v>
      </c>
      <c r="N11882" s="28" t="s">
        <v>15953</v>
      </c>
    </row>
    <row r="11883" spans="1:14" ht="45" x14ac:dyDescent="0.25">
      <c r="A11883" s="27" t="s">
        <v>9310</v>
      </c>
      <c r="B11883" s="19" t="s">
        <v>17065</v>
      </c>
      <c r="C11883" s="19" t="s">
        <v>16878</v>
      </c>
      <c r="D11883" s="38" t="s">
        <v>16188</v>
      </c>
      <c r="E11883" s="38" t="s">
        <v>9323</v>
      </c>
      <c r="F11883" s="41" t="s">
        <v>610</v>
      </c>
      <c r="G11883" s="19" t="s">
        <v>614</v>
      </c>
      <c r="H11883" s="41">
        <v>2</v>
      </c>
      <c r="I11883" s="41">
        <v>3</v>
      </c>
      <c r="J11883" s="41">
        <v>10</v>
      </c>
      <c r="K11883" s="44">
        <v>1</v>
      </c>
      <c r="L11883" s="20">
        <v>4363469.55</v>
      </c>
      <c r="M11883" s="19" t="s">
        <v>15954</v>
      </c>
      <c r="N11883" s="28" t="s">
        <v>15953</v>
      </c>
    </row>
    <row r="11884" spans="1:14" ht="45" x14ac:dyDescent="0.25">
      <c r="A11884" s="27" t="s">
        <v>9310</v>
      </c>
      <c r="B11884" s="19" t="s">
        <v>17065</v>
      </c>
      <c r="C11884" s="19" t="s">
        <v>16878</v>
      </c>
      <c r="D11884" s="38" t="s">
        <v>16188</v>
      </c>
      <c r="E11884" s="38" t="s">
        <v>9326</v>
      </c>
      <c r="F11884" s="41" t="s">
        <v>610</v>
      </c>
      <c r="G11884" s="19" t="s">
        <v>614</v>
      </c>
      <c r="H11884" s="41">
        <v>6</v>
      </c>
      <c r="I11884" s="41">
        <v>3</v>
      </c>
      <c r="J11884" s="41">
        <v>10</v>
      </c>
      <c r="K11884" s="44">
        <v>1</v>
      </c>
      <c r="L11884" s="20">
        <v>8897905.6600000001</v>
      </c>
      <c r="M11884" s="19" t="s">
        <v>15954</v>
      </c>
      <c r="N11884" s="28" t="s">
        <v>15953</v>
      </c>
    </row>
    <row r="11885" spans="1:14" ht="45" x14ac:dyDescent="0.25">
      <c r="A11885" s="27" t="s">
        <v>9310</v>
      </c>
      <c r="B11885" s="19" t="s">
        <v>17065</v>
      </c>
      <c r="C11885" s="19" t="s">
        <v>16878</v>
      </c>
      <c r="D11885" s="38" t="s">
        <v>16188</v>
      </c>
      <c r="E11885" s="38" t="s">
        <v>9327</v>
      </c>
      <c r="F11885" s="41">
        <v>72102900</v>
      </c>
      <c r="G11885" s="19" t="s">
        <v>611</v>
      </c>
      <c r="H11885" s="41">
        <v>10</v>
      </c>
      <c r="I11885" s="41">
        <v>2</v>
      </c>
      <c r="J11885" s="41">
        <v>10</v>
      </c>
      <c r="K11885" s="44">
        <v>1</v>
      </c>
      <c r="L11885" s="20">
        <v>20699604.199999999</v>
      </c>
      <c r="M11885" s="19" t="s">
        <v>15954</v>
      </c>
      <c r="N11885" s="28" t="s">
        <v>15953</v>
      </c>
    </row>
    <row r="11886" spans="1:14" ht="60" x14ac:dyDescent="0.25">
      <c r="A11886" s="27" t="s">
        <v>9310</v>
      </c>
      <c r="B11886" s="19" t="s">
        <v>17065</v>
      </c>
      <c r="C11886" s="19" t="s">
        <v>16961</v>
      </c>
      <c r="D11886" s="38" t="s">
        <v>16273</v>
      </c>
      <c r="E11886" s="38" t="s">
        <v>9329</v>
      </c>
      <c r="F11886" s="41">
        <v>72141000</v>
      </c>
      <c r="G11886" s="19" t="s">
        <v>614</v>
      </c>
      <c r="H11886" s="41">
        <v>6</v>
      </c>
      <c r="I11886" s="41">
        <v>3</v>
      </c>
      <c r="J11886" s="41">
        <v>10</v>
      </c>
      <c r="K11886" s="44">
        <v>1</v>
      </c>
      <c r="L11886" s="20">
        <v>9996352.9199999999</v>
      </c>
      <c r="M11886" s="19" t="s">
        <v>15954</v>
      </c>
      <c r="N11886" s="28" t="s">
        <v>15953</v>
      </c>
    </row>
    <row r="11887" spans="1:14" ht="60" x14ac:dyDescent="0.25">
      <c r="A11887" s="27" t="s">
        <v>9310</v>
      </c>
      <c r="B11887" s="19" t="s">
        <v>17065</v>
      </c>
      <c r="C11887" s="19" t="s">
        <v>16879</v>
      </c>
      <c r="D11887" s="38" t="s">
        <v>16189</v>
      </c>
      <c r="E11887" s="38" t="s">
        <v>10639</v>
      </c>
      <c r="F11887" s="41">
        <v>72151514</v>
      </c>
      <c r="G11887" s="19" t="s">
        <v>611</v>
      </c>
      <c r="H11887" s="41">
        <v>9</v>
      </c>
      <c r="I11887" s="41">
        <v>3</v>
      </c>
      <c r="J11887" s="41">
        <v>16</v>
      </c>
      <c r="K11887" s="44">
        <v>1</v>
      </c>
      <c r="L11887" s="20">
        <v>5301550</v>
      </c>
      <c r="M11887" s="19" t="s">
        <v>15954</v>
      </c>
      <c r="N11887" s="28" t="s">
        <v>15953</v>
      </c>
    </row>
    <row r="11888" spans="1:14" ht="60" x14ac:dyDescent="0.25">
      <c r="A11888" s="27" t="s">
        <v>9310</v>
      </c>
      <c r="B11888" s="19" t="s">
        <v>17065</v>
      </c>
      <c r="C11888" s="19" t="s">
        <v>16879</v>
      </c>
      <c r="D11888" s="38" t="s">
        <v>16189</v>
      </c>
      <c r="E11888" s="38" t="s">
        <v>10640</v>
      </c>
      <c r="F11888" s="41" t="s">
        <v>5614</v>
      </c>
      <c r="G11888" s="19" t="s">
        <v>611</v>
      </c>
      <c r="H11888" s="41">
        <v>1</v>
      </c>
      <c r="I11888" s="41">
        <v>10</v>
      </c>
      <c r="J11888" s="41">
        <v>10</v>
      </c>
      <c r="K11888" s="44">
        <v>1</v>
      </c>
      <c r="L11888" s="20">
        <v>17983850</v>
      </c>
      <c r="M11888" s="19" t="s">
        <v>15954</v>
      </c>
      <c r="N11888" s="28" t="s">
        <v>15953</v>
      </c>
    </row>
    <row r="11889" spans="1:14" ht="60" x14ac:dyDescent="0.25">
      <c r="A11889" s="27" t="s">
        <v>9310</v>
      </c>
      <c r="B11889" s="19" t="s">
        <v>17065</v>
      </c>
      <c r="C11889" s="19" t="s">
        <v>16879</v>
      </c>
      <c r="D11889" s="38" t="s">
        <v>16189</v>
      </c>
      <c r="E11889" s="38" t="s">
        <v>10641</v>
      </c>
      <c r="F11889" s="41">
        <v>39121621</v>
      </c>
      <c r="G11889" s="19" t="s">
        <v>611</v>
      </c>
      <c r="H11889" s="41">
        <v>7</v>
      </c>
      <c r="I11889" s="41">
        <v>3</v>
      </c>
      <c r="J11889" s="41">
        <v>10</v>
      </c>
      <c r="K11889" s="44">
        <v>1</v>
      </c>
      <c r="L11889" s="20">
        <v>14432875</v>
      </c>
      <c r="M11889" s="19" t="s">
        <v>15954</v>
      </c>
      <c r="N11889" s="28" t="s">
        <v>15953</v>
      </c>
    </row>
    <row r="11890" spans="1:14" ht="45" x14ac:dyDescent="0.25">
      <c r="A11890" s="27" t="s">
        <v>9310</v>
      </c>
      <c r="B11890" s="19" t="s">
        <v>17065</v>
      </c>
      <c r="C11890" s="19" t="s">
        <v>16880</v>
      </c>
      <c r="D11890" s="38" t="s">
        <v>16190</v>
      </c>
      <c r="E11890" s="38" t="s">
        <v>10642</v>
      </c>
      <c r="F11890" s="41" t="s">
        <v>10643</v>
      </c>
      <c r="G11890" s="19" t="s">
        <v>611</v>
      </c>
      <c r="H11890" s="41">
        <v>10</v>
      </c>
      <c r="I11890" s="41">
        <v>2</v>
      </c>
      <c r="J11890" s="41">
        <v>16</v>
      </c>
      <c r="K11890" s="44">
        <v>1</v>
      </c>
      <c r="L11890" s="20">
        <v>7959315</v>
      </c>
      <c r="M11890" s="19" t="s">
        <v>15954</v>
      </c>
      <c r="N11890" s="28" t="s">
        <v>15953</v>
      </c>
    </row>
    <row r="11891" spans="1:14" ht="45" x14ac:dyDescent="0.25">
      <c r="A11891" s="27" t="s">
        <v>9310</v>
      </c>
      <c r="B11891" s="19" t="s">
        <v>17065</v>
      </c>
      <c r="C11891" s="19" t="s">
        <v>16880</v>
      </c>
      <c r="D11891" s="38" t="s">
        <v>16190</v>
      </c>
      <c r="E11891" s="38" t="s">
        <v>10644</v>
      </c>
      <c r="F11891" s="41" t="s">
        <v>10643</v>
      </c>
      <c r="G11891" s="19" t="s">
        <v>611</v>
      </c>
      <c r="H11891" s="41">
        <v>1</v>
      </c>
      <c r="I11891" s="41">
        <v>10</v>
      </c>
      <c r="J11891" s="41">
        <v>16</v>
      </c>
      <c r="K11891" s="44">
        <v>1</v>
      </c>
      <c r="L11891" s="20">
        <v>34100937.5</v>
      </c>
      <c r="M11891" s="19" t="s">
        <v>15954</v>
      </c>
      <c r="N11891" s="28" t="s">
        <v>15955</v>
      </c>
    </row>
    <row r="11892" spans="1:14" ht="45" x14ac:dyDescent="0.25">
      <c r="A11892" s="27" t="s">
        <v>9310</v>
      </c>
      <c r="B11892" s="19" t="s">
        <v>17065</v>
      </c>
      <c r="C11892" s="19" t="s">
        <v>16880</v>
      </c>
      <c r="D11892" s="38" t="s">
        <v>16190</v>
      </c>
      <c r="E11892" s="38" t="s">
        <v>10645</v>
      </c>
      <c r="F11892" s="41">
        <v>0</v>
      </c>
      <c r="G11892" s="19" t="s">
        <v>949</v>
      </c>
      <c r="H11892" s="41">
        <v>6</v>
      </c>
      <c r="I11892" s="41">
        <v>6</v>
      </c>
      <c r="J11892" s="41">
        <v>16</v>
      </c>
      <c r="K11892" s="44">
        <v>1</v>
      </c>
      <c r="L11892" s="20">
        <v>2937782.75</v>
      </c>
      <c r="M11892" s="19" t="s">
        <v>15954</v>
      </c>
      <c r="N11892" s="28" t="s">
        <v>15953</v>
      </c>
    </row>
    <row r="11893" spans="1:14" ht="30" x14ac:dyDescent="0.25">
      <c r="A11893" s="27" t="s">
        <v>9310</v>
      </c>
      <c r="B11893" s="19" t="s">
        <v>17065</v>
      </c>
      <c r="C11893" s="19" t="s">
        <v>16937</v>
      </c>
      <c r="D11893" s="38" t="s">
        <v>16249</v>
      </c>
      <c r="E11893" s="38" t="s">
        <v>10646</v>
      </c>
      <c r="F11893" s="41" t="s">
        <v>3628</v>
      </c>
      <c r="G11893" s="19" t="s">
        <v>721</v>
      </c>
      <c r="H11893" s="41">
        <v>10</v>
      </c>
      <c r="I11893" s="41">
        <v>2</v>
      </c>
      <c r="J11893" s="41">
        <v>16</v>
      </c>
      <c r="K11893" s="44">
        <v>1</v>
      </c>
      <c r="L11893" s="20">
        <v>8300000</v>
      </c>
      <c r="M11893" s="19" t="s">
        <v>15954</v>
      </c>
      <c r="N11893" s="28" t="s">
        <v>15953</v>
      </c>
    </row>
    <row r="11894" spans="1:14" ht="30" x14ac:dyDescent="0.25">
      <c r="A11894" s="27" t="s">
        <v>9310</v>
      </c>
      <c r="B11894" s="19" t="s">
        <v>17065</v>
      </c>
      <c r="C11894" s="19" t="s">
        <v>16937</v>
      </c>
      <c r="D11894" s="38" t="s">
        <v>16249</v>
      </c>
      <c r="E11894" s="38" t="s">
        <v>10647</v>
      </c>
      <c r="F11894" s="41" t="s">
        <v>3628</v>
      </c>
      <c r="G11894" s="19" t="s">
        <v>721</v>
      </c>
      <c r="H11894" s="41">
        <v>1</v>
      </c>
      <c r="I11894" s="41">
        <v>10</v>
      </c>
      <c r="J11894" s="41">
        <v>16</v>
      </c>
      <c r="K11894" s="44">
        <v>1</v>
      </c>
      <c r="L11894" s="20">
        <v>22569641.590000004</v>
      </c>
      <c r="M11894" s="19" t="s">
        <v>15954</v>
      </c>
      <c r="N11894" s="28" t="s">
        <v>15955</v>
      </c>
    </row>
    <row r="11895" spans="1:14" ht="30" x14ac:dyDescent="0.25">
      <c r="A11895" s="27" t="s">
        <v>9310</v>
      </c>
      <c r="B11895" s="19" t="s">
        <v>17065</v>
      </c>
      <c r="C11895" s="19" t="s">
        <v>16937</v>
      </c>
      <c r="D11895" s="38" t="s">
        <v>16249</v>
      </c>
      <c r="E11895" s="38" t="s">
        <v>10647</v>
      </c>
      <c r="F11895" s="41" t="s">
        <v>3628</v>
      </c>
      <c r="G11895" s="19" t="s">
        <v>721</v>
      </c>
      <c r="H11895" s="41">
        <v>7</v>
      </c>
      <c r="I11895" s="41">
        <v>9</v>
      </c>
      <c r="J11895" s="41">
        <v>10</v>
      </c>
      <c r="K11895" s="44">
        <v>1</v>
      </c>
      <c r="L11895" s="20">
        <v>7337106.0599999996</v>
      </c>
      <c r="M11895" s="19" t="s">
        <v>15954</v>
      </c>
      <c r="N11895" s="28" t="s">
        <v>15953</v>
      </c>
    </row>
    <row r="11896" spans="1:14" ht="30" x14ac:dyDescent="0.25">
      <c r="A11896" s="27" t="s">
        <v>9310</v>
      </c>
      <c r="B11896" s="19" t="s">
        <v>17065</v>
      </c>
      <c r="C11896" s="19" t="s">
        <v>16937</v>
      </c>
      <c r="D11896" s="38" t="s">
        <v>16249</v>
      </c>
      <c r="E11896" s="38" t="s">
        <v>10647</v>
      </c>
      <c r="F11896" s="41" t="s">
        <v>3628</v>
      </c>
      <c r="G11896" s="19" t="s">
        <v>721</v>
      </c>
      <c r="H11896" s="41">
        <v>7</v>
      </c>
      <c r="I11896" s="41">
        <v>9</v>
      </c>
      <c r="J11896" s="41">
        <v>16</v>
      </c>
      <c r="K11896" s="44">
        <v>1</v>
      </c>
      <c r="L11896" s="20">
        <v>13203079.789999999</v>
      </c>
      <c r="M11896" s="19" t="s">
        <v>15954</v>
      </c>
      <c r="N11896" s="28" t="s">
        <v>15953</v>
      </c>
    </row>
    <row r="11897" spans="1:14" ht="30" x14ac:dyDescent="0.25">
      <c r="A11897" s="27" t="s">
        <v>9310</v>
      </c>
      <c r="B11897" s="19" t="s">
        <v>17065</v>
      </c>
      <c r="C11897" s="19" t="s">
        <v>16882</v>
      </c>
      <c r="D11897" s="38" t="s">
        <v>16192</v>
      </c>
      <c r="E11897" s="38" t="s">
        <v>10648</v>
      </c>
      <c r="F11897" s="41" t="s">
        <v>10649</v>
      </c>
      <c r="G11897" s="19" t="s">
        <v>611</v>
      </c>
      <c r="H11897" s="41">
        <v>3</v>
      </c>
      <c r="I11897" s="41">
        <v>2</v>
      </c>
      <c r="J11897" s="41">
        <v>16</v>
      </c>
      <c r="K11897" s="44">
        <v>1</v>
      </c>
      <c r="L11897" s="20">
        <v>297500</v>
      </c>
      <c r="M11897" s="19" t="s">
        <v>15954</v>
      </c>
      <c r="N11897" s="28" t="s">
        <v>15953</v>
      </c>
    </row>
    <row r="11898" spans="1:14" ht="45" x14ac:dyDescent="0.25">
      <c r="A11898" s="27" t="s">
        <v>9310</v>
      </c>
      <c r="B11898" s="19" t="s">
        <v>17025</v>
      </c>
      <c r="C11898" s="19" t="s">
        <v>16768</v>
      </c>
      <c r="D11898" s="38" t="s">
        <v>16078</v>
      </c>
      <c r="E11898" s="38" t="s">
        <v>10650</v>
      </c>
      <c r="F11898" s="41" t="s">
        <v>948</v>
      </c>
      <c r="G11898" s="19" t="s">
        <v>949</v>
      </c>
      <c r="H11898" s="41">
        <v>1</v>
      </c>
      <c r="I11898" s="41">
        <v>12</v>
      </c>
      <c r="J11898" s="41">
        <v>10</v>
      </c>
      <c r="K11898" s="44">
        <v>1</v>
      </c>
      <c r="L11898" s="20">
        <v>29685817</v>
      </c>
      <c r="M11898" s="19" t="s">
        <v>15954</v>
      </c>
      <c r="N11898" s="28" t="s">
        <v>15953</v>
      </c>
    </row>
    <row r="11899" spans="1:14" ht="45" x14ac:dyDescent="0.25">
      <c r="A11899" s="27" t="s">
        <v>9310</v>
      </c>
      <c r="B11899" s="19" t="s">
        <v>17025</v>
      </c>
      <c r="C11899" s="19" t="s">
        <v>16768</v>
      </c>
      <c r="D11899" s="38" t="s">
        <v>16078</v>
      </c>
      <c r="E11899" s="38" t="s">
        <v>10650</v>
      </c>
      <c r="F11899" s="41" t="s">
        <v>948</v>
      </c>
      <c r="G11899" s="19" t="s">
        <v>949</v>
      </c>
      <c r="H11899" s="41">
        <v>1</v>
      </c>
      <c r="I11899" s="41">
        <v>12</v>
      </c>
      <c r="J11899" s="41">
        <v>16</v>
      </c>
      <c r="K11899" s="44">
        <v>1</v>
      </c>
      <c r="L11899" s="20">
        <v>47640000</v>
      </c>
      <c r="M11899" s="19" t="s">
        <v>15954</v>
      </c>
      <c r="N11899" s="28" t="s">
        <v>15953</v>
      </c>
    </row>
    <row r="11900" spans="1:14" ht="45" x14ac:dyDescent="0.25">
      <c r="A11900" s="27" t="s">
        <v>9310</v>
      </c>
      <c r="B11900" s="19" t="s">
        <v>17025</v>
      </c>
      <c r="C11900" s="19" t="s">
        <v>16768</v>
      </c>
      <c r="D11900" s="38" t="s">
        <v>16078</v>
      </c>
      <c r="E11900" s="38" t="s">
        <v>10651</v>
      </c>
      <c r="F11900" s="41" t="s">
        <v>5688</v>
      </c>
      <c r="G11900" s="19" t="s">
        <v>949</v>
      </c>
      <c r="H11900" s="41">
        <v>1</v>
      </c>
      <c r="I11900" s="41">
        <v>12</v>
      </c>
      <c r="J11900" s="41">
        <v>10</v>
      </c>
      <c r="K11900" s="44">
        <v>1</v>
      </c>
      <c r="L11900" s="20">
        <v>421251084</v>
      </c>
      <c r="M11900" s="19" t="s">
        <v>15954</v>
      </c>
      <c r="N11900" s="28" t="s">
        <v>15953</v>
      </c>
    </row>
    <row r="11901" spans="1:14" ht="45" x14ac:dyDescent="0.25">
      <c r="A11901" s="27" t="s">
        <v>9310</v>
      </c>
      <c r="B11901" s="19" t="s">
        <v>17025</v>
      </c>
      <c r="C11901" s="19" t="s">
        <v>16768</v>
      </c>
      <c r="D11901" s="38" t="s">
        <v>16078</v>
      </c>
      <c r="E11901" s="38" t="s">
        <v>10651</v>
      </c>
      <c r="F11901" s="41" t="s">
        <v>5688</v>
      </c>
      <c r="G11901" s="19" t="s">
        <v>949</v>
      </c>
      <c r="H11901" s="41">
        <v>1</v>
      </c>
      <c r="I11901" s="41">
        <v>12</v>
      </c>
      <c r="J11901" s="41">
        <v>16</v>
      </c>
      <c r="K11901" s="44">
        <v>1</v>
      </c>
      <c r="L11901" s="20">
        <v>96860400</v>
      </c>
      <c r="M11901" s="19" t="s">
        <v>15954</v>
      </c>
      <c r="N11901" s="28" t="s">
        <v>15953</v>
      </c>
    </row>
    <row r="11902" spans="1:14" ht="30" x14ac:dyDescent="0.25">
      <c r="A11902" s="27" t="s">
        <v>9310</v>
      </c>
      <c r="B11902" s="19" t="s">
        <v>17025</v>
      </c>
      <c r="C11902" s="19" t="s">
        <v>16884</v>
      </c>
      <c r="D11902" s="38" t="s">
        <v>16194</v>
      </c>
      <c r="E11902" s="38" t="s">
        <v>10652</v>
      </c>
      <c r="F11902" s="41" t="s">
        <v>3587</v>
      </c>
      <c r="G11902" s="19" t="s">
        <v>949</v>
      </c>
      <c r="H11902" s="41">
        <v>1</v>
      </c>
      <c r="I11902" s="41">
        <v>12</v>
      </c>
      <c r="J11902" s="41">
        <v>16</v>
      </c>
      <c r="K11902" s="44">
        <v>1</v>
      </c>
      <c r="L11902" s="20">
        <v>19000000</v>
      </c>
      <c r="M11902" s="19" t="s">
        <v>15954</v>
      </c>
      <c r="N11902" s="28" t="s">
        <v>15953</v>
      </c>
    </row>
    <row r="11903" spans="1:14" ht="30" x14ac:dyDescent="0.25">
      <c r="A11903" s="27" t="s">
        <v>9310</v>
      </c>
      <c r="B11903" s="19" t="s">
        <v>17025</v>
      </c>
      <c r="C11903" s="19" t="s">
        <v>16884</v>
      </c>
      <c r="D11903" s="38" t="s">
        <v>16194</v>
      </c>
      <c r="E11903" s="38" t="s">
        <v>10652</v>
      </c>
      <c r="F11903" s="41" t="s">
        <v>3587</v>
      </c>
      <c r="G11903" s="19" t="s">
        <v>949</v>
      </c>
      <c r="H11903" s="41">
        <v>1</v>
      </c>
      <c r="I11903" s="41">
        <v>12</v>
      </c>
      <c r="J11903" s="41">
        <v>10</v>
      </c>
      <c r="K11903" s="44">
        <v>1</v>
      </c>
      <c r="L11903" s="20">
        <v>113607315</v>
      </c>
      <c r="M11903" s="19" t="s">
        <v>15954</v>
      </c>
      <c r="N11903" s="28" t="s">
        <v>15953</v>
      </c>
    </row>
    <row r="11904" spans="1:14" ht="45" x14ac:dyDescent="0.25">
      <c r="A11904" s="27" t="s">
        <v>9310</v>
      </c>
      <c r="B11904" s="19" t="s">
        <v>17023</v>
      </c>
      <c r="C11904" s="19" t="s">
        <v>16765</v>
      </c>
      <c r="D11904" s="38" t="s">
        <v>16075</v>
      </c>
      <c r="E11904" s="38" t="s">
        <v>10653</v>
      </c>
      <c r="F11904" s="41" t="s">
        <v>5650</v>
      </c>
      <c r="G11904" s="19" t="s">
        <v>611</v>
      </c>
      <c r="H11904" s="41">
        <v>1</v>
      </c>
      <c r="I11904" s="41">
        <v>10</v>
      </c>
      <c r="J11904" s="41">
        <v>10</v>
      </c>
      <c r="K11904" s="44">
        <v>1</v>
      </c>
      <c r="L11904" s="20">
        <v>30000000</v>
      </c>
      <c r="M11904" s="19" t="s">
        <v>15954</v>
      </c>
      <c r="N11904" s="28" t="s">
        <v>15955</v>
      </c>
    </row>
    <row r="11905" spans="1:14" ht="45" x14ac:dyDescent="0.25">
      <c r="A11905" s="27" t="s">
        <v>9310</v>
      </c>
      <c r="B11905" s="19" t="s">
        <v>17023</v>
      </c>
      <c r="C11905" s="19" t="s">
        <v>16765</v>
      </c>
      <c r="D11905" s="38" t="s">
        <v>16075</v>
      </c>
      <c r="E11905" s="38" t="s">
        <v>10654</v>
      </c>
      <c r="F11905" s="41" t="s">
        <v>5650</v>
      </c>
      <c r="G11905" s="19" t="s">
        <v>611</v>
      </c>
      <c r="H11905" s="41">
        <v>10</v>
      </c>
      <c r="I11905" s="41">
        <v>2</v>
      </c>
      <c r="J11905" s="41">
        <v>10</v>
      </c>
      <c r="K11905" s="44">
        <v>1</v>
      </c>
      <c r="L11905" s="20">
        <v>4450001.43</v>
      </c>
      <c r="M11905" s="19" t="s">
        <v>15954</v>
      </c>
      <c r="N11905" s="28" t="s">
        <v>15953</v>
      </c>
    </row>
    <row r="11906" spans="1:14" ht="45" x14ac:dyDescent="0.25">
      <c r="A11906" s="27" t="s">
        <v>9310</v>
      </c>
      <c r="B11906" s="19" t="s">
        <v>17023</v>
      </c>
      <c r="C11906" s="19" t="s">
        <v>16765</v>
      </c>
      <c r="D11906" s="38" t="s">
        <v>16075</v>
      </c>
      <c r="E11906" s="38" t="s">
        <v>10653</v>
      </c>
      <c r="F11906" s="41">
        <v>80161801</v>
      </c>
      <c r="G11906" s="19" t="s">
        <v>611</v>
      </c>
      <c r="H11906" s="41">
        <v>6</v>
      </c>
      <c r="I11906" s="41">
        <v>4</v>
      </c>
      <c r="J11906" s="41">
        <v>10</v>
      </c>
      <c r="K11906" s="44">
        <v>1</v>
      </c>
      <c r="L11906" s="20">
        <v>4688500</v>
      </c>
      <c r="M11906" s="19" t="s">
        <v>15954</v>
      </c>
      <c r="N11906" s="28" t="s">
        <v>15953</v>
      </c>
    </row>
    <row r="11907" spans="1:14" ht="45" x14ac:dyDescent="0.25">
      <c r="A11907" s="27" t="s">
        <v>9310</v>
      </c>
      <c r="B11907" s="19" t="s">
        <v>17023</v>
      </c>
      <c r="C11907" s="19" t="s">
        <v>16765</v>
      </c>
      <c r="D11907" s="38" t="s">
        <v>16075</v>
      </c>
      <c r="E11907" s="38" t="s">
        <v>10653</v>
      </c>
      <c r="F11907" s="41">
        <v>80161801</v>
      </c>
      <c r="G11907" s="19" t="s">
        <v>611</v>
      </c>
      <c r="H11907" s="41">
        <v>11</v>
      </c>
      <c r="I11907" s="41">
        <v>2</v>
      </c>
      <c r="J11907" s="41">
        <v>16</v>
      </c>
      <c r="K11907" s="44">
        <v>1</v>
      </c>
      <c r="L11907" s="20">
        <v>3468850</v>
      </c>
      <c r="M11907" s="19" t="s">
        <v>15954</v>
      </c>
      <c r="N11907" s="28" t="s">
        <v>15953</v>
      </c>
    </row>
    <row r="11908" spans="1:14" ht="45" x14ac:dyDescent="0.25">
      <c r="A11908" s="27" t="s">
        <v>9310</v>
      </c>
      <c r="B11908" s="19" t="s">
        <v>17071</v>
      </c>
      <c r="C11908" s="19" t="s">
        <v>16962</v>
      </c>
      <c r="D11908" s="38" t="s">
        <v>16274</v>
      </c>
      <c r="E11908" s="38" t="s">
        <v>10655</v>
      </c>
      <c r="F11908" s="41" t="s">
        <v>10656</v>
      </c>
      <c r="G11908" s="19" t="s">
        <v>498</v>
      </c>
      <c r="H11908" s="41">
        <v>1</v>
      </c>
      <c r="I11908" s="41">
        <v>11</v>
      </c>
      <c r="J11908" s="41">
        <v>10</v>
      </c>
      <c r="K11908" s="44">
        <v>1</v>
      </c>
      <c r="L11908" s="20">
        <v>1500000000</v>
      </c>
      <c r="M11908" s="19" t="s">
        <v>15954</v>
      </c>
      <c r="N11908" s="28" t="s">
        <v>15953</v>
      </c>
    </row>
    <row r="11909" spans="1:14" x14ac:dyDescent="0.25">
      <c r="A11909" s="27" t="s">
        <v>9310</v>
      </c>
      <c r="B11909" s="19" t="s">
        <v>17033</v>
      </c>
      <c r="C11909" s="19" t="s">
        <v>16783</v>
      </c>
      <c r="D11909" s="38" t="s">
        <v>16093</v>
      </c>
      <c r="E11909" s="38" t="s">
        <v>10657</v>
      </c>
      <c r="F11909" s="41" t="s">
        <v>10658</v>
      </c>
      <c r="G11909" s="19" t="s">
        <v>498</v>
      </c>
      <c r="H11909" s="41">
        <v>2</v>
      </c>
      <c r="I11909" s="41">
        <v>11</v>
      </c>
      <c r="J11909" s="41">
        <v>10</v>
      </c>
      <c r="K11909" s="44">
        <v>1</v>
      </c>
      <c r="L11909" s="20">
        <v>36000000</v>
      </c>
      <c r="M11909" s="19" t="s">
        <v>15954</v>
      </c>
      <c r="N11909" s="28" t="s">
        <v>15953</v>
      </c>
    </row>
    <row r="11910" spans="1:14" ht="60" x14ac:dyDescent="0.25">
      <c r="A11910" s="27" t="s">
        <v>9310</v>
      </c>
      <c r="B11910" s="19" t="s">
        <v>17035</v>
      </c>
      <c r="C11910" s="19" t="s">
        <v>16793</v>
      </c>
      <c r="D11910" s="38" t="s">
        <v>16103</v>
      </c>
      <c r="E11910" s="38" t="s">
        <v>10659</v>
      </c>
      <c r="F11910" s="41" t="s">
        <v>10660</v>
      </c>
      <c r="G11910" s="19" t="s">
        <v>611</v>
      </c>
      <c r="H11910" s="41">
        <v>10</v>
      </c>
      <c r="I11910" s="41">
        <v>2</v>
      </c>
      <c r="J11910" s="41">
        <v>10</v>
      </c>
      <c r="K11910" s="44">
        <v>1</v>
      </c>
      <c r="L11910" s="20">
        <v>30000000</v>
      </c>
      <c r="M11910" s="19" t="s">
        <v>15954</v>
      </c>
      <c r="N11910" s="28" t="s">
        <v>15953</v>
      </c>
    </row>
    <row r="11911" spans="1:14" ht="90" x14ac:dyDescent="0.25">
      <c r="A11911" s="27" t="s">
        <v>9310</v>
      </c>
      <c r="B11911" s="19" t="s">
        <v>17035</v>
      </c>
      <c r="C11911" s="19" t="s">
        <v>16949</v>
      </c>
      <c r="D11911" s="38" t="s">
        <v>16261</v>
      </c>
      <c r="E11911" s="38" t="s">
        <v>10661</v>
      </c>
      <c r="F11911" s="41">
        <v>72151605</v>
      </c>
      <c r="G11911" s="19" t="s">
        <v>498</v>
      </c>
      <c r="H11911" s="41">
        <v>2</v>
      </c>
      <c r="I11911" s="41">
        <v>9</v>
      </c>
      <c r="J11911" s="41">
        <v>10</v>
      </c>
      <c r="K11911" s="44">
        <v>1</v>
      </c>
      <c r="L11911" s="20">
        <v>405659100</v>
      </c>
      <c r="M11911" s="19" t="s">
        <v>15954</v>
      </c>
      <c r="N11911" s="28" t="s">
        <v>15953</v>
      </c>
    </row>
    <row r="11912" spans="1:14" ht="30" x14ac:dyDescent="0.25">
      <c r="A11912" s="27" t="s">
        <v>9310</v>
      </c>
      <c r="B11912" s="19" t="s">
        <v>17035</v>
      </c>
      <c r="C11912" s="19" t="s">
        <v>16790</v>
      </c>
      <c r="D11912" s="38" t="s">
        <v>16100</v>
      </c>
      <c r="E11912" s="38" t="s">
        <v>10662</v>
      </c>
      <c r="F11912" s="41" t="s">
        <v>3663</v>
      </c>
      <c r="G11912" s="19" t="s">
        <v>611</v>
      </c>
      <c r="H11912" s="41">
        <v>2</v>
      </c>
      <c r="I11912" s="41">
        <v>10</v>
      </c>
      <c r="J11912" s="41">
        <v>10</v>
      </c>
      <c r="K11912" s="44">
        <v>1</v>
      </c>
      <c r="L11912" s="20">
        <v>999600</v>
      </c>
      <c r="M11912" s="19" t="s">
        <v>15954</v>
      </c>
      <c r="N11912" s="28" t="s">
        <v>15953</v>
      </c>
    </row>
    <row r="11913" spans="1:14" ht="30" x14ac:dyDescent="0.25">
      <c r="A11913" s="27" t="s">
        <v>9310</v>
      </c>
      <c r="B11913" s="19" t="s">
        <v>17035</v>
      </c>
      <c r="C11913" s="19" t="s">
        <v>16790</v>
      </c>
      <c r="D11913" s="38" t="s">
        <v>16100</v>
      </c>
      <c r="E11913" s="38" t="s">
        <v>10663</v>
      </c>
      <c r="F11913" s="41" t="s">
        <v>3663</v>
      </c>
      <c r="G11913" s="19" t="s">
        <v>611</v>
      </c>
      <c r="H11913" s="41">
        <v>2</v>
      </c>
      <c r="I11913" s="41">
        <v>10</v>
      </c>
      <c r="J11913" s="41">
        <v>10</v>
      </c>
      <c r="K11913" s="44">
        <v>1</v>
      </c>
      <c r="L11913" s="20">
        <v>9401000</v>
      </c>
      <c r="M11913" s="19" t="s">
        <v>15954</v>
      </c>
      <c r="N11913" s="28" t="s">
        <v>15953</v>
      </c>
    </row>
    <row r="11914" spans="1:14" ht="30" x14ac:dyDescent="0.25">
      <c r="A11914" s="27" t="s">
        <v>9310</v>
      </c>
      <c r="B11914" s="19" t="s">
        <v>17035</v>
      </c>
      <c r="C11914" s="19" t="s">
        <v>16790</v>
      </c>
      <c r="D11914" s="38" t="s">
        <v>16100</v>
      </c>
      <c r="E11914" s="38" t="s">
        <v>10664</v>
      </c>
      <c r="F11914" s="41" t="s">
        <v>3663</v>
      </c>
      <c r="G11914" s="19" t="s">
        <v>611</v>
      </c>
      <c r="H11914" s="41">
        <v>2</v>
      </c>
      <c r="I11914" s="41">
        <v>10</v>
      </c>
      <c r="J11914" s="41">
        <v>10</v>
      </c>
      <c r="K11914" s="44">
        <v>1</v>
      </c>
      <c r="L11914" s="20">
        <v>3332000</v>
      </c>
      <c r="M11914" s="19" t="s">
        <v>15954</v>
      </c>
      <c r="N11914" s="28" t="s">
        <v>15953</v>
      </c>
    </row>
    <row r="11915" spans="1:14" ht="30" x14ac:dyDescent="0.25">
      <c r="A11915" s="27" t="s">
        <v>9310</v>
      </c>
      <c r="B11915" s="19" t="s">
        <v>17035</v>
      </c>
      <c r="C11915" s="19" t="s">
        <v>16790</v>
      </c>
      <c r="D11915" s="38" t="s">
        <v>16100</v>
      </c>
      <c r="E11915" s="38" t="s">
        <v>10665</v>
      </c>
      <c r="F11915" s="41" t="s">
        <v>10666</v>
      </c>
      <c r="G11915" s="19" t="s">
        <v>611</v>
      </c>
      <c r="H11915" s="41">
        <v>2</v>
      </c>
      <c r="I11915" s="41">
        <v>10</v>
      </c>
      <c r="J11915" s="41">
        <v>10</v>
      </c>
      <c r="K11915" s="44">
        <v>1</v>
      </c>
      <c r="L11915" s="20">
        <v>3927000</v>
      </c>
      <c r="M11915" s="19" t="s">
        <v>15954</v>
      </c>
      <c r="N11915" s="28" t="s">
        <v>15953</v>
      </c>
    </row>
    <row r="11916" spans="1:14" ht="30" x14ac:dyDescent="0.25">
      <c r="A11916" s="27" t="s">
        <v>9310</v>
      </c>
      <c r="B11916" s="19" t="s">
        <v>17035</v>
      </c>
      <c r="C11916" s="19" t="s">
        <v>16790</v>
      </c>
      <c r="D11916" s="38" t="s">
        <v>16100</v>
      </c>
      <c r="E11916" s="38" t="s">
        <v>10667</v>
      </c>
      <c r="F11916" s="41" t="s">
        <v>3654</v>
      </c>
      <c r="G11916" s="19" t="s">
        <v>614</v>
      </c>
      <c r="H11916" s="41">
        <v>1</v>
      </c>
      <c r="I11916" s="41">
        <v>10</v>
      </c>
      <c r="J11916" s="41">
        <v>10</v>
      </c>
      <c r="K11916" s="44">
        <v>1</v>
      </c>
      <c r="L11916" s="20">
        <v>6000000</v>
      </c>
      <c r="M11916" s="19" t="s">
        <v>15954</v>
      </c>
      <c r="N11916" s="28" t="s">
        <v>15955</v>
      </c>
    </row>
    <row r="11917" spans="1:14" ht="30" x14ac:dyDescent="0.25">
      <c r="A11917" s="27" t="s">
        <v>9310</v>
      </c>
      <c r="B11917" s="19" t="s">
        <v>17035</v>
      </c>
      <c r="C11917" s="19" t="s">
        <v>16790</v>
      </c>
      <c r="D11917" s="38" t="s">
        <v>16100</v>
      </c>
      <c r="E11917" s="38" t="s">
        <v>10668</v>
      </c>
      <c r="F11917" s="41" t="s">
        <v>3654</v>
      </c>
      <c r="G11917" s="19" t="s">
        <v>614</v>
      </c>
      <c r="H11917" s="41">
        <v>10</v>
      </c>
      <c r="I11917" s="41">
        <v>2</v>
      </c>
      <c r="J11917" s="41">
        <v>10</v>
      </c>
      <c r="K11917" s="44">
        <v>1</v>
      </c>
      <c r="L11917" s="20">
        <v>298000</v>
      </c>
      <c r="M11917" s="19" t="s">
        <v>15954</v>
      </c>
      <c r="N11917" s="28" t="s">
        <v>15953</v>
      </c>
    </row>
    <row r="11918" spans="1:14" ht="30" x14ac:dyDescent="0.25">
      <c r="A11918" s="27" t="s">
        <v>9310</v>
      </c>
      <c r="B11918" s="19" t="s">
        <v>17035</v>
      </c>
      <c r="C11918" s="19" t="s">
        <v>16790</v>
      </c>
      <c r="D11918" s="38" t="s">
        <v>16100</v>
      </c>
      <c r="E11918" s="38" t="s">
        <v>10667</v>
      </c>
      <c r="F11918" s="41">
        <v>78181505</v>
      </c>
      <c r="G11918" s="19" t="s">
        <v>614</v>
      </c>
      <c r="H11918" s="41">
        <v>6</v>
      </c>
      <c r="I11918" s="41">
        <v>5</v>
      </c>
      <c r="J11918" s="41">
        <v>10</v>
      </c>
      <c r="K11918" s="44">
        <v>1</v>
      </c>
      <c r="L11918" s="20">
        <v>5880000</v>
      </c>
      <c r="M11918" s="19" t="s">
        <v>15954</v>
      </c>
      <c r="N11918" s="28" t="s">
        <v>15953</v>
      </c>
    </row>
    <row r="11919" spans="1:14" ht="30" x14ac:dyDescent="0.25">
      <c r="A11919" s="27" t="s">
        <v>9310</v>
      </c>
      <c r="B11919" s="19" t="s">
        <v>17035</v>
      </c>
      <c r="C11919" s="19" t="s">
        <v>16790</v>
      </c>
      <c r="D11919" s="38" t="s">
        <v>16100</v>
      </c>
      <c r="E11919" s="38" t="s">
        <v>10668</v>
      </c>
      <c r="F11919" s="41" t="s">
        <v>3654</v>
      </c>
      <c r="G11919" s="19" t="s">
        <v>614</v>
      </c>
      <c r="H11919" s="41">
        <v>9</v>
      </c>
      <c r="I11919" s="41">
        <v>3</v>
      </c>
      <c r="J11919" s="41">
        <v>10</v>
      </c>
      <c r="K11919" s="44">
        <v>1</v>
      </c>
      <c r="L11919" s="20">
        <v>1600000</v>
      </c>
      <c r="M11919" s="19" t="s">
        <v>15954</v>
      </c>
      <c r="N11919" s="28" t="s">
        <v>15953</v>
      </c>
    </row>
    <row r="11920" spans="1:14" ht="30" x14ac:dyDescent="0.25">
      <c r="A11920" s="27" t="s">
        <v>9310</v>
      </c>
      <c r="B11920" s="19" t="s">
        <v>17035</v>
      </c>
      <c r="C11920" s="19" t="s">
        <v>16790</v>
      </c>
      <c r="D11920" s="38" t="s">
        <v>16100</v>
      </c>
      <c r="E11920" s="38" t="s">
        <v>10667</v>
      </c>
      <c r="F11920" s="41">
        <v>78181505</v>
      </c>
      <c r="G11920" s="19" t="s">
        <v>614</v>
      </c>
      <c r="H11920" s="41">
        <v>9</v>
      </c>
      <c r="I11920" s="41">
        <v>3</v>
      </c>
      <c r="J11920" s="41">
        <v>10</v>
      </c>
      <c r="K11920" s="44">
        <v>1</v>
      </c>
      <c r="L11920" s="20">
        <v>3500000</v>
      </c>
      <c r="M11920" s="19" t="s">
        <v>15954</v>
      </c>
      <c r="N11920" s="28" t="s">
        <v>15953</v>
      </c>
    </row>
    <row r="11921" spans="1:14" ht="30" x14ac:dyDescent="0.25">
      <c r="A11921" s="27" t="s">
        <v>9310</v>
      </c>
      <c r="B11921" s="19" t="s">
        <v>17035</v>
      </c>
      <c r="C11921" s="19" t="s">
        <v>16892</v>
      </c>
      <c r="D11921" s="38" t="s">
        <v>16202</v>
      </c>
      <c r="E11921" s="38" t="s">
        <v>10669</v>
      </c>
      <c r="F11921" s="41" t="s">
        <v>3678</v>
      </c>
      <c r="G11921" s="19" t="s">
        <v>611</v>
      </c>
      <c r="H11921" s="41">
        <v>2</v>
      </c>
      <c r="I11921" s="41">
        <v>11</v>
      </c>
      <c r="J11921" s="41">
        <v>10</v>
      </c>
      <c r="K11921" s="44">
        <v>1</v>
      </c>
      <c r="L11921" s="20">
        <v>7500000</v>
      </c>
      <c r="M11921" s="19" t="s">
        <v>15954</v>
      </c>
      <c r="N11921" s="28" t="s">
        <v>15953</v>
      </c>
    </row>
    <row r="11922" spans="1:14" ht="30" x14ac:dyDescent="0.25">
      <c r="A11922" s="27" t="s">
        <v>9310</v>
      </c>
      <c r="B11922" s="19" t="s">
        <v>17026</v>
      </c>
      <c r="C11922" s="19" t="s">
        <v>16769</v>
      </c>
      <c r="D11922" s="38" t="s">
        <v>16079</v>
      </c>
      <c r="E11922" s="38" t="s">
        <v>10670</v>
      </c>
      <c r="F11922" s="41" t="s">
        <v>502</v>
      </c>
      <c r="G11922" s="19" t="s">
        <v>949</v>
      </c>
      <c r="H11922" s="41">
        <v>1</v>
      </c>
      <c r="I11922" s="41">
        <v>12</v>
      </c>
      <c r="J11922" s="41">
        <v>10</v>
      </c>
      <c r="K11922" s="44">
        <v>1</v>
      </c>
      <c r="L11922" s="20">
        <v>13002986</v>
      </c>
      <c r="M11922" s="19" t="s">
        <v>15954</v>
      </c>
      <c r="N11922" s="28" t="s">
        <v>15953</v>
      </c>
    </row>
    <row r="11923" spans="1:14" ht="45" x14ac:dyDescent="0.25">
      <c r="A11923" s="27" t="s">
        <v>9310</v>
      </c>
      <c r="B11923" s="19" t="s">
        <v>17026</v>
      </c>
      <c r="C11923" s="19" t="s">
        <v>16897</v>
      </c>
      <c r="D11923" s="38" t="s">
        <v>16207</v>
      </c>
      <c r="E11923" s="38" t="s">
        <v>10671</v>
      </c>
      <c r="F11923" s="41" t="s">
        <v>10672</v>
      </c>
      <c r="G11923" s="19" t="s">
        <v>949</v>
      </c>
      <c r="H11923" s="41">
        <v>1</v>
      </c>
      <c r="I11923" s="41">
        <v>12</v>
      </c>
      <c r="J11923" s="41">
        <v>10</v>
      </c>
      <c r="K11923" s="44">
        <v>1</v>
      </c>
      <c r="L11923" s="20">
        <v>4737505</v>
      </c>
      <c r="M11923" s="19" t="s">
        <v>15954</v>
      </c>
      <c r="N11923" s="28" t="s">
        <v>15953</v>
      </c>
    </row>
    <row r="11924" spans="1:14" x14ac:dyDescent="0.25">
      <c r="A11924" s="27" t="s">
        <v>9310</v>
      </c>
      <c r="B11924" s="19" t="s">
        <v>17022</v>
      </c>
      <c r="C11924" s="19" t="s">
        <v>16955</v>
      </c>
      <c r="D11924" s="38" t="s">
        <v>16267</v>
      </c>
      <c r="E11924" s="38" t="s">
        <v>10673</v>
      </c>
      <c r="F11924" s="41" t="s">
        <v>3628</v>
      </c>
      <c r="G11924" s="19" t="s">
        <v>614</v>
      </c>
      <c r="H11924" s="41">
        <v>1</v>
      </c>
      <c r="I11924" s="41">
        <v>10</v>
      </c>
      <c r="J11924" s="41">
        <v>16</v>
      </c>
      <c r="K11924" s="44">
        <v>1</v>
      </c>
      <c r="L11924" s="20">
        <v>100000000</v>
      </c>
      <c r="M11924" s="19" t="s">
        <v>15954</v>
      </c>
      <c r="N11924" s="28" t="s">
        <v>15955</v>
      </c>
    </row>
    <row r="11925" spans="1:14" x14ac:dyDescent="0.25">
      <c r="A11925" s="27" t="s">
        <v>9310</v>
      </c>
      <c r="B11925" s="19" t="s">
        <v>17022</v>
      </c>
      <c r="C11925" s="19" t="s">
        <v>16955</v>
      </c>
      <c r="D11925" s="38" t="s">
        <v>16267</v>
      </c>
      <c r="E11925" s="38" t="s">
        <v>10674</v>
      </c>
      <c r="F11925" s="41" t="s">
        <v>3628</v>
      </c>
      <c r="G11925" s="19" t="s">
        <v>614</v>
      </c>
      <c r="H11925" s="41">
        <v>10</v>
      </c>
      <c r="I11925" s="41">
        <v>2</v>
      </c>
      <c r="J11925" s="41">
        <v>16</v>
      </c>
      <c r="K11925" s="44">
        <v>1</v>
      </c>
      <c r="L11925" s="20">
        <v>28207391.039999999</v>
      </c>
      <c r="M11925" s="19" t="s">
        <v>15954</v>
      </c>
      <c r="N11925" s="28" t="s">
        <v>15953</v>
      </c>
    </row>
    <row r="11926" spans="1:14" x14ac:dyDescent="0.25">
      <c r="A11926" s="27" t="s">
        <v>9310</v>
      </c>
      <c r="B11926" s="19" t="s">
        <v>17022</v>
      </c>
      <c r="C11926" s="19" t="s">
        <v>16955</v>
      </c>
      <c r="D11926" s="38" t="s">
        <v>16267</v>
      </c>
      <c r="E11926" s="38" t="s">
        <v>10673</v>
      </c>
      <c r="F11926" s="41">
        <v>80111620</v>
      </c>
      <c r="G11926" s="19" t="s">
        <v>614</v>
      </c>
      <c r="H11926" s="41">
        <v>6</v>
      </c>
      <c r="I11926" s="41">
        <v>5</v>
      </c>
      <c r="J11926" s="41">
        <v>10</v>
      </c>
      <c r="K11926" s="44">
        <v>1</v>
      </c>
      <c r="L11926" s="20">
        <v>21842658</v>
      </c>
      <c r="M11926" s="19" t="s">
        <v>15954</v>
      </c>
      <c r="N11926" s="28" t="s">
        <v>15953</v>
      </c>
    </row>
    <row r="11927" spans="1:14" x14ac:dyDescent="0.25">
      <c r="A11927" s="27" t="s">
        <v>9310</v>
      </c>
      <c r="B11927" s="19" t="s">
        <v>17022</v>
      </c>
      <c r="C11927" s="19" t="s">
        <v>16955</v>
      </c>
      <c r="D11927" s="38" t="s">
        <v>16267</v>
      </c>
      <c r="E11927" s="38" t="s">
        <v>10675</v>
      </c>
      <c r="F11927" s="41">
        <v>0</v>
      </c>
      <c r="G11927" s="19" t="s">
        <v>949</v>
      </c>
      <c r="H11927" s="41">
        <v>6</v>
      </c>
      <c r="I11927" s="41">
        <v>6</v>
      </c>
      <c r="J11927" s="41">
        <v>16</v>
      </c>
      <c r="K11927" s="44">
        <v>1</v>
      </c>
      <c r="L11927" s="20">
        <v>42608.959999999999</v>
      </c>
      <c r="M11927" s="19" t="s">
        <v>15954</v>
      </c>
      <c r="N11927" s="28" t="s">
        <v>15953</v>
      </c>
    </row>
    <row r="11928" spans="1:14" x14ac:dyDescent="0.25">
      <c r="A11928" s="27" t="s">
        <v>9310</v>
      </c>
      <c r="B11928" s="19" t="s">
        <v>17022</v>
      </c>
      <c r="C11928" s="19" t="s">
        <v>16762</v>
      </c>
      <c r="D11928" s="38" t="s">
        <v>16072</v>
      </c>
      <c r="E11928" s="38" t="s">
        <v>10676</v>
      </c>
      <c r="F11928" s="41" t="s">
        <v>3774</v>
      </c>
      <c r="G11928" s="19" t="s">
        <v>611</v>
      </c>
      <c r="H11928" s="41">
        <v>1</v>
      </c>
      <c r="I11928" s="41">
        <v>11</v>
      </c>
      <c r="J11928" s="41">
        <v>16</v>
      </c>
      <c r="K11928" s="44">
        <v>1</v>
      </c>
      <c r="L11928" s="20">
        <v>18840000</v>
      </c>
      <c r="M11928" s="19" t="s">
        <v>15954</v>
      </c>
      <c r="N11928" s="28" t="s">
        <v>15953</v>
      </c>
    </row>
    <row r="11929" spans="1:14" x14ac:dyDescent="0.25">
      <c r="A11929" s="27" t="s">
        <v>9310</v>
      </c>
      <c r="B11929" s="19" t="s">
        <v>17022</v>
      </c>
      <c r="C11929" s="19" t="s">
        <v>16762</v>
      </c>
      <c r="D11929" s="38" t="s">
        <v>16072</v>
      </c>
      <c r="E11929" s="38" t="s">
        <v>10677</v>
      </c>
      <c r="F11929" s="41">
        <v>0</v>
      </c>
      <c r="G11929" s="19" t="s">
        <v>949</v>
      </c>
      <c r="H11929" s="41">
        <v>6</v>
      </c>
      <c r="I11929" s="41">
        <v>6</v>
      </c>
      <c r="J11929" s="41">
        <v>16</v>
      </c>
      <c r="K11929" s="44">
        <v>1</v>
      </c>
      <c r="L11929" s="20">
        <v>114735.98999999999</v>
      </c>
      <c r="M11929" s="19" t="s">
        <v>15954</v>
      </c>
      <c r="N11929" s="28" t="s">
        <v>15953</v>
      </c>
    </row>
    <row r="11930" spans="1:14" ht="30" x14ac:dyDescent="0.25">
      <c r="A11930" s="27" t="s">
        <v>9310</v>
      </c>
      <c r="B11930" s="19" t="s">
        <v>17022</v>
      </c>
      <c r="C11930" s="19" t="s">
        <v>16762</v>
      </c>
      <c r="D11930" s="38" t="s">
        <v>16072</v>
      </c>
      <c r="E11930" s="38" t="s">
        <v>10678</v>
      </c>
      <c r="F11930" s="41" t="s">
        <v>544</v>
      </c>
      <c r="G11930" s="19" t="s">
        <v>721</v>
      </c>
      <c r="H11930" s="41">
        <v>1</v>
      </c>
      <c r="I11930" s="41">
        <v>7</v>
      </c>
      <c r="J11930" s="41">
        <v>10</v>
      </c>
      <c r="K11930" s="44">
        <v>1</v>
      </c>
      <c r="L11930" s="20">
        <v>14055608.799999999</v>
      </c>
      <c r="M11930" s="19" t="s">
        <v>15954</v>
      </c>
      <c r="N11930" s="28" t="s">
        <v>15955</v>
      </c>
    </row>
    <row r="11931" spans="1:14" x14ac:dyDescent="0.25">
      <c r="A11931" s="27" t="s">
        <v>9310</v>
      </c>
      <c r="B11931" s="19" t="s">
        <v>17022</v>
      </c>
      <c r="C11931" s="19" t="s">
        <v>16762</v>
      </c>
      <c r="D11931" s="38" t="s">
        <v>16072</v>
      </c>
      <c r="E11931" s="38" t="s">
        <v>10679</v>
      </c>
      <c r="F11931" s="41" t="s">
        <v>544</v>
      </c>
      <c r="G11931" s="19" t="s">
        <v>721</v>
      </c>
      <c r="H11931" s="41">
        <v>10</v>
      </c>
      <c r="I11931" s="41">
        <v>2</v>
      </c>
      <c r="J11931" s="41">
        <v>16</v>
      </c>
      <c r="K11931" s="44">
        <v>1</v>
      </c>
      <c r="L11931" s="20">
        <v>26000000</v>
      </c>
      <c r="M11931" s="19" t="s">
        <v>15954</v>
      </c>
      <c r="N11931" s="28" t="s">
        <v>15953</v>
      </c>
    </row>
    <row r="11932" spans="1:14" ht="30" x14ac:dyDescent="0.25">
      <c r="A11932" s="27" t="s">
        <v>9310</v>
      </c>
      <c r="B11932" s="19" t="s">
        <v>17022</v>
      </c>
      <c r="C11932" s="19" t="s">
        <v>16762</v>
      </c>
      <c r="D11932" s="38" t="s">
        <v>16072</v>
      </c>
      <c r="E11932" s="38" t="s">
        <v>10680</v>
      </c>
      <c r="F11932" s="41" t="s">
        <v>544</v>
      </c>
      <c r="G11932" s="19" t="s">
        <v>721</v>
      </c>
      <c r="H11932" s="41">
        <v>10</v>
      </c>
      <c r="I11932" s="41">
        <v>2</v>
      </c>
      <c r="J11932" s="41">
        <v>10</v>
      </c>
      <c r="K11932" s="44">
        <v>1</v>
      </c>
      <c r="L11932" s="20">
        <v>2500000</v>
      </c>
      <c r="M11932" s="19" t="s">
        <v>15954</v>
      </c>
      <c r="N11932" s="28" t="s">
        <v>15953</v>
      </c>
    </row>
    <row r="11933" spans="1:14" x14ac:dyDescent="0.25">
      <c r="A11933" s="27" t="s">
        <v>9310</v>
      </c>
      <c r="B11933" s="19" t="s">
        <v>17022</v>
      </c>
      <c r="C11933" s="19" t="s">
        <v>16762</v>
      </c>
      <c r="D11933" s="38" t="s">
        <v>16072</v>
      </c>
      <c r="E11933" s="38" t="s">
        <v>10681</v>
      </c>
      <c r="F11933" s="41" t="s">
        <v>544</v>
      </c>
      <c r="G11933" s="19" t="s">
        <v>721</v>
      </c>
      <c r="H11933" s="41">
        <v>1</v>
      </c>
      <c r="I11933" s="41">
        <v>10</v>
      </c>
      <c r="J11933" s="41">
        <v>16</v>
      </c>
      <c r="K11933" s="44">
        <v>1</v>
      </c>
      <c r="L11933" s="20">
        <v>83161819.780000016</v>
      </c>
      <c r="M11933" s="19" t="s">
        <v>15954</v>
      </c>
      <c r="N11933" s="28" t="s">
        <v>15955</v>
      </c>
    </row>
    <row r="11934" spans="1:14" x14ac:dyDescent="0.25">
      <c r="A11934" s="27" t="s">
        <v>9310</v>
      </c>
      <c r="B11934" s="19" t="s">
        <v>17022</v>
      </c>
      <c r="C11934" s="19" t="s">
        <v>16762</v>
      </c>
      <c r="D11934" s="38" t="s">
        <v>16072</v>
      </c>
      <c r="E11934" s="38" t="s">
        <v>10681</v>
      </c>
      <c r="F11934" s="41">
        <v>76111500</v>
      </c>
      <c r="G11934" s="19" t="s">
        <v>721</v>
      </c>
      <c r="H11934" s="41">
        <v>7</v>
      </c>
      <c r="I11934" s="41">
        <v>9</v>
      </c>
      <c r="J11934" s="41">
        <v>10</v>
      </c>
      <c r="K11934" s="44">
        <v>1</v>
      </c>
      <c r="L11934" s="20">
        <v>20196579.879999999</v>
      </c>
      <c r="M11934" s="19" t="s">
        <v>15954</v>
      </c>
      <c r="N11934" s="28" t="s">
        <v>15953</v>
      </c>
    </row>
    <row r="11935" spans="1:14" x14ac:dyDescent="0.25">
      <c r="A11935" s="27" t="s">
        <v>9310</v>
      </c>
      <c r="B11935" s="19" t="s">
        <v>17022</v>
      </c>
      <c r="C11935" s="19" t="s">
        <v>16762</v>
      </c>
      <c r="D11935" s="38" t="s">
        <v>16072</v>
      </c>
      <c r="E11935" s="38" t="s">
        <v>10681</v>
      </c>
      <c r="F11935" s="41" t="s">
        <v>544</v>
      </c>
      <c r="G11935" s="19" t="s">
        <v>721</v>
      </c>
      <c r="H11935" s="41">
        <v>7</v>
      </c>
      <c r="I11935" s="41">
        <v>9</v>
      </c>
      <c r="J11935" s="41">
        <v>16</v>
      </c>
      <c r="K11935" s="44">
        <v>1</v>
      </c>
      <c r="L11935" s="20">
        <v>46239379.329999998</v>
      </c>
      <c r="M11935" s="19" t="s">
        <v>15954</v>
      </c>
      <c r="N11935" s="28" t="s">
        <v>15953</v>
      </c>
    </row>
    <row r="11936" spans="1:14" x14ac:dyDescent="0.25">
      <c r="A11936" s="27" t="s">
        <v>9310</v>
      </c>
      <c r="B11936" s="19" t="s">
        <v>17022</v>
      </c>
      <c r="C11936" s="19" t="s">
        <v>16762</v>
      </c>
      <c r="D11936" s="38" t="s">
        <v>16072</v>
      </c>
      <c r="E11936" s="38" t="s">
        <v>10682</v>
      </c>
      <c r="F11936" s="41" t="s">
        <v>544</v>
      </c>
      <c r="G11936" s="19" t="s">
        <v>721</v>
      </c>
      <c r="H11936" s="41">
        <v>7</v>
      </c>
      <c r="I11936" s="41">
        <v>9</v>
      </c>
      <c r="J11936" s="41">
        <v>10</v>
      </c>
      <c r="K11936" s="44">
        <v>1</v>
      </c>
      <c r="L11936" s="20">
        <v>12084893.98</v>
      </c>
      <c r="M11936" s="19" t="s">
        <v>15954</v>
      </c>
      <c r="N11936" s="28" t="s">
        <v>15953</v>
      </c>
    </row>
    <row r="11937" spans="1:14" ht="30" x14ac:dyDescent="0.25">
      <c r="A11937" s="27" t="s">
        <v>9310</v>
      </c>
      <c r="B11937" s="19" t="s">
        <v>17022</v>
      </c>
      <c r="C11937" s="19" t="s">
        <v>16899</v>
      </c>
      <c r="D11937" s="38" t="s">
        <v>16209</v>
      </c>
      <c r="E11937" s="38" t="s">
        <v>10683</v>
      </c>
      <c r="F11937" s="41" t="s">
        <v>10684</v>
      </c>
      <c r="G11937" s="19" t="s">
        <v>721</v>
      </c>
      <c r="H11937" s="41">
        <v>10</v>
      </c>
      <c r="I11937" s="41">
        <v>2</v>
      </c>
      <c r="J11937" s="41">
        <v>16</v>
      </c>
      <c r="K11937" s="44">
        <v>1</v>
      </c>
      <c r="L11937" s="20">
        <v>7500000</v>
      </c>
      <c r="M11937" s="19" t="s">
        <v>15954</v>
      </c>
      <c r="N11937" s="28" t="s">
        <v>15953</v>
      </c>
    </row>
    <row r="11938" spans="1:14" ht="30" x14ac:dyDescent="0.25">
      <c r="A11938" s="27" t="s">
        <v>9310</v>
      </c>
      <c r="B11938" s="19" t="s">
        <v>17022</v>
      </c>
      <c r="C11938" s="19" t="s">
        <v>16899</v>
      </c>
      <c r="D11938" s="38" t="s">
        <v>16209</v>
      </c>
      <c r="E11938" s="38" t="s">
        <v>10685</v>
      </c>
      <c r="F11938" s="41" t="s">
        <v>10684</v>
      </c>
      <c r="G11938" s="19" t="s">
        <v>721</v>
      </c>
      <c r="H11938" s="41">
        <v>1</v>
      </c>
      <c r="I11938" s="41">
        <v>7</v>
      </c>
      <c r="J11938" s="41">
        <v>16</v>
      </c>
      <c r="K11938" s="44">
        <v>1</v>
      </c>
      <c r="L11938" s="20">
        <v>25690202.879999999</v>
      </c>
      <c r="M11938" s="19" t="s">
        <v>15954</v>
      </c>
      <c r="N11938" s="28" t="s">
        <v>15955</v>
      </c>
    </row>
    <row r="11939" spans="1:14" ht="30" x14ac:dyDescent="0.25">
      <c r="A11939" s="27" t="s">
        <v>9310</v>
      </c>
      <c r="B11939" s="19" t="s">
        <v>17022</v>
      </c>
      <c r="C11939" s="19" t="s">
        <v>16899</v>
      </c>
      <c r="D11939" s="38" t="s">
        <v>16209</v>
      </c>
      <c r="E11939" s="38" t="s">
        <v>10685</v>
      </c>
      <c r="F11939" s="41">
        <v>80111600</v>
      </c>
      <c r="G11939" s="19" t="s">
        <v>721</v>
      </c>
      <c r="H11939" s="41">
        <v>7</v>
      </c>
      <c r="I11939" s="41">
        <v>9</v>
      </c>
      <c r="J11939" s="41">
        <v>10</v>
      </c>
      <c r="K11939" s="44">
        <v>1</v>
      </c>
      <c r="L11939" s="20">
        <v>8137106.0599999996</v>
      </c>
      <c r="M11939" s="19" t="s">
        <v>15954</v>
      </c>
      <c r="N11939" s="28" t="s">
        <v>15953</v>
      </c>
    </row>
    <row r="11940" spans="1:14" ht="30" x14ac:dyDescent="0.25">
      <c r="A11940" s="27" t="s">
        <v>9310</v>
      </c>
      <c r="B11940" s="19" t="s">
        <v>17022</v>
      </c>
      <c r="C11940" s="19" t="s">
        <v>16899</v>
      </c>
      <c r="D11940" s="38" t="s">
        <v>16209</v>
      </c>
      <c r="E11940" s="38" t="s">
        <v>10685</v>
      </c>
      <c r="F11940" s="41" t="s">
        <v>10684</v>
      </c>
      <c r="G11940" s="19" t="s">
        <v>721</v>
      </c>
      <c r="H11940" s="41">
        <v>7</v>
      </c>
      <c r="I11940" s="41">
        <v>9</v>
      </c>
      <c r="J11940" s="41">
        <v>16</v>
      </c>
      <c r="K11940" s="44">
        <v>1</v>
      </c>
      <c r="L11940" s="20">
        <v>13203079.789999999</v>
      </c>
      <c r="M11940" s="19" t="s">
        <v>15954</v>
      </c>
      <c r="N11940" s="28" t="s">
        <v>15953</v>
      </c>
    </row>
    <row r="11941" spans="1:14" ht="60" x14ac:dyDescent="0.25">
      <c r="A11941" s="27" t="s">
        <v>9310</v>
      </c>
      <c r="B11941" s="19" t="s">
        <v>17021</v>
      </c>
      <c r="C11941" s="19" t="s">
        <v>16761</v>
      </c>
      <c r="D11941" s="38" t="s">
        <v>16071</v>
      </c>
      <c r="E11941" s="38" t="s">
        <v>4511</v>
      </c>
      <c r="F11941" s="41" t="s">
        <v>3824</v>
      </c>
      <c r="G11941" s="19" t="s">
        <v>611</v>
      </c>
      <c r="H11941" s="41">
        <v>3</v>
      </c>
      <c r="I11941" s="41">
        <v>6</v>
      </c>
      <c r="J11941" s="41">
        <v>10</v>
      </c>
      <c r="K11941" s="44">
        <v>1</v>
      </c>
      <c r="L11941" s="20">
        <v>10847802</v>
      </c>
      <c r="M11941" s="19" t="s">
        <v>15954</v>
      </c>
      <c r="N11941" s="28" t="s">
        <v>15953</v>
      </c>
    </row>
    <row r="11942" spans="1:14" ht="60" x14ac:dyDescent="0.25">
      <c r="A11942" s="27" t="s">
        <v>9310</v>
      </c>
      <c r="B11942" s="19" t="s">
        <v>17021</v>
      </c>
      <c r="C11942" s="19" t="s">
        <v>16761</v>
      </c>
      <c r="D11942" s="38" t="s">
        <v>16071</v>
      </c>
      <c r="E11942" s="38" t="s">
        <v>10686</v>
      </c>
      <c r="F11942" s="41" t="s">
        <v>3676</v>
      </c>
      <c r="G11942" s="19" t="s">
        <v>614</v>
      </c>
      <c r="H11942" s="41">
        <v>2</v>
      </c>
      <c r="I11942" s="41">
        <v>8</v>
      </c>
      <c r="J11942" s="41">
        <v>10</v>
      </c>
      <c r="K11942" s="44">
        <v>1</v>
      </c>
      <c r="L11942" s="20">
        <v>13999976.34</v>
      </c>
      <c r="M11942" s="19" t="s">
        <v>15954</v>
      </c>
      <c r="N11942" s="28" t="s">
        <v>15953</v>
      </c>
    </row>
    <row r="11943" spans="1:14" ht="45" x14ac:dyDescent="0.25">
      <c r="A11943" s="27" t="s">
        <v>9310</v>
      </c>
      <c r="B11943" s="19" t="s">
        <v>17021</v>
      </c>
      <c r="C11943" s="19" t="s">
        <v>16766</v>
      </c>
      <c r="D11943" s="38" t="s">
        <v>16076</v>
      </c>
      <c r="E11943" s="38" t="s">
        <v>10687</v>
      </c>
      <c r="F11943" s="41">
        <v>0</v>
      </c>
      <c r="G11943" s="19" t="s">
        <v>949</v>
      </c>
      <c r="H11943" s="41">
        <v>6</v>
      </c>
      <c r="I11943" s="41">
        <v>6</v>
      </c>
      <c r="J11943" s="41">
        <v>16</v>
      </c>
      <c r="K11943" s="44">
        <v>1</v>
      </c>
      <c r="L11943" s="20">
        <v>1355.17</v>
      </c>
      <c r="M11943" s="19" t="s">
        <v>15954</v>
      </c>
      <c r="N11943" s="28" t="s">
        <v>15953</v>
      </c>
    </row>
    <row r="11944" spans="1:14" ht="45" x14ac:dyDescent="0.25">
      <c r="A11944" s="27" t="s">
        <v>9310</v>
      </c>
      <c r="B11944" s="19" t="s">
        <v>17021</v>
      </c>
      <c r="C11944" s="19" t="s">
        <v>16766</v>
      </c>
      <c r="D11944" s="38" t="s">
        <v>16076</v>
      </c>
      <c r="E11944" s="38" t="s">
        <v>10688</v>
      </c>
      <c r="F11944" s="41" t="s">
        <v>3897</v>
      </c>
      <c r="G11944" s="19" t="s">
        <v>614</v>
      </c>
      <c r="H11944" s="41">
        <v>10</v>
      </c>
      <c r="I11944" s="41">
        <v>2</v>
      </c>
      <c r="J11944" s="41">
        <v>10</v>
      </c>
      <c r="K11944" s="44">
        <v>1</v>
      </c>
      <c r="L11944" s="20">
        <v>9998000.5600000005</v>
      </c>
      <c r="M11944" s="19" t="s">
        <v>15954</v>
      </c>
      <c r="N11944" s="28" t="s">
        <v>15953</v>
      </c>
    </row>
    <row r="11945" spans="1:14" ht="45" x14ac:dyDescent="0.25">
      <c r="A11945" s="27" t="s">
        <v>9310</v>
      </c>
      <c r="B11945" s="19" t="s">
        <v>17021</v>
      </c>
      <c r="C11945" s="19" t="s">
        <v>16766</v>
      </c>
      <c r="D11945" s="38" t="s">
        <v>16076</v>
      </c>
      <c r="E11945" s="38" t="s">
        <v>10689</v>
      </c>
      <c r="F11945" s="41" t="s">
        <v>3897</v>
      </c>
      <c r="G11945" s="19" t="s">
        <v>614</v>
      </c>
      <c r="H11945" s="41">
        <v>1</v>
      </c>
      <c r="I11945" s="41">
        <v>10</v>
      </c>
      <c r="J11945" s="41">
        <v>10</v>
      </c>
      <c r="K11945" s="44">
        <v>1</v>
      </c>
      <c r="L11945" s="20">
        <v>150000000</v>
      </c>
      <c r="M11945" s="19" t="s">
        <v>15954</v>
      </c>
      <c r="N11945" s="28" t="s">
        <v>15955</v>
      </c>
    </row>
    <row r="11946" spans="1:14" ht="45" x14ac:dyDescent="0.25">
      <c r="A11946" s="27" t="s">
        <v>9310</v>
      </c>
      <c r="B11946" s="19" t="s">
        <v>17021</v>
      </c>
      <c r="C11946" s="19" t="s">
        <v>16766</v>
      </c>
      <c r="D11946" s="38" t="s">
        <v>16076</v>
      </c>
      <c r="E11946" s="38" t="s">
        <v>10690</v>
      </c>
      <c r="F11946" s="41" t="s">
        <v>10691</v>
      </c>
      <c r="G11946" s="19" t="s">
        <v>614</v>
      </c>
      <c r="H11946" s="41">
        <v>2</v>
      </c>
      <c r="I11946" s="41">
        <v>8</v>
      </c>
      <c r="J11946" s="41">
        <v>10</v>
      </c>
      <c r="K11946" s="44">
        <v>1</v>
      </c>
      <c r="L11946" s="20">
        <v>18088000</v>
      </c>
      <c r="M11946" s="19" t="s">
        <v>15954</v>
      </c>
      <c r="N11946" s="28" t="s">
        <v>15953</v>
      </c>
    </row>
    <row r="11947" spans="1:14" ht="45" x14ac:dyDescent="0.25">
      <c r="A11947" s="27" t="s">
        <v>9310</v>
      </c>
      <c r="B11947" s="19" t="s">
        <v>17021</v>
      </c>
      <c r="C11947" s="19" t="s">
        <v>16766</v>
      </c>
      <c r="D11947" s="38" t="s">
        <v>16076</v>
      </c>
      <c r="E11947" s="38" t="s">
        <v>10692</v>
      </c>
      <c r="F11947" s="41" t="s">
        <v>10691</v>
      </c>
      <c r="G11947" s="19" t="s">
        <v>614</v>
      </c>
      <c r="H11947" s="41">
        <v>2</v>
      </c>
      <c r="I11947" s="41">
        <v>8</v>
      </c>
      <c r="J11947" s="41">
        <v>10</v>
      </c>
      <c r="K11947" s="44">
        <v>1</v>
      </c>
      <c r="L11947" s="20">
        <v>13685000</v>
      </c>
      <c r="M11947" s="19" t="s">
        <v>15954</v>
      </c>
      <c r="N11947" s="28" t="s">
        <v>15953</v>
      </c>
    </row>
    <row r="11948" spans="1:14" ht="45" x14ac:dyDescent="0.25">
      <c r="A11948" s="27" t="s">
        <v>9310</v>
      </c>
      <c r="B11948" s="19" t="s">
        <v>17021</v>
      </c>
      <c r="C11948" s="19" t="s">
        <v>16766</v>
      </c>
      <c r="D11948" s="38" t="s">
        <v>16076</v>
      </c>
      <c r="E11948" s="38" t="s">
        <v>10693</v>
      </c>
      <c r="F11948" s="41" t="s">
        <v>10691</v>
      </c>
      <c r="G11948" s="19" t="s">
        <v>614</v>
      </c>
      <c r="H11948" s="41">
        <v>2</v>
      </c>
      <c r="I11948" s="41">
        <v>8</v>
      </c>
      <c r="J11948" s="41">
        <v>10</v>
      </c>
      <c r="K11948" s="44">
        <v>1</v>
      </c>
      <c r="L11948" s="20">
        <v>19337500</v>
      </c>
      <c r="M11948" s="19" t="s">
        <v>15954</v>
      </c>
      <c r="N11948" s="28" t="s">
        <v>15953</v>
      </c>
    </row>
    <row r="11949" spans="1:14" ht="45" x14ac:dyDescent="0.25">
      <c r="A11949" s="27" t="s">
        <v>9310</v>
      </c>
      <c r="B11949" s="19" t="s">
        <v>17021</v>
      </c>
      <c r="C11949" s="19" t="s">
        <v>16766</v>
      </c>
      <c r="D11949" s="38" t="s">
        <v>16076</v>
      </c>
      <c r="E11949" s="38" t="s">
        <v>10688</v>
      </c>
      <c r="F11949" s="41" t="s">
        <v>3897</v>
      </c>
      <c r="G11949" s="19" t="s">
        <v>614</v>
      </c>
      <c r="H11949" s="41">
        <v>9</v>
      </c>
      <c r="I11949" s="41">
        <v>3</v>
      </c>
      <c r="J11949" s="41">
        <v>10</v>
      </c>
      <c r="K11949" s="44">
        <v>1</v>
      </c>
      <c r="L11949" s="20">
        <v>22000000</v>
      </c>
      <c r="M11949" s="19" t="s">
        <v>15954</v>
      </c>
      <c r="N11949" s="28" t="s">
        <v>15953</v>
      </c>
    </row>
    <row r="11950" spans="1:14" ht="45" x14ac:dyDescent="0.25">
      <c r="A11950" s="27" t="s">
        <v>9310</v>
      </c>
      <c r="B11950" s="19" t="s">
        <v>17021</v>
      </c>
      <c r="C11950" s="19" t="s">
        <v>16766</v>
      </c>
      <c r="D11950" s="38" t="s">
        <v>16076</v>
      </c>
      <c r="E11950" s="38" t="s">
        <v>10689</v>
      </c>
      <c r="F11950" s="41">
        <v>78181500</v>
      </c>
      <c r="G11950" s="19" t="s">
        <v>614</v>
      </c>
      <c r="H11950" s="41">
        <v>11</v>
      </c>
      <c r="I11950" s="41">
        <v>1</v>
      </c>
      <c r="J11950" s="41">
        <v>10</v>
      </c>
      <c r="K11950" s="44">
        <v>1</v>
      </c>
      <c r="L11950" s="20">
        <v>613852.66</v>
      </c>
      <c r="M11950" s="19" t="s">
        <v>15954</v>
      </c>
      <c r="N11950" s="28" t="s">
        <v>15953</v>
      </c>
    </row>
    <row r="11951" spans="1:14" ht="45" x14ac:dyDescent="0.25">
      <c r="A11951" s="27" t="s">
        <v>9310</v>
      </c>
      <c r="B11951" s="19" t="s">
        <v>17021</v>
      </c>
      <c r="C11951" s="19" t="s">
        <v>16766</v>
      </c>
      <c r="D11951" s="38" t="s">
        <v>16076</v>
      </c>
      <c r="E11951" s="38" t="s">
        <v>10689</v>
      </c>
      <c r="F11951" s="41">
        <v>78181500</v>
      </c>
      <c r="G11951" s="19" t="s">
        <v>614</v>
      </c>
      <c r="H11951" s="41">
        <v>11</v>
      </c>
      <c r="I11951" s="41">
        <v>1</v>
      </c>
      <c r="J11951" s="41">
        <v>16</v>
      </c>
      <c r="K11951" s="44">
        <v>1</v>
      </c>
      <c r="L11951" s="20">
        <v>10879147.34</v>
      </c>
      <c r="M11951" s="19" t="s">
        <v>15954</v>
      </c>
      <c r="N11951" s="28" t="s">
        <v>15953</v>
      </c>
    </row>
    <row r="11952" spans="1:14" ht="45" x14ac:dyDescent="0.25">
      <c r="A11952" s="27" t="s">
        <v>9310</v>
      </c>
      <c r="B11952" s="19" t="s">
        <v>17021</v>
      </c>
      <c r="C11952" s="19" t="s">
        <v>16785</v>
      </c>
      <c r="D11952" s="38" t="s">
        <v>16095</v>
      </c>
      <c r="E11952" s="38" t="s">
        <v>10694</v>
      </c>
      <c r="F11952" s="41" t="s">
        <v>4622</v>
      </c>
      <c r="G11952" s="19" t="s">
        <v>611</v>
      </c>
      <c r="H11952" s="41">
        <v>3</v>
      </c>
      <c r="I11952" s="41">
        <v>7</v>
      </c>
      <c r="J11952" s="41">
        <v>10</v>
      </c>
      <c r="K11952" s="44">
        <v>1</v>
      </c>
      <c r="L11952" s="20">
        <v>24987955.579999998</v>
      </c>
      <c r="M11952" s="19" t="s">
        <v>15954</v>
      </c>
      <c r="N11952" s="28" t="s">
        <v>15953</v>
      </c>
    </row>
    <row r="11953" spans="1:14" ht="45" x14ac:dyDescent="0.25">
      <c r="A11953" s="27" t="s">
        <v>9310</v>
      </c>
      <c r="B11953" s="19" t="s">
        <v>17021</v>
      </c>
      <c r="C11953" s="19" t="s">
        <v>16785</v>
      </c>
      <c r="D11953" s="38" t="s">
        <v>16095</v>
      </c>
      <c r="E11953" s="38" t="s">
        <v>10695</v>
      </c>
      <c r="F11953" s="41" t="s">
        <v>5614</v>
      </c>
      <c r="G11953" s="19" t="s">
        <v>611</v>
      </c>
      <c r="H11953" s="41">
        <v>1</v>
      </c>
      <c r="I11953" s="41">
        <v>10</v>
      </c>
      <c r="J11953" s="41">
        <v>10</v>
      </c>
      <c r="K11953" s="44">
        <v>1</v>
      </c>
      <c r="L11953" s="20">
        <v>2976850</v>
      </c>
      <c r="M11953" s="19" t="s">
        <v>15954</v>
      </c>
      <c r="N11953" s="28" t="s">
        <v>15953</v>
      </c>
    </row>
    <row r="11954" spans="1:14" ht="45" x14ac:dyDescent="0.25">
      <c r="A11954" s="27" t="s">
        <v>9310</v>
      </c>
      <c r="B11954" s="19" t="s">
        <v>17021</v>
      </c>
      <c r="C11954" s="19" t="s">
        <v>16785</v>
      </c>
      <c r="D11954" s="38" t="s">
        <v>16095</v>
      </c>
      <c r="E11954" s="38" t="s">
        <v>10696</v>
      </c>
      <c r="F11954" s="41" t="s">
        <v>5614</v>
      </c>
      <c r="G11954" s="19" t="s">
        <v>611</v>
      </c>
      <c r="H11954" s="41">
        <v>1</v>
      </c>
      <c r="I11954" s="41">
        <v>10</v>
      </c>
      <c r="J11954" s="41">
        <v>10</v>
      </c>
      <c r="K11954" s="44">
        <v>1</v>
      </c>
      <c r="L11954" s="20">
        <v>3983225</v>
      </c>
      <c r="M11954" s="19" t="s">
        <v>15954</v>
      </c>
      <c r="N11954" s="28" t="s">
        <v>15953</v>
      </c>
    </row>
    <row r="11955" spans="1:14" ht="45" x14ac:dyDescent="0.25">
      <c r="A11955" s="27" t="s">
        <v>9310</v>
      </c>
      <c r="B11955" s="19" t="s">
        <v>17021</v>
      </c>
      <c r="C11955" s="19" t="s">
        <v>16785</v>
      </c>
      <c r="D11955" s="38" t="s">
        <v>16095</v>
      </c>
      <c r="E11955" s="38" t="s">
        <v>6555</v>
      </c>
      <c r="F11955" s="41" t="s">
        <v>5614</v>
      </c>
      <c r="G11955" s="19" t="s">
        <v>611</v>
      </c>
      <c r="H11955" s="41">
        <v>1</v>
      </c>
      <c r="I11955" s="41">
        <v>10</v>
      </c>
      <c r="J11955" s="41">
        <v>10</v>
      </c>
      <c r="K11955" s="44">
        <v>1</v>
      </c>
      <c r="L11955" s="20">
        <v>14991875</v>
      </c>
      <c r="M11955" s="19" t="s">
        <v>15954</v>
      </c>
      <c r="N11955" s="28" t="s">
        <v>15953</v>
      </c>
    </row>
    <row r="11956" spans="1:14" ht="45" x14ac:dyDescent="0.25">
      <c r="A11956" s="27" t="s">
        <v>9310</v>
      </c>
      <c r="B11956" s="19" t="s">
        <v>17021</v>
      </c>
      <c r="C11956" s="19" t="s">
        <v>16785</v>
      </c>
      <c r="D11956" s="38" t="s">
        <v>16095</v>
      </c>
      <c r="E11956" s="38" t="s">
        <v>10697</v>
      </c>
      <c r="F11956" s="41" t="s">
        <v>3946</v>
      </c>
      <c r="G11956" s="19" t="s">
        <v>611</v>
      </c>
      <c r="H11956" s="41">
        <v>3</v>
      </c>
      <c r="I11956" s="41">
        <v>6</v>
      </c>
      <c r="J11956" s="41">
        <v>10</v>
      </c>
      <c r="K11956" s="44">
        <v>1</v>
      </c>
      <c r="L11956" s="20">
        <v>28499488.5</v>
      </c>
      <c r="M11956" s="19" t="s">
        <v>15954</v>
      </c>
      <c r="N11956" s="28" t="s">
        <v>15953</v>
      </c>
    </row>
    <row r="11957" spans="1:14" ht="45" x14ac:dyDescent="0.25">
      <c r="A11957" s="27" t="s">
        <v>9310</v>
      </c>
      <c r="B11957" s="19" t="s">
        <v>17021</v>
      </c>
      <c r="C11957" s="19" t="s">
        <v>16785</v>
      </c>
      <c r="D11957" s="38" t="s">
        <v>16095</v>
      </c>
      <c r="E11957" s="38" t="s">
        <v>10698</v>
      </c>
      <c r="F11957" s="41" t="s">
        <v>3989</v>
      </c>
      <c r="G11957" s="19" t="s">
        <v>611</v>
      </c>
      <c r="H11957" s="41">
        <v>3</v>
      </c>
      <c r="I11957" s="41">
        <v>7</v>
      </c>
      <c r="J11957" s="41">
        <v>16</v>
      </c>
      <c r="K11957" s="44">
        <v>1</v>
      </c>
      <c r="L11957" s="20">
        <v>24983538.300000001</v>
      </c>
      <c r="M11957" s="19" t="s">
        <v>15954</v>
      </c>
      <c r="N11957" s="28" t="s">
        <v>15953</v>
      </c>
    </row>
    <row r="11958" spans="1:14" ht="45" x14ac:dyDescent="0.25">
      <c r="A11958" s="27" t="s">
        <v>9310</v>
      </c>
      <c r="B11958" s="19" t="s">
        <v>17021</v>
      </c>
      <c r="C11958" s="19" t="s">
        <v>16785</v>
      </c>
      <c r="D11958" s="38" t="s">
        <v>16095</v>
      </c>
      <c r="E11958" s="38" t="s">
        <v>10699</v>
      </c>
      <c r="F11958" s="41">
        <v>0</v>
      </c>
      <c r="G11958" s="19" t="s">
        <v>949</v>
      </c>
      <c r="H11958" s="41">
        <v>6</v>
      </c>
      <c r="I11958" s="41">
        <v>6</v>
      </c>
      <c r="J11958" s="41">
        <v>16</v>
      </c>
      <c r="K11958" s="44">
        <v>1</v>
      </c>
      <c r="L11958" s="20">
        <v>16461.7</v>
      </c>
      <c r="M11958" s="19" t="s">
        <v>15954</v>
      </c>
      <c r="N11958" s="28" t="s">
        <v>15953</v>
      </c>
    </row>
    <row r="11959" spans="1:14" ht="45" x14ac:dyDescent="0.25">
      <c r="A11959" s="27" t="s">
        <v>9310</v>
      </c>
      <c r="B11959" s="19" t="s">
        <v>17021</v>
      </c>
      <c r="C11959" s="19" t="s">
        <v>16785</v>
      </c>
      <c r="D11959" s="38" t="s">
        <v>16095</v>
      </c>
      <c r="E11959" s="38" t="s">
        <v>10700</v>
      </c>
      <c r="F11959" s="41" t="s">
        <v>10691</v>
      </c>
      <c r="G11959" s="19" t="s">
        <v>614</v>
      </c>
      <c r="H11959" s="41">
        <v>2</v>
      </c>
      <c r="I11959" s="41">
        <v>8</v>
      </c>
      <c r="J11959" s="41">
        <v>10</v>
      </c>
      <c r="K11959" s="44">
        <v>1</v>
      </c>
      <c r="L11959" s="20">
        <v>5355000</v>
      </c>
      <c r="M11959" s="19" t="s">
        <v>15954</v>
      </c>
      <c r="N11959" s="28" t="s">
        <v>15953</v>
      </c>
    </row>
    <row r="11960" spans="1:14" ht="45" x14ac:dyDescent="0.25">
      <c r="A11960" s="27" t="s">
        <v>9310</v>
      </c>
      <c r="B11960" s="19" t="s">
        <v>17021</v>
      </c>
      <c r="C11960" s="19" t="s">
        <v>16785</v>
      </c>
      <c r="D11960" s="38" t="s">
        <v>16095</v>
      </c>
      <c r="E11960" s="38" t="s">
        <v>10701</v>
      </c>
      <c r="F11960" s="41" t="s">
        <v>10691</v>
      </c>
      <c r="G11960" s="19" t="s">
        <v>614</v>
      </c>
      <c r="H11960" s="41">
        <v>2</v>
      </c>
      <c r="I11960" s="41">
        <v>8</v>
      </c>
      <c r="J11960" s="41">
        <v>10</v>
      </c>
      <c r="K11960" s="44">
        <v>1</v>
      </c>
      <c r="L11960" s="20">
        <v>8925000</v>
      </c>
      <c r="M11960" s="19" t="s">
        <v>15954</v>
      </c>
      <c r="N11960" s="28" t="s">
        <v>15953</v>
      </c>
    </row>
    <row r="11961" spans="1:14" ht="45" x14ac:dyDescent="0.25">
      <c r="A11961" s="27" t="s">
        <v>9310</v>
      </c>
      <c r="B11961" s="19" t="s">
        <v>17021</v>
      </c>
      <c r="C11961" s="19" t="s">
        <v>16785</v>
      </c>
      <c r="D11961" s="38" t="s">
        <v>16095</v>
      </c>
      <c r="E11961" s="38" t="s">
        <v>10702</v>
      </c>
      <c r="F11961" s="41" t="s">
        <v>10691</v>
      </c>
      <c r="G11961" s="19" t="s">
        <v>614</v>
      </c>
      <c r="H11961" s="41">
        <v>2</v>
      </c>
      <c r="I11961" s="41">
        <v>8</v>
      </c>
      <c r="J11961" s="41">
        <v>10</v>
      </c>
      <c r="K11961" s="44">
        <v>1</v>
      </c>
      <c r="L11961" s="20">
        <v>11781000</v>
      </c>
      <c r="M11961" s="19" t="s">
        <v>15954</v>
      </c>
      <c r="N11961" s="28" t="s">
        <v>15953</v>
      </c>
    </row>
    <row r="11962" spans="1:14" ht="45" x14ac:dyDescent="0.25">
      <c r="A11962" s="27" t="s">
        <v>9310</v>
      </c>
      <c r="B11962" s="19" t="s">
        <v>17021</v>
      </c>
      <c r="C11962" s="19" t="s">
        <v>16785</v>
      </c>
      <c r="D11962" s="38" t="s">
        <v>16095</v>
      </c>
      <c r="E11962" s="38" t="s">
        <v>10703</v>
      </c>
      <c r="F11962" s="41" t="s">
        <v>10691</v>
      </c>
      <c r="G11962" s="19" t="s">
        <v>614</v>
      </c>
      <c r="H11962" s="41">
        <v>2</v>
      </c>
      <c r="I11962" s="41">
        <v>8</v>
      </c>
      <c r="J11962" s="41">
        <v>10</v>
      </c>
      <c r="K11962" s="44">
        <v>1</v>
      </c>
      <c r="L11962" s="20">
        <v>11305000</v>
      </c>
      <c r="M11962" s="19" t="s">
        <v>15954</v>
      </c>
      <c r="N11962" s="28" t="s">
        <v>15953</v>
      </c>
    </row>
    <row r="11963" spans="1:14" ht="45" x14ac:dyDescent="0.25">
      <c r="A11963" s="27" t="s">
        <v>9310</v>
      </c>
      <c r="B11963" s="19" t="s">
        <v>17021</v>
      </c>
      <c r="C11963" s="19" t="s">
        <v>16785</v>
      </c>
      <c r="D11963" s="38" t="s">
        <v>16095</v>
      </c>
      <c r="E11963" s="38" t="s">
        <v>10704</v>
      </c>
      <c r="F11963" s="41" t="s">
        <v>10691</v>
      </c>
      <c r="G11963" s="19" t="s">
        <v>614</v>
      </c>
      <c r="H11963" s="41">
        <v>2</v>
      </c>
      <c r="I11963" s="41">
        <v>8</v>
      </c>
      <c r="J11963" s="41">
        <v>10</v>
      </c>
      <c r="K11963" s="44">
        <v>1</v>
      </c>
      <c r="L11963" s="20">
        <v>23562000</v>
      </c>
      <c r="M11963" s="19" t="s">
        <v>15954</v>
      </c>
      <c r="N11963" s="28" t="s">
        <v>15953</v>
      </c>
    </row>
    <row r="11964" spans="1:14" ht="45" x14ac:dyDescent="0.25">
      <c r="A11964" s="27" t="s">
        <v>9310</v>
      </c>
      <c r="B11964" s="19" t="s">
        <v>17021</v>
      </c>
      <c r="C11964" s="19" t="s">
        <v>16785</v>
      </c>
      <c r="D11964" s="38" t="s">
        <v>16095</v>
      </c>
      <c r="E11964" s="38" t="s">
        <v>10705</v>
      </c>
      <c r="F11964" s="41" t="s">
        <v>10691</v>
      </c>
      <c r="G11964" s="19" t="s">
        <v>614</v>
      </c>
      <c r="H11964" s="41">
        <v>2</v>
      </c>
      <c r="I11964" s="41">
        <v>8</v>
      </c>
      <c r="J11964" s="41">
        <v>10</v>
      </c>
      <c r="K11964" s="44">
        <v>1</v>
      </c>
      <c r="L11964" s="20">
        <v>11781000</v>
      </c>
      <c r="M11964" s="19" t="s">
        <v>15954</v>
      </c>
      <c r="N11964" s="28" t="s">
        <v>15953</v>
      </c>
    </row>
    <row r="11965" spans="1:14" ht="45" x14ac:dyDescent="0.25">
      <c r="A11965" s="27" t="s">
        <v>9310</v>
      </c>
      <c r="B11965" s="19" t="s">
        <v>17021</v>
      </c>
      <c r="C11965" s="19" t="s">
        <v>16785</v>
      </c>
      <c r="D11965" s="38" t="s">
        <v>16095</v>
      </c>
      <c r="E11965" s="38" t="s">
        <v>10706</v>
      </c>
      <c r="F11965" s="41" t="s">
        <v>10691</v>
      </c>
      <c r="G11965" s="19" t="s">
        <v>614</v>
      </c>
      <c r="H11965" s="41">
        <v>2</v>
      </c>
      <c r="I11965" s="41">
        <v>8</v>
      </c>
      <c r="J11965" s="41">
        <v>10</v>
      </c>
      <c r="K11965" s="44">
        <v>1</v>
      </c>
      <c r="L11965" s="20">
        <v>13173300</v>
      </c>
      <c r="M11965" s="19" t="s">
        <v>15954</v>
      </c>
      <c r="N11965" s="28" t="s">
        <v>15953</v>
      </c>
    </row>
    <row r="11966" spans="1:14" ht="45" x14ac:dyDescent="0.25">
      <c r="A11966" s="27" t="s">
        <v>9310</v>
      </c>
      <c r="B11966" s="19" t="s">
        <v>17021</v>
      </c>
      <c r="C11966" s="19" t="s">
        <v>16785</v>
      </c>
      <c r="D11966" s="38" t="s">
        <v>16095</v>
      </c>
      <c r="E11966" s="38" t="s">
        <v>10707</v>
      </c>
      <c r="F11966" s="41" t="s">
        <v>10691</v>
      </c>
      <c r="G11966" s="19" t="s">
        <v>614</v>
      </c>
      <c r="H11966" s="41">
        <v>2</v>
      </c>
      <c r="I11966" s="41">
        <v>8</v>
      </c>
      <c r="J11966" s="41">
        <v>10</v>
      </c>
      <c r="K11966" s="44">
        <v>1</v>
      </c>
      <c r="L11966" s="20">
        <v>27512800</v>
      </c>
      <c r="M11966" s="19" t="s">
        <v>15954</v>
      </c>
      <c r="N11966" s="28" t="s">
        <v>15953</v>
      </c>
    </row>
    <row r="11967" spans="1:14" ht="45" x14ac:dyDescent="0.25">
      <c r="A11967" s="27" t="s">
        <v>9310</v>
      </c>
      <c r="B11967" s="19" t="s">
        <v>17021</v>
      </c>
      <c r="C11967" s="19" t="s">
        <v>16785</v>
      </c>
      <c r="D11967" s="38" t="s">
        <v>16095</v>
      </c>
      <c r="E11967" s="38" t="s">
        <v>10708</v>
      </c>
      <c r="F11967" s="41" t="s">
        <v>10691</v>
      </c>
      <c r="G11967" s="19" t="s">
        <v>614</v>
      </c>
      <c r="H11967" s="41">
        <v>2</v>
      </c>
      <c r="I11967" s="41">
        <v>8</v>
      </c>
      <c r="J11967" s="41">
        <v>10</v>
      </c>
      <c r="K11967" s="44">
        <v>1</v>
      </c>
      <c r="L11967" s="20">
        <v>37247000</v>
      </c>
      <c r="M11967" s="19" t="s">
        <v>15954</v>
      </c>
      <c r="N11967" s="28" t="s">
        <v>15953</v>
      </c>
    </row>
    <row r="11968" spans="1:14" ht="45" x14ac:dyDescent="0.25">
      <c r="A11968" s="27" t="s">
        <v>9310</v>
      </c>
      <c r="B11968" s="19" t="s">
        <v>17021</v>
      </c>
      <c r="C11968" s="19" t="s">
        <v>16785</v>
      </c>
      <c r="D11968" s="38" t="s">
        <v>16095</v>
      </c>
      <c r="E11968" s="38" t="s">
        <v>10709</v>
      </c>
      <c r="F11968" s="41" t="s">
        <v>10691</v>
      </c>
      <c r="G11968" s="19" t="s">
        <v>614</v>
      </c>
      <c r="H11968" s="41">
        <v>2</v>
      </c>
      <c r="I11968" s="41">
        <v>8</v>
      </c>
      <c r="J11968" s="41">
        <v>10</v>
      </c>
      <c r="K11968" s="44">
        <v>1</v>
      </c>
      <c r="L11968" s="20">
        <v>9758000</v>
      </c>
      <c r="M11968" s="19" t="s">
        <v>15954</v>
      </c>
      <c r="N11968" s="28" t="s">
        <v>15953</v>
      </c>
    </row>
    <row r="11969" spans="1:14" ht="45" x14ac:dyDescent="0.25">
      <c r="A11969" s="27" t="s">
        <v>9310</v>
      </c>
      <c r="B11969" s="19" t="s">
        <v>17021</v>
      </c>
      <c r="C11969" s="19" t="s">
        <v>16785</v>
      </c>
      <c r="D11969" s="38" t="s">
        <v>16095</v>
      </c>
      <c r="E11969" s="38" t="s">
        <v>10710</v>
      </c>
      <c r="F11969" s="41" t="s">
        <v>10691</v>
      </c>
      <c r="G11969" s="19" t="s">
        <v>614</v>
      </c>
      <c r="H11969" s="41">
        <v>2</v>
      </c>
      <c r="I11969" s="41">
        <v>8</v>
      </c>
      <c r="J11969" s="41">
        <v>10</v>
      </c>
      <c r="K11969" s="44">
        <v>1</v>
      </c>
      <c r="L11969" s="20">
        <v>13708800</v>
      </c>
      <c r="M11969" s="19" t="s">
        <v>15954</v>
      </c>
      <c r="N11969" s="28" t="s">
        <v>15953</v>
      </c>
    </row>
    <row r="11970" spans="1:14" ht="45" x14ac:dyDescent="0.25">
      <c r="A11970" s="27" t="s">
        <v>9310</v>
      </c>
      <c r="B11970" s="19" t="s">
        <v>17021</v>
      </c>
      <c r="C11970" s="19" t="s">
        <v>16785</v>
      </c>
      <c r="D11970" s="38" t="s">
        <v>16095</v>
      </c>
      <c r="E11970" s="38" t="s">
        <v>10711</v>
      </c>
      <c r="F11970" s="41">
        <v>73152100</v>
      </c>
      <c r="G11970" s="19" t="s">
        <v>611</v>
      </c>
      <c r="H11970" s="41">
        <v>9</v>
      </c>
      <c r="I11970" s="41">
        <v>2</v>
      </c>
      <c r="J11970" s="41">
        <v>10</v>
      </c>
      <c r="K11970" s="44">
        <v>1</v>
      </c>
      <c r="L11970" s="20">
        <v>1725500</v>
      </c>
      <c r="M11970" s="19" t="s">
        <v>15954</v>
      </c>
      <c r="N11970" s="28" t="s">
        <v>15953</v>
      </c>
    </row>
    <row r="11971" spans="1:14" ht="45" x14ac:dyDescent="0.25">
      <c r="A11971" s="27" t="s">
        <v>9310</v>
      </c>
      <c r="B11971" s="19" t="s">
        <v>17021</v>
      </c>
      <c r="C11971" s="19" t="s">
        <v>16785</v>
      </c>
      <c r="D11971" s="38" t="s">
        <v>16095</v>
      </c>
      <c r="E11971" s="38" t="s">
        <v>10712</v>
      </c>
      <c r="F11971" s="41">
        <v>73152100</v>
      </c>
      <c r="G11971" s="19" t="s">
        <v>611</v>
      </c>
      <c r="H11971" s="41">
        <v>9</v>
      </c>
      <c r="I11971" s="41">
        <v>2</v>
      </c>
      <c r="J11971" s="41">
        <v>10</v>
      </c>
      <c r="K11971" s="44">
        <v>1</v>
      </c>
      <c r="L11971" s="20">
        <v>3724700</v>
      </c>
      <c r="M11971" s="19" t="s">
        <v>15954</v>
      </c>
      <c r="N11971" s="28" t="s">
        <v>15953</v>
      </c>
    </row>
    <row r="11972" spans="1:14" ht="45" x14ac:dyDescent="0.25">
      <c r="A11972" s="27" t="s">
        <v>9310</v>
      </c>
      <c r="B11972" s="19" t="s">
        <v>17021</v>
      </c>
      <c r="C11972" s="19" t="s">
        <v>16785</v>
      </c>
      <c r="D11972" s="38" t="s">
        <v>16095</v>
      </c>
      <c r="E11972" s="38" t="s">
        <v>10713</v>
      </c>
      <c r="F11972" s="41">
        <v>73152100</v>
      </c>
      <c r="G11972" s="19" t="s">
        <v>611</v>
      </c>
      <c r="H11972" s="41">
        <v>9</v>
      </c>
      <c r="I11972" s="41">
        <v>2</v>
      </c>
      <c r="J11972" s="41">
        <v>10</v>
      </c>
      <c r="K11972" s="44">
        <v>1</v>
      </c>
      <c r="L11972" s="20">
        <v>6366500</v>
      </c>
      <c r="M11972" s="19" t="s">
        <v>15954</v>
      </c>
      <c r="N11972" s="28" t="s">
        <v>15953</v>
      </c>
    </row>
    <row r="11973" spans="1:14" ht="30" x14ac:dyDescent="0.25">
      <c r="A11973" s="27" t="s">
        <v>9310</v>
      </c>
      <c r="B11973" s="19" t="s">
        <v>17021</v>
      </c>
      <c r="C11973" s="19" t="s">
        <v>16963</v>
      </c>
      <c r="D11973" s="38" t="s">
        <v>16275</v>
      </c>
      <c r="E11973" s="38" t="s">
        <v>10714</v>
      </c>
      <c r="F11973" s="41">
        <v>73141600</v>
      </c>
      <c r="G11973" s="19" t="s">
        <v>614</v>
      </c>
      <c r="H11973" s="41">
        <v>3</v>
      </c>
      <c r="I11973" s="41">
        <v>4</v>
      </c>
      <c r="J11973" s="41">
        <v>10</v>
      </c>
      <c r="K11973" s="44">
        <v>1</v>
      </c>
      <c r="L11973" s="20">
        <v>160428660</v>
      </c>
      <c r="M11973" s="19" t="s">
        <v>15954</v>
      </c>
      <c r="N11973" s="28" t="s">
        <v>15953</v>
      </c>
    </row>
    <row r="11974" spans="1:14" ht="45" x14ac:dyDescent="0.25">
      <c r="A11974" s="27" t="s">
        <v>9310</v>
      </c>
      <c r="B11974" s="19" t="s">
        <v>17021</v>
      </c>
      <c r="C11974" s="19" t="s">
        <v>16947</v>
      </c>
      <c r="D11974" s="38" t="s">
        <v>16259</v>
      </c>
      <c r="E11974" s="38" t="s">
        <v>10715</v>
      </c>
      <c r="F11974" s="41" t="s">
        <v>3676</v>
      </c>
      <c r="G11974" s="19" t="s">
        <v>611</v>
      </c>
      <c r="H11974" s="41">
        <v>3</v>
      </c>
      <c r="I11974" s="41">
        <v>5</v>
      </c>
      <c r="J11974" s="41">
        <v>10</v>
      </c>
      <c r="K11974" s="44">
        <v>1</v>
      </c>
      <c r="L11974" s="20">
        <v>7564830</v>
      </c>
      <c r="M11974" s="19" t="s">
        <v>15954</v>
      </c>
      <c r="N11974" s="28" t="s">
        <v>15953</v>
      </c>
    </row>
    <row r="11975" spans="1:14" ht="30" x14ac:dyDescent="0.25">
      <c r="A11975" s="27" t="s">
        <v>9310</v>
      </c>
      <c r="B11975" s="19" t="s">
        <v>17034</v>
      </c>
      <c r="C11975" s="19" t="s">
        <v>16788</v>
      </c>
      <c r="D11975" s="38" t="s">
        <v>16098</v>
      </c>
      <c r="E11975" s="38" t="s">
        <v>10716</v>
      </c>
      <c r="F11975" s="41" t="s">
        <v>268</v>
      </c>
      <c r="G11975" s="19" t="s">
        <v>498</v>
      </c>
      <c r="H11975" s="41">
        <v>1</v>
      </c>
      <c r="I11975" s="41">
        <v>11</v>
      </c>
      <c r="J11975" s="41">
        <v>10</v>
      </c>
      <c r="K11975" s="44">
        <v>1</v>
      </c>
      <c r="L11975" s="20">
        <v>2500000000</v>
      </c>
      <c r="M11975" s="19" t="s">
        <v>15954</v>
      </c>
      <c r="N11975" s="28" t="s">
        <v>15953</v>
      </c>
    </row>
    <row r="11976" spans="1:14" ht="30" x14ac:dyDescent="0.25">
      <c r="A11976" s="27" t="s">
        <v>9310</v>
      </c>
      <c r="B11976" s="19" t="s">
        <v>17034</v>
      </c>
      <c r="C11976" s="19" t="s">
        <v>16788</v>
      </c>
      <c r="D11976" s="38" t="s">
        <v>16098</v>
      </c>
      <c r="E11976" s="38" t="s">
        <v>10716</v>
      </c>
      <c r="F11976" s="41" t="s">
        <v>268</v>
      </c>
      <c r="G11976" s="19" t="s">
        <v>498</v>
      </c>
      <c r="H11976" s="41">
        <v>8</v>
      </c>
      <c r="I11976" s="41">
        <v>4</v>
      </c>
      <c r="J11976" s="41">
        <v>10</v>
      </c>
      <c r="K11976" s="44">
        <v>1</v>
      </c>
      <c r="L11976" s="20">
        <v>332902095</v>
      </c>
      <c r="M11976" s="19" t="s">
        <v>15954</v>
      </c>
      <c r="N11976" s="28" t="s">
        <v>15953</v>
      </c>
    </row>
    <row r="11977" spans="1:14" ht="30" x14ac:dyDescent="0.25">
      <c r="A11977" s="27" t="s">
        <v>9310</v>
      </c>
      <c r="B11977" s="19" t="s">
        <v>17034</v>
      </c>
      <c r="C11977" s="19" t="s">
        <v>16788</v>
      </c>
      <c r="D11977" s="38" t="s">
        <v>16098</v>
      </c>
      <c r="E11977" s="38" t="s">
        <v>10716</v>
      </c>
      <c r="F11977" s="41" t="s">
        <v>268</v>
      </c>
      <c r="G11977" s="19" t="s">
        <v>498</v>
      </c>
      <c r="H11977" s="41">
        <v>4</v>
      </c>
      <c r="I11977" s="41">
        <v>7</v>
      </c>
      <c r="J11977" s="41">
        <v>10</v>
      </c>
      <c r="K11977" s="44">
        <v>1</v>
      </c>
      <c r="L11977" s="20">
        <v>1246400000</v>
      </c>
      <c r="M11977" s="19" t="s">
        <v>15954</v>
      </c>
      <c r="N11977" s="28" t="s">
        <v>15953</v>
      </c>
    </row>
    <row r="11978" spans="1:14" ht="30" x14ac:dyDescent="0.25">
      <c r="A11978" s="27" t="s">
        <v>9310</v>
      </c>
      <c r="B11978" s="19" t="s">
        <v>17034</v>
      </c>
      <c r="C11978" s="19" t="s">
        <v>16788</v>
      </c>
      <c r="D11978" s="38" t="s">
        <v>16098</v>
      </c>
      <c r="E11978" s="38" t="s">
        <v>10716</v>
      </c>
      <c r="F11978" s="41" t="s">
        <v>268</v>
      </c>
      <c r="G11978" s="19" t="s">
        <v>498</v>
      </c>
      <c r="H11978" s="41">
        <v>9</v>
      </c>
      <c r="I11978" s="41">
        <v>3</v>
      </c>
      <c r="J11978" s="41">
        <v>10</v>
      </c>
      <c r="K11978" s="44">
        <v>1</v>
      </c>
      <c r="L11978" s="20">
        <v>91297905</v>
      </c>
      <c r="M11978" s="19" t="s">
        <v>15954</v>
      </c>
      <c r="N11978" s="28" t="s">
        <v>15953</v>
      </c>
    </row>
    <row r="11979" spans="1:14" ht="30" x14ac:dyDescent="0.25">
      <c r="A11979" s="27" t="s">
        <v>9310</v>
      </c>
      <c r="B11979" s="19" t="s">
        <v>17067</v>
      </c>
      <c r="C11979" s="19" t="s">
        <v>16902</v>
      </c>
      <c r="D11979" s="38" t="s">
        <v>16212</v>
      </c>
      <c r="E11979" s="38" t="s">
        <v>10717</v>
      </c>
      <c r="F11979" s="41" t="s">
        <v>4081</v>
      </c>
      <c r="G11979" s="19" t="s">
        <v>611</v>
      </c>
      <c r="H11979" s="41">
        <v>3</v>
      </c>
      <c r="I11979" s="41">
        <v>3</v>
      </c>
      <c r="J11979" s="41">
        <v>10</v>
      </c>
      <c r="K11979" s="44">
        <v>1</v>
      </c>
      <c r="L11979" s="20">
        <v>10495000</v>
      </c>
      <c r="M11979" s="19" t="s">
        <v>15954</v>
      </c>
      <c r="N11979" s="28" t="s">
        <v>15953</v>
      </c>
    </row>
    <row r="11980" spans="1:14" ht="60" x14ac:dyDescent="0.25">
      <c r="A11980" s="27" t="s">
        <v>9310</v>
      </c>
      <c r="B11980" s="19" t="s">
        <v>17068</v>
      </c>
      <c r="C11980" s="19" t="s">
        <v>16903</v>
      </c>
      <c r="D11980" s="38" t="s">
        <v>16213</v>
      </c>
      <c r="E11980" s="38" t="s">
        <v>10718</v>
      </c>
      <c r="F11980" s="41" t="s">
        <v>4936</v>
      </c>
      <c r="G11980" s="19" t="s">
        <v>949</v>
      </c>
      <c r="H11980" s="41">
        <v>1</v>
      </c>
      <c r="I11980" s="41">
        <v>12</v>
      </c>
      <c r="J11980" s="41">
        <v>10</v>
      </c>
      <c r="K11980" s="44">
        <v>1</v>
      </c>
      <c r="L11980" s="20">
        <v>19000000</v>
      </c>
      <c r="M11980" s="19" t="s">
        <v>15954</v>
      </c>
      <c r="N11980" s="28" t="s">
        <v>15953</v>
      </c>
    </row>
    <row r="11981" spans="1:14" ht="60" x14ac:dyDescent="0.25">
      <c r="A11981" s="27" t="s">
        <v>9310</v>
      </c>
      <c r="B11981" s="19" t="s">
        <v>17068</v>
      </c>
      <c r="C11981" s="19" t="s">
        <v>16903</v>
      </c>
      <c r="D11981" s="38" t="s">
        <v>16213</v>
      </c>
      <c r="E11981" s="38" t="s">
        <v>10718</v>
      </c>
      <c r="F11981" s="41" t="s">
        <v>4936</v>
      </c>
      <c r="G11981" s="19" t="s">
        <v>949</v>
      </c>
      <c r="H11981" s="41">
        <v>1</v>
      </c>
      <c r="I11981" s="41">
        <v>12</v>
      </c>
      <c r="J11981" s="41">
        <v>16</v>
      </c>
      <c r="K11981" s="44">
        <v>1</v>
      </c>
      <c r="L11981" s="20">
        <v>18478083</v>
      </c>
      <c r="M11981" s="19" t="s">
        <v>15954</v>
      </c>
      <c r="N11981" s="28" t="s">
        <v>15953</v>
      </c>
    </row>
    <row r="11982" spans="1:14" ht="60" x14ac:dyDescent="0.25">
      <c r="A11982" s="27" t="s">
        <v>9310</v>
      </c>
      <c r="B11982" s="19" t="s">
        <v>17068</v>
      </c>
      <c r="C11982" s="19" t="s">
        <v>16903</v>
      </c>
      <c r="D11982" s="38" t="s">
        <v>16213</v>
      </c>
      <c r="E11982" s="38" t="s">
        <v>10719</v>
      </c>
      <c r="F11982" s="41" t="s">
        <v>3587</v>
      </c>
      <c r="G11982" s="19" t="s">
        <v>949</v>
      </c>
      <c r="H11982" s="41">
        <v>1</v>
      </c>
      <c r="I11982" s="41">
        <v>12</v>
      </c>
      <c r="J11982" s="41">
        <v>10</v>
      </c>
      <c r="K11982" s="44">
        <v>1</v>
      </c>
      <c r="L11982" s="20">
        <v>96065947</v>
      </c>
      <c r="M11982" s="19" t="s">
        <v>15954</v>
      </c>
      <c r="N11982" s="28" t="s">
        <v>15953</v>
      </c>
    </row>
    <row r="11983" spans="1:14" ht="60" x14ac:dyDescent="0.25">
      <c r="A11983" s="27" t="s">
        <v>9310</v>
      </c>
      <c r="B11983" s="19" t="s">
        <v>17068</v>
      </c>
      <c r="C11983" s="19" t="s">
        <v>16903</v>
      </c>
      <c r="D11983" s="38" t="s">
        <v>16213</v>
      </c>
      <c r="E11983" s="38" t="s">
        <v>10719</v>
      </c>
      <c r="F11983" s="41" t="s">
        <v>3587</v>
      </c>
      <c r="G11983" s="19" t="s">
        <v>949</v>
      </c>
      <c r="H11983" s="41">
        <v>1</v>
      </c>
      <c r="I11983" s="41">
        <v>12</v>
      </c>
      <c r="J11983" s="41">
        <v>16</v>
      </c>
      <c r="K11983" s="44">
        <v>1</v>
      </c>
      <c r="L11983" s="20">
        <v>19328064</v>
      </c>
      <c r="M11983" s="19" t="s">
        <v>15954</v>
      </c>
      <c r="N11983" s="28" t="s">
        <v>15953</v>
      </c>
    </row>
    <row r="11984" spans="1:14" ht="30" x14ac:dyDescent="0.25">
      <c r="A11984" s="27" t="s">
        <v>9310</v>
      </c>
      <c r="B11984" s="19" t="s">
        <v>17068</v>
      </c>
      <c r="C11984" s="19" t="s">
        <v>16905</v>
      </c>
      <c r="D11984" s="38" t="s">
        <v>16215</v>
      </c>
      <c r="E11984" s="38" t="s">
        <v>10720</v>
      </c>
      <c r="F11984" s="41" t="s">
        <v>10721</v>
      </c>
      <c r="G11984" s="19" t="s">
        <v>611</v>
      </c>
      <c r="H11984" s="41">
        <v>2</v>
      </c>
      <c r="I11984" s="41">
        <v>10</v>
      </c>
      <c r="J11984" s="41">
        <v>10</v>
      </c>
      <c r="K11984" s="44">
        <v>1</v>
      </c>
      <c r="L11984" s="20">
        <v>6999804</v>
      </c>
      <c r="M11984" s="19" t="s">
        <v>15954</v>
      </c>
      <c r="N11984" s="28" t="s">
        <v>15953</v>
      </c>
    </row>
    <row r="11985" spans="1:14" ht="30" x14ac:dyDescent="0.25">
      <c r="A11985" s="27" t="s">
        <v>9310</v>
      </c>
      <c r="B11985" s="19" t="s">
        <v>17068</v>
      </c>
      <c r="C11985" s="19" t="s">
        <v>16906</v>
      </c>
      <c r="D11985" s="38" t="s">
        <v>16216</v>
      </c>
      <c r="E11985" s="38" t="s">
        <v>10722</v>
      </c>
      <c r="F11985" s="41" t="s">
        <v>5616</v>
      </c>
      <c r="G11985" s="19" t="s">
        <v>611</v>
      </c>
      <c r="H11985" s="41">
        <v>2</v>
      </c>
      <c r="I11985" s="41">
        <v>10</v>
      </c>
      <c r="J11985" s="41">
        <v>10</v>
      </c>
      <c r="K11985" s="44">
        <v>1</v>
      </c>
      <c r="L11985" s="20">
        <v>13756400</v>
      </c>
      <c r="M11985" s="19" t="s">
        <v>15954</v>
      </c>
      <c r="N11985" s="28" t="s">
        <v>15953</v>
      </c>
    </row>
    <row r="11986" spans="1:14" ht="30" x14ac:dyDescent="0.25">
      <c r="A11986" s="27" t="s">
        <v>9310</v>
      </c>
      <c r="B11986" s="19" t="s">
        <v>15943</v>
      </c>
      <c r="C11986" s="19" t="s">
        <v>15943</v>
      </c>
      <c r="D11986" s="38" t="s">
        <v>16220</v>
      </c>
      <c r="E11986" s="38" t="s">
        <v>5646</v>
      </c>
      <c r="F11986" s="41" t="s">
        <v>546</v>
      </c>
      <c r="G11986" s="19" t="s">
        <v>949</v>
      </c>
      <c r="H11986" s="41">
        <v>1</v>
      </c>
      <c r="I11986" s="41">
        <v>12</v>
      </c>
      <c r="J11986" s="41">
        <v>10</v>
      </c>
      <c r="K11986" s="44">
        <v>1</v>
      </c>
      <c r="L11986" s="20">
        <v>10982016</v>
      </c>
      <c r="M11986" s="19" t="s">
        <v>15954</v>
      </c>
      <c r="N11986" s="28" t="s">
        <v>15953</v>
      </c>
    </row>
    <row r="11987" spans="1:14" ht="30" x14ac:dyDescent="0.25">
      <c r="A11987" s="27" t="s">
        <v>9310</v>
      </c>
      <c r="B11987" s="19" t="s">
        <v>15943</v>
      </c>
      <c r="C11987" s="19" t="s">
        <v>15943</v>
      </c>
      <c r="D11987" s="38" t="s">
        <v>16220</v>
      </c>
      <c r="E11987" s="38" t="s">
        <v>10723</v>
      </c>
      <c r="F11987" s="41" t="s">
        <v>10724</v>
      </c>
      <c r="G11987" s="19" t="s">
        <v>949</v>
      </c>
      <c r="H11987" s="41">
        <v>1</v>
      </c>
      <c r="I11987" s="41">
        <v>12</v>
      </c>
      <c r="J11987" s="41">
        <v>10</v>
      </c>
      <c r="K11987" s="44">
        <v>1</v>
      </c>
      <c r="L11987" s="20">
        <v>607405000</v>
      </c>
      <c r="M11987" s="19" t="s">
        <v>15954</v>
      </c>
      <c r="N11987" s="28" t="s">
        <v>15953</v>
      </c>
    </row>
    <row r="11988" spans="1:14" x14ac:dyDescent="0.25">
      <c r="A11988" s="27" t="s">
        <v>9310</v>
      </c>
      <c r="B11988" s="19" t="s">
        <v>16910</v>
      </c>
      <c r="C11988" s="19" t="s">
        <v>16910</v>
      </c>
      <c r="D11988" s="38" t="s">
        <v>16221</v>
      </c>
      <c r="E11988" s="38" t="s">
        <v>10725</v>
      </c>
      <c r="F11988" s="41" t="s">
        <v>4179</v>
      </c>
      <c r="G11988" s="19" t="s">
        <v>949</v>
      </c>
      <c r="H11988" s="41">
        <v>3</v>
      </c>
      <c r="I11988" s="41">
        <v>1</v>
      </c>
      <c r="J11988" s="41">
        <v>10</v>
      </c>
      <c r="K11988" s="44">
        <v>1</v>
      </c>
      <c r="L11988" s="20">
        <v>1760104</v>
      </c>
      <c r="M11988" s="19" t="s">
        <v>15954</v>
      </c>
      <c r="N11988" s="28" t="s">
        <v>15953</v>
      </c>
    </row>
    <row r="11989" spans="1:14" x14ac:dyDescent="0.25">
      <c r="A11989" s="27" t="s">
        <v>9310</v>
      </c>
      <c r="B11989" s="19" t="s">
        <v>16910</v>
      </c>
      <c r="C11989" s="19" t="s">
        <v>16910</v>
      </c>
      <c r="D11989" s="38" t="s">
        <v>16221</v>
      </c>
      <c r="E11989" s="38" t="s">
        <v>10726</v>
      </c>
      <c r="F11989" s="41">
        <v>0</v>
      </c>
      <c r="G11989" s="19" t="s">
        <v>949</v>
      </c>
      <c r="H11989" s="41">
        <v>6</v>
      </c>
      <c r="I11989" s="41">
        <v>6</v>
      </c>
      <c r="J11989" s="41">
        <v>10</v>
      </c>
      <c r="K11989" s="44">
        <v>1</v>
      </c>
      <c r="L11989" s="20">
        <v>58591</v>
      </c>
      <c r="M11989" s="19" t="s">
        <v>15954</v>
      </c>
      <c r="N11989" s="28" t="s">
        <v>15953</v>
      </c>
    </row>
    <row r="11990" spans="1:14" x14ac:dyDescent="0.25">
      <c r="A11990" s="27" t="s">
        <v>9310</v>
      </c>
      <c r="B11990" s="19" t="s">
        <v>15949</v>
      </c>
      <c r="C11990" s="19" t="s">
        <v>15949</v>
      </c>
      <c r="D11990" s="38" t="s">
        <v>16223</v>
      </c>
      <c r="E11990" s="38" t="s">
        <v>10727</v>
      </c>
      <c r="F11990" s="41" t="s">
        <v>5180</v>
      </c>
      <c r="G11990" s="19" t="s">
        <v>949</v>
      </c>
      <c r="H11990" s="41">
        <v>1</v>
      </c>
      <c r="I11990" s="41">
        <v>12</v>
      </c>
      <c r="J11990" s="41">
        <v>10</v>
      </c>
      <c r="K11990" s="44">
        <v>1</v>
      </c>
      <c r="L11990" s="20">
        <v>11643065</v>
      </c>
      <c r="M11990" s="19" t="s">
        <v>15954</v>
      </c>
      <c r="N11990" s="28" t="s">
        <v>15953</v>
      </c>
    </row>
    <row r="11991" spans="1:14" x14ac:dyDescent="0.25">
      <c r="A11991" s="27" t="s">
        <v>9310</v>
      </c>
      <c r="B11991" s="19" t="s">
        <v>15949</v>
      </c>
      <c r="C11991" s="19" t="s">
        <v>15949</v>
      </c>
      <c r="D11991" s="38" t="s">
        <v>16223</v>
      </c>
      <c r="E11991" s="38" t="s">
        <v>10728</v>
      </c>
      <c r="F11991" s="41">
        <v>0</v>
      </c>
      <c r="G11991" s="19" t="s">
        <v>949</v>
      </c>
      <c r="H11991" s="41">
        <v>6</v>
      </c>
      <c r="I11991" s="41">
        <v>6</v>
      </c>
      <c r="J11991" s="41">
        <v>10</v>
      </c>
      <c r="K11991" s="44">
        <v>1</v>
      </c>
      <c r="L11991" s="20">
        <v>1152757</v>
      </c>
      <c r="M11991" s="19" t="s">
        <v>15954</v>
      </c>
      <c r="N11991" s="28" t="s">
        <v>15953</v>
      </c>
    </row>
    <row r="11992" spans="1:14" ht="30" x14ac:dyDescent="0.25">
      <c r="A11992" s="27" t="s">
        <v>9310</v>
      </c>
      <c r="B11992" s="19" t="s">
        <v>16912</v>
      </c>
      <c r="C11992" s="19" t="s">
        <v>16912</v>
      </c>
      <c r="D11992" s="38" t="s">
        <v>16224</v>
      </c>
      <c r="E11992" s="38" t="s">
        <v>10729</v>
      </c>
      <c r="F11992" s="41" t="s">
        <v>4179</v>
      </c>
      <c r="G11992" s="19" t="s">
        <v>949</v>
      </c>
      <c r="H11992" s="41">
        <v>3</v>
      </c>
      <c r="I11992" s="41">
        <v>1</v>
      </c>
      <c r="J11992" s="41">
        <v>10</v>
      </c>
      <c r="K11992" s="44">
        <v>1</v>
      </c>
      <c r="L11992" s="20">
        <v>385000</v>
      </c>
      <c r="M11992" s="19" t="s">
        <v>15954</v>
      </c>
      <c r="N11992" s="28" t="s">
        <v>15953</v>
      </c>
    </row>
    <row r="11993" spans="1:14" x14ac:dyDescent="0.25">
      <c r="A11993" s="27" t="s">
        <v>9310</v>
      </c>
      <c r="B11993" s="19" t="s">
        <v>15951</v>
      </c>
      <c r="C11993" s="19" t="s">
        <v>15951</v>
      </c>
      <c r="D11993" s="38" t="s">
        <v>15952</v>
      </c>
      <c r="E11993" s="38" t="s">
        <v>10730</v>
      </c>
      <c r="F11993" s="41" t="s">
        <v>4194</v>
      </c>
      <c r="G11993" s="19" t="s">
        <v>949</v>
      </c>
      <c r="H11993" s="41">
        <v>3</v>
      </c>
      <c r="I11993" s="41">
        <v>1</v>
      </c>
      <c r="J11993" s="41">
        <v>10</v>
      </c>
      <c r="K11993" s="44">
        <v>1</v>
      </c>
      <c r="L11993" s="20">
        <v>3000</v>
      </c>
      <c r="M11993" s="19" t="s">
        <v>15954</v>
      </c>
      <c r="N11993" s="28" t="s">
        <v>15953</v>
      </c>
    </row>
    <row r="11994" spans="1:14" x14ac:dyDescent="0.25">
      <c r="A11994" s="27" t="s">
        <v>10731</v>
      </c>
      <c r="B11994" s="19" t="s">
        <v>17051</v>
      </c>
      <c r="C11994" s="19" t="s">
        <v>16821</v>
      </c>
      <c r="D11994" s="38" t="s">
        <v>16131</v>
      </c>
      <c r="E11994" s="38" t="s">
        <v>10732</v>
      </c>
      <c r="F11994" s="41">
        <v>56101705</v>
      </c>
      <c r="G11994" s="19" t="s">
        <v>10733</v>
      </c>
      <c r="H11994" s="41">
        <v>9</v>
      </c>
      <c r="I11994" s="41">
        <v>2</v>
      </c>
      <c r="J11994" s="41">
        <v>10</v>
      </c>
      <c r="K11994" s="44">
        <v>1</v>
      </c>
      <c r="L11994" s="20">
        <v>9307693</v>
      </c>
      <c r="M11994" s="19" t="s">
        <v>11</v>
      </c>
      <c r="N11994" s="28" t="s">
        <v>15953</v>
      </c>
    </row>
    <row r="11995" spans="1:14" ht="90" x14ac:dyDescent="0.25">
      <c r="A11995" s="27" t="s">
        <v>10731</v>
      </c>
      <c r="B11995" s="19" t="s">
        <v>17012</v>
      </c>
      <c r="C11995" s="19" t="s">
        <v>16739</v>
      </c>
      <c r="D11995" s="38" t="s">
        <v>16049</v>
      </c>
      <c r="E11995" s="38" t="s">
        <v>10734</v>
      </c>
      <c r="F11995" s="41">
        <v>15121500</v>
      </c>
      <c r="G11995" s="19" t="s">
        <v>10733</v>
      </c>
      <c r="H11995" s="41">
        <v>1</v>
      </c>
      <c r="I11995" s="41">
        <v>3</v>
      </c>
      <c r="J11995" s="41">
        <v>10</v>
      </c>
      <c r="K11995" s="44">
        <v>5</v>
      </c>
      <c r="L11995" s="20">
        <v>714000</v>
      </c>
      <c r="M11995" s="19" t="s">
        <v>15960</v>
      </c>
      <c r="N11995" s="28" t="s">
        <v>15953</v>
      </c>
    </row>
    <row r="11996" spans="1:14" ht="90" x14ac:dyDescent="0.25">
      <c r="A11996" s="27" t="s">
        <v>10731</v>
      </c>
      <c r="B11996" s="19" t="s">
        <v>17012</v>
      </c>
      <c r="C11996" s="19" t="s">
        <v>16739</v>
      </c>
      <c r="D11996" s="38" t="s">
        <v>16049</v>
      </c>
      <c r="E11996" s="38" t="s">
        <v>10735</v>
      </c>
      <c r="F11996" s="41">
        <v>15121500</v>
      </c>
      <c r="G11996" s="19" t="s">
        <v>10733</v>
      </c>
      <c r="H11996" s="41">
        <v>1</v>
      </c>
      <c r="I11996" s="41">
        <v>3</v>
      </c>
      <c r="J11996" s="41">
        <v>10</v>
      </c>
      <c r="K11996" s="44">
        <v>5</v>
      </c>
      <c r="L11996" s="20">
        <v>714000</v>
      </c>
      <c r="M11996" s="19" t="s">
        <v>11</v>
      </c>
      <c r="N11996" s="28" t="s">
        <v>15953</v>
      </c>
    </row>
    <row r="11997" spans="1:14" ht="30" x14ac:dyDescent="0.25">
      <c r="A11997" s="27" t="s">
        <v>10731</v>
      </c>
      <c r="B11997" s="19" t="s">
        <v>17040</v>
      </c>
      <c r="C11997" s="19" t="s">
        <v>16826</v>
      </c>
      <c r="D11997" s="38" t="s">
        <v>16136</v>
      </c>
      <c r="E11997" s="38" t="s">
        <v>10736</v>
      </c>
      <c r="F11997" s="41">
        <v>27112006</v>
      </c>
      <c r="G11997" s="19" t="s">
        <v>10733</v>
      </c>
      <c r="H11997" s="41">
        <v>8</v>
      </c>
      <c r="I11997" s="41">
        <v>2</v>
      </c>
      <c r="J11997" s="41">
        <v>10</v>
      </c>
      <c r="K11997" s="44">
        <v>5</v>
      </c>
      <c r="L11997" s="20">
        <v>11249998.200000001</v>
      </c>
      <c r="M11997" s="19" t="s">
        <v>11</v>
      </c>
      <c r="N11997" s="28" t="s">
        <v>15953</v>
      </c>
    </row>
    <row r="11998" spans="1:14" ht="30" x14ac:dyDescent="0.25">
      <c r="A11998" s="27" t="s">
        <v>10731</v>
      </c>
      <c r="B11998" s="19" t="s">
        <v>16780</v>
      </c>
      <c r="C11998" s="19" t="s">
        <v>16780</v>
      </c>
      <c r="D11998" s="38" t="s">
        <v>16090</v>
      </c>
      <c r="E11998" s="38" t="s">
        <v>10737</v>
      </c>
      <c r="F11998" s="41">
        <v>11162110</v>
      </c>
      <c r="G11998" s="19" t="s">
        <v>10733</v>
      </c>
      <c r="H11998" s="41">
        <v>8</v>
      </c>
      <c r="I11998" s="41">
        <v>2</v>
      </c>
      <c r="J11998" s="41">
        <v>10</v>
      </c>
      <c r="K11998" s="44">
        <v>1</v>
      </c>
      <c r="L11998" s="20">
        <v>14280000</v>
      </c>
      <c r="M11998" s="19" t="s">
        <v>11</v>
      </c>
      <c r="N11998" s="28" t="s">
        <v>15953</v>
      </c>
    </row>
    <row r="11999" spans="1:14" ht="90" x14ac:dyDescent="0.25">
      <c r="A11999" s="27" t="s">
        <v>10731</v>
      </c>
      <c r="B11999" s="19" t="s">
        <v>17042</v>
      </c>
      <c r="C11999" s="19" t="s">
        <v>16926</v>
      </c>
      <c r="D11999" s="38" t="s">
        <v>16238</v>
      </c>
      <c r="E11999" s="38" t="s">
        <v>10738</v>
      </c>
      <c r="F11999" s="41">
        <v>39121621</v>
      </c>
      <c r="G11999" s="19" t="s">
        <v>10733</v>
      </c>
      <c r="H11999" s="41">
        <v>9</v>
      </c>
      <c r="I11999" s="41">
        <v>2</v>
      </c>
      <c r="J11999" s="41">
        <v>10</v>
      </c>
      <c r="K11999" s="44">
        <v>1</v>
      </c>
      <c r="L11999" s="20">
        <v>8784115.9000000004</v>
      </c>
      <c r="M11999" s="19" t="s">
        <v>11</v>
      </c>
      <c r="N11999" s="28" t="s">
        <v>15953</v>
      </c>
    </row>
    <row r="12000" spans="1:14" ht="90" x14ac:dyDescent="0.25">
      <c r="A12000" s="27" t="s">
        <v>10731</v>
      </c>
      <c r="B12000" s="19" t="s">
        <v>17012</v>
      </c>
      <c r="C12000" s="19" t="s">
        <v>16739</v>
      </c>
      <c r="D12000" s="38" t="s">
        <v>16049</v>
      </c>
      <c r="E12000" s="38" t="s">
        <v>10739</v>
      </c>
      <c r="F12000" s="41">
        <v>15121500</v>
      </c>
      <c r="G12000" s="19" t="s">
        <v>10733</v>
      </c>
      <c r="H12000" s="41">
        <v>1</v>
      </c>
      <c r="I12000" s="41">
        <v>3</v>
      </c>
      <c r="J12000" s="41">
        <v>10</v>
      </c>
      <c r="K12000" s="44">
        <v>2</v>
      </c>
      <c r="L12000" s="20">
        <v>750000</v>
      </c>
      <c r="M12000" s="19" t="s">
        <v>11</v>
      </c>
      <c r="N12000" s="28" t="s">
        <v>15953</v>
      </c>
    </row>
    <row r="12001" spans="1:14" ht="45" x14ac:dyDescent="0.25">
      <c r="A12001" s="27" t="s">
        <v>10731</v>
      </c>
      <c r="B12001" s="19" t="s">
        <v>17014</v>
      </c>
      <c r="C12001" s="19" t="s">
        <v>16741</v>
      </c>
      <c r="D12001" s="38" t="s">
        <v>16051</v>
      </c>
      <c r="E12001" s="38" t="s">
        <v>16484</v>
      </c>
      <c r="F12001" s="41">
        <v>31201600</v>
      </c>
      <c r="G12001" s="19" t="s">
        <v>10733</v>
      </c>
      <c r="H12001" s="41">
        <v>1</v>
      </c>
      <c r="I12001" s="41">
        <v>3</v>
      </c>
      <c r="J12001" s="41">
        <v>10</v>
      </c>
      <c r="K12001" s="44">
        <v>2</v>
      </c>
      <c r="L12001" s="20">
        <v>1547000</v>
      </c>
      <c r="M12001" s="19" t="s">
        <v>11</v>
      </c>
      <c r="N12001" s="28" t="s">
        <v>15953</v>
      </c>
    </row>
    <row r="12002" spans="1:14" ht="30" x14ac:dyDescent="0.25">
      <c r="A12002" s="27" t="s">
        <v>10731</v>
      </c>
      <c r="B12002" s="19" t="s">
        <v>17014</v>
      </c>
      <c r="C12002" s="19" t="s">
        <v>16741</v>
      </c>
      <c r="D12002" s="38" t="s">
        <v>16051</v>
      </c>
      <c r="E12002" s="38" t="s">
        <v>16485</v>
      </c>
      <c r="F12002" s="41">
        <v>31201600</v>
      </c>
      <c r="G12002" s="19" t="s">
        <v>10733</v>
      </c>
      <c r="H12002" s="41">
        <v>1</v>
      </c>
      <c r="I12002" s="41">
        <v>3</v>
      </c>
      <c r="J12002" s="41">
        <v>10</v>
      </c>
      <c r="K12002" s="44">
        <v>3</v>
      </c>
      <c r="L12002" s="20">
        <v>428400</v>
      </c>
      <c r="M12002" s="19" t="s">
        <v>15960</v>
      </c>
      <c r="N12002" s="28" t="s">
        <v>15953</v>
      </c>
    </row>
    <row r="12003" spans="1:14" ht="30" x14ac:dyDescent="0.25">
      <c r="A12003" s="27" t="s">
        <v>10731</v>
      </c>
      <c r="B12003" s="19" t="s">
        <v>17014</v>
      </c>
      <c r="C12003" s="19" t="s">
        <v>16741</v>
      </c>
      <c r="D12003" s="38" t="s">
        <v>16051</v>
      </c>
      <c r="E12003" s="38" t="s">
        <v>16486</v>
      </c>
      <c r="F12003" s="41">
        <v>12164201</v>
      </c>
      <c r="G12003" s="19" t="s">
        <v>10733</v>
      </c>
      <c r="H12003" s="41">
        <v>1</v>
      </c>
      <c r="I12003" s="41">
        <v>3</v>
      </c>
      <c r="J12003" s="41">
        <v>10</v>
      </c>
      <c r="K12003" s="44">
        <v>10</v>
      </c>
      <c r="L12003" s="20">
        <v>178500</v>
      </c>
      <c r="M12003" s="19" t="s">
        <v>11</v>
      </c>
      <c r="N12003" s="28" t="s">
        <v>15953</v>
      </c>
    </row>
    <row r="12004" spans="1:14" ht="30" x14ac:dyDescent="0.25">
      <c r="A12004" s="27" t="s">
        <v>10731</v>
      </c>
      <c r="B12004" s="19" t="s">
        <v>17016</v>
      </c>
      <c r="C12004" s="19" t="s">
        <v>16846</v>
      </c>
      <c r="D12004" s="38" t="s">
        <v>16156</v>
      </c>
      <c r="E12004" s="38" t="s">
        <v>10740</v>
      </c>
      <c r="F12004" s="41">
        <v>12352104</v>
      </c>
      <c r="G12004" s="19" t="s">
        <v>10733</v>
      </c>
      <c r="H12004" s="41">
        <v>1</v>
      </c>
      <c r="I12004" s="41">
        <v>3</v>
      </c>
      <c r="J12004" s="41">
        <v>10</v>
      </c>
      <c r="K12004" s="44">
        <v>5</v>
      </c>
      <c r="L12004" s="20">
        <v>386750</v>
      </c>
      <c r="M12004" s="19" t="s">
        <v>15960</v>
      </c>
      <c r="N12004" s="28" t="s">
        <v>15953</v>
      </c>
    </row>
    <row r="12005" spans="1:14" ht="30" x14ac:dyDescent="0.25">
      <c r="A12005" s="27" t="s">
        <v>10731</v>
      </c>
      <c r="B12005" s="19" t="s">
        <v>17016</v>
      </c>
      <c r="C12005" s="19" t="s">
        <v>16846</v>
      </c>
      <c r="D12005" s="38" t="s">
        <v>16156</v>
      </c>
      <c r="E12005" s="38" t="s">
        <v>4990</v>
      </c>
      <c r="F12005" s="41">
        <v>12352104</v>
      </c>
      <c r="G12005" s="19" t="s">
        <v>10733</v>
      </c>
      <c r="H12005" s="41">
        <v>1</v>
      </c>
      <c r="I12005" s="41">
        <v>3</v>
      </c>
      <c r="J12005" s="41">
        <v>10</v>
      </c>
      <c r="K12005" s="44">
        <v>10</v>
      </c>
      <c r="L12005" s="20">
        <v>535500</v>
      </c>
      <c r="M12005" s="19" t="s">
        <v>11</v>
      </c>
      <c r="N12005" s="28" t="s">
        <v>15953</v>
      </c>
    </row>
    <row r="12006" spans="1:14" ht="30" x14ac:dyDescent="0.25">
      <c r="A12006" s="27" t="s">
        <v>10731</v>
      </c>
      <c r="B12006" s="19" t="s">
        <v>17016</v>
      </c>
      <c r="C12006" s="19" t="s">
        <v>16846</v>
      </c>
      <c r="D12006" s="38" t="s">
        <v>16156</v>
      </c>
      <c r="E12006" s="38" t="s">
        <v>10741</v>
      </c>
      <c r="F12006" s="41">
        <v>12352104</v>
      </c>
      <c r="G12006" s="19" t="s">
        <v>10733</v>
      </c>
      <c r="H12006" s="41">
        <v>1</v>
      </c>
      <c r="I12006" s="41">
        <v>3</v>
      </c>
      <c r="J12006" s="41">
        <v>10</v>
      </c>
      <c r="K12006" s="44">
        <v>3</v>
      </c>
      <c r="L12006" s="20">
        <v>232050</v>
      </c>
      <c r="M12006" s="19" t="s">
        <v>15960</v>
      </c>
      <c r="N12006" s="28" t="s">
        <v>15953</v>
      </c>
    </row>
    <row r="12007" spans="1:14" ht="30" x14ac:dyDescent="0.25">
      <c r="A12007" s="27" t="s">
        <v>10731</v>
      </c>
      <c r="B12007" s="19" t="s">
        <v>17016</v>
      </c>
      <c r="C12007" s="19" t="s">
        <v>16846</v>
      </c>
      <c r="D12007" s="38" t="s">
        <v>16156</v>
      </c>
      <c r="E12007" s="38" t="s">
        <v>10742</v>
      </c>
      <c r="F12007" s="41">
        <v>12352104</v>
      </c>
      <c r="G12007" s="19" t="s">
        <v>10733</v>
      </c>
      <c r="H12007" s="41">
        <v>1</v>
      </c>
      <c r="I12007" s="41">
        <v>3</v>
      </c>
      <c r="J12007" s="41">
        <v>10</v>
      </c>
      <c r="K12007" s="44">
        <v>1</v>
      </c>
      <c r="L12007" s="20">
        <v>4998000</v>
      </c>
      <c r="M12007" s="19" t="s">
        <v>11</v>
      </c>
      <c r="N12007" s="28" t="s">
        <v>15953</v>
      </c>
    </row>
    <row r="12008" spans="1:14" ht="45" x14ac:dyDescent="0.25">
      <c r="A12008" s="27" t="s">
        <v>10731</v>
      </c>
      <c r="B12008" s="19" t="s">
        <v>16745</v>
      </c>
      <c r="C12008" s="19" t="s">
        <v>16745</v>
      </c>
      <c r="D12008" s="38" t="s">
        <v>16055</v>
      </c>
      <c r="E12008" s="38" t="s">
        <v>10743</v>
      </c>
      <c r="F12008" s="41">
        <v>39121700</v>
      </c>
      <c r="G12008" s="19" t="s">
        <v>10733</v>
      </c>
      <c r="H12008" s="41">
        <v>1</v>
      </c>
      <c r="I12008" s="41">
        <v>3</v>
      </c>
      <c r="J12008" s="41">
        <v>10</v>
      </c>
      <c r="K12008" s="44">
        <v>4</v>
      </c>
      <c r="L12008" s="20">
        <v>1666000</v>
      </c>
      <c r="M12008" s="19" t="s">
        <v>11</v>
      </c>
      <c r="N12008" s="28" t="s">
        <v>15953</v>
      </c>
    </row>
    <row r="12009" spans="1:14" ht="30" x14ac:dyDescent="0.25">
      <c r="A12009" s="27" t="s">
        <v>10731</v>
      </c>
      <c r="B12009" s="19" t="s">
        <v>17015</v>
      </c>
      <c r="C12009" s="19" t="s">
        <v>16742</v>
      </c>
      <c r="D12009" s="38" t="s">
        <v>16052</v>
      </c>
      <c r="E12009" s="38" t="s">
        <v>10744</v>
      </c>
      <c r="F12009" s="41">
        <v>40141742</v>
      </c>
      <c r="G12009" s="19" t="s">
        <v>10733</v>
      </c>
      <c r="H12009" s="41">
        <v>1</v>
      </c>
      <c r="I12009" s="41">
        <v>3</v>
      </c>
      <c r="J12009" s="41">
        <v>10</v>
      </c>
      <c r="K12009" s="44">
        <v>2</v>
      </c>
      <c r="L12009" s="20">
        <v>11900</v>
      </c>
      <c r="M12009" s="19" t="s">
        <v>11</v>
      </c>
      <c r="N12009" s="28" t="s">
        <v>15953</v>
      </c>
    </row>
    <row r="12010" spans="1:14" ht="30" x14ac:dyDescent="0.25">
      <c r="A12010" s="27" t="s">
        <v>10731</v>
      </c>
      <c r="B12010" s="19" t="s">
        <v>17063</v>
      </c>
      <c r="C12010" s="19" t="s">
        <v>16868</v>
      </c>
      <c r="D12010" s="38" t="s">
        <v>16178</v>
      </c>
      <c r="E12010" s="38" t="s">
        <v>16487</v>
      </c>
      <c r="F12010" s="41">
        <v>26111700</v>
      </c>
      <c r="G12010" s="19" t="s">
        <v>10733</v>
      </c>
      <c r="H12010" s="41">
        <v>1</v>
      </c>
      <c r="I12010" s="41">
        <v>3</v>
      </c>
      <c r="J12010" s="41">
        <v>10</v>
      </c>
      <c r="K12010" s="44">
        <v>2</v>
      </c>
      <c r="L12010" s="20">
        <v>499800</v>
      </c>
      <c r="M12010" s="19" t="s">
        <v>11</v>
      </c>
      <c r="N12010" s="28" t="s">
        <v>15953</v>
      </c>
    </row>
    <row r="12011" spans="1:14" ht="30" x14ac:dyDescent="0.25">
      <c r="A12011" s="27" t="s">
        <v>10731</v>
      </c>
      <c r="B12011" s="19" t="s">
        <v>17063</v>
      </c>
      <c r="C12011" s="19" t="s">
        <v>16868</v>
      </c>
      <c r="D12011" s="38" t="s">
        <v>16178</v>
      </c>
      <c r="E12011" s="38" t="s">
        <v>10745</v>
      </c>
      <c r="F12011" s="41">
        <v>26111700</v>
      </c>
      <c r="G12011" s="19" t="s">
        <v>10733</v>
      </c>
      <c r="H12011" s="41">
        <v>1</v>
      </c>
      <c r="I12011" s="41">
        <v>3</v>
      </c>
      <c r="J12011" s="41">
        <v>10</v>
      </c>
      <c r="K12011" s="44">
        <v>2</v>
      </c>
      <c r="L12011" s="20">
        <v>880600</v>
      </c>
      <c r="M12011" s="19" t="s">
        <v>11</v>
      </c>
      <c r="N12011" s="28" t="s">
        <v>15953</v>
      </c>
    </row>
    <row r="12012" spans="1:14" ht="30" x14ac:dyDescent="0.25">
      <c r="A12012" s="27" t="s">
        <v>10731</v>
      </c>
      <c r="B12012" s="19" t="s">
        <v>17063</v>
      </c>
      <c r="C12012" s="19" t="s">
        <v>16868</v>
      </c>
      <c r="D12012" s="38" t="s">
        <v>16178</v>
      </c>
      <c r="E12012" s="38" t="s">
        <v>10746</v>
      </c>
      <c r="F12012" s="41">
        <v>26111700</v>
      </c>
      <c r="G12012" s="19" t="s">
        <v>10733</v>
      </c>
      <c r="H12012" s="41">
        <v>1</v>
      </c>
      <c r="I12012" s="41">
        <v>3</v>
      </c>
      <c r="J12012" s="41">
        <v>10</v>
      </c>
      <c r="K12012" s="44">
        <v>3</v>
      </c>
      <c r="L12012" s="20">
        <v>1785000</v>
      </c>
      <c r="M12012" s="19" t="s">
        <v>11</v>
      </c>
      <c r="N12012" s="28" t="s">
        <v>15953</v>
      </c>
    </row>
    <row r="12013" spans="1:14" ht="30" x14ac:dyDescent="0.25">
      <c r="A12013" s="27" t="s">
        <v>10731</v>
      </c>
      <c r="B12013" s="19" t="s">
        <v>17063</v>
      </c>
      <c r="C12013" s="19" t="s">
        <v>16868</v>
      </c>
      <c r="D12013" s="38" t="s">
        <v>16178</v>
      </c>
      <c r="E12013" s="38" t="s">
        <v>10747</v>
      </c>
      <c r="F12013" s="41">
        <v>26111700</v>
      </c>
      <c r="G12013" s="19" t="s">
        <v>10733</v>
      </c>
      <c r="H12013" s="41">
        <v>1</v>
      </c>
      <c r="I12013" s="41">
        <v>3</v>
      </c>
      <c r="J12013" s="41">
        <v>10</v>
      </c>
      <c r="K12013" s="44">
        <v>20</v>
      </c>
      <c r="L12013" s="20">
        <v>130900</v>
      </c>
      <c r="M12013" s="19" t="s">
        <v>11</v>
      </c>
      <c r="N12013" s="28" t="s">
        <v>15953</v>
      </c>
    </row>
    <row r="12014" spans="1:14" ht="30" x14ac:dyDescent="0.25">
      <c r="A12014" s="27" t="s">
        <v>10731</v>
      </c>
      <c r="B12014" s="19" t="s">
        <v>17063</v>
      </c>
      <c r="C12014" s="19" t="s">
        <v>16868</v>
      </c>
      <c r="D12014" s="38" t="s">
        <v>16178</v>
      </c>
      <c r="E12014" s="38" t="s">
        <v>16488</v>
      </c>
      <c r="F12014" s="41">
        <v>26111700</v>
      </c>
      <c r="G12014" s="19" t="s">
        <v>10733</v>
      </c>
      <c r="H12014" s="41">
        <v>1</v>
      </c>
      <c r="I12014" s="41">
        <v>3</v>
      </c>
      <c r="J12014" s="41">
        <v>10</v>
      </c>
      <c r="K12014" s="44">
        <v>2</v>
      </c>
      <c r="L12014" s="20">
        <v>28560</v>
      </c>
      <c r="M12014" s="19" t="s">
        <v>11</v>
      </c>
      <c r="N12014" s="28" t="s">
        <v>15953</v>
      </c>
    </row>
    <row r="12015" spans="1:14" ht="30" x14ac:dyDescent="0.25">
      <c r="A12015" s="27" t="s">
        <v>10731</v>
      </c>
      <c r="B12015" s="19" t="s">
        <v>17063</v>
      </c>
      <c r="C12015" s="19" t="s">
        <v>16868</v>
      </c>
      <c r="D12015" s="38" t="s">
        <v>16178</v>
      </c>
      <c r="E12015" s="38" t="s">
        <v>10748</v>
      </c>
      <c r="F12015" s="41">
        <v>26111700</v>
      </c>
      <c r="G12015" s="19" t="s">
        <v>10733</v>
      </c>
      <c r="H12015" s="41">
        <v>1</v>
      </c>
      <c r="I12015" s="41">
        <v>3</v>
      </c>
      <c r="J12015" s="41">
        <v>10</v>
      </c>
      <c r="K12015" s="44">
        <v>8</v>
      </c>
      <c r="L12015" s="20">
        <v>11424000</v>
      </c>
      <c r="M12015" s="19" t="s">
        <v>11</v>
      </c>
      <c r="N12015" s="28" t="s">
        <v>15953</v>
      </c>
    </row>
    <row r="12016" spans="1:14" ht="30" x14ac:dyDescent="0.25">
      <c r="A12016" s="27" t="s">
        <v>10731</v>
      </c>
      <c r="B12016" s="19" t="s">
        <v>17063</v>
      </c>
      <c r="C12016" s="19" t="s">
        <v>16868</v>
      </c>
      <c r="D12016" s="38" t="s">
        <v>16178</v>
      </c>
      <c r="E12016" s="38" t="s">
        <v>10749</v>
      </c>
      <c r="F12016" s="41">
        <v>26111700</v>
      </c>
      <c r="G12016" s="19" t="s">
        <v>10733</v>
      </c>
      <c r="H12016" s="41">
        <v>1</v>
      </c>
      <c r="I12016" s="41">
        <v>3</v>
      </c>
      <c r="J12016" s="41">
        <v>10</v>
      </c>
      <c r="K12016" s="44">
        <v>6</v>
      </c>
      <c r="L12016" s="20">
        <v>8568000</v>
      </c>
      <c r="M12016" s="19" t="s">
        <v>11</v>
      </c>
      <c r="N12016" s="28" t="s">
        <v>15953</v>
      </c>
    </row>
    <row r="12017" spans="1:14" ht="30" x14ac:dyDescent="0.25">
      <c r="A12017" s="27" t="s">
        <v>10731</v>
      </c>
      <c r="B12017" s="19" t="s">
        <v>17063</v>
      </c>
      <c r="C12017" s="19" t="s">
        <v>16868</v>
      </c>
      <c r="D12017" s="38" t="s">
        <v>16178</v>
      </c>
      <c r="E12017" s="38" t="s">
        <v>10750</v>
      </c>
      <c r="F12017" s="41">
        <v>26111700</v>
      </c>
      <c r="G12017" s="19" t="s">
        <v>10733</v>
      </c>
      <c r="H12017" s="41">
        <v>1</v>
      </c>
      <c r="I12017" s="41">
        <v>3</v>
      </c>
      <c r="J12017" s="41">
        <v>10</v>
      </c>
      <c r="K12017" s="44">
        <v>50</v>
      </c>
      <c r="L12017" s="20">
        <v>4462500</v>
      </c>
      <c r="M12017" s="19" t="s">
        <v>11</v>
      </c>
      <c r="N12017" s="28" t="s">
        <v>15953</v>
      </c>
    </row>
    <row r="12018" spans="1:14" ht="30" x14ac:dyDescent="0.25">
      <c r="A12018" s="27" t="s">
        <v>10731</v>
      </c>
      <c r="B12018" s="19" t="s">
        <v>17063</v>
      </c>
      <c r="C12018" s="19" t="s">
        <v>16868</v>
      </c>
      <c r="D12018" s="38" t="s">
        <v>16178</v>
      </c>
      <c r="E12018" s="38" t="s">
        <v>10751</v>
      </c>
      <c r="F12018" s="41">
        <v>26111700</v>
      </c>
      <c r="G12018" s="19" t="s">
        <v>10733</v>
      </c>
      <c r="H12018" s="41">
        <v>1</v>
      </c>
      <c r="I12018" s="41">
        <v>3</v>
      </c>
      <c r="J12018" s="41">
        <v>10</v>
      </c>
      <c r="K12018" s="44">
        <v>4</v>
      </c>
      <c r="L12018" s="20">
        <v>994840</v>
      </c>
      <c r="M12018" s="19" t="s">
        <v>11</v>
      </c>
      <c r="N12018" s="28" t="s">
        <v>15953</v>
      </c>
    </row>
    <row r="12019" spans="1:14" ht="30" x14ac:dyDescent="0.25">
      <c r="A12019" s="27" t="s">
        <v>10731</v>
      </c>
      <c r="B12019" s="19" t="s">
        <v>17063</v>
      </c>
      <c r="C12019" s="19" t="s">
        <v>16868</v>
      </c>
      <c r="D12019" s="38" t="s">
        <v>16178</v>
      </c>
      <c r="E12019" s="38" t="s">
        <v>10752</v>
      </c>
      <c r="F12019" s="41">
        <v>26111700</v>
      </c>
      <c r="G12019" s="19" t="s">
        <v>10733</v>
      </c>
      <c r="H12019" s="41">
        <v>1</v>
      </c>
      <c r="I12019" s="41">
        <v>3</v>
      </c>
      <c r="J12019" s="41">
        <v>10</v>
      </c>
      <c r="K12019" s="44">
        <v>38</v>
      </c>
      <c r="L12019" s="20">
        <v>3391500</v>
      </c>
      <c r="M12019" s="19" t="s">
        <v>11</v>
      </c>
      <c r="N12019" s="28" t="s">
        <v>15953</v>
      </c>
    </row>
    <row r="12020" spans="1:14" ht="30" x14ac:dyDescent="0.25">
      <c r="A12020" s="27" t="s">
        <v>10731</v>
      </c>
      <c r="B12020" s="19" t="s">
        <v>17013</v>
      </c>
      <c r="C12020" s="19" t="s">
        <v>16740</v>
      </c>
      <c r="D12020" s="38" t="s">
        <v>16050</v>
      </c>
      <c r="E12020" s="38" t="s">
        <v>10753</v>
      </c>
      <c r="F12020" s="41">
        <v>10141601</v>
      </c>
      <c r="G12020" s="19" t="s">
        <v>10733</v>
      </c>
      <c r="H12020" s="41">
        <v>1</v>
      </c>
      <c r="I12020" s="41">
        <v>3</v>
      </c>
      <c r="J12020" s="41">
        <v>10</v>
      </c>
      <c r="K12020" s="44">
        <v>3</v>
      </c>
      <c r="L12020" s="20">
        <v>64260</v>
      </c>
      <c r="M12020" s="19" t="s">
        <v>11</v>
      </c>
      <c r="N12020" s="28" t="s">
        <v>15953</v>
      </c>
    </row>
    <row r="12021" spans="1:14" ht="60" x14ac:dyDescent="0.25">
      <c r="A12021" s="27" t="s">
        <v>10731</v>
      </c>
      <c r="B12021" s="19" t="s">
        <v>17013</v>
      </c>
      <c r="C12021" s="19" t="s">
        <v>16740</v>
      </c>
      <c r="D12021" s="38" t="s">
        <v>16050</v>
      </c>
      <c r="E12021" s="38" t="s">
        <v>10754</v>
      </c>
      <c r="F12021" s="41">
        <v>10141601</v>
      </c>
      <c r="G12021" s="19" t="s">
        <v>10733</v>
      </c>
      <c r="H12021" s="41">
        <v>1</v>
      </c>
      <c r="I12021" s="41">
        <v>3</v>
      </c>
      <c r="J12021" s="41">
        <v>10</v>
      </c>
      <c r="K12021" s="44">
        <v>5</v>
      </c>
      <c r="L12021" s="20">
        <v>107100</v>
      </c>
      <c r="M12021" s="19" t="s">
        <v>11</v>
      </c>
      <c r="N12021" s="28" t="s">
        <v>15953</v>
      </c>
    </row>
    <row r="12022" spans="1:14" ht="60" x14ac:dyDescent="0.25">
      <c r="A12022" s="27" t="s">
        <v>10731</v>
      </c>
      <c r="B12022" s="19" t="s">
        <v>17013</v>
      </c>
      <c r="C12022" s="19" t="s">
        <v>16740</v>
      </c>
      <c r="D12022" s="38" t="s">
        <v>16050</v>
      </c>
      <c r="E12022" s="38" t="s">
        <v>10755</v>
      </c>
      <c r="F12022" s="41">
        <v>10141601</v>
      </c>
      <c r="G12022" s="19" t="s">
        <v>10733</v>
      </c>
      <c r="H12022" s="41">
        <v>1</v>
      </c>
      <c r="I12022" s="41">
        <v>3</v>
      </c>
      <c r="J12022" s="41">
        <v>10</v>
      </c>
      <c r="K12022" s="44">
        <v>5</v>
      </c>
      <c r="L12022" s="20">
        <v>107100</v>
      </c>
      <c r="M12022" s="19" t="s">
        <v>11</v>
      </c>
      <c r="N12022" s="28" t="s">
        <v>15953</v>
      </c>
    </row>
    <row r="12023" spans="1:14" ht="60" x14ac:dyDescent="0.25">
      <c r="A12023" s="27" t="s">
        <v>10731</v>
      </c>
      <c r="B12023" s="19" t="s">
        <v>17013</v>
      </c>
      <c r="C12023" s="19" t="s">
        <v>16740</v>
      </c>
      <c r="D12023" s="38" t="s">
        <v>16050</v>
      </c>
      <c r="E12023" s="38" t="s">
        <v>10756</v>
      </c>
      <c r="F12023" s="41">
        <v>10141601</v>
      </c>
      <c r="G12023" s="19" t="s">
        <v>10733</v>
      </c>
      <c r="H12023" s="41">
        <v>1</v>
      </c>
      <c r="I12023" s="41">
        <v>3</v>
      </c>
      <c r="J12023" s="41">
        <v>10</v>
      </c>
      <c r="K12023" s="44">
        <v>4</v>
      </c>
      <c r="L12023" s="20">
        <v>85680</v>
      </c>
      <c r="M12023" s="19" t="s">
        <v>11</v>
      </c>
      <c r="N12023" s="28" t="s">
        <v>15953</v>
      </c>
    </row>
    <row r="12024" spans="1:14" ht="60" x14ac:dyDescent="0.25">
      <c r="A12024" s="27" t="s">
        <v>10731</v>
      </c>
      <c r="B12024" s="19" t="s">
        <v>17013</v>
      </c>
      <c r="C12024" s="19" t="s">
        <v>16740</v>
      </c>
      <c r="D12024" s="38" t="s">
        <v>16050</v>
      </c>
      <c r="E12024" s="38" t="s">
        <v>10757</v>
      </c>
      <c r="F12024" s="41">
        <v>10141601</v>
      </c>
      <c r="G12024" s="19" t="s">
        <v>10733</v>
      </c>
      <c r="H12024" s="41">
        <v>1</v>
      </c>
      <c r="I12024" s="41">
        <v>3</v>
      </c>
      <c r="J12024" s="41">
        <v>10</v>
      </c>
      <c r="K12024" s="44">
        <v>5</v>
      </c>
      <c r="L12024" s="20">
        <v>107100</v>
      </c>
      <c r="M12024" s="19" t="s">
        <v>11</v>
      </c>
      <c r="N12024" s="28" t="s">
        <v>15953</v>
      </c>
    </row>
    <row r="12025" spans="1:14" ht="30" x14ac:dyDescent="0.25">
      <c r="A12025" s="27" t="s">
        <v>10731</v>
      </c>
      <c r="B12025" s="19" t="s">
        <v>17013</v>
      </c>
      <c r="C12025" s="19" t="s">
        <v>16740</v>
      </c>
      <c r="D12025" s="38" t="s">
        <v>16050</v>
      </c>
      <c r="E12025" s="38" t="s">
        <v>16489</v>
      </c>
      <c r="F12025" s="41">
        <v>10141601</v>
      </c>
      <c r="G12025" s="19" t="s">
        <v>10733</v>
      </c>
      <c r="H12025" s="41">
        <v>1</v>
      </c>
      <c r="I12025" s="41">
        <v>3</v>
      </c>
      <c r="J12025" s="41">
        <v>10</v>
      </c>
      <c r="K12025" s="44">
        <v>2</v>
      </c>
      <c r="L12025" s="20">
        <v>66640</v>
      </c>
      <c r="M12025" s="19" t="s">
        <v>11</v>
      </c>
      <c r="N12025" s="28" t="s">
        <v>15953</v>
      </c>
    </row>
    <row r="12026" spans="1:14" ht="30" x14ac:dyDescent="0.25">
      <c r="A12026" s="27" t="s">
        <v>10731</v>
      </c>
      <c r="B12026" s="19" t="s">
        <v>17063</v>
      </c>
      <c r="C12026" s="19" t="s">
        <v>16868</v>
      </c>
      <c r="D12026" s="38" t="s">
        <v>16178</v>
      </c>
      <c r="E12026" s="38" t="s">
        <v>10758</v>
      </c>
      <c r="F12026" s="41">
        <v>26111702</v>
      </c>
      <c r="G12026" s="19" t="s">
        <v>10733</v>
      </c>
      <c r="H12026" s="41">
        <v>1</v>
      </c>
      <c r="I12026" s="41">
        <v>3</v>
      </c>
      <c r="J12026" s="41">
        <v>10</v>
      </c>
      <c r="K12026" s="44">
        <v>2</v>
      </c>
      <c r="L12026" s="20">
        <v>1547000</v>
      </c>
      <c r="M12026" s="19" t="s">
        <v>11</v>
      </c>
      <c r="N12026" s="28" t="s">
        <v>15953</v>
      </c>
    </row>
    <row r="12027" spans="1:14" ht="30" x14ac:dyDescent="0.25">
      <c r="A12027" s="27" t="s">
        <v>10731</v>
      </c>
      <c r="B12027" s="19" t="s">
        <v>17063</v>
      </c>
      <c r="C12027" s="19" t="s">
        <v>16868</v>
      </c>
      <c r="D12027" s="38" t="s">
        <v>16178</v>
      </c>
      <c r="E12027" s="38" t="s">
        <v>10759</v>
      </c>
      <c r="F12027" s="41">
        <v>26111702</v>
      </c>
      <c r="G12027" s="19" t="s">
        <v>10733</v>
      </c>
      <c r="H12027" s="41">
        <v>1</v>
      </c>
      <c r="I12027" s="41">
        <v>3</v>
      </c>
      <c r="J12027" s="41">
        <v>10</v>
      </c>
      <c r="K12027" s="44">
        <v>1</v>
      </c>
      <c r="L12027" s="20">
        <v>773500</v>
      </c>
      <c r="M12027" s="19" t="s">
        <v>11</v>
      </c>
      <c r="N12027" s="28" t="s">
        <v>15953</v>
      </c>
    </row>
    <row r="12028" spans="1:14" ht="30" x14ac:dyDescent="0.25">
      <c r="A12028" s="27" t="s">
        <v>10731</v>
      </c>
      <c r="B12028" s="19" t="s">
        <v>17061</v>
      </c>
      <c r="C12028" s="19" t="s">
        <v>16863</v>
      </c>
      <c r="D12028" s="38" t="s">
        <v>16173</v>
      </c>
      <c r="E12028" s="38" t="s">
        <v>16490</v>
      </c>
      <c r="F12028" s="41">
        <v>23271806</v>
      </c>
      <c r="G12028" s="19" t="s">
        <v>10733</v>
      </c>
      <c r="H12028" s="41">
        <v>1</v>
      </c>
      <c r="I12028" s="41">
        <v>3</v>
      </c>
      <c r="J12028" s="41">
        <v>10</v>
      </c>
      <c r="K12028" s="44">
        <v>1</v>
      </c>
      <c r="L12028" s="20">
        <v>1428000</v>
      </c>
      <c r="M12028" s="19" t="s">
        <v>11</v>
      </c>
      <c r="N12028" s="28" t="s">
        <v>15953</v>
      </c>
    </row>
    <row r="12029" spans="1:14" ht="45" x14ac:dyDescent="0.25">
      <c r="A12029" s="27" t="s">
        <v>10731</v>
      </c>
      <c r="B12029" s="19" t="s">
        <v>17015</v>
      </c>
      <c r="C12029" s="19" t="s">
        <v>16742</v>
      </c>
      <c r="D12029" s="38" t="s">
        <v>16052</v>
      </c>
      <c r="E12029" s="38" t="s">
        <v>10760</v>
      </c>
      <c r="F12029" s="41">
        <v>47131605</v>
      </c>
      <c r="G12029" s="19" t="s">
        <v>10733</v>
      </c>
      <c r="H12029" s="41">
        <v>1</v>
      </c>
      <c r="I12029" s="41">
        <v>3</v>
      </c>
      <c r="J12029" s="41">
        <v>10</v>
      </c>
      <c r="K12029" s="44">
        <v>2</v>
      </c>
      <c r="L12029" s="20">
        <v>59500</v>
      </c>
      <c r="M12029" s="19" t="s">
        <v>11</v>
      </c>
      <c r="N12029" s="28" t="s">
        <v>15953</v>
      </c>
    </row>
    <row r="12030" spans="1:14" ht="45" x14ac:dyDescent="0.25">
      <c r="A12030" s="27" t="s">
        <v>10731</v>
      </c>
      <c r="B12030" s="19" t="s">
        <v>16745</v>
      </c>
      <c r="C12030" s="19" t="s">
        <v>16745</v>
      </c>
      <c r="D12030" s="38" t="s">
        <v>16055</v>
      </c>
      <c r="E12030" s="38" t="s">
        <v>10761</v>
      </c>
      <c r="F12030" s="41">
        <v>39121700</v>
      </c>
      <c r="G12030" s="19" t="s">
        <v>10733</v>
      </c>
      <c r="H12030" s="41">
        <v>1</v>
      </c>
      <c r="I12030" s="41">
        <v>3</v>
      </c>
      <c r="J12030" s="41">
        <v>10</v>
      </c>
      <c r="K12030" s="44">
        <v>4</v>
      </c>
      <c r="L12030" s="20">
        <v>1142400</v>
      </c>
      <c r="M12030" s="19" t="s">
        <v>11</v>
      </c>
      <c r="N12030" s="28" t="s">
        <v>15953</v>
      </c>
    </row>
    <row r="12031" spans="1:14" ht="30" x14ac:dyDescent="0.25">
      <c r="A12031" s="27" t="s">
        <v>10731</v>
      </c>
      <c r="B12031" s="19" t="s">
        <v>17013</v>
      </c>
      <c r="C12031" s="19" t="s">
        <v>16740</v>
      </c>
      <c r="D12031" s="38" t="s">
        <v>16050</v>
      </c>
      <c r="E12031" s="38" t="s">
        <v>10762</v>
      </c>
      <c r="F12031" s="41">
        <v>31201513</v>
      </c>
      <c r="G12031" s="19" t="s">
        <v>10733</v>
      </c>
      <c r="H12031" s="41">
        <v>1</v>
      </c>
      <c r="I12031" s="41">
        <v>3</v>
      </c>
      <c r="J12031" s="41">
        <v>10</v>
      </c>
      <c r="K12031" s="44">
        <v>5</v>
      </c>
      <c r="L12031" s="20">
        <v>714000</v>
      </c>
      <c r="M12031" s="19" t="s">
        <v>11</v>
      </c>
      <c r="N12031" s="28" t="s">
        <v>15953</v>
      </c>
    </row>
    <row r="12032" spans="1:14" ht="30" x14ac:dyDescent="0.25">
      <c r="A12032" s="27" t="s">
        <v>10731</v>
      </c>
      <c r="B12032" s="19" t="s">
        <v>17013</v>
      </c>
      <c r="C12032" s="19" t="s">
        <v>16740</v>
      </c>
      <c r="D12032" s="38" t="s">
        <v>16050</v>
      </c>
      <c r="E12032" s="38" t="s">
        <v>10763</v>
      </c>
      <c r="F12032" s="41">
        <v>31201601</v>
      </c>
      <c r="G12032" s="19" t="s">
        <v>10733</v>
      </c>
      <c r="H12032" s="41">
        <v>1</v>
      </c>
      <c r="I12032" s="41">
        <v>3</v>
      </c>
      <c r="J12032" s="41">
        <v>10</v>
      </c>
      <c r="K12032" s="44">
        <v>7</v>
      </c>
      <c r="L12032" s="20">
        <v>224910</v>
      </c>
      <c r="M12032" s="19" t="s">
        <v>11</v>
      </c>
      <c r="N12032" s="28" t="s">
        <v>15953</v>
      </c>
    </row>
    <row r="12033" spans="1:14" ht="30" x14ac:dyDescent="0.25">
      <c r="A12033" s="27" t="s">
        <v>10731</v>
      </c>
      <c r="B12033" s="19" t="s">
        <v>17013</v>
      </c>
      <c r="C12033" s="19" t="s">
        <v>16740</v>
      </c>
      <c r="D12033" s="38" t="s">
        <v>16050</v>
      </c>
      <c r="E12033" s="38" t="s">
        <v>10764</v>
      </c>
      <c r="F12033" s="41">
        <v>31201511</v>
      </c>
      <c r="G12033" s="19" t="s">
        <v>10733</v>
      </c>
      <c r="H12033" s="41">
        <v>1</v>
      </c>
      <c r="I12033" s="41">
        <v>3</v>
      </c>
      <c r="J12033" s="41">
        <v>10</v>
      </c>
      <c r="K12033" s="44">
        <v>2</v>
      </c>
      <c r="L12033" s="20">
        <v>913920</v>
      </c>
      <c r="M12033" s="19" t="s">
        <v>11</v>
      </c>
      <c r="N12033" s="28" t="s">
        <v>15953</v>
      </c>
    </row>
    <row r="12034" spans="1:14" ht="30" x14ac:dyDescent="0.25">
      <c r="A12034" s="27" t="s">
        <v>10731</v>
      </c>
      <c r="B12034" s="19" t="s">
        <v>17013</v>
      </c>
      <c r="C12034" s="19" t="s">
        <v>16740</v>
      </c>
      <c r="D12034" s="38" t="s">
        <v>16050</v>
      </c>
      <c r="E12034" s="38" t="s">
        <v>10765</v>
      </c>
      <c r="F12034" s="41">
        <v>31201513</v>
      </c>
      <c r="G12034" s="19" t="s">
        <v>10733</v>
      </c>
      <c r="H12034" s="41">
        <v>1</v>
      </c>
      <c r="I12034" s="41">
        <v>3</v>
      </c>
      <c r="J12034" s="41">
        <v>10</v>
      </c>
      <c r="K12034" s="44">
        <v>8</v>
      </c>
      <c r="L12034" s="20">
        <v>333200</v>
      </c>
      <c r="M12034" s="19" t="s">
        <v>11</v>
      </c>
      <c r="N12034" s="28" t="s">
        <v>15953</v>
      </c>
    </row>
    <row r="12035" spans="1:14" ht="30" x14ac:dyDescent="0.25">
      <c r="A12035" s="27" t="s">
        <v>10731</v>
      </c>
      <c r="B12035" s="19" t="s">
        <v>17013</v>
      </c>
      <c r="C12035" s="19" t="s">
        <v>16740</v>
      </c>
      <c r="D12035" s="38" t="s">
        <v>16050</v>
      </c>
      <c r="E12035" s="38" t="s">
        <v>16491</v>
      </c>
      <c r="F12035" s="41">
        <v>31201502</v>
      </c>
      <c r="G12035" s="19" t="s">
        <v>10733</v>
      </c>
      <c r="H12035" s="41">
        <v>1</v>
      </c>
      <c r="I12035" s="41">
        <v>3</v>
      </c>
      <c r="J12035" s="41">
        <v>10</v>
      </c>
      <c r="K12035" s="44">
        <v>2</v>
      </c>
      <c r="L12035" s="20">
        <v>178500</v>
      </c>
      <c r="M12035" s="19" t="s">
        <v>11</v>
      </c>
      <c r="N12035" s="28" t="s">
        <v>15953</v>
      </c>
    </row>
    <row r="12036" spans="1:14" ht="30" x14ac:dyDescent="0.25">
      <c r="A12036" s="27" t="s">
        <v>10731</v>
      </c>
      <c r="B12036" s="19" t="s">
        <v>17013</v>
      </c>
      <c r="C12036" s="19" t="s">
        <v>16740</v>
      </c>
      <c r="D12036" s="38" t="s">
        <v>16050</v>
      </c>
      <c r="E12036" s="38" t="s">
        <v>10766</v>
      </c>
      <c r="F12036" s="41">
        <v>31201519</v>
      </c>
      <c r="G12036" s="19" t="s">
        <v>10733</v>
      </c>
      <c r="H12036" s="41">
        <v>1</v>
      </c>
      <c r="I12036" s="41">
        <v>3</v>
      </c>
      <c r="J12036" s="41">
        <v>10</v>
      </c>
      <c r="K12036" s="44">
        <v>2</v>
      </c>
      <c r="L12036" s="20">
        <v>178500</v>
      </c>
      <c r="M12036" s="19" t="s">
        <v>11</v>
      </c>
      <c r="N12036" s="28" t="s">
        <v>15953</v>
      </c>
    </row>
    <row r="12037" spans="1:14" ht="30" x14ac:dyDescent="0.25">
      <c r="A12037" s="27" t="s">
        <v>10731</v>
      </c>
      <c r="B12037" s="19" t="s">
        <v>17014</v>
      </c>
      <c r="C12037" s="19" t="s">
        <v>16741</v>
      </c>
      <c r="D12037" s="38" t="s">
        <v>16051</v>
      </c>
      <c r="E12037" s="38" t="s">
        <v>10767</v>
      </c>
      <c r="F12037" s="41">
        <v>47131800</v>
      </c>
      <c r="G12037" s="19" t="s">
        <v>10733</v>
      </c>
      <c r="H12037" s="41">
        <v>1</v>
      </c>
      <c r="I12037" s="41">
        <v>3</v>
      </c>
      <c r="J12037" s="41">
        <v>10</v>
      </c>
      <c r="K12037" s="44">
        <v>2</v>
      </c>
      <c r="L12037" s="20">
        <v>214200</v>
      </c>
      <c r="M12037" s="19" t="s">
        <v>11</v>
      </c>
      <c r="N12037" s="28" t="s">
        <v>15953</v>
      </c>
    </row>
    <row r="12038" spans="1:14" ht="45" x14ac:dyDescent="0.25">
      <c r="A12038" s="27" t="s">
        <v>10731</v>
      </c>
      <c r="B12038" s="19" t="s">
        <v>16745</v>
      </c>
      <c r="C12038" s="19" t="s">
        <v>16745</v>
      </c>
      <c r="D12038" s="38" t="s">
        <v>16055</v>
      </c>
      <c r="E12038" s="38" t="s">
        <v>16492</v>
      </c>
      <c r="F12038" s="41">
        <v>27111700</v>
      </c>
      <c r="G12038" s="19" t="s">
        <v>10733</v>
      </c>
      <c r="H12038" s="41">
        <v>1</v>
      </c>
      <c r="I12038" s="41">
        <v>3</v>
      </c>
      <c r="J12038" s="41">
        <v>10</v>
      </c>
      <c r="K12038" s="44">
        <v>4</v>
      </c>
      <c r="L12038" s="20">
        <v>214200</v>
      </c>
      <c r="M12038" s="19" t="s">
        <v>11</v>
      </c>
      <c r="N12038" s="28" t="s">
        <v>15953</v>
      </c>
    </row>
    <row r="12039" spans="1:14" ht="45" x14ac:dyDescent="0.25">
      <c r="A12039" s="27" t="s">
        <v>10731</v>
      </c>
      <c r="B12039" s="19" t="s">
        <v>16745</v>
      </c>
      <c r="C12039" s="19" t="s">
        <v>16745</v>
      </c>
      <c r="D12039" s="38" t="s">
        <v>16055</v>
      </c>
      <c r="E12039" s="38" t="s">
        <v>10768</v>
      </c>
      <c r="F12039" s="41">
        <v>27111700</v>
      </c>
      <c r="G12039" s="19" t="s">
        <v>10733</v>
      </c>
      <c r="H12039" s="41">
        <v>1</v>
      </c>
      <c r="I12039" s="41">
        <v>3</v>
      </c>
      <c r="J12039" s="41">
        <v>10</v>
      </c>
      <c r="K12039" s="44">
        <v>4</v>
      </c>
      <c r="L12039" s="20">
        <v>133280</v>
      </c>
      <c r="M12039" s="19" t="s">
        <v>11</v>
      </c>
      <c r="N12039" s="28" t="s">
        <v>15953</v>
      </c>
    </row>
    <row r="12040" spans="1:14" ht="45" x14ac:dyDescent="0.25">
      <c r="A12040" s="27" t="s">
        <v>10731</v>
      </c>
      <c r="B12040" s="19" t="s">
        <v>16745</v>
      </c>
      <c r="C12040" s="19" t="s">
        <v>16745</v>
      </c>
      <c r="D12040" s="38" t="s">
        <v>16055</v>
      </c>
      <c r="E12040" s="38" t="s">
        <v>16493</v>
      </c>
      <c r="F12040" s="41">
        <v>27111701</v>
      </c>
      <c r="G12040" s="19" t="s">
        <v>10733</v>
      </c>
      <c r="H12040" s="41">
        <v>1</v>
      </c>
      <c r="I12040" s="41">
        <v>3</v>
      </c>
      <c r="J12040" s="41">
        <v>10</v>
      </c>
      <c r="K12040" s="44">
        <v>1</v>
      </c>
      <c r="L12040" s="20">
        <v>828240</v>
      </c>
      <c r="M12040" s="19" t="s">
        <v>11</v>
      </c>
      <c r="N12040" s="28" t="s">
        <v>15953</v>
      </c>
    </row>
    <row r="12041" spans="1:14" ht="45" x14ac:dyDescent="0.25">
      <c r="A12041" s="27" t="s">
        <v>10731</v>
      </c>
      <c r="B12041" s="19" t="s">
        <v>16745</v>
      </c>
      <c r="C12041" s="19" t="s">
        <v>16745</v>
      </c>
      <c r="D12041" s="38" t="s">
        <v>16055</v>
      </c>
      <c r="E12041" s="38" t="s">
        <v>10769</v>
      </c>
      <c r="F12041" s="41">
        <v>31161700</v>
      </c>
      <c r="G12041" s="19" t="s">
        <v>10733</v>
      </c>
      <c r="H12041" s="41">
        <v>1</v>
      </c>
      <c r="I12041" s="41">
        <v>3</v>
      </c>
      <c r="J12041" s="41">
        <v>10</v>
      </c>
      <c r="K12041" s="44">
        <v>1</v>
      </c>
      <c r="L12041" s="20">
        <v>476000</v>
      </c>
      <c r="M12041" s="19" t="s">
        <v>11</v>
      </c>
      <c r="N12041" s="28" t="s">
        <v>15953</v>
      </c>
    </row>
    <row r="12042" spans="1:14" ht="90" x14ac:dyDescent="0.25">
      <c r="A12042" s="27" t="s">
        <v>10731</v>
      </c>
      <c r="B12042" s="19" t="s">
        <v>17012</v>
      </c>
      <c r="C12042" s="19" t="s">
        <v>16739</v>
      </c>
      <c r="D12042" s="38" t="s">
        <v>16049</v>
      </c>
      <c r="E12042" s="38" t="s">
        <v>16494</v>
      </c>
      <c r="F12042" s="41">
        <v>15121500</v>
      </c>
      <c r="G12042" s="19" t="s">
        <v>10733</v>
      </c>
      <c r="H12042" s="41">
        <v>1</v>
      </c>
      <c r="I12042" s="41">
        <v>3</v>
      </c>
      <c r="J12042" s="41">
        <v>10</v>
      </c>
      <c r="K12042" s="44">
        <v>1</v>
      </c>
      <c r="L12042" s="20">
        <v>142800</v>
      </c>
      <c r="M12042" s="19" t="s">
        <v>11</v>
      </c>
      <c r="N12042" s="28" t="s">
        <v>15953</v>
      </c>
    </row>
    <row r="12043" spans="1:14" ht="30" x14ac:dyDescent="0.25">
      <c r="A12043" s="27" t="s">
        <v>10731</v>
      </c>
      <c r="B12043" s="19" t="s">
        <v>17013</v>
      </c>
      <c r="C12043" s="19" t="s">
        <v>16744</v>
      </c>
      <c r="D12043" s="38" t="s">
        <v>16054</v>
      </c>
      <c r="E12043" s="38" t="s">
        <v>16495</v>
      </c>
      <c r="F12043" s="41">
        <v>40141742</v>
      </c>
      <c r="G12043" s="19" t="s">
        <v>10733</v>
      </c>
      <c r="H12043" s="41">
        <v>1</v>
      </c>
      <c r="I12043" s="41">
        <v>3</v>
      </c>
      <c r="J12043" s="41">
        <v>10</v>
      </c>
      <c r="K12043" s="44">
        <v>1</v>
      </c>
      <c r="L12043" s="20">
        <v>23800</v>
      </c>
      <c r="M12043" s="19" t="s">
        <v>11</v>
      </c>
      <c r="N12043" s="28" t="s">
        <v>15953</v>
      </c>
    </row>
    <row r="12044" spans="1:14" ht="45" x14ac:dyDescent="0.25">
      <c r="A12044" s="27" t="s">
        <v>10731</v>
      </c>
      <c r="B12044" s="19" t="s">
        <v>17012</v>
      </c>
      <c r="C12044" s="19" t="s">
        <v>16843</v>
      </c>
      <c r="D12044" s="38" t="s">
        <v>16153</v>
      </c>
      <c r="E12044" s="38" t="s">
        <v>10770</v>
      </c>
      <c r="F12044" s="41">
        <v>15111505</v>
      </c>
      <c r="G12044" s="19" t="s">
        <v>10733</v>
      </c>
      <c r="H12044" s="41">
        <v>1</v>
      </c>
      <c r="I12044" s="41">
        <v>3</v>
      </c>
      <c r="J12044" s="41">
        <v>10</v>
      </c>
      <c r="K12044" s="44">
        <v>2</v>
      </c>
      <c r="L12044" s="20">
        <v>71400</v>
      </c>
      <c r="M12044" s="19" t="s">
        <v>11</v>
      </c>
      <c r="N12044" s="28" t="s">
        <v>15953</v>
      </c>
    </row>
    <row r="12045" spans="1:14" ht="30" x14ac:dyDescent="0.25">
      <c r="A12045" s="27" t="s">
        <v>10731</v>
      </c>
      <c r="B12045" s="19" t="s">
        <v>16759</v>
      </c>
      <c r="C12045" s="19" t="s">
        <v>16759</v>
      </c>
      <c r="D12045" s="38" t="s">
        <v>16069</v>
      </c>
      <c r="E12045" s="38" t="s">
        <v>10771</v>
      </c>
      <c r="F12045" s="41">
        <v>46181541</v>
      </c>
      <c r="G12045" s="19" t="s">
        <v>10733</v>
      </c>
      <c r="H12045" s="41">
        <v>1</v>
      </c>
      <c r="I12045" s="41">
        <v>3</v>
      </c>
      <c r="J12045" s="41">
        <v>10</v>
      </c>
      <c r="K12045" s="44">
        <v>8</v>
      </c>
      <c r="L12045" s="20">
        <v>809200</v>
      </c>
      <c r="M12045" s="19" t="s">
        <v>11</v>
      </c>
      <c r="N12045" s="28" t="s">
        <v>15953</v>
      </c>
    </row>
    <row r="12046" spans="1:14" ht="30" x14ac:dyDescent="0.25">
      <c r="A12046" s="27" t="s">
        <v>10731</v>
      </c>
      <c r="B12046" s="19" t="s">
        <v>17014</v>
      </c>
      <c r="C12046" s="19" t="s">
        <v>16741</v>
      </c>
      <c r="D12046" s="38" t="s">
        <v>16051</v>
      </c>
      <c r="E12046" s="38" t="s">
        <v>10772</v>
      </c>
      <c r="F12046" s="41">
        <v>31201600</v>
      </c>
      <c r="G12046" s="19" t="s">
        <v>10733</v>
      </c>
      <c r="H12046" s="41">
        <v>1</v>
      </c>
      <c r="I12046" s="41">
        <v>3</v>
      </c>
      <c r="J12046" s="41">
        <v>10</v>
      </c>
      <c r="K12046" s="44">
        <v>3</v>
      </c>
      <c r="L12046" s="20">
        <v>160650</v>
      </c>
      <c r="M12046" s="19" t="s">
        <v>11</v>
      </c>
      <c r="N12046" s="28" t="s">
        <v>15953</v>
      </c>
    </row>
    <row r="12047" spans="1:14" ht="30" x14ac:dyDescent="0.25">
      <c r="A12047" s="27" t="s">
        <v>10731</v>
      </c>
      <c r="B12047" s="19" t="s">
        <v>17014</v>
      </c>
      <c r="C12047" s="19" t="s">
        <v>16741</v>
      </c>
      <c r="D12047" s="38" t="s">
        <v>16051</v>
      </c>
      <c r="E12047" s="38" t="s">
        <v>10773</v>
      </c>
      <c r="F12047" s="41">
        <v>12164201</v>
      </c>
      <c r="G12047" s="19" t="s">
        <v>10733</v>
      </c>
      <c r="H12047" s="41">
        <v>1</v>
      </c>
      <c r="I12047" s="41">
        <v>3</v>
      </c>
      <c r="J12047" s="41">
        <v>10</v>
      </c>
      <c r="K12047" s="44">
        <v>3</v>
      </c>
      <c r="L12047" s="20">
        <v>196350</v>
      </c>
      <c r="M12047" s="19" t="s">
        <v>11</v>
      </c>
      <c r="N12047" s="28" t="s">
        <v>15953</v>
      </c>
    </row>
    <row r="12048" spans="1:14" ht="45" x14ac:dyDescent="0.25">
      <c r="A12048" s="27" t="s">
        <v>10731</v>
      </c>
      <c r="B12048" s="19" t="s">
        <v>16745</v>
      </c>
      <c r="C12048" s="19" t="s">
        <v>16745</v>
      </c>
      <c r="D12048" s="38" t="s">
        <v>16055</v>
      </c>
      <c r="E12048" s="38" t="s">
        <v>16496</v>
      </c>
      <c r="F12048" s="41">
        <v>20111614</v>
      </c>
      <c r="G12048" s="19" t="s">
        <v>10733</v>
      </c>
      <c r="H12048" s="41">
        <v>1</v>
      </c>
      <c r="I12048" s="41">
        <v>3</v>
      </c>
      <c r="J12048" s="41">
        <v>10</v>
      </c>
      <c r="K12048" s="44">
        <v>1</v>
      </c>
      <c r="L12048" s="20">
        <v>1666000</v>
      </c>
      <c r="M12048" s="19" t="s">
        <v>11</v>
      </c>
      <c r="N12048" s="28" t="s">
        <v>15953</v>
      </c>
    </row>
    <row r="12049" spans="1:14" ht="60" x14ac:dyDescent="0.25">
      <c r="A12049" s="27" t="s">
        <v>10731</v>
      </c>
      <c r="B12049" s="19" t="s">
        <v>17063</v>
      </c>
      <c r="C12049" s="19" t="s">
        <v>16869</v>
      </c>
      <c r="D12049" s="38" t="s">
        <v>16179</v>
      </c>
      <c r="E12049" s="38" t="s">
        <v>10774</v>
      </c>
      <c r="F12049" s="41">
        <v>39101600</v>
      </c>
      <c r="G12049" s="19" t="s">
        <v>10733</v>
      </c>
      <c r="H12049" s="41">
        <v>1</v>
      </c>
      <c r="I12049" s="41">
        <v>3</v>
      </c>
      <c r="J12049" s="41">
        <v>10</v>
      </c>
      <c r="K12049" s="44">
        <v>1</v>
      </c>
      <c r="L12049" s="20">
        <v>1904000</v>
      </c>
      <c r="M12049" s="19" t="s">
        <v>11</v>
      </c>
      <c r="N12049" s="28" t="s">
        <v>15953</v>
      </c>
    </row>
    <row r="12050" spans="1:14" ht="30" x14ac:dyDescent="0.25">
      <c r="A12050" s="27" t="s">
        <v>10731</v>
      </c>
      <c r="B12050" s="19" t="s">
        <v>17014</v>
      </c>
      <c r="C12050" s="19" t="s">
        <v>16741</v>
      </c>
      <c r="D12050" s="38" t="s">
        <v>16051</v>
      </c>
      <c r="E12050" s="38" t="s">
        <v>10775</v>
      </c>
      <c r="F12050" s="41">
        <v>47131800</v>
      </c>
      <c r="G12050" s="19" t="s">
        <v>10733</v>
      </c>
      <c r="H12050" s="41">
        <v>1</v>
      </c>
      <c r="I12050" s="41">
        <v>3</v>
      </c>
      <c r="J12050" s="41">
        <v>10</v>
      </c>
      <c r="K12050" s="44">
        <v>10</v>
      </c>
      <c r="L12050" s="20">
        <v>952000</v>
      </c>
      <c r="M12050" s="19" t="s">
        <v>11</v>
      </c>
      <c r="N12050" s="28" t="s">
        <v>15953</v>
      </c>
    </row>
    <row r="12051" spans="1:14" ht="30" x14ac:dyDescent="0.25">
      <c r="A12051" s="27" t="s">
        <v>10731</v>
      </c>
      <c r="B12051" s="19" t="s">
        <v>17014</v>
      </c>
      <c r="C12051" s="19" t="s">
        <v>16741</v>
      </c>
      <c r="D12051" s="38" t="s">
        <v>16051</v>
      </c>
      <c r="E12051" s="38" t="s">
        <v>10776</v>
      </c>
      <c r="F12051" s="41">
        <v>23281901</v>
      </c>
      <c r="G12051" s="19" t="s">
        <v>10733</v>
      </c>
      <c r="H12051" s="41">
        <v>1</v>
      </c>
      <c r="I12051" s="41">
        <v>3</v>
      </c>
      <c r="J12051" s="41">
        <v>10</v>
      </c>
      <c r="K12051" s="44">
        <v>10</v>
      </c>
      <c r="L12051" s="20">
        <v>535500</v>
      </c>
      <c r="M12051" s="19" t="s">
        <v>11</v>
      </c>
      <c r="N12051" s="28" t="s">
        <v>15953</v>
      </c>
    </row>
    <row r="12052" spans="1:14" ht="45" x14ac:dyDescent="0.25">
      <c r="A12052" s="27" t="s">
        <v>10731</v>
      </c>
      <c r="B12052" s="19" t="s">
        <v>17014</v>
      </c>
      <c r="C12052" s="19" t="s">
        <v>16747</v>
      </c>
      <c r="D12052" s="38" t="s">
        <v>16057</v>
      </c>
      <c r="E12052" s="38" t="s">
        <v>10777</v>
      </c>
      <c r="F12052" s="41">
        <v>23281901</v>
      </c>
      <c r="G12052" s="19" t="s">
        <v>10733</v>
      </c>
      <c r="H12052" s="41">
        <v>1</v>
      </c>
      <c r="I12052" s="41">
        <v>3</v>
      </c>
      <c r="J12052" s="41">
        <v>10</v>
      </c>
      <c r="K12052" s="44">
        <v>7</v>
      </c>
      <c r="L12052" s="20">
        <v>416500</v>
      </c>
      <c r="M12052" s="19" t="s">
        <v>11</v>
      </c>
      <c r="N12052" s="28" t="s">
        <v>15953</v>
      </c>
    </row>
    <row r="12053" spans="1:14" ht="30" x14ac:dyDescent="0.25">
      <c r="A12053" s="27" t="s">
        <v>10731</v>
      </c>
      <c r="B12053" s="19" t="s">
        <v>17013</v>
      </c>
      <c r="C12053" s="19" t="s">
        <v>16740</v>
      </c>
      <c r="D12053" s="38" t="s">
        <v>16050</v>
      </c>
      <c r="E12053" s="38" t="s">
        <v>10778</v>
      </c>
      <c r="F12053" s="41">
        <v>24112700</v>
      </c>
      <c r="G12053" s="19" t="s">
        <v>10733</v>
      </c>
      <c r="H12053" s="41">
        <v>9</v>
      </c>
      <c r="I12053" s="41">
        <v>2</v>
      </c>
      <c r="J12053" s="41">
        <v>10</v>
      </c>
      <c r="K12053" s="44">
        <v>4</v>
      </c>
      <c r="L12053" s="20">
        <v>5199999.96</v>
      </c>
      <c r="M12053" s="19" t="s">
        <v>11</v>
      </c>
      <c r="N12053" s="28" t="s">
        <v>15953</v>
      </c>
    </row>
    <row r="12054" spans="1:14" ht="30" x14ac:dyDescent="0.25">
      <c r="A12054" s="27" t="s">
        <v>10731</v>
      </c>
      <c r="B12054" s="19" t="s">
        <v>17013</v>
      </c>
      <c r="C12054" s="19" t="s">
        <v>16740</v>
      </c>
      <c r="D12054" s="38" t="s">
        <v>16050</v>
      </c>
      <c r="E12054" s="38" t="s">
        <v>10779</v>
      </c>
      <c r="F12054" s="41">
        <v>24112700</v>
      </c>
      <c r="G12054" s="19" t="s">
        <v>10733</v>
      </c>
      <c r="H12054" s="41">
        <v>9</v>
      </c>
      <c r="I12054" s="41">
        <v>2</v>
      </c>
      <c r="J12054" s="41">
        <v>10</v>
      </c>
      <c r="K12054" s="44">
        <v>11</v>
      </c>
      <c r="L12054" s="20">
        <v>12100000</v>
      </c>
      <c r="M12054" s="19" t="s">
        <v>11</v>
      </c>
      <c r="N12054" s="28" t="s">
        <v>15953</v>
      </c>
    </row>
    <row r="12055" spans="1:14" ht="30" x14ac:dyDescent="0.25">
      <c r="A12055" s="27" t="s">
        <v>10731</v>
      </c>
      <c r="B12055" s="19" t="s">
        <v>17013</v>
      </c>
      <c r="C12055" s="19" t="s">
        <v>16740</v>
      </c>
      <c r="D12055" s="38" t="s">
        <v>16050</v>
      </c>
      <c r="E12055" s="38" t="s">
        <v>10780</v>
      </c>
      <c r="F12055" s="41">
        <v>24112700</v>
      </c>
      <c r="G12055" s="19" t="s">
        <v>10733</v>
      </c>
      <c r="H12055" s="41">
        <v>9</v>
      </c>
      <c r="I12055" s="41">
        <v>2</v>
      </c>
      <c r="J12055" s="41">
        <v>10</v>
      </c>
      <c r="K12055" s="44">
        <v>11</v>
      </c>
      <c r="L12055" s="20">
        <v>11442200</v>
      </c>
      <c r="M12055" s="19" t="s">
        <v>11</v>
      </c>
      <c r="N12055" s="28" t="s">
        <v>15953</v>
      </c>
    </row>
    <row r="12056" spans="1:14" ht="30" x14ac:dyDescent="0.25">
      <c r="A12056" s="27" t="s">
        <v>10731</v>
      </c>
      <c r="B12056" s="19" t="s">
        <v>17013</v>
      </c>
      <c r="C12056" s="19" t="s">
        <v>16740</v>
      </c>
      <c r="D12056" s="38" t="s">
        <v>16050</v>
      </c>
      <c r="E12056" s="38" t="s">
        <v>10781</v>
      </c>
      <c r="F12056" s="41">
        <v>24112700</v>
      </c>
      <c r="G12056" s="19" t="s">
        <v>10733</v>
      </c>
      <c r="H12056" s="41">
        <v>9</v>
      </c>
      <c r="I12056" s="41">
        <v>2</v>
      </c>
      <c r="J12056" s="41">
        <v>10</v>
      </c>
      <c r="K12056" s="44">
        <v>5</v>
      </c>
      <c r="L12056" s="20">
        <v>3200000</v>
      </c>
      <c r="M12056" s="19" t="s">
        <v>11</v>
      </c>
      <c r="N12056" s="28" t="s">
        <v>15953</v>
      </c>
    </row>
    <row r="12057" spans="1:14" ht="30" x14ac:dyDescent="0.25">
      <c r="A12057" s="27" t="s">
        <v>10731</v>
      </c>
      <c r="B12057" s="19" t="s">
        <v>17013</v>
      </c>
      <c r="C12057" s="19" t="s">
        <v>16776</v>
      </c>
      <c r="D12057" s="38" t="s">
        <v>16086</v>
      </c>
      <c r="E12057" s="38" t="s">
        <v>10782</v>
      </c>
      <c r="F12057" s="41">
        <v>25172504</v>
      </c>
      <c r="G12057" s="19" t="s">
        <v>10733</v>
      </c>
      <c r="H12057" s="41">
        <v>1</v>
      </c>
      <c r="I12057" s="41">
        <v>3</v>
      </c>
      <c r="J12057" s="41">
        <v>10</v>
      </c>
      <c r="K12057" s="44">
        <v>2</v>
      </c>
      <c r="L12057" s="20">
        <v>1785000</v>
      </c>
      <c r="M12057" s="19" t="s">
        <v>11</v>
      </c>
      <c r="N12057" s="28" t="s">
        <v>15953</v>
      </c>
    </row>
    <row r="12058" spans="1:14" ht="30" x14ac:dyDescent="0.25">
      <c r="A12058" s="27" t="s">
        <v>10731</v>
      </c>
      <c r="B12058" s="19" t="s">
        <v>17013</v>
      </c>
      <c r="C12058" s="19" t="s">
        <v>16776</v>
      </c>
      <c r="D12058" s="38" t="s">
        <v>16086</v>
      </c>
      <c r="E12058" s="38" t="s">
        <v>10783</v>
      </c>
      <c r="F12058" s="41">
        <v>25172504</v>
      </c>
      <c r="G12058" s="19" t="s">
        <v>10733</v>
      </c>
      <c r="H12058" s="41">
        <v>1</v>
      </c>
      <c r="I12058" s="41">
        <v>3</v>
      </c>
      <c r="J12058" s="41">
        <v>10</v>
      </c>
      <c r="K12058" s="44">
        <v>2</v>
      </c>
      <c r="L12058" s="20">
        <v>1785000</v>
      </c>
      <c r="M12058" s="19" t="s">
        <v>11</v>
      </c>
      <c r="N12058" s="28" t="s">
        <v>15953</v>
      </c>
    </row>
    <row r="12059" spans="1:14" ht="30" x14ac:dyDescent="0.25">
      <c r="A12059" s="27" t="s">
        <v>10731</v>
      </c>
      <c r="B12059" s="19" t="s">
        <v>17013</v>
      </c>
      <c r="C12059" s="19" t="s">
        <v>16776</v>
      </c>
      <c r="D12059" s="38" t="s">
        <v>16086</v>
      </c>
      <c r="E12059" s="38" t="s">
        <v>10784</v>
      </c>
      <c r="F12059" s="41">
        <v>25172504</v>
      </c>
      <c r="G12059" s="19" t="s">
        <v>10733</v>
      </c>
      <c r="H12059" s="41">
        <v>1</v>
      </c>
      <c r="I12059" s="41">
        <v>3</v>
      </c>
      <c r="J12059" s="41">
        <v>10</v>
      </c>
      <c r="K12059" s="44">
        <v>1</v>
      </c>
      <c r="L12059" s="20">
        <v>892500</v>
      </c>
      <c r="M12059" s="19" t="s">
        <v>11</v>
      </c>
      <c r="N12059" s="28" t="s">
        <v>15953</v>
      </c>
    </row>
    <row r="12060" spans="1:14" ht="45" x14ac:dyDescent="0.25">
      <c r="A12060" s="27" t="s">
        <v>10731</v>
      </c>
      <c r="B12060" s="19" t="s">
        <v>16745</v>
      </c>
      <c r="C12060" s="19" t="s">
        <v>16745</v>
      </c>
      <c r="D12060" s="38" t="s">
        <v>16055</v>
      </c>
      <c r="E12060" s="38" t="s">
        <v>16497</v>
      </c>
      <c r="F12060" s="41">
        <v>25191700</v>
      </c>
      <c r="G12060" s="19" t="s">
        <v>10733</v>
      </c>
      <c r="H12060" s="41">
        <v>1</v>
      </c>
      <c r="I12060" s="41">
        <v>3</v>
      </c>
      <c r="J12060" s="41">
        <v>10</v>
      </c>
      <c r="K12060" s="44">
        <v>2</v>
      </c>
      <c r="L12060" s="20">
        <v>297500</v>
      </c>
      <c r="M12060" s="19" t="s">
        <v>11</v>
      </c>
      <c r="N12060" s="28" t="s">
        <v>15953</v>
      </c>
    </row>
    <row r="12061" spans="1:14" ht="45" x14ac:dyDescent="0.25">
      <c r="A12061" s="27" t="s">
        <v>10731</v>
      </c>
      <c r="B12061" s="19" t="s">
        <v>16745</v>
      </c>
      <c r="C12061" s="19" t="s">
        <v>16745</v>
      </c>
      <c r="D12061" s="38" t="s">
        <v>16055</v>
      </c>
      <c r="E12061" s="38" t="s">
        <v>10785</v>
      </c>
      <c r="F12061" s="41">
        <v>27111700</v>
      </c>
      <c r="G12061" s="19" t="s">
        <v>10733</v>
      </c>
      <c r="H12061" s="41">
        <v>1</v>
      </c>
      <c r="I12061" s="41">
        <v>3</v>
      </c>
      <c r="J12061" s="41">
        <v>10</v>
      </c>
      <c r="K12061" s="44">
        <v>1</v>
      </c>
      <c r="L12061" s="20">
        <v>249900</v>
      </c>
      <c r="M12061" s="19" t="s">
        <v>11</v>
      </c>
      <c r="N12061" s="28" t="s">
        <v>15953</v>
      </c>
    </row>
    <row r="12062" spans="1:14" ht="30" x14ac:dyDescent="0.25">
      <c r="A12062" s="27" t="s">
        <v>10731</v>
      </c>
      <c r="B12062" s="19" t="s">
        <v>17013</v>
      </c>
      <c r="C12062" s="19" t="s">
        <v>16743</v>
      </c>
      <c r="D12062" s="38" t="s">
        <v>16053</v>
      </c>
      <c r="E12062" s="38" t="s">
        <v>10786</v>
      </c>
      <c r="F12062" s="41">
        <v>40142000</v>
      </c>
      <c r="G12062" s="19" t="s">
        <v>10733</v>
      </c>
      <c r="H12062" s="41">
        <v>1</v>
      </c>
      <c r="I12062" s="41">
        <v>3</v>
      </c>
      <c r="J12062" s="41">
        <v>10</v>
      </c>
      <c r="K12062" s="44">
        <v>1</v>
      </c>
      <c r="L12062" s="20">
        <v>1011500</v>
      </c>
      <c r="M12062" s="19" t="s">
        <v>11</v>
      </c>
      <c r="N12062" s="28" t="s">
        <v>15953</v>
      </c>
    </row>
    <row r="12063" spans="1:14" ht="45" x14ac:dyDescent="0.25">
      <c r="A12063" s="27" t="s">
        <v>10731</v>
      </c>
      <c r="B12063" s="19" t="s">
        <v>17021</v>
      </c>
      <c r="C12063" s="19" t="s">
        <v>16766</v>
      </c>
      <c r="D12063" s="38" t="s">
        <v>16076</v>
      </c>
      <c r="E12063" s="38" t="s">
        <v>10787</v>
      </c>
      <c r="F12063" s="41">
        <v>72154500</v>
      </c>
      <c r="G12063" s="19" t="s">
        <v>614</v>
      </c>
      <c r="H12063" s="41">
        <v>1</v>
      </c>
      <c r="I12063" s="41">
        <v>10</v>
      </c>
      <c r="J12063" s="41">
        <v>10</v>
      </c>
      <c r="K12063" s="44">
        <v>1</v>
      </c>
      <c r="L12063" s="20">
        <v>162386270.98000002</v>
      </c>
      <c r="M12063" s="19" t="s">
        <v>15954</v>
      </c>
      <c r="N12063" s="28" t="s">
        <v>15953</v>
      </c>
    </row>
    <row r="12064" spans="1:14" ht="90" x14ac:dyDescent="0.25">
      <c r="A12064" s="27" t="s">
        <v>10731</v>
      </c>
      <c r="B12064" s="19" t="s">
        <v>17064</v>
      </c>
      <c r="C12064" s="19" t="s">
        <v>16875</v>
      </c>
      <c r="D12064" s="38" t="s">
        <v>16185</v>
      </c>
      <c r="E12064" s="38" t="s">
        <v>16498</v>
      </c>
      <c r="F12064" s="41">
        <v>41103300</v>
      </c>
      <c r="G12064" s="19" t="s">
        <v>10733</v>
      </c>
      <c r="H12064" s="41">
        <v>1</v>
      </c>
      <c r="I12064" s="41">
        <v>3</v>
      </c>
      <c r="J12064" s="41">
        <v>10</v>
      </c>
      <c r="K12064" s="44">
        <v>3</v>
      </c>
      <c r="L12064" s="20">
        <v>714000</v>
      </c>
      <c r="M12064" s="19" t="s">
        <v>11</v>
      </c>
      <c r="N12064" s="28" t="s">
        <v>15953</v>
      </c>
    </row>
    <row r="12065" spans="1:14" ht="30" x14ac:dyDescent="0.25">
      <c r="A12065" s="27" t="s">
        <v>10731</v>
      </c>
      <c r="B12065" s="19" t="s">
        <v>16780</v>
      </c>
      <c r="C12065" s="19" t="s">
        <v>16780</v>
      </c>
      <c r="D12065" s="38" t="s">
        <v>16090</v>
      </c>
      <c r="E12065" s="38" t="s">
        <v>10788</v>
      </c>
      <c r="F12065" s="41">
        <v>47131909</v>
      </c>
      <c r="G12065" s="19" t="s">
        <v>10733</v>
      </c>
      <c r="H12065" s="41">
        <v>1</v>
      </c>
      <c r="I12065" s="41">
        <v>3</v>
      </c>
      <c r="J12065" s="41">
        <v>10</v>
      </c>
      <c r="K12065" s="44">
        <v>8</v>
      </c>
      <c r="L12065" s="20">
        <v>523600</v>
      </c>
      <c r="M12065" s="19" t="s">
        <v>11</v>
      </c>
      <c r="N12065" s="28" t="s">
        <v>15953</v>
      </c>
    </row>
    <row r="12066" spans="1:14" ht="30" x14ac:dyDescent="0.25">
      <c r="A12066" s="27" t="s">
        <v>10731</v>
      </c>
      <c r="B12066" s="19" t="s">
        <v>17013</v>
      </c>
      <c r="C12066" s="19" t="s">
        <v>16851</v>
      </c>
      <c r="D12066" s="38" t="s">
        <v>16161</v>
      </c>
      <c r="E12066" s="38" t="s">
        <v>10789</v>
      </c>
      <c r="F12066" s="41">
        <v>14121500</v>
      </c>
      <c r="G12066" s="19" t="s">
        <v>10733</v>
      </c>
      <c r="H12066" s="41">
        <v>1</v>
      </c>
      <c r="I12066" s="41">
        <v>3</v>
      </c>
      <c r="J12066" s="41">
        <v>10</v>
      </c>
      <c r="K12066" s="44">
        <v>10</v>
      </c>
      <c r="L12066" s="20">
        <v>833000</v>
      </c>
      <c r="M12066" s="19" t="s">
        <v>11</v>
      </c>
      <c r="N12066" s="28" t="s">
        <v>15953</v>
      </c>
    </row>
    <row r="12067" spans="1:14" ht="30" x14ac:dyDescent="0.25">
      <c r="A12067" s="27" t="s">
        <v>10731</v>
      </c>
      <c r="B12067" s="19" t="s">
        <v>17014</v>
      </c>
      <c r="C12067" s="19" t="s">
        <v>16741</v>
      </c>
      <c r="D12067" s="38" t="s">
        <v>16051</v>
      </c>
      <c r="E12067" s="38" t="s">
        <v>4530</v>
      </c>
      <c r="F12067" s="41">
        <v>31201600</v>
      </c>
      <c r="G12067" s="19" t="s">
        <v>10733</v>
      </c>
      <c r="H12067" s="41">
        <v>1</v>
      </c>
      <c r="I12067" s="41">
        <v>3</v>
      </c>
      <c r="J12067" s="41">
        <v>10</v>
      </c>
      <c r="K12067" s="44">
        <v>5</v>
      </c>
      <c r="L12067" s="20">
        <v>297500</v>
      </c>
      <c r="M12067" s="19" t="s">
        <v>11</v>
      </c>
      <c r="N12067" s="28" t="s">
        <v>15953</v>
      </c>
    </row>
    <row r="12068" spans="1:14" ht="90" x14ac:dyDescent="0.25">
      <c r="A12068" s="27" t="s">
        <v>10731</v>
      </c>
      <c r="B12068" s="19" t="s">
        <v>17014</v>
      </c>
      <c r="C12068" s="19" t="s">
        <v>16811</v>
      </c>
      <c r="D12068" s="38" t="s">
        <v>16121</v>
      </c>
      <c r="E12068" s="38" t="s">
        <v>10790</v>
      </c>
      <c r="F12068" s="41">
        <v>31211507</v>
      </c>
      <c r="G12068" s="19" t="s">
        <v>10733</v>
      </c>
      <c r="H12068" s="41">
        <v>1</v>
      </c>
      <c r="I12068" s="41">
        <v>3</v>
      </c>
      <c r="J12068" s="41">
        <v>10</v>
      </c>
      <c r="K12068" s="44">
        <v>6</v>
      </c>
      <c r="L12068" s="20">
        <v>128520</v>
      </c>
      <c r="M12068" s="19" t="s">
        <v>11</v>
      </c>
      <c r="N12068" s="28" t="s">
        <v>15953</v>
      </c>
    </row>
    <row r="12069" spans="1:14" ht="90" x14ac:dyDescent="0.25">
      <c r="A12069" s="27" t="s">
        <v>10731</v>
      </c>
      <c r="B12069" s="19" t="s">
        <v>17012</v>
      </c>
      <c r="C12069" s="19" t="s">
        <v>16739</v>
      </c>
      <c r="D12069" s="38" t="s">
        <v>16049</v>
      </c>
      <c r="E12069" s="38" t="s">
        <v>16499</v>
      </c>
      <c r="F12069" s="41">
        <v>24131513</v>
      </c>
      <c r="G12069" s="19" t="s">
        <v>10733</v>
      </c>
      <c r="H12069" s="41">
        <v>1</v>
      </c>
      <c r="I12069" s="41">
        <v>3</v>
      </c>
      <c r="J12069" s="41">
        <v>10</v>
      </c>
      <c r="K12069" s="44">
        <v>5</v>
      </c>
      <c r="L12069" s="20">
        <v>565250</v>
      </c>
      <c r="M12069" s="19" t="s">
        <v>11</v>
      </c>
      <c r="N12069" s="28" t="s">
        <v>15953</v>
      </c>
    </row>
    <row r="12070" spans="1:14" ht="45" x14ac:dyDescent="0.25">
      <c r="A12070" s="27" t="s">
        <v>10731</v>
      </c>
      <c r="B12070" s="19" t="s">
        <v>17016</v>
      </c>
      <c r="C12070" s="19" t="s">
        <v>16849</v>
      </c>
      <c r="D12070" s="38" t="s">
        <v>16159</v>
      </c>
      <c r="E12070" s="38" t="s">
        <v>16500</v>
      </c>
      <c r="F12070" s="41">
        <v>12352310</v>
      </c>
      <c r="G12070" s="19" t="s">
        <v>10733</v>
      </c>
      <c r="H12070" s="41">
        <v>1</v>
      </c>
      <c r="I12070" s="41">
        <v>3</v>
      </c>
      <c r="J12070" s="41">
        <v>10</v>
      </c>
      <c r="K12070" s="44">
        <v>1</v>
      </c>
      <c r="L12070" s="20">
        <v>26180</v>
      </c>
      <c r="M12070" s="19" t="s">
        <v>11</v>
      </c>
      <c r="N12070" s="28" t="s">
        <v>15953</v>
      </c>
    </row>
    <row r="12071" spans="1:14" ht="30" x14ac:dyDescent="0.25">
      <c r="A12071" s="27" t="s">
        <v>10731</v>
      </c>
      <c r="B12071" s="19" t="s">
        <v>17013</v>
      </c>
      <c r="C12071" s="19" t="s">
        <v>16740</v>
      </c>
      <c r="D12071" s="38" t="s">
        <v>16050</v>
      </c>
      <c r="E12071" s="38" t="s">
        <v>10791</v>
      </c>
      <c r="F12071" s="41">
        <v>42295435</v>
      </c>
      <c r="G12071" s="19" t="s">
        <v>10733</v>
      </c>
      <c r="H12071" s="41">
        <v>1</v>
      </c>
      <c r="I12071" s="41">
        <v>3</v>
      </c>
      <c r="J12071" s="41">
        <v>10</v>
      </c>
      <c r="K12071" s="44">
        <v>1</v>
      </c>
      <c r="L12071" s="20">
        <v>2142000</v>
      </c>
      <c r="M12071" s="19" t="s">
        <v>11</v>
      </c>
      <c r="N12071" s="28" t="s">
        <v>15953</v>
      </c>
    </row>
    <row r="12072" spans="1:14" ht="30" x14ac:dyDescent="0.25">
      <c r="A12072" s="27" t="s">
        <v>10731</v>
      </c>
      <c r="B12072" s="19" t="s">
        <v>17013</v>
      </c>
      <c r="C12072" s="19" t="s">
        <v>16851</v>
      </c>
      <c r="D12072" s="38" t="s">
        <v>16161</v>
      </c>
      <c r="E12072" s="38" t="s">
        <v>16501</v>
      </c>
      <c r="F12072" s="41">
        <v>11162100</v>
      </c>
      <c r="G12072" s="19" t="s">
        <v>10733</v>
      </c>
      <c r="H12072" s="41">
        <v>1</v>
      </c>
      <c r="I12072" s="41">
        <v>3</v>
      </c>
      <c r="J12072" s="41">
        <v>10</v>
      </c>
      <c r="K12072" s="44">
        <v>2</v>
      </c>
      <c r="L12072" s="20">
        <v>202300</v>
      </c>
      <c r="M12072" s="19" t="s">
        <v>11</v>
      </c>
      <c r="N12072" s="28" t="s">
        <v>15953</v>
      </c>
    </row>
    <row r="12073" spans="1:14" ht="30" x14ac:dyDescent="0.25">
      <c r="A12073" s="27" t="s">
        <v>10731</v>
      </c>
      <c r="B12073" s="19" t="s">
        <v>16780</v>
      </c>
      <c r="C12073" s="19" t="s">
        <v>16780</v>
      </c>
      <c r="D12073" s="38" t="s">
        <v>16090</v>
      </c>
      <c r="E12073" s="38" t="s">
        <v>10792</v>
      </c>
      <c r="F12073" s="41">
        <v>47131909</v>
      </c>
      <c r="G12073" s="19" t="s">
        <v>10733</v>
      </c>
      <c r="H12073" s="41">
        <v>1</v>
      </c>
      <c r="I12073" s="41">
        <v>3</v>
      </c>
      <c r="J12073" s="41">
        <v>10</v>
      </c>
      <c r="K12073" s="44">
        <v>8</v>
      </c>
      <c r="L12073" s="20">
        <v>618800</v>
      </c>
      <c r="M12073" s="19" t="s">
        <v>11</v>
      </c>
      <c r="N12073" s="28" t="s">
        <v>15953</v>
      </c>
    </row>
    <row r="12074" spans="1:14" ht="45" x14ac:dyDescent="0.25">
      <c r="A12074" s="27" t="s">
        <v>10731</v>
      </c>
      <c r="B12074" s="19" t="s">
        <v>16745</v>
      </c>
      <c r="C12074" s="19" t="s">
        <v>16745</v>
      </c>
      <c r="D12074" s="38" t="s">
        <v>16055</v>
      </c>
      <c r="E12074" s="38" t="s">
        <v>10793</v>
      </c>
      <c r="F12074" s="41">
        <v>30171609</v>
      </c>
      <c r="G12074" s="19" t="s">
        <v>10733</v>
      </c>
      <c r="H12074" s="41">
        <v>6</v>
      </c>
      <c r="I12074" s="41">
        <v>6</v>
      </c>
      <c r="J12074" s="41">
        <v>10</v>
      </c>
      <c r="K12074" s="44">
        <v>1</v>
      </c>
      <c r="L12074" s="20">
        <v>3537020.34</v>
      </c>
      <c r="M12074" s="19" t="s">
        <v>11</v>
      </c>
      <c r="N12074" s="28" t="s">
        <v>15953</v>
      </c>
    </row>
    <row r="12075" spans="1:14" ht="45" x14ac:dyDescent="0.25">
      <c r="A12075" s="27" t="s">
        <v>10731</v>
      </c>
      <c r="B12075" s="19" t="s">
        <v>16745</v>
      </c>
      <c r="C12075" s="19" t="s">
        <v>16745</v>
      </c>
      <c r="D12075" s="38" t="s">
        <v>16055</v>
      </c>
      <c r="E12075" s="38" t="s">
        <v>10794</v>
      </c>
      <c r="F12075" s="41">
        <v>31162808</v>
      </c>
      <c r="G12075" s="19" t="s">
        <v>10733</v>
      </c>
      <c r="H12075" s="41">
        <v>6</v>
      </c>
      <c r="I12075" s="41">
        <v>6</v>
      </c>
      <c r="J12075" s="41">
        <v>10</v>
      </c>
      <c r="K12075" s="44">
        <v>1</v>
      </c>
      <c r="L12075" s="20">
        <v>3401994.61</v>
      </c>
      <c r="M12075" s="19" t="s">
        <v>11</v>
      </c>
      <c r="N12075" s="28" t="s">
        <v>15953</v>
      </c>
    </row>
    <row r="12076" spans="1:14" ht="45" x14ac:dyDescent="0.25">
      <c r="A12076" s="27" t="s">
        <v>10731</v>
      </c>
      <c r="B12076" s="19" t="s">
        <v>16745</v>
      </c>
      <c r="C12076" s="19" t="s">
        <v>16745</v>
      </c>
      <c r="D12076" s="38" t="s">
        <v>16055</v>
      </c>
      <c r="E12076" s="38" t="s">
        <v>10795</v>
      </c>
      <c r="F12076" s="41">
        <v>30171514</v>
      </c>
      <c r="G12076" s="19" t="s">
        <v>10733</v>
      </c>
      <c r="H12076" s="41">
        <v>6</v>
      </c>
      <c r="I12076" s="41">
        <v>6</v>
      </c>
      <c r="J12076" s="41">
        <v>10</v>
      </c>
      <c r="K12076" s="44">
        <v>1</v>
      </c>
      <c r="L12076" s="20">
        <v>1676105.48</v>
      </c>
      <c r="M12076" s="19" t="s">
        <v>11</v>
      </c>
      <c r="N12076" s="28" t="s">
        <v>15953</v>
      </c>
    </row>
    <row r="12077" spans="1:14" x14ac:dyDescent="0.25">
      <c r="A12077" s="27" t="s">
        <v>10731</v>
      </c>
      <c r="B12077" s="19" t="s">
        <v>17051</v>
      </c>
      <c r="C12077" s="19" t="s">
        <v>16821</v>
      </c>
      <c r="D12077" s="38" t="s">
        <v>16131</v>
      </c>
      <c r="E12077" s="38" t="s">
        <v>10796</v>
      </c>
      <c r="F12077" s="41">
        <v>24102006</v>
      </c>
      <c r="G12077" s="19" t="s">
        <v>10733</v>
      </c>
      <c r="H12077" s="41">
        <v>6</v>
      </c>
      <c r="I12077" s="41">
        <v>6</v>
      </c>
      <c r="J12077" s="41">
        <v>10</v>
      </c>
      <c r="K12077" s="44">
        <v>2</v>
      </c>
      <c r="L12077" s="20">
        <v>10661919.24</v>
      </c>
      <c r="M12077" s="19" t="s">
        <v>11</v>
      </c>
      <c r="N12077" s="28" t="s">
        <v>15953</v>
      </c>
    </row>
    <row r="12078" spans="1:14" x14ac:dyDescent="0.25">
      <c r="A12078" s="27" t="s">
        <v>10731</v>
      </c>
      <c r="B12078" s="19" t="s">
        <v>17051</v>
      </c>
      <c r="C12078" s="19" t="s">
        <v>16821</v>
      </c>
      <c r="D12078" s="38" t="s">
        <v>16131</v>
      </c>
      <c r="E12078" s="38" t="s">
        <v>10797</v>
      </c>
      <c r="F12078" s="41">
        <v>24102004</v>
      </c>
      <c r="G12078" s="19" t="s">
        <v>10733</v>
      </c>
      <c r="H12078" s="41">
        <v>6</v>
      </c>
      <c r="I12078" s="41">
        <v>6</v>
      </c>
      <c r="J12078" s="41">
        <v>10</v>
      </c>
      <c r="K12078" s="44">
        <v>1</v>
      </c>
      <c r="L12078" s="20">
        <v>3717643.3</v>
      </c>
      <c r="M12078" s="19" t="s">
        <v>11</v>
      </c>
      <c r="N12078" s="28" t="s">
        <v>15953</v>
      </c>
    </row>
    <row r="12079" spans="1:14" ht="45" x14ac:dyDescent="0.25">
      <c r="A12079" s="27" t="s">
        <v>10731</v>
      </c>
      <c r="B12079" s="19" t="s">
        <v>17021</v>
      </c>
      <c r="C12079" s="19" t="s">
        <v>16766</v>
      </c>
      <c r="D12079" s="38" t="s">
        <v>16076</v>
      </c>
      <c r="E12079" s="38" t="s">
        <v>10798</v>
      </c>
      <c r="F12079" s="41">
        <v>72154500</v>
      </c>
      <c r="G12079" s="19" t="s">
        <v>10733</v>
      </c>
      <c r="H12079" s="41">
        <v>1</v>
      </c>
      <c r="I12079" s="41">
        <v>4</v>
      </c>
      <c r="J12079" s="41">
        <v>10</v>
      </c>
      <c r="K12079" s="44">
        <v>1</v>
      </c>
      <c r="L12079" s="20">
        <v>14885000</v>
      </c>
      <c r="M12079" s="19" t="s">
        <v>15954</v>
      </c>
      <c r="N12079" s="28" t="s">
        <v>15953</v>
      </c>
    </row>
    <row r="12080" spans="1:14" ht="45" x14ac:dyDescent="0.25">
      <c r="A12080" s="27" t="s">
        <v>10731</v>
      </c>
      <c r="B12080" s="19" t="s">
        <v>17021</v>
      </c>
      <c r="C12080" s="19" t="s">
        <v>16785</v>
      </c>
      <c r="D12080" s="38" t="s">
        <v>16095</v>
      </c>
      <c r="E12080" s="38" t="s">
        <v>10799</v>
      </c>
      <c r="F12080" s="41">
        <v>72151001</v>
      </c>
      <c r="G12080" s="19" t="s">
        <v>10733</v>
      </c>
      <c r="H12080" s="41">
        <v>1</v>
      </c>
      <c r="I12080" s="41">
        <v>4</v>
      </c>
      <c r="J12080" s="41">
        <v>10</v>
      </c>
      <c r="K12080" s="44">
        <v>1</v>
      </c>
      <c r="L12080" s="20">
        <v>26774807</v>
      </c>
      <c r="M12080" s="19" t="s">
        <v>15954</v>
      </c>
      <c r="N12080" s="28" t="s">
        <v>15953</v>
      </c>
    </row>
    <row r="12081" spans="1:14" ht="30" x14ac:dyDescent="0.25">
      <c r="A12081" s="27" t="s">
        <v>10731</v>
      </c>
      <c r="B12081" s="19" t="s">
        <v>17022</v>
      </c>
      <c r="C12081" s="19" t="s">
        <v>16955</v>
      </c>
      <c r="D12081" s="38" t="s">
        <v>16267</v>
      </c>
      <c r="E12081" s="38" t="s">
        <v>10800</v>
      </c>
      <c r="F12081" s="41">
        <v>86141501</v>
      </c>
      <c r="G12081" s="19" t="s">
        <v>471</v>
      </c>
      <c r="H12081" s="41">
        <v>1</v>
      </c>
      <c r="I12081" s="41">
        <v>11</v>
      </c>
      <c r="J12081" s="41">
        <v>10</v>
      </c>
      <c r="K12081" s="44">
        <v>1</v>
      </c>
      <c r="L12081" s="20">
        <v>10000000</v>
      </c>
      <c r="M12081" s="19" t="s">
        <v>15954</v>
      </c>
      <c r="N12081" s="28" t="s">
        <v>15953</v>
      </c>
    </row>
    <row r="12082" spans="1:14" ht="45" x14ac:dyDescent="0.25">
      <c r="A12082" s="27" t="s">
        <v>10731</v>
      </c>
      <c r="B12082" s="19" t="s">
        <v>17025</v>
      </c>
      <c r="C12082" s="19" t="s">
        <v>16768</v>
      </c>
      <c r="D12082" s="38" t="s">
        <v>16078</v>
      </c>
      <c r="E12082" s="38" t="s">
        <v>10801</v>
      </c>
      <c r="F12082" s="41">
        <v>83101803</v>
      </c>
      <c r="G12082" s="19" t="s">
        <v>471</v>
      </c>
      <c r="H12082" s="41">
        <v>1</v>
      </c>
      <c r="I12082" s="41">
        <v>11</v>
      </c>
      <c r="J12082" s="41">
        <v>10</v>
      </c>
      <c r="K12082" s="44">
        <v>1</v>
      </c>
      <c r="L12082" s="20">
        <v>1607912379</v>
      </c>
      <c r="M12082" s="19" t="s">
        <v>15954</v>
      </c>
      <c r="N12082" s="28" t="s">
        <v>15953</v>
      </c>
    </row>
    <row r="12083" spans="1:14" ht="45" x14ac:dyDescent="0.25">
      <c r="A12083" s="27" t="s">
        <v>10731</v>
      </c>
      <c r="B12083" s="19" t="s">
        <v>17025</v>
      </c>
      <c r="C12083" s="19" t="s">
        <v>16768</v>
      </c>
      <c r="D12083" s="38" t="s">
        <v>16078</v>
      </c>
      <c r="E12083" s="38" t="s">
        <v>10802</v>
      </c>
      <c r="F12083" s="41">
        <v>83101803</v>
      </c>
      <c r="G12083" s="19" t="s">
        <v>471</v>
      </c>
      <c r="H12083" s="41">
        <v>1</v>
      </c>
      <c r="I12083" s="41">
        <v>11</v>
      </c>
      <c r="J12083" s="41">
        <v>10</v>
      </c>
      <c r="K12083" s="44">
        <v>1</v>
      </c>
      <c r="L12083" s="20">
        <v>14242382</v>
      </c>
      <c r="M12083" s="19" t="s">
        <v>15954</v>
      </c>
      <c r="N12083" s="28" t="s">
        <v>15953</v>
      </c>
    </row>
    <row r="12084" spans="1:14" ht="30" x14ac:dyDescent="0.25">
      <c r="A12084" s="27" t="s">
        <v>10731</v>
      </c>
      <c r="B12084" s="19" t="s">
        <v>17025</v>
      </c>
      <c r="C12084" s="19" t="s">
        <v>16884</v>
      </c>
      <c r="D12084" s="38" t="s">
        <v>16194</v>
      </c>
      <c r="E12084" s="38" t="s">
        <v>10803</v>
      </c>
      <c r="F12084" s="41">
        <v>83101501</v>
      </c>
      <c r="G12084" s="19" t="s">
        <v>471</v>
      </c>
      <c r="H12084" s="41">
        <v>1</v>
      </c>
      <c r="I12084" s="41">
        <v>11</v>
      </c>
      <c r="J12084" s="41">
        <v>10</v>
      </c>
      <c r="K12084" s="44">
        <v>1</v>
      </c>
      <c r="L12084" s="20">
        <v>913250</v>
      </c>
      <c r="M12084" s="19" t="s">
        <v>15954</v>
      </c>
      <c r="N12084" s="28" t="s">
        <v>15953</v>
      </c>
    </row>
    <row r="12085" spans="1:14" ht="30" x14ac:dyDescent="0.25">
      <c r="A12085" s="27" t="s">
        <v>10731</v>
      </c>
      <c r="B12085" s="19" t="s">
        <v>15943</v>
      </c>
      <c r="C12085" s="19" t="s">
        <v>15943</v>
      </c>
      <c r="D12085" s="38" t="s">
        <v>16220</v>
      </c>
      <c r="E12085" s="38" t="s">
        <v>10804</v>
      </c>
      <c r="F12085" s="41">
        <v>90111501</v>
      </c>
      <c r="G12085" s="19" t="s">
        <v>471</v>
      </c>
      <c r="H12085" s="41">
        <v>1</v>
      </c>
      <c r="I12085" s="41">
        <v>11</v>
      </c>
      <c r="J12085" s="41">
        <v>10</v>
      </c>
      <c r="K12085" s="44">
        <v>1</v>
      </c>
      <c r="L12085" s="20">
        <v>447408000</v>
      </c>
      <c r="M12085" s="19" t="s">
        <v>15954</v>
      </c>
      <c r="N12085" s="28" t="s">
        <v>15953</v>
      </c>
    </row>
    <row r="12086" spans="1:14" ht="30" x14ac:dyDescent="0.25">
      <c r="A12086" s="27" t="s">
        <v>10731</v>
      </c>
      <c r="B12086" s="19" t="s">
        <v>17040</v>
      </c>
      <c r="C12086" s="19" t="s">
        <v>16828</v>
      </c>
      <c r="D12086" s="38" t="s">
        <v>16138</v>
      </c>
      <c r="E12086" s="38" t="s">
        <v>10805</v>
      </c>
      <c r="F12086" s="41">
        <v>23181506</v>
      </c>
      <c r="G12086" s="19" t="s">
        <v>10733</v>
      </c>
      <c r="H12086" s="41">
        <v>4</v>
      </c>
      <c r="I12086" s="41">
        <v>1</v>
      </c>
      <c r="J12086" s="41">
        <v>10</v>
      </c>
      <c r="K12086" s="44">
        <v>1</v>
      </c>
      <c r="L12086" s="20">
        <v>7283000</v>
      </c>
      <c r="M12086" s="19" t="s">
        <v>15954</v>
      </c>
      <c r="N12086" s="28" t="s">
        <v>15953</v>
      </c>
    </row>
    <row r="12087" spans="1:14" ht="45" x14ac:dyDescent="0.25">
      <c r="A12087" s="27" t="s">
        <v>10731</v>
      </c>
      <c r="B12087" s="19" t="s">
        <v>17065</v>
      </c>
      <c r="C12087" s="19" t="s">
        <v>16880</v>
      </c>
      <c r="D12087" s="38" t="s">
        <v>16190</v>
      </c>
      <c r="E12087" s="38" t="s">
        <v>10806</v>
      </c>
      <c r="F12087" s="41">
        <v>91111602</v>
      </c>
      <c r="G12087" s="19" t="s">
        <v>10733</v>
      </c>
      <c r="H12087" s="41">
        <v>1</v>
      </c>
      <c r="I12087" s="41">
        <v>12</v>
      </c>
      <c r="J12087" s="41">
        <v>10</v>
      </c>
      <c r="K12087" s="44">
        <v>1</v>
      </c>
      <c r="L12087" s="20">
        <v>43649914</v>
      </c>
      <c r="M12087" s="19" t="s">
        <v>15954</v>
      </c>
      <c r="N12087" s="28" t="s">
        <v>15955</v>
      </c>
    </row>
    <row r="12088" spans="1:14" ht="45" x14ac:dyDescent="0.25">
      <c r="A12088" s="27" t="s">
        <v>10731</v>
      </c>
      <c r="B12088" s="19" t="s">
        <v>17065</v>
      </c>
      <c r="C12088" s="19" t="s">
        <v>16880</v>
      </c>
      <c r="D12088" s="38" t="s">
        <v>16190</v>
      </c>
      <c r="E12088" s="38" t="s">
        <v>10807</v>
      </c>
      <c r="F12088" s="41">
        <v>91111602</v>
      </c>
      <c r="G12088" s="19" t="s">
        <v>614</v>
      </c>
      <c r="H12088" s="41">
        <v>1</v>
      </c>
      <c r="I12088" s="41">
        <v>4</v>
      </c>
      <c r="J12088" s="41">
        <v>10</v>
      </c>
      <c r="K12088" s="44">
        <v>1</v>
      </c>
      <c r="L12088" s="20">
        <v>20087200</v>
      </c>
      <c r="M12088" s="19" t="s">
        <v>15954</v>
      </c>
      <c r="N12088" s="28" t="s">
        <v>15953</v>
      </c>
    </row>
    <row r="12089" spans="1:14" ht="45" x14ac:dyDescent="0.25">
      <c r="A12089" s="27" t="s">
        <v>10731</v>
      </c>
      <c r="B12089" s="19" t="s">
        <v>17065</v>
      </c>
      <c r="C12089" s="19" t="s">
        <v>16880</v>
      </c>
      <c r="D12089" s="38" t="s">
        <v>16190</v>
      </c>
      <c r="E12089" s="38" t="s">
        <v>10808</v>
      </c>
      <c r="F12089" s="41">
        <v>76121701</v>
      </c>
      <c r="G12089" s="19" t="s">
        <v>10733</v>
      </c>
      <c r="H12089" s="41">
        <v>1</v>
      </c>
      <c r="I12089" s="41">
        <v>12</v>
      </c>
      <c r="J12089" s="41">
        <v>10</v>
      </c>
      <c r="K12089" s="44">
        <v>1</v>
      </c>
      <c r="L12089" s="20">
        <v>43699180</v>
      </c>
      <c r="M12089" s="19" t="s">
        <v>15954</v>
      </c>
      <c r="N12089" s="28" t="s">
        <v>15955</v>
      </c>
    </row>
    <row r="12090" spans="1:14" ht="45" x14ac:dyDescent="0.25">
      <c r="A12090" s="27" t="s">
        <v>10731</v>
      </c>
      <c r="B12090" s="19" t="s">
        <v>17065</v>
      </c>
      <c r="C12090" s="19" t="s">
        <v>16880</v>
      </c>
      <c r="D12090" s="38" t="s">
        <v>16190</v>
      </c>
      <c r="E12090" s="38" t="s">
        <v>10809</v>
      </c>
      <c r="F12090" s="41">
        <v>76121701</v>
      </c>
      <c r="G12090" s="19" t="s">
        <v>614</v>
      </c>
      <c r="H12090" s="41">
        <v>1</v>
      </c>
      <c r="I12090" s="41">
        <v>4</v>
      </c>
      <c r="J12090" s="41">
        <v>10</v>
      </c>
      <c r="K12090" s="44">
        <v>1</v>
      </c>
      <c r="L12090" s="20">
        <v>22015000</v>
      </c>
      <c r="M12090" s="19" t="s">
        <v>15954</v>
      </c>
      <c r="N12090" s="28" t="s">
        <v>15953</v>
      </c>
    </row>
    <row r="12091" spans="1:14" ht="45" x14ac:dyDescent="0.25">
      <c r="A12091" s="27" t="s">
        <v>10731</v>
      </c>
      <c r="B12091" s="19" t="s">
        <v>17065</v>
      </c>
      <c r="C12091" s="19" t="s">
        <v>16880</v>
      </c>
      <c r="D12091" s="38" t="s">
        <v>16190</v>
      </c>
      <c r="E12091" s="38" t="s">
        <v>10810</v>
      </c>
      <c r="F12091" s="41">
        <v>76121701</v>
      </c>
      <c r="G12091" s="19" t="s">
        <v>10733</v>
      </c>
      <c r="H12091" s="41">
        <v>1</v>
      </c>
      <c r="I12091" s="41">
        <v>4</v>
      </c>
      <c r="J12091" s="41">
        <v>10</v>
      </c>
      <c r="K12091" s="44">
        <v>1</v>
      </c>
      <c r="L12091" s="20">
        <v>15330000</v>
      </c>
      <c r="M12091" s="19" t="s">
        <v>15954</v>
      </c>
      <c r="N12091" s="28" t="s">
        <v>15953</v>
      </c>
    </row>
    <row r="12092" spans="1:14" ht="45" x14ac:dyDescent="0.25">
      <c r="A12092" s="27" t="s">
        <v>10731</v>
      </c>
      <c r="B12092" s="19" t="s">
        <v>17021</v>
      </c>
      <c r="C12092" s="19" t="s">
        <v>16785</v>
      </c>
      <c r="D12092" s="38" t="s">
        <v>16095</v>
      </c>
      <c r="E12092" s="38" t="s">
        <v>10811</v>
      </c>
      <c r="F12092" s="41">
        <v>83101501</v>
      </c>
      <c r="G12092" s="19" t="s">
        <v>10733</v>
      </c>
      <c r="H12092" s="41">
        <v>1</v>
      </c>
      <c r="I12092" s="41">
        <v>4</v>
      </c>
      <c r="J12092" s="41">
        <v>10</v>
      </c>
      <c r="K12092" s="44">
        <v>1</v>
      </c>
      <c r="L12092" s="20">
        <v>500000</v>
      </c>
      <c r="M12092" s="19" t="s">
        <v>15954</v>
      </c>
      <c r="N12092" s="28" t="s">
        <v>15953</v>
      </c>
    </row>
    <row r="12093" spans="1:14" ht="45" x14ac:dyDescent="0.25">
      <c r="A12093" s="27" t="s">
        <v>10731</v>
      </c>
      <c r="B12093" s="19" t="s">
        <v>17021</v>
      </c>
      <c r="C12093" s="19" t="s">
        <v>16785</v>
      </c>
      <c r="D12093" s="38" t="s">
        <v>16095</v>
      </c>
      <c r="E12093" s="38" t="s">
        <v>16502</v>
      </c>
      <c r="F12093" s="41">
        <v>72102900</v>
      </c>
      <c r="G12093" s="19" t="s">
        <v>10733</v>
      </c>
      <c r="H12093" s="41">
        <v>1</v>
      </c>
      <c r="I12093" s="41">
        <v>4</v>
      </c>
      <c r="J12093" s="41">
        <v>10</v>
      </c>
      <c r="K12093" s="44">
        <v>1</v>
      </c>
      <c r="L12093" s="20">
        <v>24894819.829999998</v>
      </c>
      <c r="M12093" s="19" t="s">
        <v>15954</v>
      </c>
      <c r="N12093" s="28" t="s">
        <v>15953</v>
      </c>
    </row>
    <row r="12094" spans="1:14" ht="30" x14ac:dyDescent="0.25">
      <c r="A12094" s="27" t="s">
        <v>10731</v>
      </c>
      <c r="B12094" s="19" t="s">
        <v>17040</v>
      </c>
      <c r="C12094" s="19" t="s">
        <v>16828</v>
      </c>
      <c r="D12094" s="38" t="s">
        <v>16138</v>
      </c>
      <c r="E12094" s="38" t="s">
        <v>10812</v>
      </c>
      <c r="F12094" s="41">
        <v>23181506</v>
      </c>
      <c r="G12094" s="19" t="s">
        <v>10733</v>
      </c>
      <c r="H12094" s="41">
        <v>4</v>
      </c>
      <c r="I12094" s="41">
        <v>1</v>
      </c>
      <c r="J12094" s="41">
        <v>10</v>
      </c>
      <c r="K12094" s="44">
        <v>1</v>
      </c>
      <c r="L12094" s="20">
        <v>4999999</v>
      </c>
      <c r="M12094" s="19" t="s">
        <v>11</v>
      </c>
      <c r="N12094" s="28" t="s">
        <v>15953</v>
      </c>
    </row>
    <row r="12095" spans="1:14" ht="45" x14ac:dyDescent="0.25">
      <c r="A12095" s="27" t="s">
        <v>10731</v>
      </c>
      <c r="B12095" s="19" t="s">
        <v>17021</v>
      </c>
      <c r="C12095" s="19" t="s">
        <v>16785</v>
      </c>
      <c r="D12095" s="38" t="s">
        <v>16095</v>
      </c>
      <c r="E12095" s="38" t="s">
        <v>10813</v>
      </c>
      <c r="F12095" s="41">
        <v>73152108</v>
      </c>
      <c r="G12095" s="19" t="s">
        <v>614</v>
      </c>
      <c r="H12095" s="41">
        <v>1</v>
      </c>
      <c r="I12095" s="41">
        <v>4</v>
      </c>
      <c r="J12095" s="41">
        <v>10</v>
      </c>
      <c r="K12095" s="44">
        <v>1</v>
      </c>
      <c r="L12095" s="20">
        <v>24299800</v>
      </c>
      <c r="M12095" s="19" t="s">
        <v>15954</v>
      </c>
      <c r="N12095" s="28" t="s">
        <v>15953</v>
      </c>
    </row>
    <row r="12096" spans="1:14" ht="45" x14ac:dyDescent="0.25">
      <c r="A12096" s="27" t="s">
        <v>10731</v>
      </c>
      <c r="B12096" s="19" t="s">
        <v>17021</v>
      </c>
      <c r="C12096" s="19" t="s">
        <v>16785</v>
      </c>
      <c r="D12096" s="38" t="s">
        <v>16095</v>
      </c>
      <c r="E12096" s="38" t="s">
        <v>10814</v>
      </c>
      <c r="F12096" s="41">
        <v>73152108</v>
      </c>
      <c r="G12096" s="19" t="s">
        <v>10733</v>
      </c>
      <c r="H12096" s="41">
        <v>1</v>
      </c>
      <c r="I12096" s="41">
        <v>4</v>
      </c>
      <c r="J12096" s="41">
        <v>10</v>
      </c>
      <c r="K12096" s="44">
        <v>1</v>
      </c>
      <c r="L12096" s="20">
        <v>14518000</v>
      </c>
      <c r="M12096" s="19" t="s">
        <v>15954</v>
      </c>
      <c r="N12096" s="28" t="s">
        <v>15953</v>
      </c>
    </row>
    <row r="12097" spans="1:14" ht="45" x14ac:dyDescent="0.25">
      <c r="A12097" s="27" t="s">
        <v>10731</v>
      </c>
      <c r="B12097" s="19" t="s">
        <v>17021</v>
      </c>
      <c r="C12097" s="19" t="s">
        <v>16785</v>
      </c>
      <c r="D12097" s="38" t="s">
        <v>16095</v>
      </c>
      <c r="E12097" s="38" t="s">
        <v>10815</v>
      </c>
      <c r="F12097" s="41">
        <v>73152108</v>
      </c>
      <c r="G12097" s="19" t="s">
        <v>471</v>
      </c>
      <c r="H12097" s="41">
        <v>1</v>
      </c>
      <c r="I12097" s="41">
        <v>3</v>
      </c>
      <c r="J12097" s="41">
        <v>10</v>
      </c>
      <c r="K12097" s="44">
        <v>1</v>
      </c>
      <c r="L12097" s="20">
        <v>80000000</v>
      </c>
      <c r="M12097" s="19" t="s">
        <v>15954</v>
      </c>
      <c r="N12097" s="28" t="s">
        <v>15953</v>
      </c>
    </row>
    <row r="12098" spans="1:14" ht="45" x14ac:dyDescent="0.25">
      <c r="A12098" s="27" t="s">
        <v>10731</v>
      </c>
      <c r="B12098" s="19" t="s">
        <v>17021</v>
      </c>
      <c r="C12098" s="19" t="s">
        <v>16785</v>
      </c>
      <c r="D12098" s="38" t="s">
        <v>16095</v>
      </c>
      <c r="E12098" s="38" t="s">
        <v>10816</v>
      </c>
      <c r="F12098" s="41">
        <v>73152108</v>
      </c>
      <c r="G12098" s="19" t="s">
        <v>10733</v>
      </c>
      <c r="H12098" s="41">
        <v>1</v>
      </c>
      <c r="I12098" s="41">
        <v>12</v>
      </c>
      <c r="J12098" s="41">
        <v>10</v>
      </c>
      <c r="K12098" s="44">
        <v>1</v>
      </c>
      <c r="L12098" s="20">
        <v>76000000</v>
      </c>
      <c r="M12098" s="19" t="s">
        <v>15954</v>
      </c>
      <c r="N12098" s="28" t="s">
        <v>15955</v>
      </c>
    </row>
    <row r="12099" spans="1:14" ht="45" x14ac:dyDescent="0.25">
      <c r="A12099" s="27" t="s">
        <v>10731</v>
      </c>
      <c r="B12099" s="19" t="s">
        <v>17021</v>
      </c>
      <c r="C12099" s="19" t="s">
        <v>16785</v>
      </c>
      <c r="D12099" s="38" t="s">
        <v>16095</v>
      </c>
      <c r="E12099" s="38" t="s">
        <v>10817</v>
      </c>
      <c r="F12099" s="41">
        <v>73152108</v>
      </c>
      <c r="G12099" s="19" t="s">
        <v>614</v>
      </c>
      <c r="H12099" s="41">
        <v>1</v>
      </c>
      <c r="I12099" s="41">
        <v>4</v>
      </c>
      <c r="J12099" s="41">
        <v>10</v>
      </c>
      <c r="K12099" s="44">
        <v>1</v>
      </c>
      <c r="L12099" s="20">
        <v>12000000</v>
      </c>
      <c r="M12099" s="19" t="s">
        <v>15954</v>
      </c>
      <c r="N12099" s="28" t="s">
        <v>15953</v>
      </c>
    </row>
    <row r="12100" spans="1:14" ht="45" x14ac:dyDescent="0.25">
      <c r="A12100" s="27" t="s">
        <v>10731</v>
      </c>
      <c r="B12100" s="19" t="s">
        <v>17021</v>
      </c>
      <c r="C12100" s="19" t="s">
        <v>16785</v>
      </c>
      <c r="D12100" s="38" t="s">
        <v>16095</v>
      </c>
      <c r="E12100" s="38" t="s">
        <v>10818</v>
      </c>
      <c r="F12100" s="41">
        <v>73152108</v>
      </c>
      <c r="G12100" s="19" t="s">
        <v>10733</v>
      </c>
      <c r="H12100" s="41">
        <v>1</v>
      </c>
      <c r="I12100" s="41">
        <v>4</v>
      </c>
      <c r="J12100" s="41">
        <v>10</v>
      </c>
      <c r="K12100" s="44">
        <v>1</v>
      </c>
      <c r="L12100" s="20">
        <v>19983261.829999998</v>
      </c>
      <c r="M12100" s="19" t="s">
        <v>15954</v>
      </c>
      <c r="N12100" s="28" t="s">
        <v>15953</v>
      </c>
    </row>
    <row r="12101" spans="1:14" ht="30" x14ac:dyDescent="0.25">
      <c r="A12101" s="27" t="s">
        <v>10731</v>
      </c>
      <c r="B12101" s="19" t="s">
        <v>17016</v>
      </c>
      <c r="C12101" s="19" t="s">
        <v>16846</v>
      </c>
      <c r="D12101" s="38" t="s">
        <v>16156</v>
      </c>
      <c r="E12101" s="38" t="s">
        <v>10819</v>
      </c>
      <c r="F12101" s="41">
        <v>12142100</v>
      </c>
      <c r="G12101" s="19" t="s">
        <v>10820</v>
      </c>
      <c r="H12101" s="41">
        <v>1</v>
      </c>
      <c r="I12101" s="41">
        <v>3</v>
      </c>
      <c r="J12101" s="41">
        <v>10</v>
      </c>
      <c r="K12101" s="44">
        <v>1</v>
      </c>
      <c r="L12101" s="20">
        <v>1970700.63</v>
      </c>
      <c r="M12101" s="19" t="s">
        <v>15954</v>
      </c>
      <c r="N12101" s="28" t="s">
        <v>15953</v>
      </c>
    </row>
    <row r="12102" spans="1:14" ht="60" x14ac:dyDescent="0.25">
      <c r="A12102" s="27" t="s">
        <v>10731</v>
      </c>
      <c r="B12102" s="19" t="s">
        <v>17038</v>
      </c>
      <c r="C12102" s="19" t="s">
        <v>16861</v>
      </c>
      <c r="D12102" s="38" t="s">
        <v>16171</v>
      </c>
      <c r="E12102" s="38" t="s">
        <v>10821</v>
      </c>
      <c r="F12102" s="41">
        <v>40151601</v>
      </c>
      <c r="G12102" s="19" t="s">
        <v>10820</v>
      </c>
      <c r="H12102" s="41">
        <v>1</v>
      </c>
      <c r="I12102" s="41">
        <v>3</v>
      </c>
      <c r="J12102" s="41">
        <v>10</v>
      </c>
      <c r="K12102" s="44">
        <v>1</v>
      </c>
      <c r="L12102" s="20">
        <v>5936735.6600000001</v>
      </c>
      <c r="M12102" s="19" t="s">
        <v>15954</v>
      </c>
      <c r="N12102" s="28" t="s">
        <v>15953</v>
      </c>
    </row>
    <row r="12103" spans="1:14" ht="30" x14ac:dyDescent="0.25">
      <c r="A12103" s="27" t="s">
        <v>10731</v>
      </c>
      <c r="B12103" s="19" t="s">
        <v>17014</v>
      </c>
      <c r="C12103" s="19" t="s">
        <v>16741</v>
      </c>
      <c r="D12103" s="38" t="s">
        <v>16051</v>
      </c>
      <c r="E12103" s="38" t="s">
        <v>10822</v>
      </c>
      <c r="F12103" s="41">
        <v>15121901</v>
      </c>
      <c r="G12103" s="19" t="s">
        <v>10820</v>
      </c>
      <c r="H12103" s="41">
        <v>1</v>
      </c>
      <c r="I12103" s="41">
        <v>3</v>
      </c>
      <c r="J12103" s="41">
        <v>10</v>
      </c>
      <c r="K12103" s="44">
        <v>1</v>
      </c>
      <c r="L12103" s="20">
        <v>982886.95</v>
      </c>
      <c r="M12103" s="19" t="s">
        <v>15954</v>
      </c>
      <c r="N12103" s="28" t="s">
        <v>15953</v>
      </c>
    </row>
    <row r="12104" spans="1:14" ht="30" x14ac:dyDescent="0.25">
      <c r="A12104" s="27" t="s">
        <v>10731</v>
      </c>
      <c r="B12104" s="19" t="s">
        <v>17013</v>
      </c>
      <c r="C12104" s="19" t="s">
        <v>16743</v>
      </c>
      <c r="D12104" s="38" t="s">
        <v>16053</v>
      </c>
      <c r="E12104" s="38" t="s">
        <v>10823</v>
      </c>
      <c r="F12104" s="41">
        <v>40142008</v>
      </c>
      <c r="G12104" s="19" t="s">
        <v>10820</v>
      </c>
      <c r="H12104" s="41">
        <v>1</v>
      </c>
      <c r="I12104" s="41">
        <v>3</v>
      </c>
      <c r="J12104" s="41">
        <v>10</v>
      </c>
      <c r="K12104" s="44">
        <v>1</v>
      </c>
      <c r="L12104" s="20">
        <v>1367124.27</v>
      </c>
      <c r="M12104" s="19" t="s">
        <v>15954</v>
      </c>
      <c r="N12104" s="28" t="s">
        <v>15953</v>
      </c>
    </row>
    <row r="12105" spans="1:14" ht="30" x14ac:dyDescent="0.25">
      <c r="A12105" s="27" t="s">
        <v>10731</v>
      </c>
      <c r="B12105" s="19" t="s">
        <v>17013</v>
      </c>
      <c r="C12105" s="19" t="s">
        <v>16740</v>
      </c>
      <c r="D12105" s="38" t="s">
        <v>16050</v>
      </c>
      <c r="E12105" s="38" t="s">
        <v>10824</v>
      </c>
      <c r="F12105" s="41">
        <v>31201513</v>
      </c>
      <c r="G12105" s="19" t="s">
        <v>10820</v>
      </c>
      <c r="H12105" s="41">
        <v>1</v>
      </c>
      <c r="I12105" s="41">
        <v>3</v>
      </c>
      <c r="J12105" s="41">
        <v>10</v>
      </c>
      <c r="K12105" s="44">
        <v>1</v>
      </c>
      <c r="L12105" s="20">
        <v>831015.99</v>
      </c>
      <c r="M12105" s="19" t="s">
        <v>15954</v>
      </c>
      <c r="N12105" s="28" t="s">
        <v>15953</v>
      </c>
    </row>
    <row r="12106" spans="1:14" x14ac:dyDescent="0.25">
      <c r="A12106" s="27" t="s">
        <v>10731</v>
      </c>
      <c r="B12106" s="19" t="s">
        <v>16860</v>
      </c>
      <c r="C12106" s="19" t="s">
        <v>16860</v>
      </c>
      <c r="D12106" s="38" t="s">
        <v>16170</v>
      </c>
      <c r="E12106" s="38" t="s">
        <v>10825</v>
      </c>
      <c r="F12106" s="41">
        <v>23271807</v>
      </c>
      <c r="G12106" s="19" t="s">
        <v>10820</v>
      </c>
      <c r="H12106" s="41">
        <v>1</v>
      </c>
      <c r="I12106" s="41">
        <v>3</v>
      </c>
      <c r="J12106" s="41">
        <v>10</v>
      </c>
      <c r="K12106" s="44">
        <v>1</v>
      </c>
      <c r="L12106" s="20">
        <v>118833.24</v>
      </c>
      <c r="M12106" s="19" t="s">
        <v>15954</v>
      </c>
      <c r="N12106" s="28" t="s">
        <v>15953</v>
      </c>
    </row>
    <row r="12107" spans="1:14" ht="45" x14ac:dyDescent="0.25">
      <c r="A12107" s="27" t="s">
        <v>10731</v>
      </c>
      <c r="B12107" s="19" t="s">
        <v>16745</v>
      </c>
      <c r="C12107" s="19" t="s">
        <v>16745</v>
      </c>
      <c r="D12107" s="38" t="s">
        <v>16055</v>
      </c>
      <c r="E12107" s="38" t="s">
        <v>10826</v>
      </c>
      <c r="F12107" s="41">
        <v>31162800</v>
      </c>
      <c r="G12107" s="19" t="s">
        <v>10820</v>
      </c>
      <c r="H12107" s="41">
        <v>1</v>
      </c>
      <c r="I12107" s="41">
        <v>3</v>
      </c>
      <c r="J12107" s="41">
        <v>10</v>
      </c>
      <c r="K12107" s="44">
        <v>1</v>
      </c>
      <c r="L12107" s="20">
        <v>327387.43</v>
      </c>
      <c r="M12107" s="19" t="s">
        <v>15954</v>
      </c>
      <c r="N12107" s="28" t="s">
        <v>15953</v>
      </c>
    </row>
    <row r="12108" spans="1:14" ht="60" x14ac:dyDescent="0.25">
      <c r="A12108" s="27" t="s">
        <v>10731</v>
      </c>
      <c r="B12108" s="19" t="s">
        <v>17038</v>
      </c>
      <c r="C12108" s="19" t="s">
        <v>16861</v>
      </c>
      <c r="D12108" s="38" t="s">
        <v>16171</v>
      </c>
      <c r="E12108" s="38" t="s">
        <v>10827</v>
      </c>
      <c r="F12108" s="41">
        <v>40151600</v>
      </c>
      <c r="G12108" s="19" t="s">
        <v>10820</v>
      </c>
      <c r="H12108" s="41">
        <v>1</v>
      </c>
      <c r="I12108" s="41">
        <v>3</v>
      </c>
      <c r="J12108" s="41">
        <v>10</v>
      </c>
      <c r="K12108" s="44">
        <v>1</v>
      </c>
      <c r="L12108" s="20">
        <v>3436636.85</v>
      </c>
      <c r="M12108" s="19" t="s">
        <v>11</v>
      </c>
      <c r="N12108" s="28" t="s">
        <v>15953</v>
      </c>
    </row>
    <row r="12109" spans="1:14" ht="30" x14ac:dyDescent="0.25">
      <c r="A12109" s="27" t="s">
        <v>10731</v>
      </c>
      <c r="B12109" s="19" t="s">
        <v>17063</v>
      </c>
      <c r="C12109" s="19" t="s">
        <v>16867</v>
      </c>
      <c r="D12109" s="38" t="s">
        <v>16177</v>
      </c>
      <c r="E12109" s="38" t="s">
        <v>10828</v>
      </c>
      <c r="F12109" s="41">
        <v>26121613</v>
      </c>
      <c r="G12109" s="19" t="s">
        <v>10820</v>
      </c>
      <c r="H12109" s="41">
        <v>1</v>
      </c>
      <c r="I12109" s="41">
        <v>3</v>
      </c>
      <c r="J12109" s="41">
        <v>10</v>
      </c>
      <c r="K12109" s="44">
        <v>1</v>
      </c>
      <c r="L12109" s="20">
        <v>2399790.85</v>
      </c>
      <c r="M12109" s="19" t="s">
        <v>11</v>
      </c>
      <c r="N12109" s="28" t="s">
        <v>15953</v>
      </c>
    </row>
    <row r="12110" spans="1:14" ht="45" x14ac:dyDescent="0.25">
      <c r="A12110" s="27" t="s">
        <v>10731</v>
      </c>
      <c r="B12110" s="19" t="s">
        <v>17032</v>
      </c>
      <c r="C12110" s="19" t="s">
        <v>16871</v>
      </c>
      <c r="D12110" s="38" t="s">
        <v>16181</v>
      </c>
      <c r="E12110" s="38" t="s">
        <v>10829</v>
      </c>
      <c r="F12110" s="41">
        <v>32121505</v>
      </c>
      <c r="G12110" s="19" t="s">
        <v>10820</v>
      </c>
      <c r="H12110" s="41">
        <v>1</v>
      </c>
      <c r="I12110" s="41">
        <v>3</v>
      </c>
      <c r="J12110" s="41">
        <v>10</v>
      </c>
      <c r="K12110" s="44">
        <v>19</v>
      </c>
      <c r="L12110" s="20">
        <v>2325229.5</v>
      </c>
      <c r="M12110" s="19" t="s">
        <v>11</v>
      </c>
      <c r="N12110" s="28" t="s">
        <v>15953</v>
      </c>
    </row>
    <row r="12111" spans="1:14" ht="45" x14ac:dyDescent="0.25">
      <c r="A12111" s="27" t="s">
        <v>10731</v>
      </c>
      <c r="B12111" s="19" t="s">
        <v>17021</v>
      </c>
      <c r="C12111" s="19" t="s">
        <v>16785</v>
      </c>
      <c r="D12111" s="38" t="s">
        <v>16095</v>
      </c>
      <c r="E12111" s="38" t="s">
        <v>10830</v>
      </c>
      <c r="F12111" s="41">
        <v>72154110</v>
      </c>
      <c r="G12111" s="19" t="s">
        <v>10733</v>
      </c>
      <c r="H12111" s="41">
        <v>6</v>
      </c>
      <c r="I12111" s="41">
        <v>6</v>
      </c>
      <c r="J12111" s="41">
        <v>10</v>
      </c>
      <c r="K12111" s="44">
        <v>1</v>
      </c>
      <c r="L12111" s="20">
        <v>7994420</v>
      </c>
      <c r="M12111" s="19" t="s">
        <v>15954</v>
      </c>
      <c r="N12111" s="28" t="s">
        <v>15953</v>
      </c>
    </row>
    <row r="12112" spans="1:14" ht="45" x14ac:dyDescent="0.25">
      <c r="A12112" s="27" t="s">
        <v>10731</v>
      </c>
      <c r="B12112" s="19" t="s">
        <v>17021</v>
      </c>
      <c r="C12112" s="19" t="s">
        <v>16785</v>
      </c>
      <c r="D12112" s="38" t="s">
        <v>16095</v>
      </c>
      <c r="E12112" s="38" t="s">
        <v>10830</v>
      </c>
      <c r="F12112" s="41">
        <v>72154110</v>
      </c>
      <c r="G12112" s="19" t="s">
        <v>10733</v>
      </c>
      <c r="H12112" s="41">
        <v>1</v>
      </c>
      <c r="I12112" s="41">
        <v>4</v>
      </c>
      <c r="J12112" s="41">
        <v>10</v>
      </c>
      <c r="K12112" s="44">
        <v>1</v>
      </c>
      <c r="L12112" s="20">
        <v>7772260</v>
      </c>
      <c r="M12112" s="19" t="s">
        <v>15954</v>
      </c>
      <c r="N12112" s="28" t="s">
        <v>15953</v>
      </c>
    </row>
    <row r="12113" spans="1:14" ht="45" x14ac:dyDescent="0.25">
      <c r="A12113" s="27" t="s">
        <v>10731</v>
      </c>
      <c r="B12113" s="19" t="s">
        <v>17021</v>
      </c>
      <c r="C12113" s="19" t="s">
        <v>16785</v>
      </c>
      <c r="D12113" s="38" t="s">
        <v>16095</v>
      </c>
      <c r="E12113" s="38" t="s">
        <v>16503</v>
      </c>
      <c r="F12113" s="41">
        <v>73152101</v>
      </c>
      <c r="G12113" s="19" t="s">
        <v>10733</v>
      </c>
      <c r="H12113" s="41">
        <v>1</v>
      </c>
      <c r="I12113" s="41">
        <v>4</v>
      </c>
      <c r="J12113" s="41">
        <v>10</v>
      </c>
      <c r="K12113" s="44">
        <v>1</v>
      </c>
      <c r="L12113" s="20">
        <v>13999666</v>
      </c>
      <c r="M12113" s="19" t="s">
        <v>15954</v>
      </c>
      <c r="N12113" s="28" t="s">
        <v>15953</v>
      </c>
    </row>
    <row r="12114" spans="1:14" ht="45" x14ac:dyDescent="0.25">
      <c r="A12114" s="27" t="s">
        <v>10731</v>
      </c>
      <c r="B12114" s="19" t="s">
        <v>17021</v>
      </c>
      <c r="C12114" s="19" t="s">
        <v>16785</v>
      </c>
      <c r="D12114" s="38" t="s">
        <v>16095</v>
      </c>
      <c r="E12114" s="38" t="s">
        <v>10831</v>
      </c>
      <c r="F12114" s="41">
        <v>41111509</v>
      </c>
      <c r="G12114" s="19" t="s">
        <v>10733</v>
      </c>
      <c r="H12114" s="41">
        <v>1</v>
      </c>
      <c r="I12114" s="41">
        <v>4</v>
      </c>
      <c r="J12114" s="41">
        <v>10</v>
      </c>
      <c r="K12114" s="44">
        <v>1</v>
      </c>
      <c r="L12114" s="20">
        <v>10120355</v>
      </c>
      <c r="M12114" s="19" t="s">
        <v>15954</v>
      </c>
      <c r="N12114" s="28" t="s">
        <v>15953</v>
      </c>
    </row>
    <row r="12115" spans="1:14" ht="45" x14ac:dyDescent="0.25">
      <c r="A12115" s="27" t="s">
        <v>10731</v>
      </c>
      <c r="B12115" s="19" t="s">
        <v>17021</v>
      </c>
      <c r="C12115" s="19" t="s">
        <v>16766</v>
      </c>
      <c r="D12115" s="38" t="s">
        <v>16076</v>
      </c>
      <c r="E12115" s="38" t="s">
        <v>10832</v>
      </c>
      <c r="F12115" s="41">
        <v>78181508</v>
      </c>
      <c r="G12115" s="19" t="s">
        <v>10733</v>
      </c>
      <c r="H12115" s="41">
        <v>1</v>
      </c>
      <c r="I12115" s="41">
        <v>4</v>
      </c>
      <c r="J12115" s="41">
        <v>10</v>
      </c>
      <c r="K12115" s="44">
        <v>1</v>
      </c>
      <c r="L12115" s="20">
        <v>50000000</v>
      </c>
      <c r="M12115" s="19" t="s">
        <v>15954</v>
      </c>
      <c r="N12115" s="28" t="s">
        <v>15953</v>
      </c>
    </row>
    <row r="12116" spans="1:14" ht="45" x14ac:dyDescent="0.25">
      <c r="A12116" s="27" t="s">
        <v>10731</v>
      </c>
      <c r="B12116" s="19" t="s">
        <v>17021</v>
      </c>
      <c r="C12116" s="19" t="s">
        <v>16766</v>
      </c>
      <c r="D12116" s="38" t="s">
        <v>16076</v>
      </c>
      <c r="E12116" s="38" t="s">
        <v>10833</v>
      </c>
      <c r="F12116" s="41">
        <v>78181500</v>
      </c>
      <c r="G12116" s="19" t="s">
        <v>10733</v>
      </c>
      <c r="H12116" s="41">
        <v>1</v>
      </c>
      <c r="I12116" s="41">
        <v>4</v>
      </c>
      <c r="J12116" s="41">
        <v>10</v>
      </c>
      <c r="K12116" s="44">
        <v>1</v>
      </c>
      <c r="L12116" s="20">
        <v>49999833</v>
      </c>
      <c r="M12116" s="19" t="s">
        <v>15954</v>
      </c>
      <c r="N12116" s="28" t="s">
        <v>15953</v>
      </c>
    </row>
    <row r="12117" spans="1:14" ht="45" x14ac:dyDescent="0.25">
      <c r="A12117" s="27" t="s">
        <v>10731</v>
      </c>
      <c r="B12117" s="19" t="s">
        <v>17021</v>
      </c>
      <c r="C12117" s="19" t="s">
        <v>16766</v>
      </c>
      <c r="D12117" s="38" t="s">
        <v>16076</v>
      </c>
      <c r="E12117" s="38" t="s">
        <v>10834</v>
      </c>
      <c r="F12117" s="41">
        <v>78181500</v>
      </c>
      <c r="G12117" s="19" t="s">
        <v>10733</v>
      </c>
      <c r="H12117" s="41">
        <v>1</v>
      </c>
      <c r="I12117" s="41">
        <v>4</v>
      </c>
      <c r="J12117" s="41">
        <v>10</v>
      </c>
      <c r="K12117" s="44">
        <v>1</v>
      </c>
      <c r="L12117" s="20">
        <v>65944595.5</v>
      </c>
      <c r="M12117" s="19" t="s">
        <v>15954</v>
      </c>
      <c r="N12117" s="28" t="s">
        <v>15953</v>
      </c>
    </row>
    <row r="12118" spans="1:14" ht="30" x14ac:dyDescent="0.25">
      <c r="A12118" s="27" t="s">
        <v>10731</v>
      </c>
      <c r="B12118" s="19" t="s">
        <v>17022</v>
      </c>
      <c r="C12118" s="19" t="s">
        <v>16762</v>
      </c>
      <c r="D12118" s="38" t="s">
        <v>16072</v>
      </c>
      <c r="E12118" s="38" t="s">
        <v>10835</v>
      </c>
      <c r="F12118" s="41">
        <v>76111500</v>
      </c>
      <c r="G12118" s="19" t="s">
        <v>10733</v>
      </c>
      <c r="H12118" s="41">
        <v>1</v>
      </c>
      <c r="I12118" s="41">
        <v>6</v>
      </c>
      <c r="J12118" s="41">
        <v>10</v>
      </c>
      <c r="K12118" s="44">
        <v>1</v>
      </c>
      <c r="L12118" s="20">
        <v>24730344.300000001</v>
      </c>
      <c r="M12118" s="19" t="s">
        <v>15954</v>
      </c>
      <c r="N12118" s="28" t="s">
        <v>15955</v>
      </c>
    </row>
    <row r="12119" spans="1:14" x14ac:dyDescent="0.25">
      <c r="A12119" s="27" t="s">
        <v>10731</v>
      </c>
      <c r="B12119" s="19" t="s">
        <v>17022</v>
      </c>
      <c r="C12119" s="19" t="s">
        <v>16762</v>
      </c>
      <c r="D12119" s="38" t="s">
        <v>16072</v>
      </c>
      <c r="E12119" s="38" t="s">
        <v>10836</v>
      </c>
      <c r="F12119" s="41">
        <v>76111500</v>
      </c>
      <c r="G12119" s="19" t="s">
        <v>10733</v>
      </c>
      <c r="H12119" s="41">
        <v>1</v>
      </c>
      <c r="I12119" s="41">
        <v>4</v>
      </c>
      <c r="J12119" s="41">
        <v>10</v>
      </c>
      <c r="K12119" s="44">
        <v>1</v>
      </c>
      <c r="L12119" s="20">
        <v>84062160</v>
      </c>
      <c r="M12119" s="19" t="s">
        <v>15954</v>
      </c>
      <c r="N12119" s="28" t="s">
        <v>15953</v>
      </c>
    </row>
    <row r="12120" spans="1:14" ht="30" x14ac:dyDescent="0.25">
      <c r="A12120" s="27" t="s">
        <v>10731</v>
      </c>
      <c r="B12120" s="19" t="s">
        <v>17022</v>
      </c>
      <c r="C12120" s="19" t="s">
        <v>16762</v>
      </c>
      <c r="D12120" s="38" t="s">
        <v>16072</v>
      </c>
      <c r="E12120" s="38" t="s">
        <v>10837</v>
      </c>
      <c r="F12120" s="41">
        <v>76111500</v>
      </c>
      <c r="G12120" s="19" t="s">
        <v>10733</v>
      </c>
      <c r="H12120" s="41">
        <v>1</v>
      </c>
      <c r="I12120" s="41">
        <v>4</v>
      </c>
      <c r="J12120" s="41">
        <v>10</v>
      </c>
      <c r="K12120" s="44">
        <v>1</v>
      </c>
      <c r="L12120" s="20">
        <v>16661855</v>
      </c>
      <c r="M12120" s="19" t="s">
        <v>15954</v>
      </c>
      <c r="N12120" s="28" t="s">
        <v>15953</v>
      </c>
    </row>
    <row r="12121" spans="1:14" ht="30" x14ac:dyDescent="0.25">
      <c r="A12121" s="27" t="s">
        <v>10731</v>
      </c>
      <c r="B12121" s="19" t="s">
        <v>17035</v>
      </c>
      <c r="C12121" s="19" t="s">
        <v>16790</v>
      </c>
      <c r="D12121" s="38" t="s">
        <v>16100</v>
      </c>
      <c r="E12121" s="38" t="s">
        <v>10838</v>
      </c>
      <c r="F12121" s="41">
        <v>70171501</v>
      </c>
      <c r="G12121" s="19" t="s">
        <v>10733</v>
      </c>
      <c r="H12121" s="41">
        <v>1</v>
      </c>
      <c r="I12121" s="41">
        <v>12</v>
      </c>
      <c r="J12121" s="41">
        <v>10</v>
      </c>
      <c r="K12121" s="44">
        <v>1</v>
      </c>
      <c r="L12121" s="20">
        <v>39508000</v>
      </c>
      <c r="M12121" s="19" t="s">
        <v>15954</v>
      </c>
      <c r="N12121" s="28" t="s">
        <v>15955</v>
      </c>
    </row>
    <row r="12122" spans="1:14" ht="30" x14ac:dyDescent="0.25">
      <c r="A12122" s="27" t="s">
        <v>10731</v>
      </c>
      <c r="B12122" s="19" t="s">
        <v>17035</v>
      </c>
      <c r="C12122" s="19" t="s">
        <v>16790</v>
      </c>
      <c r="D12122" s="38" t="s">
        <v>16100</v>
      </c>
      <c r="E12122" s="38" t="s">
        <v>10839</v>
      </c>
      <c r="F12122" s="41">
        <v>70171501</v>
      </c>
      <c r="G12122" s="19" t="s">
        <v>10733</v>
      </c>
      <c r="H12122" s="41">
        <v>1</v>
      </c>
      <c r="I12122" s="41">
        <v>4</v>
      </c>
      <c r="J12122" s="41">
        <v>10</v>
      </c>
      <c r="K12122" s="44">
        <v>1</v>
      </c>
      <c r="L12122" s="20">
        <v>5278840</v>
      </c>
      <c r="M12122" s="19" t="s">
        <v>15954</v>
      </c>
      <c r="N12122" s="28" t="s">
        <v>15953</v>
      </c>
    </row>
    <row r="12123" spans="1:14" ht="30" x14ac:dyDescent="0.25">
      <c r="A12123" s="27" t="s">
        <v>10731</v>
      </c>
      <c r="B12123" s="19" t="s">
        <v>17035</v>
      </c>
      <c r="C12123" s="19" t="s">
        <v>16790</v>
      </c>
      <c r="D12123" s="38" t="s">
        <v>16100</v>
      </c>
      <c r="E12123" s="38" t="s">
        <v>10840</v>
      </c>
      <c r="F12123" s="41">
        <v>77121504</v>
      </c>
      <c r="G12123" s="19" t="s">
        <v>10733</v>
      </c>
      <c r="H12123" s="41">
        <v>1</v>
      </c>
      <c r="I12123" s="41">
        <v>4</v>
      </c>
      <c r="J12123" s="41">
        <v>10</v>
      </c>
      <c r="K12123" s="44">
        <v>1</v>
      </c>
      <c r="L12123" s="20">
        <v>53704058.590000004</v>
      </c>
      <c r="M12123" s="19" t="s">
        <v>15954</v>
      </c>
      <c r="N12123" s="28" t="s">
        <v>15953</v>
      </c>
    </row>
    <row r="12124" spans="1:14" x14ac:dyDescent="0.25">
      <c r="A12124" s="27" t="s">
        <v>10731</v>
      </c>
      <c r="B12124" s="19" t="s">
        <v>17022</v>
      </c>
      <c r="C12124" s="19" t="s">
        <v>16762</v>
      </c>
      <c r="D12124" s="38" t="s">
        <v>16072</v>
      </c>
      <c r="E12124" s="38" t="s">
        <v>10841</v>
      </c>
      <c r="F12124" s="41">
        <v>72102103</v>
      </c>
      <c r="G12124" s="19" t="s">
        <v>10733</v>
      </c>
      <c r="H12124" s="41">
        <v>1</v>
      </c>
      <c r="I12124" s="41">
        <v>4</v>
      </c>
      <c r="J12124" s="41">
        <v>10</v>
      </c>
      <c r="K12124" s="44">
        <v>1</v>
      </c>
      <c r="L12124" s="20">
        <v>9996000</v>
      </c>
      <c r="M12124" s="19" t="s">
        <v>15954</v>
      </c>
      <c r="N12124" s="28" t="s">
        <v>15953</v>
      </c>
    </row>
    <row r="12125" spans="1:14" ht="45" x14ac:dyDescent="0.25">
      <c r="A12125" s="27" t="s">
        <v>10731</v>
      </c>
      <c r="B12125" s="19" t="s">
        <v>17022</v>
      </c>
      <c r="C12125" s="19" t="s">
        <v>16955</v>
      </c>
      <c r="D12125" s="38" t="s">
        <v>16267</v>
      </c>
      <c r="E12125" s="38" t="s">
        <v>10842</v>
      </c>
      <c r="F12125" s="41">
        <v>93151501</v>
      </c>
      <c r="G12125" s="19" t="s">
        <v>471</v>
      </c>
      <c r="H12125" s="41">
        <v>1</v>
      </c>
      <c r="I12125" s="41">
        <v>11</v>
      </c>
      <c r="J12125" s="41">
        <v>16</v>
      </c>
      <c r="K12125" s="44">
        <v>1</v>
      </c>
      <c r="L12125" s="20">
        <v>5333333.34</v>
      </c>
      <c r="M12125" s="19" t="s">
        <v>15954</v>
      </c>
      <c r="N12125" s="28" t="s">
        <v>15953</v>
      </c>
    </row>
    <row r="12126" spans="1:14" ht="45" x14ac:dyDescent="0.25">
      <c r="A12126" s="27" t="s">
        <v>10731</v>
      </c>
      <c r="B12126" s="19" t="s">
        <v>17022</v>
      </c>
      <c r="C12126" s="19" t="s">
        <v>16955</v>
      </c>
      <c r="D12126" s="38" t="s">
        <v>16267</v>
      </c>
      <c r="E12126" s="38" t="s">
        <v>10842</v>
      </c>
      <c r="F12126" s="41">
        <v>93151501</v>
      </c>
      <c r="G12126" s="19" t="s">
        <v>471</v>
      </c>
      <c r="H12126" s="41">
        <v>1</v>
      </c>
      <c r="I12126" s="41">
        <v>11</v>
      </c>
      <c r="J12126" s="41">
        <v>10</v>
      </c>
      <c r="K12126" s="44">
        <v>1</v>
      </c>
      <c r="L12126" s="20">
        <v>84000000</v>
      </c>
      <c r="M12126" s="19" t="s">
        <v>15954</v>
      </c>
      <c r="N12126" s="28" t="s">
        <v>15953</v>
      </c>
    </row>
    <row r="12127" spans="1:14" ht="30" x14ac:dyDescent="0.25">
      <c r="A12127" s="27" t="s">
        <v>10731</v>
      </c>
      <c r="B12127" s="19" t="s">
        <v>16764</v>
      </c>
      <c r="C12127" s="19" t="s">
        <v>16764</v>
      </c>
      <c r="D12127" s="38" t="s">
        <v>16074</v>
      </c>
      <c r="E12127" s="38" t="s">
        <v>10843</v>
      </c>
      <c r="F12127" s="41">
        <v>78111802</v>
      </c>
      <c r="G12127" s="19" t="s">
        <v>10733</v>
      </c>
      <c r="H12127" s="41">
        <v>1</v>
      </c>
      <c r="I12127" s="41">
        <v>12</v>
      </c>
      <c r="J12127" s="41">
        <v>10</v>
      </c>
      <c r="K12127" s="44">
        <v>1</v>
      </c>
      <c r="L12127" s="20">
        <v>23000000</v>
      </c>
      <c r="M12127" s="19" t="s">
        <v>15954</v>
      </c>
      <c r="N12127" s="28" t="s">
        <v>15955</v>
      </c>
    </row>
    <row r="12128" spans="1:14" ht="30" x14ac:dyDescent="0.25">
      <c r="A12128" s="27" t="s">
        <v>10731</v>
      </c>
      <c r="B12128" s="19" t="s">
        <v>16764</v>
      </c>
      <c r="C12128" s="19" t="s">
        <v>16764</v>
      </c>
      <c r="D12128" s="38" t="s">
        <v>16074</v>
      </c>
      <c r="E12128" s="38" t="s">
        <v>10844</v>
      </c>
      <c r="F12128" s="41">
        <v>78111802</v>
      </c>
      <c r="G12128" s="19" t="s">
        <v>614</v>
      </c>
      <c r="H12128" s="41">
        <v>1</v>
      </c>
      <c r="I12128" s="41">
        <v>4</v>
      </c>
      <c r="J12128" s="41">
        <v>10</v>
      </c>
      <c r="K12128" s="44">
        <v>1</v>
      </c>
      <c r="L12128" s="20">
        <v>6000000</v>
      </c>
      <c r="M12128" s="19" t="s">
        <v>15954</v>
      </c>
      <c r="N12128" s="28" t="s">
        <v>15953</v>
      </c>
    </row>
    <row r="12129" spans="1:14" ht="30" x14ac:dyDescent="0.25">
      <c r="A12129" s="27" t="s">
        <v>10731</v>
      </c>
      <c r="B12129" s="19" t="s">
        <v>17035</v>
      </c>
      <c r="C12129" s="19" t="s">
        <v>16892</v>
      </c>
      <c r="D12129" s="38" t="s">
        <v>16202</v>
      </c>
      <c r="E12129" s="38" t="s">
        <v>10845</v>
      </c>
      <c r="F12129" s="41">
        <v>70122000</v>
      </c>
      <c r="G12129" s="19" t="s">
        <v>10733</v>
      </c>
      <c r="H12129" s="41">
        <v>1</v>
      </c>
      <c r="I12129" s="41">
        <v>12</v>
      </c>
      <c r="J12129" s="41">
        <v>10</v>
      </c>
      <c r="K12129" s="44">
        <v>1</v>
      </c>
      <c r="L12129" s="20">
        <v>12749497</v>
      </c>
      <c r="M12129" s="19" t="s">
        <v>15954</v>
      </c>
      <c r="N12129" s="28" t="s">
        <v>15955</v>
      </c>
    </row>
    <row r="12130" spans="1:14" ht="30" x14ac:dyDescent="0.25">
      <c r="A12130" s="27" t="s">
        <v>10731</v>
      </c>
      <c r="B12130" s="19" t="s">
        <v>16764</v>
      </c>
      <c r="C12130" s="19" t="s">
        <v>16764</v>
      </c>
      <c r="D12130" s="38" t="s">
        <v>16074</v>
      </c>
      <c r="E12130" s="38" t="s">
        <v>10846</v>
      </c>
      <c r="F12130" s="41">
        <v>78111802</v>
      </c>
      <c r="G12130" s="19" t="s">
        <v>10733</v>
      </c>
      <c r="H12130" s="41">
        <v>1</v>
      </c>
      <c r="I12130" s="41">
        <v>12</v>
      </c>
      <c r="J12130" s="41">
        <v>10</v>
      </c>
      <c r="K12130" s="44">
        <v>1</v>
      </c>
      <c r="L12130" s="20">
        <v>53592000</v>
      </c>
      <c r="M12130" s="19" t="s">
        <v>15954</v>
      </c>
      <c r="N12130" s="28" t="s">
        <v>15955</v>
      </c>
    </row>
    <row r="12131" spans="1:14" ht="30" x14ac:dyDescent="0.25">
      <c r="A12131" s="27" t="s">
        <v>10731</v>
      </c>
      <c r="B12131" s="19" t="s">
        <v>16764</v>
      </c>
      <c r="C12131" s="19" t="s">
        <v>16764</v>
      </c>
      <c r="D12131" s="38" t="s">
        <v>16074</v>
      </c>
      <c r="E12131" s="38" t="s">
        <v>10847</v>
      </c>
      <c r="F12131" s="41">
        <v>78111802</v>
      </c>
      <c r="G12131" s="19" t="s">
        <v>614</v>
      </c>
      <c r="H12131" s="41">
        <v>1</v>
      </c>
      <c r="I12131" s="41">
        <v>4</v>
      </c>
      <c r="J12131" s="41">
        <v>10</v>
      </c>
      <c r="K12131" s="44">
        <v>1</v>
      </c>
      <c r="L12131" s="20">
        <v>4500000</v>
      </c>
      <c r="M12131" s="19" t="s">
        <v>15954</v>
      </c>
      <c r="N12131" s="28" t="s">
        <v>15953</v>
      </c>
    </row>
    <row r="12132" spans="1:14" ht="30" x14ac:dyDescent="0.25">
      <c r="A12132" s="27" t="s">
        <v>10731</v>
      </c>
      <c r="B12132" s="19" t="s">
        <v>17022</v>
      </c>
      <c r="C12132" s="19" t="s">
        <v>16955</v>
      </c>
      <c r="D12132" s="38" t="s">
        <v>16267</v>
      </c>
      <c r="E12132" s="38" t="s">
        <v>10848</v>
      </c>
      <c r="F12132" s="41">
        <v>80111600</v>
      </c>
      <c r="G12132" s="19" t="s">
        <v>10733</v>
      </c>
      <c r="H12132" s="41">
        <v>1</v>
      </c>
      <c r="I12132" s="41">
        <v>12</v>
      </c>
      <c r="J12132" s="41">
        <v>10</v>
      </c>
      <c r="K12132" s="44">
        <v>1</v>
      </c>
      <c r="L12132" s="20">
        <v>77297351.609999999</v>
      </c>
      <c r="M12132" s="19" t="s">
        <v>15954</v>
      </c>
      <c r="N12132" s="28" t="s">
        <v>15955</v>
      </c>
    </row>
    <row r="12133" spans="1:14" ht="30" x14ac:dyDescent="0.25">
      <c r="A12133" s="27" t="s">
        <v>10731</v>
      </c>
      <c r="B12133" s="19" t="s">
        <v>17022</v>
      </c>
      <c r="C12133" s="19" t="s">
        <v>16955</v>
      </c>
      <c r="D12133" s="38" t="s">
        <v>16267</v>
      </c>
      <c r="E12133" s="38" t="s">
        <v>10849</v>
      </c>
      <c r="F12133" s="41">
        <v>80111600</v>
      </c>
      <c r="G12133" s="19" t="s">
        <v>10733</v>
      </c>
      <c r="H12133" s="41">
        <v>1</v>
      </c>
      <c r="I12133" s="41">
        <v>4</v>
      </c>
      <c r="J12133" s="41">
        <v>10</v>
      </c>
      <c r="K12133" s="44">
        <v>1</v>
      </c>
      <c r="L12133" s="20">
        <v>13523499.99</v>
      </c>
      <c r="M12133" s="19" t="s">
        <v>15954</v>
      </c>
      <c r="N12133" s="28" t="s">
        <v>15953</v>
      </c>
    </row>
    <row r="12134" spans="1:14" ht="30" x14ac:dyDescent="0.25">
      <c r="A12134" s="27" t="s">
        <v>10731</v>
      </c>
      <c r="B12134" s="19" t="s">
        <v>17037</v>
      </c>
      <c r="C12134" s="19" t="s">
        <v>16964</v>
      </c>
      <c r="D12134" s="38" t="s">
        <v>16276</v>
      </c>
      <c r="E12134" s="38" t="s">
        <v>10850</v>
      </c>
      <c r="F12134" s="41">
        <v>78102101</v>
      </c>
      <c r="G12134" s="19" t="s">
        <v>10733</v>
      </c>
      <c r="H12134" s="41">
        <v>9</v>
      </c>
      <c r="I12134" s="41">
        <v>2</v>
      </c>
      <c r="J12134" s="41">
        <v>10</v>
      </c>
      <c r="K12134" s="44">
        <v>1</v>
      </c>
      <c r="L12134" s="20">
        <v>50572900</v>
      </c>
      <c r="M12134" s="19" t="s">
        <v>15954</v>
      </c>
      <c r="N12134" s="28" t="s">
        <v>15953</v>
      </c>
    </row>
    <row r="12135" spans="1:14" ht="30" x14ac:dyDescent="0.25">
      <c r="A12135" s="27" t="s">
        <v>10731</v>
      </c>
      <c r="B12135" s="19" t="s">
        <v>17037</v>
      </c>
      <c r="C12135" s="19" t="s">
        <v>16964</v>
      </c>
      <c r="D12135" s="38" t="s">
        <v>16276</v>
      </c>
      <c r="E12135" s="38" t="s">
        <v>10851</v>
      </c>
      <c r="F12135" s="41">
        <v>78102101</v>
      </c>
      <c r="G12135" s="19" t="s">
        <v>10733</v>
      </c>
      <c r="H12135" s="41">
        <v>1</v>
      </c>
      <c r="I12135" s="41">
        <v>8</v>
      </c>
      <c r="J12135" s="41">
        <v>10</v>
      </c>
      <c r="K12135" s="44">
        <v>1</v>
      </c>
      <c r="L12135" s="20">
        <v>27435000</v>
      </c>
      <c r="M12135" s="19" t="s">
        <v>15954</v>
      </c>
      <c r="N12135" s="28" t="s">
        <v>15953</v>
      </c>
    </row>
    <row r="12136" spans="1:14" ht="30" x14ac:dyDescent="0.25">
      <c r="A12136" s="27" t="s">
        <v>10731</v>
      </c>
      <c r="B12136" s="19" t="s">
        <v>17067</v>
      </c>
      <c r="C12136" s="19" t="s">
        <v>16902</v>
      </c>
      <c r="D12136" s="38" t="s">
        <v>16212</v>
      </c>
      <c r="E12136" s="38" t="s">
        <v>10852</v>
      </c>
      <c r="F12136" s="41">
        <v>85121700</v>
      </c>
      <c r="G12136" s="19" t="s">
        <v>10733</v>
      </c>
      <c r="H12136" s="41">
        <v>1</v>
      </c>
      <c r="I12136" s="41">
        <v>4</v>
      </c>
      <c r="J12136" s="41">
        <v>10</v>
      </c>
      <c r="K12136" s="44">
        <v>1</v>
      </c>
      <c r="L12136" s="20">
        <v>12571740</v>
      </c>
      <c r="M12136" s="19" t="s">
        <v>15954</v>
      </c>
      <c r="N12136" s="28" t="s">
        <v>15953</v>
      </c>
    </row>
    <row r="12137" spans="1:14" ht="30" x14ac:dyDescent="0.25">
      <c r="A12137" s="27" t="s">
        <v>10731</v>
      </c>
      <c r="B12137" s="19" t="s">
        <v>17067</v>
      </c>
      <c r="C12137" s="19" t="s">
        <v>16902</v>
      </c>
      <c r="D12137" s="38" t="s">
        <v>16212</v>
      </c>
      <c r="E12137" s="38" t="s">
        <v>10853</v>
      </c>
      <c r="F12137" s="41">
        <v>85121700</v>
      </c>
      <c r="G12137" s="19" t="s">
        <v>10733</v>
      </c>
      <c r="H12137" s="41">
        <v>1</v>
      </c>
      <c r="I12137" s="41">
        <v>4</v>
      </c>
      <c r="J12137" s="41">
        <v>10</v>
      </c>
      <c r="K12137" s="44">
        <v>1</v>
      </c>
      <c r="L12137" s="20">
        <v>10000000</v>
      </c>
      <c r="M12137" s="19" t="s">
        <v>15954</v>
      </c>
      <c r="N12137" s="28" t="s">
        <v>15953</v>
      </c>
    </row>
    <row r="12138" spans="1:14" ht="30" x14ac:dyDescent="0.25">
      <c r="A12138" s="27" t="s">
        <v>10731</v>
      </c>
      <c r="B12138" s="19" t="s">
        <v>17041</v>
      </c>
      <c r="C12138" s="19" t="s">
        <v>16798</v>
      </c>
      <c r="D12138" s="38" t="s">
        <v>16108</v>
      </c>
      <c r="E12138" s="38" t="s">
        <v>5434</v>
      </c>
      <c r="F12138" s="41">
        <v>40101600</v>
      </c>
      <c r="G12138" s="19" t="s">
        <v>10733</v>
      </c>
      <c r="H12138" s="41">
        <v>1</v>
      </c>
      <c r="I12138" s="41">
        <v>3</v>
      </c>
      <c r="J12138" s="41">
        <v>10</v>
      </c>
      <c r="K12138" s="44">
        <v>1</v>
      </c>
      <c r="L12138" s="20">
        <v>4224500</v>
      </c>
      <c r="M12138" s="19" t="s">
        <v>11</v>
      </c>
      <c r="N12138" s="28" t="s">
        <v>15953</v>
      </c>
    </row>
    <row r="12139" spans="1:14" ht="45" x14ac:dyDescent="0.25">
      <c r="A12139" s="27" t="s">
        <v>10731</v>
      </c>
      <c r="B12139" s="19" t="s">
        <v>16745</v>
      </c>
      <c r="C12139" s="19" t="s">
        <v>16745</v>
      </c>
      <c r="D12139" s="38" t="s">
        <v>16055</v>
      </c>
      <c r="E12139" s="38" t="s">
        <v>10854</v>
      </c>
      <c r="F12139" s="41">
        <v>52151807</v>
      </c>
      <c r="G12139" s="19" t="s">
        <v>10733</v>
      </c>
      <c r="H12139" s="41">
        <v>1</v>
      </c>
      <c r="I12139" s="41">
        <v>3</v>
      </c>
      <c r="J12139" s="41">
        <v>10</v>
      </c>
      <c r="K12139" s="44">
        <v>1</v>
      </c>
      <c r="L12139" s="20">
        <v>940100</v>
      </c>
      <c r="M12139" s="19" t="s">
        <v>11</v>
      </c>
      <c r="N12139" s="28" t="s">
        <v>15953</v>
      </c>
    </row>
    <row r="12140" spans="1:14" ht="60" x14ac:dyDescent="0.25">
      <c r="A12140" s="27" t="s">
        <v>10731</v>
      </c>
      <c r="B12140" s="19" t="s">
        <v>17057</v>
      </c>
      <c r="C12140" s="19" t="s">
        <v>16831</v>
      </c>
      <c r="D12140" s="38" t="s">
        <v>16141</v>
      </c>
      <c r="E12140" s="38" t="s">
        <v>10855</v>
      </c>
      <c r="F12140" s="41">
        <v>45111616</v>
      </c>
      <c r="G12140" s="19" t="s">
        <v>10733</v>
      </c>
      <c r="H12140" s="41">
        <v>1</v>
      </c>
      <c r="I12140" s="41">
        <v>3</v>
      </c>
      <c r="J12140" s="41">
        <v>10</v>
      </c>
      <c r="K12140" s="44">
        <v>1</v>
      </c>
      <c r="L12140" s="20">
        <v>4529000</v>
      </c>
      <c r="M12140" s="19" t="s">
        <v>11</v>
      </c>
      <c r="N12140" s="28" t="s">
        <v>15953</v>
      </c>
    </row>
    <row r="12141" spans="1:14" ht="45" x14ac:dyDescent="0.25">
      <c r="A12141" s="27" t="s">
        <v>10731</v>
      </c>
      <c r="B12141" s="19" t="s">
        <v>17042</v>
      </c>
      <c r="C12141" s="19" t="s">
        <v>16926</v>
      </c>
      <c r="D12141" s="38" t="s">
        <v>16238</v>
      </c>
      <c r="E12141" s="38" t="s">
        <v>10856</v>
      </c>
      <c r="F12141" s="41">
        <v>39121009</v>
      </c>
      <c r="G12141" s="19" t="s">
        <v>10733</v>
      </c>
      <c r="H12141" s="41">
        <v>1</v>
      </c>
      <c r="I12141" s="41">
        <v>3</v>
      </c>
      <c r="J12141" s="41">
        <v>10</v>
      </c>
      <c r="K12141" s="44">
        <v>1</v>
      </c>
      <c r="L12141" s="20">
        <v>1606500</v>
      </c>
      <c r="M12141" s="19" t="s">
        <v>11</v>
      </c>
      <c r="N12141" s="28" t="s">
        <v>15953</v>
      </c>
    </row>
    <row r="12142" spans="1:14" ht="45" x14ac:dyDescent="0.25">
      <c r="A12142" s="27" t="s">
        <v>10731</v>
      </c>
      <c r="B12142" s="19" t="s">
        <v>17042</v>
      </c>
      <c r="C12142" s="19" t="s">
        <v>16926</v>
      </c>
      <c r="D12142" s="38" t="s">
        <v>16238</v>
      </c>
      <c r="E12142" s="38" t="s">
        <v>16504</v>
      </c>
      <c r="F12142" s="41">
        <v>39121009</v>
      </c>
      <c r="G12142" s="19" t="s">
        <v>10733</v>
      </c>
      <c r="H12142" s="41">
        <v>1</v>
      </c>
      <c r="I12142" s="41">
        <v>3</v>
      </c>
      <c r="J12142" s="41">
        <v>10</v>
      </c>
      <c r="K12142" s="44">
        <v>1</v>
      </c>
      <c r="L12142" s="20">
        <v>6188000</v>
      </c>
      <c r="M12142" s="19" t="s">
        <v>11</v>
      </c>
      <c r="N12142" s="28" t="s">
        <v>15953</v>
      </c>
    </row>
    <row r="12143" spans="1:14" ht="30" x14ac:dyDescent="0.25">
      <c r="A12143" s="27" t="s">
        <v>10731</v>
      </c>
      <c r="B12143" s="19" t="s">
        <v>17056</v>
      </c>
      <c r="C12143" s="19" t="s">
        <v>16829</v>
      </c>
      <c r="D12143" s="38" t="s">
        <v>16139</v>
      </c>
      <c r="E12143" s="38" t="s">
        <v>10857</v>
      </c>
      <c r="F12143" s="41">
        <v>43201827</v>
      </c>
      <c r="G12143" s="19" t="s">
        <v>10733</v>
      </c>
      <c r="H12143" s="41">
        <v>1</v>
      </c>
      <c r="I12143" s="41">
        <v>3</v>
      </c>
      <c r="J12143" s="41">
        <v>10</v>
      </c>
      <c r="K12143" s="44">
        <v>1</v>
      </c>
      <c r="L12143" s="20">
        <v>504322</v>
      </c>
      <c r="M12143" s="19" t="s">
        <v>11</v>
      </c>
      <c r="N12143" s="28" t="s">
        <v>15953</v>
      </c>
    </row>
    <row r="12144" spans="1:14" x14ac:dyDescent="0.25">
      <c r="A12144" s="27" t="s">
        <v>10731</v>
      </c>
      <c r="B12144" s="19" t="s">
        <v>17051</v>
      </c>
      <c r="C12144" s="19" t="s">
        <v>16821</v>
      </c>
      <c r="D12144" s="38" t="s">
        <v>16131</v>
      </c>
      <c r="E12144" s="38" t="s">
        <v>10858</v>
      </c>
      <c r="F12144" s="41">
        <v>48102009</v>
      </c>
      <c r="G12144" s="19" t="s">
        <v>10733</v>
      </c>
      <c r="H12144" s="41">
        <v>1</v>
      </c>
      <c r="I12144" s="41">
        <v>3</v>
      </c>
      <c r="J12144" s="41">
        <v>10</v>
      </c>
      <c r="K12144" s="44">
        <v>20</v>
      </c>
      <c r="L12144" s="20">
        <v>3570000</v>
      </c>
      <c r="M12144" s="19" t="s">
        <v>11</v>
      </c>
      <c r="N12144" s="28" t="s">
        <v>15953</v>
      </c>
    </row>
    <row r="12145" spans="1:14" x14ac:dyDescent="0.25">
      <c r="A12145" s="27" t="s">
        <v>10731</v>
      </c>
      <c r="B12145" s="19" t="s">
        <v>17051</v>
      </c>
      <c r="C12145" s="19" t="s">
        <v>16809</v>
      </c>
      <c r="D12145" s="38" t="s">
        <v>16119</v>
      </c>
      <c r="E12145" s="38" t="s">
        <v>10859</v>
      </c>
      <c r="F12145" s="41">
        <v>48102001</v>
      </c>
      <c r="G12145" s="19" t="s">
        <v>10733</v>
      </c>
      <c r="H12145" s="41">
        <v>1</v>
      </c>
      <c r="I12145" s="41">
        <v>3</v>
      </c>
      <c r="J12145" s="41">
        <v>10</v>
      </c>
      <c r="K12145" s="44">
        <v>60</v>
      </c>
      <c r="L12145" s="20">
        <v>2070600</v>
      </c>
      <c r="M12145" s="19" t="s">
        <v>11</v>
      </c>
      <c r="N12145" s="28" t="s">
        <v>15953</v>
      </c>
    </row>
    <row r="12146" spans="1:14" ht="30" x14ac:dyDescent="0.25">
      <c r="A12146" s="27" t="s">
        <v>10731</v>
      </c>
      <c r="B12146" s="19" t="s">
        <v>17041</v>
      </c>
      <c r="C12146" s="19" t="s">
        <v>16798</v>
      </c>
      <c r="D12146" s="38" t="s">
        <v>16108</v>
      </c>
      <c r="E12146" s="38" t="s">
        <v>10860</v>
      </c>
      <c r="F12146" s="41">
        <v>40101701</v>
      </c>
      <c r="G12146" s="19" t="s">
        <v>10733</v>
      </c>
      <c r="H12146" s="41">
        <v>1</v>
      </c>
      <c r="I12146" s="41">
        <v>3</v>
      </c>
      <c r="J12146" s="41">
        <v>10</v>
      </c>
      <c r="K12146" s="44">
        <v>4</v>
      </c>
      <c r="L12146" s="20">
        <v>18400000</v>
      </c>
      <c r="M12146" s="19" t="s">
        <v>11</v>
      </c>
      <c r="N12146" s="28" t="s">
        <v>15953</v>
      </c>
    </row>
    <row r="12147" spans="1:14" ht="30" x14ac:dyDescent="0.25">
      <c r="A12147" s="27" t="s">
        <v>10731</v>
      </c>
      <c r="B12147" s="19" t="s">
        <v>17041</v>
      </c>
      <c r="C12147" s="19" t="s">
        <v>16798</v>
      </c>
      <c r="D12147" s="38" t="s">
        <v>16108</v>
      </c>
      <c r="E12147" s="38" t="s">
        <v>10861</v>
      </c>
      <c r="F12147" s="41">
        <v>40101701</v>
      </c>
      <c r="G12147" s="19" t="s">
        <v>10733</v>
      </c>
      <c r="H12147" s="41">
        <v>1</v>
      </c>
      <c r="I12147" s="41">
        <v>3</v>
      </c>
      <c r="J12147" s="41">
        <v>10</v>
      </c>
      <c r="K12147" s="44">
        <v>2</v>
      </c>
      <c r="L12147" s="20">
        <v>9200000</v>
      </c>
      <c r="M12147" s="19" t="s">
        <v>11</v>
      </c>
      <c r="N12147" s="28" t="s">
        <v>15953</v>
      </c>
    </row>
    <row r="12148" spans="1:14" ht="30" x14ac:dyDescent="0.25">
      <c r="A12148" s="27" t="s">
        <v>10731</v>
      </c>
      <c r="B12148" s="19" t="s">
        <v>17041</v>
      </c>
      <c r="C12148" s="19" t="s">
        <v>16798</v>
      </c>
      <c r="D12148" s="38" t="s">
        <v>16108</v>
      </c>
      <c r="E12148" s="38" t="s">
        <v>10862</v>
      </c>
      <c r="F12148" s="41">
        <v>40101701</v>
      </c>
      <c r="G12148" s="19" t="s">
        <v>10733</v>
      </c>
      <c r="H12148" s="41">
        <v>1</v>
      </c>
      <c r="I12148" s="41">
        <v>3</v>
      </c>
      <c r="J12148" s="41">
        <v>10</v>
      </c>
      <c r="K12148" s="44">
        <v>1</v>
      </c>
      <c r="L12148" s="20">
        <v>3046400</v>
      </c>
      <c r="M12148" s="19" t="s">
        <v>11</v>
      </c>
      <c r="N12148" s="28" t="s">
        <v>15953</v>
      </c>
    </row>
    <row r="12149" spans="1:14" ht="30" x14ac:dyDescent="0.25">
      <c r="A12149" s="27" t="s">
        <v>10731</v>
      </c>
      <c r="B12149" s="19" t="s">
        <v>17041</v>
      </c>
      <c r="C12149" s="19" t="s">
        <v>16798</v>
      </c>
      <c r="D12149" s="38" t="s">
        <v>16108</v>
      </c>
      <c r="E12149" s="38" t="s">
        <v>10863</v>
      </c>
      <c r="F12149" s="41">
        <v>40101701</v>
      </c>
      <c r="G12149" s="19" t="s">
        <v>10733</v>
      </c>
      <c r="H12149" s="41">
        <v>1</v>
      </c>
      <c r="I12149" s="41">
        <v>3</v>
      </c>
      <c r="J12149" s="41">
        <v>10</v>
      </c>
      <c r="K12149" s="44">
        <v>1</v>
      </c>
      <c r="L12149" s="20">
        <v>3046400</v>
      </c>
      <c r="M12149" s="19" t="s">
        <v>11</v>
      </c>
      <c r="N12149" s="28" t="s">
        <v>15953</v>
      </c>
    </row>
    <row r="12150" spans="1:14" ht="30" x14ac:dyDescent="0.25">
      <c r="A12150" s="27" t="s">
        <v>10731</v>
      </c>
      <c r="B12150" s="19" t="s">
        <v>17041</v>
      </c>
      <c r="C12150" s="19" t="s">
        <v>16798</v>
      </c>
      <c r="D12150" s="38" t="s">
        <v>16108</v>
      </c>
      <c r="E12150" s="38" t="s">
        <v>10864</v>
      </c>
      <c r="F12150" s="41">
        <v>40101701</v>
      </c>
      <c r="G12150" s="19" t="s">
        <v>10733</v>
      </c>
      <c r="H12150" s="41">
        <v>8</v>
      </c>
      <c r="I12150" s="41">
        <v>2</v>
      </c>
      <c r="J12150" s="41">
        <v>10</v>
      </c>
      <c r="K12150" s="44">
        <v>4</v>
      </c>
      <c r="L12150" s="20">
        <v>9999998.4000000004</v>
      </c>
      <c r="M12150" s="19" t="s">
        <v>11</v>
      </c>
      <c r="N12150" s="28" t="s">
        <v>15953</v>
      </c>
    </row>
    <row r="12151" spans="1:14" ht="30" x14ac:dyDescent="0.25">
      <c r="A12151" s="27" t="s">
        <v>10731</v>
      </c>
      <c r="B12151" s="19" t="s">
        <v>17041</v>
      </c>
      <c r="C12151" s="19" t="s">
        <v>16798</v>
      </c>
      <c r="D12151" s="38" t="s">
        <v>16108</v>
      </c>
      <c r="E12151" s="38" t="s">
        <v>10865</v>
      </c>
      <c r="F12151" s="41">
        <v>40101701</v>
      </c>
      <c r="G12151" s="19" t="s">
        <v>10733</v>
      </c>
      <c r="H12151" s="41">
        <v>8</v>
      </c>
      <c r="I12151" s="41">
        <v>2</v>
      </c>
      <c r="J12151" s="41">
        <v>10</v>
      </c>
      <c r="K12151" s="44">
        <v>3</v>
      </c>
      <c r="L12151" s="20">
        <v>21300001.59</v>
      </c>
      <c r="M12151" s="19" t="s">
        <v>11</v>
      </c>
      <c r="N12151" s="28" t="s">
        <v>15953</v>
      </c>
    </row>
    <row r="12152" spans="1:14" ht="30" x14ac:dyDescent="0.25">
      <c r="A12152" s="27" t="s">
        <v>10731</v>
      </c>
      <c r="B12152" s="19" t="s">
        <v>17041</v>
      </c>
      <c r="C12152" s="19" t="s">
        <v>16798</v>
      </c>
      <c r="D12152" s="38" t="s">
        <v>16108</v>
      </c>
      <c r="E12152" s="38" t="s">
        <v>10866</v>
      </c>
      <c r="F12152" s="41">
        <v>40101701</v>
      </c>
      <c r="G12152" s="19" t="s">
        <v>10733</v>
      </c>
      <c r="H12152" s="41">
        <v>8</v>
      </c>
      <c r="I12152" s="41">
        <v>2</v>
      </c>
      <c r="J12152" s="41">
        <v>10</v>
      </c>
      <c r="K12152" s="44">
        <v>5</v>
      </c>
      <c r="L12152" s="20">
        <v>54500000.799999997</v>
      </c>
      <c r="M12152" s="19" t="s">
        <v>11</v>
      </c>
      <c r="N12152" s="28" t="s">
        <v>15953</v>
      </c>
    </row>
    <row r="12153" spans="1:14" ht="30" x14ac:dyDescent="0.25">
      <c r="A12153" s="27" t="s">
        <v>10731</v>
      </c>
      <c r="B12153" s="19" t="s">
        <v>17041</v>
      </c>
      <c r="C12153" s="19" t="s">
        <v>16798</v>
      </c>
      <c r="D12153" s="38" t="s">
        <v>16108</v>
      </c>
      <c r="E12153" s="38" t="s">
        <v>10862</v>
      </c>
      <c r="F12153" s="41">
        <v>40101701</v>
      </c>
      <c r="G12153" s="19" t="s">
        <v>10733</v>
      </c>
      <c r="H12153" s="41">
        <v>8</v>
      </c>
      <c r="I12153" s="41">
        <v>2</v>
      </c>
      <c r="J12153" s="41">
        <v>10</v>
      </c>
      <c r="K12153" s="44">
        <v>14</v>
      </c>
      <c r="L12153" s="20">
        <v>18480000</v>
      </c>
      <c r="M12153" s="19" t="s">
        <v>11</v>
      </c>
      <c r="N12153" s="28" t="s">
        <v>15953</v>
      </c>
    </row>
    <row r="12154" spans="1:14" ht="45" x14ac:dyDescent="0.25">
      <c r="A12154" s="27" t="s">
        <v>10731</v>
      </c>
      <c r="B12154" s="19" t="s">
        <v>17041</v>
      </c>
      <c r="C12154" s="19" t="s">
        <v>16799</v>
      </c>
      <c r="D12154" s="38" t="s">
        <v>16109</v>
      </c>
      <c r="E12154" s="38" t="s">
        <v>10867</v>
      </c>
      <c r="F12154" s="41">
        <v>40151576</v>
      </c>
      <c r="G12154" s="19" t="s">
        <v>10733</v>
      </c>
      <c r="H12154" s="41">
        <v>9</v>
      </c>
      <c r="I12154" s="41">
        <v>2</v>
      </c>
      <c r="J12154" s="41">
        <v>10</v>
      </c>
      <c r="K12154" s="44">
        <v>2</v>
      </c>
      <c r="L12154" s="20">
        <v>10844342</v>
      </c>
      <c r="M12154" s="19" t="s">
        <v>11</v>
      </c>
      <c r="N12154" s="28" t="s">
        <v>15953</v>
      </c>
    </row>
    <row r="12155" spans="1:14" ht="90" x14ac:dyDescent="0.25">
      <c r="A12155" s="27" t="s">
        <v>10731</v>
      </c>
      <c r="B12155" s="19" t="s">
        <v>17039</v>
      </c>
      <c r="C12155" s="19" t="s">
        <v>16795</v>
      </c>
      <c r="D12155" s="38" t="s">
        <v>16105</v>
      </c>
      <c r="E12155" s="38" t="s">
        <v>10868</v>
      </c>
      <c r="F12155" s="41">
        <v>41113601</v>
      </c>
      <c r="G12155" s="19" t="s">
        <v>10820</v>
      </c>
      <c r="H12155" s="41">
        <v>1</v>
      </c>
      <c r="I12155" s="41">
        <v>3</v>
      </c>
      <c r="J12155" s="41">
        <v>10</v>
      </c>
      <c r="K12155" s="44">
        <v>3</v>
      </c>
      <c r="L12155" s="20">
        <v>1570549.8900000001</v>
      </c>
      <c r="M12155" s="19" t="s">
        <v>11</v>
      </c>
      <c r="N12155" s="28" t="s">
        <v>15953</v>
      </c>
    </row>
    <row r="12156" spans="1:14" ht="45" x14ac:dyDescent="0.25">
      <c r="A12156" s="27" t="s">
        <v>10731</v>
      </c>
      <c r="B12156" s="19" t="s">
        <v>17012</v>
      </c>
      <c r="C12156" s="19" t="s">
        <v>16843</v>
      </c>
      <c r="D12156" s="38" t="s">
        <v>16153</v>
      </c>
      <c r="E12156" s="38" t="s">
        <v>9553</v>
      </c>
      <c r="F12156" s="41">
        <v>12142100</v>
      </c>
      <c r="G12156" s="19" t="s">
        <v>471</v>
      </c>
      <c r="H12156" s="41">
        <v>1</v>
      </c>
      <c r="I12156" s="41">
        <v>11</v>
      </c>
      <c r="J12156" s="41">
        <v>10</v>
      </c>
      <c r="K12156" s="44">
        <v>1</v>
      </c>
      <c r="L12156" s="20">
        <v>31679950</v>
      </c>
      <c r="M12156" s="19" t="s">
        <v>15954</v>
      </c>
      <c r="N12156" s="28" t="s">
        <v>15953</v>
      </c>
    </row>
    <row r="12157" spans="1:14" ht="30" x14ac:dyDescent="0.25">
      <c r="A12157" s="27" t="s">
        <v>10731</v>
      </c>
      <c r="B12157" s="19" t="s">
        <v>17015</v>
      </c>
      <c r="C12157" s="19" t="s">
        <v>16742</v>
      </c>
      <c r="D12157" s="38" t="s">
        <v>16052</v>
      </c>
      <c r="E12157" s="38" t="s">
        <v>10869</v>
      </c>
      <c r="F12157" s="41">
        <v>47131604</v>
      </c>
      <c r="G12157" s="19" t="s">
        <v>10733</v>
      </c>
      <c r="H12157" s="41">
        <v>1</v>
      </c>
      <c r="I12157" s="41">
        <v>3</v>
      </c>
      <c r="J12157" s="41">
        <v>10</v>
      </c>
      <c r="K12157" s="44">
        <v>150</v>
      </c>
      <c r="L12157" s="20">
        <v>1200000</v>
      </c>
      <c r="M12157" s="19" t="s">
        <v>11</v>
      </c>
      <c r="N12157" s="28" t="s">
        <v>15953</v>
      </c>
    </row>
    <row r="12158" spans="1:14" ht="45" x14ac:dyDescent="0.25">
      <c r="A12158" s="27" t="s">
        <v>10731</v>
      </c>
      <c r="B12158" s="19" t="s">
        <v>17014</v>
      </c>
      <c r="C12158" s="19" t="s">
        <v>16747</v>
      </c>
      <c r="D12158" s="38" t="s">
        <v>16057</v>
      </c>
      <c r="E12158" s="38" t="s">
        <v>16505</v>
      </c>
      <c r="F12158" s="41">
        <v>47131811</v>
      </c>
      <c r="G12158" s="19" t="s">
        <v>10733</v>
      </c>
      <c r="H12158" s="41">
        <v>1</v>
      </c>
      <c r="I12158" s="41">
        <v>3</v>
      </c>
      <c r="J12158" s="41">
        <v>10</v>
      </c>
      <c r="K12158" s="44">
        <v>200</v>
      </c>
      <c r="L12158" s="20">
        <v>4000000</v>
      </c>
      <c r="M12158" s="19" t="s">
        <v>11</v>
      </c>
      <c r="N12158" s="28" t="s">
        <v>15953</v>
      </c>
    </row>
    <row r="12159" spans="1:14" ht="45" x14ac:dyDescent="0.25">
      <c r="A12159" s="27" t="s">
        <v>10731</v>
      </c>
      <c r="B12159" s="19" t="s">
        <v>17014</v>
      </c>
      <c r="C12159" s="19" t="s">
        <v>16747</v>
      </c>
      <c r="D12159" s="38" t="s">
        <v>16057</v>
      </c>
      <c r="E12159" s="38" t="s">
        <v>10870</v>
      </c>
      <c r="F12159" s="41">
        <v>47131811</v>
      </c>
      <c r="G12159" s="19" t="s">
        <v>10733</v>
      </c>
      <c r="H12159" s="41">
        <v>1</v>
      </c>
      <c r="I12159" s="41">
        <v>3</v>
      </c>
      <c r="J12159" s="41">
        <v>10</v>
      </c>
      <c r="K12159" s="44">
        <v>200</v>
      </c>
      <c r="L12159" s="20">
        <v>1600000</v>
      </c>
      <c r="M12159" s="19" t="s">
        <v>11</v>
      </c>
      <c r="N12159" s="28" t="s">
        <v>15953</v>
      </c>
    </row>
    <row r="12160" spans="1:14" ht="30" x14ac:dyDescent="0.25">
      <c r="A12160" s="27" t="s">
        <v>10731</v>
      </c>
      <c r="B12160" s="19" t="s">
        <v>17015</v>
      </c>
      <c r="C12160" s="19" t="s">
        <v>16742</v>
      </c>
      <c r="D12160" s="38" t="s">
        <v>16052</v>
      </c>
      <c r="E12160" s="38" t="s">
        <v>10871</v>
      </c>
      <c r="F12160" s="41">
        <v>47131618</v>
      </c>
      <c r="G12160" s="19" t="s">
        <v>10733</v>
      </c>
      <c r="H12160" s="41">
        <v>1</v>
      </c>
      <c r="I12160" s="41">
        <v>3</v>
      </c>
      <c r="J12160" s="41">
        <v>10</v>
      </c>
      <c r="K12160" s="44">
        <v>83</v>
      </c>
      <c r="L12160" s="20">
        <v>996000</v>
      </c>
      <c r="M12160" s="19" t="s">
        <v>11</v>
      </c>
      <c r="N12160" s="28" t="s">
        <v>15953</v>
      </c>
    </row>
    <row r="12161" spans="1:14" ht="30" x14ac:dyDescent="0.25">
      <c r="A12161" s="27" t="s">
        <v>10731</v>
      </c>
      <c r="B12161" s="19" t="s">
        <v>17014</v>
      </c>
      <c r="C12161" s="19" t="s">
        <v>16741</v>
      </c>
      <c r="D12161" s="38" t="s">
        <v>16051</v>
      </c>
      <c r="E12161" s="38" t="s">
        <v>10872</v>
      </c>
      <c r="F12161" s="41">
        <v>41104213</v>
      </c>
      <c r="G12161" s="19" t="s">
        <v>10733</v>
      </c>
      <c r="H12161" s="41">
        <v>1</v>
      </c>
      <c r="I12161" s="41">
        <v>3</v>
      </c>
      <c r="J12161" s="41">
        <v>10</v>
      </c>
      <c r="K12161" s="44">
        <v>30</v>
      </c>
      <c r="L12161" s="20">
        <v>600000</v>
      </c>
      <c r="M12161" s="19" t="s">
        <v>11</v>
      </c>
      <c r="N12161" s="28" t="s">
        <v>15953</v>
      </c>
    </row>
    <row r="12162" spans="1:14" ht="30" x14ac:dyDescent="0.25">
      <c r="A12162" s="27" t="s">
        <v>10731</v>
      </c>
      <c r="B12162" s="19" t="s">
        <v>17016</v>
      </c>
      <c r="C12162" s="19" t="s">
        <v>16846</v>
      </c>
      <c r="D12162" s="38" t="s">
        <v>16156</v>
      </c>
      <c r="E12162" s="38" t="s">
        <v>10873</v>
      </c>
      <c r="F12162" s="41">
        <v>12352104</v>
      </c>
      <c r="G12162" s="19" t="s">
        <v>10733</v>
      </c>
      <c r="H12162" s="41">
        <v>1</v>
      </c>
      <c r="I12162" s="41">
        <v>3</v>
      </c>
      <c r="J12162" s="41">
        <v>10</v>
      </c>
      <c r="K12162" s="44">
        <v>10</v>
      </c>
      <c r="L12162" s="20">
        <v>200000</v>
      </c>
      <c r="M12162" s="19" t="s">
        <v>11</v>
      </c>
      <c r="N12162" s="28" t="s">
        <v>15953</v>
      </c>
    </row>
    <row r="12163" spans="1:14" ht="30" x14ac:dyDescent="0.25">
      <c r="A12163" s="27" t="s">
        <v>10731</v>
      </c>
      <c r="B12163" s="19" t="s">
        <v>17014</v>
      </c>
      <c r="C12163" s="19" t="s">
        <v>16741</v>
      </c>
      <c r="D12163" s="38" t="s">
        <v>16051</v>
      </c>
      <c r="E12163" s="38" t="s">
        <v>10874</v>
      </c>
      <c r="F12163" s="41">
        <v>47131825</v>
      </c>
      <c r="G12163" s="19" t="s">
        <v>10733</v>
      </c>
      <c r="H12163" s="41">
        <v>1</v>
      </c>
      <c r="I12163" s="41">
        <v>3</v>
      </c>
      <c r="J12163" s="41">
        <v>10</v>
      </c>
      <c r="K12163" s="44">
        <v>20</v>
      </c>
      <c r="L12163" s="20">
        <v>339999.79999999993</v>
      </c>
      <c r="M12163" s="19" t="s">
        <v>11</v>
      </c>
      <c r="N12163" s="28" t="s">
        <v>15953</v>
      </c>
    </row>
    <row r="12164" spans="1:14" ht="30" x14ac:dyDescent="0.25">
      <c r="A12164" s="27" t="s">
        <v>10731</v>
      </c>
      <c r="B12164" s="19" t="s">
        <v>17014</v>
      </c>
      <c r="C12164" s="19" t="s">
        <v>16741</v>
      </c>
      <c r="D12164" s="38" t="s">
        <v>16051</v>
      </c>
      <c r="E12164" s="38" t="s">
        <v>10875</v>
      </c>
      <c r="F12164" s="41">
        <v>47131825</v>
      </c>
      <c r="G12164" s="19" t="s">
        <v>10733</v>
      </c>
      <c r="H12164" s="41">
        <v>1</v>
      </c>
      <c r="I12164" s="41">
        <v>3</v>
      </c>
      <c r="J12164" s="41">
        <v>10</v>
      </c>
      <c r="K12164" s="44">
        <v>10</v>
      </c>
      <c r="L12164" s="20">
        <v>250000</v>
      </c>
      <c r="M12164" s="19" t="s">
        <v>11</v>
      </c>
      <c r="N12164" s="28" t="s">
        <v>15953</v>
      </c>
    </row>
    <row r="12165" spans="1:14" ht="30" x14ac:dyDescent="0.25">
      <c r="A12165" s="27" t="s">
        <v>10731</v>
      </c>
      <c r="B12165" s="19" t="s">
        <v>17011</v>
      </c>
      <c r="C12165" s="19" t="s">
        <v>16738</v>
      </c>
      <c r="D12165" s="38" t="s">
        <v>16048</v>
      </c>
      <c r="E12165" s="38" t="s">
        <v>10876</v>
      </c>
      <c r="F12165" s="41">
        <v>47131502</v>
      </c>
      <c r="G12165" s="19" t="s">
        <v>10733</v>
      </c>
      <c r="H12165" s="41">
        <v>1</v>
      </c>
      <c r="I12165" s="41">
        <v>3</v>
      </c>
      <c r="J12165" s="41">
        <v>10</v>
      </c>
      <c r="K12165" s="44">
        <v>17</v>
      </c>
      <c r="L12165" s="20">
        <v>425000</v>
      </c>
      <c r="M12165" s="19" t="s">
        <v>11</v>
      </c>
      <c r="N12165" s="28" t="s">
        <v>15953</v>
      </c>
    </row>
    <row r="12166" spans="1:14" ht="30" x14ac:dyDescent="0.25">
      <c r="A12166" s="27" t="s">
        <v>10731</v>
      </c>
      <c r="B12166" s="19" t="s">
        <v>17011</v>
      </c>
      <c r="C12166" s="19" t="s">
        <v>16738</v>
      </c>
      <c r="D12166" s="38" t="s">
        <v>16048</v>
      </c>
      <c r="E12166" s="38" t="s">
        <v>10877</v>
      </c>
      <c r="F12166" s="41">
        <v>14111704</v>
      </c>
      <c r="G12166" s="19" t="s">
        <v>10733</v>
      </c>
      <c r="H12166" s="41">
        <v>1</v>
      </c>
      <c r="I12166" s="41">
        <v>3</v>
      </c>
      <c r="J12166" s="41">
        <v>10</v>
      </c>
      <c r="K12166" s="44">
        <v>350</v>
      </c>
      <c r="L12166" s="20">
        <v>525000</v>
      </c>
      <c r="M12166" s="19" t="s">
        <v>11</v>
      </c>
      <c r="N12166" s="28" t="s">
        <v>15953</v>
      </c>
    </row>
    <row r="12167" spans="1:14" ht="45" x14ac:dyDescent="0.25">
      <c r="A12167" s="27" t="s">
        <v>10731</v>
      </c>
      <c r="B12167" s="19" t="s">
        <v>17014</v>
      </c>
      <c r="C12167" s="19" t="s">
        <v>16747</v>
      </c>
      <c r="D12167" s="38" t="s">
        <v>16057</v>
      </c>
      <c r="E12167" s="38" t="s">
        <v>10878</v>
      </c>
      <c r="F12167" s="41">
        <v>47131800</v>
      </c>
      <c r="G12167" s="19" t="s">
        <v>10733</v>
      </c>
      <c r="H12167" s="41">
        <v>1</v>
      </c>
      <c r="I12167" s="41">
        <v>3</v>
      </c>
      <c r="J12167" s="41">
        <v>10</v>
      </c>
      <c r="K12167" s="44">
        <v>12</v>
      </c>
      <c r="L12167" s="20">
        <v>228000</v>
      </c>
      <c r="M12167" s="19" t="s">
        <v>11</v>
      </c>
      <c r="N12167" s="28" t="s">
        <v>15953</v>
      </c>
    </row>
    <row r="12168" spans="1:14" ht="30" x14ac:dyDescent="0.25">
      <c r="A12168" s="27" t="s">
        <v>10731</v>
      </c>
      <c r="B12168" s="19" t="s">
        <v>17016</v>
      </c>
      <c r="C12168" s="19" t="s">
        <v>16846</v>
      </c>
      <c r="D12168" s="38" t="s">
        <v>16156</v>
      </c>
      <c r="E12168" s="38" t="s">
        <v>10879</v>
      </c>
      <c r="F12168" s="41">
        <v>47131801</v>
      </c>
      <c r="G12168" s="19" t="s">
        <v>10733</v>
      </c>
      <c r="H12168" s="41">
        <v>1</v>
      </c>
      <c r="I12168" s="41">
        <v>3</v>
      </c>
      <c r="J12168" s="41">
        <v>10</v>
      </c>
      <c r="K12168" s="44">
        <v>100</v>
      </c>
      <c r="L12168" s="20">
        <v>1000000</v>
      </c>
      <c r="M12168" s="19" t="s">
        <v>11</v>
      </c>
      <c r="N12168" s="28" t="s">
        <v>15953</v>
      </c>
    </row>
    <row r="12169" spans="1:14" ht="45" x14ac:dyDescent="0.25">
      <c r="A12169" s="27" t="s">
        <v>10731</v>
      </c>
      <c r="B12169" s="19" t="s">
        <v>17014</v>
      </c>
      <c r="C12169" s="19" t="s">
        <v>16747</v>
      </c>
      <c r="D12169" s="38" t="s">
        <v>16057</v>
      </c>
      <c r="E12169" s="38" t="s">
        <v>10880</v>
      </c>
      <c r="F12169" s="41">
        <v>47131811</v>
      </c>
      <c r="G12169" s="19" t="s">
        <v>10733</v>
      </c>
      <c r="H12169" s="41">
        <v>1</v>
      </c>
      <c r="I12169" s="41">
        <v>3</v>
      </c>
      <c r="J12169" s="41">
        <v>10</v>
      </c>
      <c r="K12169" s="44">
        <v>70</v>
      </c>
      <c r="L12169" s="20">
        <v>1624000</v>
      </c>
      <c r="M12169" s="19" t="s">
        <v>11</v>
      </c>
      <c r="N12169" s="28" t="s">
        <v>15953</v>
      </c>
    </row>
    <row r="12170" spans="1:14" ht="45" x14ac:dyDescent="0.25">
      <c r="A12170" s="27" t="s">
        <v>10731</v>
      </c>
      <c r="B12170" s="19" t="s">
        <v>17014</v>
      </c>
      <c r="C12170" s="19" t="s">
        <v>16747</v>
      </c>
      <c r="D12170" s="38" t="s">
        <v>16057</v>
      </c>
      <c r="E12170" s="38" t="s">
        <v>10881</v>
      </c>
      <c r="F12170" s="41">
        <v>47131801</v>
      </c>
      <c r="G12170" s="19" t="s">
        <v>10733</v>
      </c>
      <c r="H12170" s="41">
        <v>1</v>
      </c>
      <c r="I12170" s="41">
        <v>3</v>
      </c>
      <c r="J12170" s="41">
        <v>10</v>
      </c>
      <c r="K12170" s="44">
        <v>150</v>
      </c>
      <c r="L12170" s="20">
        <v>2250000</v>
      </c>
      <c r="M12170" s="19" t="s">
        <v>11</v>
      </c>
      <c r="N12170" s="28" t="s">
        <v>15953</v>
      </c>
    </row>
    <row r="12171" spans="1:14" ht="45" x14ac:dyDescent="0.25">
      <c r="A12171" s="27" t="s">
        <v>10731</v>
      </c>
      <c r="B12171" s="19" t="s">
        <v>17014</v>
      </c>
      <c r="C12171" s="19" t="s">
        <v>16747</v>
      </c>
      <c r="D12171" s="38" t="s">
        <v>16057</v>
      </c>
      <c r="E12171" s="38" t="s">
        <v>10882</v>
      </c>
      <c r="F12171" s="41">
        <v>47131800</v>
      </c>
      <c r="G12171" s="19" t="s">
        <v>10733</v>
      </c>
      <c r="H12171" s="41">
        <v>1</v>
      </c>
      <c r="I12171" s="41">
        <v>3</v>
      </c>
      <c r="J12171" s="41">
        <v>10</v>
      </c>
      <c r="K12171" s="44">
        <v>40</v>
      </c>
      <c r="L12171" s="20">
        <v>159999.6</v>
      </c>
      <c r="M12171" s="19" t="s">
        <v>11</v>
      </c>
      <c r="N12171" s="28" t="s">
        <v>15953</v>
      </c>
    </row>
    <row r="12172" spans="1:14" ht="30" x14ac:dyDescent="0.25">
      <c r="A12172" s="27" t="s">
        <v>10731</v>
      </c>
      <c r="B12172" s="19" t="s">
        <v>17015</v>
      </c>
      <c r="C12172" s="19" t="s">
        <v>16742</v>
      </c>
      <c r="D12172" s="38" t="s">
        <v>16052</v>
      </c>
      <c r="E12172" s="38" t="s">
        <v>10883</v>
      </c>
      <c r="F12172" s="41">
        <v>47131600</v>
      </c>
      <c r="G12172" s="19" t="s">
        <v>10733</v>
      </c>
      <c r="H12172" s="41">
        <v>1</v>
      </c>
      <c r="I12172" s="41">
        <v>3</v>
      </c>
      <c r="J12172" s="41">
        <v>10</v>
      </c>
      <c r="K12172" s="44">
        <v>24</v>
      </c>
      <c r="L12172" s="20">
        <v>168000</v>
      </c>
      <c r="M12172" s="19" t="s">
        <v>11</v>
      </c>
      <c r="N12172" s="28" t="s">
        <v>15953</v>
      </c>
    </row>
    <row r="12173" spans="1:14" ht="30" x14ac:dyDescent="0.25">
      <c r="A12173" s="27" t="s">
        <v>10731</v>
      </c>
      <c r="B12173" s="19" t="s">
        <v>17015</v>
      </c>
      <c r="C12173" s="19" t="s">
        <v>16742</v>
      </c>
      <c r="D12173" s="38" t="s">
        <v>16052</v>
      </c>
      <c r="E12173" s="38" t="s">
        <v>10884</v>
      </c>
      <c r="F12173" s="41">
        <v>47131608</v>
      </c>
      <c r="G12173" s="19" t="s">
        <v>10733</v>
      </c>
      <c r="H12173" s="41">
        <v>1</v>
      </c>
      <c r="I12173" s="41">
        <v>3</v>
      </c>
      <c r="J12173" s="41">
        <v>10</v>
      </c>
      <c r="K12173" s="44">
        <v>20</v>
      </c>
      <c r="L12173" s="20">
        <v>104000</v>
      </c>
      <c r="M12173" s="19" t="s">
        <v>11</v>
      </c>
      <c r="N12173" s="28" t="s">
        <v>15953</v>
      </c>
    </row>
    <row r="12174" spans="1:14" ht="30" x14ac:dyDescent="0.25">
      <c r="A12174" s="27" t="s">
        <v>10731</v>
      </c>
      <c r="B12174" s="19" t="s">
        <v>17015</v>
      </c>
      <c r="C12174" s="19" t="s">
        <v>16742</v>
      </c>
      <c r="D12174" s="38" t="s">
        <v>16052</v>
      </c>
      <c r="E12174" s="38" t="s">
        <v>10885</v>
      </c>
      <c r="F12174" s="41">
        <v>47131604</v>
      </c>
      <c r="G12174" s="19" t="s">
        <v>10733</v>
      </c>
      <c r="H12174" s="41">
        <v>1</v>
      </c>
      <c r="I12174" s="41">
        <v>3</v>
      </c>
      <c r="J12174" s="41">
        <v>10</v>
      </c>
      <c r="K12174" s="44">
        <v>61</v>
      </c>
      <c r="L12174" s="20">
        <v>793000</v>
      </c>
      <c r="M12174" s="19" t="s">
        <v>11</v>
      </c>
      <c r="N12174" s="28" t="s">
        <v>15953</v>
      </c>
    </row>
    <row r="12175" spans="1:14" ht="45" x14ac:dyDescent="0.25">
      <c r="A12175" s="27" t="s">
        <v>10731</v>
      </c>
      <c r="B12175" s="19" t="s">
        <v>17014</v>
      </c>
      <c r="C12175" s="19" t="s">
        <v>16747</v>
      </c>
      <c r="D12175" s="38" t="s">
        <v>16057</v>
      </c>
      <c r="E12175" s="38" t="s">
        <v>10886</v>
      </c>
      <c r="F12175" s="41">
        <v>53131608</v>
      </c>
      <c r="G12175" s="19" t="s">
        <v>10733</v>
      </c>
      <c r="H12175" s="41">
        <v>1</v>
      </c>
      <c r="I12175" s="41">
        <v>3</v>
      </c>
      <c r="J12175" s="41">
        <v>10</v>
      </c>
      <c r="K12175" s="44">
        <v>120</v>
      </c>
      <c r="L12175" s="20">
        <v>600000</v>
      </c>
      <c r="M12175" s="19" t="s">
        <v>11</v>
      </c>
      <c r="N12175" s="28" t="s">
        <v>15953</v>
      </c>
    </row>
    <row r="12176" spans="1:14" ht="30" x14ac:dyDescent="0.25">
      <c r="A12176" s="27" t="s">
        <v>10731</v>
      </c>
      <c r="B12176" s="19" t="s">
        <v>17015</v>
      </c>
      <c r="C12176" s="19" t="s">
        <v>16742</v>
      </c>
      <c r="D12176" s="38" t="s">
        <v>16052</v>
      </c>
      <c r="E12176" s="38" t="s">
        <v>10887</v>
      </c>
      <c r="F12176" s="41">
        <v>47121803</v>
      </c>
      <c r="G12176" s="19" t="s">
        <v>10733</v>
      </c>
      <c r="H12176" s="41">
        <v>1</v>
      </c>
      <c r="I12176" s="41">
        <v>3</v>
      </c>
      <c r="J12176" s="41">
        <v>10</v>
      </c>
      <c r="K12176" s="44">
        <v>120</v>
      </c>
      <c r="L12176" s="20">
        <v>600000</v>
      </c>
      <c r="M12176" s="19" t="s">
        <v>11</v>
      </c>
      <c r="N12176" s="28" t="s">
        <v>15953</v>
      </c>
    </row>
    <row r="12177" spans="1:14" ht="30" x14ac:dyDescent="0.25">
      <c r="A12177" s="27" t="s">
        <v>10731</v>
      </c>
      <c r="B12177" s="19" t="s">
        <v>17016</v>
      </c>
      <c r="C12177" s="19" t="s">
        <v>16846</v>
      </c>
      <c r="D12177" s="38" t="s">
        <v>16156</v>
      </c>
      <c r="E12177" s="38" t="s">
        <v>10888</v>
      </c>
      <c r="F12177" s="41">
        <v>47131801</v>
      </c>
      <c r="G12177" s="19" t="s">
        <v>10733</v>
      </c>
      <c r="H12177" s="41">
        <v>1</v>
      </c>
      <c r="I12177" s="41">
        <v>3</v>
      </c>
      <c r="J12177" s="41">
        <v>10</v>
      </c>
      <c r="K12177" s="44">
        <v>20</v>
      </c>
      <c r="L12177" s="20">
        <v>300000</v>
      </c>
      <c r="M12177" s="19" t="s">
        <v>11</v>
      </c>
      <c r="N12177" s="28" t="s">
        <v>15953</v>
      </c>
    </row>
    <row r="12178" spans="1:14" ht="30" x14ac:dyDescent="0.25">
      <c r="A12178" s="27" t="s">
        <v>10731</v>
      </c>
      <c r="B12178" s="19" t="s">
        <v>17016</v>
      </c>
      <c r="C12178" s="19" t="s">
        <v>16846</v>
      </c>
      <c r="D12178" s="38" t="s">
        <v>16156</v>
      </c>
      <c r="E12178" s="38" t="s">
        <v>10889</v>
      </c>
      <c r="F12178" s="41">
        <v>47131800</v>
      </c>
      <c r="G12178" s="19" t="s">
        <v>10733</v>
      </c>
      <c r="H12178" s="41">
        <v>1</v>
      </c>
      <c r="I12178" s="41">
        <v>3</v>
      </c>
      <c r="J12178" s="41">
        <v>10</v>
      </c>
      <c r="K12178" s="44">
        <v>50</v>
      </c>
      <c r="L12178" s="20">
        <v>1060000</v>
      </c>
      <c r="M12178" s="19" t="s">
        <v>11</v>
      </c>
      <c r="N12178" s="28" t="s">
        <v>15953</v>
      </c>
    </row>
    <row r="12179" spans="1:14" ht="30" x14ac:dyDescent="0.25">
      <c r="A12179" s="27" t="s">
        <v>10731</v>
      </c>
      <c r="B12179" s="19" t="s">
        <v>17013</v>
      </c>
      <c r="C12179" s="19" t="s">
        <v>16744</v>
      </c>
      <c r="D12179" s="38" t="s">
        <v>16054</v>
      </c>
      <c r="E12179" s="38" t="s">
        <v>10890</v>
      </c>
      <c r="F12179" s="41">
        <v>27112003</v>
      </c>
      <c r="G12179" s="19" t="s">
        <v>10733</v>
      </c>
      <c r="H12179" s="41">
        <v>1</v>
      </c>
      <c r="I12179" s="41">
        <v>3</v>
      </c>
      <c r="J12179" s="41">
        <v>10</v>
      </c>
      <c r="K12179" s="44">
        <v>50</v>
      </c>
      <c r="L12179" s="20">
        <v>1050000</v>
      </c>
      <c r="M12179" s="19" t="s">
        <v>11</v>
      </c>
      <c r="N12179" s="28" t="s">
        <v>15953</v>
      </c>
    </row>
    <row r="12180" spans="1:14" ht="30" x14ac:dyDescent="0.25">
      <c r="A12180" s="27" t="s">
        <v>10731</v>
      </c>
      <c r="B12180" s="19" t="s">
        <v>17015</v>
      </c>
      <c r="C12180" s="19" t="s">
        <v>16742</v>
      </c>
      <c r="D12180" s="38" t="s">
        <v>16052</v>
      </c>
      <c r="E12180" s="38" t="s">
        <v>10891</v>
      </c>
      <c r="F12180" s="41">
        <v>47131600</v>
      </c>
      <c r="G12180" s="19" t="s">
        <v>10733</v>
      </c>
      <c r="H12180" s="41">
        <v>1</v>
      </c>
      <c r="I12180" s="41">
        <v>3</v>
      </c>
      <c r="J12180" s="41">
        <v>10</v>
      </c>
      <c r="K12180" s="44">
        <v>20</v>
      </c>
      <c r="L12180" s="20">
        <v>500000</v>
      </c>
      <c r="M12180" s="19" t="s">
        <v>11</v>
      </c>
      <c r="N12180" s="28" t="s">
        <v>15953</v>
      </c>
    </row>
    <row r="12181" spans="1:14" ht="30" x14ac:dyDescent="0.25">
      <c r="A12181" s="27" t="s">
        <v>10731</v>
      </c>
      <c r="B12181" s="19" t="s">
        <v>16746</v>
      </c>
      <c r="C12181" s="19" t="s">
        <v>16746</v>
      </c>
      <c r="D12181" s="38" t="s">
        <v>16056</v>
      </c>
      <c r="E12181" s="38" t="s">
        <v>10892</v>
      </c>
      <c r="F12181" s="41">
        <v>52121601</v>
      </c>
      <c r="G12181" s="19" t="s">
        <v>10733</v>
      </c>
      <c r="H12181" s="41">
        <v>1</v>
      </c>
      <c r="I12181" s="41">
        <v>3</v>
      </c>
      <c r="J12181" s="41">
        <v>10</v>
      </c>
      <c r="K12181" s="44">
        <v>162</v>
      </c>
      <c r="L12181" s="20">
        <v>405000</v>
      </c>
      <c r="M12181" s="19" t="s">
        <v>11</v>
      </c>
      <c r="N12181" s="28" t="s">
        <v>15953</v>
      </c>
    </row>
    <row r="12182" spans="1:14" ht="30" x14ac:dyDescent="0.25">
      <c r="A12182" s="27" t="s">
        <v>10731</v>
      </c>
      <c r="B12182" s="19" t="s">
        <v>17016</v>
      </c>
      <c r="C12182" s="19" t="s">
        <v>16846</v>
      </c>
      <c r="D12182" s="38" t="s">
        <v>16156</v>
      </c>
      <c r="E12182" s="38" t="s">
        <v>10893</v>
      </c>
      <c r="F12182" s="41">
        <v>12352104</v>
      </c>
      <c r="G12182" s="19" t="s">
        <v>10733</v>
      </c>
      <c r="H12182" s="41">
        <v>1</v>
      </c>
      <c r="I12182" s="41">
        <v>3</v>
      </c>
      <c r="J12182" s="41">
        <v>10</v>
      </c>
      <c r="K12182" s="44">
        <v>24</v>
      </c>
      <c r="L12182" s="20">
        <v>782400</v>
      </c>
      <c r="M12182" s="19" t="s">
        <v>11</v>
      </c>
      <c r="N12182" s="28" t="s">
        <v>15953</v>
      </c>
    </row>
    <row r="12183" spans="1:14" ht="30" x14ac:dyDescent="0.25">
      <c r="A12183" s="27" t="s">
        <v>10731</v>
      </c>
      <c r="B12183" s="19" t="s">
        <v>17016</v>
      </c>
      <c r="C12183" s="19" t="s">
        <v>16846</v>
      </c>
      <c r="D12183" s="38" t="s">
        <v>16156</v>
      </c>
      <c r="E12183" s="38" t="s">
        <v>10894</v>
      </c>
      <c r="F12183" s="41">
        <v>12352104</v>
      </c>
      <c r="G12183" s="19" t="s">
        <v>10733</v>
      </c>
      <c r="H12183" s="41">
        <v>1</v>
      </c>
      <c r="I12183" s="41">
        <v>3</v>
      </c>
      <c r="J12183" s="41">
        <v>10</v>
      </c>
      <c r="K12183" s="44">
        <v>24</v>
      </c>
      <c r="L12183" s="20">
        <v>782400</v>
      </c>
      <c r="M12183" s="19" t="s">
        <v>11</v>
      </c>
      <c r="N12183" s="28" t="s">
        <v>15953</v>
      </c>
    </row>
    <row r="12184" spans="1:14" ht="45" x14ac:dyDescent="0.25">
      <c r="A12184" s="27" t="s">
        <v>10731</v>
      </c>
      <c r="B12184" s="19" t="s">
        <v>17014</v>
      </c>
      <c r="C12184" s="19" t="s">
        <v>16747</v>
      </c>
      <c r="D12184" s="38" t="s">
        <v>16057</v>
      </c>
      <c r="E12184" s="38" t="s">
        <v>10895</v>
      </c>
      <c r="F12184" s="41">
        <v>47131811</v>
      </c>
      <c r="G12184" s="19" t="s">
        <v>10733</v>
      </c>
      <c r="H12184" s="41">
        <v>1</v>
      </c>
      <c r="I12184" s="41">
        <v>3</v>
      </c>
      <c r="J12184" s="41">
        <v>10</v>
      </c>
      <c r="K12184" s="44">
        <v>80</v>
      </c>
      <c r="L12184" s="20">
        <v>1720000</v>
      </c>
      <c r="M12184" s="19" t="s">
        <v>11</v>
      </c>
      <c r="N12184" s="28" t="s">
        <v>15953</v>
      </c>
    </row>
    <row r="12185" spans="1:14" ht="30" x14ac:dyDescent="0.25">
      <c r="A12185" s="27" t="s">
        <v>10731</v>
      </c>
      <c r="B12185" s="19" t="s">
        <v>17014</v>
      </c>
      <c r="C12185" s="19" t="s">
        <v>16741</v>
      </c>
      <c r="D12185" s="38" t="s">
        <v>16051</v>
      </c>
      <c r="E12185" s="38" t="s">
        <v>10896</v>
      </c>
      <c r="F12185" s="41">
        <v>10191509</v>
      </c>
      <c r="G12185" s="19" t="s">
        <v>10733</v>
      </c>
      <c r="H12185" s="41">
        <v>1</v>
      </c>
      <c r="I12185" s="41">
        <v>3</v>
      </c>
      <c r="J12185" s="41">
        <v>10</v>
      </c>
      <c r="K12185" s="44">
        <v>24</v>
      </c>
      <c r="L12185" s="20">
        <v>381599.76</v>
      </c>
      <c r="M12185" s="19" t="s">
        <v>11</v>
      </c>
      <c r="N12185" s="28" t="s">
        <v>15953</v>
      </c>
    </row>
    <row r="12186" spans="1:14" ht="45" x14ac:dyDescent="0.25">
      <c r="A12186" s="27" t="s">
        <v>10731</v>
      </c>
      <c r="B12186" s="19" t="s">
        <v>17014</v>
      </c>
      <c r="C12186" s="19" t="s">
        <v>16747</v>
      </c>
      <c r="D12186" s="38" t="s">
        <v>16057</v>
      </c>
      <c r="E12186" s="38" t="s">
        <v>10897</v>
      </c>
      <c r="F12186" s="41">
        <v>53131608</v>
      </c>
      <c r="G12186" s="19" t="s">
        <v>10733</v>
      </c>
      <c r="H12186" s="41">
        <v>1</v>
      </c>
      <c r="I12186" s="41">
        <v>3</v>
      </c>
      <c r="J12186" s="41">
        <v>10</v>
      </c>
      <c r="K12186" s="44">
        <v>600</v>
      </c>
      <c r="L12186" s="20">
        <v>180000</v>
      </c>
      <c r="M12186" s="19" t="s">
        <v>11</v>
      </c>
      <c r="N12186" s="28" t="s">
        <v>15953</v>
      </c>
    </row>
    <row r="12187" spans="1:14" ht="45" x14ac:dyDescent="0.25">
      <c r="A12187" s="27" t="s">
        <v>10731</v>
      </c>
      <c r="B12187" s="19" t="s">
        <v>17014</v>
      </c>
      <c r="C12187" s="19" t="s">
        <v>16747</v>
      </c>
      <c r="D12187" s="38" t="s">
        <v>16057</v>
      </c>
      <c r="E12187" s="38" t="s">
        <v>10898</v>
      </c>
      <c r="F12187" s="41">
        <v>47131806</v>
      </c>
      <c r="G12187" s="19" t="s">
        <v>10733</v>
      </c>
      <c r="H12187" s="41">
        <v>1</v>
      </c>
      <c r="I12187" s="41">
        <v>3</v>
      </c>
      <c r="J12187" s="41">
        <v>10</v>
      </c>
      <c r="K12187" s="44">
        <v>24</v>
      </c>
      <c r="L12187" s="20">
        <v>288000</v>
      </c>
      <c r="M12187" s="19" t="s">
        <v>11</v>
      </c>
      <c r="N12187" s="28" t="s">
        <v>15953</v>
      </c>
    </row>
    <row r="12188" spans="1:14" ht="30" x14ac:dyDescent="0.25">
      <c r="A12188" s="27" t="s">
        <v>10731</v>
      </c>
      <c r="B12188" s="19" t="s">
        <v>16746</v>
      </c>
      <c r="C12188" s="19" t="s">
        <v>16746</v>
      </c>
      <c r="D12188" s="38" t="s">
        <v>16056</v>
      </c>
      <c r="E12188" s="38" t="s">
        <v>10899</v>
      </c>
      <c r="F12188" s="41">
        <v>11162116</v>
      </c>
      <c r="G12188" s="19" t="s">
        <v>10733</v>
      </c>
      <c r="H12188" s="41">
        <v>1</v>
      </c>
      <c r="I12188" s="41">
        <v>3</v>
      </c>
      <c r="J12188" s="41">
        <v>10</v>
      </c>
      <c r="K12188" s="44">
        <v>20</v>
      </c>
      <c r="L12188" s="20">
        <v>250000</v>
      </c>
      <c r="M12188" s="19" t="s">
        <v>11</v>
      </c>
      <c r="N12188" s="28" t="s">
        <v>15953</v>
      </c>
    </row>
    <row r="12189" spans="1:14" ht="45" x14ac:dyDescent="0.25">
      <c r="A12189" s="27" t="s">
        <v>10731</v>
      </c>
      <c r="B12189" s="19" t="s">
        <v>17014</v>
      </c>
      <c r="C12189" s="19" t="s">
        <v>16747</v>
      </c>
      <c r="D12189" s="38" t="s">
        <v>16057</v>
      </c>
      <c r="E12189" s="38" t="s">
        <v>10900</v>
      </c>
      <c r="F12189" s="41">
        <v>47131806</v>
      </c>
      <c r="G12189" s="19" t="s">
        <v>10733</v>
      </c>
      <c r="H12189" s="41">
        <v>1</v>
      </c>
      <c r="I12189" s="41">
        <v>3</v>
      </c>
      <c r="J12189" s="41">
        <v>10</v>
      </c>
      <c r="K12189" s="44">
        <v>10</v>
      </c>
      <c r="L12189" s="20">
        <v>250000</v>
      </c>
      <c r="M12189" s="19" t="s">
        <v>11</v>
      </c>
      <c r="N12189" s="28" t="s">
        <v>15953</v>
      </c>
    </row>
    <row r="12190" spans="1:14" ht="90" x14ac:dyDescent="0.25">
      <c r="A12190" s="27" t="s">
        <v>10731</v>
      </c>
      <c r="B12190" s="19" t="s">
        <v>17012</v>
      </c>
      <c r="C12190" s="19" t="s">
        <v>16739</v>
      </c>
      <c r="D12190" s="38" t="s">
        <v>16049</v>
      </c>
      <c r="E12190" s="38" t="s">
        <v>10901</v>
      </c>
      <c r="F12190" s="41">
        <v>47131800</v>
      </c>
      <c r="G12190" s="19" t="s">
        <v>10733</v>
      </c>
      <c r="H12190" s="41">
        <v>1</v>
      </c>
      <c r="I12190" s="41">
        <v>3</v>
      </c>
      <c r="J12190" s="41">
        <v>10</v>
      </c>
      <c r="K12190" s="44">
        <v>16</v>
      </c>
      <c r="L12190" s="20">
        <v>559999.84</v>
      </c>
      <c r="M12190" s="19" t="s">
        <v>11</v>
      </c>
      <c r="N12190" s="28" t="s">
        <v>15953</v>
      </c>
    </row>
    <row r="12191" spans="1:14" ht="30" x14ac:dyDescent="0.25">
      <c r="A12191" s="27" t="s">
        <v>10731</v>
      </c>
      <c r="B12191" s="19" t="s">
        <v>16780</v>
      </c>
      <c r="C12191" s="19" t="s">
        <v>16780</v>
      </c>
      <c r="D12191" s="38" t="s">
        <v>16090</v>
      </c>
      <c r="E12191" s="38" t="s">
        <v>10902</v>
      </c>
      <c r="F12191" s="41">
        <v>47131603</v>
      </c>
      <c r="G12191" s="19" t="s">
        <v>10733</v>
      </c>
      <c r="H12191" s="41">
        <v>1</v>
      </c>
      <c r="I12191" s="41">
        <v>3</v>
      </c>
      <c r="J12191" s="41">
        <v>10</v>
      </c>
      <c r="K12191" s="44">
        <v>2</v>
      </c>
      <c r="L12191" s="20">
        <v>500000</v>
      </c>
      <c r="M12191" s="19" t="s">
        <v>11</v>
      </c>
      <c r="N12191" s="28" t="s">
        <v>15953</v>
      </c>
    </row>
    <row r="12192" spans="1:14" ht="45" x14ac:dyDescent="0.25">
      <c r="A12192" s="27" t="s">
        <v>10731</v>
      </c>
      <c r="B12192" s="19" t="s">
        <v>17014</v>
      </c>
      <c r="C12192" s="19" t="s">
        <v>16747</v>
      </c>
      <c r="D12192" s="38" t="s">
        <v>16057</v>
      </c>
      <c r="E12192" s="38" t="s">
        <v>10903</v>
      </c>
      <c r="F12192" s="41">
        <v>47131817</v>
      </c>
      <c r="G12192" s="19" t="s">
        <v>10733</v>
      </c>
      <c r="H12192" s="41">
        <v>1</v>
      </c>
      <c r="I12192" s="41">
        <v>3</v>
      </c>
      <c r="J12192" s="41">
        <v>10</v>
      </c>
      <c r="K12192" s="44">
        <v>1</v>
      </c>
      <c r="L12192" s="20">
        <v>1800000</v>
      </c>
      <c r="M12192" s="19" t="s">
        <v>11</v>
      </c>
      <c r="N12192" s="28" t="s">
        <v>15953</v>
      </c>
    </row>
    <row r="12193" spans="1:14" ht="45" x14ac:dyDescent="0.25">
      <c r="A12193" s="27" t="s">
        <v>10731</v>
      </c>
      <c r="B12193" s="19" t="s">
        <v>16745</v>
      </c>
      <c r="C12193" s="19" t="s">
        <v>16745</v>
      </c>
      <c r="D12193" s="38" t="s">
        <v>16055</v>
      </c>
      <c r="E12193" s="38" t="s">
        <v>10904</v>
      </c>
      <c r="F12193" s="41">
        <v>26121520</v>
      </c>
      <c r="G12193" s="19" t="s">
        <v>10733</v>
      </c>
      <c r="H12193" s="41">
        <v>1</v>
      </c>
      <c r="I12193" s="41">
        <v>3</v>
      </c>
      <c r="J12193" s="41">
        <v>10</v>
      </c>
      <c r="K12193" s="44">
        <v>5</v>
      </c>
      <c r="L12193" s="20">
        <v>374998.75</v>
      </c>
      <c r="M12193" s="19" t="s">
        <v>11</v>
      </c>
      <c r="N12193" s="28" t="s">
        <v>15953</v>
      </c>
    </row>
    <row r="12194" spans="1:14" ht="45" x14ac:dyDescent="0.25">
      <c r="A12194" s="27" t="s">
        <v>10731</v>
      </c>
      <c r="B12194" s="19" t="s">
        <v>16745</v>
      </c>
      <c r="C12194" s="19" t="s">
        <v>16745</v>
      </c>
      <c r="D12194" s="38" t="s">
        <v>16055</v>
      </c>
      <c r="E12194" s="38" t="s">
        <v>10905</v>
      </c>
      <c r="F12194" s="41">
        <v>26121520</v>
      </c>
      <c r="G12194" s="19" t="s">
        <v>10733</v>
      </c>
      <c r="H12194" s="41">
        <v>1</v>
      </c>
      <c r="I12194" s="41">
        <v>3</v>
      </c>
      <c r="J12194" s="41">
        <v>10</v>
      </c>
      <c r="K12194" s="44">
        <v>5</v>
      </c>
      <c r="L12194" s="20">
        <v>374998.75</v>
      </c>
      <c r="M12194" s="19" t="s">
        <v>11</v>
      </c>
      <c r="N12194" s="28" t="s">
        <v>15953</v>
      </c>
    </row>
    <row r="12195" spans="1:14" ht="45" x14ac:dyDescent="0.25">
      <c r="A12195" s="27" t="s">
        <v>10731</v>
      </c>
      <c r="B12195" s="19" t="s">
        <v>16745</v>
      </c>
      <c r="C12195" s="19" t="s">
        <v>16745</v>
      </c>
      <c r="D12195" s="38" t="s">
        <v>16055</v>
      </c>
      <c r="E12195" s="38" t="s">
        <v>10906</v>
      </c>
      <c r="F12195" s="41">
        <v>26121520</v>
      </c>
      <c r="G12195" s="19" t="s">
        <v>10733</v>
      </c>
      <c r="H12195" s="41">
        <v>1</v>
      </c>
      <c r="I12195" s="41">
        <v>3</v>
      </c>
      <c r="J12195" s="41">
        <v>10</v>
      </c>
      <c r="K12195" s="44">
        <v>20</v>
      </c>
      <c r="L12195" s="20">
        <v>199991.4</v>
      </c>
      <c r="M12195" s="19" t="s">
        <v>11</v>
      </c>
      <c r="N12195" s="28" t="s">
        <v>15953</v>
      </c>
    </row>
    <row r="12196" spans="1:14" ht="45" x14ac:dyDescent="0.25">
      <c r="A12196" s="27" t="s">
        <v>10731</v>
      </c>
      <c r="B12196" s="19" t="s">
        <v>16745</v>
      </c>
      <c r="C12196" s="19" t="s">
        <v>16745</v>
      </c>
      <c r="D12196" s="38" t="s">
        <v>16055</v>
      </c>
      <c r="E12196" s="38" t="s">
        <v>10907</v>
      </c>
      <c r="F12196" s="41">
        <v>27112746</v>
      </c>
      <c r="G12196" s="19" t="s">
        <v>10733</v>
      </c>
      <c r="H12196" s="41">
        <v>1</v>
      </c>
      <c r="I12196" s="41">
        <v>3</v>
      </c>
      <c r="J12196" s="41">
        <v>10</v>
      </c>
      <c r="K12196" s="44">
        <v>2</v>
      </c>
      <c r="L12196" s="20">
        <v>208000.1</v>
      </c>
      <c r="M12196" s="19" t="s">
        <v>11</v>
      </c>
      <c r="N12196" s="28" t="s">
        <v>15953</v>
      </c>
    </row>
    <row r="12197" spans="1:14" ht="30" x14ac:dyDescent="0.25">
      <c r="A12197" s="27" t="s">
        <v>10731</v>
      </c>
      <c r="B12197" s="19" t="s">
        <v>17038</v>
      </c>
      <c r="C12197" s="19" t="s">
        <v>16794</v>
      </c>
      <c r="D12197" s="38" t="s">
        <v>16104</v>
      </c>
      <c r="E12197" s="38" t="s">
        <v>10908</v>
      </c>
      <c r="F12197" s="41">
        <v>25102106</v>
      </c>
      <c r="G12197" s="19" t="s">
        <v>10733</v>
      </c>
      <c r="H12197" s="41">
        <v>1</v>
      </c>
      <c r="I12197" s="41">
        <v>3</v>
      </c>
      <c r="J12197" s="41">
        <v>10</v>
      </c>
      <c r="K12197" s="44">
        <v>5</v>
      </c>
      <c r="L12197" s="20">
        <v>900002.95</v>
      </c>
      <c r="M12197" s="19" t="s">
        <v>11</v>
      </c>
      <c r="N12197" s="28" t="s">
        <v>15953</v>
      </c>
    </row>
    <row r="12198" spans="1:14" ht="30" x14ac:dyDescent="0.25">
      <c r="A12198" s="27" t="s">
        <v>10731</v>
      </c>
      <c r="B12198" s="19" t="s">
        <v>17038</v>
      </c>
      <c r="C12198" s="19" t="s">
        <v>16794</v>
      </c>
      <c r="D12198" s="38" t="s">
        <v>16104</v>
      </c>
      <c r="E12198" s="38" t="s">
        <v>10909</v>
      </c>
      <c r="F12198" s="41">
        <v>26101732</v>
      </c>
      <c r="G12198" s="19" t="s">
        <v>10733</v>
      </c>
      <c r="H12198" s="41">
        <v>1</v>
      </c>
      <c r="I12198" s="41">
        <v>3</v>
      </c>
      <c r="J12198" s="41">
        <v>10</v>
      </c>
      <c r="K12198" s="44">
        <v>20</v>
      </c>
      <c r="L12198" s="20">
        <v>160007.4</v>
      </c>
      <c r="M12198" s="19" t="s">
        <v>11</v>
      </c>
      <c r="N12198" s="28" t="s">
        <v>15953</v>
      </c>
    </row>
    <row r="12199" spans="1:14" ht="30" x14ac:dyDescent="0.25">
      <c r="A12199" s="27" t="s">
        <v>10731</v>
      </c>
      <c r="B12199" s="19" t="s">
        <v>17038</v>
      </c>
      <c r="C12199" s="19" t="s">
        <v>16794</v>
      </c>
      <c r="D12199" s="38" t="s">
        <v>16104</v>
      </c>
      <c r="E12199" s="38" t="s">
        <v>10910</v>
      </c>
      <c r="F12199" s="41">
        <v>26101700</v>
      </c>
      <c r="G12199" s="19" t="s">
        <v>10733</v>
      </c>
      <c r="H12199" s="41">
        <v>1</v>
      </c>
      <c r="I12199" s="41">
        <v>3</v>
      </c>
      <c r="J12199" s="41">
        <v>10</v>
      </c>
      <c r="K12199" s="44">
        <v>2</v>
      </c>
      <c r="L12199" s="20">
        <v>380000.32</v>
      </c>
      <c r="M12199" s="19" t="s">
        <v>11</v>
      </c>
      <c r="N12199" s="28" t="s">
        <v>15953</v>
      </c>
    </row>
    <row r="12200" spans="1:14" ht="30" x14ac:dyDescent="0.25">
      <c r="A12200" s="27" t="s">
        <v>10731</v>
      </c>
      <c r="B12200" s="19" t="s">
        <v>17038</v>
      </c>
      <c r="C12200" s="19" t="s">
        <v>16794</v>
      </c>
      <c r="D12200" s="38" t="s">
        <v>16104</v>
      </c>
      <c r="E12200" s="38" t="s">
        <v>10911</v>
      </c>
      <c r="F12200" s="41">
        <v>26101700</v>
      </c>
      <c r="G12200" s="19" t="s">
        <v>10733</v>
      </c>
      <c r="H12200" s="41">
        <v>1</v>
      </c>
      <c r="I12200" s="41">
        <v>3</v>
      </c>
      <c r="J12200" s="41">
        <v>10</v>
      </c>
      <c r="K12200" s="44">
        <v>2</v>
      </c>
      <c r="L12200" s="20">
        <v>440000.12</v>
      </c>
      <c r="M12200" s="19" t="s">
        <v>11</v>
      </c>
      <c r="N12200" s="28" t="s">
        <v>15953</v>
      </c>
    </row>
    <row r="12201" spans="1:14" ht="30" x14ac:dyDescent="0.25">
      <c r="A12201" s="27" t="s">
        <v>10731</v>
      </c>
      <c r="B12201" s="19" t="s">
        <v>17038</v>
      </c>
      <c r="C12201" s="19" t="s">
        <v>16794</v>
      </c>
      <c r="D12201" s="38" t="s">
        <v>16104</v>
      </c>
      <c r="E12201" s="38" t="s">
        <v>10912</v>
      </c>
      <c r="F12201" s="41">
        <v>26101700</v>
      </c>
      <c r="G12201" s="19" t="s">
        <v>10733</v>
      </c>
      <c r="H12201" s="41">
        <v>1</v>
      </c>
      <c r="I12201" s="41">
        <v>3</v>
      </c>
      <c r="J12201" s="41">
        <v>10</v>
      </c>
      <c r="K12201" s="44">
        <v>2</v>
      </c>
      <c r="L12201" s="20">
        <v>399999.46</v>
      </c>
      <c r="M12201" s="19" t="s">
        <v>11</v>
      </c>
      <c r="N12201" s="28" t="s">
        <v>15953</v>
      </c>
    </row>
    <row r="12202" spans="1:14" ht="30" x14ac:dyDescent="0.25">
      <c r="A12202" s="27" t="s">
        <v>10731</v>
      </c>
      <c r="B12202" s="19" t="s">
        <v>17038</v>
      </c>
      <c r="C12202" s="19" t="s">
        <v>16794</v>
      </c>
      <c r="D12202" s="38" t="s">
        <v>16104</v>
      </c>
      <c r="E12202" s="38" t="s">
        <v>10913</v>
      </c>
      <c r="F12202" s="41">
        <v>26111543</v>
      </c>
      <c r="G12202" s="19" t="s">
        <v>10733</v>
      </c>
      <c r="H12202" s="41">
        <v>1</v>
      </c>
      <c r="I12202" s="41">
        <v>3</v>
      </c>
      <c r="J12202" s="41">
        <v>10</v>
      </c>
      <c r="K12202" s="44">
        <v>2</v>
      </c>
      <c r="L12202" s="20">
        <v>360001.18</v>
      </c>
      <c r="M12202" s="19" t="s">
        <v>11</v>
      </c>
      <c r="N12202" s="28" t="s">
        <v>15953</v>
      </c>
    </row>
    <row r="12203" spans="1:14" ht="45" x14ac:dyDescent="0.25">
      <c r="A12203" s="27" t="s">
        <v>10731</v>
      </c>
      <c r="B12203" s="19" t="s">
        <v>16745</v>
      </c>
      <c r="C12203" s="19" t="s">
        <v>16745</v>
      </c>
      <c r="D12203" s="38" t="s">
        <v>16055</v>
      </c>
      <c r="E12203" s="38" t="s">
        <v>10914</v>
      </c>
      <c r="F12203" s="41">
        <v>21101500</v>
      </c>
      <c r="G12203" s="19" t="s">
        <v>10733</v>
      </c>
      <c r="H12203" s="41">
        <v>1</v>
      </c>
      <c r="I12203" s="41">
        <v>3</v>
      </c>
      <c r="J12203" s="41">
        <v>10</v>
      </c>
      <c r="K12203" s="44">
        <v>90</v>
      </c>
      <c r="L12203" s="20">
        <v>989981.99999999988</v>
      </c>
      <c r="M12203" s="19" t="s">
        <v>11</v>
      </c>
      <c r="N12203" s="28" t="s">
        <v>15953</v>
      </c>
    </row>
    <row r="12204" spans="1:14" ht="45" x14ac:dyDescent="0.25">
      <c r="A12204" s="27" t="s">
        <v>10731</v>
      </c>
      <c r="B12204" s="19" t="s">
        <v>16745</v>
      </c>
      <c r="C12204" s="19" t="s">
        <v>16745</v>
      </c>
      <c r="D12204" s="38" t="s">
        <v>16055</v>
      </c>
      <c r="E12204" s="38" t="s">
        <v>16506</v>
      </c>
      <c r="F12204" s="41">
        <v>44122107</v>
      </c>
      <c r="G12204" s="19" t="s">
        <v>10733</v>
      </c>
      <c r="H12204" s="41">
        <v>1</v>
      </c>
      <c r="I12204" s="41">
        <v>3</v>
      </c>
      <c r="J12204" s="41">
        <v>10</v>
      </c>
      <c r="K12204" s="44">
        <v>1</v>
      </c>
      <c r="L12204" s="20">
        <v>39999.47</v>
      </c>
      <c r="M12204" s="19" t="s">
        <v>11</v>
      </c>
      <c r="N12204" s="28" t="s">
        <v>15953</v>
      </c>
    </row>
    <row r="12205" spans="1:14" ht="90" x14ac:dyDescent="0.25">
      <c r="A12205" s="27" t="s">
        <v>10731</v>
      </c>
      <c r="B12205" s="19" t="s">
        <v>17012</v>
      </c>
      <c r="C12205" s="19" t="s">
        <v>16739</v>
      </c>
      <c r="D12205" s="38" t="s">
        <v>16049</v>
      </c>
      <c r="E12205" s="38" t="s">
        <v>10915</v>
      </c>
      <c r="F12205" s="41">
        <v>15121900</v>
      </c>
      <c r="G12205" s="19" t="s">
        <v>10733</v>
      </c>
      <c r="H12205" s="41">
        <v>1</v>
      </c>
      <c r="I12205" s="41">
        <v>3</v>
      </c>
      <c r="J12205" s="41">
        <v>10</v>
      </c>
      <c r="K12205" s="44">
        <v>7</v>
      </c>
      <c r="L12205" s="20">
        <v>245000</v>
      </c>
      <c r="M12205" s="19" t="s">
        <v>11</v>
      </c>
      <c r="N12205" s="28" t="s">
        <v>15953</v>
      </c>
    </row>
    <row r="12206" spans="1:14" ht="30" x14ac:dyDescent="0.25">
      <c r="A12206" s="27" t="s">
        <v>10731</v>
      </c>
      <c r="B12206" s="19" t="s">
        <v>17061</v>
      </c>
      <c r="C12206" s="19" t="s">
        <v>16863</v>
      </c>
      <c r="D12206" s="38" t="s">
        <v>16173</v>
      </c>
      <c r="E12206" s="38" t="s">
        <v>10916</v>
      </c>
      <c r="F12206" s="41">
        <v>23153138</v>
      </c>
      <c r="G12206" s="19" t="s">
        <v>10733</v>
      </c>
      <c r="H12206" s="41">
        <v>1</v>
      </c>
      <c r="I12206" s="41">
        <v>3</v>
      </c>
      <c r="J12206" s="41">
        <v>10</v>
      </c>
      <c r="K12206" s="44">
        <v>7</v>
      </c>
      <c r="L12206" s="20">
        <v>545998.18000000005</v>
      </c>
      <c r="M12206" s="19" t="s">
        <v>11</v>
      </c>
      <c r="N12206" s="28" t="s">
        <v>15953</v>
      </c>
    </row>
    <row r="12207" spans="1:14" x14ac:dyDescent="0.25">
      <c r="A12207" s="27" t="s">
        <v>10731</v>
      </c>
      <c r="B12207" s="19" t="s">
        <v>17016</v>
      </c>
      <c r="C12207" s="19" t="s">
        <v>16748</v>
      </c>
      <c r="D12207" s="38" t="s">
        <v>16058</v>
      </c>
      <c r="E12207" s="38" t="s">
        <v>10917</v>
      </c>
      <c r="F12207" s="41">
        <v>10171701</v>
      </c>
      <c r="G12207" s="19" t="s">
        <v>10733</v>
      </c>
      <c r="H12207" s="41">
        <v>1</v>
      </c>
      <c r="I12207" s="41">
        <v>3</v>
      </c>
      <c r="J12207" s="41">
        <v>10</v>
      </c>
      <c r="K12207" s="44">
        <v>1</v>
      </c>
      <c r="L12207" s="20">
        <v>703991.55</v>
      </c>
      <c r="M12207" s="19" t="s">
        <v>11</v>
      </c>
      <c r="N12207" s="28" t="s">
        <v>15953</v>
      </c>
    </row>
    <row r="12208" spans="1:14" x14ac:dyDescent="0.25">
      <c r="A12208" s="27" t="s">
        <v>10731</v>
      </c>
      <c r="B12208" s="19" t="s">
        <v>17016</v>
      </c>
      <c r="C12208" s="19" t="s">
        <v>16748</v>
      </c>
      <c r="D12208" s="38" t="s">
        <v>16058</v>
      </c>
      <c r="E12208" s="38" t="s">
        <v>10918</v>
      </c>
      <c r="F12208" s="41">
        <v>10171701</v>
      </c>
      <c r="G12208" s="19" t="s">
        <v>10733</v>
      </c>
      <c r="H12208" s="41">
        <v>9</v>
      </c>
      <c r="I12208" s="41">
        <v>2</v>
      </c>
      <c r="J12208" s="41">
        <v>10</v>
      </c>
      <c r="K12208" s="44">
        <v>1</v>
      </c>
      <c r="L12208" s="20">
        <v>4275348.45</v>
      </c>
      <c r="M12208" s="19" t="s">
        <v>11</v>
      </c>
      <c r="N12208" s="28" t="s">
        <v>15953</v>
      </c>
    </row>
    <row r="12209" spans="1:14" x14ac:dyDescent="0.25">
      <c r="A12209" s="27" t="s">
        <v>10731</v>
      </c>
      <c r="B12209" s="19" t="s">
        <v>17016</v>
      </c>
      <c r="C12209" s="19" t="s">
        <v>16748</v>
      </c>
      <c r="D12209" s="38" t="s">
        <v>16058</v>
      </c>
      <c r="E12209" s="38" t="s">
        <v>10919</v>
      </c>
      <c r="F12209" s="41">
        <v>10171701</v>
      </c>
      <c r="G12209" s="19" t="s">
        <v>10733</v>
      </c>
      <c r="H12209" s="41">
        <v>1</v>
      </c>
      <c r="I12209" s="41">
        <v>3</v>
      </c>
      <c r="J12209" s="41">
        <v>10</v>
      </c>
      <c r="K12209" s="44">
        <v>50</v>
      </c>
      <c r="L12209" s="20">
        <v>2000000</v>
      </c>
      <c r="M12209" s="19" t="s">
        <v>11</v>
      </c>
      <c r="N12209" s="28" t="s">
        <v>15953</v>
      </c>
    </row>
    <row r="12210" spans="1:14" ht="30" x14ac:dyDescent="0.25">
      <c r="A12210" s="27" t="s">
        <v>10731</v>
      </c>
      <c r="B12210" s="19" t="s">
        <v>17061</v>
      </c>
      <c r="C12210" s="19" t="s">
        <v>16863</v>
      </c>
      <c r="D12210" s="38" t="s">
        <v>16173</v>
      </c>
      <c r="E12210" s="38" t="s">
        <v>4900</v>
      </c>
      <c r="F12210" s="41">
        <v>27112001</v>
      </c>
      <c r="G12210" s="19" t="s">
        <v>10733</v>
      </c>
      <c r="H12210" s="41">
        <v>1</v>
      </c>
      <c r="I12210" s="41">
        <v>3</v>
      </c>
      <c r="J12210" s="41">
        <v>10</v>
      </c>
      <c r="K12210" s="44">
        <v>20</v>
      </c>
      <c r="L12210" s="20">
        <v>479997</v>
      </c>
      <c r="M12210" s="19" t="s">
        <v>11</v>
      </c>
      <c r="N12210" s="28" t="s">
        <v>15953</v>
      </c>
    </row>
    <row r="12211" spans="1:14" ht="30" x14ac:dyDescent="0.25">
      <c r="A12211" s="27" t="s">
        <v>10731</v>
      </c>
      <c r="B12211" s="19" t="s">
        <v>17061</v>
      </c>
      <c r="C12211" s="19" t="s">
        <v>16863</v>
      </c>
      <c r="D12211" s="38" t="s">
        <v>16173</v>
      </c>
      <c r="E12211" s="38" t="s">
        <v>10920</v>
      </c>
      <c r="F12211" s="41">
        <v>27113301</v>
      </c>
      <c r="G12211" s="19" t="s">
        <v>10733</v>
      </c>
      <c r="H12211" s="41">
        <v>1</v>
      </c>
      <c r="I12211" s="41">
        <v>3</v>
      </c>
      <c r="J12211" s="41">
        <v>10</v>
      </c>
      <c r="K12211" s="44">
        <v>10</v>
      </c>
      <c r="L12211" s="20">
        <v>219995.3</v>
      </c>
      <c r="M12211" s="19" t="s">
        <v>11</v>
      </c>
      <c r="N12211" s="28" t="s">
        <v>15953</v>
      </c>
    </row>
    <row r="12212" spans="1:14" ht="30" x14ac:dyDescent="0.25">
      <c r="A12212" s="27" t="s">
        <v>10731</v>
      </c>
      <c r="B12212" s="19" t="s">
        <v>17061</v>
      </c>
      <c r="C12212" s="19" t="s">
        <v>16863</v>
      </c>
      <c r="D12212" s="38" t="s">
        <v>16173</v>
      </c>
      <c r="E12212" s="38" t="s">
        <v>10921</v>
      </c>
      <c r="F12212" s="41">
        <v>27111552</v>
      </c>
      <c r="G12212" s="19" t="s">
        <v>10733</v>
      </c>
      <c r="H12212" s="41">
        <v>1</v>
      </c>
      <c r="I12212" s="41">
        <v>3</v>
      </c>
      <c r="J12212" s="41">
        <v>10</v>
      </c>
      <c r="K12212" s="44">
        <v>1</v>
      </c>
      <c r="L12212" s="20">
        <v>49999.95</v>
      </c>
      <c r="M12212" s="19" t="s">
        <v>11</v>
      </c>
      <c r="N12212" s="28" t="s">
        <v>15953</v>
      </c>
    </row>
    <row r="12213" spans="1:14" ht="30" x14ac:dyDescent="0.25">
      <c r="A12213" s="27" t="s">
        <v>10731</v>
      </c>
      <c r="B12213" s="19" t="s">
        <v>17061</v>
      </c>
      <c r="C12213" s="19" t="s">
        <v>16863</v>
      </c>
      <c r="D12213" s="38" t="s">
        <v>16173</v>
      </c>
      <c r="E12213" s="38" t="s">
        <v>10922</v>
      </c>
      <c r="F12213" s="41">
        <v>25173902</v>
      </c>
      <c r="G12213" s="19" t="s">
        <v>10733</v>
      </c>
      <c r="H12213" s="41">
        <v>1</v>
      </c>
      <c r="I12213" s="41">
        <v>3</v>
      </c>
      <c r="J12213" s="41">
        <v>10</v>
      </c>
      <c r="K12213" s="44">
        <v>5</v>
      </c>
      <c r="L12213" s="20">
        <v>725001.55</v>
      </c>
      <c r="M12213" s="19" t="s">
        <v>11</v>
      </c>
      <c r="N12213" s="28" t="s">
        <v>15953</v>
      </c>
    </row>
    <row r="12214" spans="1:14" ht="90" x14ac:dyDescent="0.25">
      <c r="A12214" s="27" t="s">
        <v>10731</v>
      </c>
      <c r="B12214" s="19" t="s">
        <v>17012</v>
      </c>
      <c r="C12214" s="19" t="s">
        <v>16739</v>
      </c>
      <c r="D12214" s="38" t="s">
        <v>16049</v>
      </c>
      <c r="E12214" s="38" t="s">
        <v>10923</v>
      </c>
      <c r="F12214" s="41">
        <v>40141736</v>
      </c>
      <c r="G12214" s="19" t="s">
        <v>10733</v>
      </c>
      <c r="H12214" s="41">
        <v>1</v>
      </c>
      <c r="I12214" s="41">
        <v>3</v>
      </c>
      <c r="J12214" s="41">
        <v>10</v>
      </c>
      <c r="K12214" s="44">
        <v>16</v>
      </c>
      <c r="L12214" s="20">
        <v>1088000</v>
      </c>
      <c r="M12214" s="19" t="s">
        <v>11</v>
      </c>
      <c r="N12214" s="28" t="s">
        <v>15953</v>
      </c>
    </row>
    <row r="12215" spans="1:14" ht="30" x14ac:dyDescent="0.25">
      <c r="A12215" s="27" t="s">
        <v>10731</v>
      </c>
      <c r="B12215" s="19" t="s">
        <v>17038</v>
      </c>
      <c r="C12215" s="19" t="s">
        <v>16794</v>
      </c>
      <c r="D12215" s="38" t="s">
        <v>16104</v>
      </c>
      <c r="E12215" s="38" t="s">
        <v>10924</v>
      </c>
      <c r="F12215" s="41">
        <v>25102106</v>
      </c>
      <c r="G12215" s="19" t="s">
        <v>10733</v>
      </c>
      <c r="H12215" s="41">
        <v>1</v>
      </c>
      <c r="I12215" s="41">
        <v>3</v>
      </c>
      <c r="J12215" s="41">
        <v>10</v>
      </c>
      <c r="K12215" s="44">
        <v>5</v>
      </c>
      <c r="L12215" s="20">
        <v>900002.95</v>
      </c>
      <c r="M12215" s="19" t="s">
        <v>11</v>
      </c>
      <c r="N12215" s="28" t="s">
        <v>15953</v>
      </c>
    </row>
    <row r="12216" spans="1:14" ht="30" x14ac:dyDescent="0.25">
      <c r="A12216" s="27" t="s">
        <v>10731</v>
      </c>
      <c r="B12216" s="19" t="s">
        <v>17061</v>
      </c>
      <c r="C12216" s="19" t="s">
        <v>16863</v>
      </c>
      <c r="D12216" s="38" t="s">
        <v>16173</v>
      </c>
      <c r="E12216" s="38" t="s">
        <v>10925</v>
      </c>
      <c r="F12216" s="41">
        <v>27111702</v>
      </c>
      <c r="G12216" s="19" t="s">
        <v>10733</v>
      </c>
      <c r="H12216" s="41">
        <v>1</v>
      </c>
      <c r="I12216" s="41">
        <v>3</v>
      </c>
      <c r="J12216" s="41">
        <v>10</v>
      </c>
      <c r="K12216" s="44">
        <v>1</v>
      </c>
      <c r="L12216" s="20">
        <v>239999.2</v>
      </c>
      <c r="M12216" s="19" t="s">
        <v>11</v>
      </c>
      <c r="N12216" s="28" t="s">
        <v>15953</v>
      </c>
    </row>
    <row r="12217" spans="1:14" ht="30" x14ac:dyDescent="0.25">
      <c r="A12217" s="27" t="s">
        <v>10731</v>
      </c>
      <c r="B12217" s="19" t="s">
        <v>16759</v>
      </c>
      <c r="C12217" s="19" t="s">
        <v>16759</v>
      </c>
      <c r="D12217" s="38" t="s">
        <v>16069</v>
      </c>
      <c r="E12217" s="38" t="s">
        <v>10926</v>
      </c>
      <c r="F12217" s="41">
        <v>46181507</v>
      </c>
      <c r="G12217" s="19" t="s">
        <v>10733</v>
      </c>
      <c r="H12217" s="41">
        <v>1</v>
      </c>
      <c r="I12217" s="41">
        <v>3</v>
      </c>
      <c r="J12217" s="41">
        <v>10</v>
      </c>
      <c r="K12217" s="44">
        <v>5</v>
      </c>
      <c r="L12217" s="20">
        <v>199997.35</v>
      </c>
      <c r="M12217" s="19" t="s">
        <v>11</v>
      </c>
      <c r="N12217" s="28" t="s">
        <v>15953</v>
      </c>
    </row>
    <row r="12218" spans="1:14" ht="30" x14ac:dyDescent="0.25">
      <c r="A12218" s="27" t="s">
        <v>10731</v>
      </c>
      <c r="B12218" s="19" t="s">
        <v>17061</v>
      </c>
      <c r="C12218" s="19" t="s">
        <v>16863</v>
      </c>
      <c r="D12218" s="38" t="s">
        <v>16173</v>
      </c>
      <c r="E12218" s="38" t="s">
        <v>10927</v>
      </c>
      <c r="F12218" s="41">
        <v>25173902</v>
      </c>
      <c r="G12218" s="19" t="s">
        <v>10733</v>
      </c>
      <c r="H12218" s="41">
        <v>1</v>
      </c>
      <c r="I12218" s="41">
        <v>3</v>
      </c>
      <c r="J12218" s="41">
        <v>10</v>
      </c>
      <c r="K12218" s="44">
        <v>3</v>
      </c>
      <c r="L12218" s="20">
        <v>435000.93</v>
      </c>
      <c r="M12218" s="19" t="s">
        <v>11</v>
      </c>
      <c r="N12218" s="28" t="s">
        <v>15953</v>
      </c>
    </row>
    <row r="12219" spans="1:14" ht="30" x14ac:dyDescent="0.25">
      <c r="A12219" s="27" t="s">
        <v>10731</v>
      </c>
      <c r="B12219" s="19" t="s">
        <v>17014</v>
      </c>
      <c r="C12219" s="19" t="s">
        <v>16741</v>
      </c>
      <c r="D12219" s="38" t="s">
        <v>16051</v>
      </c>
      <c r="E12219" s="38" t="s">
        <v>16507</v>
      </c>
      <c r="F12219" s="41">
        <v>12352310</v>
      </c>
      <c r="G12219" s="19" t="s">
        <v>10733</v>
      </c>
      <c r="H12219" s="41">
        <v>1</v>
      </c>
      <c r="I12219" s="41">
        <v>3</v>
      </c>
      <c r="J12219" s="41">
        <v>10</v>
      </c>
      <c r="K12219" s="44">
        <v>5</v>
      </c>
      <c r="L12219" s="20">
        <v>90000</v>
      </c>
      <c r="M12219" s="19" t="s">
        <v>11</v>
      </c>
      <c r="N12219" s="28" t="s">
        <v>15953</v>
      </c>
    </row>
    <row r="12220" spans="1:14" ht="30" x14ac:dyDescent="0.25">
      <c r="A12220" s="27" t="s">
        <v>10731</v>
      </c>
      <c r="B12220" s="19" t="s">
        <v>17061</v>
      </c>
      <c r="C12220" s="19" t="s">
        <v>16863</v>
      </c>
      <c r="D12220" s="38" t="s">
        <v>16173</v>
      </c>
      <c r="E12220" s="38" t="s">
        <v>10928</v>
      </c>
      <c r="F12220" s="41">
        <v>31161700</v>
      </c>
      <c r="G12220" s="19" t="s">
        <v>10733</v>
      </c>
      <c r="H12220" s="41">
        <v>1</v>
      </c>
      <c r="I12220" s="41">
        <v>3</v>
      </c>
      <c r="J12220" s="41">
        <v>10</v>
      </c>
      <c r="K12220" s="44">
        <v>10</v>
      </c>
      <c r="L12220" s="20">
        <v>110003.6</v>
      </c>
      <c r="M12220" s="19" t="s">
        <v>11</v>
      </c>
      <c r="N12220" s="28" t="s">
        <v>15953</v>
      </c>
    </row>
    <row r="12221" spans="1:14" ht="60" x14ac:dyDescent="0.25">
      <c r="A12221" s="27" t="s">
        <v>10731</v>
      </c>
      <c r="B12221" s="19" t="s">
        <v>17072</v>
      </c>
      <c r="C12221" s="19" t="s">
        <v>16965</v>
      </c>
      <c r="D12221" s="38" t="s">
        <v>16277</v>
      </c>
      <c r="E12221" s="38" t="s">
        <v>10929</v>
      </c>
      <c r="F12221" s="41">
        <v>12142005</v>
      </c>
      <c r="G12221" s="19" t="s">
        <v>10733</v>
      </c>
      <c r="H12221" s="41">
        <v>1</v>
      </c>
      <c r="I12221" s="41">
        <v>4</v>
      </c>
      <c r="J12221" s="41">
        <v>10</v>
      </c>
      <c r="K12221" s="44">
        <v>185</v>
      </c>
      <c r="L12221" s="20">
        <v>55760920.300000004</v>
      </c>
      <c r="M12221" s="19" t="s">
        <v>15956</v>
      </c>
      <c r="N12221" s="28" t="s">
        <v>15953</v>
      </c>
    </row>
    <row r="12222" spans="1:14" ht="60" x14ac:dyDescent="0.25">
      <c r="A12222" s="27" t="s">
        <v>10731</v>
      </c>
      <c r="B12222" s="19" t="s">
        <v>17072</v>
      </c>
      <c r="C12222" s="19" t="s">
        <v>16965</v>
      </c>
      <c r="D12222" s="38" t="s">
        <v>16277</v>
      </c>
      <c r="E12222" s="38" t="s">
        <v>10930</v>
      </c>
      <c r="F12222" s="41">
        <v>12141904</v>
      </c>
      <c r="G12222" s="19" t="s">
        <v>10733</v>
      </c>
      <c r="H12222" s="41">
        <v>1</v>
      </c>
      <c r="I12222" s="41">
        <v>4</v>
      </c>
      <c r="J12222" s="41">
        <v>10</v>
      </c>
      <c r="K12222" s="44">
        <v>80</v>
      </c>
      <c r="L12222" s="20">
        <v>1228079.2</v>
      </c>
      <c r="M12222" s="19" t="s">
        <v>15956</v>
      </c>
      <c r="N12222" s="28" t="s">
        <v>15953</v>
      </c>
    </row>
    <row r="12223" spans="1:14" ht="30" x14ac:dyDescent="0.25">
      <c r="A12223" s="27" t="s">
        <v>10731</v>
      </c>
      <c r="B12223" s="19" t="s">
        <v>16759</v>
      </c>
      <c r="C12223" s="19" t="s">
        <v>16759</v>
      </c>
      <c r="D12223" s="38" t="s">
        <v>16069</v>
      </c>
      <c r="E12223" s="38" t="s">
        <v>10931</v>
      </c>
      <c r="F12223" s="41">
        <v>39121700</v>
      </c>
      <c r="G12223" s="19" t="s">
        <v>10733</v>
      </c>
      <c r="H12223" s="41">
        <v>1</v>
      </c>
      <c r="I12223" s="41">
        <v>3</v>
      </c>
      <c r="J12223" s="41">
        <v>10</v>
      </c>
      <c r="K12223" s="44">
        <v>2</v>
      </c>
      <c r="L12223" s="20">
        <v>86632</v>
      </c>
      <c r="M12223" s="19" t="s">
        <v>11</v>
      </c>
      <c r="N12223" s="28" t="s">
        <v>15953</v>
      </c>
    </row>
    <row r="12224" spans="1:14" ht="45" x14ac:dyDescent="0.25">
      <c r="A12224" s="27" t="s">
        <v>10731</v>
      </c>
      <c r="B12224" s="19" t="s">
        <v>17063</v>
      </c>
      <c r="C12224" s="19" t="s">
        <v>16866</v>
      </c>
      <c r="D12224" s="38" t="s">
        <v>16176</v>
      </c>
      <c r="E12224" s="38" t="s">
        <v>10932</v>
      </c>
      <c r="F12224" s="41">
        <v>39121700</v>
      </c>
      <c r="G12224" s="19" t="s">
        <v>10820</v>
      </c>
      <c r="H12224" s="41">
        <v>1</v>
      </c>
      <c r="I12224" s="41">
        <v>3</v>
      </c>
      <c r="J12224" s="41">
        <v>10</v>
      </c>
      <c r="K12224" s="44">
        <v>1</v>
      </c>
      <c r="L12224" s="20">
        <v>919659.98</v>
      </c>
      <c r="M12224" s="19" t="s">
        <v>11</v>
      </c>
      <c r="N12224" s="28" t="s">
        <v>15953</v>
      </c>
    </row>
    <row r="12225" spans="1:14" ht="90" x14ac:dyDescent="0.25">
      <c r="A12225" s="27" t="s">
        <v>10731</v>
      </c>
      <c r="B12225" s="19" t="s">
        <v>17064</v>
      </c>
      <c r="C12225" s="19" t="s">
        <v>16875</v>
      </c>
      <c r="D12225" s="38" t="s">
        <v>16185</v>
      </c>
      <c r="E12225" s="38" t="s">
        <v>10933</v>
      </c>
      <c r="F12225" s="41">
        <v>39121700</v>
      </c>
      <c r="G12225" s="19" t="s">
        <v>10733</v>
      </c>
      <c r="H12225" s="41">
        <v>1</v>
      </c>
      <c r="I12225" s="41">
        <v>3</v>
      </c>
      <c r="J12225" s="41">
        <v>10</v>
      </c>
      <c r="K12225" s="44">
        <v>1</v>
      </c>
      <c r="L12225" s="20">
        <v>295596</v>
      </c>
      <c r="M12225" s="19" t="s">
        <v>11</v>
      </c>
      <c r="N12225" s="28" t="s">
        <v>15953</v>
      </c>
    </row>
    <row r="12226" spans="1:14" ht="90" x14ac:dyDescent="0.25">
      <c r="A12226" s="27" t="s">
        <v>10731</v>
      </c>
      <c r="B12226" s="19" t="s">
        <v>17064</v>
      </c>
      <c r="C12226" s="19" t="s">
        <v>16875</v>
      </c>
      <c r="D12226" s="38" t="s">
        <v>16185</v>
      </c>
      <c r="E12226" s="38" t="s">
        <v>10934</v>
      </c>
      <c r="F12226" s="41">
        <v>39121700</v>
      </c>
      <c r="G12226" s="19" t="s">
        <v>10733</v>
      </c>
      <c r="H12226" s="41">
        <v>1</v>
      </c>
      <c r="I12226" s="41">
        <v>3</v>
      </c>
      <c r="J12226" s="41">
        <v>10</v>
      </c>
      <c r="K12226" s="44">
        <v>1</v>
      </c>
      <c r="L12226" s="20">
        <v>92820</v>
      </c>
      <c r="M12226" s="19" t="s">
        <v>11</v>
      </c>
      <c r="N12226" s="28" t="s">
        <v>15953</v>
      </c>
    </row>
    <row r="12227" spans="1:14" ht="30" x14ac:dyDescent="0.25">
      <c r="A12227" s="27" t="s">
        <v>10731</v>
      </c>
      <c r="B12227" s="19" t="s">
        <v>17040</v>
      </c>
      <c r="C12227" s="19" t="s">
        <v>16796</v>
      </c>
      <c r="D12227" s="38" t="s">
        <v>16106</v>
      </c>
      <c r="E12227" s="38" t="s">
        <v>10935</v>
      </c>
      <c r="F12227" s="41">
        <v>39121700</v>
      </c>
      <c r="G12227" s="19" t="s">
        <v>10733</v>
      </c>
      <c r="H12227" s="41">
        <v>1</v>
      </c>
      <c r="I12227" s="41">
        <v>3</v>
      </c>
      <c r="J12227" s="41">
        <v>10</v>
      </c>
      <c r="K12227" s="44">
        <v>1</v>
      </c>
      <c r="L12227" s="20">
        <v>886788</v>
      </c>
      <c r="M12227" s="19" t="s">
        <v>11</v>
      </c>
      <c r="N12227" s="28" t="s">
        <v>15953</v>
      </c>
    </row>
    <row r="12228" spans="1:14" ht="90" x14ac:dyDescent="0.25">
      <c r="A12228" s="27" t="s">
        <v>10731</v>
      </c>
      <c r="B12228" s="19" t="s">
        <v>17039</v>
      </c>
      <c r="C12228" s="19" t="s">
        <v>16795</v>
      </c>
      <c r="D12228" s="38" t="s">
        <v>16105</v>
      </c>
      <c r="E12228" s="38" t="s">
        <v>16508</v>
      </c>
      <c r="F12228" s="41">
        <v>39121700</v>
      </c>
      <c r="G12228" s="19" t="s">
        <v>10733</v>
      </c>
      <c r="H12228" s="41">
        <v>1</v>
      </c>
      <c r="I12228" s="41">
        <v>3</v>
      </c>
      <c r="J12228" s="41">
        <v>10</v>
      </c>
      <c r="K12228" s="44">
        <v>1</v>
      </c>
      <c r="L12228" s="20">
        <v>2529107</v>
      </c>
      <c r="M12228" s="19" t="s">
        <v>11</v>
      </c>
      <c r="N12228" s="28" t="s">
        <v>15953</v>
      </c>
    </row>
    <row r="12229" spans="1:14" ht="30" x14ac:dyDescent="0.25">
      <c r="A12229" s="27" t="s">
        <v>10731</v>
      </c>
      <c r="B12229" s="19" t="s">
        <v>16780</v>
      </c>
      <c r="C12229" s="19" t="s">
        <v>16780</v>
      </c>
      <c r="D12229" s="38" t="s">
        <v>16090</v>
      </c>
      <c r="E12229" s="38" t="s">
        <v>10936</v>
      </c>
      <c r="F12229" s="41">
        <v>12164902</v>
      </c>
      <c r="G12229" s="19" t="s">
        <v>10820</v>
      </c>
      <c r="H12229" s="41">
        <v>1</v>
      </c>
      <c r="I12229" s="41">
        <v>3</v>
      </c>
      <c r="J12229" s="41">
        <v>10</v>
      </c>
      <c r="K12229" s="44">
        <v>1</v>
      </c>
      <c r="L12229" s="20">
        <v>1598849.15</v>
      </c>
      <c r="M12229" s="19" t="s">
        <v>15954</v>
      </c>
      <c r="N12229" s="28" t="s">
        <v>15953</v>
      </c>
    </row>
    <row r="12230" spans="1:14" ht="30" x14ac:dyDescent="0.25">
      <c r="A12230" s="27" t="s">
        <v>10731</v>
      </c>
      <c r="B12230" s="19" t="s">
        <v>17041</v>
      </c>
      <c r="C12230" s="19" t="s">
        <v>16798</v>
      </c>
      <c r="D12230" s="38" t="s">
        <v>16108</v>
      </c>
      <c r="E12230" s="38" t="s">
        <v>10937</v>
      </c>
      <c r="F12230" s="41">
        <v>40101604</v>
      </c>
      <c r="G12230" s="19" t="s">
        <v>10733</v>
      </c>
      <c r="H12230" s="41">
        <v>4</v>
      </c>
      <c r="I12230" s="41">
        <v>2</v>
      </c>
      <c r="J12230" s="41">
        <v>10</v>
      </c>
      <c r="K12230" s="44">
        <v>3</v>
      </c>
      <c r="L12230" s="20">
        <v>4641000</v>
      </c>
      <c r="M12230" s="19" t="s">
        <v>11</v>
      </c>
      <c r="N12230" s="28" t="s">
        <v>15953</v>
      </c>
    </row>
    <row r="12231" spans="1:14" ht="30" x14ac:dyDescent="0.25">
      <c r="A12231" s="27" t="s">
        <v>10731</v>
      </c>
      <c r="B12231" s="19" t="s">
        <v>16841</v>
      </c>
      <c r="C12231" s="19" t="s">
        <v>16841</v>
      </c>
      <c r="D12231" s="38" t="s">
        <v>16151</v>
      </c>
      <c r="E12231" s="38" t="s">
        <v>10938</v>
      </c>
      <c r="F12231" s="41">
        <v>11121600</v>
      </c>
      <c r="G12231" s="19" t="s">
        <v>10820</v>
      </c>
      <c r="H12231" s="41">
        <v>1</v>
      </c>
      <c r="I12231" s="41">
        <v>3</v>
      </c>
      <c r="J12231" s="41">
        <v>10</v>
      </c>
      <c r="K12231" s="44">
        <v>1</v>
      </c>
      <c r="L12231" s="20">
        <v>1972592.5</v>
      </c>
      <c r="M12231" s="19" t="s">
        <v>15954</v>
      </c>
      <c r="N12231" s="28" t="s">
        <v>15953</v>
      </c>
    </row>
    <row r="12232" spans="1:14" ht="90" x14ac:dyDescent="0.25">
      <c r="A12232" s="27" t="s">
        <v>10731</v>
      </c>
      <c r="B12232" s="19" t="s">
        <v>17012</v>
      </c>
      <c r="C12232" s="19" t="s">
        <v>16739</v>
      </c>
      <c r="D12232" s="38" t="s">
        <v>16049</v>
      </c>
      <c r="E12232" s="38" t="s">
        <v>10939</v>
      </c>
      <c r="F12232" s="41">
        <v>31211800</v>
      </c>
      <c r="G12232" s="19" t="s">
        <v>10820</v>
      </c>
      <c r="H12232" s="41">
        <v>1</v>
      </c>
      <c r="I12232" s="41">
        <v>3</v>
      </c>
      <c r="J12232" s="41">
        <v>10</v>
      </c>
      <c r="K12232" s="44">
        <v>1</v>
      </c>
      <c r="L12232" s="20">
        <v>2986477.84</v>
      </c>
      <c r="M12232" s="19" t="s">
        <v>15954</v>
      </c>
      <c r="N12232" s="28" t="s">
        <v>15953</v>
      </c>
    </row>
    <row r="12233" spans="1:14" ht="30" x14ac:dyDescent="0.25">
      <c r="A12233" s="27" t="s">
        <v>10731</v>
      </c>
      <c r="B12233" s="19" t="s">
        <v>17016</v>
      </c>
      <c r="C12233" s="19" t="s">
        <v>16846</v>
      </c>
      <c r="D12233" s="38" t="s">
        <v>16156</v>
      </c>
      <c r="E12233" s="38" t="s">
        <v>10940</v>
      </c>
      <c r="F12233" s="41">
        <v>12142100</v>
      </c>
      <c r="G12233" s="19" t="s">
        <v>10820</v>
      </c>
      <c r="H12233" s="41">
        <v>1</v>
      </c>
      <c r="I12233" s="41">
        <v>3</v>
      </c>
      <c r="J12233" s="41">
        <v>10</v>
      </c>
      <c r="K12233" s="44">
        <v>1</v>
      </c>
      <c r="L12233" s="20">
        <v>12348163.879999999</v>
      </c>
      <c r="M12233" s="19" t="s">
        <v>15954</v>
      </c>
      <c r="N12233" s="28" t="s">
        <v>15953</v>
      </c>
    </row>
    <row r="12234" spans="1:14" ht="45" x14ac:dyDescent="0.25">
      <c r="A12234" s="27" t="s">
        <v>10731</v>
      </c>
      <c r="B12234" s="19" t="s">
        <v>17012</v>
      </c>
      <c r="C12234" s="19" t="s">
        <v>16843</v>
      </c>
      <c r="D12234" s="38" t="s">
        <v>16153</v>
      </c>
      <c r="E12234" s="38" t="s">
        <v>4988</v>
      </c>
      <c r="F12234" s="41">
        <v>12142100</v>
      </c>
      <c r="G12234" s="19" t="s">
        <v>10820</v>
      </c>
      <c r="H12234" s="41">
        <v>1</v>
      </c>
      <c r="I12234" s="41">
        <v>3</v>
      </c>
      <c r="J12234" s="41">
        <v>10</v>
      </c>
      <c r="K12234" s="44">
        <v>1</v>
      </c>
      <c r="L12234" s="20">
        <v>611902.55999999994</v>
      </c>
      <c r="M12234" s="19" t="s">
        <v>15954</v>
      </c>
      <c r="N12234" s="28" t="s">
        <v>15953</v>
      </c>
    </row>
    <row r="12235" spans="1:14" ht="30" x14ac:dyDescent="0.25">
      <c r="A12235" s="27" t="s">
        <v>10731</v>
      </c>
      <c r="B12235" s="19" t="s">
        <v>17016</v>
      </c>
      <c r="C12235" s="19" t="s">
        <v>16849</v>
      </c>
      <c r="D12235" s="38" t="s">
        <v>16159</v>
      </c>
      <c r="E12235" s="38" t="s">
        <v>10941</v>
      </c>
      <c r="F12235" s="41">
        <v>31201631</v>
      </c>
      <c r="G12235" s="19" t="s">
        <v>10820</v>
      </c>
      <c r="H12235" s="41">
        <v>1</v>
      </c>
      <c r="I12235" s="41">
        <v>3</v>
      </c>
      <c r="J12235" s="41">
        <v>10</v>
      </c>
      <c r="K12235" s="44">
        <v>1</v>
      </c>
      <c r="L12235" s="20">
        <v>1978163.47</v>
      </c>
      <c r="M12235" s="19" t="s">
        <v>11</v>
      </c>
      <c r="N12235" s="28" t="s">
        <v>15953</v>
      </c>
    </row>
    <row r="12236" spans="1:14" ht="45" x14ac:dyDescent="0.25">
      <c r="A12236" s="27" t="s">
        <v>10731</v>
      </c>
      <c r="B12236" s="19" t="s">
        <v>17014</v>
      </c>
      <c r="C12236" s="19" t="s">
        <v>16811</v>
      </c>
      <c r="D12236" s="38" t="s">
        <v>16121</v>
      </c>
      <c r="E12236" s="38" t="s">
        <v>4996</v>
      </c>
      <c r="F12236" s="41">
        <v>31211500</v>
      </c>
      <c r="G12236" s="19" t="s">
        <v>10820</v>
      </c>
      <c r="H12236" s="41">
        <v>1</v>
      </c>
      <c r="I12236" s="41">
        <v>3</v>
      </c>
      <c r="J12236" s="41">
        <v>10</v>
      </c>
      <c r="K12236" s="44">
        <v>1</v>
      </c>
      <c r="L12236" s="20">
        <v>98401294.949999988</v>
      </c>
      <c r="M12236" s="19" t="s">
        <v>11</v>
      </c>
      <c r="N12236" s="28" t="s">
        <v>15953</v>
      </c>
    </row>
    <row r="12237" spans="1:14" ht="30" x14ac:dyDescent="0.25">
      <c r="A12237" s="27" t="s">
        <v>10731</v>
      </c>
      <c r="B12237" s="19" t="s">
        <v>17014</v>
      </c>
      <c r="C12237" s="19" t="s">
        <v>16741</v>
      </c>
      <c r="D12237" s="38" t="s">
        <v>16051</v>
      </c>
      <c r="E12237" s="38" t="s">
        <v>10942</v>
      </c>
      <c r="F12237" s="41">
        <v>31201600</v>
      </c>
      <c r="G12237" s="19" t="s">
        <v>10820</v>
      </c>
      <c r="H12237" s="41">
        <v>1</v>
      </c>
      <c r="I12237" s="41">
        <v>3</v>
      </c>
      <c r="J12237" s="41">
        <v>10</v>
      </c>
      <c r="K12237" s="44">
        <v>1</v>
      </c>
      <c r="L12237" s="20">
        <v>3001914.5</v>
      </c>
      <c r="M12237" s="19" t="s">
        <v>11</v>
      </c>
      <c r="N12237" s="28" t="s">
        <v>15953</v>
      </c>
    </row>
    <row r="12238" spans="1:14" ht="30" x14ac:dyDescent="0.25">
      <c r="A12238" s="27" t="s">
        <v>10731</v>
      </c>
      <c r="B12238" s="19" t="s">
        <v>17013</v>
      </c>
      <c r="C12238" s="19" t="s">
        <v>16851</v>
      </c>
      <c r="D12238" s="38" t="s">
        <v>16161</v>
      </c>
      <c r="E12238" s="38" t="s">
        <v>10943</v>
      </c>
      <c r="F12238" s="41">
        <v>30181600</v>
      </c>
      <c r="G12238" s="19" t="s">
        <v>10820</v>
      </c>
      <c r="H12238" s="41">
        <v>1</v>
      </c>
      <c r="I12238" s="41">
        <v>3</v>
      </c>
      <c r="J12238" s="41">
        <v>10</v>
      </c>
      <c r="K12238" s="44">
        <v>1</v>
      </c>
      <c r="L12238" s="20">
        <v>29875589.829999998</v>
      </c>
      <c r="M12238" s="19" t="s">
        <v>11</v>
      </c>
      <c r="N12238" s="28" t="s">
        <v>15953</v>
      </c>
    </row>
    <row r="12239" spans="1:14" ht="30" x14ac:dyDescent="0.25">
      <c r="A12239" s="27" t="s">
        <v>10731</v>
      </c>
      <c r="B12239" s="19" t="s">
        <v>17013</v>
      </c>
      <c r="C12239" s="19" t="s">
        <v>16744</v>
      </c>
      <c r="D12239" s="38" t="s">
        <v>16054</v>
      </c>
      <c r="E12239" s="38" t="s">
        <v>10944</v>
      </c>
      <c r="F12239" s="41">
        <v>24111810</v>
      </c>
      <c r="G12239" s="19" t="s">
        <v>10820</v>
      </c>
      <c r="H12239" s="41">
        <v>1</v>
      </c>
      <c r="I12239" s="41">
        <v>3</v>
      </c>
      <c r="J12239" s="41">
        <v>10</v>
      </c>
      <c r="K12239" s="44">
        <v>1</v>
      </c>
      <c r="L12239" s="20">
        <v>429321.08</v>
      </c>
      <c r="M12239" s="19" t="s">
        <v>11</v>
      </c>
      <c r="N12239" s="28" t="s">
        <v>15953</v>
      </c>
    </row>
    <row r="12240" spans="1:14" ht="30" x14ac:dyDescent="0.25">
      <c r="A12240" s="27" t="s">
        <v>10731</v>
      </c>
      <c r="B12240" s="19" t="s">
        <v>17013</v>
      </c>
      <c r="C12240" s="19" t="s">
        <v>16740</v>
      </c>
      <c r="D12240" s="38" t="s">
        <v>16050</v>
      </c>
      <c r="E12240" s="38" t="s">
        <v>10945</v>
      </c>
      <c r="F12240" s="41">
        <v>10141601</v>
      </c>
      <c r="G12240" s="19" t="s">
        <v>10820</v>
      </c>
      <c r="H12240" s="41">
        <v>1</v>
      </c>
      <c r="I12240" s="41">
        <v>3</v>
      </c>
      <c r="J12240" s="41">
        <v>10</v>
      </c>
      <c r="K12240" s="44">
        <v>1</v>
      </c>
      <c r="L12240" s="20">
        <v>6183583.0199999996</v>
      </c>
      <c r="M12240" s="19" t="s">
        <v>11</v>
      </c>
      <c r="N12240" s="28" t="s">
        <v>15953</v>
      </c>
    </row>
    <row r="12241" spans="1:14" ht="30" x14ac:dyDescent="0.25">
      <c r="A12241" s="27" t="s">
        <v>10731</v>
      </c>
      <c r="B12241" s="19" t="s">
        <v>17060</v>
      </c>
      <c r="C12241" s="19" t="s">
        <v>16852</v>
      </c>
      <c r="D12241" s="38" t="s">
        <v>16162</v>
      </c>
      <c r="E12241" s="38" t="s">
        <v>10946</v>
      </c>
      <c r="F12241" s="41">
        <v>30171700</v>
      </c>
      <c r="G12241" s="19" t="s">
        <v>10820</v>
      </c>
      <c r="H12241" s="41">
        <v>1</v>
      </c>
      <c r="I12241" s="41">
        <v>3</v>
      </c>
      <c r="J12241" s="41">
        <v>10</v>
      </c>
      <c r="K12241" s="44">
        <v>1</v>
      </c>
      <c r="L12241" s="20">
        <v>17897170.420000002</v>
      </c>
      <c r="M12241" s="19" t="s">
        <v>11</v>
      </c>
      <c r="N12241" s="28" t="s">
        <v>15953</v>
      </c>
    </row>
    <row r="12242" spans="1:14" ht="30" x14ac:dyDescent="0.25">
      <c r="A12242" s="27" t="s">
        <v>10731</v>
      </c>
      <c r="B12242" s="19" t="s">
        <v>17060</v>
      </c>
      <c r="C12242" s="19" t="s">
        <v>16853</v>
      </c>
      <c r="D12242" s="38" t="s">
        <v>16163</v>
      </c>
      <c r="E12242" s="38" t="s">
        <v>10947</v>
      </c>
      <c r="F12242" s="41">
        <v>30181500</v>
      </c>
      <c r="G12242" s="19" t="s">
        <v>10820</v>
      </c>
      <c r="H12242" s="41">
        <v>1</v>
      </c>
      <c r="I12242" s="41">
        <v>3</v>
      </c>
      <c r="J12242" s="41">
        <v>10</v>
      </c>
      <c r="K12242" s="44">
        <v>1</v>
      </c>
      <c r="L12242" s="20">
        <v>8654834.3900000006</v>
      </c>
      <c r="M12242" s="19" t="s">
        <v>11</v>
      </c>
      <c r="N12242" s="28" t="s">
        <v>15953</v>
      </c>
    </row>
    <row r="12243" spans="1:14" ht="45" x14ac:dyDescent="0.25">
      <c r="A12243" s="27" t="s">
        <v>10731</v>
      </c>
      <c r="B12243" s="19" t="s">
        <v>17060</v>
      </c>
      <c r="C12243" s="19" t="s">
        <v>16854</v>
      </c>
      <c r="D12243" s="38" t="s">
        <v>16164</v>
      </c>
      <c r="E12243" s="38" t="s">
        <v>10948</v>
      </c>
      <c r="F12243" s="41">
        <v>30131500</v>
      </c>
      <c r="G12243" s="19" t="s">
        <v>10820</v>
      </c>
      <c r="H12243" s="41">
        <v>1</v>
      </c>
      <c r="I12243" s="41">
        <v>3</v>
      </c>
      <c r="J12243" s="41">
        <v>10</v>
      </c>
      <c r="K12243" s="44">
        <v>1</v>
      </c>
      <c r="L12243" s="20">
        <v>1882227.71</v>
      </c>
      <c r="M12243" s="19" t="s">
        <v>11</v>
      </c>
      <c r="N12243" s="28" t="s">
        <v>15953</v>
      </c>
    </row>
    <row r="12244" spans="1:14" x14ac:dyDescent="0.25">
      <c r="A12244" s="27" t="s">
        <v>10731</v>
      </c>
      <c r="B12244" s="19" t="s">
        <v>17060</v>
      </c>
      <c r="C12244" s="19" t="s">
        <v>16855</v>
      </c>
      <c r="D12244" s="38" t="s">
        <v>16165</v>
      </c>
      <c r="E12244" s="38" t="s">
        <v>10949</v>
      </c>
      <c r="F12244" s="41">
        <v>30111600</v>
      </c>
      <c r="G12244" s="19" t="s">
        <v>10820</v>
      </c>
      <c r="H12244" s="41">
        <v>1</v>
      </c>
      <c r="I12244" s="41">
        <v>3</v>
      </c>
      <c r="J12244" s="41">
        <v>10</v>
      </c>
      <c r="K12244" s="44">
        <v>1</v>
      </c>
      <c r="L12244" s="20">
        <v>1871905.5</v>
      </c>
      <c r="M12244" s="19" t="s">
        <v>11</v>
      </c>
      <c r="N12244" s="28" t="s">
        <v>15953</v>
      </c>
    </row>
    <row r="12245" spans="1:14" ht="30" x14ac:dyDescent="0.25">
      <c r="A12245" s="27" t="s">
        <v>10731</v>
      </c>
      <c r="B12245" s="19" t="s">
        <v>17060</v>
      </c>
      <c r="C12245" s="19" t="s">
        <v>16857</v>
      </c>
      <c r="D12245" s="38" t="s">
        <v>16167</v>
      </c>
      <c r="E12245" s="38" t="s">
        <v>10950</v>
      </c>
      <c r="F12245" s="41">
        <v>23131500</v>
      </c>
      <c r="G12245" s="19" t="s">
        <v>10820</v>
      </c>
      <c r="H12245" s="41">
        <v>1</v>
      </c>
      <c r="I12245" s="41">
        <v>3</v>
      </c>
      <c r="J12245" s="41">
        <v>10</v>
      </c>
      <c r="K12245" s="44">
        <v>1</v>
      </c>
      <c r="L12245" s="20">
        <v>1249104.1399999999</v>
      </c>
      <c r="M12245" s="19" t="s">
        <v>11</v>
      </c>
      <c r="N12245" s="28" t="s">
        <v>15953</v>
      </c>
    </row>
    <row r="12246" spans="1:14" ht="30" x14ac:dyDescent="0.25">
      <c r="A12246" s="27" t="s">
        <v>10731</v>
      </c>
      <c r="B12246" s="19" t="s">
        <v>17015</v>
      </c>
      <c r="C12246" s="19" t="s">
        <v>16742</v>
      </c>
      <c r="D12246" s="38" t="s">
        <v>16052</v>
      </c>
      <c r="E12246" s="38" t="s">
        <v>10951</v>
      </c>
      <c r="F12246" s="41">
        <v>31211900</v>
      </c>
      <c r="G12246" s="19" t="s">
        <v>10820</v>
      </c>
      <c r="H12246" s="41">
        <v>1</v>
      </c>
      <c r="I12246" s="41">
        <v>3</v>
      </c>
      <c r="J12246" s="41">
        <v>10</v>
      </c>
      <c r="K12246" s="44">
        <v>1</v>
      </c>
      <c r="L12246" s="20">
        <v>4858361.83</v>
      </c>
      <c r="M12246" s="19" t="s">
        <v>11</v>
      </c>
      <c r="N12246" s="28" t="s">
        <v>15953</v>
      </c>
    </row>
    <row r="12247" spans="1:14" x14ac:dyDescent="0.25">
      <c r="A12247" s="27" t="s">
        <v>10731</v>
      </c>
      <c r="B12247" s="19" t="s">
        <v>16860</v>
      </c>
      <c r="C12247" s="19" t="s">
        <v>16860</v>
      </c>
      <c r="D12247" s="38" t="s">
        <v>16170</v>
      </c>
      <c r="E12247" s="38" t="s">
        <v>10952</v>
      </c>
      <c r="F12247" s="41">
        <v>31162300</v>
      </c>
      <c r="G12247" s="19" t="s">
        <v>10820</v>
      </c>
      <c r="H12247" s="41">
        <v>1</v>
      </c>
      <c r="I12247" s="41">
        <v>3</v>
      </c>
      <c r="J12247" s="41">
        <v>10</v>
      </c>
      <c r="K12247" s="44">
        <v>1</v>
      </c>
      <c r="L12247" s="20">
        <v>8060331.0200000005</v>
      </c>
      <c r="M12247" s="19" t="s">
        <v>11</v>
      </c>
      <c r="N12247" s="28" t="s">
        <v>15953</v>
      </c>
    </row>
    <row r="12248" spans="1:14" ht="45" x14ac:dyDescent="0.25">
      <c r="A12248" s="27" t="s">
        <v>10731</v>
      </c>
      <c r="B12248" s="19" t="s">
        <v>16745</v>
      </c>
      <c r="C12248" s="19" t="s">
        <v>16745</v>
      </c>
      <c r="D12248" s="38" t="s">
        <v>16055</v>
      </c>
      <c r="E12248" s="38" t="s">
        <v>10953</v>
      </c>
      <c r="F12248" s="41">
        <v>39111800</v>
      </c>
      <c r="G12248" s="19" t="s">
        <v>10820</v>
      </c>
      <c r="H12248" s="41">
        <v>1</v>
      </c>
      <c r="I12248" s="41">
        <v>3</v>
      </c>
      <c r="J12248" s="41">
        <v>10</v>
      </c>
      <c r="K12248" s="44">
        <v>1</v>
      </c>
      <c r="L12248" s="20">
        <v>20489686.68</v>
      </c>
      <c r="M12248" s="19" t="s">
        <v>11</v>
      </c>
      <c r="N12248" s="28" t="s">
        <v>15953</v>
      </c>
    </row>
    <row r="12249" spans="1:14" ht="45" x14ac:dyDescent="0.25">
      <c r="A12249" s="27" t="s">
        <v>10731</v>
      </c>
      <c r="B12249" s="19" t="s">
        <v>17063</v>
      </c>
      <c r="C12249" s="19" t="s">
        <v>16866</v>
      </c>
      <c r="D12249" s="38" t="s">
        <v>16176</v>
      </c>
      <c r="E12249" s="38" t="s">
        <v>10954</v>
      </c>
      <c r="F12249" s="41">
        <v>39121100</v>
      </c>
      <c r="G12249" s="19" t="s">
        <v>10820</v>
      </c>
      <c r="H12249" s="41">
        <v>1</v>
      </c>
      <c r="I12249" s="41">
        <v>3</v>
      </c>
      <c r="J12249" s="41">
        <v>10</v>
      </c>
      <c r="K12249" s="44">
        <v>1</v>
      </c>
      <c r="L12249" s="20">
        <v>52066025.299999997</v>
      </c>
      <c r="M12249" s="19" t="s">
        <v>11</v>
      </c>
      <c r="N12249" s="28" t="s">
        <v>15953</v>
      </c>
    </row>
    <row r="12250" spans="1:14" ht="30" x14ac:dyDescent="0.25">
      <c r="A12250" s="27" t="s">
        <v>10731</v>
      </c>
      <c r="B12250" s="19" t="s">
        <v>17041</v>
      </c>
      <c r="C12250" s="19" t="s">
        <v>16798</v>
      </c>
      <c r="D12250" s="38" t="s">
        <v>16108</v>
      </c>
      <c r="E12250" s="38" t="s">
        <v>10955</v>
      </c>
      <c r="F12250" s="41">
        <v>47101573</v>
      </c>
      <c r="G12250" s="19" t="s">
        <v>10733</v>
      </c>
      <c r="H12250" s="41">
        <v>1</v>
      </c>
      <c r="I12250" s="41">
        <v>3</v>
      </c>
      <c r="J12250" s="41">
        <v>10</v>
      </c>
      <c r="K12250" s="44">
        <v>2</v>
      </c>
      <c r="L12250" s="20">
        <v>9780000</v>
      </c>
      <c r="M12250" s="19" t="s">
        <v>11</v>
      </c>
      <c r="N12250" s="28" t="s">
        <v>15953</v>
      </c>
    </row>
    <row r="12251" spans="1:14" ht="30" x14ac:dyDescent="0.25">
      <c r="A12251" s="27" t="s">
        <v>10731</v>
      </c>
      <c r="B12251" s="19" t="s">
        <v>17016</v>
      </c>
      <c r="C12251" s="19" t="s">
        <v>16847</v>
      </c>
      <c r="D12251" s="38" t="s">
        <v>16157</v>
      </c>
      <c r="E12251" s="38" t="s">
        <v>10956</v>
      </c>
      <c r="F12251" s="41">
        <v>12141901</v>
      </c>
      <c r="G12251" s="19" t="s">
        <v>10733</v>
      </c>
      <c r="H12251" s="41">
        <v>1</v>
      </c>
      <c r="I12251" s="41">
        <v>3</v>
      </c>
      <c r="J12251" s="41">
        <v>10</v>
      </c>
      <c r="K12251" s="44">
        <v>14</v>
      </c>
      <c r="L12251" s="20">
        <v>16450000</v>
      </c>
      <c r="M12251" s="19" t="s">
        <v>11</v>
      </c>
      <c r="N12251" s="28" t="s">
        <v>15953</v>
      </c>
    </row>
    <row r="12252" spans="1:14" ht="30" x14ac:dyDescent="0.25">
      <c r="A12252" s="27" t="s">
        <v>10731</v>
      </c>
      <c r="B12252" s="19" t="s">
        <v>17016</v>
      </c>
      <c r="C12252" s="19" t="s">
        <v>16847</v>
      </c>
      <c r="D12252" s="38" t="s">
        <v>16157</v>
      </c>
      <c r="E12252" s="38" t="s">
        <v>16509</v>
      </c>
      <c r="F12252" s="41">
        <v>12141901</v>
      </c>
      <c r="G12252" s="19" t="s">
        <v>10733</v>
      </c>
      <c r="H12252" s="41">
        <v>1</v>
      </c>
      <c r="I12252" s="41">
        <v>3</v>
      </c>
      <c r="J12252" s="41">
        <v>10</v>
      </c>
      <c r="K12252" s="44">
        <v>17</v>
      </c>
      <c r="L12252" s="20">
        <v>16150000</v>
      </c>
      <c r="M12252" s="19" t="s">
        <v>11</v>
      </c>
      <c r="N12252" s="28" t="s">
        <v>15953</v>
      </c>
    </row>
    <row r="12253" spans="1:14" ht="30" x14ac:dyDescent="0.25">
      <c r="A12253" s="27" t="s">
        <v>10731</v>
      </c>
      <c r="B12253" s="19" t="s">
        <v>17013</v>
      </c>
      <c r="C12253" s="19" t="s">
        <v>16740</v>
      </c>
      <c r="D12253" s="38" t="s">
        <v>16050</v>
      </c>
      <c r="E12253" s="38" t="s">
        <v>16510</v>
      </c>
      <c r="F12253" s="41">
        <v>46182306</v>
      </c>
      <c r="G12253" s="19" t="s">
        <v>10733</v>
      </c>
      <c r="H12253" s="41">
        <v>1</v>
      </c>
      <c r="I12253" s="41">
        <v>3</v>
      </c>
      <c r="J12253" s="41">
        <v>10</v>
      </c>
      <c r="K12253" s="44">
        <v>3</v>
      </c>
      <c r="L12253" s="20">
        <v>1249500</v>
      </c>
      <c r="M12253" s="19" t="s">
        <v>11</v>
      </c>
      <c r="N12253" s="28" t="s">
        <v>15953</v>
      </c>
    </row>
    <row r="12254" spans="1:14" ht="30" x14ac:dyDescent="0.25">
      <c r="A12254" s="27" t="s">
        <v>10731</v>
      </c>
      <c r="B12254" s="19" t="s">
        <v>17011</v>
      </c>
      <c r="C12254" s="19" t="s">
        <v>16738</v>
      </c>
      <c r="D12254" s="38" t="s">
        <v>16048</v>
      </c>
      <c r="E12254" s="38" t="s">
        <v>16511</v>
      </c>
      <c r="F12254" s="41">
        <v>44122003</v>
      </c>
      <c r="G12254" s="19" t="s">
        <v>10733</v>
      </c>
      <c r="H12254" s="41">
        <v>1</v>
      </c>
      <c r="I12254" s="41">
        <v>3</v>
      </c>
      <c r="J12254" s="41">
        <v>10</v>
      </c>
      <c r="K12254" s="44">
        <v>1887</v>
      </c>
      <c r="L12254" s="20">
        <v>7073419.5</v>
      </c>
      <c r="M12254" s="19" t="s">
        <v>11</v>
      </c>
      <c r="N12254" s="28" t="s">
        <v>15953</v>
      </c>
    </row>
    <row r="12255" spans="1:14" ht="30" x14ac:dyDescent="0.25">
      <c r="A12255" s="27" t="s">
        <v>10731</v>
      </c>
      <c r="B12255" s="19" t="s">
        <v>17011</v>
      </c>
      <c r="C12255" s="19" t="s">
        <v>16738</v>
      </c>
      <c r="D12255" s="38" t="s">
        <v>16048</v>
      </c>
      <c r="E12255" s="38" t="s">
        <v>10957</v>
      </c>
      <c r="F12255" s="41">
        <v>44111515</v>
      </c>
      <c r="G12255" s="19" t="s">
        <v>10733</v>
      </c>
      <c r="H12255" s="41">
        <v>1</v>
      </c>
      <c r="I12255" s="41">
        <v>3</v>
      </c>
      <c r="J12255" s="41">
        <v>10</v>
      </c>
      <c r="K12255" s="44">
        <v>150</v>
      </c>
      <c r="L12255" s="20">
        <v>767550</v>
      </c>
      <c r="M12255" s="19" t="s">
        <v>11</v>
      </c>
      <c r="N12255" s="28" t="s">
        <v>15953</v>
      </c>
    </row>
    <row r="12256" spans="1:14" ht="105" x14ac:dyDescent="0.25">
      <c r="A12256" s="27" t="s">
        <v>10731</v>
      </c>
      <c r="B12256" s="19" t="s">
        <v>17011</v>
      </c>
      <c r="C12256" s="19" t="s">
        <v>16842</v>
      </c>
      <c r="D12256" s="38" t="s">
        <v>16152</v>
      </c>
      <c r="E12256" s="38" t="s">
        <v>10958</v>
      </c>
      <c r="F12256" s="41">
        <v>14111812</v>
      </c>
      <c r="G12256" s="19" t="s">
        <v>10733</v>
      </c>
      <c r="H12256" s="41">
        <v>1</v>
      </c>
      <c r="I12256" s="41">
        <v>3</v>
      </c>
      <c r="J12256" s="41">
        <v>10</v>
      </c>
      <c r="K12256" s="44">
        <v>5</v>
      </c>
      <c r="L12256" s="20">
        <v>67830</v>
      </c>
      <c r="M12256" s="19" t="s">
        <v>11</v>
      </c>
      <c r="N12256" s="28" t="s">
        <v>15953</v>
      </c>
    </row>
    <row r="12257" spans="1:14" ht="105" x14ac:dyDescent="0.25">
      <c r="A12257" s="27" t="s">
        <v>10731</v>
      </c>
      <c r="B12257" s="19" t="s">
        <v>17011</v>
      </c>
      <c r="C12257" s="19" t="s">
        <v>16842</v>
      </c>
      <c r="D12257" s="38" t="s">
        <v>16152</v>
      </c>
      <c r="E12257" s="38" t="s">
        <v>10959</v>
      </c>
      <c r="F12257" s="41">
        <v>14111812</v>
      </c>
      <c r="G12257" s="19" t="s">
        <v>10733</v>
      </c>
      <c r="H12257" s="41">
        <v>1</v>
      </c>
      <c r="I12257" s="41">
        <v>3</v>
      </c>
      <c r="J12257" s="41">
        <v>10</v>
      </c>
      <c r="K12257" s="44">
        <v>5</v>
      </c>
      <c r="L12257" s="20">
        <v>105612.5</v>
      </c>
      <c r="M12257" s="19" t="s">
        <v>11</v>
      </c>
      <c r="N12257" s="28" t="s">
        <v>15953</v>
      </c>
    </row>
    <row r="12258" spans="1:14" ht="105" x14ac:dyDescent="0.25">
      <c r="A12258" s="27" t="s">
        <v>10731</v>
      </c>
      <c r="B12258" s="19" t="s">
        <v>17011</v>
      </c>
      <c r="C12258" s="19" t="s">
        <v>16842</v>
      </c>
      <c r="D12258" s="38" t="s">
        <v>16152</v>
      </c>
      <c r="E12258" s="38" t="s">
        <v>10960</v>
      </c>
      <c r="F12258" s="41">
        <v>14111812</v>
      </c>
      <c r="G12258" s="19" t="s">
        <v>10733</v>
      </c>
      <c r="H12258" s="41">
        <v>1</v>
      </c>
      <c r="I12258" s="41">
        <v>3</v>
      </c>
      <c r="J12258" s="41">
        <v>10</v>
      </c>
      <c r="K12258" s="44">
        <v>3</v>
      </c>
      <c r="L12258" s="20">
        <v>119952</v>
      </c>
      <c r="M12258" s="19" t="s">
        <v>11</v>
      </c>
      <c r="N12258" s="28" t="s">
        <v>15953</v>
      </c>
    </row>
    <row r="12259" spans="1:14" ht="105" x14ac:dyDescent="0.25">
      <c r="A12259" s="27" t="s">
        <v>10731</v>
      </c>
      <c r="B12259" s="19" t="s">
        <v>17011</v>
      </c>
      <c r="C12259" s="19" t="s">
        <v>16842</v>
      </c>
      <c r="D12259" s="38" t="s">
        <v>16152</v>
      </c>
      <c r="E12259" s="38" t="s">
        <v>10961</v>
      </c>
      <c r="F12259" s="41">
        <v>14111812</v>
      </c>
      <c r="G12259" s="19" t="s">
        <v>10733</v>
      </c>
      <c r="H12259" s="41">
        <v>1</v>
      </c>
      <c r="I12259" s="41">
        <v>3</v>
      </c>
      <c r="J12259" s="41">
        <v>10</v>
      </c>
      <c r="K12259" s="44">
        <v>3</v>
      </c>
      <c r="L12259" s="20">
        <v>124414.5</v>
      </c>
      <c r="M12259" s="19" t="s">
        <v>11</v>
      </c>
      <c r="N12259" s="28" t="s">
        <v>15953</v>
      </c>
    </row>
    <row r="12260" spans="1:14" ht="30" x14ac:dyDescent="0.25">
      <c r="A12260" s="27" t="s">
        <v>10731</v>
      </c>
      <c r="B12260" s="19" t="s">
        <v>17013</v>
      </c>
      <c r="C12260" s="19" t="s">
        <v>16740</v>
      </c>
      <c r="D12260" s="38" t="s">
        <v>16050</v>
      </c>
      <c r="E12260" s="38" t="s">
        <v>10962</v>
      </c>
      <c r="F12260" s="41">
        <v>31201512</v>
      </c>
      <c r="G12260" s="19" t="s">
        <v>10733</v>
      </c>
      <c r="H12260" s="41">
        <v>1</v>
      </c>
      <c r="I12260" s="41">
        <v>3</v>
      </c>
      <c r="J12260" s="41">
        <v>10</v>
      </c>
      <c r="K12260" s="44">
        <v>46</v>
      </c>
      <c r="L12260" s="20">
        <v>265489</v>
      </c>
      <c r="M12260" s="19" t="s">
        <v>11</v>
      </c>
      <c r="N12260" s="28" t="s">
        <v>15953</v>
      </c>
    </row>
    <row r="12261" spans="1:14" ht="30" x14ac:dyDescent="0.25">
      <c r="A12261" s="27" t="s">
        <v>10731</v>
      </c>
      <c r="B12261" s="19" t="s">
        <v>17013</v>
      </c>
      <c r="C12261" s="19" t="s">
        <v>16851</v>
      </c>
      <c r="D12261" s="38" t="s">
        <v>16161</v>
      </c>
      <c r="E12261" s="38" t="s">
        <v>10963</v>
      </c>
      <c r="F12261" s="41">
        <v>48102109</v>
      </c>
      <c r="G12261" s="19" t="s">
        <v>10733</v>
      </c>
      <c r="H12261" s="41">
        <v>1</v>
      </c>
      <c r="I12261" s="41">
        <v>3</v>
      </c>
      <c r="J12261" s="41">
        <v>10</v>
      </c>
      <c r="K12261" s="44">
        <v>50</v>
      </c>
      <c r="L12261" s="20">
        <v>4524975</v>
      </c>
      <c r="M12261" s="19" t="s">
        <v>11</v>
      </c>
      <c r="N12261" s="28" t="s">
        <v>15953</v>
      </c>
    </row>
    <row r="12262" spans="1:14" ht="30" x14ac:dyDescent="0.25">
      <c r="A12262" s="27" t="s">
        <v>10731</v>
      </c>
      <c r="B12262" s="19" t="s">
        <v>17013</v>
      </c>
      <c r="C12262" s="19" t="s">
        <v>16740</v>
      </c>
      <c r="D12262" s="38" t="s">
        <v>16050</v>
      </c>
      <c r="E12262" s="38" t="s">
        <v>10964</v>
      </c>
      <c r="F12262" s="41">
        <v>24121807</v>
      </c>
      <c r="G12262" s="19" t="s">
        <v>10733</v>
      </c>
      <c r="H12262" s="41">
        <v>1</v>
      </c>
      <c r="I12262" s="41">
        <v>3</v>
      </c>
      <c r="J12262" s="41">
        <v>10</v>
      </c>
      <c r="K12262" s="44">
        <v>5</v>
      </c>
      <c r="L12262" s="20">
        <v>1100750</v>
      </c>
      <c r="M12262" s="19" t="s">
        <v>11</v>
      </c>
      <c r="N12262" s="28" t="s">
        <v>15953</v>
      </c>
    </row>
    <row r="12263" spans="1:14" ht="30" x14ac:dyDescent="0.25">
      <c r="A12263" s="27" t="s">
        <v>10731</v>
      </c>
      <c r="B12263" s="19" t="s">
        <v>16759</v>
      </c>
      <c r="C12263" s="19" t="s">
        <v>16759</v>
      </c>
      <c r="D12263" s="38" t="s">
        <v>16069</v>
      </c>
      <c r="E12263" s="38" t="s">
        <v>10965</v>
      </c>
      <c r="F12263" s="41">
        <v>46181702</v>
      </c>
      <c r="G12263" s="19" t="s">
        <v>10733</v>
      </c>
      <c r="H12263" s="41">
        <v>1</v>
      </c>
      <c r="I12263" s="41">
        <v>3</v>
      </c>
      <c r="J12263" s="41">
        <v>10</v>
      </c>
      <c r="K12263" s="44">
        <v>15</v>
      </c>
      <c r="L12263" s="20">
        <v>392700</v>
      </c>
      <c r="M12263" s="19" t="s">
        <v>11</v>
      </c>
      <c r="N12263" s="28" t="s">
        <v>15953</v>
      </c>
    </row>
    <row r="12264" spans="1:14" ht="30" x14ac:dyDescent="0.25">
      <c r="A12264" s="27" t="s">
        <v>10731</v>
      </c>
      <c r="B12264" s="19" t="s">
        <v>16759</v>
      </c>
      <c r="C12264" s="19" t="s">
        <v>16759</v>
      </c>
      <c r="D12264" s="38" t="s">
        <v>16069</v>
      </c>
      <c r="E12264" s="38" t="s">
        <v>10966</v>
      </c>
      <c r="F12264" s="41">
        <v>46181504</v>
      </c>
      <c r="G12264" s="19" t="s">
        <v>10733</v>
      </c>
      <c r="H12264" s="41">
        <v>1</v>
      </c>
      <c r="I12264" s="41">
        <v>3</v>
      </c>
      <c r="J12264" s="41">
        <v>10</v>
      </c>
      <c r="K12264" s="44">
        <v>50</v>
      </c>
      <c r="L12264" s="20">
        <v>291550</v>
      </c>
      <c r="M12264" s="19" t="s">
        <v>11</v>
      </c>
      <c r="N12264" s="28" t="s">
        <v>15953</v>
      </c>
    </row>
    <row r="12265" spans="1:14" ht="30" x14ac:dyDescent="0.25">
      <c r="A12265" s="27" t="s">
        <v>10731</v>
      </c>
      <c r="B12265" s="19" t="s">
        <v>16759</v>
      </c>
      <c r="C12265" s="19" t="s">
        <v>16759</v>
      </c>
      <c r="D12265" s="38" t="s">
        <v>16069</v>
      </c>
      <c r="E12265" s="38" t="s">
        <v>10967</v>
      </c>
      <c r="F12265" s="41">
        <v>46181504</v>
      </c>
      <c r="G12265" s="19" t="s">
        <v>10733</v>
      </c>
      <c r="H12265" s="41">
        <v>1</v>
      </c>
      <c r="I12265" s="41">
        <v>3</v>
      </c>
      <c r="J12265" s="41">
        <v>10</v>
      </c>
      <c r="K12265" s="44">
        <v>50</v>
      </c>
      <c r="L12265" s="20">
        <v>1785000</v>
      </c>
      <c r="M12265" s="19" t="s">
        <v>11</v>
      </c>
      <c r="N12265" s="28" t="s">
        <v>15953</v>
      </c>
    </row>
    <row r="12266" spans="1:14" ht="30" x14ac:dyDescent="0.25">
      <c r="A12266" s="27" t="s">
        <v>10731</v>
      </c>
      <c r="B12266" s="19" t="s">
        <v>16759</v>
      </c>
      <c r="C12266" s="19" t="s">
        <v>16759</v>
      </c>
      <c r="D12266" s="38" t="s">
        <v>16069</v>
      </c>
      <c r="E12266" s="38" t="s">
        <v>10968</v>
      </c>
      <c r="F12266" s="41">
        <v>46181504</v>
      </c>
      <c r="G12266" s="19" t="s">
        <v>10733</v>
      </c>
      <c r="H12266" s="41">
        <v>1</v>
      </c>
      <c r="I12266" s="41">
        <v>3</v>
      </c>
      <c r="J12266" s="41">
        <v>10</v>
      </c>
      <c r="K12266" s="44">
        <v>80</v>
      </c>
      <c r="L12266" s="20">
        <v>5712000</v>
      </c>
      <c r="M12266" s="19" t="s">
        <v>11</v>
      </c>
      <c r="N12266" s="28" t="s">
        <v>15953</v>
      </c>
    </row>
    <row r="12267" spans="1:14" ht="30" x14ac:dyDescent="0.25">
      <c r="A12267" s="27" t="s">
        <v>10731</v>
      </c>
      <c r="B12267" s="19" t="s">
        <v>16759</v>
      </c>
      <c r="C12267" s="19" t="s">
        <v>16759</v>
      </c>
      <c r="D12267" s="38" t="s">
        <v>16069</v>
      </c>
      <c r="E12267" s="38" t="s">
        <v>10969</v>
      </c>
      <c r="F12267" s="41">
        <v>46181504</v>
      </c>
      <c r="G12267" s="19" t="s">
        <v>10733</v>
      </c>
      <c r="H12267" s="41">
        <v>1</v>
      </c>
      <c r="I12267" s="41">
        <v>3</v>
      </c>
      <c r="J12267" s="41">
        <v>10</v>
      </c>
      <c r="K12267" s="44">
        <v>3</v>
      </c>
      <c r="L12267" s="20">
        <v>1035300</v>
      </c>
      <c r="M12267" s="19" t="s">
        <v>11</v>
      </c>
      <c r="N12267" s="28" t="s">
        <v>15953</v>
      </c>
    </row>
    <row r="12268" spans="1:14" ht="30" x14ac:dyDescent="0.25">
      <c r="A12268" s="27" t="s">
        <v>10731</v>
      </c>
      <c r="B12268" s="19" t="s">
        <v>16759</v>
      </c>
      <c r="C12268" s="19" t="s">
        <v>16759</v>
      </c>
      <c r="D12268" s="38" t="s">
        <v>16069</v>
      </c>
      <c r="E12268" s="38" t="s">
        <v>10970</v>
      </c>
      <c r="F12268" s="41">
        <v>46181704</v>
      </c>
      <c r="G12268" s="19" t="s">
        <v>10733</v>
      </c>
      <c r="H12268" s="41">
        <v>1</v>
      </c>
      <c r="I12268" s="41">
        <v>3</v>
      </c>
      <c r="J12268" s="41">
        <v>10</v>
      </c>
      <c r="K12268" s="44">
        <v>3</v>
      </c>
      <c r="L12268" s="20">
        <v>64260</v>
      </c>
      <c r="M12268" s="19" t="s">
        <v>11</v>
      </c>
      <c r="N12268" s="28" t="s">
        <v>15953</v>
      </c>
    </row>
    <row r="12269" spans="1:14" ht="30" x14ac:dyDescent="0.25">
      <c r="A12269" s="27" t="s">
        <v>10731</v>
      </c>
      <c r="B12269" s="19" t="s">
        <v>16759</v>
      </c>
      <c r="C12269" s="19" t="s">
        <v>16759</v>
      </c>
      <c r="D12269" s="38" t="s">
        <v>16069</v>
      </c>
      <c r="E12269" s="38" t="s">
        <v>10971</v>
      </c>
      <c r="F12269" s="41">
        <v>46181538</v>
      </c>
      <c r="G12269" s="19" t="s">
        <v>10733</v>
      </c>
      <c r="H12269" s="41">
        <v>1</v>
      </c>
      <c r="I12269" s="41">
        <v>3</v>
      </c>
      <c r="J12269" s="41">
        <v>10</v>
      </c>
      <c r="K12269" s="44">
        <v>4</v>
      </c>
      <c r="L12269" s="20">
        <v>95200</v>
      </c>
      <c r="M12269" s="19" t="s">
        <v>11</v>
      </c>
      <c r="N12269" s="28" t="s">
        <v>15953</v>
      </c>
    </row>
    <row r="12270" spans="1:14" ht="30" x14ac:dyDescent="0.25">
      <c r="A12270" s="27" t="s">
        <v>10731</v>
      </c>
      <c r="B12270" s="19" t="s">
        <v>16759</v>
      </c>
      <c r="C12270" s="19" t="s">
        <v>16759</v>
      </c>
      <c r="D12270" s="38" t="s">
        <v>16069</v>
      </c>
      <c r="E12270" s="38" t="s">
        <v>10972</v>
      </c>
      <c r="F12270" s="41">
        <v>46181538</v>
      </c>
      <c r="G12270" s="19" t="s">
        <v>10733</v>
      </c>
      <c r="H12270" s="41">
        <v>1</v>
      </c>
      <c r="I12270" s="41">
        <v>3</v>
      </c>
      <c r="J12270" s="41">
        <v>10</v>
      </c>
      <c r="K12270" s="44">
        <v>2</v>
      </c>
      <c r="L12270" s="20">
        <v>99960</v>
      </c>
      <c r="M12270" s="19" t="s">
        <v>11</v>
      </c>
      <c r="N12270" s="28" t="s">
        <v>15953</v>
      </c>
    </row>
    <row r="12271" spans="1:14" ht="30" x14ac:dyDescent="0.25">
      <c r="A12271" s="27" t="s">
        <v>10731</v>
      </c>
      <c r="B12271" s="19" t="s">
        <v>16759</v>
      </c>
      <c r="C12271" s="19" t="s">
        <v>16759</v>
      </c>
      <c r="D12271" s="38" t="s">
        <v>16069</v>
      </c>
      <c r="E12271" s="38" t="s">
        <v>4642</v>
      </c>
      <c r="F12271" s="41">
        <v>46181531</v>
      </c>
      <c r="G12271" s="19" t="s">
        <v>10733</v>
      </c>
      <c r="H12271" s="41">
        <v>1</v>
      </c>
      <c r="I12271" s="41">
        <v>3</v>
      </c>
      <c r="J12271" s="41">
        <v>10</v>
      </c>
      <c r="K12271" s="44">
        <v>15</v>
      </c>
      <c r="L12271" s="20">
        <v>160650</v>
      </c>
      <c r="M12271" s="19" t="s">
        <v>11</v>
      </c>
      <c r="N12271" s="28" t="s">
        <v>15953</v>
      </c>
    </row>
    <row r="12272" spans="1:14" ht="45" x14ac:dyDescent="0.25">
      <c r="A12272" s="27" t="s">
        <v>10731</v>
      </c>
      <c r="B12272" s="19" t="s">
        <v>16745</v>
      </c>
      <c r="C12272" s="19" t="s">
        <v>16745</v>
      </c>
      <c r="D12272" s="38" t="s">
        <v>16055</v>
      </c>
      <c r="E12272" s="38" t="s">
        <v>10973</v>
      </c>
      <c r="F12272" s="41">
        <v>30191501</v>
      </c>
      <c r="G12272" s="19" t="s">
        <v>10820</v>
      </c>
      <c r="H12272" s="41">
        <v>1</v>
      </c>
      <c r="I12272" s="41">
        <v>3</v>
      </c>
      <c r="J12272" s="41">
        <v>10</v>
      </c>
      <c r="K12272" s="44">
        <v>1</v>
      </c>
      <c r="L12272" s="20">
        <v>1966353.27</v>
      </c>
      <c r="M12272" s="19" t="s">
        <v>11</v>
      </c>
      <c r="N12272" s="28" t="s">
        <v>15953</v>
      </c>
    </row>
    <row r="12273" spans="1:14" ht="30" x14ac:dyDescent="0.25">
      <c r="A12273" s="27" t="s">
        <v>10731</v>
      </c>
      <c r="B12273" s="19" t="s">
        <v>17013</v>
      </c>
      <c r="C12273" s="19" t="s">
        <v>16740</v>
      </c>
      <c r="D12273" s="38" t="s">
        <v>16050</v>
      </c>
      <c r="E12273" s="38" t="s">
        <v>10974</v>
      </c>
      <c r="F12273" s="41">
        <v>55121725</v>
      </c>
      <c r="G12273" s="19" t="s">
        <v>10733</v>
      </c>
      <c r="H12273" s="41">
        <v>1</v>
      </c>
      <c r="I12273" s="41">
        <v>3</v>
      </c>
      <c r="J12273" s="41">
        <v>10</v>
      </c>
      <c r="K12273" s="44">
        <v>80</v>
      </c>
      <c r="L12273" s="20">
        <v>333200</v>
      </c>
      <c r="M12273" s="19" t="s">
        <v>11</v>
      </c>
      <c r="N12273" s="28" t="s">
        <v>15953</v>
      </c>
    </row>
    <row r="12274" spans="1:14" ht="30" x14ac:dyDescent="0.25">
      <c r="A12274" s="27" t="s">
        <v>10731</v>
      </c>
      <c r="B12274" s="19" t="s">
        <v>17013</v>
      </c>
      <c r="C12274" s="19" t="s">
        <v>16740</v>
      </c>
      <c r="D12274" s="38" t="s">
        <v>16050</v>
      </c>
      <c r="E12274" s="38" t="s">
        <v>10975</v>
      </c>
      <c r="F12274" s="41">
        <v>31201513</v>
      </c>
      <c r="G12274" s="19" t="s">
        <v>10733</v>
      </c>
      <c r="H12274" s="41">
        <v>1</v>
      </c>
      <c r="I12274" s="41">
        <v>3</v>
      </c>
      <c r="J12274" s="41">
        <v>10</v>
      </c>
      <c r="K12274" s="44">
        <v>20</v>
      </c>
      <c r="L12274" s="20">
        <v>1309000</v>
      </c>
      <c r="M12274" s="19" t="s">
        <v>11</v>
      </c>
      <c r="N12274" s="28" t="s">
        <v>15953</v>
      </c>
    </row>
    <row r="12275" spans="1:14" ht="30" x14ac:dyDescent="0.25">
      <c r="A12275" s="27" t="s">
        <v>10731</v>
      </c>
      <c r="B12275" s="19" t="s">
        <v>16759</v>
      </c>
      <c r="C12275" s="19" t="s">
        <v>16759</v>
      </c>
      <c r="D12275" s="38" t="s">
        <v>16069</v>
      </c>
      <c r="E12275" s="38" t="s">
        <v>10976</v>
      </c>
      <c r="F12275" s="41">
        <v>46182306</v>
      </c>
      <c r="G12275" s="19" t="s">
        <v>10733</v>
      </c>
      <c r="H12275" s="41">
        <v>1</v>
      </c>
      <c r="I12275" s="41">
        <v>3</v>
      </c>
      <c r="J12275" s="41">
        <v>10</v>
      </c>
      <c r="K12275" s="44">
        <v>6</v>
      </c>
      <c r="L12275" s="20">
        <v>1392300</v>
      </c>
      <c r="M12275" s="19" t="s">
        <v>11</v>
      </c>
      <c r="N12275" s="28" t="s">
        <v>15953</v>
      </c>
    </row>
    <row r="12276" spans="1:14" ht="30" x14ac:dyDescent="0.25">
      <c r="A12276" s="27" t="s">
        <v>10731</v>
      </c>
      <c r="B12276" s="19" t="s">
        <v>16759</v>
      </c>
      <c r="C12276" s="19" t="s">
        <v>16759</v>
      </c>
      <c r="D12276" s="38" t="s">
        <v>16069</v>
      </c>
      <c r="E12276" s="38" t="s">
        <v>10977</v>
      </c>
      <c r="F12276" s="41">
        <v>39121900</v>
      </c>
      <c r="G12276" s="19" t="s">
        <v>10733</v>
      </c>
      <c r="H12276" s="41">
        <v>1</v>
      </c>
      <c r="I12276" s="41">
        <v>3</v>
      </c>
      <c r="J12276" s="41">
        <v>10</v>
      </c>
      <c r="K12276" s="44">
        <v>9</v>
      </c>
      <c r="L12276" s="20">
        <v>1874250</v>
      </c>
      <c r="M12276" s="19" t="s">
        <v>11</v>
      </c>
      <c r="N12276" s="28" t="s">
        <v>15953</v>
      </c>
    </row>
    <row r="12277" spans="1:14" ht="30" x14ac:dyDescent="0.25">
      <c r="A12277" s="27" t="s">
        <v>10731</v>
      </c>
      <c r="B12277" s="19" t="s">
        <v>16759</v>
      </c>
      <c r="C12277" s="19" t="s">
        <v>16759</v>
      </c>
      <c r="D12277" s="38" t="s">
        <v>16069</v>
      </c>
      <c r="E12277" s="38" t="s">
        <v>10978</v>
      </c>
      <c r="F12277" s="41">
        <v>46181604</v>
      </c>
      <c r="G12277" s="19" t="s">
        <v>10733</v>
      </c>
      <c r="H12277" s="41">
        <v>1</v>
      </c>
      <c r="I12277" s="41">
        <v>3</v>
      </c>
      <c r="J12277" s="41">
        <v>10</v>
      </c>
      <c r="K12277" s="44">
        <v>9</v>
      </c>
      <c r="L12277" s="20">
        <v>1927800</v>
      </c>
      <c r="M12277" s="19" t="s">
        <v>11</v>
      </c>
      <c r="N12277" s="28" t="s">
        <v>15953</v>
      </c>
    </row>
    <row r="12278" spans="1:14" ht="30" x14ac:dyDescent="0.25">
      <c r="A12278" s="27" t="s">
        <v>10731</v>
      </c>
      <c r="B12278" s="19" t="s">
        <v>16759</v>
      </c>
      <c r="C12278" s="19" t="s">
        <v>16759</v>
      </c>
      <c r="D12278" s="38" t="s">
        <v>16069</v>
      </c>
      <c r="E12278" s="38" t="s">
        <v>10979</v>
      </c>
      <c r="F12278" s="41">
        <v>46181501</v>
      </c>
      <c r="G12278" s="19" t="s">
        <v>10733</v>
      </c>
      <c r="H12278" s="41">
        <v>1</v>
      </c>
      <c r="I12278" s="41">
        <v>3</v>
      </c>
      <c r="J12278" s="41">
        <v>10</v>
      </c>
      <c r="K12278" s="44">
        <v>6</v>
      </c>
      <c r="L12278" s="20">
        <v>135660</v>
      </c>
      <c r="M12278" s="19" t="s">
        <v>11</v>
      </c>
      <c r="N12278" s="28" t="s">
        <v>15953</v>
      </c>
    </row>
    <row r="12279" spans="1:14" ht="30" x14ac:dyDescent="0.25">
      <c r="A12279" s="27" t="s">
        <v>10731</v>
      </c>
      <c r="B12279" s="19" t="s">
        <v>16759</v>
      </c>
      <c r="C12279" s="19" t="s">
        <v>16759</v>
      </c>
      <c r="D12279" s="38" t="s">
        <v>16069</v>
      </c>
      <c r="E12279" s="38" t="s">
        <v>10980</v>
      </c>
      <c r="F12279" s="41">
        <v>46181520</v>
      </c>
      <c r="G12279" s="19" t="s">
        <v>10733</v>
      </c>
      <c r="H12279" s="41">
        <v>1</v>
      </c>
      <c r="I12279" s="41">
        <v>3</v>
      </c>
      <c r="J12279" s="41">
        <v>10</v>
      </c>
      <c r="K12279" s="44">
        <v>6</v>
      </c>
      <c r="L12279" s="20">
        <v>464100</v>
      </c>
      <c r="M12279" s="19" t="s">
        <v>11</v>
      </c>
      <c r="N12279" s="28" t="s">
        <v>15953</v>
      </c>
    </row>
    <row r="12280" spans="1:14" ht="30" x14ac:dyDescent="0.25">
      <c r="A12280" s="27" t="s">
        <v>10731</v>
      </c>
      <c r="B12280" s="19" t="s">
        <v>16759</v>
      </c>
      <c r="C12280" s="19" t="s">
        <v>16759</v>
      </c>
      <c r="D12280" s="38" t="s">
        <v>16069</v>
      </c>
      <c r="E12280" s="38" t="s">
        <v>16512</v>
      </c>
      <c r="F12280" s="41">
        <v>46181504</v>
      </c>
      <c r="G12280" s="19" t="s">
        <v>10733</v>
      </c>
      <c r="H12280" s="41">
        <v>1</v>
      </c>
      <c r="I12280" s="41">
        <v>3</v>
      </c>
      <c r="J12280" s="41">
        <v>10</v>
      </c>
      <c r="K12280" s="44">
        <v>3</v>
      </c>
      <c r="L12280" s="20">
        <v>78540</v>
      </c>
      <c r="M12280" s="19" t="s">
        <v>11</v>
      </c>
      <c r="N12280" s="28" t="s">
        <v>15953</v>
      </c>
    </row>
    <row r="12281" spans="1:14" ht="30" x14ac:dyDescent="0.25">
      <c r="A12281" s="27" t="s">
        <v>10731</v>
      </c>
      <c r="B12281" s="19" t="s">
        <v>16759</v>
      </c>
      <c r="C12281" s="19" t="s">
        <v>16759</v>
      </c>
      <c r="D12281" s="38" t="s">
        <v>16069</v>
      </c>
      <c r="E12281" s="38" t="s">
        <v>10981</v>
      </c>
      <c r="F12281" s="41">
        <v>46181522</v>
      </c>
      <c r="G12281" s="19" t="s">
        <v>10733</v>
      </c>
      <c r="H12281" s="41">
        <v>1</v>
      </c>
      <c r="I12281" s="41">
        <v>3</v>
      </c>
      <c r="J12281" s="41">
        <v>10</v>
      </c>
      <c r="K12281" s="44">
        <v>5</v>
      </c>
      <c r="L12281" s="20">
        <v>309400</v>
      </c>
      <c r="M12281" s="19" t="s">
        <v>11</v>
      </c>
      <c r="N12281" s="28" t="s">
        <v>15953</v>
      </c>
    </row>
    <row r="12282" spans="1:14" ht="30" x14ac:dyDescent="0.25">
      <c r="A12282" s="27" t="s">
        <v>10731</v>
      </c>
      <c r="B12282" s="19" t="s">
        <v>16780</v>
      </c>
      <c r="C12282" s="19" t="s">
        <v>16780</v>
      </c>
      <c r="D12282" s="38" t="s">
        <v>16090</v>
      </c>
      <c r="E12282" s="38" t="s">
        <v>10982</v>
      </c>
      <c r="F12282" s="41">
        <v>41114427</v>
      </c>
      <c r="G12282" s="19" t="s">
        <v>10733</v>
      </c>
      <c r="H12282" s="41">
        <v>1</v>
      </c>
      <c r="I12282" s="41">
        <v>3</v>
      </c>
      <c r="J12282" s="41">
        <v>10</v>
      </c>
      <c r="K12282" s="44">
        <v>2</v>
      </c>
      <c r="L12282" s="20">
        <v>535500</v>
      </c>
      <c r="M12282" s="19" t="s">
        <v>11</v>
      </c>
      <c r="N12282" s="28" t="s">
        <v>15953</v>
      </c>
    </row>
    <row r="12283" spans="1:14" ht="45" x14ac:dyDescent="0.25">
      <c r="A12283" s="27" t="s">
        <v>10731</v>
      </c>
      <c r="B12283" s="19" t="s">
        <v>17031</v>
      </c>
      <c r="C12283" s="19" t="s">
        <v>16876</v>
      </c>
      <c r="D12283" s="38" t="s">
        <v>16186</v>
      </c>
      <c r="E12283" s="38" t="s">
        <v>10983</v>
      </c>
      <c r="F12283" s="41">
        <v>25174800</v>
      </c>
      <c r="G12283" s="19" t="s">
        <v>10733</v>
      </c>
      <c r="H12283" s="41">
        <v>1</v>
      </c>
      <c r="I12283" s="41">
        <v>3</v>
      </c>
      <c r="J12283" s="41">
        <v>10</v>
      </c>
      <c r="K12283" s="44">
        <v>1</v>
      </c>
      <c r="L12283" s="20">
        <v>28756890</v>
      </c>
      <c r="M12283" s="19" t="s">
        <v>11</v>
      </c>
      <c r="N12283" s="28" t="s">
        <v>15953</v>
      </c>
    </row>
    <row r="12284" spans="1:14" ht="45" x14ac:dyDescent="0.25">
      <c r="A12284" s="27" t="s">
        <v>10731</v>
      </c>
      <c r="B12284" s="19" t="s">
        <v>17031</v>
      </c>
      <c r="C12284" s="19" t="s">
        <v>16876</v>
      </c>
      <c r="D12284" s="38" t="s">
        <v>16186</v>
      </c>
      <c r="E12284" s="38" t="s">
        <v>10984</v>
      </c>
      <c r="F12284" s="41">
        <v>25174800</v>
      </c>
      <c r="G12284" s="19" t="s">
        <v>10733</v>
      </c>
      <c r="H12284" s="41">
        <v>1</v>
      </c>
      <c r="I12284" s="41">
        <v>3</v>
      </c>
      <c r="J12284" s="41">
        <v>10</v>
      </c>
      <c r="K12284" s="44">
        <v>1</v>
      </c>
      <c r="L12284" s="20">
        <v>4752050</v>
      </c>
      <c r="M12284" s="19" t="s">
        <v>11</v>
      </c>
      <c r="N12284" s="28" t="s">
        <v>15953</v>
      </c>
    </row>
    <row r="12285" spans="1:14" ht="30" x14ac:dyDescent="0.25">
      <c r="A12285" s="27" t="s">
        <v>10731</v>
      </c>
      <c r="B12285" s="19" t="s">
        <v>17013</v>
      </c>
      <c r="C12285" s="19" t="s">
        <v>16776</v>
      </c>
      <c r="D12285" s="38" t="s">
        <v>16086</v>
      </c>
      <c r="E12285" s="38" t="s">
        <v>10985</v>
      </c>
      <c r="F12285" s="41">
        <v>25172504</v>
      </c>
      <c r="G12285" s="19" t="s">
        <v>10733</v>
      </c>
      <c r="H12285" s="41">
        <v>1</v>
      </c>
      <c r="I12285" s="41">
        <v>3</v>
      </c>
      <c r="J12285" s="41">
        <v>10</v>
      </c>
      <c r="K12285" s="44">
        <v>1</v>
      </c>
      <c r="L12285" s="20">
        <v>29827350</v>
      </c>
      <c r="M12285" s="19" t="s">
        <v>11</v>
      </c>
      <c r="N12285" s="28" t="s">
        <v>15953</v>
      </c>
    </row>
    <row r="12286" spans="1:14" ht="30" x14ac:dyDescent="0.25">
      <c r="A12286" s="27" t="s">
        <v>10731</v>
      </c>
      <c r="B12286" s="19" t="s">
        <v>17014</v>
      </c>
      <c r="C12286" s="19" t="s">
        <v>16850</v>
      </c>
      <c r="D12286" s="38" t="s">
        <v>16160</v>
      </c>
      <c r="E12286" s="38" t="s">
        <v>10986</v>
      </c>
      <c r="F12286" s="41">
        <v>42121600</v>
      </c>
      <c r="G12286" s="19" t="s">
        <v>10733</v>
      </c>
      <c r="H12286" s="41">
        <v>1</v>
      </c>
      <c r="I12286" s="41">
        <v>4</v>
      </c>
      <c r="J12286" s="41">
        <v>10</v>
      </c>
      <c r="K12286" s="44">
        <v>18</v>
      </c>
      <c r="L12286" s="20">
        <v>1710000</v>
      </c>
      <c r="M12286" s="19" t="s">
        <v>11</v>
      </c>
      <c r="N12286" s="28" t="s">
        <v>15953</v>
      </c>
    </row>
    <row r="12287" spans="1:14" ht="30" x14ac:dyDescent="0.25">
      <c r="A12287" s="27" t="s">
        <v>10731</v>
      </c>
      <c r="B12287" s="19" t="s">
        <v>17014</v>
      </c>
      <c r="C12287" s="19" t="s">
        <v>16850</v>
      </c>
      <c r="D12287" s="38" t="s">
        <v>16160</v>
      </c>
      <c r="E12287" s="38" t="s">
        <v>10987</v>
      </c>
      <c r="F12287" s="41">
        <v>42121600</v>
      </c>
      <c r="G12287" s="19" t="s">
        <v>10733</v>
      </c>
      <c r="H12287" s="41">
        <v>1</v>
      </c>
      <c r="I12287" s="41">
        <v>4</v>
      </c>
      <c r="J12287" s="41">
        <v>10</v>
      </c>
      <c r="K12287" s="44">
        <v>14</v>
      </c>
      <c r="L12287" s="20">
        <v>658000</v>
      </c>
      <c r="M12287" s="19" t="s">
        <v>11</v>
      </c>
      <c r="N12287" s="28" t="s">
        <v>15953</v>
      </c>
    </row>
    <row r="12288" spans="1:14" ht="30" x14ac:dyDescent="0.25">
      <c r="A12288" s="27" t="s">
        <v>10731</v>
      </c>
      <c r="B12288" s="19" t="s">
        <v>17014</v>
      </c>
      <c r="C12288" s="19" t="s">
        <v>16850</v>
      </c>
      <c r="D12288" s="38" t="s">
        <v>16160</v>
      </c>
      <c r="E12288" s="38" t="s">
        <v>10988</v>
      </c>
      <c r="F12288" s="41">
        <v>42121600</v>
      </c>
      <c r="G12288" s="19" t="s">
        <v>10733</v>
      </c>
      <c r="H12288" s="41">
        <v>1</v>
      </c>
      <c r="I12288" s="41">
        <v>4</v>
      </c>
      <c r="J12288" s="41">
        <v>10</v>
      </c>
      <c r="K12288" s="44">
        <v>9</v>
      </c>
      <c r="L12288" s="20">
        <v>243000</v>
      </c>
      <c r="M12288" s="19" t="s">
        <v>11</v>
      </c>
      <c r="N12288" s="28" t="s">
        <v>15953</v>
      </c>
    </row>
    <row r="12289" spans="1:14" ht="30" x14ac:dyDescent="0.25">
      <c r="A12289" s="27" t="s">
        <v>10731</v>
      </c>
      <c r="B12289" s="19" t="s">
        <v>17014</v>
      </c>
      <c r="C12289" s="19" t="s">
        <v>16850</v>
      </c>
      <c r="D12289" s="38" t="s">
        <v>16160</v>
      </c>
      <c r="E12289" s="38" t="s">
        <v>10989</v>
      </c>
      <c r="F12289" s="41">
        <v>42121600</v>
      </c>
      <c r="G12289" s="19" t="s">
        <v>10733</v>
      </c>
      <c r="H12289" s="41">
        <v>1</v>
      </c>
      <c r="I12289" s="41">
        <v>4</v>
      </c>
      <c r="J12289" s="41">
        <v>10</v>
      </c>
      <c r="K12289" s="44">
        <v>9</v>
      </c>
      <c r="L12289" s="20">
        <v>279000</v>
      </c>
      <c r="M12289" s="19" t="s">
        <v>11</v>
      </c>
      <c r="N12289" s="28" t="s">
        <v>15953</v>
      </c>
    </row>
    <row r="12290" spans="1:14" ht="30" x14ac:dyDescent="0.25">
      <c r="A12290" s="27" t="s">
        <v>10731</v>
      </c>
      <c r="B12290" s="19" t="s">
        <v>17016</v>
      </c>
      <c r="C12290" s="19" t="s">
        <v>16847</v>
      </c>
      <c r="D12290" s="38" t="s">
        <v>16157</v>
      </c>
      <c r="E12290" s="38" t="s">
        <v>10990</v>
      </c>
      <c r="F12290" s="41">
        <v>12141916</v>
      </c>
      <c r="G12290" s="19" t="s">
        <v>10733</v>
      </c>
      <c r="H12290" s="41">
        <v>1</v>
      </c>
      <c r="I12290" s="41">
        <v>4</v>
      </c>
      <c r="J12290" s="41">
        <v>10</v>
      </c>
      <c r="K12290" s="44">
        <v>1</v>
      </c>
      <c r="L12290" s="20">
        <v>115000</v>
      </c>
      <c r="M12290" s="19" t="s">
        <v>11</v>
      </c>
      <c r="N12290" s="28" t="s">
        <v>15953</v>
      </c>
    </row>
    <row r="12291" spans="1:14" ht="45" x14ac:dyDescent="0.25">
      <c r="A12291" s="27" t="s">
        <v>10731</v>
      </c>
      <c r="B12291" s="19" t="s">
        <v>17014</v>
      </c>
      <c r="C12291" s="19" t="s">
        <v>16747</v>
      </c>
      <c r="D12291" s="38" t="s">
        <v>16057</v>
      </c>
      <c r="E12291" s="38" t="s">
        <v>10991</v>
      </c>
      <c r="F12291" s="41">
        <v>47131800</v>
      </c>
      <c r="G12291" s="19" t="s">
        <v>10733</v>
      </c>
      <c r="H12291" s="41">
        <v>1</v>
      </c>
      <c r="I12291" s="41">
        <v>4</v>
      </c>
      <c r="J12291" s="41">
        <v>10</v>
      </c>
      <c r="K12291" s="44">
        <v>1</v>
      </c>
      <c r="L12291" s="20">
        <v>155000</v>
      </c>
      <c r="M12291" s="19" t="s">
        <v>11</v>
      </c>
      <c r="N12291" s="28" t="s">
        <v>15953</v>
      </c>
    </row>
    <row r="12292" spans="1:14" ht="30" x14ac:dyDescent="0.25">
      <c r="A12292" s="27" t="s">
        <v>10731</v>
      </c>
      <c r="B12292" s="19" t="s">
        <v>17064</v>
      </c>
      <c r="C12292" s="19" t="s">
        <v>16874</v>
      </c>
      <c r="D12292" s="38" t="s">
        <v>16184</v>
      </c>
      <c r="E12292" s="38" t="s">
        <v>16513</v>
      </c>
      <c r="F12292" s="41">
        <v>42142600</v>
      </c>
      <c r="G12292" s="19" t="s">
        <v>10733</v>
      </c>
      <c r="H12292" s="41">
        <v>1</v>
      </c>
      <c r="I12292" s="41">
        <v>4</v>
      </c>
      <c r="J12292" s="41">
        <v>10</v>
      </c>
      <c r="K12292" s="44">
        <v>1</v>
      </c>
      <c r="L12292" s="20">
        <v>40000</v>
      </c>
      <c r="M12292" s="19" t="s">
        <v>11</v>
      </c>
      <c r="N12292" s="28" t="s">
        <v>15953</v>
      </c>
    </row>
    <row r="12293" spans="1:14" ht="30" x14ac:dyDescent="0.25">
      <c r="A12293" s="27" t="s">
        <v>10731</v>
      </c>
      <c r="B12293" s="19" t="s">
        <v>17018</v>
      </c>
      <c r="C12293" s="19" t="s">
        <v>16839</v>
      </c>
      <c r="D12293" s="38" t="s">
        <v>16149</v>
      </c>
      <c r="E12293" s="38" t="s">
        <v>10992</v>
      </c>
      <c r="F12293" s="41">
        <v>10122100</v>
      </c>
      <c r="G12293" s="19" t="s">
        <v>10733</v>
      </c>
      <c r="H12293" s="41">
        <v>1</v>
      </c>
      <c r="I12293" s="41">
        <v>4</v>
      </c>
      <c r="J12293" s="41">
        <v>10</v>
      </c>
      <c r="K12293" s="44">
        <v>180</v>
      </c>
      <c r="L12293" s="20">
        <v>17100000</v>
      </c>
      <c r="M12293" s="19" t="s">
        <v>15954</v>
      </c>
      <c r="N12293" s="28" t="s">
        <v>15953</v>
      </c>
    </row>
    <row r="12294" spans="1:14" ht="30" x14ac:dyDescent="0.25">
      <c r="A12294" s="27" t="s">
        <v>10731</v>
      </c>
      <c r="B12294" s="19" t="s">
        <v>17018</v>
      </c>
      <c r="C12294" s="19" t="s">
        <v>16839</v>
      </c>
      <c r="D12294" s="38" t="s">
        <v>16149</v>
      </c>
      <c r="E12294" s="38" t="s">
        <v>10993</v>
      </c>
      <c r="F12294" s="41">
        <v>10122100</v>
      </c>
      <c r="G12294" s="19" t="s">
        <v>10733</v>
      </c>
      <c r="H12294" s="41">
        <v>2</v>
      </c>
      <c r="I12294" s="41">
        <v>4</v>
      </c>
      <c r="J12294" s="41">
        <v>10</v>
      </c>
      <c r="K12294" s="44">
        <v>24</v>
      </c>
      <c r="L12294" s="20">
        <v>1392000.24</v>
      </c>
      <c r="M12294" s="19" t="s">
        <v>11</v>
      </c>
      <c r="N12294" s="28" t="s">
        <v>15953</v>
      </c>
    </row>
    <row r="12295" spans="1:14" ht="30" x14ac:dyDescent="0.25">
      <c r="A12295" s="27" t="s">
        <v>10731</v>
      </c>
      <c r="B12295" s="19" t="s">
        <v>17018</v>
      </c>
      <c r="C12295" s="19" t="s">
        <v>16839</v>
      </c>
      <c r="D12295" s="38" t="s">
        <v>16149</v>
      </c>
      <c r="E12295" s="38" t="s">
        <v>10994</v>
      </c>
      <c r="F12295" s="41">
        <v>10122100</v>
      </c>
      <c r="G12295" s="19" t="s">
        <v>10733</v>
      </c>
      <c r="H12295" s="41">
        <v>2</v>
      </c>
      <c r="I12295" s="41">
        <v>4</v>
      </c>
      <c r="J12295" s="41">
        <v>10</v>
      </c>
      <c r="K12295" s="44">
        <v>3</v>
      </c>
      <c r="L12295" s="20">
        <v>480000</v>
      </c>
      <c r="M12295" s="19" t="s">
        <v>11</v>
      </c>
      <c r="N12295" s="28" t="s">
        <v>15953</v>
      </c>
    </row>
    <row r="12296" spans="1:14" ht="30" x14ac:dyDescent="0.25">
      <c r="A12296" s="27" t="s">
        <v>10731</v>
      </c>
      <c r="B12296" s="19" t="s">
        <v>17018</v>
      </c>
      <c r="C12296" s="19" t="s">
        <v>16839</v>
      </c>
      <c r="D12296" s="38" t="s">
        <v>16149</v>
      </c>
      <c r="E12296" s="38" t="s">
        <v>10995</v>
      </c>
      <c r="F12296" s="41">
        <v>10121505</v>
      </c>
      <c r="G12296" s="19" t="s">
        <v>10733</v>
      </c>
      <c r="H12296" s="41">
        <v>2</v>
      </c>
      <c r="I12296" s="41">
        <v>4</v>
      </c>
      <c r="J12296" s="41">
        <v>10</v>
      </c>
      <c r="K12296" s="44">
        <v>2400</v>
      </c>
      <c r="L12296" s="20">
        <v>55200000</v>
      </c>
      <c r="M12296" s="19" t="s">
        <v>11</v>
      </c>
      <c r="N12296" s="28" t="s">
        <v>15953</v>
      </c>
    </row>
    <row r="12297" spans="1:14" ht="30" x14ac:dyDescent="0.25">
      <c r="A12297" s="27" t="s">
        <v>10731</v>
      </c>
      <c r="B12297" s="19" t="s">
        <v>16759</v>
      </c>
      <c r="C12297" s="19" t="s">
        <v>16759</v>
      </c>
      <c r="D12297" s="38" t="s">
        <v>16069</v>
      </c>
      <c r="E12297" s="38" t="s">
        <v>16514</v>
      </c>
      <c r="F12297" s="41">
        <v>46181504</v>
      </c>
      <c r="G12297" s="19" t="s">
        <v>10733</v>
      </c>
      <c r="H12297" s="41">
        <v>2</v>
      </c>
      <c r="I12297" s="41">
        <v>4</v>
      </c>
      <c r="J12297" s="41">
        <v>10</v>
      </c>
      <c r="K12297" s="44">
        <v>5</v>
      </c>
      <c r="L12297" s="20">
        <v>80000</v>
      </c>
      <c r="M12297" s="19" t="s">
        <v>11</v>
      </c>
      <c r="N12297" s="28" t="s">
        <v>15953</v>
      </c>
    </row>
    <row r="12298" spans="1:14" ht="30" x14ac:dyDescent="0.25">
      <c r="A12298" s="27" t="s">
        <v>10731</v>
      </c>
      <c r="B12298" s="19" t="s">
        <v>17013</v>
      </c>
      <c r="C12298" s="19" t="s">
        <v>16740</v>
      </c>
      <c r="D12298" s="38" t="s">
        <v>16050</v>
      </c>
      <c r="E12298" s="38" t="s">
        <v>10996</v>
      </c>
      <c r="F12298" s="41">
        <v>10131600</v>
      </c>
      <c r="G12298" s="19" t="s">
        <v>10733</v>
      </c>
      <c r="H12298" s="41">
        <v>2</v>
      </c>
      <c r="I12298" s="41">
        <v>4</v>
      </c>
      <c r="J12298" s="41">
        <v>10</v>
      </c>
      <c r="K12298" s="44">
        <v>1</v>
      </c>
      <c r="L12298" s="20">
        <v>479999.99</v>
      </c>
      <c r="M12298" s="19" t="s">
        <v>11</v>
      </c>
      <c r="N12298" s="28" t="s">
        <v>15953</v>
      </c>
    </row>
    <row r="12299" spans="1:14" ht="30" x14ac:dyDescent="0.25">
      <c r="A12299" s="27" t="s">
        <v>10731</v>
      </c>
      <c r="B12299" s="19" t="s">
        <v>16746</v>
      </c>
      <c r="C12299" s="19" t="s">
        <v>16746</v>
      </c>
      <c r="D12299" s="38" t="s">
        <v>16056</v>
      </c>
      <c r="E12299" s="38" t="s">
        <v>10997</v>
      </c>
      <c r="F12299" s="41">
        <v>11161801</v>
      </c>
      <c r="G12299" s="19" t="s">
        <v>10733</v>
      </c>
      <c r="H12299" s="41">
        <v>2</v>
      </c>
      <c r="I12299" s="41">
        <v>4</v>
      </c>
      <c r="J12299" s="41">
        <v>10</v>
      </c>
      <c r="K12299" s="44">
        <v>1</v>
      </c>
      <c r="L12299" s="20">
        <v>270000</v>
      </c>
      <c r="M12299" s="19" t="s">
        <v>11</v>
      </c>
      <c r="N12299" s="28" t="s">
        <v>15953</v>
      </c>
    </row>
    <row r="12300" spans="1:14" ht="30" x14ac:dyDescent="0.25">
      <c r="A12300" s="27" t="s">
        <v>10731</v>
      </c>
      <c r="B12300" s="19" t="s">
        <v>17015</v>
      </c>
      <c r="C12300" s="19" t="s">
        <v>16742</v>
      </c>
      <c r="D12300" s="38" t="s">
        <v>16052</v>
      </c>
      <c r="E12300" s="38" t="s">
        <v>10998</v>
      </c>
      <c r="F12300" s="41">
        <v>10141502</v>
      </c>
      <c r="G12300" s="19" t="s">
        <v>10733</v>
      </c>
      <c r="H12300" s="41">
        <v>2</v>
      </c>
      <c r="I12300" s="41">
        <v>4</v>
      </c>
      <c r="J12300" s="41">
        <v>10</v>
      </c>
      <c r="K12300" s="44">
        <v>1</v>
      </c>
      <c r="L12300" s="20">
        <v>180000</v>
      </c>
      <c r="M12300" s="19" t="s">
        <v>11</v>
      </c>
      <c r="N12300" s="28" t="s">
        <v>15953</v>
      </c>
    </row>
    <row r="12301" spans="1:14" ht="45" x14ac:dyDescent="0.25">
      <c r="A12301" s="27" t="s">
        <v>10731</v>
      </c>
      <c r="B12301" s="19" t="s">
        <v>17014</v>
      </c>
      <c r="C12301" s="19" t="s">
        <v>16747</v>
      </c>
      <c r="D12301" s="38" t="s">
        <v>16057</v>
      </c>
      <c r="E12301" s="38" t="s">
        <v>10999</v>
      </c>
      <c r="F12301" s="41">
        <v>47131800</v>
      </c>
      <c r="G12301" s="19" t="s">
        <v>10733</v>
      </c>
      <c r="H12301" s="41">
        <v>2</v>
      </c>
      <c r="I12301" s="41">
        <v>4</v>
      </c>
      <c r="J12301" s="41">
        <v>10</v>
      </c>
      <c r="K12301" s="44">
        <v>1</v>
      </c>
      <c r="L12301" s="20">
        <v>101150</v>
      </c>
      <c r="M12301" s="19" t="s">
        <v>11</v>
      </c>
      <c r="N12301" s="28" t="s">
        <v>15953</v>
      </c>
    </row>
    <row r="12302" spans="1:14" ht="45" x14ac:dyDescent="0.25">
      <c r="A12302" s="27" t="s">
        <v>10731</v>
      </c>
      <c r="B12302" s="19" t="s">
        <v>17014</v>
      </c>
      <c r="C12302" s="19" t="s">
        <v>16747</v>
      </c>
      <c r="D12302" s="38" t="s">
        <v>16057</v>
      </c>
      <c r="E12302" s="38" t="s">
        <v>11000</v>
      </c>
      <c r="F12302" s="41">
        <v>47131800</v>
      </c>
      <c r="G12302" s="19" t="s">
        <v>10733</v>
      </c>
      <c r="H12302" s="41">
        <v>2</v>
      </c>
      <c r="I12302" s="41">
        <v>4</v>
      </c>
      <c r="J12302" s="41">
        <v>10</v>
      </c>
      <c r="K12302" s="44">
        <v>9</v>
      </c>
      <c r="L12302" s="20">
        <v>85500</v>
      </c>
      <c r="M12302" s="19" t="s">
        <v>11</v>
      </c>
      <c r="N12302" s="28" t="s">
        <v>15953</v>
      </c>
    </row>
    <row r="12303" spans="1:14" ht="30" x14ac:dyDescent="0.25">
      <c r="A12303" s="27" t="s">
        <v>10731</v>
      </c>
      <c r="B12303" s="19" t="s">
        <v>17040</v>
      </c>
      <c r="C12303" s="19" t="s">
        <v>16827</v>
      </c>
      <c r="D12303" s="38" t="s">
        <v>16137</v>
      </c>
      <c r="E12303" s="38" t="s">
        <v>11001</v>
      </c>
      <c r="F12303" s="41">
        <v>23141608</v>
      </c>
      <c r="G12303" s="19" t="s">
        <v>10733</v>
      </c>
      <c r="H12303" s="41">
        <v>1</v>
      </c>
      <c r="I12303" s="41">
        <v>3</v>
      </c>
      <c r="J12303" s="41">
        <v>10</v>
      </c>
      <c r="K12303" s="44">
        <v>1</v>
      </c>
      <c r="L12303" s="20">
        <v>1021020</v>
      </c>
      <c r="M12303" s="19" t="s">
        <v>15954</v>
      </c>
      <c r="N12303" s="28" t="s">
        <v>15953</v>
      </c>
    </row>
    <row r="12304" spans="1:14" ht="45" x14ac:dyDescent="0.25">
      <c r="A12304" s="27" t="s">
        <v>10731</v>
      </c>
      <c r="B12304" s="19" t="s">
        <v>17012</v>
      </c>
      <c r="C12304" s="19" t="s">
        <v>16843</v>
      </c>
      <c r="D12304" s="38" t="s">
        <v>16153</v>
      </c>
      <c r="E12304" s="38" t="s">
        <v>11002</v>
      </c>
      <c r="F12304" s="41">
        <v>15111505</v>
      </c>
      <c r="G12304" s="19" t="s">
        <v>10733</v>
      </c>
      <c r="H12304" s="41">
        <v>1</v>
      </c>
      <c r="I12304" s="41">
        <v>3</v>
      </c>
      <c r="J12304" s="41">
        <v>10</v>
      </c>
      <c r="K12304" s="44">
        <v>8</v>
      </c>
      <c r="L12304" s="20">
        <v>347480</v>
      </c>
      <c r="M12304" s="19" t="s">
        <v>11</v>
      </c>
      <c r="N12304" s="28" t="s">
        <v>15953</v>
      </c>
    </row>
    <row r="12305" spans="1:14" ht="90" x14ac:dyDescent="0.25">
      <c r="A12305" s="27" t="s">
        <v>10731</v>
      </c>
      <c r="B12305" s="19" t="s">
        <v>17012</v>
      </c>
      <c r="C12305" s="19" t="s">
        <v>16739</v>
      </c>
      <c r="D12305" s="38" t="s">
        <v>16049</v>
      </c>
      <c r="E12305" s="38" t="s">
        <v>11003</v>
      </c>
      <c r="F12305" s="41">
        <v>15121902</v>
      </c>
      <c r="G12305" s="19" t="s">
        <v>10733</v>
      </c>
      <c r="H12305" s="41">
        <v>1</v>
      </c>
      <c r="I12305" s="41">
        <v>3</v>
      </c>
      <c r="J12305" s="41">
        <v>10</v>
      </c>
      <c r="K12305" s="44">
        <v>6</v>
      </c>
      <c r="L12305" s="20">
        <v>419832</v>
      </c>
      <c r="M12305" s="19" t="s">
        <v>11</v>
      </c>
      <c r="N12305" s="28" t="s">
        <v>15953</v>
      </c>
    </row>
    <row r="12306" spans="1:14" ht="90" x14ac:dyDescent="0.25">
      <c r="A12306" s="27" t="s">
        <v>10731</v>
      </c>
      <c r="B12306" s="19" t="s">
        <v>17012</v>
      </c>
      <c r="C12306" s="19" t="s">
        <v>16739</v>
      </c>
      <c r="D12306" s="38" t="s">
        <v>16049</v>
      </c>
      <c r="E12306" s="38" t="s">
        <v>11004</v>
      </c>
      <c r="F12306" s="41">
        <v>15121514</v>
      </c>
      <c r="G12306" s="19" t="s">
        <v>10733</v>
      </c>
      <c r="H12306" s="41">
        <v>1</v>
      </c>
      <c r="I12306" s="41">
        <v>3</v>
      </c>
      <c r="J12306" s="41">
        <v>10</v>
      </c>
      <c r="K12306" s="44">
        <v>8</v>
      </c>
      <c r="L12306" s="20">
        <v>347480</v>
      </c>
      <c r="M12306" s="19" t="s">
        <v>11</v>
      </c>
      <c r="N12306" s="28" t="s">
        <v>15953</v>
      </c>
    </row>
    <row r="12307" spans="1:14" ht="30" x14ac:dyDescent="0.25">
      <c r="A12307" s="27" t="s">
        <v>10731</v>
      </c>
      <c r="B12307" s="19" t="s">
        <v>17016</v>
      </c>
      <c r="C12307" s="19" t="s">
        <v>16847</v>
      </c>
      <c r="D12307" s="38" t="s">
        <v>16157</v>
      </c>
      <c r="E12307" s="38" t="s">
        <v>16515</v>
      </c>
      <c r="F12307" s="41">
        <v>23271807</v>
      </c>
      <c r="G12307" s="19" t="s">
        <v>10733</v>
      </c>
      <c r="H12307" s="41">
        <v>1</v>
      </c>
      <c r="I12307" s="41">
        <v>3</v>
      </c>
      <c r="J12307" s="41">
        <v>10</v>
      </c>
      <c r="K12307" s="44">
        <v>5</v>
      </c>
      <c r="L12307" s="20">
        <v>34510</v>
      </c>
      <c r="M12307" s="19" t="s">
        <v>11</v>
      </c>
      <c r="N12307" s="28" t="s">
        <v>15953</v>
      </c>
    </row>
    <row r="12308" spans="1:14" ht="30" x14ac:dyDescent="0.25">
      <c r="A12308" s="27" t="s">
        <v>10731</v>
      </c>
      <c r="B12308" s="19" t="s">
        <v>17016</v>
      </c>
      <c r="C12308" s="19" t="s">
        <v>16849</v>
      </c>
      <c r="D12308" s="38" t="s">
        <v>16159</v>
      </c>
      <c r="E12308" s="38" t="s">
        <v>11005</v>
      </c>
      <c r="F12308" s="41">
        <v>12352310</v>
      </c>
      <c r="G12308" s="19" t="s">
        <v>10733</v>
      </c>
      <c r="H12308" s="41">
        <v>1</v>
      </c>
      <c r="I12308" s="41">
        <v>3</v>
      </c>
      <c r="J12308" s="41">
        <v>10</v>
      </c>
      <c r="K12308" s="44">
        <v>5</v>
      </c>
      <c r="L12308" s="20">
        <v>217175</v>
      </c>
      <c r="M12308" s="19" t="s">
        <v>11</v>
      </c>
      <c r="N12308" s="28" t="s">
        <v>15953</v>
      </c>
    </row>
    <row r="12309" spans="1:14" ht="30" x14ac:dyDescent="0.25">
      <c r="A12309" s="27" t="s">
        <v>10731</v>
      </c>
      <c r="B12309" s="19" t="s">
        <v>17016</v>
      </c>
      <c r="C12309" s="19" t="s">
        <v>16849</v>
      </c>
      <c r="D12309" s="38" t="s">
        <v>16159</v>
      </c>
      <c r="E12309" s="38" t="s">
        <v>11006</v>
      </c>
      <c r="F12309" s="41">
        <v>12352310</v>
      </c>
      <c r="G12309" s="19" t="s">
        <v>10733</v>
      </c>
      <c r="H12309" s="41">
        <v>1</v>
      </c>
      <c r="I12309" s="41">
        <v>3</v>
      </c>
      <c r="J12309" s="41">
        <v>10</v>
      </c>
      <c r="K12309" s="44">
        <v>3</v>
      </c>
      <c r="L12309" s="20">
        <v>91035</v>
      </c>
      <c r="M12309" s="19" t="s">
        <v>11</v>
      </c>
      <c r="N12309" s="28" t="s">
        <v>15953</v>
      </c>
    </row>
    <row r="12310" spans="1:14" ht="30" x14ac:dyDescent="0.25">
      <c r="A12310" s="27" t="s">
        <v>10731</v>
      </c>
      <c r="B12310" s="19" t="s">
        <v>16860</v>
      </c>
      <c r="C12310" s="19" t="s">
        <v>16860</v>
      </c>
      <c r="D12310" s="38" t="s">
        <v>16170</v>
      </c>
      <c r="E12310" s="38" t="s">
        <v>11007</v>
      </c>
      <c r="F12310" s="41">
        <v>30263201</v>
      </c>
      <c r="G12310" s="19" t="s">
        <v>10733</v>
      </c>
      <c r="H12310" s="41">
        <v>1</v>
      </c>
      <c r="I12310" s="41">
        <v>3</v>
      </c>
      <c r="J12310" s="41">
        <v>10</v>
      </c>
      <c r="K12310" s="44">
        <v>4</v>
      </c>
      <c r="L12310" s="20">
        <v>119952</v>
      </c>
      <c r="M12310" s="19" t="s">
        <v>11</v>
      </c>
      <c r="N12310" s="28" t="s">
        <v>15953</v>
      </c>
    </row>
    <row r="12311" spans="1:14" ht="90" x14ac:dyDescent="0.25">
      <c r="A12311" s="27" t="s">
        <v>10731</v>
      </c>
      <c r="B12311" s="19" t="s">
        <v>17039</v>
      </c>
      <c r="C12311" s="19" t="s">
        <v>16795</v>
      </c>
      <c r="D12311" s="38" t="s">
        <v>16105</v>
      </c>
      <c r="E12311" s="38" t="s">
        <v>16516</v>
      </c>
      <c r="F12311" s="41">
        <v>27113204</v>
      </c>
      <c r="G12311" s="19" t="s">
        <v>10733</v>
      </c>
      <c r="H12311" s="41">
        <v>1</v>
      </c>
      <c r="I12311" s="41">
        <v>3</v>
      </c>
      <c r="J12311" s="41">
        <v>10</v>
      </c>
      <c r="K12311" s="44">
        <v>1</v>
      </c>
      <c r="L12311" s="20">
        <v>347718</v>
      </c>
      <c r="M12311" s="19" t="s">
        <v>11</v>
      </c>
      <c r="N12311" s="28" t="s">
        <v>15953</v>
      </c>
    </row>
    <row r="12312" spans="1:14" ht="45" x14ac:dyDescent="0.25">
      <c r="A12312" s="27" t="s">
        <v>10731</v>
      </c>
      <c r="B12312" s="19" t="s">
        <v>17063</v>
      </c>
      <c r="C12312" s="19" t="s">
        <v>16866</v>
      </c>
      <c r="D12312" s="38" t="s">
        <v>16176</v>
      </c>
      <c r="E12312" s="38" t="s">
        <v>11008</v>
      </c>
      <c r="F12312" s="41">
        <v>39121400</v>
      </c>
      <c r="G12312" s="19" t="s">
        <v>10733</v>
      </c>
      <c r="H12312" s="41">
        <v>1</v>
      </c>
      <c r="I12312" s="41">
        <v>3</v>
      </c>
      <c r="J12312" s="41">
        <v>10</v>
      </c>
      <c r="K12312" s="44">
        <v>6</v>
      </c>
      <c r="L12312" s="20">
        <v>104244</v>
      </c>
      <c r="M12312" s="19" t="s">
        <v>11</v>
      </c>
      <c r="N12312" s="28" t="s">
        <v>15953</v>
      </c>
    </row>
    <row r="12313" spans="1:14" ht="45" x14ac:dyDescent="0.25">
      <c r="A12313" s="27" t="s">
        <v>10731</v>
      </c>
      <c r="B12313" s="19" t="s">
        <v>17063</v>
      </c>
      <c r="C12313" s="19" t="s">
        <v>16866</v>
      </c>
      <c r="D12313" s="38" t="s">
        <v>16176</v>
      </c>
      <c r="E12313" s="38" t="s">
        <v>11009</v>
      </c>
      <c r="F12313" s="41">
        <v>39121400</v>
      </c>
      <c r="G12313" s="19" t="s">
        <v>10733</v>
      </c>
      <c r="H12313" s="41">
        <v>1</v>
      </c>
      <c r="I12313" s="41">
        <v>3</v>
      </c>
      <c r="J12313" s="41">
        <v>10</v>
      </c>
      <c r="K12313" s="44">
        <v>6</v>
      </c>
      <c r="L12313" s="20">
        <v>119952</v>
      </c>
      <c r="M12313" s="19" t="s">
        <v>11</v>
      </c>
      <c r="N12313" s="28" t="s">
        <v>15953</v>
      </c>
    </row>
    <row r="12314" spans="1:14" ht="45" x14ac:dyDescent="0.25">
      <c r="A12314" s="27" t="s">
        <v>10731</v>
      </c>
      <c r="B12314" s="19" t="s">
        <v>17063</v>
      </c>
      <c r="C12314" s="19" t="s">
        <v>16866</v>
      </c>
      <c r="D12314" s="38" t="s">
        <v>16176</v>
      </c>
      <c r="E12314" s="38" t="s">
        <v>11010</v>
      </c>
      <c r="F12314" s="41">
        <v>39121400</v>
      </c>
      <c r="G12314" s="19" t="s">
        <v>10733</v>
      </c>
      <c r="H12314" s="41">
        <v>1</v>
      </c>
      <c r="I12314" s="41">
        <v>3</v>
      </c>
      <c r="J12314" s="41">
        <v>10</v>
      </c>
      <c r="K12314" s="44">
        <v>6</v>
      </c>
      <c r="L12314" s="20">
        <v>104244</v>
      </c>
      <c r="M12314" s="19" t="s">
        <v>11</v>
      </c>
      <c r="N12314" s="28" t="s">
        <v>15953</v>
      </c>
    </row>
    <row r="12315" spans="1:14" ht="45" x14ac:dyDescent="0.25">
      <c r="A12315" s="27" t="s">
        <v>10731</v>
      </c>
      <c r="B12315" s="19" t="s">
        <v>17063</v>
      </c>
      <c r="C12315" s="19" t="s">
        <v>16866</v>
      </c>
      <c r="D12315" s="38" t="s">
        <v>16176</v>
      </c>
      <c r="E12315" s="38" t="s">
        <v>11011</v>
      </c>
      <c r="F12315" s="41">
        <v>39121400</v>
      </c>
      <c r="G12315" s="19" t="s">
        <v>10733</v>
      </c>
      <c r="H12315" s="41">
        <v>1</v>
      </c>
      <c r="I12315" s="41">
        <v>3</v>
      </c>
      <c r="J12315" s="41">
        <v>10</v>
      </c>
      <c r="K12315" s="44">
        <v>6</v>
      </c>
      <c r="L12315" s="20">
        <v>104244</v>
      </c>
      <c r="M12315" s="19" t="s">
        <v>11</v>
      </c>
      <c r="N12315" s="28" t="s">
        <v>15953</v>
      </c>
    </row>
    <row r="12316" spans="1:14" ht="45" x14ac:dyDescent="0.25">
      <c r="A12316" s="27" t="s">
        <v>10731</v>
      </c>
      <c r="B12316" s="19" t="s">
        <v>17063</v>
      </c>
      <c r="C12316" s="19" t="s">
        <v>16866</v>
      </c>
      <c r="D12316" s="38" t="s">
        <v>16176</v>
      </c>
      <c r="E12316" s="38" t="s">
        <v>11012</v>
      </c>
      <c r="F12316" s="41">
        <v>39121400</v>
      </c>
      <c r="G12316" s="19" t="s">
        <v>10733</v>
      </c>
      <c r="H12316" s="41">
        <v>1</v>
      </c>
      <c r="I12316" s="41">
        <v>3</v>
      </c>
      <c r="J12316" s="41">
        <v>10</v>
      </c>
      <c r="K12316" s="44">
        <v>6</v>
      </c>
      <c r="L12316" s="20">
        <v>119952</v>
      </c>
      <c r="M12316" s="19" t="s">
        <v>11</v>
      </c>
      <c r="N12316" s="28" t="s">
        <v>15953</v>
      </c>
    </row>
    <row r="12317" spans="1:14" ht="45" x14ac:dyDescent="0.25">
      <c r="A12317" s="27" t="s">
        <v>10731</v>
      </c>
      <c r="B12317" s="19" t="s">
        <v>17063</v>
      </c>
      <c r="C12317" s="19" t="s">
        <v>16866</v>
      </c>
      <c r="D12317" s="38" t="s">
        <v>16176</v>
      </c>
      <c r="E12317" s="38" t="s">
        <v>11013</v>
      </c>
      <c r="F12317" s="41">
        <v>39121400</v>
      </c>
      <c r="G12317" s="19" t="s">
        <v>10733</v>
      </c>
      <c r="H12317" s="41">
        <v>1</v>
      </c>
      <c r="I12317" s="41">
        <v>3</v>
      </c>
      <c r="J12317" s="41">
        <v>10</v>
      </c>
      <c r="K12317" s="44">
        <v>6</v>
      </c>
      <c r="L12317" s="20">
        <v>119952</v>
      </c>
      <c r="M12317" s="19" t="s">
        <v>11</v>
      </c>
      <c r="N12317" s="28" t="s">
        <v>15953</v>
      </c>
    </row>
    <row r="12318" spans="1:14" ht="90" x14ac:dyDescent="0.25">
      <c r="A12318" s="27" t="s">
        <v>10731</v>
      </c>
      <c r="B12318" s="19" t="s">
        <v>17012</v>
      </c>
      <c r="C12318" s="19" t="s">
        <v>16739</v>
      </c>
      <c r="D12318" s="38" t="s">
        <v>16049</v>
      </c>
      <c r="E12318" s="38" t="s">
        <v>11014</v>
      </c>
      <c r="F12318" s="41">
        <v>15121514</v>
      </c>
      <c r="G12318" s="19" t="s">
        <v>10733</v>
      </c>
      <c r="H12318" s="41">
        <v>1</v>
      </c>
      <c r="I12318" s="41">
        <v>3</v>
      </c>
      <c r="J12318" s="41">
        <v>10</v>
      </c>
      <c r="K12318" s="44">
        <v>10</v>
      </c>
      <c r="L12318" s="20">
        <v>255850</v>
      </c>
      <c r="M12318" s="19" t="s">
        <v>11</v>
      </c>
      <c r="N12318" s="28" t="s">
        <v>15953</v>
      </c>
    </row>
    <row r="12319" spans="1:14" ht="30" x14ac:dyDescent="0.25">
      <c r="A12319" s="27" t="s">
        <v>10731</v>
      </c>
      <c r="B12319" s="19" t="s">
        <v>17016</v>
      </c>
      <c r="C12319" s="19" t="s">
        <v>16846</v>
      </c>
      <c r="D12319" s="38" t="s">
        <v>16156</v>
      </c>
      <c r="E12319" s="38" t="s">
        <v>11015</v>
      </c>
      <c r="F12319" s="41">
        <v>12352104</v>
      </c>
      <c r="G12319" s="19" t="s">
        <v>10733</v>
      </c>
      <c r="H12319" s="41">
        <v>1</v>
      </c>
      <c r="I12319" s="41">
        <v>3</v>
      </c>
      <c r="J12319" s="41">
        <v>10</v>
      </c>
      <c r="K12319" s="44">
        <v>10</v>
      </c>
      <c r="L12319" s="20">
        <v>260610</v>
      </c>
      <c r="M12319" s="19" t="s">
        <v>11</v>
      </c>
      <c r="N12319" s="28" t="s">
        <v>15953</v>
      </c>
    </row>
    <row r="12320" spans="1:14" ht="30" x14ac:dyDescent="0.25">
      <c r="A12320" s="27" t="s">
        <v>10731</v>
      </c>
      <c r="B12320" s="19" t="s">
        <v>17016</v>
      </c>
      <c r="C12320" s="19" t="s">
        <v>16849</v>
      </c>
      <c r="D12320" s="38" t="s">
        <v>16159</v>
      </c>
      <c r="E12320" s="38" t="s">
        <v>16517</v>
      </c>
      <c r="F12320" s="41">
        <v>31201631</v>
      </c>
      <c r="G12320" s="19" t="s">
        <v>10733</v>
      </c>
      <c r="H12320" s="41">
        <v>1</v>
      </c>
      <c r="I12320" s="41">
        <v>3</v>
      </c>
      <c r="J12320" s="41">
        <v>10</v>
      </c>
      <c r="K12320" s="44">
        <v>5</v>
      </c>
      <c r="L12320" s="20">
        <v>326060</v>
      </c>
      <c r="M12320" s="19" t="s">
        <v>11</v>
      </c>
      <c r="N12320" s="28" t="s">
        <v>15953</v>
      </c>
    </row>
    <row r="12321" spans="1:14" ht="30" x14ac:dyDescent="0.25">
      <c r="A12321" s="27" t="s">
        <v>10731</v>
      </c>
      <c r="B12321" s="19" t="s">
        <v>17015</v>
      </c>
      <c r="C12321" s="19" t="s">
        <v>16742</v>
      </c>
      <c r="D12321" s="38" t="s">
        <v>16052</v>
      </c>
      <c r="E12321" s="38" t="s">
        <v>11016</v>
      </c>
      <c r="F12321" s="41">
        <v>53131624</v>
      </c>
      <c r="G12321" s="19" t="s">
        <v>10733</v>
      </c>
      <c r="H12321" s="41">
        <v>1</v>
      </c>
      <c r="I12321" s="41">
        <v>3</v>
      </c>
      <c r="J12321" s="41">
        <v>10</v>
      </c>
      <c r="K12321" s="44">
        <v>4</v>
      </c>
      <c r="L12321" s="20">
        <v>239904</v>
      </c>
      <c r="M12321" s="19" t="s">
        <v>11</v>
      </c>
      <c r="N12321" s="28" t="s">
        <v>15953</v>
      </c>
    </row>
    <row r="12322" spans="1:14" ht="30" x14ac:dyDescent="0.25">
      <c r="A12322" s="27" t="s">
        <v>10731</v>
      </c>
      <c r="B12322" s="19" t="s">
        <v>17014</v>
      </c>
      <c r="C12322" s="19" t="s">
        <v>16741</v>
      </c>
      <c r="D12322" s="38" t="s">
        <v>16051</v>
      </c>
      <c r="E12322" s="38" t="s">
        <v>11017</v>
      </c>
      <c r="F12322" s="41">
        <v>15121514</v>
      </c>
      <c r="G12322" s="19" t="s">
        <v>10733</v>
      </c>
      <c r="H12322" s="41">
        <v>1</v>
      </c>
      <c r="I12322" s="41">
        <v>3</v>
      </c>
      <c r="J12322" s="41">
        <v>10</v>
      </c>
      <c r="K12322" s="44">
        <v>8</v>
      </c>
      <c r="L12322" s="20">
        <v>215152</v>
      </c>
      <c r="M12322" s="19" t="s">
        <v>11</v>
      </c>
      <c r="N12322" s="28" t="s">
        <v>15953</v>
      </c>
    </row>
    <row r="12323" spans="1:14" ht="30" x14ac:dyDescent="0.25">
      <c r="A12323" s="27" t="s">
        <v>10731</v>
      </c>
      <c r="B12323" s="19" t="s">
        <v>17014</v>
      </c>
      <c r="C12323" s="19" t="s">
        <v>16741</v>
      </c>
      <c r="D12323" s="38" t="s">
        <v>16051</v>
      </c>
      <c r="E12323" s="38" t="s">
        <v>9740</v>
      </c>
      <c r="F12323" s="41">
        <v>12164201</v>
      </c>
      <c r="G12323" s="19" t="s">
        <v>10733</v>
      </c>
      <c r="H12323" s="41">
        <v>1</v>
      </c>
      <c r="I12323" s="41">
        <v>3</v>
      </c>
      <c r="J12323" s="41">
        <v>10</v>
      </c>
      <c r="K12323" s="44">
        <v>8</v>
      </c>
      <c r="L12323" s="20">
        <v>455056</v>
      </c>
      <c r="M12323" s="19" t="s">
        <v>11</v>
      </c>
      <c r="N12323" s="28" t="s">
        <v>15953</v>
      </c>
    </row>
    <row r="12324" spans="1:14" ht="30" x14ac:dyDescent="0.25">
      <c r="A12324" s="27" t="s">
        <v>10731</v>
      </c>
      <c r="B12324" s="19" t="s">
        <v>17014</v>
      </c>
      <c r="C12324" s="19" t="s">
        <v>16741</v>
      </c>
      <c r="D12324" s="38" t="s">
        <v>16051</v>
      </c>
      <c r="E12324" s="38" t="s">
        <v>9703</v>
      </c>
      <c r="F12324" s="41">
        <v>47131813</v>
      </c>
      <c r="G12324" s="19" t="s">
        <v>10733</v>
      </c>
      <c r="H12324" s="41">
        <v>1</v>
      </c>
      <c r="I12324" s="41">
        <v>3</v>
      </c>
      <c r="J12324" s="41">
        <v>10</v>
      </c>
      <c r="K12324" s="44">
        <v>6</v>
      </c>
      <c r="L12324" s="20">
        <v>140658</v>
      </c>
      <c r="M12324" s="19" t="s">
        <v>11</v>
      </c>
      <c r="N12324" s="28" t="s">
        <v>15953</v>
      </c>
    </row>
    <row r="12325" spans="1:14" ht="30" x14ac:dyDescent="0.25">
      <c r="A12325" s="27" t="s">
        <v>10731</v>
      </c>
      <c r="B12325" s="19" t="s">
        <v>17016</v>
      </c>
      <c r="C12325" s="19" t="s">
        <v>16849</v>
      </c>
      <c r="D12325" s="38" t="s">
        <v>16159</v>
      </c>
      <c r="E12325" s="38" t="s">
        <v>16518</v>
      </c>
      <c r="F12325" s="41">
        <v>12352310</v>
      </c>
      <c r="G12325" s="19" t="s">
        <v>10733</v>
      </c>
      <c r="H12325" s="41">
        <v>1</v>
      </c>
      <c r="I12325" s="41">
        <v>3</v>
      </c>
      <c r="J12325" s="41">
        <v>10</v>
      </c>
      <c r="K12325" s="44">
        <v>8</v>
      </c>
      <c r="L12325" s="20">
        <v>167552</v>
      </c>
      <c r="M12325" s="19" t="s">
        <v>11</v>
      </c>
      <c r="N12325" s="28" t="s">
        <v>15953</v>
      </c>
    </row>
    <row r="12326" spans="1:14" ht="90" x14ac:dyDescent="0.25">
      <c r="A12326" s="27" t="s">
        <v>10731</v>
      </c>
      <c r="B12326" s="19" t="s">
        <v>17012</v>
      </c>
      <c r="C12326" s="19" t="s">
        <v>16739</v>
      </c>
      <c r="D12326" s="38" t="s">
        <v>16049</v>
      </c>
      <c r="E12326" s="38" t="s">
        <v>11018</v>
      </c>
      <c r="F12326" s="41">
        <v>15121500</v>
      </c>
      <c r="G12326" s="19" t="s">
        <v>10733</v>
      </c>
      <c r="H12326" s="41">
        <v>1</v>
      </c>
      <c r="I12326" s="41">
        <v>3</v>
      </c>
      <c r="J12326" s="41">
        <v>10</v>
      </c>
      <c r="K12326" s="44">
        <v>14</v>
      </c>
      <c r="L12326" s="20">
        <v>1314474</v>
      </c>
      <c r="M12326" s="19" t="s">
        <v>11</v>
      </c>
      <c r="N12326" s="28" t="s">
        <v>15953</v>
      </c>
    </row>
    <row r="12327" spans="1:14" ht="30" x14ac:dyDescent="0.25">
      <c r="A12327" s="27" t="s">
        <v>10731</v>
      </c>
      <c r="B12327" s="19" t="s">
        <v>17015</v>
      </c>
      <c r="C12327" s="19" t="s">
        <v>16742</v>
      </c>
      <c r="D12327" s="38" t="s">
        <v>16052</v>
      </c>
      <c r="E12327" s="38" t="s">
        <v>11019</v>
      </c>
      <c r="F12327" s="41">
        <v>47131909</v>
      </c>
      <c r="G12327" s="19" t="s">
        <v>10733</v>
      </c>
      <c r="H12327" s="41">
        <v>1</v>
      </c>
      <c r="I12327" s="41">
        <v>3</v>
      </c>
      <c r="J12327" s="41">
        <v>10</v>
      </c>
      <c r="K12327" s="44">
        <v>1</v>
      </c>
      <c r="L12327" s="20">
        <v>69972</v>
      </c>
      <c r="M12327" s="19" t="s">
        <v>11</v>
      </c>
      <c r="N12327" s="28" t="s">
        <v>15953</v>
      </c>
    </row>
    <row r="12328" spans="1:14" ht="30" x14ac:dyDescent="0.25">
      <c r="A12328" s="27" t="s">
        <v>10731</v>
      </c>
      <c r="B12328" s="19" t="s">
        <v>17016</v>
      </c>
      <c r="C12328" s="19" t="s">
        <v>16846</v>
      </c>
      <c r="D12328" s="38" t="s">
        <v>16156</v>
      </c>
      <c r="E12328" s="38" t="s">
        <v>16519</v>
      </c>
      <c r="F12328" s="41">
        <v>47131821</v>
      </c>
      <c r="G12328" s="19" t="s">
        <v>10733</v>
      </c>
      <c r="H12328" s="41">
        <v>1</v>
      </c>
      <c r="I12328" s="41">
        <v>3</v>
      </c>
      <c r="J12328" s="41">
        <v>10</v>
      </c>
      <c r="K12328" s="44">
        <v>4</v>
      </c>
      <c r="L12328" s="20">
        <v>521696</v>
      </c>
      <c r="M12328" s="19" t="s">
        <v>11</v>
      </c>
      <c r="N12328" s="28" t="s">
        <v>15953</v>
      </c>
    </row>
    <row r="12329" spans="1:14" ht="45" x14ac:dyDescent="0.25">
      <c r="A12329" s="27" t="s">
        <v>10731</v>
      </c>
      <c r="B12329" s="19" t="s">
        <v>16745</v>
      </c>
      <c r="C12329" s="19" t="s">
        <v>16745</v>
      </c>
      <c r="D12329" s="38" t="s">
        <v>16055</v>
      </c>
      <c r="E12329" s="38" t="s">
        <v>11020</v>
      </c>
      <c r="F12329" s="41">
        <v>27113201</v>
      </c>
      <c r="G12329" s="19" t="s">
        <v>10820</v>
      </c>
      <c r="H12329" s="41">
        <v>1</v>
      </c>
      <c r="I12329" s="41">
        <v>3</v>
      </c>
      <c r="J12329" s="41">
        <v>10</v>
      </c>
      <c r="K12329" s="44">
        <v>1</v>
      </c>
      <c r="L12329" s="20">
        <v>766800</v>
      </c>
      <c r="M12329" s="19" t="s">
        <v>11</v>
      </c>
      <c r="N12329" s="28" t="s">
        <v>15953</v>
      </c>
    </row>
    <row r="12330" spans="1:14" ht="45" x14ac:dyDescent="0.25">
      <c r="A12330" s="27" t="s">
        <v>10731</v>
      </c>
      <c r="B12330" s="19" t="s">
        <v>16745</v>
      </c>
      <c r="C12330" s="19" t="s">
        <v>16745</v>
      </c>
      <c r="D12330" s="38" t="s">
        <v>16055</v>
      </c>
      <c r="E12330" s="38" t="s">
        <v>11021</v>
      </c>
      <c r="F12330" s="41">
        <v>20111614</v>
      </c>
      <c r="G12330" s="19" t="s">
        <v>10820</v>
      </c>
      <c r="H12330" s="41">
        <v>1</v>
      </c>
      <c r="I12330" s="41">
        <v>3</v>
      </c>
      <c r="J12330" s="41">
        <v>10</v>
      </c>
      <c r="K12330" s="44">
        <v>1</v>
      </c>
      <c r="L12330" s="20">
        <v>210618.62</v>
      </c>
      <c r="M12330" s="19" t="s">
        <v>11</v>
      </c>
      <c r="N12330" s="28" t="s">
        <v>15953</v>
      </c>
    </row>
    <row r="12331" spans="1:14" ht="30" x14ac:dyDescent="0.25">
      <c r="A12331" s="27" t="s">
        <v>10731</v>
      </c>
      <c r="B12331" s="19" t="s">
        <v>17013</v>
      </c>
      <c r="C12331" s="19" t="s">
        <v>16740</v>
      </c>
      <c r="D12331" s="38" t="s">
        <v>16050</v>
      </c>
      <c r="E12331" s="38" t="s">
        <v>11022</v>
      </c>
      <c r="F12331" s="41">
        <v>31201501</v>
      </c>
      <c r="G12331" s="19" t="s">
        <v>10820</v>
      </c>
      <c r="H12331" s="41">
        <v>1</v>
      </c>
      <c r="I12331" s="41">
        <v>3</v>
      </c>
      <c r="J12331" s="41">
        <v>10</v>
      </c>
      <c r="K12331" s="44">
        <v>1</v>
      </c>
      <c r="L12331" s="20">
        <v>317282.8</v>
      </c>
      <c r="M12331" s="19" t="s">
        <v>11</v>
      </c>
      <c r="N12331" s="28" t="s">
        <v>15953</v>
      </c>
    </row>
    <row r="12332" spans="1:14" ht="45" x14ac:dyDescent="0.25">
      <c r="A12332" s="27" t="s">
        <v>10731</v>
      </c>
      <c r="B12332" s="19" t="s">
        <v>17012</v>
      </c>
      <c r="C12332" s="19" t="s">
        <v>16843</v>
      </c>
      <c r="D12332" s="38" t="s">
        <v>16153</v>
      </c>
      <c r="E12332" s="38" t="s">
        <v>16520</v>
      </c>
      <c r="F12332" s="41">
        <v>15111505</v>
      </c>
      <c r="G12332" s="19" t="s">
        <v>10733</v>
      </c>
      <c r="H12332" s="41">
        <v>1</v>
      </c>
      <c r="I12332" s="41">
        <v>3</v>
      </c>
      <c r="J12332" s="41">
        <v>10</v>
      </c>
      <c r="K12332" s="44">
        <v>4</v>
      </c>
      <c r="L12332" s="20">
        <v>86632</v>
      </c>
      <c r="M12332" s="19" t="s">
        <v>11</v>
      </c>
      <c r="N12332" s="28" t="s">
        <v>15953</v>
      </c>
    </row>
    <row r="12333" spans="1:14" ht="30" x14ac:dyDescent="0.25">
      <c r="A12333" s="27" t="s">
        <v>10731</v>
      </c>
      <c r="B12333" s="19" t="s">
        <v>17016</v>
      </c>
      <c r="C12333" s="19" t="s">
        <v>16847</v>
      </c>
      <c r="D12333" s="38" t="s">
        <v>16157</v>
      </c>
      <c r="E12333" s="38" t="s">
        <v>11023</v>
      </c>
      <c r="F12333" s="41">
        <v>26121600</v>
      </c>
      <c r="G12333" s="19" t="s">
        <v>10733</v>
      </c>
      <c r="H12333" s="41">
        <v>1</v>
      </c>
      <c r="I12333" s="41">
        <v>3</v>
      </c>
      <c r="J12333" s="41">
        <v>10</v>
      </c>
      <c r="K12333" s="44">
        <v>4</v>
      </c>
      <c r="L12333" s="20">
        <v>123760</v>
      </c>
      <c r="M12333" s="19" t="s">
        <v>11</v>
      </c>
      <c r="N12333" s="28" t="s">
        <v>15953</v>
      </c>
    </row>
    <row r="12334" spans="1:14" ht="60" x14ac:dyDescent="0.25">
      <c r="A12334" s="27" t="s">
        <v>10731</v>
      </c>
      <c r="B12334" s="19" t="s">
        <v>17063</v>
      </c>
      <c r="C12334" s="19" t="s">
        <v>16869</v>
      </c>
      <c r="D12334" s="38" t="s">
        <v>16179</v>
      </c>
      <c r="E12334" s="38" t="s">
        <v>11024</v>
      </c>
      <c r="F12334" s="41">
        <v>32111503</v>
      </c>
      <c r="G12334" s="19" t="s">
        <v>10733</v>
      </c>
      <c r="H12334" s="41">
        <v>1</v>
      </c>
      <c r="I12334" s="41">
        <v>3</v>
      </c>
      <c r="J12334" s="41">
        <v>10</v>
      </c>
      <c r="K12334" s="44">
        <v>30</v>
      </c>
      <c r="L12334" s="20">
        <v>467670</v>
      </c>
      <c r="M12334" s="19" t="s">
        <v>11</v>
      </c>
      <c r="N12334" s="28" t="s">
        <v>15953</v>
      </c>
    </row>
    <row r="12335" spans="1:14" ht="60" x14ac:dyDescent="0.25">
      <c r="A12335" s="27" t="s">
        <v>10731</v>
      </c>
      <c r="B12335" s="19" t="s">
        <v>17063</v>
      </c>
      <c r="C12335" s="19" t="s">
        <v>16869</v>
      </c>
      <c r="D12335" s="38" t="s">
        <v>16179</v>
      </c>
      <c r="E12335" s="38" t="s">
        <v>11025</v>
      </c>
      <c r="F12335" s="41">
        <v>32111503</v>
      </c>
      <c r="G12335" s="19" t="s">
        <v>10733</v>
      </c>
      <c r="H12335" s="41">
        <v>1</v>
      </c>
      <c r="I12335" s="41">
        <v>3</v>
      </c>
      <c r="J12335" s="41">
        <v>10</v>
      </c>
      <c r="K12335" s="44">
        <v>30</v>
      </c>
      <c r="L12335" s="20">
        <v>703290</v>
      </c>
      <c r="M12335" s="19" t="s">
        <v>11</v>
      </c>
      <c r="N12335" s="28" t="s">
        <v>15953</v>
      </c>
    </row>
    <row r="12336" spans="1:14" ht="60" x14ac:dyDescent="0.25">
      <c r="A12336" s="27" t="s">
        <v>10731</v>
      </c>
      <c r="B12336" s="19" t="s">
        <v>17063</v>
      </c>
      <c r="C12336" s="19" t="s">
        <v>16869</v>
      </c>
      <c r="D12336" s="38" t="s">
        <v>16179</v>
      </c>
      <c r="E12336" s="38" t="s">
        <v>11026</v>
      </c>
      <c r="F12336" s="41">
        <v>39101600</v>
      </c>
      <c r="G12336" s="19" t="s">
        <v>10733</v>
      </c>
      <c r="H12336" s="41">
        <v>1</v>
      </c>
      <c r="I12336" s="41">
        <v>3</v>
      </c>
      <c r="J12336" s="41">
        <v>10</v>
      </c>
      <c r="K12336" s="44">
        <v>23</v>
      </c>
      <c r="L12336" s="20">
        <v>4138344</v>
      </c>
      <c r="M12336" s="19" t="s">
        <v>11</v>
      </c>
      <c r="N12336" s="28" t="s">
        <v>15953</v>
      </c>
    </row>
    <row r="12337" spans="1:14" ht="60" x14ac:dyDescent="0.25">
      <c r="A12337" s="27" t="s">
        <v>10731</v>
      </c>
      <c r="B12337" s="19" t="s">
        <v>17063</v>
      </c>
      <c r="C12337" s="19" t="s">
        <v>16869</v>
      </c>
      <c r="D12337" s="38" t="s">
        <v>16179</v>
      </c>
      <c r="E12337" s="38" t="s">
        <v>11027</v>
      </c>
      <c r="F12337" s="41">
        <v>39101600</v>
      </c>
      <c r="G12337" s="19" t="s">
        <v>10733</v>
      </c>
      <c r="H12337" s="41">
        <v>1</v>
      </c>
      <c r="I12337" s="41">
        <v>3</v>
      </c>
      <c r="J12337" s="41">
        <v>10</v>
      </c>
      <c r="K12337" s="44">
        <v>20</v>
      </c>
      <c r="L12337" s="20">
        <v>799680</v>
      </c>
      <c r="M12337" s="19" t="s">
        <v>11</v>
      </c>
      <c r="N12337" s="28" t="s">
        <v>15953</v>
      </c>
    </row>
    <row r="12338" spans="1:14" x14ac:dyDescent="0.25">
      <c r="A12338" s="27" t="s">
        <v>10731</v>
      </c>
      <c r="B12338" s="19" t="s">
        <v>17022</v>
      </c>
      <c r="C12338" s="19" t="s">
        <v>16955</v>
      </c>
      <c r="D12338" s="38" t="s">
        <v>16267</v>
      </c>
      <c r="E12338" s="38" t="s">
        <v>11028</v>
      </c>
      <c r="F12338" s="41">
        <v>80111600</v>
      </c>
      <c r="G12338" s="19" t="s">
        <v>471</v>
      </c>
      <c r="H12338" s="41">
        <v>1</v>
      </c>
      <c r="I12338" s="41">
        <v>11</v>
      </c>
      <c r="J12338" s="41">
        <v>10</v>
      </c>
      <c r="K12338" s="44">
        <v>1</v>
      </c>
      <c r="L12338" s="20">
        <v>23814666.670000002</v>
      </c>
      <c r="M12338" s="19" t="s">
        <v>15954</v>
      </c>
      <c r="N12338" s="28" t="s">
        <v>15953</v>
      </c>
    </row>
    <row r="12339" spans="1:14" x14ac:dyDescent="0.25">
      <c r="A12339" s="27" t="s">
        <v>10731</v>
      </c>
      <c r="B12339" s="19" t="s">
        <v>17022</v>
      </c>
      <c r="C12339" s="19" t="s">
        <v>16955</v>
      </c>
      <c r="D12339" s="38" t="s">
        <v>16267</v>
      </c>
      <c r="E12339" s="38" t="s">
        <v>11029</v>
      </c>
      <c r="F12339" s="41">
        <v>93151501</v>
      </c>
      <c r="G12339" s="19" t="s">
        <v>471</v>
      </c>
      <c r="H12339" s="41">
        <v>1</v>
      </c>
      <c r="I12339" s="41">
        <v>11</v>
      </c>
      <c r="J12339" s="41">
        <v>10</v>
      </c>
      <c r="K12339" s="44">
        <v>1</v>
      </c>
      <c r="L12339" s="20">
        <v>23939393.91</v>
      </c>
      <c r="M12339" s="19" t="s">
        <v>15954</v>
      </c>
      <c r="N12339" s="28" t="s">
        <v>15953</v>
      </c>
    </row>
    <row r="12340" spans="1:14" ht="45" x14ac:dyDescent="0.25">
      <c r="A12340" s="27" t="s">
        <v>10731</v>
      </c>
      <c r="B12340" s="19" t="s">
        <v>17021</v>
      </c>
      <c r="C12340" s="19" t="s">
        <v>16785</v>
      </c>
      <c r="D12340" s="38" t="s">
        <v>16095</v>
      </c>
      <c r="E12340" s="38" t="s">
        <v>4910</v>
      </c>
      <c r="F12340" s="41">
        <v>72151800</v>
      </c>
      <c r="G12340" s="19" t="s">
        <v>10733</v>
      </c>
      <c r="H12340" s="41">
        <v>1</v>
      </c>
      <c r="I12340" s="41">
        <v>3</v>
      </c>
      <c r="J12340" s="41">
        <v>10</v>
      </c>
      <c r="K12340" s="44">
        <v>1</v>
      </c>
      <c r="L12340" s="20">
        <v>2142000</v>
      </c>
      <c r="M12340" s="19" t="s">
        <v>15954</v>
      </c>
      <c r="N12340" s="28" t="s">
        <v>15953</v>
      </c>
    </row>
    <row r="12341" spans="1:14" ht="45" x14ac:dyDescent="0.25">
      <c r="A12341" s="27" t="s">
        <v>10731</v>
      </c>
      <c r="B12341" s="19" t="s">
        <v>17021</v>
      </c>
      <c r="C12341" s="19" t="s">
        <v>16785</v>
      </c>
      <c r="D12341" s="38" t="s">
        <v>16095</v>
      </c>
      <c r="E12341" s="38" t="s">
        <v>11030</v>
      </c>
      <c r="F12341" s="41">
        <v>72151800</v>
      </c>
      <c r="G12341" s="19" t="s">
        <v>10733</v>
      </c>
      <c r="H12341" s="41">
        <v>1</v>
      </c>
      <c r="I12341" s="41">
        <v>4</v>
      </c>
      <c r="J12341" s="41">
        <v>10</v>
      </c>
      <c r="K12341" s="44">
        <v>1</v>
      </c>
      <c r="L12341" s="20">
        <v>714000</v>
      </c>
      <c r="M12341" s="19" t="s">
        <v>15954</v>
      </c>
      <c r="N12341" s="28" t="s">
        <v>15953</v>
      </c>
    </row>
    <row r="12342" spans="1:14" x14ac:dyDescent="0.25">
      <c r="A12342" s="27" t="s">
        <v>10731</v>
      </c>
      <c r="B12342" s="19" t="s">
        <v>17051</v>
      </c>
      <c r="C12342" s="19" t="s">
        <v>16821</v>
      </c>
      <c r="D12342" s="38" t="s">
        <v>16131</v>
      </c>
      <c r="E12342" s="38" t="s">
        <v>11031</v>
      </c>
      <c r="F12342" s="41">
        <v>56101516</v>
      </c>
      <c r="G12342" s="19" t="s">
        <v>10733</v>
      </c>
      <c r="H12342" s="41">
        <v>1</v>
      </c>
      <c r="I12342" s="41">
        <v>3</v>
      </c>
      <c r="J12342" s="41">
        <v>10</v>
      </c>
      <c r="K12342" s="44">
        <v>3</v>
      </c>
      <c r="L12342" s="20">
        <v>2856000</v>
      </c>
      <c r="M12342" s="19" t="s">
        <v>11</v>
      </c>
      <c r="N12342" s="28" t="s">
        <v>15953</v>
      </c>
    </row>
    <row r="12343" spans="1:14" ht="30" x14ac:dyDescent="0.25">
      <c r="A12343" s="27" t="s">
        <v>10731</v>
      </c>
      <c r="B12343" s="19" t="s">
        <v>17041</v>
      </c>
      <c r="C12343" s="19" t="s">
        <v>16798</v>
      </c>
      <c r="D12343" s="38" t="s">
        <v>16108</v>
      </c>
      <c r="E12343" s="38" t="s">
        <v>8081</v>
      </c>
      <c r="F12343" s="41">
        <v>40101701</v>
      </c>
      <c r="G12343" s="19" t="s">
        <v>10733</v>
      </c>
      <c r="H12343" s="41">
        <v>1</v>
      </c>
      <c r="I12343" s="41">
        <v>3</v>
      </c>
      <c r="J12343" s="41">
        <v>10</v>
      </c>
      <c r="K12343" s="44">
        <v>2</v>
      </c>
      <c r="L12343" s="20">
        <v>8070586</v>
      </c>
      <c r="M12343" s="19" t="s">
        <v>11</v>
      </c>
      <c r="N12343" s="28" t="s">
        <v>15953</v>
      </c>
    </row>
    <row r="12344" spans="1:14" x14ac:dyDescent="0.25">
      <c r="A12344" s="27" t="s">
        <v>10731</v>
      </c>
      <c r="B12344" s="19" t="s">
        <v>17051</v>
      </c>
      <c r="C12344" s="19" t="s">
        <v>16809</v>
      </c>
      <c r="D12344" s="38" t="s">
        <v>16119</v>
      </c>
      <c r="E12344" s="38" t="s">
        <v>11032</v>
      </c>
      <c r="F12344" s="41">
        <v>56112100</v>
      </c>
      <c r="G12344" s="19" t="s">
        <v>10733</v>
      </c>
      <c r="H12344" s="41">
        <v>1</v>
      </c>
      <c r="I12344" s="41">
        <v>3</v>
      </c>
      <c r="J12344" s="41">
        <v>10</v>
      </c>
      <c r="K12344" s="44">
        <v>1</v>
      </c>
      <c r="L12344" s="20">
        <v>571200</v>
      </c>
      <c r="M12344" s="19" t="s">
        <v>11</v>
      </c>
      <c r="N12344" s="28" t="s">
        <v>15953</v>
      </c>
    </row>
    <row r="12345" spans="1:14" ht="60" x14ac:dyDescent="0.25">
      <c r="A12345" s="27" t="s">
        <v>10731</v>
      </c>
      <c r="B12345" s="19" t="s">
        <v>17057</v>
      </c>
      <c r="C12345" s="19" t="s">
        <v>16831</v>
      </c>
      <c r="D12345" s="38" t="s">
        <v>16141</v>
      </c>
      <c r="E12345" s="38" t="s">
        <v>11033</v>
      </c>
      <c r="F12345" s="41">
        <v>52161505</v>
      </c>
      <c r="G12345" s="19" t="s">
        <v>10733</v>
      </c>
      <c r="H12345" s="41">
        <v>1</v>
      </c>
      <c r="I12345" s="41">
        <v>3</v>
      </c>
      <c r="J12345" s="41">
        <v>10</v>
      </c>
      <c r="K12345" s="44">
        <v>1</v>
      </c>
      <c r="L12345" s="20">
        <v>4117646</v>
      </c>
      <c r="M12345" s="19" t="s">
        <v>11</v>
      </c>
      <c r="N12345" s="28" t="s">
        <v>15953</v>
      </c>
    </row>
    <row r="12346" spans="1:14" ht="60" x14ac:dyDescent="0.25">
      <c r="A12346" s="27" t="s">
        <v>10731</v>
      </c>
      <c r="B12346" s="19" t="s">
        <v>17057</v>
      </c>
      <c r="C12346" s="19" t="s">
        <v>16831</v>
      </c>
      <c r="D12346" s="38" t="s">
        <v>16141</v>
      </c>
      <c r="E12346" s="38" t="s">
        <v>11034</v>
      </c>
      <c r="F12346" s="41">
        <v>52161505</v>
      </c>
      <c r="G12346" s="19" t="s">
        <v>10733</v>
      </c>
      <c r="H12346" s="41">
        <v>1</v>
      </c>
      <c r="I12346" s="41">
        <v>3</v>
      </c>
      <c r="J12346" s="41">
        <v>10</v>
      </c>
      <c r="K12346" s="44">
        <v>2</v>
      </c>
      <c r="L12346" s="20">
        <v>3598000</v>
      </c>
      <c r="M12346" s="19" t="s">
        <v>11</v>
      </c>
      <c r="N12346" s="28" t="s">
        <v>15953</v>
      </c>
    </row>
    <row r="12347" spans="1:14" ht="30" x14ac:dyDescent="0.25">
      <c r="A12347" s="27" t="s">
        <v>10731</v>
      </c>
      <c r="B12347" s="19" t="s">
        <v>17041</v>
      </c>
      <c r="C12347" s="19" t="s">
        <v>16798</v>
      </c>
      <c r="D12347" s="38" t="s">
        <v>16108</v>
      </c>
      <c r="E12347" s="38" t="s">
        <v>11035</v>
      </c>
      <c r="F12347" s="41">
        <v>48101700</v>
      </c>
      <c r="G12347" s="19" t="s">
        <v>10733</v>
      </c>
      <c r="H12347" s="41">
        <v>1</v>
      </c>
      <c r="I12347" s="41">
        <v>3</v>
      </c>
      <c r="J12347" s="41">
        <v>10</v>
      </c>
      <c r="K12347" s="44">
        <v>2</v>
      </c>
      <c r="L12347" s="20">
        <v>1463700</v>
      </c>
      <c r="M12347" s="19" t="s">
        <v>11</v>
      </c>
      <c r="N12347" s="28" t="s">
        <v>15953</v>
      </c>
    </row>
    <row r="12348" spans="1:14" ht="30" x14ac:dyDescent="0.25">
      <c r="A12348" s="27" t="s">
        <v>10731</v>
      </c>
      <c r="B12348" s="19" t="s">
        <v>16780</v>
      </c>
      <c r="C12348" s="19" t="s">
        <v>16780</v>
      </c>
      <c r="D12348" s="38" t="s">
        <v>16090</v>
      </c>
      <c r="E12348" s="38" t="s">
        <v>11036</v>
      </c>
      <c r="F12348" s="41">
        <v>52131501</v>
      </c>
      <c r="G12348" s="19" t="s">
        <v>10733</v>
      </c>
      <c r="H12348" s="41">
        <v>1</v>
      </c>
      <c r="I12348" s="41">
        <v>3</v>
      </c>
      <c r="J12348" s="41">
        <v>10</v>
      </c>
      <c r="K12348" s="44">
        <v>3</v>
      </c>
      <c r="L12348" s="20">
        <v>1927800</v>
      </c>
      <c r="M12348" s="19" t="s">
        <v>11</v>
      </c>
      <c r="N12348" s="28" t="s">
        <v>15953</v>
      </c>
    </row>
    <row r="12349" spans="1:14" ht="30" x14ac:dyDescent="0.25">
      <c r="A12349" s="27" t="s">
        <v>10731</v>
      </c>
      <c r="B12349" s="19" t="s">
        <v>17022</v>
      </c>
      <c r="C12349" s="19" t="s">
        <v>16762</v>
      </c>
      <c r="D12349" s="38" t="s">
        <v>16072</v>
      </c>
      <c r="E12349" s="38" t="s">
        <v>11037</v>
      </c>
      <c r="F12349" s="41">
        <v>76111500</v>
      </c>
      <c r="G12349" s="19" t="s">
        <v>10733</v>
      </c>
      <c r="H12349" s="41">
        <v>1</v>
      </c>
      <c r="I12349" s="41">
        <v>6</v>
      </c>
      <c r="J12349" s="41">
        <v>10</v>
      </c>
      <c r="K12349" s="44">
        <v>1</v>
      </c>
      <c r="L12349" s="20">
        <v>60000000</v>
      </c>
      <c r="M12349" s="19" t="s">
        <v>15954</v>
      </c>
      <c r="N12349" s="28" t="s">
        <v>15953</v>
      </c>
    </row>
    <row r="12350" spans="1:14" ht="30" x14ac:dyDescent="0.25">
      <c r="A12350" s="27" t="s">
        <v>10731</v>
      </c>
      <c r="B12350" s="19" t="s">
        <v>16764</v>
      </c>
      <c r="C12350" s="19" t="s">
        <v>16764</v>
      </c>
      <c r="D12350" s="38" t="s">
        <v>16074</v>
      </c>
      <c r="E12350" s="38" t="s">
        <v>11038</v>
      </c>
      <c r="F12350" s="41">
        <v>78111802</v>
      </c>
      <c r="G12350" s="19" t="s">
        <v>10733</v>
      </c>
      <c r="H12350" s="41">
        <v>1</v>
      </c>
      <c r="I12350" s="41">
        <v>12</v>
      </c>
      <c r="J12350" s="41">
        <v>10</v>
      </c>
      <c r="K12350" s="44">
        <v>1</v>
      </c>
      <c r="L12350" s="20">
        <v>35000000</v>
      </c>
      <c r="M12350" s="19" t="s">
        <v>15954</v>
      </c>
      <c r="N12350" s="28" t="s">
        <v>15953</v>
      </c>
    </row>
    <row r="12351" spans="1:14" ht="30" x14ac:dyDescent="0.25">
      <c r="A12351" s="27" t="s">
        <v>10731</v>
      </c>
      <c r="B12351" s="19" t="s">
        <v>17041</v>
      </c>
      <c r="C12351" s="19" t="s">
        <v>16798</v>
      </c>
      <c r="D12351" s="38" t="s">
        <v>16108</v>
      </c>
      <c r="E12351" s="38" t="s">
        <v>11039</v>
      </c>
      <c r="F12351" s="41">
        <v>40101701</v>
      </c>
      <c r="G12351" s="19" t="s">
        <v>10733</v>
      </c>
      <c r="H12351" s="41">
        <v>8</v>
      </c>
      <c r="I12351" s="41">
        <v>2</v>
      </c>
      <c r="J12351" s="41">
        <v>10</v>
      </c>
      <c r="K12351" s="44">
        <v>5</v>
      </c>
      <c r="L12351" s="20">
        <v>9650001.5500000007</v>
      </c>
      <c r="M12351" s="19" t="s">
        <v>11</v>
      </c>
      <c r="N12351" s="28" t="s">
        <v>15953</v>
      </c>
    </row>
    <row r="12352" spans="1:14" ht="45" x14ac:dyDescent="0.25">
      <c r="A12352" s="27" t="s">
        <v>10731</v>
      </c>
      <c r="B12352" s="19" t="s">
        <v>17053</v>
      </c>
      <c r="C12352" s="19" t="s">
        <v>16816</v>
      </c>
      <c r="D12352" s="38" t="s">
        <v>16126</v>
      </c>
      <c r="E12352" s="38" t="s">
        <v>11040</v>
      </c>
      <c r="F12352" s="41">
        <v>72102900</v>
      </c>
      <c r="G12352" s="19" t="s">
        <v>614</v>
      </c>
      <c r="H12352" s="41">
        <v>9</v>
      </c>
      <c r="I12352" s="41">
        <v>4</v>
      </c>
      <c r="J12352" s="41">
        <v>10</v>
      </c>
      <c r="K12352" s="44">
        <v>1</v>
      </c>
      <c r="L12352" s="20">
        <v>207713256.92999998</v>
      </c>
      <c r="M12352" s="19" t="s">
        <v>15954</v>
      </c>
      <c r="N12352" s="28" t="s">
        <v>15953</v>
      </c>
    </row>
    <row r="12353" spans="1:14" ht="30" x14ac:dyDescent="0.25">
      <c r="A12353" s="27" t="s">
        <v>10731</v>
      </c>
      <c r="B12353" s="19" t="s">
        <v>17065</v>
      </c>
      <c r="C12353" s="19" t="s">
        <v>16877</v>
      </c>
      <c r="D12353" s="38" t="s">
        <v>16187</v>
      </c>
      <c r="E12353" s="38" t="s">
        <v>11041</v>
      </c>
      <c r="F12353" s="41">
        <v>72102900</v>
      </c>
      <c r="G12353" s="19" t="s">
        <v>614</v>
      </c>
      <c r="H12353" s="41">
        <v>9</v>
      </c>
      <c r="I12353" s="41">
        <v>4</v>
      </c>
      <c r="J12353" s="41">
        <v>10</v>
      </c>
      <c r="K12353" s="44">
        <v>1</v>
      </c>
      <c r="L12353" s="20">
        <v>95770073.00999999</v>
      </c>
      <c r="M12353" s="19" t="s">
        <v>15954</v>
      </c>
      <c r="N12353" s="28" t="s">
        <v>15953</v>
      </c>
    </row>
    <row r="12354" spans="1:14" ht="45" x14ac:dyDescent="0.25">
      <c r="A12354" s="27" t="s">
        <v>10731</v>
      </c>
      <c r="B12354" s="19" t="s">
        <v>17065</v>
      </c>
      <c r="C12354" s="19" t="s">
        <v>16878</v>
      </c>
      <c r="D12354" s="38" t="s">
        <v>16188</v>
      </c>
      <c r="E12354" s="38" t="s">
        <v>11042</v>
      </c>
      <c r="F12354" s="41">
        <v>72102900</v>
      </c>
      <c r="G12354" s="19" t="s">
        <v>614</v>
      </c>
      <c r="H12354" s="41">
        <v>9</v>
      </c>
      <c r="I12354" s="41">
        <v>4</v>
      </c>
      <c r="J12354" s="41">
        <v>10</v>
      </c>
      <c r="K12354" s="44">
        <v>1</v>
      </c>
      <c r="L12354" s="20">
        <v>23534478.460000001</v>
      </c>
      <c r="M12354" s="19" t="s">
        <v>15954</v>
      </c>
      <c r="N12354" s="28" t="s">
        <v>15953</v>
      </c>
    </row>
    <row r="12355" spans="1:14" ht="30" x14ac:dyDescent="0.25">
      <c r="A12355" s="27" t="s">
        <v>10731</v>
      </c>
      <c r="B12355" s="19" t="s">
        <v>17054</v>
      </c>
      <c r="C12355" s="19" t="s">
        <v>16818</v>
      </c>
      <c r="D12355" s="38" t="s">
        <v>16128</v>
      </c>
      <c r="E12355" s="38" t="s">
        <v>11043</v>
      </c>
      <c r="F12355" s="41">
        <v>72102900</v>
      </c>
      <c r="G12355" s="19" t="s">
        <v>614</v>
      </c>
      <c r="H12355" s="41">
        <v>9</v>
      </c>
      <c r="I12355" s="41">
        <v>4</v>
      </c>
      <c r="J12355" s="41">
        <v>10</v>
      </c>
      <c r="K12355" s="44">
        <v>1</v>
      </c>
      <c r="L12355" s="20">
        <v>41917563.830000006</v>
      </c>
      <c r="M12355" s="19" t="s">
        <v>15954</v>
      </c>
      <c r="N12355" s="28" t="s">
        <v>15953</v>
      </c>
    </row>
    <row r="12356" spans="1:14" ht="45" x14ac:dyDescent="0.25">
      <c r="A12356" s="27" t="s">
        <v>10731</v>
      </c>
      <c r="B12356" s="19" t="s">
        <v>17054</v>
      </c>
      <c r="C12356" s="19" t="s">
        <v>16818</v>
      </c>
      <c r="D12356" s="38" t="s">
        <v>16128</v>
      </c>
      <c r="E12356" s="38" t="s">
        <v>11044</v>
      </c>
      <c r="F12356" s="41">
        <v>72102900</v>
      </c>
      <c r="G12356" s="19" t="s">
        <v>614</v>
      </c>
      <c r="H12356" s="41">
        <v>1</v>
      </c>
      <c r="I12356" s="41">
        <v>10</v>
      </c>
      <c r="J12356" s="41">
        <v>10</v>
      </c>
      <c r="K12356" s="44">
        <v>1</v>
      </c>
      <c r="L12356" s="20">
        <v>167446597.94999999</v>
      </c>
      <c r="M12356" s="19" t="s">
        <v>15954</v>
      </c>
      <c r="N12356" s="28" t="s">
        <v>15953</v>
      </c>
    </row>
    <row r="12357" spans="1:14" ht="30" x14ac:dyDescent="0.25">
      <c r="A12357" s="27" t="s">
        <v>10731</v>
      </c>
      <c r="B12357" s="19" t="s">
        <v>17054</v>
      </c>
      <c r="C12357" s="19" t="s">
        <v>16818</v>
      </c>
      <c r="D12357" s="38" t="s">
        <v>16128</v>
      </c>
      <c r="E12357" s="38" t="s">
        <v>11045</v>
      </c>
      <c r="F12357" s="41">
        <v>72102900</v>
      </c>
      <c r="G12357" s="19" t="s">
        <v>614</v>
      </c>
      <c r="H12357" s="41">
        <v>1</v>
      </c>
      <c r="I12357" s="41">
        <v>10</v>
      </c>
      <c r="J12357" s="41">
        <v>10</v>
      </c>
      <c r="K12357" s="44">
        <v>1</v>
      </c>
      <c r="L12357" s="20">
        <v>448965489.14999998</v>
      </c>
      <c r="M12357" s="19" t="s">
        <v>15954</v>
      </c>
      <c r="N12357" s="28" t="s">
        <v>15953</v>
      </c>
    </row>
    <row r="12358" spans="1:14" ht="45" x14ac:dyDescent="0.25">
      <c r="A12358" s="27" t="s">
        <v>10731</v>
      </c>
      <c r="B12358" s="19" t="s">
        <v>17065</v>
      </c>
      <c r="C12358" s="19" t="s">
        <v>16878</v>
      </c>
      <c r="D12358" s="38" t="s">
        <v>16188</v>
      </c>
      <c r="E12358" s="38" t="s">
        <v>11045</v>
      </c>
      <c r="F12358" s="41">
        <v>72102900</v>
      </c>
      <c r="G12358" s="19" t="s">
        <v>614</v>
      </c>
      <c r="H12358" s="41">
        <v>1</v>
      </c>
      <c r="I12358" s="41">
        <v>10</v>
      </c>
      <c r="J12358" s="41">
        <v>10</v>
      </c>
      <c r="K12358" s="44">
        <v>1</v>
      </c>
      <c r="L12358" s="20">
        <v>38285799.530000001</v>
      </c>
      <c r="M12358" s="19" t="s">
        <v>15954</v>
      </c>
      <c r="N12358" s="28" t="s">
        <v>15953</v>
      </c>
    </row>
    <row r="12359" spans="1:14" ht="60" x14ac:dyDescent="0.25">
      <c r="A12359" s="27" t="s">
        <v>10731</v>
      </c>
      <c r="B12359" s="19" t="s">
        <v>17057</v>
      </c>
      <c r="C12359" s="19" t="s">
        <v>16831</v>
      </c>
      <c r="D12359" s="38" t="s">
        <v>16141</v>
      </c>
      <c r="E12359" s="38" t="s">
        <v>11046</v>
      </c>
      <c r="F12359" s="41">
        <v>46171622</v>
      </c>
      <c r="G12359" s="19" t="s">
        <v>614</v>
      </c>
      <c r="H12359" s="41">
        <v>1</v>
      </c>
      <c r="I12359" s="41">
        <v>3</v>
      </c>
      <c r="J12359" s="41">
        <v>10</v>
      </c>
      <c r="K12359" s="44">
        <v>1</v>
      </c>
      <c r="L12359" s="20">
        <v>280000000.42000002</v>
      </c>
      <c r="M12359" s="19" t="s">
        <v>15954</v>
      </c>
      <c r="N12359" s="28" t="s">
        <v>15953</v>
      </c>
    </row>
    <row r="12360" spans="1:14" ht="45" x14ac:dyDescent="0.25">
      <c r="A12360" s="27" t="s">
        <v>10731</v>
      </c>
      <c r="B12360" s="19" t="s">
        <v>17021</v>
      </c>
      <c r="C12360" s="19" t="s">
        <v>16966</v>
      </c>
      <c r="D12360" s="38" t="s">
        <v>16278</v>
      </c>
      <c r="E12360" s="38" t="s">
        <v>11047</v>
      </c>
      <c r="F12360" s="41">
        <v>72151702</v>
      </c>
      <c r="G12360" s="19" t="s">
        <v>614</v>
      </c>
      <c r="H12360" s="41">
        <v>1</v>
      </c>
      <c r="I12360" s="41">
        <v>3</v>
      </c>
      <c r="J12360" s="41">
        <v>10</v>
      </c>
      <c r="K12360" s="44">
        <v>1</v>
      </c>
      <c r="L12360" s="20">
        <v>22999999.890000001</v>
      </c>
      <c r="M12360" s="19" t="s">
        <v>15954</v>
      </c>
      <c r="N12360" s="28" t="s">
        <v>15953</v>
      </c>
    </row>
    <row r="12361" spans="1:14" ht="30" x14ac:dyDescent="0.25">
      <c r="A12361" s="27" t="s">
        <v>10731</v>
      </c>
      <c r="B12361" s="19" t="s">
        <v>17041</v>
      </c>
      <c r="C12361" s="19" t="s">
        <v>16798</v>
      </c>
      <c r="D12361" s="38" t="s">
        <v>16108</v>
      </c>
      <c r="E12361" s="38" t="s">
        <v>11048</v>
      </c>
      <c r="F12361" s="41" t="s">
        <v>4409</v>
      </c>
      <c r="G12361" s="19" t="s">
        <v>10733</v>
      </c>
      <c r="H12361" s="41">
        <v>6</v>
      </c>
      <c r="I12361" s="41">
        <v>6</v>
      </c>
      <c r="J12361" s="41">
        <v>10</v>
      </c>
      <c r="K12361" s="44">
        <v>1</v>
      </c>
      <c r="L12361" s="20">
        <v>8603700</v>
      </c>
      <c r="M12361" s="19" t="s">
        <v>11</v>
      </c>
      <c r="N12361" s="28" t="s">
        <v>15953</v>
      </c>
    </row>
    <row r="12362" spans="1:14" ht="45" x14ac:dyDescent="0.25">
      <c r="A12362" s="27" t="s">
        <v>10731</v>
      </c>
      <c r="B12362" s="19" t="s">
        <v>17041</v>
      </c>
      <c r="C12362" s="19" t="s">
        <v>16798</v>
      </c>
      <c r="D12362" s="38" t="s">
        <v>16108</v>
      </c>
      <c r="E12362" s="38" t="s">
        <v>11049</v>
      </c>
      <c r="F12362" s="41">
        <v>24131503</v>
      </c>
      <c r="G12362" s="19" t="s">
        <v>614</v>
      </c>
      <c r="H12362" s="41">
        <v>6</v>
      </c>
      <c r="I12362" s="41">
        <v>6</v>
      </c>
      <c r="J12362" s="41">
        <v>10</v>
      </c>
      <c r="K12362" s="44">
        <v>1</v>
      </c>
      <c r="L12362" s="20">
        <v>115641225</v>
      </c>
      <c r="M12362" s="19" t="s">
        <v>15954</v>
      </c>
      <c r="N12362" s="28" t="s">
        <v>15953</v>
      </c>
    </row>
    <row r="12363" spans="1:14" ht="45" x14ac:dyDescent="0.25">
      <c r="A12363" s="27" t="s">
        <v>10731</v>
      </c>
      <c r="B12363" s="19" t="s">
        <v>17041</v>
      </c>
      <c r="C12363" s="19" t="s">
        <v>16798</v>
      </c>
      <c r="D12363" s="38" t="s">
        <v>16108</v>
      </c>
      <c r="E12363" s="38" t="s">
        <v>11049</v>
      </c>
      <c r="F12363" s="41">
        <v>24131503</v>
      </c>
      <c r="G12363" s="19" t="s">
        <v>614</v>
      </c>
      <c r="H12363" s="41">
        <v>1</v>
      </c>
      <c r="I12363" s="41">
        <v>4</v>
      </c>
      <c r="J12363" s="41">
        <v>10</v>
      </c>
      <c r="K12363" s="44">
        <v>1</v>
      </c>
      <c r="L12363" s="20">
        <v>231282450</v>
      </c>
      <c r="M12363" s="19" t="s">
        <v>15954</v>
      </c>
      <c r="N12363" s="28" t="s">
        <v>15953</v>
      </c>
    </row>
    <row r="12364" spans="1:14" ht="60" x14ac:dyDescent="0.25">
      <c r="A12364" s="27" t="s">
        <v>10731</v>
      </c>
      <c r="B12364" s="19" t="s">
        <v>17063</v>
      </c>
      <c r="C12364" s="19" t="s">
        <v>16866</v>
      </c>
      <c r="D12364" s="38" t="s">
        <v>16176</v>
      </c>
      <c r="E12364" s="38" t="s">
        <v>11050</v>
      </c>
      <c r="F12364" s="41">
        <v>39111818</v>
      </c>
      <c r="G12364" s="19" t="s">
        <v>614</v>
      </c>
      <c r="H12364" s="41">
        <v>1</v>
      </c>
      <c r="I12364" s="41">
        <v>4</v>
      </c>
      <c r="J12364" s="41">
        <v>10</v>
      </c>
      <c r="K12364" s="44">
        <v>1</v>
      </c>
      <c r="L12364" s="20">
        <v>286742400</v>
      </c>
      <c r="M12364" s="19" t="s">
        <v>15954</v>
      </c>
      <c r="N12364" s="28" t="s">
        <v>15953</v>
      </c>
    </row>
    <row r="12365" spans="1:14" ht="30" x14ac:dyDescent="0.25">
      <c r="A12365" s="27" t="s">
        <v>10731</v>
      </c>
      <c r="B12365" s="19" t="s">
        <v>17054</v>
      </c>
      <c r="C12365" s="19" t="s">
        <v>16818</v>
      </c>
      <c r="D12365" s="38" t="s">
        <v>16128</v>
      </c>
      <c r="E12365" s="38" t="s">
        <v>11051</v>
      </c>
      <c r="F12365" s="41">
        <v>72102900</v>
      </c>
      <c r="G12365" s="19" t="s">
        <v>614</v>
      </c>
      <c r="H12365" s="41">
        <v>1</v>
      </c>
      <c r="I12365" s="41">
        <v>4</v>
      </c>
      <c r="J12365" s="41">
        <v>10</v>
      </c>
      <c r="K12365" s="44">
        <v>1</v>
      </c>
      <c r="L12365" s="20">
        <v>191626188.31</v>
      </c>
      <c r="M12365" s="19" t="s">
        <v>15954</v>
      </c>
      <c r="N12365" s="28" t="s">
        <v>15953</v>
      </c>
    </row>
    <row r="12366" spans="1:14" ht="45" x14ac:dyDescent="0.25">
      <c r="A12366" s="27" t="s">
        <v>10731</v>
      </c>
      <c r="B12366" s="19" t="s">
        <v>17065</v>
      </c>
      <c r="C12366" s="19" t="s">
        <v>16878</v>
      </c>
      <c r="D12366" s="38" t="s">
        <v>16188</v>
      </c>
      <c r="E12366" s="38" t="s">
        <v>11051</v>
      </c>
      <c r="F12366" s="41">
        <v>72102900</v>
      </c>
      <c r="G12366" s="19" t="s">
        <v>614</v>
      </c>
      <c r="H12366" s="41">
        <v>1</v>
      </c>
      <c r="I12366" s="41">
        <v>4</v>
      </c>
      <c r="J12366" s="41">
        <v>10</v>
      </c>
      <c r="K12366" s="44">
        <v>1</v>
      </c>
      <c r="L12366" s="20">
        <v>12232694.439999999</v>
      </c>
      <c r="M12366" s="19" t="s">
        <v>15954</v>
      </c>
      <c r="N12366" s="28" t="s">
        <v>15953</v>
      </c>
    </row>
    <row r="12367" spans="1:14" ht="45" x14ac:dyDescent="0.25">
      <c r="A12367" s="27" t="s">
        <v>10731</v>
      </c>
      <c r="B12367" s="19" t="s">
        <v>17021</v>
      </c>
      <c r="C12367" s="19" t="s">
        <v>16766</v>
      </c>
      <c r="D12367" s="38" t="s">
        <v>16076</v>
      </c>
      <c r="E12367" s="38" t="s">
        <v>11052</v>
      </c>
      <c r="F12367" s="41">
        <v>78181508</v>
      </c>
      <c r="G12367" s="19" t="s">
        <v>614</v>
      </c>
      <c r="H12367" s="41">
        <v>1</v>
      </c>
      <c r="I12367" s="41">
        <v>10</v>
      </c>
      <c r="J12367" s="41">
        <v>10</v>
      </c>
      <c r="K12367" s="44">
        <v>1</v>
      </c>
      <c r="L12367" s="20">
        <v>263530498</v>
      </c>
      <c r="M12367" s="19" t="s">
        <v>15954</v>
      </c>
      <c r="N12367" s="28" t="s">
        <v>15953</v>
      </c>
    </row>
    <row r="12368" spans="1:14" ht="30" x14ac:dyDescent="0.25">
      <c r="A12368" s="27" t="s">
        <v>10731</v>
      </c>
      <c r="B12368" s="19" t="s">
        <v>15943</v>
      </c>
      <c r="C12368" s="19" t="s">
        <v>15943</v>
      </c>
      <c r="D12368" s="38" t="s">
        <v>16220</v>
      </c>
      <c r="E12368" s="38" t="s">
        <v>11053</v>
      </c>
      <c r="F12368" s="41">
        <v>78111800</v>
      </c>
      <c r="G12368" s="19" t="s">
        <v>10733</v>
      </c>
      <c r="H12368" s="41">
        <v>1</v>
      </c>
      <c r="I12368" s="41">
        <v>4</v>
      </c>
      <c r="J12368" s="41">
        <v>10</v>
      </c>
      <c r="K12368" s="44">
        <v>1</v>
      </c>
      <c r="L12368" s="20">
        <v>22791744</v>
      </c>
      <c r="M12368" s="19" t="s">
        <v>15954</v>
      </c>
      <c r="N12368" s="28" t="s">
        <v>15953</v>
      </c>
    </row>
    <row r="12369" spans="1:14" x14ac:dyDescent="0.25">
      <c r="A12369" s="27" t="s">
        <v>10731</v>
      </c>
      <c r="B12369" s="19" t="s">
        <v>15951</v>
      </c>
      <c r="C12369" s="19" t="s">
        <v>15951</v>
      </c>
      <c r="D12369" s="38" t="s">
        <v>15952</v>
      </c>
      <c r="E12369" s="38" t="s">
        <v>11054</v>
      </c>
      <c r="F12369" s="41">
        <v>93151510</v>
      </c>
      <c r="G12369" s="19" t="s">
        <v>471</v>
      </c>
      <c r="H12369" s="41">
        <v>1</v>
      </c>
      <c r="I12369" s="41">
        <v>11</v>
      </c>
      <c r="J12369" s="41">
        <v>10</v>
      </c>
      <c r="K12369" s="44">
        <v>1</v>
      </c>
      <c r="L12369" s="20">
        <v>8772690.6899999995</v>
      </c>
      <c r="M12369" s="19" t="s">
        <v>15954</v>
      </c>
      <c r="N12369" s="28" t="s">
        <v>15953</v>
      </c>
    </row>
    <row r="12370" spans="1:14" ht="30" x14ac:dyDescent="0.25">
      <c r="A12370" s="27" t="s">
        <v>10731</v>
      </c>
      <c r="B12370" s="19" t="s">
        <v>16912</v>
      </c>
      <c r="C12370" s="19" t="s">
        <v>16912</v>
      </c>
      <c r="D12370" s="38" t="s">
        <v>16224</v>
      </c>
      <c r="E12370" s="38" t="s">
        <v>11055</v>
      </c>
      <c r="F12370" s="41">
        <v>93151510</v>
      </c>
      <c r="G12370" s="19" t="s">
        <v>471</v>
      </c>
      <c r="H12370" s="41">
        <v>1</v>
      </c>
      <c r="I12370" s="41">
        <v>11</v>
      </c>
      <c r="J12370" s="41">
        <v>10</v>
      </c>
      <c r="K12370" s="44">
        <v>1</v>
      </c>
      <c r="L12370" s="20">
        <v>385000</v>
      </c>
      <c r="M12370" s="19" t="s">
        <v>15954</v>
      </c>
      <c r="N12370" s="28" t="s">
        <v>15953</v>
      </c>
    </row>
    <row r="12371" spans="1:14" x14ac:dyDescent="0.25">
      <c r="A12371" s="27" t="s">
        <v>10731</v>
      </c>
      <c r="B12371" s="19" t="s">
        <v>16910</v>
      </c>
      <c r="C12371" s="19" t="s">
        <v>16910</v>
      </c>
      <c r="D12371" s="38" t="s">
        <v>16221</v>
      </c>
      <c r="E12371" s="38" t="s">
        <v>11056</v>
      </c>
      <c r="F12371" s="41">
        <v>93161601</v>
      </c>
      <c r="G12371" s="19" t="s">
        <v>471</v>
      </c>
      <c r="H12371" s="41">
        <v>1</v>
      </c>
      <c r="I12371" s="41">
        <v>11</v>
      </c>
      <c r="J12371" s="41">
        <v>10</v>
      </c>
      <c r="K12371" s="44">
        <v>1</v>
      </c>
      <c r="L12371" s="20">
        <v>18132355</v>
      </c>
      <c r="M12371" s="19" t="s">
        <v>15954</v>
      </c>
      <c r="N12371" s="28" t="s">
        <v>15953</v>
      </c>
    </row>
    <row r="12372" spans="1:14" ht="45" x14ac:dyDescent="0.25">
      <c r="A12372" s="27" t="s">
        <v>10731</v>
      </c>
      <c r="B12372" s="19" t="s">
        <v>17022</v>
      </c>
      <c r="C12372" s="19" t="s">
        <v>16787</v>
      </c>
      <c r="D12372" s="38" t="s">
        <v>16097</v>
      </c>
      <c r="E12372" s="38" t="s">
        <v>11057</v>
      </c>
      <c r="F12372" s="41">
        <v>90151802</v>
      </c>
      <c r="G12372" s="19" t="s">
        <v>10733</v>
      </c>
      <c r="H12372" s="41">
        <v>1</v>
      </c>
      <c r="I12372" s="41">
        <v>4</v>
      </c>
      <c r="J12372" s="41">
        <v>16</v>
      </c>
      <c r="K12372" s="44">
        <v>1</v>
      </c>
      <c r="L12372" s="20">
        <v>22278512</v>
      </c>
      <c r="M12372" s="19" t="s">
        <v>15954</v>
      </c>
      <c r="N12372" s="28" t="s">
        <v>15953</v>
      </c>
    </row>
    <row r="12373" spans="1:14" ht="30" x14ac:dyDescent="0.25">
      <c r="A12373" s="27" t="s">
        <v>10731</v>
      </c>
      <c r="B12373" s="19" t="s">
        <v>17022</v>
      </c>
      <c r="C12373" s="19" t="s">
        <v>16955</v>
      </c>
      <c r="D12373" s="38" t="s">
        <v>16267</v>
      </c>
      <c r="E12373" s="38" t="s">
        <v>10800</v>
      </c>
      <c r="F12373" s="41">
        <v>86141501</v>
      </c>
      <c r="G12373" s="19" t="s">
        <v>471</v>
      </c>
      <c r="H12373" s="41">
        <v>1</v>
      </c>
      <c r="I12373" s="41">
        <v>11</v>
      </c>
      <c r="J12373" s="41">
        <v>16</v>
      </c>
      <c r="K12373" s="44">
        <v>1</v>
      </c>
      <c r="L12373" s="20">
        <v>270000000</v>
      </c>
      <c r="M12373" s="19" t="s">
        <v>15954</v>
      </c>
      <c r="N12373" s="28" t="s">
        <v>15953</v>
      </c>
    </row>
    <row r="12374" spans="1:14" ht="45" x14ac:dyDescent="0.25">
      <c r="A12374" s="27" t="s">
        <v>10731</v>
      </c>
      <c r="B12374" s="19" t="s">
        <v>17022</v>
      </c>
      <c r="C12374" s="19" t="s">
        <v>16899</v>
      </c>
      <c r="D12374" s="38" t="s">
        <v>16209</v>
      </c>
      <c r="E12374" s="38" t="s">
        <v>11058</v>
      </c>
      <c r="F12374" s="41">
        <v>70111503</v>
      </c>
      <c r="G12374" s="19" t="s">
        <v>10733</v>
      </c>
      <c r="H12374" s="41">
        <v>1</v>
      </c>
      <c r="I12374" s="41">
        <v>10</v>
      </c>
      <c r="J12374" s="41">
        <v>10</v>
      </c>
      <c r="K12374" s="44">
        <v>1</v>
      </c>
      <c r="L12374" s="20">
        <v>17988000</v>
      </c>
      <c r="M12374" s="19" t="s">
        <v>15954</v>
      </c>
      <c r="N12374" s="28" t="s">
        <v>15953</v>
      </c>
    </row>
    <row r="12375" spans="1:14" ht="45" x14ac:dyDescent="0.25">
      <c r="A12375" s="27" t="s">
        <v>10731</v>
      </c>
      <c r="B12375" s="19" t="s">
        <v>17022</v>
      </c>
      <c r="C12375" s="19" t="s">
        <v>16899</v>
      </c>
      <c r="D12375" s="38" t="s">
        <v>16209</v>
      </c>
      <c r="E12375" s="38" t="s">
        <v>11058</v>
      </c>
      <c r="F12375" s="41">
        <v>70111503</v>
      </c>
      <c r="G12375" s="19" t="s">
        <v>10733</v>
      </c>
      <c r="H12375" s="41">
        <v>1</v>
      </c>
      <c r="I12375" s="41">
        <v>10</v>
      </c>
      <c r="J12375" s="41">
        <v>16</v>
      </c>
      <c r="K12375" s="44">
        <v>1</v>
      </c>
      <c r="L12375" s="20">
        <v>24007100</v>
      </c>
      <c r="M12375" s="19" t="s">
        <v>15954</v>
      </c>
      <c r="N12375" s="28" t="s">
        <v>15953</v>
      </c>
    </row>
    <row r="12376" spans="1:14" ht="30" x14ac:dyDescent="0.25">
      <c r="A12376" s="27" t="s">
        <v>10731</v>
      </c>
      <c r="B12376" s="19" t="s">
        <v>17065</v>
      </c>
      <c r="C12376" s="19" t="s">
        <v>16937</v>
      </c>
      <c r="D12376" s="38" t="s">
        <v>16249</v>
      </c>
      <c r="E12376" s="38" t="s">
        <v>11059</v>
      </c>
      <c r="F12376" s="41">
        <v>72151900</v>
      </c>
      <c r="G12376" s="19" t="s">
        <v>10733</v>
      </c>
      <c r="H12376" s="41">
        <v>1</v>
      </c>
      <c r="I12376" s="41">
        <v>10</v>
      </c>
      <c r="J12376" s="41">
        <v>16</v>
      </c>
      <c r="K12376" s="44">
        <v>1</v>
      </c>
      <c r="L12376" s="20">
        <v>77401566.590000004</v>
      </c>
      <c r="M12376" s="19" t="s">
        <v>15954</v>
      </c>
      <c r="N12376" s="28" t="s">
        <v>15953</v>
      </c>
    </row>
    <row r="12377" spans="1:14" ht="30" x14ac:dyDescent="0.25">
      <c r="A12377" s="27" t="s">
        <v>10731</v>
      </c>
      <c r="B12377" s="19" t="s">
        <v>17053</v>
      </c>
      <c r="C12377" s="19" t="s">
        <v>16816</v>
      </c>
      <c r="D12377" s="38" t="s">
        <v>16126</v>
      </c>
      <c r="E12377" s="38" t="s">
        <v>11060</v>
      </c>
      <c r="F12377" s="41">
        <v>72102900</v>
      </c>
      <c r="G12377" s="19" t="s">
        <v>614</v>
      </c>
      <c r="H12377" s="41">
        <v>1</v>
      </c>
      <c r="I12377" s="41">
        <v>10</v>
      </c>
      <c r="J12377" s="41">
        <v>10</v>
      </c>
      <c r="K12377" s="44">
        <v>1</v>
      </c>
      <c r="L12377" s="20">
        <v>80367741.680000007</v>
      </c>
      <c r="M12377" s="19" t="s">
        <v>15954</v>
      </c>
      <c r="N12377" s="28" t="s">
        <v>15953</v>
      </c>
    </row>
    <row r="12378" spans="1:14" ht="45" x14ac:dyDescent="0.25">
      <c r="A12378" s="27" t="s">
        <v>10731</v>
      </c>
      <c r="B12378" s="19" t="s">
        <v>17053</v>
      </c>
      <c r="C12378" s="19" t="s">
        <v>16816</v>
      </c>
      <c r="D12378" s="38" t="s">
        <v>16126</v>
      </c>
      <c r="E12378" s="38" t="s">
        <v>11061</v>
      </c>
      <c r="F12378" s="41">
        <v>72102900</v>
      </c>
      <c r="G12378" s="19" t="s">
        <v>614</v>
      </c>
      <c r="H12378" s="41">
        <v>9</v>
      </c>
      <c r="I12378" s="41">
        <v>2</v>
      </c>
      <c r="J12378" s="41">
        <v>10</v>
      </c>
      <c r="K12378" s="44">
        <v>1</v>
      </c>
      <c r="L12378" s="20">
        <v>146150085.30000001</v>
      </c>
      <c r="M12378" s="19" t="s">
        <v>15954</v>
      </c>
      <c r="N12378" s="28" t="s">
        <v>15953</v>
      </c>
    </row>
    <row r="12379" spans="1:14" ht="30" x14ac:dyDescent="0.25">
      <c r="A12379" s="27" t="s">
        <v>10731</v>
      </c>
      <c r="B12379" s="19" t="s">
        <v>17053</v>
      </c>
      <c r="C12379" s="19" t="s">
        <v>16816</v>
      </c>
      <c r="D12379" s="38" t="s">
        <v>16126</v>
      </c>
      <c r="E12379" s="38" t="s">
        <v>11062</v>
      </c>
      <c r="F12379" s="41">
        <v>72102900</v>
      </c>
      <c r="G12379" s="19" t="s">
        <v>614</v>
      </c>
      <c r="H12379" s="41">
        <v>1</v>
      </c>
      <c r="I12379" s="41">
        <v>10</v>
      </c>
      <c r="J12379" s="41">
        <v>16</v>
      </c>
      <c r="K12379" s="44">
        <v>1</v>
      </c>
      <c r="L12379" s="20">
        <v>259623500.66</v>
      </c>
      <c r="M12379" s="19" t="s">
        <v>15954</v>
      </c>
      <c r="N12379" s="28" t="s">
        <v>15953</v>
      </c>
    </row>
    <row r="12380" spans="1:14" ht="45" x14ac:dyDescent="0.25">
      <c r="A12380" s="27" t="s">
        <v>10731</v>
      </c>
      <c r="B12380" s="19" t="s">
        <v>17065</v>
      </c>
      <c r="C12380" s="19" t="s">
        <v>16877</v>
      </c>
      <c r="D12380" s="38" t="s">
        <v>16187</v>
      </c>
      <c r="E12380" s="38" t="s">
        <v>11061</v>
      </c>
      <c r="F12380" s="41">
        <v>72102900</v>
      </c>
      <c r="G12380" s="19" t="s">
        <v>614</v>
      </c>
      <c r="H12380" s="41">
        <v>1</v>
      </c>
      <c r="I12380" s="41">
        <v>10</v>
      </c>
      <c r="J12380" s="41">
        <v>10</v>
      </c>
      <c r="K12380" s="44">
        <v>1</v>
      </c>
      <c r="L12380" s="20">
        <v>44834246.600000001</v>
      </c>
      <c r="M12380" s="19" t="s">
        <v>15954</v>
      </c>
      <c r="N12380" s="28" t="s">
        <v>15953</v>
      </c>
    </row>
    <row r="12381" spans="1:14" ht="30" x14ac:dyDescent="0.25">
      <c r="A12381" s="27" t="s">
        <v>10731</v>
      </c>
      <c r="B12381" s="19" t="s">
        <v>17065</v>
      </c>
      <c r="C12381" s="19" t="s">
        <v>16877</v>
      </c>
      <c r="D12381" s="38" t="s">
        <v>16187</v>
      </c>
      <c r="E12381" s="38" t="s">
        <v>11063</v>
      </c>
      <c r="F12381" s="41">
        <v>72102900</v>
      </c>
      <c r="G12381" s="19" t="s">
        <v>614</v>
      </c>
      <c r="H12381" s="41">
        <v>1</v>
      </c>
      <c r="I12381" s="41">
        <v>10</v>
      </c>
      <c r="J12381" s="41">
        <v>10</v>
      </c>
      <c r="K12381" s="44">
        <v>1</v>
      </c>
      <c r="L12381" s="20">
        <v>17355117.559999999</v>
      </c>
      <c r="M12381" s="19" t="s">
        <v>15954</v>
      </c>
      <c r="N12381" s="28" t="s">
        <v>15953</v>
      </c>
    </row>
    <row r="12382" spans="1:14" ht="30" x14ac:dyDescent="0.25">
      <c r="A12382" s="27" t="s">
        <v>10731</v>
      </c>
      <c r="B12382" s="19" t="s">
        <v>17065</v>
      </c>
      <c r="C12382" s="19" t="s">
        <v>16877</v>
      </c>
      <c r="D12382" s="38" t="s">
        <v>16187</v>
      </c>
      <c r="E12382" s="38" t="s">
        <v>11062</v>
      </c>
      <c r="F12382" s="41">
        <v>72102900</v>
      </c>
      <c r="G12382" s="19" t="s">
        <v>614</v>
      </c>
      <c r="H12382" s="41">
        <v>1</v>
      </c>
      <c r="I12382" s="41">
        <v>10</v>
      </c>
      <c r="J12382" s="41">
        <v>16</v>
      </c>
      <c r="K12382" s="44">
        <v>1</v>
      </c>
      <c r="L12382" s="20">
        <v>71706460.569999993</v>
      </c>
      <c r="M12382" s="19" t="s">
        <v>15954</v>
      </c>
      <c r="N12382" s="28" t="s">
        <v>15953</v>
      </c>
    </row>
    <row r="12383" spans="1:14" ht="45" x14ac:dyDescent="0.25">
      <c r="A12383" s="27" t="s">
        <v>10731</v>
      </c>
      <c r="B12383" s="19" t="s">
        <v>17065</v>
      </c>
      <c r="C12383" s="19" t="s">
        <v>16878</v>
      </c>
      <c r="D12383" s="38" t="s">
        <v>16188</v>
      </c>
      <c r="E12383" s="38" t="s">
        <v>11064</v>
      </c>
      <c r="F12383" s="41">
        <v>72102900</v>
      </c>
      <c r="G12383" s="19" t="s">
        <v>614</v>
      </c>
      <c r="H12383" s="41">
        <v>1</v>
      </c>
      <c r="I12383" s="41">
        <v>10</v>
      </c>
      <c r="J12383" s="41">
        <v>10</v>
      </c>
      <c r="K12383" s="44">
        <v>1</v>
      </c>
      <c r="L12383" s="20">
        <v>128956656.53</v>
      </c>
      <c r="M12383" s="19" t="s">
        <v>15954</v>
      </c>
      <c r="N12383" s="28" t="s">
        <v>15953</v>
      </c>
    </row>
    <row r="12384" spans="1:14" ht="45" x14ac:dyDescent="0.25">
      <c r="A12384" s="27" t="s">
        <v>10731</v>
      </c>
      <c r="B12384" s="19" t="s">
        <v>17065</v>
      </c>
      <c r="C12384" s="19" t="s">
        <v>16878</v>
      </c>
      <c r="D12384" s="38" t="s">
        <v>16188</v>
      </c>
      <c r="E12384" s="38" t="s">
        <v>11065</v>
      </c>
      <c r="F12384" s="41">
        <v>72102900</v>
      </c>
      <c r="G12384" s="19" t="s">
        <v>614</v>
      </c>
      <c r="H12384" s="41">
        <v>1</v>
      </c>
      <c r="I12384" s="41">
        <v>10</v>
      </c>
      <c r="J12384" s="41">
        <v>16</v>
      </c>
      <c r="K12384" s="44">
        <v>1</v>
      </c>
      <c r="L12384" s="20">
        <v>58471063.619999997</v>
      </c>
      <c r="M12384" s="19" t="s">
        <v>15954</v>
      </c>
      <c r="N12384" s="28" t="s">
        <v>15953</v>
      </c>
    </row>
    <row r="12385" spans="1:14" ht="30" x14ac:dyDescent="0.25">
      <c r="A12385" s="27" t="s">
        <v>10731</v>
      </c>
      <c r="B12385" s="19" t="s">
        <v>17051</v>
      </c>
      <c r="C12385" s="19" t="s">
        <v>16821</v>
      </c>
      <c r="D12385" s="38" t="s">
        <v>16131</v>
      </c>
      <c r="E12385" s="38" t="s">
        <v>11066</v>
      </c>
      <c r="F12385" s="41">
        <v>49121503</v>
      </c>
      <c r="G12385" s="19" t="s">
        <v>10733</v>
      </c>
      <c r="H12385" s="41">
        <v>1</v>
      </c>
      <c r="I12385" s="41">
        <v>3</v>
      </c>
      <c r="J12385" s="41">
        <v>16</v>
      </c>
      <c r="K12385" s="44">
        <v>1</v>
      </c>
      <c r="L12385" s="20">
        <v>94000000.430000007</v>
      </c>
      <c r="M12385" s="19" t="s">
        <v>15954</v>
      </c>
      <c r="N12385" s="28" t="s">
        <v>15953</v>
      </c>
    </row>
    <row r="12386" spans="1:14" ht="30" x14ac:dyDescent="0.25">
      <c r="A12386" s="27" t="s">
        <v>10731</v>
      </c>
      <c r="B12386" s="19" t="s">
        <v>17032</v>
      </c>
      <c r="C12386" s="19" t="s">
        <v>16873</v>
      </c>
      <c r="D12386" s="38" t="s">
        <v>16183</v>
      </c>
      <c r="E12386" s="38" t="s">
        <v>16521</v>
      </c>
      <c r="F12386" s="41">
        <v>14111815</v>
      </c>
      <c r="G12386" s="19" t="s">
        <v>10733</v>
      </c>
      <c r="H12386" s="41">
        <v>1</v>
      </c>
      <c r="I12386" s="41">
        <v>3</v>
      </c>
      <c r="J12386" s="41">
        <v>16</v>
      </c>
      <c r="K12386" s="44">
        <v>2</v>
      </c>
      <c r="L12386" s="20">
        <v>482545</v>
      </c>
      <c r="M12386" s="19" t="s">
        <v>11</v>
      </c>
      <c r="N12386" s="28" t="s">
        <v>15953</v>
      </c>
    </row>
    <row r="12387" spans="1:14" ht="30" x14ac:dyDescent="0.25">
      <c r="A12387" s="27" t="s">
        <v>10731</v>
      </c>
      <c r="B12387" s="19" t="s">
        <v>17032</v>
      </c>
      <c r="C12387" s="19" t="s">
        <v>16873</v>
      </c>
      <c r="D12387" s="38" t="s">
        <v>16183</v>
      </c>
      <c r="E12387" s="38" t="s">
        <v>16522</v>
      </c>
      <c r="F12387" s="41">
        <v>14111815</v>
      </c>
      <c r="G12387" s="19" t="s">
        <v>10733</v>
      </c>
      <c r="H12387" s="41">
        <v>1</v>
      </c>
      <c r="I12387" s="41">
        <v>3</v>
      </c>
      <c r="J12387" s="41">
        <v>16</v>
      </c>
      <c r="K12387" s="44">
        <v>2</v>
      </c>
      <c r="L12387" s="20">
        <v>482545</v>
      </c>
      <c r="M12387" s="19" t="s">
        <v>11</v>
      </c>
      <c r="N12387" s="28" t="s">
        <v>15953</v>
      </c>
    </row>
    <row r="12388" spans="1:14" ht="30" x14ac:dyDescent="0.25">
      <c r="A12388" s="27" t="s">
        <v>10731</v>
      </c>
      <c r="B12388" s="19" t="s">
        <v>17015</v>
      </c>
      <c r="C12388" s="19" t="s">
        <v>16742</v>
      </c>
      <c r="D12388" s="38" t="s">
        <v>16052</v>
      </c>
      <c r="E12388" s="38" t="s">
        <v>11067</v>
      </c>
      <c r="F12388" s="41">
        <v>44103112</v>
      </c>
      <c r="G12388" s="19" t="s">
        <v>10733</v>
      </c>
      <c r="H12388" s="41">
        <v>1</v>
      </c>
      <c r="I12388" s="41">
        <v>3</v>
      </c>
      <c r="J12388" s="41">
        <v>16</v>
      </c>
      <c r="K12388" s="44">
        <v>1</v>
      </c>
      <c r="L12388" s="20">
        <v>603211</v>
      </c>
      <c r="M12388" s="19" t="s">
        <v>11</v>
      </c>
      <c r="N12388" s="28" t="s">
        <v>15953</v>
      </c>
    </row>
    <row r="12389" spans="1:14" ht="30" x14ac:dyDescent="0.25">
      <c r="A12389" s="27" t="s">
        <v>10731</v>
      </c>
      <c r="B12389" s="19" t="s">
        <v>17015</v>
      </c>
      <c r="C12389" s="19" t="s">
        <v>16742</v>
      </c>
      <c r="D12389" s="38" t="s">
        <v>16052</v>
      </c>
      <c r="E12389" s="38" t="s">
        <v>11068</v>
      </c>
      <c r="F12389" s="41">
        <v>45101709</v>
      </c>
      <c r="G12389" s="19" t="s">
        <v>10733</v>
      </c>
      <c r="H12389" s="41">
        <v>1</v>
      </c>
      <c r="I12389" s="41">
        <v>3</v>
      </c>
      <c r="J12389" s="41">
        <v>16</v>
      </c>
      <c r="K12389" s="44">
        <v>1</v>
      </c>
      <c r="L12389" s="20">
        <v>490101.5</v>
      </c>
      <c r="M12389" s="19" t="s">
        <v>11</v>
      </c>
      <c r="N12389" s="28" t="s">
        <v>15953</v>
      </c>
    </row>
    <row r="12390" spans="1:14" ht="30" x14ac:dyDescent="0.25">
      <c r="A12390" s="27" t="s">
        <v>10731</v>
      </c>
      <c r="B12390" s="19" t="s">
        <v>17015</v>
      </c>
      <c r="C12390" s="19" t="s">
        <v>16742</v>
      </c>
      <c r="D12390" s="38" t="s">
        <v>16052</v>
      </c>
      <c r="E12390" s="38" t="s">
        <v>11069</v>
      </c>
      <c r="F12390" s="41">
        <v>44103112</v>
      </c>
      <c r="G12390" s="19" t="s">
        <v>10733</v>
      </c>
      <c r="H12390" s="41">
        <v>1</v>
      </c>
      <c r="I12390" s="41">
        <v>3</v>
      </c>
      <c r="J12390" s="41">
        <v>16</v>
      </c>
      <c r="K12390" s="44">
        <v>1</v>
      </c>
      <c r="L12390" s="20">
        <v>490101.5</v>
      </c>
      <c r="M12390" s="19" t="s">
        <v>11</v>
      </c>
      <c r="N12390" s="28" t="s">
        <v>15953</v>
      </c>
    </row>
    <row r="12391" spans="1:14" ht="45" x14ac:dyDescent="0.25">
      <c r="A12391" s="27" t="s">
        <v>10731</v>
      </c>
      <c r="B12391" s="19" t="s">
        <v>17025</v>
      </c>
      <c r="C12391" s="19" t="s">
        <v>16768</v>
      </c>
      <c r="D12391" s="38" t="s">
        <v>16078</v>
      </c>
      <c r="E12391" s="38" t="s">
        <v>10801</v>
      </c>
      <c r="F12391" s="41">
        <v>83101803</v>
      </c>
      <c r="G12391" s="19" t="s">
        <v>471</v>
      </c>
      <c r="H12391" s="41">
        <v>1</v>
      </c>
      <c r="I12391" s="41">
        <v>11</v>
      </c>
      <c r="J12391" s="41">
        <v>16</v>
      </c>
      <c r="K12391" s="44">
        <v>1</v>
      </c>
      <c r="L12391" s="20">
        <v>59620000</v>
      </c>
      <c r="M12391" s="19" t="s">
        <v>15954</v>
      </c>
      <c r="N12391" s="28" t="s">
        <v>15953</v>
      </c>
    </row>
    <row r="12392" spans="1:14" ht="30" x14ac:dyDescent="0.25">
      <c r="A12392" s="27" t="s">
        <v>10731</v>
      </c>
      <c r="B12392" s="19" t="s">
        <v>17016</v>
      </c>
      <c r="C12392" s="19" t="s">
        <v>16847</v>
      </c>
      <c r="D12392" s="38" t="s">
        <v>16157</v>
      </c>
      <c r="E12392" s="38" t="s">
        <v>11070</v>
      </c>
      <c r="F12392" s="41">
        <v>12141901</v>
      </c>
      <c r="G12392" s="19" t="s">
        <v>10733</v>
      </c>
      <c r="H12392" s="41">
        <v>1</v>
      </c>
      <c r="I12392" s="41">
        <v>3</v>
      </c>
      <c r="J12392" s="41">
        <v>10</v>
      </c>
      <c r="K12392" s="44">
        <v>1</v>
      </c>
      <c r="L12392" s="20">
        <v>140000</v>
      </c>
      <c r="M12392" s="19" t="s">
        <v>11</v>
      </c>
      <c r="N12392" s="28" t="s">
        <v>15953</v>
      </c>
    </row>
    <row r="12393" spans="1:14" ht="30" x14ac:dyDescent="0.25">
      <c r="A12393" s="27" t="s">
        <v>10731</v>
      </c>
      <c r="B12393" s="19" t="s">
        <v>17061</v>
      </c>
      <c r="C12393" s="19" t="s">
        <v>16863</v>
      </c>
      <c r="D12393" s="38" t="s">
        <v>16173</v>
      </c>
      <c r="E12393" s="38" t="s">
        <v>16523</v>
      </c>
      <c r="F12393" s="41">
        <v>31191521</v>
      </c>
      <c r="G12393" s="19" t="s">
        <v>10820</v>
      </c>
      <c r="H12393" s="41">
        <v>1</v>
      </c>
      <c r="I12393" s="41">
        <v>3</v>
      </c>
      <c r="J12393" s="41">
        <v>10</v>
      </c>
      <c r="K12393" s="44">
        <v>1</v>
      </c>
      <c r="L12393" s="20">
        <v>108363.9</v>
      </c>
      <c r="M12393" s="19" t="s">
        <v>11</v>
      </c>
      <c r="N12393" s="28" t="s">
        <v>15953</v>
      </c>
    </row>
    <row r="12394" spans="1:14" ht="30" x14ac:dyDescent="0.25">
      <c r="A12394" s="27" t="s">
        <v>10731</v>
      </c>
      <c r="B12394" s="19" t="s">
        <v>17061</v>
      </c>
      <c r="C12394" s="19" t="s">
        <v>16863</v>
      </c>
      <c r="D12394" s="38" t="s">
        <v>16173</v>
      </c>
      <c r="E12394" s="38" t="s">
        <v>11071</v>
      </c>
      <c r="F12394" s="41">
        <v>27111507</v>
      </c>
      <c r="G12394" s="19" t="s">
        <v>10820</v>
      </c>
      <c r="H12394" s="41">
        <v>1</v>
      </c>
      <c r="I12394" s="41">
        <v>3</v>
      </c>
      <c r="J12394" s="41">
        <v>10</v>
      </c>
      <c r="K12394" s="44">
        <v>7</v>
      </c>
      <c r="L12394" s="20">
        <v>62311.549999999996</v>
      </c>
      <c r="M12394" s="19" t="s">
        <v>11</v>
      </c>
      <c r="N12394" s="28" t="s">
        <v>15953</v>
      </c>
    </row>
    <row r="12395" spans="1:14" ht="90" x14ac:dyDescent="0.25">
      <c r="A12395" s="27" t="s">
        <v>10731</v>
      </c>
      <c r="B12395" s="19" t="s">
        <v>17064</v>
      </c>
      <c r="C12395" s="19" t="s">
        <v>16875</v>
      </c>
      <c r="D12395" s="38" t="s">
        <v>16185</v>
      </c>
      <c r="E12395" s="38" t="s">
        <v>11072</v>
      </c>
      <c r="F12395" s="41">
        <v>41113630</v>
      </c>
      <c r="G12395" s="19" t="s">
        <v>10733</v>
      </c>
      <c r="H12395" s="41">
        <v>1</v>
      </c>
      <c r="I12395" s="41">
        <v>3</v>
      </c>
      <c r="J12395" s="41">
        <v>10</v>
      </c>
      <c r="K12395" s="44">
        <v>1</v>
      </c>
      <c r="L12395" s="20">
        <v>1499995</v>
      </c>
      <c r="M12395" s="19" t="s">
        <v>11</v>
      </c>
      <c r="N12395" s="28" t="s">
        <v>15953</v>
      </c>
    </row>
    <row r="12396" spans="1:14" ht="30" x14ac:dyDescent="0.25">
      <c r="A12396" s="27" t="s">
        <v>10731</v>
      </c>
      <c r="B12396" s="19" t="s">
        <v>17016</v>
      </c>
      <c r="C12396" s="19" t="s">
        <v>16846</v>
      </c>
      <c r="D12396" s="38" t="s">
        <v>16156</v>
      </c>
      <c r="E12396" s="38" t="s">
        <v>11073</v>
      </c>
      <c r="F12396" s="41">
        <v>47101600</v>
      </c>
      <c r="G12396" s="19" t="s">
        <v>10733</v>
      </c>
      <c r="H12396" s="41">
        <v>1</v>
      </c>
      <c r="I12396" s="41">
        <v>3</v>
      </c>
      <c r="J12396" s="41">
        <v>10</v>
      </c>
      <c r="K12396" s="44">
        <v>1</v>
      </c>
      <c r="L12396" s="20">
        <v>145000</v>
      </c>
      <c r="M12396" s="19" t="s">
        <v>15969</v>
      </c>
      <c r="N12396" s="28" t="s">
        <v>15953</v>
      </c>
    </row>
    <row r="12397" spans="1:14" ht="30" x14ac:dyDescent="0.25">
      <c r="A12397" s="27" t="s">
        <v>10731</v>
      </c>
      <c r="B12397" s="19" t="s">
        <v>17016</v>
      </c>
      <c r="C12397" s="19" t="s">
        <v>16846</v>
      </c>
      <c r="D12397" s="38" t="s">
        <v>16156</v>
      </c>
      <c r="E12397" s="38" t="s">
        <v>11074</v>
      </c>
      <c r="F12397" s="41">
        <v>47101600</v>
      </c>
      <c r="G12397" s="19" t="s">
        <v>10733</v>
      </c>
      <c r="H12397" s="41">
        <v>1</v>
      </c>
      <c r="I12397" s="41">
        <v>3</v>
      </c>
      <c r="J12397" s="41">
        <v>10</v>
      </c>
      <c r="K12397" s="44">
        <v>1</v>
      </c>
      <c r="L12397" s="20">
        <v>149000</v>
      </c>
      <c r="M12397" s="19" t="s">
        <v>15969</v>
      </c>
      <c r="N12397" s="28" t="s">
        <v>15953</v>
      </c>
    </row>
    <row r="12398" spans="1:14" ht="45" x14ac:dyDescent="0.25">
      <c r="A12398" s="27" t="s">
        <v>10731</v>
      </c>
      <c r="B12398" s="19" t="s">
        <v>17021</v>
      </c>
      <c r="C12398" s="19" t="s">
        <v>16766</v>
      </c>
      <c r="D12398" s="38" t="s">
        <v>16076</v>
      </c>
      <c r="E12398" s="38" t="s">
        <v>11075</v>
      </c>
      <c r="F12398" s="41">
        <v>78181508</v>
      </c>
      <c r="G12398" s="19" t="s">
        <v>10733</v>
      </c>
      <c r="H12398" s="41">
        <v>1</v>
      </c>
      <c r="I12398" s="41">
        <v>10</v>
      </c>
      <c r="J12398" s="41">
        <v>10</v>
      </c>
      <c r="K12398" s="44">
        <v>1</v>
      </c>
      <c r="L12398" s="20">
        <v>5984212.5</v>
      </c>
      <c r="M12398" s="19" t="s">
        <v>15954</v>
      </c>
      <c r="N12398" s="28" t="s">
        <v>15953</v>
      </c>
    </row>
    <row r="12399" spans="1:14" ht="45" x14ac:dyDescent="0.25">
      <c r="A12399" s="27" t="s">
        <v>10731</v>
      </c>
      <c r="B12399" s="19" t="s">
        <v>17021</v>
      </c>
      <c r="C12399" s="19" t="s">
        <v>16785</v>
      </c>
      <c r="D12399" s="38" t="s">
        <v>16095</v>
      </c>
      <c r="E12399" s="38" t="s">
        <v>11076</v>
      </c>
      <c r="F12399" s="41">
        <v>72101511</v>
      </c>
      <c r="G12399" s="19" t="s">
        <v>10733</v>
      </c>
      <c r="H12399" s="41">
        <v>1</v>
      </c>
      <c r="I12399" s="41">
        <v>4</v>
      </c>
      <c r="J12399" s="41">
        <v>10</v>
      </c>
      <c r="K12399" s="44">
        <v>1</v>
      </c>
      <c r="L12399" s="20">
        <v>8000000</v>
      </c>
      <c r="M12399" s="19" t="s">
        <v>15954</v>
      </c>
      <c r="N12399" s="28" t="s">
        <v>15953</v>
      </c>
    </row>
    <row r="12400" spans="1:14" ht="45" x14ac:dyDescent="0.25">
      <c r="A12400" s="27" t="s">
        <v>10731</v>
      </c>
      <c r="B12400" s="19" t="s">
        <v>17021</v>
      </c>
      <c r="C12400" s="19" t="s">
        <v>16785</v>
      </c>
      <c r="D12400" s="38" t="s">
        <v>16095</v>
      </c>
      <c r="E12400" s="38" t="s">
        <v>11077</v>
      </c>
      <c r="F12400" s="41">
        <v>47101538</v>
      </c>
      <c r="G12400" s="19" t="s">
        <v>10733</v>
      </c>
      <c r="H12400" s="41">
        <v>1</v>
      </c>
      <c r="I12400" s="41">
        <v>10</v>
      </c>
      <c r="J12400" s="41">
        <v>10</v>
      </c>
      <c r="K12400" s="44">
        <v>1</v>
      </c>
      <c r="L12400" s="20">
        <v>1500000</v>
      </c>
      <c r="M12400" s="19" t="s">
        <v>15954</v>
      </c>
      <c r="N12400" s="28" t="s">
        <v>15953</v>
      </c>
    </row>
    <row r="12401" spans="1:14" ht="45" x14ac:dyDescent="0.25">
      <c r="A12401" s="27" t="s">
        <v>10731</v>
      </c>
      <c r="B12401" s="19" t="s">
        <v>17021</v>
      </c>
      <c r="C12401" s="19" t="s">
        <v>16766</v>
      </c>
      <c r="D12401" s="38" t="s">
        <v>16076</v>
      </c>
      <c r="E12401" s="38" t="s">
        <v>11078</v>
      </c>
      <c r="F12401" s="41">
        <v>78181508</v>
      </c>
      <c r="G12401" s="19" t="s">
        <v>614</v>
      </c>
      <c r="H12401" s="41">
        <v>1</v>
      </c>
      <c r="I12401" s="41">
        <v>10</v>
      </c>
      <c r="J12401" s="41">
        <v>10</v>
      </c>
      <c r="K12401" s="44">
        <v>1</v>
      </c>
      <c r="L12401" s="20">
        <v>6000000</v>
      </c>
      <c r="M12401" s="19" t="s">
        <v>15954</v>
      </c>
      <c r="N12401" s="28" t="s">
        <v>15953</v>
      </c>
    </row>
    <row r="12402" spans="1:14" x14ac:dyDescent="0.25">
      <c r="A12402" s="27" t="s">
        <v>10731</v>
      </c>
      <c r="B12402" s="19" t="s">
        <v>17051</v>
      </c>
      <c r="C12402" s="19" t="s">
        <v>16809</v>
      </c>
      <c r="D12402" s="38" t="s">
        <v>16119</v>
      </c>
      <c r="E12402" s="38" t="s">
        <v>16524</v>
      </c>
      <c r="F12402" s="41">
        <v>56112104</v>
      </c>
      <c r="G12402" s="19" t="s">
        <v>10733</v>
      </c>
      <c r="H12402" s="41">
        <v>1</v>
      </c>
      <c r="I12402" s="41">
        <v>3</v>
      </c>
      <c r="J12402" s="41">
        <v>10</v>
      </c>
      <c r="K12402" s="44">
        <v>7</v>
      </c>
      <c r="L12402" s="20">
        <v>3332000</v>
      </c>
      <c r="M12402" s="19" t="s">
        <v>11</v>
      </c>
      <c r="N12402" s="28" t="s">
        <v>15953</v>
      </c>
    </row>
    <row r="12403" spans="1:14" ht="45" x14ac:dyDescent="0.25">
      <c r="A12403" s="27" t="s">
        <v>10731</v>
      </c>
      <c r="B12403" s="19" t="s">
        <v>17021</v>
      </c>
      <c r="C12403" s="19" t="s">
        <v>16785</v>
      </c>
      <c r="D12403" s="38" t="s">
        <v>16095</v>
      </c>
      <c r="E12403" s="38" t="s">
        <v>11079</v>
      </c>
      <c r="F12403" s="41">
        <v>72101511</v>
      </c>
      <c r="G12403" s="19" t="s">
        <v>10733</v>
      </c>
      <c r="H12403" s="41">
        <v>1</v>
      </c>
      <c r="I12403" s="41">
        <v>10</v>
      </c>
      <c r="J12403" s="41">
        <v>10</v>
      </c>
      <c r="K12403" s="44">
        <v>1</v>
      </c>
      <c r="L12403" s="20">
        <v>6000000</v>
      </c>
      <c r="M12403" s="19" t="s">
        <v>15954</v>
      </c>
      <c r="N12403" s="28" t="s">
        <v>15953</v>
      </c>
    </row>
    <row r="12404" spans="1:14" x14ac:dyDescent="0.25">
      <c r="A12404" s="27" t="s">
        <v>10731</v>
      </c>
      <c r="B12404" s="19" t="s">
        <v>17051</v>
      </c>
      <c r="C12404" s="19" t="s">
        <v>16821</v>
      </c>
      <c r="D12404" s="38" t="s">
        <v>16131</v>
      </c>
      <c r="E12404" s="38" t="s">
        <v>11080</v>
      </c>
      <c r="F12404" s="41">
        <v>24102004</v>
      </c>
      <c r="G12404" s="19" t="s">
        <v>10733</v>
      </c>
      <c r="H12404" s="41">
        <v>1</v>
      </c>
      <c r="I12404" s="41">
        <v>3</v>
      </c>
      <c r="J12404" s="41">
        <v>10</v>
      </c>
      <c r="K12404" s="44">
        <v>1</v>
      </c>
      <c r="L12404" s="20">
        <v>449939</v>
      </c>
      <c r="M12404" s="19" t="s">
        <v>11</v>
      </c>
      <c r="N12404" s="28" t="s">
        <v>15953</v>
      </c>
    </row>
    <row r="12405" spans="1:14" ht="30" x14ac:dyDescent="0.25">
      <c r="A12405" s="27" t="s">
        <v>10731</v>
      </c>
      <c r="B12405" s="19" t="s">
        <v>16835</v>
      </c>
      <c r="C12405" s="19" t="s">
        <v>16835</v>
      </c>
      <c r="D12405" s="38" t="s">
        <v>16145</v>
      </c>
      <c r="E12405" s="38" t="s">
        <v>11081</v>
      </c>
      <c r="F12405" s="41">
        <v>11111611</v>
      </c>
      <c r="G12405" s="19" t="s">
        <v>10820</v>
      </c>
      <c r="H12405" s="41">
        <v>9</v>
      </c>
      <c r="I12405" s="41">
        <v>2</v>
      </c>
      <c r="J12405" s="41">
        <v>10</v>
      </c>
      <c r="K12405" s="44">
        <v>1</v>
      </c>
      <c r="L12405" s="20">
        <v>292570.78999999998</v>
      </c>
      <c r="M12405" s="19" t="s">
        <v>11</v>
      </c>
      <c r="N12405" s="28" t="s">
        <v>15953</v>
      </c>
    </row>
    <row r="12406" spans="1:14" ht="30" x14ac:dyDescent="0.25">
      <c r="A12406" s="27" t="s">
        <v>10731</v>
      </c>
      <c r="B12406" s="19" t="s">
        <v>17041</v>
      </c>
      <c r="C12406" s="19" t="s">
        <v>16798</v>
      </c>
      <c r="D12406" s="38" t="s">
        <v>16108</v>
      </c>
      <c r="E12406" s="38" t="s">
        <v>11082</v>
      </c>
      <c r="F12406" s="41">
        <v>46191601</v>
      </c>
      <c r="G12406" s="19" t="s">
        <v>10733</v>
      </c>
      <c r="H12406" s="41">
        <v>4</v>
      </c>
      <c r="I12406" s="41">
        <v>4</v>
      </c>
      <c r="J12406" s="41">
        <v>10</v>
      </c>
      <c r="K12406" s="44">
        <v>1</v>
      </c>
      <c r="L12406" s="20">
        <v>5384570.0800000001</v>
      </c>
      <c r="M12406" s="19" t="s">
        <v>11</v>
      </c>
      <c r="N12406" s="28" t="s">
        <v>15953</v>
      </c>
    </row>
    <row r="12407" spans="1:14" ht="30" x14ac:dyDescent="0.25">
      <c r="A12407" s="27" t="s">
        <v>10731</v>
      </c>
      <c r="B12407" s="19" t="s">
        <v>17060</v>
      </c>
      <c r="C12407" s="19" t="s">
        <v>16852</v>
      </c>
      <c r="D12407" s="38" t="s">
        <v>16162</v>
      </c>
      <c r="E12407" s="38" t="s">
        <v>11083</v>
      </c>
      <c r="F12407" s="41">
        <v>30102906</v>
      </c>
      <c r="G12407" s="19" t="s">
        <v>10733</v>
      </c>
      <c r="H12407" s="41">
        <v>6</v>
      </c>
      <c r="I12407" s="41">
        <v>6</v>
      </c>
      <c r="J12407" s="41">
        <v>10</v>
      </c>
      <c r="K12407" s="44">
        <v>1</v>
      </c>
      <c r="L12407" s="20">
        <v>32594100</v>
      </c>
      <c r="M12407" s="19" t="s">
        <v>11</v>
      </c>
      <c r="N12407" s="28" t="s">
        <v>15953</v>
      </c>
    </row>
    <row r="12408" spans="1:14" x14ac:dyDescent="0.25">
      <c r="A12408" s="27" t="s">
        <v>10731</v>
      </c>
      <c r="B12408" s="19" t="s">
        <v>17051</v>
      </c>
      <c r="C12408" s="19" t="s">
        <v>16967</v>
      </c>
      <c r="D12408" s="38" t="s">
        <v>16279</v>
      </c>
      <c r="E12408" s="38" t="s">
        <v>11084</v>
      </c>
      <c r="F12408" s="41">
        <v>90151700</v>
      </c>
      <c r="G12408" s="19" t="s">
        <v>10733</v>
      </c>
      <c r="H12408" s="41">
        <v>9</v>
      </c>
      <c r="I12408" s="41">
        <v>2</v>
      </c>
      <c r="J12408" s="41">
        <v>10</v>
      </c>
      <c r="K12408" s="44">
        <v>1</v>
      </c>
      <c r="L12408" s="20">
        <v>26894000</v>
      </c>
      <c r="M12408" s="19" t="s">
        <v>15954</v>
      </c>
      <c r="N12408" s="28" t="s">
        <v>15953</v>
      </c>
    </row>
    <row r="12409" spans="1:14" ht="30" x14ac:dyDescent="0.25">
      <c r="A12409" s="27" t="s">
        <v>10731</v>
      </c>
      <c r="B12409" s="19" t="s">
        <v>17040</v>
      </c>
      <c r="C12409" s="19" t="s">
        <v>16826</v>
      </c>
      <c r="D12409" s="38" t="s">
        <v>16136</v>
      </c>
      <c r="E12409" s="38" t="s">
        <v>11085</v>
      </c>
      <c r="F12409" s="41">
        <v>27112045</v>
      </c>
      <c r="G12409" s="19" t="s">
        <v>10733</v>
      </c>
      <c r="H12409" s="41">
        <v>9</v>
      </c>
      <c r="I12409" s="41">
        <v>2</v>
      </c>
      <c r="J12409" s="41">
        <v>10</v>
      </c>
      <c r="K12409" s="44">
        <v>2</v>
      </c>
      <c r="L12409" s="20">
        <v>3999999.36</v>
      </c>
      <c r="M12409" s="19" t="s">
        <v>11</v>
      </c>
      <c r="N12409" s="28" t="s">
        <v>15953</v>
      </c>
    </row>
    <row r="12410" spans="1:14" ht="30" x14ac:dyDescent="0.25">
      <c r="A12410" s="27" t="s">
        <v>10731</v>
      </c>
      <c r="B12410" s="19" t="s">
        <v>17040</v>
      </c>
      <c r="C12410" s="19" t="s">
        <v>16826</v>
      </c>
      <c r="D12410" s="38" t="s">
        <v>16136</v>
      </c>
      <c r="E12410" s="38" t="s">
        <v>11086</v>
      </c>
      <c r="F12410" s="41">
        <v>47121602</v>
      </c>
      <c r="G12410" s="19" t="s">
        <v>10733</v>
      </c>
      <c r="H12410" s="41">
        <v>9</v>
      </c>
      <c r="I12410" s="41">
        <v>2</v>
      </c>
      <c r="J12410" s="41">
        <v>10</v>
      </c>
      <c r="K12410" s="44">
        <v>3</v>
      </c>
      <c r="L12410" s="20">
        <v>3960001.08</v>
      </c>
      <c r="M12410" s="19" t="s">
        <v>11</v>
      </c>
      <c r="N12410" s="28" t="s">
        <v>15953</v>
      </c>
    </row>
    <row r="12411" spans="1:14" ht="30" x14ac:dyDescent="0.25">
      <c r="A12411" s="27" t="s">
        <v>10731</v>
      </c>
      <c r="B12411" s="19" t="s">
        <v>17040</v>
      </c>
      <c r="C12411" s="19" t="s">
        <v>16826</v>
      </c>
      <c r="D12411" s="38" t="s">
        <v>16136</v>
      </c>
      <c r="E12411" s="38" t="s">
        <v>11087</v>
      </c>
      <c r="F12411" s="41">
        <v>27112045</v>
      </c>
      <c r="G12411" s="19" t="s">
        <v>10733</v>
      </c>
      <c r="H12411" s="41">
        <v>9</v>
      </c>
      <c r="I12411" s="41">
        <v>2</v>
      </c>
      <c r="J12411" s="41">
        <v>10</v>
      </c>
      <c r="K12411" s="44">
        <v>2</v>
      </c>
      <c r="L12411" s="20">
        <v>34999999.159999996</v>
      </c>
      <c r="M12411" s="19" t="s">
        <v>11</v>
      </c>
      <c r="N12411" s="28" t="s">
        <v>15953</v>
      </c>
    </row>
    <row r="12412" spans="1:14" x14ac:dyDescent="0.25">
      <c r="A12412" s="27" t="s">
        <v>10731</v>
      </c>
      <c r="B12412" s="19" t="s">
        <v>17051</v>
      </c>
      <c r="C12412" s="19" t="s">
        <v>16809</v>
      </c>
      <c r="D12412" s="38" t="s">
        <v>16119</v>
      </c>
      <c r="E12412" s="38" t="s">
        <v>11088</v>
      </c>
      <c r="F12412" s="41">
        <v>56112104</v>
      </c>
      <c r="G12412" s="19" t="s">
        <v>10733</v>
      </c>
      <c r="H12412" s="41">
        <v>9</v>
      </c>
      <c r="I12412" s="41">
        <v>2</v>
      </c>
      <c r="J12412" s="41">
        <v>10</v>
      </c>
      <c r="K12412" s="44">
        <v>27</v>
      </c>
      <c r="L12412" s="20">
        <v>19818000</v>
      </c>
      <c r="M12412" s="19" t="s">
        <v>11</v>
      </c>
      <c r="N12412" s="28" t="s">
        <v>15953</v>
      </c>
    </row>
    <row r="12413" spans="1:14" ht="30" x14ac:dyDescent="0.25">
      <c r="A12413" s="27" t="s">
        <v>10731</v>
      </c>
      <c r="B12413" s="19" t="s">
        <v>17041</v>
      </c>
      <c r="C12413" s="19" t="s">
        <v>16825</v>
      </c>
      <c r="D12413" s="38" t="s">
        <v>16135</v>
      </c>
      <c r="E12413" s="38" t="s">
        <v>11089</v>
      </c>
      <c r="F12413" s="41">
        <v>24101661</v>
      </c>
      <c r="G12413" s="19" t="s">
        <v>10733</v>
      </c>
      <c r="H12413" s="41">
        <v>9</v>
      </c>
      <c r="I12413" s="41">
        <v>2</v>
      </c>
      <c r="J12413" s="41">
        <v>10</v>
      </c>
      <c r="K12413" s="44">
        <v>1</v>
      </c>
      <c r="L12413" s="20">
        <v>2629900</v>
      </c>
      <c r="M12413" s="19" t="s">
        <v>11</v>
      </c>
      <c r="N12413" s="28" t="s">
        <v>15953</v>
      </c>
    </row>
    <row r="12414" spans="1:14" ht="30" x14ac:dyDescent="0.25">
      <c r="A12414" s="27" t="s">
        <v>10731</v>
      </c>
      <c r="B12414" s="19" t="s">
        <v>17040</v>
      </c>
      <c r="C12414" s="19" t="s">
        <v>16796</v>
      </c>
      <c r="D12414" s="38" t="s">
        <v>16106</v>
      </c>
      <c r="E12414" s="38" t="s">
        <v>11090</v>
      </c>
      <c r="F12414" s="41" t="s">
        <v>10463</v>
      </c>
      <c r="G12414" s="19" t="s">
        <v>10733</v>
      </c>
      <c r="H12414" s="41">
        <v>9</v>
      </c>
      <c r="I12414" s="41">
        <v>2</v>
      </c>
      <c r="J12414" s="41">
        <v>10</v>
      </c>
      <c r="K12414" s="44">
        <v>1</v>
      </c>
      <c r="L12414" s="20">
        <v>3808000</v>
      </c>
      <c r="M12414" s="19" t="s">
        <v>11</v>
      </c>
      <c r="N12414" s="28" t="s">
        <v>15953</v>
      </c>
    </row>
    <row r="12415" spans="1:14" ht="30" x14ac:dyDescent="0.25">
      <c r="A12415" s="27" t="s">
        <v>10731</v>
      </c>
      <c r="B12415" s="19" t="s">
        <v>17040</v>
      </c>
      <c r="C12415" s="19" t="s">
        <v>16796</v>
      </c>
      <c r="D12415" s="38" t="s">
        <v>16106</v>
      </c>
      <c r="E12415" s="38" t="s">
        <v>11091</v>
      </c>
      <c r="F12415" s="41">
        <v>27111500</v>
      </c>
      <c r="G12415" s="19" t="s">
        <v>10733</v>
      </c>
      <c r="H12415" s="41">
        <v>9</v>
      </c>
      <c r="I12415" s="41">
        <v>2</v>
      </c>
      <c r="J12415" s="41">
        <v>10</v>
      </c>
      <c r="K12415" s="44">
        <v>1</v>
      </c>
      <c r="L12415" s="20">
        <v>178500</v>
      </c>
      <c r="M12415" s="19" t="s">
        <v>11</v>
      </c>
      <c r="N12415" s="28" t="s">
        <v>15953</v>
      </c>
    </row>
    <row r="12416" spans="1:14" ht="30" x14ac:dyDescent="0.25">
      <c r="A12416" s="27" t="s">
        <v>10731</v>
      </c>
      <c r="B12416" s="19" t="s">
        <v>17040</v>
      </c>
      <c r="C12416" s="19" t="s">
        <v>16796</v>
      </c>
      <c r="D12416" s="38" t="s">
        <v>16106</v>
      </c>
      <c r="E12416" s="38" t="s">
        <v>16525</v>
      </c>
      <c r="F12416" s="41" t="s">
        <v>11092</v>
      </c>
      <c r="G12416" s="19" t="s">
        <v>10733</v>
      </c>
      <c r="H12416" s="41">
        <v>9</v>
      </c>
      <c r="I12416" s="41">
        <v>2</v>
      </c>
      <c r="J12416" s="41">
        <v>10</v>
      </c>
      <c r="K12416" s="44">
        <v>1</v>
      </c>
      <c r="L12416" s="20">
        <v>145180</v>
      </c>
      <c r="M12416" s="19" t="s">
        <v>11</v>
      </c>
      <c r="N12416" s="28" t="s">
        <v>15953</v>
      </c>
    </row>
    <row r="12417" spans="1:14" ht="30" x14ac:dyDescent="0.25">
      <c r="A12417" s="27" t="s">
        <v>10731</v>
      </c>
      <c r="B12417" s="19" t="s">
        <v>17040</v>
      </c>
      <c r="C12417" s="19" t="s">
        <v>16796</v>
      </c>
      <c r="D12417" s="38" t="s">
        <v>16106</v>
      </c>
      <c r="E12417" s="38" t="s">
        <v>16526</v>
      </c>
      <c r="F12417" s="41" t="s">
        <v>11093</v>
      </c>
      <c r="G12417" s="19" t="s">
        <v>10733</v>
      </c>
      <c r="H12417" s="41">
        <v>9</v>
      </c>
      <c r="I12417" s="41">
        <v>2</v>
      </c>
      <c r="J12417" s="41">
        <v>10</v>
      </c>
      <c r="K12417" s="44">
        <v>1</v>
      </c>
      <c r="L12417" s="20">
        <v>129710</v>
      </c>
      <c r="M12417" s="19" t="s">
        <v>11</v>
      </c>
      <c r="N12417" s="28" t="s">
        <v>15953</v>
      </c>
    </row>
    <row r="12418" spans="1:14" ht="30" x14ac:dyDescent="0.25">
      <c r="A12418" s="27" t="s">
        <v>10731</v>
      </c>
      <c r="B12418" s="19" t="s">
        <v>17040</v>
      </c>
      <c r="C12418" s="19" t="s">
        <v>16796</v>
      </c>
      <c r="D12418" s="38" t="s">
        <v>16106</v>
      </c>
      <c r="E12418" s="38" t="s">
        <v>16527</v>
      </c>
      <c r="F12418" s="41" t="s">
        <v>824</v>
      </c>
      <c r="G12418" s="19" t="s">
        <v>10733</v>
      </c>
      <c r="H12418" s="41">
        <v>9</v>
      </c>
      <c r="I12418" s="41">
        <v>2</v>
      </c>
      <c r="J12418" s="41">
        <v>10</v>
      </c>
      <c r="K12418" s="44">
        <v>1</v>
      </c>
      <c r="L12418" s="20">
        <v>399840</v>
      </c>
      <c r="M12418" s="19" t="s">
        <v>11</v>
      </c>
      <c r="N12418" s="28" t="s">
        <v>15953</v>
      </c>
    </row>
    <row r="12419" spans="1:14" ht="30" x14ac:dyDescent="0.25">
      <c r="A12419" s="27" t="s">
        <v>10731</v>
      </c>
      <c r="B12419" s="19" t="s">
        <v>17040</v>
      </c>
      <c r="C12419" s="19" t="s">
        <v>16796</v>
      </c>
      <c r="D12419" s="38" t="s">
        <v>16106</v>
      </c>
      <c r="E12419" s="38" t="s">
        <v>11094</v>
      </c>
      <c r="F12419" s="41">
        <v>27112710</v>
      </c>
      <c r="G12419" s="19" t="s">
        <v>10733</v>
      </c>
      <c r="H12419" s="41">
        <v>9</v>
      </c>
      <c r="I12419" s="41">
        <v>2</v>
      </c>
      <c r="J12419" s="41">
        <v>10</v>
      </c>
      <c r="K12419" s="44">
        <v>1</v>
      </c>
      <c r="L12419" s="20">
        <v>595000</v>
      </c>
      <c r="M12419" s="19" t="s">
        <v>11</v>
      </c>
      <c r="N12419" s="28" t="s">
        <v>15953</v>
      </c>
    </row>
    <row r="12420" spans="1:14" ht="30" x14ac:dyDescent="0.25">
      <c r="A12420" s="27" t="s">
        <v>10731</v>
      </c>
      <c r="B12420" s="19" t="s">
        <v>17061</v>
      </c>
      <c r="C12420" s="19" t="s">
        <v>16863</v>
      </c>
      <c r="D12420" s="38" t="s">
        <v>16173</v>
      </c>
      <c r="E12420" s="38" t="s">
        <v>11095</v>
      </c>
      <c r="F12420" s="41">
        <v>27111702</v>
      </c>
      <c r="G12420" s="19" t="s">
        <v>10733</v>
      </c>
      <c r="H12420" s="41">
        <v>9</v>
      </c>
      <c r="I12420" s="41">
        <v>2</v>
      </c>
      <c r="J12420" s="41">
        <v>10</v>
      </c>
      <c r="K12420" s="44">
        <v>1</v>
      </c>
      <c r="L12420" s="20">
        <v>300000.19</v>
      </c>
      <c r="M12420" s="19" t="s">
        <v>11</v>
      </c>
      <c r="N12420" s="28" t="s">
        <v>15953</v>
      </c>
    </row>
    <row r="12421" spans="1:14" ht="30" x14ac:dyDescent="0.25">
      <c r="A12421" s="27" t="s">
        <v>10731</v>
      </c>
      <c r="B12421" s="19" t="s">
        <v>17061</v>
      </c>
      <c r="C12421" s="19" t="s">
        <v>16863</v>
      </c>
      <c r="D12421" s="38" t="s">
        <v>16173</v>
      </c>
      <c r="E12421" s="38" t="s">
        <v>11096</v>
      </c>
      <c r="F12421" s="41">
        <v>27111702</v>
      </c>
      <c r="G12421" s="19" t="s">
        <v>10733</v>
      </c>
      <c r="H12421" s="41">
        <v>9</v>
      </c>
      <c r="I12421" s="41">
        <v>2</v>
      </c>
      <c r="J12421" s="41">
        <v>10</v>
      </c>
      <c r="K12421" s="44">
        <v>1</v>
      </c>
      <c r="L12421" s="20">
        <v>199999.73</v>
      </c>
      <c r="M12421" s="19" t="s">
        <v>11</v>
      </c>
      <c r="N12421" s="28" t="s">
        <v>15953</v>
      </c>
    </row>
    <row r="12422" spans="1:14" ht="90" x14ac:dyDescent="0.25">
      <c r="A12422" s="27" t="s">
        <v>10731</v>
      </c>
      <c r="B12422" s="19" t="s">
        <v>17064</v>
      </c>
      <c r="C12422" s="19" t="s">
        <v>16875</v>
      </c>
      <c r="D12422" s="38" t="s">
        <v>16185</v>
      </c>
      <c r="E12422" s="38" t="s">
        <v>11072</v>
      </c>
      <c r="F12422" s="41">
        <v>41113637</v>
      </c>
      <c r="G12422" s="19" t="s">
        <v>10733</v>
      </c>
      <c r="H12422" s="41">
        <v>9</v>
      </c>
      <c r="I12422" s="41">
        <v>2</v>
      </c>
      <c r="J12422" s="41">
        <v>10</v>
      </c>
      <c r="K12422" s="44">
        <v>1</v>
      </c>
      <c r="L12422" s="20">
        <v>595000</v>
      </c>
      <c r="M12422" s="19" t="s">
        <v>11</v>
      </c>
      <c r="N12422" s="28" t="s">
        <v>15953</v>
      </c>
    </row>
    <row r="12423" spans="1:14" ht="30" x14ac:dyDescent="0.25">
      <c r="A12423" s="27" t="s">
        <v>10731</v>
      </c>
      <c r="B12423" s="19" t="s">
        <v>17041</v>
      </c>
      <c r="C12423" s="19" t="s">
        <v>16824</v>
      </c>
      <c r="D12423" s="38" t="s">
        <v>16134</v>
      </c>
      <c r="E12423" s="38" t="s">
        <v>11097</v>
      </c>
      <c r="F12423" s="41">
        <v>40101843</v>
      </c>
      <c r="G12423" s="19" t="s">
        <v>10733</v>
      </c>
      <c r="H12423" s="41">
        <v>9</v>
      </c>
      <c r="I12423" s="41">
        <v>2</v>
      </c>
      <c r="J12423" s="41">
        <v>10</v>
      </c>
      <c r="K12423" s="44">
        <v>2</v>
      </c>
      <c r="L12423" s="20">
        <v>12408848.76</v>
      </c>
      <c r="M12423" s="19" t="s">
        <v>11</v>
      </c>
      <c r="N12423" s="28" t="s">
        <v>15953</v>
      </c>
    </row>
    <row r="12424" spans="1:14" ht="30" x14ac:dyDescent="0.25">
      <c r="A12424" s="27" t="s">
        <v>10731</v>
      </c>
      <c r="B12424" s="19" t="s">
        <v>17041</v>
      </c>
      <c r="C12424" s="19" t="s">
        <v>16798</v>
      </c>
      <c r="D12424" s="38" t="s">
        <v>16108</v>
      </c>
      <c r="E12424" s="38" t="s">
        <v>11098</v>
      </c>
      <c r="F12424" s="41">
        <v>23181803</v>
      </c>
      <c r="G12424" s="19" t="s">
        <v>10733</v>
      </c>
      <c r="H12424" s="41">
        <v>9</v>
      </c>
      <c r="I12424" s="41">
        <v>2</v>
      </c>
      <c r="J12424" s="41">
        <v>10</v>
      </c>
      <c r="K12424" s="44">
        <v>3</v>
      </c>
      <c r="L12424" s="20">
        <v>20292740.370000001</v>
      </c>
      <c r="M12424" s="19" t="s">
        <v>11</v>
      </c>
      <c r="N12424" s="28" t="s">
        <v>15953</v>
      </c>
    </row>
    <row r="12425" spans="1:14" ht="30" x14ac:dyDescent="0.25">
      <c r="A12425" s="27" t="s">
        <v>10731</v>
      </c>
      <c r="B12425" s="19" t="s">
        <v>17041</v>
      </c>
      <c r="C12425" s="19" t="s">
        <v>16798</v>
      </c>
      <c r="D12425" s="38" t="s">
        <v>16108</v>
      </c>
      <c r="E12425" s="38" t="s">
        <v>11099</v>
      </c>
      <c r="F12425" s="41">
        <v>48101700</v>
      </c>
      <c r="G12425" s="19" t="s">
        <v>10733</v>
      </c>
      <c r="H12425" s="41">
        <v>9</v>
      </c>
      <c r="I12425" s="41">
        <v>2</v>
      </c>
      <c r="J12425" s="41">
        <v>10</v>
      </c>
      <c r="K12425" s="44">
        <v>2</v>
      </c>
      <c r="L12425" s="20">
        <v>5062231.4399999995</v>
      </c>
      <c r="M12425" s="19" t="s">
        <v>11</v>
      </c>
      <c r="N12425" s="28" t="s">
        <v>15953</v>
      </c>
    </row>
    <row r="12426" spans="1:14" ht="30" x14ac:dyDescent="0.25">
      <c r="A12426" s="27" t="s">
        <v>10731</v>
      </c>
      <c r="B12426" s="19" t="s">
        <v>17041</v>
      </c>
      <c r="C12426" s="19" t="s">
        <v>16798</v>
      </c>
      <c r="D12426" s="38" t="s">
        <v>16108</v>
      </c>
      <c r="E12426" s="38" t="s">
        <v>11100</v>
      </c>
      <c r="F12426" s="41">
        <v>24131510</v>
      </c>
      <c r="G12426" s="19" t="s">
        <v>10733</v>
      </c>
      <c r="H12426" s="41">
        <v>9</v>
      </c>
      <c r="I12426" s="41">
        <v>2</v>
      </c>
      <c r="J12426" s="41">
        <v>10</v>
      </c>
      <c r="K12426" s="44">
        <v>4</v>
      </c>
      <c r="L12426" s="20">
        <v>33549203.52</v>
      </c>
      <c r="M12426" s="19" t="s">
        <v>11</v>
      </c>
      <c r="N12426" s="28" t="s">
        <v>15953</v>
      </c>
    </row>
    <row r="12427" spans="1:14" ht="30" x14ac:dyDescent="0.25">
      <c r="A12427" s="27" t="s">
        <v>10731</v>
      </c>
      <c r="B12427" s="19" t="s">
        <v>17041</v>
      </c>
      <c r="C12427" s="19" t="s">
        <v>16798</v>
      </c>
      <c r="D12427" s="38" t="s">
        <v>16108</v>
      </c>
      <c r="E12427" s="38" t="s">
        <v>11101</v>
      </c>
      <c r="F12427" s="41">
        <v>48101700</v>
      </c>
      <c r="G12427" s="19" t="s">
        <v>10733</v>
      </c>
      <c r="H12427" s="41">
        <v>9</v>
      </c>
      <c r="I12427" s="41">
        <v>2</v>
      </c>
      <c r="J12427" s="41">
        <v>10</v>
      </c>
      <c r="K12427" s="44">
        <v>3</v>
      </c>
      <c r="L12427" s="20">
        <v>2734384.38</v>
      </c>
      <c r="M12427" s="19" t="s">
        <v>11</v>
      </c>
      <c r="N12427" s="28" t="s">
        <v>15953</v>
      </c>
    </row>
    <row r="12428" spans="1:14" ht="45" x14ac:dyDescent="0.25">
      <c r="A12428" s="27" t="s">
        <v>10731</v>
      </c>
      <c r="B12428" s="19" t="s">
        <v>17040</v>
      </c>
      <c r="C12428" s="19" t="s">
        <v>16958</v>
      </c>
      <c r="D12428" s="38" t="s">
        <v>16270</v>
      </c>
      <c r="E12428" s="38" t="s">
        <v>11102</v>
      </c>
      <c r="F12428" s="41">
        <v>48101500</v>
      </c>
      <c r="G12428" s="19" t="s">
        <v>10733</v>
      </c>
      <c r="H12428" s="41">
        <v>9</v>
      </c>
      <c r="I12428" s="41">
        <v>2</v>
      </c>
      <c r="J12428" s="41">
        <v>10</v>
      </c>
      <c r="K12428" s="44">
        <v>4</v>
      </c>
      <c r="L12428" s="20">
        <v>16971984.68</v>
      </c>
      <c r="M12428" s="19" t="s">
        <v>11</v>
      </c>
      <c r="N12428" s="28" t="s">
        <v>15953</v>
      </c>
    </row>
    <row r="12429" spans="1:14" ht="30" x14ac:dyDescent="0.25">
      <c r="A12429" s="27" t="s">
        <v>10731</v>
      </c>
      <c r="B12429" s="19" t="s">
        <v>17040</v>
      </c>
      <c r="C12429" s="19" t="s">
        <v>16827</v>
      </c>
      <c r="D12429" s="38" t="s">
        <v>16137</v>
      </c>
      <c r="E12429" s="38" t="s">
        <v>11103</v>
      </c>
      <c r="F12429" s="41">
        <v>52141534</v>
      </c>
      <c r="G12429" s="19" t="s">
        <v>10733</v>
      </c>
      <c r="H12429" s="41">
        <v>9</v>
      </c>
      <c r="I12429" s="41">
        <v>2</v>
      </c>
      <c r="J12429" s="41">
        <v>10</v>
      </c>
      <c r="K12429" s="44">
        <v>4</v>
      </c>
      <c r="L12429" s="20">
        <v>4870313</v>
      </c>
      <c r="M12429" s="19" t="s">
        <v>11</v>
      </c>
      <c r="N12429" s="28" t="s">
        <v>15953</v>
      </c>
    </row>
    <row r="12430" spans="1:14" ht="30" x14ac:dyDescent="0.25">
      <c r="A12430" s="27" t="s">
        <v>10731</v>
      </c>
      <c r="B12430" s="19" t="s">
        <v>17040</v>
      </c>
      <c r="C12430" s="19" t="s">
        <v>16827</v>
      </c>
      <c r="D12430" s="38" t="s">
        <v>16137</v>
      </c>
      <c r="E12430" s="38" t="s">
        <v>11104</v>
      </c>
      <c r="F12430" s="41">
        <v>48101511</v>
      </c>
      <c r="G12430" s="19" t="s">
        <v>10733</v>
      </c>
      <c r="H12430" s="41">
        <v>9</v>
      </c>
      <c r="I12430" s="41">
        <v>2</v>
      </c>
      <c r="J12430" s="41">
        <v>10</v>
      </c>
      <c r="K12430" s="44">
        <v>3</v>
      </c>
      <c r="L12430" s="20">
        <v>9880810.379999999</v>
      </c>
      <c r="M12430" s="19" t="s">
        <v>11</v>
      </c>
      <c r="N12430" s="28" t="s">
        <v>15953</v>
      </c>
    </row>
    <row r="12431" spans="1:14" ht="30" x14ac:dyDescent="0.25">
      <c r="A12431" s="27" t="s">
        <v>10731</v>
      </c>
      <c r="B12431" s="19" t="s">
        <v>17040</v>
      </c>
      <c r="C12431" s="19" t="s">
        <v>16827</v>
      </c>
      <c r="D12431" s="38" t="s">
        <v>16137</v>
      </c>
      <c r="E12431" s="38" t="s">
        <v>11105</v>
      </c>
      <c r="F12431" s="41">
        <v>48101526</v>
      </c>
      <c r="G12431" s="19" t="s">
        <v>10733</v>
      </c>
      <c r="H12431" s="41">
        <v>9</v>
      </c>
      <c r="I12431" s="41">
        <v>2</v>
      </c>
      <c r="J12431" s="41">
        <v>10</v>
      </c>
      <c r="K12431" s="44">
        <v>2</v>
      </c>
      <c r="L12431" s="20">
        <v>2414314.84</v>
      </c>
      <c r="M12431" s="19" t="s">
        <v>11</v>
      </c>
      <c r="N12431" s="28" t="s">
        <v>15953</v>
      </c>
    </row>
    <row r="12432" spans="1:14" ht="30" x14ac:dyDescent="0.25">
      <c r="A12432" s="27" t="s">
        <v>10731</v>
      </c>
      <c r="B12432" s="19" t="s">
        <v>17040</v>
      </c>
      <c r="C12432" s="19" t="s">
        <v>16828</v>
      </c>
      <c r="D12432" s="38" t="s">
        <v>16138</v>
      </c>
      <c r="E12432" s="38" t="s">
        <v>11106</v>
      </c>
      <c r="F12432" s="41">
        <v>48101608</v>
      </c>
      <c r="G12432" s="19" t="s">
        <v>10733</v>
      </c>
      <c r="H12432" s="41">
        <v>9</v>
      </c>
      <c r="I12432" s="41">
        <v>2</v>
      </c>
      <c r="J12432" s="41">
        <v>10</v>
      </c>
      <c r="K12432" s="44">
        <v>2</v>
      </c>
      <c r="L12432" s="20">
        <v>2853689.02</v>
      </c>
      <c r="M12432" s="19" t="s">
        <v>11</v>
      </c>
      <c r="N12432" s="28" t="s">
        <v>15953</v>
      </c>
    </row>
    <row r="12433" spans="1:14" x14ac:dyDescent="0.25">
      <c r="A12433" s="27" t="s">
        <v>10731</v>
      </c>
      <c r="B12433" s="19" t="s">
        <v>17051</v>
      </c>
      <c r="C12433" s="19" t="s">
        <v>16821</v>
      </c>
      <c r="D12433" s="38" t="s">
        <v>16131</v>
      </c>
      <c r="E12433" s="38" t="s">
        <v>11107</v>
      </c>
      <c r="F12433" s="41">
        <v>56101543</v>
      </c>
      <c r="G12433" s="19" t="s">
        <v>10733</v>
      </c>
      <c r="H12433" s="41">
        <v>9</v>
      </c>
      <c r="I12433" s="41">
        <v>2</v>
      </c>
      <c r="J12433" s="41">
        <v>10</v>
      </c>
      <c r="K12433" s="44">
        <v>10</v>
      </c>
      <c r="L12433" s="20">
        <v>8568000</v>
      </c>
      <c r="M12433" s="19" t="s">
        <v>11</v>
      </c>
      <c r="N12433" s="28" t="s">
        <v>15953</v>
      </c>
    </row>
    <row r="12434" spans="1:14" x14ac:dyDescent="0.25">
      <c r="A12434" s="27" t="s">
        <v>10731</v>
      </c>
      <c r="B12434" s="19" t="s">
        <v>17051</v>
      </c>
      <c r="C12434" s="19" t="s">
        <v>16821</v>
      </c>
      <c r="D12434" s="38" t="s">
        <v>16131</v>
      </c>
      <c r="E12434" s="38" t="s">
        <v>11108</v>
      </c>
      <c r="F12434" s="41">
        <v>48102102</v>
      </c>
      <c r="G12434" s="19" t="s">
        <v>10733</v>
      </c>
      <c r="H12434" s="41">
        <v>9</v>
      </c>
      <c r="I12434" s="41">
        <v>2</v>
      </c>
      <c r="J12434" s="41">
        <v>10</v>
      </c>
      <c r="K12434" s="44">
        <v>1</v>
      </c>
      <c r="L12434" s="20">
        <v>20825000</v>
      </c>
      <c r="M12434" s="19" t="s">
        <v>11</v>
      </c>
      <c r="N12434" s="28" t="s">
        <v>15953</v>
      </c>
    </row>
    <row r="12435" spans="1:14" ht="45" x14ac:dyDescent="0.25">
      <c r="A12435" s="27" t="s">
        <v>10731</v>
      </c>
      <c r="B12435" s="19" t="s">
        <v>17040</v>
      </c>
      <c r="C12435" s="19" t="s">
        <v>16958</v>
      </c>
      <c r="D12435" s="38" t="s">
        <v>16270</v>
      </c>
      <c r="E12435" s="38" t="s">
        <v>11109</v>
      </c>
      <c r="F12435" s="41">
        <v>48101500</v>
      </c>
      <c r="G12435" s="19" t="s">
        <v>10733</v>
      </c>
      <c r="H12435" s="41">
        <v>6</v>
      </c>
      <c r="I12435" s="41">
        <v>6</v>
      </c>
      <c r="J12435" s="41">
        <v>10</v>
      </c>
      <c r="K12435" s="44">
        <v>1</v>
      </c>
      <c r="L12435" s="20">
        <v>10112616</v>
      </c>
      <c r="M12435" s="19" t="s">
        <v>11</v>
      </c>
      <c r="N12435" s="28" t="s">
        <v>15953</v>
      </c>
    </row>
    <row r="12436" spans="1:14" ht="45" x14ac:dyDescent="0.25">
      <c r="A12436" s="27" t="s">
        <v>10731</v>
      </c>
      <c r="B12436" s="19" t="s">
        <v>17040</v>
      </c>
      <c r="C12436" s="19" t="s">
        <v>16958</v>
      </c>
      <c r="D12436" s="38" t="s">
        <v>16270</v>
      </c>
      <c r="E12436" s="38" t="s">
        <v>9250</v>
      </c>
      <c r="F12436" s="41">
        <v>48101500</v>
      </c>
      <c r="G12436" s="19" t="s">
        <v>10733</v>
      </c>
      <c r="H12436" s="41">
        <v>9</v>
      </c>
      <c r="I12436" s="41">
        <v>2</v>
      </c>
      <c r="J12436" s="41">
        <v>10</v>
      </c>
      <c r="K12436" s="44">
        <v>3</v>
      </c>
      <c r="L12436" s="20">
        <v>68783190</v>
      </c>
      <c r="M12436" s="19" t="s">
        <v>11</v>
      </c>
      <c r="N12436" s="28" t="s">
        <v>15953</v>
      </c>
    </row>
    <row r="12437" spans="1:14" ht="60" x14ac:dyDescent="0.25">
      <c r="A12437" s="27" t="s">
        <v>10731</v>
      </c>
      <c r="B12437" s="19" t="s">
        <v>17057</v>
      </c>
      <c r="C12437" s="19" t="s">
        <v>16831</v>
      </c>
      <c r="D12437" s="38" t="s">
        <v>16141</v>
      </c>
      <c r="E12437" s="38" t="s">
        <v>11110</v>
      </c>
      <c r="F12437" s="41">
        <v>52161520</v>
      </c>
      <c r="G12437" s="19" t="s">
        <v>10733</v>
      </c>
      <c r="H12437" s="41">
        <v>9</v>
      </c>
      <c r="I12437" s="41">
        <v>2</v>
      </c>
      <c r="J12437" s="41">
        <v>10</v>
      </c>
      <c r="K12437" s="44">
        <v>1</v>
      </c>
      <c r="L12437" s="20">
        <v>625000</v>
      </c>
      <c r="M12437" s="19" t="s">
        <v>11</v>
      </c>
      <c r="N12437" s="28" t="s">
        <v>15953</v>
      </c>
    </row>
    <row r="12438" spans="1:14" ht="60" x14ac:dyDescent="0.25">
      <c r="A12438" s="27" t="s">
        <v>10731</v>
      </c>
      <c r="B12438" s="19" t="s">
        <v>17057</v>
      </c>
      <c r="C12438" s="19" t="s">
        <v>16831</v>
      </c>
      <c r="D12438" s="38" t="s">
        <v>16141</v>
      </c>
      <c r="E12438" s="38" t="s">
        <v>11111</v>
      </c>
      <c r="F12438" s="41">
        <v>52161520</v>
      </c>
      <c r="G12438" s="19" t="s">
        <v>10733</v>
      </c>
      <c r="H12438" s="41">
        <v>9</v>
      </c>
      <c r="I12438" s="41">
        <v>2</v>
      </c>
      <c r="J12438" s="41">
        <v>10</v>
      </c>
      <c r="K12438" s="44">
        <v>1</v>
      </c>
      <c r="L12438" s="20">
        <v>210000</v>
      </c>
      <c r="M12438" s="19" t="s">
        <v>11</v>
      </c>
      <c r="N12438" s="28" t="s">
        <v>15953</v>
      </c>
    </row>
    <row r="12439" spans="1:14" ht="60" x14ac:dyDescent="0.25">
      <c r="A12439" s="27" t="s">
        <v>10731</v>
      </c>
      <c r="B12439" s="19" t="s">
        <v>17057</v>
      </c>
      <c r="C12439" s="19" t="s">
        <v>16831</v>
      </c>
      <c r="D12439" s="38" t="s">
        <v>16141</v>
      </c>
      <c r="E12439" s="38" t="s">
        <v>11112</v>
      </c>
      <c r="F12439" s="41">
        <v>45111616</v>
      </c>
      <c r="G12439" s="19" t="s">
        <v>10733</v>
      </c>
      <c r="H12439" s="41">
        <v>9</v>
      </c>
      <c r="I12439" s="41">
        <v>2</v>
      </c>
      <c r="J12439" s="41">
        <v>10</v>
      </c>
      <c r="K12439" s="44">
        <v>1</v>
      </c>
      <c r="L12439" s="20">
        <v>1000000</v>
      </c>
      <c r="M12439" s="19" t="s">
        <v>11</v>
      </c>
      <c r="N12439" s="28" t="s">
        <v>15953</v>
      </c>
    </row>
    <row r="12440" spans="1:14" ht="30" x14ac:dyDescent="0.25">
      <c r="A12440" s="27" t="s">
        <v>10731</v>
      </c>
      <c r="B12440" s="19" t="s">
        <v>17039</v>
      </c>
      <c r="C12440" s="19" t="s">
        <v>16923</v>
      </c>
      <c r="D12440" s="38" t="s">
        <v>16235</v>
      </c>
      <c r="E12440" s="38" t="s">
        <v>11113</v>
      </c>
      <c r="F12440" s="41">
        <v>45121602</v>
      </c>
      <c r="G12440" s="19" t="s">
        <v>10733</v>
      </c>
      <c r="H12440" s="41">
        <v>9</v>
      </c>
      <c r="I12440" s="41">
        <v>2</v>
      </c>
      <c r="J12440" s="41">
        <v>10</v>
      </c>
      <c r="K12440" s="44">
        <v>1</v>
      </c>
      <c r="L12440" s="20">
        <v>570209</v>
      </c>
      <c r="M12440" s="19" t="s">
        <v>11</v>
      </c>
      <c r="N12440" s="28" t="s">
        <v>15953</v>
      </c>
    </row>
    <row r="12441" spans="1:14" ht="30" x14ac:dyDescent="0.25">
      <c r="A12441" s="27" t="s">
        <v>10731</v>
      </c>
      <c r="B12441" s="19" t="s">
        <v>17039</v>
      </c>
      <c r="C12441" s="19" t="s">
        <v>16923</v>
      </c>
      <c r="D12441" s="38" t="s">
        <v>16235</v>
      </c>
      <c r="E12441" s="38" t="s">
        <v>11114</v>
      </c>
      <c r="F12441" s="41">
        <v>45121601</v>
      </c>
      <c r="G12441" s="19" t="s">
        <v>10733</v>
      </c>
      <c r="H12441" s="41">
        <v>9</v>
      </c>
      <c r="I12441" s="41">
        <v>2</v>
      </c>
      <c r="J12441" s="41">
        <v>10</v>
      </c>
      <c r="K12441" s="44">
        <v>1</v>
      </c>
      <c r="L12441" s="20">
        <v>661730</v>
      </c>
      <c r="M12441" s="19" t="s">
        <v>11</v>
      </c>
      <c r="N12441" s="28" t="s">
        <v>15953</v>
      </c>
    </row>
    <row r="12442" spans="1:14" ht="30" x14ac:dyDescent="0.25">
      <c r="A12442" s="27" t="s">
        <v>10731</v>
      </c>
      <c r="B12442" s="19" t="s">
        <v>17039</v>
      </c>
      <c r="C12442" s="19" t="s">
        <v>16923</v>
      </c>
      <c r="D12442" s="38" t="s">
        <v>16235</v>
      </c>
      <c r="E12442" s="38" t="s">
        <v>11115</v>
      </c>
      <c r="F12442" s="41">
        <v>45121613</v>
      </c>
      <c r="G12442" s="19" t="s">
        <v>10733</v>
      </c>
      <c r="H12442" s="41">
        <v>9</v>
      </c>
      <c r="I12442" s="41">
        <v>2</v>
      </c>
      <c r="J12442" s="41">
        <v>10</v>
      </c>
      <c r="K12442" s="44">
        <v>2</v>
      </c>
      <c r="L12442" s="20">
        <v>177758</v>
      </c>
      <c r="M12442" s="19" t="s">
        <v>11</v>
      </c>
      <c r="N12442" s="28" t="s">
        <v>15953</v>
      </c>
    </row>
    <row r="12443" spans="1:14" ht="60" x14ac:dyDescent="0.25">
      <c r="A12443" s="27" t="s">
        <v>10731</v>
      </c>
      <c r="B12443" s="19" t="s">
        <v>17032</v>
      </c>
      <c r="C12443" s="19" t="s">
        <v>16872</v>
      </c>
      <c r="D12443" s="38" t="s">
        <v>16182</v>
      </c>
      <c r="E12443" s="38" t="s">
        <v>11116</v>
      </c>
      <c r="F12443" s="41">
        <v>45121600</v>
      </c>
      <c r="G12443" s="19" t="s">
        <v>10733</v>
      </c>
      <c r="H12443" s="41">
        <v>9</v>
      </c>
      <c r="I12443" s="41">
        <v>2</v>
      </c>
      <c r="J12443" s="41">
        <v>10</v>
      </c>
      <c r="K12443" s="44">
        <v>2</v>
      </c>
      <c r="L12443" s="20">
        <v>357000</v>
      </c>
      <c r="M12443" s="19" t="s">
        <v>11</v>
      </c>
      <c r="N12443" s="28" t="s">
        <v>15953</v>
      </c>
    </row>
    <row r="12444" spans="1:14" ht="30" x14ac:dyDescent="0.25">
      <c r="A12444" s="27" t="s">
        <v>10731</v>
      </c>
      <c r="B12444" s="19" t="s">
        <v>17013</v>
      </c>
      <c r="C12444" s="19" t="s">
        <v>16740</v>
      </c>
      <c r="D12444" s="38" t="s">
        <v>16050</v>
      </c>
      <c r="E12444" s="38" t="s">
        <v>11117</v>
      </c>
      <c r="F12444" s="41">
        <v>52131501</v>
      </c>
      <c r="G12444" s="19" t="s">
        <v>10733</v>
      </c>
      <c r="H12444" s="41">
        <v>6</v>
      </c>
      <c r="I12444" s="41">
        <v>6</v>
      </c>
      <c r="J12444" s="41">
        <v>10</v>
      </c>
      <c r="K12444" s="44">
        <v>5</v>
      </c>
      <c r="L12444" s="20">
        <v>3233230</v>
      </c>
      <c r="M12444" s="19" t="s">
        <v>11</v>
      </c>
      <c r="N12444" s="28" t="s">
        <v>15953</v>
      </c>
    </row>
    <row r="12445" spans="1:14" x14ac:dyDescent="0.25">
      <c r="A12445" s="27" t="s">
        <v>10731</v>
      </c>
      <c r="B12445" s="19" t="s">
        <v>17051</v>
      </c>
      <c r="C12445" s="19" t="s">
        <v>16809</v>
      </c>
      <c r="D12445" s="38" t="s">
        <v>16119</v>
      </c>
      <c r="E12445" s="38" t="s">
        <v>11088</v>
      </c>
      <c r="F12445" s="41">
        <v>56112104</v>
      </c>
      <c r="G12445" s="19" t="s">
        <v>10733</v>
      </c>
      <c r="H12445" s="41">
        <v>6</v>
      </c>
      <c r="I12445" s="41">
        <v>6</v>
      </c>
      <c r="J12445" s="41">
        <v>10</v>
      </c>
      <c r="K12445" s="44">
        <v>11</v>
      </c>
      <c r="L12445" s="20">
        <v>4774000</v>
      </c>
      <c r="M12445" s="19" t="s">
        <v>11</v>
      </c>
      <c r="N12445" s="28" t="s">
        <v>15953</v>
      </c>
    </row>
    <row r="12446" spans="1:14" x14ac:dyDescent="0.25">
      <c r="A12446" s="27" t="s">
        <v>10731</v>
      </c>
      <c r="B12446" s="19" t="s">
        <v>17051</v>
      </c>
      <c r="C12446" s="19" t="s">
        <v>16809</v>
      </c>
      <c r="D12446" s="38" t="s">
        <v>16119</v>
      </c>
      <c r="E12446" s="38" t="s">
        <v>11088</v>
      </c>
      <c r="F12446" s="41">
        <v>56112104</v>
      </c>
      <c r="G12446" s="19" t="s">
        <v>10733</v>
      </c>
      <c r="H12446" s="41">
        <v>6</v>
      </c>
      <c r="I12446" s="41">
        <v>6</v>
      </c>
      <c r="J12446" s="41">
        <v>10</v>
      </c>
      <c r="K12446" s="44">
        <v>10</v>
      </c>
      <c r="L12446" s="20">
        <v>7340000</v>
      </c>
      <c r="M12446" s="19" t="s">
        <v>11</v>
      </c>
      <c r="N12446" s="28" t="s">
        <v>15953</v>
      </c>
    </row>
    <row r="12447" spans="1:14" ht="30" x14ac:dyDescent="0.25">
      <c r="A12447" s="27" t="s">
        <v>10731</v>
      </c>
      <c r="B12447" s="19" t="s">
        <v>17051</v>
      </c>
      <c r="C12447" s="19" t="s">
        <v>16807</v>
      </c>
      <c r="D12447" s="38" t="s">
        <v>16117</v>
      </c>
      <c r="E12447" s="38" t="s">
        <v>11118</v>
      </c>
      <c r="F12447" s="41">
        <v>56121805</v>
      </c>
      <c r="G12447" s="19" t="s">
        <v>10733</v>
      </c>
      <c r="H12447" s="41">
        <v>6</v>
      </c>
      <c r="I12447" s="41">
        <v>6</v>
      </c>
      <c r="J12447" s="41">
        <v>10</v>
      </c>
      <c r="K12447" s="44">
        <v>1</v>
      </c>
      <c r="L12447" s="20">
        <v>538462</v>
      </c>
      <c r="M12447" s="19" t="s">
        <v>11</v>
      </c>
      <c r="N12447" s="28" t="s">
        <v>15953</v>
      </c>
    </row>
    <row r="12448" spans="1:14" ht="30" x14ac:dyDescent="0.25">
      <c r="A12448" s="27" t="s">
        <v>10731</v>
      </c>
      <c r="B12448" s="19" t="s">
        <v>17056</v>
      </c>
      <c r="C12448" s="19" t="s">
        <v>16829</v>
      </c>
      <c r="D12448" s="38" t="s">
        <v>16139</v>
      </c>
      <c r="E12448" s="38" t="s">
        <v>11119</v>
      </c>
      <c r="F12448" s="41">
        <v>43212110</v>
      </c>
      <c r="G12448" s="19" t="s">
        <v>10733</v>
      </c>
      <c r="H12448" s="41">
        <v>6</v>
      </c>
      <c r="I12448" s="41">
        <v>6</v>
      </c>
      <c r="J12448" s="41">
        <v>10</v>
      </c>
      <c r="K12448" s="44">
        <v>1</v>
      </c>
      <c r="L12448" s="20">
        <v>3550000</v>
      </c>
      <c r="M12448" s="19" t="s">
        <v>11</v>
      </c>
      <c r="N12448" s="28" t="s">
        <v>15953</v>
      </c>
    </row>
    <row r="12449" spans="1:14" ht="30" x14ac:dyDescent="0.25">
      <c r="A12449" s="27" t="s">
        <v>10731</v>
      </c>
      <c r="B12449" s="19" t="s">
        <v>17040</v>
      </c>
      <c r="C12449" s="19" t="s">
        <v>16796</v>
      </c>
      <c r="D12449" s="38" t="s">
        <v>16106</v>
      </c>
      <c r="E12449" s="38" t="s">
        <v>11120</v>
      </c>
      <c r="F12449" s="41" t="s">
        <v>11121</v>
      </c>
      <c r="G12449" s="19" t="s">
        <v>10733</v>
      </c>
      <c r="H12449" s="41">
        <v>9</v>
      </c>
      <c r="I12449" s="41">
        <v>2</v>
      </c>
      <c r="J12449" s="41">
        <v>10</v>
      </c>
      <c r="K12449" s="44">
        <v>1</v>
      </c>
      <c r="L12449" s="20">
        <v>7627900</v>
      </c>
      <c r="M12449" s="19" t="s">
        <v>11</v>
      </c>
      <c r="N12449" s="28" t="s">
        <v>15953</v>
      </c>
    </row>
    <row r="12450" spans="1:14" x14ac:dyDescent="0.25">
      <c r="A12450" s="27" t="s">
        <v>10731</v>
      </c>
      <c r="B12450" s="19" t="s">
        <v>17051</v>
      </c>
      <c r="C12450" s="19" t="s">
        <v>16809</v>
      </c>
      <c r="D12450" s="38" t="s">
        <v>16119</v>
      </c>
      <c r="E12450" s="38" t="s">
        <v>11122</v>
      </c>
      <c r="F12450" s="41">
        <v>56112100</v>
      </c>
      <c r="G12450" s="19" t="s">
        <v>10733</v>
      </c>
      <c r="H12450" s="41">
        <v>6</v>
      </c>
      <c r="I12450" s="41">
        <v>6</v>
      </c>
      <c r="J12450" s="41">
        <v>10</v>
      </c>
      <c r="K12450" s="44">
        <v>4</v>
      </c>
      <c r="L12450" s="20">
        <v>1158696</v>
      </c>
      <c r="M12450" s="19" t="s">
        <v>11</v>
      </c>
      <c r="N12450" s="28" t="s">
        <v>15953</v>
      </c>
    </row>
    <row r="12451" spans="1:14" x14ac:dyDescent="0.25">
      <c r="A12451" s="27" t="s">
        <v>10731</v>
      </c>
      <c r="B12451" s="19" t="s">
        <v>17051</v>
      </c>
      <c r="C12451" s="19" t="s">
        <v>16821</v>
      </c>
      <c r="D12451" s="38" t="s">
        <v>16131</v>
      </c>
      <c r="E12451" s="38" t="s">
        <v>11123</v>
      </c>
      <c r="F12451" s="41">
        <v>56101600</v>
      </c>
      <c r="G12451" s="19" t="s">
        <v>10733</v>
      </c>
      <c r="H12451" s="41">
        <v>6</v>
      </c>
      <c r="I12451" s="41">
        <v>6</v>
      </c>
      <c r="J12451" s="41">
        <v>10</v>
      </c>
      <c r="K12451" s="44">
        <v>2</v>
      </c>
      <c r="L12451" s="20">
        <v>3099800</v>
      </c>
      <c r="M12451" s="19" t="s">
        <v>11</v>
      </c>
      <c r="N12451" s="28" t="s">
        <v>15953</v>
      </c>
    </row>
    <row r="12452" spans="1:14" x14ac:dyDescent="0.25">
      <c r="A12452" s="27" t="s">
        <v>10731</v>
      </c>
      <c r="B12452" s="19" t="s">
        <v>17051</v>
      </c>
      <c r="C12452" s="19" t="s">
        <v>16821</v>
      </c>
      <c r="D12452" s="38" t="s">
        <v>16131</v>
      </c>
      <c r="E12452" s="38" t="s">
        <v>11124</v>
      </c>
      <c r="F12452" s="41">
        <v>56101600</v>
      </c>
      <c r="G12452" s="19" t="s">
        <v>10733</v>
      </c>
      <c r="H12452" s="41">
        <v>6</v>
      </c>
      <c r="I12452" s="41">
        <v>6</v>
      </c>
      <c r="J12452" s="41">
        <v>10</v>
      </c>
      <c r="K12452" s="44">
        <v>3</v>
      </c>
      <c r="L12452" s="20">
        <v>4499700</v>
      </c>
      <c r="M12452" s="19" t="s">
        <v>11</v>
      </c>
      <c r="N12452" s="28" t="s">
        <v>15953</v>
      </c>
    </row>
    <row r="12453" spans="1:14" ht="45" x14ac:dyDescent="0.25">
      <c r="A12453" s="27" t="s">
        <v>10731</v>
      </c>
      <c r="B12453" s="19" t="s">
        <v>17022</v>
      </c>
      <c r="C12453" s="19" t="s">
        <v>16787</v>
      </c>
      <c r="D12453" s="38" t="s">
        <v>16097</v>
      </c>
      <c r="E12453" s="38" t="s">
        <v>11057</v>
      </c>
      <c r="F12453" s="41">
        <v>90151802</v>
      </c>
      <c r="G12453" s="19" t="s">
        <v>10733</v>
      </c>
      <c r="H12453" s="41">
        <v>6</v>
      </c>
      <c r="I12453" s="41">
        <v>6</v>
      </c>
      <c r="J12453" s="41">
        <v>16</v>
      </c>
      <c r="K12453" s="44">
        <v>1</v>
      </c>
      <c r="L12453" s="20">
        <v>2321.41</v>
      </c>
      <c r="M12453" s="19" t="s">
        <v>15954</v>
      </c>
      <c r="N12453" s="28" t="s">
        <v>15953</v>
      </c>
    </row>
    <row r="12454" spans="1:14" ht="60" x14ac:dyDescent="0.25">
      <c r="A12454" s="27" t="s">
        <v>10731</v>
      </c>
      <c r="B12454" s="19" t="s">
        <v>17021</v>
      </c>
      <c r="C12454" s="19" t="s">
        <v>16761</v>
      </c>
      <c r="D12454" s="38" t="s">
        <v>16071</v>
      </c>
      <c r="E12454" s="38" t="s">
        <v>6534</v>
      </c>
      <c r="F12454" s="41">
        <v>46191601</v>
      </c>
      <c r="G12454" s="19" t="s">
        <v>10733</v>
      </c>
      <c r="H12454" s="41">
        <v>4</v>
      </c>
      <c r="I12454" s="41">
        <v>4</v>
      </c>
      <c r="J12454" s="41">
        <v>10</v>
      </c>
      <c r="K12454" s="44">
        <v>1</v>
      </c>
      <c r="L12454" s="20">
        <v>6999062.54</v>
      </c>
      <c r="M12454" s="19" t="s">
        <v>15954</v>
      </c>
      <c r="N12454" s="28" t="s">
        <v>15953</v>
      </c>
    </row>
    <row r="12455" spans="1:14" ht="30" x14ac:dyDescent="0.25">
      <c r="A12455" s="27" t="s">
        <v>10731</v>
      </c>
      <c r="B12455" s="19" t="s">
        <v>16933</v>
      </c>
      <c r="C12455" s="19" t="s">
        <v>16933</v>
      </c>
      <c r="D12455" s="38" t="s">
        <v>16245</v>
      </c>
      <c r="E12455" s="38" t="s">
        <v>5335</v>
      </c>
      <c r="F12455" s="41" t="s">
        <v>5336</v>
      </c>
      <c r="G12455" s="19" t="s">
        <v>949</v>
      </c>
      <c r="H12455" s="41">
        <v>1</v>
      </c>
      <c r="I12455" s="41">
        <v>12</v>
      </c>
      <c r="J12455" s="41">
        <v>10</v>
      </c>
      <c r="K12455" s="44">
        <v>1</v>
      </c>
      <c r="L12455" s="20">
        <v>98681378</v>
      </c>
      <c r="M12455" s="19" t="s">
        <v>15954</v>
      </c>
      <c r="N12455" s="28" t="s">
        <v>15953</v>
      </c>
    </row>
    <row r="12456" spans="1:14" ht="30" x14ac:dyDescent="0.25">
      <c r="A12456" s="27" t="s">
        <v>10731</v>
      </c>
      <c r="B12456" s="19" t="s">
        <v>16934</v>
      </c>
      <c r="C12456" s="19" t="s">
        <v>16934</v>
      </c>
      <c r="D12456" s="38" t="s">
        <v>16246</v>
      </c>
      <c r="E12456" s="38" t="s">
        <v>5337</v>
      </c>
      <c r="F12456" s="41" t="s">
        <v>5338</v>
      </c>
      <c r="G12456" s="19" t="s">
        <v>471</v>
      </c>
      <c r="H12456" s="41">
        <v>2</v>
      </c>
      <c r="I12456" s="41">
        <v>10</v>
      </c>
      <c r="J12456" s="41">
        <v>10</v>
      </c>
      <c r="K12456" s="44">
        <v>1</v>
      </c>
      <c r="L12456" s="20">
        <v>52240</v>
      </c>
      <c r="M12456" s="19" t="s">
        <v>15954</v>
      </c>
      <c r="N12456" s="28" t="s">
        <v>15953</v>
      </c>
    </row>
    <row r="12457" spans="1:14" x14ac:dyDescent="0.25">
      <c r="A12457" s="27" t="s">
        <v>11125</v>
      </c>
      <c r="B12457" s="19" t="s">
        <v>15951</v>
      </c>
      <c r="C12457" s="19" t="s">
        <v>15951</v>
      </c>
      <c r="D12457" s="38" t="s">
        <v>15952</v>
      </c>
      <c r="E12457" s="38" t="s">
        <v>11126</v>
      </c>
      <c r="F12457" s="41" t="s">
        <v>4196</v>
      </c>
      <c r="G12457" s="19" t="s">
        <v>498</v>
      </c>
      <c r="H12457" s="41">
        <v>2</v>
      </c>
      <c r="I12457" s="41">
        <v>2</v>
      </c>
      <c r="J12457" s="41">
        <v>10</v>
      </c>
      <c r="K12457" s="44">
        <v>1</v>
      </c>
      <c r="L12457" s="20">
        <v>106978134</v>
      </c>
      <c r="M12457" s="19" t="s">
        <v>15954</v>
      </c>
      <c r="N12457" s="28" t="s">
        <v>15953</v>
      </c>
    </row>
    <row r="12458" spans="1:14" x14ac:dyDescent="0.25">
      <c r="A12458" s="27" t="s">
        <v>11125</v>
      </c>
      <c r="B12458" s="19" t="s">
        <v>15951</v>
      </c>
      <c r="C12458" s="19" t="s">
        <v>15951</v>
      </c>
      <c r="D12458" s="38" t="s">
        <v>15952</v>
      </c>
      <c r="E12458" s="38" t="s">
        <v>11127</v>
      </c>
      <c r="F12458" s="41" t="s">
        <v>4196</v>
      </c>
      <c r="G12458" s="19" t="s">
        <v>498</v>
      </c>
      <c r="H12458" s="41">
        <v>2</v>
      </c>
      <c r="I12458" s="41">
        <v>2</v>
      </c>
      <c r="J12458" s="41">
        <v>10</v>
      </c>
      <c r="K12458" s="44">
        <v>1</v>
      </c>
      <c r="L12458" s="20">
        <v>988236</v>
      </c>
      <c r="M12458" s="19" t="s">
        <v>15954</v>
      </c>
      <c r="N12458" s="28" t="s">
        <v>15953</v>
      </c>
    </row>
    <row r="12459" spans="1:14" x14ac:dyDescent="0.25">
      <c r="A12459" s="27" t="s">
        <v>11125</v>
      </c>
      <c r="B12459" s="19" t="s">
        <v>15951</v>
      </c>
      <c r="C12459" s="19" t="s">
        <v>15951</v>
      </c>
      <c r="D12459" s="38" t="s">
        <v>15952</v>
      </c>
      <c r="E12459" s="38" t="s">
        <v>11128</v>
      </c>
      <c r="F12459" s="41" t="s">
        <v>4179</v>
      </c>
      <c r="G12459" s="19" t="s">
        <v>498</v>
      </c>
      <c r="H12459" s="41">
        <v>2</v>
      </c>
      <c r="I12459" s="41">
        <v>2</v>
      </c>
      <c r="J12459" s="41">
        <v>10</v>
      </c>
      <c r="K12459" s="44">
        <v>1</v>
      </c>
      <c r="L12459" s="20">
        <v>13000000</v>
      </c>
      <c r="M12459" s="19" t="s">
        <v>15954</v>
      </c>
      <c r="N12459" s="28" t="s">
        <v>15953</v>
      </c>
    </row>
    <row r="12460" spans="1:14" ht="45" x14ac:dyDescent="0.25">
      <c r="A12460" s="27" t="s">
        <v>11125</v>
      </c>
      <c r="B12460" s="19" t="s">
        <v>17041</v>
      </c>
      <c r="C12460" s="19" t="s">
        <v>16799</v>
      </c>
      <c r="D12460" s="38" t="s">
        <v>16109</v>
      </c>
      <c r="E12460" s="38" t="s">
        <v>11129</v>
      </c>
      <c r="F12460" s="41" t="s">
        <v>11130</v>
      </c>
      <c r="G12460" s="19" t="s">
        <v>6143</v>
      </c>
      <c r="H12460" s="41">
        <v>3</v>
      </c>
      <c r="I12460" s="41">
        <v>6</v>
      </c>
      <c r="J12460" s="41">
        <v>10</v>
      </c>
      <c r="K12460" s="44">
        <v>1</v>
      </c>
      <c r="L12460" s="20">
        <v>535500</v>
      </c>
      <c r="M12460" s="19" t="s">
        <v>11</v>
      </c>
      <c r="N12460" s="28" t="s">
        <v>15953</v>
      </c>
    </row>
    <row r="12461" spans="1:14" ht="30" x14ac:dyDescent="0.25">
      <c r="A12461" s="27" t="s">
        <v>11125</v>
      </c>
      <c r="B12461" s="19" t="s">
        <v>17041</v>
      </c>
      <c r="C12461" s="19" t="s">
        <v>16798</v>
      </c>
      <c r="D12461" s="38" t="s">
        <v>16108</v>
      </c>
      <c r="E12461" s="38" t="s">
        <v>11131</v>
      </c>
      <c r="F12461" s="41" t="s">
        <v>11132</v>
      </c>
      <c r="G12461" s="19" t="s">
        <v>611</v>
      </c>
      <c r="H12461" s="41">
        <v>3</v>
      </c>
      <c r="I12461" s="41">
        <v>3</v>
      </c>
      <c r="J12461" s="41">
        <v>10</v>
      </c>
      <c r="K12461" s="44">
        <v>10</v>
      </c>
      <c r="L12461" s="20">
        <v>4420005.0999999996</v>
      </c>
      <c r="M12461" s="19" t="s">
        <v>11</v>
      </c>
      <c r="N12461" s="28" t="s">
        <v>15953</v>
      </c>
    </row>
    <row r="12462" spans="1:14" ht="30" x14ac:dyDescent="0.25">
      <c r="A12462" s="27" t="s">
        <v>11125</v>
      </c>
      <c r="B12462" s="19" t="s">
        <v>17041</v>
      </c>
      <c r="C12462" s="19" t="s">
        <v>16798</v>
      </c>
      <c r="D12462" s="38" t="s">
        <v>16108</v>
      </c>
      <c r="E12462" s="38" t="s">
        <v>11133</v>
      </c>
      <c r="F12462" s="41" t="s">
        <v>11132</v>
      </c>
      <c r="G12462" s="19" t="s">
        <v>611</v>
      </c>
      <c r="H12462" s="41">
        <v>3</v>
      </c>
      <c r="I12462" s="41">
        <v>3</v>
      </c>
      <c r="J12462" s="41">
        <v>10</v>
      </c>
      <c r="K12462" s="44">
        <v>12</v>
      </c>
      <c r="L12462" s="20">
        <v>693593.88</v>
      </c>
      <c r="M12462" s="19" t="s">
        <v>11</v>
      </c>
      <c r="N12462" s="28" t="s">
        <v>15953</v>
      </c>
    </row>
    <row r="12463" spans="1:14" ht="30" x14ac:dyDescent="0.25">
      <c r="A12463" s="27" t="s">
        <v>11125</v>
      </c>
      <c r="B12463" s="19" t="s">
        <v>17041</v>
      </c>
      <c r="C12463" s="19" t="s">
        <v>16798</v>
      </c>
      <c r="D12463" s="38" t="s">
        <v>16108</v>
      </c>
      <c r="E12463" s="38" t="s">
        <v>11134</v>
      </c>
      <c r="F12463" s="41" t="s">
        <v>11132</v>
      </c>
      <c r="G12463" s="19" t="s">
        <v>611</v>
      </c>
      <c r="H12463" s="41">
        <v>3</v>
      </c>
      <c r="I12463" s="41">
        <v>3</v>
      </c>
      <c r="J12463" s="41">
        <v>10</v>
      </c>
      <c r="K12463" s="44">
        <v>2</v>
      </c>
      <c r="L12463" s="20">
        <v>3059999.32</v>
      </c>
      <c r="M12463" s="19" t="s">
        <v>11</v>
      </c>
      <c r="N12463" s="28" t="s">
        <v>15953</v>
      </c>
    </row>
    <row r="12464" spans="1:14" ht="30" x14ac:dyDescent="0.25">
      <c r="A12464" s="27" t="s">
        <v>11125</v>
      </c>
      <c r="B12464" s="19" t="s">
        <v>17041</v>
      </c>
      <c r="C12464" s="19" t="s">
        <v>16798</v>
      </c>
      <c r="D12464" s="38" t="s">
        <v>16108</v>
      </c>
      <c r="E12464" s="38" t="s">
        <v>11135</v>
      </c>
      <c r="F12464" s="41" t="s">
        <v>11136</v>
      </c>
      <c r="G12464" s="19" t="s">
        <v>6143</v>
      </c>
      <c r="H12464" s="41">
        <v>3</v>
      </c>
      <c r="I12464" s="41">
        <v>6</v>
      </c>
      <c r="J12464" s="41">
        <v>10</v>
      </c>
      <c r="K12464" s="44">
        <v>1</v>
      </c>
      <c r="L12464" s="20">
        <v>1052227.75</v>
      </c>
      <c r="M12464" s="19" t="s">
        <v>11</v>
      </c>
      <c r="N12464" s="28" t="s">
        <v>15953</v>
      </c>
    </row>
    <row r="12465" spans="1:14" ht="30" x14ac:dyDescent="0.25">
      <c r="A12465" s="27" t="s">
        <v>11125</v>
      </c>
      <c r="B12465" s="19" t="s">
        <v>17040</v>
      </c>
      <c r="C12465" s="19" t="s">
        <v>16826</v>
      </c>
      <c r="D12465" s="38" t="s">
        <v>16136</v>
      </c>
      <c r="E12465" s="38" t="s">
        <v>10736</v>
      </c>
      <c r="F12465" s="41" t="s">
        <v>781</v>
      </c>
      <c r="G12465" s="19" t="s">
        <v>611</v>
      </c>
      <c r="H12465" s="41">
        <v>3</v>
      </c>
      <c r="I12465" s="41">
        <v>3</v>
      </c>
      <c r="J12465" s="41">
        <v>10</v>
      </c>
      <c r="K12465" s="44">
        <v>1</v>
      </c>
      <c r="L12465" s="20">
        <v>3600450</v>
      </c>
      <c r="M12465" s="19" t="s">
        <v>11</v>
      </c>
      <c r="N12465" s="28" t="s">
        <v>15953</v>
      </c>
    </row>
    <row r="12466" spans="1:14" ht="30" x14ac:dyDescent="0.25">
      <c r="A12466" s="27" t="s">
        <v>11125</v>
      </c>
      <c r="B12466" s="19" t="s">
        <v>17056</v>
      </c>
      <c r="C12466" s="19" t="s">
        <v>16829</v>
      </c>
      <c r="D12466" s="38" t="s">
        <v>16139</v>
      </c>
      <c r="E12466" s="38" t="s">
        <v>11137</v>
      </c>
      <c r="F12466" s="41" t="s">
        <v>11138</v>
      </c>
      <c r="G12466" s="19" t="s">
        <v>611</v>
      </c>
      <c r="H12466" s="41">
        <v>3</v>
      </c>
      <c r="I12466" s="41">
        <v>3</v>
      </c>
      <c r="J12466" s="41">
        <v>10</v>
      </c>
      <c r="K12466" s="44">
        <v>1</v>
      </c>
      <c r="L12466" s="20">
        <v>2187606.75</v>
      </c>
      <c r="M12466" s="19" t="s">
        <v>11</v>
      </c>
      <c r="N12466" s="28" t="s">
        <v>15953</v>
      </c>
    </row>
    <row r="12467" spans="1:14" ht="45" x14ac:dyDescent="0.25">
      <c r="A12467" s="27" t="s">
        <v>11125</v>
      </c>
      <c r="B12467" s="19" t="s">
        <v>17042</v>
      </c>
      <c r="C12467" s="19" t="s">
        <v>16926</v>
      </c>
      <c r="D12467" s="38" t="s">
        <v>16238</v>
      </c>
      <c r="E12467" s="38" t="s">
        <v>11139</v>
      </c>
      <c r="F12467" s="41" t="s">
        <v>11140</v>
      </c>
      <c r="G12467" s="19" t="s">
        <v>6143</v>
      </c>
      <c r="H12467" s="41">
        <v>3</v>
      </c>
      <c r="I12467" s="41">
        <v>6</v>
      </c>
      <c r="J12467" s="41">
        <v>10</v>
      </c>
      <c r="K12467" s="44">
        <v>1</v>
      </c>
      <c r="L12467" s="20">
        <v>33927504.520000003</v>
      </c>
      <c r="M12467" s="19" t="s">
        <v>11</v>
      </c>
      <c r="N12467" s="28" t="s">
        <v>15953</v>
      </c>
    </row>
    <row r="12468" spans="1:14" ht="30" x14ac:dyDescent="0.25">
      <c r="A12468" s="27" t="s">
        <v>11125</v>
      </c>
      <c r="B12468" s="19" t="s">
        <v>17042</v>
      </c>
      <c r="C12468" s="19" t="s">
        <v>16927</v>
      </c>
      <c r="D12468" s="38" t="s">
        <v>16239</v>
      </c>
      <c r="E12468" s="38" t="s">
        <v>11141</v>
      </c>
      <c r="F12468" s="41" t="s">
        <v>3131</v>
      </c>
      <c r="G12468" s="19" t="s">
        <v>6143</v>
      </c>
      <c r="H12468" s="41">
        <v>3</v>
      </c>
      <c r="I12468" s="41">
        <v>6</v>
      </c>
      <c r="J12468" s="41">
        <v>10</v>
      </c>
      <c r="K12468" s="44">
        <v>1</v>
      </c>
      <c r="L12468" s="20">
        <v>2729265</v>
      </c>
      <c r="M12468" s="19" t="s">
        <v>11</v>
      </c>
      <c r="N12468" s="28" t="s">
        <v>15953</v>
      </c>
    </row>
    <row r="12469" spans="1:14" ht="30" x14ac:dyDescent="0.25">
      <c r="A12469" s="27" t="s">
        <v>11125</v>
      </c>
      <c r="B12469" s="19" t="s">
        <v>17057</v>
      </c>
      <c r="C12469" s="19" t="s">
        <v>16968</v>
      </c>
      <c r="D12469" s="38" t="s">
        <v>16280</v>
      </c>
      <c r="E12469" s="38" t="s">
        <v>11142</v>
      </c>
      <c r="F12469" s="41" t="s">
        <v>11143</v>
      </c>
      <c r="G12469" s="19" t="s">
        <v>6143</v>
      </c>
      <c r="H12469" s="41">
        <v>3</v>
      </c>
      <c r="I12469" s="41">
        <v>6</v>
      </c>
      <c r="J12469" s="41">
        <v>10</v>
      </c>
      <c r="K12469" s="44">
        <v>1</v>
      </c>
      <c r="L12469" s="20">
        <v>14999999.98</v>
      </c>
      <c r="M12469" s="19" t="s">
        <v>11</v>
      </c>
      <c r="N12469" s="28" t="s">
        <v>15953</v>
      </c>
    </row>
    <row r="12470" spans="1:14" ht="90" x14ac:dyDescent="0.25">
      <c r="A12470" s="27" t="s">
        <v>11125</v>
      </c>
      <c r="B12470" s="19" t="s">
        <v>17039</v>
      </c>
      <c r="C12470" s="19" t="s">
        <v>16795</v>
      </c>
      <c r="D12470" s="38" t="s">
        <v>16105</v>
      </c>
      <c r="E12470" s="38" t="s">
        <v>11144</v>
      </c>
      <c r="F12470" s="41" t="s">
        <v>11145</v>
      </c>
      <c r="G12470" s="19" t="s">
        <v>6143</v>
      </c>
      <c r="H12470" s="41">
        <v>3</v>
      </c>
      <c r="I12470" s="41">
        <v>6</v>
      </c>
      <c r="J12470" s="41">
        <v>10</v>
      </c>
      <c r="K12470" s="44">
        <v>1</v>
      </c>
      <c r="L12470" s="20">
        <v>416500</v>
      </c>
      <c r="M12470" s="19" t="s">
        <v>11</v>
      </c>
      <c r="N12470" s="28" t="s">
        <v>15953</v>
      </c>
    </row>
    <row r="12471" spans="1:14" ht="90" x14ac:dyDescent="0.25">
      <c r="A12471" s="27" t="s">
        <v>11125</v>
      </c>
      <c r="B12471" s="19" t="s">
        <v>17039</v>
      </c>
      <c r="C12471" s="19" t="s">
        <v>16795</v>
      </c>
      <c r="D12471" s="38" t="s">
        <v>16105</v>
      </c>
      <c r="E12471" s="38" t="s">
        <v>11146</v>
      </c>
      <c r="F12471" s="41" t="s">
        <v>11147</v>
      </c>
      <c r="G12471" s="19" t="s">
        <v>6143</v>
      </c>
      <c r="H12471" s="41">
        <v>3</v>
      </c>
      <c r="I12471" s="41">
        <v>6</v>
      </c>
      <c r="J12471" s="41">
        <v>10</v>
      </c>
      <c r="K12471" s="44">
        <v>1</v>
      </c>
      <c r="L12471" s="20">
        <v>7904436.96</v>
      </c>
      <c r="M12471" s="19" t="s">
        <v>11</v>
      </c>
      <c r="N12471" s="28" t="s">
        <v>15953</v>
      </c>
    </row>
    <row r="12472" spans="1:14" ht="90" x14ac:dyDescent="0.25">
      <c r="A12472" s="27" t="s">
        <v>11125</v>
      </c>
      <c r="B12472" s="19" t="s">
        <v>17039</v>
      </c>
      <c r="C12472" s="19" t="s">
        <v>16795</v>
      </c>
      <c r="D12472" s="38" t="s">
        <v>16105</v>
      </c>
      <c r="E12472" s="38" t="s">
        <v>11148</v>
      </c>
      <c r="F12472" s="41" t="s">
        <v>11149</v>
      </c>
      <c r="G12472" s="19" t="s">
        <v>614</v>
      </c>
      <c r="H12472" s="41">
        <v>3</v>
      </c>
      <c r="I12472" s="41">
        <v>6</v>
      </c>
      <c r="J12472" s="41">
        <v>10</v>
      </c>
      <c r="K12472" s="44">
        <v>1</v>
      </c>
      <c r="L12472" s="20">
        <v>26084641.73</v>
      </c>
      <c r="M12472" s="19" t="s">
        <v>11</v>
      </c>
      <c r="N12472" s="28" t="s">
        <v>15953</v>
      </c>
    </row>
    <row r="12473" spans="1:14" ht="90" x14ac:dyDescent="0.25">
      <c r="A12473" s="27" t="s">
        <v>11125</v>
      </c>
      <c r="B12473" s="19" t="s">
        <v>17039</v>
      </c>
      <c r="C12473" s="19" t="s">
        <v>16795</v>
      </c>
      <c r="D12473" s="38" t="s">
        <v>16105</v>
      </c>
      <c r="E12473" s="38" t="s">
        <v>11150</v>
      </c>
      <c r="F12473" s="41" t="s">
        <v>11151</v>
      </c>
      <c r="G12473" s="19" t="s">
        <v>6143</v>
      </c>
      <c r="H12473" s="41">
        <v>3</v>
      </c>
      <c r="I12473" s="41">
        <v>6</v>
      </c>
      <c r="J12473" s="41">
        <v>10</v>
      </c>
      <c r="K12473" s="44">
        <v>10</v>
      </c>
      <c r="L12473" s="20">
        <v>28429171.400000002</v>
      </c>
      <c r="M12473" s="19" t="s">
        <v>11</v>
      </c>
      <c r="N12473" s="28" t="s">
        <v>15953</v>
      </c>
    </row>
    <row r="12474" spans="1:14" ht="30" x14ac:dyDescent="0.25">
      <c r="A12474" s="27" t="s">
        <v>11125</v>
      </c>
      <c r="B12474" s="19" t="s">
        <v>16746</v>
      </c>
      <c r="C12474" s="19" t="s">
        <v>16746</v>
      </c>
      <c r="D12474" s="38" t="s">
        <v>16056</v>
      </c>
      <c r="E12474" s="38" t="s">
        <v>11152</v>
      </c>
      <c r="F12474" s="41" t="s">
        <v>1052</v>
      </c>
      <c r="G12474" s="19" t="s">
        <v>721</v>
      </c>
      <c r="H12474" s="41">
        <v>4</v>
      </c>
      <c r="I12474" s="41">
        <v>4</v>
      </c>
      <c r="J12474" s="41">
        <v>10</v>
      </c>
      <c r="K12474" s="44">
        <v>25</v>
      </c>
      <c r="L12474" s="20">
        <v>555585.25</v>
      </c>
      <c r="M12474" s="19" t="s">
        <v>11</v>
      </c>
      <c r="N12474" s="28" t="s">
        <v>15953</v>
      </c>
    </row>
    <row r="12475" spans="1:14" ht="30" x14ac:dyDescent="0.25">
      <c r="A12475" s="27" t="s">
        <v>11125</v>
      </c>
      <c r="B12475" s="19" t="s">
        <v>16746</v>
      </c>
      <c r="C12475" s="19" t="s">
        <v>16746</v>
      </c>
      <c r="D12475" s="38" t="s">
        <v>16056</v>
      </c>
      <c r="E12475" s="38" t="s">
        <v>11153</v>
      </c>
      <c r="F12475" s="41" t="s">
        <v>1040</v>
      </c>
      <c r="G12475" s="19" t="s">
        <v>6143</v>
      </c>
      <c r="H12475" s="41">
        <v>3</v>
      </c>
      <c r="I12475" s="41">
        <v>6</v>
      </c>
      <c r="J12475" s="41">
        <v>10</v>
      </c>
      <c r="K12475" s="44">
        <v>15</v>
      </c>
      <c r="L12475" s="20">
        <v>4016250</v>
      </c>
      <c r="M12475" s="19" t="s">
        <v>15964</v>
      </c>
      <c r="N12475" s="28" t="s">
        <v>15953</v>
      </c>
    </row>
    <row r="12476" spans="1:14" ht="30" x14ac:dyDescent="0.25">
      <c r="A12476" s="27" t="s">
        <v>11125</v>
      </c>
      <c r="B12476" s="19" t="s">
        <v>16746</v>
      </c>
      <c r="C12476" s="19" t="s">
        <v>16746</v>
      </c>
      <c r="D12476" s="38" t="s">
        <v>16056</v>
      </c>
      <c r="E12476" s="38" t="s">
        <v>11154</v>
      </c>
      <c r="F12476" s="41" t="s">
        <v>1040</v>
      </c>
      <c r="G12476" s="19" t="s">
        <v>6143</v>
      </c>
      <c r="H12476" s="41">
        <v>3</v>
      </c>
      <c r="I12476" s="41">
        <v>6</v>
      </c>
      <c r="J12476" s="41">
        <v>10</v>
      </c>
      <c r="K12476" s="44">
        <v>20</v>
      </c>
      <c r="L12476" s="20">
        <v>1322209</v>
      </c>
      <c r="M12476" s="19" t="s">
        <v>15964</v>
      </c>
      <c r="N12476" s="28" t="s">
        <v>15953</v>
      </c>
    </row>
    <row r="12477" spans="1:14" ht="30" x14ac:dyDescent="0.25">
      <c r="A12477" s="27" t="s">
        <v>11125</v>
      </c>
      <c r="B12477" s="19" t="s">
        <v>16746</v>
      </c>
      <c r="C12477" s="19" t="s">
        <v>16746</v>
      </c>
      <c r="D12477" s="38" t="s">
        <v>16056</v>
      </c>
      <c r="E12477" s="38" t="s">
        <v>11155</v>
      </c>
      <c r="F12477" s="41" t="s">
        <v>1040</v>
      </c>
      <c r="G12477" s="19" t="s">
        <v>6143</v>
      </c>
      <c r="H12477" s="41">
        <v>3</v>
      </c>
      <c r="I12477" s="41">
        <v>6</v>
      </c>
      <c r="J12477" s="41">
        <v>10</v>
      </c>
      <c r="K12477" s="44">
        <v>60</v>
      </c>
      <c r="L12477" s="20">
        <v>3966627</v>
      </c>
      <c r="M12477" s="19" t="s">
        <v>15964</v>
      </c>
      <c r="N12477" s="28" t="s">
        <v>15953</v>
      </c>
    </row>
    <row r="12478" spans="1:14" ht="30" x14ac:dyDescent="0.25">
      <c r="A12478" s="27" t="s">
        <v>11125</v>
      </c>
      <c r="B12478" s="19" t="s">
        <v>16746</v>
      </c>
      <c r="C12478" s="19" t="s">
        <v>16746</v>
      </c>
      <c r="D12478" s="38" t="s">
        <v>16056</v>
      </c>
      <c r="E12478" s="38" t="s">
        <v>11156</v>
      </c>
      <c r="F12478" s="41" t="s">
        <v>1040</v>
      </c>
      <c r="G12478" s="19" t="s">
        <v>6143</v>
      </c>
      <c r="H12478" s="41">
        <v>3</v>
      </c>
      <c r="I12478" s="41">
        <v>6</v>
      </c>
      <c r="J12478" s="41">
        <v>10</v>
      </c>
      <c r="K12478" s="44">
        <v>15</v>
      </c>
      <c r="L12478" s="20">
        <v>4051950</v>
      </c>
      <c r="M12478" s="19" t="s">
        <v>15964</v>
      </c>
      <c r="N12478" s="28" t="s">
        <v>15953</v>
      </c>
    </row>
    <row r="12479" spans="1:14" ht="30" x14ac:dyDescent="0.25">
      <c r="A12479" s="27" t="s">
        <v>11125</v>
      </c>
      <c r="B12479" s="19" t="s">
        <v>16746</v>
      </c>
      <c r="C12479" s="19" t="s">
        <v>16746</v>
      </c>
      <c r="D12479" s="38" t="s">
        <v>16056</v>
      </c>
      <c r="E12479" s="38" t="s">
        <v>11157</v>
      </c>
      <c r="F12479" s="41" t="s">
        <v>1040</v>
      </c>
      <c r="G12479" s="19" t="s">
        <v>6143</v>
      </c>
      <c r="H12479" s="41">
        <v>3</v>
      </c>
      <c r="I12479" s="41">
        <v>6</v>
      </c>
      <c r="J12479" s="41">
        <v>10</v>
      </c>
      <c r="K12479" s="44">
        <v>15</v>
      </c>
      <c r="L12479" s="20">
        <v>3980550</v>
      </c>
      <c r="M12479" s="19" t="s">
        <v>15964</v>
      </c>
      <c r="N12479" s="28" t="s">
        <v>15953</v>
      </c>
    </row>
    <row r="12480" spans="1:14" ht="30" x14ac:dyDescent="0.25">
      <c r="A12480" s="27" t="s">
        <v>11125</v>
      </c>
      <c r="B12480" s="19" t="s">
        <v>16746</v>
      </c>
      <c r="C12480" s="19" t="s">
        <v>16746</v>
      </c>
      <c r="D12480" s="38" t="s">
        <v>16056</v>
      </c>
      <c r="E12480" s="38" t="s">
        <v>11158</v>
      </c>
      <c r="F12480" s="41" t="s">
        <v>1040</v>
      </c>
      <c r="G12480" s="19" t="s">
        <v>6143</v>
      </c>
      <c r="H12480" s="41">
        <v>3</v>
      </c>
      <c r="I12480" s="41">
        <v>6</v>
      </c>
      <c r="J12480" s="41">
        <v>10</v>
      </c>
      <c r="K12480" s="44">
        <v>10</v>
      </c>
      <c r="L12480" s="20">
        <v>2677500</v>
      </c>
      <c r="M12480" s="19" t="s">
        <v>15964</v>
      </c>
      <c r="N12480" s="28" t="s">
        <v>15953</v>
      </c>
    </row>
    <row r="12481" spans="1:14" ht="30" x14ac:dyDescent="0.25">
      <c r="A12481" s="27" t="s">
        <v>11125</v>
      </c>
      <c r="B12481" s="19" t="s">
        <v>16746</v>
      </c>
      <c r="C12481" s="19" t="s">
        <v>16746</v>
      </c>
      <c r="D12481" s="38" t="s">
        <v>16056</v>
      </c>
      <c r="E12481" s="38" t="s">
        <v>11159</v>
      </c>
      <c r="F12481" s="41" t="s">
        <v>11160</v>
      </c>
      <c r="G12481" s="19" t="s">
        <v>6143</v>
      </c>
      <c r="H12481" s="41">
        <v>3</v>
      </c>
      <c r="I12481" s="41">
        <v>6</v>
      </c>
      <c r="J12481" s="41">
        <v>10</v>
      </c>
      <c r="K12481" s="44">
        <v>3</v>
      </c>
      <c r="L12481" s="20">
        <v>173541.27</v>
      </c>
      <c r="M12481" s="19" t="s">
        <v>11</v>
      </c>
      <c r="N12481" s="28" t="s">
        <v>15953</v>
      </c>
    </row>
    <row r="12482" spans="1:14" ht="30" x14ac:dyDescent="0.25">
      <c r="A12482" s="27" t="s">
        <v>11125</v>
      </c>
      <c r="B12482" s="19" t="s">
        <v>16746</v>
      </c>
      <c r="C12482" s="19" t="s">
        <v>16746</v>
      </c>
      <c r="D12482" s="38" t="s">
        <v>16056</v>
      </c>
      <c r="E12482" s="38" t="s">
        <v>11161</v>
      </c>
      <c r="F12482" s="41" t="s">
        <v>11160</v>
      </c>
      <c r="G12482" s="19" t="s">
        <v>6143</v>
      </c>
      <c r="H12482" s="41">
        <v>3</v>
      </c>
      <c r="I12482" s="41">
        <v>6</v>
      </c>
      <c r="J12482" s="41">
        <v>10</v>
      </c>
      <c r="K12482" s="44">
        <v>3</v>
      </c>
      <c r="L12482" s="20">
        <v>173541.27</v>
      </c>
      <c r="M12482" s="19" t="s">
        <v>11</v>
      </c>
      <c r="N12482" s="28" t="s">
        <v>15953</v>
      </c>
    </row>
    <row r="12483" spans="1:14" ht="30" x14ac:dyDescent="0.25">
      <c r="A12483" s="27" t="s">
        <v>11125</v>
      </c>
      <c r="B12483" s="19" t="s">
        <v>16746</v>
      </c>
      <c r="C12483" s="19" t="s">
        <v>16746</v>
      </c>
      <c r="D12483" s="38" t="s">
        <v>16056</v>
      </c>
      <c r="E12483" s="38" t="s">
        <v>11162</v>
      </c>
      <c r="F12483" s="41" t="s">
        <v>11160</v>
      </c>
      <c r="G12483" s="19" t="s">
        <v>6143</v>
      </c>
      <c r="H12483" s="41">
        <v>3</v>
      </c>
      <c r="I12483" s="41">
        <v>6</v>
      </c>
      <c r="J12483" s="41">
        <v>10</v>
      </c>
      <c r="K12483" s="44">
        <v>3</v>
      </c>
      <c r="L12483" s="20">
        <v>173541.27</v>
      </c>
      <c r="M12483" s="19" t="s">
        <v>11</v>
      </c>
      <c r="N12483" s="28" t="s">
        <v>15953</v>
      </c>
    </row>
    <row r="12484" spans="1:14" ht="30" x14ac:dyDescent="0.25">
      <c r="A12484" s="27" t="s">
        <v>11125</v>
      </c>
      <c r="B12484" s="19" t="s">
        <v>16780</v>
      </c>
      <c r="C12484" s="19" t="s">
        <v>16780</v>
      </c>
      <c r="D12484" s="38" t="s">
        <v>16090</v>
      </c>
      <c r="E12484" s="38" t="s">
        <v>11163</v>
      </c>
      <c r="F12484" s="41" t="s">
        <v>1056</v>
      </c>
      <c r="G12484" s="19" t="s">
        <v>611</v>
      </c>
      <c r="H12484" s="41">
        <v>3</v>
      </c>
      <c r="I12484" s="41">
        <v>3</v>
      </c>
      <c r="J12484" s="41">
        <v>10</v>
      </c>
      <c r="K12484" s="44">
        <v>3</v>
      </c>
      <c r="L12484" s="20">
        <v>75000</v>
      </c>
      <c r="M12484" s="19" t="s">
        <v>11</v>
      </c>
      <c r="N12484" s="28" t="s">
        <v>15953</v>
      </c>
    </row>
    <row r="12485" spans="1:14" ht="30" x14ac:dyDescent="0.25">
      <c r="A12485" s="27" t="s">
        <v>11125</v>
      </c>
      <c r="B12485" s="19" t="s">
        <v>16780</v>
      </c>
      <c r="C12485" s="19" t="s">
        <v>16780</v>
      </c>
      <c r="D12485" s="38" t="s">
        <v>16090</v>
      </c>
      <c r="E12485" s="38" t="s">
        <v>11164</v>
      </c>
      <c r="F12485" s="41" t="s">
        <v>11165</v>
      </c>
      <c r="G12485" s="19" t="s">
        <v>721</v>
      </c>
      <c r="H12485" s="41">
        <v>4</v>
      </c>
      <c r="I12485" s="41">
        <v>4</v>
      </c>
      <c r="J12485" s="41">
        <v>10</v>
      </c>
      <c r="K12485" s="44">
        <v>29</v>
      </c>
      <c r="L12485" s="20">
        <v>591673.94999999995</v>
      </c>
      <c r="M12485" s="19" t="s">
        <v>15964</v>
      </c>
      <c r="N12485" s="28" t="s">
        <v>15953</v>
      </c>
    </row>
    <row r="12486" spans="1:14" ht="45" x14ac:dyDescent="0.25">
      <c r="A12486" s="27" t="s">
        <v>11125</v>
      </c>
      <c r="B12486" s="19" t="s">
        <v>16780</v>
      </c>
      <c r="C12486" s="19" t="s">
        <v>16780</v>
      </c>
      <c r="D12486" s="38" t="s">
        <v>16090</v>
      </c>
      <c r="E12486" s="38" t="s">
        <v>11166</v>
      </c>
      <c r="F12486" s="41" t="s">
        <v>2485</v>
      </c>
      <c r="G12486" s="19" t="s">
        <v>721</v>
      </c>
      <c r="H12486" s="41">
        <v>4</v>
      </c>
      <c r="I12486" s="41">
        <v>4</v>
      </c>
      <c r="J12486" s="41">
        <v>10</v>
      </c>
      <c r="K12486" s="44">
        <v>1050</v>
      </c>
      <c r="L12486" s="20">
        <v>2377903.5</v>
      </c>
      <c r="M12486" s="19" t="s">
        <v>11</v>
      </c>
      <c r="N12486" s="28" t="s">
        <v>15953</v>
      </c>
    </row>
    <row r="12487" spans="1:14" ht="45" x14ac:dyDescent="0.25">
      <c r="A12487" s="27" t="s">
        <v>11125</v>
      </c>
      <c r="B12487" s="19" t="s">
        <v>16780</v>
      </c>
      <c r="C12487" s="19" t="s">
        <v>16780</v>
      </c>
      <c r="D12487" s="38" t="s">
        <v>16090</v>
      </c>
      <c r="E12487" s="38" t="s">
        <v>11167</v>
      </c>
      <c r="F12487" s="41" t="s">
        <v>2485</v>
      </c>
      <c r="G12487" s="19" t="s">
        <v>721</v>
      </c>
      <c r="H12487" s="41">
        <v>4</v>
      </c>
      <c r="I12487" s="41">
        <v>4</v>
      </c>
      <c r="J12487" s="41">
        <v>10</v>
      </c>
      <c r="K12487" s="44">
        <v>7</v>
      </c>
      <c r="L12487" s="20">
        <v>3716743.9400000004</v>
      </c>
      <c r="M12487" s="19" t="s">
        <v>11</v>
      </c>
      <c r="N12487" s="28" t="s">
        <v>15953</v>
      </c>
    </row>
    <row r="12488" spans="1:14" ht="45" x14ac:dyDescent="0.25">
      <c r="A12488" s="27" t="s">
        <v>11125</v>
      </c>
      <c r="B12488" s="19" t="s">
        <v>16780</v>
      </c>
      <c r="C12488" s="19" t="s">
        <v>16780</v>
      </c>
      <c r="D12488" s="38" t="s">
        <v>16090</v>
      </c>
      <c r="E12488" s="38" t="s">
        <v>11168</v>
      </c>
      <c r="F12488" s="41" t="s">
        <v>2485</v>
      </c>
      <c r="G12488" s="19" t="s">
        <v>721</v>
      </c>
      <c r="H12488" s="41">
        <v>4</v>
      </c>
      <c r="I12488" s="41">
        <v>4</v>
      </c>
      <c r="J12488" s="41">
        <v>10</v>
      </c>
      <c r="K12488" s="44">
        <v>7</v>
      </c>
      <c r="L12488" s="20">
        <v>3802209.7399999998</v>
      </c>
      <c r="M12488" s="19" t="s">
        <v>11</v>
      </c>
      <c r="N12488" s="28" t="s">
        <v>15953</v>
      </c>
    </row>
    <row r="12489" spans="1:14" ht="45" x14ac:dyDescent="0.25">
      <c r="A12489" s="27" t="s">
        <v>11125</v>
      </c>
      <c r="B12489" s="19" t="s">
        <v>16780</v>
      </c>
      <c r="C12489" s="19" t="s">
        <v>16780</v>
      </c>
      <c r="D12489" s="38" t="s">
        <v>16090</v>
      </c>
      <c r="E12489" s="38" t="s">
        <v>11169</v>
      </c>
      <c r="F12489" s="41" t="s">
        <v>2485</v>
      </c>
      <c r="G12489" s="19" t="s">
        <v>721</v>
      </c>
      <c r="H12489" s="41">
        <v>4</v>
      </c>
      <c r="I12489" s="41">
        <v>4</v>
      </c>
      <c r="J12489" s="41">
        <v>10</v>
      </c>
      <c r="K12489" s="44">
        <v>7</v>
      </c>
      <c r="L12489" s="20">
        <v>3732237.7399999998</v>
      </c>
      <c r="M12489" s="19" t="s">
        <v>11</v>
      </c>
      <c r="N12489" s="28" t="s">
        <v>15953</v>
      </c>
    </row>
    <row r="12490" spans="1:14" ht="45" x14ac:dyDescent="0.25">
      <c r="A12490" s="27" t="s">
        <v>11125</v>
      </c>
      <c r="B12490" s="19" t="s">
        <v>16780</v>
      </c>
      <c r="C12490" s="19" t="s">
        <v>16780</v>
      </c>
      <c r="D12490" s="38" t="s">
        <v>16090</v>
      </c>
      <c r="E12490" s="38" t="s">
        <v>11170</v>
      </c>
      <c r="F12490" s="41" t="s">
        <v>2485</v>
      </c>
      <c r="G12490" s="19" t="s">
        <v>721</v>
      </c>
      <c r="H12490" s="41">
        <v>4</v>
      </c>
      <c r="I12490" s="41">
        <v>4</v>
      </c>
      <c r="J12490" s="41">
        <v>10</v>
      </c>
      <c r="K12490" s="44">
        <v>1050</v>
      </c>
      <c r="L12490" s="20">
        <v>3976003.5</v>
      </c>
      <c r="M12490" s="19" t="s">
        <v>11</v>
      </c>
      <c r="N12490" s="28" t="s">
        <v>15953</v>
      </c>
    </row>
    <row r="12491" spans="1:14" ht="45" x14ac:dyDescent="0.25">
      <c r="A12491" s="27" t="s">
        <v>11125</v>
      </c>
      <c r="B12491" s="19" t="s">
        <v>16780</v>
      </c>
      <c r="C12491" s="19" t="s">
        <v>16780</v>
      </c>
      <c r="D12491" s="38" t="s">
        <v>16090</v>
      </c>
      <c r="E12491" s="38" t="s">
        <v>11171</v>
      </c>
      <c r="F12491" s="41" t="s">
        <v>2485</v>
      </c>
      <c r="G12491" s="19" t="s">
        <v>721</v>
      </c>
      <c r="H12491" s="41">
        <v>4</v>
      </c>
      <c r="I12491" s="41">
        <v>4</v>
      </c>
      <c r="J12491" s="41">
        <v>10</v>
      </c>
      <c r="K12491" s="44">
        <v>7</v>
      </c>
      <c r="L12491" s="20">
        <v>3716743.9400000004</v>
      </c>
      <c r="M12491" s="19" t="s">
        <v>11</v>
      </c>
      <c r="N12491" s="28" t="s">
        <v>15953</v>
      </c>
    </row>
    <row r="12492" spans="1:14" ht="45" x14ac:dyDescent="0.25">
      <c r="A12492" s="27" t="s">
        <v>11125</v>
      </c>
      <c r="B12492" s="19" t="s">
        <v>16780</v>
      </c>
      <c r="C12492" s="19" t="s">
        <v>16780</v>
      </c>
      <c r="D12492" s="38" t="s">
        <v>16090</v>
      </c>
      <c r="E12492" s="38" t="s">
        <v>11172</v>
      </c>
      <c r="F12492" s="41" t="s">
        <v>2485</v>
      </c>
      <c r="G12492" s="19" t="s">
        <v>721</v>
      </c>
      <c r="H12492" s="41">
        <v>4</v>
      </c>
      <c r="I12492" s="41">
        <v>4</v>
      </c>
      <c r="J12492" s="41">
        <v>10</v>
      </c>
      <c r="K12492" s="44">
        <v>7</v>
      </c>
      <c r="L12492" s="20">
        <v>3716743.9400000004</v>
      </c>
      <c r="M12492" s="19" t="s">
        <v>11</v>
      </c>
      <c r="N12492" s="28" t="s">
        <v>15953</v>
      </c>
    </row>
    <row r="12493" spans="1:14" ht="45" x14ac:dyDescent="0.25">
      <c r="A12493" s="27" t="s">
        <v>11125</v>
      </c>
      <c r="B12493" s="19" t="s">
        <v>16780</v>
      </c>
      <c r="C12493" s="19" t="s">
        <v>16780</v>
      </c>
      <c r="D12493" s="38" t="s">
        <v>16090</v>
      </c>
      <c r="E12493" s="38" t="s">
        <v>11173</v>
      </c>
      <c r="F12493" s="41" t="s">
        <v>2485</v>
      </c>
      <c r="G12493" s="19" t="s">
        <v>721</v>
      </c>
      <c r="H12493" s="41">
        <v>4</v>
      </c>
      <c r="I12493" s="41">
        <v>4</v>
      </c>
      <c r="J12493" s="41">
        <v>10</v>
      </c>
      <c r="K12493" s="44">
        <v>7</v>
      </c>
      <c r="L12493" s="20">
        <v>3716743.9400000004</v>
      </c>
      <c r="M12493" s="19" t="s">
        <v>11</v>
      </c>
      <c r="N12493" s="28" t="s">
        <v>15953</v>
      </c>
    </row>
    <row r="12494" spans="1:14" ht="45" x14ac:dyDescent="0.25">
      <c r="A12494" s="27" t="s">
        <v>11125</v>
      </c>
      <c r="B12494" s="19" t="s">
        <v>16780</v>
      </c>
      <c r="C12494" s="19" t="s">
        <v>16780</v>
      </c>
      <c r="D12494" s="38" t="s">
        <v>16090</v>
      </c>
      <c r="E12494" s="38" t="s">
        <v>11174</v>
      </c>
      <c r="F12494" s="41" t="s">
        <v>2485</v>
      </c>
      <c r="G12494" s="19" t="s">
        <v>721</v>
      </c>
      <c r="H12494" s="41">
        <v>4</v>
      </c>
      <c r="I12494" s="41">
        <v>4</v>
      </c>
      <c r="J12494" s="41">
        <v>10</v>
      </c>
      <c r="K12494" s="44">
        <v>6</v>
      </c>
      <c r="L12494" s="20">
        <v>3199060.92</v>
      </c>
      <c r="M12494" s="19" t="s">
        <v>11</v>
      </c>
      <c r="N12494" s="28" t="s">
        <v>15953</v>
      </c>
    </row>
    <row r="12495" spans="1:14" ht="30" x14ac:dyDescent="0.25">
      <c r="A12495" s="27" t="s">
        <v>11125</v>
      </c>
      <c r="B12495" s="19" t="s">
        <v>16780</v>
      </c>
      <c r="C12495" s="19" t="s">
        <v>16780</v>
      </c>
      <c r="D12495" s="38" t="s">
        <v>16090</v>
      </c>
      <c r="E12495" s="38" t="s">
        <v>11175</v>
      </c>
      <c r="F12495" s="41" t="s">
        <v>2485</v>
      </c>
      <c r="G12495" s="19" t="s">
        <v>721</v>
      </c>
      <c r="H12495" s="41">
        <v>4</v>
      </c>
      <c r="I12495" s="41">
        <v>4</v>
      </c>
      <c r="J12495" s="41">
        <v>10</v>
      </c>
      <c r="K12495" s="44">
        <v>35</v>
      </c>
      <c r="L12495" s="20">
        <v>275902.2</v>
      </c>
      <c r="M12495" s="19" t="s">
        <v>11</v>
      </c>
      <c r="N12495" s="28" t="s">
        <v>15953</v>
      </c>
    </row>
    <row r="12496" spans="1:14" ht="30" x14ac:dyDescent="0.25">
      <c r="A12496" s="27" t="s">
        <v>11125</v>
      </c>
      <c r="B12496" s="19" t="s">
        <v>16780</v>
      </c>
      <c r="C12496" s="19" t="s">
        <v>16780</v>
      </c>
      <c r="D12496" s="38" t="s">
        <v>16090</v>
      </c>
      <c r="E12496" s="38" t="s">
        <v>11176</v>
      </c>
      <c r="F12496" s="41" t="s">
        <v>11177</v>
      </c>
      <c r="G12496" s="19" t="s">
        <v>6143</v>
      </c>
      <c r="H12496" s="41">
        <v>3</v>
      </c>
      <c r="I12496" s="41">
        <v>6</v>
      </c>
      <c r="J12496" s="41">
        <v>10</v>
      </c>
      <c r="K12496" s="44">
        <v>20</v>
      </c>
      <c r="L12496" s="20">
        <v>4967845.3999999994</v>
      </c>
      <c r="M12496" s="19" t="s">
        <v>15964</v>
      </c>
      <c r="N12496" s="28" t="s">
        <v>15953</v>
      </c>
    </row>
    <row r="12497" spans="1:14" ht="30" x14ac:dyDescent="0.25">
      <c r="A12497" s="27" t="s">
        <v>11125</v>
      </c>
      <c r="B12497" s="19" t="s">
        <v>16780</v>
      </c>
      <c r="C12497" s="19" t="s">
        <v>16780</v>
      </c>
      <c r="D12497" s="38" t="s">
        <v>16090</v>
      </c>
      <c r="E12497" s="38" t="s">
        <v>11178</v>
      </c>
      <c r="F12497" s="41" t="s">
        <v>1040</v>
      </c>
      <c r="G12497" s="19" t="s">
        <v>6143</v>
      </c>
      <c r="H12497" s="41">
        <v>3</v>
      </c>
      <c r="I12497" s="41">
        <v>6</v>
      </c>
      <c r="J12497" s="41">
        <v>10</v>
      </c>
      <c r="K12497" s="44">
        <v>30</v>
      </c>
      <c r="L12497" s="20">
        <v>10106670</v>
      </c>
      <c r="M12497" s="19" t="s">
        <v>15964</v>
      </c>
      <c r="N12497" s="28" t="s">
        <v>15953</v>
      </c>
    </row>
    <row r="12498" spans="1:14" ht="30" x14ac:dyDescent="0.25">
      <c r="A12498" s="27" t="s">
        <v>11125</v>
      </c>
      <c r="B12498" s="19" t="s">
        <v>16780</v>
      </c>
      <c r="C12498" s="19" t="s">
        <v>16780</v>
      </c>
      <c r="D12498" s="38" t="s">
        <v>16090</v>
      </c>
      <c r="E12498" s="38" t="s">
        <v>11179</v>
      </c>
      <c r="F12498" s="41" t="s">
        <v>1040</v>
      </c>
      <c r="G12498" s="19" t="s">
        <v>6143</v>
      </c>
      <c r="H12498" s="41">
        <v>3</v>
      </c>
      <c r="I12498" s="41">
        <v>6</v>
      </c>
      <c r="J12498" s="41">
        <v>10</v>
      </c>
      <c r="K12498" s="44">
        <v>30</v>
      </c>
      <c r="L12498" s="20">
        <v>10043124</v>
      </c>
      <c r="M12498" s="19" t="s">
        <v>15964</v>
      </c>
      <c r="N12498" s="28" t="s">
        <v>15953</v>
      </c>
    </row>
    <row r="12499" spans="1:14" ht="30" x14ac:dyDescent="0.25">
      <c r="A12499" s="27" t="s">
        <v>11125</v>
      </c>
      <c r="B12499" s="19" t="s">
        <v>16780</v>
      </c>
      <c r="C12499" s="19" t="s">
        <v>16780</v>
      </c>
      <c r="D12499" s="38" t="s">
        <v>16090</v>
      </c>
      <c r="E12499" s="38" t="s">
        <v>11180</v>
      </c>
      <c r="F12499" s="41" t="s">
        <v>1048</v>
      </c>
      <c r="G12499" s="19" t="s">
        <v>611</v>
      </c>
      <c r="H12499" s="41">
        <v>3</v>
      </c>
      <c r="I12499" s="41">
        <v>3</v>
      </c>
      <c r="J12499" s="41">
        <v>10</v>
      </c>
      <c r="K12499" s="44">
        <v>40</v>
      </c>
      <c r="L12499" s="20">
        <v>1720000</v>
      </c>
      <c r="M12499" s="19" t="s">
        <v>11</v>
      </c>
      <c r="N12499" s="28" t="s">
        <v>15953</v>
      </c>
    </row>
    <row r="12500" spans="1:14" ht="30" x14ac:dyDescent="0.25">
      <c r="A12500" s="27" t="s">
        <v>11125</v>
      </c>
      <c r="B12500" s="19" t="s">
        <v>16780</v>
      </c>
      <c r="C12500" s="19" t="s">
        <v>16780</v>
      </c>
      <c r="D12500" s="38" t="s">
        <v>16090</v>
      </c>
      <c r="E12500" s="38" t="s">
        <v>11181</v>
      </c>
      <c r="F12500" s="41" t="s">
        <v>11182</v>
      </c>
      <c r="G12500" s="19" t="s">
        <v>721</v>
      </c>
      <c r="H12500" s="41">
        <v>4</v>
      </c>
      <c r="I12500" s="41">
        <v>4</v>
      </c>
      <c r="J12500" s="41">
        <v>10</v>
      </c>
      <c r="K12500" s="44">
        <v>10</v>
      </c>
      <c r="L12500" s="20">
        <v>2363875.5</v>
      </c>
      <c r="M12500" s="19" t="s">
        <v>11</v>
      </c>
      <c r="N12500" s="28" t="s">
        <v>15953</v>
      </c>
    </row>
    <row r="12501" spans="1:14" ht="30" x14ac:dyDescent="0.25">
      <c r="A12501" s="27" t="s">
        <v>11125</v>
      </c>
      <c r="B12501" s="19" t="s">
        <v>16780</v>
      </c>
      <c r="C12501" s="19" t="s">
        <v>16780</v>
      </c>
      <c r="D12501" s="38" t="s">
        <v>16090</v>
      </c>
      <c r="E12501" s="38" t="s">
        <v>11183</v>
      </c>
      <c r="F12501" s="41" t="s">
        <v>11182</v>
      </c>
      <c r="G12501" s="19" t="s">
        <v>721</v>
      </c>
      <c r="H12501" s="41">
        <v>4</v>
      </c>
      <c r="I12501" s="41">
        <v>4</v>
      </c>
      <c r="J12501" s="41">
        <v>10</v>
      </c>
      <c r="K12501" s="44">
        <v>10</v>
      </c>
      <c r="L12501" s="20">
        <v>2187433.5999999996</v>
      </c>
      <c r="M12501" s="19" t="s">
        <v>11</v>
      </c>
      <c r="N12501" s="28" t="s">
        <v>15953</v>
      </c>
    </row>
    <row r="12502" spans="1:14" ht="30" x14ac:dyDescent="0.25">
      <c r="A12502" s="27" t="s">
        <v>11125</v>
      </c>
      <c r="B12502" s="19" t="s">
        <v>16780</v>
      </c>
      <c r="C12502" s="19" t="s">
        <v>16780</v>
      </c>
      <c r="D12502" s="38" t="s">
        <v>16090</v>
      </c>
      <c r="E12502" s="38" t="s">
        <v>11184</v>
      </c>
      <c r="F12502" s="41" t="s">
        <v>11182</v>
      </c>
      <c r="G12502" s="19" t="s">
        <v>721</v>
      </c>
      <c r="H12502" s="41">
        <v>4</v>
      </c>
      <c r="I12502" s="41">
        <v>4</v>
      </c>
      <c r="J12502" s="41">
        <v>10</v>
      </c>
      <c r="K12502" s="44">
        <v>10</v>
      </c>
      <c r="L12502" s="20">
        <v>2493448.5999999996</v>
      </c>
      <c r="M12502" s="19" t="s">
        <v>11</v>
      </c>
      <c r="N12502" s="28" t="s">
        <v>15953</v>
      </c>
    </row>
    <row r="12503" spans="1:14" ht="30" x14ac:dyDescent="0.25">
      <c r="A12503" s="27" t="s">
        <v>11125</v>
      </c>
      <c r="B12503" s="19" t="s">
        <v>16780</v>
      </c>
      <c r="C12503" s="19" t="s">
        <v>16780</v>
      </c>
      <c r="D12503" s="38" t="s">
        <v>16090</v>
      </c>
      <c r="E12503" s="38" t="s">
        <v>11185</v>
      </c>
      <c r="F12503" s="41" t="s">
        <v>11186</v>
      </c>
      <c r="G12503" s="19" t="s">
        <v>6143</v>
      </c>
      <c r="H12503" s="41">
        <v>3</v>
      </c>
      <c r="I12503" s="41">
        <v>6</v>
      </c>
      <c r="J12503" s="41">
        <v>10</v>
      </c>
      <c r="K12503" s="44">
        <v>23</v>
      </c>
      <c r="L12503" s="20">
        <v>1283173.9099999999</v>
      </c>
      <c r="M12503" s="19" t="s">
        <v>11</v>
      </c>
      <c r="N12503" s="28" t="s">
        <v>15953</v>
      </c>
    </row>
    <row r="12504" spans="1:14" ht="30" x14ac:dyDescent="0.25">
      <c r="A12504" s="27" t="s">
        <v>11125</v>
      </c>
      <c r="B12504" s="19" t="s">
        <v>16780</v>
      </c>
      <c r="C12504" s="19" t="s">
        <v>16780</v>
      </c>
      <c r="D12504" s="38" t="s">
        <v>16090</v>
      </c>
      <c r="E12504" s="38" t="s">
        <v>11187</v>
      </c>
      <c r="F12504" s="41" t="s">
        <v>11186</v>
      </c>
      <c r="G12504" s="19" t="s">
        <v>6143</v>
      </c>
      <c r="H12504" s="41">
        <v>3</v>
      </c>
      <c r="I12504" s="41">
        <v>6</v>
      </c>
      <c r="J12504" s="41">
        <v>10</v>
      </c>
      <c r="K12504" s="44">
        <v>23</v>
      </c>
      <c r="L12504" s="20">
        <v>941185.76</v>
      </c>
      <c r="M12504" s="19" t="s">
        <v>15964</v>
      </c>
      <c r="N12504" s="28" t="s">
        <v>15953</v>
      </c>
    </row>
    <row r="12505" spans="1:14" ht="30" x14ac:dyDescent="0.25">
      <c r="A12505" s="27" t="s">
        <v>11125</v>
      </c>
      <c r="B12505" s="19" t="s">
        <v>16780</v>
      </c>
      <c r="C12505" s="19" t="s">
        <v>16780</v>
      </c>
      <c r="D12505" s="38" t="s">
        <v>16090</v>
      </c>
      <c r="E12505" s="38" t="s">
        <v>11188</v>
      </c>
      <c r="F12505" s="41" t="s">
        <v>4666</v>
      </c>
      <c r="G12505" s="19" t="s">
        <v>611</v>
      </c>
      <c r="H12505" s="41">
        <v>3</v>
      </c>
      <c r="I12505" s="41">
        <v>3</v>
      </c>
      <c r="J12505" s="41">
        <v>10</v>
      </c>
      <c r="K12505" s="44">
        <v>2</v>
      </c>
      <c r="L12505" s="20">
        <v>930920.34</v>
      </c>
      <c r="M12505" s="19" t="s">
        <v>15958</v>
      </c>
      <c r="N12505" s="28" t="s">
        <v>15953</v>
      </c>
    </row>
    <row r="12506" spans="1:14" ht="45" x14ac:dyDescent="0.25">
      <c r="A12506" s="27" t="s">
        <v>11125</v>
      </c>
      <c r="B12506" s="19" t="s">
        <v>16780</v>
      </c>
      <c r="C12506" s="19" t="s">
        <v>16780</v>
      </c>
      <c r="D12506" s="38" t="s">
        <v>16090</v>
      </c>
      <c r="E12506" s="38" t="s">
        <v>11189</v>
      </c>
      <c r="F12506" s="41" t="s">
        <v>4666</v>
      </c>
      <c r="G12506" s="19" t="s">
        <v>611</v>
      </c>
      <c r="H12506" s="41">
        <v>3</v>
      </c>
      <c r="I12506" s="41">
        <v>3</v>
      </c>
      <c r="J12506" s="41">
        <v>10</v>
      </c>
      <c r="K12506" s="44">
        <v>2</v>
      </c>
      <c r="L12506" s="20">
        <v>417247.32</v>
      </c>
      <c r="M12506" s="19" t="s">
        <v>15958</v>
      </c>
      <c r="N12506" s="28" t="s">
        <v>15953</v>
      </c>
    </row>
    <row r="12507" spans="1:14" ht="30" x14ac:dyDescent="0.25">
      <c r="A12507" s="27" t="s">
        <v>11125</v>
      </c>
      <c r="B12507" s="19" t="s">
        <v>16780</v>
      </c>
      <c r="C12507" s="19" t="s">
        <v>16780</v>
      </c>
      <c r="D12507" s="38" t="s">
        <v>16090</v>
      </c>
      <c r="E12507" s="38" t="s">
        <v>11190</v>
      </c>
      <c r="F12507" s="41" t="s">
        <v>1040</v>
      </c>
      <c r="G12507" s="19" t="s">
        <v>6143</v>
      </c>
      <c r="H12507" s="41">
        <v>3</v>
      </c>
      <c r="I12507" s="41">
        <v>6</v>
      </c>
      <c r="J12507" s="41">
        <v>10</v>
      </c>
      <c r="K12507" s="44">
        <v>40</v>
      </c>
      <c r="L12507" s="20">
        <v>1983301.6</v>
      </c>
      <c r="M12507" s="19" t="s">
        <v>11</v>
      </c>
      <c r="N12507" s="28" t="s">
        <v>15953</v>
      </c>
    </row>
    <row r="12508" spans="1:14" ht="45" x14ac:dyDescent="0.25">
      <c r="A12508" s="27" t="s">
        <v>11125</v>
      </c>
      <c r="B12508" s="19" t="s">
        <v>16780</v>
      </c>
      <c r="C12508" s="19" t="s">
        <v>16780</v>
      </c>
      <c r="D12508" s="38" t="s">
        <v>16090</v>
      </c>
      <c r="E12508" s="38" t="s">
        <v>11191</v>
      </c>
      <c r="F12508" s="41" t="s">
        <v>1040</v>
      </c>
      <c r="G12508" s="19" t="s">
        <v>6143</v>
      </c>
      <c r="H12508" s="41">
        <v>3</v>
      </c>
      <c r="I12508" s="41">
        <v>6</v>
      </c>
      <c r="J12508" s="41">
        <v>10</v>
      </c>
      <c r="K12508" s="44">
        <v>1</v>
      </c>
      <c r="L12508" s="20">
        <v>9705937.5</v>
      </c>
      <c r="M12508" s="19" t="s">
        <v>11</v>
      </c>
      <c r="N12508" s="28" t="s">
        <v>15953</v>
      </c>
    </row>
    <row r="12509" spans="1:14" ht="30" x14ac:dyDescent="0.25">
      <c r="A12509" s="27" t="s">
        <v>11125</v>
      </c>
      <c r="B12509" s="19" t="s">
        <v>16780</v>
      </c>
      <c r="C12509" s="19" t="s">
        <v>16780</v>
      </c>
      <c r="D12509" s="38" t="s">
        <v>16090</v>
      </c>
      <c r="E12509" s="38" t="s">
        <v>11192</v>
      </c>
      <c r="F12509" s="41" t="s">
        <v>1040</v>
      </c>
      <c r="G12509" s="19" t="s">
        <v>6143</v>
      </c>
      <c r="H12509" s="41">
        <v>3</v>
      </c>
      <c r="I12509" s="41">
        <v>6</v>
      </c>
      <c r="J12509" s="41">
        <v>10</v>
      </c>
      <c r="K12509" s="44">
        <v>100</v>
      </c>
      <c r="L12509" s="20">
        <v>4776422</v>
      </c>
      <c r="M12509" s="19" t="s">
        <v>15964</v>
      </c>
      <c r="N12509" s="28" t="s">
        <v>15953</v>
      </c>
    </row>
    <row r="12510" spans="1:14" ht="30" x14ac:dyDescent="0.25">
      <c r="A12510" s="27" t="s">
        <v>11125</v>
      </c>
      <c r="B12510" s="19" t="s">
        <v>16780</v>
      </c>
      <c r="C12510" s="19" t="s">
        <v>16780</v>
      </c>
      <c r="D12510" s="38" t="s">
        <v>16090</v>
      </c>
      <c r="E12510" s="38" t="s">
        <v>11193</v>
      </c>
      <c r="F12510" s="41" t="s">
        <v>1040</v>
      </c>
      <c r="G12510" s="19" t="s">
        <v>6143</v>
      </c>
      <c r="H12510" s="41">
        <v>3</v>
      </c>
      <c r="I12510" s="41">
        <v>6</v>
      </c>
      <c r="J12510" s="41">
        <v>10</v>
      </c>
      <c r="K12510" s="44">
        <v>20</v>
      </c>
      <c r="L12510" s="20">
        <v>4714780</v>
      </c>
      <c r="M12510" s="19" t="s">
        <v>15964</v>
      </c>
      <c r="N12510" s="28" t="s">
        <v>15953</v>
      </c>
    </row>
    <row r="12511" spans="1:14" ht="30" x14ac:dyDescent="0.25">
      <c r="A12511" s="27" t="s">
        <v>11125</v>
      </c>
      <c r="B12511" s="19" t="s">
        <v>16780</v>
      </c>
      <c r="C12511" s="19" t="s">
        <v>16780</v>
      </c>
      <c r="D12511" s="38" t="s">
        <v>16090</v>
      </c>
      <c r="E12511" s="38" t="s">
        <v>11194</v>
      </c>
      <c r="F12511" s="41" t="s">
        <v>1040</v>
      </c>
      <c r="G12511" s="19" t="s">
        <v>6143</v>
      </c>
      <c r="H12511" s="41">
        <v>3</v>
      </c>
      <c r="I12511" s="41">
        <v>6</v>
      </c>
      <c r="J12511" s="41">
        <v>10</v>
      </c>
      <c r="K12511" s="44">
        <v>20</v>
      </c>
      <c r="L12511" s="20">
        <v>4717160</v>
      </c>
      <c r="M12511" s="19" t="s">
        <v>15964</v>
      </c>
      <c r="N12511" s="28" t="s">
        <v>15953</v>
      </c>
    </row>
    <row r="12512" spans="1:14" ht="30" x14ac:dyDescent="0.25">
      <c r="A12512" s="27" t="s">
        <v>11125</v>
      </c>
      <c r="B12512" s="19" t="s">
        <v>16780</v>
      </c>
      <c r="C12512" s="19" t="s">
        <v>16780</v>
      </c>
      <c r="D12512" s="38" t="s">
        <v>16090</v>
      </c>
      <c r="E12512" s="38" t="s">
        <v>11195</v>
      </c>
      <c r="F12512" s="41" t="s">
        <v>1040</v>
      </c>
      <c r="G12512" s="19" t="s">
        <v>6143</v>
      </c>
      <c r="H12512" s="41">
        <v>3</v>
      </c>
      <c r="I12512" s="41">
        <v>6</v>
      </c>
      <c r="J12512" s="41">
        <v>10</v>
      </c>
      <c r="K12512" s="44">
        <v>20</v>
      </c>
      <c r="L12512" s="20">
        <v>4748100</v>
      </c>
      <c r="M12512" s="19" t="s">
        <v>15964</v>
      </c>
      <c r="N12512" s="28" t="s">
        <v>15953</v>
      </c>
    </row>
    <row r="12513" spans="1:14" ht="30" x14ac:dyDescent="0.25">
      <c r="A12513" s="27" t="s">
        <v>11125</v>
      </c>
      <c r="B12513" s="19" t="s">
        <v>16780</v>
      </c>
      <c r="C12513" s="19" t="s">
        <v>16780</v>
      </c>
      <c r="D12513" s="38" t="s">
        <v>16090</v>
      </c>
      <c r="E12513" s="38" t="s">
        <v>11196</v>
      </c>
      <c r="F12513" s="41" t="s">
        <v>1040</v>
      </c>
      <c r="G12513" s="19" t="s">
        <v>6143</v>
      </c>
      <c r="H12513" s="41">
        <v>3</v>
      </c>
      <c r="I12513" s="41">
        <v>6</v>
      </c>
      <c r="J12513" s="41">
        <v>10</v>
      </c>
      <c r="K12513" s="44">
        <v>10</v>
      </c>
      <c r="L12513" s="20">
        <v>2372860</v>
      </c>
      <c r="M12513" s="19" t="s">
        <v>15964</v>
      </c>
      <c r="N12513" s="28" t="s">
        <v>15953</v>
      </c>
    </row>
    <row r="12514" spans="1:14" ht="30" x14ac:dyDescent="0.25">
      <c r="A12514" s="27" t="s">
        <v>11125</v>
      </c>
      <c r="B12514" s="19" t="s">
        <v>16780</v>
      </c>
      <c r="C12514" s="19" t="s">
        <v>16780</v>
      </c>
      <c r="D12514" s="38" t="s">
        <v>16090</v>
      </c>
      <c r="E12514" s="38" t="s">
        <v>11197</v>
      </c>
      <c r="F12514" s="41" t="s">
        <v>1056</v>
      </c>
      <c r="G12514" s="19" t="s">
        <v>611</v>
      </c>
      <c r="H12514" s="41">
        <v>3</v>
      </c>
      <c r="I12514" s="41">
        <v>3</v>
      </c>
      <c r="J12514" s="41">
        <v>10</v>
      </c>
      <c r="K12514" s="44">
        <v>14</v>
      </c>
      <c r="L12514" s="20">
        <v>3500000</v>
      </c>
      <c r="M12514" s="19" t="s">
        <v>11</v>
      </c>
      <c r="N12514" s="28" t="s">
        <v>15953</v>
      </c>
    </row>
    <row r="12515" spans="1:14" ht="30" x14ac:dyDescent="0.25">
      <c r="A12515" s="27" t="s">
        <v>11125</v>
      </c>
      <c r="B12515" s="19" t="s">
        <v>16780</v>
      </c>
      <c r="C12515" s="19" t="s">
        <v>16780</v>
      </c>
      <c r="D12515" s="38" t="s">
        <v>16090</v>
      </c>
      <c r="E12515" s="38" t="s">
        <v>11198</v>
      </c>
      <c r="F12515" s="41" t="s">
        <v>9459</v>
      </c>
      <c r="G12515" s="19" t="s">
        <v>6143</v>
      </c>
      <c r="H12515" s="41">
        <v>3</v>
      </c>
      <c r="I12515" s="41">
        <v>6</v>
      </c>
      <c r="J12515" s="41">
        <v>10</v>
      </c>
      <c r="K12515" s="44">
        <v>15</v>
      </c>
      <c r="L12515" s="20">
        <v>5053335</v>
      </c>
      <c r="M12515" s="19" t="s">
        <v>11</v>
      </c>
      <c r="N12515" s="28" t="s">
        <v>15953</v>
      </c>
    </row>
    <row r="12516" spans="1:14" ht="30" x14ac:dyDescent="0.25">
      <c r="A12516" s="27" t="s">
        <v>11125</v>
      </c>
      <c r="B12516" s="19" t="s">
        <v>16780</v>
      </c>
      <c r="C12516" s="19" t="s">
        <v>16780</v>
      </c>
      <c r="D12516" s="38" t="s">
        <v>16090</v>
      </c>
      <c r="E12516" s="38" t="s">
        <v>11199</v>
      </c>
      <c r="F12516" s="41" t="s">
        <v>9459</v>
      </c>
      <c r="G12516" s="19" t="s">
        <v>6143</v>
      </c>
      <c r="H12516" s="41">
        <v>3</v>
      </c>
      <c r="I12516" s="41">
        <v>6</v>
      </c>
      <c r="J12516" s="41">
        <v>10</v>
      </c>
      <c r="K12516" s="44">
        <v>15</v>
      </c>
      <c r="L12516" s="20">
        <v>5337150</v>
      </c>
      <c r="M12516" s="19" t="s">
        <v>11</v>
      </c>
      <c r="N12516" s="28" t="s">
        <v>15953</v>
      </c>
    </row>
    <row r="12517" spans="1:14" ht="30" x14ac:dyDescent="0.25">
      <c r="A12517" s="27" t="s">
        <v>11125</v>
      </c>
      <c r="B12517" s="19" t="s">
        <v>16759</v>
      </c>
      <c r="C12517" s="19" t="s">
        <v>16759</v>
      </c>
      <c r="D12517" s="38" t="s">
        <v>16069</v>
      </c>
      <c r="E12517" s="38" t="s">
        <v>11200</v>
      </c>
      <c r="F12517" s="41" t="s">
        <v>11201</v>
      </c>
      <c r="G12517" s="19" t="s">
        <v>611</v>
      </c>
      <c r="H12517" s="41">
        <v>3</v>
      </c>
      <c r="I12517" s="41">
        <v>3</v>
      </c>
      <c r="J12517" s="41">
        <v>10</v>
      </c>
      <c r="K12517" s="44">
        <v>5</v>
      </c>
      <c r="L12517" s="20">
        <v>323001.69999999995</v>
      </c>
      <c r="M12517" s="19" t="s">
        <v>11</v>
      </c>
      <c r="N12517" s="28" t="s">
        <v>15953</v>
      </c>
    </row>
    <row r="12518" spans="1:14" ht="45" x14ac:dyDescent="0.25">
      <c r="A12518" s="27" t="s">
        <v>11125</v>
      </c>
      <c r="B12518" s="19" t="s">
        <v>16759</v>
      </c>
      <c r="C12518" s="19" t="s">
        <v>16759</v>
      </c>
      <c r="D12518" s="38" t="s">
        <v>16069</v>
      </c>
      <c r="E12518" s="38" t="s">
        <v>11202</v>
      </c>
      <c r="F12518" s="41" t="s">
        <v>11203</v>
      </c>
      <c r="G12518" s="19" t="s">
        <v>611</v>
      </c>
      <c r="H12518" s="41">
        <v>3</v>
      </c>
      <c r="I12518" s="41">
        <v>3</v>
      </c>
      <c r="J12518" s="41">
        <v>10</v>
      </c>
      <c r="K12518" s="44">
        <v>34</v>
      </c>
      <c r="L12518" s="20">
        <v>3699217.34</v>
      </c>
      <c r="M12518" s="19" t="s">
        <v>11</v>
      </c>
      <c r="N12518" s="28" t="s">
        <v>15953</v>
      </c>
    </row>
    <row r="12519" spans="1:14" ht="30" x14ac:dyDescent="0.25">
      <c r="A12519" s="27" t="s">
        <v>11125</v>
      </c>
      <c r="B12519" s="19" t="s">
        <v>16759</v>
      </c>
      <c r="C12519" s="19" t="s">
        <v>16759</v>
      </c>
      <c r="D12519" s="38" t="s">
        <v>16069</v>
      </c>
      <c r="E12519" s="38" t="s">
        <v>11204</v>
      </c>
      <c r="F12519" s="41" t="s">
        <v>4652</v>
      </c>
      <c r="G12519" s="19" t="s">
        <v>611</v>
      </c>
      <c r="H12519" s="41">
        <v>3</v>
      </c>
      <c r="I12519" s="41">
        <v>3</v>
      </c>
      <c r="J12519" s="41">
        <v>10</v>
      </c>
      <c r="K12519" s="44">
        <v>2</v>
      </c>
      <c r="L12519" s="20">
        <v>539576.93999999994</v>
      </c>
      <c r="M12519" s="19" t="s">
        <v>11</v>
      </c>
      <c r="N12519" s="28" t="s">
        <v>15953</v>
      </c>
    </row>
    <row r="12520" spans="1:14" ht="30" x14ac:dyDescent="0.25">
      <c r="A12520" s="27" t="s">
        <v>11125</v>
      </c>
      <c r="B12520" s="19" t="s">
        <v>16759</v>
      </c>
      <c r="C12520" s="19" t="s">
        <v>16759</v>
      </c>
      <c r="D12520" s="38" t="s">
        <v>16069</v>
      </c>
      <c r="E12520" s="38" t="s">
        <v>11205</v>
      </c>
      <c r="F12520" s="41" t="s">
        <v>4652</v>
      </c>
      <c r="G12520" s="19" t="s">
        <v>611</v>
      </c>
      <c r="H12520" s="41">
        <v>3</v>
      </c>
      <c r="I12520" s="41">
        <v>3</v>
      </c>
      <c r="J12520" s="41">
        <v>10</v>
      </c>
      <c r="K12520" s="44">
        <v>5</v>
      </c>
      <c r="L12520" s="20">
        <v>200532.85</v>
      </c>
      <c r="M12520" s="19" t="s">
        <v>11</v>
      </c>
      <c r="N12520" s="28" t="s">
        <v>15953</v>
      </c>
    </row>
    <row r="12521" spans="1:14" ht="30" x14ac:dyDescent="0.25">
      <c r="A12521" s="27" t="s">
        <v>11125</v>
      </c>
      <c r="B12521" s="19" t="s">
        <v>16759</v>
      </c>
      <c r="C12521" s="19" t="s">
        <v>16759</v>
      </c>
      <c r="D12521" s="38" t="s">
        <v>16069</v>
      </c>
      <c r="E12521" s="38" t="s">
        <v>11206</v>
      </c>
      <c r="F12521" s="41" t="s">
        <v>1135</v>
      </c>
      <c r="G12521" s="19" t="s">
        <v>611</v>
      </c>
      <c r="H12521" s="41">
        <v>3</v>
      </c>
      <c r="I12521" s="41">
        <v>3</v>
      </c>
      <c r="J12521" s="41">
        <v>10</v>
      </c>
      <c r="K12521" s="44">
        <v>15</v>
      </c>
      <c r="L12521" s="20">
        <v>479665.2</v>
      </c>
      <c r="M12521" s="19" t="s">
        <v>11</v>
      </c>
      <c r="N12521" s="28" t="s">
        <v>15953</v>
      </c>
    </row>
    <row r="12522" spans="1:14" ht="30" x14ac:dyDescent="0.25">
      <c r="A12522" s="27" t="s">
        <v>11125</v>
      </c>
      <c r="B12522" s="19" t="s">
        <v>16759</v>
      </c>
      <c r="C12522" s="19" t="s">
        <v>16759</v>
      </c>
      <c r="D12522" s="38" t="s">
        <v>16069</v>
      </c>
      <c r="E12522" s="38" t="s">
        <v>11207</v>
      </c>
      <c r="F12522" s="41" t="s">
        <v>1118</v>
      </c>
      <c r="G12522" s="19" t="s">
        <v>611</v>
      </c>
      <c r="H12522" s="41">
        <v>3</v>
      </c>
      <c r="I12522" s="41">
        <v>3</v>
      </c>
      <c r="J12522" s="41">
        <v>10</v>
      </c>
      <c r="K12522" s="44">
        <v>4</v>
      </c>
      <c r="L12522" s="20">
        <v>285600</v>
      </c>
      <c r="M12522" s="19" t="s">
        <v>11</v>
      </c>
      <c r="N12522" s="28" t="s">
        <v>15953</v>
      </c>
    </row>
    <row r="12523" spans="1:14" ht="30" x14ac:dyDescent="0.25">
      <c r="A12523" s="27" t="s">
        <v>11125</v>
      </c>
      <c r="B12523" s="19" t="s">
        <v>16759</v>
      </c>
      <c r="C12523" s="19" t="s">
        <v>16759</v>
      </c>
      <c r="D12523" s="38" t="s">
        <v>16069</v>
      </c>
      <c r="E12523" s="38" t="s">
        <v>11208</v>
      </c>
      <c r="F12523" s="41" t="s">
        <v>224</v>
      </c>
      <c r="G12523" s="19" t="s">
        <v>611</v>
      </c>
      <c r="H12523" s="41">
        <v>3</v>
      </c>
      <c r="I12523" s="41">
        <v>3</v>
      </c>
      <c r="J12523" s="41">
        <v>10</v>
      </c>
      <c r="K12523" s="44">
        <v>20</v>
      </c>
      <c r="L12523" s="20">
        <v>632342.19999999995</v>
      </c>
      <c r="M12523" s="19" t="s">
        <v>11</v>
      </c>
      <c r="N12523" s="28" t="s">
        <v>15953</v>
      </c>
    </row>
    <row r="12524" spans="1:14" ht="30" x14ac:dyDescent="0.25">
      <c r="A12524" s="27" t="s">
        <v>11125</v>
      </c>
      <c r="B12524" s="19" t="s">
        <v>16759</v>
      </c>
      <c r="C12524" s="19" t="s">
        <v>16759</v>
      </c>
      <c r="D12524" s="38" t="s">
        <v>16069</v>
      </c>
      <c r="E12524" s="38" t="s">
        <v>11209</v>
      </c>
      <c r="F12524" s="41" t="s">
        <v>233</v>
      </c>
      <c r="G12524" s="19" t="s">
        <v>611</v>
      </c>
      <c r="H12524" s="41">
        <v>3</v>
      </c>
      <c r="I12524" s="41">
        <v>3</v>
      </c>
      <c r="J12524" s="41">
        <v>10</v>
      </c>
      <c r="K12524" s="44">
        <v>1</v>
      </c>
      <c r="L12524" s="20">
        <v>396270</v>
      </c>
      <c r="M12524" s="19" t="s">
        <v>15983</v>
      </c>
      <c r="N12524" s="28" t="s">
        <v>15953</v>
      </c>
    </row>
    <row r="12525" spans="1:14" ht="30" x14ac:dyDescent="0.25">
      <c r="A12525" s="27" t="s">
        <v>11125</v>
      </c>
      <c r="B12525" s="19" t="s">
        <v>16759</v>
      </c>
      <c r="C12525" s="19" t="s">
        <v>16759</v>
      </c>
      <c r="D12525" s="38" t="s">
        <v>16069</v>
      </c>
      <c r="E12525" s="38" t="s">
        <v>11210</v>
      </c>
      <c r="F12525" s="41" t="s">
        <v>233</v>
      </c>
      <c r="G12525" s="19" t="s">
        <v>611</v>
      </c>
      <c r="H12525" s="41">
        <v>3</v>
      </c>
      <c r="I12525" s="41">
        <v>3</v>
      </c>
      <c r="J12525" s="41">
        <v>10</v>
      </c>
      <c r="K12525" s="44">
        <v>80</v>
      </c>
      <c r="L12525" s="20">
        <v>850231.2</v>
      </c>
      <c r="M12525" s="19" t="s">
        <v>15983</v>
      </c>
      <c r="N12525" s="28" t="s">
        <v>15953</v>
      </c>
    </row>
    <row r="12526" spans="1:14" ht="30" x14ac:dyDescent="0.25">
      <c r="A12526" s="27" t="s">
        <v>11125</v>
      </c>
      <c r="B12526" s="19" t="s">
        <v>16759</v>
      </c>
      <c r="C12526" s="19" t="s">
        <v>16759</v>
      </c>
      <c r="D12526" s="38" t="s">
        <v>16069</v>
      </c>
      <c r="E12526" s="38" t="s">
        <v>11211</v>
      </c>
      <c r="F12526" s="41" t="s">
        <v>11212</v>
      </c>
      <c r="G12526" s="19" t="s">
        <v>611</v>
      </c>
      <c r="H12526" s="41">
        <v>3</v>
      </c>
      <c r="I12526" s="41">
        <v>3</v>
      </c>
      <c r="J12526" s="41">
        <v>10</v>
      </c>
      <c r="K12526" s="44">
        <v>3</v>
      </c>
      <c r="L12526" s="20">
        <v>52786.020000000004</v>
      </c>
      <c r="M12526" s="19" t="s">
        <v>15983</v>
      </c>
      <c r="N12526" s="28" t="s">
        <v>15953</v>
      </c>
    </row>
    <row r="12527" spans="1:14" ht="45" x14ac:dyDescent="0.25">
      <c r="A12527" s="27" t="s">
        <v>11125</v>
      </c>
      <c r="B12527" s="19" t="s">
        <v>16759</v>
      </c>
      <c r="C12527" s="19" t="s">
        <v>16759</v>
      </c>
      <c r="D12527" s="38" t="s">
        <v>16069</v>
      </c>
      <c r="E12527" s="38" t="s">
        <v>11213</v>
      </c>
      <c r="F12527" s="41" t="s">
        <v>11214</v>
      </c>
      <c r="G12527" s="19" t="s">
        <v>611</v>
      </c>
      <c r="H12527" s="41">
        <v>3</v>
      </c>
      <c r="I12527" s="41">
        <v>3</v>
      </c>
      <c r="J12527" s="41">
        <v>10</v>
      </c>
      <c r="K12527" s="44">
        <v>5</v>
      </c>
      <c r="L12527" s="20">
        <v>187847.44999999998</v>
      </c>
      <c r="M12527" s="19" t="s">
        <v>15983</v>
      </c>
      <c r="N12527" s="28" t="s">
        <v>15953</v>
      </c>
    </row>
    <row r="12528" spans="1:14" ht="30" x14ac:dyDescent="0.25">
      <c r="A12528" s="27" t="s">
        <v>11125</v>
      </c>
      <c r="B12528" s="19" t="s">
        <v>16759</v>
      </c>
      <c r="C12528" s="19" t="s">
        <v>16759</v>
      </c>
      <c r="D12528" s="38" t="s">
        <v>16069</v>
      </c>
      <c r="E12528" s="38" t="s">
        <v>11215</v>
      </c>
      <c r="F12528" s="41" t="s">
        <v>233</v>
      </c>
      <c r="G12528" s="19" t="s">
        <v>721</v>
      </c>
      <c r="H12528" s="41">
        <v>4</v>
      </c>
      <c r="I12528" s="41">
        <v>4</v>
      </c>
      <c r="J12528" s="41">
        <v>10</v>
      </c>
      <c r="K12528" s="44">
        <v>1</v>
      </c>
      <c r="L12528" s="20">
        <v>350222.78</v>
      </c>
      <c r="M12528" s="19" t="s">
        <v>11</v>
      </c>
      <c r="N12528" s="28" t="s">
        <v>15953</v>
      </c>
    </row>
    <row r="12529" spans="1:14" ht="30" x14ac:dyDescent="0.25">
      <c r="A12529" s="27" t="s">
        <v>11125</v>
      </c>
      <c r="B12529" s="19" t="s">
        <v>16759</v>
      </c>
      <c r="C12529" s="19" t="s">
        <v>16759</v>
      </c>
      <c r="D12529" s="38" t="s">
        <v>16069</v>
      </c>
      <c r="E12529" s="38" t="s">
        <v>11216</v>
      </c>
      <c r="F12529" s="41" t="s">
        <v>11212</v>
      </c>
      <c r="G12529" s="19" t="s">
        <v>611</v>
      </c>
      <c r="H12529" s="41">
        <v>3</v>
      </c>
      <c r="I12529" s="41">
        <v>3</v>
      </c>
      <c r="J12529" s="41">
        <v>10</v>
      </c>
      <c r="K12529" s="44">
        <v>2</v>
      </c>
      <c r="L12529" s="20">
        <v>305998.98</v>
      </c>
      <c r="M12529" s="19" t="s">
        <v>15983</v>
      </c>
      <c r="N12529" s="28" t="s">
        <v>15953</v>
      </c>
    </row>
    <row r="12530" spans="1:14" ht="30" x14ac:dyDescent="0.25">
      <c r="A12530" s="27" t="s">
        <v>11125</v>
      </c>
      <c r="B12530" s="19" t="s">
        <v>16759</v>
      </c>
      <c r="C12530" s="19" t="s">
        <v>16759</v>
      </c>
      <c r="D12530" s="38" t="s">
        <v>16069</v>
      </c>
      <c r="E12530" s="38" t="s">
        <v>11217</v>
      </c>
      <c r="F12530" s="41" t="s">
        <v>233</v>
      </c>
      <c r="G12530" s="19" t="s">
        <v>611</v>
      </c>
      <c r="H12530" s="41">
        <v>3</v>
      </c>
      <c r="I12530" s="41">
        <v>3</v>
      </c>
      <c r="J12530" s="41">
        <v>10</v>
      </c>
      <c r="K12530" s="44">
        <v>2</v>
      </c>
      <c r="L12530" s="20">
        <v>671821.64</v>
      </c>
      <c r="M12530" s="19" t="s">
        <v>15962</v>
      </c>
      <c r="N12530" s="28" t="s">
        <v>15953</v>
      </c>
    </row>
    <row r="12531" spans="1:14" ht="30" x14ac:dyDescent="0.25">
      <c r="A12531" s="27" t="s">
        <v>11125</v>
      </c>
      <c r="B12531" s="19" t="s">
        <v>16759</v>
      </c>
      <c r="C12531" s="19" t="s">
        <v>16759</v>
      </c>
      <c r="D12531" s="38" t="s">
        <v>16069</v>
      </c>
      <c r="E12531" s="38" t="s">
        <v>11218</v>
      </c>
      <c r="F12531" s="41" t="s">
        <v>11219</v>
      </c>
      <c r="G12531" s="19" t="s">
        <v>611</v>
      </c>
      <c r="H12531" s="41">
        <v>3</v>
      </c>
      <c r="I12531" s="41">
        <v>3</v>
      </c>
      <c r="J12531" s="41">
        <v>10</v>
      </c>
      <c r="K12531" s="44">
        <v>24</v>
      </c>
      <c r="L12531" s="20">
        <v>803107.20000000007</v>
      </c>
      <c r="M12531" s="19" t="s">
        <v>11</v>
      </c>
      <c r="N12531" s="28" t="s">
        <v>15953</v>
      </c>
    </row>
    <row r="12532" spans="1:14" ht="30" x14ac:dyDescent="0.25">
      <c r="A12532" s="27" t="s">
        <v>11125</v>
      </c>
      <c r="B12532" s="19" t="s">
        <v>16759</v>
      </c>
      <c r="C12532" s="19" t="s">
        <v>16759</v>
      </c>
      <c r="D12532" s="38" t="s">
        <v>16069</v>
      </c>
      <c r="E12532" s="38" t="s">
        <v>11220</v>
      </c>
      <c r="F12532" s="41" t="s">
        <v>11219</v>
      </c>
      <c r="G12532" s="19" t="s">
        <v>611</v>
      </c>
      <c r="H12532" s="41">
        <v>3</v>
      </c>
      <c r="I12532" s="41">
        <v>3</v>
      </c>
      <c r="J12532" s="41">
        <v>10</v>
      </c>
      <c r="K12532" s="44">
        <v>10</v>
      </c>
      <c r="L12532" s="20">
        <v>689569.29999999993</v>
      </c>
      <c r="M12532" s="19" t="s">
        <v>11</v>
      </c>
      <c r="N12532" s="28" t="s">
        <v>15953</v>
      </c>
    </row>
    <row r="12533" spans="1:14" ht="30" x14ac:dyDescent="0.25">
      <c r="A12533" s="27" t="s">
        <v>11125</v>
      </c>
      <c r="B12533" s="19" t="s">
        <v>16841</v>
      </c>
      <c r="C12533" s="19" t="s">
        <v>16841</v>
      </c>
      <c r="D12533" s="38" t="s">
        <v>16151</v>
      </c>
      <c r="E12533" s="38" t="s">
        <v>11221</v>
      </c>
      <c r="F12533" s="41" t="s">
        <v>1150</v>
      </c>
      <c r="G12533" s="19" t="s">
        <v>6143</v>
      </c>
      <c r="H12533" s="41">
        <v>3</v>
      </c>
      <c r="I12533" s="41">
        <v>6</v>
      </c>
      <c r="J12533" s="41">
        <v>10</v>
      </c>
      <c r="K12533" s="44">
        <v>1</v>
      </c>
      <c r="L12533" s="20">
        <v>238000</v>
      </c>
      <c r="M12533" s="19" t="s">
        <v>11</v>
      </c>
      <c r="N12533" s="28" t="s">
        <v>15953</v>
      </c>
    </row>
    <row r="12534" spans="1:14" ht="30" x14ac:dyDescent="0.25">
      <c r="A12534" s="27" t="s">
        <v>11125</v>
      </c>
      <c r="B12534" s="19" t="s">
        <v>16841</v>
      </c>
      <c r="C12534" s="19" t="s">
        <v>16841</v>
      </c>
      <c r="D12534" s="38" t="s">
        <v>16151</v>
      </c>
      <c r="E12534" s="38" t="s">
        <v>11222</v>
      </c>
      <c r="F12534" s="41" t="s">
        <v>9491</v>
      </c>
      <c r="G12534" s="19" t="s">
        <v>721</v>
      </c>
      <c r="H12534" s="41">
        <v>4</v>
      </c>
      <c r="I12534" s="41">
        <v>4</v>
      </c>
      <c r="J12534" s="41">
        <v>10</v>
      </c>
      <c r="K12534" s="44">
        <v>3</v>
      </c>
      <c r="L12534" s="20">
        <v>719765.39999999991</v>
      </c>
      <c r="M12534" s="19" t="s">
        <v>11</v>
      </c>
      <c r="N12534" s="28" t="s">
        <v>15953</v>
      </c>
    </row>
    <row r="12535" spans="1:14" ht="45" x14ac:dyDescent="0.25">
      <c r="A12535" s="27" t="s">
        <v>11125</v>
      </c>
      <c r="B12535" s="19" t="s">
        <v>16841</v>
      </c>
      <c r="C12535" s="19" t="s">
        <v>16841</v>
      </c>
      <c r="D12535" s="38" t="s">
        <v>16151</v>
      </c>
      <c r="E12535" s="38" t="s">
        <v>11223</v>
      </c>
      <c r="F12535" s="41" t="s">
        <v>9491</v>
      </c>
      <c r="G12535" s="19" t="s">
        <v>721</v>
      </c>
      <c r="H12535" s="41">
        <v>4</v>
      </c>
      <c r="I12535" s="41">
        <v>4</v>
      </c>
      <c r="J12535" s="41">
        <v>10</v>
      </c>
      <c r="K12535" s="44">
        <v>3</v>
      </c>
      <c r="L12535" s="20">
        <v>865100.36999999988</v>
      </c>
      <c r="M12535" s="19" t="s">
        <v>11</v>
      </c>
      <c r="N12535" s="28" t="s">
        <v>15953</v>
      </c>
    </row>
    <row r="12536" spans="1:14" ht="30" x14ac:dyDescent="0.25">
      <c r="A12536" s="27" t="s">
        <v>11125</v>
      </c>
      <c r="B12536" s="19" t="s">
        <v>16841</v>
      </c>
      <c r="C12536" s="19" t="s">
        <v>16841</v>
      </c>
      <c r="D12536" s="38" t="s">
        <v>16151</v>
      </c>
      <c r="E12536" s="38" t="s">
        <v>11224</v>
      </c>
      <c r="F12536" s="41" t="s">
        <v>9491</v>
      </c>
      <c r="G12536" s="19" t="s">
        <v>721</v>
      </c>
      <c r="H12536" s="41">
        <v>4</v>
      </c>
      <c r="I12536" s="41">
        <v>4</v>
      </c>
      <c r="J12536" s="41">
        <v>10</v>
      </c>
      <c r="K12536" s="44">
        <v>3</v>
      </c>
      <c r="L12536" s="20">
        <v>529663.23</v>
      </c>
      <c r="M12536" s="19" t="s">
        <v>11</v>
      </c>
      <c r="N12536" s="28" t="s">
        <v>15953</v>
      </c>
    </row>
    <row r="12537" spans="1:14" ht="30" x14ac:dyDescent="0.25">
      <c r="A12537" s="27" t="s">
        <v>11125</v>
      </c>
      <c r="B12537" s="19" t="s">
        <v>16841</v>
      </c>
      <c r="C12537" s="19" t="s">
        <v>16841</v>
      </c>
      <c r="D12537" s="38" t="s">
        <v>16151</v>
      </c>
      <c r="E12537" s="38" t="s">
        <v>11225</v>
      </c>
      <c r="F12537" s="41" t="s">
        <v>9491</v>
      </c>
      <c r="G12537" s="19" t="s">
        <v>721</v>
      </c>
      <c r="H12537" s="41">
        <v>4</v>
      </c>
      <c r="I12537" s="41">
        <v>4</v>
      </c>
      <c r="J12537" s="41">
        <v>10</v>
      </c>
      <c r="K12537" s="44">
        <v>4</v>
      </c>
      <c r="L12537" s="20">
        <v>834736.72</v>
      </c>
      <c r="M12537" s="19" t="s">
        <v>11</v>
      </c>
      <c r="N12537" s="28" t="s">
        <v>15953</v>
      </c>
    </row>
    <row r="12538" spans="1:14" ht="30" x14ac:dyDescent="0.25">
      <c r="A12538" s="27" t="s">
        <v>11125</v>
      </c>
      <c r="B12538" s="19" t="s">
        <v>16841</v>
      </c>
      <c r="C12538" s="19" t="s">
        <v>16841</v>
      </c>
      <c r="D12538" s="38" t="s">
        <v>16151</v>
      </c>
      <c r="E12538" s="38" t="s">
        <v>11226</v>
      </c>
      <c r="F12538" s="41" t="s">
        <v>1148</v>
      </c>
      <c r="G12538" s="19" t="s">
        <v>721</v>
      </c>
      <c r="H12538" s="41">
        <v>4</v>
      </c>
      <c r="I12538" s="41">
        <v>4</v>
      </c>
      <c r="J12538" s="41">
        <v>10</v>
      </c>
      <c r="K12538" s="44">
        <v>2</v>
      </c>
      <c r="L12538" s="20">
        <v>226517</v>
      </c>
      <c r="M12538" s="19" t="s">
        <v>11</v>
      </c>
      <c r="N12538" s="28" t="s">
        <v>15953</v>
      </c>
    </row>
    <row r="12539" spans="1:14" ht="45" x14ac:dyDescent="0.25">
      <c r="A12539" s="27" t="s">
        <v>11125</v>
      </c>
      <c r="B12539" s="19" t="s">
        <v>16841</v>
      </c>
      <c r="C12539" s="19" t="s">
        <v>16841</v>
      </c>
      <c r="D12539" s="38" t="s">
        <v>16151</v>
      </c>
      <c r="E12539" s="38" t="s">
        <v>11227</v>
      </c>
      <c r="F12539" s="41" t="s">
        <v>1148</v>
      </c>
      <c r="G12539" s="19" t="s">
        <v>721</v>
      </c>
      <c r="H12539" s="41">
        <v>4</v>
      </c>
      <c r="I12539" s="41">
        <v>4</v>
      </c>
      <c r="J12539" s="41">
        <v>10</v>
      </c>
      <c r="K12539" s="44">
        <v>2</v>
      </c>
      <c r="L12539" s="20">
        <v>253291.92</v>
      </c>
      <c r="M12539" s="19" t="s">
        <v>11</v>
      </c>
      <c r="N12539" s="28" t="s">
        <v>15953</v>
      </c>
    </row>
    <row r="12540" spans="1:14" ht="30" x14ac:dyDescent="0.25">
      <c r="A12540" s="27" t="s">
        <v>11125</v>
      </c>
      <c r="B12540" s="19" t="s">
        <v>16841</v>
      </c>
      <c r="C12540" s="19" t="s">
        <v>16841</v>
      </c>
      <c r="D12540" s="38" t="s">
        <v>16151</v>
      </c>
      <c r="E12540" s="38" t="s">
        <v>11228</v>
      </c>
      <c r="F12540" s="41" t="s">
        <v>1148</v>
      </c>
      <c r="G12540" s="19" t="s">
        <v>721</v>
      </c>
      <c r="H12540" s="41">
        <v>4</v>
      </c>
      <c r="I12540" s="41">
        <v>4</v>
      </c>
      <c r="J12540" s="41">
        <v>10</v>
      </c>
      <c r="K12540" s="44">
        <v>2</v>
      </c>
      <c r="L12540" s="20">
        <v>271141.14</v>
      </c>
      <c r="M12540" s="19" t="s">
        <v>11</v>
      </c>
      <c r="N12540" s="28" t="s">
        <v>15953</v>
      </c>
    </row>
    <row r="12541" spans="1:14" ht="30" x14ac:dyDescent="0.25">
      <c r="A12541" s="27" t="s">
        <v>11125</v>
      </c>
      <c r="B12541" s="19" t="s">
        <v>17011</v>
      </c>
      <c r="C12541" s="19" t="s">
        <v>16738</v>
      </c>
      <c r="D12541" s="38" t="s">
        <v>16048</v>
      </c>
      <c r="E12541" s="38" t="s">
        <v>11229</v>
      </c>
      <c r="F12541" s="41" t="s">
        <v>11230</v>
      </c>
      <c r="G12541" s="19" t="s">
        <v>611</v>
      </c>
      <c r="H12541" s="41">
        <v>3</v>
      </c>
      <c r="I12541" s="41">
        <v>3</v>
      </c>
      <c r="J12541" s="41">
        <v>10</v>
      </c>
      <c r="K12541" s="44">
        <v>49</v>
      </c>
      <c r="L12541" s="20">
        <v>735000</v>
      </c>
      <c r="M12541" s="19" t="s">
        <v>11</v>
      </c>
      <c r="N12541" s="28" t="s">
        <v>15953</v>
      </c>
    </row>
    <row r="12542" spans="1:14" ht="30" x14ac:dyDescent="0.25">
      <c r="A12542" s="27" t="s">
        <v>11125</v>
      </c>
      <c r="B12542" s="19" t="s">
        <v>17011</v>
      </c>
      <c r="C12542" s="19" t="s">
        <v>16738</v>
      </c>
      <c r="D12542" s="38" t="s">
        <v>16048</v>
      </c>
      <c r="E12542" s="38" t="s">
        <v>11231</v>
      </c>
      <c r="F12542" s="41" t="s">
        <v>11230</v>
      </c>
      <c r="G12542" s="19" t="s">
        <v>611</v>
      </c>
      <c r="H12542" s="41">
        <v>3</v>
      </c>
      <c r="I12542" s="41">
        <v>3</v>
      </c>
      <c r="J12542" s="41">
        <v>10</v>
      </c>
      <c r="K12542" s="44">
        <v>150</v>
      </c>
      <c r="L12542" s="20">
        <v>675000</v>
      </c>
      <c r="M12542" s="19" t="s">
        <v>11</v>
      </c>
      <c r="N12542" s="28" t="s">
        <v>15953</v>
      </c>
    </row>
    <row r="12543" spans="1:14" ht="30" x14ac:dyDescent="0.25">
      <c r="A12543" s="27" t="s">
        <v>11125</v>
      </c>
      <c r="B12543" s="19" t="s">
        <v>17011</v>
      </c>
      <c r="C12543" s="19" t="s">
        <v>16738</v>
      </c>
      <c r="D12543" s="38" t="s">
        <v>16048</v>
      </c>
      <c r="E12543" s="38" t="s">
        <v>11232</v>
      </c>
      <c r="F12543" s="41" t="s">
        <v>11230</v>
      </c>
      <c r="G12543" s="19" t="s">
        <v>611</v>
      </c>
      <c r="H12543" s="41">
        <v>3</v>
      </c>
      <c r="I12543" s="41">
        <v>3</v>
      </c>
      <c r="J12543" s="41">
        <v>10</v>
      </c>
      <c r="K12543" s="44">
        <v>140</v>
      </c>
      <c r="L12543" s="20">
        <v>812000</v>
      </c>
      <c r="M12543" s="19" t="s">
        <v>11</v>
      </c>
      <c r="N12543" s="28" t="s">
        <v>15953</v>
      </c>
    </row>
    <row r="12544" spans="1:14" ht="30" x14ac:dyDescent="0.25">
      <c r="A12544" s="27" t="s">
        <v>11125</v>
      </c>
      <c r="B12544" s="19" t="s">
        <v>17011</v>
      </c>
      <c r="C12544" s="19" t="s">
        <v>16738</v>
      </c>
      <c r="D12544" s="38" t="s">
        <v>16048</v>
      </c>
      <c r="E12544" s="38" t="s">
        <v>11233</v>
      </c>
      <c r="F12544" s="41" t="s">
        <v>11230</v>
      </c>
      <c r="G12544" s="19" t="s">
        <v>611</v>
      </c>
      <c r="H12544" s="41">
        <v>3</v>
      </c>
      <c r="I12544" s="41">
        <v>3</v>
      </c>
      <c r="J12544" s="41">
        <v>10</v>
      </c>
      <c r="K12544" s="44">
        <v>147</v>
      </c>
      <c r="L12544" s="20">
        <v>1940400</v>
      </c>
      <c r="M12544" s="19" t="s">
        <v>11</v>
      </c>
      <c r="N12544" s="28" t="s">
        <v>15953</v>
      </c>
    </row>
    <row r="12545" spans="1:14" ht="45" x14ac:dyDescent="0.25">
      <c r="A12545" s="27" t="s">
        <v>11125</v>
      </c>
      <c r="B12545" s="19" t="s">
        <v>17011</v>
      </c>
      <c r="C12545" s="19" t="s">
        <v>16738</v>
      </c>
      <c r="D12545" s="38" t="s">
        <v>16048</v>
      </c>
      <c r="E12545" s="38" t="s">
        <v>11234</v>
      </c>
      <c r="F12545" s="41" t="s">
        <v>34</v>
      </c>
      <c r="G12545" s="19" t="s">
        <v>611</v>
      </c>
      <c r="H12545" s="41">
        <v>3</v>
      </c>
      <c r="I12545" s="41">
        <v>3</v>
      </c>
      <c r="J12545" s="41">
        <v>10</v>
      </c>
      <c r="K12545" s="44">
        <v>120</v>
      </c>
      <c r="L12545" s="20">
        <v>5400000</v>
      </c>
      <c r="M12545" s="19" t="s">
        <v>15965</v>
      </c>
      <c r="N12545" s="28" t="s">
        <v>15953</v>
      </c>
    </row>
    <row r="12546" spans="1:14" ht="30" x14ac:dyDescent="0.25">
      <c r="A12546" s="27" t="s">
        <v>11125</v>
      </c>
      <c r="B12546" s="19" t="s">
        <v>17011</v>
      </c>
      <c r="C12546" s="19" t="s">
        <v>16738</v>
      </c>
      <c r="D12546" s="38" t="s">
        <v>16048</v>
      </c>
      <c r="E12546" s="38" t="s">
        <v>11235</v>
      </c>
      <c r="F12546" s="41" t="s">
        <v>1206</v>
      </c>
      <c r="G12546" s="19" t="s">
        <v>611</v>
      </c>
      <c r="H12546" s="41">
        <v>3</v>
      </c>
      <c r="I12546" s="41">
        <v>3</v>
      </c>
      <c r="J12546" s="41">
        <v>10</v>
      </c>
      <c r="K12546" s="44">
        <v>23</v>
      </c>
      <c r="L12546" s="20">
        <v>805000</v>
      </c>
      <c r="M12546" s="19" t="s">
        <v>11</v>
      </c>
      <c r="N12546" s="28" t="s">
        <v>15953</v>
      </c>
    </row>
    <row r="12547" spans="1:14" ht="45" x14ac:dyDescent="0.25">
      <c r="A12547" s="27" t="s">
        <v>11125</v>
      </c>
      <c r="B12547" s="19" t="s">
        <v>17011</v>
      </c>
      <c r="C12547" s="19" t="s">
        <v>16738</v>
      </c>
      <c r="D12547" s="38" t="s">
        <v>16048</v>
      </c>
      <c r="E12547" s="38" t="s">
        <v>11236</v>
      </c>
      <c r="F12547" s="41" t="s">
        <v>1226</v>
      </c>
      <c r="G12547" s="19" t="s">
        <v>611</v>
      </c>
      <c r="H12547" s="41">
        <v>3</v>
      </c>
      <c r="I12547" s="41">
        <v>3</v>
      </c>
      <c r="J12547" s="41">
        <v>16</v>
      </c>
      <c r="K12547" s="44">
        <v>10</v>
      </c>
      <c r="L12547" s="20">
        <v>60000</v>
      </c>
      <c r="M12547" s="19" t="s">
        <v>15959</v>
      </c>
      <c r="N12547" s="28" t="s">
        <v>15953</v>
      </c>
    </row>
    <row r="12548" spans="1:14" ht="30" x14ac:dyDescent="0.25">
      <c r="A12548" s="27" t="s">
        <v>11125</v>
      </c>
      <c r="B12548" s="19" t="s">
        <v>17011</v>
      </c>
      <c r="C12548" s="19" t="s">
        <v>16738</v>
      </c>
      <c r="D12548" s="38" t="s">
        <v>16048</v>
      </c>
      <c r="E12548" s="38" t="s">
        <v>11237</v>
      </c>
      <c r="F12548" s="41" t="s">
        <v>11238</v>
      </c>
      <c r="G12548" s="19" t="s">
        <v>611</v>
      </c>
      <c r="H12548" s="41">
        <v>3</v>
      </c>
      <c r="I12548" s="41">
        <v>3</v>
      </c>
      <c r="J12548" s="41">
        <v>10</v>
      </c>
      <c r="K12548" s="44">
        <v>4</v>
      </c>
      <c r="L12548" s="20">
        <v>48000</v>
      </c>
      <c r="M12548" s="19" t="s">
        <v>15959</v>
      </c>
      <c r="N12548" s="28" t="s">
        <v>15953</v>
      </c>
    </row>
    <row r="12549" spans="1:14" ht="30" x14ac:dyDescent="0.25">
      <c r="A12549" s="27" t="s">
        <v>11125</v>
      </c>
      <c r="B12549" s="19" t="s">
        <v>17011</v>
      </c>
      <c r="C12549" s="19" t="s">
        <v>16738</v>
      </c>
      <c r="D12549" s="38" t="s">
        <v>16048</v>
      </c>
      <c r="E12549" s="38" t="s">
        <v>11239</v>
      </c>
      <c r="F12549" s="41" t="s">
        <v>11238</v>
      </c>
      <c r="G12549" s="19" t="s">
        <v>611</v>
      </c>
      <c r="H12549" s="41">
        <v>3</v>
      </c>
      <c r="I12549" s="41">
        <v>3</v>
      </c>
      <c r="J12549" s="41">
        <v>10</v>
      </c>
      <c r="K12549" s="44">
        <v>40</v>
      </c>
      <c r="L12549" s="20">
        <v>172000</v>
      </c>
      <c r="M12549" s="19" t="s">
        <v>11</v>
      </c>
      <c r="N12549" s="28" t="s">
        <v>15953</v>
      </c>
    </row>
    <row r="12550" spans="1:14" ht="30" x14ac:dyDescent="0.25">
      <c r="A12550" s="27" t="s">
        <v>11125</v>
      </c>
      <c r="B12550" s="19" t="s">
        <v>17011</v>
      </c>
      <c r="C12550" s="19" t="s">
        <v>16738</v>
      </c>
      <c r="D12550" s="38" t="s">
        <v>16048</v>
      </c>
      <c r="E12550" s="38" t="s">
        <v>11240</v>
      </c>
      <c r="F12550" s="41" t="s">
        <v>11238</v>
      </c>
      <c r="G12550" s="19" t="s">
        <v>611</v>
      </c>
      <c r="H12550" s="41">
        <v>3</v>
      </c>
      <c r="I12550" s="41">
        <v>3</v>
      </c>
      <c r="J12550" s="41">
        <v>10</v>
      </c>
      <c r="K12550" s="44">
        <v>3</v>
      </c>
      <c r="L12550" s="20">
        <v>75000</v>
      </c>
      <c r="M12550" s="19" t="s">
        <v>15959</v>
      </c>
      <c r="N12550" s="28" t="s">
        <v>15953</v>
      </c>
    </row>
    <row r="12551" spans="1:14" ht="90" x14ac:dyDescent="0.25">
      <c r="A12551" s="27" t="s">
        <v>11125</v>
      </c>
      <c r="B12551" s="19" t="s">
        <v>17012</v>
      </c>
      <c r="C12551" s="19" t="s">
        <v>16739</v>
      </c>
      <c r="D12551" s="38" t="s">
        <v>16049</v>
      </c>
      <c r="E12551" s="38" t="s">
        <v>11241</v>
      </c>
      <c r="F12551" s="41" t="s">
        <v>197</v>
      </c>
      <c r="G12551" s="19" t="s">
        <v>6143</v>
      </c>
      <c r="H12551" s="41">
        <v>3</v>
      </c>
      <c r="I12551" s="41">
        <v>6</v>
      </c>
      <c r="J12551" s="41">
        <v>10</v>
      </c>
      <c r="K12551" s="44">
        <v>1</v>
      </c>
      <c r="L12551" s="20">
        <v>13209000</v>
      </c>
      <c r="M12551" s="19" t="s">
        <v>16732</v>
      </c>
      <c r="N12551" s="28" t="s">
        <v>15953</v>
      </c>
    </row>
    <row r="12552" spans="1:14" ht="90" x14ac:dyDescent="0.25">
      <c r="A12552" s="27" t="s">
        <v>11125</v>
      </c>
      <c r="B12552" s="19" t="s">
        <v>17012</v>
      </c>
      <c r="C12552" s="19" t="s">
        <v>16739</v>
      </c>
      <c r="D12552" s="38" t="s">
        <v>16049</v>
      </c>
      <c r="E12552" s="38" t="s">
        <v>11242</v>
      </c>
      <c r="F12552" s="41" t="s">
        <v>197</v>
      </c>
      <c r="G12552" s="19" t="s">
        <v>6143</v>
      </c>
      <c r="H12552" s="41">
        <v>3</v>
      </c>
      <c r="I12552" s="41">
        <v>6</v>
      </c>
      <c r="J12552" s="41">
        <v>10</v>
      </c>
      <c r="K12552" s="44">
        <v>1</v>
      </c>
      <c r="L12552" s="20">
        <v>420070</v>
      </c>
      <c r="M12552" s="19" t="s">
        <v>16732</v>
      </c>
      <c r="N12552" s="28" t="s">
        <v>15953</v>
      </c>
    </row>
    <row r="12553" spans="1:14" ht="90" x14ac:dyDescent="0.25">
      <c r="A12553" s="27" t="s">
        <v>11125</v>
      </c>
      <c r="B12553" s="19" t="s">
        <v>17012</v>
      </c>
      <c r="C12553" s="19" t="s">
        <v>16739</v>
      </c>
      <c r="D12553" s="38" t="s">
        <v>16049</v>
      </c>
      <c r="E12553" s="38" t="s">
        <v>11243</v>
      </c>
      <c r="F12553" s="41" t="s">
        <v>197</v>
      </c>
      <c r="G12553" s="19" t="s">
        <v>6143</v>
      </c>
      <c r="H12553" s="41">
        <v>3</v>
      </c>
      <c r="I12553" s="41">
        <v>6</v>
      </c>
      <c r="J12553" s="41">
        <v>10</v>
      </c>
      <c r="K12553" s="44">
        <v>42</v>
      </c>
      <c r="L12553" s="20">
        <v>2879372.58</v>
      </c>
      <c r="M12553" s="19" t="s">
        <v>11</v>
      </c>
      <c r="N12553" s="28" t="s">
        <v>15953</v>
      </c>
    </row>
    <row r="12554" spans="1:14" ht="90" x14ac:dyDescent="0.25">
      <c r="A12554" s="27" t="s">
        <v>11125</v>
      </c>
      <c r="B12554" s="19" t="s">
        <v>17012</v>
      </c>
      <c r="C12554" s="19" t="s">
        <v>16739</v>
      </c>
      <c r="D12554" s="38" t="s">
        <v>16049</v>
      </c>
      <c r="E12554" s="38" t="s">
        <v>11244</v>
      </c>
      <c r="F12554" s="41" t="s">
        <v>197</v>
      </c>
      <c r="G12554" s="19" t="s">
        <v>6143</v>
      </c>
      <c r="H12554" s="41">
        <v>3</v>
      </c>
      <c r="I12554" s="41">
        <v>6</v>
      </c>
      <c r="J12554" s="41">
        <v>10</v>
      </c>
      <c r="K12554" s="44">
        <v>21</v>
      </c>
      <c r="L12554" s="20">
        <v>5980937.9699999997</v>
      </c>
      <c r="M12554" s="19" t="s">
        <v>16732</v>
      </c>
      <c r="N12554" s="28" t="s">
        <v>15953</v>
      </c>
    </row>
    <row r="12555" spans="1:14" ht="90" x14ac:dyDescent="0.25">
      <c r="A12555" s="27" t="s">
        <v>11125</v>
      </c>
      <c r="B12555" s="19" t="s">
        <v>17012</v>
      </c>
      <c r="C12555" s="19" t="s">
        <v>16739</v>
      </c>
      <c r="D12555" s="38" t="s">
        <v>16049</v>
      </c>
      <c r="E12555" s="38" t="s">
        <v>11245</v>
      </c>
      <c r="F12555" s="41" t="s">
        <v>197</v>
      </c>
      <c r="G12555" s="19" t="s">
        <v>6143</v>
      </c>
      <c r="H12555" s="41">
        <v>3</v>
      </c>
      <c r="I12555" s="41">
        <v>6</v>
      </c>
      <c r="J12555" s="41">
        <v>10</v>
      </c>
      <c r="K12555" s="44">
        <v>2</v>
      </c>
      <c r="L12555" s="20">
        <v>10115000</v>
      </c>
      <c r="M12555" s="19" t="s">
        <v>16732</v>
      </c>
      <c r="N12555" s="28" t="s">
        <v>15953</v>
      </c>
    </row>
    <row r="12556" spans="1:14" ht="30" x14ac:dyDescent="0.25">
      <c r="A12556" s="27" t="s">
        <v>11125</v>
      </c>
      <c r="B12556" s="19" t="s">
        <v>17018</v>
      </c>
      <c r="C12556" s="19" t="s">
        <v>16839</v>
      </c>
      <c r="D12556" s="38" t="s">
        <v>16149</v>
      </c>
      <c r="E12556" s="38" t="s">
        <v>11246</v>
      </c>
      <c r="F12556" s="41">
        <v>10121802</v>
      </c>
      <c r="G12556" s="19" t="s">
        <v>16737</v>
      </c>
      <c r="H12556" s="41">
        <v>6</v>
      </c>
      <c r="I12556" s="41">
        <v>6</v>
      </c>
      <c r="J12556" s="41">
        <v>10</v>
      </c>
      <c r="K12556" s="44">
        <v>19</v>
      </c>
      <c r="L12556" s="20">
        <v>143203</v>
      </c>
      <c r="M12556" s="19" t="s">
        <v>11</v>
      </c>
      <c r="N12556" s="28" t="s">
        <v>15953</v>
      </c>
    </row>
    <row r="12557" spans="1:14" ht="30" x14ac:dyDescent="0.25">
      <c r="A12557" s="27" t="s">
        <v>11125</v>
      </c>
      <c r="B12557" s="19" t="s">
        <v>16746</v>
      </c>
      <c r="C12557" s="19" t="s">
        <v>16746</v>
      </c>
      <c r="D12557" s="38" t="s">
        <v>16056</v>
      </c>
      <c r="E12557" s="38" t="s">
        <v>11247</v>
      </c>
      <c r="F12557" s="41" t="s">
        <v>1042</v>
      </c>
      <c r="G12557" s="19" t="s">
        <v>6143</v>
      </c>
      <c r="H12557" s="41">
        <v>3</v>
      </c>
      <c r="I12557" s="41">
        <v>6</v>
      </c>
      <c r="J12557" s="41">
        <v>10</v>
      </c>
      <c r="K12557" s="44">
        <v>10</v>
      </c>
      <c r="L12557" s="20">
        <v>773500</v>
      </c>
      <c r="M12557" s="19" t="s">
        <v>11</v>
      </c>
      <c r="N12557" s="28" t="s">
        <v>15953</v>
      </c>
    </row>
    <row r="12558" spans="1:14" ht="90" x14ac:dyDescent="0.25">
      <c r="A12558" s="27" t="s">
        <v>11125</v>
      </c>
      <c r="B12558" s="19" t="s">
        <v>17012</v>
      </c>
      <c r="C12558" s="19" t="s">
        <v>16739</v>
      </c>
      <c r="D12558" s="38" t="s">
        <v>16049</v>
      </c>
      <c r="E12558" s="38" t="s">
        <v>11248</v>
      </c>
      <c r="F12558" s="41" t="s">
        <v>5715</v>
      </c>
      <c r="G12558" s="19" t="s">
        <v>721</v>
      </c>
      <c r="H12558" s="41">
        <v>4</v>
      </c>
      <c r="I12558" s="41">
        <v>4</v>
      </c>
      <c r="J12558" s="41">
        <v>10</v>
      </c>
      <c r="K12558" s="44">
        <v>40</v>
      </c>
      <c r="L12558" s="20">
        <v>1760014.8</v>
      </c>
      <c r="M12558" s="19" t="s">
        <v>11</v>
      </c>
      <c r="N12558" s="28" t="s">
        <v>15953</v>
      </c>
    </row>
    <row r="12559" spans="1:14" ht="90" x14ac:dyDescent="0.25">
      <c r="A12559" s="27" t="s">
        <v>11125</v>
      </c>
      <c r="B12559" s="19" t="s">
        <v>17012</v>
      </c>
      <c r="C12559" s="19" t="s">
        <v>16739</v>
      </c>
      <c r="D12559" s="38" t="s">
        <v>16049</v>
      </c>
      <c r="E12559" s="38" t="s">
        <v>11249</v>
      </c>
      <c r="F12559" s="41" t="s">
        <v>197</v>
      </c>
      <c r="G12559" s="19" t="s">
        <v>6143</v>
      </c>
      <c r="H12559" s="41">
        <v>3</v>
      </c>
      <c r="I12559" s="41">
        <v>6</v>
      </c>
      <c r="J12559" s="41">
        <v>10</v>
      </c>
      <c r="K12559" s="44">
        <v>33</v>
      </c>
      <c r="L12559" s="20">
        <v>840378</v>
      </c>
      <c r="M12559" s="19" t="s">
        <v>11</v>
      </c>
      <c r="N12559" s="28" t="s">
        <v>15953</v>
      </c>
    </row>
    <row r="12560" spans="1:14" ht="90" x14ac:dyDescent="0.25">
      <c r="A12560" s="27" t="s">
        <v>11125</v>
      </c>
      <c r="B12560" s="19" t="s">
        <v>17012</v>
      </c>
      <c r="C12560" s="19" t="s">
        <v>16739</v>
      </c>
      <c r="D12560" s="38" t="s">
        <v>16049</v>
      </c>
      <c r="E12560" s="38" t="s">
        <v>11250</v>
      </c>
      <c r="F12560" s="41" t="s">
        <v>1296</v>
      </c>
      <c r="G12560" s="19" t="s">
        <v>6143</v>
      </c>
      <c r="H12560" s="41">
        <v>3</v>
      </c>
      <c r="I12560" s="41">
        <v>6</v>
      </c>
      <c r="J12560" s="41">
        <v>10</v>
      </c>
      <c r="K12560" s="44">
        <v>2</v>
      </c>
      <c r="L12560" s="20">
        <v>624750</v>
      </c>
      <c r="M12560" s="19" t="s">
        <v>16732</v>
      </c>
      <c r="N12560" s="28" t="s">
        <v>15953</v>
      </c>
    </row>
    <row r="12561" spans="1:14" ht="90" x14ac:dyDescent="0.25">
      <c r="A12561" s="27" t="s">
        <v>11125</v>
      </c>
      <c r="B12561" s="19" t="s">
        <v>17012</v>
      </c>
      <c r="C12561" s="19" t="s">
        <v>16739</v>
      </c>
      <c r="D12561" s="38" t="s">
        <v>16049</v>
      </c>
      <c r="E12561" s="38" t="s">
        <v>11251</v>
      </c>
      <c r="F12561" s="41" t="s">
        <v>197</v>
      </c>
      <c r="G12561" s="19" t="s">
        <v>6143</v>
      </c>
      <c r="H12561" s="41">
        <v>3</v>
      </c>
      <c r="I12561" s="41">
        <v>6</v>
      </c>
      <c r="J12561" s="41">
        <v>10</v>
      </c>
      <c r="K12561" s="44">
        <v>5</v>
      </c>
      <c r="L12561" s="20">
        <v>4028150</v>
      </c>
      <c r="M12561" s="19" t="s">
        <v>11</v>
      </c>
      <c r="N12561" s="28" t="s">
        <v>15953</v>
      </c>
    </row>
    <row r="12562" spans="1:14" ht="90" x14ac:dyDescent="0.25">
      <c r="A12562" s="27" t="s">
        <v>11125</v>
      </c>
      <c r="B12562" s="19" t="s">
        <v>17012</v>
      </c>
      <c r="C12562" s="19" t="s">
        <v>16739</v>
      </c>
      <c r="D12562" s="38" t="s">
        <v>16049</v>
      </c>
      <c r="E12562" s="38" t="s">
        <v>11252</v>
      </c>
      <c r="F12562" s="41" t="s">
        <v>1265</v>
      </c>
      <c r="G12562" s="19" t="s">
        <v>721</v>
      </c>
      <c r="H12562" s="41">
        <v>4</v>
      </c>
      <c r="I12562" s="41">
        <v>4</v>
      </c>
      <c r="J12562" s="41">
        <v>10</v>
      </c>
      <c r="K12562" s="44">
        <v>5</v>
      </c>
      <c r="L12562" s="20">
        <v>160000</v>
      </c>
      <c r="M12562" s="19" t="s">
        <v>11</v>
      </c>
      <c r="N12562" s="28" t="s">
        <v>15953</v>
      </c>
    </row>
    <row r="12563" spans="1:14" ht="90" x14ac:dyDescent="0.25">
      <c r="A12563" s="27" t="s">
        <v>11125</v>
      </c>
      <c r="B12563" s="19" t="s">
        <v>17012</v>
      </c>
      <c r="C12563" s="19" t="s">
        <v>16739</v>
      </c>
      <c r="D12563" s="38" t="s">
        <v>16049</v>
      </c>
      <c r="E12563" s="38" t="s">
        <v>11253</v>
      </c>
      <c r="F12563" s="41" t="s">
        <v>1265</v>
      </c>
      <c r="G12563" s="19" t="s">
        <v>6143</v>
      </c>
      <c r="H12563" s="41">
        <v>3</v>
      </c>
      <c r="I12563" s="41">
        <v>6</v>
      </c>
      <c r="J12563" s="41">
        <v>10</v>
      </c>
      <c r="K12563" s="44">
        <v>5</v>
      </c>
      <c r="L12563" s="20">
        <v>4700500</v>
      </c>
      <c r="M12563" s="19" t="s">
        <v>16732</v>
      </c>
      <c r="N12563" s="28" t="s">
        <v>15953</v>
      </c>
    </row>
    <row r="12564" spans="1:14" ht="90" x14ac:dyDescent="0.25">
      <c r="A12564" s="27" t="s">
        <v>11125</v>
      </c>
      <c r="B12564" s="19" t="s">
        <v>17012</v>
      </c>
      <c r="C12564" s="19" t="s">
        <v>16739</v>
      </c>
      <c r="D12564" s="38" t="s">
        <v>16049</v>
      </c>
      <c r="E12564" s="38" t="s">
        <v>11254</v>
      </c>
      <c r="F12564" s="41" t="s">
        <v>1265</v>
      </c>
      <c r="G12564" s="19" t="s">
        <v>721</v>
      </c>
      <c r="H12564" s="41">
        <v>4</v>
      </c>
      <c r="I12564" s="41">
        <v>4</v>
      </c>
      <c r="J12564" s="41">
        <v>10</v>
      </c>
      <c r="K12564" s="44">
        <v>508</v>
      </c>
      <c r="L12564" s="20">
        <v>14165412.359999999</v>
      </c>
      <c r="M12564" s="19" t="s">
        <v>11</v>
      </c>
      <c r="N12564" s="28" t="s">
        <v>15953</v>
      </c>
    </row>
    <row r="12565" spans="1:14" ht="90" x14ac:dyDescent="0.25">
      <c r="A12565" s="27" t="s">
        <v>11125</v>
      </c>
      <c r="B12565" s="19" t="s">
        <v>17012</v>
      </c>
      <c r="C12565" s="19" t="s">
        <v>16739</v>
      </c>
      <c r="D12565" s="38" t="s">
        <v>16049</v>
      </c>
      <c r="E12565" s="38" t="s">
        <v>11255</v>
      </c>
      <c r="F12565" s="41" t="s">
        <v>93</v>
      </c>
      <c r="G12565" s="19" t="s">
        <v>721</v>
      </c>
      <c r="H12565" s="41">
        <v>4</v>
      </c>
      <c r="I12565" s="41">
        <v>4</v>
      </c>
      <c r="J12565" s="41">
        <v>10</v>
      </c>
      <c r="K12565" s="44">
        <v>17</v>
      </c>
      <c r="L12565" s="20">
        <v>1842590.0499999998</v>
      </c>
      <c r="M12565" s="19" t="s">
        <v>16732</v>
      </c>
      <c r="N12565" s="28" t="s">
        <v>15953</v>
      </c>
    </row>
    <row r="12566" spans="1:14" ht="90" x14ac:dyDescent="0.25">
      <c r="A12566" s="27" t="s">
        <v>11125</v>
      </c>
      <c r="B12566" s="19" t="s">
        <v>17012</v>
      </c>
      <c r="C12566" s="19" t="s">
        <v>16739</v>
      </c>
      <c r="D12566" s="38" t="s">
        <v>16049</v>
      </c>
      <c r="E12566" s="38" t="s">
        <v>11256</v>
      </c>
      <c r="F12566" s="41" t="s">
        <v>11257</v>
      </c>
      <c r="G12566" s="19" t="s">
        <v>721</v>
      </c>
      <c r="H12566" s="41">
        <v>4</v>
      </c>
      <c r="I12566" s="41">
        <v>4</v>
      </c>
      <c r="J12566" s="41">
        <v>10</v>
      </c>
      <c r="K12566" s="44">
        <v>6</v>
      </c>
      <c r="L12566" s="20">
        <v>174000</v>
      </c>
      <c r="M12566" s="19" t="s">
        <v>11</v>
      </c>
      <c r="N12566" s="28" t="s">
        <v>15953</v>
      </c>
    </row>
    <row r="12567" spans="1:14" ht="45" x14ac:dyDescent="0.25">
      <c r="A12567" s="27" t="s">
        <v>11125</v>
      </c>
      <c r="B12567" s="19" t="s">
        <v>17012</v>
      </c>
      <c r="C12567" s="19" t="s">
        <v>16843</v>
      </c>
      <c r="D12567" s="38" t="s">
        <v>16153</v>
      </c>
      <c r="E12567" s="38" t="s">
        <v>9553</v>
      </c>
      <c r="F12567" s="41" t="s">
        <v>1305</v>
      </c>
      <c r="G12567" s="19" t="s">
        <v>498</v>
      </c>
      <c r="H12567" s="41">
        <v>1</v>
      </c>
      <c r="I12567" s="41">
        <v>12</v>
      </c>
      <c r="J12567" s="41">
        <v>10</v>
      </c>
      <c r="K12567" s="44">
        <v>1</v>
      </c>
      <c r="L12567" s="20">
        <v>30170000</v>
      </c>
      <c r="M12567" s="19" t="s">
        <v>11</v>
      </c>
      <c r="N12567" s="28" t="s">
        <v>15953</v>
      </c>
    </row>
    <row r="12568" spans="1:14" ht="45" x14ac:dyDescent="0.25">
      <c r="A12568" s="27" t="s">
        <v>11125</v>
      </c>
      <c r="B12568" s="19" t="s">
        <v>17012</v>
      </c>
      <c r="C12568" s="19" t="s">
        <v>16843</v>
      </c>
      <c r="D12568" s="38" t="s">
        <v>16153</v>
      </c>
      <c r="E12568" s="38" t="s">
        <v>11258</v>
      </c>
      <c r="F12568" s="41" t="s">
        <v>11259</v>
      </c>
      <c r="G12568" s="19" t="s">
        <v>6143</v>
      </c>
      <c r="H12568" s="41">
        <v>3</v>
      </c>
      <c r="I12568" s="41">
        <v>6</v>
      </c>
      <c r="J12568" s="41">
        <v>10</v>
      </c>
      <c r="K12568" s="44">
        <v>1</v>
      </c>
      <c r="L12568" s="20">
        <v>193256</v>
      </c>
      <c r="M12568" s="19" t="s">
        <v>16732</v>
      </c>
      <c r="N12568" s="28" t="s">
        <v>15953</v>
      </c>
    </row>
    <row r="12569" spans="1:14" ht="120" x14ac:dyDescent="0.25">
      <c r="A12569" s="27" t="s">
        <v>11125</v>
      </c>
      <c r="B12569" s="19" t="s">
        <v>17012</v>
      </c>
      <c r="C12569" s="19" t="s">
        <v>16844</v>
      </c>
      <c r="D12569" s="38" t="s">
        <v>16154</v>
      </c>
      <c r="E12569" s="38" t="s">
        <v>11260</v>
      </c>
      <c r="F12569" s="41" t="s">
        <v>10105</v>
      </c>
      <c r="G12569" s="19" t="s">
        <v>721</v>
      </c>
      <c r="H12569" s="41">
        <v>4</v>
      </c>
      <c r="I12569" s="41">
        <v>4</v>
      </c>
      <c r="J12569" s="41">
        <v>10</v>
      </c>
      <c r="K12569" s="44">
        <v>7</v>
      </c>
      <c r="L12569" s="20">
        <v>1807402.03</v>
      </c>
      <c r="M12569" s="19" t="s">
        <v>16733</v>
      </c>
      <c r="N12569" s="28" t="s">
        <v>15953</v>
      </c>
    </row>
    <row r="12570" spans="1:14" ht="30" x14ac:dyDescent="0.25">
      <c r="A12570" s="27" t="s">
        <v>11125</v>
      </c>
      <c r="B12570" s="19" t="s">
        <v>17018</v>
      </c>
      <c r="C12570" s="19" t="s">
        <v>16839</v>
      </c>
      <c r="D12570" s="38" t="s">
        <v>16149</v>
      </c>
      <c r="E12570" s="38" t="s">
        <v>11261</v>
      </c>
      <c r="F12570" s="41">
        <v>10121806</v>
      </c>
      <c r="G12570" s="19" t="s">
        <v>16737</v>
      </c>
      <c r="H12570" s="41">
        <v>6</v>
      </c>
      <c r="I12570" s="41">
        <v>6</v>
      </c>
      <c r="J12570" s="41">
        <v>10</v>
      </c>
      <c r="K12570" s="44">
        <v>6</v>
      </c>
      <c r="L12570" s="20">
        <v>161244</v>
      </c>
      <c r="M12570" s="19" t="s">
        <v>11</v>
      </c>
      <c r="N12570" s="28" t="s">
        <v>15953</v>
      </c>
    </row>
    <row r="12571" spans="1:14" ht="120" x14ac:dyDescent="0.25">
      <c r="A12571" s="27" t="s">
        <v>11125</v>
      </c>
      <c r="B12571" s="19" t="s">
        <v>17012</v>
      </c>
      <c r="C12571" s="19" t="s">
        <v>16844</v>
      </c>
      <c r="D12571" s="38" t="s">
        <v>16154</v>
      </c>
      <c r="E12571" s="38" t="s">
        <v>11262</v>
      </c>
      <c r="F12571" s="41" t="s">
        <v>11263</v>
      </c>
      <c r="G12571" s="19" t="s">
        <v>721</v>
      </c>
      <c r="H12571" s="41">
        <v>4</v>
      </c>
      <c r="I12571" s="41">
        <v>4</v>
      </c>
      <c r="J12571" s="41">
        <v>10</v>
      </c>
      <c r="K12571" s="44">
        <v>7</v>
      </c>
      <c r="L12571" s="20">
        <v>3039783.6</v>
      </c>
      <c r="M12571" s="19" t="s">
        <v>11</v>
      </c>
      <c r="N12571" s="28" t="s">
        <v>15953</v>
      </c>
    </row>
    <row r="12572" spans="1:14" ht="30" x14ac:dyDescent="0.25">
      <c r="A12572" s="27" t="s">
        <v>11125</v>
      </c>
      <c r="B12572" s="19" t="s">
        <v>17016</v>
      </c>
      <c r="C12572" s="19" t="s">
        <v>16846</v>
      </c>
      <c r="D12572" s="38" t="s">
        <v>16156</v>
      </c>
      <c r="E12572" s="38" t="s">
        <v>11264</v>
      </c>
      <c r="F12572" s="41" t="s">
        <v>5668</v>
      </c>
      <c r="G12572" s="19" t="s">
        <v>611</v>
      </c>
      <c r="H12572" s="41">
        <v>7</v>
      </c>
      <c r="I12572" s="41">
        <v>1</v>
      </c>
      <c r="J12572" s="41">
        <v>10</v>
      </c>
      <c r="K12572" s="44">
        <v>6</v>
      </c>
      <c r="L12572" s="20">
        <v>499086</v>
      </c>
      <c r="M12572" s="19" t="s">
        <v>11</v>
      </c>
      <c r="N12572" s="28" t="s">
        <v>15971</v>
      </c>
    </row>
    <row r="12573" spans="1:14" ht="30" x14ac:dyDescent="0.25">
      <c r="A12573" s="27" t="s">
        <v>11125</v>
      </c>
      <c r="B12573" s="19" t="s">
        <v>17016</v>
      </c>
      <c r="C12573" s="19" t="s">
        <v>16846</v>
      </c>
      <c r="D12573" s="38" t="s">
        <v>16156</v>
      </c>
      <c r="E12573" s="38" t="s">
        <v>11265</v>
      </c>
      <c r="F12573" s="41">
        <v>15111506</v>
      </c>
      <c r="G12573" s="19" t="s">
        <v>611</v>
      </c>
      <c r="H12573" s="41">
        <v>2</v>
      </c>
      <c r="I12573" s="41">
        <v>9</v>
      </c>
      <c r="J12573" s="41">
        <v>10</v>
      </c>
      <c r="K12573" s="44">
        <v>19.5</v>
      </c>
      <c r="L12573" s="20">
        <v>1365000</v>
      </c>
      <c r="M12573" s="19" t="s">
        <v>11</v>
      </c>
      <c r="N12573" s="28" t="s">
        <v>15953</v>
      </c>
    </row>
    <row r="12574" spans="1:14" ht="30" x14ac:dyDescent="0.25">
      <c r="A12574" s="27" t="s">
        <v>11125</v>
      </c>
      <c r="B12574" s="19" t="s">
        <v>17016</v>
      </c>
      <c r="C12574" s="19" t="s">
        <v>16846</v>
      </c>
      <c r="D12574" s="38" t="s">
        <v>16156</v>
      </c>
      <c r="E12574" s="38" t="s">
        <v>11266</v>
      </c>
      <c r="F12574" s="41">
        <v>12142106</v>
      </c>
      <c r="G12574" s="19" t="s">
        <v>611</v>
      </c>
      <c r="H12574" s="41">
        <v>2</v>
      </c>
      <c r="I12574" s="41">
        <v>9</v>
      </c>
      <c r="J12574" s="41">
        <v>10</v>
      </c>
      <c r="K12574" s="44">
        <v>21</v>
      </c>
      <c r="L12574" s="20">
        <v>655452</v>
      </c>
      <c r="M12574" s="19" t="s">
        <v>16734</v>
      </c>
      <c r="N12574" s="28" t="s">
        <v>15953</v>
      </c>
    </row>
    <row r="12575" spans="1:14" ht="30" x14ac:dyDescent="0.25">
      <c r="A12575" s="27" t="s">
        <v>11125</v>
      </c>
      <c r="B12575" s="19" t="s">
        <v>17016</v>
      </c>
      <c r="C12575" s="19" t="s">
        <v>16846</v>
      </c>
      <c r="D12575" s="38" t="s">
        <v>16156</v>
      </c>
      <c r="E12575" s="38" t="s">
        <v>4990</v>
      </c>
      <c r="F12575" s="41" t="s">
        <v>1326</v>
      </c>
      <c r="G12575" s="19" t="s">
        <v>721</v>
      </c>
      <c r="H12575" s="41">
        <v>4</v>
      </c>
      <c r="I12575" s="41">
        <v>4</v>
      </c>
      <c r="J12575" s="41">
        <v>10</v>
      </c>
      <c r="K12575" s="44">
        <v>22</v>
      </c>
      <c r="L12575" s="20">
        <v>3103900.8</v>
      </c>
      <c r="M12575" s="19" t="s">
        <v>16732</v>
      </c>
      <c r="N12575" s="28" t="s">
        <v>15953</v>
      </c>
    </row>
    <row r="12576" spans="1:14" ht="30" x14ac:dyDescent="0.25">
      <c r="A12576" s="27" t="s">
        <v>11125</v>
      </c>
      <c r="B12576" s="19" t="s">
        <v>17016</v>
      </c>
      <c r="C12576" s="19" t="s">
        <v>16846</v>
      </c>
      <c r="D12576" s="38" t="s">
        <v>16156</v>
      </c>
      <c r="E12576" s="38" t="s">
        <v>11267</v>
      </c>
      <c r="F12576" s="41" t="s">
        <v>1326</v>
      </c>
      <c r="G12576" s="19" t="s">
        <v>611</v>
      </c>
      <c r="H12576" s="41">
        <v>3</v>
      </c>
      <c r="I12576" s="41">
        <v>3</v>
      </c>
      <c r="J12576" s="41">
        <v>10</v>
      </c>
      <c r="K12576" s="44">
        <v>141</v>
      </c>
      <c r="L12576" s="20">
        <v>19443923.970000003</v>
      </c>
      <c r="M12576" s="19" t="s">
        <v>16732</v>
      </c>
      <c r="N12576" s="28" t="s">
        <v>15953</v>
      </c>
    </row>
    <row r="12577" spans="1:14" ht="30" x14ac:dyDescent="0.25">
      <c r="A12577" s="27" t="s">
        <v>11125</v>
      </c>
      <c r="B12577" s="19" t="s">
        <v>17016</v>
      </c>
      <c r="C12577" s="19" t="s">
        <v>16846</v>
      </c>
      <c r="D12577" s="38" t="s">
        <v>16156</v>
      </c>
      <c r="E12577" s="38" t="s">
        <v>11268</v>
      </c>
      <c r="F12577" s="41">
        <v>12142104</v>
      </c>
      <c r="G12577" s="19" t="s">
        <v>611</v>
      </c>
      <c r="H12577" s="41">
        <v>2</v>
      </c>
      <c r="I12577" s="41">
        <v>9</v>
      </c>
      <c r="J12577" s="41">
        <v>10</v>
      </c>
      <c r="K12577" s="44">
        <v>25</v>
      </c>
      <c r="L12577" s="20">
        <v>110925</v>
      </c>
      <c r="M12577" s="19" t="s">
        <v>11</v>
      </c>
      <c r="N12577" s="28" t="s">
        <v>15953</v>
      </c>
    </row>
    <row r="12578" spans="1:14" ht="30" x14ac:dyDescent="0.25">
      <c r="A12578" s="27" t="s">
        <v>11125</v>
      </c>
      <c r="B12578" s="19" t="s">
        <v>17016</v>
      </c>
      <c r="C12578" s="19" t="s">
        <v>16846</v>
      </c>
      <c r="D12578" s="38" t="s">
        <v>16156</v>
      </c>
      <c r="E12578" s="38" t="s">
        <v>11269</v>
      </c>
      <c r="F12578" s="41" t="s">
        <v>197</v>
      </c>
      <c r="G12578" s="19" t="s">
        <v>6143</v>
      </c>
      <c r="H12578" s="41">
        <v>3</v>
      </c>
      <c r="I12578" s="41">
        <v>6</v>
      </c>
      <c r="J12578" s="41">
        <v>10</v>
      </c>
      <c r="K12578" s="44">
        <v>2</v>
      </c>
      <c r="L12578" s="20">
        <v>19031324.899999999</v>
      </c>
      <c r="M12578" s="19" t="s">
        <v>16732</v>
      </c>
      <c r="N12578" s="28" t="s">
        <v>15953</v>
      </c>
    </row>
    <row r="12579" spans="1:14" ht="30" x14ac:dyDescent="0.25">
      <c r="A12579" s="27" t="s">
        <v>11125</v>
      </c>
      <c r="B12579" s="19" t="s">
        <v>17016</v>
      </c>
      <c r="C12579" s="19" t="s">
        <v>16846</v>
      </c>
      <c r="D12579" s="38" t="s">
        <v>16156</v>
      </c>
      <c r="E12579" s="38" t="s">
        <v>11270</v>
      </c>
      <c r="F12579" s="41" t="s">
        <v>6684</v>
      </c>
      <c r="G12579" s="19" t="s">
        <v>6143</v>
      </c>
      <c r="H12579" s="41">
        <v>3</v>
      </c>
      <c r="I12579" s="41">
        <v>6</v>
      </c>
      <c r="J12579" s="41">
        <v>10</v>
      </c>
      <c r="K12579" s="44">
        <v>2</v>
      </c>
      <c r="L12579" s="20">
        <v>193382.14</v>
      </c>
      <c r="M12579" s="19" t="s">
        <v>11</v>
      </c>
      <c r="N12579" s="28" t="s">
        <v>15953</v>
      </c>
    </row>
    <row r="12580" spans="1:14" ht="30" x14ac:dyDescent="0.25">
      <c r="A12580" s="27" t="s">
        <v>11125</v>
      </c>
      <c r="B12580" s="19" t="s">
        <v>17016</v>
      </c>
      <c r="C12580" s="19" t="s">
        <v>16847</v>
      </c>
      <c r="D12580" s="38" t="s">
        <v>16157</v>
      </c>
      <c r="E12580" s="38" t="s">
        <v>11271</v>
      </c>
      <c r="F12580" s="41" t="s">
        <v>11272</v>
      </c>
      <c r="G12580" s="19" t="s">
        <v>6143</v>
      </c>
      <c r="H12580" s="41">
        <v>3</v>
      </c>
      <c r="I12580" s="41">
        <v>6</v>
      </c>
      <c r="J12580" s="41">
        <v>10</v>
      </c>
      <c r="K12580" s="44">
        <v>10</v>
      </c>
      <c r="L12580" s="20">
        <v>504084</v>
      </c>
      <c r="M12580" s="19" t="s">
        <v>11</v>
      </c>
      <c r="N12580" s="28" t="s">
        <v>15953</v>
      </c>
    </row>
    <row r="12581" spans="1:14" ht="30" x14ac:dyDescent="0.25">
      <c r="A12581" s="27" t="s">
        <v>11125</v>
      </c>
      <c r="B12581" s="19" t="s">
        <v>17016</v>
      </c>
      <c r="C12581" s="19" t="s">
        <v>16847</v>
      </c>
      <c r="D12581" s="38" t="s">
        <v>16157</v>
      </c>
      <c r="E12581" s="38" t="s">
        <v>11273</v>
      </c>
      <c r="F12581" s="41" t="s">
        <v>11272</v>
      </c>
      <c r="G12581" s="19" t="s">
        <v>6143</v>
      </c>
      <c r="H12581" s="41">
        <v>3</v>
      </c>
      <c r="I12581" s="41">
        <v>6</v>
      </c>
      <c r="J12581" s="41">
        <v>10</v>
      </c>
      <c r="K12581" s="44">
        <v>13</v>
      </c>
      <c r="L12581" s="20">
        <v>5414500</v>
      </c>
      <c r="M12581" s="19" t="s">
        <v>16732</v>
      </c>
      <c r="N12581" s="28" t="s">
        <v>15953</v>
      </c>
    </row>
    <row r="12582" spans="1:14" ht="30" x14ac:dyDescent="0.25">
      <c r="A12582" s="27" t="s">
        <v>11125</v>
      </c>
      <c r="B12582" s="19" t="s">
        <v>17016</v>
      </c>
      <c r="C12582" s="19" t="s">
        <v>16847</v>
      </c>
      <c r="D12582" s="38" t="s">
        <v>16157</v>
      </c>
      <c r="E12582" s="38" t="s">
        <v>11274</v>
      </c>
      <c r="F12582" s="41" t="s">
        <v>11272</v>
      </c>
      <c r="G12582" s="19" t="s">
        <v>6143</v>
      </c>
      <c r="H12582" s="41">
        <v>3</v>
      </c>
      <c r="I12582" s="41">
        <v>6</v>
      </c>
      <c r="J12582" s="41">
        <v>10</v>
      </c>
      <c r="K12582" s="44">
        <v>25</v>
      </c>
      <c r="L12582" s="20">
        <v>298928</v>
      </c>
      <c r="M12582" s="19" t="s">
        <v>11</v>
      </c>
      <c r="N12582" s="28" t="s">
        <v>15953</v>
      </c>
    </row>
    <row r="12583" spans="1:14" ht="30" x14ac:dyDescent="0.25">
      <c r="A12583" s="27" t="s">
        <v>11125</v>
      </c>
      <c r="B12583" s="19" t="s">
        <v>17016</v>
      </c>
      <c r="C12583" s="19" t="s">
        <v>16847</v>
      </c>
      <c r="D12583" s="38" t="s">
        <v>16157</v>
      </c>
      <c r="E12583" s="38" t="s">
        <v>11275</v>
      </c>
      <c r="F12583" s="41" t="s">
        <v>11272</v>
      </c>
      <c r="G12583" s="19" t="s">
        <v>6143</v>
      </c>
      <c r="H12583" s="41">
        <v>3</v>
      </c>
      <c r="I12583" s="41">
        <v>6</v>
      </c>
      <c r="J12583" s="41">
        <v>10</v>
      </c>
      <c r="K12583" s="44">
        <v>10</v>
      </c>
      <c r="L12583" s="20">
        <v>854705.6</v>
      </c>
      <c r="M12583" s="19" t="s">
        <v>11</v>
      </c>
      <c r="N12583" s="28" t="s">
        <v>15953</v>
      </c>
    </row>
    <row r="12584" spans="1:14" ht="30" x14ac:dyDescent="0.25">
      <c r="A12584" s="27" t="s">
        <v>11125</v>
      </c>
      <c r="B12584" s="19" t="s">
        <v>17016</v>
      </c>
      <c r="C12584" s="19" t="s">
        <v>16847</v>
      </c>
      <c r="D12584" s="38" t="s">
        <v>16157</v>
      </c>
      <c r="E12584" s="38" t="s">
        <v>11276</v>
      </c>
      <c r="F12584" s="41" t="s">
        <v>9568</v>
      </c>
      <c r="G12584" s="19" t="s">
        <v>611</v>
      </c>
      <c r="H12584" s="41">
        <v>7</v>
      </c>
      <c r="I12584" s="41">
        <v>1</v>
      </c>
      <c r="J12584" s="41">
        <v>10</v>
      </c>
      <c r="K12584" s="44">
        <v>6</v>
      </c>
      <c r="L12584" s="20">
        <v>232192.80000000002</v>
      </c>
      <c r="M12584" s="19" t="s">
        <v>11</v>
      </c>
      <c r="N12584" s="28" t="s">
        <v>15971</v>
      </c>
    </row>
    <row r="12585" spans="1:14" ht="30" x14ac:dyDescent="0.25">
      <c r="A12585" s="27" t="s">
        <v>11125</v>
      </c>
      <c r="B12585" s="19" t="s">
        <v>17016</v>
      </c>
      <c r="C12585" s="19" t="s">
        <v>16847</v>
      </c>
      <c r="D12585" s="38" t="s">
        <v>16157</v>
      </c>
      <c r="E12585" s="38" t="s">
        <v>11277</v>
      </c>
      <c r="F12585" s="41">
        <v>12142004</v>
      </c>
      <c r="G12585" s="19" t="s">
        <v>611</v>
      </c>
      <c r="H12585" s="41">
        <v>2</v>
      </c>
      <c r="I12585" s="41">
        <v>9</v>
      </c>
      <c r="J12585" s="41">
        <v>10</v>
      </c>
      <c r="K12585" s="44">
        <v>42</v>
      </c>
      <c r="L12585" s="20">
        <v>1512588</v>
      </c>
      <c r="M12585" s="19" t="s">
        <v>16734</v>
      </c>
      <c r="N12585" s="28" t="s">
        <v>15953</v>
      </c>
    </row>
    <row r="12586" spans="1:14" ht="30" x14ac:dyDescent="0.25">
      <c r="A12586" s="27" t="s">
        <v>11125</v>
      </c>
      <c r="B12586" s="19" t="s">
        <v>17016</v>
      </c>
      <c r="C12586" s="19" t="s">
        <v>16847</v>
      </c>
      <c r="D12586" s="38" t="s">
        <v>16157</v>
      </c>
      <c r="E12586" s="38" t="s">
        <v>11278</v>
      </c>
      <c r="F12586" s="41" t="s">
        <v>9568</v>
      </c>
      <c r="G12586" s="19" t="s">
        <v>611</v>
      </c>
      <c r="H12586" s="41">
        <v>7</v>
      </c>
      <c r="I12586" s="41">
        <v>1</v>
      </c>
      <c r="J12586" s="41">
        <v>10</v>
      </c>
      <c r="K12586" s="44">
        <v>6</v>
      </c>
      <c r="L12586" s="20">
        <v>82110</v>
      </c>
      <c r="M12586" s="19" t="s">
        <v>16734</v>
      </c>
      <c r="N12586" s="28" t="s">
        <v>15971</v>
      </c>
    </row>
    <row r="12587" spans="1:14" ht="30" x14ac:dyDescent="0.25">
      <c r="A12587" s="27" t="s">
        <v>11125</v>
      </c>
      <c r="B12587" s="19" t="s">
        <v>17016</v>
      </c>
      <c r="C12587" s="19" t="s">
        <v>16847</v>
      </c>
      <c r="D12587" s="38" t="s">
        <v>16157</v>
      </c>
      <c r="E12587" s="38" t="s">
        <v>11279</v>
      </c>
      <c r="F12587" s="41">
        <v>12141903</v>
      </c>
      <c r="G12587" s="19" t="s">
        <v>611</v>
      </c>
      <c r="H12587" s="41">
        <v>2</v>
      </c>
      <c r="I12587" s="41">
        <v>9</v>
      </c>
      <c r="J12587" s="41">
        <v>10</v>
      </c>
      <c r="K12587" s="44">
        <v>91</v>
      </c>
      <c r="L12587" s="20">
        <v>1441986</v>
      </c>
      <c r="M12587" s="19" t="s">
        <v>11</v>
      </c>
      <c r="N12587" s="28" t="s">
        <v>15953</v>
      </c>
    </row>
    <row r="12588" spans="1:14" ht="30" x14ac:dyDescent="0.25">
      <c r="A12588" s="27" t="s">
        <v>11125</v>
      </c>
      <c r="B12588" s="19" t="s">
        <v>17016</v>
      </c>
      <c r="C12588" s="19" t="s">
        <v>16847</v>
      </c>
      <c r="D12588" s="38" t="s">
        <v>16157</v>
      </c>
      <c r="E12588" s="38" t="s">
        <v>11280</v>
      </c>
      <c r="F12588" s="41" t="s">
        <v>9568</v>
      </c>
      <c r="G12588" s="19" t="s">
        <v>611</v>
      </c>
      <c r="H12588" s="41">
        <v>7</v>
      </c>
      <c r="I12588" s="41">
        <v>1</v>
      </c>
      <c r="J12588" s="41">
        <v>10</v>
      </c>
      <c r="K12588" s="44">
        <v>40</v>
      </c>
      <c r="L12588" s="20">
        <v>376040</v>
      </c>
      <c r="M12588" s="19" t="s">
        <v>15969</v>
      </c>
      <c r="N12588" s="28" t="s">
        <v>15971</v>
      </c>
    </row>
    <row r="12589" spans="1:14" ht="30" x14ac:dyDescent="0.25">
      <c r="A12589" s="27" t="s">
        <v>11125</v>
      </c>
      <c r="B12589" s="19" t="s">
        <v>17016</v>
      </c>
      <c r="C12589" s="19" t="s">
        <v>16847</v>
      </c>
      <c r="D12589" s="38" t="s">
        <v>16157</v>
      </c>
      <c r="E12589" s="38" t="s">
        <v>11281</v>
      </c>
      <c r="F12589" s="41">
        <v>12141903</v>
      </c>
      <c r="G12589" s="19" t="s">
        <v>611</v>
      </c>
      <c r="H12589" s="41">
        <v>2</v>
      </c>
      <c r="I12589" s="41">
        <v>9</v>
      </c>
      <c r="J12589" s="41">
        <v>10</v>
      </c>
      <c r="K12589" s="44">
        <v>264</v>
      </c>
      <c r="L12589" s="20">
        <v>3330096</v>
      </c>
      <c r="M12589" s="19" t="s">
        <v>15969</v>
      </c>
      <c r="N12589" s="28" t="s">
        <v>15953</v>
      </c>
    </row>
    <row r="12590" spans="1:14" ht="30" x14ac:dyDescent="0.25">
      <c r="A12590" s="27" t="s">
        <v>11125</v>
      </c>
      <c r="B12590" s="19" t="s">
        <v>17016</v>
      </c>
      <c r="C12590" s="19" t="s">
        <v>16847</v>
      </c>
      <c r="D12590" s="38" t="s">
        <v>16157</v>
      </c>
      <c r="E12590" s="38" t="s">
        <v>11282</v>
      </c>
      <c r="F12590" s="41" t="s">
        <v>9568</v>
      </c>
      <c r="G12590" s="19" t="s">
        <v>611</v>
      </c>
      <c r="H12590" s="41">
        <v>7</v>
      </c>
      <c r="I12590" s="41">
        <v>1</v>
      </c>
      <c r="J12590" s="41">
        <v>10</v>
      </c>
      <c r="K12590" s="44">
        <v>6.5</v>
      </c>
      <c r="L12590" s="20">
        <v>88952.5</v>
      </c>
      <c r="M12590" s="19" t="s">
        <v>16734</v>
      </c>
      <c r="N12590" s="28" t="s">
        <v>15971</v>
      </c>
    </row>
    <row r="12591" spans="1:14" ht="30" x14ac:dyDescent="0.25">
      <c r="A12591" s="27" t="s">
        <v>11125</v>
      </c>
      <c r="B12591" s="19" t="s">
        <v>17016</v>
      </c>
      <c r="C12591" s="19" t="s">
        <v>16847</v>
      </c>
      <c r="D12591" s="38" t="s">
        <v>16157</v>
      </c>
      <c r="E12591" s="38" t="s">
        <v>11283</v>
      </c>
      <c r="F12591" s="41">
        <v>12141904</v>
      </c>
      <c r="G12591" s="19" t="s">
        <v>611</v>
      </c>
      <c r="H12591" s="41">
        <v>2</v>
      </c>
      <c r="I12591" s="41">
        <v>9</v>
      </c>
      <c r="J12591" s="41">
        <v>10</v>
      </c>
      <c r="K12591" s="44">
        <v>39</v>
      </c>
      <c r="L12591" s="20">
        <v>378144</v>
      </c>
      <c r="M12591" s="19" t="s">
        <v>16734</v>
      </c>
      <c r="N12591" s="28" t="s">
        <v>15953</v>
      </c>
    </row>
    <row r="12592" spans="1:14" ht="30" x14ac:dyDescent="0.25">
      <c r="A12592" s="27" t="s">
        <v>11125</v>
      </c>
      <c r="B12592" s="19" t="s">
        <v>17016</v>
      </c>
      <c r="C12592" s="19" t="s">
        <v>16847</v>
      </c>
      <c r="D12592" s="38" t="s">
        <v>16157</v>
      </c>
      <c r="E12592" s="38" t="s">
        <v>10872</v>
      </c>
      <c r="F12592" s="41" t="s">
        <v>1347</v>
      </c>
      <c r="G12592" s="19" t="s">
        <v>611</v>
      </c>
      <c r="H12592" s="41">
        <v>3</v>
      </c>
      <c r="I12592" s="41">
        <v>3</v>
      </c>
      <c r="J12592" s="41">
        <v>10</v>
      </c>
      <c r="K12592" s="44">
        <v>10</v>
      </c>
      <c r="L12592" s="20">
        <v>69000</v>
      </c>
      <c r="M12592" s="19" t="s">
        <v>16732</v>
      </c>
      <c r="N12592" s="28" t="s">
        <v>15953</v>
      </c>
    </row>
    <row r="12593" spans="1:14" ht="30" x14ac:dyDescent="0.25">
      <c r="A12593" s="27" t="s">
        <v>11125</v>
      </c>
      <c r="B12593" s="19" t="s">
        <v>17016</v>
      </c>
      <c r="C12593" s="19" t="s">
        <v>16847</v>
      </c>
      <c r="D12593" s="38" t="s">
        <v>16157</v>
      </c>
      <c r="E12593" s="38" t="s">
        <v>11284</v>
      </c>
      <c r="F12593" s="41" t="s">
        <v>11285</v>
      </c>
      <c r="G12593" s="19" t="s">
        <v>6143</v>
      </c>
      <c r="H12593" s="41">
        <v>3</v>
      </c>
      <c r="I12593" s="41">
        <v>6</v>
      </c>
      <c r="J12593" s="41">
        <v>10</v>
      </c>
      <c r="K12593" s="44">
        <v>3</v>
      </c>
      <c r="L12593" s="20">
        <v>631890</v>
      </c>
      <c r="M12593" s="19" t="s">
        <v>11</v>
      </c>
      <c r="N12593" s="28" t="s">
        <v>15953</v>
      </c>
    </row>
    <row r="12594" spans="1:14" ht="30" x14ac:dyDescent="0.25">
      <c r="A12594" s="27" t="s">
        <v>11125</v>
      </c>
      <c r="B12594" s="19" t="s">
        <v>17016</v>
      </c>
      <c r="C12594" s="19" t="s">
        <v>16847</v>
      </c>
      <c r="D12594" s="38" t="s">
        <v>16157</v>
      </c>
      <c r="E12594" s="38" t="s">
        <v>11286</v>
      </c>
      <c r="F12594" s="41" t="s">
        <v>9568</v>
      </c>
      <c r="G12594" s="19" t="s">
        <v>6143</v>
      </c>
      <c r="H12594" s="41">
        <v>3</v>
      </c>
      <c r="I12594" s="41">
        <v>6</v>
      </c>
      <c r="J12594" s="41">
        <v>10</v>
      </c>
      <c r="K12594" s="44">
        <v>5</v>
      </c>
      <c r="L12594" s="20">
        <v>3683311.8</v>
      </c>
      <c r="M12594" s="19" t="s">
        <v>11</v>
      </c>
      <c r="N12594" s="28" t="s">
        <v>15953</v>
      </c>
    </row>
    <row r="12595" spans="1:14" ht="30" x14ac:dyDescent="0.25">
      <c r="A12595" s="27" t="s">
        <v>11125</v>
      </c>
      <c r="B12595" s="19" t="s">
        <v>17016</v>
      </c>
      <c r="C12595" s="19" t="s">
        <v>16847</v>
      </c>
      <c r="D12595" s="38" t="s">
        <v>16157</v>
      </c>
      <c r="E12595" s="38" t="s">
        <v>11287</v>
      </c>
      <c r="F12595" s="41" t="s">
        <v>11288</v>
      </c>
      <c r="G12595" s="19" t="s">
        <v>6143</v>
      </c>
      <c r="H12595" s="41">
        <v>3</v>
      </c>
      <c r="I12595" s="41">
        <v>6</v>
      </c>
      <c r="J12595" s="41">
        <v>10</v>
      </c>
      <c r="K12595" s="44">
        <v>2</v>
      </c>
      <c r="L12595" s="20">
        <v>12279974.140000001</v>
      </c>
      <c r="M12595" s="19" t="s">
        <v>11</v>
      </c>
      <c r="N12595" s="28" t="s">
        <v>15953</v>
      </c>
    </row>
    <row r="12596" spans="1:14" ht="30" x14ac:dyDescent="0.25">
      <c r="A12596" s="27" t="s">
        <v>11125</v>
      </c>
      <c r="B12596" s="19" t="s">
        <v>17016</v>
      </c>
      <c r="C12596" s="19" t="s">
        <v>16847</v>
      </c>
      <c r="D12596" s="38" t="s">
        <v>16157</v>
      </c>
      <c r="E12596" s="38" t="s">
        <v>11289</v>
      </c>
      <c r="F12596" s="41" t="s">
        <v>11288</v>
      </c>
      <c r="G12596" s="19" t="s">
        <v>6143</v>
      </c>
      <c r="H12596" s="41">
        <v>3</v>
      </c>
      <c r="I12596" s="41">
        <v>6</v>
      </c>
      <c r="J12596" s="41">
        <v>10</v>
      </c>
      <c r="K12596" s="44">
        <v>1</v>
      </c>
      <c r="L12596" s="20">
        <v>1548624.35</v>
      </c>
      <c r="M12596" s="19" t="s">
        <v>11</v>
      </c>
      <c r="N12596" s="28" t="s">
        <v>15953</v>
      </c>
    </row>
    <row r="12597" spans="1:14" ht="30" x14ac:dyDescent="0.25">
      <c r="A12597" s="27" t="s">
        <v>11125</v>
      </c>
      <c r="B12597" s="19" t="s">
        <v>17016</v>
      </c>
      <c r="C12597" s="19" t="s">
        <v>16847</v>
      </c>
      <c r="D12597" s="38" t="s">
        <v>16157</v>
      </c>
      <c r="E12597" s="38" t="s">
        <v>11290</v>
      </c>
      <c r="F12597" s="41" t="s">
        <v>11291</v>
      </c>
      <c r="G12597" s="19" t="s">
        <v>6143</v>
      </c>
      <c r="H12597" s="41">
        <v>3</v>
      </c>
      <c r="I12597" s="41">
        <v>6</v>
      </c>
      <c r="J12597" s="41">
        <v>10</v>
      </c>
      <c r="K12597" s="44">
        <v>15</v>
      </c>
      <c r="L12597" s="20">
        <v>1359277.5</v>
      </c>
      <c r="M12597" s="19" t="s">
        <v>11</v>
      </c>
      <c r="N12597" s="28" t="s">
        <v>15953</v>
      </c>
    </row>
    <row r="12598" spans="1:14" ht="30" x14ac:dyDescent="0.25">
      <c r="A12598" s="27" t="s">
        <v>11125</v>
      </c>
      <c r="B12598" s="19" t="s">
        <v>17016</v>
      </c>
      <c r="C12598" s="19" t="s">
        <v>16847</v>
      </c>
      <c r="D12598" s="38" t="s">
        <v>16157</v>
      </c>
      <c r="E12598" s="38" t="s">
        <v>11292</v>
      </c>
      <c r="F12598" s="41" t="s">
        <v>11293</v>
      </c>
      <c r="G12598" s="19" t="s">
        <v>6143</v>
      </c>
      <c r="H12598" s="41">
        <v>3</v>
      </c>
      <c r="I12598" s="41">
        <v>6</v>
      </c>
      <c r="J12598" s="41">
        <v>10</v>
      </c>
      <c r="K12598" s="44">
        <v>40</v>
      </c>
      <c r="L12598" s="20">
        <v>2322404</v>
      </c>
      <c r="M12598" s="19" t="s">
        <v>11</v>
      </c>
      <c r="N12598" s="28" t="s">
        <v>15953</v>
      </c>
    </row>
    <row r="12599" spans="1:14" ht="30" x14ac:dyDescent="0.25">
      <c r="A12599" s="27" t="s">
        <v>11125</v>
      </c>
      <c r="B12599" s="19" t="s">
        <v>17016</v>
      </c>
      <c r="C12599" s="19" t="s">
        <v>16847</v>
      </c>
      <c r="D12599" s="38" t="s">
        <v>16157</v>
      </c>
      <c r="E12599" s="38" t="s">
        <v>11294</v>
      </c>
      <c r="F12599" s="41" t="s">
        <v>11295</v>
      </c>
      <c r="G12599" s="19" t="s">
        <v>6143</v>
      </c>
      <c r="H12599" s="41">
        <v>3</v>
      </c>
      <c r="I12599" s="41">
        <v>6</v>
      </c>
      <c r="J12599" s="41">
        <v>10</v>
      </c>
      <c r="K12599" s="44">
        <v>1</v>
      </c>
      <c r="L12599" s="20">
        <v>86110.78</v>
      </c>
      <c r="M12599" s="19" t="s">
        <v>11</v>
      </c>
      <c r="N12599" s="28" t="s">
        <v>15953</v>
      </c>
    </row>
    <row r="12600" spans="1:14" ht="30" x14ac:dyDescent="0.25">
      <c r="A12600" s="27" t="s">
        <v>11125</v>
      </c>
      <c r="B12600" s="19" t="s">
        <v>17016</v>
      </c>
      <c r="C12600" s="19" t="s">
        <v>16847</v>
      </c>
      <c r="D12600" s="38" t="s">
        <v>16157</v>
      </c>
      <c r="E12600" s="38" t="s">
        <v>11296</v>
      </c>
      <c r="F12600" s="41" t="s">
        <v>11297</v>
      </c>
      <c r="G12600" s="19" t="s">
        <v>6143</v>
      </c>
      <c r="H12600" s="41">
        <v>3</v>
      </c>
      <c r="I12600" s="41">
        <v>6</v>
      </c>
      <c r="J12600" s="41">
        <v>10</v>
      </c>
      <c r="K12600" s="44">
        <v>3</v>
      </c>
      <c r="L12600" s="20">
        <v>24788694.84</v>
      </c>
      <c r="M12600" s="19" t="s">
        <v>11</v>
      </c>
      <c r="N12600" s="28" t="s">
        <v>15953</v>
      </c>
    </row>
    <row r="12601" spans="1:14" ht="45" x14ac:dyDescent="0.25">
      <c r="A12601" s="27" t="s">
        <v>11125</v>
      </c>
      <c r="B12601" s="19" t="s">
        <v>17016</v>
      </c>
      <c r="C12601" s="19" t="s">
        <v>16847</v>
      </c>
      <c r="D12601" s="38" t="s">
        <v>16157</v>
      </c>
      <c r="E12601" s="38" t="s">
        <v>11298</v>
      </c>
      <c r="F12601" s="41" t="s">
        <v>6841</v>
      </c>
      <c r="G12601" s="19" t="s">
        <v>6143</v>
      </c>
      <c r="H12601" s="41">
        <v>3</v>
      </c>
      <c r="I12601" s="41">
        <v>6</v>
      </c>
      <c r="J12601" s="41">
        <v>10</v>
      </c>
      <c r="K12601" s="44">
        <v>2</v>
      </c>
      <c r="L12601" s="20">
        <v>3201692.62</v>
      </c>
      <c r="M12601" s="19" t="s">
        <v>11</v>
      </c>
      <c r="N12601" s="28" t="s">
        <v>15953</v>
      </c>
    </row>
    <row r="12602" spans="1:14" ht="30" x14ac:dyDescent="0.25">
      <c r="A12602" s="27" t="s">
        <v>11125</v>
      </c>
      <c r="B12602" s="19" t="s">
        <v>17016</v>
      </c>
      <c r="C12602" s="19" t="s">
        <v>16847</v>
      </c>
      <c r="D12602" s="38" t="s">
        <v>16157</v>
      </c>
      <c r="E12602" s="38" t="s">
        <v>11299</v>
      </c>
      <c r="F12602" s="41" t="s">
        <v>9568</v>
      </c>
      <c r="G12602" s="19" t="s">
        <v>6143</v>
      </c>
      <c r="H12602" s="41">
        <v>3</v>
      </c>
      <c r="I12602" s="41">
        <v>6</v>
      </c>
      <c r="J12602" s="41">
        <v>10</v>
      </c>
      <c r="K12602" s="44">
        <v>3</v>
      </c>
      <c r="L12602" s="20">
        <v>2677500</v>
      </c>
      <c r="M12602" s="19" t="s">
        <v>11</v>
      </c>
      <c r="N12602" s="28" t="s">
        <v>15953</v>
      </c>
    </row>
    <row r="12603" spans="1:14" ht="30" x14ac:dyDescent="0.25">
      <c r="A12603" s="27" t="s">
        <v>11125</v>
      </c>
      <c r="B12603" s="19" t="s">
        <v>17016</v>
      </c>
      <c r="C12603" s="19" t="s">
        <v>16847</v>
      </c>
      <c r="D12603" s="38" t="s">
        <v>16157</v>
      </c>
      <c r="E12603" s="38" t="s">
        <v>11300</v>
      </c>
      <c r="F12603" s="41" t="s">
        <v>1335</v>
      </c>
      <c r="G12603" s="19" t="s">
        <v>6143</v>
      </c>
      <c r="H12603" s="41">
        <v>3</v>
      </c>
      <c r="I12603" s="41">
        <v>6</v>
      </c>
      <c r="J12603" s="41">
        <v>10</v>
      </c>
      <c r="K12603" s="44">
        <v>1</v>
      </c>
      <c r="L12603" s="20">
        <v>601196.32999999996</v>
      </c>
      <c r="M12603" s="19" t="s">
        <v>11</v>
      </c>
      <c r="N12603" s="28" t="s">
        <v>15953</v>
      </c>
    </row>
    <row r="12604" spans="1:14" ht="30" x14ac:dyDescent="0.25">
      <c r="A12604" s="27" t="s">
        <v>11125</v>
      </c>
      <c r="B12604" s="19" t="s">
        <v>17016</v>
      </c>
      <c r="C12604" s="19" t="s">
        <v>16847</v>
      </c>
      <c r="D12604" s="38" t="s">
        <v>16157</v>
      </c>
      <c r="E12604" s="38" t="s">
        <v>11301</v>
      </c>
      <c r="F12604" s="41" t="s">
        <v>11272</v>
      </c>
      <c r="G12604" s="19" t="s">
        <v>6143</v>
      </c>
      <c r="H12604" s="41">
        <v>3</v>
      </c>
      <c r="I12604" s="41">
        <v>6</v>
      </c>
      <c r="J12604" s="41">
        <v>10</v>
      </c>
      <c r="K12604" s="44">
        <v>1</v>
      </c>
      <c r="L12604" s="20">
        <v>309870.05</v>
      </c>
      <c r="M12604" s="19" t="s">
        <v>11</v>
      </c>
      <c r="N12604" s="28" t="s">
        <v>15953</v>
      </c>
    </row>
    <row r="12605" spans="1:14" ht="30" x14ac:dyDescent="0.25">
      <c r="A12605" s="27" t="s">
        <v>11125</v>
      </c>
      <c r="B12605" s="19" t="s">
        <v>17016</v>
      </c>
      <c r="C12605" s="19" t="s">
        <v>16847</v>
      </c>
      <c r="D12605" s="38" t="s">
        <v>16157</v>
      </c>
      <c r="E12605" s="38" t="s">
        <v>11302</v>
      </c>
      <c r="F12605" s="41" t="s">
        <v>11272</v>
      </c>
      <c r="G12605" s="19" t="s">
        <v>6143</v>
      </c>
      <c r="H12605" s="41">
        <v>3</v>
      </c>
      <c r="I12605" s="41">
        <v>6</v>
      </c>
      <c r="J12605" s="41">
        <v>10</v>
      </c>
      <c r="K12605" s="44">
        <v>1</v>
      </c>
      <c r="L12605" s="20">
        <v>366205.84</v>
      </c>
      <c r="M12605" s="19" t="s">
        <v>11</v>
      </c>
      <c r="N12605" s="28" t="s">
        <v>15953</v>
      </c>
    </row>
    <row r="12606" spans="1:14" ht="30" x14ac:dyDescent="0.25">
      <c r="A12606" s="27" t="s">
        <v>11125</v>
      </c>
      <c r="B12606" s="19" t="s">
        <v>17016</v>
      </c>
      <c r="C12606" s="19" t="s">
        <v>16847</v>
      </c>
      <c r="D12606" s="38" t="s">
        <v>16157</v>
      </c>
      <c r="E12606" s="38" t="s">
        <v>11303</v>
      </c>
      <c r="F12606" s="41" t="s">
        <v>1450</v>
      </c>
      <c r="G12606" s="19" t="s">
        <v>6143</v>
      </c>
      <c r="H12606" s="41">
        <v>3</v>
      </c>
      <c r="I12606" s="41">
        <v>6</v>
      </c>
      <c r="J12606" s="41">
        <v>10</v>
      </c>
      <c r="K12606" s="44">
        <v>13</v>
      </c>
      <c r="L12606" s="20">
        <v>650606.31999999995</v>
      </c>
      <c r="M12606" s="19" t="s">
        <v>11</v>
      </c>
      <c r="N12606" s="28" t="s">
        <v>15953</v>
      </c>
    </row>
    <row r="12607" spans="1:14" ht="45" x14ac:dyDescent="0.25">
      <c r="A12607" s="27" t="s">
        <v>11125</v>
      </c>
      <c r="B12607" s="19" t="s">
        <v>17016</v>
      </c>
      <c r="C12607" s="19" t="s">
        <v>16925</v>
      </c>
      <c r="D12607" s="38" t="s">
        <v>16237</v>
      </c>
      <c r="E12607" s="38" t="s">
        <v>11304</v>
      </c>
      <c r="F12607" s="41" t="s">
        <v>11305</v>
      </c>
      <c r="G12607" s="19" t="s">
        <v>6143</v>
      </c>
      <c r="H12607" s="41">
        <v>3</v>
      </c>
      <c r="I12607" s="41">
        <v>6</v>
      </c>
      <c r="J12607" s="41">
        <v>10</v>
      </c>
      <c r="K12607" s="44">
        <v>1</v>
      </c>
      <c r="L12607" s="20">
        <v>133875</v>
      </c>
      <c r="M12607" s="19" t="s">
        <v>11</v>
      </c>
      <c r="N12607" s="28" t="s">
        <v>15953</v>
      </c>
    </row>
    <row r="12608" spans="1:14" ht="45" x14ac:dyDescent="0.25">
      <c r="A12608" s="27" t="s">
        <v>11125</v>
      </c>
      <c r="B12608" s="19" t="s">
        <v>17016</v>
      </c>
      <c r="C12608" s="19" t="s">
        <v>16925</v>
      </c>
      <c r="D12608" s="38" t="s">
        <v>16237</v>
      </c>
      <c r="E12608" s="38" t="s">
        <v>11306</v>
      </c>
      <c r="F12608" s="41" t="s">
        <v>11307</v>
      </c>
      <c r="G12608" s="19" t="s">
        <v>6143</v>
      </c>
      <c r="H12608" s="41">
        <v>3</v>
      </c>
      <c r="I12608" s="41">
        <v>6</v>
      </c>
      <c r="J12608" s="41">
        <v>10</v>
      </c>
      <c r="K12608" s="44">
        <v>2</v>
      </c>
      <c r="L12608" s="20">
        <v>4462500</v>
      </c>
      <c r="M12608" s="19" t="s">
        <v>16732</v>
      </c>
      <c r="N12608" s="28" t="s">
        <v>15953</v>
      </c>
    </row>
    <row r="12609" spans="1:14" ht="45" x14ac:dyDescent="0.25">
      <c r="A12609" s="27" t="s">
        <v>11125</v>
      </c>
      <c r="B12609" s="19" t="s">
        <v>17016</v>
      </c>
      <c r="C12609" s="19" t="s">
        <v>16925</v>
      </c>
      <c r="D12609" s="38" t="s">
        <v>16237</v>
      </c>
      <c r="E12609" s="38" t="s">
        <v>11308</v>
      </c>
      <c r="F12609" s="41" t="s">
        <v>11307</v>
      </c>
      <c r="G12609" s="19" t="s">
        <v>6143</v>
      </c>
      <c r="H12609" s="41">
        <v>3</v>
      </c>
      <c r="I12609" s="41">
        <v>6</v>
      </c>
      <c r="J12609" s="41">
        <v>10</v>
      </c>
      <c r="K12609" s="44">
        <v>1</v>
      </c>
      <c r="L12609" s="20">
        <v>11156250</v>
      </c>
      <c r="M12609" s="19" t="s">
        <v>16732</v>
      </c>
      <c r="N12609" s="28" t="s">
        <v>15953</v>
      </c>
    </row>
    <row r="12610" spans="1:14" ht="30" x14ac:dyDescent="0.25">
      <c r="A12610" s="27" t="s">
        <v>11125</v>
      </c>
      <c r="B12610" s="19" t="s">
        <v>17016</v>
      </c>
      <c r="C12610" s="19" t="s">
        <v>16849</v>
      </c>
      <c r="D12610" s="38" t="s">
        <v>16159</v>
      </c>
      <c r="E12610" s="38" t="s">
        <v>11309</v>
      </c>
      <c r="F12610" s="41" t="s">
        <v>1387</v>
      </c>
      <c r="G12610" s="19" t="s">
        <v>721</v>
      </c>
      <c r="H12610" s="41">
        <v>4</v>
      </c>
      <c r="I12610" s="41">
        <v>4</v>
      </c>
      <c r="J12610" s="41">
        <v>10</v>
      </c>
      <c r="K12610" s="44">
        <v>12</v>
      </c>
      <c r="L12610" s="20">
        <v>139153.68</v>
      </c>
      <c r="M12610" s="19" t="s">
        <v>11</v>
      </c>
      <c r="N12610" s="28" t="s">
        <v>15953</v>
      </c>
    </row>
    <row r="12611" spans="1:14" ht="30" x14ac:dyDescent="0.25">
      <c r="A12611" s="27" t="s">
        <v>11125</v>
      </c>
      <c r="B12611" s="19" t="s">
        <v>17016</v>
      </c>
      <c r="C12611" s="19" t="s">
        <v>16849</v>
      </c>
      <c r="D12611" s="38" t="s">
        <v>16159</v>
      </c>
      <c r="E12611" s="38" t="s">
        <v>16528</v>
      </c>
      <c r="F12611" s="41" t="s">
        <v>11310</v>
      </c>
      <c r="G12611" s="19" t="s">
        <v>721</v>
      </c>
      <c r="H12611" s="41">
        <v>4</v>
      </c>
      <c r="I12611" s="41">
        <v>4</v>
      </c>
      <c r="J12611" s="41">
        <v>10</v>
      </c>
      <c r="K12611" s="44">
        <v>40</v>
      </c>
      <c r="L12611" s="20">
        <v>152000</v>
      </c>
      <c r="M12611" s="19" t="s">
        <v>11</v>
      </c>
      <c r="N12611" s="28" t="s">
        <v>15953</v>
      </c>
    </row>
    <row r="12612" spans="1:14" ht="30" x14ac:dyDescent="0.25">
      <c r="A12612" s="27" t="s">
        <v>11125</v>
      </c>
      <c r="B12612" s="19" t="s">
        <v>17016</v>
      </c>
      <c r="C12612" s="19" t="s">
        <v>16849</v>
      </c>
      <c r="D12612" s="38" t="s">
        <v>16159</v>
      </c>
      <c r="E12612" s="38" t="s">
        <v>16529</v>
      </c>
      <c r="F12612" s="41" t="s">
        <v>1387</v>
      </c>
      <c r="G12612" s="19" t="s">
        <v>721</v>
      </c>
      <c r="H12612" s="41">
        <v>4</v>
      </c>
      <c r="I12612" s="41">
        <v>4</v>
      </c>
      <c r="J12612" s="41">
        <v>10</v>
      </c>
      <c r="K12612" s="44">
        <v>40</v>
      </c>
      <c r="L12612" s="20">
        <v>224000</v>
      </c>
      <c r="M12612" s="19" t="s">
        <v>11</v>
      </c>
      <c r="N12612" s="28" t="s">
        <v>15953</v>
      </c>
    </row>
    <row r="12613" spans="1:14" ht="30" x14ac:dyDescent="0.25">
      <c r="A12613" s="27" t="s">
        <v>11125</v>
      </c>
      <c r="B12613" s="19" t="s">
        <v>17016</v>
      </c>
      <c r="C12613" s="19" t="s">
        <v>16849</v>
      </c>
      <c r="D12613" s="38" t="s">
        <v>16159</v>
      </c>
      <c r="E12613" s="38" t="s">
        <v>11311</v>
      </c>
      <c r="F12613" s="41" t="s">
        <v>10004</v>
      </c>
      <c r="G12613" s="19" t="s">
        <v>721</v>
      </c>
      <c r="H12613" s="41">
        <v>4</v>
      </c>
      <c r="I12613" s="41">
        <v>4</v>
      </c>
      <c r="J12613" s="41">
        <v>10</v>
      </c>
      <c r="K12613" s="44">
        <v>7</v>
      </c>
      <c r="L12613" s="20">
        <v>3091288.6199999996</v>
      </c>
      <c r="M12613" s="19" t="s">
        <v>11</v>
      </c>
      <c r="N12613" s="28" t="s">
        <v>15953</v>
      </c>
    </row>
    <row r="12614" spans="1:14" ht="30" x14ac:dyDescent="0.25">
      <c r="A12614" s="27" t="s">
        <v>11125</v>
      </c>
      <c r="B12614" s="19" t="s">
        <v>17016</v>
      </c>
      <c r="C12614" s="19" t="s">
        <v>16849</v>
      </c>
      <c r="D12614" s="38" t="s">
        <v>16159</v>
      </c>
      <c r="E12614" s="38" t="s">
        <v>11312</v>
      </c>
      <c r="F12614" s="41" t="s">
        <v>11295</v>
      </c>
      <c r="G12614" s="19" t="s">
        <v>6143</v>
      </c>
      <c r="H12614" s="41">
        <v>3</v>
      </c>
      <c r="I12614" s="41">
        <v>6</v>
      </c>
      <c r="J12614" s="41">
        <v>10</v>
      </c>
      <c r="K12614" s="44">
        <v>1</v>
      </c>
      <c r="L12614" s="20">
        <v>86110.78</v>
      </c>
      <c r="M12614" s="19" t="s">
        <v>11</v>
      </c>
      <c r="N12614" s="28" t="s">
        <v>15953</v>
      </c>
    </row>
    <row r="12615" spans="1:14" ht="30" x14ac:dyDescent="0.25">
      <c r="A12615" s="27" t="s">
        <v>11125</v>
      </c>
      <c r="B12615" s="19" t="s">
        <v>17016</v>
      </c>
      <c r="C12615" s="19" t="s">
        <v>16849</v>
      </c>
      <c r="D12615" s="38" t="s">
        <v>16159</v>
      </c>
      <c r="E12615" s="38" t="s">
        <v>11313</v>
      </c>
      <c r="F12615" s="41" t="s">
        <v>11295</v>
      </c>
      <c r="G12615" s="19" t="s">
        <v>6143</v>
      </c>
      <c r="H12615" s="41">
        <v>3</v>
      </c>
      <c r="I12615" s="41">
        <v>6</v>
      </c>
      <c r="J12615" s="41">
        <v>10</v>
      </c>
      <c r="K12615" s="44">
        <v>1</v>
      </c>
      <c r="L12615" s="20">
        <v>86110.78</v>
      </c>
      <c r="M12615" s="19" t="s">
        <v>11</v>
      </c>
      <c r="N12615" s="28" t="s">
        <v>15953</v>
      </c>
    </row>
    <row r="12616" spans="1:14" ht="30" x14ac:dyDescent="0.25">
      <c r="A12616" s="27" t="s">
        <v>11125</v>
      </c>
      <c r="B12616" s="19" t="s">
        <v>17016</v>
      </c>
      <c r="C12616" s="19" t="s">
        <v>16849</v>
      </c>
      <c r="D12616" s="38" t="s">
        <v>16159</v>
      </c>
      <c r="E12616" s="38" t="s">
        <v>11314</v>
      </c>
      <c r="F12616" s="41" t="s">
        <v>11295</v>
      </c>
      <c r="G12616" s="19" t="s">
        <v>6143</v>
      </c>
      <c r="H12616" s="41">
        <v>3</v>
      </c>
      <c r="I12616" s="41">
        <v>6</v>
      </c>
      <c r="J12616" s="41">
        <v>10</v>
      </c>
      <c r="K12616" s="44">
        <v>1</v>
      </c>
      <c r="L12616" s="20">
        <v>86110.78</v>
      </c>
      <c r="M12616" s="19" t="s">
        <v>11</v>
      </c>
      <c r="N12616" s="28" t="s">
        <v>15953</v>
      </c>
    </row>
    <row r="12617" spans="1:14" ht="30" x14ac:dyDescent="0.25">
      <c r="A12617" s="27" t="s">
        <v>11125</v>
      </c>
      <c r="B12617" s="19" t="s">
        <v>17016</v>
      </c>
      <c r="C12617" s="19" t="s">
        <v>16849</v>
      </c>
      <c r="D12617" s="38" t="s">
        <v>16159</v>
      </c>
      <c r="E12617" s="38" t="s">
        <v>11315</v>
      </c>
      <c r="F12617" s="41" t="s">
        <v>11295</v>
      </c>
      <c r="G12617" s="19" t="s">
        <v>6143</v>
      </c>
      <c r="H12617" s="41">
        <v>3</v>
      </c>
      <c r="I12617" s="41">
        <v>6</v>
      </c>
      <c r="J12617" s="41">
        <v>10</v>
      </c>
      <c r="K12617" s="44">
        <v>1</v>
      </c>
      <c r="L12617" s="20">
        <v>86110.78</v>
      </c>
      <c r="M12617" s="19" t="s">
        <v>11</v>
      </c>
      <c r="N12617" s="28" t="s">
        <v>15953</v>
      </c>
    </row>
    <row r="12618" spans="1:14" ht="30" x14ac:dyDescent="0.25">
      <c r="A12618" s="27" t="s">
        <v>11125</v>
      </c>
      <c r="B12618" s="19" t="s">
        <v>17016</v>
      </c>
      <c r="C12618" s="19" t="s">
        <v>16849</v>
      </c>
      <c r="D12618" s="38" t="s">
        <v>16159</v>
      </c>
      <c r="E12618" s="38" t="s">
        <v>11316</v>
      </c>
      <c r="F12618" s="41" t="s">
        <v>6900</v>
      </c>
      <c r="G12618" s="19" t="s">
        <v>6143</v>
      </c>
      <c r="H12618" s="41">
        <v>3</v>
      </c>
      <c r="I12618" s="41">
        <v>6</v>
      </c>
      <c r="J12618" s="41">
        <v>10</v>
      </c>
      <c r="K12618" s="44">
        <v>7</v>
      </c>
      <c r="L12618" s="20">
        <v>34361250</v>
      </c>
      <c r="M12618" s="19" t="s">
        <v>11</v>
      </c>
      <c r="N12618" s="28" t="s">
        <v>15953</v>
      </c>
    </row>
    <row r="12619" spans="1:14" ht="30" x14ac:dyDescent="0.25">
      <c r="A12619" s="27" t="s">
        <v>11125</v>
      </c>
      <c r="B12619" s="19" t="s">
        <v>17016</v>
      </c>
      <c r="C12619" s="19" t="s">
        <v>16849</v>
      </c>
      <c r="D12619" s="38" t="s">
        <v>16159</v>
      </c>
      <c r="E12619" s="38" t="s">
        <v>11317</v>
      </c>
      <c r="F12619" s="41" t="s">
        <v>11318</v>
      </c>
      <c r="G12619" s="19" t="s">
        <v>6143</v>
      </c>
      <c r="H12619" s="41">
        <v>3</v>
      </c>
      <c r="I12619" s="41">
        <v>6</v>
      </c>
      <c r="J12619" s="41">
        <v>10</v>
      </c>
      <c r="K12619" s="44">
        <v>2</v>
      </c>
      <c r="L12619" s="20">
        <v>14619802.119999999</v>
      </c>
      <c r="M12619" s="19" t="s">
        <v>11</v>
      </c>
      <c r="N12619" s="28" t="s">
        <v>15953</v>
      </c>
    </row>
    <row r="12620" spans="1:14" ht="30" x14ac:dyDescent="0.25">
      <c r="A12620" s="27" t="s">
        <v>11125</v>
      </c>
      <c r="B12620" s="19" t="s">
        <v>17016</v>
      </c>
      <c r="C12620" s="19" t="s">
        <v>16849</v>
      </c>
      <c r="D12620" s="38" t="s">
        <v>16159</v>
      </c>
      <c r="E12620" s="38" t="s">
        <v>11319</v>
      </c>
      <c r="F12620" s="41" t="s">
        <v>11318</v>
      </c>
      <c r="G12620" s="19" t="s">
        <v>6143</v>
      </c>
      <c r="H12620" s="41">
        <v>3</v>
      </c>
      <c r="I12620" s="41">
        <v>6</v>
      </c>
      <c r="J12620" s="41">
        <v>10</v>
      </c>
      <c r="K12620" s="44">
        <v>2</v>
      </c>
      <c r="L12620" s="20">
        <v>10567868.779999999</v>
      </c>
      <c r="M12620" s="19" t="s">
        <v>11</v>
      </c>
      <c r="N12620" s="28" t="s">
        <v>15953</v>
      </c>
    </row>
    <row r="12621" spans="1:14" ht="30" x14ac:dyDescent="0.25">
      <c r="A12621" s="27" t="s">
        <v>11125</v>
      </c>
      <c r="B12621" s="19" t="s">
        <v>17016</v>
      </c>
      <c r="C12621" s="19" t="s">
        <v>16849</v>
      </c>
      <c r="D12621" s="38" t="s">
        <v>16159</v>
      </c>
      <c r="E12621" s="38" t="s">
        <v>11320</v>
      </c>
      <c r="F12621" s="41" t="s">
        <v>11321</v>
      </c>
      <c r="G12621" s="19" t="s">
        <v>6143</v>
      </c>
      <c r="H12621" s="41">
        <v>3</v>
      </c>
      <c r="I12621" s="41">
        <v>6</v>
      </c>
      <c r="J12621" s="41">
        <v>10</v>
      </c>
      <c r="K12621" s="44">
        <v>2</v>
      </c>
      <c r="L12621" s="20">
        <v>649740</v>
      </c>
      <c r="M12621" s="19" t="s">
        <v>11</v>
      </c>
      <c r="N12621" s="28" t="s">
        <v>15953</v>
      </c>
    </row>
    <row r="12622" spans="1:14" ht="75" x14ac:dyDescent="0.25">
      <c r="A12622" s="27" t="s">
        <v>11125</v>
      </c>
      <c r="B12622" s="19" t="s">
        <v>17016</v>
      </c>
      <c r="C12622" s="19" t="s">
        <v>16939</v>
      </c>
      <c r="D12622" s="38" t="s">
        <v>16251</v>
      </c>
      <c r="E12622" s="38" t="s">
        <v>11322</v>
      </c>
      <c r="F12622" s="41" t="s">
        <v>11323</v>
      </c>
      <c r="G12622" s="19" t="s">
        <v>6143</v>
      </c>
      <c r="H12622" s="41">
        <v>3</v>
      </c>
      <c r="I12622" s="41">
        <v>6</v>
      </c>
      <c r="J12622" s="41">
        <v>10</v>
      </c>
      <c r="K12622" s="44">
        <v>1</v>
      </c>
      <c r="L12622" s="20">
        <v>196350</v>
      </c>
      <c r="M12622" s="19" t="s">
        <v>11</v>
      </c>
      <c r="N12622" s="28" t="s">
        <v>15953</v>
      </c>
    </row>
    <row r="12623" spans="1:14" ht="75" x14ac:dyDescent="0.25">
      <c r="A12623" s="27" t="s">
        <v>11125</v>
      </c>
      <c r="B12623" s="19" t="s">
        <v>17016</v>
      </c>
      <c r="C12623" s="19" t="s">
        <v>16939</v>
      </c>
      <c r="D12623" s="38" t="s">
        <v>16251</v>
      </c>
      <c r="E12623" s="38" t="s">
        <v>11324</v>
      </c>
      <c r="F12623" s="41" t="s">
        <v>11325</v>
      </c>
      <c r="G12623" s="19" t="s">
        <v>6143</v>
      </c>
      <c r="H12623" s="41">
        <v>3</v>
      </c>
      <c r="I12623" s="41">
        <v>6</v>
      </c>
      <c r="J12623" s="41">
        <v>10</v>
      </c>
      <c r="K12623" s="44">
        <v>9</v>
      </c>
      <c r="L12623" s="20">
        <v>8835750</v>
      </c>
      <c r="M12623" s="19" t="s">
        <v>15964</v>
      </c>
      <c r="N12623" s="28" t="s">
        <v>15953</v>
      </c>
    </row>
    <row r="12624" spans="1:14" ht="75" x14ac:dyDescent="0.25">
      <c r="A12624" s="27" t="s">
        <v>11125</v>
      </c>
      <c r="B12624" s="19" t="s">
        <v>17016</v>
      </c>
      <c r="C12624" s="19" t="s">
        <v>16939</v>
      </c>
      <c r="D12624" s="38" t="s">
        <v>16251</v>
      </c>
      <c r="E12624" s="38" t="s">
        <v>11326</v>
      </c>
      <c r="F12624" s="41" t="s">
        <v>4536</v>
      </c>
      <c r="G12624" s="19" t="s">
        <v>721</v>
      </c>
      <c r="H12624" s="41">
        <v>4</v>
      </c>
      <c r="I12624" s="41">
        <v>4</v>
      </c>
      <c r="J12624" s="41">
        <v>10</v>
      </c>
      <c r="K12624" s="44">
        <v>3</v>
      </c>
      <c r="L12624" s="20">
        <v>3392285.4000000004</v>
      </c>
      <c r="M12624" s="19" t="s">
        <v>11</v>
      </c>
      <c r="N12624" s="28" t="s">
        <v>15953</v>
      </c>
    </row>
    <row r="12625" spans="1:14" ht="45" x14ac:dyDescent="0.25">
      <c r="A12625" s="27" t="s">
        <v>11125</v>
      </c>
      <c r="B12625" s="19" t="s">
        <v>17014</v>
      </c>
      <c r="C12625" s="19" t="s">
        <v>16811</v>
      </c>
      <c r="D12625" s="38" t="s">
        <v>16121</v>
      </c>
      <c r="E12625" s="38" t="s">
        <v>11327</v>
      </c>
      <c r="F12625" s="41" t="s">
        <v>11259</v>
      </c>
      <c r="G12625" s="19" t="s">
        <v>6143</v>
      </c>
      <c r="H12625" s="41">
        <v>3</v>
      </c>
      <c r="I12625" s="41">
        <v>6</v>
      </c>
      <c r="J12625" s="41">
        <v>10</v>
      </c>
      <c r="K12625" s="44">
        <v>1</v>
      </c>
      <c r="L12625" s="20">
        <v>1071000</v>
      </c>
      <c r="M12625" s="19" t="s">
        <v>16732</v>
      </c>
      <c r="N12625" s="28" t="s">
        <v>15953</v>
      </c>
    </row>
    <row r="12626" spans="1:14" ht="45" x14ac:dyDescent="0.25">
      <c r="A12626" s="27" t="s">
        <v>11125</v>
      </c>
      <c r="B12626" s="19" t="s">
        <v>17014</v>
      </c>
      <c r="C12626" s="19" t="s">
        <v>16811</v>
      </c>
      <c r="D12626" s="38" t="s">
        <v>16121</v>
      </c>
      <c r="E12626" s="38" t="s">
        <v>11328</v>
      </c>
      <c r="F12626" s="41" t="s">
        <v>11329</v>
      </c>
      <c r="G12626" s="19" t="s">
        <v>6143</v>
      </c>
      <c r="H12626" s="41">
        <v>3</v>
      </c>
      <c r="I12626" s="41">
        <v>6</v>
      </c>
      <c r="J12626" s="41">
        <v>10</v>
      </c>
      <c r="K12626" s="44">
        <v>1</v>
      </c>
      <c r="L12626" s="20">
        <v>1115625</v>
      </c>
      <c r="M12626" s="19" t="s">
        <v>16732</v>
      </c>
      <c r="N12626" s="28" t="s">
        <v>15953</v>
      </c>
    </row>
    <row r="12627" spans="1:14" ht="45" x14ac:dyDescent="0.25">
      <c r="A12627" s="27" t="s">
        <v>11125</v>
      </c>
      <c r="B12627" s="19" t="s">
        <v>17014</v>
      </c>
      <c r="C12627" s="19" t="s">
        <v>16811</v>
      </c>
      <c r="D12627" s="38" t="s">
        <v>16121</v>
      </c>
      <c r="E12627" s="38" t="s">
        <v>11330</v>
      </c>
      <c r="F12627" s="41" t="s">
        <v>11329</v>
      </c>
      <c r="G12627" s="19" t="s">
        <v>6143</v>
      </c>
      <c r="H12627" s="41">
        <v>3</v>
      </c>
      <c r="I12627" s="41">
        <v>6</v>
      </c>
      <c r="J12627" s="41">
        <v>10</v>
      </c>
      <c r="K12627" s="44">
        <v>2</v>
      </c>
      <c r="L12627" s="20">
        <v>1949220</v>
      </c>
      <c r="M12627" s="19" t="s">
        <v>11</v>
      </c>
      <c r="N12627" s="28" t="s">
        <v>15953</v>
      </c>
    </row>
    <row r="12628" spans="1:14" ht="45" x14ac:dyDescent="0.25">
      <c r="A12628" s="27" t="s">
        <v>11125</v>
      </c>
      <c r="B12628" s="19" t="s">
        <v>17014</v>
      </c>
      <c r="C12628" s="19" t="s">
        <v>16811</v>
      </c>
      <c r="D12628" s="38" t="s">
        <v>16121</v>
      </c>
      <c r="E12628" s="38" t="s">
        <v>11331</v>
      </c>
      <c r="F12628" s="41" t="s">
        <v>1438</v>
      </c>
      <c r="G12628" s="19" t="s">
        <v>721</v>
      </c>
      <c r="H12628" s="41">
        <v>4</v>
      </c>
      <c r="I12628" s="41">
        <v>4</v>
      </c>
      <c r="J12628" s="41">
        <v>10</v>
      </c>
      <c r="K12628" s="44">
        <v>25</v>
      </c>
      <c r="L12628" s="20">
        <v>1528724.75</v>
      </c>
      <c r="M12628" s="19" t="s">
        <v>16732</v>
      </c>
      <c r="N12628" s="28" t="s">
        <v>15953</v>
      </c>
    </row>
    <row r="12629" spans="1:14" ht="45" x14ac:dyDescent="0.25">
      <c r="A12629" s="27" t="s">
        <v>11125</v>
      </c>
      <c r="B12629" s="19" t="s">
        <v>17014</v>
      </c>
      <c r="C12629" s="19" t="s">
        <v>16811</v>
      </c>
      <c r="D12629" s="38" t="s">
        <v>16121</v>
      </c>
      <c r="E12629" s="38" t="s">
        <v>11332</v>
      </c>
      <c r="F12629" s="41" t="s">
        <v>1841</v>
      </c>
      <c r="G12629" s="19" t="s">
        <v>6143</v>
      </c>
      <c r="H12629" s="41">
        <v>3</v>
      </c>
      <c r="I12629" s="41">
        <v>6</v>
      </c>
      <c r="J12629" s="41">
        <v>10</v>
      </c>
      <c r="K12629" s="44">
        <v>12</v>
      </c>
      <c r="L12629" s="20">
        <v>2249100</v>
      </c>
      <c r="M12629" s="19" t="s">
        <v>11</v>
      </c>
      <c r="N12629" s="28" t="s">
        <v>15953</v>
      </c>
    </row>
    <row r="12630" spans="1:14" ht="45" x14ac:dyDescent="0.25">
      <c r="A12630" s="27" t="s">
        <v>11125</v>
      </c>
      <c r="B12630" s="19" t="s">
        <v>17014</v>
      </c>
      <c r="C12630" s="19" t="s">
        <v>16811</v>
      </c>
      <c r="D12630" s="38" t="s">
        <v>16121</v>
      </c>
      <c r="E12630" s="38" t="s">
        <v>11333</v>
      </c>
      <c r="F12630" s="41" t="s">
        <v>1450</v>
      </c>
      <c r="G12630" s="19" t="s">
        <v>6143</v>
      </c>
      <c r="H12630" s="41">
        <v>3</v>
      </c>
      <c r="I12630" s="41">
        <v>6</v>
      </c>
      <c r="J12630" s="41">
        <v>10</v>
      </c>
      <c r="K12630" s="44">
        <v>2</v>
      </c>
      <c r="L12630" s="20">
        <v>2975000</v>
      </c>
      <c r="M12630" s="19" t="s">
        <v>11</v>
      </c>
      <c r="N12630" s="28" t="s">
        <v>15953</v>
      </c>
    </row>
    <row r="12631" spans="1:14" ht="45" x14ac:dyDescent="0.25">
      <c r="A12631" s="27" t="s">
        <v>11125</v>
      </c>
      <c r="B12631" s="19" t="s">
        <v>17014</v>
      </c>
      <c r="C12631" s="19" t="s">
        <v>16811</v>
      </c>
      <c r="D12631" s="38" t="s">
        <v>16121</v>
      </c>
      <c r="E12631" s="38" t="s">
        <v>11334</v>
      </c>
      <c r="F12631" s="41" t="s">
        <v>1450</v>
      </c>
      <c r="G12631" s="19" t="s">
        <v>6143</v>
      </c>
      <c r="H12631" s="41">
        <v>3</v>
      </c>
      <c r="I12631" s="41">
        <v>6</v>
      </c>
      <c r="J12631" s="41">
        <v>10</v>
      </c>
      <c r="K12631" s="44">
        <v>2</v>
      </c>
      <c r="L12631" s="20">
        <v>238000</v>
      </c>
      <c r="M12631" s="19" t="s">
        <v>11</v>
      </c>
      <c r="N12631" s="28" t="s">
        <v>15953</v>
      </c>
    </row>
    <row r="12632" spans="1:14" ht="45" x14ac:dyDescent="0.25">
      <c r="A12632" s="27" t="s">
        <v>11125</v>
      </c>
      <c r="B12632" s="19" t="s">
        <v>17014</v>
      </c>
      <c r="C12632" s="19" t="s">
        <v>16811</v>
      </c>
      <c r="D12632" s="38" t="s">
        <v>16121</v>
      </c>
      <c r="E12632" s="38" t="s">
        <v>11335</v>
      </c>
      <c r="F12632" s="41" t="s">
        <v>1450</v>
      </c>
      <c r="G12632" s="19" t="s">
        <v>6143</v>
      </c>
      <c r="H12632" s="41">
        <v>3</v>
      </c>
      <c r="I12632" s="41">
        <v>6</v>
      </c>
      <c r="J12632" s="41">
        <v>10</v>
      </c>
      <c r="K12632" s="44">
        <v>2</v>
      </c>
      <c r="L12632" s="20">
        <v>761600</v>
      </c>
      <c r="M12632" s="19" t="s">
        <v>11</v>
      </c>
      <c r="N12632" s="28" t="s">
        <v>15953</v>
      </c>
    </row>
    <row r="12633" spans="1:14" ht="45" x14ac:dyDescent="0.25">
      <c r="A12633" s="27" t="s">
        <v>11125</v>
      </c>
      <c r="B12633" s="19" t="s">
        <v>17014</v>
      </c>
      <c r="C12633" s="19" t="s">
        <v>16811</v>
      </c>
      <c r="D12633" s="38" t="s">
        <v>16121</v>
      </c>
      <c r="E12633" s="38" t="s">
        <v>11336</v>
      </c>
      <c r="F12633" s="41" t="s">
        <v>1450</v>
      </c>
      <c r="G12633" s="19" t="s">
        <v>6143</v>
      </c>
      <c r="H12633" s="41">
        <v>3</v>
      </c>
      <c r="I12633" s="41">
        <v>6</v>
      </c>
      <c r="J12633" s="41">
        <v>10</v>
      </c>
      <c r="K12633" s="44">
        <v>2</v>
      </c>
      <c r="L12633" s="20">
        <v>214200</v>
      </c>
      <c r="M12633" s="19" t="s">
        <v>11</v>
      </c>
      <c r="N12633" s="28" t="s">
        <v>15953</v>
      </c>
    </row>
    <row r="12634" spans="1:14" ht="45" x14ac:dyDescent="0.25">
      <c r="A12634" s="27" t="s">
        <v>11125</v>
      </c>
      <c r="B12634" s="19" t="s">
        <v>17014</v>
      </c>
      <c r="C12634" s="19" t="s">
        <v>16811</v>
      </c>
      <c r="D12634" s="38" t="s">
        <v>16121</v>
      </c>
      <c r="E12634" s="38" t="s">
        <v>11337</v>
      </c>
      <c r="F12634" s="41" t="s">
        <v>11338</v>
      </c>
      <c r="G12634" s="19" t="s">
        <v>6143</v>
      </c>
      <c r="H12634" s="41">
        <v>3</v>
      </c>
      <c r="I12634" s="41">
        <v>6</v>
      </c>
      <c r="J12634" s="41">
        <v>10</v>
      </c>
      <c r="K12634" s="44">
        <v>1</v>
      </c>
      <c r="L12634" s="20">
        <v>1249500</v>
      </c>
      <c r="M12634" s="19" t="s">
        <v>11</v>
      </c>
      <c r="N12634" s="28" t="s">
        <v>15953</v>
      </c>
    </row>
    <row r="12635" spans="1:14" ht="45" x14ac:dyDescent="0.25">
      <c r="A12635" s="27" t="s">
        <v>11125</v>
      </c>
      <c r="B12635" s="19" t="s">
        <v>17014</v>
      </c>
      <c r="C12635" s="19" t="s">
        <v>16811</v>
      </c>
      <c r="D12635" s="38" t="s">
        <v>16121</v>
      </c>
      <c r="E12635" s="38" t="s">
        <v>11339</v>
      </c>
      <c r="F12635" s="41" t="s">
        <v>1450</v>
      </c>
      <c r="G12635" s="19" t="s">
        <v>6143</v>
      </c>
      <c r="H12635" s="41">
        <v>3</v>
      </c>
      <c r="I12635" s="41">
        <v>6</v>
      </c>
      <c r="J12635" s="41">
        <v>10</v>
      </c>
      <c r="K12635" s="44">
        <v>1</v>
      </c>
      <c r="L12635" s="20">
        <v>107100</v>
      </c>
      <c r="M12635" s="19" t="s">
        <v>11</v>
      </c>
      <c r="N12635" s="28" t="s">
        <v>15953</v>
      </c>
    </row>
    <row r="12636" spans="1:14" ht="45" x14ac:dyDescent="0.25">
      <c r="A12636" s="27" t="s">
        <v>11125</v>
      </c>
      <c r="B12636" s="19" t="s">
        <v>17014</v>
      </c>
      <c r="C12636" s="19" t="s">
        <v>16811</v>
      </c>
      <c r="D12636" s="38" t="s">
        <v>16121</v>
      </c>
      <c r="E12636" s="38" t="s">
        <v>11340</v>
      </c>
      <c r="F12636" s="41" t="s">
        <v>1450</v>
      </c>
      <c r="G12636" s="19" t="s">
        <v>6143</v>
      </c>
      <c r="H12636" s="41">
        <v>3</v>
      </c>
      <c r="I12636" s="41">
        <v>6</v>
      </c>
      <c r="J12636" s="41">
        <v>10</v>
      </c>
      <c r="K12636" s="44">
        <v>3</v>
      </c>
      <c r="L12636" s="20">
        <v>4284000</v>
      </c>
      <c r="M12636" s="19" t="s">
        <v>11</v>
      </c>
      <c r="N12636" s="28" t="s">
        <v>15953</v>
      </c>
    </row>
    <row r="12637" spans="1:14" ht="45" x14ac:dyDescent="0.25">
      <c r="A12637" s="27" t="s">
        <v>11125</v>
      </c>
      <c r="B12637" s="19" t="s">
        <v>17014</v>
      </c>
      <c r="C12637" s="19" t="s">
        <v>16811</v>
      </c>
      <c r="D12637" s="38" t="s">
        <v>16121</v>
      </c>
      <c r="E12637" s="38" t="s">
        <v>11341</v>
      </c>
      <c r="F12637" s="41" t="s">
        <v>1450</v>
      </c>
      <c r="G12637" s="19" t="s">
        <v>6143</v>
      </c>
      <c r="H12637" s="41">
        <v>3</v>
      </c>
      <c r="I12637" s="41">
        <v>6</v>
      </c>
      <c r="J12637" s="41">
        <v>10</v>
      </c>
      <c r="K12637" s="44">
        <v>1</v>
      </c>
      <c r="L12637" s="20">
        <v>1874250</v>
      </c>
      <c r="M12637" s="19" t="s">
        <v>11</v>
      </c>
      <c r="N12637" s="28" t="s">
        <v>15953</v>
      </c>
    </row>
    <row r="12638" spans="1:14" ht="45" x14ac:dyDescent="0.25">
      <c r="A12638" s="27" t="s">
        <v>11125</v>
      </c>
      <c r="B12638" s="19" t="s">
        <v>17014</v>
      </c>
      <c r="C12638" s="19" t="s">
        <v>16811</v>
      </c>
      <c r="D12638" s="38" t="s">
        <v>16121</v>
      </c>
      <c r="E12638" s="38" t="s">
        <v>11342</v>
      </c>
      <c r="F12638" s="41" t="s">
        <v>1450</v>
      </c>
      <c r="G12638" s="19" t="s">
        <v>6143</v>
      </c>
      <c r="H12638" s="41">
        <v>3</v>
      </c>
      <c r="I12638" s="41">
        <v>6</v>
      </c>
      <c r="J12638" s="41">
        <v>10</v>
      </c>
      <c r="K12638" s="44">
        <v>2</v>
      </c>
      <c r="L12638" s="20">
        <v>3724700</v>
      </c>
      <c r="M12638" s="19" t="s">
        <v>11</v>
      </c>
      <c r="N12638" s="28" t="s">
        <v>15953</v>
      </c>
    </row>
    <row r="12639" spans="1:14" ht="45" x14ac:dyDescent="0.25">
      <c r="A12639" s="27" t="s">
        <v>11125</v>
      </c>
      <c r="B12639" s="19" t="s">
        <v>17014</v>
      </c>
      <c r="C12639" s="19" t="s">
        <v>16811</v>
      </c>
      <c r="D12639" s="38" t="s">
        <v>16121</v>
      </c>
      <c r="E12639" s="38" t="s">
        <v>11343</v>
      </c>
      <c r="F12639" s="41">
        <v>31211522</v>
      </c>
      <c r="G12639" s="19" t="s">
        <v>721</v>
      </c>
      <c r="H12639" s="41">
        <v>4</v>
      </c>
      <c r="I12639" s="41">
        <v>4</v>
      </c>
      <c r="J12639" s="41">
        <v>10</v>
      </c>
      <c r="K12639" s="44">
        <v>5</v>
      </c>
      <c r="L12639" s="20">
        <v>958731.95000000007</v>
      </c>
      <c r="M12639" s="19" t="s">
        <v>16732</v>
      </c>
      <c r="N12639" s="28" t="s">
        <v>15953</v>
      </c>
    </row>
    <row r="12640" spans="1:14" ht="45" x14ac:dyDescent="0.25">
      <c r="A12640" s="27" t="s">
        <v>11125</v>
      </c>
      <c r="B12640" s="19" t="s">
        <v>17014</v>
      </c>
      <c r="C12640" s="19" t="s">
        <v>16811</v>
      </c>
      <c r="D12640" s="38" t="s">
        <v>16121</v>
      </c>
      <c r="E12640" s="38" t="s">
        <v>11344</v>
      </c>
      <c r="F12640" s="41">
        <v>31211522</v>
      </c>
      <c r="G12640" s="19" t="s">
        <v>721</v>
      </c>
      <c r="H12640" s="41">
        <v>4</v>
      </c>
      <c r="I12640" s="41">
        <v>4</v>
      </c>
      <c r="J12640" s="41">
        <v>10</v>
      </c>
      <c r="K12640" s="44">
        <v>5</v>
      </c>
      <c r="L12640" s="20">
        <v>958731.95000000007</v>
      </c>
      <c r="M12640" s="19" t="s">
        <v>16732</v>
      </c>
      <c r="N12640" s="28" t="s">
        <v>15953</v>
      </c>
    </row>
    <row r="12641" spans="1:14" ht="45" x14ac:dyDescent="0.25">
      <c r="A12641" s="27" t="s">
        <v>11125</v>
      </c>
      <c r="B12641" s="19" t="s">
        <v>17014</v>
      </c>
      <c r="C12641" s="19" t="s">
        <v>16811</v>
      </c>
      <c r="D12641" s="38" t="s">
        <v>16121</v>
      </c>
      <c r="E12641" s="38" t="s">
        <v>11345</v>
      </c>
      <c r="F12641" s="41" t="s">
        <v>1406</v>
      </c>
      <c r="G12641" s="19" t="s">
        <v>721</v>
      </c>
      <c r="H12641" s="41">
        <v>4</v>
      </c>
      <c r="I12641" s="41">
        <v>4</v>
      </c>
      <c r="J12641" s="41">
        <v>10</v>
      </c>
      <c r="K12641" s="44">
        <v>15</v>
      </c>
      <c r="L12641" s="20">
        <v>1089653.55</v>
      </c>
      <c r="M12641" s="19" t="s">
        <v>16732</v>
      </c>
      <c r="N12641" s="28" t="s">
        <v>15953</v>
      </c>
    </row>
    <row r="12642" spans="1:14" ht="45" x14ac:dyDescent="0.25">
      <c r="A12642" s="27" t="s">
        <v>11125</v>
      </c>
      <c r="B12642" s="19" t="s">
        <v>17014</v>
      </c>
      <c r="C12642" s="19" t="s">
        <v>16811</v>
      </c>
      <c r="D12642" s="38" t="s">
        <v>16121</v>
      </c>
      <c r="E12642" s="38" t="s">
        <v>11346</v>
      </c>
      <c r="F12642" s="41" t="s">
        <v>1406</v>
      </c>
      <c r="G12642" s="19" t="s">
        <v>721</v>
      </c>
      <c r="H12642" s="41">
        <v>4</v>
      </c>
      <c r="I12642" s="41">
        <v>4</v>
      </c>
      <c r="J12642" s="41">
        <v>10</v>
      </c>
      <c r="K12642" s="44">
        <v>15</v>
      </c>
      <c r="L12642" s="20">
        <v>1089653.55</v>
      </c>
      <c r="M12642" s="19" t="s">
        <v>16732</v>
      </c>
      <c r="N12642" s="28" t="s">
        <v>15953</v>
      </c>
    </row>
    <row r="12643" spans="1:14" ht="45" x14ac:dyDescent="0.25">
      <c r="A12643" s="27" t="s">
        <v>11125</v>
      </c>
      <c r="B12643" s="19" t="s">
        <v>17014</v>
      </c>
      <c r="C12643" s="19" t="s">
        <v>16811</v>
      </c>
      <c r="D12643" s="38" t="s">
        <v>16121</v>
      </c>
      <c r="E12643" s="38" t="s">
        <v>11347</v>
      </c>
      <c r="F12643" s="41" t="s">
        <v>1406</v>
      </c>
      <c r="G12643" s="19" t="s">
        <v>721</v>
      </c>
      <c r="H12643" s="41">
        <v>4</v>
      </c>
      <c r="I12643" s="41">
        <v>4</v>
      </c>
      <c r="J12643" s="41">
        <v>10</v>
      </c>
      <c r="K12643" s="44">
        <v>10</v>
      </c>
      <c r="L12643" s="20">
        <v>726435.70000000007</v>
      </c>
      <c r="M12643" s="19" t="s">
        <v>16732</v>
      </c>
      <c r="N12643" s="28" t="s">
        <v>15953</v>
      </c>
    </row>
    <row r="12644" spans="1:14" ht="45" x14ac:dyDescent="0.25">
      <c r="A12644" s="27" t="s">
        <v>11125</v>
      </c>
      <c r="B12644" s="19" t="s">
        <v>17014</v>
      </c>
      <c r="C12644" s="19" t="s">
        <v>16811</v>
      </c>
      <c r="D12644" s="38" t="s">
        <v>16121</v>
      </c>
      <c r="E12644" s="38" t="s">
        <v>11348</v>
      </c>
      <c r="F12644" s="41" t="s">
        <v>1450</v>
      </c>
      <c r="G12644" s="19" t="s">
        <v>6143</v>
      </c>
      <c r="H12644" s="41">
        <v>3</v>
      </c>
      <c r="I12644" s="41">
        <v>6</v>
      </c>
      <c r="J12644" s="41">
        <v>10</v>
      </c>
      <c r="K12644" s="44">
        <v>2</v>
      </c>
      <c r="L12644" s="20">
        <v>2142000</v>
      </c>
      <c r="M12644" s="19" t="s">
        <v>11</v>
      </c>
      <c r="N12644" s="28" t="s">
        <v>15953</v>
      </c>
    </row>
    <row r="12645" spans="1:14" ht="45" x14ac:dyDescent="0.25">
      <c r="A12645" s="27" t="s">
        <v>11125</v>
      </c>
      <c r="B12645" s="19" t="s">
        <v>17014</v>
      </c>
      <c r="C12645" s="19" t="s">
        <v>16811</v>
      </c>
      <c r="D12645" s="38" t="s">
        <v>16121</v>
      </c>
      <c r="E12645" s="38" t="s">
        <v>11349</v>
      </c>
      <c r="F12645" s="41" t="s">
        <v>1450</v>
      </c>
      <c r="G12645" s="19" t="s">
        <v>6143</v>
      </c>
      <c r="H12645" s="41">
        <v>3</v>
      </c>
      <c r="I12645" s="41">
        <v>6</v>
      </c>
      <c r="J12645" s="41">
        <v>10</v>
      </c>
      <c r="K12645" s="44">
        <v>2</v>
      </c>
      <c r="L12645" s="20">
        <v>2142000</v>
      </c>
      <c r="M12645" s="19" t="s">
        <v>11</v>
      </c>
      <c r="N12645" s="28" t="s">
        <v>15953</v>
      </c>
    </row>
    <row r="12646" spans="1:14" ht="45" x14ac:dyDescent="0.25">
      <c r="A12646" s="27" t="s">
        <v>11125</v>
      </c>
      <c r="B12646" s="19" t="s">
        <v>17014</v>
      </c>
      <c r="C12646" s="19" t="s">
        <v>16811</v>
      </c>
      <c r="D12646" s="38" t="s">
        <v>16121</v>
      </c>
      <c r="E12646" s="38" t="s">
        <v>11350</v>
      </c>
      <c r="F12646" s="41" t="s">
        <v>1450</v>
      </c>
      <c r="G12646" s="19" t="s">
        <v>6143</v>
      </c>
      <c r="H12646" s="41">
        <v>3</v>
      </c>
      <c r="I12646" s="41">
        <v>6</v>
      </c>
      <c r="J12646" s="41">
        <v>10</v>
      </c>
      <c r="K12646" s="44">
        <v>5</v>
      </c>
      <c r="L12646" s="20">
        <v>5355000</v>
      </c>
      <c r="M12646" s="19" t="s">
        <v>11</v>
      </c>
      <c r="N12646" s="28" t="s">
        <v>15953</v>
      </c>
    </row>
    <row r="12647" spans="1:14" ht="45" x14ac:dyDescent="0.25">
      <c r="A12647" s="27" t="s">
        <v>11125</v>
      </c>
      <c r="B12647" s="19" t="s">
        <v>17014</v>
      </c>
      <c r="C12647" s="19" t="s">
        <v>16811</v>
      </c>
      <c r="D12647" s="38" t="s">
        <v>16121</v>
      </c>
      <c r="E12647" s="38" t="s">
        <v>11351</v>
      </c>
      <c r="F12647" s="41" t="s">
        <v>1450</v>
      </c>
      <c r="G12647" s="19" t="s">
        <v>6143</v>
      </c>
      <c r="H12647" s="41">
        <v>3</v>
      </c>
      <c r="I12647" s="41">
        <v>6</v>
      </c>
      <c r="J12647" s="41">
        <v>10</v>
      </c>
      <c r="K12647" s="44">
        <v>1</v>
      </c>
      <c r="L12647" s="20">
        <v>1071000</v>
      </c>
      <c r="M12647" s="19" t="s">
        <v>11</v>
      </c>
      <c r="N12647" s="28" t="s">
        <v>15953</v>
      </c>
    </row>
    <row r="12648" spans="1:14" ht="45" x14ac:dyDescent="0.25">
      <c r="A12648" s="27" t="s">
        <v>11125</v>
      </c>
      <c r="B12648" s="19" t="s">
        <v>17014</v>
      </c>
      <c r="C12648" s="19" t="s">
        <v>16811</v>
      </c>
      <c r="D12648" s="38" t="s">
        <v>16121</v>
      </c>
      <c r="E12648" s="38" t="s">
        <v>11352</v>
      </c>
      <c r="F12648" s="41" t="s">
        <v>1450</v>
      </c>
      <c r="G12648" s="19" t="s">
        <v>6143</v>
      </c>
      <c r="H12648" s="41">
        <v>3</v>
      </c>
      <c r="I12648" s="41">
        <v>6</v>
      </c>
      <c r="J12648" s="41">
        <v>10</v>
      </c>
      <c r="K12648" s="44">
        <v>1</v>
      </c>
      <c r="L12648" s="20">
        <v>1071000</v>
      </c>
      <c r="M12648" s="19" t="s">
        <v>11</v>
      </c>
      <c r="N12648" s="28" t="s">
        <v>15953</v>
      </c>
    </row>
    <row r="12649" spans="1:14" ht="45" x14ac:dyDescent="0.25">
      <c r="A12649" s="27" t="s">
        <v>11125</v>
      </c>
      <c r="B12649" s="19" t="s">
        <v>17014</v>
      </c>
      <c r="C12649" s="19" t="s">
        <v>16811</v>
      </c>
      <c r="D12649" s="38" t="s">
        <v>16121</v>
      </c>
      <c r="E12649" s="38" t="s">
        <v>11353</v>
      </c>
      <c r="F12649" s="41" t="s">
        <v>1450</v>
      </c>
      <c r="G12649" s="19" t="s">
        <v>6143</v>
      </c>
      <c r="H12649" s="41">
        <v>3</v>
      </c>
      <c r="I12649" s="41">
        <v>6</v>
      </c>
      <c r="J12649" s="41">
        <v>10</v>
      </c>
      <c r="K12649" s="44">
        <v>1</v>
      </c>
      <c r="L12649" s="20">
        <v>1071000</v>
      </c>
      <c r="M12649" s="19" t="s">
        <v>11</v>
      </c>
      <c r="N12649" s="28" t="s">
        <v>15953</v>
      </c>
    </row>
    <row r="12650" spans="1:14" ht="45" x14ac:dyDescent="0.25">
      <c r="A12650" s="27" t="s">
        <v>11125</v>
      </c>
      <c r="B12650" s="19" t="s">
        <v>17014</v>
      </c>
      <c r="C12650" s="19" t="s">
        <v>16811</v>
      </c>
      <c r="D12650" s="38" t="s">
        <v>16121</v>
      </c>
      <c r="E12650" s="38" t="s">
        <v>11354</v>
      </c>
      <c r="F12650" s="41" t="s">
        <v>1450</v>
      </c>
      <c r="G12650" s="19" t="s">
        <v>6143</v>
      </c>
      <c r="H12650" s="41">
        <v>3</v>
      </c>
      <c r="I12650" s="41">
        <v>6</v>
      </c>
      <c r="J12650" s="41">
        <v>10</v>
      </c>
      <c r="K12650" s="44">
        <v>3</v>
      </c>
      <c r="L12650" s="20">
        <v>4105500</v>
      </c>
      <c r="M12650" s="19" t="s">
        <v>11</v>
      </c>
      <c r="N12650" s="28" t="s">
        <v>15953</v>
      </c>
    </row>
    <row r="12651" spans="1:14" ht="45" x14ac:dyDescent="0.25">
      <c r="A12651" s="27" t="s">
        <v>11125</v>
      </c>
      <c r="B12651" s="19" t="s">
        <v>17014</v>
      </c>
      <c r="C12651" s="19" t="s">
        <v>16811</v>
      </c>
      <c r="D12651" s="38" t="s">
        <v>16121</v>
      </c>
      <c r="E12651" s="38" t="s">
        <v>11355</v>
      </c>
      <c r="F12651" s="41" t="s">
        <v>1450</v>
      </c>
      <c r="G12651" s="19" t="s">
        <v>6143</v>
      </c>
      <c r="H12651" s="41">
        <v>3</v>
      </c>
      <c r="I12651" s="41">
        <v>6</v>
      </c>
      <c r="J12651" s="41">
        <v>10</v>
      </c>
      <c r="K12651" s="44">
        <v>1</v>
      </c>
      <c r="L12651" s="20">
        <v>1071000</v>
      </c>
      <c r="M12651" s="19" t="s">
        <v>11</v>
      </c>
      <c r="N12651" s="28" t="s">
        <v>15953</v>
      </c>
    </row>
    <row r="12652" spans="1:14" ht="45" x14ac:dyDescent="0.25">
      <c r="A12652" s="27" t="s">
        <v>11125</v>
      </c>
      <c r="B12652" s="19" t="s">
        <v>17014</v>
      </c>
      <c r="C12652" s="19" t="s">
        <v>16811</v>
      </c>
      <c r="D12652" s="38" t="s">
        <v>16121</v>
      </c>
      <c r="E12652" s="38" t="s">
        <v>11356</v>
      </c>
      <c r="F12652" s="41" t="s">
        <v>1450</v>
      </c>
      <c r="G12652" s="19" t="s">
        <v>6143</v>
      </c>
      <c r="H12652" s="41">
        <v>3</v>
      </c>
      <c r="I12652" s="41">
        <v>6</v>
      </c>
      <c r="J12652" s="41">
        <v>10</v>
      </c>
      <c r="K12652" s="44">
        <v>11</v>
      </c>
      <c r="L12652" s="20">
        <v>15053500</v>
      </c>
      <c r="M12652" s="19" t="s">
        <v>11</v>
      </c>
      <c r="N12652" s="28" t="s">
        <v>15953</v>
      </c>
    </row>
    <row r="12653" spans="1:14" ht="45" x14ac:dyDescent="0.25">
      <c r="A12653" s="27" t="s">
        <v>11125</v>
      </c>
      <c r="B12653" s="19" t="s">
        <v>17014</v>
      </c>
      <c r="C12653" s="19" t="s">
        <v>16811</v>
      </c>
      <c r="D12653" s="38" t="s">
        <v>16121</v>
      </c>
      <c r="E12653" s="38" t="s">
        <v>11357</v>
      </c>
      <c r="F12653" s="41" t="s">
        <v>1450</v>
      </c>
      <c r="G12653" s="19" t="s">
        <v>6143</v>
      </c>
      <c r="H12653" s="41">
        <v>3</v>
      </c>
      <c r="I12653" s="41">
        <v>6</v>
      </c>
      <c r="J12653" s="41">
        <v>10</v>
      </c>
      <c r="K12653" s="44">
        <v>8</v>
      </c>
      <c r="L12653" s="20">
        <v>14756000</v>
      </c>
      <c r="M12653" s="19" t="s">
        <v>11</v>
      </c>
      <c r="N12653" s="28" t="s">
        <v>15953</v>
      </c>
    </row>
    <row r="12654" spans="1:14" ht="45" x14ac:dyDescent="0.25">
      <c r="A12654" s="27" t="s">
        <v>11125</v>
      </c>
      <c r="B12654" s="19" t="s">
        <v>17014</v>
      </c>
      <c r="C12654" s="19" t="s">
        <v>16811</v>
      </c>
      <c r="D12654" s="38" t="s">
        <v>16121</v>
      </c>
      <c r="E12654" s="38" t="s">
        <v>11358</v>
      </c>
      <c r="F12654" s="41" t="s">
        <v>1450</v>
      </c>
      <c r="G12654" s="19" t="s">
        <v>6143</v>
      </c>
      <c r="H12654" s="41">
        <v>3</v>
      </c>
      <c r="I12654" s="41">
        <v>6</v>
      </c>
      <c r="J12654" s="41">
        <v>10</v>
      </c>
      <c r="K12654" s="44">
        <v>1</v>
      </c>
      <c r="L12654" s="20">
        <v>1071000</v>
      </c>
      <c r="M12654" s="19" t="s">
        <v>11</v>
      </c>
      <c r="N12654" s="28" t="s">
        <v>15953</v>
      </c>
    </row>
    <row r="12655" spans="1:14" ht="45" x14ac:dyDescent="0.25">
      <c r="A12655" s="27" t="s">
        <v>11125</v>
      </c>
      <c r="B12655" s="19" t="s">
        <v>17014</v>
      </c>
      <c r="C12655" s="19" t="s">
        <v>16811</v>
      </c>
      <c r="D12655" s="38" t="s">
        <v>16121</v>
      </c>
      <c r="E12655" s="38" t="s">
        <v>11359</v>
      </c>
      <c r="F12655" s="41" t="s">
        <v>1450</v>
      </c>
      <c r="G12655" s="19" t="s">
        <v>6143</v>
      </c>
      <c r="H12655" s="41">
        <v>3</v>
      </c>
      <c r="I12655" s="41">
        <v>6</v>
      </c>
      <c r="J12655" s="41">
        <v>10</v>
      </c>
      <c r="K12655" s="44">
        <v>11</v>
      </c>
      <c r="L12655" s="20">
        <v>20289500</v>
      </c>
      <c r="M12655" s="19" t="s">
        <v>11</v>
      </c>
      <c r="N12655" s="28" t="s">
        <v>15953</v>
      </c>
    </row>
    <row r="12656" spans="1:14" ht="45" x14ac:dyDescent="0.25">
      <c r="A12656" s="27" t="s">
        <v>11125</v>
      </c>
      <c r="B12656" s="19" t="s">
        <v>17014</v>
      </c>
      <c r="C12656" s="19" t="s">
        <v>16811</v>
      </c>
      <c r="D12656" s="38" t="s">
        <v>16121</v>
      </c>
      <c r="E12656" s="38" t="s">
        <v>11360</v>
      </c>
      <c r="F12656" s="41" t="s">
        <v>1450</v>
      </c>
      <c r="G12656" s="19" t="s">
        <v>6143</v>
      </c>
      <c r="H12656" s="41">
        <v>3</v>
      </c>
      <c r="I12656" s="41">
        <v>6</v>
      </c>
      <c r="J12656" s="41">
        <v>10</v>
      </c>
      <c r="K12656" s="44">
        <v>7</v>
      </c>
      <c r="L12656" s="20">
        <v>13744500</v>
      </c>
      <c r="M12656" s="19" t="s">
        <v>11</v>
      </c>
      <c r="N12656" s="28" t="s">
        <v>15953</v>
      </c>
    </row>
    <row r="12657" spans="1:14" ht="45" x14ac:dyDescent="0.25">
      <c r="A12657" s="27" t="s">
        <v>11125</v>
      </c>
      <c r="B12657" s="19" t="s">
        <v>17014</v>
      </c>
      <c r="C12657" s="19" t="s">
        <v>16811</v>
      </c>
      <c r="D12657" s="38" t="s">
        <v>16121</v>
      </c>
      <c r="E12657" s="38" t="s">
        <v>11361</v>
      </c>
      <c r="F12657" s="41" t="s">
        <v>1450</v>
      </c>
      <c r="G12657" s="19" t="s">
        <v>6143</v>
      </c>
      <c r="H12657" s="41">
        <v>3</v>
      </c>
      <c r="I12657" s="41">
        <v>6</v>
      </c>
      <c r="J12657" s="41">
        <v>10</v>
      </c>
      <c r="K12657" s="44">
        <v>8</v>
      </c>
      <c r="L12657" s="20">
        <v>14756000</v>
      </c>
      <c r="M12657" s="19" t="s">
        <v>11</v>
      </c>
      <c r="N12657" s="28" t="s">
        <v>15953</v>
      </c>
    </row>
    <row r="12658" spans="1:14" ht="45" x14ac:dyDescent="0.25">
      <c r="A12658" s="27" t="s">
        <v>11125</v>
      </c>
      <c r="B12658" s="19" t="s">
        <v>17014</v>
      </c>
      <c r="C12658" s="19" t="s">
        <v>16811</v>
      </c>
      <c r="D12658" s="38" t="s">
        <v>16121</v>
      </c>
      <c r="E12658" s="38" t="s">
        <v>11362</v>
      </c>
      <c r="F12658" s="41" t="s">
        <v>1450</v>
      </c>
      <c r="G12658" s="19" t="s">
        <v>6143</v>
      </c>
      <c r="H12658" s="41">
        <v>3</v>
      </c>
      <c r="I12658" s="41">
        <v>6</v>
      </c>
      <c r="J12658" s="41">
        <v>10</v>
      </c>
      <c r="K12658" s="44">
        <v>24</v>
      </c>
      <c r="L12658" s="20">
        <v>47124000</v>
      </c>
      <c r="M12658" s="19" t="s">
        <v>11</v>
      </c>
      <c r="N12658" s="28" t="s">
        <v>15953</v>
      </c>
    </row>
    <row r="12659" spans="1:14" ht="45" x14ac:dyDescent="0.25">
      <c r="A12659" s="27" t="s">
        <v>11125</v>
      </c>
      <c r="B12659" s="19" t="s">
        <v>17014</v>
      </c>
      <c r="C12659" s="19" t="s">
        <v>16811</v>
      </c>
      <c r="D12659" s="38" t="s">
        <v>16121</v>
      </c>
      <c r="E12659" s="38" t="s">
        <v>11363</v>
      </c>
      <c r="F12659" s="41" t="s">
        <v>1450</v>
      </c>
      <c r="G12659" s="19" t="s">
        <v>6143</v>
      </c>
      <c r="H12659" s="41">
        <v>3</v>
      </c>
      <c r="I12659" s="41">
        <v>6</v>
      </c>
      <c r="J12659" s="41">
        <v>10</v>
      </c>
      <c r="K12659" s="44">
        <v>2</v>
      </c>
      <c r="L12659" s="20">
        <v>2142000</v>
      </c>
      <c r="M12659" s="19" t="s">
        <v>11</v>
      </c>
      <c r="N12659" s="28" t="s">
        <v>15953</v>
      </c>
    </row>
    <row r="12660" spans="1:14" ht="45" x14ac:dyDescent="0.25">
      <c r="A12660" s="27" t="s">
        <v>11125</v>
      </c>
      <c r="B12660" s="19" t="s">
        <v>17014</v>
      </c>
      <c r="C12660" s="19" t="s">
        <v>16811</v>
      </c>
      <c r="D12660" s="38" t="s">
        <v>16121</v>
      </c>
      <c r="E12660" s="38" t="s">
        <v>11364</v>
      </c>
      <c r="F12660" s="41" t="s">
        <v>1450</v>
      </c>
      <c r="G12660" s="19" t="s">
        <v>6143</v>
      </c>
      <c r="H12660" s="41">
        <v>3</v>
      </c>
      <c r="I12660" s="41">
        <v>6</v>
      </c>
      <c r="J12660" s="41">
        <v>10</v>
      </c>
      <c r="K12660" s="44">
        <v>20</v>
      </c>
      <c r="L12660" s="20">
        <v>27370000</v>
      </c>
      <c r="M12660" s="19" t="s">
        <v>11</v>
      </c>
      <c r="N12660" s="28" t="s">
        <v>15953</v>
      </c>
    </row>
    <row r="12661" spans="1:14" ht="45" x14ac:dyDescent="0.25">
      <c r="A12661" s="27" t="s">
        <v>11125</v>
      </c>
      <c r="B12661" s="19" t="s">
        <v>17014</v>
      </c>
      <c r="C12661" s="19" t="s">
        <v>16811</v>
      </c>
      <c r="D12661" s="38" t="s">
        <v>16121</v>
      </c>
      <c r="E12661" s="38" t="s">
        <v>11365</v>
      </c>
      <c r="F12661" s="41" t="s">
        <v>1450</v>
      </c>
      <c r="G12661" s="19" t="s">
        <v>6143</v>
      </c>
      <c r="H12661" s="41">
        <v>3</v>
      </c>
      <c r="I12661" s="41">
        <v>6</v>
      </c>
      <c r="J12661" s="41">
        <v>10</v>
      </c>
      <c r="K12661" s="44">
        <v>4</v>
      </c>
      <c r="L12661" s="20">
        <v>5474000</v>
      </c>
      <c r="M12661" s="19" t="s">
        <v>11</v>
      </c>
      <c r="N12661" s="28" t="s">
        <v>15953</v>
      </c>
    </row>
    <row r="12662" spans="1:14" ht="45" x14ac:dyDescent="0.25">
      <c r="A12662" s="27" t="s">
        <v>11125</v>
      </c>
      <c r="B12662" s="19" t="s">
        <v>17014</v>
      </c>
      <c r="C12662" s="19" t="s">
        <v>16811</v>
      </c>
      <c r="D12662" s="38" t="s">
        <v>16121</v>
      </c>
      <c r="E12662" s="38" t="s">
        <v>11366</v>
      </c>
      <c r="F12662" s="41" t="s">
        <v>1450</v>
      </c>
      <c r="G12662" s="19" t="s">
        <v>6143</v>
      </c>
      <c r="H12662" s="41">
        <v>3</v>
      </c>
      <c r="I12662" s="41">
        <v>6</v>
      </c>
      <c r="J12662" s="41">
        <v>10</v>
      </c>
      <c r="K12662" s="44">
        <v>34</v>
      </c>
      <c r="L12662" s="20">
        <v>46529000</v>
      </c>
      <c r="M12662" s="19" t="s">
        <v>11</v>
      </c>
      <c r="N12662" s="28" t="s">
        <v>15953</v>
      </c>
    </row>
    <row r="12663" spans="1:14" ht="45" x14ac:dyDescent="0.25">
      <c r="A12663" s="27" t="s">
        <v>11125</v>
      </c>
      <c r="B12663" s="19" t="s">
        <v>17014</v>
      </c>
      <c r="C12663" s="19" t="s">
        <v>16811</v>
      </c>
      <c r="D12663" s="38" t="s">
        <v>16121</v>
      </c>
      <c r="E12663" s="38" t="s">
        <v>11367</v>
      </c>
      <c r="F12663" s="41" t="s">
        <v>1450</v>
      </c>
      <c r="G12663" s="19" t="s">
        <v>6143</v>
      </c>
      <c r="H12663" s="41">
        <v>3</v>
      </c>
      <c r="I12663" s="41">
        <v>6</v>
      </c>
      <c r="J12663" s="41">
        <v>10</v>
      </c>
      <c r="K12663" s="44">
        <v>10</v>
      </c>
      <c r="L12663" s="20">
        <v>208250</v>
      </c>
      <c r="M12663" s="19" t="s">
        <v>11</v>
      </c>
      <c r="N12663" s="28" t="s">
        <v>15953</v>
      </c>
    </row>
    <row r="12664" spans="1:14" ht="45" x14ac:dyDescent="0.25">
      <c r="A12664" s="27" t="s">
        <v>11125</v>
      </c>
      <c r="B12664" s="19" t="s">
        <v>17014</v>
      </c>
      <c r="C12664" s="19" t="s">
        <v>16811</v>
      </c>
      <c r="D12664" s="38" t="s">
        <v>16121</v>
      </c>
      <c r="E12664" s="38" t="s">
        <v>11368</v>
      </c>
      <c r="F12664" s="41" t="s">
        <v>1450</v>
      </c>
      <c r="G12664" s="19" t="s">
        <v>6143</v>
      </c>
      <c r="H12664" s="41">
        <v>3</v>
      </c>
      <c r="I12664" s="41">
        <v>6</v>
      </c>
      <c r="J12664" s="41">
        <v>10</v>
      </c>
      <c r="K12664" s="44">
        <v>3</v>
      </c>
      <c r="L12664" s="20">
        <v>321300</v>
      </c>
      <c r="M12664" s="19" t="s">
        <v>16732</v>
      </c>
      <c r="N12664" s="28" t="s">
        <v>15953</v>
      </c>
    </row>
    <row r="12665" spans="1:14" ht="45" x14ac:dyDescent="0.25">
      <c r="A12665" s="27" t="s">
        <v>11125</v>
      </c>
      <c r="B12665" s="19" t="s">
        <v>17014</v>
      </c>
      <c r="C12665" s="19" t="s">
        <v>16811</v>
      </c>
      <c r="D12665" s="38" t="s">
        <v>16121</v>
      </c>
      <c r="E12665" s="38" t="s">
        <v>11369</v>
      </c>
      <c r="F12665" s="41" t="s">
        <v>1450</v>
      </c>
      <c r="G12665" s="19" t="s">
        <v>6143</v>
      </c>
      <c r="H12665" s="41">
        <v>3</v>
      </c>
      <c r="I12665" s="41">
        <v>6</v>
      </c>
      <c r="J12665" s="41">
        <v>10</v>
      </c>
      <c r="K12665" s="44">
        <v>4</v>
      </c>
      <c r="L12665" s="20">
        <v>1547000</v>
      </c>
      <c r="M12665" s="19" t="s">
        <v>16732</v>
      </c>
      <c r="N12665" s="28" t="s">
        <v>15953</v>
      </c>
    </row>
    <row r="12666" spans="1:14" ht="45" x14ac:dyDescent="0.25">
      <c r="A12666" s="27" t="s">
        <v>11125</v>
      </c>
      <c r="B12666" s="19" t="s">
        <v>17014</v>
      </c>
      <c r="C12666" s="19" t="s">
        <v>16811</v>
      </c>
      <c r="D12666" s="38" t="s">
        <v>16121</v>
      </c>
      <c r="E12666" s="38" t="s">
        <v>11370</v>
      </c>
      <c r="F12666" s="41" t="s">
        <v>1450</v>
      </c>
      <c r="G12666" s="19" t="s">
        <v>6143</v>
      </c>
      <c r="H12666" s="41">
        <v>3</v>
      </c>
      <c r="I12666" s="41">
        <v>6</v>
      </c>
      <c r="J12666" s="41">
        <v>10</v>
      </c>
      <c r="K12666" s="44">
        <v>2</v>
      </c>
      <c r="L12666" s="20">
        <v>606900</v>
      </c>
      <c r="M12666" s="19" t="s">
        <v>11</v>
      </c>
      <c r="N12666" s="28" t="s">
        <v>15953</v>
      </c>
    </row>
    <row r="12667" spans="1:14" ht="45" x14ac:dyDescent="0.25">
      <c r="A12667" s="27" t="s">
        <v>11125</v>
      </c>
      <c r="B12667" s="19" t="s">
        <v>17014</v>
      </c>
      <c r="C12667" s="19" t="s">
        <v>16811</v>
      </c>
      <c r="D12667" s="38" t="s">
        <v>16121</v>
      </c>
      <c r="E12667" s="38" t="s">
        <v>11371</v>
      </c>
      <c r="F12667" s="41" t="s">
        <v>1450</v>
      </c>
      <c r="G12667" s="19" t="s">
        <v>6143</v>
      </c>
      <c r="H12667" s="41">
        <v>3</v>
      </c>
      <c r="I12667" s="41">
        <v>6</v>
      </c>
      <c r="J12667" s="41">
        <v>10</v>
      </c>
      <c r="K12667" s="44">
        <v>2</v>
      </c>
      <c r="L12667" s="20">
        <v>2945250</v>
      </c>
      <c r="M12667" s="19" t="s">
        <v>16732</v>
      </c>
      <c r="N12667" s="28" t="s">
        <v>15953</v>
      </c>
    </row>
    <row r="12668" spans="1:14" ht="45" x14ac:dyDescent="0.25">
      <c r="A12668" s="27" t="s">
        <v>11125</v>
      </c>
      <c r="B12668" s="19" t="s">
        <v>17014</v>
      </c>
      <c r="C12668" s="19" t="s">
        <v>16811</v>
      </c>
      <c r="D12668" s="38" t="s">
        <v>16121</v>
      </c>
      <c r="E12668" s="38" t="s">
        <v>11372</v>
      </c>
      <c r="F12668" s="41" t="s">
        <v>1450</v>
      </c>
      <c r="G12668" s="19" t="s">
        <v>6143</v>
      </c>
      <c r="H12668" s="41">
        <v>3</v>
      </c>
      <c r="I12668" s="41">
        <v>6</v>
      </c>
      <c r="J12668" s="41">
        <v>10</v>
      </c>
      <c r="K12668" s="44">
        <v>4</v>
      </c>
      <c r="L12668" s="20">
        <v>6426000</v>
      </c>
      <c r="M12668" s="19" t="s">
        <v>16732</v>
      </c>
      <c r="N12668" s="28" t="s">
        <v>15953</v>
      </c>
    </row>
    <row r="12669" spans="1:14" ht="45" x14ac:dyDescent="0.25">
      <c r="A12669" s="27" t="s">
        <v>11125</v>
      </c>
      <c r="B12669" s="19" t="s">
        <v>17014</v>
      </c>
      <c r="C12669" s="19" t="s">
        <v>16811</v>
      </c>
      <c r="D12669" s="38" t="s">
        <v>16121</v>
      </c>
      <c r="E12669" s="38" t="s">
        <v>11373</v>
      </c>
      <c r="F12669" s="41" t="s">
        <v>1450</v>
      </c>
      <c r="G12669" s="19" t="s">
        <v>6143</v>
      </c>
      <c r="H12669" s="41">
        <v>3</v>
      </c>
      <c r="I12669" s="41">
        <v>6</v>
      </c>
      <c r="J12669" s="41">
        <v>10</v>
      </c>
      <c r="K12669" s="44">
        <v>3</v>
      </c>
      <c r="L12669" s="20">
        <v>4819500</v>
      </c>
      <c r="M12669" s="19" t="s">
        <v>16732</v>
      </c>
      <c r="N12669" s="28" t="s">
        <v>15953</v>
      </c>
    </row>
    <row r="12670" spans="1:14" ht="45" x14ac:dyDescent="0.25">
      <c r="A12670" s="27" t="s">
        <v>11125</v>
      </c>
      <c r="B12670" s="19" t="s">
        <v>17014</v>
      </c>
      <c r="C12670" s="19" t="s">
        <v>16811</v>
      </c>
      <c r="D12670" s="38" t="s">
        <v>16121</v>
      </c>
      <c r="E12670" s="38" t="s">
        <v>11374</v>
      </c>
      <c r="F12670" s="41" t="s">
        <v>1450</v>
      </c>
      <c r="G12670" s="19" t="s">
        <v>6143</v>
      </c>
      <c r="H12670" s="41">
        <v>3</v>
      </c>
      <c r="I12670" s="41">
        <v>6</v>
      </c>
      <c r="J12670" s="41">
        <v>10</v>
      </c>
      <c r="K12670" s="44">
        <v>4</v>
      </c>
      <c r="L12670" s="20">
        <v>6616400</v>
      </c>
      <c r="M12670" s="19" t="s">
        <v>16732</v>
      </c>
      <c r="N12670" s="28" t="s">
        <v>15953</v>
      </c>
    </row>
    <row r="12671" spans="1:14" ht="45" x14ac:dyDescent="0.25">
      <c r="A12671" s="27" t="s">
        <v>11125</v>
      </c>
      <c r="B12671" s="19" t="s">
        <v>17014</v>
      </c>
      <c r="C12671" s="19" t="s">
        <v>16811</v>
      </c>
      <c r="D12671" s="38" t="s">
        <v>16121</v>
      </c>
      <c r="E12671" s="38" t="s">
        <v>11375</v>
      </c>
      <c r="F12671" s="41" t="s">
        <v>1450</v>
      </c>
      <c r="G12671" s="19" t="s">
        <v>6143</v>
      </c>
      <c r="H12671" s="41">
        <v>3</v>
      </c>
      <c r="I12671" s="41">
        <v>6</v>
      </c>
      <c r="J12671" s="41">
        <v>10</v>
      </c>
      <c r="K12671" s="44">
        <v>3</v>
      </c>
      <c r="L12671" s="20">
        <v>328440</v>
      </c>
      <c r="M12671" s="19" t="s">
        <v>16732</v>
      </c>
      <c r="N12671" s="28" t="s">
        <v>15953</v>
      </c>
    </row>
    <row r="12672" spans="1:14" ht="45" x14ac:dyDescent="0.25">
      <c r="A12672" s="27" t="s">
        <v>11125</v>
      </c>
      <c r="B12672" s="19" t="s">
        <v>17014</v>
      </c>
      <c r="C12672" s="19" t="s">
        <v>16811</v>
      </c>
      <c r="D12672" s="38" t="s">
        <v>16121</v>
      </c>
      <c r="E12672" s="38" t="s">
        <v>11376</v>
      </c>
      <c r="F12672" s="41" t="s">
        <v>1450</v>
      </c>
      <c r="G12672" s="19" t="s">
        <v>6143</v>
      </c>
      <c r="H12672" s="41">
        <v>3</v>
      </c>
      <c r="I12672" s="41">
        <v>6</v>
      </c>
      <c r="J12672" s="41">
        <v>10</v>
      </c>
      <c r="K12672" s="44">
        <v>2</v>
      </c>
      <c r="L12672" s="20">
        <v>3403400</v>
      </c>
      <c r="M12672" s="19" t="s">
        <v>16732</v>
      </c>
      <c r="N12672" s="28" t="s">
        <v>15953</v>
      </c>
    </row>
    <row r="12673" spans="1:14" ht="45" x14ac:dyDescent="0.25">
      <c r="A12673" s="27" t="s">
        <v>11125</v>
      </c>
      <c r="B12673" s="19" t="s">
        <v>17014</v>
      </c>
      <c r="C12673" s="19" t="s">
        <v>16811</v>
      </c>
      <c r="D12673" s="38" t="s">
        <v>16121</v>
      </c>
      <c r="E12673" s="38" t="s">
        <v>11377</v>
      </c>
      <c r="F12673" s="41" t="s">
        <v>1781</v>
      </c>
      <c r="G12673" s="19" t="s">
        <v>6143</v>
      </c>
      <c r="H12673" s="41">
        <v>3</v>
      </c>
      <c r="I12673" s="41">
        <v>6</v>
      </c>
      <c r="J12673" s="41">
        <v>10</v>
      </c>
      <c r="K12673" s="44">
        <v>34</v>
      </c>
      <c r="L12673" s="20">
        <v>38032400</v>
      </c>
      <c r="M12673" s="19" t="s">
        <v>11</v>
      </c>
      <c r="N12673" s="28" t="s">
        <v>15953</v>
      </c>
    </row>
    <row r="12674" spans="1:14" ht="45" x14ac:dyDescent="0.25">
      <c r="A12674" s="27" t="s">
        <v>11125</v>
      </c>
      <c r="B12674" s="19" t="s">
        <v>17014</v>
      </c>
      <c r="C12674" s="19" t="s">
        <v>16811</v>
      </c>
      <c r="D12674" s="38" t="s">
        <v>16121</v>
      </c>
      <c r="E12674" s="38" t="s">
        <v>11378</v>
      </c>
      <c r="F12674" s="41" t="s">
        <v>1781</v>
      </c>
      <c r="G12674" s="19" t="s">
        <v>6143</v>
      </c>
      <c r="H12674" s="41">
        <v>3</v>
      </c>
      <c r="I12674" s="41">
        <v>6</v>
      </c>
      <c r="J12674" s="41">
        <v>10</v>
      </c>
      <c r="K12674" s="44">
        <v>3</v>
      </c>
      <c r="L12674" s="20">
        <v>9282000</v>
      </c>
      <c r="M12674" s="19" t="s">
        <v>16732</v>
      </c>
      <c r="N12674" s="28" t="s">
        <v>15953</v>
      </c>
    </row>
    <row r="12675" spans="1:14" ht="45" x14ac:dyDescent="0.25">
      <c r="A12675" s="27" t="s">
        <v>11125</v>
      </c>
      <c r="B12675" s="19" t="s">
        <v>17014</v>
      </c>
      <c r="C12675" s="19" t="s">
        <v>16811</v>
      </c>
      <c r="D12675" s="38" t="s">
        <v>16121</v>
      </c>
      <c r="E12675" s="38" t="s">
        <v>11379</v>
      </c>
      <c r="F12675" s="41" t="s">
        <v>1781</v>
      </c>
      <c r="G12675" s="19" t="s">
        <v>6143</v>
      </c>
      <c r="H12675" s="41">
        <v>3</v>
      </c>
      <c r="I12675" s="41">
        <v>6</v>
      </c>
      <c r="J12675" s="41">
        <v>10</v>
      </c>
      <c r="K12675" s="44">
        <v>10</v>
      </c>
      <c r="L12675" s="20">
        <v>22907500</v>
      </c>
      <c r="M12675" s="19" t="s">
        <v>11</v>
      </c>
      <c r="N12675" s="28" t="s">
        <v>15953</v>
      </c>
    </row>
    <row r="12676" spans="1:14" ht="45" x14ac:dyDescent="0.25">
      <c r="A12676" s="27" t="s">
        <v>11125</v>
      </c>
      <c r="B12676" s="19" t="s">
        <v>17014</v>
      </c>
      <c r="C12676" s="19" t="s">
        <v>16811</v>
      </c>
      <c r="D12676" s="38" t="s">
        <v>16121</v>
      </c>
      <c r="E12676" s="38" t="s">
        <v>11380</v>
      </c>
      <c r="F12676" s="41" t="s">
        <v>11338</v>
      </c>
      <c r="G12676" s="19" t="s">
        <v>6143</v>
      </c>
      <c r="H12676" s="41">
        <v>3</v>
      </c>
      <c r="I12676" s="41">
        <v>6</v>
      </c>
      <c r="J12676" s="41">
        <v>10</v>
      </c>
      <c r="K12676" s="44">
        <v>12</v>
      </c>
      <c r="L12676" s="20">
        <v>13423200</v>
      </c>
      <c r="M12676" s="19" t="s">
        <v>11</v>
      </c>
      <c r="N12676" s="28" t="s">
        <v>15953</v>
      </c>
    </row>
    <row r="12677" spans="1:14" ht="45" x14ac:dyDescent="0.25">
      <c r="A12677" s="27" t="s">
        <v>11125</v>
      </c>
      <c r="B12677" s="19" t="s">
        <v>17014</v>
      </c>
      <c r="C12677" s="19" t="s">
        <v>16811</v>
      </c>
      <c r="D12677" s="38" t="s">
        <v>16121</v>
      </c>
      <c r="E12677" s="38" t="s">
        <v>11381</v>
      </c>
      <c r="F12677" s="41" t="s">
        <v>1781</v>
      </c>
      <c r="G12677" s="19" t="s">
        <v>6143</v>
      </c>
      <c r="H12677" s="41">
        <v>3</v>
      </c>
      <c r="I12677" s="41">
        <v>6</v>
      </c>
      <c r="J12677" s="41">
        <v>10</v>
      </c>
      <c r="K12677" s="44">
        <v>2</v>
      </c>
      <c r="L12677" s="20">
        <v>2951200</v>
      </c>
      <c r="M12677" s="19" t="s">
        <v>11</v>
      </c>
      <c r="N12677" s="28" t="s">
        <v>15953</v>
      </c>
    </row>
    <row r="12678" spans="1:14" ht="45" x14ac:dyDescent="0.25">
      <c r="A12678" s="27" t="s">
        <v>11125</v>
      </c>
      <c r="B12678" s="19" t="s">
        <v>17014</v>
      </c>
      <c r="C12678" s="19" t="s">
        <v>16811</v>
      </c>
      <c r="D12678" s="38" t="s">
        <v>16121</v>
      </c>
      <c r="E12678" s="38" t="s">
        <v>11382</v>
      </c>
      <c r="F12678" s="41" t="s">
        <v>1781</v>
      </c>
      <c r="G12678" s="19" t="s">
        <v>6143</v>
      </c>
      <c r="H12678" s="41">
        <v>3</v>
      </c>
      <c r="I12678" s="41">
        <v>6</v>
      </c>
      <c r="J12678" s="41">
        <v>10</v>
      </c>
      <c r="K12678" s="44">
        <v>2</v>
      </c>
      <c r="L12678" s="20">
        <v>2632280</v>
      </c>
      <c r="M12678" s="19" t="s">
        <v>11</v>
      </c>
      <c r="N12678" s="28" t="s">
        <v>15953</v>
      </c>
    </row>
    <row r="12679" spans="1:14" ht="45" x14ac:dyDescent="0.25">
      <c r="A12679" s="27" t="s">
        <v>11125</v>
      </c>
      <c r="B12679" s="19" t="s">
        <v>17014</v>
      </c>
      <c r="C12679" s="19" t="s">
        <v>16811</v>
      </c>
      <c r="D12679" s="38" t="s">
        <v>16121</v>
      </c>
      <c r="E12679" s="38" t="s">
        <v>11383</v>
      </c>
      <c r="F12679" s="41" t="s">
        <v>1781</v>
      </c>
      <c r="G12679" s="19" t="s">
        <v>6143</v>
      </c>
      <c r="H12679" s="41">
        <v>3</v>
      </c>
      <c r="I12679" s="41">
        <v>6</v>
      </c>
      <c r="J12679" s="41">
        <v>10</v>
      </c>
      <c r="K12679" s="44">
        <v>5</v>
      </c>
      <c r="L12679" s="20">
        <v>5890500</v>
      </c>
      <c r="M12679" s="19" t="s">
        <v>11</v>
      </c>
      <c r="N12679" s="28" t="s">
        <v>15953</v>
      </c>
    </row>
    <row r="12680" spans="1:14" ht="45" x14ac:dyDescent="0.25">
      <c r="A12680" s="27" t="s">
        <v>11125</v>
      </c>
      <c r="B12680" s="19" t="s">
        <v>17014</v>
      </c>
      <c r="C12680" s="19" t="s">
        <v>16811</v>
      </c>
      <c r="D12680" s="38" t="s">
        <v>16121</v>
      </c>
      <c r="E12680" s="38" t="s">
        <v>11384</v>
      </c>
      <c r="F12680" s="41" t="s">
        <v>1781</v>
      </c>
      <c r="G12680" s="19" t="s">
        <v>6143</v>
      </c>
      <c r="H12680" s="41">
        <v>3</v>
      </c>
      <c r="I12680" s="41">
        <v>6</v>
      </c>
      <c r="J12680" s="41">
        <v>10</v>
      </c>
      <c r="K12680" s="44">
        <v>1</v>
      </c>
      <c r="L12680" s="20">
        <v>495873</v>
      </c>
      <c r="M12680" s="19" t="s">
        <v>11</v>
      </c>
      <c r="N12680" s="28" t="s">
        <v>15953</v>
      </c>
    </row>
    <row r="12681" spans="1:14" ht="45" x14ac:dyDescent="0.25">
      <c r="A12681" s="27" t="s">
        <v>11125</v>
      </c>
      <c r="B12681" s="19" t="s">
        <v>17014</v>
      </c>
      <c r="C12681" s="19" t="s">
        <v>16811</v>
      </c>
      <c r="D12681" s="38" t="s">
        <v>16121</v>
      </c>
      <c r="E12681" s="38" t="s">
        <v>11385</v>
      </c>
      <c r="F12681" s="41" t="s">
        <v>1781</v>
      </c>
      <c r="G12681" s="19" t="s">
        <v>6143</v>
      </c>
      <c r="H12681" s="41">
        <v>3</v>
      </c>
      <c r="I12681" s="41">
        <v>6</v>
      </c>
      <c r="J12681" s="41">
        <v>10</v>
      </c>
      <c r="K12681" s="44">
        <v>2</v>
      </c>
      <c r="L12681" s="20">
        <v>264180</v>
      </c>
      <c r="M12681" s="19" t="s">
        <v>16732</v>
      </c>
      <c r="N12681" s="28" t="s">
        <v>15953</v>
      </c>
    </row>
    <row r="12682" spans="1:14" ht="45" x14ac:dyDescent="0.25">
      <c r="A12682" s="27" t="s">
        <v>11125</v>
      </c>
      <c r="B12682" s="19" t="s">
        <v>17014</v>
      </c>
      <c r="C12682" s="19" t="s">
        <v>16811</v>
      </c>
      <c r="D12682" s="38" t="s">
        <v>16121</v>
      </c>
      <c r="E12682" s="38" t="s">
        <v>11386</v>
      </c>
      <c r="F12682" s="41" t="s">
        <v>1434</v>
      </c>
      <c r="G12682" s="19" t="s">
        <v>6143</v>
      </c>
      <c r="H12682" s="41">
        <v>3</v>
      </c>
      <c r="I12682" s="41">
        <v>6</v>
      </c>
      <c r="J12682" s="41">
        <v>10</v>
      </c>
      <c r="K12682" s="44">
        <v>4</v>
      </c>
      <c r="L12682" s="20">
        <v>2308600</v>
      </c>
      <c r="M12682" s="19" t="s">
        <v>16732</v>
      </c>
      <c r="N12682" s="28" t="s">
        <v>15953</v>
      </c>
    </row>
    <row r="12683" spans="1:14" ht="45" x14ac:dyDescent="0.25">
      <c r="A12683" s="27" t="s">
        <v>11125</v>
      </c>
      <c r="B12683" s="19" t="s">
        <v>17014</v>
      </c>
      <c r="C12683" s="19" t="s">
        <v>16811</v>
      </c>
      <c r="D12683" s="38" t="s">
        <v>16121</v>
      </c>
      <c r="E12683" s="38" t="s">
        <v>11387</v>
      </c>
      <c r="F12683" s="41" t="s">
        <v>1781</v>
      </c>
      <c r="G12683" s="19" t="s">
        <v>6143</v>
      </c>
      <c r="H12683" s="41">
        <v>3</v>
      </c>
      <c r="I12683" s="41">
        <v>6</v>
      </c>
      <c r="J12683" s="41">
        <v>10</v>
      </c>
      <c r="K12683" s="44">
        <v>4</v>
      </c>
      <c r="L12683" s="20">
        <v>4526760</v>
      </c>
      <c r="M12683" s="19" t="s">
        <v>16732</v>
      </c>
      <c r="N12683" s="28" t="s">
        <v>15953</v>
      </c>
    </row>
    <row r="12684" spans="1:14" ht="30" x14ac:dyDescent="0.25">
      <c r="A12684" s="27" t="s">
        <v>11125</v>
      </c>
      <c r="B12684" s="19" t="s">
        <v>16780</v>
      </c>
      <c r="C12684" s="19" t="s">
        <v>16780</v>
      </c>
      <c r="D12684" s="38" t="s">
        <v>16090</v>
      </c>
      <c r="E12684" s="38" t="s">
        <v>11388</v>
      </c>
      <c r="F12684" s="41">
        <v>10141610</v>
      </c>
      <c r="G12684" s="19" t="s">
        <v>16737</v>
      </c>
      <c r="H12684" s="41">
        <v>6</v>
      </c>
      <c r="I12684" s="41">
        <v>6</v>
      </c>
      <c r="J12684" s="41">
        <v>10</v>
      </c>
      <c r="K12684" s="44">
        <v>3</v>
      </c>
      <c r="L12684" s="20">
        <v>172845</v>
      </c>
      <c r="M12684" s="19" t="s">
        <v>11</v>
      </c>
      <c r="N12684" s="28" t="s">
        <v>15953</v>
      </c>
    </row>
    <row r="12685" spans="1:14" ht="45" x14ac:dyDescent="0.25">
      <c r="A12685" s="27" t="s">
        <v>11125</v>
      </c>
      <c r="B12685" s="19" t="s">
        <v>16780</v>
      </c>
      <c r="C12685" s="19" t="s">
        <v>16780</v>
      </c>
      <c r="D12685" s="38" t="s">
        <v>16090</v>
      </c>
      <c r="E12685" s="38" t="s">
        <v>11389</v>
      </c>
      <c r="F12685" s="41">
        <v>46182306</v>
      </c>
      <c r="G12685" s="19" t="s">
        <v>16737</v>
      </c>
      <c r="H12685" s="41">
        <v>6</v>
      </c>
      <c r="I12685" s="41">
        <v>6</v>
      </c>
      <c r="J12685" s="41">
        <v>10</v>
      </c>
      <c r="K12685" s="44">
        <v>4</v>
      </c>
      <c r="L12685" s="20">
        <v>1183616</v>
      </c>
      <c r="M12685" s="19" t="s">
        <v>11</v>
      </c>
      <c r="N12685" s="28" t="s">
        <v>15953</v>
      </c>
    </row>
    <row r="12686" spans="1:14" ht="30" x14ac:dyDescent="0.25">
      <c r="A12686" s="27" t="s">
        <v>11125</v>
      </c>
      <c r="B12686" s="19" t="s">
        <v>16780</v>
      </c>
      <c r="C12686" s="19" t="s">
        <v>16780</v>
      </c>
      <c r="D12686" s="38" t="s">
        <v>16090</v>
      </c>
      <c r="E12686" s="38" t="s">
        <v>11390</v>
      </c>
      <c r="F12686" s="41">
        <v>46182314</v>
      </c>
      <c r="G12686" s="19" t="s">
        <v>16737</v>
      </c>
      <c r="H12686" s="41">
        <v>6</v>
      </c>
      <c r="I12686" s="41">
        <v>6</v>
      </c>
      <c r="J12686" s="41">
        <v>10</v>
      </c>
      <c r="K12686" s="44">
        <v>2</v>
      </c>
      <c r="L12686" s="20">
        <v>171576</v>
      </c>
      <c r="M12686" s="19" t="s">
        <v>11</v>
      </c>
      <c r="N12686" s="28" t="s">
        <v>15953</v>
      </c>
    </row>
    <row r="12687" spans="1:14" ht="30" x14ac:dyDescent="0.25">
      <c r="A12687" s="27" t="s">
        <v>11125</v>
      </c>
      <c r="B12687" s="19" t="s">
        <v>17014</v>
      </c>
      <c r="C12687" s="19" t="s">
        <v>16850</v>
      </c>
      <c r="D12687" s="38" t="s">
        <v>16160</v>
      </c>
      <c r="E12687" s="38" t="s">
        <v>11391</v>
      </c>
      <c r="F12687" s="41" t="s">
        <v>11392</v>
      </c>
      <c r="G12687" s="19" t="s">
        <v>611</v>
      </c>
      <c r="H12687" s="41">
        <v>3</v>
      </c>
      <c r="I12687" s="41">
        <v>3</v>
      </c>
      <c r="J12687" s="41">
        <v>10</v>
      </c>
      <c r="K12687" s="44">
        <v>2</v>
      </c>
      <c r="L12687" s="20">
        <v>84000</v>
      </c>
      <c r="M12687" s="19" t="s">
        <v>11</v>
      </c>
      <c r="N12687" s="28" t="s">
        <v>15953</v>
      </c>
    </row>
    <row r="12688" spans="1:14" ht="90" x14ac:dyDescent="0.25">
      <c r="A12688" s="27" t="s">
        <v>11125</v>
      </c>
      <c r="B12688" s="19" t="s">
        <v>17012</v>
      </c>
      <c r="C12688" s="19" t="s">
        <v>16739</v>
      </c>
      <c r="D12688" s="38" t="s">
        <v>16049</v>
      </c>
      <c r="E12688" s="38" t="s">
        <v>11393</v>
      </c>
      <c r="F12688" s="41" t="s">
        <v>6673</v>
      </c>
      <c r="G12688" s="19" t="s">
        <v>611</v>
      </c>
      <c r="H12688" s="41">
        <v>3</v>
      </c>
      <c r="I12688" s="41">
        <v>3</v>
      </c>
      <c r="J12688" s="41">
        <v>10</v>
      </c>
      <c r="K12688" s="44">
        <v>36</v>
      </c>
      <c r="L12688" s="20">
        <v>1593828</v>
      </c>
      <c r="M12688" s="19" t="s">
        <v>11</v>
      </c>
      <c r="N12688" s="28" t="s">
        <v>15953</v>
      </c>
    </row>
    <row r="12689" spans="1:14" ht="120" x14ac:dyDescent="0.25">
      <c r="A12689" s="27" t="s">
        <v>11125</v>
      </c>
      <c r="B12689" s="19" t="s">
        <v>17012</v>
      </c>
      <c r="C12689" s="19" t="s">
        <v>16844</v>
      </c>
      <c r="D12689" s="38" t="s">
        <v>16154</v>
      </c>
      <c r="E12689" s="38" t="s">
        <v>11394</v>
      </c>
      <c r="F12689" s="41" t="s">
        <v>3170</v>
      </c>
      <c r="G12689" s="19" t="s">
        <v>611</v>
      </c>
      <c r="H12689" s="41">
        <v>3</v>
      </c>
      <c r="I12689" s="41">
        <v>3</v>
      </c>
      <c r="J12689" s="41">
        <v>10</v>
      </c>
      <c r="K12689" s="44">
        <v>1</v>
      </c>
      <c r="L12689" s="20">
        <v>575805</v>
      </c>
      <c r="M12689" s="19" t="s">
        <v>11</v>
      </c>
      <c r="N12689" s="28" t="s">
        <v>15953</v>
      </c>
    </row>
    <row r="12690" spans="1:14" ht="45" x14ac:dyDescent="0.25">
      <c r="A12690" s="27" t="s">
        <v>11125</v>
      </c>
      <c r="B12690" s="19" t="s">
        <v>17014</v>
      </c>
      <c r="C12690" s="19" t="s">
        <v>16850</v>
      </c>
      <c r="D12690" s="38" t="s">
        <v>16160</v>
      </c>
      <c r="E12690" s="38" t="s">
        <v>11395</v>
      </c>
      <c r="F12690" s="41" t="s">
        <v>1002</v>
      </c>
      <c r="G12690" s="19" t="s">
        <v>611</v>
      </c>
      <c r="H12690" s="41">
        <v>3</v>
      </c>
      <c r="I12690" s="41">
        <v>3</v>
      </c>
      <c r="J12690" s="41">
        <v>10</v>
      </c>
      <c r="K12690" s="44">
        <v>50</v>
      </c>
      <c r="L12690" s="20">
        <v>2562600</v>
      </c>
      <c r="M12690" s="19" t="s">
        <v>11</v>
      </c>
      <c r="N12690" s="28" t="s">
        <v>15953</v>
      </c>
    </row>
    <row r="12691" spans="1:14" ht="45" x14ac:dyDescent="0.25">
      <c r="A12691" s="27" t="s">
        <v>11125</v>
      </c>
      <c r="B12691" s="19" t="s">
        <v>17014</v>
      </c>
      <c r="C12691" s="19" t="s">
        <v>16747</v>
      </c>
      <c r="D12691" s="38" t="s">
        <v>16057</v>
      </c>
      <c r="E12691" s="38" t="s">
        <v>11396</v>
      </c>
      <c r="F12691" s="41" t="s">
        <v>1296</v>
      </c>
      <c r="G12691" s="19" t="s">
        <v>6143</v>
      </c>
      <c r="H12691" s="41">
        <v>3</v>
      </c>
      <c r="I12691" s="41">
        <v>6</v>
      </c>
      <c r="J12691" s="41">
        <v>10</v>
      </c>
      <c r="K12691" s="44">
        <v>1</v>
      </c>
      <c r="L12691" s="20">
        <v>7194455.5899999999</v>
      </c>
      <c r="M12691" s="19" t="s">
        <v>16732</v>
      </c>
      <c r="N12691" s="28" t="s">
        <v>15953</v>
      </c>
    </row>
    <row r="12692" spans="1:14" ht="45" x14ac:dyDescent="0.25">
      <c r="A12692" s="27" t="s">
        <v>11125</v>
      </c>
      <c r="B12692" s="19" t="s">
        <v>17014</v>
      </c>
      <c r="C12692" s="19" t="s">
        <v>16747</v>
      </c>
      <c r="D12692" s="38" t="s">
        <v>16057</v>
      </c>
      <c r="E12692" s="38" t="s">
        <v>11397</v>
      </c>
      <c r="F12692" s="41" t="s">
        <v>100</v>
      </c>
      <c r="G12692" s="19" t="s">
        <v>611</v>
      </c>
      <c r="H12692" s="41">
        <v>3</v>
      </c>
      <c r="I12692" s="41">
        <v>3</v>
      </c>
      <c r="J12692" s="41">
        <v>10</v>
      </c>
      <c r="K12692" s="44">
        <v>51</v>
      </c>
      <c r="L12692" s="20">
        <v>714000</v>
      </c>
      <c r="M12692" s="19" t="s">
        <v>16732</v>
      </c>
      <c r="N12692" s="28" t="s">
        <v>15953</v>
      </c>
    </row>
    <row r="12693" spans="1:14" ht="45" x14ac:dyDescent="0.25">
      <c r="A12693" s="27" t="s">
        <v>11125</v>
      </c>
      <c r="B12693" s="19" t="s">
        <v>17014</v>
      </c>
      <c r="C12693" s="19" t="s">
        <v>16747</v>
      </c>
      <c r="D12693" s="38" t="s">
        <v>16057</v>
      </c>
      <c r="E12693" s="38" t="s">
        <v>11398</v>
      </c>
      <c r="F12693" s="41" t="s">
        <v>1702</v>
      </c>
      <c r="G12693" s="19" t="s">
        <v>611</v>
      </c>
      <c r="H12693" s="41">
        <v>3</v>
      </c>
      <c r="I12693" s="41">
        <v>3</v>
      </c>
      <c r="J12693" s="41">
        <v>10</v>
      </c>
      <c r="K12693" s="44">
        <v>100</v>
      </c>
      <c r="L12693" s="20">
        <v>1040000</v>
      </c>
      <c r="M12693" s="19" t="s">
        <v>15970</v>
      </c>
      <c r="N12693" s="28" t="s">
        <v>15953</v>
      </c>
    </row>
    <row r="12694" spans="1:14" ht="45" x14ac:dyDescent="0.25">
      <c r="A12694" s="27" t="s">
        <v>11125</v>
      </c>
      <c r="B12694" s="19" t="s">
        <v>17014</v>
      </c>
      <c r="C12694" s="19" t="s">
        <v>16747</v>
      </c>
      <c r="D12694" s="38" t="s">
        <v>16057</v>
      </c>
      <c r="E12694" s="38" t="s">
        <v>11399</v>
      </c>
      <c r="F12694" s="41" t="s">
        <v>140</v>
      </c>
      <c r="G12694" s="19" t="s">
        <v>611</v>
      </c>
      <c r="H12694" s="41">
        <v>3</v>
      </c>
      <c r="I12694" s="41">
        <v>3</v>
      </c>
      <c r="J12694" s="41">
        <v>10</v>
      </c>
      <c r="K12694" s="44">
        <v>2</v>
      </c>
      <c r="L12694" s="20">
        <v>56000</v>
      </c>
      <c r="M12694" s="19" t="s">
        <v>11</v>
      </c>
      <c r="N12694" s="28" t="s">
        <v>15953</v>
      </c>
    </row>
    <row r="12695" spans="1:14" ht="45" x14ac:dyDescent="0.25">
      <c r="A12695" s="27" t="s">
        <v>11125</v>
      </c>
      <c r="B12695" s="19" t="s">
        <v>17014</v>
      </c>
      <c r="C12695" s="19" t="s">
        <v>16747</v>
      </c>
      <c r="D12695" s="38" t="s">
        <v>16057</v>
      </c>
      <c r="E12695" s="38" t="s">
        <v>11400</v>
      </c>
      <c r="F12695" s="41" t="s">
        <v>1296</v>
      </c>
      <c r="G12695" s="19" t="s">
        <v>6143</v>
      </c>
      <c r="H12695" s="41">
        <v>3</v>
      </c>
      <c r="I12695" s="41">
        <v>6</v>
      </c>
      <c r="J12695" s="41">
        <v>10</v>
      </c>
      <c r="K12695" s="44">
        <v>2</v>
      </c>
      <c r="L12695" s="20">
        <v>2545417.14</v>
      </c>
      <c r="M12695" s="19" t="s">
        <v>11</v>
      </c>
      <c r="N12695" s="28" t="s">
        <v>15953</v>
      </c>
    </row>
    <row r="12696" spans="1:14" ht="30" x14ac:dyDescent="0.25">
      <c r="A12696" s="27" t="s">
        <v>11125</v>
      </c>
      <c r="B12696" s="19" t="s">
        <v>17014</v>
      </c>
      <c r="C12696" s="19" t="s">
        <v>16850</v>
      </c>
      <c r="D12696" s="38" t="s">
        <v>16160</v>
      </c>
      <c r="E12696" s="38" t="s">
        <v>11401</v>
      </c>
      <c r="F12696" s="41" t="s">
        <v>1002</v>
      </c>
      <c r="G12696" s="19" t="s">
        <v>611</v>
      </c>
      <c r="H12696" s="41">
        <v>3</v>
      </c>
      <c r="I12696" s="41">
        <v>3</v>
      </c>
      <c r="J12696" s="41">
        <v>10</v>
      </c>
      <c r="K12696" s="44">
        <v>52</v>
      </c>
      <c r="L12696" s="20">
        <v>2704364</v>
      </c>
      <c r="M12696" s="19" t="s">
        <v>11</v>
      </c>
      <c r="N12696" s="28" t="s">
        <v>15953</v>
      </c>
    </row>
    <row r="12697" spans="1:14" ht="45" x14ac:dyDescent="0.25">
      <c r="A12697" s="27" t="s">
        <v>11125</v>
      </c>
      <c r="B12697" s="19" t="s">
        <v>17014</v>
      </c>
      <c r="C12697" s="19" t="s">
        <v>16747</v>
      </c>
      <c r="D12697" s="38" t="s">
        <v>16057</v>
      </c>
      <c r="E12697" s="38" t="s">
        <v>11402</v>
      </c>
      <c r="F12697" s="41" t="s">
        <v>1287</v>
      </c>
      <c r="G12697" s="19" t="s">
        <v>611</v>
      </c>
      <c r="H12697" s="41">
        <v>3</v>
      </c>
      <c r="I12697" s="41">
        <v>3</v>
      </c>
      <c r="J12697" s="41">
        <v>10</v>
      </c>
      <c r="K12697" s="44">
        <v>80</v>
      </c>
      <c r="L12697" s="20">
        <v>1360000</v>
      </c>
      <c r="M12697" s="19" t="s">
        <v>16732</v>
      </c>
      <c r="N12697" s="28" t="s">
        <v>15953</v>
      </c>
    </row>
    <row r="12698" spans="1:14" ht="45" x14ac:dyDescent="0.25">
      <c r="A12698" s="27" t="s">
        <v>11125</v>
      </c>
      <c r="B12698" s="19" t="s">
        <v>17014</v>
      </c>
      <c r="C12698" s="19" t="s">
        <v>16747</v>
      </c>
      <c r="D12698" s="38" t="s">
        <v>16057</v>
      </c>
      <c r="E12698" s="38" t="s">
        <v>11403</v>
      </c>
      <c r="F12698" s="41" t="s">
        <v>1296</v>
      </c>
      <c r="G12698" s="19" t="s">
        <v>6143</v>
      </c>
      <c r="H12698" s="41">
        <v>3</v>
      </c>
      <c r="I12698" s="41">
        <v>6</v>
      </c>
      <c r="J12698" s="41">
        <v>10</v>
      </c>
      <c r="K12698" s="44">
        <v>1</v>
      </c>
      <c r="L12698" s="20">
        <v>6568095.5199999996</v>
      </c>
      <c r="M12698" s="19" t="s">
        <v>16732</v>
      </c>
      <c r="N12698" s="28" t="s">
        <v>15953</v>
      </c>
    </row>
    <row r="12699" spans="1:14" ht="30" x14ac:dyDescent="0.25">
      <c r="A12699" s="27" t="s">
        <v>11125</v>
      </c>
      <c r="B12699" s="19" t="s">
        <v>17014</v>
      </c>
      <c r="C12699" s="19" t="s">
        <v>16741</v>
      </c>
      <c r="D12699" s="38" t="s">
        <v>16051</v>
      </c>
      <c r="E12699" s="38" t="s">
        <v>11404</v>
      </c>
      <c r="F12699" s="41" t="s">
        <v>11405</v>
      </c>
      <c r="G12699" s="19" t="s">
        <v>6143</v>
      </c>
      <c r="H12699" s="41">
        <v>3</v>
      </c>
      <c r="I12699" s="41">
        <v>6</v>
      </c>
      <c r="J12699" s="41">
        <v>10</v>
      </c>
      <c r="K12699" s="44">
        <v>1</v>
      </c>
      <c r="L12699" s="20">
        <v>324870</v>
      </c>
      <c r="M12699" s="19" t="s">
        <v>11</v>
      </c>
      <c r="N12699" s="28" t="s">
        <v>15953</v>
      </c>
    </row>
    <row r="12700" spans="1:14" ht="30" x14ac:dyDescent="0.25">
      <c r="A12700" s="27" t="s">
        <v>11125</v>
      </c>
      <c r="B12700" s="19" t="s">
        <v>17014</v>
      </c>
      <c r="C12700" s="19" t="s">
        <v>16741</v>
      </c>
      <c r="D12700" s="38" t="s">
        <v>16051</v>
      </c>
      <c r="E12700" s="38" t="s">
        <v>11406</v>
      </c>
      <c r="F12700" s="41" t="s">
        <v>11405</v>
      </c>
      <c r="G12700" s="19" t="s">
        <v>6143</v>
      </c>
      <c r="H12700" s="41">
        <v>3</v>
      </c>
      <c r="I12700" s="41">
        <v>6</v>
      </c>
      <c r="J12700" s="41">
        <v>10</v>
      </c>
      <c r="K12700" s="44">
        <v>2</v>
      </c>
      <c r="L12700" s="20">
        <v>630676.19999999995</v>
      </c>
      <c r="M12700" s="19" t="s">
        <v>11</v>
      </c>
      <c r="N12700" s="28" t="s">
        <v>15953</v>
      </c>
    </row>
    <row r="12701" spans="1:14" ht="30" x14ac:dyDescent="0.25">
      <c r="A12701" s="27" t="s">
        <v>11125</v>
      </c>
      <c r="B12701" s="19" t="s">
        <v>17014</v>
      </c>
      <c r="C12701" s="19" t="s">
        <v>16741</v>
      </c>
      <c r="D12701" s="38" t="s">
        <v>16051</v>
      </c>
      <c r="E12701" s="38" t="s">
        <v>11407</v>
      </c>
      <c r="F12701" s="41" t="s">
        <v>11405</v>
      </c>
      <c r="G12701" s="19" t="s">
        <v>6143</v>
      </c>
      <c r="H12701" s="41">
        <v>3</v>
      </c>
      <c r="I12701" s="41">
        <v>6</v>
      </c>
      <c r="J12701" s="41">
        <v>10</v>
      </c>
      <c r="K12701" s="44">
        <v>1</v>
      </c>
      <c r="L12701" s="20">
        <v>107100</v>
      </c>
      <c r="M12701" s="19" t="s">
        <v>11</v>
      </c>
      <c r="N12701" s="28" t="s">
        <v>15953</v>
      </c>
    </row>
    <row r="12702" spans="1:14" ht="30" x14ac:dyDescent="0.25">
      <c r="A12702" s="27" t="s">
        <v>11125</v>
      </c>
      <c r="B12702" s="19" t="s">
        <v>17014</v>
      </c>
      <c r="C12702" s="19" t="s">
        <v>16741</v>
      </c>
      <c r="D12702" s="38" t="s">
        <v>16051</v>
      </c>
      <c r="E12702" s="38" t="s">
        <v>11408</v>
      </c>
      <c r="F12702" s="41" t="s">
        <v>1335</v>
      </c>
      <c r="G12702" s="19" t="s">
        <v>6143</v>
      </c>
      <c r="H12702" s="41">
        <v>3</v>
      </c>
      <c r="I12702" s="41">
        <v>6</v>
      </c>
      <c r="J12702" s="41">
        <v>10</v>
      </c>
      <c r="K12702" s="44">
        <v>1</v>
      </c>
      <c r="L12702" s="20">
        <v>2083690</v>
      </c>
      <c r="M12702" s="19" t="s">
        <v>16732</v>
      </c>
      <c r="N12702" s="28" t="s">
        <v>15953</v>
      </c>
    </row>
    <row r="12703" spans="1:14" ht="30" x14ac:dyDescent="0.25">
      <c r="A12703" s="27" t="s">
        <v>11125</v>
      </c>
      <c r="B12703" s="19" t="s">
        <v>17014</v>
      </c>
      <c r="C12703" s="19" t="s">
        <v>16741</v>
      </c>
      <c r="D12703" s="38" t="s">
        <v>16051</v>
      </c>
      <c r="E12703" s="38" t="s">
        <v>11409</v>
      </c>
      <c r="F12703" s="41" t="s">
        <v>1790</v>
      </c>
      <c r="G12703" s="19" t="s">
        <v>6143</v>
      </c>
      <c r="H12703" s="41">
        <v>3</v>
      </c>
      <c r="I12703" s="41">
        <v>6</v>
      </c>
      <c r="J12703" s="41">
        <v>10</v>
      </c>
      <c r="K12703" s="44">
        <v>2</v>
      </c>
      <c r="L12703" s="20">
        <v>624750</v>
      </c>
      <c r="M12703" s="19" t="s">
        <v>11</v>
      </c>
      <c r="N12703" s="28" t="s">
        <v>15953</v>
      </c>
    </row>
    <row r="12704" spans="1:14" ht="30" x14ac:dyDescent="0.25">
      <c r="A12704" s="27" t="s">
        <v>11125</v>
      </c>
      <c r="B12704" s="19" t="s">
        <v>17014</v>
      </c>
      <c r="C12704" s="19" t="s">
        <v>16741</v>
      </c>
      <c r="D12704" s="38" t="s">
        <v>16051</v>
      </c>
      <c r="E12704" s="38" t="s">
        <v>11410</v>
      </c>
      <c r="F12704" s="41" t="s">
        <v>11329</v>
      </c>
      <c r="G12704" s="19" t="s">
        <v>6143</v>
      </c>
      <c r="H12704" s="41">
        <v>3</v>
      </c>
      <c r="I12704" s="41">
        <v>6</v>
      </c>
      <c r="J12704" s="41">
        <v>10</v>
      </c>
      <c r="K12704" s="44">
        <v>2</v>
      </c>
      <c r="L12704" s="20">
        <v>952000</v>
      </c>
      <c r="M12704" s="19" t="s">
        <v>16732</v>
      </c>
      <c r="N12704" s="28" t="s">
        <v>15953</v>
      </c>
    </row>
    <row r="12705" spans="1:14" ht="30" x14ac:dyDescent="0.25">
      <c r="A12705" s="27" t="s">
        <v>11125</v>
      </c>
      <c r="B12705" s="19" t="s">
        <v>17014</v>
      </c>
      <c r="C12705" s="19" t="s">
        <v>16741</v>
      </c>
      <c r="D12705" s="38" t="s">
        <v>16051</v>
      </c>
      <c r="E12705" s="38" t="s">
        <v>11411</v>
      </c>
      <c r="F12705" s="41" t="s">
        <v>5880</v>
      </c>
      <c r="G12705" s="19" t="s">
        <v>6143</v>
      </c>
      <c r="H12705" s="41">
        <v>3</v>
      </c>
      <c r="I12705" s="41">
        <v>6</v>
      </c>
      <c r="J12705" s="41">
        <v>10</v>
      </c>
      <c r="K12705" s="44">
        <v>10</v>
      </c>
      <c r="L12705" s="20">
        <v>3998400</v>
      </c>
      <c r="M12705" s="19" t="s">
        <v>11</v>
      </c>
      <c r="N12705" s="28" t="s">
        <v>15953</v>
      </c>
    </row>
    <row r="12706" spans="1:14" ht="30" x14ac:dyDescent="0.25">
      <c r="A12706" s="27" t="s">
        <v>11125</v>
      </c>
      <c r="B12706" s="19" t="s">
        <v>17014</v>
      </c>
      <c r="C12706" s="19" t="s">
        <v>16741</v>
      </c>
      <c r="D12706" s="38" t="s">
        <v>16051</v>
      </c>
      <c r="E12706" s="38" t="s">
        <v>11412</v>
      </c>
      <c r="F12706" s="41" t="s">
        <v>1841</v>
      </c>
      <c r="G12706" s="19" t="s">
        <v>6143</v>
      </c>
      <c r="H12706" s="41">
        <v>3</v>
      </c>
      <c r="I12706" s="41">
        <v>6</v>
      </c>
      <c r="J12706" s="41">
        <v>10</v>
      </c>
      <c r="K12706" s="44">
        <v>6</v>
      </c>
      <c r="L12706" s="20">
        <v>803250</v>
      </c>
      <c r="M12706" s="19" t="s">
        <v>11</v>
      </c>
      <c r="N12706" s="28" t="s">
        <v>15953</v>
      </c>
    </row>
    <row r="12707" spans="1:14" ht="30" x14ac:dyDescent="0.25">
      <c r="A12707" s="27" t="s">
        <v>11125</v>
      </c>
      <c r="B12707" s="19" t="s">
        <v>17014</v>
      </c>
      <c r="C12707" s="19" t="s">
        <v>16741</v>
      </c>
      <c r="D12707" s="38" t="s">
        <v>16051</v>
      </c>
      <c r="E12707" s="38" t="s">
        <v>11413</v>
      </c>
      <c r="F12707" s="41" t="s">
        <v>1841</v>
      </c>
      <c r="G12707" s="19" t="s">
        <v>6143</v>
      </c>
      <c r="H12707" s="41">
        <v>3</v>
      </c>
      <c r="I12707" s="41">
        <v>6</v>
      </c>
      <c r="J12707" s="41">
        <v>10</v>
      </c>
      <c r="K12707" s="44">
        <v>1</v>
      </c>
      <c r="L12707" s="20">
        <v>303450</v>
      </c>
      <c r="M12707" s="19" t="s">
        <v>11</v>
      </c>
      <c r="N12707" s="28" t="s">
        <v>15953</v>
      </c>
    </row>
    <row r="12708" spans="1:14" ht="30" x14ac:dyDescent="0.25">
      <c r="A12708" s="27" t="s">
        <v>11125</v>
      </c>
      <c r="B12708" s="19" t="s">
        <v>17014</v>
      </c>
      <c r="C12708" s="19" t="s">
        <v>16741</v>
      </c>
      <c r="D12708" s="38" t="s">
        <v>16051</v>
      </c>
      <c r="E12708" s="38" t="s">
        <v>11414</v>
      </c>
      <c r="F12708" s="41" t="s">
        <v>1841</v>
      </c>
      <c r="G12708" s="19" t="s">
        <v>6143</v>
      </c>
      <c r="H12708" s="41">
        <v>3</v>
      </c>
      <c r="I12708" s="41">
        <v>6</v>
      </c>
      <c r="J12708" s="41">
        <v>10</v>
      </c>
      <c r="K12708" s="44">
        <v>2</v>
      </c>
      <c r="L12708" s="20">
        <v>4215932</v>
      </c>
      <c r="M12708" s="19" t="s">
        <v>11</v>
      </c>
      <c r="N12708" s="28" t="s">
        <v>15953</v>
      </c>
    </row>
    <row r="12709" spans="1:14" ht="30" x14ac:dyDescent="0.25">
      <c r="A12709" s="27" t="s">
        <v>11125</v>
      </c>
      <c r="B12709" s="19" t="s">
        <v>17014</v>
      </c>
      <c r="C12709" s="19" t="s">
        <v>16741</v>
      </c>
      <c r="D12709" s="38" t="s">
        <v>16051</v>
      </c>
      <c r="E12709" s="38" t="s">
        <v>11415</v>
      </c>
      <c r="F12709" s="41" t="s">
        <v>1841</v>
      </c>
      <c r="G12709" s="19" t="s">
        <v>6143</v>
      </c>
      <c r="H12709" s="41">
        <v>3</v>
      </c>
      <c r="I12709" s="41">
        <v>6</v>
      </c>
      <c r="J12709" s="41">
        <v>10</v>
      </c>
      <c r="K12709" s="44">
        <v>2</v>
      </c>
      <c r="L12709" s="20">
        <v>5911920</v>
      </c>
      <c r="M12709" s="19" t="s">
        <v>11</v>
      </c>
      <c r="N12709" s="28" t="s">
        <v>15953</v>
      </c>
    </row>
    <row r="12710" spans="1:14" ht="30" x14ac:dyDescent="0.25">
      <c r="A12710" s="27" t="s">
        <v>11125</v>
      </c>
      <c r="B12710" s="19" t="s">
        <v>17014</v>
      </c>
      <c r="C12710" s="19" t="s">
        <v>16741</v>
      </c>
      <c r="D12710" s="38" t="s">
        <v>16051</v>
      </c>
      <c r="E12710" s="38" t="s">
        <v>11416</v>
      </c>
      <c r="F12710" s="41" t="s">
        <v>1841</v>
      </c>
      <c r="G12710" s="19" t="s">
        <v>6143</v>
      </c>
      <c r="H12710" s="41">
        <v>3</v>
      </c>
      <c r="I12710" s="41">
        <v>6</v>
      </c>
      <c r="J12710" s="41">
        <v>10</v>
      </c>
      <c r="K12710" s="44">
        <v>1</v>
      </c>
      <c r="L12710" s="20">
        <v>289170</v>
      </c>
      <c r="M12710" s="19" t="s">
        <v>11</v>
      </c>
      <c r="N12710" s="28" t="s">
        <v>15953</v>
      </c>
    </row>
    <row r="12711" spans="1:14" ht="30" x14ac:dyDescent="0.25">
      <c r="A12711" s="27" t="s">
        <v>11125</v>
      </c>
      <c r="B12711" s="19" t="s">
        <v>17014</v>
      </c>
      <c r="C12711" s="19" t="s">
        <v>16741</v>
      </c>
      <c r="D12711" s="38" t="s">
        <v>16051</v>
      </c>
      <c r="E12711" s="38" t="s">
        <v>11417</v>
      </c>
      <c r="F12711" s="41" t="s">
        <v>1841</v>
      </c>
      <c r="G12711" s="19" t="s">
        <v>6143</v>
      </c>
      <c r="H12711" s="41">
        <v>3</v>
      </c>
      <c r="I12711" s="41">
        <v>6</v>
      </c>
      <c r="J12711" s="41">
        <v>10</v>
      </c>
      <c r="K12711" s="44">
        <v>6</v>
      </c>
      <c r="L12711" s="20">
        <v>2856000</v>
      </c>
      <c r="M12711" s="19" t="s">
        <v>16732</v>
      </c>
      <c r="N12711" s="28" t="s">
        <v>15953</v>
      </c>
    </row>
    <row r="12712" spans="1:14" ht="30" x14ac:dyDescent="0.25">
      <c r="A12712" s="27" t="s">
        <v>11125</v>
      </c>
      <c r="B12712" s="19" t="s">
        <v>17014</v>
      </c>
      <c r="C12712" s="19" t="s">
        <v>16741</v>
      </c>
      <c r="D12712" s="38" t="s">
        <v>16051</v>
      </c>
      <c r="E12712" s="38" t="s">
        <v>11418</v>
      </c>
      <c r="F12712" s="41" t="s">
        <v>1841</v>
      </c>
      <c r="G12712" s="19" t="s">
        <v>6143</v>
      </c>
      <c r="H12712" s="41">
        <v>3</v>
      </c>
      <c r="I12712" s="41">
        <v>6</v>
      </c>
      <c r="J12712" s="41">
        <v>10</v>
      </c>
      <c r="K12712" s="44">
        <v>1</v>
      </c>
      <c r="L12712" s="20">
        <v>214200</v>
      </c>
      <c r="M12712" s="19" t="s">
        <v>11</v>
      </c>
      <c r="N12712" s="28" t="s">
        <v>15953</v>
      </c>
    </row>
    <row r="12713" spans="1:14" ht="30" x14ac:dyDescent="0.25">
      <c r="A12713" s="27" t="s">
        <v>11125</v>
      </c>
      <c r="B12713" s="19" t="s">
        <v>17014</v>
      </c>
      <c r="C12713" s="19" t="s">
        <v>16741</v>
      </c>
      <c r="D12713" s="38" t="s">
        <v>16051</v>
      </c>
      <c r="E12713" s="38" t="s">
        <v>11419</v>
      </c>
      <c r="F12713" s="41" t="s">
        <v>1841</v>
      </c>
      <c r="G12713" s="19" t="s">
        <v>6143</v>
      </c>
      <c r="H12713" s="41">
        <v>3</v>
      </c>
      <c r="I12713" s="41">
        <v>6</v>
      </c>
      <c r="J12713" s="41">
        <v>10</v>
      </c>
      <c r="K12713" s="44">
        <v>1</v>
      </c>
      <c r="L12713" s="20">
        <v>424830</v>
      </c>
      <c r="M12713" s="19" t="s">
        <v>11</v>
      </c>
      <c r="N12713" s="28" t="s">
        <v>15953</v>
      </c>
    </row>
    <row r="12714" spans="1:14" ht="45" x14ac:dyDescent="0.25">
      <c r="A12714" s="27" t="s">
        <v>11125</v>
      </c>
      <c r="B12714" s="19" t="s">
        <v>17014</v>
      </c>
      <c r="C12714" s="19" t="s">
        <v>16741</v>
      </c>
      <c r="D12714" s="38" t="s">
        <v>16051</v>
      </c>
      <c r="E12714" s="38" t="s">
        <v>11420</v>
      </c>
      <c r="F12714" s="41" t="s">
        <v>1841</v>
      </c>
      <c r="G12714" s="19" t="s">
        <v>6143</v>
      </c>
      <c r="H12714" s="41">
        <v>3</v>
      </c>
      <c r="I12714" s="41">
        <v>6</v>
      </c>
      <c r="J12714" s="41">
        <v>10</v>
      </c>
      <c r="K12714" s="44">
        <v>2</v>
      </c>
      <c r="L12714" s="20">
        <v>2741760</v>
      </c>
      <c r="M12714" s="19" t="s">
        <v>11</v>
      </c>
      <c r="N12714" s="28" t="s">
        <v>15953</v>
      </c>
    </row>
    <row r="12715" spans="1:14" ht="30" x14ac:dyDescent="0.25">
      <c r="A12715" s="27" t="s">
        <v>11125</v>
      </c>
      <c r="B12715" s="19" t="s">
        <v>17014</v>
      </c>
      <c r="C12715" s="19" t="s">
        <v>16741</v>
      </c>
      <c r="D12715" s="38" t="s">
        <v>16051</v>
      </c>
      <c r="E12715" s="38" t="s">
        <v>11421</v>
      </c>
      <c r="F12715" s="41" t="s">
        <v>1841</v>
      </c>
      <c r="G12715" s="19" t="s">
        <v>6143</v>
      </c>
      <c r="H12715" s="41">
        <v>3</v>
      </c>
      <c r="I12715" s="41">
        <v>6</v>
      </c>
      <c r="J12715" s="41">
        <v>10</v>
      </c>
      <c r="K12715" s="44">
        <v>1</v>
      </c>
      <c r="L12715" s="20">
        <v>3123750</v>
      </c>
      <c r="M12715" s="19" t="s">
        <v>11</v>
      </c>
      <c r="N12715" s="28" t="s">
        <v>15953</v>
      </c>
    </row>
    <row r="12716" spans="1:14" ht="30" x14ac:dyDescent="0.25">
      <c r="A12716" s="27" t="s">
        <v>11125</v>
      </c>
      <c r="B12716" s="19" t="s">
        <v>17014</v>
      </c>
      <c r="C12716" s="19" t="s">
        <v>16741</v>
      </c>
      <c r="D12716" s="38" t="s">
        <v>16051</v>
      </c>
      <c r="E12716" s="38" t="s">
        <v>11422</v>
      </c>
      <c r="F12716" s="41" t="s">
        <v>1767</v>
      </c>
      <c r="G12716" s="19" t="s">
        <v>721</v>
      </c>
      <c r="H12716" s="41">
        <v>4</v>
      </c>
      <c r="I12716" s="41">
        <v>4</v>
      </c>
      <c r="J12716" s="41">
        <v>10</v>
      </c>
      <c r="K12716" s="44">
        <v>25</v>
      </c>
      <c r="L12716" s="20">
        <v>1405680.5</v>
      </c>
      <c r="M12716" s="19" t="s">
        <v>11</v>
      </c>
      <c r="N12716" s="28" t="s">
        <v>15953</v>
      </c>
    </row>
    <row r="12717" spans="1:14" ht="30" x14ac:dyDescent="0.25">
      <c r="A12717" s="27" t="s">
        <v>11125</v>
      </c>
      <c r="B12717" s="19" t="s">
        <v>17014</v>
      </c>
      <c r="C12717" s="19" t="s">
        <v>16741</v>
      </c>
      <c r="D12717" s="38" t="s">
        <v>16051</v>
      </c>
      <c r="E12717" s="38" t="s">
        <v>11423</v>
      </c>
      <c r="F12717" s="41" t="s">
        <v>1265</v>
      </c>
      <c r="G12717" s="19" t="s">
        <v>6143</v>
      </c>
      <c r="H12717" s="41">
        <v>3</v>
      </c>
      <c r="I12717" s="41">
        <v>6</v>
      </c>
      <c r="J12717" s="41">
        <v>10</v>
      </c>
      <c r="K12717" s="44">
        <v>2</v>
      </c>
      <c r="L12717" s="20">
        <v>1856400</v>
      </c>
      <c r="M12717" s="19" t="s">
        <v>11</v>
      </c>
      <c r="N12717" s="28" t="s">
        <v>15953</v>
      </c>
    </row>
    <row r="12718" spans="1:14" ht="30" x14ac:dyDescent="0.25">
      <c r="A12718" s="27" t="s">
        <v>11125</v>
      </c>
      <c r="B12718" s="19" t="s">
        <v>17014</v>
      </c>
      <c r="C12718" s="19" t="s">
        <v>16741</v>
      </c>
      <c r="D12718" s="38" t="s">
        <v>16051</v>
      </c>
      <c r="E12718" s="38" t="s">
        <v>11424</v>
      </c>
      <c r="F12718" s="41" t="s">
        <v>1265</v>
      </c>
      <c r="G12718" s="19" t="s">
        <v>6143</v>
      </c>
      <c r="H12718" s="41">
        <v>3</v>
      </c>
      <c r="I12718" s="41">
        <v>6</v>
      </c>
      <c r="J12718" s="41">
        <v>10</v>
      </c>
      <c r="K12718" s="44">
        <v>3</v>
      </c>
      <c r="L12718" s="20">
        <v>1505112</v>
      </c>
      <c r="M12718" s="19" t="s">
        <v>16732</v>
      </c>
      <c r="N12718" s="28" t="s">
        <v>15953</v>
      </c>
    </row>
    <row r="12719" spans="1:14" ht="30" x14ac:dyDescent="0.25">
      <c r="A12719" s="27" t="s">
        <v>11125</v>
      </c>
      <c r="B12719" s="19" t="s">
        <v>17014</v>
      </c>
      <c r="C12719" s="19" t="s">
        <v>16741</v>
      </c>
      <c r="D12719" s="38" t="s">
        <v>16051</v>
      </c>
      <c r="E12719" s="38" t="s">
        <v>11425</v>
      </c>
      <c r="F12719" s="41" t="s">
        <v>1265</v>
      </c>
      <c r="G12719" s="19" t="s">
        <v>6143</v>
      </c>
      <c r="H12719" s="41">
        <v>3</v>
      </c>
      <c r="I12719" s="41">
        <v>6</v>
      </c>
      <c r="J12719" s="41">
        <v>10</v>
      </c>
      <c r="K12719" s="44">
        <v>17</v>
      </c>
      <c r="L12719" s="20">
        <v>7442354.0100000007</v>
      </c>
      <c r="M12719" s="19" t="s">
        <v>16732</v>
      </c>
      <c r="N12719" s="28" t="s">
        <v>15953</v>
      </c>
    </row>
    <row r="12720" spans="1:14" ht="30" x14ac:dyDescent="0.25">
      <c r="A12720" s="27" t="s">
        <v>11125</v>
      </c>
      <c r="B12720" s="19" t="s">
        <v>17014</v>
      </c>
      <c r="C12720" s="19" t="s">
        <v>16741</v>
      </c>
      <c r="D12720" s="38" t="s">
        <v>16051</v>
      </c>
      <c r="E12720" s="38" t="s">
        <v>11426</v>
      </c>
      <c r="F12720" s="41" t="s">
        <v>5294</v>
      </c>
      <c r="G12720" s="19" t="s">
        <v>6143</v>
      </c>
      <c r="H12720" s="41">
        <v>3</v>
      </c>
      <c r="I12720" s="41">
        <v>6</v>
      </c>
      <c r="J12720" s="41">
        <v>10</v>
      </c>
      <c r="K12720" s="44">
        <v>13</v>
      </c>
      <c r="L12720" s="20">
        <v>1089088</v>
      </c>
      <c r="M12720" s="19" t="s">
        <v>11</v>
      </c>
      <c r="N12720" s="28" t="s">
        <v>15953</v>
      </c>
    </row>
    <row r="12721" spans="1:14" ht="30" x14ac:dyDescent="0.25">
      <c r="A12721" s="27" t="s">
        <v>11125</v>
      </c>
      <c r="B12721" s="19" t="s">
        <v>17014</v>
      </c>
      <c r="C12721" s="19" t="s">
        <v>16741</v>
      </c>
      <c r="D12721" s="38" t="s">
        <v>16051</v>
      </c>
      <c r="E12721" s="38" t="s">
        <v>11427</v>
      </c>
      <c r="F12721" s="41" t="s">
        <v>6841</v>
      </c>
      <c r="G12721" s="19" t="s">
        <v>6143</v>
      </c>
      <c r="H12721" s="41">
        <v>3</v>
      </c>
      <c r="I12721" s="41">
        <v>6</v>
      </c>
      <c r="J12721" s="41">
        <v>10</v>
      </c>
      <c r="K12721" s="44">
        <v>16</v>
      </c>
      <c r="L12721" s="20">
        <v>1340416</v>
      </c>
      <c r="M12721" s="19" t="s">
        <v>11</v>
      </c>
      <c r="N12721" s="28" t="s">
        <v>15953</v>
      </c>
    </row>
    <row r="12722" spans="1:14" ht="30" x14ac:dyDescent="0.25">
      <c r="A12722" s="27" t="s">
        <v>11125</v>
      </c>
      <c r="B12722" s="19" t="s">
        <v>17014</v>
      </c>
      <c r="C12722" s="19" t="s">
        <v>16741</v>
      </c>
      <c r="D12722" s="38" t="s">
        <v>16051</v>
      </c>
      <c r="E12722" s="38" t="s">
        <v>11428</v>
      </c>
      <c r="F12722" s="41" t="s">
        <v>6841</v>
      </c>
      <c r="G12722" s="19" t="s">
        <v>6143</v>
      </c>
      <c r="H12722" s="41">
        <v>3</v>
      </c>
      <c r="I12722" s="41">
        <v>6</v>
      </c>
      <c r="J12722" s="41">
        <v>10</v>
      </c>
      <c r="K12722" s="44">
        <v>15</v>
      </c>
      <c r="L12722" s="20">
        <v>1597575</v>
      </c>
      <c r="M12722" s="19" t="s">
        <v>11</v>
      </c>
      <c r="N12722" s="28" t="s">
        <v>15953</v>
      </c>
    </row>
    <row r="12723" spans="1:14" ht="30" x14ac:dyDescent="0.25">
      <c r="A12723" s="27" t="s">
        <v>11125</v>
      </c>
      <c r="B12723" s="19" t="s">
        <v>17014</v>
      </c>
      <c r="C12723" s="19" t="s">
        <v>16741</v>
      </c>
      <c r="D12723" s="38" t="s">
        <v>16051</v>
      </c>
      <c r="E12723" s="38" t="s">
        <v>11429</v>
      </c>
      <c r="F12723" s="41" t="s">
        <v>1287</v>
      </c>
      <c r="G12723" s="19" t="s">
        <v>6143</v>
      </c>
      <c r="H12723" s="41">
        <v>3</v>
      </c>
      <c r="I12723" s="41">
        <v>6</v>
      </c>
      <c r="J12723" s="41">
        <v>10</v>
      </c>
      <c r="K12723" s="44">
        <v>1</v>
      </c>
      <c r="L12723" s="20">
        <v>3302250</v>
      </c>
      <c r="M12723" s="19" t="s">
        <v>16732</v>
      </c>
      <c r="N12723" s="28" t="s">
        <v>15953</v>
      </c>
    </row>
    <row r="12724" spans="1:14" ht="30" x14ac:dyDescent="0.25">
      <c r="A12724" s="27" t="s">
        <v>11125</v>
      </c>
      <c r="B12724" s="19" t="s">
        <v>17014</v>
      </c>
      <c r="C12724" s="19" t="s">
        <v>16741</v>
      </c>
      <c r="D12724" s="38" t="s">
        <v>16051</v>
      </c>
      <c r="E12724" s="38" t="s">
        <v>11430</v>
      </c>
      <c r="F12724" s="41" t="s">
        <v>1520</v>
      </c>
      <c r="G12724" s="19" t="s">
        <v>6143</v>
      </c>
      <c r="H12724" s="41">
        <v>3</v>
      </c>
      <c r="I12724" s="41">
        <v>6</v>
      </c>
      <c r="J12724" s="41">
        <v>10</v>
      </c>
      <c r="K12724" s="44">
        <v>2</v>
      </c>
      <c r="L12724" s="20">
        <v>328440</v>
      </c>
      <c r="M12724" s="19" t="s">
        <v>11</v>
      </c>
      <c r="N12724" s="28" t="s">
        <v>15953</v>
      </c>
    </row>
    <row r="12725" spans="1:14" ht="45" x14ac:dyDescent="0.25">
      <c r="A12725" s="27" t="s">
        <v>11125</v>
      </c>
      <c r="B12725" s="19" t="s">
        <v>17014</v>
      </c>
      <c r="C12725" s="19" t="s">
        <v>16741</v>
      </c>
      <c r="D12725" s="38" t="s">
        <v>16051</v>
      </c>
      <c r="E12725" s="38" t="s">
        <v>11431</v>
      </c>
      <c r="F12725" s="41" t="s">
        <v>9568</v>
      </c>
      <c r="G12725" s="19" t="s">
        <v>6143</v>
      </c>
      <c r="H12725" s="41">
        <v>3</v>
      </c>
      <c r="I12725" s="41">
        <v>6</v>
      </c>
      <c r="J12725" s="41">
        <v>10</v>
      </c>
      <c r="K12725" s="44">
        <v>1</v>
      </c>
      <c r="L12725" s="20">
        <v>3123750</v>
      </c>
      <c r="M12725" s="19" t="s">
        <v>11</v>
      </c>
      <c r="N12725" s="28" t="s">
        <v>15953</v>
      </c>
    </row>
    <row r="12726" spans="1:14" ht="30" x14ac:dyDescent="0.25">
      <c r="A12726" s="27" t="s">
        <v>11125</v>
      </c>
      <c r="B12726" s="19" t="s">
        <v>17014</v>
      </c>
      <c r="C12726" s="19" t="s">
        <v>16741</v>
      </c>
      <c r="D12726" s="38" t="s">
        <v>16051</v>
      </c>
      <c r="E12726" s="38" t="s">
        <v>11432</v>
      </c>
      <c r="F12726" s="41" t="s">
        <v>10110</v>
      </c>
      <c r="G12726" s="19" t="s">
        <v>6143</v>
      </c>
      <c r="H12726" s="41">
        <v>3</v>
      </c>
      <c r="I12726" s="41">
        <v>6</v>
      </c>
      <c r="J12726" s="41">
        <v>10</v>
      </c>
      <c r="K12726" s="44">
        <v>1</v>
      </c>
      <c r="L12726" s="20">
        <v>2231250</v>
      </c>
      <c r="M12726" s="19" t="s">
        <v>11</v>
      </c>
      <c r="N12726" s="28" t="s">
        <v>15953</v>
      </c>
    </row>
    <row r="12727" spans="1:14" ht="30" x14ac:dyDescent="0.25">
      <c r="A12727" s="27" t="s">
        <v>11125</v>
      </c>
      <c r="B12727" s="19" t="s">
        <v>17014</v>
      </c>
      <c r="C12727" s="19" t="s">
        <v>16741</v>
      </c>
      <c r="D12727" s="38" t="s">
        <v>16051</v>
      </c>
      <c r="E12727" s="38" t="s">
        <v>11433</v>
      </c>
      <c r="F12727" s="41" t="s">
        <v>1781</v>
      </c>
      <c r="G12727" s="19" t="s">
        <v>6143</v>
      </c>
      <c r="H12727" s="41">
        <v>3</v>
      </c>
      <c r="I12727" s="41">
        <v>6</v>
      </c>
      <c r="J12727" s="41">
        <v>10</v>
      </c>
      <c r="K12727" s="44">
        <v>2</v>
      </c>
      <c r="L12727" s="20">
        <v>3370080</v>
      </c>
      <c r="M12727" s="19" t="s">
        <v>16732</v>
      </c>
      <c r="N12727" s="28" t="s">
        <v>15953</v>
      </c>
    </row>
    <row r="12728" spans="1:14" ht="45" x14ac:dyDescent="0.25">
      <c r="A12728" s="27" t="s">
        <v>11125</v>
      </c>
      <c r="B12728" s="19" t="s">
        <v>17014</v>
      </c>
      <c r="C12728" s="19" t="s">
        <v>16741</v>
      </c>
      <c r="D12728" s="38" t="s">
        <v>16051</v>
      </c>
      <c r="E12728" s="38" t="s">
        <v>11434</v>
      </c>
      <c r="F12728" s="41" t="s">
        <v>1824</v>
      </c>
      <c r="G12728" s="19" t="s">
        <v>6143</v>
      </c>
      <c r="H12728" s="41">
        <v>3</v>
      </c>
      <c r="I12728" s="41">
        <v>6</v>
      </c>
      <c r="J12728" s="41">
        <v>10</v>
      </c>
      <c r="K12728" s="44">
        <v>2</v>
      </c>
      <c r="L12728" s="20">
        <v>2206260</v>
      </c>
      <c r="M12728" s="19" t="s">
        <v>11</v>
      </c>
      <c r="N12728" s="28" t="s">
        <v>15953</v>
      </c>
    </row>
    <row r="12729" spans="1:14" ht="30" x14ac:dyDescent="0.25">
      <c r="A12729" s="27" t="s">
        <v>11125</v>
      </c>
      <c r="B12729" s="19" t="s">
        <v>17014</v>
      </c>
      <c r="C12729" s="19" t="s">
        <v>16741</v>
      </c>
      <c r="D12729" s="38" t="s">
        <v>16051</v>
      </c>
      <c r="E12729" s="38" t="s">
        <v>11435</v>
      </c>
      <c r="F12729" s="41" t="s">
        <v>11436</v>
      </c>
      <c r="G12729" s="19" t="s">
        <v>6143</v>
      </c>
      <c r="H12729" s="41">
        <v>3</v>
      </c>
      <c r="I12729" s="41">
        <v>6</v>
      </c>
      <c r="J12729" s="41">
        <v>10</v>
      </c>
      <c r="K12729" s="44">
        <v>1</v>
      </c>
      <c r="L12729" s="20">
        <v>669375</v>
      </c>
      <c r="M12729" s="19" t="s">
        <v>16732</v>
      </c>
      <c r="N12729" s="28" t="s">
        <v>15953</v>
      </c>
    </row>
    <row r="12730" spans="1:14" ht="30" x14ac:dyDescent="0.25">
      <c r="A12730" s="27" t="s">
        <v>11125</v>
      </c>
      <c r="B12730" s="19" t="s">
        <v>17014</v>
      </c>
      <c r="C12730" s="19" t="s">
        <v>16741</v>
      </c>
      <c r="D12730" s="38" t="s">
        <v>16051</v>
      </c>
      <c r="E12730" s="38" t="s">
        <v>11437</v>
      </c>
      <c r="F12730" s="41" t="s">
        <v>11438</v>
      </c>
      <c r="G12730" s="19" t="s">
        <v>6143</v>
      </c>
      <c r="H12730" s="41">
        <v>3</v>
      </c>
      <c r="I12730" s="41">
        <v>6</v>
      </c>
      <c r="J12730" s="41">
        <v>10</v>
      </c>
      <c r="K12730" s="44">
        <v>10</v>
      </c>
      <c r="L12730" s="20">
        <v>892500</v>
      </c>
      <c r="M12730" s="19" t="s">
        <v>11</v>
      </c>
      <c r="N12730" s="28" t="s">
        <v>15953</v>
      </c>
    </row>
    <row r="12731" spans="1:14" ht="30" x14ac:dyDescent="0.25">
      <c r="A12731" s="27" t="s">
        <v>11125</v>
      </c>
      <c r="B12731" s="19" t="s">
        <v>17014</v>
      </c>
      <c r="C12731" s="19" t="s">
        <v>16741</v>
      </c>
      <c r="D12731" s="38" t="s">
        <v>16051</v>
      </c>
      <c r="E12731" s="38" t="s">
        <v>11439</v>
      </c>
      <c r="F12731" s="41" t="s">
        <v>6841</v>
      </c>
      <c r="G12731" s="19" t="s">
        <v>6143</v>
      </c>
      <c r="H12731" s="41">
        <v>3</v>
      </c>
      <c r="I12731" s="41">
        <v>6</v>
      </c>
      <c r="J12731" s="41">
        <v>10</v>
      </c>
      <c r="K12731" s="44">
        <v>1</v>
      </c>
      <c r="L12731" s="20">
        <v>580125</v>
      </c>
      <c r="M12731" s="19" t="s">
        <v>11</v>
      </c>
      <c r="N12731" s="28" t="s">
        <v>15953</v>
      </c>
    </row>
    <row r="12732" spans="1:14" ht="30" x14ac:dyDescent="0.25">
      <c r="A12732" s="27" t="s">
        <v>11125</v>
      </c>
      <c r="B12732" s="19" t="s">
        <v>17014</v>
      </c>
      <c r="C12732" s="19" t="s">
        <v>16741</v>
      </c>
      <c r="D12732" s="38" t="s">
        <v>16051</v>
      </c>
      <c r="E12732" s="38" t="s">
        <v>11440</v>
      </c>
      <c r="F12732" s="41" t="s">
        <v>6841</v>
      </c>
      <c r="G12732" s="19" t="s">
        <v>6143</v>
      </c>
      <c r="H12732" s="41">
        <v>3</v>
      </c>
      <c r="I12732" s="41">
        <v>6</v>
      </c>
      <c r="J12732" s="41">
        <v>10</v>
      </c>
      <c r="K12732" s="44">
        <v>2</v>
      </c>
      <c r="L12732" s="20">
        <v>952000</v>
      </c>
      <c r="M12732" s="19" t="s">
        <v>16732</v>
      </c>
      <c r="N12732" s="28" t="s">
        <v>15953</v>
      </c>
    </row>
    <row r="12733" spans="1:14" ht="30" x14ac:dyDescent="0.25">
      <c r="A12733" s="27" t="s">
        <v>11125</v>
      </c>
      <c r="B12733" s="19" t="s">
        <v>17014</v>
      </c>
      <c r="C12733" s="19" t="s">
        <v>16741</v>
      </c>
      <c r="D12733" s="38" t="s">
        <v>16051</v>
      </c>
      <c r="E12733" s="38" t="s">
        <v>11441</v>
      </c>
      <c r="F12733" s="41" t="s">
        <v>11442</v>
      </c>
      <c r="G12733" s="19" t="s">
        <v>721</v>
      </c>
      <c r="H12733" s="41">
        <v>4</v>
      </c>
      <c r="I12733" s="41">
        <v>4</v>
      </c>
      <c r="J12733" s="41">
        <v>10</v>
      </c>
      <c r="K12733" s="44">
        <v>7</v>
      </c>
      <c r="L12733" s="20">
        <v>2354370.34</v>
      </c>
      <c r="M12733" s="19" t="s">
        <v>11</v>
      </c>
      <c r="N12733" s="28" t="s">
        <v>15953</v>
      </c>
    </row>
    <row r="12734" spans="1:14" ht="30" x14ac:dyDescent="0.25">
      <c r="A12734" s="27" t="s">
        <v>11125</v>
      </c>
      <c r="B12734" s="19" t="s">
        <v>17014</v>
      </c>
      <c r="C12734" s="19" t="s">
        <v>16741</v>
      </c>
      <c r="D12734" s="38" t="s">
        <v>16051</v>
      </c>
      <c r="E12734" s="38" t="s">
        <v>11443</v>
      </c>
      <c r="F12734" s="41" t="s">
        <v>1824</v>
      </c>
      <c r="G12734" s="19" t="s">
        <v>6143</v>
      </c>
      <c r="H12734" s="41">
        <v>3</v>
      </c>
      <c r="I12734" s="41">
        <v>6</v>
      </c>
      <c r="J12734" s="41">
        <v>10</v>
      </c>
      <c r="K12734" s="44">
        <v>1</v>
      </c>
      <c r="L12734" s="20">
        <v>2404893.61</v>
      </c>
      <c r="M12734" s="19" t="s">
        <v>11</v>
      </c>
      <c r="N12734" s="28" t="s">
        <v>15953</v>
      </c>
    </row>
    <row r="12735" spans="1:14" ht="30" x14ac:dyDescent="0.25">
      <c r="A12735" s="27" t="s">
        <v>11125</v>
      </c>
      <c r="B12735" s="19" t="s">
        <v>17014</v>
      </c>
      <c r="C12735" s="19" t="s">
        <v>16741</v>
      </c>
      <c r="D12735" s="38" t="s">
        <v>16051</v>
      </c>
      <c r="E12735" s="38" t="s">
        <v>11444</v>
      </c>
      <c r="F12735" s="41" t="s">
        <v>1287</v>
      </c>
      <c r="G12735" s="19" t="s">
        <v>6143</v>
      </c>
      <c r="H12735" s="41">
        <v>3</v>
      </c>
      <c r="I12735" s="41">
        <v>6</v>
      </c>
      <c r="J12735" s="41">
        <v>10</v>
      </c>
      <c r="K12735" s="44">
        <v>2</v>
      </c>
      <c r="L12735" s="20">
        <v>2700231.38</v>
      </c>
      <c r="M12735" s="19" t="s">
        <v>11</v>
      </c>
      <c r="N12735" s="28" t="s">
        <v>15953</v>
      </c>
    </row>
    <row r="12736" spans="1:14" ht="30" x14ac:dyDescent="0.25">
      <c r="A12736" s="27" t="s">
        <v>11125</v>
      </c>
      <c r="B12736" s="19" t="s">
        <v>17014</v>
      </c>
      <c r="C12736" s="19" t="s">
        <v>16741</v>
      </c>
      <c r="D12736" s="38" t="s">
        <v>16051</v>
      </c>
      <c r="E12736" s="38" t="s">
        <v>11445</v>
      </c>
      <c r="F12736" s="41" t="s">
        <v>1287</v>
      </c>
      <c r="G12736" s="19" t="s">
        <v>6143</v>
      </c>
      <c r="H12736" s="41">
        <v>3</v>
      </c>
      <c r="I12736" s="41">
        <v>6</v>
      </c>
      <c r="J12736" s="41">
        <v>10</v>
      </c>
      <c r="K12736" s="44">
        <v>15</v>
      </c>
      <c r="L12736" s="20">
        <v>1027267.5</v>
      </c>
      <c r="M12736" s="19" t="s">
        <v>11</v>
      </c>
      <c r="N12736" s="28" t="s">
        <v>15953</v>
      </c>
    </row>
    <row r="12737" spans="1:14" ht="30" x14ac:dyDescent="0.25">
      <c r="A12737" s="27" t="s">
        <v>11125</v>
      </c>
      <c r="B12737" s="19" t="s">
        <v>17014</v>
      </c>
      <c r="C12737" s="19" t="s">
        <v>16741</v>
      </c>
      <c r="D12737" s="38" t="s">
        <v>16051</v>
      </c>
      <c r="E12737" s="38" t="s">
        <v>11446</v>
      </c>
      <c r="F12737" s="41" t="s">
        <v>1287</v>
      </c>
      <c r="G12737" s="19" t="s">
        <v>6143</v>
      </c>
      <c r="H12737" s="41">
        <v>3</v>
      </c>
      <c r="I12737" s="41">
        <v>6</v>
      </c>
      <c r="J12737" s="41">
        <v>10</v>
      </c>
      <c r="K12737" s="44">
        <v>6</v>
      </c>
      <c r="L12737" s="20">
        <v>8068200</v>
      </c>
      <c r="M12737" s="19" t="s">
        <v>16732</v>
      </c>
      <c r="N12737" s="28" t="s">
        <v>15953</v>
      </c>
    </row>
    <row r="12738" spans="1:14" ht="30" x14ac:dyDescent="0.25">
      <c r="A12738" s="27" t="s">
        <v>11125</v>
      </c>
      <c r="B12738" s="19" t="s">
        <v>17014</v>
      </c>
      <c r="C12738" s="19" t="s">
        <v>16741</v>
      </c>
      <c r="D12738" s="38" t="s">
        <v>16051</v>
      </c>
      <c r="E12738" s="38" t="s">
        <v>11447</v>
      </c>
      <c r="F12738" s="41" t="s">
        <v>4577</v>
      </c>
      <c r="G12738" s="19" t="s">
        <v>6143</v>
      </c>
      <c r="H12738" s="41">
        <v>3</v>
      </c>
      <c r="I12738" s="41">
        <v>6</v>
      </c>
      <c r="J12738" s="41">
        <v>10</v>
      </c>
      <c r="K12738" s="44">
        <v>3</v>
      </c>
      <c r="L12738" s="20">
        <v>5087067.93</v>
      </c>
      <c r="M12738" s="19" t="s">
        <v>16732</v>
      </c>
      <c r="N12738" s="28" t="s">
        <v>15953</v>
      </c>
    </row>
    <row r="12739" spans="1:14" ht="30" x14ac:dyDescent="0.25">
      <c r="A12739" s="27" t="s">
        <v>11125</v>
      </c>
      <c r="B12739" s="19" t="s">
        <v>17014</v>
      </c>
      <c r="C12739" s="19" t="s">
        <v>16741</v>
      </c>
      <c r="D12739" s="38" t="s">
        <v>16051</v>
      </c>
      <c r="E12739" s="38" t="s">
        <v>11448</v>
      </c>
      <c r="F12739" s="41" t="s">
        <v>6841</v>
      </c>
      <c r="G12739" s="19" t="s">
        <v>6143</v>
      </c>
      <c r="H12739" s="41">
        <v>3</v>
      </c>
      <c r="I12739" s="41">
        <v>6</v>
      </c>
      <c r="J12739" s="41">
        <v>10</v>
      </c>
      <c r="K12739" s="44">
        <v>1</v>
      </c>
      <c r="L12739" s="20">
        <v>401625</v>
      </c>
      <c r="M12739" s="19" t="s">
        <v>16732</v>
      </c>
      <c r="N12739" s="28" t="s">
        <v>15953</v>
      </c>
    </row>
    <row r="12740" spans="1:14" ht="30" x14ac:dyDescent="0.25">
      <c r="A12740" s="27" t="s">
        <v>11125</v>
      </c>
      <c r="B12740" s="19" t="s">
        <v>17014</v>
      </c>
      <c r="C12740" s="19" t="s">
        <v>16741</v>
      </c>
      <c r="D12740" s="38" t="s">
        <v>16051</v>
      </c>
      <c r="E12740" s="38" t="s">
        <v>11449</v>
      </c>
      <c r="F12740" s="41" t="s">
        <v>11450</v>
      </c>
      <c r="G12740" s="19" t="s">
        <v>6143</v>
      </c>
      <c r="H12740" s="41">
        <v>3</v>
      </c>
      <c r="I12740" s="41">
        <v>6</v>
      </c>
      <c r="J12740" s="41">
        <v>10</v>
      </c>
      <c r="K12740" s="44">
        <v>3</v>
      </c>
      <c r="L12740" s="20">
        <v>7104300</v>
      </c>
      <c r="M12740" s="19" t="s">
        <v>16732</v>
      </c>
      <c r="N12740" s="28" t="s">
        <v>15953</v>
      </c>
    </row>
    <row r="12741" spans="1:14" ht="30" x14ac:dyDescent="0.25">
      <c r="A12741" s="27" t="s">
        <v>11125</v>
      </c>
      <c r="B12741" s="19" t="s">
        <v>17014</v>
      </c>
      <c r="C12741" s="19" t="s">
        <v>16741</v>
      </c>
      <c r="D12741" s="38" t="s">
        <v>16051</v>
      </c>
      <c r="E12741" s="38" t="s">
        <v>11451</v>
      </c>
      <c r="F12741" s="41" t="s">
        <v>11450</v>
      </c>
      <c r="G12741" s="19" t="s">
        <v>6143</v>
      </c>
      <c r="H12741" s="41">
        <v>3</v>
      </c>
      <c r="I12741" s="41">
        <v>6</v>
      </c>
      <c r="J12741" s="41">
        <v>10</v>
      </c>
      <c r="K12741" s="44">
        <v>1</v>
      </c>
      <c r="L12741" s="20">
        <v>5283600</v>
      </c>
      <c r="M12741" s="19" t="s">
        <v>16732</v>
      </c>
      <c r="N12741" s="28" t="s">
        <v>15953</v>
      </c>
    </row>
    <row r="12742" spans="1:14" ht="30" x14ac:dyDescent="0.25">
      <c r="A12742" s="27" t="s">
        <v>11125</v>
      </c>
      <c r="B12742" s="19" t="s">
        <v>17014</v>
      </c>
      <c r="C12742" s="19" t="s">
        <v>16741</v>
      </c>
      <c r="D12742" s="38" t="s">
        <v>16051</v>
      </c>
      <c r="E12742" s="38" t="s">
        <v>11452</v>
      </c>
      <c r="F12742" s="41" t="s">
        <v>10110</v>
      </c>
      <c r="G12742" s="19" t="s">
        <v>6143</v>
      </c>
      <c r="H12742" s="41">
        <v>3</v>
      </c>
      <c r="I12742" s="41">
        <v>6</v>
      </c>
      <c r="J12742" s="41">
        <v>10</v>
      </c>
      <c r="K12742" s="44">
        <v>2</v>
      </c>
      <c r="L12742" s="20">
        <v>1046528.84</v>
      </c>
      <c r="M12742" s="19" t="s">
        <v>16732</v>
      </c>
      <c r="N12742" s="28" t="s">
        <v>15953</v>
      </c>
    </row>
    <row r="12743" spans="1:14" ht="30" x14ac:dyDescent="0.25">
      <c r="A12743" s="27" t="s">
        <v>11125</v>
      </c>
      <c r="B12743" s="19" t="s">
        <v>17014</v>
      </c>
      <c r="C12743" s="19" t="s">
        <v>16741</v>
      </c>
      <c r="D12743" s="38" t="s">
        <v>16051</v>
      </c>
      <c r="E12743" s="38" t="s">
        <v>11453</v>
      </c>
      <c r="F12743" s="41" t="s">
        <v>10110</v>
      </c>
      <c r="G12743" s="19" t="s">
        <v>6143</v>
      </c>
      <c r="H12743" s="41">
        <v>3</v>
      </c>
      <c r="I12743" s="41">
        <v>6</v>
      </c>
      <c r="J12743" s="41">
        <v>10</v>
      </c>
      <c r="K12743" s="44">
        <v>4</v>
      </c>
      <c r="L12743" s="20">
        <v>1926038.8</v>
      </c>
      <c r="M12743" s="19" t="s">
        <v>16732</v>
      </c>
      <c r="N12743" s="28" t="s">
        <v>15953</v>
      </c>
    </row>
    <row r="12744" spans="1:14" ht="30" x14ac:dyDescent="0.25">
      <c r="A12744" s="27" t="s">
        <v>11125</v>
      </c>
      <c r="B12744" s="19" t="s">
        <v>17014</v>
      </c>
      <c r="C12744" s="19" t="s">
        <v>16741</v>
      </c>
      <c r="D12744" s="38" t="s">
        <v>16051</v>
      </c>
      <c r="E12744" s="38" t="s">
        <v>11454</v>
      </c>
      <c r="F12744" s="41" t="s">
        <v>6841</v>
      </c>
      <c r="G12744" s="19" t="s">
        <v>6143</v>
      </c>
      <c r="H12744" s="41">
        <v>3</v>
      </c>
      <c r="I12744" s="41">
        <v>6</v>
      </c>
      <c r="J12744" s="41">
        <v>10</v>
      </c>
      <c r="K12744" s="44">
        <v>2</v>
      </c>
      <c r="L12744" s="20">
        <v>559300</v>
      </c>
      <c r="M12744" s="19" t="s">
        <v>11</v>
      </c>
      <c r="N12744" s="28" t="s">
        <v>15953</v>
      </c>
    </row>
    <row r="12745" spans="1:14" ht="30" x14ac:dyDescent="0.25">
      <c r="A12745" s="27" t="s">
        <v>11125</v>
      </c>
      <c r="B12745" s="19" t="s">
        <v>17014</v>
      </c>
      <c r="C12745" s="19" t="s">
        <v>16741</v>
      </c>
      <c r="D12745" s="38" t="s">
        <v>16051</v>
      </c>
      <c r="E12745" s="38" t="s">
        <v>11455</v>
      </c>
      <c r="F12745" s="41" t="s">
        <v>6841</v>
      </c>
      <c r="G12745" s="19" t="s">
        <v>6143</v>
      </c>
      <c r="H12745" s="41">
        <v>3</v>
      </c>
      <c r="I12745" s="41">
        <v>6</v>
      </c>
      <c r="J12745" s="41">
        <v>10</v>
      </c>
      <c r="K12745" s="44">
        <v>1</v>
      </c>
      <c r="L12745" s="20">
        <v>273700</v>
      </c>
      <c r="M12745" s="19" t="s">
        <v>16732</v>
      </c>
      <c r="N12745" s="28" t="s">
        <v>15953</v>
      </c>
    </row>
    <row r="12746" spans="1:14" ht="30" x14ac:dyDescent="0.25">
      <c r="A12746" s="27" t="s">
        <v>11125</v>
      </c>
      <c r="B12746" s="19" t="s">
        <v>17014</v>
      </c>
      <c r="C12746" s="19" t="s">
        <v>16741</v>
      </c>
      <c r="D12746" s="38" t="s">
        <v>16051</v>
      </c>
      <c r="E12746" s="38" t="s">
        <v>11456</v>
      </c>
      <c r="F12746" s="41" t="s">
        <v>11259</v>
      </c>
      <c r="G12746" s="19" t="s">
        <v>6143</v>
      </c>
      <c r="H12746" s="41">
        <v>3</v>
      </c>
      <c r="I12746" s="41">
        <v>6</v>
      </c>
      <c r="J12746" s="41">
        <v>10</v>
      </c>
      <c r="K12746" s="44">
        <v>3</v>
      </c>
      <c r="L12746" s="20">
        <v>1601269.9500000002</v>
      </c>
      <c r="M12746" s="19" t="s">
        <v>11</v>
      </c>
      <c r="N12746" s="28" t="s">
        <v>15953</v>
      </c>
    </row>
    <row r="12747" spans="1:14" ht="30" x14ac:dyDescent="0.25">
      <c r="A12747" s="27" t="s">
        <v>11125</v>
      </c>
      <c r="B12747" s="19" t="s">
        <v>17014</v>
      </c>
      <c r="C12747" s="19" t="s">
        <v>16741</v>
      </c>
      <c r="D12747" s="38" t="s">
        <v>16051</v>
      </c>
      <c r="E12747" s="38" t="s">
        <v>9699</v>
      </c>
      <c r="F12747" s="41" t="s">
        <v>1296</v>
      </c>
      <c r="G12747" s="19" t="s">
        <v>721</v>
      </c>
      <c r="H12747" s="41">
        <v>4</v>
      </c>
      <c r="I12747" s="41">
        <v>4</v>
      </c>
      <c r="J12747" s="41">
        <v>10</v>
      </c>
      <c r="K12747" s="44">
        <v>20</v>
      </c>
      <c r="L12747" s="20">
        <v>380000</v>
      </c>
      <c r="M12747" s="19" t="s">
        <v>11</v>
      </c>
      <c r="N12747" s="28" t="s">
        <v>15953</v>
      </c>
    </row>
    <row r="12748" spans="1:14" ht="30" x14ac:dyDescent="0.25">
      <c r="A12748" s="27" t="s">
        <v>11125</v>
      </c>
      <c r="B12748" s="19" t="s">
        <v>17014</v>
      </c>
      <c r="C12748" s="19" t="s">
        <v>16741</v>
      </c>
      <c r="D12748" s="38" t="s">
        <v>16051</v>
      </c>
      <c r="E12748" s="38" t="s">
        <v>11457</v>
      </c>
      <c r="F12748" s="41" t="s">
        <v>11259</v>
      </c>
      <c r="G12748" s="19" t="s">
        <v>6143</v>
      </c>
      <c r="H12748" s="41">
        <v>3</v>
      </c>
      <c r="I12748" s="41">
        <v>6</v>
      </c>
      <c r="J12748" s="41">
        <v>10</v>
      </c>
      <c r="K12748" s="44">
        <v>1</v>
      </c>
      <c r="L12748" s="20">
        <v>2945250</v>
      </c>
      <c r="M12748" s="19" t="s">
        <v>16732</v>
      </c>
      <c r="N12748" s="28" t="s">
        <v>15953</v>
      </c>
    </row>
    <row r="12749" spans="1:14" ht="30" x14ac:dyDescent="0.25">
      <c r="A12749" s="27" t="s">
        <v>11125</v>
      </c>
      <c r="B12749" s="19" t="s">
        <v>17014</v>
      </c>
      <c r="C12749" s="19" t="s">
        <v>16741</v>
      </c>
      <c r="D12749" s="38" t="s">
        <v>16051</v>
      </c>
      <c r="E12749" s="38" t="s">
        <v>11458</v>
      </c>
      <c r="F12749" s="41" t="s">
        <v>11459</v>
      </c>
      <c r="G12749" s="19" t="s">
        <v>6143</v>
      </c>
      <c r="H12749" s="41">
        <v>3</v>
      </c>
      <c r="I12749" s="41">
        <v>6</v>
      </c>
      <c r="J12749" s="41">
        <v>10</v>
      </c>
      <c r="K12749" s="44">
        <v>5</v>
      </c>
      <c r="L12749" s="20">
        <v>719313.35000000009</v>
      </c>
      <c r="M12749" s="19" t="s">
        <v>11</v>
      </c>
      <c r="N12749" s="28" t="s">
        <v>15953</v>
      </c>
    </row>
    <row r="12750" spans="1:14" ht="30" x14ac:dyDescent="0.25">
      <c r="A12750" s="27" t="s">
        <v>11125</v>
      </c>
      <c r="B12750" s="19" t="s">
        <v>17014</v>
      </c>
      <c r="C12750" s="19" t="s">
        <v>16741</v>
      </c>
      <c r="D12750" s="38" t="s">
        <v>16051</v>
      </c>
      <c r="E12750" s="38" t="s">
        <v>11460</v>
      </c>
      <c r="F12750" s="41" t="s">
        <v>197</v>
      </c>
      <c r="G12750" s="19" t="s">
        <v>6143</v>
      </c>
      <c r="H12750" s="41">
        <v>3</v>
      </c>
      <c r="I12750" s="41">
        <v>6</v>
      </c>
      <c r="J12750" s="41">
        <v>10</v>
      </c>
      <c r="K12750" s="44">
        <v>1</v>
      </c>
      <c r="L12750" s="20">
        <v>401625</v>
      </c>
      <c r="M12750" s="19" t="s">
        <v>16732</v>
      </c>
      <c r="N12750" s="28" t="s">
        <v>15953</v>
      </c>
    </row>
    <row r="12751" spans="1:14" ht="30" x14ac:dyDescent="0.25">
      <c r="A12751" s="27" t="s">
        <v>11125</v>
      </c>
      <c r="B12751" s="19" t="s">
        <v>17014</v>
      </c>
      <c r="C12751" s="19" t="s">
        <v>16741</v>
      </c>
      <c r="D12751" s="38" t="s">
        <v>16051</v>
      </c>
      <c r="E12751" s="38" t="s">
        <v>11461</v>
      </c>
      <c r="F12751" s="41" t="s">
        <v>1790</v>
      </c>
      <c r="G12751" s="19" t="s">
        <v>6143</v>
      </c>
      <c r="H12751" s="41">
        <v>3</v>
      </c>
      <c r="I12751" s="41">
        <v>6</v>
      </c>
      <c r="J12751" s="41">
        <v>10</v>
      </c>
      <c r="K12751" s="44">
        <v>2</v>
      </c>
      <c r="L12751" s="20">
        <v>624750</v>
      </c>
      <c r="M12751" s="19" t="s">
        <v>11</v>
      </c>
      <c r="N12751" s="28" t="s">
        <v>15953</v>
      </c>
    </row>
    <row r="12752" spans="1:14" ht="30" x14ac:dyDescent="0.25">
      <c r="A12752" s="27" t="s">
        <v>11125</v>
      </c>
      <c r="B12752" s="19" t="s">
        <v>17014</v>
      </c>
      <c r="C12752" s="19" t="s">
        <v>16741</v>
      </c>
      <c r="D12752" s="38" t="s">
        <v>16051</v>
      </c>
      <c r="E12752" s="38" t="s">
        <v>11462</v>
      </c>
      <c r="F12752" s="41" t="s">
        <v>1790</v>
      </c>
      <c r="G12752" s="19" t="s">
        <v>6143</v>
      </c>
      <c r="H12752" s="41">
        <v>3</v>
      </c>
      <c r="I12752" s="41">
        <v>6</v>
      </c>
      <c r="J12752" s="41">
        <v>10</v>
      </c>
      <c r="K12752" s="44">
        <v>1</v>
      </c>
      <c r="L12752" s="20">
        <v>151725</v>
      </c>
      <c r="M12752" s="19" t="s">
        <v>11</v>
      </c>
      <c r="N12752" s="28" t="s">
        <v>15953</v>
      </c>
    </row>
    <row r="12753" spans="1:14" ht="30" x14ac:dyDescent="0.25">
      <c r="A12753" s="27" t="s">
        <v>11125</v>
      </c>
      <c r="B12753" s="19" t="s">
        <v>17014</v>
      </c>
      <c r="C12753" s="19" t="s">
        <v>16741</v>
      </c>
      <c r="D12753" s="38" t="s">
        <v>16051</v>
      </c>
      <c r="E12753" s="38" t="s">
        <v>11463</v>
      </c>
      <c r="F12753" s="41" t="s">
        <v>1790</v>
      </c>
      <c r="G12753" s="19" t="s">
        <v>6143</v>
      </c>
      <c r="H12753" s="41">
        <v>3</v>
      </c>
      <c r="I12753" s="41">
        <v>6</v>
      </c>
      <c r="J12753" s="41">
        <v>10</v>
      </c>
      <c r="K12753" s="44">
        <v>1</v>
      </c>
      <c r="L12753" s="20">
        <v>151725</v>
      </c>
      <c r="M12753" s="19" t="s">
        <v>11</v>
      </c>
      <c r="N12753" s="28" t="s">
        <v>15953</v>
      </c>
    </row>
    <row r="12754" spans="1:14" ht="30" x14ac:dyDescent="0.25">
      <c r="A12754" s="27" t="s">
        <v>11125</v>
      </c>
      <c r="B12754" s="19" t="s">
        <v>17014</v>
      </c>
      <c r="C12754" s="19" t="s">
        <v>16741</v>
      </c>
      <c r="D12754" s="38" t="s">
        <v>16051</v>
      </c>
      <c r="E12754" s="38" t="s">
        <v>11464</v>
      </c>
      <c r="F12754" s="41" t="s">
        <v>1790</v>
      </c>
      <c r="G12754" s="19" t="s">
        <v>6143</v>
      </c>
      <c r="H12754" s="41">
        <v>3</v>
      </c>
      <c r="I12754" s="41">
        <v>6</v>
      </c>
      <c r="J12754" s="41">
        <v>10</v>
      </c>
      <c r="K12754" s="44">
        <v>2</v>
      </c>
      <c r="L12754" s="20">
        <v>374850</v>
      </c>
      <c r="M12754" s="19" t="s">
        <v>11</v>
      </c>
      <c r="N12754" s="28" t="s">
        <v>15953</v>
      </c>
    </row>
    <row r="12755" spans="1:14" ht="30" x14ac:dyDescent="0.25">
      <c r="A12755" s="27" t="s">
        <v>11125</v>
      </c>
      <c r="B12755" s="19" t="s">
        <v>17014</v>
      </c>
      <c r="C12755" s="19" t="s">
        <v>16741</v>
      </c>
      <c r="D12755" s="38" t="s">
        <v>16051</v>
      </c>
      <c r="E12755" s="38" t="s">
        <v>11465</v>
      </c>
      <c r="F12755" s="41" t="s">
        <v>1790</v>
      </c>
      <c r="G12755" s="19" t="s">
        <v>6143</v>
      </c>
      <c r="H12755" s="41">
        <v>3</v>
      </c>
      <c r="I12755" s="41">
        <v>6</v>
      </c>
      <c r="J12755" s="41">
        <v>10</v>
      </c>
      <c r="K12755" s="44">
        <v>2</v>
      </c>
      <c r="L12755" s="20">
        <v>1071000</v>
      </c>
      <c r="M12755" s="19" t="s">
        <v>11</v>
      </c>
      <c r="N12755" s="28" t="s">
        <v>15953</v>
      </c>
    </row>
    <row r="12756" spans="1:14" ht="30" x14ac:dyDescent="0.25">
      <c r="A12756" s="27" t="s">
        <v>11125</v>
      </c>
      <c r="B12756" s="19" t="s">
        <v>17014</v>
      </c>
      <c r="C12756" s="19" t="s">
        <v>16741</v>
      </c>
      <c r="D12756" s="38" t="s">
        <v>16051</v>
      </c>
      <c r="E12756" s="38" t="s">
        <v>11466</v>
      </c>
      <c r="F12756" s="41" t="s">
        <v>1790</v>
      </c>
      <c r="G12756" s="19" t="s">
        <v>6143</v>
      </c>
      <c r="H12756" s="41">
        <v>3</v>
      </c>
      <c r="I12756" s="41">
        <v>6</v>
      </c>
      <c r="J12756" s="41">
        <v>10</v>
      </c>
      <c r="K12756" s="44">
        <v>2</v>
      </c>
      <c r="L12756" s="20">
        <v>821100</v>
      </c>
      <c r="M12756" s="19" t="s">
        <v>11</v>
      </c>
      <c r="N12756" s="28" t="s">
        <v>15953</v>
      </c>
    </row>
    <row r="12757" spans="1:14" ht="30" x14ac:dyDescent="0.25">
      <c r="A12757" s="27" t="s">
        <v>11125</v>
      </c>
      <c r="B12757" s="19" t="s">
        <v>17014</v>
      </c>
      <c r="C12757" s="19" t="s">
        <v>16741</v>
      </c>
      <c r="D12757" s="38" t="s">
        <v>16051</v>
      </c>
      <c r="E12757" s="38" t="s">
        <v>11467</v>
      </c>
      <c r="F12757" s="41" t="s">
        <v>1790</v>
      </c>
      <c r="G12757" s="19" t="s">
        <v>6143</v>
      </c>
      <c r="H12757" s="41">
        <v>3</v>
      </c>
      <c r="I12757" s="41">
        <v>6</v>
      </c>
      <c r="J12757" s="41">
        <v>10</v>
      </c>
      <c r="K12757" s="44">
        <v>1</v>
      </c>
      <c r="L12757" s="20">
        <v>312375</v>
      </c>
      <c r="M12757" s="19" t="s">
        <v>11</v>
      </c>
      <c r="N12757" s="28" t="s">
        <v>15953</v>
      </c>
    </row>
    <row r="12758" spans="1:14" ht="30" x14ac:dyDescent="0.25">
      <c r="A12758" s="27" t="s">
        <v>11125</v>
      </c>
      <c r="B12758" s="19" t="s">
        <v>17014</v>
      </c>
      <c r="C12758" s="19" t="s">
        <v>16741</v>
      </c>
      <c r="D12758" s="38" t="s">
        <v>16051</v>
      </c>
      <c r="E12758" s="38" t="s">
        <v>11468</v>
      </c>
      <c r="F12758" s="41" t="s">
        <v>1790</v>
      </c>
      <c r="G12758" s="19" t="s">
        <v>6143</v>
      </c>
      <c r="H12758" s="41">
        <v>3</v>
      </c>
      <c r="I12758" s="41">
        <v>6</v>
      </c>
      <c r="J12758" s="41">
        <v>10</v>
      </c>
      <c r="K12758" s="44">
        <v>1</v>
      </c>
      <c r="L12758" s="20">
        <v>606900</v>
      </c>
      <c r="M12758" s="19" t="s">
        <v>11</v>
      </c>
      <c r="N12758" s="28" t="s">
        <v>15953</v>
      </c>
    </row>
    <row r="12759" spans="1:14" ht="45" x14ac:dyDescent="0.25">
      <c r="A12759" s="27" t="s">
        <v>11125</v>
      </c>
      <c r="B12759" s="19" t="s">
        <v>17014</v>
      </c>
      <c r="C12759" s="19" t="s">
        <v>16741</v>
      </c>
      <c r="D12759" s="38" t="s">
        <v>16051</v>
      </c>
      <c r="E12759" s="38" t="s">
        <v>11469</v>
      </c>
      <c r="F12759" s="41" t="s">
        <v>197</v>
      </c>
      <c r="G12759" s="19" t="s">
        <v>6143</v>
      </c>
      <c r="H12759" s="41">
        <v>3</v>
      </c>
      <c r="I12759" s="41">
        <v>6</v>
      </c>
      <c r="J12759" s="41">
        <v>10</v>
      </c>
      <c r="K12759" s="44">
        <v>7</v>
      </c>
      <c r="L12759" s="20">
        <v>1697654</v>
      </c>
      <c r="M12759" s="19" t="s">
        <v>11</v>
      </c>
      <c r="N12759" s="28" t="s">
        <v>15953</v>
      </c>
    </row>
    <row r="12760" spans="1:14" ht="30" x14ac:dyDescent="0.25">
      <c r="A12760" s="27" t="s">
        <v>11125</v>
      </c>
      <c r="B12760" s="19" t="s">
        <v>17014</v>
      </c>
      <c r="C12760" s="19" t="s">
        <v>16741</v>
      </c>
      <c r="D12760" s="38" t="s">
        <v>16051</v>
      </c>
      <c r="E12760" s="38" t="s">
        <v>11470</v>
      </c>
      <c r="F12760" s="41" t="s">
        <v>197</v>
      </c>
      <c r="G12760" s="19" t="s">
        <v>6143</v>
      </c>
      <c r="H12760" s="41">
        <v>3</v>
      </c>
      <c r="I12760" s="41">
        <v>6</v>
      </c>
      <c r="J12760" s="41">
        <v>10</v>
      </c>
      <c r="K12760" s="44">
        <v>2</v>
      </c>
      <c r="L12760" s="20">
        <v>2431884</v>
      </c>
      <c r="M12760" s="19" t="s">
        <v>11</v>
      </c>
      <c r="N12760" s="28" t="s">
        <v>15953</v>
      </c>
    </row>
    <row r="12761" spans="1:14" ht="30" x14ac:dyDescent="0.25">
      <c r="A12761" s="27" t="s">
        <v>11125</v>
      </c>
      <c r="B12761" s="19" t="s">
        <v>17014</v>
      </c>
      <c r="C12761" s="19" t="s">
        <v>16741</v>
      </c>
      <c r="D12761" s="38" t="s">
        <v>16051</v>
      </c>
      <c r="E12761" s="38" t="s">
        <v>11471</v>
      </c>
      <c r="F12761" s="41" t="s">
        <v>11436</v>
      </c>
      <c r="G12761" s="19" t="s">
        <v>6143</v>
      </c>
      <c r="H12761" s="41">
        <v>3</v>
      </c>
      <c r="I12761" s="41">
        <v>6</v>
      </c>
      <c r="J12761" s="41">
        <v>10</v>
      </c>
      <c r="K12761" s="44">
        <v>5</v>
      </c>
      <c r="L12761" s="20">
        <v>315350</v>
      </c>
      <c r="M12761" s="19" t="s">
        <v>16732</v>
      </c>
      <c r="N12761" s="28" t="s">
        <v>15953</v>
      </c>
    </row>
    <row r="12762" spans="1:14" ht="30" x14ac:dyDescent="0.25">
      <c r="A12762" s="27" t="s">
        <v>11125</v>
      </c>
      <c r="B12762" s="19" t="s">
        <v>17014</v>
      </c>
      <c r="C12762" s="19" t="s">
        <v>16741</v>
      </c>
      <c r="D12762" s="38" t="s">
        <v>16051</v>
      </c>
      <c r="E12762" s="38" t="s">
        <v>11472</v>
      </c>
      <c r="F12762" s="41" t="s">
        <v>6944</v>
      </c>
      <c r="G12762" s="19" t="s">
        <v>721</v>
      </c>
      <c r="H12762" s="41">
        <v>4</v>
      </c>
      <c r="I12762" s="41">
        <v>4</v>
      </c>
      <c r="J12762" s="41">
        <v>10</v>
      </c>
      <c r="K12762" s="44">
        <v>1</v>
      </c>
      <c r="L12762" s="20">
        <v>22183.09</v>
      </c>
      <c r="M12762" s="19" t="s">
        <v>11</v>
      </c>
      <c r="N12762" s="28" t="s">
        <v>15953</v>
      </c>
    </row>
    <row r="12763" spans="1:14" ht="30" x14ac:dyDescent="0.25">
      <c r="A12763" s="27" t="s">
        <v>11125</v>
      </c>
      <c r="B12763" s="19" t="s">
        <v>17014</v>
      </c>
      <c r="C12763" s="19" t="s">
        <v>16741</v>
      </c>
      <c r="D12763" s="38" t="s">
        <v>16051</v>
      </c>
      <c r="E12763" s="38" t="s">
        <v>11473</v>
      </c>
      <c r="F12763" s="41" t="s">
        <v>1841</v>
      </c>
      <c r="G12763" s="19" t="s">
        <v>6143</v>
      </c>
      <c r="H12763" s="41">
        <v>3</v>
      </c>
      <c r="I12763" s="41">
        <v>6</v>
      </c>
      <c r="J12763" s="41">
        <v>10</v>
      </c>
      <c r="K12763" s="44">
        <v>22</v>
      </c>
      <c r="L12763" s="20">
        <v>3530763.94</v>
      </c>
      <c r="M12763" s="19" t="s">
        <v>16732</v>
      </c>
      <c r="N12763" s="28" t="s">
        <v>15953</v>
      </c>
    </row>
    <row r="12764" spans="1:14" ht="30" x14ac:dyDescent="0.25">
      <c r="A12764" s="27" t="s">
        <v>11125</v>
      </c>
      <c r="B12764" s="19" t="s">
        <v>17014</v>
      </c>
      <c r="C12764" s="19" t="s">
        <v>16741</v>
      </c>
      <c r="D12764" s="38" t="s">
        <v>16051</v>
      </c>
      <c r="E12764" s="38" t="s">
        <v>4530</v>
      </c>
      <c r="F12764" s="41" t="s">
        <v>42</v>
      </c>
      <c r="G12764" s="19" t="s">
        <v>721</v>
      </c>
      <c r="H12764" s="41">
        <v>4</v>
      </c>
      <c r="I12764" s="41">
        <v>4</v>
      </c>
      <c r="J12764" s="41">
        <v>10</v>
      </c>
      <c r="K12764" s="44">
        <v>50</v>
      </c>
      <c r="L12764" s="20">
        <v>300000</v>
      </c>
      <c r="M12764" s="19" t="s">
        <v>11</v>
      </c>
      <c r="N12764" s="28" t="s">
        <v>15953</v>
      </c>
    </row>
    <row r="12765" spans="1:14" ht="30" x14ac:dyDescent="0.25">
      <c r="A12765" s="27" t="s">
        <v>11125</v>
      </c>
      <c r="B12765" s="19" t="s">
        <v>17014</v>
      </c>
      <c r="C12765" s="19" t="s">
        <v>16741</v>
      </c>
      <c r="D12765" s="38" t="s">
        <v>16051</v>
      </c>
      <c r="E12765" s="38" t="s">
        <v>11474</v>
      </c>
      <c r="F12765" s="41" t="s">
        <v>42</v>
      </c>
      <c r="G12765" s="19" t="s">
        <v>721</v>
      </c>
      <c r="H12765" s="41">
        <v>4</v>
      </c>
      <c r="I12765" s="41">
        <v>4</v>
      </c>
      <c r="J12765" s="41">
        <v>10</v>
      </c>
      <c r="K12765" s="44">
        <v>25</v>
      </c>
      <c r="L12765" s="20">
        <v>1007185.2500000001</v>
      </c>
      <c r="M12765" s="19" t="s">
        <v>11</v>
      </c>
      <c r="N12765" s="28" t="s">
        <v>15953</v>
      </c>
    </row>
    <row r="12766" spans="1:14" ht="30" x14ac:dyDescent="0.25">
      <c r="A12766" s="27" t="s">
        <v>11125</v>
      </c>
      <c r="B12766" s="19" t="s">
        <v>17014</v>
      </c>
      <c r="C12766" s="19" t="s">
        <v>16741</v>
      </c>
      <c r="D12766" s="38" t="s">
        <v>16051</v>
      </c>
      <c r="E12766" s="38" t="s">
        <v>11475</v>
      </c>
      <c r="F12766" s="41" t="s">
        <v>1841</v>
      </c>
      <c r="G12766" s="19" t="s">
        <v>6143</v>
      </c>
      <c r="H12766" s="41">
        <v>3</v>
      </c>
      <c r="I12766" s="41">
        <v>6</v>
      </c>
      <c r="J12766" s="41">
        <v>10</v>
      </c>
      <c r="K12766" s="44">
        <v>1</v>
      </c>
      <c r="L12766" s="20">
        <v>101150</v>
      </c>
      <c r="M12766" s="19" t="s">
        <v>11</v>
      </c>
      <c r="N12766" s="28" t="s">
        <v>15953</v>
      </c>
    </row>
    <row r="12767" spans="1:14" ht="30" x14ac:dyDescent="0.25">
      <c r="A12767" s="27" t="s">
        <v>11125</v>
      </c>
      <c r="B12767" s="19" t="s">
        <v>17014</v>
      </c>
      <c r="C12767" s="19" t="s">
        <v>16741</v>
      </c>
      <c r="D12767" s="38" t="s">
        <v>16051</v>
      </c>
      <c r="E12767" s="38" t="s">
        <v>11476</v>
      </c>
      <c r="F12767" s="41" t="s">
        <v>1284</v>
      </c>
      <c r="G12767" s="19" t="s">
        <v>6143</v>
      </c>
      <c r="H12767" s="41">
        <v>3</v>
      </c>
      <c r="I12767" s="41">
        <v>6</v>
      </c>
      <c r="J12767" s="41">
        <v>10</v>
      </c>
      <c r="K12767" s="44">
        <v>1</v>
      </c>
      <c r="L12767" s="20">
        <v>4429180</v>
      </c>
      <c r="M12767" s="19" t="s">
        <v>16732</v>
      </c>
      <c r="N12767" s="28" t="s">
        <v>15953</v>
      </c>
    </row>
    <row r="12768" spans="1:14" ht="30" x14ac:dyDescent="0.25">
      <c r="A12768" s="27" t="s">
        <v>11125</v>
      </c>
      <c r="B12768" s="19" t="s">
        <v>17014</v>
      </c>
      <c r="C12768" s="19" t="s">
        <v>16741</v>
      </c>
      <c r="D12768" s="38" t="s">
        <v>16051</v>
      </c>
      <c r="E12768" s="38" t="s">
        <v>11477</v>
      </c>
      <c r="F12768" s="41" t="s">
        <v>11436</v>
      </c>
      <c r="G12768" s="19" t="s">
        <v>6143</v>
      </c>
      <c r="H12768" s="41">
        <v>3</v>
      </c>
      <c r="I12768" s="41">
        <v>6</v>
      </c>
      <c r="J12768" s="41">
        <v>10</v>
      </c>
      <c r="K12768" s="44">
        <v>7</v>
      </c>
      <c r="L12768" s="20">
        <v>20408500</v>
      </c>
      <c r="M12768" s="19" t="s">
        <v>11</v>
      </c>
      <c r="N12768" s="28" t="s">
        <v>15953</v>
      </c>
    </row>
    <row r="12769" spans="1:14" ht="30" x14ac:dyDescent="0.25">
      <c r="A12769" s="27" t="s">
        <v>11125</v>
      </c>
      <c r="B12769" s="19" t="s">
        <v>17014</v>
      </c>
      <c r="C12769" s="19" t="s">
        <v>16741</v>
      </c>
      <c r="D12769" s="38" t="s">
        <v>16051</v>
      </c>
      <c r="E12769" s="38" t="s">
        <v>11478</v>
      </c>
      <c r="F12769" s="41" t="s">
        <v>1296</v>
      </c>
      <c r="G12769" s="19" t="s">
        <v>6143</v>
      </c>
      <c r="H12769" s="41">
        <v>3</v>
      </c>
      <c r="I12769" s="41">
        <v>6</v>
      </c>
      <c r="J12769" s="41">
        <v>10</v>
      </c>
      <c r="K12769" s="44">
        <v>5</v>
      </c>
      <c r="L12769" s="20">
        <v>285600</v>
      </c>
      <c r="M12769" s="19" t="s">
        <v>11</v>
      </c>
      <c r="N12769" s="28" t="s">
        <v>15953</v>
      </c>
    </row>
    <row r="12770" spans="1:14" ht="30" x14ac:dyDescent="0.25">
      <c r="A12770" s="27" t="s">
        <v>11125</v>
      </c>
      <c r="B12770" s="19" t="s">
        <v>17014</v>
      </c>
      <c r="C12770" s="19" t="s">
        <v>16741</v>
      </c>
      <c r="D12770" s="38" t="s">
        <v>16051</v>
      </c>
      <c r="E12770" s="38" t="s">
        <v>11479</v>
      </c>
      <c r="F12770" s="41" t="s">
        <v>1831</v>
      </c>
      <c r="G12770" s="19" t="s">
        <v>6143</v>
      </c>
      <c r="H12770" s="41">
        <v>3</v>
      </c>
      <c r="I12770" s="41">
        <v>6</v>
      </c>
      <c r="J12770" s="41">
        <v>10</v>
      </c>
      <c r="K12770" s="44">
        <v>22</v>
      </c>
      <c r="L12770" s="20">
        <v>2356200</v>
      </c>
      <c r="M12770" s="19" t="s">
        <v>16732</v>
      </c>
      <c r="N12770" s="28" t="s">
        <v>15953</v>
      </c>
    </row>
    <row r="12771" spans="1:14" ht="30" x14ac:dyDescent="0.25">
      <c r="A12771" s="27" t="s">
        <v>11125</v>
      </c>
      <c r="B12771" s="19" t="s">
        <v>17014</v>
      </c>
      <c r="C12771" s="19" t="s">
        <v>16741</v>
      </c>
      <c r="D12771" s="38" t="s">
        <v>16051</v>
      </c>
      <c r="E12771" s="38" t="s">
        <v>11480</v>
      </c>
      <c r="F12771" s="41" t="s">
        <v>1831</v>
      </c>
      <c r="G12771" s="19" t="s">
        <v>6143</v>
      </c>
      <c r="H12771" s="41">
        <v>3</v>
      </c>
      <c r="I12771" s="41">
        <v>6</v>
      </c>
      <c r="J12771" s="41">
        <v>10</v>
      </c>
      <c r="K12771" s="44">
        <v>10</v>
      </c>
      <c r="L12771" s="20">
        <v>124950000</v>
      </c>
      <c r="M12771" s="19" t="s">
        <v>16732</v>
      </c>
      <c r="N12771" s="28" t="s">
        <v>15953</v>
      </c>
    </row>
    <row r="12772" spans="1:14" ht="30" x14ac:dyDescent="0.25">
      <c r="A12772" s="27" t="s">
        <v>11125</v>
      </c>
      <c r="B12772" s="19" t="s">
        <v>17014</v>
      </c>
      <c r="C12772" s="19" t="s">
        <v>16741</v>
      </c>
      <c r="D12772" s="38" t="s">
        <v>16051</v>
      </c>
      <c r="E12772" s="38" t="s">
        <v>11481</v>
      </c>
      <c r="F12772" s="41" t="s">
        <v>10110</v>
      </c>
      <c r="G12772" s="19" t="s">
        <v>6143</v>
      </c>
      <c r="H12772" s="41">
        <v>3</v>
      </c>
      <c r="I12772" s="41">
        <v>6</v>
      </c>
      <c r="J12772" s="41">
        <v>10</v>
      </c>
      <c r="K12772" s="44">
        <v>10</v>
      </c>
      <c r="L12772" s="20">
        <v>22312500</v>
      </c>
      <c r="M12772" s="19" t="s">
        <v>11</v>
      </c>
      <c r="N12772" s="28" t="s">
        <v>15953</v>
      </c>
    </row>
    <row r="12773" spans="1:14" ht="30" x14ac:dyDescent="0.25">
      <c r="A12773" s="27" t="s">
        <v>11125</v>
      </c>
      <c r="B12773" s="19" t="s">
        <v>17014</v>
      </c>
      <c r="C12773" s="19" t="s">
        <v>16741</v>
      </c>
      <c r="D12773" s="38" t="s">
        <v>16051</v>
      </c>
      <c r="E12773" s="38" t="s">
        <v>11482</v>
      </c>
      <c r="F12773" s="41" t="s">
        <v>10110</v>
      </c>
      <c r="G12773" s="19" t="s">
        <v>6143</v>
      </c>
      <c r="H12773" s="41">
        <v>3</v>
      </c>
      <c r="I12773" s="41">
        <v>6</v>
      </c>
      <c r="J12773" s="41">
        <v>10</v>
      </c>
      <c r="K12773" s="44">
        <v>1</v>
      </c>
      <c r="L12773" s="20">
        <v>1606500</v>
      </c>
      <c r="M12773" s="19" t="s">
        <v>16732</v>
      </c>
      <c r="N12773" s="28" t="s">
        <v>15953</v>
      </c>
    </row>
    <row r="12774" spans="1:14" ht="30" x14ac:dyDescent="0.25">
      <c r="A12774" s="27" t="s">
        <v>11125</v>
      </c>
      <c r="B12774" s="19" t="s">
        <v>17014</v>
      </c>
      <c r="C12774" s="19" t="s">
        <v>16741</v>
      </c>
      <c r="D12774" s="38" t="s">
        <v>16051</v>
      </c>
      <c r="E12774" s="38" t="s">
        <v>11483</v>
      </c>
      <c r="F12774" s="41" t="s">
        <v>10110</v>
      </c>
      <c r="G12774" s="19" t="s">
        <v>6143</v>
      </c>
      <c r="H12774" s="41">
        <v>3</v>
      </c>
      <c r="I12774" s="41">
        <v>6</v>
      </c>
      <c r="J12774" s="41">
        <v>10</v>
      </c>
      <c r="K12774" s="44">
        <v>1</v>
      </c>
      <c r="L12774" s="20">
        <v>4908750</v>
      </c>
      <c r="M12774" s="19" t="s">
        <v>11</v>
      </c>
      <c r="N12774" s="28" t="s">
        <v>15953</v>
      </c>
    </row>
    <row r="12775" spans="1:14" ht="30" x14ac:dyDescent="0.25">
      <c r="A12775" s="27" t="s">
        <v>11125</v>
      </c>
      <c r="B12775" s="19" t="s">
        <v>17014</v>
      </c>
      <c r="C12775" s="19" t="s">
        <v>16741</v>
      </c>
      <c r="D12775" s="38" t="s">
        <v>16051</v>
      </c>
      <c r="E12775" s="38" t="s">
        <v>11484</v>
      </c>
      <c r="F12775" s="41" t="s">
        <v>10110</v>
      </c>
      <c r="G12775" s="19" t="s">
        <v>6143</v>
      </c>
      <c r="H12775" s="41">
        <v>3</v>
      </c>
      <c r="I12775" s="41">
        <v>6</v>
      </c>
      <c r="J12775" s="41">
        <v>10</v>
      </c>
      <c r="K12775" s="44">
        <v>1</v>
      </c>
      <c r="L12775" s="20">
        <v>312375</v>
      </c>
      <c r="M12775" s="19" t="s">
        <v>16732</v>
      </c>
      <c r="N12775" s="28" t="s">
        <v>15953</v>
      </c>
    </row>
    <row r="12776" spans="1:14" ht="30" x14ac:dyDescent="0.25">
      <c r="A12776" s="27" t="s">
        <v>11125</v>
      </c>
      <c r="B12776" s="19" t="s">
        <v>17014</v>
      </c>
      <c r="C12776" s="19" t="s">
        <v>16741</v>
      </c>
      <c r="D12776" s="38" t="s">
        <v>16051</v>
      </c>
      <c r="E12776" s="38" t="s">
        <v>11485</v>
      </c>
      <c r="F12776" s="41" t="s">
        <v>1841</v>
      </c>
      <c r="G12776" s="19" t="s">
        <v>6143</v>
      </c>
      <c r="H12776" s="41">
        <v>3</v>
      </c>
      <c r="I12776" s="41">
        <v>6</v>
      </c>
      <c r="J12776" s="41">
        <v>10</v>
      </c>
      <c r="K12776" s="44">
        <v>2</v>
      </c>
      <c r="L12776" s="20">
        <v>535500</v>
      </c>
      <c r="M12776" s="19" t="s">
        <v>11</v>
      </c>
      <c r="N12776" s="28" t="s">
        <v>15953</v>
      </c>
    </row>
    <row r="12777" spans="1:14" ht="30" x14ac:dyDescent="0.25">
      <c r="A12777" s="27" t="s">
        <v>11125</v>
      </c>
      <c r="B12777" s="19" t="s">
        <v>17014</v>
      </c>
      <c r="C12777" s="19" t="s">
        <v>16741</v>
      </c>
      <c r="D12777" s="38" t="s">
        <v>16051</v>
      </c>
      <c r="E12777" s="38" t="s">
        <v>11486</v>
      </c>
      <c r="F12777" s="41" t="s">
        <v>1841</v>
      </c>
      <c r="G12777" s="19" t="s">
        <v>6143</v>
      </c>
      <c r="H12777" s="41">
        <v>3</v>
      </c>
      <c r="I12777" s="41">
        <v>6</v>
      </c>
      <c r="J12777" s="41">
        <v>10</v>
      </c>
      <c r="K12777" s="44">
        <v>1</v>
      </c>
      <c r="L12777" s="20">
        <v>1071000</v>
      </c>
      <c r="M12777" s="19" t="s">
        <v>11</v>
      </c>
      <c r="N12777" s="28" t="s">
        <v>15953</v>
      </c>
    </row>
    <row r="12778" spans="1:14" ht="30" x14ac:dyDescent="0.25">
      <c r="A12778" s="27" t="s">
        <v>11125</v>
      </c>
      <c r="B12778" s="19" t="s">
        <v>17014</v>
      </c>
      <c r="C12778" s="19" t="s">
        <v>16741</v>
      </c>
      <c r="D12778" s="38" t="s">
        <v>16051</v>
      </c>
      <c r="E12778" s="38" t="s">
        <v>11487</v>
      </c>
      <c r="F12778" s="41" t="s">
        <v>1841</v>
      </c>
      <c r="G12778" s="19" t="s">
        <v>6143</v>
      </c>
      <c r="H12778" s="41">
        <v>3</v>
      </c>
      <c r="I12778" s="41">
        <v>6</v>
      </c>
      <c r="J12778" s="41">
        <v>10</v>
      </c>
      <c r="K12778" s="44">
        <v>4</v>
      </c>
      <c r="L12778" s="20">
        <v>4284000</v>
      </c>
      <c r="M12778" s="19" t="s">
        <v>11</v>
      </c>
      <c r="N12778" s="28" t="s">
        <v>15953</v>
      </c>
    </row>
    <row r="12779" spans="1:14" ht="30" x14ac:dyDescent="0.25">
      <c r="A12779" s="27" t="s">
        <v>11125</v>
      </c>
      <c r="B12779" s="19" t="s">
        <v>17014</v>
      </c>
      <c r="C12779" s="19" t="s">
        <v>16741</v>
      </c>
      <c r="D12779" s="38" t="s">
        <v>16051</v>
      </c>
      <c r="E12779" s="38" t="s">
        <v>11488</v>
      </c>
      <c r="F12779" s="41" t="s">
        <v>1841</v>
      </c>
      <c r="G12779" s="19" t="s">
        <v>6143</v>
      </c>
      <c r="H12779" s="41">
        <v>3</v>
      </c>
      <c r="I12779" s="41">
        <v>6</v>
      </c>
      <c r="J12779" s="41">
        <v>10</v>
      </c>
      <c r="K12779" s="44">
        <v>3</v>
      </c>
      <c r="L12779" s="20">
        <v>6158250</v>
      </c>
      <c r="M12779" s="19" t="s">
        <v>11</v>
      </c>
      <c r="N12779" s="28" t="s">
        <v>15953</v>
      </c>
    </row>
    <row r="12780" spans="1:14" ht="30" x14ac:dyDescent="0.25">
      <c r="A12780" s="27" t="s">
        <v>11125</v>
      </c>
      <c r="B12780" s="19" t="s">
        <v>17014</v>
      </c>
      <c r="C12780" s="19" t="s">
        <v>16741</v>
      </c>
      <c r="D12780" s="38" t="s">
        <v>16051</v>
      </c>
      <c r="E12780" s="38" t="s">
        <v>11489</v>
      </c>
      <c r="F12780" s="41" t="s">
        <v>1841</v>
      </c>
      <c r="G12780" s="19" t="s">
        <v>6143</v>
      </c>
      <c r="H12780" s="41">
        <v>3</v>
      </c>
      <c r="I12780" s="41">
        <v>6</v>
      </c>
      <c r="J12780" s="41">
        <v>10</v>
      </c>
      <c r="K12780" s="44">
        <v>2</v>
      </c>
      <c r="L12780" s="20">
        <v>2142000</v>
      </c>
      <c r="M12780" s="19" t="s">
        <v>11</v>
      </c>
      <c r="N12780" s="28" t="s">
        <v>15953</v>
      </c>
    </row>
    <row r="12781" spans="1:14" ht="30" x14ac:dyDescent="0.25">
      <c r="A12781" s="27" t="s">
        <v>11125</v>
      </c>
      <c r="B12781" s="19" t="s">
        <v>17014</v>
      </c>
      <c r="C12781" s="19" t="s">
        <v>16741</v>
      </c>
      <c r="D12781" s="38" t="s">
        <v>16051</v>
      </c>
      <c r="E12781" s="38" t="s">
        <v>11490</v>
      </c>
      <c r="F12781" s="41" t="s">
        <v>1841</v>
      </c>
      <c r="G12781" s="19" t="s">
        <v>6143</v>
      </c>
      <c r="H12781" s="41">
        <v>3</v>
      </c>
      <c r="I12781" s="41">
        <v>6</v>
      </c>
      <c r="J12781" s="41">
        <v>10</v>
      </c>
      <c r="K12781" s="44">
        <v>10</v>
      </c>
      <c r="L12781" s="20">
        <v>6693750</v>
      </c>
      <c r="M12781" s="19" t="s">
        <v>11</v>
      </c>
      <c r="N12781" s="28" t="s">
        <v>15953</v>
      </c>
    </row>
    <row r="12782" spans="1:14" ht="30" x14ac:dyDescent="0.25">
      <c r="A12782" s="27" t="s">
        <v>11125</v>
      </c>
      <c r="B12782" s="19" t="s">
        <v>17014</v>
      </c>
      <c r="C12782" s="19" t="s">
        <v>16741</v>
      </c>
      <c r="D12782" s="38" t="s">
        <v>16051</v>
      </c>
      <c r="E12782" s="38" t="s">
        <v>11491</v>
      </c>
      <c r="F12782" s="41" t="s">
        <v>1841</v>
      </c>
      <c r="G12782" s="19" t="s">
        <v>6143</v>
      </c>
      <c r="H12782" s="41">
        <v>3</v>
      </c>
      <c r="I12782" s="41">
        <v>6</v>
      </c>
      <c r="J12782" s="41">
        <v>10</v>
      </c>
      <c r="K12782" s="44">
        <v>10</v>
      </c>
      <c r="L12782" s="20">
        <v>10710000</v>
      </c>
      <c r="M12782" s="19" t="s">
        <v>11</v>
      </c>
      <c r="N12782" s="28" t="s">
        <v>15953</v>
      </c>
    </row>
    <row r="12783" spans="1:14" ht="30" x14ac:dyDescent="0.25">
      <c r="A12783" s="27" t="s">
        <v>11125</v>
      </c>
      <c r="B12783" s="19" t="s">
        <v>17014</v>
      </c>
      <c r="C12783" s="19" t="s">
        <v>16741</v>
      </c>
      <c r="D12783" s="38" t="s">
        <v>16051</v>
      </c>
      <c r="E12783" s="38" t="s">
        <v>11492</v>
      </c>
      <c r="F12783" s="41" t="s">
        <v>1841</v>
      </c>
      <c r="G12783" s="19" t="s">
        <v>6143</v>
      </c>
      <c r="H12783" s="41">
        <v>3</v>
      </c>
      <c r="I12783" s="41">
        <v>6</v>
      </c>
      <c r="J12783" s="41">
        <v>10</v>
      </c>
      <c r="K12783" s="44">
        <v>2</v>
      </c>
      <c r="L12783" s="20">
        <v>2588250</v>
      </c>
      <c r="M12783" s="19" t="s">
        <v>11</v>
      </c>
      <c r="N12783" s="28" t="s">
        <v>15953</v>
      </c>
    </row>
    <row r="12784" spans="1:14" ht="30" x14ac:dyDescent="0.25">
      <c r="A12784" s="27" t="s">
        <v>11125</v>
      </c>
      <c r="B12784" s="19" t="s">
        <v>17014</v>
      </c>
      <c r="C12784" s="19" t="s">
        <v>16741</v>
      </c>
      <c r="D12784" s="38" t="s">
        <v>16051</v>
      </c>
      <c r="E12784" s="38" t="s">
        <v>11493</v>
      </c>
      <c r="F12784" s="41" t="s">
        <v>1841</v>
      </c>
      <c r="G12784" s="19" t="s">
        <v>6143</v>
      </c>
      <c r="H12784" s="41">
        <v>3</v>
      </c>
      <c r="I12784" s="41">
        <v>6</v>
      </c>
      <c r="J12784" s="41">
        <v>10</v>
      </c>
      <c r="K12784" s="44">
        <v>2</v>
      </c>
      <c r="L12784" s="20">
        <v>2588250</v>
      </c>
      <c r="M12784" s="19" t="s">
        <v>11</v>
      </c>
      <c r="N12784" s="28" t="s">
        <v>15953</v>
      </c>
    </row>
    <row r="12785" spans="1:14" ht="30" x14ac:dyDescent="0.25">
      <c r="A12785" s="27" t="s">
        <v>11125</v>
      </c>
      <c r="B12785" s="19" t="s">
        <v>17014</v>
      </c>
      <c r="C12785" s="19" t="s">
        <v>16741</v>
      </c>
      <c r="D12785" s="38" t="s">
        <v>16051</v>
      </c>
      <c r="E12785" s="38" t="s">
        <v>11494</v>
      </c>
      <c r="F12785" s="41" t="s">
        <v>1841</v>
      </c>
      <c r="G12785" s="19" t="s">
        <v>6143</v>
      </c>
      <c r="H12785" s="41">
        <v>3</v>
      </c>
      <c r="I12785" s="41">
        <v>6</v>
      </c>
      <c r="J12785" s="41">
        <v>10</v>
      </c>
      <c r="K12785" s="44">
        <v>1</v>
      </c>
      <c r="L12785" s="20">
        <v>1294125</v>
      </c>
      <c r="M12785" s="19" t="s">
        <v>11</v>
      </c>
      <c r="N12785" s="28" t="s">
        <v>15953</v>
      </c>
    </row>
    <row r="12786" spans="1:14" ht="30" x14ac:dyDescent="0.25">
      <c r="A12786" s="27" t="s">
        <v>11125</v>
      </c>
      <c r="B12786" s="19" t="s">
        <v>17014</v>
      </c>
      <c r="C12786" s="19" t="s">
        <v>16741</v>
      </c>
      <c r="D12786" s="38" t="s">
        <v>16051</v>
      </c>
      <c r="E12786" s="38" t="s">
        <v>11495</v>
      </c>
      <c r="F12786" s="41" t="s">
        <v>1841</v>
      </c>
      <c r="G12786" s="19" t="s">
        <v>6143</v>
      </c>
      <c r="H12786" s="41">
        <v>3</v>
      </c>
      <c r="I12786" s="41">
        <v>6</v>
      </c>
      <c r="J12786" s="41">
        <v>10</v>
      </c>
      <c r="K12786" s="44">
        <v>4</v>
      </c>
      <c r="L12786" s="20">
        <v>5355000</v>
      </c>
      <c r="M12786" s="19" t="s">
        <v>11</v>
      </c>
      <c r="N12786" s="28" t="s">
        <v>15953</v>
      </c>
    </row>
    <row r="12787" spans="1:14" ht="30" x14ac:dyDescent="0.25">
      <c r="A12787" s="27" t="s">
        <v>11125</v>
      </c>
      <c r="B12787" s="19" t="s">
        <v>17014</v>
      </c>
      <c r="C12787" s="19" t="s">
        <v>16741</v>
      </c>
      <c r="D12787" s="38" t="s">
        <v>16051</v>
      </c>
      <c r="E12787" s="38" t="s">
        <v>11496</v>
      </c>
      <c r="F12787" s="41" t="s">
        <v>6797</v>
      </c>
      <c r="G12787" s="19" t="s">
        <v>6143</v>
      </c>
      <c r="H12787" s="41">
        <v>3</v>
      </c>
      <c r="I12787" s="41">
        <v>6</v>
      </c>
      <c r="J12787" s="41">
        <v>10</v>
      </c>
      <c r="K12787" s="44">
        <v>2</v>
      </c>
      <c r="L12787" s="20">
        <v>856800</v>
      </c>
      <c r="M12787" s="19" t="s">
        <v>11</v>
      </c>
      <c r="N12787" s="28" t="s">
        <v>15953</v>
      </c>
    </row>
    <row r="12788" spans="1:14" ht="30" x14ac:dyDescent="0.25">
      <c r="A12788" s="27" t="s">
        <v>11125</v>
      </c>
      <c r="B12788" s="19" t="s">
        <v>17014</v>
      </c>
      <c r="C12788" s="19" t="s">
        <v>16741</v>
      </c>
      <c r="D12788" s="38" t="s">
        <v>16051</v>
      </c>
      <c r="E12788" s="38" t="s">
        <v>11497</v>
      </c>
      <c r="F12788" s="41" t="s">
        <v>1762</v>
      </c>
      <c r="G12788" s="19" t="s">
        <v>6143</v>
      </c>
      <c r="H12788" s="41">
        <v>3</v>
      </c>
      <c r="I12788" s="41">
        <v>6</v>
      </c>
      <c r="J12788" s="41">
        <v>10</v>
      </c>
      <c r="K12788" s="44">
        <v>8</v>
      </c>
      <c r="L12788" s="20">
        <v>571200</v>
      </c>
      <c r="M12788" s="19" t="s">
        <v>11</v>
      </c>
      <c r="N12788" s="28" t="s">
        <v>15953</v>
      </c>
    </row>
    <row r="12789" spans="1:14" ht="30" x14ac:dyDescent="0.25">
      <c r="A12789" s="27" t="s">
        <v>11125</v>
      </c>
      <c r="B12789" s="19" t="s">
        <v>17014</v>
      </c>
      <c r="C12789" s="19" t="s">
        <v>16741</v>
      </c>
      <c r="D12789" s="38" t="s">
        <v>16051</v>
      </c>
      <c r="E12789" s="38" t="s">
        <v>11498</v>
      </c>
      <c r="F12789" s="41" t="s">
        <v>1762</v>
      </c>
      <c r="G12789" s="19" t="s">
        <v>6143</v>
      </c>
      <c r="H12789" s="41">
        <v>3</v>
      </c>
      <c r="I12789" s="41">
        <v>6</v>
      </c>
      <c r="J12789" s="41">
        <v>10</v>
      </c>
      <c r="K12789" s="44">
        <v>4</v>
      </c>
      <c r="L12789" s="20">
        <v>1249500</v>
      </c>
      <c r="M12789" s="19" t="s">
        <v>11</v>
      </c>
      <c r="N12789" s="28" t="s">
        <v>15953</v>
      </c>
    </row>
    <row r="12790" spans="1:14" ht="30" x14ac:dyDescent="0.25">
      <c r="A12790" s="27" t="s">
        <v>11125</v>
      </c>
      <c r="B12790" s="19" t="s">
        <v>17014</v>
      </c>
      <c r="C12790" s="19" t="s">
        <v>16741</v>
      </c>
      <c r="D12790" s="38" t="s">
        <v>16051</v>
      </c>
      <c r="E12790" s="38" t="s">
        <v>11499</v>
      </c>
      <c r="F12790" s="41" t="s">
        <v>1762</v>
      </c>
      <c r="G12790" s="19" t="s">
        <v>6143</v>
      </c>
      <c r="H12790" s="41">
        <v>3</v>
      </c>
      <c r="I12790" s="41">
        <v>6</v>
      </c>
      <c r="J12790" s="41">
        <v>10</v>
      </c>
      <c r="K12790" s="44">
        <v>3</v>
      </c>
      <c r="L12790" s="20">
        <v>5426400</v>
      </c>
      <c r="M12790" s="19" t="s">
        <v>11</v>
      </c>
      <c r="N12790" s="28" t="s">
        <v>15953</v>
      </c>
    </row>
    <row r="12791" spans="1:14" ht="30" x14ac:dyDescent="0.25">
      <c r="A12791" s="27" t="s">
        <v>11125</v>
      </c>
      <c r="B12791" s="19" t="s">
        <v>17014</v>
      </c>
      <c r="C12791" s="19" t="s">
        <v>16741</v>
      </c>
      <c r="D12791" s="38" t="s">
        <v>16051</v>
      </c>
      <c r="E12791" s="38" t="s">
        <v>11500</v>
      </c>
      <c r="F12791" s="41" t="s">
        <v>1762</v>
      </c>
      <c r="G12791" s="19" t="s">
        <v>6143</v>
      </c>
      <c r="H12791" s="41">
        <v>3</v>
      </c>
      <c r="I12791" s="41">
        <v>6</v>
      </c>
      <c r="J12791" s="41">
        <v>10</v>
      </c>
      <c r="K12791" s="44">
        <v>3</v>
      </c>
      <c r="L12791" s="20">
        <v>187425</v>
      </c>
      <c r="M12791" s="19" t="s">
        <v>11</v>
      </c>
      <c r="N12791" s="28" t="s">
        <v>15953</v>
      </c>
    </row>
    <row r="12792" spans="1:14" ht="30" x14ac:dyDescent="0.25">
      <c r="A12792" s="27" t="s">
        <v>11125</v>
      </c>
      <c r="B12792" s="19" t="s">
        <v>17014</v>
      </c>
      <c r="C12792" s="19" t="s">
        <v>16741</v>
      </c>
      <c r="D12792" s="38" t="s">
        <v>16051</v>
      </c>
      <c r="E12792" s="38" t="s">
        <v>11501</v>
      </c>
      <c r="F12792" s="41" t="s">
        <v>1767</v>
      </c>
      <c r="G12792" s="19" t="s">
        <v>721</v>
      </c>
      <c r="H12792" s="41">
        <v>4</v>
      </c>
      <c r="I12792" s="41">
        <v>4</v>
      </c>
      <c r="J12792" s="41">
        <v>10</v>
      </c>
      <c r="K12792" s="44">
        <v>2</v>
      </c>
      <c r="L12792" s="20">
        <v>66669.759999999995</v>
      </c>
      <c r="M12792" s="19" t="s">
        <v>11</v>
      </c>
      <c r="N12792" s="28" t="s">
        <v>15953</v>
      </c>
    </row>
    <row r="12793" spans="1:14" ht="30" x14ac:dyDescent="0.25">
      <c r="A12793" s="27" t="s">
        <v>11125</v>
      </c>
      <c r="B12793" s="19" t="s">
        <v>17014</v>
      </c>
      <c r="C12793" s="19" t="s">
        <v>16741</v>
      </c>
      <c r="D12793" s="38" t="s">
        <v>16051</v>
      </c>
      <c r="E12793" s="38" t="s">
        <v>11502</v>
      </c>
      <c r="F12793" s="41" t="s">
        <v>1819</v>
      </c>
      <c r="G12793" s="19" t="s">
        <v>721</v>
      </c>
      <c r="H12793" s="41">
        <v>4</v>
      </c>
      <c r="I12793" s="41">
        <v>4</v>
      </c>
      <c r="J12793" s="41">
        <v>10</v>
      </c>
      <c r="K12793" s="44">
        <v>35</v>
      </c>
      <c r="L12793" s="20">
        <v>3265166.45</v>
      </c>
      <c r="M12793" s="19" t="s">
        <v>11</v>
      </c>
      <c r="N12793" s="28" t="s">
        <v>15953</v>
      </c>
    </row>
    <row r="12794" spans="1:14" ht="45" x14ac:dyDescent="0.25">
      <c r="A12794" s="27" t="s">
        <v>11125</v>
      </c>
      <c r="B12794" s="19" t="s">
        <v>17014</v>
      </c>
      <c r="C12794" s="19" t="s">
        <v>16741</v>
      </c>
      <c r="D12794" s="38" t="s">
        <v>16051</v>
      </c>
      <c r="E12794" s="38" t="s">
        <v>11503</v>
      </c>
      <c r="F12794" s="41" t="s">
        <v>11259</v>
      </c>
      <c r="G12794" s="19" t="s">
        <v>6143</v>
      </c>
      <c r="H12794" s="41">
        <v>3</v>
      </c>
      <c r="I12794" s="41">
        <v>6</v>
      </c>
      <c r="J12794" s="41">
        <v>10</v>
      </c>
      <c r="K12794" s="44">
        <v>32</v>
      </c>
      <c r="L12794" s="20">
        <v>81396000</v>
      </c>
      <c r="M12794" s="19" t="s">
        <v>11</v>
      </c>
      <c r="N12794" s="28" t="s">
        <v>15953</v>
      </c>
    </row>
    <row r="12795" spans="1:14" ht="45" x14ac:dyDescent="0.25">
      <c r="A12795" s="27" t="s">
        <v>11125</v>
      </c>
      <c r="B12795" s="19" t="s">
        <v>17014</v>
      </c>
      <c r="C12795" s="19" t="s">
        <v>16741</v>
      </c>
      <c r="D12795" s="38" t="s">
        <v>16051</v>
      </c>
      <c r="E12795" s="38" t="s">
        <v>11504</v>
      </c>
      <c r="F12795" s="41" t="s">
        <v>11505</v>
      </c>
      <c r="G12795" s="19" t="s">
        <v>6143</v>
      </c>
      <c r="H12795" s="41">
        <v>3</v>
      </c>
      <c r="I12795" s="41">
        <v>6</v>
      </c>
      <c r="J12795" s="41">
        <v>10</v>
      </c>
      <c r="K12795" s="44">
        <v>2</v>
      </c>
      <c r="L12795" s="20">
        <v>2217998.16</v>
      </c>
      <c r="M12795" s="19" t="s">
        <v>11</v>
      </c>
      <c r="N12795" s="28" t="s">
        <v>15953</v>
      </c>
    </row>
    <row r="12796" spans="1:14" ht="45" x14ac:dyDescent="0.25">
      <c r="A12796" s="27" t="s">
        <v>11125</v>
      </c>
      <c r="B12796" s="19" t="s">
        <v>17014</v>
      </c>
      <c r="C12796" s="19" t="s">
        <v>16741</v>
      </c>
      <c r="D12796" s="38" t="s">
        <v>16051</v>
      </c>
      <c r="E12796" s="38" t="s">
        <v>11506</v>
      </c>
      <c r="F12796" s="41" t="s">
        <v>11505</v>
      </c>
      <c r="G12796" s="19" t="s">
        <v>6143</v>
      </c>
      <c r="H12796" s="41">
        <v>3</v>
      </c>
      <c r="I12796" s="41">
        <v>6</v>
      </c>
      <c r="J12796" s="41">
        <v>10</v>
      </c>
      <c r="K12796" s="44">
        <v>4</v>
      </c>
      <c r="L12796" s="20">
        <v>6051711.6799999997</v>
      </c>
      <c r="M12796" s="19" t="s">
        <v>11</v>
      </c>
      <c r="N12796" s="28" t="s">
        <v>15953</v>
      </c>
    </row>
    <row r="12797" spans="1:14" ht="30" x14ac:dyDescent="0.25">
      <c r="A12797" s="27" t="s">
        <v>11125</v>
      </c>
      <c r="B12797" s="19" t="s">
        <v>17014</v>
      </c>
      <c r="C12797" s="19" t="s">
        <v>16741</v>
      </c>
      <c r="D12797" s="38" t="s">
        <v>16051</v>
      </c>
      <c r="E12797" s="38" t="s">
        <v>11507</v>
      </c>
      <c r="F12797" s="41" t="s">
        <v>11508</v>
      </c>
      <c r="G12797" s="19" t="s">
        <v>6143</v>
      </c>
      <c r="H12797" s="41">
        <v>3</v>
      </c>
      <c r="I12797" s="41">
        <v>6</v>
      </c>
      <c r="J12797" s="41">
        <v>10</v>
      </c>
      <c r="K12797" s="44">
        <v>2</v>
      </c>
      <c r="L12797" s="20">
        <v>7366404.6399999997</v>
      </c>
      <c r="M12797" s="19" t="s">
        <v>16732</v>
      </c>
      <c r="N12797" s="28" t="s">
        <v>15953</v>
      </c>
    </row>
    <row r="12798" spans="1:14" ht="30" x14ac:dyDescent="0.25">
      <c r="A12798" s="27" t="s">
        <v>11125</v>
      </c>
      <c r="B12798" s="19" t="s">
        <v>17014</v>
      </c>
      <c r="C12798" s="19" t="s">
        <v>16741</v>
      </c>
      <c r="D12798" s="38" t="s">
        <v>16051</v>
      </c>
      <c r="E12798" s="38" t="s">
        <v>11509</v>
      </c>
      <c r="F12798" s="41" t="s">
        <v>1819</v>
      </c>
      <c r="G12798" s="19" t="s">
        <v>721</v>
      </c>
      <c r="H12798" s="41">
        <v>4</v>
      </c>
      <c r="I12798" s="41">
        <v>4</v>
      </c>
      <c r="J12798" s="41">
        <v>10</v>
      </c>
      <c r="K12798" s="44">
        <v>20</v>
      </c>
      <c r="L12798" s="20">
        <v>1936225.2</v>
      </c>
      <c r="M12798" s="19" t="s">
        <v>11</v>
      </c>
      <c r="N12798" s="28" t="s">
        <v>15953</v>
      </c>
    </row>
    <row r="12799" spans="1:14" ht="30" x14ac:dyDescent="0.25">
      <c r="A12799" s="27" t="s">
        <v>11125</v>
      </c>
      <c r="B12799" s="19" t="s">
        <v>17014</v>
      </c>
      <c r="C12799" s="19" t="s">
        <v>16741</v>
      </c>
      <c r="D12799" s="38" t="s">
        <v>16051</v>
      </c>
      <c r="E12799" s="38" t="s">
        <v>11510</v>
      </c>
      <c r="F12799" s="41" t="s">
        <v>1450</v>
      </c>
      <c r="G12799" s="19" t="s">
        <v>6143</v>
      </c>
      <c r="H12799" s="41">
        <v>3</v>
      </c>
      <c r="I12799" s="41">
        <v>6</v>
      </c>
      <c r="J12799" s="41">
        <v>10</v>
      </c>
      <c r="K12799" s="44">
        <v>5</v>
      </c>
      <c r="L12799" s="20">
        <v>327250</v>
      </c>
      <c r="M12799" s="19" t="s">
        <v>11</v>
      </c>
      <c r="N12799" s="28" t="s">
        <v>15953</v>
      </c>
    </row>
    <row r="12800" spans="1:14" ht="30" x14ac:dyDescent="0.25">
      <c r="A12800" s="27" t="s">
        <v>11125</v>
      </c>
      <c r="B12800" s="19" t="s">
        <v>17013</v>
      </c>
      <c r="C12800" s="19" t="s">
        <v>16776</v>
      </c>
      <c r="D12800" s="38" t="s">
        <v>16086</v>
      </c>
      <c r="E12800" s="38" t="s">
        <v>11511</v>
      </c>
      <c r="F12800" s="41" t="s">
        <v>5866</v>
      </c>
      <c r="G12800" s="19" t="s">
        <v>721</v>
      </c>
      <c r="H12800" s="41">
        <v>4</v>
      </c>
      <c r="I12800" s="41">
        <v>4</v>
      </c>
      <c r="J12800" s="41">
        <v>10</v>
      </c>
      <c r="K12800" s="44">
        <v>3</v>
      </c>
      <c r="L12800" s="20">
        <v>2035757.28</v>
      </c>
      <c r="M12800" s="19" t="s">
        <v>11</v>
      </c>
      <c r="N12800" s="28" t="s">
        <v>15953</v>
      </c>
    </row>
    <row r="12801" spans="1:14" ht="30" x14ac:dyDescent="0.25">
      <c r="A12801" s="27" t="s">
        <v>11125</v>
      </c>
      <c r="B12801" s="19" t="s">
        <v>17013</v>
      </c>
      <c r="C12801" s="19" t="s">
        <v>16776</v>
      </c>
      <c r="D12801" s="38" t="s">
        <v>16086</v>
      </c>
      <c r="E12801" s="38" t="s">
        <v>11512</v>
      </c>
      <c r="F12801" s="41" t="s">
        <v>5866</v>
      </c>
      <c r="G12801" s="19" t="s">
        <v>721</v>
      </c>
      <c r="H12801" s="41">
        <v>4</v>
      </c>
      <c r="I12801" s="41">
        <v>4</v>
      </c>
      <c r="J12801" s="41">
        <v>10</v>
      </c>
      <c r="K12801" s="44">
        <v>2</v>
      </c>
      <c r="L12801" s="20">
        <v>1432516.04</v>
      </c>
      <c r="M12801" s="19" t="s">
        <v>11</v>
      </c>
      <c r="N12801" s="28" t="s">
        <v>15953</v>
      </c>
    </row>
    <row r="12802" spans="1:14" ht="30" x14ac:dyDescent="0.25">
      <c r="A12802" s="27" t="s">
        <v>11125</v>
      </c>
      <c r="B12802" s="19" t="s">
        <v>17013</v>
      </c>
      <c r="C12802" s="19" t="s">
        <v>16776</v>
      </c>
      <c r="D12802" s="38" t="s">
        <v>16086</v>
      </c>
      <c r="E12802" s="38" t="s">
        <v>11513</v>
      </c>
      <c r="F12802" s="41" t="s">
        <v>5866</v>
      </c>
      <c r="G12802" s="19" t="s">
        <v>721</v>
      </c>
      <c r="H12802" s="41">
        <v>4</v>
      </c>
      <c r="I12802" s="41">
        <v>4</v>
      </c>
      <c r="J12802" s="41">
        <v>10</v>
      </c>
      <c r="K12802" s="44">
        <v>2</v>
      </c>
      <c r="L12802" s="20">
        <v>1432516.04</v>
      </c>
      <c r="M12802" s="19" t="s">
        <v>11</v>
      </c>
      <c r="N12802" s="28" t="s">
        <v>15953</v>
      </c>
    </row>
    <row r="12803" spans="1:14" ht="30" x14ac:dyDescent="0.25">
      <c r="A12803" s="27" t="s">
        <v>11125</v>
      </c>
      <c r="B12803" s="19" t="s">
        <v>17013</v>
      </c>
      <c r="C12803" s="19" t="s">
        <v>16743</v>
      </c>
      <c r="D12803" s="38" t="s">
        <v>16053</v>
      </c>
      <c r="E12803" s="38" t="s">
        <v>11514</v>
      </c>
      <c r="F12803" s="41" t="s">
        <v>11515</v>
      </c>
      <c r="G12803" s="19" t="s">
        <v>6143</v>
      </c>
      <c r="H12803" s="41">
        <v>3</v>
      </c>
      <c r="I12803" s="41">
        <v>6</v>
      </c>
      <c r="J12803" s="41">
        <v>10</v>
      </c>
      <c r="K12803" s="44">
        <v>5</v>
      </c>
      <c r="L12803" s="20">
        <v>199920</v>
      </c>
      <c r="M12803" s="19" t="s">
        <v>11</v>
      </c>
      <c r="N12803" s="28" t="s">
        <v>15953</v>
      </c>
    </row>
    <row r="12804" spans="1:14" ht="30" x14ac:dyDescent="0.25">
      <c r="A12804" s="27" t="s">
        <v>11125</v>
      </c>
      <c r="B12804" s="19" t="s">
        <v>17013</v>
      </c>
      <c r="C12804" s="19" t="s">
        <v>16743</v>
      </c>
      <c r="D12804" s="38" t="s">
        <v>16053</v>
      </c>
      <c r="E12804" s="38" t="s">
        <v>11516</v>
      </c>
      <c r="F12804" s="41" t="s">
        <v>2364</v>
      </c>
      <c r="G12804" s="19" t="s">
        <v>6143</v>
      </c>
      <c r="H12804" s="41">
        <v>3</v>
      </c>
      <c r="I12804" s="41">
        <v>6</v>
      </c>
      <c r="J12804" s="41">
        <v>10</v>
      </c>
      <c r="K12804" s="44">
        <v>34</v>
      </c>
      <c r="L12804" s="20">
        <v>339864</v>
      </c>
      <c r="M12804" s="19" t="s">
        <v>11</v>
      </c>
      <c r="N12804" s="28" t="s">
        <v>15953</v>
      </c>
    </row>
    <row r="12805" spans="1:14" ht="30" x14ac:dyDescent="0.25">
      <c r="A12805" s="27" t="s">
        <v>11125</v>
      </c>
      <c r="B12805" s="19" t="s">
        <v>17013</v>
      </c>
      <c r="C12805" s="19" t="s">
        <v>16743</v>
      </c>
      <c r="D12805" s="38" t="s">
        <v>16053</v>
      </c>
      <c r="E12805" s="38" t="s">
        <v>11517</v>
      </c>
      <c r="F12805" s="41" t="s">
        <v>6827</v>
      </c>
      <c r="G12805" s="19" t="s">
        <v>611</v>
      </c>
      <c r="H12805" s="41">
        <v>3</v>
      </c>
      <c r="I12805" s="41">
        <v>3</v>
      </c>
      <c r="J12805" s="41">
        <v>10</v>
      </c>
      <c r="K12805" s="44">
        <v>19</v>
      </c>
      <c r="L12805" s="20">
        <v>145359.69</v>
      </c>
      <c r="M12805" s="19" t="s">
        <v>15983</v>
      </c>
      <c r="N12805" s="28" t="s">
        <v>15953</v>
      </c>
    </row>
    <row r="12806" spans="1:14" ht="30" x14ac:dyDescent="0.25">
      <c r="A12806" s="27" t="s">
        <v>11125</v>
      </c>
      <c r="B12806" s="19" t="s">
        <v>17013</v>
      </c>
      <c r="C12806" s="19" t="s">
        <v>16743</v>
      </c>
      <c r="D12806" s="38" t="s">
        <v>16053</v>
      </c>
      <c r="E12806" s="38" t="s">
        <v>4661</v>
      </c>
      <c r="F12806" s="41" t="s">
        <v>233</v>
      </c>
      <c r="G12806" s="19" t="s">
        <v>611</v>
      </c>
      <c r="H12806" s="41">
        <v>3</v>
      </c>
      <c r="I12806" s="41">
        <v>3</v>
      </c>
      <c r="J12806" s="41">
        <v>10</v>
      </c>
      <c r="K12806" s="44">
        <v>4</v>
      </c>
      <c r="L12806" s="20">
        <v>168000</v>
      </c>
      <c r="M12806" s="19" t="s">
        <v>11</v>
      </c>
      <c r="N12806" s="28" t="s">
        <v>15953</v>
      </c>
    </row>
    <row r="12807" spans="1:14" ht="30" x14ac:dyDescent="0.25">
      <c r="A12807" s="27" t="s">
        <v>11125</v>
      </c>
      <c r="B12807" s="19" t="s">
        <v>17013</v>
      </c>
      <c r="C12807" s="19" t="s">
        <v>16743</v>
      </c>
      <c r="D12807" s="38" t="s">
        <v>16053</v>
      </c>
      <c r="E12807" s="38" t="s">
        <v>11518</v>
      </c>
      <c r="F12807" s="41" t="s">
        <v>6827</v>
      </c>
      <c r="G12807" s="19" t="s">
        <v>611</v>
      </c>
      <c r="H12807" s="41">
        <v>3</v>
      </c>
      <c r="I12807" s="41">
        <v>3</v>
      </c>
      <c r="J12807" s="41">
        <v>10</v>
      </c>
      <c r="K12807" s="44">
        <v>30</v>
      </c>
      <c r="L12807" s="20">
        <v>892964.10000000009</v>
      </c>
      <c r="M12807" s="19" t="s">
        <v>15958</v>
      </c>
      <c r="N12807" s="28" t="s">
        <v>15953</v>
      </c>
    </row>
    <row r="12808" spans="1:14" ht="30" x14ac:dyDescent="0.25">
      <c r="A12808" s="27" t="s">
        <v>11125</v>
      </c>
      <c r="B12808" s="19" t="s">
        <v>17013</v>
      </c>
      <c r="C12808" s="19" t="s">
        <v>16743</v>
      </c>
      <c r="D12808" s="38" t="s">
        <v>16053</v>
      </c>
      <c r="E12808" s="38" t="s">
        <v>11519</v>
      </c>
      <c r="F12808" s="41" t="s">
        <v>2930</v>
      </c>
      <c r="G12808" s="19" t="s">
        <v>6143</v>
      </c>
      <c r="H12808" s="41">
        <v>3</v>
      </c>
      <c r="I12808" s="41">
        <v>6</v>
      </c>
      <c r="J12808" s="41">
        <v>10</v>
      </c>
      <c r="K12808" s="44">
        <v>2</v>
      </c>
      <c r="L12808" s="20">
        <v>3451000</v>
      </c>
      <c r="M12808" s="19" t="s">
        <v>11</v>
      </c>
      <c r="N12808" s="28" t="s">
        <v>15953</v>
      </c>
    </row>
    <row r="12809" spans="1:14" ht="30" x14ac:dyDescent="0.25">
      <c r="A12809" s="27" t="s">
        <v>11125</v>
      </c>
      <c r="B12809" s="19" t="s">
        <v>17013</v>
      </c>
      <c r="C12809" s="19" t="s">
        <v>16743</v>
      </c>
      <c r="D12809" s="38" t="s">
        <v>16053</v>
      </c>
      <c r="E12809" s="38" t="s">
        <v>11520</v>
      </c>
      <c r="F12809" s="41" t="s">
        <v>2930</v>
      </c>
      <c r="G12809" s="19" t="s">
        <v>6143</v>
      </c>
      <c r="H12809" s="41">
        <v>3</v>
      </c>
      <c r="I12809" s="41">
        <v>6</v>
      </c>
      <c r="J12809" s="41">
        <v>10</v>
      </c>
      <c r="K12809" s="44">
        <v>4</v>
      </c>
      <c r="L12809" s="20">
        <v>880600</v>
      </c>
      <c r="M12809" s="19" t="s">
        <v>11</v>
      </c>
      <c r="N12809" s="28" t="s">
        <v>15953</v>
      </c>
    </row>
    <row r="12810" spans="1:14" ht="30" x14ac:dyDescent="0.25">
      <c r="A12810" s="27" t="s">
        <v>11125</v>
      </c>
      <c r="B12810" s="19" t="s">
        <v>17013</v>
      </c>
      <c r="C12810" s="19" t="s">
        <v>16743</v>
      </c>
      <c r="D12810" s="38" t="s">
        <v>16053</v>
      </c>
      <c r="E12810" s="38" t="s">
        <v>11521</v>
      </c>
      <c r="F12810" s="41" t="s">
        <v>11318</v>
      </c>
      <c r="G12810" s="19" t="s">
        <v>6143</v>
      </c>
      <c r="H12810" s="41">
        <v>3</v>
      </c>
      <c r="I12810" s="41">
        <v>6</v>
      </c>
      <c r="J12810" s="41">
        <v>10</v>
      </c>
      <c r="K12810" s="44">
        <v>1</v>
      </c>
      <c r="L12810" s="20">
        <v>2793766.57</v>
      </c>
      <c r="M12810" s="19" t="s">
        <v>11</v>
      </c>
      <c r="N12810" s="28" t="s">
        <v>15953</v>
      </c>
    </row>
    <row r="12811" spans="1:14" ht="45" x14ac:dyDescent="0.25">
      <c r="A12811" s="27" t="s">
        <v>11125</v>
      </c>
      <c r="B12811" s="19" t="s">
        <v>17013</v>
      </c>
      <c r="C12811" s="19" t="s">
        <v>16743</v>
      </c>
      <c r="D12811" s="38" t="s">
        <v>16053</v>
      </c>
      <c r="E12811" s="38" t="s">
        <v>11522</v>
      </c>
      <c r="F12811" s="41" t="s">
        <v>11523</v>
      </c>
      <c r="G12811" s="19" t="s">
        <v>6143</v>
      </c>
      <c r="H12811" s="41">
        <v>3</v>
      </c>
      <c r="I12811" s="41">
        <v>6</v>
      </c>
      <c r="J12811" s="41">
        <v>10</v>
      </c>
      <c r="K12811" s="44">
        <v>3</v>
      </c>
      <c r="L12811" s="20">
        <v>22458352.350000001</v>
      </c>
      <c r="M12811" s="19" t="s">
        <v>11</v>
      </c>
      <c r="N12811" s="28" t="s">
        <v>15953</v>
      </c>
    </row>
    <row r="12812" spans="1:14" ht="30" x14ac:dyDescent="0.25">
      <c r="A12812" s="27" t="s">
        <v>11125</v>
      </c>
      <c r="B12812" s="19" t="s">
        <v>17013</v>
      </c>
      <c r="C12812" s="19" t="s">
        <v>16851</v>
      </c>
      <c r="D12812" s="38" t="s">
        <v>16161</v>
      </c>
      <c r="E12812" s="38" t="s">
        <v>11524</v>
      </c>
      <c r="F12812" s="41" t="s">
        <v>1917</v>
      </c>
      <c r="G12812" s="19" t="s">
        <v>721</v>
      </c>
      <c r="H12812" s="41">
        <v>4</v>
      </c>
      <c r="I12812" s="41">
        <v>4</v>
      </c>
      <c r="J12812" s="41">
        <v>10</v>
      </c>
      <c r="K12812" s="44">
        <v>30</v>
      </c>
      <c r="L12812" s="20">
        <v>25837.5</v>
      </c>
      <c r="M12812" s="19" t="s">
        <v>11</v>
      </c>
      <c r="N12812" s="28" t="s">
        <v>15953</v>
      </c>
    </row>
    <row r="12813" spans="1:14" ht="30" x14ac:dyDescent="0.25">
      <c r="A12813" s="27" t="s">
        <v>11125</v>
      </c>
      <c r="B12813" s="19" t="s">
        <v>17013</v>
      </c>
      <c r="C12813" s="19" t="s">
        <v>16851</v>
      </c>
      <c r="D12813" s="38" t="s">
        <v>16161</v>
      </c>
      <c r="E12813" s="38" t="s">
        <v>11525</v>
      </c>
      <c r="F12813" s="41" t="s">
        <v>1917</v>
      </c>
      <c r="G12813" s="19" t="s">
        <v>721</v>
      </c>
      <c r="H12813" s="41">
        <v>4</v>
      </c>
      <c r="I12813" s="41">
        <v>4</v>
      </c>
      <c r="J12813" s="41">
        <v>10</v>
      </c>
      <c r="K12813" s="44">
        <v>40</v>
      </c>
      <c r="L12813" s="20">
        <v>25211.599999999999</v>
      </c>
      <c r="M12813" s="19" t="s">
        <v>11</v>
      </c>
      <c r="N12813" s="28" t="s">
        <v>15953</v>
      </c>
    </row>
    <row r="12814" spans="1:14" ht="30" x14ac:dyDescent="0.25">
      <c r="A12814" s="27" t="s">
        <v>11125</v>
      </c>
      <c r="B12814" s="19" t="s">
        <v>17013</v>
      </c>
      <c r="C12814" s="19" t="s">
        <v>16851</v>
      </c>
      <c r="D12814" s="38" t="s">
        <v>16161</v>
      </c>
      <c r="E12814" s="38" t="s">
        <v>11526</v>
      </c>
      <c r="F12814" s="41" t="s">
        <v>2252</v>
      </c>
      <c r="G12814" s="19" t="s">
        <v>721</v>
      </c>
      <c r="H12814" s="41">
        <v>4</v>
      </c>
      <c r="I12814" s="41">
        <v>4</v>
      </c>
      <c r="J12814" s="41">
        <v>10</v>
      </c>
      <c r="K12814" s="44">
        <v>10</v>
      </c>
      <c r="L12814" s="20">
        <v>713108.1</v>
      </c>
      <c r="M12814" s="19" t="s">
        <v>11</v>
      </c>
      <c r="N12814" s="28" t="s">
        <v>15953</v>
      </c>
    </row>
    <row r="12815" spans="1:14" ht="30" x14ac:dyDescent="0.25">
      <c r="A12815" s="27" t="s">
        <v>11125</v>
      </c>
      <c r="B12815" s="19" t="s">
        <v>17013</v>
      </c>
      <c r="C12815" s="19" t="s">
        <v>16851</v>
      </c>
      <c r="D12815" s="38" t="s">
        <v>16161</v>
      </c>
      <c r="E12815" s="38" t="s">
        <v>11527</v>
      </c>
      <c r="F12815" s="41" t="s">
        <v>2000</v>
      </c>
      <c r="G12815" s="19" t="s">
        <v>721</v>
      </c>
      <c r="H12815" s="41">
        <v>4</v>
      </c>
      <c r="I12815" s="41">
        <v>4</v>
      </c>
      <c r="J12815" s="41">
        <v>10</v>
      </c>
      <c r="K12815" s="44">
        <v>5</v>
      </c>
      <c r="L12815" s="20">
        <v>95586.75</v>
      </c>
      <c r="M12815" s="19" t="s">
        <v>11</v>
      </c>
      <c r="N12815" s="28" t="s">
        <v>15953</v>
      </c>
    </row>
    <row r="12816" spans="1:14" ht="30" x14ac:dyDescent="0.25">
      <c r="A12816" s="27" t="s">
        <v>11125</v>
      </c>
      <c r="B12816" s="19" t="s">
        <v>17013</v>
      </c>
      <c r="C12816" s="19" t="s">
        <v>16851</v>
      </c>
      <c r="D12816" s="38" t="s">
        <v>16161</v>
      </c>
      <c r="E12816" s="38" t="s">
        <v>11528</v>
      </c>
      <c r="F12816" s="41" t="s">
        <v>9849</v>
      </c>
      <c r="G12816" s="19" t="s">
        <v>721</v>
      </c>
      <c r="H12816" s="41">
        <v>4</v>
      </c>
      <c r="I12816" s="41">
        <v>4</v>
      </c>
      <c r="J12816" s="41">
        <v>10</v>
      </c>
      <c r="K12816" s="44">
        <v>3</v>
      </c>
      <c r="L12816" s="20">
        <v>33429.93</v>
      </c>
      <c r="M12816" s="19" t="s">
        <v>15959</v>
      </c>
      <c r="N12816" s="28" t="s">
        <v>15953</v>
      </c>
    </row>
    <row r="12817" spans="1:14" ht="30" x14ac:dyDescent="0.25">
      <c r="A12817" s="27" t="s">
        <v>11125</v>
      </c>
      <c r="B12817" s="19" t="s">
        <v>17013</v>
      </c>
      <c r="C12817" s="19" t="s">
        <v>16851</v>
      </c>
      <c r="D12817" s="38" t="s">
        <v>16161</v>
      </c>
      <c r="E12817" s="38" t="s">
        <v>11529</v>
      </c>
      <c r="F12817" s="41" t="s">
        <v>1950</v>
      </c>
      <c r="G12817" s="19" t="s">
        <v>721</v>
      </c>
      <c r="H12817" s="41">
        <v>4</v>
      </c>
      <c r="I12817" s="41">
        <v>4</v>
      </c>
      <c r="J12817" s="41">
        <v>10</v>
      </c>
      <c r="K12817" s="44">
        <v>50</v>
      </c>
      <c r="L12817" s="20">
        <v>53062</v>
      </c>
      <c r="M12817" s="19" t="s">
        <v>11</v>
      </c>
      <c r="N12817" s="28" t="s">
        <v>15953</v>
      </c>
    </row>
    <row r="12818" spans="1:14" ht="30" x14ac:dyDescent="0.25">
      <c r="A12818" s="27" t="s">
        <v>11125</v>
      </c>
      <c r="B12818" s="19" t="s">
        <v>17013</v>
      </c>
      <c r="C12818" s="19" t="s">
        <v>16851</v>
      </c>
      <c r="D12818" s="38" t="s">
        <v>16161</v>
      </c>
      <c r="E12818" s="38" t="s">
        <v>11530</v>
      </c>
      <c r="F12818" s="41" t="s">
        <v>1950</v>
      </c>
      <c r="G12818" s="19" t="s">
        <v>721</v>
      </c>
      <c r="H12818" s="41">
        <v>4</v>
      </c>
      <c r="I12818" s="41">
        <v>4</v>
      </c>
      <c r="J12818" s="41">
        <v>10</v>
      </c>
      <c r="K12818" s="44">
        <v>50</v>
      </c>
      <c r="L12818" s="20">
        <v>75803</v>
      </c>
      <c r="M12818" s="19" t="s">
        <v>11</v>
      </c>
      <c r="N12818" s="28" t="s">
        <v>15953</v>
      </c>
    </row>
    <row r="12819" spans="1:14" ht="45" x14ac:dyDescent="0.25">
      <c r="A12819" s="27" t="s">
        <v>11125</v>
      </c>
      <c r="B12819" s="19" t="s">
        <v>17013</v>
      </c>
      <c r="C12819" s="19" t="s">
        <v>16851</v>
      </c>
      <c r="D12819" s="38" t="s">
        <v>16161</v>
      </c>
      <c r="E12819" s="38" t="s">
        <v>11531</v>
      </c>
      <c r="F12819" s="41" t="s">
        <v>6489</v>
      </c>
      <c r="G12819" s="19" t="s">
        <v>721</v>
      </c>
      <c r="H12819" s="41">
        <v>4</v>
      </c>
      <c r="I12819" s="41">
        <v>4</v>
      </c>
      <c r="J12819" s="41">
        <v>10</v>
      </c>
      <c r="K12819" s="44">
        <v>4</v>
      </c>
      <c r="L12819" s="20">
        <v>161367.56</v>
      </c>
      <c r="M12819" s="19" t="s">
        <v>15964</v>
      </c>
      <c r="N12819" s="28" t="s">
        <v>15953</v>
      </c>
    </row>
    <row r="12820" spans="1:14" ht="30" x14ac:dyDescent="0.25">
      <c r="A12820" s="27" t="s">
        <v>11125</v>
      </c>
      <c r="B12820" s="19" t="s">
        <v>17013</v>
      </c>
      <c r="C12820" s="19" t="s">
        <v>16851</v>
      </c>
      <c r="D12820" s="38" t="s">
        <v>16161</v>
      </c>
      <c r="E12820" s="38" t="s">
        <v>11532</v>
      </c>
      <c r="F12820" s="41" t="s">
        <v>6489</v>
      </c>
      <c r="G12820" s="19" t="s">
        <v>721</v>
      </c>
      <c r="H12820" s="41">
        <v>4</v>
      </c>
      <c r="I12820" s="41">
        <v>4</v>
      </c>
      <c r="J12820" s="41">
        <v>10</v>
      </c>
      <c r="K12820" s="44">
        <v>53</v>
      </c>
      <c r="L12820" s="20">
        <v>3192918.75</v>
      </c>
      <c r="M12820" s="19" t="s">
        <v>11</v>
      </c>
      <c r="N12820" s="28" t="s">
        <v>15953</v>
      </c>
    </row>
    <row r="12821" spans="1:14" ht="30" x14ac:dyDescent="0.25">
      <c r="A12821" s="27" t="s">
        <v>11125</v>
      </c>
      <c r="B12821" s="19" t="s">
        <v>17013</v>
      </c>
      <c r="C12821" s="19" t="s">
        <v>16851</v>
      </c>
      <c r="D12821" s="38" t="s">
        <v>16161</v>
      </c>
      <c r="E12821" s="38" t="s">
        <v>11533</v>
      </c>
      <c r="F12821" s="41" t="s">
        <v>6489</v>
      </c>
      <c r="G12821" s="19" t="s">
        <v>721</v>
      </c>
      <c r="H12821" s="41">
        <v>4</v>
      </c>
      <c r="I12821" s="41">
        <v>4</v>
      </c>
      <c r="J12821" s="41">
        <v>10</v>
      </c>
      <c r="K12821" s="44">
        <v>7</v>
      </c>
      <c r="L12821" s="20">
        <v>662234.58000000007</v>
      </c>
      <c r="M12821" s="19" t="s">
        <v>11</v>
      </c>
      <c r="N12821" s="28" t="s">
        <v>15953</v>
      </c>
    </row>
    <row r="12822" spans="1:14" ht="30" x14ac:dyDescent="0.25">
      <c r="A12822" s="27" t="s">
        <v>11125</v>
      </c>
      <c r="B12822" s="19" t="s">
        <v>17013</v>
      </c>
      <c r="C12822" s="19" t="s">
        <v>16851</v>
      </c>
      <c r="D12822" s="38" t="s">
        <v>16161</v>
      </c>
      <c r="E12822" s="38" t="s">
        <v>11534</v>
      </c>
      <c r="F12822" s="41" t="s">
        <v>11535</v>
      </c>
      <c r="G12822" s="19" t="s">
        <v>6143</v>
      </c>
      <c r="H12822" s="41">
        <v>3</v>
      </c>
      <c r="I12822" s="41">
        <v>6</v>
      </c>
      <c r="J12822" s="41">
        <v>10</v>
      </c>
      <c r="K12822" s="44">
        <v>1</v>
      </c>
      <c r="L12822" s="20">
        <v>6997200</v>
      </c>
      <c r="M12822" s="19" t="s">
        <v>11</v>
      </c>
      <c r="N12822" s="28" t="s">
        <v>15953</v>
      </c>
    </row>
    <row r="12823" spans="1:14" ht="30" x14ac:dyDescent="0.25">
      <c r="A12823" s="27" t="s">
        <v>11125</v>
      </c>
      <c r="B12823" s="19" t="s">
        <v>17013</v>
      </c>
      <c r="C12823" s="19" t="s">
        <v>16851</v>
      </c>
      <c r="D12823" s="38" t="s">
        <v>16161</v>
      </c>
      <c r="E12823" s="38" t="s">
        <v>11536</v>
      </c>
      <c r="F12823" s="41" t="s">
        <v>11535</v>
      </c>
      <c r="G12823" s="19" t="s">
        <v>6143</v>
      </c>
      <c r="H12823" s="41">
        <v>3</v>
      </c>
      <c r="I12823" s="41">
        <v>6</v>
      </c>
      <c r="J12823" s="41">
        <v>10</v>
      </c>
      <c r="K12823" s="44">
        <v>2</v>
      </c>
      <c r="L12823" s="20">
        <v>4141200</v>
      </c>
      <c r="M12823" s="19" t="s">
        <v>11</v>
      </c>
      <c r="N12823" s="28" t="s">
        <v>15953</v>
      </c>
    </row>
    <row r="12824" spans="1:14" ht="30" x14ac:dyDescent="0.25">
      <c r="A12824" s="27" t="s">
        <v>11125</v>
      </c>
      <c r="B12824" s="19" t="s">
        <v>17013</v>
      </c>
      <c r="C12824" s="19" t="s">
        <v>16851</v>
      </c>
      <c r="D12824" s="38" t="s">
        <v>16161</v>
      </c>
      <c r="E12824" s="38" t="s">
        <v>11537</v>
      </c>
      <c r="F12824" s="41" t="s">
        <v>1886</v>
      </c>
      <c r="G12824" s="19" t="s">
        <v>721</v>
      </c>
      <c r="H12824" s="41">
        <v>4</v>
      </c>
      <c r="I12824" s="41">
        <v>4</v>
      </c>
      <c r="J12824" s="41">
        <v>10</v>
      </c>
      <c r="K12824" s="44">
        <v>30</v>
      </c>
      <c r="L12824" s="20">
        <v>1698074.1</v>
      </c>
      <c r="M12824" s="19" t="s">
        <v>11</v>
      </c>
      <c r="N12824" s="28" t="s">
        <v>15953</v>
      </c>
    </row>
    <row r="12825" spans="1:14" ht="30" x14ac:dyDescent="0.25">
      <c r="A12825" s="27" t="s">
        <v>11125</v>
      </c>
      <c r="B12825" s="19" t="s">
        <v>17013</v>
      </c>
      <c r="C12825" s="19" t="s">
        <v>16851</v>
      </c>
      <c r="D12825" s="38" t="s">
        <v>16161</v>
      </c>
      <c r="E12825" s="38" t="s">
        <v>11538</v>
      </c>
      <c r="F12825" s="41" t="s">
        <v>10514</v>
      </c>
      <c r="G12825" s="19" t="s">
        <v>721</v>
      </c>
      <c r="H12825" s="41">
        <v>4</v>
      </c>
      <c r="I12825" s="41">
        <v>4</v>
      </c>
      <c r="J12825" s="41">
        <v>10</v>
      </c>
      <c r="K12825" s="44">
        <v>100</v>
      </c>
      <c r="L12825" s="20">
        <v>97001</v>
      </c>
      <c r="M12825" s="19" t="s">
        <v>11</v>
      </c>
      <c r="N12825" s="28" t="s">
        <v>15953</v>
      </c>
    </row>
    <row r="12826" spans="1:14" ht="30" x14ac:dyDescent="0.25">
      <c r="A12826" s="27" t="s">
        <v>11125</v>
      </c>
      <c r="B12826" s="19" t="s">
        <v>17013</v>
      </c>
      <c r="C12826" s="19" t="s">
        <v>16851</v>
      </c>
      <c r="D12826" s="38" t="s">
        <v>16161</v>
      </c>
      <c r="E12826" s="38" t="s">
        <v>11539</v>
      </c>
      <c r="F12826" s="41" t="s">
        <v>6378</v>
      </c>
      <c r="G12826" s="19" t="s">
        <v>721</v>
      </c>
      <c r="H12826" s="41">
        <v>4</v>
      </c>
      <c r="I12826" s="41">
        <v>4</v>
      </c>
      <c r="J12826" s="41">
        <v>10</v>
      </c>
      <c r="K12826" s="44">
        <v>5</v>
      </c>
      <c r="L12826" s="20">
        <v>54771.850000000006</v>
      </c>
      <c r="M12826" s="19" t="s">
        <v>11</v>
      </c>
      <c r="N12826" s="28" t="s">
        <v>15953</v>
      </c>
    </row>
    <row r="12827" spans="1:14" ht="30" x14ac:dyDescent="0.25">
      <c r="A12827" s="27" t="s">
        <v>11125</v>
      </c>
      <c r="B12827" s="19" t="s">
        <v>17013</v>
      </c>
      <c r="C12827" s="19" t="s">
        <v>16851</v>
      </c>
      <c r="D12827" s="38" t="s">
        <v>16161</v>
      </c>
      <c r="E12827" s="38" t="s">
        <v>11540</v>
      </c>
      <c r="F12827" s="41" t="s">
        <v>6378</v>
      </c>
      <c r="G12827" s="19" t="s">
        <v>721</v>
      </c>
      <c r="H12827" s="41">
        <v>4</v>
      </c>
      <c r="I12827" s="41">
        <v>4</v>
      </c>
      <c r="J12827" s="41">
        <v>10</v>
      </c>
      <c r="K12827" s="44">
        <v>5</v>
      </c>
      <c r="L12827" s="20">
        <v>72248.45</v>
      </c>
      <c r="M12827" s="19" t="s">
        <v>11</v>
      </c>
      <c r="N12827" s="28" t="s">
        <v>15953</v>
      </c>
    </row>
    <row r="12828" spans="1:14" ht="30" x14ac:dyDescent="0.25">
      <c r="A12828" s="27" t="s">
        <v>11125</v>
      </c>
      <c r="B12828" s="19" t="s">
        <v>17013</v>
      </c>
      <c r="C12828" s="19" t="s">
        <v>16851</v>
      </c>
      <c r="D12828" s="38" t="s">
        <v>16161</v>
      </c>
      <c r="E12828" s="38" t="s">
        <v>11541</v>
      </c>
      <c r="F12828" s="41" t="s">
        <v>1908</v>
      </c>
      <c r="G12828" s="19" t="s">
        <v>721</v>
      </c>
      <c r="H12828" s="41">
        <v>4</v>
      </c>
      <c r="I12828" s="41">
        <v>4</v>
      </c>
      <c r="J12828" s="41">
        <v>10</v>
      </c>
      <c r="K12828" s="44">
        <v>10</v>
      </c>
      <c r="L12828" s="20">
        <v>512907.30000000005</v>
      </c>
      <c r="M12828" s="19" t="s">
        <v>11</v>
      </c>
      <c r="N12828" s="28" t="s">
        <v>15953</v>
      </c>
    </row>
    <row r="12829" spans="1:14" ht="30" x14ac:dyDescent="0.25">
      <c r="A12829" s="27" t="s">
        <v>11125</v>
      </c>
      <c r="B12829" s="19" t="s">
        <v>17013</v>
      </c>
      <c r="C12829" s="19" t="s">
        <v>16851</v>
      </c>
      <c r="D12829" s="38" t="s">
        <v>16161</v>
      </c>
      <c r="E12829" s="38" t="s">
        <v>11542</v>
      </c>
      <c r="F12829" s="41" t="s">
        <v>1908</v>
      </c>
      <c r="G12829" s="19" t="s">
        <v>721</v>
      </c>
      <c r="H12829" s="41">
        <v>4</v>
      </c>
      <c r="I12829" s="41">
        <v>4</v>
      </c>
      <c r="J12829" s="41">
        <v>10</v>
      </c>
      <c r="K12829" s="44">
        <v>3</v>
      </c>
      <c r="L12829" s="20">
        <v>118852.20000000001</v>
      </c>
      <c r="M12829" s="19" t="s">
        <v>11</v>
      </c>
      <c r="N12829" s="28" t="s">
        <v>15953</v>
      </c>
    </row>
    <row r="12830" spans="1:14" ht="30" x14ac:dyDescent="0.25">
      <c r="A12830" s="27" t="s">
        <v>11125</v>
      </c>
      <c r="B12830" s="19" t="s">
        <v>17013</v>
      </c>
      <c r="C12830" s="19" t="s">
        <v>16851</v>
      </c>
      <c r="D12830" s="38" t="s">
        <v>16161</v>
      </c>
      <c r="E12830" s="38" t="s">
        <v>11543</v>
      </c>
      <c r="F12830" s="41" t="s">
        <v>6371</v>
      </c>
      <c r="G12830" s="19" t="s">
        <v>721</v>
      </c>
      <c r="H12830" s="41">
        <v>4</v>
      </c>
      <c r="I12830" s="41">
        <v>4</v>
      </c>
      <c r="J12830" s="41">
        <v>10</v>
      </c>
      <c r="K12830" s="44">
        <v>5</v>
      </c>
      <c r="L12830" s="20">
        <v>35337.15</v>
      </c>
      <c r="M12830" s="19" t="s">
        <v>11</v>
      </c>
      <c r="N12830" s="28" t="s">
        <v>15953</v>
      </c>
    </row>
    <row r="12831" spans="1:14" ht="30" x14ac:dyDescent="0.25">
      <c r="A12831" s="27" t="s">
        <v>11125</v>
      </c>
      <c r="B12831" s="19" t="s">
        <v>17013</v>
      </c>
      <c r="C12831" s="19" t="s">
        <v>16851</v>
      </c>
      <c r="D12831" s="38" t="s">
        <v>16161</v>
      </c>
      <c r="E12831" s="38" t="s">
        <v>11544</v>
      </c>
      <c r="F12831" s="41" t="s">
        <v>6371</v>
      </c>
      <c r="G12831" s="19" t="s">
        <v>721</v>
      </c>
      <c r="H12831" s="41">
        <v>4</v>
      </c>
      <c r="I12831" s="41">
        <v>4</v>
      </c>
      <c r="J12831" s="41">
        <v>10</v>
      </c>
      <c r="K12831" s="44">
        <v>15</v>
      </c>
      <c r="L12831" s="20">
        <v>139636.65000000002</v>
      </c>
      <c r="M12831" s="19" t="s">
        <v>11</v>
      </c>
      <c r="N12831" s="28" t="s">
        <v>15953</v>
      </c>
    </row>
    <row r="12832" spans="1:14" ht="30" x14ac:dyDescent="0.25">
      <c r="A12832" s="27" t="s">
        <v>11125</v>
      </c>
      <c r="B12832" s="19" t="s">
        <v>17013</v>
      </c>
      <c r="C12832" s="19" t="s">
        <v>16851</v>
      </c>
      <c r="D12832" s="38" t="s">
        <v>16161</v>
      </c>
      <c r="E12832" s="38" t="s">
        <v>11545</v>
      </c>
      <c r="F12832" s="41" t="s">
        <v>6371</v>
      </c>
      <c r="G12832" s="19" t="s">
        <v>721</v>
      </c>
      <c r="H12832" s="41">
        <v>4</v>
      </c>
      <c r="I12832" s="41">
        <v>4</v>
      </c>
      <c r="J12832" s="41">
        <v>10</v>
      </c>
      <c r="K12832" s="44">
        <v>20</v>
      </c>
      <c r="L12832" s="20">
        <v>69106.600000000006</v>
      </c>
      <c r="M12832" s="19" t="s">
        <v>11</v>
      </c>
      <c r="N12832" s="28" t="s">
        <v>15953</v>
      </c>
    </row>
    <row r="12833" spans="1:14" ht="30" x14ac:dyDescent="0.25">
      <c r="A12833" s="27" t="s">
        <v>11125</v>
      </c>
      <c r="B12833" s="19" t="s">
        <v>17013</v>
      </c>
      <c r="C12833" s="19" t="s">
        <v>16851</v>
      </c>
      <c r="D12833" s="38" t="s">
        <v>16161</v>
      </c>
      <c r="E12833" s="38" t="s">
        <v>11546</v>
      </c>
      <c r="F12833" s="41" t="s">
        <v>11547</v>
      </c>
      <c r="G12833" s="19" t="s">
        <v>6143</v>
      </c>
      <c r="H12833" s="41">
        <v>3</v>
      </c>
      <c r="I12833" s="41">
        <v>6</v>
      </c>
      <c r="J12833" s="41">
        <v>10</v>
      </c>
      <c r="K12833" s="44">
        <v>1</v>
      </c>
      <c r="L12833" s="20">
        <v>249900</v>
      </c>
      <c r="M12833" s="19" t="s">
        <v>11</v>
      </c>
      <c r="N12833" s="28" t="s">
        <v>15953</v>
      </c>
    </row>
    <row r="12834" spans="1:14" ht="30" x14ac:dyDescent="0.25">
      <c r="A12834" s="27" t="s">
        <v>11125</v>
      </c>
      <c r="B12834" s="19" t="s">
        <v>17013</v>
      </c>
      <c r="C12834" s="19" t="s">
        <v>16851</v>
      </c>
      <c r="D12834" s="38" t="s">
        <v>16161</v>
      </c>
      <c r="E12834" s="38" t="s">
        <v>11548</v>
      </c>
      <c r="F12834" s="41" t="s">
        <v>11547</v>
      </c>
      <c r="G12834" s="19" t="s">
        <v>6143</v>
      </c>
      <c r="H12834" s="41">
        <v>3</v>
      </c>
      <c r="I12834" s="41">
        <v>6</v>
      </c>
      <c r="J12834" s="41">
        <v>10</v>
      </c>
      <c r="K12834" s="44">
        <v>1</v>
      </c>
      <c r="L12834" s="20">
        <v>289170</v>
      </c>
      <c r="M12834" s="19" t="s">
        <v>11</v>
      </c>
      <c r="N12834" s="28" t="s">
        <v>15953</v>
      </c>
    </row>
    <row r="12835" spans="1:14" ht="30" x14ac:dyDescent="0.25">
      <c r="A12835" s="27" t="s">
        <v>11125</v>
      </c>
      <c r="B12835" s="19" t="s">
        <v>17013</v>
      </c>
      <c r="C12835" s="19" t="s">
        <v>16744</v>
      </c>
      <c r="D12835" s="38" t="s">
        <v>16054</v>
      </c>
      <c r="E12835" s="38" t="s">
        <v>11549</v>
      </c>
      <c r="F12835" s="41" t="s">
        <v>2189</v>
      </c>
      <c r="G12835" s="19" t="s">
        <v>611</v>
      </c>
      <c r="H12835" s="41">
        <v>3</v>
      </c>
      <c r="I12835" s="41">
        <v>3</v>
      </c>
      <c r="J12835" s="41">
        <v>10</v>
      </c>
      <c r="K12835" s="44">
        <v>12</v>
      </c>
      <c r="L12835" s="20">
        <v>288000</v>
      </c>
      <c r="M12835" s="19" t="s">
        <v>11</v>
      </c>
      <c r="N12835" s="28" t="s">
        <v>15953</v>
      </c>
    </row>
    <row r="12836" spans="1:14" ht="30" x14ac:dyDescent="0.25">
      <c r="A12836" s="27" t="s">
        <v>11125</v>
      </c>
      <c r="B12836" s="19" t="s">
        <v>17013</v>
      </c>
      <c r="C12836" s="19" t="s">
        <v>16744</v>
      </c>
      <c r="D12836" s="38" t="s">
        <v>16054</v>
      </c>
      <c r="E12836" s="38" t="s">
        <v>11550</v>
      </c>
      <c r="F12836" s="41" t="s">
        <v>2189</v>
      </c>
      <c r="G12836" s="19" t="s">
        <v>611</v>
      </c>
      <c r="H12836" s="41">
        <v>3</v>
      </c>
      <c r="I12836" s="41">
        <v>3</v>
      </c>
      <c r="J12836" s="41">
        <v>10</v>
      </c>
      <c r="K12836" s="44">
        <v>12</v>
      </c>
      <c r="L12836" s="20">
        <v>420000</v>
      </c>
      <c r="M12836" s="19" t="s">
        <v>11</v>
      </c>
      <c r="N12836" s="28" t="s">
        <v>15953</v>
      </c>
    </row>
    <row r="12837" spans="1:14" ht="30" x14ac:dyDescent="0.25">
      <c r="A12837" s="27" t="s">
        <v>11125</v>
      </c>
      <c r="B12837" s="19" t="s">
        <v>17013</v>
      </c>
      <c r="C12837" s="19" t="s">
        <v>16744</v>
      </c>
      <c r="D12837" s="38" t="s">
        <v>16054</v>
      </c>
      <c r="E12837" s="38" t="s">
        <v>11551</v>
      </c>
      <c r="F12837" s="41" t="s">
        <v>2189</v>
      </c>
      <c r="G12837" s="19" t="s">
        <v>611</v>
      </c>
      <c r="H12837" s="41">
        <v>3</v>
      </c>
      <c r="I12837" s="41">
        <v>3</v>
      </c>
      <c r="J12837" s="41">
        <v>10</v>
      </c>
      <c r="K12837" s="44">
        <v>7</v>
      </c>
      <c r="L12837" s="20">
        <v>266000</v>
      </c>
      <c r="M12837" s="19" t="s">
        <v>11</v>
      </c>
      <c r="N12837" s="28" t="s">
        <v>15953</v>
      </c>
    </row>
    <row r="12838" spans="1:14" ht="30" x14ac:dyDescent="0.25">
      <c r="A12838" s="27" t="s">
        <v>11125</v>
      </c>
      <c r="B12838" s="19" t="s">
        <v>17013</v>
      </c>
      <c r="C12838" s="19" t="s">
        <v>16744</v>
      </c>
      <c r="D12838" s="38" t="s">
        <v>16054</v>
      </c>
      <c r="E12838" s="38" t="s">
        <v>11552</v>
      </c>
      <c r="F12838" s="41" t="s">
        <v>74</v>
      </c>
      <c r="G12838" s="19" t="s">
        <v>611</v>
      </c>
      <c r="H12838" s="41">
        <v>3</v>
      </c>
      <c r="I12838" s="41">
        <v>3</v>
      </c>
      <c r="J12838" s="41">
        <v>10</v>
      </c>
      <c r="K12838" s="44">
        <v>453</v>
      </c>
      <c r="L12838" s="20">
        <v>339750</v>
      </c>
      <c r="M12838" s="19" t="s">
        <v>15959</v>
      </c>
      <c r="N12838" s="28" t="s">
        <v>15953</v>
      </c>
    </row>
    <row r="12839" spans="1:14" ht="45" x14ac:dyDescent="0.25">
      <c r="A12839" s="27" t="s">
        <v>11125</v>
      </c>
      <c r="B12839" s="19" t="s">
        <v>17013</v>
      </c>
      <c r="C12839" s="19" t="s">
        <v>16744</v>
      </c>
      <c r="D12839" s="38" t="s">
        <v>16054</v>
      </c>
      <c r="E12839" s="38" t="s">
        <v>11553</v>
      </c>
      <c r="F12839" s="41" t="s">
        <v>74</v>
      </c>
      <c r="G12839" s="19" t="s">
        <v>611</v>
      </c>
      <c r="H12839" s="41">
        <v>3</v>
      </c>
      <c r="I12839" s="41">
        <v>3</v>
      </c>
      <c r="J12839" s="41">
        <v>10</v>
      </c>
      <c r="K12839" s="44">
        <v>2857</v>
      </c>
      <c r="L12839" s="20">
        <v>3999800</v>
      </c>
      <c r="M12839" s="19" t="s">
        <v>15959</v>
      </c>
      <c r="N12839" s="28" t="s">
        <v>15953</v>
      </c>
    </row>
    <row r="12840" spans="1:14" ht="30" x14ac:dyDescent="0.25">
      <c r="A12840" s="27" t="s">
        <v>11125</v>
      </c>
      <c r="B12840" s="19" t="s">
        <v>17013</v>
      </c>
      <c r="C12840" s="19" t="s">
        <v>16744</v>
      </c>
      <c r="D12840" s="38" t="s">
        <v>16054</v>
      </c>
      <c r="E12840" s="38" t="s">
        <v>11554</v>
      </c>
      <c r="F12840" s="41" t="s">
        <v>74</v>
      </c>
      <c r="G12840" s="19" t="s">
        <v>611</v>
      </c>
      <c r="H12840" s="41">
        <v>3</v>
      </c>
      <c r="I12840" s="41">
        <v>3</v>
      </c>
      <c r="J12840" s="41">
        <v>10</v>
      </c>
      <c r="K12840" s="44">
        <v>872</v>
      </c>
      <c r="L12840" s="20">
        <v>479600</v>
      </c>
      <c r="M12840" s="19" t="s">
        <v>15959</v>
      </c>
      <c r="N12840" s="28" t="s">
        <v>15953</v>
      </c>
    </row>
    <row r="12841" spans="1:14" ht="45" x14ac:dyDescent="0.25">
      <c r="A12841" s="27" t="s">
        <v>11125</v>
      </c>
      <c r="B12841" s="19" t="s">
        <v>17013</v>
      </c>
      <c r="C12841" s="19" t="s">
        <v>16744</v>
      </c>
      <c r="D12841" s="38" t="s">
        <v>16054</v>
      </c>
      <c r="E12841" s="38" t="s">
        <v>11555</v>
      </c>
      <c r="F12841" s="41" t="s">
        <v>74</v>
      </c>
      <c r="G12841" s="19" t="s">
        <v>611</v>
      </c>
      <c r="H12841" s="41">
        <v>3</v>
      </c>
      <c r="I12841" s="41">
        <v>3</v>
      </c>
      <c r="J12841" s="41">
        <v>10</v>
      </c>
      <c r="K12841" s="44">
        <v>3076</v>
      </c>
      <c r="L12841" s="20">
        <v>3998800</v>
      </c>
      <c r="M12841" s="19" t="s">
        <v>15959</v>
      </c>
      <c r="N12841" s="28" t="s">
        <v>15953</v>
      </c>
    </row>
    <row r="12842" spans="1:14" ht="45" x14ac:dyDescent="0.25">
      <c r="A12842" s="27" t="s">
        <v>11125</v>
      </c>
      <c r="B12842" s="19" t="s">
        <v>17013</v>
      </c>
      <c r="C12842" s="19" t="s">
        <v>16744</v>
      </c>
      <c r="D12842" s="38" t="s">
        <v>16054</v>
      </c>
      <c r="E12842" s="38" t="s">
        <v>11556</v>
      </c>
      <c r="F12842" s="41" t="s">
        <v>74</v>
      </c>
      <c r="G12842" s="19" t="s">
        <v>611</v>
      </c>
      <c r="H12842" s="41">
        <v>3</v>
      </c>
      <c r="I12842" s="41">
        <v>3</v>
      </c>
      <c r="J12842" s="41">
        <v>10</v>
      </c>
      <c r="K12842" s="44">
        <v>992</v>
      </c>
      <c r="L12842" s="20">
        <v>1339200</v>
      </c>
      <c r="M12842" s="19" t="s">
        <v>15959</v>
      </c>
      <c r="N12842" s="28" t="s">
        <v>15953</v>
      </c>
    </row>
    <row r="12843" spans="1:14" ht="45" x14ac:dyDescent="0.25">
      <c r="A12843" s="27" t="s">
        <v>11125</v>
      </c>
      <c r="B12843" s="19" t="s">
        <v>17013</v>
      </c>
      <c r="C12843" s="19" t="s">
        <v>16744</v>
      </c>
      <c r="D12843" s="38" t="s">
        <v>16054</v>
      </c>
      <c r="E12843" s="38" t="s">
        <v>11557</v>
      </c>
      <c r="F12843" s="41" t="s">
        <v>74</v>
      </c>
      <c r="G12843" s="19" t="s">
        <v>611</v>
      </c>
      <c r="H12843" s="41">
        <v>3</v>
      </c>
      <c r="I12843" s="41">
        <v>3</v>
      </c>
      <c r="J12843" s="41">
        <v>10</v>
      </c>
      <c r="K12843" s="44">
        <v>3388</v>
      </c>
      <c r="L12843" s="20">
        <v>5759600</v>
      </c>
      <c r="M12843" s="19" t="s">
        <v>15959</v>
      </c>
      <c r="N12843" s="28" t="s">
        <v>15953</v>
      </c>
    </row>
    <row r="12844" spans="1:14" ht="30" x14ac:dyDescent="0.25">
      <c r="A12844" s="27" t="s">
        <v>11125</v>
      </c>
      <c r="B12844" s="19" t="s">
        <v>17013</v>
      </c>
      <c r="C12844" s="19" t="s">
        <v>16740</v>
      </c>
      <c r="D12844" s="38" t="s">
        <v>16050</v>
      </c>
      <c r="E12844" s="38" t="s">
        <v>11558</v>
      </c>
      <c r="F12844" s="41" t="s">
        <v>2219</v>
      </c>
      <c r="G12844" s="19" t="s">
        <v>721</v>
      </c>
      <c r="H12844" s="41">
        <v>4</v>
      </c>
      <c r="I12844" s="41">
        <v>4</v>
      </c>
      <c r="J12844" s="41">
        <v>10</v>
      </c>
      <c r="K12844" s="44">
        <v>7</v>
      </c>
      <c r="L12844" s="20">
        <v>45605.700000000004</v>
      </c>
      <c r="M12844" s="19" t="s">
        <v>11</v>
      </c>
      <c r="N12844" s="28" t="s">
        <v>15953</v>
      </c>
    </row>
    <row r="12845" spans="1:14" ht="30" x14ac:dyDescent="0.25">
      <c r="A12845" s="27" t="s">
        <v>11125</v>
      </c>
      <c r="B12845" s="19" t="s">
        <v>17013</v>
      </c>
      <c r="C12845" s="19" t="s">
        <v>16740</v>
      </c>
      <c r="D12845" s="38" t="s">
        <v>16050</v>
      </c>
      <c r="E12845" s="38" t="s">
        <v>11559</v>
      </c>
      <c r="F12845" s="41" t="s">
        <v>2219</v>
      </c>
      <c r="G12845" s="19" t="s">
        <v>721</v>
      </c>
      <c r="H12845" s="41">
        <v>4</v>
      </c>
      <c r="I12845" s="41">
        <v>4</v>
      </c>
      <c r="J12845" s="41">
        <v>10</v>
      </c>
      <c r="K12845" s="44">
        <v>7</v>
      </c>
      <c r="L12845" s="20">
        <v>89589.22</v>
      </c>
      <c r="M12845" s="19" t="s">
        <v>11</v>
      </c>
      <c r="N12845" s="28" t="s">
        <v>15953</v>
      </c>
    </row>
    <row r="12846" spans="1:14" ht="30" x14ac:dyDescent="0.25">
      <c r="A12846" s="27" t="s">
        <v>11125</v>
      </c>
      <c r="B12846" s="19" t="s">
        <v>17013</v>
      </c>
      <c r="C12846" s="19" t="s">
        <v>16740</v>
      </c>
      <c r="D12846" s="38" t="s">
        <v>16050</v>
      </c>
      <c r="E12846" s="38" t="s">
        <v>11560</v>
      </c>
      <c r="F12846" s="41" t="s">
        <v>2219</v>
      </c>
      <c r="G12846" s="19" t="s">
        <v>721</v>
      </c>
      <c r="H12846" s="41">
        <v>4</v>
      </c>
      <c r="I12846" s="41">
        <v>4</v>
      </c>
      <c r="J12846" s="41">
        <v>10</v>
      </c>
      <c r="K12846" s="44">
        <v>45</v>
      </c>
      <c r="L12846" s="20">
        <v>1387203.3</v>
      </c>
      <c r="M12846" s="19" t="s">
        <v>11</v>
      </c>
      <c r="N12846" s="28" t="s">
        <v>15953</v>
      </c>
    </row>
    <row r="12847" spans="1:14" ht="30" x14ac:dyDescent="0.25">
      <c r="A12847" s="27" t="s">
        <v>11125</v>
      </c>
      <c r="B12847" s="19" t="s">
        <v>17013</v>
      </c>
      <c r="C12847" s="19" t="s">
        <v>16740</v>
      </c>
      <c r="D12847" s="38" t="s">
        <v>16050</v>
      </c>
      <c r="E12847" s="38" t="s">
        <v>11561</v>
      </c>
      <c r="F12847" s="41" t="s">
        <v>2219</v>
      </c>
      <c r="G12847" s="19" t="s">
        <v>721</v>
      </c>
      <c r="H12847" s="41">
        <v>4</v>
      </c>
      <c r="I12847" s="41">
        <v>4</v>
      </c>
      <c r="J12847" s="41">
        <v>10</v>
      </c>
      <c r="K12847" s="44">
        <v>7</v>
      </c>
      <c r="L12847" s="20">
        <v>140062.79</v>
      </c>
      <c r="M12847" s="19" t="s">
        <v>11</v>
      </c>
      <c r="N12847" s="28" t="s">
        <v>15953</v>
      </c>
    </row>
    <row r="12848" spans="1:14" ht="30" x14ac:dyDescent="0.25">
      <c r="A12848" s="27" t="s">
        <v>11125</v>
      </c>
      <c r="B12848" s="19" t="s">
        <v>17013</v>
      </c>
      <c r="C12848" s="19" t="s">
        <v>16740</v>
      </c>
      <c r="D12848" s="38" t="s">
        <v>16050</v>
      </c>
      <c r="E12848" s="38" t="s">
        <v>11562</v>
      </c>
      <c r="F12848" s="41" t="s">
        <v>3022</v>
      </c>
      <c r="G12848" s="19" t="s">
        <v>721</v>
      </c>
      <c r="H12848" s="41">
        <v>4</v>
      </c>
      <c r="I12848" s="41">
        <v>4</v>
      </c>
      <c r="J12848" s="41">
        <v>10</v>
      </c>
      <c r="K12848" s="44">
        <v>2</v>
      </c>
      <c r="L12848" s="20">
        <v>111098.74</v>
      </c>
      <c r="M12848" s="19" t="s">
        <v>11</v>
      </c>
      <c r="N12848" s="28" t="s">
        <v>15953</v>
      </c>
    </row>
    <row r="12849" spans="1:14" ht="30" x14ac:dyDescent="0.25">
      <c r="A12849" s="27" t="s">
        <v>11125</v>
      </c>
      <c r="B12849" s="19" t="s">
        <v>17013</v>
      </c>
      <c r="C12849" s="19" t="s">
        <v>16740</v>
      </c>
      <c r="D12849" s="38" t="s">
        <v>16050</v>
      </c>
      <c r="E12849" s="38" t="s">
        <v>11563</v>
      </c>
      <c r="F12849" s="41" t="s">
        <v>10332</v>
      </c>
      <c r="G12849" s="19" t="s">
        <v>611</v>
      </c>
      <c r="H12849" s="41">
        <v>3</v>
      </c>
      <c r="I12849" s="41">
        <v>3</v>
      </c>
      <c r="J12849" s="41">
        <v>10</v>
      </c>
      <c r="K12849" s="44">
        <v>30</v>
      </c>
      <c r="L12849" s="20">
        <v>540000</v>
      </c>
      <c r="M12849" s="19" t="s">
        <v>11</v>
      </c>
      <c r="N12849" s="28" t="s">
        <v>15953</v>
      </c>
    </row>
    <row r="12850" spans="1:14" ht="30" x14ac:dyDescent="0.25">
      <c r="A12850" s="27" t="s">
        <v>11125</v>
      </c>
      <c r="B12850" s="19" t="s">
        <v>17013</v>
      </c>
      <c r="C12850" s="19" t="s">
        <v>16740</v>
      </c>
      <c r="D12850" s="38" t="s">
        <v>16050</v>
      </c>
      <c r="E12850" s="38" t="s">
        <v>11564</v>
      </c>
      <c r="F12850" s="41" t="s">
        <v>40</v>
      </c>
      <c r="G12850" s="19" t="s">
        <v>611</v>
      </c>
      <c r="H12850" s="41">
        <v>3</v>
      </c>
      <c r="I12850" s="41">
        <v>3</v>
      </c>
      <c r="J12850" s="41">
        <v>10</v>
      </c>
      <c r="K12850" s="44">
        <v>22</v>
      </c>
      <c r="L12850" s="20">
        <v>1815000</v>
      </c>
      <c r="M12850" s="19" t="s">
        <v>11</v>
      </c>
      <c r="N12850" s="28" t="s">
        <v>15953</v>
      </c>
    </row>
    <row r="12851" spans="1:14" ht="30" x14ac:dyDescent="0.25">
      <c r="A12851" s="27" t="s">
        <v>11125</v>
      </c>
      <c r="B12851" s="19" t="s">
        <v>17013</v>
      </c>
      <c r="C12851" s="19" t="s">
        <v>16740</v>
      </c>
      <c r="D12851" s="38" t="s">
        <v>16050</v>
      </c>
      <c r="E12851" s="38" t="s">
        <v>11565</v>
      </c>
      <c r="F12851" s="41" t="s">
        <v>2561</v>
      </c>
      <c r="G12851" s="19" t="s">
        <v>721</v>
      </c>
      <c r="H12851" s="41">
        <v>4</v>
      </c>
      <c r="I12851" s="41">
        <v>4</v>
      </c>
      <c r="J12851" s="41">
        <v>10</v>
      </c>
      <c r="K12851" s="44">
        <v>8</v>
      </c>
      <c r="L12851" s="20">
        <v>38841.599999999999</v>
      </c>
      <c r="M12851" s="19" t="s">
        <v>11</v>
      </c>
      <c r="N12851" s="28" t="s">
        <v>15953</v>
      </c>
    </row>
    <row r="12852" spans="1:14" ht="30" x14ac:dyDescent="0.25">
      <c r="A12852" s="27" t="s">
        <v>11125</v>
      </c>
      <c r="B12852" s="19" t="s">
        <v>17013</v>
      </c>
      <c r="C12852" s="19" t="s">
        <v>16740</v>
      </c>
      <c r="D12852" s="38" t="s">
        <v>16050</v>
      </c>
      <c r="E12852" s="38" t="s">
        <v>11566</v>
      </c>
      <c r="F12852" s="41" t="s">
        <v>2238</v>
      </c>
      <c r="G12852" s="19" t="s">
        <v>721</v>
      </c>
      <c r="H12852" s="41">
        <v>4</v>
      </c>
      <c r="I12852" s="41">
        <v>4</v>
      </c>
      <c r="J12852" s="41">
        <v>10</v>
      </c>
      <c r="K12852" s="44">
        <v>20</v>
      </c>
      <c r="L12852" s="20">
        <v>120000</v>
      </c>
      <c r="M12852" s="19" t="s">
        <v>11</v>
      </c>
      <c r="N12852" s="28" t="s">
        <v>15953</v>
      </c>
    </row>
    <row r="12853" spans="1:14" ht="30" x14ac:dyDescent="0.25">
      <c r="A12853" s="27" t="s">
        <v>11125</v>
      </c>
      <c r="B12853" s="19" t="s">
        <v>17013</v>
      </c>
      <c r="C12853" s="19" t="s">
        <v>16740</v>
      </c>
      <c r="D12853" s="38" t="s">
        <v>16050</v>
      </c>
      <c r="E12853" s="38" t="s">
        <v>11567</v>
      </c>
      <c r="F12853" s="41" t="s">
        <v>2238</v>
      </c>
      <c r="G12853" s="19" t="s">
        <v>721</v>
      </c>
      <c r="H12853" s="41">
        <v>4</v>
      </c>
      <c r="I12853" s="41">
        <v>4</v>
      </c>
      <c r="J12853" s="41">
        <v>10</v>
      </c>
      <c r="K12853" s="44">
        <v>22</v>
      </c>
      <c r="L12853" s="20">
        <v>111356.96</v>
      </c>
      <c r="M12853" s="19" t="s">
        <v>15965</v>
      </c>
      <c r="N12853" s="28" t="s">
        <v>15953</v>
      </c>
    </row>
    <row r="12854" spans="1:14" ht="30" x14ac:dyDescent="0.25">
      <c r="A12854" s="27" t="s">
        <v>11125</v>
      </c>
      <c r="B12854" s="19" t="s">
        <v>17013</v>
      </c>
      <c r="C12854" s="19" t="s">
        <v>16740</v>
      </c>
      <c r="D12854" s="38" t="s">
        <v>16050</v>
      </c>
      <c r="E12854" s="38" t="s">
        <v>11568</v>
      </c>
      <c r="F12854" s="41" t="s">
        <v>38</v>
      </c>
      <c r="G12854" s="19" t="s">
        <v>721</v>
      </c>
      <c r="H12854" s="41">
        <v>4</v>
      </c>
      <c r="I12854" s="41">
        <v>4</v>
      </c>
      <c r="J12854" s="41">
        <v>10</v>
      </c>
      <c r="K12854" s="44">
        <v>4</v>
      </c>
      <c r="L12854" s="20">
        <v>459101.12</v>
      </c>
      <c r="M12854" s="19" t="s">
        <v>11</v>
      </c>
      <c r="N12854" s="28" t="s">
        <v>15953</v>
      </c>
    </row>
    <row r="12855" spans="1:14" ht="30" x14ac:dyDescent="0.25">
      <c r="A12855" s="27" t="s">
        <v>11125</v>
      </c>
      <c r="B12855" s="19" t="s">
        <v>17013</v>
      </c>
      <c r="C12855" s="19" t="s">
        <v>16740</v>
      </c>
      <c r="D12855" s="38" t="s">
        <v>16050</v>
      </c>
      <c r="E12855" s="38" t="s">
        <v>11569</v>
      </c>
      <c r="F12855" s="41" t="s">
        <v>38</v>
      </c>
      <c r="G12855" s="19" t="s">
        <v>721</v>
      </c>
      <c r="H12855" s="41">
        <v>4</v>
      </c>
      <c r="I12855" s="41">
        <v>4</v>
      </c>
      <c r="J12855" s="41">
        <v>10</v>
      </c>
      <c r="K12855" s="44">
        <v>99</v>
      </c>
      <c r="L12855" s="20">
        <v>868078.52999999991</v>
      </c>
      <c r="M12855" s="19" t="s">
        <v>11</v>
      </c>
      <c r="N12855" s="28" t="s">
        <v>15953</v>
      </c>
    </row>
    <row r="12856" spans="1:14" ht="30" x14ac:dyDescent="0.25">
      <c r="A12856" s="27" t="s">
        <v>11125</v>
      </c>
      <c r="B12856" s="19" t="s">
        <v>17013</v>
      </c>
      <c r="C12856" s="19" t="s">
        <v>16740</v>
      </c>
      <c r="D12856" s="38" t="s">
        <v>16050</v>
      </c>
      <c r="E12856" s="38" t="s">
        <v>11570</v>
      </c>
      <c r="F12856" s="41" t="s">
        <v>38</v>
      </c>
      <c r="G12856" s="19" t="s">
        <v>721</v>
      </c>
      <c r="H12856" s="41">
        <v>4</v>
      </c>
      <c r="I12856" s="41">
        <v>4</v>
      </c>
      <c r="J12856" s="41">
        <v>10</v>
      </c>
      <c r="K12856" s="44">
        <v>117</v>
      </c>
      <c r="L12856" s="20">
        <v>279277.82999999996</v>
      </c>
      <c r="M12856" s="19" t="s">
        <v>11</v>
      </c>
      <c r="N12856" s="28" t="s">
        <v>15953</v>
      </c>
    </row>
    <row r="12857" spans="1:14" ht="30" x14ac:dyDescent="0.25">
      <c r="A12857" s="27" t="s">
        <v>11125</v>
      </c>
      <c r="B12857" s="19" t="s">
        <v>17013</v>
      </c>
      <c r="C12857" s="19" t="s">
        <v>16740</v>
      </c>
      <c r="D12857" s="38" t="s">
        <v>16050</v>
      </c>
      <c r="E12857" s="38" t="s">
        <v>11571</v>
      </c>
      <c r="F12857" s="41" t="s">
        <v>38</v>
      </c>
      <c r="G12857" s="19" t="s">
        <v>721</v>
      </c>
      <c r="H12857" s="41">
        <v>4</v>
      </c>
      <c r="I12857" s="41">
        <v>4</v>
      </c>
      <c r="J12857" s="41">
        <v>10</v>
      </c>
      <c r="K12857" s="44">
        <v>5</v>
      </c>
      <c r="L12857" s="20">
        <v>75000</v>
      </c>
      <c r="M12857" s="19" t="s">
        <v>11</v>
      </c>
      <c r="N12857" s="28" t="s">
        <v>15953</v>
      </c>
    </row>
    <row r="12858" spans="1:14" ht="30" x14ac:dyDescent="0.25">
      <c r="A12858" s="27" t="s">
        <v>11125</v>
      </c>
      <c r="B12858" s="19" t="s">
        <v>17013</v>
      </c>
      <c r="C12858" s="19" t="s">
        <v>16740</v>
      </c>
      <c r="D12858" s="38" t="s">
        <v>16050</v>
      </c>
      <c r="E12858" s="38" t="s">
        <v>11572</v>
      </c>
      <c r="F12858" s="41" t="s">
        <v>38</v>
      </c>
      <c r="G12858" s="19" t="s">
        <v>721</v>
      </c>
      <c r="H12858" s="41">
        <v>4</v>
      </c>
      <c r="I12858" s="41">
        <v>4</v>
      </c>
      <c r="J12858" s="41">
        <v>10</v>
      </c>
      <c r="K12858" s="44">
        <v>129</v>
      </c>
      <c r="L12858" s="20">
        <v>1131132.6299999999</v>
      </c>
      <c r="M12858" s="19" t="s">
        <v>11</v>
      </c>
      <c r="N12858" s="28" t="s">
        <v>15953</v>
      </c>
    </row>
    <row r="12859" spans="1:14" ht="30" x14ac:dyDescent="0.25">
      <c r="A12859" s="27" t="s">
        <v>11125</v>
      </c>
      <c r="B12859" s="19" t="s">
        <v>17013</v>
      </c>
      <c r="C12859" s="19" t="s">
        <v>16740</v>
      </c>
      <c r="D12859" s="38" t="s">
        <v>16050</v>
      </c>
      <c r="E12859" s="38" t="s">
        <v>11573</v>
      </c>
      <c r="F12859" s="41" t="s">
        <v>38</v>
      </c>
      <c r="G12859" s="19" t="s">
        <v>721</v>
      </c>
      <c r="H12859" s="41">
        <v>4</v>
      </c>
      <c r="I12859" s="41">
        <v>4</v>
      </c>
      <c r="J12859" s="41">
        <v>10</v>
      </c>
      <c r="K12859" s="44">
        <v>15</v>
      </c>
      <c r="L12859" s="20">
        <v>226600.35</v>
      </c>
      <c r="M12859" s="19" t="s">
        <v>15965</v>
      </c>
      <c r="N12859" s="28" t="s">
        <v>15953</v>
      </c>
    </row>
    <row r="12860" spans="1:14" ht="30" x14ac:dyDescent="0.25">
      <c r="A12860" s="27" t="s">
        <v>11125</v>
      </c>
      <c r="B12860" s="19" t="s">
        <v>17013</v>
      </c>
      <c r="C12860" s="19" t="s">
        <v>16740</v>
      </c>
      <c r="D12860" s="38" t="s">
        <v>16050</v>
      </c>
      <c r="E12860" s="38" t="s">
        <v>11574</v>
      </c>
      <c r="F12860" s="41" t="s">
        <v>4380</v>
      </c>
      <c r="G12860" s="19" t="s">
        <v>611</v>
      </c>
      <c r="H12860" s="41">
        <v>3</v>
      </c>
      <c r="I12860" s="41">
        <v>3</v>
      </c>
      <c r="J12860" s="41">
        <v>16</v>
      </c>
      <c r="K12860" s="44">
        <v>4</v>
      </c>
      <c r="L12860" s="20">
        <v>400000</v>
      </c>
      <c r="M12860" s="19" t="s">
        <v>11</v>
      </c>
      <c r="N12860" s="28" t="s">
        <v>15953</v>
      </c>
    </row>
    <row r="12861" spans="1:14" ht="30" x14ac:dyDescent="0.25">
      <c r="A12861" s="27" t="s">
        <v>11125</v>
      </c>
      <c r="B12861" s="19" t="s">
        <v>17013</v>
      </c>
      <c r="C12861" s="19" t="s">
        <v>16740</v>
      </c>
      <c r="D12861" s="38" t="s">
        <v>16050</v>
      </c>
      <c r="E12861" s="38" t="s">
        <v>11575</v>
      </c>
      <c r="F12861" s="41" t="s">
        <v>4380</v>
      </c>
      <c r="G12861" s="19" t="s">
        <v>6143</v>
      </c>
      <c r="H12861" s="41">
        <v>3</v>
      </c>
      <c r="I12861" s="41">
        <v>6</v>
      </c>
      <c r="J12861" s="41">
        <v>10</v>
      </c>
      <c r="K12861" s="44">
        <v>2</v>
      </c>
      <c r="L12861" s="20">
        <v>20000</v>
      </c>
      <c r="M12861" s="19" t="s">
        <v>11</v>
      </c>
      <c r="N12861" s="28" t="s">
        <v>15953</v>
      </c>
    </row>
    <row r="12862" spans="1:14" ht="30" x14ac:dyDescent="0.25">
      <c r="A12862" s="27" t="s">
        <v>11125</v>
      </c>
      <c r="B12862" s="19" t="s">
        <v>17013</v>
      </c>
      <c r="C12862" s="19" t="s">
        <v>16740</v>
      </c>
      <c r="D12862" s="38" t="s">
        <v>16050</v>
      </c>
      <c r="E12862" s="38" t="s">
        <v>11576</v>
      </c>
      <c r="F12862" s="41" t="s">
        <v>2376</v>
      </c>
      <c r="G12862" s="19" t="s">
        <v>6143</v>
      </c>
      <c r="H12862" s="41">
        <v>3</v>
      </c>
      <c r="I12862" s="41">
        <v>6</v>
      </c>
      <c r="J12862" s="41">
        <v>10</v>
      </c>
      <c r="K12862" s="44">
        <v>15</v>
      </c>
      <c r="L12862" s="20">
        <v>354755.55</v>
      </c>
      <c r="M12862" s="19" t="s">
        <v>11</v>
      </c>
      <c r="N12862" s="28" t="s">
        <v>15953</v>
      </c>
    </row>
    <row r="12863" spans="1:14" ht="30" x14ac:dyDescent="0.25">
      <c r="A12863" s="27" t="s">
        <v>11125</v>
      </c>
      <c r="B12863" s="19" t="s">
        <v>17013</v>
      </c>
      <c r="C12863" s="19" t="s">
        <v>16740</v>
      </c>
      <c r="D12863" s="38" t="s">
        <v>16050</v>
      </c>
      <c r="E12863" s="38" t="s">
        <v>11577</v>
      </c>
      <c r="F12863" s="41" t="s">
        <v>2278</v>
      </c>
      <c r="G12863" s="19" t="s">
        <v>6143</v>
      </c>
      <c r="H12863" s="41">
        <v>3</v>
      </c>
      <c r="I12863" s="41">
        <v>6</v>
      </c>
      <c r="J12863" s="41">
        <v>10</v>
      </c>
      <c r="K12863" s="44">
        <v>1</v>
      </c>
      <c r="L12863" s="20">
        <v>1499400</v>
      </c>
      <c r="M12863" s="19" t="s">
        <v>11</v>
      </c>
      <c r="N12863" s="28" t="s">
        <v>15953</v>
      </c>
    </row>
    <row r="12864" spans="1:14" ht="30" x14ac:dyDescent="0.25">
      <c r="A12864" s="27" t="s">
        <v>11125</v>
      </c>
      <c r="B12864" s="19" t="s">
        <v>17013</v>
      </c>
      <c r="C12864" s="19" t="s">
        <v>16740</v>
      </c>
      <c r="D12864" s="38" t="s">
        <v>16050</v>
      </c>
      <c r="E12864" s="38" t="s">
        <v>11578</v>
      </c>
      <c r="F12864" s="41" t="s">
        <v>11579</v>
      </c>
      <c r="G12864" s="19" t="s">
        <v>611</v>
      </c>
      <c r="H12864" s="41">
        <v>3</v>
      </c>
      <c r="I12864" s="41">
        <v>3</v>
      </c>
      <c r="J12864" s="41">
        <v>10</v>
      </c>
      <c r="K12864" s="44">
        <v>5</v>
      </c>
      <c r="L12864" s="20">
        <v>1529240.75</v>
      </c>
      <c r="M12864" s="19" t="s">
        <v>11</v>
      </c>
      <c r="N12864" s="28" t="s">
        <v>15953</v>
      </c>
    </row>
    <row r="12865" spans="1:14" ht="30" x14ac:dyDescent="0.25">
      <c r="A12865" s="27" t="s">
        <v>11125</v>
      </c>
      <c r="B12865" s="19" t="s">
        <v>17013</v>
      </c>
      <c r="C12865" s="19" t="s">
        <v>16740</v>
      </c>
      <c r="D12865" s="38" t="s">
        <v>16050</v>
      </c>
      <c r="E12865" s="38" t="s">
        <v>11580</v>
      </c>
      <c r="F12865" s="41" t="s">
        <v>11581</v>
      </c>
      <c r="G12865" s="19" t="s">
        <v>721</v>
      </c>
      <c r="H12865" s="41">
        <v>4</v>
      </c>
      <c r="I12865" s="41">
        <v>4</v>
      </c>
      <c r="J12865" s="41">
        <v>10</v>
      </c>
      <c r="K12865" s="44">
        <v>19</v>
      </c>
      <c r="L12865" s="20">
        <v>2020655.7</v>
      </c>
      <c r="M12865" s="19" t="s">
        <v>11</v>
      </c>
      <c r="N12865" s="28" t="s">
        <v>15953</v>
      </c>
    </row>
    <row r="12866" spans="1:14" ht="30" x14ac:dyDescent="0.25">
      <c r="A12866" s="27" t="s">
        <v>11125</v>
      </c>
      <c r="B12866" s="19" t="s">
        <v>17013</v>
      </c>
      <c r="C12866" s="19" t="s">
        <v>16740</v>
      </c>
      <c r="D12866" s="38" t="s">
        <v>16050</v>
      </c>
      <c r="E12866" s="38" t="s">
        <v>11582</v>
      </c>
      <c r="F12866" s="41" t="s">
        <v>11583</v>
      </c>
      <c r="G12866" s="19" t="s">
        <v>6143</v>
      </c>
      <c r="H12866" s="41">
        <v>3</v>
      </c>
      <c r="I12866" s="41">
        <v>6</v>
      </c>
      <c r="J12866" s="41">
        <v>10</v>
      </c>
      <c r="K12866" s="44">
        <v>2</v>
      </c>
      <c r="L12866" s="20">
        <v>4641000</v>
      </c>
      <c r="M12866" s="19" t="s">
        <v>11</v>
      </c>
      <c r="N12866" s="28" t="s">
        <v>15953</v>
      </c>
    </row>
    <row r="12867" spans="1:14" ht="30" x14ac:dyDescent="0.25">
      <c r="A12867" s="27" t="s">
        <v>11125</v>
      </c>
      <c r="B12867" s="19" t="s">
        <v>17013</v>
      </c>
      <c r="C12867" s="19" t="s">
        <v>16740</v>
      </c>
      <c r="D12867" s="38" t="s">
        <v>16050</v>
      </c>
      <c r="E12867" s="38" t="s">
        <v>11584</v>
      </c>
      <c r="F12867" s="41" t="s">
        <v>11583</v>
      </c>
      <c r="G12867" s="19" t="s">
        <v>6143</v>
      </c>
      <c r="H12867" s="41">
        <v>3</v>
      </c>
      <c r="I12867" s="41">
        <v>6</v>
      </c>
      <c r="J12867" s="41">
        <v>10</v>
      </c>
      <c r="K12867" s="44">
        <v>2</v>
      </c>
      <c r="L12867" s="20">
        <v>7342776</v>
      </c>
      <c r="M12867" s="19" t="s">
        <v>11</v>
      </c>
      <c r="N12867" s="28" t="s">
        <v>15953</v>
      </c>
    </row>
    <row r="12868" spans="1:14" ht="30" x14ac:dyDescent="0.25">
      <c r="A12868" s="27" t="s">
        <v>11125</v>
      </c>
      <c r="B12868" s="19" t="s">
        <v>17013</v>
      </c>
      <c r="C12868" s="19" t="s">
        <v>16740</v>
      </c>
      <c r="D12868" s="38" t="s">
        <v>16050</v>
      </c>
      <c r="E12868" s="38" t="s">
        <v>11585</v>
      </c>
      <c r="F12868" s="41" t="s">
        <v>11583</v>
      </c>
      <c r="G12868" s="19" t="s">
        <v>6143</v>
      </c>
      <c r="H12868" s="41">
        <v>3</v>
      </c>
      <c r="I12868" s="41">
        <v>6</v>
      </c>
      <c r="J12868" s="41">
        <v>10</v>
      </c>
      <c r="K12868" s="44">
        <v>1</v>
      </c>
      <c r="L12868" s="20">
        <v>3511690</v>
      </c>
      <c r="M12868" s="19" t="s">
        <v>11</v>
      </c>
      <c r="N12868" s="28" t="s">
        <v>15953</v>
      </c>
    </row>
    <row r="12869" spans="1:14" ht="30" x14ac:dyDescent="0.25">
      <c r="A12869" s="27" t="s">
        <v>11125</v>
      </c>
      <c r="B12869" s="19" t="s">
        <v>17013</v>
      </c>
      <c r="C12869" s="19" t="s">
        <v>16740</v>
      </c>
      <c r="D12869" s="38" t="s">
        <v>16050</v>
      </c>
      <c r="E12869" s="38" t="s">
        <v>11586</v>
      </c>
      <c r="F12869" s="41" t="s">
        <v>11583</v>
      </c>
      <c r="G12869" s="19" t="s">
        <v>6143</v>
      </c>
      <c r="H12869" s="41">
        <v>3</v>
      </c>
      <c r="I12869" s="41">
        <v>6</v>
      </c>
      <c r="J12869" s="41">
        <v>10</v>
      </c>
      <c r="K12869" s="44">
        <v>2</v>
      </c>
      <c r="L12869" s="20">
        <v>5581100</v>
      </c>
      <c r="M12869" s="19" t="s">
        <v>11</v>
      </c>
      <c r="N12869" s="28" t="s">
        <v>15953</v>
      </c>
    </row>
    <row r="12870" spans="1:14" ht="30" x14ac:dyDescent="0.25">
      <c r="A12870" s="27" t="s">
        <v>11125</v>
      </c>
      <c r="B12870" s="19" t="s">
        <v>17013</v>
      </c>
      <c r="C12870" s="19" t="s">
        <v>16740</v>
      </c>
      <c r="D12870" s="38" t="s">
        <v>16050</v>
      </c>
      <c r="E12870" s="38" t="s">
        <v>11587</v>
      </c>
      <c r="F12870" s="41" t="s">
        <v>11583</v>
      </c>
      <c r="G12870" s="19" t="s">
        <v>6143</v>
      </c>
      <c r="H12870" s="41">
        <v>3</v>
      </c>
      <c r="I12870" s="41">
        <v>6</v>
      </c>
      <c r="J12870" s="41">
        <v>10</v>
      </c>
      <c r="K12870" s="44">
        <v>3</v>
      </c>
      <c r="L12870" s="20">
        <v>272705.16000000003</v>
      </c>
      <c r="M12870" s="19" t="s">
        <v>11</v>
      </c>
      <c r="N12870" s="28" t="s">
        <v>15953</v>
      </c>
    </row>
    <row r="12871" spans="1:14" ht="30" x14ac:dyDescent="0.25">
      <c r="A12871" s="27" t="s">
        <v>11125</v>
      </c>
      <c r="B12871" s="19" t="s">
        <v>17013</v>
      </c>
      <c r="C12871" s="19" t="s">
        <v>16740</v>
      </c>
      <c r="D12871" s="38" t="s">
        <v>16050</v>
      </c>
      <c r="E12871" s="38" t="s">
        <v>11588</v>
      </c>
      <c r="F12871" s="41" t="s">
        <v>11583</v>
      </c>
      <c r="G12871" s="19" t="s">
        <v>6143</v>
      </c>
      <c r="H12871" s="41">
        <v>3</v>
      </c>
      <c r="I12871" s="41">
        <v>6</v>
      </c>
      <c r="J12871" s="41">
        <v>10</v>
      </c>
      <c r="K12871" s="44">
        <v>2</v>
      </c>
      <c r="L12871" s="20">
        <v>1604493.66</v>
      </c>
      <c r="M12871" s="19" t="s">
        <v>11</v>
      </c>
      <c r="N12871" s="28" t="s">
        <v>15953</v>
      </c>
    </row>
    <row r="12872" spans="1:14" ht="30" x14ac:dyDescent="0.25">
      <c r="A12872" s="27" t="s">
        <v>11125</v>
      </c>
      <c r="B12872" s="19" t="s">
        <v>17013</v>
      </c>
      <c r="C12872" s="19" t="s">
        <v>16740</v>
      </c>
      <c r="D12872" s="38" t="s">
        <v>16050</v>
      </c>
      <c r="E12872" s="38" t="s">
        <v>11589</v>
      </c>
      <c r="F12872" s="41" t="s">
        <v>11590</v>
      </c>
      <c r="G12872" s="19" t="s">
        <v>6143</v>
      </c>
      <c r="H12872" s="41">
        <v>3</v>
      </c>
      <c r="I12872" s="41">
        <v>6</v>
      </c>
      <c r="J12872" s="41">
        <v>10</v>
      </c>
      <c r="K12872" s="44">
        <v>2</v>
      </c>
      <c r="L12872" s="20">
        <v>114392.32000000001</v>
      </c>
      <c r="M12872" s="19" t="s">
        <v>11</v>
      </c>
      <c r="N12872" s="28" t="s">
        <v>15953</v>
      </c>
    </row>
    <row r="12873" spans="1:14" ht="30" x14ac:dyDescent="0.25">
      <c r="A12873" s="27" t="s">
        <v>11125</v>
      </c>
      <c r="B12873" s="19" t="s">
        <v>17013</v>
      </c>
      <c r="C12873" s="19" t="s">
        <v>16740</v>
      </c>
      <c r="D12873" s="38" t="s">
        <v>16050</v>
      </c>
      <c r="E12873" s="38" t="s">
        <v>11591</v>
      </c>
      <c r="F12873" s="41" t="s">
        <v>4842</v>
      </c>
      <c r="G12873" s="19" t="s">
        <v>721</v>
      </c>
      <c r="H12873" s="41">
        <v>4</v>
      </c>
      <c r="I12873" s="41">
        <v>4</v>
      </c>
      <c r="J12873" s="41">
        <v>10</v>
      </c>
      <c r="K12873" s="44">
        <v>3</v>
      </c>
      <c r="L12873" s="20">
        <v>44625</v>
      </c>
      <c r="M12873" s="19" t="s">
        <v>11</v>
      </c>
      <c r="N12873" s="28" t="s">
        <v>15953</v>
      </c>
    </row>
    <row r="12874" spans="1:14" ht="30" x14ac:dyDescent="0.25">
      <c r="A12874" s="27" t="s">
        <v>11125</v>
      </c>
      <c r="B12874" s="19" t="s">
        <v>17013</v>
      </c>
      <c r="C12874" s="19" t="s">
        <v>16740</v>
      </c>
      <c r="D12874" s="38" t="s">
        <v>16050</v>
      </c>
      <c r="E12874" s="38" t="s">
        <v>11592</v>
      </c>
      <c r="F12874" s="41" t="s">
        <v>3473</v>
      </c>
      <c r="G12874" s="19" t="s">
        <v>6143</v>
      </c>
      <c r="H12874" s="41">
        <v>3</v>
      </c>
      <c r="I12874" s="41">
        <v>6</v>
      </c>
      <c r="J12874" s="41">
        <v>10</v>
      </c>
      <c r="K12874" s="44">
        <v>200</v>
      </c>
      <c r="L12874" s="20">
        <v>200000</v>
      </c>
      <c r="M12874" s="19" t="s">
        <v>11</v>
      </c>
      <c r="N12874" s="28" t="s">
        <v>15953</v>
      </c>
    </row>
    <row r="12875" spans="1:14" ht="30" x14ac:dyDescent="0.25">
      <c r="A12875" s="27" t="s">
        <v>11125</v>
      </c>
      <c r="B12875" s="19" t="s">
        <v>17013</v>
      </c>
      <c r="C12875" s="19" t="s">
        <v>16740</v>
      </c>
      <c r="D12875" s="38" t="s">
        <v>16050</v>
      </c>
      <c r="E12875" s="38" t="s">
        <v>11593</v>
      </c>
      <c r="F12875" s="41" t="s">
        <v>11594</v>
      </c>
      <c r="G12875" s="19" t="s">
        <v>6143</v>
      </c>
      <c r="H12875" s="41">
        <v>3</v>
      </c>
      <c r="I12875" s="41">
        <v>6</v>
      </c>
      <c r="J12875" s="41">
        <v>10</v>
      </c>
      <c r="K12875" s="44">
        <v>1</v>
      </c>
      <c r="L12875" s="20">
        <v>5801250</v>
      </c>
      <c r="M12875" s="19" t="s">
        <v>11</v>
      </c>
      <c r="N12875" s="28" t="s">
        <v>15953</v>
      </c>
    </row>
    <row r="12876" spans="1:14" ht="30" x14ac:dyDescent="0.25">
      <c r="A12876" s="27" t="s">
        <v>11125</v>
      </c>
      <c r="B12876" s="19" t="s">
        <v>17013</v>
      </c>
      <c r="C12876" s="19" t="s">
        <v>16740</v>
      </c>
      <c r="D12876" s="38" t="s">
        <v>16050</v>
      </c>
      <c r="E12876" s="38" t="s">
        <v>11595</v>
      </c>
      <c r="F12876" s="41" t="s">
        <v>11596</v>
      </c>
      <c r="G12876" s="19" t="s">
        <v>6143</v>
      </c>
      <c r="H12876" s="41">
        <v>3</v>
      </c>
      <c r="I12876" s="41">
        <v>6</v>
      </c>
      <c r="J12876" s="41">
        <v>10</v>
      </c>
      <c r="K12876" s="44">
        <v>2</v>
      </c>
      <c r="L12876" s="20">
        <v>8032500</v>
      </c>
      <c r="M12876" s="19" t="s">
        <v>11</v>
      </c>
      <c r="N12876" s="28" t="s">
        <v>15953</v>
      </c>
    </row>
    <row r="12877" spans="1:14" ht="30" x14ac:dyDescent="0.25">
      <c r="A12877" s="27" t="s">
        <v>11125</v>
      </c>
      <c r="B12877" s="19" t="s">
        <v>17013</v>
      </c>
      <c r="C12877" s="19" t="s">
        <v>16740</v>
      </c>
      <c r="D12877" s="38" t="s">
        <v>16050</v>
      </c>
      <c r="E12877" s="38" t="s">
        <v>11597</v>
      </c>
      <c r="F12877" s="41" t="s">
        <v>2096</v>
      </c>
      <c r="G12877" s="19" t="s">
        <v>611</v>
      </c>
      <c r="H12877" s="41">
        <v>3</v>
      </c>
      <c r="I12877" s="41">
        <v>3</v>
      </c>
      <c r="J12877" s="41">
        <v>10</v>
      </c>
      <c r="K12877" s="44">
        <v>33</v>
      </c>
      <c r="L12877" s="20">
        <v>3135000</v>
      </c>
      <c r="M12877" s="19" t="s">
        <v>11</v>
      </c>
      <c r="N12877" s="28" t="s">
        <v>15953</v>
      </c>
    </row>
    <row r="12878" spans="1:14" ht="30" x14ac:dyDescent="0.25">
      <c r="A12878" s="27" t="s">
        <v>11125</v>
      </c>
      <c r="B12878" s="19" t="s">
        <v>17013</v>
      </c>
      <c r="C12878" s="19" t="s">
        <v>16740</v>
      </c>
      <c r="D12878" s="38" t="s">
        <v>16050</v>
      </c>
      <c r="E12878" s="38" t="s">
        <v>11598</v>
      </c>
      <c r="F12878" s="41" t="s">
        <v>2096</v>
      </c>
      <c r="G12878" s="19" t="s">
        <v>611</v>
      </c>
      <c r="H12878" s="41">
        <v>3</v>
      </c>
      <c r="I12878" s="41">
        <v>3</v>
      </c>
      <c r="J12878" s="41">
        <v>10</v>
      </c>
      <c r="K12878" s="44">
        <v>33</v>
      </c>
      <c r="L12878" s="20">
        <v>2970000</v>
      </c>
      <c r="M12878" s="19" t="s">
        <v>11</v>
      </c>
      <c r="N12878" s="28" t="s">
        <v>15953</v>
      </c>
    </row>
    <row r="12879" spans="1:14" ht="45" x14ac:dyDescent="0.25">
      <c r="A12879" s="27" t="s">
        <v>11125</v>
      </c>
      <c r="B12879" s="19" t="s">
        <v>17013</v>
      </c>
      <c r="C12879" s="19" t="s">
        <v>16740</v>
      </c>
      <c r="D12879" s="38" t="s">
        <v>16050</v>
      </c>
      <c r="E12879" s="38" t="s">
        <v>11599</v>
      </c>
      <c r="F12879" s="41" t="s">
        <v>2096</v>
      </c>
      <c r="G12879" s="19" t="s">
        <v>6143</v>
      </c>
      <c r="H12879" s="41">
        <v>3</v>
      </c>
      <c r="I12879" s="41">
        <v>6</v>
      </c>
      <c r="J12879" s="41">
        <v>10</v>
      </c>
      <c r="K12879" s="44">
        <v>2</v>
      </c>
      <c r="L12879" s="20">
        <v>3094000</v>
      </c>
      <c r="M12879" s="19" t="s">
        <v>11</v>
      </c>
      <c r="N12879" s="28" t="s">
        <v>15953</v>
      </c>
    </row>
    <row r="12880" spans="1:14" ht="30" x14ac:dyDescent="0.25">
      <c r="A12880" s="27" t="s">
        <v>11125</v>
      </c>
      <c r="B12880" s="19" t="s">
        <v>17013</v>
      </c>
      <c r="C12880" s="19" t="s">
        <v>16740</v>
      </c>
      <c r="D12880" s="38" t="s">
        <v>16050</v>
      </c>
      <c r="E12880" s="38" t="s">
        <v>11600</v>
      </c>
      <c r="F12880" s="41" t="s">
        <v>4536</v>
      </c>
      <c r="G12880" s="19" t="s">
        <v>611</v>
      </c>
      <c r="H12880" s="41">
        <v>3</v>
      </c>
      <c r="I12880" s="41">
        <v>3</v>
      </c>
      <c r="J12880" s="41">
        <v>10</v>
      </c>
      <c r="K12880" s="44">
        <v>66</v>
      </c>
      <c r="L12880" s="20">
        <v>3300000</v>
      </c>
      <c r="M12880" s="19" t="s">
        <v>11</v>
      </c>
      <c r="N12880" s="28" t="s">
        <v>15953</v>
      </c>
    </row>
    <row r="12881" spans="1:14" ht="30" x14ac:dyDescent="0.25">
      <c r="A12881" s="27" t="s">
        <v>11125</v>
      </c>
      <c r="B12881" s="19" t="s">
        <v>17013</v>
      </c>
      <c r="C12881" s="19" t="s">
        <v>16740</v>
      </c>
      <c r="D12881" s="38" t="s">
        <v>16050</v>
      </c>
      <c r="E12881" s="38" t="s">
        <v>11601</v>
      </c>
      <c r="F12881" s="41" t="s">
        <v>4373</v>
      </c>
      <c r="G12881" s="19" t="s">
        <v>611</v>
      </c>
      <c r="H12881" s="41">
        <v>3</v>
      </c>
      <c r="I12881" s="41">
        <v>3</v>
      </c>
      <c r="J12881" s="41">
        <v>16</v>
      </c>
      <c r="K12881" s="44">
        <v>219</v>
      </c>
      <c r="L12881" s="20">
        <v>481800</v>
      </c>
      <c r="M12881" s="19" t="s">
        <v>11</v>
      </c>
      <c r="N12881" s="28" t="s">
        <v>15953</v>
      </c>
    </row>
    <row r="12882" spans="1:14" ht="30" x14ac:dyDescent="0.25">
      <c r="A12882" s="27" t="s">
        <v>11125</v>
      </c>
      <c r="B12882" s="19" t="s">
        <v>17013</v>
      </c>
      <c r="C12882" s="19" t="s">
        <v>16740</v>
      </c>
      <c r="D12882" s="38" t="s">
        <v>16050</v>
      </c>
      <c r="E12882" s="38" t="s">
        <v>11602</v>
      </c>
      <c r="F12882" s="41" t="s">
        <v>11318</v>
      </c>
      <c r="G12882" s="19" t="s">
        <v>6143</v>
      </c>
      <c r="H12882" s="41">
        <v>3</v>
      </c>
      <c r="I12882" s="41">
        <v>6</v>
      </c>
      <c r="J12882" s="41">
        <v>10</v>
      </c>
      <c r="K12882" s="44">
        <v>2</v>
      </c>
      <c r="L12882" s="20">
        <v>5388060.5800000001</v>
      </c>
      <c r="M12882" s="19" t="s">
        <v>11</v>
      </c>
      <c r="N12882" s="28" t="s">
        <v>15953</v>
      </c>
    </row>
    <row r="12883" spans="1:14" ht="30" x14ac:dyDescent="0.25">
      <c r="A12883" s="27" t="s">
        <v>11125</v>
      </c>
      <c r="B12883" s="19" t="s">
        <v>17013</v>
      </c>
      <c r="C12883" s="19" t="s">
        <v>16740</v>
      </c>
      <c r="D12883" s="38" t="s">
        <v>16050</v>
      </c>
      <c r="E12883" s="38" t="s">
        <v>11603</v>
      </c>
      <c r="F12883" s="41" t="s">
        <v>11604</v>
      </c>
      <c r="G12883" s="19" t="s">
        <v>721</v>
      </c>
      <c r="H12883" s="41">
        <v>4</v>
      </c>
      <c r="I12883" s="41">
        <v>4</v>
      </c>
      <c r="J12883" s="41">
        <v>10</v>
      </c>
      <c r="K12883" s="44">
        <v>43</v>
      </c>
      <c r="L12883" s="20">
        <v>30702</v>
      </c>
      <c r="M12883" s="19" t="s">
        <v>11</v>
      </c>
      <c r="N12883" s="28" t="s">
        <v>15953</v>
      </c>
    </row>
    <row r="12884" spans="1:14" ht="30" x14ac:dyDescent="0.25">
      <c r="A12884" s="27" t="s">
        <v>11125</v>
      </c>
      <c r="B12884" s="19" t="s">
        <v>17013</v>
      </c>
      <c r="C12884" s="19" t="s">
        <v>16740</v>
      </c>
      <c r="D12884" s="38" t="s">
        <v>16050</v>
      </c>
      <c r="E12884" s="38" t="s">
        <v>11605</v>
      </c>
      <c r="F12884" s="41" t="s">
        <v>4376</v>
      </c>
      <c r="G12884" s="19" t="s">
        <v>611</v>
      </c>
      <c r="H12884" s="41">
        <v>3</v>
      </c>
      <c r="I12884" s="41">
        <v>3</v>
      </c>
      <c r="J12884" s="41">
        <v>16</v>
      </c>
      <c r="K12884" s="44">
        <v>178</v>
      </c>
      <c r="L12884" s="20">
        <v>489500</v>
      </c>
      <c r="M12884" s="19" t="s">
        <v>11</v>
      </c>
      <c r="N12884" s="28" t="s">
        <v>15953</v>
      </c>
    </row>
    <row r="12885" spans="1:14" ht="30" x14ac:dyDescent="0.25">
      <c r="A12885" s="27" t="s">
        <v>11125</v>
      </c>
      <c r="B12885" s="19" t="s">
        <v>17013</v>
      </c>
      <c r="C12885" s="19" t="s">
        <v>16740</v>
      </c>
      <c r="D12885" s="38" t="s">
        <v>16050</v>
      </c>
      <c r="E12885" s="38" t="s">
        <v>16530</v>
      </c>
      <c r="F12885" s="41" t="s">
        <v>4589</v>
      </c>
      <c r="G12885" s="19" t="s">
        <v>721</v>
      </c>
      <c r="H12885" s="41">
        <v>4</v>
      </c>
      <c r="I12885" s="41">
        <v>4</v>
      </c>
      <c r="J12885" s="41">
        <v>10</v>
      </c>
      <c r="K12885" s="44">
        <v>10</v>
      </c>
      <c r="L12885" s="20">
        <v>807770.89999999991</v>
      </c>
      <c r="M12885" s="19" t="s">
        <v>11</v>
      </c>
      <c r="N12885" s="28" t="s">
        <v>15953</v>
      </c>
    </row>
    <row r="12886" spans="1:14" ht="30" x14ac:dyDescent="0.25">
      <c r="A12886" s="27" t="s">
        <v>11125</v>
      </c>
      <c r="B12886" s="19" t="s">
        <v>17013</v>
      </c>
      <c r="C12886" s="19" t="s">
        <v>16740</v>
      </c>
      <c r="D12886" s="38" t="s">
        <v>16050</v>
      </c>
      <c r="E12886" s="38" t="s">
        <v>16531</v>
      </c>
      <c r="F12886" s="41" t="s">
        <v>4589</v>
      </c>
      <c r="G12886" s="19" t="s">
        <v>721</v>
      </c>
      <c r="H12886" s="41">
        <v>4</v>
      </c>
      <c r="I12886" s="41">
        <v>4</v>
      </c>
      <c r="J12886" s="41">
        <v>10</v>
      </c>
      <c r="K12886" s="44">
        <v>10</v>
      </c>
      <c r="L12886" s="20">
        <v>1113588</v>
      </c>
      <c r="M12886" s="19" t="s">
        <v>11</v>
      </c>
      <c r="N12886" s="28" t="s">
        <v>15953</v>
      </c>
    </row>
    <row r="12887" spans="1:14" ht="30" x14ac:dyDescent="0.25">
      <c r="A12887" s="27" t="s">
        <v>11125</v>
      </c>
      <c r="B12887" s="19" t="s">
        <v>17013</v>
      </c>
      <c r="C12887" s="19" t="s">
        <v>16740</v>
      </c>
      <c r="D12887" s="38" t="s">
        <v>16050</v>
      </c>
      <c r="E12887" s="38" t="s">
        <v>11606</v>
      </c>
      <c r="F12887" s="41" t="s">
        <v>11583</v>
      </c>
      <c r="G12887" s="19" t="s">
        <v>6143</v>
      </c>
      <c r="H12887" s="41">
        <v>3</v>
      </c>
      <c r="I12887" s="41">
        <v>6</v>
      </c>
      <c r="J12887" s="41">
        <v>10</v>
      </c>
      <c r="K12887" s="44">
        <v>146</v>
      </c>
      <c r="L12887" s="20">
        <v>3387930</v>
      </c>
      <c r="M12887" s="19" t="s">
        <v>15964</v>
      </c>
      <c r="N12887" s="28" t="s">
        <v>15953</v>
      </c>
    </row>
    <row r="12888" spans="1:14" ht="30" x14ac:dyDescent="0.25">
      <c r="A12888" s="27" t="s">
        <v>11125</v>
      </c>
      <c r="B12888" s="19" t="s">
        <v>17013</v>
      </c>
      <c r="C12888" s="19" t="s">
        <v>16740</v>
      </c>
      <c r="D12888" s="38" t="s">
        <v>16050</v>
      </c>
      <c r="E12888" s="38" t="s">
        <v>11607</v>
      </c>
      <c r="F12888" s="41" t="s">
        <v>138</v>
      </c>
      <c r="G12888" s="19" t="s">
        <v>611</v>
      </c>
      <c r="H12888" s="41">
        <v>3</v>
      </c>
      <c r="I12888" s="41">
        <v>3</v>
      </c>
      <c r="J12888" s="41">
        <v>10</v>
      </c>
      <c r="K12888" s="44">
        <v>4</v>
      </c>
      <c r="L12888" s="20">
        <v>400000</v>
      </c>
      <c r="M12888" s="19" t="s">
        <v>11</v>
      </c>
      <c r="N12888" s="28" t="s">
        <v>15953</v>
      </c>
    </row>
    <row r="12889" spans="1:14" ht="30" x14ac:dyDescent="0.25">
      <c r="A12889" s="27" t="s">
        <v>11125</v>
      </c>
      <c r="B12889" s="19" t="s">
        <v>17014</v>
      </c>
      <c r="C12889" s="19" t="s">
        <v>16850</v>
      </c>
      <c r="D12889" s="38" t="s">
        <v>16160</v>
      </c>
      <c r="E12889" s="38" t="s">
        <v>11608</v>
      </c>
      <c r="F12889" s="41" t="s">
        <v>1661</v>
      </c>
      <c r="G12889" s="19" t="s">
        <v>611</v>
      </c>
      <c r="H12889" s="41">
        <v>3</v>
      </c>
      <c r="I12889" s="41">
        <v>3</v>
      </c>
      <c r="J12889" s="41">
        <v>10</v>
      </c>
      <c r="K12889" s="44">
        <v>2</v>
      </c>
      <c r="L12889" s="20">
        <v>87122</v>
      </c>
      <c r="M12889" s="19" t="s">
        <v>15958</v>
      </c>
      <c r="N12889" s="28" t="s">
        <v>15953</v>
      </c>
    </row>
    <row r="12890" spans="1:14" ht="30" x14ac:dyDescent="0.25">
      <c r="A12890" s="27" t="s">
        <v>11125</v>
      </c>
      <c r="B12890" s="19" t="s">
        <v>17013</v>
      </c>
      <c r="C12890" s="19" t="s">
        <v>16740</v>
      </c>
      <c r="D12890" s="38" t="s">
        <v>16050</v>
      </c>
      <c r="E12890" s="38" t="s">
        <v>11609</v>
      </c>
      <c r="F12890" s="41" t="s">
        <v>2219</v>
      </c>
      <c r="G12890" s="19" t="s">
        <v>721</v>
      </c>
      <c r="H12890" s="41">
        <v>4</v>
      </c>
      <c r="I12890" s="41">
        <v>4</v>
      </c>
      <c r="J12890" s="41">
        <v>10</v>
      </c>
      <c r="K12890" s="44">
        <v>4</v>
      </c>
      <c r="L12890" s="20">
        <v>2215542</v>
      </c>
      <c r="M12890" s="19" t="s">
        <v>11</v>
      </c>
      <c r="N12890" s="28" t="s">
        <v>15953</v>
      </c>
    </row>
    <row r="12891" spans="1:14" ht="30" x14ac:dyDescent="0.25">
      <c r="A12891" s="27" t="s">
        <v>11125</v>
      </c>
      <c r="B12891" s="19" t="s">
        <v>17060</v>
      </c>
      <c r="C12891" s="19" t="s">
        <v>16852</v>
      </c>
      <c r="D12891" s="38" t="s">
        <v>16162</v>
      </c>
      <c r="E12891" s="38" t="s">
        <v>11610</v>
      </c>
      <c r="F12891" s="41" t="s">
        <v>2240</v>
      </c>
      <c r="G12891" s="19" t="s">
        <v>6143</v>
      </c>
      <c r="H12891" s="41">
        <v>3</v>
      </c>
      <c r="I12891" s="41">
        <v>6</v>
      </c>
      <c r="J12891" s="41">
        <v>10</v>
      </c>
      <c r="K12891" s="44">
        <v>1</v>
      </c>
      <c r="L12891" s="20">
        <v>1276275</v>
      </c>
      <c r="M12891" s="19" t="s">
        <v>11</v>
      </c>
      <c r="N12891" s="28" t="s">
        <v>15953</v>
      </c>
    </row>
    <row r="12892" spans="1:14" ht="30" x14ac:dyDescent="0.25">
      <c r="A12892" s="27" t="s">
        <v>11125</v>
      </c>
      <c r="B12892" s="19" t="s">
        <v>17060</v>
      </c>
      <c r="C12892" s="19" t="s">
        <v>16852</v>
      </c>
      <c r="D12892" s="38" t="s">
        <v>16162</v>
      </c>
      <c r="E12892" s="38" t="s">
        <v>11611</v>
      </c>
      <c r="F12892" s="41" t="s">
        <v>5836</v>
      </c>
      <c r="G12892" s="19" t="s">
        <v>6143</v>
      </c>
      <c r="H12892" s="41">
        <v>3</v>
      </c>
      <c r="I12892" s="41">
        <v>6</v>
      </c>
      <c r="J12892" s="41">
        <v>10</v>
      </c>
      <c r="K12892" s="44">
        <v>2</v>
      </c>
      <c r="L12892" s="20">
        <v>12495000</v>
      </c>
      <c r="M12892" s="19" t="s">
        <v>11</v>
      </c>
      <c r="N12892" s="28" t="s">
        <v>15953</v>
      </c>
    </row>
    <row r="12893" spans="1:14" ht="30" x14ac:dyDescent="0.25">
      <c r="A12893" s="27" t="s">
        <v>11125</v>
      </c>
      <c r="B12893" s="19" t="s">
        <v>17060</v>
      </c>
      <c r="C12893" s="19" t="s">
        <v>16852</v>
      </c>
      <c r="D12893" s="38" t="s">
        <v>16162</v>
      </c>
      <c r="E12893" s="38" t="s">
        <v>11612</v>
      </c>
      <c r="F12893" s="41" t="s">
        <v>11613</v>
      </c>
      <c r="G12893" s="19" t="s">
        <v>6143</v>
      </c>
      <c r="H12893" s="41">
        <v>3</v>
      </c>
      <c r="I12893" s="41">
        <v>6</v>
      </c>
      <c r="J12893" s="41">
        <v>10</v>
      </c>
      <c r="K12893" s="44">
        <v>4</v>
      </c>
      <c r="L12893" s="20">
        <v>2546985.56</v>
      </c>
      <c r="M12893" s="19" t="s">
        <v>11</v>
      </c>
      <c r="N12893" s="28" t="s">
        <v>15953</v>
      </c>
    </row>
    <row r="12894" spans="1:14" ht="30" x14ac:dyDescent="0.25">
      <c r="A12894" s="27" t="s">
        <v>11125</v>
      </c>
      <c r="B12894" s="19" t="s">
        <v>17060</v>
      </c>
      <c r="C12894" s="19" t="s">
        <v>16853</v>
      </c>
      <c r="D12894" s="38" t="s">
        <v>16163</v>
      </c>
      <c r="E12894" s="38" t="s">
        <v>11614</v>
      </c>
      <c r="F12894" s="41" t="s">
        <v>11615</v>
      </c>
      <c r="G12894" s="19" t="s">
        <v>721</v>
      </c>
      <c r="H12894" s="41">
        <v>4</v>
      </c>
      <c r="I12894" s="41">
        <v>4</v>
      </c>
      <c r="J12894" s="41">
        <v>10</v>
      </c>
      <c r="K12894" s="44">
        <v>4</v>
      </c>
      <c r="L12894" s="20">
        <v>483378</v>
      </c>
      <c r="M12894" s="19" t="s">
        <v>11</v>
      </c>
      <c r="N12894" s="28" t="s">
        <v>15953</v>
      </c>
    </row>
    <row r="12895" spans="1:14" ht="30" x14ac:dyDescent="0.25">
      <c r="A12895" s="27" t="s">
        <v>11125</v>
      </c>
      <c r="B12895" s="19" t="s">
        <v>17060</v>
      </c>
      <c r="C12895" s="19" t="s">
        <v>16853</v>
      </c>
      <c r="D12895" s="38" t="s">
        <v>16163</v>
      </c>
      <c r="E12895" s="38" t="s">
        <v>11616</v>
      </c>
      <c r="F12895" s="41" t="s">
        <v>11615</v>
      </c>
      <c r="G12895" s="19" t="s">
        <v>721</v>
      </c>
      <c r="H12895" s="41">
        <v>4</v>
      </c>
      <c r="I12895" s="41">
        <v>4</v>
      </c>
      <c r="J12895" s="41">
        <v>10</v>
      </c>
      <c r="K12895" s="44">
        <v>4</v>
      </c>
      <c r="L12895" s="20">
        <v>504619.52000000002</v>
      </c>
      <c r="M12895" s="19" t="s">
        <v>11</v>
      </c>
      <c r="N12895" s="28" t="s">
        <v>15953</v>
      </c>
    </row>
    <row r="12896" spans="1:14" ht="30" x14ac:dyDescent="0.25">
      <c r="A12896" s="27" t="s">
        <v>11125</v>
      </c>
      <c r="B12896" s="19" t="s">
        <v>17060</v>
      </c>
      <c r="C12896" s="19" t="s">
        <v>16853</v>
      </c>
      <c r="D12896" s="38" t="s">
        <v>16163</v>
      </c>
      <c r="E12896" s="38" t="s">
        <v>11617</v>
      </c>
      <c r="F12896" s="41" t="s">
        <v>11615</v>
      </c>
      <c r="G12896" s="19" t="s">
        <v>721</v>
      </c>
      <c r="H12896" s="41">
        <v>4</v>
      </c>
      <c r="I12896" s="41">
        <v>4</v>
      </c>
      <c r="J12896" s="41">
        <v>10</v>
      </c>
      <c r="K12896" s="44">
        <v>5</v>
      </c>
      <c r="L12896" s="20">
        <v>630774.4</v>
      </c>
      <c r="M12896" s="19" t="s">
        <v>11</v>
      </c>
      <c r="N12896" s="28" t="s">
        <v>15953</v>
      </c>
    </row>
    <row r="12897" spans="1:14" ht="30" x14ac:dyDescent="0.25">
      <c r="A12897" s="27" t="s">
        <v>11125</v>
      </c>
      <c r="B12897" s="19" t="s">
        <v>17060</v>
      </c>
      <c r="C12897" s="19" t="s">
        <v>16853</v>
      </c>
      <c r="D12897" s="38" t="s">
        <v>16163</v>
      </c>
      <c r="E12897" s="38" t="s">
        <v>11618</v>
      </c>
      <c r="F12897" s="41" t="s">
        <v>11615</v>
      </c>
      <c r="G12897" s="19" t="s">
        <v>721</v>
      </c>
      <c r="H12897" s="41">
        <v>4</v>
      </c>
      <c r="I12897" s="41">
        <v>4</v>
      </c>
      <c r="J12897" s="41">
        <v>10</v>
      </c>
      <c r="K12897" s="44">
        <v>5</v>
      </c>
      <c r="L12897" s="20">
        <v>630551.25</v>
      </c>
      <c r="M12897" s="19" t="s">
        <v>11</v>
      </c>
      <c r="N12897" s="28" t="s">
        <v>15953</v>
      </c>
    </row>
    <row r="12898" spans="1:14" ht="30" x14ac:dyDescent="0.25">
      <c r="A12898" s="27" t="s">
        <v>11125</v>
      </c>
      <c r="B12898" s="19" t="s">
        <v>17060</v>
      </c>
      <c r="C12898" s="19" t="s">
        <v>16853</v>
      </c>
      <c r="D12898" s="38" t="s">
        <v>16163</v>
      </c>
      <c r="E12898" s="38" t="s">
        <v>11619</v>
      </c>
      <c r="F12898" s="41" t="s">
        <v>2424</v>
      </c>
      <c r="G12898" s="19" t="s">
        <v>721</v>
      </c>
      <c r="H12898" s="41">
        <v>4</v>
      </c>
      <c r="I12898" s="41">
        <v>4</v>
      </c>
      <c r="J12898" s="41">
        <v>10</v>
      </c>
      <c r="K12898" s="44">
        <v>15</v>
      </c>
      <c r="L12898" s="20">
        <v>366015.14999999997</v>
      </c>
      <c r="M12898" s="19" t="s">
        <v>11</v>
      </c>
      <c r="N12898" s="28" t="s">
        <v>15953</v>
      </c>
    </row>
    <row r="12899" spans="1:14" ht="30" x14ac:dyDescent="0.25">
      <c r="A12899" s="27" t="s">
        <v>11125</v>
      </c>
      <c r="B12899" s="19" t="s">
        <v>17060</v>
      </c>
      <c r="C12899" s="19" t="s">
        <v>16855</v>
      </c>
      <c r="D12899" s="38" t="s">
        <v>16165</v>
      </c>
      <c r="E12899" s="38" t="s">
        <v>11620</v>
      </c>
      <c r="F12899" s="41" t="s">
        <v>1395</v>
      </c>
      <c r="G12899" s="19" t="s">
        <v>721</v>
      </c>
      <c r="H12899" s="41">
        <v>4</v>
      </c>
      <c r="I12899" s="41">
        <v>4</v>
      </c>
      <c r="J12899" s="41">
        <v>10</v>
      </c>
      <c r="K12899" s="44">
        <v>40</v>
      </c>
      <c r="L12899" s="20">
        <v>1038610.3999999999</v>
      </c>
      <c r="M12899" s="19" t="s">
        <v>16732</v>
      </c>
      <c r="N12899" s="28" t="s">
        <v>15953</v>
      </c>
    </row>
    <row r="12900" spans="1:14" ht="30" x14ac:dyDescent="0.25">
      <c r="A12900" s="27" t="s">
        <v>11125</v>
      </c>
      <c r="B12900" s="19" t="s">
        <v>17060</v>
      </c>
      <c r="C12900" s="19" t="s">
        <v>16856</v>
      </c>
      <c r="D12900" s="38" t="s">
        <v>16166</v>
      </c>
      <c r="E12900" s="38" t="s">
        <v>16532</v>
      </c>
      <c r="F12900" s="41" t="s">
        <v>4589</v>
      </c>
      <c r="G12900" s="19" t="s">
        <v>721</v>
      </c>
      <c r="H12900" s="41">
        <v>4</v>
      </c>
      <c r="I12900" s="41">
        <v>4</v>
      </c>
      <c r="J12900" s="41">
        <v>10</v>
      </c>
      <c r="K12900" s="44">
        <v>20</v>
      </c>
      <c r="L12900" s="20">
        <v>694477.8</v>
      </c>
      <c r="M12900" s="19" t="s">
        <v>11</v>
      </c>
      <c r="N12900" s="28" t="s">
        <v>15953</v>
      </c>
    </row>
    <row r="12901" spans="1:14" ht="30" x14ac:dyDescent="0.25">
      <c r="A12901" s="27" t="s">
        <v>11125</v>
      </c>
      <c r="B12901" s="19" t="s">
        <v>17060</v>
      </c>
      <c r="C12901" s="19" t="s">
        <v>16856</v>
      </c>
      <c r="D12901" s="38" t="s">
        <v>16166</v>
      </c>
      <c r="E12901" s="38" t="s">
        <v>16533</v>
      </c>
      <c r="F12901" s="41" t="s">
        <v>4589</v>
      </c>
      <c r="G12901" s="19" t="s">
        <v>721</v>
      </c>
      <c r="H12901" s="41">
        <v>4</v>
      </c>
      <c r="I12901" s="41">
        <v>4</v>
      </c>
      <c r="J12901" s="41">
        <v>10</v>
      </c>
      <c r="K12901" s="44">
        <v>16</v>
      </c>
      <c r="L12901" s="20">
        <v>740612.48</v>
      </c>
      <c r="M12901" s="19" t="s">
        <v>11</v>
      </c>
      <c r="N12901" s="28" t="s">
        <v>15953</v>
      </c>
    </row>
    <row r="12902" spans="1:14" ht="30" x14ac:dyDescent="0.25">
      <c r="A12902" s="27" t="s">
        <v>11125</v>
      </c>
      <c r="B12902" s="19" t="s">
        <v>17060</v>
      </c>
      <c r="C12902" s="19" t="s">
        <v>16857</v>
      </c>
      <c r="D12902" s="38" t="s">
        <v>16167</v>
      </c>
      <c r="E12902" s="38" t="s">
        <v>11621</v>
      </c>
      <c r="F12902" s="41" t="s">
        <v>2495</v>
      </c>
      <c r="G12902" s="19" t="s">
        <v>721</v>
      </c>
      <c r="H12902" s="41">
        <v>4</v>
      </c>
      <c r="I12902" s="41">
        <v>4</v>
      </c>
      <c r="J12902" s="41">
        <v>10</v>
      </c>
      <c r="K12902" s="44">
        <v>7</v>
      </c>
      <c r="L12902" s="20">
        <v>3993714.34</v>
      </c>
      <c r="M12902" s="19" t="s">
        <v>11</v>
      </c>
      <c r="N12902" s="28" t="s">
        <v>15953</v>
      </c>
    </row>
    <row r="12903" spans="1:14" ht="30" x14ac:dyDescent="0.25">
      <c r="A12903" s="27" t="s">
        <v>11125</v>
      </c>
      <c r="B12903" s="19" t="s">
        <v>17060</v>
      </c>
      <c r="C12903" s="19" t="s">
        <v>16857</v>
      </c>
      <c r="D12903" s="38" t="s">
        <v>16167</v>
      </c>
      <c r="E12903" s="38" t="s">
        <v>11622</v>
      </c>
      <c r="F12903" s="41" t="s">
        <v>5869</v>
      </c>
      <c r="G12903" s="19" t="s">
        <v>721</v>
      </c>
      <c r="H12903" s="41">
        <v>4</v>
      </c>
      <c r="I12903" s="41">
        <v>4</v>
      </c>
      <c r="J12903" s="41">
        <v>10</v>
      </c>
      <c r="K12903" s="44">
        <v>34</v>
      </c>
      <c r="L12903" s="20">
        <v>301143.78000000003</v>
      </c>
      <c r="M12903" s="19" t="s">
        <v>11</v>
      </c>
      <c r="N12903" s="28" t="s">
        <v>15953</v>
      </c>
    </row>
    <row r="12904" spans="1:14" ht="30" x14ac:dyDescent="0.25">
      <c r="A12904" s="27" t="s">
        <v>11125</v>
      </c>
      <c r="B12904" s="19" t="s">
        <v>17060</v>
      </c>
      <c r="C12904" s="19" t="s">
        <v>16857</v>
      </c>
      <c r="D12904" s="38" t="s">
        <v>16167</v>
      </c>
      <c r="E12904" s="38" t="s">
        <v>11623</v>
      </c>
      <c r="F12904" s="41" t="s">
        <v>5869</v>
      </c>
      <c r="G12904" s="19" t="s">
        <v>721</v>
      </c>
      <c r="H12904" s="41">
        <v>4</v>
      </c>
      <c r="I12904" s="41">
        <v>4</v>
      </c>
      <c r="J12904" s="41">
        <v>10</v>
      </c>
      <c r="K12904" s="44">
        <v>35</v>
      </c>
      <c r="L12904" s="20">
        <v>472935.75</v>
      </c>
      <c r="M12904" s="19" t="s">
        <v>11</v>
      </c>
      <c r="N12904" s="28" t="s">
        <v>15953</v>
      </c>
    </row>
    <row r="12905" spans="1:14" ht="30" x14ac:dyDescent="0.25">
      <c r="A12905" s="27" t="s">
        <v>11125</v>
      </c>
      <c r="B12905" s="19" t="s">
        <v>17060</v>
      </c>
      <c r="C12905" s="19" t="s">
        <v>16857</v>
      </c>
      <c r="D12905" s="38" t="s">
        <v>16167</v>
      </c>
      <c r="E12905" s="38" t="s">
        <v>11624</v>
      </c>
      <c r="F12905" s="41" t="s">
        <v>5869</v>
      </c>
      <c r="G12905" s="19" t="s">
        <v>721</v>
      </c>
      <c r="H12905" s="41">
        <v>4</v>
      </c>
      <c r="I12905" s="41">
        <v>4</v>
      </c>
      <c r="J12905" s="41">
        <v>10</v>
      </c>
      <c r="K12905" s="44">
        <v>15</v>
      </c>
      <c r="L12905" s="20">
        <v>4758734.0999999996</v>
      </c>
      <c r="M12905" s="19" t="s">
        <v>11</v>
      </c>
      <c r="N12905" s="28" t="s">
        <v>15953</v>
      </c>
    </row>
    <row r="12906" spans="1:14" ht="30" x14ac:dyDescent="0.25">
      <c r="A12906" s="27" t="s">
        <v>11125</v>
      </c>
      <c r="B12906" s="19" t="s">
        <v>17060</v>
      </c>
      <c r="C12906" s="19" t="s">
        <v>16857</v>
      </c>
      <c r="D12906" s="38" t="s">
        <v>16167</v>
      </c>
      <c r="E12906" s="38" t="s">
        <v>11625</v>
      </c>
      <c r="F12906" s="41" t="s">
        <v>2485</v>
      </c>
      <c r="G12906" s="19" t="s">
        <v>721</v>
      </c>
      <c r="H12906" s="41">
        <v>4</v>
      </c>
      <c r="I12906" s="41">
        <v>4</v>
      </c>
      <c r="J12906" s="41">
        <v>10</v>
      </c>
      <c r="K12906" s="44">
        <v>15</v>
      </c>
      <c r="L12906" s="20">
        <v>4091220</v>
      </c>
      <c r="M12906" s="19" t="s">
        <v>11</v>
      </c>
      <c r="N12906" s="28" t="s">
        <v>15953</v>
      </c>
    </row>
    <row r="12907" spans="1:14" ht="30" x14ac:dyDescent="0.25">
      <c r="A12907" s="27" t="s">
        <v>11125</v>
      </c>
      <c r="B12907" s="19" t="s">
        <v>17060</v>
      </c>
      <c r="C12907" s="19" t="s">
        <v>16857</v>
      </c>
      <c r="D12907" s="38" t="s">
        <v>16167</v>
      </c>
      <c r="E12907" s="38" t="s">
        <v>11626</v>
      </c>
      <c r="F12907" s="41" t="s">
        <v>2495</v>
      </c>
      <c r="G12907" s="19" t="s">
        <v>721</v>
      </c>
      <c r="H12907" s="41">
        <v>4</v>
      </c>
      <c r="I12907" s="41">
        <v>4</v>
      </c>
      <c r="J12907" s="41">
        <v>10</v>
      </c>
      <c r="K12907" s="44">
        <v>25</v>
      </c>
      <c r="L12907" s="20">
        <v>248784.49999999997</v>
      </c>
      <c r="M12907" s="19" t="s">
        <v>11</v>
      </c>
      <c r="N12907" s="28" t="s">
        <v>15953</v>
      </c>
    </row>
    <row r="12908" spans="1:14" ht="30" x14ac:dyDescent="0.25">
      <c r="A12908" s="27" t="s">
        <v>11125</v>
      </c>
      <c r="B12908" s="19" t="s">
        <v>17060</v>
      </c>
      <c r="C12908" s="19" t="s">
        <v>16857</v>
      </c>
      <c r="D12908" s="38" t="s">
        <v>16167</v>
      </c>
      <c r="E12908" s="38" t="s">
        <v>11627</v>
      </c>
      <c r="F12908" s="41" t="s">
        <v>11182</v>
      </c>
      <c r="G12908" s="19" t="s">
        <v>721</v>
      </c>
      <c r="H12908" s="41">
        <v>4</v>
      </c>
      <c r="I12908" s="41">
        <v>4</v>
      </c>
      <c r="J12908" s="41">
        <v>10</v>
      </c>
      <c r="K12908" s="44">
        <v>15</v>
      </c>
      <c r="L12908" s="20">
        <v>182096.7</v>
      </c>
      <c r="M12908" s="19" t="s">
        <v>11</v>
      </c>
      <c r="N12908" s="28" t="s">
        <v>15953</v>
      </c>
    </row>
    <row r="12909" spans="1:14" ht="30" x14ac:dyDescent="0.25">
      <c r="A12909" s="27" t="s">
        <v>11125</v>
      </c>
      <c r="B12909" s="19" t="s">
        <v>17060</v>
      </c>
      <c r="C12909" s="19" t="s">
        <v>16857</v>
      </c>
      <c r="D12909" s="38" t="s">
        <v>16167</v>
      </c>
      <c r="E12909" s="38" t="s">
        <v>16534</v>
      </c>
      <c r="F12909" s="41" t="s">
        <v>11182</v>
      </c>
      <c r="G12909" s="19" t="s">
        <v>721</v>
      </c>
      <c r="H12909" s="41">
        <v>4</v>
      </c>
      <c r="I12909" s="41">
        <v>4</v>
      </c>
      <c r="J12909" s="41">
        <v>10</v>
      </c>
      <c r="K12909" s="44">
        <v>49</v>
      </c>
      <c r="L12909" s="20">
        <v>53739.28</v>
      </c>
      <c r="M12909" s="19" t="s">
        <v>11</v>
      </c>
      <c r="N12909" s="28" t="s">
        <v>15953</v>
      </c>
    </row>
    <row r="12910" spans="1:14" ht="30" x14ac:dyDescent="0.25">
      <c r="A12910" s="27" t="s">
        <v>11125</v>
      </c>
      <c r="B12910" s="19" t="s">
        <v>17060</v>
      </c>
      <c r="C12910" s="19" t="s">
        <v>16857</v>
      </c>
      <c r="D12910" s="38" t="s">
        <v>16167</v>
      </c>
      <c r="E12910" s="38" t="s">
        <v>16535</v>
      </c>
      <c r="F12910" s="41" t="s">
        <v>11182</v>
      </c>
      <c r="G12910" s="19" t="s">
        <v>721</v>
      </c>
      <c r="H12910" s="41">
        <v>4</v>
      </c>
      <c r="I12910" s="41">
        <v>4</v>
      </c>
      <c r="J12910" s="41">
        <v>10</v>
      </c>
      <c r="K12910" s="44">
        <v>49</v>
      </c>
      <c r="L12910" s="20">
        <v>53739.28</v>
      </c>
      <c r="M12910" s="19" t="s">
        <v>11</v>
      </c>
      <c r="N12910" s="28" t="s">
        <v>15953</v>
      </c>
    </row>
    <row r="12911" spans="1:14" ht="30" x14ac:dyDescent="0.25">
      <c r="A12911" s="27" t="s">
        <v>11125</v>
      </c>
      <c r="B12911" s="19" t="s">
        <v>17060</v>
      </c>
      <c r="C12911" s="19" t="s">
        <v>16857</v>
      </c>
      <c r="D12911" s="38" t="s">
        <v>16167</v>
      </c>
      <c r="E12911" s="38" t="s">
        <v>16536</v>
      </c>
      <c r="F12911" s="41" t="s">
        <v>11182</v>
      </c>
      <c r="G12911" s="19" t="s">
        <v>721</v>
      </c>
      <c r="H12911" s="41">
        <v>4</v>
      </c>
      <c r="I12911" s="41">
        <v>4</v>
      </c>
      <c r="J12911" s="41">
        <v>10</v>
      </c>
      <c r="K12911" s="44">
        <v>49</v>
      </c>
      <c r="L12911" s="20">
        <v>52948.909999999996</v>
      </c>
      <c r="M12911" s="19" t="s">
        <v>11</v>
      </c>
      <c r="N12911" s="28" t="s">
        <v>15953</v>
      </c>
    </row>
    <row r="12912" spans="1:14" ht="30" x14ac:dyDescent="0.25">
      <c r="A12912" s="27" t="s">
        <v>11125</v>
      </c>
      <c r="B12912" s="19" t="s">
        <v>17060</v>
      </c>
      <c r="C12912" s="19" t="s">
        <v>16857</v>
      </c>
      <c r="D12912" s="38" t="s">
        <v>16167</v>
      </c>
      <c r="E12912" s="38" t="s">
        <v>16537</v>
      </c>
      <c r="F12912" s="41" t="s">
        <v>11182</v>
      </c>
      <c r="G12912" s="19" t="s">
        <v>721</v>
      </c>
      <c r="H12912" s="41">
        <v>4</v>
      </c>
      <c r="I12912" s="41">
        <v>4</v>
      </c>
      <c r="J12912" s="41">
        <v>10</v>
      </c>
      <c r="K12912" s="44">
        <v>48</v>
      </c>
      <c r="L12912" s="20">
        <v>51868.319999999992</v>
      </c>
      <c r="M12912" s="19" t="s">
        <v>11</v>
      </c>
      <c r="N12912" s="28" t="s">
        <v>15953</v>
      </c>
    </row>
    <row r="12913" spans="1:14" ht="30" x14ac:dyDescent="0.25">
      <c r="A12913" s="27" t="s">
        <v>11125</v>
      </c>
      <c r="B12913" s="19" t="s">
        <v>17060</v>
      </c>
      <c r="C12913" s="19" t="s">
        <v>16857</v>
      </c>
      <c r="D12913" s="38" t="s">
        <v>16167</v>
      </c>
      <c r="E12913" s="38" t="s">
        <v>11628</v>
      </c>
      <c r="F12913" s="41" t="s">
        <v>11629</v>
      </c>
      <c r="G12913" s="19" t="s">
        <v>721</v>
      </c>
      <c r="H12913" s="41">
        <v>4</v>
      </c>
      <c r="I12913" s="41">
        <v>4</v>
      </c>
      <c r="J12913" s="41">
        <v>10</v>
      </c>
      <c r="K12913" s="44">
        <v>9</v>
      </c>
      <c r="L12913" s="20">
        <v>26366.670000000002</v>
      </c>
      <c r="M12913" s="19" t="s">
        <v>11</v>
      </c>
      <c r="N12913" s="28" t="s">
        <v>15953</v>
      </c>
    </row>
    <row r="12914" spans="1:14" ht="30" x14ac:dyDescent="0.25">
      <c r="A12914" s="27" t="s">
        <v>11125</v>
      </c>
      <c r="B12914" s="19" t="s">
        <v>17060</v>
      </c>
      <c r="C12914" s="19" t="s">
        <v>16857</v>
      </c>
      <c r="D12914" s="38" t="s">
        <v>16167</v>
      </c>
      <c r="E12914" s="38" t="s">
        <v>11630</v>
      </c>
      <c r="F12914" s="41" t="s">
        <v>6900</v>
      </c>
      <c r="G12914" s="19" t="s">
        <v>721</v>
      </c>
      <c r="H12914" s="41">
        <v>4</v>
      </c>
      <c r="I12914" s="41">
        <v>4</v>
      </c>
      <c r="J12914" s="41">
        <v>10</v>
      </c>
      <c r="K12914" s="44">
        <v>9</v>
      </c>
      <c r="L12914" s="20">
        <v>3651333.4799999995</v>
      </c>
      <c r="M12914" s="19" t="s">
        <v>11</v>
      </c>
      <c r="N12914" s="28" t="s">
        <v>15953</v>
      </c>
    </row>
    <row r="12915" spans="1:14" ht="30" x14ac:dyDescent="0.25">
      <c r="A12915" s="27" t="s">
        <v>11125</v>
      </c>
      <c r="B12915" s="19" t="s">
        <v>17060</v>
      </c>
      <c r="C12915" s="19" t="s">
        <v>16857</v>
      </c>
      <c r="D12915" s="38" t="s">
        <v>16167</v>
      </c>
      <c r="E12915" s="38" t="s">
        <v>11631</v>
      </c>
      <c r="F12915" s="41" t="s">
        <v>6900</v>
      </c>
      <c r="G12915" s="19" t="s">
        <v>721</v>
      </c>
      <c r="H12915" s="41">
        <v>4</v>
      </c>
      <c r="I12915" s="41">
        <v>4</v>
      </c>
      <c r="J12915" s="41">
        <v>10</v>
      </c>
      <c r="K12915" s="44">
        <v>11</v>
      </c>
      <c r="L12915" s="20">
        <v>4462740.92</v>
      </c>
      <c r="M12915" s="19" t="s">
        <v>11</v>
      </c>
      <c r="N12915" s="28" t="s">
        <v>15953</v>
      </c>
    </row>
    <row r="12916" spans="1:14" ht="30" x14ac:dyDescent="0.25">
      <c r="A12916" s="27" t="s">
        <v>11125</v>
      </c>
      <c r="B12916" s="19" t="s">
        <v>17060</v>
      </c>
      <c r="C12916" s="19" t="s">
        <v>16857</v>
      </c>
      <c r="D12916" s="38" t="s">
        <v>16167</v>
      </c>
      <c r="E12916" s="38" t="s">
        <v>11632</v>
      </c>
      <c r="F12916" s="41" t="s">
        <v>6900</v>
      </c>
      <c r="G12916" s="19" t="s">
        <v>721</v>
      </c>
      <c r="H12916" s="41">
        <v>4</v>
      </c>
      <c r="I12916" s="41">
        <v>4</v>
      </c>
      <c r="J12916" s="41">
        <v>10</v>
      </c>
      <c r="K12916" s="44">
        <v>11</v>
      </c>
      <c r="L12916" s="20">
        <v>4550889.75</v>
      </c>
      <c r="M12916" s="19" t="s">
        <v>11</v>
      </c>
      <c r="N12916" s="28" t="s">
        <v>15953</v>
      </c>
    </row>
    <row r="12917" spans="1:14" ht="30" x14ac:dyDescent="0.25">
      <c r="A12917" s="27" t="s">
        <v>11125</v>
      </c>
      <c r="B12917" s="19" t="s">
        <v>17060</v>
      </c>
      <c r="C12917" s="19" t="s">
        <v>16857</v>
      </c>
      <c r="D12917" s="38" t="s">
        <v>16167</v>
      </c>
      <c r="E12917" s="38" t="s">
        <v>11633</v>
      </c>
      <c r="F12917" s="41" t="s">
        <v>6900</v>
      </c>
      <c r="G12917" s="19" t="s">
        <v>721</v>
      </c>
      <c r="H12917" s="41">
        <v>4</v>
      </c>
      <c r="I12917" s="41">
        <v>4</v>
      </c>
      <c r="J12917" s="41">
        <v>10</v>
      </c>
      <c r="K12917" s="44">
        <v>11</v>
      </c>
      <c r="L12917" s="20">
        <v>4462740.92</v>
      </c>
      <c r="M12917" s="19" t="s">
        <v>11</v>
      </c>
      <c r="N12917" s="28" t="s">
        <v>15953</v>
      </c>
    </row>
    <row r="12918" spans="1:14" ht="30" x14ac:dyDescent="0.25">
      <c r="A12918" s="27" t="s">
        <v>11125</v>
      </c>
      <c r="B12918" s="19" t="s">
        <v>17060</v>
      </c>
      <c r="C12918" s="19" t="s">
        <v>16857</v>
      </c>
      <c r="D12918" s="38" t="s">
        <v>16167</v>
      </c>
      <c r="E12918" s="38" t="s">
        <v>11634</v>
      </c>
      <c r="F12918" s="41" t="s">
        <v>6900</v>
      </c>
      <c r="G12918" s="19" t="s">
        <v>721</v>
      </c>
      <c r="H12918" s="41">
        <v>4</v>
      </c>
      <c r="I12918" s="41">
        <v>4</v>
      </c>
      <c r="J12918" s="41">
        <v>10</v>
      </c>
      <c r="K12918" s="44">
        <v>11</v>
      </c>
      <c r="L12918" s="20">
        <v>4462740.92</v>
      </c>
      <c r="M12918" s="19" t="s">
        <v>11</v>
      </c>
      <c r="N12918" s="28" t="s">
        <v>15953</v>
      </c>
    </row>
    <row r="12919" spans="1:14" ht="30" x14ac:dyDescent="0.25">
      <c r="A12919" s="27" t="s">
        <v>11125</v>
      </c>
      <c r="B12919" s="19" t="s">
        <v>17060</v>
      </c>
      <c r="C12919" s="19" t="s">
        <v>16857</v>
      </c>
      <c r="D12919" s="38" t="s">
        <v>16167</v>
      </c>
      <c r="E12919" s="38" t="s">
        <v>11635</v>
      </c>
      <c r="F12919" s="41" t="s">
        <v>6900</v>
      </c>
      <c r="G12919" s="19" t="s">
        <v>721</v>
      </c>
      <c r="H12919" s="41">
        <v>4</v>
      </c>
      <c r="I12919" s="41">
        <v>4</v>
      </c>
      <c r="J12919" s="41">
        <v>10</v>
      </c>
      <c r="K12919" s="44">
        <v>11</v>
      </c>
      <c r="L12919" s="20">
        <v>4462740.92</v>
      </c>
      <c r="M12919" s="19" t="s">
        <v>11</v>
      </c>
      <c r="N12919" s="28" t="s">
        <v>15953</v>
      </c>
    </row>
    <row r="12920" spans="1:14" ht="30" x14ac:dyDescent="0.25">
      <c r="A12920" s="27" t="s">
        <v>11125</v>
      </c>
      <c r="B12920" s="19" t="s">
        <v>17060</v>
      </c>
      <c r="C12920" s="19" t="s">
        <v>16857</v>
      </c>
      <c r="D12920" s="38" t="s">
        <v>16167</v>
      </c>
      <c r="E12920" s="38" t="s">
        <v>11636</v>
      </c>
      <c r="F12920" s="41" t="s">
        <v>6900</v>
      </c>
      <c r="G12920" s="19" t="s">
        <v>721</v>
      </c>
      <c r="H12920" s="41">
        <v>4</v>
      </c>
      <c r="I12920" s="41">
        <v>4</v>
      </c>
      <c r="J12920" s="41">
        <v>10</v>
      </c>
      <c r="K12920" s="44">
        <v>11</v>
      </c>
      <c r="L12920" s="20">
        <v>4462740.92</v>
      </c>
      <c r="M12920" s="19" t="s">
        <v>11</v>
      </c>
      <c r="N12920" s="28" t="s">
        <v>15953</v>
      </c>
    </row>
    <row r="12921" spans="1:14" ht="30" x14ac:dyDescent="0.25">
      <c r="A12921" s="27" t="s">
        <v>11125</v>
      </c>
      <c r="B12921" s="19" t="s">
        <v>17060</v>
      </c>
      <c r="C12921" s="19" t="s">
        <v>16857</v>
      </c>
      <c r="D12921" s="38" t="s">
        <v>16167</v>
      </c>
      <c r="E12921" s="38" t="s">
        <v>11637</v>
      </c>
      <c r="F12921" s="41" t="s">
        <v>11182</v>
      </c>
      <c r="G12921" s="19" t="s">
        <v>721</v>
      </c>
      <c r="H12921" s="41">
        <v>4</v>
      </c>
      <c r="I12921" s="41">
        <v>4</v>
      </c>
      <c r="J12921" s="41">
        <v>10</v>
      </c>
      <c r="K12921" s="44">
        <v>11</v>
      </c>
      <c r="L12921" s="20">
        <v>4462740.92</v>
      </c>
      <c r="M12921" s="19" t="s">
        <v>11</v>
      </c>
      <c r="N12921" s="28" t="s">
        <v>15953</v>
      </c>
    </row>
    <row r="12922" spans="1:14" ht="30" x14ac:dyDescent="0.25">
      <c r="A12922" s="27" t="s">
        <v>11125</v>
      </c>
      <c r="B12922" s="19" t="s">
        <v>17015</v>
      </c>
      <c r="C12922" s="19" t="s">
        <v>16742</v>
      </c>
      <c r="D12922" s="38" t="s">
        <v>16052</v>
      </c>
      <c r="E12922" s="38" t="s">
        <v>11638</v>
      </c>
      <c r="F12922" s="41" t="s">
        <v>11203</v>
      </c>
      <c r="G12922" s="19" t="s">
        <v>611</v>
      </c>
      <c r="H12922" s="41">
        <v>3</v>
      </c>
      <c r="I12922" s="41">
        <v>3</v>
      </c>
      <c r="J12922" s="41">
        <v>10</v>
      </c>
      <c r="K12922" s="44">
        <v>5</v>
      </c>
      <c r="L12922" s="20">
        <v>690009.60000000009</v>
      </c>
      <c r="M12922" s="19" t="s">
        <v>11</v>
      </c>
      <c r="N12922" s="28" t="s">
        <v>15953</v>
      </c>
    </row>
    <row r="12923" spans="1:14" ht="30" x14ac:dyDescent="0.25">
      <c r="A12923" s="27" t="s">
        <v>11125</v>
      </c>
      <c r="B12923" s="19" t="s">
        <v>17015</v>
      </c>
      <c r="C12923" s="19" t="s">
        <v>16742</v>
      </c>
      <c r="D12923" s="38" t="s">
        <v>16052</v>
      </c>
      <c r="E12923" s="38" t="s">
        <v>11639</v>
      </c>
      <c r="F12923" s="41" t="s">
        <v>2193</v>
      </c>
      <c r="G12923" s="19" t="s">
        <v>611</v>
      </c>
      <c r="H12923" s="41">
        <v>3</v>
      </c>
      <c r="I12923" s="41">
        <v>3</v>
      </c>
      <c r="J12923" s="41">
        <v>10</v>
      </c>
      <c r="K12923" s="44">
        <v>10</v>
      </c>
      <c r="L12923" s="20">
        <v>204659.19999999998</v>
      </c>
      <c r="M12923" s="19" t="s">
        <v>11</v>
      </c>
      <c r="N12923" s="28" t="s">
        <v>15953</v>
      </c>
    </row>
    <row r="12924" spans="1:14" ht="30" x14ac:dyDescent="0.25">
      <c r="A12924" s="27" t="s">
        <v>11125</v>
      </c>
      <c r="B12924" s="19" t="s">
        <v>17015</v>
      </c>
      <c r="C12924" s="19" t="s">
        <v>16742</v>
      </c>
      <c r="D12924" s="38" t="s">
        <v>16052</v>
      </c>
      <c r="E12924" s="38" t="s">
        <v>11640</v>
      </c>
      <c r="F12924" s="41" t="s">
        <v>2193</v>
      </c>
      <c r="G12924" s="19" t="s">
        <v>721</v>
      </c>
      <c r="H12924" s="41">
        <v>4</v>
      </c>
      <c r="I12924" s="41">
        <v>4</v>
      </c>
      <c r="J12924" s="41">
        <v>10</v>
      </c>
      <c r="K12924" s="44">
        <v>7</v>
      </c>
      <c r="L12924" s="20">
        <v>37100</v>
      </c>
      <c r="M12924" s="19" t="s">
        <v>11</v>
      </c>
      <c r="N12924" s="28" t="s">
        <v>15953</v>
      </c>
    </row>
    <row r="12925" spans="1:14" ht="30" x14ac:dyDescent="0.25">
      <c r="A12925" s="27" t="s">
        <v>11125</v>
      </c>
      <c r="B12925" s="19" t="s">
        <v>17015</v>
      </c>
      <c r="C12925" s="19" t="s">
        <v>16742</v>
      </c>
      <c r="D12925" s="38" t="s">
        <v>16052</v>
      </c>
      <c r="E12925" s="38" t="s">
        <v>11641</v>
      </c>
      <c r="F12925" s="41" t="s">
        <v>11642</v>
      </c>
      <c r="G12925" s="19" t="s">
        <v>6143</v>
      </c>
      <c r="H12925" s="41">
        <v>3</v>
      </c>
      <c r="I12925" s="41">
        <v>6</v>
      </c>
      <c r="J12925" s="41">
        <v>10</v>
      </c>
      <c r="K12925" s="44">
        <v>2</v>
      </c>
      <c r="L12925" s="20">
        <v>512652</v>
      </c>
      <c r="M12925" s="19" t="s">
        <v>11</v>
      </c>
      <c r="N12925" s="28" t="s">
        <v>15953</v>
      </c>
    </row>
    <row r="12926" spans="1:14" ht="30" x14ac:dyDescent="0.25">
      <c r="A12926" s="27" t="s">
        <v>11125</v>
      </c>
      <c r="B12926" s="19" t="s">
        <v>17015</v>
      </c>
      <c r="C12926" s="19" t="s">
        <v>16742</v>
      </c>
      <c r="D12926" s="38" t="s">
        <v>16052</v>
      </c>
      <c r="E12926" s="38" t="s">
        <v>11643</v>
      </c>
      <c r="F12926" s="41" t="s">
        <v>2524</v>
      </c>
      <c r="G12926" s="19" t="s">
        <v>721</v>
      </c>
      <c r="H12926" s="41">
        <v>4</v>
      </c>
      <c r="I12926" s="41">
        <v>4</v>
      </c>
      <c r="J12926" s="41">
        <v>10</v>
      </c>
      <c r="K12926" s="44">
        <v>64</v>
      </c>
      <c r="L12926" s="20">
        <v>341166.72</v>
      </c>
      <c r="M12926" s="19" t="s">
        <v>11</v>
      </c>
      <c r="N12926" s="28" t="s">
        <v>15953</v>
      </c>
    </row>
    <row r="12927" spans="1:14" ht="30" x14ac:dyDescent="0.25">
      <c r="A12927" s="27" t="s">
        <v>11125</v>
      </c>
      <c r="B12927" s="19" t="s">
        <v>17015</v>
      </c>
      <c r="C12927" s="19" t="s">
        <v>16742</v>
      </c>
      <c r="D12927" s="38" t="s">
        <v>16052</v>
      </c>
      <c r="E12927" s="38" t="s">
        <v>6310</v>
      </c>
      <c r="F12927" s="41" t="s">
        <v>2524</v>
      </c>
      <c r="G12927" s="19" t="s">
        <v>721</v>
      </c>
      <c r="H12927" s="41">
        <v>4</v>
      </c>
      <c r="I12927" s="41">
        <v>4</v>
      </c>
      <c r="J12927" s="41">
        <v>10</v>
      </c>
      <c r="K12927" s="44">
        <v>17</v>
      </c>
      <c r="L12927" s="20">
        <v>74029.049999999988</v>
      </c>
      <c r="M12927" s="19" t="s">
        <v>11</v>
      </c>
      <c r="N12927" s="28" t="s">
        <v>15953</v>
      </c>
    </row>
    <row r="12928" spans="1:14" ht="30" x14ac:dyDescent="0.25">
      <c r="A12928" s="27" t="s">
        <v>11125</v>
      </c>
      <c r="B12928" s="19" t="s">
        <v>17015</v>
      </c>
      <c r="C12928" s="19" t="s">
        <v>16742</v>
      </c>
      <c r="D12928" s="38" t="s">
        <v>16052</v>
      </c>
      <c r="E12928" s="38" t="s">
        <v>11644</v>
      </c>
      <c r="F12928" s="41" t="s">
        <v>2524</v>
      </c>
      <c r="G12928" s="19" t="s">
        <v>721</v>
      </c>
      <c r="H12928" s="41">
        <v>4</v>
      </c>
      <c r="I12928" s="41">
        <v>4</v>
      </c>
      <c r="J12928" s="41">
        <v>10</v>
      </c>
      <c r="K12928" s="44">
        <v>50</v>
      </c>
      <c r="L12928" s="20">
        <v>395143.5</v>
      </c>
      <c r="M12928" s="19" t="s">
        <v>11</v>
      </c>
      <c r="N12928" s="28" t="s">
        <v>15953</v>
      </c>
    </row>
    <row r="12929" spans="1:14" ht="30" x14ac:dyDescent="0.25">
      <c r="A12929" s="27" t="s">
        <v>11125</v>
      </c>
      <c r="B12929" s="19" t="s">
        <v>17015</v>
      </c>
      <c r="C12929" s="19" t="s">
        <v>16742</v>
      </c>
      <c r="D12929" s="38" t="s">
        <v>16052</v>
      </c>
      <c r="E12929" s="38" t="s">
        <v>11645</v>
      </c>
      <c r="F12929" s="41" t="s">
        <v>2524</v>
      </c>
      <c r="G12929" s="19" t="s">
        <v>721</v>
      </c>
      <c r="H12929" s="41">
        <v>4</v>
      </c>
      <c r="I12929" s="41">
        <v>4</v>
      </c>
      <c r="J12929" s="41">
        <v>10</v>
      </c>
      <c r="K12929" s="44">
        <v>7</v>
      </c>
      <c r="L12929" s="20">
        <v>130572.68000000001</v>
      </c>
      <c r="M12929" s="19" t="s">
        <v>11</v>
      </c>
      <c r="N12929" s="28" t="s">
        <v>15953</v>
      </c>
    </row>
    <row r="12930" spans="1:14" ht="30" x14ac:dyDescent="0.25">
      <c r="A12930" s="27" t="s">
        <v>11125</v>
      </c>
      <c r="B12930" s="19" t="s">
        <v>17015</v>
      </c>
      <c r="C12930" s="19" t="s">
        <v>16742</v>
      </c>
      <c r="D12930" s="38" t="s">
        <v>16052</v>
      </c>
      <c r="E12930" s="38" t="s">
        <v>11646</v>
      </c>
      <c r="F12930" s="41" t="s">
        <v>4655</v>
      </c>
      <c r="G12930" s="19" t="s">
        <v>611</v>
      </c>
      <c r="H12930" s="41">
        <v>3</v>
      </c>
      <c r="I12930" s="41">
        <v>3</v>
      </c>
      <c r="J12930" s="41">
        <v>10</v>
      </c>
      <c r="K12930" s="44">
        <v>15</v>
      </c>
      <c r="L12930" s="20">
        <v>1193272.5</v>
      </c>
      <c r="M12930" s="19" t="s">
        <v>11</v>
      </c>
      <c r="N12930" s="28" t="s">
        <v>15953</v>
      </c>
    </row>
    <row r="12931" spans="1:14" ht="30" x14ac:dyDescent="0.25">
      <c r="A12931" s="27" t="s">
        <v>11125</v>
      </c>
      <c r="B12931" s="19" t="s">
        <v>17015</v>
      </c>
      <c r="C12931" s="19" t="s">
        <v>16742</v>
      </c>
      <c r="D12931" s="38" t="s">
        <v>16052</v>
      </c>
      <c r="E12931" s="38" t="s">
        <v>11647</v>
      </c>
      <c r="F12931" s="41" t="s">
        <v>2561</v>
      </c>
      <c r="G12931" s="19" t="s">
        <v>721</v>
      </c>
      <c r="H12931" s="41">
        <v>4</v>
      </c>
      <c r="I12931" s="41">
        <v>4</v>
      </c>
      <c r="J12931" s="41">
        <v>10</v>
      </c>
      <c r="K12931" s="44">
        <v>5</v>
      </c>
      <c r="L12931" s="20">
        <v>104011</v>
      </c>
      <c r="M12931" s="19" t="s">
        <v>11</v>
      </c>
      <c r="N12931" s="28" t="s">
        <v>15953</v>
      </c>
    </row>
    <row r="12932" spans="1:14" ht="45" x14ac:dyDescent="0.25">
      <c r="A12932" s="27" t="s">
        <v>11125</v>
      </c>
      <c r="B12932" s="19" t="s">
        <v>17015</v>
      </c>
      <c r="C12932" s="19" t="s">
        <v>16742</v>
      </c>
      <c r="D12932" s="38" t="s">
        <v>16052</v>
      </c>
      <c r="E12932" s="38" t="s">
        <v>11648</v>
      </c>
      <c r="F12932" s="41" t="s">
        <v>2380</v>
      </c>
      <c r="G12932" s="19" t="s">
        <v>611</v>
      </c>
      <c r="H12932" s="41">
        <v>3</v>
      </c>
      <c r="I12932" s="41">
        <v>3</v>
      </c>
      <c r="J12932" s="41">
        <v>10</v>
      </c>
      <c r="K12932" s="44">
        <v>15</v>
      </c>
      <c r="L12932" s="20">
        <v>142500</v>
      </c>
      <c r="M12932" s="19" t="s">
        <v>11</v>
      </c>
      <c r="N12932" s="28" t="s">
        <v>15953</v>
      </c>
    </row>
    <row r="12933" spans="1:14" ht="45" x14ac:dyDescent="0.25">
      <c r="A12933" s="27" t="s">
        <v>11125</v>
      </c>
      <c r="B12933" s="19" t="s">
        <v>17015</v>
      </c>
      <c r="C12933" s="19" t="s">
        <v>16742</v>
      </c>
      <c r="D12933" s="38" t="s">
        <v>16052</v>
      </c>
      <c r="E12933" s="38" t="s">
        <v>11649</v>
      </c>
      <c r="F12933" s="41" t="s">
        <v>2380</v>
      </c>
      <c r="G12933" s="19" t="s">
        <v>611</v>
      </c>
      <c r="H12933" s="41">
        <v>3</v>
      </c>
      <c r="I12933" s="41">
        <v>3</v>
      </c>
      <c r="J12933" s="41">
        <v>10</v>
      </c>
      <c r="K12933" s="44">
        <v>30</v>
      </c>
      <c r="L12933" s="20">
        <v>270000</v>
      </c>
      <c r="M12933" s="19" t="s">
        <v>11</v>
      </c>
      <c r="N12933" s="28" t="s">
        <v>15953</v>
      </c>
    </row>
    <row r="12934" spans="1:14" ht="30" x14ac:dyDescent="0.25">
      <c r="A12934" s="27" t="s">
        <v>11125</v>
      </c>
      <c r="B12934" s="19" t="s">
        <v>17015</v>
      </c>
      <c r="C12934" s="19" t="s">
        <v>16742</v>
      </c>
      <c r="D12934" s="38" t="s">
        <v>16052</v>
      </c>
      <c r="E12934" s="38" t="s">
        <v>11650</v>
      </c>
      <c r="F12934" s="41" t="s">
        <v>2750</v>
      </c>
      <c r="G12934" s="19" t="s">
        <v>721</v>
      </c>
      <c r="H12934" s="41">
        <v>4</v>
      </c>
      <c r="I12934" s="41">
        <v>4</v>
      </c>
      <c r="J12934" s="41">
        <v>10</v>
      </c>
      <c r="K12934" s="44">
        <v>1</v>
      </c>
      <c r="L12934" s="20">
        <v>32519.79</v>
      </c>
      <c r="M12934" s="19" t="s">
        <v>11</v>
      </c>
      <c r="N12934" s="28" t="s">
        <v>15953</v>
      </c>
    </row>
    <row r="12935" spans="1:14" ht="30" x14ac:dyDescent="0.25">
      <c r="A12935" s="27" t="s">
        <v>11125</v>
      </c>
      <c r="B12935" s="19" t="s">
        <v>17015</v>
      </c>
      <c r="C12935" s="19" t="s">
        <v>16742</v>
      </c>
      <c r="D12935" s="38" t="s">
        <v>16052</v>
      </c>
      <c r="E12935" s="38" t="s">
        <v>11651</v>
      </c>
      <c r="F12935" s="41" t="s">
        <v>2750</v>
      </c>
      <c r="G12935" s="19" t="s">
        <v>721</v>
      </c>
      <c r="H12935" s="41">
        <v>4</v>
      </c>
      <c r="I12935" s="41">
        <v>4</v>
      </c>
      <c r="J12935" s="41">
        <v>10</v>
      </c>
      <c r="K12935" s="44">
        <v>1</v>
      </c>
      <c r="L12935" s="20">
        <v>42607.72</v>
      </c>
      <c r="M12935" s="19" t="s">
        <v>11</v>
      </c>
      <c r="N12935" s="28" t="s">
        <v>15953</v>
      </c>
    </row>
    <row r="12936" spans="1:14" ht="30" x14ac:dyDescent="0.25">
      <c r="A12936" s="27" t="s">
        <v>11125</v>
      </c>
      <c r="B12936" s="19" t="s">
        <v>17015</v>
      </c>
      <c r="C12936" s="19" t="s">
        <v>16742</v>
      </c>
      <c r="D12936" s="38" t="s">
        <v>16052</v>
      </c>
      <c r="E12936" s="38" t="s">
        <v>11652</v>
      </c>
      <c r="F12936" s="41" t="s">
        <v>4655</v>
      </c>
      <c r="G12936" s="19" t="s">
        <v>611</v>
      </c>
      <c r="H12936" s="41">
        <v>3</v>
      </c>
      <c r="I12936" s="41">
        <v>3</v>
      </c>
      <c r="J12936" s="41">
        <v>10</v>
      </c>
      <c r="K12936" s="44">
        <v>10</v>
      </c>
      <c r="L12936" s="20">
        <v>807831.5</v>
      </c>
      <c r="M12936" s="19" t="s">
        <v>11</v>
      </c>
      <c r="N12936" s="28" t="s">
        <v>15953</v>
      </c>
    </row>
    <row r="12937" spans="1:14" ht="30" x14ac:dyDescent="0.25">
      <c r="A12937" s="27" t="s">
        <v>11125</v>
      </c>
      <c r="B12937" s="19" t="s">
        <v>17015</v>
      </c>
      <c r="C12937" s="19" t="s">
        <v>16742</v>
      </c>
      <c r="D12937" s="38" t="s">
        <v>16052</v>
      </c>
      <c r="E12937" s="38" t="s">
        <v>11653</v>
      </c>
      <c r="F12937" s="41" t="s">
        <v>11654</v>
      </c>
      <c r="G12937" s="19" t="s">
        <v>611</v>
      </c>
      <c r="H12937" s="41">
        <v>3</v>
      </c>
      <c r="I12937" s="41">
        <v>3</v>
      </c>
      <c r="J12937" s="41">
        <v>10</v>
      </c>
      <c r="K12937" s="44">
        <v>2</v>
      </c>
      <c r="L12937" s="20">
        <v>1498852.6</v>
      </c>
      <c r="M12937" s="19" t="s">
        <v>15970</v>
      </c>
      <c r="N12937" s="28" t="s">
        <v>15953</v>
      </c>
    </row>
    <row r="12938" spans="1:14" ht="30" x14ac:dyDescent="0.25">
      <c r="A12938" s="27" t="s">
        <v>11125</v>
      </c>
      <c r="B12938" s="19" t="s">
        <v>17015</v>
      </c>
      <c r="C12938" s="19" t="s">
        <v>16742</v>
      </c>
      <c r="D12938" s="38" t="s">
        <v>16052</v>
      </c>
      <c r="E12938" s="38" t="s">
        <v>11655</v>
      </c>
      <c r="F12938" s="41" t="s">
        <v>11656</v>
      </c>
      <c r="G12938" s="19" t="s">
        <v>6143</v>
      </c>
      <c r="H12938" s="41">
        <v>3</v>
      </c>
      <c r="I12938" s="41">
        <v>6</v>
      </c>
      <c r="J12938" s="41">
        <v>10</v>
      </c>
      <c r="K12938" s="44">
        <v>1</v>
      </c>
      <c r="L12938" s="20">
        <v>133875</v>
      </c>
      <c r="M12938" s="19" t="s">
        <v>11</v>
      </c>
      <c r="N12938" s="28" t="s">
        <v>15953</v>
      </c>
    </row>
    <row r="12939" spans="1:14" ht="30" x14ac:dyDescent="0.25">
      <c r="A12939" s="27" t="s">
        <v>11125</v>
      </c>
      <c r="B12939" s="19" t="s">
        <v>17015</v>
      </c>
      <c r="C12939" s="19" t="s">
        <v>16742</v>
      </c>
      <c r="D12939" s="38" t="s">
        <v>16052</v>
      </c>
      <c r="E12939" s="38" t="s">
        <v>11657</v>
      </c>
      <c r="F12939" s="41" t="s">
        <v>11656</v>
      </c>
      <c r="G12939" s="19" t="s">
        <v>721</v>
      </c>
      <c r="H12939" s="41">
        <v>4</v>
      </c>
      <c r="I12939" s="41">
        <v>4</v>
      </c>
      <c r="J12939" s="41">
        <v>10</v>
      </c>
      <c r="K12939" s="44">
        <v>3</v>
      </c>
      <c r="L12939" s="20">
        <v>370956.9</v>
      </c>
      <c r="M12939" s="19" t="s">
        <v>11</v>
      </c>
      <c r="N12939" s="28" t="s">
        <v>15953</v>
      </c>
    </row>
    <row r="12940" spans="1:14" ht="30" x14ac:dyDescent="0.25">
      <c r="A12940" s="27" t="s">
        <v>11125</v>
      </c>
      <c r="B12940" s="19" t="s">
        <v>17015</v>
      </c>
      <c r="C12940" s="19" t="s">
        <v>16742</v>
      </c>
      <c r="D12940" s="38" t="s">
        <v>16052</v>
      </c>
      <c r="E12940" s="38" t="s">
        <v>11658</v>
      </c>
      <c r="F12940" s="41" t="s">
        <v>2372</v>
      </c>
      <c r="G12940" s="19" t="s">
        <v>611</v>
      </c>
      <c r="H12940" s="41">
        <v>3</v>
      </c>
      <c r="I12940" s="41">
        <v>3</v>
      </c>
      <c r="J12940" s="41">
        <v>10</v>
      </c>
      <c r="K12940" s="44">
        <v>13</v>
      </c>
      <c r="L12940" s="20">
        <v>97500</v>
      </c>
      <c r="M12940" s="19" t="s">
        <v>11</v>
      </c>
      <c r="N12940" s="28" t="s">
        <v>15953</v>
      </c>
    </row>
    <row r="12941" spans="1:14" ht="30" x14ac:dyDescent="0.25">
      <c r="A12941" s="27" t="s">
        <v>11125</v>
      </c>
      <c r="B12941" s="19" t="s">
        <v>17015</v>
      </c>
      <c r="C12941" s="19" t="s">
        <v>16742</v>
      </c>
      <c r="D12941" s="38" t="s">
        <v>16052</v>
      </c>
      <c r="E12941" s="38" t="s">
        <v>11659</v>
      </c>
      <c r="F12941" s="41" t="s">
        <v>11660</v>
      </c>
      <c r="G12941" s="19" t="s">
        <v>721</v>
      </c>
      <c r="H12941" s="41">
        <v>4</v>
      </c>
      <c r="I12941" s="41">
        <v>4</v>
      </c>
      <c r="J12941" s="41">
        <v>10</v>
      </c>
      <c r="K12941" s="44">
        <v>3</v>
      </c>
      <c r="L12941" s="20">
        <v>581132.64</v>
      </c>
      <c r="M12941" s="19" t="s">
        <v>11</v>
      </c>
      <c r="N12941" s="28" t="s">
        <v>15953</v>
      </c>
    </row>
    <row r="12942" spans="1:14" ht="30" x14ac:dyDescent="0.25">
      <c r="A12942" s="27" t="s">
        <v>11125</v>
      </c>
      <c r="B12942" s="19" t="s">
        <v>17015</v>
      </c>
      <c r="C12942" s="19" t="s">
        <v>16742</v>
      </c>
      <c r="D12942" s="38" t="s">
        <v>16052</v>
      </c>
      <c r="E12942" s="38" t="s">
        <v>11661</v>
      </c>
      <c r="F12942" s="41" t="s">
        <v>2530</v>
      </c>
      <c r="G12942" s="19" t="s">
        <v>721</v>
      </c>
      <c r="H12942" s="41">
        <v>4</v>
      </c>
      <c r="I12942" s="41">
        <v>4</v>
      </c>
      <c r="J12942" s="41">
        <v>10</v>
      </c>
      <c r="K12942" s="44">
        <v>3</v>
      </c>
      <c r="L12942" s="20">
        <v>39894.239999999998</v>
      </c>
      <c r="M12942" s="19" t="s">
        <v>11</v>
      </c>
      <c r="N12942" s="28" t="s">
        <v>15953</v>
      </c>
    </row>
    <row r="12943" spans="1:14" ht="30" x14ac:dyDescent="0.25">
      <c r="A12943" s="27" t="s">
        <v>11125</v>
      </c>
      <c r="B12943" s="19" t="s">
        <v>17015</v>
      </c>
      <c r="C12943" s="19" t="s">
        <v>16742</v>
      </c>
      <c r="D12943" s="38" t="s">
        <v>16052</v>
      </c>
      <c r="E12943" s="38" t="s">
        <v>11662</v>
      </c>
      <c r="F12943" s="41" t="s">
        <v>2530</v>
      </c>
      <c r="G12943" s="19" t="s">
        <v>721</v>
      </c>
      <c r="H12943" s="41">
        <v>4</v>
      </c>
      <c r="I12943" s="41">
        <v>4</v>
      </c>
      <c r="J12943" s="41">
        <v>10</v>
      </c>
      <c r="K12943" s="44">
        <v>13</v>
      </c>
      <c r="L12943" s="20">
        <v>131105.26</v>
      </c>
      <c r="M12943" s="19" t="s">
        <v>11</v>
      </c>
      <c r="N12943" s="28" t="s">
        <v>15953</v>
      </c>
    </row>
    <row r="12944" spans="1:14" ht="30" x14ac:dyDescent="0.25">
      <c r="A12944" s="27" t="s">
        <v>11125</v>
      </c>
      <c r="B12944" s="19" t="s">
        <v>17015</v>
      </c>
      <c r="C12944" s="19" t="s">
        <v>16742</v>
      </c>
      <c r="D12944" s="38" t="s">
        <v>16052</v>
      </c>
      <c r="E12944" s="38" t="s">
        <v>11663</v>
      </c>
      <c r="F12944" s="41" t="s">
        <v>2530</v>
      </c>
      <c r="G12944" s="19" t="s">
        <v>721</v>
      </c>
      <c r="H12944" s="41">
        <v>4</v>
      </c>
      <c r="I12944" s="41">
        <v>4</v>
      </c>
      <c r="J12944" s="41">
        <v>10</v>
      </c>
      <c r="K12944" s="44">
        <v>24</v>
      </c>
      <c r="L12944" s="20">
        <v>451966.07999999996</v>
      </c>
      <c r="M12944" s="19" t="s">
        <v>11</v>
      </c>
      <c r="N12944" s="28" t="s">
        <v>15953</v>
      </c>
    </row>
    <row r="12945" spans="1:14" ht="30" x14ac:dyDescent="0.25">
      <c r="A12945" s="27" t="s">
        <v>11125</v>
      </c>
      <c r="B12945" s="19" t="s">
        <v>17015</v>
      </c>
      <c r="C12945" s="19" t="s">
        <v>16742</v>
      </c>
      <c r="D12945" s="38" t="s">
        <v>16052</v>
      </c>
      <c r="E12945" s="38" t="s">
        <v>11664</v>
      </c>
      <c r="F12945" s="41" t="s">
        <v>6206</v>
      </c>
      <c r="G12945" s="19" t="s">
        <v>721</v>
      </c>
      <c r="H12945" s="41">
        <v>4</v>
      </c>
      <c r="I12945" s="41">
        <v>4</v>
      </c>
      <c r="J12945" s="41">
        <v>10</v>
      </c>
      <c r="K12945" s="44">
        <v>2</v>
      </c>
      <c r="L12945" s="20">
        <v>477855.54</v>
      </c>
      <c r="M12945" s="19" t="s">
        <v>11</v>
      </c>
      <c r="N12945" s="28" t="s">
        <v>15953</v>
      </c>
    </row>
    <row r="12946" spans="1:14" ht="45" x14ac:dyDescent="0.25">
      <c r="A12946" s="27" t="s">
        <v>11125</v>
      </c>
      <c r="B12946" s="19" t="s">
        <v>17015</v>
      </c>
      <c r="C12946" s="19" t="s">
        <v>16742</v>
      </c>
      <c r="D12946" s="38" t="s">
        <v>16052</v>
      </c>
      <c r="E12946" s="38" t="s">
        <v>11665</v>
      </c>
      <c r="F12946" s="41" t="s">
        <v>2607</v>
      </c>
      <c r="G12946" s="19" t="s">
        <v>611</v>
      </c>
      <c r="H12946" s="41">
        <v>3</v>
      </c>
      <c r="I12946" s="41">
        <v>3</v>
      </c>
      <c r="J12946" s="41">
        <v>10</v>
      </c>
      <c r="K12946" s="44">
        <v>15</v>
      </c>
      <c r="L12946" s="20">
        <v>180000</v>
      </c>
      <c r="M12946" s="19" t="s">
        <v>11</v>
      </c>
      <c r="N12946" s="28" t="s">
        <v>15953</v>
      </c>
    </row>
    <row r="12947" spans="1:14" ht="30" x14ac:dyDescent="0.25">
      <c r="A12947" s="27" t="s">
        <v>11125</v>
      </c>
      <c r="B12947" s="19" t="s">
        <v>16860</v>
      </c>
      <c r="C12947" s="19" t="s">
        <v>16860</v>
      </c>
      <c r="D12947" s="38" t="s">
        <v>16170</v>
      </c>
      <c r="E12947" s="38" t="s">
        <v>11666</v>
      </c>
      <c r="F12947" s="41" t="s">
        <v>2933</v>
      </c>
      <c r="G12947" s="19" t="s">
        <v>6143</v>
      </c>
      <c r="H12947" s="41">
        <v>3</v>
      </c>
      <c r="I12947" s="41">
        <v>6</v>
      </c>
      <c r="J12947" s="41">
        <v>10</v>
      </c>
      <c r="K12947" s="44">
        <v>15</v>
      </c>
      <c r="L12947" s="20">
        <v>2677500</v>
      </c>
      <c r="M12947" s="19" t="s">
        <v>11</v>
      </c>
      <c r="N12947" s="28" t="s">
        <v>15953</v>
      </c>
    </row>
    <row r="12948" spans="1:14" ht="30" x14ac:dyDescent="0.25">
      <c r="A12948" s="27" t="s">
        <v>11125</v>
      </c>
      <c r="B12948" s="19" t="s">
        <v>16860</v>
      </c>
      <c r="C12948" s="19" t="s">
        <v>16860</v>
      </c>
      <c r="D12948" s="38" t="s">
        <v>16170</v>
      </c>
      <c r="E12948" s="38" t="s">
        <v>11667</v>
      </c>
      <c r="F12948" s="41" t="s">
        <v>2933</v>
      </c>
      <c r="G12948" s="19" t="s">
        <v>6143</v>
      </c>
      <c r="H12948" s="41">
        <v>3</v>
      </c>
      <c r="I12948" s="41">
        <v>6</v>
      </c>
      <c r="J12948" s="41">
        <v>10</v>
      </c>
      <c r="K12948" s="44">
        <v>2</v>
      </c>
      <c r="L12948" s="20">
        <v>1071000</v>
      </c>
      <c r="M12948" s="19" t="s">
        <v>11</v>
      </c>
      <c r="N12948" s="28" t="s">
        <v>15953</v>
      </c>
    </row>
    <row r="12949" spans="1:14" ht="30" x14ac:dyDescent="0.25">
      <c r="A12949" s="27" t="s">
        <v>11125</v>
      </c>
      <c r="B12949" s="19" t="s">
        <v>16860</v>
      </c>
      <c r="C12949" s="19" t="s">
        <v>16860</v>
      </c>
      <c r="D12949" s="38" t="s">
        <v>16170</v>
      </c>
      <c r="E12949" s="38" t="s">
        <v>11668</v>
      </c>
      <c r="F12949" s="41" t="s">
        <v>2933</v>
      </c>
      <c r="G12949" s="19" t="s">
        <v>6143</v>
      </c>
      <c r="H12949" s="41">
        <v>3</v>
      </c>
      <c r="I12949" s="41">
        <v>6</v>
      </c>
      <c r="J12949" s="41">
        <v>10</v>
      </c>
      <c r="K12949" s="44">
        <v>15</v>
      </c>
      <c r="L12949" s="20">
        <v>2677500</v>
      </c>
      <c r="M12949" s="19" t="s">
        <v>11</v>
      </c>
      <c r="N12949" s="28" t="s">
        <v>15953</v>
      </c>
    </row>
    <row r="12950" spans="1:14" ht="30" x14ac:dyDescent="0.25">
      <c r="A12950" s="27" t="s">
        <v>11125</v>
      </c>
      <c r="B12950" s="19" t="s">
        <v>16860</v>
      </c>
      <c r="C12950" s="19" t="s">
        <v>16860</v>
      </c>
      <c r="D12950" s="38" t="s">
        <v>16170</v>
      </c>
      <c r="E12950" s="38" t="s">
        <v>11669</v>
      </c>
      <c r="F12950" s="41" t="s">
        <v>2933</v>
      </c>
      <c r="G12950" s="19" t="s">
        <v>6143</v>
      </c>
      <c r="H12950" s="41">
        <v>3</v>
      </c>
      <c r="I12950" s="41">
        <v>6</v>
      </c>
      <c r="J12950" s="41">
        <v>10</v>
      </c>
      <c r="K12950" s="44">
        <v>2</v>
      </c>
      <c r="L12950" s="20">
        <v>12495000</v>
      </c>
      <c r="M12950" s="19" t="s">
        <v>11</v>
      </c>
      <c r="N12950" s="28" t="s">
        <v>15953</v>
      </c>
    </row>
    <row r="12951" spans="1:14" ht="30" x14ac:dyDescent="0.25">
      <c r="A12951" s="27" t="s">
        <v>11125</v>
      </c>
      <c r="B12951" s="19" t="s">
        <v>16860</v>
      </c>
      <c r="C12951" s="19" t="s">
        <v>16860</v>
      </c>
      <c r="D12951" s="38" t="s">
        <v>16170</v>
      </c>
      <c r="E12951" s="38" t="s">
        <v>11670</v>
      </c>
      <c r="F12951" s="41" t="s">
        <v>11671</v>
      </c>
      <c r="G12951" s="19" t="s">
        <v>721</v>
      </c>
      <c r="H12951" s="41">
        <v>4</v>
      </c>
      <c r="I12951" s="41">
        <v>4</v>
      </c>
      <c r="J12951" s="41">
        <v>10</v>
      </c>
      <c r="K12951" s="44">
        <v>2</v>
      </c>
      <c r="L12951" s="20">
        <v>153679.57999999999</v>
      </c>
      <c r="M12951" s="19" t="s">
        <v>11</v>
      </c>
      <c r="N12951" s="28" t="s">
        <v>15953</v>
      </c>
    </row>
    <row r="12952" spans="1:14" ht="30" x14ac:dyDescent="0.25">
      <c r="A12952" s="27" t="s">
        <v>11125</v>
      </c>
      <c r="B12952" s="19" t="s">
        <v>16860</v>
      </c>
      <c r="C12952" s="19" t="s">
        <v>16860</v>
      </c>
      <c r="D12952" s="38" t="s">
        <v>16170</v>
      </c>
      <c r="E12952" s="38" t="s">
        <v>11672</v>
      </c>
      <c r="F12952" s="41" t="s">
        <v>11671</v>
      </c>
      <c r="G12952" s="19" t="s">
        <v>721</v>
      </c>
      <c r="H12952" s="41">
        <v>4</v>
      </c>
      <c r="I12952" s="41">
        <v>4</v>
      </c>
      <c r="J12952" s="41">
        <v>10</v>
      </c>
      <c r="K12952" s="44">
        <v>2</v>
      </c>
      <c r="L12952" s="20">
        <v>200514.4</v>
      </c>
      <c r="M12952" s="19" t="s">
        <v>11</v>
      </c>
      <c r="N12952" s="28" t="s">
        <v>15953</v>
      </c>
    </row>
    <row r="12953" spans="1:14" ht="30" x14ac:dyDescent="0.25">
      <c r="A12953" s="27" t="s">
        <v>11125</v>
      </c>
      <c r="B12953" s="19" t="s">
        <v>16860</v>
      </c>
      <c r="C12953" s="19" t="s">
        <v>16860</v>
      </c>
      <c r="D12953" s="38" t="s">
        <v>16170</v>
      </c>
      <c r="E12953" s="38" t="s">
        <v>11673</v>
      </c>
      <c r="F12953" s="41" t="s">
        <v>11671</v>
      </c>
      <c r="G12953" s="19" t="s">
        <v>721</v>
      </c>
      <c r="H12953" s="41">
        <v>4</v>
      </c>
      <c r="I12953" s="41">
        <v>4</v>
      </c>
      <c r="J12953" s="41">
        <v>10</v>
      </c>
      <c r="K12953" s="44">
        <v>2</v>
      </c>
      <c r="L12953" s="20">
        <v>306441.65999999997</v>
      </c>
      <c r="M12953" s="19" t="s">
        <v>11</v>
      </c>
      <c r="N12953" s="28" t="s">
        <v>15953</v>
      </c>
    </row>
    <row r="12954" spans="1:14" ht="30" x14ac:dyDescent="0.25">
      <c r="A12954" s="27" t="s">
        <v>11125</v>
      </c>
      <c r="B12954" s="19" t="s">
        <v>16860</v>
      </c>
      <c r="C12954" s="19" t="s">
        <v>16860</v>
      </c>
      <c r="D12954" s="38" t="s">
        <v>16170</v>
      </c>
      <c r="E12954" s="38" t="s">
        <v>11674</v>
      </c>
      <c r="F12954" s="41" t="s">
        <v>11671</v>
      </c>
      <c r="G12954" s="19" t="s">
        <v>721</v>
      </c>
      <c r="H12954" s="41">
        <v>4</v>
      </c>
      <c r="I12954" s="41">
        <v>4</v>
      </c>
      <c r="J12954" s="41">
        <v>10</v>
      </c>
      <c r="K12954" s="44">
        <v>2</v>
      </c>
      <c r="L12954" s="20">
        <v>625115.92000000004</v>
      </c>
      <c r="M12954" s="19" t="s">
        <v>11</v>
      </c>
      <c r="N12954" s="28" t="s">
        <v>15953</v>
      </c>
    </row>
    <row r="12955" spans="1:14" ht="30" x14ac:dyDescent="0.25">
      <c r="A12955" s="27" t="s">
        <v>11125</v>
      </c>
      <c r="B12955" s="19" t="s">
        <v>16860</v>
      </c>
      <c r="C12955" s="19" t="s">
        <v>16860</v>
      </c>
      <c r="D12955" s="38" t="s">
        <v>16170</v>
      </c>
      <c r="E12955" s="38" t="s">
        <v>11675</v>
      </c>
      <c r="F12955" s="41" t="s">
        <v>11671</v>
      </c>
      <c r="G12955" s="19" t="s">
        <v>721</v>
      </c>
      <c r="H12955" s="41">
        <v>4</v>
      </c>
      <c r="I12955" s="41">
        <v>4</v>
      </c>
      <c r="J12955" s="41">
        <v>10</v>
      </c>
      <c r="K12955" s="44">
        <v>2</v>
      </c>
      <c r="L12955" s="20">
        <v>320660.96000000002</v>
      </c>
      <c r="M12955" s="19" t="s">
        <v>11</v>
      </c>
      <c r="N12955" s="28" t="s">
        <v>15953</v>
      </c>
    </row>
    <row r="12956" spans="1:14" ht="30" x14ac:dyDescent="0.25">
      <c r="A12956" s="27" t="s">
        <v>11125</v>
      </c>
      <c r="B12956" s="19" t="s">
        <v>16860</v>
      </c>
      <c r="C12956" s="19" t="s">
        <v>16860</v>
      </c>
      <c r="D12956" s="38" t="s">
        <v>16170</v>
      </c>
      <c r="E12956" s="38" t="s">
        <v>11676</v>
      </c>
      <c r="F12956" s="41" t="s">
        <v>11671</v>
      </c>
      <c r="G12956" s="19" t="s">
        <v>721</v>
      </c>
      <c r="H12956" s="41">
        <v>4</v>
      </c>
      <c r="I12956" s="41">
        <v>4</v>
      </c>
      <c r="J12956" s="41">
        <v>10</v>
      </c>
      <c r="K12956" s="44">
        <v>1</v>
      </c>
      <c r="L12956" s="20">
        <v>505893.99</v>
      </c>
      <c r="M12956" s="19" t="s">
        <v>11</v>
      </c>
      <c r="N12956" s="28" t="s">
        <v>15953</v>
      </c>
    </row>
    <row r="12957" spans="1:14" ht="30" x14ac:dyDescent="0.25">
      <c r="A12957" s="27" t="s">
        <v>11125</v>
      </c>
      <c r="B12957" s="19" t="s">
        <v>16860</v>
      </c>
      <c r="C12957" s="19" t="s">
        <v>16860</v>
      </c>
      <c r="D12957" s="38" t="s">
        <v>16170</v>
      </c>
      <c r="E12957" s="38" t="s">
        <v>11677</v>
      </c>
      <c r="F12957" s="41" t="s">
        <v>11671</v>
      </c>
      <c r="G12957" s="19" t="s">
        <v>721</v>
      </c>
      <c r="H12957" s="41">
        <v>4</v>
      </c>
      <c r="I12957" s="41">
        <v>4</v>
      </c>
      <c r="J12957" s="41">
        <v>10</v>
      </c>
      <c r="K12957" s="44">
        <v>2</v>
      </c>
      <c r="L12957" s="20">
        <v>198943.6</v>
      </c>
      <c r="M12957" s="19" t="s">
        <v>11</v>
      </c>
      <c r="N12957" s="28" t="s">
        <v>15953</v>
      </c>
    </row>
    <row r="12958" spans="1:14" ht="30" x14ac:dyDescent="0.25">
      <c r="A12958" s="27" t="s">
        <v>11125</v>
      </c>
      <c r="B12958" s="19" t="s">
        <v>16860</v>
      </c>
      <c r="C12958" s="19" t="s">
        <v>16860</v>
      </c>
      <c r="D12958" s="38" t="s">
        <v>16170</v>
      </c>
      <c r="E12958" s="38" t="s">
        <v>11678</v>
      </c>
      <c r="F12958" s="41" t="s">
        <v>11671</v>
      </c>
      <c r="G12958" s="19" t="s">
        <v>721</v>
      </c>
      <c r="H12958" s="41">
        <v>4</v>
      </c>
      <c r="I12958" s="41">
        <v>4</v>
      </c>
      <c r="J12958" s="41">
        <v>10</v>
      </c>
      <c r="K12958" s="44">
        <v>2</v>
      </c>
      <c r="L12958" s="20">
        <v>498027.5</v>
      </c>
      <c r="M12958" s="19" t="s">
        <v>11</v>
      </c>
      <c r="N12958" s="28" t="s">
        <v>15953</v>
      </c>
    </row>
    <row r="12959" spans="1:14" ht="30" x14ac:dyDescent="0.25">
      <c r="A12959" s="27" t="s">
        <v>11125</v>
      </c>
      <c r="B12959" s="19" t="s">
        <v>16860</v>
      </c>
      <c r="C12959" s="19" t="s">
        <v>16860</v>
      </c>
      <c r="D12959" s="38" t="s">
        <v>16170</v>
      </c>
      <c r="E12959" s="38" t="s">
        <v>11679</v>
      </c>
      <c r="F12959" s="41" t="s">
        <v>11671</v>
      </c>
      <c r="G12959" s="19" t="s">
        <v>721</v>
      </c>
      <c r="H12959" s="41">
        <v>4</v>
      </c>
      <c r="I12959" s="41">
        <v>4</v>
      </c>
      <c r="J12959" s="41">
        <v>10</v>
      </c>
      <c r="K12959" s="44">
        <v>1</v>
      </c>
      <c r="L12959" s="20">
        <v>2167627.2400000002</v>
      </c>
      <c r="M12959" s="19" t="s">
        <v>11</v>
      </c>
      <c r="N12959" s="28" t="s">
        <v>15953</v>
      </c>
    </row>
    <row r="12960" spans="1:14" ht="30" x14ac:dyDescent="0.25">
      <c r="A12960" s="27" t="s">
        <v>11125</v>
      </c>
      <c r="B12960" s="19" t="s">
        <v>16860</v>
      </c>
      <c r="C12960" s="19" t="s">
        <v>16860</v>
      </c>
      <c r="D12960" s="38" t="s">
        <v>16170</v>
      </c>
      <c r="E12960" s="38" t="s">
        <v>11680</v>
      </c>
      <c r="F12960" s="41" t="s">
        <v>11671</v>
      </c>
      <c r="G12960" s="19" t="s">
        <v>721</v>
      </c>
      <c r="H12960" s="41">
        <v>4</v>
      </c>
      <c r="I12960" s="41">
        <v>4</v>
      </c>
      <c r="J12960" s="41">
        <v>10</v>
      </c>
      <c r="K12960" s="44">
        <v>2</v>
      </c>
      <c r="L12960" s="20">
        <v>306213.18</v>
      </c>
      <c r="M12960" s="19" t="s">
        <v>11</v>
      </c>
      <c r="N12960" s="28" t="s">
        <v>15953</v>
      </c>
    </row>
    <row r="12961" spans="1:14" ht="30" x14ac:dyDescent="0.25">
      <c r="A12961" s="27" t="s">
        <v>11125</v>
      </c>
      <c r="B12961" s="19" t="s">
        <v>16860</v>
      </c>
      <c r="C12961" s="19" t="s">
        <v>16860</v>
      </c>
      <c r="D12961" s="38" t="s">
        <v>16170</v>
      </c>
      <c r="E12961" s="38" t="s">
        <v>11681</v>
      </c>
      <c r="F12961" s="41" t="s">
        <v>11671</v>
      </c>
      <c r="G12961" s="19" t="s">
        <v>721</v>
      </c>
      <c r="H12961" s="41">
        <v>4</v>
      </c>
      <c r="I12961" s="41">
        <v>4</v>
      </c>
      <c r="J12961" s="41">
        <v>10</v>
      </c>
      <c r="K12961" s="44">
        <v>1</v>
      </c>
      <c r="L12961" s="20">
        <v>3408457.5</v>
      </c>
      <c r="M12961" s="19" t="s">
        <v>11</v>
      </c>
      <c r="N12961" s="28" t="s">
        <v>15953</v>
      </c>
    </row>
    <row r="12962" spans="1:14" ht="45" x14ac:dyDescent="0.25">
      <c r="A12962" s="27" t="s">
        <v>11125</v>
      </c>
      <c r="B12962" s="19" t="s">
        <v>16860</v>
      </c>
      <c r="C12962" s="19" t="s">
        <v>16860</v>
      </c>
      <c r="D12962" s="38" t="s">
        <v>16170</v>
      </c>
      <c r="E12962" s="38" t="s">
        <v>11682</v>
      </c>
      <c r="F12962" s="41" t="s">
        <v>11671</v>
      </c>
      <c r="G12962" s="19" t="s">
        <v>721</v>
      </c>
      <c r="H12962" s="41">
        <v>4</v>
      </c>
      <c r="I12962" s="41">
        <v>4</v>
      </c>
      <c r="J12962" s="41">
        <v>10</v>
      </c>
      <c r="K12962" s="44">
        <v>7</v>
      </c>
      <c r="L12962" s="20">
        <v>402932.53</v>
      </c>
      <c r="M12962" s="19" t="s">
        <v>11</v>
      </c>
      <c r="N12962" s="28" t="s">
        <v>15953</v>
      </c>
    </row>
    <row r="12963" spans="1:14" ht="30" x14ac:dyDescent="0.25">
      <c r="A12963" s="27" t="s">
        <v>11125</v>
      </c>
      <c r="B12963" s="19" t="s">
        <v>16860</v>
      </c>
      <c r="C12963" s="19" t="s">
        <v>16860</v>
      </c>
      <c r="D12963" s="38" t="s">
        <v>16170</v>
      </c>
      <c r="E12963" s="38" t="s">
        <v>11683</v>
      </c>
      <c r="F12963" s="41" t="s">
        <v>11671</v>
      </c>
      <c r="G12963" s="19" t="s">
        <v>721</v>
      </c>
      <c r="H12963" s="41">
        <v>4</v>
      </c>
      <c r="I12963" s="41">
        <v>4</v>
      </c>
      <c r="J12963" s="41">
        <v>10</v>
      </c>
      <c r="K12963" s="44">
        <v>9</v>
      </c>
      <c r="L12963" s="20">
        <v>100366.11000000002</v>
      </c>
      <c r="M12963" s="19" t="s">
        <v>11</v>
      </c>
      <c r="N12963" s="28" t="s">
        <v>15953</v>
      </c>
    </row>
    <row r="12964" spans="1:14" ht="30" x14ac:dyDescent="0.25">
      <c r="A12964" s="27" t="s">
        <v>11125</v>
      </c>
      <c r="B12964" s="19" t="s">
        <v>16860</v>
      </c>
      <c r="C12964" s="19" t="s">
        <v>16860</v>
      </c>
      <c r="D12964" s="38" t="s">
        <v>16170</v>
      </c>
      <c r="E12964" s="38" t="s">
        <v>11684</v>
      </c>
      <c r="F12964" s="41" t="s">
        <v>11685</v>
      </c>
      <c r="G12964" s="19" t="s">
        <v>6143</v>
      </c>
      <c r="H12964" s="41">
        <v>3</v>
      </c>
      <c r="I12964" s="41">
        <v>6</v>
      </c>
      <c r="J12964" s="41">
        <v>10</v>
      </c>
      <c r="K12964" s="44">
        <v>2</v>
      </c>
      <c r="L12964" s="20">
        <v>892500</v>
      </c>
      <c r="M12964" s="19" t="s">
        <v>11</v>
      </c>
      <c r="N12964" s="28" t="s">
        <v>15953</v>
      </c>
    </row>
    <row r="12965" spans="1:14" ht="45" x14ac:dyDescent="0.25">
      <c r="A12965" s="27" t="s">
        <v>11125</v>
      </c>
      <c r="B12965" s="19" t="s">
        <v>16860</v>
      </c>
      <c r="C12965" s="19" t="s">
        <v>16860</v>
      </c>
      <c r="D12965" s="38" t="s">
        <v>16170</v>
      </c>
      <c r="E12965" s="38" t="s">
        <v>11686</v>
      </c>
      <c r="F12965" s="41" t="s">
        <v>11687</v>
      </c>
      <c r="G12965" s="19" t="s">
        <v>6143</v>
      </c>
      <c r="H12965" s="41">
        <v>3</v>
      </c>
      <c r="I12965" s="41">
        <v>6</v>
      </c>
      <c r="J12965" s="41">
        <v>10</v>
      </c>
      <c r="K12965" s="44">
        <v>1</v>
      </c>
      <c r="L12965" s="20">
        <v>6693750</v>
      </c>
      <c r="M12965" s="19" t="s">
        <v>11</v>
      </c>
      <c r="N12965" s="28" t="s">
        <v>15953</v>
      </c>
    </row>
    <row r="12966" spans="1:14" ht="30" x14ac:dyDescent="0.25">
      <c r="A12966" s="27" t="s">
        <v>11125</v>
      </c>
      <c r="B12966" s="19" t="s">
        <v>16860</v>
      </c>
      <c r="C12966" s="19" t="s">
        <v>16860</v>
      </c>
      <c r="D12966" s="38" t="s">
        <v>16170</v>
      </c>
      <c r="E12966" s="38" t="s">
        <v>11688</v>
      </c>
      <c r="F12966" s="41" t="s">
        <v>11687</v>
      </c>
      <c r="G12966" s="19" t="s">
        <v>721</v>
      </c>
      <c r="H12966" s="41">
        <v>4</v>
      </c>
      <c r="I12966" s="41">
        <v>4</v>
      </c>
      <c r="J12966" s="41">
        <v>10</v>
      </c>
      <c r="K12966" s="44">
        <v>1</v>
      </c>
      <c r="L12966" s="20">
        <v>5355000</v>
      </c>
      <c r="M12966" s="19" t="s">
        <v>11</v>
      </c>
      <c r="N12966" s="28" t="s">
        <v>15953</v>
      </c>
    </row>
    <row r="12967" spans="1:14" ht="30" x14ac:dyDescent="0.25">
      <c r="A12967" s="27" t="s">
        <v>11125</v>
      </c>
      <c r="B12967" s="19" t="s">
        <v>16860</v>
      </c>
      <c r="C12967" s="19" t="s">
        <v>16860</v>
      </c>
      <c r="D12967" s="38" t="s">
        <v>16170</v>
      </c>
      <c r="E12967" s="38" t="s">
        <v>11689</v>
      </c>
      <c r="F12967" s="41" t="s">
        <v>5836</v>
      </c>
      <c r="G12967" s="19" t="s">
        <v>721</v>
      </c>
      <c r="H12967" s="41">
        <v>4</v>
      </c>
      <c r="I12967" s="41">
        <v>4</v>
      </c>
      <c r="J12967" s="41">
        <v>10</v>
      </c>
      <c r="K12967" s="44">
        <v>1</v>
      </c>
      <c r="L12967" s="20">
        <v>5136754</v>
      </c>
      <c r="M12967" s="19" t="s">
        <v>11</v>
      </c>
      <c r="N12967" s="28" t="s">
        <v>15953</v>
      </c>
    </row>
    <row r="12968" spans="1:14" ht="30" x14ac:dyDescent="0.25">
      <c r="A12968" s="27" t="s">
        <v>11125</v>
      </c>
      <c r="B12968" s="19" t="s">
        <v>16860</v>
      </c>
      <c r="C12968" s="19" t="s">
        <v>16860</v>
      </c>
      <c r="D12968" s="38" t="s">
        <v>16170</v>
      </c>
      <c r="E12968" s="38" t="s">
        <v>11690</v>
      </c>
      <c r="F12968" s="41" t="s">
        <v>5836</v>
      </c>
      <c r="G12968" s="19" t="s">
        <v>721</v>
      </c>
      <c r="H12968" s="41">
        <v>4</v>
      </c>
      <c r="I12968" s="41">
        <v>4</v>
      </c>
      <c r="J12968" s="41">
        <v>10</v>
      </c>
      <c r="K12968" s="44">
        <v>1</v>
      </c>
      <c r="L12968" s="20">
        <v>6183835</v>
      </c>
      <c r="M12968" s="19" t="s">
        <v>11</v>
      </c>
      <c r="N12968" s="28" t="s">
        <v>15953</v>
      </c>
    </row>
    <row r="12969" spans="1:14" ht="30" x14ac:dyDescent="0.25">
      <c r="A12969" s="27" t="s">
        <v>11125</v>
      </c>
      <c r="B12969" s="19" t="s">
        <v>16860</v>
      </c>
      <c r="C12969" s="19" t="s">
        <v>16860</v>
      </c>
      <c r="D12969" s="38" t="s">
        <v>16170</v>
      </c>
      <c r="E12969" s="38" t="s">
        <v>11691</v>
      </c>
      <c r="F12969" s="41" t="s">
        <v>5836</v>
      </c>
      <c r="G12969" s="19" t="s">
        <v>721</v>
      </c>
      <c r="H12969" s="41">
        <v>4</v>
      </c>
      <c r="I12969" s="41">
        <v>4</v>
      </c>
      <c r="J12969" s="41">
        <v>10</v>
      </c>
      <c r="K12969" s="44">
        <v>5</v>
      </c>
      <c r="L12969" s="20">
        <v>9060660</v>
      </c>
      <c r="M12969" s="19" t="s">
        <v>11</v>
      </c>
      <c r="N12969" s="28" t="s">
        <v>15953</v>
      </c>
    </row>
    <row r="12970" spans="1:14" ht="30" x14ac:dyDescent="0.25">
      <c r="A12970" s="27" t="s">
        <v>11125</v>
      </c>
      <c r="B12970" s="19" t="s">
        <v>16860</v>
      </c>
      <c r="C12970" s="19" t="s">
        <v>16860</v>
      </c>
      <c r="D12970" s="38" t="s">
        <v>16170</v>
      </c>
      <c r="E12970" s="38" t="s">
        <v>11692</v>
      </c>
      <c r="F12970" s="41" t="s">
        <v>5836</v>
      </c>
      <c r="G12970" s="19" t="s">
        <v>721</v>
      </c>
      <c r="H12970" s="41">
        <v>4</v>
      </c>
      <c r="I12970" s="41">
        <v>4</v>
      </c>
      <c r="J12970" s="41">
        <v>10</v>
      </c>
      <c r="K12970" s="44">
        <v>4</v>
      </c>
      <c r="L12970" s="20">
        <v>21037296</v>
      </c>
      <c r="M12970" s="19" t="s">
        <v>11</v>
      </c>
      <c r="N12970" s="28" t="s">
        <v>15953</v>
      </c>
    </row>
    <row r="12971" spans="1:14" ht="30" x14ac:dyDescent="0.25">
      <c r="A12971" s="27" t="s">
        <v>11125</v>
      </c>
      <c r="B12971" s="19" t="s">
        <v>16860</v>
      </c>
      <c r="C12971" s="19" t="s">
        <v>16860</v>
      </c>
      <c r="D12971" s="38" t="s">
        <v>16170</v>
      </c>
      <c r="E12971" s="38" t="s">
        <v>11693</v>
      </c>
      <c r="F12971" s="41" t="s">
        <v>5836</v>
      </c>
      <c r="G12971" s="19" t="s">
        <v>721</v>
      </c>
      <c r="H12971" s="41">
        <v>4</v>
      </c>
      <c r="I12971" s="41">
        <v>4</v>
      </c>
      <c r="J12971" s="41">
        <v>10</v>
      </c>
      <c r="K12971" s="44">
        <v>1</v>
      </c>
      <c r="L12971" s="20">
        <v>5153771</v>
      </c>
      <c r="M12971" s="19" t="s">
        <v>11</v>
      </c>
      <c r="N12971" s="28" t="s">
        <v>15953</v>
      </c>
    </row>
    <row r="12972" spans="1:14" ht="30" x14ac:dyDescent="0.25">
      <c r="A12972" s="27" t="s">
        <v>11125</v>
      </c>
      <c r="B12972" s="19" t="s">
        <v>16860</v>
      </c>
      <c r="C12972" s="19" t="s">
        <v>16860</v>
      </c>
      <c r="D12972" s="38" t="s">
        <v>16170</v>
      </c>
      <c r="E12972" s="38" t="s">
        <v>11694</v>
      </c>
      <c r="F12972" s="41" t="s">
        <v>5836</v>
      </c>
      <c r="G12972" s="19" t="s">
        <v>721</v>
      </c>
      <c r="H12972" s="41">
        <v>4</v>
      </c>
      <c r="I12972" s="41">
        <v>4</v>
      </c>
      <c r="J12972" s="41">
        <v>10</v>
      </c>
      <c r="K12972" s="44">
        <v>1</v>
      </c>
      <c r="L12972" s="20">
        <v>9041620</v>
      </c>
      <c r="M12972" s="19" t="s">
        <v>11</v>
      </c>
      <c r="N12972" s="28" t="s">
        <v>15953</v>
      </c>
    </row>
    <row r="12973" spans="1:14" ht="30" x14ac:dyDescent="0.25">
      <c r="A12973" s="27" t="s">
        <v>11125</v>
      </c>
      <c r="B12973" s="19" t="s">
        <v>16860</v>
      </c>
      <c r="C12973" s="19" t="s">
        <v>16860</v>
      </c>
      <c r="D12973" s="38" t="s">
        <v>16170</v>
      </c>
      <c r="E12973" s="38" t="s">
        <v>11695</v>
      </c>
      <c r="F12973" s="41" t="s">
        <v>5836</v>
      </c>
      <c r="G12973" s="19" t="s">
        <v>721</v>
      </c>
      <c r="H12973" s="41">
        <v>4</v>
      </c>
      <c r="I12973" s="41">
        <v>4</v>
      </c>
      <c r="J12973" s="41">
        <v>10</v>
      </c>
      <c r="K12973" s="44">
        <v>2</v>
      </c>
      <c r="L12973" s="20">
        <v>5738894</v>
      </c>
      <c r="M12973" s="19" t="s">
        <v>11</v>
      </c>
      <c r="N12973" s="28" t="s">
        <v>15953</v>
      </c>
    </row>
    <row r="12974" spans="1:14" ht="30" x14ac:dyDescent="0.25">
      <c r="A12974" s="27" t="s">
        <v>11125</v>
      </c>
      <c r="B12974" s="19" t="s">
        <v>16860</v>
      </c>
      <c r="C12974" s="19" t="s">
        <v>16860</v>
      </c>
      <c r="D12974" s="38" t="s">
        <v>16170</v>
      </c>
      <c r="E12974" s="38" t="s">
        <v>11696</v>
      </c>
      <c r="F12974" s="41" t="s">
        <v>5836</v>
      </c>
      <c r="G12974" s="19" t="s">
        <v>721</v>
      </c>
      <c r="H12974" s="41">
        <v>4</v>
      </c>
      <c r="I12974" s="41">
        <v>4</v>
      </c>
      <c r="J12974" s="41">
        <v>10</v>
      </c>
      <c r="K12974" s="44">
        <v>1</v>
      </c>
      <c r="L12974" s="20">
        <v>2752708</v>
      </c>
      <c r="M12974" s="19" t="s">
        <v>11</v>
      </c>
      <c r="N12974" s="28" t="s">
        <v>15953</v>
      </c>
    </row>
    <row r="12975" spans="1:14" ht="30" x14ac:dyDescent="0.25">
      <c r="A12975" s="27" t="s">
        <v>11125</v>
      </c>
      <c r="B12975" s="19" t="s">
        <v>16860</v>
      </c>
      <c r="C12975" s="19" t="s">
        <v>16860</v>
      </c>
      <c r="D12975" s="38" t="s">
        <v>16170</v>
      </c>
      <c r="E12975" s="38" t="s">
        <v>11697</v>
      </c>
      <c r="F12975" s="41" t="s">
        <v>11698</v>
      </c>
      <c r="G12975" s="19" t="s">
        <v>721</v>
      </c>
      <c r="H12975" s="41">
        <v>4</v>
      </c>
      <c r="I12975" s="41">
        <v>4</v>
      </c>
      <c r="J12975" s="41">
        <v>10</v>
      </c>
      <c r="K12975" s="44">
        <v>2</v>
      </c>
      <c r="L12975" s="20">
        <v>514795.78</v>
      </c>
      <c r="M12975" s="19" t="s">
        <v>11</v>
      </c>
      <c r="N12975" s="28" t="s">
        <v>15953</v>
      </c>
    </row>
    <row r="12976" spans="1:14" ht="30" x14ac:dyDescent="0.25">
      <c r="A12976" s="27" t="s">
        <v>11125</v>
      </c>
      <c r="B12976" s="19" t="s">
        <v>16860</v>
      </c>
      <c r="C12976" s="19" t="s">
        <v>16860</v>
      </c>
      <c r="D12976" s="38" t="s">
        <v>16170</v>
      </c>
      <c r="E12976" s="38" t="s">
        <v>11699</v>
      </c>
      <c r="F12976" s="41" t="s">
        <v>11700</v>
      </c>
      <c r="G12976" s="19" t="s">
        <v>6143</v>
      </c>
      <c r="H12976" s="41">
        <v>3</v>
      </c>
      <c r="I12976" s="41">
        <v>6</v>
      </c>
      <c r="J12976" s="41">
        <v>10</v>
      </c>
      <c r="K12976" s="44">
        <v>1</v>
      </c>
      <c r="L12976" s="20">
        <v>20527500</v>
      </c>
      <c r="M12976" s="19" t="s">
        <v>11</v>
      </c>
      <c r="N12976" s="28" t="s">
        <v>15953</v>
      </c>
    </row>
    <row r="12977" spans="1:14" ht="30" x14ac:dyDescent="0.25">
      <c r="A12977" s="27" t="s">
        <v>11125</v>
      </c>
      <c r="B12977" s="19" t="s">
        <v>16860</v>
      </c>
      <c r="C12977" s="19" t="s">
        <v>16860</v>
      </c>
      <c r="D12977" s="38" t="s">
        <v>16170</v>
      </c>
      <c r="E12977" s="38" t="s">
        <v>11701</v>
      </c>
      <c r="F12977" s="41" t="s">
        <v>11700</v>
      </c>
      <c r="G12977" s="19" t="s">
        <v>6143</v>
      </c>
      <c r="H12977" s="41">
        <v>3</v>
      </c>
      <c r="I12977" s="41">
        <v>6</v>
      </c>
      <c r="J12977" s="41">
        <v>10</v>
      </c>
      <c r="K12977" s="44">
        <v>1</v>
      </c>
      <c r="L12977" s="20">
        <v>10710000</v>
      </c>
      <c r="M12977" s="19" t="s">
        <v>11</v>
      </c>
      <c r="N12977" s="28" t="s">
        <v>15953</v>
      </c>
    </row>
    <row r="12978" spans="1:14" ht="30" x14ac:dyDescent="0.25">
      <c r="A12978" s="27" t="s">
        <v>11125</v>
      </c>
      <c r="B12978" s="19" t="s">
        <v>16860</v>
      </c>
      <c r="C12978" s="19" t="s">
        <v>16860</v>
      </c>
      <c r="D12978" s="38" t="s">
        <v>16170</v>
      </c>
      <c r="E12978" s="38" t="s">
        <v>11702</v>
      </c>
      <c r="F12978" s="41" t="s">
        <v>11700</v>
      </c>
      <c r="G12978" s="19" t="s">
        <v>6143</v>
      </c>
      <c r="H12978" s="41">
        <v>3</v>
      </c>
      <c r="I12978" s="41">
        <v>6</v>
      </c>
      <c r="J12978" s="41">
        <v>10</v>
      </c>
      <c r="K12978" s="44">
        <v>1</v>
      </c>
      <c r="L12978" s="20">
        <v>10710000</v>
      </c>
      <c r="M12978" s="19" t="s">
        <v>11</v>
      </c>
      <c r="N12978" s="28" t="s">
        <v>15953</v>
      </c>
    </row>
    <row r="12979" spans="1:14" ht="30" x14ac:dyDescent="0.25">
      <c r="A12979" s="27" t="s">
        <v>11125</v>
      </c>
      <c r="B12979" s="19" t="s">
        <v>16860</v>
      </c>
      <c r="C12979" s="19" t="s">
        <v>16860</v>
      </c>
      <c r="D12979" s="38" t="s">
        <v>16170</v>
      </c>
      <c r="E12979" s="38" t="s">
        <v>11703</v>
      </c>
      <c r="F12979" s="41" t="s">
        <v>5836</v>
      </c>
      <c r="G12979" s="19" t="s">
        <v>6143</v>
      </c>
      <c r="H12979" s="41">
        <v>3</v>
      </c>
      <c r="I12979" s="41">
        <v>6</v>
      </c>
      <c r="J12979" s="41">
        <v>10</v>
      </c>
      <c r="K12979" s="44">
        <v>2</v>
      </c>
      <c r="L12979" s="20">
        <v>24990000</v>
      </c>
      <c r="M12979" s="19" t="s">
        <v>11</v>
      </c>
      <c r="N12979" s="28" t="s">
        <v>15953</v>
      </c>
    </row>
    <row r="12980" spans="1:14" ht="30" x14ac:dyDescent="0.25">
      <c r="A12980" s="27" t="s">
        <v>11125</v>
      </c>
      <c r="B12980" s="19" t="s">
        <v>16860</v>
      </c>
      <c r="C12980" s="19" t="s">
        <v>16860</v>
      </c>
      <c r="D12980" s="38" t="s">
        <v>16170</v>
      </c>
      <c r="E12980" s="38" t="s">
        <v>11704</v>
      </c>
      <c r="F12980" s="41" t="s">
        <v>11705</v>
      </c>
      <c r="G12980" s="19" t="s">
        <v>721</v>
      </c>
      <c r="H12980" s="41">
        <v>4</v>
      </c>
      <c r="I12980" s="41">
        <v>4</v>
      </c>
      <c r="J12980" s="41">
        <v>10</v>
      </c>
      <c r="K12980" s="44">
        <v>1</v>
      </c>
      <c r="L12980" s="20">
        <v>409082.73</v>
      </c>
      <c r="M12980" s="19" t="s">
        <v>11</v>
      </c>
      <c r="N12980" s="28" t="s">
        <v>15953</v>
      </c>
    </row>
    <row r="12981" spans="1:14" ht="30" x14ac:dyDescent="0.25">
      <c r="A12981" s="27" t="s">
        <v>11125</v>
      </c>
      <c r="B12981" s="19" t="s">
        <v>16860</v>
      </c>
      <c r="C12981" s="19" t="s">
        <v>16860</v>
      </c>
      <c r="D12981" s="38" t="s">
        <v>16170</v>
      </c>
      <c r="E12981" s="38" t="s">
        <v>11706</v>
      </c>
      <c r="F12981" s="41" t="s">
        <v>1744</v>
      </c>
      <c r="G12981" s="19" t="s">
        <v>6143</v>
      </c>
      <c r="H12981" s="41">
        <v>3</v>
      </c>
      <c r="I12981" s="41">
        <v>6</v>
      </c>
      <c r="J12981" s="41">
        <v>10</v>
      </c>
      <c r="K12981" s="44">
        <v>1</v>
      </c>
      <c r="L12981" s="20">
        <v>2097375</v>
      </c>
      <c r="M12981" s="19" t="s">
        <v>11</v>
      </c>
      <c r="N12981" s="28" t="s">
        <v>15953</v>
      </c>
    </row>
    <row r="12982" spans="1:14" ht="30" x14ac:dyDescent="0.25">
      <c r="A12982" s="27" t="s">
        <v>11125</v>
      </c>
      <c r="B12982" s="19" t="s">
        <v>16860</v>
      </c>
      <c r="C12982" s="19" t="s">
        <v>16860</v>
      </c>
      <c r="D12982" s="38" t="s">
        <v>16170</v>
      </c>
      <c r="E12982" s="38" t="s">
        <v>11707</v>
      </c>
      <c r="F12982" s="41" t="s">
        <v>1744</v>
      </c>
      <c r="G12982" s="19" t="s">
        <v>6143</v>
      </c>
      <c r="H12982" s="41">
        <v>3</v>
      </c>
      <c r="I12982" s="41">
        <v>6</v>
      </c>
      <c r="J12982" s="41">
        <v>10</v>
      </c>
      <c r="K12982" s="44">
        <v>1</v>
      </c>
      <c r="L12982" s="20">
        <v>1785000</v>
      </c>
      <c r="M12982" s="19" t="s">
        <v>11</v>
      </c>
      <c r="N12982" s="28" t="s">
        <v>15953</v>
      </c>
    </row>
    <row r="12983" spans="1:14" x14ac:dyDescent="0.25">
      <c r="A12983" s="27" t="s">
        <v>11125</v>
      </c>
      <c r="B12983" s="19" t="s">
        <v>16860</v>
      </c>
      <c r="C12983" s="19" t="s">
        <v>16860</v>
      </c>
      <c r="D12983" s="38" t="s">
        <v>16170</v>
      </c>
      <c r="E12983" s="38" t="s">
        <v>11708</v>
      </c>
      <c r="F12983" s="41" t="s">
        <v>6440</v>
      </c>
      <c r="G12983" s="19" t="s">
        <v>721</v>
      </c>
      <c r="H12983" s="41">
        <v>4</v>
      </c>
      <c r="I12983" s="41">
        <v>4</v>
      </c>
      <c r="J12983" s="41">
        <v>10</v>
      </c>
      <c r="K12983" s="44">
        <v>5</v>
      </c>
      <c r="L12983" s="20">
        <v>174038.2</v>
      </c>
      <c r="M12983" s="19" t="s">
        <v>15970</v>
      </c>
      <c r="N12983" s="28" t="s">
        <v>15953</v>
      </c>
    </row>
    <row r="12984" spans="1:14" ht="30" x14ac:dyDescent="0.25">
      <c r="A12984" s="27" t="s">
        <v>11125</v>
      </c>
      <c r="B12984" s="19" t="s">
        <v>16860</v>
      </c>
      <c r="C12984" s="19" t="s">
        <v>16860</v>
      </c>
      <c r="D12984" s="38" t="s">
        <v>16170</v>
      </c>
      <c r="E12984" s="38" t="s">
        <v>11709</v>
      </c>
      <c r="F12984" s="41" t="s">
        <v>1744</v>
      </c>
      <c r="G12984" s="19" t="s">
        <v>6143</v>
      </c>
      <c r="H12984" s="41">
        <v>3</v>
      </c>
      <c r="I12984" s="41">
        <v>6</v>
      </c>
      <c r="J12984" s="41">
        <v>10</v>
      </c>
      <c r="K12984" s="44">
        <v>2</v>
      </c>
      <c r="L12984" s="20">
        <v>107100</v>
      </c>
      <c r="M12984" s="19" t="s">
        <v>11</v>
      </c>
      <c r="N12984" s="28" t="s">
        <v>15953</v>
      </c>
    </row>
    <row r="12985" spans="1:14" ht="30" x14ac:dyDescent="0.25">
      <c r="A12985" s="27" t="s">
        <v>11125</v>
      </c>
      <c r="B12985" s="19" t="s">
        <v>16860</v>
      </c>
      <c r="C12985" s="19" t="s">
        <v>16860</v>
      </c>
      <c r="D12985" s="38" t="s">
        <v>16170</v>
      </c>
      <c r="E12985" s="38" t="s">
        <v>11710</v>
      </c>
      <c r="F12985" s="41" t="s">
        <v>1744</v>
      </c>
      <c r="G12985" s="19" t="s">
        <v>6143</v>
      </c>
      <c r="H12985" s="41">
        <v>3</v>
      </c>
      <c r="I12985" s="41">
        <v>6</v>
      </c>
      <c r="J12985" s="41">
        <v>10</v>
      </c>
      <c r="K12985" s="44">
        <v>1</v>
      </c>
      <c r="L12985" s="20">
        <v>3837750</v>
      </c>
      <c r="M12985" s="19" t="s">
        <v>11</v>
      </c>
      <c r="N12985" s="28" t="s">
        <v>15953</v>
      </c>
    </row>
    <row r="12986" spans="1:14" ht="30" x14ac:dyDescent="0.25">
      <c r="A12986" s="27" t="s">
        <v>11125</v>
      </c>
      <c r="B12986" s="19" t="s">
        <v>16860</v>
      </c>
      <c r="C12986" s="19" t="s">
        <v>16860</v>
      </c>
      <c r="D12986" s="38" t="s">
        <v>16170</v>
      </c>
      <c r="E12986" s="38" t="s">
        <v>11711</v>
      </c>
      <c r="F12986" s="41" t="s">
        <v>1744</v>
      </c>
      <c r="G12986" s="19" t="s">
        <v>6143</v>
      </c>
      <c r="H12986" s="41">
        <v>3</v>
      </c>
      <c r="I12986" s="41">
        <v>6</v>
      </c>
      <c r="J12986" s="41">
        <v>10</v>
      </c>
      <c r="K12986" s="44">
        <v>1</v>
      </c>
      <c r="L12986" s="20">
        <v>8925000</v>
      </c>
      <c r="M12986" s="19" t="s">
        <v>11</v>
      </c>
      <c r="N12986" s="28" t="s">
        <v>15953</v>
      </c>
    </row>
    <row r="12987" spans="1:14" ht="30" x14ac:dyDescent="0.25">
      <c r="A12987" s="27" t="s">
        <v>11125</v>
      </c>
      <c r="B12987" s="19" t="s">
        <v>16860</v>
      </c>
      <c r="C12987" s="19" t="s">
        <v>16860</v>
      </c>
      <c r="D12987" s="38" t="s">
        <v>16170</v>
      </c>
      <c r="E12987" s="38" t="s">
        <v>11712</v>
      </c>
      <c r="F12987" s="41" t="s">
        <v>1744</v>
      </c>
      <c r="G12987" s="19" t="s">
        <v>6143</v>
      </c>
      <c r="H12987" s="41">
        <v>3</v>
      </c>
      <c r="I12987" s="41">
        <v>6</v>
      </c>
      <c r="J12987" s="41">
        <v>10</v>
      </c>
      <c r="K12987" s="44">
        <v>2</v>
      </c>
      <c r="L12987" s="20">
        <v>1428000</v>
      </c>
      <c r="M12987" s="19" t="s">
        <v>11</v>
      </c>
      <c r="N12987" s="28" t="s">
        <v>15953</v>
      </c>
    </row>
    <row r="12988" spans="1:14" ht="30" x14ac:dyDescent="0.25">
      <c r="A12988" s="27" t="s">
        <v>11125</v>
      </c>
      <c r="B12988" s="19" t="s">
        <v>16860</v>
      </c>
      <c r="C12988" s="19" t="s">
        <v>16860</v>
      </c>
      <c r="D12988" s="38" t="s">
        <v>16170</v>
      </c>
      <c r="E12988" s="38" t="s">
        <v>11713</v>
      </c>
      <c r="F12988" s="41" t="s">
        <v>1744</v>
      </c>
      <c r="G12988" s="19" t="s">
        <v>6143</v>
      </c>
      <c r="H12988" s="41">
        <v>3</v>
      </c>
      <c r="I12988" s="41">
        <v>6</v>
      </c>
      <c r="J12988" s="41">
        <v>10</v>
      </c>
      <c r="K12988" s="44">
        <v>1</v>
      </c>
      <c r="L12988" s="20">
        <v>2231250</v>
      </c>
      <c r="M12988" s="19" t="s">
        <v>11</v>
      </c>
      <c r="N12988" s="28" t="s">
        <v>15953</v>
      </c>
    </row>
    <row r="12989" spans="1:14" x14ac:dyDescent="0.25">
      <c r="A12989" s="27" t="s">
        <v>11125</v>
      </c>
      <c r="B12989" s="19" t="s">
        <v>16860</v>
      </c>
      <c r="C12989" s="19" t="s">
        <v>16860</v>
      </c>
      <c r="D12989" s="38" t="s">
        <v>16170</v>
      </c>
      <c r="E12989" s="38" t="s">
        <v>11714</v>
      </c>
      <c r="F12989" s="41" t="s">
        <v>1744</v>
      </c>
      <c r="G12989" s="19" t="s">
        <v>6143</v>
      </c>
      <c r="H12989" s="41">
        <v>3</v>
      </c>
      <c r="I12989" s="41">
        <v>6</v>
      </c>
      <c r="J12989" s="41">
        <v>10</v>
      </c>
      <c r="K12989" s="44">
        <v>1</v>
      </c>
      <c r="L12989" s="20">
        <v>1071000</v>
      </c>
      <c r="M12989" s="19" t="s">
        <v>11</v>
      </c>
      <c r="N12989" s="28" t="s">
        <v>15953</v>
      </c>
    </row>
    <row r="12990" spans="1:14" x14ac:dyDescent="0.25">
      <c r="A12990" s="27" t="s">
        <v>11125</v>
      </c>
      <c r="B12990" s="19" t="s">
        <v>16860</v>
      </c>
      <c r="C12990" s="19" t="s">
        <v>16860</v>
      </c>
      <c r="D12990" s="38" t="s">
        <v>16170</v>
      </c>
      <c r="E12990" s="38" t="s">
        <v>11715</v>
      </c>
      <c r="F12990" s="41" t="s">
        <v>10187</v>
      </c>
      <c r="G12990" s="19" t="s">
        <v>721</v>
      </c>
      <c r="H12990" s="41">
        <v>4</v>
      </c>
      <c r="I12990" s="41">
        <v>4</v>
      </c>
      <c r="J12990" s="41">
        <v>10</v>
      </c>
      <c r="K12990" s="44">
        <v>10</v>
      </c>
      <c r="L12990" s="20">
        <v>430903.6</v>
      </c>
      <c r="M12990" s="19" t="s">
        <v>11</v>
      </c>
      <c r="N12990" s="28" t="s">
        <v>15953</v>
      </c>
    </row>
    <row r="12991" spans="1:14" x14ac:dyDescent="0.25">
      <c r="A12991" s="27" t="s">
        <v>11125</v>
      </c>
      <c r="B12991" s="19" t="s">
        <v>16860</v>
      </c>
      <c r="C12991" s="19" t="s">
        <v>16860</v>
      </c>
      <c r="D12991" s="38" t="s">
        <v>16170</v>
      </c>
      <c r="E12991" s="38" t="s">
        <v>11716</v>
      </c>
      <c r="F12991" s="41" t="s">
        <v>10187</v>
      </c>
      <c r="G12991" s="19" t="s">
        <v>721</v>
      </c>
      <c r="H12991" s="41">
        <v>4</v>
      </c>
      <c r="I12991" s="41">
        <v>4</v>
      </c>
      <c r="J12991" s="41">
        <v>10</v>
      </c>
      <c r="K12991" s="44">
        <v>15</v>
      </c>
      <c r="L12991" s="20">
        <v>303292.5</v>
      </c>
      <c r="M12991" s="19" t="s">
        <v>11</v>
      </c>
      <c r="N12991" s="28" t="s">
        <v>15953</v>
      </c>
    </row>
    <row r="12992" spans="1:14" ht="45" x14ac:dyDescent="0.25">
      <c r="A12992" s="27" t="s">
        <v>11125</v>
      </c>
      <c r="B12992" s="19" t="s">
        <v>16745</v>
      </c>
      <c r="C12992" s="19" t="s">
        <v>16745</v>
      </c>
      <c r="D12992" s="38" t="s">
        <v>16055</v>
      </c>
      <c r="E12992" s="38" t="s">
        <v>11717</v>
      </c>
      <c r="F12992" s="41" t="s">
        <v>11436</v>
      </c>
      <c r="G12992" s="19" t="s">
        <v>721</v>
      </c>
      <c r="H12992" s="41">
        <v>4</v>
      </c>
      <c r="I12992" s="41">
        <v>4</v>
      </c>
      <c r="J12992" s="41">
        <v>10</v>
      </c>
      <c r="K12992" s="44">
        <v>1</v>
      </c>
      <c r="L12992" s="20">
        <v>251728.02</v>
      </c>
      <c r="M12992" s="19" t="s">
        <v>11</v>
      </c>
      <c r="N12992" s="28" t="s">
        <v>15953</v>
      </c>
    </row>
    <row r="12993" spans="1:14" ht="45" x14ac:dyDescent="0.25">
      <c r="A12993" s="27" t="s">
        <v>11125</v>
      </c>
      <c r="B12993" s="19" t="s">
        <v>16745</v>
      </c>
      <c r="C12993" s="19" t="s">
        <v>16745</v>
      </c>
      <c r="D12993" s="38" t="s">
        <v>16055</v>
      </c>
      <c r="E12993" s="38" t="s">
        <v>11718</v>
      </c>
      <c r="F12993" s="41" t="s">
        <v>11719</v>
      </c>
      <c r="G12993" s="19" t="s">
        <v>6143</v>
      </c>
      <c r="H12993" s="41">
        <v>3</v>
      </c>
      <c r="I12993" s="41">
        <v>6</v>
      </c>
      <c r="J12993" s="41">
        <v>10</v>
      </c>
      <c r="K12993" s="44">
        <v>4</v>
      </c>
      <c r="L12993" s="20">
        <v>192760.95999999999</v>
      </c>
      <c r="M12993" s="19" t="s">
        <v>11</v>
      </c>
      <c r="N12993" s="28" t="s">
        <v>15953</v>
      </c>
    </row>
    <row r="12994" spans="1:14" ht="45" x14ac:dyDescent="0.25">
      <c r="A12994" s="27" t="s">
        <v>11125</v>
      </c>
      <c r="B12994" s="19" t="s">
        <v>16745</v>
      </c>
      <c r="C12994" s="19" t="s">
        <v>16745</v>
      </c>
      <c r="D12994" s="38" t="s">
        <v>16055</v>
      </c>
      <c r="E12994" s="38" t="s">
        <v>11720</v>
      </c>
      <c r="F12994" s="41" t="s">
        <v>11721</v>
      </c>
      <c r="G12994" s="19" t="s">
        <v>6143</v>
      </c>
      <c r="H12994" s="41">
        <v>3</v>
      </c>
      <c r="I12994" s="41">
        <v>6</v>
      </c>
      <c r="J12994" s="41">
        <v>10</v>
      </c>
      <c r="K12994" s="44">
        <v>5</v>
      </c>
      <c r="L12994" s="20">
        <v>773696.35</v>
      </c>
      <c r="M12994" s="19" t="s">
        <v>11</v>
      </c>
      <c r="N12994" s="28" t="s">
        <v>15953</v>
      </c>
    </row>
    <row r="12995" spans="1:14" ht="45" x14ac:dyDescent="0.25">
      <c r="A12995" s="27" t="s">
        <v>11125</v>
      </c>
      <c r="B12995" s="19" t="s">
        <v>16745</v>
      </c>
      <c r="C12995" s="19" t="s">
        <v>16745</v>
      </c>
      <c r="D12995" s="38" t="s">
        <v>16055</v>
      </c>
      <c r="E12995" s="38" t="s">
        <v>11722</v>
      </c>
      <c r="F12995" s="41" t="s">
        <v>11723</v>
      </c>
      <c r="G12995" s="19" t="s">
        <v>721</v>
      </c>
      <c r="H12995" s="41">
        <v>4</v>
      </c>
      <c r="I12995" s="41">
        <v>4</v>
      </c>
      <c r="J12995" s="41">
        <v>10</v>
      </c>
      <c r="K12995" s="44">
        <v>4</v>
      </c>
      <c r="L12995" s="20">
        <v>484191.96</v>
      </c>
      <c r="M12995" s="19" t="s">
        <v>11</v>
      </c>
      <c r="N12995" s="28" t="s">
        <v>15953</v>
      </c>
    </row>
    <row r="12996" spans="1:14" ht="45" x14ac:dyDescent="0.25">
      <c r="A12996" s="27" t="s">
        <v>11125</v>
      </c>
      <c r="B12996" s="19" t="s">
        <v>16745</v>
      </c>
      <c r="C12996" s="19" t="s">
        <v>16745</v>
      </c>
      <c r="D12996" s="38" t="s">
        <v>16055</v>
      </c>
      <c r="E12996" s="38" t="s">
        <v>11724</v>
      </c>
      <c r="F12996" s="41" t="s">
        <v>11723</v>
      </c>
      <c r="G12996" s="19" t="s">
        <v>721</v>
      </c>
      <c r="H12996" s="41">
        <v>4</v>
      </c>
      <c r="I12996" s="41">
        <v>4</v>
      </c>
      <c r="J12996" s="41">
        <v>10</v>
      </c>
      <c r="K12996" s="44">
        <v>4</v>
      </c>
      <c r="L12996" s="20">
        <v>82227.8</v>
      </c>
      <c r="M12996" s="19" t="s">
        <v>11</v>
      </c>
      <c r="N12996" s="28" t="s">
        <v>15953</v>
      </c>
    </row>
    <row r="12997" spans="1:14" ht="45" x14ac:dyDescent="0.25">
      <c r="A12997" s="27" t="s">
        <v>11125</v>
      </c>
      <c r="B12997" s="19" t="s">
        <v>16745</v>
      </c>
      <c r="C12997" s="19" t="s">
        <v>16745</v>
      </c>
      <c r="D12997" s="38" t="s">
        <v>16055</v>
      </c>
      <c r="E12997" s="38" t="s">
        <v>11725</v>
      </c>
      <c r="F12997" s="41" t="s">
        <v>11723</v>
      </c>
      <c r="G12997" s="19" t="s">
        <v>721</v>
      </c>
      <c r="H12997" s="41">
        <v>4</v>
      </c>
      <c r="I12997" s="41">
        <v>4</v>
      </c>
      <c r="J12997" s="41">
        <v>10</v>
      </c>
      <c r="K12997" s="44">
        <v>4</v>
      </c>
      <c r="L12997" s="20">
        <v>116382</v>
      </c>
      <c r="M12997" s="19" t="s">
        <v>11</v>
      </c>
      <c r="N12997" s="28" t="s">
        <v>15953</v>
      </c>
    </row>
    <row r="12998" spans="1:14" ht="45" x14ac:dyDescent="0.25">
      <c r="A12998" s="27" t="s">
        <v>11125</v>
      </c>
      <c r="B12998" s="19" t="s">
        <v>16745</v>
      </c>
      <c r="C12998" s="19" t="s">
        <v>16745</v>
      </c>
      <c r="D12998" s="38" t="s">
        <v>16055</v>
      </c>
      <c r="E12998" s="38" t="s">
        <v>11726</v>
      </c>
      <c r="F12998" s="41" t="s">
        <v>822</v>
      </c>
      <c r="G12998" s="19" t="s">
        <v>6143</v>
      </c>
      <c r="H12998" s="41">
        <v>3</v>
      </c>
      <c r="I12998" s="41">
        <v>6</v>
      </c>
      <c r="J12998" s="41">
        <v>10</v>
      </c>
      <c r="K12998" s="44">
        <v>2</v>
      </c>
      <c r="L12998" s="20">
        <v>70000</v>
      </c>
      <c r="M12998" s="19" t="s">
        <v>11</v>
      </c>
      <c r="N12998" s="28" t="s">
        <v>15953</v>
      </c>
    </row>
    <row r="12999" spans="1:14" ht="45" x14ac:dyDescent="0.25">
      <c r="A12999" s="27" t="s">
        <v>11125</v>
      </c>
      <c r="B12999" s="19" t="s">
        <v>16745</v>
      </c>
      <c r="C12999" s="19" t="s">
        <v>16745</v>
      </c>
      <c r="D12999" s="38" t="s">
        <v>16055</v>
      </c>
      <c r="E12999" s="38" t="s">
        <v>11727</v>
      </c>
      <c r="F12999" s="41" t="s">
        <v>11728</v>
      </c>
      <c r="G12999" s="19" t="s">
        <v>721</v>
      </c>
      <c r="H12999" s="41">
        <v>4</v>
      </c>
      <c r="I12999" s="41">
        <v>4</v>
      </c>
      <c r="J12999" s="41">
        <v>10</v>
      </c>
      <c r="K12999" s="44">
        <v>4</v>
      </c>
      <c r="L12999" s="20">
        <v>328976.03999999998</v>
      </c>
      <c r="M12999" s="19" t="s">
        <v>11</v>
      </c>
      <c r="N12999" s="28" t="s">
        <v>15953</v>
      </c>
    </row>
    <row r="13000" spans="1:14" ht="45" x14ac:dyDescent="0.25">
      <c r="A13000" s="27" t="s">
        <v>11125</v>
      </c>
      <c r="B13000" s="19" t="s">
        <v>16745</v>
      </c>
      <c r="C13000" s="19" t="s">
        <v>16745</v>
      </c>
      <c r="D13000" s="38" t="s">
        <v>16055</v>
      </c>
      <c r="E13000" s="38" t="s">
        <v>11729</v>
      </c>
      <c r="F13000" s="41" t="s">
        <v>6287</v>
      </c>
      <c r="G13000" s="19" t="s">
        <v>721</v>
      </c>
      <c r="H13000" s="41">
        <v>4</v>
      </c>
      <c r="I13000" s="41">
        <v>4</v>
      </c>
      <c r="J13000" s="41">
        <v>10</v>
      </c>
      <c r="K13000" s="44">
        <v>12</v>
      </c>
      <c r="L13000" s="20">
        <v>65973.959999999992</v>
      </c>
      <c r="M13000" s="19" t="s">
        <v>11</v>
      </c>
      <c r="N13000" s="28" t="s">
        <v>15953</v>
      </c>
    </row>
    <row r="13001" spans="1:14" ht="45" x14ac:dyDescent="0.25">
      <c r="A13001" s="27" t="s">
        <v>11125</v>
      </c>
      <c r="B13001" s="19" t="s">
        <v>16745</v>
      </c>
      <c r="C13001" s="19" t="s">
        <v>16745</v>
      </c>
      <c r="D13001" s="38" t="s">
        <v>16055</v>
      </c>
      <c r="E13001" s="38" t="s">
        <v>11730</v>
      </c>
      <c r="F13001" s="41" t="s">
        <v>11615</v>
      </c>
      <c r="G13001" s="19" t="s">
        <v>721</v>
      </c>
      <c r="H13001" s="41">
        <v>4</v>
      </c>
      <c r="I13001" s="41">
        <v>4</v>
      </c>
      <c r="J13001" s="41">
        <v>10</v>
      </c>
      <c r="K13001" s="44">
        <v>4</v>
      </c>
      <c r="L13001" s="20">
        <v>600241.96</v>
      </c>
      <c r="M13001" s="19" t="s">
        <v>11</v>
      </c>
      <c r="N13001" s="28" t="s">
        <v>15953</v>
      </c>
    </row>
    <row r="13002" spans="1:14" ht="45" x14ac:dyDescent="0.25">
      <c r="A13002" s="27" t="s">
        <v>11125</v>
      </c>
      <c r="B13002" s="19" t="s">
        <v>16745</v>
      </c>
      <c r="C13002" s="19" t="s">
        <v>16745</v>
      </c>
      <c r="D13002" s="38" t="s">
        <v>16055</v>
      </c>
      <c r="E13002" s="38" t="s">
        <v>11731</v>
      </c>
      <c r="F13002" s="41" t="s">
        <v>11615</v>
      </c>
      <c r="G13002" s="19" t="s">
        <v>721</v>
      </c>
      <c r="H13002" s="41">
        <v>4</v>
      </c>
      <c r="I13002" s="41">
        <v>4</v>
      </c>
      <c r="J13002" s="41">
        <v>10</v>
      </c>
      <c r="K13002" s="44">
        <v>4</v>
      </c>
      <c r="L13002" s="20">
        <v>660217.96</v>
      </c>
      <c r="M13002" s="19" t="s">
        <v>11</v>
      </c>
      <c r="N13002" s="28" t="s">
        <v>15953</v>
      </c>
    </row>
    <row r="13003" spans="1:14" ht="45" x14ac:dyDescent="0.25">
      <c r="A13003" s="27" t="s">
        <v>11125</v>
      </c>
      <c r="B13003" s="19" t="s">
        <v>16745</v>
      </c>
      <c r="C13003" s="19" t="s">
        <v>16745</v>
      </c>
      <c r="D13003" s="38" t="s">
        <v>16055</v>
      </c>
      <c r="E13003" s="38" t="s">
        <v>11732</v>
      </c>
      <c r="F13003" s="41" t="s">
        <v>11615</v>
      </c>
      <c r="G13003" s="19" t="s">
        <v>721</v>
      </c>
      <c r="H13003" s="41">
        <v>4</v>
      </c>
      <c r="I13003" s="41">
        <v>4</v>
      </c>
      <c r="J13003" s="41">
        <v>10</v>
      </c>
      <c r="K13003" s="44">
        <v>7</v>
      </c>
      <c r="L13003" s="20">
        <v>1050423.43</v>
      </c>
      <c r="M13003" s="19" t="s">
        <v>11</v>
      </c>
      <c r="N13003" s="28" t="s">
        <v>15953</v>
      </c>
    </row>
    <row r="13004" spans="1:14" ht="45" x14ac:dyDescent="0.25">
      <c r="A13004" s="27" t="s">
        <v>11125</v>
      </c>
      <c r="B13004" s="19" t="s">
        <v>16745</v>
      </c>
      <c r="C13004" s="19" t="s">
        <v>16745</v>
      </c>
      <c r="D13004" s="38" t="s">
        <v>16055</v>
      </c>
      <c r="E13004" s="38" t="s">
        <v>11733</v>
      </c>
      <c r="F13004" s="41" t="s">
        <v>11615</v>
      </c>
      <c r="G13004" s="19" t="s">
        <v>721</v>
      </c>
      <c r="H13004" s="41">
        <v>4</v>
      </c>
      <c r="I13004" s="41">
        <v>4</v>
      </c>
      <c r="J13004" s="41">
        <v>10</v>
      </c>
      <c r="K13004" s="44">
        <v>2</v>
      </c>
      <c r="L13004" s="20">
        <v>467964.52</v>
      </c>
      <c r="M13004" s="19" t="s">
        <v>11</v>
      </c>
      <c r="N13004" s="28" t="s">
        <v>15953</v>
      </c>
    </row>
    <row r="13005" spans="1:14" ht="45" x14ac:dyDescent="0.25">
      <c r="A13005" s="27" t="s">
        <v>11125</v>
      </c>
      <c r="B13005" s="19" t="s">
        <v>16745</v>
      </c>
      <c r="C13005" s="19" t="s">
        <v>16745</v>
      </c>
      <c r="D13005" s="38" t="s">
        <v>16055</v>
      </c>
      <c r="E13005" s="38" t="s">
        <v>11734</v>
      </c>
      <c r="F13005" s="41" t="s">
        <v>2744</v>
      </c>
      <c r="G13005" s="19" t="s">
        <v>721</v>
      </c>
      <c r="H13005" s="41">
        <v>4</v>
      </c>
      <c r="I13005" s="41">
        <v>4</v>
      </c>
      <c r="J13005" s="41">
        <v>10</v>
      </c>
      <c r="K13005" s="44">
        <v>16</v>
      </c>
      <c r="L13005" s="20">
        <v>481641.6</v>
      </c>
      <c r="M13005" s="19" t="s">
        <v>11</v>
      </c>
      <c r="N13005" s="28" t="s">
        <v>15953</v>
      </c>
    </row>
    <row r="13006" spans="1:14" ht="45" x14ac:dyDescent="0.25">
      <c r="A13006" s="27" t="s">
        <v>11125</v>
      </c>
      <c r="B13006" s="19" t="s">
        <v>16745</v>
      </c>
      <c r="C13006" s="19" t="s">
        <v>16745</v>
      </c>
      <c r="D13006" s="38" t="s">
        <v>16055</v>
      </c>
      <c r="E13006" s="38" t="s">
        <v>11735</v>
      </c>
      <c r="F13006" s="41" t="s">
        <v>2744</v>
      </c>
      <c r="G13006" s="19" t="s">
        <v>721</v>
      </c>
      <c r="H13006" s="41">
        <v>4</v>
      </c>
      <c r="I13006" s="41">
        <v>4</v>
      </c>
      <c r="J13006" s="41">
        <v>10</v>
      </c>
      <c r="K13006" s="44">
        <v>60</v>
      </c>
      <c r="L13006" s="20">
        <v>1013273.3999999999</v>
      </c>
      <c r="M13006" s="19" t="s">
        <v>11</v>
      </c>
      <c r="N13006" s="28" t="s">
        <v>15953</v>
      </c>
    </row>
    <row r="13007" spans="1:14" ht="45" x14ac:dyDescent="0.25">
      <c r="A13007" s="27" t="s">
        <v>11125</v>
      </c>
      <c r="B13007" s="19" t="s">
        <v>16745</v>
      </c>
      <c r="C13007" s="19" t="s">
        <v>16745</v>
      </c>
      <c r="D13007" s="38" t="s">
        <v>16055</v>
      </c>
      <c r="E13007" s="38" t="s">
        <v>11736</v>
      </c>
      <c r="F13007" s="41" t="s">
        <v>2744</v>
      </c>
      <c r="G13007" s="19" t="s">
        <v>721</v>
      </c>
      <c r="H13007" s="41">
        <v>4</v>
      </c>
      <c r="I13007" s="41">
        <v>4</v>
      </c>
      <c r="J13007" s="41">
        <v>10</v>
      </c>
      <c r="K13007" s="44">
        <v>15</v>
      </c>
      <c r="L13007" s="20">
        <v>394909.8</v>
      </c>
      <c r="M13007" s="19" t="s">
        <v>11</v>
      </c>
      <c r="N13007" s="28" t="s">
        <v>15953</v>
      </c>
    </row>
    <row r="13008" spans="1:14" ht="45" x14ac:dyDescent="0.25">
      <c r="A13008" s="27" t="s">
        <v>11125</v>
      </c>
      <c r="B13008" s="19" t="s">
        <v>16745</v>
      </c>
      <c r="C13008" s="19" t="s">
        <v>16745</v>
      </c>
      <c r="D13008" s="38" t="s">
        <v>16055</v>
      </c>
      <c r="E13008" s="38" t="s">
        <v>11737</v>
      </c>
      <c r="F13008" s="41" t="s">
        <v>2744</v>
      </c>
      <c r="G13008" s="19" t="s">
        <v>721</v>
      </c>
      <c r="H13008" s="41">
        <v>4</v>
      </c>
      <c r="I13008" s="41">
        <v>4</v>
      </c>
      <c r="J13008" s="41">
        <v>10</v>
      </c>
      <c r="K13008" s="44">
        <v>5</v>
      </c>
      <c r="L13008" s="20">
        <v>270784.5</v>
      </c>
      <c r="M13008" s="19" t="s">
        <v>11</v>
      </c>
      <c r="N13008" s="28" t="s">
        <v>15953</v>
      </c>
    </row>
    <row r="13009" spans="1:14" ht="45" x14ac:dyDescent="0.25">
      <c r="A13009" s="27" t="s">
        <v>11125</v>
      </c>
      <c r="B13009" s="19" t="s">
        <v>16745</v>
      </c>
      <c r="C13009" s="19" t="s">
        <v>16745</v>
      </c>
      <c r="D13009" s="38" t="s">
        <v>16055</v>
      </c>
      <c r="E13009" s="38" t="s">
        <v>11738</v>
      </c>
      <c r="F13009" s="41" t="s">
        <v>2744</v>
      </c>
      <c r="G13009" s="19" t="s">
        <v>721</v>
      </c>
      <c r="H13009" s="41">
        <v>4</v>
      </c>
      <c r="I13009" s="41">
        <v>4</v>
      </c>
      <c r="J13009" s="41">
        <v>10</v>
      </c>
      <c r="K13009" s="44">
        <v>12</v>
      </c>
      <c r="L13009" s="20">
        <v>760624.2</v>
      </c>
      <c r="M13009" s="19" t="s">
        <v>11</v>
      </c>
      <c r="N13009" s="28" t="s">
        <v>15953</v>
      </c>
    </row>
    <row r="13010" spans="1:14" ht="45" x14ac:dyDescent="0.25">
      <c r="A13010" s="27" t="s">
        <v>11125</v>
      </c>
      <c r="B13010" s="19" t="s">
        <v>16745</v>
      </c>
      <c r="C13010" s="19" t="s">
        <v>16745</v>
      </c>
      <c r="D13010" s="38" t="s">
        <v>16055</v>
      </c>
      <c r="E13010" s="38" t="s">
        <v>11739</v>
      </c>
      <c r="F13010" s="41" t="s">
        <v>2744</v>
      </c>
      <c r="G13010" s="19" t="s">
        <v>721</v>
      </c>
      <c r="H13010" s="41">
        <v>4</v>
      </c>
      <c r="I13010" s="41">
        <v>4</v>
      </c>
      <c r="J13010" s="41">
        <v>10</v>
      </c>
      <c r="K13010" s="44">
        <v>12</v>
      </c>
      <c r="L13010" s="20">
        <v>222082.56</v>
      </c>
      <c r="M13010" s="19" t="s">
        <v>11</v>
      </c>
      <c r="N13010" s="28" t="s">
        <v>15953</v>
      </c>
    </row>
    <row r="13011" spans="1:14" ht="45" x14ac:dyDescent="0.25">
      <c r="A13011" s="27" t="s">
        <v>11125</v>
      </c>
      <c r="B13011" s="19" t="s">
        <v>16745</v>
      </c>
      <c r="C13011" s="19" t="s">
        <v>16745</v>
      </c>
      <c r="D13011" s="38" t="s">
        <v>16055</v>
      </c>
      <c r="E13011" s="38" t="s">
        <v>11740</v>
      </c>
      <c r="F13011" s="41" t="s">
        <v>2933</v>
      </c>
      <c r="G13011" s="19" t="s">
        <v>6143</v>
      </c>
      <c r="H13011" s="41">
        <v>3</v>
      </c>
      <c r="I13011" s="41">
        <v>6</v>
      </c>
      <c r="J13011" s="41">
        <v>10</v>
      </c>
      <c r="K13011" s="44">
        <v>1</v>
      </c>
      <c r="L13011" s="20">
        <v>892500</v>
      </c>
      <c r="M13011" s="19" t="s">
        <v>11</v>
      </c>
      <c r="N13011" s="28" t="s">
        <v>15953</v>
      </c>
    </row>
    <row r="13012" spans="1:14" ht="45" x14ac:dyDescent="0.25">
      <c r="A13012" s="27" t="s">
        <v>11125</v>
      </c>
      <c r="B13012" s="19" t="s">
        <v>16745</v>
      </c>
      <c r="C13012" s="19" t="s">
        <v>16745</v>
      </c>
      <c r="D13012" s="38" t="s">
        <v>16055</v>
      </c>
      <c r="E13012" s="38" t="s">
        <v>11741</v>
      </c>
      <c r="F13012" s="41" t="s">
        <v>2933</v>
      </c>
      <c r="G13012" s="19" t="s">
        <v>6143</v>
      </c>
      <c r="H13012" s="41">
        <v>3</v>
      </c>
      <c r="I13012" s="41">
        <v>6</v>
      </c>
      <c r="J13012" s="41">
        <v>10</v>
      </c>
      <c r="K13012" s="44">
        <v>1</v>
      </c>
      <c r="L13012" s="20">
        <v>1428000</v>
      </c>
      <c r="M13012" s="19" t="s">
        <v>11</v>
      </c>
      <c r="N13012" s="28" t="s">
        <v>15953</v>
      </c>
    </row>
    <row r="13013" spans="1:14" ht="45" x14ac:dyDescent="0.25">
      <c r="A13013" s="27" t="s">
        <v>11125</v>
      </c>
      <c r="B13013" s="19" t="s">
        <v>16745</v>
      </c>
      <c r="C13013" s="19" t="s">
        <v>16745</v>
      </c>
      <c r="D13013" s="38" t="s">
        <v>16055</v>
      </c>
      <c r="E13013" s="38" t="s">
        <v>11742</v>
      </c>
      <c r="F13013" s="41" t="s">
        <v>2933</v>
      </c>
      <c r="G13013" s="19" t="s">
        <v>6143</v>
      </c>
      <c r="H13013" s="41">
        <v>3</v>
      </c>
      <c r="I13013" s="41">
        <v>6</v>
      </c>
      <c r="J13013" s="41">
        <v>10</v>
      </c>
      <c r="K13013" s="44">
        <v>1</v>
      </c>
      <c r="L13013" s="20">
        <v>991389</v>
      </c>
      <c r="M13013" s="19" t="s">
        <v>11</v>
      </c>
      <c r="N13013" s="28" t="s">
        <v>15953</v>
      </c>
    </row>
    <row r="13014" spans="1:14" ht="45" x14ac:dyDescent="0.25">
      <c r="A13014" s="27" t="s">
        <v>11125</v>
      </c>
      <c r="B13014" s="19" t="s">
        <v>16745</v>
      </c>
      <c r="C13014" s="19" t="s">
        <v>16745</v>
      </c>
      <c r="D13014" s="38" t="s">
        <v>16055</v>
      </c>
      <c r="E13014" s="38" t="s">
        <v>11743</v>
      </c>
      <c r="F13014" s="41" t="s">
        <v>11744</v>
      </c>
      <c r="G13014" s="19" t="s">
        <v>721</v>
      </c>
      <c r="H13014" s="41">
        <v>4</v>
      </c>
      <c r="I13014" s="41">
        <v>4</v>
      </c>
      <c r="J13014" s="41">
        <v>10</v>
      </c>
      <c r="K13014" s="44">
        <v>12</v>
      </c>
      <c r="L13014" s="20">
        <v>509378.28</v>
      </c>
      <c r="M13014" s="19" t="s">
        <v>11</v>
      </c>
      <c r="N13014" s="28" t="s">
        <v>15953</v>
      </c>
    </row>
    <row r="13015" spans="1:14" ht="45" x14ac:dyDescent="0.25">
      <c r="A13015" s="27" t="s">
        <v>11125</v>
      </c>
      <c r="B13015" s="19" t="s">
        <v>16745</v>
      </c>
      <c r="C13015" s="19" t="s">
        <v>16745</v>
      </c>
      <c r="D13015" s="38" t="s">
        <v>16055</v>
      </c>
      <c r="E13015" s="38" t="s">
        <v>11745</v>
      </c>
      <c r="F13015" s="41" t="s">
        <v>11744</v>
      </c>
      <c r="G13015" s="19" t="s">
        <v>721</v>
      </c>
      <c r="H13015" s="41">
        <v>4</v>
      </c>
      <c r="I13015" s="41">
        <v>4</v>
      </c>
      <c r="J13015" s="41">
        <v>10</v>
      </c>
      <c r="K13015" s="44">
        <v>12</v>
      </c>
      <c r="L13015" s="20">
        <v>296249.27999999997</v>
      </c>
      <c r="M13015" s="19" t="s">
        <v>11</v>
      </c>
      <c r="N13015" s="28" t="s">
        <v>15953</v>
      </c>
    </row>
    <row r="13016" spans="1:14" ht="45" x14ac:dyDescent="0.25">
      <c r="A13016" s="27" t="s">
        <v>11125</v>
      </c>
      <c r="B13016" s="19" t="s">
        <v>16745</v>
      </c>
      <c r="C13016" s="19" t="s">
        <v>16745</v>
      </c>
      <c r="D13016" s="38" t="s">
        <v>16055</v>
      </c>
      <c r="E13016" s="38" t="s">
        <v>11746</v>
      </c>
      <c r="F13016" s="41" t="s">
        <v>11744</v>
      </c>
      <c r="G13016" s="19" t="s">
        <v>721</v>
      </c>
      <c r="H13016" s="41">
        <v>4</v>
      </c>
      <c r="I13016" s="41">
        <v>4</v>
      </c>
      <c r="J13016" s="41">
        <v>10</v>
      </c>
      <c r="K13016" s="44">
        <v>4</v>
      </c>
      <c r="L13016" s="20">
        <v>91931.08</v>
      </c>
      <c r="M13016" s="19" t="s">
        <v>11</v>
      </c>
      <c r="N13016" s="28" t="s">
        <v>15953</v>
      </c>
    </row>
    <row r="13017" spans="1:14" ht="45" x14ac:dyDescent="0.25">
      <c r="A13017" s="27" t="s">
        <v>11125</v>
      </c>
      <c r="B13017" s="19" t="s">
        <v>16745</v>
      </c>
      <c r="C13017" s="19" t="s">
        <v>16745</v>
      </c>
      <c r="D13017" s="38" t="s">
        <v>16055</v>
      </c>
      <c r="E13017" s="38" t="s">
        <v>11747</v>
      </c>
      <c r="F13017" s="41" t="s">
        <v>11744</v>
      </c>
      <c r="G13017" s="19" t="s">
        <v>721</v>
      </c>
      <c r="H13017" s="41">
        <v>4</v>
      </c>
      <c r="I13017" s="41">
        <v>4</v>
      </c>
      <c r="J13017" s="41">
        <v>10</v>
      </c>
      <c r="K13017" s="44">
        <v>2</v>
      </c>
      <c r="L13017" s="20">
        <v>68135.240000000005</v>
      </c>
      <c r="M13017" s="19" t="s">
        <v>11</v>
      </c>
      <c r="N13017" s="28" t="s">
        <v>15953</v>
      </c>
    </row>
    <row r="13018" spans="1:14" ht="45" x14ac:dyDescent="0.25">
      <c r="A13018" s="27" t="s">
        <v>11125</v>
      </c>
      <c r="B13018" s="19" t="s">
        <v>16745</v>
      </c>
      <c r="C13018" s="19" t="s">
        <v>16745</v>
      </c>
      <c r="D13018" s="38" t="s">
        <v>16055</v>
      </c>
      <c r="E13018" s="38" t="s">
        <v>11748</v>
      </c>
      <c r="F13018" s="41" t="s">
        <v>11749</v>
      </c>
      <c r="G13018" s="19" t="s">
        <v>6143</v>
      </c>
      <c r="H13018" s="41">
        <v>3</v>
      </c>
      <c r="I13018" s="41">
        <v>6</v>
      </c>
      <c r="J13018" s="41">
        <v>10</v>
      </c>
      <c r="K13018" s="44">
        <v>124</v>
      </c>
      <c r="L13018" s="20">
        <v>8853600</v>
      </c>
      <c r="M13018" s="19" t="s">
        <v>15964</v>
      </c>
      <c r="N13018" s="28" t="s">
        <v>15953</v>
      </c>
    </row>
    <row r="13019" spans="1:14" ht="45" x14ac:dyDescent="0.25">
      <c r="A13019" s="27" t="s">
        <v>11125</v>
      </c>
      <c r="B13019" s="19" t="s">
        <v>16745</v>
      </c>
      <c r="C13019" s="19" t="s">
        <v>16745</v>
      </c>
      <c r="D13019" s="38" t="s">
        <v>16055</v>
      </c>
      <c r="E13019" s="38" t="s">
        <v>11750</v>
      </c>
      <c r="F13019" s="41" t="s">
        <v>11749</v>
      </c>
      <c r="G13019" s="19" t="s">
        <v>6143</v>
      </c>
      <c r="H13019" s="41">
        <v>3</v>
      </c>
      <c r="I13019" s="41">
        <v>6</v>
      </c>
      <c r="J13019" s="41">
        <v>10</v>
      </c>
      <c r="K13019" s="44">
        <v>18</v>
      </c>
      <c r="L13019" s="20">
        <v>1406651.4000000001</v>
      </c>
      <c r="M13019" s="19" t="s">
        <v>11</v>
      </c>
      <c r="N13019" s="28" t="s">
        <v>15953</v>
      </c>
    </row>
    <row r="13020" spans="1:14" ht="45" x14ac:dyDescent="0.25">
      <c r="A13020" s="27" t="s">
        <v>11125</v>
      </c>
      <c r="B13020" s="19" t="s">
        <v>16745</v>
      </c>
      <c r="C13020" s="19" t="s">
        <v>16745</v>
      </c>
      <c r="D13020" s="38" t="s">
        <v>16055</v>
      </c>
      <c r="E13020" s="38" t="s">
        <v>11751</v>
      </c>
      <c r="F13020" s="41" t="s">
        <v>11749</v>
      </c>
      <c r="G13020" s="19" t="s">
        <v>6143</v>
      </c>
      <c r="H13020" s="41">
        <v>3</v>
      </c>
      <c r="I13020" s="41">
        <v>6</v>
      </c>
      <c r="J13020" s="41">
        <v>10</v>
      </c>
      <c r="K13020" s="44">
        <v>2</v>
      </c>
      <c r="L13020" s="20">
        <v>1035300</v>
      </c>
      <c r="M13020" s="19" t="s">
        <v>11</v>
      </c>
      <c r="N13020" s="28" t="s">
        <v>15953</v>
      </c>
    </row>
    <row r="13021" spans="1:14" ht="45" x14ac:dyDescent="0.25">
      <c r="A13021" s="27" t="s">
        <v>11125</v>
      </c>
      <c r="B13021" s="19" t="s">
        <v>16745</v>
      </c>
      <c r="C13021" s="19" t="s">
        <v>16745</v>
      </c>
      <c r="D13021" s="38" t="s">
        <v>16055</v>
      </c>
      <c r="E13021" s="38" t="s">
        <v>11752</v>
      </c>
      <c r="F13021" s="41" t="s">
        <v>2561</v>
      </c>
      <c r="G13021" s="19" t="s">
        <v>721</v>
      </c>
      <c r="H13021" s="41">
        <v>4</v>
      </c>
      <c r="I13021" s="41">
        <v>4</v>
      </c>
      <c r="J13021" s="41">
        <v>10</v>
      </c>
      <c r="K13021" s="44">
        <v>15</v>
      </c>
      <c r="L13021" s="20">
        <v>558258.75</v>
      </c>
      <c r="M13021" s="19" t="s">
        <v>11</v>
      </c>
      <c r="N13021" s="28" t="s">
        <v>15953</v>
      </c>
    </row>
    <row r="13022" spans="1:14" ht="45" x14ac:dyDescent="0.25">
      <c r="A13022" s="27" t="s">
        <v>11125</v>
      </c>
      <c r="B13022" s="19" t="s">
        <v>16745</v>
      </c>
      <c r="C13022" s="19" t="s">
        <v>16745</v>
      </c>
      <c r="D13022" s="38" t="s">
        <v>16055</v>
      </c>
      <c r="E13022" s="38" t="s">
        <v>11753</v>
      </c>
      <c r="F13022" s="41" t="s">
        <v>2280</v>
      </c>
      <c r="G13022" s="19" t="s">
        <v>721</v>
      </c>
      <c r="H13022" s="41">
        <v>4</v>
      </c>
      <c r="I13022" s="41">
        <v>4</v>
      </c>
      <c r="J13022" s="41">
        <v>10</v>
      </c>
      <c r="K13022" s="44">
        <v>4</v>
      </c>
      <c r="L13022" s="20">
        <v>218555.4</v>
      </c>
      <c r="M13022" s="19" t="s">
        <v>11</v>
      </c>
      <c r="N13022" s="28" t="s">
        <v>15953</v>
      </c>
    </row>
    <row r="13023" spans="1:14" ht="45" x14ac:dyDescent="0.25">
      <c r="A13023" s="27" t="s">
        <v>11125</v>
      </c>
      <c r="B13023" s="19" t="s">
        <v>16745</v>
      </c>
      <c r="C13023" s="19" t="s">
        <v>16745</v>
      </c>
      <c r="D13023" s="38" t="s">
        <v>16055</v>
      </c>
      <c r="E13023" s="38" t="s">
        <v>11754</v>
      </c>
      <c r="F13023" s="41" t="s">
        <v>2759</v>
      </c>
      <c r="G13023" s="19" t="s">
        <v>721</v>
      </c>
      <c r="H13023" s="41">
        <v>4</v>
      </c>
      <c r="I13023" s="41">
        <v>4</v>
      </c>
      <c r="J13023" s="41">
        <v>10</v>
      </c>
      <c r="K13023" s="44">
        <v>3</v>
      </c>
      <c r="L13023" s="20">
        <v>2813865.06</v>
      </c>
      <c r="M13023" s="19" t="s">
        <v>11</v>
      </c>
      <c r="N13023" s="28" t="s">
        <v>15953</v>
      </c>
    </row>
    <row r="13024" spans="1:14" ht="45" x14ac:dyDescent="0.25">
      <c r="A13024" s="27" t="s">
        <v>11125</v>
      </c>
      <c r="B13024" s="19" t="s">
        <v>16745</v>
      </c>
      <c r="C13024" s="19" t="s">
        <v>16745</v>
      </c>
      <c r="D13024" s="38" t="s">
        <v>16055</v>
      </c>
      <c r="E13024" s="38" t="s">
        <v>11755</v>
      </c>
      <c r="F13024" s="41" t="s">
        <v>2759</v>
      </c>
      <c r="G13024" s="19" t="s">
        <v>721</v>
      </c>
      <c r="H13024" s="41">
        <v>4</v>
      </c>
      <c r="I13024" s="41">
        <v>4</v>
      </c>
      <c r="J13024" s="41">
        <v>10</v>
      </c>
      <c r="K13024" s="44">
        <v>2</v>
      </c>
      <c r="L13024" s="20">
        <v>2058403.1</v>
      </c>
      <c r="M13024" s="19" t="s">
        <v>11</v>
      </c>
      <c r="N13024" s="28" t="s">
        <v>15953</v>
      </c>
    </row>
    <row r="13025" spans="1:14" ht="45" x14ac:dyDescent="0.25">
      <c r="A13025" s="27" t="s">
        <v>11125</v>
      </c>
      <c r="B13025" s="19" t="s">
        <v>16745</v>
      </c>
      <c r="C13025" s="19" t="s">
        <v>16745</v>
      </c>
      <c r="D13025" s="38" t="s">
        <v>16055</v>
      </c>
      <c r="E13025" s="38" t="s">
        <v>11756</v>
      </c>
      <c r="F13025" s="41" t="s">
        <v>11757</v>
      </c>
      <c r="G13025" s="19" t="s">
        <v>6143</v>
      </c>
      <c r="H13025" s="41">
        <v>3</v>
      </c>
      <c r="I13025" s="41">
        <v>6</v>
      </c>
      <c r="J13025" s="41">
        <v>10</v>
      </c>
      <c r="K13025" s="44">
        <v>2</v>
      </c>
      <c r="L13025" s="20">
        <v>1826021.68</v>
      </c>
      <c r="M13025" s="19" t="s">
        <v>11</v>
      </c>
      <c r="N13025" s="28" t="s">
        <v>15953</v>
      </c>
    </row>
    <row r="13026" spans="1:14" ht="45" x14ac:dyDescent="0.25">
      <c r="A13026" s="27" t="s">
        <v>11125</v>
      </c>
      <c r="B13026" s="19" t="s">
        <v>16745</v>
      </c>
      <c r="C13026" s="19" t="s">
        <v>16745</v>
      </c>
      <c r="D13026" s="38" t="s">
        <v>16055</v>
      </c>
      <c r="E13026" s="38" t="s">
        <v>11758</v>
      </c>
      <c r="F13026" s="41" t="s">
        <v>2930</v>
      </c>
      <c r="G13026" s="19" t="s">
        <v>6143</v>
      </c>
      <c r="H13026" s="41">
        <v>3</v>
      </c>
      <c r="I13026" s="41">
        <v>6</v>
      </c>
      <c r="J13026" s="41">
        <v>10</v>
      </c>
      <c r="K13026" s="44">
        <v>26</v>
      </c>
      <c r="L13026" s="20">
        <v>204204</v>
      </c>
      <c r="M13026" s="19" t="s">
        <v>11</v>
      </c>
      <c r="N13026" s="28" t="s">
        <v>15953</v>
      </c>
    </row>
    <row r="13027" spans="1:14" ht="45" x14ac:dyDescent="0.25">
      <c r="A13027" s="27" t="s">
        <v>11125</v>
      </c>
      <c r="B13027" s="19" t="s">
        <v>16745</v>
      </c>
      <c r="C13027" s="19" t="s">
        <v>16745</v>
      </c>
      <c r="D13027" s="38" t="s">
        <v>16055</v>
      </c>
      <c r="E13027" s="38" t="s">
        <v>11759</v>
      </c>
      <c r="F13027" s="41" t="s">
        <v>2930</v>
      </c>
      <c r="G13027" s="19" t="s">
        <v>6143</v>
      </c>
      <c r="H13027" s="41">
        <v>3</v>
      </c>
      <c r="I13027" s="41">
        <v>6</v>
      </c>
      <c r="J13027" s="41">
        <v>10</v>
      </c>
      <c r="K13027" s="44">
        <v>25</v>
      </c>
      <c r="L13027" s="20">
        <v>327250</v>
      </c>
      <c r="M13027" s="19" t="s">
        <v>11</v>
      </c>
      <c r="N13027" s="28" t="s">
        <v>15953</v>
      </c>
    </row>
    <row r="13028" spans="1:14" ht="45" x14ac:dyDescent="0.25">
      <c r="A13028" s="27" t="s">
        <v>11125</v>
      </c>
      <c r="B13028" s="19" t="s">
        <v>16745</v>
      </c>
      <c r="C13028" s="19" t="s">
        <v>16745</v>
      </c>
      <c r="D13028" s="38" t="s">
        <v>16055</v>
      </c>
      <c r="E13028" s="38" t="s">
        <v>11760</v>
      </c>
      <c r="F13028" s="41" t="s">
        <v>2930</v>
      </c>
      <c r="G13028" s="19" t="s">
        <v>6143</v>
      </c>
      <c r="H13028" s="41">
        <v>3</v>
      </c>
      <c r="I13028" s="41">
        <v>6</v>
      </c>
      <c r="J13028" s="41">
        <v>10</v>
      </c>
      <c r="K13028" s="44">
        <v>30</v>
      </c>
      <c r="L13028" s="20">
        <v>314160</v>
      </c>
      <c r="M13028" s="19" t="s">
        <v>11</v>
      </c>
      <c r="N13028" s="28" t="s">
        <v>15953</v>
      </c>
    </row>
    <row r="13029" spans="1:14" ht="45" x14ac:dyDescent="0.25">
      <c r="A13029" s="27" t="s">
        <v>11125</v>
      </c>
      <c r="B13029" s="19" t="s">
        <v>16745</v>
      </c>
      <c r="C13029" s="19" t="s">
        <v>16745</v>
      </c>
      <c r="D13029" s="38" t="s">
        <v>16055</v>
      </c>
      <c r="E13029" s="38" t="s">
        <v>11761</v>
      </c>
      <c r="F13029" s="41" t="s">
        <v>2930</v>
      </c>
      <c r="G13029" s="19" t="s">
        <v>6143</v>
      </c>
      <c r="H13029" s="41">
        <v>3</v>
      </c>
      <c r="I13029" s="41">
        <v>6</v>
      </c>
      <c r="J13029" s="41">
        <v>10</v>
      </c>
      <c r="K13029" s="44">
        <v>25</v>
      </c>
      <c r="L13029" s="20">
        <v>327250</v>
      </c>
      <c r="M13029" s="19" t="s">
        <v>11</v>
      </c>
      <c r="N13029" s="28" t="s">
        <v>15953</v>
      </c>
    </row>
    <row r="13030" spans="1:14" ht="45" x14ac:dyDescent="0.25">
      <c r="A13030" s="27" t="s">
        <v>11125</v>
      </c>
      <c r="B13030" s="19" t="s">
        <v>16745</v>
      </c>
      <c r="C13030" s="19" t="s">
        <v>16745</v>
      </c>
      <c r="D13030" s="38" t="s">
        <v>16055</v>
      </c>
      <c r="E13030" s="38" t="s">
        <v>11762</v>
      </c>
      <c r="F13030" s="41" t="s">
        <v>11763</v>
      </c>
      <c r="G13030" s="19" t="s">
        <v>721</v>
      </c>
      <c r="H13030" s="41">
        <v>4</v>
      </c>
      <c r="I13030" s="41">
        <v>4</v>
      </c>
      <c r="J13030" s="41">
        <v>10</v>
      </c>
      <c r="K13030" s="44">
        <v>10</v>
      </c>
      <c r="L13030" s="20">
        <v>84240.5</v>
      </c>
      <c r="M13030" s="19" t="s">
        <v>11</v>
      </c>
      <c r="N13030" s="28" t="s">
        <v>15953</v>
      </c>
    </row>
    <row r="13031" spans="1:14" ht="45" x14ac:dyDescent="0.25">
      <c r="A13031" s="27" t="s">
        <v>11125</v>
      </c>
      <c r="B13031" s="19" t="s">
        <v>16745</v>
      </c>
      <c r="C13031" s="19" t="s">
        <v>16745</v>
      </c>
      <c r="D13031" s="38" t="s">
        <v>16055</v>
      </c>
      <c r="E13031" s="38" t="s">
        <v>11764</v>
      </c>
      <c r="F13031" s="41" t="s">
        <v>2495</v>
      </c>
      <c r="G13031" s="19" t="s">
        <v>721</v>
      </c>
      <c r="H13031" s="41">
        <v>4</v>
      </c>
      <c r="I13031" s="41">
        <v>4</v>
      </c>
      <c r="J13031" s="41">
        <v>10</v>
      </c>
      <c r="K13031" s="44">
        <v>5</v>
      </c>
      <c r="L13031" s="20">
        <v>47500</v>
      </c>
      <c r="M13031" s="19" t="s">
        <v>11</v>
      </c>
      <c r="N13031" s="28" t="s">
        <v>15953</v>
      </c>
    </row>
    <row r="13032" spans="1:14" ht="45" x14ac:dyDescent="0.25">
      <c r="A13032" s="27" t="s">
        <v>11125</v>
      </c>
      <c r="B13032" s="19" t="s">
        <v>16745</v>
      </c>
      <c r="C13032" s="19" t="s">
        <v>16745</v>
      </c>
      <c r="D13032" s="38" t="s">
        <v>16055</v>
      </c>
      <c r="E13032" s="38" t="s">
        <v>11765</v>
      </c>
      <c r="F13032" s="41" t="s">
        <v>2495</v>
      </c>
      <c r="G13032" s="19" t="s">
        <v>721</v>
      </c>
      <c r="H13032" s="41">
        <v>4</v>
      </c>
      <c r="I13032" s="41">
        <v>4</v>
      </c>
      <c r="J13032" s="41">
        <v>10</v>
      </c>
      <c r="K13032" s="44">
        <v>5</v>
      </c>
      <c r="L13032" s="20">
        <v>175375.05000000002</v>
      </c>
      <c r="M13032" s="19" t="s">
        <v>11</v>
      </c>
      <c r="N13032" s="28" t="s">
        <v>15953</v>
      </c>
    </row>
    <row r="13033" spans="1:14" ht="45" x14ac:dyDescent="0.25">
      <c r="A13033" s="27" t="s">
        <v>11125</v>
      </c>
      <c r="B13033" s="19" t="s">
        <v>16745</v>
      </c>
      <c r="C13033" s="19" t="s">
        <v>16745</v>
      </c>
      <c r="D13033" s="38" t="s">
        <v>16055</v>
      </c>
      <c r="E13033" s="38" t="s">
        <v>11766</v>
      </c>
      <c r="F13033" s="41" t="s">
        <v>2495</v>
      </c>
      <c r="G13033" s="19" t="s">
        <v>721</v>
      </c>
      <c r="H13033" s="41">
        <v>4</v>
      </c>
      <c r="I13033" s="41">
        <v>4</v>
      </c>
      <c r="J13033" s="41">
        <v>10</v>
      </c>
      <c r="K13033" s="44">
        <v>3</v>
      </c>
      <c r="L13033" s="20">
        <v>147850.83000000002</v>
      </c>
      <c r="M13033" s="19" t="s">
        <v>11</v>
      </c>
      <c r="N13033" s="28" t="s">
        <v>15953</v>
      </c>
    </row>
    <row r="13034" spans="1:14" ht="45" x14ac:dyDescent="0.25">
      <c r="A13034" s="27" t="s">
        <v>11125</v>
      </c>
      <c r="B13034" s="19" t="s">
        <v>16745</v>
      </c>
      <c r="C13034" s="19" t="s">
        <v>16745</v>
      </c>
      <c r="D13034" s="38" t="s">
        <v>16055</v>
      </c>
      <c r="E13034" s="38" t="s">
        <v>11767</v>
      </c>
      <c r="F13034" s="41" t="s">
        <v>11768</v>
      </c>
      <c r="G13034" s="19" t="s">
        <v>6143</v>
      </c>
      <c r="H13034" s="41">
        <v>3</v>
      </c>
      <c r="I13034" s="41">
        <v>6</v>
      </c>
      <c r="J13034" s="41">
        <v>10</v>
      </c>
      <c r="K13034" s="44">
        <v>2</v>
      </c>
      <c r="L13034" s="20">
        <v>981750</v>
      </c>
      <c r="M13034" s="19" t="s">
        <v>11</v>
      </c>
      <c r="N13034" s="28" t="s">
        <v>15953</v>
      </c>
    </row>
    <row r="13035" spans="1:14" ht="45" x14ac:dyDescent="0.25">
      <c r="A13035" s="27" t="s">
        <v>11125</v>
      </c>
      <c r="B13035" s="19" t="s">
        <v>16745</v>
      </c>
      <c r="C13035" s="19" t="s">
        <v>16745</v>
      </c>
      <c r="D13035" s="38" t="s">
        <v>16055</v>
      </c>
      <c r="E13035" s="38" t="s">
        <v>11769</v>
      </c>
      <c r="F13035" s="41" t="s">
        <v>4425</v>
      </c>
      <c r="G13035" s="19" t="s">
        <v>6143</v>
      </c>
      <c r="H13035" s="41">
        <v>3</v>
      </c>
      <c r="I13035" s="41">
        <v>6</v>
      </c>
      <c r="J13035" s="41">
        <v>10</v>
      </c>
      <c r="K13035" s="44">
        <v>2</v>
      </c>
      <c r="L13035" s="20">
        <v>7121350.3200000003</v>
      </c>
      <c r="M13035" s="19" t="s">
        <v>11</v>
      </c>
      <c r="N13035" s="28" t="s">
        <v>15953</v>
      </c>
    </row>
    <row r="13036" spans="1:14" ht="45" x14ac:dyDescent="0.25">
      <c r="A13036" s="27" t="s">
        <v>11125</v>
      </c>
      <c r="B13036" s="19" t="s">
        <v>16745</v>
      </c>
      <c r="C13036" s="19" t="s">
        <v>16745</v>
      </c>
      <c r="D13036" s="38" t="s">
        <v>16055</v>
      </c>
      <c r="E13036" s="38" t="s">
        <v>11770</v>
      </c>
      <c r="F13036" s="41" t="s">
        <v>11771</v>
      </c>
      <c r="G13036" s="19" t="s">
        <v>721</v>
      </c>
      <c r="H13036" s="41">
        <v>4</v>
      </c>
      <c r="I13036" s="41">
        <v>4</v>
      </c>
      <c r="J13036" s="41">
        <v>10</v>
      </c>
      <c r="K13036" s="44">
        <v>9</v>
      </c>
      <c r="L13036" s="20">
        <v>3922438.41</v>
      </c>
      <c r="M13036" s="19" t="s">
        <v>11</v>
      </c>
      <c r="N13036" s="28" t="s">
        <v>15953</v>
      </c>
    </row>
    <row r="13037" spans="1:14" ht="45" x14ac:dyDescent="0.25">
      <c r="A13037" s="27" t="s">
        <v>11125</v>
      </c>
      <c r="B13037" s="19" t="s">
        <v>16745</v>
      </c>
      <c r="C13037" s="19" t="s">
        <v>16745</v>
      </c>
      <c r="D13037" s="38" t="s">
        <v>16055</v>
      </c>
      <c r="E13037" s="38" t="s">
        <v>11772</v>
      </c>
      <c r="F13037" s="41" t="s">
        <v>11771</v>
      </c>
      <c r="G13037" s="19" t="s">
        <v>721</v>
      </c>
      <c r="H13037" s="41">
        <v>4</v>
      </c>
      <c r="I13037" s="41">
        <v>4</v>
      </c>
      <c r="J13037" s="41">
        <v>10</v>
      </c>
      <c r="K13037" s="44">
        <v>8</v>
      </c>
      <c r="L13037" s="20">
        <v>3029651.92</v>
      </c>
      <c r="M13037" s="19" t="s">
        <v>11</v>
      </c>
      <c r="N13037" s="28" t="s">
        <v>15953</v>
      </c>
    </row>
    <row r="13038" spans="1:14" ht="45" x14ac:dyDescent="0.25">
      <c r="A13038" s="27" t="s">
        <v>11125</v>
      </c>
      <c r="B13038" s="19" t="s">
        <v>16745</v>
      </c>
      <c r="C13038" s="19" t="s">
        <v>16745</v>
      </c>
      <c r="D13038" s="38" t="s">
        <v>16055</v>
      </c>
      <c r="E13038" s="38" t="s">
        <v>11773</v>
      </c>
      <c r="F13038" s="41" t="s">
        <v>11774</v>
      </c>
      <c r="G13038" s="19" t="s">
        <v>611</v>
      </c>
      <c r="H13038" s="41">
        <v>3</v>
      </c>
      <c r="I13038" s="41">
        <v>3</v>
      </c>
      <c r="J13038" s="41">
        <v>16</v>
      </c>
      <c r="K13038" s="44">
        <v>13</v>
      </c>
      <c r="L13038" s="20">
        <v>156000</v>
      </c>
      <c r="M13038" s="19" t="s">
        <v>15959</v>
      </c>
      <c r="N13038" s="28" t="s">
        <v>15953</v>
      </c>
    </row>
    <row r="13039" spans="1:14" ht="45" x14ac:dyDescent="0.25">
      <c r="A13039" s="27" t="s">
        <v>11125</v>
      </c>
      <c r="B13039" s="19" t="s">
        <v>16745</v>
      </c>
      <c r="C13039" s="19" t="s">
        <v>16745</v>
      </c>
      <c r="D13039" s="38" t="s">
        <v>16055</v>
      </c>
      <c r="E13039" s="38" t="s">
        <v>11775</v>
      </c>
      <c r="F13039" s="41" t="s">
        <v>11776</v>
      </c>
      <c r="G13039" s="19" t="s">
        <v>721</v>
      </c>
      <c r="H13039" s="41">
        <v>4</v>
      </c>
      <c r="I13039" s="41">
        <v>4</v>
      </c>
      <c r="J13039" s="41">
        <v>10</v>
      </c>
      <c r="K13039" s="44">
        <v>7</v>
      </c>
      <c r="L13039" s="20">
        <v>69595.960000000006</v>
      </c>
      <c r="M13039" s="19" t="s">
        <v>11</v>
      </c>
      <c r="N13039" s="28" t="s">
        <v>15953</v>
      </c>
    </row>
    <row r="13040" spans="1:14" ht="45" x14ac:dyDescent="0.25">
      <c r="A13040" s="27" t="s">
        <v>11125</v>
      </c>
      <c r="B13040" s="19" t="s">
        <v>16745</v>
      </c>
      <c r="C13040" s="19" t="s">
        <v>16745</v>
      </c>
      <c r="D13040" s="38" t="s">
        <v>16055</v>
      </c>
      <c r="E13040" s="38" t="s">
        <v>11777</v>
      </c>
      <c r="F13040" s="41" t="s">
        <v>3038</v>
      </c>
      <c r="G13040" s="19" t="s">
        <v>6143</v>
      </c>
      <c r="H13040" s="41">
        <v>3</v>
      </c>
      <c r="I13040" s="41">
        <v>6</v>
      </c>
      <c r="J13040" s="41">
        <v>10</v>
      </c>
      <c r="K13040" s="44">
        <v>8</v>
      </c>
      <c r="L13040" s="20">
        <v>196635.6</v>
      </c>
      <c r="M13040" s="19" t="s">
        <v>11</v>
      </c>
      <c r="N13040" s="28" t="s">
        <v>15953</v>
      </c>
    </row>
    <row r="13041" spans="1:14" ht="45" x14ac:dyDescent="0.25">
      <c r="A13041" s="27" t="s">
        <v>11125</v>
      </c>
      <c r="B13041" s="19" t="s">
        <v>16745</v>
      </c>
      <c r="C13041" s="19" t="s">
        <v>16745</v>
      </c>
      <c r="D13041" s="38" t="s">
        <v>16055</v>
      </c>
      <c r="E13041" s="38" t="s">
        <v>11778</v>
      </c>
      <c r="F13041" s="41" t="s">
        <v>3038</v>
      </c>
      <c r="G13041" s="19" t="s">
        <v>721</v>
      </c>
      <c r="H13041" s="41">
        <v>4</v>
      </c>
      <c r="I13041" s="41">
        <v>4</v>
      </c>
      <c r="J13041" s="41">
        <v>10</v>
      </c>
      <c r="K13041" s="44">
        <v>49</v>
      </c>
      <c r="L13041" s="20">
        <v>323701.83999999997</v>
      </c>
      <c r="M13041" s="19" t="s">
        <v>11</v>
      </c>
      <c r="N13041" s="28" t="s">
        <v>15953</v>
      </c>
    </row>
    <row r="13042" spans="1:14" ht="45" x14ac:dyDescent="0.25">
      <c r="A13042" s="27" t="s">
        <v>11125</v>
      </c>
      <c r="B13042" s="19" t="s">
        <v>16745</v>
      </c>
      <c r="C13042" s="19" t="s">
        <v>16745</v>
      </c>
      <c r="D13042" s="38" t="s">
        <v>16055</v>
      </c>
      <c r="E13042" s="38" t="s">
        <v>11779</v>
      </c>
      <c r="F13042" s="41" t="s">
        <v>836</v>
      </c>
      <c r="G13042" s="19" t="s">
        <v>721</v>
      </c>
      <c r="H13042" s="41">
        <v>4</v>
      </c>
      <c r="I13042" s="41">
        <v>4</v>
      </c>
      <c r="J13042" s="41">
        <v>10</v>
      </c>
      <c r="K13042" s="44">
        <v>1</v>
      </c>
      <c r="L13042" s="20">
        <v>1166628.1599999999</v>
      </c>
      <c r="M13042" s="19" t="s">
        <v>11</v>
      </c>
      <c r="N13042" s="28" t="s">
        <v>15953</v>
      </c>
    </row>
    <row r="13043" spans="1:14" ht="45" x14ac:dyDescent="0.25">
      <c r="A13043" s="27" t="s">
        <v>11125</v>
      </c>
      <c r="B13043" s="19" t="s">
        <v>16745</v>
      </c>
      <c r="C13043" s="19" t="s">
        <v>16745</v>
      </c>
      <c r="D13043" s="38" t="s">
        <v>16055</v>
      </c>
      <c r="E13043" s="38" t="s">
        <v>11780</v>
      </c>
      <c r="F13043" s="41" t="s">
        <v>836</v>
      </c>
      <c r="G13043" s="19" t="s">
        <v>721</v>
      </c>
      <c r="H13043" s="41">
        <v>4</v>
      </c>
      <c r="I13043" s="41">
        <v>4</v>
      </c>
      <c r="J13043" s="41">
        <v>10</v>
      </c>
      <c r="K13043" s="44">
        <v>3</v>
      </c>
      <c r="L13043" s="20">
        <v>92775.360000000001</v>
      </c>
      <c r="M13043" s="19" t="s">
        <v>15963</v>
      </c>
      <c r="N13043" s="28" t="s">
        <v>15953</v>
      </c>
    </row>
    <row r="13044" spans="1:14" ht="45" x14ac:dyDescent="0.25">
      <c r="A13044" s="27" t="s">
        <v>11125</v>
      </c>
      <c r="B13044" s="19" t="s">
        <v>16745</v>
      </c>
      <c r="C13044" s="19" t="s">
        <v>16745</v>
      </c>
      <c r="D13044" s="38" t="s">
        <v>16055</v>
      </c>
      <c r="E13044" s="38" t="s">
        <v>11781</v>
      </c>
      <c r="F13044" s="41" t="s">
        <v>10365</v>
      </c>
      <c r="G13044" s="19" t="s">
        <v>721</v>
      </c>
      <c r="H13044" s="41">
        <v>4</v>
      </c>
      <c r="I13044" s="41">
        <v>4</v>
      </c>
      <c r="J13044" s="41">
        <v>10</v>
      </c>
      <c r="K13044" s="44">
        <v>1</v>
      </c>
      <c r="L13044" s="20">
        <v>323888.09999999998</v>
      </c>
      <c r="M13044" s="19" t="s">
        <v>11</v>
      </c>
      <c r="N13044" s="28" t="s">
        <v>15953</v>
      </c>
    </row>
    <row r="13045" spans="1:14" ht="45" x14ac:dyDescent="0.25">
      <c r="A13045" s="27" t="s">
        <v>11125</v>
      </c>
      <c r="B13045" s="19" t="s">
        <v>16745</v>
      </c>
      <c r="C13045" s="19" t="s">
        <v>16745</v>
      </c>
      <c r="D13045" s="38" t="s">
        <v>16055</v>
      </c>
      <c r="E13045" s="38" t="s">
        <v>11782</v>
      </c>
      <c r="F13045" s="41" t="s">
        <v>836</v>
      </c>
      <c r="G13045" s="19" t="s">
        <v>721</v>
      </c>
      <c r="H13045" s="41">
        <v>4</v>
      </c>
      <c r="I13045" s="41">
        <v>4</v>
      </c>
      <c r="J13045" s="41">
        <v>10</v>
      </c>
      <c r="K13045" s="44">
        <v>1</v>
      </c>
      <c r="L13045" s="20">
        <v>133028.01999999999</v>
      </c>
      <c r="M13045" s="19" t="s">
        <v>11</v>
      </c>
      <c r="N13045" s="28" t="s">
        <v>15953</v>
      </c>
    </row>
    <row r="13046" spans="1:14" ht="45" x14ac:dyDescent="0.25">
      <c r="A13046" s="27" t="s">
        <v>11125</v>
      </c>
      <c r="B13046" s="19" t="s">
        <v>16745</v>
      </c>
      <c r="C13046" s="19" t="s">
        <v>16745</v>
      </c>
      <c r="D13046" s="38" t="s">
        <v>16055</v>
      </c>
      <c r="E13046" s="38" t="s">
        <v>11783</v>
      </c>
      <c r="F13046" s="41" t="s">
        <v>2744</v>
      </c>
      <c r="G13046" s="19" t="s">
        <v>721</v>
      </c>
      <c r="H13046" s="41">
        <v>4</v>
      </c>
      <c r="I13046" s="41">
        <v>4</v>
      </c>
      <c r="J13046" s="41">
        <v>10</v>
      </c>
      <c r="K13046" s="44">
        <v>6</v>
      </c>
      <c r="L13046" s="20">
        <v>12500979.720000001</v>
      </c>
      <c r="M13046" s="19" t="s">
        <v>11</v>
      </c>
      <c r="N13046" s="28" t="s">
        <v>15953</v>
      </c>
    </row>
    <row r="13047" spans="1:14" ht="45" x14ac:dyDescent="0.25">
      <c r="A13047" s="27" t="s">
        <v>11125</v>
      </c>
      <c r="B13047" s="19" t="s">
        <v>16745</v>
      </c>
      <c r="C13047" s="19" t="s">
        <v>16745</v>
      </c>
      <c r="D13047" s="38" t="s">
        <v>16055</v>
      </c>
      <c r="E13047" s="38" t="s">
        <v>11784</v>
      </c>
      <c r="F13047" s="41" t="s">
        <v>3038</v>
      </c>
      <c r="G13047" s="19" t="s">
        <v>6143</v>
      </c>
      <c r="H13047" s="41">
        <v>3</v>
      </c>
      <c r="I13047" s="41">
        <v>6</v>
      </c>
      <c r="J13047" s="41">
        <v>10</v>
      </c>
      <c r="K13047" s="44">
        <v>15</v>
      </c>
      <c r="L13047" s="20">
        <v>6693750</v>
      </c>
      <c r="M13047" s="19" t="s">
        <v>11</v>
      </c>
      <c r="N13047" s="28" t="s">
        <v>15953</v>
      </c>
    </row>
    <row r="13048" spans="1:14" ht="45" x14ac:dyDescent="0.25">
      <c r="A13048" s="27" t="s">
        <v>11125</v>
      </c>
      <c r="B13048" s="19" t="s">
        <v>16745</v>
      </c>
      <c r="C13048" s="19" t="s">
        <v>16745</v>
      </c>
      <c r="D13048" s="38" t="s">
        <v>16055</v>
      </c>
      <c r="E13048" s="38" t="s">
        <v>11785</v>
      </c>
      <c r="F13048" s="41" t="s">
        <v>11523</v>
      </c>
      <c r="G13048" s="19" t="s">
        <v>6143</v>
      </c>
      <c r="H13048" s="41">
        <v>3</v>
      </c>
      <c r="I13048" s="41">
        <v>6</v>
      </c>
      <c r="J13048" s="41">
        <v>10</v>
      </c>
      <c r="K13048" s="44">
        <v>3</v>
      </c>
      <c r="L13048" s="20">
        <v>16162421.73</v>
      </c>
      <c r="M13048" s="19" t="s">
        <v>11</v>
      </c>
      <c r="N13048" s="28" t="s">
        <v>15953</v>
      </c>
    </row>
    <row r="13049" spans="1:14" ht="45" x14ac:dyDescent="0.25">
      <c r="A13049" s="27" t="s">
        <v>11125</v>
      </c>
      <c r="B13049" s="19" t="s">
        <v>16745</v>
      </c>
      <c r="C13049" s="19" t="s">
        <v>16745</v>
      </c>
      <c r="D13049" s="38" t="s">
        <v>16055</v>
      </c>
      <c r="E13049" s="38" t="s">
        <v>11786</v>
      </c>
      <c r="F13049" s="41" t="s">
        <v>2477</v>
      </c>
      <c r="G13049" s="19" t="s">
        <v>721</v>
      </c>
      <c r="H13049" s="41">
        <v>4</v>
      </c>
      <c r="I13049" s="41">
        <v>4</v>
      </c>
      <c r="J13049" s="41">
        <v>10</v>
      </c>
      <c r="K13049" s="44">
        <v>1</v>
      </c>
      <c r="L13049" s="20">
        <v>82358.11</v>
      </c>
      <c r="M13049" s="19" t="s">
        <v>11</v>
      </c>
      <c r="N13049" s="28" t="s">
        <v>15953</v>
      </c>
    </row>
    <row r="13050" spans="1:14" ht="45" x14ac:dyDescent="0.25">
      <c r="A13050" s="27" t="s">
        <v>11125</v>
      </c>
      <c r="B13050" s="19" t="s">
        <v>16745</v>
      </c>
      <c r="C13050" s="19" t="s">
        <v>16745</v>
      </c>
      <c r="D13050" s="38" t="s">
        <v>16055</v>
      </c>
      <c r="E13050" s="38" t="s">
        <v>11787</v>
      </c>
      <c r="F13050" s="41" t="s">
        <v>11788</v>
      </c>
      <c r="G13050" s="19" t="s">
        <v>721</v>
      </c>
      <c r="H13050" s="41">
        <v>4</v>
      </c>
      <c r="I13050" s="41">
        <v>4</v>
      </c>
      <c r="J13050" s="41">
        <v>10</v>
      </c>
      <c r="K13050" s="44">
        <v>1</v>
      </c>
      <c r="L13050" s="20">
        <v>55317.15</v>
      </c>
      <c r="M13050" s="19" t="s">
        <v>11</v>
      </c>
      <c r="N13050" s="28" t="s">
        <v>15953</v>
      </c>
    </row>
    <row r="13051" spans="1:14" ht="45" x14ac:dyDescent="0.25">
      <c r="A13051" s="27" t="s">
        <v>11125</v>
      </c>
      <c r="B13051" s="19" t="s">
        <v>16745</v>
      </c>
      <c r="C13051" s="19" t="s">
        <v>16745</v>
      </c>
      <c r="D13051" s="38" t="s">
        <v>16055</v>
      </c>
      <c r="E13051" s="38" t="s">
        <v>11789</v>
      </c>
      <c r="F13051" s="41" t="s">
        <v>4871</v>
      </c>
      <c r="G13051" s="19" t="s">
        <v>721</v>
      </c>
      <c r="H13051" s="41">
        <v>4</v>
      </c>
      <c r="I13051" s="41">
        <v>4</v>
      </c>
      <c r="J13051" s="41">
        <v>10</v>
      </c>
      <c r="K13051" s="44">
        <v>2</v>
      </c>
      <c r="L13051" s="20">
        <v>970386.68</v>
      </c>
      <c r="M13051" s="19" t="s">
        <v>11</v>
      </c>
      <c r="N13051" s="28" t="s">
        <v>15953</v>
      </c>
    </row>
    <row r="13052" spans="1:14" ht="45" x14ac:dyDescent="0.25">
      <c r="A13052" s="27" t="s">
        <v>11125</v>
      </c>
      <c r="B13052" s="19" t="s">
        <v>16745</v>
      </c>
      <c r="C13052" s="19" t="s">
        <v>16745</v>
      </c>
      <c r="D13052" s="38" t="s">
        <v>16055</v>
      </c>
      <c r="E13052" s="38" t="s">
        <v>11790</v>
      </c>
      <c r="F13052" s="41" t="s">
        <v>4871</v>
      </c>
      <c r="G13052" s="19" t="s">
        <v>721</v>
      </c>
      <c r="H13052" s="41">
        <v>4</v>
      </c>
      <c r="I13052" s="41">
        <v>4</v>
      </c>
      <c r="J13052" s="41">
        <v>10</v>
      </c>
      <c r="K13052" s="44">
        <v>2</v>
      </c>
      <c r="L13052" s="20">
        <v>883433.98</v>
      </c>
      <c r="M13052" s="19" t="s">
        <v>11</v>
      </c>
      <c r="N13052" s="28" t="s">
        <v>15953</v>
      </c>
    </row>
    <row r="13053" spans="1:14" ht="45" x14ac:dyDescent="0.25">
      <c r="A13053" s="27" t="s">
        <v>11125</v>
      </c>
      <c r="B13053" s="19" t="s">
        <v>16745</v>
      </c>
      <c r="C13053" s="19" t="s">
        <v>16745</v>
      </c>
      <c r="D13053" s="38" t="s">
        <v>16055</v>
      </c>
      <c r="E13053" s="38" t="s">
        <v>11791</v>
      </c>
      <c r="F13053" s="41" t="s">
        <v>11792</v>
      </c>
      <c r="G13053" s="19" t="s">
        <v>721</v>
      </c>
      <c r="H13053" s="41">
        <v>4</v>
      </c>
      <c r="I13053" s="41">
        <v>4</v>
      </c>
      <c r="J13053" s="41">
        <v>10</v>
      </c>
      <c r="K13053" s="44">
        <v>3</v>
      </c>
      <c r="L13053" s="20">
        <v>36764.76</v>
      </c>
      <c r="M13053" s="19" t="s">
        <v>11</v>
      </c>
      <c r="N13053" s="28" t="s">
        <v>15953</v>
      </c>
    </row>
    <row r="13054" spans="1:14" ht="45" x14ac:dyDescent="0.25">
      <c r="A13054" s="27" t="s">
        <v>11125</v>
      </c>
      <c r="B13054" s="19" t="s">
        <v>16745</v>
      </c>
      <c r="C13054" s="19" t="s">
        <v>16745</v>
      </c>
      <c r="D13054" s="38" t="s">
        <v>16055</v>
      </c>
      <c r="E13054" s="38" t="s">
        <v>11793</v>
      </c>
      <c r="F13054" s="41" t="s">
        <v>11792</v>
      </c>
      <c r="G13054" s="19" t="s">
        <v>721</v>
      </c>
      <c r="H13054" s="41">
        <v>4</v>
      </c>
      <c r="I13054" s="41">
        <v>4</v>
      </c>
      <c r="J13054" s="41">
        <v>10</v>
      </c>
      <c r="K13054" s="44">
        <v>3</v>
      </c>
      <c r="L13054" s="20">
        <v>31436.52</v>
      </c>
      <c r="M13054" s="19" t="s">
        <v>11</v>
      </c>
      <c r="N13054" s="28" t="s">
        <v>15953</v>
      </c>
    </row>
    <row r="13055" spans="1:14" ht="45" x14ac:dyDescent="0.25">
      <c r="A13055" s="27" t="s">
        <v>11125</v>
      </c>
      <c r="B13055" s="19" t="s">
        <v>16745</v>
      </c>
      <c r="C13055" s="19" t="s">
        <v>16745</v>
      </c>
      <c r="D13055" s="38" t="s">
        <v>16055</v>
      </c>
      <c r="E13055" s="38" t="s">
        <v>11794</v>
      </c>
      <c r="F13055" s="41" t="s">
        <v>11792</v>
      </c>
      <c r="G13055" s="19" t="s">
        <v>721</v>
      </c>
      <c r="H13055" s="41">
        <v>4</v>
      </c>
      <c r="I13055" s="41">
        <v>4</v>
      </c>
      <c r="J13055" s="41">
        <v>10</v>
      </c>
      <c r="K13055" s="44">
        <v>3</v>
      </c>
      <c r="L13055" s="20">
        <v>31436.52</v>
      </c>
      <c r="M13055" s="19" t="s">
        <v>11</v>
      </c>
      <c r="N13055" s="28" t="s">
        <v>15953</v>
      </c>
    </row>
    <row r="13056" spans="1:14" ht="45" x14ac:dyDescent="0.25">
      <c r="A13056" s="27" t="s">
        <v>11125</v>
      </c>
      <c r="B13056" s="19" t="s">
        <v>16745</v>
      </c>
      <c r="C13056" s="19" t="s">
        <v>16745</v>
      </c>
      <c r="D13056" s="38" t="s">
        <v>16055</v>
      </c>
      <c r="E13056" s="38" t="s">
        <v>11795</v>
      </c>
      <c r="F13056" s="41" t="s">
        <v>11796</v>
      </c>
      <c r="G13056" s="19" t="s">
        <v>721</v>
      </c>
      <c r="H13056" s="41">
        <v>4</v>
      </c>
      <c r="I13056" s="41">
        <v>4</v>
      </c>
      <c r="J13056" s="41">
        <v>10</v>
      </c>
      <c r="K13056" s="44">
        <v>6</v>
      </c>
      <c r="L13056" s="20">
        <v>127877.40000000001</v>
      </c>
      <c r="M13056" s="19" t="s">
        <v>11</v>
      </c>
      <c r="N13056" s="28" t="s">
        <v>15953</v>
      </c>
    </row>
    <row r="13057" spans="1:14" ht="45" x14ac:dyDescent="0.25">
      <c r="A13057" s="27" t="s">
        <v>11125</v>
      </c>
      <c r="B13057" s="19" t="s">
        <v>16745</v>
      </c>
      <c r="C13057" s="19" t="s">
        <v>16745</v>
      </c>
      <c r="D13057" s="38" t="s">
        <v>16055</v>
      </c>
      <c r="E13057" s="38" t="s">
        <v>11797</v>
      </c>
      <c r="F13057" s="41" t="s">
        <v>11796</v>
      </c>
      <c r="G13057" s="19" t="s">
        <v>721</v>
      </c>
      <c r="H13057" s="41">
        <v>4</v>
      </c>
      <c r="I13057" s="41">
        <v>4</v>
      </c>
      <c r="J13057" s="41">
        <v>10</v>
      </c>
      <c r="K13057" s="44">
        <v>6</v>
      </c>
      <c r="L13057" s="20">
        <v>96871.92</v>
      </c>
      <c r="M13057" s="19" t="s">
        <v>11</v>
      </c>
      <c r="N13057" s="28" t="s">
        <v>15953</v>
      </c>
    </row>
    <row r="13058" spans="1:14" ht="45" x14ac:dyDescent="0.25">
      <c r="A13058" s="27" t="s">
        <v>11125</v>
      </c>
      <c r="B13058" s="19" t="s">
        <v>16745</v>
      </c>
      <c r="C13058" s="19" t="s">
        <v>16745</v>
      </c>
      <c r="D13058" s="38" t="s">
        <v>16055</v>
      </c>
      <c r="E13058" s="38" t="s">
        <v>11798</v>
      </c>
      <c r="F13058" s="41" t="s">
        <v>11796</v>
      </c>
      <c r="G13058" s="19" t="s">
        <v>721</v>
      </c>
      <c r="H13058" s="41">
        <v>4</v>
      </c>
      <c r="I13058" s="41">
        <v>4</v>
      </c>
      <c r="J13058" s="41">
        <v>10</v>
      </c>
      <c r="K13058" s="44">
        <v>5</v>
      </c>
      <c r="L13058" s="20">
        <v>96657.75</v>
      </c>
      <c r="M13058" s="19" t="s">
        <v>11</v>
      </c>
      <c r="N13058" s="28" t="s">
        <v>15953</v>
      </c>
    </row>
    <row r="13059" spans="1:14" ht="45" x14ac:dyDescent="0.25">
      <c r="A13059" s="27" t="s">
        <v>11125</v>
      </c>
      <c r="B13059" s="19" t="s">
        <v>16745</v>
      </c>
      <c r="C13059" s="19" t="s">
        <v>16745</v>
      </c>
      <c r="D13059" s="38" t="s">
        <v>16055</v>
      </c>
      <c r="E13059" s="38" t="s">
        <v>11799</v>
      </c>
      <c r="F13059" s="41" t="s">
        <v>11800</v>
      </c>
      <c r="G13059" s="19" t="s">
        <v>721</v>
      </c>
      <c r="H13059" s="41">
        <v>4</v>
      </c>
      <c r="I13059" s="41">
        <v>4</v>
      </c>
      <c r="J13059" s="41">
        <v>10</v>
      </c>
      <c r="K13059" s="44">
        <v>15</v>
      </c>
      <c r="L13059" s="20">
        <v>127846.94999999998</v>
      </c>
      <c r="M13059" s="19" t="s">
        <v>11</v>
      </c>
      <c r="N13059" s="28" t="s">
        <v>15953</v>
      </c>
    </row>
    <row r="13060" spans="1:14" ht="45" x14ac:dyDescent="0.25">
      <c r="A13060" s="27" t="s">
        <v>11125</v>
      </c>
      <c r="B13060" s="19" t="s">
        <v>16745</v>
      </c>
      <c r="C13060" s="19" t="s">
        <v>16745</v>
      </c>
      <c r="D13060" s="38" t="s">
        <v>16055</v>
      </c>
      <c r="E13060" s="38" t="s">
        <v>11801</v>
      </c>
      <c r="F13060" s="41" t="s">
        <v>11318</v>
      </c>
      <c r="G13060" s="19" t="s">
        <v>6143</v>
      </c>
      <c r="H13060" s="41">
        <v>3</v>
      </c>
      <c r="I13060" s="41">
        <v>6</v>
      </c>
      <c r="J13060" s="41">
        <v>10</v>
      </c>
      <c r="K13060" s="44">
        <v>2</v>
      </c>
      <c r="L13060" s="20">
        <v>3976542.08</v>
      </c>
      <c r="M13060" s="19" t="s">
        <v>11</v>
      </c>
      <c r="N13060" s="28" t="s">
        <v>15953</v>
      </c>
    </row>
    <row r="13061" spans="1:14" ht="45" x14ac:dyDescent="0.25">
      <c r="A13061" s="27" t="s">
        <v>11125</v>
      </c>
      <c r="B13061" s="19" t="s">
        <v>16745</v>
      </c>
      <c r="C13061" s="19" t="s">
        <v>16745</v>
      </c>
      <c r="D13061" s="38" t="s">
        <v>16055</v>
      </c>
      <c r="E13061" s="38" t="s">
        <v>11802</v>
      </c>
      <c r="F13061" s="41" t="s">
        <v>11803</v>
      </c>
      <c r="G13061" s="19" t="s">
        <v>6143</v>
      </c>
      <c r="H13061" s="41">
        <v>3</v>
      </c>
      <c r="I13061" s="41">
        <v>6</v>
      </c>
      <c r="J13061" s="41">
        <v>10</v>
      </c>
      <c r="K13061" s="44">
        <v>2</v>
      </c>
      <c r="L13061" s="20">
        <v>2142000</v>
      </c>
      <c r="M13061" s="19" t="s">
        <v>11</v>
      </c>
      <c r="N13061" s="28" t="s">
        <v>15953</v>
      </c>
    </row>
    <row r="13062" spans="1:14" ht="45" x14ac:dyDescent="0.25">
      <c r="A13062" s="27" t="s">
        <v>11125</v>
      </c>
      <c r="B13062" s="19" t="s">
        <v>16745</v>
      </c>
      <c r="C13062" s="19" t="s">
        <v>16745</v>
      </c>
      <c r="D13062" s="38" t="s">
        <v>16055</v>
      </c>
      <c r="E13062" s="38" t="s">
        <v>11804</v>
      </c>
      <c r="F13062" s="41" t="s">
        <v>11805</v>
      </c>
      <c r="G13062" s="19" t="s">
        <v>6143</v>
      </c>
      <c r="H13062" s="41">
        <v>3</v>
      </c>
      <c r="I13062" s="41">
        <v>6</v>
      </c>
      <c r="J13062" s="41">
        <v>10</v>
      </c>
      <c r="K13062" s="44">
        <v>2</v>
      </c>
      <c r="L13062" s="20">
        <v>124950</v>
      </c>
      <c r="M13062" s="19" t="s">
        <v>11</v>
      </c>
      <c r="N13062" s="28" t="s">
        <v>15953</v>
      </c>
    </row>
    <row r="13063" spans="1:14" ht="45" x14ac:dyDescent="0.25">
      <c r="A13063" s="27" t="s">
        <v>11125</v>
      </c>
      <c r="B13063" s="19" t="s">
        <v>16745</v>
      </c>
      <c r="C13063" s="19" t="s">
        <v>16745</v>
      </c>
      <c r="D13063" s="38" t="s">
        <v>16055</v>
      </c>
      <c r="E13063" s="38" t="s">
        <v>11806</v>
      </c>
      <c r="F13063" s="41" t="s">
        <v>11805</v>
      </c>
      <c r="G13063" s="19" t="s">
        <v>6143</v>
      </c>
      <c r="H13063" s="41">
        <v>3</v>
      </c>
      <c r="I13063" s="41">
        <v>6</v>
      </c>
      <c r="J13063" s="41">
        <v>10</v>
      </c>
      <c r="K13063" s="44">
        <v>2</v>
      </c>
      <c r="L13063" s="20">
        <v>214200</v>
      </c>
      <c r="M13063" s="19" t="s">
        <v>11</v>
      </c>
      <c r="N13063" s="28" t="s">
        <v>15953</v>
      </c>
    </row>
    <row r="13064" spans="1:14" ht="45" x14ac:dyDescent="0.25">
      <c r="A13064" s="27" t="s">
        <v>11125</v>
      </c>
      <c r="B13064" s="19" t="s">
        <v>16745</v>
      </c>
      <c r="C13064" s="19" t="s">
        <v>16745</v>
      </c>
      <c r="D13064" s="38" t="s">
        <v>16055</v>
      </c>
      <c r="E13064" s="38" t="s">
        <v>11807</v>
      </c>
      <c r="F13064" s="41" t="s">
        <v>11805</v>
      </c>
      <c r="G13064" s="19" t="s">
        <v>6143</v>
      </c>
      <c r="H13064" s="41">
        <v>3</v>
      </c>
      <c r="I13064" s="41">
        <v>6</v>
      </c>
      <c r="J13064" s="41">
        <v>10</v>
      </c>
      <c r="K13064" s="44">
        <v>3</v>
      </c>
      <c r="L13064" s="20">
        <v>160650</v>
      </c>
      <c r="M13064" s="19" t="s">
        <v>11</v>
      </c>
      <c r="N13064" s="28" t="s">
        <v>15953</v>
      </c>
    </row>
    <row r="13065" spans="1:14" ht="45" x14ac:dyDescent="0.25">
      <c r="A13065" s="27" t="s">
        <v>11125</v>
      </c>
      <c r="B13065" s="19" t="s">
        <v>16745</v>
      </c>
      <c r="C13065" s="19" t="s">
        <v>16745</v>
      </c>
      <c r="D13065" s="38" t="s">
        <v>16055</v>
      </c>
      <c r="E13065" s="38" t="s">
        <v>11808</v>
      </c>
      <c r="F13065" s="41" t="s">
        <v>11805</v>
      </c>
      <c r="G13065" s="19" t="s">
        <v>6143</v>
      </c>
      <c r="H13065" s="41">
        <v>3</v>
      </c>
      <c r="I13065" s="41">
        <v>6</v>
      </c>
      <c r="J13065" s="41">
        <v>10</v>
      </c>
      <c r="K13065" s="44">
        <v>2</v>
      </c>
      <c r="L13065" s="20">
        <v>196350</v>
      </c>
      <c r="M13065" s="19" t="s">
        <v>11</v>
      </c>
      <c r="N13065" s="28" t="s">
        <v>15953</v>
      </c>
    </row>
    <row r="13066" spans="1:14" ht="45" x14ac:dyDescent="0.25">
      <c r="A13066" s="27" t="s">
        <v>11125</v>
      </c>
      <c r="B13066" s="19" t="s">
        <v>16745</v>
      </c>
      <c r="C13066" s="19" t="s">
        <v>16745</v>
      </c>
      <c r="D13066" s="38" t="s">
        <v>16055</v>
      </c>
      <c r="E13066" s="38" t="s">
        <v>11809</v>
      </c>
      <c r="F13066" s="41" t="s">
        <v>11805</v>
      </c>
      <c r="G13066" s="19" t="s">
        <v>6143</v>
      </c>
      <c r="H13066" s="41">
        <v>3</v>
      </c>
      <c r="I13066" s="41">
        <v>6</v>
      </c>
      <c r="J13066" s="41">
        <v>10</v>
      </c>
      <c r="K13066" s="44">
        <v>2</v>
      </c>
      <c r="L13066" s="20">
        <v>71400</v>
      </c>
      <c r="M13066" s="19" t="s">
        <v>11</v>
      </c>
      <c r="N13066" s="28" t="s">
        <v>15953</v>
      </c>
    </row>
    <row r="13067" spans="1:14" ht="45" x14ac:dyDescent="0.25">
      <c r="A13067" s="27" t="s">
        <v>11125</v>
      </c>
      <c r="B13067" s="19" t="s">
        <v>16745</v>
      </c>
      <c r="C13067" s="19" t="s">
        <v>16745</v>
      </c>
      <c r="D13067" s="38" t="s">
        <v>16055</v>
      </c>
      <c r="E13067" s="38" t="s">
        <v>11810</v>
      </c>
      <c r="F13067" s="41" t="s">
        <v>11805</v>
      </c>
      <c r="G13067" s="19" t="s">
        <v>6143</v>
      </c>
      <c r="H13067" s="41">
        <v>3</v>
      </c>
      <c r="I13067" s="41">
        <v>6</v>
      </c>
      <c r="J13067" s="41">
        <v>10</v>
      </c>
      <c r="K13067" s="44">
        <v>2</v>
      </c>
      <c r="L13067" s="20">
        <v>89250</v>
      </c>
      <c r="M13067" s="19" t="s">
        <v>11</v>
      </c>
      <c r="N13067" s="28" t="s">
        <v>15953</v>
      </c>
    </row>
    <row r="13068" spans="1:14" ht="45" x14ac:dyDescent="0.25">
      <c r="A13068" s="27" t="s">
        <v>11125</v>
      </c>
      <c r="B13068" s="19" t="s">
        <v>16745</v>
      </c>
      <c r="C13068" s="19" t="s">
        <v>16745</v>
      </c>
      <c r="D13068" s="38" t="s">
        <v>16055</v>
      </c>
      <c r="E13068" s="38" t="s">
        <v>11811</v>
      </c>
      <c r="F13068" s="41" t="s">
        <v>11805</v>
      </c>
      <c r="G13068" s="19" t="s">
        <v>6143</v>
      </c>
      <c r="H13068" s="41">
        <v>3</v>
      </c>
      <c r="I13068" s="41">
        <v>6</v>
      </c>
      <c r="J13068" s="41">
        <v>10</v>
      </c>
      <c r="K13068" s="44">
        <v>2</v>
      </c>
      <c r="L13068" s="20">
        <v>160650</v>
      </c>
      <c r="M13068" s="19" t="s">
        <v>11</v>
      </c>
      <c r="N13068" s="28" t="s">
        <v>15953</v>
      </c>
    </row>
    <row r="13069" spans="1:14" ht="45" x14ac:dyDescent="0.25">
      <c r="A13069" s="27" t="s">
        <v>11125</v>
      </c>
      <c r="B13069" s="19" t="s">
        <v>16745</v>
      </c>
      <c r="C13069" s="19" t="s">
        <v>16745</v>
      </c>
      <c r="D13069" s="38" t="s">
        <v>16055</v>
      </c>
      <c r="E13069" s="38" t="s">
        <v>11812</v>
      </c>
      <c r="F13069" s="41" t="s">
        <v>11805</v>
      </c>
      <c r="G13069" s="19" t="s">
        <v>6143</v>
      </c>
      <c r="H13069" s="41">
        <v>3</v>
      </c>
      <c r="I13069" s="41">
        <v>6</v>
      </c>
      <c r="J13069" s="41">
        <v>10</v>
      </c>
      <c r="K13069" s="44">
        <v>2</v>
      </c>
      <c r="L13069" s="20">
        <v>214200</v>
      </c>
      <c r="M13069" s="19" t="s">
        <v>11</v>
      </c>
      <c r="N13069" s="28" t="s">
        <v>15953</v>
      </c>
    </row>
    <row r="13070" spans="1:14" ht="45" x14ac:dyDescent="0.25">
      <c r="A13070" s="27" t="s">
        <v>11125</v>
      </c>
      <c r="B13070" s="19" t="s">
        <v>16745</v>
      </c>
      <c r="C13070" s="19" t="s">
        <v>16745</v>
      </c>
      <c r="D13070" s="38" t="s">
        <v>16055</v>
      </c>
      <c r="E13070" s="38" t="s">
        <v>11813</v>
      </c>
      <c r="F13070" s="41" t="s">
        <v>11814</v>
      </c>
      <c r="G13070" s="19" t="s">
        <v>6143</v>
      </c>
      <c r="H13070" s="41">
        <v>3</v>
      </c>
      <c r="I13070" s="41">
        <v>6</v>
      </c>
      <c r="J13070" s="41">
        <v>10</v>
      </c>
      <c r="K13070" s="44">
        <v>4</v>
      </c>
      <c r="L13070" s="20">
        <v>179963.68</v>
      </c>
      <c r="M13070" s="19" t="s">
        <v>11</v>
      </c>
      <c r="N13070" s="28" t="s">
        <v>15953</v>
      </c>
    </row>
    <row r="13071" spans="1:14" ht="45" x14ac:dyDescent="0.25">
      <c r="A13071" s="27" t="s">
        <v>11125</v>
      </c>
      <c r="B13071" s="19" t="s">
        <v>16745</v>
      </c>
      <c r="C13071" s="19" t="s">
        <v>16745</v>
      </c>
      <c r="D13071" s="38" t="s">
        <v>16055</v>
      </c>
      <c r="E13071" s="38" t="s">
        <v>11815</v>
      </c>
      <c r="F13071" s="41" t="s">
        <v>11814</v>
      </c>
      <c r="G13071" s="19" t="s">
        <v>6143</v>
      </c>
      <c r="H13071" s="41">
        <v>3</v>
      </c>
      <c r="I13071" s="41">
        <v>6</v>
      </c>
      <c r="J13071" s="41">
        <v>10</v>
      </c>
      <c r="K13071" s="44">
        <v>4</v>
      </c>
      <c r="L13071" s="20">
        <v>184247.67999999999</v>
      </c>
      <c r="M13071" s="19" t="s">
        <v>11</v>
      </c>
      <c r="N13071" s="28" t="s">
        <v>15953</v>
      </c>
    </row>
    <row r="13072" spans="1:14" ht="45" x14ac:dyDescent="0.25">
      <c r="A13072" s="27" t="s">
        <v>11125</v>
      </c>
      <c r="B13072" s="19" t="s">
        <v>16745</v>
      </c>
      <c r="C13072" s="19" t="s">
        <v>16745</v>
      </c>
      <c r="D13072" s="38" t="s">
        <v>16055</v>
      </c>
      <c r="E13072" s="38" t="s">
        <v>11816</v>
      </c>
      <c r="F13072" s="41" t="s">
        <v>11814</v>
      </c>
      <c r="G13072" s="19" t="s">
        <v>6143</v>
      </c>
      <c r="H13072" s="41">
        <v>3</v>
      </c>
      <c r="I13072" s="41">
        <v>6</v>
      </c>
      <c r="J13072" s="41">
        <v>10</v>
      </c>
      <c r="K13072" s="44">
        <v>4</v>
      </c>
      <c r="L13072" s="20">
        <v>81863.679999999993</v>
      </c>
      <c r="M13072" s="19" t="s">
        <v>11</v>
      </c>
      <c r="N13072" s="28" t="s">
        <v>15953</v>
      </c>
    </row>
    <row r="13073" spans="1:14" ht="45" x14ac:dyDescent="0.25">
      <c r="A13073" s="27" t="s">
        <v>11125</v>
      </c>
      <c r="B13073" s="19" t="s">
        <v>16745</v>
      </c>
      <c r="C13073" s="19" t="s">
        <v>16745</v>
      </c>
      <c r="D13073" s="38" t="s">
        <v>16055</v>
      </c>
      <c r="E13073" s="38" t="s">
        <v>11817</v>
      </c>
      <c r="F13073" s="41" t="s">
        <v>11814</v>
      </c>
      <c r="G13073" s="19" t="s">
        <v>6143</v>
      </c>
      <c r="H13073" s="41">
        <v>3</v>
      </c>
      <c r="I13073" s="41">
        <v>6</v>
      </c>
      <c r="J13073" s="41">
        <v>10</v>
      </c>
      <c r="K13073" s="44">
        <v>2</v>
      </c>
      <c r="L13073" s="20">
        <v>94265.84</v>
      </c>
      <c r="M13073" s="19" t="s">
        <v>11</v>
      </c>
      <c r="N13073" s="28" t="s">
        <v>15953</v>
      </c>
    </row>
    <row r="13074" spans="1:14" ht="45" x14ac:dyDescent="0.25">
      <c r="A13074" s="27" t="s">
        <v>11125</v>
      </c>
      <c r="B13074" s="19" t="s">
        <v>16745</v>
      </c>
      <c r="C13074" s="19" t="s">
        <v>16745</v>
      </c>
      <c r="D13074" s="38" t="s">
        <v>16055</v>
      </c>
      <c r="E13074" s="38" t="s">
        <v>11818</v>
      </c>
      <c r="F13074" s="41" t="s">
        <v>2928</v>
      </c>
      <c r="G13074" s="19" t="s">
        <v>721</v>
      </c>
      <c r="H13074" s="41">
        <v>4</v>
      </c>
      <c r="I13074" s="41">
        <v>4</v>
      </c>
      <c r="J13074" s="41">
        <v>10</v>
      </c>
      <c r="K13074" s="44">
        <v>2</v>
      </c>
      <c r="L13074" s="20">
        <v>113168.82</v>
      </c>
      <c r="M13074" s="19" t="s">
        <v>11</v>
      </c>
      <c r="N13074" s="28" t="s">
        <v>15953</v>
      </c>
    </row>
    <row r="13075" spans="1:14" ht="45" x14ac:dyDescent="0.25">
      <c r="A13075" s="27" t="s">
        <v>11125</v>
      </c>
      <c r="B13075" s="19" t="s">
        <v>16745</v>
      </c>
      <c r="C13075" s="19" t="s">
        <v>16745</v>
      </c>
      <c r="D13075" s="38" t="s">
        <v>16055</v>
      </c>
      <c r="E13075" s="38" t="s">
        <v>11819</v>
      </c>
      <c r="F13075" s="41" t="s">
        <v>2928</v>
      </c>
      <c r="G13075" s="19" t="s">
        <v>721</v>
      </c>
      <c r="H13075" s="41">
        <v>4</v>
      </c>
      <c r="I13075" s="41">
        <v>4</v>
      </c>
      <c r="J13075" s="41">
        <v>10</v>
      </c>
      <c r="K13075" s="44">
        <v>40</v>
      </c>
      <c r="L13075" s="20">
        <v>234442</v>
      </c>
      <c r="M13075" s="19" t="s">
        <v>11</v>
      </c>
      <c r="N13075" s="28" t="s">
        <v>15953</v>
      </c>
    </row>
    <row r="13076" spans="1:14" ht="45" x14ac:dyDescent="0.25">
      <c r="A13076" s="27" t="s">
        <v>11125</v>
      </c>
      <c r="B13076" s="19" t="s">
        <v>16745</v>
      </c>
      <c r="C13076" s="19" t="s">
        <v>16745</v>
      </c>
      <c r="D13076" s="38" t="s">
        <v>16055</v>
      </c>
      <c r="E13076" s="38" t="s">
        <v>11820</v>
      </c>
      <c r="F13076" s="41" t="s">
        <v>9568</v>
      </c>
      <c r="G13076" s="19" t="s">
        <v>6143</v>
      </c>
      <c r="H13076" s="41">
        <v>3</v>
      </c>
      <c r="I13076" s="41">
        <v>6</v>
      </c>
      <c r="J13076" s="41">
        <v>10</v>
      </c>
      <c r="K13076" s="44">
        <v>3</v>
      </c>
      <c r="L13076" s="20">
        <v>15753371.129999999</v>
      </c>
      <c r="M13076" s="19" t="s">
        <v>11</v>
      </c>
      <c r="N13076" s="28" t="s">
        <v>15953</v>
      </c>
    </row>
    <row r="13077" spans="1:14" ht="45" x14ac:dyDescent="0.25">
      <c r="A13077" s="27" t="s">
        <v>11125</v>
      </c>
      <c r="B13077" s="19" t="s">
        <v>16745</v>
      </c>
      <c r="C13077" s="19" t="s">
        <v>16745</v>
      </c>
      <c r="D13077" s="38" t="s">
        <v>16055</v>
      </c>
      <c r="E13077" s="38" t="s">
        <v>11821</v>
      </c>
      <c r="F13077" s="41" t="s">
        <v>3191</v>
      </c>
      <c r="G13077" s="19" t="s">
        <v>6143</v>
      </c>
      <c r="H13077" s="41">
        <v>3</v>
      </c>
      <c r="I13077" s="41">
        <v>6</v>
      </c>
      <c r="J13077" s="41">
        <v>10</v>
      </c>
      <c r="K13077" s="44">
        <v>29</v>
      </c>
      <c r="L13077" s="20">
        <v>182212.8</v>
      </c>
      <c r="M13077" s="19" t="s">
        <v>11</v>
      </c>
      <c r="N13077" s="28" t="s">
        <v>15953</v>
      </c>
    </row>
    <row r="13078" spans="1:14" ht="45" x14ac:dyDescent="0.25">
      <c r="A13078" s="27" t="s">
        <v>11125</v>
      </c>
      <c r="B13078" s="19" t="s">
        <v>16745</v>
      </c>
      <c r="C13078" s="19" t="s">
        <v>16745</v>
      </c>
      <c r="D13078" s="38" t="s">
        <v>16055</v>
      </c>
      <c r="E13078" s="38" t="s">
        <v>11822</v>
      </c>
      <c r="F13078" s="41" t="s">
        <v>11823</v>
      </c>
      <c r="G13078" s="19" t="s">
        <v>721</v>
      </c>
      <c r="H13078" s="41">
        <v>4</v>
      </c>
      <c r="I13078" s="41">
        <v>4</v>
      </c>
      <c r="J13078" s="41">
        <v>10</v>
      </c>
      <c r="K13078" s="44">
        <v>3</v>
      </c>
      <c r="L13078" s="20">
        <v>52489.14</v>
      </c>
      <c r="M13078" s="19" t="s">
        <v>15959</v>
      </c>
      <c r="N13078" s="28" t="s">
        <v>15953</v>
      </c>
    </row>
    <row r="13079" spans="1:14" ht="45" x14ac:dyDescent="0.25">
      <c r="A13079" s="27" t="s">
        <v>11125</v>
      </c>
      <c r="B13079" s="19" t="s">
        <v>16745</v>
      </c>
      <c r="C13079" s="19" t="s">
        <v>16745</v>
      </c>
      <c r="D13079" s="38" t="s">
        <v>16055</v>
      </c>
      <c r="E13079" s="38" t="s">
        <v>11824</v>
      </c>
      <c r="F13079" s="41" t="s">
        <v>11823</v>
      </c>
      <c r="G13079" s="19" t="s">
        <v>721</v>
      </c>
      <c r="H13079" s="41">
        <v>4</v>
      </c>
      <c r="I13079" s="41">
        <v>4</v>
      </c>
      <c r="J13079" s="41">
        <v>10</v>
      </c>
      <c r="K13079" s="44">
        <v>3</v>
      </c>
      <c r="L13079" s="20">
        <v>33255.149999999994</v>
      </c>
      <c r="M13079" s="19" t="s">
        <v>15959</v>
      </c>
      <c r="N13079" s="28" t="s">
        <v>15953</v>
      </c>
    </row>
    <row r="13080" spans="1:14" ht="45" x14ac:dyDescent="0.25">
      <c r="A13080" s="27" t="s">
        <v>11125</v>
      </c>
      <c r="B13080" s="19" t="s">
        <v>16745</v>
      </c>
      <c r="C13080" s="19" t="s">
        <v>16745</v>
      </c>
      <c r="D13080" s="38" t="s">
        <v>16055</v>
      </c>
      <c r="E13080" s="38" t="s">
        <v>11825</v>
      </c>
      <c r="F13080" s="41" t="s">
        <v>11823</v>
      </c>
      <c r="G13080" s="19" t="s">
        <v>721</v>
      </c>
      <c r="H13080" s="41">
        <v>4</v>
      </c>
      <c r="I13080" s="41">
        <v>4</v>
      </c>
      <c r="J13080" s="41">
        <v>10</v>
      </c>
      <c r="K13080" s="44">
        <v>3</v>
      </c>
      <c r="L13080" s="20">
        <v>23615.1</v>
      </c>
      <c r="M13080" s="19" t="s">
        <v>15959</v>
      </c>
      <c r="N13080" s="28" t="s">
        <v>15953</v>
      </c>
    </row>
    <row r="13081" spans="1:14" ht="45" x14ac:dyDescent="0.25">
      <c r="A13081" s="27" t="s">
        <v>11125</v>
      </c>
      <c r="B13081" s="19" t="s">
        <v>16745</v>
      </c>
      <c r="C13081" s="19" t="s">
        <v>16745</v>
      </c>
      <c r="D13081" s="38" t="s">
        <v>16055</v>
      </c>
      <c r="E13081" s="38" t="s">
        <v>11825</v>
      </c>
      <c r="F13081" s="41" t="s">
        <v>11823</v>
      </c>
      <c r="G13081" s="19" t="s">
        <v>721</v>
      </c>
      <c r="H13081" s="41">
        <v>4</v>
      </c>
      <c r="I13081" s="41">
        <v>4</v>
      </c>
      <c r="J13081" s="41">
        <v>10</v>
      </c>
      <c r="K13081" s="44">
        <v>3</v>
      </c>
      <c r="L13081" s="20">
        <v>31915.199999999997</v>
      </c>
      <c r="M13081" s="19" t="s">
        <v>15959</v>
      </c>
      <c r="N13081" s="28" t="s">
        <v>15953</v>
      </c>
    </row>
    <row r="13082" spans="1:14" ht="45" x14ac:dyDescent="0.25">
      <c r="A13082" s="27" t="s">
        <v>11125</v>
      </c>
      <c r="B13082" s="19" t="s">
        <v>16745</v>
      </c>
      <c r="C13082" s="19" t="s">
        <v>16745</v>
      </c>
      <c r="D13082" s="38" t="s">
        <v>16055</v>
      </c>
      <c r="E13082" s="38" t="s">
        <v>11826</v>
      </c>
      <c r="F13082" s="41" t="s">
        <v>11823</v>
      </c>
      <c r="G13082" s="19" t="s">
        <v>721</v>
      </c>
      <c r="H13082" s="41">
        <v>4</v>
      </c>
      <c r="I13082" s="41">
        <v>4</v>
      </c>
      <c r="J13082" s="41">
        <v>10</v>
      </c>
      <c r="K13082" s="44">
        <v>2</v>
      </c>
      <c r="L13082" s="20">
        <v>22348.44</v>
      </c>
      <c r="M13082" s="19" t="s">
        <v>15959</v>
      </c>
      <c r="N13082" s="28" t="s">
        <v>15953</v>
      </c>
    </row>
    <row r="13083" spans="1:14" ht="45" x14ac:dyDescent="0.25">
      <c r="A13083" s="27" t="s">
        <v>11125</v>
      </c>
      <c r="B13083" s="19" t="s">
        <v>16745</v>
      </c>
      <c r="C13083" s="19" t="s">
        <v>16745</v>
      </c>
      <c r="D13083" s="38" t="s">
        <v>16055</v>
      </c>
      <c r="E13083" s="38" t="s">
        <v>11827</v>
      </c>
      <c r="F13083" s="41" t="s">
        <v>11823</v>
      </c>
      <c r="G13083" s="19" t="s">
        <v>721</v>
      </c>
      <c r="H13083" s="41">
        <v>4</v>
      </c>
      <c r="I13083" s="41">
        <v>4</v>
      </c>
      <c r="J13083" s="41">
        <v>10</v>
      </c>
      <c r="K13083" s="44">
        <v>2</v>
      </c>
      <c r="L13083" s="20">
        <v>15904.02</v>
      </c>
      <c r="M13083" s="19" t="s">
        <v>15959</v>
      </c>
      <c r="N13083" s="28" t="s">
        <v>15953</v>
      </c>
    </row>
    <row r="13084" spans="1:14" ht="45" x14ac:dyDescent="0.25">
      <c r="A13084" s="27" t="s">
        <v>11125</v>
      </c>
      <c r="B13084" s="19" t="s">
        <v>16745</v>
      </c>
      <c r="C13084" s="19" t="s">
        <v>16745</v>
      </c>
      <c r="D13084" s="38" t="s">
        <v>16055</v>
      </c>
      <c r="E13084" s="38" t="s">
        <v>11828</v>
      </c>
      <c r="F13084" s="41" t="s">
        <v>11823</v>
      </c>
      <c r="G13084" s="19" t="s">
        <v>721</v>
      </c>
      <c r="H13084" s="41">
        <v>4</v>
      </c>
      <c r="I13084" s="41">
        <v>4</v>
      </c>
      <c r="J13084" s="41">
        <v>10</v>
      </c>
      <c r="K13084" s="44">
        <v>2</v>
      </c>
      <c r="L13084" s="20">
        <v>25703.599999999999</v>
      </c>
      <c r="M13084" s="19" t="s">
        <v>15959</v>
      </c>
      <c r="N13084" s="28" t="s">
        <v>15953</v>
      </c>
    </row>
    <row r="13085" spans="1:14" ht="45" x14ac:dyDescent="0.25">
      <c r="A13085" s="27" t="s">
        <v>11125</v>
      </c>
      <c r="B13085" s="19" t="s">
        <v>16745</v>
      </c>
      <c r="C13085" s="19" t="s">
        <v>16745</v>
      </c>
      <c r="D13085" s="38" t="s">
        <v>16055</v>
      </c>
      <c r="E13085" s="38" t="s">
        <v>11829</v>
      </c>
      <c r="F13085" s="41" t="s">
        <v>11823</v>
      </c>
      <c r="G13085" s="19" t="s">
        <v>721</v>
      </c>
      <c r="H13085" s="41">
        <v>4</v>
      </c>
      <c r="I13085" s="41">
        <v>4</v>
      </c>
      <c r="J13085" s="41">
        <v>10</v>
      </c>
      <c r="K13085" s="44">
        <v>2</v>
      </c>
      <c r="L13085" s="20">
        <v>31487.84</v>
      </c>
      <c r="M13085" s="19" t="s">
        <v>15959</v>
      </c>
      <c r="N13085" s="28" t="s">
        <v>15953</v>
      </c>
    </row>
    <row r="13086" spans="1:14" ht="45" x14ac:dyDescent="0.25">
      <c r="A13086" s="27" t="s">
        <v>11125</v>
      </c>
      <c r="B13086" s="19" t="s">
        <v>16745</v>
      </c>
      <c r="C13086" s="19" t="s">
        <v>16745</v>
      </c>
      <c r="D13086" s="38" t="s">
        <v>16055</v>
      </c>
      <c r="E13086" s="38" t="s">
        <v>11830</v>
      </c>
      <c r="F13086" s="41" t="s">
        <v>11831</v>
      </c>
      <c r="G13086" s="19" t="s">
        <v>721</v>
      </c>
      <c r="H13086" s="41">
        <v>4</v>
      </c>
      <c r="I13086" s="41">
        <v>4</v>
      </c>
      <c r="J13086" s="41">
        <v>10</v>
      </c>
      <c r="K13086" s="44">
        <v>2</v>
      </c>
      <c r="L13086" s="20">
        <v>262626.65999999997</v>
      </c>
      <c r="M13086" s="19" t="s">
        <v>11</v>
      </c>
      <c r="N13086" s="28" t="s">
        <v>15953</v>
      </c>
    </row>
    <row r="13087" spans="1:14" ht="45" x14ac:dyDescent="0.25">
      <c r="A13087" s="27" t="s">
        <v>11125</v>
      </c>
      <c r="B13087" s="19" t="s">
        <v>16745</v>
      </c>
      <c r="C13087" s="19" t="s">
        <v>16745</v>
      </c>
      <c r="D13087" s="38" t="s">
        <v>16055</v>
      </c>
      <c r="E13087" s="38" t="s">
        <v>11832</v>
      </c>
      <c r="F13087" s="41" t="s">
        <v>11831</v>
      </c>
      <c r="G13087" s="19" t="s">
        <v>721</v>
      </c>
      <c r="H13087" s="41">
        <v>4</v>
      </c>
      <c r="I13087" s="41">
        <v>4</v>
      </c>
      <c r="J13087" s="41">
        <v>10</v>
      </c>
      <c r="K13087" s="44">
        <v>2</v>
      </c>
      <c r="L13087" s="20">
        <v>892892.9</v>
      </c>
      <c r="M13087" s="19" t="s">
        <v>11</v>
      </c>
      <c r="N13087" s="28" t="s">
        <v>15953</v>
      </c>
    </row>
    <row r="13088" spans="1:14" ht="45" x14ac:dyDescent="0.25">
      <c r="A13088" s="27" t="s">
        <v>11125</v>
      </c>
      <c r="B13088" s="19" t="s">
        <v>16745</v>
      </c>
      <c r="C13088" s="19" t="s">
        <v>16745</v>
      </c>
      <c r="D13088" s="38" t="s">
        <v>16055</v>
      </c>
      <c r="E13088" s="38" t="s">
        <v>11833</v>
      </c>
      <c r="F13088" s="41" t="s">
        <v>11831</v>
      </c>
      <c r="G13088" s="19" t="s">
        <v>721</v>
      </c>
      <c r="H13088" s="41">
        <v>4</v>
      </c>
      <c r="I13088" s="41">
        <v>4</v>
      </c>
      <c r="J13088" s="41">
        <v>10</v>
      </c>
      <c r="K13088" s="44">
        <v>3</v>
      </c>
      <c r="L13088" s="20">
        <v>557501.01</v>
      </c>
      <c r="M13088" s="19" t="s">
        <v>11</v>
      </c>
      <c r="N13088" s="28" t="s">
        <v>15953</v>
      </c>
    </row>
    <row r="13089" spans="1:14" ht="45" x14ac:dyDescent="0.25">
      <c r="A13089" s="27" t="s">
        <v>11125</v>
      </c>
      <c r="B13089" s="19" t="s">
        <v>16745</v>
      </c>
      <c r="C13089" s="19" t="s">
        <v>16745</v>
      </c>
      <c r="D13089" s="38" t="s">
        <v>16055</v>
      </c>
      <c r="E13089" s="38" t="s">
        <v>11834</v>
      </c>
      <c r="F13089" s="41" t="s">
        <v>11814</v>
      </c>
      <c r="G13089" s="19" t="s">
        <v>6143</v>
      </c>
      <c r="H13089" s="41">
        <v>3</v>
      </c>
      <c r="I13089" s="41">
        <v>6</v>
      </c>
      <c r="J13089" s="41">
        <v>10</v>
      </c>
      <c r="K13089" s="44">
        <v>2</v>
      </c>
      <c r="L13089" s="20">
        <v>357000</v>
      </c>
      <c r="M13089" s="19" t="s">
        <v>11</v>
      </c>
      <c r="N13089" s="28" t="s">
        <v>15953</v>
      </c>
    </row>
    <row r="13090" spans="1:14" ht="45" x14ac:dyDescent="0.25">
      <c r="A13090" s="27" t="s">
        <v>11125</v>
      </c>
      <c r="B13090" s="19" t="s">
        <v>16745</v>
      </c>
      <c r="C13090" s="19" t="s">
        <v>16745</v>
      </c>
      <c r="D13090" s="38" t="s">
        <v>16055</v>
      </c>
      <c r="E13090" s="38" t="s">
        <v>11835</v>
      </c>
      <c r="F13090" s="41" t="s">
        <v>11814</v>
      </c>
      <c r="G13090" s="19" t="s">
        <v>6143</v>
      </c>
      <c r="H13090" s="41">
        <v>3</v>
      </c>
      <c r="I13090" s="41">
        <v>6</v>
      </c>
      <c r="J13090" s="41">
        <v>10</v>
      </c>
      <c r="K13090" s="44">
        <v>2</v>
      </c>
      <c r="L13090" s="20">
        <v>267750</v>
      </c>
      <c r="M13090" s="19" t="s">
        <v>11</v>
      </c>
      <c r="N13090" s="28" t="s">
        <v>15953</v>
      </c>
    </row>
    <row r="13091" spans="1:14" ht="45" x14ac:dyDescent="0.25">
      <c r="A13091" s="27" t="s">
        <v>11125</v>
      </c>
      <c r="B13091" s="19" t="s">
        <v>16745</v>
      </c>
      <c r="C13091" s="19" t="s">
        <v>16745</v>
      </c>
      <c r="D13091" s="38" t="s">
        <v>16055</v>
      </c>
      <c r="E13091" s="38" t="s">
        <v>11836</v>
      </c>
      <c r="F13091" s="41" t="s">
        <v>11814</v>
      </c>
      <c r="G13091" s="19" t="s">
        <v>6143</v>
      </c>
      <c r="H13091" s="41">
        <v>3</v>
      </c>
      <c r="I13091" s="41">
        <v>6</v>
      </c>
      <c r="J13091" s="41">
        <v>10</v>
      </c>
      <c r="K13091" s="44">
        <v>4</v>
      </c>
      <c r="L13091" s="20">
        <v>892500</v>
      </c>
      <c r="M13091" s="19" t="s">
        <v>11</v>
      </c>
      <c r="N13091" s="28" t="s">
        <v>15953</v>
      </c>
    </row>
    <row r="13092" spans="1:14" ht="45" x14ac:dyDescent="0.25">
      <c r="A13092" s="27" t="s">
        <v>11125</v>
      </c>
      <c r="B13092" s="19" t="s">
        <v>16745</v>
      </c>
      <c r="C13092" s="19" t="s">
        <v>16745</v>
      </c>
      <c r="D13092" s="38" t="s">
        <v>16055</v>
      </c>
      <c r="E13092" s="38" t="s">
        <v>11837</v>
      </c>
      <c r="F13092" s="41" t="s">
        <v>11814</v>
      </c>
      <c r="G13092" s="19" t="s">
        <v>6143</v>
      </c>
      <c r="H13092" s="41">
        <v>3</v>
      </c>
      <c r="I13092" s="41">
        <v>6</v>
      </c>
      <c r="J13092" s="41">
        <v>10</v>
      </c>
      <c r="K13092" s="44">
        <v>5</v>
      </c>
      <c r="L13092" s="20">
        <v>1249500</v>
      </c>
      <c r="M13092" s="19" t="s">
        <v>11</v>
      </c>
      <c r="N13092" s="28" t="s">
        <v>15953</v>
      </c>
    </row>
    <row r="13093" spans="1:14" ht="45" x14ac:dyDescent="0.25">
      <c r="A13093" s="27" t="s">
        <v>11125</v>
      </c>
      <c r="B13093" s="19" t="s">
        <v>16745</v>
      </c>
      <c r="C13093" s="19" t="s">
        <v>16745</v>
      </c>
      <c r="D13093" s="38" t="s">
        <v>16055</v>
      </c>
      <c r="E13093" s="38" t="s">
        <v>11838</v>
      </c>
      <c r="F13093" s="41" t="s">
        <v>2118</v>
      </c>
      <c r="G13093" s="19" t="s">
        <v>721</v>
      </c>
      <c r="H13093" s="41">
        <v>4</v>
      </c>
      <c r="I13093" s="41">
        <v>4</v>
      </c>
      <c r="J13093" s="41">
        <v>10</v>
      </c>
      <c r="K13093" s="44">
        <v>5</v>
      </c>
      <c r="L13093" s="20">
        <v>94995.849999999991</v>
      </c>
      <c r="M13093" s="19" t="s">
        <v>11</v>
      </c>
      <c r="N13093" s="28" t="s">
        <v>15953</v>
      </c>
    </row>
    <row r="13094" spans="1:14" ht="45" x14ac:dyDescent="0.25">
      <c r="A13094" s="27" t="s">
        <v>11125</v>
      </c>
      <c r="B13094" s="19" t="s">
        <v>16745</v>
      </c>
      <c r="C13094" s="19" t="s">
        <v>16745</v>
      </c>
      <c r="D13094" s="38" t="s">
        <v>16055</v>
      </c>
      <c r="E13094" s="38" t="s">
        <v>11839</v>
      </c>
      <c r="F13094" s="41" t="s">
        <v>11840</v>
      </c>
      <c r="G13094" s="19" t="s">
        <v>721</v>
      </c>
      <c r="H13094" s="41">
        <v>4</v>
      </c>
      <c r="I13094" s="41">
        <v>4</v>
      </c>
      <c r="J13094" s="41">
        <v>10</v>
      </c>
      <c r="K13094" s="44">
        <v>10</v>
      </c>
      <c r="L13094" s="20">
        <v>416279.89999999997</v>
      </c>
      <c r="M13094" s="19" t="s">
        <v>11</v>
      </c>
      <c r="N13094" s="28" t="s">
        <v>15953</v>
      </c>
    </row>
    <row r="13095" spans="1:14" ht="45" x14ac:dyDescent="0.25">
      <c r="A13095" s="27" t="s">
        <v>11125</v>
      </c>
      <c r="B13095" s="19" t="s">
        <v>16745</v>
      </c>
      <c r="C13095" s="19" t="s">
        <v>16745</v>
      </c>
      <c r="D13095" s="38" t="s">
        <v>16055</v>
      </c>
      <c r="E13095" s="38" t="s">
        <v>11841</v>
      </c>
      <c r="F13095" s="41" t="s">
        <v>11842</v>
      </c>
      <c r="G13095" s="19" t="s">
        <v>721</v>
      </c>
      <c r="H13095" s="41">
        <v>4</v>
      </c>
      <c r="I13095" s="41">
        <v>4</v>
      </c>
      <c r="J13095" s="41">
        <v>10</v>
      </c>
      <c r="K13095" s="44">
        <v>10</v>
      </c>
      <c r="L13095" s="20">
        <v>3407431.0999999996</v>
      </c>
      <c r="M13095" s="19" t="s">
        <v>11</v>
      </c>
      <c r="N13095" s="28" t="s">
        <v>15953</v>
      </c>
    </row>
    <row r="13096" spans="1:14" ht="45" x14ac:dyDescent="0.25">
      <c r="A13096" s="27" t="s">
        <v>11125</v>
      </c>
      <c r="B13096" s="19" t="s">
        <v>16745</v>
      </c>
      <c r="C13096" s="19" t="s">
        <v>16745</v>
      </c>
      <c r="D13096" s="38" t="s">
        <v>16055</v>
      </c>
      <c r="E13096" s="38" t="s">
        <v>11843</v>
      </c>
      <c r="F13096" s="41" t="s">
        <v>11842</v>
      </c>
      <c r="G13096" s="19" t="s">
        <v>721</v>
      </c>
      <c r="H13096" s="41">
        <v>4</v>
      </c>
      <c r="I13096" s="41">
        <v>4</v>
      </c>
      <c r="J13096" s="41">
        <v>10</v>
      </c>
      <c r="K13096" s="44">
        <v>10</v>
      </c>
      <c r="L13096" s="20">
        <v>1945596.4000000001</v>
      </c>
      <c r="M13096" s="19" t="s">
        <v>11</v>
      </c>
      <c r="N13096" s="28" t="s">
        <v>15953</v>
      </c>
    </row>
    <row r="13097" spans="1:14" ht="45" x14ac:dyDescent="0.25">
      <c r="A13097" s="27" t="s">
        <v>11125</v>
      </c>
      <c r="B13097" s="19" t="s">
        <v>16745</v>
      </c>
      <c r="C13097" s="19" t="s">
        <v>16745</v>
      </c>
      <c r="D13097" s="38" t="s">
        <v>16055</v>
      </c>
      <c r="E13097" s="38" t="s">
        <v>11844</v>
      </c>
      <c r="F13097" s="41" t="s">
        <v>2685</v>
      </c>
      <c r="G13097" s="19" t="s">
        <v>6143</v>
      </c>
      <c r="H13097" s="41">
        <v>3</v>
      </c>
      <c r="I13097" s="41">
        <v>6</v>
      </c>
      <c r="J13097" s="41">
        <v>10</v>
      </c>
      <c r="K13097" s="44">
        <v>1</v>
      </c>
      <c r="L13097" s="20">
        <v>401625</v>
      </c>
      <c r="M13097" s="19" t="s">
        <v>11</v>
      </c>
      <c r="N13097" s="28" t="s">
        <v>15953</v>
      </c>
    </row>
    <row r="13098" spans="1:14" ht="45" x14ac:dyDescent="0.25">
      <c r="A13098" s="27" t="s">
        <v>11125</v>
      </c>
      <c r="B13098" s="19" t="s">
        <v>16745</v>
      </c>
      <c r="C13098" s="19" t="s">
        <v>16745</v>
      </c>
      <c r="D13098" s="38" t="s">
        <v>16055</v>
      </c>
      <c r="E13098" s="38" t="s">
        <v>11845</v>
      </c>
      <c r="F13098" s="41" t="s">
        <v>11846</v>
      </c>
      <c r="G13098" s="19" t="s">
        <v>721</v>
      </c>
      <c r="H13098" s="41">
        <v>4</v>
      </c>
      <c r="I13098" s="41">
        <v>4</v>
      </c>
      <c r="J13098" s="41">
        <v>10</v>
      </c>
      <c r="K13098" s="44">
        <v>3</v>
      </c>
      <c r="L13098" s="20">
        <v>1295107.44</v>
      </c>
      <c r="M13098" s="19" t="s">
        <v>15964</v>
      </c>
      <c r="N13098" s="28" t="s">
        <v>15953</v>
      </c>
    </row>
    <row r="13099" spans="1:14" ht="45" x14ac:dyDescent="0.25">
      <c r="A13099" s="27" t="s">
        <v>11125</v>
      </c>
      <c r="B13099" s="19" t="s">
        <v>16745</v>
      </c>
      <c r="C13099" s="19" t="s">
        <v>16745</v>
      </c>
      <c r="D13099" s="38" t="s">
        <v>16055</v>
      </c>
      <c r="E13099" s="38" t="s">
        <v>11847</v>
      </c>
      <c r="F13099" s="41" t="s">
        <v>11846</v>
      </c>
      <c r="G13099" s="19" t="s">
        <v>721</v>
      </c>
      <c r="H13099" s="41">
        <v>4</v>
      </c>
      <c r="I13099" s="41">
        <v>4</v>
      </c>
      <c r="J13099" s="41">
        <v>10</v>
      </c>
      <c r="K13099" s="44">
        <v>1</v>
      </c>
      <c r="L13099" s="20">
        <v>1512519.63</v>
      </c>
      <c r="M13099" s="19" t="s">
        <v>11</v>
      </c>
      <c r="N13099" s="28" t="s">
        <v>15953</v>
      </c>
    </row>
    <row r="13100" spans="1:14" ht="30" x14ac:dyDescent="0.25">
      <c r="A13100" s="27" t="s">
        <v>11125</v>
      </c>
      <c r="B13100" s="19" t="s">
        <v>17038</v>
      </c>
      <c r="C13100" s="19" t="s">
        <v>16801</v>
      </c>
      <c r="D13100" s="38" t="s">
        <v>16111</v>
      </c>
      <c r="E13100" s="38" t="s">
        <v>11848</v>
      </c>
      <c r="F13100" s="41" t="s">
        <v>11849</v>
      </c>
      <c r="G13100" s="19" t="s">
        <v>6143</v>
      </c>
      <c r="H13100" s="41">
        <v>3</v>
      </c>
      <c r="I13100" s="41">
        <v>6</v>
      </c>
      <c r="J13100" s="41">
        <v>10</v>
      </c>
      <c r="K13100" s="44">
        <v>2</v>
      </c>
      <c r="L13100" s="20">
        <v>936663.28</v>
      </c>
      <c r="M13100" s="19" t="s">
        <v>11</v>
      </c>
      <c r="N13100" s="28" t="s">
        <v>15953</v>
      </c>
    </row>
    <row r="13101" spans="1:14" ht="30" x14ac:dyDescent="0.25">
      <c r="A13101" s="27" t="s">
        <v>11125</v>
      </c>
      <c r="B13101" s="19" t="s">
        <v>17038</v>
      </c>
      <c r="C13101" s="19" t="s">
        <v>16801</v>
      </c>
      <c r="D13101" s="38" t="s">
        <v>16111</v>
      </c>
      <c r="E13101" s="38" t="s">
        <v>11850</v>
      </c>
      <c r="F13101" s="41" t="s">
        <v>11849</v>
      </c>
      <c r="G13101" s="19" t="s">
        <v>6143</v>
      </c>
      <c r="H13101" s="41">
        <v>3</v>
      </c>
      <c r="I13101" s="41">
        <v>6</v>
      </c>
      <c r="J13101" s="41">
        <v>10</v>
      </c>
      <c r="K13101" s="44">
        <v>3</v>
      </c>
      <c r="L13101" s="20">
        <v>1920370.83</v>
      </c>
      <c r="M13101" s="19" t="s">
        <v>11</v>
      </c>
      <c r="N13101" s="28" t="s">
        <v>15953</v>
      </c>
    </row>
    <row r="13102" spans="1:14" ht="30" x14ac:dyDescent="0.25">
      <c r="A13102" s="27" t="s">
        <v>11125</v>
      </c>
      <c r="B13102" s="19" t="s">
        <v>17038</v>
      </c>
      <c r="C13102" s="19" t="s">
        <v>16801</v>
      </c>
      <c r="D13102" s="38" t="s">
        <v>16111</v>
      </c>
      <c r="E13102" s="38" t="s">
        <v>11851</v>
      </c>
      <c r="F13102" s="41" t="s">
        <v>11849</v>
      </c>
      <c r="G13102" s="19" t="s">
        <v>6143</v>
      </c>
      <c r="H13102" s="41">
        <v>3</v>
      </c>
      <c r="I13102" s="41">
        <v>6</v>
      </c>
      <c r="J13102" s="41">
        <v>10</v>
      </c>
      <c r="K13102" s="44">
        <v>2</v>
      </c>
      <c r="L13102" s="20">
        <v>283220</v>
      </c>
      <c r="M13102" s="19" t="s">
        <v>11</v>
      </c>
      <c r="N13102" s="28" t="s">
        <v>15953</v>
      </c>
    </row>
    <row r="13103" spans="1:14" ht="30" x14ac:dyDescent="0.25">
      <c r="A13103" s="27" t="s">
        <v>11125</v>
      </c>
      <c r="B13103" s="19" t="s">
        <v>17038</v>
      </c>
      <c r="C13103" s="19" t="s">
        <v>16801</v>
      </c>
      <c r="D13103" s="38" t="s">
        <v>16111</v>
      </c>
      <c r="E13103" s="38" t="s">
        <v>11852</v>
      </c>
      <c r="F13103" s="41" t="s">
        <v>11853</v>
      </c>
      <c r="G13103" s="19" t="s">
        <v>6143</v>
      </c>
      <c r="H13103" s="41">
        <v>3</v>
      </c>
      <c r="I13103" s="41">
        <v>6</v>
      </c>
      <c r="J13103" s="41">
        <v>10</v>
      </c>
      <c r="K13103" s="44">
        <v>1</v>
      </c>
      <c r="L13103" s="20">
        <v>1508533.25</v>
      </c>
      <c r="M13103" s="19" t="s">
        <v>11</v>
      </c>
      <c r="N13103" s="28" t="s">
        <v>15953</v>
      </c>
    </row>
    <row r="13104" spans="1:14" ht="30" x14ac:dyDescent="0.25">
      <c r="A13104" s="27" t="s">
        <v>11125</v>
      </c>
      <c r="B13104" s="19" t="s">
        <v>17038</v>
      </c>
      <c r="C13104" s="19" t="s">
        <v>16801</v>
      </c>
      <c r="D13104" s="38" t="s">
        <v>16111</v>
      </c>
      <c r="E13104" s="38" t="s">
        <v>11854</v>
      </c>
      <c r="F13104" s="41" t="s">
        <v>6495</v>
      </c>
      <c r="G13104" s="19" t="s">
        <v>6143</v>
      </c>
      <c r="H13104" s="41">
        <v>3</v>
      </c>
      <c r="I13104" s="41">
        <v>6</v>
      </c>
      <c r="J13104" s="41">
        <v>10</v>
      </c>
      <c r="K13104" s="44">
        <v>2</v>
      </c>
      <c r="L13104" s="20">
        <v>2792727.7</v>
      </c>
      <c r="M13104" s="19" t="s">
        <v>11</v>
      </c>
      <c r="N13104" s="28" t="s">
        <v>15953</v>
      </c>
    </row>
    <row r="13105" spans="1:14" ht="30" x14ac:dyDescent="0.25">
      <c r="A13105" s="27" t="s">
        <v>11125</v>
      </c>
      <c r="B13105" s="19" t="s">
        <v>17038</v>
      </c>
      <c r="C13105" s="19" t="s">
        <v>16801</v>
      </c>
      <c r="D13105" s="38" t="s">
        <v>16111</v>
      </c>
      <c r="E13105" s="38" t="s">
        <v>11855</v>
      </c>
      <c r="F13105" s="41" t="s">
        <v>6495</v>
      </c>
      <c r="G13105" s="19" t="s">
        <v>6143</v>
      </c>
      <c r="H13105" s="41">
        <v>3</v>
      </c>
      <c r="I13105" s="41">
        <v>6</v>
      </c>
      <c r="J13105" s="41">
        <v>10</v>
      </c>
      <c r="K13105" s="44">
        <v>1</v>
      </c>
      <c r="L13105" s="20">
        <v>2208447.2200000002</v>
      </c>
      <c r="M13105" s="19" t="s">
        <v>11</v>
      </c>
      <c r="N13105" s="28" t="s">
        <v>15953</v>
      </c>
    </row>
    <row r="13106" spans="1:14" ht="30" x14ac:dyDescent="0.25">
      <c r="A13106" s="27" t="s">
        <v>11125</v>
      </c>
      <c r="B13106" s="19" t="s">
        <v>17038</v>
      </c>
      <c r="C13106" s="19" t="s">
        <v>16801</v>
      </c>
      <c r="D13106" s="38" t="s">
        <v>16111</v>
      </c>
      <c r="E13106" s="38" t="s">
        <v>11856</v>
      </c>
      <c r="F13106" s="41" t="s">
        <v>6495</v>
      </c>
      <c r="G13106" s="19" t="s">
        <v>6143</v>
      </c>
      <c r="H13106" s="41">
        <v>3</v>
      </c>
      <c r="I13106" s="41">
        <v>6</v>
      </c>
      <c r="J13106" s="41">
        <v>10</v>
      </c>
      <c r="K13106" s="44">
        <v>1</v>
      </c>
      <c r="L13106" s="20">
        <v>2651675.81</v>
      </c>
      <c r="M13106" s="19" t="s">
        <v>11</v>
      </c>
      <c r="N13106" s="28" t="s">
        <v>15953</v>
      </c>
    </row>
    <row r="13107" spans="1:14" ht="30" x14ac:dyDescent="0.25">
      <c r="A13107" s="27" t="s">
        <v>11125</v>
      </c>
      <c r="B13107" s="19" t="s">
        <v>17061</v>
      </c>
      <c r="C13107" s="19" t="s">
        <v>16863</v>
      </c>
      <c r="D13107" s="38" t="s">
        <v>16173</v>
      </c>
      <c r="E13107" s="38" t="s">
        <v>11857</v>
      </c>
      <c r="F13107" s="41" t="s">
        <v>11858</v>
      </c>
      <c r="G13107" s="19" t="s">
        <v>6143</v>
      </c>
      <c r="H13107" s="41">
        <v>3</v>
      </c>
      <c r="I13107" s="41">
        <v>6</v>
      </c>
      <c r="J13107" s="41">
        <v>10</v>
      </c>
      <c r="K13107" s="44">
        <v>1</v>
      </c>
      <c r="L13107" s="20">
        <v>133875</v>
      </c>
      <c r="M13107" s="19" t="s">
        <v>11</v>
      </c>
      <c r="N13107" s="28" t="s">
        <v>15953</v>
      </c>
    </row>
    <row r="13108" spans="1:14" ht="45" x14ac:dyDescent="0.25">
      <c r="A13108" s="27" t="s">
        <v>11125</v>
      </c>
      <c r="B13108" s="19" t="s">
        <v>16745</v>
      </c>
      <c r="C13108" s="19" t="s">
        <v>16745</v>
      </c>
      <c r="D13108" s="38" t="s">
        <v>16055</v>
      </c>
      <c r="E13108" s="38" t="s">
        <v>11859</v>
      </c>
      <c r="F13108" s="41" t="s">
        <v>2744</v>
      </c>
      <c r="G13108" s="19" t="s">
        <v>721</v>
      </c>
      <c r="H13108" s="41">
        <v>4</v>
      </c>
      <c r="I13108" s="41">
        <v>4</v>
      </c>
      <c r="J13108" s="41">
        <v>10</v>
      </c>
      <c r="K13108" s="44">
        <v>30</v>
      </c>
      <c r="L13108" s="20">
        <v>255321.00000000003</v>
      </c>
      <c r="M13108" s="19" t="s">
        <v>11</v>
      </c>
      <c r="N13108" s="28" t="s">
        <v>15953</v>
      </c>
    </row>
    <row r="13109" spans="1:14" ht="30" x14ac:dyDescent="0.25">
      <c r="A13109" s="27" t="s">
        <v>11125</v>
      </c>
      <c r="B13109" s="19" t="s">
        <v>17062</v>
      </c>
      <c r="C13109" s="19" t="s">
        <v>16921</v>
      </c>
      <c r="D13109" s="38" t="s">
        <v>16233</v>
      </c>
      <c r="E13109" s="38" t="s">
        <v>11860</v>
      </c>
      <c r="F13109" s="41" t="s">
        <v>4459</v>
      </c>
      <c r="G13109" s="19" t="s">
        <v>6143</v>
      </c>
      <c r="H13109" s="41">
        <v>3</v>
      </c>
      <c r="I13109" s="41">
        <v>6</v>
      </c>
      <c r="J13109" s="41">
        <v>10</v>
      </c>
      <c r="K13109" s="44">
        <v>15</v>
      </c>
      <c r="L13109" s="20">
        <v>3000000</v>
      </c>
      <c r="M13109" s="19" t="s">
        <v>11</v>
      </c>
      <c r="N13109" s="28" t="s">
        <v>15953</v>
      </c>
    </row>
    <row r="13110" spans="1:14" ht="30" x14ac:dyDescent="0.25">
      <c r="A13110" s="27" t="s">
        <v>11125</v>
      </c>
      <c r="B13110" s="19" t="s">
        <v>17062</v>
      </c>
      <c r="C13110" s="19" t="s">
        <v>16921</v>
      </c>
      <c r="D13110" s="38" t="s">
        <v>16233</v>
      </c>
      <c r="E13110" s="38" t="s">
        <v>11861</v>
      </c>
      <c r="F13110" s="41" t="s">
        <v>4459</v>
      </c>
      <c r="G13110" s="19" t="s">
        <v>6143</v>
      </c>
      <c r="H13110" s="41">
        <v>3</v>
      </c>
      <c r="I13110" s="41">
        <v>6</v>
      </c>
      <c r="J13110" s="41">
        <v>10</v>
      </c>
      <c r="K13110" s="44">
        <v>4</v>
      </c>
      <c r="L13110" s="20">
        <v>4319700</v>
      </c>
      <c r="M13110" s="19" t="s">
        <v>11</v>
      </c>
      <c r="N13110" s="28" t="s">
        <v>15953</v>
      </c>
    </row>
    <row r="13111" spans="1:14" ht="45" x14ac:dyDescent="0.25">
      <c r="A13111" s="27" t="s">
        <v>11125</v>
      </c>
      <c r="B13111" s="19" t="s">
        <v>17063</v>
      </c>
      <c r="C13111" s="19" t="s">
        <v>16866</v>
      </c>
      <c r="D13111" s="38" t="s">
        <v>16176</v>
      </c>
      <c r="E13111" s="38" t="s">
        <v>11862</v>
      </c>
      <c r="F13111" s="41" t="s">
        <v>3191</v>
      </c>
      <c r="G13111" s="19" t="s">
        <v>721</v>
      </c>
      <c r="H13111" s="41">
        <v>4</v>
      </c>
      <c r="I13111" s="41">
        <v>4</v>
      </c>
      <c r="J13111" s="41">
        <v>10</v>
      </c>
      <c r="K13111" s="44">
        <v>10</v>
      </c>
      <c r="L13111" s="20">
        <v>512750.19999999995</v>
      </c>
      <c r="M13111" s="19" t="s">
        <v>11</v>
      </c>
      <c r="N13111" s="28" t="s">
        <v>15953</v>
      </c>
    </row>
    <row r="13112" spans="1:14" ht="45" x14ac:dyDescent="0.25">
      <c r="A13112" s="27" t="s">
        <v>11125</v>
      </c>
      <c r="B13112" s="19" t="s">
        <v>17063</v>
      </c>
      <c r="C13112" s="19" t="s">
        <v>16866</v>
      </c>
      <c r="D13112" s="38" t="s">
        <v>16176</v>
      </c>
      <c r="E13112" s="38" t="s">
        <v>11863</v>
      </c>
      <c r="F13112" s="41" t="s">
        <v>3191</v>
      </c>
      <c r="G13112" s="19" t="s">
        <v>721</v>
      </c>
      <c r="H13112" s="41">
        <v>4</v>
      </c>
      <c r="I13112" s="41">
        <v>4</v>
      </c>
      <c r="J13112" s="41">
        <v>10</v>
      </c>
      <c r="K13112" s="44">
        <v>10</v>
      </c>
      <c r="L13112" s="20">
        <v>427784.19999999995</v>
      </c>
      <c r="M13112" s="19" t="s">
        <v>11</v>
      </c>
      <c r="N13112" s="28" t="s">
        <v>15953</v>
      </c>
    </row>
    <row r="13113" spans="1:14" ht="45" x14ac:dyDescent="0.25">
      <c r="A13113" s="27" t="s">
        <v>11125</v>
      </c>
      <c r="B13113" s="19" t="s">
        <v>17063</v>
      </c>
      <c r="C13113" s="19" t="s">
        <v>16866</v>
      </c>
      <c r="D13113" s="38" t="s">
        <v>16176</v>
      </c>
      <c r="E13113" s="38" t="s">
        <v>11864</v>
      </c>
      <c r="F13113" s="41" t="s">
        <v>3191</v>
      </c>
      <c r="G13113" s="19" t="s">
        <v>721</v>
      </c>
      <c r="H13113" s="41">
        <v>4</v>
      </c>
      <c r="I13113" s="41">
        <v>4</v>
      </c>
      <c r="J13113" s="41">
        <v>10</v>
      </c>
      <c r="K13113" s="44">
        <v>7</v>
      </c>
      <c r="L13113" s="20">
        <v>680546.44</v>
      </c>
      <c r="M13113" s="19" t="s">
        <v>11</v>
      </c>
      <c r="N13113" s="28" t="s">
        <v>15953</v>
      </c>
    </row>
    <row r="13114" spans="1:14" ht="45" x14ac:dyDescent="0.25">
      <c r="A13114" s="27" t="s">
        <v>11125</v>
      </c>
      <c r="B13114" s="19" t="s">
        <v>17063</v>
      </c>
      <c r="C13114" s="19" t="s">
        <v>16866</v>
      </c>
      <c r="D13114" s="38" t="s">
        <v>16176</v>
      </c>
      <c r="E13114" s="38" t="s">
        <v>11865</v>
      </c>
      <c r="F13114" s="41" t="s">
        <v>3191</v>
      </c>
      <c r="G13114" s="19" t="s">
        <v>721</v>
      </c>
      <c r="H13114" s="41">
        <v>4</v>
      </c>
      <c r="I13114" s="41">
        <v>4</v>
      </c>
      <c r="J13114" s="41">
        <v>10</v>
      </c>
      <c r="K13114" s="44">
        <v>10</v>
      </c>
      <c r="L13114" s="20">
        <v>427784.19999999995</v>
      </c>
      <c r="M13114" s="19" t="s">
        <v>11</v>
      </c>
      <c r="N13114" s="28" t="s">
        <v>15953</v>
      </c>
    </row>
    <row r="13115" spans="1:14" ht="45" x14ac:dyDescent="0.25">
      <c r="A13115" s="27" t="s">
        <v>11125</v>
      </c>
      <c r="B13115" s="19" t="s">
        <v>17063</v>
      </c>
      <c r="C13115" s="19" t="s">
        <v>16866</v>
      </c>
      <c r="D13115" s="38" t="s">
        <v>16176</v>
      </c>
      <c r="E13115" s="38" t="s">
        <v>11866</v>
      </c>
      <c r="F13115" s="41" t="s">
        <v>3191</v>
      </c>
      <c r="G13115" s="19" t="s">
        <v>721</v>
      </c>
      <c r="H13115" s="41">
        <v>4</v>
      </c>
      <c r="I13115" s="41">
        <v>4</v>
      </c>
      <c r="J13115" s="41">
        <v>10</v>
      </c>
      <c r="K13115" s="44">
        <v>10</v>
      </c>
      <c r="L13115" s="20">
        <v>427784.19999999995</v>
      </c>
      <c r="M13115" s="19" t="s">
        <v>11</v>
      </c>
      <c r="N13115" s="28" t="s">
        <v>15953</v>
      </c>
    </row>
    <row r="13116" spans="1:14" ht="45" x14ac:dyDescent="0.25">
      <c r="A13116" s="27" t="s">
        <v>11125</v>
      </c>
      <c r="B13116" s="19" t="s">
        <v>17063</v>
      </c>
      <c r="C13116" s="19" t="s">
        <v>16866</v>
      </c>
      <c r="D13116" s="38" t="s">
        <v>16176</v>
      </c>
      <c r="E13116" s="38" t="s">
        <v>11867</v>
      </c>
      <c r="F13116" s="41" t="s">
        <v>3191</v>
      </c>
      <c r="G13116" s="19" t="s">
        <v>6143</v>
      </c>
      <c r="H13116" s="41">
        <v>3</v>
      </c>
      <c r="I13116" s="41">
        <v>6</v>
      </c>
      <c r="J13116" s="41">
        <v>10</v>
      </c>
      <c r="K13116" s="44">
        <v>2</v>
      </c>
      <c r="L13116" s="20">
        <v>277512.76</v>
      </c>
      <c r="M13116" s="19" t="s">
        <v>11</v>
      </c>
      <c r="N13116" s="28" t="s">
        <v>15953</v>
      </c>
    </row>
    <row r="13117" spans="1:14" ht="45" x14ac:dyDescent="0.25">
      <c r="A13117" s="27" t="s">
        <v>11125</v>
      </c>
      <c r="B13117" s="19" t="s">
        <v>17063</v>
      </c>
      <c r="C13117" s="19" t="s">
        <v>16866</v>
      </c>
      <c r="D13117" s="38" t="s">
        <v>16176</v>
      </c>
      <c r="E13117" s="38" t="s">
        <v>11868</v>
      </c>
      <c r="F13117" s="41" t="s">
        <v>3191</v>
      </c>
      <c r="G13117" s="19" t="s">
        <v>6143</v>
      </c>
      <c r="H13117" s="41">
        <v>3</v>
      </c>
      <c r="I13117" s="41">
        <v>6</v>
      </c>
      <c r="J13117" s="41">
        <v>10</v>
      </c>
      <c r="K13117" s="44">
        <v>10</v>
      </c>
      <c r="L13117" s="20">
        <v>608685</v>
      </c>
      <c r="M13117" s="19" t="s">
        <v>11</v>
      </c>
      <c r="N13117" s="28" t="s">
        <v>15953</v>
      </c>
    </row>
    <row r="13118" spans="1:14" ht="45" x14ac:dyDescent="0.25">
      <c r="A13118" s="27" t="s">
        <v>11125</v>
      </c>
      <c r="B13118" s="19" t="s">
        <v>17063</v>
      </c>
      <c r="C13118" s="19" t="s">
        <v>16866</v>
      </c>
      <c r="D13118" s="38" t="s">
        <v>16176</v>
      </c>
      <c r="E13118" s="38" t="s">
        <v>11869</v>
      </c>
      <c r="F13118" s="41" t="s">
        <v>3191</v>
      </c>
      <c r="G13118" s="19" t="s">
        <v>6143</v>
      </c>
      <c r="H13118" s="41">
        <v>3</v>
      </c>
      <c r="I13118" s="41">
        <v>6</v>
      </c>
      <c r="J13118" s="41">
        <v>10</v>
      </c>
      <c r="K13118" s="44">
        <v>9</v>
      </c>
      <c r="L13118" s="20">
        <v>5257271.25</v>
      </c>
      <c r="M13118" s="19" t="s">
        <v>11</v>
      </c>
      <c r="N13118" s="28" t="s">
        <v>15953</v>
      </c>
    </row>
    <row r="13119" spans="1:14" ht="45" x14ac:dyDescent="0.25">
      <c r="A13119" s="27" t="s">
        <v>11125</v>
      </c>
      <c r="B13119" s="19" t="s">
        <v>17063</v>
      </c>
      <c r="C13119" s="19" t="s">
        <v>16866</v>
      </c>
      <c r="D13119" s="38" t="s">
        <v>16176</v>
      </c>
      <c r="E13119" s="38" t="s">
        <v>11870</v>
      </c>
      <c r="F13119" s="41" t="s">
        <v>3191</v>
      </c>
      <c r="G13119" s="19" t="s">
        <v>6143</v>
      </c>
      <c r="H13119" s="41">
        <v>3</v>
      </c>
      <c r="I13119" s="41">
        <v>6</v>
      </c>
      <c r="J13119" s="41">
        <v>10</v>
      </c>
      <c r="K13119" s="44">
        <v>12</v>
      </c>
      <c r="L13119" s="20">
        <v>7598745</v>
      </c>
      <c r="M13119" s="19" t="s">
        <v>11</v>
      </c>
      <c r="N13119" s="28" t="s">
        <v>15953</v>
      </c>
    </row>
    <row r="13120" spans="1:14" ht="45" x14ac:dyDescent="0.25">
      <c r="A13120" s="27" t="s">
        <v>11125</v>
      </c>
      <c r="B13120" s="19" t="s">
        <v>17063</v>
      </c>
      <c r="C13120" s="19" t="s">
        <v>16866</v>
      </c>
      <c r="D13120" s="38" t="s">
        <v>16176</v>
      </c>
      <c r="E13120" s="38" t="s">
        <v>11871</v>
      </c>
      <c r="F13120" s="41" t="s">
        <v>3191</v>
      </c>
      <c r="G13120" s="19" t="s">
        <v>6143</v>
      </c>
      <c r="H13120" s="41">
        <v>3</v>
      </c>
      <c r="I13120" s="41">
        <v>6</v>
      </c>
      <c r="J13120" s="41">
        <v>10</v>
      </c>
      <c r="K13120" s="44">
        <v>2</v>
      </c>
      <c r="L13120" s="20">
        <v>6790.14</v>
      </c>
      <c r="M13120" s="19" t="s">
        <v>11</v>
      </c>
      <c r="N13120" s="28" t="s">
        <v>15953</v>
      </c>
    </row>
    <row r="13121" spans="1:14" ht="45" x14ac:dyDescent="0.25">
      <c r="A13121" s="27" t="s">
        <v>11125</v>
      </c>
      <c r="B13121" s="19" t="s">
        <v>17063</v>
      </c>
      <c r="C13121" s="19" t="s">
        <v>16866</v>
      </c>
      <c r="D13121" s="38" t="s">
        <v>16176</v>
      </c>
      <c r="E13121" s="38" t="s">
        <v>11872</v>
      </c>
      <c r="F13121" s="41" t="s">
        <v>3191</v>
      </c>
      <c r="G13121" s="19" t="s">
        <v>6143</v>
      </c>
      <c r="H13121" s="41">
        <v>3</v>
      </c>
      <c r="I13121" s="41">
        <v>6</v>
      </c>
      <c r="J13121" s="41">
        <v>10</v>
      </c>
      <c r="K13121" s="44">
        <v>22</v>
      </c>
      <c r="L13121" s="20">
        <v>215985</v>
      </c>
      <c r="M13121" s="19" t="s">
        <v>11</v>
      </c>
      <c r="N13121" s="28" t="s">
        <v>15953</v>
      </c>
    </row>
    <row r="13122" spans="1:14" ht="45" x14ac:dyDescent="0.25">
      <c r="A13122" s="27" t="s">
        <v>11125</v>
      </c>
      <c r="B13122" s="19" t="s">
        <v>17063</v>
      </c>
      <c r="C13122" s="19" t="s">
        <v>16866</v>
      </c>
      <c r="D13122" s="38" t="s">
        <v>16176</v>
      </c>
      <c r="E13122" s="38" t="s">
        <v>11873</v>
      </c>
      <c r="F13122" s="41" t="s">
        <v>3191</v>
      </c>
      <c r="G13122" s="19" t="s">
        <v>6143</v>
      </c>
      <c r="H13122" s="41">
        <v>3</v>
      </c>
      <c r="I13122" s="41">
        <v>6</v>
      </c>
      <c r="J13122" s="41">
        <v>10</v>
      </c>
      <c r="K13122" s="44">
        <v>25</v>
      </c>
      <c r="L13122" s="20">
        <v>245437.5</v>
      </c>
      <c r="M13122" s="19" t="s">
        <v>11</v>
      </c>
      <c r="N13122" s="28" t="s">
        <v>15953</v>
      </c>
    </row>
    <row r="13123" spans="1:14" ht="45" x14ac:dyDescent="0.25">
      <c r="A13123" s="27" t="s">
        <v>11125</v>
      </c>
      <c r="B13123" s="19" t="s">
        <v>17063</v>
      </c>
      <c r="C13123" s="19" t="s">
        <v>16866</v>
      </c>
      <c r="D13123" s="38" t="s">
        <v>16176</v>
      </c>
      <c r="E13123" s="38" t="s">
        <v>11874</v>
      </c>
      <c r="F13123" s="41" t="s">
        <v>11875</v>
      </c>
      <c r="G13123" s="19" t="s">
        <v>6143</v>
      </c>
      <c r="H13123" s="41">
        <v>3</v>
      </c>
      <c r="I13123" s="41">
        <v>6</v>
      </c>
      <c r="J13123" s="41">
        <v>10</v>
      </c>
      <c r="K13123" s="44">
        <v>20</v>
      </c>
      <c r="L13123" s="20">
        <v>484544.19999999995</v>
      </c>
      <c r="M13123" s="19" t="s">
        <v>11</v>
      </c>
      <c r="N13123" s="28" t="s">
        <v>15953</v>
      </c>
    </row>
    <row r="13124" spans="1:14" ht="45" x14ac:dyDescent="0.25">
      <c r="A13124" s="27" t="s">
        <v>11125</v>
      </c>
      <c r="B13124" s="19" t="s">
        <v>17063</v>
      </c>
      <c r="C13124" s="19" t="s">
        <v>16866</v>
      </c>
      <c r="D13124" s="38" t="s">
        <v>16176</v>
      </c>
      <c r="E13124" s="38" t="s">
        <v>11876</v>
      </c>
      <c r="F13124" s="41" t="s">
        <v>3240</v>
      </c>
      <c r="G13124" s="19" t="s">
        <v>721</v>
      </c>
      <c r="H13124" s="41">
        <v>4</v>
      </c>
      <c r="I13124" s="41">
        <v>4</v>
      </c>
      <c r="J13124" s="41">
        <v>10</v>
      </c>
      <c r="K13124" s="44">
        <v>50</v>
      </c>
      <c r="L13124" s="20">
        <v>814406</v>
      </c>
      <c r="M13124" s="19" t="s">
        <v>11</v>
      </c>
      <c r="N13124" s="28" t="s">
        <v>15953</v>
      </c>
    </row>
    <row r="13125" spans="1:14" ht="45" x14ac:dyDescent="0.25">
      <c r="A13125" s="27" t="s">
        <v>11125</v>
      </c>
      <c r="B13125" s="19" t="s">
        <v>17063</v>
      </c>
      <c r="C13125" s="19" t="s">
        <v>16866</v>
      </c>
      <c r="D13125" s="38" t="s">
        <v>16176</v>
      </c>
      <c r="E13125" s="38" t="s">
        <v>11877</v>
      </c>
      <c r="F13125" s="41" t="s">
        <v>3240</v>
      </c>
      <c r="G13125" s="19" t="s">
        <v>721</v>
      </c>
      <c r="H13125" s="41">
        <v>4</v>
      </c>
      <c r="I13125" s="41">
        <v>4</v>
      </c>
      <c r="J13125" s="41">
        <v>10</v>
      </c>
      <c r="K13125" s="44">
        <v>60</v>
      </c>
      <c r="L13125" s="20">
        <v>1032979.2</v>
      </c>
      <c r="M13125" s="19" t="s">
        <v>11</v>
      </c>
      <c r="N13125" s="28" t="s">
        <v>15953</v>
      </c>
    </row>
    <row r="13126" spans="1:14" ht="45" x14ac:dyDescent="0.25">
      <c r="A13126" s="27" t="s">
        <v>11125</v>
      </c>
      <c r="B13126" s="19" t="s">
        <v>17063</v>
      </c>
      <c r="C13126" s="19" t="s">
        <v>16866</v>
      </c>
      <c r="D13126" s="38" t="s">
        <v>16176</v>
      </c>
      <c r="E13126" s="38" t="s">
        <v>11878</v>
      </c>
      <c r="F13126" s="41" t="s">
        <v>3240</v>
      </c>
      <c r="G13126" s="19" t="s">
        <v>721</v>
      </c>
      <c r="H13126" s="41">
        <v>4</v>
      </c>
      <c r="I13126" s="41">
        <v>4</v>
      </c>
      <c r="J13126" s="41">
        <v>10</v>
      </c>
      <c r="K13126" s="44">
        <v>60</v>
      </c>
      <c r="L13126" s="20">
        <v>1550808</v>
      </c>
      <c r="M13126" s="19" t="s">
        <v>11</v>
      </c>
      <c r="N13126" s="28" t="s">
        <v>15953</v>
      </c>
    </row>
    <row r="13127" spans="1:14" ht="45" x14ac:dyDescent="0.25">
      <c r="A13127" s="27" t="s">
        <v>11125</v>
      </c>
      <c r="B13127" s="19" t="s">
        <v>17063</v>
      </c>
      <c r="C13127" s="19" t="s">
        <v>16866</v>
      </c>
      <c r="D13127" s="38" t="s">
        <v>16176</v>
      </c>
      <c r="E13127" s="38" t="s">
        <v>11879</v>
      </c>
      <c r="F13127" s="41" t="s">
        <v>3240</v>
      </c>
      <c r="G13127" s="19" t="s">
        <v>721</v>
      </c>
      <c r="H13127" s="41">
        <v>4</v>
      </c>
      <c r="I13127" s="41">
        <v>4</v>
      </c>
      <c r="J13127" s="41">
        <v>10</v>
      </c>
      <c r="K13127" s="44">
        <v>40</v>
      </c>
      <c r="L13127" s="20">
        <v>651524.80000000005</v>
      </c>
      <c r="M13127" s="19" t="s">
        <v>11</v>
      </c>
      <c r="N13127" s="28" t="s">
        <v>15953</v>
      </c>
    </row>
    <row r="13128" spans="1:14" ht="45" x14ac:dyDescent="0.25">
      <c r="A13128" s="27" t="s">
        <v>11125</v>
      </c>
      <c r="B13128" s="19" t="s">
        <v>17063</v>
      </c>
      <c r="C13128" s="19" t="s">
        <v>16866</v>
      </c>
      <c r="D13128" s="38" t="s">
        <v>16176</v>
      </c>
      <c r="E13128" s="38" t="s">
        <v>11880</v>
      </c>
      <c r="F13128" s="41" t="s">
        <v>6320</v>
      </c>
      <c r="G13128" s="19" t="s">
        <v>721</v>
      </c>
      <c r="H13128" s="41">
        <v>4</v>
      </c>
      <c r="I13128" s="41">
        <v>4</v>
      </c>
      <c r="J13128" s="41">
        <v>10</v>
      </c>
      <c r="K13128" s="44">
        <v>40</v>
      </c>
      <c r="L13128" s="20">
        <v>1095988.3999999999</v>
      </c>
      <c r="M13128" s="19" t="s">
        <v>11</v>
      </c>
      <c r="N13128" s="28" t="s">
        <v>15953</v>
      </c>
    </row>
    <row r="13129" spans="1:14" ht="45" x14ac:dyDescent="0.25">
      <c r="A13129" s="27" t="s">
        <v>11125</v>
      </c>
      <c r="B13129" s="19" t="s">
        <v>17063</v>
      </c>
      <c r="C13129" s="19" t="s">
        <v>16866</v>
      </c>
      <c r="D13129" s="38" t="s">
        <v>16176</v>
      </c>
      <c r="E13129" s="38" t="s">
        <v>11881</v>
      </c>
      <c r="F13129" s="41" t="s">
        <v>6320</v>
      </c>
      <c r="G13129" s="19" t="s">
        <v>721</v>
      </c>
      <c r="H13129" s="41">
        <v>4</v>
      </c>
      <c r="I13129" s="41">
        <v>4</v>
      </c>
      <c r="J13129" s="41">
        <v>10</v>
      </c>
      <c r="K13129" s="44">
        <v>40</v>
      </c>
      <c r="L13129" s="20">
        <v>1310188</v>
      </c>
      <c r="M13129" s="19" t="s">
        <v>11</v>
      </c>
      <c r="N13129" s="28" t="s">
        <v>15953</v>
      </c>
    </row>
    <row r="13130" spans="1:14" ht="30" x14ac:dyDescent="0.25">
      <c r="A13130" s="27" t="s">
        <v>11125</v>
      </c>
      <c r="B13130" s="19" t="s">
        <v>17063</v>
      </c>
      <c r="C13130" s="19" t="s">
        <v>16867</v>
      </c>
      <c r="D13130" s="38" t="s">
        <v>16177</v>
      </c>
      <c r="E13130" s="38" t="s">
        <v>16538</v>
      </c>
      <c r="F13130" s="41" t="s">
        <v>3317</v>
      </c>
      <c r="G13130" s="19" t="s">
        <v>721</v>
      </c>
      <c r="H13130" s="41">
        <v>4</v>
      </c>
      <c r="I13130" s="41">
        <v>4</v>
      </c>
      <c r="J13130" s="41">
        <v>10</v>
      </c>
      <c r="K13130" s="44">
        <v>2</v>
      </c>
      <c r="L13130" s="20">
        <v>654202.5</v>
      </c>
      <c r="M13130" s="19" t="s">
        <v>11</v>
      </c>
      <c r="N13130" s="28" t="s">
        <v>15953</v>
      </c>
    </row>
    <row r="13131" spans="1:14" ht="30" x14ac:dyDescent="0.25">
      <c r="A13131" s="27" t="s">
        <v>11125</v>
      </c>
      <c r="B13131" s="19" t="s">
        <v>17063</v>
      </c>
      <c r="C13131" s="19" t="s">
        <v>16867</v>
      </c>
      <c r="D13131" s="38" t="s">
        <v>16177</v>
      </c>
      <c r="E13131" s="38" t="s">
        <v>16539</v>
      </c>
      <c r="F13131" s="41" t="s">
        <v>3317</v>
      </c>
      <c r="G13131" s="19" t="s">
        <v>721</v>
      </c>
      <c r="H13131" s="41">
        <v>4</v>
      </c>
      <c r="I13131" s="41">
        <v>4</v>
      </c>
      <c r="J13131" s="41">
        <v>10</v>
      </c>
      <c r="K13131" s="44">
        <v>2</v>
      </c>
      <c r="L13131" s="20">
        <v>654202.5</v>
      </c>
      <c r="M13131" s="19" t="s">
        <v>11</v>
      </c>
      <c r="N13131" s="28" t="s">
        <v>15953</v>
      </c>
    </row>
    <row r="13132" spans="1:14" ht="30" x14ac:dyDescent="0.25">
      <c r="A13132" s="27" t="s">
        <v>11125</v>
      </c>
      <c r="B13132" s="19" t="s">
        <v>17063</v>
      </c>
      <c r="C13132" s="19" t="s">
        <v>16867</v>
      </c>
      <c r="D13132" s="38" t="s">
        <v>16177</v>
      </c>
      <c r="E13132" s="38" t="s">
        <v>11882</v>
      </c>
      <c r="F13132" s="41" t="s">
        <v>4425</v>
      </c>
      <c r="G13132" s="19" t="s">
        <v>6143</v>
      </c>
      <c r="H13132" s="41">
        <v>3</v>
      </c>
      <c r="I13132" s="41">
        <v>6</v>
      </c>
      <c r="J13132" s="41">
        <v>10</v>
      </c>
      <c r="K13132" s="44">
        <v>1</v>
      </c>
      <c r="L13132" s="20">
        <v>1040655</v>
      </c>
      <c r="M13132" s="19" t="s">
        <v>11</v>
      </c>
      <c r="N13132" s="28" t="s">
        <v>15953</v>
      </c>
    </row>
    <row r="13133" spans="1:14" ht="30" x14ac:dyDescent="0.25">
      <c r="A13133" s="27" t="s">
        <v>11125</v>
      </c>
      <c r="B13133" s="19" t="s">
        <v>17063</v>
      </c>
      <c r="C13133" s="19" t="s">
        <v>16867</v>
      </c>
      <c r="D13133" s="38" t="s">
        <v>16177</v>
      </c>
      <c r="E13133" s="38" t="s">
        <v>11883</v>
      </c>
      <c r="F13133" s="41" t="s">
        <v>4425</v>
      </c>
      <c r="G13133" s="19" t="s">
        <v>6143</v>
      </c>
      <c r="H13133" s="41">
        <v>3</v>
      </c>
      <c r="I13133" s="41">
        <v>6</v>
      </c>
      <c r="J13133" s="41">
        <v>10</v>
      </c>
      <c r="K13133" s="44">
        <v>1</v>
      </c>
      <c r="L13133" s="20">
        <v>1865325</v>
      </c>
      <c r="M13133" s="19" t="s">
        <v>11</v>
      </c>
      <c r="N13133" s="28" t="s">
        <v>15953</v>
      </c>
    </row>
    <row r="13134" spans="1:14" ht="30" x14ac:dyDescent="0.25">
      <c r="A13134" s="27" t="s">
        <v>11125</v>
      </c>
      <c r="B13134" s="19" t="s">
        <v>17063</v>
      </c>
      <c r="C13134" s="19" t="s">
        <v>16867</v>
      </c>
      <c r="D13134" s="38" t="s">
        <v>16177</v>
      </c>
      <c r="E13134" s="38" t="s">
        <v>11884</v>
      </c>
      <c r="F13134" s="41" t="s">
        <v>4425</v>
      </c>
      <c r="G13134" s="19" t="s">
        <v>6143</v>
      </c>
      <c r="H13134" s="41">
        <v>3</v>
      </c>
      <c r="I13134" s="41">
        <v>6</v>
      </c>
      <c r="J13134" s="41">
        <v>10</v>
      </c>
      <c r="K13134" s="44">
        <v>2</v>
      </c>
      <c r="L13134" s="20">
        <v>2199120</v>
      </c>
      <c r="M13134" s="19" t="s">
        <v>11</v>
      </c>
      <c r="N13134" s="28" t="s">
        <v>15953</v>
      </c>
    </row>
    <row r="13135" spans="1:14" ht="30" x14ac:dyDescent="0.25">
      <c r="A13135" s="27" t="s">
        <v>11125</v>
      </c>
      <c r="B13135" s="19" t="s">
        <v>17063</v>
      </c>
      <c r="C13135" s="19" t="s">
        <v>16867</v>
      </c>
      <c r="D13135" s="38" t="s">
        <v>16177</v>
      </c>
      <c r="E13135" s="38" t="s">
        <v>11885</v>
      </c>
      <c r="F13135" s="41" t="s">
        <v>11886</v>
      </c>
      <c r="G13135" s="19" t="s">
        <v>6143</v>
      </c>
      <c r="H13135" s="41">
        <v>3</v>
      </c>
      <c r="I13135" s="41">
        <v>6</v>
      </c>
      <c r="J13135" s="41">
        <v>10</v>
      </c>
      <c r="K13135" s="44">
        <v>10</v>
      </c>
      <c r="L13135" s="20">
        <v>1276275</v>
      </c>
      <c r="M13135" s="19" t="s">
        <v>11</v>
      </c>
      <c r="N13135" s="28" t="s">
        <v>15953</v>
      </c>
    </row>
    <row r="13136" spans="1:14" ht="30" x14ac:dyDescent="0.25">
      <c r="A13136" s="27" t="s">
        <v>11125</v>
      </c>
      <c r="B13136" s="19" t="s">
        <v>17063</v>
      </c>
      <c r="C13136" s="19" t="s">
        <v>16867</v>
      </c>
      <c r="D13136" s="38" t="s">
        <v>16177</v>
      </c>
      <c r="E13136" s="38" t="s">
        <v>11887</v>
      </c>
      <c r="F13136" s="41" t="s">
        <v>11886</v>
      </c>
      <c r="G13136" s="19" t="s">
        <v>6143</v>
      </c>
      <c r="H13136" s="41">
        <v>3</v>
      </c>
      <c r="I13136" s="41">
        <v>6</v>
      </c>
      <c r="J13136" s="41">
        <v>10</v>
      </c>
      <c r="K13136" s="44">
        <v>7</v>
      </c>
      <c r="L13136" s="20">
        <v>699595.04999999993</v>
      </c>
      <c r="M13136" s="19" t="s">
        <v>11</v>
      </c>
      <c r="N13136" s="28" t="s">
        <v>15953</v>
      </c>
    </row>
    <row r="13137" spans="1:14" ht="30" x14ac:dyDescent="0.25">
      <c r="A13137" s="27" t="s">
        <v>11125</v>
      </c>
      <c r="B13137" s="19" t="s">
        <v>17063</v>
      </c>
      <c r="C13137" s="19" t="s">
        <v>16867</v>
      </c>
      <c r="D13137" s="38" t="s">
        <v>16177</v>
      </c>
      <c r="E13137" s="38" t="s">
        <v>11888</v>
      </c>
      <c r="F13137" s="41" t="s">
        <v>4425</v>
      </c>
      <c r="G13137" s="19" t="s">
        <v>6143</v>
      </c>
      <c r="H13137" s="41">
        <v>3</v>
      </c>
      <c r="I13137" s="41">
        <v>6</v>
      </c>
      <c r="J13137" s="41">
        <v>10</v>
      </c>
      <c r="K13137" s="44">
        <v>1</v>
      </c>
      <c r="L13137" s="20">
        <v>2128315</v>
      </c>
      <c r="M13137" s="19" t="s">
        <v>11</v>
      </c>
      <c r="N13137" s="28" t="s">
        <v>15953</v>
      </c>
    </row>
    <row r="13138" spans="1:14" ht="30" x14ac:dyDescent="0.25">
      <c r="A13138" s="27" t="s">
        <v>11125</v>
      </c>
      <c r="B13138" s="19" t="s">
        <v>17063</v>
      </c>
      <c r="C13138" s="19" t="s">
        <v>16867</v>
      </c>
      <c r="D13138" s="38" t="s">
        <v>16177</v>
      </c>
      <c r="E13138" s="38" t="s">
        <v>11889</v>
      </c>
      <c r="F13138" s="41" t="s">
        <v>4425</v>
      </c>
      <c r="G13138" s="19" t="s">
        <v>6143</v>
      </c>
      <c r="H13138" s="41">
        <v>3</v>
      </c>
      <c r="I13138" s="41">
        <v>6</v>
      </c>
      <c r="J13138" s="41">
        <v>10</v>
      </c>
      <c r="K13138" s="44">
        <v>1</v>
      </c>
      <c r="L13138" s="20">
        <v>1603890.33</v>
      </c>
      <c r="M13138" s="19" t="s">
        <v>11</v>
      </c>
      <c r="N13138" s="28" t="s">
        <v>15953</v>
      </c>
    </row>
    <row r="13139" spans="1:14" ht="30" x14ac:dyDescent="0.25">
      <c r="A13139" s="27" t="s">
        <v>11125</v>
      </c>
      <c r="B13139" s="19" t="s">
        <v>17063</v>
      </c>
      <c r="C13139" s="19" t="s">
        <v>16867</v>
      </c>
      <c r="D13139" s="38" t="s">
        <v>16177</v>
      </c>
      <c r="E13139" s="38" t="s">
        <v>16540</v>
      </c>
      <c r="F13139" s="41" t="s">
        <v>3317</v>
      </c>
      <c r="G13139" s="19" t="s">
        <v>721</v>
      </c>
      <c r="H13139" s="41">
        <v>4</v>
      </c>
      <c r="I13139" s="41">
        <v>4</v>
      </c>
      <c r="J13139" s="41">
        <v>10</v>
      </c>
      <c r="K13139" s="44">
        <v>2</v>
      </c>
      <c r="L13139" s="20">
        <v>1630249.42</v>
      </c>
      <c r="M13139" s="19" t="s">
        <v>11</v>
      </c>
      <c r="N13139" s="28" t="s">
        <v>15953</v>
      </c>
    </row>
    <row r="13140" spans="1:14" ht="30" x14ac:dyDescent="0.25">
      <c r="A13140" s="27" t="s">
        <v>11125</v>
      </c>
      <c r="B13140" s="19" t="s">
        <v>17063</v>
      </c>
      <c r="C13140" s="19" t="s">
        <v>16867</v>
      </c>
      <c r="D13140" s="38" t="s">
        <v>16177</v>
      </c>
      <c r="E13140" s="38" t="s">
        <v>16541</v>
      </c>
      <c r="F13140" s="41" t="s">
        <v>3317</v>
      </c>
      <c r="G13140" s="19" t="s">
        <v>721</v>
      </c>
      <c r="H13140" s="41">
        <v>4</v>
      </c>
      <c r="I13140" s="41">
        <v>4</v>
      </c>
      <c r="J13140" s="41">
        <v>10</v>
      </c>
      <c r="K13140" s="44">
        <v>2</v>
      </c>
      <c r="L13140" s="20">
        <v>1630249.42</v>
      </c>
      <c r="M13140" s="19" t="s">
        <v>11</v>
      </c>
      <c r="N13140" s="28" t="s">
        <v>15953</v>
      </c>
    </row>
    <row r="13141" spans="1:14" ht="30" x14ac:dyDescent="0.25">
      <c r="A13141" s="27" t="s">
        <v>11125</v>
      </c>
      <c r="B13141" s="19" t="s">
        <v>17063</v>
      </c>
      <c r="C13141" s="19" t="s">
        <v>16868</v>
      </c>
      <c r="D13141" s="38" t="s">
        <v>16178</v>
      </c>
      <c r="E13141" s="38" t="s">
        <v>11890</v>
      </c>
      <c r="F13141" s="41" t="s">
        <v>3362</v>
      </c>
      <c r="G13141" s="19" t="s">
        <v>611</v>
      </c>
      <c r="H13141" s="41">
        <v>3</v>
      </c>
      <c r="I13141" s="41">
        <v>3</v>
      </c>
      <c r="J13141" s="41">
        <v>10</v>
      </c>
      <c r="K13141" s="44">
        <v>3</v>
      </c>
      <c r="L13141" s="20">
        <v>1776000</v>
      </c>
      <c r="M13141" s="19" t="s">
        <v>11</v>
      </c>
      <c r="N13141" s="28" t="s">
        <v>15953</v>
      </c>
    </row>
    <row r="13142" spans="1:14" ht="30" x14ac:dyDescent="0.25">
      <c r="A13142" s="27" t="s">
        <v>11125</v>
      </c>
      <c r="B13142" s="19" t="s">
        <v>17063</v>
      </c>
      <c r="C13142" s="19" t="s">
        <v>16868</v>
      </c>
      <c r="D13142" s="38" t="s">
        <v>16178</v>
      </c>
      <c r="E13142" s="38" t="s">
        <v>11891</v>
      </c>
      <c r="F13142" s="41" t="s">
        <v>3362</v>
      </c>
      <c r="G13142" s="19" t="s">
        <v>611</v>
      </c>
      <c r="H13142" s="41">
        <v>3</v>
      </c>
      <c r="I13142" s="41">
        <v>3</v>
      </c>
      <c r="J13142" s="41">
        <v>10</v>
      </c>
      <c r="K13142" s="44">
        <v>3</v>
      </c>
      <c r="L13142" s="20">
        <v>1968000</v>
      </c>
      <c r="M13142" s="19" t="s">
        <v>11</v>
      </c>
      <c r="N13142" s="28" t="s">
        <v>15953</v>
      </c>
    </row>
    <row r="13143" spans="1:14" ht="30" x14ac:dyDescent="0.25">
      <c r="A13143" s="27" t="s">
        <v>11125</v>
      </c>
      <c r="B13143" s="19" t="s">
        <v>17063</v>
      </c>
      <c r="C13143" s="19" t="s">
        <v>16868</v>
      </c>
      <c r="D13143" s="38" t="s">
        <v>16178</v>
      </c>
      <c r="E13143" s="38" t="s">
        <v>11892</v>
      </c>
      <c r="F13143" s="41" t="s">
        <v>5807</v>
      </c>
      <c r="G13143" s="19" t="s">
        <v>721</v>
      </c>
      <c r="H13143" s="41">
        <v>4</v>
      </c>
      <c r="I13143" s="41">
        <v>4</v>
      </c>
      <c r="J13143" s="41">
        <v>10</v>
      </c>
      <c r="K13143" s="44">
        <v>1</v>
      </c>
      <c r="L13143" s="20">
        <v>440895</v>
      </c>
      <c r="M13143" s="19" t="s">
        <v>11</v>
      </c>
      <c r="N13143" s="28" t="s">
        <v>15953</v>
      </c>
    </row>
    <row r="13144" spans="1:14" ht="30" x14ac:dyDescent="0.25">
      <c r="A13144" s="27" t="s">
        <v>11125</v>
      </c>
      <c r="B13144" s="19" t="s">
        <v>17063</v>
      </c>
      <c r="C13144" s="19" t="s">
        <v>16868</v>
      </c>
      <c r="D13144" s="38" t="s">
        <v>16178</v>
      </c>
      <c r="E13144" s="38" t="s">
        <v>11893</v>
      </c>
      <c r="F13144" s="41" t="s">
        <v>3362</v>
      </c>
      <c r="G13144" s="19" t="s">
        <v>611</v>
      </c>
      <c r="H13144" s="41">
        <v>3</v>
      </c>
      <c r="I13144" s="41">
        <v>3</v>
      </c>
      <c r="J13144" s="41">
        <v>10</v>
      </c>
      <c r="K13144" s="44">
        <v>3</v>
      </c>
      <c r="L13144" s="20">
        <v>3165000</v>
      </c>
      <c r="M13144" s="19" t="s">
        <v>11</v>
      </c>
      <c r="N13144" s="28" t="s">
        <v>15953</v>
      </c>
    </row>
    <row r="13145" spans="1:14" ht="30" x14ac:dyDescent="0.25">
      <c r="A13145" s="27" t="s">
        <v>11125</v>
      </c>
      <c r="B13145" s="19" t="s">
        <v>17063</v>
      </c>
      <c r="C13145" s="19" t="s">
        <v>16868</v>
      </c>
      <c r="D13145" s="38" t="s">
        <v>16178</v>
      </c>
      <c r="E13145" s="38" t="s">
        <v>11894</v>
      </c>
      <c r="F13145" s="41" t="s">
        <v>3362</v>
      </c>
      <c r="G13145" s="19" t="s">
        <v>611</v>
      </c>
      <c r="H13145" s="41">
        <v>3</v>
      </c>
      <c r="I13145" s="41">
        <v>3</v>
      </c>
      <c r="J13145" s="41">
        <v>10</v>
      </c>
      <c r="K13145" s="44">
        <v>3</v>
      </c>
      <c r="L13145" s="20">
        <v>1449000</v>
      </c>
      <c r="M13145" s="19" t="s">
        <v>11</v>
      </c>
      <c r="N13145" s="28" t="s">
        <v>15953</v>
      </c>
    </row>
    <row r="13146" spans="1:14" ht="30" x14ac:dyDescent="0.25">
      <c r="A13146" s="27" t="s">
        <v>11125</v>
      </c>
      <c r="B13146" s="19" t="s">
        <v>17063</v>
      </c>
      <c r="C13146" s="19" t="s">
        <v>16868</v>
      </c>
      <c r="D13146" s="38" t="s">
        <v>16178</v>
      </c>
      <c r="E13146" s="38" t="s">
        <v>11895</v>
      </c>
      <c r="F13146" s="41" t="s">
        <v>3362</v>
      </c>
      <c r="G13146" s="19" t="s">
        <v>611</v>
      </c>
      <c r="H13146" s="41">
        <v>3</v>
      </c>
      <c r="I13146" s="41">
        <v>3</v>
      </c>
      <c r="J13146" s="41">
        <v>10</v>
      </c>
      <c r="K13146" s="44">
        <v>3</v>
      </c>
      <c r="L13146" s="20">
        <v>1710000</v>
      </c>
      <c r="M13146" s="19" t="s">
        <v>11</v>
      </c>
      <c r="N13146" s="28" t="s">
        <v>15953</v>
      </c>
    </row>
    <row r="13147" spans="1:14" ht="30" x14ac:dyDescent="0.25">
      <c r="A13147" s="27" t="s">
        <v>11125</v>
      </c>
      <c r="B13147" s="19" t="s">
        <v>17063</v>
      </c>
      <c r="C13147" s="19" t="s">
        <v>16868</v>
      </c>
      <c r="D13147" s="38" t="s">
        <v>16178</v>
      </c>
      <c r="E13147" s="38" t="s">
        <v>11896</v>
      </c>
      <c r="F13147" s="41" t="s">
        <v>5807</v>
      </c>
      <c r="G13147" s="19" t="s">
        <v>721</v>
      </c>
      <c r="H13147" s="41">
        <v>4</v>
      </c>
      <c r="I13147" s="41">
        <v>4</v>
      </c>
      <c r="J13147" s="41">
        <v>10</v>
      </c>
      <c r="K13147" s="44">
        <v>70</v>
      </c>
      <c r="L13147" s="20">
        <v>700000</v>
      </c>
      <c r="M13147" s="19" t="s">
        <v>11</v>
      </c>
      <c r="N13147" s="28" t="s">
        <v>15953</v>
      </c>
    </row>
    <row r="13148" spans="1:14" ht="30" x14ac:dyDescent="0.25">
      <c r="A13148" s="27" t="s">
        <v>11125</v>
      </c>
      <c r="B13148" s="19" t="s">
        <v>17063</v>
      </c>
      <c r="C13148" s="19" t="s">
        <v>16868</v>
      </c>
      <c r="D13148" s="38" t="s">
        <v>16178</v>
      </c>
      <c r="E13148" s="38" t="s">
        <v>10747</v>
      </c>
      <c r="F13148" s="41" t="s">
        <v>5807</v>
      </c>
      <c r="G13148" s="19" t="s">
        <v>721</v>
      </c>
      <c r="H13148" s="41">
        <v>4</v>
      </c>
      <c r="I13148" s="41">
        <v>4</v>
      </c>
      <c r="J13148" s="41">
        <v>10</v>
      </c>
      <c r="K13148" s="44">
        <v>30</v>
      </c>
      <c r="L13148" s="20">
        <v>415550.1</v>
      </c>
      <c r="M13148" s="19" t="s">
        <v>11</v>
      </c>
      <c r="N13148" s="28" t="s">
        <v>15953</v>
      </c>
    </row>
    <row r="13149" spans="1:14" ht="30" x14ac:dyDescent="0.25">
      <c r="A13149" s="27" t="s">
        <v>11125</v>
      </c>
      <c r="B13149" s="19" t="s">
        <v>17063</v>
      </c>
      <c r="C13149" s="19" t="s">
        <v>16868</v>
      </c>
      <c r="D13149" s="38" t="s">
        <v>16178</v>
      </c>
      <c r="E13149" s="38" t="s">
        <v>11897</v>
      </c>
      <c r="F13149" s="41" t="s">
        <v>5807</v>
      </c>
      <c r="G13149" s="19" t="s">
        <v>721</v>
      </c>
      <c r="H13149" s="41">
        <v>4</v>
      </c>
      <c r="I13149" s="41">
        <v>4</v>
      </c>
      <c r="J13149" s="41">
        <v>10</v>
      </c>
      <c r="K13149" s="44">
        <v>6</v>
      </c>
      <c r="L13149" s="20">
        <v>339441.42</v>
      </c>
      <c r="M13149" s="19" t="s">
        <v>11</v>
      </c>
      <c r="N13149" s="28" t="s">
        <v>15953</v>
      </c>
    </row>
    <row r="13150" spans="1:14" ht="30" x14ac:dyDescent="0.25">
      <c r="A13150" s="27" t="s">
        <v>11125</v>
      </c>
      <c r="B13150" s="19" t="s">
        <v>17063</v>
      </c>
      <c r="C13150" s="19" t="s">
        <v>16868</v>
      </c>
      <c r="D13150" s="38" t="s">
        <v>16178</v>
      </c>
      <c r="E13150" s="38" t="s">
        <v>11898</v>
      </c>
      <c r="F13150" s="41" t="s">
        <v>5807</v>
      </c>
      <c r="G13150" s="19" t="s">
        <v>721</v>
      </c>
      <c r="H13150" s="41">
        <v>4</v>
      </c>
      <c r="I13150" s="41">
        <v>4</v>
      </c>
      <c r="J13150" s="41">
        <v>10</v>
      </c>
      <c r="K13150" s="44">
        <v>20</v>
      </c>
      <c r="L13150" s="20">
        <v>583697.6</v>
      </c>
      <c r="M13150" s="19" t="s">
        <v>11</v>
      </c>
      <c r="N13150" s="28" t="s">
        <v>15953</v>
      </c>
    </row>
    <row r="13151" spans="1:14" ht="30" x14ac:dyDescent="0.25">
      <c r="A13151" s="27" t="s">
        <v>11125</v>
      </c>
      <c r="B13151" s="19" t="s">
        <v>17063</v>
      </c>
      <c r="C13151" s="19" t="s">
        <v>16868</v>
      </c>
      <c r="D13151" s="38" t="s">
        <v>16178</v>
      </c>
      <c r="E13151" s="38" t="s">
        <v>11899</v>
      </c>
      <c r="F13151" s="41" t="s">
        <v>3354</v>
      </c>
      <c r="G13151" s="19" t="s">
        <v>721</v>
      </c>
      <c r="H13151" s="41">
        <v>4</v>
      </c>
      <c r="I13151" s="41">
        <v>4</v>
      </c>
      <c r="J13151" s="41">
        <v>10</v>
      </c>
      <c r="K13151" s="44">
        <v>9</v>
      </c>
      <c r="L13151" s="20">
        <v>342000</v>
      </c>
      <c r="M13151" s="19" t="s">
        <v>11</v>
      </c>
      <c r="N13151" s="28" t="s">
        <v>15953</v>
      </c>
    </row>
    <row r="13152" spans="1:14" ht="30" x14ac:dyDescent="0.25">
      <c r="A13152" s="27" t="s">
        <v>11125</v>
      </c>
      <c r="B13152" s="19" t="s">
        <v>17063</v>
      </c>
      <c r="C13152" s="19" t="s">
        <v>16868</v>
      </c>
      <c r="D13152" s="38" t="s">
        <v>16178</v>
      </c>
      <c r="E13152" s="38" t="s">
        <v>11900</v>
      </c>
      <c r="F13152" s="41" t="s">
        <v>5807</v>
      </c>
      <c r="G13152" s="19" t="s">
        <v>721</v>
      </c>
      <c r="H13152" s="41">
        <v>4</v>
      </c>
      <c r="I13152" s="41">
        <v>4</v>
      </c>
      <c r="J13152" s="41">
        <v>10</v>
      </c>
      <c r="K13152" s="44">
        <v>6</v>
      </c>
      <c r="L13152" s="20">
        <v>278565.77999999997</v>
      </c>
      <c r="M13152" s="19" t="s">
        <v>11</v>
      </c>
      <c r="N13152" s="28" t="s">
        <v>15953</v>
      </c>
    </row>
    <row r="13153" spans="1:14" ht="30" x14ac:dyDescent="0.25">
      <c r="A13153" s="27" t="s">
        <v>11125</v>
      </c>
      <c r="B13153" s="19" t="s">
        <v>17063</v>
      </c>
      <c r="C13153" s="19" t="s">
        <v>16868</v>
      </c>
      <c r="D13153" s="38" t="s">
        <v>16178</v>
      </c>
      <c r="E13153" s="38" t="s">
        <v>11901</v>
      </c>
      <c r="F13153" s="41" t="s">
        <v>3368</v>
      </c>
      <c r="G13153" s="19" t="s">
        <v>6143</v>
      </c>
      <c r="H13153" s="41">
        <v>3</v>
      </c>
      <c r="I13153" s="41">
        <v>6</v>
      </c>
      <c r="J13153" s="41">
        <v>10</v>
      </c>
      <c r="K13153" s="44">
        <v>3</v>
      </c>
      <c r="L13153" s="20">
        <v>430192.14</v>
      </c>
      <c r="M13153" s="19" t="s">
        <v>11</v>
      </c>
      <c r="N13153" s="28" t="s">
        <v>15953</v>
      </c>
    </row>
    <row r="13154" spans="1:14" ht="45" x14ac:dyDescent="0.25">
      <c r="A13154" s="27" t="s">
        <v>11125</v>
      </c>
      <c r="B13154" s="19" t="s">
        <v>17063</v>
      </c>
      <c r="C13154" s="19" t="s">
        <v>16868</v>
      </c>
      <c r="D13154" s="38" t="s">
        <v>16178</v>
      </c>
      <c r="E13154" s="38" t="s">
        <v>11902</v>
      </c>
      <c r="F13154" s="41" t="s">
        <v>5809</v>
      </c>
      <c r="G13154" s="19" t="s">
        <v>6143</v>
      </c>
      <c r="H13154" s="41">
        <v>3</v>
      </c>
      <c r="I13154" s="41">
        <v>6</v>
      </c>
      <c r="J13154" s="41">
        <v>10</v>
      </c>
      <c r="K13154" s="44">
        <v>5</v>
      </c>
      <c r="L13154" s="20">
        <v>59815.35</v>
      </c>
      <c r="M13154" s="19" t="s">
        <v>11</v>
      </c>
      <c r="N13154" s="28" t="s">
        <v>15953</v>
      </c>
    </row>
    <row r="13155" spans="1:14" ht="30" x14ac:dyDescent="0.25">
      <c r="A13155" s="27" t="s">
        <v>11125</v>
      </c>
      <c r="B13155" s="19" t="s">
        <v>17063</v>
      </c>
      <c r="C13155" s="19" t="s">
        <v>16868</v>
      </c>
      <c r="D13155" s="38" t="s">
        <v>16178</v>
      </c>
      <c r="E13155" s="38" t="s">
        <v>11903</v>
      </c>
      <c r="F13155" s="41" t="s">
        <v>5807</v>
      </c>
      <c r="G13155" s="19" t="s">
        <v>721</v>
      </c>
      <c r="H13155" s="41">
        <v>4</v>
      </c>
      <c r="I13155" s="41">
        <v>4</v>
      </c>
      <c r="J13155" s="41">
        <v>10</v>
      </c>
      <c r="K13155" s="44">
        <v>6</v>
      </c>
      <c r="L13155" s="20">
        <v>1376556.2999999998</v>
      </c>
      <c r="M13155" s="19" t="s">
        <v>11</v>
      </c>
      <c r="N13155" s="28" t="s">
        <v>15953</v>
      </c>
    </row>
    <row r="13156" spans="1:14" ht="30" x14ac:dyDescent="0.25">
      <c r="A13156" s="27" t="s">
        <v>11125</v>
      </c>
      <c r="B13156" s="19" t="s">
        <v>17063</v>
      </c>
      <c r="C13156" s="19" t="s">
        <v>16868</v>
      </c>
      <c r="D13156" s="38" t="s">
        <v>16178</v>
      </c>
      <c r="E13156" s="38" t="s">
        <v>11904</v>
      </c>
      <c r="F13156" s="41" t="s">
        <v>3354</v>
      </c>
      <c r="G13156" s="19" t="s">
        <v>721</v>
      </c>
      <c r="H13156" s="41">
        <v>4</v>
      </c>
      <c r="I13156" s="41">
        <v>4</v>
      </c>
      <c r="J13156" s="41">
        <v>10</v>
      </c>
      <c r="K13156" s="44">
        <v>3</v>
      </c>
      <c r="L13156" s="20">
        <v>66000</v>
      </c>
      <c r="M13156" s="19" t="s">
        <v>11</v>
      </c>
      <c r="N13156" s="28" t="s">
        <v>15953</v>
      </c>
    </row>
    <row r="13157" spans="1:14" ht="30" x14ac:dyDescent="0.25">
      <c r="A13157" s="27" t="s">
        <v>11125</v>
      </c>
      <c r="B13157" s="19" t="s">
        <v>17063</v>
      </c>
      <c r="C13157" s="19" t="s">
        <v>16868</v>
      </c>
      <c r="D13157" s="38" t="s">
        <v>16178</v>
      </c>
      <c r="E13157" s="38" t="s">
        <v>11905</v>
      </c>
      <c r="F13157" s="41" t="s">
        <v>3368</v>
      </c>
      <c r="G13157" s="19" t="s">
        <v>611</v>
      </c>
      <c r="H13157" s="41">
        <v>3</v>
      </c>
      <c r="I13157" s="41">
        <v>3</v>
      </c>
      <c r="J13157" s="41">
        <v>10</v>
      </c>
      <c r="K13157" s="44">
        <v>10</v>
      </c>
      <c r="L13157" s="20">
        <v>250000</v>
      </c>
      <c r="M13157" s="19" t="s">
        <v>11</v>
      </c>
      <c r="N13157" s="28" t="s">
        <v>15953</v>
      </c>
    </row>
    <row r="13158" spans="1:14" ht="30" x14ac:dyDescent="0.25">
      <c r="A13158" s="27" t="s">
        <v>11125</v>
      </c>
      <c r="B13158" s="19" t="s">
        <v>17063</v>
      </c>
      <c r="C13158" s="19" t="s">
        <v>16868</v>
      </c>
      <c r="D13158" s="38" t="s">
        <v>16178</v>
      </c>
      <c r="E13158" s="38" t="s">
        <v>11906</v>
      </c>
      <c r="F13158" s="41" t="s">
        <v>3362</v>
      </c>
      <c r="G13158" s="19" t="s">
        <v>611</v>
      </c>
      <c r="H13158" s="41">
        <v>3</v>
      </c>
      <c r="I13158" s="41">
        <v>3</v>
      </c>
      <c r="J13158" s="41">
        <v>10</v>
      </c>
      <c r="K13158" s="44">
        <v>4</v>
      </c>
      <c r="L13158" s="20">
        <v>520000</v>
      </c>
      <c r="M13158" s="19" t="s">
        <v>11</v>
      </c>
      <c r="N13158" s="28" t="s">
        <v>15953</v>
      </c>
    </row>
    <row r="13159" spans="1:14" ht="60" x14ac:dyDescent="0.25">
      <c r="A13159" s="27" t="s">
        <v>11125</v>
      </c>
      <c r="B13159" s="19" t="s">
        <v>17063</v>
      </c>
      <c r="C13159" s="19" t="s">
        <v>16869</v>
      </c>
      <c r="D13159" s="38" t="s">
        <v>16179</v>
      </c>
      <c r="E13159" s="38" t="s">
        <v>11907</v>
      </c>
      <c r="F13159" s="41" t="s">
        <v>3414</v>
      </c>
      <c r="G13159" s="19" t="s">
        <v>721</v>
      </c>
      <c r="H13159" s="41">
        <v>4</v>
      </c>
      <c r="I13159" s="41">
        <v>4</v>
      </c>
      <c r="J13159" s="41">
        <v>10</v>
      </c>
      <c r="K13159" s="44">
        <v>2</v>
      </c>
      <c r="L13159" s="20">
        <v>408550.8</v>
      </c>
      <c r="M13159" s="19" t="s">
        <v>11</v>
      </c>
      <c r="N13159" s="28" t="s">
        <v>15953</v>
      </c>
    </row>
    <row r="13160" spans="1:14" ht="60" x14ac:dyDescent="0.25">
      <c r="A13160" s="27" t="s">
        <v>11125</v>
      </c>
      <c r="B13160" s="19" t="s">
        <v>17063</v>
      </c>
      <c r="C13160" s="19" t="s">
        <v>16869</v>
      </c>
      <c r="D13160" s="38" t="s">
        <v>16179</v>
      </c>
      <c r="E13160" s="38" t="s">
        <v>11908</v>
      </c>
      <c r="F13160" s="41" t="s">
        <v>3376</v>
      </c>
      <c r="G13160" s="19" t="s">
        <v>721</v>
      </c>
      <c r="H13160" s="41">
        <v>4</v>
      </c>
      <c r="I13160" s="41">
        <v>4</v>
      </c>
      <c r="J13160" s="41">
        <v>10</v>
      </c>
      <c r="K13160" s="44">
        <v>3</v>
      </c>
      <c r="L13160" s="20">
        <v>97728.63</v>
      </c>
      <c r="M13160" s="19" t="s">
        <v>11</v>
      </c>
      <c r="N13160" s="28" t="s">
        <v>15953</v>
      </c>
    </row>
    <row r="13161" spans="1:14" ht="60" x14ac:dyDescent="0.25">
      <c r="A13161" s="27" t="s">
        <v>11125</v>
      </c>
      <c r="B13161" s="19" t="s">
        <v>17063</v>
      </c>
      <c r="C13161" s="19" t="s">
        <v>16869</v>
      </c>
      <c r="D13161" s="38" t="s">
        <v>16179</v>
      </c>
      <c r="E13161" s="38" t="s">
        <v>11909</v>
      </c>
      <c r="F13161" s="41" t="s">
        <v>3376</v>
      </c>
      <c r="G13161" s="19" t="s">
        <v>721</v>
      </c>
      <c r="H13161" s="41">
        <v>4</v>
      </c>
      <c r="I13161" s="41">
        <v>4</v>
      </c>
      <c r="J13161" s="41">
        <v>10</v>
      </c>
      <c r="K13161" s="44">
        <v>5</v>
      </c>
      <c r="L13161" s="20">
        <v>311929.5</v>
      </c>
      <c r="M13161" s="19" t="s">
        <v>11</v>
      </c>
      <c r="N13161" s="28" t="s">
        <v>15953</v>
      </c>
    </row>
    <row r="13162" spans="1:14" ht="60" x14ac:dyDescent="0.25">
      <c r="A13162" s="27" t="s">
        <v>11125</v>
      </c>
      <c r="B13162" s="19" t="s">
        <v>17063</v>
      </c>
      <c r="C13162" s="19" t="s">
        <v>16869</v>
      </c>
      <c r="D13162" s="38" t="s">
        <v>16179</v>
      </c>
      <c r="E13162" s="38" t="s">
        <v>11910</v>
      </c>
      <c r="F13162" s="41" t="s">
        <v>3391</v>
      </c>
      <c r="G13162" s="19" t="s">
        <v>721</v>
      </c>
      <c r="H13162" s="41">
        <v>4</v>
      </c>
      <c r="I13162" s="41">
        <v>4</v>
      </c>
      <c r="J13162" s="41">
        <v>10</v>
      </c>
      <c r="K13162" s="44">
        <v>15</v>
      </c>
      <c r="L13162" s="20">
        <v>372442.8</v>
      </c>
      <c r="M13162" s="19" t="s">
        <v>11</v>
      </c>
      <c r="N13162" s="28" t="s">
        <v>15953</v>
      </c>
    </row>
    <row r="13163" spans="1:14" ht="45" x14ac:dyDescent="0.25">
      <c r="A13163" s="27" t="s">
        <v>11125</v>
      </c>
      <c r="B13163" s="19" t="s">
        <v>17014</v>
      </c>
      <c r="C13163" s="19" t="s">
        <v>16850</v>
      </c>
      <c r="D13163" s="38" t="s">
        <v>16160</v>
      </c>
      <c r="E13163" s="38" t="s">
        <v>11911</v>
      </c>
      <c r="F13163" s="41" t="s">
        <v>1670</v>
      </c>
      <c r="G13163" s="19" t="s">
        <v>611</v>
      </c>
      <c r="H13163" s="41">
        <v>3</v>
      </c>
      <c r="I13163" s="41">
        <v>3</v>
      </c>
      <c r="J13163" s="41">
        <v>10</v>
      </c>
      <c r="K13163" s="44">
        <v>10</v>
      </c>
      <c r="L13163" s="20">
        <v>328880</v>
      </c>
      <c r="M13163" s="19" t="s">
        <v>11</v>
      </c>
      <c r="N13163" s="28" t="s">
        <v>15953</v>
      </c>
    </row>
    <row r="13164" spans="1:14" ht="30" x14ac:dyDescent="0.25">
      <c r="A13164" s="27" t="s">
        <v>11125</v>
      </c>
      <c r="B13164" s="19" t="s">
        <v>17063</v>
      </c>
      <c r="C13164" s="19" t="s">
        <v>16870</v>
      </c>
      <c r="D13164" s="38" t="s">
        <v>16180</v>
      </c>
      <c r="E13164" s="38" t="s">
        <v>11912</v>
      </c>
      <c r="F13164" s="41" t="s">
        <v>4425</v>
      </c>
      <c r="G13164" s="19" t="s">
        <v>6143</v>
      </c>
      <c r="H13164" s="41">
        <v>3</v>
      </c>
      <c r="I13164" s="41">
        <v>6</v>
      </c>
      <c r="J13164" s="41">
        <v>10</v>
      </c>
      <c r="K13164" s="44">
        <v>1</v>
      </c>
      <c r="L13164" s="20">
        <v>3167352.79</v>
      </c>
      <c r="M13164" s="19" t="s">
        <v>11</v>
      </c>
      <c r="N13164" s="28" t="s">
        <v>15953</v>
      </c>
    </row>
    <row r="13165" spans="1:14" ht="30" x14ac:dyDescent="0.25">
      <c r="A13165" s="27" t="s">
        <v>11125</v>
      </c>
      <c r="B13165" s="19" t="s">
        <v>17032</v>
      </c>
      <c r="C13165" s="19" t="s">
        <v>16873</v>
      </c>
      <c r="D13165" s="38" t="s">
        <v>16183</v>
      </c>
      <c r="E13165" s="38" t="s">
        <v>11913</v>
      </c>
      <c r="F13165" s="41" t="s">
        <v>11914</v>
      </c>
      <c r="G13165" s="19" t="s">
        <v>611</v>
      </c>
      <c r="H13165" s="41">
        <v>3</v>
      </c>
      <c r="I13165" s="41">
        <v>3</v>
      </c>
      <c r="J13165" s="41">
        <v>16</v>
      </c>
      <c r="K13165" s="44">
        <v>105</v>
      </c>
      <c r="L13165" s="20">
        <v>892500</v>
      </c>
      <c r="M13165" s="19" t="s">
        <v>11</v>
      </c>
      <c r="N13165" s="28" t="s">
        <v>15953</v>
      </c>
    </row>
    <row r="13166" spans="1:14" ht="90" x14ac:dyDescent="0.25">
      <c r="A13166" s="27" t="s">
        <v>11125</v>
      </c>
      <c r="B13166" s="19" t="s">
        <v>17064</v>
      </c>
      <c r="C13166" s="19" t="s">
        <v>16875</v>
      </c>
      <c r="D13166" s="38" t="s">
        <v>16185</v>
      </c>
      <c r="E13166" s="38" t="s">
        <v>11915</v>
      </c>
      <c r="F13166" s="41" t="s">
        <v>11916</v>
      </c>
      <c r="G13166" s="19" t="s">
        <v>6143</v>
      </c>
      <c r="H13166" s="41">
        <v>3</v>
      </c>
      <c r="I13166" s="41">
        <v>6</v>
      </c>
      <c r="J13166" s="41">
        <v>10</v>
      </c>
      <c r="K13166" s="44">
        <v>6</v>
      </c>
      <c r="L13166" s="20">
        <v>4218447.66</v>
      </c>
      <c r="M13166" s="19" t="s">
        <v>11</v>
      </c>
      <c r="N13166" s="28" t="s">
        <v>15953</v>
      </c>
    </row>
    <row r="13167" spans="1:14" ht="90" x14ac:dyDescent="0.25">
      <c r="A13167" s="27" t="s">
        <v>11125</v>
      </c>
      <c r="B13167" s="19" t="s">
        <v>17064</v>
      </c>
      <c r="C13167" s="19" t="s">
        <v>16875</v>
      </c>
      <c r="D13167" s="38" t="s">
        <v>16185</v>
      </c>
      <c r="E13167" s="38" t="s">
        <v>11917</v>
      </c>
      <c r="F13167" s="41" t="s">
        <v>11151</v>
      </c>
      <c r="G13167" s="19" t="s">
        <v>6143</v>
      </c>
      <c r="H13167" s="41">
        <v>3</v>
      </c>
      <c r="I13167" s="41">
        <v>6</v>
      </c>
      <c r="J13167" s="41">
        <v>10</v>
      </c>
      <c r="K13167" s="44">
        <v>7</v>
      </c>
      <c r="L13167" s="20">
        <v>1844087.07</v>
      </c>
      <c r="M13167" s="19" t="s">
        <v>11</v>
      </c>
      <c r="N13167" s="28" t="s">
        <v>15953</v>
      </c>
    </row>
    <row r="13168" spans="1:14" ht="45" x14ac:dyDescent="0.25">
      <c r="A13168" s="27" t="s">
        <v>11125</v>
      </c>
      <c r="B13168" s="19" t="s">
        <v>17031</v>
      </c>
      <c r="C13168" s="19" t="s">
        <v>16876</v>
      </c>
      <c r="D13168" s="38" t="s">
        <v>16186</v>
      </c>
      <c r="E13168" s="38" t="s">
        <v>11918</v>
      </c>
      <c r="F13168" s="41" t="s">
        <v>11919</v>
      </c>
      <c r="G13168" s="19" t="s">
        <v>611</v>
      </c>
      <c r="H13168" s="41">
        <v>3</v>
      </c>
      <c r="I13168" s="41">
        <v>3</v>
      </c>
      <c r="J13168" s="41">
        <v>10</v>
      </c>
      <c r="K13168" s="44">
        <v>2</v>
      </c>
      <c r="L13168" s="20">
        <v>56000</v>
      </c>
      <c r="M13168" s="19" t="s">
        <v>11</v>
      </c>
      <c r="N13168" s="28" t="s">
        <v>15953</v>
      </c>
    </row>
    <row r="13169" spans="1:14" ht="45" x14ac:dyDescent="0.25">
      <c r="A13169" s="27" t="s">
        <v>11125</v>
      </c>
      <c r="B13169" s="19" t="s">
        <v>17031</v>
      </c>
      <c r="C13169" s="19" t="s">
        <v>16876</v>
      </c>
      <c r="D13169" s="38" t="s">
        <v>16186</v>
      </c>
      <c r="E13169" s="38" t="s">
        <v>11920</v>
      </c>
      <c r="F13169" s="41" t="s">
        <v>11919</v>
      </c>
      <c r="G13169" s="19" t="s">
        <v>611</v>
      </c>
      <c r="H13169" s="41">
        <v>3</v>
      </c>
      <c r="I13169" s="41">
        <v>3</v>
      </c>
      <c r="J13169" s="41">
        <v>10</v>
      </c>
      <c r="K13169" s="44">
        <v>1</v>
      </c>
      <c r="L13169" s="20">
        <v>125000</v>
      </c>
      <c r="M13169" s="19" t="s">
        <v>11</v>
      </c>
      <c r="N13169" s="28" t="s">
        <v>15953</v>
      </c>
    </row>
    <row r="13170" spans="1:14" ht="45" x14ac:dyDescent="0.25">
      <c r="A13170" s="27" t="s">
        <v>11125</v>
      </c>
      <c r="B13170" s="19" t="s">
        <v>17031</v>
      </c>
      <c r="C13170" s="19" t="s">
        <v>16876</v>
      </c>
      <c r="D13170" s="38" t="s">
        <v>16186</v>
      </c>
      <c r="E13170" s="38" t="s">
        <v>11921</v>
      </c>
      <c r="F13170" s="41" t="s">
        <v>11919</v>
      </c>
      <c r="G13170" s="19" t="s">
        <v>611</v>
      </c>
      <c r="H13170" s="41">
        <v>3</v>
      </c>
      <c r="I13170" s="41">
        <v>3</v>
      </c>
      <c r="J13170" s="41">
        <v>10</v>
      </c>
      <c r="K13170" s="44">
        <v>1</v>
      </c>
      <c r="L13170" s="20">
        <v>82000</v>
      </c>
      <c r="M13170" s="19" t="s">
        <v>11</v>
      </c>
      <c r="N13170" s="28" t="s">
        <v>15953</v>
      </c>
    </row>
    <row r="13171" spans="1:14" ht="45" x14ac:dyDescent="0.25">
      <c r="A13171" s="27" t="s">
        <v>11125</v>
      </c>
      <c r="B13171" s="19" t="s">
        <v>17031</v>
      </c>
      <c r="C13171" s="19" t="s">
        <v>16876</v>
      </c>
      <c r="D13171" s="38" t="s">
        <v>16186</v>
      </c>
      <c r="E13171" s="38" t="s">
        <v>11922</v>
      </c>
      <c r="F13171" s="41" t="s">
        <v>11919</v>
      </c>
      <c r="G13171" s="19" t="s">
        <v>611</v>
      </c>
      <c r="H13171" s="41">
        <v>3</v>
      </c>
      <c r="I13171" s="41">
        <v>3</v>
      </c>
      <c r="J13171" s="41">
        <v>10</v>
      </c>
      <c r="K13171" s="44">
        <v>1</v>
      </c>
      <c r="L13171" s="20">
        <v>164999</v>
      </c>
      <c r="M13171" s="19" t="s">
        <v>11</v>
      </c>
      <c r="N13171" s="28" t="s">
        <v>15953</v>
      </c>
    </row>
    <row r="13172" spans="1:14" ht="45" x14ac:dyDescent="0.25">
      <c r="A13172" s="27" t="s">
        <v>11125</v>
      </c>
      <c r="B13172" s="19" t="s">
        <v>17031</v>
      </c>
      <c r="C13172" s="19" t="s">
        <v>16876</v>
      </c>
      <c r="D13172" s="38" t="s">
        <v>16186</v>
      </c>
      <c r="E13172" s="38" t="s">
        <v>11923</v>
      </c>
      <c r="F13172" s="41" t="s">
        <v>11919</v>
      </c>
      <c r="G13172" s="19" t="s">
        <v>611</v>
      </c>
      <c r="H13172" s="41">
        <v>3</v>
      </c>
      <c r="I13172" s="41">
        <v>3</v>
      </c>
      <c r="J13172" s="41">
        <v>10</v>
      </c>
      <c r="K13172" s="44">
        <v>2</v>
      </c>
      <c r="L13172" s="20">
        <v>130000</v>
      </c>
      <c r="M13172" s="19" t="s">
        <v>11</v>
      </c>
      <c r="N13172" s="28" t="s">
        <v>15953</v>
      </c>
    </row>
    <row r="13173" spans="1:14" ht="45" x14ac:dyDescent="0.25">
      <c r="A13173" s="27" t="s">
        <v>11125</v>
      </c>
      <c r="B13173" s="19" t="s">
        <v>17031</v>
      </c>
      <c r="C13173" s="19" t="s">
        <v>16876</v>
      </c>
      <c r="D13173" s="38" t="s">
        <v>16186</v>
      </c>
      <c r="E13173" s="38" t="s">
        <v>11924</v>
      </c>
      <c r="F13173" s="41" t="s">
        <v>11919</v>
      </c>
      <c r="G13173" s="19" t="s">
        <v>611</v>
      </c>
      <c r="H13173" s="41">
        <v>3</v>
      </c>
      <c r="I13173" s="41">
        <v>3</v>
      </c>
      <c r="J13173" s="41">
        <v>10</v>
      </c>
      <c r="K13173" s="44">
        <v>2</v>
      </c>
      <c r="L13173" s="20">
        <v>38000</v>
      </c>
      <c r="M13173" s="19" t="s">
        <v>11</v>
      </c>
      <c r="N13173" s="28" t="s">
        <v>15953</v>
      </c>
    </row>
    <row r="13174" spans="1:14" ht="45" x14ac:dyDescent="0.25">
      <c r="A13174" s="27" t="s">
        <v>11125</v>
      </c>
      <c r="B13174" s="19" t="s">
        <v>17031</v>
      </c>
      <c r="C13174" s="19" t="s">
        <v>16876</v>
      </c>
      <c r="D13174" s="38" t="s">
        <v>16186</v>
      </c>
      <c r="E13174" s="38" t="s">
        <v>11925</v>
      </c>
      <c r="F13174" s="41" t="s">
        <v>11919</v>
      </c>
      <c r="G13174" s="19" t="s">
        <v>611</v>
      </c>
      <c r="H13174" s="41">
        <v>3</v>
      </c>
      <c r="I13174" s="41">
        <v>3</v>
      </c>
      <c r="J13174" s="41">
        <v>10</v>
      </c>
      <c r="K13174" s="44">
        <v>2</v>
      </c>
      <c r="L13174" s="20">
        <v>126000</v>
      </c>
      <c r="M13174" s="19" t="s">
        <v>11</v>
      </c>
      <c r="N13174" s="28" t="s">
        <v>15953</v>
      </c>
    </row>
    <row r="13175" spans="1:14" ht="45" x14ac:dyDescent="0.25">
      <c r="A13175" s="27" t="s">
        <v>11125</v>
      </c>
      <c r="B13175" s="19" t="s">
        <v>17031</v>
      </c>
      <c r="C13175" s="19" t="s">
        <v>16876</v>
      </c>
      <c r="D13175" s="38" t="s">
        <v>16186</v>
      </c>
      <c r="E13175" s="38" t="s">
        <v>11926</v>
      </c>
      <c r="F13175" s="41" t="s">
        <v>11919</v>
      </c>
      <c r="G13175" s="19" t="s">
        <v>611</v>
      </c>
      <c r="H13175" s="41">
        <v>3</v>
      </c>
      <c r="I13175" s="41">
        <v>3</v>
      </c>
      <c r="J13175" s="41">
        <v>10</v>
      </c>
      <c r="K13175" s="44">
        <v>2</v>
      </c>
      <c r="L13175" s="20">
        <v>72000</v>
      </c>
      <c r="M13175" s="19" t="s">
        <v>11</v>
      </c>
      <c r="N13175" s="28" t="s">
        <v>15953</v>
      </c>
    </row>
    <row r="13176" spans="1:14" ht="45" x14ac:dyDescent="0.25">
      <c r="A13176" s="27" t="s">
        <v>11125</v>
      </c>
      <c r="B13176" s="19" t="s">
        <v>17031</v>
      </c>
      <c r="C13176" s="19" t="s">
        <v>16876</v>
      </c>
      <c r="D13176" s="38" t="s">
        <v>16186</v>
      </c>
      <c r="E13176" s="38" t="s">
        <v>11927</v>
      </c>
      <c r="F13176" s="41" t="s">
        <v>11919</v>
      </c>
      <c r="G13176" s="19" t="s">
        <v>611</v>
      </c>
      <c r="H13176" s="41">
        <v>3</v>
      </c>
      <c r="I13176" s="41">
        <v>3</v>
      </c>
      <c r="J13176" s="41">
        <v>10</v>
      </c>
      <c r="K13176" s="44">
        <v>3</v>
      </c>
      <c r="L13176" s="20">
        <v>114000</v>
      </c>
      <c r="M13176" s="19" t="s">
        <v>11</v>
      </c>
      <c r="N13176" s="28" t="s">
        <v>15953</v>
      </c>
    </row>
    <row r="13177" spans="1:14" ht="45" x14ac:dyDescent="0.25">
      <c r="A13177" s="27" t="s">
        <v>11125</v>
      </c>
      <c r="B13177" s="19" t="s">
        <v>17031</v>
      </c>
      <c r="C13177" s="19" t="s">
        <v>16876</v>
      </c>
      <c r="D13177" s="38" t="s">
        <v>16186</v>
      </c>
      <c r="E13177" s="38" t="s">
        <v>11928</v>
      </c>
      <c r="F13177" s="41" t="s">
        <v>11919</v>
      </c>
      <c r="G13177" s="19" t="s">
        <v>611</v>
      </c>
      <c r="H13177" s="41">
        <v>3</v>
      </c>
      <c r="I13177" s="41">
        <v>3</v>
      </c>
      <c r="J13177" s="41">
        <v>10</v>
      </c>
      <c r="K13177" s="44">
        <v>2</v>
      </c>
      <c r="L13177" s="20">
        <v>38000</v>
      </c>
      <c r="M13177" s="19" t="s">
        <v>11</v>
      </c>
      <c r="N13177" s="28" t="s">
        <v>15953</v>
      </c>
    </row>
    <row r="13178" spans="1:14" ht="45" x14ac:dyDescent="0.25">
      <c r="A13178" s="27" t="s">
        <v>11125</v>
      </c>
      <c r="B13178" s="19" t="s">
        <v>17031</v>
      </c>
      <c r="C13178" s="19" t="s">
        <v>16876</v>
      </c>
      <c r="D13178" s="38" t="s">
        <v>16186</v>
      </c>
      <c r="E13178" s="38" t="s">
        <v>11929</v>
      </c>
      <c r="F13178" s="41" t="s">
        <v>11919</v>
      </c>
      <c r="G13178" s="19" t="s">
        <v>611</v>
      </c>
      <c r="H13178" s="41">
        <v>3</v>
      </c>
      <c r="I13178" s="41">
        <v>3</v>
      </c>
      <c r="J13178" s="41">
        <v>10</v>
      </c>
      <c r="K13178" s="44">
        <v>1</v>
      </c>
      <c r="L13178" s="20">
        <v>140000</v>
      </c>
      <c r="M13178" s="19" t="s">
        <v>11</v>
      </c>
      <c r="N13178" s="28" t="s">
        <v>15953</v>
      </c>
    </row>
    <row r="13179" spans="1:14" ht="45" x14ac:dyDescent="0.25">
      <c r="A13179" s="27" t="s">
        <v>11125</v>
      </c>
      <c r="B13179" s="19" t="s">
        <v>17031</v>
      </c>
      <c r="C13179" s="19" t="s">
        <v>16876</v>
      </c>
      <c r="D13179" s="38" t="s">
        <v>16186</v>
      </c>
      <c r="E13179" s="38" t="s">
        <v>11930</v>
      </c>
      <c r="F13179" s="41" t="s">
        <v>6495</v>
      </c>
      <c r="G13179" s="19" t="s">
        <v>6143</v>
      </c>
      <c r="H13179" s="41">
        <v>3</v>
      </c>
      <c r="I13179" s="41">
        <v>6</v>
      </c>
      <c r="J13179" s="41">
        <v>10</v>
      </c>
      <c r="K13179" s="44">
        <v>1</v>
      </c>
      <c r="L13179" s="20">
        <v>127031.31</v>
      </c>
      <c r="M13179" s="19" t="s">
        <v>11</v>
      </c>
      <c r="N13179" s="28" t="s">
        <v>15953</v>
      </c>
    </row>
    <row r="13180" spans="1:14" ht="45" x14ac:dyDescent="0.25">
      <c r="A13180" s="27" t="s">
        <v>11125</v>
      </c>
      <c r="B13180" s="19" t="s">
        <v>17031</v>
      </c>
      <c r="C13180" s="19" t="s">
        <v>16876</v>
      </c>
      <c r="D13180" s="38" t="s">
        <v>16186</v>
      </c>
      <c r="E13180" s="38" t="s">
        <v>11931</v>
      </c>
      <c r="F13180" s="41" t="s">
        <v>6495</v>
      </c>
      <c r="G13180" s="19" t="s">
        <v>6143</v>
      </c>
      <c r="H13180" s="41">
        <v>3</v>
      </c>
      <c r="I13180" s="41">
        <v>6</v>
      </c>
      <c r="J13180" s="41">
        <v>10</v>
      </c>
      <c r="K13180" s="44">
        <v>1</v>
      </c>
      <c r="L13180" s="20">
        <v>256884.11</v>
      </c>
      <c r="M13180" s="19" t="s">
        <v>11</v>
      </c>
      <c r="N13180" s="28" t="s">
        <v>15953</v>
      </c>
    </row>
    <row r="13181" spans="1:14" ht="45" x14ac:dyDescent="0.25">
      <c r="A13181" s="27" t="s">
        <v>11125</v>
      </c>
      <c r="B13181" s="19" t="s">
        <v>17031</v>
      </c>
      <c r="C13181" s="19" t="s">
        <v>16876</v>
      </c>
      <c r="D13181" s="38" t="s">
        <v>16186</v>
      </c>
      <c r="E13181" s="38" t="s">
        <v>11932</v>
      </c>
      <c r="F13181" s="41" t="s">
        <v>11919</v>
      </c>
      <c r="G13181" s="19" t="s">
        <v>611</v>
      </c>
      <c r="H13181" s="41">
        <v>3</v>
      </c>
      <c r="I13181" s="41">
        <v>3</v>
      </c>
      <c r="J13181" s="41">
        <v>10</v>
      </c>
      <c r="K13181" s="44">
        <v>1</v>
      </c>
      <c r="L13181" s="20">
        <v>118000</v>
      </c>
      <c r="M13181" s="19" t="s">
        <v>11</v>
      </c>
      <c r="N13181" s="28" t="s">
        <v>15953</v>
      </c>
    </row>
    <row r="13182" spans="1:14" ht="45" x14ac:dyDescent="0.25">
      <c r="A13182" s="27" t="s">
        <v>11125</v>
      </c>
      <c r="B13182" s="19" t="s">
        <v>17031</v>
      </c>
      <c r="C13182" s="19" t="s">
        <v>16876</v>
      </c>
      <c r="D13182" s="38" t="s">
        <v>16186</v>
      </c>
      <c r="E13182" s="38" t="s">
        <v>11933</v>
      </c>
      <c r="F13182" s="41" t="s">
        <v>11919</v>
      </c>
      <c r="G13182" s="19" t="s">
        <v>611</v>
      </c>
      <c r="H13182" s="41">
        <v>3</v>
      </c>
      <c r="I13182" s="41">
        <v>3</v>
      </c>
      <c r="J13182" s="41">
        <v>10</v>
      </c>
      <c r="K13182" s="44">
        <v>1</v>
      </c>
      <c r="L13182" s="20">
        <v>115000</v>
      </c>
      <c r="M13182" s="19" t="s">
        <v>11</v>
      </c>
      <c r="N13182" s="28" t="s">
        <v>15953</v>
      </c>
    </row>
    <row r="13183" spans="1:14" ht="45" x14ac:dyDescent="0.25">
      <c r="A13183" s="27" t="s">
        <v>11125</v>
      </c>
      <c r="B13183" s="19" t="s">
        <v>17031</v>
      </c>
      <c r="C13183" s="19" t="s">
        <v>16876</v>
      </c>
      <c r="D13183" s="38" t="s">
        <v>16186</v>
      </c>
      <c r="E13183" s="38" t="s">
        <v>11934</v>
      </c>
      <c r="F13183" s="41" t="s">
        <v>11919</v>
      </c>
      <c r="G13183" s="19" t="s">
        <v>611</v>
      </c>
      <c r="H13183" s="41">
        <v>3</v>
      </c>
      <c r="I13183" s="41">
        <v>3</v>
      </c>
      <c r="J13183" s="41">
        <v>10</v>
      </c>
      <c r="K13183" s="44">
        <v>1</v>
      </c>
      <c r="L13183" s="20">
        <v>220000</v>
      </c>
      <c r="M13183" s="19" t="s">
        <v>11</v>
      </c>
      <c r="N13183" s="28" t="s">
        <v>15953</v>
      </c>
    </row>
    <row r="13184" spans="1:14" ht="45" x14ac:dyDescent="0.25">
      <c r="A13184" s="27" t="s">
        <v>11125</v>
      </c>
      <c r="B13184" s="19" t="s">
        <v>17031</v>
      </c>
      <c r="C13184" s="19" t="s">
        <v>16876</v>
      </c>
      <c r="D13184" s="38" t="s">
        <v>16186</v>
      </c>
      <c r="E13184" s="38" t="s">
        <v>11935</v>
      </c>
      <c r="F13184" s="41" t="s">
        <v>11919</v>
      </c>
      <c r="G13184" s="19" t="s">
        <v>611</v>
      </c>
      <c r="H13184" s="41">
        <v>3</v>
      </c>
      <c r="I13184" s="41">
        <v>3</v>
      </c>
      <c r="J13184" s="41">
        <v>10</v>
      </c>
      <c r="K13184" s="44">
        <v>2</v>
      </c>
      <c r="L13184" s="20">
        <v>258000</v>
      </c>
      <c r="M13184" s="19" t="s">
        <v>11</v>
      </c>
      <c r="N13184" s="28" t="s">
        <v>15953</v>
      </c>
    </row>
    <row r="13185" spans="1:14" ht="45" x14ac:dyDescent="0.25">
      <c r="A13185" s="27" t="s">
        <v>11125</v>
      </c>
      <c r="B13185" s="19" t="s">
        <v>17031</v>
      </c>
      <c r="C13185" s="19" t="s">
        <v>16876</v>
      </c>
      <c r="D13185" s="38" t="s">
        <v>16186</v>
      </c>
      <c r="E13185" s="38" t="s">
        <v>11936</v>
      </c>
      <c r="F13185" s="41" t="s">
        <v>11919</v>
      </c>
      <c r="G13185" s="19" t="s">
        <v>611</v>
      </c>
      <c r="H13185" s="41">
        <v>3</v>
      </c>
      <c r="I13185" s="41">
        <v>3</v>
      </c>
      <c r="J13185" s="41">
        <v>10</v>
      </c>
      <c r="K13185" s="44">
        <v>2</v>
      </c>
      <c r="L13185" s="20">
        <v>110000</v>
      </c>
      <c r="M13185" s="19" t="s">
        <v>11</v>
      </c>
      <c r="N13185" s="28" t="s">
        <v>15953</v>
      </c>
    </row>
    <row r="13186" spans="1:14" ht="45" x14ac:dyDescent="0.25">
      <c r="A13186" s="27" t="s">
        <v>11125</v>
      </c>
      <c r="B13186" s="19" t="s">
        <v>17031</v>
      </c>
      <c r="C13186" s="19" t="s">
        <v>16876</v>
      </c>
      <c r="D13186" s="38" t="s">
        <v>16186</v>
      </c>
      <c r="E13186" s="38" t="s">
        <v>11937</v>
      </c>
      <c r="F13186" s="41" t="s">
        <v>11919</v>
      </c>
      <c r="G13186" s="19" t="s">
        <v>611</v>
      </c>
      <c r="H13186" s="41">
        <v>3</v>
      </c>
      <c r="I13186" s="41">
        <v>3</v>
      </c>
      <c r="J13186" s="41">
        <v>10</v>
      </c>
      <c r="K13186" s="44">
        <v>2</v>
      </c>
      <c r="L13186" s="20">
        <v>73998</v>
      </c>
      <c r="M13186" s="19" t="s">
        <v>11</v>
      </c>
      <c r="N13186" s="28" t="s">
        <v>15953</v>
      </c>
    </row>
    <row r="13187" spans="1:14" ht="45" x14ac:dyDescent="0.25">
      <c r="A13187" s="27" t="s">
        <v>11125</v>
      </c>
      <c r="B13187" s="19" t="s">
        <v>17031</v>
      </c>
      <c r="C13187" s="19" t="s">
        <v>16876</v>
      </c>
      <c r="D13187" s="38" t="s">
        <v>16186</v>
      </c>
      <c r="E13187" s="38" t="s">
        <v>11938</v>
      </c>
      <c r="F13187" s="41" t="s">
        <v>11919</v>
      </c>
      <c r="G13187" s="19" t="s">
        <v>611</v>
      </c>
      <c r="H13187" s="41">
        <v>3</v>
      </c>
      <c r="I13187" s="41">
        <v>3</v>
      </c>
      <c r="J13187" s="41">
        <v>10</v>
      </c>
      <c r="K13187" s="44">
        <v>1</v>
      </c>
      <c r="L13187" s="20">
        <v>92000</v>
      </c>
      <c r="M13187" s="19" t="s">
        <v>11</v>
      </c>
      <c r="N13187" s="28" t="s">
        <v>15953</v>
      </c>
    </row>
    <row r="13188" spans="1:14" ht="45" x14ac:dyDescent="0.25">
      <c r="A13188" s="27" t="s">
        <v>11125</v>
      </c>
      <c r="B13188" s="19" t="s">
        <v>17031</v>
      </c>
      <c r="C13188" s="19" t="s">
        <v>16876</v>
      </c>
      <c r="D13188" s="38" t="s">
        <v>16186</v>
      </c>
      <c r="E13188" s="38" t="s">
        <v>11939</v>
      </c>
      <c r="F13188" s="41" t="s">
        <v>11919</v>
      </c>
      <c r="G13188" s="19" t="s">
        <v>611</v>
      </c>
      <c r="H13188" s="41">
        <v>3</v>
      </c>
      <c r="I13188" s="41">
        <v>3</v>
      </c>
      <c r="J13188" s="41">
        <v>10</v>
      </c>
      <c r="K13188" s="44">
        <v>1</v>
      </c>
      <c r="L13188" s="20">
        <v>35000</v>
      </c>
      <c r="M13188" s="19" t="s">
        <v>11</v>
      </c>
      <c r="N13188" s="28" t="s">
        <v>15953</v>
      </c>
    </row>
    <row r="13189" spans="1:14" ht="45" x14ac:dyDescent="0.25">
      <c r="A13189" s="27" t="s">
        <v>11125</v>
      </c>
      <c r="B13189" s="19" t="s">
        <v>17031</v>
      </c>
      <c r="C13189" s="19" t="s">
        <v>16876</v>
      </c>
      <c r="D13189" s="38" t="s">
        <v>16186</v>
      </c>
      <c r="E13189" s="38" t="s">
        <v>11940</v>
      </c>
      <c r="F13189" s="41" t="s">
        <v>11919</v>
      </c>
      <c r="G13189" s="19" t="s">
        <v>611</v>
      </c>
      <c r="H13189" s="41">
        <v>3</v>
      </c>
      <c r="I13189" s="41">
        <v>3</v>
      </c>
      <c r="J13189" s="41">
        <v>10</v>
      </c>
      <c r="K13189" s="44">
        <v>1</v>
      </c>
      <c r="L13189" s="20">
        <v>48000</v>
      </c>
      <c r="M13189" s="19" t="s">
        <v>11</v>
      </c>
      <c r="N13189" s="28" t="s">
        <v>15953</v>
      </c>
    </row>
    <row r="13190" spans="1:14" ht="45" x14ac:dyDescent="0.25">
      <c r="A13190" s="27" t="s">
        <v>11125</v>
      </c>
      <c r="B13190" s="19" t="s">
        <v>17031</v>
      </c>
      <c r="C13190" s="19" t="s">
        <v>16876</v>
      </c>
      <c r="D13190" s="38" t="s">
        <v>16186</v>
      </c>
      <c r="E13190" s="38" t="s">
        <v>11941</v>
      </c>
      <c r="F13190" s="41" t="s">
        <v>11919</v>
      </c>
      <c r="G13190" s="19" t="s">
        <v>611</v>
      </c>
      <c r="H13190" s="41">
        <v>3</v>
      </c>
      <c r="I13190" s="41">
        <v>3</v>
      </c>
      <c r="J13190" s="41">
        <v>10</v>
      </c>
      <c r="K13190" s="44">
        <v>1</v>
      </c>
      <c r="L13190" s="20">
        <v>35000</v>
      </c>
      <c r="M13190" s="19" t="s">
        <v>11</v>
      </c>
      <c r="N13190" s="28" t="s">
        <v>15953</v>
      </c>
    </row>
    <row r="13191" spans="1:14" ht="45" x14ac:dyDescent="0.25">
      <c r="A13191" s="27" t="s">
        <v>11125</v>
      </c>
      <c r="B13191" s="19" t="s">
        <v>17031</v>
      </c>
      <c r="C13191" s="19" t="s">
        <v>16876</v>
      </c>
      <c r="D13191" s="38" t="s">
        <v>16186</v>
      </c>
      <c r="E13191" s="38" t="s">
        <v>11942</v>
      </c>
      <c r="F13191" s="41" t="s">
        <v>11919</v>
      </c>
      <c r="G13191" s="19" t="s">
        <v>611</v>
      </c>
      <c r="H13191" s="41">
        <v>3</v>
      </c>
      <c r="I13191" s="41">
        <v>3</v>
      </c>
      <c r="J13191" s="41">
        <v>10</v>
      </c>
      <c r="K13191" s="44">
        <v>1</v>
      </c>
      <c r="L13191" s="20">
        <v>45000</v>
      </c>
      <c r="M13191" s="19" t="s">
        <v>11</v>
      </c>
      <c r="N13191" s="28" t="s">
        <v>15953</v>
      </c>
    </row>
    <row r="13192" spans="1:14" ht="45" x14ac:dyDescent="0.25">
      <c r="A13192" s="27" t="s">
        <v>11125</v>
      </c>
      <c r="B13192" s="19" t="s">
        <v>17031</v>
      </c>
      <c r="C13192" s="19" t="s">
        <v>16876</v>
      </c>
      <c r="D13192" s="38" t="s">
        <v>16186</v>
      </c>
      <c r="E13192" s="38" t="s">
        <v>11943</v>
      </c>
      <c r="F13192" s="41" t="s">
        <v>11919</v>
      </c>
      <c r="G13192" s="19" t="s">
        <v>611</v>
      </c>
      <c r="H13192" s="41">
        <v>3</v>
      </c>
      <c r="I13192" s="41">
        <v>3</v>
      </c>
      <c r="J13192" s="41">
        <v>10</v>
      </c>
      <c r="K13192" s="44">
        <v>1</v>
      </c>
      <c r="L13192" s="20">
        <v>318000</v>
      </c>
      <c r="M13192" s="19" t="s">
        <v>11</v>
      </c>
      <c r="N13192" s="28" t="s">
        <v>15953</v>
      </c>
    </row>
    <row r="13193" spans="1:14" ht="45" x14ac:dyDescent="0.25">
      <c r="A13193" s="27" t="s">
        <v>11125</v>
      </c>
      <c r="B13193" s="19" t="s">
        <v>17031</v>
      </c>
      <c r="C13193" s="19" t="s">
        <v>16876</v>
      </c>
      <c r="D13193" s="38" t="s">
        <v>16186</v>
      </c>
      <c r="E13193" s="38" t="s">
        <v>11944</v>
      </c>
      <c r="F13193" s="41" t="s">
        <v>11919</v>
      </c>
      <c r="G13193" s="19" t="s">
        <v>611</v>
      </c>
      <c r="H13193" s="41">
        <v>3</v>
      </c>
      <c r="I13193" s="41">
        <v>3</v>
      </c>
      <c r="J13193" s="41">
        <v>10</v>
      </c>
      <c r="K13193" s="44">
        <v>1</v>
      </c>
      <c r="L13193" s="20">
        <v>82000</v>
      </c>
      <c r="M13193" s="19" t="s">
        <v>11</v>
      </c>
      <c r="N13193" s="28" t="s">
        <v>15953</v>
      </c>
    </row>
    <row r="13194" spans="1:14" ht="45" x14ac:dyDescent="0.25">
      <c r="A13194" s="27" t="s">
        <v>11125</v>
      </c>
      <c r="B13194" s="19" t="s">
        <v>17031</v>
      </c>
      <c r="C13194" s="19" t="s">
        <v>16876</v>
      </c>
      <c r="D13194" s="38" t="s">
        <v>16186</v>
      </c>
      <c r="E13194" s="38" t="s">
        <v>11945</v>
      </c>
      <c r="F13194" s="41" t="s">
        <v>11919</v>
      </c>
      <c r="G13194" s="19" t="s">
        <v>611</v>
      </c>
      <c r="H13194" s="41">
        <v>3</v>
      </c>
      <c r="I13194" s="41">
        <v>3</v>
      </c>
      <c r="J13194" s="41">
        <v>10</v>
      </c>
      <c r="K13194" s="44">
        <v>1</v>
      </c>
      <c r="L13194" s="20">
        <v>260000</v>
      </c>
      <c r="M13194" s="19" t="s">
        <v>11</v>
      </c>
      <c r="N13194" s="28" t="s">
        <v>15953</v>
      </c>
    </row>
    <row r="13195" spans="1:14" ht="45" x14ac:dyDescent="0.25">
      <c r="A13195" s="27" t="s">
        <v>11125</v>
      </c>
      <c r="B13195" s="19" t="s">
        <v>17031</v>
      </c>
      <c r="C13195" s="19" t="s">
        <v>16876</v>
      </c>
      <c r="D13195" s="38" t="s">
        <v>16186</v>
      </c>
      <c r="E13195" s="38" t="s">
        <v>11946</v>
      </c>
      <c r="F13195" s="41" t="s">
        <v>11919</v>
      </c>
      <c r="G13195" s="19" t="s">
        <v>611</v>
      </c>
      <c r="H13195" s="41">
        <v>3</v>
      </c>
      <c r="I13195" s="41">
        <v>3</v>
      </c>
      <c r="J13195" s="41">
        <v>10</v>
      </c>
      <c r="K13195" s="44">
        <v>1</v>
      </c>
      <c r="L13195" s="20">
        <v>54999</v>
      </c>
      <c r="M13195" s="19" t="s">
        <v>11</v>
      </c>
      <c r="N13195" s="28" t="s">
        <v>15953</v>
      </c>
    </row>
    <row r="13196" spans="1:14" ht="45" x14ac:dyDescent="0.25">
      <c r="A13196" s="27" t="s">
        <v>11125</v>
      </c>
      <c r="B13196" s="19" t="s">
        <v>17031</v>
      </c>
      <c r="C13196" s="19" t="s">
        <v>16876</v>
      </c>
      <c r="D13196" s="38" t="s">
        <v>16186</v>
      </c>
      <c r="E13196" s="38" t="s">
        <v>11947</v>
      </c>
      <c r="F13196" s="41" t="s">
        <v>11919</v>
      </c>
      <c r="G13196" s="19" t="s">
        <v>611</v>
      </c>
      <c r="H13196" s="41">
        <v>3</v>
      </c>
      <c r="I13196" s="41">
        <v>3</v>
      </c>
      <c r="J13196" s="41">
        <v>10</v>
      </c>
      <c r="K13196" s="44">
        <v>2</v>
      </c>
      <c r="L13196" s="20">
        <v>76000</v>
      </c>
      <c r="M13196" s="19" t="s">
        <v>11</v>
      </c>
      <c r="N13196" s="28" t="s">
        <v>15953</v>
      </c>
    </row>
    <row r="13197" spans="1:14" ht="45" x14ac:dyDescent="0.25">
      <c r="A13197" s="27" t="s">
        <v>11125</v>
      </c>
      <c r="B13197" s="19" t="s">
        <v>17031</v>
      </c>
      <c r="C13197" s="19" t="s">
        <v>16876</v>
      </c>
      <c r="D13197" s="38" t="s">
        <v>16186</v>
      </c>
      <c r="E13197" s="38" t="s">
        <v>11948</v>
      </c>
      <c r="F13197" s="41" t="s">
        <v>11919</v>
      </c>
      <c r="G13197" s="19" t="s">
        <v>611</v>
      </c>
      <c r="H13197" s="41">
        <v>3</v>
      </c>
      <c r="I13197" s="41">
        <v>3</v>
      </c>
      <c r="J13197" s="41">
        <v>10</v>
      </c>
      <c r="K13197" s="44">
        <v>2</v>
      </c>
      <c r="L13197" s="20">
        <v>64000</v>
      </c>
      <c r="M13197" s="19" t="s">
        <v>11</v>
      </c>
      <c r="N13197" s="28" t="s">
        <v>15953</v>
      </c>
    </row>
    <row r="13198" spans="1:14" ht="45" x14ac:dyDescent="0.25">
      <c r="A13198" s="27" t="s">
        <v>11125</v>
      </c>
      <c r="B13198" s="19" t="s">
        <v>17031</v>
      </c>
      <c r="C13198" s="19" t="s">
        <v>16876</v>
      </c>
      <c r="D13198" s="38" t="s">
        <v>16186</v>
      </c>
      <c r="E13198" s="38" t="s">
        <v>11949</v>
      </c>
      <c r="F13198" s="41" t="s">
        <v>11919</v>
      </c>
      <c r="G13198" s="19" t="s">
        <v>611</v>
      </c>
      <c r="H13198" s="41">
        <v>3</v>
      </c>
      <c r="I13198" s="41">
        <v>3</v>
      </c>
      <c r="J13198" s="41">
        <v>10</v>
      </c>
      <c r="K13198" s="44">
        <v>1</v>
      </c>
      <c r="L13198" s="20">
        <v>56000</v>
      </c>
      <c r="M13198" s="19" t="s">
        <v>11</v>
      </c>
      <c r="N13198" s="28" t="s">
        <v>15953</v>
      </c>
    </row>
    <row r="13199" spans="1:14" ht="45" x14ac:dyDescent="0.25">
      <c r="A13199" s="27" t="s">
        <v>11125</v>
      </c>
      <c r="B13199" s="19" t="s">
        <v>17031</v>
      </c>
      <c r="C13199" s="19" t="s">
        <v>16876</v>
      </c>
      <c r="D13199" s="38" t="s">
        <v>16186</v>
      </c>
      <c r="E13199" s="38" t="s">
        <v>11950</v>
      </c>
      <c r="F13199" s="41" t="s">
        <v>11919</v>
      </c>
      <c r="G13199" s="19" t="s">
        <v>611</v>
      </c>
      <c r="H13199" s="41">
        <v>3</v>
      </c>
      <c r="I13199" s="41">
        <v>3</v>
      </c>
      <c r="J13199" s="41">
        <v>10</v>
      </c>
      <c r="K13199" s="44">
        <v>1</v>
      </c>
      <c r="L13199" s="20">
        <v>45000</v>
      </c>
      <c r="M13199" s="19" t="s">
        <v>11</v>
      </c>
      <c r="N13199" s="28" t="s">
        <v>15953</v>
      </c>
    </row>
    <row r="13200" spans="1:14" ht="45" x14ac:dyDescent="0.25">
      <c r="A13200" s="27" t="s">
        <v>11125</v>
      </c>
      <c r="B13200" s="19" t="s">
        <v>17031</v>
      </c>
      <c r="C13200" s="19" t="s">
        <v>16876</v>
      </c>
      <c r="D13200" s="38" t="s">
        <v>16186</v>
      </c>
      <c r="E13200" s="38" t="s">
        <v>11951</v>
      </c>
      <c r="F13200" s="41" t="s">
        <v>11919</v>
      </c>
      <c r="G13200" s="19" t="s">
        <v>611</v>
      </c>
      <c r="H13200" s="41">
        <v>3</v>
      </c>
      <c r="I13200" s="41">
        <v>3</v>
      </c>
      <c r="J13200" s="41">
        <v>10</v>
      </c>
      <c r="K13200" s="44">
        <v>1</v>
      </c>
      <c r="L13200" s="20">
        <v>48000</v>
      </c>
      <c r="M13200" s="19" t="s">
        <v>11</v>
      </c>
      <c r="N13200" s="28" t="s">
        <v>15953</v>
      </c>
    </row>
    <row r="13201" spans="1:14" ht="45" x14ac:dyDescent="0.25">
      <c r="A13201" s="27" t="s">
        <v>11125</v>
      </c>
      <c r="B13201" s="19" t="s">
        <v>17031</v>
      </c>
      <c r="C13201" s="19" t="s">
        <v>16876</v>
      </c>
      <c r="D13201" s="38" t="s">
        <v>16186</v>
      </c>
      <c r="E13201" s="38" t="s">
        <v>11952</v>
      </c>
      <c r="F13201" s="41" t="s">
        <v>11919</v>
      </c>
      <c r="G13201" s="19" t="s">
        <v>611</v>
      </c>
      <c r="H13201" s="41">
        <v>3</v>
      </c>
      <c r="I13201" s="41">
        <v>3</v>
      </c>
      <c r="J13201" s="41">
        <v>10</v>
      </c>
      <c r="K13201" s="44">
        <v>2</v>
      </c>
      <c r="L13201" s="20">
        <v>84000</v>
      </c>
      <c r="M13201" s="19" t="s">
        <v>11</v>
      </c>
      <c r="N13201" s="28" t="s">
        <v>15953</v>
      </c>
    </row>
    <row r="13202" spans="1:14" ht="45" x14ac:dyDescent="0.25">
      <c r="A13202" s="27" t="s">
        <v>11125</v>
      </c>
      <c r="B13202" s="19" t="s">
        <v>17031</v>
      </c>
      <c r="C13202" s="19" t="s">
        <v>16876</v>
      </c>
      <c r="D13202" s="38" t="s">
        <v>16186</v>
      </c>
      <c r="E13202" s="38" t="s">
        <v>11953</v>
      </c>
      <c r="F13202" s="41" t="s">
        <v>11919</v>
      </c>
      <c r="G13202" s="19" t="s">
        <v>611</v>
      </c>
      <c r="H13202" s="41">
        <v>3</v>
      </c>
      <c r="I13202" s="41">
        <v>3</v>
      </c>
      <c r="J13202" s="41">
        <v>10</v>
      </c>
      <c r="K13202" s="44">
        <v>1</v>
      </c>
      <c r="L13202" s="20">
        <v>212000</v>
      </c>
      <c r="M13202" s="19" t="s">
        <v>11</v>
      </c>
      <c r="N13202" s="28" t="s">
        <v>15953</v>
      </c>
    </row>
    <row r="13203" spans="1:14" ht="45" x14ac:dyDescent="0.25">
      <c r="A13203" s="27" t="s">
        <v>11125</v>
      </c>
      <c r="B13203" s="19" t="s">
        <v>17031</v>
      </c>
      <c r="C13203" s="19" t="s">
        <v>16876</v>
      </c>
      <c r="D13203" s="38" t="s">
        <v>16186</v>
      </c>
      <c r="E13203" s="38" t="s">
        <v>11954</v>
      </c>
      <c r="F13203" s="41" t="s">
        <v>5992</v>
      </c>
      <c r="G13203" s="19" t="s">
        <v>6143</v>
      </c>
      <c r="H13203" s="41">
        <v>3</v>
      </c>
      <c r="I13203" s="41">
        <v>6</v>
      </c>
      <c r="J13203" s="41">
        <v>10</v>
      </c>
      <c r="K13203" s="44">
        <v>4</v>
      </c>
      <c r="L13203" s="20">
        <v>1777798.12</v>
      </c>
      <c r="M13203" s="19" t="s">
        <v>11</v>
      </c>
      <c r="N13203" s="28" t="s">
        <v>15953</v>
      </c>
    </row>
    <row r="13204" spans="1:14" ht="45" x14ac:dyDescent="0.25">
      <c r="A13204" s="27" t="s">
        <v>11125</v>
      </c>
      <c r="B13204" s="19" t="s">
        <v>17031</v>
      </c>
      <c r="C13204" s="19" t="s">
        <v>16876</v>
      </c>
      <c r="D13204" s="38" t="s">
        <v>16186</v>
      </c>
      <c r="E13204" s="38" t="s">
        <v>11955</v>
      </c>
      <c r="F13204" s="41" t="s">
        <v>5992</v>
      </c>
      <c r="G13204" s="19" t="s">
        <v>6143</v>
      </c>
      <c r="H13204" s="41">
        <v>3</v>
      </c>
      <c r="I13204" s="41">
        <v>6</v>
      </c>
      <c r="J13204" s="41">
        <v>10</v>
      </c>
      <c r="K13204" s="44">
        <v>4</v>
      </c>
      <c r="L13204" s="20">
        <v>438962.44</v>
      </c>
      <c r="M13204" s="19" t="s">
        <v>11</v>
      </c>
      <c r="N13204" s="28" t="s">
        <v>15953</v>
      </c>
    </row>
    <row r="13205" spans="1:14" ht="45" x14ac:dyDescent="0.25">
      <c r="A13205" s="27" t="s">
        <v>11125</v>
      </c>
      <c r="B13205" s="19" t="s">
        <v>17031</v>
      </c>
      <c r="C13205" s="19" t="s">
        <v>16876</v>
      </c>
      <c r="D13205" s="38" t="s">
        <v>16186</v>
      </c>
      <c r="E13205" s="38" t="s">
        <v>11956</v>
      </c>
      <c r="F13205" s="41" t="s">
        <v>6495</v>
      </c>
      <c r="G13205" s="19" t="s">
        <v>6143</v>
      </c>
      <c r="H13205" s="41">
        <v>3</v>
      </c>
      <c r="I13205" s="41">
        <v>6</v>
      </c>
      <c r="J13205" s="41">
        <v>10</v>
      </c>
      <c r="K13205" s="44">
        <v>1</v>
      </c>
      <c r="L13205" s="20">
        <v>88265.87</v>
      </c>
      <c r="M13205" s="19" t="s">
        <v>11</v>
      </c>
      <c r="N13205" s="28" t="s">
        <v>15953</v>
      </c>
    </row>
    <row r="13206" spans="1:14" ht="45" x14ac:dyDescent="0.25">
      <c r="A13206" s="27" t="s">
        <v>11125</v>
      </c>
      <c r="B13206" s="19" t="s">
        <v>17031</v>
      </c>
      <c r="C13206" s="19" t="s">
        <v>16876</v>
      </c>
      <c r="D13206" s="38" t="s">
        <v>16186</v>
      </c>
      <c r="E13206" s="38" t="s">
        <v>11957</v>
      </c>
      <c r="F13206" s="41" t="s">
        <v>5992</v>
      </c>
      <c r="G13206" s="19" t="s">
        <v>6143</v>
      </c>
      <c r="H13206" s="41">
        <v>3</v>
      </c>
      <c r="I13206" s="41">
        <v>6</v>
      </c>
      <c r="J13206" s="41">
        <v>10</v>
      </c>
      <c r="K13206" s="44">
        <v>1</v>
      </c>
      <c r="L13206" s="20">
        <v>34558.79</v>
      </c>
      <c r="M13206" s="19" t="s">
        <v>11</v>
      </c>
      <c r="N13206" s="28" t="s">
        <v>15953</v>
      </c>
    </row>
    <row r="13207" spans="1:14" ht="45" x14ac:dyDescent="0.25">
      <c r="A13207" s="27" t="s">
        <v>11125</v>
      </c>
      <c r="B13207" s="19" t="s">
        <v>17031</v>
      </c>
      <c r="C13207" s="19" t="s">
        <v>16876</v>
      </c>
      <c r="D13207" s="38" t="s">
        <v>16186</v>
      </c>
      <c r="E13207" s="38" t="s">
        <v>11958</v>
      </c>
      <c r="F13207" s="41" t="s">
        <v>5992</v>
      </c>
      <c r="G13207" s="19" t="s">
        <v>6143</v>
      </c>
      <c r="H13207" s="41">
        <v>3</v>
      </c>
      <c r="I13207" s="41">
        <v>6</v>
      </c>
      <c r="J13207" s="41">
        <v>10</v>
      </c>
      <c r="K13207" s="44">
        <v>1</v>
      </c>
      <c r="L13207" s="20">
        <v>766081.54</v>
      </c>
      <c r="M13207" s="19" t="s">
        <v>11</v>
      </c>
      <c r="N13207" s="28" t="s">
        <v>15953</v>
      </c>
    </row>
    <row r="13208" spans="1:14" ht="45" x14ac:dyDescent="0.25">
      <c r="A13208" s="27" t="s">
        <v>11125</v>
      </c>
      <c r="B13208" s="19" t="s">
        <v>17031</v>
      </c>
      <c r="C13208" s="19" t="s">
        <v>16876</v>
      </c>
      <c r="D13208" s="38" t="s">
        <v>16186</v>
      </c>
      <c r="E13208" s="38" t="s">
        <v>11959</v>
      </c>
      <c r="F13208" s="41" t="s">
        <v>5992</v>
      </c>
      <c r="G13208" s="19" t="s">
        <v>6143</v>
      </c>
      <c r="H13208" s="41">
        <v>3</v>
      </c>
      <c r="I13208" s="41">
        <v>6</v>
      </c>
      <c r="J13208" s="41">
        <v>10</v>
      </c>
      <c r="K13208" s="44">
        <v>1</v>
      </c>
      <c r="L13208" s="20">
        <v>1243728.5</v>
      </c>
      <c r="M13208" s="19" t="s">
        <v>11</v>
      </c>
      <c r="N13208" s="28" t="s">
        <v>15953</v>
      </c>
    </row>
    <row r="13209" spans="1:14" ht="45" x14ac:dyDescent="0.25">
      <c r="A13209" s="27" t="s">
        <v>11125</v>
      </c>
      <c r="B13209" s="19" t="s">
        <v>17031</v>
      </c>
      <c r="C13209" s="19" t="s">
        <v>16876</v>
      </c>
      <c r="D13209" s="38" t="s">
        <v>16186</v>
      </c>
      <c r="E13209" s="38" t="s">
        <v>11960</v>
      </c>
      <c r="F13209" s="41" t="s">
        <v>11919</v>
      </c>
      <c r="G13209" s="19" t="s">
        <v>611</v>
      </c>
      <c r="H13209" s="41">
        <v>3</v>
      </c>
      <c r="I13209" s="41">
        <v>3</v>
      </c>
      <c r="J13209" s="41">
        <v>10</v>
      </c>
      <c r="K13209" s="44">
        <v>1</v>
      </c>
      <c r="L13209" s="20">
        <v>185000</v>
      </c>
      <c r="M13209" s="19" t="s">
        <v>11</v>
      </c>
      <c r="N13209" s="28" t="s">
        <v>15953</v>
      </c>
    </row>
    <row r="13210" spans="1:14" ht="45" x14ac:dyDescent="0.25">
      <c r="A13210" s="27" t="s">
        <v>11125</v>
      </c>
      <c r="B13210" s="19" t="s">
        <v>17031</v>
      </c>
      <c r="C13210" s="19" t="s">
        <v>16876</v>
      </c>
      <c r="D13210" s="38" t="s">
        <v>16186</v>
      </c>
      <c r="E13210" s="38" t="s">
        <v>11961</v>
      </c>
      <c r="F13210" s="41" t="s">
        <v>11919</v>
      </c>
      <c r="G13210" s="19" t="s">
        <v>611</v>
      </c>
      <c r="H13210" s="41">
        <v>3</v>
      </c>
      <c r="I13210" s="41">
        <v>3</v>
      </c>
      <c r="J13210" s="41">
        <v>10</v>
      </c>
      <c r="K13210" s="44">
        <v>1</v>
      </c>
      <c r="L13210" s="20">
        <v>125000</v>
      </c>
      <c r="M13210" s="19" t="s">
        <v>11</v>
      </c>
      <c r="N13210" s="28" t="s">
        <v>15953</v>
      </c>
    </row>
    <row r="13211" spans="1:14" ht="45" x14ac:dyDescent="0.25">
      <c r="A13211" s="27" t="s">
        <v>11125</v>
      </c>
      <c r="B13211" s="19" t="s">
        <v>17031</v>
      </c>
      <c r="C13211" s="19" t="s">
        <v>16876</v>
      </c>
      <c r="D13211" s="38" t="s">
        <v>16186</v>
      </c>
      <c r="E13211" s="38" t="s">
        <v>11962</v>
      </c>
      <c r="F13211" s="41" t="s">
        <v>11919</v>
      </c>
      <c r="G13211" s="19" t="s">
        <v>611</v>
      </c>
      <c r="H13211" s="41">
        <v>3</v>
      </c>
      <c r="I13211" s="41">
        <v>3</v>
      </c>
      <c r="J13211" s="41">
        <v>10</v>
      </c>
      <c r="K13211" s="44">
        <v>1</v>
      </c>
      <c r="L13211" s="20">
        <v>125000</v>
      </c>
      <c r="M13211" s="19" t="s">
        <v>11</v>
      </c>
      <c r="N13211" s="28" t="s">
        <v>15953</v>
      </c>
    </row>
    <row r="13212" spans="1:14" ht="45" x14ac:dyDescent="0.25">
      <c r="A13212" s="27" t="s">
        <v>11125</v>
      </c>
      <c r="B13212" s="19" t="s">
        <v>17031</v>
      </c>
      <c r="C13212" s="19" t="s">
        <v>16876</v>
      </c>
      <c r="D13212" s="38" t="s">
        <v>16186</v>
      </c>
      <c r="E13212" s="38" t="s">
        <v>11963</v>
      </c>
      <c r="F13212" s="41" t="s">
        <v>11919</v>
      </c>
      <c r="G13212" s="19" t="s">
        <v>611</v>
      </c>
      <c r="H13212" s="41">
        <v>3</v>
      </c>
      <c r="I13212" s="41">
        <v>3</v>
      </c>
      <c r="J13212" s="41">
        <v>10</v>
      </c>
      <c r="K13212" s="44">
        <v>1</v>
      </c>
      <c r="L13212" s="20">
        <v>242000</v>
      </c>
      <c r="M13212" s="19" t="s">
        <v>11</v>
      </c>
      <c r="N13212" s="28" t="s">
        <v>15953</v>
      </c>
    </row>
    <row r="13213" spans="1:14" ht="45" x14ac:dyDescent="0.25">
      <c r="A13213" s="27" t="s">
        <v>11125</v>
      </c>
      <c r="B13213" s="19" t="s">
        <v>17031</v>
      </c>
      <c r="C13213" s="19" t="s">
        <v>16876</v>
      </c>
      <c r="D13213" s="38" t="s">
        <v>16186</v>
      </c>
      <c r="E13213" s="38" t="s">
        <v>11964</v>
      </c>
      <c r="F13213" s="41" t="s">
        <v>11919</v>
      </c>
      <c r="G13213" s="19" t="s">
        <v>611</v>
      </c>
      <c r="H13213" s="41">
        <v>3</v>
      </c>
      <c r="I13213" s="41">
        <v>3</v>
      </c>
      <c r="J13213" s="41">
        <v>10</v>
      </c>
      <c r="K13213" s="44">
        <v>1</v>
      </c>
      <c r="L13213" s="20">
        <v>85000</v>
      </c>
      <c r="M13213" s="19" t="s">
        <v>11</v>
      </c>
      <c r="N13213" s="28" t="s">
        <v>15953</v>
      </c>
    </row>
    <row r="13214" spans="1:14" ht="45" x14ac:dyDescent="0.25">
      <c r="A13214" s="27" t="s">
        <v>11125</v>
      </c>
      <c r="B13214" s="19" t="s">
        <v>17031</v>
      </c>
      <c r="C13214" s="19" t="s">
        <v>16876</v>
      </c>
      <c r="D13214" s="38" t="s">
        <v>16186</v>
      </c>
      <c r="E13214" s="38" t="s">
        <v>11965</v>
      </c>
      <c r="F13214" s="41" t="s">
        <v>11919</v>
      </c>
      <c r="G13214" s="19" t="s">
        <v>611</v>
      </c>
      <c r="H13214" s="41">
        <v>3</v>
      </c>
      <c r="I13214" s="41">
        <v>3</v>
      </c>
      <c r="J13214" s="41">
        <v>10</v>
      </c>
      <c r="K13214" s="44">
        <v>2</v>
      </c>
      <c r="L13214" s="20">
        <v>180000</v>
      </c>
      <c r="M13214" s="19" t="s">
        <v>11</v>
      </c>
      <c r="N13214" s="28" t="s">
        <v>15953</v>
      </c>
    </row>
    <row r="13215" spans="1:14" ht="45" x14ac:dyDescent="0.25">
      <c r="A13215" s="27" t="s">
        <v>11125</v>
      </c>
      <c r="B13215" s="19" t="s">
        <v>17031</v>
      </c>
      <c r="C13215" s="19" t="s">
        <v>16876</v>
      </c>
      <c r="D13215" s="38" t="s">
        <v>16186</v>
      </c>
      <c r="E13215" s="38" t="s">
        <v>11966</v>
      </c>
      <c r="F13215" s="41" t="s">
        <v>11919</v>
      </c>
      <c r="G13215" s="19" t="s">
        <v>611</v>
      </c>
      <c r="H13215" s="41">
        <v>3</v>
      </c>
      <c r="I13215" s="41">
        <v>3</v>
      </c>
      <c r="J13215" s="41">
        <v>10</v>
      </c>
      <c r="K13215" s="44">
        <v>1</v>
      </c>
      <c r="L13215" s="20">
        <v>128000</v>
      </c>
      <c r="M13215" s="19" t="s">
        <v>11</v>
      </c>
      <c r="N13215" s="28" t="s">
        <v>15953</v>
      </c>
    </row>
    <row r="13216" spans="1:14" ht="45" x14ac:dyDescent="0.25">
      <c r="A13216" s="27" t="s">
        <v>11125</v>
      </c>
      <c r="B13216" s="19" t="s">
        <v>17031</v>
      </c>
      <c r="C13216" s="19" t="s">
        <v>16876</v>
      </c>
      <c r="D13216" s="38" t="s">
        <v>16186</v>
      </c>
      <c r="E13216" s="38" t="s">
        <v>11967</v>
      </c>
      <c r="F13216" s="41" t="s">
        <v>6495</v>
      </c>
      <c r="G13216" s="19" t="s">
        <v>6143</v>
      </c>
      <c r="H13216" s="41">
        <v>3</v>
      </c>
      <c r="I13216" s="41">
        <v>6</v>
      </c>
      <c r="J13216" s="41">
        <v>10</v>
      </c>
      <c r="K13216" s="44">
        <v>1</v>
      </c>
      <c r="L13216" s="20">
        <v>155465.17000000001</v>
      </c>
      <c r="M13216" s="19" t="s">
        <v>11</v>
      </c>
      <c r="N13216" s="28" t="s">
        <v>15953</v>
      </c>
    </row>
    <row r="13217" spans="1:14" ht="45" x14ac:dyDescent="0.25">
      <c r="A13217" s="27" t="s">
        <v>11125</v>
      </c>
      <c r="B13217" s="19" t="s">
        <v>17031</v>
      </c>
      <c r="C13217" s="19" t="s">
        <v>16876</v>
      </c>
      <c r="D13217" s="38" t="s">
        <v>16186</v>
      </c>
      <c r="E13217" s="38" t="s">
        <v>11968</v>
      </c>
      <c r="F13217" s="41" t="s">
        <v>11969</v>
      </c>
      <c r="G13217" s="19" t="s">
        <v>611</v>
      </c>
      <c r="H13217" s="41">
        <v>3</v>
      </c>
      <c r="I13217" s="41">
        <v>3</v>
      </c>
      <c r="J13217" s="41">
        <v>10</v>
      </c>
      <c r="K13217" s="44">
        <v>4</v>
      </c>
      <c r="L13217" s="20">
        <v>112000</v>
      </c>
      <c r="M13217" s="19" t="s">
        <v>11</v>
      </c>
      <c r="N13217" s="28" t="s">
        <v>15953</v>
      </c>
    </row>
    <row r="13218" spans="1:14" ht="30" x14ac:dyDescent="0.25">
      <c r="A13218" s="27" t="s">
        <v>11125</v>
      </c>
      <c r="B13218" s="19" t="s">
        <v>17053</v>
      </c>
      <c r="C13218" s="19" t="s">
        <v>16816</v>
      </c>
      <c r="D13218" s="38" t="s">
        <v>16126</v>
      </c>
      <c r="E13218" s="38" t="s">
        <v>11970</v>
      </c>
      <c r="F13218" s="41">
        <v>72103300</v>
      </c>
      <c r="G13218" s="19" t="s">
        <v>614</v>
      </c>
      <c r="H13218" s="41">
        <v>4</v>
      </c>
      <c r="I13218" s="41">
        <v>7</v>
      </c>
      <c r="J13218" s="41">
        <v>16</v>
      </c>
      <c r="K13218" s="44">
        <v>1</v>
      </c>
      <c r="L13218" s="20">
        <v>98000176.700000003</v>
      </c>
      <c r="M13218" s="19" t="s">
        <v>11</v>
      </c>
      <c r="N13218" s="28" t="s">
        <v>15953</v>
      </c>
    </row>
    <row r="13219" spans="1:14" ht="45" x14ac:dyDescent="0.25">
      <c r="A13219" s="27" t="s">
        <v>11125</v>
      </c>
      <c r="B13219" s="19" t="s">
        <v>17065</v>
      </c>
      <c r="C13219" s="19" t="s">
        <v>16878</v>
      </c>
      <c r="D13219" s="38" t="s">
        <v>16188</v>
      </c>
      <c r="E13219" s="38" t="s">
        <v>11971</v>
      </c>
      <c r="F13219" s="41" t="s">
        <v>610</v>
      </c>
      <c r="G13219" s="19" t="s">
        <v>614</v>
      </c>
      <c r="H13219" s="41">
        <v>4</v>
      </c>
      <c r="I13219" s="41">
        <v>7</v>
      </c>
      <c r="J13219" s="41">
        <v>10</v>
      </c>
      <c r="K13219" s="44">
        <v>1</v>
      </c>
      <c r="L13219" s="20">
        <v>34104037.799999997</v>
      </c>
      <c r="M13219" s="19" t="s">
        <v>15954</v>
      </c>
      <c r="N13219" s="28" t="s">
        <v>15953</v>
      </c>
    </row>
    <row r="13220" spans="1:14" ht="45" x14ac:dyDescent="0.25">
      <c r="A13220" s="27" t="s">
        <v>11125</v>
      </c>
      <c r="B13220" s="19" t="s">
        <v>17054</v>
      </c>
      <c r="C13220" s="19" t="s">
        <v>16935</v>
      </c>
      <c r="D13220" s="38" t="s">
        <v>16247</v>
      </c>
      <c r="E13220" s="38" t="s">
        <v>11972</v>
      </c>
      <c r="F13220" s="41">
        <v>72103300</v>
      </c>
      <c r="G13220" s="19" t="s">
        <v>614</v>
      </c>
      <c r="H13220" s="41">
        <v>4</v>
      </c>
      <c r="I13220" s="41">
        <v>7</v>
      </c>
      <c r="J13220" s="41">
        <v>16</v>
      </c>
      <c r="K13220" s="44">
        <v>1</v>
      </c>
      <c r="L13220" s="20">
        <v>161667387.31</v>
      </c>
      <c r="M13220" s="19" t="s">
        <v>11</v>
      </c>
      <c r="N13220" s="28" t="s">
        <v>15953</v>
      </c>
    </row>
    <row r="13221" spans="1:14" ht="45" x14ac:dyDescent="0.25">
      <c r="A13221" s="27" t="s">
        <v>11125</v>
      </c>
      <c r="B13221" s="19" t="s">
        <v>17065</v>
      </c>
      <c r="C13221" s="19" t="s">
        <v>16878</v>
      </c>
      <c r="D13221" s="38" t="s">
        <v>16188</v>
      </c>
      <c r="E13221" s="38" t="s">
        <v>11973</v>
      </c>
      <c r="F13221" s="41" t="s">
        <v>610</v>
      </c>
      <c r="G13221" s="19" t="s">
        <v>614</v>
      </c>
      <c r="H13221" s="41">
        <v>4</v>
      </c>
      <c r="I13221" s="41">
        <v>7</v>
      </c>
      <c r="J13221" s="41">
        <v>10</v>
      </c>
      <c r="K13221" s="44">
        <v>1</v>
      </c>
      <c r="L13221" s="20">
        <v>108348001.25</v>
      </c>
      <c r="M13221" s="19" t="s">
        <v>15954</v>
      </c>
      <c r="N13221" s="28" t="s">
        <v>15953</v>
      </c>
    </row>
    <row r="13222" spans="1:14" ht="45" x14ac:dyDescent="0.25">
      <c r="A13222" s="27" t="s">
        <v>11125</v>
      </c>
      <c r="B13222" s="19" t="s">
        <v>17065</v>
      </c>
      <c r="C13222" s="19" t="s">
        <v>16878</v>
      </c>
      <c r="D13222" s="38" t="s">
        <v>16188</v>
      </c>
      <c r="E13222" s="38" t="s">
        <v>11974</v>
      </c>
      <c r="F13222" s="41" t="s">
        <v>610</v>
      </c>
      <c r="G13222" s="19" t="s">
        <v>614</v>
      </c>
      <c r="H13222" s="41">
        <v>4</v>
      </c>
      <c r="I13222" s="41">
        <v>7</v>
      </c>
      <c r="J13222" s="41">
        <v>10</v>
      </c>
      <c r="K13222" s="44">
        <v>1</v>
      </c>
      <c r="L13222" s="20">
        <v>11170000</v>
      </c>
      <c r="M13222" s="19" t="s">
        <v>15954</v>
      </c>
      <c r="N13222" s="28" t="s">
        <v>15953</v>
      </c>
    </row>
    <row r="13223" spans="1:14" ht="45" x14ac:dyDescent="0.25">
      <c r="A13223" s="27" t="s">
        <v>11125</v>
      </c>
      <c r="B13223" s="19" t="s">
        <v>17065</v>
      </c>
      <c r="C13223" s="19" t="s">
        <v>16878</v>
      </c>
      <c r="D13223" s="38" t="s">
        <v>16188</v>
      </c>
      <c r="E13223" s="38" t="s">
        <v>11975</v>
      </c>
      <c r="F13223" s="41" t="s">
        <v>610</v>
      </c>
      <c r="G13223" s="19" t="s">
        <v>614</v>
      </c>
      <c r="H13223" s="41">
        <v>4</v>
      </c>
      <c r="I13223" s="41">
        <v>7</v>
      </c>
      <c r="J13223" s="41">
        <v>10</v>
      </c>
      <c r="K13223" s="44">
        <v>1</v>
      </c>
      <c r="L13223" s="20">
        <v>12631000</v>
      </c>
      <c r="M13223" s="19" t="s">
        <v>15954</v>
      </c>
      <c r="N13223" s="28" t="s">
        <v>15953</v>
      </c>
    </row>
    <row r="13224" spans="1:14" ht="45" x14ac:dyDescent="0.25">
      <c r="A13224" s="27" t="s">
        <v>11125</v>
      </c>
      <c r="B13224" s="19" t="s">
        <v>17065</v>
      </c>
      <c r="C13224" s="19" t="s">
        <v>16878</v>
      </c>
      <c r="D13224" s="38" t="s">
        <v>16188</v>
      </c>
      <c r="E13224" s="38" t="s">
        <v>11976</v>
      </c>
      <c r="F13224" s="41" t="s">
        <v>610</v>
      </c>
      <c r="G13224" s="19" t="s">
        <v>614</v>
      </c>
      <c r="H13224" s="41">
        <v>4</v>
      </c>
      <c r="I13224" s="41">
        <v>7</v>
      </c>
      <c r="J13224" s="41">
        <v>10</v>
      </c>
      <c r="K13224" s="44">
        <v>1</v>
      </c>
      <c r="L13224" s="20">
        <v>153355611.94</v>
      </c>
      <c r="M13224" s="19" t="s">
        <v>15954</v>
      </c>
      <c r="N13224" s="28" t="s">
        <v>15953</v>
      </c>
    </row>
    <row r="13225" spans="1:14" ht="45" x14ac:dyDescent="0.25">
      <c r="A13225" s="27" t="s">
        <v>11125</v>
      </c>
      <c r="B13225" s="19" t="s">
        <v>17054</v>
      </c>
      <c r="C13225" s="19" t="s">
        <v>16935</v>
      </c>
      <c r="D13225" s="38" t="s">
        <v>16247</v>
      </c>
      <c r="E13225" s="38" t="s">
        <v>11977</v>
      </c>
      <c r="F13225" s="41">
        <v>72103300</v>
      </c>
      <c r="G13225" s="19" t="s">
        <v>614</v>
      </c>
      <c r="H13225" s="41">
        <v>4</v>
      </c>
      <c r="I13225" s="41">
        <v>7</v>
      </c>
      <c r="J13225" s="41">
        <v>10</v>
      </c>
      <c r="K13225" s="44">
        <v>1</v>
      </c>
      <c r="L13225" s="20">
        <v>352800223.14999998</v>
      </c>
      <c r="M13225" s="19" t="s">
        <v>11</v>
      </c>
      <c r="N13225" s="28" t="s">
        <v>15953</v>
      </c>
    </row>
    <row r="13226" spans="1:14" ht="45" x14ac:dyDescent="0.25">
      <c r="A13226" s="27" t="s">
        <v>11125</v>
      </c>
      <c r="B13226" s="19" t="s">
        <v>17065</v>
      </c>
      <c r="C13226" s="19" t="s">
        <v>16878</v>
      </c>
      <c r="D13226" s="38" t="s">
        <v>16188</v>
      </c>
      <c r="E13226" s="38" t="s">
        <v>11978</v>
      </c>
      <c r="F13226" s="41" t="s">
        <v>632</v>
      </c>
      <c r="G13226" s="19" t="s">
        <v>614</v>
      </c>
      <c r="H13226" s="41">
        <v>4</v>
      </c>
      <c r="I13226" s="41">
        <v>7</v>
      </c>
      <c r="J13226" s="41">
        <v>10</v>
      </c>
      <c r="K13226" s="44">
        <v>1</v>
      </c>
      <c r="L13226" s="20">
        <v>19600043.5</v>
      </c>
      <c r="M13226" s="19" t="s">
        <v>15954</v>
      </c>
      <c r="N13226" s="28" t="s">
        <v>15953</v>
      </c>
    </row>
    <row r="13227" spans="1:14" ht="45" x14ac:dyDescent="0.25">
      <c r="A13227" s="27" t="s">
        <v>11125</v>
      </c>
      <c r="B13227" s="19" t="s">
        <v>17053</v>
      </c>
      <c r="C13227" s="19" t="s">
        <v>16950</v>
      </c>
      <c r="D13227" s="38" t="s">
        <v>16262</v>
      </c>
      <c r="E13227" s="38" t="s">
        <v>11979</v>
      </c>
      <c r="F13227" s="41">
        <v>72103300</v>
      </c>
      <c r="G13227" s="19" t="s">
        <v>614</v>
      </c>
      <c r="H13227" s="41">
        <v>4</v>
      </c>
      <c r="I13227" s="41">
        <v>7</v>
      </c>
      <c r="J13227" s="41">
        <v>10</v>
      </c>
      <c r="K13227" s="44">
        <v>1</v>
      </c>
      <c r="L13227" s="20">
        <v>296800045.88</v>
      </c>
      <c r="M13227" s="19" t="s">
        <v>11</v>
      </c>
      <c r="N13227" s="28" t="s">
        <v>15953</v>
      </c>
    </row>
    <row r="13228" spans="1:14" ht="45" x14ac:dyDescent="0.25">
      <c r="A13228" s="27" t="s">
        <v>11125</v>
      </c>
      <c r="B13228" s="19" t="s">
        <v>17065</v>
      </c>
      <c r="C13228" s="19" t="s">
        <v>16880</v>
      </c>
      <c r="D13228" s="38" t="s">
        <v>16190</v>
      </c>
      <c r="E13228" s="38" t="s">
        <v>11980</v>
      </c>
      <c r="F13228" s="41" t="s">
        <v>5610</v>
      </c>
      <c r="G13228" s="19" t="s">
        <v>611</v>
      </c>
      <c r="H13228" s="41">
        <v>3</v>
      </c>
      <c r="I13228" s="41">
        <v>3</v>
      </c>
      <c r="J13228" s="41">
        <v>10</v>
      </c>
      <c r="K13228" s="44">
        <v>1</v>
      </c>
      <c r="L13228" s="20">
        <v>26891209.449999999</v>
      </c>
      <c r="M13228" s="19" t="s">
        <v>15954</v>
      </c>
      <c r="N13228" s="28" t="s">
        <v>15953</v>
      </c>
    </row>
    <row r="13229" spans="1:14" ht="30" x14ac:dyDescent="0.25">
      <c r="A13229" s="27" t="s">
        <v>11125</v>
      </c>
      <c r="B13229" s="19" t="s">
        <v>17065</v>
      </c>
      <c r="C13229" s="19" t="s">
        <v>16942</v>
      </c>
      <c r="D13229" s="38" t="s">
        <v>16254</v>
      </c>
      <c r="E13229" s="38" t="s">
        <v>11981</v>
      </c>
      <c r="F13229" s="41" t="s">
        <v>3524</v>
      </c>
      <c r="G13229" s="19" t="s">
        <v>614</v>
      </c>
      <c r="H13229" s="41">
        <v>4</v>
      </c>
      <c r="I13229" s="41">
        <v>7</v>
      </c>
      <c r="J13229" s="41">
        <v>10</v>
      </c>
      <c r="K13229" s="44">
        <v>1</v>
      </c>
      <c r="L13229" s="20">
        <v>293999.65000000002</v>
      </c>
      <c r="M13229" s="19" t="s">
        <v>15954</v>
      </c>
      <c r="N13229" s="28" t="s">
        <v>15953</v>
      </c>
    </row>
    <row r="13230" spans="1:14" ht="30" x14ac:dyDescent="0.25">
      <c r="A13230" s="27" t="s">
        <v>11125</v>
      </c>
      <c r="B13230" s="19" t="s">
        <v>17065</v>
      </c>
      <c r="C13230" s="19" t="s">
        <v>16937</v>
      </c>
      <c r="D13230" s="38" t="s">
        <v>16249</v>
      </c>
      <c r="E13230" s="38" t="s">
        <v>11982</v>
      </c>
      <c r="F13230" s="41" t="s">
        <v>632</v>
      </c>
      <c r="G13230" s="19" t="s">
        <v>614</v>
      </c>
      <c r="H13230" s="41">
        <v>3</v>
      </c>
      <c r="I13230" s="41">
        <v>8</v>
      </c>
      <c r="J13230" s="41">
        <v>10</v>
      </c>
      <c r="K13230" s="44">
        <v>1</v>
      </c>
      <c r="L13230" s="20">
        <v>4999975.59</v>
      </c>
      <c r="M13230" s="19" t="s">
        <v>15954</v>
      </c>
      <c r="N13230" s="28" t="s">
        <v>15971</v>
      </c>
    </row>
    <row r="13231" spans="1:14" ht="30" x14ac:dyDescent="0.25">
      <c r="A13231" s="27" t="s">
        <v>11125</v>
      </c>
      <c r="B13231" s="19" t="s">
        <v>17065</v>
      </c>
      <c r="C13231" s="19" t="s">
        <v>16937</v>
      </c>
      <c r="D13231" s="38" t="s">
        <v>16249</v>
      </c>
      <c r="E13231" s="38" t="s">
        <v>11983</v>
      </c>
      <c r="F13231" s="41" t="s">
        <v>632</v>
      </c>
      <c r="G13231" s="19" t="s">
        <v>611</v>
      </c>
      <c r="H13231" s="41">
        <v>3</v>
      </c>
      <c r="I13231" s="41">
        <v>3</v>
      </c>
      <c r="J13231" s="41">
        <v>10</v>
      </c>
      <c r="K13231" s="44">
        <v>1</v>
      </c>
      <c r="L13231" s="20">
        <v>133959177.75</v>
      </c>
      <c r="M13231" s="19" t="s">
        <v>15954</v>
      </c>
      <c r="N13231" s="28" t="s">
        <v>15953</v>
      </c>
    </row>
    <row r="13232" spans="1:14" ht="45" x14ac:dyDescent="0.25">
      <c r="A13232" s="27" t="s">
        <v>11125</v>
      </c>
      <c r="B13232" s="19" t="s">
        <v>17014</v>
      </c>
      <c r="C13232" s="19" t="s">
        <v>16850</v>
      </c>
      <c r="D13232" s="38" t="s">
        <v>16160</v>
      </c>
      <c r="E13232" s="38" t="s">
        <v>11984</v>
      </c>
      <c r="F13232" s="41" t="s">
        <v>1002</v>
      </c>
      <c r="G13232" s="19" t="s">
        <v>611</v>
      </c>
      <c r="H13232" s="41">
        <v>3</v>
      </c>
      <c r="I13232" s="41">
        <v>3</v>
      </c>
      <c r="J13232" s="41">
        <v>10</v>
      </c>
      <c r="K13232" s="44">
        <v>10</v>
      </c>
      <c r="L13232" s="20">
        <v>503220</v>
      </c>
      <c r="M13232" s="19" t="s">
        <v>11</v>
      </c>
      <c r="N13232" s="28" t="s">
        <v>15953</v>
      </c>
    </row>
    <row r="13233" spans="1:14" ht="30" x14ac:dyDescent="0.25">
      <c r="A13233" s="27" t="s">
        <v>11125</v>
      </c>
      <c r="B13233" s="19" t="s">
        <v>16764</v>
      </c>
      <c r="C13233" s="19" t="s">
        <v>16764</v>
      </c>
      <c r="D13233" s="38" t="s">
        <v>16074</v>
      </c>
      <c r="E13233" s="38" t="s">
        <v>11985</v>
      </c>
      <c r="F13233" s="41" t="s">
        <v>3543</v>
      </c>
      <c r="G13233" s="19" t="s">
        <v>611</v>
      </c>
      <c r="H13233" s="41">
        <v>2</v>
      </c>
      <c r="I13233" s="41">
        <v>10</v>
      </c>
      <c r="J13233" s="41">
        <v>10</v>
      </c>
      <c r="K13233" s="44">
        <v>1</v>
      </c>
      <c r="L13233" s="20">
        <v>3700000</v>
      </c>
      <c r="M13233" s="19" t="s">
        <v>15954</v>
      </c>
      <c r="N13233" s="28" t="s">
        <v>15953</v>
      </c>
    </row>
    <row r="13234" spans="1:14" ht="30" x14ac:dyDescent="0.25">
      <c r="A13234" s="27" t="s">
        <v>11125</v>
      </c>
      <c r="B13234" s="19" t="s">
        <v>16764</v>
      </c>
      <c r="C13234" s="19" t="s">
        <v>16764</v>
      </c>
      <c r="D13234" s="38" t="s">
        <v>16074</v>
      </c>
      <c r="E13234" s="38" t="s">
        <v>11986</v>
      </c>
      <c r="F13234" s="41" t="s">
        <v>3543</v>
      </c>
      <c r="G13234" s="19" t="s">
        <v>611</v>
      </c>
      <c r="H13234" s="41">
        <v>2</v>
      </c>
      <c r="I13234" s="41">
        <v>10</v>
      </c>
      <c r="J13234" s="41">
        <v>10</v>
      </c>
      <c r="K13234" s="44">
        <v>1</v>
      </c>
      <c r="L13234" s="20">
        <v>15000000</v>
      </c>
      <c r="M13234" s="19" t="s">
        <v>15954</v>
      </c>
      <c r="N13234" s="28" t="s">
        <v>15953</v>
      </c>
    </row>
    <row r="13235" spans="1:14" ht="30" x14ac:dyDescent="0.25">
      <c r="A13235" s="27" t="s">
        <v>11125</v>
      </c>
      <c r="B13235" s="19" t="s">
        <v>16764</v>
      </c>
      <c r="C13235" s="19" t="s">
        <v>16764</v>
      </c>
      <c r="D13235" s="38" t="s">
        <v>16074</v>
      </c>
      <c r="E13235" s="38" t="s">
        <v>11987</v>
      </c>
      <c r="F13235" s="41" t="s">
        <v>11988</v>
      </c>
      <c r="G13235" s="19" t="s">
        <v>614</v>
      </c>
      <c r="H13235" s="41">
        <v>1</v>
      </c>
      <c r="I13235" s="41">
        <v>10</v>
      </c>
      <c r="J13235" s="41">
        <v>16</v>
      </c>
      <c r="K13235" s="44">
        <v>1</v>
      </c>
      <c r="L13235" s="20">
        <v>70000000</v>
      </c>
      <c r="M13235" s="19" t="s">
        <v>15954</v>
      </c>
      <c r="N13235" s="28" t="s">
        <v>15953</v>
      </c>
    </row>
    <row r="13236" spans="1:14" ht="30" x14ac:dyDescent="0.25">
      <c r="A13236" s="27" t="s">
        <v>11125</v>
      </c>
      <c r="B13236" s="19" t="s">
        <v>16764</v>
      </c>
      <c r="C13236" s="19" t="s">
        <v>16764</v>
      </c>
      <c r="D13236" s="38" t="s">
        <v>16074</v>
      </c>
      <c r="E13236" s="38" t="s">
        <v>11989</v>
      </c>
      <c r="F13236" s="41" t="s">
        <v>11988</v>
      </c>
      <c r="G13236" s="19" t="s">
        <v>614</v>
      </c>
      <c r="H13236" s="41">
        <v>1</v>
      </c>
      <c r="I13236" s="41">
        <v>10</v>
      </c>
      <c r="J13236" s="41">
        <v>10</v>
      </c>
      <c r="K13236" s="44">
        <v>1</v>
      </c>
      <c r="L13236" s="20">
        <v>467998720</v>
      </c>
      <c r="M13236" s="19" t="s">
        <v>15954</v>
      </c>
      <c r="N13236" s="28" t="s">
        <v>15953</v>
      </c>
    </row>
    <row r="13237" spans="1:14" ht="45" x14ac:dyDescent="0.25">
      <c r="A13237" s="27" t="s">
        <v>11125</v>
      </c>
      <c r="B13237" s="19" t="s">
        <v>16812</v>
      </c>
      <c r="C13237" s="19" t="s">
        <v>16812</v>
      </c>
      <c r="D13237" s="38" t="s">
        <v>16122</v>
      </c>
      <c r="E13237" s="38" t="s">
        <v>11990</v>
      </c>
      <c r="F13237" s="41" t="s">
        <v>546</v>
      </c>
      <c r="G13237" s="19" t="s">
        <v>498</v>
      </c>
      <c r="H13237" s="41">
        <v>1</v>
      </c>
      <c r="I13237" s="41">
        <v>12</v>
      </c>
      <c r="J13237" s="41">
        <v>10</v>
      </c>
      <c r="K13237" s="44">
        <v>1</v>
      </c>
      <c r="L13237" s="20">
        <v>1291313.5899999999</v>
      </c>
      <c r="M13237" s="19" t="s">
        <v>15954</v>
      </c>
      <c r="N13237" s="28" t="s">
        <v>15953</v>
      </c>
    </row>
    <row r="13238" spans="1:14" ht="45" x14ac:dyDescent="0.25">
      <c r="A13238" s="27" t="s">
        <v>11125</v>
      </c>
      <c r="B13238" s="19" t="s">
        <v>17025</v>
      </c>
      <c r="C13238" s="19" t="s">
        <v>16768</v>
      </c>
      <c r="D13238" s="38" t="s">
        <v>16078</v>
      </c>
      <c r="E13238" s="38" t="s">
        <v>11991</v>
      </c>
      <c r="F13238" s="41" t="s">
        <v>5688</v>
      </c>
      <c r="G13238" s="19" t="s">
        <v>498</v>
      </c>
      <c r="H13238" s="41">
        <v>1</v>
      </c>
      <c r="I13238" s="41">
        <v>12</v>
      </c>
      <c r="J13238" s="41">
        <v>16</v>
      </c>
      <c r="K13238" s="44">
        <v>1</v>
      </c>
      <c r="L13238" s="20">
        <v>112000000</v>
      </c>
      <c r="M13238" s="19" t="s">
        <v>15954</v>
      </c>
      <c r="N13238" s="28" t="s">
        <v>15953</v>
      </c>
    </row>
    <row r="13239" spans="1:14" ht="45" x14ac:dyDescent="0.25">
      <c r="A13239" s="27" t="s">
        <v>11125</v>
      </c>
      <c r="B13239" s="19" t="s">
        <v>17025</v>
      </c>
      <c r="C13239" s="19" t="s">
        <v>16768</v>
      </c>
      <c r="D13239" s="38" t="s">
        <v>16078</v>
      </c>
      <c r="E13239" s="38" t="s">
        <v>11992</v>
      </c>
      <c r="F13239" s="41" t="s">
        <v>948</v>
      </c>
      <c r="G13239" s="19" t="s">
        <v>498</v>
      </c>
      <c r="H13239" s="41">
        <v>1</v>
      </c>
      <c r="I13239" s="41">
        <v>12</v>
      </c>
      <c r="J13239" s="41">
        <v>10</v>
      </c>
      <c r="K13239" s="44">
        <v>1</v>
      </c>
      <c r="L13239" s="20">
        <v>116371570</v>
      </c>
      <c r="M13239" s="19" t="s">
        <v>15954</v>
      </c>
      <c r="N13239" s="28" t="s">
        <v>15953</v>
      </c>
    </row>
    <row r="13240" spans="1:14" ht="45" x14ac:dyDescent="0.25">
      <c r="A13240" s="27" t="s">
        <v>11125</v>
      </c>
      <c r="B13240" s="19" t="s">
        <v>17025</v>
      </c>
      <c r="C13240" s="19" t="s">
        <v>16768</v>
      </c>
      <c r="D13240" s="38" t="s">
        <v>16078</v>
      </c>
      <c r="E13240" s="38" t="s">
        <v>11993</v>
      </c>
      <c r="F13240" s="41" t="s">
        <v>5688</v>
      </c>
      <c r="G13240" s="19" t="s">
        <v>498</v>
      </c>
      <c r="H13240" s="41">
        <v>1</v>
      </c>
      <c r="I13240" s="41">
        <v>12</v>
      </c>
      <c r="J13240" s="41">
        <v>10</v>
      </c>
      <c r="K13240" s="44">
        <v>1</v>
      </c>
      <c r="L13240" s="20">
        <v>705800384.25</v>
      </c>
      <c r="M13240" s="19" t="s">
        <v>15954</v>
      </c>
      <c r="N13240" s="28" t="s">
        <v>15953</v>
      </c>
    </row>
    <row r="13241" spans="1:14" ht="30" x14ac:dyDescent="0.25">
      <c r="A13241" s="27" t="s">
        <v>11125</v>
      </c>
      <c r="B13241" s="19" t="s">
        <v>17025</v>
      </c>
      <c r="C13241" s="19" t="s">
        <v>16884</v>
      </c>
      <c r="D13241" s="38" t="s">
        <v>16194</v>
      </c>
      <c r="E13241" s="38" t="s">
        <v>11994</v>
      </c>
      <c r="F13241" s="41" t="s">
        <v>3587</v>
      </c>
      <c r="G13241" s="19" t="s">
        <v>498</v>
      </c>
      <c r="H13241" s="41">
        <v>1</v>
      </c>
      <c r="I13241" s="41">
        <v>12</v>
      </c>
      <c r="J13241" s="41">
        <v>10</v>
      </c>
      <c r="K13241" s="44">
        <v>1</v>
      </c>
      <c r="L13241" s="20">
        <v>47000000</v>
      </c>
      <c r="M13241" s="19" t="s">
        <v>15954</v>
      </c>
      <c r="N13241" s="28" t="s">
        <v>15953</v>
      </c>
    </row>
    <row r="13242" spans="1:14" ht="60" x14ac:dyDescent="0.25">
      <c r="A13242" s="27" t="s">
        <v>11125</v>
      </c>
      <c r="B13242" s="19" t="s">
        <v>17024</v>
      </c>
      <c r="C13242" s="19" t="s">
        <v>16887</v>
      </c>
      <c r="D13242" s="38" t="s">
        <v>16197</v>
      </c>
      <c r="E13242" s="38" t="s">
        <v>11995</v>
      </c>
      <c r="F13242" s="41" t="s">
        <v>11996</v>
      </c>
      <c r="G13242" s="19" t="s">
        <v>498</v>
      </c>
      <c r="H13242" s="41">
        <v>1</v>
      </c>
      <c r="I13242" s="41">
        <v>12</v>
      </c>
      <c r="J13242" s="41">
        <v>10</v>
      </c>
      <c r="K13242" s="44">
        <v>1</v>
      </c>
      <c r="L13242" s="20">
        <v>26802600</v>
      </c>
      <c r="M13242" s="19" t="s">
        <v>15954</v>
      </c>
      <c r="N13242" s="28" t="s">
        <v>15953</v>
      </c>
    </row>
    <row r="13243" spans="1:14" ht="60" x14ac:dyDescent="0.25">
      <c r="A13243" s="27" t="s">
        <v>11125</v>
      </c>
      <c r="B13243" s="19" t="s">
        <v>17024</v>
      </c>
      <c r="C13243" s="19" t="s">
        <v>16887</v>
      </c>
      <c r="D13243" s="38" t="s">
        <v>16197</v>
      </c>
      <c r="E13243" s="38" t="s">
        <v>11997</v>
      </c>
      <c r="F13243" s="41" t="s">
        <v>11996</v>
      </c>
      <c r="G13243" s="19" t="s">
        <v>498</v>
      </c>
      <c r="H13243" s="41">
        <v>1</v>
      </c>
      <c r="I13243" s="41">
        <v>12</v>
      </c>
      <c r="J13243" s="41">
        <v>10</v>
      </c>
      <c r="K13243" s="44">
        <v>1</v>
      </c>
      <c r="L13243" s="20">
        <v>21200168</v>
      </c>
      <c r="M13243" s="19" t="s">
        <v>15954</v>
      </c>
      <c r="N13243" s="28" t="s">
        <v>15953</v>
      </c>
    </row>
    <row r="13244" spans="1:14" ht="45" x14ac:dyDescent="0.25">
      <c r="A13244" s="27" t="s">
        <v>11125</v>
      </c>
      <c r="B13244" s="19" t="s">
        <v>17023</v>
      </c>
      <c r="C13244" s="19" t="s">
        <v>16765</v>
      </c>
      <c r="D13244" s="38" t="s">
        <v>16075</v>
      </c>
      <c r="E13244" s="38" t="s">
        <v>11998</v>
      </c>
      <c r="F13244" s="41" t="s">
        <v>5650</v>
      </c>
      <c r="G13244" s="19" t="s">
        <v>611</v>
      </c>
      <c r="H13244" s="41">
        <v>7</v>
      </c>
      <c r="I13244" s="41">
        <v>1</v>
      </c>
      <c r="J13244" s="41">
        <v>10</v>
      </c>
      <c r="K13244" s="44">
        <v>1</v>
      </c>
      <c r="L13244" s="20">
        <v>5000000</v>
      </c>
      <c r="M13244" s="19" t="s">
        <v>15954</v>
      </c>
      <c r="N13244" s="28" t="s">
        <v>15971</v>
      </c>
    </row>
    <row r="13245" spans="1:14" ht="45" x14ac:dyDescent="0.25">
      <c r="A13245" s="27" t="s">
        <v>11125</v>
      </c>
      <c r="B13245" s="19" t="s">
        <v>17023</v>
      </c>
      <c r="C13245" s="19" t="s">
        <v>16765</v>
      </c>
      <c r="D13245" s="38" t="s">
        <v>16075</v>
      </c>
      <c r="E13245" s="38" t="s">
        <v>11999</v>
      </c>
      <c r="F13245" s="41" t="s">
        <v>5650</v>
      </c>
      <c r="G13245" s="19" t="s">
        <v>611</v>
      </c>
      <c r="H13245" s="41">
        <v>1</v>
      </c>
      <c r="I13245" s="41">
        <v>11</v>
      </c>
      <c r="J13245" s="41">
        <v>10</v>
      </c>
      <c r="K13245" s="44">
        <v>1</v>
      </c>
      <c r="L13245" s="20">
        <v>35370390</v>
      </c>
      <c r="M13245" s="19" t="s">
        <v>15954</v>
      </c>
      <c r="N13245" s="28" t="s">
        <v>15953</v>
      </c>
    </row>
    <row r="13246" spans="1:14" ht="90" x14ac:dyDescent="0.25">
      <c r="A13246" s="27" t="s">
        <v>11125</v>
      </c>
      <c r="B13246" s="19" t="s">
        <v>17033</v>
      </c>
      <c r="C13246" s="19" t="s">
        <v>16783</v>
      </c>
      <c r="D13246" s="38" t="s">
        <v>16093</v>
      </c>
      <c r="E13246" s="38" t="s">
        <v>12000</v>
      </c>
      <c r="F13246" s="41" t="s">
        <v>12001</v>
      </c>
      <c r="G13246" s="19" t="s">
        <v>498</v>
      </c>
      <c r="H13246" s="41">
        <v>2</v>
      </c>
      <c r="I13246" s="41">
        <v>9</v>
      </c>
      <c r="J13246" s="41">
        <v>10</v>
      </c>
      <c r="K13246" s="44">
        <v>1</v>
      </c>
      <c r="L13246" s="20">
        <v>25200000</v>
      </c>
      <c r="M13246" s="19" t="s">
        <v>15954</v>
      </c>
      <c r="N13246" s="28" t="s">
        <v>15953</v>
      </c>
    </row>
    <row r="13247" spans="1:14" ht="105" x14ac:dyDescent="0.25">
      <c r="A13247" s="27" t="s">
        <v>11125</v>
      </c>
      <c r="B13247" s="19" t="s">
        <v>17033</v>
      </c>
      <c r="C13247" s="19" t="s">
        <v>16889</v>
      </c>
      <c r="D13247" s="38" t="s">
        <v>16199</v>
      </c>
      <c r="E13247" s="38" t="s">
        <v>12002</v>
      </c>
      <c r="F13247" s="41" t="s">
        <v>3647</v>
      </c>
      <c r="G13247" s="19" t="s">
        <v>498</v>
      </c>
      <c r="H13247" s="41">
        <v>2</v>
      </c>
      <c r="I13247" s="41">
        <v>9</v>
      </c>
      <c r="J13247" s="41">
        <v>10</v>
      </c>
      <c r="K13247" s="44">
        <v>1</v>
      </c>
      <c r="L13247" s="20">
        <v>32000000</v>
      </c>
      <c r="M13247" s="19" t="s">
        <v>15954</v>
      </c>
      <c r="N13247" s="28" t="s">
        <v>15953</v>
      </c>
    </row>
    <row r="13248" spans="1:14" ht="30" x14ac:dyDescent="0.25">
      <c r="A13248" s="27" t="s">
        <v>11125</v>
      </c>
      <c r="B13248" s="19" t="s">
        <v>17035</v>
      </c>
      <c r="C13248" s="19" t="s">
        <v>16790</v>
      </c>
      <c r="D13248" s="38" t="s">
        <v>16100</v>
      </c>
      <c r="E13248" s="38" t="s">
        <v>12003</v>
      </c>
      <c r="F13248" s="41" t="s">
        <v>12004</v>
      </c>
      <c r="G13248" s="19" t="s">
        <v>611</v>
      </c>
      <c r="H13248" s="41">
        <v>7</v>
      </c>
      <c r="I13248" s="41">
        <v>1</v>
      </c>
      <c r="J13248" s="41">
        <v>10</v>
      </c>
      <c r="K13248" s="44">
        <v>1</v>
      </c>
      <c r="L13248" s="20">
        <v>1482264</v>
      </c>
      <c r="M13248" s="19" t="s">
        <v>15954</v>
      </c>
      <c r="N13248" s="28" t="s">
        <v>15971</v>
      </c>
    </row>
    <row r="13249" spans="1:14" ht="30" x14ac:dyDescent="0.25">
      <c r="A13249" s="27" t="s">
        <v>11125</v>
      </c>
      <c r="B13249" s="19" t="s">
        <v>17035</v>
      </c>
      <c r="C13249" s="19" t="s">
        <v>16790</v>
      </c>
      <c r="D13249" s="38" t="s">
        <v>16100</v>
      </c>
      <c r="E13249" s="38" t="s">
        <v>12005</v>
      </c>
      <c r="F13249" s="41" t="s">
        <v>12004</v>
      </c>
      <c r="G13249" s="19" t="s">
        <v>611</v>
      </c>
      <c r="H13249" s="41">
        <v>2</v>
      </c>
      <c r="I13249" s="41">
        <v>8</v>
      </c>
      <c r="J13249" s="41">
        <v>10</v>
      </c>
      <c r="K13249" s="44">
        <v>1</v>
      </c>
      <c r="L13249" s="20">
        <v>5129852</v>
      </c>
      <c r="M13249" s="19" t="s">
        <v>15954</v>
      </c>
      <c r="N13249" s="28" t="s">
        <v>15953</v>
      </c>
    </row>
    <row r="13250" spans="1:14" ht="45" x14ac:dyDescent="0.25">
      <c r="A13250" s="27" t="s">
        <v>11125</v>
      </c>
      <c r="B13250" s="19" t="s">
        <v>17035</v>
      </c>
      <c r="C13250" s="19" t="s">
        <v>16790</v>
      </c>
      <c r="D13250" s="38" t="s">
        <v>16100</v>
      </c>
      <c r="E13250" s="38" t="s">
        <v>12006</v>
      </c>
      <c r="F13250" s="41" t="s">
        <v>12004</v>
      </c>
      <c r="G13250" s="19" t="s">
        <v>611</v>
      </c>
      <c r="H13250" s="41">
        <v>3</v>
      </c>
      <c r="I13250" s="41">
        <v>3</v>
      </c>
      <c r="J13250" s="41">
        <v>10</v>
      </c>
      <c r="K13250" s="44">
        <v>1</v>
      </c>
      <c r="L13250" s="20">
        <v>20587000</v>
      </c>
      <c r="M13250" s="19" t="s">
        <v>15954</v>
      </c>
      <c r="N13250" s="28" t="s">
        <v>15953</v>
      </c>
    </row>
    <row r="13251" spans="1:14" ht="60" x14ac:dyDescent="0.25">
      <c r="A13251" s="27" t="s">
        <v>11125</v>
      </c>
      <c r="B13251" s="19" t="s">
        <v>17035</v>
      </c>
      <c r="C13251" s="19" t="s">
        <v>16790</v>
      </c>
      <c r="D13251" s="38" t="s">
        <v>16100</v>
      </c>
      <c r="E13251" s="38" t="s">
        <v>12007</v>
      </c>
      <c r="F13251" s="41" t="s">
        <v>12008</v>
      </c>
      <c r="G13251" s="19" t="s">
        <v>611</v>
      </c>
      <c r="H13251" s="41">
        <v>2</v>
      </c>
      <c r="I13251" s="41">
        <v>9</v>
      </c>
      <c r="J13251" s="41">
        <v>10</v>
      </c>
      <c r="K13251" s="44">
        <v>1</v>
      </c>
      <c r="L13251" s="20">
        <v>12000447.9</v>
      </c>
      <c r="M13251" s="19" t="s">
        <v>15954</v>
      </c>
      <c r="N13251" s="28" t="s">
        <v>15971</v>
      </c>
    </row>
    <row r="13252" spans="1:14" ht="150" x14ac:dyDescent="0.25">
      <c r="A13252" s="27" t="s">
        <v>11125</v>
      </c>
      <c r="B13252" s="19" t="s">
        <v>17035</v>
      </c>
      <c r="C13252" s="19" t="s">
        <v>16790</v>
      </c>
      <c r="D13252" s="38" t="s">
        <v>16100</v>
      </c>
      <c r="E13252" s="38" t="s">
        <v>12009</v>
      </c>
      <c r="F13252" s="41" t="s">
        <v>12008</v>
      </c>
      <c r="G13252" s="19" t="s">
        <v>611</v>
      </c>
      <c r="H13252" s="41">
        <v>2</v>
      </c>
      <c r="I13252" s="41">
        <v>9</v>
      </c>
      <c r="J13252" s="41">
        <v>10</v>
      </c>
      <c r="K13252" s="44">
        <v>1</v>
      </c>
      <c r="L13252" s="20">
        <v>57215200</v>
      </c>
      <c r="M13252" s="19" t="s">
        <v>15954</v>
      </c>
      <c r="N13252" s="28" t="s">
        <v>15953</v>
      </c>
    </row>
    <row r="13253" spans="1:14" ht="30" x14ac:dyDescent="0.25">
      <c r="A13253" s="27" t="s">
        <v>11125</v>
      </c>
      <c r="B13253" s="19" t="s">
        <v>17035</v>
      </c>
      <c r="C13253" s="19" t="s">
        <v>16790</v>
      </c>
      <c r="D13253" s="38" t="s">
        <v>16100</v>
      </c>
      <c r="E13253" s="38" t="s">
        <v>12010</v>
      </c>
      <c r="F13253" s="41" t="s">
        <v>12011</v>
      </c>
      <c r="G13253" s="19" t="s">
        <v>611</v>
      </c>
      <c r="H13253" s="41">
        <v>2</v>
      </c>
      <c r="I13253" s="41">
        <v>10</v>
      </c>
      <c r="J13253" s="41">
        <v>10</v>
      </c>
      <c r="K13253" s="44">
        <v>1</v>
      </c>
      <c r="L13253" s="20">
        <v>930000</v>
      </c>
      <c r="M13253" s="19" t="s">
        <v>15954</v>
      </c>
      <c r="N13253" s="28" t="s">
        <v>15953</v>
      </c>
    </row>
    <row r="13254" spans="1:14" ht="30" x14ac:dyDescent="0.25">
      <c r="A13254" s="27" t="s">
        <v>11125</v>
      </c>
      <c r="B13254" s="19" t="s">
        <v>17035</v>
      </c>
      <c r="C13254" s="19" t="s">
        <v>16790</v>
      </c>
      <c r="D13254" s="38" t="s">
        <v>16100</v>
      </c>
      <c r="E13254" s="38" t="s">
        <v>12012</v>
      </c>
      <c r="F13254" s="41" t="s">
        <v>12013</v>
      </c>
      <c r="G13254" s="19" t="s">
        <v>611</v>
      </c>
      <c r="H13254" s="41">
        <v>3</v>
      </c>
      <c r="I13254" s="41">
        <v>8</v>
      </c>
      <c r="J13254" s="41">
        <v>10</v>
      </c>
      <c r="K13254" s="44">
        <v>1</v>
      </c>
      <c r="L13254" s="20">
        <v>4500000</v>
      </c>
      <c r="M13254" s="19" t="s">
        <v>15954</v>
      </c>
      <c r="N13254" s="28" t="s">
        <v>15953</v>
      </c>
    </row>
    <row r="13255" spans="1:14" ht="30" x14ac:dyDescent="0.25">
      <c r="A13255" s="27" t="s">
        <v>11125</v>
      </c>
      <c r="B13255" s="19" t="s">
        <v>17035</v>
      </c>
      <c r="C13255" s="19" t="s">
        <v>16894</v>
      </c>
      <c r="D13255" s="38" t="s">
        <v>16204</v>
      </c>
      <c r="E13255" s="38" t="s">
        <v>12014</v>
      </c>
      <c r="F13255" s="41" t="s">
        <v>4357</v>
      </c>
      <c r="G13255" s="19" t="s">
        <v>498</v>
      </c>
      <c r="H13255" s="41">
        <v>2</v>
      </c>
      <c r="I13255" s="41">
        <v>9</v>
      </c>
      <c r="J13255" s="41">
        <v>10</v>
      </c>
      <c r="K13255" s="44">
        <v>1</v>
      </c>
      <c r="L13255" s="20">
        <v>25600000</v>
      </c>
      <c r="M13255" s="19" t="s">
        <v>15954</v>
      </c>
      <c r="N13255" s="28" t="s">
        <v>15953</v>
      </c>
    </row>
    <row r="13256" spans="1:14" ht="30" x14ac:dyDescent="0.25">
      <c r="A13256" s="27" t="s">
        <v>11125</v>
      </c>
      <c r="B13256" s="19" t="s">
        <v>17035</v>
      </c>
      <c r="C13256" s="19" t="s">
        <v>16894</v>
      </c>
      <c r="D13256" s="38" t="s">
        <v>16204</v>
      </c>
      <c r="E13256" s="38" t="s">
        <v>12015</v>
      </c>
      <c r="F13256" s="41" t="s">
        <v>12016</v>
      </c>
      <c r="G13256" s="19" t="s">
        <v>498</v>
      </c>
      <c r="H13256" s="41">
        <v>2</v>
      </c>
      <c r="I13256" s="41">
        <v>9</v>
      </c>
      <c r="J13256" s="41">
        <v>10</v>
      </c>
      <c r="K13256" s="44">
        <v>1</v>
      </c>
      <c r="L13256" s="20">
        <v>28800000</v>
      </c>
      <c r="M13256" s="19" t="s">
        <v>15954</v>
      </c>
      <c r="N13256" s="28" t="s">
        <v>15953</v>
      </c>
    </row>
    <row r="13257" spans="1:14" ht="30" x14ac:dyDescent="0.25">
      <c r="A13257" s="27" t="s">
        <v>11125</v>
      </c>
      <c r="B13257" s="19" t="s">
        <v>17035</v>
      </c>
      <c r="C13257" s="19" t="s">
        <v>16894</v>
      </c>
      <c r="D13257" s="38" t="s">
        <v>16204</v>
      </c>
      <c r="E13257" s="38" t="s">
        <v>12017</v>
      </c>
      <c r="F13257" s="41" t="s">
        <v>4357</v>
      </c>
      <c r="G13257" s="19" t="s">
        <v>498</v>
      </c>
      <c r="H13257" s="41">
        <v>2</v>
      </c>
      <c r="I13257" s="41">
        <v>9</v>
      </c>
      <c r="J13257" s="41">
        <v>10</v>
      </c>
      <c r="K13257" s="44">
        <v>1</v>
      </c>
      <c r="L13257" s="20">
        <v>29420000</v>
      </c>
      <c r="M13257" s="19" t="s">
        <v>15954</v>
      </c>
      <c r="N13257" s="28" t="s">
        <v>15953</v>
      </c>
    </row>
    <row r="13258" spans="1:14" ht="30" x14ac:dyDescent="0.25">
      <c r="A13258" s="27" t="s">
        <v>11125</v>
      </c>
      <c r="B13258" s="19" t="s">
        <v>17035</v>
      </c>
      <c r="C13258" s="19" t="s">
        <v>16894</v>
      </c>
      <c r="D13258" s="38" t="s">
        <v>16204</v>
      </c>
      <c r="E13258" s="38" t="s">
        <v>12018</v>
      </c>
      <c r="F13258" s="41" t="s">
        <v>4357</v>
      </c>
      <c r="G13258" s="19" t="s">
        <v>498</v>
      </c>
      <c r="H13258" s="41">
        <v>2</v>
      </c>
      <c r="I13258" s="41">
        <v>9</v>
      </c>
      <c r="J13258" s="41">
        <v>10</v>
      </c>
      <c r="K13258" s="44">
        <v>1</v>
      </c>
      <c r="L13258" s="20">
        <v>29420000</v>
      </c>
      <c r="M13258" s="19" t="s">
        <v>15954</v>
      </c>
      <c r="N13258" s="28" t="s">
        <v>15953</v>
      </c>
    </row>
    <row r="13259" spans="1:14" ht="30" x14ac:dyDescent="0.25">
      <c r="A13259" s="27" t="s">
        <v>11125</v>
      </c>
      <c r="B13259" s="19" t="s">
        <v>17035</v>
      </c>
      <c r="C13259" s="19" t="s">
        <v>16894</v>
      </c>
      <c r="D13259" s="38" t="s">
        <v>16204</v>
      </c>
      <c r="E13259" s="38" t="s">
        <v>12019</v>
      </c>
      <c r="F13259" s="41" t="s">
        <v>4357</v>
      </c>
      <c r="G13259" s="19" t="s">
        <v>498</v>
      </c>
      <c r="H13259" s="41">
        <v>2</v>
      </c>
      <c r="I13259" s="41">
        <v>9</v>
      </c>
      <c r="J13259" s="41">
        <v>10</v>
      </c>
      <c r="K13259" s="44">
        <v>1</v>
      </c>
      <c r="L13259" s="20">
        <v>29420000</v>
      </c>
      <c r="M13259" s="19" t="s">
        <v>15954</v>
      </c>
      <c r="N13259" s="28" t="s">
        <v>15953</v>
      </c>
    </row>
    <row r="13260" spans="1:14" ht="30" x14ac:dyDescent="0.25">
      <c r="A13260" s="27" t="s">
        <v>11125</v>
      </c>
      <c r="B13260" s="19" t="s">
        <v>17026</v>
      </c>
      <c r="C13260" s="19" t="s">
        <v>16769</v>
      </c>
      <c r="D13260" s="38" t="s">
        <v>16079</v>
      </c>
      <c r="E13260" s="38" t="s">
        <v>12020</v>
      </c>
      <c r="F13260" s="41" t="s">
        <v>3722</v>
      </c>
      <c r="G13260" s="19" t="s">
        <v>498</v>
      </c>
      <c r="H13260" s="41">
        <v>1</v>
      </c>
      <c r="I13260" s="41">
        <v>12</v>
      </c>
      <c r="J13260" s="41">
        <v>10</v>
      </c>
      <c r="K13260" s="44">
        <v>1</v>
      </c>
      <c r="L13260" s="20">
        <v>4591189</v>
      </c>
      <c r="M13260" s="19" t="s">
        <v>15954</v>
      </c>
      <c r="N13260" s="28" t="s">
        <v>15953</v>
      </c>
    </row>
    <row r="13261" spans="1:14" ht="30" x14ac:dyDescent="0.25">
      <c r="A13261" s="27" t="s">
        <v>11125</v>
      </c>
      <c r="B13261" s="19" t="s">
        <v>17022</v>
      </c>
      <c r="C13261" s="19" t="s">
        <v>16762</v>
      </c>
      <c r="D13261" s="38" t="s">
        <v>16072</v>
      </c>
      <c r="E13261" s="38" t="s">
        <v>12021</v>
      </c>
      <c r="F13261" s="41" t="s">
        <v>5616</v>
      </c>
      <c r="G13261" s="19" t="s">
        <v>611</v>
      </c>
      <c r="H13261" s="41">
        <v>3</v>
      </c>
      <c r="I13261" s="41">
        <v>3</v>
      </c>
      <c r="J13261" s="41">
        <v>10</v>
      </c>
      <c r="K13261" s="44">
        <v>1</v>
      </c>
      <c r="L13261" s="20">
        <v>16523000</v>
      </c>
      <c r="M13261" s="19" t="s">
        <v>15954</v>
      </c>
      <c r="N13261" s="28" t="s">
        <v>15953</v>
      </c>
    </row>
    <row r="13262" spans="1:14" ht="30" x14ac:dyDescent="0.25">
      <c r="A13262" s="27" t="s">
        <v>11125</v>
      </c>
      <c r="B13262" s="19" t="s">
        <v>17022</v>
      </c>
      <c r="C13262" s="19" t="s">
        <v>16762</v>
      </c>
      <c r="D13262" s="38" t="s">
        <v>16072</v>
      </c>
      <c r="E13262" s="38" t="s">
        <v>12022</v>
      </c>
      <c r="F13262" s="41" t="s">
        <v>148</v>
      </c>
      <c r="G13262" s="19" t="s">
        <v>721</v>
      </c>
      <c r="H13262" s="41">
        <v>1</v>
      </c>
      <c r="I13262" s="41">
        <v>6</v>
      </c>
      <c r="J13262" s="41">
        <v>10</v>
      </c>
      <c r="K13262" s="44">
        <v>1</v>
      </c>
      <c r="L13262" s="20">
        <v>116918023.59999999</v>
      </c>
      <c r="M13262" s="19" t="s">
        <v>15954</v>
      </c>
      <c r="N13262" s="28" t="s">
        <v>15953</v>
      </c>
    </row>
    <row r="13263" spans="1:14" ht="30" x14ac:dyDescent="0.25">
      <c r="A13263" s="27" t="s">
        <v>11125</v>
      </c>
      <c r="B13263" s="19" t="s">
        <v>17022</v>
      </c>
      <c r="C13263" s="19" t="s">
        <v>16762</v>
      </c>
      <c r="D13263" s="38" t="s">
        <v>16072</v>
      </c>
      <c r="E13263" s="38" t="s">
        <v>12023</v>
      </c>
      <c r="F13263" s="41" t="s">
        <v>148</v>
      </c>
      <c r="G13263" s="19" t="s">
        <v>721</v>
      </c>
      <c r="H13263" s="41">
        <v>7</v>
      </c>
      <c r="I13263" s="41">
        <v>1</v>
      </c>
      <c r="J13263" s="41">
        <v>10</v>
      </c>
      <c r="K13263" s="44">
        <v>1</v>
      </c>
      <c r="L13263" s="20">
        <v>40873400</v>
      </c>
      <c r="M13263" s="19" t="s">
        <v>15954</v>
      </c>
      <c r="N13263" s="28" t="s">
        <v>15971</v>
      </c>
    </row>
    <row r="13264" spans="1:14" ht="30" x14ac:dyDescent="0.25">
      <c r="A13264" s="27" t="s">
        <v>11125</v>
      </c>
      <c r="B13264" s="19" t="s">
        <v>17022</v>
      </c>
      <c r="C13264" s="19" t="s">
        <v>16762</v>
      </c>
      <c r="D13264" s="38" t="s">
        <v>16072</v>
      </c>
      <c r="E13264" s="38" t="s">
        <v>12024</v>
      </c>
      <c r="F13264" s="41" t="s">
        <v>148</v>
      </c>
      <c r="G13264" s="19" t="s">
        <v>721</v>
      </c>
      <c r="H13264" s="41">
        <v>1</v>
      </c>
      <c r="I13264" s="41">
        <v>6</v>
      </c>
      <c r="J13264" s="41">
        <v>10</v>
      </c>
      <c r="K13264" s="44">
        <v>1</v>
      </c>
      <c r="L13264" s="20">
        <v>31173609.490000002</v>
      </c>
      <c r="M13264" s="19" t="s">
        <v>15954</v>
      </c>
      <c r="N13264" s="28" t="s">
        <v>15953</v>
      </c>
    </row>
    <row r="13265" spans="1:14" x14ac:dyDescent="0.25">
      <c r="A13265" s="27" t="s">
        <v>11125</v>
      </c>
      <c r="B13265" s="19" t="s">
        <v>17022</v>
      </c>
      <c r="C13265" s="19" t="s">
        <v>16762</v>
      </c>
      <c r="D13265" s="38" t="s">
        <v>16072</v>
      </c>
      <c r="E13265" s="38" t="s">
        <v>12025</v>
      </c>
      <c r="F13265" s="41" t="s">
        <v>3774</v>
      </c>
      <c r="G13265" s="19" t="s">
        <v>721</v>
      </c>
      <c r="H13265" s="41">
        <v>7</v>
      </c>
      <c r="I13265" s="41">
        <v>1</v>
      </c>
      <c r="J13265" s="41">
        <v>16</v>
      </c>
      <c r="K13265" s="44">
        <v>1</v>
      </c>
      <c r="L13265" s="20">
        <v>23498123.59</v>
      </c>
      <c r="M13265" s="19" t="s">
        <v>15954</v>
      </c>
      <c r="N13265" s="28" t="s">
        <v>15953</v>
      </c>
    </row>
    <row r="13266" spans="1:14" ht="30" x14ac:dyDescent="0.25">
      <c r="A13266" s="27" t="s">
        <v>11125</v>
      </c>
      <c r="B13266" s="19" t="s">
        <v>17022</v>
      </c>
      <c r="C13266" s="19" t="s">
        <v>16762</v>
      </c>
      <c r="D13266" s="38" t="s">
        <v>16072</v>
      </c>
      <c r="E13266" s="38" t="s">
        <v>12026</v>
      </c>
      <c r="F13266" s="41" t="s">
        <v>12027</v>
      </c>
      <c r="G13266" s="19" t="s">
        <v>16737</v>
      </c>
      <c r="H13266" s="41">
        <v>6</v>
      </c>
      <c r="I13266" s="41">
        <v>6</v>
      </c>
      <c r="J13266" s="41">
        <v>10</v>
      </c>
      <c r="K13266" s="44">
        <v>1</v>
      </c>
      <c r="L13266" s="20">
        <v>50933682.829999998</v>
      </c>
      <c r="M13266" s="19" t="s">
        <v>15954</v>
      </c>
      <c r="N13266" s="28" t="s">
        <v>15953</v>
      </c>
    </row>
    <row r="13267" spans="1:14" x14ac:dyDescent="0.25">
      <c r="A13267" s="27" t="s">
        <v>11125</v>
      </c>
      <c r="B13267" s="19" t="s">
        <v>16860</v>
      </c>
      <c r="C13267" s="19" t="s">
        <v>16860</v>
      </c>
      <c r="D13267" s="38" t="s">
        <v>16170</v>
      </c>
      <c r="E13267" s="38" t="s">
        <v>12028</v>
      </c>
      <c r="F13267" s="41">
        <v>30102404</v>
      </c>
      <c r="G13267" s="19" t="s">
        <v>16737</v>
      </c>
      <c r="H13267" s="41">
        <v>6</v>
      </c>
      <c r="I13267" s="41">
        <v>6</v>
      </c>
      <c r="J13267" s="41">
        <v>10</v>
      </c>
      <c r="K13267" s="44">
        <v>1</v>
      </c>
      <c r="L13267" s="20">
        <v>294435.81</v>
      </c>
      <c r="M13267" s="19" t="s">
        <v>11</v>
      </c>
      <c r="N13267" s="28" t="s">
        <v>15953</v>
      </c>
    </row>
    <row r="13268" spans="1:14" ht="30" x14ac:dyDescent="0.25">
      <c r="A13268" s="27" t="s">
        <v>11125</v>
      </c>
      <c r="B13268" s="19" t="s">
        <v>17022</v>
      </c>
      <c r="C13268" s="19" t="s">
        <v>16762</v>
      </c>
      <c r="D13268" s="38" t="s">
        <v>16072</v>
      </c>
      <c r="E13268" s="38" t="s">
        <v>12029</v>
      </c>
      <c r="F13268" s="41" t="s">
        <v>12027</v>
      </c>
      <c r="G13268" s="19" t="s">
        <v>16737</v>
      </c>
      <c r="H13268" s="41">
        <v>6</v>
      </c>
      <c r="I13268" s="41">
        <v>6</v>
      </c>
      <c r="J13268" s="41">
        <v>16</v>
      </c>
      <c r="K13268" s="44">
        <v>1</v>
      </c>
      <c r="L13268" s="20">
        <v>26477752</v>
      </c>
      <c r="M13268" s="19" t="s">
        <v>15954</v>
      </c>
      <c r="N13268" s="28" t="s">
        <v>15953</v>
      </c>
    </row>
    <row r="13269" spans="1:14" ht="45" x14ac:dyDescent="0.25">
      <c r="A13269" s="27" t="s">
        <v>11125</v>
      </c>
      <c r="B13269" s="19" t="s">
        <v>17022</v>
      </c>
      <c r="C13269" s="19" t="s">
        <v>16899</v>
      </c>
      <c r="D13269" s="38" t="s">
        <v>16209</v>
      </c>
      <c r="E13269" s="38" t="s">
        <v>12030</v>
      </c>
      <c r="F13269" s="41" t="s">
        <v>3815</v>
      </c>
      <c r="G13269" s="19" t="s">
        <v>721</v>
      </c>
      <c r="H13269" s="41">
        <v>7</v>
      </c>
      <c r="I13269" s="41">
        <v>1</v>
      </c>
      <c r="J13269" s="41">
        <v>10</v>
      </c>
      <c r="K13269" s="44">
        <v>1</v>
      </c>
      <c r="L13269" s="20">
        <v>8126600</v>
      </c>
      <c r="M13269" s="19" t="s">
        <v>15954</v>
      </c>
      <c r="N13269" s="28" t="s">
        <v>15971</v>
      </c>
    </row>
    <row r="13270" spans="1:14" ht="30" x14ac:dyDescent="0.25">
      <c r="A13270" s="27" t="s">
        <v>11125</v>
      </c>
      <c r="B13270" s="19" t="s">
        <v>17022</v>
      </c>
      <c r="C13270" s="19" t="s">
        <v>16899</v>
      </c>
      <c r="D13270" s="38" t="s">
        <v>16209</v>
      </c>
      <c r="E13270" s="38" t="s">
        <v>12031</v>
      </c>
      <c r="F13270" s="41" t="s">
        <v>3815</v>
      </c>
      <c r="G13270" s="19" t="s">
        <v>721</v>
      </c>
      <c r="H13270" s="41">
        <v>1</v>
      </c>
      <c r="I13270" s="41">
        <v>6</v>
      </c>
      <c r="J13270" s="41">
        <v>10</v>
      </c>
      <c r="K13270" s="44">
        <v>1</v>
      </c>
      <c r="L13270" s="20">
        <v>27183582.899999999</v>
      </c>
      <c r="M13270" s="19" t="s">
        <v>15954</v>
      </c>
      <c r="N13270" s="28" t="s">
        <v>15953</v>
      </c>
    </row>
    <row r="13271" spans="1:14" ht="30" x14ac:dyDescent="0.25">
      <c r="A13271" s="27" t="s">
        <v>11125</v>
      </c>
      <c r="B13271" s="19" t="s">
        <v>17022</v>
      </c>
      <c r="C13271" s="19" t="s">
        <v>16899</v>
      </c>
      <c r="D13271" s="38" t="s">
        <v>16209</v>
      </c>
      <c r="E13271" s="38" t="s">
        <v>12032</v>
      </c>
      <c r="F13271" s="41" t="s">
        <v>3815</v>
      </c>
      <c r="G13271" s="19" t="s">
        <v>16737</v>
      </c>
      <c r="H13271" s="41">
        <v>6</v>
      </c>
      <c r="I13271" s="41">
        <v>6</v>
      </c>
      <c r="J13271" s="41">
        <v>10</v>
      </c>
      <c r="K13271" s="44">
        <v>1</v>
      </c>
      <c r="L13271" s="20">
        <v>7546688.6900000004</v>
      </c>
      <c r="M13271" s="19" t="s">
        <v>15954</v>
      </c>
      <c r="N13271" s="28" t="s">
        <v>15953</v>
      </c>
    </row>
    <row r="13272" spans="1:14" ht="45" x14ac:dyDescent="0.25">
      <c r="A13272" s="27" t="s">
        <v>11125</v>
      </c>
      <c r="B13272" s="19" t="s">
        <v>17021</v>
      </c>
      <c r="C13272" s="19" t="s">
        <v>16766</v>
      </c>
      <c r="D13272" s="38" t="s">
        <v>16076</v>
      </c>
      <c r="E13272" s="38" t="s">
        <v>12033</v>
      </c>
      <c r="F13272" s="41" t="s">
        <v>156</v>
      </c>
      <c r="G13272" s="19" t="s">
        <v>614</v>
      </c>
      <c r="H13272" s="41">
        <v>3</v>
      </c>
      <c r="I13272" s="41">
        <v>8</v>
      </c>
      <c r="J13272" s="41">
        <v>10</v>
      </c>
      <c r="K13272" s="44">
        <v>1</v>
      </c>
      <c r="L13272" s="20">
        <v>151363286</v>
      </c>
      <c r="M13272" s="19" t="s">
        <v>15954</v>
      </c>
      <c r="N13272" s="28" t="s">
        <v>15953</v>
      </c>
    </row>
    <row r="13273" spans="1:14" ht="45" x14ac:dyDescent="0.25">
      <c r="A13273" s="27" t="s">
        <v>11125</v>
      </c>
      <c r="B13273" s="19" t="s">
        <v>17021</v>
      </c>
      <c r="C13273" s="19" t="s">
        <v>16766</v>
      </c>
      <c r="D13273" s="38" t="s">
        <v>16076</v>
      </c>
      <c r="E13273" s="38" t="s">
        <v>12034</v>
      </c>
      <c r="F13273" s="41" t="s">
        <v>6135</v>
      </c>
      <c r="G13273" s="19" t="s">
        <v>611</v>
      </c>
      <c r="H13273" s="41">
        <v>3</v>
      </c>
      <c r="I13273" s="41">
        <v>6</v>
      </c>
      <c r="J13273" s="41">
        <v>10</v>
      </c>
      <c r="K13273" s="44">
        <v>1</v>
      </c>
      <c r="L13273" s="20">
        <v>5000000</v>
      </c>
      <c r="M13273" s="19" t="s">
        <v>15954</v>
      </c>
      <c r="N13273" s="28" t="s">
        <v>15953</v>
      </c>
    </row>
    <row r="13274" spans="1:14" ht="45" x14ac:dyDescent="0.25">
      <c r="A13274" s="27" t="s">
        <v>11125</v>
      </c>
      <c r="B13274" s="19" t="s">
        <v>17021</v>
      </c>
      <c r="C13274" s="19" t="s">
        <v>16766</v>
      </c>
      <c r="D13274" s="38" t="s">
        <v>16076</v>
      </c>
      <c r="E13274" s="38" t="s">
        <v>12035</v>
      </c>
      <c r="F13274" s="41" t="s">
        <v>156</v>
      </c>
      <c r="G13274" s="19" t="s">
        <v>611</v>
      </c>
      <c r="H13274" s="41">
        <v>3</v>
      </c>
      <c r="I13274" s="41">
        <v>6</v>
      </c>
      <c r="J13274" s="41">
        <v>10</v>
      </c>
      <c r="K13274" s="44">
        <v>1</v>
      </c>
      <c r="L13274" s="20">
        <v>5000000</v>
      </c>
      <c r="M13274" s="19" t="s">
        <v>15954</v>
      </c>
      <c r="N13274" s="28" t="s">
        <v>15953</v>
      </c>
    </row>
    <row r="13275" spans="1:14" ht="45" x14ac:dyDescent="0.25">
      <c r="A13275" s="27" t="s">
        <v>11125</v>
      </c>
      <c r="B13275" s="19" t="s">
        <v>17021</v>
      </c>
      <c r="C13275" s="19" t="s">
        <v>16766</v>
      </c>
      <c r="D13275" s="38" t="s">
        <v>16076</v>
      </c>
      <c r="E13275" s="38" t="s">
        <v>12036</v>
      </c>
      <c r="F13275" s="41" t="s">
        <v>156</v>
      </c>
      <c r="G13275" s="19" t="s">
        <v>614</v>
      </c>
      <c r="H13275" s="41">
        <v>3</v>
      </c>
      <c r="I13275" s="41">
        <v>8</v>
      </c>
      <c r="J13275" s="41">
        <v>10</v>
      </c>
      <c r="K13275" s="44">
        <v>1</v>
      </c>
      <c r="L13275" s="20">
        <v>26500000</v>
      </c>
      <c r="M13275" s="19" t="s">
        <v>15954</v>
      </c>
      <c r="N13275" s="28" t="s">
        <v>15971</v>
      </c>
    </row>
    <row r="13276" spans="1:14" ht="45" x14ac:dyDescent="0.25">
      <c r="A13276" s="27" t="s">
        <v>11125</v>
      </c>
      <c r="B13276" s="19" t="s">
        <v>17021</v>
      </c>
      <c r="C13276" s="19" t="s">
        <v>16766</v>
      </c>
      <c r="D13276" s="38" t="s">
        <v>16076</v>
      </c>
      <c r="E13276" s="38" t="s">
        <v>12037</v>
      </c>
      <c r="F13276" s="41" t="s">
        <v>3897</v>
      </c>
      <c r="G13276" s="19" t="s">
        <v>614</v>
      </c>
      <c r="H13276" s="41">
        <v>3</v>
      </c>
      <c r="I13276" s="41">
        <v>6</v>
      </c>
      <c r="J13276" s="41">
        <v>10</v>
      </c>
      <c r="K13276" s="44">
        <v>1</v>
      </c>
      <c r="L13276" s="20">
        <v>6948905.04</v>
      </c>
      <c r="M13276" s="19" t="s">
        <v>15954</v>
      </c>
      <c r="N13276" s="28" t="s">
        <v>15953</v>
      </c>
    </row>
    <row r="13277" spans="1:14" ht="45" x14ac:dyDescent="0.25">
      <c r="A13277" s="27" t="s">
        <v>11125</v>
      </c>
      <c r="B13277" s="19" t="s">
        <v>17021</v>
      </c>
      <c r="C13277" s="19" t="s">
        <v>16766</v>
      </c>
      <c r="D13277" s="38" t="s">
        <v>16076</v>
      </c>
      <c r="E13277" s="38" t="s">
        <v>12038</v>
      </c>
      <c r="F13277" s="41" t="s">
        <v>3946</v>
      </c>
      <c r="G13277" s="19" t="s">
        <v>614</v>
      </c>
      <c r="H13277" s="41">
        <v>3</v>
      </c>
      <c r="I13277" s="41">
        <v>6</v>
      </c>
      <c r="J13277" s="41">
        <v>10</v>
      </c>
      <c r="K13277" s="44">
        <v>1</v>
      </c>
      <c r="L13277" s="20">
        <v>4949000</v>
      </c>
      <c r="M13277" s="19" t="s">
        <v>15954</v>
      </c>
      <c r="N13277" s="28" t="s">
        <v>15953</v>
      </c>
    </row>
    <row r="13278" spans="1:14" ht="45" x14ac:dyDescent="0.25">
      <c r="A13278" s="27" t="s">
        <v>11125</v>
      </c>
      <c r="B13278" s="19" t="s">
        <v>17021</v>
      </c>
      <c r="C13278" s="19" t="s">
        <v>16766</v>
      </c>
      <c r="D13278" s="38" t="s">
        <v>16076</v>
      </c>
      <c r="E13278" s="38" t="s">
        <v>12039</v>
      </c>
      <c r="F13278" s="41" t="s">
        <v>156</v>
      </c>
      <c r="G13278" s="19" t="s">
        <v>614</v>
      </c>
      <c r="H13278" s="41">
        <v>3</v>
      </c>
      <c r="I13278" s="41">
        <v>6</v>
      </c>
      <c r="J13278" s="41">
        <v>10</v>
      </c>
      <c r="K13278" s="44">
        <v>1</v>
      </c>
      <c r="L13278" s="20">
        <v>8136400</v>
      </c>
      <c r="M13278" s="19" t="s">
        <v>15954</v>
      </c>
      <c r="N13278" s="28" t="s">
        <v>15953</v>
      </c>
    </row>
    <row r="13279" spans="1:14" ht="45" x14ac:dyDescent="0.25">
      <c r="A13279" s="27" t="s">
        <v>11125</v>
      </c>
      <c r="B13279" s="19" t="s">
        <v>17021</v>
      </c>
      <c r="C13279" s="19" t="s">
        <v>16785</v>
      </c>
      <c r="D13279" s="38" t="s">
        <v>16095</v>
      </c>
      <c r="E13279" s="38" t="s">
        <v>12040</v>
      </c>
      <c r="F13279" s="41" t="s">
        <v>5679</v>
      </c>
      <c r="G13279" s="19" t="s">
        <v>611</v>
      </c>
      <c r="H13279" s="41">
        <v>3</v>
      </c>
      <c r="I13279" s="41">
        <v>3</v>
      </c>
      <c r="J13279" s="41">
        <v>10</v>
      </c>
      <c r="K13279" s="44">
        <v>1</v>
      </c>
      <c r="L13279" s="20">
        <v>8000000</v>
      </c>
      <c r="M13279" s="19" t="s">
        <v>15954</v>
      </c>
      <c r="N13279" s="28" t="s">
        <v>15953</v>
      </c>
    </row>
    <row r="13280" spans="1:14" ht="45" x14ac:dyDescent="0.25">
      <c r="A13280" s="27" t="s">
        <v>11125</v>
      </c>
      <c r="B13280" s="19" t="s">
        <v>17021</v>
      </c>
      <c r="C13280" s="19" t="s">
        <v>16785</v>
      </c>
      <c r="D13280" s="38" t="s">
        <v>16095</v>
      </c>
      <c r="E13280" s="38" t="s">
        <v>12041</v>
      </c>
      <c r="F13280" s="41" t="s">
        <v>5679</v>
      </c>
      <c r="G13280" s="19" t="s">
        <v>611</v>
      </c>
      <c r="H13280" s="41">
        <v>3</v>
      </c>
      <c r="I13280" s="41">
        <v>3</v>
      </c>
      <c r="J13280" s="41">
        <v>10</v>
      </c>
      <c r="K13280" s="44">
        <v>1</v>
      </c>
      <c r="L13280" s="20">
        <v>14522381</v>
      </c>
      <c r="M13280" s="19" t="s">
        <v>15954</v>
      </c>
      <c r="N13280" s="28" t="s">
        <v>15953</v>
      </c>
    </row>
    <row r="13281" spans="1:14" ht="45" x14ac:dyDescent="0.25">
      <c r="A13281" s="27" t="s">
        <v>11125</v>
      </c>
      <c r="B13281" s="19" t="s">
        <v>17021</v>
      </c>
      <c r="C13281" s="19" t="s">
        <v>16785</v>
      </c>
      <c r="D13281" s="38" t="s">
        <v>16095</v>
      </c>
      <c r="E13281" s="38" t="s">
        <v>12042</v>
      </c>
      <c r="F13281" s="41" t="s">
        <v>5679</v>
      </c>
      <c r="G13281" s="19" t="s">
        <v>611</v>
      </c>
      <c r="H13281" s="41">
        <v>3</v>
      </c>
      <c r="I13281" s="41">
        <v>3</v>
      </c>
      <c r="J13281" s="41">
        <v>10</v>
      </c>
      <c r="K13281" s="44">
        <v>1</v>
      </c>
      <c r="L13281" s="20">
        <v>14716347</v>
      </c>
      <c r="M13281" s="19" t="s">
        <v>15954</v>
      </c>
      <c r="N13281" s="28" t="s">
        <v>15953</v>
      </c>
    </row>
    <row r="13282" spans="1:14" ht="45" x14ac:dyDescent="0.25">
      <c r="A13282" s="27" t="s">
        <v>11125</v>
      </c>
      <c r="B13282" s="19" t="s">
        <v>17021</v>
      </c>
      <c r="C13282" s="19" t="s">
        <v>16785</v>
      </c>
      <c r="D13282" s="38" t="s">
        <v>16095</v>
      </c>
      <c r="E13282" s="38" t="s">
        <v>12043</v>
      </c>
      <c r="F13282" s="41" t="s">
        <v>5679</v>
      </c>
      <c r="G13282" s="19" t="s">
        <v>611</v>
      </c>
      <c r="H13282" s="41">
        <v>3</v>
      </c>
      <c r="I13282" s="41">
        <v>3</v>
      </c>
      <c r="J13282" s="41">
        <v>10</v>
      </c>
      <c r="K13282" s="44">
        <v>1</v>
      </c>
      <c r="L13282" s="20">
        <v>10000000</v>
      </c>
      <c r="M13282" s="19" t="s">
        <v>15954</v>
      </c>
      <c r="N13282" s="28" t="s">
        <v>15953</v>
      </c>
    </row>
    <row r="13283" spans="1:14" ht="45" x14ac:dyDescent="0.25">
      <c r="A13283" s="27" t="s">
        <v>11125</v>
      </c>
      <c r="B13283" s="19" t="s">
        <v>17021</v>
      </c>
      <c r="C13283" s="19" t="s">
        <v>16785</v>
      </c>
      <c r="D13283" s="38" t="s">
        <v>16095</v>
      </c>
      <c r="E13283" s="38" t="s">
        <v>12044</v>
      </c>
      <c r="F13283" s="41" t="s">
        <v>5679</v>
      </c>
      <c r="G13283" s="19" t="s">
        <v>611</v>
      </c>
      <c r="H13283" s="41">
        <v>3</v>
      </c>
      <c r="I13283" s="41">
        <v>3</v>
      </c>
      <c r="J13283" s="41">
        <v>10</v>
      </c>
      <c r="K13283" s="44">
        <v>1</v>
      </c>
      <c r="L13283" s="20">
        <v>40720000</v>
      </c>
      <c r="M13283" s="19" t="s">
        <v>15954</v>
      </c>
      <c r="N13283" s="28" t="s">
        <v>15953</v>
      </c>
    </row>
    <row r="13284" spans="1:14" ht="45" x14ac:dyDescent="0.25">
      <c r="A13284" s="27" t="s">
        <v>11125</v>
      </c>
      <c r="B13284" s="19" t="s">
        <v>17021</v>
      </c>
      <c r="C13284" s="19" t="s">
        <v>16785</v>
      </c>
      <c r="D13284" s="38" t="s">
        <v>16095</v>
      </c>
      <c r="E13284" s="38" t="s">
        <v>12045</v>
      </c>
      <c r="F13284" s="41" t="s">
        <v>4468</v>
      </c>
      <c r="G13284" s="19" t="s">
        <v>611</v>
      </c>
      <c r="H13284" s="41">
        <v>3</v>
      </c>
      <c r="I13284" s="41">
        <v>3</v>
      </c>
      <c r="J13284" s="41">
        <v>10</v>
      </c>
      <c r="K13284" s="44">
        <v>1</v>
      </c>
      <c r="L13284" s="20">
        <v>55000000</v>
      </c>
      <c r="M13284" s="19" t="s">
        <v>15954</v>
      </c>
      <c r="N13284" s="28" t="s">
        <v>15953</v>
      </c>
    </row>
    <row r="13285" spans="1:14" ht="45" x14ac:dyDescent="0.25">
      <c r="A13285" s="27" t="s">
        <v>11125</v>
      </c>
      <c r="B13285" s="19" t="s">
        <v>16745</v>
      </c>
      <c r="C13285" s="19" t="s">
        <v>16745</v>
      </c>
      <c r="D13285" s="38" t="s">
        <v>16055</v>
      </c>
      <c r="E13285" s="38" t="s">
        <v>12046</v>
      </c>
      <c r="F13285" s="41">
        <v>40183002</v>
      </c>
      <c r="G13285" s="19" t="s">
        <v>16737</v>
      </c>
      <c r="H13285" s="41">
        <v>6</v>
      </c>
      <c r="I13285" s="41">
        <v>6</v>
      </c>
      <c r="J13285" s="41">
        <v>10</v>
      </c>
      <c r="K13285" s="44">
        <v>1</v>
      </c>
      <c r="L13285" s="20">
        <v>3835.97</v>
      </c>
      <c r="M13285" s="19" t="s">
        <v>11</v>
      </c>
      <c r="N13285" s="28" t="s">
        <v>15953</v>
      </c>
    </row>
    <row r="13286" spans="1:14" ht="45" x14ac:dyDescent="0.25">
      <c r="A13286" s="27" t="s">
        <v>11125</v>
      </c>
      <c r="B13286" s="19" t="s">
        <v>17021</v>
      </c>
      <c r="C13286" s="19" t="s">
        <v>16785</v>
      </c>
      <c r="D13286" s="38" t="s">
        <v>16095</v>
      </c>
      <c r="E13286" s="38" t="s">
        <v>12047</v>
      </c>
      <c r="F13286" s="41" t="s">
        <v>3946</v>
      </c>
      <c r="G13286" s="19" t="s">
        <v>614</v>
      </c>
      <c r="H13286" s="41">
        <v>4</v>
      </c>
      <c r="I13286" s="41">
        <v>7</v>
      </c>
      <c r="J13286" s="41">
        <v>10</v>
      </c>
      <c r="K13286" s="44">
        <v>1</v>
      </c>
      <c r="L13286" s="20">
        <v>7224000</v>
      </c>
      <c r="M13286" s="19" t="s">
        <v>15954</v>
      </c>
      <c r="N13286" s="28" t="s">
        <v>15953</v>
      </c>
    </row>
    <row r="13287" spans="1:14" ht="45" x14ac:dyDescent="0.25">
      <c r="A13287" s="27" t="s">
        <v>11125</v>
      </c>
      <c r="B13287" s="19" t="s">
        <v>17021</v>
      </c>
      <c r="C13287" s="19" t="s">
        <v>16785</v>
      </c>
      <c r="D13287" s="38" t="s">
        <v>16095</v>
      </c>
      <c r="E13287" s="38" t="s">
        <v>12048</v>
      </c>
      <c r="F13287" s="41" t="s">
        <v>4911</v>
      </c>
      <c r="G13287" s="19" t="s">
        <v>611</v>
      </c>
      <c r="H13287" s="41">
        <v>3</v>
      </c>
      <c r="I13287" s="41">
        <v>3</v>
      </c>
      <c r="J13287" s="41">
        <v>10</v>
      </c>
      <c r="K13287" s="44">
        <v>1</v>
      </c>
      <c r="L13287" s="20">
        <v>25369279.27</v>
      </c>
      <c r="M13287" s="19" t="s">
        <v>15954</v>
      </c>
      <c r="N13287" s="28" t="s">
        <v>15953</v>
      </c>
    </row>
    <row r="13288" spans="1:14" ht="45" x14ac:dyDescent="0.25">
      <c r="A13288" s="27" t="s">
        <v>11125</v>
      </c>
      <c r="B13288" s="19" t="s">
        <v>17021</v>
      </c>
      <c r="C13288" s="19" t="s">
        <v>16785</v>
      </c>
      <c r="D13288" s="38" t="s">
        <v>16095</v>
      </c>
      <c r="E13288" s="38" t="s">
        <v>12049</v>
      </c>
      <c r="F13288" s="41" t="s">
        <v>4911</v>
      </c>
      <c r="G13288" s="19" t="s">
        <v>611</v>
      </c>
      <c r="H13288" s="41">
        <v>3</v>
      </c>
      <c r="I13288" s="41">
        <v>3</v>
      </c>
      <c r="J13288" s="41">
        <v>10</v>
      </c>
      <c r="K13288" s="44">
        <v>1</v>
      </c>
      <c r="L13288" s="20">
        <v>24794544</v>
      </c>
      <c r="M13288" s="19" t="s">
        <v>15954</v>
      </c>
      <c r="N13288" s="28" t="s">
        <v>15953</v>
      </c>
    </row>
    <row r="13289" spans="1:14" ht="45" x14ac:dyDescent="0.25">
      <c r="A13289" s="27" t="s">
        <v>11125</v>
      </c>
      <c r="B13289" s="19" t="s">
        <v>17021</v>
      </c>
      <c r="C13289" s="19" t="s">
        <v>16785</v>
      </c>
      <c r="D13289" s="38" t="s">
        <v>16095</v>
      </c>
      <c r="E13289" s="38" t="s">
        <v>12050</v>
      </c>
      <c r="F13289" s="41" t="s">
        <v>3881</v>
      </c>
      <c r="G13289" s="19" t="s">
        <v>611</v>
      </c>
      <c r="H13289" s="41">
        <v>3</v>
      </c>
      <c r="I13289" s="41">
        <v>3</v>
      </c>
      <c r="J13289" s="41">
        <v>10</v>
      </c>
      <c r="K13289" s="44">
        <v>1</v>
      </c>
      <c r="L13289" s="20">
        <v>17926150</v>
      </c>
      <c r="M13289" s="19" t="s">
        <v>15954</v>
      </c>
      <c r="N13289" s="28" t="s">
        <v>15953</v>
      </c>
    </row>
    <row r="13290" spans="1:14" ht="45" x14ac:dyDescent="0.25">
      <c r="A13290" s="27" t="s">
        <v>11125</v>
      </c>
      <c r="B13290" s="19" t="s">
        <v>17021</v>
      </c>
      <c r="C13290" s="19" t="s">
        <v>16785</v>
      </c>
      <c r="D13290" s="38" t="s">
        <v>16095</v>
      </c>
      <c r="E13290" s="38" t="s">
        <v>12051</v>
      </c>
      <c r="F13290" s="41" t="s">
        <v>5258</v>
      </c>
      <c r="G13290" s="19" t="s">
        <v>611</v>
      </c>
      <c r="H13290" s="41">
        <v>3</v>
      </c>
      <c r="I13290" s="41">
        <v>3</v>
      </c>
      <c r="J13290" s="41">
        <v>10</v>
      </c>
      <c r="K13290" s="44">
        <v>1</v>
      </c>
      <c r="L13290" s="20">
        <v>7200000</v>
      </c>
      <c r="M13290" s="19" t="s">
        <v>15954</v>
      </c>
      <c r="N13290" s="28" t="s">
        <v>15953</v>
      </c>
    </row>
    <row r="13291" spans="1:14" ht="45" x14ac:dyDescent="0.25">
      <c r="A13291" s="27" t="s">
        <v>11125</v>
      </c>
      <c r="B13291" s="19" t="s">
        <v>17021</v>
      </c>
      <c r="C13291" s="19" t="s">
        <v>16785</v>
      </c>
      <c r="D13291" s="38" t="s">
        <v>16095</v>
      </c>
      <c r="E13291" s="38" t="s">
        <v>12052</v>
      </c>
      <c r="F13291" s="41" t="s">
        <v>3676</v>
      </c>
      <c r="G13291" s="19" t="s">
        <v>611</v>
      </c>
      <c r="H13291" s="41">
        <v>3</v>
      </c>
      <c r="I13291" s="41">
        <v>3</v>
      </c>
      <c r="J13291" s="41">
        <v>10</v>
      </c>
      <c r="K13291" s="44">
        <v>1</v>
      </c>
      <c r="L13291" s="20">
        <v>23597000</v>
      </c>
      <c r="M13291" s="19" t="s">
        <v>15954</v>
      </c>
      <c r="N13291" s="28" t="s">
        <v>15953</v>
      </c>
    </row>
    <row r="13292" spans="1:14" ht="45" x14ac:dyDescent="0.25">
      <c r="A13292" s="27" t="s">
        <v>11125</v>
      </c>
      <c r="B13292" s="19" t="s">
        <v>17021</v>
      </c>
      <c r="C13292" s="19" t="s">
        <v>16785</v>
      </c>
      <c r="D13292" s="38" t="s">
        <v>16095</v>
      </c>
      <c r="E13292" s="38" t="s">
        <v>12053</v>
      </c>
      <c r="F13292" s="41" t="s">
        <v>4973</v>
      </c>
      <c r="G13292" s="19" t="s">
        <v>611</v>
      </c>
      <c r="H13292" s="41">
        <v>3</v>
      </c>
      <c r="I13292" s="41">
        <v>3</v>
      </c>
      <c r="J13292" s="41">
        <v>10</v>
      </c>
      <c r="K13292" s="44">
        <v>1</v>
      </c>
      <c r="L13292" s="20">
        <v>9999950</v>
      </c>
      <c r="M13292" s="19" t="s">
        <v>15954</v>
      </c>
      <c r="N13292" s="28" t="s">
        <v>15953</v>
      </c>
    </row>
    <row r="13293" spans="1:14" ht="45" x14ac:dyDescent="0.25">
      <c r="A13293" s="27" t="s">
        <v>11125</v>
      </c>
      <c r="B13293" s="19" t="s">
        <v>17021</v>
      </c>
      <c r="C13293" s="19" t="s">
        <v>16785</v>
      </c>
      <c r="D13293" s="38" t="s">
        <v>16095</v>
      </c>
      <c r="E13293" s="38" t="s">
        <v>12054</v>
      </c>
      <c r="F13293" s="41" t="s">
        <v>3530</v>
      </c>
      <c r="G13293" s="19" t="s">
        <v>611</v>
      </c>
      <c r="H13293" s="41">
        <v>3</v>
      </c>
      <c r="I13293" s="41">
        <v>3</v>
      </c>
      <c r="J13293" s="41">
        <v>10</v>
      </c>
      <c r="K13293" s="44">
        <v>1</v>
      </c>
      <c r="L13293" s="20">
        <v>1720000</v>
      </c>
      <c r="M13293" s="19" t="s">
        <v>15954</v>
      </c>
      <c r="N13293" s="28" t="s">
        <v>15953</v>
      </c>
    </row>
    <row r="13294" spans="1:14" ht="45" x14ac:dyDescent="0.25">
      <c r="A13294" s="27" t="s">
        <v>11125</v>
      </c>
      <c r="B13294" s="19" t="s">
        <v>17021</v>
      </c>
      <c r="C13294" s="19" t="s">
        <v>16785</v>
      </c>
      <c r="D13294" s="38" t="s">
        <v>16095</v>
      </c>
      <c r="E13294" s="38" t="s">
        <v>12055</v>
      </c>
      <c r="F13294" s="41" t="s">
        <v>3946</v>
      </c>
      <c r="G13294" s="19" t="s">
        <v>611</v>
      </c>
      <c r="H13294" s="41">
        <v>3</v>
      </c>
      <c r="I13294" s="41">
        <v>3</v>
      </c>
      <c r="J13294" s="41">
        <v>10</v>
      </c>
      <c r="K13294" s="44">
        <v>1</v>
      </c>
      <c r="L13294" s="20">
        <v>2000000</v>
      </c>
      <c r="M13294" s="19" t="s">
        <v>15954</v>
      </c>
      <c r="N13294" s="28" t="s">
        <v>15953</v>
      </c>
    </row>
    <row r="13295" spans="1:14" ht="45" x14ac:dyDescent="0.25">
      <c r="A13295" s="27" t="s">
        <v>11125</v>
      </c>
      <c r="B13295" s="19" t="s">
        <v>17021</v>
      </c>
      <c r="C13295" s="19" t="s">
        <v>16785</v>
      </c>
      <c r="D13295" s="38" t="s">
        <v>16095</v>
      </c>
      <c r="E13295" s="38" t="s">
        <v>12056</v>
      </c>
      <c r="F13295" s="41" t="s">
        <v>3881</v>
      </c>
      <c r="G13295" s="19" t="s">
        <v>611</v>
      </c>
      <c r="H13295" s="41">
        <v>3</v>
      </c>
      <c r="I13295" s="41">
        <v>3</v>
      </c>
      <c r="J13295" s="41">
        <v>10</v>
      </c>
      <c r="K13295" s="44">
        <v>1</v>
      </c>
      <c r="L13295" s="20">
        <v>8466105</v>
      </c>
      <c r="M13295" s="19" t="s">
        <v>15954</v>
      </c>
      <c r="N13295" s="28" t="s">
        <v>15953</v>
      </c>
    </row>
    <row r="13296" spans="1:14" ht="75" x14ac:dyDescent="0.25">
      <c r="A13296" s="27" t="s">
        <v>11125</v>
      </c>
      <c r="B13296" s="19" t="s">
        <v>17021</v>
      </c>
      <c r="C13296" s="19" t="s">
        <v>16785</v>
      </c>
      <c r="D13296" s="38" t="s">
        <v>16095</v>
      </c>
      <c r="E13296" s="38" t="s">
        <v>12057</v>
      </c>
      <c r="F13296" s="41">
        <v>78181800</v>
      </c>
      <c r="G13296" s="19" t="s">
        <v>498</v>
      </c>
      <c r="H13296" s="41">
        <v>7</v>
      </c>
      <c r="I13296" s="41">
        <v>1</v>
      </c>
      <c r="J13296" s="41">
        <v>10</v>
      </c>
      <c r="K13296" s="44">
        <v>1</v>
      </c>
      <c r="L13296" s="20">
        <v>185495960</v>
      </c>
      <c r="M13296" s="19" t="s">
        <v>15954</v>
      </c>
      <c r="N13296" s="28" t="s">
        <v>15971</v>
      </c>
    </row>
    <row r="13297" spans="1:14" ht="75" x14ac:dyDescent="0.25">
      <c r="A13297" s="27" t="s">
        <v>11125</v>
      </c>
      <c r="B13297" s="19" t="s">
        <v>17021</v>
      </c>
      <c r="C13297" s="19" t="s">
        <v>16785</v>
      </c>
      <c r="D13297" s="38" t="s">
        <v>16095</v>
      </c>
      <c r="E13297" s="38" t="s">
        <v>12057</v>
      </c>
      <c r="F13297" s="41">
        <v>78181800</v>
      </c>
      <c r="G13297" s="19" t="s">
        <v>498</v>
      </c>
      <c r="H13297" s="41">
        <v>1</v>
      </c>
      <c r="I13297" s="41">
        <v>11</v>
      </c>
      <c r="J13297" s="41">
        <v>10</v>
      </c>
      <c r="K13297" s="44">
        <v>1</v>
      </c>
      <c r="L13297" s="20">
        <v>376022504</v>
      </c>
      <c r="M13297" s="19" t="s">
        <v>15954</v>
      </c>
      <c r="N13297" s="28" t="s">
        <v>15953</v>
      </c>
    </row>
    <row r="13298" spans="1:14" ht="45" x14ac:dyDescent="0.25">
      <c r="A13298" s="27" t="s">
        <v>11125</v>
      </c>
      <c r="B13298" s="19" t="s">
        <v>17021</v>
      </c>
      <c r="C13298" s="19" t="s">
        <v>16785</v>
      </c>
      <c r="D13298" s="38" t="s">
        <v>16095</v>
      </c>
      <c r="E13298" s="38" t="s">
        <v>12058</v>
      </c>
      <c r="F13298" s="41">
        <v>73152108</v>
      </c>
      <c r="G13298" s="19" t="s">
        <v>614</v>
      </c>
      <c r="H13298" s="41">
        <v>3</v>
      </c>
      <c r="I13298" s="41">
        <v>6</v>
      </c>
      <c r="J13298" s="41">
        <v>10</v>
      </c>
      <c r="K13298" s="44">
        <v>1</v>
      </c>
      <c r="L13298" s="20">
        <v>4501500</v>
      </c>
      <c r="M13298" s="19" t="s">
        <v>15954</v>
      </c>
      <c r="N13298" s="28" t="s">
        <v>15953</v>
      </c>
    </row>
    <row r="13299" spans="1:14" ht="45" x14ac:dyDescent="0.25">
      <c r="A13299" s="27" t="s">
        <v>11125</v>
      </c>
      <c r="B13299" s="19" t="s">
        <v>17021</v>
      </c>
      <c r="C13299" s="19" t="s">
        <v>16785</v>
      </c>
      <c r="D13299" s="38" t="s">
        <v>16095</v>
      </c>
      <c r="E13299" s="38" t="s">
        <v>12059</v>
      </c>
      <c r="F13299" s="41" t="s">
        <v>3989</v>
      </c>
      <c r="G13299" s="19" t="s">
        <v>614</v>
      </c>
      <c r="H13299" s="41">
        <v>3</v>
      </c>
      <c r="I13299" s="41">
        <v>6</v>
      </c>
      <c r="J13299" s="41">
        <v>10</v>
      </c>
      <c r="K13299" s="44">
        <v>1</v>
      </c>
      <c r="L13299" s="20">
        <v>4699000</v>
      </c>
      <c r="M13299" s="19" t="s">
        <v>15954</v>
      </c>
      <c r="N13299" s="28" t="s">
        <v>15953</v>
      </c>
    </row>
    <row r="13300" spans="1:14" ht="45" x14ac:dyDescent="0.25">
      <c r="A13300" s="27" t="s">
        <v>11125</v>
      </c>
      <c r="B13300" s="19" t="s">
        <v>17021</v>
      </c>
      <c r="C13300" s="19" t="s">
        <v>16785</v>
      </c>
      <c r="D13300" s="38" t="s">
        <v>16095</v>
      </c>
      <c r="E13300" s="38" t="s">
        <v>12060</v>
      </c>
      <c r="F13300" s="41" t="s">
        <v>3989</v>
      </c>
      <c r="G13300" s="19" t="s">
        <v>614</v>
      </c>
      <c r="H13300" s="41">
        <v>3</v>
      </c>
      <c r="I13300" s="41">
        <v>6</v>
      </c>
      <c r="J13300" s="41">
        <v>10</v>
      </c>
      <c r="K13300" s="44">
        <v>1</v>
      </c>
      <c r="L13300" s="20">
        <v>4949000</v>
      </c>
      <c r="M13300" s="19" t="s">
        <v>15954</v>
      </c>
      <c r="N13300" s="28" t="s">
        <v>15953</v>
      </c>
    </row>
    <row r="13301" spans="1:14" ht="45" x14ac:dyDescent="0.25">
      <c r="A13301" s="27" t="s">
        <v>11125</v>
      </c>
      <c r="B13301" s="19" t="s">
        <v>17021</v>
      </c>
      <c r="C13301" s="19" t="s">
        <v>16785</v>
      </c>
      <c r="D13301" s="38" t="s">
        <v>16095</v>
      </c>
      <c r="E13301" s="38" t="s">
        <v>12061</v>
      </c>
      <c r="F13301" s="41" t="s">
        <v>3527</v>
      </c>
      <c r="G13301" s="19" t="s">
        <v>614</v>
      </c>
      <c r="H13301" s="41">
        <v>3</v>
      </c>
      <c r="I13301" s="41">
        <v>6</v>
      </c>
      <c r="J13301" s="41">
        <v>10</v>
      </c>
      <c r="K13301" s="44">
        <v>1</v>
      </c>
      <c r="L13301" s="20">
        <v>14373000</v>
      </c>
      <c r="M13301" s="19" t="s">
        <v>15954</v>
      </c>
      <c r="N13301" s="28" t="s">
        <v>15953</v>
      </c>
    </row>
    <row r="13302" spans="1:14" ht="45" x14ac:dyDescent="0.25">
      <c r="A13302" s="27" t="s">
        <v>11125</v>
      </c>
      <c r="B13302" s="19" t="s">
        <v>17021</v>
      </c>
      <c r="C13302" s="19" t="s">
        <v>16785</v>
      </c>
      <c r="D13302" s="38" t="s">
        <v>16095</v>
      </c>
      <c r="E13302" s="38" t="s">
        <v>12062</v>
      </c>
      <c r="F13302" s="41" t="s">
        <v>12063</v>
      </c>
      <c r="G13302" s="19" t="s">
        <v>614</v>
      </c>
      <c r="H13302" s="41">
        <v>3</v>
      </c>
      <c r="I13302" s="41">
        <v>6</v>
      </c>
      <c r="J13302" s="41">
        <v>10</v>
      </c>
      <c r="K13302" s="44">
        <v>1</v>
      </c>
      <c r="L13302" s="20">
        <v>3049000</v>
      </c>
      <c r="M13302" s="19" t="s">
        <v>15954</v>
      </c>
      <c r="N13302" s="28" t="s">
        <v>15953</v>
      </c>
    </row>
    <row r="13303" spans="1:14" ht="45" x14ac:dyDescent="0.25">
      <c r="A13303" s="27" t="s">
        <v>11125</v>
      </c>
      <c r="B13303" s="19" t="s">
        <v>17021</v>
      </c>
      <c r="C13303" s="19" t="s">
        <v>16785</v>
      </c>
      <c r="D13303" s="38" t="s">
        <v>16095</v>
      </c>
      <c r="E13303" s="38" t="s">
        <v>12064</v>
      </c>
      <c r="F13303" s="41" t="s">
        <v>12063</v>
      </c>
      <c r="G13303" s="19" t="s">
        <v>614</v>
      </c>
      <c r="H13303" s="41">
        <v>3</v>
      </c>
      <c r="I13303" s="41">
        <v>6</v>
      </c>
      <c r="J13303" s="41">
        <v>10</v>
      </c>
      <c r="K13303" s="44">
        <v>1</v>
      </c>
      <c r="L13303" s="20">
        <v>3049000</v>
      </c>
      <c r="M13303" s="19" t="s">
        <v>15954</v>
      </c>
      <c r="N13303" s="28" t="s">
        <v>15953</v>
      </c>
    </row>
    <row r="13304" spans="1:14" ht="45" x14ac:dyDescent="0.25">
      <c r="A13304" s="27" t="s">
        <v>11125</v>
      </c>
      <c r="B13304" s="19" t="s">
        <v>17021</v>
      </c>
      <c r="C13304" s="19" t="s">
        <v>16785</v>
      </c>
      <c r="D13304" s="38" t="s">
        <v>16095</v>
      </c>
      <c r="E13304" s="38" t="s">
        <v>12065</v>
      </c>
      <c r="F13304" s="41" t="s">
        <v>3989</v>
      </c>
      <c r="G13304" s="19" t="s">
        <v>611</v>
      </c>
      <c r="H13304" s="41">
        <v>3</v>
      </c>
      <c r="I13304" s="41">
        <v>3</v>
      </c>
      <c r="J13304" s="41">
        <v>10</v>
      </c>
      <c r="K13304" s="44">
        <v>1</v>
      </c>
      <c r="L13304" s="20">
        <v>58000000</v>
      </c>
      <c r="M13304" s="19" t="s">
        <v>15954</v>
      </c>
      <c r="N13304" s="28" t="s">
        <v>15953</v>
      </c>
    </row>
    <row r="13305" spans="1:14" ht="45" x14ac:dyDescent="0.25">
      <c r="A13305" s="27" t="s">
        <v>11125</v>
      </c>
      <c r="B13305" s="19" t="s">
        <v>17021</v>
      </c>
      <c r="C13305" s="19" t="s">
        <v>16785</v>
      </c>
      <c r="D13305" s="38" t="s">
        <v>16095</v>
      </c>
      <c r="E13305" s="38" t="s">
        <v>12066</v>
      </c>
      <c r="F13305" s="41" t="s">
        <v>4911</v>
      </c>
      <c r="G13305" s="19" t="s">
        <v>614</v>
      </c>
      <c r="H13305" s="41">
        <v>3</v>
      </c>
      <c r="I13305" s="41">
        <v>6</v>
      </c>
      <c r="J13305" s="41">
        <v>10</v>
      </c>
      <c r="K13305" s="44">
        <v>1</v>
      </c>
      <c r="L13305" s="20">
        <v>5924000</v>
      </c>
      <c r="M13305" s="19" t="s">
        <v>15954</v>
      </c>
      <c r="N13305" s="28" t="s">
        <v>15953</v>
      </c>
    </row>
    <row r="13306" spans="1:14" ht="45" x14ac:dyDescent="0.25">
      <c r="A13306" s="27" t="s">
        <v>11125</v>
      </c>
      <c r="B13306" s="19" t="s">
        <v>17021</v>
      </c>
      <c r="C13306" s="19" t="s">
        <v>16785</v>
      </c>
      <c r="D13306" s="38" t="s">
        <v>16095</v>
      </c>
      <c r="E13306" s="38" t="s">
        <v>12067</v>
      </c>
      <c r="F13306" s="41" t="s">
        <v>4911</v>
      </c>
      <c r="G13306" s="19" t="s">
        <v>614</v>
      </c>
      <c r="H13306" s="41">
        <v>3</v>
      </c>
      <c r="I13306" s="41">
        <v>6</v>
      </c>
      <c r="J13306" s="41">
        <v>10</v>
      </c>
      <c r="K13306" s="44">
        <v>1</v>
      </c>
      <c r="L13306" s="20">
        <v>6212400</v>
      </c>
      <c r="M13306" s="19" t="s">
        <v>15954</v>
      </c>
      <c r="N13306" s="28" t="s">
        <v>15953</v>
      </c>
    </row>
    <row r="13307" spans="1:14" ht="45" x14ac:dyDescent="0.25">
      <c r="A13307" s="27" t="s">
        <v>11125</v>
      </c>
      <c r="B13307" s="19" t="s">
        <v>17021</v>
      </c>
      <c r="C13307" s="19" t="s">
        <v>16785</v>
      </c>
      <c r="D13307" s="38" t="s">
        <v>16095</v>
      </c>
      <c r="E13307" s="38" t="s">
        <v>12068</v>
      </c>
      <c r="F13307" s="41" t="s">
        <v>4622</v>
      </c>
      <c r="G13307" s="19" t="s">
        <v>614</v>
      </c>
      <c r="H13307" s="41">
        <v>3</v>
      </c>
      <c r="I13307" s="41">
        <v>6</v>
      </c>
      <c r="J13307" s="41">
        <v>10</v>
      </c>
      <c r="K13307" s="44">
        <v>1</v>
      </c>
      <c r="L13307" s="20">
        <v>2080000</v>
      </c>
      <c r="M13307" s="19" t="s">
        <v>15954</v>
      </c>
      <c r="N13307" s="28" t="s">
        <v>15953</v>
      </c>
    </row>
    <row r="13308" spans="1:14" ht="45" x14ac:dyDescent="0.25">
      <c r="A13308" s="27" t="s">
        <v>11125</v>
      </c>
      <c r="B13308" s="19" t="s">
        <v>17021</v>
      </c>
      <c r="C13308" s="19" t="s">
        <v>16785</v>
      </c>
      <c r="D13308" s="38" t="s">
        <v>16095</v>
      </c>
      <c r="E13308" s="38" t="s">
        <v>12069</v>
      </c>
      <c r="F13308" s="41" t="s">
        <v>3946</v>
      </c>
      <c r="G13308" s="19" t="s">
        <v>614</v>
      </c>
      <c r="H13308" s="41">
        <v>3</v>
      </c>
      <c r="I13308" s="41">
        <v>6</v>
      </c>
      <c r="J13308" s="41">
        <v>10</v>
      </c>
      <c r="K13308" s="44">
        <v>1</v>
      </c>
      <c r="L13308" s="20">
        <v>5471000</v>
      </c>
      <c r="M13308" s="19" t="s">
        <v>15954</v>
      </c>
      <c r="N13308" s="28" t="s">
        <v>15953</v>
      </c>
    </row>
    <row r="13309" spans="1:14" ht="45" x14ac:dyDescent="0.25">
      <c r="A13309" s="27" t="s">
        <v>11125</v>
      </c>
      <c r="B13309" s="19" t="s">
        <v>17021</v>
      </c>
      <c r="C13309" s="19" t="s">
        <v>16785</v>
      </c>
      <c r="D13309" s="38" t="s">
        <v>16095</v>
      </c>
      <c r="E13309" s="38" t="s">
        <v>12070</v>
      </c>
      <c r="F13309" s="41" t="s">
        <v>3676</v>
      </c>
      <c r="G13309" s="19" t="s">
        <v>614</v>
      </c>
      <c r="H13309" s="41">
        <v>3</v>
      </c>
      <c r="I13309" s="41">
        <v>6</v>
      </c>
      <c r="J13309" s="41">
        <v>10</v>
      </c>
      <c r="K13309" s="44">
        <v>1</v>
      </c>
      <c r="L13309" s="20">
        <v>20984399.309999999</v>
      </c>
      <c r="M13309" s="19" t="s">
        <v>15954</v>
      </c>
      <c r="N13309" s="28" t="s">
        <v>15953</v>
      </c>
    </row>
    <row r="13310" spans="1:14" ht="45" x14ac:dyDescent="0.25">
      <c r="A13310" s="27" t="s">
        <v>11125</v>
      </c>
      <c r="B13310" s="19" t="s">
        <v>17021</v>
      </c>
      <c r="C13310" s="19" t="s">
        <v>16785</v>
      </c>
      <c r="D13310" s="38" t="s">
        <v>16095</v>
      </c>
      <c r="E13310" s="38" t="s">
        <v>12071</v>
      </c>
      <c r="F13310" s="41" t="s">
        <v>3946</v>
      </c>
      <c r="G13310" s="19" t="s">
        <v>614</v>
      </c>
      <c r="H13310" s="41">
        <v>3</v>
      </c>
      <c r="I13310" s="41">
        <v>6</v>
      </c>
      <c r="J13310" s="41">
        <v>10</v>
      </c>
      <c r="K13310" s="44">
        <v>1</v>
      </c>
      <c r="L13310" s="20">
        <v>3127007.03</v>
      </c>
      <c r="M13310" s="19" t="s">
        <v>15954</v>
      </c>
      <c r="N13310" s="28" t="s">
        <v>15953</v>
      </c>
    </row>
    <row r="13311" spans="1:14" ht="45" x14ac:dyDescent="0.25">
      <c r="A13311" s="27" t="s">
        <v>11125</v>
      </c>
      <c r="B13311" s="19" t="s">
        <v>17021</v>
      </c>
      <c r="C13311" s="19" t="s">
        <v>16785</v>
      </c>
      <c r="D13311" s="38" t="s">
        <v>16095</v>
      </c>
      <c r="E13311" s="38" t="s">
        <v>12072</v>
      </c>
      <c r="F13311" s="41">
        <v>72151800</v>
      </c>
      <c r="G13311" s="19" t="s">
        <v>614</v>
      </c>
      <c r="H13311" s="41">
        <v>3</v>
      </c>
      <c r="I13311" s="41">
        <v>6</v>
      </c>
      <c r="J13311" s="41">
        <v>10</v>
      </c>
      <c r="K13311" s="44">
        <v>1</v>
      </c>
      <c r="L13311" s="20">
        <v>1474000</v>
      </c>
      <c r="M13311" s="19" t="s">
        <v>15954</v>
      </c>
      <c r="N13311" s="28" t="s">
        <v>15953</v>
      </c>
    </row>
    <row r="13312" spans="1:14" ht="45" x14ac:dyDescent="0.25">
      <c r="A13312" s="27" t="s">
        <v>11125</v>
      </c>
      <c r="B13312" s="19" t="s">
        <v>17021</v>
      </c>
      <c r="C13312" s="19" t="s">
        <v>16785</v>
      </c>
      <c r="D13312" s="38" t="s">
        <v>16095</v>
      </c>
      <c r="E13312" s="38" t="s">
        <v>12073</v>
      </c>
      <c r="F13312" s="41" t="s">
        <v>3989</v>
      </c>
      <c r="G13312" s="19" t="s">
        <v>611</v>
      </c>
      <c r="H13312" s="41">
        <v>5</v>
      </c>
      <c r="I13312" s="41">
        <v>5</v>
      </c>
      <c r="J13312" s="41">
        <v>10</v>
      </c>
      <c r="K13312" s="44">
        <v>1</v>
      </c>
      <c r="L13312" s="20">
        <v>49419510</v>
      </c>
      <c r="M13312" s="19" t="s">
        <v>15954</v>
      </c>
      <c r="N13312" s="28" t="s">
        <v>15953</v>
      </c>
    </row>
    <row r="13313" spans="1:14" ht="45" x14ac:dyDescent="0.25">
      <c r="A13313" s="27" t="s">
        <v>11125</v>
      </c>
      <c r="B13313" s="19" t="s">
        <v>17021</v>
      </c>
      <c r="C13313" s="19" t="s">
        <v>16785</v>
      </c>
      <c r="D13313" s="38" t="s">
        <v>16095</v>
      </c>
      <c r="E13313" s="38" t="s">
        <v>12074</v>
      </c>
      <c r="F13313" s="41" t="s">
        <v>3989</v>
      </c>
      <c r="G13313" s="19" t="s">
        <v>614</v>
      </c>
      <c r="H13313" s="41">
        <v>3</v>
      </c>
      <c r="I13313" s="41">
        <v>6</v>
      </c>
      <c r="J13313" s="41">
        <v>10</v>
      </c>
      <c r="K13313" s="44">
        <v>1</v>
      </c>
      <c r="L13313" s="20">
        <v>2586956.4700000002</v>
      </c>
      <c r="M13313" s="19" t="s">
        <v>15954</v>
      </c>
      <c r="N13313" s="28" t="s">
        <v>15953</v>
      </c>
    </row>
    <row r="13314" spans="1:14" ht="45" x14ac:dyDescent="0.25">
      <c r="A13314" s="27" t="s">
        <v>11125</v>
      </c>
      <c r="B13314" s="19" t="s">
        <v>17021</v>
      </c>
      <c r="C13314" s="19" t="s">
        <v>16785</v>
      </c>
      <c r="D13314" s="38" t="s">
        <v>16095</v>
      </c>
      <c r="E13314" s="38" t="s">
        <v>12075</v>
      </c>
      <c r="F13314" s="41" t="s">
        <v>3989</v>
      </c>
      <c r="G13314" s="19" t="s">
        <v>614</v>
      </c>
      <c r="H13314" s="41">
        <v>3</v>
      </c>
      <c r="I13314" s="41">
        <v>6</v>
      </c>
      <c r="J13314" s="41">
        <v>10</v>
      </c>
      <c r="K13314" s="44">
        <v>1</v>
      </c>
      <c r="L13314" s="20">
        <v>2586956.4700000002</v>
      </c>
      <c r="M13314" s="19" t="s">
        <v>15954</v>
      </c>
      <c r="N13314" s="28" t="s">
        <v>15953</v>
      </c>
    </row>
    <row r="13315" spans="1:14" ht="45" x14ac:dyDescent="0.25">
      <c r="A13315" s="27" t="s">
        <v>11125</v>
      </c>
      <c r="B13315" s="19" t="s">
        <v>17021</v>
      </c>
      <c r="C13315" s="19" t="s">
        <v>16785</v>
      </c>
      <c r="D13315" s="38" t="s">
        <v>16095</v>
      </c>
      <c r="E13315" s="38" t="s">
        <v>12076</v>
      </c>
      <c r="F13315" s="41" t="s">
        <v>3676</v>
      </c>
      <c r="G13315" s="19" t="s">
        <v>614</v>
      </c>
      <c r="H13315" s="41">
        <v>3</v>
      </c>
      <c r="I13315" s="41">
        <v>6</v>
      </c>
      <c r="J13315" s="41">
        <v>10</v>
      </c>
      <c r="K13315" s="44">
        <v>1</v>
      </c>
      <c r="L13315" s="20">
        <v>7348500</v>
      </c>
      <c r="M13315" s="19" t="s">
        <v>15954</v>
      </c>
      <c r="N13315" s="28" t="s">
        <v>15953</v>
      </c>
    </row>
    <row r="13316" spans="1:14" ht="45" x14ac:dyDescent="0.25">
      <c r="A13316" s="27" t="s">
        <v>11125</v>
      </c>
      <c r="B13316" s="19" t="s">
        <v>17021</v>
      </c>
      <c r="C13316" s="19" t="s">
        <v>16785</v>
      </c>
      <c r="D13316" s="38" t="s">
        <v>16095</v>
      </c>
      <c r="E13316" s="38" t="s">
        <v>12077</v>
      </c>
      <c r="F13316" s="41" t="s">
        <v>3862</v>
      </c>
      <c r="G13316" s="19" t="s">
        <v>614</v>
      </c>
      <c r="H13316" s="41">
        <v>3</v>
      </c>
      <c r="I13316" s="41">
        <v>6</v>
      </c>
      <c r="J13316" s="41">
        <v>10</v>
      </c>
      <c r="K13316" s="44">
        <v>1</v>
      </c>
      <c r="L13316" s="20">
        <v>6948905.04</v>
      </c>
      <c r="M13316" s="19" t="s">
        <v>15954</v>
      </c>
      <c r="N13316" s="28" t="s">
        <v>15953</v>
      </c>
    </row>
    <row r="13317" spans="1:14" ht="45" x14ac:dyDescent="0.25">
      <c r="A13317" s="27" t="s">
        <v>11125</v>
      </c>
      <c r="B13317" s="19" t="s">
        <v>17021</v>
      </c>
      <c r="C13317" s="19" t="s">
        <v>16785</v>
      </c>
      <c r="D13317" s="38" t="s">
        <v>16095</v>
      </c>
      <c r="E13317" s="38" t="s">
        <v>12078</v>
      </c>
      <c r="F13317" s="41" t="s">
        <v>6551</v>
      </c>
      <c r="G13317" s="19" t="s">
        <v>614</v>
      </c>
      <c r="H13317" s="41">
        <v>3</v>
      </c>
      <c r="I13317" s="41">
        <v>6</v>
      </c>
      <c r="J13317" s="41">
        <v>10</v>
      </c>
      <c r="K13317" s="44">
        <v>1</v>
      </c>
      <c r="L13317" s="20">
        <v>5374000</v>
      </c>
      <c r="M13317" s="19" t="s">
        <v>15954</v>
      </c>
      <c r="N13317" s="28" t="s">
        <v>15953</v>
      </c>
    </row>
    <row r="13318" spans="1:14" ht="45" x14ac:dyDescent="0.25">
      <c r="A13318" s="27" t="s">
        <v>11125</v>
      </c>
      <c r="B13318" s="19" t="s">
        <v>17021</v>
      </c>
      <c r="C13318" s="19" t="s">
        <v>16785</v>
      </c>
      <c r="D13318" s="38" t="s">
        <v>16095</v>
      </c>
      <c r="E13318" s="38" t="s">
        <v>12079</v>
      </c>
      <c r="F13318" s="41" t="s">
        <v>6551</v>
      </c>
      <c r="G13318" s="19" t="s">
        <v>614</v>
      </c>
      <c r="H13318" s="41">
        <v>3</v>
      </c>
      <c r="I13318" s="41">
        <v>6</v>
      </c>
      <c r="J13318" s="41">
        <v>10</v>
      </c>
      <c r="K13318" s="44">
        <v>1</v>
      </c>
      <c r="L13318" s="20">
        <v>5274000</v>
      </c>
      <c r="M13318" s="19" t="s">
        <v>15954</v>
      </c>
      <c r="N13318" s="28" t="s">
        <v>15953</v>
      </c>
    </row>
    <row r="13319" spans="1:14" ht="45" x14ac:dyDescent="0.25">
      <c r="A13319" s="27" t="s">
        <v>11125</v>
      </c>
      <c r="B13319" s="19" t="s">
        <v>17021</v>
      </c>
      <c r="C13319" s="19" t="s">
        <v>16785</v>
      </c>
      <c r="D13319" s="38" t="s">
        <v>16095</v>
      </c>
      <c r="E13319" s="38" t="s">
        <v>12080</v>
      </c>
      <c r="F13319" s="41" t="s">
        <v>6551</v>
      </c>
      <c r="G13319" s="19" t="s">
        <v>614</v>
      </c>
      <c r="H13319" s="41">
        <v>3</v>
      </c>
      <c r="I13319" s="41">
        <v>6</v>
      </c>
      <c r="J13319" s="41">
        <v>10</v>
      </c>
      <c r="K13319" s="44">
        <v>1</v>
      </c>
      <c r="L13319" s="20">
        <v>11952000</v>
      </c>
      <c r="M13319" s="19" t="s">
        <v>15954</v>
      </c>
      <c r="N13319" s="28" t="s">
        <v>15953</v>
      </c>
    </row>
    <row r="13320" spans="1:14" ht="45" x14ac:dyDescent="0.25">
      <c r="A13320" s="27" t="s">
        <v>11125</v>
      </c>
      <c r="B13320" s="19" t="s">
        <v>17021</v>
      </c>
      <c r="C13320" s="19" t="s">
        <v>16785</v>
      </c>
      <c r="D13320" s="38" t="s">
        <v>16095</v>
      </c>
      <c r="E13320" s="38" t="s">
        <v>12081</v>
      </c>
      <c r="F13320" s="41" t="s">
        <v>260</v>
      </c>
      <c r="G13320" s="19" t="s">
        <v>614</v>
      </c>
      <c r="H13320" s="41">
        <v>3</v>
      </c>
      <c r="I13320" s="41">
        <v>6</v>
      </c>
      <c r="J13320" s="41">
        <v>10</v>
      </c>
      <c r="K13320" s="44">
        <v>1</v>
      </c>
      <c r="L13320" s="20">
        <v>12072464.32</v>
      </c>
      <c r="M13320" s="19" t="s">
        <v>15954</v>
      </c>
      <c r="N13320" s="28" t="s">
        <v>15953</v>
      </c>
    </row>
    <row r="13321" spans="1:14" ht="45" x14ac:dyDescent="0.25">
      <c r="A13321" s="27" t="s">
        <v>11125</v>
      </c>
      <c r="B13321" s="19" t="s">
        <v>17021</v>
      </c>
      <c r="C13321" s="19" t="s">
        <v>16785</v>
      </c>
      <c r="D13321" s="38" t="s">
        <v>16095</v>
      </c>
      <c r="E13321" s="38" t="s">
        <v>12082</v>
      </c>
      <c r="F13321" s="41" t="s">
        <v>260</v>
      </c>
      <c r="G13321" s="19" t="s">
        <v>614</v>
      </c>
      <c r="H13321" s="41">
        <v>3</v>
      </c>
      <c r="I13321" s="41">
        <v>6</v>
      </c>
      <c r="J13321" s="41">
        <v>10</v>
      </c>
      <c r="K13321" s="44">
        <v>1</v>
      </c>
      <c r="L13321" s="20">
        <v>12072464.32</v>
      </c>
      <c r="M13321" s="19" t="s">
        <v>15954</v>
      </c>
      <c r="N13321" s="28" t="s">
        <v>15953</v>
      </c>
    </row>
    <row r="13322" spans="1:14" ht="45" x14ac:dyDescent="0.25">
      <c r="A13322" s="27" t="s">
        <v>11125</v>
      </c>
      <c r="B13322" s="19" t="s">
        <v>17021</v>
      </c>
      <c r="C13322" s="19" t="s">
        <v>16785</v>
      </c>
      <c r="D13322" s="38" t="s">
        <v>16095</v>
      </c>
      <c r="E13322" s="38" t="s">
        <v>12083</v>
      </c>
      <c r="F13322" s="41" t="s">
        <v>3989</v>
      </c>
      <c r="G13322" s="19" t="s">
        <v>611</v>
      </c>
      <c r="H13322" s="41">
        <v>3</v>
      </c>
      <c r="I13322" s="41">
        <v>3</v>
      </c>
      <c r="J13322" s="41">
        <v>10</v>
      </c>
      <c r="K13322" s="44">
        <v>1</v>
      </c>
      <c r="L13322" s="20">
        <v>2117930</v>
      </c>
      <c r="M13322" s="19" t="s">
        <v>15954</v>
      </c>
      <c r="N13322" s="28" t="s">
        <v>15953</v>
      </c>
    </row>
    <row r="13323" spans="1:14" ht="45" x14ac:dyDescent="0.25">
      <c r="A13323" s="27" t="s">
        <v>11125</v>
      </c>
      <c r="B13323" s="19" t="s">
        <v>17021</v>
      </c>
      <c r="C13323" s="19" t="s">
        <v>16785</v>
      </c>
      <c r="D13323" s="38" t="s">
        <v>16095</v>
      </c>
      <c r="E13323" s="38" t="s">
        <v>12084</v>
      </c>
      <c r="F13323" s="41" t="s">
        <v>3946</v>
      </c>
      <c r="G13323" s="19" t="s">
        <v>614</v>
      </c>
      <c r="H13323" s="41">
        <v>3</v>
      </c>
      <c r="I13323" s="41">
        <v>6</v>
      </c>
      <c r="J13323" s="41">
        <v>10</v>
      </c>
      <c r="K13323" s="44">
        <v>1</v>
      </c>
      <c r="L13323" s="20">
        <v>4311593.72</v>
      </c>
      <c r="M13323" s="19" t="s">
        <v>15954</v>
      </c>
      <c r="N13323" s="28" t="s">
        <v>15953</v>
      </c>
    </row>
    <row r="13324" spans="1:14" ht="45" x14ac:dyDescent="0.25">
      <c r="A13324" s="27" t="s">
        <v>11125</v>
      </c>
      <c r="B13324" s="19" t="s">
        <v>17021</v>
      </c>
      <c r="C13324" s="19" t="s">
        <v>16785</v>
      </c>
      <c r="D13324" s="38" t="s">
        <v>16095</v>
      </c>
      <c r="E13324" s="38" t="s">
        <v>12085</v>
      </c>
      <c r="F13324" s="41" t="s">
        <v>3989</v>
      </c>
      <c r="G13324" s="19" t="s">
        <v>611</v>
      </c>
      <c r="H13324" s="41">
        <v>3</v>
      </c>
      <c r="I13324" s="41">
        <v>3</v>
      </c>
      <c r="J13324" s="41">
        <v>10</v>
      </c>
      <c r="K13324" s="44">
        <v>1</v>
      </c>
      <c r="L13324" s="20">
        <v>1481768</v>
      </c>
      <c r="M13324" s="19" t="s">
        <v>15954</v>
      </c>
      <c r="N13324" s="28" t="s">
        <v>15953</v>
      </c>
    </row>
    <row r="13325" spans="1:14" ht="45" x14ac:dyDescent="0.25">
      <c r="A13325" s="27" t="s">
        <v>11125</v>
      </c>
      <c r="B13325" s="19" t="s">
        <v>17021</v>
      </c>
      <c r="C13325" s="19" t="s">
        <v>16785</v>
      </c>
      <c r="D13325" s="38" t="s">
        <v>16095</v>
      </c>
      <c r="E13325" s="38" t="s">
        <v>12086</v>
      </c>
      <c r="F13325" s="41" t="s">
        <v>3989</v>
      </c>
      <c r="G13325" s="19" t="s">
        <v>614</v>
      </c>
      <c r="H13325" s="41">
        <v>3</v>
      </c>
      <c r="I13325" s="41">
        <v>6</v>
      </c>
      <c r="J13325" s="41">
        <v>10</v>
      </c>
      <c r="K13325" s="44">
        <v>1</v>
      </c>
      <c r="L13325" s="20">
        <v>1727324</v>
      </c>
      <c r="M13325" s="19" t="s">
        <v>15954</v>
      </c>
      <c r="N13325" s="28" t="s">
        <v>15953</v>
      </c>
    </row>
    <row r="13326" spans="1:14" ht="45" x14ac:dyDescent="0.25">
      <c r="A13326" s="27" t="s">
        <v>11125</v>
      </c>
      <c r="B13326" s="19" t="s">
        <v>17021</v>
      </c>
      <c r="C13326" s="19" t="s">
        <v>16785</v>
      </c>
      <c r="D13326" s="38" t="s">
        <v>16095</v>
      </c>
      <c r="E13326" s="38" t="s">
        <v>12087</v>
      </c>
      <c r="F13326" s="41" t="s">
        <v>3989</v>
      </c>
      <c r="G13326" s="19" t="s">
        <v>614</v>
      </c>
      <c r="H13326" s="41">
        <v>3</v>
      </c>
      <c r="I13326" s="41">
        <v>6</v>
      </c>
      <c r="J13326" s="41">
        <v>10</v>
      </c>
      <c r="K13326" s="44">
        <v>1</v>
      </c>
      <c r="L13326" s="20">
        <v>3436489</v>
      </c>
      <c r="M13326" s="19" t="s">
        <v>15954</v>
      </c>
      <c r="N13326" s="28" t="s">
        <v>15953</v>
      </c>
    </row>
    <row r="13327" spans="1:14" ht="45" x14ac:dyDescent="0.25">
      <c r="A13327" s="27" t="s">
        <v>11125</v>
      </c>
      <c r="B13327" s="19" t="s">
        <v>17021</v>
      </c>
      <c r="C13327" s="19" t="s">
        <v>16785</v>
      </c>
      <c r="D13327" s="38" t="s">
        <v>16095</v>
      </c>
      <c r="E13327" s="38" t="s">
        <v>12088</v>
      </c>
      <c r="F13327" s="41" t="s">
        <v>3989</v>
      </c>
      <c r="G13327" s="19" t="s">
        <v>614</v>
      </c>
      <c r="H13327" s="41">
        <v>3</v>
      </c>
      <c r="I13327" s="41">
        <v>6</v>
      </c>
      <c r="J13327" s="41">
        <v>10</v>
      </c>
      <c r="K13327" s="44">
        <v>1</v>
      </c>
      <c r="L13327" s="20">
        <v>3436489</v>
      </c>
      <c r="M13327" s="19" t="s">
        <v>15954</v>
      </c>
      <c r="N13327" s="28" t="s">
        <v>15953</v>
      </c>
    </row>
    <row r="13328" spans="1:14" ht="45" x14ac:dyDescent="0.25">
      <c r="A13328" s="27" t="s">
        <v>11125</v>
      </c>
      <c r="B13328" s="19" t="s">
        <v>17021</v>
      </c>
      <c r="C13328" s="19" t="s">
        <v>16785</v>
      </c>
      <c r="D13328" s="38" t="s">
        <v>16095</v>
      </c>
      <c r="E13328" s="38" t="s">
        <v>12089</v>
      </c>
      <c r="F13328" s="41" t="s">
        <v>3989</v>
      </c>
      <c r="G13328" s="19" t="s">
        <v>614</v>
      </c>
      <c r="H13328" s="41">
        <v>3</v>
      </c>
      <c r="I13328" s="41">
        <v>6</v>
      </c>
      <c r="J13328" s="41">
        <v>10</v>
      </c>
      <c r="K13328" s="44">
        <v>1</v>
      </c>
      <c r="L13328" s="20">
        <v>5351200</v>
      </c>
      <c r="M13328" s="19" t="s">
        <v>15954</v>
      </c>
      <c r="N13328" s="28" t="s">
        <v>15953</v>
      </c>
    </row>
    <row r="13329" spans="1:14" ht="45" x14ac:dyDescent="0.25">
      <c r="A13329" s="27" t="s">
        <v>11125</v>
      </c>
      <c r="B13329" s="19" t="s">
        <v>17021</v>
      </c>
      <c r="C13329" s="19" t="s">
        <v>16785</v>
      </c>
      <c r="D13329" s="38" t="s">
        <v>16095</v>
      </c>
      <c r="E13329" s="38" t="s">
        <v>12090</v>
      </c>
      <c r="F13329" s="41" t="s">
        <v>3676</v>
      </c>
      <c r="G13329" s="19" t="s">
        <v>614</v>
      </c>
      <c r="H13329" s="41">
        <v>3</v>
      </c>
      <c r="I13329" s="41">
        <v>6</v>
      </c>
      <c r="J13329" s="41">
        <v>10</v>
      </c>
      <c r="K13329" s="44">
        <v>1</v>
      </c>
      <c r="L13329" s="20">
        <v>39312499.659999996</v>
      </c>
      <c r="M13329" s="19" t="s">
        <v>15954</v>
      </c>
      <c r="N13329" s="28" t="s">
        <v>15953</v>
      </c>
    </row>
    <row r="13330" spans="1:14" ht="45" x14ac:dyDescent="0.25">
      <c r="A13330" s="27" t="s">
        <v>11125</v>
      </c>
      <c r="B13330" s="19" t="s">
        <v>17021</v>
      </c>
      <c r="C13330" s="19" t="s">
        <v>16785</v>
      </c>
      <c r="D13330" s="38" t="s">
        <v>16095</v>
      </c>
      <c r="E13330" s="38" t="s">
        <v>12091</v>
      </c>
      <c r="F13330" s="41" t="s">
        <v>3676</v>
      </c>
      <c r="G13330" s="19" t="s">
        <v>614</v>
      </c>
      <c r="H13330" s="41">
        <v>4</v>
      </c>
      <c r="I13330" s="41">
        <v>5</v>
      </c>
      <c r="J13330" s="41">
        <v>10</v>
      </c>
      <c r="K13330" s="44">
        <v>1</v>
      </c>
      <c r="L13330" s="20">
        <v>224884923.13</v>
      </c>
      <c r="M13330" s="19" t="s">
        <v>15954</v>
      </c>
      <c r="N13330" s="28" t="s">
        <v>15953</v>
      </c>
    </row>
    <row r="13331" spans="1:14" ht="45" x14ac:dyDescent="0.25">
      <c r="A13331" s="27" t="s">
        <v>11125</v>
      </c>
      <c r="B13331" s="19" t="s">
        <v>17021</v>
      </c>
      <c r="C13331" s="19" t="s">
        <v>16785</v>
      </c>
      <c r="D13331" s="38" t="s">
        <v>16095</v>
      </c>
      <c r="E13331" s="38" t="s">
        <v>12092</v>
      </c>
      <c r="F13331" s="41" t="s">
        <v>3862</v>
      </c>
      <c r="G13331" s="19" t="s">
        <v>614</v>
      </c>
      <c r="H13331" s="41">
        <v>3</v>
      </c>
      <c r="I13331" s="41">
        <v>6</v>
      </c>
      <c r="J13331" s="41">
        <v>10</v>
      </c>
      <c r="K13331" s="44">
        <v>1</v>
      </c>
      <c r="L13331" s="20">
        <v>6080291.9100000001</v>
      </c>
      <c r="M13331" s="19" t="s">
        <v>15954</v>
      </c>
      <c r="N13331" s="28" t="s">
        <v>15953</v>
      </c>
    </row>
    <row r="13332" spans="1:14" ht="45" x14ac:dyDescent="0.25">
      <c r="A13332" s="27" t="s">
        <v>11125</v>
      </c>
      <c r="B13332" s="19" t="s">
        <v>17021</v>
      </c>
      <c r="C13332" s="19" t="s">
        <v>16785</v>
      </c>
      <c r="D13332" s="38" t="s">
        <v>16095</v>
      </c>
      <c r="E13332" s="38" t="s">
        <v>12093</v>
      </c>
      <c r="F13332" s="41" t="s">
        <v>3989</v>
      </c>
      <c r="G13332" s="19" t="s">
        <v>614</v>
      </c>
      <c r="H13332" s="41">
        <v>3</v>
      </c>
      <c r="I13332" s="41">
        <v>6</v>
      </c>
      <c r="J13332" s="41">
        <v>10</v>
      </c>
      <c r="K13332" s="44">
        <v>1</v>
      </c>
      <c r="L13332" s="20">
        <v>7741100</v>
      </c>
      <c r="M13332" s="19" t="s">
        <v>15954</v>
      </c>
      <c r="N13332" s="28" t="s">
        <v>15953</v>
      </c>
    </row>
    <row r="13333" spans="1:14" ht="45" x14ac:dyDescent="0.25">
      <c r="A13333" s="27" t="s">
        <v>11125</v>
      </c>
      <c r="B13333" s="19" t="s">
        <v>17021</v>
      </c>
      <c r="C13333" s="19" t="s">
        <v>16785</v>
      </c>
      <c r="D13333" s="38" t="s">
        <v>16095</v>
      </c>
      <c r="E13333" s="38" t="s">
        <v>12094</v>
      </c>
      <c r="F13333" s="41" t="s">
        <v>3918</v>
      </c>
      <c r="G13333" s="19" t="s">
        <v>614</v>
      </c>
      <c r="H13333" s="41">
        <v>3</v>
      </c>
      <c r="I13333" s="41">
        <v>6</v>
      </c>
      <c r="J13333" s="41">
        <v>10</v>
      </c>
      <c r="K13333" s="44">
        <v>1</v>
      </c>
      <c r="L13333" s="20">
        <v>11999000</v>
      </c>
      <c r="M13333" s="19" t="s">
        <v>15954</v>
      </c>
      <c r="N13333" s="28" t="s">
        <v>15953</v>
      </c>
    </row>
    <row r="13334" spans="1:14" ht="45" x14ac:dyDescent="0.25">
      <c r="A13334" s="27" t="s">
        <v>11125</v>
      </c>
      <c r="B13334" s="19" t="s">
        <v>17021</v>
      </c>
      <c r="C13334" s="19" t="s">
        <v>16785</v>
      </c>
      <c r="D13334" s="38" t="s">
        <v>16095</v>
      </c>
      <c r="E13334" s="38" t="s">
        <v>12095</v>
      </c>
      <c r="F13334" s="41" t="s">
        <v>3946</v>
      </c>
      <c r="G13334" s="19" t="s">
        <v>614</v>
      </c>
      <c r="H13334" s="41">
        <v>3</v>
      </c>
      <c r="I13334" s="41">
        <v>6</v>
      </c>
      <c r="J13334" s="41">
        <v>10</v>
      </c>
      <c r="K13334" s="44">
        <v>1</v>
      </c>
      <c r="L13334" s="20">
        <v>4830800</v>
      </c>
      <c r="M13334" s="19" t="s">
        <v>15954</v>
      </c>
      <c r="N13334" s="28" t="s">
        <v>15953</v>
      </c>
    </row>
    <row r="13335" spans="1:14" ht="60" x14ac:dyDescent="0.25">
      <c r="A13335" s="27" t="s">
        <v>11125</v>
      </c>
      <c r="B13335" s="19" t="s">
        <v>17021</v>
      </c>
      <c r="C13335" s="19" t="s">
        <v>16785</v>
      </c>
      <c r="D13335" s="38" t="s">
        <v>16095</v>
      </c>
      <c r="E13335" s="38" t="s">
        <v>12096</v>
      </c>
      <c r="F13335" s="41" t="s">
        <v>4911</v>
      </c>
      <c r="G13335" s="19" t="s">
        <v>614</v>
      </c>
      <c r="H13335" s="41">
        <v>3</v>
      </c>
      <c r="I13335" s="41">
        <v>6</v>
      </c>
      <c r="J13335" s="41">
        <v>10</v>
      </c>
      <c r="K13335" s="44">
        <v>1</v>
      </c>
      <c r="L13335" s="20">
        <v>12399000</v>
      </c>
      <c r="M13335" s="19" t="s">
        <v>15954</v>
      </c>
      <c r="N13335" s="28" t="s">
        <v>15953</v>
      </c>
    </row>
    <row r="13336" spans="1:14" ht="45" x14ac:dyDescent="0.25">
      <c r="A13336" s="27" t="s">
        <v>11125</v>
      </c>
      <c r="B13336" s="19" t="s">
        <v>17021</v>
      </c>
      <c r="C13336" s="19" t="s">
        <v>16785</v>
      </c>
      <c r="D13336" s="38" t="s">
        <v>16095</v>
      </c>
      <c r="E13336" s="38" t="s">
        <v>12097</v>
      </c>
      <c r="F13336" s="41" t="s">
        <v>3989</v>
      </c>
      <c r="G13336" s="19" t="s">
        <v>614</v>
      </c>
      <c r="H13336" s="41">
        <v>3</v>
      </c>
      <c r="I13336" s="41">
        <v>6</v>
      </c>
      <c r="J13336" s="41">
        <v>10</v>
      </c>
      <c r="K13336" s="44">
        <v>1</v>
      </c>
      <c r="L13336" s="20">
        <v>2264300</v>
      </c>
      <c r="M13336" s="19" t="s">
        <v>15954</v>
      </c>
      <c r="N13336" s="28" t="s">
        <v>15953</v>
      </c>
    </row>
    <row r="13337" spans="1:14" ht="45" x14ac:dyDescent="0.25">
      <c r="A13337" s="27" t="s">
        <v>11125</v>
      </c>
      <c r="B13337" s="19" t="s">
        <v>17021</v>
      </c>
      <c r="C13337" s="19" t="s">
        <v>16785</v>
      </c>
      <c r="D13337" s="38" t="s">
        <v>16095</v>
      </c>
      <c r="E13337" s="38" t="s">
        <v>12098</v>
      </c>
      <c r="F13337" s="41" t="s">
        <v>3862</v>
      </c>
      <c r="G13337" s="19" t="s">
        <v>614</v>
      </c>
      <c r="H13337" s="41">
        <v>3</v>
      </c>
      <c r="I13337" s="41">
        <v>6</v>
      </c>
      <c r="J13337" s="41">
        <v>10</v>
      </c>
      <c r="K13337" s="44">
        <v>1</v>
      </c>
      <c r="L13337" s="20">
        <v>5211678.78</v>
      </c>
      <c r="M13337" s="19" t="s">
        <v>15954</v>
      </c>
      <c r="N13337" s="28" t="s">
        <v>15953</v>
      </c>
    </row>
    <row r="13338" spans="1:14" ht="45" x14ac:dyDescent="0.25">
      <c r="A13338" s="27" t="s">
        <v>11125</v>
      </c>
      <c r="B13338" s="19" t="s">
        <v>17021</v>
      </c>
      <c r="C13338" s="19" t="s">
        <v>16785</v>
      </c>
      <c r="D13338" s="38" t="s">
        <v>16095</v>
      </c>
      <c r="E13338" s="38" t="s">
        <v>12099</v>
      </c>
      <c r="F13338" s="41" t="s">
        <v>3862</v>
      </c>
      <c r="G13338" s="19" t="s">
        <v>614</v>
      </c>
      <c r="H13338" s="41">
        <v>3</v>
      </c>
      <c r="I13338" s="41">
        <v>6</v>
      </c>
      <c r="J13338" s="41">
        <v>10</v>
      </c>
      <c r="K13338" s="44">
        <v>1</v>
      </c>
      <c r="L13338" s="20">
        <v>2605839.39</v>
      </c>
      <c r="M13338" s="19" t="s">
        <v>15954</v>
      </c>
      <c r="N13338" s="28" t="s">
        <v>15953</v>
      </c>
    </row>
    <row r="13339" spans="1:14" ht="45" x14ac:dyDescent="0.25">
      <c r="A13339" s="27" t="s">
        <v>11125</v>
      </c>
      <c r="B13339" s="19" t="s">
        <v>17021</v>
      </c>
      <c r="C13339" s="19" t="s">
        <v>16785</v>
      </c>
      <c r="D13339" s="38" t="s">
        <v>16095</v>
      </c>
      <c r="E13339" s="38" t="s">
        <v>12100</v>
      </c>
      <c r="F13339" s="41" t="s">
        <v>3676</v>
      </c>
      <c r="G13339" s="19" t="s">
        <v>614</v>
      </c>
      <c r="H13339" s="41">
        <v>3</v>
      </c>
      <c r="I13339" s="41">
        <v>6</v>
      </c>
      <c r="J13339" s="41">
        <v>10</v>
      </c>
      <c r="K13339" s="44">
        <v>1</v>
      </c>
      <c r="L13339" s="20">
        <v>7011400</v>
      </c>
      <c r="M13339" s="19" t="s">
        <v>15954</v>
      </c>
      <c r="N13339" s="28" t="s">
        <v>15953</v>
      </c>
    </row>
    <row r="13340" spans="1:14" ht="75" x14ac:dyDescent="0.25">
      <c r="A13340" s="27" t="s">
        <v>11125</v>
      </c>
      <c r="B13340" s="19" t="s">
        <v>17021</v>
      </c>
      <c r="C13340" s="19" t="s">
        <v>16785</v>
      </c>
      <c r="D13340" s="38" t="s">
        <v>16095</v>
      </c>
      <c r="E13340" s="38" t="s">
        <v>12101</v>
      </c>
      <c r="F13340" s="41" t="s">
        <v>3989</v>
      </c>
      <c r="G13340" s="19" t="s">
        <v>614</v>
      </c>
      <c r="H13340" s="41">
        <v>3</v>
      </c>
      <c r="I13340" s="41">
        <v>6</v>
      </c>
      <c r="J13340" s="41">
        <v>10</v>
      </c>
      <c r="K13340" s="44">
        <v>1</v>
      </c>
      <c r="L13340" s="20">
        <v>6898550.1900000004</v>
      </c>
      <c r="M13340" s="19" t="s">
        <v>15954</v>
      </c>
      <c r="N13340" s="28" t="s">
        <v>15953</v>
      </c>
    </row>
    <row r="13341" spans="1:14" ht="75" x14ac:dyDescent="0.25">
      <c r="A13341" s="27" t="s">
        <v>11125</v>
      </c>
      <c r="B13341" s="19" t="s">
        <v>17021</v>
      </c>
      <c r="C13341" s="19" t="s">
        <v>16785</v>
      </c>
      <c r="D13341" s="38" t="s">
        <v>16095</v>
      </c>
      <c r="E13341" s="38" t="s">
        <v>12102</v>
      </c>
      <c r="F13341" s="41" t="s">
        <v>3989</v>
      </c>
      <c r="G13341" s="19" t="s">
        <v>614</v>
      </c>
      <c r="H13341" s="41">
        <v>3</v>
      </c>
      <c r="I13341" s="41">
        <v>6</v>
      </c>
      <c r="J13341" s="41">
        <v>10</v>
      </c>
      <c r="K13341" s="44">
        <v>1</v>
      </c>
      <c r="L13341" s="20">
        <v>6898550.1900000004</v>
      </c>
      <c r="M13341" s="19" t="s">
        <v>15954</v>
      </c>
      <c r="N13341" s="28" t="s">
        <v>15953</v>
      </c>
    </row>
    <row r="13342" spans="1:14" ht="45" x14ac:dyDescent="0.25">
      <c r="A13342" s="27" t="s">
        <v>11125</v>
      </c>
      <c r="B13342" s="19" t="s">
        <v>17021</v>
      </c>
      <c r="C13342" s="19" t="s">
        <v>16785</v>
      </c>
      <c r="D13342" s="38" t="s">
        <v>16095</v>
      </c>
      <c r="E13342" s="38" t="s">
        <v>12103</v>
      </c>
      <c r="F13342" s="41" t="s">
        <v>3989</v>
      </c>
      <c r="G13342" s="19" t="s">
        <v>614</v>
      </c>
      <c r="H13342" s="41">
        <v>3</v>
      </c>
      <c r="I13342" s="41">
        <v>6</v>
      </c>
      <c r="J13342" s="41">
        <v>10</v>
      </c>
      <c r="K13342" s="44">
        <v>1</v>
      </c>
      <c r="L13342" s="20">
        <v>8623188.6300000008</v>
      </c>
      <c r="M13342" s="19" t="s">
        <v>15954</v>
      </c>
      <c r="N13342" s="28" t="s">
        <v>15953</v>
      </c>
    </row>
    <row r="13343" spans="1:14" ht="45" x14ac:dyDescent="0.25">
      <c r="A13343" s="27" t="s">
        <v>11125</v>
      </c>
      <c r="B13343" s="19" t="s">
        <v>17021</v>
      </c>
      <c r="C13343" s="19" t="s">
        <v>16785</v>
      </c>
      <c r="D13343" s="38" t="s">
        <v>16095</v>
      </c>
      <c r="E13343" s="38" t="s">
        <v>12104</v>
      </c>
      <c r="F13343" s="41" t="s">
        <v>260</v>
      </c>
      <c r="G13343" s="19" t="s">
        <v>614</v>
      </c>
      <c r="H13343" s="41">
        <v>3</v>
      </c>
      <c r="I13343" s="41">
        <v>6</v>
      </c>
      <c r="J13343" s="41">
        <v>10</v>
      </c>
      <c r="K13343" s="44">
        <v>1</v>
      </c>
      <c r="L13343" s="20">
        <v>12072464.32</v>
      </c>
      <c r="M13343" s="19" t="s">
        <v>15954</v>
      </c>
      <c r="N13343" s="28" t="s">
        <v>15953</v>
      </c>
    </row>
    <row r="13344" spans="1:14" ht="45" x14ac:dyDescent="0.25">
      <c r="A13344" s="27" t="s">
        <v>11125</v>
      </c>
      <c r="B13344" s="19" t="s">
        <v>17021</v>
      </c>
      <c r="C13344" s="19" t="s">
        <v>16785</v>
      </c>
      <c r="D13344" s="38" t="s">
        <v>16095</v>
      </c>
      <c r="E13344" s="38" t="s">
        <v>12105</v>
      </c>
      <c r="F13344" s="41" t="s">
        <v>260</v>
      </c>
      <c r="G13344" s="19" t="s">
        <v>614</v>
      </c>
      <c r="H13344" s="41">
        <v>3</v>
      </c>
      <c r="I13344" s="41">
        <v>6</v>
      </c>
      <c r="J13344" s="41">
        <v>10</v>
      </c>
      <c r="K13344" s="44">
        <v>1</v>
      </c>
      <c r="L13344" s="20">
        <v>12072464.32</v>
      </c>
      <c r="M13344" s="19" t="s">
        <v>15954</v>
      </c>
      <c r="N13344" s="28" t="s">
        <v>15953</v>
      </c>
    </row>
    <row r="13345" spans="1:14" ht="45" x14ac:dyDescent="0.25">
      <c r="A13345" s="27" t="s">
        <v>11125</v>
      </c>
      <c r="B13345" s="19" t="s">
        <v>17021</v>
      </c>
      <c r="C13345" s="19" t="s">
        <v>16785</v>
      </c>
      <c r="D13345" s="38" t="s">
        <v>16095</v>
      </c>
      <c r="E13345" s="38" t="s">
        <v>12106</v>
      </c>
      <c r="F13345" s="41" t="s">
        <v>3676</v>
      </c>
      <c r="G13345" s="19" t="s">
        <v>614</v>
      </c>
      <c r="H13345" s="41">
        <v>3</v>
      </c>
      <c r="I13345" s="41">
        <v>6</v>
      </c>
      <c r="J13345" s="41">
        <v>10</v>
      </c>
      <c r="K13345" s="44">
        <v>1</v>
      </c>
      <c r="L13345" s="20">
        <v>7307500</v>
      </c>
      <c r="M13345" s="19" t="s">
        <v>15954</v>
      </c>
      <c r="N13345" s="28" t="s">
        <v>15953</v>
      </c>
    </row>
    <row r="13346" spans="1:14" ht="45" x14ac:dyDescent="0.25">
      <c r="A13346" s="27" t="s">
        <v>11125</v>
      </c>
      <c r="B13346" s="19" t="s">
        <v>17021</v>
      </c>
      <c r="C13346" s="19" t="s">
        <v>16785</v>
      </c>
      <c r="D13346" s="38" t="s">
        <v>16095</v>
      </c>
      <c r="E13346" s="38" t="s">
        <v>12107</v>
      </c>
      <c r="F13346" s="41" t="s">
        <v>3989</v>
      </c>
      <c r="G13346" s="19" t="s">
        <v>614</v>
      </c>
      <c r="H13346" s="41">
        <v>3</v>
      </c>
      <c r="I13346" s="41">
        <v>6</v>
      </c>
      <c r="J13346" s="41">
        <v>10</v>
      </c>
      <c r="K13346" s="44">
        <v>1</v>
      </c>
      <c r="L13346" s="20">
        <v>23134200</v>
      </c>
      <c r="M13346" s="19" t="s">
        <v>15954</v>
      </c>
      <c r="N13346" s="28" t="s">
        <v>15953</v>
      </c>
    </row>
    <row r="13347" spans="1:14" ht="45" x14ac:dyDescent="0.25">
      <c r="A13347" s="27" t="s">
        <v>11125</v>
      </c>
      <c r="B13347" s="19" t="s">
        <v>17021</v>
      </c>
      <c r="C13347" s="19" t="s">
        <v>16785</v>
      </c>
      <c r="D13347" s="38" t="s">
        <v>16095</v>
      </c>
      <c r="E13347" s="38" t="s">
        <v>12108</v>
      </c>
      <c r="F13347" s="41" t="s">
        <v>4911</v>
      </c>
      <c r="G13347" s="19" t="s">
        <v>614</v>
      </c>
      <c r="H13347" s="41">
        <v>3</v>
      </c>
      <c r="I13347" s="41">
        <v>6</v>
      </c>
      <c r="J13347" s="41">
        <v>10</v>
      </c>
      <c r="K13347" s="44">
        <v>1</v>
      </c>
      <c r="L13347" s="20">
        <v>10324000</v>
      </c>
      <c r="M13347" s="19" t="s">
        <v>15954</v>
      </c>
      <c r="N13347" s="28" t="s">
        <v>15953</v>
      </c>
    </row>
    <row r="13348" spans="1:14" ht="30" x14ac:dyDescent="0.25">
      <c r="A13348" s="27" t="s">
        <v>11125</v>
      </c>
      <c r="B13348" s="19" t="s">
        <v>17034</v>
      </c>
      <c r="C13348" s="19" t="s">
        <v>16788</v>
      </c>
      <c r="D13348" s="38" t="s">
        <v>16098</v>
      </c>
      <c r="E13348" s="38" t="s">
        <v>12109</v>
      </c>
      <c r="F13348" s="41" t="s">
        <v>12110</v>
      </c>
      <c r="G13348" s="19" t="s">
        <v>498</v>
      </c>
      <c r="H13348" s="41">
        <v>2</v>
      </c>
      <c r="I13348" s="41">
        <v>6</v>
      </c>
      <c r="J13348" s="41">
        <v>10</v>
      </c>
      <c r="K13348" s="44">
        <v>1</v>
      </c>
      <c r="L13348" s="20">
        <v>49705700</v>
      </c>
      <c r="M13348" s="19" t="s">
        <v>15954</v>
      </c>
      <c r="N13348" s="28" t="s">
        <v>15953</v>
      </c>
    </row>
    <row r="13349" spans="1:14" ht="30" x14ac:dyDescent="0.25">
      <c r="A13349" s="27" t="s">
        <v>11125</v>
      </c>
      <c r="B13349" s="19" t="s">
        <v>17067</v>
      </c>
      <c r="C13349" s="19" t="s">
        <v>16902</v>
      </c>
      <c r="D13349" s="38" t="s">
        <v>16212</v>
      </c>
      <c r="E13349" s="38" t="s">
        <v>12111</v>
      </c>
      <c r="F13349" s="41" t="s">
        <v>12112</v>
      </c>
      <c r="G13349" s="19" t="s">
        <v>611</v>
      </c>
      <c r="H13349" s="41">
        <v>3</v>
      </c>
      <c r="I13349" s="41">
        <v>3</v>
      </c>
      <c r="J13349" s="41">
        <v>10</v>
      </c>
      <c r="K13349" s="44">
        <v>1</v>
      </c>
      <c r="L13349" s="20">
        <v>29000000</v>
      </c>
      <c r="M13349" s="19" t="s">
        <v>15954</v>
      </c>
      <c r="N13349" s="28" t="s">
        <v>15953</v>
      </c>
    </row>
    <row r="13350" spans="1:14" ht="30" x14ac:dyDescent="0.25">
      <c r="A13350" s="27" t="s">
        <v>11125</v>
      </c>
      <c r="B13350" s="19" t="s">
        <v>17067</v>
      </c>
      <c r="C13350" s="19" t="s">
        <v>16902</v>
      </c>
      <c r="D13350" s="38" t="s">
        <v>16212</v>
      </c>
      <c r="E13350" s="38" t="s">
        <v>12113</v>
      </c>
      <c r="F13350" s="41" t="s">
        <v>12112</v>
      </c>
      <c r="G13350" s="19" t="s">
        <v>611</v>
      </c>
      <c r="H13350" s="41">
        <v>3</v>
      </c>
      <c r="I13350" s="41">
        <v>3</v>
      </c>
      <c r="J13350" s="41">
        <v>10</v>
      </c>
      <c r="K13350" s="44">
        <v>1</v>
      </c>
      <c r="L13350" s="20">
        <v>10000000</v>
      </c>
      <c r="M13350" s="19" t="s">
        <v>15954</v>
      </c>
      <c r="N13350" s="28" t="s">
        <v>15953</v>
      </c>
    </row>
    <row r="13351" spans="1:14" ht="60" x14ac:dyDescent="0.25">
      <c r="A13351" s="27" t="s">
        <v>11125</v>
      </c>
      <c r="B13351" s="19" t="s">
        <v>17068</v>
      </c>
      <c r="C13351" s="19" t="s">
        <v>16903</v>
      </c>
      <c r="D13351" s="38" t="s">
        <v>16213</v>
      </c>
      <c r="E13351" s="38" t="s">
        <v>12114</v>
      </c>
      <c r="F13351" s="41" t="s">
        <v>3587</v>
      </c>
      <c r="G13351" s="19" t="s">
        <v>498</v>
      </c>
      <c r="H13351" s="41">
        <v>1</v>
      </c>
      <c r="I13351" s="41">
        <v>12</v>
      </c>
      <c r="J13351" s="41">
        <v>10</v>
      </c>
      <c r="K13351" s="44">
        <v>1</v>
      </c>
      <c r="L13351" s="20">
        <v>160000000</v>
      </c>
      <c r="M13351" s="19" t="s">
        <v>15954</v>
      </c>
      <c r="N13351" s="28" t="s">
        <v>15953</v>
      </c>
    </row>
    <row r="13352" spans="1:14" ht="30" x14ac:dyDescent="0.25">
      <c r="A13352" s="27" t="s">
        <v>11125</v>
      </c>
      <c r="B13352" s="19" t="s">
        <v>17068</v>
      </c>
      <c r="C13352" s="19" t="s">
        <v>16904</v>
      </c>
      <c r="D13352" s="38" t="s">
        <v>16214</v>
      </c>
      <c r="E13352" s="38" t="s">
        <v>12115</v>
      </c>
      <c r="F13352" s="41" t="s">
        <v>4128</v>
      </c>
      <c r="G13352" s="19" t="s">
        <v>611</v>
      </c>
      <c r="H13352" s="41">
        <v>2</v>
      </c>
      <c r="I13352" s="41">
        <v>9</v>
      </c>
      <c r="J13352" s="41">
        <v>10</v>
      </c>
      <c r="K13352" s="44">
        <v>1</v>
      </c>
      <c r="L13352" s="20">
        <v>1650000</v>
      </c>
      <c r="M13352" s="19" t="s">
        <v>15954</v>
      </c>
      <c r="N13352" s="28" t="s">
        <v>15971</v>
      </c>
    </row>
    <row r="13353" spans="1:14" ht="30" x14ac:dyDescent="0.25">
      <c r="A13353" s="27" t="s">
        <v>11125</v>
      </c>
      <c r="B13353" s="19" t="s">
        <v>17068</v>
      </c>
      <c r="C13353" s="19" t="s">
        <v>16904</v>
      </c>
      <c r="D13353" s="38" t="s">
        <v>16214</v>
      </c>
      <c r="E13353" s="38" t="s">
        <v>12116</v>
      </c>
      <c r="F13353" s="41" t="s">
        <v>4128</v>
      </c>
      <c r="G13353" s="19" t="s">
        <v>611</v>
      </c>
      <c r="H13353" s="41">
        <v>2</v>
      </c>
      <c r="I13353" s="41">
        <v>9</v>
      </c>
      <c r="J13353" s="41">
        <v>10</v>
      </c>
      <c r="K13353" s="44">
        <v>1</v>
      </c>
      <c r="L13353" s="20">
        <v>7395456</v>
      </c>
      <c r="M13353" s="19" t="s">
        <v>15954</v>
      </c>
      <c r="N13353" s="28" t="s">
        <v>15953</v>
      </c>
    </row>
    <row r="13354" spans="1:14" ht="30" x14ac:dyDescent="0.25">
      <c r="A13354" s="27" t="s">
        <v>11125</v>
      </c>
      <c r="B13354" s="19" t="s">
        <v>17052</v>
      </c>
      <c r="C13354" s="19" t="s">
        <v>16969</v>
      </c>
      <c r="D13354" s="38" t="s">
        <v>16281</v>
      </c>
      <c r="E13354" s="38" t="s">
        <v>12117</v>
      </c>
      <c r="F13354" s="41">
        <v>90151701</v>
      </c>
      <c r="G13354" s="19" t="s">
        <v>611</v>
      </c>
      <c r="H13354" s="41">
        <v>2</v>
      </c>
      <c r="I13354" s="41">
        <v>9</v>
      </c>
      <c r="J13354" s="41">
        <v>10</v>
      </c>
      <c r="K13354" s="44">
        <v>1</v>
      </c>
      <c r="L13354" s="20">
        <v>11976048</v>
      </c>
      <c r="M13354" s="19" t="s">
        <v>15954</v>
      </c>
      <c r="N13354" s="28" t="s">
        <v>15953</v>
      </c>
    </row>
    <row r="13355" spans="1:14" ht="30" x14ac:dyDescent="0.25">
      <c r="A13355" s="27" t="s">
        <v>11125</v>
      </c>
      <c r="B13355" s="19" t="s">
        <v>15943</v>
      </c>
      <c r="C13355" s="19" t="s">
        <v>15943</v>
      </c>
      <c r="D13355" s="38" t="s">
        <v>16220</v>
      </c>
      <c r="E13355" s="38" t="s">
        <v>12118</v>
      </c>
      <c r="F13355" s="41" t="s">
        <v>546</v>
      </c>
      <c r="G13355" s="19" t="s">
        <v>498</v>
      </c>
      <c r="H13355" s="41">
        <v>1</v>
      </c>
      <c r="I13355" s="41">
        <v>12</v>
      </c>
      <c r="J13355" s="41">
        <v>10</v>
      </c>
      <c r="K13355" s="44">
        <v>1</v>
      </c>
      <c r="L13355" s="20">
        <v>8491319</v>
      </c>
      <c r="M13355" s="19" t="s">
        <v>15954</v>
      </c>
      <c r="N13355" s="28" t="s">
        <v>15953</v>
      </c>
    </row>
    <row r="13356" spans="1:14" ht="30" x14ac:dyDescent="0.25">
      <c r="A13356" s="27" t="s">
        <v>11125</v>
      </c>
      <c r="B13356" s="19" t="s">
        <v>15943</v>
      </c>
      <c r="C13356" s="19" t="s">
        <v>15943</v>
      </c>
      <c r="D13356" s="38" t="s">
        <v>16220</v>
      </c>
      <c r="E13356" s="38" t="s">
        <v>12119</v>
      </c>
      <c r="F13356" s="41" t="s">
        <v>546</v>
      </c>
      <c r="G13356" s="19" t="s">
        <v>498</v>
      </c>
      <c r="H13356" s="41">
        <v>1</v>
      </c>
      <c r="I13356" s="41">
        <v>12</v>
      </c>
      <c r="J13356" s="41">
        <v>10</v>
      </c>
      <c r="K13356" s="44">
        <v>1</v>
      </c>
      <c r="L13356" s="20">
        <v>236502000</v>
      </c>
      <c r="M13356" s="19" t="s">
        <v>15954</v>
      </c>
      <c r="N13356" s="28" t="s">
        <v>15953</v>
      </c>
    </row>
    <row r="13357" spans="1:14" ht="30" x14ac:dyDescent="0.25">
      <c r="A13357" s="27" t="s">
        <v>11125</v>
      </c>
      <c r="B13357" s="19" t="s">
        <v>16910</v>
      </c>
      <c r="C13357" s="19" t="s">
        <v>16910</v>
      </c>
      <c r="D13357" s="38" t="s">
        <v>16221</v>
      </c>
      <c r="E13357" s="38" t="s">
        <v>12120</v>
      </c>
      <c r="F13357" s="41" t="s">
        <v>4179</v>
      </c>
      <c r="G13357" s="19" t="s">
        <v>498</v>
      </c>
      <c r="H13357" s="41">
        <v>2</v>
      </c>
      <c r="I13357" s="41">
        <v>2</v>
      </c>
      <c r="J13357" s="41">
        <v>10</v>
      </c>
      <c r="K13357" s="44">
        <v>1</v>
      </c>
      <c r="L13357" s="20">
        <v>907330666</v>
      </c>
      <c r="M13357" s="19" t="s">
        <v>15954</v>
      </c>
      <c r="N13357" s="28" t="s">
        <v>15953</v>
      </c>
    </row>
    <row r="13358" spans="1:14" ht="30" x14ac:dyDescent="0.25">
      <c r="A13358" s="27" t="s">
        <v>11125</v>
      </c>
      <c r="B13358" s="19" t="s">
        <v>15949</v>
      </c>
      <c r="C13358" s="19" t="s">
        <v>15949</v>
      </c>
      <c r="D13358" s="38" t="s">
        <v>16223</v>
      </c>
      <c r="E13358" s="38" t="s">
        <v>12121</v>
      </c>
      <c r="F13358" s="41" t="s">
        <v>4196</v>
      </c>
      <c r="G13358" s="19" t="s">
        <v>498</v>
      </c>
      <c r="H13358" s="41">
        <v>1</v>
      </c>
      <c r="I13358" s="41">
        <v>12</v>
      </c>
      <c r="J13358" s="41">
        <v>10</v>
      </c>
      <c r="K13358" s="44">
        <v>1</v>
      </c>
      <c r="L13358" s="20">
        <v>10778082</v>
      </c>
      <c r="M13358" s="19" t="s">
        <v>15954</v>
      </c>
      <c r="N13358" s="28" t="s">
        <v>15953</v>
      </c>
    </row>
    <row r="13359" spans="1:14" ht="30" x14ac:dyDescent="0.25">
      <c r="A13359" s="27" t="s">
        <v>11125</v>
      </c>
      <c r="B13359" s="19" t="s">
        <v>16912</v>
      </c>
      <c r="C13359" s="19" t="s">
        <v>16912</v>
      </c>
      <c r="D13359" s="38" t="s">
        <v>16224</v>
      </c>
      <c r="E13359" s="38" t="s">
        <v>12122</v>
      </c>
      <c r="F13359" s="41" t="s">
        <v>4196</v>
      </c>
      <c r="G13359" s="19" t="s">
        <v>498</v>
      </c>
      <c r="H13359" s="41">
        <v>2</v>
      </c>
      <c r="I13359" s="41">
        <v>2</v>
      </c>
      <c r="J13359" s="41">
        <v>10</v>
      </c>
      <c r="K13359" s="44">
        <v>1</v>
      </c>
      <c r="L13359" s="20">
        <v>289450</v>
      </c>
      <c r="M13359" s="19" t="s">
        <v>15954</v>
      </c>
      <c r="N13359" s="28" t="s">
        <v>15953</v>
      </c>
    </row>
    <row r="13360" spans="1:14" ht="45" x14ac:dyDescent="0.25">
      <c r="A13360" s="27" t="s">
        <v>11125</v>
      </c>
      <c r="B13360" s="19" t="s">
        <v>16745</v>
      </c>
      <c r="C13360" s="19" t="s">
        <v>16745</v>
      </c>
      <c r="D13360" s="38" t="s">
        <v>16055</v>
      </c>
      <c r="E13360" s="38" t="s">
        <v>12123</v>
      </c>
      <c r="F13360" s="41">
        <v>39121464</v>
      </c>
      <c r="G13360" s="19" t="s">
        <v>16737</v>
      </c>
      <c r="H13360" s="41">
        <v>6</v>
      </c>
      <c r="I13360" s="41">
        <v>6</v>
      </c>
      <c r="J13360" s="41">
        <v>10</v>
      </c>
      <c r="K13360" s="44">
        <v>1</v>
      </c>
      <c r="L13360" s="20">
        <v>2802.62</v>
      </c>
      <c r="M13360" s="19" t="s">
        <v>11</v>
      </c>
      <c r="N13360" s="28" t="s">
        <v>15953</v>
      </c>
    </row>
    <row r="13361" spans="1:14" ht="45" x14ac:dyDescent="0.25">
      <c r="A13361" s="27" t="s">
        <v>11125</v>
      </c>
      <c r="B13361" s="19" t="s">
        <v>17014</v>
      </c>
      <c r="C13361" s="19" t="s">
        <v>16850</v>
      </c>
      <c r="D13361" s="38" t="s">
        <v>16160</v>
      </c>
      <c r="E13361" s="38" t="s">
        <v>12124</v>
      </c>
      <c r="F13361" s="41" t="s">
        <v>1002</v>
      </c>
      <c r="G13361" s="19" t="s">
        <v>611</v>
      </c>
      <c r="H13361" s="41">
        <v>3</v>
      </c>
      <c r="I13361" s="41">
        <v>3</v>
      </c>
      <c r="J13361" s="41">
        <v>10</v>
      </c>
      <c r="K13361" s="44">
        <v>25</v>
      </c>
      <c r="L13361" s="20">
        <v>1393550</v>
      </c>
      <c r="M13361" s="19" t="s">
        <v>11</v>
      </c>
      <c r="N13361" s="28" t="s">
        <v>15953</v>
      </c>
    </row>
    <row r="13362" spans="1:14" ht="30" x14ac:dyDescent="0.25">
      <c r="A13362" s="27" t="s">
        <v>11125</v>
      </c>
      <c r="B13362" s="19" t="s">
        <v>17014</v>
      </c>
      <c r="C13362" s="19" t="s">
        <v>16850</v>
      </c>
      <c r="D13362" s="38" t="s">
        <v>16160</v>
      </c>
      <c r="E13362" s="38" t="s">
        <v>8215</v>
      </c>
      <c r="F13362" s="41" t="s">
        <v>1002</v>
      </c>
      <c r="G13362" s="19" t="s">
        <v>16737</v>
      </c>
      <c r="H13362" s="41">
        <v>6</v>
      </c>
      <c r="I13362" s="41">
        <v>6</v>
      </c>
      <c r="J13362" s="41">
        <v>10</v>
      </c>
      <c r="K13362" s="44">
        <v>13</v>
      </c>
      <c r="L13362" s="20">
        <v>559364</v>
      </c>
      <c r="M13362" s="19" t="s">
        <v>11</v>
      </c>
      <c r="N13362" s="28" t="s">
        <v>15953</v>
      </c>
    </row>
    <row r="13363" spans="1:14" ht="30" x14ac:dyDescent="0.25">
      <c r="A13363" s="27" t="s">
        <v>11125</v>
      </c>
      <c r="B13363" s="19" t="s">
        <v>17014</v>
      </c>
      <c r="C13363" s="19" t="s">
        <v>16850</v>
      </c>
      <c r="D13363" s="38" t="s">
        <v>16160</v>
      </c>
      <c r="E13363" s="38" t="s">
        <v>12125</v>
      </c>
      <c r="F13363" s="41" t="s">
        <v>1002</v>
      </c>
      <c r="G13363" s="19" t="s">
        <v>16737</v>
      </c>
      <c r="H13363" s="41">
        <v>6</v>
      </c>
      <c r="I13363" s="41">
        <v>6</v>
      </c>
      <c r="J13363" s="41">
        <v>10</v>
      </c>
      <c r="K13363" s="44">
        <v>4</v>
      </c>
      <c r="L13363" s="20">
        <v>126080</v>
      </c>
      <c r="M13363" s="19" t="s">
        <v>11</v>
      </c>
      <c r="N13363" s="28" t="s">
        <v>15953</v>
      </c>
    </row>
    <row r="13364" spans="1:14" ht="45" x14ac:dyDescent="0.25">
      <c r="A13364" s="27" t="s">
        <v>11125</v>
      </c>
      <c r="B13364" s="19" t="s">
        <v>17014</v>
      </c>
      <c r="C13364" s="19" t="s">
        <v>16747</v>
      </c>
      <c r="D13364" s="38" t="s">
        <v>16057</v>
      </c>
      <c r="E13364" s="38" t="s">
        <v>12126</v>
      </c>
      <c r="F13364" s="41">
        <v>10111302</v>
      </c>
      <c r="G13364" s="19" t="s">
        <v>611</v>
      </c>
      <c r="H13364" s="41">
        <v>3</v>
      </c>
      <c r="I13364" s="41">
        <v>3</v>
      </c>
      <c r="J13364" s="41">
        <v>10</v>
      </c>
      <c r="K13364" s="44">
        <v>40</v>
      </c>
      <c r="L13364" s="20">
        <v>480160</v>
      </c>
      <c r="M13364" s="19" t="s">
        <v>11</v>
      </c>
      <c r="N13364" s="28" t="s">
        <v>15953</v>
      </c>
    </row>
    <row r="13365" spans="1:14" ht="45" x14ac:dyDescent="0.25">
      <c r="A13365" s="27" t="s">
        <v>11125</v>
      </c>
      <c r="B13365" s="19" t="s">
        <v>17014</v>
      </c>
      <c r="C13365" s="19" t="s">
        <v>16747</v>
      </c>
      <c r="D13365" s="38" t="s">
        <v>16057</v>
      </c>
      <c r="E13365" s="38" t="s">
        <v>12127</v>
      </c>
      <c r="F13365" s="41">
        <v>10111302</v>
      </c>
      <c r="G13365" s="19" t="s">
        <v>16737</v>
      </c>
      <c r="H13365" s="41">
        <v>6</v>
      </c>
      <c r="I13365" s="41">
        <v>6</v>
      </c>
      <c r="J13365" s="41">
        <v>10</v>
      </c>
      <c r="K13365" s="44">
        <v>6</v>
      </c>
      <c r="L13365" s="20">
        <v>296568</v>
      </c>
      <c r="M13365" s="19" t="s">
        <v>11</v>
      </c>
      <c r="N13365" s="28" t="s">
        <v>15953</v>
      </c>
    </row>
    <row r="13366" spans="1:14" ht="30" x14ac:dyDescent="0.25">
      <c r="A13366" s="27" t="s">
        <v>11125</v>
      </c>
      <c r="B13366" s="19" t="s">
        <v>17013</v>
      </c>
      <c r="C13366" s="19" t="s">
        <v>16740</v>
      </c>
      <c r="D13366" s="38" t="s">
        <v>16050</v>
      </c>
      <c r="E13366" s="38" t="s">
        <v>16542</v>
      </c>
      <c r="F13366" s="41" t="s">
        <v>12128</v>
      </c>
      <c r="G13366" s="19" t="s">
        <v>611</v>
      </c>
      <c r="H13366" s="41">
        <v>3</v>
      </c>
      <c r="I13366" s="41">
        <v>3</v>
      </c>
      <c r="J13366" s="41">
        <v>10</v>
      </c>
      <c r="K13366" s="44">
        <v>7</v>
      </c>
      <c r="L13366" s="20">
        <v>659638</v>
      </c>
      <c r="M13366" s="19" t="s">
        <v>11</v>
      </c>
      <c r="N13366" s="28" t="s">
        <v>15953</v>
      </c>
    </row>
    <row r="13367" spans="1:14" ht="30" x14ac:dyDescent="0.25">
      <c r="A13367" s="27" t="s">
        <v>11125</v>
      </c>
      <c r="B13367" s="19" t="s">
        <v>17015</v>
      </c>
      <c r="C13367" s="19" t="s">
        <v>16742</v>
      </c>
      <c r="D13367" s="38" t="s">
        <v>16052</v>
      </c>
      <c r="E13367" s="38" t="s">
        <v>12129</v>
      </c>
      <c r="F13367" s="41">
        <v>10131507</v>
      </c>
      <c r="G13367" s="19" t="s">
        <v>16737</v>
      </c>
      <c r="H13367" s="41">
        <v>6</v>
      </c>
      <c r="I13367" s="41">
        <v>6</v>
      </c>
      <c r="J13367" s="41">
        <v>10</v>
      </c>
      <c r="K13367" s="44">
        <v>1</v>
      </c>
      <c r="L13367" s="20">
        <v>452857</v>
      </c>
      <c r="M13367" s="19" t="s">
        <v>11</v>
      </c>
      <c r="N13367" s="28" t="s">
        <v>15953</v>
      </c>
    </row>
    <row r="13368" spans="1:14" ht="45" x14ac:dyDescent="0.25">
      <c r="A13368" s="27" t="s">
        <v>11125</v>
      </c>
      <c r="B13368" s="19" t="s">
        <v>16745</v>
      </c>
      <c r="C13368" s="19" t="s">
        <v>16745</v>
      </c>
      <c r="D13368" s="38" t="s">
        <v>16055</v>
      </c>
      <c r="E13368" s="38" t="s">
        <v>12130</v>
      </c>
      <c r="F13368" s="41">
        <v>41104017</v>
      </c>
      <c r="G13368" s="19" t="s">
        <v>16737</v>
      </c>
      <c r="H13368" s="41">
        <v>6</v>
      </c>
      <c r="I13368" s="41">
        <v>6</v>
      </c>
      <c r="J13368" s="41">
        <v>10</v>
      </c>
      <c r="K13368" s="44">
        <v>2</v>
      </c>
      <c r="L13368" s="20">
        <v>194246</v>
      </c>
      <c r="M13368" s="19" t="s">
        <v>11</v>
      </c>
      <c r="N13368" s="28" t="s">
        <v>15953</v>
      </c>
    </row>
    <row r="13369" spans="1:14" ht="45" x14ac:dyDescent="0.25">
      <c r="A13369" s="27" t="s">
        <v>11125</v>
      </c>
      <c r="B13369" s="19" t="s">
        <v>16745</v>
      </c>
      <c r="C13369" s="19" t="s">
        <v>16745</v>
      </c>
      <c r="D13369" s="38" t="s">
        <v>16055</v>
      </c>
      <c r="E13369" s="38" t="s">
        <v>12131</v>
      </c>
      <c r="F13369" s="41">
        <v>42121515</v>
      </c>
      <c r="G13369" s="19" t="s">
        <v>16737</v>
      </c>
      <c r="H13369" s="41">
        <v>6</v>
      </c>
      <c r="I13369" s="41">
        <v>6</v>
      </c>
      <c r="J13369" s="41">
        <v>10</v>
      </c>
      <c r="K13369" s="44">
        <v>2</v>
      </c>
      <c r="L13369" s="20">
        <v>37844</v>
      </c>
      <c r="M13369" s="19" t="s">
        <v>11</v>
      </c>
      <c r="N13369" s="28" t="s">
        <v>15953</v>
      </c>
    </row>
    <row r="13370" spans="1:14" ht="45" x14ac:dyDescent="0.25">
      <c r="A13370" s="27" t="s">
        <v>11125</v>
      </c>
      <c r="B13370" s="19" t="s">
        <v>16745</v>
      </c>
      <c r="C13370" s="19" t="s">
        <v>16745</v>
      </c>
      <c r="D13370" s="38" t="s">
        <v>16055</v>
      </c>
      <c r="E13370" s="38" t="s">
        <v>12132</v>
      </c>
      <c r="F13370" s="41">
        <v>46182304</v>
      </c>
      <c r="G13370" s="19" t="s">
        <v>16737</v>
      </c>
      <c r="H13370" s="41">
        <v>6</v>
      </c>
      <c r="I13370" s="41">
        <v>6</v>
      </c>
      <c r="J13370" s="41">
        <v>10</v>
      </c>
      <c r="K13370" s="44">
        <v>4</v>
      </c>
      <c r="L13370" s="20">
        <v>197268</v>
      </c>
      <c r="M13370" s="19" t="s">
        <v>11</v>
      </c>
      <c r="N13370" s="28" t="s">
        <v>15953</v>
      </c>
    </row>
    <row r="13371" spans="1:14" ht="45" x14ac:dyDescent="0.25">
      <c r="A13371" s="27" t="s">
        <v>11125</v>
      </c>
      <c r="B13371" s="19" t="s">
        <v>16745</v>
      </c>
      <c r="C13371" s="19" t="s">
        <v>16745</v>
      </c>
      <c r="D13371" s="38" t="s">
        <v>16055</v>
      </c>
      <c r="E13371" s="38" t="s">
        <v>12133</v>
      </c>
      <c r="F13371" s="41">
        <v>46182304</v>
      </c>
      <c r="G13371" s="19" t="s">
        <v>16737</v>
      </c>
      <c r="H13371" s="41">
        <v>6</v>
      </c>
      <c r="I13371" s="41">
        <v>6</v>
      </c>
      <c r="J13371" s="41">
        <v>10</v>
      </c>
      <c r="K13371" s="44">
        <v>2</v>
      </c>
      <c r="L13371" s="20">
        <v>117348</v>
      </c>
      <c r="M13371" s="19" t="s">
        <v>11</v>
      </c>
      <c r="N13371" s="28" t="s">
        <v>15953</v>
      </c>
    </row>
    <row r="13372" spans="1:14" ht="45" x14ac:dyDescent="0.25">
      <c r="A13372" s="27" t="s">
        <v>11125</v>
      </c>
      <c r="B13372" s="19" t="s">
        <v>16745</v>
      </c>
      <c r="C13372" s="19" t="s">
        <v>16745</v>
      </c>
      <c r="D13372" s="38" t="s">
        <v>16055</v>
      </c>
      <c r="E13372" s="38" t="s">
        <v>12134</v>
      </c>
      <c r="F13372" s="41">
        <v>10111304</v>
      </c>
      <c r="G13372" s="19" t="s">
        <v>16737</v>
      </c>
      <c r="H13372" s="41">
        <v>6</v>
      </c>
      <c r="I13372" s="41">
        <v>6</v>
      </c>
      <c r="J13372" s="41">
        <v>10</v>
      </c>
      <c r="K13372" s="44">
        <v>2</v>
      </c>
      <c r="L13372" s="20">
        <v>126816</v>
      </c>
      <c r="M13372" s="19" t="s">
        <v>11</v>
      </c>
      <c r="N13372" s="28" t="s">
        <v>15953</v>
      </c>
    </row>
    <row r="13373" spans="1:14" ht="30" x14ac:dyDescent="0.25">
      <c r="A13373" s="27" t="s">
        <v>11125</v>
      </c>
      <c r="B13373" s="19" t="s">
        <v>17038</v>
      </c>
      <c r="C13373" s="19" t="s">
        <v>16794</v>
      </c>
      <c r="D13373" s="38" t="s">
        <v>16104</v>
      </c>
      <c r="E13373" s="38" t="s">
        <v>12135</v>
      </c>
      <c r="F13373" s="41" t="s">
        <v>12128</v>
      </c>
      <c r="G13373" s="19" t="s">
        <v>16737</v>
      </c>
      <c r="H13373" s="41">
        <v>6</v>
      </c>
      <c r="I13373" s="41">
        <v>6</v>
      </c>
      <c r="J13373" s="41">
        <v>10</v>
      </c>
      <c r="K13373" s="44">
        <v>3</v>
      </c>
      <c r="L13373" s="20">
        <v>215892</v>
      </c>
      <c r="M13373" s="19" t="s">
        <v>11</v>
      </c>
      <c r="N13373" s="28" t="s">
        <v>15953</v>
      </c>
    </row>
    <row r="13374" spans="1:14" ht="30" x14ac:dyDescent="0.25">
      <c r="A13374" s="27" t="s">
        <v>11125</v>
      </c>
      <c r="B13374" s="19" t="s">
        <v>17038</v>
      </c>
      <c r="C13374" s="19" t="s">
        <v>16794</v>
      </c>
      <c r="D13374" s="38" t="s">
        <v>16104</v>
      </c>
      <c r="E13374" s="38" t="s">
        <v>12136</v>
      </c>
      <c r="F13374" s="41">
        <v>49221517</v>
      </c>
      <c r="G13374" s="19" t="s">
        <v>16737</v>
      </c>
      <c r="H13374" s="41">
        <v>6</v>
      </c>
      <c r="I13374" s="41">
        <v>6</v>
      </c>
      <c r="J13374" s="41">
        <v>10</v>
      </c>
      <c r="K13374" s="44">
        <v>3</v>
      </c>
      <c r="L13374" s="20">
        <v>694755</v>
      </c>
      <c r="M13374" s="19" t="s">
        <v>11</v>
      </c>
      <c r="N13374" s="28" t="s">
        <v>15953</v>
      </c>
    </row>
    <row r="13375" spans="1:14" ht="30" x14ac:dyDescent="0.25">
      <c r="A13375" s="27" t="s">
        <v>11125</v>
      </c>
      <c r="B13375" s="19" t="s">
        <v>17061</v>
      </c>
      <c r="C13375" s="19" t="s">
        <v>16862</v>
      </c>
      <c r="D13375" s="38" t="s">
        <v>16172</v>
      </c>
      <c r="E13375" s="38" t="s">
        <v>12137</v>
      </c>
      <c r="F13375" s="41">
        <v>27112000</v>
      </c>
      <c r="G13375" s="19" t="s">
        <v>16737</v>
      </c>
      <c r="H13375" s="41">
        <v>6</v>
      </c>
      <c r="I13375" s="41">
        <v>6</v>
      </c>
      <c r="J13375" s="41">
        <v>10</v>
      </c>
      <c r="K13375" s="44">
        <v>1</v>
      </c>
      <c r="L13375" s="20">
        <v>193224</v>
      </c>
      <c r="M13375" s="19" t="s">
        <v>11</v>
      </c>
      <c r="N13375" s="28" t="s">
        <v>15953</v>
      </c>
    </row>
    <row r="13376" spans="1:14" ht="30" x14ac:dyDescent="0.25">
      <c r="A13376" s="27" t="s">
        <v>11125</v>
      </c>
      <c r="B13376" s="19" t="s">
        <v>17061</v>
      </c>
      <c r="C13376" s="19" t="s">
        <v>16862</v>
      </c>
      <c r="D13376" s="38" t="s">
        <v>16172</v>
      </c>
      <c r="E13376" s="38" t="s">
        <v>12138</v>
      </c>
      <c r="F13376" s="41">
        <v>31171504</v>
      </c>
      <c r="G13376" s="19" t="s">
        <v>16737</v>
      </c>
      <c r="H13376" s="41">
        <v>6</v>
      </c>
      <c r="I13376" s="41">
        <v>6</v>
      </c>
      <c r="J13376" s="41">
        <v>10</v>
      </c>
      <c r="K13376" s="44">
        <v>3</v>
      </c>
      <c r="L13376" s="20">
        <v>68010</v>
      </c>
      <c r="M13376" s="19" t="s">
        <v>11</v>
      </c>
      <c r="N13376" s="28" t="s">
        <v>15953</v>
      </c>
    </row>
    <row r="13377" spans="1:14" ht="30" x14ac:dyDescent="0.25">
      <c r="A13377" s="27" t="s">
        <v>11125</v>
      </c>
      <c r="B13377" s="19" t="s">
        <v>17061</v>
      </c>
      <c r="C13377" s="19" t="s">
        <v>16862</v>
      </c>
      <c r="D13377" s="38" t="s">
        <v>16172</v>
      </c>
      <c r="E13377" s="38" t="s">
        <v>12139</v>
      </c>
      <c r="F13377" s="41">
        <v>27112000</v>
      </c>
      <c r="G13377" s="19" t="s">
        <v>16737</v>
      </c>
      <c r="H13377" s="41">
        <v>6</v>
      </c>
      <c r="I13377" s="41">
        <v>6</v>
      </c>
      <c r="J13377" s="41">
        <v>10</v>
      </c>
      <c r="K13377" s="44">
        <v>8</v>
      </c>
      <c r="L13377" s="20">
        <v>184552</v>
      </c>
      <c r="M13377" s="19" t="s">
        <v>11</v>
      </c>
      <c r="N13377" s="28" t="s">
        <v>15953</v>
      </c>
    </row>
    <row r="13378" spans="1:14" ht="30" x14ac:dyDescent="0.25">
      <c r="A13378" s="27" t="s">
        <v>11125</v>
      </c>
      <c r="B13378" s="19" t="s">
        <v>17061</v>
      </c>
      <c r="C13378" s="19" t="s">
        <v>16862</v>
      </c>
      <c r="D13378" s="38" t="s">
        <v>16172</v>
      </c>
      <c r="E13378" s="38" t="s">
        <v>12140</v>
      </c>
      <c r="F13378" s="41">
        <v>27112000</v>
      </c>
      <c r="G13378" s="19" t="s">
        <v>16737</v>
      </c>
      <c r="H13378" s="41">
        <v>6</v>
      </c>
      <c r="I13378" s="41">
        <v>6</v>
      </c>
      <c r="J13378" s="41">
        <v>10</v>
      </c>
      <c r="K13378" s="44">
        <v>1</v>
      </c>
      <c r="L13378" s="20">
        <v>142240</v>
      </c>
      <c r="M13378" s="19" t="s">
        <v>11</v>
      </c>
      <c r="N13378" s="28" t="s">
        <v>15953</v>
      </c>
    </row>
    <row r="13379" spans="1:14" ht="30" x14ac:dyDescent="0.25">
      <c r="A13379" s="27" t="s">
        <v>11125</v>
      </c>
      <c r="B13379" s="19" t="s">
        <v>17061</v>
      </c>
      <c r="C13379" s="19" t="s">
        <v>16862</v>
      </c>
      <c r="D13379" s="38" t="s">
        <v>16172</v>
      </c>
      <c r="E13379" s="38" t="s">
        <v>12141</v>
      </c>
      <c r="F13379" s="41">
        <v>27112000</v>
      </c>
      <c r="G13379" s="19" t="s">
        <v>16737</v>
      </c>
      <c r="H13379" s="41">
        <v>6</v>
      </c>
      <c r="I13379" s="41">
        <v>6</v>
      </c>
      <c r="J13379" s="41">
        <v>10</v>
      </c>
      <c r="K13379" s="44">
        <v>2</v>
      </c>
      <c r="L13379" s="20">
        <v>566116</v>
      </c>
      <c r="M13379" s="19" t="s">
        <v>11</v>
      </c>
      <c r="N13379" s="28" t="s">
        <v>15953</v>
      </c>
    </row>
    <row r="13380" spans="1:14" ht="30" x14ac:dyDescent="0.25">
      <c r="A13380" s="27" t="s">
        <v>11125</v>
      </c>
      <c r="B13380" s="19" t="s">
        <v>17063</v>
      </c>
      <c r="C13380" s="19" t="s">
        <v>16870</v>
      </c>
      <c r="D13380" s="38" t="s">
        <v>16180</v>
      </c>
      <c r="E13380" s="38" t="s">
        <v>12142</v>
      </c>
      <c r="F13380" s="41">
        <v>27112000</v>
      </c>
      <c r="G13380" s="19" t="s">
        <v>611</v>
      </c>
      <c r="H13380" s="41">
        <v>3</v>
      </c>
      <c r="I13380" s="41">
        <v>3</v>
      </c>
      <c r="J13380" s="41">
        <v>10</v>
      </c>
      <c r="K13380" s="44">
        <v>17</v>
      </c>
      <c r="L13380" s="20">
        <v>372538</v>
      </c>
      <c r="M13380" s="19" t="s">
        <v>11</v>
      </c>
      <c r="N13380" s="28" t="s">
        <v>15953</v>
      </c>
    </row>
    <row r="13381" spans="1:14" ht="30" x14ac:dyDescent="0.25">
      <c r="A13381" s="27" t="s">
        <v>11125</v>
      </c>
      <c r="B13381" s="19" t="s">
        <v>17063</v>
      </c>
      <c r="C13381" s="19" t="s">
        <v>16870</v>
      </c>
      <c r="D13381" s="38" t="s">
        <v>16180</v>
      </c>
      <c r="E13381" s="38" t="s">
        <v>12143</v>
      </c>
      <c r="F13381" s="41">
        <v>27112000</v>
      </c>
      <c r="G13381" s="19" t="s">
        <v>16737</v>
      </c>
      <c r="H13381" s="41">
        <v>6</v>
      </c>
      <c r="I13381" s="41">
        <v>6</v>
      </c>
      <c r="J13381" s="41">
        <v>10</v>
      </c>
      <c r="K13381" s="44">
        <v>4</v>
      </c>
      <c r="L13381" s="20">
        <v>87656</v>
      </c>
      <c r="M13381" s="19" t="s">
        <v>11</v>
      </c>
      <c r="N13381" s="28" t="s">
        <v>15953</v>
      </c>
    </row>
    <row r="13382" spans="1:14" ht="45" x14ac:dyDescent="0.25">
      <c r="A13382" s="27" t="s">
        <v>11125</v>
      </c>
      <c r="B13382" s="19" t="s">
        <v>17063</v>
      </c>
      <c r="C13382" s="19" t="s">
        <v>16866</v>
      </c>
      <c r="D13382" s="38" t="s">
        <v>16176</v>
      </c>
      <c r="E13382" s="38" t="s">
        <v>12144</v>
      </c>
      <c r="F13382" s="41">
        <v>39121308</v>
      </c>
      <c r="G13382" s="19" t="s">
        <v>16737</v>
      </c>
      <c r="H13382" s="41">
        <v>6</v>
      </c>
      <c r="I13382" s="41">
        <v>6</v>
      </c>
      <c r="J13382" s="41">
        <v>10</v>
      </c>
      <c r="K13382" s="44">
        <v>1</v>
      </c>
      <c r="L13382" s="20">
        <v>45071.15</v>
      </c>
      <c r="M13382" s="19" t="s">
        <v>11</v>
      </c>
      <c r="N13382" s="28" t="s">
        <v>15953</v>
      </c>
    </row>
    <row r="13383" spans="1:14" x14ac:dyDescent="0.25">
      <c r="A13383" s="27" t="s">
        <v>11125</v>
      </c>
      <c r="B13383" s="19" t="s">
        <v>17022</v>
      </c>
      <c r="C13383" s="19" t="s">
        <v>16762</v>
      </c>
      <c r="D13383" s="38" t="s">
        <v>16072</v>
      </c>
      <c r="E13383" s="38" t="s">
        <v>12145</v>
      </c>
      <c r="F13383" s="41" t="s">
        <v>148</v>
      </c>
      <c r="G13383" s="19" t="s">
        <v>16737</v>
      </c>
      <c r="H13383" s="41">
        <v>6</v>
      </c>
      <c r="I13383" s="41">
        <v>6</v>
      </c>
      <c r="J13383" s="41">
        <v>10</v>
      </c>
      <c r="K13383" s="44">
        <v>1</v>
      </c>
      <c r="L13383" s="20">
        <v>27479041.329999998</v>
      </c>
      <c r="M13383" s="19" t="s">
        <v>15954</v>
      </c>
      <c r="N13383" s="28" t="s">
        <v>15953</v>
      </c>
    </row>
    <row r="13384" spans="1:14" ht="30" x14ac:dyDescent="0.25">
      <c r="A13384" s="27" t="s">
        <v>11125</v>
      </c>
      <c r="B13384" s="19" t="s">
        <v>16746</v>
      </c>
      <c r="C13384" s="19" t="s">
        <v>16746</v>
      </c>
      <c r="D13384" s="38" t="s">
        <v>16056</v>
      </c>
      <c r="E13384" s="38" t="s">
        <v>12146</v>
      </c>
      <c r="F13384" s="41">
        <v>42311500</v>
      </c>
      <c r="G13384" s="19" t="s">
        <v>16737</v>
      </c>
      <c r="H13384" s="41">
        <v>6</v>
      </c>
      <c r="I13384" s="41">
        <v>6</v>
      </c>
      <c r="J13384" s="41">
        <v>10</v>
      </c>
      <c r="K13384" s="44">
        <v>2</v>
      </c>
      <c r="L13384" s="20">
        <v>154700</v>
      </c>
      <c r="M13384" s="19" t="s">
        <v>11</v>
      </c>
      <c r="N13384" s="28" t="s">
        <v>15953</v>
      </c>
    </row>
    <row r="13385" spans="1:14" ht="45" x14ac:dyDescent="0.25">
      <c r="A13385" s="27" t="s">
        <v>11125</v>
      </c>
      <c r="B13385" s="19" t="s">
        <v>17059</v>
      </c>
      <c r="C13385" s="19" t="s">
        <v>16836</v>
      </c>
      <c r="D13385" s="38" t="s">
        <v>16146</v>
      </c>
      <c r="E13385" s="38" t="s">
        <v>12147</v>
      </c>
      <c r="F13385" s="41">
        <v>27111900</v>
      </c>
      <c r="G13385" s="19" t="s">
        <v>16737</v>
      </c>
      <c r="H13385" s="41">
        <v>6</v>
      </c>
      <c r="I13385" s="41">
        <v>6</v>
      </c>
      <c r="J13385" s="41">
        <v>10</v>
      </c>
      <c r="K13385" s="44">
        <v>5</v>
      </c>
      <c r="L13385" s="20">
        <v>531335</v>
      </c>
      <c r="M13385" s="19" t="s">
        <v>11</v>
      </c>
      <c r="N13385" s="28" t="s">
        <v>15953</v>
      </c>
    </row>
    <row r="13386" spans="1:14" ht="30" x14ac:dyDescent="0.25">
      <c r="A13386" s="27" t="s">
        <v>11125</v>
      </c>
      <c r="B13386" s="19" t="s">
        <v>17011</v>
      </c>
      <c r="C13386" s="19" t="s">
        <v>16738</v>
      </c>
      <c r="D13386" s="38" t="s">
        <v>16048</v>
      </c>
      <c r="E13386" s="38" t="s">
        <v>12148</v>
      </c>
      <c r="F13386" s="41">
        <v>47131500</v>
      </c>
      <c r="G13386" s="19" t="s">
        <v>16737</v>
      </c>
      <c r="H13386" s="41">
        <v>6</v>
      </c>
      <c r="I13386" s="41">
        <v>6</v>
      </c>
      <c r="J13386" s="41">
        <v>10</v>
      </c>
      <c r="K13386" s="44">
        <v>47</v>
      </c>
      <c r="L13386" s="20">
        <v>3792054</v>
      </c>
      <c r="M13386" s="19" t="s">
        <v>11</v>
      </c>
      <c r="N13386" s="28" t="s">
        <v>15953</v>
      </c>
    </row>
    <row r="13387" spans="1:14" ht="90" x14ac:dyDescent="0.25">
      <c r="A13387" s="27" t="s">
        <v>11125</v>
      </c>
      <c r="B13387" s="19" t="s">
        <v>17012</v>
      </c>
      <c r="C13387" s="19" t="s">
        <v>16739</v>
      </c>
      <c r="D13387" s="38" t="s">
        <v>16049</v>
      </c>
      <c r="E13387" s="38" t="s">
        <v>12149</v>
      </c>
      <c r="F13387" s="41">
        <v>15121500</v>
      </c>
      <c r="G13387" s="19" t="s">
        <v>16737</v>
      </c>
      <c r="H13387" s="41">
        <v>6</v>
      </c>
      <c r="I13387" s="41">
        <v>6</v>
      </c>
      <c r="J13387" s="41">
        <v>10</v>
      </c>
      <c r="K13387" s="44">
        <v>5</v>
      </c>
      <c r="L13387" s="20">
        <v>6903785</v>
      </c>
      <c r="M13387" s="19" t="s">
        <v>11</v>
      </c>
      <c r="N13387" s="28" t="s">
        <v>15953</v>
      </c>
    </row>
    <row r="13388" spans="1:14" ht="90" x14ac:dyDescent="0.25">
      <c r="A13388" s="27" t="s">
        <v>11125</v>
      </c>
      <c r="B13388" s="19" t="s">
        <v>17012</v>
      </c>
      <c r="C13388" s="19" t="s">
        <v>16739</v>
      </c>
      <c r="D13388" s="38" t="s">
        <v>16049</v>
      </c>
      <c r="E13388" s="38" t="s">
        <v>12150</v>
      </c>
      <c r="F13388" s="41">
        <v>15121500</v>
      </c>
      <c r="G13388" s="19" t="s">
        <v>16737</v>
      </c>
      <c r="H13388" s="41">
        <v>6</v>
      </c>
      <c r="I13388" s="41">
        <v>6</v>
      </c>
      <c r="J13388" s="41">
        <v>10</v>
      </c>
      <c r="K13388" s="44">
        <v>21</v>
      </c>
      <c r="L13388" s="20">
        <v>6839763</v>
      </c>
      <c r="M13388" s="19" t="s">
        <v>11</v>
      </c>
      <c r="N13388" s="28" t="s">
        <v>15953</v>
      </c>
    </row>
    <row r="13389" spans="1:14" ht="90" x14ac:dyDescent="0.25">
      <c r="A13389" s="27" t="s">
        <v>11125</v>
      </c>
      <c r="B13389" s="19" t="s">
        <v>17012</v>
      </c>
      <c r="C13389" s="19" t="s">
        <v>16739</v>
      </c>
      <c r="D13389" s="38" t="s">
        <v>16049</v>
      </c>
      <c r="E13389" s="38" t="s">
        <v>12151</v>
      </c>
      <c r="F13389" s="41">
        <v>15121500</v>
      </c>
      <c r="G13389" s="19" t="s">
        <v>16737</v>
      </c>
      <c r="H13389" s="41">
        <v>6</v>
      </c>
      <c r="I13389" s="41">
        <v>6</v>
      </c>
      <c r="J13389" s="41">
        <v>10</v>
      </c>
      <c r="K13389" s="44">
        <v>99</v>
      </c>
      <c r="L13389" s="20">
        <v>47112219</v>
      </c>
      <c r="M13389" s="19" t="s">
        <v>11</v>
      </c>
      <c r="N13389" s="28" t="s">
        <v>15953</v>
      </c>
    </row>
    <row r="13390" spans="1:14" ht="90" x14ac:dyDescent="0.25">
      <c r="A13390" s="27" t="s">
        <v>11125</v>
      </c>
      <c r="B13390" s="19" t="s">
        <v>17012</v>
      </c>
      <c r="C13390" s="19" t="s">
        <v>16739</v>
      </c>
      <c r="D13390" s="38" t="s">
        <v>16049</v>
      </c>
      <c r="E13390" s="38" t="s">
        <v>12152</v>
      </c>
      <c r="F13390" s="41">
        <v>15121500</v>
      </c>
      <c r="G13390" s="19" t="s">
        <v>16737</v>
      </c>
      <c r="H13390" s="41">
        <v>6</v>
      </c>
      <c r="I13390" s="41">
        <v>6</v>
      </c>
      <c r="J13390" s="41">
        <v>10</v>
      </c>
      <c r="K13390" s="44">
        <v>35</v>
      </c>
      <c r="L13390" s="20">
        <v>4756430</v>
      </c>
      <c r="M13390" s="19" t="s">
        <v>11</v>
      </c>
      <c r="N13390" s="28" t="s">
        <v>15953</v>
      </c>
    </row>
    <row r="13391" spans="1:14" ht="90" x14ac:dyDescent="0.25">
      <c r="A13391" s="27" t="s">
        <v>11125</v>
      </c>
      <c r="B13391" s="19" t="s">
        <v>17012</v>
      </c>
      <c r="C13391" s="19" t="s">
        <v>16739</v>
      </c>
      <c r="D13391" s="38" t="s">
        <v>16049</v>
      </c>
      <c r="E13391" s="38" t="s">
        <v>12153</v>
      </c>
      <c r="F13391" s="41">
        <v>15121500</v>
      </c>
      <c r="G13391" s="19" t="s">
        <v>16737</v>
      </c>
      <c r="H13391" s="41">
        <v>6</v>
      </c>
      <c r="I13391" s="41">
        <v>6</v>
      </c>
      <c r="J13391" s="41">
        <v>10</v>
      </c>
      <c r="K13391" s="44">
        <v>17</v>
      </c>
      <c r="L13391" s="20">
        <v>16370116</v>
      </c>
      <c r="M13391" s="19" t="s">
        <v>11</v>
      </c>
      <c r="N13391" s="28" t="s">
        <v>15953</v>
      </c>
    </row>
    <row r="13392" spans="1:14" ht="90" x14ac:dyDescent="0.25">
      <c r="A13392" s="27" t="s">
        <v>11125</v>
      </c>
      <c r="B13392" s="19" t="s">
        <v>17012</v>
      </c>
      <c r="C13392" s="19" t="s">
        <v>16739</v>
      </c>
      <c r="D13392" s="38" t="s">
        <v>16049</v>
      </c>
      <c r="E13392" s="38" t="s">
        <v>12154</v>
      </c>
      <c r="F13392" s="41">
        <v>15121500</v>
      </c>
      <c r="G13392" s="19" t="s">
        <v>16737</v>
      </c>
      <c r="H13392" s="41">
        <v>6</v>
      </c>
      <c r="I13392" s="41">
        <v>6</v>
      </c>
      <c r="J13392" s="41">
        <v>10</v>
      </c>
      <c r="K13392" s="44">
        <v>10</v>
      </c>
      <c r="L13392" s="20">
        <v>36818600</v>
      </c>
      <c r="M13392" s="19" t="s">
        <v>11</v>
      </c>
      <c r="N13392" s="28" t="s">
        <v>15953</v>
      </c>
    </row>
    <row r="13393" spans="1:14" ht="90" x14ac:dyDescent="0.25">
      <c r="A13393" s="27" t="s">
        <v>11125</v>
      </c>
      <c r="B13393" s="19" t="s">
        <v>17012</v>
      </c>
      <c r="C13393" s="19" t="s">
        <v>16739</v>
      </c>
      <c r="D13393" s="38" t="s">
        <v>16049</v>
      </c>
      <c r="E13393" s="38" t="s">
        <v>12155</v>
      </c>
      <c r="F13393" s="41">
        <v>15121500</v>
      </c>
      <c r="G13393" s="19" t="s">
        <v>16737</v>
      </c>
      <c r="H13393" s="41">
        <v>6</v>
      </c>
      <c r="I13393" s="41">
        <v>6</v>
      </c>
      <c r="J13393" s="41">
        <v>10</v>
      </c>
      <c r="K13393" s="44">
        <v>5</v>
      </c>
      <c r="L13393" s="20">
        <v>1699320</v>
      </c>
      <c r="M13393" s="19" t="s">
        <v>11</v>
      </c>
      <c r="N13393" s="28" t="s">
        <v>15953</v>
      </c>
    </row>
    <row r="13394" spans="1:14" ht="90" x14ac:dyDescent="0.25">
      <c r="A13394" s="27" t="s">
        <v>11125</v>
      </c>
      <c r="B13394" s="19" t="s">
        <v>17012</v>
      </c>
      <c r="C13394" s="19" t="s">
        <v>16739</v>
      </c>
      <c r="D13394" s="38" t="s">
        <v>16049</v>
      </c>
      <c r="E13394" s="38" t="s">
        <v>12156</v>
      </c>
      <c r="F13394" s="41">
        <v>31211803</v>
      </c>
      <c r="G13394" s="19" t="s">
        <v>16737</v>
      </c>
      <c r="H13394" s="41">
        <v>6</v>
      </c>
      <c r="I13394" s="41">
        <v>6</v>
      </c>
      <c r="J13394" s="41">
        <v>10</v>
      </c>
      <c r="K13394" s="44">
        <v>83</v>
      </c>
      <c r="L13394" s="20">
        <v>14104356</v>
      </c>
      <c r="M13394" s="19" t="s">
        <v>11</v>
      </c>
      <c r="N13394" s="28" t="s">
        <v>15953</v>
      </c>
    </row>
    <row r="13395" spans="1:14" ht="90" x14ac:dyDescent="0.25">
      <c r="A13395" s="27" t="s">
        <v>11125</v>
      </c>
      <c r="B13395" s="19" t="s">
        <v>17012</v>
      </c>
      <c r="C13395" s="19" t="s">
        <v>16739</v>
      </c>
      <c r="D13395" s="38" t="s">
        <v>16049</v>
      </c>
      <c r="E13395" s="38" t="s">
        <v>12157</v>
      </c>
      <c r="F13395" s="41">
        <v>12163800</v>
      </c>
      <c r="G13395" s="19" t="s">
        <v>16737</v>
      </c>
      <c r="H13395" s="41">
        <v>6</v>
      </c>
      <c r="I13395" s="41">
        <v>6</v>
      </c>
      <c r="J13395" s="41">
        <v>10</v>
      </c>
      <c r="K13395" s="44">
        <v>1</v>
      </c>
      <c r="L13395" s="20">
        <v>198254</v>
      </c>
      <c r="M13395" s="19" t="s">
        <v>11</v>
      </c>
      <c r="N13395" s="28" t="s">
        <v>15953</v>
      </c>
    </row>
    <row r="13396" spans="1:14" ht="30" x14ac:dyDescent="0.25">
      <c r="A13396" s="27" t="s">
        <v>11125</v>
      </c>
      <c r="B13396" s="19" t="s">
        <v>17016</v>
      </c>
      <c r="C13396" s="19" t="s">
        <v>16846</v>
      </c>
      <c r="D13396" s="38" t="s">
        <v>16156</v>
      </c>
      <c r="E13396" s="38" t="s">
        <v>4990</v>
      </c>
      <c r="F13396" s="41">
        <v>12352104</v>
      </c>
      <c r="G13396" s="19" t="s">
        <v>16737</v>
      </c>
      <c r="H13396" s="41">
        <v>6</v>
      </c>
      <c r="I13396" s="41">
        <v>6</v>
      </c>
      <c r="J13396" s="41">
        <v>10</v>
      </c>
      <c r="K13396" s="44">
        <v>1</v>
      </c>
      <c r="L13396" s="20">
        <v>4531520</v>
      </c>
      <c r="M13396" s="19" t="s">
        <v>11</v>
      </c>
      <c r="N13396" s="28" t="s">
        <v>15953</v>
      </c>
    </row>
    <row r="13397" spans="1:14" ht="30" x14ac:dyDescent="0.25">
      <c r="A13397" s="27" t="s">
        <v>11125</v>
      </c>
      <c r="B13397" s="19" t="s">
        <v>17016</v>
      </c>
      <c r="C13397" s="19" t="s">
        <v>16847</v>
      </c>
      <c r="D13397" s="38" t="s">
        <v>16157</v>
      </c>
      <c r="E13397" s="38" t="s">
        <v>12158</v>
      </c>
      <c r="F13397" s="41">
        <v>11101518</v>
      </c>
      <c r="G13397" s="19" t="s">
        <v>16737</v>
      </c>
      <c r="H13397" s="41">
        <v>6</v>
      </c>
      <c r="I13397" s="41">
        <v>6</v>
      </c>
      <c r="J13397" s="41">
        <v>10</v>
      </c>
      <c r="K13397" s="44">
        <v>10</v>
      </c>
      <c r="L13397" s="20">
        <v>1416100</v>
      </c>
      <c r="M13397" s="19" t="s">
        <v>11</v>
      </c>
      <c r="N13397" s="28" t="s">
        <v>15953</v>
      </c>
    </row>
    <row r="13398" spans="1:14" ht="75" x14ac:dyDescent="0.25">
      <c r="A13398" s="27" t="s">
        <v>11125</v>
      </c>
      <c r="B13398" s="19" t="s">
        <v>17016</v>
      </c>
      <c r="C13398" s="19" t="s">
        <v>16939</v>
      </c>
      <c r="D13398" s="38" t="s">
        <v>16251</v>
      </c>
      <c r="E13398" s="38" t="s">
        <v>12159</v>
      </c>
      <c r="F13398" s="41">
        <v>13102000</v>
      </c>
      <c r="G13398" s="19" t="s">
        <v>16737</v>
      </c>
      <c r="H13398" s="41">
        <v>6</v>
      </c>
      <c r="I13398" s="41">
        <v>6</v>
      </c>
      <c r="J13398" s="41">
        <v>10</v>
      </c>
      <c r="K13398" s="44">
        <v>5</v>
      </c>
      <c r="L13398" s="20">
        <v>477785</v>
      </c>
      <c r="M13398" s="19" t="s">
        <v>11</v>
      </c>
      <c r="N13398" s="28" t="s">
        <v>15953</v>
      </c>
    </row>
    <row r="13399" spans="1:14" ht="75" x14ac:dyDescent="0.25">
      <c r="A13399" s="27" t="s">
        <v>11125</v>
      </c>
      <c r="B13399" s="19" t="s">
        <v>17016</v>
      </c>
      <c r="C13399" s="19" t="s">
        <v>16939</v>
      </c>
      <c r="D13399" s="38" t="s">
        <v>16251</v>
      </c>
      <c r="E13399" s="38" t="s">
        <v>12160</v>
      </c>
      <c r="F13399" s="41">
        <v>13102000</v>
      </c>
      <c r="G13399" s="19" t="s">
        <v>16737</v>
      </c>
      <c r="H13399" s="41">
        <v>6</v>
      </c>
      <c r="I13399" s="41">
        <v>6</v>
      </c>
      <c r="J13399" s="41">
        <v>10</v>
      </c>
      <c r="K13399" s="44">
        <v>5</v>
      </c>
      <c r="L13399" s="20">
        <v>477785</v>
      </c>
      <c r="M13399" s="19" t="s">
        <v>11</v>
      </c>
      <c r="N13399" s="28" t="s">
        <v>15953</v>
      </c>
    </row>
    <row r="13400" spans="1:14" ht="75" x14ac:dyDescent="0.25">
      <c r="A13400" s="27" t="s">
        <v>11125</v>
      </c>
      <c r="B13400" s="19" t="s">
        <v>17016</v>
      </c>
      <c r="C13400" s="19" t="s">
        <v>16939</v>
      </c>
      <c r="D13400" s="38" t="s">
        <v>16251</v>
      </c>
      <c r="E13400" s="38" t="s">
        <v>12161</v>
      </c>
      <c r="F13400" s="41">
        <v>13102000</v>
      </c>
      <c r="G13400" s="19" t="s">
        <v>16737</v>
      </c>
      <c r="H13400" s="41">
        <v>6</v>
      </c>
      <c r="I13400" s="41">
        <v>6</v>
      </c>
      <c r="J13400" s="41">
        <v>10</v>
      </c>
      <c r="K13400" s="44">
        <v>5</v>
      </c>
      <c r="L13400" s="20">
        <v>1203685</v>
      </c>
      <c r="M13400" s="19" t="s">
        <v>11</v>
      </c>
      <c r="N13400" s="28" t="s">
        <v>15953</v>
      </c>
    </row>
    <row r="13401" spans="1:14" ht="30" x14ac:dyDescent="0.25">
      <c r="A13401" s="27" t="s">
        <v>11125</v>
      </c>
      <c r="B13401" s="19" t="s">
        <v>17014</v>
      </c>
      <c r="C13401" s="19" t="s">
        <v>16741</v>
      </c>
      <c r="D13401" s="38" t="s">
        <v>16051</v>
      </c>
      <c r="E13401" s="38" t="s">
        <v>12162</v>
      </c>
      <c r="F13401" s="41">
        <v>31201600</v>
      </c>
      <c r="G13401" s="19" t="s">
        <v>16737</v>
      </c>
      <c r="H13401" s="41">
        <v>6</v>
      </c>
      <c r="I13401" s="41">
        <v>6</v>
      </c>
      <c r="J13401" s="41">
        <v>10</v>
      </c>
      <c r="K13401" s="44">
        <v>45</v>
      </c>
      <c r="L13401" s="20">
        <v>35846370</v>
      </c>
      <c r="M13401" s="19" t="s">
        <v>11</v>
      </c>
      <c r="N13401" s="28" t="s">
        <v>15953</v>
      </c>
    </row>
    <row r="13402" spans="1:14" ht="30" x14ac:dyDescent="0.25">
      <c r="A13402" s="27" t="s">
        <v>11125</v>
      </c>
      <c r="B13402" s="19" t="s">
        <v>17014</v>
      </c>
      <c r="C13402" s="19" t="s">
        <v>16741</v>
      </c>
      <c r="D13402" s="38" t="s">
        <v>16051</v>
      </c>
      <c r="E13402" s="38" t="s">
        <v>12163</v>
      </c>
      <c r="F13402" s="41">
        <v>31201632</v>
      </c>
      <c r="G13402" s="19" t="s">
        <v>16737</v>
      </c>
      <c r="H13402" s="41">
        <v>6</v>
      </c>
      <c r="I13402" s="41">
        <v>6</v>
      </c>
      <c r="J13402" s="41">
        <v>10</v>
      </c>
      <c r="K13402" s="44">
        <v>13</v>
      </c>
      <c r="L13402" s="20">
        <v>358904</v>
      </c>
      <c r="M13402" s="19" t="s">
        <v>11</v>
      </c>
      <c r="N13402" s="28" t="s">
        <v>15953</v>
      </c>
    </row>
    <row r="13403" spans="1:14" ht="30" x14ac:dyDescent="0.25">
      <c r="A13403" s="27" t="s">
        <v>11125</v>
      </c>
      <c r="B13403" s="19" t="s">
        <v>17013</v>
      </c>
      <c r="C13403" s="19" t="s">
        <v>16740</v>
      </c>
      <c r="D13403" s="38" t="s">
        <v>16050</v>
      </c>
      <c r="E13403" s="38" t="s">
        <v>12164</v>
      </c>
      <c r="F13403" s="41">
        <v>31201500</v>
      </c>
      <c r="G13403" s="19" t="s">
        <v>16737</v>
      </c>
      <c r="H13403" s="41">
        <v>6</v>
      </c>
      <c r="I13403" s="41">
        <v>6</v>
      </c>
      <c r="J13403" s="41">
        <v>10</v>
      </c>
      <c r="K13403" s="44">
        <v>5</v>
      </c>
      <c r="L13403" s="20">
        <v>9346260</v>
      </c>
      <c r="M13403" s="19" t="s">
        <v>11</v>
      </c>
      <c r="N13403" s="28" t="s">
        <v>15953</v>
      </c>
    </row>
    <row r="13404" spans="1:14" ht="30" x14ac:dyDescent="0.25">
      <c r="A13404" s="27" t="s">
        <v>11125</v>
      </c>
      <c r="B13404" s="19" t="s">
        <v>17013</v>
      </c>
      <c r="C13404" s="19" t="s">
        <v>16740</v>
      </c>
      <c r="D13404" s="38" t="s">
        <v>16050</v>
      </c>
      <c r="E13404" s="38" t="s">
        <v>12165</v>
      </c>
      <c r="F13404" s="41">
        <v>24141511</v>
      </c>
      <c r="G13404" s="19" t="s">
        <v>16737</v>
      </c>
      <c r="H13404" s="41">
        <v>6</v>
      </c>
      <c r="I13404" s="41">
        <v>6</v>
      </c>
      <c r="J13404" s="41">
        <v>10</v>
      </c>
      <c r="K13404" s="44">
        <v>5</v>
      </c>
      <c r="L13404" s="20">
        <v>165410</v>
      </c>
      <c r="M13404" s="19" t="s">
        <v>11</v>
      </c>
      <c r="N13404" s="28" t="s">
        <v>15953</v>
      </c>
    </row>
    <row r="13405" spans="1:14" ht="30" x14ac:dyDescent="0.25">
      <c r="A13405" s="27" t="s">
        <v>11125</v>
      </c>
      <c r="B13405" s="19" t="s">
        <v>17013</v>
      </c>
      <c r="C13405" s="19" t="s">
        <v>16740</v>
      </c>
      <c r="D13405" s="38" t="s">
        <v>16050</v>
      </c>
      <c r="E13405" s="38" t="s">
        <v>12166</v>
      </c>
      <c r="F13405" s="41">
        <v>31201503</v>
      </c>
      <c r="G13405" s="19" t="s">
        <v>16737</v>
      </c>
      <c r="H13405" s="41">
        <v>6</v>
      </c>
      <c r="I13405" s="41">
        <v>6</v>
      </c>
      <c r="J13405" s="41">
        <v>10</v>
      </c>
      <c r="K13405" s="44">
        <v>27</v>
      </c>
      <c r="L13405" s="20">
        <v>536571</v>
      </c>
      <c r="M13405" s="19" t="s">
        <v>11</v>
      </c>
      <c r="N13405" s="28" t="s">
        <v>15953</v>
      </c>
    </row>
    <row r="13406" spans="1:14" ht="30" x14ac:dyDescent="0.25">
      <c r="A13406" s="27" t="s">
        <v>11125</v>
      </c>
      <c r="B13406" s="19" t="s">
        <v>17013</v>
      </c>
      <c r="C13406" s="19" t="s">
        <v>16740</v>
      </c>
      <c r="D13406" s="38" t="s">
        <v>16050</v>
      </c>
      <c r="E13406" s="38" t="s">
        <v>12167</v>
      </c>
      <c r="F13406" s="41">
        <v>31201503</v>
      </c>
      <c r="G13406" s="19" t="s">
        <v>16737</v>
      </c>
      <c r="H13406" s="41">
        <v>6</v>
      </c>
      <c r="I13406" s="41">
        <v>6</v>
      </c>
      <c r="J13406" s="41">
        <v>10</v>
      </c>
      <c r="K13406" s="44">
        <v>25</v>
      </c>
      <c r="L13406" s="20">
        <v>636650</v>
      </c>
      <c r="M13406" s="19" t="s">
        <v>11</v>
      </c>
      <c r="N13406" s="28" t="s">
        <v>15953</v>
      </c>
    </row>
    <row r="13407" spans="1:14" ht="45" x14ac:dyDescent="0.25">
      <c r="A13407" s="27" t="s">
        <v>11125</v>
      </c>
      <c r="B13407" s="19" t="s">
        <v>16745</v>
      </c>
      <c r="C13407" s="19" t="s">
        <v>16745</v>
      </c>
      <c r="D13407" s="38" t="s">
        <v>16055</v>
      </c>
      <c r="E13407" s="38" t="s">
        <v>12168</v>
      </c>
      <c r="F13407" s="41">
        <v>30264700</v>
      </c>
      <c r="G13407" s="19" t="s">
        <v>16737</v>
      </c>
      <c r="H13407" s="41">
        <v>6</v>
      </c>
      <c r="I13407" s="41">
        <v>6</v>
      </c>
      <c r="J13407" s="41">
        <v>10</v>
      </c>
      <c r="K13407" s="44">
        <v>10</v>
      </c>
      <c r="L13407" s="20">
        <v>849660</v>
      </c>
      <c r="M13407" s="19" t="s">
        <v>11</v>
      </c>
      <c r="N13407" s="28" t="s">
        <v>15953</v>
      </c>
    </row>
    <row r="13408" spans="1:14" ht="45" x14ac:dyDescent="0.25">
      <c r="A13408" s="27" t="s">
        <v>11125</v>
      </c>
      <c r="B13408" s="19" t="s">
        <v>16745</v>
      </c>
      <c r="C13408" s="19" t="s">
        <v>16745</v>
      </c>
      <c r="D13408" s="38" t="s">
        <v>16055</v>
      </c>
      <c r="E13408" s="38" t="s">
        <v>12169</v>
      </c>
      <c r="F13408" s="41">
        <v>30264700</v>
      </c>
      <c r="G13408" s="19" t="s">
        <v>16737</v>
      </c>
      <c r="H13408" s="41">
        <v>6</v>
      </c>
      <c r="I13408" s="41">
        <v>6</v>
      </c>
      <c r="J13408" s="41">
        <v>10</v>
      </c>
      <c r="K13408" s="44">
        <v>10</v>
      </c>
      <c r="L13408" s="20">
        <v>1019830</v>
      </c>
      <c r="M13408" s="19" t="s">
        <v>11</v>
      </c>
      <c r="N13408" s="28" t="s">
        <v>15953</v>
      </c>
    </row>
    <row r="13409" spans="1:14" ht="45" x14ac:dyDescent="0.25">
      <c r="A13409" s="27" t="s">
        <v>11125</v>
      </c>
      <c r="B13409" s="19" t="s">
        <v>16745</v>
      </c>
      <c r="C13409" s="19" t="s">
        <v>16745</v>
      </c>
      <c r="D13409" s="38" t="s">
        <v>16055</v>
      </c>
      <c r="E13409" s="38" t="s">
        <v>12170</v>
      </c>
      <c r="F13409" s="41">
        <v>31163200</v>
      </c>
      <c r="G13409" s="19" t="s">
        <v>16737</v>
      </c>
      <c r="H13409" s="41">
        <v>6</v>
      </c>
      <c r="I13409" s="41">
        <v>6</v>
      </c>
      <c r="J13409" s="41">
        <v>10</v>
      </c>
      <c r="K13409" s="44">
        <v>5</v>
      </c>
      <c r="L13409" s="20">
        <v>212415</v>
      </c>
      <c r="M13409" s="19" t="s">
        <v>11</v>
      </c>
      <c r="N13409" s="28" t="s">
        <v>15953</v>
      </c>
    </row>
    <row r="13410" spans="1:14" ht="45" x14ac:dyDescent="0.25">
      <c r="A13410" s="27" t="s">
        <v>11125</v>
      </c>
      <c r="B13410" s="19" t="s">
        <v>17023</v>
      </c>
      <c r="C13410" s="19" t="s">
        <v>16765</v>
      </c>
      <c r="D13410" s="38" t="s">
        <v>16075</v>
      </c>
      <c r="E13410" s="38" t="s">
        <v>12171</v>
      </c>
      <c r="F13410" s="41">
        <v>72154400</v>
      </c>
      <c r="G13410" s="19" t="s">
        <v>16737</v>
      </c>
      <c r="H13410" s="41">
        <v>6</v>
      </c>
      <c r="I13410" s="41">
        <v>6</v>
      </c>
      <c r="J13410" s="41">
        <v>10</v>
      </c>
      <c r="K13410" s="44">
        <v>1</v>
      </c>
      <c r="L13410" s="20">
        <v>1040625</v>
      </c>
      <c r="M13410" s="19" t="s">
        <v>15954</v>
      </c>
      <c r="N13410" s="28" t="s">
        <v>15953</v>
      </c>
    </row>
    <row r="13411" spans="1:14" ht="30" x14ac:dyDescent="0.25">
      <c r="A13411" s="27" t="s">
        <v>11125</v>
      </c>
      <c r="B13411" s="19" t="s">
        <v>17035</v>
      </c>
      <c r="C13411" s="19" t="s">
        <v>16949</v>
      </c>
      <c r="D13411" s="38" t="s">
        <v>16261</v>
      </c>
      <c r="E13411" s="38" t="s">
        <v>12172</v>
      </c>
      <c r="F13411" s="41">
        <v>72102900</v>
      </c>
      <c r="G13411" s="19" t="s">
        <v>16737</v>
      </c>
      <c r="H13411" s="41">
        <v>6</v>
      </c>
      <c r="I13411" s="41">
        <v>6</v>
      </c>
      <c r="J13411" s="41">
        <v>10</v>
      </c>
      <c r="K13411" s="44">
        <v>1</v>
      </c>
      <c r="L13411" s="20">
        <v>16813510</v>
      </c>
      <c r="M13411" s="19" t="s">
        <v>15954</v>
      </c>
      <c r="N13411" s="28" t="s">
        <v>15953</v>
      </c>
    </row>
    <row r="13412" spans="1:14" ht="45" x14ac:dyDescent="0.25">
      <c r="A13412" s="27" t="s">
        <v>11125</v>
      </c>
      <c r="B13412" s="19" t="s">
        <v>17021</v>
      </c>
      <c r="C13412" s="19" t="s">
        <v>16785</v>
      </c>
      <c r="D13412" s="38" t="s">
        <v>16095</v>
      </c>
      <c r="E13412" s="38" t="s">
        <v>16543</v>
      </c>
      <c r="F13412" s="41">
        <v>72151800</v>
      </c>
      <c r="G13412" s="19" t="s">
        <v>16737</v>
      </c>
      <c r="H13412" s="41">
        <v>6</v>
      </c>
      <c r="I13412" s="41">
        <v>6</v>
      </c>
      <c r="J13412" s="41">
        <v>10</v>
      </c>
      <c r="K13412" s="44">
        <v>1</v>
      </c>
      <c r="L13412" s="20">
        <v>8522000</v>
      </c>
      <c r="M13412" s="19" t="s">
        <v>15954</v>
      </c>
      <c r="N13412" s="28" t="s">
        <v>15953</v>
      </c>
    </row>
    <row r="13413" spans="1:14" ht="45" x14ac:dyDescent="0.25">
      <c r="A13413" s="27" t="s">
        <v>11125</v>
      </c>
      <c r="B13413" s="19" t="s">
        <v>17021</v>
      </c>
      <c r="C13413" s="19" t="s">
        <v>16785</v>
      </c>
      <c r="D13413" s="38" t="s">
        <v>16095</v>
      </c>
      <c r="E13413" s="38" t="s">
        <v>12173</v>
      </c>
      <c r="F13413" s="41">
        <v>41105101</v>
      </c>
      <c r="G13413" s="19" t="s">
        <v>16737</v>
      </c>
      <c r="H13413" s="41">
        <v>6</v>
      </c>
      <c r="I13413" s="41">
        <v>6</v>
      </c>
      <c r="J13413" s="41">
        <v>10</v>
      </c>
      <c r="K13413" s="44">
        <v>1</v>
      </c>
      <c r="L13413" s="20">
        <v>3474000</v>
      </c>
      <c r="M13413" s="19" t="s">
        <v>15954</v>
      </c>
      <c r="N13413" s="28" t="s">
        <v>15953</v>
      </c>
    </row>
    <row r="13414" spans="1:14" ht="45" x14ac:dyDescent="0.25">
      <c r="A13414" s="27" t="s">
        <v>11125</v>
      </c>
      <c r="B13414" s="19" t="s">
        <v>17021</v>
      </c>
      <c r="C13414" s="19" t="s">
        <v>16785</v>
      </c>
      <c r="D13414" s="38" t="s">
        <v>16095</v>
      </c>
      <c r="E13414" s="38" t="s">
        <v>12174</v>
      </c>
      <c r="F13414" s="41">
        <v>73152100</v>
      </c>
      <c r="G13414" s="19" t="s">
        <v>16737</v>
      </c>
      <c r="H13414" s="41">
        <v>6</v>
      </c>
      <c r="I13414" s="41">
        <v>6</v>
      </c>
      <c r="J13414" s="41">
        <v>10</v>
      </c>
      <c r="K13414" s="44">
        <v>1</v>
      </c>
      <c r="L13414" s="20">
        <v>5059600</v>
      </c>
      <c r="M13414" s="19" t="s">
        <v>15954</v>
      </c>
      <c r="N13414" s="28" t="s">
        <v>15953</v>
      </c>
    </row>
    <row r="13415" spans="1:14" ht="45" x14ac:dyDescent="0.25">
      <c r="A13415" s="27" t="s">
        <v>11125</v>
      </c>
      <c r="B13415" s="19" t="s">
        <v>17021</v>
      </c>
      <c r="C13415" s="19" t="s">
        <v>16785</v>
      </c>
      <c r="D13415" s="38" t="s">
        <v>16095</v>
      </c>
      <c r="E13415" s="38" t="s">
        <v>12175</v>
      </c>
      <c r="F13415" s="41">
        <v>73152101</v>
      </c>
      <c r="G13415" s="19" t="s">
        <v>16737</v>
      </c>
      <c r="H13415" s="41">
        <v>6</v>
      </c>
      <c r="I13415" s="41">
        <v>6</v>
      </c>
      <c r="J13415" s="41">
        <v>10</v>
      </c>
      <c r="K13415" s="44">
        <v>1</v>
      </c>
      <c r="L13415" s="20">
        <v>1774000</v>
      </c>
      <c r="M13415" s="19" t="s">
        <v>15954</v>
      </c>
      <c r="N13415" s="28" t="s">
        <v>15953</v>
      </c>
    </row>
    <row r="13416" spans="1:14" ht="45" x14ac:dyDescent="0.25">
      <c r="A13416" s="27" t="s">
        <v>11125</v>
      </c>
      <c r="B13416" s="19" t="s">
        <v>17021</v>
      </c>
      <c r="C13416" s="19" t="s">
        <v>16785</v>
      </c>
      <c r="D13416" s="38" t="s">
        <v>16095</v>
      </c>
      <c r="E13416" s="38" t="s">
        <v>12176</v>
      </c>
      <c r="F13416" s="41">
        <v>73152108</v>
      </c>
      <c r="G13416" s="19" t="s">
        <v>16737</v>
      </c>
      <c r="H13416" s="41">
        <v>6</v>
      </c>
      <c r="I13416" s="41">
        <v>6</v>
      </c>
      <c r="J13416" s="41">
        <v>10</v>
      </c>
      <c r="K13416" s="44">
        <v>1</v>
      </c>
      <c r="L13416" s="20">
        <v>8022100</v>
      </c>
      <c r="M13416" s="19" t="s">
        <v>15954</v>
      </c>
      <c r="N13416" s="28" t="s">
        <v>15953</v>
      </c>
    </row>
    <row r="13417" spans="1:14" ht="45" x14ac:dyDescent="0.25">
      <c r="A13417" s="27" t="s">
        <v>11125</v>
      </c>
      <c r="B13417" s="19" t="s">
        <v>17021</v>
      </c>
      <c r="C13417" s="19" t="s">
        <v>16785</v>
      </c>
      <c r="D13417" s="38" t="s">
        <v>16095</v>
      </c>
      <c r="E13417" s="38" t="s">
        <v>12177</v>
      </c>
      <c r="F13417" s="41">
        <v>73152101</v>
      </c>
      <c r="G13417" s="19" t="s">
        <v>16737</v>
      </c>
      <c r="H13417" s="41">
        <v>6</v>
      </c>
      <c r="I13417" s="41">
        <v>6</v>
      </c>
      <c r="J13417" s="41">
        <v>10</v>
      </c>
      <c r="K13417" s="44">
        <v>1</v>
      </c>
      <c r="L13417" s="20">
        <v>5442800</v>
      </c>
      <c r="M13417" s="19" t="s">
        <v>15954</v>
      </c>
      <c r="N13417" s="28" t="s">
        <v>15953</v>
      </c>
    </row>
    <row r="13418" spans="1:14" ht="45" x14ac:dyDescent="0.25">
      <c r="A13418" s="27" t="s">
        <v>11125</v>
      </c>
      <c r="B13418" s="19" t="s">
        <v>17021</v>
      </c>
      <c r="C13418" s="19" t="s">
        <v>16785</v>
      </c>
      <c r="D13418" s="38" t="s">
        <v>16095</v>
      </c>
      <c r="E13418" s="38" t="s">
        <v>12178</v>
      </c>
      <c r="F13418" s="41">
        <v>73152101</v>
      </c>
      <c r="G13418" s="19" t="s">
        <v>16737</v>
      </c>
      <c r="H13418" s="41">
        <v>6</v>
      </c>
      <c r="I13418" s="41">
        <v>6</v>
      </c>
      <c r="J13418" s="41">
        <v>10</v>
      </c>
      <c r="K13418" s="44">
        <v>1</v>
      </c>
      <c r="L13418" s="20">
        <v>14622400</v>
      </c>
      <c r="M13418" s="19" t="s">
        <v>15954</v>
      </c>
      <c r="N13418" s="28" t="s">
        <v>15953</v>
      </c>
    </row>
    <row r="13419" spans="1:14" ht="45" x14ac:dyDescent="0.25">
      <c r="A13419" s="27" t="s">
        <v>11125</v>
      </c>
      <c r="B13419" s="19" t="s">
        <v>17021</v>
      </c>
      <c r="C13419" s="19" t="s">
        <v>16785</v>
      </c>
      <c r="D13419" s="38" t="s">
        <v>16095</v>
      </c>
      <c r="E13419" s="38" t="s">
        <v>16544</v>
      </c>
      <c r="F13419" s="41">
        <v>73152100</v>
      </c>
      <c r="G13419" s="19" t="s">
        <v>16737</v>
      </c>
      <c r="H13419" s="41">
        <v>6</v>
      </c>
      <c r="I13419" s="41">
        <v>6</v>
      </c>
      <c r="J13419" s="41">
        <v>10</v>
      </c>
      <c r="K13419" s="44">
        <v>1</v>
      </c>
      <c r="L13419" s="20">
        <v>23498000</v>
      </c>
      <c r="M13419" s="19" t="s">
        <v>15954</v>
      </c>
      <c r="N13419" s="28" t="s">
        <v>15953</v>
      </c>
    </row>
    <row r="13420" spans="1:14" ht="45" x14ac:dyDescent="0.25">
      <c r="A13420" s="27" t="s">
        <v>11125</v>
      </c>
      <c r="B13420" s="19" t="s">
        <v>17021</v>
      </c>
      <c r="C13420" s="19" t="s">
        <v>16785</v>
      </c>
      <c r="D13420" s="38" t="s">
        <v>16095</v>
      </c>
      <c r="E13420" s="38" t="s">
        <v>12179</v>
      </c>
      <c r="F13420" s="41">
        <v>73152101</v>
      </c>
      <c r="G13420" s="19" t="s">
        <v>16737</v>
      </c>
      <c r="H13420" s="41">
        <v>6</v>
      </c>
      <c r="I13420" s="41">
        <v>6</v>
      </c>
      <c r="J13420" s="41">
        <v>10</v>
      </c>
      <c r="K13420" s="44">
        <v>1</v>
      </c>
      <c r="L13420" s="20">
        <v>23134200</v>
      </c>
      <c r="M13420" s="19" t="s">
        <v>15954</v>
      </c>
      <c r="N13420" s="28" t="s">
        <v>15953</v>
      </c>
    </row>
    <row r="13421" spans="1:14" ht="45" x14ac:dyDescent="0.25">
      <c r="A13421" s="27" t="s">
        <v>11125</v>
      </c>
      <c r="B13421" s="19" t="s">
        <v>17021</v>
      </c>
      <c r="C13421" s="19" t="s">
        <v>16785</v>
      </c>
      <c r="D13421" s="38" t="s">
        <v>16095</v>
      </c>
      <c r="E13421" s="38" t="s">
        <v>12180</v>
      </c>
      <c r="F13421" s="41">
        <v>73152112</v>
      </c>
      <c r="G13421" s="19" t="s">
        <v>16737</v>
      </c>
      <c r="H13421" s="41">
        <v>6</v>
      </c>
      <c r="I13421" s="41">
        <v>6</v>
      </c>
      <c r="J13421" s="41">
        <v>10</v>
      </c>
      <c r="K13421" s="44">
        <v>1</v>
      </c>
      <c r="L13421" s="20">
        <v>6880300</v>
      </c>
      <c r="M13421" s="19" t="s">
        <v>15954</v>
      </c>
      <c r="N13421" s="28" t="s">
        <v>15953</v>
      </c>
    </row>
    <row r="13422" spans="1:14" ht="45" x14ac:dyDescent="0.25">
      <c r="A13422" s="27" t="s">
        <v>11125</v>
      </c>
      <c r="B13422" s="19" t="s">
        <v>17021</v>
      </c>
      <c r="C13422" s="19" t="s">
        <v>16785</v>
      </c>
      <c r="D13422" s="38" t="s">
        <v>16095</v>
      </c>
      <c r="E13422" s="38" t="s">
        <v>12181</v>
      </c>
      <c r="F13422" s="41">
        <v>73152108</v>
      </c>
      <c r="G13422" s="19" t="s">
        <v>16737</v>
      </c>
      <c r="H13422" s="41">
        <v>6</v>
      </c>
      <c r="I13422" s="41">
        <v>6</v>
      </c>
      <c r="J13422" s="41">
        <v>10</v>
      </c>
      <c r="K13422" s="44">
        <v>1</v>
      </c>
      <c r="L13422" s="20">
        <v>2445800</v>
      </c>
      <c r="M13422" s="19" t="s">
        <v>15954</v>
      </c>
      <c r="N13422" s="28" t="s">
        <v>15953</v>
      </c>
    </row>
    <row r="13423" spans="1:14" ht="45" x14ac:dyDescent="0.25">
      <c r="A13423" s="27" t="s">
        <v>11125</v>
      </c>
      <c r="B13423" s="19" t="s">
        <v>17021</v>
      </c>
      <c r="C13423" s="19" t="s">
        <v>16785</v>
      </c>
      <c r="D13423" s="38" t="s">
        <v>16095</v>
      </c>
      <c r="E13423" s="38" t="s">
        <v>12182</v>
      </c>
      <c r="F13423" s="41">
        <v>76111605</v>
      </c>
      <c r="G13423" s="19" t="s">
        <v>16737</v>
      </c>
      <c r="H13423" s="41">
        <v>6</v>
      </c>
      <c r="I13423" s="41">
        <v>6</v>
      </c>
      <c r="J13423" s="41">
        <v>10</v>
      </c>
      <c r="K13423" s="44">
        <v>1</v>
      </c>
      <c r="L13423" s="20">
        <v>3049000</v>
      </c>
      <c r="M13423" s="19" t="s">
        <v>15954</v>
      </c>
      <c r="N13423" s="28" t="s">
        <v>15953</v>
      </c>
    </row>
    <row r="13424" spans="1:14" ht="45" x14ac:dyDescent="0.25">
      <c r="A13424" s="27" t="s">
        <v>11125</v>
      </c>
      <c r="B13424" s="19" t="s">
        <v>17021</v>
      </c>
      <c r="C13424" s="19" t="s">
        <v>16785</v>
      </c>
      <c r="D13424" s="38" t="s">
        <v>16095</v>
      </c>
      <c r="E13424" s="38" t="s">
        <v>12183</v>
      </c>
      <c r="F13424" s="41">
        <v>73152106</v>
      </c>
      <c r="G13424" s="19" t="s">
        <v>16737</v>
      </c>
      <c r="H13424" s="41">
        <v>6</v>
      </c>
      <c r="I13424" s="41">
        <v>6</v>
      </c>
      <c r="J13424" s="41">
        <v>10</v>
      </c>
      <c r="K13424" s="44">
        <v>1</v>
      </c>
      <c r="L13424" s="20">
        <v>8258000</v>
      </c>
      <c r="M13424" s="19" t="s">
        <v>15954</v>
      </c>
      <c r="N13424" s="28" t="s">
        <v>15953</v>
      </c>
    </row>
    <row r="13425" spans="1:14" ht="45" x14ac:dyDescent="0.25">
      <c r="A13425" s="27" t="s">
        <v>11125</v>
      </c>
      <c r="B13425" s="19" t="s">
        <v>17021</v>
      </c>
      <c r="C13425" s="19" t="s">
        <v>16785</v>
      </c>
      <c r="D13425" s="38" t="s">
        <v>16095</v>
      </c>
      <c r="E13425" s="38" t="s">
        <v>12184</v>
      </c>
      <c r="F13425" s="41">
        <v>73152107</v>
      </c>
      <c r="G13425" s="19" t="s">
        <v>16737</v>
      </c>
      <c r="H13425" s="41">
        <v>6</v>
      </c>
      <c r="I13425" s="41">
        <v>6</v>
      </c>
      <c r="J13425" s="41">
        <v>10</v>
      </c>
      <c r="K13425" s="44">
        <v>1</v>
      </c>
      <c r="L13425" s="20">
        <v>3966666.27</v>
      </c>
      <c r="M13425" s="19" t="s">
        <v>15954</v>
      </c>
      <c r="N13425" s="28" t="s">
        <v>15953</v>
      </c>
    </row>
    <row r="13426" spans="1:14" ht="45" x14ac:dyDescent="0.25">
      <c r="A13426" s="27" t="s">
        <v>11125</v>
      </c>
      <c r="B13426" s="19" t="s">
        <v>17021</v>
      </c>
      <c r="C13426" s="19" t="s">
        <v>16785</v>
      </c>
      <c r="D13426" s="38" t="s">
        <v>16095</v>
      </c>
      <c r="E13426" s="38" t="s">
        <v>12185</v>
      </c>
      <c r="F13426" s="41">
        <v>73152107</v>
      </c>
      <c r="G13426" s="19" t="s">
        <v>16737</v>
      </c>
      <c r="H13426" s="41">
        <v>6</v>
      </c>
      <c r="I13426" s="41">
        <v>6</v>
      </c>
      <c r="J13426" s="41">
        <v>10</v>
      </c>
      <c r="K13426" s="44">
        <v>1</v>
      </c>
      <c r="L13426" s="20">
        <v>3966666.27</v>
      </c>
      <c r="M13426" s="19" t="s">
        <v>15954</v>
      </c>
      <c r="N13426" s="28" t="s">
        <v>15953</v>
      </c>
    </row>
    <row r="13427" spans="1:14" ht="45" x14ac:dyDescent="0.25">
      <c r="A13427" s="27" t="s">
        <v>11125</v>
      </c>
      <c r="B13427" s="19" t="s">
        <v>17021</v>
      </c>
      <c r="C13427" s="19" t="s">
        <v>16785</v>
      </c>
      <c r="D13427" s="38" t="s">
        <v>16095</v>
      </c>
      <c r="E13427" s="38" t="s">
        <v>12186</v>
      </c>
      <c r="F13427" s="41">
        <v>73152107</v>
      </c>
      <c r="G13427" s="19" t="s">
        <v>16737</v>
      </c>
      <c r="H13427" s="41">
        <v>6</v>
      </c>
      <c r="I13427" s="41">
        <v>6</v>
      </c>
      <c r="J13427" s="41">
        <v>10</v>
      </c>
      <c r="K13427" s="44">
        <v>1</v>
      </c>
      <c r="L13427" s="20">
        <v>2414493.34</v>
      </c>
      <c r="M13427" s="19" t="s">
        <v>15954</v>
      </c>
      <c r="N13427" s="28" t="s">
        <v>15953</v>
      </c>
    </row>
    <row r="13428" spans="1:14" ht="45" x14ac:dyDescent="0.25">
      <c r="A13428" s="27" t="s">
        <v>11125</v>
      </c>
      <c r="B13428" s="19" t="s">
        <v>17021</v>
      </c>
      <c r="C13428" s="19" t="s">
        <v>16785</v>
      </c>
      <c r="D13428" s="38" t="s">
        <v>16095</v>
      </c>
      <c r="E13428" s="38" t="s">
        <v>12187</v>
      </c>
      <c r="F13428" s="41">
        <v>73152108</v>
      </c>
      <c r="G13428" s="19" t="s">
        <v>16737</v>
      </c>
      <c r="H13428" s="41">
        <v>6</v>
      </c>
      <c r="I13428" s="41">
        <v>6</v>
      </c>
      <c r="J13428" s="41">
        <v>10</v>
      </c>
      <c r="K13428" s="44">
        <v>1</v>
      </c>
      <c r="L13428" s="20">
        <v>4828985.49</v>
      </c>
      <c r="M13428" s="19" t="s">
        <v>15954</v>
      </c>
      <c r="N13428" s="28" t="s">
        <v>15953</v>
      </c>
    </row>
    <row r="13429" spans="1:14" ht="45" x14ac:dyDescent="0.25">
      <c r="A13429" s="27" t="s">
        <v>11125</v>
      </c>
      <c r="B13429" s="19" t="s">
        <v>17021</v>
      </c>
      <c r="C13429" s="19" t="s">
        <v>16785</v>
      </c>
      <c r="D13429" s="38" t="s">
        <v>16095</v>
      </c>
      <c r="E13429" s="38" t="s">
        <v>12188</v>
      </c>
      <c r="F13429" s="41">
        <v>73152107</v>
      </c>
      <c r="G13429" s="19" t="s">
        <v>16737</v>
      </c>
      <c r="H13429" s="41">
        <v>6</v>
      </c>
      <c r="I13429" s="41">
        <v>6</v>
      </c>
      <c r="J13429" s="41">
        <v>10</v>
      </c>
      <c r="K13429" s="44">
        <v>1</v>
      </c>
      <c r="L13429" s="20">
        <v>3104348.24</v>
      </c>
      <c r="M13429" s="19" t="s">
        <v>15954</v>
      </c>
      <c r="N13429" s="28" t="s">
        <v>15953</v>
      </c>
    </row>
    <row r="13430" spans="1:14" ht="45" x14ac:dyDescent="0.25">
      <c r="A13430" s="27" t="s">
        <v>11125</v>
      </c>
      <c r="B13430" s="19" t="s">
        <v>17021</v>
      </c>
      <c r="C13430" s="19" t="s">
        <v>16785</v>
      </c>
      <c r="D13430" s="38" t="s">
        <v>16095</v>
      </c>
      <c r="E13430" s="38" t="s">
        <v>12189</v>
      </c>
      <c r="F13430" s="41">
        <v>73152100</v>
      </c>
      <c r="G13430" s="19" t="s">
        <v>16737</v>
      </c>
      <c r="H13430" s="41">
        <v>6</v>
      </c>
      <c r="I13430" s="41">
        <v>6</v>
      </c>
      <c r="J13430" s="41">
        <v>10</v>
      </c>
      <c r="K13430" s="44">
        <v>1</v>
      </c>
      <c r="L13430" s="20">
        <v>2586956.4700000002</v>
      </c>
      <c r="M13430" s="19" t="s">
        <v>15954</v>
      </c>
      <c r="N13430" s="28" t="s">
        <v>15953</v>
      </c>
    </row>
    <row r="13431" spans="1:14" ht="45" x14ac:dyDescent="0.25">
      <c r="A13431" s="27" t="s">
        <v>11125</v>
      </c>
      <c r="B13431" s="19" t="s">
        <v>17021</v>
      </c>
      <c r="C13431" s="19" t="s">
        <v>16785</v>
      </c>
      <c r="D13431" s="38" t="s">
        <v>16095</v>
      </c>
      <c r="E13431" s="38" t="s">
        <v>12190</v>
      </c>
      <c r="F13431" s="41">
        <v>73152101</v>
      </c>
      <c r="G13431" s="19" t="s">
        <v>16737</v>
      </c>
      <c r="H13431" s="41">
        <v>6</v>
      </c>
      <c r="I13431" s="41">
        <v>6</v>
      </c>
      <c r="J13431" s="41">
        <v>10</v>
      </c>
      <c r="K13431" s="44">
        <v>1</v>
      </c>
      <c r="L13431" s="20">
        <v>2069564.7</v>
      </c>
      <c r="M13431" s="19" t="s">
        <v>15954</v>
      </c>
      <c r="N13431" s="28" t="s">
        <v>15953</v>
      </c>
    </row>
    <row r="13432" spans="1:14" ht="45" x14ac:dyDescent="0.25">
      <c r="A13432" s="27" t="s">
        <v>11125</v>
      </c>
      <c r="B13432" s="19" t="s">
        <v>17021</v>
      </c>
      <c r="C13432" s="19" t="s">
        <v>16785</v>
      </c>
      <c r="D13432" s="38" t="s">
        <v>16095</v>
      </c>
      <c r="E13432" s="38" t="s">
        <v>12191</v>
      </c>
      <c r="F13432" s="41">
        <v>73152101</v>
      </c>
      <c r="G13432" s="19" t="s">
        <v>16737</v>
      </c>
      <c r="H13432" s="41">
        <v>6</v>
      </c>
      <c r="I13432" s="41">
        <v>6</v>
      </c>
      <c r="J13432" s="41">
        <v>10</v>
      </c>
      <c r="K13432" s="44">
        <v>1</v>
      </c>
      <c r="L13432" s="20">
        <v>3104348.24</v>
      </c>
      <c r="M13432" s="19" t="s">
        <v>15954</v>
      </c>
      <c r="N13432" s="28" t="s">
        <v>15953</v>
      </c>
    </row>
    <row r="13433" spans="1:14" ht="45" x14ac:dyDescent="0.25">
      <c r="A13433" s="27" t="s">
        <v>11125</v>
      </c>
      <c r="B13433" s="19" t="s">
        <v>17021</v>
      </c>
      <c r="C13433" s="19" t="s">
        <v>16785</v>
      </c>
      <c r="D13433" s="38" t="s">
        <v>16095</v>
      </c>
      <c r="E13433" s="38" t="s">
        <v>12192</v>
      </c>
      <c r="F13433" s="41">
        <v>78181900</v>
      </c>
      <c r="G13433" s="19" t="s">
        <v>16737</v>
      </c>
      <c r="H13433" s="41">
        <v>6</v>
      </c>
      <c r="I13433" s="41">
        <v>6</v>
      </c>
      <c r="J13433" s="41">
        <v>10</v>
      </c>
      <c r="K13433" s="44">
        <v>1</v>
      </c>
      <c r="L13433" s="20">
        <v>12072464.32</v>
      </c>
      <c r="M13433" s="19" t="s">
        <v>15954</v>
      </c>
      <c r="N13433" s="28" t="s">
        <v>15953</v>
      </c>
    </row>
    <row r="13434" spans="1:14" ht="45" x14ac:dyDescent="0.25">
      <c r="A13434" s="27" t="s">
        <v>11125</v>
      </c>
      <c r="B13434" s="19" t="s">
        <v>17021</v>
      </c>
      <c r="C13434" s="19" t="s">
        <v>16785</v>
      </c>
      <c r="D13434" s="38" t="s">
        <v>16095</v>
      </c>
      <c r="E13434" s="38" t="s">
        <v>12193</v>
      </c>
      <c r="F13434" s="41">
        <v>78181900</v>
      </c>
      <c r="G13434" s="19" t="s">
        <v>16737</v>
      </c>
      <c r="H13434" s="41">
        <v>6</v>
      </c>
      <c r="I13434" s="41">
        <v>6</v>
      </c>
      <c r="J13434" s="41">
        <v>10</v>
      </c>
      <c r="K13434" s="44">
        <v>1</v>
      </c>
      <c r="L13434" s="20">
        <v>12072464.32</v>
      </c>
      <c r="M13434" s="19" t="s">
        <v>15954</v>
      </c>
      <c r="N13434" s="28" t="s">
        <v>15953</v>
      </c>
    </row>
    <row r="13435" spans="1:14" ht="45" x14ac:dyDescent="0.25">
      <c r="A13435" s="27" t="s">
        <v>11125</v>
      </c>
      <c r="B13435" s="19" t="s">
        <v>17021</v>
      </c>
      <c r="C13435" s="19" t="s">
        <v>16785</v>
      </c>
      <c r="D13435" s="38" t="s">
        <v>16095</v>
      </c>
      <c r="E13435" s="38" t="s">
        <v>12194</v>
      </c>
      <c r="F13435" s="41">
        <v>78181900</v>
      </c>
      <c r="G13435" s="19" t="s">
        <v>16737</v>
      </c>
      <c r="H13435" s="41">
        <v>6</v>
      </c>
      <c r="I13435" s="41">
        <v>6</v>
      </c>
      <c r="J13435" s="41">
        <v>10</v>
      </c>
      <c r="K13435" s="44">
        <v>1</v>
      </c>
      <c r="L13435" s="20">
        <v>6255000</v>
      </c>
      <c r="M13435" s="19" t="s">
        <v>15954</v>
      </c>
      <c r="N13435" s="28" t="s">
        <v>15953</v>
      </c>
    </row>
    <row r="13436" spans="1:14" ht="45" x14ac:dyDescent="0.25">
      <c r="A13436" s="27" t="s">
        <v>11125</v>
      </c>
      <c r="B13436" s="19" t="s">
        <v>17021</v>
      </c>
      <c r="C13436" s="19" t="s">
        <v>16785</v>
      </c>
      <c r="D13436" s="38" t="s">
        <v>16095</v>
      </c>
      <c r="E13436" s="38" t="s">
        <v>12195</v>
      </c>
      <c r="F13436" s="41">
        <v>78181900</v>
      </c>
      <c r="G13436" s="19" t="s">
        <v>16737</v>
      </c>
      <c r="H13436" s="41">
        <v>6</v>
      </c>
      <c r="I13436" s="41">
        <v>6</v>
      </c>
      <c r="J13436" s="41">
        <v>10</v>
      </c>
      <c r="K13436" s="44">
        <v>1</v>
      </c>
      <c r="L13436" s="20">
        <v>2352300</v>
      </c>
      <c r="M13436" s="19" t="s">
        <v>15954</v>
      </c>
      <c r="N13436" s="28" t="s">
        <v>15953</v>
      </c>
    </row>
    <row r="13437" spans="1:14" ht="45" x14ac:dyDescent="0.25">
      <c r="A13437" s="27" t="s">
        <v>11125</v>
      </c>
      <c r="B13437" s="19" t="s">
        <v>17021</v>
      </c>
      <c r="C13437" s="19" t="s">
        <v>16785</v>
      </c>
      <c r="D13437" s="38" t="s">
        <v>16095</v>
      </c>
      <c r="E13437" s="38" t="s">
        <v>12196</v>
      </c>
      <c r="F13437" s="41">
        <v>72151800</v>
      </c>
      <c r="G13437" s="19" t="s">
        <v>16737</v>
      </c>
      <c r="H13437" s="41">
        <v>6</v>
      </c>
      <c r="I13437" s="41">
        <v>6</v>
      </c>
      <c r="J13437" s="41">
        <v>10</v>
      </c>
      <c r="K13437" s="44">
        <v>1</v>
      </c>
      <c r="L13437" s="20">
        <v>6251500</v>
      </c>
      <c r="M13437" s="19" t="s">
        <v>15954</v>
      </c>
      <c r="N13437" s="28" t="s">
        <v>15953</v>
      </c>
    </row>
    <row r="13438" spans="1:14" ht="45" x14ac:dyDescent="0.25">
      <c r="A13438" s="27" t="s">
        <v>11125</v>
      </c>
      <c r="B13438" s="19" t="s">
        <v>17021</v>
      </c>
      <c r="C13438" s="19" t="s">
        <v>16785</v>
      </c>
      <c r="D13438" s="38" t="s">
        <v>16095</v>
      </c>
      <c r="E13438" s="38" t="s">
        <v>12197</v>
      </c>
      <c r="F13438" s="41">
        <v>78181900</v>
      </c>
      <c r="G13438" s="19" t="s">
        <v>16737</v>
      </c>
      <c r="H13438" s="41">
        <v>6</v>
      </c>
      <c r="I13438" s="41">
        <v>6</v>
      </c>
      <c r="J13438" s="41">
        <v>10</v>
      </c>
      <c r="K13438" s="44">
        <v>1</v>
      </c>
      <c r="L13438" s="20">
        <v>4992500</v>
      </c>
      <c r="M13438" s="19" t="s">
        <v>15954</v>
      </c>
      <c r="N13438" s="28" t="s">
        <v>15953</v>
      </c>
    </row>
    <row r="13439" spans="1:14" ht="45" x14ac:dyDescent="0.25">
      <c r="A13439" s="27" t="s">
        <v>11125</v>
      </c>
      <c r="B13439" s="19" t="s">
        <v>17021</v>
      </c>
      <c r="C13439" s="19" t="s">
        <v>16785</v>
      </c>
      <c r="D13439" s="38" t="s">
        <v>16095</v>
      </c>
      <c r="E13439" s="38" t="s">
        <v>12198</v>
      </c>
      <c r="F13439" s="41">
        <v>78181900</v>
      </c>
      <c r="G13439" s="19" t="s">
        <v>16737</v>
      </c>
      <c r="H13439" s="41">
        <v>6</v>
      </c>
      <c r="I13439" s="41">
        <v>6</v>
      </c>
      <c r="J13439" s="41">
        <v>10</v>
      </c>
      <c r="K13439" s="44">
        <v>1</v>
      </c>
      <c r="L13439" s="20">
        <v>4992500</v>
      </c>
      <c r="M13439" s="19" t="s">
        <v>15954</v>
      </c>
      <c r="N13439" s="28" t="s">
        <v>15953</v>
      </c>
    </row>
    <row r="13440" spans="1:14" ht="45" x14ac:dyDescent="0.25">
      <c r="A13440" s="27" t="s">
        <v>11125</v>
      </c>
      <c r="B13440" s="19" t="s">
        <v>17021</v>
      </c>
      <c r="C13440" s="19" t="s">
        <v>16785</v>
      </c>
      <c r="D13440" s="38" t="s">
        <v>16095</v>
      </c>
      <c r="E13440" s="38" t="s">
        <v>12199</v>
      </c>
      <c r="F13440" s="41">
        <v>73152100</v>
      </c>
      <c r="G13440" s="19" t="s">
        <v>16737</v>
      </c>
      <c r="H13440" s="41">
        <v>6</v>
      </c>
      <c r="I13440" s="41">
        <v>6</v>
      </c>
      <c r="J13440" s="41">
        <v>10</v>
      </c>
      <c r="K13440" s="44">
        <v>1</v>
      </c>
      <c r="L13440" s="20">
        <v>13605100</v>
      </c>
      <c r="M13440" s="19" t="s">
        <v>15954</v>
      </c>
      <c r="N13440" s="28" t="s">
        <v>15953</v>
      </c>
    </row>
    <row r="13441" spans="1:14" ht="45" x14ac:dyDescent="0.25">
      <c r="A13441" s="27" t="s">
        <v>11125</v>
      </c>
      <c r="B13441" s="19" t="s">
        <v>17021</v>
      </c>
      <c r="C13441" s="19" t="s">
        <v>16785</v>
      </c>
      <c r="D13441" s="38" t="s">
        <v>16095</v>
      </c>
      <c r="E13441" s="38" t="s">
        <v>12200</v>
      </c>
      <c r="F13441" s="41">
        <v>72151800</v>
      </c>
      <c r="G13441" s="19" t="s">
        <v>16737</v>
      </c>
      <c r="H13441" s="41">
        <v>6</v>
      </c>
      <c r="I13441" s="41">
        <v>6</v>
      </c>
      <c r="J13441" s="41">
        <v>10</v>
      </c>
      <c r="K13441" s="44">
        <v>1</v>
      </c>
      <c r="L13441" s="20">
        <v>5704600</v>
      </c>
      <c r="M13441" s="19" t="s">
        <v>15954</v>
      </c>
      <c r="N13441" s="28" t="s">
        <v>15953</v>
      </c>
    </row>
    <row r="13442" spans="1:14" ht="45" x14ac:dyDescent="0.25">
      <c r="A13442" s="27" t="s">
        <v>11125</v>
      </c>
      <c r="B13442" s="19" t="s">
        <v>17021</v>
      </c>
      <c r="C13442" s="19" t="s">
        <v>16785</v>
      </c>
      <c r="D13442" s="38" t="s">
        <v>16095</v>
      </c>
      <c r="E13442" s="38" t="s">
        <v>12201</v>
      </c>
      <c r="F13442" s="41">
        <v>72154501</v>
      </c>
      <c r="G13442" s="19" t="s">
        <v>16737</v>
      </c>
      <c r="H13442" s="41">
        <v>6</v>
      </c>
      <c r="I13442" s="41">
        <v>6</v>
      </c>
      <c r="J13442" s="41">
        <v>10</v>
      </c>
      <c r="K13442" s="44">
        <v>1</v>
      </c>
      <c r="L13442" s="20">
        <v>8686131.3000000007</v>
      </c>
      <c r="M13442" s="19" t="s">
        <v>15954</v>
      </c>
      <c r="N13442" s="28" t="s">
        <v>15953</v>
      </c>
    </row>
    <row r="13443" spans="1:14" ht="45" x14ac:dyDescent="0.25">
      <c r="A13443" s="27" t="s">
        <v>11125</v>
      </c>
      <c r="B13443" s="19" t="s">
        <v>17021</v>
      </c>
      <c r="C13443" s="19" t="s">
        <v>16785</v>
      </c>
      <c r="D13443" s="38" t="s">
        <v>16095</v>
      </c>
      <c r="E13443" s="38" t="s">
        <v>12202</v>
      </c>
      <c r="F13443" s="41">
        <v>72101509</v>
      </c>
      <c r="G13443" s="19" t="s">
        <v>16737</v>
      </c>
      <c r="H13443" s="41">
        <v>6</v>
      </c>
      <c r="I13443" s="41">
        <v>6</v>
      </c>
      <c r="J13443" s="41">
        <v>10</v>
      </c>
      <c r="K13443" s="44">
        <v>1</v>
      </c>
      <c r="L13443" s="20">
        <v>4999999</v>
      </c>
      <c r="M13443" s="19" t="s">
        <v>15954</v>
      </c>
      <c r="N13443" s="28" t="s">
        <v>15953</v>
      </c>
    </row>
    <row r="13444" spans="1:14" ht="45" x14ac:dyDescent="0.25">
      <c r="A13444" s="27" t="s">
        <v>11125</v>
      </c>
      <c r="B13444" s="19" t="s">
        <v>17021</v>
      </c>
      <c r="C13444" s="19" t="s">
        <v>16785</v>
      </c>
      <c r="D13444" s="38" t="s">
        <v>16095</v>
      </c>
      <c r="E13444" s="38" t="s">
        <v>12203</v>
      </c>
      <c r="F13444" s="41" t="s">
        <v>5614</v>
      </c>
      <c r="G13444" s="19" t="s">
        <v>611</v>
      </c>
      <c r="H13444" s="41">
        <v>3</v>
      </c>
      <c r="I13444" s="41">
        <v>3</v>
      </c>
      <c r="J13444" s="41">
        <v>10</v>
      </c>
      <c r="K13444" s="44">
        <v>1</v>
      </c>
      <c r="L13444" s="20">
        <v>1405250</v>
      </c>
      <c r="M13444" s="19" t="s">
        <v>15954</v>
      </c>
      <c r="N13444" s="28" t="s">
        <v>15953</v>
      </c>
    </row>
    <row r="13445" spans="1:14" ht="45" x14ac:dyDescent="0.25">
      <c r="A13445" s="27" t="s">
        <v>11125</v>
      </c>
      <c r="B13445" s="19" t="s">
        <v>17021</v>
      </c>
      <c r="C13445" s="19" t="s">
        <v>16785</v>
      </c>
      <c r="D13445" s="38" t="s">
        <v>16095</v>
      </c>
      <c r="E13445" s="38" t="s">
        <v>12204</v>
      </c>
      <c r="F13445" s="41" t="s">
        <v>3946</v>
      </c>
      <c r="G13445" s="19" t="s">
        <v>614</v>
      </c>
      <c r="H13445" s="41">
        <v>3</v>
      </c>
      <c r="I13445" s="41">
        <v>6</v>
      </c>
      <c r="J13445" s="41">
        <v>10</v>
      </c>
      <c r="K13445" s="44">
        <v>1</v>
      </c>
      <c r="L13445" s="20">
        <v>348150</v>
      </c>
      <c r="M13445" s="19" t="s">
        <v>15954</v>
      </c>
      <c r="N13445" s="28" t="s">
        <v>15953</v>
      </c>
    </row>
    <row r="13446" spans="1:14" x14ac:dyDescent="0.25">
      <c r="A13446" s="27" t="s">
        <v>11125</v>
      </c>
      <c r="B13446" s="19" t="s">
        <v>17022</v>
      </c>
      <c r="C13446" s="19" t="s">
        <v>16762</v>
      </c>
      <c r="D13446" s="38" t="s">
        <v>16072</v>
      </c>
      <c r="E13446" s="38" t="s">
        <v>12025</v>
      </c>
      <c r="F13446" s="41" t="s">
        <v>3774</v>
      </c>
      <c r="G13446" s="19" t="s">
        <v>16737</v>
      </c>
      <c r="H13446" s="41">
        <v>6</v>
      </c>
      <c r="I13446" s="41">
        <v>6</v>
      </c>
      <c r="J13446" s="41">
        <v>10</v>
      </c>
      <c r="K13446" s="44">
        <v>1</v>
      </c>
      <c r="L13446" s="20">
        <v>3757682.73</v>
      </c>
      <c r="M13446" s="19" t="s">
        <v>15954</v>
      </c>
      <c r="N13446" s="28" t="s">
        <v>15953</v>
      </c>
    </row>
    <row r="13447" spans="1:14" x14ac:dyDescent="0.25">
      <c r="A13447" s="27" t="s">
        <v>11125</v>
      </c>
      <c r="B13447" s="19" t="s">
        <v>17022</v>
      </c>
      <c r="C13447" s="19" t="s">
        <v>16762</v>
      </c>
      <c r="D13447" s="38" t="s">
        <v>16072</v>
      </c>
      <c r="E13447" s="38" t="s">
        <v>4320</v>
      </c>
      <c r="F13447" s="41">
        <v>76111501</v>
      </c>
      <c r="G13447" s="19" t="s">
        <v>16737</v>
      </c>
      <c r="H13447" s="41">
        <v>6</v>
      </c>
      <c r="I13447" s="41">
        <v>6</v>
      </c>
      <c r="J13447" s="41">
        <v>10</v>
      </c>
      <c r="K13447" s="44">
        <v>1</v>
      </c>
      <c r="L13447" s="20">
        <v>11190000</v>
      </c>
      <c r="M13447" s="19" t="s">
        <v>15954</v>
      </c>
      <c r="N13447" s="28" t="s">
        <v>15953</v>
      </c>
    </row>
    <row r="13448" spans="1:14" ht="30" x14ac:dyDescent="0.25">
      <c r="A13448" s="27" t="s">
        <v>11125</v>
      </c>
      <c r="B13448" s="19" t="s">
        <v>17035</v>
      </c>
      <c r="C13448" s="19" t="s">
        <v>16790</v>
      </c>
      <c r="D13448" s="38" t="s">
        <v>16100</v>
      </c>
      <c r="E13448" s="38" t="s">
        <v>12205</v>
      </c>
      <c r="F13448" s="41">
        <v>72151001</v>
      </c>
      <c r="G13448" s="19" t="s">
        <v>16737</v>
      </c>
      <c r="H13448" s="41">
        <v>6</v>
      </c>
      <c r="I13448" s="41">
        <v>6</v>
      </c>
      <c r="J13448" s="41">
        <v>10</v>
      </c>
      <c r="K13448" s="44">
        <v>1</v>
      </c>
      <c r="L13448" s="20">
        <v>4896700</v>
      </c>
      <c r="M13448" s="19" t="s">
        <v>15954</v>
      </c>
      <c r="N13448" s="28" t="s">
        <v>15953</v>
      </c>
    </row>
    <row r="13449" spans="1:14" ht="30" x14ac:dyDescent="0.25">
      <c r="A13449" s="27" t="s">
        <v>11125</v>
      </c>
      <c r="B13449" s="19" t="s">
        <v>17022</v>
      </c>
      <c r="C13449" s="19" t="s">
        <v>16762</v>
      </c>
      <c r="D13449" s="38" t="s">
        <v>16072</v>
      </c>
      <c r="E13449" s="38" t="s">
        <v>12206</v>
      </c>
      <c r="F13449" s="41" t="s">
        <v>148</v>
      </c>
      <c r="G13449" s="19" t="s">
        <v>721</v>
      </c>
      <c r="H13449" s="41">
        <v>7</v>
      </c>
      <c r="I13449" s="41">
        <v>1</v>
      </c>
      <c r="J13449" s="41">
        <v>10</v>
      </c>
      <c r="K13449" s="44">
        <v>1</v>
      </c>
      <c r="L13449" s="20">
        <v>5000000</v>
      </c>
      <c r="M13449" s="19" t="s">
        <v>15954</v>
      </c>
      <c r="N13449" s="28" t="s">
        <v>15971</v>
      </c>
    </row>
    <row r="13450" spans="1:14" x14ac:dyDescent="0.25">
      <c r="A13450" s="27" t="s">
        <v>11125</v>
      </c>
      <c r="B13450" s="19" t="s">
        <v>15951</v>
      </c>
      <c r="C13450" s="19" t="s">
        <v>15951</v>
      </c>
      <c r="D13450" s="38" t="s">
        <v>15952</v>
      </c>
      <c r="E13450" s="38" t="s">
        <v>12207</v>
      </c>
      <c r="F13450" s="41">
        <v>93151510</v>
      </c>
      <c r="G13450" s="19" t="s">
        <v>16737</v>
      </c>
      <c r="H13450" s="41">
        <v>6</v>
      </c>
      <c r="I13450" s="41">
        <v>6</v>
      </c>
      <c r="J13450" s="41">
        <v>10</v>
      </c>
      <c r="K13450" s="44">
        <v>1</v>
      </c>
      <c r="L13450" s="20">
        <v>3460098</v>
      </c>
      <c r="M13450" s="19" t="s">
        <v>15954</v>
      </c>
      <c r="N13450" s="28" t="s">
        <v>15953</v>
      </c>
    </row>
    <row r="13451" spans="1:14" ht="30" x14ac:dyDescent="0.25">
      <c r="A13451" s="27" t="s">
        <v>11125</v>
      </c>
      <c r="B13451" s="19" t="s">
        <v>16759</v>
      </c>
      <c r="C13451" s="19" t="s">
        <v>16759</v>
      </c>
      <c r="D13451" s="38" t="s">
        <v>16069</v>
      </c>
      <c r="E13451" s="38" t="s">
        <v>12208</v>
      </c>
      <c r="F13451" s="41">
        <v>46181604</v>
      </c>
      <c r="G13451" s="19" t="s">
        <v>16737</v>
      </c>
      <c r="H13451" s="41">
        <v>6</v>
      </c>
      <c r="I13451" s="41">
        <v>6</v>
      </c>
      <c r="J13451" s="41">
        <v>10</v>
      </c>
      <c r="K13451" s="44">
        <v>1</v>
      </c>
      <c r="L13451" s="20">
        <v>3969840</v>
      </c>
      <c r="M13451" s="19" t="s">
        <v>11</v>
      </c>
      <c r="N13451" s="28" t="s">
        <v>15953</v>
      </c>
    </row>
    <row r="13452" spans="1:14" ht="30" x14ac:dyDescent="0.25">
      <c r="A13452" s="27" t="s">
        <v>11125</v>
      </c>
      <c r="B13452" s="19" t="s">
        <v>16759</v>
      </c>
      <c r="C13452" s="19" t="s">
        <v>16759</v>
      </c>
      <c r="D13452" s="38" t="s">
        <v>16069</v>
      </c>
      <c r="E13452" s="38" t="s">
        <v>12209</v>
      </c>
      <c r="F13452" s="41">
        <v>46181522</v>
      </c>
      <c r="G13452" s="19" t="s">
        <v>16737</v>
      </c>
      <c r="H13452" s="41">
        <v>6</v>
      </c>
      <c r="I13452" s="41">
        <v>6</v>
      </c>
      <c r="J13452" s="41">
        <v>10</v>
      </c>
      <c r="K13452" s="44">
        <v>1</v>
      </c>
      <c r="L13452" s="20">
        <v>662354</v>
      </c>
      <c r="M13452" s="19" t="s">
        <v>11</v>
      </c>
      <c r="N13452" s="28" t="s">
        <v>15953</v>
      </c>
    </row>
    <row r="13453" spans="1:14" ht="30" x14ac:dyDescent="0.25">
      <c r="A13453" s="27" t="s">
        <v>11125</v>
      </c>
      <c r="B13453" s="19" t="s">
        <v>17027</v>
      </c>
      <c r="C13453" s="19" t="s">
        <v>16970</v>
      </c>
      <c r="D13453" s="38" t="s">
        <v>16282</v>
      </c>
      <c r="E13453" s="38" t="s">
        <v>12210</v>
      </c>
      <c r="F13453" s="41">
        <v>93171502</v>
      </c>
      <c r="G13453" s="19" t="s">
        <v>16737</v>
      </c>
      <c r="H13453" s="41">
        <v>6</v>
      </c>
      <c r="I13453" s="41">
        <v>6</v>
      </c>
      <c r="J13453" s="41">
        <v>10</v>
      </c>
      <c r="K13453" s="44">
        <v>1</v>
      </c>
      <c r="L13453" s="20">
        <v>6891918</v>
      </c>
      <c r="M13453" s="19" t="s">
        <v>15954</v>
      </c>
      <c r="N13453" s="28" t="s">
        <v>15953</v>
      </c>
    </row>
    <row r="13454" spans="1:14" ht="45" x14ac:dyDescent="0.25">
      <c r="A13454" s="27" t="s">
        <v>11125</v>
      </c>
      <c r="B13454" s="19" t="s">
        <v>17014</v>
      </c>
      <c r="C13454" s="19" t="s">
        <v>16811</v>
      </c>
      <c r="D13454" s="38" t="s">
        <v>16121</v>
      </c>
      <c r="E13454" s="38" t="s">
        <v>12211</v>
      </c>
      <c r="F13454" s="41">
        <v>31211502</v>
      </c>
      <c r="G13454" s="19" t="s">
        <v>16737</v>
      </c>
      <c r="H13454" s="41">
        <v>6</v>
      </c>
      <c r="I13454" s="41">
        <v>6</v>
      </c>
      <c r="J13454" s="41">
        <v>16</v>
      </c>
      <c r="K13454" s="44">
        <v>27</v>
      </c>
      <c r="L13454" s="20">
        <v>5262300</v>
      </c>
      <c r="M13454" s="19" t="s">
        <v>11</v>
      </c>
      <c r="N13454" s="28" t="s">
        <v>15953</v>
      </c>
    </row>
    <row r="13455" spans="1:14" ht="30" x14ac:dyDescent="0.25">
      <c r="A13455" s="27" t="s">
        <v>11125</v>
      </c>
      <c r="B13455" s="19" t="s">
        <v>16835</v>
      </c>
      <c r="C13455" s="19" t="s">
        <v>16835</v>
      </c>
      <c r="D13455" s="38" t="s">
        <v>16145</v>
      </c>
      <c r="E13455" s="38" t="s">
        <v>12212</v>
      </c>
      <c r="F13455" s="41" t="s">
        <v>979</v>
      </c>
      <c r="G13455" s="19" t="s">
        <v>16737</v>
      </c>
      <c r="H13455" s="41">
        <v>6</v>
      </c>
      <c r="I13455" s="41">
        <v>6</v>
      </c>
      <c r="J13455" s="41">
        <v>10</v>
      </c>
      <c r="K13455" s="44">
        <v>11</v>
      </c>
      <c r="L13455" s="20">
        <v>148390</v>
      </c>
      <c r="M13455" s="19" t="s">
        <v>11</v>
      </c>
      <c r="N13455" s="28" t="s">
        <v>15953</v>
      </c>
    </row>
    <row r="13456" spans="1:14" ht="30" x14ac:dyDescent="0.25">
      <c r="A13456" s="27" t="s">
        <v>11125</v>
      </c>
      <c r="B13456" s="19" t="s">
        <v>16835</v>
      </c>
      <c r="C13456" s="19" t="s">
        <v>16835</v>
      </c>
      <c r="D13456" s="38" t="s">
        <v>16145</v>
      </c>
      <c r="E13456" s="38" t="s">
        <v>12213</v>
      </c>
      <c r="F13456" s="41" t="s">
        <v>979</v>
      </c>
      <c r="G13456" s="19" t="s">
        <v>16737</v>
      </c>
      <c r="H13456" s="41">
        <v>6</v>
      </c>
      <c r="I13456" s="41">
        <v>6</v>
      </c>
      <c r="J13456" s="41">
        <v>10</v>
      </c>
      <c r="K13456" s="44">
        <v>10</v>
      </c>
      <c r="L13456" s="20">
        <v>166900</v>
      </c>
      <c r="M13456" s="19" t="s">
        <v>11</v>
      </c>
      <c r="N13456" s="28" t="s">
        <v>15953</v>
      </c>
    </row>
    <row r="13457" spans="1:14" ht="30" x14ac:dyDescent="0.25">
      <c r="A13457" s="27" t="s">
        <v>11125</v>
      </c>
      <c r="B13457" s="19" t="s">
        <v>16835</v>
      </c>
      <c r="C13457" s="19" t="s">
        <v>16835</v>
      </c>
      <c r="D13457" s="38" t="s">
        <v>16145</v>
      </c>
      <c r="E13457" s="38" t="s">
        <v>12214</v>
      </c>
      <c r="F13457" s="41" t="s">
        <v>2439</v>
      </c>
      <c r="G13457" s="19" t="s">
        <v>16737</v>
      </c>
      <c r="H13457" s="41">
        <v>6</v>
      </c>
      <c r="I13457" s="41">
        <v>6</v>
      </c>
      <c r="J13457" s="41">
        <v>10</v>
      </c>
      <c r="K13457" s="44">
        <v>50</v>
      </c>
      <c r="L13457" s="20">
        <v>97500</v>
      </c>
      <c r="M13457" s="19" t="s">
        <v>11</v>
      </c>
      <c r="N13457" s="28" t="s">
        <v>15953</v>
      </c>
    </row>
    <row r="13458" spans="1:14" ht="90" x14ac:dyDescent="0.25">
      <c r="A13458" s="27" t="s">
        <v>11125</v>
      </c>
      <c r="B13458" s="19" t="s">
        <v>17012</v>
      </c>
      <c r="C13458" s="19" t="s">
        <v>16739</v>
      </c>
      <c r="D13458" s="38" t="s">
        <v>16049</v>
      </c>
      <c r="E13458" s="38" t="s">
        <v>12215</v>
      </c>
      <c r="F13458" s="41" t="s">
        <v>1265</v>
      </c>
      <c r="G13458" s="19" t="s">
        <v>16737</v>
      </c>
      <c r="H13458" s="41">
        <v>6</v>
      </c>
      <c r="I13458" s="41">
        <v>6</v>
      </c>
      <c r="J13458" s="41">
        <v>10</v>
      </c>
      <c r="K13458" s="44">
        <v>30</v>
      </c>
      <c r="L13458" s="20">
        <v>1407000</v>
      </c>
      <c r="M13458" s="19" t="s">
        <v>11</v>
      </c>
      <c r="N13458" s="28" t="s">
        <v>15953</v>
      </c>
    </row>
    <row r="13459" spans="1:14" ht="45" x14ac:dyDescent="0.25">
      <c r="A13459" s="27" t="s">
        <v>11125</v>
      </c>
      <c r="B13459" s="19" t="s">
        <v>17014</v>
      </c>
      <c r="C13459" s="19" t="s">
        <v>16811</v>
      </c>
      <c r="D13459" s="38" t="s">
        <v>16121</v>
      </c>
      <c r="E13459" s="38" t="s">
        <v>12216</v>
      </c>
      <c r="F13459" s="41" t="s">
        <v>12217</v>
      </c>
      <c r="G13459" s="19" t="s">
        <v>16737</v>
      </c>
      <c r="H13459" s="41">
        <v>6</v>
      </c>
      <c r="I13459" s="41">
        <v>6</v>
      </c>
      <c r="J13459" s="41">
        <v>10</v>
      </c>
      <c r="K13459" s="44">
        <v>20</v>
      </c>
      <c r="L13459" s="20">
        <v>2258000</v>
      </c>
      <c r="M13459" s="19" t="s">
        <v>11</v>
      </c>
      <c r="N13459" s="28" t="s">
        <v>15953</v>
      </c>
    </row>
    <row r="13460" spans="1:14" ht="45" x14ac:dyDescent="0.25">
      <c r="A13460" s="27" t="s">
        <v>11125</v>
      </c>
      <c r="B13460" s="19" t="s">
        <v>17014</v>
      </c>
      <c r="C13460" s="19" t="s">
        <v>16811</v>
      </c>
      <c r="D13460" s="38" t="s">
        <v>16121</v>
      </c>
      <c r="E13460" s="38" t="s">
        <v>12218</v>
      </c>
      <c r="F13460" s="41" t="s">
        <v>1781</v>
      </c>
      <c r="G13460" s="19" t="s">
        <v>16737</v>
      </c>
      <c r="H13460" s="41">
        <v>6</v>
      </c>
      <c r="I13460" s="41">
        <v>6</v>
      </c>
      <c r="J13460" s="41">
        <v>10</v>
      </c>
      <c r="K13460" s="44">
        <v>13</v>
      </c>
      <c r="L13460" s="20">
        <v>2951000</v>
      </c>
      <c r="M13460" s="19" t="s">
        <v>11</v>
      </c>
      <c r="N13460" s="28" t="s">
        <v>15953</v>
      </c>
    </row>
    <row r="13461" spans="1:14" ht="45" x14ac:dyDescent="0.25">
      <c r="A13461" s="27" t="s">
        <v>11125</v>
      </c>
      <c r="B13461" s="19" t="s">
        <v>17014</v>
      </c>
      <c r="C13461" s="19" t="s">
        <v>16811</v>
      </c>
      <c r="D13461" s="38" t="s">
        <v>16121</v>
      </c>
      <c r="E13461" s="38" t="s">
        <v>12219</v>
      </c>
      <c r="F13461" s="41" t="s">
        <v>1412</v>
      </c>
      <c r="G13461" s="19" t="s">
        <v>16737</v>
      </c>
      <c r="H13461" s="41">
        <v>6</v>
      </c>
      <c r="I13461" s="41">
        <v>6</v>
      </c>
      <c r="J13461" s="41">
        <v>10</v>
      </c>
      <c r="K13461" s="44">
        <v>15</v>
      </c>
      <c r="L13461" s="20">
        <v>7003500</v>
      </c>
      <c r="M13461" s="19" t="s">
        <v>11</v>
      </c>
      <c r="N13461" s="28" t="s">
        <v>15953</v>
      </c>
    </row>
    <row r="13462" spans="1:14" ht="45" x14ac:dyDescent="0.25">
      <c r="A13462" s="27" t="s">
        <v>11125</v>
      </c>
      <c r="B13462" s="19" t="s">
        <v>17014</v>
      </c>
      <c r="C13462" s="19" t="s">
        <v>16811</v>
      </c>
      <c r="D13462" s="38" t="s">
        <v>16121</v>
      </c>
      <c r="E13462" s="38" t="s">
        <v>12220</v>
      </c>
      <c r="F13462" s="41">
        <v>31211502</v>
      </c>
      <c r="G13462" s="19" t="s">
        <v>16737</v>
      </c>
      <c r="H13462" s="41">
        <v>6</v>
      </c>
      <c r="I13462" s="41">
        <v>6</v>
      </c>
      <c r="J13462" s="41">
        <v>10</v>
      </c>
      <c r="K13462" s="44">
        <v>20</v>
      </c>
      <c r="L13462" s="20">
        <v>7396000</v>
      </c>
      <c r="M13462" s="19" t="s">
        <v>11</v>
      </c>
      <c r="N13462" s="28" t="s">
        <v>15953</v>
      </c>
    </row>
    <row r="13463" spans="1:14" ht="45" x14ac:dyDescent="0.25">
      <c r="A13463" s="27" t="s">
        <v>11125</v>
      </c>
      <c r="B13463" s="19" t="s">
        <v>17014</v>
      </c>
      <c r="C13463" s="19" t="s">
        <v>16811</v>
      </c>
      <c r="D13463" s="38" t="s">
        <v>16121</v>
      </c>
      <c r="E13463" s="38" t="s">
        <v>12221</v>
      </c>
      <c r="F13463" s="41">
        <v>31211502</v>
      </c>
      <c r="G13463" s="19" t="s">
        <v>16737</v>
      </c>
      <c r="H13463" s="41">
        <v>6</v>
      </c>
      <c r="I13463" s="41">
        <v>6</v>
      </c>
      <c r="J13463" s="41">
        <v>10</v>
      </c>
      <c r="K13463" s="44">
        <v>2</v>
      </c>
      <c r="L13463" s="20">
        <v>1399800</v>
      </c>
      <c r="M13463" s="19" t="s">
        <v>11</v>
      </c>
      <c r="N13463" s="28" t="s">
        <v>15953</v>
      </c>
    </row>
    <row r="13464" spans="1:14" ht="45" x14ac:dyDescent="0.25">
      <c r="A13464" s="27" t="s">
        <v>11125</v>
      </c>
      <c r="B13464" s="19" t="s">
        <v>17014</v>
      </c>
      <c r="C13464" s="19" t="s">
        <v>16811</v>
      </c>
      <c r="D13464" s="38" t="s">
        <v>16121</v>
      </c>
      <c r="E13464" s="38" t="s">
        <v>12222</v>
      </c>
      <c r="F13464" s="41">
        <v>31211502</v>
      </c>
      <c r="G13464" s="19" t="s">
        <v>16737</v>
      </c>
      <c r="H13464" s="41">
        <v>6</v>
      </c>
      <c r="I13464" s="41">
        <v>6</v>
      </c>
      <c r="J13464" s="41">
        <v>10</v>
      </c>
      <c r="K13464" s="44">
        <v>1</v>
      </c>
      <c r="L13464" s="20">
        <v>689900</v>
      </c>
      <c r="M13464" s="19" t="s">
        <v>11</v>
      </c>
      <c r="N13464" s="28" t="s">
        <v>15953</v>
      </c>
    </row>
    <row r="13465" spans="1:14" ht="45" x14ac:dyDescent="0.25">
      <c r="A13465" s="27" t="s">
        <v>11125</v>
      </c>
      <c r="B13465" s="19" t="s">
        <v>17014</v>
      </c>
      <c r="C13465" s="19" t="s">
        <v>16811</v>
      </c>
      <c r="D13465" s="38" t="s">
        <v>16121</v>
      </c>
      <c r="E13465" s="38" t="s">
        <v>12223</v>
      </c>
      <c r="F13465" s="41">
        <v>31211502</v>
      </c>
      <c r="G13465" s="19" t="s">
        <v>16737</v>
      </c>
      <c r="H13465" s="41">
        <v>6</v>
      </c>
      <c r="I13465" s="41">
        <v>6</v>
      </c>
      <c r="J13465" s="41">
        <v>10</v>
      </c>
      <c r="K13465" s="44">
        <v>1</v>
      </c>
      <c r="L13465" s="20">
        <v>689900</v>
      </c>
      <c r="M13465" s="19" t="s">
        <v>11</v>
      </c>
      <c r="N13465" s="28" t="s">
        <v>15953</v>
      </c>
    </row>
    <row r="13466" spans="1:14" ht="30" x14ac:dyDescent="0.25">
      <c r="A13466" s="27" t="s">
        <v>11125</v>
      </c>
      <c r="B13466" s="19" t="s">
        <v>17014</v>
      </c>
      <c r="C13466" s="19" t="s">
        <v>16741</v>
      </c>
      <c r="D13466" s="38" t="s">
        <v>16051</v>
      </c>
      <c r="E13466" s="38" t="s">
        <v>12224</v>
      </c>
      <c r="F13466" s="41">
        <v>31133710</v>
      </c>
      <c r="G13466" s="19" t="s">
        <v>16737</v>
      </c>
      <c r="H13466" s="41">
        <v>6</v>
      </c>
      <c r="I13466" s="41">
        <v>6</v>
      </c>
      <c r="J13466" s="41">
        <v>10</v>
      </c>
      <c r="K13466" s="44">
        <v>25</v>
      </c>
      <c r="L13466" s="20">
        <v>1317250</v>
      </c>
      <c r="M13466" s="19" t="s">
        <v>11</v>
      </c>
      <c r="N13466" s="28" t="s">
        <v>15953</v>
      </c>
    </row>
    <row r="13467" spans="1:14" ht="30" x14ac:dyDescent="0.25">
      <c r="A13467" s="27" t="s">
        <v>11125</v>
      </c>
      <c r="B13467" s="19" t="s">
        <v>17014</v>
      </c>
      <c r="C13467" s="19" t="s">
        <v>16741</v>
      </c>
      <c r="D13467" s="38" t="s">
        <v>16051</v>
      </c>
      <c r="E13467" s="38" t="s">
        <v>12225</v>
      </c>
      <c r="F13467" s="41">
        <v>12161804</v>
      </c>
      <c r="G13467" s="19" t="s">
        <v>16737</v>
      </c>
      <c r="H13467" s="41">
        <v>6</v>
      </c>
      <c r="I13467" s="41">
        <v>6</v>
      </c>
      <c r="J13467" s="41">
        <v>10</v>
      </c>
      <c r="K13467" s="44">
        <v>10</v>
      </c>
      <c r="L13467" s="20">
        <v>1868900</v>
      </c>
      <c r="M13467" s="19" t="s">
        <v>11</v>
      </c>
      <c r="N13467" s="28" t="s">
        <v>15953</v>
      </c>
    </row>
    <row r="13468" spans="1:14" ht="30" x14ac:dyDescent="0.25">
      <c r="A13468" s="27" t="s">
        <v>11125</v>
      </c>
      <c r="B13468" s="19" t="s">
        <v>17013</v>
      </c>
      <c r="C13468" s="19" t="s">
        <v>16851</v>
      </c>
      <c r="D13468" s="38" t="s">
        <v>16161</v>
      </c>
      <c r="E13468" s="38" t="s">
        <v>12226</v>
      </c>
      <c r="F13468" s="41">
        <v>40141600</v>
      </c>
      <c r="G13468" s="19" t="s">
        <v>16737</v>
      </c>
      <c r="H13468" s="41">
        <v>6</v>
      </c>
      <c r="I13468" s="41">
        <v>6</v>
      </c>
      <c r="J13468" s="41">
        <v>10</v>
      </c>
      <c r="K13468" s="44">
        <v>30</v>
      </c>
      <c r="L13468" s="20">
        <v>1113000</v>
      </c>
      <c r="M13468" s="19" t="s">
        <v>11</v>
      </c>
      <c r="N13468" s="28" t="s">
        <v>15953</v>
      </c>
    </row>
    <row r="13469" spans="1:14" x14ac:dyDescent="0.25">
      <c r="A13469" s="27" t="s">
        <v>11125</v>
      </c>
      <c r="B13469" s="19" t="s">
        <v>17060</v>
      </c>
      <c r="C13469" s="19" t="s">
        <v>16855</v>
      </c>
      <c r="D13469" s="38" t="s">
        <v>16165</v>
      </c>
      <c r="E13469" s="38" t="s">
        <v>12227</v>
      </c>
      <c r="F13469" s="41">
        <v>30181807</v>
      </c>
      <c r="G13469" s="19" t="s">
        <v>16737</v>
      </c>
      <c r="H13469" s="41">
        <v>6</v>
      </c>
      <c r="I13469" s="41">
        <v>6</v>
      </c>
      <c r="J13469" s="41">
        <v>10</v>
      </c>
      <c r="K13469" s="44">
        <v>12</v>
      </c>
      <c r="L13469" s="20">
        <v>155880</v>
      </c>
      <c r="M13469" s="19" t="s">
        <v>11</v>
      </c>
      <c r="N13469" s="28" t="s">
        <v>15953</v>
      </c>
    </row>
    <row r="13470" spans="1:14" x14ac:dyDescent="0.25">
      <c r="A13470" s="27" t="s">
        <v>11125</v>
      </c>
      <c r="B13470" s="19" t="s">
        <v>17060</v>
      </c>
      <c r="C13470" s="19" t="s">
        <v>16855</v>
      </c>
      <c r="D13470" s="38" t="s">
        <v>16165</v>
      </c>
      <c r="E13470" s="38" t="s">
        <v>12228</v>
      </c>
      <c r="F13470" s="41">
        <v>31201605</v>
      </c>
      <c r="G13470" s="19" t="s">
        <v>16737</v>
      </c>
      <c r="H13470" s="41">
        <v>6</v>
      </c>
      <c r="I13470" s="41">
        <v>6</v>
      </c>
      <c r="J13470" s="41">
        <v>10</v>
      </c>
      <c r="K13470" s="44">
        <v>19</v>
      </c>
      <c r="L13470" s="20">
        <v>566200</v>
      </c>
      <c r="M13470" s="19" t="s">
        <v>15960</v>
      </c>
      <c r="N13470" s="28" t="s">
        <v>15953</v>
      </c>
    </row>
    <row r="13471" spans="1:14" x14ac:dyDescent="0.25">
      <c r="A13471" s="27" t="s">
        <v>11125</v>
      </c>
      <c r="B13471" s="19" t="s">
        <v>17060</v>
      </c>
      <c r="C13471" s="19" t="s">
        <v>16855</v>
      </c>
      <c r="D13471" s="38" t="s">
        <v>16165</v>
      </c>
      <c r="E13471" s="38" t="s">
        <v>12229</v>
      </c>
      <c r="F13471" s="41">
        <v>11111601</v>
      </c>
      <c r="G13471" s="19" t="s">
        <v>16737</v>
      </c>
      <c r="H13471" s="41">
        <v>6</v>
      </c>
      <c r="I13471" s="41">
        <v>6</v>
      </c>
      <c r="J13471" s="41">
        <v>10</v>
      </c>
      <c r="K13471" s="44">
        <v>15</v>
      </c>
      <c r="L13471" s="20">
        <v>148500</v>
      </c>
      <c r="M13471" s="19" t="s">
        <v>15970</v>
      </c>
      <c r="N13471" s="28" t="s">
        <v>15953</v>
      </c>
    </row>
    <row r="13472" spans="1:14" x14ac:dyDescent="0.25">
      <c r="A13472" s="27" t="s">
        <v>11125</v>
      </c>
      <c r="B13472" s="19" t="s">
        <v>17060</v>
      </c>
      <c r="C13472" s="19" t="s">
        <v>16855</v>
      </c>
      <c r="D13472" s="38" t="s">
        <v>16165</v>
      </c>
      <c r="E13472" s="38" t="s">
        <v>12230</v>
      </c>
      <c r="F13472" s="41">
        <v>30161503</v>
      </c>
      <c r="G13472" s="19" t="s">
        <v>16737</v>
      </c>
      <c r="H13472" s="41">
        <v>6</v>
      </c>
      <c r="I13472" s="41">
        <v>6</v>
      </c>
      <c r="J13472" s="41">
        <v>10</v>
      </c>
      <c r="K13472" s="44">
        <v>15</v>
      </c>
      <c r="L13472" s="20">
        <v>658500</v>
      </c>
      <c r="M13472" s="19" t="s">
        <v>11</v>
      </c>
      <c r="N13472" s="28" t="s">
        <v>15953</v>
      </c>
    </row>
    <row r="13473" spans="1:14" ht="30" x14ac:dyDescent="0.25">
      <c r="A13473" s="27" t="s">
        <v>11125</v>
      </c>
      <c r="B13473" s="19" t="s">
        <v>17060</v>
      </c>
      <c r="C13473" s="19" t="s">
        <v>16857</v>
      </c>
      <c r="D13473" s="38" t="s">
        <v>16167</v>
      </c>
      <c r="E13473" s="38" t="s">
        <v>12231</v>
      </c>
      <c r="F13473" s="41">
        <v>30103803</v>
      </c>
      <c r="G13473" s="19" t="s">
        <v>16737</v>
      </c>
      <c r="H13473" s="41">
        <v>6</v>
      </c>
      <c r="I13473" s="41">
        <v>6</v>
      </c>
      <c r="J13473" s="41">
        <v>10</v>
      </c>
      <c r="K13473" s="44">
        <v>15</v>
      </c>
      <c r="L13473" s="20">
        <v>4999350</v>
      </c>
      <c r="M13473" s="19" t="s">
        <v>11</v>
      </c>
      <c r="N13473" s="28" t="s">
        <v>15953</v>
      </c>
    </row>
    <row r="13474" spans="1:14" ht="30" x14ac:dyDescent="0.25">
      <c r="A13474" s="27" t="s">
        <v>11125</v>
      </c>
      <c r="B13474" s="19" t="s">
        <v>17015</v>
      </c>
      <c r="C13474" s="19" t="s">
        <v>16742</v>
      </c>
      <c r="D13474" s="38" t="s">
        <v>16052</v>
      </c>
      <c r="E13474" s="38" t="s">
        <v>12232</v>
      </c>
      <c r="F13474" s="41">
        <v>31211904</v>
      </c>
      <c r="G13474" s="19" t="s">
        <v>16737</v>
      </c>
      <c r="H13474" s="41">
        <v>6</v>
      </c>
      <c r="I13474" s="41">
        <v>6</v>
      </c>
      <c r="J13474" s="41">
        <v>10</v>
      </c>
      <c r="K13474" s="44">
        <v>41</v>
      </c>
      <c r="L13474" s="20">
        <v>885600</v>
      </c>
      <c r="M13474" s="19" t="s">
        <v>11</v>
      </c>
      <c r="N13474" s="28" t="s">
        <v>15953</v>
      </c>
    </row>
    <row r="13475" spans="1:14" ht="45" x14ac:dyDescent="0.25">
      <c r="A13475" s="27" t="s">
        <v>11125</v>
      </c>
      <c r="B13475" s="19" t="s">
        <v>16745</v>
      </c>
      <c r="C13475" s="19" t="s">
        <v>16745</v>
      </c>
      <c r="D13475" s="38" t="s">
        <v>16055</v>
      </c>
      <c r="E13475" s="38" t="s">
        <v>12233</v>
      </c>
      <c r="F13475" s="41">
        <v>30181800</v>
      </c>
      <c r="G13475" s="19" t="s">
        <v>16737</v>
      </c>
      <c r="H13475" s="41">
        <v>6</v>
      </c>
      <c r="I13475" s="41">
        <v>6</v>
      </c>
      <c r="J13475" s="41">
        <v>10</v>
      </c>
      <c r="K13475" s="44">
        <v>15</v>
      </c>
      <c r="L13475" s="20">
        <v>1273500</v>
      </c>
      <c r="M13475" s="19" t="s">
        <v>11</v>
      </c>
      <c r="N13475" s="28" t="s">
        <v>15953</v>
      </c>
    </row>
    <row r="13476" spans="1:14" ht="45" x14ac:dyDescent="0.25">
      <c r="A13476" s="27" t="s">
        <v>11125</v>
      </c>
      <c r="B13476" s="19" t="s">
        <v>16745</v>
      </c>
      <c r="C13476" s="19" t="s">
        <v>16745</v>
      </c>
      <c r="D13476" s="38" t="s">
        <v>16055</v>
      </c>
      <c r="E13476" s="38" t="s">
        <v>12234</v>
      </c>
      <c r="F13476" s="41">
        <v>30181800</v>
      </c>
      <c r="G13476" s="19" t="s">
        <v>16737</v>
      </c>
      <c r="H13476" s="41">
        <v>6</v>
      </c>
      <c r="I13476" s="41">
        <v>6</v>
      </c>
      <c r="J13476" s="41">
        <v>10</v>
      </c>
      <c r="K13476" s="44">
        <v>25</v>
      </c>
      <c r="L13476" s="20">
        <v>705000</v>
      </c>
      <c r="M13476" s="19" t="s">
        <v>11</v>
      </c>
      <c r="N13476" s="28" t="s">
        <v>15953</v>
      </c>
    </row>
    <row r="13477" spans="1:14" ht="45" x14ac:dyDescent="0.25">
      <c r="A13477" s="27" t="s">
        <v>11125</v>
      </c>
      <c r="B13477" s="19" t="s">
        <v>16745</v>
      </c>
      <c r="C13477" s="19" t="s">
        <v>16745</v>
      </c>
      <c r="D13477" s="38" t="s">
        <v>16055</v>
      </c>
      <c r="E13477" s="38" t="s">
        <v>12235</v>
      </c>
      <c r="F13477" s="41">
        <v>31162402</v>
      </c>
      <c r="G13477" s="19" t="s">
        <v>16737</v>
      </c>
      <c r="H13477" s="41">
        <v>6</v>
      </c>
      <c r="I13477" s="41">
        <v>6</v>
      </c>
      <c r="J13477" s="41">
        <v>10</v>
      </c>
      <c r="K13477" s="44">
        <v>31</v>
      </c>
      <c r="L13477" s="20">
        <v>588690</v>
      </c>
      <c r="M13477" s="19" t="s">
        <v>11</v>
      </c>
      <c r="N13477" s="28" t="s">
        <v>15953</v>
      </c>
    </row>
    <row r="13478" spans="1:14" ht="45" x14ac:dyDescent="0.25">
      <c r="A13478" s="27" t="s">
        <v>11125</v>
      </c>
      <c r="B13478" s="19" t="s">
        <v>16745</v>
      </c>
      <c r="C13478" s="19" t="s">
        <v>16745</v>
      </c>
      <c r="D13478" s="38" t="s">
        <v>16055</v>
      </c>
      <c r="E13478" s="38" t="s">
        <v>12236</v>
      </c>
      <c r="F13478" s="41">
        <v>46171501</v>
      </c>
      <c r="G13478" s="19" t="s">
        <v>16737</v>
      </c>
      <c r="H13478" s="41">
        <v>6</v>
      </c>
      <c r="I13478" s="41">
        <v>6</v>
      </c>
      <c r="J13478" s="41">
        <v>10</v>
      </c>
      <c r="K13478" s="44">
        <v>5</v>
      </c>
      <c r="L13478" s="20">
        <v>324500</v>
      </c>
      <c r="M13478" s="19" t="s">
        <v>11</v>
      </c>
      <c r="N13478" s="28" t="s">
        <v>15953</v>
      </c>
    </row>
    <row r="13479" spans="1:14" ht="30" x14ac:dyDescent="0.25">
      <c r="A13479" s="27" t="s">
        <v>11125</v>
      </c>
      <c r="B13479" s="19" t="s">
        <v>17061</v>
      </c>
      <c r="C13479" s="19" t="s">
        <v>16864</v>
      </c>
      <c r="D13479" s="38" t="s">
        <v>16174</v>
      </c>
      <c r="E13479" s="38" t="s">
        <v>12237</v>
      </c>
      <c r="F13479" s="41">
        <v>30181503</v>
      </c>
      <c r="G13479" s="19" t="s">
        <v>16737</v>
      </c>
      <c r="H13479" s="41">
        <v>6</v>
      </c>
      <c r="I13479" s="41">
        <v>6</v>
      </c>
      <c r="J13479" s="41">
        <v>10</v>
      </c>
      <c r="K13479" s="44">
        <v>10</v>
      </c>
      <c r="L13479" s="20">
        <v>1099000</v>
      </c>
      <c r="M13479" s="19" t="s">
        <v>11</v>
      </c>
      <c r="N13479" s="28" t="s">
        <v>15953</v>
      </c>
    </row>
    <row r="13480" spans="1:14" ht="45" x14ac:dyDescent="0.25">
      <c r="A13480" s="27" t="s">
        <v>11125</v>
      </c>
      <c r="B13480" s="19" t="s">
        <v>17063</v>
      </c>
      <c r="C13480" s="19" t="s">
        <v>16866</v>
      </c>
      <c r="D13480" s="38" t="s">
        <v>16176</v>
      </c>
      <c r="E13480" s="38" t="s">
        <v>12238</v>
      </c>
      <c r="F13480" s="41">
        <v>39121308</v>
      </c>
      <c r="G13480" s="19" t="s">
        <v>16737</v>
      </c>
      <c r="H13480" s="41">
        <v>6</v>
      </c>
      <c r="I13480" s="41">
        <v>6</v>
      </c>
      <c r="J13480" s="41">
        <v>10</v>
      </c>
      <c r="K13480" s="44">
        <v>30</v>
      </c>
      <c r="L13480" s="20">
        <v>183000</v>
      </c>
      <c r="M13480" s="19" t="s">
        <v>11</v>
      </c>
      <c r="N13480" s="28" t="s">
        <v>15953</v>
      </c>
    </row>
    <row r="13481" spans="1:14" ht="60" x14ac:dyDescent="0.25">
      <c r="A13481" s="27" t="s">
        <v>11125</v>
      </c>
      <c r="B13481" s="19" t="s">
        <v>17063</v>
      </c>
      <c r="C13481" s="19" t="s">
        <v>16869</v>
      </c>
      <c r="D13481" s="38" t="s">
        <v>16179</v>
      </c>
      <c r="E13481" s="38" t="s">
        <v>12239</v>
      </c>
      <c r="F13481" s="41">
        <v>39101601</v>
      </c>
      <c r="G13481" s="19" t="s">
        <v>16737</v>
      </c>
      <c r="H13481" s="41">
        <v>6</v>
      </c>
      <c r="I13481" s="41">
        <v>6</v>
      </c>
      <c r="J13481" s="41">
        <v>10</v>
      </c>
      <c r="K13481" s="44">
        <v>13</v>
      </c>
      <c r="L13481" s="20">
        <v>1935700</v>
      </c>
      <c r="M13481" s="19" t="s">
        <v>11</v>
      </c>
      <c r="N13481" s="28" t="s">
        <v>15953</v>
      </c>
    </row>
    <row r="13482" spans="1:14" ht="60" x14ac:dyDescent="0.25">
      <c r="A13482" s="27" t="s">
        <v>11125</v>
      </c>
      <c r="B13482" s="19" t="s">
        <v>17063</v>
      </c>
      <c r="C13482" s="19" t="s">
        <v>16869</v>
      </c>
      <c r="D13482" s="38" t="s">
        <v>16179</v>
      </c>
      <c r="E13482" s="38" t="s">
        <v>12240</v>
      </c>
      <c r="F13482" s="41">
        <v>39101601</v>
      </c>
      <c r="G13482" s="19" t="s">
        <v>16737</v>
      </c>
      <c r="H13482" s="41">
        <v>6</v>
      </c>
      <c r="I13482" s="41">
        <v>6</v>
      </c>
      <c r="J13482" s="41">
        <v>10</v>
      </c>
      <c r="K13482" s="44">
        <v>13</v>
      </c>
      <c r="L13482" s="20">
        <v>1818700</v>
      </c>
      <c r="M13482" s="19" t="s">
        <v>11</v>
      </c>
      <c r="N13482" s="28" t="s">
        <v>15953</v>
      </c>
    </row>
    <row r="13483" spans="1:14" ht="60" x14ac:dyDescent="0.25">
      <c r="A13483" s="27" t="s">
        <v>11125</v>
      </c>
      <c r="B13483" s="19" t="s">
        <v>17063</v>
      </c>
      <c r="C13483" s="19" t="s">
        <v>16869</v>
      </c>
      <c r="D13483" s="38" t="s">
        <v>16179</v>
      </c>
      <c r="E13483" s="38" t="s">
        <v>12241</v>
      </c>
      <c r="F13483" s="41">
        <v>39101601</v>
      </c>
      <c r="G13483" s="19" t="s">
        <v>16737</v>
      </c>
      <c r="H13483" s="41">
        <v>6</v>
      </c>
      <c r="I13483" s="41">
        <v>6</v>
      </c>
      <c r="J13483" s="41">
        <v>10</v>
      </c>
      <c r="K13483" s="44">
        <v>10</v>
      </c>
      <c r="L13483" s="20">
        <v>179900</v>
      </c>
      <c r="M13483" s="19" t="s">
        <v>11</v>
      </c>
      <c r="N13483" s="28" t="s">
        <v>15953</v>
      </c>
    </row>
    <row r="13484" spans="1:14" ht="60" x14ac:dyDescent="0.25">
      <c r="A13484" s="27" t="s">
        <v>11125</v>
      </c>
      <c r="B13484" s="19" t="s">
        <v>17063</v>
      </c>
      <c r="C13484" s="19" t="s">
        <v>16869</v>
      </c>
      <c r="D13484" s="38" t="s">
        <v>16179</v>
      </c>
      <c r="E13484" s="38" t="s">
        <v>12242</v>
      </c>
      <c r="F13484" s="41">
        <v>39101601</v>
      </c>
      <c r="G13484" s="19" t="s">
        <v>16737</v>
      </c>
      <c r="H13484" s="41">
        <v>6</v>
      </c>
      <c r="I13484" s="41">
        <v>6</v>
      </c>
      <c r="J13484" s="41">
        <v>10</v>
      </c>
      <c r="K13484" s="44">
        <v>10</v>
      </c>
      <c r="L13484" s="20">
        <v>329900</v>
      </c>
      <c r="M13484" s="19" t="s">
        <v>11</v>
      </c>
      <c r="N13484" s="28" t="s">
        <v>15953</v>
      </c>
    </row>
    <row r="13485" spans="1:14" ht="60" x14ac:dyDescent="0.25">
      <c r="A13485" s="27" t="s">
        <v>11125</v>
      </c>
      <c r="B13485" s="19" t="s">
        <v>17063</v>
      </c>
      <c r="C13485" s="19" t="s">
        <v>16869</v>
      </c>
      <c r="D13485" s="38" t="s">
        <v>16179</v>
      </c>
      <c r="E13485" s="38" t="s">
        <v>12243</v>
      </c>
      <c r="F13485" s="41">
        <v>39101601</v>
      </c>
      <c r="G13485" s="19" t="s">
        <v>16737</v>
      </c>
      <c r="H13485" s="41">
        <v>6</v>
      </c>
      <c r="I13485" s="41">
        <v>6</v>
      </c>
      <c r="J13485" s="41">
        <v>10</v>
      </c>
      <c r="K13485" s="44">
        <v>11</v>
      </c>
      <c r="L13485" s="20">
        <v>274890</v>
      </c>
      <c r="M13485" s="19" t="s">
        <v>11</v>
      </c>
      <c r="N13485" s="28" t="s">
        <v>15953</v>
      </c>
    </row>
    <row r="13486" spans="1:14" ht="60" x14ac:dyDescent="0.25">
      <c r="A13486" s="27" t="s">
        <v>11125</v>
      </c>
      <c r="B13486" s="19" t="s">
        <v>17063</v>
      </c>
      <c r="C13486" s="19" t="s">
        <v>16869</v>
      </c>
      <c r="D13486" s="38" t="s">
        <v>16179</v>
      </c>
      <c r="E13486" s="38" t="s">
        <v>12244</v>
      </c>
      <c r="F13486" s="41">
        <v>39101601</v>
      </c>
      <c r="G13486" s="19" t="s">
        <v>16737</v>
      </c>
      <c r="H13486" s="41">
        <v>6</v>
      </c>
      <c r="I13486" s="41">
        <v>6</v>
      </c>
      <c r="J13486" s="41">
        <v>10</v>
      </c>
      <c r="K13486" s="44">
        <v>10</v>
      </c>
      <c r="L13486" s="20">
        <v>479900</v>
      </c>
      <c r="M13486" s="19" t="s">
        <v>11</v>
      </c>
      <c r="N13486" s="28" t="s">
        <v>15953</v>
      </c>
    </row>
    <row r="13487" spans="1:14" ht="60" x14ac:dyDescent="0.25">
      <c r="A13487" s="27" t="s">
        <v>11125</v>
      </c>
      <c r="B13487" s="19" t="s">
        <v>17063</v>
      </c>
      <c r="C13487" s="19" t="s">
        <v>16869</v>
      </c>
      <c r="D13487" s="38" t="s">
        <v>16179</v>
      </c>
      <c r="E13487" s="38" t="s">
        <v>12245</v>
      </c>
      <c r="F13487" s="41">
        <v>39101601</v>
      </c>
      <c r="G13487" s="19" t="s">
        <v>16737</v>
      </c>
      <c r="H13487" s="41">
        <v>6</v>
      </c>
      <c r="I13487" s="41">
        <v>6</v>
      </c>
      <c r="J13487" s="41">
        <v>10</v>
      </c>
      <c r="K13487" s="44">
        <v>10</v>
      </c>
      <c r="L13487" s="20">
        <v>439000</v>
      </c>
      <c r="M13487" s="19" t="s">
        <v>11</v>
      </c>
      <c r="N13487" s="28" t="s">
        <v>15953</v>
      </c>
    </row>
    <row r="13488" spans="1:14" ht="60" x14ac:dyDescent="0.25">
      <c r="A13488" s="27" t="s">
        <v>11125</v>
      </c>
      <c r="B13488" s="19" t="s">
        <v>17063</v>
      </c>
      <c r="C13488" s="19" t="s">
        <v>16869</v>
      </c>
      <c r="D13488" s="38" t="s">
        <v>16179</v>
      </c>
      <c r="E13488" s="38" t="s">
        <v>12246</v>
      </c>
      <c r="F13488" s="41">
        <v>39101601</v>
      </c>
      <c r="G13488" s="19" t="s">
        <v>16737</v>
      </c>
      <c r="H13488" s="41">
        <v>6</v>
      </c>
      <c r="I13488" s="41">
        <v>6</v>
      </c>
      <c r="J13488" s="41">
        <v>10</v>
      </c>
      <c r="K13488" s="44">
        <v>12</v>
      </c>
      <c r="L13488" s="20">
        <v>5038800</v>
      </c>
      <c r="M13488" s="19" t="s">
        <v>11</v>
      </c>
      <c r="N13488" s="28" t="s">
        <v>15953</v>
      </c>
    </row>
    <row r="13489" spans="1:14" ht="45" x14ac:dyDescent="0.25">
      <c r="A13489" s="27" t="s">
        <v>11125</v>
      </c>
      <c r="B13489" s="19" t="s">
        <v>17042</v>
      </c>
      <c r="C13489" s="19" t="s">
        <v>16926</v>
      </c>
      <c r="D13489" s="38" t="s">
        <v>16238</v>
      </c>
      <c r="E13489" s="38" t="s">
        <v>12247</v>
      </c>
      <c r="F13489" s="41">
        <v>39121000</v>
      </c>
      <c r="G13489" s="19" t="s">
        <v>16737</v>
      </c>
      <c r="H13489" s="41">
        <v>6</v>
      </c>
      <c r="I13489" s="41">
        <v>6</v>
      </c>
      <c r="J13489" s="41">
        <v>10</v>
      </c>
      <c r="K13489" s="44">
        <v>1</v>
      </c>
      <c r="L13489" s="20">
        <v>25379242</v>
      </c>
      <c r="M13489" s="19" t="s">
        <v>11</v>
      </c>
      <c r="N13489" s="28" t="s">
        <v>15953</v>
      </c>
    </row>
    <row r="13490" spans="1:14" ht="30" x14ac:dyDescent="0.25">
      <c r="A13490" s="27" t="s">
        <v>11125</v>
      </c>
      <c r="B13490" s="19" t="s">
        <v>17063</v>
      </c>
      <c r="C13490" s="19" t="s">
        <v>16868</v>
      </c>
      <c r="D13490" s="38" t="s">
        <v>16178</v>
      </c>
      <c r="E13490" s="38" t="s">
        <v>12248</v>
      </c>
      <c r="F13490" s="41">
        <v>26111700</v>
      </c>
      <c r="G13490" s="19" t="s">
        <v>16737</v>
      </c>
      <c r="H13490" s="41">
        <v>6</v>
      </c>
      <c r="I13490" s="41">
        <v>6</v>
      </c>
      <c r="J13490" s="41">
        <v>10</v>
      </c>
      <c r="K13490" s="44">
        <v>1</v>
      </c>
      <c r="L13490" s="20">
        <v>7649320</v>
      </c>
      <c r="M13490" s="19" t="s">
        <v>11</v>
      </c>
      <c r="N13490" s="28" t="s">
        <v>15953</v>
      </c>
    </row>
    <row r="13491" spans="1:14" ht="30" x14ac:dyDescent="0.25">
      <c r="A13491" s="27" t="s">
        <v>11125</v>
      </c>
      <c r="B13491" s="19" t="s">
        <v>17056</v>
      </c>
      <c r="C13491" s="19" t="s">
        <v>16829</v>
      </c>
      <c r="D13491" s="38" t="s">
        <v>16139</v>
      </c>
      <c r="E13491" s="38" t="s">
        <v>12249</v>
      </c>
      <c r="F13491" s="41">
        <v>44101505</v>
      </c>
      <c r="G13491" s="19" t="s">
        <v>16737</v>
      </c>
      <c r="H13491" s="41">
        <v>6</v>
      </c>
      <c r="I13491" s="41">
        <v>6</v>
      </c>
      <c r="J13491" s="41">
        <v>10</v>
      </c>
      <c r="K13491" s="44">
        <v>1</v>
      </c>
      <c r="L13491" s="20">
        <v>5355000</v>
      </c>
      <c r="M13491" s="19" t="s">
        <v>11</v>
      </c>
      <c r="N13491" s="28" t="s">
        <v>15953</v>
      </c>
    </row>
    <row r="13492" spans="1:14" ht="30" x14ac:dyDescent="0.25">
      <c r="A13492" s="27" t="s">
        <v>11125</v>
      </c>
      <c r="B13492" s="19" t="s">
        <v>17041</v>
      </c>
      <c r="C13492" s="19" t="s">
        <v>16798</v>
      </c>
      <c r="D13492" s="38" t="s">
        <v>16108</v>
      </c>
      <c r="E13492" s="38" t="s">
        <v>4474</v>
      </c>
      <c r="F13492" s="41" t="s">
        <v>12250</v>
      </c>
      <c r="G13492" s="19" t="s">
        <v>16737</v>
      </c>
      <c r="H13492" s="41">
        <v>6</v>
      </c>
      <c r="I13492" s="41">
        <v>6</v>
      </c>
      <c r="J13492" s="41">
        <v>10</v>
      </c>
      <c r="K13492" s="44">
        <v>1</v>
      </c>
      <c r="L13492" s="20">
        <v>3604000</v>
      </c>
      <c r="M13492" s="19" t="s">
        <v>11</v>
      </c>
      <c r="N13492" s="28" t="s">
        <v>15953</v>
      </c>
    </row>
    <row r="13493" spans="1:14" ht="30" x14ac:dyDescent="0.25">
      <c r="A13493" s="27" t="s">
        <v>11125</v>
      </c>
      <c r="B13493" s="19" t="s">
        <v>17041</v>
      </c>
      <c r="C13493" s="19" t="s">
        <v>16798</v>
      </c>
      <c r="D13493" s="38" t="s">
        <v>16108</v>
      </c>
      <c r="E13493" s="38" t="s">
        <v>4407</v>
      </c>
      <c r="F13493" s="41">
        <v>0</v>
      </c>
      <c r="G13493" s="19" t="s">
        <v>16737</v>
      </c>
      <c r="H13493" s="41">
        <v>6</v>
      </c>
      <c r="I13493" s="41">
        <v>6</v>
      </c>
      <c r="J13493" s="41">
        <v>10</v>
      </c>
      <c r="K13493" s="44">
        <v>1</v>
      </c>
      <c r="L13493" s="20">
        <v>620963</v>
      </c>
      <c r="M13493" s="19" t="s">
        <v>11</v>
      </c>
      <c r="N13493" s="28" t="s">
        <v>15953</v>
      </c>
    </row>
    <row r="13494" spans="1:14" ht="30" x14ac:dyDescent="0.25">
      <c r="A13494" s="27" t="s">
        <v>11125</v>
      </c>
      <c r="B13494" s="19" t="s">
        <v>17011</v>
      </c>
      <c r="C13494" s="19" t="s">
        <v>16738</v>
      </c>
      <c r="D13494" s="38" t="s">
        <v>16048</v>
      </c>
      <c r="E13494" s="38" t="s">
        <v>12251</v>
      </c>
      <c r="F13494" s="41">
        <v>0</v>
      </c>
      <c r="G13494" s="19" t="s">
        <v>16737</v>
      </c>
      <c r="H13494" s="41">
        <v>6</v>
      </c>
      <c r="I13494" s="41">
        <v>6</v>
      </c>
      <c r="J13494" s="41">
        <v>10</v>
      </c>
      <c r="K13494" s="44">
        <v>3614</v>
      </c>
      <c r="L13494" s="20">
        <v>11564800</v>
      </c>
      <c r="M13494" s="19" t="s">
        <v>11</v>
      </c>
      <c r="N13494" s="28" t="s">
        <v>15953</v>
      </c>
    </row>
    <row r="13495" spans="1:14" ht="45" x14ac:dyDescent="0.25">
      <c r="A13495" s="27" t="s">
        <v>11125</v>
      </c>
      <c r="B13495" s="19" t="s">
        <v>17065</v>
      </c>
      <c r="C13495" s="19" t="s">
        <v>16878</v>
      </c>
      <c r="D13495" s="38" t="s">
        <v>16188</v>
      </c>
      <c r="E13495" s="38" t="s">
        <v>12252</v>
      </c>
      <c r="F13495" s="41">
        <v>78181507</v>
      </c>
      <c r="G13495" s="19" t="s">
        <v>16737</v>
      </c>
      <c r="H13495" s="41">
        <v>6</v>
      </c>
      <c r="I13495" s="41">
        <v>6</v>
      </c>
      <c r="J13495" s="41">
        <v>10</v>
      </c>
      <c r="K13495" s="44">
        <v>1</v>
      </c>
      <c r="L13495" s="20">
        <v>20000000</v>
      </c>
      <c r="M13495" s="19" t="s">
        <v>15954</v>
      </c>
      <c r="N13495" s="28" t="s">
        <v>15953</v>
      </c>
    </row>
    <row r="13496" spans="1:14" ht="45" x14ac:dyDescent="0.25">
      <c r="A13496" s="27" t="s">
        <v>11125</v>
      </c>
      <c r="B13496" s="19" t="s">
        <v>17065</v>
      </c>
      <c r="C13496" s="19" t="s">
        <v>16878</v>
      </c>
      <c r="D13496" s="38" t="s">
        <v>16188</v>
      </c>
      <c r="E13496" s="38" t="s">
        <v>12253</v>
      </c>
      <c r="F13496" s="41">
        <v>78181507</v>
      </c>
      <c r="G13496" s="19" t="s">
        <v>16737</v>
      </c>
      <c r="H13496" s="41">
        <v>6</v>
      </c>
      <c r="I13496" s="41">
        <v>6</v>
      </c>
      <c r="J13496" s="41">
        <v>10</v>
      </c>
      <c r="K13496" s="44">
        <v>1</v>
      </c>
      <c r="L13496" s="20">
        <v>33000000</v>
      </c>
      <c r="M13496" s="19" t="s">
        <v>15954</v>
      </c>
      <c r="N13496" s="28" t="s">
        <v>15953</v>
      </c>
    </row>
    <row r="13497" spans="1:14" ht="45" x14ac:dyDescent="0.25">
      <c r="A13497" s="27" t="s">
        <v>11125</v>
      </c>
      <c r="B13497" s="19" t="s">
        <v>17065</v>
      </c>
      <c r="C13497" s="19" t="s">
        <v>16878</v>
      </c>
      <c r="D13497" s="38" t="s">
        <v>16188</v>
      </c>
      <c r="E13497" s="38" t="s">
        <v>12254</v>
      </c>
      <c r="F13497" s="41">
        <v>78181507</v>
      </c>
      <c r="G13497" s="19" t="s">
        <v>16737</v>
      </c>
      <c r="H13497" s="41">
        <v>6</v>
      </c>
      <c r="I13497" s="41">
        <v>6</v>
      </c>
      <c r="J13497" s="41">
        <v>10</v>
      </c>
      <c r="K13497" s="44">
        <v>1</v>
      </c>
      <c r="L13497" s="20">
        <v>45000000</v>
      </c>
      <c r="M13497" s="19" t="s">
        <v>15954</v>
      </c>
      <c r="N13497" s="28" t="s">
        <v>15953</v>
      </c>
    </row>
    <row r="13498" spans="1:14" ht="60" x14ac:dyDescent="0.25">
      <c r="A13498" s="27" t="s">
        <v>11125</v>
      </c>
      <c r="B13498" s="19" t="s">
        <v>17024</v>
      </c>
      <c r="C13498" s="19" t="s">
        <v>16887</v>
      </c>
      <c r="D13498" s="38" t="s">
        <v>16197</v>
      </c>
      <c r="E13498" s="38" t="s">
        <v>12255</v>
      </c>
      <c r="F13498" s="41" t="s">
        <v>11996</v>
      </c>
      <c r="G13498" s="19" t="s">
        <v>16737</v>
      </c>
      <c r="H13498" s="41">
        <v>6</v>
      </c>
      <c r="I13498" s="41">
        <v>6</v>
      </c>
      <c r="J13498" s="41">
        <v>10</v>
      </c>
      <c r="K13498" s="44">
        <v>1</v>
      </c>
      <c r="L13498" s="20">
        <v>23895000</v>
      </c>
      <c r="M13498" s="19" t="s">
        <v>15954</v>
      </c>
      <c r="N13498" s="28" t="s">
        <v>15953</v>
      </c>
    </row>
    <row r="13499" spans="1:14" ht="60" x14ac:dyDescent="0.25">
      <c r="A13499" s="27" t="s">
        <v>11125</v>
      </c>
      <c r="B13499" s="19" t="s">
        <v>17024</v>
      </c>
      <c r="C13499" s="19" t="s">
        <v>16887</v>
      </c>
      <c r="D13499" s="38" t="s">
        <v>16197</v>
      </c>
      <c r="E13499" s="38" t="s">
        <v>12256</v>
      </c>
      <c r="F13499" s="41" t="s">
        <v>11996</v>
      </c>
      <c r="G13499" s="19" t="s">
        <v>16737</v>
      </c>
      <c r="H13499" s="41">
        <v>6</v>
      </c>
      <c r="I13499" s="41">
        <v>6</v>
      </c>
      <c r="J13499" s="41">
        <v>10</v>
      </c>
      <c r="K13499" s="44">
        <v>1</v>
      </c>
      <c r="L13499" s="20">
        <v>18901000</v>
      </c>
      <c r="M13499" s="19" t="s">
        <v>15954</v>
      </c>
      <c r="N13499" s="28" t="s">
        <v>15953</v>
      </c>
    </row>
    <row r="13500" spans="1:14" ht="30" x14ac:dyDescent="0.25">
      <c r="A13500" s="27" t="s">
        <v>11125</v>
      </c>
      <c r="B13500" s="19" t="s">
        <v>17041</v>
      </c>
      <c r="C13500" s="19" t="s">
        <v>16798</v>
      </c>
      <c r="D13500" s="38" t="s">
        <v>16108</v>
      </c>
      <c r="E13500" s="38" t="s">
        <v>12257</v>
      </c>
      <c r="F13500" s="41" t="s">
        <v>6216</v>
      </c>
      <c r="G13500" s="19" t="s">
        <v>16737</v>
      </c>
      <c r="H13500" s="41">
        <v>6</v>
      </c>
      <c r="I13500" s="41">
        <v>6</v>
      </c>
      <c r="J13500" s="41">
        <v>10</v>
      </c>
      <c r="K13500" s="44">
        <v>1</v>
      </c>
      <c r="L13500" s="20">
        <v>35805196</v>
      </c>
      <c r="M13500" s="19" t="s">
        <v>15954</v>
      </c>
      <c r="N13500" s="28" t="s">
        <v>15953</v>
      </c>
    </row>
    <row r="13501" spans="1:14" ht="30" x14ac:dyDescent="0.25">
      <c r="A13501" s="27" t="s">
        <v>11125</v>
      </c>
      <c r="B13501" s="19" t="s">
        <v>17040</v>
      </c>
      <c r="C13501" s="19" t="s">
        <v>16827</v>
      </c>
      <c r="D13501" s="38" t="s">
        <v>16137</v>
      </c>
      <c r="E13501" s="38" t="s">
        <v>12258</v>
      </c>
      <c r="F13501" s="41" t="s">
        <v>12259</v>
      </c>
      <c r="G13501" s="19" t="s">
        <v>16737</v>
      </c>
      <c r="H13501" s="41">
        <v>6</v>
      </c>
      <c r="I13501" s="41">
        <v>6</v>
      </c>
      <c r="J13501" s="41">
        <v>10</v>
      </c>
      <c r="K13501" s="44">
        <v>1</v>
      </c>
      <c r="L13501" s="20">
        <v>20227263</v>
      </c>
      <c r="M13501" s="19" t="s">
        <v>15954</v>
      </c>
      <c r="N13501" s="28" t="s">
        <v>15953</v>
      </c>
    </row>
    <row r="13502" spans="1:14" ht="30" x14ac:dyDescent="0.25">
      <c r="A13502" s="27" t="s">
        <v>11125</v>
      </c>
      <c r="B13502" s="19" t="s">
        <v>17041</v>
      </c>
      <c r="C13502" s="19" t="s">
        <v>16798</v>
      </c>
      <c r="D13502" s="38" t="s">
        <v>16108</v>
      </c>
      <c r="E13502" s="38" t="s">
        <v>12260</v>
      </c>
      <c r="F13502" s="41">
        <v>24131602</v>
      </c>
      <c r="G13502" s="19" t="s">
        <v>16737</v>
      </c>
      <c r="H13502" s="41">
        <v>6</v>
      </c>
      <c r="I13502" s="41">
        <v>6</v>
      </c>
      <c r="J13502" s="41">
        <v>10</v>
      </c>
      <c r="K13502" s="44">
        <v>2</v>
      </c>
      <c r="L13502" s="20">
        <v>23483460</v>
      </c>
      <c r="M13502" s="19" t="s">
        <v>15954</v>
      </c>
      <c r="N13502" s="28" t="s">
        <v>15953</v>
      </c>
    </row>
    <row r="13503" spans="1:14" ht="30" x14ac:dyDescent="0.25">
      <c r="A13503" s="27" t="s">
        <v>11125</v>
      </c>
      <c r="B13503" s="19" t="s">
        <v>17041</v>
      </c>
      <c r="C13503" s="19" t="s">
        <v>16798</v>
      </c>
      <c r="D13503" s="38" t="s">
        <v>16108</v>
      </c>
      <c r="E13503" s="38" t="s">
        <v>12261</v>
      </c>
      <c r="F13503" s="41">
        <v>24131513</v>
      </c>
      <c r="G13503" s="19" t="s">
        <v>16737</v>
      </c>
      <c r="H13503" s="41">
        <v>6</v>
      </c>
      <c r="I13503" s="41">
        <v>6</v>
      </c>
      <c r="J13503" s="41">
        <v>10</v>
      </c>
      <c r="K13503" s="44">
        <v>1</v>
      </c>
      <c r="L13503" s="20">
        <v>10587668</v>
      </c>
      <c r="M13503" s="19" t="s">
        <v>15954</v>
      </c>
      <c r="N13503" s="28" t="s">
        <v>15953</v>
      </c>
    </row>
    <row r="13504" spans="1:14" ht="30" x14ac:dyDescent="0.25">
      <c r="A13504" s="27" t="s">
        <v>11125</v>
      </c>
      <c r="B13504" s="19" t="s">
        <v>17051</v>
      </c>
      <c r="C13504" s="19" t="s">
        <v>16931</v>
      </c>
      <c r="D13504" s="38" t="s">
        <v>16243</v>
      </c>
      <c r="E13504" s="38" t="s">
        <v>12262</v>
      </c>
      <c r="F13504" s="41">
        <v>48102002</v>
      </c>
      <c r="G13504" s="19" t="s">
        <v>16737</v>
      </c>
      <c r="H13504" s="41">
        <v>6</v>
      </c>
      <c r="I13504" s="41">
        <v>6</v>
      </c>
      <c r="J13504" s="41">
        <v>10</v>
      </c>
      <c r="K13504" s="44">
        <v>1</v>
      </c>
      <c r="L13504" s="20">
        <v>2450805</v>
      </c>
      <c r="M13504" s="19" t="s">
        <v>15954</v>
      </c>
      <c r="N13504" s="28" t="s">
        <v>15953</v>
      </c>
    </row>
    <row r="13505" spans="1:14" ht="30" x14ac:dyDescent="0.25">
      <c r="A13505" s="27" t="s">
        <v>11125</v>
      </c>
      <c r="B13505" s="19" t="s">
        <v>17053</v>
      </c>
      <c r="C13505" s="19" t="s">
        <v>16816</v>
      </c>
      <c r="D13505" s="38" t="s">
        <v>16126</v>
      </c>
      <c r="E13505" s="38" t="s">
        <v>11970</v>
      </c>
      <c r="F13505" s="41">
        <v>72103300</v>
      </c>
      <c r="G13505" s="19" t="s">
        <v>16737</v>
      </c>
      <c r="H13505" s="41">
        <v>6</v>
      </c>
      <c r="I13505" s="41">
        <v>6</v>
      </c>
      <c r="J13505" s="41">
        <v>10</v>
      </c>
      <c r="K13505" s="44">
        <v>1</v>
      </c>
      <c r="L13505" s="20">
        <v>242550000</v>
      </c>
      <c r="M13505" s="19" t="s">
        <v>15954</v>
      </c>
      <c r="N13505" s="28" t="s">
        <v>15953</v>
      </c>
    </row>
    <row r="13506" spans="1:14" ht="30" x14ac:dyDescent="0.25">
      <c r="A13506" s="27" t="s">
        <v>11125</v>
      </c>
      <c r="B13506" s="19" t="s">
        <v>17039</v>
      </c>
      <c r="C13506" s="19" t="s">
        <v>16923</v>
      </c>
      <c r="D13506" s="38" t="s">
        <v>16235</v>
      </c>
      <c r="E13506" s="38" t="s">
        <v>12263</v>
      </c>
      <c r="F13506" s="41">
        <v>45121504</v>
      </c>
      <c r="G13506" s="19" t="s">
        <v>16737</v>
      </c>
      <c r="H13506" s="41">
        <v>6</v>
      </c>
      <c r="I13506" s="41">
        <v>6</v>
      </c>
      <c r="J13506" s="41">
        <v>10</v>
      </c>
      <c r="K13506" s="44">
        <v>1</v>
      </c>
      <c r="L13506" s="20">
        <v>6050420</v>
      </c>
      <c r="M13506" s="19" t="s">
        <v>11</v>
      </c>
      <c r="N13506" s="28" t="s">
        <v>15953</v>
      </c>
    </row>
    <row r="13507" spans="1:14" ht="45" x14ac:dyDescent="0.25">
      <c r="A13507" s="27" t="s">
        <v>11125</v>
      </c>
      <c r="B13507" s="19" t="s">
        <v>17064</v>
      </c>
      <c r="C13507" s="19" t="s">
        <v>16941</v>
      </c>
      <c r="D13507" s="38" t="s">
        <v>16253</v>
      </c>
      <c r="E13507" s="38" t="s">
        <v>12264</v>
      </c>
      <c r="F13507" s="41">
        <v>45121602</v>
      </c>
      <c r="G13507" s="19" t="s">
        <v>16737</v>
      </c>
      <c r="H13507" s="41">
        <v>6</v>
      </c>
      <c r="I13507" s="41">
        <v>6</v>
      </c>
      <c r="J13507" s="41">
        <v>10</v>
      </c>
      <c r="K13507" s="44">
        <v>1</v>
      </c>
      <c r="L13507" s="20">
        <v>400000</v>
      </c>
      <c r="M13507" s="19" t="s">
        <v>11</v>
      </c>
      <c r="N13507" s="28" t="s">
        <v>15953</v>
      </c>
    </row>
    <row r="13508" spans="1:14" ht="60" x14ac:dyDescent="0.25">
      <c r="A13508" s="27" t="s">
        <v>11125</v>
      </c>
      <c r="B13508" s="19" t="s">
        <v>17032</v>
      </c>
      <c r="C13508" s="19" t="s">
        <v>16924</v>
      </c>
      <c r="D13508" s="38" t="s">
        <v>16236</v>
      </c>
      <c r="E13508" s="38" t="s">
        <v>12265</v>
      </c>
      <c r="F13508" s="41">
        <v>52161551</v>
      </c>
      <c r="G13508" s="19" t="s">
        <v>16737</v>
      </c>
      <c r="H13508" s="41">
        <v>6</v>
      </c>
      <c r="I13508" s="41">
        <v>6</v>
      </c>
      <c r="J13508" s="41">
        <v>10</v>
      </c>
      <c r="K13508" s="44">
        <v>1</v>
      </c>
      <c r="L13508" s="20">
        <v>1500000</v>
      </c>
      <c r="M13508" s="19" t="s">
        <v>11</v>
      </c>
      <c r="N13508" s="28" t="s">
        <v>15953</v>
      </c>
    </row>
    <row r="13509" spans="1:14" ht="30" x14ac:dyDescent="0.25">
      <c r="A13509" s="27" t="s">
        <v>11125</v>
      </c>
      <c r="B13509" s="19" t="s">
        <v>17040</v>
      </c>
      <c r="C13509" s="19" t="s">
        <v>16827</v>
      </c>
      <c r="D13509" s="38" t="s">
        <v>16137</v>
      </c>
      <c r="E13509" s="38" t="s">
        <v>12266</v>
      </c>
      <c r="F13509" s="41" t="s">
        <v>9380</v>
      </c>
      <c r="G13509" s="19" t="s">
        <v>16737</v>
      </c>
      <c r="H13509" s="41">
        <v>6</v>
      </c>
      <c r="I13509" s="41">
        <v>6</v>
      </c>
      <c r="J13509" s="41">
        <v>10</v>
      </c>
      <c r="K13509" s="44">
        <v>1</v>
      </c>
      <c r="L13509" s="20">
        <v>18979673</v>
      </c>
      <c r="M13509" s="19" t="s">
        <v>15954</v>
      </c>
      <c r="N13509" s="28" t="s">
        <v>15953</v>
      </c>
    </row>
    <row r="13510" spans="1:14" x14ac:dyDescent="0.25">
      <c r="A13510" s="27" t="s">
        <v>11125</v>
      </c>
      <c r="B13510" s="19" t="s">
        <v>15949</v>
      </c>
      <c r="C13510" s="19" t="s">
        <v>15949</v>
      </c>
      <c r="D13510" s="38" t="s">
        <v>16223</v>
      </c>
      <c r="E13510" s="38" t="s">
        <v>12267</v>
      </c>
      <c r="F13510" s="41">
        <v>0</v>
      </c>
      <c r="G13510" s="19" t="s">
        <v>949</v>
      </c>
      <c r="H13510" s="41">
        <v>6</v>
      </c>
      <c r="I13510" s="41">
        <v>6</v>
      </c>
      <c r="J13510" s="41">
        <v>10</v>
      </c>
      <c r="K13510" s="44">
        <v>1</v>
      </c>
      <c r="L13510" s="20">
        <v>221918</v>
      </c>
      <c r="M13510" s="19" t="s">
        <v>15954</v>
      </c>
      <c r="N13510" s="28" t="s">
        <v>15953</v>
      </c>
    </row>
    <row r="13511" spans="1:14" ht="30" x14ac:dyDescent="0.25">
      <c r="A13511" s="27" t="s">
        <v>11125</v>
      </c>
      <c r="B13511" s="19" t="s">
        <v>16933</v>
      </c>
      <c r="C13511" s="19" t="s">
        <v>16933</v>
      </c>
      <c r="D13511" s="38" t="s">
        <v>16245</v>
      </c>
      <c r="E13511" s="38" t="s">
        <v>5335</v>
      </c>
      <c r="F13511" s="41" t="s">
        <v>5336</v>
      </c>
      <c r="G13511" s="19" t="s">
        <v>949</v>
      </c>
      <c r="H13511" s="41">
        <v>1</v>
      </c>
      <c r="I13511" s="41">
        <v>12</v>
      </c>
      <c r="J13511" s="41">
        <v>10</v>
      </c>
      <c r="K13511" s="44">
        <v>1</v>
      </c>
      <c r="L13511" s="20">
        <v>87071383</v>
      </c>
      <c r="M13511" s="19" t="s">
        <v>15954</v>
      </c>
      <c r="N13511" s="28" t="s">
        <v>15953</v>
      </c>
    </row>
    <row r="13512" spans="1:14" ht="30" x14ac:dyDescent="0.25">
      <c r="A13512" s="27" t="s">
        <v>12268</v>
      </c>
      <c r="B13512" s="19" t="s">
        <v>16933</v>
      </c>
      <c r="C13512" s="19" t="s">
        <v>16933</v>
      </c>
      <c r="D13512" s="38" t="s">
        <v>16245</v>
      </c>
      <c r="E13512" s="38" t="s">
        <v>12269</v>
      </c>
      <c r="F13512" s="41" t="s">
        <v>5336</v>
      </c>
      <c r="G13512" s="19" t="s">
        <v>10733</v>
      </c>
      <c r="H13512" s="41">
        <v>1</v>
      </c>
      <c r="I13512" s="41">
        <v>5</v>
      </c>
      <c r="J13512" s="41">
        <v>10</v>
      </c>
      <c r="K13512" s="44">
        <v>1</v>
      </c>
      <c r="L13512" s="20">
        <v>96406925</v>
      </c>
      <c r="M13512" s="19" t="s">
        <v>15954</v>
      </c>
      <c r="N13512" s="28" t="s">
        <v>15953</v>
      </c>
    </row>
    <row r="13513" spans="1:14" ht="30" x14ac:dyDescent="0.25">
      <c r="A13513" s="27" t="s">
        <v>12268</v>
      </c>
      <c r="B13513" s="19" t="s">
        <v>17053</v>
      </c>
      <c r="C13513" s="19" t="s">
        <v>16816</v>
      </c>
      <c r="D13513" s="38" t="s">
        <v>16126</v>
      </c>
      <c r="E13513" s="38" t="s">
        <v>12270</v>
      </c>
      <c r="F13513" s="41">
        <v>72102900</v>
      </c>
      <c r="G13513" s="19" t="s">
        <v>10733</v>
      </c>
      <c r="H13513" s="41">
        <v>8</v>
      </c>
      <c r="I13513" s="41">
        <v>4</v>
      </c>
      <c r="J13513" s="41">
        <v>10</v>
      </c>
      <c r="K13513" s="44">
        <v>1</v>
      </c>
      <c r="L13513" s="20">
        <v>88129557.329999998</v>
      </c>
      <c r="M13513" s="19" t="s">
        <v>15954</v>
      </c>
      <c r="N13513" s="28" t="s">
        <v>15953</v>
      </c>
    </row>
    <row r="13514" spans="1:14" ht="30" x14ac:dyDescent="0.25">
      <c r="A13514" s="27" t="s">
        <v>12268</v>
      </c>
      <c r="B13514" s="19" t="s">
        <v>17053</v>
      </c>
      <c r="C13514" s="19" t="s">
        <v>16816</v>
      </c>
      <c r="D13514" s="38" t="s">
        <v>16126</v>
      </c>
      <c r="E13514" s="38" t="s">
        <v>12271</v>
      </c>
      <c r="F13514" s="41">
        <v>72102900</v>
      </c>
      <c r="G13514" s="19" t="s">
        <v>10733</v>
      </c>
      <c r="H13514" s="41">
        <v>8</v>
      </c>
      <c r="I13514" s="41">
        <v>4</v>
      </c>
      <c r="J13514" s="41">
        <v>10</v>
      </c>
      <c r="K13514" s="44">
        <v>1</v>
      </c>
      <c r="L13514" s="20">
        <v>137720821.98000002</v>
      </c>
      <c r="M13514" s="19" t="s">
        <v>15954</v>
      </c>
      <c r="N13514" s="28" t="s">
        <v>15953</v>
      </c>
    </row>
    <row r="13515" spans="1:14" ht="30" x14ac:dyDescent="0.25">
      <c r="A13515" s="27" t="s">
        <v>12268</v>
      </c>
      <c r="B13515" s="19" t="s">
        <v>17053</v>
      </c>
      <c r="C13515" s="19" t="s">
        <v>16816</v>
      </c>
      <c r="D13515" s="38" t="s">
        <v>16126</v>
      </c>
      <c r="E13515" s="38" t="s">
        <v>12272</v>
      </c>
      <c r="F13515" s="41">
        <v>72102900</v>
      </c>
      <c r="G13515" s="19" t="s">
        <v>10733</v>
      </c>
      <c r="H13515" s="41">
        <v>8</v>
      </c>
      <c r="I13515" s="41">
        <v>3</v>
      </c>
      <c r="J13515" s="41">
        <v>10</v>
      </c>
      <c r="K13515" s="44">
        <v>1</v>
      </c>
      <c r="L13515" s="20">
        <v>321737194</v>
      </c>
      <c r="M13515" s="19" t="s">
        <v>15954</v>
      </c>
      <c r="N13515" s="28" t="s">
        <v>15953</v>
      </c>
    </row>
    <row r="13516" spans="1:14" ht="30" x14ac:dyDescent="0.25">
      <c r="A13516" s="27" t="s">
        <v>12268</v>
      </c>
      <c r="B13516" s="19" t="s">
        <v>17054</v>
      </c>
      <c r="C13516" s="19" t="s">
        <v>16818</v>
      </c>
      <c r="D13516" s="38" t="s">
        <v>16128</v>
      </c>
      <c r="E13516" s="38" t="s">
        <v>12273</v>
      </c>
      <c r="F13516" s="41">
        <v>72102900</v>
      </c>
      <c r="G13516" s="19" t="s">
        <v>10733</v>
      </c>
      <c r="H13516" s="41">
        <v>8</v>
      </c>
      <c r="I13516" s="41">
        <v>4</v>
      </c>
      <c r="J13516" s="41">
        <v>10</v>
      </c>
      <c r="K13516" s="44">
        <v>1</v>
      </c>
      <c r="L13516" s="20">
        <v>187274398.72999999</v>
      </c>
      <c r="M13516" s="19" t="s">
        <v>15954</v>
      </c>
      <c r="N13516" s="28" t="s">
        <v>15953</v>
      </c>
    </row>
    <row r="13517" spans="1:14" ht="30" x14ac:dyDescent="0.25">
      <c r="A13517" s="27" t="s">
        <v>12268</v>
      </c>
      <c r="B13517" s="19" t="s">
        <v>17054</v>
      </c>
      <c r="C13517" s="19" t="s">
        <v>16818</v>
      </c>
      <c r="D13517" s="38" t="s">
        <v>16128</v>
      </c>
      <c r="E13517" s="38" t="s">
        <v>12274</v>
      </c>
      <c r="F13517" s="41">
        <v>72102900</v>
      </c>
      <c r="G13517" s="19" t="s">
        <v>10733</v>
      </c>
      <c r="H13517" s="41">
        <v>8</v>
      </c>
      <c r="I13517" s="41">
        <v>4</v>
      </c>
      <c r="J13517" s="41">
        <v>10</v>
      </c>
      <c r="K13517" s="44">
        <v>1</v>
      </c>
      <c r="L13517" s="20">
        <v>177877736</v>
      </c>
      <c r="M13517" s="19" t="s">
        <v>15954</v>
      </c>
      <c r="N13517" s="28" t="s">
        <v>15953</v>
      </c>
    </row>
    <row r="13518" spans="1:14" ht="30" x14ac:dyDescent="0.25">
      <c r="A13518" s="27" t="s">
        <v>12268</v>
      </c>
      <c r="B13518" s="19" t="s">
        <v>17054</v>
      </c>
      <c r="C13518" s="19" t="s">
        <v>16818</v>
      </c>
      <c r="D13518" s="38" t="s">
        <v>16128</v>
      </c>
      <c r="E13518" s="38" t="s">
        <v>12275</v>
      </c>
      <c r="F13518" s="41">
        <v>72102900</v>
      </c>
      <c r="G13518" s="19" t="s">
        <v>10733</v>
      </c>
      <c r="H13518" s="41">
        <v>8</v>
      </c>
      <c r="I13518" s="41">
        <v>4</v>
      </c>
      <c r="J13518" s="41">
        <v>10</v>
      </c>
      <c r="K13518" s="44">
        <v>1</v>
      </c>
      <c r="L13518" s="20">
        <v>79571036</v>
      </c>
      <c r="M13518" s="19" t="s">
        <v>15954</v>
      </c>
      <c r="N13518" s="28" t="s">
        <v>15953</v>
      </c>
    </row>
    <row r="13519" spans="1:14" x14ac:dyDescent="0.25">
      <c r="A13519" s="27" t="s">
        <v>12268</v>
      </c>
      <c r="B13519" s="19" t="s">
        <v>17051</v>
      </c>
      <c r="C13519" s="19" t="s">
        <v>16809</v>
      </c>
      <c r="D13519" s="38" t="s">
        <v>16119</v>
      </c>
      <c r="E13519" s="38" t="s">
        <v>12276</v>
      </c>
      <c r="F13519" s="41">
        <v>56101500</v>
      </c>
      <c r="G13519" s="19" t="s">
        <v>10733</v>
      </c>
      <c r="H13519" s="41">
        <v>8</v>
      </c>
      <c r="I13519" s="41">
        <v>3</v>
      </c>
      <c r="J13519" s="41">
        <v>10</v>
      </c>
      <c r="K13519" s="44">
        <v>11</v>
      </c>
      <c r="L13519" s="20">
        <v>7692299.2300000004</v>
      </c>
      <c r="M13519" s="19" t="s">
        <v>11</v>
      </c>
      <c r="N13519" s="28" t="s">
        <v>15953</v>
      </c>
    </row>
    <row r="13520" spans="1:14" x14ac:dyDescent="0.25">
      <c r="A13520" s="27" t="s">
        <v>12268</v>
      </c>
      <c r="B13520" s="19" t="s">
        <v>17051</v>
      </c>
      <c r="C13520" s="19" t="s">
        <v>16809</v>
      </c>
      <c r="D13520" s="38" t="s">
        <v>16119</v>
      </c>
      <c r="E13520" s="38" t="s">
        <v>508</v>
      </c>
      <c r="F13520" s="41">
        <v>56101500</v>
      </c>
      <c r="G13520" s="19" t="s">
        <v>10733</v>
      </c>
      <c r="H13520" s="41">
        <v>8</v>
      </c>
      <c r="I13520" s="41">
        <v>3</v>
      </c>
      <c r="J13520" s="41">
        <v>10</v>
      </c>
      <c r="K13520" s="44">
        <v>119</v>
      </c>
      <c r="L13520" s="20">
        <v>36868052.829999998</v>
      </c>
      <c r="M13520" s="19" t="s">
        <v>11</v>
      </c>
      <c r="N13520" s="28" t="s">
        <v>15953</v>
      </c>
    </row>
    <row r="13521" spans="1:14" x14ac:dyDescent="0.25">
      <c r="A13521" s="27" t="s">
        <v>12268</v>
      </c>
      <c r="B13521" s="19" t="s">
        <v>17051</v>
      </c>
      <c r="C13521" s="19" t="s">
        <v>16809</v>
      </c>
      <c r="D13521" s="38" t="s">
        <v>16119</v>
      </c>
      <c r="E13521" s="38" t="s">
        <v>12277</v>
      </c>
      <c r="F13521" s="41">
        <v>56101500</v>
      </c>
      <c r="G13521" s="19" t="s">
        <v>10733</v>
      </c>
      <c r="H13521" s="41">
        <v>8</v>
      </c>
      <c r="I13521" s="41">
        <v>3</v>
      </c>
      <c r="J13521" s="41">
        <v>10</v>
      </c>
      <c r="K13521" s="44">
        <v>3</v>
      </c>
      <c r="L13521" s="20">
        <v>2097899.79</v>
      </c>
      <c r="M13521" s="19" t="s">
        <v>11</v>
      </c>
      <c r="N13521" s="28" t="s">
        <v>15953</v>
      </c>
    </row>
    <row r="13522" spans="1:14" ht="30" x14ac:dyDescent="0.25">
      <c r="A13522" s="27" t="s">
        <v>12268</v>
      </c>
      <c r="B13522" s="19" t="s">
        <v>17051</v>
      </c>
      <c r="C13522" s="19" t="s">
        <v>16807</v>
      </c>
      <c r="D13522" s="38" t="s">
        <v>16117</v>
      </c>
      <c r="E13522" s="38" t="s">
        <v>11118</v>
      </c>
      <c r="F13522" s="41">
        <v>56121800</v>
      </c>
      <c r="G13522" s="19" t="s">
        <v>10733</v>
      </c>
      <c r="H13522" s="41">
        <v>5</v>
      </c>
      <c r="I13522" s="41">
        <v>3</v>
      </c>
      <c r="J13522" s="41">
        <v>10</v>
      </c>
      <c r="K13522" s="44">
        <v>1</v>
      </c>
      <c r="L13522" s="20">
        <v>34399806</v>
      </c>
      <c r="M13522" s="19" t="s">
        <v>11</v>
      </c>
      <c r="N13522" s="28" t="s">
        <v>15953</v>
      </c>
    </row>
    <row r="13523" spans="1:14" x14ac:dyDescent="0.25">
      <c r="A13523" s="27" t="s">
        <v>12268</v>
      </c>
      <c r="B13523" s="19" t="s">
        <v>17051</v>
      </c>
      <c r="C13523" s="19" t="s">
        <v>16821</v>
      </c>
      <c r="D13523" s="38" t="s">
        <v>16131</v>
      </c>
      <c r="E13523" s="38" t="s">
        <v>12278</v>
      </c>
      <c r="F13523" s="41">
        <v>46171500</v>
      </c>
      <c r="G13523" s="19" t="s">
        <v>10820</v>
      </c>
      <c r="H13523" s="41">
        <v>5</v>
      </c>
      <c r="I13523" s="41">
        <v>3</v>
      </c>
      <c r="J13523" s="41">
        <v>10</v>
      </c>
      <c r="K13523" s="44">
        <v>1</v>
      </c>
      <c r="L13523" s="20">
        <v>2175677</v>
      </c>
      <c r="M13523" s="19" t="s">
        <v>11</v>
      </c>
      <c r="N13523" s="28" t="s">
        <v>15953</v>
      </c>
    </row>
    <row r="13524" spans="1:14" x14ac:dyDescent="0.25">
      <c r="A13524" s="27" t="s">
        <v>12268</v>
      </c>
      <c r="B13524" s="19" t="s">
        <v>17051</v>
      </c>
      <c r="C13524" s="19" t="s">
        <v>16821</v>
      </c>
      <c r="D13524" s="38" t="s">
        <v>16131</v>
      </c>
      <c r="E13524" s="38" t="s">
        <v>12279</v>
      </c>
      <c r="F13524" s="41">
        <v>30266300</v>
      </c>
      <c r="G13524" s="19" t="s">
        <v>10733</v>
      </c>
      <c r="H13524" s="41">
        <v>8</v>
      </c>
      <c r="I13524" s="41">
        <v>3</v>
      </c>
      <c r="J13524" s="41">
        <v>10</v>
      </c>
      <c r="K13524" s="44">
        <v>4</v>
      </c>
      <c r="L13524" s="20">
        <v>4695299.7</v>
      </c>
      <c r="M13524" s="19" t="s">
        <v>11</v>
      </c>
      <c r="N13524" s="28" t="s">
        <v>15953</v>
      </c>
    </row>
    <row r="13525" spans="1:14" x14ac:dyDescent="0.25">
      <c r="A13525" s="27" t="s">
        <v>12268</v>
      </c>
      <c r="B13525" s="19" t="s">
        <v>17051</v>
      </c>
      <c r="C13525" s="19" t="s">
        <v>16821</v>
      </c>
      <c r="D13525" s="38" t="s">
        <v>16131</v>
      </c>
      <c r="E13525" s="38" t="s">
        <v>12280</v>
      </c>
      <c r="F13525" s="41">
        <v>56101500</v>
      </c>
      <c r="G13525" s="19" t="s">
        <v>10733</v>
      </c>
      <c r="H13525" s="41">
        <v>8</v>
      </c>
      <c r="I13525" s="41">
        <v>3</v>
      </c>
      <c r="J13525" s="41">
        <v>10</v>
      </c>
      <c r="K13525" s="44">
        <v>28</v>
      </c>
      <c r="L13525" s="20">
        <v>11668311.76</v>
      </c>
      <c r="M13525" s="19" t="s">
        <v>11</v>
      </c>
      <c r="N13525" s="28" t="s">
        <v>15953</v>
      </c>
    </row>
    <row r="13526" spans="1:14" x14ac:dyDescent="0.25">
      <c r="A13526" s="27" t="s">
        <v>12268</v>
      </c>
      <c r="B13526" s="19" t="s">
        <v>17051</v>
      </c>
      <c r="C13526" s="19" t="s">
        <v>16821</v>
      </c>
      <c r="D13526" s="38" t="s">
        <v>16131</v>
      </c>
      <c r="E13526" s="38" t="s">
        <v>12281</v>
      </c>
      <c r="F13526" s="41">
        <v>56101500</v>
      </c>
      <c r="G13526" s="19" t="s">
        <v>10733</v>
      </c>
      <c r="H13526" s="41">
        <v>8</v>
      </c>
      <c r="I13526" s="41">
        <v>3</v>
      </c>
      <c r="J13526" s="41">
        <v>10</v>
      </c>
      <c r="K13526" s="44">
        <v>1</v>
      </c>
      <c r="L13526" s="20">
        <v>599399.43000000005</v>
      </c>
      <c r="M13526" s="19" t="s">
        <v>11</v>
      </c>
      <c r="N13526" s="28" t="s">
        <v>15953</v>
      </c>
    </row>
    <row r="13527" spans="1:14" ht="60" x14ac:dyDescent="0.25">
      <c r="A13527" s="27" t="s">
        <v>12268</v>
      </c>
      <c r="B13527" s="19" t="s">
        <v>17051</v>
      </c>
      <c r="C13527" s="19" t="s">
        <v>16822</v>
      </c>
      <c r="D13527" s="38" t="s">
        <v>16132</v>
      </c>
      <c r="E13527" s="38" t="s">
        <v>12282</v>
      </c>
      <c r="F13527" s="41">
        <v>56101500</v>
      </c>
      <c r="G13527" s="19" t="s">
        <v>12283</v>
      </c>
      <c r="H13527" s="41">
        <v>11</v>
      </c>
      <c r="I13527" s="41">
        <v>1</v>
      </c>
      <c r="J13527" s="41">
        <v>10</v>
      </c>
      <c r="K13527" s="44">
        <v>1</v>
      </c>
      <c r="L13527" s="20">
        <v>1047900</v>
      </c>
      <c r="M13527" s="19" t="s">
        <v>11</v>
      </c>
      <c r="N13527" s="28" t="s">
        <v>15953</v>
      </c>
    </row>
    <row r="13528" spans="1:14" ht="30" x14ac:dyDescent="0.25">
      <c r="A13528" s="27" t="s">
        <v>12268</v>
      </c>
      <c r="B13528" s="19" t="s">
        <v>17041</v>
      </c>
      <c r="C13528" s="19" t="s">
        <v>16798</v>
      </c>
      <c r="D13528" s="38" t="s">
        <v>16108</v>
      </c>
      <c r="E13528" s="38" t="s">
        <v>5434</v>
      </c>
      <c r="F13528" s="41">
        <v>41112300</v>
      </c>
      <c r="G13528" s="19" t="s">
        <v>10820</v>
      </c>
      <c r="H13528" s="41">
        <v>5</v>
      </c>
      <c r="I13528" s="41">
        <v>3</v>
      </c>
      <c r="J13528" s="41">
        <v>10</v>
      </c>
      <c r="K13528" s="44">
        <v>1</v>
      </c>
      <c r="L13528" s="20">
        <v>4224500</v>
      </c>
      <c r="M13528" s="19" t="s">
        <v>11</v>
      </c>
      <c r="N13528" s="28" t="s">
        <v>15953</v>
      </c>
    </row>
    <row r="13529" spans="1:14" ht="45" x14ac:dyDescent="0.25">
      <c r="A13529" s="27" t="s">
        <v>12268</v>
      </c>
      <c r="B13529" s="19" t="s">
        <v>17040</v>
      </c>
      <c r="C13529" s="19" t="s">
        <v>16971</v>
      </c>
      <c r="D13529" s="38" t="s">
        <v>16283</v>
      </c>
      <c r="E13529" s="38" t="s">
        <v>12284</v>
      </c>
      <c r="F13529" s="41">
        <v>47111502</v>
      </c>
      <c r="G13529" s="19" t="s">
        <v>12283</v>
      </c>
      <c r="H13529" s="41">
        <v>11</v>
      </c>
      <c r="I13529" s="41">
        <v>1</v>
      </c>
      <c r="J13529" s="41">
        <v>10</v>
      </c>
      <c r="K13529" s="44">
        <v>1</v>
      </c>
      <c r="L13529" s="20">
        <v>30557050.000000004</v>
      </c>
      <c r="M13529" s="19" t="s">
        <v>11</v>
      </c>
      <c r="N13529" s="28" t="s">
        <v>15953</v>
      </c>
    </row>
    <row r="13530" spans="1:14" ht="30" x14ac:dyDescent="0.25">
      <c r="A13530" s="27" t="s">
        <v>12268</v>
      </c>
      <c r="B13530" s="19" t="s">
        <v>17040</v>
      </c>
      <c r="C13530" s="19" t="s">
        <v>16827</v>
      </c>
      <c r="D13530" s="38" t="s">
        <v>16137</v>
      </c>
      <c r="E13530" s="38" t="s">
        <v>12285</v>
      </c>
      <c r="F13530" s="41">
        <v>47121805</v>
      </c>
      <c r="G13530" s="19" t="s">
        <v>10733</v>
      </c>
      <c r="H13530" s="41">
        <v>1</v>
      </c>
      <c r="I13530" s="41">
        <v>5</v>
      </c>
      <c r="J13530" s="41">
        <v>10</v>
      </c>
      <c r="K13530" s="44">
        <v>1</v>
      </c>
      <c r="L13530" s="20">
        <v>3981884</v>
      </c>
      <c r="M13530" s="19" t="s">
        <v>11</v>
      </c>
      <c r="N13530" s="28" t="s">
        <v>15953</v>
      </c>
    </row>
    <row r="13531" spans="1:14" ht="30" x14ac:dyDescent="0.25">
      <c r="A13531" s="27" t="s">
        <v>12268</v>
      </c>
      <c r="B13531" s="19" t="s">
        <v>17040</v>
      </c>
      <c r="C13531" s="19" t="s">
        <v>16828</v>
      </c>
      <c r="D13531" s="38" t="s">
        <v>16138</v>
      </c>
      <c r="E13531" s="38" t="s">
        <v>12286</v>
      </c>
      <c r="F13531" s="41">
        <v>47121805</v>
      </c>
      <c r="G13531" s="19" t="s">
        <v>10733</v>
      </c>
      <c r="H13531" s="41">
        <v>1</v>
      </c>
      <c r="I13531" s="41">
        <v>5</v>
      </c>
      <c r="J13531" s="41">
        <v>10</v>
      </c>
      <c r="K13531" s="44">
        <v>2</v>
      </c>
      <c r="L13531" s="20">
        <v>4915446</v>
      </c>
      <c r="M13531" s="19" t="s">
        <v>11</v>
      </c>
      <c r="N13531" s="28" t="s">
        <v>15953</v>
      </c>
    </row>
    <row r="13532" spans="1:14" ht="30" x14ac:dyDescent="0.25">
      <c r="A13532" s="27" t="s">
        <v>12268</v>
      </c>
      <c r="B13532" s="19" t="s">
        <v>17040</v>
      </c>
      <c r="C13532" s="19" t="s">
        <v>16828</v>
      </c>
      <c r="D13532" s="38" t="s">
        <v>16138</v>
      </c>
      <c r="E13532" s="38" t="s">
        <v>12287</v>
      </c>
      <c r="F13532" s="41">
        <v>47121600</v>
      </c>
      <c r="G13532" s="19" t="s">
        <v>10820</v>
      </c>
      <c r="H13532" s="41">
        <v>5</v>
      </c>
      <c r="I13532" s="41">
        <v>3</v>
      </c>
      <c r="J13532" s="41">
        <v>10</v>
      </c>
      <c r="K13532" s="44">
        <v>1</v>
      </c>
      <c r="L13532" s="20">
        <v>2201500</v>
      </c>
      <c r="M13532" s="19" t="s">
        <v>11</v>
      </c>
      <c r="N13532" s="28" t="s">
        <v>15953</v>
      </c>
    </row>
    <row r="13533" spans="1:14" ht="30" x14ac:dyDescent="0.25">
      <c r="A13533" s="27" t="s">
        <v>12268</v>
      </c>
      <c r="B13533" s="19" t="s">
        <v>17040</v>
      </c>
      <c r="C13533" s="19" t="s">
        <v>16828</v>
      </c>
      <c r="D13533" s="38" t="s">
        <v>16138</v>
      </c>
      <c r="E13533" s="38" t="s">
        <v>12288</v>
      </c>
      <c r="F13533" s="41">
        <v>43211700</v>
      </c>
      <c r="G13533" s="19" t="s">
        <v>10820</v>
      </c>
      <c r="H13533" s="41">
        <v>5</v>
      </c>
      <c r="I13533" s="41">
        <v>3</v>
      </c>
      <c r="J13533" s="41">
        <v>10</v>
      </c>
      <c r="K13533" s="44">
        <v>1</v>
      </c>
      <c r="L13533" s="20">
        <v>999957</v>
      </c>
      <c r="M13533" s="19" t="s">
        <v>11</v>
      </c>
      <c r="N13533" s="28" t="s">
        <v>15953</v>
      </c>
    </row>
    <row r="13534" spans="1:14" ht="30" x14ac:dyDescent="0.25">
      <c r="A13534" s="27" t="s">
        <v>12268</v>
      </c>
      <c r="B13534" s="19" t="s">
        <v>17056</v>
      </c>
      <c r="C13534" s="19" t="s">
        <v>16829</v>
      </c>
      <c r="D13534" s="38" t="s">
        <v>16139</v>
      </c>
      <c r="E13534" s="38" t="s">
        <v>12289</v>
      </c>
      <c r="F13534" s="41">
        <v>43201800</v>
      </c>
      <c r="G13534" s="19" t="s">
        <v>10733</v>
      </c>
      <c r="H13534" s="41">
        <v>6</v>
      </c>
      <c r="I13534" s="41">
        <v>2</v>
      </c>
      <c r="J13534" s="41">
        <v>10</v>
      </c>
      <c r="K13534" s="44">
        <v>1</v>
      </c>
      <c r="L13534" s="20">
        <v>1029350</v>
      </c>
      <c r="M13534" s="19" t="s">
        <v>15954</v>
      </c>
      <c r="N13534" s="28" t="s">
        <v>15953</v>
      </c>
    </row>
    <row r="13535" spans="1:14" ht="30" x14ac:dyDescent="0.25">
      <c r="A13535" s="27" t="s">
        <v>12268</v>
      </c>
      <c r="B13535" s="19" t="s">
        <v>17056</v>
      </c>
      <c r="C13535" s="19" t="s">
        <v>16829</v>
      </c>
      <c r="D13535" s="38" t="s">
        <v>16139</v>
      </c>
      <c r="E13535" s="38" t="s">
        <v>12290</v>
      </c>
      <c r="F13535" s="41">
        <v>43212100</v>
      </c>
      <c r="G13535" s="19" t="s">
        <v>10733</v>
      </c>
      <c r="H13535" s="41">
        <v>8</v>
      </c>
      <c r="I13535" s="41">
        <v>3</v>
      </c>
      <c r="J13535" s="41">
        <v>10</v>
      </c>
      <c r="K13535" s="44">
        <v>1</v>
      </c>
      <c r="L13535" s="20">
        <v>11909500</v>
      </c>
      <c r="M13535" s="19" t="s">
        <v>11</v>
      </c>
      <c r="N13535" s="28" t="s">
        <v>15953</v>
      </c>
    </row>
    <row r="13536" spans="1:14" ht="45" x14ac:dyDescent="0.25">
      <c r="A13536" s="27" t="s">
        <v>12268</v>
      </c>
      <c r="B13536" s="19" t="s">
        <v>17042</v>
      </c>
      <c r="C13536" s="19" t="s">
        <v>16926</v>
      </c>
      <c r="D13536" s="38" t="s">
        <v>16238</v>
      </c>
      <c r="E13536" s="38" t="s">
        <v>12291</v>
      </c>
      <c r="F13536" s="41">
        <v>39121621</v>
      </c>
      <c r="G13536" s="19" t="s">
        <v>10733</v>
      </c>
      <c r="H13536" s="41">
        <v>8</v>
      </c>
      <c r="I13536" s="41">
        <v>4</v>
      </c>
      <c r="J13536" s="41">
        <v>10</v>
      </c>
      <c r="K13536" s="44">
        <v>1</v>
      </c>
      <c r="L13536" s="20">
        <v>14600000</v>
      </c>
      <c r="M13536" s="19" t="s">
        <v>11</v>
      </c>
      <c r="N13536" s="28" t="s">
        <v>15953</v>
      </c>
    </row>
    <row r="13537" spans="1:14" ht="45" x14ac:dyDescent="0.25">
      <c r="A13537" s="27" t="s">
        <v>12268</v>
      </c>
      <c r="B13537" s="19" t="s">
        <v>17042</v>
      </c>
      <c r="C13537" s="19" t="s">
        <v>16926</v>
      </c>
      <c r="D13537" s="38" t="s">
        <v>16238</v>
      </c>
      <c r="E13537" s="38" t="s">
        <v>12291</v>
      </c>
      <c r="F13537" s="41">
        <v>39121621</v>
      </c>
      <c r="G13537" s="19" t="s">
        <v>10733</v>
      </c>
      <c r="H13537" s="41">
        <v>6</v>
      </c>
      <c r="I13537" s="41">
        <v>6</v>
      </c>
      <c r="J13537" s="41">
        <v>10</v>
      </c>
      <c r="K13537" s="44">
        <v>1</v>
      </c>
      <c r="L13537" s="20">
        <v>8362025.7999999998</v>
      </c>
      <c r="M13537" s="19" t="s">
        <v>11</v>
      </c>
      <c r="N13537" s="28" t="s">
        <v>15953</v>
      </c>
    </row>
    <row r="13538" spans="1:14" ht="60" x14ac:dyDescent="0.25">
      <c r="A13538" s="27" t="s">
        <v>12268</v>
      </c>
      <c r="B13538" s="19" t="s">
        <v>17042</v>
      </c>
      <c r="C13538" s="19" t="s">
        <v>16830</v>
      </c>
      <c r="D13538" s="38" t="s">
        <v>16140</v>
      </c>
      <c r="E13538" s="38" t="s">
        <v>12292</v>
      </c>
      <c r="F13538" s="41">
        <v>39111500</v>
      </c>
      <c r="G13538" s="19" t="s">
        <v>10733</v>
      </c>
      <c r="H13538" s="41">
        <v>8</v>
      </c>
      <c r="I13538" s="41">
        <v>3</v>
      </c>
      <c r="J13538" s="41">
        <v>10</v>
      </c>
      <c r="K13538" s="44">
        <v>1</v>
      </c>
      <c r="L13538" s="20">
        <v>399599.62</v>
      </c>
      <c r="M13538" s="19" t="s">
        <v>11</v>
      </c>
      <c r="N13538" s="28" t="s">
        <v>15953</v>
      </c>
    </row>
    <row r="13539" spans="1:14" ht="45" x14ac:dyDescent="0.25">
      <c r="A13539" s="27" t="s">
        <v>12268</v>
      </c>
      <c r="B13539" s="19" t="s">
        <v>17057</v>
      </c>
      <c r="C13539" s="19" t="s">
        <v>16972</v>
      </c>
      <c r="D13539" s="38" t="s">
        <v>16284</v>
      </c>
      <c r="E13539" s="38" t="s">
        <v>12293</v>
      </c>
      <c r="F13539" s="41">
        <v>45121500</v>
      </c>
      <c r="G13539" s="19" t="s">
        <v>10733</v>
      </c>
      <c r="H13539" s="41">
        <v>6</v>
      </c>
      <c r="I13539" s="41">
        <v>2</v>
      </c>
      <c r="J13539" s="41">
        <v>10</v>
      </c>
      <c r="K13539" s="44">
        <v>1</v>
      </c>
      <c r="L13539" s="20">
        <v>4266150</v>
      </c>
      <c r="M13539" s="19" t="s">
        <v>15954</v>
      </c>
      <c r="N13539" s="28" t="s">
        <v>15953</v>
      </c>
    </row>
    <row r="13540" spans="1:14" ht="45" x14ac:dyDescent="0.25">
      <c r="A13540" s="27" t="s">
        <v>12268</v>
      </c>
      <c r="B13540" s="19" t="s">
        <v>17057</v>
      </c>
      <c r="C13540" s="19" t="s">
        <v>16972</v>
      </c>
      <c r="D13540" s="38" t="s">
        <v>16284</v>
      </c>
      <c r="E13540" s="38" t="s">
        <v>12294</v>
      </c>
      <c r="F13540" s="41">
        <v>45121500</v>
      </c>
      <c r="G13540" s="19" t="s">
        <v>10733</v>
      </c>
      <c r="H13540" s="41">
        <v>6</v>
      </c>
      <c r="I13540" s="41">
        <v>2</v>
      </c>
      <c r="J13540" s="41">
        <v>10</v>
      </c>
      <c r="K13540" s="44">
        <v>1</v>
      </c>
      <c r="L13540" s="20">
        <v>3153500</v>
      </c>
      <c r="M13540" s="19" t="s">
        <v>15954</v>
      </c>
      <c r="N13540" s="28" t="s">
        <v>15953</v>
      </c>
    </row>
    <row r="13541" spans="1:14" ht="60" x14ac:dyDescent="0.25">
      <c r="A13541" s="27" t="s">
        <v>12268</v>
      </c>
      <c r="B13541" s="19" t="s">
        <v>17057</v>
      </c>
      <c r="C13541" s="19" t="s">
        <v>16831</v>
      </c>
      <c r="D13541" s="38" t="s">
        <v>16141</v>
      </c>
      <c r="E13541" s="38" t="s">
        <v>12295</v>
      </c>
      <c r="F13541" s="41">
        <v>52161500</v>
      </c>
      <c r="G13541" s="19" t="s">
        <v>10733</v>
      </c>
      <c r="H13541" s="41">
        <v>6</v>
      </c>
      <c r="I13541" s="41">
        <v>2</v>
      </c>
      <c r="J13541" s="41">
        <v>10</v>
      </c>
      <c r="K13541" s="44">
        <v>1</v>
      </c>
      <c r="L13541" s="20">
        <v>2495032</v>
      </c>
      <c r="M13541" s="19" t="s">
        <v>15954</v>
      </c>
      <c r="N13541" s="28" t="s">
        <v>15953</v>
      </c>
    </row>
    <row r="13542" spans="1:14" ht="60" x14ac:dyDescent="0.25">
      <c r="A13542" s="27" t="s">
        <v>12268</v>
      </c>
      <c r="B13542" s="19" t="s">
        <v>17057</v>
      </c>
      <c r="C13542" s="19" t="s">
        <v>16831</v>
      </c>
      <c r="D13542" s="38" t="s">
        <v>16141</v>
      </c>
      <c r="E13542" s="38" t="s">
        <v>12296</v>
      </c>
      <c r="F13542" s="41">
        <v>45111600</v>
      </c>
      <c r="G13542" s="19" t="s">
        <v>10733</v>
      </c>
      <c r="H13542" s="41">
        <v>8</v>
      </c>
      <c r="I13542" s="41">
        <v>3</v>
      </c>
      <c r="J13542" s="41">
        <v>10</v>
      </c>
      <c r="K13542" s="44">
        <v>2</v>
      </c>
      <c r="L13542" s="20">
        <v>5290000</v>
      </c>
      <c r="M13542" s="19" t="s">
        <v>11</v>
      </c>
      <c r="N13542" s="28" t="s">
        <v>15953</v>
      </c>
    </row>
    <row r="13543" spans="1:14" ht="60" x14ac:dyDescent="0.25">
      <c r="A13543" s="27" t="s">
        <v>12268</v>
      </c>
      <c r="B13543" s="19" t="s">
        <v>17057</v>
      </c>
      <c r="C13543" s="19" t="s">
        <v>16831</v>
      </c>
      <c r="D13543" s="38" t="s">
        <v>16141</v>
      </c>
      <c r="E13543" s="38" t="s">
        <v>12297</v>
      </c>
      <c r="F13543" s="41">
        <v>52161527</v>
      </c>
      <c r="G13543" s="19" t="s">
        <v>12283</v>
      </c>
      <c r="H13543" s="41">
        <v>10</v>
      </c>
      <c r="I13543" s="41">
        <v>2</v>
      </c>
      <c r="J13543" s="41">
        <v>10</v>
      </c>
      <c r="K13543" s="44">
        <v>3</v>
      </c>
      <c r="L13543" s="20">
        <v>9996000</v>
      </c>
      <c r="M13543" s="19" t="s">
        <v>11</v>
      </c>
      <c r="N13543" s="28" t="s">
        <v>15953</v>
      </c>
    </row>
    <row r="13544" spans="1:14" ht="60" x14ac:dyDescent="0.25">
      <c r="A13544" s="27" t="s">
        <v>12268</v>
      </c>
      <c r="B13544" s="19" t="s">
        <v>17057</v>
      </c>
      <c r="C13544" s="19" t="s">
        <v>16831</v>
      </c>
      <c r="D13544" s="38" t="s">
        <v>16141</v>
      </c>
      <c r="E13544" s="38" t="s">
        <v>12298</v>
      </c>
      <c r="F13544" s="41">
        <v>52161527</v>
      </c>
      <c r="G13544" s="19" t="s">
        <v>12283</v>
      </c>
      <c r="H13544" s="41">
        <v>10</v>
      </c>
      <c r="I13544" s="41">
        <v>2</v>
      </c>
      <c r="J13544" s="41">
        <v>10</v>
      </c>
      <c r="K13544" s="44">
        <v>3</v>
      </c>
      <c r="L13544" s="20">
        <v>6620922</v>
      </c>
      <c r="M13544" s="19" t="s">
        <v>11</v>
      </c>
      <c r="N13544" s="28" t="s">
        <v>15953</v>
      </c>
    </row>
    <row r="13545" spans="1:14" ht="60" x14ac:dyDescent="0.25">
      <c r="A13545" s="27" t="s">
        <v>12268</v>
      </c>
      <c r="B13545" s="19" t="s">
        <v>17057</v>
      </c>
      <c r="C13545" s="19" t="s">
        <v>16831</v>
      </c>
      <c r="D13545" s="38" t="s">
        <v>16141</v>
      </c>
      <c r="E13545" s="38" t="s">
        <v>12299</v>
      </c>
      <c r="F13545" s="41">
        <v>52161520</v>
      </c>
      <c r="G13545" s="19" t="s">
        <v>12283</v>
      </c>
      <c r="H13545" s="41">
        <v>10</v>
      </c>
      <c r="I13545" s="41">
        <v>2</v>
      </c>
      <c r="J13545" s="41">
        <v>10</v>
      </c>
      <c r="K13545" s="44">
        <v>4</v>
      </c>
      <c r="L13545" s="20">
        <v>1155892</v>
      </c>
      <c r="M13545" s="19" t="s">
        <v>11</v>
      </c>
      <c r="N13545" s="28" t="s">
        <v>15953</v>
      </c>
    </row>
    <row r="13546" spans="1:14" ht="60" x14ac:dyDescent="0.25">
      <c r="A13546" s="27" t="s">
        <v>12268</v>
      </c>
      <c r="B13546" s="19" t="s">
        <v>17057</v>
      </c>
      <c r="C13546" s="19" t="s">
        <v>16831</v>
      </c>
      <c r="D13546" s="38" t="s">
        <v>16141</v>
      </c>
      <c r="E13546" s="38" t="s">
        <v>12300</v>
      </c>
      <c r="F13546" s="41">
        <v>52161551</v>
      </c>
      <c r="G13546" s="19" t="s">
        <v>12283</v>
      </c>
      <c r="H13546" s="41">
        <v>10</v>
      </c>
      <c r="I13546" s="41">
        <v>2</v>
      </c>
      <c r="J13546" s="41">
        <v>10</v>
      </c>
      <c r="K13546" s="44">
        <v>1</v>
      </c>
      <c r="L13546" s="20">
        <v>902973</v>
      </c>
      <c r="M13546" s="19" t="s">
        <v>11</v>
      </c>
      <c r="N13546" s="28" t="s">
        <v>15953</v>
      </c>
    </row>
    <row r="13547" spans="1:14" ht="60" x14ac:dyDescent="0.25">
      <c r="A13547" s="27" t="s">
        <v>12268</v>
      </c>
      <c r="B13547" s="19" t="s">
        <v>17057</v>
      </c>
      <c r="C13547" s="19" t="s">
        <v>16831</v>
      </c>
      <c r="D13547" s="38" t="s">
        <v>16141</v>
      </c>
      <c r="E13547" s="38" t="s">
        <v>12301</v>
      </c>
      <c r="F13547" s="41">
        <v>52161551</v>
      </c>
      <c r="G13547" s="19" t="s">
        <v>12283</v>
      </c>
      <c r="H13547" s="41">
        <v>10</v>
      </c>
      <c r="I13547" s="41">
        <v>2</v>
      </c>
      <c r="J13547" s="41">
        <v>10</v>
      </c>
      <c r="K13547" s="44">
        <v>5</v>
      </c>
      <c r="L13547" s="20">
        <v>1691540</v>
      </c>
      <c r="M13547" s="19" t="s">
        <v>11</v>
      </c>
      <c r="N13547" s="28" t="s">
        <v>15953</v>
      </c>
    </row>
    <row r="13548" spans="1:14" ht="60" x14ac:dyDescent="0.25">
      <c r="A13548" s="27" t="s">
        <v>12268</v>
      </c>
      <c r="B13548" s="19" t="s">
        <v>17057</v>
      </c>
      <c r="C13548" s="19" t="s">
        <v>16831</v>
      </c>
      <c r="D13548" s="38" t="s">
        <v>16141</v>
      </c>
      <c r="E13548" s="38" t="s">
        <v>12302</v>
      </c>
      <c r="F13548" s="41">
        <v>52161600</v>
      </c>
      <c r="G13548" s="19" t="s">
        <v>12283</v>
      </c>
      <c r="H13548" s="41">
        <v>10</v>
      </c>
      <c r="I13548" s="41">
        <v>2</v>
      </c>
      <c r="J13548" s="41">
        <v>10</v>
      </c>
      <c r="K13548" s="44">
        <v>4</v>
      </c>
      <c r="L13548" s="20">
        <v>875600</v>
      </c>
      <c r="M13548" s="19" t="s">
        <v>11</v>
      </c>
      <c r="N13548" s="28" t="s">
        <v>15953</v>
      </c>
    </row>
    <row r="13549" spans="1:14" ht="60" x14ac:dyDescent="0.25">
      <c r="A13549" s="27" t="s">
        <v>12268</v>
      </c>
      <c r="B13549" s="19" t="s">
        <v>17057</v>
      </c>
      <c r="C13549" s="19" t="s">
        <v>16831</v>
      </c>
      <c r="D13549" s="38" t="s">
        <v>16141</v>
      </c>
      <c r="E13549" s="38" t="s">
        <v>12303</v>
      </c>
      <c r="F13549" s="41">
        <v>52161600</v>
      </c>
      <c r="G13549" s="19" t="s">
        <v>12283</v>
      </c>
      <c r="H13549" s="41">
        <v>10</v>
      </c>
      <c r="I13549" s="41">
        <v>2</v>
      </c>
      <c r="J13549" s="41">
        <v>10</v>
      </c>
      <c r="K13549" s="44">
        <v>3</v>
      </c>
      <c r="L13549" s="20">
        <v>412065</v>
      </c>
      <c r="M13549" s="19" t="s">
        <v>11</v>
      </c>
      <c r="N13549" s="28" t="s">
        <v>15953</v>
      </c>
    </row>
    <row r="13550" spans="1:14" ht="30" x14ac:dyDescent="0.25">
      <c r="A13550" s="27" t="s">
        <v>12268</v>
      </c>
      <c r="B13550" s="19" t="s">
        <v>17039</v>
      </c>
      <c r="C13550" s="19" t="s">
        <v>16923</v>
      </c>
      <c r="D13550" s="38" t="s">
        <v>16235</v>
      </c>
      <c r="E13550" s="38" t="s">
        <v>12304</v>
      </c>
      <c r="F13550" s="41">
        <v>45111600</v>
      </c>
      <c r="G13550" s="19" t="s">
        <v>10733</v>
      </c>
      <c r="H13550" s="41">
        <v>8</v>
      </c>
      <c r="I13550" s="41">
        <v>3</v>
      </c>
      <c r="J13550" s="41">
        <v>10</v>
      </c>
      <c r="K13550" s="44">
        <v>1</v>
      </c>
      <c r="L13550" s="20">
        <v>2000000</v>
      </c>
      <c r="M13550" s="19" t="s">
        <v>11</v>
      </c>
      <c r="N13550" s="28" t="s">
        <v>15953</v>
      </c>
    </row>
    <row r="13551" spans="1:14" ht="30" x14ac:dyDescent="0.25">
      <c r="A13551" s="27" t="s">
        <v>12268</v>
      </c>
      <c r="B13551" s="19" t="s">
        <v>17058</v>
      </c>
      <c r="C13551" s="19" t="s">
        <v>16834</v>
      </c>
      <c r="D13551" s="38" t="s">
        <v>16144</v>
      </c>
      <c r="E13551" s="38" t="s">
        <v>12305</v>
      </c>
      <c r="F13551" s="41" t="s">
        <v>12306</v>
      </c>
      <c r="G13551" s="19" t="s">
        <v>10733</v>
      </c>
      <c r="H13551" s="41">
        <v>1</v>
      </c>
      <c r="I13551" s="41">
        <v>5</v>
      </c>
      <c r="J13551" s="41">
        <v>10</v>
      </c>
      <c r="K13551" s="44">
        <v>100</v>
      </c>
      <c r="L13551" s="20">
        <v>795000</v>
      </c>
      <c r="M13551" s="19" t="s">
        <v>11</v>
      </c>
      <c r="N13551" s="28" t="s">
        <v>15953</v>
      </c>
    </row>
    <row r="13552" spans="1:14" ht="30" x14ac:dyDescent="0.25">
      <c r="A13552" s="27" t="s">
        <v>12268</v>
      </c>
      <c r="B13552" s="19" t="s">
        <v>16835</v>
      </c>
      <c r="C13552" s="19" t="s">
        <v>16835</v>
      </c>
      <c r="D13552" s="38" t="s">
        <v>16145</v>
      </c>
      <c r="E13552" s="38" t="s">
        <v>12307</v>
      </c>
      <c r="F13552" s="41">
        <v>30111801</v>
      </c>
      <c r="G13552" s="19" t="s">
        <v>614</v>
      </c>
      <c r="H13552" s="41">
        <v>1</v>
      </c>
      <c r="I13552" s="41">
        <v>5</v>
      </c>
      <c r="J13552" s="41">
        <v>10</v>
      </c>
      <c r="K13552" s="44">
        <v>20</v>
      </c>
      <c r="L13552" s="20">
        <v>361109.33000000007</v>
      </c>
      <c r="M13552" s="19" t="s">
        <v>15964</v>
      </c>
      <c r="N13552" s="28" t="s">
        <v>15953</v>
      </c>
    </row>
    <row r="13553" spans="1:14" ht="30" x14ac:dyDescent="0.25">
      <c r="A13553" s="27" t="s">
        <v>12268</v>
      </c>
      <c r="B13553" s="19" t="s">
        <v>16835</v>
      </c>
      <c r="C13553" s="19" t="s">
        <v>16835</v>
      </c>
      <c r="D13553" s="38" t="s">
        <v>16145</v>
      </c>
      <c r="E13553" s="38" t="s">
        <v>12308</v>
      </c>
      <c r="F13553" s="41">
        <v>30111801</v>
      </c>
      <c r="G13553" s="19" t="s">
        <v>614</v>
      </c>
      <c r="H13553" s="41">
        <v>1</v>
      </c>
      <c r="I13553" s="41">
        <v>5</v>
      </c>
      <c r="J13553" s="41">
        <v>10</v>
      </c>
      <c r="K13553" s="44">
        <v>30</v>
      </c>
      <c r="L13553" s="20">
        <v>3562741.5</v>
      </c>
      <c r="M13553" s="19" t="s">
        <v>15956</v>
      </c>
      <c r="N13553" s="28" t="s">
        <v>15953</v>
      </c>
    </row>
    <row r="13554" spans="1:14" ht="30" x14ac:dyDescent="0.25">
      <c r="A13554" s="27" t="s">
        <v>12268</v>
      </c>
      <c r="B13554" s="19" t="s">
        <v>16746</v>
      </c>
      <c r="C13554" s="19" t="s">
        <v>16746</v>
      </c>
      <c r="D13554" s="38" t="s">
        <v>16056</v>
      </c>
      <c r="E13554" s="38" t="s">
        <v>9440</v>
      </c>
      <c r="F13554" s="41">
        <v>11162116</v>
      </c>
      <c r="G13554" s="19" t="s">
        <v>614</v>
      </c>
      <c r="H13554" s="41">
        <v>1</v>
      </c>
      <c r="I13554" s="41">
        <v>5</v>
      </c>
      <c r="J13554" s="41">
        <v>10</v>
      </c>
      <c r="K13554" s="44">
        <v>15</v>
      </c>
      <c r="L13554" s="20">
        <v>87748.28</v>
      </c>
      <c r="M13554" s="19" t="s">
        <v>15970</v>
      </c>
      <c r="N13554" s="28" t="s">
        <v>15953</v>
      </c>
    </row>
    <row r="13555" spans="1:14" ht="30" x14ac:dyDescent="0.25">
      <c r="A13555" s="27" t="s">
        <v>12268</v>
      </c>
      <c r="B13555" s="19" t="s">
        <v>16746</v>
      </c>
      <c r="C13555" s="19" t="s">
        <v>16746</v>
      </c>
      <c r="D13555" s="38" t="s">
        <v>16056</v>
      </c>
      <c r="E13555" s="38" t="s">
        <v>16545</v>
      </c>
      <c r="F13555" s="41" t="s">
        <v>789</v>
      </c>
      <c r="G13555" s="19" t="s">
        <v>10733</v>
      </c>
      <c r="H13555" s="41">
        <v>3</v>
      </c>
      <c r="I13555" s="41">
        <v>9</v>
      </c>
      <c r="J13555" s="41">
        <v>10</v>
      </c>
      <c r="K13555" s="44">
        <v>4</v>
      </c>
      <c r="L13555" s="20">
        <v>1460000</v>
      </c>
      <c r="M13555" s="19" t="s">
        <v>11</v>
      </c>
      <c r="N13555" s="28" t="s">
        <v>15953</v>
      </c>
    </row>
    <row r="13556" spans="1:14" ht="30" x14ac:dyDescent="0.25">
      <c r="A13556" s="27" t="s">
        <v>12268</v>
      </c>
      <c r="B13556" s="19" t="s">
        <v>16746</v>
      </c>
      <c r="C13556" s="19" t="s">
        <v>16746</v>
      </c>
      <c r="D13556" s="38" t="s">
        <v>16056</v>
      </c>
      <c r="E13556" s="38" t="s">
        <v>12309</v>
      </c>
      <c r="F13556" s="41">
        <v>47131500</v>
      </c>
      <c r="G13556" s="19" t="s">
        <v>12310</v>
      </c>
      <c r="H13556" s="41">
        <v>1</v>
      </c>
      <c r="I13556" s="41">
        <v>5</v>
      </c>
      <c r="J13556" s="41">
        <v>10</v>
      </c>
      <c r="K13556" s="44">
        <v>13</v>
      </c>
      <c r="L13556" s="20">
        <v>3480750</v>
      </c>
      <c r="M13556" s="19" t="s">
        <v>11</v>
      </c>
      <c r="N13556" s="28" t="s">
        <v>15953</v>
      </c>
    </row>
    <row r="13557" spans="1:14" ht="30" x14ac:dyDescent="0.25">
      <c r="A13557" s="27" t="s">
        <v>12268</v>
      </c>
      <c r="B13557" s="19" t="s">
        <v>16746</v>
      </c>
      <c r="C13557" s="19" t="s">
        <v>16746</v>
      </c>
      <c r="D13557" s="38" t="s">
        <v>16056</v>
      </c>
      <c r="E13557" s="38" t="s">
        <v>12311</v>
      </c>
      <c r="F13557" s="41">
        <v>47131900</v>
      </c>
      <c r="G13557" s="19" t="s">
        <v>12310</v>
      </c>
      <c r="H13557" s="41">
        <v>1</v>
      </c>
      <c r="I13557" s="41">
        <v>5</v>
      </c>
      <c r="J13557" s="41">
        <v>10</v>
      </c>
      <c r="K13557" s="44">
        <v>396</v>
      </c>
      <c r="L13557" s="20">
        <v>40055400</v>
      </c>
      <c r="M13557" s="19" t="s">
        <v>11</v>
      </c>
      <c r="N13557" s="28" t="s">
        <v>15953</v>
      </c>
    </row>
    <row r="13558" spans="1:14" ht="30" x14ac:dyDescent="0.25">
      <c r="A13558" s="27" t="s">
        <v>12268</v>
      </c>
      <c r="B13558" s="19" t="s">
        <v>16746</v>
      </c>
      <c r="C13558" s="19" t="s">
        <v>16746</v>
      </c>
      <c r="D13558" s="38" t="s">
        <v>16056</v>
      </c>
      <c r="E13558" s="38" t="s">
        <v>12309</v>
      </c>
      <c r="F13558" s="41">
        <v>47131500</v>
      </c>
      <c r="G13558" s="19" t="s">
        <v>12310</v>
      </c>
      <c r="H13558" s="41">
        <v>1</v>
      </c>
      <c r="I13558" s="41">
        <v>5</v>
      </c>
      <c r="J13558" s="41">
        <v>10</v>
      </c>
      <c r="K13558" s="44">
        <v>1</v>
      </c>
      <c r="L13558" s="20">
        <v>185431.42</v>
      </c>
      <c r="M13558" s="19" t="s">
        <v>11</v>
      </c>
      <c r="N13558" s="28" t="s">
        <v>15953</v>
      </c>
    </row>
    <row r="13559" spans="1:14" ht="30" x14ac:dyDescent="0.25">
      <c r="A13559" s="27" t="s">
        <v>12268</v>
      </c>
      <c r="B13559" s="19" t="s">
        <v>16780</v>
      </c>
      <c r="C13559" s="19" t="s">
        <v>16780</v>
      </c>
      <c r="D13559" s="38" t="s">
        <v>16090</v>
      </c>
      <c r="E13559" s="38" t="s">
        <v>12312</v>
      </c>
      <c r="F13559" s="41" t="s">
        <v>12313</v>
      </c>
      <c r="G13559" s="19" t="s">
        <v>10733</v>
      </c>
      <c r="H13559" s="41">
        <v>1</v>
      </c>
      <c r="I13559" s="41">
        <v>5</v>
      </c>
      <c r="J13559" s="41">
        <v>10</v>
      </c>
      <c r="K13559" s="44">
        <v>7</v>
      </c>
      <c r="L13559" s="20">
        <v>557600</v>
      </c>
      <c r="M13559" s="19" t="s">
        <v>11</v>
      </c>
      <c r="N13559" s="28" t="s">
        <v>15953</v>
      </c>
    </row>
    <row r="13560" spans="1:14" ht="30" x14ac:dyDescent="0.25">
      <c r="A13560" s="27" t="s">
        <v>12268</v>
      </c>
      <c r="B13560" s="19" t="s">
        <v>16780</v>
      </c>
      <c r="C13560" s="19" t="s">
        <v>16780</v>
      </c>
      <c r="D13560" s="38" t="s">
        <v>16090</v>
      </c>
      <c r="E13560" s="38" t="s">
        <v>12314</v>
      </c>
      <c r="F13560" s="41" t="s">
        <v>234</v>
      </c>
      <c r="G13560" s="19" t="s">
        <v>10733</v>
      </c>
      <c r="H13560" s="41">
        <v>1</v>
      </c>
      <c r="I13560" s="41">
        <v>5</v>
      </c>
      <c r="J13560" s="41">
        <v>10</v>
      </c>
      <c r="K13560" s="44">
        <v>30</v>
      </c>
      <c r="L13560" s="20">
        <v>519750</v>
      </c>
      <c r="M13560" s="19" t="s">
        <v>11</v>
      </c>
      <c r="N13560" s="28" t="s">
        <v>15953</v>
      </c>
    </row>
    <row r="13561" spans="1:14" ht="30" x14ac:dyDescent="0.25">
      <c r="A13561" s="27" t="s">
        <v>12268</v>
      </c>
      <c r="B13561" s="19" t="s">
        <v>16780</v>
      </c>
      <c r="C13561" s="19" t="s">
        <v>16780</v>
      </c>
      <c r="D13561" s="38" t="s">
        <v>16090</v>
      </c>
      <c r="E13561" s="38" t="s">
        <v>12315</v>
      </c>
      <c r="F13561" s="41" t="s">
        <v>12316</v>
      </c>
      <c r="G13561" s="19" t="s">
        <v>10733</v>
      </c>
      <c r="H13561" s="41">
        <v>1</v>
      </c>
      <c r="I13561" s="41">
        <v>5</v>
      </c>
      <c r="J13561" s="41">
        <v>10</v>
      </c>
      <c r="K13561" s="44">
        <v>30</v>
      </c>
      <c r="L13561" s="20">
        <v>1669500</v>
      </c>
      <c r="M13561" s="19" t="s">
        <v>11</v>
      </c>
      <c r="N13561" s="28" t="s">
        <v>15953</v>
      </c>
    </row>
    <row r="13562" spans="1:14" ht="30" x14ac:dyDescent="0.25">
      <c r="A13562" s="27" t="s">
        <v>12268</v>
      </c>
      <c r="B13562" s="19" t="s">
        <v>16780</v>
      </c>
      <c r="C13562" s="19" t="s">
        <v>16780</v>
      </c>
      <c r="D13562" s="38" t="s">
        <v>16090</v>
      </c>
      <c r="E13562" s="38" t="s">
        <v>12317</v>
      </c>
      <c r="F13562" s="41">
        <v>52121502</v>
      </c>
      <c r="G13562" s="19" t="s">
        <v>12283</v>
      </c>
      <c r="H13562" s="41">
        <v>11</v>
      </c>
      <c r="I13562" s="41">
        <v>1</v>
      </c>
      <c r="J13562" s="41">
        <v>10</v>
      </c>
      <c r="K13562" s="44">
        <v>2</v>
      </c>
      <c r="L13562" s="20">
        <v>727800</v>
      </c>
      <c r="M13562" s="19" t="s">
        <v>11</v>
      </c>
      <c r="N13562" s="28" t="s">
        <v>15953</v>
      </c>
    </row>
    <row r="13563" spans="1:14" ht="30" x14ac:dyDescent="0.25">
      <c r="A13563" s="27" t="s">
        <v>12268</v>
      </c>
      <c r="B13563" s="19" t="s">
        <v>16780</v>
      </c>
      <c r="C13563" s="19" t="s">
        <v>16780</v>
      </c>
      <c r="D13563" s="38" t="s">
        <v>16090</v>
      </c>
      <c r="E13563" s="38" t="s">
        <v>12318</v>
      </c>
      <c r="F13563" s="41">
        <v>52121502</v>
      </c>
      <c r="G13563" s="19" t="s">
        <v>12283</v>
      </c>
      <c r="H13563" s="41">
        <v>11</v>
      </c>
      <c r="I13563" s="41">
        <v>1</v>
      </c>
      <c r="J13563" s="41">
        <v>10</v>
      </c>
      <c r="K13563" s="44">
        <v>3</v>
      </c>
      <c r="L13563" s="20">
        <v>1194000</v>
      </c>
      <c r="M13563" s="19" t="s">
        <v>11</v>
      </c>
      <c r="N13563" s="28" t="s">
        <v>15953</v>
      </c>
    </row>
    <row r="13564" spans="1:14" ht="30" x14ac:dyDescent="0.25">
      <c r="A13564" s="27" t="s">
        <v>12268</v>
      </c>
      <c r="B13564" s="19" t="s">
        <v>16780</v>
      </c>
      <c r="C13564" s="19" t="s">
        <v>16780</v>
      </c>
      <c r="D13564" s="38" t="s">
        <v>16090</v>
      </c>
      <c r="E13564" s="38" t="s">
        <v>12319</v>
      </c>
      <c r="F13564" s="41">
        <v>52121509</v>
      </c>
      <c r="G13564" s="19" t="s">
        <v>12283</v>
      </c>
      <c r="H13564" s="41">
        <v>11</v>
      </c>
      <c r="I13564" s="41">
        <v>1</v>
      </c>
      <c r="J13564" s="41">
        <v>10</v>
      </c>
      <c r="K13564" s="44">
        <v>8</v>
      </c>
      <c r="L13564" s="20">
        <v>1616496</v>
      </c>
      <c r="M13564" s="19" t="s">
        <v>11</v>
      </c>
      <c r="N13564" s="28" t="s">
        <v>15953</v>
      </c>
    </row>
    <row r="13565" spans="1:14" ht="30" x14ac:dyDescent="0.25">
      <c r="A13565" s="27" t="s">
        <v>12268</v>
      </c>
      <c r="B13565" s="19" t="s">
        <v>16780</v>
      </c>
      <c r="C13565" s="19" t="s">
        <v>16780</v>
      </c>
      <c r="D13565" s="38" t="s">
        <v>16090</v>
      </c>
      <c r="E13565" s="38" t="s">
        <v>12320</v>
      </c>
      <c r="F13565" s="41">
        <v>52121509</v>
      </c>
      <c r="G13565" s="19" t="s">
        <v>12283</v>
      </c>
      <c r="H13565" s="41">
        <v>11</v>
      </c>
      <c r="I13565" s="41">
        <v>1</v>
      </c>
      <c r="J13565" s="41">
        <v>10</v>
      </c>
      <c r="K13565" s="44">
        <v>4</v>
      </c>
      <c r="L13565" s="20">
        <v>1307600</v>
      </c>
      <c r="M13565" s="19" t="s">
        <v>11</v>
      </c>
      <c r="N13565" s="28" t="s">
        <v>15953</v>
      </c>
    </row>
    <row r="13566" spans="1:14" ht="30" x14ac:dyDescent="0.25">
      <c r="A13566" s="27" t="s">
        <v>12268</v>
      </c>
      <c r="B13566" s="19" t="s">
        <v>16780</v>
      </c>
      <c r="C13566" s="19" t="s">
        <v>16780</v>
      </c>
      <c r="D13566" s="38" t="s">
        <v>16090</v>
      </c>
      <c r="E13566" s="38" t="s">
        <v>12321</v>
      </c>
      <c r="F13566" s="41">
        <v>52121508</v>
      </c>
      <c r="G13566" s="19" t="s">
        <v>12283</v>
      </c>
      <c r="H13566" s="41">
        <v>11</v>
      </c>
      <c r="I13566" s="41">
        <v>1</v>
      </c>
      <c r="J13566" s="41">
        <v>10</v>
      </c>
      <c r="K13566" s="44">
        <v>56</v>
      </c>
      <c r="L13566" s="20">
        <v>10186400</v>
      </c>
      <c r="M13566" s="19" t="s">
        <v>11</v>
      </c>
      <c r="N13566" s="28" t="s">
        <v>15953</v>
      </c>
    </row>
    <row r="13567" spans="1:14" ht="30" x14ac:dyDescent="0.25">
      <c r="A13567" s="27" t="s">
        <v>12268</v>
      </c>
      <c r="B13567" s="19" t="s">
        <v>16780</v>
      </c>
      <c r="C13567" s="19" t="s">
        <v>16780</v>
      </c>
      <c r="D13567" s="38" t="s">
        <v>16090</v>
      </c>
      <c r="E13567" s="38" t="s">
        <v>12322</v>
      </c>
      <c r="F13567" s="41">
        <v>52121505</v>
      </c>
      <c r="G13567" s="19" t="s">
        <v>12283</v>
      </c>
      <c r="H13567" s="41">
        <v>11</v>
      </c>
      <c r="I13567" s="41">
        <v>1</v>
      </c>
      <c r="J13567" s="41">
        <v>10</v>
      </c>
      <c r="K13567" s="44">
        <v>21</v>
      </c>
      <c r="L13567" s="20">
        <v>1649340</v>
      </c>
      <c r="M13567" s="19" t="s">
        <v>11</v>
      </c>
      <c r="N13567" s="28" t="s">
        <v>15953</v>
      </c>
    </row>
    <row r="13568" spans="1:14" ht="30" x14ac:dyDescent="0.25">
      <c r="A13568" s="27" t="s">
        <v>12268</v>
      </c>
      <c r="B13568" s="19" t="s">
        <v>16780</v>
      </c>
      <c r="C13568" s="19" t="s">
        <v>16780</v>
      </c>
      <c r="D13568" s="38" t="s">
        <v>16090</v>
      </c>
      <c r="E13568" s="38" t="s">
        <v>12323</v>
      </c>
      <c r="F13568" s="41">
        <v>52121700</v>
      </c>
      <c r="G13568" s="19" t="s">
        <v>12283</v>
      </c>
      <c r="H13568" s="41">
        <v>11</v>
      </c>
      <c r="I13568" s="41">
        <v>1</v>
      </c>
      <c r="J13568" s="41">
        <v>10</v>
      </c>
      <c r="K13568" s="44">
        <v>16</v>
      </c>
      <c r="L13568" s="20">
        <v>1349936</v>
      </c>
      <c r="M13568" s="19" t="s">
        <v>11</v>
      </c>
      <c r="N13568" s="28" t="s">
        <v>15953</v>
      </c>
    </row>
    <row r="13569" spans="1:14" ht="30" x14ac:dyDescent="0.25">
      <c r="A13569" s="27" t="s">
        <v>12268</v>
      </c>
      <c r="B13569" s="19" t="s">
        <v>16780</v>
      </c>
      <c r="C13569" s="19" t="s">
        <v>16780</v>
      </c>
      <c r="D13569" s="38" t="s">
        <v>16090</v>
      </c>
      <c r="E13569" s="38" t="s">
        <v>12324</v>
      </c>
      <c r="F13569" s="41">
        <v>52121700</v>
      </c>
      <c r="G13569" s="19" t="s">
        <v>12283</v>
      </c>
      <c r="H13569" s="41">
        <v>11</v>
      </c>
      <c r="I13569" s="41">
        <v>1</v>
      </c>
      <c r="J13569" s="41">
        <v>10</v>
      </c>
      <c r="K13569" s="44">
        <v>27</v>
      </c>
      <c r="L13569" s="20">
        <v>694008</v>
      </c>
      <c r="M13569" s="19" t="s">
        <v>11</v>
      </c>
      <c r="N13569" s="28" t="s">
        <v>15953</v>
      </c>
    </row>
    <row r="13570" spans="1:14" ht="30" x14ac:dyDescent="0.25">
      <c r="A13570" s="27" t="s">
        <v>12268</v>
      </c>
      <c r="B13570" s="19" t="s">
        <v>16780</v>
      </c>
      <c r="C13570" s="19" t="s">
        <v>16780</v>
      </c>
      <c r="D13570" s="38" t="s">
        <v>16090</v>
      </c>
      <c r="E13570" s="38" t="s">
        <v>12325</v>
      </c>
      <c r="F13570" s="41">
        <v>11162100</v>
      </c>
      <c r="G13570" s="19" t="s">
        <v>12283</v>
      </c>
      <c r="H13570" s="41">
        <v>11</v>
      </c>
      <c r="I13570" s="41">
        <v>1</v>
      </c>
      <c r="J13570" s="41">
        <v>10</v>
      </c>
      <c r="K13570" s="44">
        <v>5</v>
      </c>
      <c r="L13570" s="20">
        <v>2023000</v>
      </c>
      <c r="M13570" s="19" t="s">
        <v>11</v>
      </c>
      <c r="N13570" s="28" t="s">
        <v>15953</v>
      </c>
    </row>
    <row r="13571" spans="1:14" ht="30" x14ac:dyDescent="0.25">
      <c r="A13571" s="27" t="s">
        <v>12268</v>
      </c>
      <c r="B13571" s="19" t="s">
        <v>16780</v>
      </c>
      <c r="C13571" s="19" t="s">
        <v>16780</v>
      </c>
      <c r="D13571" s="38" t="s">
        <v>16090</v>
      </c>
      <c r="E13571" s="38" t="s">
        <v>12326</v>
      </c>
      <c r="F13571" s="41">
        <v>31152100</v>
      </c>
      <c r="G13571" s="19" t="s">
        <v>12310</v>
      </c>
      <c r="H13571" s="41">
        <v>1</v>
      </c>
      <c r="I13571" s="41">
        <v>5</v>
      </c>
      <c r="J13571" s="41">
        <v>10</v>
      </c>
      <c r="K13571" s="44">
        <v>233</v>
      </c>
      <c r="L13571" s="20">
        <v>5545400</v>
      </c>
      <c r="M13571" s="19" t="s">
        <v>15964</v>
      </c>
      <c r="N13571" s="28" t="s">
        <v>15953</v>
      </c>
    </row>
    <row r="13572" spans="1:14" ht="30" x14ac:dyDescent="0.25">
      <c r="A13572" s="27" t="s">
        <v>12268</v>
      </c>
      <c r="B13572" s="19" t="s">
        <v>16780</v>
      </c>
      <c r="C13572" s="19" t="s">
        <v>16780</v>
      </c>
      <c r="D13572" s="38" t="s">
        <v>16090</v>
      </c>
      <c r="E13572" s="38" t="s">
        <v>12327</v>
      </c>
      <c r="F13572" s="41">
        <v>31152100</v>
      </c>
      <c r="G13572" s="19" t="s">
        <v>12310</v>
      </c>
      <c r="H13572" s="41">
        <v>1</v>
      </c>
      <c r="I13572" s="41">
        <v>5</v>
      </c>
      <c r="J13572" s="41">
        <v>10</v>
      </c>
      <c r="K13572" s="44">
        <v>231</v>
      </c>
      <c r="L13572" s="20">
        <v>4123350</v>
      </c>
      <c r="M13572" s="19" t="s">
        <v>15964</v>
      </c>
      <c r="N13572" s="28" t="s">
        <v>15953</v>
      </c>
    </row>
    <row r="13573" spans="1:14" ht="30" x14ac:dyDescent="0.25">
      <c r="A13573" s="27" t="s">
        <v>12268</v>
      </c>
      <c r="B13573" s="19" t="s">
        <v>16780</v>
      </c>
      <c r="C13573" s="19" t="s">
        <v>16780</v>
      </c>
      <c r="D13573" s="38" t="s">
        <v>16090</v>
      </c>
      <c r="E13573" s="38" t="s">
        <v>12328</v>
      </c>
      <c r="F13573" s="41">
        <v>11151500</v>
      </c>
      <c r="G13573" s="19" t="s">
        <v>12310</v>
      </c>
      <c r="H13573" s="41">
        <v>1</v>
      </c>
      <c r="I13573" s="41">
        <v>5</v>
      </c>
      <c r="J13573" s="41">
        <v>10</v>
      </c>
      <c r="K13573" s="44">
        <v>9</v>
      </c>
      <c r="L13573" s="20">
        <v>6426000</v>
      </c>
      <c r="M13573" s="19" t="s">
        <v>15980</v>
      </c>
      <c r="N13573" s="28" t="s">
        <v>15953</v>
      </c>
    </row>
    <row r="13574" spans="1:14" ht="30" x14ac:dyDescent="0.25">
      <c r="A13574" s="27" t="s">
        <v>12268</v>
      </c>
      <c r="B13574" s="19" t="s">
        <v>16780</v>
      </c>
      <c r="C13574" s="19" t="s">
        <v>16780</v>
      </c>
      <c r="D13574" s="38" t="s">
        <v>16090</v>
      </c>
      <c r="E13574" s="38" t="s">
        <v>12329</v>
      </c>
      <c r="F13574" s="41">
        <v>11151500</v>
      </c>
      <c r="G13574" s="19" t="s">
        <v>12310</v>
      </c>
      <c r="H13574" s="41">
        <v>1</v>
      </c>
      <c r="I13574" s="41">
        <v>5</v>
      </c>
      <c r="J13574" s="41">
        <v>10</v>
      </c>
      <c r="K13574" s="44">
        <v>9</v>
      </c>
      <c r="L13574" s="20">
        <v>6426000</v>
      </c>
      <c r="M13574" s="19" t="s">
        <v>15980</v>
      </c>
      <c r="N13574" s="28" t="s">
        <v>15953</v>
      </c>
    </row>
    <row r="13575" spans="1:14" ht="30" x14ac:dyDescent="0.25">
      <c r="A13575" s="27" t="s">
        <v>12268</v>
      </c>
      <c r="B13575" s="19" t="s">
        <v>16780</v>
      </c>
      <c r="C13575" s="19" t="s">
        <v>16780</v>
      </c>
      <c r="D13575" s="38" t="s">
        <v>16090</v>
      </c>
      <c r="E13575" s="38" t="s">
        <v>12327</v>
      </c>
      <c r="F13575" s="41">
        <v>31152100</v>
      </c>
      <c r="G13575" s="19" t="s">
        <v>12310</v>
      </c>
      <c r="H13575" s="41">
        <v>1</v>
      </c>
      <c r="I13575" s="41">
        <v>5</v>
      </c>
      <c r="J13575" s="41">
        <v>10</v>
      </c>
      <c r="K13575" s="44">
        <v>1</v>
      </c>
      <c r="L13575" s="20">
        <v>4923.74</v>
      </c>
      <c r="M13575" s="19" t="s">
        <v>15964</v>
      </c>
      <c r="N13575" s="28" t="s">
        <v>15953</v>
      </c>
    </row>
    <row r="13576" spans="1:14" ht="30" x14ac:dyDescent="0.25">
      <c r="A13576" s="27" t="s">
        <v>12268</v>
      </c>
      <c r="B13576" s="19" t="s">
        <v>16759</v>
      </c>
      <c r="C13576" s="19" t="s">
        <v>16759</v>
      </c>
      <c r="D13576" s="38" t="s">
        <v>16069</v>
      </c>
      <c r="E13576" s="38" t="s">
        <v>9489</v>
      </c>
      <c r="F13576" s="41" t="s">
        <v>12330</v>
      </c>
      <c r="G13576" s="19" t="s">
        <v>10820</v>
      </c>
      <c r="H13576" s="41">
        <v>1</v>
      </c>
      <c r="I13576" s="41">
        <v>5</v>
      </c>
      <c r="J13576" s="41">
        <v>10</v>
      </c>
      <c r="K13576" s="44">
        <v>55</v>
      </c>
      <c r="L13576" s="20">
        <v>2048585</v>
      </c>
      <c r="M13576" s="19" t="s">
        <v>11</v>
      </c>
      <c r="N13576" s="28" t="s">
        <v>15953</v>
      </c>
    </row>
    <row r="13577" spans="1:14" ht="30" x14ac:dyDescent="0.25">
      <c r="A13577" s="27" t="s">
        <v>12268</v>
      </c>
      <c r="B13577" s="19" t="s">
        <v>16759</v>
      </c>
      <c r="C13577" s="19" t="s">
        <v>16759</v>
      </c>
      <c r="D13577" s="38" t="s">
        <v>16069</v>
      </c>
      <c r="E13577" s="38" t="s">
        <v>12331</v>
      </c>
      <c r="F13577" s="41">
        <v>46181500</v>
      </c>
      <c r="G13577" s="19" t="s">
        <v>10820</v>
      </c>
      <c r="H13577" s="41">
        <v>1</v>
      </c>
      <c r="I13577" s="41">
        <v>5</v>
      </c>
      <c r="J13577" s="41">
        <v>10</v>
      </c>
      <c r="K13577" s="44">
        <v>200</v>
      </c>
      <c r="L13577" s="20">
        <v>1523200</v>
      </c>
      <c r="M13577" s="19" t="s">
        <v>11</v>
      </c>
      <c r="N13577" s="28" t="s">
        <v>15953</v>
      </c>
    </row>
    <row r="13578" spans="1:14" ht="30" x14ac:dyDescent="0.25">
      <c r="A13578" s="27" t="s">
        <v>12268</v>
      </c>
      <c r="B13578" s="19" t="s">
        <v>16759</v>
      </c>
      <c r="C13578" s="19" t="s">
        <v>16759</v>
      </c>
      <c r="D13578" s="38" t="s">
        <v>16069</v>
      </c>
      <c r="E13578" s="38" t="s">
        <v>12332</v>
      </c>
      <c r="F13578" s="41">
        <v>46181500</v>
      </c>
      <c r="G13578" s="19" t="s">
        <v>10820</v>
      </c>
      <c r="H13578" s="41">
        <v>1</v>
      </c>
      <c r="I13578" s="41">
        <v>5</v>
      </c>
      <c r="J13578" s="41">
        <v>10</v>
      </c>
      <c r="K13578" s="44">
        <v>70</v>
      </c>
      <c r="L13578" s="20">
        <v>899640</v>
      </c>
      <c r="M13578" s="19" t="s">
        <v>11</v>
      </c>
      <c r="N13578" s="28" t="s">
        <v>15953</v>
      </c>
    </row>
    <row r="13579" spans="1:14" ht="30" x14ac:dyDescent="0.25">
      <c r="A13579" s="27" t="s">
        <v>12268</v>
      </c>
      <c r="B13579" s="19" t="s">
        <v>16841</v>
      </c>
      <c r="C13579" s="19" t="s">
        <v>16841</v>
      </c>
      <c r="D13579" s="38" t="s">
        <v>16151</v>
      </c>
      <c r="E13579" s="38" t="s">
        <v>12333</v>
      </c>
      <c r="F13579" s="41">
        <v>30161710</v>
      </c>
      <c r="G13579" s="19" t="s">
        <v>614</v>
      </c>
      <c r="H13579" s="41">
        <v>1</v>
      </c>
      <c r="I13579" s="41">
        <v>5</v>
      </c>
      <c r="J13579" s="41">
        <v>10</v>
      </c>
      <c r="K13579" s="44">
        <v>6</v>
      </c>
      <c r="L13579" s="20">
        <v>31386.439999999995</v>
      </c>
      <c r="M13579" s="19" t="s">
        <v>15964</v>
      </c>
      <c r="N13579" s="28" t="s">
        <v>15953</v>
      </c>
    </row>
    <row r="13580" spans="1:14" ht="30" x14ac:dyDescent="0.25">
      <c r="A13580" s="27" t="s">
        <v>12268</v>
      </c>
      <c r="B13580" s="19" t="s">
        <v>16841</v>
      </c>
      <c r="C13580" s="19" t="s">
        <v>16841</v>
      </c>
      <c r="D13580" s="38" t="s">
        <v>16151</v>
      </c>
      <c r="E13580" s="38" t="s">
        <v>12334</v>
      </c>
      <c r="F13580" s="41">
        <v>30161710</v>
      </c>
      <c r="G13580" s="19" t="s">
        <v>614</v>
      </c>
      <c r="H13580" s="41">
        <v>1</v>
      </c>
      <c r="I13580" s="41">
        <v>5</v>
      </c>
      <c r="J13580" s="41">
        <v>10</v>
      </c>
      <c r="K13580" s="44">
        <v>2</v>
      </c>
      <c r="L13580" s="20">
        <v>58222.11</v>
      </c>
      <c r="M13580" s="19" t="s">
        <v>15964</v>
      </c>
      <c r="N13580" s="28" t="s">
        <v>15953</v>
      </c>
    </row>
    <row r="13581" spans="1:14" ht="30" x14ac:dyDescent="0.25">
      <c r="A13581" s="27" t="s">
        <v>12268</v>
      </c>
      <c r="B13581" s="19" t="s">
        <v>16841</v>
      </c>
      <c r="C13581" s="19" t="s">
        <v>16841</v>
      </c>
      <c r="D13581" s="38" t="s">
        <v>16151</v>
      </c>
      <c r="E13581" s="38" t="s">
        <v>12335</v>
      </c>
      <c r="F13581" s="41">
        <v>30161710</v>
      </c>
      <c r="G13581" s="19" t="s">
        <v>614</v>
      </c>
      <c r="H13581" s="41">
        <v>1</v>
      </c>
      <c r="I13581" s="41">
        <v>5</v>
      </c>
      <c r="J13581" s="41">
        <v>10</v>
      </c>
      <c r="K13581" s="44">
        <v>1</v>
      </c>
      <c r="L13581" s="20">
        <v>44048.639999999999</v>
      </c>
      <c r="M13581" s="19" t="s">
        <v>15980</v>
      </c>
      <c r="N13581" s="28" t="s">
        <v>15953</v>
      </c>
    </row>
    <row r="13582" spans="1:14" ht="30" x14ac:dyDescent="0.25">
      <c r="A13582" s="27" t="s">
        <v>12268</v>
      </c>
      <c r="B13582" s="19" t="s">
        <v>17011</v>
      </c>
      <c r="C13582" s="19" t="s">
        <v>16738</v>
      </c>
      <c r="D13582" s="38" t="s">
        <v>16048</v>
      </c>
      <c r="E13582" s="38" t="s">
        <v>12336</v>
      </c>
      <c r="F13582" s="41">
        <v>14121500</v>
      </c>
      <c r="G13582" s="19" t="s">
        <v>614</v>
      </c>
      <c r="H13582" s="41">
        <v>1</v>
      </c>
      <c r="I13582" s="41">
        <v>5</v>
      </c>
      <c r="J13582" s="41">
        <v>10</v>
      </c>
      <c r="K13582" s="44">
        <v>1</v>
      </c>
      <c r="L13582" s="20">
        <v>201969.39</v>
      </c>
      <c r="M13582" s="19" t="s">
        <v>11</v>
      </c>
      <c r="N13582" s="28" t="s">
        <v>15953</v>
      </c>
    </row>
    <row r="13583" spans="1:14" ht="30" x14ac:dyDescent="0.25">
      <c r="A13583" s="27" t="s">
        <v>12268</v>
      </c>
      <c r="B13583" s="19" t="s">
        <v>17011</v>
      </c>
      <c r="C13583" s="19" t="s">
        <v>16738</v>
      </c>
      <c r="D13583" s="38" t="s">
        <v>16048</v>
      </c>
      <c r="E13583" s="38" t="s">
        <v>12337</v>
      </c>
      <c r="F13583" s="41" t="s">
        <v>1208</v>
      </c>
      <c r="G13583" s="19" t="s">
        <v>10733</v>
      </c>
      <c r="H13583" s="41">
        <v>3</v>
      </c>
      <c r="I13583" s="41">
        <v>9</v>
      </c>
      <c r="J13583" s="41">
        <v>10</v>
      </c>
      <c r="K13583" s="44">
        <v>700</v>
      </c>
      <c r="L13583" s="20">
        <v>3415300</v>
      </c>
      <c r="M13583" s="19" t="s">
        <v>11</v>
      </c>
      <c r="N13583" s="28" t="s">
        <v>15953</v>
      </c>
    </row>
    <row r="13584" spans="1:14" ht="30" x14ac:dyDescent="0.25">
      <c r="A13584" s="27" t="s">
        <v>12268</v>
      </c>
      <c r="B13584" s="19" t="s">
        <v>17011</v>
      </c>
      <c r="C13584" s="19" t="s">
        <v>16738</v>
      </c>
      <c r="D13584" s="38" t="s">
        <v>16048</v>
      </c>
      <c r="E13584" s="38" t="s">
        <v>12338</v>
      </c>
      <c r="F13584" s="41" t="s">
        <v>4630</v>
      </c>
      <c r="G13584" s="19" t="s">
        <v>10733</v>
      </c>
      <c r="H13584" s="41">
        <v>3</v>
      </c>
      <c r="I13584" s="41">
        <v>9</v>
      </c>
      <c r="J13584" s="41">
        <v>10</v>
      </c>
      <c r="K13584" s="44">
        <v>750</v>
      </c>
      <c r="L13584" s="20">
        <v>3391500</v>
      </c>
      <c r="M13584" s="19" t="s">
        <v>11</v>
      </c>
      <c r="N13584" s="28" t="s">
        <v>15953</v>
      </c>
    </row>
    <row r="13585" spans="1:14" ht="30" x14ac:dyDescent="0.25">
      <c r="A13585" s="27" t="s">
        <v>12268</v>
      </c>
      <c r="B13585" s="19" t="s">
        <v>17011</v>
      </c>
      <c r="C13585" s="19" t="s">
        <v>16738</v>
      </c>
      <c r="D13585" s="38" t="s">
        <v>16048</v>
      </c>
      <c r="E13585" s="38" t="s">
        <v>12339</v>
      </c>
      <c r="F13585" s="41">
        <v>55121600</v>
      </c>
      <c r="G13585" s="19" t="s">
        <v>10733</v>
      </c>
      <c r="H13585" s="41">
        <v>3</v>
      </c>
      <c r="I13585" s="41">
        <v>9</v>
      </c>
      <c r="J13585" s="41">
        <v>10</v>
      </c>
      <c r="K13585" s="44">
        <v>1</v>
      </c>
      <c r="L13585" s="20">
        <v>314160</v>
      </c>
      <c r="M13585" s="19" t="s">
        <v>15965</v>
      </c>
      <c r="N13585" s="28" t="s">
        <v>15953</v>
      </c>
    </row>
    <row r="13586" spans="1:14" ht="30" x14ac:dyDescent="0.25">
      <c r="A13586" s="27" t="s">
        <v>12268</v>
      </c>
      <c r="B13586" s="19" t="s">
        <v>17011</v>
      </c>
      <c r="C13586" s="19" t="s">
        <v>16738</v>
      </c>
      <c r="D13586" s="38" t="s">
        <v>16048</v>
      </c>
      <c r="E13586" s="38" t="s">
        <v>12340</v>
      </c>
      <c r="F13586" s="41">
        <v>14111507</v>
      </c>
      <c r="G13586" s="19" t="s">
        <v>10733</v>
      </c>
      <c r="H13586" s="41">
        <v>3</v>
      </c>
      <c r="I13586" s="41">
        <v>9</v>
      </c>
      <c r="J13586" s="41">
        <v>10</v>
      </c>
      <c r="K13586" s="44">
        <v>44</v>
      </c>
      <c r="L13586" s="20">
        <v>1151920</v>
      </c>
      <c r="M13586" s="19" t="s">
        <v>15982</v>
      </c>
      <c r="N13586" s="28" t="s">
        <v>15953</v>
      </c>
    </row>
    <row r="13587" spans="1:14" ht="30" x14ac:dyDescent="0.25">
      <c r="A13587" s="27" t="s">
        <v>12268</v>
      </c>
      <c r="B13587" s="19" t="s">
        <v>17011</v>
      </c>
      <c r="C13587" s="19" t="s">
        <v>16738</v>
      </c>
      <c r="D13587" s="38" t="s">
        <v>16048</v>
      </c>
      <c r="E13587" s="38" t="s">
        <v>12341</v>
      </c>
      <c r="F13587" s="41" t="s">
        <v>12342</v>
      </c>
      <c r="G13587" s="19" t="s">
        <v>10733</v>
      </c>
      <c r="H13587" s="41">
        <v>3</v>
      </c>
      <c r="I13587" s="41">
        <v>9</v>
      </c>
      <c r="J13587" s="41">
        <v>10</v>
      </c>
      <c r="K13587" s="44">
        <v>340</v>
      </c>
      <c r="L13587" s="20">
        <v>64600</v>
      </c>
      <c r="M13587" s="19" t="s">
        <v>11</v>
      </c>
      <c r="N13587" s="28" t="s">
        <v>15953</v>
      </c>
    </row>
    <row r="13588" spans="1:14" ht="30" x14ac:dyDescent="0.25">
      <c r="A13588" s="27" t="s">
        <v>12268</v>
      </c>
      <c r="B13588" s="19" t="s">
        <v>17011</v>
      </c>
      <c r="C13588" s="19" t="s">
        <v>16738</v>
      </c>
      <c r="D13588" s="38" t="s">
        <v>16048</v>
      </c>
      <c r="E13588" s="38" t="s">
        <v>12343</v>
      </c>
      <c r="F13588" s="41" t="s">
        <v>12342</v>
      </c>
      <c r="G13588" s="19" t="s">
        <v>10733</v>
      </c>
      <c r="H13588" s="41">
        <v>3</v>
      </c>
      <c r="I13588" s="41">
        <v>9</v>
      </c>
      <c r="J13588" s="41">
        <v>10</v>
      </c>
      <c r="K13588" s="44">
        <v>321</v>
      </c>
      <c r="L13588" s="20">
        <v>60990</v>
      </c>
      <c r="M13588" s="19" t="s">
        <v>11</v>
      </c>
      <c r="N13588" s="28" t="s">
        <v>15953</v>
      </c>
    </row>
    <row r="13589" spans="1:14" ht="30" x14ac:dyDescent="0.25">
      <c r="A13589" s="27" t="s">
        <v>12268</v>
      </c>
      <c r="B13589" s="19" t="s">
        <v>17011</v>
      </c>
      <c r="C13589" s="19" t="s">
        <v>16738</v>
      </c>
      <c r="D13589" s="38" t="s">
        <v>16048</v>
      </c>
      <c r="E13589" s="38" t="s">
        <v>12344</v>
      </c>
      <c r="F13589" s="41">
        <v>24121500</v>
      </c>
      <c r="G13589" s="19" t="s">
        <v>12310</v>
      </c>
      <c r="H13589" s="41">
        <v>1</v>
      </c>
      <c r="I13589" s="41">
        <v>5</v>
      </c>
      <c r="J13589" s="41">
        <v>10</v>
      </c>
      <c r="K13589" s="44">
        <v>10</v>
      </c>
      <c r="L13589" s="20">
        <v>476000</v>
      </c>
      <c r="M13589" s="19" t="s">
        <v>11</v>
      </c>
      <c r="N13589" s="28" t="s">
        <v>15953</v>
      </c>
    </row>
    <row r="13590" spans="1:14" ht="30" x14ac:dyDescent="0.25">
      <c r="A13590" s="27" t="s">
        <v>12268</v>
      </c>
      <c r="B13590" s="19" t="s">
        <v>17011</v>
      </c>
      <c r="C13590" s="19" t="s">
        <v>16738</v>
      </c>
      <c r="D13590" s="38" t="s">
        <v>16048</v>
      </c>
      <c r="E13590" s="38" t="s">
        <v>12345</v>
      </c>
      <c r="F13590" s="41">
        <v>24121500</v>
      </c>
      <c r="G13590" s="19" t="s">
        <v>12310</v>
      </c>
      <c r="H13590" s="41">
        <v>1</v>
      </c>
      <c r="I13590" s="41">
        <v>5</v>
      </c>
      <c r="J13590" s="41">
        <v>10</v>
      </c>
      <c r="K13590" s="44">
        <v>10</v>
      </c>
      <c r="L13590" s="20">
        <v>476000</v>
      </c>
      <c r="M13590" s="19" t="s">
        <v>11</v>
      </c>
      <c r="N13590" s="28" t="s">
        <v>15953</v>
      </c>
    </row>
    <row r="13591" spans="1:14" ht="30" x14ac:dyDescent="0.25">
      <c r="A13591" s="27" t="s">
        <v>12268</v>
      </c>
      <c r="B13591" s="19" t="s">
        <v>17011</v>
      </c>
      <c r="C13591" s="19" t="s">
        <v>16738</v>
      </c>
      <c r="D13591" s="38" t="s">
        <v>16048</v>
      </c>
      <c r="E13591" s="38" t="s">
        <v>12346</v>
      </c>
      <c r="F13591" s="41">
        <v>24121500</v>
      </c>
      <c r="G13591" s="19" t="s">
        <v>12310</v>
      </c>
      <c r="H13591" s="41">
        <v>1</v>
      </c>
      <c r="I13591" s="41">
        <v>5</v>
      </c>
      <c r="J13591" s="41">
        <v>10</v>
      </c>
      <c r="K13591" s="44">
        <v>10</v>
      </c>
      <c r="L13591" s="20">
        <v>476000</v>
      </c>
      <c r="M13591" s="19" t="s">
        <v>11</v>
      </c>
      <c r="N13591" s="28" t="s">
        <v>15953</v>
      </c>
    </row>
    <row r="13592" spans="1:14" ht="30" x14ac:dyDescent="0.25">
      <c r="A13592" s="27" t="s">
        <v>12268</v>
      </c>
      <c r="B13592" s="19" t="s">
        <v>17011</v>
      </c>
      <c r="C13592" s="19" t="s">
        <v>16738</v>
      </c>
      <c r="D13592" s="38" t="s">
        <v>16048</v>
      </c>
      <c r="E13592" s="38" t="s">
        <v>12347</v>
      </c>
      <c r="F13592" s="41">
        <v>24121500</v>
      </c>
      <c r="G13592" s="19" t="s">
        <v>12310</v>
      </c>
      <c r="H13592" s="41">
        <v>1</v>
      </c>
      <c r="I13592" s="41">
        <v>5</v>
      </c>
      <c r="J13592" s="41">
        <v>10</v>
      </c>
      <c r="K13592" s="44">
        <v>11</v>
      </c>
      <c r="L13592" s="20">
        <v>523600</v>
      </c>
      <c r="M13592" s="19" t="s">
        <v>11</v>
      </c>
      <c r="N13592" s="28" t="s">
        <v>15953</v>
      </c>
    </row>
    <row r="13593" spans="1:14" ht="30" x14ac:dyDescent="0.25">
      <c r="A13593" s="27" t="s">
        <v>12268</v>
      </c>
      <c r="B13593" s="19" t="s">
        <v>17011</v>
      </c>
      <c r="C13593" s="19" t="s">
        <v>16738</v>
      </c>
      <c r="D13593" s="38" t="s">
        <v>16048</v>
      </c>
      <c r="E13593" s="38" t="s">
        <v>12348</v>
      </c>
      <c r="F13593" s="41">
        <v>24121500</v>
      </c>
      <c r="G13593" s="19" t="s">
        <v>12310</v>
      </c>
      <c r="H13593" s="41">
        <v>1</v>
      </c>
      <c r="I13593" s="41">
        <v>5</v>
      </c>
      <c r="J13593" s="41">
        <v>10</v>
      </c>
      <c r="K13593" s="44">
        <v>11</v>
      </c>
      <c r="L13593" s="20">
        <v>523600</v>
      </c>
      <c r="M13593" s="19" t="s">
        <v>11</v>
      </c>
      <c r="N13593" s="28" t="s">
        <v>15953</v>
      </c>
    </row>
    <row r="13594" spans="1:14" ht="30" x14ac:dyDescent="0.25">
      <c r="A13594" s="27" t="s">
        <v>12268</v>
      </c>
      <c r="B13594" s="19" t="s">
        <v>17011</v>
      </c>
      <c r="C13594" s="19" t="s">
        <v>16738</v>
      </c>
      <c r="D13594" s="38" t="s">
        <v>16048</v>
      </c>
      <c r="E13594" s="38" t="s">
        <v>12349</v>
      </c>
      <c r="F13594" s="41">
        <v>60121100</v>
      </c>
      <c r="G13594" s="19" t="s">
        <v>12310</v>
      </c>
      <c r="H13594" s="41">
        <v>1</v>
      </c>
      <c r="I13594" s="41">
        <v>5</v>
      </c>
      <c r="J13594" s="41">
        <v>10</v>
      </c>
      <c r="K13594" s="44">
        <v>11</v>
      </c>
      <c r="L13594" s="20">
        <v>1767150</v>
      </c>
      <c r="M13594" s="19" t="s">
        <v>11</v>
      </c>
      <c r="N13594" s="28" t="s">
        <v>15953</v>
      </c>
    </row>
    <row r="13595" spans="1:14" ht="30" x14ac:dyDescent="0.25">
      <c r="A13595" s="27" t="s">
        <v>12268</v>
      </c>
      <c r="B13595" s="19" t="s">
        <v>17011</v>
      </c>
      <c r="C13595" s="19" t="s">
        <v>16738</v>
      </c>
      <c r="D13595" s="38" t="s">
        <v>16048</v>
      </c>
      <c r="E13595" s="38" t="s">
        <v>12349</v>
      </c>
      <c r="F13595" s="41">
        <v>60121100</v>
      </c>
      <c r="G13595" s="19" t="s">
        <v>12310</v>
      </c>
      <c r="H13595" s="41">
        <v>1</v>
      </c>
      <c r="I13595" s="41">
        <v>5</v>
      </c>
      <c r="J13595" s="41">
        <v>10</v>
      </c>
      <c r="K13595" s="44">
        <v>1</v>
      </c>
      <c r="L13595" s="20">
        <v>142279.75</v>
      </c>
      <c r="M13595" s="19" t="s">
        <v>11</v>
      </c>
      <c r="N13595" s="28" t="s">
        <v>15953</v>
      </c>
    </row>
    <row r="13596" spans="1:14" ht="105" x14ac:dyDescent="0.25">
      <c r="A13596" s="27" t="s">
        <v>12268</v>
      </c>
      <c r="B13596" s="19" t="s">
        <v>17011</v>
      </c>
      <c r="C13596" s="19" t="s">
        <v>16842</v>
      </c>
      <c r="D13596" s="38" t="s">
        <v>16152</v>
      </c>
      <c r="E13596" s="38" t="s">
        <v>12350</v>
      </c>
      <c r="F13596" s="41" t="s">
        <v>2166</v>
      </c>
      <c r="G13596" s="19" t="s">
        <v>10733</v>
      </c>
      <c r="H13596" s="41">
        <v>3</v>
      </c>
      <c r="I13596" s="41">
        <v>9</v>
      </c>
      <c r="J13596" s="41">
        <v>10</v>
      </c>
      <c r="K13596" s="44">
        <v>10</v>
      </c>
      <c r="L13596" s="20">
        <v>180880</v>
      </c>
      <c r="M13596" s="19" t="s">
        <v>11</v>
      </c>
      <c r="N13596" s="28" t="s">
        <v>15953</v>
      </c>
    </row>
    <row r="13597" spans="1:14" ht="90" x14ac:dyDescent="0.25">
      <c r="A13597" s="27" t="s">
        <v>12268</v>
      </c>
      <c r="B13597" s="19" t="s">
        <v>17012</v>
      </c>
      <c r="C13597" s="19" t="s">
        <v>16739</v>
      </c>
      <c r="D13597" s="38" t="s">
        <v>16049</v>
      </c>
      <c r="E13597" s="38" t="s">
        <v>12351</v>
      </c>
      <c r="F13597" s="41">
        <v>31211801</v>
      </c>
      <c r="G13597" s="19" t="s">
        <v>614</v>
      </c>
      <c r="H13597" s="41">
        <v>1</v>
      </c>
      <c r="I13597" s="41">
        <v>5</v>
      </c>
      <c r="J13597" s="41">
        <v>10</v>
      </c>
      <c r="K13597" s="44">
        <v>2</v>
      </c>
      <c r="L13597" s="20">
        <v>47115.69</v>
      </c>
      <c r="M13597" s="19" t="s">
        <v>11</v>
      </c>
      <c r="N13597" s="28" t="s">
        <v>15953</v>
      </c>
    </row>
    <row r="13598" spans="1:14" ht="90" x14ac:dyDescent="0.25">
      <c r="A13598" s="27" t="s">
        <v>12268</v>
      </c>
      <c r="B13598" s="19" t="s">
        <v>17012</v>
      </c>
      <c r="C13598" s="19" t="s">
        <v>16739</v>
      </c>
      <c r="D13598" s="38" t="s">
        <v>16049</v>
      </c>
      <c r="E13598" s="38" t="s">
        <v>12352</v>
      </c>
      <c r="F13598" s="41">
        <v>31211604</v>
      </c>
      <c r="G13598" s="19" t="s">
        <v>614</v>
      </c>
      <c r="H13598" s="41">
        <v>1</v>
      </c>
      <c r="I13598" s="41">
        <v>5</v>
      </c>
      <c r="J13598" s="41">
        <v>10</v>
      </c>
      <c r="K13598" s="44">
        <v>35</v>
      </c>
      <c r="L13598" s="20">
        <v>824524.69000000041</v>
      </c>
      <c r="M13598" s="19" t="s">
        <v>15960</v>
      </c>
      <c r="N13598" s="28" t="s">
        <v>15953</v>
      </c>
    </row>
    <row r="13599" spans="1:14" ht="90" x14ac:dyDescent="0.25">
      <c r="A13599" s="27" t="s">
        <v>12268</v>
      </c>
      <c r="B13599" s="19" t="s">
        <v>17012</v>
      </c>
      <c r="C13599" s="19" t="s">
        <v>16739</v>
      </c>
      <c r="D13599" s="38" t="s">
        <v>16049</v>
      </c>
      <c r="E13599" s="38" t="s">
        <v>12353</v>
      </c>
      <c r="F13599" s="41" t="s">
        <v>6063</v>
      </c>
      <c r="G13599" s="19" t="s">
        <v>10733</v>
      </c>
      <c r="H13599" s="41">
        <v>3</v>
      </c>
      <c r="I13599" s="41">
        <v>9</v>
      </c>
      <c r="J13599" s="41">
        <v>10</v>
      </c>
      <c r="K13599" s="44">
        <v>32</v>
      </c>
      <c r="L13599" s="20">
        <v>4480000</v>
      </c>
      <c r="M13599" s="19" t="s">
        <v>11</v>
      </c>
      <c r="N13599" s="28" t="s">
        <v>15953</v>
      </c>
    </row>
    <row r="13600" spans="1:14" ht="90" x14ac:dyDescent="0.25">
      <c r="A13600" s="27" t="s">
        <v>12268</v>
      </c>
      <c r="B13600" s="19" t="s">
        <v>17012</v>
      </c>
      <c r="C13600" s="19" t="s">
        <v>16739</v>
      </c>
      <c r="D13600" s="38" t="s">
        <v>16049</v>
      </c>
      <c r="E13600" s="38" t="s">
        <v>12354</v>
      </c>
      <c r="F13600" s="41">
        <v>15121501</v>
      </c>
      <c r="G13600" s="19" t="s">
        <v>12310</v>
      </c>
      <c r="H13600" s="41">
        <v>1</v>
      </c>
      <c r="I13600" s="41">
        <v>5</v>
      </c>
      <c r="J13600" s="41">
        <v>10</v>
      </c>
      <c r="K13600" s="44">
        <v>55</v>
      </c>
      <c r="L13600" s="20">
        <v>9817500</v>
      </c>
      <c r="M13600" s="19" t="s">
        <v>15960</v>
      </c>
      <c r="N13600" s="28" t="s">
        <v>15953</v>
      </c>
    </row>
    <row r="13601" spans="1:14" ht="90" x14ac:dyDescent="0.25">
      <c r="A13601" s="27" t="s">
        <v>12268</v>
      </c>
      <c r="B13601" s="19" t="s">
        <v>17012</v>
      </c>
      <c r="C13601" s="19" t="s">
        <v>16739</v>
      </c>
      <c r="D13601" s="38" t="s">
        <v>16049</v>
      </c>
      <c r="E13601" s="38" t="s">
        <v>12355</v>
      </c>
      <c r="F13601" s="41">
        <v>12163601</v>
      </c>
      <c r="G13601" s="19" t="s">
        <v>12310</v>
      </c>
      <c r="H13601" s="41">
        <v>1</v>
      </c>
      <c r="I13601" s="41">
        <v>5</v>
      </c>
      <c r="J13601" s="41">
        <v>10</v>
      </c>
      <c r="K13601" s="44">
        <v>28</v>
      </c>
      <c r="L13601" s="20">
        <v>7663600</v>
      </c>
      <c r="M13601" s="19" t="s">
        <v>11</v>
      </c>
      <c r="N13601" s="28" t="s">
        <v>15953</v>
      </c>
    </row>
    <row r="13602" spans="1:14" ht="90" x14ac:dyDescent="0.25">
      <c r="A13602" s="27" t="s">
        <v>12268</v>
      </c>
      <c r="B13602" s="19" t="s">
        <v>17012</v>
      </c>
      <c r="C13602" s="19" t="s">
        <v>16739</v>
      </c>
      <c r="D13602" s="38" t="s">
        <v>16049</v>
      </c>
      <c r="E13602" s="38" t="s">
        <v>12356</v>
      </c>
      <c r="F13602" s="41">
        <v>12163601</v>
      </c>
      <c r="G13602" s="19" t="s">
        <v>12310</v>
      </c>
      <c r="H13602" s="41">
        <v>1</v>
      </c>
      <c r="I13602" s="41">
        <v>5</v>
      </c>
      <c r="J13602" s="41">
        <v>10</v>
      </c>
      <c r="K13602" s="44">
        <v>6</v>
      </c>
      <c r="L13602" s="20">
        <v>1785000</v>
      </c>
      <c r="M13602" s="19" t="s">
        <v>11</v>
      </c>
      <c r="N13602" s="28" t="s">
        <v>15953</v>
      </c>
    </row>
    <row r="13603" spans="1:14" ht="90" x14ac:dyDescent="0.25">
      <c r="A13603" s="27" t="s">
        <v>12268</v>
      </c>
      <c r="B13603" s="19" t="s">
        <v>17012</v>
      </c>
      <c r="C13603" s="19" t="s">
        <v>16739</v>
      </c>
      <c r="D13603" s="38" t="s">
        <v>16049</v>
      </c>
      <c r="E13603" s="38" t="s">
        <v>12357</v>
      </c>
      <c r="F13603" s="41">
        <v>15121514</v>
      </c>
      <c r="G13603" s="19" t="s">
        <v>12310</v>
      </c>
      <c r="H13603" s="41">
        <v>1</v>
      </c>
      <c r="I13603" s="41">
        <v>5</v>
      </c>
      <c r="J13603" s="41">
        <v>10</v>
      </c>
      <c r="K13603" s="44">
        <v>1</v>
      </c>
      <c r="L13603" s="20">
        <v>416500</v>
      </c>
      <c r="M13603" s="19" t="s">
        <v>11</v>
      </c>
      <c r="N13603" s="28" t="s">
        <v>15953</v>
      </c>
    </row>
    <row r="13604" spans="1:14" ht="90" x14ac:dyDescent="0.25">
      <c r="A13604" s="27" t="s">
        <v>12268</v>
      </c>
      <c r="B13604" s="19" t="s">
        <v>17012</v>
      </c>
      <c r="C13604" s="19" t="s">
        <v>16739</v>
      </c>
      <c r="D13604" s="38" t="s">
        <v>16049</v>
      </c>
      <c r="E13604" s="38" t="s">
        <v>12358</v>
      </c>
      <c r="F13604" s="41">
        <v>15121514</v>
      </c>
      <c r="G13604" s="19" t="s">
        <v>12310</v>
      </c>
      <c r="H13604" s="41">
        <v>1</v>
      </c>
      <c r="I13604" s="41">
        <v>5</v>
      </c>
      <c r="J13604" s="41">
        <v>10</v>
      </c>
      <c r="K13604" s="44">
        <v>6</v>
      </c>
      <c r="L13604" s="20">
        <v>1642200</v>
      </c>
      <c r="M13604" s="19" t="s">
        <v>11</v>
      </c>
      <c r="N13604" s="28" t="s">
        <v>15953</v>
      </c>
    </row>
    <row r="13605" spans="1:14" ht="90" x14ac:dyDescent="0.25">
      <c r="A13605" s="27" t="s">
        <v>12268</v>
      </c>
      <c r="B13605" s="19" t="s">
        <v>17012</v>
      </c>
      <c r="C13605" s="19" t="s">
        <v>16739</v>
      </c>
      <c r="D13605" s="38" t="s">
        <v>16049</v>
      </c>
      <c r="E13605" s="38" t="s">
        <v>12359</v>
      </c>
      <c r="F13605" s="41">
        <v>15121514</v>
      </c>
      <c r="G13605" s="19" t="s">
        <v>12310</v>
      </c>
      <c r="H13605" s="41">
        <v>1</v>
      </c>
      <c r="I13605" s="41">
        <v>5</v>
      </c>
      <c r="J13605" s="41">
        <v>10</v>
      </c>
      <c r="K13605" s="44">
        <v>138</v>
      </c>
      <c r="L13605" s="20">
        <v>8211000</v>
      </c>
      <c r="M13605" s="19" t="s">
        <v>11</v>
      </c>
      <c r="N13605" s="28" t="s">
        <v>15953</v>
      </c>
    </row>
    <row r="13606" spans="1:14" ht="90" x14ac:dyDescent="0.25">
      <c r="A13606" s="27" t="s">
        <v>12268</v>
      </c>
      <c r="B13606" s="19" t="s">
        <v>17012</v>
      </c>
      <c r="C13606" s="19" t="s">
        <v>16739</v>
      </c>
      <c r="D13606" s="38" t="s">
        <v>16049</v>
      </c>
      <c r="E13606" s="38" t="s">
        <v>12360</v>
      </c>
      <c r="F13606" s="41">
        <v>47131820</v>
      </c>
      <c r="G13606" s="19" t="s">
        <v>12310</v>
      </c>
      <c r="H13606" s="41">
        <v>1</v>
      </c>
      <c r="I13606" s="41">
        <v>5</v>
      </c>
      <c r="J13606" s="41">
        <v>10</v>
      </c>
      <c r="K13606" s="44">
        <v>5</v>
      </c>
      <c r="L13606" s="20">
        <v>1487500</v>
      </c>
      <c r="M13606" s="19" t="s">
        <v>11</v>
      </c>
      <c r="N13606" s="28" t="s">
        <v>15953</v>
      </c>
    </row>
    <row r="13607" spans="1:14" ht="90" x14ac:dyDescent="0.25">
      <c r="A13607" s="27" t="s">
        <v>12268</v>
      </c>
      <c r="B13607" s="19" t="s">
        <v>17012</v>
      </c>
      <c r="C13607" s="19" t="s">
        <v>16739</v>
      </c>
      <c r="D13607" s="38" t="s">
        <v>16049</v>
      </c>
      <c r="E13607" s="38" t="s">
        <v>12359</v>
      </c>
      <c r="F13607" s="41">
        <v>15121514</v>
      </c>
      <c r="G13607" s="19" t="s">
        <v>12310</v>
      </c>
      <c r="H13607" s="41">
        <v>1</v>
      </c>
      <c r="I13607" s="41">
        <v>5</v>
      </c>
      <c r="J13607" s="41">
        <v>10</v>
      </c>
      <c r="K13607" s="44">
        <v>1</v>
      </c>
      <c r="L13607" s="20">
        <v>39072.39</v>
      </c>
      <c r="M13607" s="19" t="s">
        <v>11</v>
      </c>
      <c r="N13607" s="28" t="s">
        <v>15953</v>
      </c>
    </row>
    <row r="13608" spans="1:14" ht="45" x14ac:dyDescent="0.25">
      <c r="A13608" s="27" t="s">
        <v>12268</v>
      </c>
      <c r="B13608" s="19" t="s">
        <v>17012</v>
      </c>
      <c r="C13608" s="19" t="s">
        <v>16843</v>
      </c>
      <c r="D13608" s="38" t="s">
        <v>16153</v>
      </c>
      <c r="E13608" s="38" t="s">
        <v>12361</v>
      </c>
      <c r="F13608" s="41">
        <v>24131513</v>
      </c>
      <c r="G13608" s="19" t="s">
        <v>614</v>
      </c>
      <c r="H13608" s="41">
        <v>1</v>
      </c>
      <c r="I13608" s="41">
        <v>5</v>
      </c>
      <c r="J13608" s="41">
        <v>10</v>
      </c>
      <c r="K13608" s="44">
        <v>1</v>
      </c>
      <c r="L13608" s="20">
        <v>519141.56</v>
      </c>
      <c r="M13608" s="19" t="s">
        <v>11</v>
      </c>
      <c r="N13608" s="28" t="s">
        <v>15953</v>
      </c>
    </row>
    <row r="13609" spans="1:14" ht="45" x14ac:dyDescent="0.25">
      <c r="A13609" s="27" t="s">
        <v>12268</v>
      </c>
      <c r="B13609" s="19" t="s">
        <v>17012</v>
      </c>
      <c r="C13609" s="19" t="s">
        <v>16843</v>
      </c>
      <c r="D13609" s="38" t="s">
        <v>16153</v>
      </c>
      <c r="E13609" s="38" t="s">
        <v>12362</v>
      </c>
      <c r="F13609" s="41">
        <v>24131513</v>
      </c>
      <c r="G13609" s="19" t="s">
        <v>614</v>
      </c>
      <c r="H13609" s="41">
        <v>1</v>
      </c>
      <c r="I13609" s="41">
        <v>5</v>
      </c>
      <c r="J13609" s="41">
        <v>10</v>
      </c>
      <c r="K13609" s="44">
        <v>1</v>
      </c>
      <c r="L13609" s="20">
        <v>515747.69</v>
      </c>
      <c r="M13609" s="19" t="s">
        <v>11</v>
      </c>
      <c r="N13609" s="28" t="s">
        <v>15953</v>
      </c>
    </row>
    <row r="13610" spans="1:14" ht="45" x14ac:dyDescent="0.25">
      <c r="A13610" s="27" t="s">
        <v>12268</v>
      </c>
      <c r="B13610" s="19" t="s">
        <v>17012</v>
      </c>
      <c r="C13610" s="19" t="s">
        <v>16843</v>
      </c>
      <c r="D13610" s="38" t="s">
        <v>16153</v>
      </c>
      <c r="E13610" s="38" t="s">
        <v>12363</v>
      </c>
      <c r="F13610" s="41">
        <v>24131513</v>
      </c>
      <c r="G13610" s="19" t="s">
        <v>614</v>
      </c>
      <c r="H13610" s="41">
        <v>1</v>
      </c>
      <c r="I13610" s="41">
        <v>5</v>
      </c>
      <c r="J13610" s="41">
        <v>10</v>
      </c>
      <c r="K13610" s="44">
        <v>1</v>
      </c>
      <c r="L13610" s="20">
        <v>550357.32999999996</v>
      </c>
      <c r="M13610" s="19" t="s">
        <v>11</v>
      </c>
      <c r="N13610" s="28" t="s">
        <v>15953</v>
      </c>
    </row>
    <row r="13611" spans="1:14" ht="45" x14ac:dyDescent="0.25">
      <c r="A13611" s="27" t="s">
        <v>12268</v>
      </c>
      <c r="B13611" s="19" t="s">
        <v>17012</v>
      </c>
      <c r="C13611" s="19" t="s">
        <v>16843</v>
      </c>
      <c r="D13611" s="38" t="s">
        <v>16153</v>
      </c>
      <c r="E13611" s="38" t="s">
        <v>12364</v>
      </c>
      <c r="F13611" s="41">
        <v>24131513</v>
      </c>
      <c r="G13611" s="19" t="s">
        <v>614</v>
      </c>
      <c r="H13611" s="41">
        <v>1</v>
      </c>
      <c r="I13611" s="41">
        <v>5</v>
      </c>
      <c r="J13611" s="41">
        <v>10</v>
      </c>
      <c r="K13611" s="44">
        <v>2</v>
      </c>
      <c r="L13611" s="20">
        <v>34984</v>
      </c>
      <c r="M13611" s="19" t="s">
        <v>11</v>
      </c>
      <c r="N13611" s="28" t="s">
        <v>15953</v>
      </c>
    </row>
    <row r="13612" spans="1:14" ht="120" x14ac:dyDescent="0.25">
      <c r="A13612" s="27" t="s">
        <v>12268</v>
      </c>
      <c r="B13612" s="19" t="s">
        <v>17012</v>
      </c>
      <c r="C13612" s="19" t="s">
        <v>16844</v>
      </c>
      <c r="D13612" s="38" t="s">
        <v>16154</v>
      </c>
      <c r="E13612" s="38" t="s">
        <v>12365</v>
      </c>
      <c r="F13612" s="41">
        <v>15121500</v>
      </c>
      <c r="G13612" s="19" t="s">
        <v>12310</v>
      </c>
      <c r="H13612" s="41">
        <v>1</v>
      </c>
      <c r="I13612" s="41">
        <v>5</v>
      </c>
      <c r="J13612" s="41">
        <v>10</v>
      </c>
      <c r="K13612" s="44">
        <v>3</v>
      </c>
      <c r="L13612" s="20">
        <v>89250</v>
      </c>
      <c r="M13612" s="19" t="s">
        <v>11</v>
      </c>
      <c r="N13612" s="28" t="s">
        <v>15953</v>
      </c>
    </row>
    <row r="13613" spans="1:14" ht="120" x14ac:dyDescent="0.25">
      <c r="A13613" s="27" t="s">
        <v>12268</v>
      </c>
      <c r="B13613" s="19" t="s">
        <v>17012</v>
      </c>
      <c r="C13613" s="19" t="s">
        <v>16844</v>
      </c>
      <c r="D13613" s="38" t="s">
        <v>16154</v>
      </c>
      <c r="E13613" s="38" t="s">
        <v>12365</v>
      </c>
      <c r="F13613" s="41">
        <v>15121500</v>
      </c>
      <c r="G13613" s="19" t="s">
        <v>12310</v>
      </c>
      <c r="H13613" s="41">
        <v>1</v>
      </c>
      <c r="I13613" s="41">
        <v>5</v>
      </c>
      <c r="J13613" s="41">
        <v>10</v>
      </c>
      <c r="K13613" s="44">
        <v>1</v>
      </c>
      <c r="L13613" s="20">
        <v>18207</v>
      </c>
      <c r="M13613" s="19" t="s">
        <v>11</v>
      </c>
      <c r="N13613" s="28" t="s">
        <v>15953</v>
      </c>
    </row>
    <row r="13614" spans="1:14" ht="30" x14ac:dyDescent="0.25">
      <c r="A13614" s="27" t="s">
        <v>12268</v>
      </c>
      <c r="B13614" s="19" t="s">
        <v>17016</v>
      </c>
      <c r="C13614" s="19" t="s">
        <v>16846</v>
      </c>
      <c r="D13614" s="38" t="s">
        <v>16156</v>
      </c>
      <c r="E13614" s="38" t="s">
        <v>12366</v>
      </c>
      <c r="F13614" s="41">
        <v>12352100</v>
      </c>
      <c r="G13614" s="19" t="s">
        <v>12310</v>
      </c>
      <c r="H13614" s="41">
        <v>1</v>
      </c>
      <c r="I13614" s="41">
        <v>5</v>
      </c>
      <c r="J13614" s="41">
        <v>10</v>
      </c>
      <c r="K13614" s="44">
        <v>5</v>
      </c>
      <c r="L13614" s="20">
        <v>28560000</v>
      </c>
      <c r="M13614" s="19" t="s">
        <v>15960</v>
      </c>
      <c r="N13614" s="28" t="s">
        <v>15953</v>
      </c>
    </row>
    <row r="13615" spans="1:14" ht="30" x14ac:dyDescent="0.25">
      <c r="A13615" s="27" t="s">
        <v>12268</v>
      </c>
      <c r="B13615" s="19" t="s">
        <v>17016</v>
      </c>
      <c r="C13615" s="19" t="s">
        <v>16846</v>
      </c>
      <c r="D13615" s="38" t="s">
        <v>16156</v>
      </c>
      <c r="E13615" s="38" t="s">
        <v>12367</v>
      </c>
      <c r="F13615" s="41">
        <v>12352100</v>
      </c>
      <c r="G13615" s="19" t="s">
        <v>12310</v>
      </c>
      <c r="H13615" s="41">
        <v>1</v>
      </c>
      <c r="I13615" s="41">
        <v>5</v>
      </c>
      <c r="J13615" s="41">
        <v>10</v>
      </c>
      <c r="K13615" s="44">
        <v>1</v>
      </c>
      <c r="L13615" s="20">
        <v>7140000</v>
      </c>
      <c r="M13615" s="19" t="s">
        <v>15960</v>
      </c>
      <c r="N13615" s="28" t="s">
        <v>15953</v>
      </c>
    </row>
    <row r="13616" spans="1:14" ht="30" x14ac:dyDescent="0.25">
      <c r="A13616" s="27" t="s">
        <v>12268</v>
      </c>
      <c r="B13616" s="19" t="s">
        <v>17016</v>
      </c>
      <c r="C13616" s="19" t="s">
        <v>16846</v>
      </c>
      <c r="D13616" s="38" t="s">
        <v>16156</v>
      </c>
      <c r="E13616" s="38" t="s">
        <v>12368</v>
      </c>
      <c r="F13616" s="41" t="s">
        <v>1353</v>
      </c>
      <c r="G13616" s="19" t="s">
        <v>10733</v>
      </c>
      <c r="H13616" s="41">
        <v>1</v>
      </c>
      <c r="I13616" s="41">
        <v>5</v>
      </c>
      <c r="J13616" s="41">
        <v>10</v>
      </c>
      <c r="K13616" s="44">
        <v>1</v>
      </c>
      <c r="L13616" s="20">
        <v>2000000</v>
      </c>
      <c r="M13616" s="19" t="s">
        <v>11</v>
      </c>
      <c r="N13616" s="28" t="s">
        <v>15953</v>
      </c>
    </row>
    <row r="13617" spans="1:14" ht="30" x14ac:dyDescent="0.25">
      <c r="A13617" s="27" t="s">
        <v>12268</v>
      </c>
      <c r="B13617" s="19" t="s">
        <v>17016</v>
      </c>
      <c r="C13617" s="19" t="s">
        <v>16847</v>
      </c>
      <c r="D13617" s="38" t="s">
        <v>16157</v>
      </c>
      <c r="E13617" s="38" t="s">
        <v>12369</v>
      </c>
      <c r="F13617" s="41" t="s">
        <v>1351</v>
      </c>
      <c r="G13617" s="19" t="s">
        <v>10733</v>
      </c>
      <c r="H13617" s="41">
        <v>1</v>
      </c>
      <c r="I13617" s="41">
        <v>6</v>
      </c>
      <c r="J13617" s="41">
        <v>10</v>
      </c>
      <c r="K13617" s="44">
        <v>1</v>
      </c>
      <c r="L13617" s="20">
        <v>1606500</v>
      </c>
      <c r="M13617" s="19" t="s">
        <v>16734</v>
      </c>
      <c r="N13617" s="28" t="s">
        <v>15955</v>
      </c>
    </row>
    <row r="13618" spans="1:14" ht="30" x14ac:dyDescent="0.25">
      <c r="A13618" s="27" t="s">
        <v>12268</v>
      </c>
      <c r="B13618" s="19" t="s">
        <v>17016</v>
      </c>
      <c r="C13618" s="19" t="s">
        <v>16847</v>
      </c>
      <c r="D13618" s="38" t="s">
        <v>16157</v>
      </c>
      <c r="E13618" s="38" t="s">
        <v>12370</v>
      </c>
      <c r="F13618" s="41" t="s">
        <v>1353</v>
      </c>
      <c r="G13618" s="19" t="s">
        <v>10733</v>
      </c>
      <c r="H13618" s="41">
        <v>1</v>
      </c>
      <c r="I13618" s="41">
        <v>6</v>
      </c>
      <c r="J13618" s="41">
        <v>10</v>
      </c>
      <c r="K13618" s="44">
        <v>1</v>
      </c>
      <c r="L13618" s="20">
        <v>4477851</v>
      </c>
      <c r="M13618" s="19" t="s">
        <v>16734</v>
      </c>
      <c r="N13618" s="28" t="s">
        <v>15955</v>
      </c>
    </row>
    <row r="13619" spans="1:14" ht="30" x14ac:dyDescent="0.25">
      <c r="A13619" s="27" t="s">
        <v>12268</v>
      </c>
      <c r="B13619" s="19" t="s">
        <v>17016</v>
      </c>
      <c r="C13619" s="19" t="s">
        <v>16847</v>
      </c>
      <c r="D13619" s="38" t="s">
        <v>16157</v>
      </c>
      <c r="E13619" s="38" t="s">
        <v>12371</v>
      </c>
      <c r="F13619" s="41" t="s">
        <v>1353</v>
      </c>
      <c r="G13619" s="19" t="s">
        <v>10733</v>
      </c>
      <c r="H13619" s="41">
        <v>1</v>
      </c>
      <c r="I13619" s="41">
        <v>6</v>
      </c>
      <c r="J13619" s="41">
        <v>10</v>
      </c>
      <c r="K13619" s="44">
        <v>1</v>
      </c>
      <c r="L13619" s="20">
        <v>3641519</v>
      </c>
      <c r="M13619" s="19" t="s">
        <v>16734</v>
      </c>
      <c r="N13619" s="28" t="s">
        <v>15955</v>
      </c>
    </row>
    <row r="13620" spans="1:14" ht="30" x14ac:dyDescent="0.25">
      <c r="A13620" s="27" t="s">
        <v>12268</v>
      </c>
      <c r="B13620" s="19" t="s">
        <v>17016</v>
      </c>
      <c r="C13620" s="19" t="s">
        <v>16847</v>
      </c>
      <c r="D13620" s="38" t="s">
        <v>16157</v>
      </c>
      <c r="E13620" s="38" t="s">
        <v>12372</v>
      </c>
      <c r="F13620" s="41" t="s">
        <v>12373</v>
      </c>
      <c r="G13620" s="19" t="s">
        <v>10733</v>
      </c>
      <c r="H13620" s="41">
        <v>3</v>
      </c>
      <c r="I13620" s="41">
        <v>9</v>
      </c>
      <c r="J13620" s="41">
        <v>10</v>
      </c>
      <c r="K13620" s="44">
        <v>1</v>
      </c>
      <c r="L13620" s="20">
        <v>75000</v>
      </c>
      <c r="M13620" s="19" t="s">
        <v>11</v>
      </c>
      <c r="N13620" s="28" t="s">
        <v>15953</v>
      </c>
    </row>
    <row r="13621" spans="1:14" ht="30" x14ac:dyDescent="0.25">
      <c r="A13621" s="27" t="s">
        <v>12268</v>
      </c>
      <c r="B13621" s="19" t="s">
        <v>17016</v>
      </c>
      <c r="C13621" s="19" t="s">
        <v>16847</v>
      </c>
      <c r="D13621" s="38" t="s">
        <v>16157</v>
      </c>
      <c r="E13621" s="38" t="s">
        <v>12374</v>
      </c>
      <c r="F13621" s="41" t="s">
        <v>12373</v>
      </c>
      <c r="G13621" s="19" t="s">
        <v>10733</v>
      </c>
      <c r="H13621" s="41">
        <v>3</v>
      </c>
      <c r="I13621" s="41">
        <v>9</v>
      </c>
      <c r="J13621" s="41">
        <v>10</v>
      </c>
      <c r="K13621" s="44">
        <v>1</v>
      </c>
      <c r="L13621" s="20">
        <v>60000</v>
      </c>
      <c r="M13621" s="19" t="s">
        <v>11</v>
      </c>
      <c r="N13621" s="28" t="s">
        <v>15953</v>
      </c>
    </row>
    <row r="13622" spans="1:14" ht="30" x14ac:dyDescent="0.25">
      <c r="A13622" s="27" t="s">
        <v>12268</v>
      </c>
      <c r="B13622" s="19" t="s">
        <v>17016</v>
      </c>
      <c r="C13622" s="19" t="s">
        <v>16847</v>
      </c>
      <c r="D13622" s="38" t="s">
        <v>16157</v>
      </c>
      <c r="E13622" s="38" t="s">
        <v>6184</v>
      </c>
      <c r="F13622" s="41" t="s">
        <v>12373</v>
      </c>
      <c r="G13622" s="19" t="s">
        <v>10733</v>
      </c>
      <c r="H13622" s="41">
        <v>3</v>
      </c>
      <c r="I13622" s="41">
        <v>9</v>
      </c>
      <c r="J13622" s="41">
        <v>10</v>
      </c>
      <c r="K13622" s="44">
        <v>1</v>
      </c>
      <c r="L13622" s="20">
        <v>215000</v>
      </c>
      <c r="M13622" s="19" t="s">
        <v>11</v>
      </c>
      <c r="N13622" s="28" t="s">
        <v>15953</v>
      </c>
    </row>
    <row r="13623" spans="1:14" ht="30" x14ac:dyDescent="0.25">
      <c r="A13623" s="27" t="s">
        <v>12268</v>
      </c>
      <c r="B13623" s="19" t="s">
        <v>17016</v>
      </c>
      <c r="C13623" s="19" t="s">
        <v>16847</v>
      </c>
      <c r="D13623" s="38" t="s">
        <v>16157</v>
      </c>
      <c r="E13623" s="38" t="s">
        <v>6184</v>
      </c>
      <c r="F13623" s="41" t="s">
        <v>12373</v>
      </c>
      <c r="G13623" s="19" t="s">
        <v>10733</v>
      </c>
      <c r="H13623" s="41">
        <v>3</v>
      </c>
      <c r="I13623" s="41">
        <v>9</v>
      </c>
      <c r="J13623" s="41">
        <v>10</v>
      </c>
      <c r="K13623" s="44">
        <v>2</v>
      </c>
      <c r="L13623" s="20">
        <v>140000</v>
      </c>
      <c r="M13623" s="19" t="s">
        <v>11</v>
      </c>
      <c r="N13623" s="28" t="s">
        <v>15953</v>
      </c>
    </row>
    <row r="13624" spans="1:14" ht="30" x14ac:dyDescent="0.25">
      <c r="A13624" s="27" t="s">
        <v>12268</v>
      </c>
      <c r="B13624" s="19" t="s">
        <v>17016</v>
      </c>
      <c r="C13624" s="19" t="s">
        <v>16847</v>
      </c>
      <c r="D13624" s="38" t="s">
        <v>16157</v>
      </c>
      <c r="E13624" s="38" t="s">
        <v>6184</v>
      </c>
      <c r="F13624" s="41" t="s">
        <v>12373</v>
      </c>
      <c r="G13624" s="19" t="s">
        <v>10733</v>
      </c>
      <c r="H13624" s="41">
        <v>3</v>
      </c>
      <c r="I13624" s="41">
        <v>9</v>
      </c>
      <c r="J13624" s="41">
        <v>10</v>
      </c>
      <c r="K13624" s="44">
        <v>3</v>
      </c>
      <c r="L13624" s="20">
        <v>222000</v>
      </c>
      <c r="M13624" s="19" t="s">
        <v>11</v>
      </c>
      <c r="N13624" s="28" t="s">
        <v>15953</v>
      </c>
    </row>
    <row r="13625" spans="1:14" ht="30" x14ac:dyDescent="0.25">
      <c r="A13625" s="27" t="s">
        <v>12268</v>
      </c>
      <c r="B13625" s="19" t="s">
        <v>17016</v>
      </c>
      <c r="C13625" s="19" t="s">
        <v>16847</v>
      </c>
      <c r="D13625" s="38" t="s">
        <v>16157</v>
      </c>
      <c r="E13625" s="38" t="s">
        <v>12375</v>
      </c>
      <c r="F13625" s="41" t="s">
        <v>12373</v>
      </c>
      <c r="G13625" s="19" t="s">
        <v>10733</v>
      </c>
      <c r="H13625" s="41">
        <v>3</v>
      </c>
      <c r="I13625" s="41">
        <v>9</v>
      </c>
      <c r="J13625" s="41">
        <v>10</v>
      </c>
      <c r="K13625" s="44">
        <v>1</v>
      </c>
      <c r="L13625" s="20">
        <v>923000</v>
      </c>
      <c r="M13625" s="19" t="s">
        <v>11</v>
      </c>
      <c r="N13625" s="28" t="s">
        <v>15953</v>
      </c>
    </row>
    <row r="13626" spans="1:14" ht="30" x14ac:dyDescent="0.25">
      <c r="A13626" s="27" t="s">
        <v>12268</v>
      </c>
      <c r="B13626" s="19" t="s">
        <v>17016</v>
      </c>
      <c r="C13626" s="19" t="s">
        <v>16847</v>
      </c>
      <c r="D13626" s="38" t="s">
        <v>16157</v>
      </c>
      <c r="E13626" s="38" t="s">
        <v>12375</v>
      </c>
      <c r="F13626" s="41" t="s">
        <v>12373</v>
      </c>
      <c r="G13626" s="19" t="s">
        <v>10733</v>
      </c>
      <c r="H13626" s="41">
        <v>3</v>
      </c>
      <c r="I13626" s="41">
        <v>9</v>
      </c>
      <c r="J13626" s="41">
        <v>10</v>
      </c>
      <c r="K13626" s="44">
        <v>1</v>
      </c>
      <c r="L13626" s="20">
        <v>723000</v>
      </c>
      <c r="M13626" s="19" t="s">
        <v>11</v>
      </c>
      <c r="N13626" s="28" t="s">
        <v>15953</v>
      </c>
    </row>
    <row r="13627" spans="1:14" ht="30" x14ac:dyDescent="0.25">
      <c r="A13627" s="27" t="s">
        <v>12268</v>
      </c>
      <c r="B13627" s="19" t="s">
        <v>17016</v>
      </c>
      <c r="C13627" s="19" t="s">
        <v>16847</v>
      </c>
      <c r="D13627" s="38" t="s">
        <v>16157</v>
      </c>
      <c r="E13627" s="38" t="s">
        <v>12376</v>
      </c>
      <c r="F13627" s="41" t="s">
        <v>12373</v>
      </c>
      <c r="G13627" s="19" t="s">
        <v>10733</v>
      </c>
      <c r="H13627" s="41">
        <v>3</v>
      </c>
      <c r="I13627" s="41">
        <v>9</v>
      </c>
      <c r="J13627" s="41">
        <v>10</v>
      </c>
      <c r="K13627" s="44">
        <v>1</v>
      </c>
      <c r="L13627" s="20">
        <v>892000</v>
      </c>
      <c r="M13627" s="19" t="s">
        <v>11</v>
      </c>
      <c r="N13627" s="28" t="s">
        <v>15953</v>
      </c>
    </row>
    <row r="13628" spans="1:14" ht="30" x14ac:dyDescent="0.25">
      <c r="A13628" s="27" t="s">
        <v>12268</v>
      </c>
      <c r="B13628" s="19" t="s">
        <v>17016</v>
      </c>
      <c r="C13628" s="19" t="s">
        <v>16847</v>
      </c>
      <c r="D13628" s="38" t="s">
        <v>16157</v>
      </c>
      <c r="E13628" s="38" t="s">
        <v>12377</v>
      </c>
      <c r="F13628" s="41" t="s">
        <v>12373</v>
      </c>
      <c r="G13628" s="19" t="s">
        <v>10733</v>
      </c>
      <c r="H13628" s="41">
        <v>3</v>
      </c>
      <c r="I13628" s="41">
        <v>9</v>
      </c>
      <c r="J13628" s="41">
        <v>10</v>
      </c>
      <c r="K13628" s="44">
        <v>2</v>
      </c>
      <c r="L13628" s="20">
        <v>80000</v>
      </c>
      <c r="M13628" s="19" t="s">
        <v>11</v>
      </c>
      <c r="N13628" s="28" t="s">
        <v>15953</v>
      </c>
    </row>
    <row r="13629" spans="1:14" ht="30" x14ac:dyDescent="0.25">
      <c r="A13629" s="27" t="s">
        <v>12268</v>
      </c>
      <c r="B13629" s="19" t="s">
        <v>17016</v>
      </c>
      <c r="C13629" s="19" t="s">
        <v>16847</v>
      </c>
      <c r="D13629" s="38" t="s">
        <v>16157</v>
      </c>
      <c r="E13629" s="38" t="s">
        <v>12378</v>
      </c>
      <c r="F13629" s="41" t="s">
        <v>12373</v>
      </c>
      <c r="G13629" s="19" t="s">
        <v>10733</v>
      </c>
      <c r="H13629" s="41">
        <v>3</v>
      </c>
      <c r="I13629" s="41">
        <v>9</v>
      </c>
      <c r="J13629" s="41">
        <v>10</v>
      </c>
      <c r="K13629" s="44">
        <v>2</v>
      </c>
      <c r="L13629" s="20">
        <v>200000</v>
      </c>
      <c r="M13629" s="19" t="s">
        <v>11</v>
      </c>
      <c r="N13629" s="28" t="s">
        <v>15953</v>
      </c>
    </row>
    <row r="13630" spans="1:14" ht="30" x14ac:dyDescent="0.25">
      <c r="A13630" s="27" t="s">
        <v>12268</v>
      </c>
      <c r="B13630" s="19" t="s">
        <v>17016</v>
      </c>
      <c r="C13630" s="19" t="s">
        <v>16847</v>
      </c>
      <c r="D13630" s="38" t="s">
        <v>16157</v>
      </c>
      <c r="E13630" s="38" t="s">
        <v>12379</v>
      </c>
      <c r="F13630" s="41" t="s">
        <v>12380</v>
      </c>
      <c r="G13630" s="19" t="s">
        <v>10820</v>
      </c>
      <c r="H13630" s="41">
        <v>1</v>
      </c>
      <c r="I13630" s="41">
        <v>5</v>
      </c>
      <c r="J13630" s="41">
        <v>10</v>
      </c>
      <c r="K13630" s="44">
        <v>9</v>
      </c>
      <c r="L13630" s="20">
        <v>5441751</v>
      </c>
      <c r="M13630" s="19" t="s">
        <v>11</v>
      </c>
      <c r="N13630" s="28" t="s">
        <v>15953</v>
      </c>
    </row>
    <row r="13631" spans="1:14" ht="30" x14ac:dyDescent="0.25">
      <c r="A13631" s="27" t="s">
        <v>12268</v>
      </c>
      <c r="B13631" s="19" t="s">
        <v>17016</v>
      </c>
      <c r="C13631" s="19" t="s">
        <v>16847</v>
      </c>
      <c r="D13631" s="38" t="s">
        <v>16157</v>
      </c>
      <c r="E13631" s="38" t="s">
        <v>12381</v>
      </c>
      <c r="F13631" s="41" t="s">
        <v>1351</v>
      </c>
      <c r="G13631" s="19" t="s">
        <v>10733</v>
      </c>
      <c r="H13631" s="41">
        <v>1</v>
      </c>
      <c r="I13631" s="41">
        <v>5</v>
      </c>
      <c r="J13631" s="41">
        <v>10</v>
      </c>
      <c r="K13631" s="44">
        <v>1</v>
      </c>
      <c r="L13631" s="20">
        <v>11335300</v>
      </c>
      <c r="M13631" s="19" t="s">
        <v>16734</v>
      </c>
      <c r="N13631" s="28" t="s">
        <v>15953</v>
      </c>
    </row>
    <row r="13632" spans="1:14" ht="30" x14ac:dyDescent="0.25">
      <c r="A13632" s="27" t="s">
        <v>12268</v>
      </c>
      <c r="B13632" s="19" t="s">
        <v>17016</v>
      </c>
      <c r="C13632" s="19" t="s">
        <v>16847</v>
      </c>
      <c r="D13632" s="38" t="s">
        <v>16157</v>
      </c>
      <c r="E13632" s="38" t="s">
        <v>12382</v>
      </c>
      <c r="F13632" s="41" t="s">
        <v>1351</v>
      </c>
      <c r="G13632" s="19" t="s">
        <v>10733</v>
      </c>
      <c r="H13632" s="41">
        <v>10</v>
      </c>
      <c r="I13632" s="41">
        <v>1</v>
      </c>
      <c r="J13632" s="41">
        <v>10</v>
      </c>
      <c r="K13632" s="44">
        <v>1</v>
      </c>
      <c r="L13632" s="20">
        <v>300000</v>
      </c>
      <c r="M13632" s="19" t="s">
        <v>16734</v>
      </c>
      <c r="N13632" s="28" t="s">
        <v>15971</v>
      </c>
    </row>
    <row r="13633" spans="1:14" ht="30" x14ac:dyDescent="0.25">
      <c r="A13633" s="27" t="s">
        <v>12268</v>
      </c>
      <c r="B13633" s="19" t="s">
        <v>17016</v>
      </c>
      <c r="C13633" s="19" t="s">
        <v>16847</v>
      </c>
      <c r="D13633" s="38" t="s">
        <v>16157</v>
      </c>
      <c r="E13633" s="38" t="s">
        <v>12383</v>
      </c>
      <c r="F13633" s="41" t="s">
        <v>1353</v>
      </c>
      <c r="G13633" s="19" t="s">
        <v>10733</v>
      </c>
      <c r="H13633" s="41">
        <v>1</v>
      </c>
      <c r="I13633" s="41">
        <v>5</v>
      </c>
      <c r="J13633" s="41">
        <v>10</v>
      </c>
      <c r="K13633" s="44">
        <v>1</v>
      </c>
      <c r="L13633" s="20">
        <v>10000000</v>
      </c>
      <c r="M13633" s="19" t="s">
        <v>16734</v>
      </c>
      <c r="N13633" s="28" t="s">
        <v>15953</v>
      </c>
    </row>
    <row r="13634" spans="1:14" ht="30" x14ac:dyDescent="0.25">
      <c r="A13634" s="27" t="s">
        <v>12268</v>
      </c>
      <c r="B13634" s="19" t="s">
        <v>17016</v>
      </c>
      <c r="C13634" s="19" t="s">
        <v>16847</v>
      </c>
      <c r="D13634" s="38" t="s">
        <v>16157</v>
      </c>
      <c r="E13634" s="38" t="s">
        <v>12384</v>
      </c>
      <c r="F13634" s="41" t="s">
        <v>1353</v>
      </c>
      <c r="G13634" s="19" t="s">
        <v>10733</v>
      </c>
      <c r="H13634" s="41">
        <v>10</v>
      </c>
      <c r="I13634" s="41">
        <v>1</v>
      </c>
      <c r="J13634" s="41">
        <v>10</v>
      </c>
      <c r="K13634" s="44">
        <v>1</v>
      </c>
      <c r="L13634" s="20">
        <v>400000</v>
      </c>
      <c r="M13634" s="19" t="s">
        <v>16734</v>
      </c>
      <c r="N13634" s="28" t="s">
        <v>15971</v>
      </c>
    </row>
    <row r="13635" spans="1:14" ht="30" x14ac:dyDescent="0.25">
      <c r="A13635" s="27" t="s">
        <v>12268</v>
      </c>
      <c r="B13635" s="19" t="s">
        <v>17016</v>
      </c>
      <c r="C13635" s="19" t="s">
        <v>16847</v>
      </c>
      <c r="D13635" s="38" t="s">
        <v>16157</v>
      </c>
      <c r="E13635" s="38" t="s">
        <v>12385</v>
      </c>
      <c r="F13635" s="41" t="s">
        <v>1353</v>
      </c>
      <c r="G13635" s="19" t="s">
        <v>10733</v>
      </c>
      <c r="H13635" s="41">
        <v>5</v>
      </c>
      <c r="I13635" s="41">
        <v>7</v>
      </c>
      <c r="J13635" s="41">
        <v>10</v>
      </c>
      <c r="K13635" s="44">
        <v>1</v>
      </c>
      <c r="L13635" s="20">
        <v>9000000</v>
      </c>
      <c r="M13635" s="19" t="s">
        <v>16734</v>
      </c>
      <c r="N13635" s="28" t="s">
        <v>15953</v>
      </c>
    </row>
    <row r="13636" spans="1:14" ht="30" x14ac:dyDescent="0.25">
      <c r="A13636" s="27" t="s">
        <v>12268</v>
      </c>
      <c r="B13636" s="19" t="s">
        <v>17016</v>
      </c>
      <c r="C13636" s="19" t="s">
        <v>16847</v>
      </c>
      <c r="D13636" s="38" t="s">
        <v>16157</v>
      </c>
      <c r="E13636" s="38" t="s">
        <v>12386</v>
      </c>
      <c r="F13636" s="41" t="s">
        <v>1353</v>
      </c>
      <c r="G13636" s="19" t="s">
        <v>10733</v>
      </c>
      <c r="H13636" s="41">
        <v>1</v>
      </c>
      <c r="I13636" s="41">
        <v>5</v>
      </c>
      <c r="J13636" s="41">
        <v>10</v>
      </c>
      <c r="K13636" s="44">
        <v>1</v>
      </c>
      <c r="L13636" s="20">
        <v>16000000</v>
      </c>
      <c r="M13636" s="19" t="s">
        <v>16734</v>
      </c>
      <c r="N13636" s="28" t="s">
        <v>15953</v>
      </c>
    </row>
    <row r="13637" spans="1:14" ht="30" x14ac:dyDescent="0.25">
      <c r="A13637" s="27" t="s">
        <v>12268</v>
      </c>
      <c r="B13637" s="19" t="s">
        <v>17016</v>
      </c>
      <c r="C13637" s="19" t="s">
        <v>16847</v>
      </c>
      <c r="D13637" s="38" t="s">
        <v>16157</v>
      </c>
      <c r="E13637" s="38" t="s">
        <v>12387</v>
      </c>
      <c r="F13637" s="41" t="s">
        <v>1353</v>
      </c>
      <c r="G13637" s="19" t="s">
        <v>10733</v>
      </c>
      <c r="H13637" s="41">
        <v>10</v>
      </c>
      <c r="I13637" s="41">
        <v>1</v>
      </c>
      <c r="J13637" s="41">
        <v>10</v>
      </c>
      <c r="K13637" s="44">
        <v>1</v>
      </c>
      <c r="L13637" s="20">
        <v>300000</v>
      </c>
      <c r="M13637" s="19" t="s">
        <v>16734</v>
      </c>
      <c r="N13637" s="28" t="s">
        <v>15971</v>
      </c>
    </row>
    <row r="13638" spans="1:14" ht="30" x14ac:dyDescent="0.25">
      <c r="A13638" s="27" t="s">
        <v>12268</v>
      </c>
      <c r="B13638" s="19" t="s">
        <v>17016</v>
      </c>
      <c r="C13638" s="19" t="s">
        <v>16748</v>
      </c>
      <c r="D13638" s="38" t="s">
        <v>16058</v>
      </c>
      <c r="E13638" s="38" t="s">
        <v>12388</v>
      </c>
      <c r="F13638" s="41" t="s">
        <v>12389</v>
      </c>
      <c r="G13638" s="19" t="s">
        <v>10733</v>
      </c>
      <c r="H13638" s="41">
        <v>1</v>
      </c>
      <c r="I13638" s="41">
        <v>5</v>
      </c>
      <c r="J13638" s="41">
        <v>10</v>
      </c>
      <c r="K13638" s="44">
        <v>150</v>
      </c>
      <c r="L13638" s="20">
        <v>652500</v>
      </c>
      <c r="M13638" s="19" t="s">
        <v>11</v>
      </c>
      <c r="N13638" s="28" t="s">
        <v>15953</v>
      </c>
    </row>
    <row r="13639" spans="1:14" ht="30" x14ac:dyDescent="0.25">
      <c r="A13639" s="27" t="s">
        <v>12268</v>
      </c>
      <c r="B13639" s="19" t="s">
        <v>17016</v>
      </c>
      <c r="C13639" s="19" t="s">
        <v>16849</v>
      </c>
      <c r="D13639" s="38" t="s">
        <v>16159</v>
      </c>
      <c r="E13639" s="38" t="s">
        <v>12390</v>
      </c>
      <c r="F13639" s="41">
        <v>31201632</v>
      </c>
      <c r="G13639" s="19" t="s">
        <v>614</v>
      </c>
      <c r="H13639" s="41">
        <v>1</v>
      </c>
      <c r="I13639" s="41">
        <v>5</v>
      </c>
      <c r="J13639" s="41">
        <v>10</v>
      </c>
      <c r="K13639" s="44">
        <v>25</v>
      </c>
      <c r="L13639" s="20">
        <v>588946.19999999995</v>
      </c>
      <c r="M13639" s="19" t="s">
        <v>11</v>
      </c>
      <c r="N13639" s="28" t="s">
        <v>15953</v>
      </c>
    </row>
    <row r="13640" spans="1:14" ht="30" x14ac:dyDescent="0.25">
      <c r="A13640" s="27" t="s">
        <v>12268</v>
      </c>
      <c r="B13640" s="19" t="s">
        <v>17016</v>
      </c>
      <c r="C13640" s="19" t="s">
        <v>16849</v>
      </c>
      <c r="D13640" s="38" t="s">
        <v>16159</v>
      </c>
      <c r="E13640" s="38" t="s">
        <v>12391</v>
      </c>
      <c r="F13640" s="41">
        <v>24141500</v>
      </c>
      <c r="G13640" s="19" t="s">
        <v>12310</v>
      </c>
      <c r="H13640" s="41">
        <v>1</v>
      </c>
      <c r="I13640" s="41">
        <v>5</v>
      </c>
      <c r="J13640" s="41">
        <v>10</v>
      </c>
      <c r="K13640" s="44">
        <v>1</v>
      </c>
      <c r="L13640" s="20">
        <v>53550</v>
      </c>
      <c r="M13640" s="19" t="s">
        <v>11</v>
      </c>
      <c r="N13640" s="28" t="s">
        <v>15953</v>
      </c>
    </row>
    <row r="13641" spans="1:14" ht="30" x14ac:dyDescent="0.25">
      <c r="A13641" s="27" t="s">
        <v>12268</v>
      </c>
      <c r="B13641" s="19" t="s">
        <v>17016</v>
      </c>
      <c r="C13641" s="19" t="s">
        <v>16849</v>
      </c>
      <c r="D13641" s="38" t="s">
        <v>16159</v>
      </c>
      <c r="E13641" s="38" t="s">
        <v>12392</v>
      </c>
      <c r="F13641" s="41">
        <v>24141500</v>
      </c>
      <c r="G13641" s="19" t="s">
        <v>12310</v>
      </c>
      <c r="H13641" s="41">
        <v>1</v>
      </c>
      <c r="I13641" s="41">
        <v>5</v>
      </c>
      <c r="J13641" s="41">
        <v>10</v>
      </c>
      <c r="K13641" s="44">
        <v>3</v>
      </c>
      <c r="L13641" s="20">
        <v>214200</v>
      </c>
      <c r="M13641" s="19" t="s">
        <v>11</v>
      </c>
      <c r="N13641" s="28" t="s">
        <v>15953</v>
      </c>
    </row>
    <row r="13642" spans="1:14" ht="30" x14ac:dyDescent="0.25">
      <c r="A13642" s="27" t="s">
        <v>12268</v>
      </c>
      <c r="B13642" s="19" t="s">
        <v>17016</v>
      </c>
      <c r="C13642" s="19" t="s">
        <v>16849</v>
      </c>
      <c r="D13642" s="38" t="s">
        <v>16159</v>
      </c>
      <c r="E13642" s="38" t="s">
        <v>12393</v>
      </c>
      <c r="F13642" s="41">
        <v>24141500</v>
      </c>
      <c r="G13642" s="19" t="s">
        <v>12310</v>
      </c>
      <c r="H13642" s="41">
        <v>1</v>
      </c>
      <c r="I13642" s="41">
        <v>5</v>
      </c>
      <c r="J13642" s="41">
        <v>10</v>
      </c>
      <c r="K13642" s="44">
        <v>2</v>
      </c>
      <c r="L13642" s="20">
        <v>130900</v>
      </c>
      <c r="M13642" s="19" t="s">
        <v>11</v>
      </c>
      <c r="N13642" s="28" t="s">
        <v>15953</v>
      </c>
    </row>
    <row r="13643" spans="1:14" ht="30" x14ac:dyDescent="0.25">
      <c r="A13643" s="27" t="s">
        <v>12268</v>
      </c>
      <c r="B13643" s="19" t="s">
        <v>17016</v>
      </c>
      <c r="C13643" s="19" t="s">
        <v>16849</v>
      </c>
      <c r="D13643" s="38" t="s">
        <v>16159</v>
      </c>
      <c r="E13643" s="38" t="s">
        <v>12394</v>
      </c>
      <c r="F13643" s="41">
        <v>24141500</v>
      </c>
      <c r="G13643" s="19" t="s">
        <v>12310</v>
      </c>
      <c r="H13643" s="41">
        <v>1</v>
      </c>
      <c r="I13643" s="41">
        <v>5</v>
      </c>
      <c r="J13643" s="41">
        <v>10</v>
      </c>
      <c r="K13643" s="44">
        <v>2</v>
      </c>
      <c r="L13643" s="20">
        <v>130900</v>
      </c>
      <c r="M13643" s="19" t="s">
        <v>11</v>
      </c>
      <c r="N13643" s="28" t="s">
        <v>15953</v>
      </c>
    </row>
    <row r="13644" spans="1:14" ht="30" x14ac:dyDescent="0.25">
      <c r="A13644" s="27" t="s">
        <v>12268</v>
      </c>
      <c r="B13644" s="19" t="s">
        <v>17016</v>
      </c>
      <c r="C13644" s="19" t="s">
        <v>16849</v>
      </c>
      <c r="D13644" s="38" t="s">
        <v>16159</v>
      </c>
      <c r="E13644" s="38" t="s">
        <v>12391</v>
      </c>
      <c r="F13644" s="41">
        <v>24141500</v>
      </c>
      <c r="G13644" s="19" t="s">
        <v>12310</v>
      </c>
      <c r="H13644" s="41">
        <v>1</v>
      </c>
      <c r="I13644" s="41">
        <v>5</v>
      </c>
      <c r="J13644" s="41">
        <v>10</v>
      </c>
      <c r="K13644" s="44">
        <v>1</v>
      </c>
      <c r="L13644" s="20">
        <v>8758.44</v>
      </c>
      <c r="M13644" s="19" t="s">
        <v>11</v>
      </c>
      <c r="N13644" s="28" t="s">
        <v>15953</v>
      </c>
    </row>
    <row r="13645" spans="1:14" ht="45" x14ac:dyDescent="0.25">
      <c r="A13645" s="27" t="s">
        <v>12268</v>
      </c>
      <c r="B13645" s="19" t="s">
        <v>17014</v>
      </c>
      <c r="C13645" s="19" t="s">
        <v>16811</v>
      </c>
      <c r="D13645" s="38" t="s">
        <v>16121</v>
      </c>
      <c r="E13645" s="38" t="s">
        <v>12395</v>
      </c>
      <c r="F13645" s="41">
        <v>31211506</v>
      </c>
      <c r="G13645" s="19" t="s">
        <v>614</v>
      </c>
      <c r="H13645" s="41">
        <v>1</v>
      </c>
      <c r="I13645" s="41">
        <v>5</v>
      </c>
      <c r="J13645" s="41">
        <v>10</v>
      </c>
      <c r="K13645" s="44">
        <v>20</v>
      </c>
      <c r="L13645" s="20">
        <v>12792878.130000001</v>
      </c>
      <c r="M13645" s="19" t="s">
        <v>11</v>
      </c>
      <c r="N13645" s="28" t="s">
        <v>15953</v>
      </c>
    </row>
    <row r="13646" spans="1:14" ht="45" x14ac:dyDescent="0.25">
      <c r="A13646" s="27" t="s">
        <v>12268</v>
      </c>
      <c r="B13646" s="19" t="s">
        <v>17014</v>
      </c>
      <c r="C13646" s="19" t="s">
        <v>16811</v>
      </c>
      <c r="D13646" s="38" t="s">
        <v>16121</v>
      </c>
      <c r="E13646" s="38" t="s">
        <v>12396</v>
      </c>
      <c r="F13646" s="41">
        <v>31211506</v>
      </c>
      <c r="G13646" s="19" t="s">
        <v>614</v>
      </c>
      <c r="H13646" s="41">
        <v>1</v>
      </c>
      <c r="I13646" s="41">
        <v>5</v>
      </c>
      <c r="J13646" s="41">
        <v>10</v>
      </c>
      <c r="K13646" s="44">
        <v>8</v>
      </c>
      <c r="L13646" s="20">
        <v>5117151.25</v>
      </c>
      <c r="M13646" s="19" t="s">
        <v>11</v>
      </c>
      <c r="N13646" s="28" t="s">
        <v>15953</v>
      </c>
    </row>
    <row r="13647" spans="1:14" ht="45" x14ac:dyDescent="0.25">
      <c r="A13647" s="27" t="s">
        <v>12268</v>
      </c>
      <c r="B13647" s="19" t="s">
        <v>17014</v>
      </c>
      <c r="C13647" s="19" t="s">
        <v>16811</v>
      </c>
      <c r="D13647" s="38" t="s">
        <v>16121</v>
      </c>
      <c r="E13647" s="38" t="s">
        <v>12397</v>
      </c>
      <c r="F13647" s="41">
        <v>30151805</v>
      </c>
      <c r="G13647" s="19" t="s">
        <v>614</v>
      </c>
      <c r="H13647" s="41">
        <v>1</v>
      </c>
      <c r="I13647" s="41">
        <v>5</v>
      </c>
      <c r="J13647" s="41">
        <v>10</v>
      </c>
      <c r="K13647" s="44">
        <v>30</v>
      </c>
      <c r="L13647" s="20">
        <v>1841231.86</v>
      </c>
      <c r="M13647" s="19" t="s">
        <v>11</v>
      </c>
      <c r="N13647" s="28" t="s">
        <v>15953</v>
      </c>
    </row>
    <row r="13648" spans="1:14" ht="45" x14ac:dyDescent="0.25">
      <c r="A13648" s="27" t="s">
        <v>12268</v>
      </c>
      <c r="B13648" s="19" t="s">
        <v>17014</v>
      </c>
      <c r="C13648" s="19" t="s">
        <v>16811</v>
      </c>
      <c r="D13648" s="38" t="s">
        <v>16121</v>
      </c>
      <c r="E13648" s="38" t="s">
        <v>12398</v>
      </c>
      <c r="F13648" s="41">
        <v>31211500</v>
      </c>
      <c r="G13648" s="19" t="s">
        <v>614</v>
      </c>
      <c r="H13648" s="41">
        <v>1</v>
      </c>
      <c r="I13648" s="41">
        <v>5</v>
      </c>
      <c r="J13648" s="41">
        <v>10</v>
      </c>
      <c r="K13648" s="44">
        <v>4</v>
      </c>
      <c r="L13648" s="20">
        <v>219051.67</v>
      </c>
      <c r="M13648" s="19" t="s">
        <v>15960</v>
      </c>
      <c r="N13648" s="28" t="s">
        <v>15953</v>
      </c>
    </row>
    <row r="13649" spans="1:14" ht="45" x14ac:dyDescent="0.25">
      <c r="A13649" s="27" t="s">
        <v>12268</v>
      </c>
      <c r="B13649" s="19" t="s">
        <v>17014</v>
      </c>
      <c r="C13649" s="19" t="s">
        <v>16811</v>
      </c>
      <c r="D13649" s="38" t="s">
        <v>16121</v>
      </c>
      <c r="E13649" s="38" t="s">
        <v>12399</v>
      </c>
      <c r="F13649" s="41">
        <v>31211502</v>
      </c>
      <c r="G13649" s="19" t="s">
        <v>614</v>
      </c>
      <c r="H13649" s="41">
        <v>1</v>
      </c>
      <c r="I13649" s="41">
        <v>5</v>
      </c>
      <c r="J13649" s="41">
        <v>10</v>
      </c>
      <c r="K13649" s="44">
        <v>8</v>
      </c>
      <c r="L13649" s="20">
        <v>1741774.43</v>
      </c>
      <c r="M13649" s="19" t="s">
        <v>11</v>
      </c>
      <c r="N13649" s="28" t="s">
        <v>15953</v>
      </c>
    </row>
    <row r="13650" spans="1:14" ht="45" x14ac:dyDescent="0.25">
      <c r="A13650" s="27" t="s">
        <v>12268</v>
      </c>
      <c r="B13650" s="19" t="s">
        <v>17014</v>
      </c>
      <c r="C13650" s="19" t="s">
        <v>16811</v>
      </c>
      <c r="D13650" s="38" t="s">
        <v>16121</v>
      </c>
      <c r="E13650" s="38" t="s">
        <v>12400</v>
      </c>
      <c r="F13650" s="41">
        <v>31211502</v>
      </c>
      <c r="G13650" s="19" t="s">
        <v>614</v>
      </c>
      <c r="H13650" s="41">
        <v>1</v>
      </c>
      <c r="I13650" s="41">
        <v>5</v>
      </c>
      <c r="J13650" s="41">
        <v>16</v>
      </c>
      <c r="K13650" s="44">
        <v>20</v>
      </c>
      <c r="L13650" s="20">
        <v>7414522.4600000009</v>
      </c>
      <c r="M13650" s="19" t="s">
        <v>11</v>
      </c>
      <c r="N13650" s="28" t="s">
        <v>15953</v>
      </c>
    </row>
    <row r="13651" spans="1:14" ht="45" x14ac:dyDescent="0.25">
      <c r="A13651" s="27" t="s">
        <v>12268</v>
      </c>
      <c r="B13651" s="19" t="s">
        <v>17014</v>
      </c>
      <c r="C13651" s="19" t="s">
        <v>16811</v>
      </c>
      <c r="D13651" s="38" t="s">
        <v>16121</v>
      </c>
      <c r="E13651" s="38" t="s">
        <v>12401</v>
      </c>
      <c r="F13651" s="41">
        <v>31211502</v>
      </c>
      <c r="G13651" s="19" t="s">
        <v>614</v>
      </c>
      <c r="H13651" s="41">
        <v>1</v>
      </c>
      <c r="I13651" s="41">
        <v>5</v>
      </c>
      <c r="J13651" s="41">
        <v>10</v>
      </c>
      <c r="K13651" s="44">
        <v>8</v>
      </c>
      <c r="L13651" s="20">
        <v>737961.84</v>
      </c>
      <c r="M13651" s="19" t="s">
        <v>15960</v>
      </c>
      <c r="N13651" s="28" t="s">
        <v>15953</v>
      </c>
    </row>
    <row r="13652" spans="1:14" ht="45" x14ac:dyDescent="0.25">
      <c r="A13652" s="27" t="s">
        <v>12268</v>
      </c>
      <c r="B13652" s="19" t="s">
        <v>17014</v>
      </c>
      <c r="C13652" s="19" t="s">
        <v>16811</v>
      </c>
      <c r="D13652" s="38" t="s">
        <v>16121</v>
      </c>
      <c r="E13652" s="38" t="s">
        <v>12402</v>
      </c>
      <c r="F13652" s="41">
        <v>31211501</v>
      </c>
      <c r="G13652" s="19" t="s">
        <v>614</v>
      </c>
      <c r="H13652" s="41">
        <v>1</v>
      </c>
      <c r="I13652" s="41">
        <v>5</v>
      </c>
      <c r="J13652" s="41">
        <v>16</v>
      </c>
      <c r="K13652" s="44">
        <v>13</v>
      </c>
      <c r="L13652" s="20">
        <v>631362.48</v>
      </c>
      <c r="M13652" s="19" t="s">
        <v>11</v>
      </c>
      <c r="N13652" s="28" t="s">
        <v>15953</v>
      </c>
    </row>
    <row r="13653" spans="1:14" ht="45" x14ac:dyDescent="0.25">
      <c r="A13653" s="27" t="s">
        <v>12268</v>
      </c>
      <c r="B13653" s="19" t="s">
        <v>17014</v>
      </c>
      <c r="C13653" s="19" t="s">
        <v>16811</v>
      </c>
      <c r="D13653" s="38" t="s">
        <v>16121</v>
      </c>
      <c r="E13653" s="38" t="s">
        <v>12403</v>
      </c>
      <c r="F13653" s="41">
        <v>31211505</v>
      </c>
      <c r="G13653" s="19" t="s">
        <v>614</v>
      </c>
      <c r="H13653" s="41">
        <v>1</v>
      </c>
      <c r="I13653" s="41">
        <v>5</v>
      </c>
      <c r="J13653" s="41">
        <v>10</v>
      </c>
      <c r="K13653" s="44">
        <v>1</v>
      </c>
      <c r="L13653" s="20">
        <v>69433.66</v>
      </c>
      <c r="M13653" s="19" t="s">
        <v>15960</v>
      </c>
      <c r="N13653" s="28" t="s">
        <v>15953</v>
      </c>
    </row>
    <row r="13654" spans="1:14" ht="45" x14ac:dyDescent="0.25">
      <c r="A13654" s="27" t="s">
        <v>12268</v>
      </c>
      <c r="B13654" s="19" t="s">
        <v>17014</v>
      </c>
      <c r="C13654" s="19" t="s">
        <v>16811</v>
      </c>
      <c r="D13654" s="38" t="s">
        <v>16121</v>
      </c>
      <c r="E13654" s="38" t="s">
        <v>12403</v>
      </c>
      <c r="F13654" s="41">
        <v>31211501</v>
      </c>
      <c r="G13654" s="19" t="s">
        <v>614</v>
      </c>
      <c r="H13654" s="41">
        <v>1</v>
      </c>
      <c r="I13654" s="41">
        <v>5</v>
      </c>
      <c r="J13654" s="41">
        <v>16</v>
      </c>
      <c r="K13654" s="44">
        <v>12</v>
      </c>
      <c r="L13654" s="20">
        <v>833203.83999999962</v>
      </c>
      <c r="M13654" s="19" t="s">
        <v>15960</v>
      </c>
      <c r="N13654" s="28" t="s">
        <v>15953</v>
      </c>
    </row>
    <row r="13655" spans="1:14" ht="45" x14ac:dyDescent="0.25">
      <c r="A13655" s="27" t="s">
        <v>12268</v>
      </c>
      <c r="B13655" s="19" t="s">
        <v>17014</v>
      </c>
      <c r="C13655" s="19" t="s">
        <v>16811</v>
      </c>
      <c r="D13655" s="38" t="s">
        <v>16121</v>
      </c>
      <c r="E13655" s="38" t="s">
        <v>12404</v>
      </c>
      <c r="F13655" s="41">
        <v>31211502</v>
      </c>
      <c r="G13655" s="19" t="s">
        <v>614</v>
      </c>
      <c r="H13655" s="41">
        <v>1</v>
      </c>
      <c r="I13655" s="41">
        <v>5</v>
      </c>
      <c r="J13655" s="41">
        <v>10</v>
      </c>
      <c r="K13655" s="44">
        <v>6</v>
      </c>
      <c r="L13655" s="20">
        <v>416601.92000000004</v>
      </c>
      <c r="M13655" s="19" t="s">
        <v>11</v>
      </c>
      <c r="N13655" s="28" t="s">
        <v>15953</v>
      </c>
    </row>
    <row r="13656" spans="1:14" ht="45" x14ac:dyDescent="0.25">
      <c r="A13656" s="27" t="s">
        <v>12268</v>
      </c>
      <c r="B13656" s="19" t="s">
        <v>17014</v>
      </c>
      <c r="C13656" s="19" t="s">
        <v>16811</v>
      </c>
      <c r="D13656" s="38" t="s">
        <v>16121</v>
      </c>
      <c r="E13656" s="38" t="s">
        <v>12405</v>
      </c>
      <c r="F13656" s="41">
        <v>31211500</v>
      </c>
      <c r="G13656" s="19" t="s">
        <v>614</v>
      </c>
      <c r="H13656" s="41">
        <v>1</v>
      </c>
      <c r="I13656" s="41">
        <v>5</v>
      </c>
      <c r="J13656" s="41">
        <v>10</v>
      </c>
      <c r="K13656" s="44">
        <v>10</v>
      </c>
      <c r="L13656" s="20">
        <v>3330206.55</v>
      </c>
      <c r="M13656" s="19" t="s">
        <v>15967</v>
      </c>
      <c r="N13656" s="28" t="s">
        <v>15953</v>
      </c>
    </row>
    <row r="13657" spans="1:14" ht="45" x14ac:dyDescent="0.25">
      <c r="A13657" s="27" t="s">
        <v>12268</v>
      </c>
      <c r="B13657" s="19" t="s">
        <v>17014</v>
      </c>
      <c r="C13657" s="19" t="s">
        <v>16811</v>
      </c>
      <c r="D13657" s="38" t="s">
        <v>16121</v>
      </c>
      <c r="E13657" s="38" t="s">
        <v>12406</v>
      </c>
      <c r="F13657" s="41">
        <v>31211502</v>
      </c>
      <c r="G13657" s="19" t="s">
        <v>614</v>
      </c>
      <c r="H13657" s="41">
        <v>1</v>
      </c>
      <c r="I13657" s="41">
        <v>5</v>
      </c>
      <c r="J13657" s="41">
        <v>16</v>
      </c>
      <c r="K13657" s="44">
        <v>8</v>
      </c>
      <c r="L13657" s="20">
        <v>1321455.9800000079</v>
      </c>
      <c r="M13657" s="19" t="s">
        <v>11</v>
      </c>
      <c r="N13657" s="28" t="s">
        <v>15953</v>
      </c>
    </row>
    <row r="13658" spans="1:14" ht="45" x14ac:dyDescent="0.25">
      <c r="A13658" s="27" t="s">
        <v>12268</v>
      </c>
      <c r="B13658" s="19" t="s">
        <v>17014</v>
      </c>
      <c r="C13658" s="19" t="s">
        <v>16811</v>
      </c>
      <c r="D13658" s="38" t="s">
        <v>16121</v>
      </c>
      <c r="E13658" s="38" t="s">
        <v>12407</v>
      </c>
      <c r="F13658" s="41">
        <v>31211519</v>
      </c>
      <c r="G13658" s="19" t="s">
        <v>614</v>
      </c>
      <c r="H13658" s="41">
        <v>1</v>
      </c>
      <c r="I13658" s="41">
        <v>5</v>
      </c>
      <c r="J13658" s="41">
        <v>10</v>
      </c>
      <c r="K13658" s="44">
        <v>7</v>
      </c>
      <c r="L13658" s="20">
        <v>1297541.43</v>
      </c>
      <c r="M13658" s="19" t="s">
        <v>15960</v>
      </c>
      <c r="N13658" s="28" t="s">
        <v>15953</v>
      </c>
    </row>
    <row r="13659" spans="1:14" ht="45" x14ac:dyDescent="0.25">
      <c r="A13659" s="27" t="s">
        <v>12268</v>
      </c>
      <c r="B13659" s="19" t="s">
        <v>17014</v>
      </c>
      <c r="C13659" s="19" t="s">
        <v>16811</v>
      </c>
      <c r="D13659" s="38" t="s">
        <v>16121</v>
      </c>
      <c r="E13659" s="38" t="s">
        <v>12408</v>
      </c>
      <c r="F13659" s="41">
        <v>31211505</v>
      </c>
      <c r="G13659" s="19" t="s">
        <v>614</v>
      </c>
      <c r="H13659" s="41">
        <v>1</v>
      </c>
      <c r="I13659" s="41">
        <v>5</v>
      </c>
      <c r="J13659" s="41">
        <v>10</v>
      </c>
      <c r="K13659" s="44">
        <v>2</v>
      </c>
      <c r="L13659" s="20">
        <v>146306.62</v>
      </c>
      <c r="M13659" s="19" t="s">
        <v>11</v>
      </c>
      <c r="N13659" s="28" t="s">
        <v>15953</v>
      </c>
    </row>
    <row r="13660" spans="1:14" ht="45" x14ac:dyDescent="0.25">
      <c r="A13660" s="27" t="s">
        <v>12268</v>
      </c>
      <c r="B13660" s="19" t="s">
        <v>17014</v>
      </c>
      <c r="C13660" s="19" t="s">
        <v>16811</v>
      </c>
      <c r="D13660" s="38" t="s">
        <v>16121</v>
      </c>
      <c r="E13660" s="38" t="s">
        <v>12408</v>
      </c>
      <c r="F13660" s="41">
        <v>31211501</v>
      </c>
      <c r="G13660" s="19" t="s">
        <v>614</v>
      </c>
      <c r="H13660" s="41">
        <v>1</v>
      </c>
      <c r="I13660" s="41">
        <v>5</v>
      </c>
      <c r="J13660" s="41">
        <v>16</v>
      </c>
      <c r="K13660" s="44">
        <v>9</v>
      </c>
      <c r="L13660" s="20">
        <v>658379.80000000005</v>
      </c>
      <c r="M13660" s="19" t="s">
        <v>11</v>
      </c>
      <c r="N13660" s="28" t="s">
        <v>15953</v>
      </c>
    </row>
    <row r="13661" spans="1:14" ht="45" x14ac:dyDescent="0.25">
      <c r="A13661" s="27" t="s">
        <v>12268</v>
      </c>
      <c r="B13661" s="19" t="s">
        <v>17014</v>
      </c>
      <c r="C13661" s="19" t="s">
        <v>16811</v>
      </c>
      <c r="D13661" s="38" t="s">
        <v>16121</v>
      </c>
      <c r="E13661" s="38" t="s">
        <v>12409</v>
      </c>
      <c r="F13661" s="41">
        <v>31211502</v>
      </c>
      <c r="G13661" s="19" t="s">
        <v>614</v>
      </c>
      <c r="H13661" s="41">
        <v>1</v>
      </c>
      <c r="I13661" s="41">
        <v>5</v>
      </c>
      <c r="J13661" s="41">
        <v>16</v>
      </c>
      <c r="K13661" s="44">
        <v>3</v>
      </c>
      <c r="L13661" s="20">
        <v>653165.41</v>
      </c>
      <c r="M13661" s="19" t="s">
        <v>11</v>
      </c>
      <c r="N13661" s="28" t="s">
        <v>15953</v>
      </c>
    </row>
    <row r="13662" spans="1:14" ht="45" x14ac:dyDescent="0.25">
      <c r="A13662" s="27" t="s">
        <v>12268</v>
      </c>
      <c r="B13662" s="19" t="s">
        <v>17014</v>
      </c>
      <c r="C13662" s="19" t="s">
        <v>16811</v>
      </c>
      <c r="D13662" s="38" t="s">
        <v>16121</v>
      </c>
      <c r="E13662" s="38" t="s">
        <v>12410</v>
      </c>
      <c r="F13662" s="41">
        <v>73181122</v>
      </c>
      <c r="G13662" s="19" t="s">
        <v>614</v>
      </c>
      <c r="H13662" s="41">
        <v>1</v>
      </c>
      <c r="I13662" s="41">
        <v>5</v>
      </c>
      <c r="J13662" s="41">
        <v>10</v>
      </c>
      <c r="K13662" s="44">
        <v>4</v>
      </c>
      <c r="L13662" s="20">
        <v>178543.69</v>
      </c>
      <c r="M13662" s="19" t="s">
        <v>11</v>
      </c>
      <c r="N13662" s="28" t="s">
        <v>15953</v>
      </c>
    </row>
    <row r="13663" spans="1:14" ht="45" x14ac:dyDescent="0.25">
      <c r="A13663" s="27" t="s">
        <v>12268</v>
      </c>
      <c r="B13663" s="19" t="s">
        <v>17014</v>
      </c>
      <c r="C13663" s="19" t="s">
        <v>16811</v>
      </c>
      <c r="D13663" s="38" t="s">
        <v>16121</v>
      </c>
      <c r="E13663" s="38" t="s">
        <v>12411</v>
      </c>
      <c r="F13663" s="41">
        <v>31211519</v>
      </c>
      <c r="G13663" s="19" t="s">
        <v>614</v>
      </c>
      <c r="H13663" s="41">
        <v>1</v>
      </c>
      <c r="I13663" s="41">
        <v>5</v>
      </c>
      <c r="J13663" s="41">
        <v>10</v>
      </c>
      <c r="K13663" s="44">
        <v>8</v>
      </c>
      <c r="L13663" s="20">
        <v>1537459.49</v>
      </c>
      <c r="M13663" s="19" t="s">
        <v>15960</v>
      </c>
      <c r="N13663" s="28" t="s">
        <v>15953</v>
      </c>
    </row>
    <row r="13664" spans="1:14" ht="45" x14ac:dyDescent="0.25">
      <c r="A13664" s="27" t="s">
        <v>12268</v>
      </c>
      <c r="B13664" s="19" t="s">
        <v>17014</v>
      </c>
      <c r="C13664" s="19" t="s">
        <v>16811</v>
      </c>
      <c r="D13664" s="38" t="s">
        <v>16121</v>
      </c>
      <c r="E13664" s="38" t="s">
        <v>12412</v>
      </c>
      <c r="F13664" s="41">
        <v>31211502</v>
      </c>
      <c r="G13664" s="19" t="s">
        <v>614</v>
      </c>
      <c r="H13664" s="41">
        <v>1</v>
      </c>
      <c r="I13664" s="41">
        <v>5</v>
      </c>
      <c r="J13664" s="41">
        <v>16</v>
      </c>
      <c r="K13664" s="44">
        <v>8</v>
      </c>
      <c r="L13664" s="20">
        <v>1744849.27</v>
      </c>
      <c r="M13664" s="19" t="s">
        <v>15967</v>
      </c>
      <c r="N13664" s="28" t="s">
        <v>15953</v>
      </c>
    </row>
    <row r="13665" spans="1:14" ht="45" x14ac:dyDescent="0.25">
      <c r="A13665" s="27" t="s">
        <v>12268</v>
      </c>
      <c r="B13665" s="19" t="s">
        <v>17014</v>
      </c>
      <c r="C13665" s="19" t="s">
        <v>16811</v>
      </c>
      <c r="D13665" s="38" t="s">
        <v>16121</v>
      </c>
      <c r="E13665" s="38" t="s">
        <v>12413</v>
      </c>
      <c r="F13665" s="41">
        <v>31211502</v>
      </c>
      <c r="G13665" s="19" t="s">
        <v>614</v>
      </c>
      <c r="H13665" s="41">
        <v>1</v>
      </c>
      <c r="I13665" s="41">
        <v>5</v>
      </c>
      <c r="J13665" s="41">
        <v>16</v>
      </c>
      <c r="K13665" s="44">
        <v>8</v>
      </c>
      <c r="L13665" s="20">
        <v>1741774.43</v>
      </c>
      <c r="M13665" s="19" t="s">
        <v>15967</v>
      </c>
      <c r="N13665" s="28" t="s">
        <v>15953</v>
      </c>
    </row>
    <row r="13666" spans="1:14" ht="45" x14ac:dyDescent="0.25">
      <c r="A13666" s="27" t="s">
        <v>12268</v>
      </c>
      <c r="B13666" s="19" t="s">
        <v>17014</v>
      </c>
      <c r="C13666" s="19" t="s">
        <v>16811</v>
      </c>
      <c r="D13666" s="38" t="s">
        <v>16121</v>
      </c>
      <c r="E13666" s="38" t="s">
        <v>12414</v>
      </c>
      <c r="F13666" s="41">
        <v>31211502</v>
      </c>
      <c r="G13666" s="19" t="s">
        <v>614</v>
      </c>
      <c r="H13666" s="41">
        <v>1</v>
      </c>
      <c r="I13666" s="41">
        <v>5</v>
      </c>
      <c r="J13666" s="41">
        <v>10</v>
      </c>
      <c r="K13666" s="44">
        <v>3</v>
      </c>
      <c r="L13666" s="20">
        <v>636291.44999999995</v>
      </c>
      <c r="M13666" s="19" t="s">
        <v>15967</v>
      </c>
      <c r="N13666" s="28" t="s">
        <v>15953</v>
      </c>
    </row>
    <row r="13667" spans="1:14" ht="45" x14ac:dyDescent="0.25">
      <c r="A13667" s="27" t="s">
        <v>12268</v>
      </c>
      <c r="B13667" s="19" t="s">
        <v>17014</v>
      </c>
      <c r="C13667" s="19" t="s">
        <v>16811</v>
      </c>
      <c r="D13667" s="38" t="s">
        <v>16121</v>
      </c>
      <c r="E13667" s="38" t="s">
        <v>12415</v>
      </c>
      <c r="F13667" s="41">
        <v>31201606</v>
      </c>
      <c r="G13667" s="19" t="s">
        <v>614</v>
      </c>
      <c r="H13667" s="41">
        <v>1</v>
      </c>
      <c r="I13667" s="41">
        <v>5</v>
      </c>
      <c r="J13667" s="41">
        <v>10</v>
      </c>
      <c r="K13667" s="44">
        <v>19</v>
      </c>
      <c r="L13667" s="20">
        <v>408369.63</v>
      </c>
      <c r="M13667" s="19" t="s">
        <v>11</v>
      </c>
      <c r="N13667" s="28" t="s">
        <v>15953</v>
      </c>
    </row>
    <row r="13668" spans="1:14" ht="45" x14ac:dyDescent="0.25">
      <c r="A13668" s="27" t="s">
        <v>12268</v>
      </c>
      <c r="B13668" s="19" t="s">
        <v>17014</v>
      </c>
      <c r="C13668" s="19" t="s">
        <v>16811</v>
      </c>
      <c r="D13668" s="38" t="s">
        <v>16121</v>
      </c>
      <c r="E13668" s="38" t="s">
        <v>12416</v>
      </c>
      <c r="F13668" s="41">
        <v>31211500</v>
      </c>
      <c r="G13668" s="19" t="s">
        <v>614</v>
      </c>
      <c r="H13668" s="41">
        <v>1</v>
      </c>
      <c r="I13668" s="41">
        <v>5</v>
      </c>
      <c r="J13668" s="41">
        <v>10</v>
      </c>
      <c r="K13668" s="44">
        <v>4</v>
      </c>
      <c r="L13668" s="20">
        <v>193422.32</v>
      </c>
      <c r="M13668" s="19" t="s">
        <v>15960</v>
      </c>
      <c r="N13668" s="28" t="s">
        <v>15953</v>
      </c>
    </row>
    <row r="13669" spans="1:14" ht="45" x14ac:dyDescent="0.25">
      <c r="A13669" s="27" t="s">
        <v>12268</v>
      </c>
      <c r="B13669" s="19" t="s">
        <v>17014</v>
      </c>
      <c r="C13669" s="19" t="s">
        <v>16811</v>
      </c>
      <c r="D13669" s="38" t="s">
        <v>16121</v>
      </c>
      <c r="E13669" s="38" t="s">
        <v>12417</v>
      </c>
      <c r="F13669" s="41">
        <v>31211502</v>
      </c>
      <c r="G13669" s="19" t="s">
        <v>614</v>
      </c>
      <c r="H13669" s="41">
        <v>1</v>
      </c>
      <c r="I13669" s="41">
        <v>5</v>
      </c>
      <c r="J13669" s="41">
        <v>10</v>
      </c>
      <c r="K13669" s="44">
        <v>4</v>
      </c>
      <c r="L13669" s="20">
        <v>331793.67</v>
      </c>
      <c r="M13669" s="19" t="s">
        <v>15960</v>
      </c>
      <c r="N13669" s="28" t="s">
        <v>15953</v>
      </c>
    </row>
    <row r="13670" spans="1:14" ht="45" x14ac:dyDescent="0.25">
      <c r="A13670" s="27" t="s">
        <v>12268</v>
      </c>
      <c r="B13670" s="19" t="s">
        <v>17014</v>
      </c>
      <c r="C13670" s="19" t="s">
        <v>16811</v>
      </c>
      <c r="D13670" s="38" t="s">
        <v>16121</v>
      </c>
      <c r="E13670" s="38" t="s">
        <v>16546</v>
      </c>
      <c r="F13670" s="41" t="s">
        <v>46</v>
      </c>
      <c r="G13670" s="19" t="s">
        <v>10733</v>
      </c>
      <c r="H13670" s="41">
        <v>1</v>
      </c>
      <c r="I13670" s="41">
        <v>5</v>
      </c>
      <c r="J13670" s="41">
        <v>10</v>
      </c>
      <c r="K13670" s="44">
        <v>3</v>
      </c>
      <c r="L13670" s="20">
        <v>2697000</v>
      </c>
      <c r="M13670" s="19" t="s">
        <v>11</v>
      </c>
      <c r="N13670" s="28" t="s">
        <v>15953</v>
      </c>
    </row>
    <row r="13671" spans="1:14" ht="45" x14ac:dyDescent="0.25">
      <c r="A13671" s="27" t="s">
        <v>12268</v>
      </c>
      <c r="B13671" s="19" t="s">
        <v>17014</v>
      </c>
      <c r="C13671" s="19" t="s">
        <v>16811</v>
      </c>
      <c r="D13671" s="38" t="s">
        <v>16121</v>
      </c>
      <c r="E13671" s="38" t="s">
        <v>12418</v>
      </c>
      <c r="F13671" s="41">
        <v>31211500</v>
      </c>
      <c r="G13671" s="19" t="s">
        <v>12310</v>
      </c>
      <c r="H13671" s="41">
        <v>1</v>
      </c>
      <c r="I13671" s="41">
        <v>5</v>
      </c>
      <c r="J13671" s="41">
        <v>10</v>
      </c>
      <c r="K13671" s="44">
        <v>2</v>
      </c>
      <c r="L13671" s="20">
        <v>1190000</v>
      </c>
      <c r="M13671" s="19" t="s">
        <v>15960</v>
      </c>
      <c r="N13671" s="28" t="s">
        <v>15953</v>
      </c>
    </row>
    <row r="13672" spans="1:14" ht="45" x14ac:dyDescent="0.25">
      <c r="A13672" s="27" t="s">
        <v>12268</v>
      </c>
      <c r="B13672" s="19" t="s">
        <v>17014</v>
      </c>
      <c r="C13672" s="19" t="s">
        <v>16811</v>
      </c>
      <c r="D13672" s="38" t="s">
        <v>16121</v>
      </c>
      <c r="E13672" s="38" t="s">
        <v>12419</v>
      </c>
      <c r="F13672" s="41">
        <v>31211500</v>
      </c>
      <c r="G13672" s="19" t="s">
        <v>12310</v>
      </c>
      <c r="H13672" s="41">
        <v>1</v>
      </c>
      <c r="I13672" s="41">
        <v>5</v>
      </c>
      <c r="J13672" s="41">
        <v>10</v>
      </c>
      <c r="K13672" s="44">
        <v>2</v>
      </c>
      <c r="L13672" s="20">
        <v>1190000</v>
      </c>
      <c r="M13672" s="19" t="s">
        <v>15960</v>
      </c>
      <c r="N13672" s="28" t="s">
        <v>15953</v>
      </c>
    </row>
    <row r="13673" spans="1:14" ht="45" x14ac:dyDescent="0.25">
      <c r="A13673" s="27" t="s">
        <v>12268</v>
      </c>
      <c r="B13673" s="19" t="s">
        <v>17014</v>
      </c>
      <c r="C13673" s="19" t="s">
        <v>16811</v>
      </c>
      <c r="D13673" s="38" t="s">
        <v>16121</v>
      </c>
      <c r="E13673" s="38" t="s">
        <v>12420</v>
      </c>
      <c r="F13673" s="41">
        <v>31211500</v>
      </c>
      <c r="G13673" s="19" t="s">
        <v>12310</v>
      </c>
      <c r="H13673" s="41">
        <v>1</v>
      </c>
      <c r="I13673" s="41">
        <v>5</v>
      </c>
      <c r="J13673" s="41">
        <v>10</v>
      </c>
      <c r="K13673" s="44">
        <v>2</v>
      </c>
      <c r="L13673" s="20">
        <v>1190000</v>
      </c>
      <c r="M13673" s="19" t="s">
        <v>15960</v>
      </c>
      <c r="N13673" s="28" t="s">
        <v>15953</v>
      </c>
    </row>
    <row r="13674" spans="1:14" ht="45" x14ac:dyDescent="0.25">
      <c r="A13674" s="27" t="s">
        <v>12268</v>
      </c>
      <c r="B13674" s="19" t="s">
        <v>17014</v>
      </c>
      <c r="C13674" s="19" t="s">
        <v>16811</v>
      </c>
      <c r="D13674" s="38" t="s">
        <v>16121</v>
      </c>
      <c r="E13674" s="38" t="s">
        <v>12421</v>
      </c>
      <c r="F13674" s="41">
        <v>31211500</v>
      </c>
      <c r="G13674" s="19" t="s">
        <v>12310</v>
      </c>
      <c r="H13674" s="41">
        <v>1</v>
      </c>
      <c r="I13674" s="41">
        <v>5</v>
      </c>
      <c r="J13674" s="41">
        <v>10</v>
      </c>
      <c r="K13674" s="44">
        <v>1</v>
      </c>
      <c r="L13674" s="20">
        <v>595000</v>
      </c>
      <c r="M13674" s="19" t="s">
        <v>15960</v>
      </c>
      <c r="N13674" s="28" t="s">
        <v>15953</v>
      </c>
    </row>
    <row r="13675" spans="1:14" ht="45" x14ac:dyDescent="0.25">
      <c r="A13675" s="27" t="s">
        <v>12268</v>
      </c>
      <c r="B13675" s="19" t="s">
        <v>17014</v>
      </c>
      <c r="C13675" s="19" t="s">
        <v>16811</v>
      </c>
      <c r="D13675" s="38" t="s">
        <v>16121</v>
      </c>
      <c r="E13675" s="38" t="s">
        <v>12422</v>
      </c>
      <c r="F13675" s="41">
        <v>31211500</v>
      </c>
      <c r="G13675" s="19" t="s">
        <v>12310</v>
      </c>
      <c r="H13675" s="41">
        <v>1</v>
      </c>
      <c r="I13675" s="41">
        <v>5</v>
      </c>
      <c r="J13675" s="41">
        <v>10</v>
      </c>
      <c r="K13675" s="44">
        <v>2</v>
      </c>
      <c r="L13675" s="20">
        <v>1190000</v>
      </c>
      <c r="M13675" s="19" t="s">
        <v>15960</v>
      </c>
      <c r="N13675" s="28" t="s">
        <v>15953</v>
      </c>
    </row>
    <row r="13676" spans="1:14" ht="45" x14ac:dyDescent="0.25">
      <c r="A13676" s="27" t="s">
        <v>12268</v>
      </c>
      <c r="B13676" s="19" t="s">
        <v>17014</v>
      </c>
      <c r="C13676" s="19" t="s">
        <v>16811</v>
      </c>
      <c r="D13676" s="38" t="s">
        <v>16121</v>
      </c>
      <c r="E13676" s="38" t="s">
        <v>12423</v>
      </c>
      <c r="F13676" s="41">
        <v>31211500</v>
      </c>
      <c r="G13676" s="19" t="s">
        <v>12310</v>
      </c>
      <c r="H13676" s="41">
        <v>1</v>
      </c>
      <c r="I13676" s="41">
        <v>5</v>
      </c>
      <c r="J13676" s="41">
        <v>10</v>
      </c>
      <c r="K13676" s="44">
        <v>1</v>
      </c>
      <c r="L13676" s="20">
        <v>297500</v>
      </c>
      <c r="M13676" s="19" t="s">
        <v>15960</v>
      </c>
      <c r="N13676" s="28" t="s">
        <v>15953</v>
      </c>
    </row>
    <row r="13677" spans="1:14" ht="45" x14ac:dyDescent="0.25">
      <c r="A13677" s="27" t="s">
        <v>12268</v>
      </c>
      <c r="B13677" s="19" t="s">
        <v>17014</v>
      </c>
      <c r="C13677" s="19" t="s">
        <v>16811</v>
      </c>
      <c r="D13677" s="38" t="s">
        <v>16121</v>
      </c>
      <c r="E13677" s="38" t="s">
        <v>12423</v>
      </c>
      <c r="F13677" s="41">
        <v>31211500</v>
      </c>
      <c r="G13677" s="19" t="s">
        <v>12310</v>
      </c>
      <c r="H13677" s="41">
        <v>1</v>
      </c>
      <c r="I13677" s="41">
        <v>5</v>
      </c>
      <c r="J13677" s="41">
        <v>10</v>
      </c>
      <c r="K13677" s="44">
        <v>1</v>
      </c>
      <c r="L13677" s="20">
        <v>204418.32</v>
      </c>
      <c r="M13677" s="19" t="s">
        <v>15960</v>
      </c>
      <c r="N13677" s="28" t="s">
        <v>15953</v>
      </c>
    </row>
    <row r="13678" spans="1:14" ht="30" x14ac:dyDescent="0.25">
      <c r="A13678" s="27" t="s">
        <v>12268</v>
      </c>
      <c r="B13678" s="19" t="s">
        <v>17014</v>
      </c>
      <c r="C13678" s="19" t="s">
        <v>16850</v>
      </c>
      <c r="D13678" s="38" t="s">
        <v>16160</v>
      </c>
      <c r="E13678" s="38" t="s">
        <v>12424</v>
      </c>
      <c r="F13678" s="41" t="s">
        <v>12425</v>
      </c>
      <c r="G13678" s="19" t="s">
        <v>10733</v>
      </c>
      <c r="H13678" s="41">
        <v>1</v>
      </c>
      <c r="I13678" s="41">
        <v>5</v>
      </c>
      <c r="J13678" s="41">
        <v>10</v>
      </c>
      <c r="K13678" s="44">
        <v>25</v>
      </c>
      <c r="L13678" s="20">
        <v>2334288.5099999998</v>
      </c>
      <c r="M13678" s="19" t="s">
        <v>11</v>
      </c>
      <c r="N13678" s="28" t="s">
        <v>15953</v>
      </c>
    </row>
    <row r="13679" spans="1:14" ht="30" x14ac:dyDescent="0.25">
      <c r="A13679" s="27" t="s">
        <v>12268</v>
      </c>
      <c r="B13679" s="19" t="s">
        <v>17014</v>
      </c>
      <c r="C13679" s="19" t="s">
        <v>16850</v>
      </c>
      <c r="D13679" s="38" t="s">
        <v>16160</v>
      </c>
      <c r="E13679" s="38" t="s">
        <v>12426</v>
      </c>
      <c r="F13679" s="41" t="s">
        <v>91</v>
      </c>
      <c r="G13679" s="19" t="s">
        <v>10733</v>
      </c>
      <c r="H13679" s="41">
        <v>1</v>
      </c>
      <c r="I13679" s="41">
        <v>5</v>
      </c>
      <c r="J13679" s="41">
        <v>10</v>
      </c>
      <c r="K13679" s="44">
        <v>1</v>
      </c>
      <c r="L13679" s="20">
        <v>34545</v>
      </c>
      <c r="M13679" s="19" t="s">
        <v>16732</v>
      </c>
      <c r="N13679" s="28" t="s">
        <v>15953</v>
      </c>
    </row>
    <row r="13680" spans="1:14" ht="30" x14ac:dyDescent="0.25">
      <c r="A13680" s="27" t="s">
        <v>12268</v>
      </c>
      <c r="B13680" s="19" t="s">
        <v>17014</v>
      </c>
      <c r="C13680" s="19" t="s">
        <v>16850</v>
      </c>
      <c r="D13680" s="38" t="s">
        <v>16160</v>
      </c>
      <c r="E13680" s="38" t="s">
        <v>12427</v>
      </c>
      <c r="F13680" s="41" t="s">
        <v>1384</v>
      </c>
      <c r="G13680" s="19" t="s">
        <v>10733</v>
      </c>
      <c r="H13680" s="41">
        <v>1</v>
      </c>
      <c r="I13680" s="41">
        <v>5</v>
      </c>
      <c r="J13680" s="41">
        <v>10</v>
      </c>
      <c r="K13680" s="44">
        <v>4</v>
      </c>
      <c r="L13680" s="20">
        <v>33180</v>
      </c>
      <c r="M13680" s="19" t="s">
        <v>11</v>
      </c>
      <c r="N13680" s="28" t="s">
        <v>15953</v>
      </c>
    </row>
    <row r="13681" spans="1:14" ht="30" x14ac:dyDescent="0.25">
      <c r="A13681" s="27" t="s">
        <v>12268</v>
      </c>
      <c r="B13681" s="19" t="s">
        <v>17014</v>
      </c>
      <c r="C13681" s="19" t="s">
        <v>16850</v>
      </c>
      <c r="D13681" s="38" t="s">
        <v>16160</v>
      </c>
      <c r="E13681" s="38" t="s">
        <v>12428</v>
      </c>
      <c r="F13681" s="41" t="s">
        <v>5588</v>
      </c>
      <c r="G13681" s="19" t="s">
        <v>10733</v>
      </c>
      <c r="H13681" s="41">
        <v>1</v>
      </c>
      <c r="I13681" s="41">
        <v>5</v>
      </c>
      <c r="J13681" s="41">
        <v>10</v>
      </c>
      <c r="K13681" s="44">
        <v>40</v>
      </c>
      <c r="L13681" s="20">
        <v>646800</v>
      </c>
      <c r="M13681" s="19" t="s">
        <v>11</v>
      </c>
      <c r="N13681" s="28" t="s">
        <v>15953</v>
      </c>
    </row>
    <row r="13682" spans="1:14" ht="105" x14ac:dyDescent="0.25">
      <c r="A13682" s="27" t="s">
        <v>12268</v>
      </c>
      <c r="B13682" s="19" t="s">
        <v>17014</v>
      </c>
      <c r="C13682" s="19" t="s">
        <v>16850</v>
      </c>
      <c r="D13682" s="38" t="s">
        <v>16160</v>
      </c>
      <c r="E13682" s="38" t="s">
        <v>12429</v>
      </c>
      <c r="F13682" s="41" t="s">
        <v>5588</v>
      </c>
      <c r="G13682" s="19" t="s">
        <v>10733</v>
      </c>
      <c r="H13682" s="41">
        <v>1</v>
      </c>
      <c r="I13682" s="41">
        <v>5</v>
      </c>
      <c r="J13682" s="41">
        <v>10</v>
      </c>
      <c r="K13682" s="44">
        <v>150</v>
      </c>
      <c r="L13682" s="20">
        <v>5422309.9999999991</v>
      </c>
      <c r="M13682" s="19" t="s">
        <v>11</v>
      </c>
      <c r="N13682" s="28" t="s">
        <v>15953</v>
      </c>
    </row>
    <row r="13683" spans="1:14" ht="105" x14ac:dyDescent="0.25">
      <c r="A13683" s="27" t="s">
        <v>12268</v>
      </c>
      <c r="B13683" s="19" t="s">
        <v>17014</v>
      </c>
      <c r="C13683" s="19" t="s">
        <v>16850</v>
      </c>
      <c r="D13683" s="38" t="s">
        <v>16160</v>
      </c>
      <c r="E13683" s="38" t="s">
        <v>12430</v>
      </c>
      <c r="F13683" s="41" t="s">
        <v>5588</v>
      </c>
      <c r="G13683" s="19" t="s">
        <v>10733</v>
      </c>
      <c r="H13683" s="41">
        <v>1</v>
      </c>
      <c r="I13683" s="41">
        <v>5</v>
      </c>
      <c r="J13683" s="41">
        <v>10</v>
      </c>
      <c r="K13683" s="44">
        <v>55</v>
      </c>
      <c r="L13683" s="20">
        <v>4950000</v>
      </c>
      <c r="M13683" s="19" t="s">
        <v>11</v>
      </c>
      <c r="N13683" s="28" t="s">
        <v>15953</v>
      </c>
    </row>
    <row r="13684" spans="1:14" ht="45" x14ac:dyDescent="0.25">
      <c r="A13684" s="27" t="s">
        <v>12268</v>
      </c>
      <c r="B13684" s="19" t="s">
        <v>17014</v>
      </c>
      <c r="C13684" s="19" t="s">
        <v>16850</v>
      </c>
      <c r="D13684" s="38" t="s">
        <v>16160</v>
      </c>
      <c r="E13684" s="38" t="s">
        <v>12431</v>
      </c>
      <c r="F13684" s="41" t="s">
        <v>5588</v>
      </c>
      <c r="G13684" s="19" t="s">
        <v>10733</v>
      </c>
      <c r="H13684" s="41">
        <v>1</v>
      </c>
      <c r="I13684" s="41">
        <v>5</v>
      </c>
      <c r="J13684" s="41">
        <v>10</v>
      </c>
      <c r="K13684" s="44">
        <v>40</v>
      </c>
      <c r="L13684" s="20">
        <v>2400000</v>
      </c>
      <c r="M13684" s="19" t="s">
        <v>11</v>
      </c>
      <c r="N13684" s="28" t="s">
        <v>15953</v>
      </c>
    </row>
    <row r="13685" spans="1:14" ht="30" x14ac:dyDescent="0.25">
      <c r="A13685" s="27" t="s">
        <v>12268</v>
      </c>
      <c r="B13685" s="19" t="s">
        <v>17014</v>
      </c>
      <c r="C13685" s="19" t="s">
        <v>16850</v>
      </c>
      <c r="D13685" s="38" t="s">
        <v>16160</v>
      </c>
      <c r="E13685" s="38" t="s">
        <v>12432</v>
      </c>
      <c r="F13685" s="41" t="s">
        <v>1384</v>
      </c>
      <c r="G13685" s="19" t="s">
        <v>10733</v>
      </c>
      <c r="H13685" s="41">
        <v>1</v>
      </c>
      <c r="I13685" s="41">
        <v>5</v>
      </c>
      <c r="J13685" s="41">
        <v>10</v>
      </c>
      <c r="K13685" s="44">
        <v>3</v>
      </c>
      <c r="L13685" s="20">
        <v>40068</v>
      </c>
      <c r="M13685" s="19" t="s">
        <v>11</v>
      </c>
      <c r="N13685" s="28" t="s">
        <v>15953</v>
      </c>
    </row>
    <row r="13686" spans="1:14" ht="30" x14ac:dyDescent="0.25">
      <c r="A13686" s="27" t="s">
        <v>12268</v>
      </c>
      <c r="B13686" s="19" t="s">
        <v>17014</v>
      </c>
      <c r="C13686" s="19" t="s">
        <v>16850</v>
      </c>
      <c r="D13686" s="38" t="s">
        <v>16160</v>
      </c>
      <c r="E13686" s="38" t="s">
        <v>12433</v>
      </c>
      <c r="F13686" s="41" t="s">
        <v>5588</v>
      </c>
      <c r="G13686" s="19" t="s">
        <v>10733</v>
      </c>
      <c r="H13686" s="41">
        <v>1</v>
      </c>
      <c r="I13686" s="41">
        <v>5</v>
      </c>
      <c r="J13686" s="41">
        <v>10</v>
      </c>
      <c r="K13686" s="44">
        <v>1</v>
      </c>
      <c r="L13686" s="20">
        <v>92190</v>
      </c>
      <c r="M13686" s="19" t="s">
        <v>11</v>
      </c>
      <c r="N13686" s="28" t="s">
        <v>15953</v>
      </c>
    </row>
    <row r="13687" spans="1:14" ht="30" x14ac:dyDescent="0.25">
      <c r="A13687" s="27" t="s">
        <v>12268</v>
      </c>
      <c r="B13687" s="19" t="s">
        <v>17014</v>
      </c>
      <c r="C13687" s="19" t="s">
        <v>16850</v>
      </c>
      <c r="D13687" s="38" t="s">
        <v>16160</v>
      </c>
      <c r="E13687" s="38" t="s">
        <v>12434</v>
      </c>
      <c r="F13687" s="41" t="s">
        <v>5588</v>
      </c>
      <c r="G13687" s="19" t="s">
        <v>10733</v>
      </c>
      <c r="H13687" s="41">
        <v>1</v>
      </c>
      <c r="I13687" s="41">
        <v>5</v>
      </c>
      <c r="J13687" s="41">
        <v>10</v>
      </c>
      <c r="K13687" s="44">
        <v>4</v>
      </c>
      <c r="L13687" s="20">
        <v>99960</v>
      </c>
      <c r="M13687" s="19" t="s">
        <v>11</v>
      </c>
      <c r="N13687" s="28" t="s">
        <v>15953</v>
      </c>
    </row>
    <row r="13688" spans="1:14" ht="30" x14ac:dyDescent="0.25">
      <c r="A13688" s="27" t="s">
        <v>12268</v>
      </c>
      <c r="B13688" s="19" t="s">
        <v>17014</v>
      </c>
      <c r="C13688" s="19" t="s">
        <v>16850</v>
      </c>
      <c r="D13688" s="38" t="s">
        <v>16160</v>
      </c>
      <c r="E13688" s="38" t="s">
        <v>12435</v>
      </c>
      <c r="F13688" s="41" t="s">
        <v>5588</v>
      </c>
      <c r="G13688" s="19" t="s">
        <v>10733</v>
      </c>
      <c r="H13688" s="41">
        <v>1</v>
      </c>
      <c r="I13688" s="41">
        <v>5</v>
      </c>
      <c r="J13688" s="41">
        <v>10</v>
      </c>
      <c r="K13688" s="44">
        <v>1</v>
      </c>
      <c r="L13688" s="20">
        <v>89670</v>
      </c>
      <c r="M13688" s="19" t="s">
        <v>11</v>
      </c>
      <c r="N13688" s="28" t="s">
        <v>15953</v>
      </c>
    </row>
    <row r="13689" spans="1:14" ht="30" x14ac:dyDescent="0.25">
      <c r="A13689" s="27" t="s">
        <v>12268</v>
      </c>
      <c r="B13689" s="19" t="s">
        <v>17014</v>
      </c>
      <c r="C13689" s="19" t="s">
        <v>16850</v>
      </c>
      <c r="D13689" s="38" t="s">
        <v>16160</v>
      </c>
      <c r="E13689" s="38" t="s">
        <v>12436</v>
      </c>
      <c r="F13689" s="41" t="s">
        <v>1584</v>
      </c>
      <c r="G13689" s="19" t="s">
        <v>10733</v>
      </c>
      <c r="H13689" s="41">
        <v>1</v>
      </c>
      <c r="I13689" s="41">
        <v>5</v>
      </c>
      <c r="J13689" s="41">
        <v>10</v>
      </c>
      <c r="K13689" s="44">
        <v>1</v>
      </c>
      <c r="L13689" s="20">
        <v>34650</v>
      </c>
      <c r="M13689" s="19" t="s">
        <v>11</v>
      </c>
      <c r="N13689" s="28" t="s">
        <v>15953</v>
      </c>
    </row>
    <row r="13690" spans="1:14" ht="30" x14ac:dyDescent="0.25">
      <c r="A13690" s="27" t="s">
        <v>12268</v>
      </c>
      <c r="B13690" s="19" t="s">
        <v>17014</v>
      </c>
      <c r="C13690" s="19" t="s">
        <v>16850</v>
      </c>
      <c r="D13690" s="38" t="s">
        <v>16160</v>
      </c>
      <c r="E13690" s="38" t="s">
        <v>12437</v>
      </c>
      <c r="F13690" s="41" t="s">
        <v>1384</v>
      </c>
      <c r="G13690" s="19" t="s">
        <v>10733</v>
      </c>
      <c r="H13690" s="41">
        <v>1</v>
      </c>
      <c r="I13690" s="41">
        <v>5</v>
      </c>
      <c r="J13690" s="41">
        <v>10</v>
      </c>
      <c r="K13690" s="44">
        <v>10</v>
      </c>
      <c r="L13690" s="20">
        <v>280350</v>
      </c>
      <c r="M13690" s="19" t="s">
        <v>11</v>
      </c>
      <c r="N13690" s="28" t="s">
        <v>15953</v>
      </c>
    </row>
    <row r="13691" spans="1:14" ht="30" x14ac:dyDescent="0.25">
      <c r="A13691" s="27" t="s">
        <v>12268</v>
      </c>
      <c r="B13691" s="19" t="s">
        <v>17014</v>
      </c>
      <c r="C13691" s="19" t="s">
        <v>16850</v>
      </c>
      <c r="D13691" s="38" t="s">
        <v>16160</v>
      </c>
      <c r="E13691" s="38" t="s">
        <v>12438</v>
      </c>
      <c r="F13691" s="41" t="s">
        <v>5577</v>
      </c>
      <c r="G13691" s="19" t="s">
        <v>10733</v>
      </c>
      <c r="H13691" s="41">
        <v>1</v>
      </c>
      <c r="I13691" s="41">
        <v>5</v>
      </c>
      <c r="J13691" s="41">
        <v>10</v>
      </c>
      <c r="K13691" s="44">
        <v>1</v>
      </c>
      <c r="L13691" s="20">
        <v>58000</v>
      </c>
      <c r="M13691" s="19" t="s">
        <v>11</v>
      </c>
      <c r="N13691" s="28" t="s">
        <v>15953</v>
      </c>
    </row>
    <row r="13692" spans="1:14" ht="30" x14ac:dyDescent="0.25">
      <c r="A13692" s="27" t="s">
        <v>12268</v>
      </c>
      <c r="B13692" s="19" t="s">
        <v>17014</v>
      </c>
      <c r="C13692" s="19" t="s">
        <v>16850</v>
      </c>
      <c r="D13692" s="38" t="s">
        <v>16160</v>
      </c>
      <c r="E13692" s="38" t="s">
        <v>12439</v>
      </c>
      <c r="F13692" s="41" t="s">
        <v>5577</v>
      </c>
      <c r="G13692" s="19" t="s">
        <v>10733</v>
      </c>
      <c r="H13692" s="41">
        <v>1</v>
      </c>
      <c r="I13692" s="41">
        <v>5</v>
      </c>
      <c r="J13692" s="41">
        <v>10</v>
      </c>
      <c r="K13692" s="44">
        <v>1</v>
      </c>
      <c r="L13692" s="20">
        <v>40000</v>
      </c>
      <c r="M13692" s="19" t="s">
        <v>11</v>
      </c>
      <c r="N13692" s="28" t="s">
        <v>15953</v>
      </c>
    </row>
    <row r="13693" spans="1:14" ht="30" x14ac:dyDescent="0.25">
      <c r="A13693" s="27" t="s">
        <v>12268</v>
      </c>
      <c r="B13693" s="19" t="s">
        <v>17014</v>
      </c>
      <c r="C13693" s="19" t="s">
        <v>16850</v>
      </c>
      <c r="D13693" s="38" t="s">
        <v>16160</v>
      </c>
      <c r="E13693" s="38" t="s">
        <v>12440</v>
      </c>
      <c r="F13693" s="41" t="s">
        <v>1384</v>
      </c>
      <c r="G13693" s="19" t="s">
        <v>10733</v>
      </c>
      <c r="H13693" s="41">
        <v>1</v>
      </c>
      <c r="I13693" s="41">
        <v>5</v>
      </c>
      <c r="J13693" s="41">
        <v>10</v>
      </c>
      <c r="K13693" s="44">
        <v>20</v>
      </c>
      <c r="L13693" s="20">
        <v>220000</v>
      </c>
      <c r="M13693" s="19" t="s">
        <v>11</v>
      </c>
      <c r="N13693" s="28" t="s">
        <v>15953</v>
      </c>
    </row>
    <row r="13694" spans="1:14" ht="30" x14ac:dyDescent="0.25">
      <c r="A13694" s="27" t="s">
        <v>12268</v>
      </c>
      <c r="B13694" s="19" t="s">
        <v>17014</v>
      </c>
      <c r="C13694" s="19" t="s">
        <v>16850</v>
      </c>
      <c r="D13694" s="38" t="s">
        <v>16160</v>
      </c>
      <c r="E13694" s="38" t="s">
        <v>12441</v>
      </c>
      <c r="F13694" s="41" t="s">
        <v>5588</v>
      </c>
      <c r="G13694" s="19" t="s">
        <v>10733</v>
      </c>
      <c r="H13694" s="41">
        <v>1</v>
      </c>
      <c r="I13694" s="41">
        <v>5</v>
      </c>
      <c r="J13694" s="41">
        <v>10</v>
      </c>
      <c r="K13694" s="44">
        <v>1</v>
      </c>
      <c r="L13694" s="20">
        <v>105042</v>
      </c>
      <c r="M13694" s="19" t="s">
        <v>11</v>
      </c>
      <c r="N13694" s="28" t="s">
        <v>15953</v>
      </c>
    </row>
    <row r="13695" spans="1:14" ht="30" x14ac:dyDescent="0.25">
      <c r="A13695" s="27" t="s">
        <v>12268</v>
      </c>
      <c r="B13695" s="19" t="s">
        <v>17014</v>
      </c>
      <c r="C13695" s="19" t="s">
        <v>16850</v>
      </c>
      <c r="D13695" s="38" t="s">
        <v>16160</v>
      </c>
      <c r="E13695" s="38" t="s">
        <v>12442</v>
      </c>
      <c r="F13695" s="41" t="s">
        <v>1384</v>
      </c>
      <c r="G13695" s="19" t="s">
        <v>10733</v>
      </c>
      <c r="H13695" s="41">
        <v>1</v>
      </c>
      <c r="I13695" s="41">
        <v>5</v>
      </c>
      <c r="J13695" s="41">
        <v>10</v>
      </c>
      <c r="K13695" s="44">
        <v>8</v>
      </c>
      <c r="L13695" s="20">
        <v>409920</v>
      </c>
      <c r="M13695" s="19" t="s">
        <v>11</v>
      </c>
      <c r="N13695" s="28" t="s">
        <v>15953</v>
      </c>
    </row>
    <row r="13696" spans="1:14" ht="30" x14ac:dyDescent="0.25">
      <c r="A13696" s="27" t="s">
        <v>12268</v>
      </c>
      <c r="B13696" s="19" t="s">
        <v>17014</v>
      </c>
      <c r="C13696" s="19" t="s">
        <v>16850</v>
      </c>
      <c r="D13696" s="38" t="s">
        <v>16160</v>
      </c>
      <c r="E13696" s="38" t="s">
        <v>12443</v>
      </c>
      <c r="F13696" s="41" t="s">
        <v>1384</v>
      </c>
      <c r="G13696" s="19" t="s">
        <v>10733</v>
      </c>
      <c r="H13696" s="41">
        <v>1</v>
      </c>
      <c r="I13696" s="41">
        <v>5</v>
      </c>
      <c r="J13696" s="41">
        <v>10</v>
      </c>
      <c r="K13696" s="44">
        <v>20</v>
      </c>
      <c r="L13696" s="20">
        <v>562800</v>
      </c>
      <c r="M13696" s="19" t="s">
        <v>11</v>
      </c>
      <c r="N13696" s="28" t="s">
        <v>15953</v>
      </c>
    </row>
    <row r="13697" spans="1:14" ht="30" x14ac:dyDescent="0.25">
      <c r="A13697" s="27" t="s">
        <v>12268</v>
      </c>
      <c r="B13697" s="19" t="s">
        <v>17014</v>
      </c>
      <c r="C13697" s="19" t="s">
        <v>16850</v>
      </c>
      <c r="D13697" s="38" t="s">
        <v>16160</v>
      </c>
      <c r="E13697" s="38" t="s">
        <v>10989</v>
      </c>
      <c r="F13697" s="41" t="s">
        <v>5592</v>
      </c>
      <c r="G13697" s="19" t="s">
        <v>10733</v>
      </c>
      <c r="H13697" s="41">
        <v>1</v>
      </c>
      <c r="I13697" s="41">
        <v>5</v>
      </c>
      <c r="J13697" s="41">
        <v>10</v>
      </c>
      <c r="K13697" s="44">
        <v>20</v>
      </c>
      <c r="L13697" s="20">
        <v>896700</v>
      </c>
      <c r="M13697" s="19" t="s">
        <v>11</v>
      </c>
      <c r="N13697" s="28" t="s">
        <v>15953</v>
      </c>
    </row>
    <row r="13698" spans="1:14" ht="30" x14ac:dyDescent="0.25">
      <c r="A13698" s="27" t="s">
        <v>12268</v>
      </c>
      <c r="B13698" s="19" t="s">
        <v>17014</v>
      </c>
      <c r="C13698" s="19" t="s">
        <v>16850</v>
      </c>
      <c r="D13698" s="38" t="s">
        <v>16160</v>
      </c>
      <c r="E13698" s="38" t="s">
        <v>12444</v>
      </c>
      <c r="F13698" s="41" t="s">
        <v>91</v>
      </c>
      <c r="G13698" s="19" t="s">
        <v>10733</v>
      </c>
      <c r="H13698" s="41">
        <v>1</v>
      </c>
      <c r="I13698" s="41">
        <v>5</v>
      </c>
      <c r="J13698" s="41">
        <v>10</v>
      </c>
      <c r="K13698" s="44">
        <v>1</v>
      </c>
      <c r="L13698" s="20">
        <v>147315</v>
      </c>
      <c r="M13698" s="19" t="s">
        <v>16732</v>
      </c>
      <c r="N13698" s="28" t="s">
        <v>15953</v>
      </c>
    </row>
    <row r="13699" spans="1:14" ht="45" x14ac:dyDescent="0.25">
      <c r="A13699" s="27" t="s">
        <v>12268</v>
      </c>
      <c r="B13699" s="19" t="s">
        <v>17014</v>
      </c>
      <c r="C13699" s="19" t="s">
        <v>16747</v>
      </c>
      <c r="D13699" s="38" t="s">
        <v>16057</v>
      </c>
      <c r="E13699" s="38" t="s">
        <v>12445</v>
      </c>
      <c r="F13699" s="41">
        <v>53131608</v>
      </c>
      <c r="G13699" s="19" t="s">
        <v>12283</v>
      </c>
      <c r="H13699" s="41">
        <v>11</v>
      </c>
      <c r="I13699" s="41">
        <v>1</v>
      </c>
      <c r="J13699" s="41">
        <v>10</v>
      </c>
      <c r="K13699" s="44">
        <v>40</v>
      </c>
      <c r="L13699" s="20">
        <v>2996200</v>
      </c>
      <c r="M13699" s="19" t="s">
        <v>11</v>
      </c>
      <c r="N13699" s="28" t="s">
        <v>15953</v>
      </c>
    </row>
    <row r="13700" spans="1:14" ht="45" x14ac:dyDescent="0.25">
      <c r="A13700" s="27" t="s">
        <v>12268</v>
      </c>
      <c r="B13700" s="19" t="s">
        <v>17014</v>
      </c>
      <c r="C13700" s="19" t="s">
        <v>16747</v>
      </c>
      <c r="D13700" s="38" t="s">
        <v>16057</v>
      </c>
      <c r="E13700" s="38" t="s">
        <v>16547</v>
      </c>
      <c r="F13700" s="41">
        <v>47131826</v>
      </c>
      <c r="G13700" s="19" t="s">
        <v>12310</v>
      </c>
      <c r="H13700" s="41">
        <v>1</v>
      </c>
      <c r="I13700" s="41">
        <v>5</v>
      </c>
      <c r="J13700" s="41">
        <v>10</v>
      </c>
      <c r="K13700" s="44">
        <v>36</v>
      </c>
      <c r="L13700" s="20">
        <v>2142000</v>
      </c>
      <c r="M13700" s="19" t="s">
        <v>11</v>
      </c>
      <c r="N13700" s="28" t="s">
        <v>15953</v>
      </c>
    </row>
    <row r="13701" spans="1:14" ht="45" x14ac:dyDescent="0.25">
      <c r="A13701" s="27" t="s">
        <v>12268</v>
      </c>
      <c r="B13701" s="19" t="s">
        <v>17014</v>
      </c>
      <c r="C13701" s="19" t="s">
        <v>16747</v>
      </c>
      <c r="D13701" s="38" t="s">
        <v>16057</v>
      </c>
      <c r="E13701" s="38" t="s">
        <v>12446</v>
      </c>
      <c r="F13701" s="41">
        <v>47131826</v>
      </c>
      <c r="G13701" s="19" t="s">
        <v>12310</v>
      </c>
      <c r="H13701" s="41">
        <v>1</v>
      </c>
      <c r="I13701" s="41">
        <v>5</v>
      </c>
      <c r="J13701" s="41">
        <v>10</v>
      </c>
      <c r="K13701" s="44">
        <v>3</v>
      </c>
      <c r="L13701" s="20">
        <v>8925000</v>
      </c>
      <c r="M13701" s="19" t="s">
        <v>11</v>
      </c>
      <c r="N13701" s="28" t="s">
        <v>15953</v>
      </c>
    </row>
    <row r="13702" spans="1:14" ht="45" x14ac:dyDescent="0.25">
      <c r="A13702" s="27" t="s">
        <v>12268</v>
      </c>
      <c r="B13702" s="19" t="s">
        <v>17014</v>
      </c>
      <c r="C13702" s="19" t="s">
        <v>16747</v>
      </c>
      <c r="D13702" s="38" t="s">
        <v>16057</v>
      </c>
      <c r="E13702" s="38" t="s">
        <v>12447</v>
      </c>
      <c r="F13702" s="41">
        <v>47131800</v>
      </c>
      <c r="G13702" s="19" t="s">
        <v>12310</v>
      </c>
      <c r="H13702" s="41">
        <v>1</v>
      </c>
      <c r="I13702" s="41">
        <v>5</v>
      </c>
      <c r="J13702" s="41">
        <v>10</v>
      </c>
      <c r="K13702" s="44">
        <v>18</v>
      </c>
      <c r="L13702" s="20">
        <v>128520000</v>
      </c>
      <c r="M13702" s="19" t="s">
        <v>15960</v>
      </c>
      <c r="N13702" s="28" t="s">
        <v>15953</v>
      </c>
    </row>
    <row r="13703" spans="1:14" ht="45" x14ac:dyDescent="0.25">
      <c r="A13703" s="27" t="s">
        <v>12268</v>
      </c>
      <c r="B13703" s="19" t="s">
        <v>17014</v>
      </c>
      <c r="C13703" s="19" t="s">
        <v>16747</v>
      </c>
      <c r="D13703" s="38" t="s">
        <v>16057</v>
      </c>
      <c r="E13703" s="38" t="s">
        <v>12448</v>
      </c>
      <c r="F13703" s="41">
        <v>47131800</v>
      </c>
      <c r="G13703" s="19" t="s">
        <v>12310</v>
      </c>
      <c r="H13703" s="41">
        <v>1</v>
      </c>
      <c r="I13703" s="41">
        <v>5</v>
      </c>
      <c r="J13703" s="41">
        <v>10</v>
      </c>
      <c r="K13703" s="44">
        <v>2</v>
      </c>
      <c r="L13703" s="20">
        <v>10710000</v>
      </c>
      <c r="M13703" s="19" t="s">
        <v>15960</v>
      </c>
      <c r="N13703" s="28" t="s">
        <v>15953</v>
      </c>
    </row>
    <row r="13704" spans="1:14" ht="45" x14ac:dyDescent="0.25">
      <c r="A13704" s="27" t="s">
        <v>12268</v>
      </c>
      <c r="B13704" s="19" t="s">
        <v>17014</v>
      </c>
      <c r="C13704" s="19" t="s">
        <v>16747</v>
      </c>
      <c r="D13704" s="38" t="s">
        <v>16057</v>
      </c>
      <c r="E13704" s="38" t="s">
        <v>12449</v>
      </c>
      <c r="F13704" s="41">
        <v>47131800</v>
      </c>
      <c r="G13704" s="19" t="s">
        <v>12310</v>
      </c>
      <c r="H13704" s="41">
        <v>1</v>
      </c>
      <c r="I13704" s="41">
        <v>5</v>
      </c>
      <c r="J13704" s="41">
        <v>10</v>
      </c>
      <c r="K13704" s="44">
        <v>6</v>
      </c>
      <c r="L13704" s="20">
        <v>33915000</v>
      </c>
      <c r="M13704" s="19" t="s">
        <v>15960</v>
      </c>
      <c r="N13704" s="28" t="s">
        <v>15953</v>
      </c>
    </row>
    <row r="13705" spans="1:14" ht="45" x14ac:dyDescent="0.25">
      <c r="A13705" s="27" t="s">
        <v>12268</v>
      </c>
      <c r="B13705" s="19" t="s">
        <v>17014</v>
      </c>
      <c r="C13705" s="19" t="s">
        <v>16747</v>
      </c>
      <c r="D13705" s="38" t="s">
        <v>16057</v>
      </c>
      <c r="E13705" s="38" t="s">
        <v>12450</v>
      </c>
      <c r="F13705" s="41">
        <v>47131800</v>
      </c>
      <c r="G13705" s="19" t="s">
        <v>12310</v>
      </c>
      <c r="H13705" s="41">
        <v>1</v>
      </c>
      <c r="I13705" s="41">
        <v>5</v>
      </c>
      <c r="J13705" s="41">
        <v>10</v>
      </c>
      <c r="K13705" s="44">
        <v>6</v>
      </c>
      <c r="L13705" s="20">
        <v>33915000</v>
      </c>
      <c r="M13705" s="19" t="s">
        <v>15960</v>
      </c>
      <c r="N13705" s="28" t="s">
        <v>15953</v>
      </c>
    </row>
    <row r="13706" spans="1:14" ht="45" x14ac:dyDescent="0.25">
      <c r="A13706" s="27" t="s">
        <v>12268</v>
      </c>
      <c r="B13706" s="19" t="s">
        <v>17014</v>
      </c>
      <c r="C13706" s="19" t="s">
        <v>16747</v>
      </c>
      <c r="D13706" s="38" t="s">
        <v>16057</v>
      </c>
      <c r="E13706" s="38" t="s">
        <v>12451</v>
      </c>
      <c r="F13706" s="41">
        <v>47131800</v>
      </c>
      <c r="G13706" s="19" t="s">
        <v>12310</v>
      </c>
      <c r="H13706" s="41">
        <v>1</v>
      </c>
      <c r="I13706" s="41">
        <v>5</v>
      </c>
      <c r="J13706" s="41">
        <v>10</v>
      </c>
      <c r="K13706" s="44">
        <v>2</v>
      </c>
      <c r="L13706" s="20">
        <v>27222322.000000007</v>
      </c>
      <c r="M13706" s="19" t="s">
        <v>15960</v>
      </c>
      <c r="N13706" s="28" t="s">
        <v>15953</v>
      </c>
    </row>
    <row r="13707" spans="1:14" ht="45" x14ac:dyDescent="0.25">
      <c r="A13707" s="27" t="s">
        <v>12268</v>
      </c>
      <c r="B13707" s="19" t="s">
        <v>17014</v>
      </c>
      <c r="C13707" s="19" t="s">
        <v>16747</v>
      </c>
      <c r="D13707" s="38" t="s">
        <v>16057</v>
      </c>
      <c r="E13707" s="38" t="s">
        <v>12452</v>
      </c>
      <c r="F13707" s="41">
        <v>47131905</v>
      </c>
      <c r="G13707" s="19" t="s">
        <v>12310</v>
      </c>
      <c r="H13707" s="41">
        <v>1</v>
      </c>
      <c r="I13707" s="41">
        <v>5</v>
      </c>
      <c r="J13707" s="41">
        <v>10</v>
      </c>
      <c r="K13707" s="44">
        <v>3</v>
      </c>
      <c r="L13707" s="20">
        <v>8478750</v>
      </c>
      <c r="M13707" s="19" t="s">
        <v>11</v>
      </c>
      <c r="N13707" s="28" t="s">
        <v>15953</v>
      </c>
    </row>
    <row r="13708" spans="1:14" ht="45" x14ac:dyDescent="0.25">
      <c r="A13708" s="27" t="s">
        <v>12268</v>
      </c>
      <c r="B13708" s="19" t="s">
        <v>17014</v>
      </c>
      <c r="C13708" s="19" t="s">
        <v>16747</v>
      </c>
      <c r="D13708" s="38" t="s">
        <v>16057</v>
      </c>
      <c r="E13708" s="38" t="s">
        <v>16548</v>
      </c>
      <c r="F13708" s="41">
        <v>47131820</v>
      </c>
      <c r="G13708" s="19" t="s">
        <v>12310</v>
      </c>
      <c r="H13708" s="41">
        <v>1</v>
      </c>
      <c r="I13708" s="41">
        <v>5</v>
      </c>
      <c r="J13708" s="41">
        <v>10</v>
      </c>
      <c r="K13708" s="44">
        <v>40</v>
      </c>
      <c r="L13708" s="20">
        <v>542640</v>
      </c>
      <c r="M13708" s="19" t="s">
        <v>11</v>
      </c>
      <c r="N13708" s="28" t="s">
        <v>15953</v>
      </c>
    </row>
    <row r="13709" spans="1:14" ht="45" x14ac:dyDescent="0.25">
      <c r="A13709" s="27" t="s">
        <v>12268</v>
      </c>
      <c r="B13709" s="19" t="s">
        <v>17014</v>
      </c>
      <c r="C13709" s="19" t="s">
        <v>16747</v>
      </c>
      <c r="D13709" s="38" t="s">
        <v>16057</v>
      </c>
      <c r="E13709" s="38" t="s">
        <v>16549</v>
      </c>
      <c r="F13709" s="41">
        <v>47131820</v>
      </c>
      <c r="G13709" s="19" t="s">
        <v>12310</v>
      </c>
      <c r="H13709" s="41">
        <v>1</v>
      </c>
      <c r="I13709" s="41">
        <v>5</v>
      </c>
      <c r="J13709" s="41">
        <v>10</v>
      </c>
      <c r="K13709" s="44">
        <v>40</v>
      </c>
      <c r="L13709" s="20">
        <v>2261000</v>
      </c>
      <c r="M13709" s="19" t="s">
        <v>11</v>
      </c>
      <c r="N13709" s="28" t="s">
        <v>15953</v>
      </c>
    </row>
    <row r="13710" spans="1:14" ht="45" x14ac:dyDescent="0.25">
      <c r="A13710" s="27" t="s">
        <v>12268</v>
      </c>
      <c r="B13710" s="19" t="s">
        <v>17014</v>
      </c>
      <c r="C13710" s="19" t="s">
        <v>16747</v>
      </c>
      <c r="D13710" s="38" t="s">
        <v>16057</v>
      </c>
      <c r="E13710" s="38" t="s">
        <v>12453</v>
      </c>
      <c r="F13710" s="41">
        <v>47131800</v>
      </c>
      <c r="G13710" s="19" t="s">
        <v>12310</v>
      </c>
      <c r="H13710" s="41">
        <v>1</v>
      </c>
      <c r="I13710" s="41">
        <v>5</v>
      </c>
      <c r="J13710" s="41">
        <v>10</v>
      </c>
      <c r="K13710" s="44">
        <v>63</v>
      </c>
      <c r="L13710" s="20">
        <v>13179726</v>
      </c>
      <c r="M13710" s="19" t="s">
        <v>15960</v>
      </c>
      <c r="N13710" s="28" t="s">
        <v>15953</v>
      </c>
    </row>
    <row r="13711" spans="1:14" ht="45" x14ac:dyDescent="0.25">
      <c r="A13711" s="27" t="s">
        <v>12268</v>
      </c>
      <c r="B13711" s="19" t="s">
        <v>17014</v>
      </c>
      <c r="C13711" s="19" t="s">
        <v>16747</v>
      </c>
      <c r="D13711" s="38" t="s">
        <v>16057</v>
      </c>
      <c r="E13711" s="38" t="s">
        <v>16550</v>
      </c>
      <c r="F13711" s="41">
        <v>47131820</v>
      </c>
      <c r="G13711" s="19" t="s">
        <v>12310</v>
      </c>
      <c r="H13711" s="41">
        <v>1</v>
      </c>
      <c r="I13711" s="41">
        <v>5</v>
      </c>
      <c r="J13711" s="41">
        <v>10</v>
      </c>
      <c r="K13711" s="44">
        <v>37</v>
      </c>
      <c r="L13711" s="20">
        <v>1884484</v>
      </c>
      <c r="M13711" s="19" t="s">
        <v>11</v>
      </c>
      <c r="N13711" s="28" t="s">
        <v>15953</v>
      </c>
    </row>
    <row r="13712" spans="1:14" ht="45" x14ac:dyDescent="0.25">
      <c r="A13712" s="27" t="s">
        <v>12268</v>
      </c>
      <c r="B13712" s="19" t="s">
        <v>17014</v>
      </c>
      <c r="C13712" s="19" t="s">
        <v>16747</v>
      </c>
      <c r="D13712" s="38" t="s">
        <v>16057</v>
      </c>
      <c r="E13712" s="38" t="s">
        <v>16550</v>
      </c>
      <c r="F13712" s="41">
        <v>47131820</v>
      </c>
      <c r="G13712" s="19" t="s">
        <v>12310</v>
      </c>
      <c r="H13712" s="41">
        <v>1</v>
      </c>
      <c r="I13712" s="41">
        <v>5</v>
      </c>
      <c r="J13712" s="41">
        <v>10</v>
      </c>
      <c r="K13712" s="44">
        <v>1</v>
      </c>
      <c r="L13712" s="20">
        <v>38705.040000000001</v>
      </c>
      <c r="M13712" s="19" t="s">
        <v>11</v>
      </c>
      <c r="N13712" s="28" t="s">
        <v>15953</v>
      </c>
    </row>
    <row r="13713" spans="1:14" ht="30" x14ac:dyDescent="0.25">
      <c r="A13713" s="27" t="s">
        <v>12268</v>
      </c>
      <c r="B13713" s="19" t="s">
        <v>17014</v>
      </c>
      <c r="C13713" s="19" t="s">
        <v>16741</v>
      </c>
      <c r="D13713" s="38" t="s">
        <v>16051</v>
      </c>
      <c r="E13713" s="38" t="s">
        <v>12454</v>
      </c>
      <c r="F13713" s="41">
        <v>31201601</v>
      </c>
      <c r="G13713" s="19" t="s">
        <v>614</v>
      </c>
      <c r="H13713" s="41">
        <v>1</v>
      </c>
      <c r="I13713" s="41">
        <v>5</v>
      </c>
      <c r="J13713" s="41">
        <v>10</v>
      </c>
      <c r="K13713" s="44">
        <v>4</v>
      </c>
      <c r="L13713" s="20">
        <v>361550.96</v>
      </c>
      <c r="M13713" s="19" t="s">
        <v>11</v>
      </c>
      <c r="N13713" s="28" t="s">
        <v>15953</v>
      </c>
    </row>
    <row r="13714" spans="1:14" ht="30" x14ac:dyDescent="0.25">
      <c r="A13714" s="27" t="s">
        <v>12268</v>
      </c>
      <c r="B13714" s="19" t="s">
        <v>17014</v>
      </c>
      <c r="C13714" s="19" t="s">
        <v>16741</v>
      </c>
      <c r="D13714" s="38" t="s">
        <v>16051</v>
      </c>
      <c r="E13714" s="38" t="s">
        <v>12455</v>
      </c>
      <c r="F13714" s="41">
        <v>73151703</v>
      </c>
      <c r="G13714" s="19" t="s">
        <v>614</v>
      </c>
      <c r="H13714" s="41">
        <v>1</v>
      </c>
      <c r="I13714" s="41">
        <v>5</v>
      </c>
      <c r="J13714" s="41">
        <v>10</v>
      </c>
      <c r="K13714" s="44">
        <v>7</v>
      </c>
      <c r="L13714" s="20">
        <v>303772.27</v>
      </c>
      <c r="M13714" s="19" t="s">
        <v>11</v>
      </c>
      <c r="N13714" s="28" t="s">
        <v>15953</v>
      </c>
    </row>
    <row r="13715" spans="1:14" ht="30" x14ac:dyDescent="0.25">
      <c r="A13715" s="27" t="s">
        <v>12268</v>
      </c>
      <c r="B13715" s="19" t="s">
        <v>17014</v>
      </c>
      <c r="C13715" s="19" t="s">
        <v>16741</v>
      </c>
      <c r="D13715" s="38" t="s">
        <v>16051</v>
      </c>
      <c r="E13715" s="38" t="s">
        <v>12456</v>
      </c>
      <c r="F13715" s="41">
        <v>40141615</v>
      </c>
      <c r="G13715" s="19" t="s">
        <v>614</v>
      </c>
      <c r="H13715" s="41">
        <v>1</v>
      </c>
      <c r="I13715" s="41">
        <v>5</v>
      </c>
      <c r="J13715" s="41">
        <v>10</v>
      </c>
      <c r="K13715" s="44">
        <v>13</v>
      </c>
      <c r="L13715" s="20">
        <v>123096.65000000001</v>
      </c>
      <c r="M13715" s="19" t="s">
        <v>11</v>
      </c>
      <c r="N13715" s="28" t="s">
        <v>15953</v>
      </c>
    </row>
    <row r="13716" spans="1:14" ht="30" x14ac:dyDescent="0.25">
      <c r="A13716" s="27" t="s">
        <v>12268</v>
      </c>
      <c r="B13716" s="19" t="s">
        <v>17014</v>
      </c>
      <c r="C13716" s="19" t="s">
        <v>16741</v>
      </c>
      <c r="D13716" s="38" t="s">
        <v>16051</v>
      </c>
      <c r="E13716" s="38" t="s">
        <v>12457</v>
      </c>
      <c r="F13716" s="41" t="s">
        <v>1841</v>
      </c>
      <c r="G13716" s="19" t="s">
        <v>10733</v>
      </c>
      <c r="H13716" s="41">
        <v>3</v>
      </c>
      <c r="I13716" s="41">
        <v>9</v>
      </c>
      <c r="J13716" s="41">
        <v>10</v>
      </c>
      <c r="K13716" s="44">
        <v>10</v>
      </c>
      <c r="L13716" s="20">
        <v>79610</v>
      </c>
      <c r="M13716" s="19" t="s">
        <v>11</v>
      </c>
      <c r="N13716" s="28" t="s">
        <v>15953</v>
      </c>
    </row>
    <row r="13717" spans="1:14" ht="30" x14ac:dyDescent="0.25">
      <c r="A13717" s="27" t="s">
        <v>12268</v>
      </c>
      <c r="B13717" s="19" t="s">
        <v>17014</v>
      </c>
      <c r="C13717" s="19" t="s">
        <v>16741</v>
      </c>
      <c r="D13717" s="38" t="s">
        <v>16051</v>
      </c>
      <c r="E13717" s="38" t="s">
        <v>12458</v>
      </c>
      <c r="F13717" s="41">
        <v>31201600</v>
      </c>
      <c r="G13717" s="19" t="s">
        <v>12310</v>
      </c>
      <c r="H13717" s="41">
        <v>1</v>
      </c>
      <c r="I13717" s="41">
        <v>5</v>
      </c>
      <c r="J13717" s="41">
        <v>10</v>
      </c>
      <c r="K13717" s="44">
        <v>2</v>
      </c>
      <c r="L13717" s="20">
        <v>8817900</v>
      </c>
      <c r="M13717" s="19" t="s">
        <v>11</v>
      </c>
      <c r="N13717" s="28" t="s">
        <v>15953</v>
      </c>
    </row>
    <row r="13718" spans="1:14" ht="30" x14ac:dyDescent="0.25">
      <c r="A13718" s="27" t="s">
        <v>12268</v>
      </c>
      <c r="B13718" s="19" t="s">
        <v>17014</v>
      </c>
      <c r="C13718" s="19" t="s">
        <v>16741</v>
      </c>
      <c r="D13718" s="38" t="s">
        <v>16051</v>
      </c>
      <c r="E13718" s="38" t="s">
        <v>12459</v>
      </c>
      <c r="F13718" s="41">
        <v>31201600</v>
      </c>
      <c r="G13718" s="19" t="s">
        <v>12310</v>
      </c>
      <c r="H13718" s="41">
        <v>1</v>
      </c>
      <c r="I13718" s="41">
        <v>5</v>
      </c>
      <c r="J13718" s="41">
        <v>10</v>
      </c>
      <c r="K13718" s="44">
        <v>1</v>
      </c>
      <c r="L13718" s="20">
        <v>4295900</v>
      </c>
      <c r="M13718" s="19" t="s">
        <v>11</v>
      </c>
      <c r="N13718" s="28" t="s">
        <v>15953</v>
      </c>
    </row>
    <row r="13719" spans="1:14" ht="30" x14ac:dyDescent="0.25">
      <c r="A13719" s="27" t="s">
        <v>12268</v>
      </c>
      <c r="B13719" s="19" t="s">
        <v>17014</v>
      </c>
      <c r="C13719" s="19" t="s">
        <v>16741</v>
      </c>
      <c r="D13719" s="38" t="s">
        <v>16051</v>
      </c>
      <c r="E13719" s="38" t="s">
        <v>12460</v>
      </c>
      <c r="F13719" s="41">
        <v>31201600</v>
      </c>
      <c r="G13719" s="19" t="s">
        <v>12310</v>
      </c>
      <c r="H13719" s="41">
        <v>1</v>
      </c>
      <c r="I13719" s="41">
        <v>5</v>
      </c>
      <c r="J13719" s="41">
        <v>10</v>
      </c>
      <c r="K13719" s="44">
        <v>36</v>
      </c>
      <c r="L13719" s="20">
        <v>29302560</v>
      </c>
      <c r="M13719" s="19" t="s">
        <v>11</v>
      </c>
      <c r="N13719" s="28" t="s">
        <v>15953</v>
      </c>
    </row>
    <row r="13720" spans="1:14" ht="30" x14ac:dyDescent="0.25">
      <c r="A13720" s="27" t="s">
        <v>12268</v>
      </c>
      <c r="B13720" s="19" t="s">
        <v>17014</v>
      </c>
      <c r="C13720" s="19" t="s">
        <v>16741</v>
      </c>
      <c r="D13720" s="38" t="s">
        <v>16051</v>
      </c>
      <c r="E13720" s="38" t="s">
        <v>12461</v>
      </c>
      <c r="F13720" s="41">
        <v>31201600</v>
      </c>
      <c r="G13720" s="19" t="s">
        <v>12310</v>
      </c>
      <c r="H13720" s="41">
        <v>1</v>
      </c>
      <c r="I13720" s="41">
        <v>5</v>
      </c>
      <c r="J13720" s="41">
        <v>10</v>
      </c>
      <c r="K13720" s="44">
        <v>6</v>
      </c>
      <c r="L13720" s="20">
        <v>305592</v>
      </c>
      <c r="M13720" s="19" t="s">
        <v>11</v>
      </c>
      <c r="N13720" s="28" t="s">
        <v>15953</v>
      </c>
    </row>
    <row r="13721" spans="1:14" ht="30" x14ac:dyDescent="0.25">
      <c r="A13721" s="27" t="s">
        <v>12268</v>
      </c>
      <c r="B13721" s="19" t="s">
        <v>17014</v>
      </c>
      <c r="C13721" s="19" t="s">
        <v>16741</v>
      </c>
      <c r="D13721" s="38" t="s">
        <v>16051</v>
      </c>
      <c r="E13721" s="38" t="s">
        <v>12462</v>
      </c>
      <c r="F13721" s="41">
        <v>31201600</v>
      </c>
      <c r="G13721" s="19" t="s">
        <v>12310</v>
      </c>
      <c r="H13721" s="41">
        <v>1</v>
      </c>
      <c r="I13721" s="41">
        <v>5</v>
      </c>
      <c r="J13721" s="41">
        <v>10</v>
      </c>
      <c r="K13721" s="44">
        <v>1</v>
      </c>
      <c r="L13721" s="20">
        <v>1356600</v>
      </c>
      <c r="M13721" s="19" t="s">
        <v>11</v>
      </c>
      <c r="N13721" s="28" t="s">
        <v>15953</v>
      </c>
    </row>
    <row r="13722" spans="1:14" ht="30" x14ac:dyDescent="0.25">
      <c r="A13722" s="27" t="s">
        <v>12268</v>
      </c>
      <c r="B13722" s="19" t="s">
        <v>17014</v>
      </c>
      <c r="C13722" s="19" t="s">
        <v>16741</v>
      </c>
      <c r="D13722" s="38" t="s">
        <v>16051</v>
      </c>
      <c r="E13722" s="38" t="s">
        <v>12463</v>
      </c>
      <c r="F13722" s="41">
        <v>31201600</v>
      </c>
      <c r="G13722" s="19" t="s">
        <v>12310</v>
      </c>
      <c r="H13722" s="41">
        <v>1</v>
      </c>
      <c r="I13722" s="41">
        <v>5</v>
      </c>
      <c r="J13722" s="41">
        <v>10</v>
      </c>
      <c r="K13722" s="44">
        <v>5</v>
      </c>
      <c r="L13722" s="20">
        <v>6783000</v>
      </c>
      <c r="M13722" s="19" t="s">
        <v>11</v>
      </c>
      <c r="N13722" s="28" t="s">
        <v>15953</v>
      </c>
    </row>
    <row r="13723" spans="1:14" ht="30" x14ac:dyDescent="0.25">
      <c r="A13723" s="27" t="s">
        <v>12268</v>
      </c>
      <c r="B13723" s="19" t="s">
        <v>17014</v>
      </c>
      <c r="C13723" s="19" t="s">
        <v>16741</v>
      </c>
      <c r="D13723" s="38" t="s">
        <v>16051</v>
      </c>
      <c r="E13723" s="38" t="s">
        <v>12464</v>
      </c>
      <c r="F13723" s="41">
        <v>31201600</v>
      </c>
      <c r="G13723" s="19" t="s">
        <v>12310</v>
      </c>
      <c r="H13723" s="41">
        <v>1</v>
      </c>
      <c r="I13723" s="41">
        <v>5</v>
      </c>
      <c r="J13723" s="41">
        <v>10</v>
      </c>
      <c r="K13723" s="44">
        <v>40</v>
      </c>
      <c r="L13723" s="20">
        <v>54264000</v>
      </c>
      <c r="M13723" s="19" t="s">
        <v>11</v>
      </c>
      <c r="N13723" s="28" t="s">
        <v>15953</v>
      </c>
    </row>
    <row r="13724" spans="1:14" ht="30" x14ac:dyDescent="0.25">
      <c r="A13724" s="27" t="s">
        <v>12268</v>
      </c>
      <c r="B13724" s="19" t="s">
        <v>17014</v>
      </c>
      <c r="C13724" s="19" t="s">
        <v>16741</v>
      </c>
      <c r="D13724" s="38" t="s">
        <v>16051</v>
      </c>
      <c r="E13724" s="38" t="s">
        <v>11303</v>
      </c>
      <c r="F13724" s="41">
        <v>31201600</v>
      </c>
      <c r="G13724" s="19" t="s">
        <v>12310</v>
      </c>
      <c r="H13724" s="41">
        <v>1</v>
      </c>
      <c r="I13724" s="41">
        <v>5</v>
      </c>
      <c r="J13724" s="41">
        <v>10</v>
      </c>
      <c r="K13724" s="44">
        <v>9</v>
      </c>
      <c r="L13724" s="20">
        <v>967113</v>
      </c>
      <c r="M13724" s="19" t="s">
        <v>11</v>
      </c>
      <c r="N13724" s="28" t="s">
        <v>15953</v>
      </c>
    </row>
    <row r="13725" spans="1:14" ht="30" x14ac:dyDescent="0.25">
      <c r="A13725" s="27" t="s">
        <v>12268</v>
      </c>
      <c r="B13725" s="19" t="s">
        <v>17014</v>
      </c>
      <c r="C13725" s="19" t="s">
        <v>16741</v>
      </c>
      <c r="D13725" s="38" t="s">
        <v>16051</v>
      </c>
      <c r="E13725" s="38" t="s">
        <v>11303</v>
      </c>
      <c r="F13725" s="41">
        <v>31201600</v>
      </c>
      <c r="G13725" s="19" t="s">
        <v>12310</v>
      </c>
      <c r="H13725" s="41">
        <v>1</v>
      </c>
      <c r="I13725" s="41">
        <v>5</v>
      </c>
      <c r="J13725" s="41">
        <v>10</v>
      </c>
      <c r="K13725" s="44">
        <v>1</v>
      </c>
      <c r="L13725" s="20">
        <v>96384.23</v>
      </c>
      <c r="M13725" s="19" t="s">
        <v>11</v>
      </c>
      <c r="N13725" s="28" t="s">
        <v>15953</v>
      </c>
    </row>
    <row r="13726" spans="1:14" ht="30" x14ac:dyDescent="0.25">
      <c r="A13726" s="27" t="s">
        <v>12268</v>
      </c>
      <c r="B13726" s="19" t="s">
        <v>17013</v>
      </c>
      <c r="C13726" s="19" t="s">
        <v>16776</v>
      </c>
      <c r="D13726" s="38" t="s">
        <v>16086</v>
      </c>
      <c r="E13726" s="38" t="s">
        <v>12465</v>
      </c>
      <c r="F13726" s="41" t="s">
        <v>12466</v>
      </c>
      <c r="G13726" s="19" t="s">
        <v>10733</v>
      </c>
      <c r="H13726" s="41">
        <v>1</v>
      </c>
      <c r="I13726" s="41">
        <v>5</v>
      </c>
      <c r="J13726" s="41">
        <v>10</v>
      </c>
      <c r="K13726" s="44">
        <v>14</v>
      </c>
      <c r="L13726" s="20">
        <v>21193186</v>
      </c>
      <c r="M13726" s="19" t="s">
        <v>11</v>
      </c>
      <c r="N13726" s="28" t="s">
        <v>15953</v>
      </c>
    </row>
    <row r="13727" spans="1:14" ht="30" x14ac:dyDescent="0.25">
      <c r="A13727" s="27" t="s">
        <v>12268</v>
      </c>
      <c r="B13727" s="19" t="s">
        <v>17013</v>
      </c>
      <c r="C13727" s="19" t="s">
        <v>16776</v>
      </c>
      <c r="D13727" s="38" t="s">
        <v>16086</v>
      </c>
      <c r="E13727" s="38" t="s">
        <v>12467</v>
      </c>
      <c r="F13727" s="41" t="s">
        <v>12466</v>
      </c>
      <c r="G13727" s="19" t="s">
        <v>10733</v>
      </c>
      <c r="H13727" s="41">
        <v>1</v>
      </c>
      <c r="I13727" s="41">
        <v>5</v>
      </c>
      <c r="J13727" s="41">
        <v>10</v>
      </c>
      <c r="K13727" s="44">
        <v>14</v>
      </c>
      <c r="L13727" s="20">
        <v>4968012</v>
      </c>
      <c r="M13727" s="19" t="s">
        <v>11</v>
      </c>
      <c r="N13727" s="28" t="s">
        <v>15953</v>
      </c>
    </row>
    <row r="13728" spans="1:14" ht="30" x14ac:dyDescent="0.25">
      <c r="A13728" s="27" t="s">
        <v>12268</v>
      </c>
      <c r="B13728" s="19" t="s">
        <v>17013</v>
      </c>
      <c r="C13728" s="19" t="s">
        <v>16776</v>
      </c>
      <c r="D13728" s="38" t="s">
        <v>16086</v>
      </c>
      <c r="E13728" s="38" t="s">
        <v>12468</v>
      </c>
      <c r="F13728" s="41" t="s">
        <v>12466</v>
      </c>
      <c r="G13728" s="19" t="s">
        <v>10733</v>
      </c>
      <c r="H13728" s="41">
        <v>1</v>
      </c>
      <c r="I13728" s="41">
        <v>5</v>
      </c>
      <c r="J13728" s="41">
        <v>10</v>
      </c>
      <c r="K13728" s="44">
        <v>4</v>
      </c>
      <c r="L13728" s="20">
        <v>1729784</v>
      </c>
      <c r="M13728" s="19" t="s">
        <v>11</v>
      </c>
      <c r="N13728" s="28" t="s">
        <v>15953</v>
      </c>
    </row>
    <row r="13729" spans="1:14" ht="30" x14ac:dyDescent="0.25">
      <c r="A13729" s="27" t="s">
        <v>12268</v>
      </c>
      <c r="B13729" s="19" t="s">
        <v>17013</v>
      </c>
      <c r="C13729" s="19" t="s">
        <v>16776</v>
      </c>
      <c r="D13729" s="38" t="s">
        <v>16086</v>
      </c>
      <c r="E13729" s="38" t="s">
        <v>12469</v>
      </c>
      <c r="F13729" s="41" t="s">
        <v>12466</v>
      </c>
      <c r="G13729" s="19" t="s">
        <v>10733</v>
      </c>
      <c r="H13729" s="41">
        <v>1</v>
      </c>
      <c r="I13729" s="41">
        <v>5</v>
      </c>
      <c r="J13729" s="41">
        <v>10</v>
      </c>
      <c r="K13729" s="44">
        <v>36</v>
      </c>
      <c r="L13729" s="20">
        <v>43606836</v>
      </c>
      <c r="M13729" s="19" t="s">
        <v>11</v>
      </c>
      <c r="N13729" s="28" t="s">
        <v>15953</v>
      </c>
    </row>
    <row r="13730" spans="1:14" ht="30" x14ac:dyDescent="0.25">
      <c r="A13730" s="27" t="s">
        <v>12268</v>
      </c>
      <c r="B13730" s="19" t="s">
        <v>17013</v>
      </c>
      <c r="C13730" s="19" t="s">
        <v>16743</v>
      </c>
      <c r="D13730" s="38" t="s">
        <v>16053</v>
      </c>
      <c r="E13730" s="38" t="s">
        <v>4661</v>
      </c>
      <c r="F13730" s="41">
        <v>46181500</v>
      </c>
      <c r="G13730" s="19" t="s">
        <v>10820</v>
      </c>
      <c r="H13730" s="41">
        <v>1</v>
      </c>
      <c r="I13730" s="41">
        <v>5</v>
      </c>
      <c r="J13730" s="41">
        <v>10</v>
      </c>
      <c r="K13730" s="44">
        <v>100</v>
      </c>
      <c r="L13730" s="20">
        <v>10531500</v>
      </c>
      <c r="M13730" s="19" t="s">
        <v>15958</v>
      </c>
      <c r="N13730" s="28" t="s">
        <v>15953</v>
      </c>
    </row>
    <row r="13731" spans="1:14" ht="30" x14ac:dyDescent="0.25">
      <c r="A13731" s="27" t="s">
        <v>12268</v>
      </c>
      <c r="B13731" s="19" t="s">
        <v>17013</v>
      </c>
      <c r="C13731" s="19" t="s">
        <v>16743</v>
      </c>
      <c r="D13731" s="38" t="s">
        <v>16053</v>
      </c>
      <c r="E13731" s="38" t="s">
        <v>12470</v>
      </c>
      <c r="F13731" s="41">
        <v>24112700</v>
      </c>
      <c r="G13731" s="19" t="s">
        <v>10733</v>
      </c>
      <c r="H13731" s="41">
        <v>8</v>
      </c>
      <c r="I13731" s="41">
        <v>4</v>
      </c>
      <c r="J13731" s="41">
        <v>10</v>
      </c>
      <c r="K13731" s="44">
        <v>1</v>
      </c>
      <c r="L13731" s="20">
        <v>35602896</v>
      </c>
      <c r="M13731" s="19" t="s">
        <v>11</v>
      </c>
      <c r="N13731" s="28" t="s">
        <v>15953</v>
      </c>
    </row>
    <row r="13732" spans="1:14" ht="30" x14ac:dyDescent="0.25">
      <c r="A13732" s="27" t="s">
        <v>12268</v>
      </c>
      <c r="B13732" s="19" t="s">
        <v>17013</v>
      </c>
      <c r="C13732" s="19" t="s">
        <v>16743</v>
      </c>
      <c r="D13732" s="38" t="s">
        <v>16053</v>
      </c>
      <c r="E13732" s="38" t="s">
        <v>12471</v>
      </c>
      <c r="F13732" s="41">
        <v>42132200</v>
      </c>
      <c r="G13732" s="19" t="s">
        <v>12310</v>
      </c>
      <c r="H13732" s="41">
        <v>1</v>
      </c>
      <c r="I13732" s="41">
        <v>5</v>
      </c>
      <c r="J13732" s="41">
        <v>10</v>
      </c>
      <c r="K13732" s="44">
        <v>56</v>
      </c>
      <c r="L13732" s="20">
        <v>9996000</v>
      </c>
      <c r="M13732" s="19" t="s">
        <v>11</v>
      </c>
      <c r="N13732" s="28" t="s">
        <v>15953</v>
      </c>
    </row>
    <row r="13733" spans="1:14" ht="30" x14ac:dyDescent="0.25">
      <c r="A13733" s="27" t="s">
        <v>12268</v>
      </c>
      <c r="B13733" s="19" t="s">
        <v>17013</v>
      </c>
      <c r="C13733" s="19" t="s">
        <v>16743</v>
      </c>
      <c r="D13733" s="38" t="s">
        <v>16053</v>
      </c>
      <c r="E13733" s="38" t="s">
        <v>12472</v>
      </c>
      <c r="F13733" s="41">
        <v>27111500</v>
      </c>
      <c r="G13733" s="19" t="s">
        <v>12310</v>
      </c>
      <c r="H13733" s="41">
        <v>1</v>
      </c>
      <c r="I13733" s="41">
        <v>5</v>
      </c>
      <c r="J13733" s="41">
        <v>10</v>
      </c>
      <c r="K13733" s="44">
        <v>60</v>
      </c>
      <c r="L13733" s="20">
        <v>2506140</v>
      </c>
      <c r="M13733" s="19" t="s">
        <v>11</v>
      </c>
      <c r="N13733" s="28" t="s">
        <v>15953</v>
      </c>
    </row>
    <row r="13734" spans="1:14" ht="30" x14ac:dyDescent="0.25">
      <c r="A13734" s="27" t="s">
        <v>12268</v>
      </c>
      <c r="B13734" s="19" t="s">
        <v>17013</v>
      </c>
      <c r="C13734" s="19" t="s">
        <v>16743</v>
      </c>
      <c r="D13734" s="38" t="s">
        <v>16053</v>
      </c>
      <c r="E13734" s="38" t="s">
        <v>12473</v>
      </c>
      <c r="F13734" s="41">
        <v>27111500</v>
      </c>
      <c r="G13734" s="19" t="s">
        <v>12310</v>
      </c>
      <c r="H13734" s="41">
        <v>1</v>
      </c>
      <c r="I13734" s="41">
        <v>5</v>
      </c>
      <c r="J13734" s="41">
        <v>10</v>
      </c>
      <c r="K13734" s="44">
        <v>60</v>
      </c>
      <c r="L13734" s="20">
        <v>1692180</v>
      </c>
      <c r="M13734" s="19" t="s">
        <v>11</v>
      </c>
      <c r="N13734" s="28" t="s">
        <v>15953</v>
      </c>
    </row>
    <row r="13735" spans="1:14" ht="30" x14ac:dyDescent="0.25">
      <c r="A13735" s="27" t="s">
        <v>12268</v>
      </c>
      <c r="B13735" s="19" t="s">
        <v>17013</v>
      </c>
      <c r="C13735" s="19" t="s">
        <v>16743</v>
      </c>
      <c r="D13735" s="38" t="s">
        <v>16053</v>
      </c>
      <c r="E13735" s="38" t="s">
        <v>12474</v>
      </c>
      <c r="F13735" s="41">
        <v>27111500</v>
      </c>
      <c r="G13735" s="19" t="s">
        <v>12310</v>
      </c>
      <c r="H13735" s="41">
        <v>1</v>
      </c>
      <c r="I13735" s="41">
        <v>5</v>
      </c>
      <c r="J13735" s="41">
        <v>10</v>
      </c>
      <c r="K13735" s="44">
        <v>60</v>
      </c>
      <c r="L13735" s="20">
        <v>1692180</v>
      </c>
      <c r="M13735" s="19" t="s">
        <v>11</v>
      </c>
      <c r="N13735" s="28" t="s">
        <v>15953</v>
      </c>
    </row>
    <row r="13736" spans="1:14" ht="30" x14ac:dyDescent="0.25">
      <c r="A13736" s="27" t="s">
        <v>12268</v>
      </c>
      <c r="B13736" s="19" t="s">
        <v>17013</v>
      </c>
      <c r="C13736" s="19" t="s">
        <v>16743</v>
      </c>
      <c r="D13736" s="38" t="s">
        <v>16053</v>
      </c>
      <c r="E13736" s="38" t="s">
        <v>12475</v>
      </c>
      <c r="F13736" s="41">
        <v>27111500</v>
      </c>
      <c r="G13736" s="19" t="s">
        <v>12310</v>
      </c>
      <c r="H13736" s="41">
        <v>1</v>
      </c>
      <c r="I13736" s="41">
        <v>5</v>
      </c>
      <c r="J13736" s="41">
        <v>10</v>
      </c>
      <c r="K13736" s="44">
        <v>60</v>
      </c>
      <c r="L13736" s="20">
        <v>2927400</v>
      </c>
      <c r="M13736" s="19" t="s">
        <v>11</v>
      </c>
      <c r="N13736" s="28" t="s">
        <v>15953</v>
      </c>
    </row>
    <row r="13737" spans="1:14" ht="30" x14ac:dyDescent="0.25">
      <c r="A13737" s="27" t="s">
        <v>12268</v>
      </c>
      <c r="B13737" s="19" t="s">
        <v>17013</v>
      </c>
      <c r="C13737" s="19" t="s">
        <v>16743</v>
      </c>
      <c r="D13737" s="38" t="s">
        <v>16053</v>
      </c>
      <c r="E13737" s="38" t="s">
        <v>12476</v>
      </c>
      <c r="F13737" s="41">
        <v>27111500</v>
      </c>
      <c r="G13737" s="19" t="s">
        <v>12310</v>
      </c>
      <c r="H13737" s="41">
        <v>1</v>
      </c>
      <c r="I13737" s="41">
        <v>5</v>
      </c>
      <c r="J13737" s="41">
        <v>10</v>
      </c>
      <c r="K13737" s="44">
        <v>200</v>
      </c>
      <c r="L13737" s="20">
        <v>9496200</v>
      </c>
      <c r="M13737" s="19" t="s">
        <v>11</v>
      </c>
      <c r="N13737" s="28" t="s">
        <v>15953</v>
      </c>
    </row>
    <row r="13738" spans="1:14" ht="30" x14ac:dyDescent="0.25">
      <c r="A13738" s="27" t="s">
        <v>12268</v>
      </c>
      <c r="B13738" s="19" t="s">
        <v>17013</v>
      </c>
      <c r="C13738" s="19" t="s">
        <v>16743</v>
      </c>
      <c r="D13738" s="38" t="s">
        <v>16053</v>
      </c>
      <c r="E13738" s="38" t="s">
        <v>12477</v>
      </c>
      <c r="F13738" s="41">
        <v>27111500</v>
      </c>
      <c r="G13738" s="19" t="s">
        <v>12310</v>
      </c>
      <c r="H13738" s="41">
        <v>1</v>
      </c>
      <c r="I13738" s="41">
        <v>5</v>
      </c>
      <c r="J13738" s="41">
        <v>10</v>
      </c>
      <c r="K13738" s="44">
        <v>200</v>
      </c>
      <c r="L13738" s="20">
        <v>5640600</v>
      </c>
      <c r="M13738" s="19" t="s">
        <v>11</v>
      </c>
      <c r="N13738" s="28" t="s">
        <v>15953</v>
      </c>
    </row>
    <row r="13739" spans="1:14" ht="30" x14ac:dyDescent="0.25">
      <c r="A13739" s="27" t="s">
        <v>12268</v>
      </c>
      <c r="B13739" s="19" t="s">
        <v>17013</v>
      </c>
      <c r="C13739" s="19" t="s">
        <v>16743</v>
      </c>
      <c r="D13739" s="38" t="s">
        <v>16053</v>
      </c>
      <c r="E13739" s="38" t="s">
        <v>12471</v>
      </c>
      <c r="F13739" s="41">
        <v>42132200</v>
      </c>
      <c r="G13739" s="19" t="s">
        <v>12310</v>
      </c>
      <c r="H13739" s="41">
        <v>1</v>
      </c>
      <c r="I13739" s="41">
        <v>5</v>
      </c>
      <c r="J13739" s="41">
        <v>10</v>
      </c>
      <c r="K13739" s="44">
        <v>1</v>
      </c>
      <c r="L13739" s="20">
        <v>164339.6</v>
      </c>
      <c r="M13739" s="19" t="s">
        <v>11</v>
      </c>
      <c r="N13739" s="28" t="s">
        <v>15953</v>
      </c>
    </row>
    <row r="13740" spans="1:14" ht="30" x14ac:dyDescent="0.25">
      <c r="A13740" s="27" t="s">
        <v>12268</v>
      </c>
      <c r="B13740" s="19" t="s">
        <v>17013</v>
      </c>
      <c r="C13740" s="19" t="s">
        <v>16851</v>
      </c>
      <c r="D13740" s="38" t="s">
        <v>16161</v>
      </c>
      <c r="E13740" s="38" t="s">
        <v>12478</v>
      </c>
      <c r="F13740" s="41">
        <v>40174908</v>
      </c>
      <c r="G13740" s="19" t="s">
        <v>614</v>
      </c>
      <c r="H13740" s="41">
        <v>1</v>
      </c>
      <c r="I13740" s="41">
        <v>5</v>
      </c>
      <c r="J13740" s="41">
        <v>10</v>
      </c>
      <c r="K13740" s="44">
        <v>50</v>
      </c>
      <c r="L13740" s="20">
        <v>27897.26</v>
      </c>
      <c r="M13740" s="19" t="s">
        <v>11</v>
      </c>
      <c r="N13740" s="28" t="s">
        <v>15953</v>
      </c>
    </row>
    <row r="13741" spans="1:14" ht="30" x14ac:dyDescent="0.25">
      <c r="A13741" s="27" t="s">
        <v>12268</v>
      </c>
      <c r="B13741" s="19" t="s">
        <v>17013</v>
      </c>
      <c r="C13741" s="19" t="s">
        <v>16851</v>
      </c>
      <c r="D13741" s="38" t="s">
        <v>16161</v>
      </c>
      <c r="E13741" s="38" t="s">
        <v>12479</v>
      </c>
      <c r="F13741" s="41">
        <v>40174908</v>
      </c>
      <c r="G13741" s="19" t="s">
        <v>614</v>
      </c>
      <c r="H13741" s="41">
        <v>1</v>
      </c>
      <c r="I13741" s="41">
        <v>5</v>
      </c>
      <c r="J13741" s="41">
        <v>10</v>
      </c>
      <c r="K13741" s="44">
        <v>50</v>
      </c>
      <c r="L13741" s="20">
        <v>34096.910000000003</v>
      </c>
      <c r="M13741" s="19" t="s">
        <v>11</v>
      </c>
      <c r="N13741" s="28" t="s">
        <v>15953</v>
      </c>
    </row>
    <row r="13742" spans="1:14" ht="30" x14ac:dyDescent="0.25">
      <c r="A13742" s="27" t="s">
        <v>12268</v>
      </c>
      <c r="B13742" s="19" t="s">
        <v>17013</v>
      </c>
      <c r="C13742" s="19" t="s">
        <v>16851</v>
      </c>
      <c r="D13742" s="38" t="s">
        <v>16161</v>
      </c>
      <c r="E13742" s="38" t="s">
        <v>12480</v>
      </c>
      <c r="F13742" s="41">
        <v>40174608</v>
      </c>
      <c r="G13742" s="19" t="s">
        <v>614</v>
      </c>
      <c r="H13742" s="41">
        <v>1</v>
      </c>
      <c r="I13742" s="41">
        <v>5</v>
      </c>
      <c r="J13742" s="41">
        <v>10</v>
      </c>
      <c r="K13742" s="44">
        <v>50</v>
      </c>
      <c r="L13742" s="20">
        <v>198381.82</v>
      </c>
      <c r="M13742" s="19" t="s">
        <v>11</v>
      </c>
      <c r="N13742" s="28" t="s">
        <v>15953</v>
      </c>
    </row>
    <row r="13743" spans="1:14" ht="30" x14ac:dyDescent="0.25">
      <c r="A13743" s="27" t="s">
        <v>12268</v>
      </c>
      <c r="B13743" s="19" t="s">
        <v>17013</v>
      </c>
      <c r="C13743" s="19" t="s">
        <v>16851</v>
      </c>
      <c r="D13743" s="38" t="s">
        <v>16161</v>
      </c>
      <c r="E13743" s="38" t="s">
        <v>12481</v>
      </c>
      <c r="F13743" s="41">
        <v>40174608</v>
      </c>
      <c r="G13743" s="19" t="s">
        <v>614</v>
      </c>
      <c r="H13743" s="41">
        <v>1</v>
      </c>
      <c r="I13743" s="41">
        <v>5</v>
      </c>
      <c r="J13743" s="41">
        <v>10</v>
      </c>
      <c r="K13743" s="44">
        <v>50</v>
      </c>
      <c r="L13743" s="20">
        <v>60754.63</v>
      </c>
      <c r="M13743" s="19" t="s">
        <v>11</v>
      </c>
      <c r="N13743" s="28" t="s">
        <v>15953</v>
      </c>
    </row>
    <row r="13744" spans="1:14" ht="30" x14ac:dyDescent="0.25">
      <c r="A13744" s="27" t="s">
        <v>12268</v>
      </c>
      <c r="B13744" s="19" t="s">
        <v>17013</v>
      </c>
      <c r="C13744" s="19" t="s">
        <v>16851</v>
      </c>
      <c r="D13744" s="38" t="s">
        <v>16161</v>
      </c>
      <c r="E13744" s="38" t="s">
        <v>12482</v>
      </c>
      <c r="F13744" s="41">
        <v>40172608</v>
      </c>
      <c r="G13744" s="19" t="s">
        <v>614</v>
      </c>
      <c r="H13744" s="41">
        <v>1</v>
      </c>
      <c r="I13744" s="41">
        <v>5</v>
      </c>
      <c r="J13744" s="41">
        <v>10</v>
      </c>
      <c r="K13744" s="44">
        <v>6</v>
      </c>
      <c r="L13744" s="20">
        <v>63552.349999999991</v>
      </c>
      <c r="M13744" s="19" t="s">
        <v>11</v>
      </c>
      <c r="N13744" s="28" t="s">
        <v>15953</v>
      </c>
    </row>
    <row r="13745" spans="1:14" ht="30" x14ac:dyDescent="0.25">
      <c r="A13745" s="27" t="s">
        <v>12268</v>
      </c>
      <c r="B13745" s="19" t="s">
        <v>17013</v>
      </c>
      <c r="C13745" s="19" t="s">
        <v>16851</v>
      </c>
      <c r="D13745" s="38" t="s">
        <v>16161</v>
      </c>
      <c r="E13745" s="38" t="s">
        <v>12483</v>
      </c>
      <c r="F13745" s="41">
        <v>40171709</v>
      </c>
      <c r="G13745" s="19" t="s">
        <v>614</v>
      </c>
      <c r="H13745" s="41">
        <v>1</v>
      </c>
      <c r="I13745" s="41">
        <v>5</v>
      </c>
      <c r="J13745" s="41">
        <v>10</v>
      </c>
      <c r="K13745" s="44">
        <v>6</v>
      </c>
      <c r="L13745" s="20">
        <v>33476.949999999997</v>
      </c>
      <c r="M13745" s="19" t="s">
        <v>11</v>
      </c>
      <c r="N13745" s="28" t="s">
        <v>15953</v>
      </c>
    </row>
    <row r="13746" spans="1:14" ht="30" x14ac:dyDescent="0.25">
      <c r="A13746" s="27" t="s">
        <v>12268</v>
      </c>
      <c r="B13746" s="19" t="s">
        <v>17013</v>
      </c>
      <c r="C13746" s="19" t="s">
        <v>16851</v>
      </c>
      <c r="D13746" s="38" t="s">
        <v>16161</v>
      </c>
      <c r="E13746" s="38" t="s">
        <v>12484</v>
      </c>
      <c r="F13746" s="41">
        <v>40171709</v>
      </c>
      <c r="G13746" s="19" t="s">
        <v>614</v>
      </c>
      <c r="H13746" s="41">
        <v>1</v>
      </c>
      <c r="I13746" s="41">
        <v>5</v>
      </c>
      <c r="J13746" s="41">
        <v>10</v>
      </c>
      <c r="K13746" s="44">
        <v>50</v>
      </c>
      <c r="L13746" s="20">
        <v>123554.8</v>
      </c>
      <c r="M13746" s="19" t="s">
        <v>11</v>
      </c>
      <c r="N13746" s="28" t="s">
        <v>15953</v>
      </c>
    </row>
    <row r="13747" spans="1:14" ht="30" x14ac:dyDescent="0.25">
      <c r="A13747" s="27" t="s">
        <v>12268</v>
      </c>
      <c r="B13747" s="19" t="s">
        <v>17013</v>
      </c>
      <c r="C13747" s="19" t="s">
        <v>16851</v>
      </c>
      <c r="D13747" s="38" t="s">
        <v>16161</v>
      </c>
      <c r="E13747" s="38" t="s">
        <v>12485</v>
      </c>
      <c r="F13747" s="41">
        <v>40171709</v>
      </c>
      <c r="G13747" s="19" t="s">
        <v>614</v>
      </c>
      <c r="H13747" s="41">
        <v>1</v>
      </c>
      <c r="I13747" s="41">
        <v>5</v>
      </c>
      <c r="J13747" s="41">
        <v>10</v>
      </c>
      <c r="K13747" s="44">
        <v>6</v>
      </c>
      <c r="L13747" s="20">
        <v>28641.360000000001</v>
      </c>
      <c r="M13747" s="19" t="s">
        <v>11</v>
      </c>
      <c r="N13747" s="28" t="s">
        <v>15953</v>
      </c>
    </row>
    <row r="13748" spans="1:14" ht="30" x14ac:dyDescent="0.25">
      <c r="A13748" s="27" t="s">
        <v>12268</v>
      </c>
      <c r="B13748" s="19" t="s">
        <v>17013</v>
      </c>
      <c r="C13748" s="19" t="s">
        <v>16851</v>
      </c>
      <c r="D13748" s="38" t="s">
        <v>16161</v>
      </c>
      <c r="E13748" s="38" t="s">
        <v>12486</v>
      </c>
      <c r="F13748" s="41">
        <v>40171709</v>
      </c>
      <c r="G13748" s="19" t="s">
        <v>614</v>
      </c>
      <c r="H13748" s="41">
        <v>1</v>
      </c>
      <c r="I13748" s="41">
        <v>5</v>
      </c>
      <c r="J13748" s="41">
        <v>10</v>
      </c>
      <c r="K13748" s="44">
        <v>3</v>
      </c>
      <c r="L13748" s="20">
        <v>21945.99</v>
      </c>
      <c r="M13748" s="19" t="s">
        <v>11</v>
      </c>
      <c r="N13748" s="28" t="s">
        <v>15953</v>
      </c>
    </row>
    <row r="13749" spans="1:14" ht="30" x14ac:dyDescent="0.25">
      <c r="A13749" s="27" t="s">
        <v>12268</v>
      </c>
      <c r="B13749" s="19" t="s">
        <v>17013</v>
      </c>
      <c r="C13749" s="19" t="s">
        <v>16851</v>
      </c>
      <c r="D13749" s="38" t="s">
        <v>16161</v>
      </c>
      <c r="E13749" s="38" t="s">
        <v>12487</v>
      </c>
      <c r="F13749" s="41">
        <v>40171709</v>
      </c>
      <c r="G13749" s="19" t="s">
        <v>614</v>
      </c>
      <c r="H13749" s="41">
        <v>1</v>
      </c>
      <c r="I13749" s="41">
        <v>5</v>
      </c>
      <c r="J13749" s="41">
        <v>10</v>
      </c>
      <c r="K13749" s="44">
        <v>50</v>
      </c>
      <c r="L13749" s="20">
        <v>40296.18</v>
      </c>
      <c r="M13749" s="19" t="s">
        <v>11</v>
      </c>
      <c r="N13749" s="28" t="s">
        <v>15953</v>
      </c>
    </row>
    <row r="13750" spans="1:14" ht="30" x14ac:dyDescent="0.25">
      <c r="A13750" s="27" t="s">
        <v>12268</v>
      </c>
      <c r="B13750" s="19" t="s">
        <v>17013</v>
      </c>
      <c r="C13750" s="19" t="s">
        <v>16851</v>
      </c>
      <c r="D13750" s="38" t="s">
        <v>16161</v>
      </c>
      <c r="E13750" s="38" t="s">
        <v>12488</v>
      </c>
      <c r="F13750" s="41">
        <v>40171709</v>
      </c>
      <c r="G13750" s="19" t="s">
        <v>614</v>
      </c>
      <c r="H13750" s="41">
        <v>1</v>
      </c>
      <c r="I13750" s="41">
        <v>5</v>
      </c>
      <c r="J13750" s="41">
        <v>10</v>
      </c>
      <c r="K13750" s="44">
        <v>50</v>
      </c>
      <c r="L13750" s="20">
        <v>40296.18</v>
      </c>
      <c r="M13750" s="19" t="s">
        <v>11</v>
      </c>
      <c r="N13750" s="28" t="s">
        <v>15953</v>
      </c>
    </row>
    <row r="13751" spans="1:14" ht="30" x14ac:dyDescent="0.25">
      <c r="A13751" s="27" t="s">
        <v>12268</v>
      </c>
      <c r="B13751" s="19" t="s">
        <v>17013</v>
      </c>
      <c r="C13751" s="19" t="s">
        <v>16851</v>
      </c>
      <c r="D13751" s="38" t="s">
        <v>16161</v>
      </c>
      <c r="E13751" s="38" t="s">
        <v>12489</v>
      </c>
      <c r="F13751" s="41">
        <v>40172808</v>
      </c>
      <c r="G13751" s="19" t="s">
        <v>614</v>
      </c>
      <c r="H13751" s="41">
        <v>1</v>
      </c>
      <c r="I13751" s="41">
        <v>5</v>
      </c>
      <c r="J13751" s="41">
        <v>10</v>
      </c>
      <c r="K13751" s="44">
        <v>50</v>
      </c>
      <c r="L13751" s="20">
        <v>92991.65</v>
      </c>
      <c r="M13751" s="19" t="s">
        <v>11</v>
      </c>
      <c r="N13751" s="28" t="s">
        <v>15953</v>
      </c>
    </row>
    <row r="13752" spans="1:14" ht="30" x14ac:dyDescent="0.25">
      <c r="A13752" s="27" t="s">
        <v>12268</v>
      </c>
      <c r="B13752" s="19" t="s">
        <v>17013</v>
      </c>
      <c r="C13752" s="19" t="s">
        <v>16851</v>
      </c>
      <c r="D13752" s="38" t="s">
        <v>16161</v>
      </c>
      <c r="E13752" s="38" t="s">
        <v>12490</v>
      </c>
      <c r="F13752" s="41">
        <v>40172808</v>
      </c>
      <c r="G13752" s="19" t="s">
        <v>614</v>
      </c>
      <c r="H13752" s="41">
        <v>1</v>
      </c>
      <c r="I13752" s="41">
        <v>5</v>
      </c>
      <c r="J13752" s="41">
        <v>10</v>
      </c>
      <c r="K13752" s="44">
        <v>12</v>
      </c>
      <c r="L13752" s="20">
        <v>81832.5</v>
      </c>
      <c r="M13752" s="19" t="s">
        <v>11</v>
      </c>
      <c r="N13752" s="28" t="s">
        <v>15953</v>
      </c>
    </row>
    <row r="13753" spans="1:14" ht="30" x14ac:dyDescent="0.25">
      <c r="A13753" s="27" t="s">
        <v>12268</v>
      </c>
      <c r="B13753" s="19" t="s">
        <v>17013</v>
      </c>
      <c r="C13753" s="19" t="s">
        <v>16851</v>
      </c>
      <c r="D13753" s="38" t="s">
        <v>16161</v>
      </c>
      <c r="E13753" s="38" t="s">
        <v>12491</v>
      </c>
      <c r="F13753" s="41">
        <v>40172808</v>
      </c>
      <c r="G13753" s="19" t="s">
        <v>614</v>
      </c>
      <c r="H13753" s="41">
        <v>1</v>
      </c>
      <c r="I13753" s="41">
        <v>5</v>
      </c>
      <c r="J13753" s="41">
        <v>10</v>
      </c>
      <c r="K13753" s="44">
        <v>12</v>
      </c>
      <c r="L13753" s="20">
        <v>43148.08</v>
      </c>
      <c r="M13753" s="19" t="s">
        <v>11</v>
      </c>
      <c r="N13753" s="28" t="s">
        <v>15953</v>
      </c>
    </row>
    <row r="13754" spans="1:14" ht="30" x14ac:dyDescent="0.25">
      <c r="A13754" s="27" t="s">
        <v>12268</v>
      </c>
      <c r="B13754" s="19" t="s">
        <v>17013</v>
      </c>
      <c r="C13754" s="19" t="s">
        <v>16851</v>
      </c>
      <c r="D13754" s="38" t="s">
        <v>16161</v>
      </c>
      <c r="E13754" s="38" t="s">
        <v>12492</v>
      </c>
      <c r="F13754" s="41">
        <v>40172808</v>
      </c>
      <c r="G13754" s="19" t="s">
        <v>614</v>
      </c>
      <c r="H13754" s="41">
        <v>1</v>
      </c>
      <c r="I13754" s="41">
        <v>5</v>
      </c>
      <c r="J13754" s="41">
        <v>10</v>
      </c>
      <c r="K13754" s="44">
        <v>4</v>
      </c>
      <c r="L13754" s="20">
        <v>44139.96</v>
      </c>
      <c r="M13754" s="19" t="s">
        <v>11</v>
      </c>
      <c r="N13754" s="28" t="s">
        <v>15953</v>
      </c>
    </row>
    <row r="13755" spans="1:14" ht="30" x14ac:dyDescent="0.25">
      <c r="A13755" s="27" t="s">
        <v>12268</v>
      </c>
      <c r="B13755" s="19" t="s">
        <v>17013</v>
      </c>
      <c r="C13755" s="19" t="s">
        <v>16851</v>
      </c>
      <c r="D13755" s="38" t="s">
        <v>16161</v>
      </c>
      <c r="E13755" s="38" t="s">
        <v>12493</v>
      </c>
      <c r="F13755" s="41">
        <v>40172808</v>
      </c>
      <c r="G13755" s="19" t="s">
        <v>614</v>
      </c>
      <c r="H13755" s="41">
        <v>1</v>
      </c>
      <c r="I13755" s="41">
        <v>5</v>
      </c>
      <c r="J13755" s="41">
        <v>10</v>
      </c>
      <c r="K13755" s="44">
        <v>50</v>
      </c>
      <c r="L13755" s="20">
        <v>55794.91</v>
      </c>
      <c r="M13755" s="19" t="s">
        <v>11</v>
      </c>
      <c r="N13755" s="28" t="s">
        <v>15953</v>
      </c>
    </row>
    <row r="13756" spans="1:14" ht="30" x14ac:dyDescent="0.25">
      <c r="A13756" s="27" t="s">
        <v>12268</v>
      </c>
      <c r="B13756" s="19" t="s">
        <v>17013</v>
      </c>
      <c r="C13756" s="19" t="s">
        <v>16851</v>
      </c>
      <c r="D13756" s="38" t="s">
        <v>16161</v>
      </c>
      <c r="E13756" s="38" t="s">
        <v>12494</v>
      </c>
      <c r="F13756" s="41">
        <v>40172808</v>
      </c>
      <c r="G13756" s="19" t="s">
        <v>614</v>
      </c>
      <c r="H13756" s="41">
        <v>1</v>
      </c>
      <c r="I13756" s="41">
        <v>5</v>
      </c>
      <c r="J13756" s="41">
        <v>10</v>
      </c>
      <c r="K13756" s="44">
        <v>50</v>
      </c>
      <c r="L13756" s="20">
        <v>27897.26</v>
      </c>
      <c r="M13756" s="19" t="s">
        <v>11</v>
      </c>
      <c r="N13756" s="28" t="s">
        <v>15953</v>
      </c>
    </row>
    <row r="13757" spans="1:14" ht="30" x14ac:dyDescent="0.25">
      <c r="A13757" s="27" t="s">
        <v>12268</v>
      </c>
      <c r="B13757" s="19" t="s">
        <v>17013</v>
      </c>
      <c r="C13757" s="19" t="s">
        <v>16851</v>
      </c>
      <c r="D13757" s="38" t="s">
        <v>16161</v>
      </c>
      <c r="E13757" s="38" t="s">
        <v>12495</v>
      </c>
      <c r="F13757" s="41">
        <v>39121303</v>
      </c>
      <c r="G13757" s="19" t="s">
        <v>614</v>
      </c>
      <c r="H13757" s="41">
        <v>1</v>
      </c>
      <c r="I13757" s="41">
        <v>5</v>
      </c>
      <c r="J13757" s="41">
        <v>10</v>
      </c>
      <c r="K13757" s="44">
        <v>25</v>
      </c>
      <c r="L13757" s="20">
        <v>37196.54</v>
      </c>
      <c r="M13757" s="19" t="s">
        <v>11</v>
      </c>
      <c r="N13757" s="28" t="s">
        <v>15953</v>
      </c>
    </row>
    <row r="13758" spans="1:14" ht="45" x14ac:dyDescent="0.25">
      <c r="A13758" s="27" t="s">
        <v>12268</v>
      </c>
      <c r="B13758" s="19" t="s">
        <v>17013</v>
      </c>
      <c r="C13758" s="19" t="s">
        <v>16851</v>
      </c>
      <c r="D13758" s="38" t="s">
        <v>16161</v>
      </c>
      <c r="E13758" s="38" t="s">
        <v>12496</v>
      </c>
      <c r="F13758" s="41">
        <v>39121303</v>
      </c>
      <c r="G13758" s="19" t="s">
        <v>614</v>
      </c>
      <c r="H13758" s="41">
        <v>1</v>
      </c>
      <c r="I13758" s="41">
        <v>5</v>
      </c>
      <c r="J13758" s="41">
        <v>10</v>
      </c>
      <c r="K13758" s="44">
        <v>9</v>
      </c>
      <c r="L13758" s="20">
        <v>22830.69</v>
      </c>
      <c r="M13758" s="19" t="s">
        <v>11</v>
      </c>
      <c r="N13758" s="28" t="s">
        <v>15953</v>
      </c>
    </row>
    <row r="13759" spans="1:14" ht="30" x14ac:dyDescent="0.25">
      <c r="A13759" s="27" t="s">
        <v>12268</v>
      </c>
      <c r="B13759" s="19" t="s">
        <v>17013</v>
      </c>
      <c r="C13759" s="19" t="s">
        <v>16851</v>
      </c>
      <c r="D13759" s="38" t="s">
        <v>16161</v>
      </c>
      <c r="E13759" s="38" t="s">
        <v>12497</v>
      </c>
      <c r="F13759" s="41">
        <v>39121303</v>
      </c>
      <c r="G13759" s="19" t="s">
        <v>614</v>
      </c>
      <c r="H13759" s="41">
        <v>1</v>
      </c>
      <c r="I13759" s="41">
        <v>5</v>
      </c>
      <c r="J13759" s="41">
        <v>10</v>
      </c>
      <c r="K13759" s="44">
        <v>20</v>
      </c>
      <c r="L13759" s="20">
        <v>54555.06</v>
      </c>
      <c r="M13759" s="19" t="s">
        <v>11</v>
      </c>
      <c r="N13759" s="28" t="s">
        <v>15953</v>
      </c>
    </row>
    <row r="13760" spans="1:14" ht="90" x14ac:dyDescent="0.25">
      <c r="A13760" s="27" t="s">
        <v>12268</v>
      </c>
      <c r="B13760" s="19" t="s">
        <v>17013</v>
      </c>
      <c r="C13760" s="19" t="s">
        <v>16851</v>
      </c>
      <c r="D13760" s="38" t="s">
        <v>16161</v>
      </c>
      <c r="E13760" s="38" t="s">
        <v>12498</v>
      </c>
      <c r="F13760" s="41">
        <v>40142008</v>
      </c>
      <c r="G13760" s="19" t="s">
        <v>614</v>
      </c>
      <c r="H13760" s="41">
        <v>1</v>
      </c>
      <c r="I13760" s="41">
        <v>5</v>
      </c>
      <c r="J13760" s="41">
        <v>10</v>
      </c>
      <c r="K13760" s="44">
        <v>1</v>
      </c>
      <c r="L13760" s="20">
        <v>169653.57</v>
      </c>
      <c r="M13760" s="19" t="s">
        <v>11</v>
      </c>
      <c r="N13760" s="28" t="s">
        <v>15953</v>
      </c>
    </row>
    <row r="13761" spans="1:14" ht="30" x14ac:dyDescent="0.25">
      <c r="A13761" s="27" t="s">
        <v>12268</v>
      </c>
      <c r="B13761" s="19" t="s">
        <v>17013</v>
      </c>
      <c r="C13761" s="19" t="s">
        <v>16851</v>
      </c>
      <c r="D13761" s="38" t="s">
        <v>16161</v>
      </c>
      <c r="E13761" s="38" t="s">
        <v>12499</v>
      </c>
      <c r="F13761" s="41">
        <v>40172608</v>
      </c>
      <c r="G13761" s="19" t="s">
        <v>614</v>
      </c>
      <c r="H13761" s="41">
        <v>1</v>
      </c>
      <c r="I13761" s="41">
        <v>5</v>
      </c>
      <c r="J13761" s="41">
        <v>10</v>
      </c>
      <c r="K13761" s="44">
        <v>6</v>
      </c>
      <c r="L13761" s="20">
        <v>27001.01</v>
      </c>
      <c r="M13761" s="19" t="s">
        <v>11</v>
      </c>
      <c r="N13761" s="28" t="s">
        <v>15953</v>
      </c>
    </row>
    <row r="13762" spans="1:14" ht="30" x14ac:dyDescent="0.25">
      <c r="A13762" s="27" t="s">
        <v>12268</v>
      </c>
      <c r="B13762" s="19" t="s">
        <v>17013</v>
      </c>
      <c r="C13762" s="19" t="s">
        <v>16851</v>
      </c>
      <c r="D13762" s="38" t="s">
        <v>16161</v>
      </c>
      <c r="E13762" s="38" t="s">
        <v>12500</v>
      </c>
      <c r="F13762" s="41">
        <v>40174608</v>
      </c>
      <c r="G13762" s="19" t="s">
        <v>614</v>
      </c>
      <c r="H13762" s="41">
        <v>1</v>
      </c>
      <c r="I13762" s="41">
        <v>5</v>
      </c>
      <c r="J13762" s="41">
        <v>10</v>
      </c>
      <c r="K13762" s="44">
        <v>6</v>
      </c>
      <c r="L13762" s="20">
        <v>58770.64</v>
      </c>
      <c r="M13762" s="19" t="s">
        <v>11</v>
      </c>
      <c r="N13762" s="28" t="s">
        <v>15953</v>
      </c>
    </row>
    <row r="13763" spans="1:14" ht="30" x14ac:dyDescent="0.25">
      <c r="A13763" s="27" t="s">
        <v>12268</v>
      </c>
      <c r="B13763" s="19" t="s">
        <v>17013</v>
      </c>
      <c r="C13763" s="19" t="s">
        <v>16851</v>
      </c>
      <c r="D13763" s="38" t="s">
        <v>16161</v>
      </c>
      <c r="E13763" s="38" t="s">
        <v>12501</v>
      </c>
      <c r="F13763" s="41">
        <v>40174608</v>
      </c>
      <c r="G13763" s="19" t="s">
        <v>614</v>
      </c>
      <c r="H13763" s="41">
        <v>1</v>
      </c>
      <c r="I13763" s="41">
        <v>5</v>
      </c>
      <c r="J13763" s="41">
        <v>10</v>
      </c>
      <c r="K13763" s="44">
        <v>45</v>
      </c>
      <c r="L13763" s="20">
        <v>139487.24</v>
      </c>
      <c r="M13763" s="19" t="s">
        <v>11</v>
      </c>
      <c r="N13763" s="28" t="s">
        <v>15953</v>
      </c>
    </row>
    <row r="13764" spans="1:14" ht="30" x14ac:dyDescent="0.25">
      <c r="A13764" s="27" t="s">
        <v>12268</v>
      </c>
      <c r="B13764" s="19" t="s">
        <v>17013</v>
      </c>
      <c r="C13764" s="19" t="s">
        <v>16851</v>
      </c>
      <c r="D13764" s="38" t="s">
        <v>16161</v>
      </c>
      <c r="E13764" s="38" t="s">
        <v>12502</v>
      </c>
      <c r="F13764" s="41">
        <v>40174608</v>
      </c>
      <c r="G13764" s="19" t="s">
        <v>614</v>
      </c>
      <c r="H13764" s="41">
        <v>1</v>
      </c>
      <c r="I13764" s="41">
        <v>5</v>
      </c>
      <c r="J13764" s="41">
        <v>10</v>
      </c>
      <c r="K13764" s="44">
        <v>3</v>
      </c>
      <c r="L13764" s="20">
        <v>44263.97</v>
      </c>
      <c r="M13764" s="19" t="s">
        <v>11</v>
      </c>
      <c r="N13764" s="28" t="s">
        <v>15953</v>
      </c>
    </row>
    <row r="13765" spans="1:14" ht="30" x14ac:dyDescent="0.25">
      <c r="A13765" s="27" t="s">
        <v>12268</v>
      </c>
      <c r="B13765" s="19" t="s">
        <v>17013</v>
      </c>
      <c r="C13765" s="19" t="s">
        <v>16851</v>
      </c>
      <c r="D13765" s="38" t="s">
        <v>16161</v>
      </c>
      <c r="E13765" s="38" t="s">
        <v>12503</v>
      </c>
      <c r="F13765" s="41">
        <v>40174608</v>
      </c>
      <c r="G13765" s="19" t="s">
        <v>614</v>
      </c>
      <c r="H13765" s="41">
        <v>1</v>
      </c>
      <c r="I13765" s="41">
        <v>5</v>
      </c>
      <c r="J13765" s="41">
        <v>10</v>
      </c>
      <c r="K13765" s="44">
        <v>6</v>
      </c>
      <c r="L13765" s="20">
        <v>43891.99</v>
      </c>
      <c r="M13765" s="19" t="s">
        <v>11</v>
      </c>
      <c r="N13765" s="28" t="s">
        <v>15953</v>
      </c>
    </row>
    <row r="13766" spans="1:14" ht="30" x14ac:dyDescent="0.25">
      <c r="A13766" s="27" t="s">
        <v>12268</v>
      </c>
      <c r="B13766" s="19" t="s">
        <v>17013</v>
      </c>
      <c r="C13766" s="19" t="s">
        <v>16851</v>
      </c>
      <c r="D13766" s="38" t="s">
        <v>16161</v>
      </c>
      <c r="E13766" s="38" t="s">
        <v>12504</v>
      </c>
      <c r="F13766" s="41">
        <v>40171709</v>
      </c>
      <c r="G13766" s="19" t="s">
        <v>614</v>
      </c>
      <c r="H13766" s="41">
        <v>1</v>
      </c>
      <c r="I13766" s="41">
        <v>5</v>
      </c>
      <c r="J13766" s="41">
        <v>10</v>
      </c>
      <c r="K13766" s="44">
        <v>6</v>
      </c>
      <c r="L13766" s="20">
        <v>28227.040000000001</v>
      </c>
      <c r="M13766" s="19" t="s">
        <v>11</v>
      </c>
      <c r="N13766" s="28" t="s">
        <v>15953</v>
      </c>
    </row>
    <row r="13767" spans="1:14" ht="30" x14ac:dyDescent="0.25">
      <c r="A13767" s="27" t="s">
        <v>12268</v>
      </c>
      <c r="B13767" s="19" t="s">
        <v>17013</v>
      </c>
      <c r="C13767" s="19" t="s">
        <v>16851</v>
      </c>
      <c r="D13767" s="38" t="s">
        <v>16161</v>
      </c>
      <c r="E13767" s="38" t="s">
        <v>12505</v>
      </c>
      <c r="F13767" s="41">
        <v>40173509</v>
      </c>
      <c r="G13767" s="19" t="s">
        <v>614</v>
      </c>
      <c r="H13767" s="41">
        <v>1</v>
      </c>
      <c r="I13767" s="41">
        <v>5</v>
      </c>
      <c r="J13767" s="41">
        <v>10</v>
      </c>
      <c r="K13767" s="44">
        <v>25</v>
      </c>
      <c r="L13767" s="20">
        <v>8834.2099999999991</v>
      </c>
      <c r="M13767" s="19" t="s">
        <v>11</v>
      </c>
      <c r="N13767" s="28" t="s">
        <v>15953</v>
      </c>
    </row>
    <row r="13768" spans="1:14" ht="30" x14ac:dyDescent="0.25">
      <c r="A13768" s="27" t="s">
        <v>12268</v>
      </c>
      <c r="B13768" s="19" t="s">
        <v>17013</v>
      </c>
      <c r="C13768" s="19" t="s">
        <v>16851</v>
      </c>
      <c r="D13768" s="38" t="s">
        <v>16161</v>
      </c>
      <c r="E13768" s="38" t="s">
        <v>12506</v>
      </c>
      <c r="F13768" s="41">
        <v>39121303</v>
      </c>
      <c r="G13768" s="19" t="s">
        <v>614</v>
      </c>
      <c r="H13768" s="41">
        <v>1</v>
      </c>
      <c r="I13768" s="41">
        <v>5</v>
      </c>
      <c r="J13768" s="41">
        <v>10</v>
      </c>
      <c r="K13768" s="44">
        <v>10</v>
      </c>
      <c r="L13768" s="20">
        <v>10977.170000000002</v>
      </c>
      <c r="M13768" s="19" t="s">
        <v>11</v>
      </c>
      <c r="N13768" s="28" t="s">
        <v>15953</v>
      </c>
    </row>
    <row r="13769" spans="1:14" ht="30" x14ac:dyDescent="0.25">
      <c r="A13769" s="27" t="s">
        <v>12268</v>
      </c>
      <c r="B13769" s="19" t="s">
        <v>17013</v>
      </c>
      <c r="C13769" s="19" t="s">
        <v>16851</v>
      </c>
      <c r="D13769" s="38" t="s">
        <v>16161</v>
      </c>
      <c r="E13769" s="38" t="s">
        <v>12507</v>
      </c>
      <c r="F13769" s="41">
        <v>39121303</v>
      </c>
      <c r="G13769" s="19" t="s">
        <v>614</v>
      </c>
      <c r="H13769" s="41">
        <v>1</v>
      </c>
      <c r="I13769" s="41">
        <v>5</v>
      </c>
      <c r="J13769" s="41">
        <v>10</v>
      </c>
      <c r="K13769" s="44">
        <v>25</v>
      </c>
      <c r="L13769" s="20">
        <v>7956.15</v>
      </c>
      <c r="M13769" s="19" t="s">
        <v>11</v>
      </c>
      <c r="N13769" s="28" t="s">
        <v>15953</v>
      </c>
    </row>
    <row r="13770" spans="1:14" ht="60" x14ac:dyDescent="0.25">
      <c r="A13770" s="27" t="s">
        <v>12268</v>
      </c>
      <c r="B13770" s="19" t="s">
        <v>17013</v>
      </c>
      <c r="C13770" s="19" t="s">
        <v>16851</v>
      </c>
      <c r="D13770" s="38" t="s">
        <v>16161</v>
      </c>
      <c r="E13770" s="38" t="s">
        <v>12508</v>
      </c>
      <c r="F13770" s="41">
        <v>39121303</v>
      </c>
      <c r="G13770" s="19" t="s">
        <v>614</v>
      </c>
      <c r="H13770" s="41">
        <v>1</v>
      </c>
      <c r="I13770" s="41">
        <v>5</v>
      </c>
      <c r="J13770" s="41">
        <v>10</v>
      </c>
      <c r="K13770" s="44">
        <v>15</v>
      </c>
      <c r="L13770" s="20">
        <v>8578.81</v>
      </c>
      <c r="M13770" s="19" t="s">
        <v>11</v>
      </c>
      <c r="N13770" s="28" t="s">
        <v>15953</v>
      </c>
    </row>
    <row r="13771" spans="1:14" ht="30" x14ac:dyDescent="0.25">
      <c r="A13771" s="27" t="s">
        <v>12268</v>
      </c>
      <c r="B13771" s="19" t="s">
        <v>17013</v>
      </c>
      <c r="C13771" s="19" t="s">
        <v>16851</v>
      </c>
      <c r="D13771" s="38" t="s">
        <v>16161</v>
      </c>
      <c r="E13771" s="38" t="s">
        <v>12509</v>
      </c>
      <c r="F13771" s="41">
        <v>40174608</v>
      </c>
      <c r="G13771" s="19" t="s">
        <v>614</v>
      </c>
      <c r="H13771" s="41">
        <v>1</v>
      </c>
      <c r="I13771" s="41">
        <v>5</v>
      </c>
      <c r="J13771" s="41">
        <v>10</v>
      </c>
      <c r="K13771" s="44">
        <v>3</v>
      </c>
      <c r="L13771" s="20">
        <v>25665.64</v>
      </c>
      <c r="M13771" s="19" t="s">
        <v>11</v>
      </c>
      <c r="N13771" s="28" t="s">
        <v>15953</v>
      </c>
    </row>
    <row r="13772" spans="1:14" ht="30" x14ac:dyDescent="0.25">
      <c r="A13772" s="27" t="s">
        <v>12268</v>
      </c>
      <c r="B13772" s="19" t="s">
        <v>17013</v>
      </c>
      <c r="C13772" s="19" t="s">
        <v>16851</v>
      </c>
      <c r="D13772" s="38" t="s">
        <v>16161</v>
      </c>
      <c r="E13772" s="38" t="s">
        <v>12510</v>
      </c>
      <c r="F13772" s="41">
        <v>40171517</v>
      </c>
      <c r="G13772" s="19" t="s">
        <v>614</v>
      </c>
      <c r="H13772" s="41">
        <v>1</v>
      </c>
      <c r="I13772" s="41">
        <v>5</v>
      </c>
      <c r="J13772" s="41">
        <v>10</v>
      </c>
      <c r="K13772" s="44">
        <v>12</v>
      </c>
      <c r="L13772" s="20">
        <v>186875.74</v>
      </c>
      <c r="M13772" s="19" t="s">
        <v>11</v>
      </c>
      <c r="N13772" s="28" t="s">
        <v>15953</v>
      </c>
    </row>
    <row r="13773" spans="1:14" ht="30" x14ac:dyDescent="0.25">
      <c r="A13773" s="27" t="s">
        <v>12268</v>
      </c>
      <c r="B13773" s="19" t="s">
        <v>17013</v>
      </c>
      <c r="C13773" s="19" t="s">
        <v>16851</v>
      </c>
      <c r="D13773" s="38" t="s">
        <v>16161</v>
      </c>
      <c r="E13773" s="38" t="s">
        <v>12511</v>
      </c>
      <c r="F13773" s="41">
        <v>40183002</v>
      </c>
      <c r="G13773" s="19" t="s">
        <v>614</v>
      </c>
      <c r="H13773" s="41">
        <v>1</v>
      </c>
      <c r="I13773" s="41">
        <v>5</v>
      </c>
      <c r="J13773" s="41">
        <v>10</v>
      </c>
      <c r="K13773" s="44">
        <v>3</v>
      </c>
      <c r="L13773" s="20">
        <v>197885.92000000004</v>
      </c>
      <c r="M13773" s="19" t="s">
        <v>11</v>
      </c>
      <c r="N13773" s="28" t="s">
        <v>15953</v>
      </c>
    </row>
    <row r="13774" spans="1:14" ht="30" x14ac:dyDescent="0.25">
      <c r="A13774" s="27" t="s">
        <v>12268</v>
      </c>
      <c r="B13774" s="19" t="s">
        <v>17013</v>
      </c>
      <c r="C13774" s="19" t="s">
        <v>16851</v>
      </c>
      <c r="D13774" s="38" t="s">
        <v>16161</v>
      </c>
      <c r="E13774" s="38" t="s">
        <v>12511</v>
      </c>
      <c r="F13774" s="41">
        <v>40171517</v>
      </c>
      <c r="G13774" s="19" t="s">
        <v>614</v>
      </c>
      <c r="H13774" s="41">
        <v>1</v>
      </c>
      <c r="I13774" s="41">
        <v>5</v>
      </c>
      <c r="J13774" s="41">
        <v>10</v>
      </c>
      <c r="K13774" s="44">
        <v>3</v>
      </c>
      <c r="L13774" s="20">
        <v>197885.92000000004</v>
      </c>
      <c r="M13774" s="19" t="s">
        <v>11</v>
      </c>
      <c r="N13774" s="28" t="s">
        <v>15953</v>
      </c>
    </row>
    <row r="13775" spans="1:14" ht="30" x14ac:dyDescent="0.25">
      <c r="A13775" s="27" t="s">
        <v>12268</v>
      </c>
      <c r="B13775" s="19" t="s">
        <v>17013</v>
      </c>
      <c r="C13775" s="19" t="s">
        <v>16851</v>
      </c>
      <c r="D13775" s="38" t="s">
        <v>16161</v>
      </c>
      <c r="E13775" s="38" t="s">
        <v>12512</v>
      </c>
      <c r="F13775" s="41">
        <v>40183002</v>
      </c>
      <c r="G13775" s="19" t="s">
        <v>614</v>
      </c>
      <c r="H13775" s="41">
        <v>1</v>
      </c>
      <c r="I13775" s="41">
        <v>5</v>
      </c>
      <c r="J13775" s="41">
        <v>10</v>
      </c>
      <c r="K13775" s="44">
        <v>2</v>
      </c>
      <c r="L13775" s="20">
        <v>98694.99</v>
      </c>
      <c r="M13775" s="19" t="s">
        <v>11</v>
      </c>
      <c r="N13775" s="28" t="s">
        <v>15953</v>
      </c>
    </row>
    <row r="13776" spans="1:14" ht="30" x14ac:dyDescent="0.25">
      <c r="A13776" s="27" t="s">
        <v>12268</v>
      </c>
      <c r="B13776" s="19" t="s">
        <v>17013</v>
      </c>
      <c r="C13776" s="19" t="s">
        <v>16851</v>
      </c>
      <c r="D13776" s="38" t="s">
        <v>16161</v>
      </c>
      <c r="E13776" s="38" t="s">
        <v>12512</v>
      </c>
      <c r="F13776" s="41">
        <v>40174608</v>
      </c>
      <c r="G13776" s="19" t="s">
        <v>614</v>
      </c>
      <c r="H13776" s="41">
        <v>1</v>
      </c>
      <c r="I13776" s="41">
        <v>5</v>
      </c>
      <c r="J13776" s="41">
        <v>10</v>
      </c>
      <c r="K13776" s="44">
        <v>2</v>
      </c>
      <c r="L13776" s="20">
        <v>98694.99</v>
      </c>
      <c r="M13776" s="19" t="s">
        <v>11</v>
      </c>
      <c r="N13776" s="28" t="s">
        <v>15953</v>
      </c>
    </row>
    <row r="13777" spans="1:14" ht="30" x14ac:dyDescent="0.25">
      <c r="A13777" s="27" t="s">
        <v>12268</v>
      </c>
      <c r="B13777" s="19" t="s">
        <v>17013</v>
      </c>
      <c r="C13777" s="19" t="s">
        <v>16851</v>
      </c>
      <c r="D13777" s="38" t="s">
        <v>16161</v>
      </c>
      <c r="E13777" s="38" t="s">
        <v>12513</v>
      </c>
      <c r="F13777" s="41">
        <v>40174608</v>
      </c>
      <c r="G13777" s="19" t="s">
        <v>614</v>
      </c>
      <c r="H13777" s="41">
        <v>1</v>
      </c>
      <c r="I13777" s="41">
        <v>5</v>
      </c>
      <c r="J13777" s="41">
        <v>10</v>
      </c>
      <c r="K13777" s="44">
        <v>3</v>
      </c>
      <c r="L13777" s="20">
        <v>319518.8</v>
      </c>
      <c r="M13777" s="19" t="s">
        <v>11</v>
      </c>
      <c r="N13777" s="28" t="s">
        <v>15953</v>
      </c>
    </row>
    <row r="13778" spans="1:14" ht="30" x14ac:dyDescent="0.25">
      <c r="A13778" s="27" t="s">
        <v>12268</v>
      </c>
      <c r="B13778" s="19" t="s">
        <v>17013</v>
      </c>
      <c r="C13778" s="19" t="s">
        <v>16851</v>
      </c>
      <c r="D13778" s="38" t="s">
        <v>16161</v>
      </c>
      <c r="E13778" s="38" t="s">
        <v>12513</v>
      </c>
      <c r="F13778" s="41">
        <v>40183002</v>
      </c>
      <c r="G13778" s="19" t="s">
        <v>614</v>
      </c>
      <c r="H13778" s="41">
        <v>1</v>
      </c>
      <c r="I13778" s="41">
        <v>5</v>
      </c>
      <c r="J13778" s="41">
        <v>10</v>
      </c>
      <c r="K13778" s="44">
        <v>2</v>
      </c>
      <c r="L13778" s="20">
        <v>213012.53</v>
      </c>
      <c r="M13778" s="19" t="s">
        <v>11</v>
      </c>
      <c r="N13778" s="28" t="s">
        <v>15953</v>
      </c>
    </row>
    <row r="13779" spans="1:14" ht="30" x14ac:dyDescent="0.25">
      <c r="A13779" s="27" t="s">
        <v>12268</v>
      </c>
      <c r="B13779" s="19" t="s">
        <v>17013</v>
      </c>
      <c r="C13779" s="19" t="s">
        <v>16851</v>
      </c>
      <c r="D13779" s="38" t="s">
        <v>16161</v>
      </c>
      <c r="E13779" s="38" t="s">
        <v>12514</v>
      </c>
      <c r="F13779" s="41">
        <v>40171517</v>
      </c>
      <c r="G13779" s="19" t="s">
        <v>614</v>
      </c>
      <c r="H13779" s="41">
        <v>1</v>
      </c>
      <c r="I13779" s="41">
        <v>5</v>
      </c>
      <c r="J13779" s="41">
        <v>10</v>
      </c>
      <c r="K13779" s="44">
        <v>4</v>
      </c>
      <c r="L13779" s="20">
        <v>117045.3</v>
      </c>
      <c r="M13779" s="19" t="s">
        <v>11</v>
      </c>
      <c r="N13779" s="28" t="s">
        <v>15953</v>
      </c>
    </row>
    <row r="13780" spans="1:14" ht="30" x14ac:dyDescent="0.25">
      <c r="A13780" s="27" t="s">
        <v>12268</v>
      </c>
      <c r="B13780" s="19" t="s">
        <v>17013</v>
      </c>
      <c r="C13780" s="19" t="s">
        <v>16851</v>
      </c>
      <c r="D13780" s="38" t="s">
        <v>16161</v>
      </c>
      <c r="E13780" s="38" t="s">
        <v>12515</v>
      </c>
      <c r="F13780" s="41">
        <v>40171519</v>
      </c>
      <c r="G13780" s="19" t="s">
        <v>614</v>
      </c>
      <c r="H13780" s="41">
        <v>1</v>
      </c>
      <c r="I13780" s="41">
        <v>5</v>
      </c>
      <c r="J13780" s="41">
        <v>10</v>
      </c>
      <c r="K13780" s="44">
        <v>3</v>
      </c>
      <c r="L13780" s="20">
        <v>197141.99</v>
      </c>
      <c r="M13780" s="19" t="s">
        <v>11</v>
      </c>
      <c r="N13780" s="28" t="s">
        <v>15953</v>
      </c>
    </row>
    <row r="13781" spans="1:14" ht="30" x14ac:dyDescent="0.25">
      <c r="A13781" s="27" t="s">
        <v>12268</v>
      </c>
      <c r="B13781" s="19" t="s">
        <v>17013</v>
      </c>
      <c r="C13781" s="19" t="s">
        <v>16851</v>
      </c>
      <c r="D13781" s="38" t="s">
        <v>16161</v>
      </c>
      <c r="E13781" s="38" t="s">
        <v>12516</v>
      </c>
      <c r="F13781" s="41">
        <v>40171519</v>
      </c>
      <c r="G13781" s="19" t="s">
        <v>614</v>
      </c>
      <c r="H13781" s="41">
        <v>1</v>
      </c>
      <c r="I13781" s="41">
        <v>5</v>
      </c>
      <c r="J13781" s="41">
        <v>10</v>
      </c>
      <c r="K13781" s="44">
        <v>2</v>
      </c>
      <c r="L13781" s="20">
        <v>198381.87</v>
      </c>
      <c r="M13781" s="19" t="s">
        <v>11</v>
      </c>
      <c r="N13781" s="28" t="s">
        <v>15953</v>
      </c>
    </row>
    <row r="13782" spans="1:14" ht="30" x14ac:dyDescent="0.25">
      <c r="A13782" s="27" t="s">
        <v>12268</v>
      </c>
      <c r="B13782" s="19" t="s">
        <v>17013</v>
      </c>
      <c r="C13782" s="19" t="s">
        <v>16851</v>
      </c>
      <c r="D13782" s="38" t="s">
        <v>16161</v>
      </c>
      <c r="E13782" s="38" t="s">
        <v>12517</v>
      </c>
      <c r="F13782" s="41">
        <v>40171518</v>
      </c>
      <c r="G13782" s="19" t="s">
        <v>614</v>
      </c>
      <c r="H13782" s="41">
        <v>1</v>
      </c>
      <c r="I13782" s="41">
        <v>5</v>
      </c>
      <c r="J13782" s="41">
        <v>10</v>
      </c>
      <c r="K13782" s="44">
        <v>2</v>
      </c>
      <c r="L13782" s="20">
        <v>272775.08</v>
      </c>
      <c r="M13782" s="19" t="s">
        <v>11</v>
      </c>
      <c r="N13782" s="28" t="s">
        <v>15953</v>
      </c>
    </row>
    <row r="13783" spans="1:14" ht="30" x14ac:dyDescent="0.25">
      <c r="A13783" s="27" t="s">
        <v>12268</v>
      </c>
      <c r="B13783" s="19" t="s">
        <v>17013</v>
      </c>
      <c r="C13783" s="19" t="s">
        <v>16851</v>
      </c>
      <c r="D13783" s="38" t="s">
        <v>16161</v>
      </c>
      <c r="E13783" s="38" t="s">
        <v>12518</v>
      </c>
      <c r="F13783" s="41" t="s">
        <v>12519</v>
      </c>
      <c r="G13783" s="19" t="s">
        <v>614</v>
      </c>
      <c r="H13783" s="41">
        <v>1</v>
      </c>
      <c r="I13783" s="41">
        <v>5</v>
      </c>
      <c r="J13783" s="41">
        <v>10</v>
      </c>
      <c r="K13783" s="44">
        <v>6</v>
      </c>
      <c r="L13783" s="20">
        <v>57208.37000000001</v>
      </c>
      <c r="M13783" s="19" t="s">
        <v>11</v>
      </c>
      <c r="N13783" s="28" t="s">
        <v>15953</v>
      </c>
    </row>
    <row r="13784" spans="1:14" ht="30" x14ac:dyDescent="0.25">
      <c r="A13784" s="27" t="s">
        <v>12268</v>
      </c>
      <c r="B13784" s="19" t="s">
        <v>17013</v>
      </c>
      <c r="C13784" s="19" t="s">
        <v>16851</v>
      </c>
      <c r="D13784" s="38" t="s">
        <v>16161</v>
      </c>
      <c r="E13784" s="38" t="s">
        <v>12520</v>
      </c>
      <c r="F13784" s="41">
        <v>40174908</v>
      </c>
      <c r="G13784" s="19" t="s">
        <v>614</v>
      </c>
      <c r="H13784" s="41">
        <v>1</v>
      </c>
      <c r="I13784" s="41">
        <v>5</v>
      </c>
      <c r="J13784" s="41">
        <v>10</v>
      </c>
      <c r="K13784" s="44">
        <v>6</v>
      </c>
      <c r="L13784" s="20">
        <v>35708.730000000003</v>
      </c>
      <c r="M13784" s="19" t="s">
        <v>11</v>
      </c>
      <c r="N13784" s="28" t="s">
        <v>15953</v>
      </c>
    </row>
    <row r="13785" spans="1:14" ht="30" x14ac:dyDescent="0.25">
      <c r="A13785" s="27" t="s">
        <v>12268</v>
      </c>
      <c r="B13785" s="19" t="s">
        <v>17013</v>
      </c>
      <c r="C13785" s="19" t="s">
        <v>16851</v>
      </c>
      <c r="D13785" s="38" t="s">
        <v>16161</v>
      </c>
      <c r="E13785" s="38" t="s">
        <v>12521</v>
      </c>
      <c r="F13785" s="41">
        <v>40174908</v>
      </c>
      <c r="G13785" s="19" t="s">
        <v>614</v>
      </c>
      <c r="H13785" s="41">
        <v>1</v>
      </c>
      <c r="I13785" s="41">
        <v>5</v>
      </c>
      <c r="J13785" s="41">
        <v>10</v>
      </c>
      <c r="K13785" s="44">
        <v>6</v>
      </c>
      <c r="L13785" s="20">
        <v>33476.949999999997</v>
      </c>
      <c r="M13785" s="19" t="s">
        <v>11</v>
      </c>
      <c r="N13785" s="28" t="s">
        <v>15953</v>
      </c>
    </row>
    <row r="13786" spans="1:14" ht="30" x14ac:dyDescent="0.25">
      <c r="A13786" s="27" t="s">
        <v>12268</v>
      </c>
      <c r="B13786" s="19" t="s">
        <v>17013</v>
      </c>
      <c r="C13786" s="19" t="s">
        <v>16851</v>
      </c>
      <c r="D13786" s="38" t="s">
        <v>16161</v>
      </c>
      <c r="E13786" s="38" t="s">
        <v>12522</v>
      </c>
      <c r="F13786" s="41">
        <v>40174908</v>
      </c>
      <c r="G13786" s="19" t="s">
        <v>614</v>
      </c>
      <c r="H13786" s="41">
        <v>1</v>
      </c>
      <c r="I13786" s="41">
        <v>5</v>
      </c>
      <c r="J13786" s="41">
        <v>10</v>
      </c>
      <c r="K13786" s="44">
        <v>6</v>
      </c>
      <c r="L13786" s="20">
        <v>91801.21</v>
      </c>
      <c r="M13786" s="19" t="s">
        <v>11</v>
      </c>
      <c r="N13786" s="28" t="s">
        <v>15953</v>
      </c>
    </row>
    <row r="13787" spans="1:14" ht="30" x14ac:dyDescent="0.25">
      <c r="A13787" s="27" t="s">
        <v>12268</v>
      </c>
      <c r="B13787" s="19" t="s">
        <v>17013</v>
      </c>
      <c r="C13787" s="19" t="s">
        <v>16851</v>
      </c>
      <c r="D13787" s="38" t="s">
        <v>16161</v>
      </c>
      <c r="E13787" s="38" t="s">
        <v>12523</v>
      </c>
      <c r="F13787" s="41">
        <v>40174908</v>
      </c>
      <c r="G13787" s="19" t="s">
        <v>614</v>
      </c>
      <c r="H13787" s="41">
        <v>1</v>
      </c>
      <c r="I13787" s="41">
        <v>5</v>
      </c>
      <c r="J13787" s="41">
        <v>10</v>
      </c>
      <c r="K13787" s="44">
        <v>6</v>
      </c>
      <c r="L13787" s="20">
        <v>40916.25</v>
      </c>
      <c r="M13787" s="19" t="s">
        <v>11</v>
      </c>
      <c r="N13787" s="28" t="s">
        <v>15953</v>
      </c>
    </row>
    <row r="13788" spans="1:14" ht="30" x14ac:dyDescent="0.25">
      <c r="A13788" s="27" t="s">
        <v>12268</v>
      </c>
      <c r="B13788" s="19" t="s">
        <v>17013</v>
      </c>
      <c r="C13788" s="19" t="s">
        <v>16851</v>
      </c>
      <c r="D13788" s="38" t="s">
        <v>16161</v>
      </c>
      <c r="E13788" s="38" t="s">
        <v>12524</v>
      </c>
      <c r="F13788" s="41">
        <v>40174908</v>
      </c>
      <c r="G13788" s="19" t="s">
        <v>614</v>
      </c>
      <c r="H13788" s="41">
        <v>1</v>
      </c>
      <c r="I13788" s="41">
        <v>5</v>
      </c>
      <c r="J13788" s="41">
        <v>10</v>
      </c>
      <c r="K13788" s="44">
        <v>3</v>
      </c>
      <c r="L13788" s="20">
        <v>79786.7</v>
      </c>
      <c r="M13788" s="19" t="s">
        <v>11</v>
      </c>
      <c r="N13788" s="28" t="s">
        <v>15953</v>
      </c>
    </row>
    <row r="13789" spans="1:14" ht="30" x14ac:dyDescent="0.25">
      <c r="A13789" s="27" t="s">
        <v>12268</v>
      </c>
      <c r="B13789" s="19" t="s">
        <v>17013</v>
      </c>
      <c r="C13789" s="19" t="s">
        <v>16851</v>
      </c>
      <c r="D13789" s="38" t="s">
        <v>16161</v>
      </c>
      <c r="E13789" s="38" t="s">
        <v>12525</v>
      </c>
      <c r="F13789" s="41">
        <v>40172906</v>
      </c>
      <c r="G13789" s="19" t="s">
        <v>614</v>
      </c>
      <c r="H13789" s="41">
        <v>1</v>
      </c>
      <c r="I13789" s="41">
        <v>5</v>
      </c>
      <c r="J13789" s="41">
        <v>10</v>
      </c>
      <c r="K13789" s="44">
        <v>12</v>
      </c>
      <c r="L13789" s="20">
        <v>35708.769999999997</v>
      </c>
      <c r="M13789" s="19" t="s">
        <v>11</v>
      </c>
      <c r="N13789" s="28" t="s">
        <v>15953</v>
      </c>
    </row>
    <row r="13790" spans="1:14" ht="30" x14ac:dyDescent="0.25">
      <c r="A13790" s="27" t="s">
        <v>12268</v>
      </c>
      <c r="B13790" s="19" t="s">
        <v>17013</v>
      </c>
      <c r="C13790" s="19" t="s">
        <v>16851</v>
      </c>
      <c r="D13790" s="38" t="s">
        <v>16161</v>
      </c>
      <c r="E13790" s="38" t="s">
        <v>12525</v>
      </c>
      <c r="F13790" s="41">
        <v>40174908</v>
      </c>
      <c r="G13790" s="19" t="s">
        <v>614</v>
      </c>
      <c r="H13790" s="41">
        <v>1</v>
      </c>
      <c r="I13790" s="41">
        <v>5</v>
      </c>
      <c r="J13790" s="41">
        <v>10</v>
      </c>
      <c r="K13790" s="44">
        <v>6</v>
      </c>
      <c r="L13790" s="20">
        <v>17854.39</v>
      </c>
      <c r="M13790" s="19" t="s">
        <v>11</v>
      </c>
      <c r="N13790" s="28" t="s">
        <v>15953</v>
      </c>
    </row>
    <row r="13791" spans="1:14" ht="30" x14ac:dyDescent="0.25">
      <c r="A13791" s="27" t="s">
        <v>12268</v>
      </c>
      <c r="B13791" s="19" t="s">
        <v>17013</v>
      </c>
      <c r="C13791" s="19" t="s">
        <v>16851</v>
      </c>
      <c r="D13791" s="38" t="s">
        <v>16161</v>
      </c>
      <c r="E13791" s="38" t="s">
        <v>12526</v>
      </c>
      <c r="F13791" s="41">
        <v>40172906</v>
      </c>
      <c r="G13791" s="19" t="s">
        <v>614</v>
      </c>
      <c r="H13791" s="41">
        <v>1</v>
      </c>
      <c r="I13791" s="41">
        <v>5</v>
      </c>
      <c r="J13791" s="41">
        <v>10</v>
      </c>
      <c r="K13791" s="44">
        <v>12</v>
      </c>
      <c r="L13791" s="20">
        <v>26781.559999999998</v>
      </c>
      <c r="M13791" s="19" t="s">
        <v>11</v>
      </c>
      <c r="N13791" s="28" t="s">
        <v>15953</v>
      </c>
    </row>
    <row r="13792" spans="1:14" ht="30" x14ac:dyDescent="0.25">
      <c r="A13792" s="27" t="s">
        <v>12268</v>
      </c>
      <c r="B13792" s="19" t="s">
        <v>17013</v>
      </c>
      <c r="C13792" s="19" t="s">
        <v>16851</v>
      </c>
      <c r="D13792" s="38" t="s">
        <v>16161</v>
      </c>
      <c r="E13792" s="38" t="s">
        <v>12526</v>
      </c>
      <c r="F13792" s="41">
        <v>40174908</v>
      </c>
      <c r="G13792" s="19" t="s">
        <v>614</v>
      </c>
      <c r="H13792" s="41">
        <v>1</v>
      </c>
      <c r="I13792" s="41">
        <v>5</v>
      </c>
      <c r="J13792" s="41">
        <v>10</v>
      </c>
      <c r="K13792" s="44">
        <v>5</v>
      </c>
      <c r="L13792" s="20">
        <v>11158.98</v>
      </c>
      <c r="M13792" s="19" t="s">
        <v>11</v>
      </c>
      <c r="N13792" s="28" t="s">
        <v>15953</v>
      </c>
    </row>
    <row r="13793" spans="1:14" ht="30" x14ac:dyDescent="0.25">
      <c r="A13793" s="27" t="s">
        <v>12268</v>
      </c>
      <c r="B13793" s="19" t="s">
        <v>17013</v>
      </c>
      <c r="C13793" s="19" t="s">
        <v>16851</v>
      </c>
      <c r="D13793" s="38" t="s">
        <v>16161</v>
      </c>
      <c r="E13793" s="38" t="s">
        <v>12527</v>
      </c>
      <c r="F13793" s="41">
        <v>40174908</v>
      </c>
      <c r="G13793" s="19" t="s">
        <v>614</v>
      </c>
      <c r="H13793" s="41">
        <v>1</v>
      </c>
      <c r="I13793" s="41">
        <v>5</v>
      </c>
      <c r="J13793" s="41">
        <v>10</v>
      </c>
      <c r="K13793" s="44">
        <v>50</v>
      </c>
      <c r="L13793" s="20">
        <v>77492.91</v>
      </c>
      <c r="M13793" s="19" t="s">
        <v>11</v>
      </c>
      <c r="N13793" s="28" t="s">
        <v>15953</v>
      </c>
    </row>
    <row r="13794" spans="1:14" ht="30" x14ac:dyDescent="0.25">
      <c r="A13794" s="27" t="s">
        <v>12268</v>
      </c>
      <c r="B13794" s="19" t="s">
        <v>17013</v>
      </c>
      <c r="C13794" s="19" t="s">
        <v>16851</v>
      </c>
      <c r="D13794" s="38" t="s">
        <v>16161</v>
      </c>
      <c r="E13794" s="38" t="s">
        <v>12528</v>
      </c>
      <c r="F13794" s="41">
        <v>40174908</v>
      </c>
      <c r="G13794" s="19" t="s">
        <v>614</v>
      </c>
      <c r="H13794" s="41">
        <v>1</v>
      </c>
      <c r="I13794" s="41">
        <v>5</v>
      </c>
      <c r="J13794" s="41">
        <v>10</v>
      </c>
      <c r="K13794" s="44">
        <v>3</v>
      </c>
      <c r="L13794" s="20">
        <v>12646.84</v>
      </c>
      <c r="M13794" s="19" t="s">
        <v>11</v>
      </c>
      <c r="N13794" s="28" t="s">
        <v>15953</v>
      </c>
    </row>
    <row r="13795" spans="1:14" ht="30" x14ac:dyDescent="0.25">
      <c r="A13795" s="27" t="s">
        <v>12268</v>
      </c>
      <c r="B13795" s="19" t="s">
        <v>17013</v>
      </c>
      <c r="C13795" s="19" t="s">
        <v>16851</v>
      </c>
      <c r="D13795" s="38" t="s">
        <v>16161</v>
      </c>
      <c r="E13795" s="38" t="s">
        <v>12529</v>
      </c>
      <c r="F13795" s="41">
        <v>24141600</v>
      </c>
      <c r="G13795" s="19" t="s">
        <v>12310</v>
      </c>
      <c r="H13795" s="41">
        <v>1</v>
      </c>
      <c r="I13795" s="41">
        <v>5</v>
      </c>
      <c r="J13795" s="41">
        <v>10</v>
      </c>
      <c r="K13795" s="44">
        <v>5</v>
      </c>
      <c r="L13795" s="20">
        <v>595000</v>
      </c>
      <c r="M13795" s="19" t="s">
        <v>11</v>
      </c>
      <c r="N13795" s="28" t="s">
        <v>15953</v>
      </c>
    </row>
    <row r="13796" spans="1:14" ht="30" x14ac:dyDescent="0.25">
      <c r="A13796" s="27" t="s">
        <v>12268</v>
      </c>
      <c r="B13796" s="19" t="s">
        <v>17013</v>
      </c>
      <c r="C13796" s="19" t="s">
        <v>16851</v>
      </c>
      <c r="D13796" s="38" t="s">
        <v>16161</v>
      </c>
      <c r="E13796" s="38" t="s">
        <v>12530</v>
      </c>
      <c r="F13796" s="41">
        <v>24141600</v>
      </c>
      <c r="G13796" s="19" t="s">
        <v>12310</v>
      </c>
      <c r="H13796" s="41">
        <v>1</v>
      </c>
      <c r="I13796" s="41">
        <v>5</v>
      </c>
      <c r="J13796" s="41">
        <v>10</v>
      </c>
      <c r="K13796" s="44">
        <v>5</v>
      </c>
      <c r="L13796" s="20">
        <v>595000</v>
      </c>
      <c r="M13796" s="19" t="s">
        <v>11</v>
      </c>
      <c r="N13796" s="28" t="s">
        <v>15953</v>
      </c>
    </row>
    <row r="13797" spans="1:14" ht="30" x14ac:dyDescent="0.25">
      <c r="A13797" s="27" t="s">
        <v>12268</v>
      </c>
      <c r="B13797" s="19" t="s">
        <v>17013</v>
      </c>
      <c r="C13797" s="19" t="s">
        <v>16851</v>
      </c>
      <c r="D13797" s="38" t="s">
        <v>16161</v>
      </c>
      <c r="E13797" s="38" t="s">
        <v>12529</v>
      </c>
      <c r="F13797" s="41">
        <v>24141600</v>
      </c>
      <c r="G13797" s="19" t="s">
        <v>12310</v>
      </c>
      <c r="H13797" s="41">
        <v>1</v>
      </c>
      <c r="I13797" s="41">
        <v>5</v>
      </c>
      <c r="J13797" s="41">
        <v>10</v>
      </c>
      <c r="K13797" s="44">
        <v>1</v>
      </c>
      <c r="L13797" s="20">
        <v>82086.16</v>
      </c>
      <c r="M13797" s="19" t="s">
        <v>11</v>
      </c>
      <c r="N13797" s="28" t="s">
        <v>15953</v>
      </c>
    </row>
    <row r="13798" spans="1:14" ht="30" x14ac:dyDescent="0.25">
      <c r="A13798" s="27" t="s">
        <v>12268</v>
      </c>
      <c r="B13798" s="19" t="s">
        <v>17013</v>
      </c>
      <c r="C13798" s="19" t="s">
        <v>16744</v>
      </c>
      <c r="D13798" s="38" t="s">
        <v>16054</v>
      </c>
      <c r="E13798" s="38" t="s">
        <v>12531</v>
      </c>
      <c r="F13798" s="41">
        <v>40141700</v>
      </c>
      <c r="G13798" s="19" t="s">
        <v>12310</v>
      </c>
      <c r="H13798" s="41">
        <v>1</v>
      </c>
      <c r="I13798" s="41">
        <v>5</v>
      </c>
      <c r="J13798" s="41">
        <v>10</v>
      </c>
      <c r="K13798" s="44">
        <v>18</v>
      </c>
      <c r="L13798" s="20">
        <v>385560</v>
      </c>
      <c r="M13798" s="19" t="s">
        <v>11</v>
      </c>
      <c r="N13798" s="28" t="s">
        <v>15953</v>
      </c>
    </row>
    <row r="13799" spans="1:14" ht="30" x14ac:dyDescent="0.25">
      <c r="A13799" s="27" t="s">
        <v>12268</v>
      </c>
      <c r="B13799" s="19" t="s">
        <v>17013</v>
      </c>
      <c r="C13799" s="19" t="s">
        <v>16744</v>
      </c>
      <c r="D13799" s="38" t="s">
        <v>16054</v>
      </c>
      <c r="E13799" s="38" t="s">
        <v>12532</v>
      </c>
      <c r="F13799" s="41">
        <v>40141700</v>
      </c>
      <c r="G13799" s="19" t="s">
        <v>12310</v>
      </c>
      <c r="H13799" s="41">
        <v>1</v>
      </c>
      <c r="I13799" s="41">
        <v>5</v>
      </c>
      <c r="J13799" s="41">
        <v>10</v>
      </c>
      <c r="K13799" s="44">
        <v>18</v>
      </c>
      <c r="L13799" s="20">
        <v>10710</v>
      </c>
      <c r="M13799" s="19" t="s">
        <v>11</v>
      </c>
      <c r="N13799" s="28" t="s">
        <v>15953</v>
      </c>
    </row>
    <row r="13800" spans="1:14" ht="30" x14ac:dyDescent="0.25">
      <c r="A13800" s="27" t="s">
        <v>12268</v>
      </c>
      <c r="B13800" s="19" t="s">
        <v>17013</v>
      </c>
      <c r="C13800" s="19" t="s">
        <v>16744</v>
      </c>
      <c r="D13800" s="38" t="s">
        <v>16054</v>
      </c>
      <c r="E13800" s="38" t="s">
        <v>12532</v>
      </c>
      <c r="F13800" s="41">
        <v>40141700</v>
      </c>
      <c r="G13800" s="19" t="s">
        <v>12310</v>
      </c>
      <c r="H13800" s="41">
        <v>1</v>
      </c>
      <c r="I13800" s="41">
        <v>5</v>
      </c>
      <c r="J13800" s="41">
        <v>10</v>
      </c>
      <c r="K13800" s="44">
        <v>1</v>
      </c>
      <c r="L13800" s="20">
        <v>297</v>
      </c>
      <c r="M13800" s="19" t="s">
        <v>11</v>
      </c>
      <c r="N13800" s="28" t="s">
        <v>15953</v>
      </c>
    </row>
    <row r="13801" spans="1:14" ht="45" x14ac:dyDescent="0.25">
      <c r="A13801" s="27" t="s">
        <v>12268</v>
      </c>
      <c r="B13801" s="19" t="s">
        <v>17013</v>
      </c>
      <c r="C13801" s="19" t="s">
        <v>16744</v>
      </c>
      <c r="D13801" s="38" t="s">
        <v>16054</v>
      </c>
      <c r="E13801" s="38" t="s">
        <v>12533</v>
      </c>
      <c r="F13801" s="41" t="s">
        <v>2189</v>
      </c>
      <c r="G13801" s="19" t="s">
        <v>10733</v>
      </c>
      <c r="H13801" s="41">
        <v>1</v>
      </c>
      <c r="I13801" s="41">
        <v>5</v>
      </c>
      <c r="J13801" s="41">
        <v>10</v>
      </c>
      <c r="K13801" s="44">
        <v>30</v>
      </c>
      <c r="L13801" s="20">
        <v>396900</v>
      </c>
      <c r="M13801" s="19" t="s">
        <v>11</v>
      </c>
      <c r="N13801" s="28" t="s">
        <v>15953</v>
      </c>
    </row>
    <row r="13802" spans="1:14" ht="30" x14ac:dyDescent="0.25">
      <c r="A13802" s="27" t="s">
        <v>12268</v>
      </c>
      <c r="B13802" s="19" t="s">
        <v>17013</v>
      </c>
      <c r="C13802" s="19" t="s">
        <v>16744</v>
      </c>
      <c r="D13802" s="38" t="s">
        <v>16054</v>
      </c>
      <c r="E13802" s="38" t="s">
        <v>12534</v>
      </c>
      <c r="F13802" s="41">
        <v>48102100</v>
      </c>
      <c r="G13802" s="19" t="s">
        <v>12283</v>
      </c>
      <c r="H13802" s="41">
        <v>11</v>
      </c>
      <c r="I13802" s="41">
        <v>1</v>
      </c>
      <c r="J13802" s="41">
        <v>10</v>
      </c>
      <c r="K13802" s="44">
        <v>39</v>
      </c>
      <c r="L13802" s="20">
        <v>1166100</v>
      </c>
      <c r="M13802" s="19" t="s">
        <v>11</v>
      </c>
      <c r="N13802" s="28" t="s">
        <v>15953</v>
      </c>
    </row>
    <row r="13803" spans="1:14" ht="30" x14ac:dyDescent="0.25">
      <c r="A13803" s="27" t="s">
        <v>12268</v>
      </c>
      <c r="B13803" s="19" t="s">
        <v>17013</v>
      </c>
      <c r="C13803" s="19" t="s">
        <v>16740</v>
      </c>
      <c r="D13803" s="38" t="s">
        <v>16050</v>
      </c>
      <c r="E13803" s="38" t="s">
        <v>12535</v>
      </c>
      <c r="F13803" s="41">
        <v>48101714</v>
      </c>
      <c r="G13803" s="19" t="s">
        <v>10733</v>
      </c>
      <c r="H13803" s="41">
        <v>3</v>
      </c>
      <c r="I13803" s="41">
        <v>9</v>
      </c>
      <c r="J13803" s="41">
        <v>10</v>
      </c>
      <c r="K13803" s="44">
        <v>2</v>
      </c>
      <c r="L13803" s="20">
        <v>634000</v>
      </c>
      <c r="M13803" s="19" t="s">
        <v>11</v>
      </c>
      <c r="N13803" s="28" t="s">
        <v>15953</v>
      </c>
    </row>
    <row r="13804" spans="1:14" ht="30" x14ac:dyDescent="0.25">
      <c r="A13804" s="27" t="s">
        <v>12268</v>
      </c>
      <c r="B13804" s="19" t="s">
        <v>17013</v>
      </c>
      <c r="C13804" s="19" t="s">
        <v>16740</v>
      </c>
      <c r="D13804" s="38" t="s">
        <v>16050</v>
      </c>
      <c r="E13804" s="38" t="s">
        <v>12536</v>
      </c>
      <c r="F13804" s="41">
        <v>30121701</v>
      </c>
      <c r="G13804" s="19" t="s">
        <v>614</v>
      </c>
      <c r="H13804" s="41">
        <v>1</v>
      </c>
      <c r="I13804" s="41">
        <v>5</v>
      </c>
      <c r="J13804" s="41">
        <v>10</v>
      </c>
      <c r="K13804" s="44">
        <v>2</v>
      </c>
      <c r="L13804" s="20">
        <v>146416.25</v>
      </c>
      <c r="M13804" s="19" t="s">
        <v>11</v>
      </c>
      <c r="N13804" s="28" t="s">
        <v>15953</v>
      </c>
    </row>
    <row r="13805" spans="1:14" ht="30" x14ac:dyDescent="0.25">
      <c r="A13805" s="27" t="s">
        <v>12268</v>
      </c>
      <c r="B13805" s="19" t="s">
        <v>17013</v>
      </c>
      <c r="C13805" s="19" t="s">
        <v>16740</v>
      </c>
      <c r="D13805" s="38" t="s">
        <v>16050</v>
      </c>
      <c r="E13805" s="38" t="s">
        <v>12537</v>
      </c>
      <c r="F13805" s="41">
        <v>30181603</v>
      </c>
      <c r="G13805" s="19" t="s">
        <v>614</v>
      </c>
      <c r="H13805" s="41">
        <v>1</v>
      </c>
      <c r="I13805" s="41">
        <v>5</v>
      </c>
      <c r="J13805" s="41">
        <v>10</v>
      </c>
      <c r="K13805" s="44">
        <v>8</v>
      </c>
      <c r="L13805" s="20">
        <v>185203.82</v>
      </c>
      <c r="M13805" s="19" t="s">
        <v>11</v>
      </c>
      <c r="N13805" s="28" t="s">
        <v>15953</v>
      </c>
    </row>
    <row r="13806" spans="1:14" ht="30" x14ac:dyDescent="0.25">
      <c r="A13806" s="27" t="s">
        <v>12268</v>
      </c>
      <c r="B13806" s="19" t="s">
        <v>17013</v>
      </c>
      <c r="C13806" s="19" t="s">
        <v>16740</v>
      </c>
      <c r="D13806" s="38" t="s">
        <v>16050</v>
      </c>
      <c r="E13806" s="38" t="s">
        <v>12538</v>
      </c>
      <c r="F13806" s="41">
        <v>31201507</v>
      </c>
      <c r="G13806" s="19" t="s">
        <v>614</v>
      </c>
      <c r="H13806" s="41">
        <v>1</v>
      </c>
      <c r="I13806" s="41">
        <v>5</v>
      </c>
      <c r="J13806" s="41">
        <v>10</v>
      </c>
      <c r="K13806" s="44">
        <v>2</v>
      </c>
      <c r="L13806" s="20">
        <v>49347.49</v>
      </c>
      <c r="M13806" s="19" t="s">
        <v>11</v>
      </c>
      <c r="N13806" s="28" t="s">
        <v>15953</v>
      </c>
    </row>
    <row r="13807" spans="1:14" ht="30" x14ac:dyDescent="0.25">
      <c r="A13807" s="27" t="s">
        <v>12268</v>
      </c>
      <c r="B13807" s="19" t="s">
        <v>17013</v>
      </c>
      <c r="C13807" s="19" t="s">
        <v>16740</v>
      </c>
      <c r="D13807" s="38" t="s">
        <v>16050</v>
      </c>
      <c r="E13807" s="38" t="s">
        <v>12539</v>
      </c>
      <c r="F13807" s="41">
        <v>31201503</v>
      </c>
      <c r="G13807" s="19" t="s">
        <v>614</v>
      </c>
      <c r="H13807" s="41">
        <v>1</v>
      </c>
      <c r="I13807" s="41">
        <v>5</v>
      </c>
      <c r="J13807" s="41">
        <v>10</v>
      </c>
      <c r="K13807" s="44">
        <v>16</v>
      </c>
      <c r="L13807" s="20">
        <v>62640.66</v>
      </c>
      <c r="M13807" s="19" t="s">
        <v>11</v>
      </c>
      <c r="N13807" s="28" t="s">
        <v>15953</v>
      </c>
    </row>
    <row r="13808" spans="1:14" ht="30" x14ac:dyDescent="0.25">
      <c r="A13808" s="27" t="s">
        <v>12268</v>
      </c>
      <c r="B13808" s="19" t="s">
        <v>17013</v>
      </c>
      <c r="C13808" s="19" t="s">
        <v>16740</v>
      </c>
      <c r="D13808" s="38" t="s">
        <v>16050</v>
      </c>
      <c r="E13808" s="38" t="s">
        <v>12540</v>
      </c>
      <c r="F13808" s="41">
        <v>31201503</v>
      </c>
      <c r="G13808" s="19" t="s">
        <v>614</v>
      </c>
      <c r="H13808" s="41">
        <v>1</v>
      </c>
      <c r="I13808" s="41">
        <v>5</v>
      </c>
      <c r="J13808" s="41">
        <v>10</v>
      </c>
      <c r="K13808" s="44">
        <v>15</v>
      </c>
      <c r="L13808" s="20">
        <v>65094.000000000007</v>
      </c>
      <c r="M13808" s="19" t="s">
        <v>11</v>
      </c>
      <c r="N13808" s="28" t="s">
        <v>15953</v>
      </c>
    </row>
    <row r="13809" spans="1:14" ht="30" x14ac:dyDescent="0.25">
      <c r="A13809" s="27" t="s">
        <v>12268</v>
      </c>
      <c r="B13809" s="19" t="s">
        <v>17013</v>
      </c>
      <c r="C13809" s="19" t="s">
        <v>16740</v>
      </c>
      <c r="D13809" s="38" t="s">
        <v>16050</v>
      </c>
      <c r="E13809" s="38" t="s">
        <v>12541</v>
      </c>
      <c r="F13809" s="41">
        <v>31201622</v>
      </c>
      <c r="G13809" s="19" t="s">
        <v>614</v>
      </c>
      <c r="H13809" s="41">
        <v>1</v>
      </c>
      <c r="I13809" s="41">
        <v>5</v>
      </c>
      <c r="J13809" s="41">
        <v>10</v>
      </c>
      <c r="K13809" s="44">
        <v>2</v>
      </c>
      <c r="L13809" s="20">
        <v>31707.759999999998</v>
      </c>
      <c r="M13809" s="19" t="s">
        <v>11</v>
      </c>
      <c r="N13809" s="28" t="s">
        <v>15953</v>
      </c>
    </row>
    <row r="13810" spans="1:14" ht="30" x14ac:dyDescent="0.25">
      <c r="A13810" s="27" t="s">
        <v>12268</v>
      </c>
      <c r="B13810" s="19" t="s">
        <v>17013</v>
      </c>
      <c r="C13810" s="19" t="s">
        <v>16740</v>
      </c>
      <c r="D13810" s="38" t="s">
        <v>16050</v>
      </c>
      <c r="E13810" s="38" t="s">
        <v>12542</v>
      </c>
      <c r="F13810" s="41">
        <v>31201519</v>
      </c>
      <c r="G13810" s="19" t="s">
        <v>614</v>
      </c>
      <c r="H13810" s="41">
        <v>1</v>
      </c>
      <c r="I13810" s="41">
        <v>5</v>
      </c>
      <c r="J13810" s="41">
        <v>10</v>
      </c>
      <c r="K13810" s="44">
        <v>18</v>
      </c>
      <c r="L13810" s="20">
        <v>44635.94</v>
      </c>
      <c r="M13810" s="19" t="s">
        <v>11</v>
      </c>
      <c r="N13810" s="28" t="s">
        <v>15953</v>
      </c>
    </row>
    <row r="13811" spans="1:14" ht="30" x14ac:dyDescent="0.25">
      <c r="A13811" s="27" t="s">
        <v>12268</v>
      </c>
      <c r="B13811" s="19" t="s">
        <v>17013</v>
      </c>
      <c r="C13811" s="19" t="s">
        <v>16740</v>
      </c>
      <c r="D13811" s="38" t="s">
        <v>16050</v>
      </c>
      <c r="E13811" s="38" t="s">
        <v>12543</v>
      </c>
      <c r="F13811" s="41">
        <v>30181605</v>
      </c>
      <c r="G13811" s="19" t="s">
        <v>614</v>
      </c>
      <c r="H13811" s="41">
        <v>1</v>
      </c>
      <c r="I13811" s="41">
        <v>5</v>
      </c>
      <c r="J13811" s="41">
        <v>10</v>
      </c>
      <c r="K13811" s="44">
        <v>4</v>
      </c>
      <c r="L13811" s="20">
        <v>26615.82</v>
      </c>
      <c r="M13811" s="19" t="s">
        <v>11</v>
      </c>
      <c r="N13811" s="28" t="s">
        <v>15953</v>
      </c>
    </row>
    <row r="13812" spans="1:14" ht="30" x14ac:dyDescent="0.25">
      <c r="A13812" s="27" t="s">
        <v>12268</v>
      </c>
      <c r="B13812" s="19" t="s">
        <v>17013</v>
      </c>
      <c r="C13812" s="19" t="s">
        <v>16740</v>
      </c>
      <c r="D13812" s="38" t="s">
        <v>16050</v>
      </c>
      <c r="E13812" s="38" t="s">
        <v>12544</v>
      </c>
      <c r="F13812" s="41">
        <v>30181605</v>
      </c>
      <c r="G13812" s="19" t="s">
        <v>614</v>
      </c>
      <c r="H13812" s="41">
        <v>1</v>
      </c>
      <c r="I13812" s="41">
        <v>5</v>
      </c>
      <c r="J13812" s="41">
        <v>10</v>
      </c>
      <c r="K13812" s="44">
        <v>5</v>
      </c>
      <c r="L13812" s="20">
        <v>33269.78</v>
      </c>
      <c r="M13812" s="19" t="s">
        <v>11</v>
      </c>
      <c r="N13812" s="28" t="s">
        <v>15953</v>
      </c>
    </row>
    <row r="13813" spans="1:14" ht="30" x14ac:dyDescent="0.25">
      <c r="A13813" s="27" t="s">
        <v>12268</v>
      </c>
      <c r="B13813" s="19" t="s">
        <v>17013</v>
      </c>
      <c r="C13813" s="19" t="s">
        <v>16740</v>
      </c>
      <c r="D13813" s="38" t="s">
        <v>16050</v>
      </c>
      <c r="E13813" s="38" t="s">
        <v>12545</v>
      </c>
      <c r="F13813" s="41">
        <v>30181605</v>
      </c>
      <c r="G13813" s="19" t="s">
        <v>614</v>
      </c>
      <c r="H13813" s="41">
        <v>1</v>
      </c>
      <c r="I13813" s="41">
        <v>5</v>
      </c>
      <c r="J13813" s="41">
        <v>10</v>
      </c>
      <c r="K13813" s="44">
        <v>2</v>
      </c>
      <c r="L13813" s="20">
        <v>11718.22</v>
      </c>
      <c r="M13813" s="19" t="s">
        <v>11</v>
      </c>
      <c r="N13813" s="28" t="s">
        <v>15953</v>
      </c>
    </row>
    <row r="13814" spans="1:14" ht="30" x14ac:dyDescent="0.25">
      <c r="A13814" s="27" t="s">
        <v>12268</v>
      </c>
      <c r="B13814" s="19" t="s">
        <v>17013</v>
      </c>
      <c r="C13814" s="19" t="s">
        <v>16740</v>
      </c>
      <c r="D13814" s="38" t="s">
        <v>16050</v>
      </c>
      <c r="E13814" s="38" t="s">
        <v>12546</v>
      </c>
      <c r="F13814" s="41">
        <v>40141610</v>
      </c>
      <c r="G13814" s="19" t="s">
        <v>614</v>
      </c>
      <c r="H13814" s="41">
        <v>1</v>
      </c>
      <c r="I13814" s="41">
        <v>5</v>
      </c>
      <c r="J13814" s="41">
        <v>10</v>
      </c>
      <c r="K13814" s="44">
        <v>3</v>
      </c>
      <c r="L13814" s="20">
        <v>358462.66</v>
      </c>
      <c r="M13814" s="19" t="s">
        <v>11</v>
      </c>
      <c r="N13814" s="28" t="s">
        <v>15953</v>
      </c>
    </row>
    <row r="13815" spans="1:14" ht="30" x14ac:dyDescent="0.25">
      <c r="A13815" s="27" t="s">
        <v>12268</v>
      </c>
      <c r="B13815" s="19" t="s">
        <v>17013</v>
      </c>
      <c r="C13815" s="19" t="s">
        <v>16740</v>
      </c>
      <c r="D13815" s="38" t="s">
        <v>16050</v>
      </c>
      <c r="E13815" s="38" t="s">
        <v>12547</v>
      </c>
      <c r="F13815" s="41">
        <v>40141610</v>
      </c>
      <c r="G13815" s="19" t="s">
        <v>614</v>
      </c>
      <c r="H13815" s="41">
        <v>1</v>
      </c>
      <c r="I13815" s="41">
        <v>5</v>
      </c>
      <c r="J13815" s="41">
        <v>10</v>
      </c>
      <c r="K13815" s="44">
        <v>3</v>
      </c>
      <c r="L13815" s="20">
        <v>189921.4</v>
      </c>
      <c r="M13815" s="19" t="s">
        <v>11</v>
      </c>
      <c r="N13815" s="28" t="s">
        <v>15953</v>
      </c>
    </row>
    <row r="13816" spans="1:14" ht="30" x14ac:dyDescent="0.25">
      <c r="A13816" s="27" t="s">
        <v>12268</v>
      </c>
      <c r="B13816" s="19" t="s">
        <v>17013</v>
      </c>
      <c r="C13816" s="19" t="s">
        <v>16740</v>
      </c>
      <c r="D13816" s="38" t="s">
        <v>16050</v>
      </c>
      <c r="E13816" s="38" t="s">
        <v>12548</v>
      </c>
      <c r="F13816" s="41">
        <v>40141610</v>
      </c>
      <c r="G13816" s="19" t="s">
        <v>614</v>
      </c>
      <c r="H13816" s="41">
        <v>1</v>
      </c>
      <c r="I13816" s="41">
        <v>5</v>
      </c>
      <c r="J13816" s="41">
        <v>10</v>
      </c>
      <c r="K13816" s="44">
        <v>2</v>
      </c>
      <c r="L13816" s="20">
        <v>123081.27</v>
      </c>
      <c r="M13816" s="19" t="s">
        <v>11</v>
      </c>
      <c r="N13816" s="28" t="s">
        <v>15953</v>
      </c>
    </row>
    <row r="13817" spans="1:14" ht="30" x14ac:dyDescent="0.25">
      <c r="A13817" s="27" t="s">
        <v>12268</v>
      </c>
      <c r="B13817" s="19" t="s">
        <v>17013</v>
      </c>
      <c r="C13817" s="19" t="s">
        <v>16740</v>
      </c>
      <c r="D13817" s="38" t="s">
        <v>16050</v>
      </c>
      <c r="E13817" s="38" t="s">
        <v>12549</v>
      </c>
      <c r="F13817" s="41">
        <v>30181503</v>
      </c>
      <c r="G13817" s="19" t="s">
        <v>614</v>
      </c>
      <c r="H13817" s="41">
        <v>1</v>
      </c>
      <c r="I13817" s="41">
        <v>5</v>
      </c>
      <c r="J13817" s="41">
        <v>10</v>
      </c>
      <c r="K13817" s="44">
        <v>10</v>
      </c>
      <c r="L13817" s="20">
        <v>193338.31</v>
      </c>
      <c r="M13817" s="19" t="s">
        <v>11</v>
      </c>
      <c r="N13817" s="28" t="s">
        <v>15953</v>
      </c>
    </row>
    <row r="13818" spans="1:14" ht="30" x14ac:dyDescent="0.25">
      <c r="A13818" s="27" t="s">
        <v>12268</v>
      </c>
      <c r="B13818" s="19" t="s">
        <v>17013</v>
      </c>
      <c r="C13818" s="19" t="s">
        <v>16740</v>
      </c>
      <c r="D13818" s="38" t="s">
        <v>16050</v>
      </c>
      <c r="E13818" s="38" t="s">
        <v>12550</v>
      </c>
      <c r="F13818" s="41">
        <v>20142904</v>
      </c>
      <c r="G13818" s="19" t="s">
        <v>614</v>
      </c>
      <c r="H13818" s="41">
        <v>1</v>
      </c>
      <c r="I13818" s="41">
        <v>5</v>
      </c>
      <c r="J13818" s="41">
        <v>10</v>
      </c>
      <c r="K13818" s="44">
        <v>1</v>
      </c>
      <c r="L13818" s="20">
        <v>744662.7</v>
      </c>
      <c r="M13818" s="19" t="s">
        <v>11</v>
      </c>
      <c r="N13818" s="28" t="s">
        <v>15953</v>
      </c>
    </row>
    <row r="13819" spans="1:14" ht="30" x14ac:dyDescent="0.25">
      <c r="A13819" s="27" t="s">
        <v>12268</v>
      </c>
      <c r="B13819" s="19" t="s">
        <v>17013</v>
      </c>
      <c r="C13819" s="19" t="s">
        <v>16740</v>
      </c>
      <c r="D13819" s="38" t="s">
        <v>16050</v>
      </c>
      <c r="E13819" s="38" t="s">
        <v>12551</v>
      </c>
      <c r="F13819" s="41" t="s">
        <v>12552</v>
      </c>
      <c r="G13819" s="19" t="s">
        <v>10733</v>
      </c>
      <c r="H13819" s="41">
        <v>1</v>
      </c>
      <c r="I13819" s="41">
        <v>5</v>
      </c>
      <c r="J13819" s="41">
        <v>10</v>
      </c>
      <c r="K13819" s="44">
        <v>6</v>
      </c>
      <c r="L13819" s="20">
        <v>196200</v>
      </c>
      <c r="M13819" s="19" t="s">
        <v>11</v>
      </c>
      <c r="N13819" s="28" t="s">
        <v>15953</v>
      </c>
    </row>
    <row r="13820" spans="1:14" ht="30" x14ac:dyDescent="0.25">
      <c r="A13820" s="27" t="s">
        <v>12268</v>
      </c>
      <c r="B13820" s="19" t="s">
        <v>17013</v>
      </c>
      <c r="C13820" s="19" t="s">
        <v>16740</v>
      </c>
      <c r="D13820" s="38" t="s">
        <v>16050</v>
      </c>
      <c r="E13820" s="38" t="s">
        <v>16551</v>
      </c>
      <c r="F13820" s="41">
        <v>44103100</v>
      </c>
      <c r="G13820" s="19" t="s">
        <v>10733</v>
      </c>
      <c r="H13820" s="41">
        <v>6</v>
      </c>
      <c r="I13820" s="41">
        <v>2</v>
      </c>
      <c r="J13820" s="41">
        <v>10</v>
      </c>
      <c r="K13820" s="44">
        <v>3</v>
      </c>
      <c r="L13820" s="20">
        <v>8397000</v>
      </c>
      <c r="M13820" s="19" t="s">
        <v>11</v>
      </c>
      <c r="N13820" s="28" t="s">
        <v>15953</v>
      </c>
    </row>
    <row r="13821" spans="1:14" ht="30" x14ac:dyDescent="0.25">
      <c r="A13821" s="27" t="s">
        <v>12268</v>
      </c>
      <c r="B13821" s="19" t="s">
        <v>17013</v>
      </c>
      <c r="C13821" s="19" t="s">
        <v>16740</v>
      </c>
      <c r="D13821" s="38" t="s">
        <v>16050</v>
      </c>
      <c r="E13821" s="38" t="s">
        <v>16552</v>
      </c>
      <c r="F13821" s="41">
        <v>44103100</v>
      </c>
      <c r="G13821" s="19" t="s">
        <v>10733</v>
      </c>
      <c r="H13821" s="41">
        <v>6</v>
      </c>
      <c r="I13821" s="41">
        <v>2</v>
      </c>
      <c r="J13821" s="41">
        <v>10</v>
      </c>
      <c r="K13821" s="44">
        <v>2</v>
      </c>
      <c r="L13821" s="20">
        <v>3734000</v>
      </c>
      <c r="M13821" s="19" t="s">
        <v>11</v>
      </c>
      <c r="N13821" s="28" t="s">
        <v>15953</v>
      </c>
    </row>
    <row r="13822" spans="1:14" ht="30" x14ac:dyDescent="0.25">
      <c r="A13822" s="27" t="s">
        <v>12268</v>
      </c>
      <c r="B13822" s="19" t="s">
        <v>17013</v>
      </c>
      <c r="C13822" s="19" t="s">
        <v>16740</v>
      </c>
      <c r="D13822" s="38" t="s">
        <v>16050</v>
      </c>
      <c r="E13822" s="38" t="s">
        <v>16553</v>
      </c>
      <c r="F13822" s="41">
        <v>44103100</v>
      </c>
      <c r="G13822" s="19" t="s">
        <v>10733</v>
      </c>
      <c r="H13822" s="41">
        <v>6</v>
      </c>
      <c r="I13822" s="41">
        <v>2</v>
      </c>
      <c r="J13822" s="41">
        <v>10</v>
      </c>
      <c r="K13822" s="44">
        <v>3</v>
      </c>
      <c r="L13822" s="20">
        <v>6140400</v>
      </c>
      <c r="M13822" s="19" t="s">
        <v>11</v>
      </c>
      <c r="N13822" s="28" t="s">
        <v>15953</v>
      </c>
    </row>
    <row r="13823" spans="1:14" ht="30" x14ac:dyDescent="0.25">
      <c r="A13823" s="27" t="s">
        <v>12268</v>
      </c>
      <c r="B13823" s="19" t="s">
        <v>17013</v>
      </c>
      <c r="C13823" s="19" t="s">
        <v>16740</v>
      </c>
      <c r="D13823" s="38" t="s">
        <v>16050</v>
      </c>
      <c r="E13823" s="38" t="s">
        <v>12553</v>
      </c>
      <c r="F13823" s="41">
        <v>48101915</v>
      </c>
      <c r="G13823" s="19" t="s">
        <v>12283</v>
      </c>
      <c r="H13823" s="41">
        <v>11</v>
      </c>
      <c r="I13823" s="41">
        <v>1</v>
      </c>
      <c r="J13823" s="41">
        <v>10</v>
      </c>
      <c r="K13823" s="44">
        <v>6</v>
      </c>
      <c r="L13823" s="20">
        <v>579438</v>
      </c>
      <c r="M13823" s="19" t="s">
        <v>11</v>
      </c>
      <c r="N13823" s="28" t="s">
        <v>15953</v>
      </c>
    </row>
    <row r="13824" spans="1:14" ht="30" x14ac:dyDescent="0.25">
      <c r="A13824" s="27" t="s">
        <v>12268</v>
      </c>
      <c r="B13824" s="19" t="s">
        <v>17013</v>
      </c>
      <c r="C13824" s="19" t="s">
        <v>16740</v>
      </c>
      <c r="D13824" s="38" t="s">
        <v>16050</v>
      </c>
      <c r="E13824" s="38" t="s">
        <v>12554</v>
      </c>
      <c r="F13824" s="41">
        <v>48101900</v>
      </c>
      <c r="G13824" s="19" t="s">
        <v>12283</v>
      </c>
      <c r="H13824" s="41">
        <v>11</v>
      </c>
      <c r="I13824" s="41">
        <v>1</v>
      </c>
      <c r="J13824" s="41">
        <v>10</v>
      </c>
      <c r="K13824" s="44">
        <v>300</v>
      </c>
      <c r="L13824" s="20">
        <v>2840100</v>
      </c>
      <c r="M13824" s="19" t="s">
        <v>11</v>
      </c>
      <c r="N13824" s="28" t="s">
        <v>15953</v>
      </c>
    </row>
    <row r="13825" spans="1:14" ht="30" x14ac:dyDescent="0.25">
      <c r="A13825" s="27" t="s">
        <v>12268</v>
      </c>
      <c r="B13825" s="19" t="s">
        <v>17013</v>
      </c>
      <c r="C13825" s="19" t="s">
        <v>16740</v>
      </c>
      <c r="D13825" s="38" t="s">
        <v>16050</v>
      </c>
      <c r="E13825" s="38" t="s">
        <v>12555</v>
      </c>
      <c r="F13825" s="41">
        <v>31162400</v>
      </c>
      <c r="G13825" s="19" t="s">
        <v>12310</v>
      </c>
      <c r="H13825" s="41">
        <v>1</v>
      </c>
      <c r="I13825" s="41">
        <v>5</v>
      </c>
      <c r="J13825" s="41">
        <v>10</v>
      </c>
      <c r="K13825" s="44">
        <v>20</v>
      </c>
      <c r="L13825" s="20">
        <v>633080</v>
      </c>
      <c r="M13825" s="19" t="s">
        <v>11</v>
      </c>
      <c r="N13825" s="28" t="s">
        <v>15953</v>
      </c>
    </row>
    <row r="13826" spans="1:14" ht="30" x14ac:dyDescent="0.25">
      <c r="A13826" s="27" t="s">
        <v>12268</v>
      </c>
      <c r="B13826" s="19" t="s">
        <v>17013</v>
      </c>
      <c r="C13826" s="19" t="s">
        <v>16740</v>
      </c>
      <c r="D13826" s="38" t="s">
        <v>16050</v>
      </c>
      <c r="E13826" s="38" t="s">
        <v>12556</v>
      </c>
      <c r="F13826" s="41">
        <v>31162400</v>
      </c>
      <c r="G13826" s="19" t="s">
        <v>12310</v>
      </c>
      <c r="H13826" s="41">
        <v>1</v>
      </c>
      <c r="I13826" s="41">
        <v>5</v>
      </c>
      <c r="J13826" s="41">
        <v>10</v>
      </c>
      <c r="K13826" s="44">
        <v>20</v>
      </c>
      <c r="L13826" s="20">
        <v>859180</v>
      </c>
      <c r="M13826" s="19" t="s">
        <v>11</v>
      </c>
      <c r="N13826" s="28" t="s">
        <v>15953</v>
      </c>
    </row>
    <row r="13827" spans="1:14" ht="30" x14ac:dyDescent="0.25">
      <c r="A13827" s="27" t="s">
        <v>12268</v>
      </c>
      <c r="B13827" s="19" t="s">
        <v>17013</v>
      </c>
      <c r="C13827" s="19" t="s">
        <v>16740</v>
      </c>
      <c r="D13827" s="38" t="s">
        <v>16050</v>
      </c>
      <c r="E13827" s="38" t="s">
        <v>12557</v>
      </c>
      <c r="F13827" s="41">
        <v>46181700</v>
      </c>
      <c r="G13827" s="19" t="s">
        <v>12310</v>
      </c>
      <c r="H13827" s="41">
        <v>1</v>
      </c>
      <c r="I13827" s="41">
        <v>5</v>
      </c>
      <c r="J13827" s="41">
        <v>10</v>
      </c>
      <c r="K13827" s="44">
        <v>20</v>
      </c>
      <c r="L13827" s="20">
        <v>2713200</v>
      </c>
      <c r="M13827" s="19" t="s">
        <v>11</v>
      </c>
      <c r="N13827" s="28" t="s">
        <v>15953</v>
      </c>
    </row>
    <row r="13828" spans="1:14" ht="30" x14ac:dyDescent="0.25">
      <c r="A13828" s="27" t="s">
        <v>12268</v>
      </c>
      <c r="B13828" s="19" t="s">
        <v>17013</v>
      </c>
      <c r="C13828" s="19" t="s">
        <v>16740</v>
      </c>
      <c r="D13828" s="38" t="s">
        <v>16050</v>
      </c>
      <c r="E13828" s="38" t="s">
        <v>12558</v>
      </c>
      <c r="F13828" s="41">
        <v>31201500</v>
      </c>
      <c r="G13828" s="19" t="s">
        <v>12310</v>
      </c>
      <c r="H13828" s="41">
        <v>1</v>
      </c>
      <c r="I13828" s="41">
        <v>5</v>
      </c>
      <c r="J13828" s="41">
        <v>10</v>
      </c>
      <c r="K13828" s="44">
        <v>18</v>
      </c>
      <c r="L13828" s="20">
        <v>10710000</v>
      </c>
      <c r="M13828" s="19" t="s">
        <v>11</v>
      </c>
      <c r="N13828" s="28" t="s">
        <v>15953</v>
      </c>
    </row>
    <row r="13829" spans="1:14" ht="30" x14ac:dyDescent="0.25">
      <c r="A13829" s="27" t="s">
        <v>12268</v>
      </c>
      <c r="B13829" s="19" t="s">
        <v>17013</v>
      </c>
      <c r="C13829" s="19" t="s">
        <v>16740</v>
      </c>
      <c r="D13829" s="38" t="s">
        <v>16050</v>
      </c>
      <c r="E13829" s="38" t="s">
        <v>12559</v>
      </c>
      <c r="F13829" s="41">
        <v>31201500</v>
      </c>
      <c r="G13829" s="19" t="s">
        <v>12310</v>
      </c>
      <c r="H13829" s="41">
        <v>1</v>
      </c>
      <c r="I13829" s="41">
        <v>5</v>
      </c>
      <c r="J13829" s="41">
        <v>10</v>
      </c>
      <c r="K13829" s="44">
        <v>1</v>
      </c>
      <c r="L13829" s="20">
        <v>107338</v>
      </c>
      <c r="M13829" s="19" t="s">
        <v>11</v>
      </c>
      <c r="N13829" s="28" t="s">
        <v>15953</v>
      </c>
    </row>
    <row r="13830" spans="1:14" ht="30" x14ac:dyDescent="0.25">
      <c r="A13830" s="27" t="s">
        <v>12268</v>
      </c>
      <c r="B13830" s="19" t="s">
        <v>17013</v>
      </c>
      <c r="C13830" s="19" t="s">
        <v>16740</v>
      </c>
      <c r="D13830" s="38" t="s">
        <v>16050</v>
      </c>
      <c r="E13830" s="38" t="s">
        <v>12560</v>
      </c>
      <c r="F13830" s="41">
        <v>31201500</v>
      </c>
      <c r="G13830" s="19" t="s">
        <v>12310</v>
      </c>
      <c r="H13830" s="41">
        <v>1</v>
      </c>
      <c r="I13830" s="41">
        <v>5</v>
      </c>
      <c r="J13830" s="41">
        <v>10</v>
      </c>
      <c r="K13830" s="44">
        <v>3</v>
      </c>
      <c r="L13830" s="20">
        <v>1499400</v>
      </c>
      <c r="M13830" s="19" t="s">
        <v>11</v>
      </c>
      <c r="N13830" s="28" t="s">
        <v>15953</v>
      </c>
    </row>
    <row r="13831" spans="1:14" ht="30" x14ac:dyDescent="0.25">
      <c r="A13831" s="27" t="s">
        <v>12268</v>
      </c>
      <c r="B13831" s="19" t="s">
        <v>17013</v>
      </c>
      <c r="C13831" s="19" t="s">
        <v>16740</v>
      </c>
      <c r="D13831" s="38" t="s">
        <v>16050</v>
      </c>
      <c r="E13831" s="38" t="s">
        <v>12561</v>
      </c>
      <c r="F13831" s="41">
        <v>31201500</v>
      </c>
      <c r="G13831" s="19" t="s">
        <v>12310</v>
      </c>
      <c r="H13831" s="41">
        <v>1</v>
      </c>
      <c r="I13831" s="41">
        <v>5</v>
      </c>
      <c r="J13831" s="41">
        <v>10</v>
      </c>
      <c r="K13831" s="44">
        <v>9</v>
      </c>
      <c r="L13831" s="20">
        <v>5355000</v>
      </c>
      <c r="M13831" s="19" t="s">
        <v>11</v>
      </c>
      <c r="N13831" s="28" t="s">
        <v>15953</v>
      </c>
    </row>
    <row r="13832" spans="1:14" ht="30" x14ac:dyDescent="0.25">
      <c r="A13832" s="27" t="s">
        <v>12268</v>
      </c>
      <c r="B13832" s="19" t="s">
        <v>17013</v>
      </c>
      <c r="C13832" s="19" t="s">
        <v>16740</v>
      </c>
      <c r="D13832" s="38" t="s">
        <v>16050</v>
      </c>
      <c r="E13832" s="38" t="s">
        <v>12562</v>
      </c>
      <c r="F13832" s="41">
        <v>31201500</v>
      </c>
      <c r="G13832" s="19" t="s">
        <v>12310</v>
      </c>
      <c r="H13832" s="41">
        <v>1</v>
      </c>
      <c r="I13832" s="41">
        <v>5</v>
      </c>
      <c r="J13832" s="41">
        <v>10</v>
      </c>
      <c r="K13832" s="44">
        <v>10</v>
      </c>
      <c r="L13832" s="20">
        <v>1368500</v>
      </c>
      <c r="M13832" s="19" t="s">
        <v>11</v>
      </c>
      <c r="N13832" s="28" t="s">
        <v>15953</v>
      </c>
    </row>
    <row r="13833" spans="1:14" ht="30" x14ac:dyDescent="0.25">
      <c r="A13833" s="27" t="s">
        <v>12268</v>
      </c>
      <c r="B13833" s="19" t="s">
        <v>17013</v>
      </c>
      <c r="C13833" s="19" t="s">
        <v>16740</v>
      </c>
      <c r="D13833" s="38" t="s">
        <v>16050</v>
      </c>
      <c r="E13833" s="38" t="s">
        <v>12563</v>
      </c>
      <c r="F13833" s="41">
        <v>31201500</v>
      </c>
      <c r="G13833" s="19" t="s">
        <v>12310</v>
      </c>
      <c r="H13833" s="41">
        <v>1</v>
      </c>
      <c r="I13833" s="41">
        <v>5</v>
      </c>
      <c r="J13833" s="41">
        <v>10</v>
      </c>
      <c r="K13833" s="44">
        <v>9</v>
      </c>
      <c r="L13833" s="20">
        <v>122094</v>
      </c>
      <c r="M13833" s="19" t="s">
        <v>11</v>
      </c>
      <c r="N13833" s="28" t="s">
        <v>15953</v>
      </c>
    </row>
    <row r="13834" spans="1:14" ht="30" x14ac:dyDescent="0.25">
      <c r="A13834" s="27" t="s">
        <v>12268</v>
      </c>
      <c r="B13834" s="19" t="s">
        <v>17013</v>
      </c>
      <c r="C13834" s="19" t="s">
        <v>16740</v>
      </c>
      <c r="D13834" s="38" t="s">
        <v>16050</v>
      </c>
      <c r="E13834" s="38" t="s">
        <v>12564</v>
      </c>
      <c r="F13834" s="41">
        <v>31201500</v>
      </c>
      <c r="G13834" s="19" t="s">
        <v>12310</v>
      </c>
      <c r="H13834" s="41">
        <v>1</v>
      </c>
      <c r="I13834" s="41">
        <v>5</v>
      </c>
      <c r="J13834" s="41">
        <v>10</v>
      </c>
      <c r="K13834" s="44">
        <v>35</v>
      </c>
      <c r="L13834" s="20">
        <v>1107890</v>
      </c>
      <c r="M13834" s="19" t="s">
        <v>11</v>
      </c>
      <c r="N13834" s="28" t="s">
        <v>15953</v>
      </c>
    </row>
    <row r="13835" spans="1:14" ht="30" x14ac:dyDescent="0.25">
      <c r="A13835" s="27" t="s">
        <v>12268</v>
      </c>
      <c r="B13835" s="19" t="s">
        <v>17013</v>
      </c>
      <c r="C13835" s="19" t="s">
        <v>16740</v>
      </c>
      <c r="D13835" s="38" t="s">
        <v>16050</v>
      </c>
      <c r="E13835" s="38" t="s">
        <v>12565</v>
      </c>
      <c r="F13835" s="41">
        <v>31201500</v>
      </c>
      <c r="G13835" s="19" t="s">
        <v>12310</v>
      </c>
      <c r="H13835" s="41">
        <v>1</v>
      </c>
      <c r="I13835" s="41">
        <v>5</v>
      </c>
      <c r="J13835" s="41">
        <v>10</v>
      </c>
      <c r="K13835" s="44">
        <v>10</v>
      </c>
      <c r="L13835" s="20">
        <v>248710</v>
      </c>
      <c r="M13835" s="19" t="s">
        <v>11</v>
      </c>
      <c r="N13835" s="28" t="s">
        <v>15953</v>
      </c>
    </row>
    <row r="13836" spans="1:14" ht="30" x14ac:dyDescent="0.25">
      <c r="A13836" s="27" t="s">
        <v>12268</v>
      </c>
      <c r="B13836" s="19" t="s">
        <v>17013</v>
      </c>
      <c r="C13836" s="19" t="s">
        <v>16740</v>
      </c>
      <c r="D13836" s="38" t="s">
        <v>16050</v>
      </c>
      <c r="E13836" s="38" t="s">
        <v>12566</v>
      </c>
      <c r="F13836" s="41">
        <v>31201500</v>
      </c>
      <c r="G13836" s="19" t="s">
        <v>12310</v>
      </c>
      <c r="H13836" s="41">
        <v>1</v>
      </c>
      <c r="I13836" s="41">
        <v>5</v>
      </c>
      <c r="J13836" s="41">
        <v>10</v>
      </c>
      <c r="K13836" s="44">
        <v>2</v>
      </c>
      <c r="L13836" s="20">
        <v>282506</v>
      </c>
      <c r="M13836" s="19" t="s">
        <v>11</v>
      </c>
      <c r="N13836" s="28" t="s">
        <v>15953</v>
      </c>
    </row>
    <row r="13837" spans="1:14" ht="30" x14ac:dyDescent="0.25">
      <c r="A13837" s="27" t="s">
        <v>12268</v>
      </c>
      <c r="B13837" s="19" t="s">
        <v>17013</v>
      </c>
      <c r="C13837" s="19" t="s">
        <v>16740</v>
      </c>
      <c r="D13837" s="38" t="s">
        <v>16050</v>
      </c>
      <c r="E13837" s="38" t="s">
        <v>5297</v>
      </c>
      <c r="F13837" s="41">
        <v>31201500</v>
      </c>
      <c r="G13837" s="19" t="s">
        <v>12310</v>
      </c>
      <c r="H13837" s="41">
        <v>1</v>
      </c>
      <c r="I13837" s="41">
        <v>5</v>
      </c>
      <c r="J13837" s="41">
        <v>10</v>
      </c>
      <c r="K13837" s="44">
        <v>3</v>
      </c>
      <c r="L13837" s="20">
        <v>1481550</v>
      </c>
      <c r="M13837" s="19" t="s">
        <v>11</v>
      </c>
      <c r="N13837" s="28" t="s">
        <v>15953</v>
      </c>
    </row>
    <row r="13838" spans="1:14" ht="30" x14ac:dyDescent="0.25">
      <c r="A13838" s="27" t="s">
        <v>12268</v>
      </c>
      <c r="B13838" s="19" t="s">
        <v>17013</v>
      </c>
      <c r="C13838" s="19" t="s">
        <v>16740</v>
      </c>
      <c r="D13838" s="38" t="s">
        <v>16050</v>
      </c>
      <c r="E13838" s="38" t="s">
        <v>12567</v>
      </c>
      <c r="F13838" s="41">
        <v>31201500</v>
      </c>
      <c r="G13838" s="19" t="s">
        <v>12310</v>
      </c>
      <c r="H13838" s="41">
        <v>1</v>
      </c>
      <c r="I13838" s="41">
        <v>5</v>
      </c>
      <c r="J13838" s="41">
        <v>10</v>
      </c>
      <c r="K13838" s="44">
        <v>18</v>
      </c>
      <c r="L13838" s="20">
        <v>192780</v>
      </c>
      <c r="M13838" s="19" t="s">
        <v>11</v>
      </c>
      <c r="N13838" s="28" t="s">
        <v>15953</v>
      </c>
    </row>
    <row r="13839" spans="1:14" ht="30" x14ac:dyDescent="0.25">
      <c r="A13839" s="27" t="s">
        <v>12268</v>
      </c>
      <c r="B13839" s="19" t="s">
        <v>17013</v>
      </c>
      <c r="C13839" s="19" t="s">
        <v>16740</v>
      </c>
      <c r="D13839" s="38" t="s">
        <v>16050</v>
      </c>
      <c r="E13839" s="38" t="s">
        <v>12568</v>
      </c>
      <c r="F13839" s="41">
        <v>31201500</v>
      </c>
      <c r="G13839" s="19" t="s">
        <v>12310</v>
      </c>
      <c r="H13839" s="41">
        <v>1</v>
      </c>
      <c r="I13839" s="41">
        <v>5</v>
      </c>
      <c r="J13839" s="41">
        <v>10</v>
      </c>
      <c r="K13839" s="44">
        <v>4</v>
      </c>
      <c r="L13839" s="20">
        <v>67592</v>
      </c>
      <c r="M13839" s="19" t="s">
        <v>11</v>
      </c>
      <c r="N13839" s="28" t="s">
        <v>15953</v>
      </c>
    </row>
    <row r="13840" spans="1:14" ht="30" x14ac:dyDescent="0.25">
      <c r="A13840" s="27" t="s">
        <v>12268</v>
      </c>
      <c r="B13840" s="19" t="s">
        <v>17013</v>
      </c>
      <c r="C13840" s="19" t="s">
        <v>16740</v>
      </c>
      <c r="D13840" s="38" t="s">
        <v>16050</v>
      </c>
      <c r="E13840" s="38" t="s">
        <v>16554</v>
      </c>
      <c r="F13840" s="41">
        <v>31201500</v>
      </c>
      <c r="G13840" s="19" t="s">
        <v>12310</v>
      </c>
      <c r="H13840" s="41">
        <v>1</v>
      </c>
      <c r="I13840" s="41">
        <v>5</v>
      </c>
      <c r="J13840" s="41">
        <v>10</v>
      </c>
      <c r="K13840" s="44">
        <v>2</v>
      </c>
      <c r="L13840" s="20">
        <v>4284000</v>
      </c>
      <c r="M13840" s="19" t="s">
        <v>11</v>
      </c>
      <c r="N13840" s="28" t="s">
        <v>15953</v>
      </c>
    </row>
    <row r="13841" spans="1:14" ht="30" x14ac:dyDescent="0.25">
      <c r="A13841" s="27" t="s">
        <v>12268</v>
      </c>
      <c r="B13841" s="19" t="s">
        <v>17013</v>
      </c>
      <c r="C13841" s="19" t="s">
        <v>16740</v>
      </c>
      <c r="D13841" s="38" t="s">
        <v>16050</v>
      </c>
      <c r="E13841" s="38" t="s">
        <v>12563</v>
      </c>
      <c r="F13841" s="41">
        <v>31201500</v>
      </c>
      <c r="G13841" s="19" t="s">
        <v>12310</v>
      </c>
      <c r="H13841" s="41">
        <v>1</v>
      </c>
      <c r="I13841" s="41">
        <v>5</v>
      </c>
      <c r="J13841" s="41">
        <v>10</v>
      </c>
      <c r="K13841" s="44">
        <v>1</v>
      </c>
      <c r="L13841" s="20">
        <v>11507.99</v>
      </c>
      <c r="M13841" s="19" t="s">
        <v>11</v>
      </c>
      <c r="N13841" s="28" t="s">
        <v>15953</v>
      </c>
    </row>
    <row r="13842" spans="1:14" ht="30" x14ac:dyDescent="0.25">
      <c r="A13842" s="27" t="s">
        <v>12268</v>
      </c>
      <c r="B13842" s="19" t="s">
        <v>17060</v>
      </c>
      <c r="C13842" s="19" t="s">
        <v>16852</v>
      </c>
      <c r="D13842" s="38" t="s">
        <v>16162</v>
      </c>
      <c r="E13842" s="38" t="s">
        <v>12569</v>
      </c>
      <c r="F13842" s="41">
        <v>52152104</v>
      </c>
      <c r="G13842" s="19" t="s">
        <v>10733</v>
      </c>
      <c r="H13842" s="41">
        <v>3</v>
      </c>
      <c r="I13842" s="41">
        <v>9</v>
      </c>
      <c r="J13842" s="41">
        <v>10</v>
      </c>
      <c r="K13842" s="44">
        <v>29</v>
      </c>
      <c r="L13842" s="20">
        <v>345100</v>
      </c>
      <c r="M13842" s="19" t="s">
        <v>11</v>
      </c>
      <c r="N13842" s="28" t="s">
        <v>15953</v>
      </c>
    </row>
    <row r="13843" spans="1:14" ht="30" x14ac:dyDescent="0.25">
      <c r="A13843" s="27" t="s">
        <v>12268</v>
      </c>
      <c r="B13843" s="19" t="s">
        <v>17060</v>
      </c>
      <c r="C13843" s="19" t="s">
        <v>16852</v>
      </c>
      <c r="D13843" s="38" t="s">
        <v>16162</v>
      </c>
      <c r="E13843" s="38" t="s">
        <v>12570</v>
      </c>
      <c r="F13843" s="41">
        <v>52152104</v>
      </c>
      <c r="G13843" s="19" t="s">
        <v>10733</v>
      </c>
      <c r="H13843" s="41">
        <v>3</v>
      </c>
      <c r="I13843" s="41">
        <v>9</v>
      </c>
      <c r="J13843" s="41">
        <v>10</v>
      </c>
      <c r="K13843" s="44">
        <v>20</v>
      </c>
      <c r="L13843" s="20">
        <v>252640</v>
      </c>
      <c r="M13843" s="19" t="s">
        <v>11</v>
      </c>
      <c r="N13843" s="28" t="s">
        <v>15953</v>
      </c>
    </row>
    <row r="13844" spans="1:14" ht="30" x14ac:dyDescent="0.25">
      <c r="A13844" s="27" t="s">
        <v>12268</v>
      </c>
      <c r="B13844" s="19" t="s">
        <v>17060</v>
      </c>
      <c r="C13844" s="19" t="s">
        <v>16852</v>
      </c>
      <c r="D13844" s="38" t="s">
        <v>16162</v>
      </c>
      <c r="E13844" s="38" t="s">
        <v>12571</v>
      </c>
      <c r="F13844" s="41">
        <v>52152102</v>
      </c>
      <c r="G13844" s="19" t="s">
        <v>10733</v>
      </c>
      <c r="H13844" s="41">
        <v>3</v>
      </c>
      <c r="I13844" s="41">
        <v>9</v>
      </c>
      <c r="J13844" s="41">
        <v>10</v>
      </c>
      <c r="K13844" s="44">
        <v>3</v>
      </c>
      <c r="L13844" s="20">
        <v>723000</v>
      </c>
      <c r="M13844" s="19" t="s">
        <v>11</v>
      </c>
      <c r="N13844" s="28" t="s">
        <v>15953</v>
      </c>
    </row>
    <row r="13845" spans="1:14" ht="30" x14ac:dyDescent="0.25">
      <c r="A13845" s="27" t="s">
        <v>12268</v>
      </c>
      <c r="B13845" s="19" t="s">
        <v>17060</v>
      </c>
      <c r="C13845" s="19" t="s">
        <v>16852</v>
      </c>
      <c r="D13845" s="38" t="s">
        <v>16162</v>
      </c>
      <c r="E13845" s="38" t="s">
        <v>12572</v>
      </c>
      <c r="F13845" s="41">
        <v>72153002</v>
      </c>
      <c r="G13845" s="19" t="s">
        <v>614</v>
      </c>
      <c r="H13845" s="41">
        <v>1</v>
      </c>
      <c r="I13845" s="41">
        <v>5</v>
      </c>
      <c r="J13845" s="41">
        <v>10</v>
      </c>
      <c r="K13845" s="44">
        <v>1</v>
      </c>
      <c r="L13845" s="20">
        <v>196978.16</v>
      </c>
      <c r="M13845" s="19" t="s">
        <v>15980</v>
      </c>
      <c r="N13845" s="28" t="s">
        <v>15953</v>
      </c>
    </row>
    <row r="13846" spans="1:14" ht="30" x14ac:dyDescent="0.25">
      <c r="A13846" s="27" t="s">
        <v>12268</v>
      </c>
      <c r="B13846" s="19" t="s">
        <v>17060</v>
      </c>
      <c r="C13846" s="19" t="s">
        <v>16852</v>
      </c>
      <c r="D13846" s="38" t="s">
        <v>16162</v>
      </c>
      <c r="E13846" s="38" t="s">
        <v>12573</v>
      </c>
      <c r="F13846" s="41">
        <v>72153002</v>
      </c>
      <c r="G13846" s="19" t="s">
        <v>614</v>
      </c>
      <c r="H13846" s="41">
        <v>1</v>
      </c>
      <c r="I13846" s="41">
        <v>5</v>
      </c>
      <c r="J13846" s="41">
        <v>10</v>
      </c>
      <c r="K13846" s="44">
        <v>1</v>
      </c>
      <c r="L13846" s="20">
        <v>121132.59</v>
      </c>
      <c r="M13846" s="19" t="s">
        <v>15980</v>
      </c>
      <c r="N13846" s="28" t="s">
        <v>15953</v>
      </c>
    </row>
    <row r="13847" spans="1:14" ht="60" x14ac:dyDescent="0.25">
      <c r="A13847" s="27" t="s">
        <v>12268</v>
      </c>
      <c r="B13847" s="19" t="s">
        <v>17060</v>
      </c>
      <c r="C13847" s="19" t="s">
        <v>16852</v>
      </c>
      <c r="D13847" s="38" t="s">
        <v>16162</v>
      </c>
      <c r="E13847" s="38" t="s">
        <v>12574</v>
      </c>
      <c r="F13847" s="41" t="s">
        <v>12575</v>
      </c>
      <c r="G13847" s="19" t="s">
        <v>10733</v>
      </c>
      <c r="H13847" s="41">
        <v>1</v>
      </c>
      <c r="I13847" s="41">
        <v>5</v>
      </c>
      <c r="J13847" s="41">
        <v>10</v>
      </c>
      <c r="K13847" s="44">
        <v>25</v>
      </c>
      <c r="L13847" s="20">
        <v>710000</v>
      </c>
      <c r="M13847" s="19" t="s">
        <v>11</v>
      </c>
      <c r="N13847" s="28" t="s">
        <v>15953</v>
      </c>
    </row>
    <row r="13848" spans="1:14" ht="45" x14ac:dyDescent="0.25">
      <c r="A13848" s="27" t="s">
        <v>12268</v>
      </c>
      <c r="B13848" s="19" t="s">
        <v>17060</v>
      </c>
      <c r="C13848" s="19" t="s">
        <v>16852</v>
      </c>
      <c r="D13848" s="38" t="s">
        <v>16162</v>
      </c>
      <c r="E13848" s="38" t="s">
        <v>12576</v>
      </c>
      <c r="F13848" s="41" t="s">
        <v>12575</v>
      </c>
      <c r="G13848" s="19" t="s">
        <v>10733</v>
      </c>
      <c r="H13848" s="41">
        <v>1</v>
      </c>
      <c r="I13848" s="41">
        <v>5</v>
      </c>
      <c r="J13848" s="41">
        <v>10</v>
      </c>
      <c r="K13848" s="44">
        <v>20</v>
      </c>
      <c r="L13848" s="20">
        <v>1000000</v>
      </c>
      <c r="M13848" s="19" t="s">
        <v>11</v>
      </c>
      <c r="N13848" s="28" t="s">
        <v>15953</v>
      </c>
    </row>
    <row r="13849" spans="1:14" ht="30" x14ac:dyDescent="0.25">
      <c r="A13849" s="27" t="s">
        <v>12268</v>
      </c>
      <c r="B13849" s="19" t="s">
        <v>17060</v>
      </c>
      <c r="C13849" s="19" t="s">
        <v>16852</v>
      </c>
      <c r="D13849" s="38" t="s">
        <v>16162</v>
      </c>
      <c r="E13849" s="38" t="s">
        <v>12577</v>
      </c>
      <c r="F13849" s="41">
        <v>30171501</v>
      </c>
      <c r="G13849" s="19" t="s">
        <v>10733</v>
      </c>
      <c r="H13849" s="41">
        <v>8</v>
      </c>
      <c r="I13849" s="41">
        <v>4</v>
      </c>
      <c r="J13849" s="41">
        <v>10</v>
      </c>
      <c r="K13849" s="44">
        <v>1</v>
      </c>
      <c r="L13849" s="20">
        <v>12970999.999999998</v>
      </c>
      <c r="M13849" s="19" t="s">
        <v>11</v>
      </c>
      <c r="N13849" s="28" t="s">
        <v>15953</v>
      </c>
    </row>
    <row r="13850" spans="1:14" ht="30" x14ac:dyDescent="0.25">
      <c r="A13850" s="27" t="s">
        <v>12268</v>
      </c>
      <c r="B13850" s="19" t="s">
        <v>17060</v>
      </c>
      <c r="C13850" s="19" t="s">
        <v>16852</v>
      </c>
      <c r="D13850" s="38" t="s">
        <v>16162</v>
      </c>
      <c r="E13850" s="38" t="s">
        <v>12578</v>
      </c>
      <c r="F13850" s="41">
        <v>52152100</v>
      </c>
      <c r="G13850" s="19" t="s">
        <v>12283</v>
      </c>
      <c r="H13850" s="41">
        <v>11</v>
      </c>
      <c r="I13850" s="41">
        <v>1</v>
      </c>
      <c r="J13850" s="41">
        <v>10</v>
      </c>
      <c r="K13850" s="44">
        <v>150</v>
      </c>
      <c r="L13850" s="20">
        <v>1940250</v>
      </c>
      <c r="M13850" s="19" t="s">
        <v>11</v>
      </c>
      <c r="N13850" s="28" t="s">
        <v>15953</v>
      </c>
    </row>
    <row r="13851" spans="1:14" ht="30" x14ac:dyDescent="0.25">
      <c r="A13851" s="27" t="s">
        <v>12268</v>
      </c>
      <c r="B13851" s="19" t="s">
        <v>17060</v>
      </c>
      <c r="C13851" s="19" t="s">
        <v>16852</v>
      </c>
      <c r="D13851" s="38" t="s">
        <v>16162</v>
      </c>
      <c r="E13851" s="38" t="s">
        <v>12579</v>
      </c>
      <c r="F13851" s="41">
        <v>52152100</v>
      </c>
      <c r="G13851" s="19" t="s">
        <v>12283</v>
      </c>
      <c r="H13851" s="41">
        <v>11</v>
      </c>
      <c r="I13851" s="41">
        <v>1</v>
      </c>
      <c r="J13851" s="41">
        <v>10</v>
      </c>
      <c r="K13851" s="44">
        <v>145</v>
      </c>
      <c r="L13851" s="20">
        <v>1479000</v>
      </c>
      <c r="M13851" s="19" t="s">
        <v>11</v>
      </c>
      <c r="N13851" s="28" t="s">
        <v>15953</v>
      </c>
    </row>
    <row r="13852" spans="1:14" ht="30" x14ac:dyDescent="0.25">
      <c r="A13852" s="27" t="s">
        <v>12268</v>
      </c>
      <c r="B13852" s="19" t="s">
        <v>17060</v>
      </c>
      <c r="C13852" s="19" t="s">
        <v>16853</v>
      </c>
      <c r="D13852" s="38" t="s">
        <v>16163</v>
      </c>
      <c r="E13852" s="38" t="s">
        <v>12580</v>
      </c>
      <c r="F13852" s="41">
        <v>52152007</v>
      </c>
      <c r="G13852" s="19" t="s">
        <v>10733</v>
      </c>
      <c r="H13852" s="41">
        <v>3</v>
      </c>
      <c r="I13852" s="41">
        <v>9</v>
      </c>
      <c r="J13852" s="41">
        <v>10</v>
      </c>
      <c r="K13852" s="44">
        <v>48</v>
      </c>
      <c r="L13852" s="20">
        <v>656880</v>
      </c>
      <c r="M13852" s="19" t="s">
        <v>11</v>
      </c>
      <c r="N13852" s="28" t="s">
        <v>15953</v>
      </c>
    </row>
    <row r="13853" spans="1:14" ht="30" x14ac:dyDescent="0.25">
      <c r="A13853" s="27" t="s">
        <v>12268</v>
      </c>
      <c r="B13853" s="19" t="s">
        <v>17060</v>
      </c>
      <c r="C13853" s="19" t="s">
        <v>16853</v>
      </c>
      <c r="D13853" s="38" t="s">
        <v>16163</v>
      </c>
      <c r="E13853" s="38" t="s">
        <v>12581</v>
      </c>
      <c r="F13853" s="41">
        <v>30181504</v>
      </c>
      <c r="G13853" s="19" t="s">
        <v>614</v>
      </c>
      <c r="H13853" s="41">
        <v>1</v>
      </c>
      <c r="I13853" s="41">
        <v>5</v>
      </c>
      <c r="J13853" s="41">
        <v>10</v>
      </c>
      <c r="K13853" s="44">
        <v>2</v>
      </c>
      <c r="L13853" s="20">
        <v>247209.53</v>
      </c>
      <c r="M13853" s="19" t="s">
        <v>11</v>
      </c>
      <c r="N13853" s="28" t="s">
        <v>15953</v>
      </c>
    </row>
    <row r="13854" spans="1:14" ht="30" x14ac:dyDescent="0.25">
      <c r="A13854" s="27" t="s">
        <v>12268</v>
      </c>
      <c r="B13854" s="19" t="s">
        <v>17060</v>
      </c>
      <c r="C13854" s="19" t="s">
        <v>16853</v>
      </c>
      <c r="D13854" s="38" t="s">
        <v>16163</v>
      </c>
      <c r="E13854" s="38" t="s">
        <v>12582</v>
      </c>
      <c r="F13854" s="41">
        <v>30181505</v>
      </c>
      <c r="G13854" s="19" t="s">
        <v>614</v>
      </c>
      <c r="H13854" s="41">
        <v>1</v>
      </c>
      <c r="I13854" s="41">
        <v>5</v>
      </c>
      <c r="J13854" s="41">
        <v>10</v>
      </c>
      <c r="K13854" s="44">
        <v>1</v>
      </c>
      <c r="L13854" s="20">
        <v>452410.58</v>
      </c>
      <c r="M13854" s="19" t="s">
        <v>11</v>
      </c>
      <c r="N13854" s="28" t="s">
        <v>15953</v>
      </c>
    </row>
    <row r="13855" spans="1:14" ht="30" x14ac:dyDescent="0.25">
      <c r="A13855" s="27" t="s">
        <v>12268</v>
      </c>
      <c r="B13855" s="19" t="s">
        <v>17060</v>
      </c>
      <c r="C13855" s="19" t="s">
        <v>16853</v>
      </c>
      <c r="D13855" s="38" t="s">
        <v>16163</v>
      </c>
      <c r="E13855" s="38" t="s">
        <v>12583</v>
      </c>
      <c r="F13855" s="41">
        <v>48101800</v>
      </c>
      <c r="G13855" s="19" t="s">
        <v>12283</v>
      </c>
      <c r="H13855" s="41">
        <v>11</v>
      </c>
      <c r="I13855" s="41">
        <v>1</v>
      </c>
      <c r="J13855" s="41">
        <v>10</v>
      </c>
      <c r="K13855" s="44">
        <v>62</v>
      </c>
      <c r="L13855" s="20">
        <v>13578000</v>
      </c>
      <c r="M13855" s="19" t="s">
        <v>11</v>
      </c>
      <c r="N13855" s="28" t="s">
        <v>15953</v>
      </c>
    </row>
    <row r="13856" spans="1:14" ht="30" x14ac:dyDescent="0.25">
      <c r="A13856" s="27" t="s">
        <v>12268</v>
      </c>
      <c r="B13856" s="19" t="s">
        <v>17060</v>
      </c>
      <c r="C13856" s="19" t="s">
        <v>16853</v>
      </c>
      <c r="D13856" s="38" t="s">
        <v>16163</v>
      </c>
      <c r="E13856" s="38" t="s">
        <v>12584</v>
      </c>
      <c r="F13856" s="41">
        <v>52152100</v>
      </c>
      <c r="G13856" s="19" t="s">
        <v>12283</v>
      </c>
      <c r="H13856" s="41">
        <v>11</v>
      </c>
      <c r="I13856" s="41">
        <v>1</v>
      </c>
      <c r="J13856" s="41">
        <v>10</v>
      </c>
      <c r="K13856" s="44">
        <v>60</v>
      </c>
      <c r="L13856" s="20">
        <v>1320000</v>
      </c>
      <c r="M13856" s="19" t="s">
        <v>11</v>
      </c>
      <c r="N13856" s="28" t="s">
        <v>15953</v>
      </c>
    </row>
    <row r="13857" spans="1:14" ht="30" x14ac:dyDescent="0.25">
      <c r="A13857" s="27" t="s">
        <v>12268</v>
      </c>
      <c r="B13857" s="19" t="s">
        <v>17060</v>
      </c>
      <c r="C13857" s="19" t="s">
        <v>16853</v>
      </c>
      <c r="D13857" s="38" t="s">
        <v>16163</v>
      </c>
      <c r="E13857" s="38" t="s">
        <v>12585</v>
      </c>
      <c r="F13857" s="41">
        <v>52152100</v>
      </c>
      <c r="G13857" s="19" t="s">
        <v>12283</v>
      </c>
      <c r="H13857" s="41">
        <v>11</v>
      </c>
      <c r="I13857" s="41">
        <v>1</v>
      </c>
      <c r="J13857" s="41">
        <v>10</v>
      </c>
      <c r="K13857" s="44">
        <v>65</v>
      </c>
      <c r="L13857" s="20">
        <v>454350</v>
      </c>
      <c r="M13857" s="19" t="s">
        <v>11</v>
      </c>
      <c r="N13857" s="28" t="s">
        <v>15953</v>
      </c>
    </row>
    <row r="13858" spans="1:14" ht="45" x14ac:dyDescent="0.25">
      <c r="A13858" s="27" t="s">
        <v>12268</v>
      </c>
      <c r="B13858" s="19" t="s">
        <v>17060</v>
      </c>
      <c r="C13858" s="19" t="s">
        <v>16854</v>
      </c>
      <c r="D13858" s="38" t="s">
        <v>16164</v>
      </c>
      <c r="E13858" s="38" t="s">
        <v>12586</v>
      </c>
      <c r="F13858" s="41">
        <v>30131704</v>
      </c>
      <c r="G13858" s="19" t="s">
        <v>614</v>
      </c>
      <c r="H13858" s="41">
        <v>1</v>
      </c>
      <c r="I13858" s="41">
        <v>5</v>
      </c>
      <c r="J13858" s="41">
        <v>10</v>
      </c>
      <c r="K13858" s="44">
        <v>96</v>
      </c>
      <c r="L13858" s="20">
        <v>3438164.21</v>
      </c>
      <c r="M13858" s="19" t="s">
        <v>15980</v>
      </c>
      <c r="N13858" s="28" t="s">
        <v>15953</v>
      </c>
    </row>
    <row r="13859" spans="1:14" ht="45" x14ac:dyDescent="0.25">
      <c r="A13859" s="27" t="s">
        <v>12268</v>
      </c>
      <c r="B13859" s="19" t="s">
        <v>17060</v>
      </c>
      <c r="C13859" s="19" t="s">
        <v>16854</v>
      </c>
      <c r="D13859" s="38" t="s">
        <v>16164</v>
      </c>
      <c r="E13859" s="38" t="s">
        <v>12587</v>
      </c>
      <c r="F13859" s="41">
        <v>30131704</v>
      </c>
      <c r="G13859" s="19" t="s">
        <v>614</v>
      </c>
      <c r="H13859" s="41">
        <v>1</v>
      </c>
      <c r="I13859" s="41">
        <v>5</v>
      </c>
      <c r="J13859" s="41">
        <v>10</v>
      </c>
      <c r="K13859" s="44">
        <v>50</v>
      </c>
      <c r="L13859" s="20">
        <v>1790710.53</v>
      </c>
      <c r="M13859" s="19" t="s">
        <v>15980</v>
      </c>
      <c r="N13859" s="28" t="s">
        <v>15953</v>
      </c>
    </row>
    <row r="13860" spans="1:14" ht="45" x14ac:dyDescent="0.25">
      <c r="A13860" s="27" t="s">
        <v>12268</v>
      </c>
      <c r="B13860" s="19" t="s">
        <v>17060</v>
      </c>
      <c r="C13860" s="19" t="s">
        <v>16854</v>
      </c>
      <c r="D13860" s="38" t="s">
        <v>16164</v>
      </c>
      <c r="E13860" s="38" t="s">
        <v>12588</v>
      </c>
      <c r="F13860" s="41">
        <v>30131704</v>
      </c>
      <c r="G13860" s="19" t="s">
        <v>614</v>
      </c>
      <c r="H13860" s="41">
        <v>1</v>
      </c>
      <c r="I13860" s="41">
        <v>5</v>
      </c>
      <c r="J13860" s="41">
        <v>10</v>
      </c>
      <c r="K13860" s="44">
        <v>40</v>
      </c>
      <c r="L13860" s="20">
        <v>1802748.53</v>
      </c>
      <c r="M13860" s="19" t="s">
        <v>15980</v>
      </c>
      <c r="N13860" s="28" t="s">
        <v>15953</v>
      </c>
    </row>
    <row r="13861" spans="1:14" ht="45" x14ac:dyDescent="0.25">
      <c r="A13861" s="27" t="s">
        <v>12268</v>
      </c>
      <c r="B13861" s="19" t="s">
        <v>17060</v>
      </c>
      <c r="C13861" s="19" t="s">
        <v>16854</v>
      </c>
      <c r="D13861" s="38" t="s">
        <v>16164</v>
      </c>
      <c r="E13861" s="38" t="s">
        <v>12589</v>
      </c>
      <c r="F13861" s="41">
        <v>73181122</v>
      </c>
      <c r="G13861" s="19" t="s">
        <v>614</v>
      </c>
      <c r="H13861" s="41">
        <v>1</v>
      </c>
      <c r="I13861" s="41">
        <v>5</v>
      </c>
      <c r="J13861" s="41">
        <v>10</v>
      </c>
      <c r="K13861" s="44">
        <v>4</v>
      </c>
      <c r="L13861" s="20">
        <v>604221.63</v>
      </c>
      <c r="M13861" s="19" t="s">
        <v>15960</v>
      </c>
      <c r="N13861" s="28" t="s">
        <v>15953</v>
      </c>
    </row>
    <row r="13862" spans="1:14" ht="45" x14ac:dyDescent="0.25">
      <c r="A13862" s="27" t="s">
        <v>12268</v>
      </c>
      <c r="B13862" s="19" t="s">
        <v>17060</v>
      </c>
      <c r="C13862" s="19" t="s">
        <v>16854</v>
      </c>
      <c r="D13862" s="38" t="s">
        <v>16164</v>
      </c>
      <c r="E13862" s="38" t="s">
        <v>12590</v>
      </c>
      <c r="F13862" s="41">
        <v>30161503</v>
      </c>
      <c r="G13862" s="19" t="s">
        <v>614</v>
      </c>
      <c r="H13862" s="41">
        <v>1</v>
      </c>
      <c r="I13862" s="41">
        <v>5</v>
      </c>
      <c r="J13862" s="41">
        <v>10</v>
      </c>
      <c r="K13862" s="44">
        <v>32</v>
      </c>
      <c r="L13862" s="20">
        <v>412520.67</v>
      </c>
      <c r="M13862" s="19" t="s">
        <v>11</v>
      </c>
      <c r="N13862" s="28" t="s">
        <v>15953</v>
      </c>
    </row>
    <row r="13863" spans="1:14" x14ac:dyDescent="0.25">
      <c r="A13863" s="27" t="s">
        <v>12268</v>
      </c>
      <c r="B13863" s="19" t="s">
        <v>17060</v>
      </c>
      <c r="C13863" s="19" t="s">
        <v>16855</v>
      </c>
      <c r="D13863" s="38" t="s">
        <v>16165</v>
      </c>
      <c r="E13863" s="38" t="s">
        <v>12591</v>
      </c>
      <c r="F13863" s="41">
        <v>31201605</v>
      </c>
      <c r="G13863" s="19" t="s">
        <v>614</v>
      </c>
      <c r="H13863" s="41">
        <v>1</v>
      </c>
      <c r="I13863" s="41">
        <v>5</v>
      </c>
      <c r="J13863" s="41">
        <v>10</v>
      </c>
      <c r="K13863" s="44">
        <v>13</v>
      </c>
      <c r="L13863" s="20">
        <v>277402.15999999997</v>
      </c>
      <c r="M13863" s="19" t="s">
        <v>11</v>
      </c>
      <c r="N13863" s="28" t="s">
        <v>15953</v>
      </c>
    </row>
    <row r="13864" spans="1:14" x14ac:dyDescent="0.25">
      <c r="A13864" s="27" t="s">
        <v>12268</v>
      </c>
      <c r="B13864" s="19" t="s">
        <v>17060</v>
      </c>
      <c r="C13864" s="19" t="s">
        <v>16855</v>
      </c>
      <c r="D13864" s="38" t="s">
        <v>16165</v>
      </c>
      <c r="E13864" s="38" t="s">
        <v>12592</v>
      </c>
      <c r="F13864" s="41">
        <v>30111601</v>
      </c>
      <c r="G13864" s="19" t="s">
        <v>614</v>
      </c>
      <c r="H13864" s="41">
        <v>1</v>
      </c>
      <c r="I13864" s="41">
        <v>5</v>
      </c>
      <c r="J13864" s="41">
        <v>10</v>
      </c>
      <c r="K13864" s="44">
        <v>1</v>
      </c>
      <c r="L13864" s="20">
        <v>29633.31</v>
      </c>
      <c r="M13864" s="19" t="s">
        <v>11</v>
      </c>
      <c r="N13864" s="28" t="s">
        <v>15953</v>
      </c>
    </row>
    <row r="13865" spans="1:14" ht="30" x14ac:dyDescent="0.25">
      <c r="A13865" s="27" t="s">
        <v>12268</v>
      </c>
      <c r="B13865" s="19" t="s">
        <v>17060</v>
      </c>
      <c r="C13865" s="19" t="s">
        <v>16855</v>
      </c>
      <c r="D13865" s="38" t="s">
        <v>16165</v>
      </c>
      <c r="E13865" s="38" t="s">
        <v>12593</v>
      </c>
      <c r="F13865" s="41">
        <v>30111601</v>
      </c>
      <c r="G13865" s="19" t="s">
        <v>614</v>
      </c>
      <c r="H13865" s="41">
        <v>1</v>
      </c>
      <c r="I13865" s="41">
        <v>5</v>
      </c>
      <c r="J13865" s="41">
        <v>10</v>
      </c>
      <c r="K13865" s="44">
        <v>83</v>
      </c>
      <c r="L13865" s="20">
        <v>2572764.66</v>
      </c>
      <c r="M13865" s="19" t="s">
        <v>11</v>
      </c>
      <c r="N13865" s="28" t="s">
        <v>15953</v>
      </c>
    </row>
    <row r="13866" spans="1:14" ht="30" x14ac:dyDescent="0.25">
      <c r="A13866" s="27" t="s">
        <v>12268</v>
      </c>
      <c r="B13866" s="19" t="s">
        <v>17060</v>
      </c>
      <c r="C13866" s="19" t="s">
        <v>16855</v>
      </c>
      <c r="D13866" s="38" t="s">
        <v>16165</v>
      </c>
      <c r="E13866" s="38" t="s">
        <v>12594</v>
      </c>
      <c r="F13866" s="41">
        <v>30152003</v>
      </c>
      <c r="G13866" s="19" t="s">
        <v>614</v>
      </c>
      <c r="H13866" s="41">
        <v>1</v>
      </c>
      <c r="I13866" s="41">
        <v>5</v>
      </c>
      <c r="J13866" s="41">
        <v>10</v>
      </c>
      <c r="K13866" s="44">
        <v>54</v>
      </c>
      <c r="L13866" s="20">
        <v>3566403.53</v>
      </c>
      <c r="M13866" s="19" t="s">
        <v>11</v>
      </c>
      <c r="N13866" s="28" t="s">
        <v>15953</v>
      </c>
    </row>
    <row r="13867" spans="1:14" ht="30" x14ac:dyDescent="0.25">
      <c r="A13867" s="27" t="s">
        <v>12268</v>
      </c>
      <c r="B13867" s="19" t="s">
        <v>17060</v>
      </c>
      <c r="C13867" s="19" t="s">
        <v>16855</v>
      </c>
      <c r="D13867" s="38" t="s">
        <v>16165</v>
      </c>
      <c r="E13867" s="38" t="s">
        <v>12595</v>
      </c>
      <c r="F13867" s="41">
        <v>31201605</v>
      </c>
      <c r="G13867" s="19" t="s">
        <v>614</v>
      </c>
      <c r="H13867" s="41">
        <v>1</v>
      </c>
      <c r="I13867" s="41">
        <v>5</v>
      </c>
      <c r="J13867" s="41">
        <v>10</v>
      </c>
      <c r="K13867" s="44">
        <v>40</v>
      </c>
      <c r="L13867" s="20">
        <v>1463066.23</v>
      </c>
      <c r="M13867" s="19" t="s">
        <v>11</v>
      </c>
      <c r="N13867" s="28" t="s">
        <v>15953</v>
      </c>
    </row>
    <row r="13868" spans="1:14" x14ac:dyDescent="0.25">
      <c r="A13868" s="27" t="s">
        <v>12268</v>
      </c>
      <c r="B13868" s="19" t="s">
        <v>17060</v>
      </c>
      <c r="C13868" s="19" t="s">
        <v>16855</v>
      </c>
      <c r="D13868" s="38" t="s">
        <v>16165</v>
      </c>
      <c r="E13868" s="38" t="s">
        <v>12596</v>
      </c>
      <c r="F13868" s="41">
        <v>31201605</v>
      </c>
      <c r="G13868" s="19" t="s">
        <v>614</v>
      </c>
      <c r="H13868" s="41">
        <v>1</v>
      </c>
      <c r="I13868" s="41">
        <v>5</v>
      </c>
      <c r="J13868" s="41">
        <v>10</v>
      </c>
      <c r="K13868" s="44">
        <v>25</v>
      </c>
      <c r="L13868" s="20">
        <v>1003051.57</v>
      </c>
      <c r="M13868" s="19" t="s">
        <v>11</v>
      </c>
      <c r="N13868" s="28" t="s">
        <v>15953</v>
      </c>
    </row>
    <row r="13869" spans="1:14" ht="30" x14ac:dyDescent="0.25">
      <c r="A13869" s="27" t="s">
        <v>12268</v>
      </c>
      <c r="B13869" s="19" t="s">
        <v>17060</v>
      </c>
      <c r="C13869" s="19" t="s">
        <v>16856</v>
      </c>
      <c r="D13869" s="38" t="s">
        <v>16166</v>
      </c>
      <c r="E13869" s="38" t="s">
        <v>12597</v>
      </c>
      <c r="F13869" s="41">
        <v>30161503</v>
      </c>
      <c r="G13869" s="19" t="s">
        <v>614</v>
      </c>
      <c r="H13869" s="41">
        <v>1</v>
      </c>
      <c r="I13869" s="41">
        <v>5</v>
      </c>
      <c r="J13869" s="41">
        <v>10</v>
      </c>
      <c r="K13869" s="44">
        <v>10</v>
      </c>
      <c r="L13869" s="20">
        <v>360955.58000000007</v>
      </c>
      <c r="M13869" s="19" t="s">
        <v>11</v>
      </c>
      <c r="N13869" s="28" t="s">
        <v>15953</v>
      </c>
    </row>
    <row r="13870" spans="1:14" ht="30" x14ac:dyDescent="0.25">
      <c r="A13870" s="27" t="s">
        <v>12268</v>
      </c>
      <c r="B13870" s="19" t="s">
        <v>17060</v>
      </c>
      <c r="C13870" s="19" t="s">
        <v>16857</v>
      </c>
      <c r="D13870" s="38" t="s">
        <v>16167</v>
      </c>
      <c r="E13870" s="38" t="s">
        <v>12598</v>
      </c>
      <c r="F13870" s="41">
        <v>30181506</v>
      </c>
      <c r="G13870" s="19" t="s">
        <v>614</v>
      </c>
      <c r="H13870" s="41">
        <v>1</v>
      </c>
      <c r="I13870" s="41">
        <v>5</v>
      </c>
      <c r="J13870" s="41">
        <v>10</v>
      </c>
      <c r="K13870" s="44">
        <v>10</v>
      </c>
      <c r="L13870" s="20">
        <v>1074426.32</v>
      </c>
      <c r="M13870" s="19" t="s">
        <v>11</v>
      </c>
      <c r="N13870" s="28" t="s">
        <v>15953</v>
      </c>
    </row>
    <row r="13871" spans="1:14" ht="30" x14ac:dyDescent="0.25">
      <c r="A13871" s="27" t="s">
        <v>12268</v>
      </c>
      <c r="B13871" s="19" t="s">
        <v>17060</v>
      </c>
      <c r="C13871" s="19" t="s">
        <v>16857</v>
      </c>
      <c r="D13871" s="38" t="s">
        <v>16167</v>
      </c>
      <c r="E13871" s="38" t="s">
        <v>12599</v>
      </c>
      <c r="F13871" s="41">
        <v>30181506</v>
      </c>
      <c r="G13871" s="19" t="s">
        <v>614</v>
      </c>
      <c r="H13871" s="41">
        <v>1</v>
      </c>
      <c r="I13871" s="41">
        <v>5</v>
      </c>
      <c r="J13871" s="41">
        <v>10</v>
      </c>
      <c r="K13871" s="44">
        <v>6</v>
      </c>
      <c r="L13871" s="20">
        <v>591771.6</v>
      </c>
      <c r="M13871" s="19" t="s">
        <v>11</v>
      </c>
      <c r="N13871" s="28" t="s">
        <v>15953</v>
      </c>
    </row>
    <row r="13872" spans="1:14" ht="30" x14ac:dyDescent="0.25">
      <c r="A13872" s="27" t="s">
        <v>12268</v>
      </c>
      <c r="B13872" s="19" t="s">
        <v>17060</v>
      </c>
      <c r="C13872" s="19" t="s">
        <v>16857</v>
      </c>
      <c r="D13872" s="38" t="s">
        <v>16167</v>
      </c>
      <c r="E13872" s="38" t="s">
        <v>12600</v>
      </c>
      <c r="F13872" s="41">
        <v>12161804</v>
      </c>
      <c r="G13872" s="19" t="s">
        <v>614</v>
      </c>
      <c r="H13872" s="41">
        <v>1</v>
      </c>
      <c r="I13872" s="41">
        <v>5</v>
      </c>
      <c r="J13872" s="41">
        <v>10</v>
      </c>
      <c r="K13872" s="44">
        <v>30</v>
      </c>
      <c r="L13872" s="20">
        <v>2383801.23</v>
      </c>
      <c r="M13872" s="19" t="s">
        <v>15967</v>
      </c>
      <c r="N13872" s="28" t="s">
        <v>15953</v>
      </c>
    </row>
    <row r="13873" spans="1:14" ht="30" x14ac:dyDescent="0.25">
      <c r="A13873" s="27" t="s">
        <v>12268</v>
      </c>
      <c r="B13873" s="19" t="s">
        <v>17060</v>
      </c>
      <c r="C13873" s="19" t="s">
        <v>16857</v>
      </c>
      <c r="D13873" s="38" t="s">
        <v>16167</v>
      </c>
      <c r="E13873" s="38" t="s">
        <v>12601</v>
      </c>
      <c r="F13873" s="41">
        <v>31191501</v>
      </c>
      <c r="G13873" s="19" t="s">
        <v>614</v>
      </c>
      <c r="H13873" s="41">
        <v>1</v>
      </c>
      <c r="I13873" s="41">
        <v>5</v>
      </c>
      <c r="J13873" s="41">
        <v>10</v>
      </c>
      <c r="K13873" s="44">
        <v>55</v>
      </c>
      <c r="L13873" s="20">
        <v>60692.44</v>
      </c>
      <c r="M13873" s="19" t="s">
        <v>11</v>
      </c>
      <c r="N13873" s="28" t="s">
        <v>15953</v>
      </c>
    </row>
    <row r="13874" spans="1:14" ht="30" x14ac:dyDescent="0.25">
      <c r="A13874" s="27" t="s">
        <v>12268</v>
      </c>
      <c r="B13874" s="19" t="s">
        <v>17060</v>
      </c>
      <c r="C13874" s="19" t="s">
        <v>16857</v>
      </c>
      <c r="D13874" s="38" t="s">
        <v>16167</v>
      </c>
      <c r="E13874" s="38" t="s">
        <v>12602</v>
      </c>
      <c r="F13874" s="41">
        <v>31191501</v>
      </c>
      <c r="G13874" s="19" t="s">
        <v>614</v>
      </c>
      <c r="H13874" s="41">
        <v>1</v>
      </c>
      <c r="I13874" s="41">
        <v>5</v>
      </c>
      <c r="J13874" s="41">
        <v>10</v>
      </c>
      <c r="K13874" s="44">
        <v>56</v>
      </c>
      <c r="L13874" s="20">
        <v>65962.100000000006</v>
      </c>
      <c r="M13874" s="19" t="s">
        <v>11</v>
      </c>
      <c r="N13874" s="28" t="s">
        <v>15953</v>
      </c>
    </row>
    <row r="13875" spans="1:14" ht="30" x14ac:dyDescent="0.25">
      <c r="A13875" s="27" t="s">
        <v>12268</v>
      </c>
      <c r="B13875" s="19" t="s">
        <v>17060</v>
      </c>
      <c r="C13875" s="19" t="s">
        <v>16857</v>
      </c>
      <c r="D13875" s="38" t="s">
        <v>16167</v>
      </c>
      <c r="E13875" s="38" t="s">
        <v>12603</v>
      </c>
      <c r="F13875" s="41">
        <v>12164902</v>
      </c>
      <c r="G13875" s="19" t="s">
        <v>614</v>
      </c>
      <c r="H13875" s="41">
        <v>1</v>
      </c>
      <c r="I13875" s="41">
        <v>5</v>
      </c>
      <c r="J13875" s="41">
        <v>10</v>
      </c>
      <c r="K13875" s="44">
        <v>30</v>
      </c>
      <c r="L13875" s="20">
        <v>3478129.46</v>
      </c>
      <c r="M13875" s="19" t="s">
        <v>15965</v>
      </c>
      <c r="N13875" s="28" t="s">
        <v>15953</v>
      </c>
    </row>
    <row r="13876" spans="1:14" ht="30" x14ac:dyDescent="0.25">
      <c r="A13876" s="27" t="s">
        <v>12268</v>
      </c>
      <c r="B13876" s="19" t="s">
        <v>17060</v>
      </c>
      <c r="C13876" s="19" t="s">
        <v>16857</v>
      </c>
      <c r="D13876" s="38" t="s">
        <v>16167</v>
      </c>
      <c r="E13876" s="38" t="s">
        <v>12604</v>
      </c>
      <c r="F13876" s="41">
        <v>31191500</v>
      </c>
      <c r="G13876" s="19" t="s">
        <v>12310</v>
      </c>
      <c r="H13876" s="41">
        <v>1</v>
      </c>
      <c r="I13876" s="41">
        <v>5</v>
      </c>
      <c r="J13876" s="41">
        <v>10</v>
      </c>
      <c r="K13876" s="44">
        <v>10</v>
      </c>
      <c r="L13876" s="20">
        <v>4998000</v>
      </c>
      <c r="M13876" s="19" t="s">
        <v>11</v>
      </c>
      <c r="N13876" s="28" t="s">
        <v>15953</v>
      </c>
    </row>
    <row r="13877" spans="1:14" ht="30" x14ac:dyDescent="0.25">
      <c r="A13877" s="27" t="s">
        <v>12268</v>
      </c>
      <c r="B13877" s="19" t="s">
        <v>17060</v>
      </c>
      <c r="C13877" s="19" t="s">
        <v>16857</v>
      </c>
      <c r="D13877" s="38" t="s">
        <v>16167</v>
      </c>
      <c r="E13877" s="38" t="s">
        <v>12605</v>
      </c>
      <c r="F13877" s="41">
        <v>31191500</v>
      </c>
      <c r="G13877" s="19" t="s">
        <v>12310</v>
      </c>
      <c r="H13877" s="41">
        <v>1</v>
      </c>
      <c r="I13877" s="41">
        <v>5</v>
      </c>
      <c r="J13877" s="41">
        <v>10</v>
      </c>
      <c r="K13877" s="44">
        <v>1</v>
      </c>
      <c r="L13877" s="20">
        <v>476000</v>
      </c>
      <c r="M13877" s="19" t="s">
        <v>11</v>
      </c>
      <c r="N13877" s="28" t="s">
        <v>15953</v>
      </c>
    </row>
    <row r="13878" spans="1:14" ht="30" x14ac:dyDescent="0.25">
      <c r="A13878" s="27" t="s">
        <v>12268</v>
      </c>
      <c r="B13878" s="19" t="s">
        <v>17060</v>
      </c>
      <c r="C13878" s="19" t="s">
        <v>16857</v>
      </c>
      <c r="D13878" s="38" t="s">
        <v>16167</v>
      </c>
      <c r="E13878" s="38" t="s">
        <v>12606</v>
      </c>
      <c r="F13878" s="41">
        <v>31191500</v>
      </c>
      <c r="G13878" s="19" t="s">
        <v>12310</v>
      </c>
      <c r="H13878" s="41">
        <v>1</v>
      </c>
      <c r="I13878" s="41">
        <v>5</v>
      </c>
      <c r="J13878" s="41">
        <v>10</v>
      </c>
      <c r="K13878" s="44">
        <v>1</v>
      </c>
      <c r="L13878" s="20">
        <v>357000</v>
      </c>
      <c r="M13878" s="19" t="s">
        <v>11</v>
      </c>
      <c r="N13878" s="28" t="s">
        <v>15953</v>
      </c>
    </row>
    <row r="13879" spans="1:14" ht="30" x14ac:dyDescent="0.25">
      <c r="A13879" s="27" t="s">
        <v>12268</v>
      </c>
      <c r="B13879" s="19" t="s">
        <v>17060</v>
      </c>
      <c r="C13879" s="19" t="s">
        <v>16857</v>
      </c>
      <c r="D13879" s="38" t="s">
        <v>16167</v>
      </c>
      <c r="E13879" s="38" t="s">
        <v>6943</v>
      </c>
      <c r="F13879" s="41">
        <v>23271816</v>
      </c>
      <c r="G13879" s="19" t="s">
        <v>12310</v>
      </c>
      <c r="H13879" s="41">
        <v>1</v>
      </c>
      <c r="I13879" s="41">
        <v>5</v>
      </c>
      <c r="J13879" s="41">
        <v>10</v>
      </c>
      <c r="K13879" s="44">
        <v>1</v>
      </c>
      <c r="L13879" s="20">
        <v>2140.5700000000002</v>
      </c>
      <c r="M13879" s="19" t="s">
        <v>11</v>
      </c>
      <c r="N13879" s="28" t="s">
        <v>15953</v>
      </c>
    </row>
    <row r="13880" spans="1:14" x14ac:dyDescent="0.25">
      <c r="A13880" s="27" t="s">
        <v>12268</v>
      </c>
      <c r="B13880" s="19" t="s">
        <v>17015</v>
      </c>
      <c r="C13880" s="19" t="s">
        <v>16859</v>
      </c>
      <c r="D13880" s="38" t="s">
        <v>16169</v>
      </c>
      <c r="E13880" s="38" t="s">
        <v>12607</v>
      </c>
      <c r="F13880" s="41" t="s">
        <v>975</v>
      </c>
      <c r="G13880" s="19" t="s">
        <v>10733</v>
      </c>
      <c r="H13880" s="41">
        <v>1</v>
      </c>
      <c r="I13880" s="41">
        <v>5</v>
      </c>
      <c r="J13880" s="41">
        <v>10</v>
      </c>
      <c r="K13880" s="44">
        <v>16</v>
      </c>
      <c r="L13880" s="20">
        <v>282400</v>
      </c>
      <c r="M13880" s="19" t="s">
        <v>11</v>
      </c>
      <c r="N13880" s="28" t="s">
        <v>15953</v>
      </c>
    </row>
    <row r="13881" spans="1:14" ht="30" x14ac:dyDescent="0.25">
      <c r="A13881" s="27" t="s">
        <v>12268</v>
      </c>
      <c r="B13881" s="19" t="s">
        <v>17015</v>
      </c>
      <c r="C13881" s="19" t="s">
        <v>16742</v>
      </c>
      <c r="D13881" s="38" t="s">
        <v>16052</v>
      </c>
      <c r="E13881" s="38" t="s">
        <v>12608</v>
      </c>
      <c r="F13881" s="41">
        <v>31211904</v>
      </c>
      <c r="G13881" s="19" t="s">
        <v>614</v>
      </c>
      <c r="H13881" s="41">
        <v>1</v>
      </c>
      <c r="I13881" s="41">
        <v>5</v>
      </c>
      <c r="J13881" s="41">
        <v>10</v>
      </c>
      <c r="K13881" s="44">
        <v>60</v>
      </c>
      <c r="L13881" s="20">
        <v>409162.48</v>
      </c>
      <c r="M13881" s="19" t="s">
        <v>11</v>
      </c>
      <c r="N13881" s="28" t="s">
        <v>15953</v>
      </c>
    </row>
    <row r="13882" spans="1:14" ht="30" x14ac:dyDescent="0.25">
      <c r="A13882" s="27" t="s">
        <v>12268</v>
      </c>
      <c r="B13882" s="19" t="s">
        <v>17015</v>
      </c>
      <c r="C13882" s="19" t="s">
        <v>16742</v>
      </c>
      <c r="D13882" s="38" t="s">
        <v>16052</v>
      </c>
      <c r="E13882" s="38" t="s">
        <v>12609</v>
      </c>
      <c r="F13882" s="41">
        <v>31211904</v>
      </c>
      <c r="G13882" s="19" t="s">
        <v>614</v>
      </c>
      <c r="H13882" s="41">
        <v>1</v>
      </c>
      <c r="I13882" s="41">
        <v>5</v>
      </c>
      <c r="J13882" s="41">
        <v>10</v>
      </c>
      <c r="K13882" s="44">
        <v>30</v>
      </c>
      <c r="L13882" s="20">
        <v>389150.8</v>
      </c>
      <c r="M13882" s="19" t="s">
        <v>11</v>
      </c>
      <c r="N13882" s="28" t="s">
        <v>15953</v>
      </c>
    </row>
    <row r="13883" spans="1:14" ht="30" x14ac:dyDescent="0.25">
      <c r="A13883" s="27" t="s">
        <v>12268</v>
      </c>
      <c r="B13883" s="19" t="s">
        <v>17015</v>
      </c>
      <c r="C13883" s="19" t="s">
        <v>16742</v>
      </c>
      <c r="D13883" s="38" t="s">
        <v>16052</v>
      </c>
      <c r="E13883" s="38" t="s">
        <v>11662</v>
      </c>
      <c r="F13883" s="41">
        <v>31211906</v>
      </c>
      <c r="G13883" s="19" t="s">
        <v>614</v>
      </c>
      <c r="H13883" s="41">
        <v>1</v>
      </c>
      <c r="I13883" s="41">
        <v>5</v>
      </c>
      <c r="J13883" s="41">
        <v>10</v>
      </c>
      <c r="K13883" s="44">
        <v>54</v>
      </c>
      <c r="L13883" s="20">
        <v>121749.86999999998</v>
      </c>
      <c r="M13883" s="19" t="s">
        <v>11</v>
      </c>
      <c r="N13883" s="28" t="s">
        <v>15953</v>
      </c>
    </row>
    <row r="13884" spans="1:14" ht="30" x14ac:dyDescent="0.25">
      <c r="A13884" s="27" t="s">
        <v>12268</v>
      </c>
      <c r="B13884" s="19" t="s">
        <v>17015</v>
      </c>
      <c r="C13884" s="19" t="s">
        <v>16742</v>
      </c>
      <c r="D13884" s="38" t="s">
        <v>16052</v>
      </c>
      <c r="E13884" s="38" t="s">
        <v>12610</v>
      </c>
      <c r="F13884" s="41">
        <v>31211906</v>
      </c>
      <c r="G13884" s="19" t="s">
        <v>614</v>
      </c>
      <c r="H13884" s="41">
        <v>1</v>
      </c>
      <c r="I13884" s="41">
        <v>5</v>
      </c>
      <c r="J13884" s="41">
        <v>10</v>
      </c>
      <c r="K13884" s="44">
        <v>35</v>
      </c>
      <c r="L13884" s="20">
        <v>141411.94</v>
      </c>
      <c r="M13884" s="19" t="s">
        <v>11</v>
      </c>
      <c r="N13884" s="28" t="s">
        <v>15953</v>
      </c>
    </row>
    <row r="13885" spans="1:14" ht="30" x14ac:dyDescent="0.25">
      <c r="A13885" s="27" t="s">
        <v>12268</v>
      </c>
      <c r="B13885" s="19" t="s">
        <v>17015</v>
      </c>
      <c r="C13885" s="19" t="s">
        <v>16742</v>
      </c>
      <c r="D13885" s="38" t="s">
        <v>16052</v>
      </c>
      <c r="E13885" s="38" t="s">
        <v>12611</v>
      </c>
      <c r="F13885" s="41" t="s">
        <v>2581</v>
      </c>
      <c r="G13885" s="19" t="s">
        <v>10733</v>
      </c>
      <c r="H13885" s="41">
        <v>3</v>
      </c>
      <c r="I13885" s="41">
        <v>9</v>
      </c>
      <c r="J13885" s="41">
        <v>10</v>
      </c>
      <c r="K13885" s="44">
        <v>59</v>
      </c>
      <c r="L13885" s="20">
        <v>58292</v>
      </c>
      <c r="M13885" s="19" t="s">
        <v>11</v>
      </c>
      <c r="N13885" s="28" t="s">
        <v>15953</v>
      </c>
    </row>
    <row r="13886" spans="1:14" ht="30" x14ac:dyDescent="0.25">
      <c r="A13886" s="27" t="s">
        <v>12268</v>
      </c>
      <c r="B13886" s="19" t="s">
        <v>17015</v>
      </c>
      <c r="C13886" s="19" t="s">
        <v>16742</v>
      </c>
      <c r="D13886" s="38" t="s">
        <v>16052</v>
      </c>
      <c r="E13886" s="38" t="s">
        <v>12612</v>
      </c>
      <c r="F13886" s="41">
        <v>27112309</v>
      </c>
      <c r="G13886" s="19" t="s">
        <v>10733</v>
      </c>
      <c r="H13886" s="41">
        <v>3</v>
      </c>
      <c r="I13886" s="41">
        <v>9</v>
      </c>
      <c r="J13886" s="41">
        <v>10</v>
      </c>
      <c r="K13886" s="44">
        <v>76</v>
      </c>
      <c r="L13886" s="20">
        <v>57760</v>
      </c>
      <c r="M13886" s="19" t="s">
        <v>11</v>
      </c>
      <c r="N13886" s="28" t="s">
        <v>15953</v>
      </c>
    </row>
    <row r="13887" spans="1:14" ht="30" x14ac:dyDescent="0.25">
      <c r="A13887" s="27" t="s">
        <v>12268</v>
      </c>
      <c r="B13887" s="19" t="s">
        <v>17015</v>
      </c>
      <c r="C13887" s="19" t="s">
        <v>16742</v>
      </c>
      <c r="D13887" s="38" t="s">
        <v>16052</v>
      </c>
      <c r="E13887" s="38" t="s">
        <v>10145</v>
      </c>
      <c r="F13887" s="41">
        <v>31211900</v>
      </c>
      <c r="G13887" s="19" t="s">
        <v>12310</v>
      </c>
      <c r="H13887" s="41">
        <v>1</v>
      </c>
      <c r="I13887" s="41">
        <v>5</v>
      </c>
      <c r="J13887" s="41">
        <v>10</v>
      </c>
      <c r="K13887" s="44">
        <v>18</v>
      </c>
      <c r="L13887" s="20">
        <v>173502</v>
      </c>
      <c r="M13887" s="19" t="s">
        <v>11</v>
      </c>
      <c r="N13887" s="28" t="s">
        <v>15953</v>
      </c>
    </row>
    <row r="13888" spans="1:14" ht="30" x14ac:dyDescent="0.25">
      <c r="A13888" s="27" t="s">
        <v>12268</v>
      </c>
      <c r="B13888" s="19" t="s">
        <v>17015</v>
      </c>
      <c r="C13888" s="19" t="s">
        <v>16742</v>
      </c>
      <c r="D13888" s="38" t="s">
        <v>16052</v>
      </c>
      <c r="E13888" s="38" t="s">
        <v>12613</v>
      </c>
      <c r="F13888" s="41">
        <v>31211900</v>
      </c>
      <c r="G13888" s="19" t="s">
        <v>12310</v>
      </c>
      <c r="H13888" s="41">
        <v>1</v>
      </c>
      <c r="I13888" s="41">
        <v>5</v>
      </c>
      <c r="J13888" s="41">
        <v>10</v>
      </c>
      <c r="K13888" s="44">
        <v>18</v>
      </c>
      <c r="L13888" s="20">
        <v>122094</v>
      </c>
      <c r="M13888" s="19" t="s">
        <v>11</v>
      </c>
      <c r="N13888" s="28" t="s">
        <v>15953</v>
      </c>
    </row>
    <row r="13889" spans="1:14" ht="30" x14ac:dyDescent="0.25">
      <c r="A13889" s="27" t="s">
        <v>12268</v>
      </c>
      <c r="B13889" s="19" t="s">
        <v>17015</v>
      </c>
      <c r="C13889" s="19" t="s">
        <v>16742</v>
      </c>
      <c r="D13889" s="38" t="s">
        <v>16052</v>
      </c>
      <c r="E13889" s="38" t="s">
        <v>10146</v>
      </c>
      <c r="F13889" s="41">
        <v>31211900</v>
      </c>
      <c r="G13889" s="19" t="s">
        <v>12310</v>
      </c>
      <c r="H13889" s="41">
        <v>1</v>
      </c>
      <c r="I13889" s="41">
        <v>5</v>
      </c>
      <c r="J13889" s="41">
        <v>10</v>
      </c>
      <c r="K13889" s="44">
        <v>14</v>
      </c>
      <c r="L13889" s="20">
        <v>134946</v>
      </c>
      <c r="M13889" s="19" t="s">
        <v>11</v>
      </c>
      <c r="N13889" s="28" t="s">
        <v>15953</v>
      </c>
    </row>
    <row r="13890" spans="1:14" ht="30" x14ac:dyDescent="0.25">
      <c r="A13890" s="27" t="s">
        <v>12268</v>
      </c>
      <c r="B13890" s="19" t="s">
        <v>17015</v>
      </c>
      <c r="C13890" s="19" t="s">
        <v>16742</v>
      </c>
      <c r="D13890" s="38" t="s">
        <v>16052</v>
      </c>
      <c r="E13890" s="38" t="s">
        <v>10147</v>
      </c>
      <c r="F13890" s="41">
        <v>31211900</v>
      </c>
      <c r="G13890" s="19" t="s">
        <v>12310</v>
      </c>
      <c r="H13890" s="41">
        <v>1</v>
      </c>
      <c r="I13890" s="41">
        <v>5</v>
      </c>
      <c r="J13890" s="41">
        <v>10</v>
      </c>
      <c r="K13890" s="44">
        <v>13</v>
      </c>
      <c r="L13890" s="20">
        <v>146965</v>
      </c>
      <c r="M13890" s="19" t="s">
        <v>11</v>
      </c>
      <c r="N13890" s="28" t="s">
        <v>15953</v>
      </c>
    </row>
    <row r="13891" spans="1:14" ht="30" x14ac:dyDescent="0.25">
      <c r="A13891" s="27" t="s">
        <v>12268</v>
      </c>
      <c r="B13891" s="19" t="s">
        <v>17015</v>
      </c>
      <c r="C13891" s="19" t="s">
        <v>16742</v>
      </c>
      <c r="D13891" s="38" t="s">
        <v>16052</v>
      </c>
      <c r="E13891" s="38" t="s">
        <v>12614</v>
      </c>
      <c r="F13891" s="41">
        <v>31211900</v>
      </c>
      <c r="G13891" s="19" t="s">
        <v>12310</v>
      </c>
      <c r="H13891" s="41">
        <v>1</v>
      </c>
      <c r="I13891" s="41">
        <v>5</v>
      </c>
      <c r="J13891" s="41">
        <v>10</v>
      </c>
      <c r="K13891" s="44">
        <v>12</v>
      </c>
      <c r="L13891" s="20">
        <v>244188</v>
      </c>
      <c r="M13891" s="19" t="s">
        <v>11</v>
      </c>
      <c r="N13891" s="28" t="s">
        <v>15953</v>
      </c>
    </row>
    <row r="13892" spans="1:14" ht="30" x14ac:dyDescent="0.25">
      <c r="A13892" s="27" t="s">
        <v>12268</v>
      </c>
      <c r="B13892" s="19" t="s">
        <v>17015</v>
      </c>
      <c r="C13892" s="19" t="s">
        <v>16742</v>
      </c>
      <c r="D13892" s="38" t="s">
        <v>16052</v>
      </c>
      <c r="E13892" s="38" t="s">
        <v>12615</v>
      </c>
      <c r="F13892" s="41">
        <v>31211900</v>
      </c>
      <c r="G13892" s="19" t="s">
        <v>12310</v>
      </c>
      <c r="H13892" s="41">
        <v>1</v>
      </c>
      <c r="I13892" s="41">
        <v>5</v>
      </c>
      <c r="J13892" s="41">
        <v>10</v>
      </c>
      <c r="K13892" s="44">
        <v>12</v>
      </c>
      <c r="L13892" s="20">
        <v>338436</v>
      </c>
      <c r="M13892" s="19" t="s">
        <v>11</v>
      </c>
      <c r="N13892" s="28" t="s">
        <v>15953</v>
      </c>
    </row>
    <row r="13893" spans="1:14" ht="30" x14ac:dyDescent="0.25">
      <c r="A13893" s="27" t="s">
        <v>12268</v>
      </c>
      <c r="B13893" s="19" t="s">
        <v>17015</v>
      </c>
      <c r="C13893" s="19" t="s">
        <v>16742</v>
      </c>
      <c r="D13893" s="38" t="s">
        <v>16052</v>
      </c>
      <c r="E13893" s="38" t="s">
        <v>12616</v>
      </c>
      <c r="F13893" s="41">
        <v>27111900</v>
      </c>
      <c r="G13893" s="19" t="s">
        <v>12310</v>
      </c>
      <c r="H13893" s="41">
        <v>1</v>
      </c>
      <c r="I13893" s="41">
        <v>5</v>
      </c>
      <c r="J13893" s="41">
        <v>10</v>
      </c>
      <c r="K13893" s="44">
        <v>36</v>
      </c>
      <c r="L13893" s="20">
        <v>1829268</v>
      </c>
      <c r="M13893" s="19" t="s">
        <v>11</v>
      </c>
      <c r="N13893" s="28" t="s">
        <v>15953</v>
      </c>
    </row>
    <row r="13894" spans="1:14" ht="30" x14ac:dyDescent="0.25">
      <c r="A13894" s="27" t="s">
        <v>12268</v>
      </c>
      <c r="B13894" s="19" t="s">
        <v>17015</v>
      </c>
      <c r="C13894" s="19" t="s">
        <v>16742</v>
      </c>
      <c r="D13894" s="38" t="s">
        <v>16052</v>
      </c>
      <c r="E13894" s="38" t="s">
        <v>12613</v>
      </c>
      <c r="F13894" s="41">
        <v>31211900</v>
      </c>
      <c r="G13894" s="19" t="s">
        <v>12310</v>
      </c>
      <c r="H13894" s="41">
        <v>1</v>
      </c>
      <c r="I13894" s="41">
        <v>5</v>
      </c>
      <c r="J13894" s="41">
        <v>10</v>
      </c>
      <c r="K13894" s="44">
        <v>1</v>
      </c>
      <c r="L13894" s="20">
        <v>4046.35</v>
      </c>
      <c r="M13894" s="19" t="s">
        <v>11</v>
      </c>
      <c r="N13894" s="28" t="s">
        <v>15953</v>
      </c>
    </row>
    <row r="13895" spans="1:14" ht="30" x14ac:dyDescent="0.25">
      <c r="A13895" s="27" t="s">
        <v>12268</v>
      </c>
      <c r="B13895" s="19" t="s">
        <v>16860</v>
      </c>
      <c r="C13895" s="19" t="s">
        <v>16860</v>
      </c>
      <c r="D13895" s="38" t="s">
        <v>16170</v>
      </c>
      <c r="E13895" s="38" t="s">
        <v>12617</v>
      </c>
      <c r="F13895" s="41">
        <v>30102405</v>
      </c>
      <c r="G13895" s="19" t="s">
        <v>614</v>
      </c>
      <c r="H13895" s="41">
        <v>1</v>
      </c>
      <c r="I13895" s="41">
        <v>5</v>
      </c>
      <c r="J13895" s="41">
        <v>10</v>
      </c>
      <c r="K13895" s="44">
        <v>20</v>
      </c>
      <c r="L13895" s="20">
        <v>877839.74</v>
      </c>
      <c r="M13895" s="19" t="s">
        <v>11</v>
      </c>
      <c r="N13895" s="28" t="s">
        <v>15953</v>
      </c>
    </row>
    <row r="13896" spans="1:14" x14ac:dyDescent="0.25">
      <c r="A13896" s="27" t="s">
        <v>12268</v>
      </c>
      <c r="B13896" s="19" t="s">
        <v>16860</v>
      </c>
      <c r="C13896" s="19" t="s">
        <v>16860</v>
      </c>
      <c r="D13896" s="38" t="s">
        <v>16170</v>
      </c>
      <c r="E13896" s="38" t="s">
        <v>10298</v>
      </c>
      <c r="F13896" s="41">
        <v>31162403</v>
      </c>
      <c r="G13896" s="19" t="s">
        <v>614</v>
      </c>
      <c r="H13896" s="41">
        <v>1</v>
      </c>
      <c r="I13896" s="41">
        <v>5</v>
      </c>
      <c r="J13896" s="41">
        <v>10</v>
      </c>
      <c r="K13896" s="44">
        <v>12</v>
      </c>
      <c r="L13896" s="20">
        <v>28626.46</v>
      </c>
      <c r="M13896" s="19" t="s">
        <v>11</v>
      </c>
      <c r="N13896" s="28" t="s">
        <v>15953</v>
      </c>
    </row>
    <row r="13897" spans="1:14" x14ac:dyDescent="0.25">
      <c r="A13897" s="27" t="s">
        <v>12268</v>
      </c>
      <c r="B13897" s="19" t="s">
        <v>16860</v>
      </c>
      <c r="C13897" s="19" t="s">
        <v>16860</v>
      </c>
      <c r="D13897" s="38" t="s">
        <v>16170</v>
      </c>
      <c r="E13897" s="38" t="s">
        <v>12618</v>
      </c>
      <c r="F13897" s="41">
        <v>20102105</v>
      </c>
      <c r="G13897" s="19" t="s">
        <v>614</v>
      </c>
      <c r="H13897" s="41">
        <v>1</v>
      </c>
      <c r="I13897" s="41">
        <v>5</v>
      </c>
      <c r="J13897" s="41">
        <v>10</v>
      </c>
      <c r="K13897" s="44">
        <v>6</v>
      </c>
      <c r="L13897" s="20">
        <v>31658.560000000005</v>
      </c>
      <c r="M13897" s="19" t="s">
        <v>11</v>
      </c>
      <c r="N13897" s="28" t="s">
        <v>15953</v>
      </c>
    </row>
    <row r="13898" spans="1:14" x14ac:dyDescent="0.25">
      <c r="A13898" s="27" t="s">
        <v>12268</v>
      </c>
      <c r="B13898" s="19" t="s">
        <v>16860</v>
      </c>
      <c r="C13898" s="19" t="s">
        <v>16860</v>
      </c>
      <c r="D13898" s="38" t="s">
        <v>16170</v>
      </c>
      <c r="E13898" s="38" t="s">
        <v>12619</v>
      </c>
      <c r="F13898" s="41">
        <v>20102105</v>
      </c>
      <c r="G13898" s="19" t="s">
        <v>614</v>
      </c>
      <c r="H13898" s="41">
        <v>1</v>
      </c>
      <c r="I13898" s="41">
        <v>5</v>
      </c>
      <c r="J13898" s="41">
        <v>10</v>
      </c>
      <c r="K13898" s="44">
        <v>6</v>
      </c>
      <c r="L13898" s="20">
        <v>22803.02</v>
      </c>
      <c r="M13898" s="19" t="s">
        <v>11</v>
      </c>
      <c r="N13898" s="28" t="s">
        <v>15953</v>
      </c>
    </row>
    <row r="13899" spans="1:14" x14ac:dyDescent="0.25">
      <c r="A13899" s="27" t="s">
        <v>12268</v>
      </c>
      <c r="B13899" s="19" t="s">
        <v>16860</v>
      </c>
      <c r="C13899" s="19" t="s">
        <v>16860</v>
      </c>
      <c r="D13899" s="38" t="s">
        <v>16170</v>
      </c>
      <c r="E13899" s="38" t="s">
        <v>12620</v>
      </c>
      <c r="F13899" s="41">
        <v>20102105</v>
      </c>
      <c r="G13899" s="19" t="s">
        <v>614</v>
      </c>
      <c r="H13899" s="41">
        <v>1</v>
      </c>
      <c r="I13899" s="41">
        <v>5</v>
      </c>
      <c r="J13899" s="41">
        <v>10</v>
      </c>
      <c r="K13899" s="44">
        <v>6</v>
      </c>
      <c r="L13899" s="20">
        <v>35085.47</v>
      </c>
      <c r="M13899" s="19" t="s">
        <v>11</v>
      </c>
      <c r="N13899" s="28" t="s">
        <v>15953</v>
      </c>
    </row>
    <row r="13900" spans="1:14" x14ac:dyDescent="0.25">
      <c r="A13900" s="27" t="s">
        <v>12268</v>
      </c>
      <c r="B13900" s="19" t="s">
        <v>16860</v>
      </c>
      <c r="C13900" s="19" t="s">
        <v>16860</v>
      </c>
      <c r="D13900" s="38" t="s">
        <v>16170</v>
      </c>
      <c r="E13900" s="38" t="s">
        <v>12621</v>
      </c>
      <c r="F13900" s="41">
        <v>20102105</v>
      </c>
      <c r="G13900" s="19" t="s">
        <v>614</v>
      </c>
      <c r="H13900" s="41">
        <v>1</v>
      </c>
      <c r="I13900" s="41">
        <v>5</v>
      </c>
      <c r="J13900" s="41">
        <v>10</v>
      </c>
      <c r="K13900" s="44">
        <v>6</v>
      </c>
      <c r="L13900" s="20">
        <v>27189.279999999999</v>
      </c>
      <c r="M13900" s="19" t="s">
        <v>11</v>
      </c>
      <c r="N13900" s="28" t="s">
        <v>15953</v>
      </c>
    </row>
    <row r="13901" spans="1:14" x14ac:dyDescent="0.25">
      <c r="A13901" s="27" t="s">
        <v>12268</v>
      </c>
      <c r="B13901" s="19" t="s">
        <v>16860</v>
      </c>
      <c r="C13901" s="19" t="s">
        <v>16860</v>
      </c>
      <c r="D13901" s="38" t="s">
        <v>16170</v>
      </c>
      <c r="E13901" s="38" t="s">
        <v>12622</v>
      </c>
      <c r="F13901" s="41">
        <v>27112838</v>
      </c>
      <c r="G13901" s="19" t="s">
        <v>614</v>
      </c>
      <c r="H13901" s="41">
        <v>1</v>
      </c>
      <c r="I13901" s="41">
        <v>5</v>
      </c>
      <c r="J13901" s="41">
        <v>10</v>
      </c>
      <c r="K13901" s="44">
        <v>10</v>
      </c>
      <c r="L13901" s="20">
        <v>23545.590000000004</v>
      </c>
      <c r="M13901" s="19" t="s">
        <v>11</v>
      </c>
      <c r="N13901" s="28" t="s">
        <v>15953</v>
      </c>
    </row>
    <row r="13902" spans="1:14" x14ac:dyDescent="0.25">
      <c r="A13902" s="27" t="s">
        <v>12268</v>
      </c>
      <c r="B13902" s="19" t="s">
        <v>16860</v>
      </c>
      <c r="C13902" s="19" t="s">
        <v>16860</v>
      </c>
      <c r="D13902" s="38" t="s">
        <v>16170</v>
      </c>
      <c r="E13902" s="38" t="s">
        <v>12623</v>
      </c>
      <c r="F13902" s="41">
        <v>27112838</v>
      </c>
      <c r="G13902" s="19" t="s">
        <v>614</v>
      </c>
      <c r="H13902" s="41">
        <v>1</v>
      </c>
      <c r="I13902" s="41">
        <v>5</v>
      </c>
      <c r="J13902" s="41">
        <v>10</v>
      </c>
      <c r="K13902" s="44">
        <v>6</v>
      </c>
      <c r="L13902" s="20">
        <v>26792.63</v>
      </c>
      <c r="M13902" s="19" t="s">
        <v>11</v>
      </c>
      <c r="N13902" s="28" t="s">
        <v>15953</v>
      </c>
    </row>
    <row r="13903" spans="1:14" x14ac:dyDescent="0.25">
      <c r="A13903" s="27" t="s">
        <v>12268</v>
      </c>
      <c r="B13903" s="19" t="s">
        <v>16860</v>
      </c>
      <c r="C13903" s="19" t="s">
        <v>16860</v>
      </c>
      <c r="D13903" s="38" t="s">
        <v>16170</v>
      </c>
      <c r="E13903" s="38" t="s">
        <v>12624</v>
      </c>
      <c r="F13903" s="41">
        <v>27112838</v>
      </c>
      <c r="G13903" s="19" t="s">
        <v>614</v>
      </c>
      <c r="H13903" s="41">
        <v>1</v>
      </c>
      <c r="I13903" s="41">
        <v>5</v>
      </c>
      <c r="J13903" s="41">
        <v>10</v>
      </c>
      <c r="K13903" s="44">
        <v>8</v>
      </c>
      <c r="L13903" s="20">
        <v>28608.32</v>
      </c>
      <c r="M13903" s="19" t="s">
        <v>11</v>
      </c>
      <c r="N13903" s="28" t="s">
        <v>15953</v>
      </c>
    </row>
    <row r="13904" spans="1:14" x14ac:dyDescent="0.25">
      <c r="A13904" s="27" t="s">
        <v>12268</v>
      </c>
      <c r="B13904" s="19" t="s">
        <v>16860</v>
      </c>
      <c r="C13904" s="19" t="s">
        <v>16860</v>
      </c>
      <c r="D13904" s="38" t="s">
        <v>16170</v>
      </c>
      <c r="E13904" s="38" t="s">
        <v>12625</v>
      </c>
      <c r="F13904" s="41">
        <v>27112838</v>
      </c>
      <c r="G13904" s="19" t="s">
        <v>614</v>
      </c>
      <c r="H13904" s="41">
        <v>1</v>
      </c>
      <c r="I13904" s="41">
        <v>5</v>
      </c>
      <c r="J13904" s="41">
        <v>10</v>
      </c>
      <c r="K13904" s="44">
        <v>8</v>
      </c>
      <c r="L13904" s="20">
        <v>57788.56</v>
      </c>
      <c r="M13904" s="19" t="s">
        <v>11</v>
      </c>
      <c r="N13904" s="28" t="s">
        <v>15953</v>
      </c>
    </row>
    <row r="13905" spans="1:14" ht="30" x14ac:dyDescent="0.25">
      <c r="A13905" s="27" t="s">
        <v>12268</v>
      </c>
      <c r="B13905" s="19" t="s">
        <v>16860</v>
      </c>
      <c r="C13905" s="19" t="s">
        <v>16860</v>
      </c>
      <c r="D13905" s="38" t="s">
        <v>16170</v>
      </c>
      <c r="E13905" s="38" t="s">
        <v>12626</v>
      </c>
      <c r="F13905" s="41">
        <v>27112838</v>
      </c>
      <c r="G13905" s="19" t="s">
        <v>614</v>
      </c>
      <c r="H13905" s="41">
        <v>1</v>
      </c>
      <c r="I13905" s="41">
        <v>5</v>
      </c>
      <c r="J13905" s="41">
        <v>10</v>
      </c>
      <c r="K13905" s="44">
        <v>6</v>
      </c>
      <c r="L13905" s="20">
        <v>108858.6</v>
      </c>
      <c r="M13905" s="19" t="s">
        <v>11</v>
      </c>
      <c r="N13905" s="28" t="s">
        <v>15953</v>
      </c>
    </row>
    <row r="13906" spans="1:14" x14ac:dyDescent="0.25">
      <c r="A13906" s="27" t="s">
        <v>12268</v>
      </c>
      <c r="B13906" s="19" t="s">
        <v>16860</v>
      </c>
      <c r="C13906" s="19" t="s">
        <v>16860</v>
      </c>
      <c r="D13906" s="38" t="s">
        <v>16170</v>
      </c>
      <c r="E13906" s="38" t="s">
        <v>12627</v>
      </c>
      <c r="F13906" s="41">
        <v>27112838</v>
      </c>
      <c r="G13906" s="19" t="s">
        <v>614</v>
      </c>
      <c r="H13906" s="41">
        <v>1</v>
      </c>
      <c r="I13906" s="41">
        <v>5</v>
      </c>
      <c r="J13906" s="41">
        <v>10</v>
      </c>
      <c r="K13906" s="44">
        <v>8</v>
      </c>
      <c r="L13906" s="20">
        <v>358139.03</v>
      </c>
      <c r="M13906" s="19" t="s">
        <v>11</v>
      </c>
      <c r="N13906" s="28" t="s">
        <v>15953</v>
      </c>
    </row>
    <row r="13907" spans="1:14" x14ac:dyDescent="0.25">
      <c r="A13907" s="27" t="s">
        <v>12268</v>
      </c>
      <c r="B13907" s="19" t="s">
        <v>16860</v>
      </c>
      <c r="C13907" s="19" t="s">
        <v>16860</v>
      </c>
      <c r="D13907" s="38" t="s">
        <v>16170</v>
      </c>
      <c r="E13907" s="38" t="s">
        <v>12628</v>
      </c>
      <c r="F13907" s="41">
        <v>27112838</v>
      </c>
      <c r="G13907" s="19" t="s">
        <v>614</v>
      </c>
      <c r="H13907" s="41">
        <v>1</v>
      </c>
      <c r="I13907" s="41">
        <v>5</v>
      </c>
      <c r="J13907" s="41">
        <v>10</v>
      </c>
      <c r="K13907" s="44">
        <v>8</v>
      </c>
      <c r="L13907" s="20">
        <v>122224.93</v>
      </c>
      <c r="M13907" s="19" t="s">
        <v>11</v>
      </c>
      <c r="N13907" s="28" t="s">
        <v>15953</v>
      </c>
    </row>
    <row r="13908" spans="1:14" ht="30" x14ac:dyDescent="0.25">
      <c r="A13908" s="27" t="s">
        <v>12268</v>
      </c>
      <c r="B13908" s="19" t="s">
        <v>16860</v>
      </c>
      <c r="C13908" s="19" t="s">
        <v>16860</v>
      </c>
      <c r="D13908" s="38" t="s">
        <v>16170</v>
      </c>
      <c r="E13908" s="38" t="s">
        <v>12629</v>
      </c>
      <c r="F13908" s="41">
        <v>27111552</v>
      </c>
      <c r="G13908" s="19" t="s">
        <v>614</v>
      </c>
      <c r="H13908" s="41">
        <v>1</v>
      </c>
      <c r="I13908" s="41">
        <v>5</v>
      </c>
      <c r="J13908" s="41">
        <v>10</v>
      </c>
      <c r="K13908" s="44">
        <v>15</v>
      </c>
      <c r="L13908" s="20">
        <v>102290.62</v>
      </c>
      <c r="M13908" s="19" t="s">
        <v>11</v>
      </c>
      <c r="N13908" s="28" t="s">
        <v>15953</v>
      </c>
    </row>
    <row r="13909" spans="1:14" x14ac:dyDescent="0.25">
      <c r="A13909" s="27" t="s">
        <v>12268</v>
      </c>
      <c r="B13909" s="19" t="s">
        <v>16860</v>
      </c>
      <c r="C13909" s="19" t="s">
        <v>16860</v>
      </c>
      <c r="D13909" s="38" t="s">
        <v>16170</v>
      </c>
      <c r="E13909" s="38" t="s">
        <v>12630</v>
      </c>
      <c r="F13909" s="41">
        <v>30171507</v>
      </c>
      <c r="G13909" s="19" t="s">
        <v>614</v>
      </c>
      <c r="H13909" s="41">
        <v>1</v>
      </c>
      <c r="I13909" s="41">
        <v>5</v>
      </c>
      <c r="J13909" s="41">
        <v>10</v>
      </c>
      <c r="K13909" s="44">
        <v>2</v>
      </c>
      <c r="L13909" s="20">
        <v>80036.570000000007</v>
      </c>
      <c r="M13909" s="19" t="s">
        <v>11</v>
      </c>
      <c r="N13909" s="28" t="s">
        <v>15953</v>
      </c>
    </row>
    <row r="13910" spans="1:14" x14ac:dyDescent="0.25">
      <c r="A13910" s="27" t="s">
        <v>12268</v>
      </c>
      <c r="B13910" s="19" t="s">
        <v>16860</v>
      </c>
      <c r="C13910" s="19" t="s">
        <v>16860</v>
      </c>
      <c r="D13910" s="38" t="s">
        <v>16170</v>
      </c>
      <c r="E13910" s="38" t="s">
        <v>12631</v>
      </c>
      <c r="F13910" s="41">
        <v>30171600</v>
      </c>
      <c r="G13910" s="19" t="s">
        <v>614</v>
      </c>
      <c r="H13910" s="41">
        <v>1</v>
      </c>
      <c r="I13910" s="41">
        <v>5</v>
      </c>
      <c r="J13910" s="41">
        <v>10</v>
      </c>
      <c r="K13910" s="44">
        <v>3</v>
      </c>
      <c r="L13910" s="20">
        <v>108648.73999999999</v>
      </c>
      <c r="M13910" s="19" t="s">
        <v>11</v>
      </c>
      <c r="N13910" s="28" t="s">
        <v>15953</v>
      </c>
    </row>
    <row r="13911" spans="1:14" x14ac:dyDescent="0.25">
      <c r="A13911" s="27" t="s">
        <v>12268</v>
      </c>
      <c r="B13911" s="19" t="s">
        <v>16860</v>
      </c>
      <c r="C13911" s="19" t="s">
        <v>16860</v>
      </c>
      <c r="D13911" s="38" t="s">
        <v>16170</v>
      </c>
      <c r="E13911" s="38" t="s">
        <v>12632</v>
      </c>
      <c r="F13911" s="41">
        <v>27112838</v>
      </c>
      <c r="G13911" s="19" t="s">
        <v>614</v>
      </c>
      <c r="H13911" s="41">
        <v>1</v>
      </c>
      <c r="I13911" s="41">
        <v>5</v>
      </c>
      <c r="J13911" s="41">
        <v>10</v>
      </c>
      <c r="K13911" s="44">
        <v>25</v>
      </c>
      <c r="L13911" s="20">
        <v>40107.46</v>
      </c>
      <c r="M13911" s="19" t="s">
        <v>11</v>
      </c>
      <c r="N13911" s="28" t="s">
        <v>15953</v>
      </c>
    </row>
    <row r="13912" spans="1:14" x14ac:dyDescent="0.25">
      <c r="A13912" s="27" t="s">
        <v>12268</v>
      </c>
      <c r="B13912" s="19" t="s">
        <v>16860</v>
      </c>
      <c r="C13912" s="19" t="s">
        <v>16860</v>
      </c>
      <c r="D13912" s="38" t="s">
        <v>16170</v>
      </c>
      <c r="E13912" s="38" t="s">
        <v>12633</v>
      </c>
      <c r="F13912" s="41">
        <v>40171512</v>
      </c>
      <c r="G13912" s="19" t="s">
        <v>614</v>
      </c>
      <c r="H13912" s="41">
        <v>1</v>
      </c>
      <c r="I13912" s="41">
        <v>5</v>
      </c>
      <c r="J13912" s="41">
        <v>10</v>
      </c>
      <c r="K13912" s="44">
        <v>3</v>
      </c>
      <c r="L13912" s="20">
        <v>134302.14000000001</v>
      </c>
      <c r="M13912" s="19" t="s">
        <v>11</v>
      </c>
      <c r="N13912" s="28" t="s">
        <v>15953</v>
      </c>
    </row>
    <row r="13913" spans="1:14" x14ac:dyDescent="0.25">
      <c r="A13913" s="27" t="s">
        <v>12268</v>
      </c>
      <c r="B13913" s="19" t="s">
        <v>16860</v>
      </c>
      <c r="C13913" s="19" t="s">
        <v>16860</v>
      </c>
      <c r="D13913" s="38" t="s">
        <v>16170</v>
      </c>
      <c r="E13913" s="38" t="s">
        <v>12634</v>
      </c>
      <c r="F13913" s="41">
        <v>40171512</v>
      </c>
      <c r="G13913" s="19" t="s">
        <v>614</v>
      </c>
      <c r="H13913" s="41">
        <v>1</v>
      </c>
      <c r="I13913" s="41">
        <v>5</v>
      </c>
      <c r="J13913" s="41">
        <v>10</v>
      </c>
      <c r="K13913" s="44">
        <v>12</v>
      </c>
      <c r="L13913" s="20">
        <v>130188.09</v>
      </c>
      <c r="M13913" s="19" t="s">
        <v>11</v>
      </c>
      <c r="N13913" s="28" t="s">
        <v>15953</v>
      </c>
    </row>
    <row r="13914" spans="1:14" ht="30" x14ac:dyDescent="0.25">
      <c r="A13914" s="27" t="s">
        <v>12268</v>
      </c>
      <c r="B13914" s="19" t="s">
        <v>16860</v>
      </c>
      <c r="C13914" s="19" t="s">
        <v>16860</v>
      </c>
      <c r="D13914" s="38" t="s">
        <v>16170</v>
      </c>
      <c r="E13914" s="38" t="s">
        <v>12635</v>
      </c>
      <c r="F13914" s="41">
        <v>40171512</v>
      </c>
      <c r="G13914" s="19" t="s">
        <v>614</v>
      </c>
      <c r="H13914" s="41">
        <v>1</v>
      </c>
      <c r="I13914" s="41">
        <v>5</v>
      </c>
      <c r="J13914" s="41">
        <v>10</v>
      </c>
      <c r="K13914" s="44">
        <v>1</v>
      </c>
      <c r="L13914" s="20">
        <v>214376.41</v>
      </c>
      <c r="M13914" s="19" t="s">
        <v>11</v>
      </c>
      <c r="N13914" s="28" t="s">
        <v>15953</v>
      </c>
    </row>
    <row r="13915" spans="1:14" ht="30" x14ac:dyDescent="0.25">
      <c r="A13915" s="27" t="s">
        <v>12268</v>
      </c>
      <c r="B13915" s="19" t="s">
        <v>16860</v>
      </c>
      <c r="C13915" s="19" t="s">
        <v>16860</v>
      </c>
      <c r="D13915" s="38" t="s">
        <v>16170</v>
      </c>
      <c r="E13915" s="38" t="s">
        <v>12636</v>
      </c>
      <c r="F13915" s="41">
        <v>40171512</v>
      </c>
      <c r="G13915" s="19" t="s">
        <v>614</v>
      </c>
      <c r="H13915" s="41">
        <v>1</v>
      </c>
      <c r="I13915" s="41">
        <v>5</v>
      </c>
      <c r="J13915" s="41">
        <v>10</v>
      </c>
      <c r="K13915" s="44">
        <v>8</v>
      </c>
      <c r="L13915" s="20">
        <v>1434788.46</v>
      </c>
      <c r="M13915" s="19" t="s">
        <v>11</v>
      </c>
      <c r="N13915" s="28" t="s">
        <v>15953</v>
      </c>
    </row>
    <row r="13916" spans="1:14" x14ac:dyDescent="0.25">
      <c r="A13916" s="27" t="s">
        <v>12268</v>
      </c>
      <c r="B13916" s="19" t="s">
        <v>16860</v>
      </c>
      <c r="C13916" s="19" t="s">
        <v>16860</v>
      </c>
      <c r="D13916" s="38" t="s">
        <v>16170</v>
      </c>
      <c r="E13916" s="38" t="s">
        <v>12637</v>
      </c>
      <c r="F13916" s="41">
        <v>40171512</v>
      </c>
      <c r="G13916" s="19" t="s">
        <v>614</v>
      </c>
      <c r="H13916" s="41">
        <v>1</v>
      </c>
      <c r="I13916" s="41">
        <v>5</v>
      </c>
      <c r="J13916" s="41">
        <v>10</v>
      </c>
      <c r="K13916" s="44">
        <v>7</v>
      </c>
      <c r="L13916" s="20">
        <v>300059.13</v>
      </c>
      <c r="M13916" s="19" t="s">
        <v>11</v>
      </c>
      <c r="N13916" s="28" t="s">
        <v>15953</v>
      </c>
    </row>
    <row r="13917" spans="1:14" x14ac:dyDescent="0.25">
      <c r="A13917" s="27" t="s">
        <v>12268</v>
      </c>
      <c r="B13917" s="19" t="s">
        <v>16860</v>
      </c>
      <c r="C13917" s="19" t="s">
        <v>16860</v>
      </c>
      <c r="D13917" s="38" t="s">
        <v>16170</v>
      </c>
      <c r="E13917" s="38" t="s">
        <v>12638</v>
      </c>
      <c r="F13917" s="41">
        <v>30102405</v>
      </c>
      <c r="G13917" s="19" t="s">
        <v>614</v>
      </c>
      <c r="H13917" s="41">
        <v>1</v>
      </c>
      <c r="I13917" s="41">
        <v>5</v>
      </c>
      <c r="J13917" s="41">
        <v>10</v>
      </c>
      <c r="K13917" s="44">
        <v>5</v>
      </c>
      <c r="L13917" s="20">
        <v>122405.58000000002</v>
      </c>
      <c r="M13917" s="19" t="s">
        <v>11</v>
      </c>
      <c r="N13917" s="28" t="s">
        <v>15953</v>
      </c>
    </row>
    <row r="13918" spans="1:14" x14ac:dyDescent="0.25">
      <c r="A13918" s="27" t="s">
        <v>12268</v>
      </c>
      <c r="B13918" s="19" t="s">
        <v>16860</v>
      </c>
      <c r="C13918" s="19" t="s">
        <v>16860</v>
      </c>
      <c r="D13918" s="38" t="s">
        <v>16170</v>
      </c>
      <c r="E13918" s="38" t="s">
        <v>12639</v>
      </c>
      <c r="F13918" s="41">
        <v>31162403</v>
      </c>
      <c r="G13918" s="19" t="s">
        <v>614</v>
      </c>
      <c r="H13918" s="41">
        <v>1</v>
      </c>
      <c r="I13918" s="41">
        <v>5</v>
      </c>
      <c r="J13918" s="41">
        <v>10</v>
      </c>
      <c r="K13918" s="44">
        <v>12</v>
      </c>
      <c r="L13918" s="20">
        <v>53723.619999999995</v>
      </c>
      <c r="M13918" s="19" t="s">
        <v>11</v>
      </c>
      <c r="N13918" s="28" t="s">
        <v>15953</v>
      </c>
    </row>
    <row r="13919" spans="1:14" x14ac:dyDescent="0.25">
      <c r="A13919" s="27" t="s">
        <v>12268</v>
      </c>
      <c r="B13919" s="19" t="s">
        <v>16860</v>
      </c>
      <c r="C13919" s="19" t="s">
        <v>16860</v>
      </c>
      <c r="D13919" s="38" t="s">
        <v>16170</v>
      </c>
      <c r="E13919" s="38" t="s">
        <v>12640</v>
      </c>
      <c r="F13919" s="41">
        <v>26121500</v>
      </c>
      <c r="G13919" s="19" t="s">
        <v>12310</v>
      </c>
      <c r="H13919" s="41">
        <v>1</v>
      </c>
      <c r="I13919" s="41">
        <v>5</v>
      </c>
      <c r="J13919" s="41">
        <v>10</v>
      </c>
      <c r="K13919" s="44">
        <v>1</v>
      </c>
      <c r="L13919" s="20">
        <v>60536.38</v>
      </c>
      <c r="M13919" s="19" t="s">
        <v>11</v>
      </c>
      <c r="N13919" s="28" t="s">
        <v>15953</v>
      </c>
    </row>
    <row r="13920" spans="1:14" x14ac:dyDescent="0.25">
      <c r="A13920" s="27" t="s">
        <v>12268</v>
      </c>
      <c r="B13920" s="19" t="s">
        <v>16860</v>
      </c>
      <c r="C13920" s="19" t="s">
        <v>16860</v>
      </c>
      <c r="D13920" s="38" t="s">
        <v>16170</v>
      </c>
      <c r="E13920" s="38" t="s">
        <v>12641</v>
      </c>
      <c r="F13920" s="41">
        <v>26121500</v>
      </c>
      <c r="G13920" s="19" t="s">
        <v>12310</v>
      </c>
      <c r="H13920" s="41">
        <v>1</v>
      </c>
      <c r="I13920" s="41">
        <v>5</v>
      </c>
      <c r="J13920" s="41">
        <v>10</v>
      </c>
      <c r="K13920" s="44">
        <v>1</v>
      </c>
      <c r="L13920" s="20">
        <v>169575</v>
      </c>
      <c r="M13920" s="19" t="s">
        <v>11</v>
      </c>
      <c r="N13920" s="28" t="s">
        <v>15953</v>
      </c>
    </row>
    <row r="13921" spans="1:14" x14ac:dyDescent="0.25">
      <c r="A13921" s="27" t="s">
        <v>12268</v>
      </c>
      <c r="B13921" s="19" t="s">
        <v>16860</v>
      </c>
      <c r="C13921" s="19" t="s">
        <v>16860</v>
      </c>
      <c r="D13921" s="38" t="s">
        <v>16170</v>
      </c>
      <c r="E13921" s="38" t="s">
        <v>12642</v>
      </c>
      <c r="F13921" s="41">
        <v>26121500</v>
      </c>
      <c r="G13921" s="19" t="s">
        <v>12310</v>
      </c>
      <c r="H13921" s="41">
        <v>1</v>
      </c>
      <c r="I13921" s="41">
        <v>5</v>
      </c>
      <c r="J13921" s="41">
        <v>10</v>
      </c>
      <c r="K13921" s="44">
        <v>2</v>
      </c>
      <c r="L13921" s="20">
        <v>339150</v>
      </c>
      <c r="M13921" s="19" t="s">
        <v>11</v>
      </c>
      <c r="N13921" s="28" t="s">
        <v>15953</v>
      </c>
    </row>
    <row r="13922" spans="1:14" ht="45" x14ac:dyDescent="0.25">
      <c r="A13922" s="27" t="s">
        <v>12268</v>
      </c>
      <c r="B13922" s="19" t="s">
        <v>16745</v>
      </c>
      <c r="C13922" s="19" t="s">
        <v>16745</v>
      </c>
      <c r="D13922" s="38" t="s">
        <v>16055</v>
      </c>
      <c r="E13922" s="38" t="s">
        <v>12643</v>
      </c>
      <c r="F13922" s="41">
        <v>52151700</v>
      </c>
      <c r="G13922" s="19" t="s">
        <v>10733</v>
      </c>
      <c r="H13922" s="41">
        <v>3</v>
      </c>
      <c r="I13922" s="41">
        <v>9</v>
      </c>
      <c r="J13922" s="41">
        <v>10</v>
      </c>
      <c r="K13922" s="44">
        <v>29</v>
      </c>
      <c r="L13922" s="20">
        <v>1809600</v>
      </c>
      <c r="M13922" s="19" t="s">
        <v>11</v>
      </c>
      <c r="N13922" s="28" t="s">
        <v>15953</v>
      </c>
    </row>
    <row r="13923" spans="1:14" ht="45" x14ac:dyDescent="0.25">
      <c r="A13923" s="27" t="s">
        <v>12268</v>
      </c>
      <c r="B13923" s="19" t="s">
        <v>16745</v>
      </c>
      <c r="C13923" s="19" t="s">
        <v>16745</v>
      </c>
      <c r="D13923" s="38" t="s">
        <v>16055</v>
      </c>
      <c r="E13923" s="38" t="s">
        <v>12644</v>
      </c>
      <c r="F13923" s="41">
        <v>52151636</v>
      </c>
      <c r="G13923" s="19" t="s">
        <v>10733</v>
      </c>
      <c r="H13923" s="41">
        <v>3</v>
      </c>
      <c r="I13923" s="41">
        <v>9</v>
      </c>
      <c r="J13923" s="41">
        <v>10</v>
      </c>
      <c r="K13923" s="44">
        <v>1</v>
      </c>
      <c r="L13923" s="20">
        <v>336000</v>
      </c>
      <c r="M13923" s="19" t="s">
        <v>11</v>
      </c>
      <c r="N13923" s="28" t="s">
        <v>15953</v>
      </c>
    </row>
    <row r="13924" spans="1:14" ht="45" x14ac:dyDescent="0.25">
      <c r="A13924" s="27" t="s">
        <v>12268</v>
      </c>
      <c r="B13924" s="19" t="s">
        <v>16745</v>
      </c>
      <c r="C13924" s="19" t="s">
        <v>16745</v>
      </c>
      <c r="D13924" s="38" t="s">
        <v>16055</v>
      </c>
      <c r="E13924" s="38" t="s">
        <v>12483</v>
      </c>
      <c r="F13924" s="41">
        <v>40171708</v>
      </c>
      <c r="G13924" s="19" t="s">
        <v>614</v>
      </c>
      <c r="H13924" s="41">
        <v>1</v>
      </c>
      <c r="I13924" s="41">
        <v>5</v>
      </c>
      <c r="J13924" s="41">
        <v>10</v>
      </c>
      <c r="K13924" s="44">
        <v>12</v>
      </c>
      <c r="L13924" s="20">
        <v>66953.89</v>
      </c>
      <c r="M13924" s="19" t="s">
        <v>11</v>
      </c>
      <c r="N13924" s="28" t="s">
        <v>15953</v>
      </c>
    </row>
    <row r="13925" spans="1:14" ht="45" x14ac:dyDescent="0.25">
      <c r="A13925" s="27" t="s">
        <v>12268</v>
      </c>
      <c r="B13925" s="19" t="s">
        <v>16745</v>
      </c>
      <c r="C13925" s="19" t="s">
        <v>16745</v>
      </c>
      <c r="D13925" s="38" t="s">
        <v>16055</v>
      </c>
      <c r="E13925" s="38" t="s">
        <v>12645</v>
      </c>
      <c r="F13925" s="41">
        <v>30262901</v>
      </c>
      <c r="G13925" s="19" t="s">
        <v>614</v>
      </c>
      <c r="H13925" s="41">
        <v>1</v>
      </c>
      <c r="I13925" s="41">
        <v>5</v>
      </c>
      <c r="J13925" s="41">
        <v>10</v>
      </c>
      <c r="K13925" s="44">
        <v>25</v>
      </c>
      <c r="L13925" s="20">
        <v>446359.29</v>
      </c>
      <c r="M13925" s="19" t="s">
        <v>11</v>
      </c>
      <c r="N13925" s="28" t="s">
        <v>15953</v>
      </c>
    </row>
    <row r="13926" spans="1:14" ht="45" x14ac:dyDescent="0.25">
      <c r="A13926" s="27" t="s">
        <v>12268</v>
      </c>
      <c r="B13926" s="19" t="s">
        <v>16745</v>
      </c>
      <c r="C13926" s="19" t="s">
        <v>16745</v>
      </c>
      <c r="D13926" s="38" t="s">
        <v>16055</v>
      </c>
      <c r="E13926" s="38" t="s">
        <v>12646</v>
      </c>
      <c r="F13926" s="41">
        <v>30103206</v>
      </c>
      <c r="G13926" s="19" t="s">
        <v>614</v>
      </c>
      <c r="H13926" s="41">
        <v>1</v>
      </c>
      <c r="I13926" s="41">
        <v>5</v>
      </c>
      <c r="J13926" s="41">
        <v>10</v>
      </c>
      <c r="K13926" s="44">
        <v>15</v>
      </c>
      <c r="L13926" s="20">
        <v>225712.55</v>
      </c>
      <c r="M13926" s="19" t="s">
        <v>15980</v>
      </c>
      <c r="N13926" s="28" t="s">
        <v>15953</v>
      </c>
    </row>
    <row r="13927" spans="1:14" ht="45" x14ac:dyDescent="0.25">
      <c r="A13927" s="27" t="s">
        <v>12268</v>
      </c>
      <c r="B13927" s="19" t="s">
        <v>16745</v>
      </c>
      <c r="C13927" s="19" t="s">
        <v>16745</v>
      </c>
      <c r="D13927" s="38" t="s">
        <v>16055</v>
      </c>
      <c r="E13927" s="38" t="s">
        <v>12647</v>
      </c>
      <c r="F13927" s="41">
        <v>30101503</v>
      </c>
      <c r="G13927" s="19" t="s">
        <v>614</v>
      </c>
      <c r="H13927" s="41">
        <v>1</v>
      </c>
      <c r="I13927" s="41">
        <v>5</v>
      </c>
      <c r="J13927" s="41">
        <v>10</v>
      </c>
      <c r="K13927" s="44">
        <v>19</v>
      </c>
      <c r="L13927" s="20">
        <v>543558.09</v>
      </c>
      <c r="M13927" s="19" t="s">
        <v>11</v>
      </c>
      <c r="N13927" s="28" t="s">
        <v>15953</v>
      </c>
    </row>
    <row r="13928" spans="1:14" ht="45" x14ac:dyDescent="0.25">
      <c r="A13928" s="27" t="s">
        <v>12268</v>
      </c>
      <c r="B13928" s="19" t="s">
        <v>16745</v>
      </c>
      <c r="C13928" s="19" t="s">
        <v>16745</v>
      </c>
      <c r="D13928" s="38" t="s">
        <v>16055</v>
      </c>
      <c r="E13928" s="38" t="s">
        <v>12648</v>
      </c>
      <c r="F13928" s="41">
        <v>46171501</v>
      </c>
      <c r="G13928" s="19" t="s">
        <v>614</v>
      </c>
      <c r="H13928" s="41">
        <v>1</v>
      </c>
      <c r="I13928" s="41">
        <v>5</v>
      </c>
      <c r="J13928" s="41">
        <v>10</v>
      </c>
      <c r="K13928" s="44">
        <v>2</v>
      </c>
      <c r="L13928" s="20">
        <v>880319.55</v>
      </c>
      <c r="M13928" s="19" t="s">
        <v>11</v>
      </c>
      <c r="N13928" s="28" t="s">
        <v>15953</v>
      </c>
    </row>
    <row r="13929" spans="1:14" ht="45" x14ac:dyDescent="0.25">
      <c r="A13929" s="27" t="s">
        <v>12268</v>
      </c>
      <c r="B13929" s="19" t="s">
        <v>16745</v>
      </c>
      <c r="C13929" s="19" t="s">
        <v>16745</v>
      </c>
      <c r="D13929" s="38" t="s">
        <v>16055</v>
      </c>
      <c r="E13929" s="38" t="s">
        <v>12649</v>
      </c>
      <c r="F13929" s="41">
        <v>46171501</v>
      </c>
      <c r="G13929" s="19" t="s">
        <v>614</v>
      </c>
      <c r="H13929" s="41">
        <v>1</v>
      </c>
      <c r="I13929" s="41">
        <v>5</v>
      </c>
      <c r="J13929" s="41">
        <v>10</v>
      </c>
      <c r="K13929" s="44">
        <v>2</v>
      </c>
      <c r="L13929" s="20">
        <v>59822.57</v>
      </c>
      <c r="M13929" s="19" t="s">
        <v>11</v>
      </c>
      <c r="N13929" s="28" t="s">
        <v>15953</v>
      </c>
    </row>
    <row r="13930" spans="1:14" ht="45" x14ac:dyDescent="0.25">
      <c r="A13930" s="27" t="s">
        <v>12268</v>
      </c>
      <c r="B13930" s="19" t="s">
        <v>16745</v>
      </c>
      <c r="C13930" s="19" t="s">
        <v>16745</v>
      </c>
      <c r="D13930" s="38" t="s">
        <v>16055</v>
      </c>
      <c r="E13930" s="38" t="s">
        <v>12650</v>
      </c>
      <c r="F13930" s="41">
        <v>46171501</v>
      </c>
      <c r="G13930" s="19" t="s">
        <v>614</v>
      </c>
      <c r="H13930" s="41">
        <v>1</v>
      </c>
      <c r="I13930" s="41">
        <v>5</v>
      </c>
      <c r="J13930" s="41">
        <v>10</v>
      </c>
      <c r="K13930" s="44">
        <v>4</v>
      </c>
      <c r="L13930" s="20">
        <v>247481.38</v>
      </c>
      <c r="M13930" s="19" t="s">
        <v>11</v>
      </c>
      <c r="N13930" s="28" t="s">
        <v>15953</v>
      </c>
    </row>
    <row r="13931" spans="1:14" ht="45" x14ac:dyDescent="0.25">
      <c r="A13931" s="27" t="s">
        <v>12268</v>
      </c>
      <c r="B13931" s="19" t="s">
        <v>16745</v>
      </c>
      <c r="C13931" s="19" t="s">
        <v>16745</v>
      </c>
      <c r="D13931" s="38" t="s">
        <v>16055</v>
      </c>
      <c r="E13931" s="38" t="s">
        <v>12651</v>
      </c>
      <c r="F13931" s="41">
        <v>31162402</v>
      </c>
      <c r="G13931" s="19" t="s">
        <v>614</v>
      </c>
      <c r="H13931" s="41">
        <v>1</v>
      </c>
      <c r="I13931" s="41">
        <v>5</v>
      </c>
      <c r="J13931" s="41">
        <v>10</v>
      </c>
      <c r="K13931" s="44">
        <v>12</v>
      </c>
      <c r="L13931" s="20">
        <v>593657.74</v>
      </c>
      <c r="M13931" s="19" t="s">
        <v>11</v>
      </c>
      <c r="N13931" s="28" t="s">
        <v>15953</v>
      </c>
    </row>
    <row r="13932" spans="1:14" ht="45" x14ac:dyDescent="0.25">
      <c r="A13932" s="27" t="s">
        <v>12268</v>
      </c>
      <c r="B13932" s="19" t="s">
        <v>16745</v>
      </c>
      <c r="C13932" s="19" t="s">
        <v>16745</v>
      </c>
      <c r="D13932" s="38" t="s">
        <v>16055</v>
      </c>
      <c r="E13932" s="38" t="s">
        <v>12652</v>
      </c>
      <c r="F13932" s="41">
        <v>31162402</v>
      </c>
      <c r="G13932" s="19" t="s">
        <v>614</v>
      </c>
      <c r="H13932" s="41">
        <v>1</v>
      </c>
      <c r="I13932" s="41">
        <v>5</v>
      </c>
      <c r="J13932" s="41">
        <v>10</v>
      </c>
      <c r="K13932" s="44">
        <v>14</v>
      </c>
      <c r="L13932" s="20">
        <v>866184.82</v>
      </c>
      <c r="M13932" s="19" t="s">
        <v>11</v>
      </c>
      <c r="N13932" s="28" t="s">
        <v>15953</v>
      </c>
    </row>
    <row r="13933" spans="1:14" ht="45" x14ac:dyDescent="0.25">
      <c r="A13933" s="27" t="s">
        <v>12268</v>
      </c>
      <c r="B13933" s="19" t="s">
        <v>16745</v>
      </c>
      <c r="C13933" s="19" t="s">
        <v>16745</v>
      </c>
      <c r="D13933" s="38" t="s">
        <v>16055</v>
      </c>
      <c r="E13933" s="38" t="s">
        <v>12653</v>
      </c>
      <c r="F13933" s="41">
        <v>31162402</v>
      </c>
      <c r="G13933" s="19" t="s">
        <v>614</v>
      </c>
      <c r="H13933" s="41">
        <v>1</v>
      </c>
      <c r="I13933" s="41">
        <v>5</v>
      </c>
      <c r="J13933" s="41">
        <v>10</v>
      </c>
      <c r="K13933" s="44">
        <v>16</v>
      </c>
      <c r="L13933" s="20">
        <v>773689.28</v>
      </c>
      <c r="M13933" s="19" t="s">
        <v>11</v>
      </c>
      <c r="N13933" s="28" t="s">
        <v>15953</v>
      </c>
    </row>
    <row r="13934" spans="1:14" ht="45" x14ac:dyDescent="0.25">
      <c r="A13934" s="27" t="s">
        <v>12268</v>
      </c>
      <c r="B13934" s="19" t="s">
        <v>16745</v>
      </c>
      <c r="C13934" s="19" t="s">
        <v>16745</v>
      </c>
      <c r="D13934" s="38" t="s">
        <v>16055</v>
      </c>
      <c r="E13934" s="38" t="s">
        <v>12654</v>
      </c>
      <c r="F13934" s="41">
        <v>31161502</v>
      </c>
      <c r="G13934" s="19" t="s">
        <v>614</v>
      </c>
      <c r="H13934" s="41">
        <v>1</v>
      </c>
      <c r="I13934" s="41">
        <v>5</v>
      </c>
      <c r="J13934" s="41">
        <v>10</v>
      </c>
      <c r="K13934" s="44">
        <v>2</v>
      </c>
      <c r="L13934" s="20">
        <v>105803.74</v>
      </c>
      <c r="M13934" s="19" t="s">
        <v>11</v>
      </c>
      <c r="N13934" s="28" t="s">
        <v>15953</v>
      </c>
    </row>
    <row r="13935" spans="1:14" ht="45" x14ac:dyDescent="0.25">
      <c r="A13935" s="27" t="s">
        <v>12268</v>
      </c>
      <c r="B13935" s="19" t="s">
        <v>16745</v>
      </c>
      <c r="C13935" s="19" t="s">
        <v>16745</v>
      </c>
      <c r="D13935" s="38" t="s">
        <v>16055</v>
      </c>
      <c r="E13935" s="38" t="s">
        <v>12655</v>
      </c>
      <c r="F13935" s="41">
        <v>31161502</v>
      </c>
      <c r="G13935" s="19" t="s">
        <v>614</v>
      </c>
      <c r="H13935" s="41">
        <v>1</v>
      </c>
      <c r="I13935" s="41">
        <v>5</v>
      </c>
      <c r="J13935" s="41">
        <v>10</v>
      </c>
      <c r="K13935" s="44">
        <v>3</v>
      </c>
      <c r="L13935" s="20">
        <v>16115.240000000002</v>
      </c>
      <c r="M13935" s="19" t="s">
        <v>11</v>
      </c>
      <c r="N13935" s="28" t="s">
        <v>15953</v>
      </c>
    </row>
    <row r="13936" spans="1:14" ht="45" x14ac:dyDescent="0.25">
      <c r="A13936" s="27" t="s">
        <v>12268</v>
      </c>
      <c r="B13936" s="19" t="s">
        <v>16745</v>
      </c>
      <c r="C13936" s="19" t="s">
        <v>16745</v>
      </c>
      <c r="D13936" s="38" t="s">
        <v>16055</v>
      </c>
      <c r="E13936" s="38" t="s">
        <v>12656</v>
      </c>
      <c r="F13936" s="41">
        <v>31161502</v>
      </c>
      <c r="G13936" s="19" t="s">
        <v>614</v>
      </c>
      <c r="H13936" s="41">
        <v>1</v>
      </c>
      <c r="I13936" s="41">
        <v>5</v>
      </c>
      <c r="J13936" s="41">
        <v>10</v>
      </c>
      <c r="K13936" s="44">
        <v>3</v>
      </c>
      <c r="L13936" s="20">
        <v>24175.17</v>
      </c>
      <c r="M13936" s="19" t="s">
        <v>11</v>
      </c>
      <c r="N13936" s="28" t="s">
        <v>15953</v>
      </c>
    </row>
    <row r="13937" spans="1:14" ht="45" x14ac:dyDescent="0.25">
      <c r="A13937" s="27" t="s">
        <v>12268</v>
      </c>
      <c r="B13937" s="19" t="s">
        <v>16745</v>
      </c>
      <c r="C13937" s="19" t="s">
        <v>16745</v>
      </c>
      <c r="D13937" s="38" t="s">
        <v>16055</v>
      </c>
      <c r="E13937" s="38" t="s">
        <v>12657</v>
      </c>
      <c r="F13937" s="41">
        <v>31161502</v>
      </c>
      <c r="G13937" s="19" t="s">
        <v>614</v>
      </c>
      <c r="H13937" s="41">
        <v>1</v>
      </c>
      <c r="I13937" s="41">
        <v>5</v>
      </c>
      <c r="J13937" s="41">
        <v>10</v>
      </c>
      <c r="K13937" s="44">
        <v>3</v>
      </c>
      <c r="L13937" s="20">
        <v>18801.88</v>
      </c>
      <c r="M13937" s="19" t="s">
        <v>11</v>
      </c>
      <c r="N13937" s="28" t="s">
        <v>15953</v>
      </c>
    </row>
    <row r="13938" spans="1:14" ht="45" x14ac:dyDescent="0.25">
      <c r="A13938" s="27" t="s">
        <v>12268</v>
      </c>
      <c r="B13938" s="19" t="s">
        <v>16745</v>
      </c>
      <c r="C13938" s="19" t="s">
        <v>16745</v>
      </c>
      <c r="D13938" s="38" t="s">
        <v>16055</v>
      </c>
      <c r="E13938" s="38" t="s">
        <v>12658</v>
      </c>
      <c r="F13938" s="41">
        <v>40141608</v>
      </c>
      <c r="G13938" s="19" t="s">
        <v>614</v>
      </c>
      <c r="H13938" s="41">
        <v>1</v>
      </c>
      <c r="I13938" s="41">
        <v>5</v>
      </c>
      <c r="J13938" s="41">
        <v>10</v>
      </c>
      <c r="K13938" s="44">
        <v>1</v>
      </c>
      <c r="L13938" s="20">
        <v>59356.73</v>
      </c>
      <c r="M13938" s="19" t="s">
        <v>11</v>
      </c>
      <c r="N13938" s="28" t="s">
        <v>15953</v>
      </c>
    </row>
    <row r="13939" spans="1:14" ht="45" x14ac:dyDescent="0.25">
      <c r="A13939" s="27" t="s">
        <v>12268</v>
      </c>
      <c r="B13939" s="19" t="s">
        <v>16745</v>
      </c>
      <c r="C13939" s="19" t="s">
        <v>16745</v>
      </c>
      <c r="D13939" s="38" t="s">
        <v>16055</v>
      </c>
      <c r="E13939" s="38" t="s">
        <v>12659</v>
      </c>
      <c r="F13939" s="41">
        <v>40141608</v>
      </c>
      <c r="G13939" s="19" t="s">
        <v>614</v>
      </c>
      <c r="H13939" s="41">
        <v>1</v>
      </c>
      <c r="I13939" s="41">
        <v>5</v>
      </c>
      <c r="J13939" s="41">
        <v>10</v>
      </c>
      <c r="K13939" s="44">
        <v>1</v>
      </c>
      <c r="L13939" s="20">
        <v>111037.89</v>
      </c>
      <c r="M13939" s="19" t="s">
        <v>11</v>
      </c>
      <c r="N13939" s="28" t="s">
        <v>15953</v>
      </c>
    </row>
    <row r="13940" spans="1:14" ht="45" x14ac:dyDescent="0.25">
      <c r="A13940" s="27" t="s">
        <v>12268</v>
      </c>
      <c r="B13940" s="19" t="s">
        <v>16745</v>
      </c>
      <c r="C13940" s="19" t="s">
        <v>16745</v>
      </c>
      <c r="D13940" s="38" t="s">
        <v>16055</v>
      </c>
      <c r="E13940" s="38" t="s">
        <v>12660</v>
      </c>
      <c r="F13940" s="41">
        <v>40141608</v>
      </c>
      <c r="G13940" s="19" t="s">
        <v>614</v>
      </c>
      <c r="H13940" s="41">
        <v>1</v>
      </c>
      <c r="I13940" s="41">
        <v>5</v>
      </c>
      <c r="J13940" s="41">
        <v>10</v>
      </c>
      <c r="K13940" s="44">
        <v>1</v>
      </c>
      <c r="L13940" s="20">
        <v>57904.639999999999</v>
      </c>
      <c r="M13940" s="19" t="s">
        <v>11</v>
      </c>
      <c r="N13940" s="28" t="s">
        <v>15953</v>
      </c>
    </row>
    <row r="13941" spans="1:14" ht="45" x14ac:dyDescent="0.25">
      <c r="A13941" s="27" t="s">
        <v>12268</v>
      </c>
      <c r="B13941" s="19" t="s">
        <v>16745</v>
      </c>
      <c r="C13941" s="19" t="s">
        <v>16745</v>
      </c>
      <c r="D13941" s="38" t="s">
        <v>16055</v>
      </c>
      <c r="E13941" s="38" t="s">
        <v>12661</v>
      </c>
      <c r="F13941" s="41">
        <v>40141608</v>
      </c>
      <c r="G13941" s="19" t="s">
        <v>614</v>
      </c>
      <c r="H13941" s="41">
        <v>1</v>
      </c>
      <c r="I13941" s="41">
        <v>5</v>
      </c>
      <c r="J13941" s="41">
        <v>10</v>
      </c>
      <c r="K13941" s="44">
        <v>1</v>
      </c>
      <c r="L13941" s="20">
        <v>85017.82</v>
      </c>
      <c r="M13941" s="19" t="s">
        <v>11</v>
      </c>
      <c r="N13941" s="28" t="s">
        <v>15953</v>
      </c>
    </row>
    <row r="13942" spans="1:14" ht="45" x14ac:dyDescent="0.25">
      <c r="A13942" s="27" t="s">
        <v>12268</v>
      </c>
      <c r="B13942" s="19" t="s">
        <v>16745</v>
      </c>
      <c r="C13942" s="19" t="s">
        <v>16745</v>
      </c>
      <c r="D13942" s="38" t="s">
        <v>16055</v>
      </c>
      <c r="E13942" s="38" t="s">
        <v>12662</v>
      </c>
      <c r="F13942" s="41">
        <v>40141608</v>
      </c>
      <c r="G13942" s="19" t="s">
        <v>614</v>
      </c>
      <c r="H13942" s="41">
        <v>1</v>
      </c>
      <c r="I13942" s="41">
        <v>5</v>
      </c>
      <c r="J13942" s="41">
        <v>10</v>
      </c>
      <c r="K13942" s="44">
        <v>1</v>
      </c>
      <c r="L13942" s="20">
        <v>48114.34</v>
      </c>
      <c r="M13942" s="19" t="s">
        <v>11</v>
      </c>
      <c r="N13942" s="28" t="s">
        <v>15953</v>
      </c>
    </row>
    <row r="13943" spans="1:14" ht="45" x14ac:dyDescent="0.25">
      <c r="A13943" s="27" t="s">
        <v>12268</v>
      </c>
      <c r="B13943" s="19" t="s">
        <v>16745</v>
      </c>
      <c r="C13943" s="19" t="s">
        <v>16745</v>
      </c>
      <c r="D13943" s="38" t="s">
        <v>16055</v>
      </c>
      <c r="E13943" s="38" t="s">
        <v>12663</v>
      </c>
      <c r="F13943" s="41">
        <v>31162003</v>
      </c>
      <c r="G13943" s="19" t="s">
        <v>614</v>
      </c>
      <c r="H13943" s="41">
        <v>1</v>
      </c>
      <c r="I13943" s="41">
        <v>5</v>
      </c>
      <c r="J13943" s="41">
        <v>10</v>
      </c>
      <c r="K13943" s="44">
        <v>5</v>
      </c>
      <c r="L13943" s="20">
        <v>67573.820000000007</v>
      </c>
      <c r="M13943" s="19" t="s">
        <v>11</v>
      </c>
      <c r="N13943" s="28" t="s">
        <v>15953</v>
      </c>
    </row>
    <row r="13944" spans="1:14" ht="45" x14ac:dyDescent="0.25">
      <c r="A13944" s="27" t="s">
        <v>12268</v>
      </c>
      <c r="B13944" s="19" t="s">
        <v>16745</v>
      </c>
      <c r="C13944" s="19" t="s">
        <v>16745</v>
      </c>
      <c r="D13944" s="38" t="s">
        <v>16055</v>
      </c>
      <c r="E13944" s="38" t="s">
        <v>12664</v>
      </c>
      <c r="F13944" s="41">
        <v>31162003</v>
      </c>
      <c r="G13944" s="19" t="s">
        <v>614</v>
      </c>
      <c r="H13944" s="41">
        <v>1</v>
      </c>
      <c r="I13944" s="41">
        <v>5</v>
      </c>
      <c r="J13944" s="41">
        <v>10</v>
      </c>
      <c r="K13944" s="44">
        <v>5</v>
      </c>
      <c r="L13944" s="20">
        <v>67573.820000000007</v>
      </c>
      <c r="M13944" s="19" t="s">
        <v>11</v>
      </c>
      <c r="N13944" s="28" t="s">
        <v>15953</v>
      </c>
    </row>
    <row r="13945" spans="1:14" ht="45" x14ac:dyDescent="0.25">
      <c r="A13945" s="27" t="s">
        <v>12268</v>
      </c>
      <c r="B13945" s="19" t="s">
        <v>16745</v>
      </c>
      <c r="C13945" s="19" t="s">
        <v>16745</v>
      </c>
      <c r="D13945" s="38" t="s">
        <v>16055</v>
      </c>
      <c r="E13945" s="38" t="s">
        <v>12665</v>
      </c>
      <c r="F13945" s="41">
        <v>31162003</v>
      </c>
      <c r="G13945" s="19" t="s">
        <v>614</v>
      </c>
      <c r="H13945" s="41">
        <v>1</v>
      </c>
      <c r="I13945" s="41">
        <v>5</v>
      </c>
      <c r="J13945" s="41">
        <v>10</v>
      </c>
      <c r="K13945" s="44">
        <v>6</v>
      </c>
      <c r="L13945" s="20">
        <v>33476.949999999997</v>
      </c>
      <c r="M13945" s="19" t="s">
        <v>11</v>
      </c>
      <c r="N13945" s="28" t="s">
        <v>15953</v>
      </c>
    </row>
    <row r="13946" spans="1:14" ht="45" x14ac:dyDescent="0.25">
      <c r="A13946" s="27" t="s">
        <v>12268</v>
      </c>
      <c r="B13946" s="19" t="s">
        <v>16745</v>
      </c>
      <c r="C13946" s="19" t="s">
        <v>16745</v>
      </c>
      <c r="D13946" s="38" t="s">
        <v>16055</v>
      </c>
      <c r="E13946" s="38" t="s">
        <v>12666</v>
      </c>
      <c r="F13946" s="41">
        <v>30161503</v>
      </c>
      <c r="G13946" s="19" t="s">
        <v>614</v>
      </c>
      <c r="H13946" s="41">
        <v>1</v>
      </c>
      <c r="I13946" s="41">
        <v>5</v>
      </c>
      <c r="J13946" s="41">
        <v>10</v>
      </c>
      <c r="K13946" s="44">
        <v>15</v>
      </c>
      <c r="L13946" s="20">
        <v>51034.67</v>
      </c>
      <c r="M13946" s="19" t="s">
        <v>11</v>
      </c>
      <c r="N13946" s="28" t="s">
        <v>15953</v>
      </c>
    </row>
    <row r="13947" spans="1:14" ht="45" x14ac:dyDescent="0.25">
      <c r="A13947" s="27" t="s">
        <v>12268</v>
      </c>
      <c r="B13947" s="19" t="s">
        <v>16745</v>
      </c>
      <c r="C13947" s="19" t="s">
        <v>16745</v>
      </c>
      <c r="D13947" s="38" t="s">
        <v>16055</v>
      </c>
      <c r="E13947" s="38" t="s">
        <v>12667</v>
      </c>
      <c r="F13947" s="41">
        <v>31211704</v>
      </c>
      <c r="G13947" s="19" t="s">
        <v>614</v>
      </c>
      <c r="H13947" s="41">
        <v>1</v>
      </c>
      <c r="I13947" s="41">
        <v>5</v>
      </c>
      <c r="J13947" s="41">
        <v>10</v>
      </c>
      <c r="K13947" s="44">
        <v>6</v>
      </c>
      <c r="L13947" s="20">
        <v>81369.52</v>
      </c>
      <c r="M13947" s="19" t="s">
        <v>11</v>
      </c>
      <c r="N13947" s="28" t="s">
        <v>15953</v>
      </c>
    </row>
    <row r="13948" spans="1:14" ht="45" x14ac:dyDescent="0.25">
      <c r="A13948" s="27" t="s">
        <v>12268</v>
      </c>
      <c r="B13948" s="19" t="s">
        <v>16745</v>
      </c>
      <c r="C13948" s="19" t="s">
        <v>16745</v>
      </c>
      <c r="D13948" s="38" t="s">
        <v>16055</v>
      </c>
      <c r="E13948" s="38" t="s">
        <v>12668</v>
      </c>
      <c r="F13948" s="41">
        <v>40142207</v>
      </c>
      <c r="G13948" s="19" t="s">
        <v>614</v>
      </c>
      <c r="H13948" s="41">
        <v>1</v>
      </c>
      <c r="I13948" s="41">
        <v>5</v>
      </c>
      <c r="J13948" s="41">
        <v>10</v>
      </c>
      <c r="K13948" s="44">
        <v>7</v>
      </c>
      <c r="L13948" s="20">
        <v>305068.81</v>
      </c>
      <c r="M13948" s="19" t="s">
        <v>11</v>
      </c>
      <c r="N13948" s="28" t="s">
        <v>15953</v>
      </c>
    </row>
    <row r="13949" spans="1:14" ht="45" x14ac:dyDescent="0.25">
      <c r="A13949" s="27" t="s">
        <v>12268</v>
      </c>
      <c r="B13949" s="19" t="s">
        <v>16745</v>
      </c>
      <c r="C13949" s="19" t="s">
        <v>16745</v>
      </c>
      <c r="D13949" s="38" t="s">
        <v>16055</v>
      </c>
      <c r="E13949" s="38" t="s">
        <v>12669</v>
      </c>
      <c r="F13949" s="41">
        <v>40141610</v>
      </c>
      <c r="G13949" s="19" t="s">
        <v>614</v>
      </c>
      <c r="H13949" s="41">
        <v>1</v>
      </c>
      <c r="I13949" s="41">
        <v>5</v>
      </c>
      <c r="J13949" s="41">
        <v>10</v>
      </c>
      <c r="K13949" s="44">
        <v>3</v>
      </c>
      <c r="L13949" s="20">
        <v>124309.66999999998</v>
      </c>
      <c r="M13949" s="19" t="s">
        <v>11</v>
      </c>
      <c r="N13949" s="28" t="s">
        <v>15953</v>
      </c>
    </row>
    <row r="13950" spans="1:14" ht="45" x14ac:dyDescent="0.25">
      <c r="A13950" s="27" t="s">
        <v>12268</v>
      </c>
      <c r="B13950" s="19" t="s">
        <v>16745</v>
      </c>
      <c r="C13950" s="19" t="s">
        <v>16745</v>
      </c>
      <c r="D13950" s="38" t="s">
        <v>16055</v>
      </c>
      <c r="E13950" s="38" t="s">
        <v>12670</v>
      </c>
      <c r="F13950" s="41">
        <v>40141610</v>
      </c>
      <c r="G13950" s="19" t="s">
        <v>614</v>
      </c>
      <c r="H13950" s="41">
        <v>1</v>
      </c>
      <c r="I13950" s="41">
        <v>5</v>
      </c>
      <c r="J13950" s="41">
        <v>10</v>
      </c>
      <c r="K13950" s="44">
        <v>7</v>
      </c>
      <c r="L13950" s="20">
        <v>210778.04</v>
      </c>
      <c r="M13950" s="19" t="s">
        <v>11</v>
      </c>
      <c r="N13950" s="28" t="s">
        <v>15953</v>
      </c>
    </row>
    <row r="13951" spans="1:14" ht="45" x14ac:dyDescent="0.25">
      <c r="A13951" s="27" t="s">
        <v>12268</v>
      </c>
      <c r="B13951" s="19" t="s">
        <v>16745</v>
      </c>
      <c r="C13951" s="19" t="s">
        <v>16745</v>
      </c>
      <c r="D13951" s="38" t="s">
        <v>16055</v>
      </c>
      <c r="E13951" s="38" t="s">
        <v>12671</v>
      </c>
      <c r="F13951" s="41">
        <v>30181604</v>
      </c>
      <c r="G13951" s="19" t="s">
        <v>614</v>
      </c>
      <c r="H13951" s="41">
        <v>1</v>
      </c>
      <c r="I13951" s="41">
        <v>5</v>
      </c>
      <c r="J13951" s="41">
        <v>10</v>
      </c>
      <c r="K13951" s="44">
        <v>5</v>
      </c>
      <c r="L13951" s="20">
        <v>54547.68</v>
      </c>
      <c r="M13951" s="19" t="s">
        <v>11</v>
      </c>
      <c r="N13951" s="28" t="s">
        <v>15953</v>
      </c>
    </row>
    <row r="13952" spans="1:14" ht="45" x14ac:dyDescent="0.25">
      <c r="A13952" s="27" t="s">
        <v>12268</v>
      </c>
      <c r="B13952" s="19" t="s">
        <v>16745</v>
      </c>
      <c r="C13952" s="19" t="s">
        <v>16745</v>
      </c>
      <c r="D13952" s="38" t="s">
        <v>16055</v>
      </c>
      <c r="E13952" s="38" t="s">
        <v>12672</v>
      </c>
      <c r="F13952" s="41">
        <v>31162402</v>
      </c>
      <c r="G13952" s="19" t="s">
        <v>614</v>
      </c>
      <c r="H13952" s="41">
        <v>1</v>
      </c>
      <c r="I13952" s="41">
        <v>5</v>
      </c>
      <c r="J13952" s="41">
        <v>10</v>
      </c>
      <c r="K13952" s="44">
        <v>6</v>
      </c>
      <c r="L13952" s="20">
        <v>45140.2</v>
      </c>
      <c r="M13952" s="19" t="s">
        <v>11</v>
      </c>
      <c r="N13952" s="28" t="s">
        <v>15953</v>
      </c>
    </row>
    <row r="13953" spans="1:14" ht="45" x14ac:dyDescent="0.25">
      <c r="A13953" s="27" t="s">
        <v>12268</v>
      </c>
      <c r="B13953" s="19" t="s">
        <v>16745</v>
      </c>
      <c r="C13953" s="19" t="s">
        <v>16745</v>
      </c>
      <c r="D13953" s="38" t="s">
        <v>16055</v>
      </c>
      <c r="E13953" s="38" t="s">
        <v>12673</v>
      </c>
      <c r="F13953" s="41">
        <v>30102300</v>
      </c>
      <c r="G13953" s="19" t="s">
        <v>614</v>
      </c>
      <c r="H13953" s="41">
        <v>1</v>
      </c>
      <c r="I13953" s="41">
        <v>5</v>
      </c>
      <c r="J13953" s="41">
        <v>10</v>
      </c>
      <c r="K13953" s="44">
        <v>3</v>
      </c>
      <c r="L13953" s="20">
        <v>725633.27</v>
      </c>
      <c r="M13953" s="19" t="s">
        <v>11</v>
      </c>
      <c r="N13953" s="28" t="s">
        <v>15953</v>
      </c>
    </row>
    <row r="13954" spans="1:14" ht="45" x14ac:dyDescent="0.25">
      <c r="A13954" s="27" t="s">
        <v>12268</v>
      </c>
      <c r="B13954" s="19" t="s">
        <v>16745</v>
      </c>
      <c r="C13954" s="19" t="s">
        <v>16745</v>
      </c>
      <c r="D13954" s="38" t="s">
        <v>16055</v>
      </c>
      <c r="E13954" s="38" t="s">
        <v>12674</v>
      </c>
      <c r="F13954" s="41">
        <v>13102013</v>
      </c>
      <c r="G13954" s="19" t="s">
        <v>614</v>
      </c>
      <c r="H13954" s="41">
        <v>1</v>
      </c>
      <c r="I13954" s="41">
        <v>5</v>
      </c>
      <c r="J13954" s="41">
        <v>10</v>
      </c>
      <c r="K13954" s="44">
        <v>1</v>
      </c>
      <c r="L13954" s="20">
        <v>538651.42000000004</v>
      </c>
      <c r="M13954" s="19" t="s">
        <v>11</v>
      </c>
      <c r="N13954" s="28" t="s">
        <v>15953</v>
      </c>
    </row>
    <row r="13955" spans="1:14" ht="45" x14ac:dyDescent="0.25">
      <c r="A13955" s="27" t="s">
        <v>12268</v>
      </c>
      <c r="B13955" s="19" t="s">
        <v>16745</v>
      </c>
      <c r="C13955" s="19" t="s">
        <v>16745</v>
      </c>
      <c r="D13955" s="38" t="s">
        <v>16055</v>
      </c>
      <c r="E13955" s="38" t="s">
        <v>12675</v>
      </c>
      <c r="F13955" s="41">
        <v>39121436</v>
      </c>
      <c r="G13955" s="19" t="s">
        <v>614</v>
      </c>
      <c r="H13955" s="41">
        <v>1</v>
      </c>
      <c r="I13955" s="41">
        <v>5</v>
      </c>
      <c r="J13955" s="41">
        <v>10</v>
      </c>
      <c r="K13955" s="44">
        <v>12</v>
      </c>
      <c r="L13955" s="20">
        <v>1454181.48</v>
      </c>
      <c r="M13955" s="19" t="s">
        <v>11</v>
      </c>
      <c r="N13955" s="28" t="s">
        <v>15953</v>
      </c>
    </row>
    <row r="13956" spans="1:14" ht="45" x14ac:dyDescent="0.25">
      <c r="A13956" s="27" t="s">
        <v>12268</v>
      </c>
      <c r="B13956" s="19" t="s">
        <v>16745</v>
      </c>
      <c r="C13956" s="19" t="s">
        <v>16745</v>
      </c>
      <c r="D13956" s="38" t="s">
        <v>16055</v>
      </c>
      <c r="E13956" s="38" t="s">
        <v>12676</v>
      </c>
      <c r="F13956" s="41">
        <v>30181604</v>
      </c>
      <c r="G13956" s="19" t="s">
        <v>614</v>
      </c>
      <c r="H13956" s="41">
        <v>1</v>
      </c>
      <c r="I13956" s="41">
        <v>5</v>
      </c>
      <c r="J13956" s="41">
        <v>10</v>
      </c>
      <c r="K13956" s="44">
        <v>20</v>
      </c>
      <c r="L13956" s="20">
        <v>286467.56</v>
      </c>
      <c r="M13956" s="19" t="s">
        <v>11</v>
      </c>
      <c r="N13956" s="28" t="s">
        <v>15953</v>
      </c>
    </row>
    <row r="13957" spans="1:14" ht="45" x14ac:dyDescent="0.25">
      <c r="A13957" s="27" t="s">
        <v>12268</v>
      </c>
      <c r="B13957" s="19" t="s">
        <v>16745</v>
      </c>
      <c r="C13957" s="19" t="s">
        <v>16745</v>
      </c>
      <c r="D13957" s="38" t="s">
        <v>16055</v>
      </c>
      <c r="E13957" s="38" t="s">
        <v>12677</v>
      </c>
      <c r="F13957" s="41">
        <v>30181804</v>
      </c>
      <c r="G13957" s="19" t="s">
        <v>614</v>
      </c>
      <c r="H13957" s="41">
        <v>1</v>
      </c>
      <c r="I13957" s="41">
        <v>5</v>
      </c>
      <c r="J13957" s="41">
        <v>10</v>
      </c>
      <c r="K13957" s="44">
        <v>3</v>
      </c>
      <c r="L13957" s="20">
        <v>322327.89</v>
      </c>
      <c r="M13957" s="19" t="s">
        <v>11</v>
      </c>
      <c r="N13957" s="28" t="s">
        <v>15953</v>
      </c>
    </row>
    <row r="13958" spans="1:14" ht="45" x14ac:dyDescent="0.25">
      <c r="A13958" s="27" t="s">
        <v>12268</v>
      </c>
      <c r="B13958" s="19" t="s">
        <v>16745</v>
      </c>
      <c r="C13958" s="19" t="s">
        <v>16745</v>
      </c>
      <c r="D13958" s="38" t="s">
        <v>16055</v>
      </c>
      <c r="E13958" s="38" t="s">
        <v>12678</v>
      </c>
      <c r="F13958" s="41">
        <v>30181604</v>
      </c>
      <c r="G13958" s="19" t="s">
        <v>614</v>
      </c>
      <c r="H13958" s="41">
        <v>1</v>
      </c>
      <c r="I13958" s="41">
        <v>5</v>
      </c>
      <c r="J13958" s="41">
        <v>10</v>
      </c>
      <c r="K13958" s="44">
        <v>12</v>
      </c>
      <c r="L13958" s="20">
        <v>192036.12</v>
      </c>
      <c r="M13958" s="19" t="s">
        <v>11</v>
      </c>
      <c r="N13958" s="28" t="s">
        <v>15953</v>
      </c>
    </row>
    <row r="13959" spans="1:14" ht="45" x14ac:dyDescent="0.25">
      <c r="A13959" s="27" t="s">
        <v>12268</v>
      </c>
      <c r="B13959" s="19" t="s">
        <v>16745</v>
      </c>
      <c r="C13959" s="19" t="s">
        <v>16745</v>
      </c>
      <c r="D13959" s="38" t="s">
        <v>16055</v>
      </c>
      <c r="E13959" s="38" t="s">
        <v>12679</v>
      </c>
      <c r="F13959" s="41">
        <v>30181604</v>
      </c>
      <c r="G13959" s="19" t="s">
        <v>614</v>
      </c>
      <c r="H13959" s="41">
        <v>1</v>
      </c>
      <c r="I13959" s="41">
        <v>5</v>
      </c>
      <c r="J13959" s="41">
        <v>10</v>
      </c>
      <c r="K13959" s="44">
        <v>12</v>
      </c>
      <c r="L13959" s="20">
        <v>400012.22</v>
      </c>
      <c r="M13959" s="19" t="s">
        <v>11</v>
      </c>
      <c r="N13959" s="28" t="s">
        <v>15953</v>
      </c>
    </row>
    <row r="13960" spans="1:14" ht="45" x14ac:dyDescent="0.25">
      <c r="A13960" s="27" t="s">
        <v>12268</v>
      </c>
      <c r="B13960" s="19" t="s">
        <v>16745</v>
      </c>
      <c r="C13960" s="19" t="s">
        <v>16745</v>
      </c>
      <c r="D13960" s="38" t="s">
        <v>16055</v>
      </c>
      <c r="E13960" s="38" t="s">
        <v>12680</v>
      </c>
      <c r="F13960" s="41">
        <v>30121701</v>
      </c>
      <c r="G13960" s="19" t="s">
        <v>614</v>
      </c>
      <c r="H13960" s="41">
        <v>1</v>
      </c>
      <c r="I13960" s="41">
        <v>5</v>
      </c>
      <c r="J13960" s="41">
        <v>10</v>
      </c>
      <c r="K13960" s="44">
        <v>2</v>
      </c>
      <c r="L13960" s="20">
        <v>495452.21</v>
      </c>
      <c r="M13960" s="19" t="s">
        <v>11</v>
      </c>
      <c r="N13960" s="28" t="s">
        <v>15953</v>
      </c>
    </row>
    <row r="13961" spans="1:14" ht="45" x14ac:dyDescent="0.25">
      <c r="A13961" s="27" t="s">
        <v>12268</v>
      </c>
      <c r="B13961" s="19" t="s">
        <v>16745</v>
      </c>
      <c r="C13961" s="19" t="s">
        <v>16745</v>
      </c>
      <c r="D13961" s="38" t="s">
        <v>16055</v>
      </c>
      <c r="E13961" s="38" t="s">
        <v>12681</v>
      </c>
      <c r="F13961" s="41">
        <v>40171709</v>
      </c>
      <c r="G13961" s="19" t="s">
        <v>614</v>
      </c>
      <c r="H13961" s="41">
        <v>1</v>
      </c>
      <c r="I13961" s="41">
        <v>5</v>
      </c>
      <c r="J13961" s="41">
        <v>10</v>
      </c>
      <c r="K13961" s="44">
        <v>12</v>
      </c>
      <c r="L13961" s="20">
        <v>251755.68</v>
      </c>
      <c r="M13961" s="19" t="s">
        <v>11</v>
      </c>
      <c r="N13961" s="28" t="s">
        <v>15953</v>
      </c>
    </row>
    <row r="13962" spans="1:14" ht="45" x14ac:dyDescent="0.25">
      <c r="A13962" s="27" t="s">
        <v>12268</v>
      </c>
      <c r="B13962" s="19" t="s">
        <v>16745</v>
      </c>
      <c r="C13962" s="19" t="s">
        <v>16745</v>
      </c>
      <c r="D13962" s="38" t="s">
        <v>16055</v>
      </c>
      <c r="E13962" s="38" t="s">
        <v>12682</v>
      </c>
      <c r="F13962" s="41">
        <v>40171709</v>
      </c>
      <c r="G13962" s="19" t="s">
        <v>614</v>
      </c>
      <c r="H13962" s="41">
        <v>1</v>
      </c>
      <c r="I13962" s="41">
        <v>5</v>
      </c>
      <c r="J13962" s="41">
        <v>10</v>
      </c>
      <c r="K13962" s="44">
        <v>6</v>
      </c>
      <c r="L13962" s="20">
        <v>125877.84</v>
      </c>
      <c r="M13962" s="19" t="s">
        <v>11</v>
      </c>
      <c r="N13962" s="28" t="s">
        <v>15953</v>
      </c>
    </row>
    <row r="13963" spans="1:14" ht="45" x14ac:dyDescent="0.25">
      <c r="A13963" s="27" t="s">
        <v>12268</v>
      </c>
      <c r="B13963" s="19" t="s">
        <v>16745</v>
      </c>
      <c r="C13963" s="19" t="s">
        <v>16745</v>
      </c>
      <c r="D13963" s="38" t="s">
        <v>16055</v>
      </c>
      <c r="E13963" s="38" t="s">
        <v>12683</v>
      </c>
      <c r="F13963" s="41">
        <v>30181801</v>
      </c>
      <c r="G13963" s="19" t="s">
        <v>614</v>
      </c>
      <c r="H13963" s="41">
        <v>1</v>
      </c>
      <c r="I13963" s="41">
        <v>5</v>
      </c>
      <c r="J13963" s="41">
        <v>10</v>
      </c>
      <c r="K13963" s="44">
        <v>17</v>
      </c>
      <c r="L13963" s="20">
        <v>229971.97</v>
      </c>
      <c r="M13963" s="19" t="s">
        <v>11</v>
      </c>
      <c r="N13963" s="28" t="s">
        <v>15953</v>
      </c>
    </row>
    <row r="13964" spans="1:14" ht="45" x14ac:dyDescent="0.25">
      <c r="A13964" s="27" t="s">
        <v>12268</v>
      </c>
      <c r="B13964" s="19" t="s">
        <v>16745</v>
      </c>
      <c r="C13964" s="19" t="s">
        <v>16745</v>
      </c>
      <c r="D13964" s="38" t="s">
        <v>16055</v>
      </c>
      <c r="E13964" s="38" t="s">
        <v>12684</v>
      </c>
      <c r="F13964" s="41">
        <v>40171708</v>
      </c>
      <c r="G13964" s="19" t="s">
        <v>614</v>
      </c>
      <c r="H13964" s="41">
        <v>1</v>
      </c>
      <c r="I13964" s="41">
        <v>5</v>
      </c>
      <c r="J13964" s="41">
        <v>10</v>
      </c>
      <c r="K13964" s="44">
        <v>12</v>
      </c>
      <c r="L13964" s="20">
        <v>52075.199999999997</v>
      </c>
      <c r="M13964" s="19" t="s">
        <v>11</v>
      </c>
      <c r="N13964" s="28" t="s">
        <v>15953</v>
      </c>
    </row>
    <row r="13965" spans="1:14" ht="45" x14ac:dyDescent="0.25">
      <c r="A13965" s="27" t="s">
        <v>12268</v>
      </c>
      <c r="B13965" s="19" t="s">
        <v>16745</v>
      </c>
      <c r="C13965" s="19" t="s">
        <v>16745</v>
      </c>
      <c r="D13965" s="38" t="s">
        <v>16055</v>
      </c>
      <c r="E13965" s="38" t="s">
        <v>12685</v>
      </c>
      <c r="F13965" s="41">
        <v>30181804</v>
      </c>
      <c r="G13965" s="19" t="s">
        <v>614</v>
      </c>
      <c r="H13965" s="41">
        <v>1</v>
      </c>
      <c r="I13965" s="41">
        <v>5</v>
      </c>
      <c r="J13965" s="41">
        <v>10</v>
      </c>
      <c r="K13965" s="44">
        <v>7</v>
      </c>
      <c r="L13965" s="20">
        <v>325037.59999999998</v>
      </c>
      <c r="M13965" s="19" t="s">
        <v>11</v>
      </c>
      <c r="N13965" s="28" t="s">
        <v>15953</v>
      </c>
    </row>
    <row r="13966" spans="1:14" ht="45" x14ac:dyDescent="0.25">
      <c r="A13966" s="27" t="s">
        <v>12268</v>
      </c>
      <c r="B13966" s="19" t="s">
        <v>16745</v>
      </c>
      <c r="C13966" s="19" t="s">
        <v>16745</v>
      </c>
      <c r="D13966" s="38" t="s">
        <v>16055</v>
      </c>
      <c r="E13966" s="38" t="s">
        <v>12686</v>
      </c>
      <c r="F13966" s="41">
        <v>30102300</v>
      </c>
      <c r="G13966" s="19" t="s">
        <v>614</v>
      </c>
      <c r="H13966" s="41">
        <v>1</v>
      </c>
      <c r="I13966" s="41">
        <v>5</v>
      </c>
      <c r="J13966" s="41">
        <v>10</v>
      </c>
      <c r="K13966" s="44">
        <v>10</v>
      </c>
      <c r="L13966" s="20">
        <v>122163.43</v>
      </c>
      <c r="M13966" s="19" t="s">
        <v>11</v>
      </c>
      <c r="N13966" s="28" t="s">
        <v>15953</v>
      </c>
    </row>
    <row r="13967" spans="1:14" ht="45" x14ac:dyDescent="0.25">
      <c r="A13967" s="27" t="s">
        <v>12268</v>
      </c>
      <c r="B13967" s="19" t="s">
        <v>16745</v>
      </c>
      <c r="C13967" s="19" t="s">
        <v>16745</v>
      </c>
      <c r="D13967" s="38" t="s">
        <v>16055</v>
      </c>
      <c r="E13967" s="38" t="s">
        <v>12687</v>
      </c>
      <c r="F13967" s="41">
        <v>39121436</v>
      </c>
      <c r="G13967" s="19" t="s">
        <v>614</v>
      </c>
      <c r="H13967" s="41">
        <v>1</v>
      </c>
      <c r="I13967" s="41">
        <v>5</v>
      </c>
      <c r="J13967" s="41">
        <v>10</v>
      </c>
      <c r="K13967" s="44">
        <v>10</v>
      </c>
      <c r="L13967" s="20">
        <v>333529.53999999998</v>
      </c>
      <c r="M13967" s="19" t="s">
        <v>11</v>
      </c>
      <c r="N13967" s="28" t="s">
        <v>15953</v>
      </c>
    </row>
    <row r="13968" spans="1:14" ht="45" x14ac:dyDescent="0.25">
      <c r="A13968" s="27" t="s">
        <v>12268</v>
      </c>
      <c r="B13968" s="19" t="s">
        <v>16745</v>
      </c>
      <c r="C13968" s="19" t="s">
        <v>16745</v>
      </c>
      <c r="D13968" s="38" t="s">
        <v>16055</v>
      </c>
      <c r="E13968" s="38" t="s">
        <v>12688</v>
      </c>
      <c r="F13968" s="41">
        <v>20101715</v>
      </c>
      <c r="G13968" s="19" t="s">
        <v>614</v>
      </c>
      <c r="H13968" s="41">
        <v>1</v>
      </c>
      <c r="I13968" s="41">
        <v>5</v>
      </c>
      <c r="J13968" s="41">
        <v>10</v>
      </c>
      <c r="K13968" s="44">
        <v>2</v>
      </c>
      <c r="L13968" s="20">
        <v>180574.65</v>
      </c>
      <c r="M13968" s="19" t="s">
        <v>11</v>
      </c>
      <c r="N13968" s="28" t="s">
        <v>15953</v>
      </c>
    </row>
    <row r="13969" spans="1:14" ht="45" x14ac:dyDescent="0.25">
      <c r="A13969" s="27" t="s">
        <v>12268</v>
      </c>
      <c r="B13969" s="19" t="s">
        <v>16745</v>
      </c>
      <c r="C13969" s="19" t="s">
        <v>16745</v>
      </c>
      <c r="D13969" s="38" t="s">
        <v>16055</v>
      </c>
      <c r="E13969" s="38" t="s">
        <v>12689</v>
      </c>
      <c r="F13969" s="41">
        <v>31162003</v>
      </c>
      <c r="G13969" s="19" t="s">
        <v>614</v>
      </c>
      <c r="H13969" s="41">
        <v>1</v>
      </c>
      <c r="I13969" s="41">
        <v>5</v>
      </c>
      <c r="J13969" s="41">
        <v>10</v>
      </c>
      <c r="K13969" s="44">
        <v>6</v>
      </c>
      <c r="L13969" s="20">
        <v>58398.66</v>
      </c>
      <c r="M13969" s="19" t="s">
        <v>11</v>
      </c>
      <c r="N13969" s="28" t="s">
        <v>15953</v>
      </c>
    </row>
    <row r="13970" spans="1:14" ht="45" x14ac:dyDescent="0.25">
      <c r="A13970" s="27" t="s">
        <v>12268</v>
      </c>
      <c r="B13970" s="19" t="s">
        <v>16745</v>
      </c>
      <c r="C13970" s="19" t="s">
        <v>16745</v>
      </c>
      <c r="D13970" s="38" t="s">
        <v>16055</v>
      </c>
      <c r="E13970" s="38" t="s">
        <v>12690</v>
      </c>
      <c r="F13970" s="41">
        <v>31162003</v>
      </c>
      <c r="G13970" s="19" t="s">
        <v>614</v>
      </c>
      <c r="H13970" s="41">
        <v>1</v>
      </c>
      <c r="I13970" s="41">
        <v>5</v>
      </c>
      <c r="J13970" s="41">
        <v>10</v>
      </c>
      <c r="K13970" s="44">
        <v>6</v>
      </c>
      <c r="L13970" s="20">
        <v>58398.66</v>
      </c>
      <c r="M13970" s="19" t="s">
        <v>11</v>
      </c>
      <c r="N13970" s="28" t="s">
        <v>15953</v>
      </c>
    </row>
    <row r="13971" spans="1:14" ht="45" x14ac:dyDescent="0.25">
      <c r="A13971" s="27" t="s">
        <v>12268</v>
      </c>
      <c r="B13971" s="19" t="s">
        <v>16745</v>
      </c>
      <c r="C13971" s="19" t="s">
        <v>16745</v>
      </c>
      <c r="D13971" s="38" t="s">
        <v>16055</v>
      </c>
      <c r="E13971" s="38" t="s">
        <v>16555</v>
      </c>
      <c r="F13971" s="41">
        <v>31162003</v>
      </c>
      <c r="G13971" s="19" t="s">
        <v>614</v>
      </c>
      <c r="H13971" s="41">
        <v>1</v>
      </c>
      <c r="I13971" s="41">
        <v>5</v>
      </c>
      <c r="J13971" s="41">
        <v>10</v>
      </c>
      <c r="K13971" s="44">
        <v>6</v>
      </c>
      <c r="L13971" s="20">
        <v>45140.2</v>
      </c>
      <c r="M13971" s="19" t="s">
        <v>11</v>
      </c>
      <c r="N13971" s="28" t="s">
        <v>15953</v>
      </c>
    </row>
    <row r="13972" spans="1:14" ht="45" x14ac:dyDescent="0.25">
      <c r="A13972" s="27" t="s">
        <v>12268</v>
      </c>
      <c r="B13972" s="19" t="s">
        <v>16745</v>
      </c>
      <c r="C13972" s="19" t="s">
        <v>16745</v>
      </c>
      <c r="D13972" s="38" t="s">
        <v>16055</v>
      </c>
      <c r="E13972" s="38" t="s">
        <v>12691</v>
      </c>
      <c r="F13972" s="41">
        <v>30181701</v>
      </c>
      <c r="G13972" s="19" t="s">
        <v>614</v>
      </c>
      <c r="H13972" s="41">
        <v>1</v>
      </c>
      <c r="I13972" s="41">
        <v>5</v>
      </c>
      <c r="J13972" s="41">
        <v>10</v>
      </c>
      <c r="K13972" s="44">
        <v>1</v>
      </c>
      <c r="L13972" s="20">
        <v>67458.94</v>
      </c>
      <c r="M13972" s="19" t="s">
        <v>11</v>
      </c>
      <c r="N13972" s="28" t="s">
        <v>15953</v>
      </c>
    </row>
    <row r="13973" spans="1:14" ht="45" x14ac:dyDescent="0.25">
      <c r="A13973" s="27" t="s">
        <v>12268</v>
      </c>
      <c r="B13973" s="19" t="s">
        <v>16745</v>
      </c>
      <c r="C13973" s="19" t="s">
        <v>16745</v>
      </c>
      <c r="D13973" s="38" t="s">
        <v>16055</v>
      </c>
      <c r="E13973" s="38" t="s">
        <v>12692</v>
      </c>
      <c r="F13973" s="41">
        <v>30181701</v>
      </c>
      <c r="G13973" s="19" t="s">
        <v>614</v>
      </c>
      <c r="H13973" s="41">
        <v>1</v>
      </c>
      <c r="I13973" s="41">
        <v>5</v>
      </c>
      <c r="J13973" s="41">
        <v>10</v>
      </c>
      <c r="K13973" s="44">
        <v>1</v>
      </c>
      <c r="L13973" s="20">
        <v>71380.13</v>
      </c>
      <c r="M13973" s="19" t="s">
        <v>11</v>
      </c>
      <c r="N13973" s="28" t="s">
        <v>15953</v>
      </c>
    </row>
    <row r="13974" spans="1:14" ht="45" x14ac:dyDescent="0.25">
      <c r="A13974" s="27" t="s">
        <v>12268</v>
      </c>
      <c r="B13974" s="19" t="s">
        <v>16745</v>
      </c>
      <c r="C13974" s="19" t="s">
        <v>16745</v>
      </c>
      <c r="D13974" s="38" t="s">
        <v>16055</v>
      </c>
      <c r="E13974" s="38" t="s">
        <v>12693</v>
      </c>
      <c r="F13974" s="41">
        <v>30181701</v>
      </c>
      <c r="G13974" s="19" t="s">
        <v>614</v>
      </c>
      <c r="H13974" s="41">
        <v>1</v>
      </c>
      <c r="I13974" s="41">
        <v>5</v>
      </c>
      <c r="J13974" s="41">
        <v>10</v>
      </c>
      <c r="K13974" s="44">
        <v>1</v>
      </c>
      <c r="L13974" s="20">
        <v>41538.03</v>
      </c>
      <c r="M13974" s="19" t="s">
        <v>11</v>
      </c>
      <c r="N13974" s="28" t="s">
        <v>15953</v>
      </c>
    </row>
    <row r="13975" spans="1:14" ht="45" x14ac:dyDescent="0.25">
      <c r="A13975" s="27" t="s">
        <v>12268</v>
      </c>
      <c r="B13975" s="19" t="s">
        <v>16745</v>
      </c>
      <c r="C13975" s="19" t="s">
        <v>16745</v>
      </c>
      <c r="D13975" s="38" t="s">
        <v>16055</v>
      </c>
      <c r="E13975" s="38" t="s">
        <v>12694</v>
      </c>
      <c r="F13975" s="41">
        <v>30181701</v>
      </c>
      <c r="G13975" s="19" t="s">
        <v>614</v>
      </c>
      <c r="H13975" s="41">
        <v>1</v>
      </c>
      <c r="I13975" s="41">
        <v>5</v>
      </c>
      <c r="J13975" s="41">
        <v>10</v>
      </c>
      <c r="K13975" s="44">
        <v>1</v>
      </c>
      <c r="L13975" s="20">
        <v>235535.9</v>
      </c>
      <c r="M13975" s="19" t="s">
        <v>11</v>
      </c>
      <c r="N13975" s="28" t="s">
        <v>15953</v>
      </c>
    </row>
    <row r="13976" spans="1:14" ht="45" x14ac:dyDescent="0.25">
      <c r="A13976" s="27" t="s">
        <v>12268</v>
      </c>
      <c r="B13976" s="19" t="s">
        <v>16745</v>
      </c>
      <c r="C13976" s="19" t="s">
        <v>16745</v>
      </c>
      <c r="D13976" s="38" t="s">
        <v>16055</v>
      </c>
      <c r="E13976" s="38" t="s">
        <v>12695</v>
      </c>
      <c r="F13976" s="41">
        <v>30181701</v>
      </c>
      <c r="G13976" s="19" t="s">
        <v>614</v>
      </c>
      <c r="H13976" s="41">
        <v>1</v>
      </c>
      <c r="I13976" s="41">
        <v>5</v>
      </c>
      <c r="J13976" s="41">
        <v>10</v>
      </c>
      <c r="K13976" s="44">
        <v>1</v>
      </c>
      <c r="L13976" s="20">
        <v>70567.600000000006</v>
      </c>
      <c r="M13976" s="19" t="s">
        <v>11</v>
      </c>
      <c r="N13976" s="28" t="s">
        <v>15953</v>
      </c>
    </row>
    <row r="13977" spans="1:14" ht="45" x14ac:dyDescent="0.25">
      <c r="A13977" s="27" t="s">
        <v>12268</v>
      </c>
      <c r="B13977" s="19" t="s">
        <v>16745</v>
      </c>
      <c r="C13977" s="19" t="s">
        <v>16745</v>
      </c>
      <c r="D13977" s="38" t="s">
        <v>16055</v>
      </c>
      <c r="E13977" s="38" t="s">
        <v>12696</v>
      </c>
      <c r="F13977" s="41">
        <v>30103206</v>
      </c>
      <c r="G13977" s="19" t="s">
        <v>614</v>
      </c>
      <c r="H13977" s="41">
        <v>1</v>
      </c>
      <c r="I13977" s="41">
        <v>5</v>
      </c>
      <c r="J13977" s="41">
        <v>10</v>
      </c>
      <c r="K13977" s="44">
        <v>6</v>
      </c>
      <c r="L13977" s="20">
        <v>54171.01</v>
      </c>
      <c r="M13977" s="19" t="s">
        <v>11</v>
      </c>
      <c r="N13977" s="28" t="s">
        <v>15953</v>
      </c>
    </row>
    <row r="13978" spans="1:14" ht="45" x14ac:dyDescent="0.25">
      <c r="A13978" s="27" t="s">
        <v>12268</v>
      </c>
      <c r="B13978" s="19" t="s">
        <v>16745</v>
      </c>
      <c r="C13978" s="19" t="s">
        <v>16745</v>
      </c>
      <c r="D13978" s="38" t="s">
        <v>16055</v>
      </c>
      <c r="E13978" s="38" t="s">
        <v>12697</v>
      </c>
      <c r="F13978" s="41">
        <v>30103206</v>
      </c>
      <c r="G13978" s="19" t="s">
        <v>614</v>
      </c>
      <c r="H13978" s="41">
        <v>1</v>
      </c>
      <c r="I13978" s="41">
        <v>5</v>
      </c>
      <c r="J13978" s="41">
        <v>10</v>
      </c>
      <c r="K13978" s="44">
        <v>12</v>
      </c>
      <c r="L13978" s="20">
        <v>83320.41</v>
      </c>
      <c r="M13978" s="19" t="s">
        <v>11</v>
      </c>
      <c r="N13978" s="28" t="s">
        <v>15953</v>
      </c>
    </row>
    <row r="13979" spans="1:14" ht="45" x14ac:dyDescent="0.25">
      <c r="A13979" s="27" t="s">
        <v>12268</v>
      </c>
      <c r="B13979" s="19" t="s">
        <v>16745</v>
      </c>
      <c r="C13979" s="19" t="s">
        <v>16745</v>
      </c>
      <c r="D13979" s="38" t="s">
        <v>16055</v>
      </c>
      <c r="E13979" s="38" t="s">
        <v>12698</v>
      </c>
      <c r="F13979" s="41">
        <v>30103206</v>
      </c>
      <c r="G13979" s="19" t="s">
        <v>614</v>
      </c>
      <c r="H13979" s="41">
        <v>1</v>
      </c>
      <c r="I13979" s="41">
        <v>5</v>
      </c>
      <c r="J13979" s="41">
        <v>10</v>
      </c>
      <c r="K13979" s="44">
        <v>12</v>
      </c>
      <c r="L13979" s="20">
        <v>116053.35</v>
      </c>
      <c r="M13979" s="19" t="s">
        <v>11</v>
      </c>
      <c r="N13979" s="28" t="s">
        <v>15953</v>
      </c>
    </row>
    <row r="13980" spans="1:14" ht="45" x14ac:dyDescent="0.25">
      <c r="A13980" s="27" t="s">
        <v>12268</v>
      </c>
      <c r="B13980" s="19" t="s">
        <v>16745</v>
      </c>
      <c r="C13980" s="19" t="s">
        <v>16745</v>
      </c>
      <c r="D13980" s="38" t="s">
        <v>16055</v>
      </c>
      <c r="E13980" s="38" t="s">
        <v>12699</v>
      </c>
      <c r="F13980" s="41">
        <v>30181605</v>
      </c>
      <c r="G13980" s="19" t="s">
        <v>614</v>
      </c>
      <c r="H13980" s="41">
        <v>1</v>
      </c>
      <c r="I13980" s="41">
        <v>5</v>
      </c>
      <c r="J13980" s="41">
        <v>10</v>
      </c>
      <c r="K13980" s="44">
        <v>15</v>
      </c>
      <c r="L13980" s="20">
        <v>176683.86</v>
      </c>
      <c r="M13980" s="19" t="s">
        <v>11</v>
      </c>
      <c r="N13980" s="28" t="s">
        <v>15953</v>
      </c>
    </row>
    <row r="13981" spans="1:14" ht="45" x14ac:dyDescent="0.25">
      <c r="A13981" s="27" t="s">
        <v>12268</v>
      </c>
      <c r="B13981" s="19" t="s">
        <v>16745</v>
      </c>
      <c r="C13981" s="19" t="s">
        <v>16745</v>
      </c>
      <c r="D13981" s="38" t="s">
        <v>16055</v>
      </c>
      <c r="E13981" s="38" t="s">
        <v>12700</v>
      </c>
      <c r="F13981" s="41">
        <v>30181605</v>
      </c>
      <c r="G13981" s="19" t="s">
        <v>614</v>
      </c>
      <c r="H13981" s="41">
        <v>1</v>
      </c>
      <c r="I13981" s="41">
        <v>5</v>
      </c>
      <c r="J13981" s="41">
        <v>10</v>
      </c>
      <c r="K13981" s="44">
        <v>5</v>
      </c>
      <c r="L13981" s="20">
        <v>61312.41</v>
      </c>
      <c r="M13981" s="19" t="s">
        <v>11</v>
      </c>
      <c r="N13981" s="28" t="s">
        <v>15953</v>
      </c>
    </row>
    <row r="13982" spans="1:14" ht="45" x14ac:dyDescent="0.25">
      <c r="A13982" s="27" t="s">
        <v>12268</v>
      </c>
      <c r="B13982" s="19" t="s">
        <v>16745</v>
      </c>
      <c r="C13982" s="19" t="s">
        <v>16745</v>
      </c>
      <c r="D13982" s="38" t="s">
        <v>16055</v>
      </c>
      <c r="E13982" s="38" t="s">
        <v>12701</v>
      </c>
      <c r="F13982" s="41">
        <v>30151500</v>
      </c>
      <c r="G13982" s="19" t="s">
        <v>614</v>
      </c>
      <c r="H13982" s="41">
        <v>1</v>
      </c>
      <c r="I13982" s="41">
        <v>5</v>
      </c>
      <c r="J13982" s="41">
        <v>10</v>
      </c>
      <c r="K13982" s="44">
        <v>15</v>
      </c>
      <c r="L13982" s="20">
        <v>174504.91</v>
      </c>
      <c r="M13982" s="19" t="s">
        <v>15970</v>
      </c>
      <c r="N13982" s="28" t="s">
        <v>15953</v>
      </c>
    </row>
    <row r="13983" spans="1:14" ht="45" x14ac:dyDescent="0.25">
      <c r="A13983" s="27" t="s">
        <v>12268</v>
      </c>
      <c r="B13983" s="19" t="s">
        <v>16745</v>
      </c>
      <c r="C13983" s="19" t="s">
        <v>16745</v>
      </c>
      <c r="D13983" s="38" t="s">
        <v>16055</v>
      </c>
      <c r="E13983" s="38" t="s">
        <v>12702</v>
      </c>
      <c r="F13983" s="41">
        <v>23271800</v>
      </c>
      <c r="G13983" s="19" t="s">
        <v>614</v>
      </c>
      <c r="H13983" s="41">
        <v>1</v>
      </c>
      <c r="I13983" s="41">
        <v>5</v>
      </c>
      <c r="J13983" s="41">
        <v>10</v>
      </c>
      <c r="K13983" s="44">
        <v>2</v>
      </c>
      <c r="L13983" s="20">
        <v>45143.28</v>
      </c>
      <c r="M13983" s="19" t="s">
        <v>15970</v>
      </c>
      <c r="N13983" s="28" t="s">
        <v>15953</v>
      </c>
    </row>
    <row r="13984" spans="1:14" ht="45" x14ac:dyDescent="0.25">
      <c r="A13984" s="27" t="s">
        <v>12268</v>
      </c>
      <c r="B13984" s="19" t="s">
        <v>16745</v>
      </c>
      <c r="C13984" s="19" t="s">
        <v>16745</v>
      </c>
      <c r="D13984" s="38" t="s">
        <v>16055</v>
      </c>
      <c r="E13984" s="38" t="s">
        <v>12703</v>
      </c>
      <c r="F13984" s="41">
        <v>23271800</v>
      </c>
      <c r="G13984" s="19" t="s">
        <v>614</v>
      </c>
      <c r="H13984" s="41">
        <v>1</v>
      </c>
      <c r="I13984" s="41">
        <v>5</v>
      </c>
      <c r="J13984" s="41">
        <v>10</v>
      </c>
      <c r="K13984" s="44">
        <v>2</v>
      </c>
      <c r="L13984" s="20">
        <v>45143.28</v>
      </c>
      <c r="M13984" s="19" t="s">
        <v>15970</v>
      </c>
      <c r="N13984" s="28" t="s">
        <v>15953</v>
      </c>
    </row>
    <row r="13985" spans="1:14" ht="45" x14ac:dyDescent="0.25">
      <c r="A13985" s="27" t="s">
        <v>12268</v>
      </c>
      <c r="B13985" s="19" t="s">
        <v>16745</v>
      </c>
      <c r="C13985" s="19" t="s">
        <v>16745</v>
      </c>
      <c r="D13985" s="38" t="s">
        <v>16055</v>
      </c>
      <c r="E13985" s="38" t="s">
        <v>12704</v>
      </c>
      <c r="F13985" s="41">
        <v>46171501</v>
      </c>
      <c r="G13985" s="19" t="s">
        <v>614</v>
      </c>
      <c r="H13985" s="41">
        <v>1</v>
      </c>
      <c r="I13985" s="41">
        <v>5</v>
      </c>
      <c r="J13985" s="41">
        <v>10</v>
      </c>
      <c r="K13985" s="44">
        <v>3</v>
      </c>
      <c r="L13985" s="20">
        <v>112859.72999999998</v>
      </c>
      <c r="M13985" s="19" t="s">
        <v>11</v>
      </c>
      <c r="N13985" s="28" t="s">
        <v>15953</v>
      </c>
    </row>
    <row r="13986" spans="1:14" ht="45" x14ac:dyDescent="0.25">
      <c r="A13986" s="27" t="s">
        <v>12268</v>
      </c>
      <c r="B13986" s="19" t="s">
        <v>16745</v>
      </c>
      <c r="C13986" s="19" t="s">
        <v>16745</v>
      </c>
      <c r="D13986" s="38" t="s">
        <v>16055</v>
      </c>
      <c r="E13986" s="38" t="s">
        <v>12705</v>
      </c>
      <c r="F13986" s="41">
        <v>30151500</v>
      </c>
      <c r="G13986" s="19" t="s">
        <v>614</v>
      </c>
      <c r="H13986" s="41">
        <v>1</v>
      </c>
      <c r="I13986" s="41">
        <v>5</v>
      </c>
      <c r="J13986" s="41">
        <v>10</v>
      </c>
      <c r="K13986" s="44">
        <v>40</v>
      </c>
      <c r="L13986" s="20">
        <v>1324426.2599999998</v>
      </c>
      <c r="M13986" s="19" t="s">
        <v>15980</v>
      </c>
      <c r="N13986" s="28" t="s">
        <v>15953</v>
      </c>
    </row>
    <row r="13987" spans="1:14" ht="45" x14ac:dyDescent="0.25">
      <c r="A13987" s="27" t="s">
        <v>12268</v>
      </c>
      <c r="B13987" s="19" t="s">
        <v>16745</v>
      </c>
      <c r="C13987" s="19" t="s">
        <v>16745</v>
      </c>
      <c r="D13987" s="38" t="s">
        <v>16055</v>
      </c>
      <c r="E13987" s="38" t="s">
        <v>12706</v>
      </c>
      <c r="F13987" s="41">
        <v>31161507</v>
      </c>
      <c r="G13987" s="19" t="s">
        <v>614</v>
      </c>
      <c r="H13987" s="41">
        <v>1</v>
      </c>
      <c r="I13987" s="41">
        <v>5</v>
      </c>
      <c r="J13987" s="41">
        <v>10</v>
      </c>
      <c r="K13987" s="44">
        <v>3</v>
      </c>
      <c r="L13987" s="20">
        <v>107870.14</v>
      </c>
      <c r="M13987" s="19" t="s">
        <v>11</v>
      </c>
      <c r="N13987" s="28" t="s">
        <v>15953</v>
      </c>
    </row>
    <row r="13988" spans="1:14" ht="45" x14ac:dyDescent="0.25">
      <c r="A13988" s="27" t="s">
        <v>12268</v>
      </c>
      <c r="B13988" s="19" t="s">
        <v>16745</v>
      </c>
      <c r="C13988" s="19" t="s">
        <v>16745</v>
      </c>
      <c r="D13988" s="38" t="s">
        <v>16055</v>
      </c>
      <c r="E13988" s="38" t="s">
        <v>12707</v>
      </c>
      <c r="F13988" s="41">
        <v>31161507</v>
      </c>
      <c r="G13988" s="19" t="s">
        <v>614</v>
      </c>
      <c r="H13988" s="41">
        <v>1</v>
      </c>
      <c r="I13988" s="41">
        <v>5</v>
      </c>
      <c r="J13988" s="41">
        <v>10</v>
      </c>
      <c r="K13988" s="44">
        <v>5</v>
      </c>
      <c r="L13988" s="20">
        <v>50139.13</v>
      </c>
      <c r="M13988" s="19" t="s">
        <v>11</v>
      </c>
      <c r="N13988" s="28" t="s">
        <v>15953</v>
      </c>
    </row>
    <row r="13989" spans="1:14" ht="45" x14ac:dyDescent="0.25">
      <c r="A13989" s="27" t="s">
        <v>12268</v>
      </c>
      <c r="B13989" s="19" t="s">
        <v>16745</v>
      </c>
      <c r="C13989" s="19" t="s">
        <v>16745</v>
      </c>
      <c r="D13989" s="38" t="s">
        <v>16055</v>
      </c>
      <c r="E13989" s="38" t="s">
        <v>12708</v>
      </c>
      <c r="F13989" s="41">
        <v>31161528</v>
      </c>
      <c r="G13989" s="19" t="s">
        <v>614</v>
      </c>
      <c r="H13989" s="41">
        <v>1</v>
      </c>
      <c r="I13989" s="41">
        <v>5</v>
      </c>
      <c r="J13989" s="41">
        <v>10</v>
      </c>
      <c r="K13989" s="44">
        <v>6</v>
      </c>
      <c r="L13989" s="20">
        <v>234745.65999999997</v>
      </c>
      <c r="M13989" s="19" t="s">
        <v>11</v>
      </c>
      <c r="N13989" s="28" t="s">
        <v>15953</v>
      </c>
    </row>
    <row r="13990" spans="1:14" ht="45" x14ac:dyDescent="0.25">
      <c r="A13990" s="27" t="s">
        <v>12268</v>
      </c>
      <c r="B13990" s="19" t="s">
        <v>16745</v>
      </c>
      <c r="C13990" s="19" t="s">
        <v>16745</v>
      </c>
      <c r="D13990" s="38" t="s">
        <v>16055</v>
      </c>
      <c r="E13990" s="38" t="s">
        <v>12709</v>
      </c>
      <c r="F13990" s="41">
        <v>31161500</v>
      </c>
      <c r="G13990" s="19" t="s">
        <v>614</v>
      </c>
      <c r="H13990" s="41">
        <v>1</v>
      </c>
      <c r="I13990" s="41">
        <v>5</v>
      </c>
      <c r="J13990" s="41">
        <v>10</v>
      </c>
      <c r="K13990" s="44">
        <v>5</v>
      </c>
      <c r="L13990" s="20">
        <v>19698.2</v>
      </c>
      <c r="M13990" s="19" t="s">
        <v>11</v>
      </c>
      <c r="N13990" s="28" t="s">
        <v>15953</v>
      </c>
    </row>
    <row r="13991" spans="1:14" ht="45" x14ac:dyDescent="0.25">
      <c r="A13991" s="27" t="s">
        <v>12268</v>
      </c>
      <c r="B13991" s="19" t="s">
        <v>16745</v>
      </c>
      <c r="C13991" s="19" t="s">
        <v>16745</v>
      </c>
      <c r="D13991" s="38" t="s">
        <v>16055</v>
      </c>
      <c r="E13991" s="38" t="s">
        <v>12710</v>
      </c>
      <c r="F13991" s="41">
        <v>40141645</v>
      </c>
      <c r="G13991" s="19" t="s">
        <v>614</v>
      </c>
      <c r="H13991" s="41">
        <v>1</v>
      </c>
      <c r="I13991" s="41">
        <v>5</v>
      </c>
      <c r="J13991" s="41">
        <v>10</v>
      </c>
      <c r="K13991" s="44">
        <v>17</v>
      </c>
      <c r="L13991" s="20">
        <v>281773.81999999995</v>
      </c>
      <c r="M13991" s="19" t="s">
        <v>11</v>
      </c>
      <c r="N13991" s="28" t="s">
        <v>15953</v>
      </c>
    </row>
    <row r="13992" spans="1:14" ht="45" x14ac:dyDescent="0.25">
      <c r="A13992" s="27" t="s">
        <v>12268</v>
      </c>
      <c r="B13992" s="19" t="s">
        <v>16745</v>
      </c>
      <c r="C13992" s="19" t="s">
        <v>16745</v>
      </c>
      <c r="D13992" s="38" t="s">
        <v>16055</v>
      </c>
      <c r="E13992" s="38" t="s">
        <v>12711</v>
      </c>
      <c r="F13992" s="41">
        <v>30161503</v>
      </c>
      <c r="G13992" s="19" t="s">
        <v>614</v>
      </c>
      <c r="H13992" s="41">
        <v>1</v>
      </c>
      <c r="I13992" s="41">
        <v>5</v>
      </c>
      <c r="J13992" s="41">
        <v>10</v>
      </c>
      <c r="K13992" s="44">
        <v>45</v>
      </c>
      <c r="L13992" s="20">
        <v>402892.57</v>
      </c>
      <c r="M13992" s="19" t="s">
        <v>11</v>
      </c>
      <c r="N13992" s="28" t="s">
        <v>15953</v>
      </c>
    </row>
    <row r="13993" spans="1:14" ht="45" x14ac:dyDescent="0.25">
      <c r="A13993" s="27" t="s">
        <v>12268</v>
      </c>
      <c r="B13993" s="19" t="s">
        <v>16745</v>
      </c>
      <c r="C13993" s="19" t="s">
        <v>16745</v>
      </c>
      <c r="D13993" s="38" t="s">
        <v>16055</v>
      </c>
      <c r="E13993" s="38" t="s">
        <v>12712</v>
      </c>
      <c r="F13993" s="41">
        <v>30161503</v>
      </c>
      <c r="G13993" s="19" t="s">
        <v>614</v>
      </c>
      <c r="H13993" s="41">
        <v>1</v>
      </c>
      <c r="I13993" s="41">
        <v>5</v>
      </c>
      <c r="J13993" s="41">
        <v>10</v>
      </c>
      <c r="K13993" s="44">
        <v>15</v>
      </c>
      <c r="L13993" s="20">
        <v>72677.710000000006</v>
      </c>
      <c r="M13993" s="19" t="s">
        <v>11</v>
      </c>
      <c r="N13993" s="28" t="s">
        <v>15953</v>
      </c>
    </row>
    <row r="13994" spans="1:14" ht="45" x14ac:dyDescent="0.25">
      <c r="A13994" s="27" t="s">
        <v>12268</v>
      </c>
      <c r="B13994" s="19" t="s">
        <v>16745</v>
      </c>
      <c r="C13994" s="19" t="s">
        <v>16745</v>
      </c>
      <c r="D13994" s="38" t="s">
        <v>16055</v>
      </c>
      <c r="E13994" s="38" t="s">
        <v>12713</v>
      </c>
      <c r="F13994" s="41">
        <v>52151600</v>
      </c>
      <c r="G13994" s="19" t="s">
        <v>12283</v>
      </c>
      <c r="H13994" s="41">
        <v>11</v>
      </c>
      <c r="I13994" s="41">
        <v>1</v>
      </c>
      <c r="J13994" s="41">
        <v>10</v>
      </c>
      <c r="K13994" s="44">
        <v>1</v>
      </c>
      <c r="L13994" s="20">
        <v>80443</v>
      </c>
      <c r="M13994" s="19" t="s">
        <v>11</v>
      </c>
      <c r="N13994" s="28" t="s">
        <v>15953</v>
      </c>
    </row>
    <row r="13995" spans="1:14" ht="45" x14ac:dyDescent="0.25">
      <c r="A13995" s="27" t="s">
        <v>12268</v>
      </c>
      <c r="B13995" s="19" t="s">
        <v>16745</v>
      </c>
      <c r="C13995" s="19" t="s">
        <v>16745</v>
      </c>
      <c r="D13995" s="38" t="s">
        <v>16055</v>
      </c>
      <c r="E13995" s="38" t="s">
        <v>12714</v>
      </c>
      <c r="F13995" s="41">
        <v>52151600</v>
      </c>
      <c r="G13995" s="19" t="s">
        <v>12283</v>
      </c>
      <c r="H13995" s="41">
        <v>11</v>
      </c>
      <c r="I13995" s="41">
        <v>1</v>
      </c>
      <c r="J13995" s="41">
        <v>10</v>
      </c>
      <c r="K13995" s="44">
        <v>5</v>
      </c>
      <c r="L13995" s="20">
        <v>1420860</v>
      </c>
      <c r="M13995" s="19" t="s">
        <v>11</v>
      </c>
      <c r="N13995" s="28" t="s">
        <v>15953</v>
      </c>
    </row>
    <row r="13996" spans="1:14" ht="45" x14ac:dyDescent="0.25">
      <c r="A13996" s="27" t="s">
        <v>12268</v>
      </c>
      <c r="B13996" s="19" t="s">
        <v>16745</v>
      </c>
      <c r="C13996" s="19" t="s">
        <v>16745</v>
      </c>
      <c r="D13996" s="38" t="s">
        <v>16055</v>
      </c>
      <c r="E13996" s="38" t="s">
        <v>12715</v>
      </c>
      <c r="F13996" s="41">
        <v>52151700</v>
      </c>
      <c r="G13996" s="19" t="s">
        <v>12283</v>
      </c>
      <c r="H13996" s="41">
        <v>11</v>
      </c>
      <c r="I13996" s="41">
        <v>1</v>
      </c>
      <c r="J13996" s="41">
        <v>10</v>
      </c>
      <c r="K13996" s="44">
        <v>27</v>
      </c>
      <c r="L13996" s="20">
        <v>6361200</v>
      </c>
      <c r="M13996" s="19" t="s">
        <v>11</v>
      </c>
      <c r="N13996" s="28" t="s">
        <v>15953</v>
      </c>
    </row>
    <row r="13997" spans="1:14" ht="45" x14ac:dyDescent="0.25">
      <c r="A13997" s="27" t="s">
        <v>12268</v>
      </c>
      <c r="B13997" s="19" t="s">
        <v>16745</v>
      </c>
      <c r="C13997" s="19" t="s">
        <v>16745</v>
      </c>
      <c r="D13997" s="38" t="s">
        <v>16055</v>
      </c>
      <c r="E13997" s="38" t="s">
        <v>12716</v>
      </c>
      <c r="F13997" s="41">
        <v>52151700</v>
      </c>
      <c r="G13997" s="19" t="s">
        <v>12283</v>
      </c>
      <c r="H13997" s="41">
        <v>11</v>
      </c>
      <c r="I13997" s="41">
        <v>1</v>
      </c>
      <c r="J13997" s="41">
        <v>10</v>
      </c>
      <c r="K13997" s="44">
        <v>14</v>
      </c>
      <c r="L13997" s="20">
        <v>702338</v>
      </c>
      <c r="M13997" s="19" t="s">
        <v>11</v>
      </c>
      <c r="N13997" s="28" t="s">
        <v>15953</v>
      </c>
    </row>
    <row r="13998" spans="1:14" ht="45" x14ac:dyDescent="0.25">
      <c r="A13998" s="27" t="s">
        <v>12268</v>
      </c>
      <c r="B13998" s="19" t="s">
        <v>16745</v>
      </c>
      <c r="C13998" s="19" t="s">
        <v>16745</v>
      </c>
      <c r="D13998" s="38" t="s">
        <v>16055</v>
      </c>
      <c r="E13998" s="38" t="s">
        <v>12717</v>
      </c>
      <c r="F13998" s="41">
        <v>27112800</v>
      </c>
      <c r="G13998" s="19" t="s">
        <v>12310</v>
      </c>
      <c r="H13998" s="41">
        <v>1</v>
      </c>
      <c r="I13998" s="41">
        <v>5</v>
      </c>
      <c r="J13998" s="41">
        <v>10</v>
      </c>
      <c r="K13998" s="44">
        <v>19</v>
      </c>
      <c r="L13998" s="20">
        <v>578816</v>
      </c>
      <c r="M13998" s="19" t="s">
        <v>11</v>
      </c>
      <c r="N13998" s="28" t="s">
        <v>15953</v>
      </c>
    </row>
    <row r="13999" spans="1:14" ht="45" x14ac:dyDescent="0.25">
      <c r="A13999" s="27" t="s">
        <v>12268</v>
      </c>
      <c r="B13999" s="19" t="s">
        <v>16745</v>
      </c>
      <c r="C13999" s="19" t="s">
        <v>16745</v>
      </c>
      <c r="D13999" s="38" t="s">
        <v>16055</v>
      </c>
      <c r="E13999" s="38" t="s">
        <v>12718</v>
      </c>
      <c r="F13999" s="41">
        <v>27112800</v>
      </c>
      <c r="G13999" s="19" t="s">
        <v>12310</v>
      </c>
      <c r="H13999" s="41">
        <v>1</v>
      </c>
      <c r="I13999" s="41">
        <v>5</v>
      </c>
      <c r="J13999" s="41">
        <v>10</v>
      </c>
      <c r="K13999" s="44">
        <v>19</v>
      </c>
      <c r="L13999" s="20">
        <v>515508</v>
      </c>
      <c r="M13999" s="19" t="s">
        <v>11</v>
      </c>
      <c r="N13999" s="28" t="s">
        <v>15953</v>
      </c>
    </row>
    <row r="14000" spans="1:14" ht="45" x14ac:dyDescent="0.25">
      <c r="A14000" s="27" t="s">
        <v>12268</v>
      </c>
      <c r="B14000" s="19" t="s">
        <v>16745</v>
      </c>
      <c r="C14000" s="19" t="s">
        <v>16745</v>
      </c>
      <c r="D14000" s="38" t="s">
        <v>16055</v>
      </c>
      <c r="E14000" s="38" t="s">
        <v>12719</v>
      </c>
      <c r="F14000" s="41">
        <v>27112800</v>
      </c>
      <c r="G14000" s="19" t="s">
        <v>12310</v>
      </c>
      <c r="H14000" s="41">
        <v>1</v>
      </c>
      <c r="I14000" s="41">
        <v>5</v>
      </c>
      <c r="J14000" s="41">
        <v>10</v>
      </c>
      <c r="K14000" s="44">
        <v>21</v>
      </c>
      <c r="L14000" s="20">
        <v>544782</v>
      </c>
      <c r="M14000" s="19" t="s">
        <v>11</v>
      </c>
      <c r="N14000" s="28" t="s">
        <v>15953</v>
      </c>
    </row>
    <row r="14001" spans="1:14" ht="45" x14ac:dyDescent="0.25">
      <c r="A14001" s="27" t="s">
        <v>12268</v>
      </c>
      <c r="B14001" s="19" t="s">
        <v>16745</v>
      </c>
      <c r="C14001" s="19" t="s">
        <v>16745</v>
      </c>
      <c r="D14001" s="38" t="s">
        <v>16055</v>
      </c>
      <c r="E14001" s="38" t="s">
        <v>12720</v>
      </c>
      <c r="F14001" s="41">
        <v>27112800</v>
      </c>
      <c r="G14001" s="19" t="s">
        <v>12310</v>
      </c>
      <c r="H14001" s="41">
        <v>1</v>
      </c>
      <c r="I14001" s="41">
        <v>5</v>
      </c>
      <c r="J14001" s="41">
        <v>10</v>
      </c>
      <c r="K14001" s="44">
        <v>1</v>
      </c>
      <c r="L14001" s="20">
        <v>282625</v>
      </c>
      <c r="M14001" s="19" t="s">
        <v>11</v>
      </c>
      <c r="N14001" s="28" t="s">
        <v>15953</v>
      </c>
    </row>
    <row r="14002" spans="1:14" ht="45" x14ac:dyDescent="0.25">
      <c r="A14002" s="27" t="s">
        <v>12268</v>
      </c>
      <c r="B14002" s="19" t="s">
        <v>16745</v>
      </c>
      <c r="C14002" s="19" t="s">
        <v>16745</v>
      </c>
      <c r="D14002" s="38" t="s">
        <v>16055</v>
      </c>
      <c r="E14002" s="38" t="s">
        <v>11859</v>
      </c>
      <c r="F14002" s="41">
        <v>27112800</v>
      </c>
      <c r="G14002" s="19" t="s">
        <v>12310</v>
      </c>
      <c r="H14002" s="41">
        <v>1</v>
      </c>
      <c r="I14002" s="41">
        <v>5</v>
      </c>
      <c r="J14002" s="41">
        <v>10</v>
      </c>
      <c r="K14002" s="44">
        <v>4</v>
      </c>
      <c r="L14002" s="20">
        <v>856800</v>
      </c>
      <c r="M14002" s="19" t="s">
        <v>11</v>
      </c>
      <c r="N14002" s="28" t="s">
        <v>15953</v>
      </c>
    </row>
    <row r="14003" spans="1:14" ht="45" x14ac:dyDescent="0.25">
      <c r="A14003" s="27" t="s">
        <v>12268</v>
      </c>
      <c r="B14003" s="19" t="s">
        <v>16745</v>
      </c>
      <c r="C14003" s="19" t="s">
        <v>16745</v>
      </c>
      <c r="D14003" s="38" t="s">
        <v>16055</v>
      </c>
      <c r="E14003" s="38" t="s">
        <v>12721</v>
      </c>
      <c r="F14003" s="41">
        <v>27112800</v>
      </c>
      <c r="G14003" s="19" t="s">
        <v>12310</v>
      </c>
      <c r="H14003" s="41">
        <v>1</v>
      </c>
      <c r="I14003" s="41">
        <v>5</v>
      </c>
      <c r="J14003" s="41">
        <v>10</v>
      </c>
      <c r="K14003" s="44">
        <v>4</v>
      </c>
      <c r="L14003" s="20">
        <v>856800</v>
      </c>
      <c r="M14003" s="19" t="s">
        <v>11</v>
      </c>
      <c r="N14003" s="28" t="s">
        <v>15953</v>
      </c>
    </row>
    <row r="14004" spans="1:14" ht="45" x14ac:dyDescent="0.25">
      <c r="A14004" s="27" t="s">
        <v>12268</v>
      </c>
      <c r="B14004" s="19" t="s">
        <v>16745</v>
      </c>
      <c r="C14004" s="19" t="s">
        <v>16745</v>
      </c>
      <c r="D14004" s="38" t="s">
        <v>16055</v>
      </c>
      <c r="E14004" s="38" t="s">
        <v>12722</v>
      </c>
      <c r="F14004" s="41">
        <v>27112800</v>
      </c>
      <c r="G14004" s="19" t="s">
        <v>12310</v>
      </c>
      <c r="H14004" s="41">
        <v>1</v>
      </c>
      <c r="I14004" s="41">
        <v>5</v>
      </c>
      <c r="J14004" s="41">
        <v>10</v>
      </c>
      <c r="K14004" s="44">
        <v>4</v>
      </c>
      <c r="L14004" s="20">
        <v>846328</v>
      </c>
      <c r="M14004" s="19" t="s">
        <v>11</v>
      </c>
      <c r="N14004" s="28" t="s">
        <v>15953</v>
      </c>
    </row>
    <row r="14005" spans="1:14" ht="45" x14ac:dyDescent="0.25">
      <c r="A14005" s="27" t="s">
        <v>12268</v>
      </c>
      <c r="B14005" s="19" t="s">
        <v>16745</v>
      </c>
      <c r="C14005" s="19" t="s">
        <v>16745</v>
      </c>
      <c r="D14005" s="38" t="s">
        <v>16055</v>
      </c>
      <c r="E14005" s="38" t="s">
        <v>12723</v>
      </c>
      <c r="F14005" s="41">
        <v>27112800</v>
      </c>
      <c r="G14005" s="19" t="s">
        <v>12310</v>
      </c>
      <c r="H14005" s="41">
        <v>1</v>
      </c>
      <c r="I14005" s="41">
        <v>5</v>
      </c>
      <c r="J14005" s="41">
        <v>10</v>
      </c>
      <c r="K14005" s="44">
        <v>4</v>
      </c>
      <c r="L14005" s="20">
        <v>1107175.9999999998</v>
      </c>
      <c r="M14005" s="19" t="s">
        <v>11</v>
      </c>
      <c r="N14005" s="28" t="s">
        <v>15953</v>
      </c>
    </row>
    <row r="14006" spans="1:14" ht="45" x14ac:dyDescent="0.25">
      <c r="A14006" s="27" t="s">
        <v>12268</v>
      </c>
      <c r="B14006" s="19" t="s">
        <v>16745</v>
      </c>
      <c r="C14006" s="19" t="s">
        <v>16745</v>
      </c>
      <c r="D14006" s="38" t="s">
        <v>16055</v>
      </c>
      <c r="E14006" s="38" t="s">
        <v>12724</v>
      </c>
      <c r="F14006" s="41">
        <v>27112800</v>
      </c>
      <c r="G14006" s="19" t="s">
        <v>12310</v>
      </c>
      <c r="H14006" s="41">
        <v>1</v>
      </c>
      <c r="I14006" s="41">
        <v>5</v>
      </c>
      <c r="J14006" s="41">
        <v>10</v>
      </c>
      <c r="K14006" s="44">
        <v>2</v>
      </c>
      <c r="L14006" s="20">
        <v>553587.99999999988</v>
      </c>
      <c r="M14006" s="19" t="s">
        <v>11</v>
      </c>
      <c r="N14006" s="28" t="s">
        <v>15953</v>
      </c>
    </row>
    <row r="14007" spans="1:14" ht="45" x14ac:dyDescent="0.25">
      <c r="A14007" s="27" t="s">
        <v>12268</v>
      </c>
      <c r="B14007" s="19" t="s">
        <v>16745</v>
      </c>
      <c r="C14007" s="19" t="s">
        <v>16745</v>
      </c>
      <c r="D14007" s="38" t="s">
        <v>16055</v>
      </c>
      <c r="E14007" s="38" t="s">
        <v>12725</v>
      </c>
      <c r="F14007" s="41">
        <v>27112800</v>
      </c>
      <c r="G14007" s="19" t="s">
        <v>12310</v>
      </c>
      <c r="H14007" s="41">
        <v>1</v>
      </c>
      <c r="I14007" s="41">
        <v>5</v>
      </c>
      <c r="J14007" s="41">
        <v>10</v>
      </c>
      <c r="K14007" s="44">
        <v>2</v>
      </c>
      <c r="L14007" s="20">
        <v>520982</v>
      </c>
      <c r="M14007" s="19" t="s">
        <v>11</v>
      </c>
      <c r="N14007" s="28" t="s">
        <v>15953</v>
      </c>
    </row>
    <row r="14008" spans="1:14" ht="45" x14ac:dyDescent="0.25">
      <c r="A14008" s="27" t="s">
        <v>12268</v>
      </c>
      <c r="B14008" s="19" t="s">
        <v>16745</v>
      </c>
      <c r="C14008" s="19" t="s">
        <v>16745</v>
      </c>
      <c r="D14008" s="38" t="s">
        <v>16055</v>
      </c>
      <c r="E14008" s="38" t="s">
        <v>12726</v>
      </c>
      <c r="F14008" s="41">
        <v>27112800</v>
      </c>
      <c r="G14008" s="19" t="s">
        <v>12310</v>
      </c>
      <c r="H14008" s="41">
        <v>1</v>
      </c>
      <c r="I14008" s="41">
        <v>5</v>
      </c>
      <c r="J14008" s="41">
        <v>10</v>
      </c>
      <c r="K14008" s="44">
        <v>2</v>
      </c>
      <c r="L14008" s="20">
        <v>455770</v>
      </c>
      <c r="M14008" s="19" t="s">
        <v>11</v>
      </c>
      <c r="N14008" s="28" t="s">
        <v>15953</v>
      </c>
    </row>
    <row r="14009" spans="1:14" ht="45" x14ac:dyDescent="0.25">
      <c r="A14009" s="27" t="s">
        <v>12268</v>
      </c>
      <c r="B14009" s="19" t="s">
        <v>16745</v>
      </c>
      <c r="C14009" s="19" t="s">
        <v>16745</v>
      </c>
      <c r="D14009" s="38" t="s">
        <v>16055</v>
      </c>
      <c r="E14009" s="38" t="s">
        <v>12727</v>
      </c>
      <c r="F14009" s="41">
        <v>27112800</v>
      </c>
      <c r="G14009" s="19" t="s">
        <v>12310</v>
      </c>
      <c r="H14009" s="41">
        <v>1</v>
      </c>
      <c r="I14009" s="41">
        <v>5</v>
      </c>
      <c r="J14009" s="41">
        <v>10</v>
      </c>
      <c r="K14009" s="44">
        <v>2</v>
      </c>
      <c r="L14009" s="20">
        <v>423164</v>
      </c>
      <c r="M14009" s="19" t="s">
        <v>11</v>
      </c>
      <c r="N14009" s="28" t="s">
        <v>15953</v>
      </c>
    </row>
    <row r="14010" spans="1:14" ht="45" x14ac:dyDescent="0.25">
      <c r="A14010" s="27" t="s">
        <v>12268</v>
      </c>
      <c r="B14010" s="19" t="s">
        <v>16745</v>
      </c>
      <c r="C14010" s="19" t="s">
        <v>16745</v>
      </c>
      <c r="D14010" s="38" t="s">
        <v>16055</v>
      </c>
      <c r="E14010" s="38" t="s">
        <v>12728</v>
      </c>
      <c r="F14010" s="41">
        <v>27112800</v>
      </c>
      <c r="G14010" s="19" t="s">
        <v>12310</v>
      </c>
      <c r="H14010" s="41">
        <v>1</v>
      </c>
      <c r="I14010" s="41">
        <v>5</v>
      </c>
      <c r="J14010" s="41">
        <v>10</v>
      </c>
      <c r="K14010" s="44">
        <v>3</v>
      </c>
      <c r="L14010" s="20">
        <v>1785000</v>
      </c>
      <c r="M14010" s="19" t="s">
        <v>11</v>
      </c>
      <c r="N14010" s="28" t="s">
        <v>15953</v>
      </c>
    </row>
    <row r="14011" spans="1:14" ht="45" x14ac:dyDescent="0.25">
      <c r="A14011" s="27" t="s">
        <v>12268</v>
      </c>
      <c r="B14011" s="19" t="s">
        <v>16745</v>
      </c>
      <c r="C14011" s="19" t="s">
        <v>16745</v>
      </c>
      <c r="D14011" s="38" t="s">
        <v>16055</v>
      </c>
      <c r="E14011" s="38" t="s">
        <v>12729</v>
      </c>
      <c r="F14011" s="41">
        <v>27112800</v>
      </c>
      <c r="G14011" s="19" t="s">
        <v>12310</v>
      </c>
      <c r="H14011" s="41">
        <v>1</v>
      </c>
      <c r="I14011" s="41">
        <v>5</v>
      </c>
      <c r="J14011" s="41">
        <v>10</v>
      </c>
      <c r="K14011" s="44">
        <v>3</v>
      </c>
      <c r="L14011" s="20">
        <v>714000</v>
      </c>
      <c r="M14011" s="19" t="s">
        <v>11</v>
      </c>
      <c r="N14011" s="28" t="s">
        <v>15953</v>
      </c>
    </row>
    <row r="14012" spans="1:14" ht="45" x14ac:dyDescent="0.25">
      <c r="A14012" s="27" t="s">
        <v>12268</v>
      </c>
      <c r="B14012" s="19" t="s">
        <v>16745</v>
      </c>
      <c r="C14012" s="19" t="s">
        <v>16745</v>
      </c>
      <c r="D14012" s="38" t="s">
        <v>16055</v>
      </c>
      <c r="E14012" s="38" t="s">
        <v>12730</v>
      </c>
      <c r="F14012" s="41">
        <v>27112800</v>
      </c>
      <c r="G14012" s="19" t="s">
        <v>12310</v>
      </c>
      <c r="H14012" s="41">
        <v>1</v>
      </c>
      <c r="I14012" s="41">
        <v>5</v>
      </c>
      <c r="J14012" s="41">
        <v>10</v>
      </c>
      <c r="K14012" s="44">
        <v>3</v>
      </c>
      <c r="L14012" s="20">
        <v>1288770</v>
      </c>
      <c r="M14012" s="19" t="s">
        <v>11</v>
      </c>
      <c r="N14012" s="28" t="s">
        <v>15953</v>
      </c>
    </row>
    <row r="14013" spans="1:14" ht="45" x14ac:dyDescent="0.25">
      <c r="A14013" s="27" t="s">
        <v>12268</v>
      </c>
      <c r="B14013" s="19" t="s">
        <v>16745</v>
      </c>
      <c r="C14013" s="19" t="s">
        <v>16745</v>
      </c>
      <c r="D14013" s="38" t="s">
        <v>16055</v>
      </c>
      <c r="E14013" s="38" t="s">
        <v>12731</v>
      </c>
      <c r="F14013" s="41">
        <v>27112800</v>
      </c>
      <c r="G14013" s="19" t="s">
        <v>12310</v>
      </c>
      <c r="H14013" s="41">
        <v>1</v>
      </c>
      <c r="I14013" s="41">
        <v>5</v>
      </c>
      <c r="J14013" s="41">
        <v>10</v>
      </c>
      <c r="K14013" s="44">
        <v>3</v>
      </c>
      <c r="L14013" s="20">
        <v>1187025</v>
      </c>
      <c r="M14013" s="19" t="s">
        <v>11</v>
      </c>
      <c r="N14013" s="28" t="s">
        <v>15953</v>
      </c>
    </row>
    <row r="14014" spans="1:14" ht="45" x14ac:dyDescent="0.25">
      <c r="A14014" s="27" t="s">
        <v>12268</v>
      </c>
      <c r="B14014" s="19" t="s">
        <v>16745</v>
      </c>
      <c r="C14014" s="19" t="s">
        <v>16745</v>
      </c>
      <c r="D14014" s="38" t="s">
        <v>16055</v>
      </c>
      <c r="E14014" s="38" t="s">
        <v>12732</v>
      </c>
      <c r="F14014" s="41">
        <v>27112800</v>
      </c>
      <c r="G14014" s="19" t="s">
        <v>12310</v>
      </c>
      <c r="H14014" s="41">
        <v>1</v>
      </c>
      <c r="I14014" s="41">
        <v>5</v>
      </c>
      <c r="J14014" s="41">
        <v>10</v>
      </c>
      <c r="K14014" s="44">
        <v>3</v>
      </c>
      <c r="L14014" s="20">
        <v>1071000</v>
      </c>
      <c r="M14014" s="19" t="s">
        <v>11</v>
      </c>
      <c r="N14014" s="28" t="s">
        <v>15953</v>
      </c>
    </row>
    <row r="14015" spans="1:14" ht="45" x14ac:dyDescent="0.25">
      <c r="A14015" s="27" t="s">
        <v>12268</v>
      </c>
      <c r="B14015" s="19" t="s">
        <v>16745</v>
      </c>
      <c r="C14015" s="19" t="s">
        <v>16745</v>
      </c>
      <c r="D14015" s="38" t="s">
        <v>16055</v>
      </c>
      <c r="E14015" s="38" t="s">
        <v>12733</v>
      </c>
      <c r="F14015" s="41">
        <v>27112800</v>
      </c>
      <c r="G14015" s="19" t="s">
        <v>12310</v>
      </c>
      <c r="H14015" s="41">
        <v>1</v>
      </c>
      <c r="I14015" s="41">
        <v>5</v>
      </c>
      <c r="J14015" s="41">
        <v>10</v>
      </c>
      <c r="K14015" s="44">
        <v>1</v>
      </c>
      <c r="L14015" s="20">
        <v>429590</v>
      </c>
      <c r="M14015" s="19" t="s">
        <v>11</v>
      </c>
      <c r="N14015" s="28" t="s">
        <v>15953</v>
      </c>
    </row>
    <row r="14016" spans="1:14" ht="45" x14ac:dyDescent="0.25">
      <c r="A14016" s="27" t="s">
        <v>12268</v>
      </c>
      <c r="B14016" s="19" t="s">
        <v>16745</v>
      </c>
      <c r="C14016" s="19" t="s">
        <v>16745</v>
      </c>
      <c r="D14016" s="38" t="s">
        <v>16055</v>
      </c>
      <c r="E14016" s="38" t="s">
        <v>12734</v>
      </c>
      <c r="F14016" s="41">
        <v>27112800</v>
      </c>
      <c r="G14016" s="19" t="s">
        <v>12310</v>
      </c>
      <c r="H14016" s="41">
        <v>1</v>
      </c>
      <c r="I14016" s="41">
        <v>5</v>
      </c>
      <c r="J14016" s="41">
        <v>10</v>
      </c>
      <c r="K14016" s="44">
        <v>3</v>
      </c>
      <c r="L14016" s="20">
        <v>535500</v>
      </c>
      <c r="M14016" s="19" t="s">
        <v>11</v>
      </c>
      <c r="N14016" s="28" t="s">
        <v>15953</v>
      </c>
    </row>
    <row r="14017" spans="1:14" ht="45" x14ac:dyDescent="0.25">
      <c r="A14017" s="27" t="s">
        <v>12268</v>
      </c>
      <c r="B14017" s="19" t="s">
        <v>16745</v>
      </c>
      <c r="C14017" s="19" t="s">
        <v>16745</v>
      </c>
      <c r="D14017" s="38" t="s">
        <v>16055</v>
      </c>
      <c r="E14017" s="38" t="s">
        <v>12735</v>
      </c>
      <c r="F14017" s="41">
        <v>27112800</v>
      </c>
      <c r="G14017" s="19" t="s">
        <v>12310</v>
      </c>
      <c r="H14017" s="41">
        <v>1</v>
      </c>
      <c r="I14017" s="41">
        <v>5</v>
      </c>
      <c r="J14017" s="41">
        <v>10</v>
      </c>
      <c r="K14017" s="44">
        <v>3</v>
      </c>
      <c r="L14017" s="20">
        <v>220269</v>
      </c>
      <c r="M14017" s="19" t="s">
        <v>11</v>
      </c>
      <c r="N14017" s="28" t="s">
        <v>15953</v>
      </c>
    </row>
    <row r="14018" spans="1:14" ht="45" x14ac:dyDescent="0.25">
      <c r="A14018" s="27" t="s">
        <v>12268</v>
      </c>
      <c r="B14018" s="19" t="s">
        <v>16745</v>
      </c>
      <c r="C14018" s="19" t="s">
        <v>16745</v>
      </c>
      <c r="D14018" s="38" t="s">
        <v>16055</v>
      </c>
      <c r="E14018" s="38" t="s">
        <v>12736</v>
      </c>
      <c r="F14018" s="41">
        <v>27112800</v>
      </c>
      <c r="G14018" s="19" t="s">
        <v>12310</v>
      </c>
      <c r="H14018" s="41">
        <v>1</v>
      </c>
      <c r="I14018" s="41">
        <v>5</v>
      </c>
      <c r="J14018" s="41">
        <v>10</v>
      </c>
      <c r="K14018" s="44">
        <v>3</v>
      </c>
      <c r="L14018" s="20">
        <v>491589</v>
      </c>
      <c r="M14018" s="19" t="s">
        <v>11</v>
      </c>
      <c r="N14018" s="28" t="s">
        <v>15953</v>
      </c>
    </row>
    <row r="14019" spans="1:14" ht="45" x14ac:dyDescent="0.25">
      <c r="A14019" s="27" t="s">
        <v>12268</v>
      </c>
      <c r="B14019" s="19" t="s">
        <v>16745</v>
      </c>
      <c r="C14019" s="19" t="s">
        <v>16745</v>
      </c>
      <c r="D14019" s="38" t="s">
        <v>16055</v>
      </c>
      <c r="E14019" s="38" t="s">
        <v>12737</v>
      </c>
      <c r="F14019" s="41">
        <v>27112800</v>
      </c>
      <c r="G14019" s="19" t="s">
        <v>12310</v>
      </c>
      <c r="H14019" s="41">
        <v>1</v>
      </c>
      <c r="I14019" s="41">
        <v>5</v>
      </c>
      <c r="J14019" s="41">
        <v>10</v>
      </c>
      <c r="K14019" s="44">
        <v>3</v>
      </c>
      <c r="L14019" s="20">
        <v>695079</v>
      </c>
      <c r="M14019" s="19" t="s">
        <v>11</v>
      </c>
      <c r="N14019" s="28" t="s">
        <v>15953</v>
      </c>
    </row>
    <row r="14020" spans="1:14" ht="45" x14ac:dyDescent="0.25">
      <c r="A14020" s="27" t="s">
        <v>12268</v>
      </c>
      <c r="B14020" s="19" t="s">
        <v>16745</v>
      </c>
      <c r="C14020" s="19" t="s">
        <v>16745</v>
      </c>
      <c r="D14020" s="38" t="s">
        <v>16055</v>
      </c>
      <c r="E14020" s="38" t="s">
        <v>12738</v>
      </c>
      <c r="F14020" s="41">
        <v>27112800</v>
      </c>
      <c r="G14020" s="19" t="s">
        <v>12310</v>
      </c>
      <c r="H14020" s="41">
        <v>1</v>
      </c>
      <c r="I14020" s="41">
        <v>5</v>
      </c>
      <c r="J14020" s="41">
        <v>10</v>
      </c>
      <c r="K14020" s="44">
        <v>3</v>
      </c>
      <c r="L14020" s="20">
        <v>406980</v>
      </c>
      <c r="M14020" s="19" t="s">
        <v>11</v>
      </c>
      <c r="N14020" s="28" t="s">
        <v>15953</v>
      </c>
    </row>
    <row r="14021" spans="1:14" ht="45" x14ac:dyDescent="0.25">
      <c r="A14021" s="27" t="s">
        <v>12268</v>
      </c>
      <c r="B14021" s="19" t="s">
        <v>16745</v>
      </c>
      <c r="C14021" s="19" t="s">
        <v>16745</v>
      </c>
      <c r="D14021" s="38" t="s">
        <v>16055</v>
      </c>
      <c r="E14021" s="38" t="s">
        <v>12739</v>
      </c>
      <c r="F14021" s="41">
        <v>27112800</v>
      </c>
      <c r="G14021" s="19" t="s">
        <v>12310</v>
      </c>
      <c r="H14021" s="41">
        <v>1</v>
      </c>
      <c r="I14021" s="41">
        <v>5</v>
      </c>
      <c r="J14021" s="41">
        <v>10</v>
      </c>
      <c r="K14021" s="44">
        <v>3</v>
      </c>
      <c r="L14021" s="20">
        <v>627249</v>
      </c>
      <c r="M14021" s="19" t="s">
        <v>11</v>
      </c>
      <c r="N14021" s="28" t="s">
        <v>15953</v>
      </c>
    </row>
    <row r="14022" spans="1:14" ht="45" x14ac:dyDescent="0.25">
      <c r="A14022" s="27" t="s">
        <v>12268</v>
      </c>
      <c r="B14022" s="19" t="s">
        <v>16745</v>
      </c>
      <c r="C14022" s="19" t="s">
        <v>16745</v>
      </c>
      <c r="D14022" s="38" t="s">
        <v>16055</v>
      </c>
      <c r="E14022" s="38" t="s">
        <v>12740</v>
      </c>
      <c r="F14022" s="41">
        <v>27111500</v>
      </c>
      <c r="G14022" s="19" t="s">
        <v>12310</v>
      </c>
      <c r="H14022" s="41">
        <v>1</v>
      </c>
      <c r="I14022" s="41">
        <v>5</v>
      </c>
      <c r="J14022" s="41">
        <v>10</v>
      </c>
      <c r="K14022" s="44">
        <v>48</v>
      </c>
      <c r="L14022" s="20">
        <v>1736448</v>
      </c>
      <c r="M14022" s="19" t="s">
        <v>11</v>
      </c>
      <c r="N14022" s="28" t="s">
        <v>15953</v>
      </c>
    </row>
    <row r="14023" spans="1:14" ht="45" x14ac:dyDescent="0.25">
      <c r="A14023" s="27" t="s">
        <v>12268</v>
      </c>
      <c r="B14023" s="19" t="s">
        <v>16745</v>
      </c>
      <c r="C14023" s="19" t="s">
        <v>16745</v>
      </c>
      <c r="D14023" s="38" t="s">
        <v>16055</v>
      </c>
      <c r="E14023" s="38" t="s">
        <v>12741</v>
      </c>
      <c r="F14023" s="41">
        <v>27112800</v>
      </c>
      <c r="G14023" s="19" t="s">
        <v>12310</v>
      </c>
      <c r="H14023" s="41">
        <v>1</v>
      </c>
      <c r="I14023" s="41">
        <v>5</v>
      </c>
      <c r="J14023" s="41">
        <v>10</v>
      </c>
      <c r="K14023" s="44">
        <v>2</v>
      </c>
      <c r="L14023" s="20">
        <v>2380000</v>
      </c>
      <c r="M14023" s="19" t="s">
        <v>11</v>
      </c>
      <c r="N14023" s="28" t="s">
        <v>15953</v>
      </c>
    </row>
    <row r="14024" spans="1:14" ht="45" x14ac:dyDescent="0.25">
      <c r="A14024" s="27" t="s">
        <v>12268</v>
      </c>
      <c r="B14024" s="19" t="s">
        <v>16745</v>
      </c>
      <c r="C14024" s="19" t="s">
        <v>16745</v>
      </c>
      <c r="D14024" s="38" t="s">
        <v>16055</v>
      </c>
      <c r="E14024" s="38" t="s">
        <v>12742</v>
      </c>
      <c r="F14024" s="41">
        <v>30102000</v>
      </c>
      <c r="G14024" s="19" t="s">
        <v>12310</v>
      </c>
      <c r="H14024" s="41">
        <v>1</v>
      </c>
      <c r="I14024" s="41">
        <v>5</v>
      </c>
      <c r="J14024" s="41">
        <v>10</v>
      </c>
      <c r="K14024" s="44">
        <v>2</v>
      </c>
      <c r="L14024" s="20">
        <v>1130500</v>
      </c>
      <c r="M14024" s="19" t="s">
        <v>11</v>
      </c>
      <c r="N14024" s="28" t="s">
        <v>15953</v>
      </c>
    </row>
    <row r="14025" spans="1:14" ht="45" x14ac:dyDescent="0.25">
      <c r="A14025" s="27" t="s">
        <v>12268</v>
      </c>
      <c r="B14025" s="19" t="s">
        <v>16745</v>
      </c>
      <c r="C14025" s="19" t="s">
        <v>16745</v>
      </c>
      <c r="D14025" s="38" t="s">
        <v>16055</v>
      </c>
      <c r="E14025" s="38" t="s">
        <v>12743</v>
      </c>
      <c r="F14025" s="41">
        <v>30102000</v>
      </c>
      <c r="G14025" s="19" t="s">
        <v>12310</v>
      </c>
      <c r="H14025" s="41">
        <v>1</v>
      </c>
      <c r="I14025" s="41">
        <v>5</v>
      </c>
      <c r="J14025" s="41">
        <v>10</v>
      </c>
      <c r="K14025" s="44">
        <v>1</v>
      </c>
      <c r="L14025" s="20">
        <v>1695750</v>
      </c>
      <c r="M14025" s="19" t="s">
        <v>11</v>
      </c>
      <c r="N14025" s="28" t="s">
        <v>15953</v>
      </c>
    </row>
    <row r="14026" spans="1:14" ht="45" x14ac:dyDescent="0.25">
      <c r="A14026" s="27" t="s">
        <v>12268</v>
      </c>
      <c r="B14026" s="19" t="s">
        <v>16745</v>
      </c>
      <c r="C14026" s="19" t="s">
        <v>16745</v>
      </c>
      <c r="D14026" s="38" t="s">
        <v>16055</v>
      </c>
      <c r="E14026" s="38" t="s">
        <v>12744</v>
      </c>
      <c r="F14026" s="41">
        <v>27113200</v>
      </c>
      <c r="G14026" s="19" t="s">
        <v>12310</v>
      </c>
      <c r="H14026" s="41">
        <v>1</v>
      </c>
      <c r="I14026" s="41">
        <v>5</v>
      </c>
      <c r="J14026" s="41">
        <v>10</v>
      </c>
      <c r="K14026" s="44">
        <v>5</v>
      </c>
      <c r="L14026" s="20">
        <v>197540</v>
      </c>
      <c r="M14026" s="19" t="s">
        <v>11</v>
      </c>
      <c r="N14026" s="28" t="s">
        <v>15953</v>
      </c>
    </row>
    <row r="14027" spans="1:14" ht="45" x14ac:dyDescent="0.25">
      <c r="A14027" s="27" t="s">
        <v>12268</v>
      </c>
      <c r="B14027" s="19" t="s">
        <v>16745</v>
      </c>
      <c r="C14027" s="19" t="s">
        <v>16745</v>
      </c>
      <c r="D14027" s="38" t="s">
        <v>16055</v>
      </c>
      <c r="E14027" s="38" t="s">
        <v>12745</v>
      </c>
      <c r="F14027" s="41">
        <v>27113200</v>
      </c>
      <c r="G14027" s="19" t="s">
        <v>12310</v>
      </c>
      <c r="H14027" s="41">
        <v>1</v>
      </c>
      <c r="I14027" s="41">
        <v>5</v>
      </c>
      <c r="J14027" s="41">
        <v>10</v>
      </c>
      <c r="K14027" s="44">
        <v>5</v>
      </c>
      <c r="L14027" s="20">
        <v>197540</v>
      </c>
      <c r="M14027" s="19" t="s">
        <v>11</v>
      </c>
      <c r="N14027" s="28" t="s">
        <v>15953</v>
      </c>
    </row>
    <row r="14028" spans="1:14" ht="45" x14ac:dyDescent="0.25">
      <c r="A14028" s="27" t="s">
        <v>12268</v>
      </c>
      <c r="B14028" s="19" t="s">
        <v>16745</v>
      </c>
      <c r="C14028" s="19" t="s">
        <v>16745</v>
      </c>
      <c r="D14028" s="38" t="s">
        <v>16055</v>
      </c>
      <c r="E14028" s="38" t="s">
        <v>12746</v>
      </c>
      <c r="F14028" s="41">
        <v>27113200</v>
      </c>
      <c r="G14028" s="19" t="s">
        <v>12310</v>
      </c>
      <c r="H14028" s="41">
        <v>1</v>
      </c>
      <c r="I14028" s="41">
        <v>5</v>
      </c>
      <c r="J14028" s="41">
        <v>10</v>
      </c>
      <c r="K14028" s="44">
        <v>15</v>
      </c>
      <c r="L14028" s="20">
        <v>592620</v>
      </c>
      <c r="M14028" s="19" t="s">
        <v>11</v>
      </c>
      <c r="N14028" s="28" t="s">
        <v>15953</v>
      </c>
    </row>
    <row r="14029" spans="1:14" ht="45" x14ac:dyDescent="0.25">
      <c r="A14029" s="27" t="s">
        <v>12268</v>
      </c>
      <c r="B14029" s="19" t="s">
        <v>16745</v>
      </c>
      <c r="C14029" s="19" t="s">
        <v>16745</v>
      </c>
      <c r="D14029" s="38" t="s">
        <v>16055</v>
      </c>
      <c r="E14029" s="38" t="s">
        <v>12747</v>
      </c>
      <c r="F14029" s="41">
        <v>27113200</v>
      </c>
      <c r="G14029" s="19" t="s">
        <v>12310</v>
      </c>
      <c r="H14029" s="41">
        <v>1</v>
      </c>
      <c r="I14029" s="41">
        <v>5</v>
      </c>
      <c r="J14029" s="41">
        <v>10</v>
      </c>
      <c r="K14029" s="44">
        <v>5</v>
      </c>
      <c r="L14029" s="20">
        <v>197540</v>
      </c>
      <c r="M14029" s="19" t="s">
        <v>11</v>
      </c>
      <c r="N14029" s="28" t="s">
        <v>15953</v>
      </c>
    </row>
    <row r="14030" spans="1:14" ht="45" x14ac:dyDescent="0.25">
      <c r="A14030" s="27" t="s">
        <v>12268</v>
      </c>
      <c r="B14030" s="19" t="s">
        <v>16745</v>
      </c>
      <c r="C14030" s="19" t="s">
        <v>16745</v>
      </c>
      <c r="D14030" s="38" t="s">
        <v>16055</v>
      </c>
      <c r="E14030" s="38" t="s">
        <v>12748</v>
      </c>
      <c r="F14030" s="41">
        <v>27113200</v>
      </c>
      <c r="G14030" s="19" t="s">
        <v>12310</v>
      </c>
      <c r="H14030" s="41">
        <v>1</v>
      </c>
      <c r="I14030" s="41">
        <v>5</v>
      </c>
      <c r="J14030" s="41">
        <v>10</v>
      </c>
      <c r="K14030" s="44">
        <v>5</v>
      </c>
      <c r="L14030" s="20">
        <v>197540</v>
      </c>
      <c r="M14030" s="19" t="s">
        <v>11</v>
      </c>
      <c r="N14030" s="28" t="s">
        <v>15953</v>
      </c>
    </row>
    <row r="14031" spans="1:14" ht="45" x14ac:dyDescent="0.25">
      <c r="A14031" s="27" t="s">
        <v>12268</v>
      </c>
      <c r="B14031" s="19" t="s">
        <v>16745</v>
      </c>
      <c r="C14031" s="19" t="s">
        <v>16745</v>
      </c>
      <c r="D14031" s="38" t="s">
        <v>16055</v>
      </c>
      <c r="E14031" s="38" t="s">
        <v>12749</v>
      </c>
      <c r="F14031" s="41">
        <v>27113200</v>
      </c>
      <c r="G14031" s="19" t="s">
        <v>12310</v>
      </c>
      <c r="H14031" s="41">
        <v>1</v>
      </c>
      <c r="I14031" s="41">
        <v>5</v>
      </c>
      <c r="J14031" s="41">
        <v>10</v>
      </c>
      <c r="K14031" s="44">
        <v>5</v>
      </c>
      <c r="L14031" s="20">
        <v>197540</v>
      </c>
      <c r="M14031" s="19" t="s">
        <v>11</v>
      </c>
      <c r="N14031" s="28" t="s">
        <v>15953</v>
      </c>
    </row>
    <row r="14032" spans="1:14" ht="45" x14ac:dyDescent="0.25">
      <c r="A14032" s="27" t="s">
        <v>12268</v>
      </c>
      <c r="B14032" s="19" t="s">
        <v>16745</v>
      </c>
      <c r="C14032" s="19" t="s">
        <v>16745</v>
      </c>
      <c r="D14032" s="38" t="s">
        <v>16055</v>
      </c>
      <c r="E14032" s="38" t="s">
        <v>12750</v>
      </c>
      <c r="F14032" s="41">
        <v>27113200</v>
      </c>
      <c r="G14032" s="19" t="s">
        <v>12310</v>
      </c>
      <c r="H14032" s="41">
        <v>1</v>
      </c>
      <c r="I14032" s="41">
        <v>5</v>
      </c>
      <c r="J14032" s="41">
        <v>10</v>
      </c>
      <c r="K14032" s="44">
        <v>4</v>
      </c>
      <c r="L14032" s="20">
        <v>158032</v>
      </c>
      <c r="M14032" s="19" t="s">
        <v>11</v>
      </c>
      <c r="N14032" s="28" t="s">
        <v>15953</v>
      </c>
    </row>
    <row r="14033" spans="1:14" ht="45" x14ac:dyDescent="0.25">
      <c r="A14033" s="27" t="s">
        <v>12268</v>
      </c>
      <c r="B14033" s="19" t="s">
        <v>16745</v>
      </c>
      <c r="C14033" s="19" t="s">
        <v>16745</v>
      </c>
      <c r="D14033" s="38" t="s">
        <v>16055</v>
      </c>
      <c r="E14033" s="38" t="s">
        <v>12751</v>
      </c>
      <c r="F14033" s="41">
        <v>27113200</v>
      </c>
      <c r="G14033" s="19" t="s">
        <v>12310</v>
      </c>
      <c r="H14033" s="41">
        <v>1</v>
      </c>
      <c r="I14033" s="41">
        <v>5</v>
      </c>
      <c r="J14033" s="41">
        <v>10</v>
      </c>
      <c r="K14033" s="44">
        <v>5</v>
      </c>
      <c r="L14033" s="20">
        <v>197540</v>
      </c>
      <c r="M14033" s="19" t="s">
        <v>11</v>
      </c>
      <c r="N14033" s="28" t="s">
        <v>15953</v>
      </c>
    </row>
    <row r="14034" spans="1:14" ht="45" x14ac:dyDescent="0.25">
      <c r="A14034" s="27" t="s">
        <v>12268</v>
      </c>
      <c r="B14034" s="19" t="s">
        <v>16745</v>
      </c>
      <c r="C14034" s="19" t="s">
        <v>16745</v>
      </c>
      <c r="D14034" s="38" t="s">
        <v>16055</v>
      </c>
      <c r="E14034" s="38" t="s">
        <v>12752</v>
      </c>
      <c r="F14034" s="41">
        <v>27113200</v>
      </c>
      <c r="G14034" s="19" t="s">
        <v>12310</v>
      </c>
      <c r="H14034" s="41">
        <v>1</v>
      </c>
      <c r="I14034" s="41">
        <v>5</v>
      </c>
      <c r="J14034" s="41">
        <v>10</v>
      </c>
      <c r="K14034" s="44">
        <v>5</v>
      </c>
      <c r="L14034" s="20">
        <v>197540</v>
      </c>
      <c r="M14034" s="19" t="s">
        <v>11</v>
      </c>
      <c r="N14034" s="28" t="s">
        <v>15953</v>
      </c>
    </row>
    <row r="14035" spans="1:14" ht="45" x14ac:dyDescent="0.25">
      <c r="A14035" s="27" t="s">
        <v>12268</v>
      </c>
      <c r="B14035" s="19" t="s">
        <v>16745</v>
      </c>
      <c r="C14035" s="19" t="s">
        <v>16745</v>
      </c>
      <c r="D14035" s="38" t="s">
        <v>16055</v>
      </c>
      <c r="E14035" s="38" t="s">
        <v>12753</v>
      </c>
      <c r="F14035" s="41">
        <v>27113200</v>
      </c>
      <c r="G14035" s="19" t="s">
        <v>12310</v>
      </c>
      <c r="H14035" s="41">
        <v>1</v>
      </c>
      <c r="I14035" s="41">
        <v>5</v>
      </c>
      <c r="J14035" s="41">
        <v>10</v>
      </c>
      <c r="K14035" s="44">
        <v>5</v>
      </c>
      <c r="L14035" s="20">
        <v>197540</v>
      </c>
      <c r="M14035" s="19" t="s">
        <v>11</v>
      </c>
      <c r="N14035" s="28" t="s">
        <v>15953</v>
      </c>
    </row>
    <row r="14036" spans="1:14" ht="45" x14ac:dyDescent="0.25">
      <c r="A14036" s="27" t="s">
        <v>12268</v>
      </c>
      <c r="B14036" s="19" t="s">
        <v>16745</v>
      </c>
      <c r="C14036" s="19" t="s">
        <v>16745</v>
      </c>
      <c r="D14036" s="38" t="s">
        <v>16055</v>
      </c>
      <c r="E14036" s="38" t="s">
        <v>12754</v>
      </c>
      <c r="F14036" s="41">
        <v>27113200</v>
      </c>
      <c r="G14036" s="19" t="s">
        <v>12310</v>
      </c>
      <c r="H14036" s="41">
        <v>1</v>
      </c>
      <c r="I14036" s="41">
        <v>5</v>
      </c>
      <c r="J14036" s="41">
        <v>10</v>
      </c>
      <c r="K14036" s="44">
        <v>5</v>
      </c>
      <c r="L14036" s="20">
        <v>197540</v>
      </c>
      <c r="M14036" s="19" t="s">
        <v>11</v>
      </c>
      <c r="N14036" s="28" t="s">
        <v>15953</v>
      </c>
    </row>
    <row r="14037" spans="1:14" ht="45" x14ac:dyDescent="0.25">
      <c r="A14037" s="27" t="s">
        <v>12268</v>
      </c>
      <c r="B14037" s="19" t="s">
        <v>16745</v>
      </c>
      <c r="C14037" s="19" t="s">
        <v>16745</v>
      </c>
      <c r="D14037" s="38" t="s">
        <v>16055</v>
      </c>
      <c r="E14037" s="38" t="s">
        <v>12755</v>
      </c>
      <c r="F14037" s="41">
        <v>27113200</v>
      </c>
      <c r="G14037" s="19" t="s">
        <v>12310</v>
      </c>
      <c r="H14037" s="41">
        <v>1</v>
      </c>
      <c r="I14037" s="41">
        <v>5</v>
      </c>
      <c r="J14037" s="41">
        <v>10</v>
      </c>
      <c r="K14037" s="44">
        <v>5</v>
      </c>
      <c r="L14037" s="20">
        <v>197540</v>
      </c>
      <c r="M14037" s="19" t="s">
        <v>11</v>
      </c>
      <c r="N14037" s="28" t="s">
        <v>15953</v>
      </c>
    </row>
    <row r="14038" spans="1:14" ht="45" x14ac:dyDescent="0.25">
      <c r="A14038" s="27" t="s">
        <v>12268</v>
      </c>
      <c r="B14038" s="19" t="s">
        <v>16745</v>
      </c>
      <c r="C14038" s="19" t="s">
        <v>16745</v>
      </c>
      <c r="D14038" s="38" t="s">
        <v>16055</v>
      </c>
      <c r="E14038" s="38" t="s">
        <v>12756</v>
      </c>
      <c r="F14038" s="41">
        <v>27113200</v>
      </c>
      <c r="G14038" s="19" t="s">
        <v>12310</v>
      </c>
      <c r="H14038" s="41">
        <v>1</v>
      </c>
      <c r="I14038" s="41">
        <v>5</v>
      </c>
      <c r="J14038" s="41">
        <v>10</v>
      </c>
      <c r="K14038" s="44">
        <v>5</v>
      </c>
      <c r="L14038" s="20">
        <v>197540</v>
      </c>
      <c r="M14038" s="19" t="s">
        <v>11</v>
      </c>
      <c r="N14038" s="28" t="s">
        <v>15953</v>
      </c>
    </row>
    <row r="14039" spans="1:14" ht="45" x14ac:dyDescent="0.25">
      <c r="A14039" s="27" t="s">
        <v>12268</v>
      </c>
      <c r="B14039" s="19" t="s">
        <v>16745</v>
      </c>
      <c r="C14039" s="19" t="s">
        <v>16745</v>
      </c>
      <c r="D14039" s="38" t="s">
        <v>16055</v>
      </c>
      <c r="E14039" s="38" t="s">
        <v>12757</v>
      </c>
      <c r="F14039" s="41">
        <v>27113200</v>
      </c>
      <c r="G14039" s="19" t="s">
        <v>12310</v>
      </c>
      <c r="H14039" s="41">
        <v>1</v>
      </c>
      <c r="I14039" s="41">
        <v>5</v>
      </c>
      <c r="J14039" s="41">
        <v>10</v>
      </c>
      <c r="K14039" s="44">
        <v>5</v>
      </c>
      <c r="L14039" s="20">
        <v>197540</v>
      </c>
      <c r="M14039" s="19" t="s">
        <v>11</v>
      </c>
      <c r="N14039" s="28" t="s">
        <v>15953</v>
      </c>
    </row>
    <row r="14040" spans="1:14" ht="45" x14ac:dyDescent="0.25">
      <c r="A14040" s="27" t="s">
        <v>12268</v>
      </c>
      <c r="B14040" s="19" t="s">
        <v>16745</v>
      </c>
      <c r="C14040" s="19" t="s">
        <v>16745</v>
      </c>
      <c r="D14040" s="38" t="s">
        <v>16055</v>
      </c>
      <c r="E14040" s="38" t="s">
        <v>12758</v>
      </c>
      <c r="F14040" s="41">
        <v>27113200</v>
      </c>
      <c r="G14040" s="19" t="s">
        <v>12310</v>
      </c>
      <c r="H14040" s="41">
        <v>1</v>
      </c>
      <c r="I14040" s="41">
        <v>5</v>
      </c>
      <c r="J14040" s="41">
        <v>10</v>
      </c>
      <c r="K14040" s="44">
        <v>5</v>
      </c>
      <c r="L14040" s="20">
        <v>197540</v>
      </c>
      <c r="M14040" s="19" t="s">
        <v>11</v>
      </c>
      <c r="N14040" s="28" t="s">
        <v>15953</v>
      </c>
    </row>
    <row r="14041" spans="1:14" ht="45" x14ac:dyDescent="0.25">
      <c r="A14041" s="27" t="s">
        <v>12268</v>
      </c>
      <c r="B14041" s="19" t="s">
        <v>16745</v>
      </c>
      <c r="C14041" s="19" t="s">
        <v>16745</v>
      </c>
      <c r="D14041" s="38" t="s">
        <v>16055</v>
      </c>
      <c r="E14041" s="38" t="s">
        <v>12759</v>
      </c>
      <c r="F14041" s="41">
        <v>27113200</v>
      </c>
      <c r="G14041" s="19" t="s">
        <v>12310</v>
      </c>
      <c r="H14041" s="41">
        <v>1</v>
      </c>
      <c r="I14041" s="41">
        <v>5</v>
      </c>
      <c r="J14041" s="41">
        <v>10</v>
      </c>
      <c r="K14041" s="44">
        <v>5</v>
      </c>
      <c r="L14041" s="20">
        <v>197540</v>
      </c>
      <c r="M14041" s="19" t="s">
        <v>11</v>
      </c>
      <c r="N14041" s="28" t="s">
        <v>15953</v>
      </c>
    </row>
    <row r="14042" spans="1:14" ht="45" x14ac:dyDescent="0.25">
      <c r="A14042" s="27" t="s">
        <v>12268</v>
      </c>
      <c r="B14042" s="19" t="s">
        <v>16745</v>
      </c>
      <c r="C14042" s="19" t="s">
        <v>16745</v>
      </c>
      <c r="D14042" s="38" t="s">
        <v>16055</v>
      </c>
      <c r="E14042" s="38" t="s">
        <v>12760</v>
      </c>
      <c r="F14042" s="41">
        <v>27113200</v>
      </c>
      <c r="G14042" s="19" t="s">
        <v>12310</v>
      </c>
      <c r="H14042" s="41">
        <v>1</v>
      </c>
      <c r="I14042" s="41">
        <v>5</v>
      </c>
      <c r="J14042" s="41">
        <v>10</v>
      </c>
      <c r="K14042" s="44">
        <v>17</v>
      </c>
      <c r="L14042" s="20">
        <v>671636</v>
      </c>
      <c r="M14042" s="19" t="s">
        <v>11</v>
      </c>
      <c r="N14042" s="28" t="s">
        <v>15953</v>
      </c>
    </row>
    <row r="14043" spans="1:14" ht="45" x14ac:dyDescent="0.25">
      <c r="A14043" s="27" t="s">
        <v>12268</v>
      </c>
      <c r="B14043" s="19" t="s">
        <v>16745</v>
      </c>
      <c r="C14043" s="19" t="s">
        <v>16745</v>
      </c>
      <c r="D14043" s="38" t="s">
        <v>16055</v>
      </c>
      <c r="E14043" s="38" t="s">
        <v>12761</v>
      </c>
      <c r="F14043" s="41">
        <v>27113200</v>
      </c>
      <c r="G14043" s="19" t="s">
        <v>12310</v>
      </c>
      <c r="H14043" s="41">
        <v>1</v>
      </c>
      <c r="I14043" s="41">
        <v>5</v>
      </c>
      <c r="J14043" s="41">
        <v>10</v>
      </c>
      <c r="K14043" s="44">
        <v>5</v>
      </c>
      <c r="L14043" s="20">
        <v>197540</v>
      </c>
      <c r="M14043" s="19" t="s">
        <v>11</v>
      </c>
      <c r="N14043" s="28" t="s">
        <v>15953</v>
      </c>
    </row>
    <row r="14044" spans="1:14" ht="45" x14ac:dyDescent="0.25">
      <c r="A14044" s="27" t="s">
        <v>12268</v>
      </c>
      <c r="B14044" s="19" t="s">
        <v>16745</v>
      </c>
      <c r="C14044" s="19" t="s">
        <v>16745</v>
      </c>
      <c r="D14044" s="38" t="s">
        <v>16055</v>
      </c>
      <c r="E14044" s="38" t="s">
        <v>12762</v>
      </c>
      <c r="F14044" s="41">
        <v>27113200</v>
      </c>
      <c r="G14044" s="19" t="s">
        <v>12310</v>
      </c>
      <c r="H14044" s="41">
        <v>1</v>
      </c>
      <c r="I14044" s="41">
        <v>5</v>
      </c>
      <c r="J14044" s="41">
        <v>10</v>
      </c>
      <c r="K14044" s="44">
        <v>5</v>
      </c>
      <c r="L14044" s="20">
        <v>197540</v>
      </c>
      <c r="M14044" s="19" t="s">
        <v>11</v>
      </c>
      <c r="N14044" s="28" t="s">
        <v>15953</v>
      </c>
    </row>
    <row r="14045" spans="1:14" ht="45" x14ac:dyDescent="0.25">
      <c r="A14045" s="27" t="s">
        <v>12268</v>
      </c>
      <c r="B14045" s="19" t="s">
        <v>16745</v>
      </c>
      <c r="C14045" s="19" t="s">
        <v>16745</v>
      </c>
      <c r="D14045" s="38" t="s">
        <v>16055</v>
      </c>
      <c r="E14045" s="38" t="s">
        <v>12763</v>
      </c>
      <c r="F14045" s="41">
        <v>31162200</v>
      </c>
      <c r="G14045" s="19" t="s">
        <v>12310</v>
      </c>
      <c r="H14045" s="41">
        <v>1</v>
      </c>
      <c r="I14045" s="41">
        <v>5</v>
      </c>
      <c r="J14045" s="41">
        <v>10</v>
      </c>
      <c r="K14045" s="44">
        <v>1</v>
      </c>
      <c r="L14045" s="20">
        <v>214200</v>
      </c>
      <c r="M14045" s="19" t="s">
        <v>11</v>
      </c>
      <c r="N14045" s="28" t="s">
        <v>15953</v>
      </c>
    </row>
    <row r="14046" spans="1:14" ht="45" x14ac:dyDescent="0.25">
      <c r="A14046" s="27" t="s">
        <v>12268</v>
      </c>
      <c r="B14046" s="19" t="s">
        <v>16745</v>
      </c>
      <c r="C14046" s="19" t="s">
        <v>16745</v>
      </c>
      <c r="D14046" s="38" t="s">
        <v>16055</v>
      </c>
      <c r="E14046" s="38" t="s">
        <v>12764</v>
      </c>
      <c r="F14046" s="41">
        <v>31162200</v>
      </c>
      <c r="G14046" s="19" t="s">
        <v>12310</v>
      </c>
      <c r="H14046" s="41">
        <v>1</v>
      </c>
      <c r="I14046" s="41">
        <v>5</v>
      </c>
      <c r="J14046" s="41">
        <v>10</v>
      </c>
      <c r="K14046" s="44">
        <v>2</v>
      </c>
      <c r="L14046" s="20">
        <v>565250</v>
      </c>
      <c r="M14046" s="19" t="s">
        <v>11</v>
      </c>
      <c r="N14046" s="28" t="s">
        <v>15953</v>
      </c>
    </row>
    <row r="14047" spans="1:14" ht="45" x14ac:dyDescent="0.25">
      <c r="A14047" s="27" t="s">
        <v>12268</v>
      </c>
      <c r="B14047" s="19" t="s">
        <v>16745</v>
      </c>
      <c r="C14047" s="19" t="s">
        <v>16745</v>
      </c>
      <c r="D14047" s="38" t="s">
        <v>16055</v>
      </c>
      <c r="E14047" s="38" t="s">
        <v>12765</v>
      </c>
      <c r="F14047" s="41">
        <v>31162200</v>
      </c>
      <c r="G14047" s="19" t="s">
        <v>12310</v>
      </c>
      <c r="H14047" s="41">
        <v>1</v>
      </c>
      <c r="I14047" s="41">
        <v>5</v>
      </c>
      <c r="J14047" s="41">
        <v>10</v>
      </c>
      <c r="K14047" s="44">
        <v>2</v>
      </c>
      <c r="L14047" s="20">
        <v>565250</v>
      </c>
      <c r="M14047" s="19" t="s">
        <v>11</v>
      </c>
      <c r="N14047" s="28" t="s">
        <v>15953</v>
      </c>
    </row>
    <row r="14048" spans="1:14" ht="45" x14ac:dyDescent="0.25">
      <c r="A14048" s="27" t="s">
        <v>12268</v>
      </c>
      <c r="B14048" s="19" t="s">
        <v>16745</v>
      </c>
      <c r="C14048" s="19" t="s">
        <v>16745</v>
      </c>
      <c r="D14048" s="38" t="s">
        <v>16055</v>
      </c>
      <c r="E14048" s="38" t="s">
        <v>12766</v>
      </c>
      <c r="F14048" s="41">
        <v>27111500</v>
      </c>
      <c r="G14048" s="19" t="s">
        <v>12310</v>
      </c>
      <c r="H14048" s="41">
        <v>1</v>
      </c>
      <c r="I14048" s="41">
        <v>5</v>
      </c>
      <c r="J14048" s="41">
        <v>10</v>
      </c>
      <c r="K14048" s="44">
        <v>1</v>
      </c>
      <c r="L14048" s="20">
        <v>141253</v>
      </c>
      <c r="M14048" s="19" t="s">
        <v>11</v>
      </c>
      <c r="N14048" s="28" t="s">
        <v>15953</v>
      </c>
    </row>
    <row r="14049" spans="1:14" ht="45" x14ac:dyDescent="0.25">
      <c r="A14049" s="27" t="s">
        <v>12268</v>
      </c>
      <c r="B14049" s="19" t="s">
        <v>16745</v>
      </c>
      <c r="C14049" s="19" t="s">
        <v>16745</v>
      </c>
      <c r="D14049" s="38" t="s">
        <v>16055</v>
      </c>
      <c r="E14049" s="38" t="s">
        <v>12766</v>
      </c>
      <c r="F14049" s="41">
        <v>27111500</v>
      </c>
      <c r="G14049" s="19" t="s">
        <v>12310</v>
      </c>
      <c r="H14049" s="41">
        <v>1</v>
      </c>
      <c r="I14049" s="41">
        <v>5</v>
      </c>
      <c r="J14049" s="41">
        <v>10</v>
      </c>
      <c r="K14049" s="44">
        <v>1</v>
      </c>
      <c r="L14049" s="20">
        <v>130235.16</v>
      </c>
      <c r="M14049" s="19" t="s">
        <v>11</v>
      </c>
      <c r="N14049" s="28" t="s">
        <v>15953</v>
      </c>
    </row>
    <row r="14050" spans="1:14" ht="30" x14ac:dyDescent="0.25">
      <c r="A14050" s="27" t="s">
        <v>12268</v>
      </c>
      <c r="B14050" s="19" t="s">
        <v>17061</v>
      </c>
      <c r="C14050" s="19" t="s">
        <v>16940</v>
      </c>
      <c r="D14050" s="38" t="s">
        <v>16252</v>
      </c>
      <c r="E14050" s="38" t="s">
        <v>12767</v>
      </c>
      <c r="F14050" s="41" t="s">
        <v>12768</v>
      </c>
      <c r="G14050" s="19" t="s">
        <v>471</v>
      </c>
      <c r="H14050" s="41">
        <v>1</v>
      </c>
      <c r="I14050" s="41">
        <v>5</v>
      </c>
      <c r="J14050" s="41">
        <v>10</v>
      </c>
      <c r="K14050" s="44">
        <v>1</v>
      </c>
      <c r="L14050" s="20">
        <v>3454399.83</v>
      </c>
      <c r="M14050" s="19" t="s">
        <v>11</v>
      </c>
      <c r="N14050" s="28" t="s">
        <v>15953</v>
      </c>
    </row>
    <row r="14051" spans="1:14" ht="30" x14ac:dyDescent="0.25">
      <c r="A14051" s="27" t="s">
        <v>12268</v>
      </c>
      <c r="B14051" s="19" t="s">
        <v>17061</v>
      </c>
      <c r="C14051" s="19" t="s">
        <v>16940</v>
      </c>
      <c r="D14051" s="38" t="s">
        <v>16252</v>
      </c>
      <c r="E14051" s="38" t="s">
        <v>12769</v>
      </c>
      <c r="F14051" s="41" t="s">
        <v>12768</v>
      </c>
      <c r="G14051" s="19" t="s">
        <v>471</v>
      </c>
      <c r="H14051" s="41">
        <v>1</v>
      </c>
      <c r="I14051" s="41">
        <v>5</v>
      </c>
      <c r="J14051" s="41">
        <v>10</v>
      </c>
      <c r="K14051" s="44">
        <v>2</v>
      </c>
      <c r="L14051" s="20">
        <v>5863615.5199999996</v>
      </c>
      <c r="M14051" s="19" t="s">
        <v>11</v>
      </c>
      <c r="N14051" s="28" t="s">
        <v>15953</v>
      </c>
    </row>
    <row r="14052" spans="1:14" ht="30" x14ac:dyDescent="0.25">
      <c r="A14052" s="27" t="s">
        <v>12268</v>
      </c>
      <c r="B14052" s="19" t="s">
        <v>17061</v>
      </c>
      <c r="C14052" s="19" t="s">
        <v>16940</v>
      </c>
      <c r="D14052" s="38" t="s">
        <v>16252</v>
      </c>
      <c r="E14052" s="38" t="s">
        <v>12770</v>
      </c>
      <c r="F14052" s="41" t="s">
        <v>12768</v>
      </c>
      <c r="G14052" s="19" t="s">
        <v>471</v>
      </c>
      <c r="H14052" s="41">
        <v>1</v>
      </c>
      <c r="I14052" s="41">
        <v>5</v>
      </c>
      <c r="J14052" s="41">
        <v>10</v>
      </c>
      <c r="K14052" s="44">
        <v>1</v>
      </c>
      <c r="L14052" s="20">
        <v>8051629.25</v>
      </c>
      <c r="M14052" s="19" t="s">
        <v>11</v>
      </c>
      <c r="N14052" s="28" t="s">
        <v>15953</v>
      </c>
    </row>
    <row r="14053" spans="1:14" ht="45" x14ac:dyDescent="0.25">
      <c r="A14053" s="27" t="s">
        <v>12268</v>
      </c>
      <c r="B14053" s="19" t="s">
        <v>17061</v>
      </c>
      <c r="C14053" s="19" t="s">
        <v>16940</v>
      </c>
      <c r="D14053" s="38" t="s">
        <v>16252</v>
      </c>
      <c r="E14053" s="38" t="s">
        <v>12771</v>
      </c>
      <c r="F14053" s="41" t="s">
        <v>12768</v>
      </c>
      <c r="G14053" s="19" t="s">
        <v>471</v>
      </c>
      <c r="H14053" s="41">
        <v>1</v>
      </c>
      <c r="I14053" s="41">
        <v>5</v>
      </c>
      <c r="J14053" s="41">
        <v>10</v>
      </c>
      <c r="K14053" s="44">
        <v>2</v>
      </c>
      <c r="L14053" s="20">
        <v>1191523.2</v>
      </c>
      <c r="M14053" s="19" t="s">
        <v>11</v>
      </c>
      <c r="N14053" s="28" t="s">
        <v>15953</v>
      </c>
    </row>
    <row r="14054" spans="1:14" ht="30" x14ac:dyDescent="0.25">
      <c r="A14054" s="27" t="s">
        <v>12268</v>
      </c>
      <c r="B14054" s="19" t="s">
        <v>17061</v>
      </c>
      <c r="C14054" s="19" t="s">
        <v>16940</v>
      </c>
      <c r="D14054" s="38" t="s">
        <v>16252</v>
      </c>
      <c r="E14054" s="38" t="s">
        <v>12772</v>
      </c>
      <c r="F14054" s="41" t="s">
        <v>12768</v>
      </c>
      <c r="G14054" s="19" t="s">
        <v>471</v>
      </c>
      <c r="H14054" s="41">
        <v>1</v>
      </c>
      <c r="I14054" s="41">
        <v>5</v>
      </c>
      <c r="J14054" s="41">
        <v>10</v>
      </c>
      <c r="K14054" s="44">
        <v>1</v>
      </c>
      <c r="L14054" s="20">
        <v>1967786.38</v>
      </c>
      <c r="M14054" s="19" t="s">
        <v>11</v>
      </c>
      <c r="N14054" s="28" t="s">
        <v>15953</v>
      </c>
    </row>
    <row r="14055" spans="1:14" ht="45" x14ac:dyDescent="0.25">
      <c r="A14055" s="27" t="s">
        <v>12268</v>
      </c>
      <c r="B14055" s="19" t="s">
        <v>17063</v>
      </c>
      <c r="C14055" s="19" t="s">
        <v>16866</v>
      </c>
      <c r="D14055" s="38" t="s">
        <v>16176</v>
      </c>
      <c r="E14055" s="38" t="s">
        <v>12773</v>
      </c>
      <c r="F14055" s="41">
        <v>39121303</v>
      </c>
      <c r="G14055" s="19" t="s">
        <v>614</v>
      </c>
      <c r="H14055" s="41">
        <v>1</v>
      </c>
      <c r="I14055" s="41">
        <v>5</v>
      </c>
      <c r="J14055" s="41">
        <v>10</v>
      </c>
      <c r="K14055" s="44">
        <v>50</v>
      </c>
      <c r="L14055" s="20">
        <v>402963.29</v>
      </c>
      <c r="M14055" s="19" t="s">
        <v>11</v>
      </c>
      <c r="N14055" s="28" t="s">
        <v>15953</v>
      </c>
    </row>
    <row r="14056" spans="1:14" ht="45" x14ac:dyDescent="0.25">
      <c r="A14056" s="27" t="s">
        <v>12268</v>
      </c>
      <c r="B14056" s="19" t="s">
        <v>17063</v>
      </c>
      <c r="C14056" s="19" t="s">
        <v>16866</v>
      </c>
      <c r="D14056" s="38" t="s">
        <v>16176</v>
      </c>
      <c r="E14056" s="38" t="s">
        <v>16556</v>
      </c>
      <c r="F14056" s="41">
        <v>39121640</v>
      </c>
      <c r="G14056" s="19" t="s">
        <v>614</v>
      </c>
      <c r="H14056" s="41">
        <v>1</v>
      </c>
      <c r="I14056" s="41">
        <v>5</v>
      </c>
      <c r="J14056" s="41">
        <v>10</v>
      </c>
      <c r="K14056" s="44">
        <v>10</v>
      </c>
      <c r="L14056" s="20">
        <v>477453.62</v>
      </c>
      <c r="M14056" s="19" t="s">
        <v>11</v>
      </c>
      <c r="N14056" s="28" t="s">
        <v>15953</v>
      </c>
    </row>
    <row r="14057" spans="1:14" ht="60" x14ac:dyDescent="0.25">
      <c r="A14057" s="27" t="s">
        <v>12268</v>
      </c>
      <c r="B14057" s="19" t="s">
        <v>17063</v>
      </c>
      <c r="C14057" s="19" t="s">
        <v>16866</v>
      </c>
      <c r="D14057" s="38" t="s">
        <v>16176</v>
      </c>
      <c r="E14057" s="38" t="s">
        <v>12774</v>
      </c>
      <c r="F14057" s="41">
        <v>39121640</v>
      </c>
      <c r="G14057" s="19" t="s">
        <v>614</v>
      </c>
      <c r="H14057" s="41">
        <v>1</v>
      </c>
      <c r="I14057" s="41">
        <v>5</v>
      </c>
      <c r="J14057" s="41">
        <v>10</v>
      </c>
      <c r="K14057" s="44">
        <v>4</v>
      </c>
      <c r="L14057" s="20">
        <v>1092248.0900000001</v>
      </c>
      <c r="M14057" s="19" t="s">
        <v>11</v>
      </c>
      <c r="N14057" s="28" t="s">
        <v>15953</v>
      </c>
    </row>
    <row r="14058" spans="1:14" ht="45" x14ac:dyDescent="0.25">
      <c r="A14058" s="27" t="s">
        <v>12268</v>
      </c>
      <c r="B14058" s="19" t="s">
        <v>17063</v>
      </c>
      <c r="C14058" s="19" t="s">
        <v>16866</v>
      </c>
      <c r="D14058" s="38" t="s">
        <v>16176</v>
      </c>
      <c r="E14058" s="38" t="s">
        <v>12775</v>
      </c>
      <c r="F14058" s="41">
        <v>39121640</v>
      </c>
      <c r="G14058" s="19" t="s">
        <v>614</v>
      </c>
      <c r="H14058" s="41">
        <v>1</v>
      </c>
      <c r="I14058" s="41">
        <v>5</v>
      </c>
      <c r="J14058" s="41">
        <v>10</v>
      </c>
      <c r="K14058" s="44">
        <v>2</v>
      </c>
      <c r="L14058" s="20">
        <v>2288066.06</v>
      </c>
      <c r="M14058" s="19" t="s">
        <v>15965</v>
      </c>
      <c r="N14058" s="28" t="s">
        <v>15953</v>
      </c>
    </row>
    <row r="14059" spans="1:14" ht="45" x14ac:dyDescent="0.25">
      <c r="A14059" s="27" t="s">
        <v>12268</v>
      </c>
      <c r="B14059" s="19" t="s">
        <v>17063</v>
      </c>
      <c r="C14059" s="19" t="s">
        <v>16866</v>
      </c>
      <c r="D14059" s="38" t="s">
        <v>16176</v>
      </c>
      <c r="E14059" s="38" t="s">
        <v>12776</v>
      </c>
      <c r="F14059" s="41">
        <v>39121303</v>
      </c>
      <c r="G14059" s="19" t="s">
        <v>614</v>
      </c>
      <c r="H14059" s="41">
        <v>1</v>
      </c>
      <c r="I14059" s="41">
        <v>5</v>
      </c>
      <c r="J14059" s="41">
        <v>10</v>
      </c>
      <c r="K14059" s="44">
        <v>30</v>
      </c>
      <c r="L14059" s="20">
        <v>310543.57</v>
      </c>
      <c r="M14059" s="19" t="s">
        <v>11</v>
      </c>
      <c r="N14059" s="28" t="s">
        <v>15953</v>
      </c>
    </row>
    <row r="14060" spans="1:14" ht="90" x14ac:dyDescent="0.25">
      <c r="A14060" s="27" t="s">
        <v>12268</v>
      </c>
      <c r="B14060" s="19" t="s">
        <v>17063</v>
      </c>
      <c r="C14060" s="19" t="s">
        <v>16866</v>
      </c>
      <c r="D14060" s="38" t="s">
        <v>16176</v>
      </c>
      <c r="E14060" s="38" t="s">
        <v>12777</v>
      </c>
      <c r="F14060" s="41">
        <v>39121303</v>
      </c>
      <c r="G14060" s="19" t="s">
        <v>614</v>
      </c>
      <c r="H14060" s="41">
        <v>1</v>
      </c>
      <c r="I14060" s="41">
        <v>5</v>
      </c>
      <c r="J14060" s="41">
        <v>10</v>
      </c>
      <c r="K14060" s="44">
        <v>1</v>
      </c>
      <c r="L14060" s="20">
        <v>226205.29</v>
      </c>
      <c r="M14060" s="19" t="s">
        <v>11</v>
      </c>
      <c r="N14060" s="28" t="s">
        <v>15953</v>
      </c>
    </row>
    <row r="14061" spans="1:14" ht="45" x14ac:dyDescent="0.25">
      <c r="A14061" s="27" t="s">
        <v>12268</v>
      </c>
      <c r="B14061" s="19" t="s">
        <v>17063</v>
      </c>
      <c r="C14061" s="19" t="s">
        <v>16866</v>
      </c>
      <c r="D14061" s="38" t="s">
        <v>16176</v>
      </c>
      <c r="E14061" s="38" t="s">
        <v>12778</v>
      </c>
      <c r="F14061" s="41">
        <v>39121303</v>
      </c>
      <c r="G14061" s="19" t="s">
        <v>614</v>
      </c>
      <c r="H14061" s="41">
        <v>1</v>
      </c>
      <c r="I14061" s="41">
        <v>5</v>
      </c>
      <c r="J14061" s="41">
        <v>10</v>
      </c>
      <c r="K14061" s="44">
        <v>20</v>
      </c>
      <c r="L14061" s="20">
        <v>47736.91</v>
      </c>
      <c r="M14061" s="19" t="s">
        <v>11</v>
      </c>
      <c r="N14061" s="28" t="s">
        <v>15953</v>
      </c>
    </row>
    <row r="14062" spans="1:14" ht="45" x14ac:dyDescent="0.25">
      <c r="A14062" s="27" t="s">
        <v>12268</v>
      </c>
      <c r="B14062" s="19" t="s">
        <v>17063</v>
      </c>
      <c r="C14062" s="19" t="s">
        <v>16866</v>
      </c>
      <c r="D14062" s="38" t="s">
        <v>16176</v>
      </c>
      <c r="E14062" s="38" t="s">
        <v>12779</v>
      </c>
      <c r="F14062" s="41">
        <v>39121303</v>
      </c>
      <c r="G14062" s="19" t="s">
        <v>614</v>
      </c>
      <c r="H14062" s="41">
        <v>1</v>
      </c>
      <c r="I14062" s="41">
        <v>5</v>
      </c>
      <c r="J14062" s="41">
        <v>10</v>
      </c>
      <c r="K14062" s="44">
        <v>20</v>
      </c>
      <c r="L14062" s="20">
        <v>809759.37999999989</v>
      </c>
      <c r="M14062" s="19" t="s">
        <v>11</v>
      </c>
      <c r="N14062" s="28" t="s">
        <v>15953</v>
      </c>
    </row>
    <row r="14063" spans="1:14" ht="45" x14ac:dyDescent="0.25">
      <c r="A14063" s="27" t="s">
        <v>12268</v>
      </c>
      <c r="B14063" s="19" t="s">
        <v>17063</v>
      </c>
      <c r="C14063" s="19" t="s">
        <v>16866</v>
      </c>
      <c r="D14063" s="38" t="s">
        <v>16176</v>
      </c>
      <c r="E14063" s="38" t="s">
        <v>12780</v>
      </c>
      <c r="F14063" s="41">
        <v>39121633</v>
      </c>
      <c r="G14063" s="19" t="s">
        <v>614</v>
      </c>
      <c r="H14063" s="41">
        <v>1</v>
      </c>
      <c r="I14063" s="41">
        <v>5</v>
      </c>
      <c r="J14063" s="41">
        <v>10</v>
      </c>
      <c r="K14063" s="44">
        <v>50</v>
      </c>
      <c r="L14063" s="20">
        <v>286459.87</v>
      </c>
      <c r="M14063" s="19" t="s">
        <v>11</v>
      </c>
      <c r="N14063" s="28" t="s">
        <v>15953</v>
      </c>
    </row>
    <row r="14064" spans="1:14" ht="45" x14ac:dyDescent="0.25">
      <c r="A14064" s="27" t="s">
        <v>12268</v>
      </c>
      <c r="B14064" s="19" t="s">
        <v>17063</v>
      </c>
      <c r="C14064" s="19" t="s">
        <v>16866</v>
      </c>
      <c r="D14064" s="38" t="s">
        <v>16176</v>
      </c>
      <c r="E14064" s="38" t="s">
        <v>12781</v>
      </c>
      <c r="F14064" s="41">
        <v>39121303</v>
      </c>
      <c r="G14064" s="19" t="s">
        <v>614</v>
      </c>
      <c r="H14064" s="41">
        <v>1</v>
      </c>
      <c r="I14064" s="41">
        <v>5</v>
      </c>
      <c r="J14064" s="41">
        <v>10</v>
      </c>
      <c r="K14064" s="44">
        <v>12</v>
      </c>
      <c r="L14064" s="20">
        <v>4847256.22</v>
      </c>
      <c r="M14064" s="19" t="s">
        <v>11</v>
      </c>
      <c r="N14064" s="28" t="s">
        <v>15953</v>
      </c>
    </row>
    <row r="14065" spans="1:14" ht="90" x14ac:dyDescent="0.25">
      <c r="A14065" s="27" t="s">
        <v>12268</v>
      </c>
      <c r="B14065" s="19" t="s">
        <v>17063</v>
      </c>
      <c r="C14065" s="19" t="s">
        <v>16866</v>
      </c>
      <c r="D14065" s="38" t="s">
        <v>16176</v>
      </c>
      <c r="E14065" s="38" t="s">
        <v>12782</v>
      </c>
      <c r="F14065" s="41">
        <v>39111611</v>
      </c>
      <c r="G14065" s="19" t="s">
        <v>614</v>
      </c>
      <c r="H14065" s="41">
        <v>1</v>
      </c>
      <c r="I14065" s="41">
        <v>5</v>
      </c>
      <c r="J14065" s="41">
        <v>10</v>
      </c>
      <c r="K14065" s="44">
        <v>1</v>
      </c>
      <c r="L14065" s="20">
        <v>1131026</v>
      </c>
      <c r="M14065" s="19" t="s">
        <v>11</v>
      </c>
      <c r="N14065" s="28" t="s">
        <v>15953</v>
      </c>
    </row>
    <row r="14066" spans="1:14" ht="45" x14ac:dyDescent="0.25">
      <c r="A14066" s="27" t="s">
        <v>12268</v>
      </c>
      <c r="B14066" s="19" t="s">
        <v>17063</v>
      </c>
      <c r="C14066" s="19" t="s">
        <v>16866</v>
      </c>
      <c r="D14066" s="38" t="s">
        <v>16176</v>
      </c>
      <c r="E14066" s="38" t="s">
        <v>12783</v>
      </c>
      <c r="F14066" s="41">
        <v>39121633</v>
      </c>
      <c r="G14066" s="19" t="s">
        <v>614</v>
      </c>
      <c r="H14066" s="41">
        <v>1</v>
      </c>
      <c r="I14066" s="41">
        <v>5</v>
      </c>
      <c r="J14066" s="41">
        <v>10</v>
      </c>
      <c r="K14066" s="44">
        <v>70</v>
      </c>
      <c r="L14066" s="20">
        <v>1002636.47</v>
      </c>
      <c r="M14066" s="19" t="s">
        <v>11</v>
      </c>
      <c r="N14066" s="28" t="s">
        <v>15953</v>
      </c>
    </row>
    <row r="14067" spans="1:14" ht="45" x14ac:dyDescent="0.25">
      <c r="A14067" s="27" t="s">
        <v>12268</v>
      </c>
      <c r="B14067" s="19" t="s">
        <v>17063</v>
      </c>
      <c r="C14067" s="19" t="s">
        <v>16866</v>
      </c>
      <c r="D14067" s="38" t="s">
        <v>16176</v>
      </c>
      <c r="E14067" s="38" t="s">
        <v>12784</v>
      </c>
      <c r="F14067" s="41">
        <v>39101622</v>
      </c>
      <c r="G14067" s="19" t="s">
        <v>614</v>
      </c>
      <c r="H14067" s="41">
        <v>1</v>
      </c>
      <c r="I14067" s="41">
        <v>5</v>
      </c>
      <c r="J14067" s="41">
        <v>10</v>
      </c>
      <c r="K14067" s="44">
        <v>70</v>
      </c>
      <c r="L14067" s="20">
        <v>1002636.47</v>
      </c>
      <c r="M14067" s="19" t="s">
        <v>11</v>
      </c>
      <c r="N14067" s="28" t="s">
        <v>15953</v>
      </c>
    </row>
    <row r="14068" spans="1:14" ht="45" x14ac:dyDescent="0.25">
      <c r="A14068" s="27" t="s">
        <v>12268</v>
      </c>
      <c r="B14068" s="19" t="s">
        <v>17063</v>
      </c>
      <c r="C14068" s="19" t="s">
        <v>16866</v>
      </c>
      <c r="D14068" s="38" t="s">
        <v>16176</v>
      </c>
      <c r="E14068" s="38" t="s">
        <v>12785</v>
      </c>
      <c r="F14068" s="41">
        <v>39121633</v>
      </c>
      <c r="G14068" s="19" t="s">
        <v>614</v>
      </c>
      <c r="H14068" s="41">
        <v>1</v>
      </c>
      <c r="I14068" s="41">
        <v>5</v>
      </c>
      <c r="J14068" s="41">
        <v>10</v>
      </c>
      <c r="K14068" s="44">
        <v>70</v>
      </c>
      <c r="L14068" s="20">
        <v>1871609.59</v>
      </c>
      <c r="M14068" s="19" t="s">
        <v>11</v>
      </c>
      <c r="N14068" s="28" t="s">
        <v>15953</v>
      </c>
    </row>
    <row r="14069" spans="1:14" ht="45" x14ac:dyDescent="0.25">
      <c r="A14069" s="27" t="s">
        <v>12268</v>
      </c>
      <c r="B14069" s="19" t="s">
        <v>17063</v>
      </c>
      <c r="C14069" s="19" t="s">
        <v>16866</v>
      </c>
      <c r="D14069" s="38" t="s">
        <v>16176</v>
      </c>
      <c r="E14069" s="38" t="s">
        <v>12786</v>
      </c>
      <c r="F14069" s="41">
        <v>39101622</v>
      </c>
      <c r="G14069" s="19" t="s">
        <v>614</v>
      </c>
      <c r="H14069" s="41">
        <v>1</v>
      </c>
      <c r="I14069" s="41">
        <v>5</v>
      </c>
      <c r="J14069" s="41">
        <v>10</v>
      </c>
      <c r="K14069" s="44">
        <v>1</v>
      </c>
      <c r="L14069" s="20">
        <v>727088.15</v>
      </c>
      <c r="M14069" s="19" t="s">
        <v>11</v>
      </c>
      <c r="N14069" s="28" t="s">
        <v>15953</v>
      </c>
    </row>
    <row r="14070" spans="1:14" ht="45" x14ac:dyDescent="0.25">
      <c r="A14070" s="27" t="s">
        <v>12268</v>
      </c>
      <c r="B14070" s="19" t="s">
        <v>17063</v>
      </c>
      <c r="C14070" s="19" t="s">
        <v>16866</v>
      </c>
      <c r="D14070" s="38" t="s">
        <v>16176</v>
      </c>
      <c r="E14070" s="38" t="s">
        <v>12787</v>
      </c>
      <c r="F14070" s="41">
        <v>39101622</v>
      </c>
      <c r="G14070" s="19" t="s">
        <v>614</v>
      </c>
      <c r="H14070" s="41">
        <v>1</v>
      </c>
      <c r="I14070" s="41">
        <v>5</v>
      </c>
      <c r="J14070" s="41">
        <v>10</v>
      </c>
      <c r="K14070" s="44">
        <v>15</v>
      </c>
      <c r="L14070" s="20">
        <v>842567.93</v>
      </c>
      <c r="M14070" s="19" t="s">
        <v>11</v>
      </c>
      <c r="N14070" s="28" t="s">
        <v>15953</v>
      </c>
    </row>
    <row r="14071" spans="1:14" ht="45" x14ac:dyDescent="0.25">
      <c r="A14071" s="27" t="s">
        <v>12268</v>
      </c>
      <c r="B14071" s="19" t="s">
        <v>17063</v>
      </c>
      <c r="C14071" s="19" t="s">
        <v>16866</v>
      </c>
      <c r="D14071" s="38" t="s">
        <v>16176</v>
      </c>
      <c r="E14071" s="38" t="s">
        <v>12788</v>
      </c>
      <c r="F14071" s="41">
        <v>39101622</v>
      </c>
      <c r="G14071" s="19" t="s">
        <v>614</v>
      </c>
      <c r="H14071" s="41">
        <v>1</v>
      </c>
      <c r="I14071" s="41">
        <v>5</v>
      </c>
      <c r="J14071" s="41">
        <v>10</v>
      </c>
      <c r="K14071" s="44">
        <v>10</v>
      </c>
      <c r="L14071" s="20">
        <v>913296.96</v>
      </c>
      <c r="M14071" s="19" t="s">
        <v>11</v>
      </c>
      <c r="N14071" s="28" t="s">
        <v>15953</v>
      </c>
    </row>
    <row r="14072" spans="1:14" ht="45" x14ac:dyDescent="0.25">
      <c r="A14072" s="27" t="s">
        <v>12268</v>
      </c>
      <c r="B14072" s="19" t="s">
        <v>17063</v>
      </c>
      <c r="C14072" s="19" t="s">
        <v>16866</v>
      </c>
      <c r="D14072" s="38" t="s">
        <v>16176</v>
      </c>
      <c r="E14072" s="38" t="s">
        <v>12789</v>
      </c>
      <c r="F14072" s="41">
        <v>39101622</v>
      </c>
      <c r="G14072" s="19" t="s">
        <v>614</v>
      </c>
      <c r="H14072" s="41">
        <v>1</v>
      </c>
      <c r="I14072" s="41">
        <v>5</v>
      </c>
      <c r="J14072" s="41">
        <v>10</v>
      </c>
      <c r="K14072" s="44">
        <v>10</v>
      </c>
      <c r="L14072" s="20">
        <v>1001767.82</v>
      </c>
      <c r="M14072" s="19" t="s">
        <v>11</v>
      </c>
      <c r="N14072" s="28" t="s">
        <v>15953</v>
      </c>
    </row>
    <row r="14073" spans="1:14" ht="45" x14ac:dyDescent="0.25">
      <c r="A14073" s="27" t="s">
        <v>12268</v>
      </c>
      <c r="B14073" s="19" t="s">
        <v>17063</v>
      </c>
      <c r="C14073" s="19" t="s">
        <v>16866</v>
      </c>
      <c r="D14073" s="38" t="s">
        <v>16176</v>
      </c>
      <c r="E14073" s="38" t="s">
        <v>12790</v>
      </c>
      <c r="F14073" s="41">
        <v>39101622</v>
      </c>
      <c r="G14073" s="19" t="s">
        <v>614</v>
      </c>
      <c r="H14073" s="41">
        <v>1</v>
      </c>
      <c r="I14073" s="41">
        <v>5</v>
      </c>
      <c r="J14073" s="41">
        <v>10</v>
      </c>
      <c r="K14073" s="44">
        <v>15</v>
      </c>
      <c r="L14073" s="20">
        <v>457397.97</v>
      </c>
      <c r="M14073" s="19" t="s">
        <v>11</v>
      </c>
      <c r="N14073" s="28" t="s">
        <v>15953</v>
      </c>
    </row>
    <row r="14074" spans="1:14" ht="45" x14ac:dyDescent="0.25">
      <c r="A14074" s="27" t="s">
        <v>12268</v>
      </c>
      <c r="B14074" s="19" t="s">
        <v>17063</v>
      </c>
      <c r="C14074" s="19" t="s">
        <v>16866</v>
      </c>
      <c r="D14074" s="38" t="s">
        <v>16176</v>
      </c>
      <c r="E14074" s="38" t="s">
        <v>12791</v>
      </c>
      <c r="F14074" s="41">
        <v>39131709</v>
      </c>
      <c r="G14074" s="19" t="s">
        <v>614</v>
      </c>
      <c r="H14074" s="41">
        <v>1</v>
      </c>
      <c r="I14074" s="41">
        <v>5</v>
      </c>
      <c r="J14074" s="41">
        <v>10</v>
      </c>
      <c r="K14074" s="44">
        <v>4</v>
      </c>
      <c r="L14074" s="20">
        <v>14445.6</v>
      </c>
      <c r="M14074" s="19" t="s">
        <v>15964</v>
      </c>
      <c r="N14074" s="28" t="s">
        <v>15953</v>
      </c>
    </row>
    <row r="14075" spans="1:14" ht="45" x14ac:dyDescent="0.25">
      <c r="A14075" s="27" t="s">
        <v>12268</v>
      </c>
      <c r="B14075" s="19" t="s">
        <v>17063</v>
      </c>
      <c r="C14075" s="19" t="s">
        <v>16866</v>
      </c>
      <c r="D14075" s="38" t="s">
        <v>16176</v>
      </c>
      <c r="E14075" s="38" t="s">
        <v>12792</v>
      </c>
      <c r="F14075" s="41">
        <v>39121303</v>
      </c>
      <c r="G14075" s="19" t="s">
        <v>614</v>
      </c>
      <c r="H14075" s="41">
        <v>1</v>
      </c>
      <c r="I14075" s="41">
        <v>5</v>
      </c>
      <c r="J14075" s="41">
        <v>10</v>
      </c>
      <c r="K14075" s="44">
        <v>28</v>
      </c>
      <c r="L14075" s="20">
        <v>40099</v>
      </c>
      <c r="M14075" s="19" t="s">
        <v>11</v>
      </c>
      <c r="N14075" s="28" t="s">
        <v>15953</v>
      </c>
    </row>
    <row r="14076" spans="1:14" ht="45" x14ac:dyDescent="0.25">
      <c r="A14076" s="27" t="s">
        <v>12268</v>
      </c>
      <c r="B14076" s="19" t="s">
        <v>17063</v>
      </c>
      <c r="C14076" s="19" t="s">
        <v>16866</v>
      </c>
      <c r="D14076" s="38" t="s">
        <v>16176</v>
      </c>
      <c r="E14076" s="38" t="s">
        <v>12793</v>
      </c>
      <c r="F14076" s="41">
        <v>39121311</v>
      </c>
      <c r="G14076" s="19" t="s">
        <v>614</v>
      </c>
      <c r="H14076" s="41">
        <v>1</v>
      </c>
      <c r="I14076" s="41">
        <v>5</v>
      </c>
      <c r="J14076" s="41">
        <v>10</v>
      </c>
      <c r="K14076" s="44">
        <v>100</v>
      </c>
      <c r="L14076" s="20">
        <v>525182.84</v>
      </c>
      <c r="M14076" s="19" t="s">
        <v>11</v>
      </c>
      <c r="N14076" s="28" t="s">
        <v>15953</v>
      </c>
    </row>
    <row r="14077" spans="1:14" ht="90" x14ac:dyDescent="0.25">
      <c r="A14077" s="27" t="s">
        <v>12268</v>
      </c>
      <c r="B14077" s="19" t="s">
        <v>17063</v>
      </c>
      <c r="C14077" s="19" t="s">
        <v>16866</v>
      </c>
      <c r="D14077" s="38" t="s">
        <v>16176</v>
      </c>
      <c r="E14077" s="38" t="s">
        <v>12794</v>
      </c>
      <c r="F14077" s="41">
        <v>39121311</v>
      </c>
      <c r="G14077" s="19" t="s">
        <v>614</v>
      </c>
      <c r="H14077" s="41">
        <v>1</v>
      </c>
      <c r="I14077" s="41">
        <v>5</v>
      </c>
      <c r="J14077" s="41">
        <v>10</v>
      </c>
      <c r="K14077" s="44">
        <v>15</v>
      </c>
      <c r="L14077" s="20">
        <v>93098.5</v>
      </c>
      <c r="M14077" s="19" t="s">
        <v>11</v>
      </c>
      <c r="N14077" s="28" t="s">
        <v>15953</v>
      </c>
    </row>
    <row r="14078" spans="1:14" ht="45" x14ac:dyDescent="0.25">
      <c r="A14078" s="27" t="s">
        <v>12268</v>
      </c>
      <c r="B14078" s="19" t="s">
        <v>17063</v>
      </c>
      <c r="C14078" s="19" t="s">
        <v>16866</v>
      </c>
      <c r="D14078" s="38" t="s">
        <v>16176</v>
      </c>
      <c r="E14078" s="38" t="s">
        <v>12795</v>
      </c>
      <c r="F14078" s="41">
        <v>39131709</v>
      </c>
      <c r="G14078" s="19" t="s">
        <v>614</v>
      </c>
      <c r="H14078" s="41">
        <v>1</v>
      </c>
      <c r="I14078" s="41">
        <v>5</v>
      </c>
      <c r="J14078" s="41">
        <v>10</v>
      </c>
      <c r="K14078" s="44">
        <v>15</v>
      </c>
      <c r="L14078" s="20">
        <v>457397.97</v>
      </c>
      <c r="M14078" s="19" t="s">
        <v>11</v>
      </c>
      <c r="N14078" s="28" t="s">
        <v>15953</v>
      </c>
    </row>
    <row r="14079" spans="1:14" ht="45" x14ac:dyDescent="0.25">
      <c r="A14079" s="27" t="s">
        <v>12268</v>
      </c>
      <c r="B14079" s="19" t="s">
        <v>17063</v>
      </c>
      <c r="C14079" s="19" t="s">
        <v>16866</v>
      </c>
      <c r="D14079" s="38" t="s">
        <v>16176</v>
      </c>
      <c r="E14079" s="38" t="s">
        <v>12796</v>
      </c>
      <c r="F14079" s="41">
        <v>39121640</v>
      </c>
      <c r="G14079" s="19" t="s">
        <v>614</v>
      </c>
      <c r="H14079" s="41">
        <v>1</v>
      </c>
      <c r="I14079" s="41">
        <v>5</v>
      </c>
      <c r="J14079" s="41">
        <v>10</v>
      </c>
      <c r="K14079" s="44">
        <v>1</v>
      </c>
      <c r="L14079" s="20">
        <v>151896.39000000001</v>
      </c>
      <c r="M14079" s="19" t="s">
        <v>11</v>
      </c>
      <c r="N14079" s="28" t="s">
        <v>15953</v>
      </c>
    </row>
    <row r="14080" spans="1:14" ht="45" x14ac:dyDescent="0.25">
      <c r="A14080" s="27" t="s">
        <v>12268</v>
      </c>
      <c r="B14080" s="19" t="s">
        <v>17063</v>
      </c>
      <c r="C14080" s="19" t="s">
        <v>16866</v>
      </c>
      <c r="D14080" s="38" t="s">
        <v>16176</v>
      </c>
      <c r="E14080" s="38" t="s">
        <v>12797</v>
      </c>
      <c r="F14080" s="41">
        <v>39121303</v>
      </c>
      <c r="G14080" s="19" t="s">
        <v>614</v>
      </c>
      <c r="H14080" s="41">
        <v>1</v>
      </c>
      <c r="I14080" s="41">
        <v>5</v>
      </c>
      <c r="J14080" s="41">
        <v>10</v>
      </c>
      <c r="K14080" s="44">
        <v>18</v>
      </c>
      <c r="L14080" s="20">
        <v>319103.92</v>
      </c>
      <c r="M14080" s="19" t="s">
        <v>11</v>
      </c>
      <c r="N14080" s="28" t="s">
        <v>15953</v>
      </c>
    </row>
    <row r="14081" spans="1:14" ht="45" x14ac:dyDescent="0.25">
      <c r="A14081" s="27" t="s">
        <v>12268</v>
      </c>
      <c r="B14081" s="19" t="s">
        <v>17063</v>
      </c>
      <c r="C14081" s="19" t="s">
        <v>16866</v>
      </c>
      <c r="D14081" s="38" t="s">
        <v>16176</v>
      </c>
      <c r="E14081" s="38" t="s">
        <v>12798</v>
      </c>
      <c r="F14081" s="41">
        <v>39121303</v>
      </c>
      <c r="G14081" s="19" t="s">
        <v>614</v>
      </c>
      <c r="H14081" s="41">
        <v>1</v>
      </c>
      <c r="I14081" s="41">
        <v>5</v>
      </c>
      <c r="J14081" s="41">
        <v>10</v>
      </c>
      <c r="K14081" s="44">
        <v>25</v>
      </c>
      <c r="L14081" s="20">
        <v>47736.91</v>
      </c>
      <c r="M14081" s="19" t="s">
        <v>11</v>
      </c>
      <c r="N14081" s="28" t="s">
        <v>15953</v>
      </c>
    </row>
    <row r="14082" spans="1:14" ht="45" x14ac:dyDescent="0.25">
      <c r="A14082" s="27" t="s">
        <v>12268</v>
      </c>
      <c r="B14082" s="19" t="s">
        <v>17063</v>
      </c>
      <c r="C14082" s="19" t="s">
        <v>16866</v>
      </c>
      <c r="D14082" s="38" t="s">
        <v>16176</v>
      </c>
      <c r="E14082" s="38" t="s">
        <v>12799</v>
      </c>
      <c r="F14082" s="41">
        <v>26111704</v>
      </c>
      <c r="G14082" s="19" t="s">
        <v>12283</v>
      </c>
      <c r="H14082" s="41">
        <v>10</v>
      </c>
      <c r="I14082" s="41">
        <v>2</v>
      </c>
      <c r="J14082" s="41">
        <v>10</v>
      </c>
      <c r="K14082" s="44">
        <v>1</v>
      </c>
      <c r="L14082" s="20">
        <v>184331</v>
      </c>
      <c r="M14082" s="19" t="s">
        <v>11</v>
      </c>
      <c r="N14082" s="28" t="s">
        <v>15953</v>
      </c>
    </row>
    <row r="14083" spans="1:14" ht="45" x14ac:dyDescent="0.25">
      <c r="A14083" s="27" t="s">
        <v>12268</v>
      </c>
      <c r="B14083" s="19" t="s">
        <v>17063</v>
      </c>
      <c r="C14083" s="19" t="s">
        <v>16866</v>
      </c>
      <c r="D14083" s="38" t="s">
        <v>16176</v>
      </c>
      <c r="E14083" s="38" t="s">
        <v>12800</v>
      </c>
      <c r="F14083" s="41">
        <v>39122200</v>
      </c>
      <c r="G14083" s="19" t="s">
        <v>12283</v>
      </c>
      <c r="H14083" s="41">
        <v>10</v>
      </c>
      <c r="I14083" s="41">
        <v>2</v>
      </c>
      <c r="J14083" s="41">
        <v>10</v>
      </c>
      <c r="K14083" s="44">
        <v>2</v>
      </c>
      <c r="L14083" s="20">
        <v>292502</v>
      </c>
      <c r="M14083" s="19" t="s">
        <v>11</v>
      </c>
      <c r="N14083" s="28" t="s">
        <v>15953</v>
      </c>
    </row>
    <row r="14084" spans="1:14" ht="45" x14ac:dyDescent="0.25">
      <c r="A14084" s="27" t="s">
        <v>12268</v>
      </c>
      <c r="B14084" s="19" t="s">
        <v>17063</v>
      </c>
      <c r="C14084" s="19" t="s">
        <v>16866</v>
      </c>
      <c r="D14084" s="38" t="s">
        <v>16176</v>
      </c>
      <c r="E14084" s="38" t="s">
        <v>12801</v>
      </c>
      <c r="F14084" s="41">
        <v>39121400</v>
      </c>
      <c r="G14084" s="19" t="s">
        <v>12310</v>
      </c>
      <c r="H14084" s="41">
        <v>1</v>
      </c>
      <c r="I14084" s="41">
        <v>5</v>
      </c>
      <c r="J14084" s="41">
        <v>10</v>
      </c>
      <c r="K14084" s="44">
        <v>81</v>
      </c>
      <c r="L14084" s="20">
        <v>1445850</v>
      </c>
      <c r="M14084" s="19" t="s">
        <v>11</v>
      </c>
      <c r="N14084" s="28" t="s">
        <v>15953</v>
      </c>
    </row>
    <row r="14085" spans="1:14" ht="45" x14ac:dyDescent="0.25">
      <c r="A14085" s="27" t="s">
        <v>12268</v>
      </c>
      <c r="B14085" s="19" t="s">
        <v>17063</v>
      </c>
      <c r="C14085" s="19" t="s">
        <v>16866</v>
      </c>
      <c r="D14085" s="38" t="s">
        <v>16176</v>
      </c>
      <c r="E14085" s="38" t="s">
        <v>12802</v>
      </c>
      <c r="F14085" s="41">
        <v>39121400</v>
      </c>
      <c r="G14085" s="19" t="s">
        <v>12310</v>
      </c>
      <c r="H14085" s="41">
        <v>1</v>
      </c>
      <c r="I14085" s="41">
        <v>5</v>
      </c>
      <c r="J14085" s="41">
        <v>10</v>
      </c>
      <c r="K14085" s="44">
        <v>79</v>
      </c>
      <c r="L14085" s="20">
        <v>2228037</v>
      </c>
      <c r="M14085" s="19" t="s">
        <v>11</v>
      </c>
      <c r="N14085" s="28" t="s">
        <v>15953</v>
      </c>
    </row>
    <row r="14086" spans="1:14" ht="45" x14ac:dyDescent="0.25">
      <c r="A14086" s="27" t="s">
        <v>12268</v>
      </c>
      <c r="B14086" s="19" t="s">
        <v>17063</v>
      </c>
      <c r="C14086" s="19" t="s">
        <v>16866</v>
      </c>
      <c r="D14086" s="38" t="s">
        <v>16176</v>
      </c>
      <c r="E14086" s="38" t="s">
        <v>12803</v>
      </c>
      <c r="F14086" s="41">
        <v>39121400</v>
      </c>
      <c r="G14086" s="19" t="s">
        <v>12310</v>
      </c>
      <c r="H14086" s="41">
        <v>1</v>
      </c>
      <c r="I14086" s="41">
        <v>5</v>
      </c>
      <c r="J14086" s="41">
        <v>10</v>
      </c>
      <c r="K14086" s="44">
        <v>67</v>
      </c>
      <c r="L14086" s="20">
        <v>1889601</v>
      </c>
      <c r="M14086" s="19" t="s">
        <v>11</v>
      </c>
      <c r="N14086" s="28" t="s">
        <v>15953</v>
      </c>
    </row>
    <row r="14087" spans="1:14" ht="45" x14ac:dyDescent="0.25">
      <c r="A14087" s="27" t="s">
        <v>12268</v>
      </c>
      <c r="B14087" s="19" t="s">
        <v>17063</v>
      </c>
      <c r="C14087" s="19" t="s">
        <v>16866</v>
      </c>
      <c r="D14087" s="38" t="s">
        <v>16176</v>
      </c>
      <c r="E14087" s="38" t="s">
        <v>12802</v>
      </c>
      <c r="F14087" s="41">
        <v>39121400</v>
      </c>
      <c r="G14087" s="19" t="s">
        <v>12310</v>
      </c>
      <c r="H14087" s="41">
        <v>1</v>
      </c>
      <c r="I14087" s="41">
        <v>5</v>
      </c>
      <c r="J14087" s="41">
        <v>10</v>
      </c>
      <c r="K14087" s="44">
        <v>1</v>
      </c>
      <c r="L14087" s="20">
        <v>15577.75</v>
      </c>
      <c r="M14087" s="19" t="s">
        <v>11</v>
      </c>
      <c r="N14087" s="28" t="s">
        <v>15953</v>
      </c>
    </row>
    <row r="14088" spans="1:14" ht="30" x14ac:dyDescent="0.25">
      <c r="A14088" s="27" t="s">
        <v>12268</v>
      </c>
      <c r="B14088" s="19" t="s">
        <v>17063</v>
      </c>
      <c r="C14088" s="19" t="s">
        <v>16867</v>
      </c>
      <c r="D14088" s="38" t="s">
        <v>16177</v>
      </c>
      <c r="E14088" s="38" t="s">
        <v>12804</v>
      </c>
      <c r="F14088" s="41">
        <v>26121658</v>
      </c>
      <c r="G14088" s="19" t="s">
        <v>12310</v>
      </c>
      <c r="H14088" s="41">
        <v>1</v>
      </c>
      <c r="I14088" s="41">
        <v>5</v>
      </c>
      <c r="J14088" s="41">
        <v>10</v>
      </c>
      <c r="K14088" s="44">
        <v>97</v>
      </c>
      <c r="L14088" s="20">
        <v>1096585</v>
      </c>
      <c r="M14088" s="19" t="s">
        <v>15964</v>
      </c>
      <c r="N14088" s="28" t="s">
        <v>15953</v>
      </c>
    </row>
    <row r="14089" spans="1:14" ht="30" x14ac:dyDescent="0.25">
      <c r="A14089" s="27" t="s">
        <v>12268</v>
      </c>
      <c r="B14089" s="19" t="s">
        <v>17063</v>
      </c>
      <c r="C14089" s="19" t="s">
        <v>16867</v>
      </c>
      <c r="D14089" s="38" t="s">
        <v>16177</v>
      </c>
      <c r="E14089" s="38" t="s">
        <v>12805</v>
      </c>
      <c r="F14089" s="41">
        <v>26121658</v>
      </c>
      <c r="G14089" s="19" t="s">
        <v>12310</v>
      </c>
      <c r="H14089" s="41">
        <v>1</v>
      </c>
      <c r="I14089" s="41">
        <v>5</v>
      </c>
      <c r="J14089" s="41">
        <v>10</v>
      </c>
      <c r="K14089" s="44">
        <v>20</v>
      </c>
      <c r="L14089" s="20">
        <v>271320</v>
      </c>
      <c r="M14089" s="19" t="s">
        <v>15964</v>
      </c>
      <c r="N14089" s="28" t="s">
        <v>15953</v>
      </c>
    </row>
    <row r="14090" spans="1:14" ht="30" x14ac:dyDescent="0.25">
      <c r="A14090" s="27" t="s">
        <v>12268</v>
      </c>
      <c r="B14090" s="19" t="s">
        <v>17063</v>
      </c>
      <c r="C14090" s="19" t="s">
        <v>16867</v>
      </c>
      <c r="D14090" s="38" t="s">
        <v>16177</v>
      </c>
      <c r="E14090" s="38" t="s">
        <v>12806</v>
      </c>
      <c r="F14090" s="41">
        <v>26121658</v>
      </c>
      <c r="G14090" s="19" t="s">
        <v>12310</v>
      </c>
      <c r="H14090" s="41">
        <v>1</v>
      </c>
      <c r="I14090" s="41">
        <v>5</v>
      </c>
      <c r="J14090" s="41">
        <v>10</v>
      </c>
      <c r="K14090" s="44">
        <v>20</v>
      </c>
      <c r="L14090" s="20">
        <v>406980</v>
      </c>
      <c r="M14090" s="19" t="s">
        <v>15964</v>
      </c>
      <c r="N14090" s="28" t="s">
        <v>15953</v>
      </c>
    </row>
    <row r="14091" spans="1:14" ht="30" x14ac:dyDescent="0.25">
      <c r="A14091" s="27" t="s">
        <v>12268</v>
      </c>
      <c r="B14091" s="19" t="s">
        <v>17063</v>
      </c>
      <c r="C14091" s="19" t="s">
        <v>16867</v>
      </c>
      <c r="D14091" s="38" t="s">
        <v>16177</v>
      </c>
      <c r="E14091" s="38" t="s">
        <v>16557</v>
      </c>
      <c r="F14091" s="41">
        <v>26121658</v>
      </c>
      <c r="G14091" s="19" t="s">
        <v>12310</v>
      </c>
      <c r="H14091" s="41">
        <v>1</v>
      </c>
      <c r="I14091" s="41">
        <v>5</v>
      </c>
      <c r="J14091" s="41">
        <v>10</v>
      </c>
      <c r="K14091" s="44">
        <v>4</v>
      </c>
      <c r="L14091" s="20">
        <v>1428000</v>
      </c>
      <c r="M14091" s="19" t="s">
        <v>11</v>
      </c>
      <c r="N14091" s="28" t="s">
        <v>15953</v>
      </c>
    </row>
    <row r="14092" spans="1:14" ht="30" x14ac:dyDescent="0.25">
      <c r="A14092" s="27" t="s">
        <v>12268</v>
      </c>
      <c r="B14092" s="19" t="s">
        <v>17063</v>
      </c>
      <c r="C14092" s="19" t="s">
        <v>16867</v>
      </c>
      <c r="D14092" s="38" t="s">
        <v>16177</v>
      </c>
      <c r="E14092" s="38" t="s">
        <v>12807</v>
      </c>
      <c r="F14092" s="41">
        <v>26121700</v>
      </c>
      <c r="G14092" s="19" t="s">
        <v>12310</v>
      </c>
      <c r="H14092" s="41">
        <v>1</v>
      </c>
      <c r="I14092" s="41">
        <v>5</v>
      </c>
      <c r="J14092" s="41">
        <v>10</v>
      </c>
      <c r="K14092" s="44">
        <v>20</v>
      </c>
      <c r="L14092" s="20">
        <v>192780</v>
      </c>
      <c r="M14092" s="19" t="s">
        <v>11</v>
      </c>
      <c r="N14092" s="28" t="s">
        <v>15953</v>
      </c>
    </row>
    <row r="14093" spans="1:14" ht="30" x14ac:dyDescent="0.25">
      <c r="A14093" s="27" t="s">
        <v>12268</v>
      </c>
      <c r="B14093" s="19" t="s">
        <v>17063</v>
      </c>
      <c r="C14093" s="19" t="s">
        <v>16867</v>
      </c>
      <c r="D14093" s="38" t="s">
        <v>16177</v>
      </c>
      <c r="E14093" s="38" t="s">
        <v>12808</v>
      </c>
      <c r="F14093" s="41">
        <v>26121700</v>
      </c>
      <c r="G14093" s="19" t="s">
        <v>12310</v>
      </c>
      <c r="H14093" s="41">
        <v>1</v>
      </c>
      <c r="I14093" s="41">
        <v>5</v>
      </c>
      <c r="J14093" s="41">
        <v>10</v>
      </c>
      <c r="K14093" s="44">
        <v>20</v>
      </c>
      <c r="L14093" s="20">
        <v>111860</v>
      </c>
      <c r="M14093" s="19" t="s">
        <v>11</v>
      </c>
      <c r="N14093" s="28" t="s">
        <v>15953</v>
      </c>
    </row>
    <row r="14094" spans="1:14" ht="30" x14ac:dyDescent="0.25">
      <c r="A14094" s="27" t="s">
        <v>12268</v>
      </c>
      <c r="B14094" s="19" t="s">
        <v>17063</v>
      </c>
      <c r="C14094" s="19" t="s">
        <v>16867</v>
      </c>
      <c r="D14094" s="38" t="s">
        <v>16177</v>
      </c>
      <c r="E14094" s="38" t="s">
        <v>12809</v>
      </c>
      <c r="F14094" s="41">
        <v>26121700</v>
      </c>
      <c r="G14094" s="19" t="s">
        <v>12310</v>
      </c>
      <c r="H14094" s="41">
        <v>1</v>
      </c>
      <c r="I14094" s="41">
        <v>5</v>
      </c>
      <c r="J14094" s="41">
        <v>10</v>
      </c>
      <c r="K14094" s="44">
        <v>20</v>
      </c>
      <c r="L14094" s="20">
        <v>135660</v>
      </c>
      <c r="M14094" s="19" t="s">
        <v>11</v>
      </c>
      <c r="N14094" s="28" t="s">
        <v>15953</v>
      </c>
    </row>
    <row r="14095" spans="1:14" ht="30" x14ac:dyDescent="0.25">
      <c r="A14095" s="27" t="s">
        <v>12268</v>
      </c>
      <c r="B14095" s="19" t="s">
        <v>17063</v>
      </c>
      <c r="C14095" s="19" t="s">
        <v>16867</v>
      </c>
      <c r="D14095" s="38" t="s">
        <v>16177</v>
      </c>
      <c r="E14095" s="38" t="s">
        <v>12810</v>
      </c>
      <c r="F14095" s="41">
        <v>26121700</v>
      </c>
      <c r="G14095" s="19" t="s">
        <v>12310</v>
      </c>
      <c r="H14095" s="41">
        <v>1</v>
      </c>
      <c r="I14095" s="41">
        <v>5</v>
      </c>
      <c r="J14095" s="41">
        <v>10</v>
      </c>
      <c r="K14095" s="44">
        <v>20</v>
      </c>
      <c r="L14095" s="20">
        <v>147560</v>
      </c>
      <c r="M14095" s="19" t="s">
        <v>11</v>
      </c>
      <c r="N14095" s="28" t="s">
        <v>15953</v>
      </c>
    </row>
    <row r="14096" spans="1:14" ht="30" x14ac:dyDescent="0.25">
      <c r="A14096" s="27" t="s">
        <v>12268</v>
      </c>
      <c r="B14096" s="19" t="s">
        <v>17063</v>
      </c>
      <c r="C14096" s="19" t="s">
        <v>16867</v>
      </c>
      <c r="D14096" s="38" t="s">
        <v>16177</v>
      </c>
      <c r="E14096" s="38" t="s">
        <v>12811</v>
      </c>
      <c r="F14096" s="41">
        <v>26121700</v>
      </c>
      <c r="G14096" s="19" t="s">
        <v>12310</v>
      </c>
      <c r="H14096" s="41">
        <v>1</v>
      </c>
      <c r="I14096" s="41">
        <v>5</v>
      </c>
      <c r="J14096" s="41">
        <v>10</v>
      </c>
      <c r="K14096" s="44">
        <v>20</v>
      </c>
      <c r="L14096" s="20">
        <v>157080</v>
      </c>
      <c r="M14096" s="19" t="s">
        <v>11</v>
      </c>
      <c r="N14096" s="28" t="s">
        <v>15953</v>
      </c>
    </row>
    <row r="14097" spans="1:14" ht="30" x14ac:dyDescent="0.25">
      <c r="A14097" s="27" t="s">
        <v>12268</v>
      </c>
      <c r="B14097" s="19" t="s">
        <v>17063</v>
      </c>
      <c r="C14097" s="19" t="s">
        <v>16867</v>
      </c>
      <c r="D14097" s="38" t="s">
        <v>16177</v>
      </c>
      <c r="E14097" s="38" t="s">
        <v>12812</v>
      </c>
      <c r="F14097" s="41">
        <v>26121700</v>
      </c>
      <c r="G14097" s="19" t="s">
        <v>12310</v>
      </c>
      <c r="H14097" s="41">
        <v>1</v>
      </c>
      <c r="I14097" s="41">
        <v>5</v>
      </c>
      <c r="J14097" s="41">
        <v>10</v>
      </c>
      <c r="K14097" s="44">
        <v>20</v>
      </c>
      <c r="L14097" s="20">
        <v>180880</v>
      </c>
      <c r="M14097" s="19" t="s">
        <v>11</v>
      </c>
      <c r="N14097" s="28" t="s">
        <v>15953</v>
      </c>
    </row>
    <row r="14098" spans="1:14" ht="30" x14ac:dyDescent="0.25">
      <c r="A14098" s="27" t="s">
        <v>12268</v>
      </c>
      <c r="B14098" s="19" t="s">
        <v>17063</v>
      </c>
      <c r="C14098" s="19" t="s">
        <v>16867</v>
      </c>
      <c r="D14098" s="38" t="s">
        <v>16177</v>
      </c>
      <c r="E14098" s="38" t="s">
        <v>12804</v>
      </c>
      <c r="F14098" s="41">
        <v>26121658</v>
      </c>
      <c r="G14098" s="19" t="s">
        <v>12310</v>
      </c>
      <c r="H14098" s="41">
        <v>1</v>
      </c>
      <c r="I14098" s="41">
        <v>5</v>
      </c>
      <c r="J14098" s="41">
        <v>10</v>
      </c>
      <c r="K14098" s="44">
        <v>1</v>
      </c>
      <c r="L14098" s="20">
        <v>8134.28</v>
      </c>
      <c r="M14098" s="19" t="s">
        <v>15964</v>
      </c>
      <c r="N14098" s="28" t="s">
        <v>15953</v>
      </c>
    </row>
    <row r="14099" spans="1:14" ht="30" x14ac:dyDescent="0.25">
      <c r="A14099" s="27" t="s">
        <v>12268</v>
      </c>
      <c r="B14099" s="19" t="s">
        <v>17063</v>
      </c>
      <c r="C14099" s="19" t="s">
        <v>16868</v>
      </c>
      <c r="D14099" s="38" t="s">
        <v>16178</v>
      </c>
      <c r="E14099" s="38" t="s">
        <v>12813</v>
      </c>
      <c r="F14099" s="41">
        <v>26111701</v>
      </c>
      <c r="G14099" s="19" t="s">
        <v>12283</v>
      </c>
      <c r="H14099" s="41">
        <v>10</v>
      </c>
      <c r="I14099" s="41">
        <v>2</v>
      </c>
      <c r="J14099" s="41">
        <v>10</v>
      </c>
      <c r="K14099" s="44">
        <v>13</v>
      </c>
      <c r="L14099" s="20">
        <v>702100</v>
      </c>
      <c r="M14099" s="19" t="s">
        <v>15959</v>
      </c>
      <c r="N14099" s="28" t="s">
        <v>15953</v>
      </c>
    </row>
    <row r="14100" spans="1:14" ht="30" x14ac:dyDescent="0.25">
      <c r="A14100" s="27" t="s">
        <v>12268</v>
      </c>
      <c r="B14100" s="19" t="s">
        <v>17063</v>
      </c>
      <c r="C14100" s="19" t="s">
        <v>16868</v>
      </c>
      <c r="D14100" s="38" t="s">
        <v>16178</v>
      </c>
      <c r="E14100" s="38" t="s">
        <v>12814</v>
      </c>
      <c r="F14100" s="41">
        <v>26111700</v>
      </c>
      <c r="G14100" s="19" t="s">
        <v>12310</v>
      </c>
      <c r="H14100" s="41">
        <v>1</v>
      </c>
      <c r="I14100" s="41">
        <v>5</v>
      </c>
      <c r="J14100" s="41">
        <v>10</v>
      </c>
      <c r="K14100" s="44">
        <v>10</v>
      </c>
      <c r="L14100" s="20">
        <v>316540</v>
      </c>
      <c r="M14100" s="19" t="s">
        <v>15983</v>
      </c>
      <c r="N14100" s="28" t="s">
        <v>15953</v>
      </c>
    </row>
    <row r="14101" spans="1:14" ht="30" x14ac:dyDescent="0.25">
      <c r="A14101" s="27" t="s">
        <v>12268</v>
      </c>
      <c r="B14101" s="19" t="s">
        <v>17063</v>
      </c>
      <c r="C14101" s="19" t="s">
        <v>16868</v>
      </c>
      <c r="D14101" s="38" t="s">
        <v>16178</v>
      </c>
      <c r="E14101" s="38" t="s">
        <v>12815</v>
      </c>
      <c r="F14101" s="41">
        <v>26111700</v>
      </c>
      <c r="G14101" s="19" t="s">
        <v>12310</v>
      </c>
      <c r="H14101" s="41">
        <v>1</v>
      </c>
      <c r="I14101" s="41">
        <v>5</v>
      </c>
      <c r="J14101" s="41">
        <v>10</v>
      </c>
      <c r="K14101" s="44">
        <v>10</v>
      </c>
      <c r="L14101" s="20">
        <v>135660</v>
      </c>
      <c r="M14101" s="19" t="s">
        <v>15983</v>
      </c>
      <c r="N14101" s="28" t="s">
        <v>15953</v>
      </c>
    </row>
    <row r="14102" spans="1:14" ht="30" x14ac:dyDescent="0.25">
      <c r="A14102" s="27" t="s">
        <v>12268</v>
      </c>
      <c r="B14102" s="19" t="s">
        <v>17063</v>
      </c>
      <c r="C14102" s="19" t="s">
        <v>16868</v>
      </c>
      <c r="D14102" s="38" t="s">
        <v>16178</v>
      </c>
      <c r="E14102" s="38" t="s">
        <v>12816</v>
      </c>
      <c r="F14102" s="41">
        <v>26111700</v>
      </c>
      <c r="G14102" s="19" t="s">
        <v>12310</v>
      </c>
      <c r="H14102" s="41">
        <v>1</v>
      </c>
      <c r="I14102" s="41">
        <v>5</v>
      </c>
      <c r="J14102" s="41">
        <v>10</v>
      </c>
      <c r="K14102" s="44">
        <v>10</v>
      </c>
      <c r="L14102" s="20">
        <v>135660</v>
      </c>
      <c r="M14102" s="19" t="s">
        <v>15983</v>
      </c>
      <c r="N14102" s="28" t="s">
        <v>15953</v>
      </c>
    </row>
    <row r="14103" spans="1:14" ht="30" x14ac:dyDescent="0.25">
      <c r="A14103" s="27" t="s">
        <v>12268</v>
      </c>
      <c r="B14103" s="19" t="s">
        <v>17063</v>
      </c>
      <c r="C14103" s="19" t="s">
        <v>16868</v>
      </c>
      <c r="D14103" s="38" t="s">
        <v>16178</v>
      </c>
      <c r="E14103" s="38" t="s">
        <v>12817</v>
      </c>
      <c r="F14103" s="41">
        <v>26111700</v>
      </c>
      <c r="G14103" s="19" t="s">
        <v>12310</v>
      </c>
      <c r="H14103" s="41">
        <v>1</v>
      </c>
      <c r="I14103" s="41">
        <v>5</v>
      </c>
      <c r="J14103" s="41">
        <v>10</v>
      </c>
      <c r="K14103" s="44">
        <v>40</v>
      </c>
      <c r="L14103" s="20">
        <v>994840</v>
      </c>
      <c r="M14103" s="19" t="s">
        <v>15983</v>
      </c>
      <c r="N14103" s="28" t="s">
        <v>15953</v>
      </c>
    </row>
    <row r="14104" spans="1:14" ht="30" x14ac:dyDescent="0.25">
      <c r="A14104" s="27" t="s">
        <v>12268</v>
      </c>
      <c r="B14104" s="19" t="s">
        <v>17063</v>
      </c>
      <c r="C14104" s="19" t="s">
        <v>16868</v>
      </c>
      <c r="D14104" s="38" t="s">
        <v>16178</v>
      </c>
      <c r="E14104" s="38" t="s">
        <v>12818</v>
      </c>
      <c r="F14104" s="41">
        <v>26111700</v>
      </c>
      <c r="G14104" s="19" t="s">
        <v>12310</v>
      </c>
      <c r="H14104" s="41">
        <v>1</v>
      </c>
      <c r="I14104" s="41">
        <v>5</v>
      </c>
      <c r="J14104" s="41">
        <v>10</v>
      </c>
      <c r="K14104" s="44">
        <v>20</v>
      </c>
      <c r="L14104" s="20">
        <v>497420</v>
      </c>
      <c r="M14104" s="19" t="s">
        <v>15983</v>
      </c>
      <c r="N14104" s="28" t="s">
        <v>15953</v>
      </c>
    </row>
    <row r="14105" spans="1:14" ht="30" x14ac:dyDescent="0.25">
      <c r="A14105" s="27" t="s">
        <v>12268</v>
      </c>
      <c r="B14105" s="19" t="s">
        <v>17063</v>
      </c>
      <c r="C14105" s="19" t="s">
        <v>16868</v>
      </c>
      <c r="D14105" s="38" t="s">
        <v>16178</v>
      </c>
      <c r="E14105" s="38" t="s">
        <v>12815</v>
      </c>
      <c r="F14105" s="41">
        <v>26111700</v>
      </c>
      <c r="G14105" s="19" t="s">
        <v>12310</v>
      </c>
      <c r="H14105" s="41">
        <v>1</v>
      </c>
      <c r="I14105" s="41">
        <v>5</v>
      </c>
      <c r="J14105" s="41">
        <v>10</v>
      </c>
      <c r="K14105" s="44">
        <v>1</v>
      </c>
      <c r="L14105" s="20">
        <v>1091.18</v>
      </c>
      <c r="M14105" s="19" t="s">
        <v>15983</v>
      </c>
      <c r="N14105" s="28" t="s">
        <v>15953</v>
      </c>
    </row>
    <row r="14106" spans="1:14" ht="60" x14ac:dyDescent="0.25">
      <c r="A14106" s="27" t="s">
        <v>12268</v>
      </c>
      <c r="B14106" s="19" t="s">
        <v>17063</v>
      </c>
      <c r="C14106" s="19" t="s">
        <v>16869</v>
      </c>
      <c r="D14106" s="38" t="s">
        <v>16179</v>
      </c>
      <c r="E14106" s="38" t="s">
        <v>12819</v>
      </c>
      <c r="F14106" s="41">
        <v>39101600</v>
      </c>
      <c r="G14106" s="19" t="s">
        <v>12310</v>
      </c>
      <c r="H14106" s="41">
        <v>1</v>
      </c>
      <c r="I14106" s="41">
        <v>5</v>
      </c>
      <c r="J14106" s="41">
        <v>10</v>
      </c>
      <c r="K14106" s="44">
        <v>16</v>
      </c>
      <c r="L14106" s="20">
        <v>1302336</v>
      </c>
      <c r="M14106" s="19" t="s">
        <v>11</v>
      </c>
      <c r="N14106" s="28" t="s">
        <v>15953</v>
      </c>
    </row>
    <row r="14107" spans="1:14" ht="60" x14ac:dyDescent="0.25">
      <c r="A14107" s="27" t="s">
        <v>12268</v>
      </c>
      <c r="B14107" s="19" t="s">
        <v>17063</v>
      </c>
      <c r="C14107" s="19" t="s">
        <v>16869</v>
      </c>
      <c r="D14107" s="38" t="s">
        <v>16179</v>
      </c>
      <c r="E14107" s="38" t="s">
        <v>12820</v>
      </c>
      <c r="F14107" s="41">
        <v>39101600</v>
      </c>
      <c r="G14107" s="19" t="s">
        <v>12310</v>
      </c>
      <c r="H14107" s="41">
        <v>1</v>
      </c>
      <c r="I14107" s="41">
        <v>5</v>
      </c>
      <c r="J14107" s="41">
        <v>10</v>
      </c>
      <c r="K14107" s="44">
        <v>57</v>
      </c>
      <c r="L14107" s="20">
        <v>773262</v>
      </c>
      <c r="M14107" s="19" t="s">
        <v>11</v>
      </c>
      <c r="N14107" s="28" t="s">
        <v>15953</v>
      </c>
    </row>
    <row r="14108" spans="1:14" ht="60" x14ac:dyDescent="0.25">
      <c r="A14108" s="27" t="s">
        <v>12268</v>
      </c>
      <c r="B14108" s="19" t="s">
        <v>17063</v>
      </c>
      <c r="C14108" s="19" t="s">
        <v>16869</v>
      </c>
      <c r="D14108" s="38" t="s">
        <v>16179</v>
      </c>
      <c r="E14108" s="38" t="s">
        <v>12821</v>
      </c>
      <c r="F14108" s="41">
        <v>39101600</v>
      </c>
      <c r="G14108" s="19" t="s">
        <v>12310</v>
      </c>
      <c r="H14108" s="41">
        <v>1</v>
      </c>
      <c r="I14108" s="41">
        <v>5</v>
      </c>
      <c r="J14108" s="41">
        <v>10</v>
      </c>
      <c r="K14108" s="44">
        <v>40</v>
      </c>
      <c r="L14108" s="20">
        <v>8682240</v>
      </c>
      <c r="M14108" s="19" t="s">
        <v>11</v>
      </c>
      <c r="N14108" s="28" t="s">
        <v>15953</v>
      </c>
    </row>
    <row r="14109" spans="1:14" ht="60" x14ac:dyDescent="0.25">
      <c r="A14109" s="27" t="s">
        <v>12268</v>
      </c>
      <c r="B14109" s="19" t="s">
        <v>17063</v>
      </c>
      <c r="C14109" s="19" t="s">
        <v>16869</v>
      </c>
      <c r="D14109" s="38" t="s">
        <v>16179</v>
      </c>
      <c r="E14109" s="38" t="s">
        <v>12822</v>
      </c>
      <c r="F14109" s="41">
        <v>39101600</v>
      </c>
      <c r="G14109" s="19" t="s">
        <v>12310</v>
      </c>
      <c r="H14109" s="41">
        <v>1</v>
      </c>
      <c r="I14109" s="41">
        <v>5</v>
      </c>
      <c r="J14109" s="41">
        <v>10</v>
      </c>
      <c r="K14109" s="44">
        <v>200</v>
      </c>
      <c r="L14109" s="20">
        <v>16945600</v>
      </c>
      <c r="M14109" s="19" t="s">
        <v>11</v>
      </c>
      <c r="N14109" s="28" t="s">
        <v>15953</v>
      </c>
    </row>
    <row r="14110" spans="1:14" ht="60" x14ac:dyDescent="0.25">
      <c r="A14110" s="27" t="s">
        <v>12268</v>
      </c>
      <c r="B14110" s="19" t="s">
        <v>17063</v>
      </c>
      <c r="C14110" s="19" t="s">
        <v>16869</v>
      </c>
      <c r="D14110" s="38" t="s">
        <v>16179</v>
      </c>
      <c r="E14110" s="38" t="s">
        <v>12823</v>
      </c>
      <c r="F14110" s="41">
        <v>39101600</v>
      </c>
      <c r="G14110" s="19" t="s">
        <v>12310</v>
      </c>
      <c r="H14110" s="41">
        <v>1</v>
      </c>
      <c r="I14110" s="41">
        <v>5</v>
      </c>
      <c r="J14110" s="41">
        <v>10</v>
      </c>
      <c r="K14110" s="44">
        <v>150</v>
      </c>
      <c r="L14110" s="20">
        <v>3730650</v>
      </c>
      <c r="M14110" s="19" t="s">
        <v>11</v>
      </c>
      <c r="N14110" s="28" t="s">
        <v>15953</v>
      </c>
    </row>
    <row r="14111" spans="1:14" ht="60" x14ac:dyDescent="0.25">
      <c r="A14111" s="27" t="s">
        <v>12268</v>
      </c>
      <c r="B14111" s="19" t="s">
        <v>17063</v>
      </c>
      <c r="C14111" s="19" t="s">
        <v>16869</v>
      </c>
      <c r="D14111" s="38" t="s">
        <v>16179</v>
      </c>
      <c r="E14111" s="38" t="s">
        <v>12824</v>
      </c>
      <c r="F14111" s="41">
        <v>39101600</v>
      </c>
      <c r="G14111" s="19" t="s">
        <v>12310</v>
      </c>
      <c r="H14111" s="41">
        <v>1</v>
      </c>
      <c r="I14111" s="41">
        <v>5</v>
      </c>
      <c r="J14111" s="41">
        <v>10</v>
      </c>
      <c r="K14111" s="44">
        <v>14</v>
      </c>
      <c r="L14111" s="20">
        <v>3481940</v>
      </c>
      <c r="M14111" s="19" t="s">
        <v>11</v>
      </c>
      <c r="N14111" s="28" t="s">
        <v>15953</v>
      </c>
    </row>
    <row r="14112" spans="1:14" ht="60" x14ac:dyDescent="0.25">
      <c r="A14112" s="27" t="s">
        <v>12268</v>
      </c>
      <c r="B14112" s="19" t="s">
        <v>17063</v>
      </c>
      <c r="C14112" s="19" t="s">
        <v>16869</v>
      </c>
      <c r="D14112" s="38" t="s">
        <v>16179</v>
      </c>
      <c r="E14112" s="38" t="s">
        <v>12825</v>
      </c>
      <c r="F14112" s="41">
        <v>39101600</v>
      </c>
      <c r="G14112" s="19" t="s">
        <v>12310</v>
      </c>
      <c r="H14112" s="41">
        <v>1</v>
      </c>
      <c r="I14112" s="41">
        <v>5</v>
      </c>
      <c r="J14112" s="41">
        <v>10</v>
      </c>
      <c r="K14112" s="44">
        <v>6</v>
      </c>
      <c r="L14112" s="20">
        <v>1899240</v>
      </c>
      <c r="M14112" s="19" t="s">
        <v>11</v>
      </c>
      <c r="N14112" s="28" t="s">
        <v>15953</v>
      </c>
    </row>
    <row r="14113" spans="1:14" ht="60" x14ac:dyDescent="0.25">
      <c r="A14113" s="27" t="s">
        <v>12268</v>
      </c>
      <c r="B14113" s="19" t="s">
        <v>17063</v>
      </c>
      <c r="C14113" s="19" t="s">
        <v>16869</v>
      </c>
      <c r="D14113" s="38" t="s">
        <v>16179</v>
      </c>
      <c r="E14113" s="38" t="s">
        <v>12826</v>
      </c>
      <c r="F14113" s="41">
        <v>39101600</v>
      </c>
      <c r="G14113" s="19" t="s">
        <v>12310</v>
      </c>
      <c r="H14113" s="41">
        <v>1</v>
      </c>
      <c r="I14113" s="41">
        <v>5</v>
      </c>
      <c r="J14113" s="41">
        <v>10</v>
      </c>
      <c r="K14113" s="44">
        <v>20</v>
      </c>
      <c r="L14113" s="20">
        <v>1468460</v>
      </c>
      <c r="M14113" s="19" t="s">
        <v>11</v>
      </c>
      <c r="N14113" s="28" t="s">
        <v>15953</v>
      </c>
    </row>
    <row r="14114" spans="1:14" ht="60" x14ac:dyDescent="0.25">
      <c r="A14114" s="27" t="s">
        <v>12268</v>
      </c>
      <c r="B14114" s="19" t="s">
        <v>17063</v>
      </c>
      <c r="C14114" s="19" t="s">
        <v>16869</v>
      </c>
      <c r="D14114" s="38" t="s">
        <v>16179</v>
      </c>
      <c r="E14114" s="38" t="s">
        <v>12827</v>
      </c>
      <c r="F14114" s="41">
        <v>39101600</v>
      </c>
      <c r="G14114" s="19" t="s">
        <v>12310</v>
      </c>
      <c r="H14114" s="41">
        <v>1</v>
      </c>
      <c r="I14114" s="41">
        <v>5</v>
      </c>
      <c r="J14114" s="41">
        <v>10</v>
      </c>
      <c r="K14114" s="44">
        <v>15</v>
      </c>
      <c r="L14114" s="20">
        <v>2034900</v>
      </c>
      <c r="M14114" s="19" t="s">
        <v>11</v>
      </c>
      <c r="N14114" s="28" t="s">
        <v>15953</v>
      </c>
    </row>
    <row r="14115" spans="1:14" ht="60" x14ac:dyDescent="0.25">
      <c r="A14115" s="27" t="s">
        <v>12268</v>
      </c>
      <c r="B14115" s="19" t="s">
        <v>17063</v>
      </c>
      <c r="C14115" s="19" t="s">
        <v>16869</v>
      </c>
      <c r="D14115" s="38" t="s">
        <v>16179</v>
      </c>
      <c r="E14115" s="38" t="s">
        <v>12828</v>
      </c>
      <c r="F14115" s="41">
        <v>39101600</v>
      </c>
      <c r="G14115" s="19" t="s">
        <v>12310</v>
      </c>
      <c r="H14115" s="41">
        <v>1</v>
      </c>
      <c r="I14115" s="41">
        <v>5</v>
      </c>
      <c r="J14115" s="41">
        <v>10</v>
      </c>
      <c r="K14115" s="44">
        <v>40</v>
      </c>
      <c r="L14115" s="20">
        <v>8363320</v>
      </c>
      <c r="M14115" s="19" t="s">
        <v>11</v>
      </c>
      <c r="N14115" s="28" t="s">
        <v>15953</v>
      </c>
    </row>
    <row r="14116" spans="1:14" ht="60" x14ac:dyDescent="0.25">
      <c r="A14116" s="27" t="s">
        <v>12268</v>
      </c>
      <c r="B14116" s="19" t="s">
        <v>17063</v>
      </c>
      <c r="C14116" s="19" t="s">
        <v>16869</v>
      </c>
      <c r="D14116" s="38" t="s">
        <v>16179</v>
      </c>
      <c r="E14116" s="38" t="s">
        <v>12829</v>
      </c>
      <c r="F14116" s="41">
        <v>39101600</v>
      </c>
      <c r="G14116" s="19" t="s">
        <v>12310</v>
      </c>
      <c r="H14116" s="41">
        <v>1</v>
      </c>
      <c r="I14116" s="41">
        <v>5</v>
      </c>
      <c r="J14116" s="41">
        <v>10</v>
      </c>
      <c r="K14116" s="44">
        <v>15</v>
      </c>
      <c r="L14116" s="20">
        <v>935339.99999999988</v>
      </c>
      <c r="M14116" s="19" t="s">
        <v>11</v>
      </c>
      <c r="N14116" s="28" t="s">
        <v>15953</v>
      </c>
    </row>
    <row r="14117" spans="1:14" ht="60" x14ac:dyDescent="0.25">
      <c r="A14117" s="27" t="s">
        <v>12268</v>
      </c>
      <c r="B14117" s="19" t="s">
        <v>17063</v>
      </c>
      <c r="C14117" s="19" t="s">
        <v>16869</v>
      </c>
      <c r="D14117" s="38" t="s">
        <v>16179</v>
      </c>
      <c r="E14117" s="38" t="s">
        <v>12830</v>
      </c>
      <c r="F14117" s="41">
        <v>39101600</v>
      </c>
      <c r="G14117" s="19" t="s">
        <v>12310</v>
      </c>
      <c r="H14117" s="41">
        <v>1</v>
      </c>
      <c r="I14117" s="41">
        <v>5</v>
      </c>
      <c r="J14117" s="41">
        <v>10</v>
      </c>
      <c r="K14117" s="44">
        <v>2</v>
      </c>
      <c r="L14117" s="20">
        <v>2856000</v>
      </c>
      <c r="M14117" s="19" t="s">
        <v>11</v>
      </c>
      <c r="N14117" s="28" t="s">
        <v>15953</v>
      </c>
    </row>
    <row r="14118" spans="1:14" ht="60" x14ac:dyDescent="0.25">
      <c r="A14118" s="27" t="s">
        <v>12268</v>
      </c>
      <c r="B14118" s="19" t="s">
        <v>17063</v>
      </c>
      <c r="C14118" s="19" t="s">
        <v>16869</v>
      </c>
      <c r="D14118" s="38" t="s">
        <v>16179</v>
      </c>
      <c r="E14118" s="38" t="s">
        <v>12831</v>
      </c>
      <c r="F14118" s="41">
        <v>39101600</v>
      </c>
      <c r="G14118" s="19" t="s">
        <v>12310</v>
      </c>
      <c r="H14118" s="41">
        <v>1</v>
      </c>
      <c r="I14118" s="41">
        <v>5</v>
      </c>
      <c r="J14118" s="41">
        <v>10</v>
      </c>
      <c r="K14118" s="44">
        <v>2</v>
      </c>
      <c r="L14118" s="20">
        <v>705432</v>
      </c>
      <c r="M14118" s="19" t="s">
        <v>11</v>
      </c>
      <c r="N14118" s="28" t="s">
        <v>15953</v>
      </c>
    </row>
    <row r="14119" spans="1:14" ht="60" x14ac:dyDescent="0.25">
      <c r="A14119" s="27" t="s">
        <v>12268</v>
      </c>
      <c r="B14119" s="19" t="s">
        <v>17063</v>
      </c>
      <c r="C14119" s="19" t="s">
        <v>16869</v>
      </c>
      <c r="D14119" s="38" t="s">
        <v>16179</v>
      </c>
      <c r="E14119" s="38" t="s">
        <v>12832</v>
      </c>
      <c r="F14119" s="41">
        <v>39101600</v>
      </c>
      <c r="G14119" s="19" t="s">
        <v>12310</v>
      </c>
      <c r="H14119" s="41">
        <v>1</v>
      </c>
      <c r="I14119" s="41">
        <v>5</v>
      </c>
      <c r="J14119" s="41">
        <v>10</v>
      </c>
      <c r="K14119" s="44">
        <v>1</v>
      </c>
      <c r="L14119" s="20">
        <v>474810</v>
      </c>
      <c r="M14119" s="19" t="s">
        <v>11</v>
      </c>
      <c r="N14119" s="28" t="s">
        <v>15953</v>
      </c>
    </row>
    <row r="14120" spans="1:14" ht="60" x14ac:dyDescent="0.25">
      <c r="A14120" s="27" t="s">
        <v>12268</v>
      </c>
      <c r="B14120" s="19" t="s">
        <v>17063</v>
      </c>
      <c r="C14120" s="19" t="s">
        <v>16869</v>
      </c>
      <c r="D14120" s="38" t="s">
        <v>16179</v>
      </c>
      <c r="E14120" s="38" t="s">
        <v>12833</v>
      </c>
      <c r="F14120" s="41">
        <v>39101600</v>
      </c>
      <c r="G14120" s="19" t="s">
        <v>12310</v>
      </c>
      <c r="H14120" s="41">
        <v>1</v>
      </c>
      <c r="I14120" s="41">
        <v>5</v>
      </c>
      <c r="J14120" s="41">
        <v>10</v>
      </c>
      <c r="K14120" s="44">
        <v>15</v>
      </c>
      <c r="L14120" s="20">
        <v>387345</v>
      </c>
      <c r="M14120" s="19" t="s">
        <v>11</v>
      </c>
      <c r="N14120" s="28" t="s">
        <v>15953</v>
      </c>
    </row>
    <row r="14121" spans="1:14" ht="60" x14ac:dyDescent="0.25">
      <c r="A14121" s="27" t="s">
        <v>12268</v>
      </c>
      <c r="B14121" s="19" t="s">
        <v>17063</v>
      </c>
      <c r="C14121" s="19" t="s">
        <v>16869</v>
      </c>
      <c r="D14121" s="38" t="s">
        <v>16179</v>
      </c>
      <c r="E14121" s="38" t="s">
        <v>12834</v>
      </c>
      <c r="F14121" s="41">
        <v>39101600</v>
      </c>
      <c r="G14121" s="19" t="s">
        <v>12310</v>
      </c>
      <c r="H14121" s="41">
        <v>1</v>
      </c>
      <c r="I14121" s="41">
        <v>5</v>
      </c>
      <c r="J14121" s="41">
        <v>10</v>
      </c>
      <c r="K14121" s="44">
        <v>1</v>
      </c>
      <c r="L14121" s="20">
        <v>19159</v>
      </c>
      <c r="M14121" s="19" t="s">
        <v>11</v>
      </c>
      <c r="N14121" s="28" t="s">
        <v>15953</v>
      </c>
    </row>
    <row r="14122" spans="1:14" ht="60" x14ac:dyDescent="0.25">
      <c r="A14122" s="27" t="s">
        <v>12268</v>
      </c>
      <c r="B14122" s="19" t="s">
        <v>17063</v>
      </c>
      <c r="C14122" s="19" t="s">
        <v>16869</v>
      </c>
      <c r="D14122" s="38" t="s">
        <v>16179</v>
      </c>
      <c r="E14122" s="38" t="s">
        <v>12820</v>
      </c>
      <c r="F14122" s="41">
        <v>39101600</v>
      </c>
      <c r="G14122" s="19" t="s">
        <v>12310</v>
      </c>
      <c r="H14122" s="41">
        <v>1</v>
      </c>
      <c r="I14122" s="41">
        <v>5</v>
      </c>
      <c r="J14122" s="41">
        <v>10</v>
      </c>
      <c r="K14122" s="44">
        <v>1</v>
      </c>
      <c r="L14122" s="20">
        <v>4163.04</v>
      </c>
      <c r="M14122" s="19" t="s">
        <v>11</v>
      </c>
      <c r="N14122" s="28" t="s">
        <v>15953</v>
      </c>
    </row>
    <row r="14123" spans="1:14" ht="45" x14ac:dyDescent="0.25">
      <c r="A14123" s="27" t="s">
        <v>12268</v>
      </c>
      <c r="B14123" s="19" t="s">
        <v>17032</v>
      </c>
      <c r="C14123" s="19" t="s">
        <v>16871</v>
      </c>
      <c r="D14123" s="38" t="s">
        <v>16181</v>
      </c>
      <c r="E14123" s="38" t="s">
        <v>12835</v>
      </c>
      <c r="F14123" s="41">
        <v>32111500</v>
      </c>
      <c r="G14123" s="19" t="s">
        <v>12310</v>
      </c>
      <c r="H14123" s="41">
        <v>1</v>
      </c>
      <c r="I14123" s="41">
        <v>5</v>
      </c>
      <c r="J14123" s="41">
        <v>10</v>
      </c>
      <c r="K14123" s="44">
        <v>3</v>
      </c>
      <c r="L14123" s="20">
        <v>847875</v>
      </c>
      <c r="M14123" s="19" t="s">
        <v>11</v>
      </c>
      <c r="N14123" s="28" t="s">
        <v>15953</v>
      </c>
    </row>
    <row r="14124" spans="1:14" ht="45" x14ac:dyDescent="0.25">
      <c r="A14124" s="27" t="s">
        <v>12268</v>
      </c>
      <c r="B14124" s="19" t="s">
        <v>17032</v>
      </c>
      <c r="C14124" s="19" t="s">
        <v>16871</v>
      </c>
      <c r="D14124" s="38" t="s">
        <v>16181</v>
      </c>
      <c r="E14124" s="38" t="s">
        <v>12835</v>
      </c>
      <c r="F14124" s="41">
        <v>32111500</v>
      </c>
      <c r="G14124" s="19" t="s">
        <v>12310</v>
      </c>
      <c r="H14124" s="41">
        <v>1</v>
      </c>
      <c r="I14124" s="41">
        <v>5</v>
      </c>
      <c r="J14124" s="41">
        <v>10</v>
      </c>
      <c r="K14124" s="44">
        <v>1</v>
      </c>
      <c r="L14124" s="20">
        <v>233662.2</v>
      </c>
      <c r="M14124" s="19" t="s">
        <v>11</v>
      </c>
      <c r="N14124" s="28" t="s">
        <v>15953</v>
      </c>
    </row>
    <row r="14125" spans="1:14" ht="60" x14ac:dyDescent="0.25">
      <c r="A14125" s="27" t="s">
        <v>12268</v>
      </c>
      <c r="B14125" s="19" t="s">
        <v>17032</v>
      </c>
      <c r="C14125" s="19" t="s">
        <v>16872</v>
      </c>
      <c r="D14125" s="38" t="s">
        <v>16182</v>
      </c>
      <c r="E14125" s="38" t="s">
        <v>12836</v>
      </c>
      <c r="F14125" s="41" t="s">
        <v>12837</v>
      </c>
      <c r="G14125" s="19" t="s">
        <v>10733</v>
      </c>
      <c r="H14125" s="41">
        <v>3</v>
      </c>
      <c r="I14125" s="41">
        <v>9</v>
      </c>
      <c r="J14125" s="41">
        <v>10</v>
      </c>
      <c r="K14125" s="44">
        <v>1</v>
      </c>
      <c r="L14125" s="20">
        <v>107814</v>
      </c>
      <c r="M14125" s="19" t="s">
        <v>11</v>
      </c>
      <c r="N14125" s="28" t="s">
        <v>15953</v>
      </c>
    </row>
    <row r="14126" spans="1:14" ht="60" x14ac:dyDescent="0.25">
      <c r="A14126" s="27" t="s">
        <v>12268</v>
      </c>
      <c r="B14126" s="19" t="s">
        <v>17032</v>
      </c>
      <c r="C14126" s="19" t="s">
        <v>16872</v>
      </c>
      <c r="D14126" s="38" t="s">
        <v>16182</v>
      </c>
      <c r="E14126" s="38" t="s">
        <v>12838</v>
      </c>
      <c r="F14126" s="41">
        <v>43201800</v>
      </c>
      <c r="G14126" s="19" t="s">
        <v>10733</v>
      </c>
      <c r="H14126" s="41">
        <v>6</v>
      </c>
      <c r="I14126" s="41">
        <v>2</v>
      </c>
      <c r="J14126" s="41">
        <v>10</v>
      </c>
      <c r="K14126" s="44">
        <v>1</v>
      </c>
      <c r="L14126" s="20">
        <v>178500</v>
      </c>
      <c r="M14126" s="19" t="s">
        <v>15954</v>
      </c>
      <c r="N14126" s="28" t="s">
        <v>15953</v>
      </c>
    </row>
    <row r="14127" spans="1:14" ht="30" x14ac:dyDescent="0.25">
      <c r="A14127" s="27" t="s">
        <v>12268</v>
      </c>
      <c r="B14127" s="19" t="s">
        <v>17032</v>
      </c>
      <c r="C14127" s="19" t="s">
        <v>16873</v>
      </c>
      <c r="D14127" s="38" t="s">
        <v>16183</v>
      </c>
      <c r="E14127" s="38" t="s">
        <v>12839</v>
      </c>
      <c r="F14127" s="41">
        <v>30151500</v>
      </c>
      <c r="G14127" s="19" t="s">
        <v>614</v>
      </c>
      <c r="H14127" s="41">
        <v>1</v>
      </c>
      <c r="I14127" s="41">
        <v>5</v>
      </c>
      <c r="J14127" s="41">
        <v>10</v>
      </c>
      <c r="K14127" s="44">
        <v>1</v>
      </c>
      <c r="L14127" s="20">
        <v>131304</v>
      </c>
      <c r="M14127" s="19" t="s">
        <v>11</v>
      </c>
      <c r="N14127" s="28" t="s">
        <v>15953</v>
      </c>
    </row>
    <row r="14128" spans="1:14" ht="30" x14ac:dyDescent="0.25">
      <c r="A14128" s="27" t="s">
        <v>12268</v>
      </c>
      <c r="B14128" s="19" t="s">
        <v>17032</v>
      </c>
      <c r="C14128" s="19" t="s">
        <v>16873</v>
      </c>
      <c r="D14128" s="38" t="s">
        <v>16183</v>
      </c>
      <c r="E14128" s="38" t="s">
        <v>12840</v>
      </c>
      <c r="F14128" s="41" t="s">
        <v>11914</v>
      </c>
      <c r="G14128" s="19" t="s">
        <v>10733</v>
      </c>
      <c r="H14128" s="41">
        <v>3</v>
      </c>
      <c r="I14128" s="41">
        <v>9</v>
      </c>
      <c r="J14128" s="41">
        <v>10</v>
      </c>
      <c r="K14128" s="44">
        <v>1</v>
      </c>
      <c r="L14128" s="20">
        <v>440300</v>
      </c>
      <c r="M14128" s="19" t="s">
        <v>11</v>
      </c>
      <c r="N14128" s="28" t="s">
        <v>15953</v>
      </c>
    </row>
    <row r="14129" spans="1:14" ht="30" x14ac:dyDescent="0.25">
      <c r="A14129" s="27" t="s">
        <v>12268</v>
      </c>
      <c r="B14129" s="19" t="s">
        <v>17064</v>
      </c>
      <c r="C14129" s="19" t="s">
        <v>16874</v>
      </c>
      <c r="D14129" s="38" t="s">
        <v>16184</v>
      </c>
      <c r="E14129" s="38" t="s">
        <v>12841</v>
      </c>
      <c r="F14129" s="41" t="s">
        <v>12842</v>
      </c>
      <c r="G14129" s="19" t="s">
        <v>10733</v>
      </c>
      <c r="H14129" s="41">
        <v>1</v>
      </c>
      <c r="I14129" s="41">
        <v>5</v>
      </c>
      <c r="J14129" s="41">
        <v>10</v>
      </c>
      <c r="K14129" s="44">
        <v>10</v>
      </c>
      <c r="L14129" s="20">
        <v>1619706.48</v>
      </c>
      <c r="M14129" s="19" t="s">
        <v>11</v>
      </c>
      <c r="N14129" s="28" t="s">
        <v>15953</v>
      </c>
    </row>
    <row r="14130" spans="1:14" ht="90" x14ac:dyDescent="0.25">
      <c r="A14130" s="27" t="s">
        <v>12268</v>
      </c>
      <c r="B14130" s="19" t="s">
        <v>17064</v>
      </c>
      <c r="C14130" s="19" t="s">
        <v>16875</v>
      </c>
      <c r="D14130" s="38" t="s">
        <v>16185</v>
      </c>
      <c r="E14130" s="38" t="s">
        <v>12843</v>
      </c>
      <c r="F14130" s="41">
        <v>41115309</v>
      </c>
      <c r="G14130" s="19" t="s">
        <v>10820</v>
      </c>
      <c r="H14130" s="41">
        <v>5</v>
      </c>
      <c r="I14130" s="41">
        <v>3</v>
      </c>
      <c r="J14130" s="41">
        <v>10</v>
      </c>
      <c r="K14130" s="44">
        <v>1</v>
      </c>
      <c r="L14130" s="20">
        <v>270011</v>
      </c>
      <c r="M14130" s="19" t="s">
        <v>11</v>
      </c>
      <c r="N14130" s="28" t="s">
        <v>15953</v>
      </c>
    </row>
    <row r="14131" spans="1:14" ht="30" x14ac:dyDescent="0.25">
      <c r="A14131" s="27" t="s">
        <v>12268</v>
      </c>
      <c r="B14131" s="19" t="s">
        <v>17065</v>
      </c>
      <c r="C14131" s="19" t="s">
        <v>16877</v>
      </c>
      <c r="D14131" s="38" t="s">
        <v>16187</v>
      </c>
      <c r="E14131" s="38" t="s">
        <v>12844</v>
      </c>
      <c r="F14131" s="41" t="s">
        <v>610</v>
      </c>
      <c r="G14131" s="19" t="s">
        <v>614</v>
      </c>
      <c r="H14131" s="41">
        <v>1</v>
      </c>
      <c r="I14131" s="41">
        <v>5</v>
      </c>
      <c r="J14131" s="41">
        <v>16</v>
      </c>
      <c r="K14131" s="44">
        <v>1</v>
      </c>
      <c r="L14131" s="20">
        <v>20000000</v>
      </c>
      <c r="M14131" s="19" t="s">
        <v>15954</v>
      </c>
      <c r="N14131" s="28" t="s">
        <v>15953</v>
      </c>
    </row>
    <row r="14132" spans="1:14" ht="30" x14ac:dyDescent="0.25">
      <c r="A14132" s="27" t="s">
        <v>12268</v>
      </c>
      <c r="B14132" s="19" t="s">
        <v>17065</v>
      </c>
      <c r="C14132" s="19" t="s">
        <v>16877</v>
      </c>
      <c r="D14132" s="38" t="s">
        <v>16187</v>
      </c>
      <c r="E14132" s="38" t="s">
        <v>12270</v>
      </c>
      <c r="F14132" s="41">
        <v>72102900</v>
      </c>
      <c r="G14132" s="19" t="s">
        <v>10733</v>
      </c>
      <c r="H14132" s="41">
        <v>8</v>
      </c>
      <c r="I14132" s="41">
        <v>4</v>
      </c>
      <c r="J14132" s="41">
        <v>10</v>
      </c>
      <c r="K14132" s="44">
        <v>1</v>
      </c>
      <c r="L14132" s="20">
        <v>11591943.49</v>
      </c>
      <c r="M14132" s="19" t="s">
        <v>15954</v>
      </c>
      <c r="N14132" s="28" t="s">
        <v>15953</v>
      </c>
    </row>
    <row r="14133" spans="1:14" ht="30" x14ac:dyDescent="0.25">
      <c r="A14133" s="27" t="s">
        <v>12268</v>
      </c>
      <c r="B14133" s="19" t="s">
        <v>17065</v>
      </c>
      <c r="C14133" s="19" t="s">
        <v>16877</v>
      </c>
      <c r="D14133" s="38" t="s">
        <v>16187</v>
      </c>
      <c r="E14133" s="38" t="s">
        <v>12845</v>
      </c>
      <c r="F14133" s="41">
        <v>72102900</v>
      </c>
      <c r="G14133" s="19" t="s">
        <v>10733</v>
      </c>
      <c r="H14133" s="41">
        <v>8</v>
      </c>
      <c r="I14133" s="41">
        <v>4</v>
      </c>
      <c r="J14133" s="41">
        <v>10</v>
      </c>
      <c r="K14133" s="44">
        <v>1</v>
      </c>
      <c r="L14133" s="20">
        <v>24108434.140000001</v>
      </c>
      <c r="M14133" s="19" t="s">
        <v>15954</v>
      </c>
      <c r="N14133" s="28" t="s">
        <v>15953</v>
      </c>
    </row>
    <row r="14134" spans="1:14" ht="30" x14ac:dyDescent="0.25">
      <c r="A14134" s="27" t="s">
        <v>12268</v>
      </c>
      <c r="B14134" s="19" t="s">
        <v>17065</v>
      </c>
      <c r="C14134" s="19" t="s">
        <v>16877</v>
      </c>
      <c r="D14134" s="38" t="s">
        <v>16187</v>
      </c>
      <c r="E14134" s="38" t="s">
        <v>12846</v>
      </c>
      <c r="F14134" s="41" t="s">
        <v>610</v>
      </c>
      <c r="G14134" s="19" t="s">
        <v>614</v>
      </c>
      <c r="H14134" s="41">
        <v>1</v>
      </c>
      <c r="I14134" s="41">
        <v>5</v>
      </c>
      <c r="J14134" s="41">
        <v>10</v>
      </c>
      <c r="K14134" s="44">
        <v>1</v>
      </c>
      <c r="L14134" s="20">
        <v>78238763.640000001</v>
      </c>
      <c r="M14134" s="19" t="s">
        <v>15954</v>
      </c>
      <c r="N14134" s="28" t="s">
        <v>15953</v>
      </c>
    </row>
    <row r="14135" spans="1:14" ht="30" x14ac:dyDescent="0.25">
      <c r="A14135" s="27" t="s">
        <v>12268</v>
      </c>
      <c r="B14135" s="19" t="s">
        <v>17065</v>
      </c>
      <c r="C14135" s="19" t="s">
        <v>16877</v>
      </c>
      <c r="D14135" s="38" t="s">
        <v>16187</v>
      </c>
      <c r="E14135" s="38" t="s">
        <v>12272</v>
      </c>
      <c r="F14135" s="41">
        <v>72102900</v>
      </c>
      <c r="G14135" s="19" t="s">
        <v>10733</v>
      </c>
      <c r="H14135" s="41">
        <v>8</v>
      </c>
      <c r="I14135" s="41">
        <v>3</v>
      </c>
      <c r="J14135" s="41">
        <v>10</v>
      </c>
      <c r="K14135" s="44">
        <v>1</v>
      </c>
      <c r="L14135" s="20">
        <v>52368571</v>
      </c>
      <c r="M14135" s="19" t="s">
        <v>15954</v>
      </c>
      <c r="N14135" s="28" t="s">
        <v>15953</v>
      </c>
    </row>
    <row r="14136" spans="1:14" ht="45" x14ac:dyDescent="0.25">
      <c r="A14136" s="27" t="s">
        <v>12268</v>
      </c>
      <c r="B14136" s="19" t="s">
        <v>17065</v>
      </c>
      <c r="C14136" s="19" t="s">
        <v>16878</v>
      </c>
      <c r="D14136" s="38" t="s">
        <v>16188</v>
      </c>
      <c r="E14136" s="38" t="s">
        <v>12847</v>
      </c>
      <c r="F14136" s="41" t="s">
        <v>610</v>
      </c>
      <c r="G14136" s="19" t="s">
        <v>614</v>
      </c>
      <c r="H14136" s="41">
        <v>1</v>
      </c>
      <c r="I14136" s="41">
        <v>5</v>
      </c>
      <c r="J14136" s="41">
        <v>10</v>
      </c>
      <c r="K14136" s="44">
        <v>1</v>
      </c>
      <c r="L14136" s="20">
        <v>125565733.61000001</v>
      </c>
      <c r="M14136" s="19" t="s">
        <v>15954</v>
      </c>
      <c r="N14136" s="28" t="s">
        <v>15953</v>
      </c>
    </row>
    <row r="14137" spans="1:14" ht="45" x14ac:dyDescent="0.25">
      <c r="A14137" s="27" t="s">
        <v>12268</v>
      </c>
      <c r="B14137" s="19" t="s">
        <v>17065</v>
      </c>
      <c r="C14137" s="19" t="s">
        <v>16878</v>
      </c>
      <c r="D14137" s="38" t="s">
        <v>16188</v>
      </c>
      <c r="E14137" s="38" t="s">
        <v>12273</v>
      </c>
      <c r="F14137" s="41">
        <v>72102900</v>
      </c>
      <c r="G14137" s="19" t="s">
        <v>10733</v>
      </c>
      <c r="H14137" s="41">
        <v>8</v>
      </c>
      <c r="I14137" s="41">
        <v>4</v>
      </c>
      <c r="J14137" s="41">
        <v>10</v>
      </c>
      <c r="K14137" s="44">
        <v>1</v>
      </c>
      <c r="L14137" s="20">
        <v>29771640.740000002</v>
      </c>
      <c r="M14137" s="19" t="s">
        <v>15954</v>
      </c>
      <c r="N14137" s="28" t="s">
        <v>15953</v>
      </c>
    </row>
    <row r="14138" spans="1:14" ht="45" x14ac:dyDescent="0.25">
      <c r="A14138" s="27" t="s">
        <v>12268</v>
      </c>
      <c r="B14138" s="19" t="s">
        <v>17065</v>
      </c>
      <c r="C14138" s="19" t="s">
        <v>16878</v>
      </c>
      <c r="D14138" s="38" t="s">
        <v>16188</v>
      </c>
      <c r="E14138" s="38" t="s">
        <v>4361</v>
      </c>
      <c r="F14138" s="41" t="s">
        <v>610</v>
      </c>
      <c r="G14138" s="19" t="s">
        <v>614</v>
      </c>
      <c r="H14138" s="41">
        <v>1</v>
      </c>
      <c r="I14138" s="41">
        <v>5</v>
      </c>
      <c r="J14138" s="41">
        <v>10</v>
      </c>
      <c r="K14138" s="44">
        <v>1</v>
      </c>
      <c r="L14138" s="20">
        <v>100866589.01000001</v>
      </c>
      <c r="M14138" s="19" t="s">
        <v>15954</v>
      </c>
      <c r="N14138" s="28" t="s">
        <v>15953</v>
      </c>
    </row>
    <row r="14139" spans="1:14" ht="45" x14ac:dyDescent="0.25">
      <c r="A14139" s="27" t="s">
        <v>12268</v>
      </c>
      <c r="B14139" s="19" t="s">
        <v>17065</v>
      </c>
      <c r="C14139" s="19" t="s">
        <v>16878</v>
      </c>
      <c r="D14139" s="38" t="s">
        <v>16188</v>
      </c>
      <c r="E14139" s="38" t="s">
        <v>12846</v>
      </c>
      <c r="F14139" s="41" t="s">
        <v>610</v>
      </c>
      <c r="G14139" s="19" t="s">
        <v>614</v>
      </c>
      <c r="H14139" s="41">
        <v>1</v>
      </c>
      <c r="I14139" s="41">
        <v>5</v>
      </c>
      <c r="J14139" s="41">
        <v>10</v>
      </c>
      <c r="K14139" s="44">
        <v>1</v>
      </c>
      <c r="L14139" s="20">
        <v>400000000</v>
      </c>
      <c r="M14139" s="19" t="s">
        <v>15954</v>
      </c>
      <c r="N14139" s="28" t="s">
        <v>15953</v>
      </c>
    </row>
    <row r="14140" spans="1:14" ht="45" x14ac:dyDescent="0.25">
      <c r="A14140" s="27" t="s">
        <v>12268</v>
      </c>
      <c r="B14140" s="19" t="s">
        <v>17065</v>
      </c>
      <c r="C14140" s="19" t="s">
        <v>16878</v>
      </c>
      <c r="D14140" s="38" t="s">
        <v>16188</v>
      </c>
      <c r="E14140" s="38" t="s">
        <v>12848</v>
      </c>
      <c r="F14140" s="41" t="s">
        <v>610</v>
      </c>
      <c r="G14140" s="19" t="s">
        <v>614</v>
      </c>
      <c r="H14140" s="41">
        <v>1</v>
      </c>
      <c r="I14140" s="41">
        <v>5</v>
      </c>
      <c r="J14140" s="41">
        <v>10</v>
      </c>
      <c r="K14140" s="44">
        <v>1</v>
      </c>
      <c r="L14140" s="20">
        <v>9825978.4700000007</v>
      </c>
      <c r="M14140" s="19" t="s">
        <v>15954</v>
      </c>
      <c r="N14140" s="28" t="s">
        <v>15953</v>
      </c>
    </row>
    <row r="14141" spans="1:14" ht="45" x14ac:dyDescent="0.25">
      <c r="A14141" s="27" t="s">
        <v>12268</v>
      </c>
      <c r="B14141" s="19" t="s">
        <v>17065</v>
      </c>
      <c r="C14141" s="19" t="s">
        <v>16878</v>
      </c>
      <c r="D14141" s="38" t="s">
        <v>16188</v>
      </c>
      <c r="E14141" s="38" t="s">
        <v>12849</v>
      </c>
      <c r="F14141" s="41" t="s">
        <v>610</v>
      </c>
      <c r="G14141" s="19" t="s">
        <v>614</v>
      </c>
      <c r="H14141" s="41">
        <v>1</v>
      </c>
      <c r="I14141" s="41">
        <v>5</v>
      </c>
      <c r="J14141" s="41">
        <v>10</v>
      </c>
      <c r="K14141" s="44">
        <v>1</v>
      </c>
      <c r="L14141" s="20">
        <v>225959261.96000001</v>
      </c>
      <c r="M14141" s="19" t="s">
        <v>15954</v>
      </c>
      <c r="N14141" s="28" t="s">
        <v>15953</v>
      </c>
    </row>
    <row r="14142" spans="1:14" ht="45" x14ac:dyDescent="0.25">
      <c r="A14142" s="27" t="s">
        <v>12268</v>
      </c>
      <c r="B14142" s="19" t="s">
        <v>17065</v>
      </c>
      <c r="C14142" s="19" t="s">
        <v>16878</v>
      </c>
      <c r="D14142" s="38" t="s">
        <v>16188</v>
      </c>
      <c r="E14142" s="38" t="s">
        <v>12274</v>
      </c>
      <c r="F14142" s="41">
        <v>72102900</v>
      </c>
      <c r="G14142" s="19" t="s">
        <v>10733</v>
      </c>
      <c r="H14142" s="41">
        <v>8</v>
      </c>
      <c r="I14142" s="41">
        <v>4</v>
      </c>
      <c r="J14142" s="41">
        <v>10</v>
      </c>
      <c r="K14142" s="44">
        <v>1</v>
      </c>
      <c r="L14142" s="20">
        <v>24799703</v>
      </c>
      <c r="M14142" s="19" t="s">
        <v>15954</v>
      </c>
      <c r="N14142" s="28" t="s">
        <v>15953</v>
      </c>
    </row>
    <row r="14143" spans="1:14" ht="45" x14ac:dyDescent="0.25">
      <c r="A14143" s="27" t="s">
        <v>12268</v>
      </c>
      <c r="B14143" s="19" t="s">
        <v>17065</v>
      </c>
      <c r="C14143" s="19" t="s">
        <v>16878</v>
      </c>
      <c r="D14143" s="38" t="s">
        <v>16188</v>
      </c>
      <c r="E14143" s="38" t="s">
        <v>12275</v>
      </c>
      <c r="F14143" s="41">
        <v>72102900</v>
      </c>
      <c r="G14143" s="19" t="s">
        <v>10733</v>
      </c>
      <c r="H14143" s="41">
        <v>8</v>
      </c>
      <c r="I14143" s="41">
        <v>4</v>
      </c>
      <c r="J14143" s="41">
        <v>10</v>
      </c>
      <c r="K14143" s="44">
        <v>1</v>
      </c>
      <c r="L14143" s="20">
        <v>18047760.999999996</v>
      </c>
      <c r="M14143" s="19" t="s">
        <v>15954</v>
      </c>
      <c r="N14143" s="28" t="s">
        <v>15953</v>
      </c>
    </row>
    <row r="14144" spans="1:14" ht="30" x14ac:dyDescent="0.25">
      <c r="A14144" s="27" t="s">
        <v>12268</v>
      </c>
      <c r="B14144" s="19" t="s">
        <v>17065</v>
      </c>
      <c r="C14144" s="19" t="s">
        <v>16937</v>
      </c>
      <c r="D14144" s="38" t="s">
        <v>16249</v>
      </c>
      <c r="E14144" s="38" t="s">
        <v>12850</v>
      </c>
      <c r="F14144" s="41" t="s">
        <v>635</v>
      </c>
      <c r="G14144" s="19" t="s">
        <v>10820</v>
      </c>
      <c r="H14144" s="41">
        <v>1</v>
      </c>
      <c r="I14144" s="41">
        <v>6</v>
      </c>
      <c r="J14144" s="41">
        <v>10</v>
      </c>
      <c r="K14144" s="44">
        <v>1</v>
      </c>
      <c r="L14144" s="20">
        <v>90495699.299999997</v>
      </c>
      <c r="M14144" s="19" t="s">
        <v>15954</v>
      </c>
      <c r="N14144" s="28" t="s">
        <v>15971</v>
      </c>
    </row>
    <row r="14145" spans="1:14" ht="30" x14ac:dyDescent="0.25">
      <c r="A14145" s="27" t="s">
        <v>12268</v>
      </c>
      <c r="B14145" s="19" t="s">
        <v>17065</v>
      </c>
      <c r="C14145" s="19" t="s">
        <v>16937</v>
      </c>
      <c r="D14145" s="38" t="s">
        <v>16249</v>
      </c>
      <c r="E14145" s="38" t="s">
        <v>12851</v>
      </c>
      <c r="F14145" s="41" t="s">
        <v>635</v>
      </c>
      <c r="G14145" s="19" t="s">
        <v>10820</v>
      </c>
      <c r="H14145" s="41">
        <v>1</v>
      </c>
      <c r="I14145" s="41">
        <v>5</v>
      </c>
      <c r="J14145" s="41">
        <v>10</v>
      </c>
      <c r="K14145" s="44">
        <v>1</v>
      </c>
      <c r="L14145" s="20">
        <v>49734982.920000002</v>
      </c>
      <c r="M14145" s="19" t="s">
        <v>15954</v>
      </c>
      <c r="N14145" s="28" t="s">
        <v>15953</v>
      </c>
    </row>
    <row r="14146" spans="1:14" ht="30" x14ac:dyDescent="0.25">
      <c r="A14146" s="27" t="s">
        <v>12268</v>
      </c>
      <c r="B14146" s="19" t="s">
        <v>17065</v>
      </c>
      <c r="C14146" s="19" t="s">
        <v>16937</v>
      </c>
      <c r="D14146" s="38" t="s">
        <v>16285</v>
      </c>
      <c r="E14146" s="38" t="s">
        <v>12852</v>
      </c>
      <c r="F14146" s="41" t="s">
        <v>635</v>
      </c>
      <c r="G14146" s="19" t="s">
        <v>10820</v>
      </c>
      <c r="H14146" s="41">
        <v>10</v>
      </c>
      <c r="I14146" s="41">
        <v>1</v>
      </c>
      <c r="J14146" s="41">
        <v>10</v>
      </c>
      <c r="K14146" s="44">
        <v>1</v>
      </c>
      <c r="L14146" s="20">
        <v>9848511.4699999988</v>
      </c>
      <c r="M14146" s="19" t="s">
        <v>15954</v>
      </c>
      <c r="N14146" s="28" t="s">
        <v>15971</v>
      </c>
    </row>
    <row r="14147" spans="1:14" ht="30" x14ac:dyDescent="0.25">
      <c r="A14147" s="27" t="s">
        <v>12268</v>
      </c>
      <c r="B14147" s="19" t="s">
        <v>17029</v>
      </c>
      <c r="C14147" s="19" t="s">
        <v>16774</v>
      </c>
      <c r="D14147" s="38" t="s">
        <v>16084</v>
      </c>
      <c r="E14147" s="38" t="s">
        <v>12853</v>
      </c>
      <c r="F14147" s="41" t="s">
        <v>267</v>
      </c>
      <c r="G14147" s="19" t="s">
        <v>12310</v>
      </c>
      <c r="H14147" s="41">
        <v>5</v>
      </c>
      <c r="I14147" s="41">
        <v>6</v>
      </c>
      <c r="J14147" s="41">
        <v>10</v>
      </c>
      <c r="K14147" s="44">
        <v>1</v>
      </c>
      <c r="L14147" s="20">
        <v>249000000</v>
      </c>
      <c r="M14147" s="19" t="s">
        <v>15954</v>
      </c>
      <c r="N14147" s="28" t="s">
        <v>15955</v>
      </c>
    </row>
    <row r="14148" spans="1:14" ht="30" x14ac:dyDescent="0.25">
      <c r="A14148" s="27" t="s">
        <v>12268</v>
      </c>
      <c r="B14148" s="19" t="s">
        <v>17029</v>
      </c>
      <c r="C14148" s="19" t="s">
        <v>16774</v>
      </c>
      <c r="D14148" s="38" t="s">
        <v>16084</v>
      </c>
      <c r="E14148" s="38" t="s">
        <v>12854</v>
      </c>
      <c r="F14148" s="41" t="s">
        <v>267</v>
      </c>
      <c r="G14148" s="19" t="s">
        <v>12310</v>
      </c>
      <c r="H14148" s="41">
        <v>1</v>
      </c>
      <c r="I14148" s="41">
        <v>6</v>
      </c>
      <c r="J14148" s="41">
        <v>10</v>
      </c>
      <c r="K14148" s="44">
        <v>1</v>
      </c>
      <c r="L14148" s="20">
        <v>468000000</v>
      </c>
      <c r="M14148" s="19" t="s">
        <v>15954</v>
      </c>
      <c r="N14148" s="28" t="s">
        <v>15955</v>
      </c>
    </row>
    <row r="14149" spans="1:14" ht="30" x14ac:dyDescent="0.25">
      <c r="A14149" s="27" t="s">
        <v>12268</v>
      </c>
      <c r="B14149" s="19" t="s">
        <v>17029</v>
      </c>
      <c r="C14149" s="19" t="s">
        <v>16774</v>
      </c>
      <c r="D14149" s="38" t="s">
        <v>16084</v>
      </c>
      <c r="E14149" s="38" t="s">
        <v>12855</v>
      </c>
      <c r="F14149" s="41" t="s">
        <v>267</v>
      </c>
      <c r="G14149" s="19" t="s">
        <v>10733</v>
      </c>
      <c r="H14149" s="41">
        <v>1</v>
      </c>
      <c r="I14149" s="41">
        <v>5</v>
      </c>
      <c r="J14149" s="41">
        <v>10</v>
      </c>
      <c r="K14149" s="44">
        <v>1</v>
      </c>
      <c r="L14149" s="20">
        <v>25964850</v>
      </c>
      <c r="M14149" s="19" t="s">
        <v>15954</v>
      </c>
      <c r="N14149" s="28" t="s">
        <v>15953</v>
      </c>
    </row>
    <row r="14150" spans="1:14" ht="30" x14ac:dyDescent="0.25">
      <c r="A14150" s="27" t="s">
        <v>12268</v>
      </c>
      <c r="B14150" s="19" t="s">
        <v>17029</v>
      </c>
      <c r="C14150" s="19" t="s">
        <v>16774</v>
      </c>
      <c r="D14150" s="38" t="s">
        <v>16084</v>
      </c>
      <c r="E14150" s="38" t="s">
        <v>12855</v>
      </c>
      <c r="F14150" s="41" t="s">
        <v>267</v>
      </c>
      <c r="G14150" s="19" t="s">
        <v>10733</v>
      </c>
      <c r="H14150" s="41">
        <v>1</v>
      </c>
      <c r="I14150" s="41">
        <v>5</v>
      </c>
      <c r="J14150" s="41">
        <v>10</v>
      </c>
      <c r="K14150" s="44">
        <v>1</v>
      </c>
      <c r="L14150" s="20">
        <v>25288819</v>
      </c>
      <c r="M14150" s="19" t="s">
        <v>15954</v>
      </c>
      <c r="N14150" s="28" t="s">
        <v>15953</v>
      </c>
    </row>
    <row r="14151" spans="1:14" ht="30" x14ac:dyDescent="0.25">
      <c r="A14151" s="27" t="s">
        <v>12268</v>
      </c>
      <c r="B14151" s="19" t="s">
        <v>17029</v>
      </c>
      <c r="C14151" s="19" t="s">
        <v>16774</v>
      </c>
      <c r="D14151" s="38" t="s">
        <v>16084</v>
      </c>
      <c r="E14151" s="38" t="s">
        <v>12856</v>
      </c>
      <c r="F14151" s="41">
        <v>90101600</v>
      </c>
      <c r="G14151" s="19" t="s">
        <v>12310</v>
      </c>
      <c r="H14151" s="41">
        <v>10</v>
      </c>
      <c r="I14151" s="41">
        <v>1</v>
      </c>
      <c r="J14151" s="41">
        <v>10</v>
      </c>
      <c r="K14151" s="44">
        <v>1</v>
      </c>
      <c r="L14151" s="20">
        <v>80000000</v>
      </c>
      <c r="M14151" s="19" t="s">
        <v>15954</v>
      </c>
      <c r="N14151" s="28" t="s">
        <v>15971</v>
      </c>
    </row>
    <row r="14152" spans="1:14" ht="30" x14ac:dyDescent="0.25">
      <c r="A14152" s="27" t="s">
        <v>12268</v>
      </c>
      <c r="B14152" s="19" t="s">
        <v>17029</v>
      </c>
      <c r="C14152" s="19" t="s">
        <v>16774</v>
      </c>
      <c r="D14152" s="38" t="s">
        <v>16084</v>
      </c>
      <c r="E14152" s="38" t="s">
        <v>12855</v>
      </c>
      <c r="F14152" s="41">
        <v>90101700</v>
      </c>
      <c r="G14152" s="19" t="s">
        <v>10820</v>
      </c>
      <c r="H14152" s="41">
        <v>9</v>
      </c>
      <c r="I14152" s="41">
        <v>3</v>
      </c>
      <c r="J14152" s="41">
        <v>10</v>
      </c>
      <c r="K14152" s="44">
        <v>1</v>
      </c>
      <c r="L14152" s="20">
        <v>14999947</v>
      </c>
      <c r="M14152" s="19" t="s">
        <v>15954</v>
      </c>
      <c r="N14152" s="28" t="s">
        <v>15971</v>
      </c>
    </row>
    <row r="14153" spans="1:14" ht="30" x14ac:dyDescent="0.25">
      <c r="A14153" s="27" t="s">
        <v>12268</v>
      </c>
      <c r="B14153" s="19" t="s">
        <v>17029</v>
      </c>
      <c r="C14153" s="19" t="s">
        <v>16774</v>
      </c>
      <c r="D14153" s="38" t="s">
        <v>16084</v>
      </c>
      <c r="E14153" s="38" t="s">
        <v>12856</v>
      </c>
      <c r="F14153" s="41">
        <v>90101600</v>
      </c>
      <c r="G14153" s="19" t="s">
        <v>12310</v>
      </c>
      <c r="H14153" s="41">
        <v>10</v>
      </c>
      <c r="I14153" s="41">
        <v>1</v>
      </c>
      <c r="J14153" s="41">
        <v>10</v>
      </c>
      <c r="K14153" s="44">
        <v>1</v>
      </c>
      <c r="L14153" s="20">
        <v>110000000</v>
      </c>
      <c r="M14153" s="19" t="s">
        <v>15954</v>
      </c>
      <c r="N14153" s="28" t="s">
        <v>15953</v>
      </c>
    </row>
    <row r="14154" spans="1:14" ht="30" x14ac:dyDescent="0.25">
      <c r="A14154" s="27" t="s">
        <v>12268</v>
      </c>
      <c r="B14154" s="19" t="s">
        <v>16764</v>
      </c>
      <c r="C14154" s="19" t="s">
        <v>16764</v>
      </c>
      <c r="D14154" s="38" t="s">
        <v>16074</v>
      </c>
      <c r="E14154" s="38" t="s">
        <v>12857</v>
      </c>
      <c r="F14154" s="41" t="s">
        <v>3543</v>
      </c>
      <c r="G14154" s="19" t="s">
        <v>10820</v>
      </c>
      <c r="H14154" s="41">
        <v>1</v>
      </c>
      <c r="I14154" s="41">
        <v>5</v>
      </c>
      <c r="J14154" s="41">
        <v>10</v>
      </c>
      <c r="K14154" s="44">
        <v>1</v>
      </c>
      <c r="L14154" s="20">
        <v>187770032</v>
      </c>
      <c r="M14154" s="19" t="s">
        <v>15954</v>
      </c>
      <c r="N14154" s="28" t="s">
        <v>15953</v>
      </c>
    </row>
    <row r="14155" spans="1:14" ht="30" x14ac:dyDescent="0.25">
      <c r="A14155" s="27" t="s">
        <v>12268</v>
      </c>
      <c r="B14155" s="19" t="s">
        <v>16764</v>
      </c>
      <c r="C14155" s="19" t="s">
        <v>16764</v>
      </c>
      <c r="D14155" s="38" t="s">
        <v>16074</v>
      </c>
      <c r="E14155" s="38" t="s">
        <v>12858</v>
      </c>
      <c r="F14155" s="41" t="s">
        <v>3543</v>
      </c>
      <c r="G14155" s="19" t="s">
        <v>10820</v>
      </c>
      <c r="H14155" s="41">
        <v>1</v>
      </c>
      <c r="I14155" s="41">
        <v>5</v>
      </c>
      <c r="J14155" s="41">
        <v>10</v>
      </c>
      <c r="K14155" s="44">
        <v>1</v>
      </c>
      <c r="L14155" s="20">
        <v>250000000</v>
      </c>
      <c r="M14155" s="19" t="s">
        <v>15954</v>
      </c>
      <c r="N14155" s="28" t="s">
        <v>15953</v>
      </c>
    </row>
    <row r="14156" spans="1:14" ht="30" x14ac:dyDescent="0.25">
      <c r="A14156" s="27" t="s">
        <v>12268</v>
      </c>
      <c r="B14156" s="19" t="s">
        <v>16764</v>
      </c>
      <c r="C14156" s="19" t="s">
        <v>16764</v>
      </c>
      <c r="D14156" s="38" t="s">
        <v>16074</v>
      </c>
      <c r="E14156" s="38" t="s">
        <v>12859</v>
      </c>
      <c r="F14156" s="41">
        <v>78111802</v>
      </c>
      <c r="G14156" s="19" t="s">
        <v>12310</v>
      </c>
      <c r="H14156" s="41">
        <v>3</v>
      </c>
      <c r="I14156" s="41">
        <v>9</v>
      </c>
      <c r="J14156" s="41">
        <v>10</v>
      </c>
      <c r="K14156" s="44">
        <v>1</v>
      </c>
      <c r="L14156" s="20">
        <v>100000000</v>
      </c>
      <c r="M14156" s="19" t="s">
        <v>15954</v>
      </c>
      <c r="N14156" s="28" t="s">
        <v>15953</v>
      </c>
    </row>
    <row r="14157" spans="1:14" ht="30" x14ac:dyDescent="0.25">
      <c r="A14157" s="27" t="s">
        <v>12268</v>
      </c>
      <c r="B14157" s="19" t="s">
        <v>16764</v>
      </c>
      <c r="C14157" s="19" t="s">
        <v>16764</v>
      </c>
      <c r="D14157" s="38" t="s">
        <v>16074</v>
      </c>
      <c r="E14157" s="38" t="s">
        <v>12860</v>
      </c>
      <c r="F14157" s="41" t="s">
        <v>3543</v>
      </c>
      <c r="G14157" s="19" t="s">
        <v>12310</v>
      </c>
      <c r="H14157" s="41">
        <v>10</v>
      </c>
      <c r="I14157" s="41">
        <v>1</v>
      </c>
      <c r="J14157" s="41">
        <v>10</v>
      </c>
      <c r="K14157" s="44">
        <v>1</v>
      </c>
      <c r="L14157" s="20">
        <v>80262000</v>
      </c>
      <c r="M14157" s="19" t="s">
        <v>15954</v>
      </c>
      <c r="N14157" s="28" t="s">
        <v>15971</v>
      </c>
    </row>
    <row r="14158" spans="1:14" ht="30" x14ac:dyDescent="0.25">
      <c r="A14158" s="27" t="s">
        <v>12268</v>
      </c>
      <c r="B14158" s="19" t="s">
        <v>16764</v>
      </c>
      <c r="C14158" s="19" t="s">
        <v>16764</v>
      </c>
      <c r="D14158" s="38" t="s">
        <v>16074</v>
      </c>
      <c r="E14158" s="38" t="s">
        <v>12861</v>
      </c>
      <c r="F14158" s="41" t="s">
        <v>3543</v>
      </c>
      <c r="G14158" s="19" t="s">
        <v>12310</v>
      </c>
      <c r="H14158" s="41">
        <v>10</v>
      </c>
      <c r="I14158" s="41">
        <v>1</v>
      </c>
      <c r="J14158" s="41">
        <v>10</v>
      </c>
      <c r="K14158" s="44">
        <v>1</v>
      </c>
      <c r="L14158" s="20">
        <v>11501200</v>
      </c>
      <c r="M14158" s="19" t="s">
        <v>15954</v>
      </c>
      <c r="N14158" s="28" t="s">
        <v>15971</v>
      </c>
    </row>
    <row r="14159" spans="1:14" ht="30" x14ac:dyDescent="0.25">
      <c r="A14159" s="27" t="s">
        <v>12268</v>
      </c>
      <c r="B14159" s="19" t="s">
        <v>17028</v>
      </c>
      <c r="C14159" s="19" t="s">
        <v>16782</v>
      </c>
      <c r="D14159" s="38" t="s">
        <v>16092</v>
      </c>
      <c r="E14159" s="38" t="s">
        <v>12862</v>
      </c>
      <c r="F14159" s="41" t="s">
        <v>241</v>
      </c>
      <c r="G14159" s="19" t="s">
        <v>10733</v>
      </c>
      <c r="H14159" s="41">
        <v>1</v>
      </c>
      <c r="I14159" s="41">
        <v>6</v>
      </c>
      <c r="J14159" s="41">
        <v>10</v>
      </c>
      <c r="K14159" s="44">
        <v>1</v>
      </c>
      <c r="L14159" s="20">
        <v>23987117.98</v>
      </c>
      <c r="M14159" s="19" t="s">
        <v>15954</v>
      </c>
      <c r="N14159" s="28" t="s">
        <v>15971</v>
      </c>
    </row>
    <row r="14160" spans="1:14" ht="30" x14ac:dyDescent="0.25">
      <c r="A14160" s="27" t="s">
        <v>12268</v>
      </c>
      <c r="B14160" s="19" t="s">
        <v>17028</v>
      </c>
      <c r="C14160" s="19" t="s">
        <v>16782</v>
      </c>
      <c r="D14160" s="38" t="s">
        <v>16092</v>
      </c>
      <c r="E14160" s="38" t="s">
        <v>12863</v>
      </c>
      <c r="F14160" s="41" t="s">
        <v>241</v>
      </c>
      <c r="G14160" s="19" t="s">
        <v>12310</v>
      </c>
      <c r="H14160" s="41">
        <v>1</v>
      </c>
      <c r="I14160" s="41">
        <v>5</v>
      </c>
      <c r="J14160" s="41">
        <v>10</v>
      </c>
      <c r="K14160" s="44">
        <v>1</v>
      </c>
      <c r="L14160" s="20">
        <v>94396892.900000006</v>
      </c>
      <c r="M14160" s="19" t="s">
        <v>15954</v>
      </c>
      <c r="N14160" s="28" t="s">
        <v>15953</v>
      </c>
    </row>
    <row r="14161" spans="1:14" ht="30" x14ac:dyDescent="0.25">
      <c r="A14161" s="27" t="s">
        <v>12268</v>
      </c>
      <c r="B14161" s="19" t="s">
        <v>17028</v>
      </c>
      <c r="C14161" s="19" t="s">
        <v>16782</v>
      </c>
      <c r="D14161" s="38" t="s">
        <v>16092</v>
      </c>
      <c r="E14161" s="38" t="s">
        <v>12864</v>
      </c>
      <c r="F14161" s="41" t="s">
        <v>241</v>
      </c>
      <c r="G14161" s="19" t="s">
        <v>10733</v>
      </c>
      <c r="H14161" s="41">
        <v>10</v>
      </c>
      <c r="I14161" s="41">
        <v>1</v>
      </c>
      <c r="J14161" s="41">
        <v>10</v>
      </c>
      <c r="K14161" s="44">
        <v>1</v>
      </c>
      <c r="L14161" s="20">
        <v>3000000</v>
      </c>
      <c r="M14161" s="19" t="s">
        <v>15954</v>
      </c>
      <c r="N14161" s="28" t="s">
        <v>15971</v>
      </c>
    </row>
    <row r="14162" spans="1:14" ht="45" x14ac:dyDescent="0.25">
      <c r="A14162" s="27" t="s">
        <v>12268</v>
      </c>
      <c r="B14162" s="19" t="s">
        <v>17025</v>
      </c>
      <c r="C14162" s="19" t="s">
        <v>16768</v>
      </c>
      <c r="D14162" s="38" t="s">
        <v>16078</v>
      </c>
      <c r="E14162" s="38" t="s">
        <v>12865</v>
      </c>
      <c r="F14162" s="41" t="s">
        <v>12866</v>
      </c>
      <c r="G14162" s="19" t="s">
        <v>10733</v>
      </c>
      <c r="H14162" s="41">
        <v>1</v>
      </c>
      <c r="I14162" s="41">
        <v>5</v>
      </c>
      <c r="J14162" s="41">
        <v>16</v>
      </c>
      <c r="K14162" s="44">
        <v>1</v>
      </c>
      <c r="L14162" s="20">
        <v>90001286.329999998</v>
      </c>
      <c r="M14162" s="19" t="s">
        <v>15954</v>
      </c>
      <c r="N14162" s="28" t="s">
        <v>15953</v>
      </c>
    </row>
    <row r="14163" spans="1:14" ht="45" x14ac:dyDescent="0.25">
      <c r="A14163" s="27" t="s">
        <v>12268</v>
      </c>
      <c r="B14163" s="19" t="s">
        <v>17025</v>
      </c>
      <c r="C14163" s="19" t="s">
        <v>16768</v>
      </c>
      <c r="D14163" s="38" t="s">
        <v>16078</v>
      </c>
      <c r="E14163" s="38" t="s">
        <v>12865</v>
      </c>
      <c r="F14163" s="41">
        <v>83101804</v>
      </c>
      <c r="G14163" s="19" t="s">
        <v>10733</v>
      </c>
      <c r="H14163" s="41">
        <v>1</v>
      </c>
      <c r="I14163" s="41">
        <v>5</v>
      </c>
      <c r="J14163" s="41">
        <v>10</v>
      </c>
      <c r="K14163" s="44">
        <v>1</v>
      </c>
      <c r="L14163" s="20">
        <v>889299992.66999996</v>
      </c>
      <c r="M14163" s="19" t="s">
        <v>15954</v>
      </c>
      <c r="N14163" s="28" t="s">
        <v>15953</v>
      </c>
    </row>
    <row r="14164" spans="1:14" ht="45" x14ac:dyDescent="0.25">
      <c r="A14164" s="27" t="s">
        <v>12268</v>
      </c>
      <c r="B14164" s="19" t="s">
        <v>17025</v>
      </c>
      <c r="C14164" s="19" t="s">
        <v>16768</v>
      </c>
      <c r="D14164" s="38" t="s">
        <v>16078</v>
      </c>
      <c r="E14164" s="38" t="s">
        <v>12867</v>
      </c>
      <c r="F14164" s="41" t="s">
        <v>5660</v>
      </c>
      <c r="G14164" s="19" t="s">
        <v>10733</v>
      </c>
      <c r="H14164" s="41">
        <v>1</v>
      </c>
      <c r="I14164" s="41">
        <v>5</v>
      </c>
      <c r="J14164" s="41">
        <v>10</v>
      </c>
      <c r="K14164" s="44">
        <v>1</v>
      </c>
      <c r="L14164" s="20">
        <v>5160405</v>
      </c>
      <c r="M14164" s="19" t="s">
        <v>15954</v>
      </c>
      <c r="N14164" s="28" t="s">
        <v>15953</v>
      </c>
    </row>
    <row r="14165" spans="1:14" ht="45" x14ac:dyDescent="0.25">
      <c r="A14165" s="27" t="s">
        <v>12268</v>
      </c>
      <c r="B14165" s="19" t="s">
        <v>17025</v>
      </c>
      <c r="C14165" s="19" t="s">
        <v>16768</v>
      </c>
      <c r="D14165" s="38" t="s">
        <v>16078</v>
      </c>
      <c r="E14165" s="38" t="s">
        <v>9553</v>
      </c>
      <c r="F14165" s="41" t="s">
        <v>1305</v>
      </c>
      <c r="G14165" s="19" t="s">
        <v>10733</v>
      </c>
      <c r="H14165" s="41">
        <v>1</v>
      </c>
      <c r="I14165" s="41">
        <v>5</v>
      </c>
      <c r="J14165" s="41">
        <v>16</v>
      </c>
      <c r="K14165" s="44">
        <v>1</v>
      </c>
      <c r="L14165" s="20">
        <v>30000000</v>
      </c>
      <c r="M14165" s="19" t="s">
        <v>15954</v>
      </c>
      <c r="N14165" s="28" t="s">
        <v>15953</v>
      </c>
    </row>
    <row r="14166" spans="1:14" ht="45" x14ac:dyDescent="0.25">
      <c r="A14166" s="27" t="s">
        <v>12268</v>
      </c>
      <c r="B14166" s="19" t="s">
        <v>17025</v>
      </c>
      <c r="C14166" s="19" t="s">
        <v>16768</v>
      </c>
      <c r="D14166" s="38" t="s">
        <v>16078</v>
      </c>
      <c r="E14166" s="38" t="s">
        <v>9553</v>
      </c>
      <c r="F14166" s="41" t="s">
        <v>1305</v>
      </c>
      <c r="G14166" s="19" t="s">
        <v>10733</v>
      </c>
      <c r="H14166" s="41">
        <v>1</v>
      </c>
      <c r="I14166" s="41">
        <v>5</v>
      </c>
      <c r="J14166" s="41">
        <v>10</v>
      </c>
      <c r="K14166" s="44">
        <v>1</v>
      </c>
      <c r="L14166" s="20">
        <v>179518063.41999999</v>
      </c>
      <c r="M14166" s="19" t="s">
        <v>15954</v>
      </c>
      <c r="N14166" s="28" t="s">
        <v>15953</v>
      </c>
    </row>
    <row r="14167" spans="1:14" ht="45" x14ac:dyDescent="0.25">
      <c r="A14167" s="27" t="s">
        <v>12268</v>
      </c>
      <c r="B14167" s="19" t="s">
        <v>17025</v>
      </c>
      <c r="C14167" s="19" t="s">
        <v>16768</v>
      </c>
      <c r="D14167" s="38" t="s">
        <v>16078</v>
      </c>
      <c r="E14167" s="38" t="s">
        <v>12868</v>
      </c>
      <c r="F14167" s="41" t="s">
        <v>12869</v>
      </c>
      <c r="G14167" s="19" t="s">
        <v>10733</v>
      </c>
      <c r="H14167" s="41">
        <v>1</v>
      </c>
      <c r="I14167" s="41">
        <v>5</v>
      </c>
      <c r="J14167" s="41">
        <v>10</v>
      </c>
      <c r="K14167" s="44">
        <v>1</v>
      </c>
      <c r="L14167" s="20">
        <v>10500000</v>
      </c>
      <c r="M14167" s="19" t="s">
        <v>15954</v>
      </c>
      <c r="N14167" s="28" t="s">
        <v>15953</v>
      </c>
    </row>
    <row r="14168" spans="1:14" ht="30" x14ac:dyDescent="0.25">
      <c r="A14168" s="27" t="s">
        <v>12268</v>
      </c>
      <c r="B14168" s="19" t="s">
        <v>17025</v>
      </c>
      <c r="C14168" s="19" t="s">
        <v>16884</v>
      </c>
      <c r="D14168" s="38" t="s">
        <v>16194</v>
      </c>
      <c r="E14168" s="38" t="s">
        <v>12870</v>
      </c>
      <c r="F14168" s="41" t="s">
        <v>12871</v>
      </c>
      <c r="G14168" s="19" t="s">
        <v>10733</v>
      </c>
      <c r="H14168" s="41">
        <v>1</v>
      </c>
      <c r="I14168" s="41">
        <v>5</v>
      </c>
      <c r="J14168" s="41">
        <v>10</v>
      </c>
      <c r="K14168" s="44">
        <v>1</v>
      </c>
      <c r="L14168" s="20">
        <v>9600000</v>
      </c>
      <c r="M14168" s="19" t="s">
        <v>15954</v>
      </c>
      <c r="N14168" s="28" t="s">
        <v>15953</v>
      </c>
    </row>
    <row r="14169" spans="1:14" ht="30" x14ac:dyDescent="0.25">
      <c r="A14169" s="27" t="s">
        <v>12268</v>
      </c>
      <c r="B14169" s="19" t="s">
        <v>17025</v>
      </c>
      <c r="C14169" s="19" t="s">
        <v>16884</v>
      </c>
      <c r="D14169" s="38" t="s">
        <v>16194</v>
      </c>
      <c r="E14169" s="38" t="s">
        <v>12872</v>
      </c>
      <c r="F14169" s="41">
        <v>83101500</v>
      </c>
      <c r="G14169" s="19" t="s">
        <v>10733</v>
      </c>
      <c r="H14169" s="41">
        <v>1</v>
      </c>
      <c r="I14169" s="41">
        <v>5</v>
      </c>
      <c r="J14169" s="41">
        <v>16</v>
      </c>
      <c r="K14169" s="44">
        <v>1</v>
      </c>
      <c r="L14169" s="20">
        <v>45000000</v>
      </c>
      <c r="M14169" s="19" t="s">
        <v>15954</v>
      </c>
      <c r="N14169" s="28" t="s">
        <v>15953</v>
      </c>
    </row>
    <row r="14170" spans="1:14" ht="30" x14ac:dyDescent="0.25">
      <c r="A14170" s="27" t="s">
        <v>12268</v>
      </c>
      <c r="B14170" s="19" t="s">
        <v>17025</v>
      </c>
      <c r="C14170" s="19" t="s">
        <v>16884</v>
      </c>
      <c r="D14170" s="38" t="s">
        <v>16194</v>
      </c>
      <c r="E14170" s="38" t="s">
        <v>12872</v>
      </c>
      <c r="F14170" s="41" t="s">
        <v>3587</v>
      </c>
      <c r="G14170" s="19" t="s">
        <v>10733</v>
      </c>
      <c r="H14170" s="41">
        <v>1</v>
      </c>
      <c r="I14170" s="41">
        <v>5</v>
      </c>
      <c r="J14170" s="41">
        <v>10</v>
      </c>
      <c r="K14170" s="44">
        <v>1</v>
      </c>
      <c r="L14170" s="20">
        <v>197996530</v>
      </c>
      <c r="M14170" s="19" t="s">
        <v>15954</v>
      </c>
      <c r="N14170" s="28" t="s">
        <v>15953</v>
      </c>
    </row>
    <row r="14171" spans="1:14" ht="30" x14ac:dyDescent="0.25">
      <c r="A14171" s="27" t="s">
        <v>12268</v>
      </c>
      <c r="B14171" s="19" t="s">
        <v>17035</v>
      </c>
      <c r="C14171" s="19" t="s">
        <v>16790</v>
      </c>
      <c r="D14171" s="38" t="s">
        <v>16100</v>
      </c>
      <c r="E14171" s="38" t="s">
        <v>12873</v>
      </c>
      <c r="F14171" s="41" t="s">
        <v>12874</v>
      </c>
      <c r="G14171" s="19" t="s">
        <v>10733</v>
      </c>
      <c r="H14171" s="41">
        <v>1</v>
      </c>
      <c r="I14171" s="41">
        <v>6</v>
      </c>
      <c r="J14171" s="41">
        <v>10</v>
      </c>
      <c r="K14171" s="44">
        <v>1</v>
      </c>
      <c r="L14171" s="20">
        <v>8519220</v>
      </c>
      <c r="M14171" s="19" t="s">
        <v>15954</v>
      </c>
      <c r="N14171" s="28" t="s">
        <v>15971</v>
      </c>
    </row>
    <row r="14172" spans="1:14" ht="45" x14ac:dyDescent="0.25">
      <c r="A14172" s="27" t="s">
        <v>12268</v>
      </c>
      <c r="B14172" s="19" t="s">
        <v>17035</v>
      </c>
      <c r="C14172" s="19" t="s">
        <v>16790</v>
      </c>
      <c r="D14172" s="38" t="s">
        <v>16100</v>
      </c>
      <c r="E14172" s="38" t="s">
        <v>12875</v>
      </c>
      <c r="F14172" s="41" t="s">
        <v>3676</v>
      </c>
      <c r="G14172" s="19" t="s">
        <v>10733</v>
      </c>
      <c r="H14172" s="41">
        <v>1</v>
      </c>
      <c r="I14172" s="41">
        <v>5</v>
      </c>
      <c r="J14172" s="41">
        <v>10</v>
      </c>
      <c r="K14172" s="44">
        <v>1</v>
      </c>
      <c r="L14172" s="20">
        <v>113000000</v>
      </c>
      <c r="M14172" s="19" t="s">
        <v>15954</v>
      </c>
      <c r="N14172" s="28" t="s">
        <v>15953</v>
      </c>
    </row>
    <row r="14173" spans="1:14" ht="30" x14ac:dyDescent="0.25">
      <c r="A14173" s="27" t="s">
        <v>12268</v>
      </c>
      <c r="B14173" s="19" t="s">
        <v>17035</v>
      </c>
      <c r="C14173" s="19" t="s">
        <v>16790</v>
      </c>
      <c r="D14173" s="38" t="s">
        <v>16100</v>
      </c>
      <c r="E14173" s="38" t="s">
        <v>12876</v>
      </c>
      <c r="F14173" s="41" t="s">
        <v>12874</v>
      </c>
      <c r="G14173" s="19" t="s">
        <v>10733</v>
      </c>
      <c r="H14173" s="41">
        <v>10</v>
      </c>
      <c r="I14173" s="41">
        <v>1</v>
      </c>
      <c r="J14173" s="41">
        <v>10</v>
      </c>
      <c r="K14173" s="44">
        <v>1</v>
      </c>
      <c r="L14173" s="20">
        <v>668780</v>
      </c>
      <c r="M14173" s="19" t="s">
        <v>15954</v>
      </c>
      <c r="N14173" s="28" t="s">
        <v>15971</v>
      </c>
    </row>
    <row r="14174" spans="1:14" ht="30" x14ac:dyDescent="0.25">
      <c r="A14174" s="27" t="s">
        <v>12268</v>
      </c>
      <c r="B14174" s="19" t="s">
        <v>17035</v>
      </c>
      <c r="C14174" s="19" t="s">
        <v>16892</v>
      </c>
      <c r="D14174" s="38" t="s">
        <v>16202</v>
      </c>
      <c r="E14174" s="38" t="s">
        <v>4302</v>
      </c>
      <c r="F14174" s="41" t="s">
        <v>12316</v>
      </c>
      <c r="G14174" s="19" t="s">
        <v>10733</v>
      </c>
      <c r="H14174" s="41">
        <v>1</v>
      </c>
      <c r="I14174" s="41">
        <v>5</v>
      </c>
      <c r="J14174" s="41">
        <v>10</v>
      </c>
      <c r="K14174" s="44">
        <v>1</v>
      </c>
      <c r="L14174" s="20">
        <v>6999000</v>
      </c>
      <c r="M14174" s="19" t="s">
        <v>15954</v>
      </c>
      <c r="N14174" s="28" t="s">
        <v>15953</v>
      </c>
    </row>
    <row r="14175" spans="1:14" ht="30" x14ac:dyDescent="0.25">
      <c r="A14175" s="27" t="s">
        <v>12268</v>
      </c>
      <c r="B14175" s="19" t="s">
        <v>17026</v>
      </c>
      <c r="C14175" s="19" t="s">
        <v>16769</v>
      </c>
      <c r="D14175" s="38" t="s">
        <v>16079</v>
      </c>
      <c r="E14175" s="38" t="s">
        <v>12877</v>
      </c>
      <c r="F14175" s="41" t="s">
        <v>12878</v>
      </c>
      <c r="G14175" s="19" t="s">
        <v>10733</v>
      </c>
      <c r="H14175" s="41">
        <v>1</v>
      </c>
      <c r="I14175" s="41">
        <v>5</v>
      </c>
      <c r="J14175" s="41">
        <v>10</v>
      </c>
      <c r="K14175" s="44">
        <v>1</v>
      </c>
      <c r="L14175" s="20">
        <v>8436700</v>
      </c>
      <c r="M14175" s="19" t="s">
        <v>15954</v>
      </c>
      <c r="N14175" s="28" t="s">
        <v>15953</v>
      </c>
    </row>
    <row r="14176" spans="1:14" ht="30" x14ac:dyDescent="0.25">
      <c r="A14176" s="27" t="s">
        <v>12268</v>
      </c>
      <c r="B14176" s="19" t="s">
        <v>17026</v>
      </c>
      <c r="C14176" s="19" t="s">
        <v>16770</v>
      </c>
      <c r="D14176" s="38" t="s">
        <v>16080</v>
      </c>
      <c r="E14176" s="38" t="s">
        <v>12879</v>
      </c>
      <c r="F14176" s="41" t="s">
        <v>587</v>
      </c>
      <c r="G14176" s="19" t="s">
        <v>10733</v>
      </c>
      <c r="H14176" s="41">
        <v>1</v>
      </c>
      <c r="I14176" s="41">
        <v>5</v>
      </c>
      <c r="J14176" s="41">
        <v>10</v>
      </c>
      <c r="K14176" s="44">
        <v>1</v>
      </c>
      <c r="L14176" s="20">
        <v>5424390</v>
      </c>
      <c r="M14176" s="19" t="s">
        <v>15954</v>
      </c>
      <c r="N14176" s="28" t="s">
        <v>15953</v>
      </c>
    </row>
    <row r="14177" spans="1:14" ht="45" x14ac:dyDescent="0.25">
      <c r="A14177" s="27" t="s">
        <v>12268</v>
      </c>
      <c r="B14177" s="19" t="s">
        <v>17026</v>
      </c>
      <c r="C14177" s="19" t="s">
        <v>16897</v>
      </c>
      <c r="D14177" s="38" t="s">
        <v>16207</v>
      </c>
      <c r="E14177" s="38" t="s">
        <v>12880</v>
      </c>
      <c r="F14177" s="41" t="s">
        <v>5686</v>
      </c>
      <c r="G14177" s="19" t="s">
        <v>10733</v>
      </c>
      <c r="H14177" s="41">
        <v>1</v>
      </c>
      <c r="I14177" s="41">
        <v>5</v>
      </c>
      <c r="J14177" s="41">
        <v>10</v>
      </c>
      <c r="K14177" s="44">
        <v>1</v>
      </c>
      <c r="L14177" s="20">
        <v>2349365</v>
      </c>
      <c r="M14177" s="19" t="s">
        <v>15954</v>
      </c>
      <c r="N14177" s="28" t="s">
        <v>15953</v>
      </c>
    </row>
    <row r="14178" spans="1:14" x14ac:dyDescent="0.25">
      <c r="A14178" s="27" t="s">
        <v>12268</v>
      </c>
      <c r="B14178" s="19" t="s">
        <v>17022</v>
      </c>
      <c r="C14178" s="19" t="s">
        <v>16955</v>
      </c>
      <c r="D14178" s="38" t="s">
        <v>16267</v>
      </c>
      <c r="E14178" s="38" t="s">
        <v>12881</v>
      </c>
      <c r="F14178" s="41" t="s">
        <v>12882</v>
      </c>
      <c r="G14178" s="19" t="s">
        <v>10820</v>
      </c>
      <c r="H14178" s="41">
        <v>1</v>
      </c>
      <c r="I14178" s="41">
        <v>6</v>
      </c>
      <c r="J14178" s="41">
        <v>10</v>
      </c>
      <c r="K14178" s="44">
        <v>1</v>
      </c>
      <c r="L14178" s="20">
        <v>51544057.310000002</v>
      </c>
      <c r="M14178" s="19" t="s">
        <v>15954</v>
      </c>
      <c r="N14178" s="28" t="s">
        <v>15971</v>
      </c>
    </row>
    <row r="14179" spans="1:14" x14ac:dyDescent="0.25">
      <c r="A14179" s="27" t="s">
        <v>12268</v>
      </c>
      <c r="B14179" s="19" t="s">
        <v>17022</v>
      </c>
      <c r="C14179" s="19" t="s">
        <v>16955</v>
      </c>
      <c r="D14179" s="38" t="s">
        <v>16267</v>
      </c>
      <c r="E14179" s="38" t="s">
        <v>12883</v>
      </c>
      <c r="F14179" s="41" t="s">
        <v>12882</v>
      </c>
      <c r="G14179" s="19" t="s">
        <v>10820</v>
      </c>
      <c r="H14179" s="41">
        <v>1</v>
      </c>
      <c r="I14179" s="41">
        <v>5</v>
      </c>
      <c r="J14179" s="41">
        <v>10</v>
      </c>
      <c r="K14179" s="44">
        <v>1</v>
      </c>
      <c r="L14179" s="20">
        <v>56300657.229999997</v>
      </c>
      <c r="M14179" s="19" t="s">
        <v>15954</v>
      </c>
      <c r="N14179" s="28" t="s">
        <v>15953</v>
      </c>
    </row>
    <row r="14180" spans="1:14" x14ac:dyDescent="0.25">
      <c r="A14180" s="27" t="s">
        <v>12268</v>
      </c>
      <c r="B14180" s="19" t="s">
        <v>17022</v>
      </c>
      <c r="C14180" s="19" t="s">
        <v>16955</v>
      </c>
      <c r="D14180" s="38" t="s">
        <v>16267</v>
      </c>
      <c r="E14180" s="38" t="s">
        <v>12884</v>
      </c>
      <c r="F14180" s="41" t="s">
        <v>148</v>
      </c>
      <c r="G14180" s="19" t="s">
        <v>10733</v>
      </c>
      <c r="H14180" s="41">
        <v>1</v>
      </c>
      <c r="I14180" s="41">
        <v>5</v>
      </c>
      <c r="J14180" s="41">
        <v>10</v>
      </c>
      <c r="K14180" s="44">
        <v>1</v>
      </c>
      <c r="L14180" s="20">
        <v>6389924</v>
      </c>
      <c r="M14180" s="19" t="s">
        <v>15954</v>
      </c>
      <c r="N14180" s="28" t="s">
        <v>15953</v>
      </c>
    </row>
    <row r="14181" spans="1:14" x14ac:dyDescent="0.25">
      <c r="A14181" s="27" t="s">
        <v>12268</v>
      </c>
      <c r="B14181" s="19" t="s">
        <v>17022</v>
      </c>
      <c r="C14181" s="19" t="s">
        <v>16955</v>
      </c>
      <c r="D14181" s="38" t="s">
        <v>16267</v>
      </c>
      <c r="E14181" s="38" t="s">
        <v>12884</v>
      </c>
      <c r="F14181" s="41">
        <v>76111501</v>
      </c>
      <c r="G14181" s="19" t="s">
        <v>10733</v>
      </c>
      <c r="H14181" s="41">
        <v>1</v>
      </c>
      <c r="I14181" s="41">
        <v>5</v>
      </c>
      <c r="J14181" s="41">
        <v>10</v>
      </c>
      <c r="K14181" s="44">
        <v>1</v>
      </c>
      <c r="L14181" s="20">
        <v>998925</v>
      </c>
      <c r="M14181" s="19" t="s">
        <v>15954</v>
      </c>
      <c r="N14181" s="28" t="s">
        <v>15953</v>
      </c>
    </row>
    <row r="14182" spans="1:14" x14ac:dyDescent="0.25">
      <c r="A14182" s="27" t="s">
        <v>12268</v>
      </c>
      <c r="B14182" s="19" t="s">
        <v>17022</v>
      </c>
      <c r="C14182" s="19" t="s">
        <v>16955</v>
      </c>
      <c r="D14182" s="38" t="s">
        <v>16267</v>
      </c>
      <c r="E14182" s="38" t="s">
        <v>12885</v>
      </c>
      <c r="F14182" s="41" t="s">
        <v>148</v>
      </c>
      <c r="G14182" s="19" t="s">
        <v>10733</v>
      </c>
      <c r="H14182" s="41">
        <v>10</v>
      </c>
      <c r="I14182" s="41">
        <v>1</v>
      </c>
      <c r="J14182" s="41">
        <v>10</v>
      </c>
      <c r="K14182" s="44">
        <v>1</v>
      </c>
      <c r="L14182" s="20">
        <v>1800000</v>
      </c>
      <c r="M14182" s="19" t="s">
        <v>15954</v>
      </c>
      <c r="N14182" s="28" t="s">
        <v>15971</v>
      </c>
    </row>
    <row r="14183" spans="1:14" x14ac:dyDescent="0.25">
      <c r="A14183" s="27" t="s">
        <v>12268</v>
      </c>
      <c r="B14183" s="19" t="s">
        <v>17022</v>
      </c>
      <c r="C14183" s="19" t="s">
        <v>16955</v>
      </c>
      <c r="D14183" s="38" t="s">
        <v>16267</v>
      </c>
      <c r="E14183" s="38" t="s">
        <v>12886</v>
      </c>
      <c r="F14183" s="41" t="s">
        <v>148</v>
      </c>
      <c r="G14183" s="19" t="s">
        <v>10820</v>
      </c>
      <c r="H14183" s="41">
        <v>10</v>
      </c>
      <c r="I14183" s="41">
        <v>1</v>
      </c>
      <c r="J14183" s="41">
        <v>10</v>
      </c>
      <c r="K14183" s="44">
        <v>1</v>
      </c>
      <c r="L14183" s="20">
        <v>9939992</v>
      </c>
      <c r="M14183" s="19" t="s">
        <v>15954</v>
      </c>
      <c r="N14183" s="28" t="s">
        <v>15971</v>
      </c>
    </row>
    <row r="14184" spans="1:14" x14ac:dyDescent="0.25">
      <c r="A14184" s="27" t="s">
        <v>12268</v>
      </c>
      <c r="B14184" s="19" t="s">
        <v>17022</v>
      </c>
      <c r="C14184" s="19" t="s">
        <v>16762</v>
      </c>
      <c r="D14184" s="38" t="s">
        <v>16072</v>
      </c>
      <c r="E14184" s="38" t="s">
        <v>12887</v>
      </c>
      <c r="F14184" s="41" t="s">
        <v>148</v>
      </c>
      <c r="G14184" s="19" t="s">
        <v>10733</v>
      </c>
      <c r="H14184" s="41">
        <v>1</v>
      </c>
      <c r="I14184" s="41">
        <v>6</v>
      </c>
      <c r="J14184" s="41">
        <v>10</v>
      </c>
      <c r="K14184" s="44">
        <v>1</v>
      </c>
      <c r="L14184" s="20">
        <v>14110076</v>
      </c>
      <c r="M14184" s="19" t="s">
        <v>15954</v>
      </c>
      <c r="N14184" s="28" t="s">
        <v>15971</v>
      </c>
    </row>
    <row r="14185" spans="1:14" x14ac:dyDescent="0.25">
      <c r="A14185" s="27" t="s">
        <v>12268</v>
      </c>
      <c r="B14185" s="19" t="s">
        <v>17022</v>
      </c>
      <c r="C14185" s="19" t="s">
        <v>16762</v>
      </c>
      <c r="D14185" s="38" t="s">
        <v>16072</v>
      </c>
      <c r="E14185" s="38" t="s">
        <v>12888</v>
      </c>
      <c r="F14185" s="41" t="s">
        <v>3774</v>
      </c>
      <c r="G14185" s="19" t="s">
        <v>10820</v>
      </c>
      <c r="H14185" s="41">
        <v>1</v>
      </c>
      <c r="I14185" s="41">
        <v>6</v>
      </c>
      <c r="J14185" s="41">
        <v>10</v>
      </c>
      <c r="K14185" s="44">
        <v>1</v>
      </c>
      <c r="L14185" s="20">
        <v>5669641.8200000003</v>
      </c>
      <c r="M14185" s="19" t="s">
        <v>15954</v>
      </c>
      <c r="N14185" s="28" t="s">
        <v>15971</v>
      </c>
    </row>
    <row r="14186" spans="1:14" x14ac:dyDescent="0.25">
      <c r="A14186" s="27" t="s">
        <v>12268</v>
      </c>
      <c r="B14186" s="19" t="s">
        <v>17022</v>
      </c>
      <c r="C14186" s="19" t="s">
        <v>16762</v>
      </c>
      <c r="D14186" s="38" t="s">
        <v>16072</v>
      </c>
      <c r="E14186" s="38" t="s">
        <v>12888</v>
      </c>
      <c r="F14186" s="41" t="s">
        <v>3774</v>
      </c>
      <c r="G14186" s="19" t="s">
        <v>10820</v>
      </c>
      <c r="H14186" s="41">
        <v>1</v>
      </c>
      <c r="I14186" s="41">
        <v>6</v>
      </c>
      <c r="J14186" s="41">
        <v>10</v>
      </c>
      <c r="K14186" s="44">
        <v>1</v>
      </c>
      <c r="L14186" s="20">
        <v>102762.25</v>
      </c>
      <c r="M14186" s="19" t="s">
        <v>15954</v>
      </c>
      <c r="N14186" s="28" t="s">
        <v>15971</v>
      </c>
    </row>
    <row r="14187" spans="1:14" x14ac:dyDescent="0.25">
      <c r="A14187" s="27" t="s">
        <v>12268</v>
      </c>
      <c r="B14187" s="19" t="s">
        <v>17022</v>
      </c>
      <c r="C14187" s="19" t="s">
        <v>16762</v>
      </c>
      <c r="D14187" s="38" t="s">
        <v>16072</v>
      </c>
      <c r="E14187" s="38" t="s">
        <v>12889</v>
      </c>
      <c r="F14187" s="41">
        <v>76111501</v>
      </c>
      <c r="G14187" s="19" t="s">
        <v>10820</v>
      </c>
      <c r="H14187" s="41">
        <v>1</v>
      </c>
      <c r="I14187" s="41">
        <v>6</v>
      </c>
      <c r="J14187" s="41">
        <v>10</v>
      </c>
      <c r="K14187" s="44">
        <v>1</v>
      </c>
      <c r="L14187" s="20">
        <v>141451519.22</v>
      </c>
      <c r="M14187" s="19" t="s">
        <v>15954</v>
      </c>
      <c r="N14187" s="28" t="s">
        <v>15971</v>
      </c>
    </row>
    <row r="14188" spans="1:14" ht="30" x14ac:dyDescent="0.25">
      <c r="A14188" s="27" t="s">
        <v>12268</v>
      </c>
      <c r="B14188" s="19" t="s">
        <v>17022</v>
      </c>
      <c r="C14188" s="19" t="s">
        <v>16762</v>
      </c>
      <c r="D14188" s="38" t="s">
        <v>16072</v>
      </c>
      <c r="E14188" s="38" t="s">
        <v>12890</v>
      </c>
      <c r="F14188" s="41">
        <v>72154055</v>
      </c>
      <c r="G14188" s="19" t="s">
        <v>10733</v>
      </c>
      <c r="H14188" s="41">
        <v>1</v>
      </c>
      <c r="I14188" s="41">
        <v>5</v>
      </c>
      <c r="J14188" s="41">
        <v>10</v>
      </c>
      <c r="K14188" s="44">
        <v>1</v>
      </c>
      <c r="L14188" s="20">
        <v>7000000</v>
      </c>
      <c r="M14188" s="19" t="s">
        <v>15954</v>
      </c>
      <c r="N14188" s="28" t="s">
        <v>15953</v>
      </c>
    </row>
    <row r="14189" spans="1:14" ht="30" x14ac:dyDescent="0.25">
      <c r="A14189" s="27" t="s">
        <v>12268</v>
      </c>
      <c r="B14189" s="19" t="s">
        <v>17022</v>
      </c>
      <c r="C14189" s="19" t="s">
        <v>16762</v>
      </c>
      <c r="D14189" s="38" t="s">
        <v>16072</v>
      </c>
      <c r="E14189" s="38" t="s">
        <v>12891</v>
      </c>
      <c r="F14189" s="41">
        <v>72154055</v>
      </c>
      <c r="G14189" s="19" t="s">
        <v>10733</v>
      </c>
      <c r="H14189" s="41">
        <v>1</v>
      </c>
      <c r="I14189" s="41">
        <v>5</v>
      </c>
      <c r="J14189" s="41">
        <v>10</v>
      </c>
      <c r="K14189" s="44">
        <v>1</v>
      </c>
      <c r="L14189" s="20">
        <v>3840900</v>
      </c>
      <c r="M14189" s="19" t="s">
        <v>15954</v>
      </c>
      <c r="N14189" s="28" t="s">
        <v>15953</v>
      </c>
    </row>
    <row r="14190" spans="1:14" x14ac:dyDescent="0.25">
      <c r="A14190" s="27" t="s">
        <v>12268</v>
      </c>
      <c r="B14190" s="19" t="s">
        <v>17022</v>
      </c>
      <c r="C14190" s="19" t="s">
        <v>16762</v>
      </c>
      <c r="D14190" s="38" t="s">
        <v>16072</v>
      </c>
      <c r="E14190" s="38" t="s">
        <v>12892</v>
      </c>
      <c r="F14190" s="41">
        <v>76111501</v>
      </c>
      <c r="G14190" s="19" t="s">
        <v>10820</v>
      </c>
      <c r="H14190" s="41">
        <v>1</v>
      </c>
      <c r="I14190" s="41">
        <v>5</v>
      </c>
      <c r="J14190" s="41">
        <v>10</v>
      </c>
      <c r="K14190" s="44">
        <v>1</v>
      </c>
      <c r="L14190" s="20">
        <v>139867922.19</v>
      </c>
      <c r="M14190" s="19" t="s">
        <v>15954</v>
      </c>
      <c r="N14190" s="28" t="s">
        <v>15953</v>
      </c>
    </row>
    <row r="14191" spans="1:14" x14ac:dyDescent="0.25">
      <c r="A14191" s="27" t="s">
        <v>12268</v>
      </c>
      <c r="B14191" s="19" t="s">
        <v>17022</v>
      </c>
      <c r="C14191" s="19" t="s">
        <v>16762</v>
      </c>
      <c r="D14191" s="38" t="s">
        <v>16072</v>
      </c>
      <c r="E14191" s="38" t="s">
        <v>12893</v>
      </c>
      <c r="F14191" s="41" t="s">
        <v>12894</v>
      </c>
      <c r="G14191" s="19" t="s">
        <v>10820</v>
      </c>
      <c r="H14191" s="41">
        <v>1</v>
      </c>
      <c r="I14191" s="41">
        <v>5</v>
      </c>
      <c r="J14191" s="41">
        <v>10</v>
      </c>
      <c r="K14191" s="44">
        <v>1</v>
      </c>
      <c r="L14191" s="20">
        <v>3500000</v>
      </c>
      <c r="M14191" s="19" t="s">
        <v>15954</v>
      </c>
      <c r="N14191" s="28" t="s">
        <v>15953</v>
      </c>
    </row>
    <row r="14192" spans="1:14" x14ac:dyDescent="0.25">
      <c r="A14192" s="27" t="s">
        <v>12268</v>
      </c>
      <c r="B14192" s="19" t="s">
        <v>17022</v>
      </c>
      <c r="C14192" s="19" t="s">
        <v>16762</v>
      </c>
      <c r="D14192" s="38" t="s">
        <v>16072</v>
      </c>
      <c r="E14192" s="38" t="s">
        <v>12895</v>
      </c>
      <c r="F14192" s="41">
        <v>72102103</v>
      </c>
      <c r="G14192" s="19" t="s">
        <v>10820</v>
      </c>
      <c r="H14192" s="41">
        <v>10</v>
      </c>
      <c r="I14192" s="41">
        <v>1</v>
      </c>
      <c r="J14192" s="41">
        <v>10</v>
      </c>
      <c r="K14192" s="44">
        <v>1</v>
      </c>
      <c r="L14192" s="20">
        <v>1200000</v>
      </c>
      <c r="M14192" s="19" t="s">
        <v>15954</v>
      </c>
      <c r="N14192" s="28" t="s">
        <v>15971</v>
      </c>
    </row>
    <row r="14193" spans="1:14" x14ac:dyDescent="0.25">
      <c r="A14193" s="27" t="s">
        <v>12268</v>
      </c>
      <c r="B14193" s="19" t="s">
        <v>17022</v>
      </c>
      <c r="C14193" s="19" t="s">
        <v>16762</v>
      </c>
      <c r="D14193" s="38" t="s">
        <v>16072</v>
      </c>
      <c r="E14193" s="38" t="s">
        <v>12896</v>
      </c>
      <c r="F14193" s="41" t="s">
        <v>3774</v>
      </c>
      <c r="G14193" s="19" t="s">
        <v>10820</v>
      </c>
      <c r="H14193" s="41">
        <v>1</v>
      </c>
      <c r="I14193" s="41">
        <v>5</v>
      </c>
      <c r="J14193" s="41">
        <v>10</v>
      </c>
      <c r="K14193" s="44">
        <v>1</v>
      </c>
      <c r="L14193" s="20">
        <v>2500000</v>
      </c>
      <c r="M14193" s="19" t="s">
        <v>15954</v>
      </c>
      <c r="N14193" s="28" t="s">
        <v>15953</v>
      </c>
    </row>
    <row r="14194" spans="1:14" x14ac:dyDescent="0.25">
      <c r="A14194" s="27" t="s">
        <v>12268</v>
      </c>
      <c r="B14194" s="19" t="s">
        <v>17022</v>
      </c>
      <c r="C14194" s="19" t="s">
        <v>16762</v>
      </c>
      <c r="D14194" s="38" t="s">
        <v>16072</v>
      </c>
      <c r="E14194" s="38" t="s">
        <v>12897</v>
      </c>
      <c r="F14194" s="41">
        <v>76111501</v>
      </c>
      <c r="G14194" s="19" t="s">
        <v>10820</v>
      </c>
      <c r="H14194" s="41">
        <v>10</v>
      </c>
      <c r="I14194" s="41">
        <v>1</v>
      </c>
      <c r="J14194" s="41">
        <v>10</v>
      </c>
      <c r="K14194" s="44">
        <v>1</v>
      </c>
      <c r="L14194" s="20">
        <v>32899807.289999999</v>
      </c>
      <c r="M14194" s="19" t="s">
        <v>15954</v>
      </c>
      <c r="N14194" s="28" t="s">
        <v>15971</v>
      </c>
    </row>
    <row r="14195" spans="1:14" ht="30" x14ac:dyDescent="0.25">
      <c r="A14195" s="27" t="s">
        <v>12268</v>
      </c>
      <c r="B14195" s="19" t="s">
        <v>17022</v>
      </c>
      <c r="C14195" s="19" t="s">
        <v>16899</v>
      </c>
      <c r="D14195" s="38" t="s">
        <v>16209</v>
      </c>
      <c r="E14195" s="38" t="s">
        <v>12898</v>
      </c>
      <c r="F14195" s="41" t="s">
        <v>12899</v>
      </c>
      <c r="G14195" s="19" t="s">
        <v>10820</v>
      </c>
      <c r="H14195" s="41">
        <v>1</v>
      </c>
      <c r="I14195" s="41">
        <v>6</v>
      </c>
      <c r="J14195" s="41">
        <v>10</v>
      </c>
      <c r="K14195" s="44">
        <v>1</v>
      </c>
      <c r="L14195" s="20">
        <v>56053914.689999998</v>
      </c>
      <c r="M14195" s="19" t="s">
        <v>15954</v>
      </c>
      <c r="N14195" s="28" t="s">
        <v>15971</v>
      </c>
    </row>
    <row r="14196" spans="1:14" ht="30" x14ac:dyDescent="0.25">
      <c r="A14196" s="27" t="s">
        <v>12268</v>
      </c>
      <c r="B14196" s="19" t="s">
        <v>17022</v>
      </c>
      <c r="C14196" s="19" t="s">
        <v>16899</v>
      </c>
      <c r="D14196" s="38" t="s">
        <v>16209</v>
      </c>
      <c r="E14196" s="38" t="s">
        <v>12900</v>
      </c>
      <c r="F14196" s="41" t="s">
        <v>12899</v>
      </c>
      <c r="G14196" s="19" t="s">
        <v>10820</v>
      </c>
      <c r="H14196" s="41">
        <v>1</v>
      </c>
      <c r="I14196" s="41">
        <v>5</v>
      </c>
      <c r="J14196" s="41">
        <v>10</v>
      </c>
      <c r="K14196" s="44">
        <v>1</v>
      </c>
      <c r="L14196" s="20">
        <v>14198270.699999999</v>
      </c>
      <c r="M14196" s="19" t="s">
        <v>15954</v>
      </c>
      <c r="N14196" s="28" t="s">
        <v>15953</v>
      </c>
    </row>
    <row r="14197" spans="1:14" ht="30" x14ac:dyDescent="0.25">
      <c r="A14197" s="27" t="s">
        <v>12268</v>
      </c>
      <c r="B14197" s="19" t="s">
        <v>17022</v>
      </c>
      <c r="C14197" s="19" t="s">
        <v>16899</v>
      </c>
      <c r="D14197" s="38" t="s">
        <v>16209</v>
      </c>
      <c r="E14197" s="38" t="s">
        <v>12901</v>
      </c>
      <c r="F14197" s="41" t="s">
        <v>12899</v>
      </c>
      <c r="G14197" s="19" t="s">
        <v>10820</v>
      </c>
      <c r="H14197" s="41">
        <v>10</v>
      </c>
      <c r="I14197" s="41">
        <v>1</v>
      </c>
      <c r="J14197" s="41">
        <v>10</v>
      </c>
      <c r="K14197" s="44">
        <v>1</v>
      </c>
      <c r="L14197" s="20">
        <v>4924255.7300000004</v>
      </c>
      <c r="M14197" s="19" t="s">
        <v>15954</v>
      </c>
      <c r="N14197" s="28" t="s">
        <v>15971</v>
      </c>
    </row>
    <row r="14198" spans="1:14" ht="60" x14ac:dyDescent="0.25">
      <c r="A14198" s="27" t="s">
        <v>12268</v>
      </c>
      <c r="B14198" s="19" t="s">
        <v>17021</v>
      </c>
      <c r="C14198" s="19" t="s">
        <v>16761</v>
      </c>
      <c r="D14198" s="38" t="s">
        <v>16071</v>
      </c>
      <c r="E14198" s="38" t="s">
        <v>12902</v>
      </c>
      <c r="F14198" s="41">
        <v>72153300</v>
      </c>
      <c r="G14198" s="19" t="s">
        <v>10733</v>
      </c>
      <c r="H14198" s="41">
        <v>1</v>
      </c>
      <c r="I14198" s="41">
        <v>5</v>
      </c>
      <c r="J14198" s="41">
        <v>10</v>
      </c>
      <c r="K14198" s="44">
        <v>1</v>
      </c>
      <c r="L14198" s="20">
        <v>4053956.34</v>
      </c>
      <c r="M14198" s="19" t="s">
        <v>15954</v>
      </c>
      <c r="N14198" s="28" t="s">
        <v>15953</v>
      </c>
    </row>
    <row r="14199" spans="1:14" ht="45" x14ac:dyDescent="0.25">
      <c r="A14199" s="27" t="s">
        <v>12268</v>
      </c>
      <c r="B14199" s="19" t="s">
        <v>17021</v>
      </c>
      <c r="C14199" s="19" t="s">
        <v>16766</v>
      </c>
      <c r="D14199" s="38" t="s">
        <v>16076</v>
      </c>
      <c r="E14199" s="38" t="s">
        <v>12903</v>
      </c>
      <c r="F14199" s="41" t="s">
        <v>253</v>
      </c>
      <c r="G14199" s="19" t="s">
        <v>471</v>
      </c>
      <c r="H14199" s="41">
        <v>1</v>
      </c>
      <c r="I14199" s="41">
        <v>6</v>
      </c>
      <c r="J14199" s="41">
        <v>10</v>
      </c>
      <c r="K14199" s="44">
        <v>1</v>
      </c>
      <c r="L14199" s="20">
        <v>305610569</v>
      </c>
      <c r="M14199" s="19" t="s">
        <v>15954</v>
      </c>
      <c r="N14199" s="28" t="s">
        <v>15971</v>
      </c>
    </row>
    <row r="14200" spans="1:14" ht="45" x14ac:dyDescent="0.25">
      <c r="A14200" s="27" t="s">
        <v>12268</v>
      </c>
      <c r="B14200" s="19" t="s">
        <v>17021</v>
      </c>
      <c r="C14200" s="19" t="s">
        <v>16766</v>
      </c>
      <c r="D14200" s="38" t="s">
        <v>16076</v>
      </c>
      <c r="E14200" s="38" t="s">
        <v>12904</v>
      </c>
      <c r="F14200" s="41" t="s">
        <v>253</v>
      </c>
      <c r="G14200" s="19" t="s">
        <v>471</v>
      </c>
      <c r="H14200" s="41">
        <v>1</v>
      </c>
      <c r="I14200" s="41">
        <v>6</v>
      </c>
      <c r="J14200" s="41">
        <v>10</v>
      </c>
      <c r="K14200" s="44">
        <v>1</v>
      </c>
      <c r="L14200" s="20">
        <v>688855374.75</v>
      </c>
      <c r="M14200" s="19" t="s">
        <v>15954</v>
      </c>
      <c r="N14200" s="28" t="s">
        <v>15971</v>
      </c>
    </row>
    <row r="14201" spans="1:14" ht="45" x14ac:dyDescent="0.25">
      <c r="A14201" s="27" t="s">
        <v>12268</v>
      </c>
      <c r="B14201" s="19" t="s">
        <v>17021</v>
      </c>
      <c r="C14201" s="19" t="s">
        <v>16766</v>
      </c>
      <c r="D14201" s="38" t="s">
        <v>16076</v>
      </c>
      <c r="E14201" s="38" t="s">
        <v>4616</v>
      </c>
      <c r="F14201" s="41" t="s">
        <v>3897</v>
      </c>
      <c r="G14201" s="19" t="s">
        <v>10820</v>
      </c>
      <c r="H14201" s="41">
        <v>1</v>
      </c>
      <c r="I14201" s="41">
        <v>5</v>
      </c>
      <c r="J14201" s="41">
        <v>10</v>
      </c>
      <c r="K14201" s="44">
        <v>1</v>
      </c>
      <c r="L14201" s="20">
        <v>109000000</v>
      </c>
      <c r="M14201" s="19" t="s">
        <v>15954</v>
      </c>
      <c r="N14201" s="28" t="s">
        <v>15953</v>
      </c>
    </row>
    <row r="14202" spans="1:14" ht="45" x14ac:dyDescent="0.25">
      <c r="A14202" s="27" t="s">
        <v>12268</v>
      </c>
      <c r="B14202" s="19" t="s">
        <v>17021</v>
      </c>
      <c r="C14202" s="19" t="s">
        <v>16766</v>
      </c>
      <c r="D14202" s="38" t="s">
        <v>16076</v>
      </c>
      <c r="E14202" s="38" t="s">
        <v>12905</v>
      </c>
      <c r="F14202" s="41" t="s">
        <v>3897</v>
      </c>
      <c r="G14202" s="19" t="s">
        <v>10820</v>
      </c>
      <c r="H14202" s="41">
        <v>1</v>
      </c>
      <c r="I14202" s="41">
        <v>5</v>
      </c>
      <c r="J14202" s="41">
        <v>10</v>
      </c>
      <c r="K14202" s="44">
        <v>1</v>
      </c>
      <c r="L14202" s="20">
        <v>3700000</v>
      </c>
      <c r="M14202" s="19" t="s">
        <v>15954</v>
      </c>
      <c r="N14202" s="28" t="s">
        <v>15953</v>
      </c>
    </row>
    <row r="14203" spans="1:14" ht="45" x14ac:dyDescent="0.25">
      <c r="A14203" s="27" t="s">
        <v>12268</v>
      </c>
      <c r="B14203" s="19" t="s">
        <v>17021</v>
      </c>
      <c r="C14203" s="19" t="s">
        <v>16766</v>
      </c>
      <c r="D14203" s="38" t="s">
        <v>16076</v>
      </c>
      <c r="E14203" s="38" t="s">
        <v>12906</v>
      </c>
      <c r="F14203" s="41" t="s">
        <v>3897</v>
      </c>
      <c r="G14203" s="19" t="s">
        <v>10733</v>
      </c>
      <c r="H14203" s="41">
        <v>10</v>
      </c>
      <c r="I14203" s="41">
        <v>1</v>
      </c>
      <c r="J14203" s="41">
        <v>10</v>
      </c>
      <c r="K14203" s="44">
        <v>1</v>
      </c>
      <c r="L14203" s="20">
        <v>5998296.1500000004</v>
      </c>
      <c r="M14203" s="19" t="s">
        <v>15954</v>
      </c>
      <c r="N14203" s="28" t="s">
        <v>15971</v>
      </c>
    </row>
    <row r="14204" spans="1:14" ht="45" x14ac:dyDescent="0.25">
      <c r="A14204" s="27" t="s">
        <v>12268</v>
      </c>
      <c r="B14204" s="19" t="s">
        <v>17021</v>
      </c>
      <c r="C14204" s="19" t="s">
        <v>16766</v>
      </c>
      <c r="D14204" s="38" t="s">
        <v>16076</v>
      </c>
      <c r="E14204" s="38" t="s">
        <v>12907</v>
      </c>
      <c r="F14204" s="41" t="s">
        <v>253</v>
      </c>
      <c r="G14204" s="19" t="s">
        <v>471</v>
      </c>
      <c r="H14204" s="41">
        <v>10</v>
      </c>
      <c r="I14204" s="41">
        <v>1</v>
      </c>
      <c r="J14204" s="41">
        <v>10</v>
      </c>
      <c r="K14204" s="44">
        <v>1</v>
      </c>
      <c r="L14204" s="20">
        <v>2000000</v>
      </c>
      <c r="M14204" s="19" t="s">
        <v>15954</v>
      </c>
      <c r="N14204" s="28" t="s">
        <v>15971</v>
      </c>
    </row>
    <row r="14205" spans="1:14" ht="45" x14ac:dyDescent="0.25">
      <c r="A14205" s="27" t="s">
        <v>12268</v>
      </c>
      <c r="B14205" s="19" t="s">
        <v>17021</v>
      </c>
      <c r="C14205" s="19" t="s">
        <v>16785</v>
      </c>
      <c r="D14205" s="38" t="s">
        <v>16095</v>
      </c>
      <c r="E14205" s="38" t="s">
        <v>12908</v>
      </c>
      <c r="F14205" s="41" t="s">
        <v>4973</v>
      </c>
      <c r="G14205" s="19" t="s">
        <v>10733</v>
      </c>
      <c r="H14205" s="41">
        <v>1</v>
      </c>
      <c r="I14205" s="41">
        <v>6</v>
      </c>
      <c r="J14205" s="41">
        <v>10</v>
      </c>
      <c r="K14205" s="44">
        <v>1</v>
      </c>
      <c r="L14205" s="20">
        <v>81440000</v>
      </c>
      <c r="M14205" s="19" t="s">
        <v>15954</v>
      </c>
      <c r="N14205" s="28" t="s">
        <v>15971</v>
      </c>
    </row>
    <row r="14206" spans="1:14" ht="45" x14ac:dyDescent="0.25">
      <c r="A14206" s="27" t="s">
        <v>12268</v>
      </c>
      <c r="B14206" s="19" t="s">
        <v>17021</v>
      </c>
      <c r="C14206" s="19" t="s">
        <v>16785</v>
      </c>
      <c r="D14206" s="38" t="s">
        <v>16095</v>
      </c>
      <c r="E14206" s="38" t="s">
        <v>12909</v>
      </c>
      <c r="F14206" s="41" t="s">
        <v>4973</v>
      </c>
      <c r="G14206" s="19" t="s">
        <v>10733</v>
      </c>
      <c r="H14206" s="41">
        <v>1</v>
      </c>
      <c r="I14206" s="41">
        <v>6</v>
      </c>
      <c r="J14206" s="41">
        <v>10</v>
      </c>
      <c r="K14206" s="44">
        <v>1</v>
      </c>
      <c r="L14206" s="20">
        <v>106400000</v>
      </c>
      <c r="M14206" s="19" t="s">
        <v>15954</v>
      </c>
      <c r="N14206" s="28" t="s">
        <v>15971</v>
      </c>
    </row>
    <row r="14207" spans="1:14" ht="45" x14ac:dyDescent="0.25">
      <c r="A14207" s="27" t="s">
        <v>12268</v>
      </c>
      <c r="B14207" s="19" t="s">
        <v>17021</v>
      </c>
      <c r="C14207" s="19" t="s">
        <v>16785</v>
      </c>
      <c r="D14207" s="38" t="s">
        <v>16095</v>
      </c>
      <c r="E14207" s="38" t="s">
        <v>12910</v>
      </c>
      <c r="F14207" s="41" t="s">
        <v>3862</v>
      </c>
      <c r="G14207" s="19" t="s">
        <v>12310</v>
      </c>
      <c r="H14207" s="41">
        <v>10</v>
      </c>
      <c r="I14207" s="41">
        <v>1</v>
      </c>
      <c r="J14207" s="41">
        <v>10</v>
      </c>
      <c r="K14207" s="44">
        <v>1</v>
      </c>
      <c r="L14207" s="20">
        <v>3000000</v>
      </c>
      <c r="M14207" s="19" t="s">
        <v>15954</v>
      </c>
      <c r="N14207" s="28" t="s">
        <v>15971</v>
      </c>
    </row>
    <row r="14208" spans="1:14" ht="45" x14ac:dyDescent="0.25">
      <c r="A14208" s="27" t="s">
        <v>12268</v>
      </c>
      <c r="B14208" s="19" t="s">
        <v>17021</v>
      </c>
      <c r="C14208" s="19" t="s">
        <v>16785</v>
      </c>
      <c r="D14208" s="38" t="s">
        <v>16095</v>
      </c>
      <c r="E14208" s="38" t="s">
        <v>12911</v>
      </c>
      <c r="F14208" s="41">
        <v>72154501</v>
      </c>
      <c r="G14208" s="19" t="s">
        <v>10733</v>
      </c>
      <c r="H14208" s="41">
        <v>1</v>
      </c>
      <c r="I14208" s="41">
        <v>6</v>
      </c>
      <c r="J14208" s="41">
        <v>10</v>
      </c>
      <c r="K14208" s="44">
        <v>1</v>
      </c>
      <c r="L14208" s="20">
        <v>90613300</v>
      </c>
      <c r="M14208" s="19" t="s">
        <v>15954</v>
      </c>
      <c r="N14208" s="28" t="s">
        <v>15971</v>
      </c>
    </row>
    <row r="14209" spans="1:14" ht="45" x14ac:dyDescent="0.25">
      <c r="A14209" s="27" t="s">
        <v>12268</v>
      </c>
      <c r="B14209" s="19" t="s">
        <v>17021</v>
      </c>
      <c r="C14209" s="19" t="s">
        <v>16785</v>
      </c>
      <c r="D14209" s="38" t="s">
        <v>16095</v>
      </c>
      <c r="E14209" s="38" t="s">
        <v>12912</v>
      </c>
      <c r="F14209" s="41" t="s">
        <v>3897</v>
      </c>
      <c r="G14209" s="19" t="s">
        <v>10733</v>
      </c>
      <c r="H14209" s="41">
        <v>1</v>
      </c>
      <c r="I14209" s="41">
        <v>5</v>
      </c>
      <c r="J14209" s="41">
        <v>10</v>
      </c>
      <c r="K14209" s="44">
        <v>1</v>
      </c>
      <c r="L14209" s="20">
        <v>11995200</v>
      </c>
      <c r="M14209" s="19" t="s">
        <v>15954</v>
      </c>
      <c r="N14209" s="28" t="s">
        <v>15953</v>
      </c>
    </row>
    <row r="14210" spans="1:14" ht="45" x14ac:dyDescent="0.25">
      <c r="A14210" s="27" t="s">
        <v>12268</v>
      </c>
      <c r="B14210" s="19" t="s">
        <v>17021</v>
      </c>
      <c r="C14210" s="19" t="s">
        <v>16785</v>
      </c>
      <c r="D14210" s="38" t="s">
        <v>16095</v>
      </c>
      <c r="E14210" s="38" t="s">
        <v>12913</v>
      </c>
      <c r="F14210" s="41" t="s">
        <v>5679</v>
      </c>
      <c r="G14210" s="19" t="s">
        <v>10733</v>
      </c>
      <c r="H14210" s="41">
        <v>1</v>
      </c>
      <c r="I14210" s="41">
        <v>5</v>
      </c>
      <c r="J14210" s="41">
        <v>10</v>
      </c>
      <c r="K14210" s="44">
        <v>1</v>
      </c>
      <c r="L14210" s="20">
        <v>19456500</v>
      </c>
      <c r="M14210" s="19" t="s">
        <v>15954</v>
      </c>
      <c r="N14210" s="28" t="s">
        <v>15953</v>
      </c>
    </row>
    <row r="14211" spans="1:14" ht="45" x14ac:dyDescent="0.25">
      <c r="A14211" s="27" t="s">
        <v>12268</v>
      </c>
      <c r="B14211" s="19" t="s">
        <v>17021</v>
      </c>
      <c r="C14211" s="19" t="s">
        <v>16785</v>
      </c>
      <c r="D14211" s="38" t="s">
        <v>16095</v>
      </c>
      <c r="E14211" s="38" t="s">
        <v>12914</v>
      </c>
      <c r="F14211" s="41" t="s">
        <v>3881</v>
      </c>
      <c r="G14211" s="19" t="s">
        <v>10733</v>
      </c>
      <c r="H14211" s="41">
        <v>1</v>
      </c>
      <c r="I14211" s="41">
        <v>5</v>
      </c>
      <c r="J14211" s="41">
        <v>10</v>
      </c>
      <c r="K14211" s="44">
        <v>1</v>
      </c>
      <c r="L14211" s="20">
        <v>2500000</v>
      </c>
      <c r="M14211" s="19" t="s">
        <v>15954</v>
      </c>
      <c r="N14211" s="28" t="s">
        <v>15953</v>
      </c>
    </row>
    <row r="14212" spans="1:14" ht="45" x14ac:dyDescent="0.25">
      <c r="A14212" s="27" t="s">
        <v>12268</v>
      </c>
      <c r="B14212" s="19" t="s">
        <v>17021</v>
      </c>
      <c r="C14212" s="19" t="s">
        <v>16785</v>
      </c>
      <c r="D14212" s="38" t="s">
        <v>16095</v>
      </c>
      <c r="E14212" s="38" t="s">
        <v>12915</v>
      </c>
      <c r="F14212" s="41">
        <v>72151704</v>
      </c>
      <c r="G14212" s="19" t="s">
        <v>471</v>
      </c>
      <c r="H14212" s="41">
        <v>1</v>
      </c>
      <c r="I14212" s="41">
        <v>5</v>
      </c>
      <c r="J14212" s="41">
        <v>10</v>
      </c>
      <c r="K14212" s="44">
        <v>1</v>
      </c>
      <c r="L14212" s="20">
        <v>8315122.6200000001</v>
      </c>
      <c r="M14212" s="19" t="s">
        <v>15954</v>
      </c>
      <c r="N14212" s="28" t="s">
        <v>15953</v>
      </c>
    </row>
    <row r="14213" spans="1:14" ht="45" x14ac:dyDescent="0.25">
      <c r="A14213" s="27" t="s">
        <v>12268</v>
      </c>
      <c r="B14213" s="19" t="s">
        <v>17021</v>
      </c>
      <c r="C14213" s="19" t="s">
        <v>16785</v>
      </c>
      <c r="D14213" s="38" t="s">
        <v>16095</v>
      </c>
      <c r="E14213" s="38" t="s">
        <v>12916</v>
      </c>
      <c r="F14213" s="41" t="s">
        <v>3862</v>
      </c>
      <c r="G14213" s="19" t="s">
        <v>12310</v>
      </c>
      <c r="H14213" s="41">
        <v>1</v>
      </c>
      <c r="I14213" s="41">
        <v>5</v>
      </c>
      <c r="J14213" s="41">
        <v>10</v>
      </c>
      <c r="K14213" s="44">
        <v>1</v>
      </c>
      <c r="L14213" s="20">
        <v>377990753</v>
      </c>
      <c r="M14213" s="19" t="s">
        <v>15954</v>
      </c>
      <c r="N14213" s="28" t="s">
        <v>15953</v>
      </c>
    </row>
    <row r="14214" spans="1:14" ht="45" x14ac:dyDescent="0.25">
      <c r="A14214" s="27" t="s">
        <v>12268</v>
      </c>
      <c r="B14214" s="19" t="s">
        <v>17021</v>
      </c>
      <c r="C14214" s="19" t="s">
        <v>16785</v>
      </c>
      <c r="D14214" s="38" t="s">
        <v>16095</v>
      </c>
      <c r="E14214" s="38" t="s">
        <v>12917</v>
      </c>
      <c r="F14214" s="41">
        <v>78181800</v>
      </c>
      <c r="G14214" s="19" t="s">
        <v>12310</v>
      </c>
      <c r="H14214" s="41">
        <v>1</v>
      </c>
      <c r="I14214" s="41">
        <v>5</v>
      </c>
      <c r="J14214" s="41">
        <v>10</v>
      </c>
      <c r="K14214" s="44">
        <v>1</v>
      </c>
      <c r="L14214" s="20">
        <v>20000000</v>
      </c>
      <c r="M14214" s="19" t="s">
        <v>15954</v>
      </c>
      <c r="N14214" s="28" t="s">
        <v>15953</v>
      </c>
    </row>
    <row r="14215" spans="1:14" ht="45" x14ac:dyDescent="0.25">
      <c r="A14215" s="27" t="s">
        <v>12268</v>
      </c>
      <c r="B14215" s="19" t="s">
        <v>17021</v>
      </c>
      <c r="C14215" s="19" t="s">
        <v>16785</v>
      </c>
      <c r="D14215" s="38" t="s">
        <v>16095</v>
      </c>
      <c r="E14215" s="38" t="s">
        <v>12918</v>
      </c>
      <c r="F14215" s="41" t="s">
        <v>4973</v>
      </c>
      <c r="G14215" s="19" t="s">
        <v>10733</v>
      </c>
      <c r="H14215" s="41">
        <v>1</v>
      </c>
      <c r="I14215" s="41">
        <v>5</v>
      </c>
      <c r="J14215" s="41">
        <v>10</v>
      </c>
      <c r="K14215" s="44">
        <v>1</v>
      </c>
      <c r="L14215" s="20">
        <v>32650000</v>
      </c>
      <c r="M14215" s="19" t="s">
        <v>15954</v>
      </c>
      <c r="N14215" s="28" t="s">
        <v>15953</v>
      </c>
    </row>
    <row r="14216" spans="1:14" ht="45" x14ac:dyDescent="0.25">
      <c r="A14216" s="27" t="s">
        <v>12268</v>
      </c>
      <c r="B14216" s="19" t="s">
        <v>17021</v>
      </c>
      <c r="C14216" s="19" t="s">
        <v>16947</v>
      </c>
      <c r="D14216" s="38" t="s">
        <v>16259</v>
      </c>
      <c r="E14216" s="38" t="s">
        <v>12919</v>
      </c>
      <c r="F14216" s="41" t="s">
        <v>635</v>
      </c>
      <c r="G14216" s="19" t="s">
        <v>10733</v>
      </c>
      <c r="H14216" s="41">
        <v>1</v>
      </c>
      <c r="I14216" s="41">
        <v>5</v>
      </c>
      <c r="J14216" s="41">
        <v>10</v>
      </c>
      <c r="K14216" s="44">
        <v>1</v>
      </c>
      <c r="L14216" s="20">
        <v>10442119.91</v>
      </c>
      <c r="M14216" s="19" t="s">
        <v>15954</v>
      </c>
      <c r="N14216" s="28" t="s">
        <v>15953</v>
      </c>
    </row>
    <row r="14217" spans="1:14" ht="45" x14ac:dyDescent="0.25">
      <c r="A14217" s="27" t="s">
        <v>12268</v>
      </c>
      <c r="B14217" s="19" t="s">
        <v>17021</v>
      </c>
      <c r="C14217" s="19" t="s">
        <v>16947</v>
      </c>
      <c r="D14217" s="38" t="s">
        <v>16259</v>
      </c>
      <c r="E14217" s="38" t="s">
        <v>12919</v>
      </c>
      <c r="F14217" s="41" t="s">
        <v>635</v>
      </c>
      <c r="G14217" s="19" t="s">
        <v>10733</v>
      </c>
      <c r="H14217" s="41">
        <v>1</v>
      </c>
      <c r="I14217" s="41">
        <v>5</v>
      </c>
      <c r="J14217" s="41">
        <v>16</v>
      </c>
      <c r="K14217" s="44">
        <v>1</v>
      </c>
      <c r="L14217" s="20">
        <v>25000000</v>
      </c>
      <c r="M14217" s="19" t="s">
        <v>15954</v>
      </c>
      <c r="N14217" s="28" t="s">
        <v>15953</v>
      </c>
    </row>
    <row r="14218" spans="1:14" ht="45" x14ac:dyDescent="0.25">
      <c r="A14218" s="27" t="s">
        <v>12268</v>
      </c>
      <c r="B14218" s="19" t="s">
        <v>17021</v>
      </c>
      <c r="C14218" s="19" t="s">
        <v>16947</v>
      </c>
      <c r="D14218" s="38" t="s">
        <v>16259</v>
      </c>
      <c r="E14218" s="38" t="s">
        <v>12919</v>
      </c>
      <c r="F14218" s="41" t="s">
        <v>635</v>
      </c>
      <c r="G14218" s="19" t="s">
        <v>10733</v>
      </c>
      <c r="H14218" s="41">
        <v>5</v>
      </c>
      <c r="I14218" s="41">
        <v>6</v>
      </c>
      <c r="J14218" s="41">
        <v>10</v>
      </c>
      <c r="K14218" s="44">
        <v>1</v>
      </c>
      <c r="L14218" s="20">
        <v>24200000</v>
      </c>
      <c r="M14218" s="19" t="s">
        <v>15954</v>
      </c>
      <c r="N14218" s="28" t="s">
        <v>15953</v>
      </c>
    </row>
    <row r="14219" spans="1:14" ht="45" x14ac:dyDescent="0.25">
      <c r="A14219" s="27" t="s">
        <v>12268</v>
      </c>
      <c r="B14219" s="19" t="s">
        <v>17021</v>
      </c>
      <c r="C14219" s="19" t="s">
        <v>16947</v>
      </c>
      <c r="D14219" s="38" t="s">
        <v>16259</v>
      </c>
      <c r="E14219" s="38" t="s">
        <v>12920</v>
      </c>
      <c r="F14219" s="41" t="s">
        <v>12921</v>
      </c>
      <c r="G14219" s="19" t="s">
        <v>10733</v>
      </c>
      <c r="H14219" s="41">
        <v>1</v>
      </c>
      <c r="I14219" s="41">
        <v>5</v>
      </c>
      <c r="J14219" s="41">
        <v>10</v>
      </c>
      <c r="K14219" s="44">
        <v>1</v>
      </c>
      <c r="L14219" s="20">
        <v>11114600</v>
      </c>
      <c r="M14219" s="19" t="s">
        <v>15954</v>
      </c>
      <c r="N14219" s="28" t="s">
        <v>15953</v>
      </c>
    </row>
    <row r="14220" spans="1:14" ht="30" x14ac:dyDescent="0.25">
      <c r="A14220" s="27" t="s">
        <v>12268</v>
      </c>
      <c r="B14220" s="19" t="s">
        <v>17034</v>
      </c>
      <c r="C14220" s="19" t="s">
        <v>16788</v>
      </c>
      <c r="D14220" s="38" t="s">
        <v>16098</v>
      </c>
      <c r="E14220" s="38" t="s">
        <v>12922</v>
      </c>
      <c r="F14220" s="41" t="s">
        <v>12923</v>
      </c>
      <c r="G14220" s="19" t="s">
        <v>10733</v>
      </c>
      <c r="H14220" s="41">
        <v>1</v>
      </c>
      <c r="I14220" s="41">
        <v>5</v>
      </c>
      <c r="J14220" s="41">
        <v>10</v>
      </c>
      <c r="K14220" s="44">
        <v>1</v>
      </c>
      <c r="L14220" s="20">
        <v>53560000</v>
      </c>
      <c r="M14220" s="19" t="s">
        <v>15954</v>
      </c>
      <c r="N14220" s="28" t="s">
        <v>15953</v>
      </c>
    </row>
    <row r="14221" spans="1:14" ht="30" x14ac:dyDescent="0.25">
      <c r="A14221" s="27" t="s">
        <v>12268</v>
      </c>
      <c r="B14221" s="19" t="s">
        <v>17034</v>
      </c>
      <c r="C14221" s="19" t="s">
        <v>16788</v>
      </c>
      <c r="D14221" s="38" t="s">
        <v>16098</v>
      </c>
      <c r="E14221" s="38" t="s">
        <v>12924</v>
      </c>
      <c r="F14221" s="41" t="s">
        <v>12923</v>
      </c>
      <c r="G14221" s="19" t="s">
        <v>10733</v>
      </c>
      <c r="H14221" s="41">
        <v>1</v>
      </c>
      <c r="I14221" s="41">
        <v>5</v>
      </c>
      <c r="J14221" s="41">
        <v>10</v>
      </c>
      <c r="K14221" s="44">
        <v>1</v>
      </c>
      <c r="L14221" s="20">
        <v>17900000</v>
      </c>
      <c r="M14221" s="19" t="s">
        <v>15954</v>
      </c>
      <c r="N14221" s="28" t="s">
        <v>15953</v>
      </c>
    </row>
    <row r="14222" spans="1:14" ht="30" x14ac:dyDescent="0.25">
      <c r="A14222" s="27" t="s">
        <v>12268</v>
      </c>
      <c r="B14222" s="19" t="s">
        <v>17034</v>
      </c>
      <c r="C14222" s="19" t="s">
        <v>16788</v>
      </c>
      <c r="D14222" s="38" t="s">
        <v>16098</v>
      </c>
      <c r="E14222" s="38" t="s">
        <v>12925</v>
      </c>
      <c r="F14222" s="41">
        <v>86101700</v>
      </c>
      <c r="G14222" s="19" t="s">
        <v>614</v>
      </c>
      <c r="H14222" s="41">
        <v>1</v>
      </c>
      <c r="I14222" s="41">
        <v>5</v>
      </c>
      <c r="J14222" s="41">
        <v>10</v>
      </c>
      <c r="K14222" s="44">
        <v>1</v>
      </c>
      <c r="L14222" s="20">
        <v>54680000</v>
      </c>
      <c r="M14222" s="19" t="s">
        <v>15954</v>
      </c>
      <c r="N14222" s="28" t="s">
        <v>15953</v>
      </c>
    </row>
    <row r="14223" spans="1:14" ht="30" x14ac:dyDescent="0.25">
      <c r="A14223" s="27" t="s">
        <v>12268</v>
      </c>
      <c r="B14223" s="19" t="s">
        <v>17067</v>
      </c>
      <c r="C14223" s="19" t="s">
        <v>16902</v>
      </c>
      <c r="D14223" s="38" t="s">
        <v>16212</v>
      </c>
      <c r="E14223" s="38" t="s">
        <v>12926</v>
      </c>
      <c r="F14223" s="41" t="s">
        <v>4081</v>
      </c>
      <c r="G14223" s="19" t="s">
        <v>10733</v>
      </c>
      <c r="H14223" s="41">
        <v>1</v>
      </c>
      <c r="I14223" s="41">
        <v>5</v>
      </c>
      <c r="J14223" s="41">
        <v>10</v>
      </c>
      <c r="K14223" s="44">
        <v>1</v>
      </c>
      <c r="L14223" s="20">
        <v>10000000</v>
      </c>
      <c r="M14223" s="19" t="s">
        <v>15954</v>
      </c>
      <c r="N14223" s="28" t="s">
        <v>15953</v>
      </c>
    </row>
    <row r="14224" spans="1:14" ht="30" x14ac:dyDescent="0.25">
      <c r="A14224" s="27" t="s">
        <v>12268</v>
      </c>
      <c r="B14224" s="19" t="s">
        <v>17067</v>
      </c>
      <c r="C14224" s="19" t="s">
        <v>16902</v>
      </c>
      <c r="D14224" s="38" t="s">
        <v>16212</v>
      </c>
      <c r="E14224" s="38" t="s">
        <v>12926</v>
      </c>
      <c r="F14224" s="41">
        <v>85121502</v>
      </c>
      <c r="G14224" s="19" t="s">
        <v>10733</v>
      </c>
      <c r="H14224" s="41">
        <v>3</v>
      </c>
      <c r="I14224" s="41">
        <v>9</v>
      </c>
      <c r="J14224" s="41">
        <v>10</v>
      </c>
      <c r="K14224" s="44">
        <v>1</v>
      </c>
      <c r="L14224" s="20">
        <v>10000000</v>
      </c>
      <c r="M14224" s="19" t="s">
        <v>15954</v>
      </c>
      <c r="N14224" s="28" t="s">
        <v>15953</v>
      </c>
    </row>
    <row r="14225" spans="1:14" ht="60" x14ac:dyDescent="0.25">
      <c r="A14225" s="27" t="s">
        <v>12268</v>
      </c>
      <c r="B14225" s="19" t="s">
        <v>17068</v>
      </c>
      <c r="C14225" s="19" t="s">
        <v>16903</v>
      </c>
      <c r="D14225" s="38" t="s">
        <v>16213</v>
      </c>
      <c r="E14225" s="38" t="s">
        <v>12927</v>
      </c>
      <c r="F14225" s="41" t="s">
        <v>12928</v>
      </c>
      <c r="G14225" s="19" t="s">
        <v>10733</v>
      </c>
      <c r="H14225" s="41">
        <v>1</v>
      </c>
      <c r="I14225" s="41">
        <v>5</v>
      </c>
      <c r="J14225" s="41">
        <v>10</v>
      </c>
      <c r="K14225" s="44">
        <v>1</v>
      </c>
      <c r="L14225" s="20">
        <v>9373236.0899999999</v>
      </c>
      <c r="M14225" s="19" t="s">
        <v>15954</v>
      </c>
      <c r="N14225" s="28" t="s">
        <v>15953</v>
      </c>
    </row>
    <row r="14226" spans="1:14" ht="60" x14ac:dyDescent="0.25">
      <c r="A14226" s="27" t="s">
        <v>12268</v>
      </c>
      <c r="B14226" s="19" t="s">
        <v>17068</v>
      </c>
      <c r="C14226" s="19" t="s">
        <v>16903</v>
      </c>
      <c r="D14226" s="38" t="s">
        <v>16213</v>
      </c>
      <c r="E14226" s="38" t="s">
        <v>12927</v>
      </c>
      <c r="F14226" s="41" t="s">
        <v>12928</v>
      </c>
      <c r="G14226" s="19" t="s">
        <v>10733</v>
      </c>
      <c r="H14226" s="41">
        <v>5</v>
      </c>
      <c r="I14226" s="41">
        <v>6</v>
      </c>
      <c r="J14226" s="41">
        <v>10</v>
      </c>
      <c r="K14226" s="44">
        <v>1</v>
      </c>
      <c r="L14226" s="20">
        <v>5000000</v>
      </c>
      <c r="M14226" s="19" t="s">
        <v>15954</v>
      </c>
      <c r="N14226" s="28" t="s">
        <v>15953</v>
      </c>
    </row>
    <row r="14227" spans="1:14" ht="60" x14ac:dyDescent="0.25">
      <c r="A14227" s="27" t="s">
        <v>12268</v>
      </c>
      <c r="B14227" s="19" t="s">
        <v>17068</v>
      </c>
      <c r="C14227" s="19" t="s">
        <v>16903</v>
      </c>
      <c r="D14227" s="38" t="s">
        <v>16213</v>
      </c>
      <c r="E14227" s="38" t="s">
        <v>12929</v>
      </c>
      <c r="F14227" s="41" t="s">
        <v>3587</v>
      </c>
      <c r="G14227" s="19" t="s">
        <v>10733</v>
      </c>
      <c r="H14227" s="41">
        <v>1</v>
      </c>
      <c r="I14227" s="41">
        <v>5</v>
      </c>
      <c r="J14227" s="41">
        <v>16</v>
      </c>
      <c r="K14227" s="44">
        <v>1</v>
      </c>
      <c r="L14227" s="20">
        <v>95000000</v>
      </c>
      <c r="M14227" s="19" t="s">
        <v>15954</v>
      </c>
      <c r="N14227" s="28" t="s">
        <v>15953</v>
      </c>
    </row>
    <row r="14228" spans="1:14" ht="60" x14ac:dyDescent="0.25">
      <c r="A14228" s="27" t="s">
        <v>12268</v>
      </c>
      <c r="B14228" s="19" t="s">
        <v>17068</v>
      </c>
      <c r="C14228" s="19" t="s">
        <v>16903</v>
      </c>
      <c r="D14228" s="38" t="s">
        <v>16213</v>
      </c>
      <c r="E14228" s="38" t="s">
        <v>12929</v>
      </c>
      <c r="F14228" s="41" t="s">
        <v>3587</v>
      </c>
      <c r="G14228" s="19" t="s">
        <v>10733</v>
      </c>
      <c r="H14228" s="41">
        <v>1</v>
      </c>
      <c r="I14228" s="41">
        <v>5</v>
      </c>
      <c r="J14228" s="41">
        <v>10</v>
      </c>
      <c r="K14228" s="44">
        <v>1</v>
      </c>
      <c r="L14228" s="20">
        <v>305579390</v>
      </c>
      <c r="M14228" s="19" t="s">
        <v>15954</v>
      </c>
      <c r="N14228" s="28" t="s">
        <v>15953</v>
      </c>
    </row>
    <row r="14229" spans="1:14" ht="60" x14ac:dyDescent="0.25">
      <c r="A14229" s="27" t="s">
        <v>12268</v>
      </c>
      <c r="B14229" s="19" t="s">
        <v>17068</v>
      </c>
      <c r="C14229" s="19" t="s">
        <v>16903</v>
      </c>
      <c r="D14229" s="38" t="s">
        <v>16213</v>
      </c>
      <c r="E14229" s="38" t="s">
        <v>12929</v>
      </c>
      <c r="F14229" s="41" t="s">
        <v>3587</v>
      </c>
      <c r="G14229" s="19" t="s">
        <v>10733</v>
      </c>
      <c r="H14229" s="41">
        <v>7</v>
      </c>
      <c r="I14229" s="41">
        <v>5</v>
      </c>
      <c r="J14229" s="41">
        <v>10</v>
      </c>
      <c r="K14229" s="44">
        <v>1</v>
      </c>
      <c r="L14229" s="20">
        <v>100000000</v>
      </c>
      <c r="M14229" s="19" t="s">
        <v>15954</v>
      </c>
      <c r="N14229" s="28" t="s">
        <v>15953</v>
      </c>
    </row>
    <row r="14230" spans="1:14" ht="60" x14ac:dyDescent="0.25">
      <c r="A14230" s="27" t="s">
        <v>12268</v>
      </c>
      <c r="B14230" s="19" t="s">
        <v>17068</v>
      </c>
      <c r="C14230" s="19" t="s">
        <v>16903</v>
      </c>
      <c r="D14230" s="38" t="s">
        <v>16213</v>
      </c>
      <c r="E14230" s="38" t="s">
        <v>12930</v>
      </c>
      <c r="F14230" s="41" t="s">
        <v>3587</v>
      </c>
      <c r="G14230" s="19" t="s">
        <v>10733</v>
      </c>
      <c r="H14230" s="41">
        <v>1</v>
      </c>
      <c r="I14230" s="41">
        <v>5</v>
      </c>
      <c r="J14230" s="41">
        <v>10</v>
      </c>
      <c r="K14230" s="44">
        <v>1</v>
      </c>
      <c r="L14230" s="20">
        <v>116279410</v>
      </c>
      <c r="M14230" s="19" t="s">
        <v>15954</v>
      </c>
      <c r="N14230" s="28" t="s">
        <v>15953</v>
      </c>
    </row>
    <row r="14231" spans="1:14" ht="60" x14ac:dyDescent="0.25">
      <c r="A14231" s="27" t="s">
        <v>12268</v>
      </c>
      <c r="B14231" s="19" t="s">
        <v>17068</v>
      </c>
      <c r="C14231" s="19" t="s">
        <v>16903</v>
      </c>
      <c r="D14231" s="38" t="s">
        <v>16213</v>
      </c>
      <c r="E14231" s="38" t="s">
        <v>12930</v>
      </c>
      <c r="F14231" s="41" t="s">
        <v>3587</v>
      </c>
      <c r="G14231" s="19" t="s">
        <v>10733</v>
      </c>
      <c r="H14231" s="41">
        <v>7</v>
      </c>
      <c r="I14231" s="41">
        <v>5</v>
      </c>
      <c r="J14231" s="41">
        <v>10</v>
      </c>
      <c r="K14231" s="44">
        <v>1</v>
      </c>
      <c r="L14231" s="20">
        <v>40000000</v>
      </c>
      <c r="M14231" s="19" t="s">
        <v>15954</v>
      </c>
      <c r="N14231" s="28" t="s">
        <v>15953</v>
      </c>
    </row>
    <row r="14232" spans="1:14" ht="75" x14ac:dyDescent="0.25">
      <c r="A14232" s="27" t="s">
        <v>12268</v>
      </c>
      <c r="B14232" s="19" t="s">
        <v>17068</v>
      </c>
      <c r="C14232" s="19" t="s">
        <v>16905</v>
      </c>
      <c r="D14232" s="38" t="s">
        <v>16215</v>
      </c>
      <c r="E14232" s="38" t="s">
        <v>12931</v>
      </c>
      <c r="F14232" s="41">
        <v>76121900</v>
      </c>
      <c r="G14232" s="19" t="s">
        <v>10733</v>
      </c>
      <c r="H14232" s="41">
        <v>1</v>
      </c>
      <c r="I14232" s="41">
        <v>6</v>
      </c>
      <c r="J14232" s="41">
        <v>10</v>
      </c>
      <c r="K14232" s="44">
        <v>1</v>
      </c>
      <c r="L14232" s="20">
        <v>7199904.0099999998</v>
      </c>
      <c r="M14232" s="19" t="s">
        <v>15954</v>
      </c>
      <c r="N14232" s="28" t="s">
        <v>15971</v>
      </c>
    </row>
    <row r="14233" spans="1:14" ht="30" x14ac:dyDescent="0.25">
      <c r="A14233" s="27" t="s">
        <v>12268</v>
      </c>
      <c r="B14233" s="19" t="s">
        <v>17068</v>
      </c>
      <c r="C14233" s="19" t="s">
        <v>16905</v>
      </c>
      <c r="D14233" s="38" t="s">
        <v>16215</v>
      </c>
      <c r="E14233" s="38" t="s">
        <v>12932</v>
      </c>
      <c r="F14233" s="41">
        <v>76121901</v>
      </c>
      <c r="G14233" s="19" t="s">
        <v>10733</v>
      </c>
      <c r="H14233" s="41">
        <v>1</v>
      </c>
      <c r="I14233" s="41">
        <v>5</v>
      </c>
      <c r="J14233" s="41">
        <v>10</v>
      </c>
      <c r="K14233" s="44">
        <v>1</v>
      </c>
      <c r="L14233" s="20">
        <v>3282894</v>
      </c>
      <c r="M14233" s="19" t="s">
        <v>15954</v>
      </c>
      <c r="N14233" s="28" t="s">
        <v>15953</v>
      </c>
    </row>
    <row r="14234" spans="1:14" ht="30" x14ac:dyDescent="0.25">
      <c r="A14234" s="27" t="s">
        <v>12268</v>
      </c>
      <c r="B14234" s="19" t="s">
        <v>15943</v>
      </c>
      <c r="C14234" s="19" t="s">
        <v>15943</v>
      </c>
      <c r="D14234" s="38" t="s">
        <v>16220</v>
      </c>
      <c r="E14234" s="38" t="s">
        <v>12933</v>
      </c>
      <c r="F14234" s="41" t="s">
        <v>12934</v>
      </c>
      <c r="G14234" s="19" t="s">
        <v>10733</v>
      </c>
      <c r="H14234" s="41">
        <v>1</v>
      </c>
      <c r="I14234" s="41">
        <v>5</v>
      </c>
      <c r="J14234" s="41">
        <v>10</v>
      </c>
      <c r="K14234" s="44">
        <v>1</v>
      </c>
      <c r="L14234" s="20">
        <v>409218000</v>
      </c>
      <c r="M14234" s="19" t="s">
        <v>15954</v>
      </c>
      <c r="N14234" s="28" t="s">
        <v>15953</v>
      </c>
    </row>
    <row r="14235" spans="1:14" ht="30" x14ac:dyDescent="0.25">
      <c r="A14235" s="27" t="s">
        <v>12268</v>
      </c>
      <c r="B14235" s="19" t="s">
        <v>15943</v>
      </c>
      <c r="C14235" s="19" t="s">
        <v>15943</v>
      </c>
      <c r="D14235" s="38" t="s">
        <v>16220</v>
      </c>
      <c r="E14235" s="38" t="s">
        <v>5646</v>
      </c>
      <c r="F14235" s="41" t="s">
        <v>12934</v>
      </c>
      <c r="G14235" s="19" t="s">
        <v>10733</v>
      </c>
      <c r="H14235" s="41">
        <v>1</v>
      </c>
      <c r="I14235" s="41">
        <v>5</v>
      </c>
      <c r="J14235" s="41">
        <v>10</v>
      </c>
      <c r="K14235" s="44">
        <v>1</v>
      </c>
      <c r="L14235" s="20">
        <v>7548705</v>
      </c>
      <c r="M14235" s="19" t="s">
        <v>15954</v>
      </c>
      <c r="N14235" s="28" t="s">
        <v>15953</v>
      </c>
    </row>
    <row r="14236" spans="1:14" ht="30" x14ac:dyDescent="0.25">
      <c r="A14236" s="27" t="s">
        <v>12268</v>
      </c>
      <c r="B14236" s="19" t="s">
        <v>15943</v>
      </c>
      <c r="C14236" s="19" t="s">
        <v>15943</v>
      </c>
      <c r="D14236" s="38" t="s">
        <v>16220</v>
      </c>
      <c r="E14236" s="38" t="s">
        <v>12935</v>
      </c>
      <c r="F14236" s="41" t="s">
        <v>12934</v>
      </c>
      <c r="G14236" s="19" t="s">
        <v>10733</v>
      </c>
      <c r="H14236" s="41">
        <v>2</v>
      </c>
      <c r="I14236" s="41">
        <v>1</v>
      </c>
      <c r="J14236" s="41">
        <v>10</v>
      </c>
      <c r="K14236" s="44">
        <v>1</v>
      </c>
      <c r="L14236" s="20">
        <v>3470000</v>
      </c>
      <c r="M14236" s="19" t="s">
        <v>15954</v>
      </c>
      <c r="N14236" s="28" t="s">
        <v>15953</v>
      </c>
    </row>
    <row r="14237" spans="1:14" ht="30" x14ac:dyDescent="0.25">
      <c r="A14237" s="27" t="s">
        <v>12268</v>
      </c>
      <c r="B14237" s="19" t="s">
        <v>16912</v>
      </c>
      <c r="C14237" s="19" t="s">
        <v>16912</v>
      </c>
      <c r="D14237" s="38" t="s">
        <v>16224</v>
      </c>
      <c r="E14237" s="38" t="s">
        <v>12936</v>
      </c>
      <c r="F14237" s="41" t="s">
        <v>4179</v>
      </c>
      <c r="G14237" s="19" t="s">
        <v>10733</v>
      </c>
      <c r="H14237" s="41">
        <v>1</v>
      </c>
      <c r="I14237" s="41">
        <v>5</v>
      </c>
      <c r="J14237" s="41">
        <v>10</v>
      </c>
      <c r="K14237" s="44">
        <v>1</v>
      </c>
      <c r="L14237" s="20">
        <v>958600</v>
      </c>
      <c r="M14237" s="19" t="s">
        <v>15954</v>
      </c>
      <c r="N14237" s="28" t="s">
        <v>15953</v>
      </c>
    </row>
    <row r="14238" spans="1:14" x14ac:dyDescent="0.25">
      <c r="A14238" s="27" t="s">
        <v>12268</v>
      </c>
      <c r="B14238" s="19" t="s">
        <v>15951</v>
      </c>
      <c r="C14238" s="19" t="s">
        <v>15951</v>
      </c>
      <c r="D14238" s="38" t="s">
        <v>15952</v>
      </c>
      <c r="E14238" s="38" t="s">
        <v>12937</v>
      </c>
      <c r="F14238" s="41">
        <v>93151510</v>
      </c>
      <c r="G14238" s="19" t="s">
        <v>10733</v>
      </c>
      <c r="H14238" s="41">
        <v>5</v>
      </c>
      <c r="I14238" s="41">
        <v>6</v>
      </c>
      <c r="J14238" s="41">
        <v>10</v>
      </c>
      <c r="K14238" s="44">
        <v>1</v>
      </c>
      <c r="L14238" s="20">
        <v>538544</v>
      </c>
      <c r="M14238" s="19" t="s">
        <v>15954</v>
      </c>
      <c r="N14238" s="28" t="s">
        <v>15953</v>
      </c>
    </row>
    <row r="14239" spans="1:14" ht="90" x14ac:dyDescent="0.25">
      <c r="A14239" s="27" t="s">
        <v>12938</v>
      </c>
      <c r="B14239" s="19" t="s">
        <v>17073</v>
      </c>
      <c r="C14239" s="19" t="s">
        <v>16788</v>
      </c>
      <c r="D14239" s="38" t="s">
        <v>12939</v>
      </c>
      <c r="E14239" s="38" t="s">
        <v>12940</v>
      </c>
      <c r="F14239" s="41">
        <v>86111604</v>
      </c>
      <c r="G14239" s="19" t="s">
        <v>16737</v>
      </c>
      <c r="H14239" s="41">
        <v>6</v>
      </c>
      <c r="I14239" s="41"/>
      <c r="J14239" s="41">
        <v>11</v>
      </c>
      <c r="K14239" s="44">
        <v>1</v>
      </c>
      <c r="L14239" s="20">
        <v>150000000</v>
      </c>
      <c r="M14239" s="19" t="s">
        <v>15954</v>
      </c>
      <c r="N14239" s="28" t="s">
        <v>15953</v>
      </c>
    </row>
    <row r="14240" spans="1:14" ht="30" x14ac:dyDescent="0.25">
      <c r="A14240" s="27" t="s">
        <v>12268</v>
      </c>
      <c r="B14240" s="19" t="s">
        <v>16934</v>
      </c>
      <c r="C14240" s="19" t="s">
        <v>16934</v>
      </c>
      <c r="D14240" s="38" t="s">
        <v>16246</v>
      </c>
      <c r="E14240" s="38" t="s">
        <v>5337</v>
      </c>
      <c r="F14240" s="41" t="s">
        <v>5338</v>
      </c>
      <c r="G14240" s="19" t="s">
        <v>471</v>
      </c>
      <c r="H14240" s="41">
        <v>2</v>
      </c>
      <c r="I14240" s="41">
        <v>10</v>
      </c>
      <c r="J14240" s="41">
        <v>10</v>
      </c>
      <c r="K14240" s="44">
        <v>1</v>
      </c>
      <c r="L14240" s="20">
        <v>26120</v>
      </c>
      <c r="M14240" s="19" t="s">
        <v>15954</v>
      </c>
      <c r="N14240" s="28" t="s">
        <v>15953</v>
      </c>
    </row>
    <row r="14241" spans="1:14" ht="30" x14ac:dyDescent="0.25">
      <c r="A14241" s="27" t="s">
        <v>12941</v>
      </c>
      <c r="B14241" s="19" t="s">
        <v>17014</v>
      </c>
      <c r="C14241" s="19" t="s">
        <v>16741</v>
      </c>
      <c r="D14241" s="38" t="s">
        <v>16051</v>
      </c>
      <c r="E14241" s="38" t="s">
        <v>12942</v>
      </c>
      <c r="F14241" s="41" t="s">
        <v>1270</v>
      </c>
      <c r="G14241" s="19" t="s">
        <v>10733</v>
      </c>
      <c r="H14241" s="41">
        <v>6</v>
      </c>
      <c r="I14241" s="41">
        <v>6</v>
      </c>
      <c r="J14241" s="41">
        <v>10</v>
      </c>
      <c r="K14241" s="44">
        <v>10</v>
      </c>
      <c r="L14241" s="20">
        <v>564050</v>
      </c>
      <c r="M14241" s="19" t="s">
        <v>11</v>
      </c>
      <c r="N14241" s="28" t="s">
        <v>15953</v>
      </c>
    </row>
    <row r="14242" spans="1:14" ht="30" x14ac:dyDescent="0.25">
      <c r="A14242" s="27" t="s">
        <v>12941</v>
      </c>
      <c r="B14242" s="19" t="s">
        <v>17014</v>
      </c>
      <c r="C14242" s="19" t="s">
        <v>16741</v>
      </c>
      <c r="D14242" s="38" t="s">
        <v>16051</v>
      </c>
      <c r="E14242" s="38" t="s">
        <v>12943</v>
      </c>
      <c r="F14242" s="41" t="s">
        <v>1270</v>
      </c>
      <c r="G14242" s="19" t="s">
        <v>10733</v>
      </c>
      <c r="H14242" s="41">
        <v>6</v>
      </c>
      <c r="I14242" s="41">
        <v>6</v>
      </c>
      <c r="J14242" s="41">
        <v>10</v>
      </c>
      <c r="K14242" s="44">
        <v>12</v>
      </c>
      <c r="L14242" s="20">
        <v>3727080</v>
      </c>
      <c r="M14242" s="19" t="s">
        <v>11</v>
      </c>
      <c r="N14242" s="28" t="s">
        <v>15953</v>
      </c>
    </row>
    <row r="14243" spans="1:14" ht="30" x14ac:dyDescent="0.25">
      <c r="A14243" s="27" t="s">
        <v>12941</v>
      </c>
      <c r="B14243" s="19" t="s">
        <v>17016</v>
      </c>
      <c r="C14243" s="19" t="s">
        <v>16846</v>
      </c>
      <c r="D14243" s="38" t="s">
        <v>16156</v>
      </c>
      <c r="E14243" s="38" t="s">
        <v>12944</v>
      </c>
      <c r="F14243" s="41" t="s">
        <v>1326</v>
      </c>
      <c r="G14243" s="19" t="s">
        <v>10733</v>
      </c>
      <c r="H14243" s="41">
        <v>6</v>
      </c>
      <c r="I14243" s="41">
        <v>6</v>
      </c>
      <c r="J14243" s="41">
        <v>10</v>
      </c>
      <c r="K14243" s="44">
        <v>67</v>
      </c>
      <c r="L14243" s="20">
        <v>5343250</v>
      </c>
      <c r="M14243" s="19" t="s">
        <v>16732</v>
      </c>
      <c r="N14243" s="28" t="s">
        <v>15953</v>
      </c>
    </row>
    <row r="14244" spans="1:14" ht="30" x14ac:dyDescent="0.25">
      <c r="A14244" s="27" t="s">
        <v>12941</v>
      </c>
      <c r="B14244" s="19" t="s">
        <v>17013</v>
      </c>
      <c r="C14244" s="19" t="s">
        <v>16743</v>
      </c>
      <c r="D14244" s="38" t="s">
        <v>16053</v>
      </c>
      <c r="E14244" s="38" t="s">
        <v>12945</v>
      </c>
      <c r="F14244" s="41" t="s">
        <v>6687</v>
      </c>
      <c r="G14244" s="19" t="s">
        <v>10733</v>
      </c>
      <c r="H14244" s="41">
        <v>6</v>
      </c>
      <c r="I14244" s="41">
        <v>6</v>
      </c>
      <c r="J14244" s="41">
        <v>10</v>
      </c>
      <c r="K14244" s="44">
        <v>2</v>
      </c>
      <c r="L14244" s="20">
        <v>179122</v>
      </c>
      <c r="M14244" s="19" t="s">
        <v>11</v>
      </c>
      <c r="N14244" s="28" t="s">
        <v>15953</v>
      </c>
    </row>
    <row r="14245" spans="1:14" ht="30" x14ac:dyDescent="0.25">
      <c r="A14245" s="27" t="s">
        <v>12941</v>
      </c>
      <c r="B14245" s="19" t="s">
        <v>17014</v>
      </c>
      <c r="C14245" s="19" t="s">
        <v>16741</v>
      </c>
      <c r="D14245" s="38" t="s">
        <v>16051</v>
      </c>
      <c r="E14245" s="38" t="s">
        <v>12946</v>
      </c>
      <c r="F14245" s="41" t="s">
        <v>12947</v>
      </c>
      <c r="G14245" s="19" t="s">
        <v>10733</v>
      </c>
      <c r="H14245" s="41">
        <v>6</v>
      </c>
      <c r="I14245" s="41">
        <v>6</v>
      </c>
      <c r="J14245" s="41">
        <v>10</v>
      </c>
      <c r="K14245" s="44">
        <v>9</v>
      </c>
      <c r="L14245" s="20">
        <v>63072</v>
      </c>
      <c r="M14245" s="19" t="s">
        <v>11</v>
      </c>
      <c r="N14245" s="28" t="s">
        <v>15953</v>
      </c>
    </row>
    <row r="14246" spans="1:14" ht="30" x14ac:dyDescent="0.25">
      <c r="A14246" s="27" t="s">
        <v>12941</v>
      </c>
      <c r="B14246" s="19" t="s">
        <v>17014</v>
      </c>
      <c r="C14246" s="19" t="s">
        <v>16741</v>
      </c>
      <c r="D14246" s="38" t="s">
        <v>16051</v>
      </c>
      <c r="E14246" s="38" t="s">
        <v>12948</v>
      </c>
      <c r="F14246" s="41" t="s">
        <v>5715</v>
      </c>
      <c r="G14246" s="19" t="s">
        <v>10733</v>
      </c>
      <c r="H14246" s="41">
        <v>6</v>
      </c>
      <c r="I14246" s="41">
        <v>6</v>
      </c>
      <c r="J14246" s="41">
        <v>10</v>
      </c>
      <c r="K14246" s="44">
        <v>10</v>
      </c>
      <c r="L14246" s="20">
        <v>543400</v>
      </c>
      <c r="M14246" s="19" t="s">
        <v>11</v>
      </c>
      <c r="N14246" s="28" t="s">
        <v>15953</v>
      </c>
    </row>
    <row r="14247" spans="1:14" ht="30" x14ac:dyDescent="0.25">
      <c r="A14247" s="27" t="s">
        <v>12941</v>
      </c>
      <c r="B14247" s="19" t="s">
        <v>17014</v>
      </c>
      <c r="C14247" s="19" t="s">
        <v>16741</v>
      </c>
      <c r="D14247" s="38" t="s">
        <v>16051</v>
      </c>
      <c r="E14247" s="38" t="s">
        <v>12949</v>
      </c>
      <c r="F14247" s="41" t="s">
        <v>5715</v>
      </c>
      <c r="G14247" s="19" t="s">
        <v>10733</v>
      </c>
      <c r="H14247" s="41">
        <v>6</v>
      </c>
      <c r="I14247" s="41">
        <v>6</v>
      </c>
      <c r="J14247" s="41">
        <v>10</v>
      </c>
      <c r="K14247" s="44">
        <v>20</v>
      </c>
      <c r="L14247" s="20">
        <v>790240</v>
      </c>
      <c r="M14247" s="19" t="s">
        <v>11</v>
      </c>
      <c r="N14247" s="28" t="s">
        <v>15953</v>
      </c>
    </row>
    <row r="14248" spans="1:14" x14ac:dyDescent="0.25">
      <c r="A14248" s="27" t="s">
        <v>12941</v>
      </c>
      <c r="B14248" s="19" t="s">
        <v>16860</v>
      </c>
      <c r="C14248" s="19" t="s">
        <v>16860</v>
      </c>
      <c r="D14248" s="38" t="s">
        <v>16170</v>
      </c>
      <c r="E14248" s="38" t="s">
        <v>12950</v>
      </c>
      <c r="F14248" s="41" t="s">
        <v>12951</v>
      </c>
      <c r="G14248" s="19" t="s">
        <v>10733</v>
      </c>
      <c r="H14248" s="41">
        <v>6</v>
      </c>
      <c r="I14248" s="41">
        <v>6</v>
      </c>
      <c r="J14248" s="41">
        <v>10</v>
      </c>
      <c r="K14248" s="44">
        <v>4</v>
      </c>
      <c r="L14248" s="20">
        <v>1594244</v>
      </c>
      <c r="M14248" s="19" t="s">
        <v>11</v>
      </c>
      <c r="N14248" s="28" t="s">
        <v>15953</v>
      </c>
    </row>
    <row r="14249" spans="1:14" ht="30" x14ac:dyDescent="0.25">
      <c r="A14249" s="27" t="s">
        <v>12941</v>
      </c>
      <c r="B14249" s="19" t="s">
        <v>17013</v>
      </c>
      <c r="C14249" s="19" t="s">
        <v>16744</v>
      </c>
      <c r="D14249" s="38" t="s">
        <v>16054</v>
      </c>
      <c r="E14249" s="38" t="s">
        <v>12952</v>
      </c>
      <c r="F14249" s="41" t="s">
        <v>2189</v>
      </c>
      <c r="G14249" s="19" t="s">
        <v>10733</v>
      </c>
      <c r="H14249" s="41">
        <v>6</v>
      </c>
      <c r="I14249" s="41">
        <v>6</v>
      </c>
      <c r="J14249" s="41">
        <v>10</v>
      </c>
      <c r="K14249" s="44">
        <v>1</v>
      </c>
      <c r="L14249" s="20">
        <v>151633</v>
      </c>
      <c r="M14249" s="19" t="s">
        <v>15954</v>
      </c>
      <c r="N14249" s="28" t="s">
        <v>15953</v>
      </c>
    </row>
    <row r="14250" spans="1:14" ht="30" x14ac:dyDescent="0.25">
      <c r="A14250" s="27" t="s">
        <v>12941</v>
      </c>
      <c r="B14250" s="19" t="s">
        <v>17063</v>
      </c>
      <c r="C14250" s="19" t="s">
        <v>16868</v>
      </c>
      <c r="D14250" s="38" t="s">
        <v>16178</v>
      </c>
      <c r="E14250" s="38" t="s">
        <v>12953</v>
      </c>
      <c r="F14250" s="41" t="s">
        <v>3351</v>
      </c>
      <c r="G14250" s="19" t="s">
        <v>10733</v>
      </c>
      <c r="H14250" s="41">
        <v>6</v>
      </c>
      <c r="I14250" s="41">
        <v>6</v>
      </c>
      <c r="J14250" s="41">
        <v>10</v>
      </c>
      <c r="K14250" s="44">
        <v>1</v>
      </c>
      <c r="L14250" s="20">
        <v>1776596</v>
      </c>
      <c r="M14250" s="19" t="s">
        <v>15954</v>
      </c>
      <c r="N14250" s="28" t="s">
        <v>15953</v>
      </c>
    </row>
    <row r="14251" spans="1:14" ht="30" x14ac:dyDescent="0.25">
      <c r="A14251" s="27" t="s">
        <v>12941</v>
      </c>
      <c r="B14251" s="19" t="s">
        <v>17014</v>
      </c>
      <c r="C14251" s="19" t="s">
        <v>16741</v>
      </c>
      <c r="D14251" s="38" t="s">
        <v>16051</v>
      </c>
      <c r="E14251" s="38" t="s">
        <v>12954</v>
      </c>
      <c r="F14251" s="41" t="s">
        <v>668</v>
      </c>
      <c r="G14251" s="19" t="s">
        <v>10733</v>
      </c>
      <c r="H14251" s="41">
        <v>6</v>
      </c>
      <c r="I14251" s="41">
        <v>6</v>
      </c>
      <c r="J14251" s="41">
        <v>10</v>
      </c>
      <c r="K14251" s="44">
        <v>18</v>
      </c>
      <c r="L14251" s="20">
        <v>722718</v>
      </c>
      <c r="M14251" s="19" t="s">
        <v>11</v>
      </c>
      <c r="N14251" s="28" t="s">
        <v>15953</v>
      </c>
    </row>
    <row r="14252" spans="1:14" ht="30" x14ac:dyDescent="0.25">
      <c r="A14252" s="27" t="s">
        <v>12941</v>
      </c>
      <c r="B14252" s="19" t="s">
        <v>17013</v>
      </c>
      <c r="C14252" s="19" t="s">
        <v>16740</v>
      </c>
      <c r="D14252" s="38" t="s">
        <v>16050</v>
      </c>
      <c r="E14252" s="38" t="s">
        <v>12955</v>
      </c>
      <c r="F14252" s="41" t="s">
        <v>9976</v>
      </c>
      <c r="G14252" s="19" t="s">
        <v>10733</v>
      </c>
      <c r="H14252" s="41">
        <v>6</v>
      </c>
      <c r="I14252" s="41">
        <v>6</v>
      </c>
      <c r="J14252" s="41">
        <v>10</v>
      </c>
      <c r="K14252" s="44">
        <v>1</v>
      </c>
      <c r="L14252" s="20">
        <v>1874556</v>
      </c>
      <c r="M14252" s="19" t="s">
        <v>15954</v>
      </c>
      <c r="N14252" s="28" t="s">
        <v>15953</v>
      </c>
    </row>
    <row r="14253" spans="1:14" ht="30" x14ac:dyDescent="0.25">
      <c r="A14253" s="27" t="s">
        <v>12941</v>
      </c>
      <c r="B14253" s="19" t="s">
        <v>17013</v>
      </c>
      <c r="C14253" s="19" t="s">
        <v>16740</v>
      </c>
      <c r="D14253" s="38" t="s">
        <v>16050</v>
      </c>
      <c r="E14253" s="38" t="s">
        <v>12956</v>
      </c>
      <c r="F14253" s="41" t="s">
        <v>1393</v>
      </c>
      <c r="G14253" s="19" t="s">
        <v>10733</v>
      </c>
      <c r="H14253" s="41">
        <v>6</v>
      </c>
      <c r="I14253" s="41">
        <v>6</v>
      </c>
      <c r="J14253" s="41">
        <v>10</v>
      </c>
      <c r="K14253" s="44">
        <v>12</v>
      </c>
      <c r="L14253" s="20">
        <v>542556</v>
      </c>
      <c r="M14253" s="19" t="s">
        <v>11</v>
      </c>
      <c r="N14253" s="28" t="s">
        <v>15953</v>
      </c>
    </row>
    <row r="14254" spans="1:14" ht="30" x14ac:dyDescent="0.25">
      <c r="A14254" s="27" t="s">
        <v>12941</v>
      </c>
      <c r="B14254" s="19" t="s">
        <v>17013</v>
      </c>
      <c r="C14254" s="19" t="s">
        <v>16740</v>
      </c>
      <c r="D14254" s="38" t="s">
        <v>16050</v>
      </c>
      <c r="E14254" s="38" t="s">
        <v>12957</v>
      </c>
      <c r="F14254" s="41" t="s">
        <v>2238</v>
      </c>
      <c r="G14254" s="19" t="s">
        <v>10733</v>
      </c>
      <c r="H14254" s="41">
        <v>6</v>
      </c>
      <c r="I14254" s="41">
        <v>6</v>
      </c>
      <c r="J14254" s="41">
        <v>10</v>
      </c>
      <c r="K14254" s="44">
        <v>64</v>
      </c>
      <c r="L14254" s="20">
        <v>921600</v>
      </c>
      <c r="M14254" s="19" t="s">
        <v>11</v>
      </c>
      <c r="N14254" s="28" t="s">
        <v>15953</v>
      </c>
    </row>
    <row r="14255" spans="1:14" ht="30" x14ac:dyDescent="0.25">
      <c r="A14255" s="27" t="s">
        <v>12941</v>
      </c>
      <c r="B14255" s="19" t="s">
        <v>17011</v>
      </c>
      <c r="C14255" s="19" t="s">
        <v>16738</v>
      </c>
      <c r="D14255" s="38" t="s">
        <v>16048</v>
      </c>
      <c r="E14255" s="38" t="s">
        <v>12540</v>
      </c>
      <c r="F14255" s="41" t="s">
        <v>38</v>
      </c>
      <c r="G14255" s="19" t="s">
        <v>10820</v>
      </c>
      <c r="H14255" s="41">
        <v>6</v>
      </c>
      <c r="I14255" s="41">
        <v>6</v>
      </c>
      <c r="J14255" s="41">
        <v>10</v>
      </c>
      <c r="K14255" s="44">
        <v>52</v>
      </c>
      <c r="L14255" s="20">
        <v>166295.69</v>
      </c>
      <c r="M14255" s="19" t="s">
        <v>11</v>
      </c>
      <c r="N14255" s="28" t="s">
        <v>15953</v>
      </c>
    </row>
    <row r="14256" spans="1:14" ht="30" x14ac:dyDescent="0.25">
      <c r="A14256" s="27" t="s">
        <v>12941</v>
      </c>
      <c r="B14256" s="19" t="s">
        <v>17013</v>
      </c>
      <c r="C14256" s="19" t="s">
        <v>16740</v>
      </c>
      <c r="D14256" s="38" t="s">
        <v>16050</v>
      </c>
      <c r="E14256" s="38" t="s">
        <v>12958</v>
      </c>
      <c r="F14256" s="41" t="s">
        <v>9983</v>
      </c>
      <c r="G14256" s="19" t="s">
        <v>10733</v>
      </c>
      <c r="H14256" s="41">
        <v>6</v>
      </c>
      <c r="I14256" s="41">
        <v>6</v>
      </c>
      <c r="J14256" s="41">
        <v>10</v>
      </c>
      <c r="K14256" s="44">
        <v>12</v>
      </c>
      <c r="L14256" s="20">
        <v>361812</v>
      </c>
      <c r="M14256" s="19" t="s">
        <v>11</v>
      </c>
      <c r="N14256" s="28" t="s">
        <v>15953</v>
      </c>
    </row>
    <row r="14257" spans="1:14" ht="30" x14ac:dyDescent="0.25">
      <c r="A14257" s="27" t="s">
        <v>12941</v>
      </c>
      <c r="B14257" s="19" t="s">
        <v>17013</v>
      </c>
      <c r="C14257" s="19" t="s">
        <v>16740</v>
      </c>
      <c r="D14257" s="38" t="s">
        <v>16050</v>
      </c>
      <c r="E14257" s="38" t="s">
        <v>12959</v>
      </c>
      <c r="F14257" s="41" t="s">
        <v>2278</v>
      </c>
      <c r="G14257" s="19" t="s">
        <v>10733</v>
      </c>
      <c r="H14257" s="41">
        <v>6</v>
      </c>
      <c r="I14257" s="41">
        <v>6</v>
      </c>
      <c r="J14257" s="41">
        <v>10</v>
      </c>
      <c r="K14257" s="44">
        <v>137</v>
      </c>
      <c r="L14257" s="20">
        <v>896117</v>
      </c>
      <c r="M14257" s="19" t="s">
        <v>11</v>
      </c>
      <c r="N14257" s="28" t="s">
        <v>15953</v>
      </c>
    </row>
    <row r="14258" spans="1:14" ht="30" x14ac:dyDescent="0.25">
      <c r="A14258" s="27" t="s">
        <v>12941</v>
      </c>
      <c r="B14258" s="19" t="s">
        <v>17013</v>
      </c>
      <c r="C14258" s="19" t="s">
        <v>16740</v>
      </c>
      <c r="D14258" s="38" t="s">
        <v>16050</v>
      </c>
      <c r="E14258" s="38" t="s">
        <v>12960</v>
      </c>
      <c r="F14258" s="41" t="s">
        <v>12961</v>
      </c>
      <c r="G14258" s="19" t="s">
        <v>10733</v>
      </c>
      <c r="H14258" s="41">
        <v>6</v>
      </c>
      <c r="I14258" s="41">
        <v>6</v>
      </c>
      <c r="J14258" s="41">
        <v>10</v>
      </c>
      <c r="K14258" s="44">
        <v>6</v>
      </c>
      <c r="L14258" s="20">
        <v>297126</v>
      </c>
      <c r="M14258" s="19" t="s">
        <v>11</v>
      </c>
      <c r="N14258" s="28" t="s">
        <v>15953</v>
      </c>
    </row>
    <row r="14259" spans="1:14" ht="30" x14ac:dyDescent="0.25">
      <c r="A14259" s="27" t="s">
        <v>12941</v>
      </c>
      <c r="B14259" s="19" t="s">
        <v>17016</v>
      </c>
      <c r="C14259" s="19" t="s">
        <v>16849</v>
      </c>
      <c r="D14259" s="38" t="s">
        <v>16159</v>
      </c>
      <c r="E14259" s="38" t="s">
        <v>16558</v>
      </c>
      <c r="F14259" s="41" t="s">
        <v>6295</v>
      </c>
      <c r="G14259" s="19" t="s">
        <v>10820</v>
      </c>
      <c r="H14259" s="41">
        <v>6</v>
      </c>
      <c r="I14259" s="41">
        <v>6</v>
      </c>
      <c r="J14259" s="41">
        <v>10</v>
      </c>
      <c r="K14259" s="44">
        <v>64</v>
      </c>
      <c r="L14259" s="20">
        <v>597932.16</v>
      </c>
      <c r="M14259" s="19" t="s">
        <v>11</v>
      </c>
      <c r="N14259" s="28" t="s">
        <v>15953</v>
      </c>
    </row>
    <row r="14260" spans="1:14" ht="30" x14ac:dyDescent="0.25">
      <c r="A14260" s="27" t="s">
        <v>12941</v>
      </c>
      <c r="B14260" s="19" t="s">
        <v>17013</v>
      </c>
      <c r="C14260" s="19" t="s">
        <v>16740</v>
      </c>
      <c r="D14260" s="38" t="s">
        <v>16050</v>
      </c>
      <c r="E14260" s="38" t="s">
        <v>12962</v>
      </c>
      <c r="F14260" s="41" t="s">
        <v>3032</v>
      </c>
      <c r="G14260" s="19" t="s">
        <v>10733</v>
      </c>
      <c r="H14260" s="41">
        <v>6</v>
      </c>
      <c r="I14260" s="41">
        <v>6</v>
      </c>
      <c r="J14260" s="41">
        <v>10</v>
      </c>
      <c r="K14260" s="44">
        <v>10</v>
      </c>
      <c r="L14260" s="20">
        <v>601510</v>
      </c>
      <c r="M14260" s="19" t="s">
        <v>11</v>
      </c>
      <c r="N14260" s="28" t="s">
        <v>15953</v>
      </c>
    </row>
    <row r="14261" spans="1:14" ht="30" x14ac:dyDescent="0.25">
      <c r="A14261" s="27" t="s">
        <v>12941</v>
      </c>
      <c r="B14261" s="19" t="s">
        <v>17013</v>
      </c>
      <c r="C14261" s="19" t="s">
        <v>16740</v>
      </c>
      <c r="D14261" s="38" t="s">
        <v>16050</v>
      </c>
      <c r="E14261" s="38" t="s">
        <v>16559</v>
      </c>
      <c r="F14261" s="41" t="s">
        <v>10013</v>
      </c>
      <c r="G14261" s="19" t="s">
        <v>10733</v>
      </c>
      <c r="H14261" s="41">
        <v>6</v>
      </c>
      <c r="I14261" s="41">
        <v>6</v>
      </c>
      <c r="J14261" s="41">
        <v>10</v>
      </c>
      <c r="K14261" s="44">
        <v>56</v>
      </c>
      <c r="L14261" s="20">
        <v>3390296</v>
      </c>
      <c r="M14261" s="19" t="s">
        <v>11</v>
      </c>
      <c r="N14261" s="28" t="s">
        <v>15953</v>
      </c>
    </row>
    <row r="14262" spans="1:14" ht="30" x14ac:dyDescent="0.25">
      <c r="A14262" s="27" t="s">
        <v>12941</v>
      </c>
      <c r="B14262" s="19" t="s">
        <v>17014</v>
      </c>
      <c r="C14262" s="19" t="s">
        <v>16741</v>
      </c>
      <c r="D14262" s="38" t="s">
        <v>16051</v>
      </c>
      <c r="E14262" s="38" t="s">
        <v>12963</v>
      </c>
      <c r="F14262" s="41" t="s">
        <v>12964</v>
      </c>
      <c r="G14262" s="19" t="s">
        <v>10733</v>
      </c>
      <c r="H14262" s="41">
        <v>6</v>
      </c>
      <c r="I14262" s="41">
        <v>6</v>
      </c>
      <c r="J14262" s="41">
        <v>10</v>
      </c>
      <c r="K14262" s="44">
        <v>18</v>
      </c>
      <c r="L14262" s="20">
        <v>747378</v>
      </c>
      <c r="M14262" s="19" t="s">
        <v>11</v>
      </c>
      <c r="N14262" s="28" t="s">
        <v>15953</v>
      </c>
    </row>
    <row r="14263" spans="1:14" ht="30" x14ac:dyDescent="0.25">
      <c r="A14263" s="27" t="s">
        <v>12941</v>
      </c>
      <c r="B14263" s="19" t="s">
        <v>17015</v>
      </c>
      <c r="C14263" s="19" t="s">
        <v>16742</v>
      </c>
      <c r="D14263" s="38" t="s">
        <v>16052</v>
      </c>
      <c r="E14263" s="38" t="s">
        <v>5067</v>
      </c>
      <c r="F14263" s="41" t="s">
        <v>2524</v>
      </c>
      <c r="G14263" s="19" t="s">
        <v>10820</v>
      </c>
      <c r="H14263" s="41">
        <v>6</v>
      </c>
      <c r="I14263" s="41">
        <v>6</v>
      </c>
      <c r="J14263" s="41">
        <v>10</v>
      </c>
      <c r="K14263" s="44">
        <v>100</v>
      </c>
      <c r="L14263" s="20">
        <v>666071.07999999996</v>
      </c>
      <c r="M14263" s="19" t="s">
        <v>11</v>
      </c>
      <c r="N14263" s="28" t="s">
        <v>15953</v>
      </c>
    </row>
    <row r="14264" spans="1:14" ht="45" x14ac:dyDescent="0.25">
      <c r="A14264" s="27" t="s">
        <v>12941</v>
      </c>
      <c r="B14264" s="19" t="s">
        <v>16745</v>
      </c>
      <c r="C14264" s="19" t="s">
        <v>16745</v>
      </c>
      <c r="D14264" s="38" t="s">
        <v>16055</v>
      </c>
      <c r="E14264" s="38" t="s">
        <v>12965</v>
      </c>
      <c r="F14264" s="41" t="s">
        <v>6801</v>
      </c>
      <c r="G14264" s="19" t="s">
        <v>10733</v>
      </c>
      <c r="H14264" s="41">
        <v>6</v>
      </c>
      <c r="I14264" s="41">
        <v>6</v>
      </c>
      <c r="J14264" s="41">
        <v>10</v>
      </c>
      <c r="K14264" s="44">
        <v>33</v>
      </c>
      <c r="L14264" s="20">
        <v>41283</v>
      </c>
      <c r="M14264" s="19" t="s">
        <v>11</v>
      </c>
      <c r="N14264" s="28" t="s">
        <v>15953</v>
      </c>
    </row>
    <row r="14265" spans="1:14" ht="30" x14ac:dyDescent="0.25">
      <c r="A14265" s="27" t="s">
        <v>12941</v>
      </c>
      <c r="B14265" s="19" t="s">
        <v>17032</v>
      </c>
      <c r="C14265" s="19" t="s">
        <v>16781</v>
      </c>
      <c r="D14265" s="38" t="s">
        <v>16091</v>
      </c>
      <c r="E14265" s="38" t="s">
        <v>12966</v>
      </c>
      <c r="F14265" s="41" t="s">
        <v>12967</v>
      </c>
      <c r="G14265" s="19" t="s">
        <v>12310</v>
      </c>
      <c r="H14265" s="41">
        <v>6</v>
      </c>
      <c r="I14265" s="41">
        <v>12</v>
      </c>
      <c r="J14265" s="41">
        <v>10</v>
      </c>
      <c r="K14265" s="44">
        <v>1</v>
      </c>
      <c r="L14265" s="20">
        <v>490055076.79000002</v>
      </c>
      <c r="M14265" s="19" t="s">
        <v>15954</v>
      </c>
      <c r="N14265" s="28" t="s">
        <v>15953</v>
      </c>
    </row>
    <row r="14266" spans="1:14" ht="30" x14ac:dyDescent="0.25">
      <c r="A14266" s="27" t="s">
        <v>12941</v>
      </c>
      <c r="B14266" s="19" t="s">
        <v>17014</v>
      </c>
      <c r="C14266" s="19" t="s">
        <v>16741</v>
      </c>
      <c r="D14266" s="38" t="s">
        <v>16051</v>
      </c>
      <c r="E14266" s="38" t="s">
        <v>12968</v>
      </c>
      <c r="F14266" s="41" t="s">
        <v>1702</v>
      </c>
      <c r="G14266" s="19" t="s">
        <v>10733</v>
      </c>
      <c r="H14266" s="41">
        <v>6</v>
      </c>
      <c r="I14266" s="41">
        <v>6</v>
      </c>
      <c r="J14266" s="41">
        <v>10</v>
      </c>
      <c r="K14266" s="44">
        <v>20</v>
      </c>
      <c r="L14266" s="20">
        <v>804300</v>
      </c>
      <c r="M14266" s="19" t="s">
        <v>11</v>
      </c>
      <c r="N14266" s="28" t="s">
        <v>15953</v>
      </c>
    </row>
    <row r="14267" spans="1:14" ht="30" x14ac:dyDescent="0.25">
      <c r="A14267" s="27" t="s">
        <v>12941</v>
      </c>
      <c r="B14267" s="19" t="s">
        <v>17014</v>
      </c>
      <c r="C14267" s="19" t="s">
        <v>16741</v>
      </c>
      <c r="D14267" s="38" t="s">
        <v>16051</v>
      </c>
      <c r="E14267" s="38" t="s">
        <v>12969</v>
      </c>
      <c r="F14267" s="41" t="s">
        <v>1702</v>
      </c>
      <c r="G14267" s="19" t="s">
        <v>10733</v>
      </c>
      <c r="H14267" s="41">
        <v>6</v>
      </c>
      <c r="I14267" s="41">
        <v>6</v>
      </c>
      <c r="J14267" s="41">
        <v>10</v>
      </c>
      <c r="K14267" s="44">
        <v>19</v>
      </c>
      <c r="L14267" s="20">
        <v>447659</v>
      </c>
      <c r="M14267" s="19" t="s">
        <v>11</v>
      </c>
      <c r="N14267" s="28" t="s">
        <v>15953</v>
      </c>
    </row>
    <row r="14268" spans="1:14" ht="30" x14ac:dyDescent="0.25">
      <c r="A14268" s="27" t="s">
        <v>12941</v>
      </c>
      <c r="B14268" s="19" t="s">
        <v>17056</v>
      </c>
      <c r="C14268" s="19" t="s">
        <v>16829</v>
      </c>
      <c r="D14268" s="38" t="s">
        <v>16139</v>
      </c>
      <c r="E14268" s="38" t="s">
        <v>12970</v>
      </c>
      <c r="F14268" s="41" t="s">
        <v>12971</v>
      </c>
      <c r="G14268" s="19" t="s">
        <v>10820</v>
      </c>
      <c r="H14268" s="41">
        <v>6</v>
      </c>
      <c r="I14268" s="41">
        <v>6</v>
      </c>
      <c r="J14268" s="41">
        <v>10</v>
      </c>
      <c r="K14268" s="44">
        <v>1</v>
      </c>
      <c r="L14268" s="20">
        <v>3917880.82</v>
      </c>
      <c r="M14268" s="19" t="s">
        <v>15954</v>
      </c>
      <c r="N14268" s="28" t="s">
        <v>15953</v>
      </c>
    </row>
    <row r="14269" spans="1:14" ht="30" x14ac:dyDescent="0.25">
      <c r="A14269" s="27" t="s">
        <v>12941</v>
      </c>
      <c r="B14269" s="19" t="s">
        <v>17056</v>
      </c>
      <c r="C14269" s="19" t="s">
        <v>16829</v>
      </c>
      <c r="D14269" s="38" t="s">
        <v>16139</v>
      </c>
      <c r="E14269" s="38" t="s">
        <v>16560</v>
      </c>
      <c r="F14269" s="41" t="s">
        <v>12971</v>
      </c>
      <c r="G14269" s="19" t="s">
        <v>10820</v>
      </c>
      <c r="H14269" s="41">
        <v>6</v>
      </c>
      <c r="I14269" s="41">
        <v>6</v>
      </c>
      <c r="J14269" s="41">
        <v>10</v>
      </c>
      <c r="K14269" s="44">
        <v>2</v>
      </c>
      <c r="L14269" s="20">
        <v>8986616.9199999999</v>
      </c>
      <c r="M14269" s="19" t="s">
        <v>15954</v>
      </c>
      <c r="N14269" s="28" t="s">
        <v>15953</v>
      </c>
    </row>
    <row r="14270" spans="1:14" ht="30" x14ac:dyDescent="0.25">
      <c r="A14270" s="27" t="s">
        <v>12941</v>
      </c>
      <c r="B14270" s="19" t="s">
        <v>17032</v>
      </c>
      <c r="C14270" s="19" t="s">
        <v>16973</v>
      </c>
      <c r="D14270" s="38" t="s">
        <v>16286</v>
      </c>
      <c r="E14270" s="38" t="s">
        <v>12972</v>
      </c>
      <c r="F14270" s="41" t="s">
        <v>12973</v>
      </c>
      <c r="G14270" s="19" t="s">
        <v>10733</v>
      </c>
      <c r="H14270" s="41">
        <v>6</v>
      </c>
      <c r="I14270" s="41">
        <v>6</v>
      </c>
      <c r="J14270" s="41">
        <v>10</v>
      </c>
      <c r="K14270" s="44">
        <v>1</v>
      </c>
      <c r="L14270" s="20">
        <v>3213000</v>
      </c>
      <c r="M14270" s="19" t="s">
        <v>15954</v>
      </c>
      <c r="N14270" s="28" t="s">
        <v>15953</v>
      </c>
    </row>
    <row r="14271" spans="1:14" ht="60" x14ac:dyDescent="0.25">
      <c r="A14271" s="27" t="s">
        <v>12941</v>
      </c>
      <c r="B14271" s="19" t="s">
        <v>16780</v>
      </c>
      <c r="C14271" s="19" t="s">
        <v>16780</v>
      </c>
      <c r="D14271" s="38" t="s">
        <v>16090</v>
      </c>
      <c r="E14271" s="38" t="s">
        <v>12974</v>
      </c>
      <c r="F14271" s="41" t="s">
        <v>78</v>
      </c>
      <c r="G14271" s="19" t="s">
        <v>10733</v>
      </c>
      <c r="H14271" s="41">
        <v>6</v>
      </c>
      <c r="I14271" s="41">
        <v>6</v>
      </c>
      <c r="J14271" s="41">
        <v>10</v>
      </c>
      <c r="K14271" s="44">
        <v>14</v>
      </c>
      <c r="L14271" s="20">
        <v>5172930</v>
      </c>
      <c r="M14271" s="19" t="s">
        <v>15958</v>
      </c>
      <c r="N14271" s="28" t="s">
        <v>15953</v>
      </c>
    </row>
    <row r="14272" spans="1:14" ht="30" x14ac:dyDescent="0.25">
      <c r="A14272" s="27" t="s">
        <v>12941</v>
      </c>
      <c r="B14272" s="19" t="s">
        <v>17014</v>
      </c>
      <c r="C14272" s="19" t="s">
        <v>16741</v>
      </c>
      <c r="D14272" s="38" t="s">
        <v>16051</v>
      </c>
      <c r="E14272" s="38" t="s">
        <v>12975</v>
      </c>
      <c r="F14272" s="41" t="s">
        <v>1287</v>
      </c>
      <c r="G14272" s="19" t="s">
        <v>10733</v>
      </c>
      <c r="H14272" s="41">
        <v>6</v>
      </c>
      <c r="I14272" s="41">
        <v>6</v>
      </c>
      <c r="J14272" s="41">
        <v>10</v>
      </c>
      <c r="K14272" s="44">
        <v>8</v>
      </c>
      <c r="L14272" s="20">
        <v>4492096</v>
      </c>
      <c r="M14272" s="19" t="s">
        <v>11</v>
      </c>
      <c r="N14272" s="28" t="s">
        <v>15953</v>
      </c>
    </row>
    <row r="14273" spans="1:14" ht="30" x14ac:dyDescent="0.25">
      <c r="A14273" s="27" t="s">
        <v>12941</v>
      </c>
      <c r="B14273" s="19" t="s">
        <v>17014</v>
      </c>
      <c r="C14273" s="19" t="s">
        <v>16741</v>
      </c>
      <c r="D14273" s="38" t="s">
        <v>16051</v>
      </c>
      <c r="E14273" s="38" t="s">
        <v>12976</v>
      </c>
      <c r="F14273" s="41" t="s">
        <v>1287</v>
      </c>
      <c r="G14273" s="19" t="s">
        <v>10733</v>
      </c>
      <c r="H14273" s="41">
        <v>6</v>
      </c>
      <c r="I14273" s="41">
        <v>6</v>
      </c>
      <c r="J14273" s="41">
        <v>10</v>
      </c>
      <c r="K14273" s="44">
        <v>24</v>
      </c>
      <c r="L14273" s="20">
        <v>3494688</v>
      </c>
      <c r="M14273" s="19" t="s">
        <v>11</v>
      </c>
      <c r="N14273" s="28" t="s">
        <v>15953</v>
      </c>
    </row>
    <row r="14274" spans="1:14" ht="30" x14ac:dyDescent="0.25">
      <c r="A14274" s="27" t="s">
        <v>12941</v>
      </c>
      <c r="B14274" s="19" t="s">
        <v>17014</v>
      </c>
      <c r="C14274" s="19" t="s">
        <v>16741</v>
      </c>
      <c r="D14274" s="38" t="s">
        <v>16051</v>
      </c>
      <c r="E14274" s="38" t="s">
        <v>12977</v>
      </c>
      <c r="F14274" s="41" t="s">
        <v>1287</v>
      </c>
      <c r="G14274" s="19" t="s">
        <v>10733</v>
      </c>
      <c r="H14274" s="41">
        <v>6</v>
      </c>
      <c r="I14274" s="41">
        <v>6</v>
      </c>
      <c r="J14274" s="41">
        <v>10</v>
      </c>
      <c r="K14274" s="44">
        <v>8</v>
      </c>
      <c r="L14274" s="20">
        <v>2284896</v>
      </c>
      <c r="M14274" s="19" t="s">
        <v>11</v>
      </c>
      <c r="N14274" s="28" t="s">
        <v>15953</v>
      </c>
    </row>
    <row r="14275" spans="1:14" ht="30" x14ac:dyDescent="0.25">
      <c r="A14275" s="27" t="s">
        <v>12941</v>
      </c>
      <c r="B14275" s="19" t="s">
        <v>17014</v>
      </c>
      <c r="C14275" s="19" t="s">
        <v>16741</v>
      </c>
      <c r="D14275" s="38" t="s">
        <v>16051</v>
      </c>
      <c r="E14275" s="38" t="s">
        <v>12978</v>
      </c>
      <c r="F14275" s="41" t="s">
        <v>1287</v>
      </c>
      <c r="G14275" s="19" t="s">
        <v>10733</v>
      </c>
      <c r="H14275" s="41">
        <v>6</v>
      </c>
      <c r="I14275" s="41">
        <v>6</v>
      </c>
      <c r="J14275" s="41">
        <v>10</v>
      </c>
      <c r="K14275" s="44">
        <v>12</v>
      </c>
      <c r="L14275" s="20">
        <v>1267452</v>
      </c>
      <c r="M14275" s="19" t="s">
        <v>11</v>
      </c>
      <c r="N14275" s="28" t="s">
        <v>15953</v>
      </c>
    </row>
    <row r="14276" spans="1:14" ht="30" x14ac:dyDescent="0.25">
      <c r="A14276" s="27" t="s">
        <v>12941</v>
      </c>
      <c r="B14276" s="19" t="s">
        <v>17014</v>
      </c>
      <c r="C14276" s="19" t="s">
        <v>16741</v>
      </c>
      <c r="D14276" s="38" t="s">
        <v>16051</v>
      </c>
      <c r="E14276" s="38" t="s">
        <v>12979</v>
      </c>
      <c r="F14276" s="41" t="s">
        <v>1280</v>
      </c>
      <c r="G14276" s="19" t="s">
        <v>10733</v>
      </c>
      <c r="H14276" s="41">
        <v>6</v>
      </c>
      <c r="I14276" s="41">
        <v>6</v>
      </c>
      <c r="J14276" s="41">
        <v>10</v>
      </c>
      <c r="K14276" s="44">
        <v>42</v>
      </c>
      <c r="L14276" s="20">
        <v>1533504</v>
      </c>
      <c r="M14276" s="19" t="s">
        <v>11</v>
      </c>
      <c r="N14276" s="28" t="s">
        <v>15953</v>
      </c>
    </row>
    <row r="14277" spans="1:14" ht="30" x14ac:dyDescent="0.25">
      <c r="A14277" s="27" t="s">
        <v>12941</v>
      </c>
      <c r="B14277" s="19" t="s">
        <v>17014</v>
      </c>
      <c r="C14277" s="19" t="s">
        <v>16741</v>
      </c>
      <c r="D14277" s="38" t="s">
        <v>16051</v>
      </c>
      <c r="E14277" s="38" t="s">
        <v>12980</v>
      </c>
      <c r="F14277" s="41" t="s">
        <v>1280</v>
      </c>
      <c r="G14277" s="19" t="s">
        <v>10733</v>
      </c>
      <c r="H14277" s="41">
        <v>6</v>
      </c>
      <c r="I14277" s="41">
        <v>6</v>
      </c>
      <c r="J14277" s="41">
        <v>10</v>
      </c>
      <c r="K14277" s="44">
        <v>35</v>
      </c>
      <c r="L14277" s="20">
        <v>1405285</v>
      </c>
      <c r="M14277" s="19" t="s">
        <v>11</v>
      </c>
      <c r="N14277" s="28" t="s">
        <v>15953</v>
      </c>
    </row>
    <row r="14278" spans="1:14" ht="30" x14ac:dyDescent="0.25">
      <c r="A14278" s="27" t="s">
        <v>12941</v>
      </c>
      <c r="B14278" s="19" t="s">
        <v>17013</v>
      </c>
      <c r="C14278" s="19" t="s">
        <v>16851</v>
      </c>
      <c r="D14278" s="38" t="s">
        <v>16161</v>
      </c>
      <c r="E14278" s="38" t="s">
        <v>12981</v>
      </c>
      <c r="F14278" s="41" t="s">
        <v>2186</v>
      </c>
      <c r="G14278" s="19" t="s">
        <v>10733</v>
      </c>
      <c r="H14278" s="41">
        <v>6</v>
      </c>
      <c r="I14278" s="41">
        <v>6</v>
      </c>
      <c r="J14278" s="41">
        <v>10</v>
      </c>
      <c r="K14278" s="44">
        <v>56</v>
      </c>
      <c r="L14278" s="20">
        <v>2268672</v>
      </c>
      <c r="M14278" s="19" t="s">
        <v>15965</v>
      </c>
      <c r="N14278" s="28" t="s">
        <v>15953</v>
      </c>
    </row>
    <row r="14279" spans="1:14" ht="30" x14ac:dyDescent="0.25">
      <c r="A14279" s="27" t="s">
        <v>12941</v>
      </c>
      <c r="B14279" s="19" t="s">
        <v>17032</v>
      </c>
      <c r="C14279" s="19" t="s">
        <v>16973</v>
      </c>
      <c r="D14279" s="38" t="s">
        <v>16286</v>
      </c>
      <c r="E14279" s="38" t="s">
        <v>12982</v>
      </c>
      <c r="F14279" s="41" t="s">
        <v>12983</v>
      </c>
      <c r="G14279" s="19" t="s">
        <v>12310</v>
      </c>
      <c r="H14279" s="41">
        <v>6</v>
      </c>
      <c r="I14279" s="41">
        <v>6</v>
      </c>
      <c r="J14279" s="41">
        <v>10</v>
      </c>
      <c r="K14279" s="44">
        <v>1</v>
      </c>
      <c r="L14279" s="20">
        <v>208939920</v>
      </c>
      <c r="M14279" s="19" t="s">
        <v>15954</v>
      </c>
      <c r="N14279" s="28" t="s">
        <v>15953</v>
      </c>
    </row>
    <row r="14280" spans="1:14" ht="90" x14ac:dyDescent="0.25">
      <c r="A14280" s="27" t="s">
        <v>12941</v>
      </c>
      <c r="B14280" s="19" t="s">
        <v>17039</v>
      </c>
      <c r="C14280" s="19" t="s">
        <v>16795</v>
      </c>
      <c r="D14280" s="38" t="s">
        <v>16105</v>
      </c>
      <c r="E14280" s="38" t="s">
        <v>16561</v>
      </c>
      <c r="F14280" s="41" t="s">
        <v>12984</v>
      </c>
      <c r="G14280" s="19" t="s">
        <v>10733</v>
      </c>
      <c r="H14280" s="41">
        <v>6</v>
      </c>
      <c r="I14280" s="41">
        <v>6</v>
      </c>
      <c r="J14280" s="41">
        <v>10</v>
      </c>
      <c r="K14280" s="44">
        <v>1</v>
      </c>
      <c r="L14280" s="20">
        <v>14990000</v>
      </c>
      <c r="M14280" s="19" t="s">
        <v>15954</v>
      </c>
      <c r="N14280" s="28" t="s">
        <v>15953</v>
      </c>
    </row>
    <row r="14281" spans="1:14" ht="30" x14ac:dyDescent="0.25">
      <c r="A14281" s="27" t="s">
        <v>12941</v>
      </c>
      <c r="B14281" s="19" t="s">
        <v>17032</v>
      </c>
      <c r="C14281" s="19" t="s">
        <v>16781</v>
      </c>
      <c r="D14281" s="38" t="s">
        <v>16091</v>
      </c>
      <c r="E14281" s="38" t="s">
        <v>12985</v>
      </c>
      <c r="F14281" s="41" t="s">
        <v>12986</v>
      </c>
      <c r="G14281" s="19" t="s">
        <v>471</v>
      </c>
      <c r="H14281" s="41">
        <v>6</v>
      </c>
      <c r="I14281" s="41">
        <v>6</v>
      </c>
      <c r="J14281" s="41">
        <v>10</v>
      </c>
      <c r="K14281" s="44">
        <v>1</v>
      </c>
      <c r="L14281" s="20">
        <v>135488000</v>
      </c>
      <c r="M14281" s="19" t="s">
        <v>11</v>
      </c>
      <c r="N14281" s="28" t="s">
        <v>15953</v>
      </c>
    </row>
    <row r="14282" spans="1:14" ht="30" x14ac:dyDescent="0.25">
      <c r="A14282" s="27" t="s">
        <v>12941</v>
      </c>
      <c r="B14282" s="19" t="s">
        <v>17026</v>
      </c>
      <c r="C14282" s="19" t="s">
        <v>16784</v>
      </c>
      <c r="D14282" s="38" t="s">
        <v>16094</v>
      </c>
      <c r="E14282" s="38" t="s">
        <v>12987</v>
      </c>
      <c r="F14282" s="41" t="s">
        <v>12988</v>
      </c>
      <c r="G14282" s="19" t="s">
        <v>12310</v>
      </c>
      <c r="H14282" s="41">
        <v>6</v>
      </c>
      <c r="I14282" s="41">
        <v>6</v>
      </c>
      <c r="J14282" s="41">
        <v>10</v>
      </c>
      <c r="K14282" s="44">
        <v>1</v>
      </c>
      <c r="L14282" s="20">
        <v>125000000</v>
      </c>
      <c r="M14282" s="19" t="s">
        <v>15954</v>
      </c>
      <c r="N14282" s="28" t="s">
        <v>15953</v>
      </c>
    </row>
    <row r="14283" spans="1:14" ht="45" x14ac:dyDescent="0.25">
      <c r="A14283" s="27" t="s">
        <v>12941</v>
      </c>
      <c r="B14283" s="19" t="s">
        <v>17021</v>
      </c>
      <c r="C14283" s="19" t="s">
        <v>16785</v>
      </c>
      <c r="D14283" s="38" t="s">
        <v>16095</v>
      </c>
      <c r="E14283" s="38" t="s">
        <v>12989</v>
      </c>
      <c r="F14283" s="41" t="s">
        <v>3530</v>
      </c>
      <c r="G14283" s="19" t="s">
        <v>471</v>
      </c>
      <c r="H14283" s="41">
        <v>6</v>
      </c>
      <c r="I14283" s="41">
        <v>6</v>
      </c>
      <c r="J14283" s="41">
        <v>10</v>
      </c>
      <c r="K14283" s="44">
        <v>1</v>
      </c>
      <c r="L14283" s="20">
        <v>139999999.97</v>
      </c>
      <c r="M14283" s="19" t="s">
        <v>15954</v>
      </c>
      <c r="N14283" s="28" t="s">
        <v>15953</v>
      </c>
    </row>
    <row r="14284" spans="1:14" ht="75" x14ac:dyDescent="0.25">
      <c r="A14284" s="27" t="s">
        <v>12941</v>
      </c>
      <c r="B14284" s="19" t="s">
        <v>17021</v>
      </c>
      <c r="C14284" s="19" t="s">
        <v>16785</v>
      </c>
      <c r="D14284" s="38" t="s">
        <v>16095</v>
      </c>
      <c r="E14284" s="38" t="s">
        <v>12990</v>
      </c>
      <c r="F14284" s="41" t="s">
        <v>4571</v>
      </c>
      <c r="G14284" s="19" t="s">
        <v>614</v>
      </c>
      <c r="H14284" s="41">
        <v>6</v>
      </c>
      <c r="I14284" s="41">
        <v>6</v>
      </c>
      <c r="J14284" s="41">
        <v>10</v>
      </c>
      <c r="K14284" s="44">
        <v>1</v>
      </c>
      <c r="L14284" s="20">
        <v>86999591.450000003</v>
      </c>
      <c r="M14284" s="19" t="s">
        <v>15954</v>
      </c>
      <c r="N14284" s="28" t="s">
        <v>15953</v>
      </c>
    </row>
    <row r="14285" spans="1:14" ht="60" x14ac:dyDescent="0.25">
      <c r="A14285" s="27" t="s">
        <v>12941</v>
      </c>
      <c r="B14285" s="19" t="s">
        <v>17021</v>
      </c>
      <c r="C14285" s="19" t="s">
        <v>16785</v>
      </c>
      <c r="D14285" s="38" t="s">
        <v>16095</v>
      </c>
      <c r="E14285" s="38" t="s">
        <v>12991</v>
      </c>
      <c r="F14285" s="41" t="s">
        <v>12992</v>
      </c>
      <c r="G14285" s="19" t="s">
        <v>614</v>
      </c>
      <c r="H14285" s="41">
        <v>6</v>
      </c>
      <c r="I14285" s="41">
        <v>6</v>
      </c>
      <c r="J14285" s="41">
        <v>10</v>
      </c>
      <c r="K14285" s="44">
        <v>1</v>
      </c>
      <c r="L14285" s="20">
        <v>691897850</v>
      </c>
      <c r="M14285" s="19" t="s">
        <v>15954</v>
      </c>
      <c r="N14285" s="28" t="s">
        <v>15953</v>
      </c>
    </row>
    <row r="14286" spans="1:14" ht="45" x14ac:dyDescent="0.25">
      <c r="A14286" s="27" t="s">
        <v>12941</v>
      </c>
      <c r="B14286" s="19" t="s">
        <v>17035</v>
      </c>
      <c r="C14286" s="19" t="s">
        <v>16793</v>
      </c>
      <c r="D14286" s="38" t="s">
        <v>16103</v>
      </c>
      <c r="E14286" s="38" t="s">
        <v>12993</v>
      </c>
      <c r="F14286" s="41" t="s">
        <v>12994</v>
      </c>
      <c r="G14286" s="19" t="s">
        <v>614</v>
      </c>
      <c r="H14286" s="41">
        <v>6</v>
      </c>
      <c r="I14286" s="41">
        <v>6</v>
      </c>
      <c r="J14286" s="41">
        <v>10</v>
      </c>
      <c r="K14286" s="44">
        <v>1</v>
      </c>
      <c r="L14286" s="20">
        <v>85977835</v>
      </c>
      <c r="M14286" s="19" t="s">
        <v>15954</v>
      </c>
      <c r="N14286" s="28" t="s">
        <v>15953</v>
      </c>
    </row>
    <row r="14287" spans="1:14" ht="45" x14ac:dyDescent="0.25">
      <c r="A14287" s="27" t="s">
        <v>12941</v>
      </c>
      <c r="B14287" s="19" t="s">
        <v>17035</v>
      </c>
      <c r="C14287" s="19" t="s">
        <v>16793</v>
      </c>
      <c r="D14287" s="38" t="s">
        <v>16103</v>
      </c>
      <c r="E14287" s="38" t="s">
        <v>12995</v>
      </c>
      <c r="F14287" s="41" t="s">
        <v>12994</v>
      </c>
      <c r="G14287" s="19" t="s">
        <v>471</v>
      </c>
      <c r="H14287" s="41">
        <v>6</v>
      </c>
      <c r="I14287" s="41">
        <v>6</v>
      </c>
      <c r="J14287" s="41">
        <v>10</v>
      </c>
      <c r="K14287" s="44">
        <v>1</v>
      </c>
      <c r="L14287" s="20">
        <v>15000000</v>
      </c>
      <c r="M14287" s="19" t="s">
        <v>15954</v>
      </c>
      <c r="N14287" s="28" t="s">
        <v>15953</v>
      </c>
    </row>
    <row r="14288" spans="1:14" ht="45" x14ac:dyDescent="0.25">
      <c r="A14288" s="27" t="s">
        <v>12941</v>
      </c>
      <c r="B14288" s="19" t="s">
        <v>17035</v>
      </c>
      <c r="C14288" s="19" t="s">
        <v>16793</v>
      </c>
      <c r="D14288" s="38" t="s">
        <v>16103</v>
      </c>
      <c r="E14288" s="38" t="s">
        <v>12996</v>
      </c>
      <c r="F14288" s="41" t="s">
        <v>12994</v>
      </c>
      <c r="G14288" s="19" t="s">
        <v>471</v>
      </c>
      <c r="H14288" s="41">
        <v>1</v>
      </c>
      <c r="I14288" s="41">
        <v>12</v>
      </c>
      <c r="J14288" s="41">
        <v>10</v>
      </c>
      <c r="K14288" s="44">
        <v>1</v>
      </c>
      <c r="L14288" s="20">
        <v>284250465</v>
      </c>
      <c r="M14288" s="19" t="s">
        <v>15954</v>
      </c>
      <c r="N14288" s="28" t="s">
        <v>15953</v>
      </c>
    </row>
    <row r="14289" spans="1:14" ht="30" x14ac:dyDescent="0.25">
      <c r="A14289" s="27" t="s">
        <v>12941</v>
      </c>
      <c r="B14289" s="19" t="s">
        <v>17026</v>
      </c>
      <c r="C14289" s="19" t="s">
        <v>16784</v>
      </c>
      <c r="D14289" s="38" t="s">
        <v>16094</v>
      </c>
      <c r="E14289" s="38" t="s">
        <v>16562</v>
      </c>
      <c r="F14289" s="41" t="s">
        <v>12983</v>
      </c>
      <c r="G14289" s="19" t="s">
        <v>12310</v>
      </c>
      <c r="H14289" s="41">
        <v>6</v>
      </c>
      <c r="I14289" s="41">
        <v>6</v>
      </c>
      <c r="J14289" s="41">
        <v>10</v>
      </c>
      <c r="K14289" s="44">
        <v>1</v>
      </c>
      <c r="L14289" s="20">
        <v>936000000</v>
      </c>
      <c r="M14289" s="19" t="s">
        <v>15954</v>
      </c>
      <c r="N14289" s="28" t="s">
        <v>15953</v>
      </c>
    </row>
    <row r="14290" spans="1:14" ht="30" x14ac:dyDescent="0.25">
      <c r="A14290" s="27" t="s">
        <v>12941</v>
      </c>
      <c r="B14290" s="19" t="s">
        <v>17026</v>
      </c>
      <c r="C14290" s="19" t="s">
        <v>16784</v>
      </c>
      <c r="D14290" s="38" t="s">
        <v>16094</v>
      </c>
      <c r="E14290" s="38" t="s">
        <v>16563</v>
      </c>
      <c r="F14290" s="41" t="s">
        <v>12983</v>
      </c>
      <c r="G14290" s="19" t="s">
        <v>12310</v>
      </c>
      <c r="H14290" s="41">
        <v>6</v>
      </c>
      <c r="I14290" s="41">
        <v>6</v>
      </c>
      <c r="J14290" s="41">
        <v>10</v>
      </c>
      <c r="K14290" s="44">
        <v>1</v>
      </c>
      <c r="L14290" s="20">
        <v>588000000</v>
      </c>
      <c r="M14290" s="19" t="s">
        <v>15954</v>
      </c>
      <c r="N14290" s="28" t="s">
        <v>15953</v>
      </c>
    </row>
    <row r="14291" spans="1:14" ht="30" x14ac:dyDescent="0.25">
      <c r="A14291" s="27" t="s">
        <v>12941</v>
      </c>
      <c r="B14291" s="19" t="s">
        <v>17026</v>
      </c>
      <c r="C14291" s="19" t="s">
        <v>16784</v>
      </c>
      <c r="D14291" s="38" t="s">
        <v>16094</v>
      </c>
      <c r="E14291" s="38" t="s">
        <v>16564</v>
      </c>
      <c r="F14291" s="41" t="s">
        <v>12983</v>
      </c>
      <c r="G14291" s="19" t="s">
        <v>10820</v>
      </c>
      <c r="H14291" s="41">
        <v>6</v>
      </c>
      <c r="I14291" s="41">
        <v>6</v>
      </c>
      <c r="J14291" s="41">
        <v>10</v>
      </c>
      <c r="K14291" s="44">
        <v>1</v>
      </c>
      <c r="L14291" s="20">
        <v>210000000</v>
      </c>
      <c r="M14291" s="19" t="s">
        <v>15954</v>
      </c>
      <c r="N14291" s="28" t="s">
        <v>15953</v>
      </c>
    </row>
    <row r="14292" spans="1:14" ht="30" x14ac:dyDescent="0.25">
      <c r="A14292" s="27" t="s">
        <v>12941</v>
      </c>
      <c r="B14292" s="19" t="s">
        <v>17026</v>
      </c>
      <c r="C14292" s="19" t="s">
        <v>16784</v>
      </c>
      <c r="D14292" s="38" t="s">
        <v>16094</v>
      </c>
      <c r="E14292" s="38" t="s">
        <v>12997</v>
      </c>
      <c r="F14292" s="41" t="s">
        <v>12998</v>
      </c>
      <c r="G14292" s="19" t="s">
        <v>10820</v>
      </c>
      <c r="H14292" s="41">
        <v>6</v>
      </c>
      <c r="I14292" s="41">
        <v>6</v>
      </c>
      <c r="J14292" s="41">
        <v>10</v>
      </c>
      <c r="K14292" s="44">
        <v>1</v>
      </c>
      <c r="L14292" s="20">
        <v>15000000</v>
      </c>
      <c r="M14292" s="19" t="s">
        <v>15954</v>
      </c>
      <c r="N14292" s="28" t="s">
        <v>15953</v>
      </c>
    </row>
    <row r="14293" spans="1:14" ht="45" x14ac:dyDescent="0.25">
      <c r="A14293" s="27" t="s">
        <v>12941</v>
      </c>
      <c r="B14293" s="19" t="s">
        <v>17035</v>
      </c>
      <c r="C14293" s="19" t="s">
        <v>16793</v>
      </c>
      <c r="D14293" s="38" t="s">
        <v>16103</v>
      </c>
      <c r="E14293" s="38" t="s">
        <v>12999</v>
      </c>
      <c r="F14293" s="41" t="s">
        <v>12998</v>
      </c>
      <c r="G14293" s="19" t="s">
        <v>10820</v>
      </c>
      <c r="H14293" s="41">
        <v>1</v>
      </c>
      <c r="I14293" s="41">
        <v>12</v>
      </c>
      <c r="J14293" s="41">
        <v>10</v>
      </c>
      <c r="K14293" s="44">
        <v>1</v>
      </c>
      <c r="L14293" s="20">
        <v>203674000</v>
      </c>
      <c r="M14293" s="19" t="s">
        <v>15954</v>
      </c>
      <c r="N14293" s="28" t="s">
        <v>15953</v>
      </c>
    </row>
    <row r="14294" spans="1:14" ht="45" x14ac:dyDescent="0.25">
      <c r="A14294" s="27" t="s">
        <v>12941</v>
      </c>
      <c r="B14294" s="19" t="s">
        <v>17035</v>
      </c>
      <c r="C14294" s="19" t="s">
        <v>16793</v>
      </c>
      <c r="D14294" s="38" t="s">
        <v>16103</v>
      </c>
      <c r="E14294" s="38" t="s">
        <v>13000</v>
      </c>
      <c r="F14294" s="41" t="s">
        <v>12998</v>
      </c>
      <c r="G14294" s="19" t="s">
        <v>10820</v>
      </c>
      <c r="H14294" s="41">
        <v>6</v>
      </c>
      <c r="I14294" s="41">
        <v>6</v>
      </c>
      <c r="J14294" s="41">
        <v>10</v>
      </c>
      <c r="K14294" s="44">
        <v>1</v>
      </c>
      <c r="L14294" s="20">
        <v>63296000</v>
      </c>
      <c r="M14294" s="19" t="s">
        <v>15954</v>
      </c>
      <c r="N14294" s="28" t="s">
        <v>15953</v>
      </c>
    </row>
    <row r="14295" spans="1:14" ht="45" x14ac:dyDescent="0.25">
      <c r="A14295" s="27" t="s">
        <v>12941</v>
      </c>
      <c r="B14295" s="19" t="s">
        <v>17035</v>
      </c>
      <c r="C14295" s="19" t="s">
        <v>16793</v>
      </c>
      <c r="D14295" s="38" t="s">
        <v>16103</v>
      </c>
      <c r="E14295" s="38" t="s">
        <v>13001</v>
      </c>
      <c r="F14295" s="41" t="s">
        <v>13002</v>
      </c>
      <c r="G14295" s="19" t="s">
        <v>614</v>
      </c>
      <c r="H14295" s="41">
        <v>1</v>
      </c>
      <c r="I14295" s="41">
        <v>12</v>
      </c>
      <c r="J14295" s="41">
        <v>10</v>
      </c>
      <c r="K14295" s="44">
        <v>1</v>
      </c>
      <c r="L14295" s="20">
        <v>128961056</v>
      </c>
      <c r="M14295" s="19" t="s">
        <v>15954</v>
      </c>
      <c r="N14295" s="28" t="s">
        <v>15953</v>
      </c>
    </row>
    <row r="14296" spans="1:14" ht="30" x14ac:dyDescent="0.25">
      <c r="A14296" s="27" t="s">
        <v>12941</v>
      </c>
      <c r="B14296" s="19" t="s">
        <v>17026</v>
      </c>
      <c r="C14296" s="19" t="s">
        <v>16784</v>
      </c>
      <c r="D14296" s="38" t="s">
        <v>16094</v>
      </c>
      <c r="E14296" s="38" t="s">
        <v>13003</v>
      </c>
      <c r="F14296" s="41" t="s">
        <v>13004</v>
      </c>
      <c r="G14296" s="19" t="s">
        <v>10820</v>
      </c>
      <c r="H14296" s="41">
        <v>6</v>
      </c>
      <c r="I14296" s="41">
        <v>6</v>
      </c>
      <c r="J14296" s="41">
        <v>10</v>
      </c>
      <c r="K14296" s="44">
        <v>1</v>
      </c>
      <c r="L14296" s="20">
        <v>346100317.56</v>
      </c>
      <c r="M14296" s="19" t="s">
        <v>15954</v>
      </c>
      <c r="N14296" s="28" t="s">
        <v>15953</v>
      </c>
    </row>
    <row r="14297" spans="1:14" ht="30" x14ac:dyDescent="0.25">
      <c r="A14297" s="27" t="s">
        <v>12941</v>
      </c>
      <c r="B14297" s="19" t="s">
        <v>17026</v>
      </c>
      <c r="C14297" s="19" t="s">
        <v>16784</v>
      </c>
      <c r="D14297" s="38" t="s">
        <v>16094</v>
      </c>
      <c r="E14297" s="38" t="s">
        <v>13005</v>
      </c>
      <c r="F14297" s="41" t="s">
        <v>13006</v>
      </c>
      <c r="G14297" s="19" t="s">
        <v>12310</v>
      </c>
      <c r="H14297" s="41">
        <v>6</v>
      </c>
      <c r="I14297" s="41">
        <v>6</v>
      </c>
      <c r="J14297" s="41">
        <v>10</v>
      </c>
      <c r="K14297" s="44">
        <v>1</v>
      </c>
      <c r="L14297" s="20">
        <v>501000000</v>
      </c>
      <c r="M14297" s="19" t="s">
        <v>15954</v>
      </c>
      <c r="N14297" s="28" t="s">
        <v>15953</v>
      </c>
    </row>
    <row r="14298" spans="1:14" ht="30" x14ac:dyDescent="0.25">
      <c r="A14298" s="27" t="s">
        <v>12941</v>
      </c>
      <c r="B14298" s="19" t="s">
        <v>17026</v>
      </c>
      <c r="C14298" s="19" t="s">
        <v>16769</v>
      </c>
      <c r="D14298" s="38" t="s">
        <v>16079</v>
      </c>
      <c r="E14298" s="38" t="s">
        <v>13007</v>
      </c>
      <c r="F14298" s="41" t="s">
        <v>13008</v>
      </c>
      <c r="G14298" s="19" t="s">
        <v>614</v>
      </c>
      <c r="H14298" s="41">
        <v>1</v>
      </c>
      <c r="I14298" s="41">
        <v>12</v>
      </c>
      <c r="J14298" s="41">
        <v>10</v>
      </c>
      <c r="K14298" s="44">
        <v>1</v>
      </c>
      <c r="L14298" s="20">
        <v>1361404447.2</v>
      </c>
      <c r="M14298" s="19" t="s">
        <v>15954</v>
      </c>
      <c r="N14298" s="28" t="s">
        <v>15953</v>
      </c>
    </row>
    <row r="14299" spans="1:14" ht="45" x14ac:dyDescent="0.25">
      <c r="A14299" s="27" t="s">
        <v>12941</v>
      </c>
      <c r="B14299" s="19" t="s">
        <v>17026</v>
      </c>
      <c r="C14299" s="19" t="s">
        <v>16769</v>
      </c>
      <c r="D14299" s="38" t="s">
        <v>16079</v>
      </c>
      <c r="E14299" s="38" t="s">
        <v>13009</v>
      </c>
      <c r="F14299" s="41" t="s">
        <v>13008</v>
      </c>
      <c r="G14299" s="19" t="s">
        <v>614</v>
      </c>
      <c r="H14299" s="41">
        <v>1</v>
      </c>
      <c r="I14299" s="41">
        <v>12</v>
      </c>
      <c r="J14299" s="41">
        <v>10</v>
      </c>
      <c r="K14299" s="44">
        <v>1</v>
      </c>
      <c r="L14299" s="20">
        <v>762169500</v>
      </c>
      <c r="M14299" s="19" t="s">
        <v>15954</v>
      </c>
      <c r="N14299" s="28" t="s">
        <v>15953</v>
      </c>
    </row>
    <row r="14300" spans="1:14" x14ac:dyDescent="0.25">
      <c r="A14300" s="27" t="s">
        <v>12941</v>
      </c>
      <c r="B14300" s="19" t="s">
        <v>17070</v>
      </c>
      <c r="C14300" s="19" t="s">
        <v>16932</v>
      </c>
      <c r="D14300" s="38" t="s">
        <v>16244</v>
      </c>
      <c r="E14300" s="38" t="s">
        <v>13010</v>
      </c>
      <c r="F14300" s="41" t="s">
        <v>13011</v>
      </c>
      <c r="G14300" s="19" t="s">
        <v>10820</v>
      </c>
      <c r="H14300" s="41">
        <v>6</v>
      </c>
      <c r="I14300" s="41">
        <v>6</v>
      </c>
      <c r="J14300" s="41">
        <v>10</v>
      </c>
      <c r="K14300" s="44">
        <v>17</v>
      </c>
      <c r="L14300" s="20">
        <v>37895397.849999994</v>
      </c>
      <c r="M14300" s="19" t="s">
        <v>11</v>
      </c>
      <c r="N14300" s="28" t="s">
        <v>15953</v>
      </c>
    </row>
    <row r="14301" spans="1:14" ht="30" x14ac:dyDescent="0.25">
      <c r="A14301" s="27" t="s">
        <v>12941</v>
      </c>
      <c r="B14301" s="19" t="s">
        <v>17032</v>
      </c>
      <c r="C14301" s="19" t="s">
        <v>16973</v>
      </c>
      <c r="D14301" s="38" t="s">
        <v>16286</v>
      </c>
      <c r="E14301" s="38" t="s">
        <v>16565</v>
      </c>
      <c r="F14301" s="41">
        <v>81112217</v>
      </c>
      <c r="G14301" s="19" t="s">
        <v>10733</v>
      </c>
      <c r="H14301" s="41">
        <v>6</v>
      </c>
      <c r="I14301" s="41">
        <v>6</v>
      </c>
      <c r="J14301" s="41">
        <v>10</v>
      </c>
      <c r="K14301" s="44">
        <v>4</v>
      </c>
      <c r="L14301" s="20">
        <v>35200000</v>
      </c>
      <c r="M14301" s="19" t="s">
        <v>11</v>
      </c>
      <c r="N14301" s="28" t="s">
        <v>15953</v>
      </c>
    </row>
    <row r="14302" spans="1:14" ht="30" x14ac:dyDescent="0.25">
      <c r="A14302" s="27" t="s">
        <v>12941</v>
      </c>
      <c r="B14302" s="19" t="s">
        <v>17056</v>
      </c>
      <c r="C14302" s="19" t="s">
        <v>16829</v>
      </c>
      <c r="D14302" s="38" t="s">
        <v>16139</v>
      </c>
      <c r="E14302" s="38" t="s">
        <v>13012</v>
      </c>
      <c r="F14302" s="41">
        <v>43211509</v>
      </c>
      <c r="G14302" s="19" t="s">
        <v>10820</v>
      </c>
      <c r="H14302" s="41">
        <v>6</v>
      </c>
      <c r="I14302" s="41">
        <v>6</v>
      </c>
      <c r="J14302" s="41">
        <v>10</v>
      </c>
      <c r="K14302" s="44">
        <v>92</v>
      </c>
      <c r="L14302" s="20">
        <v>278751915.95999998</v>
      </c>
      <c r="M14302" s="19" t="s">
        <v>15954</v>
      </c>
      <c r="N14302" s="28" t="s">
        <v>15953</v>
      </c>
    </row>
    <row r="14303" spans="1:14" ht="45" x14ac:dyDescent="0.25">
      <c r="A14303" s="27" t="s">
        <v>12941</v>
      </c>
      <c r="B14303" s="19" t="s">
        <v>17043</v>
      </c>
      <c r="C14303" s="19" t="s">
        <v>16930</v>
      </c>
      <c r="D14303" s="38" t="s">
        <v>16242</v>
      </c>
      <c r="E14303" s="38" t="s">
        <v>13013</v>
      </c>
      <c r="F14303" s="41" t="s">
        <v>13014</v>
      </c>
      <c r="G14303" s="19" t="s">
        <v>12310</v>
      </c>
      <c r="H14303" s="41">
        <v>6</v>
      </c>
      <c r="I14303" s="41">
        <v>6</v>
      </c>
      <c r="J14303" s="41">
        <v>10</v>
      </c>
      <c r="K14303" s="44">
        <v>1</v>
      </c>
      <c r="L14303" s="20">
        <v>107400428</v>
      </c>
      <c r="M14303" s="19" t="s">
        <v>15954</v>
      </c>
      <c r="N14303" s="28" t="s">
        <v>15953</v>
      </c>
    </row>
    <row r="14304" spans="1:14" ht="30" x14ac:dyDescent="0.25">
      <c r="A14304" s="27" t="s">
        <v>12941</v>
      </c>
      <c r="B14304" s="19" t="s">
        <v>17042</v>
      </c>
      <c r="C14304" s="19" t="s">
        <v>16927</v>
      </c>
      <c r="D14304" s="38" t="s">
        <v>16239</v>
      </c>
      <c r="E14304" s="38" t="s">
        <v>13015</v>
      </c>
      <c r="F14304" s="41" t="s">
        <v>13016</v>
      </c>
      <c r="G14304" s="19" t="s">
        <v>614</v>
      </c>
      <c r="H14304" s="41">
        <v>6</v>
      </c>
      <c r="I14304" s="41">
        <v>6</v>
      </c>
      <c r="J14304" s="41">
        <v>10</v>
      </c>
      <c r="K14304" s="44">
        <v>1</v>
      </c>
      <c r="L14304" s="20">
        <v>421846000</v>
      </c>
      <c r="M14304" s="19" t="s">
        <v>15954</v>
      </c>
      <c r="N14304" s="28" t="s">
        <v>15953</v>
      </c>
    </row>
    <row r="14305" spans="1:14" ht="30" x14ac:dyDescent="0.25">
      <c r="A14305" s="27" t="s">
        <v>12941</v>
      </c>
      <c r="B14305" s="19" t="s">
        <v>17026</v>
      </c>
      <c r="C14305" s="19" t="s">
        <v>16784</v>
      </c>
      <c r="D14305" s="38" t="s">
        <v>16094</v>
      </c>
      <c r="E14305" s="38" t="s">
        <v>13017</v>
      </c>
      <c r="F14305" s="41" t="s">
        <v>13004</v>
      </c>
      <c r="G14305" s="19" t="s">
        <v>10733</v>
      </c>
      <c r="H14305" s="41">
        <v>6</v>
      </c>
      <c r="I14305" s="41">
        <v>6</v>
      </c>
      <c r="J14305" s="41">
        <v>10</v>
      </c>
      <c r="K14305" s="44">
        <v>1</v>
      </c>
      <c r="L14305" s="20">
        <v>5916992</v>
      </c>
      <c r="M14305" s="19" t="s">
        <v>15954</v>
      </c>
      <c r="N14305" s="28" t="s">
        <v>15953</v>
      </c>
    </row>
    <row r="14306" spans="1:14" ht="30" x14ac:dyDescent="0.25">
      <c r="A14306" s="27" t="s">
        <v>12941</v>
      </c>
      <c r="B14306" s="19" t="s">
        <v>17026</v>
      </c>
      <c r="C14306" s="19" t="s">
        <v>16784</v>
      </c>
      <c r="D14306" s="38" t="s">
        <v>16094</v>
      </c>
      <c r="E14306" s="38" t="s">
        <v>13018</v>
      </c>
      <c r="F14306" s="41" t="s">
        <v>13004</v>
      </c>
      <c r="G14306" s="19" t="s">
        <v>10733</v>
      </c>
      <c r="H14306" s="41">
        <v>6</v>
      </c>
      <c r="I14306" s="41">
        <v>6</v>
      </c>
      <c r="J14306" s="41">
        <v>10</v>
      </c>
      <c r="K14306" s="44">
        <v>1</v>
      </c>
      <c r="L14306" s="20">
        <v>1340750</v>
      </c>
      <c r="M14306" s="19" t="s">
        <v>15954</v>
      </c>
      <c r="N14306" s="28" t="s">
        <v>15953</v>
      </c>
    </row>
    <row r="14307" spans="1:14" ht="30" x14ac:dyDescent="0.25">
      <c r="A14307" s="27" t="s">
        <v>12941</v>
      </c>
      <c r="B14307" s="19" t="s">
        <v>17026</v>
      </c>
      <c r="C14307" s="19" t="s">
        <v>16784</v>
      </c>
      <c r="D14307" s="38" t="s">
        <v>16094</v>
      </c>
      <c r="E14307" s="38" t="s">
        <v>13019</v>
      </c>
      <c r="F14307" s="41" t="s">
        <v>13004</v>
      </c>
      <c r="G14307" s="19" t="s">
        <v>10733</v>
      </c>
      <c r="H14307" s="41">
        <v>6</v>
      </c>
      <c r="I14307" s="41">
        <v>6</v>
      </c>
      <c r="J14307" s="41">
        <v>10</v>
      </c>
      <c r="K14307" s="44">
        <v>1</v>
      </c>
      <c r="L14307" s="20">
        <v>1943846</v>
      </c>
      <c r="M14307" s="19" t="s">
        <v>15954</v>
      </c>
      <c r="N14307" s="28" t="s">
        <v>15953</v>
      </c>
    </row>
    <row r="14308" spans="1:14" ht="30" x14ac:dyDescent="0.25">
      <c r="A14308" s="27" t="s">
        <v>12941</v>
      </c>
      <c r="B14308" s="19" t="s">
        <v>17026</v>
      </c>
      <c r="C14308" s="19" t="s">
        <v>16784</v>
      </c>
      <c r="D14308" s="38" t="s">
        <v>16094</v>
      </c>
      <c r="E14308" s="38" t="s">
        <v>13020</v>
      </c>
      <c r="F14308" s="41" t="s">
        <v>13021</v>
      </c>
      <c r="G14308" s="19" t="s">
        <v>10733</v>
      </c>
      <c r="H14308" s="41">
        <v>6</v>
      </c>
      <c r="I14308" s="41">
        <v>6</v>
      </c>
      <c r="J14308" s="41">
        <v>10</v>
      </c>
      <c r="K14308" s="44">
        <v>1</v>
      </c>
      <c r="L14308" s="20">
        <v>19690800</v>
      </c>
      <c r="M14308" s="19" t="s">
        <v>15954</v>
      </c>
      <c r="N14308" s="28" t="s">
        <v>15953</v>
      </c>
    </row>
    <row r="14309" spans="1:14" ht="45" x14ac:dyDescent="0.25">
      <c r="A14309" s="27" t="s">
        <v>12941</v>
      </c>
      <c r="B14309" s="19" t="s">
        <v>17026</v>
      </c>
      <c r="C14309" s="19" t="s">
        <v>16769</v>
      </c>
      <c r="D14309" s="38" t="s">
        <v>16079</v>
      </c>
      <c r="E14309" s="38" t="s">
        <v>13022</v>
      </c>
      <c r="F14309" s="41" t="s">
        <v>13023</v>
      </c>
      <c r="G14309" s="19" t="s">
        <v>471</v>
      </c>
      <c r="H14309" s="41">
        <v>6</v>
      </c>
      <c r="I14309" s="41">
        <v>6</v>
      </c>
      <c r="J14309" s="41">
        <v>10</v>
      </c>
      <c r="K14309" s="44">
        <v>1</v>
      </c>
      <c r="L14309" s="20">
        <v>529245000</v>
      </c>
      <c r="M14309" s="19" t="s">
        <v>15954</v>
      </c>
      <c r="N14309" s="28" t="s">
        <v>15953</v>
      </c>
    </row>
    <row r="14310" spans="1:14" ht="45" x14ac:dyDescent="0.25">
      <c r="A14310" s="27" t="s">
        <v>12941</v>
      </c>
      <c r="B14310" s="19" t="s">
        <v>17026</v>
      </c>
      <c r="C14310" s="19" t="s">
        <v>16769</v>
      </c>
      <c r="D14310" s="38" t="s">
        <v>16079</v>
      </c>
      <c r="E14310" s="38" t="s">
        <v>13024</v>
      </c>
      <c r="F14310" s="41" t="s">
        <v>13023</v>
      </c>
      <c r="G14310" s="19" t="s">
        <v>471</v>
      </c>
      <c r="H14310" s="41">
        <v>6</v>
      </c>
      <c r="I14310" s="41">
        <v>6</v>
      </c>
      <c r="J14310" s="41">
        <v>10</v>
      </c>
      <c r="K14310" s="44">
        <v>1</v>
      </c>
      <c r="L14310" s="20">
        <v>148803510</v>
      </c>
      <c r="M14310" s="19" t="s">
        <v>15954</v>
      </c>
      <c r="N14310" s="28" t="s">
        <v>15953</v>
      </c>
    </row>
    <row r="14311" spans="1:14" ht="30" x14ac:dyDescent="0.25">
      <c r="A14311" s="27" t="s">
        <v>12941</v>
      </c>
      <c r="B14311" s="19" t="s">
        <v>17026</v>
      </c>
      <c r="C14311" s="19" t="s">
        <v>16784</v>
      </c>
      <c r="D14311" s="38" t="s">
        <v>16094</v>
      </c>
      <c r="E14311" s="38" t="s">
        <v>16566</v>
      </c>
      <c r="F14311" s="41" t="s">
        <v>13004</v>
      </c>
      <c r="G14311" s="19" t="s">
        <v>10733</v>
      </c>
      <c r="H14311" s="41">
        <v>6</v>
      </c>
      <c r="I14311" s="41">
        <v>6</v>
      </c>
      <c r="J14311" s="41">
        <v>10</v>
      </c>
      <c r="K14311" s="44">
        <v>1</v>
      </c>
      <c r="L14311" s="20">
        <v>8420597</v>
      </c>
      <c r="M14311" s="19" t="s">
        <v>15954</v>
      </c>
      <c r="N14311" s="28" t="s">
        <v>15953</v>
      </c>
    </row>
    <row r="14312" spans="1:14" ht="30" x14ac:dyDescent="0.25">
      <c r="A14312" s="27" t="s">
        <v>12941</v>
      </c>
      <c r="B14312" s="19" t="s">
        <v>17063</v>
      </c>
      <c r="C14312" s="19" t="s">
        <v>16868</v>
      </c>
      <c r="D14312" s="38" t="s">
        <v>16178</v>
      </c>
      <c r="E14312" s="38" t="s">
        <v>5108</v>
      </c>
      <c r="F14312" s="41" t="s">
        <v>3354</v>
      </c>
      <c r="G14312" s="19" t="s">
        <v>10733</v>
      </c>
      <c r="H14312" s="41">
        <v>6</v>
      </c>
      <c r="I14312" s="41">
        <v>6</v>
      </c>
      <c r="J14312" s="41">
        <v>10</v>
      </c>
      <c r="K14312" s="44">
        <v>1</v>
      </c>
      <c r="L14312" s="20">
        <v>90047775</v>
      </c>
      <c r="M14312" s="19" t="s">
        <v>15954</v>
      </c>
      <c r="N14312" s="28" t="s">
        <v>15953</v>
      </c>
    </row>
    <row r="14313" spans="1:14" ht="30" x14ac:dyDescent="0.25">
      <c r="A14313" s="27" t="s">
        <v>12941</v>
      </c>
      <c r="B14313" s="19" t="s">
        <v>17026</v>
      </c>
      <c r="C14313" s="19" t="s">
        <v>16769</v>
      </c>
      <c r="D14313" s="38" t="s">
        <v>16079</v>
      </c>
      <c r="E14313" s="38" t="s">
        <v>13007</v>
      </c>
      <c r="F14313" s="41">
        <v>83111602</v>
      </c>
      <c r="G14313" s="19" t="s">
        <v>614</v>
      </c>
      <c r="H14313" s="41">
        <v>6</v>
      </c>
      <c r="I14313" s="41">
        <v>6</v>
      </c>
      <c r="J14313" s="41">
        <v>16</v>
      </c>
      <c r="K14313" s="44">
        <v>1</v>
      </c>
      <c r="L14313" s="20">
        <v>29392396</v>
      </c>
      <c r="M14313" s="19" t="s">
        <v>15954</v>
      </c>
      <c r="N14313" s="28" t="s">
        <v>15953</v>
      </c>
    </row>
    <row r="14314" spans="1:14" ht="90" x14ac:dyDescent="0.25">
      <c r="A14314" s="27" t="s">
        <v>12941</v>
      </c>
      <c r="B14314" s="19" t="s">
        <v>17064</v>
      </c>
      <c r="C14314" s="19" t="s">
        <v>16875</v>
      </c>
      <c r="D14314" s="38" t="s">
        <v>16185</v>
      </c>
      <c r="E14314" s="38" t="s">
        <v>16567</v>
      </c>
      <c r="F14314" s="41">
        <v>41114404</v>
      </c>
      <c r="G14314" s="19" t="s">
        <v>471</v>
      </c>
      <c r="H14314" s="41">
        <v>2</v>
      </c>
      <c r="I14314" s="41">
        <v>12</v>
      </c>
      <c r="J14314" s="41">
        <v>10</v>
      </c>
      <c r="K14314" s="44">
        <v>151</v>
      </c>
      <c r="L14314" s="20">
        <v>207375850</v>
      </c>
      <c r="M14314" s="19" t="s">
        <v>11</v>
      </c>
      <c r="N14314" s="28" t="s">
        <v>15953</v>
      </c>
    </row>
    <row r="14315" spans="1:14" ht="90" x14ac:dyDescent="0.25">
      <c r="A14315" s="27" t="s">
        <v>12941</v>
      </c>
      <c r="B14315" s="19" t="s">
        <v>17064</v>
      </c>
      <c r="C14315" s="19" t="s">
        <v>16875</v>
      </c>
      <c r="D14315" s="38" t="s">
        <v>16185</v>
      </c>
      <c r="E14315" s="38" t="s">
        <v>16568</v>
      </c>
      <c r="F14315" s="41">
        <v>41114404</v>
      </c>
      <c r="G14315" s="19" t="s">
        <v>471</v>
      </c>
      <c r="H14315" s="41">
        <v>2</v>
      </c>
      <c r="I14315" s="41">
        <v>12</v>
      </c>
      <c r="J14315" s="41">
        <v>10</v>
      </c>
      <c r="K14315" s="44">
        <v>144</v>
      </c>
      <c r="L14315" s="20">
        <v>15429600</v>
      </c>
      <c r="M14315" s="19" t="s">
        <v>11</v>
      </c>
      <c r="N14315" s="28" t="s">
        <v>15953</v>
      </c>
    </row>
    <row r="14316" spans="1:14" ht="30" x14ac:dyDescent="0.25">
      <c r="A14316" s="27" t="s">
        <v>12941</v>
      </c>
      <c r="B14316" s="19" t="s">
        <v>17026</v>
      </c>
      <c r="C14316" s="19" t="s">
        <v>16769</v>
      </c>
      <c r="D14316" s="38" t="s">
        <v>16079</v>
      </c>
      <c r="E14316" s="38" t="s">
        <v>13025</v>
      </c>
      <c r="F14316" s="41">
        <v>83111602</v>
      </c>
      <c r="G14316" s="19" t="s">
        <v>6143</v>
      </c>
      <c r="H14316" s="41">
        <v>6</v>
      </c>
      <c r="I14316" s="41">
        <v>6</v>
      </c>
      <c r="J14316" s="41">
        <v>10</v>
      </c>
      <c r="K14316" s="44">
        <v>1</v>
      </c>
      <c r="L14316" s="20">
        <v>135606288.63999999</v>
      </c>
      <c r="M14316" s="19" t="s">
        <v>15954</v>
      </c>
      <c r="N14316" s="28" t="s">
        <v>15953</v>
      </c>
    </row>
    <row r="14317" spans="1:14" ht="45" x14ac:dyDescent="0.25">
      <c r="A14317" s="27" t="s">
        <v>12941</v>
      </c>
      <c r="B14317" s="19" t="s">
        <v>17035</v>
      </c>
      <c r="C14317" s="19" t="s">
        <v>16793</v>
      </c>
      <c r="D14317" s="38" t="s">
        <v>16103</v>
      </c>
      <c r="E14317" s="38" t="s">
        <v>13026</v>
      </c>
      <c r="F14317" s="41">
        <v>43232202</v>
      </c>
      <c r="G14317" s="19" t="s">
        <v>471</v>
      </c>
      <c r="H14317" s="41">
        <v>6</v>
      </c>
      <c r="I14317" s="41">
        <v>6</v>
      </c>
      <c r="J14317" s="41">
        <v>10</v>
      </c>
      <c r="K14317" s="44">
        <v>1</v>
      </c>
      <c r="L14317" s="20">
        <v>75000000</v>
      </c>
      <c r="M14317" s="19" t="s">
        <v>15954</v>
      </c>
      <c r="N14317" s="28" t="s">
        <v>15953</v>
      </c>
    </row>
    <row r="14318" spans="1:14" ht="30" x14ac:dyDescent="0.25">
      <c r="A14318" s="27" t="s">
        <v>12941</v>
      </c>
      <c r="B14318" s="19" t="s">
        <v>17031</v>
      </c>
      <c r="C14318" s="19" t="s">
        <v>16779</v>
      </c>
      <c r="D14318" s="38" t="s">
        <v>16089</v>
      </c>
      <c r="E14318" s="38" t="s">
        <v>13027</v>
      </c>
      <c r="F14318" s="41" t="s">
        <v>13028</v>
      </c>
      <c r="G14318" s="19" t="s">
        <v>12310</v>
      </c>
      <c r="H14318" s="41">
        <v>6</v>
      </c>
      <c r="I14318" s="41">
        <v>6</v>
      </c>
      <c r="J14318" s="41">
        <v>10</v>
      </c>
      <c r="K14318" s="44">
        <v>1</v>
      </c>
      <c r="L14318" s="20">
        <v>54246100</v>
      </c>
      <c r="M14318" s="19" t="s">
        <v>15954</v>
      </c>
      <c r="N14318" s="28" t="s">
        <v>15953</v>
      </c>
    </row>
    <row r="14319" spans="1:14" ht="30" x14ac:dyDescent="0.25">
      <c r="A14319" s="27" t="s">
        <v>12941</v>
      </c>
      <c r="B14319" s="19" t="s">
        <v>17014</v>
      </c>
      <c r="C14319" s="19" t="s">
        <v>16741</v>
      </c>
      <c r="D14319" s="38" t="s">
        <v>16051</v>
      </c>
      <c r="E14319" s="38" t="s">
        <v>13029</v>
      </c>
      <c r="F14319" s="41">
        <v>47131821</v>
      </c>
      <c r="G14319" s="19" t="s">
        <v>10733</v>
      </c>
      <c r="H14319" s="41">
        <v>6</v>
      </c>
      <c r="I14319" s="41">
        <v>6</v>
      </c>
      <c r="J14319" s="41">
        <v>10</v>
      </c>
      <c r="K14319" s="44">
        <v>83</v>
      </c>
      <c r="L14319" s="20">
        <v>4027243</v>
      </c>
      <c r="M14319" s="19" t="s">
        <v>11</v>
      </c>
      <c r="N14319" s="28" t="s">
        <v>15953</v>
      </c>
    </row>
    <row r="14320" spans="1:14" ht="30" x14ac:dyDescent="0.25">
      <c r="A14320" s="27" t="s">
        <v>12941</v>
      </c>
      <c r="B14320" s="19" t="s">
        <v>16780</v>
      </c>
      <c r="C14320" s="19" t="s">
        <v>16780</v>
      </c>
      <c r="D14320" s="38" t="s">
        <v>16090</v>
      </c>
      <c r="E14320" s="38" t="s">
        <v>13030</v>
      </c>
      <c r="F14320" s="41" t="s">
        <v>78</v>
      </c>
      <c r="G14320" s="19" t="s">
        <v>10733</v>
      </c>
      <c r="H14320" s="41">
        <v>6</v>
      </c>
      <c r="I14320" s="41">
        <v>6</v>
      </c>
      <c r="J14320" s="41">
        <v>10</v>
      </c>
      <c r="K14320" s="44">
        <v>198</v>
      </c>
      <c r="L14320" s="20">
        <v>7833078</v>
      </c>
      <c r="M14320" s="19" t="s">
        <v>15958</v>
      </c>
      <c r="N14320" s="28" t="s">
        <v>15953</v>
      </c>
    </row>
    <row r="14321" spans="1:14" ht="45" x14ac:dyDescent="0.25">
      <c r="A14321" s="27" t="s">
        <v>12941</v>
      </c>
      <c r="B14321" s="19" t="s">
        <v>17021</v>
      </c>
      <c r="C14321" s="19" t="s">
        <v>16789</v>
      </c>
      <c r="D14321" s="38" t="s">
        <v>16099</v>
      </c>
      <c r="E14321" s="38" t="s">
        <v>13031</v>
      </c>
      <c r="F14321" s="41">
        <v>81112300</v>
      </c>
      <c r="G14321" s="19" t="s">
        <v>614</v>
      </c>
      <c r="H14321" s="41">
        <v>6</v>
      </c>
      <c r="I14321" s="41">
        <v>6</v>
      </c>
      <c r="J14321" s="41">
        <v>16</v>
      </c>
      <c r="K14321" s="44">
        <v>1</v>
      </c>
      <c r="L14321" s="20">
        <v>1099999.99</v>
      </c>
      <c r="M14321" s="19" t="s">
        <v>15954</v>
      </c>
      <c r="N14321" s="28" t="s">
        <v>15953</v>
      </c>
    </row>
    <row r="14322" spans="1:14" ht="30" x14ac:dyDescent="0.25">
      <c r="A14322" s="27" t="s">
        <v>12941</v>
      </c>
      <c r="B14322" s="19" t="s">
        <v>17070</v>
      </c>
      <c r="C14322" s="19" t="s">
        <v>16974</v>
      </c>
      <c r="D14322" s="38" t="s">
        <v>16287</v>
      </c>
      <c r="E14322" s="38" t="s">
        <v>13032</v>
      </c>
      <c r="F14322" s="41">
        <v>81141902</v>
      </c>
      <c r="G14322" s="19" t="s">
        <v>471</v>
      </c>
      <c r="H14322" s="41">
        <v>3</v>
      </c>
      <c r="I14322" s="41">
        <v>12</v>
      </c>
      <c r="J14322" s="41">
        <v>10</v>
      </c>
      <c r="K14322" s="44">
        <v>1</v>
      </c>
      <c r="L14322" s="20">
        <v>70000000</v>
      </c>
      <c r="M14322" s="19" t="s">
        <v>11</v>
      </c>
      <c r="N14322" s="28" t="s">
        <v>15953</v>
      </c>
    </row>
    <row r="14323" spans="1:14" ht="45" x14ac:dyDescent="0.25">
      <c r="A14323" s="27" t="s">
        <v>12941</v>
      </c>
      <c r="B14323" s="19" t="s">
        <v>17071</v>
      </c>
      <c r="C14323" s="19" t="s">
        <v>16962</v>
      </c>
      <c r="D14323" s="38" t="s">
        <v>16274</v>
      </c>
      <c r="E14323" s="38" t="s">
        <v>13033</v>
      </c>
      <c r="F14323" s="41">
        <v>81141902</v>
      </c>
      <c r="G14323" s="19" t="s">
        <v>471</v>
      </c>
      <c r="H14323" s="41">
        <v>3</v>
      </c>
      <c r="I14323" s="41">
        <v>12</v>
      </c>
      <c r="J14323" s="41">
        <v>10</v>
      </c>
      <c r="K14323" s="44">
        <v>1</v>
      </c>
      <c r="L14323" s="20">
        <v>200000000</v>
      </c>
      <c r="M14323" s="19" t="s">
        <v>15954</v>
      </c>
      <c r="N14323" s="28" t="s">
        <v>15953</v>
      </c>
    </row>
    <row r="14324" spans="1:14" ht="45" x14ac:dyDescent="0.25">
      <c r="A14324" s="27" t="s">
        <v>12941</v>
      </c>
      <c r="B14324" s="19" t="s">
        <v>17071</v>
      </c>
      <c r="C14324" s="19" t="s">
        <v>16962</v>
      </c>
      <c r="D14324" s="38" t="s">
        <v>16274</v>
      </c>
      <c r="E14324" s="38" t="s">
        <v>13034</v>
      </c>
      <c r="F14324" s="41">
        <v>81141902</v>
      </c>
      <c r="G14324" s="19" t="s">
        <v>471</v>
      </c>
      <c r="H14324" s="41">
        <v>3</v>
      </c>
      <c r="I14324" s="41">
        <v>12</v>
      </c>
      <c r="J14324" s="41">
        <v>10</v>
      </c>
      <c r="K14324" s="44">
        <v>1</v>
      </c>
      <c r="L14324" s="20">
        <v>117300000</v>
      </c>
      <c r="M14324" s="19" t="s">
        <v>15954</v>
      </c>
      <c r="N14324" s="28" t="s">
        <v>15953</v>
      </c>
    </row>
    <row r="14325" spans="1:14" ht="45" x14ac:dyDescent="0.25">
      <c r="A14325" s="27" t="s">
        <v>12941</v>
      </c>
      <c r="B14325" s="19" t="s">
        <v>17057</v>
      </c>
      <c r="C14325" s="19" t="s">
        <v>16972</v>
      </c>
      <c r="D14325" s="38" t="s">
        <v>16284</v>
      </c>
      <c r="E14325" s="38" t="s">
        <v>13035</v>
      </c>
      <c r="F14325" s="41">
        <v>43221721</v>
      </c>
      <c r="G14325" s="19" t="s">
        <v>471</v>
      </c>
      <c r="H14325" s="41">
        <v>2</v>
      </c>
      <c r="I14325" s="41">
        <v>12</v>
      </c>
      <c r="J14325" s="41">
        <v>10</v>
      </c>
      <c r="K14325" s="44">
        <v>1</v>
      </c>
      <c r="L14325" s="20">
        <v>120000000</v>
      </c>
      <c r="M14325" s="19" t="s">
        <v>15954</v>
      </c>
      <c r="N14325" s="28" t="s">
        <v>15953</v>
      </c>
    </row>
    <row r="14326" spans="1:14" ht="30" x14ac:dyDescent="0.25">
      <c r="A14326" s="27" t="s">
        <v>12941</v>
      </c>
      <c r="B14326" s="19" t="s">
        <v>17014</v>
      </c>
      <c r="C14326" s="19" t="s">
        <v>16741</v>
      </c>
      <c r="D14326" s="38" t="s">
        <v>16051</v>
      </c>
      <c r="E14326" s="38" t="s">
        <v>13036</v>
      </c>
      <c r="F14326" s="41">
        <v>15121520</v>
      </c>
      <c r="G14326" s="19" t="s">
        <v>10733</v>
      </c>
      <c r="H14326" s="41">
        <v>1</v>
      </c>
      <c r="I14326" s="41">
        <v>12</v>
      </c>
      <c r="J14326" s="41">
        <v>10</v>
      </c>
      <c r="K14326" s="44">
        <v>120</v>
      </c>
      <c r="L14326" s="20">
        <v>3887160</v>
      </c>
      <c r="M14326" s="19" t="s">
        <v>11</v>
      </c>
      <c r="N14326" s="28" t="s">
        <v>15953</v>
      </c>
    </row>
    <row r="14327" spans="1:14" ht="45" x14ac:dyDescent="0.25">
      <c r="A14327" s="27" t="s">
        <v>12941</v>
      </c>
      <c r="B14327" s="19" t="s">
        <v>17071</v>
      </c>
      <c r="C14327" s="19" t="s">
        <v>16962</v>
      </c>
      <c r="D14327" s="38" t="s">
        <v>16274</v>
      </c>
      <c r="E14327" s="38" t="s">
        <v>13037</v>
      </c>
      <c r="F14327" s="41">
        <v>81141902</v>
      </c>
      <c r="G14327" s="19" t="s">
        <v>471</v>
      </c>
      <c r="H14327" s="41">
        <v>5</v>
      </c>
      <c r="I14327" s="41">
        <v>12</v>
      </c>
      <c r="J14327" s="41">
        <v>10</v>
      </c>
      <c r="K14327" s="44">
        <v>1</v>
      </c>
      <c r="L14327" s="20">
        <v>316069586.72000003</v>
      </c>
      <c r="M14327" s="19" t="s">
        <v>15954</v>
      </c>
      <c r="N14327" s="28" t="s">
        <v>15953</v>
      </c>
    </row>
    <row r="14328" spans="1:14" ht="45" x14ac:dyDescent="0.25">
      <c r="A14328" s="27" t="s">
        <v>12941</v>
      </c>
      <c r="B14328" s="19" t="s">
        <v>17021</v>
      </c>
      <c r="C14328" s="19" t="s">
        <v>16789</v>
      </c>
      <c r="D14328" s="38" t="s">
        <v>16099</v>
      </c>
      <c r="E14328" s="38" t="s">
        <v>13038</v>
      </c>
      <c r="F14328" s="41">
        <v>81112300</v>
      </c>
      <c r="G14328" s="19" t="s">
        <v>614</v>
      </c>
      <c r="H14328" s="41">
        <v>1</v>
      </c>
      <c r="I14328" s="41">
        <v>12</v>
      </c>
      <c r="J14328" s="41">
        <v>10</v>
      </c>
      <c r="K14328" s="44">
        <v>1</v>
      </c>
      <c r="L14328" s="20">
        <v>169019387.03</v>
      </c>
      <c r="M14328" s="19" t="s">
        <v>15954</v>
      </c>
      <c r="N14328" s="28" t="s">
        <v>15953</v>
      </c>
    </row>
    <row r="14329" spans="1:14" ht="45" x14ac:dyDescent="0.25">
      <c r="A14329" s="27" t="s">
        <v>12941</v>
      </c>
      <c r="B14329" s="19" t="s">
        <v>17035</v>
      </c>
      <c r="C14329" s="19" t="s">
        <v>16793</v>
      </c>
      <c r="D14329" s="38" t="s">
        <v>16103</v>
      </c>
      <c r="E14329" s="38" t="s">
        <v>13039</v>
      </c>
      <c r="F14329" s="41" t="s">
        <v>12994</v>
      </c>
      <c r="G14329" s="19" t="s">
        <v>614</v>
      </c>
      <c r="H14329" s="41">
        <v>1</v>
      </c>
      <c r="I14329" s="41">
        <v>12</v>
      </c>
      <c r="J14329" s="41">
        <v>10</v>
      </c>
      <c r="K14329" s="44">
        <v>1</v>
      </c>
      <c r="L14329" s="20">
        <v>151038011</v>
      </c>
      <c r="M14329" s="19" t="s">
        <v>15954</v>
      </c>
      <c r="N14329" s="28" t="s">
        <v>15953</v>
      </c>
    </row>
    <row r="14330" spans="1:14" ht="30" x14ac:dyDescent="0.25">
      <c r="A14330" s="27" t="s">
        <v>12941</v>
      </c>
      <c r="B14330" s="19" t="s">
        <v>17063</v>
      </c>
      <c r="C14330" s="19" t="s">
        <v>16868</v>
      </c>
      <c r="D14330" s="38" t="s">
        <v>16178</v>
      </c>
      <c r="E14330" s="38" t="s">
        <v>13040</v>
      </c>
      <c r="F14330" s="41" t="s">
        <v>13041</v>
      </c>
      <c r="G14330" s="19" t="s">
        <v>12310</v>
      </c>
      <c r="H14330" s="41">
        <v>3</v>
      </c>
      <c r="I14330" s="41">
        <v>12</v>
      </c>
      <c r="J14330" s="41">
        <v>10</v>
      </c>
      <c r="K14330" s="44">
        <v>1</v>
      </c>
      <c r="L14330" s="20">
        <v>149945520</v>
      </c>
      <c r="M14330" s="19" t="s">
        <v>15954</v>
      </c>
      <c r="N14330" s="28" t="s">
        <v>15953</v>
      </c>
    </row>
    <row r="14331" spans="1:14" ht="30" x14ac:dyDescent="0.25">
      <c r="A14331" s="27" t="s">
        <v>12941</v>
      </c>
      <c r="B14331" s="19" t="s">
        <v>17032</v>
      </c>
      <c r="C14331" s="19" t="s">
        <v>16973</v>
      </c>
      <c r="D14331" s="38" t="s">
        <v>16286</v>
      </c>
      <c r="E14331" s="38" t="s">
        <v>13042</v>
      </c>
      <c r="F14331" s="41">
        <v>43231513</v>
      </c>
      <c r="G14331" s="19" t="s">
        <v>614</v>
      </c>
      <c r="H14331" s="41">
        <v>3</v>
      </c>
      <c r="I14331" s="41">
        <v>6</v>
      </c>
      <c r="J14331" s="41">
        <v>10</v>
      </c>
      <c r="K14331" s="44">
        <v>1</v>
      </c>
      <c r="L14331" s="20">
        <v>300340664</v>
      </c>
      <c r="M14331" s="19" t="s">
        <v>15954</v>
      </c>
      <c r="N14331" s="28" t="s">
        <v>15953</v>
      </c>
    </row>
    <row r="14332" spans="1:14" ht="45" x14ac:dyDescent="0.25">
      <c r="A14332" s="27" t="s">
        <v>12941</v>
      </c>
      <c r="B14332" s="19" t="s">
        <v>17026</v>
      </c>
      <c r="C14332" s="19" t="s">
        <v>16784</v>
      </c>
      <c r="D14332" s="38" t="s">
        <v>16094</v>
      </c>
      <c r="E14332" s="38" t="s">
        <v>13043</v>
      </c>
      <c r="F14332" s="41">
        <v>43232100</v>
      </c>
      <c r="G14332" s="19" t="s">
        <v>471</v>
      </c>
      <c r="H14332" s="41">
        <v>5</v>
      </c>
      <c r="I14332" s="41">
        <v>6</v>
      </c>
      <c r="J14332" s="41">
        <v>10</v>
      </c>
      <c r="K14332" s="44">
        <v>1</v>
      </c>
      <c r="L14332" s="20">
        <v>44723800</v>
      </c>
      <c r="M14332" s="19" t="s">
        <v>15954</v>
      </c>
      <c r="N14332" s="28" t="s">
        <v>15953</v>
      </c>
    </row>
    <row r="14333" spans="1:14" ht="30" x14ac:dyDescent="0.25">
      <c r="A14333" s="27" t="s">
        <v>12941</v>
      </c>
      <c r="B14333" s="19" t="s">
        <v>17056</v>
      </c>
      <c r="C14333" s="19" t="s">
        <v>16829</v>
      </c>
      <c r="D14333" s="38" t="s">
        <v>16139</v>
      </c>
      <c r="E14333" s="38" t="s">
        <v>13044</v>
      </c>
      <c r="F14333" s="41">
        <v>43211507</v>
      </c>
      <c r="G14333" s="19" t="s">
        <v>10820</v>
      </c>
      <c r="H14333" s="41">
        <v>3</v>
      </c>
      <c r="I14333" s="41">
        <v>12</v>
      </c>
      <c r="J14333" s="41">
        <v>10</v>
      </c>
      <c r="K14333" s="44">
        <v>155</v>
      </c>
      <c r="L14333" s="20">
        <v>522395692.44999999</v>
      </c>
      <c r="M14333" s="19" t="s">
        <v>11</v>
      </c>
      <c r="N14333" s="28" t="s">
        <v>15953</v>
      </c>
    </row>
    <row r="14334" spans="1:14" ht="30" x14ac:dyDescent="0.25">
      <c r="A14334" s="27" t="s">
        <v>12941</v>
      </c>
      <c r="B14334" s="19" t="s">
        <v>17032</v>
      </c>
      <c r="C14334" s="19" t="s">
        <v>16781</v>
      </c>
      <c r="D14334" s="38" t="s">
        <v>16091</v>
      </c>
      <c r="E14334" s="38" t="s">
        <v>13045</v>
      </c>
      <c r="F14334" s="41" t="s">
        <v>12986</v>
      </c>
      <c r="G14334" s="19" t="s">
        <v>614</v>
      </c>
      <c r="H14334" s="41">
        <v>6</v>
      </c>
      <c r="I14334" s="41">
        <v>6</v>
      </c>
      <c r="J14334" s="41">
        <v>10</v>
      </c>
      <c r="K14334" s="44">
        <v>1</v>
      </c>
      <c r="L14334" s="20">
        <v>229887500</v>
      </c>
      <c r="M14334" s="19" t="s">
        <v>15954</v>
      </c>
      <c r="N14334" s="28" t="s">
        <v>15953</v>
      </c>
    </row>
    <row r="14335" spans="1:14" ht="60" x14ac:dyDescent="0.25">
      <c r="A14335" s="27" t="s">
        <v>12941</v>
      </c>
      <c r="B14335" s="19" t="s">
        <v>17032</v>
      </c>
      <c r="C14335" s="19" t="s">
        <v>16924</v>
      </c>
      <c r="D14335" s="38" t="s">
        <v>16236</v>
      </c>
      <c r="E14335" s="38" t="s">
        <v>13046</v>
      </c>
      <c r="F14335" s="41">
        <v>43211900</v>
      </c>
      <c r="G14335" s="19" t="s">
        <v>10820</v>
      </c>
      <c r="H14335" s="41">
        <v>7</v>
      </c>
      <c r="I14335" s="41">
        <v>12</v>
      </c>
      <c r="J14335" s="41">
        <v>10</v>
      </c>
      <c r="K14335" s="44">
        <v>2</v>
      </c>
      <c r="L14335" s="20">
        <v>1939153.32</v>
      </c>
      <c r="M14335" s="19" t="s">
        <v>11</v>
      </c>
      <c r="N14335" s="28" t="s">
        <v>15953</v>
      </c>
    </row>
    <row r="14336" spans="1:14" x14ac:dyDescent="0.25">
      <c r="A14336" s="27" t="s">
        <v>12941</v>
      </c>
      <c r="B14336" s="19" t="s">
        <v>17030</v>
      </c>
      <c r="C14336" s="19" t="s">
        <v>16778</v>
      </c>
      <c r="D14336" s="38" t="s">
        <v>16088</v>
      </c>
      <c r="E14336" s="38" t="s">
        <v>13047</v>
      </c>
      <c r="F14336" s="41">
        <v>43211718</v>
      </c>
      <c r="G14336" s="19" t="s">
        <v>12310</v>
      </c>
      <c r="H14336" s="41">
        <v>5</v>
      </c>
      <c r="I14336" s="41">
        <v>12</v>
      </c>
      <c r="J14336" s="41">
        <v>10</v>
      </c>
      <c r="K14336" s="44">
        <v>1</v>
      </c>
      <c r="L14336" s="20">
        <v>1284016000</v>
      </c>
      <c r="M14336" s="19" t="s">
        <v>15954</v>
      </c>
      <c r="N14336" s="28" t="s">
        <v>15953</v>
      </c>
    </row>
    <row r="14337" spans="1:14" ht="30" x14ac:dyDescent="0.25">
      <c r="A14337" s="27" t="s">
        <v>12941</v>
      </c>
      <c r="B14337" s="19" t="s">
        <v>17056</v>
      </c>
      <c r="C14337" s="19" t="s">
        <v>16829</v>
      </c>
      <c r="D14337" s="38" t="s">
        <v>16139</v>
      </c>
      <c r="E14337" s="38" t="s">
        <v>13048</v>
      </c>
      <c r="F14337" s="41">
        <v>43211507</v>
      </c>
      <c r="G14337" s="19" t="s">
        <v>10820</v>
      </c>
      <c r="H14337" s="41">
        <v>3</v>
      </c>
      <c r="I14337" s="41">
        <v>12</v>
      </c>
      <c r="J14337" s="41">
        <v>10</v>
      </c>
      <c r="K14337" s="44">
        <v>2</v>
      </c>
      <c r="L14337" s="20">
        <v>8369974</v>
      </c>
      <c r="M14337" s="19" t="s">
        <v>11</v>
      </c>
      <c r="N14337" s="28" t="s">
        <v>15953</v>
      </c>
    </row>
    <row r="14338" spans="1:14" ht="45" x14ac:dyDescent="0.25">
      <c r="A14338" s="27" t="s">
        <v>12941</v>
      </c>
      <c r="B14338" s="19" t="s">
        <v>17021</v>
      </c>
      <c r="C14338" s="19" t="s">
        <v>16785</v>
      </c>
      <c r="D14338" s="38" t="s">
        <v>16095</v>
      </c>
      <c r="E14338" s="38" t="s">
        <v>13049</v>
      </c>
      <c r="F14338" s="41" t="s">
        <v>13050</v>
      </c>
      <c r="G14338" s="19" t="s">
        <v>10733</v>
      </c>
      <c r="H14338" s="41">
        <v>6</v>
      </c>
      <c r="I14338" s="41">
        <v>6</v>
      </c>
      <c r="J14338" s="41">
        <v>10</v>
      </c>
      <c r="K14338" s="44">
        <v>1</v>
      </c>
      <c r="L14338" s="20">
        <v>100000000</v>
      </c>
      <c r="M14338" s="19" t="s">
        <v>15954</v>
      </c>
      <c r="N14338" s="28" t="s">
        <v>15953</v>
      </c>
    </row>
    <row r="14339" spans="1:14" ht="45" x14ac:dyDescent="0.25">
      <c r="A14339" s="27" t="s">
        <v>12941</v>
      </c>
      <c r="B14339" s="19" t="s">
        <v>17014</v>
      </c>
      <c r="C14339" s="19" t="s">
        <v>16811</v>
      </c>
      <c r="D14339" s="38" t="s">
        <v>16121</v>
      </c>
      <c r="E14339" s="38" t="s">
        <v>13051</v>
      </c>
      <c r="F14339" s="41">
        <v>44121904</v>
      </c>
      <c r="G14339" s="19" t="s">
        <v>10820</v>
      </c>
      <c r="H14339" s="41">
        <v>5</v>
      </c>
      <c r="I14339" s="41">
        <v>12</v>
      </c>
      <c r="J14339" s="41">
        <v>10</v>
      </c>
      <c r="K14339" s="44">
        <v>2</v>
      </c>
      <c r="L14339" s="20">
        <v>161840</v>
      </c>
      <c r="M14339" s="19" t="s">
        <v>11</v>
      </c>
      <c r="N14339" s="28" t="s">
        <v>15953</v>
      </c>
    </row>
    <row r="14340" spans="1:14" ht="45" x14ac:dyDescent="0.25">
      <c r="A14340" s="27" t="s">
        <v>12941</v>
      </c>
      <c r="B14340" s="19" t="s">
        <v>17014</v>
      </c>
      <c r="C14340" s="19" t="s">
        <v>16811</v>
      </c>
      <c r="D14340" s="38" t="s">
        <v>16121</v>
      </c>
      <c r="E14340" s="38" t="s">
        <v>13052</v>
      </c>
      <c r="F14340" s="41">
        <v>44121904</v>
      </c>
      <c r="G14340" s="19" t="s">
        <v>10820</v>
      </c>
      <c r="H14340" s="41">
        <v>5</v>
      </c>
      <c r="I14340" s="41">
        <v>12</v>
      </c>
      <c r="J14340" s="41">
        <v>10</v>
      </c>
      <c r="K14340" s="44">
        <v>1</v>
      </c>
      <c r="L14340" s="20">
        <v>80920</v>
      </c>
      <c r="M14340" s="19" t="s">
        <v>11</v>
      </c>
      <c r="N14340" s="28" t="s">
        <v>15953</v>
      </c>
    </row>
    <row r="14341" spans="1:14" ht="45" x14ac:dyDescent="0.25">
      <c r="A14341" s="27" t="s">
        <v>12941</v>
      </c>
      <c r="B14341" s="19" t="s">
        <v>17014</v>
      </c>
      <c r="C14341" s="19" t="s">
        <v>16811</v>
      </c>
      <c r="D14341" s="38" t="s">
        <v>16121</v>
      </c>
      <c r="E14341" s="38" t="s">
        <v>13053</v>
      </c>
      <c r="F14341" s="41">
        <v>44121904</v>
      </c>
      <c r="G14341" s="19" t="s">
        <v>10820</v>
      </c>
      <c r="H14341" s="41">
        <v>5</v>
      </c>
      <c r="I14341" s="41">
        <v>12</v>
      </c>
      <c r="J14341" s="41">
        <v>10</v>
      </c>
      <c r="K14341" s="44">
        <v>1</v>
      </c>
      <c r="L14341" s="20">
        <v>80920</v>
      </c>
      <c r="M14341" s="19" t="s">
        <v>11</v>
      </c>
      <c r="N14341" s="28" t="s">
        <v>15953</v>
      </c>
    </row>
    <row r="14342" spans="1:14" ht="45" x14ac:dyDescent="0.25">
      <c r="A14342" s="27" t="s">
        <v>12941</v>
      </c>
      <c r="B14342" s="19" t="s">
        <v>17014</v>
      </c>
      <c r="C14342" s="19" t="s">
        <v>16811</v>
      </c>
      <c r="D14342" s="38" t="s">
        <v>16121</v>
      </c>
      <c r="E14342" s="38" t="s">
        <v>13054</v>
      </c>
      <c r="F14342" s="41">
        <v>44121904</v>
      </c>
      <c r="G14342" s="19" t="s">
        <v>10820</v>
      </c>
      <c r="H14342" s="41">
        <v>5</v>
      </c>
      <c r="I14342" s="41">
        <v>12</v>
      </c>
      <c r="J14342" s="41">
        <v>10</v>
      </c>
      <c r="K14342" s="44">
        <v>1</v>
      </c>
      <c r="L14342" s="20">
        <v>80920</v>
      </c>
      <c r="M14342" s="19" t="s">
        <v>11</v>
      </c>
      <c r="N14342" s="28" t="s">
        <v>15953</v>
      </c>
    </row>
    <row r="14343" spans="1:14" ht="45" x14ac:dyDescent="0.25">
      <c r="A14343" s="27" t="s">
        <v>12941</v>
      </c>
      <c r="B14343" s="19" t="s">
        <v>17042</v>
      </c>
      <c r="C14343" s="19" t="s">
        <v>16803</v>
      </c>
      <c r="D14343" s="38" t="s">
        <v>16113</v>
      </c>
      <c r="E14343" s="38" t="s">
        <v>13055</v>
      </c>
      <c r="F14343" s="41" t="s">
        <v>13056</v>
      </c>
      <c r="G14343" s="19" t="s">
        <v>471</v>
      </c>
      <c r="H14343" s="41">
        <v>4</v>
      </c>
      <c r="I14343" s="41">
        <v>12</v>
      </c>
      <c r="J14343" s="41">
        <v>10</v>
      </c>
      <c r="K14343" s="44">
        <v>1</v>
      </c>
      <c r="L14343" s="20">
        <v>1257812837.8199999</v>
      </c>
      <c r="M14343" s="19" t="s">
        <v>15954</v>
      </c>
      <c r="N14343" s="28" t="s">
        <v>15953</v>
      </c>
    </row>
    <row r="14344" spans="1:14" ht="30" x14ac:dyDescent="0.25">
      <c r="A14344" s="27" t="s">
        <v>12941</v>
      </c>
      <c r="B14344" s="19" t="s">
        <v>17015</v>
      </c>
      <c r="C14344" s="19" t="s">
        <v>16742</v>
      </c>
      <c r="D14344" s="38" t="s">
        <v>16052</v>
      </c>
      <c r="E14344" s="38" t="s">
        <v>13057</v>
      </c>
      <c r="F14344" s="41">
        <v>44103112</v>
      </c>
      <c r="G14344" s="19" t="s">
        <v>10820</v>
      </c>
      <c r="H14344" s="41">
        <v>5</v>
      </c>
      <c r="I14344" s="41">
        <v>12</v>
      </c>
      <c r="J14344" s="41">
        <v>16</v>
      </c>
      <c r="K14344" s="44">
        <v>2</v>
      </c>
      <c r="L14344" s="20">
        <v>975800</v>
      </c>
      <c r="M14344" s="19" t="s">
        <v>11</v>
      </c>
      <c r="N14344" s="28" t="s">
        <v>15953</v>
      </c>
    </row>
    <row r="14345" spans="1:14" ht="30" x14ac:dyDescent="0.25">
      <c r="A14345" s="27" t="s">
        <v>12941</v>
      </c>
      <c r="B14345" s="19" t="s">
        <v>17015</v>
      </c>
      <c r="C14345" s="19" t="s">
        <v>16742</v>
      </c>
      <c r="D14345" s="38" t="s">
        <v>16052</v>
      </c>
      <c r="E14345" s="38" t="s">
        <v>13058</v>
      </c>
      <c r="F14345" s="41">
        <v>44103112</v>
      </c>
      <c r="G14345" s="19" t="s">
        <v>10820</v>
      </c>
      <c r="H14345" s="41">
        <v>5</v>
      </c>
      <c r="I14345" s="41">
        <v>12</v>
      </c>
      <c r="J14345" s="41">
        <v>16</v>
      </c>
      <c r="K14345" s="44">
        <v>1</v>
      </c>
      <c r="L14345" s="20">
        <v>244188</v>
      </c>
      <c r="M14345" s="19" t="s">
        <v>11</v>
      </c>
      <c r="N14345" s="28" t="s">
        <v>15953</v>
      </c>
    </row>
    <row r="14346" spans="1:14" ht="30" x14ac:dyDescent="0.25">
      <c r="A14346" s="27" t="s">
        <v>12941</v>
      </c>
      <c r="B14346" s="19" t="s">
        <v>17032</v>
      </c>
      <c r="C14346" s="19" t="s">
        <v>16873</v>
      </c>
      <c r="D14346" s="38" t="s">
        <v>16183</v>
      </c>
      <c r="E14346" s="38" t="s">
        <v>13059</v>
      </c>
      <c r="F14346" s="41">
        <v>55121802</v>
      </c>
      <c r="G14346" s="19" t="s">
        <v>10820</v>
      </c>
      <c r="H14346" s="41">
        <v>5</v>
      </c>
      <c r="I14346" s="41">
        <v>12</v>
      </c>
      <c r="J14346" s="41">
        <v>16</v>
      </c>
      <c r="K14346" s="44">
        <v>1</v>
      </c>
      <c r="L14346" s="20">
        <v>440300</v>
      </c>
      <c r="M14346" s="19" t="s">
        <v>11</v>
      </c>
      <c r="N14346" s="28" t="s">
        <v>15953</v>
      </c>
    </row>
    <row r="14347" spans="1:14" ht="45" x14ac:dyDescent="0.25">
      <c r="A14347" s="27" t="s">
        <v>12941</v>
      </c>
      <c r="B14347" s="19" t="s">
        <v>17014</v>
      </c>
      <c r="C14347" s="19" t="s">
        <v>16811</v>
      </c>
      <c r="D14347" s="38" t="s">
        <v>16121</v>
      </c>
      <c r="E14347" s="38" t="s">
        <v>13051</v>
      </c>
      <c r="F14347" s="41">
        <v>44121904</v>
      </c>
      <c r="G14347" s="19" t="s">
        <v>10820</v>
      </c>
      <c r="H14347" s="41">
        <v>5</v>
      </c>
      <c r="I14347" s="41">
        <v>12</v>
      </c>
      <c r="J14347" s="41">
        <v>16</v>
      </c>
      <c r="K14347" s="44">
        <v>2</v>
      </c>
      <c r="L14347" s="20">
        <v>161840</v>
      </c>
      <c r="M14347" s="19" t="s">
        <v>11</v>
      </c>
      <c r="N14347" s="28" t="s">
        <v>15953</v>
      </c>
    </row>
    <row r="14348" spans="1:14" ht="45" x14ac:dyDescent="0.25">
      <c r="A14348" s="27" t="s">
        <v>12941</v>
      </c>
      <c r="B14348" s="19" t="s">
        <v>17014</v>
      </c>
      <c r="C14348" s="19" t="s">
        <v>16811</v>
      </c>
      <c r="D14348" s="38" t="s">
        <v>16121</v>
      </c>
      <c r="E14348" s="38" t="s">
        <v>13052</v>
      </c>
      <c r="F14348" s="41">
        <v>44121904</v>
      </c>
      <c r="G14348" s="19" t="s">
        <v>10820</v>
      </c>
      <c r="H14348" s="41">
        <v>5</v>
      </c>
      <c r="I14348" s="41">
        <v>12</v>
      </c>
      <c r="J14348" s="41">
        <v>16</v>
      </c>
      <c r="K14348" s="44">
        <v>3</v>
      </c>
      <c r="L14348" s="20">
        <v>242760</v>
      </c>
      <c r="M14348" s="19" t="s">
        <v>11</v>
      </c>
      <c r="N14348" s="28" t="s">
        <v>15953</v>
      </c>
    </row>
    <row r="14349" spans="1:14" ht="45" x14ac:dyDescent="0.25">
      <c r="A14349" s="27" t="s">
        <v>12941</v>
      </c>
      <c r="B14349" s="19" t="s">
        <v>17014</v>
      </c>
      <c r="C14349" s="19" t="s">
        <v>16811</v>
      </c>
      <c r="D14349" s="38" t="s">
        <v>16121</v>
      </c>
      <c r="E14349" s="38" t="s">
        <v>13053</v>
      </c>
      <c r="F14349" s="41">
        <v>44121904</v>
      </c>
      <c r="G14349" s="19" t="s">
        <v>10820</v>
      </c>
      <c r="H14349" s="41">
        <v>5</v>
      </c>
      <c r="I14349" s="41">
        <v>12</v>
      </c>
      <c r="J14349" s="41">
        <v>16</v>
      </c>
      <c r="K14349" s="44">
        <v>3</v>
      </c>
      <c r="L14349" s="20">
        <v>242760</v>
      </c>
      <c r="M14349" s="19" t="s">
        <v>11</v>
      </c>
      <c r="N14349" s="28" t="s">
        <v>15953</v>
      </c>
    </row>
    <row r="14350" spans="1:14" ht="45" x14ac:dyDescent="0.25">
      <c r="A14350" s="27" t="s">
        <v>12941</v>
      </c>
      <c r="B14350" s="19" t="s">
        <v>17014</v>
      </c>
      <c r="C14350" s="19" t="s">
        <v>16811</v>
      </c>
      <c r="D14350" s="38" t="s">
        <v>16121</v>
      </c>
      <c r="E14350" s="38" t="s">
        <v>13054</v>
      </c>
      <c r="F14350" s="41">
        <v>44121904</v>
      </c>
      <c r="G14350" s="19" t="s">
        <v>10820</v>
      </c>
      <c r="H14350" s="41">
        <v>5</v>
      </c>
      <c r="I14350" s="41">
        <v>12</v>
      </c>
      <c r="J14350" s="41">
        <v>16</v>
      </c>
      <c r="K14350" s="44">
        <v>3</v>
      </c>
      <c r="L14350" s="20">
        <v>242760</v>
      </c>
      <c r="M14350" s="19" t="s">
        <v>11</v>
      </c>
      <c r="N14350" s="28" t="s">
        <v>15953</v>
      </c>
    </row>
    <row r="14351" spans="1:14" ht="45" x14ac:dyDescent="0.25">
      <c r="A14351" s="27" t="s">
        <v>12941</v>
      </c>
      <c r="B14351" s="19" t="s">
        <v>17026</v>
      </c>
      <c r="C14351" s="19" t="s">
        <v>16769</v>
      </c>
      <c r="D14351" s="38" t="s">
        <v>16079</v>
      </c>
      <c r="E14351" s="38" t="s">
        <v>13060</v>
      </c>
      <c r="F14351" s="41">
        <v>83111602</v>
      </c>
      <c r="G14351" s="19" t="s">
        <v>614</v>
      </c>
      <c r="H14351" s="41">
        <v>6</v>
      </c>
      <c r="I14351" s="41">
        <v>6</v>
      </c>
      <c r="J14351" s="41">
        <v>10</v>
      </c>
      <c r="K14351" s="44">
        <v>1</v>
      </c>
      <c r="L14351" s="20">
        <v>71704818</v>
      </c>
      <c r="M14351" s="19" t="s">
        <v>15954</v>
      </c>
      <c r="N14351" s="28" t="s">
        <v>15953</v>
      </c>
    </row>
    <row r="14352" spans="1:14" ht="30" x14ac:dyDescent="0.25">
      <c r="A14352" s="27" t="s">
        <v>12941</v>
      </c>
      <c r="B14352" s="19" t="s">
        <v>17056</v>
      </c>
      <c r="C14352" s="19" t="s">
        <v>16829</v>
      </c>
      <c r="D14352" s="38" t="s">
        <v>16139</v>
      </c>
      <c r="E14352" s="38" t="s">
        <v>13061</v>
      </c>
      <c r="F14352" s="41">
        <v>43211711</v>
      </c>
      <c r="G14352" s="19" t="s">
        <v>10820</v>
      </c>
      <c r="H14352" s="41">
        <v>5</v>
      </c>
      <c r="I14352" s="41">
        <v>12</v>
      </c>
      <c r="J14352" s="41">
        <v>10</v>
      </c>
      <c r="K14352" s="44">
        <v>2</v>
      </c>
      <c r="L14352" s="20">
        <v>5390000</v>
      </c>
      <c r="M14352" s="19" t="s">
        <v>11</v>
      </c>
      <c r="N14352" s="28" t="s">
        <v>15953</v>
      </c>
    </row>
    <row r="14353" spans="1:14" ht="30" x14ac:dyDescent="0.25">
      <c r="A14353" s="27" t="s">
        <v>12941</v>
      </c>
      <c r="B14353" s="19" t="s">
        <v>17056</v>
      </c>
      <c r="C14353" s="19" t="s">
        <v>16829</v>
      </c>
      <c r="D14353" s="38" t="s">
        <v>16139</v>
      </c>
      <c r="E14353" s="38" t="s">
        <v>13062</v>
      </c>
      <c r="F14353" s="41">
        <v>43212110</v>
      </c>
      <c r="G14353" s="19" t="s">
        <v>10820</v>
      </c>
      <c r="H14353" s="41">
        <v>5</v>
      </c>
      <c r="I14353" s="41">
        <v>12</v>
      </c>
      <c r="J14353" s="41">
        <v>10</v>
      </c>
      <c r="K14353" s="44">
        <v>6</v>
      </c>
      <c r="L14353" s="20">
        <v>7380000</v>
      </c>
      <c r="M14353" s="19" t="s">
        <v>11</v>
      </c>
      <c r="N14353" s="28" t="s">
        <v>15953</v>
      </c>
    </row>
    <row r="14354" spans="1:14" ht="30" x14ac:dyDescent="0.25">
      <c r="A14354" s="27" t="s">
        <v>12941</v>
      </c>
      <c r="B14354" s="19" t="s">
        <v>17056</v>
      </c>
      <c r="C14354" s="19" t="s">
        <v>16829</v>
      </c>
      <c r="D14354" s="38" t="s">
        <v>16139</v>
      </c>
      <c r="E14354" s="38" t="s">
        <v>13063</v>
      </c>
      <c r="F14354" s="41">
        <v>43211711</v>
      </c>
      <c r="G14354" s="19" t="s">
        <v>10820</v>
      </c>
      <c r="H14354" s="41">
        <v>5</v>
      </c>
      <c r="I14354" s="41">
        <v>12</v>
      </c>
      <c r="J14354" s="41">
        <v>10</v>
      </c>
      <c r="K14354" s="44">
        <v>1</v>
      </c>
      <c r="L14354" s="20">
        <v>1935000</v>
      </c>
      <c r="M14354" s="19" t="s">
        <v>11</v>
      </c>
      <c r="N14354" s="28" t="s">
        <v>15953</v>
      </c>
    </row>
    <row r="14355" spans="1:14" ht="30" x14ac:dyDescent="0.25">
      <c r="A14355" s="27" t="s">
        <v>12941</v>
      </c>
      <c r="B14355" s="19" t="s">
        <v>17056</v>
      </c>
      <c r="C14355" s="19" t="s">
        <v>16829</v>
      </c>
      <c r="D14355" s="38" t="s">
        <v>16139</v>
      </c>
      <c r="E14355" s="38" t="s">
        <v>13064</v>
      </c>
      <c r="F14355" s="41">
        <v>43212110</v>
      </c>
      <c r="G14355" s="19" t="s">
        <v>10820</v>
      </c>
      <c r="H14355" s="41">
        <v>5</v>
      </c>
      <c r="I14355" s="41">
        <v>12</v>
      </c>
      <c r="J14355" s="41">
        <v>10</v>
      </c>
      <c r="K14355" s="44">
        <v>1</v>
      </c>
      <c r="L14355" s="20">
        <v>2008200</v>
      </c>
      <c r="M14355" s="19" t="s">
        <v>11</v>
      </c>
      <c r="N14355" s="28" t="s">
        <v>15953</v>
      </c>
    </row>
    <row r="14356" spans="1:14" ht="30" x14ac:dyDescent="0.25">
      <c r="A14356" s="27" t="s">
        <v>12941</v>
      </c>
      <c r="B14356" s="19" t="s">
        <v>17056</v>
      </c>
      <c r="C14356" s="19" t="s">
        <v>16829</v>
      </c>
      <c r="D14356" s="38" t="s">
        <v>16139</v>
      </c>
      <c r="E14356" s="38" t="s">
        <v>13065</v>
      </c>
      <c r="F14356" s="41">
        <v>43212100</v>
      </c>
      <c r="G14356" s="19" t="s">
        <v>10820</v>
      </c>
      <c r="H14356" s="41">
        <v>5</v>
      </c>
      <c r="I14356" s="41">
        <v>12</v>
      </c>
      <c r="J14356" s="41">
        <v>10</v>
      </c>
      <c r="K14356" s="44">
        <v>1</v>
      </c>
      <c r="L14356" s="20">
        <v>1753100</v>
      </c>
      <c r="M14356" s="19" t="s">
        <v>11</v>
      </c>
      <c r="N14356" s="28" t="s">
        <v>15953</v>
      </c>
    </row>
    <row r="14357" spans="1:14" ht="30" x14ac:dyDescent="0.25">
      <c r="A14357" s="27" t="s">
        <v>12941</v>
      </c>
      <c r="B14357" s="19" t="s">
        <v>17056</v>
      </c>
      <c r="C14357" s="19" t="s">
        <v>16829</v>
      </c>
      <c r="D14357" s="38" t="s">
        <v>16139</v>
      </c>
      <c r="E14357" s="38" t="s">
        <v>13066</v>
      </c>
      <c r="F14357" s="41">
        <v>43212110</v>
      </c>
      <c r="G14357" s="19" t="s">
        <v>10820</v>
      </c>
      <c r="H14357" s="41">
        <v>5</v>
      </c>
      <c r="I14357" s="41">
        <v>12</v>
      </c>
      <c r="J14357" s="41">
        <v>16</v>
      </c>
      <c r="K14357" s="44">
        <v>1</v>
      </c>
      <c r="L14357" s="20">
        <v>6900000</v>
      </c>
      <c r="M14357" s="19" t="s">
        <v>11</v>
      </c>
      <c r="N14357" s="28" t="s">
        <v>15953</v>
      </c>
    </row>
    <row r="14358" spans="1:14" ht="45" x14ac:dyDescent="0.25">
      <c r="A14358" s="27" t="s">
        <v>12941</v>
      </c>
      <c r="B14358" s="19" t="s">
        <v>17021</v>
      </c>
      <c r="C14358" s="19" t="s">
        <v>16789</v>
      </c>
      <c r="D14358" s="38" t="s">
        <v>16099</v>
      </c>
      <c r="E14358" s="38" t="s">
        <v>13067</v>
      </c>
      <c r="F14358" s="41" t="s">
        <v>13068</v>
      </c>
      <c r="G14358" s="19" t="s">
        <v>10820</v>
      </c>
      <c r="H14358" s="41">
        <v>6</v>
      </c>
      <c r="I14358" s="41">
        <v>6</v>
      </c>
      <c r="J14358" s="41">
        <v>10</v>
      </c>
      <c r="K14358" s="44">
        <v>1</v>
      </c>
      <c r="L14358" s="20">
        <v>362963894.87</v>
      </c>
      <c r="M14358" s="19" t="s">
        <v>15954</v>
      </c>
      <c r="N14358" s="28" t="s">
        <v>15953</v>
      </c>
    </row>
    <row r="14359" spans="1:14" ht="60" x14ac:dyDescent="0.25">
      <c r="A14359" s="27" t="s">
        <v>12941</v>
      </c>
      <c r="B14359" s="19" t="s">
        <v>17026</v>
      </c>
      <c r="C14359" s="19" t="s">
        <v>16769</v>
      </c>
      <c r="D14359" s="38" t="s">
        <v>16079</v>
      </c>
      <c r="E14359" s="38" t="s">
        <v>13069</v>
      </c>
      <c r="F14359" s="41" t="s">
        <v>13008</v>
      </c>
      <c r="G14359" s="19" t="s">
        <v>10820</v>
      </c>
      <c r="H14359" s="41">
        <v>6</v>
      </c>
      <c r="I14359" s="41">
        <v>6</v>
      </c>
      <c r="J14359" s="41">
        <v>10</v>
      </c>
      <c r="K14359" s="44">
        <v>1</v>
      </c>
      <c r="L14359" s="20">
        <v>155497408.18000001</v>
      </c>
      <c r="M14359" s="19" t="s">
        <v>15954</v>
      </c>
      <c r="N14359" s="28" t="s">
        <v>15953</v>
      </c>
    </row>
    <row r="14360" spans="1:14" ht="30" x14ac:dyDescent="0.25">
      <c r="A14360" s="27" t="s">
        <v>12941</v>
      </c>
      <c r="B14360" s="19" t="s">
        <v>17026</v>
      </c>
      <c r="C14360" s="19" t="s">
        <v>16769</v>
      </c>
      <c r="D14360" s="38" t="s">
        <v>16079</v>
      </c>
      <c r="E14360" s="38" t="s">
        <v>13070</v>
      </c>
      <c r="F14360" s="41">
        <v>81112006</v>
      </c>
      <c r="G14360" s="19" t="s">
        <v>10820</v>
      </c>
      <c r="H14360" s="41">
        <v>6</v>
      </c>
      <c r="I14360" s="41">
        <v>12</v>
      </c>
      <c r="J14360" s="41">
        <v>16</v>
      </c>
      <c r="K14360" s="44">
        <v>1</v>
      </c>
      <c r="L14360" s="20">
        <v>2278565320</v>
      </c>
      <c r="M14360" s="19" t="s">
        <v>15954</v>
      </c>
      <c r="N14360" s="28" t="s">
        <v>15953</v>
      </c>
    </row>
    <row r="14361" spans="1:14" ht="30" x14ac:dyDescent="0.25">
      <c r="A14361" s="27" t="s">
        <v>12941</v>
      </c>
      <c r="B14361" s="19" t="s">
        <v>17056</v>
      </c>
      <c r="C14361" s="19" t="s">
        <v>16829</v>
      </c>
      <c r="D14361" s="38" t="s">
        <v>16139</v>
      </c>
      <c r="E14361" s="38" t="s">
        <v>13071</v>
      </c>
      <c r="F14361" s="41">
        <v>43211507</v>
      </c>
      <c r="G14361" s="19" t="s">
        <v>10820</v>
      </c>
      <c r="H14361" s="41">
        <v>9</v>
      </c>
      <c r="I14361" s="41">
        <v>12</v>
      </c>
      <c r="J14361" s="41">
        <v>10</v>
      </c>
      <c r="K14361" s="44">
        <v>2</v>
      </c>
      <c r="L14361" s="20">
        <v>18900000</v>
      </c>
      <c r="M14361" s="19" t="s">
        <v>11</v>
      </c>
      <c r="N14361" s="28" t="s">
        <v>15953</v>
      </c>
    </row>
    <row r="14362" spans="1:14" ht="30" x14ac:dyDescent="0.25">
      <c r="A14362" s="27" t="s">
        <v>12941</v>
      </c>
      <c r="B14362" s="19" t="s">
        <v>17026</v>
      </c>
      <c r="C14362" s="19" t="s">
        <v>16769</v>
      </c>
      <c r="D14362" s="38" t="s">
        <v>16079</v>
      </c>
      <c r="E14362" s="38" t="s">
        <v>13072</v>
      </c>
      <c r="F14362" s="41">
        <v>83111602</v>
      </c>
      <c r="G14362" s="19" t="s">
        <v>471</v>
      </c>
      <c r="H14362" s="41">
        <v>6</v>
      </c>
      <c r="I14362" s="41">
        <v>12</v>
      </c>
      <c r="J14362" s="41">
        <v>10</v>
      </c>
      <c r="K14362" s="44">
        <v>1</v>
      </c>
      <c r="L14362" s="20">
        <v>69511324.999999985</v>
      </c>
      <c r="M14362" s="19" t="s">
        <v>15954</v>
      </c>
      <c r="N14362" s="28" t="s">
        <v>15953</v>
      </c>
    </row>
    <row r="14363" spans="1:14" ht="60" x14ac:dyDescent="0.25">
      <c r="A14363" s="27" t="s">
        <v>12941</v>
      </c>
      <c r="B14363" s="19" t="s">
        <v>17057</v>
      </c>
      <c r="C14363" s="19" t="s">
        <v>16831</v>
      </c>
      <c r="D14363" s="38" t="s">
        <v>16141</v>
      </c>
      <c r="E14363" s="38" t="s">
        <v>13073</v>
      </c>
      <c r="F14363" s="41">
        <v>52161500</v>
      </c>
      <c r="G14363" s="19" t="s">
        <v>12283</v>
      </c>
      <c r="H14363" s="41">
        <v>6</v>
      </c>
      <c r="I14363" s="41">
        <v>12</v>
      </c>
      <c r="J14363" s="41">
        <v>10</v>
      </c>
      <c r="K14363" s="44">
        <v>1</v>
      </c>
      <c r="L14363" s="20">
        <v>35000000</v>
      </c>
      <c r="M14363" s="19" t="s">
        <v>11</v>
      </c>
      <c r="N14363" s="28" t="s">
        <v>15953</v>
      </c>
    </row>
    <row r="14364" spans="1:14" ht="45" x14ac:dyDescent="0.25">
      <c r="A14364" s="27" t="s">
        <v>12941</v>
      </c>
      <c r="B14364" s="19" t="s">
        <v>17026</v>
      </c>
      <c r="C14364" s="19" t="s">
        <v>16769</v>
      </c>
      <c r="D14364" s="38" t="s">
        <v>16079</v>
      </c>
      <c r="E14364" s="38" t="s">
        <v>13074</v>
      </c>
      <c r="F14364" s="41">
        <v>81112006</v>
      </c>
      <c r="G14364" s="19" t="s">
        <v>10820</v>
      </c>
      <c r="H14364" s="41">
        <v>6</v>
      </c>
      <c r="I14364" s="41">
        <v>12</v>
      </c>
      <c r="J14364" s="41">
        <v>16</v>
      </c>
      <c r="K14364" s="44">
        <v>1</v>
      </c>
      <c r="L14364" s="20">
        <v>96371856</v>
      </c>
      <c r="M14364" s="19" t="s">
        <v>15954</v>
      </c>
      <c r="N14364" s="28" t="s">
        <v>15953</v>
      </c>
    </row>
    <row r="14365" spans="1:14" ht="45" x14ac:dyDescent="0.25">
      <c r="A14365" s="27" t="s">
        <v>12941</v>
      </c>
      <c r="B14365" s="19" t="s">
        <v>17021</v>
      </c>
      <c r="C14365" s="19" t="s">
        <v>16785</v>
      </c>
      <c r="D14365" s="38" t="s">
        <v>16095</v>
      </c>
      <c r="E14365" s="38" t="s">
        <v>13075</v>
      </c>
      <c r="F14365" s="41">
        <v>72151802</v>
      </c>
      <c r="G14365" s="19" t="s">
        <v>614</v>
      </c>
      <c r="H14365" s="41">
        <v>6</v>
      </c>
      <c r="I14365" s="41">
        <v>12</v>
      </c>
      <c r="J14365" s="41">
        <v>10</v>
      </c>
      <c r="K14365" s="44">
        <v>1</v>
      </c>
      <c r="L14365" s="20">
        <v>161081900</v>
      </c>
      <c r="M14365" s="19" t="s">
        <v>15954</v>
      </c>
      <c r="N14365" s="28" t="s">
        <v>15953</v>
      </c>
    </row>
    <row r="14366" spans="1:14" ht="30" x14ac:dyDescent="0.25">
      <c r="A14366" s="27" t="s">
        <v>12941</v>
      </c>
      <c r="B14366" s="19" t="s">
        <v>17056</v>
      </c>
      <c r="C14366" s="19" t="s">
        <v>16829</v>
      </c>
      <c r="D14366" s="38" t="s">
        <v>16139</v>
      </c>
      <c r="E14366" s="38" t="s">
        <v>13076</v>
      </c>
      <c r="F14366" s="41">
        <v>43211507</v>
      </c>
      <c r="G14366" s="19" t="s">
        <v>10820</v>
      </c>
      <c r="H14366" s="41">
        <v>6</v>
      </c>
      <c r="I14366" s="41">
        <v>12</v>
      </c>
      <c r="J14366" s="41">
        <v>10</v>
      </c>
      <c r="K14366" s="44">
        <v>1</v>
      </c>
      <c r="L14366" s="20">
        <v>22000000</v>
      </c>
      <c r="M14366" s="19" t="s">
        <v>15954</v>
      </c>
      <c r="N14366" s="28" t="s">
        <v>15953</v>
      </c>
    </row>
    <row r="14367" spans="1:14" ht="30" x14ac:dyDescent="0.25">
      <c r="A14367" s="27" t="s">
        <v>12941</v>
      </c>
      <c r="B14367" s="19" t="s">
        <v>17026</v>
      </c>
      <c r="C14367" s="19" t="s">
        <v>16784</v>
      </c>
      <c r="D14367" s="38" t="s">
        <v>16094</v>
      </c>
      <c r="E14367" s="38" t="s">
        <v>13077</v>
      </c>
      <c r="F14367" s="41">
        <v>43212201</v>
      </c>
      <c r="G14367" s="19" t="s">
        <v>614</v>
      </c>
      <c r="H14367" s="41">
        <v>7</v>
      </c>
      <c r="I14367" s="41">
        <v>12</v>
      </c>
      <c r="J14367" s="41">
        <v>10</v>
      </c>
      <c r="K14367" s="44">
        <v>1</v>
      </c>
      <c r="L14367" s="20">
        <v>217707961.28</v>
      </c>
      <c r="M14367" s="19" t="s">
        <v>15954</v>
      </c>
      <c r="N14367" s="28" t="s">
        <v>15953</v>
      </c>
    </row>
    <row r="14368" spans="1:14" ht="60" x14ac:dyDescent="0.25">
      <c r="A14368" s="27" t="s">
        <v>12941</v>
      </c>
      <c r="B14368" s="19" t="s">
        <v>17057</v>
      </c>
      <c r="C14368" s="19" t="s">
        <v>16831</v>
      </c>
      <c r="D14368" s="38" t="s">
        <v>16141</v>
      </c>
      <c r="E14368" s="38" t="s">
        <v>13078</v>
      </c>
      <c r="F14368" s="41">
        <v>52161500</v>
      </c>
      <c r="G14368" s="19" t="s">
        <v>12283</v>
      </c>
      <c r="H14368" s="41">
        <v>6</v>
      </c>
      <c r="I14368" s="41">
        <v>12</v>
      </c>
      <c r="J14368" s="41">
        <v>10</v>
      </c>
      <c r="K14368" s="44">
        <v>3</v>
      </c>
      <c r="L14368" s="20">
        <v>68715868.469999999</v>
      </c>
      <c r="M14368" s="19" t="s">
        <v>11</v>
      </c>
      <c r="N14368" s="28" t="s">
        <v>15953</v>
      </c>
    </row>
    <row r="14369" spans="1:14" ht="60" x14ac:dyDescent="0.25">
      <c r="A14369" s="27" t="s">
        <v>12941</v>
      </c>
      <c r="B14369" s="19" t="s">
        <v>17057</v>
      </c>
      <c r="C14369" s="19" t="s">
        <v>16831</v>
      </c>
      <c r="D14369" s="38" t="s">
        <v>16141</v>
      </c>
      <c r="E14369" s="38" t="s">
        <v>13079</v>
      </c>
      <c r="F14369" s="41">
        <v>52161500</v>
      </c>
      <c r="G14369" s="19" t="s">
        <v>12283</v>
      </c>
      <c r="H14369" s="41">
        <v>6</v>
      </c>
      <c r="I14369" s="41">
        <v>12</v>
      </c>
      <c r="J14369" s="41">
        <v>10</v>
      </c>
      <c r="K14369" s="44">
        <v>7</v>
      </c>
      <c r="L14369" s="20">
        <v>24773023.52</v>
      </c>
      <c r="M14369" s="19" t="s">
        <v>11</v>
      </c>
      <c r="N14369" s="28" t="s">
        <v>15953</v>
      </c>
    </row>
    <row r="14370" spans="1:14" ht="30" x14ac:dyDescent="0.25">
      <c r="A14370" s="27" t="s">
        <v>12941</v>
      </c>
      <c r="B14370" s="19" t="s">
        <v>17056</v>
      </c>
      <c r="C14370" s="19" t="s">
        <v>16829</v>
      </c>
      <c r="D14370" s="38" t="s">
        <v>16139</v>
      </c>
      <c r="E14370" s="38" t="s">
        <v>13080</v>
      </c>
      <c r="F14370" s="41">
        <v>43211509</v>
      </c>
      <c r="G14370" s="19" t="s">
        <v>10820</v>
      </c>
      <c r="H14370" s="41">
        <v>7</v>
      </c>
      <c r="I14370" s="41">
        <v>5</v>
      </c>
      <c r="J14370" s="41">
        <v>10</v>
      </c>
      <c r="K14370" s="44">
        <v>9</v>
      </c>
      <c r="L14370" s="20">
        <v>38034165.780000001</v>
      </c>
      <c r="M14370" s="19" t="s">
        <v>11</v>
      </c>
      <c r="N14370" s="28" t="s">
        <v>15953</v>
      </c>
    </row>
    <row r="14371" spans="1:14" ht="30" x14ac:dyDescent="0.25">
      <c r="A14371" s="27" t="s">
        <v>12941</v>
      </c>
      <c r="B14371" s="19" t="s">
        <v>17056</v>
      </c>
      <c r="C14371" s="19" t="s">
        <v>16829</v>
      </c>
      <c r="D14371" s="38" t="s">
        <v>16139</v>
      </c>
      <c r="E14371" s="38" t="s">
        <v>13081</v>
      </c>
      <c r="F14371" s="41">
        <v>43211507</v>
      </c>
      <c r="G14371" s="19" t="s">
        <v>10820</v>
      </c>
      <c r="H14371" s="41">
        <v>7</v>
      </c>
      <c r="I14371" s="41">
        <v>5</v>
      </c>
      <c r="J14371" s="41">
        <v>10</v>
      </c>
      <c r="K14371" s="44">
        <v>1</v>
      </c>
      <c r="L14371" s="20">
        <v>13133715</v>
      </c>
      <c r="M14371" s="19" t="s">
        <v>11</v>
      </c>
      <c r="N14371" s="28" t="s">
        <v>15953</v>
      </c>
    </row>
    <row r="14372" spans="1:14" ht="30" x14ac:dyDescent="0.25">
      <c r="A14372" s="27" t="s">
        <v>12941</v>
      </c>
      <c r="B14372" s="19" t="s">
        <v>17056</v>
      </c>
      <c r="C14372" s="19" t="s">
        <v>16829</v>
      </c>
      <c r="D14372" s="38" t="s">
        <v>16139</v>
      </c>
      <c r="E14372" s="38" t="s">
        <v>13082</v>
      </c>
      <c r="F14372" s="41">
        <v>43211507</v>
      </c>
      <c r="G14372" s="19" t="s">
        <v>10820</v>
      </c>
      <c r="H14372" s="41">
        <v>7</v>
      </c>
      <c r="I14372" s="41">
        <v>5</v>
      </c>
      <c r="J14372" s="41">
        <v>10</v>
      </c>
      <c r="K14372" s="44">
        <v>282</v>
      </c>
      <c r="L14372" s="20">
        <v>759933698.70000005</v>
      </c>
      <c r="M14372" s="19" t="s">
        <v>11</v>
      </c>
      <c r="N14372" s="28" t="s">
        <v>15953</v>
      </c>
    </row>
    <row r="14373" spans="1:14" ht="30" x14ac:dyDescent="0.25">
      <c r="A14373" s="27" t="s">
        <v>12941</v>
      </c>
      <c r="B14373" s="19" t="s">
        <v>17032</v>
      </c>
      <c r="C14373" s="19" t="s">
        <v>16781</v>
      </c>
      <c r="D14373" s="38" t="s">
        <v>16091</v>
      </c>
      <c r="E14373" s="38" t="s">
        <v>13083</v>
      </c>
      <c r="F14373" s="41" t="s">
        <v>13084</v>
      </c>
      <c r="G14373" s="19" t="s">
        <v>13423</v>
      </c>
      <c r="H14373" s="41">
        <v>7</v>
      </c>
      <c r="I14373" s="41">
        <v>5</v>
      </c>
      <c r="J14373" s="41">
        <v>10</v>
      </c>
      <c r="K14373" s="44">
        <v>1</v>
      </c>
      <c r="L14373" s="20">
        <v>238386960</v>
      </c>
      <c r="M14373" s="19" t="s">
        <v>15954</v>
      </c>
      <c r="N14373" s="28" t="s">
        <v>15953</v>
      </c>
    </row>
    <row r="14374" spans="1:14" ht="60" x14ac:dyDescent="0.25">
      <c r="A14374" s="27" t="s">
        <v>12941</v>
      </c>
      <c r="B14374" s="19" t="s">
        <v>17035</v>
      </c>
      <c r="C14374" s="19" t="s">
        <v>16975</v>
      </c>
      <c r="D14374" s="38" t="s">
        <v>16288</v>
      </c>
      <c r="E14374" s="38" t="s">
        <v>13085</v>
      </c>
      <c r="F14374" s="41">
        <v>81111801</v>
      </c>
      <c r="G14374" s="19" t="s">
        <v>614</v>
      </c>
      <c r="H14374" s="41">
        <v>7</v>
      </c>
      <c r="I14374" s="41">
        <v>5</v>
      </c>
      <c r="J14374" s="41">
        <v>10</v>
      </c>
      <c r="K14374" s="44">
        <v>1</v>
      </c>
      <c r="L14374" s="20">
        <v>2395503240</v>
      </c>
      <c r="M14374" s="19" t="s">
        <v>15954</v>
      </c>
      <c r="N14374" s="28" t="s">
        <v>15953</v>
      </c>
    </row>
    <row r="14375" spans="1:14" ht="30" x14ac:dyDescent="0.25">
      <c r="A14375" s="27" t="s">
        <v>12941</v>
      </c>
      <c r="B14375" s="19" t="s">
        <v>17056</v>
      </c>
      <c r="C14375" s="19" t="s">
        <v>16829</v>
      </c>
      <c r="D14375" s="38" t="s">
        <v>16139</v>
      </c>
      <c r="E14375" s="38" t="s">
        <v>13086</v>
      </c>
      <c r="F14375" s="41">
        <v>43211508</v>
      </c>
      <c r="G14375" s="19" t="s">
        <v>10820</v>
      </c>
      <c r="H14375" s="41">
        <v>7</v>
      </c>
      <c r="I14375" s="41">
        <v>5</v>
      </c>
      <c r="J14375" s="41">
        <v>10</v>
      </c>
      <c r="K14375" s="44">
        <v>50</v>
      </c>
      <c r="L14375" s="20">
        <v>192287750</v>
      </c>
      <c r="M14375" s="19" t="s">
        <v>11</v>
      </c>
      <c r="N14375" s="28" t="s">
        <v>15953</v>
      </c>
    </row>
    <row r="14376" spans="1:14" ht="45" x14ac:dyDescent="0.25">
      <c r="A14376" s="27" t="s">
        <v>12941</v>
      </c>
      <c r="B14376" s="19" t="s">
        <v>17071</v>
      </c>
      <c r="C14376" s="19" t="s">
        <v>16962</v>
      </c>
      <c r="D14376" s="38" t="s">
        <v>16274</v>
      </c>
      <c r="E14376" s="38" t="s">
        <v>13087</v>
      </c>
      <c r="F14376" s="41">
        <v>81141902</v>
      </c>
      <c r="G14376" s="19" t="s">
        <v>471</v>
      </c>
      <c r="H14376" s="41">
        <v>7</v>
      </c>
      <c r="I14376" s="41">
        <v>12</v>
      </c>
      <c r="J14376" s="41">
        <v>10</v>
      </c>
      <c r="K14376" s="44">
        <v>1</v>
      </c>
      <c r="L14376" s="20">
        <v>175500000</v>
      </c>
      <c r="M14376" s="19" t="s">
        <v>15954</v>
      </c>
      <c r="N14376" s="28" t="s">
        <v>15953</v>
      </c>
    </row>
    <row r="14377" spans="1:14" ht="45" x14ac:dyDescent="0.25">
      <c r="A14377" s="27" t="s">
        <v>12941</v>
      </c>
      <c r="B14377" s="19" t="s">
        <v>17021</v>
      </c>
      <c r="C14377" s="19" t="s">
        <v>16785</v>
      </c>
      <c r="D14377" s="38" t="s">
        <v>16095</v>
      </c>
      <c r="E14377" s="38" t="s">
        <v>13088</v>
      </c>
      <c r="F14377" s="41">
        <v>72103302</v>
      </c>
      <c r="G14377" s="19" t="s">
        <v>471</v>
      </c>
      <c r="H14377" s="41">
        <v>2</v>
      </c>
      <c r="I14377" s="41">
        <v>12</v>
      </c>
      <c r="J14377" s="41">
        <v>10</v>
      </c>
      <c r="K14377" s="44">
        <v>1</v>
      </c>
      <c r="L14377" s="20">
        <v>50000000</v>
      </c>
      <c r="M14377" s="19" t="s">
        <v>15954</v>
      </c>
      <c r="N14377" s="28" t="s">
        <v>15953</v>
      </c>
    </row>
    <row r="14378" spans="1:14" ht="45" x14ac:dyDescent="0.25">
      <c r="A14378" s="27" t="s">
        <v>12941</v>
      </c>
      <c r="B14378" s="19" t="s">
        <v>17071</v>
      </c>
      <c r="C14378" s="19" t="s">
        <v>16962</v>
      </c>
      <c r="D14378" s="38" t="s">
        <v>16274</v>
      </c>
      <c r="E14378" s="38" t="s">
        <v>13089</v>
      </c>
      <c r="F14378" s="41">
        <v>81141902</v>
      </c>
      <c r="G14378" s="19" t="s">
        <v>471</v>
      </c>
      <c r="H14378" s="41">
        <v>11</v>
      </c>
      <c r="I14378" s="41">
        <v>12</v>
      </c>
      <c r="J14378" s="41">
        <v>10</v>
      </c>
      <c r="K14378" s="44">
        <v>1</v>
      </c>
      <c r="L14378" s="20">
        <v>300000000</v>
      </c>
      <c r="M14378" s="19" t="s">
        <v>15954</v>
      </c>
      <c r="N14378" s="28" t="s">
        <v>15953</v>
      </c>
    </row>
    <row r="14379" spans="1:14" ht="45" x14ac:dyDescent="0.25">
      <c r="A14379" s="27" t="s">
        <v>12941</v>
      </c>
      <c r="B14379" s="19" t="s">
        <v>17071</v>
      </c>
      <c r="C14379" s="19" t="s">
        <v>16962</v>
      </c>
      <c r="D14379" s="38" t="s">
        <v>16274</v>
      </c>
      <c r="E14379" s="38" t="s">
        <v>13090</v>
      </c>
      <c r="F14379" s="41">
        <v>81141902</v>
      </c>
      <c r="G14379" s="19" t="s">
        <v>471</v>
      </c>
      <c r="H14379" s="41">
        <v>11</v>
      </c>
      <c r="I14379" s="41">
        <v>12</v>
      </c>
      <c r="J14379" s="41">
        <v>10</v>
      </c>
      <c r="K14379" s="44">
        <v>1</v>
      </c>
      <c r="L14379" s="20">
        <v>300000000</v>
      </c>
      <c r="M14379" s="19" t="s">
        <v>15954</v>
      </c>
      <c r="N14379" s="28" t="s">
        <v>15953</v>
      </c>
    </row>
    <row r="14380" spans="1:14" ht="45" x14ac:dyDescent="0.25">
      <c r="A14380" s="27" t="s">
        <v>12941</v>
      </c>
      <c r="B14380" s="19" t="s">
        <v>17071</v>
      </c>
      <c r="C14380" s="19" t="s">
        <v>16962</v>
      </c>
      <c r="D14380" s="38" t="s">
        <v>16274</v>
      </c>
      <c r="E14380" s="38" t="s">
        <v>13091</v>
      </c>
      <c r="F14380" s="41">
        <v>81141902</v>
      </c>
      <c r="G14380" s="19" t="s">
        <v>471</v>
      </c>
      <c r="H14380" s="41">
        <v>11</v>
      </c>
      <c r="I14380" s="41">
        <v>12</v>
      </c>
      <c r="J14380" s="41">
        <v>10</v>
      </c>
      <c r="K14380" s="44">
        <v>1</v>
      </c>
      <c r="L14380" s="20">
        <v>200000000</v>
      </c>
      <c r="M14380" s="19" t="s">
        <v>15954</v>
      </c>
      <c r="N14380" s="28" t="s">
        <v>15953</v>
      </c>
    </row>
    <row r="14381" spans="1:14" ht="45" x14ac:dyDescent="0.25">
      <c r="A14381" s="27" t="s">
        <v>12941</v>
      </c>
      <c r="B14381" s="19" t="s">
        <v>17071</v>
      </c>
      <c r="C14381" s="19" t="s">
        <v>16962</v>
      </c>
      <c r="D14381" s="38" t="s">
        <v>16274</v>
      </c>
      <c r="E14381" s="38" t="s">
        <v>13092</v>
      </c>
      <c r="F14381" s="41">
        <v>81141902</v>
      </c>
      <c r="G14381" s="19" t="s">
        <v>471</v>
      </c>
      <c r="H14381" s="41">
        <v>11</v>
      </c>
      <c r="I14381" s="41">
        <v>12</v>
      </c>
      <c r="J14381" s="41">
        <v>10</v>
      </c>
      <c r="K14381" s="44">
        <v>1</v>
      </c>
      <c r="L14381" s="20">
        <v>200000000</v>
      </c>
      <c r="M14381" s="19" t="s">
        <v>15954</v>
      </c>
      <c r="N14381" s="28" t="s">
        <v>15953</v>
      </c>
    </row>
    <row r="14382" spans="1:14" ht="45" x14ac:dyDescent="0.25">
      <c r="A14382" s="27" t="s">
        <v>12941</v>
      </c>
      <c r="B14382" s="19" t="s">
        <v>17057</v>
      </c>
      <c r="C14382" s="19" t="s">
        <v>16972</v>
      </c>
      <c r="D14382" s="38" t="s">
        <v>16284</v>
      </c>
      <c r="E14382" s="38" t="s">
        <v>13093</v>
      </c>
      <c r="F14382" s="41">
        <v>43191510</v>
      </c>
      <c r="G14382" s="19" t="s">
        <v>614</v>
      </c>
      <c r="H14382" s="41">
        <v>8</v>
      </c>
      <c r="I14382" s="41">
        <v>5</v>
      </c>
      <c r="J14382" s="41">
        <v>10</v>
      </c>
      <c r="K14382" s="44">
        <v>1</v>
      </c>
      <c r="L14382" s="20">
        <v>536446800</v>
      </c>
      <c r="M14382" s="19" t="s">
        <v>15954</v>
      </c>
      <c r="N14382" s="28" t="s">
        <v>15953</v>
      </c>
    </row>
    <row r="14383" spans="1:14" ht="30" x14ac:dyDescent="0.25">
      <c r="A14383" s="27" t="s">
        <v>12941</v>
      </c>
      <c r="B14383" s="19" t="s">
        <v>17056</v>
      </c>
      <c r="C14383" s="19" t="s">
        <v>16829</v>
      </c>
      <c r="D14383" s="38" t="s">
        <v>16139</v>
      </c>
      <c r="E14383" s="38" t="s">
        <v>13094</v>
      </c>
      <c r="F14383" s="41">
        <v>43211515</v>
      </c>
      <c r="G14383" s="19" t="s">
        <v>10820</v>
      </c>
      <c r="H14383" s="41">
        <v>8</v>
      </c>
      <c r="I14383" s="41">
        <v>12</v>
      </c>
      <c r="J14383" s="41">
        <v>10</v>
      </c>
      <c r="K14383" s="44">
        <v>6</v>
      </c>
      <c r="L14383" s="20">
        <v>119257566</v>
      </c>
      <c r="M14383" s="19" t="s">
        <v>11</v>
      </c>
      <c r="N14383" s="28" t="s">
        <v>15953</v>
      </c>
    </row>
    <row r="14384" spans="1:14" ht="30" x14ac:dyDescent="0.25">
      <c r="A14384" s="27" t="s">
        <v>12941</v>
      </c>
      <c r="B14384" s="19" t="s">
        <v>17056</v>
      </c>
      <c r="C14384" s="19" t="s">
        <v>16829</v>
      </c>
      <c r="D14384" s="38" t="s">
        <v>16139</v>
      </c>
      <c r="E14384" s="38" t="s">
        <v>13095</v>
      </c>
      <c r="F14384" s="41">
        <v>43211500</v>
      </c>
      <c r="G14384" s="19" t="s">
        <v>10820</v>
      </c>
      <c r="H14384" s="41">
        <v>11</v>
      </c>
      <c r="I14384" s="41">
        <v>12</v>
      </c>
      <c r="J14384" s="41">
        <v>10</v>
      </c>
      <c r="K14384" s="44">
        <v>2</v>
      </c>
      <c r="L14384" s="20">
        <v>93017576.959999993</v>
      </c>
      <c r="M14384" s="19" t="s">
        <v>11</v>
      </c>
      <c r="N14384" s="28" t="s">
        <v>15953</v>
      </c>
    </row>
    <row r="14385" spans="1:14" ht="30" x14ac:dyDescent="0.25">
      <c r="A14385" s="27" t="s">
        <v>12941</v>
      </c>
      <c r="B14385" s="19" t="s">
        <v>17062</v>
      </c>
      <c r="C14385" s="19" t="s">
        <v>16921</v>
      </c>
      <c r="D14385" s="38" t="s">
        <v>16233</v>
      </c>
      <c r="E14385" s="38" t="s">
        <v>13096</v>
      </c>
      <c r="F14385" s="41">
        <v>32101666</v>
      </c>
      <c r="G14385" s="19" t="s">
        <v>471</v>
      </c>
      <c r="H14385" s="41">
        <v>9</v>
      </c>
      <c r="I14385" s="41">
        <v>12</v>
      </c>
      <c r="J14385" s="41">
        <v>16</v>
      </c>
      <c r="K14385" s="44">
        <v>1</v>
      </c>
      <c r="L14385" s="20">
        <v>178319600</v>
      </c>
      <c r="M14385" s="19" t="s">
        <v>15954</v>
      </c>
      <c r="N14385" s="28" t="s">
        <v>15953</v>
      </c>
    </row>
    <row r="14386" spans="1:14" ht="30" x14ac:dyDescent="0.25">
      <c r="A14386" s="27" t="s">
        <v>12941</v>
      </c>
      <c r="B14386" s="19" t="s">
        <v>17056</v>
      </c>
      <c r="C14386" s="19" t="s">
        <v>16829</v>
      </c>
      <c r="D14386" s="38" t="s">
        <v>16139</v>
      </c>
      <c r="E14386" s="38" t="s">
        <v>13097</v>
      </c>
      <c r="F14386" s="41" t="s">
        <v>13098</v>
      </c>
      <c r="G14386" s="19" t="s">
        <v>10820</v>
      </c>
      <c r="H14386" s="41">
        <v>10</v>
      </c>
      <c r="I14386" s="41">
        <v>12</v>
      </c>
      <c r="J14386" s="41">
        <v>10</v>
      </c>
      <c r="K14386" s="44">
        <v>9</v>
      </c>
      <c r="L14386" s="20">
        <v>5913354.2400000002</v>
      </c>
      <c r="M14386" s="19" t="s">
        <v>11</v>
      </c>
      <c r="N14386" s="28" t="s">
        <v>15953</v>
      </c>
    </row>
    <row r="14387" spans="1:14" ht="45" x14ac:dyDescent="0.25">
      <c r="A14387" s="27" t="s">
        <v>12941</v>
      </c>
      <c r="B14387" s="19" t="s">
        <v>17021</v>
      </c>
      <c r="C14387" s="19" t="s">
        <v>16785</v>
      </c>
      <c r="D14387" s="38" t="s">
        <v>16095</v>
      </c>
      <c r="E14387" s="38" t="s">
        <v>13099</v>
      </c>
      <c r="F14387" s="41" t="s">
        <v>13100</v>
      </c>
      <c r="G14387" s="19" t="s">
        <v>471</v>
      </c>
      <c r="H14387" s="41">
        <v>9</v>
      </c>
      <c r="I14387" s="41">
        <v>12</v>
      </c>
      <c r="J14387" s="41">
        <v>10</v>
      </c>
      <c r="K14387" s="44">
        <v>1</v>
      </c>
      <c r="L14387" s="20">
        <v>48500000</v>
      </c>
      <c r="M14387" s="19" t="s">
        <v>15954</v>
      </c>
      <c r="N14387" s="28" t="s">
        <v>15953</v>
      </c>
    </row>
    <row r="14388" spans="1:14" ht="45" x14ac:dyDescent="0.25">
      <c r="A14388" s="27" t="s">
        <v>12941</v>
      </c>
      <c r="B14388" s="19" t="s">
        <v>17042</v>
      </c>
      <c r="C14388" s="19" t="s">
        <v>16803</v>
      </c>
      <c r="D14388" s="38" t="s">
        <v>16113</v>
      </c>
      <c r="E14388" s="38" t="s">
        <v>13101</v>
      </c>
      <c r="F14388" s="41" t="s">
        <v>13056</v>
      </c>
      <c r="G14388" s="19" t="s">
        <v>471</v>
      </c>
      <c r="H14388" s="41">
        <v>6</v>
      </c>
      <c r="I14388" s="41">
        <v>6</v>
      </c>
      <c r="J14388" s="41">
        <v>10</v>
      </c>
      <c r="K14388" s="44">
        <v>1</v>
      </c>
      <c r="L14388" s="20">
        <v>387880500</v>
      </c>
      <c r="M14388" s="19" t="s">
        <v>15954</v>
      </c>
      <c r="N14388" s="28" t="s">
        <v>15953</v>
      </c>
    </row>
    <row r="14389" spans="1:14" ht="30" x14ac:dyDescent="0.25">
      <c r="A14389" s="27" t="s">
        <v>12941</v>
      </c>
      <c r="B14389" s="19" t="s">
        <v>17026</v>
      </c>
      <c r="C14389" s="19" t="s">
        <v>16769</v>
      </c>
      <c r="D14389" s="38" t="s">
        <v>16079</v>
      </c>
      <c r="E14389" s="38" t="s">
        <v>13102</v>
      </c>
      <c r="F14389" s="41" t="s">
        <v>13103</v>
      </c>
      <c r="G14389" s="19" t="s">
        <v>471</v>
      </c>
      <c r="H14389" s="41">
        <v>6</v>
      </c>
      <c r="I14389" s="41">
        <v>6</v>
      </c>
      <c r="J14389" s="41">
        <v>10</v>
      </c>
      <c r="K14389" s="44">
        <v>1</v>
      </c>
      <c r="L14389" s="20">
        <v>547461321.14999998</v>
      </c>
      <c r="M14389" s="19" t="s">
        <v>15954</v>
      </c>
      <c r="N14389" s="28" t="s">
        <v>15953</v>
      </c>
    </row>
    <row r="14390" spans="1:14" ht="60" x14ac:dyDescent="0.25">
      <c r="A14390" s="27" t="s">
        <v>12941</v>
      </c>
      <c r="B14390" s="19" t="s">
        <v>17032</v>
      </c>
      <c r="C14390" s="19" t="s">
        <v>16924</v>
      </c>
      <c r="D14390" s="38" t="s">
        <v>16236</v>
      </c>
      <c r="E14390" s="38" t="s">
        <v>13104</v>
      </c>
      <c r="F14390" s="41">
        <v>43211900</v>
      </c>
      <c r="G14390" s="19" t="s">
        <v>10820</v>
      </c>
      <c r="H14390" s="41">
        <v>9</v>
      </c>
      <c r="I14390" s="41">
        <v>12</v>
      </c>
      <c r="J14390" s="41">
        <v>10</v>
      </c>
      <c r="K14390" s="44">
        <v>6</v>
      </c>
      <c r="L14390" s="20">
        <v>3769996.8000000003</v>
      </c>
      <c r="M14390" s="19" t="s">
        <v>11</v>
      </c>
      <c r="N14390" s="28" t="s">
        <v>15953</v>
      </c>
    </row>
    <row r="14391" spans="1:14" ht="30" x14ac:dyDescent="0.25">
      <c r="A14391" s="27" t="s">
        <v>12941</v>
      </c>
      <c r="B14391" s="19" t="s">
        <v>17062</v>
      </c>
      <c r="C14391" s="19" t="s">
        <v>16921</v>
      </c>
      <c r="D14391" s="38" t="s">
        <v>16233</v>
      </c>
      <c r="E14391" s="38" t="s">
        <v>13105</v>
      </c>
      <c r="F14391" s="41">
        <v>43202205</v>
      </c>
      <c r="G14391" s="19" t="s">
        <v>10820</v>
      </c>
      <c r="H14391" s="41">
        <v>10</v>
      </c>
      <c r="I14391" s="41">
        <v>3</v>
      </c>
      <c r="J14391" s="41">
        <v>10</v>
      </c>
      <c r="K14391" s="44">
        <v>20</v>
      </c>
      <c r="L14391" s="20">
        <v>2500000</v>
      </c>
      <c r="M14391" s="19" t="s">
        <v>11</v>
      </c>
      <c r="N14391" s="28" t="s">
        <v>15953</v>
      </c>
    </row>
    <row r="14392" spans="1:14" ht="30" x14ac:dyDescent="0.25">
      <c r="A14392" s="27" t="s">
        <v>12941</v>
      </c>
      <c r="B14392" s="19" t="s">
        <v>17062</v>
      </c>
      <c r="C14392" s="19" t="s">
        <v>16921</v>
      </c>
      <c r="D14392" s="38" t="s">
        <v>16233</v>
      </c>
      <c r="E14392" s="38" t="s">
        <v>13106</v>
      </c>
      <c r="F14392" s="41">
        <v>43211708</v>
      </c>
      <c r="G14392" s="19" t="s">
        <v>10820</v>
      </c>
      <c r="H14392" s="41">
        <v>10</v>
      </c>
      <c r="I14392" s="41">
        <v>3</v>
      </c>
      <c r="J14392" s="41">
        <v>10</v>
      </c>
      <c r="K14392" s="44">
        <v>30</v>
      </c>
      <c r="L14392" s="20">
        <v>900000</v>
      </c>
      <c r="M14392" s="19" t="s">
        <v>11</v>
      </c>
      <c r="N14392" s="28" t="s">
        <v>15953</v>
      </c>
    </row>
    <row r="14393" spans="1:14" ht="60" x14ac:dyDescent="0.25">
      <c r="A14393" s="27" t="s">
        <v>12941</v>
      </c>
      <c r="B14393" s="19" t="s">
        <v>17032</v>
      </c>
      <c r="C14393" s="19" t="s">
        <v>16924</v>
      </c>
      <c r="D14393" s="38" t="s">
        <v>16236</v>
      </c>
      <c r="E14393" s="38" t="s">
        <v>13107</v>
      </c>
      <c r="F14393" s="41">
        <v>52161514</v>
      </c>
      <c r="G14393" s="19" t="s">
        <v>10820</v>
      </c>
      <c r="H14393" s="41">
        <v>10</v>
      </c>
      <c r="I14393" s="41">
        <v>3</v>
      </c>
      <c r="J14393" s="41">
        <v>10</v>
      </c>
      <c r="K14393" s="44">
        <v>15</v>
      </c>
      <c r="L14393" s="20">
        <v>1350000</v>
      </c>
      <c r="M14393" s="19" t="s">
        <v>11</v>
      </c>
      <c r="N14393" s="28" t="s">
        <v>15953</v>
      </c>
    </row>
    <row r="14394" spans="1:14" ht="30" x14ac:dyDescent="0.25">
      <c r="A14394" s="27" t="s">
        <v>12941</v>
      </c>
      <c r="B14394" s="19" t="s">
        <v>17062</v>
      </c>
      <c r="C14394" s="19" t="s">
        <v>16921</v>
      </c>
      <c r="D14394" s="38" t="s">
        <v>16233</v>
      </c>
      <c r="E14394" s="38" t="s">
        <v>13108</v>
      </c>
      <c r="F14394" s="41">
        <v>43201803</v>
      </c>
      <c r="G14394" s="19" t="s">
        <v>10820</v>
      </c>
      <c r="H14394" s="41">
        <v>10</v>
      </c>
      <c r="I14394" s="41">
        <v>3</v>
      </c>
      <c r="J14394" s="41">
        <v>10</v>
      </c>
      <c r="K14394" s="44">
        <v>60</v>
      </c>
      <c r="L14394" s="20">
        <v>7800000</v>
      </c>
      <c r="M14394" s="19" t="s">
        <v>11</v>
      </c>
      <c r="N14394" s="28" t="s">
        <v>15953</v>
      </c>
    </row>
    <row r="14395" spans="1:14" ht="30" x14ac:dyDescent="0.25">
      <c r="A14395" s="27" t="s">
        <v>12941</v>
      </c>
      <c r="B14395" s="19" t="s">
        <v>17062</v>
      </c>
      <c r="C14395" s="19" t="s">
        <v>16921</v>
      </c>
      <c r="D14395" s="38" t="s">
        <v>16233</v>
      </c>
      <c r="E14395" s="38" t="s">
        <v>13109</v>
      </c>
      <c r="F14395" s="41">
        <v>43201803</v>
      </c>
      <c r="G14395" s="19" t="s">
        <v>10820</v>
      </c>
      <c r="H14395" s="41">
        <v>10</v>
      </c>
      <c r="I14395" s="41">
        <v>3</v>
      </c>
      <c r="J14395" s="41">
        <v>10</v>
      </c>
      <c r="K14395" s="44">
        <v>20</v>
      </c>
      <c r="L14395" s="20">
        <v>7000000</v>
      </c>
      <c r="M14395" s="19" t="s">
        <v>11</v>
      </c>
      <c r="N14395" s="28" t="s">
        <v>15953</v>
      </c>
    </row>
    <row r="14396" spans="1:14" ht="30" x14ac:dyDescent="0.25">
      <c r="A14396" s="27" t="s">
        <v>12941</v>
      </c>
      <c r="B14396" s="19" t="s">
        <v>17062</v>
      </c>
      <c r="C14396" s="19" t="s">
        <v>16921</v>
      </c>
      <c r="D14396" s="38" t="s">
        <v>16233</v>
      </c>
      <c r="E14396" s="38" t="s">
        <v>13110</v>
      </c>
      <c r="F14396" s="41">
        <v>43201803</v>
      </c>
      <c r="G14396" s="19" t="s">
        <v>10820</v>
      </c>
      <c r="H14396" s="41">
        <v>10</v>
      </c>
      <c r="I14396" s="41">
        <v>3</v>
      </c>
      <c r="J14396" s="41">
        <v>10</v>
      </c>
      <c r="K14396" s="44">
        <v>20</v>
      </c>
      <c r="L14396" s="20">
        <v>8200000</v>
      </c>
      <c r="M14396" s="19" t="s">
        <v>11</v>
      </c>
      <c r="N14396" s="28" t="s">
        <v>15953</v>
      </c>
    </row>
    <row r="14397" spans="1:14" ht="30" x14ac:dyDescent="0.25">
      <c r="A14397" s="27" t="s">
        <v>12941</v>
      </c>
      <c r="B14397" s="19" t="s">
        <v>17062</v>
      </c>
      <c r="C14397" s="19" t="s">
        <v>16921</v>
      </c>
      <c r="D14397" s="38" t="s">
        <v>16233</v>
      </c>
      <c r="E14397" s="38" t="s">
        <v>13111</v>
      </c>
      <c r="F14397" s="41">
        <v>32101601</v>
      </c>
      <c r="G14397" s="19" t="s">
        <v>10820</v>
      </c>
      <c r="H14397" s="41">
        <v>10</v>
      </c>
      <c r="I14397" s="41">
        <v>3</v>
      </c>
      <c r="J14397" s="41">
        <v>10</v>
      </c>
      <c r="K14397" s="44">
        <v>30</v>
      </c>
      <c r="L14397" s="20">
        <v>6300000</v>
      </c>
      <c r="M14397" s="19" t="s">
        <v>11</v>
      </c>
      <c r="N14397" s="28" t="s">
        <v>15953</v>
      </c>
    </row>
    <row r="14398" spans="1:14" ht="30" x14ac:dyDescent="0.25">
      <c r="A14398" s="27" t="s">
        <v>12941</v>
      </c>
      <c r="B14398" s="19" t="s">
        <v>17062</v>
      </c>
      <c r="C14398" s="19" t="s">
        <v>16921</v>
      </c>
      <c r="D14398" s="38" t="s">
        <v>16233</v>
      </c>
      <c r="E14398" s="38" t="s">
        <v>13112</v>
      </c>
      <c r="F14398" s="41">
        <v>32101601</v>
      </c>
      <c r="G14398" s="19" t="s">
        <v>10820</v>
      </c>
      <c r="H14398" s="41">
        <v>10</v>
      </c>
      <c r="I14398" s="41">
        <v>3</v>
      </c>
      <c r="J14398" s="41">
        <v>10</v>
      </c>
      <c r="K14398" s="44">
        <v>20</v>
      </c>
      <c r="L14398" s="20">
        <v>4160000</v>
      </c>
      <c r="M14398" s="19" t="s">
        <v>11</v>
      </c>
      <c r="N14398" s="28" t="s">
        <v>15953</v>
      </c>
    </row>
    <row r="14399" spans="1:14" ht="30" x14ac:dyDescent="0.25">
      <c r="A14399" s="27" t="s">
        <v>12941</v>
      </c>
      <c r="B14399" s="19" t="s">
        <v>17062</v>
      </c>
      <c r="C14399" s="19" t="s">
        <v>16921</v>
      </c>
      <c r="D14399" s="38" t="s">
        <v>16233</v>
      </c>
      <c r="E14399" s="38" t="s">
        <v>13113</v>
      </c>
      <c r="F14399" s="41">
        <v>43201544</v>
      </c>
      <c r="G14399" s="19" t="s">
        <v>10820</v>
      </c>
      <c r="H14399" s="41">
        <v>10</v>
      </c>
      <c r="I14399" s="41">
        <v>3</v>
      </c>
      <c r="J14399" s="41">
        <v>10</v>
      </c>
      <c r="K14399" s="44">
        <v>25</v>
      </c>
      <c r="L14399" s="20">
        <v>1500000</v>
      </c>
      <c r="M14399" s="19" t="s">
        <v>11</v>
      </c>
      <c r="N14399" s="28" t="s">
        <v>15953</v>
      </c>
    </row>
    <row r="14400" spans="1:14" ht="30" x14ac:dyDescent="0.25">
      <c r="A14400" s="27" t="s">
        <v>12941</v>
      </c>
      <c r="B14400" s="19" t="s">
        <v>17062</v>
      </c>
      <c r="C14400" s="19" t="s">
        <v>16921</v>
      </c>
      <c r="D14400" s="38" t="s">
        <v>16233</v>
      </c>
      <c r="E14400" s="38" t="s">
        <v>13114</v>
      </c>
      <c r="F14400" s="41">
        <v>43201544</v>
      </c>
      <c r="G14400" s="19" t="s">
        <v>10820</v>
      </c>
      <c r="H14400" s="41">
        <v>10</v>
      </c>
      <c r="I14400" s="41">
        <v>3</v>
      </c>
      <c r="J14400" s="41">
        <v>10</v>
      </c>
      <c r="K14400" s="44">
        <v>10</v>
      </c>
      <c r="L14400" s="20">
        <v>1200000</v>
      </c>
      <c r="M14400" s="19" t="s">
        <v>11</v>
      </c>
      <c r="N14400" s="28" t="s">
        <v>15953</v>
      </c>
    </row>
    <row r="14401" spans="1:14" ht="30" x14ac:dyDescent="0.25">
      <c r="A14401" s="27" t="s">
        <v>12941</v>
      </c>
      <c r="B14401" s="19" t="s">
        <v>17062</v>
      </c>
      <c r="C14401" s="19" t="s">
        <v>16921</v>
      </c>
      <c r="D14401" s="38" t="s">
        <v>16233</v>
      </c>
      <c r="E14401" s="38" t="s">
        <v>13115</v>
      </c>
      <c r="F14401" s="41">
        <v>43211802</v>
      </c>
      <c r="G14401" s="19" t="s">
        <v>10820</v>
      </c>
      <c r="H14401" s="41">
        <v>10</v>
      </c>
      <c r="I14401" s="41">
        <v>3</v>
      </c>
      <c r="J14401" s="41">
        <v>10</v>
      </c>
      <c r="K14401" s="44">
        <v>5</v>
      </c>
      <c r="L14401" s="20">
        <v>175000</v>
      </c>
      <c r="M14401" s="19" t="s">
        <v>11</v>
      </c>
      <c r="N14401" s="28" t="s">
        <v>15953</v>
      </c>
    </row>
    <row r="14402" spans="1:14" ht="45" x14ac:dyDescent="0.25">
      <c r="A14402" s="27" t="s">
        <v>12941</v>
      </c>
      <c r="B14402" s="19" t="s">
        <v>17063</v>
      </c>
      <c r="C14402" s="19" t="s">
        <v>16866</v>
      </c>
      <c r="D14402" s="38" t="s">
        <v>16176</v>
      </c>
      <c r="E14402" s="38" t="s">
        <v>13116</v>
      </c>
      <c r="F14402" s="41">
        <v>39121462</v>
      </c>
      <c r="G14402" s="19" t="s">
        <v>10820</v>
      </c>
      <c r="H14402" s="41">
        <v>10</v>
      </c>
      <c r="I14402" s="41">
        <v>3</v>
      </c>
      <c r="J14402" s="41">
        <v>10</v>
      </c>
      <c r="K14402" s="44">
        <v>300</v>
      </c>
      <c r="L14402" s="20">
        <v>7200000</v>
      </c>
      <c r="M14402" s="19" t="s">
        <v>11</v>
      </c>
      <c r="N14402" s="28" t="s">
        <v>15953</v>
      </c>
    </row>
    <row r="14403" spans="1:14" ht="45" x14ac:dyDescent="0.25">
      <c r="A14403" s="27" t="s">
        <v>12941</v>
      </c>
      <c r="B14403" s="19" t="s">
        <v>17063</v>
      </c>
      <c r="C14403" s="19" t="s">
        <v>16866</v>
      </c>
      <c r="D14403" s="38" t="s">
        <v>16176</v>
      </c>
      <c r="E14403" s="38" t="s">
        <v>13117</v>
      </c>
      <c r="F14403" s="41">
        <v>39121462</v>
      </c>
      <c r="G14403" s="19" t="s">
        <v>10820</v>
      </c>
      <c r="H14403" s="41">
        <v>10</v>
      </c>
      <c r="I14403" s="41">
        <v>3</v>
      </c>
      <c r="J14403" s="41">
        <v>10</v>
      </c>
      <c r="K14403" s="44">
        <v>30</v>
      </c>
      <c r="L14403" s="20">
        <v>840000</v>
      </c>
      <c r="M14403" s="19" t="s">
        <v>11</v>
      </c>
      <c r="N14403" s="28" t="s">
        <v>15953</v>
      </c>
    </row>
    <row r="14404" spans="1:14" ht="45" x14ac:dyDescent="0.25">
      <c r="A14404" s="27" t="s">
        <v>12941</v>
      </c>
      <c r="B14404" s="19" t="s">
        <v>17063</v>
      </c>
      <c r="C14404" s="19" t="s">
        <v>16866</v>
      </c>
      <c r="D14404" s="38" t="s">
        <v>16176</v>
      </c>
      <c r="E14404" s="38" t="s">
        <v>13118</v>
      </c>
      <c r="F14404" s="41">
        <v>39121462</v>
      </c>
      <c r="G14404" s="19" t="s">
        <v>10820</v>
      </c>
      <c r="H14404" s="41">
        <v>10</v>
      </c>
      <c r="I14404" s="41">
        <v>3</v>
      </c>
      <c r="J14404" s="41">
        <v>10</v>
      </c>
      <c r="K14404" s="44">
        <v>300</v>
      </c>
      <c r="L14404" s="20">
        <v>198000</v>
      </c>
      <c r="M14404" s="19" t="s">
        <v>11</v>
      </c>
      <c r="N14404" s="28" t="s">
        <v>15953</v>
      </c>
    </row>
    <row r="14405" spans="1:14" ht="45" x14ac:dyDescent="0.25">
      <c r="A14405" s="27" t="s">
        <v>12941</v>
      </c>
      <c r="B14405" s="19" t="s">
        <v>17063</v>
      </c>
      <c r="C14405" s="19" t="s">
        <v>16866</v>
      </c>
      <c r="D14405" s="38" t="s">
        <v>16176</v>
      </c>
      <c r="E14405" s="38" t="s">
        <v>13119</v>
      </c>
      <c r="F14405" s="41">
        <v>39121632</v>
      </c>
      <c r="G14405" s="19" t="s">
        <v>10820</v>
      </c>
      <c r="H14405" s="41">
        <v>10</v>
      </c>
      <c r="I14405" s="41">
        <v>3</v>
      </c>
      <c r="J14405" s="41">
        <v>10</v>
      </c>
      <c r="K14405" s="44">
        <v>300</v>
      </c>
      <c r="L14405" s="20">
        <v>60600</v>
      </c>
      <c r="M14405" s="19" t="s">
        <v>11</v>
      </c>
      <c r="N14405" s="28" t="s">
        <v>15953</v>
      </c>
    </row>
    <row r="14406" spans="1:14" ht="45" x14ac:dyDescent="0.25">
      <c r="A14406" s="27" t="s">
        <v>12941</v>
      </c>
      <c r="B14406" s="19" t="s">
        <v>17063</v>
      </c>
      <c r="C14406" s="19" t="s">
        <v>16943</v>
      </c>
      <c r="D14406" s="38" t="s">
        <v>16255</v>
      </c>
      <c r="E14406" s="38" t="s">
        <v>13120</v>
      </c>
      <c r="F14406" s="41">
        <v>26111704</v>
      </c>
      <c r="G14406" s="19" t="s">
        <v>10820</v>
      </c>
      <c r="H14406" s="41">
        <v>10</v>
      </c>
      <c r="I14406" s="41">
        <v>3</v>
      </c>
      <c r="J14406" s="41">
        <v>10</v>
      </c>
      <c r="K14406" s="44">
        <v>2</v>
      </c>
      <c r="L14406" s="20">
        <v>130000</v>
      </c>
      <c r="M14406" s="19" t="s">
        <v>11</v>
      </c>
      <c r="N14406" s="28" t="s">
        <v>15953</v>
      </c>
    </row>
    <row r="14407" spans="1:14" ht="45" x14ac:dyDescent="0.25">
      <c r="A14407" s="27" t="s">
        <v>12941</v>
      </c>
      <c r="B14407" s="19" t="s">
        <v>16745</v>
      </c>
      <c r="C14407" s="19" t="s">
        <v>16745</v>
      </c>
      <c r="D14407" s="38" t="s">
        <v>16055</v>
      </c>
      <c r="E14407" s="38" t="s">
        <v>13121</v>
      </c>
      <c r="F14407" s="41">
        <v>39121724</v>
      </c>
      <c r="G14407" s="19" t="s">
        <v>10820</v>
      </c>
      <c r="H14407" s="41">
        <v>10</v>
      </c>
      <c r="I14407" s="41">
        <v>3</v>
      </c>
      <c r="J14407" s="41">
        <v>10</v>
      </c>
      <c r="K14407" s="44">
        <v>1</v>
      </c>
      <c r="L14407" s="20">
        <v>170000</v>
      </c>
      <c r="M14407" s="19" t="s">
        <v>11</v>
      </c>
      <c r="N14407" s="28" t="s">
        <v>15953</v>
      </c>
    </row>
    <row r="14408" spans="1:14" ht="30" x14ac:dyDescent="0.25">
      <c r="A14408" s="27" t="s">
        <v>12941</v>
      </c>
      <c r="B14408" s="19" t="s">
        <v>17015</v>
      </c>
      <c r="C14408" s="19" t="s">
        <v>16742</v>
      </c>
      <c r="D14408" s="38" t="s">
        <v>16052</v>
      </c>
      <c r="E14408" s="38" t="s">
        <v>10145</v>
      </c>
      <c r="F14408" s="41">
        <v>31211904</v>
      </c>
      <c r="G14408" s="19" t="s">
        <v>10820</v>
      </c>
      <c r="H14408" s="41">
        <v>10</v>
      </c>
      <c r="I14408" s="41">
        <v>3</v>
      </c>
      <c r="J14408" s="41">
        <v>10</v>
      </c>
      <c r="K14408" s="44">
        <v>12</v>
      </c>
      <c r="L14408" s="20">
        <v>84000</v>
      </c>
      <c r="M14408" s="19" t="s">
        <v>11</v>
      </c>
      <c r="N14408" s="28" t="s">
        <v>15953</v>
      </c>
    </row>
    <row r="14409" spans="1:14" ht="30" x14ac:dyDescent="0.25">
      <c r="A14409" s="27" t="s">
        <v>12941</v>
      </c>
      <c r="B14409" s="19" t="s">
        <v>17015</v>
      </c>
      <c r="C14409" s="19" t="s">
        <v>16742</v>
      </c>
      <c r="D14409" s="38" t="s">
        <v>16052</v>
      </c>
      <c r="E14409" s="38" t="s">
        <v>10146</v>
      </c>
      <c r="F14409" s="41">
        <v>31211904</v>
      </c>
      <c r="G14409" s="19" t="s">
        <v>10820</v>
      </c>
      <c r="H14409" s="41">
        <v>10</v>
      </c>
      <c r="I14409" s="41">
        <v>3</v>
      </c>
      <c r="J14409" s="41">
        <v>10</v>
      </c>
      <c r="K14409" s="44">
        <v>12</v>
      </c>
      <c r="L14409" s="20">
        <v>180000</v>
      </c>
      <c r="M14409" s="19" t="s">
        <v>11</v>
      </c>
      <c r="N14409" s="28" t="s">
        <v>15953</v>
      </c>
    </row>
    <row r="14410" spans="1:14" ht="30" x14ac:dyDescent="0.25">
      <c r="A14410" s="27" t="s">
        <v>12941</v>
      </c>
      <c r="B14410" s="19" t="s">
        <v>17014</v>
      </c>
      <c r="C14410" s="19" t="s">
        <v>16741</v>
      </c>
      <c r="D14410" s="38" t="s">
        <v>16051</v>
      </c>
      <c r="E14410" s="38" t="s">
        <v>13122</v>
      </c>
      <c r="F14410" s="41">
        <v>23281901</v>
      </c>
      <c r="G14410" s="19" t="s">
        <v>10820</v>
      </c>
      <c r="H14410" s="41">
        <v>10</v>
      </c>
      <c r="I14410" s="41">
        <v>3</v>
      </c>
      <c r="J14410" s="41">
        <v>10</v>
      </c>
      <c r="K14410" s="44">
        <v>20</v>
      </c>
      <c r="L14410" s="20">
        <v>1100000</v>
      </c>
      <c r="M14410" s="19" t="s">
        <v>11</v>
      </c>
      <c r="N14410" s="28" t="s">
        <v>15953</v>
      </c>
    </row>
    <row r="14411" spans="1:14" ht="30" x14ac:dyDescent="0.25">
      <c r="A14411" s="27" t="s">
        <v>12941</v>
      </c>
      <c r="B14411" s="19" t="s">
        <v>17014</v>
      </c>
      <c r="C14411" s="19" t="s">
        <v>16741</v>
      </c>
      <c r="D14411" s="38" t="s">
        <v>16051</v>
      </c>
      <c r="E14411" s="38" t="s">
        <v>13123</v>
      </c>
      <c r="F14411" s="41">
        <v>47131813</v>
      </c>
      <c r="G14411" s="19" t="s">
        <v>10820</v>
      </c>
      <c r="H14411" s="41">
        <v>10</v>
      </c>
      <c r="I14411" s="41">
        <v>3</v>
      </c>
      <c r="J14411" s="41">
        <v>10</v>
      </c>
      <c r="K14411" s="44">
        <v>50</v>
      </c>
      <c r="L14411" s="20">
        <v>1750000</v>
      </c>
      <c r="M14411" s="19" t="s">
        <v>11</v>
      </c>
      <c r="N14411" s="28" t="s">
        <v>15953</v>
      </c>
    </row>
    <row r="14412" spans="1:14" ht="30" x14ac:dyDescent="0.25">
      <c r="A14412" s="27" t="s">
        <v>12941</v>
      </c>
      <c r="B14412" s="19" t="s">
        <v>17014</v>
      </c>
      <c r="C14412" s="19" t="s">
        <v>16741</v>
      </c>
      <c r="D14412" s="38" t="s">
        <v>16051</v>
      </c>
      <c r="E14412" s="38" t="s">
        <v>13124</v>
      </c>
      <c r="F14412" s="41">
        <v>47131805</v>
      </c>
      <c r="G14412" s="19" t="s">
        <v>10820</v>
      </c>
      <c r="H14412" s="41">
        <v>10</v>
      </c>
      <c r="I14412" s="41">
        <v>3</v>
      </c>
      <c r="J14412" s="41">
        <v>10</v>
      </c>
      <c r="K14412" s="44">
        <v>2</v>
      </c>
      <c r="L14412" s="20">
        <v>120000</v>
      </c>
      <c r="M14412" s="19" t="s">
        <v>15960</v>
      </c>
      <c r="N14412" s="28" t="s">
        <v>15953</v>
      </c>
    </row>
    <row r="14413" spans="1:14" ht="30" x14ac:dyDescent="0.25">
      <c r="A14413" s="27" t="s">
        <v>12941</v>
      </c>
      <c r="B14413" s="19" t="s">
        <v>17014</v>
      </c>
      <c r="C14413" s="19" t="s">
        <v>16741</v>
      </c>
      <c r="D14413" s="38" t="s">
        <v>16051</v>
      </c>
      <c r="E14413" s="38" t="s">
        <v>13125</v>
      </c>
      <c r="F14413" s="41">
        <v>15121511</v>
      </c>
      <c r="G14413" s="19" t="s">
        <v>10820</v>
      </c>
      <c r="H14413" s="41">
        <v>10</v>
      </c>
      <c r="I14413" s="41">
        <v>3</v>
      </c>
      <c r="J14413" s="41">
        <v>10</v>
      </c>
      <c r="K14413" s="44">
        <v>40</v>
      </c>
      <c r="L14413" s="20">
        <v>1800000</v>
      </c>
      <c r="M14413" s="19" t="s">
        <v>11</v>
      </c>
      <c r="N14413" s="28" t="s">
        <v>15953</v>
      </c>
    </row>
    <row r="14414" spans="1:14" ht="30" x14ac:dyDescent="0.25">
      <c r="A14414" s="27" t="s">
        <v>12941</v>
      </c>
      <c r="B14414" s="19" t="s">
        <v>17014</v>
      </c>
      <c r="C14414" s="19" t="s">
        <v>16741</v>
      </c>
      <c r="D14414" s="38" t="s">
        <v>16051</v>
      </c>
      <c r="E14414" s="38" t="s">
        <v>13126</v>
      </c>
      <c r="F14414" s="41">
        <v>12161903</v>
      </c>
      <c r="G14414" s="19" t="s">
        <v>10820</v>
      </c>
      <c r="H14414" s="41">
        <v>10</v>
      </c>
      <c r="I14414" s="41">
        <v>3</v>
      </c>
      <c r="J14414" s="41">
        <v>10</v>
      </c>
      <c r="K14414" s="44">
        <v>50</v>
      </c>
      <c r="L14414" s="20">
        <v>2000000</v>
      </c>
      <c r="M14414" s="19" t="s">
        <v>11</v>
      </c>
      <c r="N14414" s="28" t="s">
        <v>15953</v>
      </c>
    </row>
    <row r="14415" spans="1:14" ht="30" x14ac:dyDescent="0.25">
      <c r="A14415" s="27" t="s">
        <v>12941</v>
      </c>
      <c r="B14415" s="19" t="s">
        <v>17014</v>
      </c>
      <c r="C14415" s="19" t="s">
        <v>16741</v>
      </c>
      <c r="D14415" s="38" t="s">
        <v>16051</v>
      </c>
      <c r="E14415" s="38" t="s">
        <v>13127</v>
      </c>
      <c r="F14415" s="41">
        <v>15121901</v>
      </c>
      <c r="G14415" s="19" t="s">
        <v>10820</v>
      </c>
      <c r="H14415" s="41">
        <v>10</v>
      </c>
      <c r="I14415" s="41">
        <v>3</v>
      </c>
      <c r="J14415" s="41">
        <v>10</v>
      </c>
      <c r="K14415" s="44">
        <v>8</v>
      </c>
      <c r="L14415" s="20">
        <v>320000</v>
      </c>
      <c r="M14415" s="19" t="s">
        <v>11</v>
      </c>
      <c r="N14415" s="28" t="s">
        <v>15953</v>
      </c>
    </row>
    <row r="14416" spans="1:14" ht="30" x14ac:dyDescent="0.25">
      <c r="A14416" s="27" t="s">
        <v>12941</v>
      </c>
      <c r="B14416" s="19" t="s">
        <v>17013</v>
      </c>
      <c r="C14416" s="19" t="s">
        <v>16740</v>
      </c>
      <c r="D14416" s="38" t="s">
        <v>16050</v>
      </c>
      <c r="E14416" s="38" t="s">
        <v>13128</v>
      </c>
      <c r="F14416" s="41">
        <v>31201512</v>
      </c>
      <c r="G14416" s="19" t="s">
        <v>10820</v>
      </c>
      <c r="H14416" s="41">
        <v>10</v>
      </c>
      <c r="I14416" s="41">
        <v>3</v>
      </c>
      <c r="J14416" s="41">
        <v>10</v>
      </c>
      <c r="K14416" s="44">
        <v>30</v>
      </c>
      <c r="L14416" s="20">
        <v>840000</v>
      </c>
      <c r="M14416" s="19" t="s">
        <v>11</v>
      </c>
      <c r="N14416" s="28" t="s">
        <v>15953</v>
      </c>
    </row>
    <row r="14417" spans="1:14" ht="30" x14ac:dyDescent="0.25">
      <c r="A14417" s="27" t="s">
        <v>12941</v>
      </c>
      <c r="B14417" s="19" t="s">
        <v>17013</v>
      </c>
      <c r="C14417" s="19" t="s">
        <v>16740</v>
      </c>
      <c r="D14417" s="38" t="s">
        <v>16050</v>
      </c>
      <c r="E14417" s="38" t="s">
        <v>13129</v>
      </c>
      <c r="F14417" s="41">
        <v>31201503</v>
      </c>
      <c r="G14417" s="19" t="s">
        <v>10820</v>
      </c>
      <c r="H14417" s="41">
        <v>10</v>
      </c>
      <c r="I14417" s="41">
        <v>3</v>
      </c>
      <c r="J14417" s="41">
        <v>10</v>
      </c>
      <c r="K14417" s="44">
        <v>20</v>
      </c>
      <c r="L14417" s="20">
        <v>200000</v>
      </c>
      <c r="M14417" s="19" t="s">
        <v>11</v>
      </c>
      <c r="N14417" s="28" t="s">
        <v>15953</v>
      </c>
    </row>
    <row r="14418" spans="1:14" ht="30" x14ac:dyDescent="0.25">
      <c r="A14418" s="27" t="s">
        <v>12941</v>
      </c>
      <c r="B14418" s="19" t="s">
        <v>17013</v>
      </c>
      <c r="C14418" s="19" t="s">
        <v>16740</v>
      </c>
      <c r="D14418" s="38" t="s">
        <v>16050</v>
      </c>
      <c r="E14418" s="38" t="s">
        <v>13130</v>
      </c>
      <c r="F14418" s="41">
        <v>40141742</v>
      </c>
      <c r="G14418" s="19" t="s">
        <v>10820</v>
      </c>
      <c r="H14418" s="41">
        <v>10</v>
      </c>
      <c r="I14418" s="41">
        <v>3</v>
      </c>
      <c r="J14418" s="41">
        <v>10</v>
      </c>
      <c r="K14418" s="44">
        <v>5</v>
      </c>
      <c r="L14418" s="20">
        <v>50000</v>
      </c>
      <c r="M14418" s="19" t="s">
        <v>11</v>
      </c>
      <c r="N14418" s="28" t="s">
        <v>15953</v>
      </c>
    </row>
    <row r="14419" spans="1:14" ht="30" x14ac:dyDescent="0.25">
      <c r="A14419" s="27" t="s">
        <v>12941</v>
      </c>
      <c r="B14419" s="19" t="s">
        <v>17013</v>
      </c>
      <c r="C14419" s="19" t="s">
        <v>16851</v>
      </c>
      <c r="D14419" s="38" t="s">
        <v>16161</v>
      </c>
      <c r="E14419" s="38" t="s">
        <v>13131</v>
      </c>
      <c r="F14419" s="41">
        <v>24112902</v>
      </c>
      <c r="G14419" s="19" t="s">
        <v>10820</v>
      </c>
      <c r="H14419" s="41">
        <v>10</v>
      </c>
      <c r="I14419" s="41">
        <v>3</v>
      </c>
      <c r="J14419" s="41">
        <v>10</v>
      </c>
      <c r="K14419" s="44">
        <v>15</v>
      </c>
      <c r="L14419" s="20">
        <v>900000</v>
      </c>
      <c r="M14419" s="19" t="s">
        <v>11</v>
      </c>
      <c r="N14419" s="28" t="s">
        <v>15953</v>
      </c>
    </row>
    <row r="14420" spans="1:14" ht="30" x14ac:dyDescent="0.25">
      <c r="A14420" s="27" t="s">
        <v>12941</v>
      </c>
      <c r="B14420" s="19" t="s">
        <v>17013</v>
      </c>
      <c r="C14420" s="19" t="s">
        <v>16851</v>
      </c>
      <c r="D14420" s="38" t="s">
        <v>16161</v>
      </c>
      <c r="E14420" s="38" t="s">
        <v>13132</v>
      </c>
      <c r="F14420" s="41">
        <v>24141601</v>
      </c>
      <c r="G14420" s="19" t="s">
        <v>10820</v>
      </c>
      <c r="H14420" s="41">
        <v>10</v>
      </c>
      <c r="I14420" s="41">
        <v>3</v>
      </c>
      <c r="J14420" s="41">
        <v>10</v>
      </c>
      <c r="K14420" s="44">
        <v>8</v>
      </c>
      <c r="L14420" s="20">
        <v>1240000</v>
      </c>
      <c r="M14420" s="19" t="s">
        <v>11</v>
      </c>
      <c r="N14420" s="28" t="s">
        <v>15953</v>
      </c>
    </row>
    <row r="14421" spans="1:14" ht="30" x14ac:dyDescent="0.25">
      <c r="A14421" s="27" t="s">
        <v>12941</v>
      </c>
      <c r="B14421" s="19" t="s">
        <v>17063</v>
      </c>
      <c r="C14421" s="19" t="s">
        <v>16867</v>
      </c>
      <c r="D14421" s="38" t="s">
        <v>16177</v>
      </c>
      <c r="E14421" s="38" t="s">
        <v>13133</v>
      </c>
      <c r="F14421" s="41">
        <v>26121609</v>
      </c>
      <c r="G14421" s="19" t="s">
        <v>10820</v>
      </c>
      <c r="H14421" s="41">
        <v>10</v>
      </c>
      <c r="I14421" s="41">
        <v>3</v>
      </c>
      <c r="J14421" s="41">
        <v>10</v>
      </c>
      <c r="K14421" s="44">
        <v>3</v>
      </c>
      <c r="L14421" s="20">
        <v>2703306</v>
      </c>
      <c r="M14421" s="19" t="s">
        <v>11</v>
      </c>
      <c r="N14421" s="28" t="s">
        <v>15953</v>
      </c>
    </row>
    <row r="14422" spans="1:14" ht="30" x14ac:dyDescent="0.25">
      <c r="A14422" s="27" t="s">
        <v>12941</v>
      </c>
      <c r="B14422" s="19" t="s">
        <v>17063</v>
      </c>
      <c r="C14422" s="19" t="s">
        <v>16868</v>
      </c>
      <c r="D14422" s="38" t="s">
        <v>16178</v>
      </c>
      <c r="E14422" s="38" t="s">
        <v>13134</v>
      </c>
      <c r="F14422" s="41">
        <v>26111711</v>
      </c>
      <c r="G14422" s="19" t="s">
        <v>10820</v>
      </c>
      <c r="H14422" s="41">
        <v>10</v>
      </c>
      <c r="I14422" s="41">
        <v>3</v>
      </c>
      <c r="J14422" s="41">
        <v>10</v>
      </c>
      <c r="K14422" s="44">
        <v>12</v>
      </c>
      <c r="L14422" s="20">
        <v>960000</v>
      </c>
      <c r="M14422" s="19" t="s">
        <v>11</v>
      </c>
      <c r="N14422" s="28" t="s">
        <v>15953</v>
      </c>
    </row>
    <row r="14423" spans="1:14" ht="30" x14ac:dyDescent="0.25">
      <c r="A14423" s="27" t="s">
        <v>12941</v>
      </c>
      <c r="B14423" s="19" t="s">
        <v>17063</v>
      </c>
      <c r="C14423" s="19" t="s">
        <v>16868</v>
      </c>
      <c r="D14423" s="38" t="s">
        <v>16178</v>
      </c>
      <c r="E14423" s="38" t="s">
        <v>13135</v>
      </c>
      <c r="F14423" s="41">
        <v>26111711</v>
      </c>
      <c r="G14423" s="19" t="s">
        <v>10820</v>
      </c>
      <c r="H14423" s="41">
        <v>10</v>
      </c>
      <c r="I14423" s="41">
        <v>3</v>
      </c>
      <c r="J14423" s="41">
        <v>10</v>
      </c>
      <c r="K14423" s="44">
        <v>40</v>
      </c>
      <c r="L14423" s="20">
        <v>300000</v>
      </c>
      <c r="M14423" s="19" t="s">
        <v>15983</v>
      </c>
      <c r="N14423" s="28" t="s">
        <v>15953</v>
      </c>
    </row>
    <row r="14424" spans="1:14" ht="30" x14ac:dyDescent="0.25">
      <c r="A14424" s="27" t="s">
        <v>12941</v>
      </c>
      <c r="B14424" s="19" t="s">
        <v>17063</v>
      </c>
      <c r="C14424" s="19" t="s">
        <v>16868</v>
      </c>
      <c r="D14424" s="38" t="s">
        <v>16178</v>
      </c>
      <c r="E14424" s="38" t="s">
        <v>13136</v>
      </c>
      <c r="F14424" s="41">
        <v>26111711</v>
      </c>
      <c r="G14424" s="19" t="s">
        <v>10820</v>
      </c>
      <c r="H14424" s="41">
        <v>10</v>
      </c>
      <c r="I14424" s="41">
        <v>3</v>
      </c>
      <c r="J14424" s="41">
        <v>10</v>
      </c>
      <c r="K14424" s="44">
        <v>20</v>
      </c>
      <c r="L14424" s="20">
        <v>160000</v>
      </c>
      <c r="M14424" s="19" t="s">
        <v>15983</v>
      </c>
      <c r="N14424" s="28" t="s">
        <v>15953</v>
      </c>
    </row>
    <row r="14425" spans="1:14" ht="30" x14ac:dyDescent="0.25">
      <c r="A14425" s="27" t="s">
        <v>12941</v>
      </c>
      <c r="B14425" s="19" t="s">
        <v>17063</v>
      </c>
      <c r="C14425" s="19" t="s">
        <v>16868</v>
      </c>
      <c r="D14425" s="38" t="s">
        <v>16178</v>
      </c>
      <c r="E14425" s="38" t="s">
        <v>13137</v>
      </c>
      <c r="F14425" s="41">
        <v>26111711</v>
      </c>
      <c r="G14425" s="19" t="s">
        <v>10820</v>
      </c>
      <c r="H14425" s="41">
        <v>10</v>
      </c>
      <c r="I14425" s="41">
        <v>3</v>
      </c>
      <c r="J14425" s="41">
        <v>10</v>
      </c>
      <c r="K14425" s="44">
        <v>30</v>
      </c>
      <c r="L14425" s="20">
        <v>246000</v>
      </c>
      <c r="M14425" s="19" t="s">
        <v>11</v>
      </c>
      <c r="N14425" s="28" t="s">
        <v>15953</v>
      </c>
    </row>
    <row r="14426" spans="1:14" ht="30" x14ac:dyDescent="0.25">
      <c r="A14426" s="27" t="s">
        <v>12941</v>
      </c>
      <c r="B14426" s="19" t="s">
        <v>16759</v>
      </c>
      <c r="C14426" s="19" t="s">
        <v>16759</v>
      </c>
      <c r="D14426" s="38" t="s">
        <v>16069</v>
      </c>
      <c r="E14426" s="38" t="s">
        <v>13138</v>
      </c>
      <c r="F14426" s="41">
        <v>46181901</v>
      </c>
      <c r="G14426" s="19" t="s">
        <v>10820</v>
      </c>
      <c r="H14426" s="41">
        <v>10</v>
      </c>
      <c r="I14426" s="41">
        <v>3</v>
      </c>
      <c r="J14426" s="41">
        <v>10</v>
      </c>
      <c r="K14426" s="44">
        <v>50</v>
      </c>
      <c r="L14426" s="20">
        <v>250000</v>
      </c>
      <c r="M14426" s="19" t="s">
        <v>15983</v>
      </c>
      <c r="N14426" s="28" t="s">
        <v>15953</v>
      </c>
    </row>
    <row r="14427" spans="1:14" ht="30" x14ac:dyDescent="0.25">
      <c r="A14427" s="27" t="s">
        <v>12941</v>
      </c>
      <c r="B14427" s="19" t="s">
        <v>16759</v>
      </c>
      <c r="C14427" s="19" t="s">
        <v>16759</v>
      </c>
      <c r="D14427" s="38" t="s">
        <v>16069</v>
      </c>
      <c r="E14427" s="38" t="s">
        <v>13139</v>
      </c>
      <c r="F14427" s="41">
        <v>46181509</v>
      </c>
      <c r="G14427" s="19" t="s">
        <v>10820</v>
      </c>
      <c r="H14427" s="41">
        <v>10</v>
      </c>
      <c r="I14427" s="41">
        <v>3</v>
      </c>
      <c r="J14427" s="41">
        <v>10</v>
      </c>
      <c r="K14427" s="44">
        <v>10</v>
      </c>
      <c r="L14427" s="20">
        <v>210000</v>
      </c>
      <c r="M14427" s="19" t="s">
        <v>15958</v>
      </c>
      <c r="N14427" s="28" t="s">
        <v>15953</v>
      </c>
    </row>
    <row r="14428" spans="1:14" ht="30" x14ac:dyDescent="0.25">
      <c r="A14428" s="27" t="s">
        <v>12941</v>
      </c>
      <c r="B14428" s="19" t="s">
        <v>16759</v>
      </c>
      <c r="C14428" s="19" t="s">
        <v>16759</v>
      </c>
      <c r="D14428" s="38" t="s">
        <v>16069</v>
      </c>
      <c r="E14428" s="38" t="s">
        <v>13140</v>
      </c>
      <c r="F14428" s="41">
        <v>42132203</v>
      </c>
      <c r="G14428" s="19" t="s">
        <v>10820</v>
      </c>
      <c r="H14428" s="41">
        <v>10</v>
      </c>
      <c r="I14428" s="41">
        <v>3</v>
      </c>
      <c r="J14428" s="41">
        <v>10</v>
      </c>
      <c r="K14428" s="44">
        <v>5</v>
      </c>
      <c r="L14428" s="20">
        <v>190000</v>
      </c>
      <c r="M14428" s="19" t="s">
        <v>15958</v>
      </c>
      <c r="N14428" s="28" t="s">
        <v>15953</v>
      </c>
    </row>
    <row r="14429" spans="1:14" ht="30" x14ac:dyDescent="0.25">
      <c r="A14429" s="27" t="s">
        <v>12941</v>
      </c>
      <c r="B14429" s="19" t="s">
        <v>16759</v>
      </c>
      <c r="C14429" s="19" t="s">
        <v>16759</v>
      </c>
      <c r="D14429" s="38" t="s">
        <v>16069</v>
      </c>
      <c r="E14429" s="38" t="s">
        <v>13141</v>
      </c>
      <c r="F14429" s="41">
        <v>46181504</v>
      </c>
      <c r="G14429" s="19" t="s">
        <v>10820</v>
      </c>
      <c r="H14429" s="41">
        <v>10</v>
      </c>
      <c r="I14429" s="41">
        <v>3</v>
      </c>
      <c r="J14429" s="41">
        <v>10</v>
      </c>
      <c r="K14429" s="44">
        <v>25</v>
      </c>
      <c r="L14429" s="20">
        <v>375000</v>
      </c>
      <c r="M14429" s="19" t="s">
        <v>15983</v>
      </c>
      <c r="N14429" s="28" t="s">
        <v>15953</v>
      </c>
    </row>
    <row r="14430" spans="1:14" ht="30" x14ac:dyDescent="0.25">
      <c r="A14430" s="27" t="s">
        <v>12941</v>
      </c>
      <c r="B14430" s="19" t="s">
        <v>17016</v>
      </c>
      <c r="C14430" s="19" t="s">
        <v>16846</v>
      </c>
      <c r="D14430" s="38" t="s">
        <v>16156</v>
      </c>
      <c r="E14430" s="38" t="s">
        <v>13142</v>
      </c>
      <c r="F14430" s="41">
        <v>12352104</v>
      </c>
      <c r="G14430" s="19" t="s">
        <v>10820</v>
      </c>
      <c r="H14430" s="41">
        <v>10</v>
      </c>
      <c r="I14430" s="41">
        <v>3</v>
      </c>
      <c r="J14430" s="41">
        <v>10</v>
      </c>
      <c r="K14430" s="44">
        <v>5</v>
      </c>
      <c r="L14430" s="20">
        <v>700000</v>
      </c>
      <c r="M14430" s="19" t="s">
        <v>15960</v>
      </c>
      <c r="N14430" s="28" t="s">
        <v>15953</v>
      </c>
    </row>
    <row r="14431" spans="1:14" ht="30" x14ac:dyDescent="0.25">
      <c r="A14431" s="27" t="s">
        <v>12941</v>
      </c>
      <c r="B14431" s="19" t="s">
        <v>17043</v>
      </c>
      <c r="C14431" s="19" t="s">
        <v>16832</v>
      </c>
      <c r="D14431" s="38" t="s">
        <v>16142</v>
      </c>
      <c r="E14431" s="38" t="s">
        <v>13143</v>
      </c>
      <c r="F14431" s="41">
        <v>22101528</v>
      </c>
      <c r="G14431" s="19" t="s">
        <v>10820</v>
      </c>
      <c r="H14431" s="41">
        <v>10</v>
      </c>
      <c r="I14431" s="41">
        <v>3</v>
      </c>
      <c r="J14431" s="41">
        <v>10</v>
      </c>
      <c r="K14431" s="44">
        <v>2</v>
      </c>
      <c r="L14431" s="20">
        <v>1360000</v>
      </c>
      <c r="M14431" s="19" t="s">
        <v>11</v>
      </c>
      <c r="N14431" s="28" t="s">
        <v>15953</v>
      </c>
    </row>
    <row r="14432" spans="1:14" ht="60" x14ac:dyDescent="0.25">
      <c r="A14432" s="27" t="s">
        <v>12941</v>
      </c>
      <c r="B14432" s="19" t="s">
        <v>17071</v>
      </c>
      <c r="C14432" s="19" t="s">
        <v>16962</v>
      </c>
      <c r="D14432" s="38" t="s">
        <v>16274</v>
      </c>
      <c r="E14432" s="38" t="s">
        <v>16569</v>
      </c>
      <c r="F14432" s="41" t="s">
        <v>13144</v>
      </c>
      <c r="G14432" s="19" t="s">
        <v>471</v>
      </c>
      <c r="H14432" s="41">
        <v>11</v>
      </c>
      <c r="I14432" s="41">
        <v>12</v>
      </c>
      <c r="J14432" s="41">
        <v>10</v>
      </c>
      <c r="K14432" s="44">
        <v>1</v>
      </c>
      <c r="L14432" s="20">
        <v>3375000000</v>
      </c>
      <c r="M14432" s="19" t="s">
        <v>15954</v>
      </c>
      <c r="N14432" s="28" t="s">
        <v>15953</v>
      </c>
    </row>
    <row r="14433" spans="1:14" ht="45" x14ac:dyDescent="0.25">
      <c r="A14433" s="27" t="s">
        <v>12941</v>
      </c>
      <c r="B14433" s="19" t="s">
        <v>17021</v>
      </c>
      <c r="C14433" s="19" t="s">
        <v>16785</v>
      </c>
      <c r="D14433" s="38" t="s">
        <v>16095</v>
      </c>
      <c r="E14433" s="38" t="s">
        <v>13145</v>
      </c>
      <c r="F14433" s="41">
        <v>72101511</v>
      </c>
      <c r="G14433" s="19" t="s">
        <v>614</v>
      </c>
      <c r="H14433" s="41">
        <v>10</v>
      </c>
      <c r="I14433" s="41">
        <v>12</v>
      </c>
      <c r="J14433" s="41">
        <v>10</v>
      </c>
      <c r="K14433" s="44">
        <v>1</v>
      </c>
      <c r="L14433" s="20">
        <v>36500000</v>
      </c>
      <c r="M14433" s="19" t="s">
        <v>15954</v>
      </c>
      <c r="N14433" s="28" t="s">
        <v>15953</v>
      </c>
    </row>
    <row r="14434" spans="1:14" ht="45" x14ac:dyDescent="0.25">
      <c r="A14434" s="27" t="s">
        <v>12941</v>
      </c>
      <c r="B14434" s="19" t="s">
        <v>17071</v>
      </c>
      <c r="C14434" s="19" t="s">
        <v>16962</v>
      </c>
      <c r="D14434" s="38" t="s">
        <v>16274</v>
      </c>
      <c r="E14434" s="38" t="s">
        <v>13146</v>
      </c>
      <c r="F14434" s="41">
        <v>81141902</v>
      </c>
      <c r="G14434" s="19" t="s">
        <v>471</v>
      </c>
      <c r="H14434" s="41">
        <v>11</v>
      </c>
      <c r="I14434" s="41">
        <v>12</v>
      </c>
      <c r="J14434" s="41">
        <v>10</v>
      </c>
      <c r="K14434" s="44">
        <v>1</v>
      </c>
      <c r="L14434" s="20">
        <v>507190127.26999998</v>
      </c>
      <c r="M14434" s="19" t="s">
        <v>15954</v>
      </c>
      <c r="N14434" s="28" t="s">
        <v>15953</v>
      </c>
    </row>
    <row r="14435" spans="1:14" ht="30" x14ac:dyDescent="0.25">
      <c r="A14435" s="27" t="s">
        <v>12941</v>
      </c>
      <c r="B14435" s="19" t="s">
        <v>17026</v>
      </c>
      <c r="C14435" s="19" t="s">
        <v>16784</v>
      </c>
      <c r="D14435" s="38" t="s">
        <v>16094</v>
      </c>
      <c r="E14435" s="38" t="s">
        <v>13147</v>
      </c>
      <c r="F14435" s="41">
        <v>81112001</v>
      </c>
      <c r="G14435" s="19" t="s">
        <v>10820</v>
      </c>
      <c r="H14435" s="41">
        <v>9</v>
      </c>
      <c r="I14435" s="41">
        <v>12</v>
      </c>
      <c r="J14435" s="41">
        <v>10</v>
      </c>
      <c r="K14435" s="44">
        <v>1</v>
      </c>
      <c r="L14435" s="20">
        <v>160000000</v>
      </c>
      <c r="M14435" s="19" t="s">
        <v>15954</v>
      </c>
      <c r="N14435" s="28" t="s">
        <v>15953</v>
      </c>
    </row>
    <row r="14436" spans="1:14" ht="30" x14ac:dyDescent="0.25">
      <c r="A14436" s="27" t="s">
        <v>12941</v>
      </c>
      <c r="B14436" s="19" t="s">
        <v>17026</v>
      </c>
      <c r="C14436" s="19" t="s">
        <v>16769</v>
      </c>
      <c r="D14436" s="38" t="s">
        <v>16079</v>
      </c>
      <c r="E14436" s="38" t="s">
        <v>13148</v>
      </c>
      <c r="F14436" s="41">
        <v>81112006</v>
      </c>
      <c r="G14436" s="19" t="s">
        <v>471</v>
      </c>
      <c r="H14436" s="41">
        <v>10</v>
      </c>
      <c r="I14436" s="41">
        <v>12</v>
      </c>
      <c r="J14436" s="41">
        <v>10</v>
      </c>
      <c r="K14436" s="44">
        <v>1</v>
      </c>
      <c r="L14436" s="20">
        <v>18155631.48</v>
      </c>
      <c r="M14436" s="19" t="s">
        <v>15954</v>
      </c>
      <c r="N14436" s="28" t="s">
        <v>15953</v>
      </c>
    </row>
    <row r="14437" spans="1:14" ht="30" x14ac:dyDescent="0.25">
      <c r="A14437" s="27" t="s">
        <v>12941</v>
      </c>
      <c r="B14437" s="19" t="s">
        <v>17026</v>
      </c>
      <c r="C14437" s="19" t="s">
        <v>16769</v>
      </c>
      <c r="D14437" s="38" t="s">
        <v>16079</v>
      </c>
      <c r="E14437" s="38" t="s">
        <v>13149</v>
      </c>
      <c r="F14437" s="41">
        <v>81112006</v>
      </c>
      <c r="G14437" s="19" t="s">
        <v>471</v>
      </c>
      <c r="H14437" s="41">
        <v>10</v>
      </c>
      <c r="I14437" s="41">
        <v>12</v>
      </c>
      <c r="J14437" s="41">
        <v>10</v>
      </c>
      <c r="K14437" s="44">
        <v>1</v>
      </c>
      <c r="L14437" s="20">
        <v>4969328.18</v>
      </c>
      <c r="M14437" s="19" t="s">
        <v>15954</v>
      </c>
      <c r="N14437" s="28" t="s">
        <v>15953</v>
      </c>
    </row>
    <row r="14438" spans="1:14" ht="45" x14ac:dyDescent="0.25">
      <c r="A14438" s="27" t="s">
        <v>12941</v>
      </c>
      <c r="B14438" s="19" t="s">
        <v>17071</v>
      </c>
      <c r="C14438" s="19" t="s">
        <v>16962</v>
      </c>
      <c r="D14438" s="38" t="s">
        <v>16274</v>
      </c>
      <c r="E14438" s="38" t="s">
        <v>13150</v>
      </c>
      <c r="F14438" s="41">
        <v>81141902</v>
      </c>
      <c r="G14438" s="19" t="s">
        <v>471</v>
      </c>
      <c r="H14438" s="41">
        <v>10</v>
      </c>
      <c r="I14438" s="41">
        <v>12</v>
      </c>
      <c r="J14438" s="41">
        <v>10</v>
      </c>
      <c r="K14438" s="44">
        <v>1</v>
      </c>
      <c r="L14438" s="20">
        <v>7000000000</v>
      </c>
      <c r="M14438" s="19" t="s">
        <v>15954</v>
      </c>
      <c r="N14438" s="28" t="s">
        <v>15953</v>
      </c>
    </row>
    <row r="14439" spans="1:14" ht="90" x14ac:dyDescent="0.25">
      <c r="A14439" s="27" t="s">
        <v>12941</v>
      </c>
      <c r="B14439" s="19" t="s">
        <v>17039</v>
      </c>
      <c r="C14439" s="19" t="s">
        <v>16795</v>
      </c>
      <c r="D14439" s="38" t="s">
        <v>16105</v>
      </c>
      <c r="E14439" s="38" t="s">
        <v>13151</v>
      </c>
      <c r="F14439" s="41">
        <v>43221722</v>
      </c>
      <c r="G14439" s="19" t="s">
        <v>471</v>
      </c>
      <c r="H14439" s="41">
        <v>11</v>
      </c>
      <c r="I14439" s="41">
        <v>12</v>
      </c>
      <c r="J14439" s="41">
        <v>10</v>
      </c>
      <c r="K14439" s="44">
        <v>1</v>
      </c>
      <c r="L14439" s="20">
        <v>135999999.99000001</v>
      </c>
      <c r="M14439" s="19" t="s">
        <v>11</v>
      </c>
      <c r="N14439" s="28" t="s">
        <v>15953</v>
      </c>
    </row>
    <row r="14440" spans="1:14" ht="75" x14ac:dyDescent="0.25">
      <c r="A14440" s="27" t="s">
        <v>12941</v>
      </c>
      <c r="B14440" s="19" t="s">
        <v>17071</v>
      </c>
      <c r="C14440" s="19" t="s">
        <v>16962</v>
      </c>
      <c r="D14440" s="38" t="s">
        <v>16274</v>
      </c>
      <c r="E14440" s="38" t="s">
        <v>16570</v>
      </c>
      <c r="F14440" s="41">
        <v>81141902</v>
      </c>
      <c r="G14440" s="19" t="s">
        <v>471</v>
      </c>
      <c r="H14440" s="41">
        <v>11</v>
      </c>
      <c r="I14440" s="41">
        <v>12</v>
      </c>
      <c r="J14440" s="41">
        <v>10</v>
      </c>
      <c r="K14440" s="44">
        <v>1</v>
      </c>
      <c r="L14440" s="20">
        <v>1410276816.8499999</v>
      </c>
      <c r="M14440" s="19" t="s">
        <v>15954</v>
      </c>
      <c r="N14440" s="28" t="s">
        <v>15953</v>
      </c>
    </row>
    <row r="14441" spans="1:14" ht="30" x14ac:dyDescent="0.25">
      <c r="A14441" s="27" t="s">
        <v>12941</v>
      </c>
      <c r="B14441" s="19" t="s">
        <v>17026</v>
      </c>
      <c r="C14441" s="19" t="s">
        <v>16784</v>
      </c>
      <c r="D14441" s="38" t="s">
        <v>16094</v>
      </c>
      <c r="E14441" s="38" t="s">
        <v>13152</v>
      </c>
      <c r="F14441" s="41">
        <v>43231513</v>
      </c>
      <c r="G14441" s="19" t="s">
        <v>10820</v>
      </c>
      <c r="H14441" s="41">
        <v>11</v>
      </c>
      <c r="I14441" s="41">
        <v>12</v>
      </c>
      <c r="J14441" s="41">
        <v>10</v>
      </c>
      <c r="K14441" s="44">
        <v>1</v>
      </c>
      <c r="L14441" s="20">
        <v>7999707719.04</v>
      </c>
      <c r="M14441" s="19" t="s">
        <v>15954</v>
      </c>
      <c r="N14441" s="28" t="s">
        <v>15953</v>
      </c>
    </row>
    <row r="14442" spans="1:14" ht="30" x14ac:dyDescent="0.25">
      <c r="A14442" s="27" t="s">
        <v>12941</v>
      </c>
      <c r="B14442" s="19" t="s">
        <v>17070</v>
      </c>
      <c r="C14442" s="19" t="s">
        <v>16932</v>
      </c>
      <c r="D14442" s="38" t="s">
        <v>16244</v>
      </c>
      <c r="E14442" s="38" t="s">
        <v>13153</v>
      </c>
      <c r="F14442" s="41">
        <v>81112200</v>
      </c>
      <c r="G14442" s="19" t="s">
        <v>10820</v>
      </c>
      <c r="H14442" s="41">
        <v>11</v>
      </c>
      <c r="I14442" s="41">
        <v>12</v>
      </c>
      <c r="J14442" s="41">
        <v>10</v>
      </c>
      <c r="K14442" s="44">
        <v>1</v>
      </c>
      <c r="L14442" s="20">
        <v>4900000000</v>
      </c>
      <c r="M14442" s="19" t="s">
        <v>15954</v>
      </c>
      <c r="N14442" s="28" t="s">
        <v>15953</v>
      </c>
    </row>
    <row r="14443" spans="1:14" ht="30" x14ac:dyDescent="0.25">
      <c r="A14443" s="27" t="s">
        <v>12941</v>
      </c>
      <c r="B14443" s="19" t="s">
        <v>17026</v>
      </c>
      <c r="C14443" s="19" t="s">
        <v>16784</v>
      </c>
      <c r="D14443" s="38" t="s">
        <v>16094</v>
      </c>
      <c r="E14443" s="38" t="s">
        <v>13154</v>
      </c>
      <c r="F14443" s="41">
        <v>43231513</v>
      </c>
      <c r="G14443" s="19" t="s">
        <v>10820</v>
      </c>
      <c r="H14443" s="41">
        <v>11</v>
      </c>
      <c r="I14443" s="41">
        <v>12</v>
      </c>
      <c r="J14443" s="41">
        <v>10</v>
      </c>
      <c r="K14443" s="44">
        <v>1</v>
      </c>
      <c r="L14443" s="20">
        <v>700000000</v>
      </c>
      <c r="M14443" s="19" t="s">
        <v>15954</v>
      </c>
      <c r="N14443" s="28" t="s">
        <v>15953</v>
      </c>
    </row>
    <row r="14444" spans="1:14" ht="30" x14ac:dyDescent="0.25">
      <c r="A14444" s="27" t="s">
        <v>12941</v>
      </c>
      <c r="B14444" s="19" t="s">
        <v>17070</v>
      </c>
      <c r="C14444" s="19" t="s">
        <v>16932</v>
      </c>
      <c r="D14444" s="38" t="s">
        <v>16244</v>
      </c>
      <c r="E14444" s="38" t="s">
        <v>13155</v>
      </c>
      <c r="F14444" s="41">
        <v>81112500</v>
      </c>
      <c r="G14444" s="19" t="s">
        <v>10820</v>
      </c>
      <c r="H14444" s="41">
        <v>11</v>
      </c>
      <c r="I14444" s="41">
        <v>12</v>
      </c>
      <c r="J14444" s="41">
        <v>10</v>
      </c>
      <c r="K14444" s="44">
        <v>1</v>
      </c>
      <c r="L14444" s="20">
        <v>307869280</v>
      </c>
      <c r="M14444" s="19" t="s">
        <v>15954</v>
      </c>
      <c r="N14444" s="28" t="s">
        <v>15953</v>
      </c>
    </row>
    <row r="14445" spans="1:14" ht="30" x14ac:dyDescent="0.25">
      <c r="A14445" s="27" t="s">
        <v>12941</v>
      </c>
      <c r="B14445" s="19" t="s">
        <v>17026</v>
      </c>
      <c r="C14445" s="19" t="s">
        <v>16784</v>
      </c>
      <c r="D14445" s="38" t="s">
        <v>16094</v>
      </c>
      <c r="E14445" s="38" t="s">
        <v>13156</v>
      </c>
      <c r="F14445" s="41">
        <v>81112500</v>
      </c>
      <c r="G14445" s="19" t="s">
        <v>10820</v>
      </c>
      <c r="H14445" s="41">
        <v>11</v>
      </c>
      <c r="I14445" s="41">
        <v>12</v>
      </c>
      <c r="J14445" s="41">
        <v>10</v>
      </c>
      <c r="K14445" s="44">
        <v>1</v>
      </c>
      <c r="L14445" s="20">
        <v>153740160</v>
      </c>
      <c r="M14445" s="19" t="s">
        <v>15954</v>
      </c>
      <c r="N14445" s="28" t="s">
        <v>15953</v>
      </c>
    </row>
    <row r="14446" spans="1:14" ht="30" x14ac:dyDescent="0.25">
      <c r="A14446" s="27" t="s">
        <v>12941</v>
      </c>
      <c r="B14446" s="19" t="s">
        <v>17026</v>
      </c>
      <c r="C14446" s="19" t="s">
        <v>16784</v>
      </c>
      <c r="D14446" s="38" t="s">
        <v>16094</v>
      </c>
      <c r="E14446" s="38" t="s">
        <v>13157</v>
      </c>
      <c r="F14446" s="41">
        <v>81112501</v>
      </c>
      <c r="G14446" s="19" t="s">
        <v>10820</v>
      </c>
      <c r="H14446" s="41">
        <v>11</v>
      </c>
      <c r="I14446" s="41">
        <v>12</v>
      </c>
      <c r="J14446" s="41">
        <v>10</v>
      </c>
      <c r="K14446" s="44">
        <v>1</v>
      </c>
      <c r="L14446" s="20">
        <v>3449108040</v>
      </c>
      <c r="M14446" s="19" t="s">
        <v>15954</v>
      </c>
      <c r="N14446" s="28" t="s">
        <v>15953</v>
      </c>
    </row>
    <row r="14447" spans="1:14" ht="30" x14ac:dyDescent="0.25">
      <c r="A14447" s="27" t="s">
        <v>12941</v>
      </c>
      <c r="B14447" s="19" t="s">
        <v>17026</v>
      </c>
      <c r="C14447" s="19" t="s">
        <v>16784</v>
      </c>
      <c r="D14447" s="38" t="s">
        <v>16094</v>
      </c>
      <c r="E14447" s="38" t="s">
        <v>13158</v>
      </c>
      <c r="F14447" s="41">
        <v>81112501</v>
      </c>
      <c r="G14447" s="19" t="s">
        <v>10820</v>
      </c>
      <c r="H14447" s="41">
        <v>11</v>
      </c>
      <c r="I14447" s="41">
        <v>12</v>
      </c>
      <c r="J14447" s="41">
        <v>10</v>
      </c>
      <c r="K14447" s="44">
        <v>1</v>
      </c>
      <c r="L14447" s="20">
        <v>897006360</v>
      </c>
      <c r="M14447" s="19" t="s">
        <v>15954</v>
      </c>
      <c r="N14447" s="28" t="s">
        <v>15953</v>
      </c>
    </row>
    <row r="14448" spans="1:14" ht="30" x14ac:dyDescent="0.25">
      <c r="A14448" s="27" t="s">
        <v>12941</v>
      </c>
      <c r="B14448" s="19" t="s">
        <v>17026</v>
      </c>
      <c r="C14448" s="19" t="s">
        <v>16784</v>
      </c>
      <c r="D14448" s="38" t="s">
        <v>16094</v>
      </c>
      <c r="E14448" s="38" t="s">
        <v>13159</v>
      </c>
      <c r="F14448" s="41">
        <v>81112501</v>
      </c>
      <c r="G14448" s="19" t="s">
        <v>10820</v>
      </c>
      <c r="H14448" s="41">
        <v>11</v>
      </c>
      <c r="I14448" s="41">
        <v>12</v>
      </c>
      <c r="J14448" s="41">
        <v>10</v>
      </c>
      <c r="K14448" s="44">
        <v>1</v>
      </c>
      <c r="L14448" s="20">
        <v>3499255864</v>
      </c>
      <c r="M14448" s="19" t="s">
        <v>15954</v>
      </c>
      <c r="N14448" s="28" t="s">
        <v>15953</v>
      </c>
    </row>
    <row r="14449" spans="1:14" ht="30" x14ac:dyDescent="0.25">
      <c r="A14449" s="27" t="s">
        <v>12941</v>
      </c>
      <c r="B14449" s="19" t="s">
        <v>17026</v>
      </c>
      <c r="C14449" s="19" t="s">
        <v>16784</v>
      </c>
      <c r="D14449" s="38" t="s">
        <v>16094</v>
      </c>
      <c r="E14449" s="38" t="s">
        <v>13160</v>
      </c>
      <c r="F14449" s="41">
        <v>81112501</v>
      </c>
      <c r="G14449" s="19" t="s">
        <v>10820</v>
      </c>
      <c r="H14449" s="41">
        <v>11</v>
      </c>
      <c r="I14449" s="41">
        <v>12</v>
      </c>
      <c r="J14449" s="41">
        <v>10</v>
      </c>
      <c r="K14449" s="44">
        <v>1</v>
      </c>
      <c r="L14449" s="20">
        <v>1997567244</v>
      </c>
      <c r="M14449" s="19" t="s">
        <v>15954</v>
      </c>
      <c r="N14449" s="28" t="s">
        <v>15953</v>
      </c>
    </row>
    <row r="14450" spans="1:14" ht="30" x14ac:dyDescent="0.25">
      <c r="A14450" s="27" t="s">
        <v>12941</v>
      </c>
      <c r="B14450" s="19" t="s">
        <v>17026</v>
      </c>
      <c r="C14450" s="19" t="s">
        <v>16784</v>
      </c>
      <c r="D14450" s="38" t="s">
        <v>16094</v>
      </c>
      <c r="E14450" s="38" t="s">
        <v>13161</v>
      </c>
      <c r="F14450" s="41">
        <v>81112501</v>
      </c>
      <c r="G14450" s="19" t="s">
        <v>10820</v>
      </c>
      <c r="H14450" s="41">
        <v>11</v>
      </c>
      <c r="I14450" s="41">
        <v>12</v>
      </c>
      <c r="J14450" s="41">
        <v>10</v>
      </c>
      <c r="K14450" s="44">
        <v>1</v>
      </c>
      <c r="L14450" s="20">
        <v>1077234444</v>
      </c>
      <c r="M14450" s="19" t="s">
        <v>15954</v>
      </c>
      <c r="N14450" s="28" t="s">
        <v>15953</v>
      </c>
    </row>
    <row r="14451" spans="1:14" ht="30" x14ac:dyDescent="0.25">
      <c r="A14451" s="27" t="s">
        <v>12941</v>
      </c>
      <c r="B14451" s="19" t="s">
        <v>17026</v>
      </c>
      <c r="C14451" s="19" t="s">
        <v>16784</v>
      </c>
      <c r="D14451" s="38" t="s">
        <v>16094</v>
      </c>
      <c r="E14451" s="38" t="s">
        <v>13162</v>
      </c>
      <c r="F14451" s="41">
        <v>81112501</v>
      </c>
      <c r="G14451" s="19" t="s">
        <v>10820</v>
      </c>
      <c r="H14451" s="41">
        <v>11</v>
      </c>
      <c r="I14451" s="41">
        <v>12</v>
      </c>
      <c r="J14451" s="41">
        <v>10</v>
      </c>
      <c r="K14451" s="44">
        <v>1</v>
      </c>
      <c r="L14451" s="20">
        <v>272141100</v>
      </c>
      <c r="M14451" s="19" t="s">
        <v>15954</v>
      </c>
      <c r="N14451" s="28" t="s">
        <v>15953</v>
      </c>
    </row>
    <row r="14452" spans="1:14" ht="30" x14ac:dyDescent="0.25">
      <c r="A14452" s="27" t="s">
        <v>12941</v>
      </c>
      <c r="B14452" s="19" t="s">
        <v>17026</v>
      </c>
      <c r="C14452" s="19" t="s">
        <v>16784</v>
      </c>
      <c r="D14452" s="38" t="s">
        <v>16094</v>
      </c>
      <c r="E14452" s="38" t="s">
        <v>13163</v>
      </c>
      <c r="F14452" s="41">
        <v>81112501</v>
      </c>
      <c r="G14452" s="19" t="s">
        <v>10820</v>
      </c>
      <c r="H14452" s="41">
        <v>11</v>
      </c>
      <c r="I14452" s="41">
        <v>12</v>
      </c>
      <c r="J14452" s="41">
        <v>10</v>
      </c>
      <c r="K14452" s="44">
        <v>1</v>
      </c>
      <c r="L14452" s="20">
        <v>450000000</v>
      </c>
      <c r="M14452" s="19" t="s">
        <v>15954</v>
      </c>
      <c r="N14452" s="28" t="s">
        <v>15953</v>
      </c>
    </row>
    <row r="14453" spans="1:14" ht="30" x14ac:dyDescent="0.25">
      <c r="A14453" s="27" t="s">
        <v>12941</v>
      </c>
      <c r="B14453" s="19" t="s">
        <v>17056</v>
      </c>
      <c r="C14453" s="19" t="s">
        <v>16829</v>
      </c>
      <c r="D14453" s="38" t="s">
        <v>16139</v>
      </c>
      <c r="E14453" s="38" t="s">
        <v>13164</v>
      </c>
      <c r="F14453" s="41">
        <v>43211507</v>
      </c>
      <c r="G14453" s="19" t="s">
        <v>10820</v>
      </c>
      <c r="H14453" s="41">
        <v>11</v>
      </c>
      <c r="I14453" s="41">
        <v>12</v>
      </c>
      <c r="J14453" s="41">
        <v>10</v>
      </c>
      <c r="K14453" s="44">
        <v>321</v>
      </c>
      <c r="L14453" s="20">
        <v>899716776</v>
      </c>
      <c r="M14453" s="19" t="s">
        <v>11</v>
      </c>
      <c r="N14453" s="28" t="s">
        <v>15953</v>
      </c>
    </row>
    <row r="14454" spans="1:14" x14ac:dyDescent="0.25">
      <c r="A14454" s="27" t="s">
        <v>12941</v>
      </c>
      <c r="B14454" s="19" t="s">
        <v>17070</v>
      </c>
      <c r="C14454" s="19" t="s">
        <v>16932</v>
      </c>
      <c r="D14454" s="38" t="s">
        <v>16244</v>
      </c>
      <c r="E14454" s="38" t="s">
        <v>13165</v>
      </c>
      <c r="F14454" s="41">
        <v>43231500</v>
      </c>
      <c r="G14454" s="19" t="s">
        <v>10820</v>
      </c>
      <c r="H14454" s="41">
        <v>11</v>
      </c>
      <c r="I14454" s="41">
        <v>12</v>
      </c>
      <c r="J14454" s="41">
        <v>10</v>
      </c>
      <c r="K14454" s="44">
        <v>423</v>
      </c>
      <c r="L14454" s="20">
        <v>781267400.55000007</v>
      </c>
      <c r="M14454" s="19" t="s">
        <v>11</v>
      </c>
      <c r="N14454" s="28" t="s">
        <v>15953</v>
      </c>
    </row>
    <row r="14455" spans="1:14" ht="30" x14ac:dyDescent="0.25">
      <c r="A14455" s="27" t="s">
        <v>12941</v>
      </c>
      <c r="B14455" s="19" t="s">
        <v>17026</v>
      </c>
      <c r="C14455" s="19" t="s">
        <v>16784</v>
      </c>
      <c r="D14455" s="38" t="s">
        <v>16094</v>
      </c>
      <c r="E14455" s="38" t="s">
        <v>13166</v>
      </c>
      <c r="F14455" s="41">
        <v>81112500</v>
      </c>
      <c r="G14455" s="19" t="s">
        <v>10820</v>
      </c>
      <c r="H14455" s="41">
        <v>11</v>
      </c>
      <c r="I14455" s="41">
        <v>12</v>
      </c>
      <c r="J14455" s="41">
        <v>10</v>
      </c>
      <c r="K14455" s="44">
        <v>1</v>
      </c>
      <c r="L14455" s="20">
        <v>26780160</v>
      </c>
      <c r="M14455" s="19" t="s">
        <v>15954</v>
      </c>
      <c r="N14455" s="28" t="s">
        <v>15953</v>
      </c>
    </row>
    <row r="14456" spans="1:14" ht="45" x14ac:dyDescent="0.25">
      <c r="A14456" s="27" t="s">
        <v>12941</v>
      </c>
      <c r="B14456" s="19" t="s">
        <v>17071</v>
      </c>
      <c r="C14456" s="19" t="s">
        <v>16962</v>
      </c>
      <c r="D14456" s="38" t="s">
        <v>16274</v>
      </c>
      <c r="E14456" s="38" t="s">
        <v>13167</v>
      </c>
      <c r="F14456" s="41">
        <v>81141902</v>
      </c>
      <c r="G14456" s="19" t="s">
        <v>471</v>
      </c>
      <c r="H14456" s="41">
        <v>11</v>
      </c>
      <c r="I14456" s="41">
        <v>12</v>
      </c>
      <c r="J14456" s="41">
        <v>10</v>
      </c>
      <c r="K14456" s="44">
        <v>1</v>
      </c>
      <c r="L14456" s="20">
        <v>1193469069</v>
      </c>
      <c r="M14456" s="19" t="s">
        <v>15954</v>
      </c>
      <c r="N14456" s="28" t="s">
        <v>15953</v>
      </c>
    </row>
    <row r="14457" spans="1:14" ht="45" x14ac:dyDescent="0.25">
      <c r="A14457" s="27" t="s">
        <v>12941</v>
      </c>
      <c r="B14457" s="19" t="s">
        <v>17071</v>
      </c>
      <c r="C14457" s="19" t="s">
        <v>16962</v>
      </c>
      <c r="D14457" s="38" t="s">
        <v>16274</v>
      </c>
      <c r="E14457" s="38" t="s">
        <v>13168</v>
      </c>
      <c r="F14457" s="41">
        <v>81141901</v>
      </c>
      <c r="G14457" s="19" t="s">
        <v>471</v>
      </c>
      <c r="H14457" s="41">
        <v>11</v>
      </c>
      <c r="I14457" s="41">
        <v>12</v>
      </c>
      <c r="J14457" s="41">
        <v>10</v>
      </c>
      <c r="K14457" s="44">
        <v>1</v>
      </c>
      <c r="L14457" s="20">
        <v>1700000000</v>
      </c>
      <c r="M14457" s="19" t="s">
        <v>15954</v>
      </c>
      <c r="N14457" s="28" t="s">
        <v>15953</v>
      </c>
    </row>
    <row r="14458" spans="1:14" ht="60" x14ac:dyDescent="0.25">
      <c r="A14458" s="27" t="s">
        <v>12941</v>
      </c>
      <c r="B14458" s="19" t="s">
        <v>17071</v>
      </c>
      <c r="C14458" s="19" t="s">
        <v>16962</v>
      </c>
      <c r="D14458" s="38" t="s">
        <v>16274</v>
      </c>
      <c r="E14458" s="38" t="s">
        <v>16571</v>
      </c>
      <c r="F14458" s="41" t="s">
        <v>13144</v>
      </c>
      <c r="G14458" s="19" t="s">
        <v>471</v>
      </c>
      <c r="H14458" s="41">
        <v>12</v>
      </c>
      <c r="I14458" s="41">
        <v>12</v>
      </c>
      <c r="J14458" s="41">
        <v>10</v>
      </c>
      <c r="K14458" s="44">
        <v>1</v>
      </c>
      <c r="L14458" s="20">
        <v>1175000000</v>
      </c>
      <c r="M14458" s="19" t="s">
        <v>15954</v>
      </c>
      <c r="N14458" s="28" t="s">
        <v>15953</v>
      </c>
    </row>
    <row r="14459" spans="1:14" ht="120" x14ac:dyDescent="0.25">
      <c r="A14459" s="27" t="s">
        <v>12941</v>
      </c>
      <c r="B14459" s="19" t="s">
        <v>17071</v>
      </c>
      <c r="C14459" s="19" t="s">
        <v>16962</v>
      </c>
      <c r="D14459" s="38" t="s">
        <v>16274</v>
      </c>
      <c r="E14459" s="38" t="s">
        <v>13169</v>
      </c>
      <c r="F14459" s="41">
        <v>81141902</v>
      </c>
      <c r="G14459" s="19" t="s">
        <v>471</v>
      </c>
      <c r="H14459" s="41">
        <v>12</v>
      </c>
      <c r="I14459" s="41">
        <v>12</v>
      </c>
      <c r="J14459" s="41">
        <v>16</v>
      </c>
      <c r="K14459" s="44">
        <v>1</v>
      </c>
      <c r="L14459" s="20">
        <v>3721094254.3099999</v>
      </c>
      <c r="M14459" s="19" t="s">
        <v>15954</v>
      </c>
      <c r="N14459" s="28" t="s">
        <v>15953</v>
      </c>
    </row>
    <row r="14460" spans="1:14" ht="75" x14ac:dyDescent="0.25">
      <c r="A14460" s="27" t="s">
        <v>12941</v>
      </c>
      <c r="B14460" s="19" t="s">
        <v>17071</v>
      </c>
      <c r="C14460" s="19" t="s">
        <v>16962</v>
      </c>
      <c r="D14460" s="38" t="s">
        <v>16274</v>
      </c>
      <c r="E14460" s="38" t="s">
        <v>13170</v>
      </c>
      <c r="F14460" s="41">
        <v>81141902</v>
      </c>
      <c r="G14460" s="19" t="s">
        <v>471</v>
      </c>
      <c r="H14460" s="41">
        <v>12</v>
      </c>
      <c r="I14460" s="41">
        <v>12</v>
      </c>
      <c r="J14460" s="41">
        <v>10</v>
      </c>
      <c r="K14460" s="44">
        <v>1</v>
      </c>
      <c r="L14460" s="20">
        <v>91421714015.509995</v>
      </c>
      <c r="M14460" s="19" t="s">
        <v>15954</v>
      </c>
      <c r="N14460" s="28" t="s">
        <v>15953</v>
      </c>
    </row>
    <row r="14461" spans="1:14" ht="60" x14ac:dyDescent="0.25">
      <c r="A14461" s="27" t="s">
        <v>13171</v>
      </c>
      <c r="B14461" s="19" t="s">
        <v>17074</v>
      </c>
      <c r="C14461" s="19" t="s">
        <v>16972</v>
      </c>
      <c r="D14461" s="38" t="s">
        <v>13172</v>
      </c>
      <c r="E14461" s="38" t="s">
        <v>13173</v>
      </c>
      <c r="F14461" s="41" t="s">
        <v>13174</v>
      </c>
      <c r="G14461" s="19" t="s">
        <v>614</v>
      </c>
      <c r="H14461" s="41">
        <v>8</v>
      </c>
      <c r="I14461" s="41"/>
      <c r="J14461" s="41">
        <v>11</v>
      </c>
      <c r="K14461" s="44">
        <v>1</v>
      </c>
      <c r="L14461" s="20">
        <v>602859518.00999999</v>
      </c>
      <c r="M14461" s="19" t="s">
        <v>15954</v>
      </c>
      <c r="N14461" s="28" t="s">
        <v>15953</v>
      </c>
    </row>
    <row r="14462" spans="1:14" ht="90" x14ac:dyDescent="0.25">
      <c r="A14462" s="27" t="s">
        <v>13171</v>
      </c>
      <c r="B14462" s="19" t="s">
        <v>17075</v>
      </c>
      <c r="C14462" s="19" t="s">
        <v>16972</v>
      </c>
      <c r="D14462" s="38" t="s">
        <v>13175</v>
      </c>
      <c r="E14462" s="38" t="s">
        <v>13176</v>
      </c>
      <c r="F14462" s="41" t="s">
        <v>13177</v>
      </c>
      <c r="G14462" s="19" t="s">
        <v>471</v>
      </c>
      <c r="H14462" s="41">
        <v>6</v>
      </c>
      <c r="I14462" s="41"/>
      <c r="J14462" s="41">
        <v>11</v>
      </c>
      <c r="K14462" s="44">
        <v>1</v>
      </c>
      <c r="L14462" s="20">
        <v>900000000</v>
      </c>
      <c r="M14462" s="19" t="s">
        <v>15954</v>
      </c>
      <c r="N14462" s="28" t="s">
        <v>15953</v>
      </c>
    </row>
    <row r="14463" spans="1:14" ht="90" x14ac:dyDescent="0.25">
      <c r="A14463" s="27" t="s">
        <v>13171</v>
      </c>
      <c r="B14463" s="19" t="s">
        <v>17075</v>
      </c>
      <c r="C14463" s="19" t="s">
        <v>16829</v>
      </c>
      <c r="D14463" s="38" t="s">
        <v>13175</v>
      </c>
      <c r="E14463" s="38" t="s">
        <v>13164</v>
      </c>
      <c r="F14463" s="41">
        <v>43211507</v>
      </c>
      <c r="G14463" s="19" t="s">
        <v>10820</v>
      </c>
      <c r="H14463" s="41">
        <v>6</v>
      </c>
      <c r="I14463" s="41"/>
      <c r="J14463" s="41">
        <v>11</v>
      </c>
      <c r="K14463" s="44">
        <v>178</v>
      </c>
      <c r="L14463" s="20">
        <v>599912472.62</v>
      </c>
      <c r="M14463" s="19" t="s">
        <v>15954</v>
      </c>
      <c r="N14463" s="28" t="s">
        <v>15953</v>
      </c>
    </row>
    <row r="14464" spans="1:14" ht="75" x14ac:dyDescent="0.25">
      <c r="A14464" s="27" t="s">
        <v>13171</v>
      </c>
      <c r="B14464" s="19" t="s">
        <v>17050</v>
      </c>
      <c r="C14464" s="19" t="s">
        <v>17092</v>
      </c>
      <c r="D14464" s="38" t="s">
        <v>460</v>
      </c>
      <c r="E14464" s="38" t="s">
        <v>13178</v>
      </c>
      <c r="F14464" s="41">
        <v>25191504</v>
      </c>
      <c r="G14464" s="19" t="s">
        <v>471</v>
      </c>
      <c r="H14464" s="41">
        <v>11</v>
      </c>
      <c r="I14464" s="41"/>
      <c r="J14464" s="41">
        <v>11</v>
      </c>
      <c r="K14464" s="44">
        <v>1</v>
      </c>
      <c r="L14464" s="20">
        <v>4050000000</v>
      </c>
      <c r="M14464" s="19" t="s">
        <v>15954</v>
      </c>
      <c r="N14464" s="28" t="s">
        <v>15953</v>
      </c>
    </row>
    <row r="14465" spans="1:14" ht="60" x14ac:dyDescent="0.25">
      <c r="A14465" s="27" t="s">
        <v>13171</v>
      </c>
      <c r="B14465" s="19" t="s">
        <v>17076</v>
      </c>
      <c r="C14465" s="19" t="s">
        <v>16932</v>
      </c>
      <c r="D14465" s="38" t="s">
        <v>13179</v>
      </c>
      <c r="E14465" s="38" t="s">
        <v>13180</v>
      </c>
      <c r="F14465" s="41" t="s">
        <v>13181</v>
      </c>
      <c r="G14465" s="19" t="s">
        <v>471</v>
      </c>
      <c r="H14465" s="41">
        <v>6</v>
      </c>
      <c r="I14465" s="41"/>
      <c r="J14465" s="41">
        <v>11</v>
      </c>
      <c r="K14465" s="44">
        <v>1</v>
      </c>
      <c r="L14465" s="20">
        <v>1076000000</v>
      </c>
      <c r="M14465" s="19" t="s">
        <v>15954</v>
      </c>
      <c r="N14465" s="28" t="s">
        <v>15953</v>
      </c>
    </row>
    <row r="14466" spans="1:14" ht="60" x14ac:dyDescent="0.25">
      <c r="A14466" s="27" t="s">
        <v>13171</v>
      </c>
      <c r="B14466" s="19" t="s">
        <v>17076</v>
      </c>
      <c r="C14466" s="19" t="s">
        <v>16829</v>
      </c>
      <c r="D14466" s="38" t="s">
        <v>13179</v>
      </c>
      <c r="E14466" s="38" t="s">
        <v>13182</v>
      </c>
      <c r="F14466" s="41" t="s">
        <v>13183</v>
      </c>
      <c r="G14466" s="19" t="s">
        <v>6143</v>
      </c>
      <c r="H14466" s="41">
        <v>6</v>
      </c>
      <c r="I14466" s="41"/>
      <c r="J14466" s="41">
        <v>11</v>
      </c>
      <c r="K14466" s="44">
        <v>1</v>
      </c>
      <c r="L14466" s="20">
        <v>1498819823.52</v>
      </c>
      <c r="M14466" s="19" t="s">
        <v>15954</v>
      </c>
      <c r="N14466" s="28" t="s">
        <v>15953</v>
      </c>
    </row>
    <row r="14467" spans="1:14" ht="90" x14ac:dyDescent="0.25">
      <c r="A14467" s="27" t="s">
        <v>13171</v>
      </c>
      <c r="B14467" s="19" t="s">
        <v>17077</v>
      </c>
      <c r="C14467" s="19" t="s">
        <v>16829</v>
      </c>
      <c r="D14467" s="38" t="s">
        <v>13184</v>
      </c>
      <c r="E14467" s="38" t="s">
        <v>13185</v>
      </c>
      <c r="F14467" s="41" t="s">
        <v>12971</v>
      </c>
      <c r="G14467" s="19" t="s">
        <v>10820</v>
      </c>
      <c r="H14467" s="41">
        <v>6</v>
      </c>
      <c r="I14467" s="41"/>
      <c r="J14467" s="41">
        <v>11</v>
      </c>
      <c r="K14467" s="44">
        <v>88</v>
      </c>
      <c r="L14467" s="20">
        <v>266632267.44</v>
      </c>
      <c r="M14467" s="19" t="s">
        <v>15954</v>
      </c>
      <c r="N14467" s="28" t="s">
        <v>15953</v>
      </c>
    </row>
    <row r="14468" spans="1:14" ht="75" x14ac:dyDescent="0.25">
      <c r="A14468" s="27" t="s">
        <v>13171</v>
      </c>
      <c r="B14468" s="19" t="s">
        <v>17078</v>
      </c>
      <c r="C14468" s="19" t="s">
        <v>16927</v>
      </c>
      <c r="D14468" s="38" t="s">
        <v>13186</v>
      </c>
      <c r="E14468" s="38" t="s">
        <v>13187</v>
      </c>
      <c r="F14468" s="41" t="s">
        <v>13188</v>
      </c>
      <c r="G14468" s="19" t="s">
        <v>12310</v>
      </c>
      <c r="H14468" s="41">
        <v>6</v>
      </c>
      <c r="I14468" s="41"/>
      <c r="J14468" s="41">
        <v>11</v>
      </c>
      <c r="K14468" s="44">
        <v>1</v>
      </c>
      <c r="L14468" s="20">
        <v>1493057000</v>
      </c>
      <c r="M14468" s="19" t="s">
        <v>15954</v>
      </c>
      <c r="N14468" s="28" t="s">
        <v>15953</v>
      </c>
    </row>
    <row r="14469" spans="1:14" ht="90" x14ac:dyDescent="0.25">
      <c r="A14469" s="27" t="s">
        <v>13171</v>
      </c>
      <c r="B14469" s="19" t="s">
        <v>17077</v>
      </c>
      <c r="C14469" s="19" t="s">
        <v>16795</v>
      </c>
      <c r="D14469" s="38" t="s">
        <v>13184</v>
      </c>
      <c r="E14469" s="38" t="s">
        <v>13189</v>
      </c>
      <c r="F14469" s="41">
        <v>41114413</v>
      </c>
      <c r="G14469" s="19" t="s">
        <v>471</v>
      </c>
      <c r="H14469" s="41">
        <v>6</v>
      </c>
      <c r="I14469" s="41"/>
      <c r="J14469" s="41">
        <v>11</v>
      </c>
      <c r="K14469" s="44">
        <v>1</v>
      </c>
      <c r="L14469" s="20">
        <v>532000000</v>
      </c>
      <c r="M14469" s="19" t="s">
        <v>15954</v>
      </c>
      <c r="N14469" s="28" t="s">
        <v>15953</v>
      </c>
    </row>
    <row r="14470" spans="1:14" ht="60" x14ac:dyDescent="0.25">
      <c r="A14470" s="27" t="s">
        <v>13171</v>
      </c>
      <c r="B14470" s="19" t="s">
        <v>17076</v>
      </c>
      <c r="C14470" s="19" t="s">
        <v>16932</v>
      </c>
      <c r="D14470" s="38" t="s">
        <v>13179</v>
      </c>
      <c r="E14470" s="38" t="s">
        <v>13190</v>
      </c>
      <c r="F14470" s="41">
        <v>81141902</v>
      </c>
      <c r="G14470" s="19" t="s">
        <v>471</v>
      </c>
      <c r="H14470" s="41">
        <v>6</v>
      </c>
      <c r="I14470" s="41"/>
      <c r="J14470" s="41">
        <v>11</v>
      </c>
      <c r="K14470" s="44">
        <v>1</v>
      </c>
      <c r="L14470" s="20">
        <v>450000000</v>
      </c>
      <c r="M14470" s="19" t="s">
        <v>15954</v>
      </c>
      <c r="N14470" s="28" t="s">
        <v>15953</v>
      </c>
    </row>
    <row r="14471" spans="1:14" ht="90" x14ac:dyDescent="0.25">
      <c r="A14471" s="27" t="s">
        <v>13171</v>
      </c>
      <c r="B14471" s="19" t="s">
        <v>17077</v>
      </c>
      <c r="C14471" s="19" t="s">
        <v>16829</v>
      </c>
      <c r="D14471" s="38" t="s">
        <v>13184</v>
      </c>
      <c r="E14471" s="38" t="s">
        <v>13191</v>
      </c>
      <c r="F14471" s="41">
        <v>43211501</v>
      </c>
      <c r="G14471" s="19" t="s">
        <v>6143</v>
      </c>
      <c r="H14471" s="41">
        <v>3</v>
      </c>
      <c r="I14471" s="41"/>
      <c r="J14471" s="41">
        <v>11</v>
      </c>
      <c r="K14471" s="44">
        <v>4</v>
      </c>
      <c r="L14471" s="20">
        <v>1070876332</v>
      </c>
      <c r="M14471" s="19" t="s">
        <v>15954</v>
      </c>
      <c r="N14471" s="28" t="s">
        <v>15953</v>
      </c>
    </row>
    <row r="14472" spans="1:14" ht="90" x14ac:dyDescent="0.25">
      <c r="A14472" s="27" t="s">
        <v>13171</v>
      </c>
      <c r="B14472" s="19" t="s">
        <v>17077</v>
      </c>
      <c r="C14472" s="19" t="s">
        <v>16829</v>
      </c>
      <c r="D14472" s="38" t="s">
        <v>13184</v>
      </c>
      <c r="E14472" s="38" t="s">
        <v>13192</v>
      </c>
      <c r="F14472" s="41">
        <v>43201800</v>
      </c>
      <c r="G14472" s="19" t="s">
        <v>6143</v>
      </c>
      <c r="H14472" s="41">
        <v>3</v>
      </c>
      <c r="I14472" s="41"/>
      <c r="J14472" s="41">
        <v>11</v>
      </c>
      <c r="K14472" s="44">
        <v>1</v>
      </c>
      <c r="L14472" s="20">
        <v>193499494</v>
      </c>
      <c r="M14472" s="19" t="s">
        <v>15954</v>
      </c>
      <c r="N14472" s="28" t="s">
        <v>15953</v>
      </c>
    </row>
    <row r="14473" spans="1:14" ht="90" x14ac:dyDescent="0.25">
      <c r="A14473" s="27" t="s">
        <v>13171</v>
      </c>
      <c r="B14473" s="19" t="s">
        <v>17077</v>
      </c>
      <c r="C14473" s="19" t="s">
        <v>16829</v>
      </c>
      <c r="D14473" s="38" t="s">
        <v>13184</v>
      </c>
      <c r="E14473" s="38" t="s">
        <v>13193</v>
      </c>
      <c r="F14473" s="41">
        <v>43222600</v>
      </c>
      <c r="G14473" s="19" t="s">
        <v>6143</v>
      </c>
      <c r="H14473" s="41">
        <v>3</v>
      </c>
      <c r="I14473" s="41"/>
      <c r="J14473" s="41">
        <v>11</v>
      </c>
      <c r="K14473" s="44">
        <v>1</v>
      </c>
      <c r="L14473" s="20">
        <v>123207382</v>
      </c>
      <c r="M14473" s="19" t="s">
        <v>15954</v>
      </c>
      <c r="N14473" s="28" t="s">
        <v>15953</v>
      </c>
    </row>
    <row r="14474" spans="1:14" ht="90" x14ac:dyDescent="0.25">
      <c r="A14474" s="27" t="s">
        <v>13171</v>
      </c>
      <c r="B14474" s="19" t="s">
        <v>17075</v>
      </c>
      <c r="C14474" s="19" t="s">
        <v>16784</v>
      </c>
      <c r="D14474" s="38" t="s">
        <v>13175</v>
      </c>
      <c r="E14474" s="38" t="s">
        <v>16572</v>
      </c>
      <c r="F14474" s="41">
        <v>43233700</v>
      </c>
      <c r="G14474" s="19" t="s">
        <v>12310</v>
      </c>
      <c r="H14474" s="41">
        <v>6</v>
      </c>
      <c r="I14474" s="41"/>
      <c r="J14474" s="41">
        <v>11</v>
      </c>
      <c r="K14474" s="44">
        <v>1</v>
      </c>
      <c r="L14474" s="20">
        <v>427300600</v>
      </c>
      <c r="M14474" s="19" t="s">
        <v>15954</v>
      </c>
      <c r="N14474" s="28" t="s">
        <v>15953</v>
      </c>
    </row>
    <row r="14475" spans="1:14" ht="90" x14ac:dyDescent="0.25">
      <c r="A14475" s="27" t="s">
        <v>13171</v>
      </c>
      <c r="B14475" s="19" t="s">
        <v>17075</v>
      </c>
      <c r="C14475" s="19" t="s">
        <v>16784</v>
      </c>
      <c r="D14475" s="38" t="s">
        <v>13175</v>
      </c>
      <c r="E14475" s="38" t="s">
        <v>16573</v>
      </c>
      <c r="F14475" s="41">
        <v>43233700</v>
      </c>
      <c r="G14475" s="19" t="s">
        <v>12310</v>
      </c>
      <c r="H14475" s="41">
        <v>6</v>
      </c>
      <c r="I14475" s="41"/>
      <c r="J14475" s="41">
        <v>11</v>
      </c>
      <c r="K14475" s="44">
        <v>1</v>
      </c>
      <c r="L14475" s="20">
        <v>571099070</v>
      </c>
      <c r="M14475" s="19" t="s">
        <v>15954</v>
      </c>
      <c r="N14475" s="28" t="s">
        <v>15953</v>
      </c>
    </row>
    <row r="14476" spans="1:14" ht="90" x14ac:dyDescent="0.25">
      <c r="A14476" s="27" t="s">
        <v>13171</v>
      </c>
      <c r="B14476" s="19" t="s">
        <v>17075</v>
      </c>
      <c r="C14476" s="19" t="s">
        <v>16972</v>
      </c>
      <c r="D14476" s="38" t="s">
        <v>13175</v>
      </c>
      <c r="E14476" s="38" t="s">
        <v>13194</v>
      </c>
      <c r="F14476" s="41" t="s">
        <v>13195</v>
      </c>
      <c r="G14476" s="19" t="s">
        <v>12310</v>
      </c>
      <c r="H14476" s="41">
        <v>6</v>
      </c>
      <c r="I14476" s="41"/>
      <c r="J14476" s="41">
        <v>11</v>
      </c>
      <c r="K14476" s="44">
        <v>7</v>
      </c>
      <c r="L14476" s="20">
        <v>373363429.25</v>
      </c>
      <c r="M14476" s="19" t="s">
        <v>15954</v>
      </c>
      <c r="N14476" s="28" t="s">
        <v>15953</v>
      </c>
    </row>
    <row r="14477" spans="1:14" ht="90" x14ac:dyDescent="0.25">
      <c r="A14477" s="27" t="s">
        <v>13171</v>
      </c>
      <c r="B14477" s="19" t="s">
        <v>17075</v>
      </c>
      <c r="C14477" s="19" t="s">
        <v>16972</v>
      </c>
      <c r="D14477" s="38" t="s">
        <v>13175</v>
      </c>
      <c r="E14477" s="38" t="s">
        <v>13196</v>
      </c>
      <c r="F14477" s="41" t="s">
        <v>13195</v>
      </c>
      <c r="G14477" s="19" t="s">
        <v>12310</v>
      </c>
      <c r="H14477" s="41">
        <v>6</v>
      </c>
      <c r="I14477" s="41"/>
      <c r="J14477" s="41">
        <v>11</v>
      </c>
      <c r="K14477" s="44">
        <v>6</v>
      </c>
      <c r="L14477" s="20">
        <v>175014107.39999998</v>
      </c>
      <c r="M14477" s="19" t="s">
        <v>15954</v>
      </c>
      <c r="N14477" s="28" t="s">
        <v>15953</v>
      </c>
    </row>
    <row r="14478" spans="1:14" ht="90" x14ac:dyDescent="0.25">
      <c r="A14478" s="27" t="s">
        <v>13171</v>
      </c>
      <c r="B14478" s="19" t="s">
        <v>17075</v>
      </c>
      <c r="C14478" s="19" t="s">
        <v>16972</v>
      </c>
      <c r="D14478" s="38" t="s">
        <v>13175</v>
      </c>
      <c r="E14478" s="38" t="s">
        <v>13197</v>
      </c>
      <c r="F14478" s="41" t="s">
        <v>13195</v>
      </c>
      <c r="G14478" s="19" t="s">
        <v>12310</v>
      </c>
      <c r="H14478" s="41">
        <v>6</v>
      </c>
      <c r="I14478" s="41"/>
      <c r="J14478" s="41">
        <v>11</v>
      </c>
      <c r="K14478" s="44">
        <v>1</v>
      </c>
      <c r="L14478" s="20">
        <v>205016525.91</v>
      </c>
      <c r="M14478" s="19" t="s">
        <v>15954</v>
      </c>
      <c r="N14478" s="28" t="s">
        <v>15953</v>
      </c>
    </row>
    <row r="14479" spans="1:14" ht="90" x14ac:dyDescent="0.25">
      <c r="A14479" s="27" t="s">
        <v>13171</v>
      </c>
      <c r="B14479" s="19" t="s">
        <v>17075</v>
      </c>
      <c r="C14479" s="19" t="s">
        <v>16972</v>
      </c>
      <c r="D14479" s="38" t="s">
        <v>13175</v>
      </c>
      <c r="E14479" s="38" t="s">
        <v>13198</v>
      </c>
      <c r="F14479" s="41" t="s">
        <v>13195</v>
      </c>
      <c r="G14479" s="19" t="s">
        <v>12310</v>
      </c>
      <c r="H14479" s="41">
        <v>6</v>
      </c>
      <c r="I14479" s="41"/>
      <c r="J14479" s="41">
        <v>11</v>
      </c>
      <c r="K14479" s="44">
        <v>4</v>
      </c>
      <c r="L14479" s="20">
        <v>476705092.75999999</v>
      </c>
      <c r="M14479" s="19" t="s">
        <v>15954</v>
      </c>
      <c r="N14479" s="28" t="s">
        <v>15953</v>
      </c>
    </row>
    <row r="14480" spans="1:14" ht="90" x14ac:dyDescent="0.25">
      <c r="A14480" s="27" t="s">
        <v>13171</v>
      </c>
      <c r="B14480" s="19" t="s">
        <v>17075</v>
      </c>
      <c r="C14480" s="19" t="s">
        <v>16972</v>
      </c>
      <c r="D14480" s="38" t="s">
        <v>13175</v>
      </c>
      <c r="E14480" s="38" t="s">
        <v>13199</v>
      </c>
      <c r="F14480" s="41" t="s">
        <v>13195</v>
      </c>
      <c r="G14480" s="19" t="s">
        <v>12310</v>
      </c>
      <c r="H14480" s="41">
        <v>6</v>
      </c>
      <c r="I14480" s="41"/>
      <c r="J14480" s="41">
        <v>11</v>
      </c>
      <c r="K14480" s="44">
        <v>1</v>
      </c>
      <c r="L14480" s="20">
        <v>103341663.45999999</v>
      </c>
      <c r="M14480" s="19" t="s">
        <v>15954</v>
      </c>
      <c r="N14480" s="28" t="s">
        <v>15953</v>
      </c>
    </row>
    <row r="14481" spans="1:14" ht="90" x14ac:dyDescent="0.25">
      <c r="A14481" s="27" t="s">
        <v>13171</v>
      </c>
      <c r="B14481" s="19" t="s">
        <v>17075</v>
      </c>
      <c r="C14481" s="19" t="s">
        <v>16972</v>
      </c>
      <c r="D14481" s="38" t="s">
        <v>13175</v>
      </c>
      <c r="E14481" s="38" t="s">
        <v>13200</v>
      </c>
      <c r="F14481" s="41" t="s">
        <v>13195</v>
      </c>
      <c r="G14481" s="19" t="s">
        <v>12310</v>
      </c>
      <c r="H14481" s="41">
        <v>6</v>
      </c>
      <c r="I14481" s="41"/>
      <c r="J14481" s="41">
        <v>11</v>
      </c>
      <c r="K14481" s="44">
        <v>7</v>
      </c>
      <c r="L14481" s="20">
        <v>122509875.11</v>
      </c>
      <c r="M14481" s="19" t="s">
        <v>15954</v>
      </c>
      <c r="N14481" s="28" t="s">
        <v>15953</v>
      </c>
    </row>
    <row r="14482" spans="1:14" ht="90" x14ac:dyDescent="0.25">
      <c r="A14482" s="27" t="s">
        <v>13171</v>
      </c>
      <c r="B14482" s="19" t="s">
        <v>17075</v>
      </c>
      <c r="C14482" s="19" t="s">
        <v>16972</v>
      </c>
      <c r="D14482" s="38" t="s">
        <v>13175</v>
      </c>
      <c r="E14482" s="38" t="s">
        <v>13201</v>
      </c>
      <c r="F14482" s="41" t="s">
        <v>13195</v>
      </c>
      <c r="G14482" s="19" t="s">
        <v>12310</v>
      </c>
      <c r="H14482" s="41">
        <v>6</v>
      </c>
      <c r="I14482" s="41"/>
      <c r="J14482" s="41">
        <v>11</v>
      </c>
      <c r="K14482" s="44">
        <v>1</v>
      </c>
      <c r="L14482" s="20">
        <v>13334408.18</v>
      </c>
      <c r="M14482" s="19" t="s">
        <v>15954</v>
      </c>
      <c r="N14482" s="28" t="s">
        <v>15953</v>
      </c>
    </row>
    <row r="14483" spans="1:14" ht="90" x14ac:dyDescent="0.25">
      <c r="A14483" s="27" t="s">
        <v>13171</v>
      </c>
      <c r="B14483" s="19" t="s">
        <v>17075</v>
      </c>
      <c r="C14483" s="19" t="s">
        <v>16972</v>
      </c>
      <c r="D14483" s="38" t="s">
        <v>13175</v>
      </c>
      <c r="E14483" s="38" t="s">
        <v>13202</v>
      </c>
      <c r="F14483" s="41" t="s">
        <v>13195</v>
      </c>
      <c r="G14483" s="19" t="s">
        <v>12310</v>
      </c>
      <c r="H14483" s="41">
        <v>6</v>
      </c>
      <c r="I14483" s="41"/>
      <c r="J14483" s="41">
        <v>11</v>
      </c>
      <c r="K14483" s="44">
        <v>37</v>
      </c>
      <c r="L14483" s="20">
        <v>255937296.51000002</v>
      </c>
      <c r="M14483" s="19" t="s">
        <v>15954</v>
      </c>
      <c r="N14483" s="28" t="s">
        <v>15953</v>
      </c>
    </row>
    <row r="14484" spans="1:14" ht="90" x14ac:dyDescent="0.25">
      <c r="A14484" s="27" t="s">
        <v>13171</v>
      </c>
      <c r="B14484" s="19" t="s">
        <v>17075</v>
      </c>
      <c r="C14484" s="19" t="s">
        <v>16972</v>
      </c>
      <c r="D14484" s="38" t="s">
        <v>13175</v>
      </c>
      <c r="E14484" s="38" t="s">
        <v>13203</v>
      </c>
      <c r="F14484" s="41" t="s">
        <v>13195</v>
      </c>
      <c r="G14484" s="19" t="s">
        <v>12310</v>
      </c>
      <c r="H14484" s="41">
        <v>6</v>
      </c>
      <c r="I14484" s="41"/>
      <c r="J14484" s="41">
        <v>11</v>
      </c>
      <c r="K14484" s="44">
        <v>10</v>
      </c>
      <c r="L14484" s="20">
        <v>72505844.299999997</v>
      </c>
      <c r="M14484" s="19" t="s">
        <v>15954</v>
      </c>
      <c r="N14484" s="28" t="s">
        <v>15953</v>
      </c>
    </row>
    <row r="14485" spans="1:14" ht="75" x14ac:dyDescent="0.25">
      <c r="A14485" s="27" t="s">
        <v>13171</v>
      </c>
      <c r="B14485" s="19" t="s">
        <v>17079</v>
      </c>
      <c r="C14485" s="19" t="s">
        <v>16795</v>
      </c>
      <c r="D14485" s="38" t="s">
        <v>13204</v>
      </c>
      <c r="E14485" s="38" t="s">
        <v>16574</v>
      </c>
      <c r="F14485" s="41">
        <v>41113722</v>
      </c>
      <c r="G14485" s="19" t="s">
        <v>12310</v>
      </c>
      <c r="H14485" s="41">
        <v>7</v>
      </c>
      <c r="I14485" s="41"/>
      <c r="J14485" s="41">
        <v>11</v>
      </c>
      <c r="K14485" s="44">
        <v>1</v>
      </c>
      <c r="L14485" s="20">
        <v>1012298072</v>
      </c>
      <c r="M14485" s="19" t="s">
        <v>15954</v>
      </c>
      <c r="N14485" s="28" t="s">
        <v>15953</v>
      </c>
    </row>
    <row r="14486" spans="1:14" ht="75" x14ac:dyDescent="0.25">
      <c r="A14486" s="27" t="s">
        <v>13171</v>
      </c>
      <c r="B14486" s="19" t="s">
        <v>17079</v>
      </c>
      <c r="C14486" s="19" t="s">
        <v>16795</v>
      </c>
      <c r="D14486" s="38" t="s">
        <v>13204</v>
      </c>
      <c r="E14486" s="38" t="s">
        <v>16575</v>
      </c>
      <c r="F14486" s="41">
        <v>41115320</v>
      </c>
      <c r="G14486" s="19" t="s">
        <v>12310</v>
      </c>
      <c r="H14486" s="41">
        <v>7</v>
      </c>
      <c r="I14486" s="41"/>
      <c r="J14486" s="41">
        <v>11</v>
      </c>
      <c r="K14486" s="44">
        <v>1</v>
      </c>
      <c r="L14486" s="20">
        <v>356766228</v>
      </c>
      <c r="M14486" s="19" t="s">
        <v>15954</v>
      </c>
      <c r="N14486" s="28" t="s">
        <v>15953</v>
      </c>
    </row>
    <row r="14487" spans="1:14" ht="75" x14ac:dyDescent="0.25">
      <c r="A14487" s="27" t="s">
        <v>13171</v>
      </c>
      <c r="B14487" s="19" t="s">
        <v>17079</v>
      </c>
      <c r="C14487" s="19" t="s">
        <v>16795</v>
      </c>
      <c r="D14487" s="38" t="s">
        <v>13204</v>
      </c>
      <c r="E14487" s="38" t="s">
        <v>16576</v>
      </c>
      <c r="F14487" s="41">
        <v>41113722</v>
      </c>
      <c r="G14487" s="19" t="s">
        <v>12310</v>
      </c>
      <c r="H14487" s="41">
        <v>7</v>
      </c>
      <c r="I14487" s="41"/>
      <c r="J14487" s="41">
        <v>11</v>
      </c>
      <c r="K14487" s="44">
        <v>1</v>
      </c>
      <c r="L14487" s="20">
        <v>212013735</v>
      </c>
      <c r="M14487" s="19" t="s">
        <v>15954</v>
      </c>
      <c r="N14487" s="28" t="s">
        <v>15953</v>
      </c>
    </row>
    <row r="14488" spans="1:14" ht="75" x14ac:dyDescent="0.25">
      <c r="A14488" s="27" t="s">
        <v>13171</v>
      </c>
      <c r="B14488" s="19" t="s">
        <v>17079</v>
      </c>
      <c r="C14488" s="19" t="s">
        <v>16795</v>
      </c>
      <c r="D14488" s="38" t="s">
        <v>13204</v>
      </c>
      <c r="E14488" s="38" t="s">
        <v>16577</v>
      </c>
      <c r="F14488" s="41">
        <v>41115323</v>
      </c>
      <c r="G14488" s="19" t="s">
        <v>12310</v>
      </c>
      <c r="H14488" s="41">
        <v>7</v>
      </c>
      <c r="I14488" s="41"/>
      <c r="J14488" s="41">
        <v>11</v>
      </c>
      <c r="K14488" s="44">
        <v>1</v>
      </c>
      <c r="L14488" s="20">
        <v>14078634</v>
      </c>
      <c r="M14488" s="19" t="s">
        <v>15954</v>
      </c>
      <c r="N14488" s="28" t="s">
        <v>15953</v>
      </c>
    </row>
    <row r="14489" spans="1:14" ht="75" x14ac:dyDescent="0.25">
      <c r="A14489" s="27" t="s">
        <v>13171</v>
      </c>
      <c r="B14489" s="19" t="s">
        <v>17079</v>
      </c>
      <c r="C14489" s="19" t="s">
        <v>16795</v>
      </c>
      <c r="D14489" s="38" t="s">
        <v>13204</v>
      </c>
      <c r="E14489" s="38" t="s">
        <v>16578</v>
      </c>
      <c r="F14489" s="41">
        <v>41113638</v>
      </c>
      <c r="G14489" s="19" t="s">
        <v>12310</v>
      </c>
      <c r="H14489" s="41">
        <v>7</v>
      </c>
      <c r="I14489" s="41"/>
      <c r="J14489" s="41">
        <v>11</v>
      </c>
      <c r="K14489" s="44">
        <v>1</v>
      </c>
      <c r="L14489" s="20">
        <v>128037780</v>
      </c>
      <c r="M14489" s="19" t="s">
        <v>15954</v>
      </c>
      <c r="N14489" s="28" t="s">
        <v>15953</v>
      </c>
    </row>
    <row r="14490" spans="1:14" ht="75" x14ac:dyDescent="0.25">
      <c r="A14490" s="27" t="s">
        <v>13171</v>
      </c>
      <c r="B14490" s="19" t="s">
        <v>17079</v>
      </c>
      <c r="C14490" s="19" t="s">
        <v>16795</v>
      </c>
      <c r="D14490" s="38" t="s">
        <v>13204</v>
      </c>
      <c r="E14490" s="38" t="s">
        <v>16579</v>
      </c>
      <c r="F14490" s="41">
        <v>41113708</v>
      </c>
      <c r="G14490" s="19" t="s">
        <v>12310</v>
      </c>
      <c r="H14490" s="41">
        <v>7</v>
      </c>
      <c r="I14490" s="41"/>
      <c r="J14490" s="41">
        <v>11</v>
      </c>
      <c r="K14490" s="44">
        <v>1</v>
      </c>
      <c r="L14490" s="20">
        <v>31818150</v>
      </c>
      <c r="M14490" s="19" t="s">
        <v>15954</v>
      </c>
      <c r="N14490" s="28" t="s">
        <v>15953</v>
      </c>
    </row>
    <row r="14491" spans="1:14" ht="75" x14ac:dyDescent="0.25">
      <c r="A14491" s="27" t="s">
        <v>13171</v>
      </c>
      <c r="B14491" s="19" t="s">
        <v>17079</v>
      </c>
      <c r="C14491" s="19" t="s">
        <v>16795</v>
      </c>
      <c r="D14491" s="38" t="s">
        <v>13204</v>
      </c>
      <c r="E14491" s="38" t="s">
        <v>16580</v>
      </c>
      <c r="F14491" s="41">
        <v>41113638</v>
      </c>
      <c r="G14491" s="19" t="s">
        <v>12310</v>
      </c>
      <c r="H14491" s="41">
        <v>7</v>
      </c>
      <c r="I14491" s="41"/>
      <c r="J14491" s="41">
        <v>11</v>
      </c>
      <c r="K14491" s="44">
        <v>1</v>
      </c>
      <c r="L14491" s="20">
        <v>44868200</v>
      </c>
      <c r="M14491" s="19" t="s">
        <v>15954</v>
      </c>
      <c r="N14491" s="28" t="s">
        <v>15953</v>
      </c>
    </row>
    <row r="14492" spans="1:14" ht="75" x14ac:dyDescent="0.25">
      <c r="A14492" s="27" t="s">
        <v>13171</v>
      </c>
      <c r="B14492" s="19" t="s">
        <v>17079</v>
      </c>
      <c r="C14492" s="19" t="s">
        <v>16795</v>
      </c>
      <c r="D14492" s="38" t="s">
        <v>13204</v>
      </c>
      <c r="E14492" s="38" t="s">
        <v>16581</v>
      </c>
      <c r="F14492" s="41">
        <v>39121006</v>
      </c>
      <c r="G14492" s="19" t="s">
        <v>12310</v>
      </c>
      <c r="H14492" s="41">
        <v>7</v>
      </c>
      <c r="I14492" s="41"/>
      <c r="J14492" s="41">
        <v>11</v>
      </c>
      <c r="K14492" s="44">
        <v>1</v>
      </c>
      <c r="L14492" s="20">
        <v>12121200</v>
      </c>
      <c r="M14492" s="19" t="s">
        <v>15954</v>
      </c>
      <c r="N14492" s="28" t="s">
        <v>15953</v>
      </c>
    </row>
    <row r="14493" spans="1:14" ht="75" x14ac:dyDescent="0.25">
      <c r="A14493" s="27" t="s">
        <v>13171</v>
      </c>
      <c r="B14493" s="19" t="s">
        <v>17079</v>
      </c>
      <c r="C14493" s="19" t="s">
        <v>16745</v>
      </c>
      <c r="D14493" s="38" t="s">
        <v>13204</v>
      </c>
      <c r="E14493" s="38" t="s">
        <v>13205</v>
      </c>
      <c r="F14493" s="41">
        <v>27111701</v>
      </c>
      <c r="G14493" s="19" t="s">
        <v>12310</v>
      </c>
      <c r="H14493" s="41">
        <v>7</v>
      </c>
      <c r="I14493" s="41"/>
      <c r="J14493" s="41">
        <v>11</v>
      </c>
      <c r="K14493" s="44">
        <v>4</v>
      </c>
      <c r="L14493" s="20">
        <v>6591916</v>
      </c>
      <c r="M14493" s="19" t="s">
        <v>15954</v>
      </c>
      <c r="N14493" s="28" t="s">
        <v>15953</v>
      </c>
    </row>
    <row r="14494" spans="1:14" ht="75" x14ac:dyDescent="0.25">
      <c r="A14494" s="27" t="s">
        <v>13171</v>
      </c>
      <c r="B14494" s="19" t="s">
        <v>17079</v>
      </c>
      <c r="C14494" s="19" t="s">
        <v>16745</v>
      </c>
      <c r="D14494" s="38" t="s">
        <v>13204</v>
      </c>
      <c r="E14494" s="38" t="s">
        <v>13206</v>
      </c>
      <c r="F14494" s="41">
        <v>27111701</v>
      </c>
      <c r="G14494" s="19" t="s">
        <v>12310</v>
      </c>
      <c r="H14494" s="41">
        <v>7</v>
      </c>
      <c r="I14494" s="41"/>
      <c r="J14494" s="41">
        <v>11</v>
      </c>
      <c r="K14494" s="44">
        <v>4</v>
      </c>
      <c r="L14494" s="20">
        <v>2875936</v>
      </c>
      <c r="M14494" s="19" t="s">
        <v>15954</v>
      </c>
      <c r="N14494" s="28" t="s">
        <v>15953</v>
      </c>
    </row>
    <row r="14495" spans="1:14" ht="75" x14ac:dyDescent="0.25">
      <c r="A14495" s="27" t="s">
        <v>13171</v>
      </c>
      <c r="B14495" s="19" t="s">
        <v>17079</v>
      </c>
      <c r="C14495" s="19" t="s">
        <v>16745</v>
      </c>
      <c r="D14495" s="38" t="s">
        <v>13204</v>
      </c>
      <c r="E14495" s="38" t="s">
        <v>13207</v>
      </c>
      <c r="F14495" s="41">
        <v>27111701</v>
      </c>
      <c r="G14495" s="19" t="s">
        <v>12310</v>
      </c>
      <c r="H14495" s="41">
        <v>7</v>
      </c>
      <c r="I14495" s="41"/>
      <c r="J14495" s="41">
        <v>11</v>
      </c>
      <c r="K14495" s="44">
        <v>4</v>
      </c>
      <c r="L14495" s="20">
        <v>6686924</v>
      </c>
      <c r="M14495" s="19" t="s">
        <v>15954</v>
      </c>
      <c r="N14495" s="28" t="s">
        <v>15953</v>
      </c>
    </row>
    <row r="14496" spans="1:14" ht="75" x14ac:dyDescent="0.25">
      <c r="A14496" s="27" t="s">
        <v>13171</v>
      </c>
      <c r="B14496" s="19" t="s">
        <v>17079</v>
      </c>
      <c r="C14496" s="19" t="s">
        <v>16745</v>
      </c>
      <c r="D14496" s="38" t="s">
        <v>13204</v>
      </c>
      <c r="E14496" s="38" t="s">
        <v>13208</v>
      </c>
      <c r="F14496" s="41">
        <v>27111739</v>
      </c>
      <c r="G14496" s="19" t="s">
        <v>12310</v>
      </c>
      <c r="H14496" s="41">
        <v>7</v>
      </c>
      <c r="I14496" s="41"/>
      <c r="J14496" s="41">
        <v>11</v>
      </c>
      <c r="K14496" s="44">
        <v>6</v>
      </c>
      <c r="L14496" s="20">
        <v>6989202</v>
      </c>
      <c r="M14496" s="19" t="s">
        <v>15954</v>
      </c>
      <c r="N14496" s="28" t="s">
        <v>15953</v>
      </c>
    </row>
    <row r="14497" spans="1:14" ht="75" x14ac:dyDescent="0.25">
      <c r="A14497" s="27" t="s">
        <v>13171</v>
      </c>
      <c r="B14497" s="19" t="s">
        <v>17079</v>
      </c>
      <c r="C14497" s="19" t="s">
        <v>16745</v>
      </c>
      <c r="D14497" s="38" t="s">
        <v>13204</v>
      </c>
      <c r="E14497" s="38" t="s">
        <v>13209</v>
      </c>
      <c r="F14497" s="41">
        <v>41122413</v>
      </c>
      <c r="G14497" s="19" t="s">
        <v>12310</v>
      </c>
      <c r="H14497" s="41">
        <v>7</v>
      </c>
      <c r="I14497" s="41"/>
      <c r="J14497" s="41">
        <v>11</v>
      </c>
      <c r="K14497" s="44">
        <v>4</v>
      </c>
      <c r="L14497" s="20">
        <v>8160796</v>
      </c>
      <c r="M14497" s="19" t="s">
        <v>15954</v>
      </c>
      <c r="N14497" s="28" t="s">
        <v>15953</v>
      </c>
    </row>
    <row r="14498" spans="1:14" ht="75" x14ac:dyDescent="0.25">
      <c r="A14498" s="27" t="s">
        <v>13171</v>
      </c>
      <c r="B14498" s="19" t="s">
        <v>17079</v>
      </c>
      <c r="C14498" s="19" t="s">
        <v>16745</v>
      </c>
      <c r="D14498" s="38" t="s">
        <v>13204</v>
      </c>
      <c r="E14498" s="38" t="s">
        <v>13210</v>
      </c>
      <c r="F14498" s="41">
        <v>41122413</v>
      </c>
      <c r="G14498" s="19" t="s">
        <v>12310</v>
      </c>
      <c r="H14498" s="41">
        <v>7</v>
      </c>
      <c r="I14498" s="41"/>
      <c r="J14498" s="41">
        <v>11</v>
      </c>
      <c r="K14498" s="44">
        <v>4</v>
      </c>
      <c r="L14498" s="20">
        <v>7144060</v>
      </c>
      <c r="M14498" s="19" t="s">
        <v>15954</v>
      </c>
      <c r="N14498" s="28" t="s">
        <v>15953</v>
      </c>
    </row>
    <row r="14499" spans="1:14" ht="75" x14ac:dyDescent="0.25">
      <c r="A14499" s="27" t="s">
        <v>13171</v>
      </c>
      <c r="B14499" s="19" t="s">
        <v>17079</v>
      </c>
      <c r="C14499" s="19" t="s">
        <v>16745</v>
      </c>
      <c r="D14499" s="38" t="s">
        <v>13204</v>
      </c>
      <c r="E14499" s="38" t="s">
        <v>13211</v>
      </c>
      <c r="F14499" s="41">
        <v>41114501</v>
      </c>
      <c r="G14499" s="19" t="s">
        <v>12310</v>
      </c>
      <c r="H14499" s="41">
        <v>7</v>
      </c>
      <c r="I14499" s="41"/>
      <c r="J14499" s="41">
        <v>11</v>
      </c>
      <c r="K14499" s="44">
        <v>2</v>
      </c>
      <c r="L14499" s="20">
        <v>2189162</v>
      </c>
      <c r="M14499" s="19" t="s">
        <v>15954</v>
      </c>
      <c r="N14499" s="28" t="s">
        <v>15953</v>
      </c>
    </row>
    <row r="14500" spans="1:14" ht="75" x14ac:dyDescent="0.25">
      <c r="A14500" s="27" t="s">
        <v>13171</v>
      </c>
      <c r="B14500" s="19" t="s">
        <v>17079</v>
      </c>
      <c r="C14500" s="19" t="s">
        <v>16796</v>
      </c>
      <c r="D14500" s="38" t="s">
        <v>13204</v>
      </c>
      <c r="E14500" s="38" t="s">
        <v>13212</v>
      </c>
      <c r="F14500" s="41">
        <v>30162204</v>
      </c>
      <c r="G14500" s="19" t="s">
        <v>12310</v>
      </c>
      <c r="H14500" s="41">
        <v>7</v>
      </c>
      <c r="I14500" s="41"/>
      <c r="J14500" s="41">
        <v>11</v>
      </c>
      <c r="K14500" s="44">
        <v>1</v>
      </c>
      <c r="L14500" s="20">
        <v>31407384</v>
      </c>
      <c r="M14500" s="19" t="s">
        <v>15954</v>
      </c>
      <c r="N14500" s="28" t="s">
        <v>15953</v>
      </c>
    </row>
    <row r="14501" spans="1:14" ht="75" x14ac:dyDescent="0.25">
      <c r="A14501" s="27" t="s">
        <v>13171</v>
      </c>
      <c r="B14501" s="19" t="s">
        <v>17079</v>
      </c>
      <c r="C14501" s="19" t="s">
        <v>16875</v>
      </c>
      <c r="D14501" s="38" t="s">
        <v>13204</v>
      </c>
      <c r="E14501" s="38" t="s">
        <v>13213</v>
      </c>
      <c r="F14501" s="41">
        <v>27111811</v>
      </c>
      <c r="G14501" s="19" t="s">
        <v>12310</v>
      </c>
      <c r="H14501" s="41">
        <v>7</v>
      </c>
      <c r="I14501" s="41"/>
      <c r="J14501" s="41">
        <v>11</v>
      </c>
      <c r="K14501" s="44">
        <v>2</v>
      </c>
      <c r="L14501" s="20">
        <v>360344</v>
      </c>
      <c r="M14501" s="19" t="s">
        <v>15954</v>
      </c>
      <c r="N14501" s="28" t="s">
        <v>15953</v>
      </c>
    </row>
    <row r="14502" spans="1:14" ht="75" x14ac:dyDescent="0.25">
      <c r="A14502" s="27" t="s">
        <v>13171</v>
      </c>
      <c r="B14502" s="19" t="s">
        <v>17079</v>
      </c>
      <c r="C14502" s="19" t="s">
        <v>16796</v>
      </c>
      <c r="D14502" s="38" t="s">
        <v>13204</v>
      </c>
      <c r="E14502" s="38" t="s">
        <v>13214</v>
      </c>
      <c r="F14502" s="41">
        <v>23152201</v>
      </c>
      <c r="G14502" s="19" t="s">
        <v>12310</v>
      </c>
      <c r="H14502" s="41">
        <v>7</v>
      </c>
      <c r="I14502" s="41"/>
      <c r="J14502" s="41">
        <v>11</v>
      </c>
      <c r="K14502" s="44">
        <v>1</v>
      </c>
      <c r="L14502" s="20">
        <v>55458195</v>
      </c>
      <c r="M14502" s="19" t="s">
        <v>15954</v>
      </c>
      <c r="N14502" s="28" t="s">
        <v>15953</v>
      </c>
    </row>
    <row r="14503" spans="1:14" ht="75" x14ac:dyDescent="0.25">
      <c r="A14503" s="27" t="s">
        <v>13171</v>
      </c>
      <c r="B14503" s="19" t="s">
        <v>17079</v>
      </c>
      <c r="C14503" s="19" t="s">
        <v>16795</v>
      </c>
      <c r="D14503" s="38" t="s">
        <v>13204</v>
      </c>
      <c r="E14503" s="38" t="s">
        <v>13215</v>
      </c>
      <c r="F14503" s="41">
        <v>41111621</v>
      </c>
      <c r="G14503" s="19" t="s">
        <v>12310</v>
      </c>
      <c r="H14503" s="41">
        <v>7</v>
      </c>
      <c r="I14503" s="41"/>
      <c r="J14503" s="41">
        <v>11</v>
      </c>
      <c r="K14503" s="44">
        <v>3</v>
      </c>
      <c r="L14503" s="20">
        <v>2876100</v>
      </c>
      <c r="M14503" s="19" t="s">
        <v>15954</v>
      </c>
      <c r="N14503" s="28" t="s">
        <v>15953</v>
      </c>
    </row>
    <row r="14504" spans="1:14" ht="75" x14ac:dyDescent="0.25">
      <c r="A14504" s="27" t="s">
        <v>13171</v>
      </c>
      <c r="B14504" s="19" t="s">
        <v>17079</v>
      </c>
      <c r="C14504" s="19" t="s">
        <v>16941</v>
      </c>
      <c r="D14504" s="38" t="s">
        <v>13204</v>
      </c>
      <c r="E14504" s="38" t="s">
        <v>13216</v>
      </c>
      <c r="F14504" s="41">
        <v>41111714</v>
      </c>
      <c r="G14504" s="19" t="s">
        <v>12310</v>
      </c>
      <c r="H14504" s="41">
        <v>7</v>
      </c>
      <c r="I14504" s="41"/>
      <c r="J14504" s="41">
        <v>11</v>
      </c>
      <c r="K14504" s="44">
        <v>3</v>
      </c>
      <c r="L14504" s="20">
        <v>314091</v>
      </c>
      <c r="M14504" s="19" t="s">
        <v>15954</v>
      </c>
      <c r="N14504" s="28" t="s">
        <v>15953</v>
      </c>
    </row>
    <row r="14505" spans="1:14" ht="75" x14ac:dyDescent="0.25">
      <c r="A14505" s="27" t="s">
        <v>13171</v>
      </c>
      <c r="B14505" s="19" t="s">
        <v>17079</v>
      </c>
      <c r="C14505" s="19" t="s">
        <v>16795</v>
      </c>
      <c r="D14505" s="38" t="s">
        <v>13204</v>
      </c>
      <c r="E14505" s="38" t="s">
        <v>13217</v>
      </c>
      <c r="F14505" s="41">
        <v>41113630</v>
      </c>
      <c r="G14505" s="19" t="s">
        <v>12310</v>
      </c>
      <c r="H14505" s="41">
        <v>7</v>
      </c>
      <c r="I14505" s="41"/>
      <c r="J14505" s="41">
        <v>11</v>
      </c>
      <c r="K14505" s="44">
        <v>1</v>
      </c>
      <c r="L14505" s="20">
        <v>3468134</v>
      </c>
      <c r="M14505" s="19" t="s">
        <v>15954</v>
      </c>
      <c r="N14505" s="28" t="s">
        <v>15953</v>
      </c>
    </row>
    <row r="14506" spans="1:14" ht="75" x14ac:dyDescent="0.25">
      <c r="A14506" s="27" t="s">
        <v>13171</v>
      </c>
      <c r="B14506" s="19" t="s">
        <v>17079</v>
      </c>
      <c r="C14506" s="19" t="s">
        <v>16795</v>
      </c>
      <c r="D14506" s="38" t="s">
        <v>13204</v>
      </c>
      <c r="E14506" s="38" t="s">
        <v>16582</v>
      </c>
      <c r="F14506" s="41">
        <v>23153702</v>
      </c>
      <c r="G14506" s="19" t="s">
        <v>12310</v>
      </c>
      <c r="H14506" s="41">
        <v>7</v>
      </c>
      <c r="I14506" s="41"/>
      <c r="J14506" s="41">
        <v>11</v>
      </c>
      <c r="K14506" s="44">
        <v>2</v>
      </c>
      <c r="L14506" s="20">
        <v>25423002</v>
      </c>
      <c r="M14506" s="19" t="s">
        <v>15954</v>
      </c>
      <c r="N14506" s="28" t="s">
        <v>15953</v>
      </c>
    </row>
    <row r="14507" spans="1:14" ht="75" x14ac:dyDescent="0.25">
      <c r="A14507" s="27" t="s">
        <v>13171</v>
      </c>
      <c r="B14507" s="19" t="s">
        <v>17079</v>
      </c>
      <c r="C14507" s="19" t="s">
        <v>16796</v>
      </c>
      <c r="D14507" s="38" t="s">
        <v>13204</v>
      </c>
      <c r="E14507" s="38" t="s">
        <v>13218</v>
      </c>
      <c r="F14507" s="41">
        <v>23281903</v>
      </c>
      <c r="G14507" s="19" t="s">
        <v>12310</v>
      </c>
      <c r="H14507" s="41">
        <v>7</v>
      </c>
      <c r="I14507" s="41"/>
      <c r="J14507" s="41">
        <v>11</v>
      </c>
      <c r="K14507" s="44">
        <v>1</v>
      </c>
      <c r="L14507" s="20">
        <v>28052755</v>
      </c>
      <c r="M14507" s="19" t="s">
        <v>15954</v>
      </c>
      <c r="N14507" s="28" t="s">
        <v>15953</v>
      </c>
    </row>
    <row r="14508" spans="1:14" ht="90" x14ac:dyDescent="0.25">
      <c r="A14508" s="27" t="s">
        <v>13171</v>
      </c>
      <c r="B14508" s="19" t="s">
        <v>17077</v>
      </c>
      <c r="C14508" s="19" t="s">
        <v>16829</v>
      </c>
      <c r="D14508" s="38" t="s">
        <v>13184</v>
      </c>
      <c r="E14508" s="38" t="s">
        <v>13185</v>
      </c>
      <c r="F14508" s="41" t="s">
        <v>12971</v>
      </c>
      <c r="G14508" s="19" t="s">
        <v>10820</v>
      </c>
      <c r="H14508" s="41">
        <v>6</v>
      </c>
      <c r="I14508" s="41"/>
      <c r="J14508" s="41">
        <v>11</v>
      </c>
      <c r="K14508" s="44">
        <v>36</v>
      </c>
      <c r="L14508" s="20">
        <v>113693261.04000001</v>
      </c>
      <c r="M14508" s="19" t="s">
        <v>15954</v>
      </c>
      <c r="N14508" s="28" t="s">
        <v>15953</v>
      </c>
    </row>
    <row r="14509" spans="1:14" ht="90" x14ac:dyDescent="0.25">
      <c r="A14509" s="27" t="s">
        <v>13171</v>
      </c>
      <c r="B14509" s="19" t="s">
        <v>17075</v>
      </c>
      <c r="C14509" s="19" t="s">
        <v>16829</v>
      </c>
      <c r="D14509" s="38" t="s">
        <v>13175</v>
      </c>
      <c r="E14509" s="38" t="s">
        <v>13164</v>
      </c>
      <c r="F14509" s="41">
        <v>43211507</v>
      </c>
      <c r="G14509" s="19" t="s">
        <v>10820</v>
      </c>
      <c r="H14509" s="41">
        <v>6</v>
      </c>
      <c r="I14509" s="41"/>
      <c r="J14509" s="41">
        <v>11</v>
      </c>
      <c r="K14509" s="44">
        <v>1</v>
      </c>
      <c r="L14509" s="20">
        <v>87527.38</v>
      </c>
      <c r="M14509" s="19" t="s">
        <v>15954</v>
      </c>
      <c r="N14509" s="28" t="s">
        <v>15953</v>
      </c>
    </row>
    <row r="14510" spans="1:14" ht="90" x14ac:dyDescent="0.25">
      <c r="A14510" s="27" t="s">
        <v>13171</v>
      </c>
      <c r="B14510" s="19" t="s">
        <v>17075</v>
      </c>
      <c r="C14510" s="19" t="s">
        <v>16972</v>
      </c>
      <c r="D14510" s="38" t="s">
        <v>13175</v>
      </c>
      <c r="E14510" s="38" t="s">
        <v>13219</v>
      </c>
      <c r="F14510" s="41" t="s">
        <v>13195</v>
      </c>
      <c r="G14510" s="19" t="s">
        <v>12310</v>
      </c>
      <c r="H14510" s="41">
        <v>6</v>
      </c>
      <c r="I14510" s="41"/>
      <c r="J14510" s="41">
        <v>11</v>
      </c>
      <c r="K14510" s="44">
        <v>1</v>
      </c>
      <c r="L14510" s="20">
        <v>2271757.12</v>
      </c>
      <c r="M14510" s="19" t="s">
        <v>15954</v>
      </c>
      <c r="N14510" s="28" t="s">
        <v>15953</v>
      </c>
    </row>
    <row r="14511" spans="1:14" ht="90" x14ac:dyDescent="0.25">
      <c r="A14511" s="27" t="s">
        <v>13171</v>
      </c>
      <c r="B14511" s="19" t="s">
        <v>17075</v>
      </c>
      <c r="C14511" s="19" t="s">
        <v>16784</v>
      </c>
      <c r="D14511" s="38" t="s">
        <v>13175</v>
      </c>
      <c r="E14511" s="38" t="s">
        <v>16573</v>
      </c>
      <c r="F14511" s="41">
        <v>43233700</v>
      </c>
      <c r="G14511" s="19" t="s">
        <v>12310</v>
      </c>
      <c r="H14511" s="41">
        <v>6</v>
      </c>
      <c r="I14511" s="41"/>
      <c r="J14511" s="41">
        <v>11</v>
      </c>
      <c r="K14511" s="44">
        <v>1</v>
      </c>
      <c r="L14511" s="20">
        <v>1600330</v>
      </c>
      <c r="M14511" s="19" t="s">
        <v>15954</v>
      </c>
      <c r="N14511" s="28" t="s">
        <v>15953</v>
      </c>
    </row>
    <row r="14512" spans="1:14" ht="60" x14ac:dyDescent="0.25">
      <c r="A14512" s="27" t="s">
        <v>13171</v>
      </c>
      <c r="B14512" s="19" t="s">
        <v>17076</v>
      </c>
      <c r="C14512" s="19" t="s">
        <v>16829</v>
      </c>
      <c r="D14512" s="38" t="s">
        <v>13179</v>
      </c>
      <c r="E14512" s="38" t="s">
        <v>13220</v>
      </c>
      <c r="F14512" s="41" t="s">
        <v>13023</v>
      </c>
      <c r="G14512" s="19" t="s">
        <v>6143</v>
      </c>
      <c r="H14512" s="41">
        <v>6</v>
      </c>
      <c r="I14512" s="41"/>
      <c r="J14512" s="41">
        <v>11</v>
      </c>
      <c r="K14512" s="44">
        <v>1</v>
      </c>
      <c r="L14512" s="20">
        <v>1631202000</v>
      </c>
      <c r="M14512" s="19" t="s">
        <v>15954</v>
      </c>
      <c r="N14512" s="28" t="s">
        <v>15953</v>
      </c>
    </row>
    <row r="14513" spans="1:14" ht="60" x14ac:dyDescent="0.25">
      <c r="A14513" s="27" t="s">
        <v>13171</v>
      </c>
      <c r="B14513" s="19" t="s">
        <v>17076</v>
      </c>
      <c r="C14513" s="19" t="s">
        <v>16831</v>
      </c>
      <c r="D14513" s="38" t="s">
        <v>13179</v>
      </c>
      <c r="E14513" s="38" t="s">
        <v>13221</v>
      </c>
      <c r="F14513" s="41">
        <v>43201417</v>
      </c>
      <c r="G14513" s="19" t="s">
        <v>10820</v>
      </c>
      <c r="H14513" s="41">
        <v>6</v>
      </c>
      <c r="I14513" s="41"/>
      <c r="J14513" s="41">
        <v>11</v>
      </c>
      <c r="K14513" s="44">
        <v>1</v>
      </c>
      <c r="L14513" s="20">
        <v>35318487</v>
      </c>
      <c r="M14513" s="19" t="s">
        <v>15954</v>
      </c>
      <c r="N14513" s="28" t="s">
        <v>15953</v>
      </c>
    </row>
    <row r="14514" spans="1:14" ht="60" x14ac:dyDescent="0.25">
      <c r="A14514" s="27" t="s">
        <v>13171</v>
      </c>
      <c r="B14514" s="19" t="s">
        <v>17076</v>
      </c>
      <c r="C14514" s="19" t="s">
        <v>16829</v>
      </c>
      <c r="D14514" s="38" t="s">
        <v>13179</v>
      </c>
      <c r="E14514" s="38" t="s">
        <v>13222</v>
      </c>
      <c r="F14514" s="41">
        <v>43211506</v>
      </c>
      <c r="G14514" s="19" t="s">
        <v>10820</v>
      </c>
      <c r="H14514" s="41">
        <v>6</v>
      </c>
      <c r="I14514" s="41"/>
      <c r="J14514" s="41">
        <v>11</v>
      </c>
      <c r="K14514" s="44">
        <v>6</v>
      </c>
      <c r="L14514" s="20">
        <v>23074530</v>
      </c>
      <c r="M14514" s="19" t="s">
        <v>15954</v>
      </c>
      <c r="N14514" s="28" t="s">
        <v>15953</v>
      </c>
    </row>
    <row r="14515" spans="1:14" ht="60" x14ac:dyDescent="0.25">
      <c r="A14515" s="27" t="s">
        <v>13171</v>
      </c>
      <c r="B14515" s="19" t="s">
        <v>17076</v>
      </c>
      <c r="C14515" s="19" t="s">
        <v>16829</v>
      </c>
      <c r="D14515" s="38" t="s">
        <v>13179</v>
      </c>
      <c r="E14515" s="38" t="s">
        <v>13223</v>
      </c>
      <c r="F14515" s="41">
        <v>43211507</v>
      </c>
      <c r="G14515" s="19" t="s">
        <v>10820</v>
      </c>
      <c r="H14515" s="41">
        <v>8</v>
      </c>
      <c r="I14515" s="41"/>
      <c r="J14515" s="41">
        <v>11</v>
      </c>
      <c r="K14515" s="44">
        <v>8</v>
      </c>
      <c r="L14515" s="20">
        <v>25258432.399999999</v>
      </c>
      <c r="M14515" s="19" t="s">
        <v>15954</v>
      </c>
      <c r="N14515" s="28" t="s">
        <v>15953</v>
      </c>
    </row>
    <row r="14516" spans="1:14" ht="60" x14ac:dyDescent="0.25">
      <c r="A14516" s="27" t="s">
        <v>13171</v>
      </c>
      <c r="B14516" s="19" t="s">
        <v>17076</v>
      </c>
      <c r="C14516" s="19" t="s">
        <v>16829</v>
      </c>
      <c r="D14516" s="38" t="s">
        <v>13179</v>
      </c>
      <c r="E14516" s="38" t="s">
        <v>13224</v>
      </c>
      <c r="F14516" s="41">
        <v>43211507</v>
      </c>
      <c r="G14516" s="19" t="s">
        <v>10820</v>
      </c>
      <c r="H14516" s="41">
        <v>8</v>
      </c>
      <c r="I14516" s="41"/>
      <c r="J14516" s="41">
        <v>11</v>
      </c>
      <c r="K14516" s="44">
        <v>26</v>
      </c>
      <c r="L14516" s="20">
        <v>70064809.100000009</v>
      </c>
      <c r="M14516" s="19" t="s">
        <v>15954</v>
      </c>
      <c r="N14516" s="28" t="s">
        <v>15953</v>
      </c>
    </row>
    <row r="14517" spans="1:14" ht="60" x14ac:dyDescent="0.25">
      <c r="A14517" s="27" t="s">
        <v>13171</v>
      </c>
      <c r="B14517" s="19" t="s">
        <v>17076</v>
      </c>
      <c r="C14517" s="19" t="s">
        <v>16829</v>
      </c>
      <c r="D14517" s="38" t="s">
        <v>13179</v>
      </c>
      <c r="E14517" s="38" t="s">
        <v>13225</v>
      </c>
      <c r="F14517" s="41">
        <v>43212110</v>
      </c>
      <c r="G14517" s="19" t="s">
        <v>10820</v>
      </c>
      <c r="H14517" s="41">
        <v>6</v>
      </c>
      <c r="I14517" s="41"/>
      <c r="J14517" s="41">
        <v>11</v>
      </c>
      <c r="K14517" s="44">
        <v>1</v>
      </c>
      <c r="L14517" s="20">
        <v>2008200</v>
      </c>
      <c r="M14517" s="19" t="s">
        <v>15954</v>
      </c>
      <c r="N14517" s="28" t="s">
        <v>15953</v>
      </c>
    </row>
    <row r="14518" spans="1:14" ht="60" x14ac:dyDescent="0.25">
      <c r="A14518" s="27" t="s">
        <v>13171</v>
      </c>
      <c r="B14518" s="19" t="s">
        <v>17076</v>
      </c>
      <c r="C14518" s="19" t="s">
        <v>16829</v>
      </c>
      <c r="D14518" s="38" t="s">
        <v>13179</v>
      </c>
      <c r="E14518" s="38" t="s">
        <v>13226</v>
      </c>
      <c r="F14518" s="41">
        <v>43211509</v>
      </c>
      <c r="G14518" s="19" t="s">
        <v>10820</v>
      </c>
      <c r="H14518" s="41">
        <v>6</v>
      </c>
      <c r="I14518" s="41"/>
      <c r="J14518" s="41">
        <v>11</v>
      </c>
      <c r="K14518" s="44">
        <v>23</v>
      </c>
      <c r="L14518" s="20">
        <v>89099435.270000011</v>
      </c>
      <c r="M14518" s="19" t="s">
        <v>15954</v>
      </c>
      <c r="N14518" s="28" t="s">
        <v>15953</v>
      </c>
    </row>
    <row r="14519" spans="1:14" ht="60" x14ac:dyDescent="0.25">
      <c r="A14519" s="27" t="s">
        <v>13171</v>
      </c>
      <c r="B14519" s="19" t="s">
        <v>17076</v>
      </c>
      <c r="C14519" s="19" t="s">
        <v>16831</v>
      </c>
      <c r="D14519" s="38" t="s">
        <v>13179</v>
      </c>
      <c r="E14519" s="38" t="s">
        <v>13221</v>
      </c>
      <c r="F14519" s="41">
        <v>43201417</v>
      </c>
      <c r="G14519" s="19" t="s">
        <v>10820</v>
      </c>
      <c r="H14519" s="41">
        <v>6</v>
      </c>
      <c r="I14519" s="41"/>
      <c r="J14519" s="41">
        <v>11</v>
      </c>
      <c r="K14519" s="44">
        <v>1</v>
      </c>
      <c r="L14519" s="20">
        <v>840357.23</v>
      </c>
      <c r="M14519" s="19" t="s">
        <v>15954</v>
      </c>
      <c r="N14519" s="28" t="s">
        <v>15953</v>
      </c>
    </row>
    <row r="14520" spans="1:14" ht="60" x14ac:dyDescent="0.25">
      <c r="A14520" s="27" t="s">
        <v>13171</v>
      </c>
      <c r="B14520" s="19" t="s">
        <v>17076</v>
      </c>
      <c r="C14520" s="19" t="s">
        <v>16829</v>
      </c>
      <c r="D14520" s="38" t="s">
        <v>13179</v>
      </c>
      <c r="E14520" s="38" t="s">
        <v>13224</v>
      </c>
      <c r="F14520" s="41">
        <v>43211507</v>
      </c>
      <c r="G14520" s="19" t="s">
        <v>10820</v>
      </c>
      <c r="H14520" s="41">
        <v>8</v>
      </c>
      <c r="I14520" s="41"/>
      <c r="J14520" s="41">
        <v>11</v>
      </c>
      <c r="K14520" s="44">
        <v>1</v>
      </c>
      <c r="L14520" s="20">
        <v>2023058.5</v>
      </c>
      <c r="M14520" s="19" t="s">
        <v>15954</v>
      </c>
      <c r="N14520" s="28" t="s">
        <v>15953</v>
      </c>
    </row>
    <row r="14521" spans="1:14" ht="60" x14ac:dyDescent="0.25">
      <c r="A14521" s="27" t="s">
        <v>13171</v>
      </c>
      <c r="B14521" s="19" t="s">
        <v>17076</v>
      </c>
      <c r="C14521" s="19" t="s">
        <v>16829</v>
      </c>
      <c r="D14521" s="38" t="s">
        <v>13179</v>
      </c>
      <c r="E14521" s="38" t="s">
        <v>13222</v>
      </c>
      <c r="F14521" s="41">
        <v>43211506</v>
      </c>
      <c r="G14521" s="19" t="s">
        <v>10820</v>
      </c>
      <c r="H14521" s="41">
        <v>6</v>
      </c>
      <c r="I14521" s="41"/>
      <c r="J14521" s="41">
        <v>11</v>
      </c>
      <c r="K14521" s="44">
        <v>1</v>
      </c>
      <c r="L14521" s="20">
        <v>2744646</v>
      </c>
      <c r="M14521" s="19" t="s">
        <v>15954</v>
      </c>
      <c r="N14521" s="28" t="s">
        <v>15953</v>
      </c>
    </row>
    <row r="14522" spans="1:14" ht="60" x14ac:dyDescent="0.25">
      <c r="A14522" s="27" t="s">
        <v>13171</v>
      </c>
      <c r="B14522" s="19" t="s">
        <v>17076</v>
      </c>
      <c r="C14522" s="19" t="s">
        <v>16829</v>
      </c>
      <c r="D14522" s="38" t="s">
        <v>13179</v>
      </c>
      <c r="E14522" s="38" t="s">
        <v>13220</v>
      </c>
      <c r="F14522" s="41" t="s">
        <v>13023</v>
      </c>
      <c r="G14522" s="19" t="s">
        <v>6143</v>
      </c>
      <c r="H14522" s="41">
        <v>6</v>
      </c>
      <c r="I14522" s="41"/>
      <c r="J14522" s="41">
        <v>11</v>
      </c>
      <c r="K14522" s="44">
        <v>1</v>
      </c>
      <c r="L14522" s="20">
        <v>92798000</v>
      </c>
      <c r="M14522" s="19" t="s">
        <v>15954</v>
      </c>
      <c r="N14522" s="28" t="s">
        <v>15953</v>
      </c>
    </row>
    <row r="14523" spans="1:14" ht="90" x14ac:dyDescent="0.25">
      <c r="A14523" s="27" t="s">
        <v>13171</v>
      </c>
      <c r="B14523" s="19" t="s">
        <v>17077</v>
      </c>
      <c r="C14523" s="19" t="s">
        <v>16829</v>
      </c>
      <c r="D14523" s="38" t="s">
        <v>13184</v>
      </c>
      <c r="E14523" s="38" t="s">
        <v>13185</v>
      </c>
      <c r="F14523" s="41" t="s">
        <v>12971</v>
      </c>
      <c r="G14523" s="19" t="s">
        <v>10820</v>
      </c>
      <c r="H14523" s="41">
        <v>6</v>
      </c>
      <c r="I14523" s="41"/>
      <c r="J14523" s="41">
        <v>11</v>
      </c>
      <c r="K14523" s="44">
        <v>1</v>
      </c>
      <c r="L14523" s="20">
        <v>91263.519999995828</v>
      </c>
      <c r="M14523" s="19" t="s">
        <v>15954</v>
      </c>
      <c r="N14523" s="28" t="s">
        <v>15953</v>
      </c>
    </row>
    <row r="14524" spans="1:14" ht="60" x14ac:dyDescent="0.25">
      <c r="A14524" s="27" t="s">
        <v>13171</v>
      </c>
      <c r="B14524" s="19" t="s">
        <v>17076</v>
      </c>
      <c r="C14524" s="19" t="s">
        <v>16829</v>
      </c>
      <c r="D14524" s="38" t="s">
        <v>13179</v>
      </c>
      <c r="E14524" s="38" t="s">
        <v>13226</v>
      </c>
      <c r="F14524" s="41">
        <v>43211509</v>
      </c>
      <c r="G14524" s="19" t="s">
        <v>10820</v>
      </c>
      <c r="H14524" s="41">
        <v>6</v>
      </c>
      <c r="I14524" s="41"/>
      <c r="J14524" s="41">
        <v>11</v>
      </c>
      <c r="K14524" s="44">
        <v>1</v>
      </c>
      <c r="L14524" s="20">
        <v>748220.98000000417</v>
      </c>
      <c r="M14524" s="19" t="s">
        <v>15954</v>
      </c>
      <c r="N14524" s="28" t="s">
        <v>15953</v>
      </c>
    </row>
    <row r="14525" spans="1:14" ht="75" x14ac:dyDescent="0.25">
      <c r="A14525" s="27" t="s">
        <v>13171</v>
      </c>
      <c r="B14525" s="19" t="s">
        <v>17079</v>
      </c>
      <c r="C14525" s="19" t="s">
        <v>16962</v>
      </c>
      <c r="D14525" s="38" t="s">
        <v>13204</v>
      </c>
      <c r="E14525" s="38" t="s">
        <v>13227</v>
      </c>
      <c r="F14525" s="41">
        <v>81141902</v>
      </c>
      <c r="G14525" s="19" t="s">
        <v>471</v>
      </c>
      <c r="H14525" s="41">
        <v>11</v>
      </c>
      <c r="I14525" s="41"/>
      <c r="J14525" s="41">
        <v>11</v>
      </c>
      <c r="K14525" s="44">
        <v>1</v>
      </c>
      <c r="L14525" s="20">
        <v>103433186.90000001</v>
      </c>
      <c r="M14525" s="19" t="s">
        <v>15954</v>
      </c>
      <c r="N14525" s="28" t="s">
        <v>15953</v>
      </c>
    </row>
    <row r="14526" spans="1:14" ht="90" x14ac:dyDescent="0.25">
      <c r="A14526" s="27" t="s">
        <v>13171</v>
      </c>
      <c r="B14526" s="19" t="s">
        <v>17075</v>
      </c>
      <c r="C14526" s="19" t="s">
        <v>16784</v>
      </c>
      <c r="D14526" s="38" t="s">
        <v>13175</v>
      </c>
      <c r="E14526" s="38" t="s">
        <v>13228</v>
      </c>
      <c r="F14526" s="41">
        <v>81111504</v>
      </c>
      <c r="G14526" s="19" t="s">
        <v>471</v>
      </c>
      <c r="H14526" s="41">
        <v>11</v>
      </c>
      <c r="I14526" s="41"/>
      <c r="J14526" s="41">
        <v>11</v>
      </c>
      <c r="K14526" s="44">
        <v>1</v>
      </c>
      <c r="L14526" s="20">
        <v>2500000000</v>
      </c>
      <c r="M14526" s="19" t="s">
        <v>15954</v>
      </c>
      <c r="N14526" s="28" t="s">
        <v>15953</v>
      </c>
    </row>
    <row r="14527" spans="1:14" ht="75" x14ac:dyDescent="0.25">
      <c r="A14527" s="27" t="s">
        <v>13171</v>
      </c>
      <c r="B14527" s="19" t="s">
        <v>17050</v>
      </c>
      <c r="C14527" s="19" t="s">
        <v>17092</v>
      </c>
      <c r="D14527" s="38" t="s">
        <v>460</v>
      </c>
      <c r="E14527" s="38" t="s">
        <v>13178</v>
      </c>
      <c r="F14527" s="41">
        <v>25191504</v>
      </c>
      <c r="G14527" s="19" t="s">
        <v>471</v>
      </c>
      <c r="H14527" s="41">
        <v>11</v>
      </c>
      <c r="I14527" s="41"/>
      <c r="J14527" s="41">
        <v>11</v>
      </c>
      <c r="K14527" s="44">
        <v>1</v>
      </c>
      <c r="L14527" s="20">
        <v>32606082.5</v>
      </c>
      <c r="M14527" s="19" t="s">
        <v>15954</v>
      </c>
      <c r="N14527" s="28" t="s">
        <v>15953</v>
      </c>
    </row>
    <row r="14528" spans="1:14" ht="30" x14ac:dyDescent="0.25">
      <c r="A14528" s="27" t="s">
        <v>13229</v>
      </c>
      <c r="B14528" s="19" t="s">
        <v>17067</v>
      </c>
      <c r="C14528" s="19" t="s">
        <v>16902</v>
      </c>
      <c r="D14528" s="38" t="s">
        <v>16212</v>
      </c>
      <c r="E14528" s="38" t="s">
        <v>13230</v>
      </c>
      <c r="F14528" s="41" t="s">
        <v>13231</v>
      </c>
      <c r="G14528" s="19" t="s">
        <v>16737</v>
      </c>
      <c r="H14528" s="41">
        <v>1</v>
      </c>
      <c r="I14528" s="41">
        <v>12</v>
      </c>
      <c r="J14528" s="41">
        <v>10</v>
      </c>
      <c r="K14528" s="44">
        <v>1</v>
      </c>
      <c r="L14528" s="20">
        <v>45692000</v>
      </c>
      <c r="M14528" s="19" t="s">
        <v>15954</v>
      </c>
      <c r="N14528" s="28" t="s">
        <v>15953</v>
      </c>
    </row>
    <row r="14529" spans="1:14" ht="30" x14ac:dyDescent="0.25">
      <c r="A14529" s="27" t="s">
        <v>13229</v>
      </c>
      <c r="B14529" s="19" t="s">
        <v>17067</v>
      </c>
      <c r="C14529" s="19" t="s">
        <v>16902</v>
      </c>
      <c r="D14529" s="38" t="s">
        <v>16212</v>
      </c>
      <c r="E14529" s="38" t="s">
        <v>13232</v>
      </c>
      <c r="F14529" s="41" t="s">
        <v>13233</v>
      </c>
      <c r="G14529" s="19" t="s">
        <v>471</v>
      </c>
      <c r="H14529" s="41">
        <v>1</v>
      </c>
      <c r="I14529" s="41">
        <v>12</v>
      </c>
      <c r="J14529" s="41">
        <v>10</v>
      </c>
      <c r="K14529" s="44">
        <v>1</v>
      </c>
      <c r="L14529" s="20">
        <v>750000000</v>
      </c>
      <c r="M14529" s="19" t="s">
        <v>15954</v>
      </c>
      <c r="N14529" s="28" t="s">
        <v>15953</v>
      </c>
    </row>
    <row r="14530" spans="1:14" ht="30" x14ac:dyDescent="0.25">
      <c r="A14530" s="27" t="s">
        <v>13229</v>
      </c>
      <c r="B14530" s="19" t="s">
        <v>17034</v>
      </c>
      <c r="C14530" s="19" t="s">
        <v>16976</v>
      </c>
      <c r="D14530" s="38" t="s">
        <v>16289</v>
      </c>
      <c r="E14530" s="38" t="s">
        <v>13234</v>
      </c>
      <c r="F14530" s="41">
        <v>86111604</v>
      </c>
      <c r="G14530" s="19" t="s">
        <v>471</v>
      </c>
      <c r="H14530" s="41">
        <v>1</v>
      </c>
      <c r="I14530" s="41">
        <v>12</v>
      </c>
      <c r="J14530" s="41">
        <v>10</v>
      </c>
      <c r="K14530" s="44">
        <v>1</v>
      </c>
      <c r="L14530" s="20">
        <v>167500000</v>
      </c>
      <c r="M14530" s="19" t="s">
        <v>15954</v>
      </c>
      <c r="N14530" s="28" t="s">
        <v>15953</v>
      </c>
    </row>
    <row r="14531" spans="1:14" ht="45" x14ac:dyDescent="0.25">
      <c r="A14531" s="27" t="s">
        <v>13229</v>
      </c>
      <c r="B14531" s="19" t="s">
        <v>17034</v>
      </c>
      <c r="C14531" s="19" t="s">
        <v>16976</v>
      </c>
      <c r="D14531" s="38" t="s">
        <v>16289</v>
      </c>
      <c r="E14531" s="38" t="s">
        <v>13235</v>
      </c>
      <c r="F14531" s="41">
        <v>86111604</v>
      </c>
      <c r="G14531" s="19" t="s">
        <v>471</v>
      </c>
      <c r="H14531" s="41">
        <v>4</v>
      </c>
      <c r="I14531" s="41">
        <v>8</v>
      </c>
      <c r="J14531" s="41">
        <v>10</v>
      </c>
      <c r="K14531" s="44">
        <v>1</v>
      </c>
      <c r="L14531" s="20">
        <v>13630600</v>
      </c>
      <c r="M14531" s="19" t="s">
        <v>15954</v>
      </c>
      <c r="N14531" s="28" t="s">
        <v>15953</v>
      </c>
    </row>
    <row r="14532" spans="1:14" ht="45" x14ac:dyDescent="0.25">
      <c r="A14532" s="27" t="s">
        <v>13229</v>
      </c>
      <c r="B14532" s="19" t="s">
        <v>17034</v>
      </c>
      <c r="C14532" s="19" t="s">
        <v>16976</v>
      </c>
      <c r="D14532" s="38" t="s">
        <v>16289</v>
      </c>
      <c r="E14532" s="38" t="s">
        <v>13236</v>
      </c>
      <c r="F14532" s="41">
        <v>86111604</v>
      </c>
      <c r="G14532" s="19" t="s">
        <v>471</v>
      </c>
      <c r="H14532" s="41">
        <v>4</v>
      </c>
      <c r="I14532" s="41">
        <v>8</v>
      </c>
      <c r="J14532" s="41">
        <v>10</v>
      </c>
      <c r="K14532" s="44">
        <v>1</v>
      </c>
      <c r="L14532" s="20">
        <v>14422400</v>
      </c>
      <c r="M14532" s="19" t="s">
        <v>15954</v>
      </c>
      <c r="N14532" s="28" t="s">
        <v>15953</v>
      </c>
    </row>
    <row r="14533" spans="1:14" ht="45" x14ac:dyDescent="0.25">
      <c r="A14533" s="27" t="s">
        <v>13229</v>
      </c>
      <c r="B14533" s="19" t="s">
        <v>17034</v>
      </c>
      <c r="C14533" s="19" t="s">
        <v>16976</v>
      </c>
      <c r="D14533" s="38" t="s">
        <v>16289</v>
      </c>
      <c r="E14533" s="38" t="s">
        <v>13237</v>
      </c>
      <c r="F14533" s="41">
        <v>86111604</v>
      </c>
      <c r="G14533" s="19" t="s">
        <v>471</v>
      </c>
      <c r="H14533" s="41">
        <v>5</v>
      </c>
      <c r="I14533" s="41">
        <v>8</v>
      </c>
      <c r="J14533" s="41">
        <v>10</v>
      </c>
      <c r="K14533" s="44">
        <v>1</v>
      </c>
      <c r="L14533" s="20">
        <v>41376000</v>
      </c>
      <c r="M14533" s="19" t="s">
        <v>15954</v>
      </c>
      <c r="N14533" s="28" t="s">
        <v>15953</v>
      </c>
    </row>
    <row r="14534" spans="1:14" ht="90" x14ac:dyDescent="0.25">
      <c r="A14534" s="27" t="s">
        <v>13238</v>
      </c>
      <c r="B14534" s="19" t="s">
        <v>17080</v>
      </c>
      <c r="C14534" s="19" t="s">
        <v>16788</v>
      </c>
      <c r="D14534" s="38" t="s">
        <v>13239</v>
      </c>
      <c r="E14534" s="38" t="s">
        <v>13240</v>
      </c>
      <c r="F14534" s="41" t="s">
        <v>12110</v>
      </c>
      <c r="G14534" s="19" t="s">
        <v>471</v>
      </c>
      <c r="H14534" s="41">
        <v>6</v>
      </c>
      <c r="I14534" s="41"/>
      <c r="J14534" s="41">
        <v>11</v>
      </c>
      <c r="K14534" s="44">
        <v>1</v>
      </c>
      <c r="L14534" s="20">
        <v>499587503.49000001</v>
      </c>
      <c r="M14534" s="19" t="s">
        <v>15954</v>
      </c>
      <c r="N14534" s="28" t="s">
        <v>15953</v>
      </c>
    </row>
    <row r="14535" spans="1:14" ht="90" x14ac:dyDescent="0.25">
      <c r="A14535" s="27" t="s">
        <v>13238</v>
      </c>
      <c r="B14535" s="19" t="s">
        <v>17080</v>
      </c>
      <c r="C14535" s="19" t="s">
        <v>16788</v>
      </c>
      <c r="D14535" s="38" t="s">
        <v>13239</v>
      </c>
      <c r="E14535" s="38" t="s">
        <v>13240</v>
      </c>
      <c r="F14535" s="41" t="s">
        <v>12110</v>
      </c>
      <c r="G14535" s="19" t="s">
        <v>471</v>
      </c>
      <c r="H14535" s="41">
        <v>6</v>
      </c>
      <c r="I14535" s="41"/>
      <c r="J14535" s="41">
        <v>11</v>
      </c>
      <c r="K14535" s="44">
        <v>1</v>
      </c>
      <c r="L14535" s="20">
        <v>412496.51</v>
      </c>
      <c r="M14535" s="19" t="s">
        <v>15954</v>
      </c>
      <c r="N14535" s="28" t="s">
        <v>15953</v>
      </c>
    </row>
    <row r="14536" spans="1:14" ht="45" x14ac:dyDescent="0.25">
      <c r="A14536" s="27" t="s">
        <v>13241</v>
      </c>
      <c r="B14536" s="19" t="s">
        <v>17014</v>
      </c>
      <c r="C14536" s="19" t="s">
        <v>16811</v>
      </c>
      <c r="D14536" s="38" t="s">
        <v>16121</v>
      </c>
      <c r="E14536" s="38" t="s">
        <v>13242</v>
      </c>
      <c r="F14536" s="41" t="s">
        <v>1412</v>
      </c>
      <c r="G14536" s="19" t="s">
        <v>10820</v>
      </c>
      <c r="H14536" s="41">
        <v>1</v>
      </c>
      <c r="I14536" s="41">
        <v>12</v>
      </c>
      <c r="J14536" s="41">
        <v>10</v>
      </c>
      <c r="K14536" s="44">
        <v>1</v>
      </c>
      <c r="L14536" s="20">
        <v>49675300.350000001</v>
      </c>
      <c r="M14536" s="19" t="s">
        <v>15954</v>
      </c>
      <c r="N14536" s="28" t="s">
        <v>15953</v>
      </c>
    </row>
    <row r="14537" spans="1:14" ht="45" x14ac:dyDescent="0.25">
      <c r="A14537" s="27" t="s">
        <v>13241</v>
      </c>
      <c r="B14537" s="19" t="s">
        <v>17021</v>
      </c>
      <c r="C14537" s="19" t="s">
        <v>16785</v>
      </c>
      <c r="D14537" s="38" t="s">
        <v>16095</v>
      </c>
      <c r="E14537" s="38" t="s">
        <v>13243</v>
      </c>
      <c r="F14537" s="41" t="s">
        <v>4973</v>
      </c>
      <c r="G14537" s="19" t="s">
        <v>10733</v>
      </c>
      <c r="H14537" s="41">
        <v>1</v>
      </c>
      <c r="I14537" s="41">
        <v>12</v>
      </c>
      <c r="J14537" s="41">
        <v>10</v>
      </c>
      <c r="K14537" s="44">
        <v>1</v>
      </c>
      <c r="L14537" s="20">
        <v>30000000</v>
      </c>
      <c r="M14537" s="19" t="s">
        <v>15954</v>
      </c>
      <c r="N14537" s="28" t="s">
        <v>15953</v>
      </c>
    </row>
    <row r="14538" spans="1:14" ht="45" x14ac:dyDescent="0.25">
      <c r="A14538" s="27" t="s">
        <v>13241</v>
      </c>
      <c r="B14538" s="19" t="s">
        <v>17069</v>
      </c>
      <c r="C14538" s="19" t="s">
        <v>16908</v>
      </c>
      <c r="D14538" s="38" t="s">
        <v>16218</v>
      </c>
      <c r="E14538" s="38" t="s">
        <v>13244</v>
      </c>
      <c r="F14538" s="41" t="s">
        <v>13245</v>
      </c>
      <c r="G14538" s="19" t="s">
        <v>471</v>
      </c>
      <c r="H14538" s="41">
        <v>1</v>
      </c>
      <c r="I14538" s="41">
        <v>12</v>
      </c>
      <c r="J14538" s="41">
        <v>10</v>
      </c>
      <c r="K14538" s="44">
        <v>1</v>
      </c>
      <c r="L14538" s="20">
        <v>4247700</v>
      </c>
      <c r="M14538" s="19" t="s">
        <v>15954</v>
      </c>
      <c r="N14538" s="28" t="s">
        <v>15953</v>
      </c>
    </row>
    <row r="14539" spans="1:14" ht="60" x14ac:dyDescent="0.25">
      <c r="A14539" s="27" t="s">
        <v>13241</v>
      </c>
      <c r="B14539" s="19" t="s">
        <v>17065</v>
      </c>
      <c r="C14539" s="19" t="s">
        <v>16961</v>
      </c>
      <c r="D14539" s="38" t="s">
        <v>16273</v>
      </c>
      <c r="E14539" s="38" t="s">
        <v>13246</v>
      </c>
      <c r="F14539" s="41" t="s">
        <v>635</v>
      </c>
      <c r="G14539" s="19" t="s">
        <v>614</v>
      </c>
      <c r="H14539" s="41">
        <v>1</v>
      </c>
      <c r="I14539" s="41">
        <v>12</v>
      </c>
      <c r="J14539" s="41">
        <v>10</v>
      </c>
      <c r="K14539" s="44">
        <v>1</v>
      </c>
      <c r="L14539" s="20">
        <v>430927570</v>
      </c>
      <c r="M14539" s="19" t="s">
        <v>15954</v>
      </c>
      <c r="N14539" s="28" t="s">
        <v>15953</v>
      </c>
    </row>
    <row r="14540" spans="1:14" ht="45" x14ac:dyDescent="0.25">
      <c r="A14540" s="27" t="s">
        <v>13241</v>
      </c>
      <c r="B14540" s="19" t="s">
        <v>17021</v>
      </c>
      <c r="C14540" s="19" t="s">
        <v>16785</v>
      </c>
      <c r="D14540" s="38" t="s">
        <v>16095</v>
      </c>
      <c r="E14540" s="38" t="s">
        <v>13247</v>
      </c>
      <c r="F14540" s="41" t="s">
        <v>13248</v>
      </c>
      <c r="G14540" s="19" t="s">
        <v>471</v>
      </c>
      <c r="H14540" s="41">
        <v>1</v>
      </c>
      <c r="I14540" s="41">
        <v>12</v>
      </c>
      <c r="J14540" s="41">
        <v>10</v>
      </c>
      <c r="K14540" s="44">
        <v>1</v>
      </c>
      <c r="L14540" s="20">
        <v>91609850</v>
      </c>
      <c r="M14540" s="19" t="s">
        <v>15954</v>
      </c>
      <c r="N14540" s="28" t="s">
        <v>15953</v>
      </c>
    </row>
    <row r="14541" spans="1:14" ht="105" x14ac:dyDescent="0.25">
      <c r="A14541" s="27" t="s">
        <v>13241</v>
      </c>
      <c r="B14541" s="19" t="s">
        <v>17065</v>
      </c>
      <c r="C14541" s="19" t="s">
        <v>16961</v>
      </c>
      <c r="D14541" s="38" t="s">
        <v>16273</v>
      </c>
      <c r="E14541" s="38" t="s">
        <v>13249</v>
      </c>
      <c r="F14541" s="41">
        <v>72101500</v>
      </c>
      <c r="G14541" s="19" t="s">
        <v>6143</v>
      </c>
      <c r="H14541" s="41">
        <v>1</v>
      </c>
      <c r="I14541" s="41">
        <v>12</v>
      </c>
      <c r="J14541" s="41">
        <v>10</v>
      </c>
      <c r="K14541" s="44">
        <v>1</v>
      </c>
      <c r="L14541" s="20">
        <v>60000000</v>
      </c>
      <c r="M14541" s="19" t="s">
        <v>15954</v>
      </c>
      <c r="N14541" s="28" t="s">
        <v>15953</v>
      </c>
    </row>
    <row r="14542" spans="1:14" ht="45" x14ac:dyDescent="0.25">
      <c r="A14542" s="27" t="s">
        <v>13241</v>
      </c>
      <c r="B14542" s="19" t="s">
        <v>17021</v>
      </c>
      <c r="C14542" s="19" t="s">
        <v>16785</v>
      </c>
      <c r="D14542" s="38" t="s">
        <v>16095</v>
      </c>
      <c r="E14542" s="38" t="s">
        <v>13250</v>
      </c>
      <c r="F14542" s="41">
        <v>72151802</v>
      </c>
      <c r="G14542" s="19" t="s">
        <v>10733</v>
      </c>
      <c r="H14542" s="41">
        <v>1</v>
      </c>
      <c r="I14542" s="41">
        <v>12</v>
      </c>
      <c r="J14542" s="41">
        <v>10</v>
      </c>
      <c r="K14542" s="44">
        <v>1</v>
      </c>
      <c r="L14542" s="20">
        <v>48839815</v>
      </c>
      <c r="M14542" s="19" t="s">
        <v>15954</v>
      </c>
      <c r="N14542" s="28" t="s">
        <v>15953</v>
      </c>
    </row>
    <row r="14543" spans="1:14" ht="30" x14ac:dyDescent="0.25">
      <c r="A14543" s="27" t="s">
        <v>13241</v>
      </c>
      <c r="B14543" s="19" t="s">
        <v>16841</v>
      </c>
      <c r="C14543" s="19" t="s">
        <v>16841</v>
      </c>
      <c r="D14543" s="38" t="s">
        <v>16151</v>
      </c>
      <c r="E14543" s="38" t="s">
        <v>13251</v>
      </c>
      <c r="F14543" s="41">
        <v>30266300</v>
      </c>
      <c r="G14543" s="19" t="s">
        <v>10733</v>
      </c>
      <c r="H14543" s="41">
        <v>2</v>
      </c>
      <c r="I14543" s="41">
        <v>10</v>
      </c>
      <c r="J14543" s="41">
        <v>10</v>
      </c>
      <c r="K14543" s="44">
        <v>6</v>
      </c>
      <c r="L14543" s="20">
        <v>1185300</v>
      </c>
      <c r="M14543" s="19" t="s">
        <v>11</v>
      </c>
      <c r="N14543" s="28" t="s">
        <v>15953</v>
      </c>
    </row>
    <row r="14544" spans="1:14" ht="90" x14ac:dyDescent="0.25">
      <c r="A14544" s="27" t="s">
        <v>13241</v>
      </c>
      <c r="B14544" s="19" t="s">
        <v>17012</v>
      </c>
      <c r="C14544" s="19" t="s">
        <v>16739</v>
      </c>
      <c r="D14544" s="38" t="s">
        <v>16049</v>
      </c>
      <c r="E14544" s="38" t="s">
        <v>13252</v>
      </c>
      <c r="F14544" s="41">
        <v>31211803</v>
      </c>
      <c r="G14544" s="19" t="s">
        <v>10733</v>
      </c>
      <c r="H14544" s="41">
        <v>2</v>
      </c>
      <c r="I14544" s="41">
        <v>10</v>
      </c>
      <c r="J14544" s="41">
        <v>10</v>
      </c>
      <c r="K14544" s="44">
        <v>70</v>
      </c>
      <c r="L14544" s="20">
        <v>2207030</v>
      </c>
      <c r="M14544" s="19" t="s">
        <v>11</v>
      </c>
      <c r="N14544" s="28" t="s">
        <v>15953</v>
      </c>
    </row>
    <row r="14545" spans="1:14" ht="45" x14ac:dyDescent="0.25">
      <c r="A14545" s="27" t="s">
        <v>13241</v>
      </c>
      <c r="B14545" s="19" t="s">
        <v>17014</v>
      </c>
      <c r="C14545" s="19" t="s">
        <v>16811</v>
      </c>
      <c r="D14545" s="38" t="s">
        <v>16121</v>
      </c>
      <c r="E14545" s="38" t="s">
        <v>13253</v>
      </c>
      <c r="F14545" s="41">
        <v>31201605</v>
      </c>
      <c r="G14545" s="19" t="s">
        <v>10733</v>
      </c>
      <c r="H14545" s="41">
        <v>2</v>
      </c>
      <c r="I14545" s="41">
        <v>10</v>
      </c>
      <c r="J14545" s="41">
        <v>10</v>
      </c>
      <c r="K14545" s="44">
        <v>2</v>
      </c>
      <c r="L14545" s="20">
        <v>355990</v>
      </c>
      <c r="M14545" s="19" t="s">
        <v>11</v>
      </c>
      <c r="N14545" s="28" t="s">
        <v>15953</v>
      </c>
    </row>
    <row r="14546" spans="1:14" ht="45" x14ac:dyDescent="0.25">
      <c r="A14546" s="27" t="s">
        <v>13241</v>
      </c>
      <c r="B14546" s="19" t="s">
        <v>17014</v>
      </c>
      <c r="C14546" s="19" t="s">
        <v>16811</v>
      </c>
      <c r="D14546" s="38" t="s">
        <v>16121</v>
      </c>
      <c r="E14546" s="38" t="s">
        <v>13254</v>
      </c>
      <c r="F14546" s="41">
        <v>31201625</v>
      </c>
      <c r="G14546" s="19" t="s">
        <v>10733</v>
      </c>
      <c r="H14546" s="41">
        <v>2</v>
      </c>
      <c r="I14546" s="41">
        <v>10</v>
      </c>
      <c r="J14546" s="41">
        <v>10</v>
      </c>
      <c r="K14546" s="44">
        <v>4</v>
      </c>
      <c r="L14546" s="20">
        <v>125640</v>
      </c>
      <c r="M14546" s="19" t="s">
        <v>11</v>
      </c>
      <c r="N14546" s="28" t="s">
        <v>15953</v>
      </c>
    </row>
    <row r="14547" spans="1:14" ht="30" x14ac:dyDescent="0.25">
      <c r="A14547" s="27" t="s">
        <v>13241</v>
      </c>
      <c r="B14547" s="19" t="s">
        <v>17014</v>
      </c>
      <c r="C14547" s="19" t="s">
        <v>16741</v>
      </c>
      <c r="D14547" s="38" t="s">
        <v>16051</v>
      </c>
      <c r="E14547" s="38" t="s">
        <v>13255</v>
      </c>
      <c r="F14547" s="41">
        <v>12163800</v>
      </c>
      <c r="G14547" s="19" t="s">
        <v>10733</v>
      </c>
      <c r="H14547" s="41">
        <v>2</v>
      </c>
      <c r="I14547" s="41">
        <v>10</v>
      </c>
      <c r="J14547" s="41">
        <v>10</v>
      </c>
      <c r="K14547" s="44">
        <v>1</v>
      </c>
      <c r="L14547" s="20">
        <v>57948</v>
      </c>
      <c r="M14547" s="19" t="s">
        <v>11</v>
      </c>
      <c r="N14547" s="28" t="s">
        <v>15953</v>
      </c>
    </row>
    <row r="14548" spans="1:14" ht="30" x14ac:dyDescent="0.25">
      <c r="A14548" s="27" t="s">
        <v>13241</v>
      </c>
      <c r="B14548" s="19" t="s">
        <v>17014</v>
      </c>
      <c r="C14548" s="19" t="s">
        <v>16741</v>
      </c>
      <c r="D14548" s="38" t="s">
        <v>16051</v>
      </c>
      <c r="E14548" s="38" t="s">
        <v>13256</v>
      </c>
      <c r="F14548" s="41">
        <v>31201610</v>
      </c>
      <c r="G14548" s="19" t="s">
        <v>10733</v>
      </c>
      <c r="H14548" s="41">
        <v>2</v>
      </c>
      <c r="I14548" s="41">
        <v>10</v>
      </c>
      <c r="J14548" s="41">
        <v>10</v>
      </c>
      <c r="K14548" s="44">
        <v>3</v>
      </c>
      <c r="L14548" s="20">
        <v>251547</v>
      </c>
      <c r="M14548" s="19" t="s">
        <v>11</v>
      </c>
      <c r="N14548" s="28" t="s">
        <v>15953</v>
      </c>
    </row>
    <row r="14549" spans="1:14" ht="30" x14ac:dyDescent="0.25">
      <c r="A14549" s="27" t="s">
        <v>13241</v>
      </c>
      <c r="B14549" s="19" t="s">
        <v>17013</v>
      </c>
      <c r="C14549" s="19" t="s">
        <v>16740</v>
      </c>
      <c r="D14549" s="38" t="s">
        <v>16050</v>
      </c>
      <c r="E14549" s="38" t="s">
        <v>13257</v>
      </c>
      <c r="F14549" s="41">
        <v>30181701</v>
      </c>
      <c r="G14549" s="19" t="s">
        <v>10733</v>
      </c>
      <c r="H14549" s="41">
        <v>2</v>
      </c>
      <c r="I14549" s="41">
        <v>10</v>
      </c>
      <c r="J14549" s="41">
        <v>10</v>
      </c>
      <c r="K14549" s="44">
        <v>2</v>
      </c>
      <c r="L14549" s="20">
        <v>63566</v>
      </c>
      <c r="M14549" s="19" t="s">
        <v>11</v>
      </c>
      <c r="N14549" s="28" t="s">
        <v>15953</v>
      </c>
    </row>
    <row r="14550" spans="1:14" ht="30" x14ac:dyDescent="0.25">
      <c r="A14550" s="27" t="s">
        <v>13241</v>
      </c>
      <c r="B14550" s="19" t="s">
        <v>17013</v>
      </c>
      <c r="C14550" s="19" t="s">
        <v>16740</v>
      </c>
      <c r="D14550" s="38" t="s">
        <v>16050</v>
      </c>
      <c r="E14550" s="38" t="s">
        <v>13258</v>
      </c>
      <c r="F14550" s="41">
        <v>30181701</v>
      </c>
      <c r="G14550" s="19" t="s">
        <v>10733</v>
      </c>
      <c r="H14550" s="41">
        <v>2</v>
      </c>
      <c r="I14550" s="41">
        <v>10</v>
      </c>
      <c r="J14550" s="41">
        <v>10</v>
      </c>
      <c r="K14550" s="44">
        <v>1</v>
      </c>
      <c r="L14550" s="20">
        <v>73752</v>
      </c>
      <c r="M14550" s="19" t="s">
        <v>11</v>
      </c>
      <c r="N14550" s="28" t="s">
        <v>15953</v>
      </c>
    </row>
    <row r="14551" spans="1:14" ht="30" x14ac:dyDescent="0.25">
      <c r="A14551" s="27" t="s">
        <v>13241</v>
      </c>
      <c r="B14551" s="19" t="s">
        <v>17016</v>
      </c>
      <c r="C14551" s="19" t="s">
        <v>16849</v>
      </c>
      <c r="D14551" s="38" t="s">
        <v>16159</v>
      </c>
      <c r="E14551" s="38" t="s">
        <v>13259</v>
      </c>
      <c r="F14551" s="41">
        <v>31201532</v>
      </c>
      <c r="G14551" s="19" t="s">
        <v>10733</v>
      </c>
      <c r="H14551" s="41">
        <v>2</v>
      </c>
      <c r="I14551" s="41">
        <v>10</v>
      </c>
      <c r="J14551" s="41">
        <v>10</v>
      </c>
      <c r="K14551" s="44">
        <v>11</v>
      </c>
      <c r="L14551" s="20">
        <v>141251</v>
      </c>
      <c r="M14551" s="19" t="s">
        <v>11</v>
      </c>
      <c r="N14551" s="28" t="s">
        <v>15953</v>
      </c>
    </row>
    <row r="14552" spans="1:14" ht="30" x14ac:dyDescent="0.25">
      <c r="A14552" s="27" t="s">
        <v>13241</v>
      </c>
      <c r="B14552" s="19" t="s">
        <v>17011</v>
      </c>
      <c r="C14552" s="19" t="s">
        <v>16738</v>
      </c>
      <c r="D14552" s="38" t="s">
        <v>16048</v>
      </c>
      <c r="E14552" s="38" t="s">
        <v>13260</v>
      </c>
      <c r="F14552" s="41">
        <v>31201503</v>
      </c>
      <c r="G14552" s="19" t="s">
        <v>10733</v>
      </c>
      <c r="H14552" s="41">
        <v>2</v>
      </c>
      <c r="I14552" s="41">
        <v>10</v>
      </c>
      <c r="J14552" s="41">
        <v>10</v>
      </c>
      <c r="K14552" s="44">
        <v>7</v>
      </c>
      <c r="L14552" s="20">
        <v>220150</v>
      </c>
      <c r="M14552" s="19" t="s">
        <v>11</v>
      </c>
      <c r="N14552" s="28" t="s">
        <v>15953</v>
      </c>
    </row>
    <row r="14553" spans="1:14" x14ac:dyDescent="0.25">
      <c r="A14553" s="27" t="s">
        <v>13241</v>
      </c>
      <c r="B14553" s="19" t="s">
        <v>16860</v>
      </c>
      <c r="C14553" s="19" t="s">
        <v>16860</v>
      </c>
      <c r="D14553" s="38" t="s">
        <v>16170</v>
      </c>
      <c r="E14553" s="38" t="s">
        <v>13261</v>
      </c>
      <c r="F14553" s="41">
        <v>30101506</v>
      </c>
      <c r="G14553" s="19" t="s">
        <v>10733</v>
      </c>
      <c r="H14553" s="41">
        <v>2</v>
      </c>
      <c r="I14553" s="41">
        <v>10</v>
      </c>
      <c r="J14553" s="41">
        <v>10</v>
      </c>
      <c r="K14553" s="44">
        <v>1</v>
      </c>
      <c r="L14553" s="20">
        <v>95878</v>
      </c>
      <c r="M14553" s="19" t="s">
        <v>11</v>
      </c>
      <c r="N14553" s="28" t="s">
        <v>15953</v>
      </c>
    </row>
    <row r="14554" spans="1:14" ht="45" x14ac:dyDescent="0.25">
      <c r="A14554" s="27" t="s">
        <v>13241</v>
      </c>
      <c r="B14554" s="19" t="s">
        <v>16745</v>
      </c>
      <c r="C14554" s="19" t="s">
        <v>16745</v>
      </c>
      <c r="D14554" s="38" t="s">
        <v>16055</v>
      </c>
      <c r="E14554" s="38" t="s">
        <v>13262</v>
      </c>
      <c r="F14554" s="41">
        <v>31161528</v>
      </c>
      <c r="G14554" s="19" t="s">
        <v>10733</v>
      </c>
      <c r="H14554" s="41">
        <v>2</v>
      </c>
      <c r="I14554" s="41">
        <v>10</v>
      </c>
      <c r="J14554" s="41">
        <v>10</v>
      </c>
      <c r="K14554" s="44">
        <v>2</v>
      </c>
      <c r="L14554" s="20">
        <v>288872</v>
      </c>
      <c r="M14554" s="19" t="s">
        <v>11</v>
      </c>
      <c r="N14554" s="28" t="s">
        <v>15953</v>
      </c>
    </row>
    <row r="14555" spans="1:14" ht="45" x14ac:dyDescent="0.25">
      <c r="A14555" s="27" t="s">
        <v>13241</v>
      </c>
      <c r="B14555" s="19" t="s">
        <v>16745</v>
      </c>
      <c r="C14555" s="19" t="s">
        <v>16745</v>
      </c>
      <c r="D14555" s="38" t="s">
        <v>16055</v>
      </c>
      <c r="E14555" s="38" t="s">
        <v>13263</v>
      </c>
      <c r="F14555" s="41">
        <v>31161528</v>
      </c>
      <c r="G14555" s="19" t="s">
        <v>10733</v>
      </c>
      <c r="H14555" s="41">
        <v>2</v>
      </c>
      <c r="I14555" s="41">
        <v>10</v>
      </c>
      <c r="J14555" s="41">
        <v>10</v>
      </c>
      <c r="K14555" s="44">
        <v>2</v>
      </c>
      <c r="L14555" s="20">
        <v>45304</v>
      </c>
      <c r="M14555" s="19" t="s">
        <v>11</v>
      </c>
      <c r="N14555" s="28" t="s">
        <v>15953</v>
      </c>
    </row>
    <row r="14556" spans="1:14" ht="45" x14ac:dyDescent="0.25">
      <c r="A14556" s="27" t="s">
        <v>13241</v>
      </c>
      <c r="B14556" s="19" t="s">
        <v>16745</v>
      </c>
      <c r="C14556" s="19" t="s">
        <v>16745</v>
      </c>
      <c r="D14556" s="38" t="s">
        <v>16055</v>
      </c>
      <c r="E14556" s="38" t="s">
        <v>13264</v>
      </c>
      <c r="F14556" s="41">
        <v>30171512</v>
      </c>
      <c r="G14556" s="19" t="s">
        <v>10733</v>
      </c>
      <c r="H14556" s="41">
        <v>2</v>
      </c>
      <c r="I14556" s="41">
        <v>10</v>
      </c>
      <c r="J14556" s="41">
        <v>10</v>
      </c>
      <c r="K14556" s="44">
        <v>11</v>
      </c>
      <c r="L14556" s="20">
        <v>253528</v>
      </c>
      <c r="M14556" s="19" t="s">
        <v>11</v>
      </c>
      <c r="N14556" s="28" t="s">
        <v>15953</v>
      </c>
    </row>
    <row r="14557" spans="1:14" ht="60" x14ac:dyDescent="0.25">
      <c r="A14557" s="27" t="s">
        <v>13241</v>
      </c>
      <c r="B14557" s="19" t="s">
        <v>17063</v>
      </c>
      <c r="C14557" s="19" t="s">
        <v>16869</v>
      </c>
      <c r="D14557" s="38" t="s">
        <v>16179</v>
      </c>
      <c r="E14557" s="38" t="s">
        <v>13265</v>
      </c>
      <c r="F14557" s="41">
        <v>39111505</v>
      </c>
      <c r="G14557" s="19" t="s">
        <v>10733</v>
      </c>
      <c r="H14557" s="41">
        <v>2</v>
      </c>
      <c r="I14557" s="41">
        <v>10</v>
      </c>
      <c r="J14557" s="41">
        <v>10</v>
      </c>
      <c r="K14557" s="44">
        <v>20</v>
      </c>
      <c r="L14557" s="20">
        <v>790200</v>
      </c>
      <c r="M14557" s="19" t="s">
        <v>11</v>
      </c>
      <c r="N14557" s="28" t="s">
        <v>15953</v>
      </c>
    </row>
    <row r="14558" spans="1:14" ht="60" x14ac:dyDescent="0.25">
      <c r="A14558" s="27" t="s">
        <v>13241</v>
      </c>
      <c r="B14558" s="19" t="s">
        <v>17063</v>
      </c>
      <c r="C14558" s="19" t="s">
        <v>16869</v>
      </c>
      <c r="D14558" s="38" t="s">
        <v>16179</v>
      </c>
      <c r="E14558" s="38" t="s">
        <v>13266</v>
      </c>
      <c r="F14558" s="41">
        <v>39111611</v>
      </c>
      <c r="G14558" s="19" t="s">
        <v>10733</v>
      </c>
      <c r="H14558" s="41">
        <v>2</v>
      </c>
      <c r="I14558" s="41">
        <v>10</v>
      </c>
      <c r="J14558" s="41">
        <v>10</v>
      </c>
      <c r="K14558" s="44">
        <v>6</v>
      </c>
      <c r="L14558" s="20">
        <v>1323588</v>
      </c>
      <c r="M14558" s="19" t="s">
        <v>11</v>
      </c>
      <c r="N14558" s="28" t="s">
        <v>15953</v>
      </c>
    </row>
    <row r="14559" spans="1:14" ht="30" x14ac:dyDescent="0.25">
      <c r="A14559" s="27" t="s">
        <v>13241</v>
      </c>
      <c r="B14559" s="19" t="s">
        <v>17060</v>
      </c>
      <c r="C14559" s="19" t="s">
        <v>16857</v>
      </c>
      <c r="D14559" s="38" t="s">
        <v>16167</v>
      </c>
      <c r="E14559" s="38" t="s">
        <v>13267</v>
      </c>
      <c r="F14559" s="41">
        <v>11101502</v>
      </c>
      <c r="G14559" s="19" t="s">
        <v>10733</v>
      </c>
      <c r="H14559" s="41">
        <v>2</v>
      </c>
      <c r="I14559" s="41">
        <v>10</v>
      </c>
      <c r="J14559" s="41">
        <v>10</v>
      </c>
      <c r="K14559" s="44">
        <v>108</v>
      </c>
      <c r="L14559" s="20">
        <v>201312</v>
      </c>
      <c r="M14559" s="19" t="s">
        <v>11</v>
      </c>
      <c r="N14559" s="28" t="s">
        <v>15953</v>
      </c>
    </row>
    <row r="14560" spans="1:14" ht="30" x14ac:dyDescent="0.25">
      <c r="A14560" s="27" t="s">
        <v>13241</v>
      </c>
      <c r="B14560" s="19" t="s">
        <v>17060</v>
      </c>
      <c r="C14560" s="19" t="s">
        <v>16857</v>
      </c>
      <c r="D14560" s="38" t="s">
        <v>16167</v>
      </c>
      <c r="E14560" s="38" t="s">
        <v>13268</v>
      </c>
      <c r="F14560" s="41">
        <v>11101502</v>
      </c>
      <c r="G14560" s="19" t="s">
        <v>10733</v>
      </c>
      <c r="H14560" s="41">
        <v>2</v>
      </c>
      <c r="I14560" s="41">
        <v>10</v>
      </c>
      <c r="J14560" s="41">
        <v>10</v>
      </c>
      <c r="K14560" s="44">
        <v>100</v>
      </c>
      <c r="L14560" s="20">
        <v>186400</v>
      </c>
      <c r="M14560" s="19" t="s">
        <v>11</v>
      </c>
      <c r="N14560" s="28" t="s">
        <v>15953</v>
      </c>
    </row>
    <row r="14561" spans="1:14" ht="45" x14ac:dyDescent="0.25">
      <c r="A14561" s="27" t="s">
        <v>13241</v>
      </c>
      <c r="B14561" s="19" t="s">
        <v>17014</v>
      </c>
      <c r="C14561" s="19" t="s">
        <v>16811</v>
      </c>
      <c r="D14561" s="38" t="s">
        <v>16121</v>
      </c>
      <c r="E14561" s="38" t="s">
        <v>13269</v>
      </c>
      <c r="F14561" s="41">
        <v>31211502</v>
      </c>
      <c r="G14561" s="19" t="s">
        <v>10733</v>
      </c>
      <c r="H14561" s="41">
        <v>2</v>
      </c>
      <c r="I14561" s="41">
        <v>10</v>
      </c>
      <c r="J14561" s="41">
        <v>10</v>
      </c>
      <c r="K14561" s="44">
        <v>10</v>
      </c>
      <c r="L14561" s="20">
        <v>1053600</v>
      </c>
      <c r="M14561" s="19" t="s">
        <v>11</v>
      </c>
      <c r="N14561" s="28" t="s">
        <v>15953</v>
      </c>
    </row>
    <row r="14562" spans="1:14" ht="45" x14ac:dyDescent="0.25">
      <c r="A14562" s="27" t="s">
        <v>13241</v>
      </c>
      <c r="B14562" s="19" t="s">
        <v>17014</v>
      </c>
      <c r="C14562" s="19" t="s">
        <v>16811</v>
      </c>
      <c r="D14562" s="38" t="s">
        <v>16121</v>
      </c>
      <c r="E14562" s="38" t="s">
        <v>13270</v>
      </c>
      <c r="F14562" s="41">
        <v>31211502</v>
      </c>
      <c r="G14562" s="19" t="s">
        <v>10733</v>
      </c>
      <c r="H14562" s="41">
        <v>2</v>
      </c>
      <c r="I14562" s="41">
        <v>10</v>
      </c>
      <c r="J14562" s="41">
        <v>10</v>
      </c>
      <c r="K14562" s="44">
        <v>20</v>
      </c>
      <c r="L14562" s="20">
        <v>1956500</v>
      </c>
      <c r="M14562" s="19" t="s">
        <v>11</v>
      </c>
      <c r="N14562" s="28" t="s">
        <v>15953</v>
      </c>
    </row>
    <row r="14563" spans="1:14" ht="45" x14ac:dyDescent="0.25">
      <c r="A14563" s="27" t="s">
        <v>13241</v>
      </c>
      <c r="B14563" s="19" t="s">
        <v>17014</v>
      </c>
      <c r="C14563" s="19" t="s">
        <v>16811</v>
      </c>
      <c r="D14563" s="38" t="s">
        <v>16121</v>
      </c>
      <c r="E14563" s="38" t="s">
        <v>13271</v>
      </c>
      <c r="F14563" s="41">
        <v>31211502</v>
      </c>
      <c r="G14563" s="19" t="s">
        <v>10733</v>
      </c>
      <c r="H14563" s="41">
        <v>2</v>
      </c>
      <c r="I14563" s="41">
        <v>10</v>
      </c>
      <c r="J14563" s="41">
        <v>10</v>
      </c>
      <c r="K14563" s="44">
        <v>11</v>
      </c>
      <c r="L14563" s="20">
        <v>899569</v>
      </c>
      <c r="M14563" s="19" t="s">
        <v>11</v>
      </c>
      <c r="N14563" s="28" t="s">
        <v>15953</v>
      </c>
    </row>
    <row r="14564" spans="1:14" ht="30" x14ac:dyDescent="0.25">
      <c r="A14564" s="27" t="s">
        <v>13241</v>
      </c>
      <c r="B14564" s="19" t="s">
        <v>17016</v>
      </c>
      <c r="C14564" s="19" t="s">
        <v>16849</v>
      </c>
      <c r="D14564" s="38" t="s">
        <v>16159</v>
      </c>
      <c r="E14564" s="38" t="s">
        <v>13272</v>
      </c>
      <c r="F14564" s="41">
        <v>31201632</v>
      </c>
      <c r="G14564" s="19" t="s">
        <v>10733</v>
      </c>
      <c r="H14564" s="41">
        <v>2</v>
      </c>
      <c r="I14564" s="41">
        <v>10</v>
      </c>
      <c r="J14564" s="41">
        <v>10</v>
      </c>
      <c r="K14564" s="44">
        <v>9</v>
      </c>
      <c r="L14564" s="20">
        <v>610722</v>
      </c>
      <c r="M14564" s="19" t="s">
        <v>11</v>
      </c>
      <c r="N14564" s="28" t="s">
        <v>15953</v>
      </c>
    </row>
    <row r="14565" spans="1:14" ht="30" x14ac:dyDescent="0.25">
      <c r="A14565" s="27" t="s">
        <v>13241</v>
      </c>
      <c r="B14565" s="19" t="s">
        <v>17014</v>
      </c>
      <c r="C14565" s="19" t="s">
        <v>16741</v>
      </c>
      <c r="D14565" s="38" t="s">
        <v>16051</v>
      </c>
      <c r="E14565" s="38" t="s">
        <v>13273</v>
      </c>
      <c r="F14565" s="41">
        <v>31201600</v>
      </c>
      <c r="G14565" s="19" t="s">
        <v>10733</v>
      </c>
      <c r="H14565" s="41">
        <v>2</v>
      </c>
      <c r="I14565" s="41">
        <v>10</v>
      </c>
      <c r="J14565" s="41">
        <v>10</v>
      </c>
      <c r="K14565" s="44">
        <v>4</v>
      </c>
      <c r="L14565" s="20">
        <v>362964</v>
      </c>
      <c r="M14565" s="19" t="s">
        <v>11</v>
      </c>
      <c r="N14565" s="28" t="s">
        <v>15953</v>
      </c>
    </row>
    <row r="14566" spans="1:14" ht="30" x14ac:dyDescent="0.25">
      <c r="A14566" s="27" t="s">
        <v>13241</v>
      </c>
      <c r="B14566" s="19" t="s">
        <v>17014</v>
      </c>
      <c r="C14566" s="19" t="s">
        <v>16741</v>
      </c>
      <c r="D14566" s="38" t="s">
        <v>16051</v>
      </c>
      <c r="E14566" s="38" t="s">
        <v>13274</v>
      </c>
      <c r="F14566" s="41">
        <v>31201619</v>
      </c>
      <c r="G14566" s="19" t="s">
        <v>10733</v>
      </c>
      <c r="H14566" s="41">
        <v>2</v>
      </c>
      <c r="I14566" s="41">
        <v>10</v>
      </c>
      <c r="J14566" s="41">
        <v>10</v>
      </c>
      <c r="K14566" s="44">
        <v>8</v>
      </c>
      <c r="L14566" s="20">
        <v>117576</v>
      </c>
      <c r="M14566" s="19" t="s">
        <v>11</v>
      </c>
      <c r="N14566" s="28" t="s">
        <v>15953</v>
      </c>
    </row>
    <row r="14567" spans="1:14" ht="30" x14ac:dyDescent="0.25">
      <c r="A14567" s="27" t="s">
        <v>13241</v>
      </c>
      <c r="B14567" s="19" t="s">
        <v>17013</v>
      </c>
      <c r="C14567" s="19" t="s">
        <v>16851</v>
      </c>
      <c r="D14567" s="38" t="s">
        <v>16161</v>
      </c>
      <c r="E14567" s="38" t="s">
        <v>13275</v>
      </c>
      <c r="F14567" s="41">
        <v>30151703</v>
      </c>
      <c r="G14567" s="19" t="s">
        <v>10733</v>
      </c>
      <c r="H14567" s="41">
        <v>2</v>
      </c>
      <c r="I14567" s="41">
        <v>10</v>
      </c>
      <c r="J14567" s="41">
        <v>10</v>
      </c>
      <c r="K14567" s="44">
        <v>7</v>
      </c>
      <c r="L14567" s="20">
        <v>29043</v>
      </c>
      <c r="M14567" s="19" t="s">
        <v>11</v>
      </c>
      <c r="N14567" s="28" t="s">
        <v>15953</v>
      </c>
    </row>
    <row r="14568" spans="1:14" ht="30" x14ac:dyDescent="0.25">
      <c r="A14568" s="27" t="s">
        <v>13241</v>
      </c>
      <c r="B14568" s="19" t="s">
        <v>17013</v>
      </c>
      <c r="C14568" s="19" t="s">
        <v>16851</v>
      </c>
      <c r="D14568" s="38" t="s">
        <v>16161</v>
      </c>
      <c r="E14568" s="38" t="s">
        <v>13276</v>
      </c>
      <c r="F14568" s="41">
        <v>30151703</v>
      </c>
      <c r="G14568" s="19" t="s">
        <v>10733</v>
      </c>
      <c r="H14568" s="41">
        <v>2</v>
      </c>
      <c r="I14568" s="41">
        <v>10</v>
      </c>
      <c r="J14568" s="41">
        <v>10</v>
      </c>
      <c r="K14568" s="44">
        <v>1</v>
      </c>
      <c r="L14568" s="20">
        <v>21072</v>
      </c>
      <c r="M14568" s="19" t="s">
        <v>11</v>
      </c>
      <c r="N14568" s="28" t="s">
        <v>15953</v>
      </c>
    </row>
    <row r="14569" spans="1:14" ht="30" x14ac:dyDescent="0.25">
      <c r="A14569" s="27" t="s">
        <v>13241</v>
      </c>
      <c r="B14569" s="19" t="s">
        <v>17013</v>
      </c>
      <c r="C14569" s="19" t="s">
        <v>16851</v>
      </c>
      <c r="D14569" s="38" t="s">
        <v>16161</v>
      </c>
      <c r="E14569" s="38" t="s">
        <v>13277</v>
      </c>
      <c r="F14569" s="41">
        <v>30151703</v>
      </c>
      <c r="G14569" s="19" t="s">
        <v>10733</v>
      </c>
      <c r="H14569" s="41">
        <v>2</v>
      </c>
      <c r="I14569" s="41">
        <v>10</v>
      </c>
      <c r="J14569" s="41">
        <v>10</v>
      </c>
      <c r="K14569" s="44">
        <v>2</v>
      </c>
      <c r="L14569" s="20">
        <v>24558</v>
      </c>
      <c r="M14569" s="19" t="s">
        <v>11</v>
      </c>
      <c r="N14569" s="28" t="s">
        <v>15953</v>
      </c>
    </row>
    <row r="14570" spans="1:14" ht="30" x14ac:dyDescent="0.25">
      <c r="A14570" s="27" t="s">
        <v>13241</v>
      </c>
      <c r="B14570" s="19" t="s">
        <v>17013</v>
      </c>
      <c r="C14570" s="19" t="s">
        <v>16740</v>
      </c>
      <c r="D14570" s="38" t="s">
        <v>16050</v>
      </c>
      <c r="E14570" s="38" t="s">
        <v>13278</v>
      </c>
      <c r="F14570" s="41">
        <v>31201507</v>
      </c>
      <c r="G14570" s="19" t="s">
        <v>10733</v>
      </c>
      <c r="H14570" s="41">
        <v>2</v>
      </c>
      <c r="I14570" s="41">
        <v>10</v>
      </c>
      <c r="J14570" s="41">
        <v>10</v>
      </c>
      <c r="K14570" s="44">
        <v>11</v>
      </c>
      <c r="L14570" s="20">
        <v>96338</v>
      </c>
      <c r="M14570" s="19" t="s">
        <v>11</v>
      </c>
      <c r="N14570" s="28" t="s">
        <v>15953</v>
      </c>
    </row>
    <row r="14571" spans="1:14" ht="30" x14ac:dyDescent="0.25">
      <c r="A14571" s="27" t="s">
        <v>13241</v>
      </c>
      <c r="B14571" s="19" t="s">
        <v>17060</v>
      </c>
      <c r="C14571" s="19" t="s">
        <v>16856</v>
      </c>
      <c r="D14571" s="38" t="s">
        <v>16166</v>
      </c>
      <c r="E14571" s="38" t="s">
        <v>13279</v>
      </c>
      <c r="F14571" s="41">
        <v>30161503</v>
      </c>
      <c r="G14571" s="19" t="s">
        <v>10733</v>
      </c>
      <c r="H14571" s="41">
        <v>2</v>
      </c>
      <c r="I14571" s="41">
        <v>10</v>
      </c>
      <c r="J14571" s="41">
        <v>10</v>
      </c>
      <c r="K14571" s="44">
        <v>1</v>
      </c>
      <c r="L14571" s="20">
        <v>367390</v>
      </c>
      <c r="M14571" s="19" t="s">
        <v>11</v>
      </c>
      <c r="N14571" s="28" t="s">
        <v>15953</v>
      </c>
    </row>
    <row r="14572" spans="1:14" ht="30" x14ac:dyDescent="0.25">
      <c r="A14572" s="27" t="s">
        <v>13241</v>
      </c>
      <c r="B14572" s="19" t="s">
        <v>17060</v>
      </c>
      <c r="C14572" s="19" t="s">
        <v>16857</v>
      </c>
      <c r="D14572" s="38" t="s">
        <v>16167</v>
      </c>
      <c r="E14572" s="38" t="s">
        <v>13280</v>
      </c>
      <c r="F14572" s="41">
        <v>31201622</v>
      </c>
      <c r="G14572" s="19" t="s">
        <v>10733</v>
      </c>
      <c r="H14572" s="41">
        <v>2</v>
      </c>
      <c r="I14572" s="41">
        <v>10</v>
      </c>
      <c r="J14572" s="41">
        <v>10</v>
      </c>
      <c r="K14572" s="44">
        <v>4</v>
      </c>
      <c r="L14572" s="20">
        <v>598392</v>
      </c>
      <c r="M14572" s="19" t="s">
        <v>11</v>
      </c>
      <c r="N14572" s="28" t="s">
        <v>15953</v>
      </c>
    </row>
    <row r="14573" spans="1:14" ht="45" x14ac:dyDescent="0.25">
      <c r="A14573" s="27" t="s">
        <v>13241</v>
      </c>
      <c r="B14573" s="19" t="s">
        <v>17015</v>
      </c>
      <c r="C14573" s="19" t="s">
        <v>16742</v>
      </c>
      <c r="D14573" s="38" t="s">
        <v>16052</v>
      </c>
      <c r="E14573" s="38" t="s">
        <v>13281</v>
      </c>
      <c r="F14573" s="41">
        <v>31211906</v>
      </c>
      <c r="G14573" s="19" t="s">
        <v>10733</v>
      </c>
      <c r="H14573" s="41">
        <v>2</v>
      </c>
      <c r="I14573" s="41">
        <v>10</v>
      </c>
      <c r="J14573" s="41">
        <v>10</v>
      </c>
      <c r="K14573" s="44">
        <v>6</v>
      </c>
      <c r="L14573" s="20">
        <v>90156</v>
      </c>
      <c r="M14573" s="19" t="s">
        <v>11</v>
      </c>
      <c r="N14573" s="28" t="s">
        <v>15953</v>
      </c>
    </row>
    <row r="14574" spans="1:14" ht="30" x14ac:dyDescent="0.25">
      <c r="A14574" s="27" t="s">
        <v>13241</v>
      </c>
      <c r="B14574" s="19" t="s">
        <v>17015</v>
      </c>
      <c r="C14574" s="19" t="s">
        <v>16742</v>
      </c>
      <c r="D14574" s="38" t="s">
        <v>16052</v>
      </c>
      <c r="E14574" s="38" t="s">
        <v>13282</v>
      </c>
      <c r="F14574" s="41">
        <v>31211906</v>
      </c>
      <c r="G14574" s="19" t="s">
        <v>10733</v>
      </c>
      <c r="H14574" s="41">
        <v>2</v>
      </c>
      <c r="I14574" s="41">
        <v>10</v>
      </c>
      <c r="J14574" s="41">
        <v>10</v>
      </c>
      <c r="K14574" s="44">
        <v>6</v>
      </c>
      <c r="L14574" s="20">
        <v>74910</v>
      </c>
      <c r="M14574" s="19" t="s">
        <v>11</v>
      </c>
      <c r="N14574" s="28" t="s">
        <v>15953</v>
      </c>
    </row>
    <row r="14575" spans="1:14" ht="30" x14ac:dyDescent="0.25">
      <c r="A14575" s="27" t="s">
        <v>13241</v>
      </c>
      <c r="B14575" s="19" t="s">
        <v>17015</v>
      </c>
      <c r="C14575" s="19" t="s">
        <v>16742</v>
      </c>
      <c r="D14575" s="38" t="s">
        <v>16052</v>
      </c>
      <c r="E14575" s="38" t="s">
        <v>13283</v>
      </c>
      <c r="F14575" s="41">
        <v>31211904</v>
      </c>
      <c r="G14575" s="19" t="s">
        <v>10733</v>
      </c>
      <c r="H14575" s="41">
        <v>2</v>
      </c>
      <c r="I14575" s="41">
        <v>10</v>
      </c>
      <c r="J14575" s="41">
        <v>10</v>
      </c>
      <c r="K14575" s="44">
        <v>20</v>
      </c>
      <c r="L14575" s="20">
        <v>321820</v>
      </c>
      <c r="M14575" s="19" t="s">
        <v>11</v>
      </c>
      <c r="N14575" s="28" t="s">
        <v>15953</v>
      </c>
    </row>
    <row r="14576" spans="1:14" ht="30" x14ac:dyDescent="0.25">
      <c r="A14576" s="27" t="s">
        <v>13241</v>
      </c>
      <c r="B14576" s="19" t="s">
        <v>17015</v>
      </c>
      <c r="C14576" s="19" t="s">
        <v>16742</v>
      </c>
      <c r="D14576" s="38" t="s">
        <v>16052</v>
      </c>
      <c r="E14576" s="38" t="s">
        <v>13284</v>
      </c>
      <c r="F14576" s="41">
        <v>31211904</v>
      </c>
      <c r="G14576" s="19" t="s">
        <v>10733</v>
      </c>
      <c r="H14576" s="41">
        <v>2</v>
      </c>
      <c r="I14576" s="41">
        <v>10</v>
      </c>
      <c r="J14576" s="41">
        <v>10</v>
      </c>
      <c r="K14576" s="44">
        <v>18</v>
      </c>
      <c r="L14576" s="20">
        <v>211950</v>
      </c>
      <c r="M14576" s="19" t="s">
        <v>11</v>
      </c>
      <c r="N14576" s="28" t="s">
        <v>15953</v>
      </c>
    </row>
    <row r="14577" spans="1:14" ht="45" x14ac:dyDescent="0.25">
      <c r="A14577" s="27" t="s">
        <v>13241</v>
      </c>
      <c r="B14577" s="19" t="s">
        <v>16745</v>
      </c>
      <c r="C14577" s="19" t="s">
        <v>16745</v>
      </c>
      <c r="D14577" s="38" t="s">
        <v>16055</v>
      </c>
      <c r="E14577" s="38" t="s">
        <v>13285</v>
      </c>
      <c r="F14577" s="41">
        <v>27112601</v>
      </c>
      <c r="G14577" s="19" t="s">
        <v>10733</v>
      </c>
      <c r="H14577" s="41">
        <v>2</v>
      </c>
      <c r="I14577" s="41">
        <v>10</v>
      </c>
      <c r="J14577" s="41">
        <v>10</v>
      </c>
      <c r="K14577" s="44">
        <v>10</v>
      </c>
      <c r="L14577" s="20">
        <v>110630</v>
      </c>
      <c r="M14577" s="19" t="s">
        <v>11</v>
      </c>
      <c r="N14577" s="28" t="s">
        <v>15953</v>
      </c>
    </row>
    <row r="14578" spans="1:14" ht="45" x14ac:dyDescent="0.25">
      <c r="A14578" s="27" t="s">
        <v>13241</v>
      </c>
      <c r="B14578" s="19" t="s">
        <v>16745</v>
      </c>
      <c r="C14578" s="19" t="s">
        <v>16745</v>
      </c>
      <c r="D14578" s="38" t="s">
        <v>16055</v>
      </c>
      <c r="E14578" s="38" t="s">
        <v>13286</v>
      </c>
      <c r="F14578" s="41">
        <v>23153140</v>
      </c>
      <c r="G14578" s="19" t="s">
        <v>10733</v>
      </c>
      <c r="H14578" s="41">
        <v>2</v>
      </c>
      <c r="I14578" s="41">
        <v>10</v>
      </c>
      <c r="J14578" s="41">
        <v>10</v>
      </c>
      <c r="K14578" s="44">
        <v>9</v>
      </c>
      <c r="L14578" s="20">
        <v>1256418</v>
      </c>
      <c r="M14578" s="19" t="s">
        <v>11</v>
      </c>
      <c r="N14578" s="28" t="s">
        <v>15953</v>
      </c>
    </row>
    <row r="14579" spans="1:14" ht="60" x14ac:dyDescent="0.25">
      <c r="A14579" s="27" t="s">
        <v>13241</v>
      </c>
      <c r="B14579" s="19" t="s">
        <v>17063</v>
      </c>
      <c r="C14579" s="19" t="s">
        <v>16869</v>
      </c>
      <c r="D14579" s="38" t="s">
        <v>16179</v>
      </c>
      <c r="E14579" s="38" t="s">
        <v>13287</v>
      </c>
      <c r="F14579" s="41">
        <v>39111505</v>
      </c>
      <c r="G14579" s="19" t="s">
        <v>10733</v>
      </c>
      <c r="H14579" s="41">
        <v>2</v>
      </c>
      <c r="I14579" s="41">
        <v>10</v>
      </c>
      <c r="J14579" s="41">
        <v>10</v>
      </c>
      <c r="K14579" s="44">
        <v>16</v>
      </c>
      <c r="L14579" s="20">
        <v>547872</v>
      </c>
      <c r="M14579" s="19" t="s">
        <v>11</v>
      </c>
      <c r="N14579" s="28" t="s">
        <v>15953</v>
      </c>
    </row>
    <row r="14580" spans="1:14" ht="45" x14ac:dyDescent="0.25">
      <c r="A14580" s="27" t="s">
        <v>13241</v>
      </c>
      <c r="B14580" s="19" t="s">
        <v>16745</v>
      </c>
      <c r="C14580" s="19" t="s">
        <v>16745</v>
      </c>
      <c r="D14580" s="38" t="s">
        <v>16055</v>
      </c>
      <c r="E14580" s="38" t="s">
        <v>13288</v>
      </c>
      <c r="F14580" s="41">
        <v>46171501</v>
      </c>
      <c r="G14580" s="19" t="s">
        <v>10733</v>
      </c>
      <c r="H14580" s="41">
        <v>2</v>
      </c>
      <c r="I14580" s="41">
        <v>10</v>
      </c>
      <c r="J14580" s="41">
        <v>10</v>
      </c>
      <c r="K14580" s="44">
        <v>11</v>
      </c>
      <c r="L14580" s="20">
        <v>1146409</v>
      </c>
      <c r="M14580" s="19" t="s">
        <v>11</v>
      </c>
      <c r="N14580" s="28" t="s">
        <v>15953</v>
      </c>
    </row>
    <row r="14581" spans="1:14" ht="30" x14ac:dyDescent="0.25">
      <c r="A14581" s="27" t="s">
        <v>13241</v>
      </c>
      <c r="B14581" s="19" t="s">
        <v>17013</v>
      </c>
      <c r="C14581" s="19" t="s">
        <v>16740</v>
      </c>
      <c r="D14581" s="38" t="s">
        <v>16050</v>
      </c>
      <c r="E14581" s="38" t="s">
        <v>13289</v>
      </c>
      <c r="F14581" s="41">
        <v>31201525</v>
      </c>
      <c r="G14581" s="19" t="s">
        <v>10733</v>
      </c>
      <c r="H14581" s="41">
        <v>2</v>
      </c>
      <c r="I14581" s="41">
        <v>10</v>
      </c>
      <c r="J14581" s="41">
        <v>10</v>
      </c>
      <c r="K14581" s="44">
        <v>1</v>
      </c>
      <c r="L14581" s="20">
        <v>2515470</v>
      </c>
      <c r="M14581" s="19" t="s">
        <v>11</v>
      </c>
      <c r="N14581" s="28" t="s">
        <v>15953</v>
      </c>
    </row>
    <row r="14582" spans="1:14" ht="30" x14ac:dyDescent="0.25">
      <c r="A14582" s="27" t="s">
        <v>13241</v>
      </c>
      <c r="B14582" s="19" t="s">
        <v>17013</v>
      </c>
      <c r="C14582" s="19" t="s">
        <v>16740</v>
      </c>
      <c r="D14582" s="38" t="s">
        <v>16050</v>
      </c>
      <c r="E14582" s="38" t="s">
        <v>13290</v>
      </c>
      <c r="F14582" s="41">
        <v>52141700</v>
      </c>
      <c r="G14582" s="19" t="s">
        <v>10733</v>
      </c>
      <c r="H14582" s="41">
        <v>2</v>
      </c>
      <c r="I14582" s="41">
        <v>10</v>
      </c>
      <c r="J14582" s="41">
        <v>10</v>
      </c>
      <c r="K14582" s="44">
        <v>3</v>
      </c>
      <c r="L14582" s="20">
        <v>2696559</v>
      </c>
      <c r="M14582" s="19" t="s">
        <v>11</v>
      </c>
      <c r="N14582" s="28" t="s">
        <v>15953</v>
      </c>
    </row>
    <row r="14583" spans="1:14" ht="45" x14ac:dyDescent="0.25">
      <c r="A14583" s="27" t="s">
        <v>13241</v>
      </c>
      <c r="B14583" s="19" t="s">
        <v>16745</v>
      </c>
      <c r="C14583" s="19" t="s">
        <v>16745</v>
      </c>
      <c r="D14583" s="38" t="s">
        <v>16055</v>
      </c>
      <c r="E14583" s="38" t="s">
        <v>13291</v>
      </c>
      <c r="F14583" s="41">
        <v>30151514</v>
      </c>
      <c r="G14583" s="19" t="s">
        <v>10733</v>
      </c>
      <c r="H14583" s="41">
        <v>2</v>
      </c>
      <c r="I14583" s="41">
        <v>10</v>
      </c>
      <c r="J14583" s="41">
        <v>10</v>
      </c>
      <c r="K14583" s="44">
        <v>38</v>
      </c>
      <c r="L14583" s="20">
        <v>14915950</v>
      </c>
      <c r="M14583" s="19" t="s">
        <v>11</v>
      </c>
      <c r="N14583" s="28" t="s">
        <v>15953</v>
      </c>
    </row>
    <row r="14584" spans="1:14" ht="45" x14ac:dyDescent="0.25">
      <c r="A14584" s="27" t="s">
        <v>13241</v>
      </c>
      <c r="B14584" s="19" t="s">
        <v>16745</v>
      </c>
      <c r="C14584" s="19" t="s">
        <v>16745</v>
      </c>
      <c r="D14584" s="38" t="s">
        <v>16055</v>
      </c>
      <c r="E14584" s="38" t="s">
        <v>13292</v>
      </c>
      <c r="F14584" s="41">
        <v>31162801</v>
      </c>
      <c r="G14584" s="19" t="s">
        <v>10733</v>
      </c>
      <c r="H14584" s="41">
        <v>2</v>
      </c>
      <c r="I14584" s="41">
        <v>10</v>
      </c>
      <c r="J14584" s="41">
        <v>10</v>
      </c>
      <c r="K14584" s="44">
        <v>3</v>
      </c>
      <c r="L14584" s="20">
        <v>227577</v>
      </c>
      <c r="M14584" s="19" t="s">
        <v>11</v>
      </c>
      <c r="N14584" s="28" t="s">
        <v>15953</v>
      </c>
    </row>
    <row r="14585" spans="1:14" ht="30" x14ac:dyDescent="0.25">
      <c r="A14585" s="27" t="s">
        <v>13241</v>
      </c>
      <c r="B14585" s="19" t="s">
        <v>17063</v>
      </c>
      <c r="C14585" s="19" t="s">
        <v>16867</v>
      </c>
      <c r="D14585" s="38" t="s">
        <v>16177</v>
      </c>
      <c r="E14585" s="38" t="s">
        <v>13293</v>
      </c>
      <c r="F14585" s="41">
        <v>26121600</v>
      </c>
      <c r="G14585" s="19" t="s">
        <v>10733</v>
      </c>
      <c r="H14585" s="41">
        <v>2</v>
      </c>
      <c r="I14585" s="41">
        <v>10</v>
      </c>
      <c r="J14585" s="41">
        <v>10</v>
      </c>
      <c r="K14585" s="44">
        <v>44</v>
      </c>
      <c r="L14585" s="20">
        <v>1363956</v>
      </c>
      <c r="M14585" s="19" t="s">
        <v>11</v>
      </c>
      <c r="N14585" s="28" t="s">
        <v>15953</v>
      </c>
    </row>
    <row r="14586" spans="1:14" ht="60" x14ac:dyDescent="0.25">
      <c r="A14586" s="27" t="s">
        <v>13241</v>
      </c>
      <c r="B14586" s="19" t="s">
        <v>17055</v>
      </c>
      <c r="C14586" s="19" t="s">
        <v>16977</v>
      </c>
      <c r="D14586" s="38" t="s">
        <v>16290</v>
      </c>
      <c r="E14586" s="38" t="s">
        <v>13294</v>
      </c>
      <c r="F14586" s="41">
        <v>30191800</v>
      </c>
      <c r="G14586" s="19" t="s">
        <v>12310</v>
      </c>
      <c r="H14586" s="41">
        <v>3</v>
      </c>
      <c r="I14586" s="41">
        <v>9</v>
      </c>
      <c r="J14586" s="41">
        <v>10</v>
      </c>
      <c r="K14586" s="44">
        <v>1</v>
      </c>
      <c r="L14586" s="20">
        <v>2499900304</v>
      </c>
      <c r="M14586" s="19" t="s">
        <v>15954</v>
      </c>
      <c r="N14586" s="28" t="s">
        <v>15953</v>
      </c>
    </row>
    <row r="14587" spans="1:14" ht="45" x14ac:dyDescent="0.25">
      <c r="A14587" s="27" t="s">
        <v>13241</v>
      </c>
      <c r="B14587" s="19" t="s">
        <v>17035</v>
      </c>
      <c r="C14587" s="19" t="s">
        <v>16949</v>
      </c>
      <c r="D14587" s="38" t="s">
        <v>16261</v>
      </c>
      <c r="E14587" s="38" t="s">
        <v>13295</v>
      </c>
      <c r="F14587" s="41" t="s">
        <v>13296</v>
      </c>
      <c r="G14587" s="19" t="s">
        <v>10733</v>
      </c>
      <c r="H14587" s="41">
        <v>3</v>
      </c>
      <c r="I14587" s="41">
        <v>9</v>
      </c>
      <c r="J14587" s="41">
        <v>10</v>
      </c>
      <c r="K14587" s="44">
        <v>1</v>
      </c>
      <c r="L14587" s="20">
        <v>72931292</v>
      </c>
      <c r="M14587" s="19" t="s">
        <v>15954</v>
      </c>
      <c r="N14587" s="28" t="s">
        <v>15953</v>
      </c>
    </row>
    <row r="14588" spans="1:14" ht="45" x14ac:dyDescent="0.25">
      <c r="A14588" s="27" t="s">
        <v>13241</v>
      </c>
      <c r="B14588" s="19" t="s">
        <v>17041</v>
      </c>
      <c r="C14588" s="19" t="s">
        <v>16799</v>
      </c>
      <c r="D14588" s="38" t="s">
        <v>16109</v>
      </c>
      <c r="E14588" s="38" t="s">
        <v>4852</v>
      </c>
      <c r="F14588" s="41">
        <v>40151510</v>
      </c>
      <c r="G14588" s="19" t="s">
        <v>10820</v>
      </c>
      <c r="H14588" s="41">
        <v>4</v>
      </c>
      <c r="I14588" s="41">
        <v>8</v>
      </c>
      <c r="J14588" s="41">
        <v>10</v>
      </c>
      <c r="K14588" s="44">
        <v>1</v>
      </c>
      <c r="L14588" s="20">
        <v>1309000</v>
      </c>
      <c r="M14588" s="19" t="s">
        <v>11</v>
      </c>
      <c r="N14588" s="28" t="s">
        <v>15953</v>
      </c>
    </row>
    <row r="14589" spans="1:14" ht="45" x14ac:dyDescent="0.25">
      <c r="A14589" s="27" t="s">
        <v>13241</v>
      </c>
      <c r="B14589" s="19" t="s">
        <v>17041</v>
      </c>
      <c r="C14589" s="19" t="s">
        <v>16799</v>
      </c>
      <c r="D14589" s="38" t="s">
        <v>16109</v>
      </c>
      <c r="E14589" s="38" t="s">
        <v>13297</v>
      </c>
      <c r="F14589" s="41">
        <v>40151532</v>
      </c>
      <c r="G14589" s="19" t="s">
        <v>10820</v>
      </c>
      <c r="H14589" s="41">
        <v>4</v>
      </c>
      <c r="I14589" s="41">
        <v>8</v>
      </c>
      <c r="J14589" s="41">
        <v>10</v>
      </c>
      <c r="K14589" s="44">
        <v>2</v>
      </c>
      <c r="L14589" s="20">
        <v>15980000</v>
      </c>
      <c r="M14589" s="19" t="s">
        <v>11</v>
      </c>
      <c r="N14589" s="28" t="s">
        <v>15953</v>
      </c>
    </row>
    <row r="14590" spans="1:14" ht="30" x14ac:dyDescent="0.25">
      <c r="A14590" s="27" t="s">
        <v>13241</v>
      </c>
      <c r="B14590" s="19" t="s">
        <v>17040</v>
      </c>
      <c r="C14590" s="19" t="s">
        <v>16796</v>
      </c>
      <c r="D14590" s="38" t="s">
        <v>16106</v>
      </c>
      <c r="E14590" s="38" t="s">
        <v>13298</v>
      </c>
      <c r="F14590" s="41">
        <v>27131501</v>
      </c>
      <c r="G14590" s="19" t="s">
        <v>10820</v>
      </c>
      <c r="H14590" s="41">
        <v>4</v>
      </c>
      <c r="I14590" s="41">
        <v>8</v>
      </c>
      <c r="J14590" s="41">
        <v>10</v>
      </c>
      <c r="K14590" s="44">
        <v>1</v>
      </c>
      <c r="L14590" s="20">
        <v>2228831</v>
      </c>
      <c r="M14590" s="19" t="s">
        <v>11</v>
      </c>
      <c r="N14590" s="28" t="s">
        <v>15953</v>
      </c>
    </row>
    <row r="14591" spans="1:14" ht="30" x14ac:dyDescent="0.25">
      <c r="A14591" s="27" t="s">
        <v>13241</v>
      </c>
      <c r="B14591" s="19" t="s">
        <v>17040</v>
      </c>
      <c r="C14591" s="19" t="s">
        <v>16828</v>
      </c>
      <c r="D14591" s="38" t="s">
        <v>16138</v>
      </c>
      <c r="E14591" s="38" t="s">
        <v>13299</v>
      </c>
      <c r="F14591" s="41" t="s">
        <v>13300</v>
      </c>
      <c r="G14591" s="19" t="s">
        <v>10733</v>
      </c>
      <c r="H14591" s="41">
        <v>4</v>
      </c>
      <c r="I14591" s="41">
        <v>8</v>
      </c>
      <c r="J14591" s="41">
        <v>10</v>
      </c>
      <c r="K14591" s="44">
        <v>1</v>
      </c>
      <c r="L14591" s="20">
        <v>29925618</v>
      </c>
      <c r="M14591" s="19" t="s">
        <v>11</v>
      </c>
      <c r="N14591" s="28" t="s">
        <v>15953</v>
      </c>
    </row>
    <row r="14592" spans="1:14" ht="90" x14ac:dyDescent="0.25">
      <c r="A14592" s="27" t="s">
        <v>13241</v>
      </c>
      <c r="B14592" s="19" t="s">
        <v>17039</v>
      </c>
      <c r="C14592" s="19" t="s">
        <v>16795</v>
      </c>
      <c r="D14592" s="38" t="s">
        <v>16105</v>
      </c>
      <c r="E14592" s="38" t="s">
        <v>13301</v>
      </c>
      <c r="F14592" s="41">
        <v>41114200</v>
      </c>
      <c r="G14592" s="19" t="s">
        <v>10820</v>
      </c>
      <c r="H14592" s="41">
        <v>4</v>
      </c>
      <c r="I14592" s="41">
        <v>8</v>
      </c>
      <c r="J14592" s="41">
        <v>10</v>
      </c>
      <c r="K14592" s="44">
        <v>1</v>
      </c>
      <c r="L14592" s="20">
        <v>8874000</v>
      </c>
      <c r="M14592" s="19" t="s">
        <v>11</v>
      </c>
      <c r="N14592" s="28" t="s">
        <v>15953</v>
      </c>
    </row>
    <row r="14593" spans="1:14" ht="45" x14ac:dyDescent="0.25">
      <c r="A14593" s="27" t="s">
        <v>13241</v>
      </c>
      <c r="B14593" s="19" t="s">
        <v>17035</v>
      </c>
      <c r="C14593" s="19" t="s">
        <v>16949</v>
      </c>
      <c r="D14593" s="38" t="s">
        <v>16261</v>
      </c>
      <c r="E14593" s="38" t="s">
        <v>13302</v>
      </c>
      <c r="F14593" s="41">
        <v>81101505</v>
      </c>
      <c r="G14593" s="19" t="s">
        <v>10733</v>
      </c>
      <c r="H14593" s="41">
        <v>4</v>
      </c>
      <c r="I14593" s="41">
        <v>8</v>
      </c>
      <c r="J14593" s="41">
        <v>10</v>
      </c>
      <c r="K14593" s="44">
        <v>1</v>
      </c>
      <c r="L14593" s="20">
        <v>43704000</v>
      </c>
      <c r="M14593" s="19" t="s">
        <v>15954</v>
      </c>
      <c r="N14593" s="28" t="s">
        <v>15953</v>
      </c>
    </row>
    <row r="14594" spans="1:14" ht="60" x14ac:dyDescent="0.25">
      <c r="A14594" s="27" t="s">
        <v>13241</v>
      </c>
      <c r="B14594" s="19" t="s">
        <v>17035</v>
      </c>
      <c r="C14594" s="19" t="s">
        <v>16949</v>
      </c>
      <c r="D14594" s="38" t="s">
        <v>16261</v>
      </c>
      <c r="E14594" s="38" t="s">
        <v>13303</v>
      </c>
      <c r="F14594" s="41">
        <v>81101514</v>
      </c>
      <c r="G14594" s="19" t="s">
        <v>10733</v>
      </c>
      <c r="H14594" s="41">
        <v>5</v>
      </c>
      <c r="I14594" s="41">
        <v>7</v>
      </c>
      <c r="J14594" s="41">
        <v>10</v>
      </c>
      <c r="K14594" s="44">
        <v>1</v>
      </c>
      <c r="L14594" s="20">
        <v>28679000</v>
      </c>
      <c r="M14594" s="19" t="s">
        <v>15954</v>
      </c>
      <c r="N14594" s="28" t="s">
        <v>15953</v>
      </c>
    </row>
    <row r="14595" spans="1:14" ht="45" x14ac:dyDescent="0.25">
      <c r="A14595" s="27" t="s">
        <v>13241</v>
      </c>
      <c r="B14595" s="19" t="s">
        <v>17035</v>
      </c>
      <c r="C14595" s="19" t="s">
        <v>16949</v>
      </c>
      <c r="D14595" s="38" t="s">
        <v>16261</v>
      </c>
      <c r="E14595" s="38" t="s">
        <v>13304</v>
      </c>
      <c r="F14595" s="41">
        <v>81101514</v>
      </c>
      <c r="G14595" s="19" t="s">
        <v>10733</v>
      </c>
      <c r="H14595" s="41">
        <v>6</v>
      </c>
      <c r="I14595" s="41">
        <v>6</v>
      </c>
      <c r="J14595" s="41">
        <v>10</v>
      </c>
      <c r="K14595" s="44">
        <v>1</v>
      </c>
      <c r="L14595" s="20">
        <v>82288500</v>
      </c>
      <c r="M14595" s="19" t="s">
        <v>15954</v>
      </c>
      <c r="N14595" s="28" t="s">
        <v>15953</v>
      </c>
    </row>
    <row r="14596" spans="1:14" ht="60" x14ac:dyDescent="0.25">
      <c r="A14596" s="27" t="s">
        <v>13241</v>
      </c>
      <c r="B14596" s="19" t="s">
        <v>17035</v>
      </c>
      <c r="C14596" s="19" t="s">
        <v>16949</v>
      </c>
      <c r="D14596" s="38" t="s">
        <v>16261</v>
      </c>
      <c r="E14596" s="38" t="s">
        <v>16583</v>
      </c>
      <c r="F14596" s="41">
        <v>81101505</v>
      </c>
      <c r="G14596" s="19" t="s">
        <v>10733</v>
      </c>
      <c r="H14596" s="41">
        <v>7</v>
      </c>
      <c r="I14596" s="41">
        <v>12</v>
      </c>
      <c r="J14596" s="41">
        <v>10</v>
      </c>
      <c r="K14596" s="44">
        <v>1</v>
      </c>
      <c r="L14596" s="20">
        <v>66150315</v>
      </c>
      <c r="M14596" s="19" t="s">
        <v>15954</v>
      </c>
      <c r="N14596" s="28" t="s">
        <v>15953</v>
      </c>
    </row>
    <row r="14597" spans="1:14" ht="30" x14ac:dyDescent="0.25">
      <c r="A14597" s="27" t="s">
        <v>13241</v>
      </c>
      <c r="B14597" s="19" t="s">
        <v>17024</v>
      </c>
      <c r="C14597" s="19" t="s">
        <v>16978</v>
      </c>
      <c r="D14597" s="38" t="s">
        <v>16291</v>
      </c>
      <c r="E14597" s="38" t="s">
        <v>13305</v>
      </c>
      <c r="F14597" s="41">
        <v>80131802</v>
      </c>
      <c r="G14597" s="19" t="s">
        <v>471</v>
      </c>
      <c r="H14597" s="41">
        <v>6</v>
      </c>
      <c r="I14597" s="41">
        <v>12</v>
      </c>
      <c r="J14597" s="41">
        <v>10</v>
      </c>
      <c r="K14597" s="44">
        <v>1</v>
      </c>
      <c r="L14597" s="20">
        <v>32650000</v>
      </c>
      <c r="M14597" s="19" t="s">
        <v>15954</v>
      </c>
      <c r="N14597" s="28" t="s">
        <v>15953</v>
      </c>
    </row>
    <row r="14598" spans="1:14" ht="45" x14ac:dyDescent="0.25">
      <c r="A14598" s="27" t="s">
        <v>13241</v>
      </c>
      <c r="B14598" s="19" t="s">
        <v>17055</v>
      </c>
      <c r="C14598" s="19" t="s">
        <v>16979</v>
      </c>
      <c r="D14598" s="38" t="s">
        <v>16292</v>
      </c>
      <c r="E14598" s="38" t="s">
        <v>13306</v>
      </c>
      <c r="F14598" s="41">
        <v>72151502</v>
      </c>
      <c r="G14598" s="19" t="s">
        <v>614</v>
      </c>
      <c r="H14598" s="41">
        <v>7</v>
      </c>
      <c r="I14598" s="41">
        <v>5</v>
      </c>
      <c r="J14598" s="41">
        <v>10</v>
      </c>
      <c r="K14598" s="44">
        <v>1</v>
      </c>
      <c r="L14598" s="20">
        <v>587042999.88999999</v>
      </c>
      <c r="M14598" s="19" t="s">
        <v>15954</v>
      </c>
      <c r="N14598" s="28" t="s">
        <v>15953</v>
      </c>
    </row>
    <row r="14599" spans="1:14" ht="60" x14ac:dyDescent="0.25">
      <c r="A14599" s="27" t="s">
        <v>13241</v>
      </c>
      <c r="B14599" s="19" t="s">
        <v>17035</v>
      </c>
      <c r="C14599" s="19" t="s">
        <v>16790</v>
      </c>
      <c r="D14599" s="38" t="s">
        <v>16100</v>
      </c>
      <c r="E14599" s="38" t="s">
        <v>13307</v>
      </c>
      <c r="F14599" s="41">
        <v>72151515</v>
      </c>
      <c r="G14599" s="19" t="s">
        <v>614</v>
      </c>
      <c r="H14599" s="41">
        <v>7</v>
      </c>
      <c r="I14599" s="41">
        <v>5</v>
      </c>
      <c r="J14599" s="41">
        <v>10</v>
      </c>
      <c r="K14599" s="44">
        <v>1</v>
      </c>
      <c r="L14599" s="20">
        <v>17352760.879999999</v>
      </c>
      <c r="M14599" s="19" t="s">
        <v>15954</v>
      </c>
      <c r="N14599" s="28" t="s">
        <v>15953</v>
      </c>
    </row>
    <row r="14600" spans="1:14" ht="45" x14ac:dyDescent="0.25">
      <c r="A14600" s="27" t="s">
        <v>13241</v>
      </c>
      <c r="B14600" s="19" t="s">
        <v>17042</v>
      </c>
      <c r="C14600" s="19" t="s">
        <v>16803</v>
      </c>
      <c r="D14600" s="38" t="s">
        <v>16113</v>
      </c>
      <c r="E14600" s="38" t="s">
        <v>13308</v>
      </c>
      <c r="F14600" s="41">
        <v>39121001</v>
      </c>
      <c r="G14600" s="19" t="s">
        <v>614</v>
      </c>
      <c r="H14600" s="41">
        <v>7</v>
      </c>
      <c r="I14600" s="41">
        <v>5</v>
      </c>
      <c r="J14600" s="41">
        <v>10</v>
      </c>
      <c r="K14600" s="44">
        <v>1</v>
      </c>
      <c r="L14600" s="20">
        <v>24273474.82</v>
      </c>
      <c r="M14600" s="19" t="s">
        <v>11</v>
      </c>
      <c r="N14600" s="28" t="s">
        <v>15953</v>
      </c>
    </row>
    <row r="14601" spans="1:14" ht="60" x14ac:dyDescent="0.25">
      <c r="A14601" s="27" t="s">
        <v>13241</v>
      </c>
      <c r="B14601" s="19" t="s">
        <v>17035</v>
      </c>
      <c r="C14601" s="19" t="s">
        <v>16949</v>
      </c>
      <c r="D14601" s="38" t="s">
        <v>16261</v>
      </c>
      <c r="E14601" s="38" t="s">
        <v>13309</v>
      </c>
      <c r="F14601" s="41" t="s">
        <v>13296</v>
      </c>
      <c r="G14601" s="19" t="s">
        <v>10733</v>
      </c>
      <c r="H14601" s="41">
        <v>10</v>
      </c>
      <c r="I14601" s="41">
        <v>2</v>
      </c>
      <c r="J14601" s="41">
        <v>10</v>
      </c>
      <c r="K14601" s="44">
        <v>1</v>
      </c>
      <c r="L14601" s="20">
        <v>66675700</v>
      </c>
      <c r="M14601" s="19" t="s">
        <v>15954</v>
      </c>
      <c r="N14601" s="28" t="s">
        <v>15953</v>
      </c>
    </row>
    <row r="14602" spans="1:14" ht="60" x14ac:dyDescent="0.25">
      <c r="A14602" s="27" t="s">
        <v>13241</v>
      </c>
      <c r="B14602" s="19" t="s">
        <v>17055</v>
      </c>
      <c r="C14602" s="19" t="s">
        <v>16977</v>
      </c>
      <c r="D14602" s="38" t="s">
        <v>16290</v>
      </c>
      <c r="E14602" s="38" t="s">
        <v>16584</v>
      </c>
      <c r="F14602" s="41">
        <v>30191800</v>
      </c>
      <c r="G14602" s="19" t="s">
        <v>13310</v>
      </c>
      <c r="H14602" s="41">
        <v>7</v>
      </c>
      <c r="I14602" s="41">
        <v>5</v>
      </c>
      <c r="J14602" s="41">
        <v>10</v>
      </c>
      <c r="K14602" s="44">
        <v>1</v>
      </c>
      <c r="L14602" s="20">
        <v>2211507254</v>
      </c>
      <c r="M14602" s="19" t="s">
        <v>15954</v>
      </c>
      <c r="N14602" s="28" t="s">
        <v>15953</v>
      </c>
    </row>
    <row r="14603" spans="1:14" ht="90" x14ac:dyDescent="0.25">
      <c r="A14603" s="27" t="s">
        <v>13241</v>
      </c>
      <c r="B14603" s="19" t="s">
        <v>17027</v>
      </c>
      <c r="C14603" s="19" t="s">
        <v>16885</v>
      </c>
      <c r="D14603" s="38" t="s">
        <v>16195</v>
      </c>
      <c r="E14603" s="38" t="s">
        <v>16585</v>
      </c>
      <c r="F14603" s="41">
        <v>80141600</v>
      </c>
      <c r="G14603" s="19" t="s">
        <v>13310</v>
      </c>
      <c r="H14603" s="41">
        <v>7</v>
      </c>
      <c r="I14603" s="41">
        <v>5</v>
      </c>
      <c r="J14603" s="41">
        <v>10</v>
      </c>
      <c r="K14603" s="44">
        <v>1</v>
      </c>
      <c r="L14603" s="20">
        <v>24963749</v>
      </c>
      <c r="M14603" s="19" t="s">
        <v>15954</v>
      </c>
      <c r="N14603" s="28" t="s">
        <v>15953</v>
      </c>
    </row>
    <row r="14604" spans="1:14" ht="75" x14ac:dyDescent="0.25">
      <c r="A14604" s="27" t="s">
        <v>13241</v>
      </c>
      <c r="B14604" s="19" t="s">
        <v>17021</v>
      </c>
      <c r="C14604" s="19" t="s">
        <v>16785</v>
      </c>
      <c r="D14604" s="38" t="s">
        <v>16095</v>
      </c>
      <c r="E14604" s="38" t="s">
        <v>13311</v>
      </c>
      <c r="F14604" s="41">
        <v>72102900</v>
      </c>
      <c r="G14604" s="19" t="s">
        <v>10733</v>
      </c>
      <c r="H14604" s="41">
        <v>10</v>
      </c>
      <c r="I14604" s="41">
        <v>2</v>
      </c>
      <c r="J14604" s="41">
        <v>10</v>
      </c>
      <c r="K14604" s="44">
        <v>1</v>
      </c>
      <c r="L14604" s="20">
        <v>65000000</v>
      </c>
      <c r="M14604" s="19" t="s">
        <v>15954</v>
      </c>
      <c r="N14604" s="28" t="s">
        <v>15953</v>
      </c>
    </row>
    <row r="14605" spans="1:14" ht="90" x14ac:dyDescent="0.25">
      <c r="A14605" s="27" t="s">
        <v>13312</v>
      </c>
      <c r="B14605" s="19" t="s">
        <v>17081</v>
      </c>
      <c r="C14605" s="19" t="s">
        <v>17094</v>
      </c>
      <c r="D14605" s="38" t="s">
        <v>13313</v>
      </c>
      <c r="E14605" s="38" t="s">
        <v>13314</v>
      </c>
      <c r="F14605" s="41">
        <v>95101803</v>
      </c>
      <c r="G14605" s="19" t="s">
        <v>471</v>
      </c>
      <c r="H14605" s="41">
        <v>8</v>
      </c>
      <c r="I14605" s="41"/>
      <c r="J14605" s="41">
        <v>10</v>
      </c>
      <c r="K14605" s="44">
        <v>1</v>
      </c>
      <c r="L14605" s="20">
        <v>6198777472.1200008</v>
      </c>
      <c r="M14605" s="19" t="s">
        <v>15954</v>
      </c>
      <c r="N14605" s="28" t="s">
        <v>15953</v>
      </c>
    </row>
    <row r="14606" spans="1:14" ht="90" x14ac:dyDescent="0.25">
      <c r="A14606" s="27" t="s">
        <v>13312</v>
      </c>
      <c r="B14606" s="19" t="s">
        <v>17081</v>
      </c>
      <c r="C14606" s="19" t="s">
        <v>16818</v>
      </c>
      <c r="D14606" s="38" t="s">
        <v>13313</v>
      </c>
      <c r="E14606" s="38" t="s">
        <v>13315</v>
      </c>
      <c r="F14606" s="41">
        <v>72121400</v>
      </c>
      <c r="G14606" s="19" t="s">
        <v>6143</v>
      </c>
      <c r="H14606" s="41">
        <v>8</v>
      </c>
      <c r="I14606" s="41"/>
      <c r="J14606" s="41">
        <v>10</v>
      </c>
      <c r="K14606" s="44">
        <v>1</v>
      </c>
      <c r="L14606" s="20">
        <v>230683640.39999998</v>
      </c>
      <c r="M14606" s="19" t="s">
        <v>15954</v>
      </c>
      <c r="N14606" s="28" t="s">
        <v>15953</v>
      </c>
    </row>
    <row r="14607" spans="1:14" ht="90" x14ac:dyDescent="0.25">
      <c r="A14607" s="27" t="s">
        <v>13312</v>
      </c>
      <c r="B14607" s="19" t="s">
        <v>17082</v>
      </c>
      <c r="C14607" s="19" t="s">
        <v>16818</v>
      </c>
      <c r="D14607" s="38" t="s">
        <v>13316</v>
      </c>
      <c r="E14607" s="38" t="s">
        <v>16586</v>
      </c>
      <c r="F14607" s="41">
        <v>72102900</v>
      </c>
      <c r="G14607" s="19" t="s">
        <v>614</v>
      </c>
      <c r="H14607" s="41">
        <v>8</v>
      </c>
      <c r="I14607" s="41"/>
      <c r="J14607" s="41">
        <v>10</v>
      </c>
      <c r="K14607" s="44">
        <v>1</v>
      </c>
      <c r="L14607" s="20">
        <v>189751635.63</v>
      </c>
      <c r="M14607" s="19" t="s">
        <v>15954</v>
      </c>
      <c r="N14607" s="28" t="s">
        <v>15953</v>
      </c>
    </row>
    <row r="14608" spans="1:14" ht="105" x14ac:dyDescent="0.25">
      <c r="A14608" s="27" t="s">
        <v>13312</v>
      </c>
      <c r="B14608" s="19" t="s">
        <v>17081</v>
      </c>
      <c r="C14608" s="19" t="s">
        <v>16818</v>
      </c>
      <c r="D14608" s="38" t="s">
        <v>13313</v>
      </c>
      <c r="E14608" s="38" t="s">
        <v>13317</v>
      </c>
      <c r="F14608" s="41">
        <v>81101500</v>
      </c>
      <c r="G14608" s="19" t="s">
        <v>6143</v>
      </c>
      <c r="H14608" s="41">
        <v>1</v>
      </c>
      <c r="I14608" s="41"/>
      <c r="J14608" s="41">
        <v>10</v>
      </c>
      <c r="K14608" s="44">
        <v>1</v>
      </c>
      <c r="L14608" s="20">
        <v>43018500</v>
      </c>
      <c r="M14608" s="19" t="s">
        <v>15954</v>
      </c>
      <c r="N14608" s="28" t="s">
        <v>15955</v>
      </c>
    </row>
    <row r="14609" spans="1:14" ht="90" x14ac:dyDescent="0.25">
      <c r="A14609" s="27" t="s">
        <v>13312</v>
      </c>
      <c r="B14609" s="19" t="s">
        <v>17081</v>
      </c>
      <c r="C14609" s="19" t="s">
        <v>17094</v>
      </c>
      <c r="D14609" s="38" t="s">
        <v>13313</v>
      </c>
      <c r="E14609" s="38" t="s">
        <v>13318</v>
      </c>
      <c r="F14609" s="41">
        <v>95101800</v>
      </c>
      <c r="G14609" s="19" t="s">
        <v>471</v>
      </c>
      <c r="H14609" s="41">
        <v>9</v>
      </c>
      <c r="I14609" s="41"/>
      <c r="J14609" s="41">
        <v>10</v>
      </c>
      <c r="K14609" s="44">
        <v>1</v>
      </c>
      <c r="L14609" s="20">
        <v>99476361.480000004</v>
      </c>
      <c r="M14609" s="19" t="s">
        <v>15954</v>
      </c>
      <c r="N14609" s="28" t="s">
        <v>15953</v>
      </c>
    </row>
    <row r="14610" spans="1:14" ht="90" x14ac:dyDescent="0.25">
      <c r="A14610" s="27" t="s">
        <v>13312</v>
      </c>
      <c r="B14610" s="19" t="s">
        <v>17083</v>
      </c>
      <c r="C14610" s="19" t="s">
        <v>16816</v>
      </c>
      <c r="D14610" s="38" t="s">
        <v>13319</v>
      </c>
      <c r="E14610" s="38" t="s">
        <v>13320</v>
      </c>
      <c r="F14610" s="41">
        <v>72111100</v>
      </c>
      <c r="G14610" s="19" t="s">
        <v>614</v>
      </c>
      <c r="H14610" s="41">
        <v>10</v>
      </c>
      <c r="I14610" s="41"/>
      <c r="J14610" s="41">
        <v>10</v>
      </c>
      <c r="K14610" s="44">
        <v>1</v>
      </c>
      <c r="L14610" s="20">
        <v>444129967.5</v>
      </c>
      <c r="M14610" s="19" t="s">
        <v>15954</v>
      </c>
      <c r="N14610" s="28" t="s">
        <v>15955</v>
      </c>
    </row>
    <row r="14611" spans="1:14" ht="90" x14ac:dyDescent="0.25">
      <c r="A14611" s="27" t="s">
        <v>13312</v>
      </c>
      <c r="B14611" s="19" t="s">
        <v>17083</v>
      </c>
      <c r="C14611" s="19" t="s">
        <v>16816</v>
      </c>
      <c r="D14611" s="38" t="s">
        <v>13319</v>
      </c>
      <c r="E14611" s="38" t="s">
        <v>13321</v>
      </c>
      <c r="F14611" s="41">
        <v>72111100</v>
      </c>
      <c r="G14611" s="19" t="s">
        <v>6143</v>
      </c>
      <c r="H14611" s="41">
        <v>10</v>
      </c>
      <c r="I14611" s="41"/>
      <c r="J14611" s="41">
        <v>10</v>
      </c>
      <c r="K14611" s="44">
        <v>1</v>
      </c>
      <c r="L14611" s="20">
        <v>1655694836</v>
      </c>
      <c r="M14611" s="19" t="s">
        <v>15954</v>
      </c>
      <c r="N14611" s="28" t="s">
        <v>15955</v>
      </c>
    </row>
    <row r="14612" spans="1:14" ht="105" x14ac:dyDescent="0.25">
      <c r="A14612" s="27" t="s">
        <v>13312</v>
      </c>
      <c r="B14612" s="19" t="s">
        <v>17083</v>
      </c>
      <c r="C14612" s="19" t="s">
        <v>16816</v>
      </c>
      <c r="D14612" s="38" t="s">
        <v>13319</v>
      </c>
      <c r="E14612" s="38" t="s">
        <v>13322</v>
      </c>
      <c r="F14612" s="41">
        <v>81101500</v>
      </c>
      <c r="G14612" s="19" t="s">
        <v>13328</v>
      </c>
      <c r="H14612" s="41">
        <v>10</v>
      </c>
      <c r="I14612" s="41"/>
      <c r="J14612" s="41">
        <v>10</v>
      </c>
      <c r="K14612" s="44">
        <v>1</v>
      </c>
      <c r="L14612" s="20">
        <v>5000000</v>
      </c>
      <c r="M14612" s="19" t="s">
        <v>15954</v>
      </c>
      <c r="N14612" s="28" t="s">
        <v>15955</v>
      </c>
    </row>
    <row r="14613" spans="1:14" ht="90" x14ac:dyDescent="0.25">
      <c r="A14613" s="27" t="s">
        <v>13312</v>
      </c>
      <c r="B14613" s="19" t="s">
        <v>17083</v>
      </c>
      <c r="C14613" s="19" t="s">
        <v>16816</v>
      </c>
      <c r="D14613" s="38" t="s">
        <v>13319</v>
      </c>
      <c r="E14613" s="38" t="s">
        <v>13323</v>
      </c>
      <c r="F14613" s="41">
        <v>72111100</v>
      </c>
      <c r="G14613" s="19" t="s">
        <v>6143</v>
      </c>
      <c r="H14613" s="41">
        <v>10</v>
      </c>
      <c r="I14613" s="41"/>
      <c r="J14613" s="41">
        <v>10</v>
      </c>
      <c r="K14613" s="44">
        <v>1</v>
      </c>
      <c r="L14613" s="20">
        <v>2251685951</v>
      </c>
      <c r="M14613" s="19" t="s">
        <v>15954</v>
      </c>
      <c r="N14613" s="28" t="s">
        <v>15955</v>
      </c>
    </row>
    <row r="14614" spans="1:14" ht="90" x14ac:dyDescent="0.25">
      <c r="A14614" s="27" t="s">
        <v>13312</v>
      </c>
      <c r="B14614" s="19" t="s">
        <v>17083</v>
      </c>
      <c r="C14614" s="19" t="s">
        <v>16816</v>
      </c>
      <c r="D14614" s="38" t="s">
        <v>13319</v>
      </c>
      <c r="E14614" s="38" t="s">
        <v>13324</v>
      </c>
      <c r="F14614" s="41">
        <v>81101500</v>
      </c>
      <c r="G14614" s="19" t="s">
        <v>13328</v>
      </c>
      <c r="H14614" s="41">
        <v>10</v>
      </c>
      <c r="I14614" s="41"/>
      <c r="J14614" s="41">
        <v>10</v>
      </c>
      <c r="K14614" s="44">
        <v>1</v>
      </c>
      <c r="L14614" s="20">
        <v>10000000</v>
      </c>
      <c r="M14614" s="19" t="s">
        <v>15954</v>
      </c>
      <c r="N14614" s="28" t="s">
        <v>15955</v>
      </c>
    </row>
    <row r="14615" spans="1:14" ht="90" x14ac:dyDescent="0.25">
      <c r="A14615" s="27" t="s">
        <v>13312</v>
      </c>
      <c r="B14615" s="19" t="s">
        <v>17083</v>
      </c>
      <c r="C14615" s="19" t="s">
        <v>17093</v>
      </c>
      <c r="D14615" s="38" t="s">
        <v>13319</v>
      </c>
      <c r="E14615" s="38" t="s">
        <v>13325</v>
      </c>
      <c r="F14615" s="41">
        <v>72153100</v>
      </c>
      <c r="G14615" s="19" t="s">
        <v>6143</v>
      </c>
      <c r="H14615" s="41">
        <v>10</v>
      </c>
      <c r="I14615" s="41"/>
      <c r="J14615" s="41">
        <v>10</v>
      </c>
      <c r="K14615" s="44">
        <v>1</v>
      </c>
      <c r="L14615" s="20">
        <v>1131794958.5</v>
      </c>
      <c r="M14615" s="19" t="s">
        <v>15954</v>
      </c>
      <c r="N14615" s="28" t="s">
        <v>15955</v>
      </c>
    </row>
    <row r="14616" spans="1:14" ht="120" x14ac:dyDescent="0.25">
      <c r="A14616" s="27" t="s">
        <v>13312</v>
      </c>
      <c r="B14616" s="19" t="s">
        <v>17083</v>
      </c>
      <c r="C14616" s="19" t="s">
        <v>17093</v>
      </c>
      <c r="D14616" s="38" t="s">
        <v>13319</v>
      </c>
      <c r="E14616" s="38" t="s">
        <v>13326</v>
      </c>
      <c r="F14616" s="41">
        <v>81101500</v>
      </c>
      <c r="G14616" s="19" t="s">
        <v>13328</v>
      </c>
      <c r="H14616" s="41">
        <v>10</v>
      </c>
      <c r="I14616" s="41"/>
      <c r="J14616" s="41">
        <v>10</v>
      </c>
      <c r="K14616" s="44">
        <v>1</v>
      </c>
      <c r="L14616" s="20">
        <v>5000000</v>
      </c>
      <c r="M14616" s="19" t="s">
        <v>15954</v>
      </c>
      <c r="N14616" s="28" t="s">
        <v>15955</v>
      </c>
    </row>
    <row r="14617" spans="1:14" ht="90" x14ac:dyDescent="0.25">
      <c r="A14617" s="27" t="s">
        <v>13312</v>
      </c>
      <c r="B14617" s="19" t="s">
        <v>17082</v>
      </c>
      <c r="C14617" s="19" t="s">
        <v>16818</v>
      </c>
      <c r="D14617" s="38" t="s">
        <v>13316</v>
      </c>
      <c r="E14617" s="38" t="s">
        <v>16586</v>
      </c>
      <c r="F14617" s="41">
        <v>72102900</v>
      </c>
      <c r="G14617" s="19" t="s">
        <v>614</v>
      </c>
      <c r="H14617" s="41">
        <v>8</v>
      </c>
      <c r="I14617" s="41"/>
      <c r="J14617" s="41">
        <v>10</v>
      </c>
      <c r="K14617" s="44">
        <v>1</v>
      </c>
      <c r="L14617" s="20">
        <v>3292390.37</v>
      </c>
      <c r="M14617" s="19" t="s">
        <v>15954</v>
      </c>
      <c r="N14617" s="28" t="s">
        <v>15953</v>
      </c>
    </row>
    <row r="14618" spans="1:14" ht="90" x14ac:dyDescent="0.25">
      <c r="A14618" s="27" t="s">
        <v>13312</v>
      </c>
      <c r="B14618" s="19" t="s">
        <v>17083</v>
      </c>
      <c r="C14618" s="19" t="s">
        <v>16816</v>
      </c>
      <c r="D14618" s="38" t="s">
        <v>13319</v>
      </c>
      <c r="E14618" s="38" t="s">
        <v>13320</v>
      </c>
      <c r="F14618" s="41">
        <v>72111100</v>
      </c>
      <c r="G14618" s="19" t="s">
        <v>614</v>
      </c>
      <c r="H14618" s="41">
        <v>10</v>
      </c>
      <c r="I14618" s="41"/>
      <c r="J14618" s="41">
        <v>10</v>
      </c>
      <c r="K14618" s="44">
        <v>1</v>
      </c>
      <c r="L14618" s="20">
        <v>15870032.5</v>
      </c>
      <c r="M14618" s="19" t="s">
        <v>15954</v>
      </c>
      <c r="N14618" s="28" t="s">
        <v>15955</v>
      </c>
    </row>
    <row r="14619" spans="1:14" ht="90" x14ac:dyDescent="0.25">
      <c r="A14619" s="27" t="s">
        <v>13312</v>
      </c>
      <c r="B14619" s="19" t="s">
        <v>17083</v>
      </c>
      <c r="C14619" s="19" t="s">
        <v>16816</v>
      </c>
      <c r="D14619" s="38" t="s">
        <v>13319</v>
      </c>
      <c r="E14619" s="38" t="s">
        <v>13323</v>
      </c>
      <c r="F14619" s="41">
        <v>72111100</v>
      </c>
      <c r="G14619" s="19" t="s">
        <v>6143</v>
      </c>
      <c r="H14619" s="41">
        <v>10</v>
      </c>
      <c r="I14619" s="41"/>
      <c r="J14619" s="41">
        <v>10</v>
      </c>
      <c r="K14619" s="44">
        <v>1</v>
      </c>
      <c r="L14619" s="20">
        <v>98314049</v>
      </c>
      <c r="M14619" s="19" t="s">
        <v>15954</v>
      </c>
      <c r="N14619" s="28" t="s">
        <v>15955</v>
      </c>
    </row>
    <row r="14620" spans="1:14" ht="90" x14ac:dyDescent="0.25">
      <c r="A14620" s="27" t="s">
        <v>13312</v>
      </c>
      <c r="B14620" s="19" t="s">
        <v>17083</v>
      </c>
      <c r="C14620" s="19" t="s">
        <v>17093</v>
      </c>
      <c r="D14620" s="38" t="s">
        <v>13319</v>
      </c>
      <c r="E14620" s="38" t="s">
        <v>13325</v>
      </c>
      <c r="F14620" s="41">
        <v>72153100</v>
      </c>
      <c r="G14620" s="19" t="s">
        <v>6143</v>
      </c>
      <c r="H14620" s="41">
        <v>10</v>
      </c>
      <c r="I14620" s="41"/>
      <c r="J14620" s="41">
        <v>10</v>
      </c>
      <c r="K14620" s="44">
        <v>1</v>
      </c>
      <c r="L14620" s="20">
        <v>53205041.5</v>
      </c>
      <c r="M14620" s="19" t="s">
        <v>15954</v>
      </c>
      <c r="N14620" s="28" t="s">
        <v>15955</v>
      </c>
    </row>
    <row r="14621" spans="1:14" ht="90" x14ac:dyDescent="0.25">
      <c r="A14621" s="27" t="s">
        <v>13312</v>
      </c>
      <c r="B14621" s="19" t="s">
        <v>17083</v>
      </c>
      <c r="C14621" s="19" t="s">
        <v>16816</v>
      </c>
      <c r="D14621" s="38" t="s">
        <v>13319</v>
      </c>
      <c r="E14621" s="38" t="s">
        <v>13321</v>
      </c>
      <c r="F14621" s="41">
        <v>72111100</v>
      </c>
      <c r="G14621" s="19" t="s">
        <v>6143</v>
      </c>
      <c r="H14621" s="41">
        <v>10</v>
      </c>
      <c r="I14621" s="41"/>
      <c r="J14621" s="41">
        <v>10</v>
      </c>
      <c r="K14621" s="44">
        <v>1</v>
      </c>
      <c r="L14621" s="20">
        <v>94305164</v>
      </c>
      <c r="M14621" s="19" t="s">
        <v>15954</v>
      </c>
      <c r="N14621" s="28" t="s">
        <v>15955</v>
      </c>
    </row>
    <row r="14622" spans="1:14" ht="90" x14ac:dyDescent="0.25">
      <c r="A14622" s="27" t="s">
        <v>13312</v>
      </c>
      <c r="B14622" s="19" t="s">
        <v>17081</v>
      </c>
      <c r="C14622" s="19" t="s">
        <v>16818</v>
      </c>
      <c r="D14622" s="38" t="s">
        <v>13313</v>
      </c>
      <c r="E14622" s="38" t="s">
        <v>16587</v>
      </c>
      <c r="F14622" s="41" t="s">
        <v>13327</v>
      </c>
      <c r="G14622" s="19" t="s">
        <v>13328</v>
      </c>
      <c r="H14622" s="41">
        <v>1</v>
      </c>
      <c r="I14622" s="41"/>
      <c r="J14622" s="41">
        <v>11</v>
      </c>
      <c r="K14622" s="44">
        <v>1</v>
      </c>
      <c r="L14622" s="20">
        <v>312441476.29000002</v>
      </c>
      <c r="M14622" s="19" t="s">
        <v>15954</v>
      </c>
      <c r="N14622" s="28" t="s">
        <v>15953</v>
      </c>
    </row>
    <row r="14623" spans="1:14" ht="90" x14ac:dyDescent="0.25">
      <c r="A14623" s="27" t="s">
        <v>13312</v>
      </c>
      <c r="B14623" s="19" t="s">
        <v>17081</v>
      </c>
      <c r="C14623" s="19" t="s">
        <v>16818</v>
      </c>
      <c r="D14623" s="38" t="s">
        <v>13313</v>
      </c>
      <c r="E14623" s="38" t="s">
        <v>13329</v>
      </c>
      <c r="F14623" s="41" t="s">
        <v>13327</v>
      </c>
      <c r="G14623" s="19" t="s">
        <v>13328</v>
      </c>
      <c r="H14623" s="41">
        <v>1</v>
      </c>
      <c r="I14623" s="41"/>
      <c r="J14623" s="41">
        <v>11</v>
      </c>
      <c r="K14623" s="44">
        <v>1</v>
      </c>
      <c r="L14623" s="20">
        <v>329919884</v>
      </c>
      <c r="M14623" s="19" t="s">
        <v>15954</v>
      </c>
      <c r="N14623" s="28" t="s">
        <v>15953</v>
      </c>
    </row>
    <row r="14624" spans="1:14" ht="90" x14ac:dyDescent="0.25">
      <c r="A14624" s="27" t="s">
        <v>13312</v>
      </c>
      <c r="B14624" s="19" t="s">
        <v>17081</v>
      </c>
      <c r="C14624" s="19" t="s">
        <v>17094</v>
      </c>
      <c r="D14624" s="38" t="s">
        <v>13313</v>
      </c>
      <c r="E14624" s="38" t="s">
        <v>13314</v>
      </c>
      <c r="F14624" s="41" t="s">
        <v>13330</v>
      </c>
      <c r="G14624" s="19" t="s">
        <v>471</v>
      </c>
      <c r="H14624" s="41">
        <v>1</v>
      </c>
      <c r="I14624" s="41"/>
      <c r="J14624" s="41">
        <v>11</v>
      </c>
      <c r="K14624" s="44">
        <v>1</v>
      </c>
      <c r="L14624" s="20">
        <v>5250142752.8800001</v>
      </c>
      <c r="M14624" s="19" t="s">
        <v>15954</v>
      </c>
      <c r="N14624" s="28" t="s">
        <v>15953</v>
      </c>
    </row>
    <row r="14625" spans="1:14" ht="90" x14ac:dyDescent="0.25">
      <c r="A14625" s="27" t="s">
        <v>13312</v>
      </c>
      <c r="B14625" s="19" t="s">
        <v>17081</v>
      </c>
      <c r="C14625" s="19" t="s">
        <v>16818</v>
      </c>
      <c r="D14625" s="38" t="s">
        <v>13313</v>
      </c>
      <c r="E14625" s="38" t="s">
        <v>13331</v>
      </c>
      <c r="F14625" s="41" t="s">
        <v>13332</v>
      </c>
      <c r="G14625" s="19" t="s">
        <v>6143</v>
      </c>
      <c r="H14625" s="41">
        <v>1</v>
      </c>
      <c r="I14625" s="41"/>
      <c r="J14625" s="41">
        <v>11</v>
      </c>
      <c r="K14625" s="44">
        <v>1</v>
      </c>
      <c r="L14625" s="20">
        <v>1289016859.3</v>
      </c>
      <c r="M14625" s="19" t="s">
        <v>15954</v>
      </c>
      <c r="N14625" s="28" t="s">
        <v>15955</v>
      </c>
    </row>
    <row r="14626" spans="1:14" ht="90" x14ac:dyDescent="0.25">
      <c r="A14626" s="27" t="s">
        <v>13312</v>
      </c>
      <c r="B14626" s="19" t="s">
        <v>17081</v>
      </c>
      <c r="C14626" s="19" t="s">
        <v>16818</v>
      </c>
      <c r="D14626" s="38" t="s">
        <v>13313</v>
      </c>
      <c r="E14626" s="38" t="s">
        <v>13333</v>
      </c>
      <c r="F14626" s="41" t="s">
        <v>13327</v>
      </c>
      <c r="G14626" s="19" t="s">
        <v>6143</v>
      </c>
      <c r="H14626" s="41">
        <v>1</v>
      </c>
      <c r="I14626" s="41"/>
      <c r="J14626" s="41">
        <v>11</v>
      </c>
      <c r="K14626" s="44">
        <v>1</v>
      </c>
      <c r="L14626" s="20">
        <v>185622500</v>
      </c>
      <c r="M14626" s="19" t="s">
        <v>15954</v>
      </c>
      <c r="N14626" s="28" t="s">
        <v>15955</v>
      </c>
    </row>
    <row r="14627" spans="1:14" ht="90" x14ac:dyDescent="0.25">
      <c r="A14627" s="27" t="s">
        <v>13312</v>
      </c>
      <c r="B14627" s="19" t="s">
        <v>17081</v>
      </c>
      <c r="C14627" s="19" t="s">
        <v>16935</v>
      </c>
      <c r="D14627" s="38" t="s">
        <v>13313</v>
      </c>
      <c r="E14627" s="38" t="s">
        <v>13334</v>
      </c>
      <c r="F14627" s="41">
        <v>72121400</v>
      </c>
      <c r="G14627" s="19" t="s">
        <v>6143</v>
      </c>
      <c r="H14627" s="41">
        <v>1</v>
      </c>
      <c r="I14627" s="41"/>
      <c r="J14627" s="41">
        <v>11</v>
      </c>
      <c r="K14627" s="44">
        <v>1</v>
      </c>
      <c r="L14627" s="20">
        <v>656231375.12</v>
      </c>
      <c r="M14627" s="19" t="s">
        <v>15954</v>
      </c>
      <c r="N14627" s="28" t="s">
        <v>15955</v>
      </c>
    </row>
    <row r="14628" spans="1:14" ht="90" x14ac:dyDescent="0.25">
      <c r="A14628" s="27" t="s">
        <v>13312</v>
      </c>
      <c r="B14628" s="19" t="s">
        <v>17082</v>
      </c>
      <c r="C14628" s="19" t="s">
        <v>16818</v>
      </c>
      <c r="D14628" s="38" t="s">
        <v>13316</v>
      </c>
      <c r="E14628" s="38" t="s">
        <v>13335</v>
      </c>
      <c r="F14628" s="41">
        <v>72102900</v>
      </c>
      <c r="G14628" s="19" t="s">
        <v>614</v>
      </c>
      <c r="H14628" s="41">
        <v>1</v>
      </c>
      <c r="I14628" s="41"/>
      <c r="J14628" s="41">
        <v>11</v>
      </c>
      <c r="K14628" s="44">
        <v>1</v>
      </c>
      <c r="L14628" s="20">
        <v>908804953</v>
      </c>
      <c r="M14628" s="19" t="s">
        <v>15954</v>
      </c>
      <c r="N14628" s="28" t="s">
        <v>15953</v>
      </c>
    </row>
    <row r="14629" spans="1:14" ht="90" x14ac:dyDescent="0.25">
      <c r="A14629" s="27" t="s">
        <v>13312</v>
      </c>
      <c r="B14629" s="19" t="s">
        <v>17083</v>
      </c>
      <c r="C14629" s="19" t="s">
        <v>16818</v>
      </c>
      <c r="D14629" s="38" t="s">
        <v>13319</v>
      </c>
      <c r="E14629" s="38" t="s">
        <v>13336</v>
      </c>
      <c r="F14629" s="41" t="s">
        <v>13332</v>
      </c>
      <c r="G14629" s="19" t="s">
        <v>6143</v>
      </c>
      <c r="H14629" s="41">
        <v>1</v>
      </c>
      <c r="I14629" s="41"/>
      <c r="J14629" s="41">
        <v>11</v>
      </c>
      <c r="K14629" s="44">
        <v>1</v>
      </c>
      <c r="L14629" s="20">
        <v>1034463084.3</v>
      </c>
      <c r="M14629" s="19" t="s">
        <v>15954</v>
      </c>
      <c r="N14629" s="28" t="s">
        <v>15955</v>
      </c>
    </row>
    <row r="14630" spans="1:14" ht="90" x14ac:dyDescent="0.25">
      <c r="A14630" s="27" t="s">
        <v>13312</v>
      </c>
      <c r="B14630" s="19" t="s">
        <v>17083</v>
      </c>
      <c r="C14630" s="19" t="s">
        <v>16818</v>
      </c>
      <c r="D14630" s="38" t="s">
        <v>13319</v>
      </c>
      <c r="E14630" s="38" t="s">
        <v>13337</v>
      </c>
      <c r="F14630" s="41" t="s">
        <v>13327</v>
      </c>
      <c r="G14630" s="19" t="s">
        <v>6143</v>
      </c>
      <c r="H14630" s="41">
        <v>1</v>
      </c>
      <c r="I14630" s="41"/>
      <c r="J14630" s="41">
        <v>11</v>
      </c>
      <c r="K14630" s="44">
        <v>1</v>
      </c>
      <c r="L14630" s="20">
        <v>433619741.39999998</v>
      </c>
      <c r="M14630" s="19" t="s">
        <v>15954</v>
      </c>
      <c r="N14630" s="28" t="s">
        <v>15955</v>
      </c>
    </row>
    <row r="14631" spans="1:14" ht="90" x14ac:dyDescent="0.25">
      <c r="A14631" s="27" t="s">
        <v>13312</v>
      </c>
      <c r="B14631" s="19" t="s">
        <v>17083</v>
      </c>
      <c r="C14631" s="19" t="s">
        <v>16818</v>
      </c>
      <c r="D14631" s="38" t="s">
        <v>13319</v>
      </c>
      <c r="E14631" s="38" t="s">
        <v>13338</v>
      </c>
      <c r="F14631" s="41" t="s">
        <v>13327</v>
      </c>
      <c r="G14631" s="19" t="s">
        <v>6143</v>
      </c>
      <c r="H14631" s="41">
        <v>1</v>
      </c>
      <c r="I14631" s="41"/>
      <c r="J14631" s="41">
        <v>11</v>
      </c>
      <c r="K14631" s="44">
        <v>1</v>
      </c>
      <c r="L14631" s="20">
        <v>2098594481</v>
      </c>
      <c r="M14631" s="19" t="s">
        <v>15954</v>
      </c>
      <c r="N14631" s="28" t="s">
        <v>15955</v>
      </c>
    </row>
    <row r="14632" spans="1:14" ht="90" x14ac:dyDescent="0.25">
      <c r="A14632" s="27" t="s">
        <v>13312</v>
      </c>
      <c r="B14632" s="19" t="s">
        <v>17083</v>
      </c>
      <c r="C14632" s="19" t="s">
        <v>16818</v>
      </c>
      <c r="D14632" s="38" t="s">
        <v>13319</v>
      </c>
      <c r="E14632" s="38" t="s">
        <v>13339</v>
      </c>
      <c r="F14632" s="41" t="s">
        <v>13327</v>
      </c>
      <c r="G14632" s="19" t="s">
        <v>13328</v>
      </c>
      <c r="H14632" s="41">
        <v>1</v>
      </c>
      <c r="I14632" s="41"/>
      <c r="J14632" s="41">
        <v>11</v>
      </c>
      <c r="K14632" s="44">
        <v>1</v>
      </c>
      <c r="L14632" s="20">
        <v>348001995.80000001</v>
      </c>
      <c r="M14632" s="19" t="s">
        <v>15954</v>
      </c>
      <c r="N14632" s="28" t="s">
        <v>15955</v>
      </c>
    </row>
    <row r="14633" spans="1:14" ht="90" x14ac:dyDescent="0.25">
      <c r="A14633" s="27" t="s">
        <v>13312</v>
      </c>
      <c r="B14633" s="19" t="s">
        <v>17083</v>
      </c>
      <c r="C14633" s="19" t="s">
        <v>16818</v>
      </c>
      <c r="D14633" s="38" t="s">
        <v>13319</v>
      </c>
      <c r="E14633" s="38" t="s">
        <v>13340</v>
      </c>
      <c r="F14633" s="41">
        <v>72121400</v>
      </c>
      <c r="G14633" s="19" t="s">
        <v>6143</v>
      </c>
      <c r="H14633" s="41">
        <v>1</v>
      </c>
      <c r="I14633" s="41"/>
      <c r="J14633" s="41">
        <v>11</v>
      </c>
      <c r="K14633" s="44">
        <v>1</v>
      </c>
      <c r="L14633" s="20">
        <v>590000000</v>
      </c>
      <c r="M14633" s="19" t="s">
        <v>15954</v>
      </c>
      <c r="N14633" s="28" t="s">
        <v>15955</v>
      </c>
    </row>
    <row r="14634" spans="1:14" ht="90" x14ac:dyDescent="0.25">
      <c r="A14634" s="27" t="s">
        <v>13312</v>
      </c>
      <c r="B14634" s="19" t="s">
        <v>17083</v>
      </c>
      <c r="C14634" s="19" t="s">
        <v>16818</v>
      </c>
      <c r="D14634" s="38" t="s">
        <v>13319</v>
      </c>
      <c r="E14634" s="38" t="s">
        <v>13341</v>
      </c>
      <c r="F14634" s="41" t="s">
        <v>13327</v>
      </c>
      <c r="G14634" s="19" t="s">
        <v>13328</v>
      </c>
      <c r="H14634" s="41">
        <v>1</v>
      </c>
      <c r="I14634" s="41"/>
      <c r="J14634" s="41">
        <v>11</v>
      </c>
      <c r="K14634" s="44">
        <v>1</v>
      </c>
      <c r="L14634" s="20">
        <v>5852186.4399999995</v>
      </c>
      <c r="M14634" s="19" t="s">
        <v>15954</v>
      </c>
      <c r="N14634" s="28" t="s">
        <v>15955</v>
      </c>
    </row>
    <row r="14635" spans="1:14" ht="75" x14ac:dyDescent="0.25">
      <c r="A14635" s="27" t="s">
        <v>13312</v>
      </c>
      <c r="B14635" s="19" t="s">
        <v>17084</v>
      </c>
      <c r="C14635" s="19" t="s">
        <v>16817</v>
      </c>
      <c r="D14635" s="38" t="s">
        <v>13342</v>
      </c>
      <c r="E14635" s="38" t="s">
        <v>13343</v>
      </c>
      <c r="F14635" s="41">
        <v>72121409</v>
      </c>
      <c r="G14635" s="19" t="s">
        <v>6143</v>
      </c>
      <c r="H14635" s="41">
        <v>1</v>
      </c>
      <c r="I14635" s="41"/>
      <c r="J14635" s="41">
        <v>11</v>
      </c>
      <c r="K14635" s="44">
        <v>1</v>
      </c>
      <c r="L14635" s="20">
        <v>4262129388.4000006</v>
      </c>
      <c r="M14635" s="19" t="s">
        <v>15954</v>
      </c>
      <c r="N14635" s="28" t="s">
        <v>15955</v>
      </c>
    </row>
    <row r="14636" spans="1:14" ht="180" x14ac:dyDescent="0.25">
      <c r="A14636" s="27" t="s">
        <v>13312</v>
      </c>
      <c r="B14636" s="19" t="s">
        <v>17084</v>
      </c>
      <c r="C14636" s="19" t="s">
        <v>16817</v>
      </c>
      <c r="D14636" s="38" t="s">
        <v>13342</v>
      </c>
      <c r="E14636" s="38" t="s">
        <v>13344</v>
      </c>
      <c r="F14636" s="41" t="s">
        <v>13327</v>
      </c>
      <c r="G14636" s="19" t="s">
        <v>6143</v>
      </c>
      <c r="H14636" s="41">
        <v>1</v>
      </c>
      <c r="I14636" s="41"/>
      <c r="J14636" s="41">
        <v>11</v>
      </c>
      <c r="K14636" s="44">
        <v>1</v>
      </c>
      <c r="L14636" s="20">
        <v>624219239.93000007</v>
      </c>
      <c r="M14636" s="19" t="s">
        <v>15954</v>
      </c>
      <c r="N14636" s="28" t="s">
        <v>15955</v>
      </c>
    </row>
    <row r="14637" spans="1:14" ht="105" x14ac:dyDescent="0.25">
      <c r="A14637" s="27" t="s">
        <v>13312</v>
      </c>
      <c r="B14637" s="19" t="s">
        <v>17081</v>
      </c>
      <c r="C14637" s="19" t="s">
        <v>16935</v>
      </c>
      <c r="D14637" s="38" t="s">
        <v>13313</v>
      </c>
      <c r="E14637" s="38" t="s">
        <v>13345</v>
      </c>
      <c r="F14637" s="41" t="s">
        <v>13327</v>
      </c>
      <c r="G14637" s="19" t="s">
        <v>13328</v>
      </c>
      <c r="H14637" s="41">
        <v>1</v>
      </c>
      <c r="I14637" s="41"/>
      <c r="J14637" s="41">
        <v>11</v>
      </c>
      <c r="K14637" s="44">
        <v>1</v>
      </c>
      <c r="L14637" s="20">
        <v>10000000</v>
      </c>
      <c r="M14637" s="19" t="s">
        <v>15954</v>
      </c>
      <c r="N14637" s="28" t="s">
        <v>15955</v>
      </c>
    </row>
    <row r="14638" spans="1:14" ht="90" x14ac:dyDescent="0.25">
      <c r="A14638" s="27" t="s">
        <v>13312</v>
      </c>
      <c r="B14638" s="19" t="s">
        <v>17081</v>
      </c>
      <c r="C14638" s="19" t="s">
        <v>16799</v>
      </c>
      <c r="D14638" s="38" t="s">
        <v>13313</v>
      </c>
      <c r="E14638" s="38" t="s">
        <v>13346</v>
      </c>
      <c r="F14638" s="41">
        <v>40151547</v>
      </c>
      <c r="G14638" s="19" t="s">
        <v>6143</v>
      </c>
      <c r="H14638" s="41">
        <v>1</v>
      </c>
      <c r="I14638" s="41"/>
      <c r="J14638" s="41">
        <v>11</v>
      </c>
      <c r="K14638" s="44">
        <v>1</v>
      </c>
      <c r="L14638" s="20">
        <v>5315265.34</v>
      </c>
      <c r="M14638" s="19" t="s">
        <v>15954</v>
      </c>
      <c r="N14638" s="28" t="s">
        <v>15955</v>
      </c>
    </row>
    <row r="14639" spans="1:14" ht="90" x14ac:dyDescent="0.25">
      <c r="A14639" s="27" t="s">
        <v>13312</v>
      </c>
      <c r="B14639" s="19" t="s">
        <v>17083</v>
      </c>
      <c r="C14639" s="19" t="s">
        <v>16799</v>
      </c>
      <c r="D14639" s="38" t="s">
        <v>13319</v>
      </c>
      <c r="E14639" s="38" t="s">
        <v>13347</v>
      </c>
      <c r="F14639" s="41">
        <v>40151533</v>
      </c>
      <c r="G14639" s="19" t="s">
        <v>6143</v>
      </c>
      <c r="H14639" s="41">
        <v>1</v>
      </c>
      <c r="I14639" s="41"/>
      <c r="J14639" s="41">
        <v>11</v>
      </c>
      <c r="K14639" s="44">
        <v>1</v>
      </c>
      <c r="L14639" s="20">
        <v>15560475.699999999</v>
      </c>
      <c r="M14639" s="19" t="s">
        <v>15954</v>
      </c>
      <c r="N14639" s="28" t="s">
        <v>15955</v>
      </c>
    </row>
    <row r="14640" spans="1:14" ht="90" x14ac:dyDescent="0.25">
      <c r="A14640" s="27" t="s">
        <v>13312</v>
      </c>
      <c r="B14640" s="19" t="s">
        <v>17083</v>
      </c>
      <c r="C14640" s="19" t="s">
        <v>16926</v>
      </c>
      <c r="D14640" s="38" t="s">
        <v>13319</v>
      </c>
      <c r="E14640" s="38" t="s">
        <v>13348</v>
      </c>
      <c r="F14640" s="41">
        <v>39122100</v>
      </c>
      <c r="G14640" s="19" t="s">
        <v>6143</v>
      </c>
      <c r="H14640" s="41">
        <v>1</v>
      </c>
      <c r="I14640" s="41"/>
      <c r="J14640" s="41">
        <v>11</v>
      </c>
      <c r="K14640" s="44">
        <v>3</v>
      </c>
      <c r="L14640" s="20">
        <v>738288669.92999995</v>
      </c>
      <c r="M14640" s="19" t="s">
        <v>15954</v>
      </c>
      <c r="N14640" s="28" t="s">
        <v>15955</v>
      </c>
    </row>
    <row r="14641" spans="1:14" ht="90" x14ac:dyDescent="0.25">
      <c r="A14641" s="27" t="s">
        <v>13312</v>
      </c>
      <c r="B14641" s="19" t="s">
        <v>17083</v>
      </c>
      <c r="C14641" s="19" t="s">
        <v>16803</v>
      </c>
      <c r="D14641" s="38" t="s">
        <v>13319</v>
      </c>
      <c r="E14641" s="38" t="s">
        <v>13349</v>
      </c>
      <c r="F14641" s="41">
        <v>39122100</v>
      </c>
      <c r="G14641" s="19" t="s">
        <v>6143</v>
      </c>
      <c r="H14641" s="41">
        <v>1</v>
      </c>
      <c r="I14641" s="41"/>
      <c r="J14641" s="41">
        <v>11</v>
      </c>
      <c r="K14641" s="44">
        <v>1</v>
      </c>
      <c r="L14641" s="20">
        <v>134067537.23999999</v>
      </c>
      <c r="M14641" s="19" t="s">
        <v>15954</v>
      </c>
      <c r="N14641" s="28" t="s">
        <v>15955</v>
      </c>
    </row>
    <row r="14642" spans="1:14" ht="90" x14ac:dyDescent="0.25">
      <c r="A14642" s="27" t="s">
        <v>13312</v>
      </c>
      <c r="B14642" s="19" t="s">
        <v>17083</v>
      </c>
      <c r="C14642" s="19" t="s">
        <v>16803</v>
      </c>
      <c r="D14642" s="38" t="s">
        <v>13319</v>
      </c>
      <c r="E14642" s="38" t="s">
        <v>13350</v>
      </c>
      <c r="F14642" s="41">
        <v>39122100</v>
      </c>
      <c r="G14642" s="19" t="s">
        <v>6143</v>
      </c>
      <c r="H14642" s="41">
        <v>1</v>
      </c>
      <c r="I14642" s="41"/>
      <c r="J14642" s="41">
        <v>11</v>
      </c>
      <c r="K14642" s="44">
        <v>1</v>
      </c>
      <c r="L14642" s="20">
        <v>48387751.439999998</v>
      </c>
      <c r="M14642" s="19" t="s">
        <v>15954</v>
      </c>
      <c r="N14642" s="28" t="s">
        <v>15955</v>
      </c>
    </row>
    <row r="14643" spans="1:14" ht="90" x14ac:dyDescent="0.25">
      <c r="A14643" s="27" t="s">
        <v>13312</v>
      </c>
      <c r="B14643" s="19" t="s">
        <v>17083</v>
      </c>
      <c r="C14643" s="19" t="s">
        <v>16803</v>
      </c>
      <c r="D14643" s="38" t="s">
        <v>13319</v>
      </c>
      <c r="E14643" s="38" t="s">
        <v>13351</v>
      </c>
      <c r="F14643" s="41">
        <v>39122100</v>
      </c>
      <c r="G14643" s="19" t="s">
        <v>6143</v>
      </c>
      <c r="H14643" s="41">
        <v>1</v>
      </c>
      <c r="I14643" s="41"/>
      <c r="J14643" s="41">
        <v>11</v>
      </c>
      <c r="K14643" s="44">
        <v>1</v>
      </c>
      <c r="L14643" s="20">
        <v>12935860.49</v>
      </c>
      <c r="M14643" s="19" t="s">
        <v>15954</v>
      </c>
      <c r="N14643" s="28" t="s">
        <v>15955</v>
      </c>
    </row>
    <row r="14644" spans="1:14" ht="90" x14ac:dyDescent="0.25">
      <c r="A14644" s="27" t="s">
        <v>13312</v>
      </c>
      <c r="B14644" s="19" t="s">
        <v>17083</v>
      </c>
      <c r="C14644" s="19" t="s">
        <v>16798</v>
      </c>
      <c r="D14644" s="38" t="s">
        <v>13319</v>
      </c>
      <c r="E14644" s="38" t="s">
        <v>13352</v>
      </c>
      <c r="F14644" s="41">
        <v>40101701</v>
      </c>
      <c r="G14644" s="19" t="s">
        <v>6143</v>
      </c>
      <c r="H14644" s="41">
        <v>1</v>
      </c>
      <c r="I14644" s="41"/>
      <c r="J14644" s="41">
        <v>11</v>
      </c>
      <c r="K14644" s="44">
        <v>1</v>
      </c>
      <c r="L14644" s="20">
        <v>110323400.59999999</v>
      </c>
      <c r="M14644" s="19" t="s">
        <v>15954</v>
      </c>
      <c r="N14644" s="28" t="s">
        <v>15955</v>
      </c>
    </row>
    <row r="14645" spans="1:14" ht="90" x14ac:dyDescent="0.25">
      <c r="A14645" s="27" t="s">
        <v>13312</v>
      </c>
      <c r="B14645" s="19" t="s">
        <v>17083</v>
      </c>
      <c r="C14645" s="19" t="s">
        <v>16798</v>
      </c>
      <c r="D14645" s="38" t="s">
        <v>13319</v>
      </c>
      <c r="E14645" s="38" t="s">
        <v>13353</v>
      </c>
      <c r="F14645" s="41">
        <v>40101701</v>
      </c>
      <c r="G14645" s="19" t="s">
        <v>6143</v>
      </c>
      <c r="H14645" s="41">
        <v>1</v>
      </c>
      <c r="I14645" s="41"/>
      <c r="J14645" s="41">
        <v>11</v>
      </c>
      <c r="K14645" s="44">
        <v>1</v>
      </c>
      <c r="L14645" s="20">
        <v>8275621.7599999998</v>
      </c>
      <c r="M14645" s="19" t="s">
        <v>15954</v>
      </c>
      <c r="N14645" s="28" t="s">
        <v>15955</v>
      </c>
    </row>
    <row r="14646" spans="1:14" ht="90" x14ac:dyDescent="0.25">
      <c r="A14646" s="27" t="s">
        <v>13312</v>
      </c>
      <c r="B14646" s="19" t="s">
        <v>17083</v>
      </c>
      <c r="C14646" s="19" t="s">
        <v>16798</v>
      </c>
      <c r="D14646" s="38" t="s">
        <v>13319</v>
      </c>
      <c r="E14646" s="38" t="s">
        <v>13354</v>
      </c>
      <c r="F14646" s="41">
        <v>40101701</v>
      </c>
      <c r="G14646" s="19" t="s">
        <v>6143</v>
      </c>
      <c r="H14646" s="41">
        <v>1</v>
      </c>
      <c r="I14646" s="41"/>
      <c r="J14646" s="41">
        <v>11</v>
      </c>
      <c r="K14646" s="44">
        <v>9</v>
      </c>
      <c r="L14646" s="20">
        <v>54615002.399999999</v>
      </c>
      <c r="M14646" s="19" t="s">
        <v>15954</v>
      </c>
      <c r="N14646" s="28" t="s">
        <v>15955</v>
      </c>
    </row>
    <row r="14647" spans="1:14" ht="90" x14ac:dyDescent="0.25">
      <c r="A14647" s="27" t="s">
        <v>13312</v>
      </c>
      <c r="B14647" s="19" t="s">
        <v>17083</v>
      </c>
      <c r="C14647" s="19" t="s">
        <v>16798</v>
      </c>
      <c r="D14647" s="38" t="s">
        <v>13319</v>
      </c>
      <c r="E14647" s="38" t="s">
        <v>13355</v>
      </c>
      <c r="F14647" s="41">
        <v>40101701</v>
      </c>
      <c r="G14647" s="19" t="s">
        <v>6143</v>
      </c>
      <c r="H14647" s="41">
        <v>1</v>
      </c>
      <c r="I14647" s="41"/>
      <c r="J14647" s="41">
        <v>11</v>
      </c>
      <c r="K14647" s="44">
        <v>1</v>
      </c>
      <c r="L14647" s="20">
        <v>7052387.4399999995</v>
      </c>
      <c r="M14647" s="19" t="s">
        <v>15954</v>
      </c>
      <c r="N14647" s="28" t="s">
        <v>15955</v>
      </c>
    </row>
    <row r="14648" spans="1:14" ht="90" x14ac:dyDescent="0.25">
      <c r="A14648" s="27" t="s">
        <v>13312</v>
      </c>
      <c r="B14648" s="19" t="s">
        <v>17083</v>
      </c>
      <c r="C14648" s="19" t="s">
        <v>16829</v>
      </c>
      <c r="D14648" s="38" t="s">
        <v>13319</v>
      </c>
      <c r="E14648" s="38" t="s">
        <v>13356</v>
      </c>
      <c r="F14648" s="41">
        <v>43221700</v>
      </c>
      <c r="G14648" s="19" t="s">
        <v>6143</v>
      </c>
      <c r="H14648" s="41">
        <v>1</v>
      </c>
      <c r="I14648" s="41"/>
      <c r="J14648" s="41">
        <v>11</v>
      </c>
      <c r="K14648" s="44">
        <v>5</v>
      </c>
      <c r="L14648" s="20">
        <v>36960135</v>
      </c>
      <c r="M14648" s="19" t="s">
        <v>15954</v>
      </c>
      <c r="N14648" s="28" t="s">
        <v>15955</v>
      </c>
    </row>
    <row r="14649" spans="1:14" ht="90" x14ac:dyDescent="0.25">
      <c r="A14649" s="27" t="s">
        <v>13312</v>
      </c>
      <c r="B14649" s="19" t="s">
        <v>17083</v>
      </c>
      <c r="C14649" s="19" t="s">
        <v>16829</v>
      </c>
      <c r="D14649" s="38" t="s">
        <v>13319</v>
      </c>
      <c r="E14649" s="38" t="s">
        <v>13357</v>
      </c>
      <c r="F14649" s="41">
        <v>43221700</v>
      </c>
      <c r="G14649" s="19" t="s">
        <v>6143</v>
      </c>
      <c r="H14649" s="41">
        <v>1</v>
      </c>
      <c r="I14649" s="41"/>
      <c r="J14649" s="41">
        <v>11</v>
      </c>
      <c r="K14649" s="44">
        <v>6</v>
      </c>
      <c r="L14649" s="20">
        <v>179364516</v>
      </c>
      <c r="M14649" s="19" t="s">
        <v>15954</v>
      </c>
      <c r="N14649" s="28" t="s">
        <v>15955</v>
      </c>
    </row>
    <row r="14650" spans="1:14" ht="90" x14ac:dyDescent="0.25">
      <c r="A14650" s="27" t="s">
        <v>13312</v>
      </c>
      <c r="B14650" s="19" t="s">
        <v>17083</v>
      </c>
      <c r="C14650" s="19" t="s">
        <v>16926</v>
      </c>
      <c r="D14650" s="38" t="s">
        <v>13319</v>
      </c>
      <c r="E14650" s="38" t="s">
        <v>13358</v>
      </c>
      <c r="F14650" s="41">
        <v>39122100</v>
      </c>
      <c r="G14650" s="19" t="s">
        <v>6143</v>
      </c>
      <c r="H14650" s="41">
        <v>1</v>
      </c>
      <c r="I14650" s="41"/>
      <c r="J14650" s="41">
        <v>11</v>
      </c>
      <c r="K14650" s="44">
        <v>2</v>
      </c>
      <c r="L14650" s="20">
        <v>239479436.55999997</v>
      </c>
      <c r="M14650" s="19" t="s">
        <v>15954</v>
      </c>
      <c r="N14650" s="28" t="s">
        <v>15955</v>
      </c>
    </row>
    <row r="14651" spans="1:14" ht="90" x14ac:dyDescent="0.25">
      <c r="A14651" s="27" t="s">
        <v>13312</v>
      </c>
      <c r="B14651" s="19" t="s">
        <v>17082</v>
      </c>
      <c r="C14651" s="19" t="s">
        <v>16818</v>
      </c>
      <c r="D14651" s="38" t="s">
        <v>13316</v>
      </c>
      <c r="E14651" s="38" t="s">
        <v>13359</v>
      </c>
      <c r="F14651" s="41">
        <v>72121100</v>
      </c>
      <c r="G14651" s="19" t="s">
        <v>614</v>
      </c>
      <c r="H14651" s="41">
        <v>1</v>
      </c>
      <c r="I14651" s="41"/>
      <c r="J14651" s="41">
        <v>11</v>
      </c>
      <c r="K14651" s="44">
        <v>1</v>
      </c>
      <c r="L14651" s="20">
        <v>53245478.999999985</v>
      </c>
      <c r="M14651" s="19" t="s">
        <v>15954</v>
      </c>
      <c r="N14651" s="28" t="s">
        <v>15955</v>
      </c>
    </row>
    <row r="14652" spans="1:14" ht="75" x14ac:dyDescent="0.25">
      <c r="A14652" s="27" t="s">
        <v>13312</v>
      </c>
      <c r="B14652" s="19" t="s">
        <v>17084</v>
      </c>
      <c r="C14652" s="19" t="s">
        <v>16799</v>
      </c>
      <c r="D14652" s="38" t="s">
        <v>13342</v>
      </c>
      <c r="E14652" s="38" t="s">
        <v>13360</v>
      </c>
      <c r="F14652" s="41">
        <v>40151574</v>
      </c>
      <c r="G14652" s="19" t="s">
        <v>6143</v>
      </c>
      <c r="H14652" s="41">
        <v>1</v>
      </c>
      <c r="I14652" s="41"/>
      <c r="J14652" s="41">
        <v>11</v>
      </c>
      <c r="K14652" s="44">
        <v>1</v>
      </c>
      <c r="L14652" s="20">
        <v>18500971.649999999</v>
      </c>
      <c r="M14652" s="19" t="s">
        <v>15954</v>
      </c>
      <c r="N14652" s="28" t="s">
        <v>15955</v>
      </c>
    </row>
    <row r="14653" spans="1:14" ht="105" x14ac:dyDescent="0.25">
      <c r="A14653" s="27" t="s">
        <v>13312</v>
      </c>
      <c r="B14653" s="19" t="s">
        <v>17084</v>
      </c>
      <c r="C14653" s="19" t="s">
        <v>16799</v>
      </c>
      <c r="D14653" s="38" t="s">
        <v>13342</v>
      </c>
      <c r="E14653" s="38" t="s">
        <v>13361</v>
      </c>
      <c r="F14653" s="41">
        <v>40151574</v>
      </c>
      <c r="G14653" s="19" t="s">
        <v>6143</v>
      </c>
      <c r="H14653" s="41">
        <v>1</v>
      </c>
      <c r="I14653" s="41"/>
      <c r="J14653" s="41">
        <v>11</v>
      </c>
      <c r="K14653" s="44">
        <v>1</v>
      </c>
      <c r="L14653" s="20">
        <v>4225468.66</v>
      </c>
      <c r="M14653" s="19" t="s">
        <v>15954</v>
      </c>
      <c r="N14653" s="28" t="s">
        <v>15955</v>
      </c>
    </row>
    <row r="14654" spans="1:14" ht="165" x14ac:dyDescent="0.25">
      <c r="A14654" s="27" t="s">
        <v>13312</v>
      </c>
      <c r="B14654" s="19" t="s">
        <v>17084</v>
      </c>
      <c r="C14654" s="19" t="s">
        <v>16926</v>
      </c>
      <c r="D14654" s="38" t="s">
        <v>13342</v>
      </c>
      <c r="E14654" s="38" t="s">
        <v>13362</v>
      </c>
      <c r="F14654" s="41">
        <v>39121635</v>
      </c>
      <c r="G14654" s="19" t="s">
        <v>6143</v>
      </c>
      <c r="H14654" s="41">
        <v>1</v>
      </c>
      <c r="I14654" s="41"/>
      <c r="J14654" s="41">
        <v>11</v>
      </c>
      <c r="K14654" s="44">
        <v>1</v>
      </c>
      <c r="L14654" s="20">
        <v>40154813.789999999</v>
      </c>
      <c r="M14654" s="19" t="s">
        <v>15954</v>
      </c>
      <c r="N14654" s="28" t="s">
        <v>15955</v>
      </c>
    </row>
    <row r="14655" spans="1:14" ht="75" x14ac:dyDescent="0.25">
      <c r="A14655" s="27" t="s">
        <v>13312</v>
      </c>
      <c r="B14655" s="19" t="s">
        <v>17084</v>
      </c>
      <c r="C14655" s="19" t="s">
        <v>16926</v>
      </c>
      <c r="D14655" s="38" t="s">
        <v>13342</v>
      </c>
      <c r="E14655" s="38" t="s">
        <v>13363</v>
      </c>
      <c r="F14655" s="41">
        <v>39121635</v>
      </c>
      <c r="G14655" s="19" t="s">
        <v>6143</v>
      </c>
      <c r="H14655" s="41">
        <v>1</v>
      </c>
      <c r="I14655" s="41"/>
      <c r="J14655" s="41">
        <v>11</v>
      </c>
      <c r="K14655" s="44">
        <v>1</v>
      </c>
      <c r="L14655" s="20">
        <v>15479857.959999999</v>
      </c>
      <c r="M14655" s="19" t="s">
        <v>15954</v>
      </c>
      <c r="N14655" s="28" t="s">
        <v>15955</v>
      </c>
    </row>
    <row r="14656" spans="1:14" ht="75" x14ac:dyDescent="0.25">
      <c r="A14656" s="27" t="s">
        <v>13312</v>
      </c>
      <c r="B14656" s="19" t="s">
        <v>17084</v>
      </c>
      <c r="C14656" s="19" t="s">
        <v>16798</v>
      </c>
      <c r="D14656" s="38" t="s">
        <v>13342</v>
      </c>
      <c r="E14656" s="38" t="s">
        <v>13364</v>
      </c>
      <c r="F14656" s="41" t="s">
        <v>13365</v>
      </c>
      <c r="G14656" s="19" t="s">
        <v>6143</v>
      </c>
      <c r="H14656" s="41">
        <v>1</v>
      </c>
      <c r="I14656" s="41"/>
      <c r="J14656" s="41">
        <v>11</v>
      </c>
      <c r="K14656" s="44">
        <v>3</v>
      </c>
      <c r="L14656" s="20">
        <v>651182280</v>
      </c>
      <c r="M14656" s="19" t="s">
        <v>15954</v>
      </c>
      <c r="N14656" s="28" t="s">
        <v>15955</v>
      </c>
    </row>
    <row r="14657" spans="1:14" ht="75" x14ac:dyDescent="0.25">
      <c r="A14657" s="27" t="s">
        <v>13312</v>
      </c>
      <c r="B14657" s="19" t="s">
        <v>17084</v>
      </c>
      <c r="C14657" s="19" t="s">
        <v>16798</v>
      </c>
      <c r="D14657" s="38" t="s">
        <v>13342</v>
      </c>
      <c r="E14657" s="38" t="s">
        <v>13366</v>
      </c>
      <c r="F14657" s="41">
        <v>40101701</v>
      </c>
      <c r="G14657" s="19" t="s">
        <v>6143</v>
      </c>
      <c r="H14657" s="41">
        <v>1</v>
      </c>
      <c r="I14657" s="41"/>
      <c r="J14657" s="41">
        <v>11</v>
      </c>
      <c r="K14657" s="44">
        <v>1</v>
      </c>
      <c r="L14657" s="20">
        <v>42921708.969999999</v>
      </c>
      <c r="M14657" s="19" t="s">
        <v>15954</v>
      </c>
      <c r="N14657" s="28" t="s">
        <v>15955</v>
      </c>
    </row>
    <row r="14658" spans="1:14" ht="75" x14ac:dyDescent="0.25">
      <c r="A14658" s="27" t="s">
        <v>13312</v>
      </c>
      <c r="B14658" s="19" t="s">
        <v>17084</v>
      </c>
      <c r="C14658" s="19" t="s">
        <v>16798</v>
      </c>
      <c r="D14658" s="38" t="s">
        <v>13342</v>
      </c>
      <c r="E14658" s="38" t="s">
        <v>13367</v>
      </c>
      <c r="F14658" s="41">
        <v>40101701</v>
      </c>
      <c r="G14658" s="19" t="s">
        <v>6143</v>
      </c>
      <c r="H14658" s="41">
        <v>1</v>
      </c>
      <c r="I14658" s="41"/>
      <c r="J14658" s="41">
        <v>11</v>
      </c>
      <c r="K14658" s="44">
        <v>3</v>
      </c>
      <c r="L14658" s="20">
        <v>17406477.48</v>
      </c>
      <c r="M14658" s="19" t="s">
        <v>15954</v>
      </c>
      <c r="N14658" s="28" t="s">
        <v>15955</v>
      </c>
    </row>
    <row r="14659" spans="1:14" ht="75" x14ac:dyDescent="0.25">
      <c r="A14659" s="27" t="s">
        <v>13312</v>
      </c>
      <c r="B14659" s="19" t="s">
        <v>17084</v>
      </c>
      <c r="C14659" s="19" t="s">
        <v>16798</v>
      </c>
      <c r="D14659" s="38" t="s">
        <v>13342</v>
      </c>
      <c r="E14659" s="38" t="s">
        <v>13368</v>
      </c>
      <c r="F14659" s="41">
        <v>40101701</v>
      </c>
      <c r="G14659" s="19" t="s">
        <v>6143</v>
      </c>
      <c r="H14659" s="41">
        <v>1</v>
      </c>
      <c r="I14659" s="41"/>
      <c r="J14659" s="41">
        <v>11</v>
      </c>
      <c r="K14659" s="44">
        <v>3</v>
      </c>
      <c r="L14659" s="20">
        <v>12509176.469999999</v>
      </c>
      <c r="M14659" s="19" t="s">
        <v>15954</v>
      </c>
      <c r="N14659" s="28" t="s">
        <v>15955</v>
      </c>
    </row>
    <row r="14660" spans="1:14" ht="75" x14ac:dyDescent="0.25">
      <c r="A14660" s="27" t="s">
        <v>13312</v>
      </c>
      <c r="B14660" s="19" t="s">
        <v>17084</v>
      </c>
      <c r="C14660" s="19" t="s">
        <v>16798</v>
      </c>
      <c r="D14660" s="38" t="s">
        <v>13342</v>
      </c>
      <c r="E14660" s="38" t="s">
        <v>13369</v>
      </c>
      <c r="F14660" s="41">
        <v>40101701</v>
      </c>
      <c r="G14660" s="19" t="s">
        <v>6143</v>
      </c>
      <c r="H14660" s="41">
        <v>1</v>
      </c>
      <c r="I14660" s="41"/>
      <c r="J14660" s="41">
        <v>11</v>
      </c>
      <c r="K14660" s="44">
        <v>12</v>
      </c>
      <c r="L14660" s="20">
        <v>20336862</v>
      </c>
      <c r="M14660" s="19" t="s">
        <v>15954</v>
      </c>
      <c r="N14660" s="28" t="s">
        <v>15955</v>
      </c>
    </row>
    <row r="14661" spans="1:14" ht="75" x14ac:dyDescent="0.25">
      <c r="A14661" s="27" t="s">
        <v>13312</v>
      </c>
      <c r="B14661" s="19" t="s">
        <v>17084</v>
      </c>
      <c r="C14661" s="19" t="s">
        <v>16798</v>
      </c>
      <c r="D14661" s="38" t="s">
        <v>13342</v>
      </c>
      <c r="E14661" s="38" t="s">
        <v>13370</v>
      </c>
      <c r="F14661" s="41">
        <v>40101701</v>
      </c>
      <c r="G14661" s="19" t="s">
        <v>6143</v>
      </c>
      <c r="H14661" s="41">
        <v>1</v>
      </c>
      <c r="I14661" s="41"/>
      <c r="J14661" s="41">
        <v>11</v>
      </c>
      <c r="K14661" s="44">
        <v>14</v>
      </c>
      <c r="L14661" s="20">
        <v>135005076.36000001</v>
      </c>
      <c r="M14661" s="19" t="s">
        <v>15954</v>
      </c>
      <c r="N14661" s="28" t="s">
        <v>15955</v>
      </c>
    </row>
    <row r="14662" spans="1:14" ht="75" x14ac:dyDescent="0.25">
      <c r="A14662" s="27" t="s">
        <v>13312</v>
      </c>
      <c r="B14662" s="19" t="s">
        <v>17084</v>
      </c>
      <c r="C14662" s="19" t="s">
        <v>16798</v>
      </c>
      <c r="D14662" s="38" t="s">
        <v>13342</v>
      </c>
      <c r="E14662" s="38" t="s">
        <v>13371</v>
      </c>
      <c r="F14662" s="41">
        <v>40101701</v>
      </c>
      <c r="G14662" s="19" t="s">
        <v>6143</v>
      </c>
      <c r="H14662" s="41">
        <v>1</v>
      </c>
      <c r="I14662" s="41"/>
      <c r="J14662" s="41">
        <v>11</v>
      </c>
      <c r="K14662" s="44">
        <v>1</v>
      </c>
      <c r="L14662" s="20">
        <v>23312686.669999998</v>
      </c>
      <c r="M14662" s="19" t="s">
        <v>15954</v>
      </c>
      <c r="N14662" s="28" t="s">
        <v>15955</v>
      </c>
    </row>
    <row r="14663" spans="1:14" ht="105" x14ac:dyDescent="0.25">
      <c r="A14663" s="27" t="s">
        <v>13312</v>
      </c>
      <c r="B14663" s="19" t="s">
        <v>17084</v>
      </c>
      <c r="C14663" s="19" t="s">
        <v>16817</v>
      </c>
      <c r="D14663" s="38" t="s">
        <v>13342</v>
      </c>
      <c r="E14663" s="38" t="s">
        <v>13372</v>
      </c>
      <c r="F14663" s="41" t="s">
        <v>13327</v>
      </c>
      <c r="G14663" s="19" t="s">
        <v>13328</v>
      </c>
      <c r="H14663" s="41">
        <v>1</v>
      </c>
      <c r="I14663" s="41"/>
      <c r="J14663" s="41">
        <v>11</v>
      </c>
      <c r="K14663" s="44">
        <v>1</v>
      </c>
      <c r="L14663" s="20">
        <v>61835231.590000004</v>
      </c>
      <c r="M14663" s="19" t="s">
        <v>15954</v>
      </c>
      <c r="N14663" s="28" t="s">
        <v>15953</v>
      </c>
    </row>
    <row r="14664" spans="1:14" ht="90" x14ac:dyDescent="0.25">
      <c r="A14664" s="27" t="s">
        <v>13312</v>
      </c>
      <c r="B14664" s="19" t="s">
        <v>17081</v>
      </c>
      <c r="C14664" s="19" t="s">
        <v>16818</v>
      </c>
      <c r="D14664" s="38" t="s">
        <v>13313</v>
      </c>
      <c r="E14664" s="38" t="s">
        <v>16588</v>
      </c>
      <c r="F14664" s="41">
        <v>81101500</v>
      </c>
      <c r="G14664" s="19" t="s">
        <v>13328</v>
      </c>
      <c r="H14664" s="41">
        <v>6</v>
      </c>
      <c r="I14664" s="41"/>
      <c r="J14664" s="41">
        <v>11</v>
      </c>
      <c r="K14664" s="44">
        <v>1</v>
      </c>
      <c r="L14664" s="20">
        <v>68662600.260000005</v>
      </c>
      <c r="M14664" s="19" t="s">
        <v>15954</v>
      </c>
      <c r="N14664" s="28" t="s">
        <v>15953</v>
      </c>
    </row>
    <row r="14665" spans="1:14" ht="90" x14ac:dyDescent="0.25">
      <c r="A14665" s="27" t="s">
        <v>13312</v>
      </c>
      <c r="B14665" s="19" t="s">
        <v>17081</v>
      </c>
      <c r="C14665" s="19" t="s">
        <v>16818</v>
      </c>
      <c r="D14665" s="38" t="s">
        <v>13313</v>
      </c>
      <c r="E14665" s="38" t="s">
        <v>13373</v>
      </c>
      <c r="F14665" s="41">
        <v>72121400</v>
      </c>
      <c r="G14665" s="19" t="s">
        <v>6143</v>
      </c>
      <c r="H14665" s="41">
        <v>1</v>
      </c>
      <c r="I14665" s="41"/>
      <c r="J14665" s="41">
        <v>11</v>
      </c>
      <c r="K14665" s="44">
        <v>1</v>
      </c>
      <c r="L14665" s="20">
        <v>3360807389</v>
      </c>
      <c r="M14665" s="19" t="s">
        <v>15954</v>
      </c>
      <c r="N14665" s="28" t="s">
        <v>15953</v>
      </c>
    </row>
    <row r="14666" spans="1:14" ht="165" x14ac:dyDescent="0.25">
      <c r="A14666" s="27" t="s">
        <v>13312</v>
      </c>
      <c r="B14666" s="19" t="s">
        <v>17083</v>
      </c>
      <c r="C14666" s="19" t="s">
        <v>16818</v>
      </c>
      <c r="D14666" s="38" t="s">
        <v>13319</v>
      </c>
      <c r="E14666" s="38" t="s">
        <v>13374</v>
      </c>
      <c r="F14666" s="41" t="s">
        <v>13327</v>
      </c>
      <c r="G14666" s="19" t="s">
        <v>13328</v>
      </c>
      <c r="H14666" s="41">
        <v>1</v>
      </c>
      <c r="I14666" s="41"/>
      <c r="J14666" s="41">
        <v>11</v>
      </c>
      <c r="K14666" s="44">
        <v>1</v>
      </c>
      <c r="L14666" s="20">
        <v>33268518.5</v>
      </c>
      <c r="M14666" s="19" t="s">
        <v>15954</v>
      </c>
      <c r="N14666" s="28" t="s">
        <v>15953</v>
      </c>
    </row>
    <row r="14667" spans="1:14" ht="90" x14ac:dyDescent="0.25">
      <c r="A14667" s="27" t="s">
        <v>13312</v>
      </c>
      <c r="B14667" s="19" t="s">
        <v>17081</v>
      </c>
      <c r="C14667" s="19" t="s">
        <v>16818</v>
      </c>
      <c r="D14667" s="38" t="s">
        <v>13313</v>
      </c>
      <c r="E14667" s="38" t="s">
        <v>13373</v>
      </c>
      <c r="F14667" s="41">
        <v>72121400</v>
      </c>
      <c r="G14667" s="19" t="s">
        <v>6143</v>
      </c>
      <c r="H14667" s="41">
        <v>1</v>
      </c>
      <c r="I14667" s="41"/>
      <c r="J14667" s="41">
        <v>11</v>
      </c>
      <c r="K14667" s="44">
        <v>1</v>
      </c>
      <c r="L14667" s="20">
        <v>33538933.740000002</v>
      </c>
      <c r="M14667" s="19" t="s">
        <v>15954</v>
      </c>
      <c r="N14667" s="28" t="s">
        <v>15953</v>
      </c>
    </row>
    <row r="14668" spans="1:14" ht="90" x14ac:dyDescent="0.25">
      <c r="A14668" s="27" t="s">
        <v>13312</v>
      </c>
      <c r="B14668" s="19" t="s">
        <v>17083</v>
      </c>
      <c r="C14668" s="19" t="s">
        <v>16818</v>
      </c>
      <c r="D14668" s="38" t="s">
        <v>13319</v>
      </c>
      <c r="E14668" s="38" t="s">
        <v>13375</v>
      </c>
      <c r="F14668" s="41">
        <v>81101500</v>
      </c>
      <c r="G14668" s="19" t="s">
        <v>13328</v>
      </c>
      <c r="H14668" s="41">
        <v>1</v>
      </c>
      <c r="I14668" s="41"/>
      <c r="J14668" s="41">
        <v>11</v>
      </c>
      <c r="K14668" s="44">
        <v>1</v>
      </c>
      <c r="L14668" s="20">
        <v>46238200</v>
      </c>
      <c r="M14668" s="19" t="s">
        <v>15954</v>
      </c>
      <c r="N14668" s="28" t="s">
        <v>15953</v>
      </c>
    </row>
    <row r="14669" spans="1:14" ht="90" x14ac:dyDescent="0.25">
      <c r="A14669" s="27" t="s">
        <v>13312</v>
      </c>
      <c r="B14669" s="19" t="s">
        <v>17082</v>
      </c>
      <c r="C14669" s="19" t="s">
        <v>16818</v>
      </c>
      <c r="D14669" s="38" t="s">
        <v>13316</v>
      </c>
      <c r="E14669" s="38" t="s">
        <v>13335</v>
      </c>
      <c r="F14669" s="41">
        <v>72102900</v>
      </c>
      <c r="G14669" s="19" t="s">
        <v>614</v>
      </c>
      <c r="H14669" s="41">
        <v>1</v>
      </c>
      <c r="I14669" s="41"/>
      <c r="J14669" s="41">
        <v>11</v>
      </c>
      <c r="K14669" s="44">
        <v>1</v>
      </c>
      <c r="L14669" s="20">
        <v>37949568</v>
      </c>
      <c r="M14669" s="19" t="s">
        <v>15954</v>
      </c>
      <c r="N14669" s="28" t="s">
        <v>15953</v>
      </c>
    </row>
    <row r="14670" spans="1:14" ht="75" x14ac:dyDescent="0.25">
      <c r="A14670" s="27" t="s">
        <v>13312</v>
      </c>
      <c r="B14670" s="19" t="s">
        <v>17079</v>
      </c>
      <c r="C14670" s="19" t="s">
        <v>16799</v>
      </c>
      <c r="D14670" s="38" t="s">
        <v>13204</v>
      </c>
      <c r="E14670" s="38" t="s">
        <v>13376</v>
      </c>
      <c r="F14670" s="41">
        <v>40151563</v>
      </c>
      <c r="G14670" s="19" t="s">
        <v>6143</v>
      </c>
      <c r="H14670" s="41">
        <v>7</v>
      </c>
      <c r="I14670" s="41"/>
      <c r="J14670" s="41">
        <v>11</v>
      </c>
      <c r="K14670" s="44">
        <v>1</v>
      </c>
      <c r="L14670" s="20">
        <v>187669962.69</v>
      </c>
      <c r="M14670" s="19" t="s">
        <v>15954</v>
      </c>
      <c r="N14670" s="28" t="s">
        <v>15953</v>
      </c>
    </row>
    <row r="14671" spans="1:14" ht="75" x14ac:dyDescent="0.25">
      <c r="A14671" s="27" t="s">
        <v>13312</v>
      </c>
      <c r="B14671" s="19" t="s">
        <v>17079</v>
      </c>
      <c r="C14671" s="19" t="s">
        <v>16799</v>
      </c>
      <c r="D14671" s="38" t="s">
        <v>13204</v>
      </c>
      <c r="E14671" s="38" t="s">
        <v>13377</v>
      </c>
      <c r="F14671" s="41">
        <v>40151574</v>
      </c>
      <c r="G14671" s="19" t="s">
        <v>6143</v>
      </c>
      <c r="H14671" s="41">
        <v>7</v>
      </c>
      <c r="I14671" s="41"/>
      <c r="J14671" s="41">
        <v>11</v>
      </c>
      <c r="K14671" s="44">
        <v>1</v>
      </c>
      <c r="L14671" s="20">
        <v>6504284.1499999994</v>
      </c>
      <c r="M14671" s="19" t="s">
        <v>15954</v>
      </c>
      <c r="N14671" s="28" t="s">
        <v>15953</v>
      </c>
    </row>
    <row r="14672" spans="1:14" ht="75" x14ac:dyDescent="0.25">
      <c r="A14672" s="27" t="s">
        <v>13312</v>
      </c>
      <c r="B14672" s="19" t="s">
        <v>17079</v>
      </c>
      <c r="C14672" s="19" t="s">
        <v>16799</v>
      </c>
      <c r="D14672" s="38" t="s">
        <v>13204</v>
      </c>
      <c r="E14672" s="38" t="s">
        <v>13378</v>
      </c>
      <c r="F14672" s="41">
        <v>40151574</v>
      </c>
      <c r="G14672" s="19" t="s">
        <v>6143</v>
      </c>
      <c r="H14672" s="41">
        <v>7</v>
      </c>
      <c r="I14672" s="41"/>
      <c r="J14672" s="41">
        <v>11</v>
      </c>
      <c r="K14672" s="44">
        <v>1</v>
      </c>
      <c r="L14672" s="20">
        <v>12754637.77</v>
      </c>
      <c r="M14672" s="19" t="s">
        <v>15954</v>
      </c>
      <c r="N14672" s="28" t="s">
        <v>15953</v>
      </c>
    </row>
    <row r="14673" spans="1:14" ht="75" x14ac:dyDescent="0.25">
      <c r="A14673" s="27" t="s">
        <v>13312</v>
      </c>
      <c r="B14673" s="19" t="s">
        <v>17079</v>
      </c>
      <c r="C14673" s="19" t="s">
        <v>16926</v>
      </c>
      <c r="D14673" s="38" t="s">
        <v>13204</v>
      </c>
      <c r="E14673" s="38" t="s">
        <v>13379</v>
      </c>
      <c r="F14673" s="41">
        <v>39122100</v>
      </c>
      <c r="G14673" s="19" t="s">
        <v>6143</v>
      </c>
      <c r="H14673" s="41">
        <v>7</v>
      </c>
      <c r="I14673" s="41"/>
      <c r="J14673" s="41">
        <v>11</v>
      </c>
      <c r="K14673" s="44">
        <v>2</v>
      </c>
      <c r="L14673" s="20">
        <v>307516913.06</v>
      </c>
      <c r="M14673" s="19" t="s">
        <v>15954</v>
      </c>
      <c r="N14673" s="28" t="s">
        <v>15953</v>
      </c>
    </row>
    <row r="14674" spans="1:14" ht="75" x14ac:dyDescent="0.25">
      <c r="A14674" s="27" t="s">
        <v>13312</v>
      </c>
      <c r="B14674" s="19" t="s">
        <v>17079</v>
      </c>
      <c r="C14674" s="19" t="s">
        <v>16798</v>
      </c>
      <c r="D14674" s="38" t="s">
        <v>13204</v>
      </c>
      <c r="E14674" s="38" t="s">
        <v>13380</v>
      </c>
      <c r="F14674" s="41">
        <v>40101701</v>
      </c>
      <c r="G14674" s="19" t="s">
        <v>6143</v>
      </c>
      <c r="H14674" s="41">
        <v>7</v>
      </c>
      <c r="I14674" s="41"/>
      <c r="J14674" s="41">
        <v>11</v>
      </c>
      <c r="K14674" s="44">
        <v>1</v>
      </c>
      <c r="L14674" s="20">
        <v>2311707.09</v>
      </c>
      <c r="M14674" s="19" t="s">
        <v>15954</v>
      </c>
      <c r="N14674" s="28" t="s">
        <v>15953</v>
      </c>
    </row>
    <row r="14675" spans="1:14" ht="75" x14ac:dyDescent="0.25">
      <c r="A14675" s="27" t="s">
        <v>13312</v>
      </c>
      <c r="B14675" s="19" t="s">
        <v>17079</v>
      </c>
      <c r="C14675" s="19" t="s">
        <v>16926</v>
      </c>
      <c r="D14675" s="38" t="s">
        <v>13204</v>
      </c>
      <c r="E14675" s="38" t="s">
        <v>13381</v>
      </c>
      <c r="F14675" s="41">
        <v>39121011</v>
      </c>
      <c r="G14675" s="19" t="s">
        <v>6143</v>
      </c>
      <c r="H14675" s="41">
        <v>7</v>
      </c>
      <c r="I14675" s="41"/>
      <c r="J14675" s="41">
        <v>11</v>
      </c>
      <c r="K14675" s="44">
        <v>2</v>
      </c>
      <c r="L14675" s="20">
        <v>379809308.34000027</v>
      </c>
      <c r="M14675" s="19" t="s">
        <v>15954</v>
      </c>
      <c r="N14675" s="28" t="s">
        <v>15953</v>
      </c>
    </row>
    <row r="14676" spans="1:14" ht="105" x14ac:dyDescent="0.25">
      <c r="A14676" s="27" t="s">
        <v>13312</v>
      </c>
      <c r="B14676" s="19" t="s">
        <v>17083</v>
      </c>
      <c r="C14676" s="19" t="s">
        <v>16818</v>
      </c>
      <c r="D14676" s="38" t="s">
        <v>13319</v>
      </c>
      <c r="E14676" s="38" t="s">
        <v>13382</v>
      </c>
      <c r="F14676" s="41">
        <v>72121400</v>
      </c>
      <c r="G14676" s="19" t="s">
        <v>471</v>
      </c>
      <c r="H14676" s="41">
        <v>1</v>
      </c>
      <c r="I14676" s="41"/>
      <c r="J14676" s="41">
        <v>11</v>
      </c>
      <c r="K14676" s="44">
        <v>1</v>
      </c>
      <c r="L14676" s="20">
        <v>1262766</v>
      </c>
      <c r="M14676" s="19" t="s">
        <v>15954</v>
      </c>
      <c r="N14676" s="28" t="s">
        <v>15955</v>
      </c>
    </row>
    <row r="14677" spans="1:14" ht="120" x14ac:dyDescent="0.25">
      <c r="A14677" s="27" t="s">
        <v>13312</v>
      </c>
      <c r="B14677" s="19" t="s">
        <v>17083</v>
      </c>
      <c r="C14677" s="19" t="s">
        <v>16818</v>
      </c>
      <c r="D14677" s="38" t="s">
        <v>13319</v>
      </c>
      <c r="E14677" s="38" t="s">
        <v>13383</v>
      </c>
      <c r="F14677" s="41">
        <v>81101500</v>
      </c>
      <c r="G14677" s="19" t="s">
        <v>471</v>
      </c>
      <c r="H14677" s="41">
        <v>1</v>
      </c>
      <c r="I14677" s="41"/>
      <c r="J14677" s="41">
        <v>11</v>
      </c>
      <c r="K14677" s="44">
        <v>1</v>
      </c>
      <c r="L14677" s="20">
        <v>0.12</v>
      </c>
      <c r="M14677" s="19" t="s">
        <v>15954</v>
      </c>
      <c r="N14677" s="28" t="s">
        <v>15955</v>
      </c>
    </row>
    <row r="14678" spans="1:14" ht="75" x14ac:dyDescent="0.25">
      <c r="A14678" s="27" t="s">
        <v>13312</v>
      </c>
      <c r="B14678" s="19" t="s">
        <v>17085</v>
      </c>
      <c r="C14678" s="19" t="s">
        <v>16935</v>
      </c>
      <c r="D14678" s="38" t="s">
        <v>13384</v>
      </c>
      <c r="E14678" s="38" t="s">
        <v>13385</v>
      </c>
      <c r="F14678" s="41">
        <v>72101500</v>
      </c>
      <c r="G14678" s="19" t="s">
        <v>6143</v>
      </c>
      <c r="H14678" s="41">
        <v>9</v>
      </c>
      <c r="I14678" s="41"/>
      <c r="J14678" s="41">
        <v>11</v>
      </c>
      <c r="K14678" s="44">
        <v>1</v>
      </c>
      <c r="L14678" s="20">
        <v>1220803166.5</v>
      </c>
      <c r="M14678" s="19" t="s">
        <v>15954</v>
      </c>
      <c r="N14678" s="28" t="s">
        <v>15953</v>
      </c>
    </row>
    <row r="14679" spans="1:14" ht="105" x14ac:dyDescent="0.25">
      <c r="A14679" s="27" t="s">
        <v>13312</v>
      </c>
      <c r="B14679" s="19" t="s">
        <v>17085</v>
      </c>
      <c r="C14679" s="19" t="s">
        <v>16935</v>
      </c>
      <c r="D14679" s="38" t="s">
        <v>13384</v>
      </c>
      <c r="E14679" s="38" t="s">
        <v>13386</v>
      </c>
      <c r="F14679" s="41">
        <v>81101500</v>
      </c>
      <c r="G14679" s="19" t="s">
        <v>13328</v>
      </c>
      <c r="H14679" s="41">
        <v>9</v>
      </c>
      <c r="I14679" s="41"/>
      <c r="J14679" s="41">
        <v>11</v>
      </c>
      <c r="K14679" s="44">
        <v>1</v>
      </c>
      <c r="L14679" s="20">
        <v>10000000</v>
      </c>
      <c r="M14679" s="19" t="s">
        <v>15954</v>
      </c>
      <c r="N14679" s="28" t="s">
        <v>15953</v>
      </c>
    </row>
    <row r="14680" spans="1:14" ht="90" x14ac:dyDescent="0.25">
      <c r="A14680" s="27" t="s">
        <v>13312</v>
      </c>
      <c r="B14680" s="19" t="s">
        <v>17083</v>
      </c>
      <c r="C14680" s="19" t="s">
        <v>16818</v>
      </c>
      <c r="D14680" s="38" t="s">
        <v>13319</v>
      </c>
      <c r="E14680" s="38" t="s">
        <v>13387</v>
      </c>
      <c r="F14680" s="41">
        <v>81101500</v>
      </c>
      <c r="G14680" s="19" t="s">
        <v>13328</v>
      </c>
      <c r="H14680" s="41">
        <v>10</v>
      </c>
      <c r="I14680" s="41"/>
      <c r="J14680" s="41">
        <v>11</v>
      </c>
      <c r="K14680" s="44">
        <v>1</v>
      </c>
      <c r="L14680" s="20">
        <v>76211265.079999998</v>
      </c>
      <c r="M14680" s="19" t="s">
        <v>15954</v>
      </c>
      <c r="N14680" s="28" t="s">
        <v>15953</v>
      </c>
    </row>
    <row r="14681" spans="1:14" ht="90" x14ac:dyDescent="0.25">
      <c r="A14681" s="27" t="s">
        <v>13312</v>
      </c>
      <c r="B14681" s="19" t="s">
        <v>17081</v>
      </c>
      <c r="C14681" s="19" t="s">
        <v>16935</v>
      </c>
      <c r="D14681" s="38" t="s">
        <v>13313</v>
      </c>
      <c r="E14681" s="38" t="s">
        <v>13334</v>
      </c>
      <c r="F14681" s="41">
        <v>72121400</v>
      </c>
      <c r="G14681" s="19" t="s">
        <v>6143</v>
      </c>
      <c r="H14681" s="41">
        <v>1</v>
      </c>
      <c r="I14681" s="41"/>
      <c r="J14681" s="41">
        <v>11</v>
      </c>
      <c r="K14681" s="44">
        <v>1</v>
      </c>
      <c r="L14681" s="20">
        <v>33768624.880000003</v>
      </c>
      <c r="M14681" s="19" t="s">
        <v>15954</v>
      </c>
      <c r="N14681" s="28" t="s">
        <v>15955</v>
      </c>
    </row>
    <row r="14682" spans="1:14" ht="90" x14ac:dyDescent="0.25">
      <c r="A14682" s="27" t="s">
        <v>13312</v>
      </c>
      <c r="B14682" s="19" t="s">
        <v>17081</v>
      </c>
      <c r="C14682" s="19" t="s">
        <v>16818</v>
      </c>
      <c r="D14682" s="38" t="s">
        <v>13313</v>
      </c>
      <c r="E14682" s="38" t="s">
        <v>13331</v>
      </c>
      <c r="F14682" s="41" t="s">
        <v>13332</v>
      </c>
      <c r="G14682" s="19" t="s">
        <v>6143</v>
      </c>
      <c r="H14682" s="41">
        <v>1</v>
      </c>
      <c r="I14682" s="41"/>
      <c r="J14682" s="41">
        <v>11</v>
      </c>
      <c r="K14682" s="44">
        <v>1</v>
      </c>
      <c r="L14682" s="20">
        <v>6709305.9900000002</v>
      </c>
      <c r="M14682" s="19" t="s">
        <v>15954</v>
      </c>
      <c r="N14682" s="28" t="s">
        <v>15955</v>
      </c>
    </row>
    <row r="14683" spans="1:14" ht="75" x14ac:dyDescent="0.25">
      <c r="A14683" s="27" t="s">
        <v>13312</v>
      </c>
      <c r="B14683" s="19" t="s">
        <v>17085</v>
      </c>
      <c r="C14683" s="19" t="s">
        <v>16935</v>
      </c>
      <c r="D14683" s="38" t="s">
        <v>13384</v>
      </c>
      <c r="E14683" s="38" t="s">
        <v>13385</v>
      </c>
      <c r="F14683" s="41">
        <v>72101500</v>
      </c>
      <c r="G14683" s="19" t="s">
        <v>6143</v>
      </c>
      <c r="H14683" s="41">
        <v>9</v>
      </c>
      <c r="I14683" s="41"/>
      <c r="J14683" s="41">
        <v>11</v>
      </c>
      <c r="K14683" s="44">
        <v>1</v>
      </c>
      <c r="L14683" s="20">
        <v>39196833.5</v>
      </c>
      <c r="M14683" s="19" t="s">
        <v>15954</v>
      </c>
      <c r="N14683" s="28" t="s">
        <v>15953</v>
      </c>
    </row>
    <row r="14684" spans="1:14" ht="180" x14ac:dyDescent="0.25">
      <c r="A14684" s="27" t="s">
        <v>13312</v>
      </c>
      <c r="B14684" s="19" t="s">
        <v>17084</v>
      </c>
      <c r="C14684" s="19" t="s">
        <v>16817</v>
      </c>
      <c r="D14684" s="38" t="s">
        <v>13342</v>
      </c>
      <c r="E14684" s="38" t="s">
        <v>13344</v>
      </c>
      <c r="F14684" s="41" t="s">
        <v>13327</v>
      </c>
      <c r="G14684" s="19" t="s">
        <v>6143</v>
      </c>
      <c r="H14684" s="41">
        <v>1</v>
      </c>
      <c r="I14684" s="41"/>
      <c r="J14684" s="41">
        <v>11</v>
      </c>
      <c r="K14684" s="44">
        <v>1</v>
      </c>
      <c r="L14684" s="20">
        <v>70780760.069999993</v>
      </c>
      <c r="M14684" s="19" t="s">
        <v>15954</v>
      </c>
      <c r="N14684" s="28" t="s">
        <v>15955</v>
      </c>
    </row>
    <row r="14685" spans="1:14" ht="45" x14ac:dyDescent="0.25">
      <c r="A14685" s="27" t="s">
        <v>13388</v>
      </c>
      <c r="B14685" s="19" t="s">
        <v>17021</v>
      </c>
      <c r="C14685" s="19" t="s">
        <v>16785</v>
      </c>
      <c r="D14685" s="38" t="s">
        <v>16095</v>
      </c>
      <c r="E14685" s="38" t="s">
        <v>13389</v>
      </c>
      <c r="F14685" s="41">
        <v>78181800</v>
      </c>
      <c r="G14685" s="19" t="s">
        <v>570</v>
      </c>
      <c r="H14685" s="41">
        <v>1</v>
      </c>
      <c r="I14685" s="41">
        <v>12</v>
      </c>
      <c r="J14685" s="41">
        <v>10</v>
      </c>
      <c r="K14685" s="44">
        <v>1</v>
      </c>
      <c r="L14685" s="20">
        <v>5980000000</v>
      </c>
      <c r="M14685" s="19" t="s">
        <v>15954</v>
      </c>
      <c r="N14685" s="28" t="s">
        <v>15953</v>
      </c>
    </row>
    <row r="14686" spans="1:14" ht="90" x14ac:dyDescent="0.25">
      <c r="A14686" s="27" t="s">
        <v>13388</v>
      </c>
      <c r="B14686" s="19" t="s">
        <v>17012</v>
      </c>
      <c r="C14686" s="19" t="s">
        <v>16739</v>
      </c>
      <c r="D14686" s="38" t="s">
        <v>16049</v>
      </c>
      <c r="E14686" s="38" t="s">
        <v>13390</v>
      </c>
      <c r="F14686" s="41" t="s">
        <v>294</v>
      </c>
      <c r="G14686" s="19" t="s">
        <v>13391</v>
      </c>
      <c r="H14686" s="41">
        <v>1</v>
      </c>
      <c r="I14686" s="41">
        <v>12</v>
      </c>
      <c r="J14686" s="41">
        <v>10</v>
      </c>
      <c r="K14686" s="44">
        <v>1</v>
      </c>
      <c r="L14686" s="20">
        <v>9720349970.0999985</v>
      </c>
      <c r="M14686" s="19" t="s">
        <v>15954</v>
      </c>
      <c r="N14686" s="28" t="s">
        <v>15953</v>
      </c>
    </row>
    <row r="14687" spans="1:14" ht="90" x14ac:dyDescent="0.25">
      <c r="A14687" s="27" t="s">
        <v>13388</v>
      </c>
      <c r="B14687" s="19" t="s">
        <v>17012</v>
      </c>
      <c r="C14687" s="19" t="s">
        <v>16739</v>
      </c>
      <c r="D14687" s="38" t="s">
        <v>16049</v>
      </c>
      <c r="E14687" s="38" t="s">
        <v>13392</v>
      </c>
      <c r="F14687" s="41" t="s">
        <v>13393</v>
      </c>
      <c r="G14687" s="19" t="s">
        <v>570</v>
      </c>
      <c r="H14687" s="41">
        <v>1</v>
      </c>
      <c r="I14687" s="41">
        <v>12</v>
      </c>
      <c r="J14687" s="41">
        <v>10</v>
      </c>
      <c r="K14687" s="44">
        <v>1</v>
      </c>
      <c r="L14687" s="20">
        <v>796018400</v>
      </c>
      <c r="M14687" s="19" t="s">
        <v>15954</v>
      </c>
      <c r="N14687" s="28" t="s">
        <v>15953</v>
      </c>
    </row>
    <row r="14688" spans="1:14" ht="45" x14ac:dyDescent="0.25">
      <c r="A14688" s="27" t="s">
        <v>13388</v>
      </c>
      <c r="B14688" s="19" t="s">
        <v>17013</v>
      </c>
      <c r="C14688" s="19" t="s">
        <v>16776</v>
      </c>
      <c r="D14688" s="38" t="s">
        <v>16086</v>
      </c>
      <c r="E14688" s="38" t="s">
        <v>13394</v>
      </c>
      <c r="F14688" s="41" t="s">
        <v>180</v>
      </c>
      <c r="G14688" s="19" t="s">
        <v>10733</v>
      </c>
      <c r="H14688" s="41">
        <v>1</v>
      </c>
      <c r="I14688" s="41">
        <v>12</v>
      </c>
      <c r="J14688" s="41">
        <v>10</v>
      </c>
      <c r="K14688" s="44">
        <v>1</v>
      </c>
      <c r="L14688" s="20">
        <v>26539250</v>
      </c>
      <c r="M14688" s="19" t="s">
        <v>15954</v>
      </c>
      <c r="N14688" s="28" t="s">
        <v>15955</v>
      </c>
    </row>
    <row r="14689" spans="1:14" ht="30" x14ac:dyDescent="0.25">
      <c r="A14689" s="27" t="s">
        <v>13388</v>
      </c>
      <c r="B14689" s="19" t="s">
        <v>16777</v>
      </c>
      <c r="C14689" s="19" t="s">
        <v>16777</v>
      </c>
      <c r="D14689" s="38" t="s">
        <v>16087</v>
      </c>
      <c r="E14689" s="38" t="s">
        <v>13395</v>
      </c>
      <c r="F14689" s="41" t="s">
        <v>13396</v>
      </c>
      <c r="G14689" s="19" t="s">
        <v>570</v>
      </c>
      <c r="H14689" s="41">
        <v>1</v>
      </c>
      <c r="I14689" s="41">
        <v>12</v>
      </c>
      <c r="J14689" s="41">
        <v>10</v>
      </c>
      <c r="K14689" s="44">
        <v>1</v>
      </c>
      <c r="L14689" s="20">
        <v>13769000</v>
      </c>
      <c r="M14689" s="19" t="s">
        <v>15954</v>
      </c>
      <c r="N14689" s="28" t="s">
        <v>15953</v>
      </c>
    </row>
    <row r="14690" spans="1:14" ht="45" x14ac:dyDescent="0.25">
      <c r="A14690" s="27" t="s">
        <v>13388</v>
      </c>
      <c r="B14690" s="19" t="s">
        <v>17031</v>
      </c>
      <c r="C14690" s="19" t="s">
        <v>16779</v>
      </c>
      <c r="D14690" s="38" t="s">
        <v>16089</v>
      </c>
      <c r="E14690" s="38" t="s">
        <v>13397</v>
      </c>
      <c r="F14690" s="41" t="s">
        <v>380</v>
      </c>
      <c r="G14690" s="19" t="s">
        <v>570</v>
      </c>
      <c r="H14690" s="41">
        <v>1</v>
      </c>
      <c r="I14690" s="41">
        <v>12</v>
      </c>
      <c r="J14690" s="41">
        <v>10</v>
      </c>
      <c r="K14690" s="44">
        <v>1</v>
      </c>
      <c r="L14690" s="20">
        <v>1178997578</v>
      </c>
      <c r="M14690" s="19" t="s">
        <v>11</v>
      </c>
      <c r="N14690" s="28" t="s">
        <v>15955</v>
      </c>
    </row>
    <row r="14691" spans="1:14" ht="45" x14ac:dyDescent="0.25">
      <c r="A14691" s="27" t="s">
        <v>13388</v>
      </c>
      <c r="B14691" s="19" t="s">
        <v>17031</v>
      </c>
      <c r="C14691" s="19" t="s">
        <v>16779</v>
      </c>
      <c r="D14691" s="38" t="s">
        <v>16089</v>
      </c>
      <c r="E14691" s="38" t="s">
        <v>13398</v>
      </c>
      <c r="F14691" s="41" t="s">
        <v>380</v>
      </c>
      <c r="G14691" s="19" t="s">
        <v>570</v>
      </c>
      <c r="H14691" s="41">
        <v>1</v>
      </c>
      <c r="I14691" s="41">
        <v>12</v>
      </c>
      <c r="J14691" s="41">
        <v>10</v>
      </c>
      <c r="K14691" s="44">
        <v>1</v>
      </c>
      <c r="L14691" s="20">
        <v>1800000000</v>
      </c>
      <c r="M14691" s="19" t="s">
        <v>15954</v>
      </c>
      <c r="N14691" s="28" t="s">
        <v>15953</v>
      </c>
    </row>
    <row r="14692" spans="1:14" ht="30" x14ac:dyDescent="0.25">
      <c r="A14692" s="27" t="s">
        <v>13388</v>
      </c>
      <c r="B14692" s="19" t="s">
        <v>17031</v>
      </c>
      <c r="C14692" s="19" t="s">
        <v>16779</v>
      </c>
      <c r="D14692" s="38" t="s">
        <v>16089</v>
      </c>
      <c r="E14692" s="38" t="s">
        <v>13399</v>
      </c>
      <c r="F14692" s="41" t="s">
        <v>380</v>
      </c>
      <c r="G14692" s="19" t="s">
        <v>570</v>
      </c>
      <c r="H14692" s="41">
        <v>1</v>
      </c>
      <c r="I14692" s="41">
        <v>12</v>
      </c>
      <c r="J14692" s="41">
        <v>10</v>
      </c>
      <c r="K14692" s="44">
        <v>1</v>
      </c>
      <c r="L14692" s="20">
        <v>8965810000</v>
      </c>
      <c r="M14692" s="19" t="s">
        <v>15954</v>
      </c>
      <c r="N14692" s="28" t="s">
        <v>15955</v>
      </c>
    </row>
    <row r="14693" spans="1:14" x14ac:dyDescent="0.25">
      <c r="A14693" s="27" t="s">
        <v>13388</v>
      </c>
      <c r="B14693" s="19" t="s">
        <v>17030</v>
      </c>
      <c r="C14693" s="19" t="s">
        <v>16778</v>
      </c>
      <c r="D14693" s="38" t="s">
        <v>16088</v>
      </c>
      <c r="E14693" s="38" t="s">
        <v>13400</v>
      </c>
      <c r="F14693" s="41" t="s">
        <v>13401</v>
      </c>
      <c r="G14693" s="19" t="s">
        <v>13391</v>
      </c>
      <c r="H14693" s="41">
        <v>1</v>
      </c>
      <c r="I14693" s="41">
        <v>12</v>
      </c>
      <c r="J14693" s="41">
        <v>10</v>
      </c>
      <c r="K14693" s="44">
        <v>1</v>
      </c>
      <c r="L14693" s="20">
        <v>309632000</v>
      </c>
      <c r="M14693" s="19" t="s">
        <v>15954</v>
      </c>
      <c r="N14693" s="28" t="s">
        <v>15953</v>
      </c>
    </row>
    <row r="14694" spans="1:14" ht="90" x14ac:dyDescent="0.25">
      <c r="A14694" s="27" t="s">
        <v>13388</v>
      </c>
      <c r="B14694" s="19" t="s">
        <v>17021</v>
      </c>
      <c r="C14694" s="19" t="s">
        <v>16785</v>
      </c>
      <c r="D14694" s="38" t="s">
        <v>16095</v>
      </c>
      <c r="E14694" s="38" t="s">
        <v>13402</v>
      </c>
      <c r="F14694" s="41" t="s">
        <v>13403</v>
      </c>
      <c r="G14694" s="19" t="s">
        <v>13404</v>
      </c>
      <c r="H14694" s="41">
        <v>1</v>
      </c>
      <c r="I14694" s="41">
        <v>12</v>
      </c>
      <c r="J14694" s="41">
        <v>10</v>
      </c>
      <c r="K14694" s="44">
        <v>1</v>
      </c>
      <c r="L14694" s="20">
        <v>402540002.22000003</v>
      </c>
      <c r="M14694" s="19" t="s">
        <v>15954</v>
      </c>
      <c r="N14694" s="28" t="s">
        <v>15953</v>
      </c>
    </row>
    <row r="14695" spans="1:14" ht="45" x14ac:dyDescent="0.25">
      <c r="A14695" s="27" t="s">
        <v>13388</v>
      </c>
      <c r="B14695" s="19" t="s">
        <v>17021</v>
      </c>
      <c r="C14695" s="19" t="s">
        <v>16766</v>
      </c>
      <c r="D14695" s="38" t="s">
        <v>16076</v>
      </c>
      <c r="E14695" s="38" t="s">
        <v>13405</v>
      </c>
      <c r="F14695" s="41" t="s">
        <v>253</v>
      </c>
      <c r="G14695" s="19" t="s">
        <v>570</v>
      </c>
      <c r="H14695" s="41">
        <v>1</v>
      </c>
      <c r="I14695" s="41">
        <v>12</v>
      </c>
      <c r="J14695" s="41">
        <v>10</v>
      </c>
      <c r="K14695" s="44">
        <v>1</v>
      </c>
      <c r="L14695" s="20">
        <v>3240000000</v>
      </c>
      <c r="M14695" s="19" t="s">
        <v>15954</v>
      </c>
      <c r="N14695" s="28" t="s">
        <v>15953</v>
      </c>
    </row>
    <row r="14696" spans="1:14" ht="45" x14ac:dyDescent="0.25">
      <c r="A14696" s="27" t="s">
        <v>13388</v>
      </c>
      <c r="B14696" s="19" t="s">
        <v>17021</v>
      </c>
      <c r="C14696" s="19" t="s">
        <v>16766</v>
      </c>
      <c r="D14696" s="38" t="s">
        <v>16076</v>
      </c>
      <c r="E14696" s="38" t="s">
        <v>13406</v>
      </c>
      <c r="F14696" s="41">
        <v>78181801</v>
      </c>
      <c r="G14696" s="19" t="s">
        <v>570</v>
      </c>
      <c r="H14696" s="41">
        <v>1</v>
      </c>
      <c r="I14696" s="41">
        <v>12</v>
      </c>
      <c r="J14696" s="41">
        <v>10</v>
      </c>
      <c r="K14696" s="44">
        <v>1</v>
      </c>
      <c r="L14696" s="20">
        <v>14337393429.139999</v>
      </c>
      <c r="M14696" s="19" t="s">
        <v>15954</v>
      </c>
      <c r="N14696" s="28" t="s">
        <v>15953</v>
      </c>
    </row>
    <row r="14697" spans="1:14" ht="45" x14ac:dyDescent="0.25">
      <c r="A14697" s="27" t="s">
        <v>13388</v>
      </c>
      <c r="B14697" s="19" t="s">
        <v>17021</v>
      </c>
      <c r="C14697" s="19" t="s">
        <v>16766</v>
      </c>
      <c r="D14697" s="38" t="s">
        <v>16076</v>
      </c>
      <c r="E14697" s="38" t="s">
        <v>13407</v>
      </c>
      <c r="F14697" s="41" t="s">
        <v>253</v>
      </c>
      <c r="G14697" s="19" t="s">
        <v>570</v>
      </c>
      <c r="H14697" s="41">
        <v>1</v>
      </c>
      <c r="I14697" s="41">
        <v>12</v>
      </c>
      <c r="J14697" s="41">
        <v>10</v>
      </c>
      <c r="K14697" s="44">
        <v>1</v>
      </c>
      <c r="L14697" s="20">
        <v>2869233840</v>
      </c>
      <c r="M14697" s="19" t="s">
        <v>15954</v>
      </c>
      <c r="N14697" s="28" t="s">
        <v>15953</v>
      </c>
    </row>
    <row r="14698" spans="1:14" ht="45" x14ac:dyDescent="0.25">
      <c r="A14698" s="27" t="s">
        <v>13388</v>
      </c>
      <c r="B14698" s="19" t="s">
        <v>17021</v>
      </c>
      <c r="C14698" s="19" t="s">
        <v>16766</v>
      </c>
      <c r="D14698" s="38" t="s">
        <v>16076</v>
      </c>
      <c r="E14698" s="38" t="s">
        <v>13408</v>
      </c>
      <c r="F14698" s="41" t="s">
        <v>253</v>
      </c>
      <c r="G14698" s="19" t="s">
        <v>570</v>
      </c>
      <c r="H14698" s="41">
        <v>1</v>
      </c>
      <c r="I14698" s="41">
        <v>12</v>
      </c>
      <c r="J14698" s="41">
        <v>10</v>
      </c>
      <c r="K14698" s="44">
        <v>1</v>
      </c>
      <c r="L14698" s="20">
        <v>3920759600</v>
      </c>
      <c r="M14698" s="19" t="s">
        <v>15954</v>
      </c>
      <c r="N14698" s="28" t="s">
        <v>15953</v>
      </c>
    </row>
    <row r="14699" spans="1:14" ht="75" x14ac:dyDescent="0.25">
      <c r="A14699" s="27" t="s">
        <v>13388</v>
      </c>
      <c r="B14699" s="19" t="s">
        <v>17021</v>
      </c>
      <c r="C14699" s="19" t="s">
        <v>16766</v>
      </c>
      <c r="D14699" s="38" t="s">
        <v>16076</v>
      </c>
      <c r="E14699" s="38" t="s">
        <v>13409</v>
      </c>
      <c r="F14699" s="41" t="s">
        <v>253</v>
      </c>
      <c r="G14699" s="19" t="s">
        <v>570</v>
      </c>
      <c r="H14699" s="41">
        <v>1</v>
      </c>
      <c r="I14699" s="41">
        <v>12</v>
      </c>
      <c r="J14699" s="41">
        <v>10</v>
      </c>
      <c r="K14699" s="44">
        <v>1</v>
      </c>
      <c r="L14699" s="20">
        <v>1260000000</v>
      </c>
      <c r="M14699" s="19" t="s">
        <v>15954</v>
      </c>
      <c r="N14699" s="28" t="s">
        <v>15953</v>
      </c>
    </row>
    <row r="14700" spans="1:14" ht="45" x14ac:dyDescent="0.25">
      <c r="A14700" s="27" t="s">
        <v>13388</v>
      </c>
      <c r="B14700" s="19" t="s">
        <v>17021</v>
      </c>
      <c r="C14700" s="19" t="s">
        <v>16785</v>
      </c>
      <c r="D14700" s="38" t="s">
        <v>16095</v>
      </c>
      <c r="E14700" s="38" t="s">
        <v>13410</v>
      </c>
      <c r="F14700" s="41" t="s">
        <v>253</v>
      </c>
      <c r="G14700" s="19" t="s">
        <v>570</v>
      </c>
      <c r="H14700" s="41">
        <v>1</v>
      </c>
      <c r="I14700" s="41">
        <v>12</v>
      </c>
      <c r="J14700" s="41">
        <v>10</v>
      </c>
      <c r="K14700" s="44">
        <v>1</v>
      </c>
      <c r="L14700" s="20">
        <v>4636170430</v>
      </c>
      <c r="M14700" s="19" t="s">
        <v>15954</v>
      </c>
      <c r="N14700" s="28" t="s">
        <v>15953</v>
      </c>
    </row>
    <row r="14701" spans="1:14" ht="90" x14ac:dyDescent="0.25">
      <c r="A14701" s="27" t="s">
        <v>13388</v>
      </c>
      <c r="B14701" s="19" t="s">
        <v>17021</v>
      </c>
      <c r="C14701" s="19" t="s">
        <v>16766</v>
      </c>
      <c r="D14701" s="38" t="s">
        <v>16076</v>
      </c>
      <c r="E14701" s="38" t="s">
        <v>13411</v>
      </c>
      <c r="F14701" s="41">
        <v>72154108</v>
      </c>
      <c r="G14701" s="19" t="s">
        <v>13404</v>
      </c>
      <c r="H14701" s="41">
        <v>1</v>
      </c>
      <c r="I14701" s="41">
        <v>12</v>
      </c>
      <c r="J14701" s="41">
        <v>10</v>
      </c>
      <c r="K14701" s="44">
        <v>1</v>
      </c>
      <c r="L14701" s="20">
        <v>1000000000</v>
      </c>
      <c r="M14701" s="19" t="s">
        <v>15954</v>
      </c>
      <c r="N14701" s="28" t="s">
        <v>15953</v>
      </c>
    </row>
    <row r="14702" spans="1:14" ht="45" x14ac:dyDescent="0.25">
      <c r="A14702" s="27" t="s">
        <v>13388</v>
      </c>
      <c r="B14702" s="19" t="s">
        <v>17021</v>
      </c>
      <c r="C14702" s="19" t="s">
        <v>16785</v>
      </c>
      <c r="D14702" s="38" t="s">
        <v>16095</v>
      </c>
      <c r="E14702" s="38" t="s">
        <v>13412</v>
      </c>
      <c r="F14702" s="41" t="s">
        <v>13413</v>
      </c>
      <c r="G14702" s="19" t="s">
        <v>13414</v>
      </c>
      <c r="H14702" s="41">
        <v>1</v>
      </c>
      <c r="I14702" s="41">
        <v>12</v>
      </c>
      <c r="J14702" s="41">
        <v>10</v>
      </c>
      <c r="K14702" s="44">
        <v>1</v>
      </c>
      <c r="L14702" s="20">
        <v>409000000</v>
      </c>
      <c r="M14702" s="19" t="s">
        <v>15954</v>
      </c>
      <c r="N14702" s="28" t="s">
        <v>15953</v>
      </c>
    </row>
    <row r="14703" spans="1:14" ht="45" x14ac:dyDescent="0.25">
      <c r="A14703" s="27" t="s">
        <v>13388</v>
      </c>
      <c r="B14703" s="19" t="s">
        <v>17021</v>
      </c>
      <c r="C14703" s="19" t="s">
        <v>16785</v>
      </c>
      <c r="D14703" s="38" t="s">
        <v>16095</v>
      </c>
      <c r="E14703" s="38" t="s">
        <v>13415</v>
      </c>
      <c r="F14703" s="41" t="s">
        <v>260</v>
      </c>
      <c r="G14703" s="19" t="s">
        <v>570</v>
      </c>
      <c r="H14703" s="41">
        <v>1</v>
      </c>
      <c r="I14703" s="41">
        <v>12</v>
      </c>
      <c r="J14703" s="41">
        <v>10</v>
      </c>
      <c r="K14703" s="44">
        <v>1</v>
      </c>
      <c r="L14703" s="20">
        <v>1140904765</v>
      </c>
      <c r="M14703" s="19" t="s">
        <v>15954</v>
      </c>
      <c r="N14703" s="28" t="s">
        <v>15953</v>
      </c>
    </row>
    <row r="14704" spans="1:14" ht="45" x14ac:dyDescent="0.25">
      <c r="A14704" s="27" t="s">
        <v>13388</v>
      </c>
      <c r="B14704" s="19" t="s">
        <v>17021</v>
      </c>
      <c r="C14704" s="19" t="s">
        <v>16947</v>
      </c>
      <c r="D14704" s="38" t="s">
        <v>16259</v>
      </c>
      <c r="E14704" s="38" t="s">
        <v>13416</v>
      </c>
      <c r="F14704" s="41" t="s">
        <v>13413</v>
      </c>
      <c r="G14704" s="19" t="s">
        <v>13414</v>
      </c>
      <c r="H14704" s="41">
        <v>1</v>
      </c>
      <c r="I14704" s="41">
        <v>12</v>
      </c>
      <c r="J14704" s="41">
        <v>16</v>
      </c>
      <c r="K14704" s="44">
        <v>1</v>
      </c>
      <c r="L14704" s="20">
        <v>12725856</v>
      </c>
      <c r="M14704" s="19" t="s">
        <v>15954</v>
      </c>
      <c r="N14704" s="28" t="s">
        <v>15953</v>
      </c>
    </row>
    <row r="14705" spans="1:14" ht="45" x14ac:dyDescent="0.25">
      <c r="A14705" s="27" t="s">
        <v>13388</v>
      </c>
      <c r="B14705" s="19" t="s">
        <v>17021</v>
      </c>
      <c r="C14705" s="19" t="s">
        <v>16947</v>
      </c>
      <c r="D14705" s="38" t="s">
        <v>16259</v>
      </c>
      <c r="E14705" s="38" t="s">
        <v>13417</v>
      </c>
      <c r="F14705" s="41" t="s">
        <v>13413</v>
      </c>
      <c r="G14705" s="19" t="s">
        <v>13414</v>
      </c>
      <c r="H14705" s="41">
        <v>1</v>
      </c>
      <c r="I14705" s="41">
        <v>12</v>
      </c>
      <c r="J14705" s="41">
        <v>16</v>
      </c>
      <c r="K14705" s="44">
        <v>1</v>
      </c>
      <c r="L14705" s="20">
        <v>20421192</v>
      </c>
      <c r="M14705" s="19" t="s">
        <v>15954</v>
      </c>
      <c r="N14705" s="28" t="s">
        <v>15953</v>
      </c>
    </row>
    <row r="14706" spans="1:14" ht="45" x14ac:dyDescent="0.25">
      <c r="A14706" s="27" t="s">
        <v>13388</v>
      </c>
      <c r="B14706" s="19" t="s">
        <v>17021</v>
      </c>
      <c r="C14706" s="19" t="s">
        <v>16947</v>
      </c>
      <c r="D14706" s="38" t="s">
        <v>16259</v>
      </c>
      <c r="E14706" s="38" t="s">
        <v>13418</v>
      </c>
      <c r="F14706" s="41" t="s">
        <v>13413</v>
      </c>
      <c r="G14706" s="19" t="s">
        <v>13414</v>
      </c>
      <c r="H14706" s="41">
        <v>1</v>
      </c>
      <c r="I14706" s="41">
        <v>12</v>
      </c>
      <c r="J14706" s="41">
        <v>10</v>
      </c>
      <c r="K14706" s="44">
        <v>1</v>
      </c>
      <c r="L14706" s="20">
        <v>10000000</v>
      </c>
      <c r="M14706" s="19" t="s">
        <v>15954</v>
      </c>
      <c r="N14706" s="28" t="s">
        <v>15953</v>
      </c>
    </row>
    <row r="14707" spans="1:14" ht="90" x14ac:dyDescent="0.25">
      <c r="A14707" s="27" t="s">
        <v>13388</v>
      </c>
      <c r="B14707" s="19" t="s">
        <v>17012</v>
      </c>
      <c r="C14707" s="19" t="s">
        <v>16739</v>
      </c>
      <c r="D14707" s="38" t="s">
        <v>16049</v>
      </c>
      <c r="E14707" s="38" t="s">
        <v>13419</v>
      </c>
      <c r="F14707" s="41" t="s">
        <v>13420</v>
      </c>
      <c r="G14707" s="19" t="s">
        <v>10733</v>
      </c>
      <c r="H14707" s="41">
        <v>1</v>
      </c>
      <c r="I14707" s="41">
        <v>12</v>
      </c>
      <c r="J14707" s="41">
        <v>10</v>
      </c>
      <c r="K14707" s="44">
        <v>1</v>
      </c>
      <c r="L14707" s="20">
        <v>74991420</v>
      </c>
      <c r="M14707" s="19" t="s">
        <v>15954</v>
      </c>
      <c r="N14707" s="28" t="s">
        <v>15955</v>
      </c>
    </row>
    <row r="14708" spans="1:14" ht="90" x14ac:dyDescent="0.25">
      <c r="A14708" s="27" t="s">
        <v>13388</v>
      </c>
      <c r="B14708" s="19" t="s">
        <v>17012</v>
      </c>
      <c r="C14708" s="19" t="s">
        <v>16739</v>
      </c>
      <c r="D14708" s="38" t="s">
        <v>16049</v>
      </c>
      <c r="E14708" s="38" t="s">
        <v>13421</v>
      </c>
      <c r="F14708" s="41" t="s">
        <v>13420</v>
      </c>
      <c r="G14708" s="19" t="s">
        <v>570</v>
      </c>
      <c r="H14708" s="41">
        <v>1</v>
      </c>
      <c r="I14708" s="41">
        <v>12</v>
      </c>
      <c r="J14708" s="41">
        <v>10</v>
      </c>
      <c r="K14708" s="44">
        <v>1</v>
      </c>
      <c r="L14708" s="20">
        <v>649089000</v>
      </c>
      <c r="M14708" s="19" t="s">
        <v>15954</v>
      </c>
      <c r="N14708" s="28" t="s">
        <v>15955</v>
      </c>
    </row>
    <row r="14709" spans="1:14" ht="90" x14ac:dyDescent="0.25">
      <c r="A14709" s="27" t="s">
        <v>13388</v>
      </c>
      <c r="B14709" s="19" t="s">
        <v>17012</v>
      </c>
      <c r="C14709" s="19" t="s">
        <v>16739</v>
      </c>
      <c r="D14709" s="38" t="s">
        <v>16049</v>
      </c>
      <c r="E14709" s="38" t="s">
        <v>13422</v>
      </c>
      <c r="F14709" s="41" t="s">
        <v>13420</v>
      </c>
      <c r="G14709" s="19" t="s">
        <v>13423</v>
      </c>
      <c r="H14709" s="41">
        <v>1</v>
      </c>
      <c r="I14709" s="41">
        <v>12</v>
      </c>
      <c r="J14709" s="41">
        <v>10</v>
      </c>
      <c r="K14709" s="44">
        <v>1</v>
      </c>
      <c r="L14709" s="20">
        <v>2375794346.6799998</v>
      </c>
      <c r="M14709" s="19" t="s">
        <v>15954</v>
      </c>
      <c r="N14709" s="28" t="s">
        <v>15955</v>
      </c>
    </row>
    <row r="14710" spans="1:14" ht="90" x14ac:dyDescent="0.25">
      <c r="A14710" s="27" t="s">
        <v>13388</v>
      </c>
      <c r="B14710" s="19" t="s">
        <v>17012</v>
      </c>
      <c r="C14710" s="19" t="s">
        <v>16739</v>
      </c>
      <c r="D14710" s="38" t="s">
        <v>16049</v>
      </c>
      <c r="E14710" s="38" t="s">
        <v>13424</v>
      </c>
      <c r="F14710" s="41" t="s">
        <v>13425</v>
      </c>
      <c r="G14710" s="19" t="s">
        <v>13423</v>
      </c>
      <c r="H14710" s="41">
        <v>1</v>
      </c>
      <c r="I14710" s="41">
        <v>12</v>
      </c>
      <c r="J14710" s="41">
        <v>10</v>
      </c>
      <c r="K14710" s="44">
        <v>1</v>
      </c>
      <c r="L14710" s="20">
        <v>1104477741.3600001</v>
      </c>
      <c r="M14710" s="19" t="s">
        <v>15954</v>
      </c>
      <c r="N14710" s="28" t="s">
        <v>15955</v>
      </c>
    </row>
    <row r="14711" spans="1:14" ht="90" x14ac:dyDescent="0.25">
      <c r="A14711" s="27" t="s">
        <v>13388</v>
      </c>
      <c r="B14711" s="19" t="s">
        <v>17012</v>
      </c>
      <c r="C14711" s="19" t="s">
        <v>16739</v>
      </c>
      <c r="D14711" s="38" t="s">
        <v>16049</v>
      </c>
      <c r="E14711" s="38" t="s">
        <v>13426</v>
      </c>
      <c r="F14711" s="41" t="s">
        <v>13427</v>
      </c>
      <c r="G14711" s="19" t="s">
        <v>13423</v>
      </c>
      <c r="H14711" s="41">
        <v>1</v>
      </c>
      <c r="I14711" s="41">
        <v>12</v>
      </c>
      <c r="J14711" s="41">
        <v>10</v>
      </c>
      <c r="K14711" s="44">
        <v>1</v>
      </c>
      <c r="L14711" s="20">
        <v>83039695</v>
      </c>
      <c r="M14711" s="19" t="s">
        <v>15954</v>
      </c>
      <c r="N14711" s="28" t="s">
        <v>15955</v>
      </c>
    </row>
    <row r="14712" spans="1:14" ht="90" x14ac:dyDescent="0.25">
      <c r="A14712" s="27" t="s">
        <v>13388</v>
      </c>
      <c r="B14712" s="19" t="s">
        <v>17012</v>
      </c>
      <c r="C14712" s="19" t="s">
        <v>16739</v>
      </c>
      <c r="D14712" s="38" t="s">
        <v>16049</v>
      </c>
      <c r="E14712" s="38" t="s">
        <v>13428</v>
      </c>
      <c r="F14712" s="41">
        <v>15101504</v>
      </c>
      <c r="G14712" s="19" t="s">
        <v>13423</v>
      </c>
      <c r="H14712" s="41">
        <v>1</v>
      </c>
      <c r="I14712" s="41">
        <v>12</v>
      </c>
      <c r="J14712" s="41">
        <v>10</v>
      </c>
      <c r="K14712" s="44">
        <v>1</v>
      </c>
      <c r="L14712" s="20">
        <v>5470363740</v>
      </c>
      <c r="M14712" s="19" t="s">
        <v>15954</v>
      </c>
      <c r="N14712" s="28" t="s">
        <v>15955</v>
      </c>
    </row>
    <row r="14713" spans="1:14" ht="90" x14ac:dyDescent="0.25">
      <c r="A14713" s="27" t="s">
        <v>13388</v>
      </c>
      <c r="B14713" s="19" t="s">
        <v>17012</v>
      </c>
      <c r="C14713" s="19" t="s">
        <v>16739</v>
      </c>
      <c r="D14713" s="38" t="s">
        <v>16049</v>
      </c>
      <c r="E14713" s="38" t="s">
        <v>13429</v>
      </c>
      <c r="F14713" s="41">
        <v>15101504</v>
      </c>
      <c r="G14713" s="19" t="s">
        <v>13423</v>
      </c>
      <c r="H14713" s="41">
        <v>1</v>
      </c>
      <c r="I14713" s="41">
        <v>12</v>
      </c>
      <c r="J14713" s="41">
        <v>10</v>
      </c>
      <c r="K14713" s="44">
        <v>1</v>
      </c>
      <c r="L14713" s="20">
        <v>65459112305</v>
      </c>
      <c r="M14713" s="19" t="s">
        <v>15954</v>
      </c>
      <c r="N14713" s="28" t="s">
        <v>15955</v>
      </c>
    </row>
    <row r="14714" spans="1:14" ht="90" x14ac:dyDescent="0.25">
      <c r="A14714" s="27" t="s">
        <v>13388</v>
      </c>
      <c r="B14714" s="19" t="s">
        <v>17012</v>
      </c>
      <c r="C14714" s="19" t="s">
        <v>16739</v>
      </c>
      <c r="D14714" s="38" t="s">
        <v>16049</v>
      </c>
      <c r="E14714" s="38" t="s">
        <v>13430</v>
      </c>
      <c r="F14714" s="41">
        <v>15101504</v>
      </c>
      <c r="G14714" s="19" t="s">
        <v>13423</v>
      </c>
      <c r="H14714" s="41">
        <v>1</v>
      </c>
      <c r="I14714" s="41">
        <v>12</v>
      </c>
      <c r="J14714" s="41">
        <v>10</v>
      </c>
      <c r="K14714" s="44">
        <v>1</v>
      </c>
      <c r="L14714" s="20">
        <v>858684206.69999993</v>
      </c>
      <c r="M14714" s="19" t="s">
        <v>15954</v>
      </c>
      <c r="N14714" s="28" t="s">
        <v>15955</v>
      </c>
    </row>
    <row r="14715" spans="1:14" ht="90" x14ac:dyDescent="0.25">
      <c r="A14715" s="27" t="s">
        <v>13388</v>
      </c>
      <c r="B14715" s="19" t="s">
        <v>17012</v>
      </c>
      <c r="C14715" s="19" t="s">
        <v>16739</v>
      </c>
      <c r="D14715" s="38" t="s">
        <v>16049</v>
      </c>
      <c r="E14715" s="38" t="s">
        <v>13431</v>
      </c>
      <c r="F14715" s="41">
        <v>15101504</v>
      </c>
      <c r="G14715" s="19" t="s">
        <v>13423</v>
      </c>
      <c r="H14715" s="41">
        <v>1</v>
      </c>
      <c r="I14715" s="41">
        <v>12</v>
      </c>
      <c r="J14715" s="41">
        <v>10</v>
      </c>
      <c r="K14715" s="44">
        <v>1</v>
      </c>
      <c r="L14715" s="20">
        <v>15339835931.6</v>
      </c>
      <c r="M14715" s="19" t="s">
        <v>15954</v>
      </c>
      <c r="N14715" s="28" t="s">
        <v>15955</v>
      </c>
    </row>
    <row r="14716" spans="1:14" ht="90" x14ac:dyDescent="0.25">
      <c r="A14716" s="27" t="s">
        <v>13388</v>
      </c>
      <c r="B14716" s="19" t="s">
        <v>17012</v>
      </c>
      <c r="C14716" s="19" t="s">
        <v>16739</v>
      </c>
      <c r="D14716" s="38" t="s">
        <v>16049</v>
      </c>
      <c r="E14716" s="38" t="s">
        <v>13432</v>
      </c>
      <c r="F14716" s="41">
        <v>15101504</v>
      </c>
      <c r="G14716" s="19" t="s">
        <v>13423</v>
      </c>
      <c r="H14716" s="41">
        <v>1</v>
      </c>
      <c r="I14716" s="41">
        <v>12</v>
      </c>
      <c r="J14716" s="41">
        <v>10</v>
      </c>
      <c r="K14716" s="44">
        <v>1</v>
      </c>
      <c r="L14716" s="20">
        <v>664986337.39999998</v>
      </c>
      <c r="M14716" s="19" t="s">
        <v>15954</v>
      </c>
      <c r="N14716" s="28" t="s">
        <v>15955</v>
      </c>
    </row>
    <row r="14717" spans="1:14" ht="105" x14ac:dyDescent="0.25">
      <c r="A14717" s="27" t="s">
        <v>13388</v>
      </c>
      <c r="B14717" s="19" t="s">
        <v>17021</v>
      </c>
      <c r="C14717" s="19" t="s">
        <v>16766</v>
      </c>
      <c r="D14717" s="38" t="s">
        <v>16076</v>
      </c>
      <c r="E14717" s="38" t="s">
        <v>13433</v>
      </c>
      <c r="F14717" s="41" t="s">
        <v>13434</v>
      </c>
      <c r="G14717" s="19" t="s">
        <v>570</v>
      </c>
      <c r="H14717" s="41">
        <v>6</v>
      </c>
      <c r="I14717" s="41">
        <v>6</v>
      </c>
      <c r="J14717" s="41">
        <v>10</v>
      </c>
      <c r="K14717" s="44">
        <v>1</v>
      </c>
      <c r="L14717" s="20">
        <v>1456649054</v>
      </c>
      <c r="M14717" s="19" t="s">
        <v>15954</v>
      </c>
      <c r="N14717" s="28" t="s">
        <v>15953</v>
      </c>
    </row>
    <row r="14718" spans="1:14" ht="60" x14ac:dyDescent="0.25">
      <c r="A14718" s="27" t="s">
        <v>13388</v>
      </c>
      <c r="B14718" s="19" t="s">
        <v>17021</v>
      </c>
      <c r="C14718" s="19" t="s">
        <v>16785</v>
      </c>
      <c r="D14718" s="38" t="s">
        <v>16095</v>
      </c>
      <c r="E14718" s="38" t="s">
        <v>13435</v>
      </c>
      <c r="F14718" s="41">
        <v>72154108</v>
      </c>
      <c r="G14718" s="19" t="s">
        <v>13404</v>
      </c>
      <c r="H14718" s="41">
        <v>1</v>
      </c>
      <c r="I14718" s="41">
        <v>12</v>
      </c>
      <c r="J14718" s="41">
        <v>10</v>
      </c>
      <c r="K14718" s="44">
        <v>1</v>
      </c>
      <c r="L14718" s="20">
        <v>2500000000</v>
      </c>
      <c r="M14718" s="19" t="s">
        <v>15954</v>
      </c>
      <c r="N14718" s="28" t="s">
        <v>15955</v>
      </c>
    </row>
    <row r="14719" spans="1:14" ht="105" x14ac:dyDescent="0.25">
      <c r="A14719" s="27" t="s">
        <v>13388</v>
      </c>
      <c r="B14719" s="19" t="s">
        <v>17021</v>
      </c>
      <c r="C14719" s="19" t="s">
        <v>16785</v>
      </c>
      <c r="D14719" s="38" t="s">
        <v>16095</v>
      </c>
      <c r="E14719" s="38" t="s">
        <v>13436</v>
      </c>
      <c r="F14719" s="41">
        <v>72154108</v>
      </c>
      <c r="G14719" s="19" t="s">
        <v>13404</v>
      </c>
      <c r="H14719" s="41">
        <v>1</v>
      </c>
      <c r="I14719" s="41">
        <v>12</v>
      </c>
      <c r="J14719" s="41">
        <v>10</v>
      </c>
      <c r="K14719" s="44">
        <v>1</v>
      </c>
      <c r="L14719" s="20">
        <v>1876000000</v>
      </c>
      <c r="M14719" s="19" t="s">
        <v>15954</v>
      </c>
      <c r="N14719" s="28" t="s">
        <v>15955</v>
      </c>
    </row>
    <row r="14720" spans="1:14" ht="45" x14ac:dyDescent="0.25">
      <c r="A14720" s="27" t="s">
        <v>13388</v>
      </c>
      <c r="B14720" s="19" t="s">
        <v>17021</v>
      </c>
      <c r="C14720" s="19" t="s">
        <v>16785</v>
      </c>
      <c r="D14720" s="38" t="s">
        <v>16095</v>
      </c>
      <c r="E14720" s="38" t="s">
        <v>13437</v>
      </c>
      <c r="F14720" s="41" t="s">
        <v>13438</v>
      </c>
      <c r="G14720" s="19" t="s">
        <v>13404</v>
      </c>
      <c r="H14720" s="41">
        <v>1</v>
      </c>
      <c r="I14720" s="41">
        <v>12</v>
      </c>
      <c r="J14720" s="41">
        <v>10</v>
      </c>
      <c r="K14720" s="44">
        <v>1</v>
      </c>
      <c r="L14720" s="20">
        <v>38080000</v>
      </c>
      <c r="M14720" s="19" t="s">
        <v>15954</v>
      </c>
      <c r="N14720" s="28" t="s">
        <v>15955</v>
      </c>
    </row>
    <row r="14721" spans="1:14" ht="45" x14ac:dyDescent="0.25">
      <c r="A14721" s="27" t="s">
        <v>13388</v>
      </c>
      <c r="B14721" s="19" t="s">
        <v>17021</v>
      </c>
      <c r="C14721" s="19" t="s">
        <v>16785</v>
      </c>
      <c r="D14721" s="38" t="s">
        <v>16095</v>
      </c>
      <c r="E14721" s="38" t="s">
        <v>13439</v>
      </c>
      <c r="F14721" s="41" t="s">
        <v>13438</v>
      </c>
      <c r="G14721" s="19" t="s">
        <v>13404</v>
      </c>
      <c r="H14721" s="41">
        <v>1</v>
      </c>
      <c r="I14721" s="41">
        <v>12</v>
      </c>
      <c r="J14721" s="41">
        <v>10</v>
      </c>
      <c r="K14721" s="44">
        <v>1</v>
      </c>
      <c r="L14721" s="20">
        <v>219081856</v>
      </c>
      <c r="M14721" s="19" t="s">
        <v>15954</v>
      </c>
      <c r="N14721" s="28" t="s">
        <v>15955</v>
      </c>
    </row>
    <row r="14722" spans="1:14" ht="45" x14ac:dyDescent="0.25">
      <c r="A14722" s="27" t="s">
        <v>13388</v>
      </c>
      <c r="B14722" s="19" t="s">
        <v>17021</v>
      </c>
      <c r="C14722" s="19" t="s">
        <v>16785</v>
      </c>
      <c r="D14722" s="38" t="s">
        <v>16095</v>
      </c>
      <c r="E14722" s="38" t="s">
        <v>13440</v>
      </c>
      <c r="F14722" s="41" t="s">
        <v>13438</v>
      </c>
      <c r="G14722" s="19" t="s">
        <v>13404</v>
      </c>
      <c r="H14722" s="41">
        <v>1</v>
      </c>
      <c r="I14722" s="41">
        <v>12</v>
      </c>
      <c r="J14722" s="41">
        <v>10</v>
      </c>
      <c r="K14722" s="44">
        <v>1</v>
      </c>
      <c r="L14722" s="20">
        <v>5027750</v>
      </c>
      <c r="M14722" s="19" t="s">
        <v>15954</v>
      </c>
      <c r="N14722" s="28" t="s">
        <v>15955</v>
      </c>
    </row>
    <row r="14723" spans="1:14" ht="45" x14ac:dyDescent="0.25">
      <c r="A14723" s="27" t="s">
        <v>13388</v>
      </c>
      <c r="B14723" s="19" t="s">
        <v>17021</v>
      </c>
      <c r="C14723" s="19" t="s">
        <v>16785</v>
      </c>
      <c r="D14723" s="38" t="s">
        <v>16095</v>
      </c>
      <c r="E14723" s="38" t="s">
        <v>13441</v>
      </c>
      <c r="F14723" s="41" t="s">
        <v>13438</v>
      </c>
      <c r="G14723" s="19" t="s">
        <v>13404</v>
      </c>
      <c r="H14723" s="41">
        <v>1</v>
      </c>
      <c r="I14723" s="41">
        <v>12</v>
      </c>
      <c r="J14723" s="41">
        <v>10</v>
      </c>
      <c r="K14723" s="44">
        <v>1</v>
      </c>
      <c r="L14723" s="20">
        <v>8330000</v>
      </c>
      <c r="M14723" s="19" t="s">
        <v>15954</v>
      </c>
      <c r="N14723" s="28" t="s">
        <v>15955</v>
      </c>
    </row>
    <row r="14724" spans="1:14" ht="45" x14ac:dyDescent="0.25">
      <c r="A14724" s="27" t="s">
        <v>13388</v>
      </c>
      <c r="B14724" s="19" t="s">
        <v>17021</v>
      </c>
      <c r="C14724" s="19" t="s">
        <v>16785</v>
      </c>
      <c r="D14724" s="38" t="s">
        <v>16095</v>
      </c>
      <c r="E14724" s="38" t="s">
        <v>13442</v>
      </c>
      <c r="F14724" s="41" t="s">
        <v>13438</v>
      </c>
      <c r="G14724" s="19" t="s">
        <v>13404</v>
      </c>
      <c r="H14724" s="41">
        <v>1</v>
      </c>
      <c r="I14724" s="41">
        <v>12</v>
      </c>
      <c r="J14724" s="41">
        <v>10</v>
      </c>
      <c r="K14724" s="44">
        <v>1</v>
      </c>
      <c r="L14724" s="20">
        <v>26894000</v>
      </c>
      <c r="M14724" s="19" t="s">
        <v>15954</v>
      </c>
      <c r="N14724" s="28" t="s">
        <v>15955</v>
      </c>
    </row>
    <row r="14725" spans="1:14" ht="45" x14ac:dyDescent="0.25">
      <c r="A14725" s="27" t="s">
        <v>13388</v>
      </c>
      <c r="B14725" s="19" t="s">
        <v>17021</v>
      </c>
      <c r="C14725" s="19" t="s">
        <v>16785</v>
      </c>
      <c r="D14725" s="38" t="s">
        <v>16095</v>
      </c>
      <c r="E14725" s="38" t="s">
        <v>13443</v>
      </c>
      <c r="F14725" s="41" t="s">
        <v>13438</v>
      </c>
      <c r="G14725" s="19" t="s">
        <v>13404</v>
      </c>
      <c r="H14725" s="41">
        <v>1</v>
      </c>
      <c r="I14725" s="41">
        <v>12</v>
      </c>
      <c r="J14725" s="41">
        <v>10</v>
      </c>
      <c r="K14725" s="44">
        <v>1</v>
      </c>
      <c r="L14725" s="20">
        <v>19420800</v>
      </c>
      <c r="M14725" s="19" t="s">
        <v>15954</v>
      </c>
      <c r="N14725" s="28" t="s">
        <v>15955</v>
      </c>
    </row>
    <row r="14726" spans="1:14" ht="45" x14ac:dyDescent="0.25">
      <c r="A14726" s="27" t="s">
        <v>13388</v>
      </c>
      <c r="B14726" s="19" t="s">
        <v>17021</v>
      </c>
      <c r="C14726" s="19" t="s">
        <v>16785</v>
      </c>
      <c r="D14726" s="38" t="s">
        <v>16095</v>
      </c>
      <c r="E14726" s="38" t="s">
        <v>13444</v>
      </c>
      <c r="F14726" s="41" t="s">
        <v>13438</v>
      </c>
      <c r="G14726" s="19" t="s">
        <v>13404</v>
      </c>
      <c r="H14726" s="41">
        <v>1</v>
      </c>
      <c r="I14726" s="41">
        <v>12</v>
      </c>
      <c r="J14726" s="41">
        <v>10</v>
      </c>
      <c r="K14726" s="44">
        <v>1</v>
      </c>
      <c r="L14726" s="20">
        <v>15975750</v>
      </c>
      <c r="M14726" s="19" t="s">
        <v>15954</v>
      </c>
      <c r="N14726" s="28" t="s">
        <v>15955</v>
      </c>
    </row>
    <row r="14727" spans="1:14" ht="45" x14ac:dyDescent="0.25">
      <c r="A14727" s="27" t="s">
        <v>13388</v>
      </c>
      <c r="B14727" s="19" t="s">
        <v>17021</v>
      </c>
      <c r="C14727" s="19" t="s">
        <v>16785</v>
      </c>
      <c r="D14727" s="38" t="s">
        <v>16095</v>
      </c>
      <c r="E14727" s="38" t="s">
        <v>13445</v>
      </c>
      <c r="F14727" s="41" t="s">
        <v>13438</v>
      </c>
      <c r="G14727" s="19" t="s">
        <v>13404</v>
      </c>
      <c r="H14727" s="41">
        <v>1</v>
      </c>
      <c r="I14727" s="41">
        <v>12</v>
      </c>
      <c r="J14727" s="41">
        <v>10</v>
      </c>
      <c r="K14727" s="44">
        <v>1</v>
      </c>
      <c r="L14727" s="20">
        <v>9936500</v>
      </c>
      <c r="M14727" s="19" t="s">
        <v>15954</v>
      </c>
      <c r="N14727" s="28" t="s">
        <v>15955</v>
      </c>
    </row>
    <row r="14728" spans="1:14" ht="45" x14ac:dyDescent="0.25">
      <c r="A14728" s="27" t="s">
        <v>13388</v>
      </c>
      <c r="B14728" s="19" t="s">
        <v>17021</v>
      </c>
      <c r="C14728" s="19" t="s">
        <v>16785</v>
      </c>
      <c r="D14728" s="38" t="s">
        <v>16095</v>
      </c>
      <c r="E14728" s="38" t="s">
        <v>13446</v>
      </c>
      <c r="F14728" s="41" t="s">
        <v>260</v>
      </c>
      <c r="G14728" s="19" t="s">
        <v>570</v>
      </c>
      <c r="H14728" s="41">
        <v>1</v>
      </c>
      <c r="I14728" s="41">
        <v>12</v>
      </c>
      <c r="J14728" s="41">
        <v>10</v>
      </c>
      <c r="K14728" s="44">
        <v>1</v>
      </c>
      <c r="L14728" s="20">
        <v>180000000</v>
      </c>
      <c r="M14728" s="19" t="s">
        <v>15954</v>
      </c>
      <c r="N14728" s="28" t="s">
        <v>15953</v>
      </c>
    </row>
    <row r="14729" spans="1:14" ht="60" x14ac:dyDescent="0.25">
      <c r="A14729" s="27" t="s">
        <v>13388</v>
      </c>
      <c r="B14729" s="19" t="s">
        <v>17021</v>
      </c>
      <c r="C14729" s="19" t="s">
        <v>16766</v>
      </c>
      <c r="D14729" s="38" t="s">
        <v>16076</v>
      </c>
      <c r="E14729" s="38" t="s">
        <v>13447</v>
      </c>
      <c r="F14729" s="41">
        <v>78181800</v>
      </c>
      <c r="G14729" s="19" t="s">
        <v>570</v>
      </c>
      <c r="H14729" s="41">
        <v>1</v>
      </c>
      <c r="I14729" s="41">
        <v>12</v>
      </c>
      <c r="J14729" s="41">
        <v>10</v>
      </c>
      <c r="K14729" s="44">
        <v>1</v>
      </c>
      <c r="L14729" s="20">
        <v>12499999999.999998</v>
      </c>
      <c r="M14729" s="19" t="s">
        <v>15954</v>
      </c>
      <c r="N14729" s="28" t="s">
        <v>15953</v>
      </c>
    </row>
    <row r="14730" spans="1:14" ht="45" x14ac:dyDescent="0.25">
      <c r="A14730" s="27" t="s">
        <v>13388</v>
      </c>
      <c r="B14730" s="19" t="s">
        <v>17026</v>
      </c>
      <c r="C14730" s="19" t="s">
        <v>16784</v>
      </c>
      <c r="D14730" s="38" t="s">
        <v>16094</v>
      </c>
      <c r="E14730" s="38" t="s">
        <v>13448</v>
      </c>
      <c r="F14730" s="41" t="s">
        <v>13449</v>
      </c>
      <c r="G14730" s="19" t="s">
        <v>570</v>
      </c>
      <c r="H14730" s="41">
        <v>1</v>
      </c>
      <c r="I14730" s="41">
        <v>12</v>
      </c>
      <c r="J14730" s="41">
        <v>10</v>
      </c>
      <c r="K14730" s="44">
        <v>1</v>
      </c>
      <c r="L14730" s="20">
        <v>448012465</v>
      </c>
      <c r="M14730" s="19" t="s">
        <v>15954</v>
      </c>
      <c r="N14730" s="28" t="s">
        <v>15953</v>
      </c>
    </row>
    <row r="14731" spans="1:14" ht="90" x14ac:dyDescent="0.25">
      <c r="A14731" s="27" t="s">
        <v>13388</v>
      </c>
      <c r="B14731" s="19" t="s">
        <v>17012</v>
      </c>
      <c r="C14731" s="19" t="s">
        <v>16739</v>
      </c>
      <c r="D14731" s="38" t="s">
        <v>16049</v>
      </c>
      <c r="E14731" s="38" t="s">
        <v>13450</v>
      </c>
      <c r="F14731" s="41" t="s">
        <v>13393</v>
      </c>
      <c r="G14731" s="19" t="s">
        <v>570</v>
      </c>
      <c r="H14731" s="41">
        <v>1</v>
      </c>
      <c r="I14731" s="41">
        <v>12</v>
      </c>
      <c r="J14731" s="41">
        <v>10</v>
      </c>
      <c r="K14731" s="44">
        <v>1</v>
      </c>
      <c r="L14731" s="20">
        <v>1730000000</v>
      </c>
      <c r="M14731" s="19" t="s">
        <v>15954</v>
      </c>
      <c r="N14731" s="28" t="s">
        <v>15953</v>
      </c>
    </row>
    <row r="14732" spans="1:14" ht="30" x14ac:dyDescent="0.25">
      <c r="A14732" s="27" t="s">
        <v>13388</v>
      </c>
      <c r="B14732" s="19" t="s">
        <v>17035</v>
      </c>
      <c r="C14732" s="19" t="s">
        <v>16790</v>
      </c>
      <c r="D14732" s="38" t="s">
        <v>16100</v>
      </c>
      <c r="E14732" s="38" t="s">
        <v>13451</v>
      </c>
      <c r="F14732" s="41">
        <v>81101703</v>
      </c>
      <c r="G14732" s="19" t="s">
        <v>10733</v>
      </c>
      <c r="H14732" s="41">
        <v>1</v>
      </c>
      <c r="I14732" s="41">
        <v>12</v>
      </c>
      <c r="J14732" s="41">
        <v>10</v>
      </c>
      <c r="K14732" s="44">
        <v>1</v>
      </c>
      <c r="L14732" s="20">
        <v>14077700</v>
      </c>
      <c r="M14732" s="19" t="s">
        <v>15954</v>
      </c>
      <c r="N14732" s="28" t="s">
        <v>15953</v>
      </c>
    </row>
    <row r="14733" spans="1:14" ht="45" x14ac:dyDescent="0.25">
      <c r="A14733" s="27" t="s">
        <v>13388</v>
      </c>
      <c r="B14733" s="19" t="s">
        <v>17026</v>
      </c>
      <c r="C14733" s="19" t="s">
        <v>16784</v>
      </c>
      <c r="D14733" s="38" t="s">
        <v>16094</v>
      </c>
      <c r="E14733" s="38" t="s">
        <v>13452</v>
      </c>
      <c r="F14733" s="41">
        <v>43232100</v>
      </c>
      <c r="G14733" s="19" t="s">
        <v>570</v>
      </c>
      <c r="H14733" s="41">
        <v>1</v>
      </c>
      <c r="I14733" s="41">
        <v>12</v>
      </c>
      <c r="J14733" s="41">
        <v>10</v>
      </c>
      <c r="K14733" s="44">
        <v>1</v>
      </c>
      <c r="L14733" s="20">
        <v>178619773.5</v>
      </c>
      <c r="M14733" s="19" t="s">
        <v>15954</v>
      </c>
      <c r="N14733" s="28" t="s">
        <v>15953</v>
      </c>
    </row>
    <row r="14734" spans="1:14" ht="90" x14ac:dyDescent="0.25">
      <c r="A14734" s="27" t="s">
        <v>13388</v>
      </c>
      <c r="B14734" s="19" t="s">
        <v>17012</v>
      </c>
      <c r="C14734" s="19" t="s">
        <v>16739</v>
      </c>
      <c r="D14734" s="38" t="s">
        <v>16049</v>
      </c>
      <c r="E14734" s="38" t="s">
        <v>13390</v>
      </c>
      <c r="F14734" s="41" t="s">
        <v>294</v>
      </c>
      <c r="G14734" s="19" t="s">
        <v>13391</v>
      </c>
      <c r="H14734" s="41">
        <v>1</v>
      </c>
      <c r="I14734" s="41">
        <v>12</v>
      </c>
      <c r="J14734" s="41">
        <v>10</v>
      </c>
      <c r="K14734" s="44">
        <v>1</v>
      </c>
      <c r="L14734" s="20">
        <v>3429281681</v>
      </c>
      <c r="M14734" s="19" t="s">
        <v>15954</v>
      </c>
      <c r="N14734" s="28" t="s">
        <v>15953</v>
      </c>
    </row>
    <row r="14735" spans="1:14" ht="90" x14ac:dyDescent="0.25">
      <c r="A14735" s="27" t="s">
        <v>13388</v>
      </c>
      <c r="B14735" s="19" t="s">
        <v>17012</v>
      </c>
      <c r="C14735" s="19" t="s">
        <v>16739</v>
      </c>
      <c r="D14735" s="38" t="s">
        <v>16049</v>
      </c>
      <c r="E14735" s="38" t="s">
        <v>13453</v>
      </c>
      <c r="F14735" s="41" t="s">
        <v>13454</v>
      </c>
      <c r="G14735" s="19" t="s">
        <v>13423</v>
      </c>
      <c r="H14735" s="41">
        <v>1</v>
      </c>
      <c r="I14735" s="41">
        <v>12</v>
      </c>
      <c r="J14735" s="41">
        <v>10</v>
      </c>
      <c r="K14735" s="44">
        <v>1</v>
      </c>
      <c r="L14735" s="20">
        <v>1018628389</v>
      </c>
      <c r="M14735" s="19" t="s">
        <v>15954</v>
      </c>
      <c r="N14735" s="28" t="s">
        <v>15953</v>
      </c>
    </row>
    <row r="14736" spans="1:14" ht="90" x14ac:dyDescent="0.25">
      <c r="A14736" s="27" t="s">
        <v>13388</v>
      </c>
      <c r="B14736" s="19" t="s">
        <v>17012</v>
      </c>
      <c r="C14736" s="19" t="s">
        <v>16739</v>
      </c>
      <c r="D14736" s="38" t="s">
        <v>16049</v>
      </c>
      <c r="E14736" s="38" t="s">
        <v>13390</v>
      </c>
      <c r="F14736" s="41">
        <v>15101504</v>
      </c>
      <c r="G14736" s="19" t="s">
        <v>13391</v>
      </c>
      <c r="H14736" s="41">
        <v>6</v>
      </c>
      <c r="I14736" s="41">
        <v>12</v>
      </c>
      <c r="J14736" s="41">
        <v>16</v>
      </c>
      <c r="K14736" s="44">
        <v>1</v>
      </c>
      <c r="L14736" s="20">
        <v>10000000000</v>
      </c>
      <c r="M14736" s="19" t="s">
        <v>15954</v>
      </c>
      <c r="N14736" s="28" t="s">
        <v>15953</v>
      </c>
    </row>
    <row r="14737" spans="1:14" ht="30" x14ac:dyDescent="0.25">
      <c r="A14737" s="27" t="s">
        <v>13388</v>
      </c>
      <c r="B14737" s="19" t="s">
        <v>17026</v>
      </c>
      <c r="C14737" s="19" t="s">
        <v>16784</v>
      </c>
      <c r="D14737" s="38" t="s">
        <v>16094</v>
      </c>
      <c r="E14737" s="38" t="s">
        <v>13455</v>
      </c>
      <c r="F14737" s="41" t="s">
        <v>292</v>
      </c>
      <c r="G14737" s="19" t="s">
        <v>570</v>
      </c>
      <c r="H14737" s="41">
        <v>6</v>
      </c>
      <c r="I14737" s="41">
        <v>12</v>
      </c>
      <c r="J14737" s="41">
        <v>10</v>
      </c>
      <c r="K14737" s="44">
        <v>1</v>
      </c>
      <c r="L14737" s="20">
        <v>198754500</v>
      </c>
      <c r="M14737" s="19" t="s">
        <v>15954</v>
      </c>
      <c r="N14737" s="28" t="s">
        <v>15953</v>
      </c>
    </row>
    <row r="14738" spans="1:14" ht="150" x14ac:dyDescent="0.25">
      <c r="A14738" s="27" t="s">
        <v>13388</v>
      </c>
      <c r="B14738" s="19" t="s">
        <v>17035</v>
      </c>
      <c r="C14738" s="19" t="s">
        <v>16949</v>
      </c>
      <c r="D14738" s="38" t="s">
        <v>16261</v>
      </c>
      <c r="E14738" s="38" t="s">
        <v>13456</v>
      </c>
      <c r="F14738" s="41" t="s">
        <v>13457</v>
      </c>
      <c r="G14738" s="19" t="s">
        <v>10733</v>
      </c>
      <c r="H14738" s="41">
        <v>6</v>
      </c>
      <c r="I14738" s="41">
        <v>12</v>
      </c>
      <c r="J14738" s="41">
        <v>10</v>
      </c>
      <c r="K14738" s="44">
        <v>1</v>
      </c>
      <c r="L14738" s="20">
        <v>33915000</v>
      </c>
      <c r="M14738" s="19" t="s">
        <v>15954</v>
      </c>
      <c r="N14738" s="28" t="s">
        <v>15953</v>
      </c>
    </row>
    <row r="14739" spans="1:14" ht="135" x14ac:dyDescent="0.25">
      <c r="A14739" s="27" t="s">
        <v>13388</v>
      </c>
      <c r="B14739" s="19" t="s">
        <v>17035</v>
      </c>
      <c r="C14739" s="19" t="s">
        <v>16949</v>
      </c>
      <c r="D14739" s="38" t="s">
        <v>16261</v>
      </c>
      <c r="E14739" s="38" t="s">
        <v>16589</v>
      </c>
      <c r="F14739" s="41" t="s">
        <v>13458</v>
      </c>
      <c r="G14739" s="19" t="s">
        <v>10733</v>
      </c>
      <c r="H14739" s="41">
        <v>6</v>
      </c>
      <c r="I14739" s="41">
        <v>12</v>
      </c>
      <c r="J14739" s="41">
        <v>10</v>
      </c>
      <c r="K14739" s="44">
        <v>1</v>
      </c>
      <c r="L14739" s="20">
        <v>41412000</v>
      </c>
      <c r="M14739" s="19" t="s">
        <v>15954</v>
      </c>
      <c r="N14739" s="28" t="s">
        <v>15953</v>
      </c>
    </row>
    <row r="14740" spans="1:14" ht="90" x14ac:dyDescent="0.25">
      <c r="A14740" s="27" t="s">
        <v>13388</v>
      </c>
      <c r="B14740" s="19" t="s">
        <v>17012</v>
      </c>
      <c r="C14740" s="19" t="s">
        <v>16739</v>
      </c>
      <c r="D14740" s="38" t="s">
        <v>16049</v>
      </c>
      <c r="E14740" s="38" t="s">
        <v>538</v>
      </c>
      <c r="F14740" s="41" t="s">
        <v>13420</v>
      </c>
      <c r="G14740" s="19" t="s">
        <v>13391</v>
      </c>
      <c r="H14740" s="41">
        <v>1</v>
      </c>
      <c r="I14740" s="41">
        <v>12</v>
      </c>
      <c r="J14740" s="41">
        <v>10</v>
      </c>
      <c r="K14740" s="44">
        <v>1</v>
      </c>
      <c r="L14740" s="20">
        <v>272574874.41000003</v>
      </c>
      <c r="M14740" s="19" t="s">
        <v>15954</v>
      </c>
      <c r="N14740" s="28" t="s">
        <v>15953</v>
      </c>
    </row>
    <row r="14741" spans="1:14" x14ac:dyDescent="0.25">
      <c r="A14741" s="27" t="s">
        <v>13388</v>
      </c>
      <c r="B14741" s="19" t="s">
        <v>17030</v>
      </c>
      <c r="C14741" s="19" t="s">
        <v>16980</v>
      </c>
      <c r="D14741" s="38" t="s">
        <v>16293</v>
      </c>
      <c r="E14741" s="38" t="s">
        <v>13459</v>
      </c>
      <c r="F14741" s="41" t="s">
        <v>13460</v>
      </c>
      <c r="G14741" s="19" t="s">
        <v>570</v>
      </c>
      <c r="H14741" s="41">
        <v>1</v>
      </c>
      <c r="I14741" s="41">
        <v>12</v>
      </c>
      <c r="J14741" s="41">
        <v>10</v>
      </c>
      <c r="K14741" s="44">
        <v>1</v>
      </c>
      <c r="L14741" s="20">
        <v>208988745</v>
      </c>
      <c r="M14741" s="19" t="s">
        <v>15954</v>
      </c>
      <c r="N14741" s="28" t="s">
        <v>15955</v>
      </c>
    </row>
    <row r="14742" spans="1:14" ht="30" x14ac:dyDescent="0.25">
      <c r="A14742" s="27" t="s">
        <v>13388</v>
      </c>
      <c r="B14742" s="19" t="s">
        <v>16777</v>
      </c>
      <c r="C14742" s="19" t="s">
        <v>16777</v>
      </c>
      <c r="D14742" s="38" t="s">
        <v>16087</v>
      </c>
      <c r="E14742" s="38" t="s">
        <v>13461</v>
      </c>
      <c r="F14742" s="41" t="s">
        <v>216</v>
      </c>
      <c r="G14742" s="19" t="s">
        <v>570</v>
      </c>
      <c r="H14742" s="41">
        <v>1</v>
      </c>
      <c r="I14742" s="41">
        <v>12</v>
      </c>
      <c r="J14742" s="41">
        <v>10</v>
      </c>
      <c r="K14742" s="44">
        <v>1</v>
      </c>
      <c r="L14742" s="20">
        <v>485475739</v>
      </c>
      <c r="M14742" s="19" t="s">
        <v>15954</v>
      </c>
      <c r="N14742" s="28" t="s">
        <v>15955</v>
      </c>
    </row>
    <row r="14743" spans="1:14" ht="30" x14ac:dyDescent="0.25">
      <c r="A14743" s="27" t="s">
        <v>13388</v>
      </c>
      <c r="B14743" s="19" t="s">
        <v>16981</v>
      </c>
      <c r="C14743" s="19" t="s">
        <v>16981</v>
      </c>
      <c r="D14743" s="38" t="s">
        <v>16294</v>
      </c>
      <c r="E14743" s="38" t="s">
        <v>13462</v>
      </c>
      <c r="F14743" s="41" t="s">
        <v>13463</v>
      </c>
      <c r="G14743" s="19" t="s">
        <v>570</v>
      </c>
      <c r="H14743" s="41">
        <v>1</v>
      </c>
      <c r="I14743" s="41">
        <v>12</v>
      </c>
      <c r="J14743" s="41">
        <v>10</v>
      </c>
      <c r="K14743" s="44">
        <v>1</v>
      </c>
      <c r="L14743" s="20">
        <v>88534540</v>
      </c>
      <c r="M14743" s="19" t="s">
        <v>15954</v>
      </c>
      <c r="N14743" s="28" t="s">
        <v>15955</v>
      </c>
    </row>
    <row r="14744" spans="1:14" ht="45" x14ac:dyDescent="0.25">
      <c r="A14744" s="27" t="s">
        <v>13388</v>
      </c>
      <c r="B14744" s="19" t="s">
        <v>17021</v>
      </c>
      <c r="C14744" s="19" t="s">
        <v>16785</v>
      </c>
      <c r="D14744" s="38" t="s">
        <v>16095</v>
      </c>
      <c r="E14744" s="38" t="s">
        <v>13446</v>
      </c>
      <c r="F14744" s="41" t="s">
        <v>260</v>
      </c>
      <c r="G14744" s="19" t="s">
        <v>570</v>
      </c>
      <c r="H14744" s="41">
        <v>1</v>
      </c>
      <c r="I14744" s="41">
        <v>12</v>
      </c>
      <c r="J14744" s="41">
        <v>10</v>
      </c>
      <c r="K14744" s="44">
        <v>1</v>
      </c>
      <c r="L14744" s="20">
        <v>20288000</v>
      </c>
      <c r="M14744" s="19" t="s">
        <v>15954</v>
      </c>
      <c r="N14744" s="28" t="s">
        <v>15955</v>
      </c>
    </row>
    <row r="14745" spans="1:14" ht="30" x14ac:dyDescent="0.25">
      <c r="A14745" s="27" t="s">
        <v>13388</v>
      </c>
      <c r="B14745" s="19" t="s">
        <v>17031</v>
      </c>
      <c r="C14745" s="19" t="s">
        <v>16779</v>
      </c>
      <c r="D14745" s="38" t="s">
        <v>16089</v>
      </c>
      <c r="E14745" s="38" t="s">
        <v>13464</v>
      </c>
      <c r="F14745" s="41" t="s">
        <v>13465</v>
      </c>
      <c r="G14745" s="19" t="s">
        <v>570</v>
      </c>
      <c r="H14745" s="41">
        <v>1</v>
      </c>
      <c r="I14745" s="41">
        <v>12</v>
      </c>
      <c r="J14745" s="41">
        <v>10</v>
      </c>
      <c r="K14745" s="44">
        <v>1</v>
      </c>
      <c r="L14745" s="20">
        <v>20000000</v>
      </c>
      <c r="M14745" s="19" t="s">
        <v>15954</v>
      </c>
      <c r="N14745" s="28" t="s">
        <v>15953</v>
      </c>
    </row>
    <row r="14746" spans="1:14" ht="45" x14ac:dyDescent="0.25">
      <c r="A14746" s="27" t="s">
        <v>13388</v>
      </c>
      <c r="B14746" s="19" t="s">
        <v>17031</v>
      </c>
      <c r="C14746" s="19" t="s">
        <v>16779</v>
      </c>
      <c r="D14746" s="38" t="s">
        <v>16089</v>
      </c>
      <c r="E14746" s="38" t="s">
        <v>13466</v>
      </c>
      <c r="F14746" s="41" t="s">
        <v>13465</v>
      </c>
      <c r="G14746" s="19" t="s">
        <v>570</v>
      </c>
      <c r="H14746" s="41">
        <v>1</v>
      </c>
      <c r="I14746" s="41">
        <v>12</v>
      </c>
      <c r="J14746" s="41">
        <v>10</v>
      </c>
      <c r="K14746" s="44">
        <v>1</v>
      </c>
      <c r="L14746" s="20">
        <v>10000542982.719999</v>
      </c>
      <c r="M14746" s="19" t="s">
        <v>15954</v>
      </c>
      <c r="N14746" s="28" t="s">
        <v>15953</v>
      </c>
    </row>
    <row r="14747" spans="1:14" ht="90" x14ac:dyDescent="0.25">
      <c r="A14747" s="27" t="s">
        <v>13388</v>
      </c>
      <c r="B14747" s="19" t="s">
        <v>17012</v>
      </c>
      <c r="C14747" s="19" t="s">
        <v>16739</v>
      </c>
      <c r="D14747" s="38" t="s">
        <v>16049</v>
      </c>
      <c r="E14747" s="38" t="s">
        <v>13390</v>
      </c>
      <c r="F14747" s="41">
        <v>15101504</v>
      </c>
      <c r="G14747" s="19" t="s">
        <v>13391</v>
      </c>
      <c r="H14747" s="41">
        <v>8</v>
      </c>
      <c r="I14747" s="41">
        <v>12</v>
      </c>
      <c r="J14747" s="41">
        <v>10</v>
      </c>
      <c r="K14747" s="44">
        <v>1</v>
      </c>
      <c r="L14747" s="20">
        <v>1369741484.23</v>
      </c>
      <c r="M14747" s="19" t="s">
        <v>15954</v>
      </c>
      <c r="N14747" s="28" t="s">
        <v>15953</v>
      </c>
    </row>
    <row r="14748" spans="1:14" ht="105" x14ac:dyDescent="0.25">
      <c r="A14748" s="27" t="s">
        <v>13388</v>
      </c>
      <c r="B14748" s="19" t="s">
        <v>17021</v>
      </c>
      <c r="C14748" s="19" t="s">
        <v>16766</v>
      </c>
      <c r="D14748" s="38" t="s">
        <v>16076</v>
      </c>
      <c r="E14748" s="38" t="s">
        <v>13467</v>
      </c>
      <c r="F14748" s="41" t="s">
        <v>13434</v>
      </c>
      <c r="G14748" s="19" t="s">
        <v>570</v>
      </c>
      <c r="H14748" s="41">
        <v>6</v>
      </c>
      <c r="I14748" s="41">
        <v>12</v>
      </c>
      <c r="J14748" s="41">
        <v>16</v>
      </c>
      <c r="K14748" s="44">
        <v>1</v>
      </c>
      <c r="L14748" s="20">
        <v>355702000</v>
      </c>
      <c r="M14748" s="19" t="s">
        <v>15954</v>
      </c>
      <c r="N14748" s="28" t="s">
        <v>15953</v>
      </c>
    </row>
    <row r="14749" spans="1:14" ht="75" x14ac:dyDescent="0.25">
      <c r="A14749" s="27" t="s">
        <v>13388</v>
      </c>
      <c r="B14749" s="19" t="s">
        <v>17021</v>
      </c>
      <c r="C14749" s="19" t="s">
        <v>16766</v>
      </c>
      <c r="D14749" s="38" t="s">
        <v>16076</v>
      </c>
      <c r="E14749" s="38" t="s">
        <v>13468</v>
      </c>
      <c r="F14749" s="41">
        <v>78181801</v>
      </c>
      <c r="G14749" s="19" t="s">
        <v>570</v>
      </c>
      <c r="H14749" s="41">
        <v>6</v>
      </c>
      <c r="I14749" s="41">
        <v>12</v>
      </c>
      <c r="J14749" s="41">
        <v>16</v>
      </c>
      <c r="K14749" s="44">
        <v>1</v>
      </c>
      <c r="L14749" s="20">
        <v>660000000</v>
      </c>
      <c r="M14749" s="19" t="s">
        <v>15954</v>
      </c>
      <c r="N14749" s="28" t="s">
        <v>15953</v>
      </c>
    </row>
    <row r="14750" spans="1:14" ht="45" x14ac:dyDescent="0.25">
      <c r="A14750" s="27" t="s">
        <v>13388</v>
      </c>
      <c r="B14750" s="19" t="s">
        <v>17031</v>
      </c>
      <c r="C14750" s="19" t="s">
        <v>16779</v>
      </c>
      <c r="D14750" s="38" t="s">
        <v>16089</v>
      </c>
      <c r="E14750" s="38" t="s">
        <v>13469</v>
      </c>
      <c r="F14750" s="41" t="s">
        <v>380</v>
      </c>
      <c r="G14750" s="19" t="s">
        <v>570</v>
      </c>
      <c r="H14750" s="41">
        <v>6</v>
      </c>
      <c r="I14750" s="41">
        <v>12</v>
      </c>
      <c r="J14750" s="41">
        <v>16</v>
      </c>
      <c r="K14750" s="44">
        <v>1</v>
      </c>
      <c r="L14750" s="20">
        <v>950000000</v>
      </c>
      <c r="M14750" s="19" t="s">
        <v>15954</v>
      </c>
      <c r="N14750" s="28" t="s">
        <v>15953</v>
      </c>
    </row>
    <row r="14751" spans="1:14" ht="90" x14ac:dyDescent="0.25">
      <c r="A14751" s="27" t="s">
        <v>13388</v>
      </c>
      <c r="B14751" s="19" t="s">
        <v>17012</v>
      </c>
      <c r="C14751" s="19" t="s">
        <v>16739</v>
      </c>
      <c r="D14751" s="38" t="s">
        <v>16049</v>
      </c>
      <c r="E14751" s="38" t="s">
        <v>13390</v>
      </c>
      <c r="F14751" s="41" t="s">
        <v>294</v>
      </c>
      <c r="G14751" s="19" t="s">
        <v>13391</v>
      </c>
      <c r="H14751" s="41">
        <v>1</v>
      </c>
      <c r="I14751" s="41">
        <v>12</v>
      </c>
      <c r="J14751" s="41">
        <v>10</v>
      </c>
      <c r="K14751" s="44">
        <v>1</v>
      </c>
      <c r="L14751" s="20">
        <v>15233530455.000004</v>
      </c>
      <c r="M14751" s="19" t="s">
        <v>15954</v>
      </c>
      <c r="N14751" s="28" t="s">
        <v>15953</v>
      </c>
    </row>
    <row r="14752" spans="1:14" ht="90" x14ac:dyDescent="0.25">
      <c r="A14752" s="27" t="s">
        <v>13388</v>
      </c>
      <c r="B14752" s="19" t="s">
        <v>17012</v>
      </c>
      <c r="C14752" s="19" t="s">
        <v>16739</v>
      </c>
      <c r="D14752" s="38" t="s">
        <v>16049</v>
      </c>
      <c r="E14752" s="38" t="s">
        <v>13422</v>
      </c>
      <c r="F14752" s="41">
        <v>15101505</v>
      </c>
      <c r="G14752" s="19" t="s">
        <v>13423</v>
      </c>
      <c r="H14752" s="41">
        <v>9</v>
      </c>
      <c r="I14752" s="41">
        <v>12</v>
      </c>
      <c r="J14752" s="41">
        <v>10</v>
      </c>
      <c r="K14752" s="44">
        <v>1</v>
      </c>
      <c r="L14752" s="20">
        <v>700000000</v>
      </c>
      <c r="M14752" s="19" t="s">
        <v>15954</v>
      </c>
      <c r="N14752" s="28" t="s">
        <v>15953</v>
      </c>
    </row>
    <row r="14753" spans="1:14" ht="90" x14ac:dyDescent="0.25">
      <c r="A14753" s="27" t="s">
        <v>13388</v>
      </c>
      <c r="B14753" s="19" t="s">
        <v>17012</v>
      </c>
      <c r="C14753" s="19" t="s">
        <v>16739</v>
      </c>
      <c r="D14753" s="38" t="s">
        <v>16049</v>
      </c>
      <c r="E14753" s="38" t="s">
        <v>13470</v>
      </c>
      <c r="F14753" s="41">
        <v>15101505</v>
      </c>
      <c r="G14753" s="19" t="s">
        <v>13423</v>
      </c>
      <c r="H14753" s="41">
        <v>9</v>
      </c>
      <c r="I14753" s="41">
        <v>12</v>
      </c>
      <c r="J14753" s="41">
        <v>10</v>
      </c>
      <c r="K14753" s="44">
        <v>1</v>
      </c>
      <c r="L14753" s="20">
        <v>706900000</v>
      </c>
      <c r="M14753" s="19" t="s">
        <v>15954</v>
      </c>
      <c r="N14753" s="28" t="s">
        <v>15953</v>
      </c>
    </row>
    <row r="14754" spans="1:14" ht="60" x14ac:dyDescent="0.25">
      <c r="A14754" s="27" t="s">
        <v>13388</v>
      </c>
      <c r="B14754" s="19" t="s">
        <v>17021</v>
      </c>
      <c r="C14754" s="19" t="s">
        <v>16785</v>
      </c>
      <c r="D14754" s="38" t="s">
        <v>16095</v>
      </c>
      <c r="E14754" s="38" t="s">
        <v>13471</v>
      </c>
      <c r="F14754" s="41">
        <v>72154108</v>
      </c>
      <c r="G14754" s="19" t="s">
        <v>13404</v>
      </c>
      <c r="H14754" s="41">
        <v>7</v>
      </c>
      <c r="I14754" s="41">
        <v>12</v>
      </c>
      <c r="J14754" s="41">
        <v>10</v>
      </c>
      <c r="K14754" s="44">
        <v>1</v>
      </c>
      <c r="L14754" s="20">
        <v>999999999.03999996</v>
      </c>
      <c r="M14754" s="19" t="s">
        <v>15954</v>
      </c>
      <c r="N14754" s="28" t="s">
        <v>15953</v>
      </c>
    </row>
    <row r="14755" spans="1:14" ht="90" x14ac:dyDescent="0.25">
      <c r="A14755" s="27" t="s">
        <v>13388</v>
      </c>
      <c r="B14755" s="19" t="s">
        <v>17021</v>
      </c>
      <c r="C14755" s="19" t="s">
        <v>16766</v>
      </c>
      <c r="D14755" s="38" t="s">
        <v>16076</v>
      </c>
      <c r="E14755" s="38" t="s">
        <v>13411</v>
      </c>
      <c r="F14755" s="41">
        <v>72154108</v>
      </c>
      <c r="G14755" s="19" t="s">
        <v>13404</v>
      </c>
      <c r="H14755" s="41">
        <v>7</v>
      </c>
      <c r="I14755" s="41">
        <v>12</v>
      </c>
      <c r="J14755" s="41">
        <v>10</v>
      </c>
      <c r="K14755" s="44">
        <v>1</v>
      </c>
      <c r="L14755" s="20">
        <v>400000000</v>
      </c>
      <c r="M14755" s="19" t="s">
        <v>15954</v>
      </c>
      <c r="N14755" s="28" t="s">
        <v>15953</v>
      </c>
    </row>
    <row r="14756" spans="1:14" ht="45" x14ac:dyDescent="0.25">
      <c r="A14756" s="27" t="s">
        <v>13388</v>
      </c>
      <c r="B14756" s="19" t="s">
        <v>17021</v>
      </c>
      <c r="C14756" s="19" t="s">
        <v>16785</v>
      </c>
      <c r="D14756" s="38" t="s">
        <v>16095</v>
      </c>
      <c r="E14756" s="38" t="s">
        <v>13472</v>
      </c>
      <c r="F14756" s="41">
        <v>72154108</v>
      </c>
      <c r="G14756" s="19" t="s">
        <v>570</v>
      </c>
      <c r="H14756" s="41">
        <v>8</v>
      </c>
      <c r="I14756" s="41">
        <v>12</v>
      </c>
      <c r="J14756" s="41">
        <v>10</v>
      </c>
      <c r="K14756" s="44">
        <v>1</v>
      </c>
      <c r="L14756" s="20">
        <v>149654400</v>
      </c>
      <c r="M14756" s="19" t="s">
        <v>15954</v>
      </c>
      <c r="N14756" s="28" t="s">
        <v>15953</v>
      </c>
    </row>
    <row r="14757" spans="1:14" ht="60" x14ac:dyDescent="0.25">
      <c r="A14757" s="27" t="s">
        <v>13388</v>
      </c>
      <c r="B14757" s="19" t="s">
        <v>17030</v>
      </c>
      <c r="C14757" s="19" t="s">
        <v>16982</v>
      </c>
      <c r="D14757" s="38" t="s">
        <v>16295</v>
      </c>
      <c r="E14757" s="38" t="s">
        <v>13473</v>
      </c>
      <c r="F14757" s="41" t="s">
        <v>13474</v>
      </c>
      <c r="G14757" s="19" t="s">
        <v>570</v>
      </c>
      <c r="H14757" s="41">
        <v>8</v>
      </c>
      <c r="I14757" s="41">
        <v>12</v>
      </c>
      <c r="J14757" s="41">
        <v>10</v>
      </c>
      <c r="K14757" s="44">
        <v>1</v>
      </c>
      <c r="L14757" s="20">
        <v>5198232700</v>
      </c>
      <c r="M14757" s="19" t="s">
        <v>15954</v>
      </c>
      <c r="N14757" s="28" t="s">
        <v>15953</v>
      </c>
    </row>
    <row r="14758" spans="1:14" ht="90" x14ac:dyDescent="0.25">
      <c r="A14758" s="27" t="s">
        <v>13388</v>
      </c>
      <c r="B14758" s="19" t="s">
        <v>17012</v>
      </c>
      <c r="C14758" s="19" t="s">
        <v>16739</v>
      </c>
      <c r="D14758" s="38" t="s">
        <v>16049</v>
      </c>
      <c r="E14758" s="38" t="s">
        <v>13475</v>
      </c>
      <c r="F14758" s="41" t="s">
        <v>13425</v>
      </c>
      <c r="G14758" s="19" t="s">
        <v>13423</v>
      </c>
      <c r="H14758" s="41">
        <v>8</v>
      </c>
      <c r="I14758" s="41">
        <v>12</v>
      </c>
      <c r="J14758" s="41">
        <v>10</v>
      </c>
      <c r="K14758" s="44">
        <v>1</v>
      </c>
      <c r="L14758" s="20">
        <v>150000000</v>
      </c>
      <c r="M14758" s="19" t="s">
        <v>15954</v>
      </c>
      <c r="N14758" s="28" t="s">
        <v>15953</v>
      </c>
    </row>
    <row r="14759" spans="1:14" ht="30" x14ac:dyDescent="0.25">
      <c r="A14759" s="27" t="s">
        <v>13388</v>
      </c>
      <c r="B14759" s="19" t="s">
        <v>17031</v>
      </c>
      <c r="C14759" s="19" t="s">
        <v>16779</v>
      </c>
      <c r="D14759" s="38" t="s">
        <v>16089</v>
      </c>
      <c r="E14759" s="38" t="s">
        <v>13476</v>
      </c>
      <c r="F14759" s="41" t="s">
        <v>380</v>
      </c>
      <c r="G14759" s="19" t="s">
        <v>570</v>
      </c>
      <c r="H14759" s="41">
        <v>1</v>
      </c>
      <c r="I14759" s="41">
        <v>12</v>
      </c>
      <c r="J14759" s="41">
        <v>10</v>
      </c>
      <c r="K14759" s="44">
        <v>1</v>
      </c>
      <c r="L14759" s="20">
        <v>17490000000</v>
      </c>
      <c r="M14759" s="19" t="s">
        <v>15954</v>
      </c>
      <c r="N14759" s="28" t="s">
        <v>15953</v>
      </c>
    </row>
    <row r="14760" spans="1:14" ht="45" x14ac:dyDescent="0.25">
      <c r="A14760" s="27" t="s">
        <v>13388</v>
      </c>
      <c r="B14760" s="19" t="s">
        <v>17021</v>
      </c>
      <c r="C14760" s="19" t="s">
        <v>16766</v>
      </c>
      <c r="D14760" s="38" t="s">
        <v>16076</v>
      </c>
      <c r="E14760" s="38" t="s">
        <v>13477</v>
      </c>
      <c r="F14760" s="41">
        <v>78181800</v>
      </c>
      <c r="G14760" s="19" t="s">
        <v>570</v>
      </c>
      <c r="H14760" s="41">
        <v>9</v>
      </c>
      <c r="I14760" s="41">
        <v>12</v>
      </c>
      <c r="J14760" s="41">
        <v>10</v>
      </c>
      <c r="K14760" s="44">
        <v>1</v>
      </c>
      <c r="L14760" s="20">
        <v>8618000000</v>
      </c>
      <c r="M14760" s="19" t="s">
        <v>15954</v>
      </c>
      <c r="N14760" s="28" t="s">
        <v>15953</v>
      </c>
    </row>
    <row r="14761" spans="1:14" ht="75" x14ac:dyDescent="0.25">
      <c r="A14761" s="27" t="s">
        <v>13478</v>
      </c>
      <c r="B14761" s="19" t="s">
        <v>17049</v>
      </c>
      <c r="C14761" s="19" t="s">
        <v>16766</v>
      </c>
      <c r="D14761" s="38" t="s">
        <v>439</v>
      </c>
      <c r="E14761" s="38" t="s">
        <v>13479</v>
      </c>
      <c r="F14761" s="41">
        <v>78181801</v>
      </c>
      <c r="G14761" s="19" t="s">
        <v>570</v>
      </c>
      <c r="H14761" s="41">
        <v>1</v>
      </c>
      <c r="I14761" s="41"/>
      <c r="J14761" s="41">
        <v>11</v>
      </c>
      <c r="K14761" s="44">
        <v>1</v>
      </c>
      <c r="L14761" s="20">
        <v>2471999999.6199999</v>
      </c>
      <c r="M14761" s="19" t="s">
        <v>15954</v>
      </c>
      <c r="N14761" s="28" t="s">
        <v>15955</v>
      </c>
    </row>
    <row r="14762" spans="1:14" ht="75" x14ac:dyDescent="0.25">
      <c r="A14762" s="27" t="s">
        <v>13478</v>
      </c>
      <c r="B14762" s="19" t="s">
        <v>17049</v>
      </c>
      <c r="C14762" s="19" t="s">
        <v>16766</v>
      </c>
      <c r="D14762" s="38" t="s">
        <v>439</v>
      </c>
      <c r="E14762" s="38" t="s">
        <v>13480</v>
      </c>
      <c r="F14762" s="41" t="s">
        <v>253</v>
      </c>
      <c r="G14762" s="19" t="s">
        <v>570</v>
      </c>
      <c r="H14762" s="41">
        <v>1</v>
      </c>
      <c r="I14762" s="41"/>
      <c r="J14762" s="41">
        <v>11</v>
      </c>
      <c r="K14762" s="44">
        <v>1</v>
      </c>
      <c r="L14762" s="20">
        <v>6642211196.5</v>
      </c>
      <c r="M14762" s="19" t="s">
        <v>15954</v>
      </c>
      <c r="N14762" s="28" t="s">
        <v>15955</v>
      </c>
    </row>
    <row r="14763" spans="1:14" ht="75" x14ac:dyDescent="0.25">
      <c r="A14763" s="27" t="s">
        <v>13478</v>
      </c>
      <c r="B14763" s="19" t="s">
        <v>17049</v>
      </c>
      <c r="C14763" s="19" t="s">
        <v>16766</v>
      </c>
      <c r="D14763" s="38" t="s">
        <v>439</v>
      </c>
      <c r="E14763" s="38" t="s">
        <v>13481</v>
      </c>
      <c r="F14763" s="41" t="s">
        <v>253</v>
      </c>
      <c r="G14763" s="19" t="s">
        <v>570</v>
      </c>
      <c r="H14763" s="41">
        <v>1</v>
      </c>
      <c r="I14763" s="41"/>
      <c r="J14763" s="41">
        <v>11</v>
      </c>
      <c r="K14763" s="44">
        <v>1</v>
      </c>
      <c r="L14763" s="20">
        <v>1350479317.4200001</v>
      </c>
      <c r="M14763" s="19" t="s">
        <v>15954</v>
      </c>
      <c r="N14763" s="28" t="s">
        <v>15953</v>
      </c>
    </row>
    <row r="14764" spans="1:14" ht="75" x14ac:dyDescent="0.25">
      <c r="A14764" s="27" t="s">
        <v>13478</v>
      </c>
      <c r="B14764" s="19" t="s">
        <v>17049</v>
      </c>
      <c r="C14764" s="19" t="s">
        <v>16766</v>
      </c>
      <c r="D14764" s="38" t="s">
        <v>439</v>
      </c>
      <c r="E14764" s="38" t="s">
        <v>13482</v>
      </c>
      <c r="F14764" s="41">
        <v>78181801</v>
      </c>
      <c r="G14764" s="19" t="s">
        <v>570</v>
      </c>
      <c r="H14764" s="41">
        <v>1</v>
      </c>
      <c r="I14764" s="41"/>
      <c r="J14764" s="41">
        <v>11</v>
      </c>
      <c r="K14764" s="44">
        <v>1</v>
      </c>
      <c r="L14764" s="20">
        <v>2580112601.7199998</v>
      </c>
      <c r="M14764" s="19" t="s">
        <v>15954</v>
      </c>
      <c r="N14764" s="28" t="s">
        <v>15955</v>
      </c>
    </row>
    <row r="14765" spans="1:14" ht="75" x14ac:dyDescent="0.25">
      <c r="A14765" s="27" t="s">
        <v>13478</v>
      </c>
      <c r="B14765" s="19" t="s">
        <v>17045</v>
      </c>
      <c r="C14765" s="19" t="s">
        <v>16778</v>
      </c>
      <c r="D14765" s="38" t="s">
        <v>419</v>
      </c>
      <c r="E14765" s="38" t="s">
        <v>13483</v>
      </c>
      <c r="F14765" s="41" t="s">
        <v>13484</v>
      </c>
      <c r="G14765" s="19" t="s">
        <v>570</v>
      </c>
      <c r="H14765" s="41">
        <v>1</v>
      </c>
      <c r="I14765" s="41"/>
      <c r="J14765" s="41">
        <v>11</v>
      </c>
      <c r="K14765" s="44">
        <v>1</v>
      </c>
      <c r="L14765" s="20">
        <v>1664756384</v>
      </c>
      <c r="M14765" s="19" t="s">
        <v>15954</v>
      </c>
      <c r="N14765" s="28" t="s">
        <v>15955</v>
      </c>
    </row>
    <row r="14766" spans="1:14" ht="45" x14ac:dyDescent="0.25">
      <c r="A14766" s="27" t="s">
        <v>13478</v>
      </c>
      <c r="B14766" s="19" t="s">
        <v>17044</v>
      </c>
      <c r="C14766" s="19" t="s">
        <v>17091</v>
      </c>
      <c r="D14766" s="38" t="s">
        <v>416</v>
      </c>
      <c r="E14766" s="38" t="s">
        <v>13485</v>
      </c>
      <c r="F14766" s="41">
        <v>25131500</v>
      </c>
      <c r="G14766" s="19" t="s">
        <v>570</v>
      </c>
      <c r="H14766" s="41">
        <v>1</v>
      </c>
      <c r="I14766" s="41"/>
      <c r="J14766" s="41">
        <v>11</v>
      </c>
      <c r="K14766" s="44">
        <v>1</v>
      </c>
      <c r="L14766" s="20">
        <v>29835600220</v>
      </c>
      <c r="M14766" s="19" t="s">
        <v>15954</v>
      </c>
      <c r="N14766" s="28" t="s">
        <v>15955</v>
      </c>
    </row>
    <row r="14767" spans="1:14" ht="60" x14ac:dyDescent="0.25">
      <c r="A14767" s="27" t="s">
        <v>13478</v>
      </c>
      <c r="B14767" s="19" t="s">
        <v>17086</v>
      </c>
      <c r="C14767" s="19" t="s">
        <v>16795</v>
      </c>
      <c r="D14767" s="38" t="s">
        <v>13486</v>
      </c>
      <c r="E14767" s="38" t="s">
        <v>13486</v>
      </c>
      <c r="F14767" s="41" t="s">
        <v>13484</v>
      </c>
      <c r="G14767" s="19" t="s">
        <v>13404</v>
      </c>
      <c r="H14767" s="41">
        <v>1</v>
      </c>
      <c r="I14767" s="41"/>
      <c r="J14767" s="41">
        <v>11</v>
      </c>
      <c r="K14767" s="44">
        <v>1</v>
      </c>
      <c r="L14767" s="20">
        <v>84998866062.089996</v>
      </c>
      <c r="M14767" s="19" t="s">
        <v>15954</v>
      </c>
      <c r="N14767" s="28" t="s">
        <v>15955</v>
      </c>
    </row>
    <row r="14768" spans="1:14" ht="75" x14ac:dyDescent="0.25">
      <c r="A14768" s="27" t="s">
        <v>13478</v>
      </c>
      <c r="B14768" s="19" t="s">
        <v>17049</v>
      </c>
      <c r="C14768" s="19" t="s">
        <v>16766</v>
      </c>
      <c r="D14768" s="38" t="s">
        <v>439</v>
      </c>
      <c r="E14768" s="38" t="s">
        <v>13487</v>
      </c>
      <c r="F14768" s="41">
        <v>78181801</v>
      </c>
      <c r="G14768" s="19" t="s">
        <v>570</v>
      </c>
      <c r="H14768" s="41">
        <v>1</v>
      </c>
      <c r="I14768" s="41"/>
      <c r="J14768" s="41">
        <v>11</v>
      </c>
      <c r="K14768" s="44">
        <v>1</v>
      </c>
      <c r="L14768" s="20">
        <v>610566000</v>
      </c>
      <c r="M14768" s="19" t="s">
        <v>15954</v>
      </c>
      <c r="N14768" s="28" t="s">
        <v>15955</v>
      </c>
    </row>
    <row r="14769" spans="1:14" ht="90" x14ac:dyDescent="0.25">
      <c r="A14769" s="27" t="s">
        <v>13478</v>
      </c>
      <c r="B14769" s="19" t="s">
        <v>17049</v>
      </c>
      <c r="C14769" s="19" t="s">
        <v>16766</v>
      </c>
      <c r="D14769" s="38" t="s">
        <v>439</v>
      </c>
      <c r="E14769" s="38" t="s">
        <v>13488</v>
      </c>
      <c r="F14769" s="41">
        <v>78181801</v>
      </c>
      <c r="G14769" s="19" t="s">
        <v>498</v>
      </c>
      <c r="H14769" s="41">
        <v>1</v>
      </c>
      <c r="I14769" s="41"/>
      <c r="J14769" s="41">
        <v>11</v>
      </c>
      <c r="K14769" s="44">
        <v>1</v>
      </c>
      <c r="L14769" s="20">
        <v>421435085</v>
      </c>
      <c r="M14769" s="19" t="s">
        <v>15954</v>
      </c>
      <c r="N14769" s="28" t="s">
        <v>15955</v>
      </c>
    </row>
    <row r="14770" spans="1:14" ht="60" x14ac:dyDescent="0.25">
      <c r="A14770" s="27" t="s">
        <v>13478</v>
      </c>
      <c r="B14770" s="19" t="s">
        <v>17086</v>
      </c>
      <c r="C14770" s="19" t="s">
        <v>17091</v>
      </c>
      <c r="D14770" s="38" t="s">
        <v>13486</v>
      </c>
      <c r="E14770" s="38" t="s">
        <v>13486</v>
      </c>
      <c r="F14770" s="41" t="s">
        <v>13484</v>
      </c>
      <c r="G14770" s="19" t="s">
        <v>570</v>
      </c>
      <c r="H14770" s="41">
        <v>1</v>
      </c>
      <c r="I14770" s="41"/>
      <c r="J14770" s="41">
        <v>11</v>
      </c>
      <c r="K14770" s="44">
        <v>1</v>
      </c>
      <c r="L14770" s="20">
        <v>68161166705.290001</v>
      </c>
      <c r="M14770" s="19" t="s">
        <v>15954</v>
      </c>
      <c r="N14770" s="28" t="s">
        <v>15955</v>
      </c>
    </row>
    <row r="14771" spans="1:14" ht="75" x14ac:dyDescent="0.25">
      <c r="A14771" s="27" t="s">
        <v>13478</v>
      </c>
      <c r="B14771" s="19" t="s">
        <v>17049</v>
      </c>
      <c r="C14771" s="19" t="s">
        <v>16766</v>
      </c>
      <c r="D14771" s="38" t="s">
        <v>439</v>
      </c>
      <c r="E14771" s="38" t="s">
        <v>13489</v>
      </c>
      <c r="F14771" s="41">
        <v>78181800</v>
      </c>
      <c r="G14771" s="19" t="s">
        <v>570</v>
      </c>
      <c r="H14771" s="41">
        <v>1</v>
      </c>
      <c r="I14771" s="41"/>
      <c r="J14771" s="41">
        <v>11</v>
      </c>
      <c r="K14771" s="44">
        <v>1</v>
      </c>
      <c r="L14771" s="20">
        <v>3106159896</v>
      </c>
      <c r="M14771" s="19" t="s">
        <v>15954</v>
      </c>
      <c r="N14771" s="28" t="s">
        <v>15953</v>
      </c>
    </row>
    <row r="14772" spans="1:14" ht="75" x14ac:dyDescent="0.25">
      <c r="A14772" s="27" t="s">
        <v>13478</v>
      </c>
      <c r="B14772" s="19" t="s">
        <v>17049</v>
      </c>
      <c r="C14772" s="19" t="s">
        <v>16766</v>
      </c>
      <c r="D14772" s="38" t="s">
        <v>439</v>
      </c>
      <c r="E14772" s="38" t="s">
        <v>16590</v>
      </c>
      <c r="F14772" s="41">
        <v>78181800</v>
      </c>
      <c r="G14772" s="19" t="s">
        <v>570</v>
      </c>
      <c r="H14772" s="41">
        <v>1</v>
      </c>
      <c r="I14772" s="41"/>
      <c r="J14772" s="41">
        <v>11</v>
      </c>
      <c r="K14772" s="44">
        <v>1</v>
      </c>
      <c r="L14772" s="20">
        <v>1261446927</v>
      </c>
      <c r="M14772" s="19" t="s">
        <v>15954</v>
      </c>
      <c r="N14772" s="28" t="s">
        <v>15953</v>
      </c>
    </row>
    <row r="14773" spans="1:14" ht="75" x14ac:dyDescent="0.25">
      <c r="A14773" s="27" t="s">
        <v>13478</v>
      </c>
      <c r="B14773" s="19" t="s">
        <v>17049</v>
      </c>
      <c r="C14773" s="19" t="s">
        <v>16766</v>
      </c>
      <c r="D14773" s="38" t="s">
        <v>439</v>
      </c>
      <c r="E14773" s="38" t="s">
        <v>13490</v>
      </c>
      <c r="F14773" s="41" t="s">
        <v>253</v>
      </c>
      <c r="G14773" s="19" t="s">
        <v>570</v>
      </c>
      <c r="H14773" s="41">
        <v>1</v>
      </c>
      <c r="I14773" s="41"/>
      <c r="J14773" s="41">
        <v>11</v>
      </c>
      <c r="K14773" s="44">
        <v>1</v>
      </c>
      <c r="L14773" s="20">
        <v>624751156.04999995</v>
      </c>
      <c r="M14773" s="19" t="s">
        <v>15954</v>
      </c>
      <c r="N14773" s="28" t="s">
        <v>15953</v>
      </c>
    </row>
    <row r="14774" spans="1:14" ht="60" x14ac:dyDescent="0.25">
      <c r="A14774" s="27" t="s">
        <v>13478</v>
      </c>
      <c r="B14774" s="19" t="s">
        <v>17047</v>
      </c>
      <c r="C14774" s="19" t="s">
        <v>17006</v>
      </c>
      <c r="D14774" s="38" t="s">
        <v>433</v>
      </c>
      <c r="E14774" s="38" t="s">
        <v>13491</v>
      </c>
      <c r="F14774" s="41">
        <v>46101601</v>
      </c>
      <c r="G14774" s="19" t="s">
        <v>570</v>
      </c>
      <c r="H14774" s="41">
        <v>1</v>
      </c>
      <c r="I14774" s="41"/>
      <c r="J14774" s="41">
        <v>11</v>
      </c>
      <c r="K14774" s="44">
        <v>1</v>
      </c>
      <c r="L14774" s="20">
        <v>1437930856</v>
      </c>
      <c r="M14774" s="19" t="s">
        <v>15954</v>
      </c>
      <c r="N14774" s="28" t="s">
        <v>15953</v>
      </c>
    </row>
    <row r="14775" spans="1:14" ht="90" x14ac:dyDescent="0.25">
      <c r="A14775" s="27" t="s">
        <v>13478</v>
      </c>
      <c r="B14775" s="19" t="s">
        <v>17049</v>
      </c>
      <c r="C14775" s="19" t="s">
        <v>16766</v>
      </c>
      <c r="D14775" s="38" t="s">
        <v>439</v>
      </c>
      <c r="E14775" s="38" t="s">
        <v>13492</v>
      </c>
      <c r="F14775" s="41" t="s">
        <v>253</v>
      </c>
      <c r="G14775" s="19" t="s">
        <v>570</v>
      </c>
      <c r="H14775" s="41">
        <v>1</v>
      </c>
      <c r="I14775" s="41"/>
      <c r="J14775" s="41">
        <v>11</v>
      </c>
      <c r="K14775" s="44">
        <v>1</v>
      </c>
      <c r="L14775" s="20">
        <v>6941981238.8400002</v>
      </c>
      <c r="M14775" s="19" t="s">
        <v>15954</v>
      </c>
      <c r="N14775" s="28" t="s">
        <v>15955</v>
      </c>
    </row>
    <row r="14776" spans="1:14" ht="75" x14ac:dyDescent="0.25">
      <c r="A14776" s="27" t="s">
        <v>13478</v>
      </c>
      <c r="B14776" s="19" t="s">
        <v>17085</v>
      </c>
      <c r="C14776" s="19" t="s">
        <v>16820</v>
      </c>
      <c r="D14776" s="38" t="s">
        <v>13384</v>
      </c>
      <c r="E14776" s="38" t="s">
        <v>13493</v>
      </c>
      <c r="F14776" s="41">
        <v>72121000</v>
      </c>
      <c r="G14776" s="19" t="s">
        <v>614</v>
      </c>
      <c r="H14776" s="41">
        <v>11</v>
      </c>
      <c r="I14776" s="41"/>
      <c r="J14776" s="41">
        <v>11</v>
      </c>
      <c r="K14776" s="44">
        <v>1</v>
      </c>
      <c r="L14776" s="20">
        <v>11041408</v>
      </c>
      <c r="M14776" s="19" t="s">
        <v>15954</v>
      </c>
      <c r="N14776" s="28" t="s">
        <v>15953</v>
      </c>
    </row>
    <row r="14777" spans="1:14" ht="75" x14ac:dyDescent="0.25">
      <c r="A14777" s="27" t="s">
        <v>13478</v>
      </c>
      <c r="B14777" s="19" t="s">
        <v>17085</v>
      </c>
      <c r="C14777" s="19" t="s">
        <v>16820</v>
      </c>
      <c r="D14777" s="38" t="s">
        <v>13384</v>
      </c>
      <c r="E14777" s="38" t="s">
        <v>13494</v>
      </c>
      <c r="F14777" s="41" t="s">
        <v>13495</v>
      </c>
      <c r="G14777" s="19" t="s">
        <v>13496</v>
      </c>
      <c r="H14777" s="41">
        <v>11</v>
      </c>
      <c r="I14777" s="41"/>
      <c r="J14777" s="41">
        <v>11</v>
      </c>
      <c r="K14777" s="44">
        <v>1</v>
      </c>
      <c r="L14777" s="20">
        <v>18772060.659999996</v>
      </c>
      <c r="M14777" s="19" t="s">
        <v>15954</v>
      </c>
      <c r="N14777" s="28" t="s">
        <v>15953</v>
      </c>
    </row>
    <row r="14778" spans="1:14" ht="75" x14ac:dyDescent="0.25">
      <c r="A14778" s="27" t="s">
        <v>13478</v>
      </c>
      <c r="B14778" s="19" t="s">
        <v>17085</v>
      </c>
      <c r="C14778" s="19" t="s">
        <v>16820</v>
      </c>
      <c r="D14778" s="38" t="s">
        <v>13384</v>
      </c>
      <c r="E14778" s="38" t="s">
        <v>13497</v>
      </c>
      <c r="F14778" s="41">
        <v>72121000</v>
      </c>
      <c r="G14778" s="19" t="s">
        <v>614</v>
      </c>
      <c r="H14778" s="41">
        <v>11</v>
      </c>
      <c r="I14778" s="41"/>
      <c r="J14778" s="41">
        <v>11</v>
      </c>
      <c r="K14778" s="44">
        <v>1</v>
      </c>
      <c r="L14778" s="20">
        <v>109527729.58</v>
      </c>
      <c r="M14778" s="19" t="s">
        <v>15954</v>
      </c>
      <c r="N14778" s="28" t="s">
        <v>15953</v>
      </c>
    </row>
    <row r="14779" spans="1:14" ht="60" x14ac:dyDescent="0.25">
      <c r="A14779" s="27" t="s">
        <v>13478</v>
      </c>
      <c r="B14779" s="19" t="s">
        <v>17047</v>
      </c>
      <c r="C14779" s="19" t="s">
        <v>17006</v>
      </c>
      <c r="D14779" s="38" t="s">
        <v>433</v>
      </c>
      <c r="E14779" s="38" t="s">
        <v>13491</v>
      </c>
      <c r="F14779" s="41">
        <v>46101601</v>
      </c>
      <c r="G14779" s="19" t="s">
        <v>570</v>
      </c>
      <c r="H14779" s="41">
        <v>1</v>
      </c>
      <c r="I14779" s="41"/>
      <c r="J14779" s="41">
        <v>11</v>
      </c>
      <c r="K14779" s="44">
        <v>1</v>
      </c>
      <c r="L14779" s="20">
        <v>1064.99</v>
      </c>
      <c r="M14779" s="19" t="s">
        <v>15954</v>
      </c>
      <c r="N14779" s="28" t="s">
        <v>15953</v>
      </c>
    </row>
    <row r="14780" spans="1:14" ht="60" x14ac:dyDescent="0.25">
      <c r="A14780" s="27" t="s">
        <v>13478</v>
      </c>
      <c r="B14780" s="19" t="s">
        <v>17086</v>
      </c>
      <c r="C14780" s="19" t="s">
        <v>16795</v>
      </c>
      <c r="D14780" s="38" t="s">
        <v>13486</v>
      </c>
      <c r="E14780" s="38" t="s">
        <v>13486</v>
      </c>
      <c r="F14780" s="41" t="s">
        <v>13484</v>
      </c>
      <c r="G14780" s="19" t="s">
        <v>13404</v>
      </c>
      <c r="H14780" s="41">
        <v>1</v>
      </c>
      <c r="I14780" s="41"/>
      <c r="J14780" s="41">
        <v>11</v>
      </c>
      <c r="K14780" s="44">
        <v>1</v>
      </c>
      <c r="L14780" s="20">
        <v>1129537.9099999999</v>
      </c>
      <c r="M14780" s="19" t="s">
        <v>15954</v>
      </c>
      <c r="N14780" s="28" t="s">
        <v>15955</v>
      </c>
    </row>
    <row r="14781" spans="1:14" ht="75" x14ac:dyDescent="0.25">
      <c r="A14781" s="27" t="s">
        <v>13478</v>
      </c>
      <c r="B14781" s="19" t="s">
        <v>17085</v>
      </c>
      <c r="C14781" s="19" t="s">
        <v>16820</v>
      </c>
      <c r="D14781" s="38" t="s">
        <v>13384</v>
      </c>
      <c r="E14781" s="38" t="s">
        <v>13494</v>
      </c>
      <c r="F14781" s="41" t="s">
        <v>13495</v>
      </c>
      <c r="G14781" s="19" t="s">
        <v>13496</v>
      </c>
      <c r="H14781" s="41">
        <v>11</v>
      </c>
      <c r="I14781" s="41"/>
      <c r="J14781" s="41">
        <v>11</v>
      </c>
      <c r="K14781" s="44">
        <v>1</v>
      </c>
      <c r="L14781" s="20">
        <v>13486940.720000001</v>
      </c>
      <c r="M14781" s="19" t="s">
        <v>15954</v>
      </c>
      <c r="N14781" s="28" t="s">
        <v>15953</v>
      </c>
    </row>
    <row r="14782" spans="1:14" ht="60" x14ac:dyDescent="0.25">
      <c r="A14782" s="27" t="s">
        <v>13478</v>
      </c>
      <c r="B14782" s="19" t="s">
        <v>17086</v>
      </c>
      <c r="C14782" s="19" t="s">
        <v>17091</v>
      </c>
      <c r="D14782" s="38" t="s">
        <v>13486</v>
      </c>
      <c r="E14782" s="38" t="s">
        <v>13486</v>
      </c>
      <c r="F14782" s="41" t="s">
        <v>13484</v>
      </c>
      <c r="G14782" s="19" t="s">
        <v>570</v>
      </c>
      <c r="H14782" s="41">
        <v>1</v>
      </c>
      <c r="I14782" s="41"/>
      <c r="J14782" s="41">
        <v>11</v>
      </c>
      <c r="K14782" s="44">
        <v>1</v>
      </c>
      <c r="L14782" s="20">
        <v>44.71</v>
      </c>
      <c r="M14782" s="19" t="s">
        <v>15954</v>
      </c>
      <c r="N14782" s="28" t="s">
        <v>15955</v>
      </c>
    </row>
    <row r="14783" spans="1:14" ht="75" x14ac:dyDescent="0.25">
      <c r="A14783" s="27" t="s">
        <v>13478</v>
      </c>
      <c r="B14783" s="19" t="s">
        <v>17049</v>
      </c>
      <c r="C14783" s="19" t="s">
        <v>16766</v>
      </c>
      <c r="D14783" s="38" t="s">
        <v>439</v>
      </c>
      <c r="E14783" s="38" t="s">
        <v>13479</v>
      </c>
      <c r="F14783" s="41">
        <v>78181801</v>
      </c>
      <c r="G14783" s="19" t="s">
        <v>570</v>
      </c>
      <c r="H14783" s="41">
        <v>1</v>
      </c>
      <c r="I14783" s="41"/>
      <c r="J14783" s="41">
        <v>11</v>
      </c>
      <c r="K14783" s="44">
        <v>1</v>
      </c>
      <c r="L14783" s="20">
        <v>0.38</v>
      </c>
      <c r="M14783" s="19" t="s">
        <v>15954</v>
      </c>
      <c r="N14783" s="28" t="s">
        <v>15955</v>
      </c>
    </row>
    <row r="14784" spans="1:14" ht="30" x14ac:dyDescent="0.25">
      <c r="A14784" s="27" t="s">
        <v>13498</v>
      </c>
      <c r="B14784" s="19" t="s">
        <v>17087</v>
      </c>
      <c r="C14784" s="19" t="s">
        <v>16983</v>
      </c>
      <c r="D14784" s="38" t="s">
        <v>16296</v>
      </c>
      <c r="E14784" s="38" t="s">
        <v>13499</v>
      </c>
      <c r="F14784" s="41">
        <v>10101502</v>
      </c>
      <c r="G14784" s="19" t="s">
        <v>10733</v>
      </c>
      <c r="H14784" s="41">
        <v>11</v>
      </c>
      <c r="I14784" s="41">
        <v>1</v>
      </c>
      <c r="J14784" s="41">
        <v>10</v>
      </c>
      <c r="K14784" s="44">
        <v>12</v>
      </c>
      <c r="L14784" s="20">
        <v>114000000</v>
      </c>
      <c r="M14784" s="19" t="s">
        <v>11</v>
      </c>
      <c r="N14784" s="28" t="s">
        <v>15953</v>
      </c>
    </row>
    <row r="14785" spans="1:14" ht="30" x14ac:dyDescent="0.25">
      <c r="A14785" s="27" t="s">
        <v>13498</v>
      </c>
      <c r="B14785" s="19" t="s">
        <v>17040</v>
      </c>
      <c r="C14785" s="19" t="s">
        <v>16827</v>
      </c>
      <c r="D14785" s="38" t="s">
        <v>16137</v>
      </c>
      <c r="E14785" s="38" t="s">
        <v>13500</v>
      </c>
      <c r="F14785" s="41">
        <v>52141501</v>
      </c>
      <c r="G14785" s="19" t="s">
        <v>10820</v>
      </c>
      <c r="H14785" s="41">
        <v>10</v>
      </c>
      <c r="I14785" s="41">
        <v>2</v>
      </c>
      <c r="J14785" s="41">
        <v>10</v>
      </c>
      <c r="K14785" s="44">
        <v>3</v>
      </c>
      <c r="L14785" s="20">
        <v>4088700</v>
      </c>
      <c r="M14785" s="19" t="s">
        <v>11</v>
      </c>
      <c r="N14785" s="28" t="s">
        <v>15953</v>
      </c>
    </row>
    <row r="14786" spans="1:14" ht="30" x14ac:dyDescent="0.25">
      <c r="A14786" s="27" t="s">
        <v>13498</v>
      </c>
      <c r="B14786" s="19" t="s">
        <v>17041</v>
      </c>
      <c r="C14786" s="19" t="s">
        <v>16798</v>
      </c>
      <c r="D14786" s="38" t="s">
        <v>16108</v>
      </c>
      <c r="E14786" s="38" t="s">
        <v>13501</v>
      </c>
      <c r="F14786" s="41">
        <v>52141544</v>
      </c>
      <c r="G14786" s="19" t="s">
        <v>10820</v>
      </c>
      <c r="H14786" s="41">
        <v>9</v>
      </c>
      <c r="I14786" s="41">
        <v>3</v>
      </c>
      <c r="J14786" s="41">
        <v>10</v>
      </c>
      <c r="K14786" s="44">
        <v>29</v>
      </c>
      <c r="L14786" s="20">
        <v>90311423</v>
      </c>
      <c r="M14786" s="19" t="s">
        <v>15954</v>
      </c>
      <c r="N14786" s="28" t="s">
        <v>15953</v>
      </c>
    </row>
    <row r="14787" spans="1:14" ht="30" x14ac:dyDescent="0.25">
      <c r="A14787" s="27" t="s">
        <v>13498</v>
      </c>
      <c r="B14787" s="19" t="s">
        <v>17041</v>
      </c>
      <c r="C14787" s="19" t="s">
        <v>16798</v>
      </c>
      <c r="D14787" s="38" t="s">
        <v>16108</v>
      </c>
      <c r="E14787" s="38" t="s">
        <v>13502</v>
      </c>
      <c r="F14787" s="41">
        <v>24131500</v>
      </c>
      <c r="G14787" s="19" t="s">
        <v>10820</v>
      </c>
      <c r="H14787" s="41">
        <v>9</v>
      </c>
      <c r="I14787" s="41">
        <v>3</v>
      </c>
      <c r="J14787" s="41">
        <v>10</v>
      </c>
      <c r="K14787" s="44">
        <v>1</v>
      </c>
      <c r="L14787" s="20">
        <v>21639700</v>
      </c>
      <c r="M14787" s="19" t="s">
        <v>11</v>
      </c>
      <c r="N14787" s="28" t="s">
        <v>15953</v>
      </c>
    </row>
    <row r="14788" spans="1:14" ht="30" x14ac:dyDescent="0.25">
      <c r="A14788" s="27" t="s">
        <v>13498</v>
      </c>
      <c r="B14788" s="19" t="s">
        <v>17041</v>
      </c>
      <c r="C14788" s="19" t="s">
        <v>16824</v>
      </c>
      <c r="D14788" s="38" t="s">
        <v>16134</v>
      </c>
      <c r="E14788" s="38" t="s">
        <v>13503</v>
      </c>
      <c r="F14788" s="41">
        <v>48101507</v>
      </c>
      <c r="G14788" s="19" t="s">
        <v>10820</v>
      </c>
      <c r="H14788" s="41">
        <v>9</v>
      </c>
      <c r="I14788" s="41">
        <v>3</v>
      </c>
      <c r="J14788" s="41">
        <v>10</v>
      </c>
      <c r="K14788" s="44">
        <v>1</v>
      </c>
      <c r="L14788" s="20">
        <v>25900492</v>
      </c>
      <c r="M14788" s="19" t="s">
        <v>11</v>
      </c>
      <c r="N14788" s="28" t="s">
        <v>15953</v>
      </c>
    </row>
    <row r="14789" spans="1:14" ht="45" x14ac:dyDescent="0.25">
      <c r="A14789" s="27" t="s">
        <v>13498</v>
      </c>
      <c r="B14789" s="19" t="s">
        <v>16745</v>
      </c>
      <c r="C14789" s="19" t="s">
        <v>16745</v>
      </c>
      <c r="D14789" s="38" t="s">
        <v>16055</v>
      </c>
      <c r="E14789" s="38" t="s">
        <v>13504</v>
      </c>
      <c r="F14789" s="41">
        <v>52151807</v>
      </c>
      <c r="G14789" s="19" t="s">
        <v>10820</v>
      </c>
      <c r="H14789" s="41">
        <v>9</v>
      </c>
      <c r="I14789" s="41">
        <v>3</v>
      </c>
      <c r="J14789" s="41">
        <v>10</v>
      </c>
      <c r="K14789" s="44">
        <v>40</v>
      </c>
      <c r="L14789" s="20">
        <v>41459600</v>
      </c>
      <c r="M14789" s="19" t="s">
        <v>11</v>
      </c>
      <c r="N14789" s="28" t="s">
        <v>15953</v>
      </c>
    </row>
    <row r="14790" spans="1:14" ht="45" x14ac:dyDescent="0.25">
      <c r="A14790" s="27" t="s">
        <v>13498</v>
      </c>
      <c r="B14790" s="19" t="s">
        <v>16745</v>
      </c>
      <c r="C14790" s="19" t="s">
        <v>16745</v>
      </c>
      <c r="D14790" s="38" t="s">
        <v>16055</v>
      </c>
      <c r="E14790" s="38" t="s">
        <v>13505</v>
      </c>
      <c r="F14790" s="41">
        <v>52151807</v>
      </c>
      <c r="G14790" s="19" t="s">
        <v>10820</v>
      </c>
      <c r="H14790" s="41">
        <v>9</v>
      </c>
      <c r="I14790" s="41">
        <v>3</v>
      </c>
      <c r="J14790" s="41">
        <v>10</v>
      </c>
      <c r="K14790" s="44">
        <v>27</v>
      </c>
      <c r="L14790" s="20">
        <v>18024930</v>
      </c>
      <c r="M14790" s="19" t="s">
        <v>11</v>
      </c>
      <c r="N14790" s="28" t="s">
        <v>15953</v>
      </c>
    </row>
    <row r="14791" spans="1:14" ht="45" x14ac:dyDescent="0.25">
      <c r="A14791" s="27" t="s">
        <v>13498</v>
      </c>
      <c r="B14791" s="19" t="s">
        <v>16745</v>
      </c>
      <c r="C14791" s="19" t="s">
        <v>16745</v>
      </c>
      <c r="D14791" s="38" t="s">
        <v>16055</v>
      </c>
      <c r="E14791" s="38" t="s">
        <v>13506</v>
      </c>
      <c r="F14791" s="41">
        <v>52151807</v>
      </c>
      <c r="G14791" s="19" t="s">
        <v>10820</v>
      </c>
      <c r="H14791" s="41">
        <v>9</v>
      </c>
      <c r="I14791" s="41">
        <v>3</v>
      </c>
      <c r="J14791" s="41">
        <v>10</v>
      </c>
      <c r="K14791" s="44">
        <v>19</v>
      </c>
      <c r="L14791" s="20">
        <v>4974200</v>
      </c>
      <c r="M14791" s="19" t="s">
        <v>11</v>
      </c>
      <c r="N14791" s="28" t="s">
        <v>15953</v>
      </c>
    </row>
    <row r="14792" spans="1:14" ht="45" x14ac:dyDescent="0.25">
      <c r="A14792" s="27" t="s">
        <v>13498</v>
      </c>
      <c r="B14792" s="19" t="s">
        <v>16745</v>
      </c>
      <c r="C14792" s="19" t="s">
        <v>16745</v>
      </c>
      <c r="D14792" s="38" t="s">
        <v>16055</v>
      </c>
      <c r="E14792" s="38" t="s">
        <v>13507</v>
      </c>
      <c r="F14792" s="41">
        <v>52151807</v>
      </c>
      <c r="G14792" s="19" t="s">
        <v>10820</v>
      </c>
      <c r="H14792" s="41">
        <v>9</v>
      </c>
      <c r="I14792" s="41">
        <v>3</v>
      </c>
      <c r="J14792" s="41">
        <v>10</v>
      </c>
      <c r="K14792" s="44">
        <v>13</v>
      </c>
      <c r="L14792" s="20">
        <v>47742318</v>
      </c>
      <c r="M14792" s="19" t="s">
        <v>11</v>
      </c>
      <c r="N14792" s="28" t="s">
        <v>15953</v>
      </c>
    </row>
    <row r="14793" spans="1:14" ht="45" x14ac:dyDescent="0.25">
      <c r="A14793" s="27" t="s">
        <v>13498</v>
      </c>
      <c r="B14793" s="19" t="s">
        <v>17022</v>
      </c>
      <c r="C14793" s="19" t="s">
        <v>16787</v>
      </c>
      <c r="D14793" s="38" t="s">
        <v>16097</v>
      </c>
      <c r="E14793" s="38" t="s">
        <v>13508</v>
      </c>
      <c r="F14793" s="41">
        <v>90151802</v>
      </c>
      <c r="G14793" s="19" t="s">
        <v>471</v>
      </c>
      <c r="H14793" s="41">
        <v>11</v>
      </c>
      <c r="I14793" s="41">
        <v>1</v>
      </c>
      <c r="J14793" s="41">
        <v>10</v>
      </c>
      <c r="K14793" s="44">
        <v>1</v>
      </c>
      <c r="L14793" s="20">
        <v>116820775</v>
      </c>
      <c r="M14793" s="19" t="s">
        <v>15954</v>
      </c>
      <c r="N14793" s="28" t="s">
        <v>15953</v>
      </c>
    </row>
    <row r="14794" spans="1:14" ht="30" x14ac:dyDescent="0.25">
      <c r="A14794" s="27" t="s">
        <v>13498</v>
      </c>
      <c r="B14794" s="19" t="s">
        <v>16759</v>
      </c>
      <c r="C14794" s="19" t="s">
        <v>16759</v>
      </c>
      <c r="D14794" s="38" t="s">
        <v>16069</v>
      </c>
      <c r="E14794" s="38" t="s">
        <v>13509</v>
      </c>
      <c r="F14794" s="41">
        <v>46181902</v>
      </c>
      <c r="G14794" s="19" t="s">
        <v>13310</v>
      </c>
      <c r="H14794" s="41">
        <v>3</v>
      </c>
      <c r="I14794" s="41">
        <v>12</v>
      </c>
      <c r="J14794" s="41">
        <v>10</v>
      </c>
      <c r="K14794" s="44">
        <v>202</v>
      </c>
      <c r="L14794" s="20">
        <v>265379.52</v>
      </c>
      <c r="M14794" s="19" t="s">
        <v>11</v>
      </c>
      <c r="N14794" s="28" t="s">
        <v>15953</v>
      </c>
    </row>
    <row r="14795" spans="1:14" ht="45" x14ac:dyDescent="0.25">
      <c r="A14795" s="27" t="s">
        <v>13498</v>
      </c>
      <c r="B14795" s="19" t="s">
        <v>17040</v>
      </c>
      <c r="C14795" s="19" t="s">
        <v>16958</v>
      </c>
      <c r="D14795" s="38" t="s">
        <v>16270</v>
      </c>
      <c r="E14795" s="38" t="s">
        <v>13510</v>
      </c>
      <c r="F14795" s="41">
        <v>23181606</v>
      </c>
      <c r="G14795" s="19" t="s">
        <v>10820</v>
      </c>
      <c r="H14795" s="41">
        <v>9</v>
      </c>
      <c r="I14795" s="41">
        <v>3</v>
      </c>
      <c r="J14795" s="41">
        <v>10</v>
      </c>
      <c r="K14795" s="44">
        <v>9</v>
      </c>
      <c r="L14795" s="20">
        <v>55246500</v>
      </c>
      <c r="M14795" s="19" t="s">
        <v>15954</v>
      </c>
      <c r="N14795" s="28" t="s">
        <v>15953</v>
      </c>
    </row>
    <row r="14796" spans="1:14" ht="30" x14ac:dyDescent="0.25">
      <c r="A14796" s="27" t="s">
        <v>13498</v>
      </c>
      <c r="B14796" s="19" t="s">
        <v>17041</v>
      </c>
      <c r="C14796" s="19" t="s">
        <v>16798</v>
      </c>
      <c r="D14796" s="38" t="s">
        <v>16108</v>
      </c>
      <c r="E14796" s="38" t="s">
        <v>13511</v>
      </c>
      <c r="F14796" s="41">
        <v>24131900</v>
      </c>
      <c r="G14796" s="19" t="s">
        <v>10820</v>
      </c>
      <c r="H14796" s="41">
        <v>9</v>
      </c>
      <c r="I14796" s="41">
        <v>3</v>
      </c>
      <c r="J14796" s="41">
        <v>10</v>
      </c>
      <c r="K14796" s="44">
        <v>3</v>
      </c>
      <c r="L14796" s="20">
        <v>78461700</v>
      </c>
      <c r="M14796" s="19" t="s">
        <v>11</v>
      </c>
      <c r="N14796" s="28" t="s">
        <v>15953</v>
      </c>
    </row>
    <row r="14797" spans="1:14" ht="30" x14ac:dyDescent="0.25">
      <c r="A14797" s="27" t="s">
        <v>13498</v>
      </c>
      <c r="B14797" s="19" t="s">
        <v>16759</v>
      </c>
      <c r="C14797" s="19" t="s">
        <v>16759</v>
      </c>
      <c r="D14797" s="38" t="s">
        <v>16069</v>
      </c>
      <c r="E14797" s="38" t="s">
        <v>13512</v>
      </c>
      <c r="F14797" s="41">
        <v>53102700</v>
      </c>
      <c r="G14797" s="19" t="s">
        <v>12310</v>
      </c>
      <c r="H14797" s="41">
        <v>4</v>
      </c>
      <c r="I14797" s="41">
        <v>8</v>
      </c>
      <c r="J14797" s="41">
        <v>10</v>
      </c>
      <c r="K14797" s="44">
        <v>324</v>
      </c>
      <c r="L14797" s="20">
        <v>468957600</v>
      </c>
      <c r="M14797" s="19" t="s">
        <v>11</v>
      </c>
      <c r="N14797" s="28" t="s">
        <v>15955</v>
      </c>
    </row>
    <row r="14798" spans="1:14" ht="30" x14ac:dyDescent="0.25">
      <c r="A14798" s="27" t="s">
        <v>13498</v>
      </c>
      <c r="B14798" s="19" t="s">
        <v>16759</v>
      </c>
      <c r="C14798" s="19" t="s">
        <v>16759</v>
      </c>
      <c r="D14798" s="38" t="s">
        <v>16069</v>
      </c>
      <c r="E14798" s="38" t="s">
        <v>13513</v>
      </c>
      <c r="F14798" s="41">
        <v>53102700</v>
      </c>
      <c r="G14798" s="19" t="s">
        <v>12310</v>
      </c>
      <c r="H14798" s="41">
        <v>4</v>
      </c>
      <c r="I14798" s="41">
        <v>8</v>
      </c>
      <c r="J14798" s="41">
        <v>10</v>
      </c>
      <c r="K14798" s="44">
        <v>1</v>
      </c>
      <c r="L14798" s="20">
        <v>1509220</v>
      </c>
      <c r="M14798" s="19" t="s">
        <v>11</v>
      </c>
      <c r="N14798" s="28" t="s">
        <v>15955</v>
      </c>
    </row>
    <row r="14799" spans="1:14" ht="30" x14ac:dyDescent="0.25">
      <c r="A14799" s="27" t="s">
        <v>13498</v>
      </c>
      <c r="B14799" s="19" t="s">
        <v>16759</v>
      </c>
      <c r="C14799" s="19" t="s">
        <v>16759</v>
      </c>
      <c r="D14799" s="38" t="s">
        <v>16069</v>
      </c>
      <c r="E14799" s="38" t="s">
        <v>13514</v>
      </c>
      <c r="F14799" s="41">
        <v>53102700</v>
      </c>
      <c r="G14799" s="19" t="s">
        <v>12310</v>
      </c>
      <c r="H14799" s="41">
        <v>4</v>
      </c>
      <c r="I14799" s="41">
        <v>8</v>
      </c>
      <c r="J14799" s="41">
        <v>10</v>
      </c>
      <c r="K14799" s="44">
        <v>1</v>
      </c>
      <c r="L14799" s="20">
        <v>1509220</v>
      </c>
      <c r="M14799" s="19" t="s">
        <v>11</v>
      </c>
      <c r="N14799" s="28" t="s">
        <v>15955</v>
      </c>
    </row>
    <row r="14800" spans="1:14" ht="45" x14ac:dyDescent="0.25">
      <c r="A14800" s="27" t="s">
        <v>13498</v>
      </c>
      <c r="B14800" s="19" t="s">
        <v>16745</v>
      </c>
      <c r="C14800" s="19" t="s">
        <v>16745</v>
      </c>
      <c r="D14800" s="38" t="s">
        <v>16055</v>
      </c>
      <c r="E14800" s="38" t="s">
        <v>13515</v>
      </c>
      <c r="F14800" s="41">
        <v>52151808</v>
      </c>
      <c r="G14800" s="19" t="s">
        <v>10820</v>
      </c>
      <c r="H14800" s="41">
        <v>9</v>
      </c>
      <c r="I14800" s="41">
        <v>3</v>
      </c>
      <c r="J14800" s="41">
        <v>10</v>
      </c>
      <c r="K14800" s="44">
        <v>6</v>
      </c>
      <c r="L14800" s="20">
        <v>8123400</v>
      </c>
      <c r="M14800" s="19" t="s">
        <v>15954</v>
      </c>
      <c r="N14800" s="28" t="s">
        <v>15953</v>
      </c>
    </row>
    <row r="14801" spans="1:14" ht="45" x14ac:dyDescent="0.25">
      <c r="A14801" s="27" t="s">
        <v>13498</v>
      </c>
      <c r="B14801" s="19" t="s">
        <v>17066</v>
      </c>
      <c r="C14801" s="19" t="s">
        <v>16901</v>
      </c>
      <c r="D14801" s="38" t="s">
        <v>16211</v>
      </c>
      <c r="E14801" s="38" t="s">
        <v>13516</v>
      </c>
      <c r="F14801" s="41" t="s">
        <v>13517</v>
      </c>
      <c r="G14801" s="19" t="s">
        <v>10733</v>
      </c>
      <c r="H14801" s="41">
        <v>1</v>
      </c>
      <c r="I14801" s="41">
        <v>11</v>
      </c>
      <c r="J14801" s="41">
        <v>10</v>
      </c>
      <c r="K14801" s="44">
        <v>1</v>
      </c>
      <c r="L14801" s="20">
        <v>15540000</v>
      </c>
      <c r="M14801" s="19" t="s">
        <v>15954</v>
      </c>
      <c r="N14801" s="28" t="s">
        <v>15953</v>
      </c>
    </row>
    <row r="14802" spans="1:14" ht="30" x14ac:dyDescent="0.25">
      <c r="A14802" s="27" t="s">
        <v>13498</v>
      </c>
      <c r="B14802" s="19" t="s">
        <v>17027</v>
      </c>
      <c r="C14802" s="19" t="s">
        <v>16984</v>
      </c>
      <c r="D14802" s="38" t="s">
        <v>16297</v>
      </c>
      <c r="E14802" s="38" t="s">
        <v>13518</v>
      </c>
      <c r="F14802" s="41" t="s">
        <v>13519</v>
      </c>
      <c r="G14802" s="19" t="s">
        <v>6143</v>
      </c>
      <c r="H14802" s="41">
        <v>1</v>
      </c>
      <c r="I14802" s="41">
        <v>12</v>
      </c>
      <c r="J14802" s="41">
        <v>10</v>
      </c>
      <c r="K14802" s="44">
        <v>1</v>
      </c>
      <c r="L14802" s="20">
        <v>13771116520.000002</v>
      </c>
      <c r="M14802" s="19" t="s">
        <v>15954</v>
      </c>
      <c r="N14802" s="28" t="s">
        <v>15953</v>
      </c>
    </row>
    <row r="14803" spans="1:14" ht="30" x14ac:dyDescent="0.25">
      <c r="A14803" s="27" t="s">
        <v>13498</v>
      </c>
      <c r="B14803" s="19" t="s">
        <v>17027</v>
      </c>
      <c r="C14803" s="19" t="s">
        <v>16984</v>
      </c>
      <c r="D14803" s="38" t="s">
        <v>16297</v>
      </c>
      <c r="E14803" s="38" t="s">
        <v>13520</v>
      </c>
      <c r="F14803" s="41" t="s">
        <v>13519</v>
      </c>
      <c r="G14803" s="19" t="s">
        <v>6143</v>
      </c>
      <c r="H14803" s="41">
        <v>1</v>
      </c>
      <c r="I14803" s="41">
        <v>12</v>
      </c>
      <c r="J14803" s="41">
        <v>10</v>
      </c>
      <c r="K14803" s="44">
        <v>1</v>
      </c>
      <c r="L14803" s="20">
        <v>530462609.99999988</v>
      </c>
      <c r="M14803" s="19" t="s">
        <v>15954</v>
      </c>
      <c r="N14803" s="28" t="s">
        <v>15953</v>
      </c>
    </row>
    <row r="14804" spans="1:14" ht="30" x14ac:dyDescent="0.25">
      <c r="A14804" s="27" t="s">
        <v>13498</v>
      </c>
      <c r="B14804" s="19" t="s">
        <v>17027</v>
      </c>
      <c r="C14804" s="19" t="s">
        <v>16984</v>
      </c>
      <c r="D14804" s="38" t="s">
        <v>16297</v>
      </c>
      <c r="E14804" s="38" t="s">
        <v>13521</v>
      </c>
      <c r="F14804" s="41" t="s">
        <v>13519</v>
      </c>
      <c r="G14804" s="19" t="s">
        <v>6143</v>
      </c>
      <c r="H14804" s="41">
        <v>1</v>
      </c>
      <c r="I14804" s="41">
        <v>12</v>
      </c>
      <c r="J14804" s="41">
        <v>10</v>
      </c>
      <c r="K14804" s="44">
        <v>1</v>
      </c>
      <c r="L14804" s="20">
        <v>9305000</v>
      </c>
      <c r="M14804" s="19" t="s">
        <v>15954</v>
      </c>
      <c r="N14804" s="28" t="s">
        <v>15953</v>
      </c>
    </row>
    <row r="14805" spans="1:14" ht="30" x14ac:dyDescent="0.25">
      <c r="A14805" s="27" t="s">
        <v>13498</v>
      </c>
      <c r="B14805" s="19" t="s">
        <v>17027</v>
      </c>
      <c r="C14805" s="19" t="s">
        <v>16985</v>
      </c>
      <c r="D14805" s="38" t="s">
        <v>16298</v>
      </c>
      <c r="E14805" s="38" t="s">
        <v>13522</v>
      </c>
      <c r="F14805" s="41" t="s">
        <v>13523</v>
      </c>
      <c r="G14805" s="19" t="s">
        <v>6143</v>
      </c>
      <c r="H14805" s="41">
        <v>1</v>
      </c>
      <c r="I14805" s="41">
        <v>12</v>
      </c>
      <c r="J14805" s="41">
        <v>10</v>
      </c>
      <c r="K14805" s="44">
        <v>1</v>
      </c>
      <c r="L14805" s="20">
        <v>1257818000</v>
      </c>
      <c r="M14805" s="19" t="s">
        <v>15954</v>
      </c>
      <c r="N14805" s="28" t="s">
        <v>15953</v>
      </c>
    </row>
    <row r="14806" spans="1:14" ht="30" x14ac:dyDescent="0.25">
      <c r="A14806" s="27" t="s">
        <v>13498</v>
      </c>
      <c r="B14806" s="19" t="s">
        <v>17027</v>
      </c>
      <c r="C14806" s="19" t="s">
        <v>16986</v>
      </c>
      <c r="D14806" s="38" t="s">
        <v>16299</v>
      </c>
      <c r="E14806" s="38" t="s">
        <v>13524</v>
      </c>
      <c r="F14806" s="41" t="s">
        <v>13525</v>
      </c>
      <c r="G14806" s="19" t="s">
        <v>6143</v>
      </c>
      <c r="H14806" s="41">
        <v>1</v>
      </c>
      <c r="I14806" s="41">
        <v>12</v>
      </c>
      <c r="J14806" s="41">
        <v>10</v>
      </c>
      <c r="K14806" s="44">
        <v>1</v>
      </c>
      <c r="L14806" s="20">
        <v>106879000</v>
      </c>
      <c r="M14806" s="19" t="s">
        <v>15954</v>
      </c>
      <c r="N14806" s="28" t="s">
        <v>15953</v>
      </c>
    </row>
    <row r="14807" spans="1:14" ht="30" x14ac:dyDescent="0.25">
      <c r="A14807" s="27" t="s">
        <v>13498</v>
      </c>
      <c r="B14807" s="19" t="s">
        <v>16759</v>
      </c>
      <c r="C14807" s="19" t="s">
        <v>16759</v>
      </c>
      <c r="D14807" s="38" t="s">
        <v>16069</v>
      </c>
      <c r="E14807" s="38" t="s">
        <v>13526</v>
      </c>
      <c r="F14807" s="41" t="s">
        <v>9950</v>
      </c>
      <c r="G14807" s="19" t="s">
        <v>10733</v>
      </c>
      <c r="H14807" s="41">
        <v>1</v>
      </c>
      <c r="I14807" s="41">
        <v>11</v>
      </c>
      <c r="J14807" s="41">
        <v>10</v>
      </c>
      <c r="K14807" s="44">
        <v>1449</v>
      </c>
      <c r="L14807" s="20">
        <v>17760393</v>
      </c>
      <c r="M14807" s="19" t="s">
        <v>11</v>
      </c>
      <c r="N14807" s="28" t="s">
        <v>15953</v>
      </c>
    </row>
    <row r="14808" spans="1:14" ht="30" x14ac:dyDescent="0.25">
      <c r="A14808" s="27" t="s">
        <v>13498</v>
      </c>
      <c r="B14808" s="19" t="s">
        <v>16759</v>
      </c>
      <c r="C14808" s="19" t="s">
        <v>16759</v>
      </c>
      <c r="D14808" s="38" t="s">
        <v>16069</v>
      </c>
      <c r="E14808" s="38" t="s">
        <v>13527</v>
      </c>
      <c r="F14808" s="41" t="s">
        <v>9950</v>
      </c>
      <c r="G14808" s="19" t="s">
        <v>10733</v>
      </c>
      <c r="H14808" s="41">
        <v>1</v>
      </c>
      <c r="I14808" s="41">
        <v>11</v>
      </c>
      <c r="J14808" s="41">
        <v>10</v>
      </c>
      <c r="K14808" s="44">
        <v>2724</v>
      </c>
      <c r="L14808" s="20">
        <v>62237952</v>
      </c>
      <c r="M14808" s="19" t="s">
        <v>11</v>
      </c>
      <c r="N14808" s="28" t="s">
        <v>15953</v>
      </c>
    </row>
    <row r="14809" spans="1:14" ht="30" x14ac:dyDescent="0.25">
      <c r="A14809" s="27" t="s">
        <v>13498</v>
      </c>
      <c r="B14809" s="19" t="s">
        <v>16780</v>
      </c>
      <c r="C14809" s="19" t="s">
        <v>16780</v>
      </c>
      <c r="D14809" s="38" t="s">
        <v>16090</v>
      </c>
      <c r="E14809" s="38" t="s">
        <v>13528</v>
      </c>
      <c r="F14809" s="41">
        <v>24121513</v>
      </c>
      <c r="G14809" s="19" t="s">
        <v>12310</v>
      </c>
      <c r="H14809" s="41">
        <v>1</v>
      </c>
      <c r="I14809" s="41">
        <v>11</v>
      </c>
      <c r="J14809" s="41">
        <v>10</v>
      </c>
      <c r="K14809" s="44">
        <v>3000</v>
      </c>
      <c r="L14809" s="20">
        <v>68433930</v>
      </c>
      <c r="M14809" s="19" t="s">
        <v>11</v>
      </c>
      <c r="N14809" s="28" t="s">
        <v>15953</v>
      </c>
    </row>
    <row r="14810" spans="1:14" ht="45" x14ac:dyDescent="0.25">
      <c r="A14810" s="27" t="s">
        <v>13498</v>
      </c>
      <c r="B14810" s="19" t="s">
        <v>17043</v>
      </c>
      <c r="C14810" s="19" t="s">
        <v>16804</v>
      </c>
      <c r="D14810" s="38" t="s">
        <v>16114</v>
      </c>
      <c r="E14810" s="38" t="s">
        <v>13529</v>
      </c>
      <c r="F14810" s="41" t="s">
        <v>13530</v>
      </c>
      <c r="G14810" s="19" t="s">
        <v>10820</v>
      </c>
      <c r="H14810" s="41">
        <v>1</v>
      </c>
      <c r="I14810" s="41">
        <v>11</v>
      </c>
      <c r="J14810" s="41">
        <v>10</v>
      </c>
      <c r="K14810" s="44">
        <v>6</v>
      </c>
      <c r="L14810" s="20">
        <v>1491646493</v>
      </c>
      <c r="M14810" s="19" t="s">
        <v>11</v>
      </c>
      <c r="N14810" s="28" t="s">
        <v>15953</v>
      </c>
    </row>
    <row r="14811" spans="1:14" ht="30" x14ac:dyDescent="0.25">
      <c r="A14811" s="27" t="s">
        <v>13498</v>
      </c>
      <c r="B14811" s="19" t="s">
        <v>17043</v>
      </c>
      <c r="C14811" s="19" t="s">
        <v>16987</v>
      </c>
      <c r="D14811" s="38" t="s">
        <v>16300</v>
      </c>
      <c r="E14811" s="38" t="s">
        <v>13531</v>
      </c>
      <c r="F14811" s="41" t="s">
        <v>13532</v>
      </c>
      <c r="G14811" s="19" t="s">
        <v>10820</v>
      </c>
      <c r="H14811" s="41">
        <v>1</v>
      </c>
      <c r="I14811" s="41">
        <v>11</v>
      </c>
      <c r="J14811" s="41">
        <v>10</v>
      </c>
      <c r="K14811" s="44">
        <v>4</v>
      </c>
      <c r="L14811" s="20">
        <v>244700792</v>
      </c>
      <c r="M14811" s="19" t="s">
        <v>11</v>
      </c>
      <c r="N14811" s="28" t="s">
        <v>15953</v>
      </c>
    </row>
    <row r="14812" spans="1:14" ht="30" x14ac:dyDescent="0.25">
      <c r="A14812" s="27" t="s">
        <v>13498</v>
      </c>
      <c r="B14812" s="19" t="s">
        <v>17043</v>
      </c>
      <c r="C14812" s="19" t="s">
        <v>16987</v>
      </c>
      <c r="D14812" s="38" t="s">
        <v>16300</v>
      </c>
      <c r="E14812" s="38" t="s">
        <v>13533</v>
      </c>
      <c r="F14812" s="41" t="s">
        <v>13532</v>
      </c>
      <c r="G14812" s="19" t="s">
        <v>10820</v>
      </c>
      <c r="H14812" s="41">
        <v>1</v>
      </c>
      <c r="I14812" s="41">
        <v>11</v>
      </c>
      <c r="J14812" s="41">
        <v>10</v>
      </c>
      <c r="K14812" s="44">
        <v>7</v>
      </c>
      <c r="L14812" s="20">
        <v>211042300</v>
      </c>
      <c r="M14812" s="19" t="s">
        <v>11</v>
      </c>
      <c r="N14812" s="28" t="s">
        <v>15953</v>
      </c>
    </row>
    <row r="14813" spans="1:14" ht="30" x14ac:dyDescent="0.25">
      <c r="A14813" s="27" t="s">
        <v>13498</v>
      </c>
      <c r="B14813" s="19" t="s">
        <v>17013</v>
      </c>
      <c r="C14813" s="19" t="s">
        <v>16776</v>
      </c>
      <c r="D14813" s="38" t="s">
        <v>16086</v>
      </c>
      <c r="E14813" s="38" t="s">
        <v>13534</v>
      </c>
      <c r="F14813" s="41" t="s">
        <v>13535</v>
      </c>
      <c r="G14813" s="19" t="s">
        <v>12310</v>
      </c>
      <c r="H14813" s="41">
        <v>1</v>
      </c>
      <c r="I14813" s="41">
        <v>11</v>
      </c>
      <c r="J14813" s="41">
        <v>10</v>
      </c>
      <c r="K14813" s="44">
        <v>1</v>
      </c>
      <c r="L14813" s="20">
        <v>736885403.30999994</v>
      </c>
      <c r="M14813" s="19" t="s">
        <v>15954</v>
      </c>
      <c r="N14813" s="28" t="s">
        <v>15953</v>
      </c>
    </row>
    <row r="14814" spans="1:14" ht="30" x14ac:dyDescent="0.25">
      <c r="A14814" s="27" t="s">
        <v>13498</v>
      </c>
      <c r="B14814" s="19" t="s">
        <v>16780</v>
      </c>
      <c r="C14814" s="19" t="s">
        <v>16780</v>
      </c>
      <c r="D14814" s="38" t="s">
        <v>16090</v>
      </c>
      <c r="E14814" s="38" t="s">
        <v>13536</v>
      </c>
      <c r="F14814" s="41" t="s">
        <v>13537</v>
      </c>
      <c r="G14814" s="19" t="s">
        <v>12310</v>
      </c>
      <c r="H14814" s="41">
        <v>1</v>
      </c>
      <c r="I14814" s="41">
        <v>11</v>
      </c>
      <c r="J14814" s="41">
        <v>10</v>
      </c>
      <c r="K14814" s="44">
        <v>1000</v>
      </c>
      <c r="L14814" s="20">
        <v>93107460</v>
      </c>
      <c r="M14814" s="19" t="s">
        <v>11</v>
      </c>
      <c r="N14814" s="28" t="s">
        <v>15953</v>
      </c>
    </row>
    <row r="14815" spans="1:14" ht="30" x14ac:dyDescent="0.25">
      <c r="A14815" s="27" t="s">
        <v>13498</v>
      </c>
      <c r="B14815" s="19" t="s">
        <v>16759</v>
      </c>
      <c r="C14815" s="19" t="s">
        <v>16759</v>
      </c>
      <c r="D14815" s="38" t="s">
        <v>16069</v>
      </c>
      <c r="E14815" s="38" t="s">
        <v>13538</v>
      </c>
      <c r="F14815" s="41" t="s">
        <v>13539</v>
      </c>
      <c r="G14815" s="19" t="s">
        <v>12310</v>
      </c>
      <c r="H14815" s="41">
        <v>2</v>
      </c>
      <c r="I14815" s="41">
        <v>10</v>
      </c>
      <c r="J14815" s="41">
        <v>10</v>
      </c>
      <c r="K14815" s="44">
        <v>60</v>
      </c>
      <c r="L14815" s="20">
        <v>13446000</v>
      </c>
      <c r="M14815" s="19" t="s">
        <v>11</v>
      </c>
      <c r="N14815" s="28" t="s">
        <v>15953</v>
      </c>
    </row>
    <row r="14816" spans="1:14" ht="30" x14ac:dyDescent="0.25">
      <c r="A14816" s="27" t="s">
        <v>13498</v>
      </c>
      <c r="B14816" s="19" t="s">
        <v>16759</v>
      </c>
      <c r="C14816" s="19" t="s">
        <v>16759</v>
      </c>
      <c r="D14816" s="38" t="s">
        <v>16069</v>
      </c>
      <c r="E14816" s="38" t="s">
        <v>13540</v>
      </c>
      <c r="F14816" s="41" t="s">
        <v>13541</v>
      </c>
      <c r="G14816" s="19" t="s">
        <v>12310</v>
      </c>
      <c r="H14816" s="41">
        <v>4</v>
      </c>
      <c r="I14816" s="41">
        <v>8</v>
      </c>
      <c r="J14816" s="41">
        <v>10</v>
      </c>
      <c r="K14816" s="44">
        <v>1</v>
      </c>
      <c r="L14816" s="20">
        <v>1599819000</v>
      </c>
      <c r="M14816" s="19" t="s">
        <v>15954</v>
      </c>
      <c r="N14816" s="28" t="s">
        <v>15955</v>
      </c>
    </row>
    <row r="14817" spans="1:14" ht="30" x14ac:dyDescent="0.25">
      <c r="A14817" s="27" t="s">
        <v>13498</v>
      </c>
      <c r="B14817" s="19" t="s">
        <v>16759</v>
      </c>
      <c r="C14817" s="19" t="s">
        <v>16759</v>
      </c>
      <c r="D14817" s="38" t="s">
        <v>16069</v>
      </c>
      <c r="E14817" s="38" t="s">
        <v>13542</v>
      </c>
      <c r="F14817" s="41" t="s">
        <v>13541</v>
      </c>
      <c r="G14817" s="19" t="s">
        <v>10820</v>
      </c>
      <c r="H14817" s="41">
        <v>1</v>
      </c>
      <c r="I14817" s="41">
        <v>11</v>
      </c>
      <c r="J14817" s="41">
        <v>10</v>
      </c>
      <c r="K14817" s="44">
        <v>3000</v>
      </c>
      <c r="L14817" s="20">
        <v>901048579.20000005</v>
      </c>
      <c r="M14817" s="19" t="s">
        <v>15983</v>
      </c>
      <c r="N14817" s="28" t="s">
        <v>15953</v>
      </c>
    </row>
    <row r="14818" spans="1:14" ht="30" x14ac:dyDescent="0.25">
      <c r="A14818" s="27" t="s">
        <v>13498</v>
      </c>
      <c r="B14818" s="19" t="s">
        <v>17013</v>
      </c>
      <c r="C14818" s="19" t="s">
        <v>16740</v>
      </c>
      <c r="D14818" s="38" t="s">
        <v>16050</v>
      </c>
      <c r="E14818" s="38" t="s">
        <v>13543</v>
      </c>
      <c r="F14818" s="41" t="s">
        <v>9480</v>
      </c>
      <c r="G14818" s="19" t="s">
        <v>12310</v>
      </c>
      <c r="H14818" s="41">
        <v>1</v>
      </c>
      <c r="I14818" s="41">
        <v>11</v>
      </c>
      <c r="J14818" s="41">
        <v>10</v>
      </c>
      <c r="K14818" s="44">
        <v>356</v>
      </c>
      <c r="L14818" s="20">
        <v>31608528</v>
      </c>
      <c r="M14818" s="19" t="s">
        <v>11</v>
      </c>
      <c r="N14818" s="28" t="s">
        <v>15953</v>
      </c>
    </row>
    <row r="14819" spans="1:14" ht="45" x14ac:dyDescent="0.25">
      <c r="A14819" s="27" t="s">
        <v>13498</v>
      </c>
      <c r="B14819" s="19" t="s">
        <v>16745</v>
      </c>
      <c r="C14819" s="19" t="s">
        <v>16745</v>
      </c>
      <c r="D14819" s="38" t="s">
        <v>16055</v>
      </c>
      <c r="E14819" s="38" t="s">
        <v>13544</v>
      </c>
      <c r="F14819" s="41">
        <v>52151808</v>
      </c>
      <c r="G14819" s="19" t="s">
        <v>10820</v>
      </c>
      <c r="H14819" s="41">
        <v>9</v>
      </c>
      <c r="I14819" s="41">
        <v>3</v>
      </c>
      <c r="J14819" s="41">
        <v>10</v>
      </c>
      <c r="K14819" s="44">
        <v>13</v>
      </c>
      <c r="L14819" s="20">
        <v>31800600</v>
      </c>
      <c r="M14819" s="19" t="s">
        <v>15954</v>
      </c>
      <c r="N14819" s="28" t="s">
        <v>15953</v>
      </c>
    </row>
    <row r="14820" spans="1:14" ht="30" x14ac:dyDescent="0.25">
      <c r="A14820" s="27" t="s">
        <v>13498</v>
      </c>
      <c r="B14820" s="19" t="s">
        <v>16759</v>
      </c>
      <c r="C14820" s="19" t="s">
        <v>16759</v>
      </c>
      <c r="D14820" s="38" t="s">
        <v>16069</v>
      </c>
      <c r="E14820" s="38" t="s">
        <v>13545</v>
      </c>
      <c r="F14820" s="41" t="s">
        <v>13546</v>
      </c>
      <c r="G14820" s="19" t="s">
        <v>10820</v>
      </c>
      <c r="H14820" s="41">
        <v>1</v>
      </c>
      <c r="I14820" s="41">
        <v>11</v>
      </c>
      <c r="J14820" s="41">
        <v>10</v>
      </c>
      <c r="K14820" s="44">
        <v>3645</v>
      </c>
      <c r="L14820" s="20">
        <v>116036229.08</v>
      </c>
      <c r="M14820" s="19" t="s">
        <v>11</v>
      </c>
      <c r="N14820" s="28" t="s">
        <v>15953</v>
      </c>
    </row>
    <row r="14821" spans="1:14" ht="30" x14ac:dyDescent="0.25">
      <c r="A14821" s="27" t="s">
        <v>13498</v>
      </c>
      <c r="B14821" s="19" t="s">
        <v>17018</v>
      </c>
      <c r="C14821" s="19" t="s">
        <v>16752</v>
      </c>
      <c r="D14821" s="38" t="s">
        <v>16062</v>
      </c>
      <c r="E14821" s="38" t="s">
        <v>13547</v>
      </c>
      <c r="F14821" s="41" t="s">
        <v>13548</v>
      </c>
      <c r="G14821" s="19" t="s">
        <v>6143</v>
      </c>
      <c r="H14821" s="41">
        <v>1</v>
      </c>
      <c r="I14821" s="41">
        <v>11</v>
      </c>
      <c r="J14821" s="41">
        <v>10</v>
      </c>
      <c r="K14821" s="44">
        <v>1</v>
      </c>
      <c r="L14821" s="20">
        <v>179952192</v>
      </c>
      <c r="M14821" s="19" t="s">
        <v>15954</v>
      </c>
      <c r="N14821" s="28" t="s">
        <v>15953</v>
      </c>
    </row>
    <row r="14822" spans="1:14" ht="30" x14ac:dyDescent="0.25">
      <c r="A14822" s="27" t="s">
        <v>13498</v>
      </c>
      <c r="B14822" s="19" t="s">
        <v>16780</v>
      </c>
      <c r="C14822" s="19" t="s">
        <v>16780</v>
      </c>
      <c r="D14822" s="38" t="s">
        <v>16090</v>
      </c>
      <c r="E14822" s="38" t="s">
        <v>13549</v>
      </c>
      <c r="F14822" s="41" t="s">
        <v>13550</v>
      </c>
      <c r="G14822" s="19" t="s">
        <v>10820</v>
      </c>
      <c r="H14822" s="41">
        <v>1</v>
      </c>
      <c r="I14822" s="41">
        <v>11</v>
      </c>
      <c r="J14822" s="41">
        <v>10</v>
      </c>
      <c r="K14822" s="44">
        <v>10536</v>
      </c>
      <c r="L14822" s="20">
        <v>526338523.19999999</v>
      </c>
      <c r="M14822" s="19" t="s">
        <v>11</v>
      </c>
      <c r="N14822" s="28" t="s">
        <v>15953</v>
      </c>
    </row>
    <row r="14823" spans="1:14" ht="30" x14ac:dyDescent="0.25">
      <c r="A14823" s="27" t="s">
        <v>13498</v>
      </c>
      <c r="B14823" s="19" t="s">
        <v>16780</v>
      </c>
      <c r="C14823" s="19" t="s">
        <v>16780</v>
      </c>
      <c r="D14823" s="38" t="s">
        <v>16090</v>
      </c>
      <c r="E14823" s="38" t="s">
        <v>13551</v>
      </c>
      <c r="F14823" s="41" t="s">
        <v>13552</v>
      </c>
      <c r="G14823" s="19" t="s">
        <v>10733</v>
      </c>
      <c r="H14823" s="41">
        <v>1</v>
      </c>
      <c r="I14823" s="41">
        <v>11</v>
      </c>
      <c r="J14823" s="41">
        <v>10</v>
      </c>
      <c r="K14823" s="44">
        <v>595</v>
      </c>
      <c r="L14823" s="20">
        <v>30361065</v>
      </c>
      <c r="M14823" s="19" t="s">
        <v>11</v>
      </c>
      <c r="N14823" s="28" t="s">
        <v>15953</v>
      </c>
    </row>
    <row r="14824" spans="1:14" ht="30" x14ac:dyDescent="0.25">
      <c r="A14824" s="27" t="s">
        <v>13498</v>
      </c>
      <c r="B14824" s="19" t="s">
        <v>16780</v>
      </c>
      <c r="C14824" s="19" t="s">
        <v>16780</v>
      </c>
      <c r="D14824" s="38" t="s">
        <v>16090</v>
      </c>
      <c r="E14824" s="38" t="s">
        <v>13553</v>
      </c>
      <c r="F14824" s="41" t="s">
        <v>13554</v>
      </c>
      <c r="G14824" s="19" t="s">
        <v>10820</v>
      </c>
      <c r="H14824" s="41">
        <v>1</v>
      </c>
      <c r="I14824" s="41">
        <v>11</v>
      </c>
      <c r="J14824" s="41">
        <v>10</v>
      </c>
      <c r="K14824" s="44">
        <v>4088</v>
      </c>
      <c r="L14824" s="20">
        <v>116753280</v>
      </c>
      <c r="M14824" s="19" t="s">
        <v>11</v>
      </c>
      <c r="N14824" s="28" t="s">
        <v>15953</v>
      </c>
    </row>
    <row r="14825" spans="1:14" ht="30" x14ac:dyDescent="0.25">
      <c r="A14825" s="27" t="s">
        <v>13498</v>
      </c>
      <c r="B14825" s="19" t="s">
        <v>16759</v>
      </c>
      <c r="C14825" s="19" t="s">
        <v>16759</v>
      </c>
      <c r="D14825" s="38" t="s">
        <v>16069</v>
      </c>
      <c r="E14825" s="38" t="s">
        <v>16591</v>
      </c>
      <c r="F14825" s="41" t="s">
        <v>13555</v>
      </c>
      <c r="G14825" s="19" t="s">
        <v>12310</v>
      </c>
      <c r="H14825" s="41">
        <v>1</v>
      </c>
      <c r="I14825" s="41">
        <v>11</v>
      </c>
      <c r="J14825" s="41">
        <v>10</v>
      </c>
      <c r="K14825" s="44">
        <v>1000</v>
      </c>
      <c r="L14825" s="20">
        <v>207474920</v>
      </c>
      <c r="M14825" s="19" t="s">
        <v>11</v>
      </c>
      <c r="N14825" s="28" t="s">
        <v>15953</v>
      </c>
    </row>
    <row r="14826" spans="1:14" ht="30" x14ac:dyDescent="0.25">
      <c r="A14826" s="27" t="s">
        <v>13498</v>
      </c>
      <c r="B14826" s="19" t="s">
        <v>16759</v>
      </c>
      <c r="C14826" s="19" t="s">
        <v>16759</v>
      </c>
      <c r="D14826" s="38" t="s">
        <v>16069</v>
      </c>
      <c r="E14826" s="38" t="s">
        <v>13556</v>
      </c>
      <c r="F14826" s="41">
        <v>53101502</v>
      </c>
      <c r="G14826" s="19" t="s">
        <v>10820</v>
      </c>
      <c r="H14826" s="41">
        <v>1</v>
      </c>
      <c r="I14826" s="41">
        <v>11</v>
      </c>
      <c r="J14826" s="41">
        <v>10</v>
      </c>
      <c r="K14826" s="44">
        <v>1917</v>
      </c>
      <c r="L14826" s="20">
        <v>91249200</v>
      </c>
      <c r="M14826" s="19" t="s">
        <v>11</v>
      </c>
      <c r="N14826" s="28" t="s">
        <v>15953</v>
      </c>
    </row>
    <row r="14827" spans="1:14" ht="30" x14ac:dyDescent="0.25">
      <c r="A14827" s="27" t="s">
        <v>13498</v>
      </c>
      <c r="B14827" s="19" t="s">
        <v>16759</v>
      </c>
      <c r="C14827" s="19" t="s">
        <v>16759</v>
      </c>
      <c r="D14827" s="38" t="s">
        <v>16069</v>
      </c>
      <c r="E14827" s="38" t="s">
        <v>13557</v>
      </c>
      <c r="F14827" s="41" t="s">
        <v>13555</v>
      </c>
      <c r="G14827" s="19" t="s">
        <v>10820</v>
      </c>
      <c r="H14827" s="41">
        <v>1</v>
      </c>
      <c r="I14827" s="41">
        <v>11</v>
      </c>
      <c r="J14827" s="41">
        <v>10</v>
      </c>
      <c r="K14827" s="44">
        <v>26838</v>
      </c>
      <c r="L14827" s="20">
        <v>1149739920</v>
      </c>
      <c r="M14827" s="19" t="s">
        <v>11</v>
      </c>
      <c r="N14827" s="28" t="s">
        <v>15953</v>
      </c>
    </row>
    <row r="14828" spans="1:14" ht="30" x14ac:dyDescent="0.25">
      <c r="A14828" s="27" t="s">
        <v>13498</v>
      </c>
      <c r="B14828" s="19" t="s">
        <v>16759</v>
      </c>
      <c r="C14828" s="19" t="s">
        <v>16759</v>
      </c>
      <c r="D14828" s="38" t="s">
        <v>16069</v>
      </c>
      <c r="E14828" s="38" t="s">
        <v>16592</v>
      </c>
      <c r="F14828" s="41" t="s">
        <v>13558</v>
      </c>
      <c r="G14828" s="19" t="s">
        <v>12310</v>
      </c>
      <c r="H14828" s="41">
        <v>1</v>
      </c>
      <c r="I14828" s="41">
        <v>11</v>
      </c>
      <c r="J14828" s="41">
        <v>10</v>
      </c>
      <c r="K14828" s="44">
        <v>500</v>
      </c>
      <c r="L14828" s="20">
        <v>104229105</v>
      </c>
      <c r="M14828" s="19" t="s">
        <v>11</v>
      </c>
      <c r="N14828" s="28" t="s">
        <v>15953</v>
      </c>
    </row>
    <row r="14829" spans="1:14" ht="30" x14ac:dyDescent="0.25">
      <c r="A14829" s="27" t="s">
        <v>13498</v>
      </c>
      <c r="B14829" s="19" t="s">
        <v>16759</v>
      </c>
      <c r="C14829" s="19" t="s">
        <v>16759</v>
      </c>
      <c r="D14829" s="38" t="s">
        <v>16069</v>
      </c>
      <c r="E14829" s="38" t="s">
        <v>13559</v>
      </c>
      <c r="F14829" s="41" t="s">
        <v>13560</v>
      </c>
      <c r="G14829" s="19" t="s">
        <v>10820</v>
      </c>
      <c r="H14829" s="41">
        <v>1</v>
      </c>
      <c r="I14829" s="41">
        <v>11</v>
      </c>
      <c r="J14829" s="41">
        <v>10</v>
      </c>
      <c r="K14829" s="44">
        <v>3834</v>
      </c>
      <c r="L14829" s="20">
        <v>109499040</v>
      </c>
      <c r="M14829" s="19" t="s">
        <v>11</v>
      </c>
      <c r="N14829" s="28" t="s">
        <v>15953</v>
      </c>
    </row>
    <row r="14830" spans="1:14" ht="30" x14ac:dyDescent="0.25">
      <c r="A14830" s="27" t="s">
        <v>13498</v>
      </c>
      <c r="B14830" s="19" t="s">
        <v>16759</v>
      </c>
      <c r="C14830" s="19" t="s">
        <v>16759</v>
      </c>
      <c r="D14830" s="38" t="s">
        <v>16069</v>
      </c>
      <c r="E14830" s="38" t="s">
        <v>13561</v>
      </c>
      <c r="F14830" s="41" t="s">
        <v>13560</v>
      </c>
      <c r="G14830" s="19" t="s">
        <v>10820</v>
      </c>
      <c r="H14830" s="41">
        <v>1</v>
      </c>
      <c r="I14830" s="41">
        <v>11</v>
      </c>
      <c r="J14830" s="41">
        <v>10</v>
      </c>
      <c r="K14830" s="44">
        <v>5751</v>
      </c>
      <c r="L14830" s="20">
        <v>218998080</v>
      </c>
      <c r="M14830" s="19" t="s">
        <v>11</v>
      </c>
      <c r="N14830" s="28" t="s">
        <v>15953</v>
      </c>
    </row>
    <row r="14831" spans="1:14" ht="30" x14ac:dyDescent="0.25">
      <c r="A14831" s="27" t="s">
        <v>13498</v>
      </c>
      <c r="B14831" s="19" t="s">
        <v>16759</v>
      </c>
      <c r="C14831" s="19" t="s">
        <v>16759</v>
      </c>
      <c r="D14831" s="38" t="s">
        <v>16069</v>
      </c>
      <c r="E14831" s="38" t="s">
        <v>13562</v>
      </c>
      <c r="F14831" s="41" t="s">
        <v>13560</v>
      </c>
      <c r="G14831" s="19" t="s">
        <v>10820</v>
      </c>
      <c r="H14831" s="41">
        <v>1</v>
      </c>
      <c r="I14831" s="41">
        <v>11</v>
      </c>
      <c r="J14831" s="41">
        <v>10</v>
      </c>
      <c r="K14831" s="44">
        <v>1917</v>
      </c>
      <c r="L14831" s="20">
        <v>84405510</v>
      </c>
      <c r="M14831" s="19" t="s">
        <v>11</v>
      </c>
      <c r="N14831" s="28" t="s">
        <v>15953</v>
      </c>
    </row>
    <row r="14832" spans="1:14" ht="30" x14ac:dyDescent="0.25">
      <c r="A14832" s="27" t="s">
        <v>13498</v>
      </c>
      <c r="B14832" s="19" t="s">
        <v>16759</v>
      </c>
      <c r="C14832" s="19" t="s">
        <v>16759</v>
      </c>
      <c r="D14832" s="38" t="s">
        <v>16069</v>
      </c>
      <c r="E14832" s="38" t="s">
        <v>13563</v>
      </c>
      <c r="F14832" s="41" t="s">
        <v>13564</v>
      </c>
      <c r="G14832" s="19" t="s">
        <v>10820</v>
      </c>
      <c r="H14832" s="41">
        <v>2</v>
      </c>
      <c r="I14832" s="41">
        <v>10</v>
      </c>
      <c r="J14832" s="41">
        <v>10</v>
      </c>
      <c r="K14832" s="44">
        <v>2536</v>
      </c>
      <c r="L14832" s="20">
        <v>154086903.52000001</v>
      </c>
      <c r="M14832" s="19" t="s">
        <v>11</v>
      </c>
      <c r="N14832" s="28" t="s">
        <v>15953</v>
      </c>
    </row>
    <row r="14833" spans="1:14" ht="30" x14ac:dyDescent="0.25">
      <c r="A14833" s="27" t="s">
        <v>13498</v>
      </c>
      <c r="B14833" s="19" t="s">
        <v>16759</v>
      </c>
      <c r="C14833" s="19" t="s">
        <v>16759</v>
      </c>
      <c r="D14833" s="38" t="s">
        <v>16069</v>
      </c>
      <c r="E14833" s="38" t="s">
        <v>13565</v>
      </c>
      <c r="F14833" s="41" t="s">
        <v>13566</v>
      </c>
      <c r="G14833" s="19" t="s">
        <v>12310</v>
      </c>
      <c r="H14833" s="41">
        <v>2</v>
      </c>
      <c r="I14833" s="41">
        <v>10</v>
      </c>
      <c r="J14833" s="41">
        <v>10</v>
      </c>
      <c r="K14833" s="44">
        <v>400</v>
      </c>
      <c r="L14833" s="20">
        <v>172200000</v>
      </c>
      <c r="M14833" s="19" t="s">
        <v>11</v>
      </c>
      <c r="N14833" s="28" t="s">
        <v>15953</v>
      </c>
    </row>
    <row r="14834" spans="1:14" ht="30" x14ac:dyDescent="0.25">
      <c r="A14834" s="27" t="s">
        <v>13498</v>
      </c>
      <c r="B14834" s="19" t="s">
        <v>16759</v>
      </c>
      <c r="C14834" s="19" t="s">
        <v>16759</v>
      </c>
      <c r="D14834" s="38" t="s">
        <v>16069</v>
      </c>
      <c r="E14834" s="38" t="s">
        <v>13567</v>
      </c>
      <c r="F14834" s="41" t="s">
        <v>13566</v>
      </c>
      <c r="G14834" s="19" t="s">
        <v>12310</v>
      </c>
      <c r="H14834" s="41">
        <v>2</v>
      </c>
      <c r="I14834" s="41">
        <v>10</v>
      </c>
      <c r="J14834" s="41">
        <v>10</v>
      </c>
      <c r="K14834" s="44">
        <v>502</v>
      </c>
      <c r="L14834" s="20">
        <v>213099000</v>
      </c>
      <c r="M14834" s="19" t="s">
        <v>11</v>
      </c>
      <c r="N14834" s="28" t="s">
        <v>15953</v>
      </c>
    </row>
    <row r="14835" spans="1:14" ht="30" x14ac:dyDescent="0.25">
      <c r="A14835" s="27" t="s">
        <v>13498</v>
      </c>
      <c r="B14835" s="19" t="s">
        <v>16759</v>
      </c>
      <c r="C14835" s="19" t="s">
        <v>16759</v>
      </c>
      <c r="D14835" s="38" t="s">
        <v>16069</v>
      </c>
      <c r="E14835" s="38" t="s">
        <v>13568</v>
      </c>
      <c r="F14835" s="41" t="s">
        <v>13566</v>
      </c>
      <c r="G14835" s="19" t="s">
        <v>10820</v>
      </c>
      <c r="H14835" s="41">
        <v>1</v>
      </c>
      <c r="I14835" s="41">
        <v>11</v>
      </c>
      <c r="J14835" s="41">
        <v>10</v>
      </c>
      <c r="K14835" s="44">
        <v>1917</v>
      </c>
      <c r="L14835" s="20">
        <v>314330681.69999999</v>
      </c>
      <c r="M14835" s="19" t="s">
        <v>11</v>
      </c>
      <c r="N14835" s="28" t="s">
        <v>15953</v>
      </c>
    </row>
    <row r="14836" spans="1:14" ht="30" x14ac:dyDescent="0.25">
      <c r="A14836" s="27" t="s">
        <v>13498</v>
      </c>
      <c r="B14836" s="19" t="s">
        <v>16759</v>
      </c>
      <c r="C14836" s="19" t="s">
        <v>16759</v>
      </c>
      <c r="D14836" s="38" t="s">
        <v>16069</v>
      </c>
      <c r="E14836" s="38" t="s">
        <v>13569</v>
      </c>
      <c r="F14836" s="41" t="s">
        <v>13566</v>
      </c>
      <c r="G14836" s="19" t="s">
        <v>12310</v>
      </c>
      <c r="H14836" s="41">
        <v>1</v>
      </c>
      <c r="I14836" s="41">
        <v>11</v>
      </c>
      <c r="J14836" s="41">
        <v>10</v>
      </c>
      <c r="K14836" s="44">
        <v>50</v>
      </c>
      <c r="L14836" s="20">
        <v>45100000</v>
      </c>
      <c r="M14836" s="19" t="s">
        <v>11</v>
      </c>
      <c r="N14836" s="28" t="s">
        <v>15953</v>
      </c>
    </row>
    <row r="14837" spans="1:14" ht="30" x14ac:dyDescent="0.25">
      <c r="A14837" s="27" t="s">
        <v>13498</v>
      </c>
      <c r="B14837" s="19" t="s">
        <v>16759</v>
      </c>
      <c r="C14837" s="19" t="s">
        <v>16759</v>
      </c>
      <c r="D14837" s="38" t="s">
        <v>16069</v>
      </c>
      <c r="E14837" s="38" t="s">
        <v>13570</v>
      </c>
      <c r="F14837" s="41" t="s">
        <v>13566</v>
      </c>
      <c r="G14837" s="19" t="s">
        <v>10820</v>
      </c>
      <c r="H14837" s="41">
        <v>1</v>
      </c>
      <c r="I14837" s="41">
        <v>11</v>
      </c>
      <c r="J14837" s="41">
        <v>10</v>
      </c>
      <c r="K14837" s="44">
        <v>1917</v>
      </c>
      <c r="L14837" s="20">
        <v>145998720</v>
      </c>
      <c r="M14837" s="19" t="s">
        <v>11</v>
      </c>
      <c r="N14837" s="28" t="s">
        <v>15953</v>
      </c>
    </row>
    <row r="14838" spans="1:14" ht="30" x14ac:dyDescent="0.25">
      <c r="A14838" s="27" t="s">
        <v>13498</v>
      </c>
      <c r="B14838" s="19" t="s">
        <v>16759</v>
      </c>
      <c r="C14838" s="19" t="s">
        <v>16759</v>
      </c>
      <c r="D14838" s="38" t="s">
        <v>16069</v>
      </c>
      <c r="E14838" s="38" t="s">
        <v>13571</v>
      </c>
      <c r="F14838" s="41" t="s">
        <v>13566</v>
      </c>
      <c r="G14838" s="19" t="s">
        <v>12310</v>
      </c>
      <c r="H14838" s="41">
        <v>1</v>
      </c>
      <c r="I14838" s="41">
        <v>11</v>
      </c>
      <c r="J14838" s="41">
        <v>10</v>
      </c>
      <c r="K14838" s="44">
        <v>497</v>
      </c>
      <c r="L14838" s="20">
        <v>448791000</v>
      </c>
      <c r="M14838" s="19" t="s">
        <v>11</v>
      </c>
      <c r="N14838" s="28" t="s">
        <v>15953</v>
      </c>
    </row>
    <row r="14839" spans="1:14" ht="30" x14ac:dyDescent="0.25">
      <c r="A14839" s="27" t="s">
        <v>13498</v>
      </c>
      <c r="B14839" s="19" t="s">
        <v>16759</v>
      </c>
      <c r="C14839" s="19" t="s">
        <v>16759</v>
      </c>
      <c r="D14839" s="38" t="s">
        <v>16069</v>
      </c>
      <c r="E14839" s="38" t="s">
        <v>13572</v>
      </c>
      <c r="F14839" s="41" t="s">
        <v>6047</v>
      </c>
      <c r="G14839" s="19" t="s">
        <v>12310</v>
      </c>
      <c r="H14839" s="41">
        <v>1</v>
      </c>
      <c r="I14839" s="41">
        <v>11</v>
      </c>
      <c r="J14839" s="41">
        <v>10</v>
      </c>
      <c r="K14839" s="44">
        <v>400</v>
      </c>
      <c r="L14839" s="20">
        <v>20462400</v>
      </c>
      <c r="M14839" s="19" t="s">
        <v>11</v>
      </c>
      <c r="N14839" s="28" t="s">
        <v>15953</v>
      </c>
    </row>
    <row r="14840" spans="1:14" ht="30" x14ac:dyDescent="0.25">
      <c r="A14840" s="27" t="s">
        <v>13498</v>
      </c>
      <c r="B14840" s="19" t="s">
        <v>16759</v>
      </c>
      <c r="C14840" s="19" t="s">
        <v>16759</v>
      </c>
      <c r="D14840" s="38" t="s">
        <v>16069</v>
      </c>
      <c r="E14840" s="38" t="s">
        <v>13573</v>
      </c>
      <c r="F14840" s="41" t="s">
        <v>339</v>
      </c>
      <c r="G14840" s="19" t="s">
        <v>12310</v>
      </c>
      <c r="H14840" s="41">
        <v>1</v>
      </c>
      <c r="I14840" s="41">
        <v>11</v>
      </c>
      <c r="J14840" s="41">
        <v>10</v>
      </c>
      <c r="K14840" s="44">
        <v>700</v>
      </c>
      <c r="L14840" s="20">
        <v>7820400</v>
      </c>
      <c r="M14840" s="19" t="s">
        <v>15983</v>
      </c>
      <c r="N14840" s="28" t="s">
        <v>15953</v>
      </c>
    </row>
    <row r="14841" spans="1:14" ht="30" x14ac:dyDescent="0.25">
      <c r="A14841" s="27" t="s">
        <v>13498</v>
      </c>
      <c r="B14841" s="19" t="s">
        <v>16759</v>
      </c>
      <c r="C14841" s="19" t="s">
        <v>16759</v>
      </c>
      <c r="D14841" s="38" t="s">
        <v>16069</v>
      </c>
      <c r="E14841" s="38" t="s">
        <v>13574</v>
      </c>
      <c r="F14841" s="41" t="s">
        <v>13575</v>
      </c>
      <c r="G14841" s="19" t="s">
        <v>12310</v>
      </c>
      <c r="H14841" s="41">
        <v>1</v>
      </c>
      <c r="I14841" s="41">
        <v>11</v>
      </c>
      <c r="J14841" s="41">
        <v>10</v>
      </c>
      <c r="K14841" s="44">
        <v>321</v>
      </c>
      <c r="L14841" s="20">
        <v>3019968</v>
      </c>
      <c r="M14841" s="19" t="s">
        <v>15983</v>
      </c>
      <c r="N14841" s="28" t="s">
        <v>15953</v>
      </c>
    </row>
    <row r="14842" spans="1:14" ht="30" x14ac:dyDescent="0.25">
      <c r="A14842" s="27" t="s">
        <v>13498</v>
      </c>
      <c r="B14842" s="19" t="s">
        <v>16759</v>
      </c>
      <c r="C14842" s="19" t="s">
        <v>16759</v>
      </c>
      <c r="D14842" s="38" t="s">
        <v>16069</v>
      </c>
      <c r="E14842" s="38" t="s">
        <v>13576</v>
      </c>
      <c r="F14842" s="41" t="s">
        <v>13577</v>
      </c>
      <c r="G14842" s="19" t="s">
        <v>12310</v>
      </c>
      <c r="H14842" s="41">
        <v>1</v>
      </c>
      <c r="I14842" s="41">
        <v>11</v>
      </c>
      <c r="J14842" s="41">
        <v>10</v>
      </c>
      <c r="K14842" s="44">
        <v>186</v>
      </c>
      <c r="L14842" s="20">
        <v>36939030.240000002</v>
      </c>
      <c r="M14842" s="19" t="s">
        <v>11</v>
      </c>
      <c r="N14842" s="28" t="s">
        <v>15953</v>
      </c>
    </row>
    <row r="14843" spans="1:14" ht="30" x14ac:dyDescent="0.25">
      <c r="A14843" s="27" t="s">
        <v>13498</v>
      </c>
      <c r="B14843" s="19" t="s">
        <v>16759</v>
      </c>
      <c r="C14843" s="19" t="s">
        <v>16759</v>
      </c>
      <c r="D14843" s="38" t="s">
        <v>16069</v>
      </c>
      <c r="E14843" s="38" t="s">
        <v>13578</v>
      </c>
      <c r="F14843" s="41" t="s">
        <v>13577</v>
      </c>
      <c r="G14843" s="19" t="s">
        <v>12310</v>
      </c>
      <c r="H14843" s="41">
        <v>1</v>
      </c>
      <c r="I14843" s="41">
        <v>11</v>
      </c>
      <c r="J14843" s="41">
        <v>10</v>
      </c>
      <c r="K14843" s="44">
        <v>100</v>
      </c>
      <c r="L14843" s="20">
        <v>25690504</v>
      </c>
      <c r="M14843" s="19" t="s">
        <v>11</v>
      </c>
      <c r="N14843" s="28" t="s">
        <v>15953</v>
      </c>
    </row>
    <row r="14844" spans="1:14" ht="30" x14ac:dyDescent="0.25">
      <c r="A14844" s="27" t="s">
        <v>13498</v>
      </c>
      <c r="B14844" s="19" t="s">
        <v>16759</v>
      </c>
      <c r="C14844" s="19" t="s">
        <v>16759</v>
      </c>
      <c r="D14844" s="38" t="s">
        <v>16069</v>
      </c>
      <c r="E14844" s="38" t="s">
        <v>13579</v>
      </c>
      <c r="F14844" s="41" t="s">
        <v>13577</v>
      </c>
      <c r="G14844" s="19" t="s">
        <v>12310</v>
      </c>
      <c r="H14844" s="41">
        <v>1</v>
      </c>
      <c r="I14844" s="41">
        <v>11</v>
      </c>
      <c r="J14844" s="41">
        <v>10</v>
      </c>
      <c r="K14844" s="44">
        <v>1035</v>
      </c>
      <c r="L14844" s="20">
        <v>251064607.5</v>
      </c>
      <c r="M14844" s="19" t="s">
        <v>11</v>
      </c>
      <c r="N14844" s="28" t="s">
        <v>15953</v>
      </c>
    </row>
    <row r="14845" spans="1:14" ht="30" x14ac:dyDescent="0.25">
      <c r="A14845" s="27" t="s">
        <v>13498</v>
      </c>
      <c r="B14845" s="19" t="s">
        <v>16759</v>
      </c>
      <c r="C14845" s="19" t="s">
        <v>16759</v>
      </c>
      <c r="D14845" s="38" t="s">
        <v>16069</v>
      </c>
      <c r="E14845" s="38" t="s">
        <v>13580</v>
      </c>
      <c r="F14845" s="41" t="s">
        <v>13577</v>
      </c>
      <c r="G14845" s="19" t="s">
        <v>12310</v>
      </c>
      <c r="H14845" s="41">
        <v>1</v>
      </c>
      <c r="I14845" s="41">
        <v>11</v>
      </c>
      <c r="J14845" s="41">
        <v>10</v>
      </c>
      <c r="K14845" s="44">
        <v>3774</v>
      </c>
      <c r="L14845" s="20">
        <v>206591930.16</v>
      </c>
      <c r="M14845" s="19" t="s">
        <v>11</v>
      </c>
      <c r="N14845" s="28" t="s">
        <v>15953</v>
      </c>
    </row>
    <row r="14846" spans="1:14" ht="30" x14ac:dyDescent="0.25">
      <c r="A14846" s="27" t="s">
        <v>13498</v>
      </c>
      <c r="B14846" s="19" t="s">
        <v>16759</v>
      </c>
      <c r="C14846" s="19" t="s">
        <v>16759</v>
      </c>
      <c r="D14846" s="38" t="s">
        <v>16069</v>
      </c>
      <c r="E14846" s="38" t="s">
        <v>13581</v>
      </c>
      <c r="F14846" s="41" t="s">
        <v>13577</v>
      </c>
      <c r="G14846" s="19" t="s">
        <v>12310</v>
      </c>
      <c r="H14846" s="41">
        <v>1</v>
      </c>
      <c r="I14846" s="41">
        <v>11</v>
      </c>
      <c r="J14846" s="41">
        <v>10</v>
      </c>
      <c r="K14846" s="44">
        <v>40</v>
      </c>
      <c r="L14846" s="20">
        <v>6876385.5999999996</v>
      </c>
      <c r="M14846" s="19" t="s">
        <v>11</v>
      </c>
      <c r="N14846" s="28" t="s">
        <v>15953</v>
      </c>
    </row>
    <row r="14847" spans="1:14" ht="45" x14ac:dyDescent="0.25">
      <c r="A14847" s="27" t="s">
        <v>13498</v>
      </c>
      <c r="B14847" s="19" t="s">
        <v>16759</v>
      </c>
      <c r="C14847" s="19" t="s">
        <v>16759</v>
      </c>
      <c r="D14847" s="38" t="s">
        <v>16069</v>
      </c>
      <c r="E14847" s="38" t="s">
        <v>13582</v>
      </c>
      <c r="F14847" s="41" t="s">
        <v>226</v>
      </c>
      <c r="G14847" s="19" t="s">
        <v>12310</v>
      </c>
      <c r="H14847" s="41">
        <v>1</v>
      </c>
      <c r="I14847" s="41">
        <v>11</v>
      </c>
      <c r="J14847" s="41">
        <v>10</v>
      </c>
      <c r="K14847" s="44">
        <v>550</v>
      </c>
      <c r="L14847" s="20">
        <v>319944053</v>
      </c>
      <c r="M14847" s="19" t="s">
        <v>11</v>
      </c>
      <c r="N14847" s="28" t="s">
        <v>15953</v>
      </c>
    </row>
    <row r="14848" spans="1:14" ht="45" x14ac:dyDescent="0.25">
      <c r="A14848" s="27" t="s">
        <v>13498</v>
      </c>
      <c r="B14848" s="19" t="s">
        <v>16759</v>
      </c>
      <c r="C14848" s="19" t="s">
        <v>16759</v>
      </c>
      <c r="D14848" s="38" t="s">
        <v>16069</v>
      </c>
      <c r="E14848" s="38" t="s">
        <v>13583</v>
      </c>
      <c r="F14848" s="41" t="s">
        <v>226</v>
      </c>
      <c r="G14848" s="19" t="s">
        <v>12310</v>
      </c>
      <c r="H14848" s="41">
        <v>1</v>
      </c>
      <c r="I14848" s="41">
        <v>11</v>
      </c>
      <c r="J14848" s="41">
        <v>10</v>
      </c>
      <c r="K14848" s="44">
        <v>650</v>
      </c>
      <c r="L14848" s="20">
        <v>377945262.5</v>
      </c>
      <c r="M14848" s="19" t="s">
        <v>11</v>
      </c>
      <c r="N14848" s="28" t="s">
        <v>15953</v>
      </c>
    </row>
    <row r="14849" spans="1:14" ht="45" x14ac:dyDescent="0.25">
      <c r="A14849" s="27" t="s">
        <v>13498</v>
      </c>
      <c r="B14849" s="19" t="s">
        <v>16759</v>
      </c>
      <c r="C14849" s="19" t="s">
        <v>16759</v>
      </c>
      <c r="D14849" s="38" t="s">
        <v>16069</v>
      </c>
      <c r="E14849" s="38" t="s">
        <v>13584</v>
      </c>
      <c r="F14849" s="41" t="s">
        <v>226</v>
      </c>
      <c r="G14849" s="19" t="s">
        <v>12310</v>
      </c>
      <c r="H14849" s="41">
        <v>1</v>
      </c>
      <c r="I14849" s="41">
        <v>11</v>
      </c>
      <c r="J14849" s="41">
        <v>10</v>
      </c>
      <c r="K14849" s="44">
        <v>350</v>
      </c>
      <c r="L14849" s="20">
        <v>199379159</v>
      </c>
      <c r="M14849" s="19" t="s">
        <v>11</v>
      </c>
      <c r="N14849" s="28" t="s">
        <v>15953</v>
      </c>
    </row>
    <row r="14850" spans="1:14" ht="30" x14ac:dyDescent="0.25">
      <c r="A14850" s="27" t="s">
        <v>13498</v>
      </c>
      <c r="B14850" s="19" t="s">
        <v>16759</v>
      </c>
      <c r="C14850" s="19" t="s">
        <v>16759</v>
      </c>
      <c r="D14850" s="38" t="s">
        <v>16069</v>
      </c>
      <c r="E14850" s="38" t="s">
        <v>13585</v>
      </c>
      <c r="F14850" s="41" t="s">
        <v>226</v>
      </c>
      <c r="G14850" s="19" t="s">
        <v>12310</v>
      </c>
      <c r="H14850" s="41">
        <v>1</v>
      </c>
      <c r="I14850" s="41">
        <v>11</v>
      </c>
      <c r="J14850" s="41">
        <v>10</v>
      </c>
      <c r="K14850" s="44">
        <v>40</v>
      </c>
      <c r="L14850" s="20">
        <v>6225082</v>
      </c>
      <c r="M14850" s="19" t="s">
        <v>15983</v>
      </c>
      <c r="N14850" s="28" t="s">
        <v>15953</v>
      </c>
    </row>
    <row r="14851" spans="1:14" ht="45" x14ac:dyDescent="0.25">
      <c r="A14851" s="27" t="s">
        <v>13498</v>
      </c>
      <c r="B14851" s="19" t="s">
        <v>16759</v>
      </c>
      <c r="C14851" s="19" t="s">
        <v>16759</v>
      </c>
      <c r="D14851" s="38" t="s">
        <v>16069</v>
      </c>
      <c r="E14851" s="38" t="s">
        <v>13586</v>
      </c>
      <c r="F14851" s="41" t="s">
        <v>226</v>
      </c>
      <c r="G14851" s="19" t="s">
        <v>12310</v>
      </c>
      <c r="H14851" s="41">
        <v>1</v>
      </c>
      <c r="I14851" s="41">
        <v>11</v>
      </c>
      <c r="J14851" s="41">
        <v>10</v>
      </c>
      <c r="K14851" s="44">
        <v>350</v>
      </c>
      <c r="L14851" s="20">
        <v>199035000.50000003</v>
      </c>
      <c r="M14851" s="19" t="s">
        <v>11</v>
      </c>
      <c r="N14851" s="28" t="s">
        <v>15953</v>
      </c>
    </row>
    <row r="14852" spans="1:14" ht="30" x14ac:dyDescent="0.25">
      <c r="A14852" s="27" t="s">
        <v>13498</v>
      </c>
      <c r="B14852" s="19" t="s">
        <v>16759</v>
      </c>
      <c r="C14852" s="19" t="s">
        <v>16759</v>
      </c>
      <c r="D14852" s="38" t="s">
        <v>16069</v>
      </c>
      <c r="E14852" s="38" t="s">
        <v>13587</v>
      </c>
      <c r="F14852" s="41" t="s">
        <v>226</v>
      </c>
      <c r="G14852" s="19" t="s">
        <v>12310</v>
      </c>
      <c r="H14852" s="41">
        <v>1</v>
      </c>
      <c r="I14852" s="41">
        <v>11</v>
      </c>
      <c r="J14852" s="41">
        <v>10</v>
      </c>
      <c r="K14852" s="44">
        <v>250</v>
      </c>
      <c r="L14852" s="20">
        <v>139136037.5</v>
      </c>
      <c r="M14852" s="19" t="s">
        <v>11</v>
      </c>
      <c r="N14852" s="28" t="s">
        <v>15953</v>
      </c>
    </row>
    <row r="14853" spans="1:14" ht="60" x14ac:dyDescent="0.25">
      <c r="A14853" s="27" t="s">
        <v>13498</v>
      </c>
      <c r="B14853" s="19" t="s">
        <v>16759</v>
      </c>
      <c r="C14853" s="19" t="s">
        <v>16759</v>
      </c>
      <c r="D14853" s="38" t="s">
        <v>16069</v>
      </c>
      <c r="E14853" s="38" t="s">
        <v>13588</v>
      </c>
      <c r="F14853" s="41" t="s">
        <v>226</v>
      </c>
      <c r="G14853" s="19" t="s">
        <v>12310</v>
      </c>
      <c r="H14853" s="41">
        <v>4</v>
      </c>
      <c r="I14853" s="41">
        <v>8</v>
      </c>
      <c r="J14853" s="41">
        <v>10</v>
      </c>
      <c r="K14853" s="44">
        <v>4708</v>
      </c>
      <c r="L14853" s="20">
        <v>1922201072</v>
      </c>
      <c r="M14853" s="19" t="s">
        <v>11</v>
      </c>
      <c r="N14853" s="28" t="s">
        <v>15955</v>
      </c>
    </row>
    <row r="14854" spans="1:14" ht="60" x14ac:dyDescent="0.25">
      <c r="A14854" s="27" t="s">
        <v>13498</v>
      </c>
      <c r="B14854" s="19" t="s">
        <v>16759</v>
      </c>
      <c r="C14854" s="19" t="s">
        <v>16759</v>
      </c>
      <c r="D14854" s="38" t="s">
        <v>16069</v>
      </c>
      <c r="E14854" s="38" t="s">
        <v>13589</v>
      </c>
      <c r="F14854" s="41" t="s">
        <v>226</v>
      </c>
      <c r="G14854" s="19" t="s">
        <v>12310</v>
      </c>
      <c r="H14854" s="41">
        <v>4</v>
      </c>
      <c r="I14854" s="41">
        <v>8</v>
      </c>
      <c r="J14854" s="41">
        <v>10</v>
      </c>
      <c r="K14854" s="44">
        <v>1595</v>
      </c>
      <c r="L14854" s="20">
        <v>655865595</v>
      </c>
      <c r="M14854" s="19" t="s">
        <v>11</v>
      </c>
      <c r="N14854" s="28" t="s">
        <v>15955</v>
      </c>
    </row>
    <row r="14855" spans="1:14" ht="30" x14ac:dyDescent="0.25">
      <c r="A14855" s="27" t="s">
        <v>13498</v>
      </c>
      <c r="B14855" s="19" t="s">
        <v>16759</v>
      </c>
      <c r="C14855" s="19" t="s">
        <v>16759</v>
      </c>
      <c r="D14855" s="38" t="s">
        <v>16069</v>
      </c>
      <c r="E14855" s="38" t="s">
        <v>13590</v>
      </c>
      <c r="F14855" s="41" t="s">
        <v>226</v>
      </c>
      <c r="G14855" s="19" t="s">
        <v>12310</v>
      </c>
      <c r="H14855" s="41">
        <v>1</v>
      </c>
      <c r="I14855" s="41">
        <v>11</v>
      </c>
      <c r="J14855" s="41">
        <v>10</v>
      </c>
      <c r="K14855" s="44">
        <v>231</v>
      </c>
      <c r="L14855" s="20">
        <v>44609190.780000001</v>
      </c>
      <c r="M14855" s="19" t="s">
        <v>15983</v>
      </c>
      <c r="N14855" s="28" t="s">
        <v>15953</v>
      </c>
    </row>
    <row r="14856" spans="1:14" ht="30" x14ac:dyDescent="0.25">
      <c r="A14856" s="27" t="s">
        <v>13498</v>
      </c>
      <c r="B14856" s="19" t="s">
        <v>16759</v>
      </c>
      <c r="C14856" s="19" t="s">
        <v>16759</v>
      </c>
      <c r="D14856" s="38" t="s">
        <v>16069</v>
      </c>
      <c r="E14856" s="38" t="s">
        <v>13591</v>
      </c>
      <c r="F14856" s="41" t="s">
        <v>226</v>
      </c>
      <c r="G14856" s="19" t="s">
        <v>12310</v>
      </c>
      <c r="H14856" s="41">
        <v>1</v>
      </c>
      <c r="I14856" s="41">
        <v>11</v>
      </c>
      <c r="J14856" s="41">
        <v>10</v>
      </c>
      <c r="K14856" s="44">
        <v>68</v>
      </c>
      <c r="L14856" s="20">
        <v>12991821.6</v>
      </c>
      <c r="M14856" s="19" t="s">
        <v>15983</v>
      </c>
      <c r="N14856" s="28" t="s">
        <v>15953</v>
      </c>
    </row>
    <row r="14857" spans="1:14" ht="45" x14ac:dyDescent="0.25">
      <c r="A14857" s="27" t="s">
        <v>13498</v>
      </c>
      <c r="B14857" s="19" t="s">
        <v>16759</v>
      </c>
      <c r="C14857" s="19" t="s">
        <v>16759</v>
      </c>
      <c r="D14857" s="38" t="s">
        <v>16069</v>
      </c>
      <c r="E14857" s="38" t="s">
        <v>13592</v>
      </c>
      <c r="F14857" s="41" t="s">
        <v>226</v>
      </c>
      <c r="G14857" s="19" t="s">
        <v>12310</v>
      </c>
      <c r="H14857" s="41">
        <v>1</v>
      </c>
      <c r="I14857" s="41">
        <v>11</v>
      </c>
      <c r="J14857" s="41">
        <v>10</v>
      </c>
      <c r="K14857" s="44">
        <v>250</v>
      </c>
      <c r="L14857" s="20">
        <v>139217977.5</v>
      </c>
      <c r="M14857" s="19" t="s">
        <v>11</v>
      </c>
      <c r="N14857" s="28" t="s">
        <v>15953</v>
      </c>
    </row>
    <row r="14858" spans="1:14" ht="30" x14ac:dyDescent="0.25">
      <c r="A14858" s="27" t="s">
        <v>13498</v>
      </c>
      <c r="B14858" s="19" t="s">
        <v>16759</v>
      </c>
      <c r="C14858" s="19" t="s">
        <v>16759</v>
      </c>
      <c r="D14858" s="38" t="s">
        <v>16069</v>
      </c>
      <c r="E14858" s="38" t="s">
        <v>13593</v>
      </c>
      <c r="F14858" s="41" t="s">
        <v>226</v>
      </c>
      <c r="G14858" s="19" t="s">
        <v>12310</v>
      </c>
      <c r="H14858" s="41">
        <v>1</v>
      </c>
      <c r="I14858" s="41">
        <v>11</v>
      </c>
      <c r="J14858" s="41">
        <v>10</v>
      </c>
      <c r="K14858" s="44">
        <v>220</v>
      </c>
      <c r="L14858" s="20">
        <v>129362098.80000001</v>
      </c>
      <c r="M14858" s="19" t="s">
        <v>11</v>
      </c>
      <c r="N14858" s="28" t="s">
        <v>15953</v>
      </c>
    </row>
    <row r="14859" spans="1:14" ht="30" x14ac:dyDescent="0.25">
      <c r="A14859" s="27" t="s">
        <v>13498</v>
      </c>
      <c r="B14859" s="19" t="s">
        <v>16759</v>
      </c>
      <c r="C14859" s="19" t="s">
        <v>16759</v>
      </c>
      <c r="D14859" s="38" t="s">
        <v>16069</v>
      </c>
      <c r="E14859" s="38" t="s">
        <v>13594</v>
      </c>
      <c r="F14859" s="41" t="s">
        <v>226</v>
      </c>
      <c r="G14859" s="19" t="s">
        <v>12310</v>
      </c>
      <c r="H14859" s="41">
        <v>1</v>
      </c>
      <c r="I14859" s="41">
        <v>11</v>
      </c>
      <c r="J14859" s="41">
        <v>10</v>
      </c>
      <c r="K14859" s="44">
        <v>220</v>
      </c>
      <c r="L14859" s="20">
        <v>129362098.80000001</v>
      </c>
      <c r="M14859" s="19" t="s">
        <v>11</v>
      </c>
      <c r="N14859" s="28" t="s">
        <v>15953</v>
      </c>
    </row>
    <row r="14860" spans="1:14" ht="30" x14ac:dyDescent="0.25">
      <c r="A14860" s="27" t="s">
        <v>13498</v>
      </c>
      <c r="B14860" s="19" t="s">
        <v>16759</v>
      </c>
      <c r="C14860" s="19" t="s">
        <v>16759</v>
      </c>
      <c r="D14860" s="38" t="s">
        <v>16069</v>
      </c>
      <c r="E14860" s="38" t="s">
        <v>13595</v>
      </c>
      <c r="F14860" s="41" t="s">
        <v>226</v>
      </c>
      <c r="G14860" s="19" t="s">
        <v>12310</v>
      </c>
      <c r="H14860" s="41">
        <v>1</v>
      </c>
      <c r="I14860" s="41">
        <v>11</v>
      </c>
      <c r="J14860" s="41">
        <v>10</v>
      </c>
      <c r="K14860" s="44">
        <v>160</v>
      </c>
      <c r="L14860" s="20">
        <v>94291296</v>
      </c>
      <c r="M14860" s="19" t="s">
        <v>11</v>
      </c>
      <c r="N14860" s="28" t="s">
        <v>15953</v>
      </c>
    </row>
    <row r="14861" spans="1:14" ht="30" x14ac:dyDescent="0.25">
      <c r="A14861" s="27" t="s">
        <v>13498</v>
      </c>
      <c r="B14861" s="19" t="s">
        <v>16759</v>
      </c>
      <c r="C14861" s="19" t="s">
        <v>16759</v>
      </c>
      <c r="D14861" s="38" t="s">
        <v>16069</v>
      </c>
      <c r="E14861" s="38" t="s">
        <v>13596</v>
      </c>
      <c r="F14861" s="41" t="s">
        <v>226</v>
      </c>
      <c r="G14861" s="19" t="s">
        <v>12310</v>
      </c>
      <c r="H14861" s="41">
        <v>1</v>
      </c>
      <c r="I14861" s="41">
        <v>11</v>
      </c>
      <c r="J14861" s="41">
        <v>10</v>
      </c>
      <c r="K14861" s="44">
        <v>166</v>
      </c>
      <c r="L14861" s="20">
        <v>96358179.359999999</v>
      </c>
      <c r="M14861" s="19" t="s">
        <v>11</v>
      </c>
      <c r="N14861" s="28" t="s">
        <v>15953</v>
      </c>
    </row>
    <row r="14862" spans="1:14" ht="30" x14ac:dyDescent="0.25">
      <c r="A14862" s="27" t="s">
        <v>13498</v>
      </c>
      <c r="B14862" s="19" t="s">
        <v>16759</v>
      </c>
      <c r="C14862" s="19" t="s">
        <v>16759</v>
      </c>
      <c r="D14862" s="38" t="s">
        <v>16069</v>
      </c>
      <c r="E14862" s="38" t="s">
        <v>13597</v>
      </c>
      <c r="F14862" s="41" t="s">
        <v>226</v>
      </c>
      <c r="G14862" s="19" t="s">
        <v>12310</v>
      </c>
      <c r="H14862" s="41">
        <v>1</v>
      </c>
      <c r="I14862" s="41">
        <v>11</v>
      </c>
      <c r="J14862" s="41">
        <v>10</v>
      </c>
      <c r="K14862" s="44">
        <v>80</v>
      </c>
      <c r="L14862" s="20">
        <v>47250532.799999997</v>
      </c>
      <c r="M14862" s="19" t="s">
        <v>11</v>
      </c>
      <c r="N14862" s="28" t="s">
        <v>15953</v>
      </c>
    </row>
    <row r="14863" spans="1:14" ht="30" x14ac:dyDescent="0.25">
      <c r="A14863" s="27" t="s">
        <v>13498</v>
      </c>
      <c r="B14863" s="19" t="s">
        <v>16759</v>
      </c>
      <c r="C14863" s="19" t="s">
        <v>16759</v>
      </c>
      <c r="D14863" s="38" t="s">
        <v>16069</v>
      </c>
      <c r="E14863" s="38" t="s">
        <v>13598</v>
      </c>
      <c r="F14863" s="41" t="s">
        <v>226</v>
      </c>
      <c r="G14863" s="19" t="s">
        <v>12310</v>
      </c>
      <c r="H14863" s="41">
        <v>1</v>
      </c>
      <c r="I14863" s="41">
        <v>11</v>
      </c>
      <c r="J14863" s="41">
        <v>10</v>
      </c>
      <c r="K14863" s="44">
        <v>120</v>
      </c>
      <c r="L14863" s="20">
        <v>69538519.200000003</v>
      </c>
      <c r="M14863" s="19" t="s">
        <v>11</v>
      </c>
      <c r="N14863" s="28" t="s">
        <v>15953</v>
      </c>
    </row>
    <row r="14864" spans="1:14" ht="30" x14ac:dyDescent="0.25">
      <c r="A14864" s="27" t="s">
        <v>13498</v>
      </c>
      <c r="B14864" s="19" t="s">
        <v>16759</v>
      </c>
      <c r="C14864" s="19" t="s">
        <v>16759</v>
      </c>
      <c r="D14864" s="38" t="s">
        <v>16069</v>
      </c>
      <c r="E14864" s="38" t="s">
        <v>13599</v>
      </c>
      <c r="F14864" s="41" t="s">
        <v>226</v>
      </c>
      <c r="G14864" s="19" t="s">
        <v>12310</v>
      </c>
      <c r="H14864" s="41">
        <v>1</v>
      </c>
      <c r="I14864" s="41">
        <v>11</v>
      </c>
      <c r="J14864" s="41">
        <v>10</v>
      </c>
      <c r="K14864" s="44">
        <v>100</v>
      </c>
      <c r="L14864" s="20">
        <v>42674939</v>
      </c>
      <c r="M14864" s="19" t="s">
        <v>11</v>
      </c>
      <c r="N14864" s="28" t="s">
        <v>15953</v>
      </c>
    </row>
    <row r="14865" spans="1:14" ht="30" x14ac:dyDescent="0.25">
      <c r="A14865" s="27" t="s">
        <v>13498</v>
      </c>
      <c r="B14865" s="19" t="s">
        <v>16759</v>
      </c>
      <c r="C14865" s="19" t="s">
        <v>16759</v>
      </c>
      <c r="D14865" s="38" t="s">
        <v>16069</v>
      </c>
      <c r="E14865" s="38" t="s">
        <v>13600</v>
      </c>
      <c r="F14865" s="41" t="s">
        <v>226</v>
      </c>
      <c r="G14865" s="19" t="s">
        <v>12310</v>
      </c>
      <c r="H14865" s="41">
        <v>1</v>
      </c>
      <c r="I14865" s="41">
        <v>11</v>
      </c>
      <c r="J14865" s="41">
        <v>10</v>
      </c>
      <c r="K14865" s="44">
        <v>101</v>
      </c>
      <c r="L14865" s="20">
        <v>44452341.189999998</v>
      </c>
      <c r="M14865" s="19" t="s">
        <v>11</v>
      </c>
      <c r="N14865" s="28" t="s">
        <v>15953</v>
      </c>
    </row>
    <row r="14866" spans="1:14" ht="30" x14ac:dyDescent="0.25">
      <c r="A14866" s="27" t="s">
        <v>13498</v>
      </c>
      <c r="B14866" s="19" t="s">
        <v>16759</v>
      </c>
      <c r="C14866" s="19" t="s">
        <v>16759</v>
      </c>
      <c r="D14866" s="38" t="s">
        <v>16069</v>
      </c>
      <c r="E14866" s="38" t="s">
        <v>13601</v>
      </c>
      <c r="F14866" s="41" t="s">
        <v>226</v>
      </c>
      <c r="G14866" s="19" t="s">
        <v>10820</v>
      </c>
      <c r="H14866" s="41">
        <v>1</v>
      </c>
      <c r="I14866" s="41">
        <v>11</v>
      </c>
      <c r="J14866" s="41">
        <v>10</v>
      </c>
      <c r="K14866" s="44">
        <v>550</v>
      </c>
      <c r="L14866" s="20">
        <v>116994493</v>
      </c>
      <c r="M14866" s="19" t="s">
        <v>11</v>
      </c>
      <c r="N14866" s="28" t="s">
        <v>15953</v>
      </c>
    </row>
    <row r="14867" spans="1:14" ht="30" x14ac:dyDescent="0.25">
      <c r="A14867" s="27" t="s">
        <v>13498</v>
      </c>
      <c r="B14867" s="19" t="s">
        <v>16759</v>
      </c>
      <c r="C14867" s="19" t="s">
        <v>16759</v>
      </c>
      <c r="D14867" s="38" t="s">
        <v>16069</v>
      </c>
      <c r="E14867" s="38" t="s">
        <v>13602</v>
      </c>
      <c r="F14867" s="41" t="s">
        <v>226</v>
      </c>
      <c r="G14867" s="19" t="s">
        <v>12310</v>
      </c>
      <c r="H14867" s="41">
        <v>1</v>
      </c>
      <c r="I14867" s="41">
        <v>11</v>
      </c>
      <c r="J14867" s="41">
        <v>10</v>
      </c>
      <c r="K14867" s="44">
        <v>443</v>
      </c>
      <c r="L14867" s="20">
        <v>37740605.32</v>
      </c>
      <c r="M14867" s="19" t="s">
        <v>11</v>
      </c>
      <c r="N14867" s="28" t="s">
        <v>15953</v>
      </c>
    </row>
    <row r="14868" spans="1:14" ht="30" x14ac:dyDescent="0.25">
      <c r="A14868" s="27" t="s">
        <v>13498</v>
      </c>
      <c r="B14868" s="19" t="s">
        <v>16759</v>
      </c>
      <c r="C14868" s="19" t="s">
        <v>16759</v>
      </c>
      <c r="D14868" s="38" t="s">
        <v>16069</v>
      </c>
      <c r="E14868" s="38" t="s">
        <v>13603</v>
      </c>
      <c r="F14868" s="41" t="s">
        <v>226</v>
      </c>
      <c r="G14868" s="19" t="s">
        <v>12310</v>
      </c>
      <c r="H14868" s="41">
        <v>1</v>
      </c>
      <c r="I14868" s="41">
        <v>11</v>
      </c>
      <c r="J14868" s="41">
        <v>10</v>
      </c>
      <c r="K14868" s="44">
        <v>569</v>
      </c>
      <c r="L14868" s="20">
        <v>44758973.880000003</v>
      </c>
      <c r="M14868" s="19" t="s">
        <v>11</v>
      </c>
      <c r="N14868" s="28" t="s">
        <v>15953</v>
      </c>
    </row>
    <row r="14869" spans="1:14" ht="30" x14ac:dyDescent="0.25">
      <c r="A14869" s="27" t="s">
        <v>13498</v>
      </c>
      <c r="B14869" s="19" t="s">
        <v>16759</v>
      </c>
      <c r="C14869" s="19" t="s">
        <v>16759</v>
      </c>
      <c r="D14869" s="38" t="s">
        <v>16069</v>
      </c>
      <c r="E14869" s="38" t="s">
        <v>13604</v>
      </c>
      <c r="F14869" s="41" t="s">
        <v>226</v>
      </c>
      <c r="G14869" s="19" t="s">
        <v>12310</v>
      </c>
      <c r="H14869" s="41">
        <v>1</v>
      </c>
      <c r="I14869" s="41">
        <v>11</v>
      </c>
      <c r="J14869" s="41">
        <v>10</v>
      </c>
      <c r="K14869" s="44">
        <v>1499</v>
      </c>
      <c r="L14869" s="20">
        <v>27597324.510000002</v>
      </c>
      <c r="M14869" s="19" t="s">
        <v>11</v>
      </c>
      <c r="N14869" s="28" t="s">
        <v>15953</v>
      </c>
    </row>
    <row r="14870" spans="1:14" ht="30" x14ac:dyDescent="0.25">
      <c r="A14870" s="27" t="s">
        <v>13498</v>
      </c>
      <c r="B14870" s="19" t="s">
        <v>16759</v>
      </c>
      <c r="C14870" s="19" t="s">
        <v>16759</v>
      </c>
      <c r="D14870" s="38" t="s">
        <v>16069</v>
      </c>
      <c r="E14870" s="38" t="s">
        <v>13605</v>
      </c>
      <c r="F14870" s="41" t="s">
        <v>226</v>
      </c>
      <c r="G14870" s="19" t="s">
        <v>12310</v>
      </c>
      <c r="H14870" s="41">
        <v>1</v>
      </c>
      <c r="I14870" s="41">
        <v>11</v>
      </c>
      <c r="J14870" s="41">
        <v>10</v>
      </c>
      <c r="K14870" s="44">
        <v>645</v>
      </c>
      <c r="L14870" s="20">
        <v>164532998.40000001</v>
      </c>
      <c r="M14870" s="19" t="s">
        <v>11</v>
      </c>
      <c r="N14870" s="28" t="s">
        <v>15953</v>
      </c>
    </row>
    <row r="14871" spans="1:14" ht="30" x14ac:dyDescent="0.25">
      <c r="A14871" s="27" t="s">
        <v>13498</v>
      </c>
      <c r="B14871" s="19" t="s">
        <v>16759</v>
      </c>
      <c r="C14871" s="19" t="s">
        <v>16759</v>
      </c>
      <c r="D14871" s="38" t="s">
        <v>16069</v>
      </c>
      <c r="E14871" s="38" t="s">
        <v>13606</v>
      </c>
      <c r="F14871" s="41" t="s">
        <v>226</v>
      </c>
      <c r="G14871" s="19" t="s">
        <v>12310</v>
      </c>
      <c r="H14871" s="41">
        <v>1</v>
      </c>
      <c r="I14871" s="41">
        <v>11</v>
      </c>
      <c r="J14871" s="41">
        <v>10</v>
      </c>
      <c r="K14871" s="44">
        <v>1376</v>
      </c>
      <c r="L14871" s="20">
        <v>25014304</v>
      </c>
      <c r="M14871" s="19" t="s">
        <v>15983</v>
      </c>
      <c r="N14871" s="28" t="s">
        <v>15953</v>
      </c>
    </row>
    <row r="14872" spans="1:14" ht="30" x14ac:dyDescent="0.25">
      <c r="A14872" s="27" t="s">
        <v>13498</v>
      </c>
      <c r="B14872" s="19" t="s">
        <v>16759</v>
      </c>
      <c r="C14872" s="19" t="s">
        <v>16759</v>
      </c>
      <c r="D14872" s="38" t="s">
        <v>16069</v>
      </c>
      <c r="E14872" s="38" t="s">
        <v>13607</v>
      </c>
      <c r="F14872" s="41" t="s">
        <v>226</v>
      </c>
      <c r="G14872" s="19" t="s">
        <v>12310</v>
      </c>
      <c r="H14872" s="41">
        <v>1</v>
      </c>
      <c r="I14872" s="41">
        <v>11</v>
      </c>
      <c r="J14872" s="41">
        <v>10</v>
      </c>
      <c r="K14872" s="44">
        <v>1864</v>
      </c>
      <c r="L14872" s="20">
        <v>33885656</v>
      </c>
      <c r="M14872" s="19" t="s">
        <v>15983</v>
      </c>
      <c r="N14872" s="28" t="s">
        <v>15953</v>
      </c>
    </row>
    <row r="14873" spans="1:14" ht="30" x14ac:dyDescent="0.25">
      <c r="A14873" s="27" t="s">
        <v>13498</v>
      </c>
      <c r="B14873" s="19" t="s">
        <v>16759</v>
      </c>
      <c r="C14873" s="19" t="s">
        <v>16759</v>
      </c>
      <c r="D14873" s="38" t="s">
        <v>16069</v>
      </c>
      <c r="E14873" s="38" t="s">
        <v>13608</v>
      </c>
      <c r="F14873" s="41" t="s">
        <v>226</v>
      </c>
      <c r="G14873" s="19" t="s">
        <v>12310</v>
      </c>
      <c r="H14873" s="41">
        <v>1</v>
      </c>
      <c r="I14873" s="41">
        <v>11</v>
      </c>
      <c r="J14873" s="41">
        <v>10</v>
      </c>
      <c r="K14873" s="44">
        <v>400</v>
      </c>
      <c r="L14873" s="20">
        <v>7620400</v>
      </c>
      <c r="M14873" s="19" t="s">
        <v>15983</v>
      </c>
      <c r="N14873" s="28" t="s">
        <v>15953</v>
      </c>
    </row>
    <row r="14874" spans="1:14" ht="30" x14ac:dyDescent="0.25">
      <c r="A14874" s="27" t="s">
        <v>13498</v>
      </c>
      <c r="B14874" s="19" t="s">
        <v>16759</v>
      </c>
      <c r="C14874" s="19" t="s">
        <v>16759</v>
      </c>
      <c r="D14874" s="38" t="s">
        <v>16069</v>
      </c>
      <c r="E14874" s="38" t="s">
        <v>13609</v>
      </c>
      <c r="F14874" s="41" t="s">
        <v>226</v>
      </c>
      <c r="G14874" s="19" t="s">
        <v>12310</v>
      </c>
      <c r="H14874" s="41">
        <v>1</v>
      </c>
      <c r="I14874" s="41">
        <v>11</v>
      </c>
      <c r="J14874" s="41">
        <v>10</v>
      </c>
      <c r="K14874" s="44">
        <v>610</v>
      </c>
      <c r="L14874" s="20">
        <v>12464130</v>
      </c>
      <c r="M14874" s="19" t="s">
        <v>15983</v>
      </c>
      <c r="N14874" s="28" t="s">
        <v>15953</v>
      </c>
    </row>
    <row r="14875" spans="1:14" ht="30" x14ac:dyDescent="0.25">
      <c r="A14875" s="27" t="s">
        <v>13498</v>
      </c>
      <c r="B14875" s="19" t="s">
        <v>16759</v>
      </c>
      <c r="C14875" s="19" t="s">
        <v>16759</v>
      </c>
      <c r="D14875" s="38" t="s">
        <v>16069</v>
      </c>
      <c r="E14875" s="38" t="s">
        <v>13610</v>
      </c>
      <c r="F14875" s="41" t="s">
        <v>226</v>
      </c>
      <c r="G14875" s="19" t="s">
        <v>12310</v>
      </c>
      <c r="H14875" s="41">
        <v>1</v>
      </c>
      <c r="I14875" s="41">
        <v>11</v>
      </c>
      <c r="J14875" s="41">
        <v>10</v>
      </c>
      <c r="K14875" s="44">
        <v>655</v>
      </c>
      <c r="L14875" s="20">
        <v>13383615</v>
      </c>
      <c r="M14875" s="19" t="s">
        <v>15983</v>
      </c>
      <c r="N14875" s="28" t="s">
        <v>15953</v>
      </c>
    </row>
    <row r="14876" spans="1:14" ht="30" x14ac:dyDescent="0.25">
      <c r="A14876" s="27" t="s">
        <v>13498</v>
      </c>
      <c r="B14876" s="19" t="s">
        <v>16759</v>
      </c>
      <c r="C14876" s="19" t="s">
        <v>16759</v>
      </c>
      <c r="D14876" s="38" t="s">
        <v>16069</v>
      </c>
      <c r="E14876" s="38" t="s">
        <v>13611</v>
      </c>
      <c r="F14876" s="41" t="s">
        <v>226</v>
      </c>
      <c r="G14876" s="19" t="s">
        <v>12310</v>
      </c>
      <c r="H14876" s="41">
        <v>1</v>
      </c>
      <c r="I14876" s="41">
        <v>11</v>
      </c>
      <c r="J14876" s="41">
        <v>10</v>
      </c>
      <c r="K14876" s="44">
        <v>241</v>
      </c>
      <c r="L14876" s="20">
        <v>26858661.93</v>
      </c>
      <c r="M14876" s="19" t="s">
        <v>15983</v>
      </c>
      <c r="N14876" s="28" t="s">
        <v>15953</v>
      </c>
    </row>
    <row r="14877" spans="1:14" ht="30" x14ac:dyDescent="0.25">
      <c r="A14877" s="27" t="s">
        <v>13498</v>
      </c>
      <c r="B14877" s="19" t="s">
        <v>16759</v>
      </c>
      <c r="C14877" s="19" t="s">
        <v>16759</v>
      </c>
      <c r="D14877" s="38" t="s">
        <v>16069</v>
      </c>
      <c r="E14877" s="38" t="s">
        <v>13612</v>
      </c>
      <c r="F14877" s="41" t="s">
        <v>13613</v>
      </c>
      <c r="G14877" s="19" t="s">
        <v>10820</v>
      </c>
      <c r="H14877" s="41">
        <v>1</v>
      </c>
      <c r="I14877" s="41">
        <v>11</v>
      </c>
      <c r="J14877" s="41">
        <v>10</v>
      </c>
      <c r="K14877" s="44">
        <v>3512</v>
      </c>
      <c r="L14877" s="20">
        <v>166379393.61000001</v>
      </c>
      <c r="M14877" s="19" t="s">
        <v>11</v>
      </c>
      <c r="N14877" s="28" t="s">
        <v>15953</v>
      </c>
    </row>
    <row r="14878" spans="1:14" ht="30" x14ac:dyDescent="0.25">
      <c r="A14878" s="27" t="s">
        <v>13498</v>
      </c>
      <c r="B14878" s="19" t="s">
        <v>16759</v>
      </c>
      <c r="C14878" s="19" t="s">
        <v>16759</v>
      </c>
      <c r="D14878" s="38" t="s">
        <v>16069</v>
      </c>
      <c r="E14878" s="38" t="s">
        <v>13614</v>
      </c>
      <c r="F14878" s="41" t="s">
        <v>13615</v>
      </c>
      <c r="G14878" s="19" t="s">
        <v>10820</v>
      </c>
      <c r="H14878" s="41">
        <v>1</v>
      </c>
      <c r="I14878" s="41">
        <v>11</v>
      </c>
      <c r="J14878" s="41">
        <v>10</v>
      </c>
      <c r="K14878" s="44">
        <v>5751</v>
      </c>
      <c r="L14878" s="20">
        <v>109499040</v>
      </c>
      <c r="M14878" s="19" t="s">
        <v>11</v>
      </c>
      <c r="N14878" s="28" t="s">
        <v>15953</v>
      </c>
    </row>
    <row r="14879" spans="1:14" ht="30" x14ac:dyDescent="0.25">
      <c r="A14879" s="27" t="s">
        <v>13498</v>
      </c>
      <c r="B14879" s="19" t="s">
        <v>16759</v>
      </c>
      <c r="C14879" s="19" t="s">
        <v>16759</v>
      </c>
      <c r="D14879" s="38" t="s">
        <v>16069</v>
      </c>
      <c r="E14879" s="38" t="s">
        <v>13616</v>
      </c>
      <c r="F14879" s="41" t="s">
        <v>13617</v>
      </c>
      <c r="G14879" s="19" t="s">
        <v>10733</v>
      </c>
      <c r="H14879" s="41">
        <v>1</v>
      </c>
      <c r="I14879" s="41">
        <v>11</v>
      </c>
      <c r="J14879" s="41">
        <v>10</v>
      </c>
      <c r="K14879" s="44">
        <v>686</v>
      </c>
      <c r="L14879" s="20">
        <v>26740966</v>
      </c>
      <c r="M14879" s="19" t="s">
        <v>15983</v>
      </c>
      <c r="N14879" s="28" t="s">
        <v>15953</v>
      </c>
    </row>
    <row r="14880" spans="1:14" ht="30" x14ac:dyDescent="0.25">
      <c r="A14880" s="27" t="s">
        <v>13498</v>
      </c>
      <c r="B14880" s="19" t="s">
        <v>16759</v>
      </c>
      <c r="C14880" s="19" t="s">
        <v>16759</v>
      </c>
      <c r="D14880" s="38" t="s">
        <v>16069</v>
      </c>
      <c r="E14880" s="38" t="s">
        <v>13618</v>
      </c>
      <c r="F14880" s="41" t="s">
        <v>13619</v>
      </c>
      <c r="G14880" s="19" t="s">
        <v>10733</v>
      </c>
      <c r="H14880" s="41">
        <v>1</v>
      </c>
      <c r="I14880" s="41">
        <v>11</v>
      </c>
      <c r="J14880" s="41">
        <v>10</v>
      </c>
      <c r="K14880" s="44">
        <v>1085</v>
      </c>
      <c r="L14880" s="20">
        <v>17246075</v>
      </c>
      <c r="M14880" s="19" t="s">
        <v>15983</v>
      </c>
      <c r="N14880" s="28" t="s">
        <v>15953</v>
      </c>
    </row>
    <row r="14881" spans="1:14" ht="30" x14ac:dyDescent="0.25">
      <c r="A14881" s="27" t="s">
        <v>13498</v>
      </c>
      <c r="B14881" s="19" t="s">
        <v>16759</v>
      </c>
      <c r="C14881" s="19" t="s">
        <v>16759</v>
      </c>
      <c r="D14881" s="38" t="s">
        <v>16069</v>
      </c>
      <c r="E14881" s="38" t="s">
        <v>13620</v>
      </c>
      <c r="F14881" s="41" t="s">
        <v>13621</v>
      </c>
      <c r="G14881" s="19" t="s">
        <v>10820</v>
      </c>
      <c r="H14881" s="41">
        <v>1</v>
      </c>
      <c r="I14881" s="41">
        <v>11</v>
      </c>
      <c r="J14881" s="41">
        <v>10</v>
      </c>
      <c r="K14881" s="44">
        <v>3574</v>
      </c>
      <c r="L14881" s="20">
        <v>535132768.38</v>
      </c>
      <c r="M14881" s="19" t="s">
        <v>15983</v>
      </c>
      <c r="N14881" s="28" t="s">
        <v>15953</v>
      </c>
    </row>
    <row r="14882" spans="1:14" ht="30" x14ac:dyDescent="0.25">
      <c r="A14882" s="27" t="s">
        <v>13498</v>
      </c>
      <c r="B14882" s="19" t="s">
        <v>16759</v>
      </c>
      <c r="C14882" s="19" t="s">
        <v>16759</v>
      </c>
      <c r="D14882" s="38" t="s">
        <v>16069</v>
      </c>
      <c r="E14882" s="38" t="s">
        <v>13622</v>
      </c>
      <c r="F14882" s="41" t="s">
        <v>13623</v>
      </c>
      <c r="G14882" s="19" t="s">
        <v>12310</v>
      </c>
      <c r="H14882" s="41">
        <v>1</v>
      </c>
      <c r="I14882" s="41">
        <v>11</v>
      </c>
      <c r="J14882" s="41">
        <v>10</v>
      </c>
      <c r="K14882" s="44">
        <v>3837</v>
      </c>
      <c r="L14882" s="20">
        <v>28680462.27</v>
      </c>
      <c r="M14882" s="19" t="s">
        <v>11</v>
      </c>
      <c r="N14882" s="28" t="s">
        <v>15953</v>
      </c>
    </row>
    <row r="14883" spans="1:14" ht="30" x14ac:dyDescent="0.25">
      <c r="A14883" s="27" t="s">
        <v>13498</v>
      </c>
      <c r="B14883" s="19" t="s">
        <v>17013</v>
      </c>
      <c r="C14883" s="19" t="s">
        <v>16740</v>
      </c>
      <c r="D14883" s="38" t="s">
        <v>16050</v>
      </c>
      <c r="E14883" s="38" t="s">
        <v>13624</v>
      </c>
      <c r="F14883" s="41" t="s">
        <v>13625</v>
      </c>
      <c r="G14883" s="19" t="s">
        <v>12310</v>
      </c>
      <c r="H14883" s="41">
        <v>1</v>
      </c>
      <c r="I14883" s="41">
        <v>11</v>
      </c>
      <c r="J14883" s="41">
        <v>10</v>
      </c>
      <c r="K14883" s="44">
        <v>1000</v>
      </c>
      <c r="L14883" s="20">
        <v>32340000</v>
      </c>
      <c r="M14883" s="19" t="s">
        <v>11</v>
      </c>
      <c r="N14883" s="28" t="s">
        <v>15953</v>
      </c>
    </row>
    <row r="14884" spans="1:14" ht="30" x14ac:dyDescent="0.25">
      <c r="A14884" s="27" t="s">
        <v>13498</v>
      </c>
      <c r="B14884" s="19" t="s">
        <v>16759</v>
      </c>
      <c r="C14884" s="19" t="s">
        <v>16759</v>
      </c>
      <c r="D14884" s="38" t="s">
        <v>16069</v>
      </c>
      <c r="E14884" s="38" t="s">
        <v>13626</v>
      </c>
      <c r="F14884" s="41" t="s">
        <v>13625</v>
      </c>
      <c r="G14884" s="19" t="s">
        <v>12310</v>
      </c>
      <c r="H14884" s="41">
        <v>1</v>
      </c>
      <c r="I14884" s="41">
        <v>11</v>
      </c>
      <c r="J14884" s="41">
        <v>10</v>
      </c>
      <c r="K14884" s="44">
        <v>751</v>
      </c>
      <c r="L14884" s="20">
        <v>17473982.620000001</v>
      </c>
      <c r="M14884" s="19" t="s">
        <v>11</v>
      </c>
      <c r="N14884" s="28" t="s">
        <v>15953</v>
      </c>
    </row>
    <row r="14885" spans="1:14" ht="30" x14ac:dyDescent="0.25">
      <c r="A14885" s="27" t="s">
        <v>13498</v>
      </c>
      <c r="B14885" s="19" t="s">
        <v>16780</v>
      </c>
      <c r="C14885" s="19" t="s">
        <v>16780</v>
      </c>
      <c r="D14885" s="38" t="s">
        <v>16090</v>
      </c>
      <c r="E14885" s="38" t="s">
        <v>13627</v>
      </c>
      <c r="F14885" s="41" t="s">
        <v>13628</v>
      </c>
      <c r="G14885" s="19" t="s">
        <v>10733</v>
      </c>
      <c r="H14885" s="41">
        <v>1</v>
      </c>
      <c r="I14885" s="41">
        <v>11</v>
      </c>
      <c r="J14885" s="41">
        <v>10</v>
      </c>
      <c r="K14885" s="44">
        <v>1</v>
      </c>
      <c r="L14885" s="20">
        <v>111674360</v>
      </c>
      <c r="M14885" s="19" t="s">
        <v>15954</v>
      </c>
      <c r="N14885" s="28" t="s">
        <v>15953</v>
      </c>
    </row>
    <row r="14886" spans="1:14" x14ac:dyDescent="0.25">
      <c r="A14886" s="27" t="s">
        <v>13498</v>
      </c>
      <c r="B14886" s="19" t="s">
        <v>17051</v>
      </c>
      <c r="C14886" s="19" t="s">
        <v>16821</v>
      </c>
      <c r="D14886" s="38" t="s">
        <v>16131</v>
      </c>
      <c r="E14886" s="38" t="s">
        <v>13629</v>
      </c>
      <c r="F14886" s="41" t="s">
        <v>13630</v>
      </c>
      <c r="G14886" s="19" t="s">
        <v>10733</v>
      </c>
      <c r="H14886" s="41">
        <v>1</v>
      </c>
      <c r="I14886" s="41">
        <v>11</v>
      </c>
      <c r="J14886" s="41">
        <v>10</v>
      </c>
      <c r="K14886" s="44">
        <v>77</v>
      </c>
      <c r="L14886" s="20">
        <v>59284610</v>
      </c>
      <c r="M14886" s="19" t="s">
        <v>11</v>
      </c>
      <c r="N14886" s="28" t="s">
        <v>15953</v>
      </c>
    </row>
    <row r="14887" spans="1:14" ht="30" x14ac:dyDescent="0.25">
      <c r="A14887" s="27" t="s">
        <v>13498</v>
      </c>
      <c r="B14887" s="19" t="s">
        <v>16780</v>
      </c>
      <c r="C14887" s="19" t="s">
        <v>16780</v>
      </c>
      <c r="D14887" s="38" t="s">
        <v>16090</v>
      </c>
      <c r="E14887" s="38" t="s">
        <v>13631</v>
      </c>
      <c r="F14887" s="41" t="s">
        <v>474</v>
      </c>
      <c r="G14887" s="19" t="s">
        <v>12310</v>
      </c>
      <c r="H14887" s="41">
        <v>1</v>
      </c>
      <c r="I14887" s="41">
        <v>11</v>
      </c>
      <c r="J14887" s="41">
        <v>10</v>
      </c>
      <c r="K14887" s="44">
        <v>41</v>
      </c>
      <c r="L14887" s="20">
        <v>1285760</v>
      </c>
      <c r="M14887" s="19" t="s">
        <v>11</v>
      </c>
      <c r="N14887" s="28" t="s">
        <v>15953</v>
      </c>
    </row>
    <row r="14888" spans="1:14" ht="30" x14ac:dyDescent="0.25">
      <c r="A14888" s="27" t="s">
        <v>13498</v>
      </c>
      <c r="B14888" s="19" t="s">
        <v>16759</v>
      </c>
      <c r="C14888" s="19" t="s">
        <v>16759</v>
      </c>
      <c r="D14888" s="38" t="s">
        <v>16069</v>
      </c>
      <c r="E14888" s="38" t="s">
        <v>13632</v>
      </c>
      <c r="F14888" s="41" t="s">
        <v>474</v>
      </c>
      <c r="G14888" s="19" t="s">
        <v>12310</v>
      </c>
      <c r="H14888" s="41">
        <v>1</v>
      </c>
      <c r="I14888" s="41">
        <v>11</v>
      </c>
      <c r="J14888" s="41">
        <v>10</v>
      </c>
      <c r="K14888" s="44">
        <v>2016</v>
      </c>
      <c r="L14888" s="20">
        <v>22028832</v>
      </c>
      <c r="M14888" s="19" t="s">
        <v>15983</v>
      </c>
      <c r="N14888" s="28" t="s">
        <v>15953</v>
      </c>
    </row>
    <row r="14889" spans="1:14" ht="30" x14ac:dyDescent="0.25">
      <c r="A14889" s="27" t="s">
        <v>13498</v>
      </c>
      <c r="B14889" s="19" t="s">
        <v>16759</v>
      </c>
      <c r="C14889" s="19" t="s">
        <v>16759</v>
      </c>
      <c r="D14889" s="38" t="s">
        <v>16069</v>
      </c>
      <c r="E14889" s="38" t="s">
        <v>13633</v>
      </c>
      <c r="F14889" s="41" t="s">
        <v>474</v>
      </c>
      <c r="G14889" s="19" t="s">
        <v>12310</v>
      </c>
      <c r="H14889" s="41">
        <v>1</v>
      </c>
      <c r="I14889" s="41">
        <v>11</v>
      </c>
      <c r="J14889" s="41">
        <v>10</v>
      </c>
      <c r="K14889" s="44">
        <v>9</v>
      </c>
      <c r="L14889" s="20">
        <v>213858.45</v>
      </c>
      <c r="M14889" s="19" t="s">
        <v>15983</v>
      </c>
      <c r="N14889" s="28" t="s">
        <v>15953</v>
      </c>
    </row>
    <row r="14890" spans="1:14" ht="30" x14ac:dyDescent="0.25">
      <c r="A14890" s="27" t="s">
        <v>13498</v>
      </c>
      <c r="B14890" s="19" t="s">
        <v>16759</v>
      </c>
      <c r="C14890" s="19" t="s">
        <v>16759</v>
      </c>
      <c r="D14890" s="38" t="s">
        <v>16069</v>
      </c>
      <c r="E14890" s="38" t="s">
        <v>13634</v>
      </c>
      <c r="F14890" s="41" t="s">
        <v>474</v>
      </c>
      <c r="G14890" s="19" t="s">
        <v>12310</v>
      </c>
      <c r="H14890" s="41">
        <v>1</v>
      </c>
      <c r="I14890" s="41">
        <v>11</v>
      </c>
      <c r="J14890" s="41">
        <v>10</v>
      </c>
      <c r="K14890" s="44">
        <v>398</v>
      </c>
      <c r="L14890" s="20">
        <v>39118357.340000004</v>
      </c>
      <c r="M14890" s="19" t="s">
        <v>11</v>
      </c>
      <c r="N14890" s="28" t="s">
        <v>15953</v>
      </c>
    </row>
    <row r="14891" spans="1:14" ht="30" x14ac:dyDescent="0.25">
      <c r="A14891" s="27" t="s">
        <v>13498</v>
      </c>
      <c r="B14891" s="19" t="s">
        <v>16759</v>
      </c>
      <c r="C14891" s="19" t="s">
        <v>16759</v>
      </c>
      <c r="D14891" s="38" t="s">
        <v>16069</v>
      </c>
      <c r="E14891" s="38" t="s">
        <v>13635</v>
      </c>
      <c r="F14891" s="41" t="s">
        <v>474</v>
      </c>
      <c r="G14891" s="19" t="s">
        <v>12310</v>
      </c>
      <c r="H14891" s="41">
        <v>1</v>
      </c>
      <c r="I14891" s="41">
        <v>11</v>
      </c>
      <c r="J14891" s="41">
        <v>10</v>
      </c>
      <c r="K14891" s="44">
        <v>2406</v>
      </c>
      <c r="L14891" s="20">
        <v>45835166.159999989</v>
      </c>
      <c r="M14891" s="19" t="s">
        <v>15983</v>
      </c>
      <c r="N14891" s="28" t="s">
        <v>15953</v>
      </c>
    </row>
    <row r="14892" spans="1:14" ht="30" x14ac:dyDescent="0.25">
      <c r="A14892" s="27" t="s">
        <v>13498</v>
      </c>
      <c r="B14892" s="19" t="s">
        <v>16759</v>
      </c>
      <c r="C14892" s="19" t="s">
        <v>16759</v>
      </c>
      <c r="D14892" s="38" t="s">
        <v>16069</v>
      </c>
      <c r="E14892" s="38" t="s">
        <v>13636</v>
      </c>
      <c r="F14892" s="41" t="s">
        <v>474</v>
      </c>
      <c r="G14892" s="19" t="s">
        <v>12310</v>
      </c>
      <c r="H14892" s="41">
        <v>1</v>
      </c>
      <c r="I14892" s="41">
        <v>11</v>
      </c>
      <c r="J14892" s="41">
        <v>10</v>
      </c>
      <c r="K14892" s="44">
        <v>2387</v>
      </c>
      <c r="L14892" s="20">
        <v>40196912.910000004</v>
      </c>
      <c r="M14892" s="19" t="s">
        <v>15983</v>
      </c>
      <c r="N14892" s="28" t="s">
        <v>15953</v>
      </c>
    </row>
    <row r="14893" spans="1:14" ht="30" x14ac:dyDescent="0.25">
      <c r="A14893" s="27" t="s">
        <v>13498</v>
      </c>
      <c r="B14893" s="19" t="s">
        <v>16759</v>
      </c>
      <c r="C14893" s="19" t="s">
        <v>16759</v>
      </c>
      <c r="D14893" s="38" t="s">
        <v>16069</v>
      </c>
      <c r="E14893" s="38" t="s">
        <v>13637</v>
      </c>
      <c r="F14893" s="41" t="s">
        <v>474</v>
      </c>
      <c r="G14893" s="19" t="s">
        <v>12310</v>
      </c>
      <c r="H14893" s="41">
        <v>1</v>
      </c>
      <c r="I14893" s="41">
        <v>11</v>
      </c>
      <c r="J14893" s="41">
        <v>10</v>
      </c>
      <c r="K14893" s="44">
        <v>4694</v>
      </c>
      <c r="L14893" s="20">
        <v>95838947.019999996</v>
      </c>
      <c r="M14893" s="19" t="s">
        <v>15983</v>
      </c>
      <c r="N14893" s="28" t="s">
        <v>15953</v>
      </c>
    </row>
    <row r="14894" spans="1:14" ht="30" x14ac:dyDescent="0.25">
      <c r="A14894" s="27" t="s">
        <v>13498</v>
      </c>
      <c r="B14894" s="19" t="s">
        <v>16759</v>
      </c>
      <c r="C14894" s="19" t="s">
        <v>16759</v>
      </c>
      <c r="D14894" s="38" t="s">
        <v>16069</v>
      </c>
      <c r="E14894" s="38" t="s">
        <v>13638</v>
      </c>
      <c r="F14894" s="41" t="s">
        <v>474</v>
      </c>
      <c r="G14894" s="19" t="s">
        <v>12310</v>
      </c>
      <c r="H14894" s="41">
        <v>1</v>
      </c>
      <c r="I14894" s="41">
        <v>11</v>
      </c>
      <c r="J14894" s="41">
        <v>10</v>
      </c>
      <c r="K14894" s="44">
        <v>3108</v>
      </c>
      <c r="L14894" s="20">
        <v>55592733.839999996</v>
      </c>
      <c r="M14894" s="19" t="s">
        <v>15983</v>
      </c>
      <c r="N14894" s="28" t="s">
        <v>15953</v>
      </c>
    </row>
    <row r="14895" spans="1:14" ht="30" x14ac:dyDescent="0.25">
      <c r="A14895" s="27" t="s">
        <v>13498</v>
      </c>
      <c r="B14895" s="19" t="s">
        <v>16759</v>
      </c>
      <c r="C14895" s="19" t="s">
        <v>16759</v>
      </c>
      <c r="D14895" s="38" t="s">
        <v>16069</v>
      </c>
      <c r="E14895" s="38" t="s">
        <v>13639</v>
      </c>
      <c r="F14895" s="41" t="s">
        <v>13640</v>
      </c>
      <c r="G14895" s="19" t="s">
        <v>471</v>
      </c>
      <c r="H14895" s="41">
        <v>1</v>
      </c>
      <c r="I14895" s="41">
        <v>11</v>
      </c>
      <c r="J14895" s="41">
        <v>10</v>
      </c>
      <c r="K14895" s="44">
        <v>1</v>
      </c>
      <c r="L14895" s="20">
        <v>203453000</v>
      </c>
      <c r="M14895" s="19" t="s">
        <v>15954</v>
      </c>
      <c r="N14895" s="28" t="s">
        <v>15953</v>
      </c>
    </row>
    <row r="14896" spans="1:14" ht="30" x14ac:dyDescent="0.25">
      <c r="A14896" s="27" t="s">
        <v>13498</v>
      </c>
      <c r="B14896" s="19" t="s">
        <v>16780</v>
      </c>
      <c r="C14896" s="19" t="s">
        <v>16780</v>
      </c>
      <c r="D14896" s="38" t="s">
        <v>16090</v>
      </c>
      <c r="E14896" s="38" t="s">
        <v>13641</v>
      </c>
      <c r="F14896" s="41" t="s">
        <v>1135</v>
      </c>
      <c r="G14896" s="19" t="s">
        <v>10820</v>
      </c>
      <c r="H14896" s="41">
        <v>1</v>
      </c>
      <c r="I14896" s="41">
        <v>11</v>
      </c>
      <c r="J14896" s="41">
        <v>10</v>
      </c>
      <c r="K14896" s="44">
        <v>2655</v>
      </c>
      <c r="L14896" s="20">
        <v>124970654.58999999</v>
      </c>
      <c r="M14896" s="19" t="s">
        <v>11</v>
      </c>
      <c r="N14896" s="28" t="s">
        <v>15953</v>
      </c>
    </row>
    <row r="14897" spans="1:14" ht="30" x14ac:dyDescent="0.25">
      <c r="A14897" s="27" t="s">
        <v>13498</v>
      </c>
      <c r="B14897" s="19" t="s">
        <v>16759</v>
      </c>
      <c r="C14897" s="19" t="s">
        <v>16759</v>
      </c>
      <c r="D14897" s="38" t="s">
        <v>16069</v>
      </c>
      <c r="E14897" s="38" t="s">
        <v>13642</v>
      </c>
      <c r="F14897" s="41" t="s">
        <v>1135</v>
      </c>
      <c r="G14897" s="19" t="s">
        <v>12310</v>
      </c>
      <c r="H14897" s="41">
        <v>1</v>
      </c>
      <c r="I14897" s="41">
        <v>11</v>
      </c>
      <c r="J14897" s="41">
        <v>10</v>
      </c>
      <c r="K14897" s="44">
        <v>2578</v>
      </c>
      <c r="L14897" s="20">
        <v>51034088</v>
      </c>
      <c r="M14897" s="19" t="s">
        <v>11</v>
      </c>
      <c r="N14897" s="28" t="s">
        <v>15953</v>
      </c>
    </row>
    <row r="14898" spans="1:14" ht="30" x14ac:dyDescent="0.25">
      <c r="A14898" s="27" t="s">
        <v>13498</v>
      </c>
      <c r="B14898" s="19" t="s">
        <v>16759</v>
      </c>
      <c r="C14898" s="19" t="s">
        <v>16759</v>
      </c>
      <c r="D14898" s="38" t="s">
        <v>16069</v>
      </c>
      <c r="E14898" s="38" t="s">
        <v>13643</v>
      </c>
      <c r="F14898" s="41" t="s">
        <v>13644</v>
      </c>
      <c r="G14898" s="19" t="s">
        <v>12310</v>
      </c>
      <c r="H14898" s="41">
        <v>1</v>
      </c>
      <c r="I14898" s="41">
        <v>11</v>
      </c>
      <c r="J14898" s="41">
        <v>10</v>
      </c>
      <c r="K14898" s="44">
        <v>700</v>
      </c>
      <c r="L14898" s="20">
        <v>38278800</v>
      </c>
      <c r="M14898" s="19" t="s">
        <v>11</v>
      </c>
      <c r="N14898" s="28" t="s">
        <v>15953</v>
      </c>
    </row>
    <row r="14899" spans="1:14" ht="30" x14ac:dyDescent="0.25">
      <c r="A14899" s="27" t="s">
        <v>13498</v>
      </c>
      <c r="B14899" s="19" t="s">
        <v>16759</v>
      </c>
      <c r="C14899" s="19" t="s">
        <v>16759</v>
      </c>
      <c r="D14899" s="38" t="s">
        <v>16069</v>
      </c>
      <c r="E14899" s="38" t="s">
        <v>13645</v>
      </c>
      <c r="F14899" s="41" t="s">
        <v>13644</v>
      </c>
      <c r="G14899" s="19" t="s">
        <v>12310</v>
      </c>
      <c r="H14899" s="41">
        <v>1</v>
      </c>
      <c r="I14899" s="41">
        <v>11</v>
      </c>
      <c r="J14899" s="41">
        <v>10</v>
      </c>
      <c r="K14899" s="44">
        <v>3358</v>
      </c>
      <c r="L14899" s="20">
        <v>24025751.239999998</v>
      </c>
      <c r="M14899" s="19" t="s">
        <v>15983</v>
      </c>
      <c r="N14899" s="28" t="s">
        <v>15953</v>
      </c>
    </row>
    <row r="14900" spans="1:14" ht="30" x14ac:dyDescent="0.25">
      <c r="A14900" s="27" t="s">
        <v>13498</v>
      </c>
      <c r="B14900" s="19" t="s">
        <v>16759</v>
      </c>
      <c r="C14900" s="19" t="s">
        <v>16759</v>
      </c>
      <c r="D14900" s="38" t="s">
        <v>16069</v>
      </c>
      <c r="E14900" s="38" t="s">
        <v>13646</v>
      </c>
      <c r="F14900" s="41" t="s">
        <v>13644</v>
      </c>
      <c r="G14900" s="19" t="s">
        <v>12310</v>
      </c>
      <c r="H14900" s="41">
        <v>1</v>
      </c>
      <c r="I14900" s="41">
        <v>11</v>
      </c>
      <c r="J14900" s="41">
        <v>10</v>
      </c>
      <c r="K14900" s="44">
        <v>400</v>
      </c>
      <c r="L14900" s="20">
        <v>7252000</v>
      </c>
      <c r="M14900" s="19" t="s">
        <v>15983</v>
      </c>
      <c r="N14900" s="28" t="s">
        <v>15953</v>
      </c>
    </row>
    <row r="14901" spans="1:14" ht="30" x14ac:dyDescent="0.25">
      <c r="A14901" s="27" t="s">
        <v>13498</v>
      </c>
      <c r="B14901" s="19" t="s">
        <v>16759</v>
      </c>
      <c r="C14901" s="19" t="s">
        <v>16759</v>
      </c>
      <c r="D14901" s="38" t="s">
        <v>16069</v>
      </c>
      <c r="E14901" s="38" t="s">
        <v>13647</v>
      </c>
      <c r="F14901" s="41" t="s">
        <v>13644</v>
      </c>
      <c r="G14901" s="19" t="s">
        <v>12310</v>
      </c>
      <c r="H14901" s="41">
        <v>1</v>
      </c>
      <c r="I14901" s="41">
        <v>11</v>
      </c>
      <c r="J14901" s="41">
        <v>10</v>
      </c>
      <c r="K14901" s="44">
        <v>200</v>
      </c>
      <c r="L14901" s="20">
        <v>9114000</v>
      </c>
      <c r="M14901" s="19" t="s">
        <v>11</v>
      </c>
      <c r="N14901" s="28" t="s">
        <v>15953</v>
      </c>
    </row>
    <row r="14902" spans="1:14" ht="30" x14ac:dyDescent="0.25">
      <c r="A14902" s="27" t="s">
        <v>13498</v>
      </c>
      <c r="B14902" s="19" t="s">
        <v>16759</v>
      </c>
      <c r="C14902" s="19" t="s">
        <v>16759</v>
      </c>
      <c r="D14902" s="38" t="s">
        <v>16069</v>
      </c>
      <c r="E14902" s="38" t="s">
        <v>13648</v>
      </c>
      <c r="F14902" s="41" t="s">
        <v>13649</v>
      </c>
      <c r="G14902" s="19" t="s">
        <v>10733</v>
      </c>
      <c r="H14902" s="41">
        <v>1</v>
      </c>
      <c r="I14902" s="41">
        <v>11</v>
      </c>
      <c r="J14902" s="41">
        <v>10</v>
      </c>
      <c r="K14902" s="44">
        <v>5</v>
      </c>
      <c r="L14902" s="20">
        <v>21000000</v>
      </c>
      <c r="M14902" s="19" t="s">
        <v>11</v>
      </c>
      <c r="N14902" s="28" t="s">
        <v>15953</v>
      </c>
    </row>
    <row r="14903" spans="1:14" ht="30" x14ac:dyDescent="0.25">
      <c r="A14903" s="27" t="s">
        <v>13498</v>
      </c>
      <c r="B14903" s="19" t="s">
        <v>16759</v>
      </c>
      <c r="C14903" s="19" t="s">
        <v>16759</v>
      </c>
      <c r="D14903" s="38" t="s">
        <v>16069</v>
      </c>
      <c r="E14903" s="38" t="s">
        <v>13650</v>
      </c>
      <c r="F14903" s="41" t="s">
        <v>13644</v>
      </c>
      <c r="G14903" s="19" t="s">
        <v>12310</v>
      </c>
      <c r="H14903" s="41">
        <v>1</v>
      </c>
      <c r="I14903" s="41">
        <v>11</v>
      </c>
      <c r="J14903" s="41">
        <v>10</v>
      </c>
      <c r="K14903" s="44">
        <v>1850</v>
      </c>
      <c r="L14903" s="20">
        <v>60010300</v>
      </c>
      <c r="M14903" s="19" t="s">
        <v>11</v>
      </c>
      <c r="N14903" s="28" t="s">
        <v>15953</v>
      </c>
    </row>
    <row r="14904" spans="1:14" ht="30" x14ac:dyDescent="0.25">
      <c r="A14904" s="27" t="s">
        <v>13498</v>
      </c>
      <c r="B14904" s="19" t="s">
        <v>17013</v>
      </c>
      <c r="C14904" s="19" t="s">
        <v>16740</v>
      </c>
      <c r="D14904" s="38" t="s">
        <v>16050</v>
      </c>
      <c r="E14904" s="38" t="s">
        <v>13651</v>
      </c>
      <c r="F14904" s="41" t="s">
        <v>13644</v>
      </c>
      <c r="G14904" s="19" t="s">
        <v>12310</v>
      </c>
      <c r="H14904" s="41">
        <v>1</v>
      </c>
      <c r="I14904" s="41">
        <v>11</v>
      </c>
      <c r="J14904" s="41">
        <v>10</v>
      </c>
      <c r="K14904" s="44">
        <v>685</v>
      </c>
      <c r="L14904" s="20">
        <v>20944560</v>
      </c>
      <c r="M14904" s="19" t="s">
        <v>15983</v>
      </c>
      <c r="N14904" s="28" t="s">
        <v>15953</v>
      </c>
    </row>
    <row r="14905" spans="1:14" ht="30" x14ac:dyDescent="0.25">
      <c r="A14905" s="27" t="s">
        <v>13498</v>
      </c>
      <c r="B14905" s="19" t="s">
        <v>16780</v>
      </c>
      <c r="C14905" s="19" t="s">
        <v>16780</v>
      </c>
      <c r="D14905" s="38" t="s">
        <v>16090</v>
      </c>
      <c r="E14905" s="38" t="s">
        <v>13652</v>
      </c>
      <c r="F14905" s="41">
        <v>46181507</v>
      </c>
      <c r="G14905" s="19" t="s">
        <v>12310</v>
      </c>
      <c r="H14905" s="41">
        <v>1</v>
      </c>
      <c r="I14905" s="41">
        <v>11</v>
      </c>
      <c r="J14905" s="41">
        <v>10</v>
      </c>
      <c r="K14905" s="44">
        <v>1681</v>
      </c>
      <c r="L14905" s="20">
        <v>275871028.06</v>
      </c>
      <c r="M14905" s="19" t="s">
        <v>11</v>
      </c>
      <c r="N14905" s="28" t="s">
        <v>15953</v>
      </c>
    </row>
    <row r="14906" spans="1:14" ht="30" x14ac:dyDescent="0.25">
      <c r="A14906" s="27" t="s">
        <v>13498</v>
      </c>
      <c r="B14906" s="19" t="s">
        <v>16780</v>
      </c>
      <c r="C14906" s="19" t="s">
        <v>16780</v>
      </c>
      <c r="D14906" s="38" t="s">
        <v>16090</v>
      </c>
      <c r="E14906" s="38" t="s">
        <v>13653</v>
      </c>
      <c r="F14906" s="41">
        <v>53121603</v>
      </c>
      <c r="G14906" s="19" t="s">
        <v>12310</v>
      </c>
      <c r="H14906" s="41">
        <v>1</v>
      </c>
      <c r="I14906" s="41">
        <v>11</v>
      </c>
      <c r="J14906" s="41">
        <v>10</v>
      </c>
      <c r="K14906" s="44">
        <v>200</v>
      </c>
      <c r="L14906" s="20">
        <v>66727038</v>
      </c>
      <c r="M14906" s="19" t="s">
        <v>11</v>
      </c>
      <c r="N14906" s="28" t="s">
        <v>15953</v>
      </c>
    </row>
    <row r="14907" spans="1:14" ht="30" x14ac:dyDescent="0.25">
      <c r="A14907" s="27" t="s">
        <v>13498</v>
      </c>
      <c r="B14907" s="19" t="s">
        <v>16780</v>
      </c>
      <c r="C14907" s="19" t="s">
        <v>16780</v>
      </c>
      <c r="D14907" s="38" t="s">
        <v>16090</v>
      </c>
      <c r="E14907" s="38" t="s">
        <v>13654</v>
      </c>
      <c r="F14907" s="41" t="s">
        <v>13655</v>
      </c>
      <c r="G14907" s="19" t="s">
        <v>10820</v>
      </c>
      <c r="H14907" s="41">
        <v>1</v>
      </c>
      <c r="I14907" s="41">
        <v>11</v>
      </c>
      <c r="J14907" s="41">
        <v>10</v>
      </c>
      <c r="K14907" s="44">
        <v>2730</v>
      </c>
      <c r="L14907" s="20">
        <v>314476535.09999996</v>
      </c>
      <c r="M14907" s="19" t="s">
        <v>11</v>
      </c>
      <c r="N14907" s="28" t="s">
        <v>15953</v>
      </c>
    </row>
    <row r="14908" spans="1:14" ht="30" x14ac:dyDescent="0.25">
      <c r="A14908" s="27" t="s">
        <v>13498</v>
      </c>
      <c r="B14908" s="19" t="s">
        <v>16764</v>
      </c>
      <c r="C14908" s="19" t="s">
        <v>16764</v>
      </c>
      <c r="D14908" s="38" t="s">
        <v>16074</v>
      </c>
      <c r="E14908" s="38" t="s">
        <v>13656</v>
      </c>
      <c r="F14908" s="41" t="s">
        <v>13657</v>
      </c>
      <c r="G14908" s="19" t="s">
        <v>12310</v>
      </c>
      <c r="H14908" s="41">
        <v>1</v>
      </c>
      <c r="I14908" s="41">
        <v>12</v>
      </c>
      <c r="J14908" s="41">
        <v>10</v>
      </c>
      <c r="K14908" s="44">
        <v>1</v>
      </c>
      <c r="L14908" s="20">
        <v>2467966544.75</v>
      </c>
      <c r="M14908" s="19" t="s">
        <v>15954</v>
      </c>
      <c r="N14908" s="28" t="s">
        <v>15953</v>
      </c>
    </row>
    <row r="14909" spans="1:14" ht="60" x14ac:dyDescent="0.25">
      <c r="A14909" s="27" t="s">
        <v>13498</v>
      </c>
      <c r="B14909" s="19" t="s">
        <v>17035</v>
      </c>
      <c r="C14909" s="19" t="s">
        <v>16790</v>
      </c>
      <c r="D14909" s="38" t="s">
        <v>16100</v>
      </c>
      <c r="E14909" s="38" t="s">
        <v>13658</v>
      </c>
      <c r="F14909" s="41" t="s">
        <v>4357</v>
      </c>
      <c r="G14909" s="19" t="s">
        <v>10733</v>
      </c>
      <c r="H14909" s="41">
        <v>2</v>
      </c>
      <c r="I14909" s="41">
        <v>10</v>
      </c>
      <c r="J14909" s="41">
        <v>10</v>
      </c>
      <c r="K14909" s="44">
        <v>1</v>
      </c>
      <c r="L14909" s="20">
        <v>25000000</v>
      </c>
      <c r="M14909" s="19" t="s">
        <v>15954</v>
      </c>
      <c r="N14909" s="28" t="s">
        <v>15953</v>
      </c>
    </row>
    <row r="14910" spans="1:14" ht="30" x14ac:dyDescent="0.25">
      <c r="A14910" s="27" t="s">
        <v>13498</v>
      </c>
      <c r="B14910" s="19" t="s">
        <v>17027</v>
      </c>
      <c r="C14910" s="19" t="s">
        <v>16771</v>
      </c>
      <c r="D14910" s="38" t="s">
        <v>16081</v>
      </c>
      <c r="E14910" s="38" t="s">
        <v>13659</v>
      </c>
      <c r="F14910" s="41">
        <v>84131503</v>
      </c>
      <c r="G14910" s="19" t="s">
        <v>6143</v>
      </c>
      <c r="H14910" s="41">
        <v>1</v>
      </c>
      <c r="I14910" s="41">
        <v>12</v>
      </c>
      <c r="J14910" s="41">
        <v>10</v>
      </c>
      <c r="K14910" s="44">
        <v>1</v>
      </c>
      <c r="L14910" s="20">
        <v>3233306606</v>
      </c>
      <c r="M14910" s="19" t="s">
        <v>15954</v>
      </c>
      <c r="N14910" s="28" t="s">
        <v>15953</v>
      </c>
    </row>
    <row r="14911" spans="1:14" ht="30" x14ac:dyDescent="0.25">
      <c r="A14911" s="27" t="s">
        <v>13498</v>
      </c>
      <c r="B14911" s="19" t="s">
        <v>17027</v>
      </c>
      <c r="C14911" s="19" t="s">
        <v>16988</v>
      </c>
      <c r="D14911" s="38" t="s">
        <v>16301</v>
      </c>
      <c r="E14911" s="38" t="s">
        <v>13660</v>
      </c>
      <c r="F14911" s="41" t="s">
        <v>168</v>
      </c>
      <c r="G14911" s="19" t="s">
        <v>10820</v>
      </c>
      <c r="H14911" s="41">
        <v>1</v>
      </c>
      <c r="I14911" s="41">
        <v>11</v>
      </c>
      <c r="J14911" s="41">
        <v>10</v>
      </c>
      <c r="K14911" s="44">
        <v>1</v>
      </c>
      <c r="L14911" s="20">
        <v>844125124</v>
      </c>
      <c r="M14911" s="19" t="s">
        <v>15954</v>
      </c>
      <c r="N14911" s="28" t="s">
        <v>15953</v>
      </c>
    </row>
    <row r="14912" spans="1:14" ht="30" x14ac:dyDescent="0.25">
      <c r="A14912" s="27" t="s">
        <v>13498</v>
      </c>
      <c r="B14912" s="19" t="s">
        <v>17027</v>
      </c>
      <c r="C14912" s="19" t="s">
        <v>16989</v>
      </c>
      <c r="D14912" s="38" t="s">
        <v>16302</v>
      </c>
      <c r="E14912" s="38" t="s">
        <v>13661</v>
      </c>
      <c r="F14912" s="41" t="s">
        <v>13662</v>
      </c>
      <c r="G14912" s="19" t="s">
        <v>6143</v>
      </c>
      <c r="H14912" s="41">
        <v>1</v>
      </c>
      <c r="I14912" s="41">
        <v>12</v>
      </c>
      <c r="J14912" s="41">
        <v>10</v>
      </c>
      <c r="K14912" s="44">
        <v>1</v>
      </c>
      <c r="L14912" s="20">
        <v>55752000</v>
      </c>
      <c r="M14912" s="19" t="s">
        <v>15954</v>
      </c>
      <c r="N14912" s="28" t="s">
        <v>15953</v>
      </c>
    </row>
    <row r="14913" spans="1:14" ht="30" x14ac:dyDescent="0.25">
      <c r="A14913" s="27" t="s">
        <v>13498</v>
      </c>
      <c r="B14913" s="19" t="s">
        <v>17027</v>
      </c>
      <c r="C14913" s="19" t="s">
        <v>16989</v>
      </c>
      <c r="D14913" s="38" t="s">
        <v>16302</v>
      </c>
      <c r="E14913" s="38" t="s">
        <v>13663</v>
      </c>
      <c r="F14913" s="41">
        <v>84131607</v>
      </c>
      <c r="G14913" s="19" t="s">
        <v>6143</v>
      </c>
      <c r="H14913" s="41">
        <v>1</v>
      </c>
      <c r="I14913" s="41">
        <v>12</v>
      </c>
      <c r="J14913" s="41">
        <v>10</v>
      </c>
      <c r="K14913" s="44">
        <v>1</v>
      </c>
      <c r="L14913" s="20">
        <v>6247000</v>
      </c>
      <c r="M14913" s="19" t="s">
        <v>15954</v>
      </c>
      <c r="N14913" s="28" t="s">
        <v>15953</v>
      </c>
    </row>
    <row r="14914" spans="1:14" ht="30" x14ac:dyDescent="0.25">
      <c r="A14914" s="27" t="s">
        <v>13498</v>
      </c>
      <c r="B14914" s="19" t="s">
        <v>17027</v>
      </c>
      <c r="C14914" s="19" t="s">
        <v>16989</v>
      </c>
      <c r="D14914" s="38" t="s">
        <v>16302</v>
      </c>
      <c r="E14914" s="38" t="s">
        <v>13664</v>
      </c>
      <c r="F14914" s="41" t="s">
        <v>13662</v>
      </c>
      <c r="G14914" s="19" t="s">
        <v>6143</v>
      </c>
      <c r="H14914" s="41">
        <v>1</v>
      </c>
      <c r="I14914" s="41">
        <v>12</v>
      </c>
      <c r="J14914" s="41">
        <v>10</v>
      </c>
      <c r="K14914" s="44">
        <v>1</v>
      </c>
      <c r="L14914" s="20">
        <v>476625000</v>
      </c>
      <c r="M14914" s="19" t="s">
        <v>15954</v>
      </c>
      <c r="N14914" s="28" t="s">
        <v>15953</v>
      </c>
    </row>
    <row r="14915" spans="1:14" ht="30" x14ac:dyDescent="0.25">
      <c r="A14915" s="27" t="s">
        <v>13498</v>
      </c>
      <c r="B14915" s="19" t="s">
        <v>17027</v>
      </c>
      <c r="C14915" s="19" t="s">
        <v>16989</v>
      </c>
      <c r="D14915" s="38" t="s">
        <v>16302</v>
      </c>
      <c r="E14915" s="38" t="s">
        <v>13665</v>
      </c>
      <c r="F14915" s="41" t="s">
        <v>13662</v>
      </c>
      <c r="G14915" s="19" t="s">
        <v>6143</v>
      </c>
      <c r="H14915" s="41">
        <v>1</v>
      </c>
      <c r="I14915" s="41">
        <v>12</v>
      </c>
      <c r="J14915" s="41">
        <v>10</v>
      </c>
      <c r="K14915" s="44">
        <v>1</v>
      </c>
      <c r="L14915" s="20">
        <v>29151000</v>
      </c>
      <c r="M14915" s="19" t="s">
        <v>15954</v>
      </c>
      <c r="N14915" s="28" t="s">
        <v>15953</v>
      </c>
    </row>
    <row r="14916" spans="1:14" ht="30" x14ac:dyDescent="0.25">
      <c r="A14916" s="27" t="s">
        <v>13498</v>
      </c>
      <c r="B14916" s="19" t="s">
        <v>17027</v>
      </c>
      <c r="C14916" s="19" t="s">
        <v>16986</v>
      </c>
      <c r="D14916" s="38" t="s">
        <v>16299</v>
      </c>
      <c r="E14916" s="38" t="s">
        <v>13666</v>
      </c>
      <c r="F14916" s="41" t="s">
        <v>13525</v>
      </c>
      <c r="G14916" s="19" t="s">
        <v>6143</v>
      </c>
      <c r="H14916" s="41">
        <v>1</v>
      </c>
      <c r="I14916" s="41">
        <v>12</v>
      </c>
      <c r="J14916" s="41">
        <v>10</v>
      </c>
      <c r="K14916" s="44">
        <v>1</v>
      </c>
      <c r="L14916" s="20">
        <v>164517000</v>
      </c>
      <c r="M14916" s="19" t="s">
        <v>15954</v>
      </c>
      <c r="N14916" s="28" t="s">
        <v>15953</v>
      </c>
    </row>
    <row r="14917" spans="1:14" ht="60" x14ac:dyDescent="0.25">
      <c r="A14917" s="27" t="s">
        <v>13498</v>
      </c>
      <c r="B14917" s="19" t="s">
        <v>17037</v>
      </c>
      <c r="C14917" s="19" t="s">
        <v>16883</v>
      </c>
      <c r="D14917" s="38" t="s">
        <v>16193</v>
      </c>
      <c r="E14917" s="38" t="s">
        <v>13667</v>
      </c>
      <c r="F14917" s="41">
        <v>78101800</v>
      </c>
      <c r="G14917" s="19" t="s">
        <v>10733</v>
      </c>
      <c r="H14917" s="41">
        <v>4</v>
      </c>
      <c r="I14917" s="41">
        <v>8</v>
      </c>
      <c r="J14917" s="41">
        <v>10</v>
      </c>
      <c r="K14917" s="44">
        <v>1</v>
      </c>
      <c r="L14917" s="20">
        <v>13000000</v>
      </c>
      <c r="M14917" s="19" t="s">
        <v>15954</v>
      </c>
      <c r="N14917" s="28" t="s">
        <v>15955</v>
      </c>
    </row>
    <row r="14918" spans="1:14" ht="45" x14ac:dyDescent="0.25">
      <c r="A14918" s="27" t="s">
        <v>13498</v>
      </c>
      <c r="B14918" s="19" t="s">
        <v>17021</v>
      </c>
      <c r="C14918" s="19" t="s">
        <v>16785</v>
      </c>
      <c r="D14918" s="38" t="s">
        <v>16095</v>
      </c>
      <c r="E14918" s="38" t="s">
        <v>13668</v>
      </c>
      <c r="F14918" s="41" t="s">
        <v>4911</v>
      </c>
      <c r="G14918" s="19" t="s">
        <v>10733</v>
      </c>
      <c r="H14918" s="41">
        <v>3</v>
      </c>
      <c r="I14918" s="41">
        <v>12</v>
      </c>
      <c r="J14918" s="41">
        <v>10</v>
      </c>
      <c r="K14918" s="44">
        <v>1</v>
      </c>
      <c r="L14918" s="20">
        <v>164469900</v>
      </c>
      <c r="M14918" s="19" t="s">
        <v>15954</v>
      </c>
      <c r="N14918" s="28" t="s">
        <v>15953</v>
      </c>
    </row>
    <row r="14919" spans="1:14" ht="30" x14ac:dyDescent="0.25">
      <c r="A14919" s="27" t="s">
        <v>13498</v>
      </c>
      <c r="B14919" s="19" t="s">
        <v>16780</v>
      </c>
      <c r="C14919" s="19" t="s">
        <v>16780</v>
      </c>
      <c r="D14919" s="38" t="s">
        <v>16090</v>
      </c>
      <c r="E14919" s="38" t="s">
        <v>13669</v>
      </c>
      <c r="F14919" s="41" t="s">
        <v>13670</v>
      </c>
      <c r="G14919" s="19" t="s">
        <v>10733</v>
      </c>
      <c r="H14919" s="41">
        <v>1</v>
      </c>
      <c r="I14919" s="41">
        <v>11</v>
      </c>
      <c r="J14919" s="41">
        <v>10</v>
      </c>
      <c r="K14919" s="44">
        <v>130</v>
      </c>
      <c r="L14919" s="20">
        <v>11050000</v>
      </c>
      <c r="M14919" s="19" t="s">
        <v>11</v>
      </c>
      <c r="N14919" s="28" t="s">
        <v>15953</v>
      </c>
    </row>
    <row r="14920" spans="1:14" ht="30" x14ac:dyDescent="0.25">
      <c r="A14920" s="27" t="s">
        <v>13498</v>
      </c>
      <c r="B14920" s="19" t="s">
        <v>16780</v>
      </c>
      <c r="C14920" s="19" t="s">
        <v>16780</v>
      </c>
      <c r="D14920" s="38" t="s">
        <v>16090</v>
      </c>
      <c r="E14920" s="38" t="s">
        <v>13671</v>
      </c>
      <c r="F14920" s="41" t="s">
        <v>13670</v>
      </c>
      <c r="G14920" s="19" t="s">
        <v>10733</v>
      </c>
      <c r="H14920" s="41">
        <v>1</v>
      </c>
      <c r="I14920" s="41">
        <v>11</v>
      </c>
      <c r="J14920" s="41">
        <v>10</v>
      </c>
      <c r="K14920" s="44">
        <v>60</v>
      </c>
      <c r="L14920" s="20">
        <v>6300000</v>
      </c>
      <c r="M14920" s="19" t="s">
        <v>11</v>
      </c>
      <c r="N14920" s="28" t="s">
        <v>15953</v>
      </c>
    </row>
    <row r="14921" spans="1:14" ht="30" x14ac:dyDescent="0.25">
      <c r="A14921" s="27" t="s">
        <v>13498</v>
      </c>
      <c r="B14921" s="19" t="s">
        <v>16780</v>
      </c>
      <c r="C14921" s="19" t="s">
        <v>16780</v>
      </c>
      <c r="D14921" s="38" t="s">
        <v>16090</v>
      </c>
      <c r="E14921" s="38" t="s">
        <v>13672</v>
      </c>
      <c r="F14921" s="41">
        <v>52121504</v>
      </c>
      <c r="G14921" s="19" t="s">
        <v>10733</v>
      </c>
      <c r="H14921" s="41">
        <v>1</v>
      </c>
      <c r="I14921" s="41">
        <v>11</v>
      </c>
      <c r="J14921" s="41">
        <v>10</v>
      </c>
      <c r="K14921" s="44">
        <v>60</v>
      </c>
      <c r="L14921" s="20">
        <v>2220000</v>
      </c>
      <c r="M14921" s="19" t="s">
        <v>11</v>
      </c>
      <c r="N14921" s="28" t="s">
        <v>15953</v>
      </c>
    </row>
    <row r="14922" spans="1:14" ht="30" x14ac:dyDescent="0.25">
      <c r="A14922" s="27" t="s">
        <v>13498</v>
      </c>
      <c r="B14922" s="19" t="s">
        <v>16780</v>
      </c>
      <c r="C14922" s="19" t="s">
        <v>16780</v>
      </c>
      <c r="D14922" s="38" t="s">
        <v>16090</v>
      </c>
      <c r="E14922" s="38" t="s">
        <v>13673</v>
      </c>
      <c r="F14922" s="41">
        <v>52121504</v>
      </c>
      <c r="G14922" s="19" t="s">
        <v>10733</v>
      </c>
      <c r="H14922" s="41">
        <v>1</v>
      </c>
      <c r="I14922" s="41">
        <v>11</v>
      </c>
      <c r="J14922" s="41">
        <v>10</v>
      </c>
      <c r="K14922" s="44">
        <v>10</v>
      </c>
      <c r="L14922" s="20">
        <v>520000</v>
      </c>
      <c r="M14922" s="19" t="s">
        <v>11</v>
      </c>
      <c r="N14922" s="28" t="s">
        <v>15953</v>
      </c>
    </row>
    <row r="14923" spans="1:14" ht="30" x14ac:dyDescent="0.25">
      <c r="A14923" s="27" t="s">
        <v>13498</v>
      </c>
      <c r="B14923" s="19" t="s">
        <v>16780</v>
      </c>
      <c r="C14923" s="19" t="s">
        <v>16780</v>
      </c>
      <c r="D14923" s="38" t="s">
        <v>16090</v>
      </c>
      <c r="E14923" s="38" t="s">
        <v>13674</v>
      </c>
      <c r="F14923" s="41">
        <v>52121502</v>
      </c>
      <c r="G14923" s="19" t="s">
        <v>10733</v>
      </c>
      <c r="H14923" s="41">
        <v>1</v>
      </c>
      <c r="I14923" s="41">
        <v>11</v>
      </c>
      <c r="J14923" s="41">
        <v>10</v>
      </c>
      <c r="K14923" s="44">
        <v>121</v>
      </c>
      <c r="L14923" s="20">
        <v>13310000</v>
      </c>
      <c r="M14923" s="19" t="s">
        <v>11</v>
      </c>
      <c r="N14923" s="28" t="s">
        <v>15953</v>
      </c>
    </row>
    <row r="14924" spans="1:14" ht="30" x14ac:dyDescent="0.25">
      <c r="A14924" s="27" t="s">
        <v>13498</v>
      </c>
      <c r="B14924" s="19" t="s">
        <v>16780</v>
      </c>
      <c r="C14924" s="19" t="s">
        <v>16780</v>
      </c>
      <c r="D14924" s="38" t="s">
        <v>16090</v>
      </c>
      <c r="E14924" s="38" t="s">
        <v>13675</v>
      </c>
      <c r="F14924" s="41">
        <v>52121500</v>
      </c>
      <c r="G14924" s="19" t="s">
        <v>10733</v>
      </c>
      <c r="H14924" s="41">
        <v>1</v>
      </c>
      <c r="I14924" s="41">
        <v>11</v>
      </c>
      <c r="J14924" s="41">
        <v>10</v>
      </c>
      <c r="K14924" s="44">
        <v>30</v>
      </c>
      <c r="L14924" s="20">
        <v>3600000</v>
      </c>
      <c r="M14924" s="19" t="s">
        <v>11</v>
      </c>
      <c r="N14924" s="28" t="s">
        <v>15953</v>
      </c>
    </row>
    <row r="14925" spans="1:14" ht="30" x14ac:dyDescent="0.25">
      <c r="A14925" s="27" t="s">
        <v>13498</v>
      </c>
      <c r="B14925" s="19" t="s">
        <v>16780</v>
      </c>
      <c r="C14925" s="19" t="s">
        <v>16780</v>
      </c>
      <c r="D14925" s="38" t="s">
        <v>16090</v>
      </c>
      <c r="E14925" s="38" t="s">
        <v>13676</v>
      </c>
      <c r="F14925" s="41">
        <v>52121502</v>
      </c>
      <c r="G14925" s="19" t="s">
        <v>10733</v>
      </c>
      <c r="H14925" s="41">
        <v>1</v>
      </c>
      <c r="I14925" s="41">
        <v>11</v>
      </c>
      <c r="J14925" s="41">
        <v>10</v>
      </c>
      <c r="K14925" s="44">
        <v>30</v>
      </c>
      <c r="L14925" s="20">
        <v>3900000</v>
      </c>
      <c r="M14925" s="19" t="s">
        <v>11</v>
      </c>
      <c r="N14925" s="28" t="s">
        <v>15953</v>
      </c>
    </row>
    <row r="14926" spans="1:14" ht="30" x14ac:dyDescent="0.25">
      <c r="A14926" s="27" t="s">
        <v>13498</v>
      </c>
      <c r="B14926" s="19" t="s">
        <v>16780</v>
      </c>
      <c r="C14926" s="19" t="s">
        <v>16780</v>
      </c>
      <c r="D14926" s="38" t="s">
        <v>16090</v>
      </c>
      <c r="E14926" s="38" t="s">
        <v>13677</v>
      </c>
      <c r="F14926" s="41">
        <v>52121502</v>
      </c>
      <c r="G14926" s="19" t="s">
        <v>10733</v>
      </c>
      <c r="H14926" s="41">
        <v>1</v>
      </c>
      <c r="I14926" s="41">
        <v>11</v>
      </c>
      <c r="J14926" s="41">
        <v>10</v>
      </c>
      <c r="K14926" s="44">
        <v>141</v>
      </c>
      <c r="L14926" s="20">
        <v>11985000</v>
      </c>
      <c r="M14926" s="19" t="s">
        <v>11</v>
      </c>
      <c r="N14926" s="28" t="s">
        <v>15953</v>
      </c>
    </row>
    <row r="14927" spans="1:14" ht="30" x14ac:dyDescent="0.25">
      <c r="A14927" s="27" t="s">
        <v>13498</v>
      </c>
      <c r="B14927" s="19" t="s">
        <v>16780</v>
      </c>
      <c r="C14927" s="19" t="s">
        <v>16780</v>
      </c>
      <c r="D14927" s="38" t="s">
        <v>16090</v>
      </c>
      <c r="E14927" s="38" t="s">
        <v>13678</v>
      </c>
      <c r="F14927" s="41">
        <v>52121500</v>
      </c>
      <c r="G14927" s="19" t="s">
        <v>10733</v>
      </c>
      <c r="H14927" s="41">
        <v>1</v>
      </c>
      <c r="I14927" s="41">
        <v>11</v>
      </c>
      <c r="J14927" s="41">
        <v>10</v>
      </c>
      <c r="K14927" s="44">
        <v>74</v>
      </c>
      <c r="L14927" s="20">
        <v>7178000</v>
      </c>
      <c r="M14927" s="19" t="s">
        <v>11</v>
      </c>
      <c r="N14927" s="28" t="s">
        <v>15953</v>
      </c>
    </row>
    <row r="14928" spans="1:14" ht="30" x14ac:dyDescent="0.25">
      <c r="A14928" s="27" t="s">
        <v>13498</v>
      </c>
      <c r="B14928" s="19" t="s">
        <v>16780</v>
      </c>
      <c r="C14928" s="19" t="s">
        <v>16780</v>
      </c>
      <c r="D14928" s="38" t="s">
        <v>16090</v>
      </c>
      <c r="E14928" s="38" t="s">
        <v>13679</v>
      </c>
      <c r="F14928" s="41">
        <v>52121502</v>
      </c>
      <c r="G14928" s="19" t="s">
        <v>10733</v>
      </c>
      <c r="H14928" s="41">
        <v>1</v>
      </c>
      <c r="I14928" s="41">
        <v>11</v>
      </c>
      <c r="J14928" s="41">
        <v>10</v>
      </c>
      <c r="K14928" s="44">
        <v>60</v>
      </c>
      <c r="L14928" s="20">
        <v>6600000</v>
      </c>
      <c r="M14928" s="19" t="s">
        <v>11</v>
      </c>
      <c r="N14928" s="28" t="s">
        <v>15953</v>
      </c>
    </row>
    <row r="14929" spans="1:14" ht="30" x14ac:dyDescent="0.25">
      <c r="A14929" s="27" t="s">
        <v>13498</v>
      </c>
      <c r="B14929" s="19" t="s">
        <v>16780</v>
      </c>
      <c r="C14929" s="19" t="s">
        <v>16780</v>
      </c>
      <c r="D14929" s="38" t="s">
        <v>16090</v>
      </c>
      <c r="E14929" s="38" t="s">
        <v>13680</v>
      </c>
      <c r="F14929" s="41">
        <v>52121502</v>
      </c>
      <c r="G14929" s="19" t="s">
        <v>10733</v>
      </c>
      <c r="H14929" s="41">
        <v>1</v>
      </c>
      <c r="I14929" s="41">
        <v>11</v>
      </c>
      <c r="J14929" s="41">
        <v>10</v>
      </c>
      <c r="K14929" s="44">
        <v>3</v>
      </c>
      <c r="L14929" s="20">
        <v>360000</v>
      </c>
      <c r="M14929" s="19" t="s">
        <v>11</v>
      </c>
      <c r="N14929" s="28" t="s">
        <v>15953</v>
      </c>
    </row>
    <row r="14930" spans="1:14" ht="30" x14ac:dyDescent="0.25">
      <c r="A14930" s="27" t="s">
        <v>13498</v>
      </c>
      <c r="B14930" s="19" t="s">
        <v>16780</v>
      </c>
      <c r="C14930" s="19" t="s">
        <v>16780</v>
      </c>
      <c r="D14930" s="38" t="s">
        <v>16090</v>
      </c>
      <c r="E14930" s="38" t="s">
        <v>13681</v>
      </c>
      <c r="F14930" s="41">
        <v>52121505</v>
      </c>
      <c r="G14930" s="19" t="s">
        <v>10733</v>
      </c>
      <c r="H14930" s="41">
        <v>1</v>
      </c>
      <c r="I14930" s="41">
        <v>11</v>
      </c>
      <c r="J14930" s="41">
        <v>10</v>
      </c>
      <c r="K14930" s="44">
        <v>100</v>
      </c>
      <c r="L14930" s="20">
        <v>2500000</v>
      </c>
      <c r="M14930" s="19" t="s">
        <v>11</v>
      </c>
      <c r="N14930" s="28" t="s">
        <v>15953</v>
      </c>
    </row>
    <row r="14931" spans="1:14" ht="30" x14ac:dyDescent="0.25">
      <c r="A14931" s="27" t="s">
        <v>13498</v>
      </c>
      <c r="B14931" s="19" t="s">
        <v>16780</v>
      </c>
      <c r="C14931" s="19" t="s">
        <v>16780</v>
      </c>
      <c r="D14931" s="38" t="s">
        <v>16090</v>
      </c>
      <c r="E14931" s="38" t="s">
        <v>13682</v>
      </c>
      <c r="F14931" s="41">
        <v>52121604</v>
      </c>
      <c r="G14931" s="19" t="s">
        <v>10733</v>
      </c>
      <c r="H14931" s="41">
        <v>1</v>
      </c>
      <c r="I14931" s="41">
        <v>11</v>
      </c>
      <c r="J14931" s="41">
        <v>10</v>
      </c>
      <c r="K14931" s="44">
        <v>65</v>
      </c>
      <c r="L14931" s="20">
        <v>2925000</v>
      </c>
      <c r="M14931" s="19" t="s">
        <v>11</v>
      </c>
      <c r="N14931" s="28" t="s">
        <v>15953</v>
      </c>
    </row>
    <row r="14932" spans="1:14" ht="30" x14ac:dyDescent="0.25">
      <c r="A14932" s="27" t="s">
        <v>13498</v>
      </c>
      <c r="B14932" s="19" t="s">
        <v>16780</v>
      </c>
      <c r="C14932" s="19" t="s">
        <v>16780</v>
      </c>
      <c r="D14932" s="38" t="s">
        <v>16090</v>
      </c>
      <c r="E14932" s="38" t="s">
        <v>13683</v>
      </c>
      <c r="F14932" s="41">
        <v>52121700</v>
      </c>
      <c r="G14932" s="19" t="s">
        <v>10733</v>
      </c>
      <c r="H14932" s="41">
        <v>1</v>
      </c>
      <c r="I14932" s="41">
        <v>11</v>
      </c>
      <c r="J14932" s="41">
        <v>10</v>
      </c>
      <c r="K14932" s="44">
        <v>181</v>
      </c>
      <c r="L14932" s="20">
        <v>7964000</v>
      </c>
      <c r="M14932" s="19" t="s">
        <v>11</v>
      </c>
      <c r="N14932" s="28" t="s">
        <v>15953</v>
      </c>
    </row>
    <row r="14933" spans="1:14" ht="30" x14ac:dyDescent="0.25">
      <c r="A14933" s="27" t="s">
        <v>13498</v>
      </c>
      <c r="B14933" s="19" t="s">
        <v>16780</v>
      </c>
      <c r="C14933" s="19" t="s">
        <v>16780</v>
      </c>
      <c r="D14933" s="38" t="s">
        <v>16090</v>
      </c>
      <c r="E14933" s="38" t="s">
        <v>13684</v>
      </c>
      <c r="F14933" s="41">
        <v>52121509</v>
      </c>
      <c r="G14933" s="19" t="s">
        <v>10733</v>
      </c>
      <c r="H14933" s="41">
        <v>1</v>
      </c>
      <c r="I14933" s="41">
        <v>11</v>
      </c>
      <c r="J14933" s="41">
        <v>10</v>
      </c>
      <c r="K14933" s="44">
        <v>80</v>
      </c>
      <c r="L14933" s="20">
        <v>7600000</v>
      </c>
      <c r="M14933" s="19" t="s">
        <v>11</v>
      </c>
      <c r="N14933" s="28" t="s">
        <v>15953</v>
      </c>
    </row>
    <row r="14934" spans="1:14" ht="30" x14ac:dyDescent="0.25">
      <c r="A14934" s="27" t="s">
        <v>13498</v>
      </c>
      <c r="B14934" s="19" t="s">
        <v>16780</v>
      </c>
      <c r="C14934" s="19" t="s">
        <v>16780</v>
      </c>
      <c r="D14934" s="38" t="s">
        <v>16090</v>
      </c>
      <c r="E14934" s="38" t="s">
        <v>13685</v>
      </c>
      <c r="F14934" s="41">
        <v>52121604</v>
      </c>
      <c r="G14934" s="19" t="s">
        <v>10733</v>
      </c>
      <c r="H14934" s="41">
        <v>1</v>
      </c>
      <c r="I14934" s="41">
        <v>11</v>
      </c>
      <c r="J14934" s="41">
        <v>10</v>
      </c>
      <c r="K14934" s="44">
        <v>70</v>
      </c>
      <c r="L14934" s="20">
        <v>9450000</v>
      </c>
      <c r="M14934" s="19" t="s">
        <v>11</v>
      </c>
      <c r="N14934" s="28" t="s">
        <v>15953</v>
      </c>
    </row>
    <row r="14935" spans="1:14" ht="30" x14ac:dyDescent="0.25">
      <c r="A14935" s="27" t="s">
        <v>13498</v>
      </c>
      <c r="B14935" s="19" t="s">
        <v>16780</v>
      </c>
      <c r="C14935" s="19" t="s">
        <v>16780</v>
      </c>
      <c r="D14935" s="38" t="s">
        <v>16090</v>
      </c>
      <c r="E14935" s="38" t="s">
        <v>13686</v>
      </c>
      <c r="F14935" s="41">
        <v>52121500</v>
      </c>
      <c r="G14935" s="19" t="s">
        <v>10733</v>
      </c>
      <c r="H14935" s="41">
        <v>1</v>
      </c>
      <c r="I14935" s="41">
        <v>11</v>
      </c>
      <c r="J14935" s="41">
        <v>10</v>
      </c>
      <c r="K14935" s="44">
        <v>5</v>
      </c>
      <c r="L14935" s="20">
        <v>750000</v>
      </c>
      <c r="M14935" s="19" t="s">
        <v>11</v>
      </c>
      <c r="N14935" s="28" t="s">
        <v>15953</v>
      </c>
    </row>
    <row r="14936" spans="1:14" ht="30" x14ac:dyDescent="0.25">
      <c r="A14936" s="27" t="s">
        <v>13498</v>
      </c>
      <c r="B14936" s="19" t="s">
        <v>16780</v>
      </c>
      <c r="C14936" s="19" t="s">
        <v>16780</v>
      </c>
      <c r="D14936" s="38" t="s">
        <v>16090</v>
      </c>
      <c r="E14936" s="38" t="s">
        <v>13687</v>
      </c>
      <c r="F14936" s="41">
        <v>52121509</v>
      </c>
      <c r="G14936" s="19" t="s">
        <v>10733</v>
      </c>
      <c r="H14936" s="41">
        <v>1</v>
      </c>
      <c r="I14936" s="41">
        <v>11</v>
      </c>
      <c r="J14936" s="41">
        <v>10</v>
      </c>
      <c r="K14936" s="44">
        <v>5</v>
      </c>
      <c r="L14936" s="20">
        <v>650000</v>
      </c>
      <c r="M14936" s="19" t="s">
        <v>11</v>
      </c>
      <c r="N14936" s="28" t="s">
        <v>15953</v>
      </c>
    </row>
    <row r="14937" spans="1:14" ht="30" x14ac:dyDescent="0.25">
      <c r="A14937" s="27" t="s">
        <v>13498</v>
      </c>
      <c r="B14937" s="19" t="s">
        <v>16780</v>
      </c>
      <c r="C14937" s="19" t="s">
        <v>16780</v>
      </c>
      <c r="D14937" s="38" t="s">
        <v>16090</v>
      </c>
      <c r="E14937" s="38" t="s">
        <v>13688</v>
      </c>
      <c r="F14937" s="41">
        <v>52121501</v>
      </c>
      <c r="G14937" s="19" t="s">
        <v>10733</v>
      </c>
      <c r="H14937" s="41">
        <v>1</v>
      </c>
      <c r="I14937" s="41">
        <v>11</v>
      </c>
      <c r="J14937" s="41">
        <v>10</v>
      </c>
      <c r="K14937" s="44">
        <v>20</v>
      </c>
      <c r="L14937" s="20">
        <v>840000</v>
      </c>
      <c r="M14937" s="19" t="s">
        <v>11</v>
      </c>
      <c r="N14937" s="28" t="s">
        <v>15953</v>
      </c>
    </row>
    <row r="14938" spans="1:14" ht="30" x14ac:dyDescent="0.25">
      <c r="A14938" s="27" t="s">
        <v>13498</v>
      </c>
      <c r="B14938" s="19" t="s">
        <v>16780</v>
      </c>
      <c r="C14938" s="19" t="s">
        <v>16780</v>
      </c>
      <c r="D14938" s="38" t="s">
        <v>16090</v>
      </c>
      <c r="E14938" s="38" t="s">
        <v>13689</v>
      </c>
      <c r="F14938" s="41">
        <v>52121700</v>
      </c>
      <c r="G14938" s="19" t="s">
        <v>10733</v>
      </c>
      <c r="H14938" s="41">
        <v>4</v>
      </c>
      <c r="I14938" s="41">
        <v>8</v>
      </c>
      <c r="J14938" s="41">
        <v>16</v>
      </c>
      <c r="K14938" s="44">
        <v>73</v>
      </c>
      <c r="L14938" s="20">
        <v>1460000</v>
      </c>
      <c r="M14938" s="19" t="s">
        <v>11</v>
      </c>
      <c r="N14938" s="28" t="s">
        <v>15953</v>
      </c>
    </row>
    <row r="14939" spans="1:14" ht="30" x14ac:dyDescent="0.25">
      <c r="A14939" s="27" t="s">
        <v>13498</v>
      </c>
      <c r="B14939" s="19" t="s">
        <v>16780</v>
      </c>
      <c r="C14939" s="19" t="s">
        <v>16780</v>
      </c>
      <c r="D14939" s="38" t="s">
        <v>16090</v>
      </c>
      <c r="E14939" s="38" t="s">
        <v>13690</v>
      </c>
      <c r="F14939" s="41">
        <v>52121700</v>
      </c>
      <c r="G14939" s="19" t="s">
        <v>10733</v>
      </c>
      <c r="H14939" s="41">
        <v>4</v>
      </c>
      <c r="I14939" s="41">
        <v>8</v>
      </c>
      <c r="J14939" s="41">
        <v>16</v>
      </c>
      <c r="K14939" s="44">
        <v>20</v>
      </c>
      <c r="L14939" s="20">
        <v>380000</v>
      </c>
      <c r="M14939" s="19" t="s">
        <v>11</v>
      </c>
      <c r="N14939" s="28" t="s">
        <v>15953</v>
      </c>
    </row>
    <row r="14940" spans="1:14" ht="30" x14ac:dyDescent="0.25">
      <c r="A14940" s="27" t="s">
        <v>13498</v>
      </c>
      <c r="B14940" s="19" t="s">
        <v>16780</v>
      </c>
      <c r="C14940" s="19" t="s">
        <v>16780</v>
      </c>
      <c r="D14940" s="38" t="s">
        <v>16090</v>
      </c>
      <c r="E14940" s="38" t="s">
        <v>13669</v>
      </c>
      <c r="F14940" s="41">
        <v>52121509</v>
      </c>
      <c r="G14940" s="19" t="s">
        <v>10733</v>
      </c>
      <c r="H14940" s="41">
        <v>4</v>
      </c>
      <c r="I14940" s="41">
        <v>8</v>
      </c>
      <c r="J14940" s="41">
        <v>16</v>
      </c>
      <c r="K14940" s="44">
        <v>20</v>
      </c>
      <c r="L14940" s="20">
        <v>1700000</v>
      </c>
      <c r="M14940" s="19" t="s">
        <v>11</v>
      </c>
      <c r="N14940" s="28" t="s">
        <v>15953</v>
      </c>
    </row>
    <row r="14941" spans="1:14" ht="30" x14ac:dyDescent="0.25">
      <c r="A14941" s="27" t="s">
        <v>13498</v>
      </c>
      <c r="B14941" s="19" t="s">
        <v>16780</v>
      </c>
      <c r="C14941" s="19" t="s">
        <v>16780</v>
      </c>
      <c r="D14941" s="38" t="s">
        <v>16090</v>
      </c>
      <c r="E14941" s="38" t="s">
        <v>13671</v>
      </c>
      <c r="F14941" s="41">
        <v>52121509</v>
      </c>
      <c r="G14941" s="19" t="s">
        <v>10733</v>
      </c>
      <c r="H14941" s="41">
        <v>4</v>
      </c>
      <c r="I14941" s="41">
        <v>8</v>
      </c>
      <c r="J14941" s="41">
        <v>16</v>
      </c>
      <c r="K14941" s="44">
        <v>17</v>
      </c>
      <c r="L14941" s="20">
        <v>1785000</v>
      </c>
      <c r="M14941" s="19" t="s">
        <v>11</v>
      </c>
      <c r="N14941" s="28" t="s">
        <v>15953</v>
      </c>
    </row>
    <row r="14942" spans="1:14" ht="30" x14ac:dyDescent="0.25">
      <c r="A14942" s="27" t="s">
        <v>13498</v>
      </c>
      <c r="B14942" s="19" t="s">
        <v>16780</v>
      </c>
      <c r="C14942" s="19" t="s">
        <v>16780</v>
      </c>
      <c r="D14942" s="38" t="s">
        <v>16090</v>
      </c>
      <c r="E14942" s="38" t="s">
        <v>13672</v>
      </c>
      <c r="F14942" s="41">
        <v>52121504</v>
      </c>
      <c r="G14942" s="19" t="s">
        <v>10733</v>
      </c>
      <c r="H14942" s="41">
        <v>4</v>
      </c>
      <c r="I14942" s="41">
        <v>8</v>
      </c>
      <c r="J14942" s="41">
        <v>16</v>
      </c>
      <c r="K14942" s="44">
        <v>23</v>
      </c>
      <c r="L14942" s="20">
        <v>851000</v>
      </c>
      <c r="M14942" s="19" t="s">
        <v>11</v>
      </c>
      <c r="N14942" s="28" t="s">
        <v>15953</v>
      </c>
    </row>
    <row r="14943" spans="1:14" ht="60" x14ac:dyDescent="0.25">
      <c r="A14943" s="27" t="s">
        <v>13498</v>
      </c>
      <c r="B14943" s="19" t="s">
        <v>16759</v>
      </c>
      <c r="C14943" s="19" t="s">
        <v>16759</v>
      </c>
      <c r="D14943" s="38" t="s">
        <v>16069</v>
      </c>
      <c r="E14943" s="38" t="s">
        <v>13691</v>
      </c>
      <c r="F14943" s="41">
        <v>49221510</v>
      </c>
      <c r="G14943" s="19" t="s">
        <v>12310</v>
      </c>
      <c r="H14943" s="41">
        <v>2</v>
      </c>
      <c r="I14943" s="41">
        <v>10</v>
      </c>
      <c r="J14943" s="41">
        <v>10</v>
      </c>
      <c r="K14943" s="44">
        <v>180</v>
      </c>
      <c r="L14943" s="20">
        <v>5839412.4000000004</v>
      </c>
      <c r="M14943" s="19" t="s">
        <v>11</v>
      </c>
      <c r="N14943" s="28" t="s">
        <v>15953</v>
      </c>
    </row>
    <row r="14944" spans="1:14" ht="30" x14ac:dyDescent="0.25">
      <c r="A14944" s="27" t="s">
        <v>13498</v>
      </c>
      <c r="B14944" s="19" t="s">
        <v>16780</v>
      </c>
      <c r="C14944" s="19" t="s">
        <v>16780</v>
      </c>
      <c r="D14944" s="38" t="s">
        <v>16090</v>
      </c>
      <c r="E14944" s="38" t="s">
        <v>13673</v>
      </c>
      <c r="F14944" s="41">
        <v>52121504</v>
      </c>
      <c r="G14944" s="19" t="s">
        <v>10733</v>
      </c>
      <c r="H14944" s="41">
        <v>4</v>
      </c>
      <c r="I14944" s="41">
        <v>8</v>
      </c>
      <c r="J14944" s="41">
        <v>16</v>
      </c>
      <c r="K14944" s="44">
        <v>14</v>
      </c>
      <c r="L14944" s="20">
        <v>728000</v>
      </c>
      <c r="M14944" s="19" t="s">
        <v>11</v>
      </c>
      <c r="N14944" s="28" t="s">
        <v>15953</v>
      </c>
    </row>
    <row r="14945" spans="1:14" ht="30" x14ac:dyDescent="0.25">
      <c r="A14945" s="27" t="s">
        <v>13498</v>
      </c>
      <c r="B14945" s="19" t="s">
        <v>16780</v>
      </c>
      <c r="C14945" s="19" t="s">
        <v>16780</v>
      </c>
      <c r="D14945" s="38" t="s">
        <v>16090</v>
      </c>
      <c r="E14945" s="38" t="s">
        <v>13674</v>
      </c>
      <c r="F14945" s="41">
        <v>52121502</v>
      </c>
      <c r="G14945" s="19" t="s">
        <v>10733</v>
      </c>
      <c r="H14945" s="41">
        <v>4</v>
      </c>
      <c r="I14945" s="41">
        <v>8</v>
      </c>
      <c r="J14945" s="41">
        <v>16</v>
      </c>
      <c r="K14945" s="44">
        <v>10</v>
      </c>
      <c r="L14945" s="20">
        <v>1100000</v>
      </c>
      <c r="M14945" s="19" t="s">
        <v>11</v>
      </c>
      <c r="N14945" s="28" t="s">
        <v>15953</v>
      </c>
    </row>
    <row r="14946" spans="1:14" ht="30" x14ac:dyDescent="0.25">
      <c r="A14946" s="27" t="s">
        <v>13498</v>
      </c>
      <c r="B14946" s="19" t="s">
        <v>16780</v>
      </c>
      <c r="C14946" s="19" t="s">
        <v>16780</v>
      </c>
      <c r="D14946" s="38" t="s">
        <v>16090</v>
      </c>
      <c r="E14946" s="38" t="s">
        <v>13676</v>
      </c>
      <c r="F14946" s="41">
        <v>52121502</v>
      </c>
      <c r="G14946" s="19" t="s">
        <v>10733</v>
      </c>
      <c r="H14946" s="41">
        <v>4</v>
      </c>
      <c r="I14946" s="41">
        <v>8</v>
      </c>
      <c r="J14946" s="41">
        <v>16</v>
      </c>
      <c r="K14946" s="44">
        <v>10</v>
      </c>
      <c r="L14946" s="20">
        <v>1300000</v>
      </c>
      <c r="M14946" s="19" t="s">
        <v>11</v>
      </c>
      <c r="N14946" s="28" t="s">
        <v>15953</v>
      </c>
    </row>
    <row r="14947" spans="1:14" ht="30" x14ac:dyDescent="0.25">
      <c r="A14947" s="27" t="s">
        <v>13498</v>
      </c>
      <c r="B14947" s="19" t="s">
        <v>16780</v>
      </c>
      <c r="C14947" s="19" t="s">
        <v>16780</v>
      </c>
      <c r="D14947" s="38" t="s">
        <v>16090</v>
      </c>
      <c r="E14947" s="38" t="s">
        <v>13677</v>
      </c>
      <c r="F14947" s="41">
        <v>52121502</v>
      </c>
      <c r="G14947" s="19" t="s">
        <v>10733</v>
      </c>
      <c r="H14947" s="41">
        <v>4</v>
      </c>
      <c r="I14947" s="41">
        <v>8</v>
      </c>
      <c r="J14947" s="41">
        <v>16</v>
      </c>
      <c r="K14947" s="44">
        <v>13</v>
      </c>
      <c r="L14947" s="20">
        <v>1105000</v>
      </c>
      <c r="M14947" s="19" t="s">
        <v>11</v>
      </c>
      <c r="N14947" s="28" t="s">
        <v>15953</v>
      </c>
    </row>
    <row r="14948" spans="1:14" ht="30" x14ac:dyDescent="0.25">
      <c r="A14948" s="27" t="s">
        <v>13498</v>
      </c>
      <c r="B14948" s="19" t="s">
        <v>16780</v>
      </c>
      <c r="C14948" s="19" t="s">
        <v>16780</v>
      </c>
      <c r="D14948" s="38" t="s">
        <v>16090</v>
      </c>
      <c r="E14948" s="38" t="s">
        <v>13679</v>
      </c>
      <c r="F14948" s="41">
        <v>52121502</v>
      </c>
      <c r="G14948" s="19" t="s">
        <v>10733</v>
      </c>
      <c r="H14948" s="41">
        <v>4</v>
      </c>
      <c r="I14948" s="41">
        <v>8</v>
      </c>
      <c r="J14948" s="41">
        <v>16</v>
      </c>
      <c r="K14948" s="44">
        <v>14</v>
      </c>
      <c r="L14948" s="20">
        <v>1540000</v>
      </c>
      <c r="M14948" s="19" t="s">
        <v>11</v>
      </c>
      <c r="N14948" s="28" t="s">
        <v>15953</v>
      </c>
    </row>
    <row r="14949" spans="1:14" ht="30" x14ac:dyDescent="0.25">
      <c r="A14949" s="27" t="s">
        <v>13498</v>
      </c>
      <c r="B14949" s="19" t="s">
        <v>16780</v>
      </c>
      <c r="C14949" s="19" t="s">
        <v>16780</v>
      </c>
      <c r="D14949" s="38" t="s">
        <v>16090</v>
      </c>
      <c r="E14949" s="38" t="s">
        <v>13692</v>
      </c>
      <c r="F14949" s="41">
        <v>52121505</v>
      </c>
      <c r="G14949" s="19" t="s">
        <v>10733</v>
      </c>
      <c r="H14949" s="41">
        <v>4</v>
      </c>
      <c r="I14949" s="41">
        <v>8</v>
      </c>
      <c r="J14949" s="41">
        <v>16</v>
      </c>
      <c r="K14949" s="44">
        <v>51</v>
      </c>
      <c r="L14949" s="20">
        <v>1275000</v>
      </c>
      <c r="M14949" s="19" t="s">
        <v>11</v>
      </c>
      <c r="N14949" s="28" t="s">
        <v>15953</v>
      </c>
    </row>
    <row r="14950" spans="1:14" ht="30" x14ac:dyDescent="0.25">
      <c r="A14950" s="27" t="s">
        <v>13498</v>
      </c>
      <c r="B14950" s="19" t="s">
        <v>16780</v>
      </c>
      <c r="C14950" s="19" t="s">
        <v>16780</v>
      </c>
      <c r="D14950" s="38" t="s">
        <v>16090</v>
      </c>
      <c r="E14950" s="38" t="s">
        <v>13693</v>
      </c>
      <c r="F14950" s="41">
        <v>52121512</v>
      </c>
      <c r="G14950" s="19" t="s">
        <v>10733</v>
      </c>
      <c r="H14950" s="41">
        <v>4</v>
      </c>
      <c r="I14950" s="41">
        <v>8</v>
      </c>
      <c r="J14950" s="41">
        <v>16</v>
      </c>
      <c r="K14950" s="44">
        <v>37</v>
      </c>
      <c r="L14950" s="20">
        <v>444000</v>
      </c>
      <c r="M14950" s="19" t="s">
        <v>11</v>
      </c>
      <c r="N14950" s="28" t="s">
        <v>15953</v>
      </c>
    </row>
    <row r="14951" spans="1:14" ht="30" x14ac:dyDescent="0.25">
      <c r="A14951" s="27" t="s">
        <v>13498</v>
      </c>
      <c r="B14951" s="19" t="s">
        <v>16780</v>
      </c>
      <c r="C14951" s="19" t="s">
        <v>16780</v>
      </c>
      <c r="D14951" s="38" t="s">
        <v>16090</v>
      </c>
      <c r="E14951" s="38" t="s">
        <v>13683</v>
      </c>
      <c r="F14951" s="41">
        <v>52121700</v>
      </c>
      <c r="G14951" s="19" t="s">
        <v>10733</v>
      </c>
      <c r="H14951" s="41">
        <v>4</v>
      </c>
      <c r="I14951" s="41">
        <v>8</v>
      </c>
      <c r="J14951" s="41">
        <v>16</v>
      </c>
      <c r="K14951" s="44">
        <v>30</v>
      </c>
      <c r="L14951" s="20">
        <v>1320000</v>
      </c>
      <c r="M14951" s="19" t="s">
        <v>11</v>
      </c>
      <c r="N14951" s="28" t="s">
        <v>15953</v>
      </c>
    </row>
    <row r="14952" spans="1:14" ht="30" x14ac:dyDescent="0.25">
      <c r="A14952" s="27" t="s">
        <v>13498</v>
      </c>
      <c r="B14952" s="19" t="s">
        <v>16780</v>
      </c>
      <c r="C14952" s="19" t="s">
        <v>16780</v>
      </c>
      <c r="D14952" s="38" t="s">
        <v>16090</v>
      </c>
      <c r="E14952" s="38" t="s">
        <v>13689</v>
      </c>
      <c r="F14952" s="41">
        <v>52121700</v>
      </c>
      <c r="G14952" s="19" t="s">
        <v>10733</v>
      </c>
      <c r="H14952" s="41">
        <v>4</v>
      </c>
      <c r="I14952" s="41">
        <v>8</v>
      </c>
      <c r="J14952" s="41">
        <v>10</v>
      </c>
      <c r="K14952" s="44">
        <v>33</v>
      </c>
      <c r="L14952" s="20">
        <v>660000</v>
      </c>
      <c r="M14952" s="19" t="s">
        <v>11</v>
      </c>
      <c r="N14952" s="28" t="s">
        <v>15953</v>
      </c>
    </row>
    <row r="14953" spans="1:14" ht="30" x14ac:dyDescent="0.25">
      <c r="A14953" s="27" t="s">
        <v>13498</v>
      </c>
      <c r="B14953" s="19" t="s">
        <v>16780</v>
      </c>
      <c r="C14953" s="19" t="s">
        <v>16780</v>
      </c>
      <c r="D14953" s="38" t="s">
        <v>16090</v>
      </c>
      <c r="E14953" s="38" t="s">
        <v>13690</v>
      </c>
      <c r="F14953" s="41">
        <v>52121700</v>
      </c>
      <c r="G14953" s="19" t="s">
        <v>10733</v>
      </c>
      <c r="H14953" s="41">
        <v>4</v>
      </c>
      <c r="I14953" s="41">
        <v>8</v>
      </c>
      <c r="J14953" s="41">
        <v>10</v>
      </c>
      <c r="K14953" s="44">
        <v>6</v>
      </c>
      <c r="L14953" s="20">
        <v>114000</v>
      </c>
      <c r="M14953" s="19" t="s">
        <v>11</v>
      </c>
      <c r="N14953" s="28" t="s">
        <v>15953</v>
      </c>
    </row>
    <row r="14954" spans="1:14" ht="30" x14ac:dyDescent="0.25">
      <c r="A14954" s="27" t="s">
        <v>13498</v>
      </c>
      <c r="B14954" s="19" t="s">
        <v>16780</v>
      </c>
      <c r="C14954" s="19" t="s">
        <v>16780</v>
      </c>
      <c r="D14954" s="38" t="s">
        <v>16090</v>
      </c>
      <c r="E14954" s="38" t="s">
        <v>13694</v>
      </c>
      <c r="F14954" s="41">
        <v>52121512</v>
      </c>
      <c r="G14954" s="19" t="s">
        <v>10733</v>
      </c>
      <c r="H14954" s="41">
        <v>4</v>
      </c>
      <c r="I14954" s="41">
        <v>8</v>
      </c>
      <c r="J14954" s="41">
        <v>10</v>
      </c>
      <c r="K14954" s="44">
        <v>43</v>
      </c>
      <c r="L14954" s="20">
        <v>516000</v>
      </c>
      <c r="M14954" s="19" t="s">
        <v>11</v>
      </c>
      <c r="N14954" s="28" t="s">
        <v>15953</v>
      </c>
    </row>
    <row r="14955" spans="1:14" ht="30" x14ac:dyDescent="0.25">
      <c r="A14955" s="27" t="s">
        <v>13498</v>
      </c>
      <c r="B14955" s="19" t="s">
        <v>17016</v>
      </c>
      <c r="C14955" s="19" t="s">
        <v>16846</v>
      </c>
      <c r="D14955" s="38" t="s">
        <v>16156</v>
      </c>
      <c r="E14955" s="38" t="s">
        <v>13695</v>
      </c>
      <c r="F14955" s="41">
        <v>42281604</v>
      </c>
      <c r="G14955" s="19" t="s">
        <v>471</v>
      </c>
      <c r="H14955" s="41">
        <v>1</v>
      </c>
      <c r="I14955" s="41">
        <v>11</v>
      </c>
      <c r="J14955" s="41">
        <v>10</v>
      </c>
      <c r="K14955" s="44">
        <v>16</v>
      </c>
      <c r="L14955" s="20">
        <v>13964544</v>
      </c>
      <c r="M14955" s="19" t="s">
        <v>11</v>
      </c>
      <c r="N14955" s="28" t="s">
        <v>15953</v>
      </c>
    </row>
    <row r="14956" spans="1:14" ht="30" x14ac:dyDescent="0.25">
      <c r="A14956" s="27" t="s">
        <v>13498</v>
      </c>
      <c r="B14956" s="19" t="s">
        <v>17014</v>
      </c>
      <c r="C14956" s="19" t="s">
        <v>16850</v>
      </c>
      <c r="D14956" s="38" t="s">
        <v>16160</v>
      </c>
      <c r="E14956" s="38" t="s">
        <v>13696</v>
      </c>
      <c r="F14956" s="41">
        <v>85121902</v>
      </c>
      <c r="G14956" s="19" t="s">
        <v>10733</v>
      </c>
      <c r="H14956" s="41">
        <v>1</v>
      </c>
      <c r="I14956" s="41">
        <v>11</v>
      </c>
      <c r="J14956" s="41">
        <v>10</v>
      </c>
      <c r="K14956" s="44">
        <v>1</v>
      </c>
      <c r="L14956" s="20">
        <v>19679650</v>
      </c>
      <c r="M14956" s="19" t="s">
        <v>15954</v>
      </c>
      <c r="N14956" s="28" t="s">
        <v>15953</v>
      </c>
    </row>
    <row r="14957" spans="1:14" ht="30" x14ac:dyDescent="0.25">
      <c r="A14957" s="27" t="s">
        <v>13498</v>
      </c>
      <c r="B14957" s="19" t="s">
        <v>17064</v>
      </c>
      <c r="C14957" s="19" t="s">
        <v>16874</v>
      </c>
      <c r="D14957" s="38" t="s">
        <v>16184</v>
      </c>
      <c r="E14957" s="38" t="s">
        <v>13697</v>
      </c>
      <c r="F14957" s="41" t="s">
        <v>13698</v>
      </c>
      <c r="G14957" s="19" t="s">
        <v>471</v>
      </c>
      <c r="H14957" s="41">
        <v>1</v>
      </c>
      <c r="I14957" s="41">
        <v>11</v>
      </c>
      <c r="J14957" s="41">
        <v>10</v>
      </c>
      <c r="K14957" s="44">
        <v>1</v>
      </c>
      <c r="L14957" s="20">
        <v>15448520.5</v>
      </c>
      <c r="M14957" s="19" t="s">
        <v>15954</v>
      </c>
      <c r="N14957" s="28" t="s">
        <v>15953</v>
      </c>
    </row>
    <row r="14958" spans="1:14" ht="30" x14ac:dyDescent="0.25">
      <c r="A14958" s="27" t="s">
        <v>13498</v>
      </c>
      <c r="B14958" s="19" t="s">
        <v>17064</v>
      </c>
      <c r="C14958" s="19" t="s">
        <v>16874</v>
      </c>
      <c r="D14958" s="38" t="s">
        <v>16184</v>
      </c>
      <c r="E14958" s="38" t="s">
        <v>13699</v>
      </c>
      <c r="F14958" s="41" t="s">
        <v>13698</v>
      </c>
      <c r="G14958" s="19" t="s">
        <v>10733</v>
      </c>
      <c r="H14958" s="41">
        <v>1</v>
      </c>
      <c r="I14958" s="41">
        <v>11</v>
      </c>
      <c r="J14958" s="41">
        <v>10</v>
      </c>
      <c r="K14958" s="44">
        <v>1</v>
      </c>
      <c r="L14958" s="20">
        <v>9670773</v>
      </c>
      <c r="M14958" s="19" t="s">
        <v>15954</v>
      </c>
      <c r="N14958" s="28" t="s">
        <v>15953</v>
      </c>
    </row>
    <row r="14959" spans="1:14" ht="30" x14ac:dyDescent="0.25">
      <c r="A14959" s="27" t="s">
        <v>13498</v>
      </c>
      <c r="B14959" s="19" t="s">
        <v>17051</v>
      </c>
      <c r="C14959" s="19" t="s">
        <v>16821</v>
      </c>
      <c r="D14959" s="38" t="s">
        <v>16131</v>
      </c>
      <c r="E14959" s="38" t="s">
        <v>13700</v>
      </c>
      <c r="F14959" s="41" t="s">
        <v>13701</v>
      </c>
      <c r="G14959" s="19" t="s">
        <v>12310</v>
      </c>
      <c r="H14959" s="41">
        <v>1</v>
      </c>
      <c r="I14959" s="41">
        <v>11</v>
      </c>
      <c r="J14959" s="41">
        <v>10</v>
      </c>
      <c r="K14959" s="44">
        <v>1</v>
      </c>
      <c r="L14959" s="20">
        <v>55000000</v>
      </c>
      <c r="M14959" s="19" t="s">
        <v>11</v>
      </c>
      <c r="N14959" s="28" t="s">
        <v>15953</v>
      </c>
    </row>
    <row r="14960" spans="1:14" ht="45" x14ac:dyDescent="0.25">
      <c r="A14960" s="27" t="s">
        <v>13498</v>
      </c>
      <c r="B14960" s="19" t="s">
        <v>17030</v>
      </c>
      <c r="C14960" s="19" t="s">
        <v>16778</v>
      </c>
      <c r="D14960" s="38" t="s">
        <v>16088</v>
      </c>
      <c r="E14960" s="38" t="s">
        <v>13702</v>
      </c>
      <c r="F14960" s="41" t="s">
        <v>13703</v>
      </c>
      <c r="G14960" s="19" t="s">
        <v>12310</v>
      </c>
      <c r="H14960" s="41">
        <v>1</v>
      </c>
      <c r="I14960" s="41">
        <v>11</v>
      </c>
      <c r="J14960" s="41">
        <v>10</v>
      </c>
      <c r="K14960" s="44">
        <v>3</v>
      </c>
      <c r="L14960" s="20">
        <v>53116188</v>
      </c>
      <c r="M14960" s="19" t="s">
        <v>15954</v>
      </c>
      <c r="N14960" s="28" t="s">
        <v>15953</v>
      </c>
    </row>
    <row r="14961" spans="1:14" ht="30" x14ac:dyDescent="0.25">
      <c r="A14961" s="27" t="s">
        <v>13498</v>
      </c>
      <c r="B14961" s="19" t="s">
        <v>17051</v>
      </c>
      <c r="C14961" s="19" t="s">
        <v>16821</v>
      </c>
      <c r="D14961" s="38" t="s">
        <v>16131</v>
      </c>
      <c r="E14961" s="38" t="s">
        <v>13704</v>
      </c>
      <c r="F14961" s="41" t="s">
        <v>13705</v>
      </c>
      <c r="G14961" s="19" t="s">
        <v>10733</v>
      </c>
      <c r="H14961" s="41">
        <v>2</v>
      </c>
      <c r="I14961" s="41">
        <v>10</v>
      </c>
      <c r="J14961" s="41">
        <v>10</v>
      </c>
      <c r="K14961" s="44">
        <v>1</v>
      </c>
      <c r="L14961" s="20">
        <v>5915000</v>
      </c>
      <c r="M14961" s="19" t="s">
        <v>11</v>
      </c>
      <c r="N14961" s="28" t="s">
        <v>15953</v>
      </c>
    </row>
    <row r="14962" spans="1:14" ht="90" x14ac:dyDescent="0.25">
      <c r="A14962" s="27" t="s">
        <v>13498</v>
      </c>
      <c r="B14962" s="19" t="s">
        <v>17039</v>
      </c>
      <c r="C14962" s="19" t="s">
        <v>16795</v>
      </c>
      <c r="D14962" s="38" t="s">
        <v>16105</v>
      </c>
      <c r="E14962" s="38" t="s">
        <v>13706</v>
      </c>
      <c r="F14962" s="41" t="s">
        <v>13707</v>
      </c>
      <c r="G14962" s="19" t="s">
        <v>10733</v>
      </c>
      <c r="H14962" s="41">
        <v>1</v>
      </c>
      <c r="I14962" s="41">
        <v>11</v>
      </c>
      <c r="J14962" s="41">
        <v>10</v>
      </c>
      <c r="K14962" s="44">
        <v>2</v>
      </c>
      <c r="L14962" s="20">
        <v>1475000</v>
      </c>
      <c r="M14962" s="19" t="s">
        <v>11</v>
      </c>
      <c r="N14962" s="28" t="s">
        <v>15953</v>
      </c>
    </row>
    <row r="14963" spans="1:14" ht="30" x14ac:dyDescent="0.25">
      <c r="A14963" s="27" t="s">
        <v>13498</v>
      </c>
      <c r="B14963" s="19" t="s">
        <v>17014</v>
      </c>
      <c r="C14963" s="19" t="s">
        <v>16741</v>
      </c>
      <c r="D14963" s="38" t="s">
        <v>16051</v>
      </c>
      <c r="E14963" s="38" t="s">
        <v>13708</v>
      </c>
      <c r="F14963" s="41">
        <v>41116205</v>
      </c>
      <c r="G14963" s="19" t="s">
        <v>10733</v>
      </c>
      <c r="H14963" s="41">
        <v>1</v>
      </c>
      <c r="I14963" s="41">
        <v>11</v>
      </c>
      <c r="J14963" s="41">
        <v>10</v>
      </c>
      <c r="K14963" s="44">
        <v>1</v>
      </c>
      <c r="L14963" s="20">
        <v>12600000</v>
      </c>
      <c r="M14963" s="19" t="s">
        <v>15954</v>
      </c>
      <c r="N14963" s="28" t="s">
        <v>15953</v>
      </c>
    </row>
    <row r="14964" spans="1:14" ht="30" x14ac:dyDescent="0.25">
      <c r="A14964" s="27" t="s">
        <v>13498</v>
      </c>
      <c r="B14964" s="19" t="s">
        <v>17018</v>
      </c>
      <c r="C14964" s="19" t="s">
        <v>16839</v>
      </c>
      <c r="D14964" s="38" t="s">
        <v>16149</v>
      </c>
      <c r="E14964" s="38" t="s">
        <v>13709</v>
      </c>
      <c r="F14964" s="41" t="s">
        <v>13710</v>
      </c>
      <c r="G14964" s="19" t="s">
        <v>10820</v>
      </c>
      <c r="H14964" s="41">
        <v>1</v>
      </c>
      <c r="I14964" s="41">
        <v>11</v>
      </c>
      <c r="J14964" s="41">
        <v>10</v>
      </c>
      <c r="K14964" s="44">
        <v>1612</v>
      </c>
      <c r="L14964" s="20">
        <v>754730340</v>
      </c>
      <c r="M14964" s="19" t="s">
        <v>15977</v>
      </c>
      <c r="N14964" s="28" t="s">
        <v>15953</v>
      </c>
    </row>
    <row r="14965" spans="1:14" ht="30" x14ac:dyDescent="0.25">
      <c r="A14965" s="27" t="s">
        <v>13498</v>
      </c>
      <c r="B14965" s="19" t="s">
        <v>17018</v>
      </c>
      <c r="C14965" s="19" t="s">
        <v>16839</v>
      </c>
      <c r="D14965" s="38" t="s">
        <v>16149</v>
      </c>
      <c r="E14965" s="38" t="s">
        <v>13711</v>
      </c>
      <c r="F14965" s="41" t="s">
        <v>13710</v>
      </c>
      <c r="G14965" s="19" t="s">
        <v>10820</v>
      </c>
      <c r="H14965" s="41">
        <v>1</v>
      </c>
      <c r="I14965" s="41">
        <v>11</v>
      </c>
      <c r="J14965" s="41">
        <v>10</v>
      </c>
      <c r="K14965" s="44">
        <v>29</v>
      </c>
      <c r="L14965" s="20">
        <v>13605669</v>
      </c>
      <c r="M14965" s="19" t="s">
        <v>15977</v>
      </c>
      <c r="N14965" s="28" t="s">
        <v>15953</v>
      </c>
    </row>
    <row r="14966" spans="1:14" ht="30" x14ac:dyDescent="0.25">
      <c r="A14966" s="27" t="s">
        <v>13498</v>
      </c>
      <c r="B14966" s="19" t="s">
        <v>17018</v>
      </c>
      <c r="C14966" s="19" t="s">
        <v>16839</v>
      </c>
      <c r="D14966" s="38" t="s">
        <v>16149</v>
      </c>
      <c r="E14966" s="38" t="s">
        <v>13712</v>
      </c>
      <c r="F14966" s="41" t="s">
        <v>997</v>
      </c>
      <c r="G14966" s="19" t="s">
        <v>10820</v>
      </c>
      <c r="H14966" s="41">
        <v>1</v>
      </c>
      <c r="I14966" s="41">
        <v>11</v>
      </c>
      <c r="J14966" s="41">
        <v>10</v>
      </c>
      <c r="K14966" s="44">
        <v>363</v>
      </c>
      <c r="L14966" s="20">
        <v>1662385.7299999997</v>
      </c>
      <c r="M14966" s="19" t="s">
        <v>15984</v>
      </c>
      <c r="N14966" s="28" t="s">
        <v>15953</v>
      </c>
    </row>
    <row r="14967" spans="1:14" ht="30" x14ac:dyDescent="0.25">
      <c r="A14967" s="27" t="s">
        <v>13498</v>
      </c>
      <c r="B14967" s="19" t="s">
        <v>17014</v>
      </c>
      <c r="C14967" s="19" t="s">
        <v>16800</v>
      </c>
      <c r="D14967" s="38" t="s">
        <v>16110</v>
      </c>
      <c r="E14967" s="38" t="s">
        <v>13713</v>
      </c>
      <c r="F14967" s="41" t="s">
        <v>5747</v>
      </c>
      <c r="G14967" s="19" t="s">
        <v>10733</v>
      </c>
      <c r="H14967" s="41">
        <v>1</v>
      </c>
      <c r="I14967" s="41">
        <v>11</v>
      </c>
      <c r="J14967" s="41">
        <v>10</v>
      </c>
      <c r="K14967" s="44">
        <v>1</v>
      </c>
      <c r="L14967" s="20">
        <v>39999945.450000003</v>
      </c>
      <c r="M14967" s="19" t="s">
        <v>15954</v>
      </c>
      <c r="N14967" s="28" t="s">
        <v>15953</v>
      </c>
    </row>
    <row r="14968" spans="1:14" ht="45" x14ac:dyDescent="0.25">
      <c r="A14968" s="27" t="s">
        <v>13498</v>
      </c>
      <c r="B14968" s="19" t="s">
        <v>17043</v>
      </c>
      <c r="C14968" s="19" t="s">
        <v>16804</v>
      </c>
      <c r="D14968" s="38" t="s">
        <v>16114</v>
      </c>
      <c r="E14968" s="38" t="s">
        <v>13714</v>
      </c>
      <c r="F14968" s="41" t="s">
        <v>13715</v>
      </c>
      <c r="G14968" s="19" t="s">
        <v>10820</v>
      </c>
      <c r="H14968" s="41">
        <v>1</v>
      </c>
      <c r="I14968" s="41">
        <v>11</v>
      </c>
      <c r="J14968" s="41">
        <v>10</v>
      </c>
      <c r="K14968" s="44">
        <v>2</v>
      </c>
      <c r="L14968" s="20">
        <v>172264394</v>
      </c>
      <c r="M14968" s="19" t="s">
        <v>11</v>
      </c>
      <c r="N14968" s="28" t="s">
        <v>15953</v>
      </c>
    </row>
    <row r="14969" spans="1:14" ht="30" x14ac:dyDescent="0.25">
      <c r="A14969" s="27" t="s">
        <v>13498</v>
      </c>
      <c r="B14969" s="19" t="s">
        <v>17051</v>
      </c>
      <c r="C14969" s="19" t="s">
        <v>16807</v>
      </c>
      <c r="D14969" s="38" t="s">
        <v>16117</v>
      </c>
      <c r="E14969" s="38" t="s">
        <v>13716</v>
      </c>
      <c r="F14969" s="41" t="s">
        <v>13717</v>
      </c>
      <c r="G14969" s="19" t="s">
        <v>614</v>
      </c>
      <c r="H14969" s="41">
        <v>1</v>
      </c>
      <c r="I14969" s="41">
        <v>11</v>
      </c>
      <c r="J14969" s="41">
        <v>10</v>
      </c>
      <c r="K14969" s="44">
        <v>4</v>
      </c>
      <c r="L14969" s="20">
        <v>5712000</v>
      </c>
      <c r="M14969" s="19" t="s">
        <v>11</v>
      </c>
      <c r="N14969" s="28" t="s">
        <v>15953</v>
      </c>
    </row>
    <row r="14970" spans="1:14" x14ac:dyDescent="0.25">
      <c r="A14970" s="27" t="s">
        <v>13498</v>
      </c>
      <c r="B14970" s="19" t="s">
        <v>17051</v>
      </c>
      <c r="C14970" s="19" t="s">
        <v>16821</v>
      </c>
      <c r="D14970" s="38" t="s">
        <v>16131</v>
      </c>
      <c r="E14970" s="38" t="s">
        <v>13718</v>
      </c>
      <c r="F14970" s="41" t="s">
        <v>13719</v>
      </c>
      <c r="G14970" s="19" t="s">
        <v>614</v>
      </c>
      <c r="H14970" s="41">
        <v>1</v>
      </c>
      <c r="I14970" s="41">
        <v>11</v>
      </c>
      <c r="J14970" s="41">
        <v>10</v>
      </c>
      <c r="K14970" s="44">
        <v>2</v>
      </c>
      <c r="L14970" s="20">
        <v>4000000</v>
      </c>
      <c r="M14970" s="19" t="s">
        <v>11</v>
      </c>
      <c r="N14970" s="28" t="s">
        <v>15953</v>
      </c>
    </row>
    <row r="14971" spans="1:14" ht="30" x14ac:dyDescent="0.25">
      <c r="A14971" s="27" t="s">
        <v>13498</v>
      </c>
      <c r="B14971" s="19" t="s">
        <v>17040</v>
      </c>
      <c r="C14971" s="19" t="s">
        <v>16827</v>
      </c>
      <c r="D14971" s="38" t="s">
        <v>16137</v>
      </c>
      <c r="E14971" s="38" t="s">
        <v>13720</v>
      </c>
      <c r="F14971" s="41" t="s">
        <v>13721</v>
      </c>
      <c r="G14971" s="19" t="s">
        <v>614</v>
      </c>
      <c r="H14971" s="41">
        <v>1</v>
      </c>
      <c r="I14971" s="41">
        <v>11</v>
      </c>
      <c r="J14971" s="41">
        <v>10</v>
      </c>
      <c r="K14971" s="44">
        <v>1</v>
      </c>
      <c r="L14971" s="20">
        <v>5950000</v>
      </c>
      <c r="M14971" s="19" t="s">
        <v>11</v>
      </c>
      <c r="N14971" s="28" t="s">
        <v>15953</v>
      </c>
    </row>
    <row r="14972" spans="1:14" ht="30" x14ac:dyDescent="0.25">
      <c r="A14972" s="27" t="s">
        <v>13498</v>
      </c>
      <c r="B14972" s="19" t="s">
        <v>16780</v>
      </c>
      <c r="C14972" s="19" t="s">
        <v>16780</v>
      </c>
      <c r="D14972" s="38" t="s">
        <v>16090</v>
      </c>
      <c r="E14972" s="38" t="s">
        <v>13722</v>
      </c>
      <c r="F14972" s="41" t="s">
        <v>4908</v>
      </c>
      <c r="G14972" s="19" t="s">
        <v>614</v>
      </c>
      <c r="H14972" s="41">
        <v>1</v>
      </c>
      <c r="I14972" s="41">
        <v>11</v>
      </c>
      <c r="J14972" s="41">
        <v>10</v>
      </c>
      <c r="K14972" s="44">
        <v>7</v>
      </c>
      <c r="L14972" s="20">
        <v>3332000</v>
      </c>
      <c r="M14972" s="19" t="s">
        <v>11</v>
      </c>
      <c r="N14972" s="28" t="s">
        <v>15953</v>
      </c>
    </row>
    <row r="14973" spans="1:14" ht="30" x14ac:dyDescent="0.25">
      <c r="A14973" s="27" t="s">
        <v>13498</v>
      </c>
      <c r="B14973" s="19" t="s">
        <v>17040</v>
      </c>
      <c r="C14973" s="19" t="s">
        <v>16827</v>
      </c>
      <c r="D14973" s="38" t="s">
        <v>16137</v>
      </c>
      <c r="E14973" s="38" t="s">
        <v>13723</v>
      </c>
      <c r="F14973" s="41" t="s">
        <v>4409</v>
      </c>
      <c r="G14973" s="19" t="s">
        <v>614</v>
      </c>
      <c r="H14973" s="41">
        <v>1</v>
      </c>
      <c r="I14973" s="41">
        <v>11</v>
      </c>
      <c r="J14973" s="41">
        <v>10</v>
      </c>
      <c r="K14973" s="44">
        <v>1</v>
      </c>
      <c r="L14973" s="20">
        <v>4641000</v>
      </c>
      <c r="M14973" s="19" t="s">
        <v>11</v>
      </c>
      <c r="N14973" s="28" t="s">
        <v>15953</v>
      </c>
    </row>
    <row r="14974" spans="1:14" ht="30" x14ac:dyDescent="0.25">
      <c r="A14974" s="27" t="s">
        <v>13498</v>
      </c>
      <c r="B14974" s="19" t="s">
        <v>17040</v>
      </c>
      <c r="C14974" s="19" t="s">
        <v>16827</v>
      </c>
      <c r="D14974" s="38" t="s">
        <v>16137</v>
      </c>
      <c r="E14974" s="38" t="s">
        <v>13724</v>
      </c>
      <c r="F14974" s="41" t="s">
        <v>13725</v>
      </c>
      <c r="G14974" s="19" t="s">
        <v>614</v>
      </c>
      <c r="H14974" s="41">
        <v>1</v>
      </c>
      <c r="I14974" s="41">
        <v>11</v>
      </c>
      <c r="J14974" s="41">
        <v>10</v>
      </c>
      <c r="K14974" s="44">
        <v>1</v>
      </c>
      <c r="L14974" s="20">
        <v>428571.43</v>
      </c>
      <c r="M14974" s="19" t="s">
        <v>11</v>
      </c>
      <c r="N14974" s="28" t="s">
        <v>15953</v>
      </c>
    </row>
    <row r="14975" spans="1:14" ht="60" x14ac:dyDescent="0.25">
      <c r="A14975" s="27" t="s">
        <v>13498</v>
      </c>
      <c r="B14975" s="19" t="s">
        <v>17057</v>
      </c>
      <c r="C14975" s="19" t="s">
        <v>16831</v>
      </c>
      <c r="D14975" s="38" t="s">
        <v>16141</v>
      </c>
      <c r="E14975" s="38" t="s">
        <v>13726</v>
      </c>
      <c r="F14975" s="41" t="s">
        <v>13727</v>
      </c>
      <c r="G14975" s="19" t="s">
        <v>614</v>
      </c>
      <c r="H14975" s="41">
        <v>1</v>
      </c>
      <c r="I14975" s="41">
        <v>11</v>
      </c>
      <c r="J14975" s="41">
        <v>10</v>
      </c>
      <c r="K14975" s="44">
        <v>3</v>
      </c>
      <c r="L14975" s="20">
        <v>8670000</v>
      </c>
      <c r="M14975" s="19" t="s">
        <v>11</v>
      </c>
      <c r="N14975" s="28" t="s">
        <v>15953</v>
      </c>
    </row>
    <row r="14976" spans="1:14" ht="60" x14ac:dyDescent="0.25">
      <c r="A14976" s="27" t="s">
        <v>13498</v>
      </c>
      <c r="B14976" s="19" t="s">
        <v>17051</v>
      </c>
      <c r="C14976" s="19" t="s">
        <v>16822</v>
      </c>
      <c r="D14976" s="38" t="s">
        <v>16132</v>
      </c>
      <c r="E14976" s="38" t="s">
        <v>13728</v>
      </c>
      <c r="F14976" s="41" t="s">
        <v>708</v>
      </c>
      <c r="G14976" s="19" t="s">
        <v>614</v>
      </c>
      <c r="H14976" s="41">
        <v>1</v>
      </c>
      <c r="I14976" s="41">
        <v>11</v>
      </c>
      <c r="J14976" s="41">
        <v>10</v>
      </c>
      <c r="K14976" s="44">
        <v>5</v>
      </c>
      <c r="L14976" s="20">
        <v>4599800</v>
      </c>
      <c r="M14976" s="19" t="s">
        <v>11</v>
      </c>
      <c r="N14976" s="28" t="s">
        <v>15953</v>
      </c>
    </row>
    <row r="14977" spans="1:14" x14ac:dyDescent="0.25">
      <c r="A14977" s="27" t="s">
        <v>13498</v>
      </c>
      <c r="B14977" s="19" t="s">
        <v>17051</v>
      </c>
      <c r="C14977" s="19" t="s">
        <v>16821</v>
      </c>
      <c r="D14977" s="38" t="s">
        <v>16131</v>
      </c>
      <c r="E14977" s="38" t="s">
        <v>13729</v>
      </c>
      <c r="F14977" s="41" t="s">
        <v>13630</v>
      </c>
      <c r="G14977" s="19" t="s">
        <v>614</v>
      </c>
      <c r="H14977" s="41">
        <v>1</v>
      </c>
      <c r="I14977" s="41">
        <v>11</v>
      </c>
      <c r="J14977" s="41">
        <v>10</v>
      </c>
      <c r="K14977" s="44">
        <v>2</v>
      </c>
      <c r="L14977" s="20">
        <v>3428571.42</v>
      </c>
      <c r="M14977" s="19" t="s">
        <v>11</v>
      </c>
      <c r="N14977" s="28" t="s">
        <v>15953</v>
      </c>
    </row>
    <row r="14978" spans="1:14" ht="30" x14ac:dyDescent="0.25">
      <c r="A14978" s="27" t="s">
        <v>13498</v>
      </c>
      <c r="B14978" s="19" t="s">
        <v>17051</v>
      </c>
      <c r="C14978" s="19" t="s">
        <v>16821</v>
      </c>
      <c r="D14978" s="38" t="s">
        <v>16131</v>
      </c>
      <c r="E14978" s="38" t="s">
        <v>13730</v>
      </c>
      <c r="F14978" s="41" t="s">
        <v>13731</v>
      </c>
      <c r="G14978" s="19" t="s">
        <v>614</v>
      </c>
      <c r="H14978" s="41">
        <v>1</v>
      </c>
      <c r="I14978" s="41">
        <v>11</v>
      </c>
      <c r="J14978" s="41">
        <v>10</v>
      </c>
      <c r="K14978" s="44">
        <v>4</v>
      </c>
      <c r="L14978" s="20">
        <v>10571428.560000001</v>
      </c>
      <c r="M14978" s="19" t="s">
        <v>11</v>
      </c>
      <c r="N14978" s="28" t="s">
        <v>15953</v>
      </c>
    </row>
    <row r="14979" spans="1:14" x14ac:dyDescent="0.25">
      <c r="A14979" s="27" t="s">
        <v>13498</v>
      </c>
      <c r="B14979" s="19" t="s">
        <v>17051</v>
      </c>
      <c r="C14979" s="19" t="s">
        <v>16809</v>
      </c>
      <c r="D14979" s="38" t="s">
        <v>16119</v>
      </c>
      <c r="E14979" s="38" t="s">
        <v>13732</v>
      </c>
      <c r="F14979" s="41" t="s">
        <v>13733</v>
      </c>
      <c r="G14979" s="19" t="s">
        <v>614</v>
      </c>
      <c r="H14979" s="41">
        <v>1</v>
      </c>
      <c r="I14979" s="41">
        <v>11</v>
      </c>
      <c r="J14979" s="41">
        <v>10</v>
      </c>
      <c r="K14979" s="44">
        <v>4</v>
      </c>
      <c r="L14979" s="20">
        <v>4571428.5599999996</v>
      </c>
      <c r="M14979" s="19" t="s">
        <v>11</v>
      </c>
      <c r="N14979" s="28" t="s">
        <v>15953</v>
      </c>
    </row>
    <row r="14980" spans="1:14" ht="30" x14ac:dyDescent="0.25">
      <c r="A14980" s="27" t="s">
        <v>13498</v>
      </c>
      <c r="B14980" s="19" t="s">
        <v>17051</v>
      </c>
      <c r="C14980" s="19" t="s">
        <v>16807</v>
      </c>
      <c r="D14980" s="38" t="s">
        <v>16117</v>
      </c>
      <c r="E14980" s="38" t="s">
        <v>13734</v>
      </c>
      <c r="F14980" s="41" t="s">
        <v>4404</v>
      </c>
      <c r="G14980" s="19" t="s">
        <v>614</v>
      </c>
      <c r="H14980" s="41">
        <v>1</v>
      </c>
      <c r="I14980" s="41">
        <v>11</v>
      </c>
      <c r="J14980" s="41">
        <v>10</v>
      </c>
      <c r="K14980" s="44">
        <v>5</v>
      </c>
      <c r="L14980" s="20">
        <v>7142857.1500000004</v>
      </c>
      <c r="M14980" s="19" t="s">
        <v>11</v>
      </c>
      <c r="N14980" s="28" t="s">
        <v>15953</v>
      </c>
    </row>
    <row r="14981" spans="1:14" ht="30" x14ac:dyDescent="0.25">
      <c r="A14981" s="27" t="s">
        <v>13498</v>
      </c>
      <c r="B14981" s="19" t="s">
        <v>17053</v>
      </c>
      <c r="C14981" s="19" t="s">
        <v>16815</v>
      </c>
      <c r="D14981" s="38" t="s">
        <v>16125</v>
      </c>
      <c r="E14981" s="38" t="s">
        <v>13735</v>
      </c>
      <c r="F14981" s="41" t="s">
        <v>13736</v>
      </c>
      <c r="G14981" s="19" t="s">
        <v>614</v>
      </c>
      <c r="H14981" s="41">
        <v>1</v>
      </c>
      <c r="I14981" s="41">
        <v>11</v>
      </c>
      <c r="J14981" s="41">
        <v>10</v>
      </c>
      <c r="K14981" s="44">
        <v>1</v>
      </c>
      <c r="L14981" s="20">
        <v>100150000</v>
      </c>
      <c r="M14981" s="19" t="s">
        <v>11</v>
      </c>
      <c r="N14981" s="28" t="s">
        <v>15953</v>
      </c>
    </row>
    <row r="14982" spans="1:14" ht="30" x14ac:dyDescent="0.25">
      <c r="A14982" s="27" t="s">
        <v>13498</v>
      </c>
      <c r="B14982" s="19" t="s">
        <v>17051</v>
      </c>
      <c r="C14982" s="19" t="s">
        <v>16931</v>
      </c>
      <c r="D14982" s="38" t="s">
        <v>16243</v>
      </c>
      <c r="E14982" s="38" t="s">
        <v>13737</v>
      </c>
      <c r="F14982" s="41" t="s">
        <v>13738</v>
      </c>
      <c r="G14982" s="19" t="s">
        <v>614</v>
      </c>
      <c r="H14982" s="41">
        <v>1</v>
      </c>
      <c r="I14982" s="41">
        <v>11</v>
      </c>
      <c r="J14982" s="41">
        <v>10</v>
      </c>
      <c r="K14982" s="44">
        <v>1</v>
      </c>
      <c r="L14982" s="20">
        <v>3600000</v>
      </c>
      <c r="M14982" s="19" t="s">
        <v>11</v>
      </c>
      <c r="N14982" s="28" t="s">
        <v>15953</v>
      </c>
    </row>
    <row r="14983" spans="1:14" ht="45" x14ac:dyDescent="0.25">
      <c r="A14983" s="27" t="s">
        <v>13498</v>
      </c>
      <c r="B14983" s="19" t="s">
        <v>17022</v>
      </c>
      <c r="C14983" s="19" t="s">
        <v>16787</v>
      </c>
      <c r="D14983" s="38" t="s">
        <v>16097</v>
      </c>
      <c r="E14983" s="38" t="s">
        <v>13739</v>
      </c>
      <c r="F14983" s="41" t="s">
        <v>3803</v>
      </c>
      <c r="G14983" s="19" t="s">
        <v>614</v>
      </c>
      <c r="H14983" s="41">
        <v>1</v>
      </c>
      <c r="I14983" s="41">
        <v>11</v>
      </c>
      <c r="J14983" s="41">
        <v>10</v>
      </c>
      <c r="K14983" s="44">
        <v>1</v>
      </c>
      <c r="L14983" s="20">
        <v>100000000</v>
      </c>
      <c r="M14983" s="19" t="s">
        <v>15954</v>
      </c>
      <c r="N14983" s="28" t="s">
        <v>15953</v>
      </c>
    </row>
    <row r="14984" spans="1:14" ht="30" x14ac:dyDescent="0.25">
      <c r="A14984" s="27" t="s">
        <v>13498</v>
      </c>
      <c r="B14984" s="19" t="s">
        <v>17027</v>
      </c>
      <c r="C14984" s="19" t="s">
        <v>16988</v>
      </c>
      <c r="D14984" s="38" t="s">
        <v>16301</v>
      </c>
      <c r="E14984" s="38" t="s">
        <v>13740</v>
      </c>
      <c r="F14984" s="41" t="s">
        <v>168</v>
      </c>
      <c r="G14984" s="19" t="s">
        <v>10820</v>
      </c>
      <c r="H14984" s="41">
        <v>1</v>
      </c>
      <c r="I14984" s="41">
        <v>11</v>
      </c>
      <c r="J14984" s="41">
        <v>10</v>
      </c>
      <c r="K14984" s="44">
        <v>1</v>
      </c>
      <c r="L14984" s="20">
        <v>4200000</v>
      </c>
      <c r="M14984" s="19" t="s">
        <v>15954</v>
      </c>
      <c r="N14984" s="28" t="s">
        <v>15953</v>
      </c>
    </row>
    <row r="14985" spans="1:14" ht="45" x14ac:dyDescent="0.25">
      <c r="A14985" s="27" t="s">
        <v>13498</v>
      </c>
      <c r="B14985" s="19" t="s">
        <v>17021</v>
      </c>
      <c r="C14985" s="19" t="s">
        <v>16785</v>
      </c>
      <c r="D14985" s="38" t="s">
        <v>16095</v>
      </c>
      <c r="E14985" s="38" t="s">
        <v>13741</v>
      </c>
      <c r="F14985" s="41" t="s">
        <v>13742</v>
      </c>
      <c r="G14985" s="19" t="s">
        <v>471</v>
      </c>
      <c r="H14985" s="41">
        <v>1</v>
      </c>
      <c r="I14985" s="41">
        <v>11</v>
      </c>
      <c r="J14985" s="41">
        <v>10</v>
      </c>
      <c r="K14985" s="44">
        <v>1</v>
      </c>
      <c r="L14985" s="20">
        <v>11260753</v>
      </c>
      <c r="M14985" s="19" t="s">
        <v>15954</v>
      </c>
      <c r="N14985" s="28" t="s">
        <v>15953</v>
      </c>
    </row>
    <row r="14986" spans="1:14" ht="60" x14ac:dyDescent="0.25">
      <c r="A14986" s="27" t="s">
        <v>13498</v>
      </c>
      <c r="B14986" s="19" t="s">
        <v>17021</v>
      </c>
      <c r="C14986" s="19" t="s">
        <v>16785</v>
      </c>
      <c r="D14986" s="38" t="s">
        <v>16095</v>
      </c>
      <c r="E14986" s="38" t="s">
        <v>13743</v>
      </c>
      <c r="F14986" s="41" t="s">
        <v>13742</v>
      </c>
      <c r="G14986" s="19" t="s">
        <v>10733</v>
      </c>
      <c r="H14986" s="41">
        <v>1</v>
      </c>
      <c r="I14986" s="41">
        <v>11</v>
      </c>
      <c r="J14986" s="41">
        <v>10</v>
      </c>
      <c r="K14986" s="44">
        <v>1</v>
      </c>
      <c r="L14986" s="20">
        <v>16999626</v>
      </c>
      <c r="M14986" s="19" t="s">
        <v>15954</v>
      </c>
      <c r="N14986" s="28" t="s">
        <v>15953</v>
      </c>
    </row>
    <row r="14987" spans="1:14" ht="45" x14ac:dyDescent="0.25">
      <c r="A14987" s="27" t="s">
        <v>13498</v>
      </c>
      <c r="B14987" s="19" t="s">
        <v>17021</v>
      </c>
      <c r="C14987" s="19" t="s">
        <v>16785</v>
      </c>
      <c r="D14987" s="38" t="s">
        <v>16095</v>
      </c>
      <c r="E14987" s="38" t="s">
        <v>13744</v>
      </c>
      <c r="F14987" s="41">
        <v>81141504</v>
      </c>
      <c r="G14987" s="19" t="s">
        <v>10733</v>
      </c>
      <c r="H14987" s="41">
        <v>1</v>
      </c>
      <c r="I14987" s="41">
        <v>11</v>
      </c>
      <c r="J14987" s="41">
        <v>10</v>
      </c>
      <c r="K14987" s="44">
        <v>1</v>
      </c>
      <c r="L14987" s="20">
        <v>22513800</v>
      </c>
      <c r="M14987" s="19" t="s">
        <v>15954</v>
      </c>
      <c r="N14987" s="28" t="s">
        <v>15953</v>
      </c>
    </row>
    <row r="14988" spans="1:14" ht="45" x14ac:dyDescent="0.25">
      <c r="A14988" s="27" t="s">
        <v>13498</v>
      </c>
      <c r="B14988" s="19" t="s">
        <v>17021</v>
      </c>
      <c r="C14988" s="19" t="s">
        <v>16785</v>
      </c>
      <c r="D14988" s="38" t="s">
        <v>16095</v>
      </c>
      <c r="E14988" s="38" t="s">
        <v>13745</v>
      </c>
      <c r="F14988" s="41" t="s">
        <v>13742</v>
      </c>
      <c r="G14988" s="19" t="s">
        <v>471</v>
      </c>
      <c r="H14988" s="41">
        <v>1</v>
      </c>
      <c r="I14988" s="41">
        <v>11</v>
      </c>
      <c r="J14988" s="41">
        <v>10</v>
      </c>
      <c r="K14988" s="44">
        <v>1</v>
      </c>
      <c r="L14988" s="20">
        <v>35380009</v>
      </c>
      <c r="M14988" s="19" t="s">
        <v>15954</v>
      </c>
      <c r="N14988" s="28" t="s">
        <v>15953</v>
      </c>
    </row>
    <row r="14989" spans="1:14" ht="45" x14ac:dyDescent="0.25">
      <c r="A14989" s="27" t="s">
        <v>13498</v>
      </c>
      <c r="B14989" s="19" t="s">
        <v>17021</v>
      </c>
      <c r="C14989" s="19" t="s">
        <v>16947</v>
      </c>
      <c r="D14989" s="38" t="s">
        <v>16259</v>
      </c>
      <c r="E14989" s="38" t="s">
        <v>13746</v>
      </c>
      <c r="F14989" s="41">
        <v>73151700</v>
      </c>
      <c r="G14989" s="19" t="s">
        <v>10733</v>
      </c>
      <c r="H14989" s="41">
        <v>1</v>
      </c>
      <c r="I14989" s="41">
        <v>11</v>
      </c>
      <c r="J14989" s="41">
        <v>10</v>
      </c>
      <c r="K14989" s="44">
        <v>1</v>
      </c>
      <c r="L14989" s="20">
        <v>29251390</v>
      </c>
      <c r="M14989" s="19" t="s">
        <v>15954</v>
      </c>
      <c r="N14989" s="28" t="s">
        <v>15953</v>
      </c>
    </row>
    <row r="14990" spans="1:14" ht="45" x14ac:dyDescent="0.25">
      <c r="A14990" s="27" t="s">
        <v>13498</v>
      </c>
      <c r="B14990" s="19" t="s">
        <v>17021</v>
      </c>
      <c r="C14990" s="19" t="s">
        <v>16900</v>
      </c>
      <c r="D14990" s="38" t="s">
        <v>16210</v>
      </c>
      <c r="E14990" s="38" t="s">
        <v>13747</v>
      </c>
      <c r="F14990" s="41" t="s">
        <v>3852</v>
      </c>
      <c r="G14990" s="19" t="s">
        <v>10733</v>
      </c>
      <c r="H14990" s="41">
        <v>1</v>
      </c>
      <c r="I14990" s="41">
        <v>11</v>
      </c>
      <c r="J14990" s="41">
        <v>10</v>
      </c>
      <c r="K14990" s="44">
        <v>1</v>
      </c>
      <c r="L14990" s="20">
        <v>11600000</v>
      </c>
      <c r="M14990" s="19" t="s">
        <v>15954</v>
      </c>
      <c r="N14990" s="28" t="s">
        <v>15953</v>
      </c>
    </row>
    <row r="14991" spans="1:14" ht="30" x14ac:dyDescent="0.25">
      <c r="A14991" s="27" t="s">
        <v>13498</v>
      </c>
      <c r="B14991" s="19" t="s">
        <v>17066</v>
      </c>
      <c r="C14991" s="19" t="s">
        <v>16901</v>
      </c>
      <c r="D14991" s="38" t="s">
        <v>16211</v>
      </c>
      <c r="E14991" s="38" t="s">
        <v>13748</v>
      </c>
      <c r="F14991" s="41" t="s">
        <v>13517</v>
      </c>
      <c r="G14991" s="19" t="s">
        <v>10733</v>
      </c>
      <c r="H14991" s="41">
        <v>1</v>
      </c>
      <c r="I14991" s="41">
        <v>11</v>
      </c>
      <c r="J14991" s="41">
        <v>10</v>
      </c>
      <c r="K14991" s="44">
        <v>1</v>
      </c>
      <c r="L14991" s="20">
        <v>7300000</v>
      </c>
      <c r="M14991" s="19" t="s">
        <v>15954</v>
      </c>
      <c r="N14991" s="28" t="s">
        <v>15953</v>
      </c>
    </row>
    <row r="14992" spans="1:14" ht="45" x14ac:dyDescent="0.25">
      <c r="A14992" s="27" t="s">
        <v>13498</v>
      </c>
      <c r="B14992" s="19" t="s">
        <v>17027</v>
      </c>
      <c r="C14992" s="19" t="s">
        <v>16990</v>
      </c>
      <c r="D14992" s="38" t="s">
        <v>16303</v>
      </c>
      <c r="E14992" s="38" t="s">
        <v>13749</v>
      </c>
      <c r="F14992" s="41">
        <v>84131505</v>
      </c>
      <c r="G14992" s="19" t="s">
        <v>6143</v>
      </c>
      <c r="H14992" s="41">
        <v>1</v>
      </c>
      <c r="I14992" s="41">
        <v>12</v>
      </c>
      <c r="J14992" s="41">
        <v>10</v>
      </c>
      <c r="K14992" s="44">
        <v>1</v>
      </c>
      <c r="L14992" s="20">
        <v>42733291935.620003</v>
      </c>
      <c r="M14992" s="19" t="s">
        <v>15954</v>
      </c>
      <c r="N14992" s="28" t="s">
        <v>15953</v>
      </c>
    </row>
    <row r="14993" spans="1:14" ht="45" x14ac:dyDescent="0.25">
      <c r="A14993" s="27" t="s">
        <v>13498</v>
      </c>
      <c r="B14993" s="19" t="s">
        <v>17022</v>
      </c>
      <c r="C14993" s="19" t="s">
        <v>16787</v>
      </c>
      <c r="D14993" s="38" t="s">
        <v>16097</v>
      </c>
      <c r="E14993" s="38" t="s">
        <v>13750</v>
      </c>
      <c r="F14993" s="41" t="s">
        <v>13751</v>
      </c>
      <c r="G14993" s="19" t="s">
        <v>614</v>
      </c>
      <c r="H14993" s="41">
        <v>1</v>
      </c>
      <c r="I14993" s="41">
        <v>11</v>
      </c>
      <c r="J14993" s="41">
        <v>10</v>
      </c>
      <c r="K14993" s="44">
        <v>1</v>
      </c>
      <c r="L14993" s="20">
        <v>60470632.549999997</v>
      </c>
      <c r="M14993" s="19" t="s">
        <v>15954</v>
      </c>
      <c r="N14993" s="28" t="s">
        <v>15953</v>
      </c>
    </row>
    <row r="14994" spans="1:14" ht="60" x14ac:dyDescent="0.25">
      <c r="A14994" s="27" t="s">
        <v>13498</v>
      </c>
      <c r="B14994" s="19" t="s">
        <v>17034</v>
      </c>
      <c r="C14994" s="19" t="s">
        <v>16788</v>
      </c>
      <c r="D14994" s="38" t="s">
        <v>16098</v>
      </c>
      <c r="E14994" s="38" t="s">
        <v>13752</v>
      </c>
      <c r="F14994" s="41">
        <v>86111604</v>
      </c>
      <c r="G14994" s="19" t="s">
        <v>471</v>
      </c>
      <c r="H14994" s="41">
        <v>1</v>
      </c>
      <c r="I14994" s="41">
        <v>11</v>
      </c>
      <c r="J14994" s="41">
        <v>10</v>
      </c>
      <c r="K14994" s="44">
        <v>1</v>
      </c>
      <c r="L14994" s="20">
        <v>30000000</v>
      </c>
      <c r="M14994" s="19" t="s">
        <v>15954</v>
      </c>
      <c r="N14994" s="28" t="s">
        <v>15953</v>
      </c>
    </row>
    <row r="14995" spans="1:14" ht="45" x14ac:dyDescent="0.25">
      <c r="A14995" s="27" t="s">
        <v>13498</v>
      </c>
      <c r="B14995" s="19" t="s">
        <v>17021</v>
      </c>
      <c r="C14995" s="19" t="s">
        <v>16766</v>
      </c>
      <c r="D14995" s="38" t="s">
        <v>16076</v>
      </c>
      <c r="E14995" s="38" t="s">
        <v>13753</v>
      </c>
      <c r="F14995" s="41" t="s">
        <v>6135</v>
      </c>
      <c r="G14995" s="19" t="s">
        <v>614</v>
      </c>
      <c r="H14995" s="41">
        <v>1</v>
      </c>
      <c r="I14995" s="41">
        <v>11</v>
      </c>
      <c r="J14995" s="41">
        <v>10</v>
      </c>
      <c r="K14995" s="44">
        <v>1</v>
      </c>
      <c r="L14995" s="20">
        <v>141789690</v>
      </c>
      <c r="M14995" s="19" t="s">
        <v>15954</v>
      </c>
      <c r="N14995" s="28" t="s">
        <v>15953</v>
      </c>
    </row>
    <row r="14996" spans="1:14" ht="30" x14ac:dyDescent="0.25">
      <c r="A14996" s="27" t="s">
        <v>13498</v>
      </c>
      <c r="B14996" s="19" t="s">
        <v>17034</v>
      </c>
      <c r="C14996" s="19" t="s">
        <v>16788</v>
      </c>
      <c r="D14996" s="38" t="s">
        <v>16098</v>
      </c>
      <c r="E14996" s="38" t="s">
        <v>13754</v>
      </c>
      <c r="F14996" s="41" t="s">
        <v>12110</v>
      </c>
      <c r="G14996" s="19" t="s">
        <v>471</v>
      </c>
      <c r="H14996" s="41">
        <v>1</v>
      </c>
      <c r="I14996" s="41">
        <v>11</v>
      </c>
      <c r="J14996" s="41">
        <v>10</v>
      </c>
      <c r="K14996" s="44">
        <v>1</v>
      </c>
      <c r="L14996" s="20">
        <v>50400000</v>
      </c>
      <c r="M14996" s="19" t="s">
        <v>15954</v>
      </c>
      <c r="N14996" s="28" t="s">
        <v>15953</v>
      </c>
    </row>
    <row r="14997" spans="1:14" ht="30" x14ac:dyDescent="0.25">
      <c r="A14997" s="27" t="s">
        <v>13498</v>
      </c>
      <c r="B14997" s="19" t="s">
        <v>17034</v>
      </c>
      <c r="C14997" s="19" t="s">
        <v>16788</v>
      </c>
      <c r="D14997" s="38" t="s">
        <v>16098</v>
      </c>
      <c r="E14997" s="38" t="s">
        <v>13755</v>
      </c>
      <c r="F14997" s="41" t="s">
        <v>12110</v>
      </c>
      <c r="G14997" s="19" t="s">
        <v>471</v>
      </c>
      <c r="H14997" s="41">
        <v>1</v>
      </c>
      <c r="I14997" s="41">
        <v>11</v>
      </c>
      <c r="J14997" s="41">
        <v>10</v>
      </c>
      <c r="K14997" s="44">
        <v>1</v>
      </c>
      <c r="L14997" s="20">
        <v>17500000</v>
      </c>
      <c r="M14997" s="19" t="s">
        <v>15954</v>
      </c>
      <c r="N14997" s="28" t="s">
        <v>15953</v>
      </c>
    </row>
    <row r="14998" spans="1:14" ht="30" x14ac:dyDescent="0.25">
      <c r="A14998" s="27" t="s">
        <v>13498</v>
      </c>
      <c r="B14998" s="19" t="s">
        <v>17034</v>
      </c>
      <c r="C14998" s="19" t="s">
        <v>16788</v>
      </c>
      <c r="D14998" s="38" t="s">
        <v>16098</v>
      </c>
      <c r="E14998" s="38" t="s">
        <v>13756</v>
      </c>
      <c r="F14998" s="41" t="s">
        <v>12110</v>
      </c>
      <c r="G14998" s="19" t="s">
        <v>614</v>
      </c>
      <c r="H14998" s="41">
        <v>1</v>
      </c>
      <c r="I14998" s="41">
        <v>11</v>
      </c>
      <c r="J14998" s="41">
        <v>10</v>
      </c>
      <c r="K14998" s="44">
        <v>1</v>
      </c>
      <c r="L14998" s="20">
        <v>93000000</v>
      </c>
      <c r="M14998" s="19" t="s">
        <v>15954</v>
      </c>
      <c r="N14998" s="28" t="s">
        <v>15953</v>
      </c>
    </row>
    <row r="14999" spans="1:14" ht="30" x14ac:dyDescent="0.25">
      <c r="A14999" s="27" t="s">
        <v>13498</v>
      </c>
      <c r="B14999" s="19" t="s">
        <v>17034</v>
      </c>
      <c r="C14999" s="19" t="s">
        <v>16788</v>
      </c>
      <c r="D14999" s="38" t="s">
        <v>16098</v>
      </c>
      <c r="E14999" s="38" t="s">
        <v>13757</v>
      </c>
      <c r="F14999" s="41" t="s">
        <v>12110</v>
      </c>
      <c r="G14999" s="19" t="s">
        <v>471</v>
      </c>
      <c r="H14999" s="41">
        <v>1</v>
      </c>
      <c r="I14999" s="41">
        <v>11</v>
      </c>
      <c r="J14999" s="41">
        <v>10</v>
      </c>
      <c r="K14999" s="44">
        <v>1</v>
      </c>
      <c r="L14999" s="20">
        <v>22000000</v>
      </c>
      <c r="M14999" s="19" t="s">
        <v>15954</v>
      </c>
      <c r="N14999" s="28" t="s">
        <v>15953</v>
      </c>
    </row>
    <row r="15000" spans="1:14" ht="30" x14ac:dyDescent="0.25">
      <c r="A15000" s="27" t="s">
        <v>13498</v>
      </c>
      <c r="B15000" s="19" t="s">
        <v>17066</v>
      </c>
      <c r="C15000" s="19" t="s">
        <v>16901</v>
      </c>
      <c r="D15000" s="38" t="s">
        <v>16211</v>
      </c>
      <c r="E15000" s="38" t="s">
        <v>13758</v>
      </c>
      <c r="F15000" s="41" t="s">
        <v>13759</v>
      </c>
      <c r="G15000" s="19" t="s">
        <v>10733</v>
      </c>
      <c r="H15000" s="41">
        <v>2</v>
      </c>
      <c r="I15000" s="41">
        <v>10</v>
      </c>
      <c r="J15000" s="41">
        <v>10</v>
      </c>
      <c r="K15000" s="44">
        <v>1</v>
      </c>
      <c r="L15000" s="20">
        <v>3195000</v>
      </c>
      <c r="M15000" s="19" t="s">
        <v>15954</v>
      </c>
      <c r="N15000" s="28" t="s">
        <v>15953</v>
      </c>
    </row>
    <row r="15001" spans="1:14" ht="45" x14ac:dyDescent="0.25">
      <c r="A15001" s="27" t="s">
        <v>13498</v>
      </c>
      <c r="B15001" s="19" t="s">
        <v>17021</v>
      </c>
      <c r="C15001" s="19" t="s">
        <v>16785</v>
      </c>
      <c r="D15001" s="38" t="s">
        <v>16095</v>
      </c>
      <c r="E15001" s="38" t="s">
        <v>13760</v>
      </c>
      <c r="F15001" s="41" t="s">
        <v>4911</v>
      </c>
      <c r="G15001" s="19" t="s">
        <v>614</v>
      </c>
      <c r="H15001" s="41">
        <v>1</v>
      </c>
      <c r="I15001" s="41">
        <v>11</v>
      </c>
      <c r="J15001" s="41">
        <v>10</v>
      </c>
      <c r="K15001" s="44">
        <v>1</v>
      </c>
      <c r="L15001" s="20">
        <v>82465000</v>
      </c>
      <c r="M15001" s="19" t="s">
        <v>15954</v>
      </c>
      <c r="N15001" s="28" t="s">
        <v>15953</v>
      </c>
    </row>
    <row r="15002" spans="1:14" ht="45" x14ac:dyDescent="0.25">
      <c r="A15002" s="27" t="s">
        <v>13498</v>
      </c>
      <c r="B15002" s="19" t="s">
        <v>17021</v>
      </c>
      <c r="C15002" s="19" t="s">
        <v>16785</v>
      </c>
      <c r="D15002" s="38" t="s">
        <v>16095</v>
      </c>
      <c r="E15002" s="38" t="s">
        <v>13761</v>
      </c>
      <c r="F15002" s="41" t="s">
        <v>4911</v>
      </c>
      <c r="G15002" s="19" t="s">
        <v>614</v>
      </c>
      <c r="H15002" s="41">
        <v>1</v>
      </c>
      <c r="I15002" s="41">
        <v>11</v>
      </c>
      <c r="J15002" s="41">
        <v>10</v>
      </c>
      <c r="K15002" s="44">
        <v>1</v>
      </c>
      <c r="L15002" s="20">
        <v>127535000</v>
      </c>
      <c r="M15002" s="19" t="s">
        <v>15954</v>
      </c>
      <c r="N15002" s="28" t="s">
        <v>15953</v>
      </c>
    </row>
    <row r="15003" spans="1:14" ht="75" x14ac:dyDescent="0.25">
      <c r="A15003" s="27" t="s">
        <v>13498</v>
      </c>
      <c r="B15003" s="19" t="s">
        <v>17071</v>
      </c>
      <c r="C15003" s="19" t="s">
        <v>16962</v>
      </c>
      <c r="D15003" s="38" t="s">
        <v>16274</v>
      </c>
      <c r="E15003" s="38" t="s">
        <v>13762</v>
      </c>
      <c r="F15003" s="41">
        <v>81141902</v>
      </c>
      <c r="G15003" s="19" t="s">
        <v>471</v>
      </c>
      <c r="H15003" s="41">
        <v>10</v>
      </c>
      <c r="I15003" s="41">
        <v>2</v>
      </c>
      <c r="J15003" s="41">
        <v>10</v>
      </c>
      <c r="K15003" s="44">
        <v>1</v>
      </c>
      <c r="L15003" s="20">
        <v>577410000</v>
      </c>
      <c r="M15003" s="19" t="s">
        <v>15954</v>
      </c>
      <c r="N15003" s="28" t="s">
        <v>15953</v>
      </c>
    </row>
    <row r="15004" spans="1:14" ht="75" x14ac:dyDescent="0.25">
      <c r="A15004" s="27" t="s">
        <v>13498</v>
      </c>
      <c r="B15004" s="19" t="s">
        <v>17036</v>
      </c>
      <c r="C15004" s="19" t="s">
        <v>16991</v>
      </c>
      <c r="D15004" s="38" t="s">
        <v>16304</v>
      </c>
      <c r="E15004" s="38" t="s">
        <v>13763</v>
      </c>
      <c r="F15004" s="41">
        <v>85171500</v>
      </c>
      <c r="G15004" s="19" t="s">
        <v>614</v>
      </c>
      <c r="H15004" s="41">
        <v>1</v>
      </c>
      <c r="I15004" s="41">
        <v>12</v>
      </c>
      <c r="J15004" s="41">
        <v>10</v>
      </c>
      <c r="K15004" s="44">
        <v>1</v>
      </c>
      <c r="L15004" s="20">
        <v>50000000</v>
      </c>
      <c r="M15004" s="19" t="s">
        <v>15954</v>
      </c>
      <c r="N15004" s="28" t="s">
        <v>15953</v>
      </c>
    </row>
    <row r="15005" spans="1:14" ht="30" x14ac:dyDescent="0.25">
      <c r="A15005" s="27" t="s">
        <v>13498</v>
      </c>
      <c r="B15005" s="19" t="s">
        <v>17034</v>
      </c>
      <c r="C15005" s="19" t="s">
        <v>16788</v>
      </c>
      <c r="D15005" s="38" t="s">
        <v>16098</v>
      </c>
      <c r="E15005" s="38" t="s">
        <v>13764</v>
      </c>
      <c r="F15005" s="41" t="s">
        <v>13765</v>
      </c>
      <c r="G15005" s="19" t="s">
        <v>471</v>
      </c>
      <c r="H15005" s="41">
        <v>1</v>
      </c>
      <c r="I15005" s="41">
        <v>11</v>
      </c>
      <c r="J15005" s="41">
        <v>10</v>
      </c>
      <c r="K15005" s="44">
        <v>1</v>
      </c>
      <c r="L15005" s="20">
        <v>120000000</v>
      </c>
      <c r="M15005" s="19" t="s">
        <v>15954</v>
      </c>
      <c r="N15005" s="28" t="s">
        <v>15953</v>
      </c>
    </row>
    <row r="15006" spans="1:14" ht="45" x14ac:dyDescent="0.25">
      <c r="A15006" s="27" t="s">
        <v>13498</v>
      </c>
      <c r="B15006" s="19" t="s">
        <v>17022</v>
      </c>
      <c r="C15006" s="19" t="s">
        <v>16787</v>
      </c>
      <c r="D15006" s="38" t="s">
        <v>16097</v>
      </c>
      <c r="E15006" s="38" t="s">
        <v>13766</v>
      </c>
      <c r="F15006" s="41" t="s">
        <v>13767</v>
      </c>
      <c r="G15006" s="19" t="s">
        <v>614</v>
      </c>
      <c r="H15006" s="41">
        <v>1</v>
      </c>
      <c r="I15006" s="41">
        <v>11</v>
      </c>
      <c r="J15006" s="41">
        <v>10</v>
      </c>
      <c r="K15006" s="44">
        <v>1</v>
      </c>
      <c r="L15006" s="20">
        <v>94500000</v>
      </c>
      <c r="M15006" s="19" t="s">
        <v>15954</v>
      </c>
      <c r="N15006" s="28" t="s">
        <v>15953</v>
      </c>
    </row>
    <row r="15007" spans="1:14" ht="30" x14ac:dyDescent="0.25">
      <c r="A15007" s="27" t="s">
        <v>13498</v>
      </c>
      <c r="B15007" s="19" t="s">
        <v>17034</v>
      </c>
      <c r="C15007" s="19" t="s">
        <v>16788</v>
      </c>
      <c r="D15007" s="38" t="s">
        <v>16098</v>
      </c>
      <c r="E15007" s="38" t="s">
        <v>13768</v>
      </c>
      <c r="F15007" s="41" t="s">
        <v>13769</v>
      </c>
      <c r="G15007" s="19" t="s">
        <v>10733</v>
      </c>
      <c r="H15007" s="41">
        <v>1</v>
      </c>
      <c r="I15007" s="41">
        <v>11</v>
      </c>
      <c r="J15007" s="41">
        <v>10</v>
      </c>
      <c r="K15007" s="44">
        <v>1</v>
      </c>
      <c r="L15007" s="20">
        <v>16183923</v>
      </c>
      <c r="M15007" s="19" t="s">
        <v>15954</v>
      </c>
      <c r="N15007" s="28" t="s">
        <v>15953</v>
      </c>
    </row>
    <row r="15008" spans="1:14" ht="45" x14ac:dyDescent="0.25">
      <c r="A15008" s="27" t="s">
        <v>13498</v>
      </c>
      <c r="B15008" s="19" t="s">
        <v>17034</v>
      </c>
      <c r="C15008" s="19" t="s">
        <v>16788</v>
      </c>
      <c r="D15008" s="38" t="s">
        <v>16098</v>
      </c>
      <c r="E15008" s="38" t="s">
        <v>13770</v>
      </c>
      <c r="F15008" s="41" t="s">
        <v>12110</v>
      </c>
      <c r="G15008" s="19" t="s">
        <v>614</v>
      </c>
      <c r="H15008" s="41">
        <v>1</v>
      </c>
      <c r="I15008" s="41">
        <v>11</v>
      </c>
      <c r="J15008" s="41">
        <v>10</v>
      </c>
      <c r="K15008" s="44">
        <v>1</v>
      </c>
      <c r="L15008" s="20">
        <v>16000000</v>
      </c>
      <c r="M15008" s="19" t="s">
        <v>15954</v>
      </c>
      <c r="N15008" s="28" t="s">
        <v>15953</v>
      </c>
    </row>
    <row r="15009" spans="1:14" ht="30" x14ac:dyDescent="0.25">
      <c r="A15009" s="27" t="s">
        <v>13498</v>
      </c>
      <c r="B15009" s="19" t="s">
        <v>17034</v>
      </c>
      <c r="C15009" s="19" t="s">
        <v>16788</v>
      </c>
      <c r="D15009" s="38" t="s">
        <v>16098</v>
      </c>
      <c r="E15009" s="38" t="s">
        <v>13771</v>
      </c>
      <c r="F15009" s="41" t="s">
        <v>12110</v>
      </c>
      <c r="G15009" s="19" t="s">
        <v>471</v>
      </c>
      <c r="H15009" s="41">
        <v>1</v>
      </c>
      <c r="I15009" s="41">
        <v>11</v>
      </c>
      <c r="J15009" s="41">
        <v>10</v>
      </c>
      <c r="K15009" s="44">
        <v>1</v>
      </c>
      <c r="L15009" s="20">
        <v>23500000</v>
      </c>
      <c r="M15009" s="19" t="s">
        <v>15954</v>
      </c>
      <c r="N15009" s="28" t="s">
        <v>15953</v>
      </c>
    </row>
    <row r="15010" spans="1:14" ht="45" x14ac:dyDescent="0.25">
      <c r="A15010" s="27" t="s">
        <v>13498</v>
      </c>
      <c r="B15010" s="19" t="s">
        <v>17034</v>
      </c>
      <c r="C15010" s="19" t="s">
        <v>16788</v>
      </c>
      <c r="D15010" s="38" t="s">
        <v>16098</v>
      </c>
      <c r="E15010" s="38" t="s">
        <v>13772</v>
      </c>
      <c r="F15010" s="41" t="s">
        <v>12110</v>
      </c>
      <c r="G15010" s="19" t="s">
        <v>471</v>
      </c>
      <c r="H15010" s="41">
        <v>1</v>
      </c>
      <c r="I15010" s="41">
        <v>11</v>
      </c>
      <c r="J15010" s="41">
        <v>10</v>
      </c>
      <c r="K15010" s="44">
        <v>1</v>
      </c>
      <c r="L15010" s="20">
        <v>29000000</v>
      </c>
      <c r="M15010" s="19" t="s">
        <v>15954</v>
      </c>
      <c r="N15010" s="28" t="s">
        <v>15953</v>
      </c>
    </row>
    <row r="15011" spans="1:14" ht="30" x14ac:dyDescent="0.25">
      <c r="A15011" s="27" t="s">
        <v>13498</v>
      </c>
      <c r="B15011" s="19" t="s">
        <v>17035</v>
      </c>
      <c r="C15011" s="19" t="s">
        <v>16790</v>
      </c>
      <c r="D15011" s="38" t="s">
        <v>16100</v>
      </c>
      <c r="E15011" s="38" t="s">
        <v>13773</v>
      </c>
      <c r="F15011" s="41" t="s">
        <v>13774</v>
      </c>
      <c r="G15011" s="19" t="s">
        <v>10733</v>
      </c>
      <c r="H15011" s="41">
        <v>1</v>
      </c>
      <c r="I15011" s="41">
        <v>11</v>
      </c>
      <c r="J15011" s="41">
        <v>10</v>
      </c>
      <c r="K15011" s="44">
        <v>1</v>
      </c>
      <c r="L15011" s="20">
        <v>8192100</v>
      </c>
      <c r="M15011" s="19" t="s">
        <v>15954</v>
      </c>
      <c r="N15011" s="28" t="s">
        <v>15953</v>
      </c>
    </row>
    <row r="15012" spans="1:14" ht="45" x14ac:dyDescent="0.25">
      <c r="A15012" s="27" t="s">
        <v>13498</v>
      </c>
      <c r="B15012" s="19" t="s">
        <v>17027</v>
      </c>
      <c r="C15012" s="19" t="s">
        <v>16885</v>
      </c>
      <c r="D15012" s="38" t="s">
        <v>16195</v>
      </c>
      <c r="E15012" s="38" t="s">
        <v>13775</v>
      </c>
      <c r="F15012" s="41" t="s">
        <v>13776</v>
      </c>
      <c r="G15012" s="19" t="s">
        <v>13310</v>
      </c>
      <c r="H15012" s="41">
        <v>1</v>
      </c>
      <c r="I15012" s="41">
        <v>11</v>
      </c>
      <c r="J15012" s="41">
        <v>10</v>
      </c>
      <c r="K15012" s="44">
        <v>1</v>
      </c>
      <c r="L15012" s="20">
        <v>16242187</v>
      </c>
      <c r="M15012" s="19" t="s">
        <v>15954</v>
      </c>
      <c r="N15012" s="28" t="s">
        <v>15953</v>
      </c>
    </row>
    <row r="15013" spans="1:14" ht="30" x14ac:dyDescent="0.25">
      <c r="A15013" s="27" t="s">
        <v>13498</v>
      </c>
      <c r="B15013" s="19" t="s">
        <v>17067</v>
      </c>
      <c r="C15013" s="19" t="s">
        <v>16902</v>
      </c>
      <c r="D15013" s="38" t="s">
        <v>16212</v>
      </c>
      <c r="E15013" s="38" t="s">
        <v>13777</v>
      </c>
      <c r="F15013" s="41" t="s">
        <v>13778</v>
      </c>
      <c r="G15013" s="19" t="s">
        <v>10733</v>
      </c>
      <c r="H15013" s="41">
        <v>1</v>
      </c>
      <c r="I15013" s="41">
        <v>11</v>
      </c>
      <c r="J15013" s="41">
        <v>10</v>
      </c>
      <c r="K15013" s="44">
        <v>1</v>
      </c>
      <c r="L15013" s="20">
        <v>9940000</v>
      </c>
      <c r="M15013" s="19" t="s">
        <v>15954</v>
      </c>
      <c r="N15013" s="28" t="s">
        <v>15953</v>
      </c>
    </row>
    <row r="15014" spans="1:14" ht="45" x14ac:dyDescent="0.25">
      <c r="A15014" s="27" t="s">
        <v>13498</v>
      </c>
      <c r="B15014" s="19" t="s">
        <v>17021</v>
      </c>
      <c r="C15014" s="19" t="s">
        <v>16785</v>
      </c>
      <c r="D15014" s="38" t="s">
        <v>16095</v>
      </c>
      <c r="E15014" s="38" t="s">
        <v>13779</v>
      </c>
      <c r="F15014" s="41" t="s">
        <v>5654</v>
      </c>
      <c r="G15014" s="19" t="s">
        <v>471</v>
      </c>
      <c r="H15014" s="41">
        <v>1</v>
      </c>
      <c r="I15014" s="41">
        <v>11</v>
      </c>
      <c r="J15014" s="41">
        <v>10</v>
      </c>
      <c r="K15014" s="44">
        <v>1</v>
      </c>
      <c r="L15014" s="20">
        <v>14559174</v>
      </c>
      <c r="M15014" s="19" t="s">
        <v>15954</v>
      </c>
      <c r="N15014" s="28" t="s">
        <v>15953</v>
      </c>
    </row>
    <row r="15015" spans="1:14" ht="30" x14ac:dyDescent="0.25">
      <c r="A15015" s="27" t="s">
        <v>13498</v>
      </c>
      <c r="B15015" s="19" t="s">
        <v>17034</v>
      </c>
      <c r="C15015" s="19" t="s">
        <v>16788</v>
      </c>
      <c r="D15015" s="38" t="s">
        <v>16098</v>
      </c>
      <c r="E15015" s="38" t="s">
        <v>13780</v>
      </c>
      <c r="F15015" s="41" t="s">
        <v>12110</v>
      </c>
      <c r="G15015" s="19" t="s">
        <v>471</v>
      </c>
      <c r="H15015" s="41">
        <v>1</v>
      </c>
      <c r="I15015" s="41">
        <v>11</v>
      </c>
      <c r="J15015" s="41">
        <v>10</v>
      </c>
      <c r="K15015" s="44">
        <v>1</v>
      </c>
      <c r="L15015" s="20">
        <v>22500000</v>
      </c>
      <c r="M15015" s="19" t="s">
        <v>15954</v>
      </c>
      <c r="N15015" s="28" t="s">
        <v>15953</v>
      </c>
    </row>
    <row r="15016" spans="1:14" ht="30" x14ac:dyDescent="0.25">
      <c r="A15016" s="27" t="s">
        <v>13498</v>
      </c>
      <c r="B15016" s="19" t="s">
        <v>17034</v>
      </c>
      <c r="C15016" s="19" t="s">
        <v>16788</v>
      </c>
      <c r="D15016" s="38" t="s">
        <v>16098</v>
      </c>
      <c r="E15016" s="38" t="s">
        <v>13781</v>
      </c>
      <c r="F15016" s="41" t="s">
        <v>12110</v>
      </c>
      <c r="G15016" s="19" t="s">
        <v>471</v>
      </c>
      <c r="H15016" s="41">
        <v>1</v>
      </c>
      <c r="I15016" s="41">
        <v>11</v>
      </c>
      <c r="J15016" s="41">
        <v>10</v>
      </c>
      <c r="K15016" s="44">
        <v>1</v>
      </c>
      <c r="L15016" s="20">
        <v>12000000</v>
      </c>
      <c r="M15016" s="19" t="s">
        <v>15954</v>
      </c>
      <c r="N15016" s="28" t="s">
        <v>15953</v>
      </c>
    </row>
    <row r="15017" spans="1:14" ht="45" x14ac:dyDescent="0.25">
      <c r="A15017" s="27" t="s">
        <v>13498</v>
      </c>
      <c r="B15017" s="19" t="s">
        <v>17066</v>
      </c>
      <c r="C15017" s="19" t="s">
        <v>16901</v>
      </c>
      <c r="D15017" s="38" t="s">
        <v>16211</v>
      </c>
      <c r="E15017" s="38" t="s">
        <v>13782</v>
      </c>
      <c r="F15017" s="41" t="s">
        <v>590</v>
      </c>
      <c r="G15017" s="19" t="s">
        <v>614</v>
      </c>
      <c r="H15017" s="41">
        <v>1</v>
      </c>
      <c r="I15017" s="41">
        <v>11</v>
      </c>
      <c r="J15017" s="41">
        <v>16</v>
      </c>
      <c r="K15017" s="44">
        <v>1</v>
      </c>
      <c r="L15017" s="20">
        <v>67199964.650000006</v>
      </c>
      <c r="M15017" s="19" t="s">
        <v>15954</v>
      </c>
      <c r="N15017" s="28" t="s">
        <v>15953</v>
      </c>
    </row>
    <row r="15018" spans="1:14" ht="30" x14ac:dyDescent="0.25">
      <c r="A15018" s="27" t="s">
        <v>13498</v>
      </c>
      <c r="B15018" s="19" t="s">
        <v>16933</v>
      </c>
      <c r="C15018" s="19" t="s">
        <v>16933</v>
      </c>
      <c r="D15018" s="38" t="s">
        <v>16245</v>
      </c>
      <c r="E15018" s="38" t="s">
        <v>13783</v>
      </c>
      <c r="F15018" s="41" t="s">
        <v>5338</v>
      </c>
      <c r="G15018" s="19" t="s">
        <v>471</v>
      </c>
      <c r="H15018" s="41">
        <v>1</v>
      </c>
      <c r="I15018" s="41">
        <v>12</v>
      </c>
      <c r="J15018" s="41">
        <v>10</v>
      </c>
      <c r="K15018" s="44">
        <v>1</v>
      </c>
      <c r="L15018" s="20">
        <v>9743861609</v>
      </c>
      <c r="M15018" s="19" t="s">
        <v>15954</v>
      </c>
      <c r="N15018" s="28" t="s">
        <v>15953</v>
      </c>
    </row>
    <row r="15019" spans="1:14" ht="45" x14ac:dyDescent="0.25">
      <c r="A15019" s="27" t="s">
        <v>13498</v>
      </c>
      <c r="B15019" s="19" t="s">
        <v>17037</v>
      </c>
      <c r="C15019" s="19" t="s">
        <v>16883</v>
      </c>
      <c r="D15019" s="38" t="s">
        <v>16193</v>
      </c>
      <c r="E15019" s="38" t="s">
        <v>13784</v>
      </c>
      <c r="F15019" s="41">
        <v>78101800</v>
      </c>
      <c r="G15019" s="19" t="s">
        <v>614</v>
      </c>
      <c r="H15019" s="41">
        <v>1</v>
      </c>
      <c r="I15019" s="41">
        <v>12</v>
      </c>
      <c r="J15019" s="41">
        <v>10</v>
      </c>
      <c r="K15019" s="44">
        <v>1</v>
      </c>
      <c r="L15019" s="20">
        <v>48930000</v>
      </c>
      <c r="M15019" s="19" t="s">
        <v>15954</v>
      </c>
      <c r="N15019" s="28" t="s">
        <v>15953</v>
      </c>
    </row>
    <row r="15020" spans="1:14" ht="45" x14ac:dyDescent="0.25">
      <c r="A15020" s="27" t="s">
        <v>13498</v>
      </c>
      <c r="B15020" s="19" t="s">
        <v>17037</v>
      </c>
      <c r="C15020" s="19" t="s">
        <v>16792</v>
      </c>
      <c r="D15020" s="38" t="s">
        <v>16102</v>
      </c>
      <c r="E15020" s="38" t="s">
        <v>13785</v>
      </c>
      <c r="F15020" s="41">
        <v>78101501</v>
      </c>
      <c r="G15020" s="19" t="s">
        <v>614</v>
      </c>
      <c r="H15020" s="41">
        <v>1</v>
      </c>
      <c r="I15020" s="41">
        <v>12</v>
      </c>
      <c r="J15020" s="41">
        <v>10</v>
      </c>
      <c r="K15020" s="44">
        <v>1</v>
      </c>
      <c r="L15020" s="20">
        <v>20969657.579999998</v>
      </c>
      <c r="M15020" s="19" t="s">
        <v>15954</v>
      </c>
      <c r="N15020" s="28" t="s">
        <v>15953</v>
      </c>
    </row>
    <row r="15021" spans="1:14" ht="45" x14ac:dyDescent="0.25">
      <c r="A15021" s="27" t="s">
        <v>13498</v>
      </c>
      <c r="B15021" s="19" t="s">
        <v>17021</v>
      </c>
      <c r="C15021" s="19" t="s">
        <v>16766</v>
      </c>
      <c r="D15021" s="38" t="s">
        <v>16076</v>
      </c>
      <c r="E15021" s="38" t="s">
        <v>13786</v>
      </c>
      <c r="F15021" s="41" t="s">
        <v>6135</v>
      </c>
      <c r="G15021" s="19" t="s">
        <v>471</v>
      </c>
      <c r="H15021" s="41">
        <v>1</v>
      </c>
      <c r="I15021" s="41">
        <v>12</v>
      </c>
      <c r="J15021" s="41">
        <v>10</v>
      </c>
      <c r="K15021" s="44">
        <v>1</v>
      </c>
      <c r="L15021" s="20">
        <v>78941752</v>
      </c>
      <c r="M15021" s="19" t="s">
        <v>15954</v>
      </c>
      <c r="N15021" s="28" t="s">
        <v>15953</v>
      </c>
    </row>
    <row r="15022" spans="1:14" ht="45" x14ac:dyDescent="0.25">
      <c r="A15022" s="27" t="s">
        <v>13498</v>
      </c>
      <c r="B15022" s="19" t="s">
        <v>17021</v>
      </c>
      <c r="C15022" s="19" t="s">
        <v>16766</v>
      </c>
      <c r="D15022" s="38" t="s">
        <v>16076</v>
      </c>
      <c r="E15022" s="38" t="s">
        <v>13786</v>
      </c>
      <c r="F15022" s="41" t="s">
        <v>6135</v>
      </c>
      <c r="G15022" s="19" t="s">
        <v>471</v>
      </c>
      <c r="H15022" s="41">
        <v>1</v>
      </c>
      <c r="I15022" s="41">
        <v>12</v>
      </c>
      <c r="J15022" s="41">
        <v>10</v>
      </c>
      <c r="K15022" s="44">
        <v>1</v>
      </c>
      <c r="L15022" s="20">
        <v>282900000</v>
      </c>
      <c r="M15022" s="19" t="s">
        <v>15954</v>
      </c>
      <c r="N15022" s="28" t="s">
        <v>15953</v>
      </c>
    </row>
    <row r="15023" spans="1:14" ht="75" x14ac:dyDescent="0.25">
      <c r="A15023" s="27" t="s">
        <v>13498</v>
      </c>
      <c r="B15023" s="19" t="s">
        <v>17022</v>
      </c>
      <c r="C15023" s="19" t="s">
        <v>16787</v>
      </c>
      <c r="D15023" s="38" t="s">
        <v>16097</v>
      </c>
      <c r="E15023" s="38" t="s">
        <v>13787</v>
      </c>
      <c r="F15023" s="41">
        <v>90151802</v>
      </c>
      <c r="G15023" s="19" t="s">
        <v>614</v>
      </c>
      <c r="H15023" s="41">
        <v>1</v>
      </c>
      <c r="I15023" s="41">
        <v>12</v>
      </c>
      <c r="J15023" s="41">
        <v>10</v>
      </c>
      <c r="K15023" s="44">
        <v>1</v>
      </c>
      <c r="L15023" s="20">
        <v>762020000</v>
      </c>
      <c r="M15023" s="19" t="s">
        <v>15954</v>
      </c>
      <c r="N15023" s="28" t="s">
        <v>15953</v>
      </c>
    </row>
    <row r="15024" spans="1:14" ht="45" x14ac:dyDescent="0.25">
      <c r="A15024" s="27" t="s">
        <v>13498</v>
      </c>
      <c r="B15024" s="19" t="s">
        <v>17027</v>
      </c>
      <c r="C15024" s="19" t="s">
        <v>16990</v>
      </c>
      <c r="D15024" s="38" t="s">
        <v>16303</v>
      </c>
      <c r="E15024" s="38" t="s">
        <v>13788</v>
      </c>
      <c r="F15024" s="41">
        <v>84131500</v>
      </c>
      <c r="G15024" s="19" t="s">
        <v>6143</v>
      </c>
      <c r="H15024" s="41">
        <v>1</v>
      </c>
      <c r="I15024" s="41">
        <v>12</v>
      </c>
      <c r="J15024" s="41">
        <v>10</v>
      </c>
      <c r="K15024" s="44">
        <v>1</v>
      </c>
      <c r="L15024" s="20">
        <v>293992681.75999999</v>
      </c>
      <c r="M15024" s="19" t="s">
        <v>15954</v>
      </c>
      <c r="N15024" s="28" t="s">
        <v>15953</v>
      </c>
    </row>
    <row r="15025" spans="1:14" ht="45" x14ac:dyDescent="0.25">
      <c r="A15025" s="27" t="s">
        <v>13498</v>
      </c>
      <c r="B15025" s="19" t="s">
        <v>17021</v>
      </c>
      <c r="C15025" s="19" t="s">
        <v>16766</v>
      </c>
      <c r="D15025" s="38" t="s">
        <v>16076</v>
      </c>
      <c r="E15025" s="38" t="s">
        <v>13789</v>
      </c>
      <c r="F15025" s="41" t="s">
        <v>6135</v>
      </c>
      <c r="G15025" s="19" t="s">
        <v>10733</v>
      </c>
      <c r="H15025" s="41">
        <v>1</v>
      </c>
      <c r="I15025" s="41">
        <v>11</v>
      </c>
      <c r="J15025" s="41">
        <v>10</v>
      </c>
      <c r="K15025" s="44">
        <v>1</v>
      </c>
      <c r="L15025" s="20">
        <v>115497218.34</v>
      </c>
      <c r="M15025" s="19" t="s">
        <v>15954</v>
      </c>
      <c r="N15025" s="28" t="s">
        <v>15953</v>
      </c>
    </row>
    <row r="15026" spans="1:14" ht="30" x14ac:dyDescent="0.25">
      <c r="A15026" s="27" t="s">
        <v>13498</v>
      </c>
      <c r="B15026" s="19" t="s">
        <v>17011</v>
      </c>
      <c r="C15026" s="19" t="s">
        <v>16738</v>
      </c>
      <c r="D15026" s="38" t="s">
        <v>16048</v>
      </c>
      <c r="E15026" s="38" t="s">
        <v>13790</v>
      </c>
      <c r="F15026" s="41">
        <v>14111537</v>
      </c>
      <c r="G15026" s="19" t="s">
        <v>10733</v>
      </c>
      <c r="H15026" s="41">
        <v>1</v>
      </c>
      <c r="I15026" s="41">
        <v>12</v>
      </c>
      <c r="J15026" s="41">
        <v>10</v>
      </c>
      <c r="K15026" s="44">
        <v>3000</v>
      </c>
      <c r="L15026" s="20">
        <v>1949220</v>
      </c>
      <c r="M15026" s="19" t="s">
        <v>11</v>
      </c>
      <c r="N15026" s="28" t="s">
        <v>15953</v>
      </c>
    </row>
    <row r="15027" spans="1:14" ht="30" x14ac:dyDescent="0.25">
      <c r="A15027" s="27" t="s">
        <v>13498</v>
      </c>
      <c r="B15027" s="19" t="s">
        <v>17011</v>
      </c>
      <c r="C15027" s="19" t="s">
        <v>16738</v>
      </c>
      <c r="D15027" s="38" t="s">
        <v>16048</v>
      </c>
      <c r="E15027" s="38" t="s">
        <v>13791</v>
      </c>
      <c r="F15027" s="41">
        <v>14111537</v>
      </c>
      <c r="G15027" s="19" t="s">
        <v>10733</v>
      </c>
      <c r="H15027" s="41">
        <v>1</v>
      </c>
      <c r="I15027" s="41">
        <v>12</v>
      </c>
      <c r="J15027" s="41">
        <v>10</v>
      </c>
      <c r="K15027" s="44">
        <v>5000</v>
      </c>
      <c r="L15027" s="20">
        <v>3248700</v>
      </c>
      <c r="M15027" s="19" t="s">
        <v>11</v>
      </c>
      <c r="N15027" s="28" t="s">
        <v>15953</v>
      </c>
    </row>
    <row r="15028" spans="1:14" ht="30" x14ac:dyDescent="0.25">
      <c r="A15028" s="27" t="s">
        <v>13498</v>
      </c>
      <c r="B15028" s="19" t="s">
        <v>17011</v>
      </c>
      <c r="C15028" s="19" t="s">
        <v>16738</v>
      </c>
      <c r="D15028" s="38" t="s">
        <v>16048</v>
      </c>
      <c r="E15028" s="38" t="s">
        <v>13792</v>
      </c>
      <c r="F15028" s="41">
        <v>24141501</v>
      </c>
      <c r="G15028" s="19" t="s">
        <v>10733</v>
      </c>
      <c r="H15028" s="41">
        <v>1</v>
      </c>
      <c r="I15028" s="41">
        <v>12</v>
      </c>
      <c r="J15028" s="41">
        <v>10</v>
      </c>
      <c r="K15028" s="44">
        <v>3</v>
      </c>
      <c r="L15028" s="20">
        <v>1445846.43</v>
      </c>
      <c r="M15028" s="19" t="s">
        <v>15985</v>
      </c>
      <c r="N15028" s="28" t="s">
        <v>15953</v>
      </c>
    </row>
    <row r="15029" spans="1:14" ht="30" x14ac:dyDescent="0.25">
      <c r="A15029" s="27" t="s">
        <v>13498</v>
      </c>
      <c r="B15029" s="19" t="s">
        <v>17013</v>
      </c>
      <c r="C15029" s="19" t="s">
        <v>16851</v>
      </c>
      <c r="D15029" s="38" t="s">
        <v>16161</v>
      </c>
      <c r="E15029" s="38" t="s">
        <v>13793</v>
      </c>
      <c r="F15029" s="41">
        <v>24141601</v>
      </c>
      <c r="G15029" s="19" t="s">
        <v>10733</v>
      </c>
      <c r="H15029" s="41">
        <v>1</v>
      </c>
      <c r="I15029" s="41">
        <v>12</v>
      </c>
      <c r="J15029" s="41">
        <v>10</v>
      </c>
      <c r="K15029" s="44">
        <v>30</v>
      </c>
      <c r="L15029" s="20">
        <v>4723074.3</v>
      </c>
      <c r="M15029" s="19" t="s">
        <v>15965</v>
      </c>
      <c r="N15029" s="28" t="s">
        <v>15953</v>
      </c>
    </row>
    <row r="15030" spans="1:14" ht="30" x14ac:dyDescent="0.25">
      <c r="A15030" s="27" t="s">
        <v>13498</v>
      </c>
      <c r="B15030" s="19" t="s">
        <v>17013</v>
      </c>
      <c r="C15030" s="19" t="s">
        <v>16744</v>
      </c>
      <c r="D15030" s="38" t="s">
        <v>16054</v>
      </c>
      <c r="E15030" s="38" t="s">
        <v>13794</v>
      </c>
      <c r="F15030" s="41">
        <v>24121500</v>
      </c>
      <c r="G15030" s="19" t="s">
        <v>10733</v>
      </c>
      <c r="H15030" s="41">
        <v>1</v>
      </c>
      <c r="I15030" s="41">
        <v>12</v>
      </c>
      <c r="J15030" s="41">
        <v>10</v>
      </c>
      <c r="K15030" s="44">
        <v>9</v>
      </c>
      <c r="L15030" s="20">
        <v>2671598.79</v>
      </c>
      <c r="M15030" s="19" t="s">
        <v>11</v>
      </c>
      <c r="N15030" s="28" t="s">
        <v>15953</v>
      </c>
    </row>
    <row r="15031" spans="1:14" ht="30" x14ac:dyDescent="0.25">
      <c r="A15031" s="27" t="s">
        <v>13498</v>
      </c>
      <c r="B15031" s="19" t="s">
        <v>17013</v>
      </c>
      <c r="C15031" s="19" t="s">
        <v>16744</v>
      </c>
      <c r="D15031" s="38" t="s">
        <v>16054</v>
      </c>
      <c r="E15031" s="38" t="s">
        <v>13795</v>
      </c>
      <c r="F15031" s="41">
        <v>24121500</v>
      </c>
      <c r="G15031" s="19" t="s">
        <v>10733</v>
      </c>
      <c r="H15031" s="41">
        <v>1</v>
      </c>
      <c r="I15031" s="41">
        <v>12</v>
      </c>
      <c r="J15031" s="41">
        <v>10</v>
      </c>
      <c r="K15031" s="44">
        <v>180</v>
      </c>
      <c r="L15031" s="20">
        <v>8710657.1999999993</v>
      </c>
      <c r="M15031" s="19" t="s">
        <v>11</v>
      </c>
      <c r="N15031" s="28" t="s">
        <v>15953</v>
      </c>
    </row>
    <row r="15032" spans="1:14" ht="30" x14ac:dyDescent="0.25">
      <c r="A15032" s="27" t="s">
        <v>13498</v>
      </c>
      <c r="B15032" s="19" t="s">
        <v>17013</v>
      </c>
      <c r="C15032" s="19" t="s">
        <v>16744</v>
      </c>
      <c r="D15032" s="38" t="s">
        <v>16054</v>
      </c>
      <c r="E15032" s="38" t="s">
        <v>13796</v>
      </c>
      <c r="F15032" s="41">
        <v>24121500</v>
      </c>
      <c r="G15032" s="19" t="s">
        <v>10733</v>
      </c>
      <c r="H15032" s="41">
        <v>1</v>
      </c>
      <c r="I15032" s="41">
        <v>12</v>
      </c>
      <c r="J15032" s="41">
        <v>10</v>
      </c>
      <c r="K15032" s="44">
        <v>250</v>
      </c>
      <c r="L15032" s="20">
        <v>13394937.5</v>
      </c>
      <c r="M15032" s="19" t="s">
        <v>11</v>
      </c>
      <c r="N15032" s="28" t="s">
        <v>15953</v>
      </c>
    </row>
    <row r="15033" spans="1:14" ht="30" x14ac:dyDescent="0.25">
      <c r="A15033" s="27" t="s">
        <v>13498</v>
      </c>
      <c r="B15033" s="19" t="s">
        <v>17013</v>
      </c>
      <c r="C15033" s="19" t="s">
        <v>16744</v>
      </c>
      <c r="D15033" s="38" t="s">
        <v>16054</v>
      </c>
      <c r="E15033" s="38" t="s">
        <v>13797</v>
      </c>
      <c r="F15033" s="41">
        <v>24121500</v>
      </c>
      <c r="G15033" s="19" t="s">
        <v>10733</v>
      </c>
      <c r="H15033" s="41">
        <v>1</v>
      </c>
      <c r="I15033" s="41">
        <v>12</v>
      </c>
      <c r="J15033" s="41">
        <v>10</v>
      </c>
      <c r="K15033" s="44">
        <v>134</v>
      </c>
      <c r="L15033" s="20">
        <v>8637469.8200000003</v>
      </c>
      <c r="M15033" s="19" t="s">
        <v>11</v>
      </c>
      <c r="N15033" s="28" t="s">
        <v>15953</v>
      </c>
    </row>
    <row r="15034" spans="1:14" ht="30" x14ac:dyDescent="0.25">
      <c r="A15034" s="27" t="s">
        <v>13498</v>
      </c>
      <c r="B15034" s="19" t="s">
        <v>17013</v>
      </c>
      <c r="C15034" s="19" t="s">
        <v>16744</v>
      </c>
      <c r="D15034" s="38" t="s">
        <v>16054</v>
      </c>
      <c r="E15034" s="38" t="s">
        <v>13798</v>
      </c>
      <c r="F15034" s="41">
        <v>24121500</v>
      </c>
      <c r="G15034" s="19" t="s">
        <v>10733</v>
      </c>
      <c r="H15034" s="41">
        <v>1</v>
      </c>
      <c r="I15034" s="41">
        <v>12</v>
      </c>
      <c r="J15034" s="41">
        <v>10</v>
      </c>
      <c r="K15034" s="44">
        <v>250</v>
      </c>
      <c r="L15034" s="20">
        <v>7128397.5</v>
      </c>
      <c r="M15034" s="19" t="s">
        <v>11</v>
      </c>
      <c r="N15034" s="28" t="s">
        <v>15953</v>
      </c>
    </row>
    <row r="15035" spans="1:14" ht="30" x14ac:dyDescent="0.25">
      <c r="A15035" s="27" t="s">
        <v>13498</v>
      </c>
      <c r="B15035" s="19" t="s">
        <v>17013</v>
      </c>
      <c r="C15035" s="19" t="s">
        <v>16744</v>
      </c>
      <c r="D15035" s="38" t="s">
        <v>16054</v>
      </c>
      <c r="E15035" s="38" t="s">
        <v>13799</v>
      </c>
      <c r="F15035" s="41">
        <v>24121500</v>
      </c>
      <c r="G15035" s="19" t="s">
        <v>10733</v>
      </c>
      <c r="H15035" s="41">
        <v>1</v>
      </c>
      <c r="I15035" s="41">
        <v>12</v>
      </c>
      <c r="J15035" s="41">
        <v>10</v>
      </c>
      <c r="K15035" s="44">
        <v>220</v>
      </c>
      <c r="L15035" s="20">
        <v>7421768.1999999993</v>
      </c>
      <c r="M15035" s="19" t="s">
        <v>11</v>
      </c>
      <c r="N15035" s="28" t="s">
        <v>15953</v>
      </c>
    </row>
    <row r="15036" spans="1:14" ht="30" x14ac:dyDescent="0.25">
      <c r="A15036" s="27" t="s">
        <v>13498</v>
      </c>
      <c r="B15036" s="19" t="s">
        <v>17013</v>
      </c>
      <c r="C15036" s="19" t="s">
        <v>16744</v>
      </c>
      <c r="D15036" s="38" t="s">
        <v>16054</v>
      </c>
      <c r="E15036" s="38" t="s">
        <v>13800</v>
      </c>
      <c r="F15036" s="41">
        <v>24121500</v>
      </c>
      <c r="G15036" s="19" t="s">
        <v>10733</v>
      </c>
      <c r="H15036" s="41">
        <v>1</v>
      </c>
      <c r="I15036" s="41">
        <v>12</v>
      </c>
      <c r="J15036" s="41">
        <v>10</v>
      </c>
      <c r="K15036" s="44">
        <v>1</v>
      </c>
      <c r="L15036" s="20">
        <v>231455</v>
      </c>
      <c r="M15036" s="19" t="s">
        <v>15985</v>
      </c>
      <c r="N15036" s="28" t="s">
        <v>15953</v>
      </c>
    </row>
    <row r="15037" spans="1:14" ht="30" x14ac:dyDescent="0.25">
      <c r="A15037" s="27" t="s">
        <v>13498</v>
      </c>
      <c r="B15037" s="19" t="s">
        <v>17013</v>
      </c>
      <c r="C15037" s="19" t="s">
        <v>16744</v>
      </c>
      <c r="D15037" s="38" t="s">
        <v>16054</v>
      </c>
      <c r="E15037" s="38" t="s">
        <v>13801</v>
      </c>
      <c r="F15037" s="41">
        <v>24121500</v>
      </c>
      <c r="G15037" s="19" t="s">
        <v>10733</v>
      </c>
      <c r="H15037" s="41">
        <v>1</v>
      </c>
      <c r="I15037" s="41">
        <v>12</v>
      </c>
      <c r="J15037" s="41">
        <v>10</v>
      </c>
      <c r="K15037" s="44">
        <v>3</v>
      </c>
      <c r="L15037" s="20">
        <v>946046.42999999993</v>
      </c>
      <c r="M15037" s="19" t="s">
        <v>15986</v>
      </c>
      <c r="N15037" s="28" t="s">
        <v>15953</v>
      </c>
    </row>
    <row r="15038" spans="1:14" ht="30" x14ac:dyDescent="0.25">
      <c r="A15038" s="27" t="s">
        <v>13498</v>
      </c>
      <c r="B15038" s="19" t="s">
        <v>17013</v>
      </c>
      <c r="C15038" s="19" t="s">
        <v>16744</v>
      </c>
      <c r="D15038" s="38" t="s">
        <v>16054</v>
      </c>
      <c r="E15038" s="38" t="s">
        <v>13802</v>
      </c>
      <c r="F15038" s="41">
        <v>24121500</v>
      </c>
      <c r="G15038" s="19" t="s">
        <v>10733</v>
      </c>
      <c r="H15038" s="41">
        <v>1</v>
      </c>
      <c r="I15038" s="41">
        <v>12</v>
      </c>
      <c r="J15038" s="41">
        <v>10</v>
      </c>
      <c r="K15038" s="44">
        <v>220</v>
      </c>
      <c r="L15038" s="20">
        <v>9481610.5999999996</v>
      </c>
      <c r="M15038" s="19" t="s">
        <v>11</v>
      </c>
      <c r="N15038" s="28" t="s">
        <v>15953</v>
      </c>
    </row>
    <row r="15039" spans="1:14" ht="60" x14ac:dyDescent="0.25">
      <c r="A15039" s="27" t="s">
        <v>13498</v>
      </c>
      <c r="B15039" s="19" t="s">
        <v>17037</v>
      </c>
      <c r="C15039" s="19" t="s">
        <v>16792</v>
      </c>
      <c r="D15039" s="38" t="s">
        <v>16102</v>
      </c>
      <c r="E15039" s="38" t="s">
        <v>13803</v>
      </c>
      <c r="F15039" s="41">
        <v>78101501</v>
      </c>
      <c r="G15039" s="19" t="s">
        <v>614</v>
      </c>
      <c r="H15039" s="41">
        <v>1</v>
      </c>
      <c r="I15039" s="41">
        <v>12</v>
      </c>
      <c r="J15039" s="41">
        <v>10</v>
      </c>
      <c r="K15039" s="44">
        <v>1</v>
      </c>
      <c r="L15039" s="20">
        <v>32000000</v>
      </c>
      <c r="M15039" s="19" t="s">
        <v>15954</v>
      </c>
      <c r="N15039" s="28" t="s">
        <v>15953</v>
      </c>
    </row>
    <row r="15040" spans="1:14" ht="60" x14ac:dyDescent="0.25">
      <c r="A15040" s="27" t="s">
        <v>13498</v>
      </c>
      <c r="B15040" s="19" t="s">
        <v>17037</v>
      </c>
      <c r="C15040" s="19" t="s">
        <v>16792</v>
      </c>
      <c r="D15040" s="38" t="s">
        <v>16102</v>
      </c>
      <c r="E15040" s="38" t="s">
        <v>13804</v>
      </c>
      <c r="F15040" s="41">
        <v>78101501</v>
      </c>
      <c r="G15040" s="19" t="s">
        <v>10733</v>
      </c>
      <c r="H15040" s="41">
        <v>4</v>
      </c>
      <c r="I15040" s="41">
        <v>8</v>
      </c>
      <c r="J15040" s="41">
        <v>10</v>
      </c>
      <c r="K15040" s="44">
        <v>1</v>
      </c>
      <c r="L15040" s="20">
        <v>10000000</v>
      </c>
      <c r="M15040" s="19" t="s">
        <v>15954</v>
      </c>
      <c r="N15040" s="28" t="s">
        <v>15955</v>
      </c>
    </row>
    <row r="15041" spans="1:14" ht="30" x14ac:dyDescent="0.25">
      <c r="A15041" s="27" t="s">
        <v>13498</v>
      </c>
      <c r="B15041" s="19" t="s">
        <v>17037</v>
      </c>
      <c r="C15041" s="19" t="s">
        <v>16883</v>
      </c>
      <c r="D15041" s="38" t="s">
        <v>16193</v>
      </c>
      <c r="E15041" s="38" t="s">
        <v>13805</v>
      </c>
      <c r="F15041" s="41">
        <v>78101800</v>
      </c>
      <c r="G15041" s="19" t="s">
        <v>10733</v>
      </c>
      <c r="H15041" s="41">
        <v>1</v>
      </c>
      <c r="I15041" s="41">
        <v>12</v>
      </c>
      <c r="J15041" s="41">
        <v>10</v>
      </c>
      <c r="K15041" s="44">
        <v>1</v>
      </c>
      <c r="L15041" s="20">
        <v>74946090</v>
      </c>
      <c r="M15041" s="19" t="s">
        <v>15954</v>
      </c>
      <c r="N15041" s="28" t="s">
        <v>15953</v>
      </c>
    </row>
    <row r="15042" spans="1:14" ht="60" x14ac:dyDescent="0.25">
      <c r="A15042" s="27" t="s">
        <v>13498</v>
      </c>
      <c r="B15042" s="19" t="s">
        <v>17037</v>
      </c>
      <c r="C15042" s="19" t="s">
        <v>16883</v>
      </c>
      <c r="D15042" s="38" t="s">
        <v>16193</v>
      </c>
      <c r="E15042" s="38" t="s">
        <v>13806</v>
      </c>
      <c r="F15042" s="41">
        <v>78101800</v>
      </c>
      <c r="G15042" s="19" t="s">
        <v>614</v>
      </c>
      <c r="H15042" s="41">
        <v>1</v>
      </c>
      <c r="I15042" s="41">
        <v>12</v>
      </c>
      <c r="J15042" s="41">
        <v>10</v>
      </c>
      <c r="K15042" s="44">
        <v>1</v>
      </c>
      <c r="L15042" s="20">
        <v>128000000</v>
      </c>
      <c r="M15042" s="19" t="s">
        <v>15954</v>
      </c>
      <c r="N15042" s="28" t="s">
        <v>15953</v>
      </c>
    </row>
    <row r="15043" spans="1:14" ht="30" x14ac:dyDescent="0.25">
      <c r="A15043" s="27" t="s">
        <v>13498</v>
      </c>
      <c r="B15043" s="19" t="s">
        <v>16759</v>
      </c>
      <c r="C15043" s="19" t="s">
        <v>16759</v>
      </c>
      <c r="D15043" s="38" t="s">
        <v>16069</v>
      </c>
      <c r="E15043" s="38" t="s">
        <v>8342</v>
      </c>
      <c r="F15043" s="41">
        <v>46181504</v>
      </c>
      <c r="G15043" s="19" t="s">
        <v>13310</v>
      </c>
      <c r="H15043" s="41">
        <v>2</v>
      </c>
      <c r="I15043" s="41">
        <v>12</v>
      </c>
      <c r="J15043" s="41">
        <v>10</v>
      </c>
      <c r="K15043" s="44">
        <v>3</v>
      </c>
      <c r="L15043" s="20">
        <v>23076.48</v>
      </c>
      <c r="M15043" s="19" t="s">
        <v>15983</v>
      </c>
      <c r="N15043" s="28" t="s">
        <v>15953</v>
      </c>
    </row>
    <row r="15044" spans="1:14" ht="30" x14ac:dyDescent="0.25">
      <c r="A15044" s="27" t="s">
        <v>13498</v>
      </c>
      <c r="B15044" s="19" t="s">
        <v>16759</v>
      </c>
      <c r="C15044" s="19" t="s">
        <v>16759</v>
      </c>
      <c r="D15044" s="38" t="s">
        <v>16069</v>
      </c>
      <c r="E15044" s="38" t="s">
        <v>13807</v>
      </c>
      <c r="F15044" s="41">
        <v>10141608</v>
      </c>
      <c r="G15044" s="19" t="s">
        <v>13310</v>
      </c>
      <c r="H15044" s="41">
        <v>2</v>
      </c>
      <c r="I15044" s="41">
        <v>12</v>
      </c>
      <c r="J15044" s="41">
        <v>10</v>
      </c>
      <c r="K15044" s="44">
        <v>1</v>
      </c>
      <c r="L15044" s="20">
        <v>7539577.0099999998</v>
      </c>
      <c r="M15044" s="19" t="s">
        <v>11</v>
      </c>
      <c r="N15044" s="28" t="s">
        <v>15953</v>
      </c>
    </row>
    <row r="15045" spans="1:14" ht="30" x14ac:dyDescent="0.25">
      <c r="A15045" s="27" t="s">
        <v>13498</v>
      </c>
      <c r="B15045" s="19" t="s">
        <v>16759</v>
      </c>
      <c r="C15045" s="19" t="s">
        <v>16759</v>
      </c>
      <c r="D15045" s="38" t="s">
        <v>16069</v>
      </c>
      <c r="E15045" s="38" t="s">
        <v>13808</v>
      </c>
      <c r="F15045" s="41">
        <v>46181701</v>
      </c>
      <c r="G15045" s="19" t="s">
        <v>10733</v>
      </c>
      <c r="H15045" s="41">
        <v>1</v>
      </c>
      <c r="I15045" s="41">
        <v>11</v>
      </c>
      <c r="J15045" s="41">
        <v>10</v>
      </c>
      <c r="K15045" s="44">
        <v>12</v>
      </c>
      <c r="L15045" s="20">
        <v>29760000</v>
      </c>
      <c r="M15045" s="19" t="s">
        <v>11</v>
      </c>
      <c r="N15045" s="28" t="s">
        <v>15953</v>
      </c>
    </row>
    <row r="15046" spans="1:14" ht="45" x14ac:dyDescent="0.25">
      <c r="A15046" s="27" t="s">
        <v>13498</v>
      </c>
      <c r="B15046" s="19" t="s">
        <v>17021</v>
      </c>
      <c r="C15046" s="19" t="s">
        <v>16785</v>
      </c>
      <c r="D15046" s="38" t="s">
        <v>16095</v>
      </c>
      <c r="E15046" s="38" t="s">
        <v>13809</v>
      </c>
      <c r="F15046" s="41">
        <v>72154100</v>
      </c>
      <c r="G15046" s="19" t="s">
        <v>614</v>
      </c>
      <c r="H15046" s="41">
        <v>1</v>
      </c>
      <c r="I15046" s="41">
        <v>11</v>
      </c>
      <c r="J15046" s="41">
        <v>10</v>
      </c>
      <c r="K15046" s="44">
        <v>1</v>
      </c>
      <c r="L15046" s="20">
        <v>31500000</v>
      </c>
      <c r="M15046" s="19" t="s">
        <v>15954</v>
      </c>
      <c r="N15046" s="28" t="s">
        <v>15953</v>
      </c>
    </row>
    <row r="15047" spans="1:14" ht="45" x14ac:dyDescent="0.25">
      <c r="A15047" s="27" t="s">
        <v>13498</v>
      </c>
      <c r="B15047" s="19" t="s">
        <v>16764</v>
      </c>
      <c r="C15047" s="19" t="s">
        <v>16764</v>
      </c>
      <c r="D15047" s="38" t="s">
        <v>16074</v>
      </c>
      <c r="E15047" s="38" t="s">
        <v>13810</v>
      </c>
      <c r="F15047" s="41" t="s">
        <v>13657</v>
      </c>
      <c r="G15047" s="19" t="s">
        <v>471</v>
      </c>
      <c r="H15047" s="41">
        <v>4</v>
      </c>
      <c r="I15047" s="41">
        <v>8</v>
      </c>
      <c r="J15047" s="41">
        <v>10</v>
      </c>
      <c r="K15047" s="44">
        <v>1</v>
      </c>
      <c r="L15047" s="20">
        <v>1214898752</v>
      </c>
      <c r="M15047" s="19" t="s">
        <v>15954</v>
      </c>
      <c r="N15047" s="28" t="s">
        <v>15955</v>
      </c>
    </row>
    <row r="15048" spans="1:14" ht="30" x14ac:dyDescent="0.25">
      <c r="A15048" s="27" t="s">
        <v>13498</v>
      </c>
      <c r="B15048" s="19" t="s">
        <v>17034</v>
      </c>
      <c r="C15048" s="19" t="s">
        <v>16788</v>
      </c>
      <c r="D15048" s="38" t="s">
        <v>16098</v>
      </c>
      <c r="E15048" s="38" t="s">
        <v>13811</v>
      </c>
      <c r="F15048" s="41">
        <v>86111604</v>
      </c>
      <c r="G15048" s="19" t="s">
        <v>10733</v>
      </c>
      <c r="H15048" s="41">
        <v>3</v>
      </c>
      <c r="I15048" s="41">
        <v>12</v>
      </c>
      <c r="J15048" s="41">
        <v>10</v>
      </c>
      <c r="K15048" s="44">
        <v>1</v>
      </c>
      <c r="L15048" s="20">
        <v>21930000</v>
      </c>
      <c r="M15048" s="19" t="s">
        <v>15954</v>
      </c>
      <c r="N15048" s="28" t="s">
        <v>15953</v>
      </c>
    </row>
    <row r="15049" spans="1:14" ht="30" x14ac:dyDescent="0.25">
      <c r="A15049" s="27" t="s">
        <v>13498</v>
      </c>
      <c r="B15049" s="19" t="s">
        <v>16759</v>
      </c>
      <c r="C15049" s="19" t="s">
        <v>16759</v>
      </c>
      <c r="D15049" s="38" t="s">
        <v>16069</v>
      </c>
      <c r="E15049" s="38" t="s">
        <v>13812</v>
      </c>
      <c r="F15049" s="41">
        <v>46182005</v>
      </c>
      <c r="G15049" s="19" t="s">
        <v>13310</v>
      </c>
      <c r="H15049" s="41">
        <v>3</v>
      </c>
      <c r="I15049" s="41">
        <v>12</v>
      </c>
      <c r="J15049" s="41">
        <v>10</v>
      </c>
      <c r="K15049" s="44">
        <v>800</v>
      </c>
      <c r="L15049" s="20">
        <v>50582616</v>
      </c>
      <c r="M15049" s="19" t="s">
        <v>15983</v>
      </c>
      <c r="N15049" s="28" t="s">
        <v>15953</v>
      </c>
    </row>
    <row r="15050" spans="1:14" ht="30" x14ac:dyDescent="0.25">
      <c r="A15050" s="27" t="s">
        <v>13498</v>
      </c>
      <c r="B15050" s="19" t="s">
        <v>16759</v>
      </c>
      <c r="C15050" s="19" t="s">
        <v>16759</v>
      </c>
      <c r="D15050" s="38" t="s">
        <v>16069</v>
      </c>
      <c r="E15050" s="38" t="s">
        <v>13813</v>
      </c>
      <c r="F15050" s="41">
        <v>46182304</v>
      </c>
      <c r="G15050" s="19" t="s">
        <v>13310</v>
      </c>
      <c r="H15050" s="41">
        <v>3</v>
      </c>
      <c r="I15050" s="41">
        <v>12</v>
      </c>
      <c r="J15050" s="41">
        <v>10</v>
      </c>
      <c r="K15050" s="44">
        <v>44</v>
      </c>
      <c r="L15050" s="20">
        <v>2635383.52</v>
      </c>
      <c r="M15050" s="19" t="s">
        <v>11</v>
      </c>
      <c r="N15050" s="28" t="s">
        <v>15953</v>
      </c>
    </row>
    <row r="15051" spans="1:14" ht="30" x14ac:dyDescent="0.25">
      <c r="A15051" s="27" t="s">
        <v>13498</v>
      </c>
      <c r="B15051" s="19" t="s">
        <v>16759</v>
      </c>
      <c r="C15051" s="19" t="s">
        <v>16759</v>
      </c>
      <c r="D15051" s="38" t="s">
        <v>16069</v>
      </c>
      <c r="E15051" s="38" t="s">
        <v>13814</v>
      </c>
      <c r="F15051" s="41">
        <v>46182306</v>
      </c>
      <c r="G15051" s="19" t="s">
        <v>13310</v>
      </c>
      <c r="H15051" s="41">
        <v>3</v>
      </c>
      <c r="I15051" s="41">
        <v>12</v>
      </c>
      <c r="J15051" s="41">
        <v>10</v>
      </c>
      <c r="K15051" s="44">
        <v>45</v>
      </c>
      <c r="L15051" s="20">
        <v>8910720</v>
      </c>
      <c r="M15051" s="19" t="s">
        <v>11</v>
      </c>
      <c r="N15051" s="28" t="s">
        <v>15953</v>
      </c>
    </row>
    <row r="15052" spans="1:14" ht="30" x14ac:dyDescent="0.25">
      <c r="A15052" s="27" t="s">
        <v>13498</v>
      </c>
      <c r="B15052" s="19" t="s">
        <v>16759</v>
      </c>
      <c r="C15052" s="19" t="s">
        <v>16759</v>
      </c>
      <c r="D15052" s="38" t="s">
        <v>16069</v>
      </c>
      <c r="E15052" s="38" t="s">
        <v>13815</v>
      </c>
      <c r="F15052" s="41">
        <v>46182306</v>
      </c>
      <c r="G15052" s="19" t="s">
        <v>13310</v>
      </c>
      <c r="H15052" s="41">
        <v>3</v>
      </c>
      <c r="I15052" s="41">
        <v>12</v>
      </c>
      <c r="J15052" s="41">
        <v>10</v>
      </c>
      <c r="K15052" s="44">
        <v>45</v>
      </c>
      <c r="L15052" s="20">
        <v>15725653.649999999</v>
      </c>
      <c r="M15052" s="19" t="s">
        <v>11</v>
      </c>
      <c r="N15052" s="28" t="s">
        <v>15953</v>
      </c>
    </row>
    <row r="15053" spans="1:14" ht="30" x14ac:dyDescent="0.25">
      <c r="A15053" s="27" t="s">
        <v>13498</v>
      </c>
      <c r="B15053" s="19" t="s">
        <v>16759</v>
      </c>
      <c r="C15053" s="19" t="s">
        <v>16759</v>
      </c>
      <c r="D15053" s="38" t="s">
        <v>16069</v>
      </c>
      <c r="E15053" s="38" t="s">
        <v>13816</v>
      </c>
      <c r="F15053" s="41">
        <v>46182314</v>
      </c>
      <c r="G15053" s="19" t="s">
        <v>13310</v>
      </c>
      <c r="H15053" s="41">
        <v>3</v>
      </c>
      <c r="I15053" s="41">
        <v>12</v>
      </c>
      <c r="J15053" s="41">
        <v>10</v>
      </c>
      <c r="K15053" s="44">
        <v>45</v>
      </c>
      <c r="L15053" s="20">
        <v>12534930.450000001</v>
      </c>
      <c r="M15053" s="19" t="s">
        <v>11</v>
      </c>
      <c r="N15053" s="28" t="s">
        <v>15953</v>
      </c>
    </row>
    <row r="15054" spans="1:14" ht="30" x14ac:dyDescent="0.25">
      <c r="A15054" s="27" t="s">
        <v>13498</v>
      </c>
      <c r="B15054" s="19" t="s">
        <v>16759</v>
      </c>
      <c r="C15054" s="19" t="s">
        <v>16759</v>
      </c>
      <c r="D15054" s="38" t="s">
        <v>16069</v>
      </c>
      <c r="E15054" s="38" t="s">
        <v>13817</v>
      </c>
      <c r="F15054" s="41">
        <v>46182314</v>
      </c>
      <c r="G15054" s="19" t="s">
        <v>13310</v>
      </c>
      <c r="H15054" s="41">
        <v>3</v>
      </c>
      <c r="I15054" s="41">
        <v>12</v>
      </c>
      <c r="J15054" s="41">
        <v>10</v>
      </c>
      <c r="K15054" s="44">
        <v>45</v>
      </c>
      <c r="L15054" s="20">
        <v>3825826.2</v>
      </c>
      <c r="M15054" s="19" t="s">
        <v>11</v>
      </c>
      <c r="N15054" s="28" t="s">
        <v>15953</v>
      </c>
    </row>
    <row r="15055" spans="1:14" ht="90" x14ac:dyDescent="0.25">
      <c r="A15055" s="27" t="s">
        <v>13498</v>
      </c>
      <c r="B15055" s="19" t="s">
        <v>16759</v>
      </c>
      <c r="C15055" s="19" t="s">
        <v>16759</v>
      </c>
      <c r="D15055" s="38" t="s">
        <v>16069</v>
      </c>
      <c r="E15055" s="38" t="s">
        <v>13818</v>
      </c>
      <c r="F15055" s="41">
        <v>46182308</v>
      </c>
      <c r="G15055" s="19" t="s">
        <v>13310</v>
      </c>
      <c r="H15055" s="41">
        <v>3</v>
      </c>
      <c r="I15055" s="41">
        <v>12</v>
      </c>
      <c r="J15055" s="41">
        <v>10</v>
      </c>
      <c r="K15055" s="44">
        <v>13</v>
      </c>
      <c r="L15055" s="20">
        <v>10258466.4</v>
      </c>
      <c r="M15055" s="19" t="s">
        <v>11</v>
      </c>
      <c r="N15055" s="28" t="s">
        <v>15953</v>
      </c>
    </row>
    <row r="15056" spans="1:14" ht="30" x14ac:dyDescent="0.25">
      <c r="A15056" s="27" t="s">
        <v>13498</v>
      </c>
      <c r="B15056" s="19" t="s">
        <v>16759</v>
      </c>
      <c r="C15056" s="19" t="s">
        <v>16759</v>
      </c>
      <c r="D15056" s="38" t="s">
        <v>16069</v>
      </c>
      <c r="E15056" s="38" t="s">
        <v>13819</v>
      </c>
      <c r="F15056" s="41">
        <v>46181551</v>
      </c>
      <c r="G15056" s="19" t="s">
        <v>13310</v>
      </c>
      <c r="H15056" s="41">
        <v>3</v>
      </c>
      <c r="I15056" s="41">
        <v>12</v>
      </c>
      <c r="J15056" s="41">
        <v>10</v>
      </c>
      <c r="K15056" s="44">
        <v>200</v>
      </c>
      <c r="L15056" s="20">
        <v>25666396</v>
      </c>
      <c r="M15056" s="19" t="s">
        <v>11</v>
      </c>
      <c r="N15056" s="28" t="s">
        <v>15953</v>
      </c>
    </row>
    <row r="15057" spans="1:14" ht="30" x14ac:dyDescent="0.25">
      <c r="A15057" s="27" t="s">
        <v>13498</v>
      </c>
      <c r="B15057" s="19" t="s">
        <v>16759</v>
      </c>
      <c r="C15057" s="19" t="s">
        <v>16759</v>
      </c>
      <c r="D15057" s="38" t="s">
        <v>16069</v>
      </c>
      <c r="E15057" s="38" t="s">
        <v>13820</v>
      </c>
      <c r="F15057" s="41">
        <v>46181604</v>
      </c>
      <c r="G15057" s="19" t="s">
        <v>13310</v>
      </c>
      <c r="H15057" s="41">
        <v>3</v>
      </c>
      <c r="I15057" s="41">
        <v>12</v>
      </c>
      <c r="J15057" s="41">
        <v>10</v>
      </c>
      <c r="K15057" s="44">
        <v>100</v>
      </c>
      <c r="L15057" s="20">
        <v>6305453</v>
      </c>
      <c r="M15057" s="19" t="s">
        <v>15983</v>
      </c>
      <c r="N15057" s="28" t="s">
        <v>15953</v>
      </c>
    </row>
    <row r="15058" spans="1:14" ht="30" x14ac:dyDescent="0.25">
      <c r="A15058" s="27" t="s">
        <v>13498</v>
      </c>
      <c r="B15058" s="19" t="s">
        <v>16759</v>
      </c>
      <c r="C15058" s="19" t="s">
        <v>16759</v>
      </c>
      <c r="D15058" s="38" t="s">
        <v>16069</v>
      </c>
      <c r="E15058" s="38" t="s">
        <v>13821</v>
      </c>
      <c r="F15058" s="41">
        <v>46181604</v>
      </c>
      <c r="G15058" s="19" t="s">
        <v>13310</v>
      </c>
      <c r="H15058" s="41">
        <v>3</v>
      </c>
      <c r="I15058" s="41">
        <v>12</v>
      </c>
      <c r="J15058" s="41">
        <v>10</v>
      </c>
      <c r="K15058" s="44">
        <v>50</v>
      </c>
      <c r="L15058" s="20">
        <v>2860760</v>
      </c>
      <c r="M15058" s="19" t="s">
        <v>15983</v>
      </c>
      <c r="N15058" s="28" t="s">
        <v>15953</v>
      </c>
    </row>
    <row r="15059" spans="1:14" ht="30" x14ac:dyDescent="0.25">
      <c r="A15059" s="27" t="s">
        <v>13498</v>
      </c>
      <c r="B15059" s="19" t="s">
        <v>16759</v>
      </c>
      <c r="C15059" s="19" t="s">
        <v>16759</v>
      </c>
      <c r="D15059" s="38" t="s">
        <v>16069</v>
      </c>
      <c r="E15059" s="38" t="s">
        <v>13822</v>
      </c>
      <c r="F15059" s="41">
        <v>46181604</v>
      </c>
      <c r="G15059" s="19" t="s">
        <v>13310</v>
      </c>
      <c r="H15059" s="41">
        <v>3</v>
      </c>
      <c r="I15059" s="41">
        <v>12</v>
      </c>
      <c r="J15059" s="41">
        <v>10</v>
      </c>
      <c r="K15059" s="44">
        <v>150</v>
      </c>
      <c r="L15059" s="20">
        <v>38824107</v>
      </c>
      <c r="M15059" s="19" t="s">
        <v>15983</v>
      </c>
      <c r="N15059" s="28" t="s">
        <v>15953</v>
      </c>
    </row>
    <row r="15060" spans="1:14" ht="30" x14ac:dyDescent="0.25">
      <c r="A15060" s="27" t="s">
        <v>13498</v>
      </c>
      <c r="B15060" s="19" t="s">
        <v>16759</v>
      </c>
      <c r="C15060" s="19" t="s">
        <v>16759</v>
      </c>
      <c r="D15060" s="38" t="s">
        <v>16069</v>
      </c>
      <c r="E15060" s="38" t="s">
        <v>4650</v>
      </c>
      <c r="F15060" s="41">
        <v>46181520</v>
      </c>
      <c r="G15060" s="19" t="s">
        <v>13310</v>
      </c>
      <c r="H15060" s="41">
        <v>3</v>
      </c>
      <c r="I15060" s="41">
        <v>12</v>
      </c>
      <c r="J15060" s="41">
        <v>10</v>
      </c>
      <c r="K15060" s="44">
        <v>500</v>
      </c>
      <c r="L15060" s="20">
        <v>33030830</v>
      </c>
      <c r="M15060" s="19" t="s">
        <v>15983</v>
      </c>
      <c r="N15060" s="28" t="s">
        <v>15953</v>
      </c>
    </row>
    <row r="15061" spans="1:14" ht="30" x14ac:dyDescent="0.25">
      <c r="A15061" s="27" t="s">
        <v>13498</v>
      </c>
      <c r="B15061" s="19" t="s">
        <v>16759</v>
      </c>
      <c r="C15061" s="19" t="s">
        <v>16759</v>
      </c>
      <c r="D15061" s="38" t="s">
        <v>16069</v>
      </c>
      <c r="E15061" s="38" t="s">
        <v>13823</v>
      </c>
      <c r="F15061" s="41">
        <v>46181708</v>
      </c>
      <c r="G15061" s="19" t="s">
        <v>13310</v>
      </c>
      <c r="H15061" s="41">
        <v>3</v>
      </c>
      <c r="I15061" s="41">
        <v>12</v>
      </c>
      <c r="J15061" s="41">
        <v>10</v>
      </c>
      <c r="K15061" s="44">
        <v>100</v>
      </c>
      <c r="L15061" s="20">
        <v>2069409.9999999998</v>
      </c>
      <c r="M15061" s="19" t="s">
        <v>15987</v>
      </c>
      <c r="N15061" s="28" t="s">
        <v>15953</v>
      </c>
    </row>
    <row r="15062" spans="1:14" ht="30" x14ac:dyDescent="0.25">
      <c r="A15062" s="27" t="s">
        <v>13498</v>
      </c>
      <c r="B15062" s="19" t="s">
        <v>16759</v>
      </c>
      <c r="C15062" s="19" t="s">
        <v>16759</v>
      </c>
      <c r="D15062" s="38" t="s">
        <v>16069</v>
      </c>
      <c r="E15062" s="38" t="s">
        <v>13824</v>
      </c>
      <c r="F15062" s="41">
        <v>46181501</v>
      </c>
      <c r="G15062" s="19" t="s">
        <v>13310</v>
      </c>
      <c r="H15062" s="41">
        <v>3</v>
      </c>
      <c r="I15062" s="41">
        <v>12</v>
      </c>
      <c r="J15062" s="41">
        <v>10</v>
      </c>
      <c r="K15062" s="44">
        <v>100</v>
      </c>
      <c r="L15062" s="20">
        <v>2988209</v>
      </c>
      <c r="M15062" s="19" t="s">
        <v>11</v>
      </c>
      <c r="N15062" s="28" t="s">
        <v>15953</v>
      </c>
    </row>
    <row r="15063" spans="1:14" ht="30" x14ac:dyDescent="0.25">
      <c r="A15063" s="27" t="s">
        <v>13498</v>
      </c>
      <c r="B15063" s="19" t="s">
        <v>16759</v>
      </c>
      <c r="C15063" s="19" t="s">
        <v>16759</v>
      </c>
      <c r="D15063" s="38" t="s">
        <v>16069</v>
      </c>
      <c r="E15063" s="38" t="s">
        <v>13825</v>
      </c>
      <c r="F15063" s="41">
        <v>46181501</v>
      </c>
      <c r="G15063" s="19" t="s">
        <v>13310</v>
      </c>
      <c r="H15063" s="41">
        <v>3</v>
      </c>
      <c r="I15063" s="41">
        <v>12</v>
      </c>
      <c r="J15063" s="41">
        <v>10</v>
      </c>
      <c r="K15063" s="44">
        <v>160</v>
      </c>
      <c r="L15063" s="20">
        <v>3845128</v>
      </c>
      <c r="M15063" s="19" t="s">
        <v>11</v>
      </c>
      <c r="N15063" s="28" t="s">
        <v>15953</v>
      </c>
    </row>
    <row r="15064" spans="1:14" ht="30" x14ac:dyDescent="0.25">
      <c r="A15064" s="27" t="s">
        <v>13498</v>
      </c>
      <c r="B15064" s="19" t="s">
        <v>16759</v>
      </c>
      <c r="C15064" s="19" t="s">
        <v>16759</v>
      </c>
      <c r="D15064" s="38" t="s">
        <v>16069</v>
      </c>
      <c r="E15064" s="38" t="s">
        <v>13826</v>
      </c>
      <c r="F15064" s="41">
        <v>46181501</v>
      </c>
      <c r="G15064" s="19" t="s">
        <v>13310</v>
      </c>
      <c r="H15064" s="41">
        <v>3</v>
      </c>
      <c r="I15064" s="41">
        <v>12</v>
      </c>
      <c r="J15064" s="41">
        <v>10</v>
      </c>
      <c r="K15064" s="44">
        <v>645</v>
      </c>
      <c r="L15064" s="20">
        <v>18636881.550000001</v>
      </c>
      <c r="M15064" s="19" t="s">
        <v>11</v>
      </c>
      <c r="N15064" s="28" t="s">
        <v>15953</v>
      </c>
    </row>
    <row r="15065" spans="1:14" ht="30" x14ac:dyDescent="0.25">
      <c r="A15065" s="27" t="s">
        <v>13498</v>
      </c>
      <c r="B15065" s="19" t="s">
        <v>16759</v>
      </c>
      <c r="C15065" s="19" t="s">
        <v>16759</v>
      </c>
      <c r="D15065" s="38" t="s">
        <v>16069</v>
      </c>
      <c r="E15065" s="38" t="s">
        <v>13827</v>
      </c>
      <c r="F15065" s="41">
        <v>46181710</v>
      </c>
      <c r="G15065" s="19" t="s">
        <v>13310</v>
      </c>
      <c r="H15065" s="41">
        <v>3</v>
      </c>
      <c r="I15065" s="41">
        <v>12</v>
      </c>
      <c r="J15065" s="41">
        <v>10</v>
      </c>
      <c r="K15065" s="44">
        <v>60</v>
      </c>
      <c r="L15065" s="20">
        <v>1529173.8</v>
      </c>
      <c r="M15065" s="19" t="s">
        <v>11</v>
      </c>
      <c r="N15065" s="28" t="s">
        <v>15953</v>
      </c>
    </row>
    <row r="15066" spans="1:14" ht="30" x14ac:dyDescent="0.25">
      <c r="A15066" s="27" t="s">
        <v>13498</v>
      </c>
      <c r="B15066" s="19" t="s">
        <v>16759</v>
      </c>
      <c r="C15066" s="19" t="s">
        <v>16759</v>
      </c>
      <c r="D15066" s="38" t="s">
        <v>16069</v>
      </c>
      <c r="E15066" s="38" t="s">
        <v>13828</v>
      </c>
      <c r="F15066" s="41">
        <v>46181503</v>
      </c>
      <c r="G15066" s="19" t="s">
        <v>13310</v>
      </c>
      <c r="H15066" s="41">
        <v>3</v>
      </c>
      <c r="I15066" s="41">
        <v>12</v>
      </c>
      <c r="J15066" s="41">
        <v>10</v>
      </c>
      <c r="K15066" s="44">
        <v>200</v>
      </c>
      <c r="L15066" s="20">
        <v>21193900</v>
      </c>
      <c r="M15066" s="19" t="s">
        <v>11</v>
      </c>
      <c r="N15066" s="28" t="s">
        <v>15953</v>
      </c>
    </row>
    <row r="15067" spans="1:14" ht="30" x14ac:dyDescent="0.25">
      <c r="A15067" s="27" t="s">
        <v>13498</v>
      </c>
      <c r="B15067" s="19" t="s">
        <v>16759</v>
      </c>
      <c r="C15067" s="19" t="s">
        <v>16759</v>
      </c>
      <c r="D15067" s="38" t="s">
        <v>16069</v>
      </c>
      <c r="E15067" s="38" t="s">
        <v>13829</v>
      </c>
      <c r="F15067" s="41">
        <v>42172001</v>
      </c>
      <c r="G15067" s="19" t="s">
        <v>13310</v>
      </c>
      <c r="H15067" s="41">
        <v>3</v>
      </c>
      <c r="I15067" s="41">
        <v>12</v>
      </c>
      <c r="J15067" s="41">
        <v>10</v>
      </c>
      <c r="K15067" s="44">
        <v>200</v>
      </c>
      <c r="L15067" s="20">
        <v>31102553.999999996</v>
      </c>
      <c r="M15067" s="19" t="s">
        <v>11</v>
      </c>
      <c r="N15067" s="28" t="s">
        <v>15953</v>
      </c>
    </row>
    <row r="15068" spans="1:14" ht="30" x14ac:dyDescent="0.25">
      <c r="A15068" s="27" t="s">
        <v>13498</v>
      </c>
      <c r="B15068" s="19" t="s">
        <v>16759</v>
      </c>
      <c r="C15068" s="19" t="s">
        <v>16759</v>
      </c>
      <c r="D15068" s="38" t="s">
        <v>16069</v>
      </c>
      <c r="E15068" s="38" t="s">
        <v>13830</v>
      </c>
      <c r="F15068" s="41">
        <v>46181503</v>
      </c>
      <c r="G15068" s="19" t="s">
        <v>13310</v>
      </c>
      <c r="H15068" s="41">
        <v>3</v>
      </c>
      <c r="I15068" s="41">
        <v>12</v>
      </c>
      <c r="J15068" s="41">
        <v>10</v>
      </c>
      <c r="K15068" s="44">
        <v>1000</v>
      </c>
      <c r="L15068" s="20">
        <v>21912660</v>
      </c>
      <c r="M15068" s="19" t="s">
        <v>11</v>
      </c>
      <c r="N15068" s="28" t="s">
        <v>15953</v>
      </c>
    </row>
    <row r="15069" spans="1:14" ht="30" x14ac:dyDescent="0.25">
      <c r="A15069" s="27" t="s">
        <v>13498</v>
      </c>
      <c r="B15069" s="19" t="s">
        <v>16759</v>
      </c>
      <c r="C15069" s="19" t="s">
        <v>16759</v>
      </c>
      <c r="D15069" s="38" t="s">
        <v>16069</v>
      </c>
      <c r="E15069" s="38" t="s">
        <v>16593</v>
      </c>
      <c r="F15069" s="41">
        <v>46181503</v>
      </c>
      <c r="G15069" s="19" t="s">
        <v>13310</v>
      </c>
      <c r="H15069" s="41">
        <v>3</v>
      </c>
      <c r="I15069" s="41">
        <v>12</v>
      </c>
      <c r="J15069" s="41">
        <v>10</v>
      </c>
      <c r="K15069" s="44">
        <v>200</v>
      </c>
      <c r="L15069" s="20">
        <v>16887052</v>
      </c>
      <c r="M15069" s="19" t="s">
        <v>11</v>
      </c>
      <c r="N15069" s="28" t="s">
        <v>15953</v>
      </c>
    </row>
    <row r="15070" spans="1:14" ht="30" x14ac:dyDescent="0.25">
      <c r="A15070" s="27" t="s">
        <v>13498</v>
      </c>
      <c r="B15070" s="19" t="s">
        <v>16759</v>
      </c>
      <c r="C15070" s="19" t="s">
        <v>16759</v>
      </c>
      <c r="D15070" s="38" t="s">
        <v>16069</v>
      </c>
      <c r="E15070" s="38" t="s">
        <v>13831</v>
      </c>
      <c r="F15070" s="41">
        <v>46181710</v>
      </c>
      <c r="G15070" s="19" t="s">
        <v>13310</v>
      </c>
      <c r="H15070" s="41">
        <v>3</v>
      </c>
      <c r="I15070" s="41">
        <v>12</v>
      </c>
      <c r="J15070" s="41">
        <v>10</v>
      </c>
      <c r="K15070" s="44">
        <v>600</v>
      </c>
      <c r="L15070" s="20">
        <v>16016448.000000002</v>
      </c>
      <c r="M15070" s="19" t="s">
        <v>11</v>
      </c>
      <c r="N15070" s="28" t="s">
        <v>15953</v>
      </c>
    </row>
    <row r="15071" spans="1:14" ht="30" x14ac:dyDescent="0.25">
      <c r="A15071" s="27" t="s">
        <v>13498</v>
      </c>
      <c r="B15071" s="19" t="s">
        <v>16759</v>
      </c>
      <c r="C15071" s="19" t="s">
        <v>16759</v>
      </c>
      <c r="D15071" s="38" t="s">
        <v>16069</v>
      </c>
      <c r="E15071" s="38" t="s">
        <v>13832</v>
      </c>
      <c r="F15071" s="41">
        <v>46181503</v>
      </c>
      <c r="G15071" s="19" t="s">
        <v>13310</v>
      </c>
      <c r="H15071" s="41">
        <v>3</v>
      </c>
      <c r="I15071" s="41">
        <v>12</v>
      </c>
      <c r="J15071" s="41">
        <v>10</v>
      </c>
      <c r="K15071" s="44">
        <v>240</v>
      </c>
      <c r="L15071" s="20">
        <v>13079337.6</v>
      </c>
      <c r="M15071" s="19" t="s">
        <v>11</v>
      </c>
      <c r="N15071" s="28" t="s">
        <v>15953</v>
      </c>
    </row>
    <row r="15072" spans="1:14" ht="30" x14ac:dyDescent="0.25">
      <c r="A15072" s="27" t="s">
        <v>13498</v>
      </c>
      <c r="B15072" s="19" t="s">
        <v>16759</v>
      </c>
      <c r="C15072" s="19" t="s">
        <v>16759</v>
      </c>
      <c r="D15072" s="38" t="s">
        <v>16069</v>
      </c>
      <c r="E15072" s="38" t="s">
        <v>13833</v>
      </c>
      <c r="F15072" s="41">
        <v>46181503</v>
      </c>
      <c r="G15072" s="19" t="s">
        <v>13310</v>
      </c>
      <c r="H15072" s="41">
        <v>3</v>
      </c>
      <c r="I15072" s="41">
        <v>12</v>
      </c>
      <c r="J15072" s="41">
        <v>10</v>
      </c>
      <c r="K15072" s="44">
        <v>26</v>
      </c>
      <c r="L15072" s="20">
        <v>5471398.6600000001</v>
      </c>
      <c r="M15072" s="19" t="s">
        <v>11</v>
      </c>
      <c r="N15072" s="28" t="s">
        <v>15953</v>
      </c>
    </row>
    <row r="15073" spans="1:14" ht="30" x14ac:dyDescent="0.25">
      <c r="A15073" s="27" t="s">
        <v>13498</v>
      </c>
      <c r="B15073" s="19" t="s">
        <v>16759</v>
      </c>
      <c r="C15073" s="19" t="s">
        <v>16759</v>
      </c>
      <c r="D15073" s="38" t="s">
        <v>16069</v>
      </c>
      <c r="E15073" s="38" t="s">
        <v>13834</v>
      </c>
      <c r="F15073" s="41">
        <v>46181703</v>
      </c>
      <c r="G15073" s="19" t="s">
        <v>13310</v>
      </c>
      <c r="H15073" s="41">
        <v>3</v>
      </c>
      <c r="I15073" s="41">
        <v>12</v>
      </c>
      <c r="J15073" s="41">
        <v>10</v>
      </c>
      <c r="K15073" s="44">
        <v>300</v>
      </c>
      <c r="L15073" s="20">
        <v>8086764</v>
      </c>
      <c r="M15073" s="19" t="s">
        <v>11</v>
      </c>
      <c r="N15073" s="28" t="s">
        <v>15953</v>
      </c>
    </row>
    <row r="15074" spans="1:14" ht="30" x14ac:dyDescent="0.25">
      <c r="A15074" s="27" t="s">
        <v>13498</v>
      </c>
      <c r="B15074" s="19" t="s">
        <v>16759</v>
      </c>
      <c r="C15074" s="19" t="s">
        <v>16759</v>
      </c>
      <c r="D15074" s="38" t="s">
        <v>16069</v>
      </c>
      <c r="E15074" s="38" t="s">
        <v>13835</v>
      </c>
      <c r="F15074" s="41">
        <v>46181703</v>
      </c>
      <c r="G15074" s="19" t="s">
        <v>13310</v>
      </c>
      <c r="H15074" s="41">
        <v>3</v>
      </c>
      <c r="I15074" s="41">
        <v>12</v>
      </c>
      <c r="J15074" s="41">
        <v>10</v>
      </c>
      <c r="K15074" s="44">
        <v>15</v>
      </c>
      <c r="L15074" s="20">
        <v>2460586.7999999998</v>
      </c>
      <c r="M15074" s="19" t="s">
        <v>11</v>
      </c>
      <c r="N15074" s="28" t="s">
        <v>15953</v>
      </c>
    </row>
    <row r="15075" spans="1:14" ht="30" x14ac:dyDescent="0.25">
      <c r="A15075" s="27" t="s">
        <v>13498</v>
      </c>
      <c r="B15075" s="19" t="s">
        <v>16759</v>
      </c>
      <c r="C15075" s="19" t="s">
        <v>16759</v>
      </c>
      <c r="D15075" s="38" t="s">
        <v>16069</v>
      </c>
      <c r="E15075" s="38" t="s">
        <v>13836</v>
      </c>
      <c r="F15075" s="41">
        <v>46181704</v>
      </c>
      <c r="G15075" s="19" t="s">
        <v>13310</v>
      </c>
      <c r="H15075" s="41">
        <v>3</v>
      </c>
      <c r="I15075" s="41">
        <v>12</v>
      </c>
      <c r="J15075" s="41">
        <v>10</v>
      </c>
      <c r="K15075" s="44">
        <v>30</v>
      </c>
      <c r="L15075" s="20">
        <v>590977.80000000005</v>
      </c>
      <c r="M15075" s="19" t="s">
        <v>11</v>
      </c>
      <c r="N15075" s="28" t="s">
        <v>15953</v>
      </c>
    </row>
    <row r="15076" spans="1:14" ht="30" x14ac:dyDescent="0.25">
      <c r="A15076" s="27" t="s">
        <v>13498</v>
      </c>
      <c r="B15076" s="19" t="s">
        <v>16759</v>
      </c>
      <c r="C15076" s="19" t="s">
        <v>16759</v>
      </c>
      <c r="D15076" s="38" t="s">
        <v>16069</v>
      </c>
      <c r="E15076" s="38" t="s">
        <v>13837</v>
      </c>
      <c r="F15076" s="41">
        <v>46181705</v>
      </c>
      <c r="G15076" s="19" t="s">
        <v>13310</v>
      </c>
      <c r="H15076" s="41">
        <v>3</v>
      </c>
      <c r="I15076" s="41">
        <v>12</v>
      </c>
      <c r="J15076" s="41">
        <v>10</v>
      </c>
      <c r="K15076" s="44">
        <v>200</v>
      </c>
      <c r="L15076" s="20">
        <v>39840724</v>
      </c>
      <c r="M15076" s="19" t="s">
        <v>11</v>
      </c>
      <c r="N15076" s="28" t="s">
        <v>15953</v>
      </c>
    </row>
    <row r="15077" spans="1:14" ht="30" x14ac:dyDescent="0.25">
      <c r="A15077" s="27" t="s">
        <v>13498</v>
      </c>
      <c r="B15077" s="19" t="s">
        <v>16759</v>
      </c>
      <c r="C15077" s="19" t="s">
        <v>16759</v>
      </c>
      <c r="D15077" s="38" t="s">
        <v>16069</v>
      </c>
      <c r="E15077" s="38" t="s">
        <v>13838</v>
      </c>
      <c r="F15077" s="41">
        <v>46181704</v>
      </c>
      <c r="G15077" s="19" t="s">
        <v>13310</v>
      </c>
      <c r="H15077" s="41">
        <v>3</v>
      </c>
      <c r="I15077" s="41">
        <v>12</v>
      </c>
      <c r="J15077" s="41">
        <v>10</v>
      </c>
      <c r="K15077" s="44">
        <v>45</v>
      </c>
      <c r="L15077" s="20">
        <v>4358113.2</v>
      </c>
      <c r="M15077" s="19" t="s">
        <v>11</v>
      </c>
      <c r="N15077" s="28" t="s">
        <v>15953</v>
      </c>
    </row>
    <row r="15078" spans="1:14" ht="30" x14ac:dyDescent="0.25">
      <c r="A15078" s="27" t="s">
        <v>13498</v>
      </c>
      <c r="B15078" s="19" t="s">
        <v>16759</v>
      </c>
      <c r="C15078" s="19" t="s">
        <v>16759</v>
      </c>
      <c r="D15078" s="38" t="s">
        <v>16069</v>
      </c>
      <c r="E15078" s="38" t="s">
        <v>13839</v>
      </c>
      <c r="F15078" s="41">
        <v>46181514</v>
      </c>
      <c r="G15078" s="19" t="s">
        <v>13310</v>
      </c>
      <c r="H15078" s="41">
        <v>3</v>
      </c>
      <c r="I15078" s="41">
        <v>12</v>
      </c>
      <c r="J15078" s="41">
        <v>10</v>
      </c>
      <c r="K15078" s="44">
        <v>200</v>
      </c>
      <c r="L15078" s="20">
        <v>22952244</v>
      </c>
      <c r="M15078" s="19" t="s">
        <v>15983</v>
      </c>
      <c r="N15078" s="28" t="s">
        <v>15953</v>
      </c>
    </row>
    <row r="15079" spans="1:14" ht="30" x14ac:dyDescent="0.25">
      <c r="A15079" s="27" t="s">
        <v>13498</v>
      </c>
      <c r="B15079" s="19" t="s">
        <v>16759</v>
      </c>
      <c r="C15079" s="19" t="s">
        <v>16759</v>
      </c>
      <c r="D15079" s="38" t="s">
        <v>16069</v>
      </c>
      <c r="E15079" s="38" t="s">
        <v>13840</v>
      </c>
      <c r="F15079" s="41">
        <v>46182002</v>
      </c>
      <c r="G15079" s="19" t="s">
        <v>13310</v>
      </c>
      <c r="H15079" s="41">
        <v>3</v>
      </c>
      <c r="I15079" s="41">
        <v>12</v>
      </c>
      <c r="J15079" s="41">
        <v>10</v>
      </c>
      <c r="K15079" s="44">
        <v>100</v>
      </c>
      <c r="L15079" s="20">
        <v>44533727</v>
      </c>
      <c r="M15079" s="19" t="s">
        <v>11</v>
      </c>
      <c r="N15079" s="28" t="s">
        <v>15953</v>
      </c>
    </row>
    <row r="15080" spans="1:14" ht="30" x14ac:dyDescent="0.25">
      <c r="A15080" s="27" t="s">
        <v>13498</v>
      </c>
      <c r="B15080" s="19" t="s">
        <v>16759</v>
      </c>
      <c r="C15080" s="19" t="s">
        <v>16759</v>
      </c>
      <c r="D15080" s="38" t="s">
        <v>16069</v>
      </c>
      <c r="E15080" s="38" t="s">
        <v>9477</v>
      </c>
      <c r="F15080" s="41">
        <v>46182002</v>
      </c>
      <c r="G15080" s="19" t="s">
        <v>13310</v>
      </c>
      <c r="H15080" s="41">
        <v>3</v>
      </c>
      <c r="I15080" s="41">
        <v>12</v>
      </c>
      <c r="J15080" s="41">
        <v>10</v>
      </c>
      <c r="K15080" s="44">
        <v>500</v>
      </c>
      <c r="L15080" s="20">
        <v>26103245</v>
      </c>
      <c r="M15080" s="19" t="s">
        <v>11</v>
      </c>
      <c r="N15080" s="28" t="s">
        <v>15953</v>
      </c>
    </row>
    <row r="15081" spans="1:14" ht="30" x14ac:dyDescent="0.25">
      <c r="A15081" s="27" t="s">
        <v>13498</v>
      </c>
      <c r="B15081" s="19" t="s">
        <v>16759</v>
      </c>
      <c r="C15081" s="19" t="s">
        <v>16759</v>
      </c>
      <c r="D15081" s="38" t="s">
        <v>16069</v>
      </c>
      <c r="E15081" s="38" t="s">
        <v>13841</v>
      </c>
      <c r="F15081" s="41">
        <v>46182002</v>
      </c>
      <c r="G15081" s="19" t="s">
        <v>13310</v>
      </c>
      <c r="H15081" s="41">
        <v>3</v>
      </c>
      <c r="I15081" s="41">
        <v>12</v>
      </c>
      <c r="J15081" s="41">
        <v>10</v>
      </c>
      <c r="K15081" s="44">
        <v>500</v>
      </c>
      <c r="L15081" s="20">
        <v>12647320</v>
      </c>
      <c r="M15081" s="19" t="s">
        <v>15988</v>
      </c>
      <c r="N15081" s="28" t="s">
        <v>15953</v>
      </c>
    </row>
    <row r="15082" spans="1:14" ht="30" x14ac:dyDescent="0.25">
      <c r="A15082" s="27" t="s">
        <v>13498</v>
      </c>
      <c r="B15082" s="19" t="s">
        <v>16759</v>
      </c>
      <c r="C15082" s="19" t="s">
        <v>16759</v>
      </c>
      <c r="D15082" s="38" t="s">
        <v>16069</v>
      </c>
      <c r="E15082" s="38" t="s">
        <v>13842</v>
      </c>
      <c r="F15082" s="41">
        <v>46181505</v>
      </c>
      <c r="G15082" s="19" t="s">
        <v>13310</v>
      </c>
      <c r="H15082" s="41">
        <v>3</v>
      </c>
      <c r="I15082" s="41">
        <v>12</v>
      </c>
      <c r="J15082" s="41">
        <v>10</v>
      </c>
      <c r="K15082" s="44">
        <v>30</v>
      </c>
      <c r="L15082" s="20">
        <v>1388123.1</v>
      </c>
      <c r="M15082" s="19" t="s">
        <v>15983</v>
      </c>
      <c r="N15082" s="28" t="s">
        <v>15953</v>
      </c>
    </row>
    <row r="15083" spans="1:14" ht="30" x14ac:dyDescent="0.25">
      <c r="A15083" s="27" t="s">
        <v>13498</v>
      </c>
      <c r="B15083" s="19" t="s">
        <v>16759</v>
      </c>
      <c r="C15083" s="19" t="s">
        <v>16759</v>
      </c>
      <c r="D15083" s="38" t="s">
        <v>16069</v>
      </c>
      <c r="E15083" s="38" t="s">
        <v>13843</v>
      </c>
      <c r="F15083" s="41">
        <v>46181902</v>
      </c>
      <c r="G15083" s="19" t="s">
        <v>13310</v>
      </c>
      <c r="H15083" s="41">
        <v>3</v>
      </c>
      <c r="I15083" s="41">
        <v>12</v>
      </c>
      <c r="J15083" s="41">
        <v>10</v>
      </c>
      <c r="K15083" s="44">
        <v>282</v>
      </c>
      <c r="L15083" s="20">
        <v>26641696.200000003</v>
      </c>
      <c r="M15083" s="19" t="s">
        <v>15989</v>
      </c>
      <c r="N15083" s="28" t="s">
        <v>15953</v>
      </c>
    </row>
    <row r="15084" spans="1:14" ht="30" x14ac:dyDescent="0.25">
      <c r="A15084" s="27" t="s">
        <v>13498</v>
      </c>
      <c r="B15084" s="19" t="s">
        <v>16759</v>
      </c>
      <c r="C15084" s="19" t="s">
        <v>16759</v>
      </c>
      <c r="D15084" s="38" t="s">
        <v>16069</v>
      </c>
      <c r="E15084" s="38" t="s">
        <v>13844</v>
      </c>
      <c r="F15084" s="41">
        <v>46181902</v>
      </c>
      <c r="G15084" s="19" t="s">
        <v>13310</v>
      </c>
      <c r="H15084" s="41">
        <v>3</v>
      </c>
      <c r="I15084" s="41">
        <v>12</v>
      </c>
      <c r="J15084" s="41">
        <v>10</v>
      </c>
      <c r="K15084" s="44">
        <v>500</v>
      </c>
      <c r="L15084" s="20">
        <v>22013810</v>
      </c>
      <c r="M15084" s="19" t="s">
        <v>11</v>
      </c>
      <c r="N15084" s="28" t="s">
        <v>15953</v>
      </c>
    </row>
    <row r="15085" spans="1:14" ht="30" x14ac:dyDescent="0.25">
      <c r="A15085" s="27" t="s">
        <v>13498</v>
      </c>
      <c r="B15085" s="19" t="s">
        <v>16759</v>
      </c>
      <c r="C15085" s="19" t="s">
        <v>16759</v>
      </c>
      <c r="D15085" s="38" t="s">
        <v>16069</v>
      </c>
      <c r="E15085" s="38" t="s">
        <v>13845</v>
      </c>
      <c r="F15085" s="41">
        <v>46181707</v>
      </c>
      <c r="G15085" s="19" t="s">
        <v>13310</v>
      </c>
      <c r="H15085" s="41">
        <v>3</v>
      </c>
      <c r="I15085" s="41">
        <v>12</v>
      </c>
      <c r="J15085" s="41">
        <v>10</v>
      </c>
      <c r="K15085" s="44">
        <v>500</v>
      </c>
      <c r="L15085" s="20">
        <v>5882765</v>
      </c>
      <c r="M15085" s="19" t="s">
        <v>11</v>
      </c>
      <c r="N15085" s="28" t="s">
        <v>15953</v>
      </c>
    </row>
    <row r="15086" spans="1:14" ht="30" x14ac:dyDescent="0.25">
      <c r="A15086" s="27" t="s">
        <v>13498</v>
      </c>
      <c r="B15086" s="19" t="s">
        <v>16759</v>
      </c>
      <c r="C15086" s="19" t="s">
        <v>16759</v>
      </c>
      <c r="D15086" s="38" t="s">
        <v>16069</v>
      </c>
      <c r="E15086" s="38" t="s">
        <v>13846</v>
      </c>
      <c r="F15086" s="41">
        <v>46181707</v>
      </c>
      <c r="G15086" s="19" t="s">
        <v>13310</v>
      </c>
      <c r="H15086" s="41">
        <v>3</v>
      </c>
      <c r="I15086" s="41">
        <v>12</v>
      </c>
      <c r="J15086" s="41">
        <v>10</v>
      </c>
      <c r="K15086" s="44">
        <v>15</v>
      </c>
      <c r="L15086" s="20">
        <v>27524.7</v>
      </c>
      <c r="M15086" s="19" t="s">
        <v>11</v>
      </c>
      <c r="N15086" s="28" t="s">
        <v>15953</v>
      </c>
    </row>
    <row r="15087" spans="1:14" ht="30" x14ac:dyDescent="0.25">
      <c r="A15087" s="27" t="s">
        <v>13498</v>
      </c>
      <c r="B15087" s="19" t="s">
        <v>16759</v>
      </c>
      <c r="C15087" s="19" t="s">
        <v>16759</v>
      </c>
      <c r="D15087" s="38" t="s">
        <v>16069</v>
      </c>
      <c r="E15087" s="38" t="s">
        <v>13847</v>
      </c>
      <c r="F15087" s="41">
        <v>46181707</v>
      </c>
      <c r="G15087" s="19" t="s">
        <v>13310</v>
      </c>
      <c r="H15087" s="41">
        <v>3</v>
      </c>
      <c r="I15087" s="41">
        <v>12</v>
      </c>
      <c r="J15087" s="41">
        <v>10</v>
      </c>
      <c r="K15087" s="44">
        <v>28</v>
      </c>
      <c r="L15087" s="20">
        <v>33719.839999999997</v>
      </c>
      <c r="M15087" s="19" t="s">
        <v>11</v>
      </c>
      <c r="N15087" s="28" t="s">
        <v>15953</v>
      </c>
    </row>
    <row r="15088" spans="1:14" ht="30" x14ac:dyDescent="0.25">
      <c r="A15088" s="27" t="s">
        <v>13498</v>
      </c>
      <c r="B15088" s="19" t="s">
        <v>16759</v>
      </c>
      <c r="C15088" s="19" t="s">
        <v>16759</v>
      </c>
      <c r="D15088" s="38" t="s">
        <v>16069</v>
      </c>
      <c r="E15088" s="38" t="s">
        <v>13848</v>
      </c>
      <c r="F15088" s="41">
        <v>46181504</v>
      </c>
      <c r="G15088" s="19" t="s">
        <v>13310</v>
      </c>
      <c r="H15088" s="41">
        <v>3</v>
      </c>
      <c r="I15088" s="41">
        <v>12</v>
      </c>
      <c r="J15088" s="41">
        <v>10</v>
      </c>
      <c r="K15088" s="44">
        <v>3000</v>
      </c>
      <c r="L15088" s="20">
        <v>149736510</v>
      </c>
      <c r="M15088" s="19" t="s">
        <v>15983</v>
      </c>
      <c r="N15088" s="28" t="s">
        <v>15953</v>
      </c>
    </row>
    <row r="15089" spans="1:14" ht="30" x14ac:dyDescent="0.25">
      <c r="A15089" s="27" t="s">
        <v>13498</v>
      </c>
      <c r="B15089" s="19" t="s">
        <v>16759</v>
      </c>
      <c r="C15089" s="19" t="s">
        <v>16759</v>
      </c>
      <c r="D15089" s="38" t="s">
        <v>16069</v>
      </c>
      <c r="E15089" s="38" t="s">
        <v>13849</v>
      </c>
      <c r="F15089" s="41">
        <v>46181504</v>
      </c>
      <c r="G15089" s="19" t="s">
        <v>13310</v>
      </c>
      <c r="H15089" s="41">
        <v>3</v>
      </c>
      <c r="I15089" s="41">
        <v>12</v>
      </c>
      <c r="J15089" s="41">
        <v>10</v>
      </c>
      <c r="K15089" s="44">
        <v>20</v>
      </c>
      <c r="L15089" s="20">
        <v>5606899.2000000002</v>
      </c>
      <c r="M15089" s="19" t="s">
        <v>11</v>
      </c>
      <c r="N15089" s="28" t="s">
        <v>15953</v>
      </c>
    </row>
    <row r="15090" spans="1:14" ht="30" x14ac:dyDescent="0.25">
      <c r="A15090" s="27" t="s">
        <v>13498</v>
      </c>
      <c r="B15090" s="19" t="s">
        <v>16759</v>
      </c>
      <c r="C15090" s="19" t="s">
        <v>16759</v>
      </c>
      <c r="D15090" s="38" t="s">
        <v>16069</v>
      </c>
      <c r="E15090" s="38" t="s">
        <v>13850</v>
      </c>
      <c r="F15090" s="41">
        <v>46181504</v>
      </c>
      <c r="G15090" s="19" t="s">
        <v>13310</v>
      </c>
      <c r="H15090" s="41">
        <v>3</v>
      </c>
      <c r="I15090" s="41">
        <v>12</v>
      </c>
      <c r="J15090" s="41">
        <v>10</v>
      </c>
      <c r="K15090" s="44">
        <v>5009</v>
      </c>
      <c r="L15090" s="20">
        <v>50749484.939999998</v>
      </c>
      <c r="M15090" s="19" t="s">
        <v>15983</v>
      </c>
      <c r="N15090" s="28" t="s">
        <v>15953</v>
      </c>
    </row>
    <row r="15091" spans="1:14" ht="30" x14ac:dyDescent="0.25">
      <c r="A15091" s="27" t="s">
        <v>13498</v>
      </c>
      <c r="B15091" s="19" t="s">
        <v>16759</v>
      </c>
      <c r="C15091" s="19" t="s">
        <v>16759</v>
      </c>
      <c r="D15091" s="38" t="s">
        <v>16069</v>
      </c>
      <c r="E15091" s="38" t="s">
        <v>13851</v>
      </c>
      <c r="F15091" s="41">
        <v>46181504</v>
      </c>
      <c r="G15091" s="19" t="s">
        <v>13310</v>
      </c>
      <c r="H15091" s="41">
        <v>3</v>
      </c>
      <c r="I15091" s="41">
        <v>12</v>
      </c>
      <c r="J15091" s="41">
        <v>10</v>
      </c>
      <c r="K15091" s="44">
        <v>100</v>
      </c>
      <c r="L15091" s="20">
        <v>5061308</v>
      </c>
      <c r="M15091" s="19" t="s">
        <v>15983</v>
      </c>
      <c r="N15091" s="28" t="s">
        <v>15953</v>
      </c>
    </row>
    <row r="15092" spans="1:14" ht="30" x14ac:dyDescent="0.25">
      <c r="A15092" s="27" t="s">
        <v>13498</v>
      </c>
      <c r="B15092" s="19" t="s">
        <v>16759</v>
      </c>
      <c r="C15092" s="19" t="s">
        <v>16759</v>
      </c>
      <c r="D15092" s="38" t="s">
        <v>16069</v>
      </c>
      <c r="E15092" s="38" t="s">
        <v>13852</v>
      </c>
      <c r="F15092" s="41">
        <v>46181504</v>
      </c>
      <c r="G15092" s="19" t="s">
        <v>13310</v>
      </c>
      <c r="H15092" s="41">
        <v>3</v>
      </c>
      <c r="I15092" s="41">
        <v>12</v>
      </c>
      <c r="J15092" s="41">
        <v>10</v>
      </c>
      <c r="K15092" s="44">
        <v>1001</v>
      </c>
      <c r="L15092" s="20">
        <v>23952448.52</v>
      </c>
      <c r="M15092" s="19" t="s">
        <v>15983</v>
      </c>
      <c r="N15092" s="28" t="s">
        <v>15953</v>
      </c>
    </row>
    <row r="15093" spans="1:14" ht="30" x14ac:dyDescent="0.25">
      <c r="A15093" s="27" t="s">
        <v>13498</v>
      </c>
      <c r="B15093" s="19" t="s">
        <v>16759</v>
      </c>
      <c r="C15093" s="19" t="s">
        <v>16759</v>
      </c>
      <c r="D15093" s="38" t="s">
        <v>16069</v>
      </c>
      <c r="E15093" s="38" t="s">
        <v>13853</v>
      </c>
      <c r="F15093" s="41">
        <v>46181504</v>
      </c>
      <c r="G15093" s="19" t="s">
        <v>13310</v>
      </c>
      <c r="H15093" s="41">
        <v>3</v>
      </c>
      <c r="I15093" s="41">
        <v>12</v>
      </c>
      <c r="J15093" s="41">
        <v>10</v>
      </c>
      <c r="K15093" s="44">
        <v>60</v>
      </c>
      <c r="L15093" s="20">
        <v>1945507.2</v>
      </c>
      <c r="M15093" s="19" t="s">
        <v>15983</v>
      </c>
      <c r="N15093" s="28" t="s">
        <v>15953</v>
      </c>
    </row>
    <row r="15094" spans="1:14" ht="30" x14ac:dyDescent="0.25">
      <c r="A15094" s="27" t="s">
        <v>13498</v>
      </c>
      <c r="B15094" s="19" t="s">
        <v>16759</v>
      </c>
      <c r="C15094" s="19" t="s">
        <v>16759</v>
      </c>
      <c r="D15094" s="38" t="s">
        <v>16069</v>
      </c>
      <c r="E15094" s="38" t="s">
        <v>13854</v>
      </c>
      <c r="F15094" s="41">
        <v>46181504</v>
      </c>
      <c r="G15094" s="19" t="s">
        <v>13310</v>
      </c>
      <c r="H15094" s="41">
        <v>3</v>
      </c>
      <c r="I15094" s="41">
        <v>12</v>
      </c>
      <c r="J15094" s="41">
        <v>10</v>
      </c>
      <c r="K15094" s="44">
        <v>801</v>
      </c>
      <c r="L15094" s="20">
        <v>3270394.89</v>
      </c>
      <c r="M15094" s="19" t="s">
        <v>15983</v>
      </c>
      <c r="N15094" s="28" t="s">
        <v>15953</v>
      </c>
    </row>
    <row r="15095" spans="1:14" ht="30" x14ac:dyDescent="0.25">
      <c r="A15095" s="27" t="s">
        <v>13498</v>
      </c>
      <c r="B15095" s="19" t="s">
        <v>16759</v>
      </c>
      <c r="C15095" s="19" t="s">
        <v>16759</v>
      </c>
      <c r="D15095" s="38" t="s">
        <v>16069</v>
      </c>
      <c r="E15095" s="38" t="s">
        <v>13855</v>
      </c>
      <c r="F15095" s="41">
        <v>46181504</v>
      </c>
      <c r="G15095" s="19" t="s">
        <v>13310</v>
      </c>
      <c r="H15095" s="41">
        <v>3</v>
      </c>
      <c r="I15095" s="41">
        <v>12</v>
      </c>
      <c r="J15095" s="41">
        <v>10</v>
      </c>
      <c r="K15095" s="44">
        <v>15</v>
      </c>
      <c r="L15095" s="20">
        <v>3962932.05</v>
      </c>
      <c r="M15095" s="19" t="s">
        <v>15983</v>
      </c>
      <c r="N15095" s="28" t="s">
        <v>15953</v>
      </c>
    </row>
    <row r="15096" spans="1:14" ht="30" x14ac:dyDescent="0.25">
      <c r="A15096" s="27" t="s">
        <v>13498</v>
      </c>
      <c r="B15096" s="19" t="s">
        <v>16759</v>
      </c>
      <c r="C15096" s="19" t="s">
        <v>16759</v>
      </c>
      <c r="D15096" s="38" t="s">
        <v>16069</v>
      </c>
      <c r="E15096" s="38" t="s">
        <v>13856</v>
      </c>
      <c r="F15096" s="41">
        <v>46181504</v>
      </c>
      <c r="G15096" s="19" t="s">
        <v>13310</v>
      </c>
      <c r="H15096" s="41">
        <v>3</v>
      </c>
      <c r="I15096" s="41">
        <v>12</v>
      </c>
      <c r="J15096" s="41">
        <v>10</v>
      </c>
      <c r="K15096" s="44">
        <v>1999</v>
      </c>
      <c r="L15096" s="20">
        <v>16547002.359999999</v>
      </c>
      <c r="M15096" s="19" t="s">
        <v>15983</v>
      </c>
      <c r="N15096" s="28" t="s">
        <v>15953</v>
      </c>
    </row>
    <row r="15097" spans="1:14" ht="30" x14ac:dyDescent="0.25">
      <c r="A15097" s="27" t="s">
        <v>13498</v>
      </c>
      <c r="B15097" s="19" t="s">
        <v>16759</v>
      </c>
      <c r="C15097" s="19" t="s">
        <v>16759</v>
      </c>
      <c r="D15097" s="38" t="s">
        <v>16069</v>
      </c>
      <c r="E15097" s="38" t="s">
        <v>13857</v>
      </c>
      <c r="F15097" s="41">
        <v>46181504</v>
      </c>
      <c r="G15097" s="19" t="s">
        <v>13310</v>
      </c>
      <c r="H15097" s="41">
        <v>3</v>
      </c>
      <c r="I15097" s="41">
        <v>12</v>
      </c>
      <c r="J15097" s="41">
        <v>10</v>
      </c>
      <c r="K15097" s="44">
        <v>3500</v>
      </c>
      <c r="L15097" s="20">
        <v>299571790</v>
      </c>
      <c r="M15097" s="19" t="s">
        <v>15990</v>
      </c>
      <c r="N15097" s="28" t="s">
        <v>15953</v>
      </c>
    </row>
    <row r="15098" spans="1:14" ht="30" x14ac:dyDescent="0.25">
      <c r="A15098" s="27" t="s">
        <v>13498</v>
      </c>
      <c r="B15098" s="19" t="s">
        <v>16759</v>
      </c>
      <c r="C15098" s="19" t="s">
        <v>16759</v>
      </c>
      <c r="D15098" s="38" t="s">
        <v>16069</v>
      </c>
      <c r="E15098" s="38" t="s">
        <v>13858</v>
      </c>
      <c r="F15098" s="41">
        <v>46181504</v>
      </c>
      <c r="G15098" s="19" t="s">
        <v>13310</v>
      </c>
      <c r="H15098" s="41">
        <v>3</v>
      </c>
      <c r="I15098" s="41">
        <v>12</v>
      </c>
      <c r="J15098" s="41">
        <v>10</v>
      </c>
      <c r="K15098" s="44">
        <v>42</v>
      </c>
      <c r="L15098" s="20">
        <v>6923679.4199999999</v>
      </c>
      <c r="M15098" s="19" t="s">
        <v>15983</v>
      </c>
      <c r="N15098" s="28" t="s">
        <v>15953</v>
      </c>
    </row>
    <row r="15099" spans="1:14" ht="30" x14ac:dyDescent="0.25">
      <c r="A15099" s="27" t="s">
        <v>13498</v>
      </c>
      <c r="B15099" s="19" t="s">
        <v>16759</v>
      </c>
      <c r="C15099" s="19" t="s">
        <v>16759</v>
      </c>
      <c r="D15099" s="38" t="s">
        <v>16069</v>
      </c>
      <c r="E15099" s="38" t="s">
        <v>13859</v>
      </c>
      <c r="F15099" s="41">
        <v>46181504</v>
      </c>
      <c r="G15099" s="19" t="s">
        <v>13310</v>
      </c>
      <c r="H15099" s="41">
        <v>3</v>
      </c>
      <c r="I15099" s="41">
        <v>12</v>
      </c>
      <c r="J15099" s="41">
        <v>10</v>
      </c>
      <c r="K15099" s="44">
        <v>100</v>
      </c>
      <c r="L15099" s="20">
        <v>7085141</v>
      </c>
      <c r="M15099" s="19" t="s">
        <v>15983</v>
      </c>
      <c r="N15099" s="28" t="s">
        <v>15953</v>
      </c>
    </row>
    <row r="15100" spans="1:14" ht="30" x14ac:dyDescent="0.25">
      <c r="A15100" s="27" t="s">
        <v>13498</v>
      </c>
      <c r="B15100" s="19" t="s">
        <v>16759</v>
      </c>
      <c r="C15100" s="19" t="s">
        <v>16759</v>
      </c>
      <c r="D15100" s="38" t="s">
        <v>16069</v>
      </c>
      <c r="E15100" s="38" t="s">
        <v>13860</v>
      </c>
      <c r="F15100" s="41">
        <v>46181504</v>
      </c>
      <c r="G15100" s="19" t="s">
        <v>13310</v>
      </c>
      <c r="H15100" s="41">
        <v>3</v>
      </c>
      <c r="I15100" s="41">
        <v>12</v>
      </c>
      <c r="J15100" s="41">
        <v>10</v>
      </c>
      <c r="K15100" s="44">
        <v>200</v>
      </c>
      <c r="L15100" s="20">
        <v>20385890</v>
      </c>
      <c r="M15100" s="19" t="s">
        <v>15983</v>
      </c>
      <c r="N15100" s="28" t="s">
        <v>15953</v>
      </c>
    </row>
    <row r="15101" spans="1:14" ht="30" x14ac:dyDescent="0.25">
      <c r="A15101" s="27" t="s">
        <v>13498</v>
      </c>
      <c r="B15101" s="19" t="s">
        <v>16759</v>
      </c>
      <c r="C15101" s="19" t="s">
        <v>16759</v>
      </c>
      <c r="D15101" s="38" t="s">
        <v>16069</v>
      </c>
      <c r="E15101" s="38" t="s">
        <v>13861</v>
      </c>
      <c r="F15101" s="41">
        <v>46181804</v>
      </c>
      <c r="G15101" s="19" t="s">
        <v>13310</v>
      </c>
      <c r="H15101" s="41">
        <v>3</v>
      </c>
      <c r="I15101" s="41">
        <v>12</v>
      </c>
      <c r="J15101" s="41">
        <v>10</v>
      </c>
      <c r="K15101" s="44">
        <v>29</v>
      </c>
      <c r="L15101" s="20">
        <v>740274.01</v>
      </c>
      <c r="M15101" s="19" t="s">
        <v>11</v>
      </c>
      <c r="N15101" s="28" t="s">
        <v>15953</v>
      </c>
    </row>
    <row r="15102" spans="1:14" ht="30" x14ac:dyDescent="0.25">
      <c r="A15102" s="27" t="s">
        <v>13498</v>
      </c>
      <c r="B15102" s="19" t="s">
        <v>16759</v>
      </c>
      <c r="C15102" s="19" t="s">
        <v>16759</v>
      </c>
      <c r="D15102" s="38" t="s">
        <v>16069</v>
      </c>
      <c r="E15102" s="38" t="s">
        <v>13862</v>
      </c>
      <c r="F15102" s="41">
        <v>46181804</v>
      </c>
      <c r="G15102" s="19" t="s">
        <v>13310</v>
      </c>
      <c r="H15102" s="41">
        <v>3</v>
      </c>
      <c r="I15102" s="41">
        <v>12</v>
      </c>
      <c r="J15102" s="41">
        <v>10</v>
      </c>
      <c r="K15102" s="44">
        <v>1000</v>
      </c>
      <c r="L15102" s="20">
        <v>35679770.000000007</v>
      </c>
      <c r="M15102" s="19" t="s">
        <v>11</v>
      </c>
      <c r="N15102" s="28" t="s">
        <v>15953</v>
      </c>
    </row>
    <row r="15103" spans="1:14" ht="30" x14ac:dyDescent="0.25">
      <c r="A15103" s="27" t="s">
        <v>13498</v>
      </c>
      <c r="B15103" s="19" t="s">
        <v>16759</v>
      </c>
      <c r="C15103" s="19" t="s">
        <v>16759</v>
      </c>
      <c r="D15103" s="38" t="s">
        <v>16069</v>
      </c>
      <c r="E15103" s="38" t="s">
        <v>13863</v>
      </c>
      <c r="F15103" s="41">
        <v>46181804</v>
      </c>
      <c r="G15103" s="19" t="s">
        <v>13310</v>
      </c>
      <c r="H15103" s="41">
        <v>3</v>
      </c>
      <c r="I15103" s="41">
        <v>12</v>
      </c>
      <c r="J15103" s="41">
        <v>10</v>
      </c>
      <c r="K15103" s="44">
        <v>3500</v>
      </c>
      <c r="L15103" s="20">
        <v>119323084.99999999</v>
      </c>
      <c r="M15103" s="19" t="s">
        <v>11</v>
      </c>
      <c r="N15103" s="28" t="s">
        <v>15953</v>
      </c>
    </row>
    <row r="15104" spans="1:14" ht="30" x14ac:dyDescent="0.25">
      <c r="A15104" s="27" t="s">
        <v>13498</v>
      </c>
      <c r="B15104" s="19" t="s">
        <v>17013</v>
      </c>
      <c r="C15104" s="19" t="s">
        <v>16740</v>
      </c>
      <c r="D15104" s="38" t="s">
        <v>16050</v>
      </c>
      <c r="E15104" s="38" t="s">
        <v>13864</v>
      </c>
      <c r="F15104" s="41">
        <v>31201512</v>
      </c>
      <c r="G15104" s="19" t="s">
        <v>10733</v>
      </c>
      <c r="H15104" s="41">
        <v>1</v>
      </c>
      <c r="I15104" s="41">
        <v>12</v>
      </c>
      <c r="J15104" s="41">
        <v>10</v>
      </c>
      <c r="K15104" s="44">
        <v>79</v>
      </c>
      <c r="L15104" s="20">
        <v>1459411.24</v>
      </c>
      <c r="M15104" s="19" t="s">
        <v>11</v>
      </c>
      <c r="N15104" s="28" t="s">
        <v>15953</v>
      </c>
    </row>
    <row r="15105" spans="1:14" ht="75" x14ac:dyDescent="0.25">
      <c r="A15105" s="27" t="s">
        <v>13498</v>
      </c>
      <c r="B15105" s="19" t="s">
        <v>17022</v>
      </c>
      <c r="C15105" s="19" t="s">
        <v>16787</v>
      </c>
      <c r="D15105" s="38" t="s">
        <v>16097</v>
      </c>
      <c r="E15105" s="38" t="s">
        <v>13865</v>
      </c>
      <c r="F15105" s="41" t="s">
        <v>13866</v>
      </c>
      <c r="G15105" s="19" t="s">
        <v>614</v>
      </c>
      <c r="H15105" s="41">
        <v>1</v>
      </c>
      <c r="I15105" s="41">
        <v>12</v>
      </c>
      <c r="J15105" s="41">
        <v>16</v>
      </c>
      <c r="K15105" s="44">
        <v>1</v>
      </c>
      <c r="L15105" s="20">
        <v>30000000</v>
      </c>
      <c r="M15105" s="19" t="s">
        <v>15954</v>
      </c>
      <c r="N15105" s="28" t="s">
        <v>15953</v>
      </c>
    </row>
    <row r="15106" spans="1:14" ht="90" x14ac:dyDescent="0.25">
      <c r="A15106" s="27" t="s">
        <v>13498</v>
      </c>
      <c r="B15106" s="19" t="s">
        <v>17039</v>
      </c>
      <c r="C15106" s="19" t="s">
        <v>16795</v>
      </c>
      <c r="D15106" s="38" t="s">
        <v>16105</v>
      </c>
      <c r="E15106" s="38" t="s">
        <v>13867</v>
      </c>
      <c r="F15106" s="41">
        <v>41114211</v>
      </c>
      <c r="G15106" s="19" t="s">
        <v>10733</v>
      </c>
      <c r="H15106" s="41">
        <v>3</v>
      </c>
      <c r="I15106" s="41">
        <v>12</v>
      </c>
      <c r="J15106" s="41">
        <v>10</v>
      </c>
      <c r="K15106" s="44">
        <v>1</v>
      </c>
      <c r="L15106" s="20">
        <v>18575900</v>
      </c>
      <c r="M15106" s="19" t="s">
        <v>15954</v>
      </c>
      <c r="N15106" s="28" t="s">
        <v>15953</v>
      </c>
    </row>
    <row r="15107" spans="1:14" ht="30" x14ac:dyDescent="0.25">
      <c r="A15107" s="27" t="s">
        <v>13498</v>
      </c>
      <c r="B15107" s="19" t="s">
        <v>16780</v>
      </c>
      <c r="C15107" s="19" t="s">
        <v>16780</v>
      </c>
      <c r="D15107" s="38" t="s">
        <v>16090</v>
      </c>
      <c r="E15107" s="38" t="s">
        <v>13868</v>
      </c>
      <c r="F15107" s="41">
        <v>52121509</v>
      </c>
      <c r="G15107" s="19" t="s">
        <v>10820</v>
      </c>
      <c r="H15107" s="41">
        <v>3</v>
      </c>
      <c r="I15107" s="41">
        <v>12</v>
      </c>
      <c r="J15107" s="41">
        <v>10</v>
      </c>
      <c r="K15107" s="44">
        <v>4983</v>
      </c>
      <c r="L15107" s="20">
        <v>346458572.13</v>
      </c>
      <c r="M15107" s="19" t="s">
        <v>11</v>
      </c>
      <c r="N15107" s="28" t="s">
        <v>15953</v>
      </c>
    </row>
    <row r="15108" spans="1:14" ht="30" x14ac:dyDescent="0.25">
      <c r="A15108" s="27" t="s">
        <v>13498</v>
      </c>
      <c r="B15108" s="19" t="s">
        <v>17029</v>
      </c>
      <c r="C15108" s="19" t="s">
        <v>16774</v>
      </c>
      <c r="D15108" s="38" t="s">
        <v>16084</v>
      </c>
      <c r="E15108" s="38" t="s">
        <v>13869</v>
      </c>
      <c r="F15108" s="41" t="s">
        <v>13870</v>
      </c>
      <c r="G15108" s="19" t="s">
        <v>471</v>
      </c>
      <c r="H15108" s="41">
        <v>1</v>
      </c>
      <c r="I15108" s="41">
        <v>12</v>
      </c>
      <c r="J15108" s="41">
        <v>10</v>
      </c>
      <c r="K15108" s="44">
        <v>1</v>
      </c>
      <c r="L15108" s="20">
        <v>553846560.2700001</v>
      </c>
      <c r="M15108" s="19" t="s">
        <v>15954</v>
      </c>
      <c r="N15108" s="28" t="s">
        <v>15953</v>
      </c>
    </row>
    <row r="15109" spans="1:14" ht="45" x14ac:dyDescent="0.25">
      <c r="A15109" s="27" t="s">
        <v>13498</v>
      </c>
      <c r="B15109" s="19" t="s">
        <v>17043</v>
      </c>
      <c r="C15109" s="19" t="s">
        <v>16804</v>
      </c>
      <c r="D15109" s="38" t="s">
        <v>16114</v>
      </c>
      <c r="E15109" s="38" t="s">
        <v>13871</v>
      </c>
      <c r="F15109" s="41">
        <v>78181508</v>
      </c>
      <c r="G15109" s="19" t="s">
        <v>614</v>
      </c>
      <c r="H15109" s="41">
        <v>3</v>
      </c>
      <c r="I15109" s="41">
        <v>12</v>
      </c>
      <c r="J15109" s="41">
        <v>10</v>
      </c>
      <c r="K15109" s="44">
        <v>1</v>
      </c>
      <c r="L15109" s="20">
        <v>1013198700</v>
      </c>
      <c r="M15109" s="19" t="s">
        <v>15954</v>
      </c>
      <c r="N15109" s="28" t="s">
        <v>15953</v>
      </c>
    </row>
    <row r="15110" spans="1:14" ht="30" x14ac:dyDescent="0.25">
      <c r="A15110" s="27" t="s">
        <v>13498</v>
      </c>
      <c r="B15110" s="19" t="s">
        <v>16759</v>
      </c>
      <c r="C15110" s="19" t="s">
        <v>16759</v>
      </c>
      <c r="D15110" s="38" t="s">
        <v>16069</v>
      </c>
      <c r="E15110" s="38" t="s">
        <v>13872</v>
      </c>
      <c r="F15110" s="41">
        <v>53111501</v>
      </c>
      <c r="G15110" s="19" t="s">
        <v>10820</v>
      </c>
      <c r="H15110" s="41">
        <v>2</v>
      </c>
      <c r="I15110" s="41">
        <v>12</v>
      </c>
      <c r="J15110" s="41">
        <v>10</v>
      </c>
      <c r="K15110" s="44">
        <v>1454</v>
      </c>
      <c r="L15110" s="20">
        <v>259539000</v>
      </c>
      <c r="M15110" s="19" t="s">
        <v>15983</v>
      </c>
      <c r="N15110" s="28" t="s">
        <v>15953</v>
      </c>
    </row>
    <row r="15111" spans="1:14" ht="30" x14ac:dyDescent="0.25">
      <c r="A15111" s="27" t="s">
        <v>13498</v>
      </c>
      <c r="B15111" s="19" t="s">
        <v>16759</v>
      </c>
      <c r="C15111" s="19" t="s">
        <v>16759</v>
      </c>
      <c r="D15111" s="38" t="s">
        <v>16069</v>
      </c>
      <c r="E15111" s="38" t="s">
        <v>13873</v>
      </c>
      <c r="F15111" s="41">
        <v>53101902</v>
      </c>
      <c r="G15111" s="19" t="s">
        <v>10820</v>
      </c>
      <c r="H15111" s="41">
        <v>2</v>
      </c>
      <c r="I15111" s="41">
        <v>12</v>
      </c>
      <c r="J15111" s="41">
        <v>10</v>
      </c>
      <c r="K15111" s="44">
        <v>1130</v>
      </c>
      <c r="L15111" s="20">
        <v>259771835.40000001</v>
      </c>
      <c r="M15111" s="19" t="s">
        <v>15963</v>
      </c>
      <c r="N15111" s="28" t="s">
        <v>15953</v>
      </c>
    </row>
    <row r="15112" spans="1:14" ht="45" x14ac:dyDescent="0.25">
      <c r="A15112" s="27" t="s">
        <v>13498</v>
      </c>
      <c r="B15112" s="19" t="s">
        <v>16764</v>
      </c>
      <c r="C15112" s="19" t="s">
        <v>16764</v>
      </c>
      <c r="D15112" s="38" t="s">
        <v>16074</v>
      </c>
      <c r="E15112" s="38" t="s">
        <v>13874</v>
      </c>
      <c r="F15112" s="41" t="s">
        <v>13657</v>
      </c>
      <c r="G15112" s="19" t="s">
        <v>471</v>
      </c>
      <c r="H15112" s="41">
        <v>2</v>
      </c>
      <c r="I15112" s="41">
        <v>12</v>
      </c>
      <c r="J15112" s="41">
        <v>16</v>
      </c>
      <c r="K15112" s="44">
        <v>1</v>
      </c>
      <c r="L15112" s="20">
        <v>15000000</v>
      </c>
      <c r="M15112" s="19" t="s">
        <v>15954</v>
      </c>
      <c r="N15112" s="28" t="s">
        <v>15953</v>
      </c>
    </row>
    <row r="15113" spans="1:14" x14ac:dyDescent="0.25">
      <c r="A15113" s="27" t="s">
        <v>13498</v>
      </c>
      <c r="B15113" s="19" t="s">
        <v>17030</v>
      </c>
      <c r="C15113" s="19" t="s">
        <v>16778</v>
      </c>
      <c r="D15113" s="38" t="s">
        <v>16088</v>
      </c>
      <c r="E15113" s="38" t="s">
        <v>13875</v>
      </c>
      <c r="F15113" s="41">
        <v>46182307</v>
      </c>
      <c r="G15113" s="19" t="s">
        <v>10733</v>
      </c>
      <c r="H15113" s="41">
        <v>2</v>
      </c>
      <c r="I15113" s="41">
        <v>12</v>
      </c>
      <c r="J15113" s="41">
        <v>10</v>
      </c>
      <c r="K15113" s="44">
        <v>71</v>
      </c>
      <c r="L15113" s="20">
        <v>97728660</v>
      </c>
      <c r="M15113" s="19" t="s">
        <v>11</v>
      </c>
      <c r="N15113" s="28" t="s">
        <v>15953</v>
      </c>
    </row>
    <row r="15114" spans="1:14" x14ac:dyDescent="0.25">
      <c r="A15114" s="27" t="s">
        <v>13498</v>
      </c>
      <c r="B15114" s="19" t="s">
        <v>17030</v>
      </c>
      <c r="C15114" s="19" t="s">
        <v>16778</v>
      </c>
      <c r="D15114" s="38" t="s">
        <v>16088</v>
      </c>
      <c r="E15114" s="38" t="s">
        <v>13876</v>
      </c>
      <c r="F15114" s="41" t="s">
        <v>13877</v>
      </c>
      <c r="G15114" s="19" t="s">
        <v>10733</v>
      </c>
      <c r="H15114" s="41">
        <v>2</v>
      </c>
      <c r="I15114" s="41">
        <v>12</v>
      </c>
      <c r="J15114" s="41">
        <v>10</v>
      </c>
      <c r="K15114" s="44">
        <v>7</v>
      </c>
      <c r="L15114" s="20">
        <v>7080500</v>
      </c>
      <c r="M15114" s="19" t="s">
        <v>11</v>
      </c>
      <c r="N15114" s="28" t="s">
        <v>15953</v>
      </c>
    </row>
    <row r="15115" spans="1:14" ht="30" x14ac:dyDescent="0.25">
      <c r="A15115" s="27" t="s">
        <v>13498</v>
      </c>
      <c r="B15115" s="19" t="s">
        <v>16759</v>
      </c>
      <c r="C15115" s="19" t="s">
        <v>16759</v>
      </c>
      <c r="D15115" s="38" t="s">
        <v>16069</v>
      </c>
      <c r="E15115" s="38" t="s">
        <v>13878</v>
      </c>
      <c r="F15115" s="41">
        <v>53102402</v>
      </c>
      <c r="G15115" s="19" t="s">
        <v>10733</v>
      </c>
      <c r="H15115" s="41">
        <v>2</v>
      </c>
      <c r="I15115" s="41">
        <v>10</v>
      </c>
      <c r="J15115" s="41">
        <v>10</v>
      </c>
      <c r="K15115" s="44">
        <v>3500</v>
      </c>
      <c r="L15115" s="20">
        <v>29645000</v>
      </c>
      <c r="M15115" s="19" t="s">
        <v>11</v>
      </c>
      <c r="N15115" s="28" t="s">
        <v>15953</v>
      </c>
    </row>
    <row r="15116" spans="1:14" ht="30" x14ac:dyDescent="0.25">
      <c r="A15116" s="27" t="s">
        <v>13498</v>
      </c>
      <c r="B15116" s="19" t="s">
        <v>17015</v>
      </c>
      <c r="C15116" s="19" t="s">
        <v>16742</v>
      </c>
      <c r="D15116" s="38" t="s">
        <v>16052</v>
      </c>
      <c r="E15116" s="38" t="s">
        <v>13879</v>
      </c>
      <c r="F15116" s="41">
        <v>49101704</v>
      </c>
      <c r="G15116" s="19" t="s">
        <v>10733</v>
      </c>
      <c r="H15116" s="41">
        <v>2</v>
      </c>
      <c r="I15116" s="41">
        <v>12</v>
      </c>
      <c r="J15116" s="41">
        <v>10</v>
      </c>
      <c r="K15116" s="44">
        <v>1</v>
      </c>
      <c r="L15116" s="20">
        <v>34997900</v>
      </c>
      <c r="M15116" s="19" t="s">
        <v>15954</v>
      </c>
      <c r="N15116" s="28" t="s">
        <v>15953</v>
      </c>
    </row>
    <row r="15117" spans="1:14" ht="30" x14ac:dyDescent="0.25">
      <c r="A15117" s="27" t="s">
        <v>13498</v>
      </c>
      <c r="B15117" s="19" t="s">
        <v>16759</v>
      </c>
      <c r="C15117" s="19" t="s">
        <v>16759</v>
      </c>
      <c r="D15117" s="38" t="s">
        <v>16069</v>
      </c>
      <c r="E15117" s="38" t="s">
        <v>13880</v>
      </c>
      <c r="F15117" s="41" t="s">
        <v>13560</v>
      </c>
      <c r="G15117" s="19" t="s">
        <v>10820</v>
      </c>
      <c r="H15117" s="41">
        <v>2</v>
      </c>
      <c r="I15117" s="41">
        <v>10</v>
      </c>
      <c r="J15117" s="41">
        <v>10</v>
      </c>
      <c r="K15117" s="44">
        <v>1853</v>
      </c>
      <c r="L15117" s="20">
        <v>117128599.55</v>
      </c>
      <c r="M15117" s="19" t="s">
        <v>11</v>
      </c>
      <c r="N15117" s="28" t="s">
        <v>15953</v>
      </c>
    </row>
    <row r="15118" spans="1:14" ht="45" x14ac:dyDescent="0.25">
      <c r="A15118" s="27" t="s">
        <v>13498</v>
      </c>
      <c r="B15118" s="19" t="s">
        <v>17021</v>
      </c>
      <c r="C15118" s="19" t="s">
        <v>16766</v>
      </c>
      <c r="D15118" s="38" t="s">
        <v>16076</v>
      </c>
      <c r="E15118" s="38" t="s">
        <v>13881</v>
      </c>
      <c r="F15118" s="41" t="s">
        <v>6135</v>
      </c>
      <c r="G15118" s="19" t="s">
        <v>614</v>
      </c>
      <c r="H15118" s="41">
        <v>2</v>
      </c>
      <c r="I15118" s="41">
        <v>10</v>
      </c>
      <c r="J15118" s="41">
        <v>10</v>
      </c>
      <c r="K15118" s="44">
        <v>1</v>
      </c>
      <c r="L15118" s="20">
        <v>80134600</v>
      </c>
      <c r="M15118" s="19" t="s">
        <v>15954</v>
      </c>
      <c r="N15118" s="28" t="s">
        <v>15953</v>
      </c>
    </row>
    <row r="15119" spans="1:14" ht="45" x14ac:dyDescent="0.25">
      <c r="A15119" s="27" t="s">
        <v>13498</v>
      </c>
      <c r="B15119" s="19" t="s">
        <v>17043</v>
      </c>
      <c r="C15119" s="19" t="s">
        <v>16804</v>
      </c>
      <c r="D15119" s="38" t="s">
        <v>16114</v>
      </c>
      <c r="E15119" s="38" t="s">
        <v>13882</v>
      </c>
      <c r="F15119" s="41">
        <v>78181508</v>
      </c>
      <c r="G15119" s="19" t="s">
        <v>614</v>
      </c>
      <c r="H15119" s="41">
        <v>2</v>
      </c>
      <c r="I15119" s="41">
        <v>10</v>
      </c>
      <c r="J15119" s="41">
        <v>10</v>
      </c>
      <c r="K15119" s="44">
        <v>1</v>
      </c>
      <c r="L15119" s="20">
        <v>75805380</v>
      </c>
      <c r="M15119" s="19" t="s">
        <v>15954</v>
      </c>
      <c r="N15119" s="28" t="s">
        <v>15953</v>
      </c>
    </row>
    <row r="15120" spans="1:14" ht="60" x14ac:dyDescent="0.25">
      <c r="A15120" s="27" t="s">
        <v>13498</v>
      </c>
      <c r="B15120" s="19" t="s">
        <v>16759</v>
      </c>
      <c r="C15120" s="19" t="s">
        <v>16759</v>
      </c>
      <c r="D15120" s="38" t="s">
        <v>16069</v>
      </c>
      <c r="E15120" s="38" t="s">
        <v>16594</v>
      </c>
      <c r="F15120" s="41">
        <v>46181507</v>
      </c>
      <c r="G15120" s="19" t="s">
        <v>12310</v>
      </c>
      <c r="H15120" s="41">
        <v>1</v>
      </c>
      <c r="I15120" s="41">
        <v>11</v>
      </c>
      <c r="J15120" s="41">
        <v>10</v>
      </c>
      <c r="K15120" s="44">
        <v>139</v>
      </c>
      <c r="L15120" s="20">
        <v>49610779.119999997</v>
      </c>
      <c r="M15120" s="19" t="s">
        <v>11</v>
      </c>
      <c r="N15120" s="28" t="s">
        <v>15953</v>
      </c>
    </row>
    <row r="15121" spans="1:14" ht="45" x14ac:dyDescent="0.25">
      <c r="A15121" s="27" t="s">
        <v>13498</v>
      </c>
      <c r="B15121" s="19" t="s">
        <v>17034</v>
      </c>
      <c r="C15121" s="19" t="s">
        <v>16788</v>
      </c>
      <c r="D15121" s="38" t="s">
        <v>16098</v>
      </c>
      <c r="E15121" s="38" t="s">
        <v>13883</v>
      </c>
      <c r="F15121" s="41">
        <v>86111604</v>
      </c>
      <c r="G15121" s="19" t="s">
        <v>471</v>
      </c>
      <c r="H15121" s="41">
        <v>2</v>
      </c>
      <c r="I15121" s="41">
        <v>10</v>
      </c>
      <c r="J15121" s="41">
        <v>10</v>
      </c>
      <c r="K15121" s="44">
        <v>1</v>
      </c>
      <c r="L15121" s="20">
        <v>40000000</v>
      </c>
      <c r="M15121" s="19" t="s">
        <v>15954</v>
      </c>
      <c r="N15121" s="28" t="s">
        <v>15953</v>
      </c>
    </row>
    <row r="15122" spans="1:14" ht="45" x14ac:dyDescent="0.25">
      <c r="A15122" s="27" t="s">
        <v>13498</v>
      </c>
      <c r="B15122" s="19" t="s">
        <v>16745</v>
      </c>
      <c r="C15122" s="19" t="s">
        <v>16745</v>
      </c>
      <c r="D15122" s="38" t="s">
        <v>16055</v>
      </c>
      <c r="E15122" s="38" t="s">
        <v>13884</v>
      </c>
      <c r="F15122" s="41" t="s">
        <v>13885</v>
      </c>
      <c r="G15122" s="19" t="s">
        <v>10733</v>
      </c>
      <c r="H15122" s="41">
        <v>2</v>
      </c>
      <c r="I15122" s="41">
        <v>10</v>
      </c>
      <c r="J15122" s="41">
        <v>10</v>
      </c>
      <c r="K15122" s="44">
        <v>1086</v>
      </c>
      <c r="L15122" s="20">
        <v>45619602</v>
      </c>
      <c r="M15122" s="19" t="s">
        <v>11</v>
      </c>
      <c r="N15122" s="28" t="s">
        <v>15953</v>
      </c>
    </row>
    <row r="15123" spans="1:14" ht="30" x14ac:dyDescent="0.25">
      <c r="A15123" s="27" t="s">
        <v>13498</v>
      </c>
      <c r="B15123" s="19" t="s">
        <v>16934</v>
      </c>
      <c r="C15123" s="19" t="s">
        <v>16934</v>
      </c>
      <c r="D15123" s="38" t="s">
        <v>16246</v>
      </c>
      <c r="E15123" s="38" t="s">
        <v>5337</v>
      </c>
      <c r="F15123" s="41" t="s">
        <v>5338</v>
      </c>
      <c r="G15123" s="19" t="s">
        <v>471</v>
      </c>
      <c r="H15123" s="41">
        <v>2</v>
      </c>
      <c r="I15123" s="41">
        <v>10</v>
      </c>
      <c r="J15123" s="41">
        <v>10</v>
      </c>
      <c r="K15123" s="44">
        <v>1</v>
      </c>
      <c r="L15123" s="20">
        <v>39725478</v>
      </c>
      <c r="M15123" s="19" t="s">
        <v>15954</v>
      </c>
      <c r="N15123" s="28" t="s">
        <v>15953</v>
      </c>
    </row>
    <row r="15124" spans="1:14" ht="30" x14ac:dyDescent="0.25">
      <c r="A15124" s="27" t="s">
        <v>13498</v>
      </c>
      <c r="B15124" s="19" t="s">
        <v>16841</v>
      </c>
      <c r="C15124" s="19" t="s">
        <v>16841</v>
      </c>
      <c r="D15124" s="38" t="s">
        <v>16151</v>
      </c>
      <c r="E15124" s="38" t="s">
        <v>13886</v>
      </c>
      <c r="F15124" s="41">
        <v>55121715</v>
      </c>
      <c r="G15124" s="19" t="s">
        <v>10733</v>
      </c>
      <c r="H15124" s="41">
        <v>2</v>
      </c>
      <c r="I15124" s="41">
        <v>10</v>
      </c>
      <c r="J15124" s="41">
        <v>10</v>
      </c>
      <c r="K15124" s="44">
        <v>1</v>
      </c>
      <c r="L15124" s="20">
        <v>1035300</v>
      </c>
      <c r="M15124" s="19" t="s">
        <v>15954</v>
      </c>
      <c r="N15124" s="28" t="s">
        <v>15953</v>
      </c>
    </row>
    <row r="15125" spans="1:14" ht="45" x14ac:dyDescent="0.25">
      <c r="A15125" s="27" t="s">
        <v>13498</v>
      </c>
      <c r="B15125" s="19" t="s">
        <v>17022</v>
      </c>
      <c r="C15125" s="19" t="s">
        <v>16787</v>
      </c>
      <c r="D15125" s="38" t="s">
        <v>16097</v>
      </c>
      <c r="E15125" s="38" t="s">
        <v>13887</v>
      </c>
      <c r="F15125" s="41">
        <v>90151802</v>
      </c>
      <c r="G15125" s="19" t="s">
        <v>471</v>
      </c>
      <c r="H15125" s="41">
        <v>8</v>
      </c>
      <c r="I15125" s="41">
        <v>5</v>
      </c>
      <c r="J15125" s="41">
        <v>10</v>
      </c>
      <c r="K15125" s="44">
        <v>1</v>
      </c>
      <c r="L15125" s="20">
        <v>86000000</v>
      </c>
      <c r="M15125" s="19" t="s">
        <v>15954</v>
      </c>
      <c r="N15125" s="28" t="s">
        <v>15955</v>
      </c>
    </row>
    <row r="15126" spans="1:14" ht="30" x14ac:dyDescent="0.25">
      <c r="A15126" s="27" t="s">
        <v>13498</v>
      </c>
      <c r="B15126" s="19" t="s">
        <v>16759</v>
      </c>
      <c r="C15126" s="19" t="s">
        <v>16759</v>
      </c>
      <c r="D15126" s="38" t="s">
        <v>16069</v>
      </c>
      <c r="E15126" s="38" t="s">
        <v>13888</v>
      </c>
      <c r="F15126" s="41">
        <v>53102701</v>
      </c>
      <c r="G15126" s="19" t="s">
        <v>12310</v>
      </c>
      <c r="H15126" s="41">
        <v>2</v>
      </c>
      <c r="I15126" s="41">
        <v>10</v>
      </c>
      <c r="J15126" s="41">
        <v>10</v>
      </c>
      <c r="K15126" s="44">
        <v>100</v>
      </c>
      <c r="L15126" s="20">
        <v>3237107</v>
      </c>
      <c r="M15126" s="19" t="s">
        <v>11</v>
      </c>
      <c r="N15126" s="28" t="s">
        <v>15953</v>
      </c>
    </row>
    <row r="15127" spans="1:14" ht="45" x14ac:dyDescent="0.25">
      <c r="A15127" s="27" t="s">
        <v>13498</v>
      </c>
      <c r="B15127" s="19" t="s">
        <v>17043</v>
      </c>
      <c r="C15127" s="19" t="s">
        <v>16804</v>
      </c>
      <c r="D15127" s="38" t="s">
        <v>16114</v>
      </c>
      <c r="E15127" s="38" t="s">
        <v>13714</v>
      </c>
      <c r="F15127" s="41" t="s">
        <v>13715</v>
      </c>
      <c r="G15127" s="19" t="s">
        <v>10820</v>
      </c>
      <c r="H15127" s="41">
        <v>9</v>
      </c>
      <c r="I15127" s="41">
        <v>3</v>
      </c>
      <c r="J15127" s="41">
        <v>10</v>
      </c>
      <c r="K15127" s="44">
        <v>3</v>
      </c>
      <c r="L15127" s="20">
        <v>269532048</v>
      </c>
      <c r="M15127" s="19" t="s">
        <v>11</v>
      </c>
      <c r="N15127" s="28" t="s">
        <v>15953</v>
      </c>
    </row>
    <row r="15128" spans="1:14" ht="45" x14ac:dyDescent="0.25">
      <c r="A15128" s="27" t="s">
        <v>13498</v>
      </c>
      <c r="B15128" s="19" t="s">
        <v>16745</v>
      </c>
      <c r="C15128" s="19" t="s">
        <v>16745</v>
      </c>
      <c r="D15128" s="38" t="s">
        <v>16055</v>
      </c>
      <c r="E15128" s="38" t="s">
        <v>13889</v>
      </c>
      <c r="F15128" s="41">
        <v>49101702</v>
      </c>
      <c r="G15128" s="19" t="s">
        <v>10733</v>
      </c>
      <c r="H15128" s="41">
        <v>3</v>
      </c>
      <c r="I15128" s="41">
        <v>9</v>
      </c>
      <c r="J15128" s="41">
        <v>10</v>
      </c>
      <c r="K15128" s="44">
        <v>1</v>
      </c>
      <c r="L15128" s="20">
        <v>1999200</v>
      </c>
      <c r="M15128" s="19" t="s">
        <v>15954</v>
      </c>
      <c r="N15128" s="28" t="s">
        <v>15953</v>
      </c>
    </row>
    <row r="15129" spans="1:14" ht="45" x14ac:dyDescent="0.25">
      <c r="A15129" s="27" t="s">
        <v>13498</v>
      </c>
      <c r="B15129" s="19" t="s">
        <v>16745</v>
      </c>
      <c r="C15129" s="19" t="s">
        <v>16745</v>
      </c>
      <c r="D15129" s="38" t="s">
        <v>16055</v>
      </c>
      <c r="E15129" s="38" t="s">
        <v>13890</v>
      </c>
      <c r="F15129" s="41">
        <v>49101701</v>
      </c>
      <c r="G15129" s="19" t="s">
        <v>10733</v>
      </c>
      <c r="H15129" s="41">
        <v>3</v>
      </c>
      <c r="I15129" s="41">
        <v>9</v>
      </c>
      <c r="J15129" s="41">
        <v>10</v>
      </c>
      <c r="K15129" s="44">
        <v>1</v>
      </c>
      <c r="L15129" s="20">
        <v>2994992</v>
      </c>
      <c r="M15129" s="19" t="s">
        <v>15954</v>
      </c>
      <c r="N15129" s="28" t="s">
        <v>15953</v>
      </c>
    </row>
    <row r="15130" spans="1:14" ht="30" x14ac:dyDescent="0.25">
      <c r="A15130" s="27" t="s">
        <v>13498</v>
      </c>
      <c r="B15130" s="19" t="s">
        <v>16759</v>
      </c>
      <c r="C15130" s="19" t="s">
        <v>16759</v>
      </c>
      <c r="D15130" s="38" t="s">
        <v>16069</v>
      </c>
      <c r="E15130" s="38" t="s">
        <v>13891</v>
      </c>
      <c r="F15130" s="41" t="s">
        <v>226</v>
      </c>
      <c r="G15130" s="19" t="s">
        <v>12310</v>
      </c>
      <c r="H15130" s="41">
        <v>1</v>
      </c>
      <c r="I15130" s="41">
        <v>11</v>
      </c>
      <c r="J15130" s="41">
        <v>10</v>
      </c>
      <c r="K15130" s="44">
        <v>16</v>
      </c>
      <c r="L15130" s="20">
        <v>8810310.2400000002</v>
      </c>
      <c r="M15130" s="19" t="s">
        <v>11</v>
      </c>
      <c r="N15130" s="28" t="s">
        <v>15953</v>
      </c>
    </row>
    <row r="15131" spans="1:14" ht="30" x14ac:dyDescent="0.25">
      <c r="A15131" s="27" t="s">
        <v>13498</v>
      </c>
      <c r="B15131" s="19" t="s">
        <v>16759</v>
      </c>
      <c r="C15131" s="19" t="s">
        <v>16759</v>
      </c>
      <c r="D15131" s="38" t="s">
        <v>16069</v>
      </c>
      <c r="E15131" s="38" t="s">
        <v>13892</v>
      </c>
      <c r="F15131" s="41" t="s">
        <v>226</v>
      </c>
      <c r="G15131" s="19" t="s">
        <v>12310</v>
      </c>
      <c r="H15131" s="41">
        <v>1</v>
      </c>
      <c r="I15131" s="41">
        <v>11</v>
      </c>
      <c r="J15131" s="41">
        <v>10</v>
      </c>
      <c r="K15131" s="44">
        <v>6</v>
      </c>
      <c r="L15131" s="20">
        <v>3303866.34</v>
      </c>
      <c r="M15131" s="19" t="s">
        <v>11</v>
      </c>
      <c r="N15131" s="28" t="s">
        <v>15953</v>
      </c>
    </row>
    <row r="15132" spans="1:14" ht="45" x14ac:dyDescent="0.25">
      <c r="A15132" s="27" t="s">
        <v>13498</v>
      </c>
      <c r="B15132" s="19" t="s">
        <v>16745</v>
      </c>
      <c r="C15132" s="19" t="s">
        <v>16745</v>
      </c>
      <c r="D15132" s="38" t="s">
        <v>16055</v>
      </c>
      <c r="E15132" s="38" t="s">
        <v>13893</v>
      </c>
      <c r="F15132" s="41">
        <v>55121715</v>
      </c>
      <c r="G15132" s="19" t="s">
        <v>10733</v>
      </c>
      <c r="H15132" s="41">
        <v>3</v>
      </c>
      <c r="I15132" s="41">
        <v>9</v>
      </c>
      <c r="J15132" s="41">
        <v>10</v>
      </c>
      <c r="K15132" s="44">
        <v>1</v>
      </c>
      <c r="L15132" s="20">
        <v>2915500</v>
      </c>
      <c r="M15132" s="19" t="s">
        <v>15954</v>
      </c>
      <c r="N15132" s="28" t="s">
        <v>15953</v>
      </c>
    </row>
    <row r="15133" spans="1:14" ht="45" x14ac:dyDescent="0.25">
      <c r="A15133" s="27" t="s">
        <v>13498</v>
      </c>
      <c r="B15133" s="19" t="s">
        <v>17057</v>
      </c>
      <c r="C15133" s="19" t="s">
        <v>16972</v>
      </c>
      <c r="D15133" s="38" t="s">
        <v>16284</v>
      </c>
      <c r="E15133" s="38" t="s">
        <v>13894</v>
      </c>
      <c r="F15133" s="41">
        <v>45121504</v>
      </c>
      <c r="G15133" s="19" t="s">
        <v>12283</v>
      </c>
      <c r="H15133" s="41">
        <v>3</v>
      </c>
      <c r="I15133" s="41">
        <v>9</v>
      </c>
      <c r="J15133" s="41">
        <v>10</v>
      </c>
      <c r="K15133" s="44">
        <v>1</v>
      </c>
      <c r="L15133" s="20">
        <v>62475000</v>
      </c>
      <c r="M15133" s="19" t="s">
        <v>15954</v>
      </c>
      <c r="N15133" s="28" t="s">
        <v>15953</v>
      </c>
    </row>
    <row r="15134" spans="1:14" ht="45" x14ac:dyDescent="0.25">
      <c r="A15134" s="27" t="s">
        <v>13498</v>
      </c>
      <c r="B15134" s="19" t="s">
        <v>17043</v>
      </c>
      <c r="C15134" s="19" t="s">
        <v>16804</v>
      </c>
      <c r="D15134" s="38" t="s">
        <v>16114</v>
      </c>
      <c r="E15134" s="38" t="s">
        <v>13895</v>
      </c>
      <c r="F15134" s="41">
        <v>25101502</v>
      </c>
      <c r="G15134" s="19" t="s">
        <v>12310</v>
      </c>
      <c r="H15134" s="41">
        <v>3</v>
      </c>
      <c r="I15134" s="41">
        <v>8</v>
      </c>
      <c r="J15134" s="41">
        <v>10</v>
      </c>
      <c r="K15134" s="44">
        <v>1</v>
      </c>
      <c r="L15134" s="20">
        <v>520360653</v>
      </c>
      <c r="M15134" s="19" t="s">
        <v>11</v>
      </c>
      <c r="N15134" s="28" t="s">
        <v>15953</v>
      </c>
    </row>
    <row r="15135" spans="1:14" ht="75" x14ac:dyDescent="0.25">
      <c r="A15135" s="27" t="s">
        <v>13498</v>
      </c>
      <c r="B15135" s="19" t="s">
        <v>17035</v>
      </c>
      <c r="C15135" s="19" t="s">
        <v>16890</v>
      </c>
      <c r="D15135" s="38" t="s">
        <v>16200</v>
      </c>
      <c r="E15135" s="38" t="s">
        <v>13896</v>
      </c>
      <c r="F15135" s="41">
        <v>80111505</v>
      </c>
      <c r="G15135" s="19" t="s">
        <v>10733</v>
      </c>
      <c r="H15135" s="41">
        <v>4</v>
      </c>
      <c r="I15135" s="41">
        <v>8</v>
      </c>
      <c r="J15135" s="41">
        <v>10</v>
      </c>
      <c r="K15135" s="44">
        <v>1</v>
      </c>
      <c r="L15135" s="20">
        <v>2975000</v>
      </c>
      <c r="M15135" s="19" t="s">
        <v>15954</v>
      </c>
      <c r="N15135" s="28" t="s">
        <v>15953</v>
      </c>
    </row>
    <row r="15136" spans="1:14" x14ac:dyDescent="0.25">
      <c r="A15136" s="27" t="s">
        <v>13498</v>
      </c>
      <c r="B15136" s="19" t="s">
        <v>17051</v>
      </c>
      <c r="C15136" s="19" t="s">
        <v>16809</v>
      </c>
      <c r="D15136" s="38" t="s">
        <v>16119</v>
      </c>
      <c r="E15136" s="38" t="s">
        <v>4401</v>
      </c>
      <c r="F15136" s="41" t="s">
        <v>13897</v>
      </c>
      <c r="G15136" s="19" t="s">
        <v>12283</v>
      </c>
      <c r="H15136" s="41">
        <v>4</v>
      </c>
      <c r="I15136" s="41">
        <v>8</v>
      </c>
      <c r="J15136" s="41">
        <v>10</v>
      </c>
      <c r="K15136" s="44">
        <v>22</v>
      </c>
      <c r="L15136" s="20">
        <v>115005000</v>
      </c>
      <c r="M15136" s="19" t="s">
        <v>11</v>
      </c>
      <c r="N15136" s="28" t="s">
        <v>15953</v>
      </c>
    </row>
    <row r="15137" spans="1:14" ht="30" x14ac:dyDescent="0.25">
      <c r="A15137" s="27" t="s">
        <v>13498</v>
      </c>
      <c r="B15137" s="19" t="s">
        <v>17041</v>
      </c>
      <c r="C15137" s="19" t="s">
        <v>16798</v>
      </c>
      <c r="D15137" s="38" t="s">
        <v>16108</v>
      </c>
      <c r="E15137" s="38" t="s">
        <v>13898</v>
      </c>
      <c r="F15137" s="41" t="s">
        <v>746</v>
      </c>
      <c r="G15137" s="19" t="s">
        <v>614</v>
      </c>
      <c r="H15137" s="41">
        <v>1</v>
      </c>
      <c r="I15137" s="41">
        <v>11</v>
      </c>
      <c r="J15137" s="41">
        <v>10</v>
      </c>
      <c r="K15137" s="44">
        <v>4</v>
      </c>
      <c r="L15137" s="20">
        <v>13333337.16</v>
      </c>
      <c r="M15137" s="19" t="s">
        <v>11</v>
      </c>
      <c r="N15137" s="28" t="s">
        <v>15953</v>
      </c>
    </row>
    <row r="15138" spans="1:14" ht="30" x14ac:dyDescent="0.25">
      <c r="A15138" s="27" t="s">
        <v>13498</v>
      </c>
      <c r="B15138" s="19" t="s">
        <v>17015</v>
      </c>
      <c r="C15138" s="19" t="s">
        <v>16742</v>
      </c>
      <c r="D15138" s="38" t="s">
        <v>16052</v>
      </c>
      <c r="E15138" s="38" t="s">
        <v>13899</v>
      </c>
      <c r="F15138" s="41">
        <v>48101702</v>
      </c>
      <c r="G15138" s="19" t="s">
        <v>12283</v>
      </c>
      <c r="H15138" s="41">
        <v>4</v>
      </c>
      <c r="I15138" s="41">
        <v>8</v>
      </c>
      <c r="J15138" s="41">
        <v>10</v>
      </c>
      <c r="K15138" s="44">
        <v>57</v>
      </c>
      <c r="L15138" s="20">
        <v>11434200</v>
      </c>
      <c r="M15138" s="19" t="s">
        <v>11</v>
      </c>
      <c r="N15138" s="28" t="s">
        <v>15953</v>
      </c>
    </row>
    <row r="15139" spans="1:14" ht="30" x14ac:dyDescent="0.25">
      <c r="A15139" s="27" t="s">
        <v>13498</v>
      </c>
      <c r="B15139" s="19" t="s">
        <v>17061</v>
      </c>
      <c r="C15139" s="19" t="s">
        <v>16864</v>
      </c>
      <c r="D15139" s="38" t="s">
        <v>16174</v>
      </c>
      <c r="E15139" s="38" t="s">
        <v>13900</v>
      </c>
      <c r="F15139" s="41">
        <v>52141501</v>
      </c>
      <c r="G15139" s="19" t="s">
        <v>12283</v>
      </c>
      <c r="H15139" s="41">
        <v>4</v>
      </c>
      <c r="I15139" s="41">
        <v>8</v>
      </c>
      <c r="J15139" s="41">
        <v>10</v>
      </c>
      <c r="K15139" s="44">
        <v>49</v>
      </c>
      <c r="L15139" s="20">
        <v>28576800</v>
      </c>
      <c r="M15139" s="19" t="s">
        <v>11</v>
      </c>
      <c r="N15139" s="28" t="s">
        <v>15953</v>
      </c>
    </row>
    <row r="15140" spans="1:14" ht="30" x14ac:dyDescent="0.25">
      <c r="A15140" s="27" t="s">
        <v>13498</v>
      </c>
      <c r="B15140" s="19" t="s">
        <v>17061</v>
      </c>
      <c r="C15140" s="19" t="s">
        <v>16864</v>
      </c>
      <c r="D15140" s="38" t="s">
        <v>16174</v>
      </c>
      <c r="E15140" s="38" t="s">
        <v>13901</v>
      </c>
      <c r="F15140" s="41">
        <v>48101702</v>
      </c>
      <c r="G15140" s="19" t="s">
        <v>12283</v>
      </c>
      <c r="H15140" s="41">
        <v>4</v>
      </c>
      <c r="I15140" s="41">
        <v>8</v>
      </c>
      <c r="J15140" s="41">
        <v>10</v>
      </c>
      <c r="K15140" s="44">
        <v>42</v>
      </c>
      <c r="L15140" s="20">
        <v>29400000</v>
      </c>
      <c r="M15140" s="19" t="s">
        <v>11</v>
      </c>
      <c r="N15140" s="28" t="s">
        <v>15953</v>
      </c>
    </row>
    <row r="15141" spans="1:14" ht="30" x14ac:dyDescent="0.25">
      <c r="A15141" s="27" t="s">
        <v>13498</v>
      </c>
      <c r="B15141" s="19" t="s">
        <v>17029</v>
      </c>
      <c r="C15141" s="19" t="s">
        <v>16774</v>
      </c>
      <c r="D15141" s="38" t="s">
        <v>16084</v>
      </c>
      <c r="E15141" s="38" t="s">
        <v>13869</v>
      </c>
      <c r="F15141" s="41">
        <v>90101603</v>
      </c>
      <c r="G15141" s="19" t="s">
        <v>471</v>
      </c>
      <c r="H15141" s="41">
        <v>4</v>
      </c>
      <c r="I15141" s="41">
        <v>8</v>
      </c>
      <c r="J15141" s="41">
        <v>16</v>
      </c>
      <c r="K15141" s="44">
        <v>1</v>
      </c>
      <c r="L15141" s="20">
        <v>170000000</v>
      </c>
      <c r="M15141" s="19" t="s">
        <v>15954</v>
      </c>
      <c r="N15141" s="28" t="s">
        <v>15953</v>
      </c>
    </row>
    <row r="15142" spans="1:14" ht="75" x14ac:dyDescent="0.25">
      <c r="A15142" s="27" t="s">
        <v>13498</v>
      </c>
      <c r="B15142" s="19" t="s">
        <v>16759</v>
      </c>
      <c r="C15142" s="19" t="s">
        <v>16759</v>
      </c>
      <c r="D15142" s="38" t="s">
        <v>16069</v>
      </c>
      <c r="E15142" s="38" t="s">
        <v>13902</v>
      </c>
      <c r="F15142" s="41" t="s">
        <v>474</v>
      </c>
      <c r="G15142" s="19" t="s">
        <v>12310</v>
      </c>
      <c r="H15142" s="41">
        <v>1</v>
      </c>
      <c r="I15142" s="41">
        <v>11</v>
      </c>
      <c r="J15142" s="41">
        <v>10</v>
      </c>
      <c r="K15142" s="44">
        <v>6400</v>
      </c>
      <c r="L15142" s="20">
        <v>101478400</v>
      </c>
      <c r="M15142" s="19" t="s">
        <v>15963</v>
      </c>
      <c r="N15142" s="28" t="s">
        <v>15953</v>
      </c>
    </row>
    <row r="15143" spans="1:14" ht="75" x14ac:dyDescent="0.25">
      <c r="A15143" s="27" t="s">
        <v>13498</v>
      </c>
      <c r="B15143" s="19" t="s">
        <v>16759</v>
      </c>
      <c r="C15143" s="19" t="s">
        <v>16759</v>
      </c>
      <c r="D15143" s="38" t="s">
        <v>16069</v>
      </c>
      <c r="E15143" s="38" t="s">
        <v>13903</v>
      </c>
      <c r="F15143" s="41" t="s">
        <v>474</v>
      </c>
      <c r="G15143" s="19" t="s">
        <v>12310</v>
      </c>
      <c r="H15143" s="41">
        <v>1</v>
      </c>
      <c r="I15143" s="41">
        <v>11</v>
      </c>
      <c r="J15143" s="41">
        <v>10</v>
      </c>
      <c r="K15143" s="44">
        <v>7974</v>
      </c>
      <c r="L15143" s="20">
        <v>132065388</v>
      </c>
      <c r="M15143" s="19" t="s">
        <v>15963</v>
      </c>
      <c r="N15143" s="28" t="s">
        <v>15953</v>
      </c>
    </row>
    <row r="15144" spans="1:14" ht="30" x14ac:dyDescent="0.25">
      <c r="A15144" s="27" t="s">
        <v>13498</v>
      </c>
      <c r="B15144" s="19" t="s">
        <v>16759</v>
      </c>
      <c r="C15144" s="19" t="s">
        <v>16759</v>
      </c>
      <c r="D15144" s="38" t="s">
        <v>16069</v>
      </c>
      <c r="E15144" s="38" t="s">
        <v>13904</v>
      </c>
      <c r="F15144" s="41" t="s">
        <v>474</v>
      </c>
      <c r="G15144" s="19" t="s">
        <v>12310</v>
      </c>
      <c r="H15144" s="41">
        <v>1</v>
      </c>
      <c r="I15144" s="41">
        <v>11</v>
      </c>
      <c r="J15144" s="41">
        <v>10</v>
      </c>
      <c r="K15144" s="44">
        <v>695</v>
      </c>
      <c r="L15144" s="20">
        <v>8438690</v>
      </c>
      <c r="M15144" s="19" t="s">
        <v>15983</v>
      </c>
      <c r="N15144" s="28" t="s">
        <v>15953</v>
      </c>
    </row>
    <row r="15145" spans="1:14" ht="30" x14ac:dyDescent="0.25">
      <c r="A15145" s="27" t="s">
        <v>13498</v>
      </c>
      <c r="B15145" s="19" t="s">
        <v>16759</v>
      </c>
      <c r="C15145" s="19" t="s">
        <v>16759</v>
      </c>
      <c r="D15145" s="38" t="s">
        <v>16069</v>
      </c>
      <c r="E15145" s="38" t="s">
        <v>13905</v>
      </c>
      <c r="F15145" s="41">
        <v>53102502</v>
      </c>
      <c r="G15145" s="19" t="s">
        <v>10820</v>
      </c>
      <c r="H15145" s="41">
        <v>4</v>
      </c>
      <c r="I15145" s="41">
        <v>8</v>
      </c>
      <c r="J15145" s="41">
        <v>10</v>
      </c>
      <c r="K15145" s="44">
        <v>1043</v>
      </c>
      <c r="L15145" s="20">
        <v>30234901.199999999</v>
      </c>
      <c r="M15145" s="19" t="s">
        <v>11</v>
      </c>
      <c r="N15145" s="28" t="s">
        <v>15953</v>
      </c>
    </row>
    <row r="15146" spans="1:14" ht="30" x14ac:dyDescent="0.25">
      <c r="A15146" s="27" t="s">
        <v>13498</v>
      </c>
      <c r="B15146" s="19" t="s">
        <v>16759</v>
      </c>
      <c r="C15146" s="19" t="s">
        <v>16759</v>
      </c>
      <c r="D15146" s="38" t="s">
        <v>16069</v>
      </c>
      <c r="E15146" s="38" t="s">
        <v>13906</v>
      </c>
      <c r="F15146" s="41">
        <v>53101902</v>
      </c>
      <c r="G15146" s="19" t="s">
        <v>10820</v>
      </c>
      <c r="H15146" s="41">
        <v>4</v>
      </c>
      <c r="I15146" s="41">
        <v>8</v>
      </c>
      <c r="J15146" s="41">
        <v>10</v>
      </c>
      <c r="K15146" s="44">
        <v>67</v>
      </c>
      <c r="L15146" s="20">
        <v>24569118.420000002</v>
      </c>
      <c r="M15146" s="19" t="s">
        <v>15963</v>
      </c>
      <c r="N15146" s="28" t="s">
        <v>15953</v>
      </c>
    </row>
    <row r="15147" spans="1:14" ht="30" x14ac:dyDescent="0.25">
      <c r="A15147" s="27" t="s">
        <v>13498</v>
      </c>
      <c r="B15147" s="19" t="s">
        <v>16759</v>
      </c>
      <c r="C15147" s="19" t="s">
        <v>16759</v>
      </c>
      <c r="D15147" s="38" t="s">
        <v>16069</v>
      </c>
      <c r="E15147" s="38" t="s">
        <v>13907</v>
      </c>
      <c r="F15147" s="41">
        <v>53101602</v>
      </c>
      <c r="G15147" s="19" t="s">
        <v>10820</v>
      </c>
      <c r="H15147" s="41">
        <v>4</v>
      </c>
      <c r="I15147" s="41">
        <v>8</v>
      </c>
      <c r="J15147" s="41">
        <v>10</v>
      </c>
      <c r="K15147" s="44">
        <v>71</v>
      </c>
      <c r="L15147" s="20">
        <v>5880504</v>
      </c>
      <c r="M15147" s="19" t="s">
        <v>11</v>
      </c>
      <c r="N15147" s="28" t="s">
        <v>15953</v>
      </c>
    </row>
    <row r="15148" spans="1:14" ht="30" x14ac:dyDescent="0.25">
      <c r="A15148" s="27" t="s">
        <v>13498</v>
      </c>
      <c r="B15148" s="19" t="s">
        <v>16759</v>
      </c>
      <c r="C15148" s="19" t="s">
        <v>16759</v>
      </c>
      <c r="D15148" s="38" t="s">
        <v>16069</v>
      </c>
      <c r="E15148" s="38" t="s">
        <v>13905</v>
      </c>
      <c r="F15148" s="41">
        <v>53102502</v>
      </c>
      <c r="G15148" s="19" t="s">
        <v>10820</v>
      </c>
      <c r="H15148" s="41">
        <v>4</v>
      </c>
      <c r="I15148" s="41">
        <v>8</v>
      </c>
      <c r="J15148" s="41">
        <v>10</v>
      </c>
      <c r="K15148" s="44">
        <v>67</v>
      </c>
      <c r="L15148" s="20">
        <v>2330667.3599999994</v>
      </c>
      <c r="M15148" s="19" t="s">
        <v>11</v>
      </c>
      <c r="N15148" s="28" t="s">
        <v>15953</v>
      </c>
    </row>
    <row r="15149" spans="1:14" ht="30" x14ac:dyDescent="0.25">
      <c r="A15149" s="27" t="s">
        <v>13498</v>
      </c>
      <c r="B15149" s="19" t="s">
        <v>16759</v>
      </c>
      <c r="C15149" s="19" t="s">
        <v>16759</v>
      </c>
      <c r="D15149" s="38" t="s">
        <v>16069</v>
      </c>
      <c r="E15149" s="38" t="s">
        <v>13906</v>
      </c>
      <c r="F15149" s="41">
        <v>53101902</v>
      </c>
      <c r="G15149" s="19" t="s">
        <v>10820</v>
      </c>
      <c r="H15149" s="41">
        <v>4</v>
      </c>
      <c r="I15149" s="41">
        <v>8</v>
      </c>
      <c r="J15149" s="41">
        <v>10</v>
      </c>
      <c r="K15149" s="44">
        <v>143</v>
      </c>
      <c r="L15149" s="20">
        <v>31078215.170000002</v>
      </c>
      <c r="M15149" s="19" t="s">
        <v>15963</v>
      </c>
      <c r="N15149" s="28" t="s">
        <v>15953</v>
      </c>
    </row>
    <row r="15150" spans="1:14" ht="30" x14ac:dyDescent="0.25">
      <c r="A15150" s="27" t="s">
        <v>13498</v>
      </c>
      <c r="B15150" s="19" t="s">
        <v>16759</v>
      </c>
      <c r="C15150" s="19" t="s">
        <v>16759</v>
      </c>
      <c r="D15150" s="38" t="s">
        <v>16069</v>
      </c>
      <c r="E15150" s="38" t="s">
        <v>13907</v>
      </c>
      <c r="F15150" s="41">
        <v>53101602</v>
      </c>
      <c r="G15150" s="19" t="s">
        <v>10820</v>
      </c>
      <c r="H15150" s="41">
        <v>4</v>
      </c>
      <c r="I15150" s="41">
        <v>8</v>
      </c>
      <c r="J15150" s="41">
        <v>10</v>
      </c>
      <c r="K15150" s="44">
        <v>149</v>
      </c>
      <c r="L15150" s="20">
        <v>8494567.4800000004</v>
      </c>
      <c r="M15150" s="19" t="s">
        <v>11</v>
      </c>
      <c r="N15150" s="28" t="s">
        <v>15953</v>
      </c>
    </row>
    <row r="15151" spans="1:14" ht="30" x14ac:dyDescent="0.25">
      <c r="A15151" s="27" t="s">
        <v>13498</v>
      </c>
      <c r="B15151" s="19" t="s">
        <v>16759</v>
      </c>
      <c r="C15151" s="19" t="s">
        <v>16759</v>
      </c>
      <c r="D15151" s="38" t="s">
        <v>16069</v>
      </c>
      <c r="E15151" s="38" t="s">
        <v>13905</v>
      </c>
      <c r="F15151" s="41">
        <v>53102502</v>
      </c>
      <c r="G15151" s="19" t="s">
        <v>10820</v>
      </c>
      <c r="H15151" s="41">
        <v>4</v>
      </c>
      <c r="I15151" s="41">
        <v>8</v>
      </c>
      <c r="J15151" s="41">
        <v>10</v>
      </c>
      <c r="K15151" s="44">
        <v>143</v>
      </c>
      <c r="L15151" s="20">
        <v>2901738.84</v>
      </c>
      <c r="M15151" s="19" t="s">
        <v>11</v>
      </c>
      <c r="N15151" s="28" t="s">
        <v>15953</v>
      </c>
    </row>
    <row r="15152" spans="1:14" ht="30" x14ac:dyDescent="0.25">
      <c r="A15152" s="27" t="s">
        <v>13498</v>
      </c>
      <c r="B15152" s="19" t="s">
        <v>16759</v>
      </c>
      <c r="C15152" s="19" t="s">
        <v>16759</v>
      </c>
      <c r="D15152" s="38" t="s">
        <v>16069</v>
      </c>
      <c r="E15152" s="38" t="s">
        <v>13906</v>
      </c>
      <c r="F15152" s="41">
        <v>53101902</v>
      </c>
      <c r="G15152" s="19" t="s">
        <v>10820</v>
      </c>
      <c r="H15152" s="41">
        <v>4</v>
      </c>
      <c r="I15152" s="41">
        <v>8</v>
      </c>
      <c r="J15152" s="41">
        <v>10</v>
      </c>
      <c r="K15152" s="44">
        <v>171</v>
      </c>
      <c r="L15152" s="20">
        <v>37163460.100000001</v>
      </c>
      <c r="M15152" s="19" t="s">
        <v>15963</v>
      </c>
      <c r="N15152" s="28" t="s">
        <v>15953</v>
      </c>
    </row>
    <row r="15153" spans="1:14" ht="30" x14ac:dyDescent="0.25">
      <c r="A15153" s="27" t="s">
        <v>13498</v>
      </c>
      <c r="B15153" s="19" t="s">
        <v>16759</v>
      </c>
      <c r="C15153" s="19" t="s">
        <v>16759</v>
      </c>
      <c r="D15153" s="38" t="s">
        <v>16069</v>
      </c>
      <c r="E15153" s="38" t="s">
        <v>13907</v>
      </c>
      <c r="F15153" s="41">
        <v>53101602</v>
      </c>
      <c r="G15153" s="19" t="s">
        <v>10820</v>
      </c>
      <c r="H15153" s="41">
        <v>4</v>
      </c>
      <c r="I15153" s="41">
        <v>8</v>
      </c>
      <c r="J15153" s="41">
        <v>10</v>
      </c>
      <c r="K15153" s="44">
        <v>173</v>
      </c>
      <c r="L15153" s="20">
        <v>9862819.9600000009</v>
      </c>
      <c r="M15153" s="19" t="s">
        <v>11</v>
      </c>
      <c r="N15153" s="28" t="s">
        <v>15953</v>
      </c>
    </row>
    <row r="15154" spans="1:14" ht="30" x14ac:dyDescent="0.25">
      <c r="A15154" s="27" t="s">
        <v>13498</v>
      </c>
      <c r="B15154" s="19" t="s">
        <v>16759</v>
      </c>
      <c r="C15154" s="19" t="s">
        <v>16759</v>
      </c>
      <c r="D15154" s="38" t="s">
        <v>16069</v>
      </c>
      <c r="E15154" s="38" t="s">
        <v>13905</v>
      </c>
      <c r="F15154" s="41">
        <v>53102502</v>
      </c>
      <c r="G15154" s="19" t="s">
        <v>10820</v>
      </c>
      <c r="H15154" s="41">
        <v>4</v>
      </c>
      <c r="I15154" s="41">
        <v>8</v>
      </c>
      <c r="J15154" s="41">
        <v>10</v>
      </c>
      <c r="K15154" s="44">
        <v>171</v>
      </c>
      <c r="L15154" s="20">
        <v>3469911.48</v>
      </c>
      <c r="M15154" s="19" t="s">
        <v>11</v>
      </c>
      <c r="N15154" s="28" t="s">
        <v>15953</v>
      </c>
    </row>
    <row r="15155" spans="1:14" ht="30" x14ac:dyDescent="0.25">
      <c r="A15155" s="27" t="s">
        <v>13498</v>
      </c>
      <c r="B15155" s="19" t="s">
        <v>16759</v>
      </c>
      <c r="C15155" s="19" t="s">
        <v>16759</v>
      </c>
      <c r="D15155" s="38" t="s">
        <v>16069</v>
      </c>
      <c r="E15155" s="38" t="s">
        <v>13906</v>
      </c>
      <c r="F15155" s="41">
        <v>53101902</v>
      </c>
      <c r="G15155" s="19" t="s">
        <v>10820</v>
      </c>
      <c r="H15155" s="41">
        <v>4</v>
      </c>
      <c r="I15155" s="41">
        <v>8</v>
      </c>
      <c r="J15155" s="41">
        <v>10</v>
      </c>
      <c r="K15155" s="44">
        <v>62</v>
      </c>
      <c r="L15155" s="20">
        <v>13474470.91</v>
      </c>
      <c r="M15155" s="19" t="s">
        <v>15963</v>
      </c>
      <c r="N15155" s="28" t="s">
        <v>15953</v>
      </c>
    </row>
    <row r="15156" spans="1:14" ht="30" x14ac:dyDescent="0.25">
      <c r="A15156" s="27" t="s">
        <v>13498</v>
      </c>
      <c r="B15156" s="19" t="s">
        <v>16759</v>
      </c>
      <c r="C15156" s="19" t="s">
        <v>16759</v>
      </c>
      <c r="D15156" s="38" t="s">
        <v>16069</v>
      </c>
      <c r="E15156" s="38" t="s">
        <v>13907</v>
      </c>
      <c r="F15156" s="41">
        <v>53101602</v>
      </c>
      <c r="G15156" s="19" t="s">
        <v>10820</v>
      </c>
      <c r="H15156" s="41">
        <v>4</v>
      </c>
      <c r="I15156" s="41">
        <v>8</v>
      </c>
      <c r="J15156" s="41">
        <v>10</v>
      </c>
      <c r="K15156" s="44">
        <v>70</v>
      </c>
      <c r="L15156" s="20">
        <v>3990736.4</v>
      </c>
      <c r="M15156" s="19" t="s">
        <v>11</v>
      </c>
      <c r="N15156" s="28" t="s">
        <v>15953</v>
      </c>
    </row>
    <row r="15157" spans="1:14" ht="30" x14ac:dyDescent="0.25">
      <c r="A15157" s="27" t="s">
        <v>13498</v>
      </c>
      <c r="B15157" s="19" t="s">
        <v>16759</v>
      </c>
      <c r="C15157" s="19" t="s">
        <v>16759</v>
      </c>
      <c r="D15157" s="38" t="s">
        <v>16069</v>
      </c>
      <c r="E15157" s="38" t="s">
        <v>13905</v>
      </c>
      <c r="F15157" s="41">
        <v>53102502</v>
      </c>
      <c r="G15157" s="19" t="s">
        <v>10820</v>
      </c>
      <c r="H15157" s="41">
        <v>4</v>
      </c>
      <c r="I15157" s="41">
        <v>8</v>
      </c>
      <c r="J15157" s="41">
        <v>10</v>
      </c>
      <c r="K15157" s="44">
        <v>70</v>
      </c>
      <c r="L15157" s="20">
        <v>1420431.6</v>
      </c>
      <c r="M15157" s="19" t="s">
        <v>11</v>
      </c>
      <c r="N15157" s="28" t="s">
        <v>15953</v>
      </c>
    </row>
    <row r="15158" spans="1:14" ht="30" x14ac:dyDescent="0.25">
      <c r="A15158" s="27" t="s">
        <v>13498</v>
      </c>
      <c r="B15158" s="19" t="s">
        <v>16759</v>
      </c>
      <c r="C15158" s="19" t="s">
        <v>16759</v>
      </c>
      <c r="D15158" s="38" t="s">
        <v>16069</v>
      </c>
      <c r="E15158" s="38" t="s">
        <v>13906</v>
      </c>
      <c r="F15158" s="41">
        <v>53101902</v>
      </c>
      <c r="G15158" s="19" t="s">
        <v>10820</v>
      </c>
      <c r="H15158" s="41">
        <v>4</v>
      </c>
      <c r="I15158" s="41">
        <v>8</v>
      </c>
      <c r="J15158" s="41">
        <v>10</v>
      </c>
      <c r="K15158" s="44">
        <v>232</v>
      </c>
      <c r="L15158" s="20">
        <v>77341051.200000003</v>
      </c>
      <c r="M15158" s="19" t="s">
        <v>15963</v>
      </c>
      <c r="N15158" s="28" t="s">
        <v>15953</v>
      </c>
    </row>
    <row r="15159" spans="1:14" ht="30" x14ac:dyDescent="0.25">
      <c r="A15159" s="27" t="s">
        <v>13498</v>
      </c>
      <c r="B15159" s="19" t="s">
        <v>16759</v>
      </c>
      <c r="C15159" s="19" t="s">
        <v>16759</v>
      </c>
      <c r="D15159" s="38" t="s">
        <v>16069</v>
      </c>
      <c r="E15159" s="38" t="s">
        <v>13907</v>
      </c>
      <c r="F15159" s="41">
        <v>53101602</v>
      </c>
      <c r="G15159" s="19" t="s">
        <v>10820</v>
      </c>
      <c r="H15159" s="41">
        <v>4</v>
      </c>
      <c r="I15159" s="41">
        <v>8</v>
      </c>
      <c r="J15159" s="41">
        <v>10</v>
      </c>
      <c r="K15159" s="44">
        <v>1027</v>
      </c>
      <c r="L15159" s="20">
        <v>70883540</v>
      </c>
      <c r="M15159" s="19" t="s">
        <v>11</v>
      </c>
      <c r="N15159" s="28" t="s">
        <v>15953</v>
      </c>
    </row>
    <row r="15160" spans="1:14" ht="30" x14ac:dyDescent="0.25">
      <c r="A15160" s="27" t="s">
        <v>13498</v>
      </c>
      <c r="B15160" s="19" t="s">
        <v>16759</v>
      </c>
      <c r="C15160" s="19" t="s">
        <v>16759</v>
      </c>
      <c r="D15160" s="38" t="s">
        <v>16069</v>
      </c>
      <c r="E15160" s="38" t="s">
        <v>13906</v>
      </c>
      <c r="F15160" s="41">
        <v>53101902</v>
      </c>
      <c r="G15160" s="19" t="s">
        <v>10820</v>
      </c>
      <c r="H15160" s="41">
        <v>4</v>
      </c>
      <c r="I15160" s="41">
        <v>8</v>
      </c>
      <c r="J15160" s="41">
        <v>10</v>
      </c>
      <c r="K15160" s="44">
        <v>412</v>
      </c>
      <c r="L15160" s="20">
        <v>89540032.510000005</v>
      </c>
      <c r="M15160" s="19" t="s">
        <v>15963</v>
      </c>
      <c r="N15160" s="28" t="s">
        <v>15953</v>
      </c>
    </row>
    <row r="15161" spans="1:14" ht="30" x14ac:dyDescent="0.25">
      <c r="A15161" s="27" t="s">
        <v>13498</v>
      </c>
      <c r="B15161" s="19" t="s">
        <v>16759</v>
      </c>
      <c r="C15161" s="19" t="s">
        <v>16759</v>
      </c>
      <c r="D15161" s="38" t="s">
        <v>16069</v>
      </c>
      <c r="E15161" s="38" t="s">
        <v>13907</v>
      </c>
      <c r="F15161" s="41">
        <v>53101602</v>
      </c>
      <c r="G15161" s="19" t="s">
        <v>10820</v>
      </c>
      <c r="H15161" s="41">
        <v>4</v>
      </c>
      <c r="I15161" s="41">
        <v>8</v>
      </c>
      <c r="J15161" s="41">
        <v>10</v>
      </c>
      <c r="K15161" s="44">
        <v>432</v>
      </c>
      <c r="L15161" s="20">
        <v>24628544.640000001</v>
      </c>
      <c r="M15161" s="19" t="s">
        <v>11</v>
      </c>
      <c r="N15161" s="28" t="s">
        <v>15953</v>
      </c>
    </row>
    <row r="15162" spans="1:14" ht="30" x14ac:dyDescent="0.25">
      <c r="A15162" s="27" t="s">
        <v>13498</v>
      </c>
      <c r="B15162" s="19" t="s">
        <v>16759</v>
      </c>
      <c r="C15162" s="19" t="s">
        <v>16759</v>
      </c>
      <c r="D15162" s="38" t="s">
        <v>16069</v>
      </c>
      <c r="E15162" s="38" t="s">
        <v>13905</v>
      </c>
      <c r="F15162" s="41">
        <v>53102502</v>
      </c>
      <c r="G15162" s="19" t="s">
        <v>10820</v>
      </c>
      <c r="H15162" s="41">
        <v>4</v>
      </c>
      <c r="I15162" s="41">
        <v>8</v>
      </c>
      <c r="J15162" s="41">
        <v>10</v>
      </c>
      <c r="K15162" s="44">
        <v>412</v>
      </c>
      <c r="L15162" s="20">
        <v>8360254.5599999987</v>
      </c>
      <c r="M15162" s="19" t="s">
        <v>11</v>
      </c>
      <c r="N15162" s="28" t="s">
        <v>15953</v>
      </c>
    </row>
    <row r="15163" spans="1:14" ht="30" x14ac:dyDescent="0.25">
      <c r="A15163" s="27" t="s">
        <v>13498</v>
      </c>
      <c r="B15163" s="19" t="s">
        <v>16759</v>
      </c>
      <c r="C15163" s="19" t="s">
        <v>16759</v>
      </c>
      <c r="D15163" s="38" t="s">
        <v>16069</v>
      </c>
      <c r="E15163" s="38" t="s">
        <v>13908</v>
      </c>
      <c r="F15163" s="41">
        <v>53101502</v>
      </c>
      <c r="G15163" s="19" t="s">
        <v>10820</v>
      </c>
      <c r="H15163" s="41">
        <v>4</v>
      </c>
      <c r="I15163" s="41">
        <v>8</v>
      </c>
      <c r="J15163" s="41">
        <v>10</v>
      </c>
      <c r="K15163" s="44">
        <v>8</v>
      </c>
      <c r="L15163" s="20">
        <v>1067296.72</v>
      </c>
      <c r="M15163" s="19" t="s">
        <v>11</v>
      </c>
      <c r="N15163" s="28" t="s">
        <v>15953</v>
      </c>
    </row>
    <row r="15164" spans="1:14" ht="30" x14ac:dyDescent="0.25">
      <c r="A15164" s="27" t="s">
        <v>13498</v>
      </c>
      <c r="B15164" s="19" t="s">
        <v>16759</v>
      </c>
      <c r="C15164" s="19" t="s">
        <v>16759</v>
      </c>
      <c r="D15164" s="38" t="s">
        <v>16069</v>
      </c>
      <c r="E15164" s="38" t="s">
        <v>13909</v>
      </c>
      <c r="F15164" s="41">
        <v>53101602</v>
      </c>
      <c r="G15164" s="19" t="s">
        <v>10820</v>
      </c>
      <c r="H15164" s="41">
        <v>4</v>
      </c>
      <c r="I15164" s="41">
        <v>8</v>
      </c>
      <c r="J15164" s="41">
        <v>10</v>
      </c>
      <c r="K15164" s="44">
        <v>8</v>
      </c>
      <c r="L15164" s="20">
        <v>486068.64</v>
      </c>
      <c r="M15164" s="19" t="s">
        <v>11</v>
      </c>
      <c r="N15164" s="28" t="s">
        <v>15953</v>
      </c>
    </row>
    <row r="15165" spans="1:14" ht="30" x14ac:dyDescent="0.25">
      <c r="A15165" s="27" t="s">
        <v>13498</v>
      </c>
      <c r="B15165" s="19" t="s">
        <v>16759</v>
      </c>
      <c r="C15165" s="19" t="s">
        <v>16759</v>
      </c>
      <c r="D15165" s="38" t="s">
        <v>16069</v>
      </c>
      <c r="E15165" s="38" t="s">
        <v>13908</v>
      </c>
      <c r="F15165" s="41">
        <v>53101502</v>
      </c>
      <c r="G15165" s="19" t="s">
        <v>10820</v>
      </c>
      <c r="H15165" s="41">
        <v>4</v>
      </c>
      <c r="I15165" s="41">
        <v>8</v>
      </c>
      <c r="J15165" s="41">
        <v>10</v>
      </c>
      <c r="K15165" s="44">
        <v>4</v>
      </c>
      <c r="L15165" s="20">
        <v>386512</v>
      </c>
      <c r="M15165" s="19" t="s">
        <v>11</v>
      </c>
      <c r="N15165" s="28" t="s">
        <v>15953</v>
      </c>
    </row>
    <row r="15166" spans="1:14" ht="30" x14ac:dyDescent="0.25">
      <c r="A15166" s="27" t="s">
        <v>13498</v>
      </c>
      <c r="B15166" s="19" t="s">
        <v>16759</v>
      </c>
      <c r="C15166" s="19" t="s">
        <v>16759</v>
      </c>
      <c r="D15166" s="38" t="s">
        <v>16069</v>
      </c>
      <c r="E15166" s="38" t="s">
        <v>13909</v>
      </c>
      <c r="F15166" s="41">
        <v>53101602</v>
      </c>
      <c r="G15166" s="19" t="s">
        <v>10820</v>
      </c>
      <c r="H15166" s="41">
        <v>4</v>
      </c>
      <c r="I15166" s="41">
        <v>8</v>
      </c>
      <c r="J15166" s="41">
        <v>10</v>
      </c>
      <c r="K15166" s="44">
        <v>4</v>
      </c>
      <c r="L15166" s="20">
        <v>303688</v>
      </c>
      <c r="M15166" s="19" t="s">
        <v>11</v>
      </c>
      <c r="N15166" s="28" t="s">
        <v>15953</v>
      </c>
    </row>
    <row r="15167" spans="1:14" ht="30" x14ac:dyDescent="0.25">
      <c r="A15167" s="27" t="s">
        <v>13498</v>
      </c>
      <c r="B15167" s="19" t="s">
        <v>16759</v>
      </c>
      <c r="C15167" s="19" t="s">
        <v>16759</v>
      </c>
      <c r="D15167" s="38" t="s">
        <v>16069</v>
      </c>
      <c r="E15167" s="38" t="s">
        <v>13910</v>
      </c>
      <c r="F15167" s="41">
        <v>53101802</v>
      </c>
      <c r="G15167" s="19" t="s">
        <v>13310</v>
      </c>
      <c r="H15167" s="41">
        <v>4</v>
      </c>
      <c r="I15167" s="41">
        <v>8</v>
      </c>
      <c r="J15167" s="41">
        <v>10</v>
      </c>
      <c r="K15167" s="44">
        <v>117</v>
      </c>
      <c r="L15167" s="20">
        <v>17542980</v>
      </c>
      <c r="M15167" s="19" t="s">
        <v>11</v>
      </c>
      <c r="N15167" s="28" t="s">
        <v>15953</v>
      </c>
    </row>
    <row r="15168" spans="1:14" ht="30" x14ac:dyDescent="0.25">
      <c r="A15168" s="27" t="s">
        <v>13498</v>
      </c>
      <c r="B15168" s="19" t="s">
        <v>16759</v>
      </c>
      <c r="C15168" s="19" t="s">
        <v>16759</v>
      </c>
      <c r="D15168" s="38" t="s">
        <v>16069</v>
      </c>
      <c r="E15168" s="38" t="s">
        <v>13911</v>
      </c>
      <c r="F15168" s="41">
        <v>53102704</v>
      </c>
      <c r="G15168" s="19" t="s">
        <v>10820</v>
      </c>
      <c r="H15168" s="41">
        <v>4</v>
      </c>
      <c r="I15168" s="41">
        <v>8</v>
      </c>
      <c r="J15168" s="41">
        <v>10</v>
      </c>
      <c r="K15168" s="44">
        <v>14</v>
      </c>
      <c r="L15168" s="20">
        <v>3456866.7</v>
      </c>
      <c r="M15168" s="19" t="s">
        <v>15963</v>
      </c>
      <c r="N15168" s="28" t="s">
        <v>15953</v>
      </c>
    </row>
    <row r="15169" spans="1:14" ht="30" x14ac:dyDescent="0.25">
      <c r="A15169" s="27" t="s">
        <v>13498</v>
      </c>
      <c r="B15169" s="19" t="s">
        <v>16759</v>
      </c>
      <c r="C15169" s="19" t="s">
        <v>16759</v>
      </c>
      <c r="D15169" s="38" t="s">
        <v>16069</v>
      </c>
      <c r="E15169" s="38" t="s">
        <v>13912</v>
      </c>
      <c r="F15169" s="41">
        <v>53102711</v>
      </c>
      <c r="G15169" s="19" t="s">
        <v>10820</v>
      </c>
      <c r="H15169" s="41">
        <v>4</v>
      </c>
      <c r="I15169" s="41">
        <v>8</v>
      </c>
      <c r="J15169" s="41">
        <v>10</v>
      </c>
      <c r="K15169" s="44">
        <v>4</v>
      </c>
      <c r="L15169" s="20">
        <v>711712.15</v>
      </c>
      <c r="M15169" s="19" t="s">
        <v>15963</v>
      </c>
      <c r="N15169" s="28" t="s">
        <v>15953</v>
      </c>
    </row>
    <row r="15170" spans="1:14" ht="30" x14ac:dyDescent="0.25">
      <c r="A15170" s="27" t="s">
        <v>13498</v>
      </c>
      <c r="B15170" s="19" t="s">
        <v>16759</v>
      </c>
      <c r="C15170" s="19" t="s">
        <v>16759</v>
      </c>
      <c r="D15170" s="38" t="s">
        <v>16069</v>
      </c>
      <c r="E15170" s="38" t="s">
        <v>13911</v>
      </c>
      <c r="F15170" s="41">
        <v>53102704</v>
      </c>
      <c r="G15170" s="19" t="s">
        <v>10820</v>
      </c>
      <c r="H15170" s="41">
        <v>4</v>
      </c>
      <c r="I15170" s="41">
        <v>8</v>
      </c>
      <c r="J15170" s="41">
        <v>10</v>
      </c>
      <c r="K15170" s="44">
        <v>18</v>
      </c>
      <c r="L15170" s="20">
        <v>2095115.9</v>
      </c>
      <c r="M15170" s="19" t="s">
        <v>15963</v>
      </c>
      <c r="N15170" s="28" t="s">
        <v>15953</v>
      </c>
    </row>
    <row r="15171" spans="1:14" ht="30" x14ac:dyDescent="0.25">
      <c r="A15171" s="27" t="s">
        <v>13498</v>
      </c>
      <c r="B15171" s="19" t="s">
        <v>16759</v>
      </c>
      <c r="C15171" s="19" t="s">
        <v>16759</v>
      </c>
      <c r="D15171" s="38" t="s">
        <v>16069</v>
      </c>
      <c r="E15171" s="38" t="s">
        <v>13911</v>
      </c>
      <c r="F15171" s="41">
        <v>53102704</v>
      </c>
      <c r="G15171" s="19" t="s">
        <v>10820</v>
      </c>
      <c r="H15171" s="41">
        <v>4</v>
      </c>
      <c r="I15171" s="41">
        <v>8</v>
      </c>
      <c r="J15171" s="41">
        <v>10</v>
      </c>
      <c r="K15171" s="44">
        <v>14</v>
      </c>
      <c r="L15171" s="20">
        <v>2234039.36</v>
      </c>
      <c r="M15171" s="19" t="s">
        <v>15963</v>
      </c>
      <c r="N15171" s="28" t="s">
        <v>15953</v>
      </c>
    </row>
    <row r="15172" spans="1:14" ht="30" x14ac:dyDescent="0.25">
      <c r="A15172" s="27" t="s">
        <v>13498</v>
      </c>
      <c r="B15172" s="19" t="s">
        <v>16759</v>
      </c>
      <c r="C15172" s="19" t="s">
        <v>16759</v>
      </c>
      <c r="D15172" s="38" t="s">
        <v>16069</v>
      </c>
      <c r="E15172" s="38" t="s">
        <v>13911</v>
      </c>
      <c r="F15172" s="41">
        <v>53102704</v>
      </c>
      <c r="G15172" s="19" t="s">
        <v>10820</v>
      </c>
      <c r="H15172" s="41">
        <v>4</v>
      </c>
      <c r="I15172" s="41">
        <v>8</v>
      </c>
      <c r="J15172" s="41">
        <v>10</v>
      </c>
      <c r="K15172" s="44">
        <v>20</v>
      </c>
      <c r="L15172" s="20">
        <v>2327906.56</v>
      </c>
      <c r="M15172" s="19" t="s">
        <v>15963</v>
      </c>
      <c r="N15172" s="28" t="s">
        <v>15953</v>
      </c>
    </row>
    <row r="15173" spans="1:14" ht="30" x14ac:dyDescent="0.25">
      <c r="A15173" s="27" t="s">
        <v>13498</v>
      </c>
      <c r="B15173" s="19" t="s">
        <v>16759</v>
      </c>
      <c r="C15173" s="19" t="s">
        <v>16759</v>
      </c>
      <c r="D15173" s="38" t="s">
        <v>16069</v>
      </c>
      <c r="E15173" s="38" t="s">
        <v>13911</v>
      </c>
      <c r="F15173" s="41">
        <v>53102704</v>
      </c>
      <c r="G15173" s="19" t="s">
        <v>10820</v>
      </c>
      <c r="H15173" s="41">
        <v>4</v>
      </c>
      <c r="I15173" s="41">
        <v>8</v>
      </c>
      <c r="J15173" s="41">
        <v>10</v>
      </c>
      <c r="K15173" s="44">
        <v>14</v>
      </c>
      <c r="L15173" s="20">
        <v>1629534.59</v>
      </c>
      <c r="M15173" s="19" t="s">
        <v>15963</v>
      </c>
      <c r="N15173" s="28" t="s">
        <v>15953</v>
      </c>
    </row>
    <row r="15174" spans="1:14" ht="30" x14ac:dyDescent="0.25">
      <c r="A15174" s="27" t="s">
        <v>13498</v>
      </c>
      <c r="B15174" s="19" t="s">
        <v>16759</v>
      </c>
      <c r="C15174" s="19" t="s">
        <v>16759</v>
      </c>
      <c r="D15174" s="38" t="s">
        <v>16069</v>
      </c>
      <c r="E15174" s="38" t="s">
        <v>13912</v>
      </c>
      <c r="F15174" s="41">
        <v>53102711</v>
      </c>
      <c r="G15174" s="19" t="s">
        <v>10820</v>
      </c>
      <c r="H15174" s="41">
        <v>4</v>
      </c>
      <c r="I15174" s="41">
        <v>8</v>
      </c>
      <c r="J15174" s="41">
        <v>10</v>
      </c>
      <c r="K15174" s="44">
        <v>2</v>
      </c>
      <c r="L15174" s="20">
        <v>222520.48</v>
      </c>
      <c r="M15174" s="19" t="s">
        <v>15963</v>
      </c>
      <c r="N15174" s="28" t="s">
        <v>15953</v>
      </c>
    </row>
    <row r="15175" spans="1:14" ht="30" x14ac:dyDescent="0.25">
      <c r="A15175" s="27" t="s">
        <v>13498</v>
      </c>
      <c r="B15175" s="19" t="s">
        <v>16759</v>
      </c>
      <c r="C15175" s="19" t="s">
        <v>16759</v>
      </c>
      <c r="D15175" s="38" t="s">
        <v>16069</v>
      </c>
      <c r="E15175" s="38" t="s">
        <v>13911</v>
      </c>
      <c r="F15175" s="41">
        <v>53102704</v>
      </c>
      <c r="G15175" s="19" t="s">
        <v>10820</v>
      </c>
      <c r="H15175" s="41">
        <v>4</v>
      </c>
      <c r="I15175" s="41">
        <v>8</v>
      </c>
      <c r="J15175" s="41">
        <v>10</v>
      </c>
      <c r="K15175" s="44">
        <v>12</v>
      </c>
      <c r="L15175" s="20">
        <v>815059.56</v>
      </c>
      <c r="M15175" s="19" t="s">
        <v>15963</v>
      </c>
      <c r="N15175" s="28" t="s">
        <v>15953</v>
      </c>
    </row>
    <row r="15176" spans="1:14" ht="30" x14ac:dyDescent="0.25">
      <c r="A15176" s="27" t="s">
        <v>13498</v>
      </c>
      <c r="B15176" s="19" t="s">
        <v>16759</v>
      </c>
      <c r="C15176" s="19" t="s">
        <v>16759</v>
      </c>
      <c r="D15176" s="38" t="s">
        <v>16069</v>
      </c>
      <c r="E15176" s="38" t="s">
        <v>13911</v>
      </c>
      <c r="F15176" s="41">
        <v>53102704</v>
      </c>
      <c r="G15176" s="19" t="s">
        <v>10820</v>
      </c>
      <c r="H15176" s="41">
        <v>4</v>
      </c>
      <c r="I15176" s="41">
        <v>8</v>
      </c>
      <c r="J15176" s="41">
        <v>10</v>
      </c>
      <c r="K15176" s="44">
        <v>46</v>
      </c>
      <c r="L15176" s="20">
        <v>3117517.12</v>
      </c>
      <c r="M15176" s="19" t="s">
        <v>15963</v>
      </c>
      <c r="N15176" s="28" t="s">
        <v>15953</v>
      </c>
    </row>
    <row r="15177" spans="1:14" ht="30" x14ac:dyDescent="0.25">
      <c r="A15177" s="27" t="s">
        <v>13498</v>
      </c>
      <c r="B15177" s="19" t="s">
        <v>16759</v>
      </c>
      <c r="C15177" s="19" t="s">
        <v>16759</v>
      </c>
      <c r="D15177" s="38" t="s">
        <v>16069</v>
      </c>
      <c r="E15177" s="38" t="s">
        <v>13911</v>
      </c>
      <c r="F15177" s="41">
        <v>53102711</v>
      </c>
      <c r="G15177" s="19" t="s">
        <v>10820</v>
      </c>
      <c r="H15177" s="41">
        <v>4</v>
      </c>
      <c r="I15177" s="41">
        <v>8</v>
      </c>
      <c r="J15177" s="41">
        <v>10</v>
      </c>
      <c r="K15177" s="44">
        <v>2</v>
      </c>
      <c r="L15177" s="20">
        <v>125975.2</v>
      </c>
      <c r="M15177" s="19" t="s">
        <v>15963</v>
      </c>
      <c r="N15177" s="28" t="s">
        <v>15953</v>
      </c>
    </row>
    <row r="15178" spans="1:14" ht="30" x14ac:dyDescent="0.25">
      <c r="A15178" s="27" t="s">
        <v>13498</v>
      </c>
      <c r="B15178" s="19" t="s">
        <v>16759</v>
      </c>
      <c r="C15178" s="19" t="s">
        <v>16759</v>
      </c>
      <c r="D15178" s="38" t="s">
        <v>16069</v>
      </c>
      <c r="E15178" s="38" t="s">
        <v>13913</v>
      </c>
      <c r="F15178" s="41">
        <v>53102704</v>
      </c>
      <c r="G15178" s="19" t="s">
        <v>10820</v>
      </c>
      <c r="H15178" s="41">
        <v>4</v>
      </c>
      <c r="I15178" s="41">
        <v>8</v>
      </c>
      <c r="J15178" s="41">
        <v>10</v>
      </c>
      <c r="K15178" s="44">
        <v>22</v>
      </c>
      <c r="L15178" s="20">
        <v>1500218.72</v>
      </c>
      <c r="M15178" s="19" t="s">
        <v>15963</v>
      </c>
      <c r="N15178" s="28" t="s">
        <v>15953</v>
      </c>
    </row>
    <row r="15179" spans="1:14" ht="30" x14ac:dyDescent="0.25">
      <c r="A15179" s="27" t="s">
        <v>13498</v>
      </c>
      <c r="B15179" s="19" t="s">
        <v>16759</v>
      </c>
      <c r="C15179" s="19" t="s">
        <v>16759</v>
      </c>
      <c r="D15179" s="38" t="s">
        <v>16069</v>
      </c>
      <c r="E15179" s="38" t="s">
        <v>13914</v>
      </c>
      <c r="F15179" s="41">
        <v>53102711</v>
      </c>
      <c r="G15179" s="19" t="s">
        <v>10820</v>
      </c>
      <c r="H15179" s="41">
        <v>4</v>
      </c>
      <c r="I15179" s="41">
        <v>8</v>
      </c>
      <c r="J15179" s="41">
        <v>10</v>
      </c>
      <c r="K15179" s="44">
        <v>2</v>
      </c>
      <c r="L15179" s="20">
        <v>127410.92</v>
      </c>
      <c r="M15179" s="19" t="s">
        <v>15963</v>
      </c>
      <c r="N15179" s="28" t="s">
        <v>15953</v>
      </c>
    </row>
    <row r="15180" spans="1:14" ht="30" x14ac:dyDescent="0.25">
      <c r="A15180" s="27" t="s">
        <v>13498</v>
      </c>
      <c r="B15180" s="19" t="s">
        <v>16759</v>
      </c>
      <c r="C15180" s="19" t="s">
        <v>16759</v>
      </c>
      <c r="D15180" s="38" t="s">
        <v>16069</v>
      </c>
      <c r="E15180" s="38" t="s">
        <v>13915</v>
      </c>
      <c r="F15180" s="41">
        <v>53102704</v>
      </c>
      <c r="G15180" s="19" t="s">
        <v>10820</v>
      </c>
      <c r="H15180" s="41">
        <v>4</v>
      </c>
      <c r="I15180" s="41">
        <v>8</v>
      </c>
      <c r="J15180" s="41">
        <v>10</v>
      </c>
      <c r="K15180" s="44">
        <v>4</v>
      </c>
      <c r="L15180" s="20">
        <v>254821.84</v>
      </c>
      <c r="M15180" s="19" t="s">
        <v>15963</v>
      </c>
      <c r="N15180" s="28" t="s">
        <v>15953</v>
      </c>
    </row>
    <row r="15181" spans="1:14" ht="30" x14ac:dyDescent="0.25">
      <c r="A15181" s="27" t="s">
        <v>13498</v>
      </c>
      <c r="B15181" s="19" t="s">
        <v>16759</v>
      </c>
      <c r="C15181" s="19" t="s">
        <v>16759</v>
      </c>
      <c r="D15181" s="38" t="s">
        <v>16069</v>
      </c>
      <c r="E15181" s="38" t="s">
        <v>13913</v>
      </c>
      <c r="F15181" s="41">
        <v>53102704</v>
      </c>
      <c r="G15181" s="19" t="s">
        <v>10820</v>
      </c>
      <c r="H15181" s="41">
        <v>4</v>
      </c>
      <c r="I15181" s="41">
        <v>8</v>
      </c>
      <c r="J15181" s="41">
        <v>10</v>
      </c>
      <c r="K15181" s="44">
        <v>26</v>
      </c>
      <c r="L15181" s="20">
        <v>6460272</v>
      </c>
      <c r="M15181" s="19" t="s">
        <v>15963</v>
      </c>
      <c r="N15181" s="28" t="s">
        <v>15953</v>
      </c>
    </row>
    <row r="15182" spans="1:14" ht="30" x14ac:dyDescent="0.25">
      <c r="A15182" s="27" t="s">
        <v>13498</v>
      </c>
      <c r="B15182" s="19" t="s">
        <v>16759</v>
      </c>
      <c r="C15182" s="19" t="s">
        <v>16759</v>
      </c>
      <c r="D15182" s="38" t="s">
        <v>16069</v>
      </c>
      <c r="E15182" s="38" t="s">
        <v>13914</v>
      </c>
      <c r="F15182" s="41">
        <v>53102711</v>
      </c>
      <c r="G15182" s="19" t="s">
        <v>10820</v>
      </c>
      <c r="H15182" s="41">
        <v>4</v>
      </c>
      <c r="I15182" s="41">
        <v>8</v>
      </c>
      <c r="J15182" s="41">
        <v>10</v>
      </c>
      <c r="K15182" s="44">
        <v>2</v>
      </c>
      <c r="L15182" s="20">
        <v>335437.2</v>
      </c>
      <c r="M15182" s="19" t="s">
        <v>15963</v>
      </c>
      <c r="N15182" s="28" t="s">
        <v>15953</v>
      </c>
    </row>
    <row r="15183" spans="1:14" ht="30" x14ac:dyDescent="0.25">
      <c r="A15183" s="27" t="s">
        <v>13498</v>
      </c>
      <c r="B15183" s="19" t="s">
        <v>16759</v>
      </c>
      <c r="C15183" s="19" t="s">
        <v>16759</v>
      </c>
      <c r="D15183" s="38" t="s">
        <v>16069</v>
      </c>
      <c r="E15183" s="38" t="s">
        <v>13915</v>
      </c>
      <c r="F15183" s="41">
        <v>53102704</v>
      </c>
      <c r="G15183" s="19" t="s">
        <v>10820</v>
      </c>
      <c r="H15183" s="41">
        <v>4</v>
      </c>
      <c r="I15183" s="41">
        <v>8</v>
      </c>
      <c r="J15183" s="41">
        <v>10</v>
      </c>
      <c r="K15183" s="44">
        <v>20</v>
      </c>
      <c r="L15183" s="20">
        <v>3354372</v>
      </c>
      <c r="M15183" s="19" t="s">
        <v>15963</v>
      </c>
      <c r="N15183" s="28" t="s">
        <v>15953</v>
      </c>
    </row>
    <row r="15184" spans="1:14" ht="30" x14ac:dyDescent="0.25">
      <c r="A15184" s="27" t="s">
        <v>13498</v>
      </c>
      <c r="B15184" s="19" t="s">
        <v>16759</v>
      </c>
      <c r="C15184" s="19" t="s">
        <v>16759</v>
      </c>
      <c r="D15184" s="38" t="s">
        <v>16069</v>
      </c>
      <c r="E15184" s="38" t="s">
        <v>13913</v>
      </c>
      <c r="F15184" s="41">
        <v>53102704</v>
      </c>
      <c r="G15184" s="19" t="s">
        <v>10820</v>
      </c>
      <c r="H15184" s="41">
        <v>4</v>
      </c>
      <c r="I15184" s="41">
        <v>8</v>
      </c>
      <c r="J15184" s="41">
        <v>10</v>
      </c>
      <c r="K15184" s="44">
        <v>4</v>
      </c>
      <c r="L15184" s="20">
        <v>985605.6</v>
      </c>
      <c r="M15184" s="19" t="s">
        <v>15963</v>
      </c>
      <c r="N15184" s="28" t="s">
        <v>15953</v>
      </c>
    </row>
    <row r="15185" spans="1:14" ht="30" x14ac:dyDescent="0.25">
      <c r="A15185" s="27" t="s">
        <v>13498</v>
      </c>
      <c r="B15185" s="19" t="s">
        <v>16759</v>
      </c>
      <c r="C15185" s="19" t="s">
        <v>16759</v>
      </c>
      <c r="D15185" s="38" t="s">
        <v>16069</v>
      </c>
      <c r="E15185" s="38" t="s">
        <v>13915</v>
      </c>
      <c r="F15185" s="41">
        <v>53102704</v>
      </c>
      <c r="G15185" s="19" t="s">
        <v>10820</v>
      </c>
      <c r="H15185" s="41">
        <v>4</v>
      </c>
      <c r="I15185" s="41">
        <v>8</v>
      </c>
      <c r="J15185" s="41">
        <v>10</v>
      </c>
      <c r="K15185" s="44">
        <v>4</v>
      </c>
      <c r="L15185" s="20">
        <v>956617.2</v>
      </c>
      <c r="M15185" s="19" t="s">
        <v>15963</v>
      </c>
      <c r="N15185" s="28" t="s">
        <v>15953</v>
      </c>
    </row>
    <row r="15186" spans="1:14" ht="30" x14ac:dyDescent="0.25">
      <c r="A15186" s="27" t="s">
        <v>13498</v>
      </c>
      <c r="B15186" s="19" t="s">
        <v>16759</v>
      </c>
      <c r="C15186" s="19" t="s">
        <v>16759</v>
      </c>
      <c r="D15186" s="38" t="s">
        <v>16069</v>
      </c>
      <c r="E15186" s="38" t="s">
        <v>13913</v>
      </c>
      <c r="F15186" s="41">
        <v>53102704</v>
      </c>
      <c r="G15186" s="19" t="s">
        <v>10820</v>
      </c>
      <c r="H15186" s="41">
        <v>4</v>
      </c>
      <c r="I15186" s="41">
        <v>8</v>
      </c>
      <c r="J15186" s="41">
        <v>10</v>
      </c>
      <c r="K15186" s="44">
        <v>6</v>
      </c>
      <c r="L15186" s="20">
        <v>699862.8</v>
      </c>
      <c r="M15186" s="19" t="s">
        <v>15963</v>
      </c>
      <c r="N15186" s="28" t="s">
        <v>15953</v>
      </c>
    </row>
    <row r="15187" spans="1:14" ht="30" x14ac:dyDescent="0.25">
      <c r="A15187" s="27" t="s">
        <v>13498</v>
      </c>
      <c r="B15187" s="19" t="s">
        <v>16759</v>
      </c>
      <c r="C15187" s="19" t="s">
        <v>16759</v>
      </c>
      <c r="D15187" s="38" t="s">
        <v>16069</v>
      </c>
      <c r="E15187" s="38" t="s">
        <v>13914</v>
      </c>
      <c r="F15187" s="41">
        <v>53102711</v>
      </c>
      <c r="G15187" s="19" t="s">
        <v>10820</v>
      </c>
      <c r="H15187" s="41">
        <v>4</v>
      </c>
      <c r="I15187" s="41">
        <v>8</v>
      </c>
      <c r="J15187" s="41">
        <v>10</v>
      </c>
      <c r="K15187" s="44">
        <v>4</v>
      </c>
      <c r="L15187" s="20">
        <v>574246.40000000002</v>
      </c>
      <c r="M15187" s="19" t="s">
        <v>15963</v>
      </c>
      <c r="N15187" s="28" t="s">
        <v>15953</v>
      </c>
    </row>
    <row r="15188" spans="1:14" ht="30" x14ac:dyDescent="0.25">
      <c r="A15188" s="27" t="s">
        <v>13498</v>
      </c>
      <c r="B15188" s="19" t="s">
        <v>16759</v>
      </c>
      <c r="C15188" s="19" t="s">
        <v>16759</v>
      </c>
      <c r="D15188" s="38" t="s">
        <v>16069</v>
      </c>
      <c r="E15188" s="38" t="s">
        <v>13915</v>
      </c>
      <c r="F15188" s="41">
        <v>53102704</v>
      </c>
      <c r="G15188" s="19" t="s">
        <v>10820</v>
      </c>
      <c r="H15188" s="41">
        <v>4</v>
      </c>
      <c r="I15188" s="41">
        <v>8</v>
      </c>
      <c r="J15188" s="41">
        <v>10</v>
      </c>
      <c r="K15188" s="44">
        <v>12</v>
      </c>
      <c r="L15188" s="20">
        <v>1722739.2000000002</v>
      </c>
      <c r="M15188" s="19" t="s">
        <v>15963</v>
      </c>
      <c r="N15188" s="28" t="s">
        <v>15953</v>
      </c>
    </row>
    <row r="15189" spans="1:14" ht="30" x14ac:dyDescent="0.25">
      <c r="A15189" s="27" t="s">
        <v>13498</v>
      </c>
      <c r="B15189" s="19" t="s">
        <v>16759</v>
      </c>
      <c r="C15189" s="19" t="s">
        <v>16759</v>
      </c>
      <c r="D15189" s="38" t="s">
        <v>16069</v>
      </c>
      <c r="E15189" s="38" t="s">
        <v>13913</v>
      </c>
      <c r="F15189" s="41">
        <v>53102704</v>
      </c>
      <c r="G15189" s="19" t="s">
        <v>10820</v>
      </c>
      <c r="H15189" s="41">
        <v>4</v>
      </c>
      <c r="I15189" s="41">
        <v>8</v>
      </c>
      <c r="J15189" s="41">
        <v>10</v>
      </c>
      <c r="K15189" s="44">
        <v>14</v>
      </c>
      <c r="L15189" s="20">
        <v>947147.66000000015</v>
      </c>
      <c r="M15189" s="19" t="s">
        <v>15963</v>
      </c>
      <c r="N15189" s="28" t="s">
        <v>15953</v>
      </c>
    </row>
    <row r="15190" spans="1:14" ht="30" x14ac:dyDescent="0.25">
      <c r="A15190" s="27" t="s">
        <v>13498</v>
      </c>
      <c r="B15190" s="19" t="s">
        <v>16759</v>
      </c>
      <c r="C15190" s="19" t="s">
        <v>16759</v>
      </c>
      <c r="D15190" s="38" t="s">
        <v>16069</v>
      </c>
      <c r="E15190" s="38" t="s">
        <v>13915</v>
      </c>
      <c r="F15190" s="41">
        <v>53102704</v>
      </c>
      <c r="G15190" s="19" t="s">
        <v>10820</v>
      </c>
      <c r="H15190" s="41">
        <v>4</v>
      </c>
      <c r="I15190" s="41">
        <v>8</v>
      </c>
      <c r="J15190" s="41">
        <v>10</v>
      </c>
      <c r="K15190" s="44">
        <v>4</v>
      </c>
      <c r="L15190" s="20">
        <v>251232.8</v>
      </c>
      <c r="M15190" s="19" t="s">
        <v>15963</v>
      </c>
      <c r="N15190" s="28" t="s">
        <v>15953</v>
      </c>
    </row>
    <row r="15191" spans="1:14" ht="30" x14ac:dyDescent="0.25">
      <c r="A15191" s="27" t="s">
        <v>13498</v>
      </c>
      <c r="B15191" s="19" t="s">
        <v>16759</v>
      </c>
      <c r="C15191" s="19" t="s">
        <v>16759</v>
      </c>
      <c r="D15191" s="38" t="s">
        <v>16069</v>
      </c>
      <c r="E15191" s="38" t="s">
        <v>13913</v>
      </c>
      <c r="F15191" s="41">
        <v>53102704</v>
      </c>
      <c r="G15191" s="19" t="s">
        <v>10820</v>
      </c>
      <c r="H15191" s="41">
        <v>4</v>
      </c>
      <c r="I15191" s="41">
        <v>8</v>
      </c>
      <c r="J15191" s="41">
        <v>10</v>
      </c>
      <c r="K15191" s="44">
        <v>34</v>
      </c>
      <c r="L15191" s="20">
        <v>3843861.84</v>
      </c>
      <c r="M15191" s="19" t="s">
        <v>15963</v>
      </c>
      <c r="N15191" s="28" t="s">
        <v>15953</v>
      </c>
    </row>
    <row r="15192" spans="1:14" ht="30" x14ac:dyDescent="0.25">
      <c r="A15192" s="27" t="s">
        <v>13498</v>
      </c>
      <c r="B15192" s="19" t="s">
        <v>16759</v>
      </c>
      <c r="C15192" s="19" t="s">
        <v>16759</v>
      </c>
      <c r="D15192" s="38" t="s">
        <v>16069</v>
      </c>
      <c r="E15192" s="38" t="s">
        <v>13914</v>
      </c>
      <c r="F15192" s="41">
        <v>53102711</v>
      </c>
      <c r="G15192" s="19" t="s">
        <v>10820</v>
      </c>
      <c r="H15192" s="41">
        <v>4</v>
      </c>
      <c r="I15192" s="41">
        <v>8</v>
      </c>
      <c r="J15192" s="41">
        <v>10</v>
      </c>
      <c r="K15192" s="44">
        <v>4</v>
      </c>
      <c r="L15192" s="20">
        <v>502465.6</v>
      </c>
      <c r="M15192" s="19" t="s">
        <v>15963</v>
      </c>
      <c r="N15192" s="28" t="s">
        <v>15953</v>
      </c>
    </row>
    <row r="15193" spans="1:14" ht="30" x14ac:dyDescent="0.25">
      <c r="A15193" s="27" t="s">
        <v>13498</v>
      </c>
      <c r="B15193" s="19" t="s">
        <v>16759</v>
      </c>
      <c r="C15193" s="19" t="s">
        <v>16759</v>
      </c>
      <c r="D15193" s="38" t="s">
        <v>16069</v>
      </c>
      <c r="E15193" s="38" t="s">
        <v>13915</v>
      </c>
      <c r="F15193" s="41">
        <v>53102704</v>
      </c>
      <c r="G15193" s="19" t="s">
        <v>10820</v>
      </c>
      <c r="H15193" s="41">
        <v>4</v>
      </c>
      <c r="I15193" s="41">
        <v>8</v>
      </c>
      <c r="J15193" s="41">
        <v>10</v>
      </c>
      <c r="K15193" s="44">
        <v>2</v>
      </c>
      <c r="L15193" s="20">
        <v>251232.8</v>
      </c>
      <c r="M15193" s="19" t="s">
        <v>15963</v>
      </c>
      <c r="N15193" s="28" t="s">
        <v>15953</v>
      </c>
    </row>
    <row r="15194" spans="1:14" ht="30" x14ac:dyDescent="0.25">
      <c r="A15194" s="27" t="s">
        <v>13498</v>
      </c>
      <c r="B15194" s="19" t="s">
        <v>16759</v>
      </c>
      <c r="C15194" s="19" t="s">
        <v>16759</v>
      </c>
      <c r="D15194" s="38" t="s">
        <v>16069</v>
      </c>
      <c r="E15194" s="38" t="s">
        <v>13913</v>
      </c>
      <c r="F15194" s="41">
        <v>53102704</v>
      </c>
      <c r="G15194" s="19" t="s">
        <v>10820</v>
      </c>
      <c r="H15194" s="41">
        <v>4</v>
      </c>
      <c r="I15194" s="41">
        <v>8</v>
      </c>
      <c r="J15194" s="41">
        <v>10</v>
      </c>
      <c r="K15194" s="44">
        <v>6</v>
      </c>
      <c r="L15194" s="20">
        <v>624625.48</v>
      </c>
      <c r="M15194" s="19" t="s">
        <v>15963</v>
      </c>
      <c r="N15194" s="28" t="s">
        <v>15953</v>
      </c>
    </row>
    <row r="15195" spans="1:14" ht="30" x14ac:dyDescent="0.25">
      <c r="A15195" s="27" t="s">
        <v>13498</v>
      </c>
      <c r="B15195" s="19" t="s">
        <v>16759</v>
      </c>
      <c r="C15195" s="19" t="s">
        <v>16759</v>
      </c>
      <c r="D15195" s="38" t="s">
        <v>16069</v>
      </c>
      <c r="E15195" s="38" t="s">
        <v>13915</v>
      </c>
      <c r="F15195" s="41">
        <v>53102704</v>
      </c>
      <c r="G15195" s="19" t="s">
        <v>10820</v>
      </c>
      <c r="H15195" s="41">
        <v>4</v>
      </c>
      <c r="I15195" s="41">
        <v>8</v>
      </c>
      <c r="J15195" s="41">
        <v>10</v>
      </c>
      <c r="K15195" s="44">
        <v>4</v>
      </c>
      <c r="L15195" s="20">
        <v>527307.28</v>
      </c>
      <c r="M15195" s="19" t="s">
        <v>15963</v>
      </c>
      <c r="N15195" s="28" t="s">
        <v>15953</v>
      </c>
    </row>
    <row r="15196" spans="1:14" ht="30" x14ac:dyDescent="0.25">
      <c r="A15196" s="27" t="s">
        <v>13498</v>
      </c>
      <c r="B15196" s="19" t="s">
        <v>16759</v>
      </c>
      <c r="C15196" s="19" t="s">
        <v>16759</v>
      </c>
      <c r="D15196" s="38" t="s">
        <v>16069</v>
      </c>
      <c r="E15196" s="38" t="s">
        <v>13913</v>
      </c>
      <c r="F15196" s="41">
        <v>53102704</v>
      </c>
      <c r="G15196" s="19" t="s">
        <v>10820</v>
      </c>
      <c r="H15196" s="41">
        <v>4</v>
      </c>
      <c r="I15196" s="41">
        <v>8</v>
      </c>
      <c r="J15196" s="41">
        <v>10</v>
      </c>
      <c r="K15196" s="44">
        <v>8</v>
      </c>
      <c r="L15196" s="20">
        <v>1363835.2</v>
      </c>
      <c r="M15196" s="19" t="s">
        <v>15963</v>
      </c>
      <c r="N15196" s="28" t="s">
        <v>15953</v>
      </c>
    </row>
    <row r="15197" spans="1:14" ht="30" x14ac:dyDescent="0.25">
      <c r="A15197" s="27" t="s">
        <v>13498</v>
      </c>
      <c r="B15197" s="19" t="s">
        <v>16759</v>
      </c>
      <c r="C15197" s="19" t="s">
        <v>16759</v>
      </c>
      <c r="D15197" s="38" t="s">
        <v>16069</v>
      </c>
      <c r="E15197" s="38" t="s">
        <v>13913</v>
      </c>
      <c r="F15197" s="41">
        <v>53102704</v>
      </c>
      <c r="G15197" s="19" t="s">
        <v>10820</v>
      </c>
      <c r="H15197" s="41">
        <v>4</v>
      </c>
      <c r="I15197" s="41">
        <v>8</v>
      </c>
      <c r="J15197" s="41">
        <v>10</v>
      </c>
      <c r="K15197" s="44">
        <v>4</v>
      </c>
      <c r="L15197" s="20">
        <v>416416.99</v>
      </c>
      <c r="M15197" s="19" t="s">
        <v>11</v>
      </c>
      <c r="N15197" s="28" t="s">
        <v>15953</v>
      </c>
    </row>
    <row r="15198" spans="1:14" ht="30" x14ac:dyDescent="0.25">
      <c r="A15198" s="27" t="s">
        <v>13498</v>
      </c>
      <c r="B15198" s="19" t="s">
        <v>16759</v>
      </c>
      <c r="C15198" s="19" t="s">
        <v>16759</v>
      </c>
      <c r="D15198" s="38" t="s">
        <v>16069</v>
      </c>
      <c r="E15198" s="38" t="s">
        <v>13914</v>
      </c>
      <c r="F15198" s="41">
        <v>53102711</v>
      </c>
      <c r="G15198" s="19" t="s">
        <v>10820</v>
      </c>
      <c r="H15198" s="41">
        <v>4</v>
      </c>
      <c r="I15198" s="41">
        <v>8</v>
      </c>
      <c r="J15198" s="41">
        <v>10</v>
      </c>
      <c r="K15198" s="44">
        <v>2</v>
      </c>
      <c r="L15198" s="20">
        <v>400147.59</v>
      </c>
      <c r="M15198" s="19" t="s">
        <v>11</v>
      </c>
      <c r="N15198" s="28" t="s">
        <v>15953</v>
      </c>
    </row>
    <row r="15199" spans="1:14" ht="30" x14ac:dyDescent="0.25">
      <c r="A15199" s="27" t="s">
        <v>13498</v>
      </c>
      <c r="B15199" s="19" t="s">
        <v>16759</v>
      </c>
      <c r="C15199" s="19" t="s">
        <v>16759</v>
      </c>
      <c r="D15199" s="38" t="s">
        <v>16069</v>
      </c>
      <c r="E15199" s="38" t="s">
        <v>13915</v>
      </c>
      <c r="F15199" s="41">
        <v>53102704</v>
      </c>
      <c r="G15199" s="19" t="s">
        <v>10820</v>
      </c>
      <c r="H15199" s="41">
        <v>4</v>
      </c>
      <c r="I15199" s="41">
        <v>8</v>
      </c>
      <c r="J15199" s="41">
        <v>10</v>
      </c>
      <c r="K15199" s="44">
        <v>10</v>
      </c>
      <c r="L15199" s="20">
        <v>1318268.19</v>
      </c>
      <c r="M15199" s="19" t="s">
        <v>11</v>
      </c>
      <c r="N15199" s="28" t="s">
        <v>15953</v>
      </c>
    </row>
    <row r="15200" spans="1:14" ht="30" x14ac:dyDescent="0.25">
      <c r="A15200" s="27" t="s">
        <v>13498</v>
      </c>
      <c r="B15200" s="19" t="s">
        <v>16759</v>
      </c>
      <c r="C15200" s="19" t="s">
        <v>16759</v>
      </c>
      <c r="D15200" s="38" t="s">
        <v>16069</v>
      </c>
      <c r="E15200" s="38" t="s">
        <v>13913</v>
      </c>
      <c r="F15200" s="41">
        <v>53102704</v>
      </c>
      <c r="G15200" s="19" t="s">
        <v>10820</v>
      </c>
      <c r="H15200" s="41">
        <v>4</v>
      </c>
      <c r="I15200" s="41">
        <v>8</v>
      </c>
      <c r="J15200" s="41">
        <v>10</v>
      </c>
      <c r="K15200" s="44">
        <v>8</v>
      </c>
      <c r="L15200" s="20">
        <v>541227.23</v>
      </c>
      <c r="M15200" s="19" t="s">
        <v>15963</v>
      </c>
      <c r="N15200" s="28" t="s">
        <v>15953</v>
      </c>
    </row>
    <row r="15201" spans="1:14" ht="30" x14ac:dyDescent="0.25">
      <c r="A15201" s="27" t="s">
        <v>13498</v>
      </c>
      <c r="B15201" s="19" t="s">
        <v>16759</v>
      </c>
      <c r="C15201" s="19" t="s">
        <v>16759</v>
      </c>
      <c r="D15201" s="38" t="s">
        <v>16069</v>
      </c>
      <c r="E15201" s="38" t="s">
        <v>13915</v>
      </c>
      <c r="F15201" s="41">
        <v>53102704</v>
      </c>
      <c r="G15201" s="19" t="s">
        <v>10820</v>
      </c>
      <c r="H15201" s="41">
        <v>4</v>
      </c>
      <c r="I15201" s="41">
        <v>8</v>
      </c>
      <c r="J15201" s="41">
        <v>10</v>
      </c>
      <c r="K15201" s="44">
        <v>6</v>
      </c>
      <c r="L15201" s="20">
        <v>376849.2</v>
      </c>
      <c r="M15201" s="19" t="s">
        <v>11</v>
      </c>
      <c r="N15201" s="28" t="s">
        <v>15953</v>
      </c>
    </row>
    <row r="15202" spans="1:14" ht="30" x14ac:dyDescent="0.25">
      <c r="A15202" s="27" t="s">
        <v>13498</v>
      </c>
      <c r="B15202" s="19" t="s">
        <v>16759</v>
      </c>
      <c r="C15202" s="19" t="s">
        <v>16759</v>
      </c>
      <c r="D15202" s="38" t="s">
        <v>16069</v>
      </c>
      <c r="E15202" s="38" t="s">
        <v>13913</v>
      </c>
      <c r="F15202" s="41">
        <v>53102704</v>
      </c>
      <c r="G15202" s="19" t="s">
        <v>10820</v>
      </c>
      <c r="H15202" s="41">
        <v>4</v>
      </c>
      <c r="I15202" s="41">
        <v>8</v>
      </c>
      <c r="J15202" s="41">
        <v>10</v>
      </c>
      <c r="K15202" s="44">
        <v>20</v>
      </c>
      <c r="L15202" s="20">
        <v>1353068.08</v>
      </c>
      <c r="M15202" s="19" t="s">
        <v>11</v>
      </c>
      <c r="N15202" s="28" t="s">
        <v>15953</v>
      </c>
    </row>
    <row r="15203" spans="1:14" ht="30" x14ac:dyDescent="0.25">
      <c r="A15203" s="27" t="s">
        <v>13498</v>
      </c>
      <c r="B15203" s="19" t="s">
        <v>16759</v>
      </c>
      <c r="C15203" s="19" t="s">
        <v>16759</v>
      </c>
      <c r="D15203" s="38" t="s">
        <v>16069</v>
      </c>
      <c r="E15203" s="38" t="s">
        <v>13914</v>
      </c>
      <c r="F15203" s="41">
        <v>53102711</v>
      </c>
      <c r="G15203" s="19" t="s">
        <v>10820</v>
      </c>
      <c r="H15203" s="41">
        <v>4</v>
      </c>
      <c r="I15203" s="41">
        <v>8</v>
      </c>
      <c r="J15203" s="41">
        <v>10</v>
      </c>
      <c r="K15203" s="44">
        <v>2</v>
      </c>
      <c r="L15203" s="20">
        <v>125616.4</v>
      </c>
      <c r="M15203" s="19" t="s">
        <v>11</v>
      </c>
      <c r="N15203" s="28" t="s">
        <v>15953</v>
      </c>
    </row>
    <row r="15204" spans="1:14" ht="30" x14ac:dyDescent="0.25">
      <c r="A15204" s="27" t="s">
        <v>13498</v>
      </c>
      <c r="B15204" s="19" t="s">
        <v>16759</v>
      </c>
      <c r="C15204" s="19" t="s">
        <v>16759</v>
      </c>
      <c r="D15204" s="38" t="s">
        <v>16069</v>
      </c>
      <c r="E15204" s="38" t="s">
        <v>13915</v>
      </c>
      <c r="F15204" s="41">
        <v>53102704</v>
      </c>
      <c r="G15204" s="19" t="s">
        <v>10820</v>
      </c>
      <c r="H15204" s="41">
        <v>4</v>
      </c>
      <c r="I15204" s="41">
        <v>8</v>
      </c>
      <c r="J15204" s="41">
        <v>10</v>
      </c>
      <c r="K15204" s="44">
        <v>4</v>
      </c>
      <c r="L15204" s="20">
        <v>251232.8</v>
      </c>
      <c r="M15204" s="19" t="s">
        <v>15963</v>
      </c>
      <c r="N15204" s="28" t="s">
        <v>15953</v>
      </c>
    </row>
    <row r="15205" spans="1:14" ht="30" x14ac:dyDescent="0.25">
      <c r="A15205" s="27" t="s">
        <v>13498</v>
      </c>
      <c r="B15205" s="19" t="s">
        <v>16759</v>
      </c>
      <c r="C15205" s="19" t="s">
        <v>16759</v>
      </c>
      <c r="D15205" s="38" t="s">
        <v>16069</v>
      </c>
      <c r="E15205" s="38" t="s">
        <v>13913</v>
      </c>
      <c r="F15205" s="41">
        <v>53102704</v>
      </c>
      <c r="G15205" s="19" t="s">
        <v>10820</v>
      </c>
      <c r="H15205" s="41">
        <v>4</v>
      </c>
      <c r="I15205" s="41">
        <v>8</v>
      </c>
      <c r="J15205" s="41">
        <v>10</v>
      </c>
      <c r="K15205" s="44">
        <v>12</v>
      </c>
      <c r="L15205" s="20">
        <v>811840.84999999986</v>
      </c>
      <c r="M15205" s="19" t="s">
        <v>11</v>
      </c>
      <c r="N15205" s="28" t="s">
        <v>15953</v>
      </c>
    </row>
    <row r="15206" spans="1:14" ht="30" x14ac:dyDescent="0.25">
      <c r="A15206" s="27" t="s">
        <v>13498</v>
      </c>
      <c r="B15206" s="19" t="s">
        <v>16759</v>
      </c>
      <c r="C15206" s="19" t="s">
        <v>16759</v>
      </c>
      <c r="D15206" s="38" t="s">
        <v>16069</v>
      </c>
      <c r="E15206" s="38" t="s">
        <v>13915</v>
      </c>
      <c r="F15206" s="41">
        <v>53102704</v>
      </c>
      <c r="G15206" s="19" t="s">
        <v>10820</v>
      </c>
      <c r="H15206" s="41">
        <v>4</v>
      </c>
      <c r="I15206" s="41">
        <v>8</v>
      </c>
      <c r="J15206" s="41">
        <v>10</v>
      </c>
      <c r="K15206" s="44">
        <v>16</v>
      </c>
      <c r="L15206" s="20">
        <v>1004931.2</v>
      </c>
      <c r="M15206" s="19" t="s">
        <v>11</v>
      </c>
      <c r="N15206" s="28" t="s">
        <v>15953</v>
      </c>
    </row>
    <row r="15207" spans="1:14" ht="30" x14ac:dyDescent="0.25">
      <c r="A15207" s="27" t="s">
        <v>13498</v>
      </c>
      <c r="B15207" s="19" t="s">
        <v>16759</v>
      </c>
      <c r="C15207" s="19" t="s">
        <v>16759</v>
      </c>
      <c r="D15207" s="38" t="s">
        <v>16069</v>
      </c>
      <c r="E15207" s="38" t="s">
        <v>13913</v>
      </c>
      <c r="F15207" s="41">
        <v>53102704</v>
      </c>
      <c r="G15207" s="19" t="s">
        <v>10820</v>
      </c>
      <c r="H15207" s="41">
        <v>4</v>
      </c>
      <c r="I15207" s="41">
        <v>8</v>
      </c>
      <c r="J15207" s="41">
        <v>10</v>
      </c>
      <c r="K15207" s="44">
        <v>2</v>
      </c>
      <c r="L15207" s="20">
        <v>135306.81</v>
      </c>
      <c r="M15207" s="19" t="s">
        <v>11</v>
      </c>
      <c r="N15207" s="28" t="s">
        <v>15953</v>
      </c>
    </row>
    <row r="15208" spans="1:14" ht="30" x14ac:dyDescent="0.25">
      <c r="A15208" s="27" t="s">
        <v>13498</v>
      </c>
      <c r="B15208" s="19" t="s">
        <v>16759</v>
      </c>
      <c r="C15208" s="19" t="s">
        <v>16759</v>
      </c>
      <c r="D15208" s="38" t="s">
        <v>16069</v>
      </c>
      <c r="E15208" s="38" t="s">
        <v>13914</v>
      </c>
      <c r="F15208" s="41">
        <v>53102711</v>
      </c>
      <c r="G15208" s="19" t="s">
        <v>10820</v>
      </c>
      <c r="H15208" s="41">
        <v>4</v>
      </c>
      <c r="I15208" s="41">
        <v>8</v>
      </c>
      <c r="J15208" s="41">
        <v>10</v>
      </c>
      <c r="K15208" s="44">
        <v>2</v>
      </c>
      <c r="L15208" s="20">
        <v>125616.4</v>
      </c>
      <c r="M15208" s="19" t="s">
        <v>15963</v>
      </c>
      <c r="N15208" s="28" t="s">
        <v>15953</v>
      </c>
    </row>
    <row r="15209" spans="1:14" ht="30" x14ac:dyDescent="0.25">
      <c r="A15209" s="27" t="s">
        <v>13498</v>
      </c>
      <c r="B15209" s="19" t="s">
        <v>16759</v>
      </c>
      <c r="C15209" s="19" t="s">
        <v>16759</v>
      </c>
      <c r="D15209" s="38" t="s">
        <v>16069</v>
      </c>
      <c r="E15209" s="38" t="s">
        <v>13915</v>
      </c>
      <c r="F15209" s="41">
        <v>53102704</v>
      </c>
      <c r="G15209" s="19" t="s">
        <v>10820</v>
      </c>
      <c r="H15209" s="41">
        <v>4</v>
      </c>
      <c r="I15209" s="41">
        <v>8</v>
      </c>
      <c r="J15209" s="41">
        <v>10</v>
      </c>
      <c r="K15209" s="44">
        <v>8</v>
      </c>
      <c r="L15209" s="20">
        <v>502465.6</v>
      </c>
      <c r="M15209" s="19" t="s">
        <v>11</v>
      </c>
      <c r="N15209" s="28" t="s">
        <v>15953</v>
      </c>
    </row>
    <row r="15210" spans="1:14" ht="30" x14ac:dyDescent="0.25">
      <c r="A15210" s="27" t="s">
        <v>13498</v>
      </c>
      <c r="B15210" s="19" t="s">
        <v>16759</v>
      </c>
      <c r="C15210" s="19" t="s">
        <v>16759</v>
      </c>
      <c r="D15210" s="38" t="s">
        <v>16069</v>
      </c>
      <c r="E15210" s="38" t="s">
        <v>13913</v>
      </c>
      <c r="F15210" s="41">
        <v>53102704</v>
      </c>
      <c r="G15210" s="19" t="s">
        <v>10820</v>
      </c>
      <c r="H15210" s="41">
        <v>4</v>
      </c>
      <c r="I15210" s="41">
        <v>8</v>
      </c>
      <c r="J15210" s="41">
        <v>10</v>
      </c>
      <c r="K15210" s="44">
        <v>10</v>
      </c>
      <c r="L15210" s="20">
        <v>676534.04</v>
      </c>
      <c r="M15210" s="19" t="s">
        <v>11</v>
      </c>
      <c r="N15210" s="28" t="s">
        <v>15953</v>
      </c>
    </row>
    <row r="15211" spans="1:14" ht="30" x14ac:dyDescent="0.25">
      <c r="A15211" s="27" t="s">
        <v>13498</v>
      </c>
      <c r="B15211" s="19" t="s">
        <v>16759</v>
      </c>
      <c r="C15211" s="19" t="s">
        <v>16759</v>
      </c>
      <c r="D15211" s="38" t="s">
        <v>16069</v>
      </c>
      <c r="E15211" s="38" t="s">
        <v>13914</v>
      </c>
      <c r="F15211" s="41">
        <v>53102711</v>
      </c>
      <c r="G15211" s="19" t="s">
        <v>10820</v>
      </c>
      <c r="H15211" s="41">
        <v>4</v>
      </c>
      <c r="I15211" s="41">
        <v>8</v>
      </c>
      <c r="J15211" s="41">
        <v>10</v>
      </c>
      <c r="K15211" s="44">
        <v>2</v>
      </c>
      <c r="L15211" s="20">
        <v>125616.4</v>
      </c>
      <c r="M15211" s="19" t="s">
        <v>11</v>
      </c>
      <c r="N15211" s="28" t="s">
        <v>15953</v>
      </c>
    </row>
    <row r="15212" spans="1:14" ht="30" x14ac:dyDescent="0.25">
      <c r="A15212" s="27" t="s">
        <v>13498</v>
      </c>
      <c r="B15212" s="19" t="s">
        <v>16759</v>
      </c>
      <c r="C15212" s="19" t="s">
        <v>16759</v>
      </c>
      <c r="D15212" s="38" t="s">
        <v>16069</v>
      </c>
      <c r="E15212" s="38" t="s">
        <v>13915</v>
      </c>
      <c r="F15212" s="41">
        <v>53102704</v>
      </c>
      <c r="G15212" s="19" t="s">
        <v>10820</v>
      </c>
      <c r="H15212" s="41">
        <v>4</v>
      </c>
      <c r="I15212" s="41">
        <v>8</v>
      </c>
      <c r="J15212" s="41">
        <v>10</v>
      </c>
      <c r="K15212" s="44">
        <v>2</v>
      </c>
      <c r="L15212" s="20">
        <v>125616.4</v>
      </c>
      <c r="M15212" s="19" t="s">
        <v>11</v>
      </c>
      <c r="N15212" s="28" t="s">
        <v>15953</v>
      </c>
    </row>
    <row r="15213" spans="1:14" ht="30" x14ac:dyDescent="0.25">
      <c r="A15213" s="27" t="s">
        <v>13498</v>
      </c>
      <c r="B15213" s="19" t="s">
        <v>16759</v>
      </c>
      <c r="C15213" s="19" t="s">
        <v>16759</v>
      </c>
      <c r="D15213" s="38" t="s">
        <v>16069</v>
      </c>
      <c r="E15213" s="38" t="s">
        <v>13913</v>
      </c>
      <c r="F15213" s="41">
        <v>53102704</v>
      </c>
      <c r="G15213" s="19" t="s">
        <v>10820</v>
      </c>
      <c r="H15213" s="41">
        <v>4</v>
      </c>
      <c r="I15213" s="41">
        <v>8</v>
      </c>
      <c r="J15213" s="41">
        <v>10</v>
      </c>
      <c r="K15213" s="44">
        <v>24</v>
      </c>
      <c r="L15213" s="20">
        <v>1623681.6999999997</v>
      </c>
      <c r="M15213" s="19" t="s">
        <v>11</v>
      </c>
      <c r="N15213" s="28" t="s">
        <v>15953</v>
      </c>
    </row>
    <row r="15214" spans="1:14" ht="30" x14ac:dyDescent="0.25">
      <c r="A15214" s="27" t="s">
        <v>13498</v>
      </c>
      <c r="B15214" s="19" t="s">
        <v>16759</v>
      </c>
      <c r="C15214" s="19" t="s">
        <v>16759</v>
      </c>
      <c r="D15214" s="38" t="s">
        <v>16069</v>
      </c>
      <c r="E15214" s="38" t="s">
        <v>13914</v>
      </c>
      <c r="F15214" s="41">
        <v>53102711</v>
      </c>
      <c r="G15214" s="19" t="s">
        <v>10820</v>
      </c>
      <c r="H15214" s="41">
        <v>4</v>
      </c>
      <c r="I15214" s="41">
        <v>8</v>
      </c>
      <c r="J15214" s="41">
        <v>10</v>
      </c>
      <c r="K15214" s="44">
        <v>6</v>
      </c>
      <c r="L15214" s="20">
        <v>376849.2</v>
      </c>
      <c r="M15214" s="19" t="s">
        <v>15963</v>
      </c>
      <c r="N15214" s="28" t="s">
        <v>15953</v>
      </c>
    </row>
    <row r="15215" spans="1:14" ht="30" x14ac:dyDescent="0.25">
      <c r="A15215" s="27" t="s">
        <v>13498</v>
      </c>
      <c r="B15215" s="19" t="s">
        <v>16759</v>
      </c>
      <c r="C15215" s="19" t="s">
        <v>16759</v>
      </c>
      <c r="D15215" s="38" t="s">
        <v>16069</v>
      </c>
      <c r="E15215" s="38" t="s">
        <v>13915</v>
      </c>
      <c r="F15215" s="41">
        <v>53102704</v>
      </c>
      <c r="G15215" s="19" t="s">
        <v>10820</v>
      </c>
      <c r="H15215" s="41">
        <v>4</v>
      </c>
      <c r="I15215" s="41">
        <v>8</v>
      </c>
      <c r="J15215" s="41">
        <v>10</v>
      </c>
      <c r="K15215" s="44">
        <v>32</v>
      </c>
      <c r="L15215" s="20">
        <v>2009862.4</v>
      </c>
      <c r="M15215" s="19" t="s">
        <v>11</v>
      </c>
      <c r="N15215" s="28" t="s">
        <v>15953</v>
      </c>
    </row>
    <row r="15216" spans="1:14" ht="30" x14ac:dyDescent="0.25">
      <c r="A15216" s="27" t="s">
        <v>13498</v>
      </c>
      <c r="B15216" s="19" t="s">
        <v>16759</v>
      </c>
      <c r="C15216" s="19" t="s">
        <v>16759</v>
      </c>
      <c r="D15216" s="38" t="s">
        <v>16069</v>
      </c>
      <c r="E15216" s="38" t="s">
        <v>13916</v>
      </c>
      <c r="F15216" s="41">
        <v>53111602</v>
      </c>
      <c r="G15216" s="19" t="s">
        <v>10820</v>
      </c>
      <c r="H15216" s="41">
        <v>4</v>
      </c>
      <c r="I15216" s="41">
        <v>8</v>
      </c>
      <c r="J15216" s="41">
        <v>10</v>
      </c>
      <c r="K15216" s="44">
        <v>144</v>
      </c>
      <c r="L15216" s="20">
        <v>15045408</v>
      </c>
      <c r="M15216" s="19" t="s">
        <v>15983</v>
      </c>
      <c r="N15216" s="28" t="s">
        <v>15953</v>
      </c>
    </row>
    <row r="15217" spans="1:14" ht="30" x14ac:dyDescent="0.25">
      <c r="A15217" s="27" t="s">
        <v>13498</v>
      </c>
      <c r="B15217" s="19" t="s">
        <v>16759</v>
      </c>
      <c r="C15217" s="19" t="s">
        <v>16759</v>
      </c>
      <c r="D15217" s="38" t="s">
        <v>16069</v>
      </c>
      <c r="E15217" s="38" t="s">
        <v>13916</v>
      </c>
      <c r="F15217" s="41">
        <v>53111602</v>
      </c>
      <c r="G15217" s="19" t="s">
        <v>10820</v>
      </c>
      <c r="H15217" s="41">
        <v>4</v>
      </c>
      <c r="I15217" s="41">
        <v>8</v>
      </c>
      <c r="J15217" s="41">
        <v>10</v>
      </c>
      <c r="K15217" s="44">
        <v>46</v>
      </c>
      <c r="L15217" s="20">
        <v>4806172</v>
      </c>
      <c r="M15217" s="19" t="s">
        <v>15983</v>
      </c>
      <c r="N15217" s="28" t="s">
        <v>15953</v>
      </c>
    </row>
    <row r="15218" spans="1:14" ht="30" x14ac:dyDescent="0.25">
      <c r="A15218" s="27" t="s">
        <v>13498</v>
      </c>
      <c r="B15218" s="19" t="s">
        <v>16759</v>
      </c>
      <c r="C15218" s="19" t="s">
        <v>16759</v>
      </c>
      <c r="D15218" s="38" t="s">
        <v>16069</v>
      </c>
      <c r="E15218" s="38" t="s">
        <v>13917</v>
      </c>
      <c r="F15218" s="41">
        <v>53111601</v>
      </c>
      <c r="G15218" s="19" t="s">
        <v>10820</v>
      </c>
      <c r="H15218" s="41">
        <v>4</v>
      </c>
      <c r="I15218" s="41">
        <v>8</v>
      </c>
      <c r="J15218" s="41">
        <v>10</v>
      </c>
      <c r="K15218" s="44">
        <v>61</v>
      </c>
      <c r="L15218" s="20">
        <v>6685539</v>
      </c>
      <c r="M15218" s="19" t="s">
        <v>15983</v>
      </c>
      <c r="N15218" s="28" t="s">
        <v>15953</v>
      </c>
    </row>
    <row r="15219" spans="1:14" ht="30" x14ac:dyDescent="0.25">
      <c r="A15219" s="27" t="s">
        <v>13498</v>
      </c>
      <c r="B15219" s="19" t="s">
        <v>16759</v>
      </c>
      <c r="C15219" s="19" t="s">
        <v>16759</v>
      </c>
      <c r="D15219" s="38" t="s">
        <v>16069</v>
      </c>
      <c r="E15219" s="38" t="s">
        <v>13917</v>
      </c>
      <c r="F15219" s="41">
        <v>53111601</v>
      </c>
      <c r="G15219" s="19" t="s">
        <v>10820</v>
      </c>
      <c r="H15219" s="41">
        <v>4</v>
      </c>
      <c r="I15219" s="41">
        <v>8</v>
      </c>
      <c r="J15219" s="41">
        <v>10</v>
      </c>
      <c r="K15219" s="44">
        <v>21</v>
      </c>
      <c r="L15219" s="20">
        <v>2301579</v>
      </c>
      <c r="M15219" s="19" t="s">
        <v>15983</v>
      </c>
      <c r="N15219" s="28" t="s">
        <v>15953</v>
      </c>
    </row>
    <row r="15220" spans="1:14" ht="30" x14ac:dyDescent="0.25">
      <c r="A15220" s="27" t="s">
        <v>13498</v>
      </c>
      <c r="B15220" s="19" t="s">
        <v>16759</v>
      </c>
      <c r="C15220" s="19" t="s">
        <v>16759</v>
      </c>
      <c r="D15220" s="38" t="s">
        <v>16069</v>
      </c>
      <c r="E15220" s="38" t="s">
        <v>13918</v>
      </c>
      <c r="F15220" s="41">
        <v>53101504</v>
      </c>
      <c r="G15220" s="19" t="s">
        <v>10820</v>
      </c>
      <c r="H15220" s="41">
        <v>4</v>
      </c>
      <c r="I15220" s="41">
        <v>8</v>
      </c>
      <c r="J15220" s="41">
        <v>10</v>
      </c>
      <c r="K15220" s="44">
        <v>3</v>
      </c>
      <c r="L15220" s="20">
        <v>289884</v>
      </c>
      <c r="M15220" s="19" t="s">
        <v>11</v>
      </c>
      <c r="N15220" s="28" t="s">
        <v>15953</v>
      </c>
    </row>
    <row r="15221" spans="1:14" ht="30" x14ac:dyDescent="0.25">
      <c r="A15221" s="27" t="s">
        <v>13498</v>
      </c>
      <c r="B15221" s="19" t="s">
        <v>16759</v>
      </c>
      <c r="C15221" s="19" t="s">
        <v>16759</v>
      </c>
      <c r="D15221" s="38" t="s">
        <v>16069</v>
      </c>
      <c r="E15221" s="38" t="s">
        <v>13919</v>
      </c>
      <c r="F15221" s="41">
        <v>53101504</v>
      </c>
      <c r="G15221" s="19" t="s">
        <v>10820</v>
      </c>
      <c r="H15221" s="41">
        <v>4</v>
      </c>
      <c r="I15221" s="41">
        <v>8</v>
      </c>
      <c r="J15221" s="41">
        <v>10</v>
      </c>
      <c r="K15221" s="44">
        <v>3</v>
      </c>
      <c r="L15221" s="20">
        <v>227766</v>
      </c>
      <c r="M15221" s="19" t="s">
        <v>11</v>
      </c>
      <c r="N15221" s="28" t="s">
        <v>15953</v>
      </c>
    </row>
    <row r="15222" spans="1:14" ht="30" x14ac:dyDescent="0.25">
      <c r="A15222" s="27" t="s">
        <v>13498</v>
      </c>
      <c r="B15222" s="19" t="s">
        <v>16759</v>
      </c>
      <c r="C15222" s="19" t="s">
        <v>16759</v>
      </c>
      <c r="D15222" s="38" t="s">
        <v>16069</v>
      </c>
      <c r="E15222" s="38" t="s">
        <v>13920</v>
      </c>
      <c r="F15222" s="41">
        <v>53101502</v>
      </c>
      <c r="G15222" s="19" t="s">
        <v>13310</v>
      </c>
      <c r="H15222" s="41">
        <v>4</v>
      </c>
      <c r="I15222" s="41">
        <v>8</v>
      </c>
      <c r="J15222" s="41">
        <v>10</v>
      </c>
      <c r="K15222" s="44">
        <v>784</v>
      </c>
      <c r="L15222" s="20">
        <v>102439008</v>
      </c>
      <c r="M15222" s="19" t="s">
        <v>11</v>
      </c>
      <c r="N15222" s="28" t="s">
        <v>15953</v>
      </c>
    </row>
    <row r="15223" spans="1:14" ht="30" x14ac:dyDescent="0.25">
      <c r="A15223" s="27" t="s">
        <v>13498</v>
      </c>
      <c r="B15223" s="19" t="s">
        <v>16759</v>
      </c>
      <c r="C15223" s="19" t="s">
        <v>16759</v>
      </c>
      <c r="D15223" s="38" t="s">
        <v>16069</v>
      </c>
      <c r="E15223" s="38" t="s">
        <v>13921</v>
      </c>
      <c r="F15223" s="41">
        <v>53102501</v>
      </c>
      <c r="G15223" s="19" t="s">
        <v>13310</v>
      </c>
      <c r="H15223" s="41">
        <v>4</v>
      </c>
      <c r="I15223" s="41">
        <v>8</v>
      </c>
      <c r="J15223" s="41">
        <v>10</v>
      </c>
      <c r="K15223" s="44">
        <v>792</v>
      </c>
      <c r="L15223" s="20">
        <v>41563368</v>
      </c>
      <c r="M15223" s="19" t="s">
        <v>11</v>
      </c>
      <c r="N15223" s="28" t="s">
        <v>15953</v>
      </c>
    </row>
    <row r="15224" spans="1:14" ht="30" x14ac:dyDescent="0.25">
      <c r="A15224" s="27" t="s">
        <v>13498</v>
      </c>
      <c r="B15224" s="19" t="s">
        <v>16759</v>
      </c>
      <c r="C15224" s="19" t="s">
        <v>16759</v>
      </c>
      <c r="D15224" s="38" t="s">
        <v>16069</v>
      </c>
      <c r="E15224" s="38" t="s">
        <v>13922</v>
      </c>
      <c r="F15224" s="41">
        <v>53111601</v>
      </c>
      <c r="G15224" s="19" t="s">
        <v>13310</v>
      </c>
      <c r="H15224" s="41">
        <v>4</v>
      </c>
      <c r="I15224" s="41">
        <v>8</v>
      </c>
      <c r="J15224" s="41">
        <v>10</v>
      </c>
      <c r="K15224" s="44">
        <v>1850</v>
      </c>
      <c r="L15224" s="20">
        <v>258896400</v>
      </c>
      <c r="M15224" s="19" t="s">
        <v>15983</v>
      </c>
      <c r="N15224" s="28" t="s">
        <v>15953</v>
      </c>
    </row>
    <row r="15225" spans="1:14" ht="30" x14ac:dyDescent="0.25">
      <c r="A15225" s="27" t="s">
        <v>13498</v>
      </c>
      <c r="B15225" s="19" t="s">
        <v>16759</v>
      </c>
      <c r="C15225" s="19" t="s">
        <v>16759</v>
      </c>
      <c r="D15225" s="38" t="s">
        <v>16069</v>
      </c>
      <c r="E15225" s="38" t="s">
        <v>13923</v>
      </c>
      <c r="F15225" s="41">
        <v>53111601</v>
      </c>
      <c r="G15225" s="19" t="s">
        <v>13310</v>
      </c>
      <c r="H15225" s="41">
        <v>4</v>
      </c>
      <c r="I15225" s="41">
        <v>8</v>
      </c>
      <c r="J15225" s="41">
        <v>10</v>
      </c>
      <c r="K15225" s="44">
        <v>79</v>
      </c>
      <c r="L15225" s="20">
        <v>11055576</v>
      </c>
      <c r="M15225" s="19" t="s">
        <v>15983</v>
      </c>
      <c r="N15225" s="28" t="s">
        <v>15953</v>
      </c>
    </row>
    <row r="15226" spans="1:14" ht="30" x14ac:dyDescent="0.25">
      <c r="A15226" s="27" t="s">
        <v>13498</v>
      </c>
      <c r="B15226" s="19" t="s">
        <v>16759</v>
      </c>
      <c r="C15226" s="19" t="s">
        <v>16759</v>
      </c>
      <c r="D15226" s="38" t="s">
        <v>16069</v>
      </c>
      <c r="E15226" s="38" t="s">
        <v>13924</v>
      </c>
      <c r="F15226" s="41">
        <v>53111602</v>
      </c>
      <c r="G15226" s="19" t="s">
        <v>13310</v>
      </c>
      <c r="H15226" s="41">
        <v>4</v>
      </c>
      <c r="I15226" s="41">
        <v>8</v>
      </c>
      <c r="J15226" s="41">
        <v>10</v>
      </c>
      <c r="K15226" s="44">
        <v>1830</v>
      </c>
      <c r="L15226" s="20">
        <v>256097520</v>
      </c>
      <c r="M15226" s="19" t="s">
        <v>15983</v>
      </c>
      <c r="N15226" s="28" t="s">
        <v>15953</v>
      </c>
    </row>
    <row r="15227" spans="1:14" ht="30" x14ac:dyDescent="0.25">
      <c r="A15227" s="27" t="s">
        <v>13498</v>
      </c>
      <c r="B15227" s="19" t="s">
        <v>16759</v>
      </c>
      <c r="C15227" s="19" t="s">
        <v>16759</v>
      </c>
      <c r="D15227" s="38" t="s">
        <v>16069</v>
      </c>
      <c r="E15227" s="38" t="s">
        <v>13925</v>
      </c>
      <c r="F15227" s="41">
        <v>53111602</v>
      </c>
      <c r="G15227" s="19" t="s">
        <v>13310</v>
      </c>
      <c r="H15227" s="41">
        <v>4</v>
      </c>
      <c r="I15227" s="41">
        <v>8</v>
      </c>
      <c r="J15227" s="41">
        <v>10</v>
      </c>
      <c r="K15227" s="44">
        <v>45</v>
      </c>
      <c r="L15227" s="20">
        <v>7336350</v>
      </c>
      <c r="M15227" s="19" t="s">
        <v>15983</v>
      </c>
      <c r="N15227" s="28" t="s">
        <v>15953</v>
      </c>
    </row>
    <row r="15228" spans="1:14" ht="30" x14ac:dyDescent="0.25">
      <c r="A15228" s="27" t="s">
        <v>13498</v>
      </c>
      <c r="B15228" s="19" t="s">
        <v>16759</v>
      </c>
      <c r="C15228" s="19" t="s">
        <v>16759</v>
      </c>
      <c r="D15228" s="38" t="s">
        <v>16069</v>
      </c>
      <c r="E15228" s="38" t="s">
        <v>13926</v>
      </c>
      <c r="F15228" s="41">
        <v>53102102</v>
      </c>
      <c r="G15228" s="19" t="s">
        <v>13310</v>
      </c>
      <c r="H15228" s="41">
        <v>4</v>
      </c>
      <c r="I15228" s="41">
        <v>8</v>
      </c>
      <c r="J15228" s="41">
        <v>10</v>
      </c>
      <c r="K15228" s="44">
        <v>343</v>
      </c>
      <c r="L15228" s="20">
        <v>240003960</v>
      </c>
      <c r="M15228" s="19" t="s">
        <v>15963</v>
      </c>
      <c r="N15228" s="28" t="s">
        <v>15953</v>
      </c>
    </row>
    <row r="15229" spans="1:14" ht="30" x14ac:dyDescent="0.25">
      <c r="A15229" s="27" t="s">
        <v>13498</v>
      </c>
      <c r="B15229" s="19" t="s">
        <v>16759</v>
      </c>
      <c r="C15229" s="19" t="s">
        <v>16759</v>
      </c>
      <c r="D15229" s="38" t="s">
        <v>16069</v>
      </c>
      <c r="E15229" s="38" t="s">
        <v>13927</v>
      </c>
      <c r="F15229" s="41">
        <v>53102701</v>
      </c>
      <c r="G15229" s="19" t="s">
        <v>13310</v>
      </c>
      <c r="H15229" s="41">
        <v>4</v>
      </c>
      <c r="I15229" s="41">
        <v>8</v>
      </c>
      <c r="J15229" s="41">
        <v>10</v>
      </c>
      <c r="K15229" s="44">
        <v>30</v>
      </c>
      <c r="L15229" s="20">
        <v>4855235.7</v>
      </c>
      <c r="M15229" s="19" t="s">
        <v>11</v>
      </c>
      <c r="N15229" s="28" t="s">
        <v>15953</v>
      </c>
    </row>
    <row r="15230" spans="1:14" ht="30" x14ac:dyDescent="0.25">
      <c r="A15230" s="27" t="s">
        <v>13498</v>
      </c>
      <c r="B15230" s="19" t="s">
        <v>16759</v>
      </c>
      <c r="C15230" s="19" t="s">
        <v>16759</v>
      </c>
      <c r="D15230" s="38" t="s">
        <v>16069</v>
      </c>
      <c r="E15230" s="38" t="s">
        <v>13928</v>
      </c>
      <c r="F15230" s="41">
        <v>53102701</v>
      </c>
      <c r="G15230" s="19" t="s">
        <v>13310</v>
      </c>
      <c r="H15230" s="41">
        <v>4</v>
      </c>
      <c r="I15230" s="41">
        <v>8</v>
      </c>
      <c r="J15230" s="41">
        <v>10</v>
      </c>
      <c r="K15230" s="44">
        <v>29</v>
      </c>
      <c r="L15230" s="20">
        <v>2198287</v>
      </c>
      <c r="M15230" s="19" t="s">
        <v>11</v>
      </c>
      <c r="N15230" s="28" t="s">
        <v>15953</v>
      </c>
    </row>
    <row r="15231" spans="1:14" ht="30" x14ac:dyDescent="0.25">
      <c r="A15231" s="27" t="s">
        <v>13498</v>
      </c>
      <c r="B15231" s="19" t="s">
        <v>16759</v>
      </c>
      <c r="C15231" s="19" t="s">
        <v>16759</v>
      </c>
      <c r="D15231" s="38" t="s">
        <v>16069</v>
      </c>
      <c r="E15231" s="38" t="s">
        <v>13929</v>
      </c>
      <c r="F15231" s="41">
        <v>53102701</v>
      </c>
      <c r="G15231" s="19" t="s">
        <v>13310</v>
      </c>
      <c r="H15231" s="41">
        <v>4</v>
      </c>
      <c r="I15231" s="41">
        <v>8</v>
      </c>
      <c r="J15231" s="41">
        <v>10</v>
      </c>
      <c r="K15231" s="44">
        <v>30</v>
      </c>
      <c r="L15231" s="20">
        <v>6297515.7000000002</v>
      </c>
      <c r="M15231" s="19" t="s">
        <v>11</v>
      </c>
      <c r="N15231" s="28" t="s">
        <v>15953</v>
      </c>
    </row>
    <row r="15232" spans="1:14" ht="30" x14ac:dyDescent="0.25">
      <c r="A15232" s="27" t="s">
        <v>13498</v>
      </c>
      <c r="B15232" s="19" t="s">
        <v>16759</v>
      </c>
      <c r="C15232" s="19" t="s">
        <v>16759</v>
      </c>
      <c r="D15232" s="38" t="s">
        <v>16069</v>
      </c>
      <c r="E15232" s="38" t="s">
        <v>13930</v>
      </c>
      <c r="F15232" s="41">
        <v>53102701</v>
      </c>
      <c r="G15232" s="19" t="s">
        <v>13310</v>
      </c>
      <c r="H15232" s="41">
        <v>4</v>
      </c>
      <c r="I15232" s="41">
        <v>8</v>
      </c>
      <c r="J15232" s="41">
        <v>10</v>
      </c>
      <c r="K15232" s="44">
        <v>30</v>
      </c>
      <c r="L15232" s="20">
        <v>8496635.6999999993</v>
      </c>
      <c r="M15232" s="19" t="s">
        <v>11</v>
      </c>
      <c r="N15232" s="28" t="s">
        <v>15953</v>
      </c>
    </row>
    <row r="15233" spans="1:14" ht="30" x14ac:dyDescent="0.25">
      <c r="A15233" s="27" t="s">
        <v>13498</v>
      </c>
      <c r="B15233" s="19" t="s">
        <v>16759</v>
      </c>
      <c r="C15233" s="19" t="s">
        <v>16759</v>
      </c>
      <c r="D15233" s="38" t="s">
        <v>16069</v>
      </c>
      <c r="E15233" s="38" t="s">
        <v>13931</v>
      </c>
      <c r="F15233" s="41">
        <v>84121804</v>
      </c>
      <c r="G15233" s="19" t="s">
        <v>13310</v>
      </c>
      <c r="H15233" s="41">
        <v>4</v>
      </c>
      <c r="I15233" s="41">
        <v>8</v>
      </c>
      <c r="J15233" s="41">
        <v>10</v>
      </c>
      <c r="K15233" s="44">
        <v>2334</v>
      </c>
      <c r="L15233" s="20">
        <v>280080018.89999998</v>
      </c>
      <c r="M15233" s="19" t="s">
        <v>11</v>
      </c>
      <c r="N15233" s="28" t="s">
        <v>15953</v>
      </c>
    </row>
    <row r="15234" spans="1:14" ht="30" x14ac:dyDescent="0.25">
      <c r="A15234" s="27" t="s">
        <v>13498</v>
      </c>
      <c r="B15234" s="19" t="s">
        <v>16759</v>
      </c>
      <c r="C15234" s="19" t="s">
        <v>16759</v>
      </c>
      <c r="D15234" s="38" t="s">
        <v>16069</v>
      </c>
      <c r="E15234" s="38" t="s">
        <v>13932</v>
      </c>
      <c r="F15234" s="41">
        <v>84121804</v>
      </c>
      <c r="G15234" s="19" t="s">
        <v>13310</v>
      </c>
      <c r="H15234" s="41">
        <v>4</v>
      </c>
      <c r="I15234" s="41">
        <v>8</v>
      </c>
      <c r="J15234" s="41">
        <v>10</v>
      </c>
      <c r="K15234" s="44">
        <v>424</v>
      </c>
      <c r="L15234" s="20">
        <v>105999993.13</v>
      </c>
      <c r="M15234" s="19" t="s">
        <v>11</v>
      </c>
      <c r="N15234" s="28" t="s">
        <v>15953</v>
      </c>
    </row>
    <row r="15235" spans="1:14" ht="30" x14ac:dyDescent="0.25">
      <c r="A15235" s="27" t="s">
        <v>13498</v>
      </c>
      <c r="B15235" s="19" t="s">
        <v>16759</v>
      </c>
      <c r="C15235" s="19" t="s">
        <v>16759</v>
      </c>
      <c r="D15235" s="38" t="s">
        <v>16069</v>
      </c>
      <c r="E15235" s="38" t="s">
        <v>13933</v>
      </c>
      <c r="F15235" s="41">
        <v>53111601</v>
      </c>
      <c r="G15235" s="19" t="s">
        <v>13310</v>
      </c>
      <c r="H15235" s="41">
        <v>4</v>
      </c>
      <c r="I15235" s="41">
        <v>8</v>
      </c>
      <c r="J15235" s="41">
        <v>10</v>
      </c>
      <c r="K15235" s="44">
        <v>296</v>
      </c>
      <c r="L15235" s="20">
        <v>53398879.520000011</v>
      </c>
      <c r="M15235" s="19" t="s">
        <v>15983</v>
      </c>
      <c r="N15235" s="28" t="s">
        <v>15953</v>
      </c>
    </row>
    <row r="15236" spans="1:14" ht="30" x14ac:dyDescent="0.25">
      <c r="A15236" s="27" t="s">
        <v>13498</v>
      </c>
      <c r="B15236" s="19" t="s">
        <v>17064</v>
      </c>
      <c r="C15236" s="19" t="s">
        <v>16874</v>
      </c>
      <c r="D15236" s="38" t="s">
        <v>16184</v>
      </c>
      <c r="E15236" s="38" t="s">
        <v>13934</v>
      </c>
      <c r="F15236" s="41">
        <v>42201815</v>
      </c>
      <c r="G15236" s="19" t="s">
        <v>471</v>
      </c>
      <c r="H15236" s="41">
        <v>4</v>
      </c>
      <c r="I15236" s="41">
        <v>8</v>
      </c>
      <c r="J15236" s="41">
        <v>10</v>
      </c>
      <c r="K15236" s="44">
        <v>1</v>
      </c>
      <c r="L15236" s="20">
        <v>363604500</v>
      </c>
      <c r="M15236" s="19" t="s">
        <v>11</v>
      </c>
      <c r="N15236" s="28" t="s">
        <v>15953</v>
      </c>
    </row>
    <row r="15237" spans="1:14" ht="45" x14ac:dyDescent="0.25">
      <c r="A15237" s="27" t="s">
        <v>13498</v>
      </c>
      <c r="B15237" s="19" t="s">
        <v>17039</v>
      </c>
      <c r="C15237" s="19" t="s">
        <v>16802</v>
      </c>
      <c r="D15237" s="38" t="s">
        <v>16112</v>
      </c>
      <c r="E15237" s="38" t="s">
        <v>13935</v>
      </c>
      <c r="F15237" s="41">
        <v>4227220</v>
      </c>
      <c r="G15237" s="19" t="s">
        <v>471</v>
      </c>
      <c r="H15237" s="41">
        <v>4</v>
      </c>
      <c r="I15237" s="41">
        <v>8</v>
      </c>
      <c r="J15237" s="41">
        <v>10</v>
      </c>
      <c r="K15237" s="44">
        <v>1</v>
      </c>
      <c r="L15237" s="20">
        <v>35200000</v>
      </c>
      <c r="M15237" s="19" t="s">
        <v>11</v>
      </c>
      <c r="N15237" s="28" t="s">
        <v>15953</v>
      </c>
    </row>
    <row r="15238" spans="1:14" ht="60" x14ac:dyDescent="0.25">
      <c r="A15238" s="27" t="s">
        <v>13498</v>
      </c>
      <c r="B15238" s="19" t="s">
        <v>17039</v>
      </c>
      <c r="C15238" s="19" t="s">
        <v>16802</v>
      </c>
      <c r="D15238" s="38" t="s">
        <v>16112</v>
      </c>
      <c r="E15238" s="38" t="s">
        <v>13936</v>
      </c>
      <c r="F15238" s="41">
        <v>4227220</v>
      </c>
      <c r="G15238" s="19" t="s">
        <v>471</v>
      </c>
      <c r="H15238" s="41">
        <v>4</v>
      </c>
      <c r="I15238" s="41">
        <v>8</v>
      </c>
      <c r="J15238" s="41">
        <v>10</v>
      </c>
      <c r="K15238" s="44">
        <v>1</v>
      </c>
      <c r="L15238" s="20">
        <v>37408376</v>
      </c>
      <c r="M15238" s="19" t="s">
        <v>11</v>
      </c>
      <c r="N15238" s="28" t="s">
        <v>15953</v>
      </c>
    </row>
    <row r="15239" spans="1:14" ht="75" x14ac:dyDescent="0.25">
      <c r="A15239" s="27" t="s">
        <v>13498</v>
      </c>
      <c r="B15239" s="19" t="s">
        <v>17034</v>
      </c>
      <c r="C15239" s="19" t="s">
        <v>16788</v>
      </c>
      <c r="D15239" s="38" t="s">
        <v>16098</v>
      </c>
      <c r="E15239" s="38" t="s">
        <v>13937</v>
      </c>
      <c r="F15239" s="41">
        <v>86111604</v>
      </c>
      <c r="G15239" s="19" t="s">
        <v>471</v>
      </c>
      <c r="H15239" s="41">
        <v>5</v>
      </c>
      <c r="I15239" s="41">
        <v>7</v>
      </c>
      <c r="J15239" s="41">
        <v>10</v>
      </c>
      <c r="K15239" s="44">
        <v>1</v>
      </c>
      <c r="L15239" s="20">
        <v>99200000</v>
      </c>
      <c r="M15239" s="19" t="s">
        <v>15954</v>
      </c>
      <c r="N15239" s="28" t="s">
        <v>15953</v>
      </c>
    </row>
    <row r="15240" spans="1:14" ht="30" x14ac:dyDescent="0.25">
      <c r="A15240" s="27" t="s">
        <v>13498</v>
      </c>
      <c r="B15240" s="19" t="s">
        <v>17015</v>
      </c>
      <c r="C15240" s="19" t="s">
        <v>16742</v>
      </c>
      <c r="D15240" s="38" t="s">
        <v>16052</v>
      </c>
      <c r="E15240" s="38" t="s">
        <v>13938</v>
      </c>
      <c r="F15240" s="41">
        <v>60124410</v>
      </c>
      <c r="G15240" s="19" t="s">
        <v>10733</v>
      </c>
      <c r="H15240" s="41">
        <v>5</v>
      </c>
      <c r="I15240" s="41">
        <v>7</v>
      </c>
      <c r="J15240" s="41">
        <v>10</v>
      </c>
      <c r="K15240" s="44">
        <v>1</v>
      </c>
      <c r="L15240" s="20">
        <v>19997950</v>
      </c>
      <c r="M15240" s="19" t="s">
        <v>15954</v>
      </c>
      <c r="N15240" s="28" t="s">
        <v>15953</v>
      </c>
    </row>
    <row r="15241" spans="1:14" ht="45" x14ac:dyDescent="0.25">
      <c r="A15241" s="27" t="s">
        <v>13498</v>
      </c>
      <c r="B15241" s="19" t="s">
        <v>17022</v>
      </c>
      <c r="C15241" s="19" t="s">
        <v>16992</v>
      </c>
      <c r="D15241" s="38" t="s">
        <v>16305</v>
      </c>
      <c r="E15241" s="38" t="s">
        <v>13939</v>
      </c>
      <c r="F15241" s="41" t="s">
        <v>13940</v>
      </c>
      <c r="G15241" s="19" t="s">
        <v>10733</v>
      </c>
      <c r="H15241" s="41">
        <v>5</v>
      </c>
      <c r="I15241" s="41">
        <v>8</v>
      </c>
      <c r="J15241" s="41">
        <v>10</v>
      </c>
      <c r="K15241" s="44">
        <v>1</v>
      </c>
      <c r="L15241" s="20">
        <v>101300000</v>
      </c>
      <c r="M15241" s="19" t="s">
        <v>15954</v>
      </c>
      <c r="N15241" s="28" t="s">
        <v>15953</v>
      </c>
    </row>
    <row r="15242" spans="1:14" ht="30" x14ac:dyDescent="0.25">
      <c r="A15242" s="27" t="s">
        <v>13498</v>
      </c>
      <c r="B15242" s="19" t="s">
        <v>16841</v>
      </c>
      <c r="C15242" s="19" t="s">
        <v>16841</v>
      </c>
      <c r="D15242" s="38" t="s">
        <v>16151</v>
      </c>
      <c r="E15242" s="38" t="s">
        <v>13941</v>
      </c>
      <c r="F15242" s="41">
        <v>42141502</v>
      </c>
      <c r="G15242" s="19" t="s">
        <v>12310</v>
      </c>
      <c r="H15242" s="41">
        <v>6</v>
      </c>
      <c r="I15242" s="41">
        <v>6</v>
      </c>
      <c r="J15242" s="41">
        <v>10</v>
      </c>
      <c r="K15242" s="44">
        <v>2</v>
      </c>
      <c r="L15242" s="20">
        <v>72000</v>
      </c>
      <c r="M15242" s="19" t="s">
        <v>15991</v>
      </c>
      <c r="N15242" s="28" t="s">
        <v>15953</v>
      </c>
    </row>
    <row r="15243" spans="1:14" ht="30" x14ac:dyDescent="0.25">
      <c r="A15243" s="27" t="s">
        <v>13498</v>
      </c>
      <c r="B15243" s="19" t="s">
        <v>17011</v>
      </c>
      <c r="C15243" s="19" t="s">
        <v>16738</v>
      </c>
      <c r="D15243" s="38" t="s">
        <v>16048</v>
      </c>
      <c r="E15243" s="38" t="s">
        <v>13942</v>
      </c>
      <c r="F15243" s="41">
        <v>82121500</v>
      </c>
      <c r="G15243" s="19" t="s">
        <v>471</v>
      </c>
      <c r="H15243" s="41">
        <v>6</v>
      </c>
      <c r="I15243" s="41">
        <v>6</v>
      </c>
      <c r="J15243" s="41">
        <v>10</v>
      </c>
      <c r="K15243" s="44">
        <v>3000</v>
      </c>
      <c r="L15243" s="20">
        <v>36048000</v>
      </c>
      <c r="M15243" s="19" t="s">
        <v>11</v>
      </c>
      <c r="N15243" s="28" t="s">
        <v>15953</v>
      </c>
    </row>
    <row r="15244" spans="1:14" ht="30" x14ac:dyDescent="0.25">
      <c r="A15244" s="27" t="s">
        <v>13498</v>
      </c>
      <c r="B15244" s="19" t="s">
        <v>17011</v>
      </c>
      <c r="C15244" s="19" t="s">
        <v>16738</v>
      </c>
      <c r="D15244" s="38" t="s">
        <v>16048</v>
      </c>
      <c r="E15244" s="38" t="s">
        <v>13943</v>
      </c>
      <c r="F15244" s="41">
        <v>42151680</v>
      </c>
      <c r="G15244" s="19" t="s">
        <v>12310</v>
      </c>
      <c r="H15244" s="41">
        <v>6</v>
      </c>
      <c r="I15244" s="41">
        <v>6</v>
      </c>
      <c r="J15244" s="41">
        <v>10</v>
      </c>
      <c r="K15244" s="44">
        <v>34</v>
      </c>
      <c r="L15244" s="20">
        <v>273763.92</v>
      </c>
      <c r="M15244" s="19" t="s">
        <v>11</v>
      </c>
      <c r="N15244" s="28" t="s">
        <v>15953</v>
      </c>
    </row>
    <row r="15245" spans="1:14" ht="30" x14ac:dyDescent="0.25">
      <c r="A15245" s="27" t="s">
        <v>13498</v>
      </c>
      <c r="B15245" s="19" t="s">
        <v>17011</v>
      </c>
      <c r="C15245" s="19" t="s">
        <v>16738</v>
      </c>
      <c r="D15245" s="38" t="s">
        <v>16048</v>
      </c>
      <c r="E15245" s="38" t="s">
        <v>13944</v>
      </c>
      <c r="F15245" s="41">
        <v>42152502</v>
      </c>
      <c r="G15245" s="19" t="s">
        <v>12310</v>
      </c>
      <c r="H15245" s="41">
        <v>6</v>
      </c>
      <c r="I15245" s="41">
        <v>6</v>
      </c>
      <c r="J15245" s="41">
        <v>10</v>
      </c>
      <c r="K15245" s="44">
        <v>281</v>
      </c>
      <c r="L15245" s="20">
        <v>10730288.48</v>
      </c>
      <c r="M15245" s="19" t="s">
        <v>11</v>
      </c>
      <c r="N15245" s="28" t="s">
        <v>15953</v>
      </c>
    </row>
    <row r="15246" spans="1:14" ht="30" x14ac:dyDescent="0.25">
      <c r="A15246" s="27" t="s">
        <v>13498</v>
      </c>
      <c r="B15246" s="19" t="s">
        <v>17011</v>
      </c>
      <c r="C15246" s="19" t="s">
        <v>16738</v>
      </c>
      <c r="D15246" s="38" t="s">
        <v>16048</v>
      </c>
      <c r="E15246" s="38" t="s">
        <v>13945</v>
      </c>
      <c r="F15246" s="41">
        <v>42152601</v>
      </c>
      <c r="G15246" s="19" t="s">
        <v>12310</v>
      </c>
      <c r="H15246" s="41">
        <v>6</v>
      </c>
      <c r="I15246" s="41">
        <v>6</v>
      </c>
      <c r="J15246" s="41">
        <v>10</v>
      </c>
      <c r="K15246" s="44">
        <v>21</v>
      </c>
      <c r="L15246" s="20">
        <v>620791.71</v>
      </c>
      <c r="M15246" s="19" t="s">
        <v>11</v>
      </c>
      <c r="N15246" s="28" t="s">
        <v>15953</v>
      </c>
    </row>
    <row r="15247" spans="1:14" ht="30" x14ac:dyDescent="0.25">
      <c r="A15247" s="27" t="s">
        <v>13498</v>
      </c>
      <c r="B15247" s="19" t="s">
        <v>17011</v>
      </c>
      <c r="C15247" s="19" t="s">
        <v>16738</v>
      </c>
      <c r="D15247" s="38" t="s">
        <v>16048</v>
      </c>
      <c r="E15247" s="38" t="s">
        <v>13946</v>
      </c>
      <c r="F15247" s="41">
        <v>42152601</v>
      </c>
      <c r="G15247" s="19" t="s">
        <v>12310</v>
      </c>
      <c r="H15247" s="41">
        <v>6</v>
      </c>
      <c r="I15247" s="41">
        <v>6</v>
      </c>
      <c r="J15247" s="41">
        <v>10</v>
      </c>
      <c r="K15247" s="44">
        <v>50</v>
      </c>
      <c r="L15247" s="20">
        <v>261741.5</v>
      </c>
      <c r="M15247" s="19" t="s">
        <v>11</v>
      </c>
      <c r="N15247" s="28" t="s">
        <v>15953</v>
      </c>
    </row>
    <row r="15248" spans="1:14" ht="30" x14ac:dyDescent="0.25">
      <c r="A15248" s="27" t="s">
        <v>13498</v>
      </c>
      <c r="B15248" s="19" t="s">
        <v>17011</v>
      </c>
      <c r="C15248" s="19" t="s">
        <v>16738</v>
      </c>
      <c r="D15248" s="38" t="s">
        <v>16048</v>
      </c>
      <c r="E15248" s="38" t="s">
        <v>13947</v>
      </c>
      <c r="F15248" s="41">
        <v>41122400</v>
      </c>
      <c r="G15248" s="19" t="s">
        <v>12310</v>
      </c>
      <c r="H15248" s="41">
        <v>6</v>
      </c>
      <c r="I15248" s="41">
        <v>6</v>
      </c>
      <c r="J15248" s="41">
        <v>10</v>
      </c>
      <c r="K15248" s="44">
        <v>1</v>
      </c>
      <c r="L15248" s="20">
        <v>916776</v>
      </c>
      <c r="M15248" s="19" t="s">
        <v>15954</v>
      </c>
      <c r="N15248" s="28" t="s">
        <v>15953</v>
      </c>
    </row>
    <row r="15249" spans="1:14" ht="30" x14ac:dyDescent="0.25">
      <c r="A15249" s="27" t="s">
        <v>13498</v>
      </c>
      <c r="B15249" s="19" t="s">
        <v>17011</v>
      </c>
      <c r="C15249" s="19" t="s">
        <v>16738</v>
      </c>
      <c r="D15249" s="38" t="s">
        <v>16048</v>
      </c>
      <c r="E15249" s="38" t="s">
        <v>13948</v>
      </c>
      <c r="F15249" s="41">
        <v>14111818</v>
      </c>
      <c r="G15249" s="19" t="s">
        <v>12310</v>
      </c>
      <c r="H15249" s="41">
        <v>6</v>
      </c>
      <c r="I15249" s="41">
        <v>6</v>
      </c>
      <c r="J15249" s="41">
        <v>10</v>
      </c>
      <c r="K15249" s="44">
        <v>5</v>
      </c>
      <c r="L15249" s="20">
        <v>128375</v>
      </c>
      <c r="M15249" s="19" t="s">
        <v>15965</v>
      </c>
      <c r="N15249" s="28" t="s">
        <v>15953</v>
      </c>
    </row>
    <row r="15250" spans="1:14" ht="30" x14ac:dyDescent="0.25">
      <c r="A15250" s="27" t="s">
        <v>13498</v>
      </c>
      <c r="B15250" s="19" t="s">
        <v>17011</v>
      </c>
      <c r="C15250" s="19" t="s">
        <v>16738</v>
      </c>
      <c r="D15250" s="38" t="s">
        <v>16048</v>
      </c>
      <c r="E15250" s="38" t="s">
        <v>13949</v>
      </c>
      <c r="F15250" s="41">
        <v>14111818</v>
      </c>
      <c r="G15250" s="19" t="s">
        <v>12310</v>
      </c>
      <c r="H15250" s="41">
        <v>6</v>
      </c>
      <c r="I15250" s="41">
        <v>6</v>
      </c>
      <c r="J15250" s="41">
        <v>10</v>
      </c>
      <c r="K15250" s="44">
        <v>9</v>
      </c>
      <c r="L15250" s="20">
        <v>410225.39999999997</v>
      </c>
      <c r="M15250" s="19" t="s">
        <v>15992</v>
      </c>
      <c r="N15250" s="28" t="s">
        <v>15953</v>
      </c>
    </row>
    <row r="15251" spans="1:14" ht="30" x14ac:dyDescent="0.25">
      <c r="A15251" s="27" t="s">
        <v>13498</v>
      </c>
      <c r="B15251" s="19" t="s">
        <v>17011</v>
      </c>
      <c r="C15251" s="19" t="s">
        <v>16738</v>
      </c>
      <c r="D15251" s="38" t="s">
        <v>16048</v>
      </c>
      <c r="E15251" s="38" t="s">
        <v>13950</v>
      </c>
      <c r="F15251" s="41">
        <v>14111818</v>
      </c>
      <c r="G15251" s="19" t="s">
        <v>12310</v>
      </c>
      <c r="H15251" s="41">
        <v>6</v>
      </c>
      <c r="I15251" s="41">
        <v>6</v>
      </c>
      <c r="J15251" s="41">
        <v>10</v>
      </c>
      <c r="K15251" s="44">
        <v>1</v>
      </c>
      <c r="L15251" s="20">
        <v>79300.47</v>
      </c>
      <c r="M15251" s="19" t="s">
        <v>15965</v>
      </c>
      <c r="N15251" s="28" t="s">
        <v>15953</v>
      </c>
    </row>
    <row r="15252" spans="1:14" ht="30" x14ac:dyDescent="0.25">
      <c r="A15252" s="27" t="s">
        <v>13498</v>
      </c>
      <c r="B15252" s="19" t="s">
        <v>17011</v>
      </c>
      <c r="C15252" s="19" t="s">
        <v>16738</v>
      </c>
      <c r="D15252" s="38" t="s">
        <v>16048</v>
      </c>
      <c r="E15252" s="38" t="s">
        <v>13951</v>
      </c>
      <c r="F15252" s="41">
        <v>14111818</v>
      </c>
      <c r="G15252" s="19" t="s">
        <v>12310</v>
      </c>
      <c r="H15252" s="41">
        <v>6</v>
      </c>
      <c r="I15252" s="41">
        <v>6</v>
      </c>
      <c r="J15252" s="41">
        <v>10</v>
      </c>
      <c r="K15252" s="44">
        <v>5</v>
      </c>
      <c r="L15252" s="20">
        <v>156400</v>
      </c>
      <c r="M15252" s="19" t="s">
        <v>15992</v>
      </c>
      <c r="N15252" s="28" t="s">
        <v>15953</v>
      </c>
    </row>
    <row r="15253" spans="1:14" ht="30" x14ac:dyDescent="0.25">
      <c r="A15253" s="27" t="s">
        <v>13498</v>
      </c>
      <c r="B15253" s="19" t="s">
        <v>17011</v>
      </c>
      <c r="C15253" s="19" t="s">
        <v>16738</v>
      </c>
      <c r="D15253" s="38" t="s">
        <v>16048</v>
      </c>
      <c r="E15253" s="38" t="s">
        <v>13952</v>
      </c>
      <c r="F15253" s="41">
        <v>14111818</v>
      </c>
      <c r="G15253" s="19" t="s">
        <v>12310</v>
      </c>
      <c r="H15253" s="41">
        <v>6</v>
      </c>
      <c r="I15253" s="41">
        <v>6</v>
      </c>
      <c r="J15253" s="41">
        <v>10</v>
      </c>
      <c r="K15253" s="44">
        <v>2</v>
      </c>
      <c r="L15253" s="20">
        <v>51394</v>
      </c>
      <c r="M15253" s="19" t="s">
        <v>15992</v>
      </c>
      <c r="N15253" s="28" t="s">
        <v>15953</v>
      </c>
    </row>
    <row r="15254" spans="1:14" ht="30" x14ac:dyDescent="0.25">
      <c r="A15254" s="27" t="s">
        <v>13498</v>
      </c>
      <c r="B15254" s="19" t="s">
        <v>17011</v>
      </c>
      <c r="C15254" s="19" t="s">
        <v>16738</v>
      </c>
      <c r="D15254" s="38" t="s">
        <v>16048</v>
      </c>
      <c r="E15254" s="38" t="s">
        <v>13953</v>
      </c>
      <c r="F15254" s="41">
        <v>14111818</v>
      </c>
      <c r="G15254" s="19" t="s">
        <v>12310</v>
      </c>
      <c r="H15254" s="41">
        <v>6</v>
      </c>
      <c r="I15254" s="41">
        <v>6</v>
      </c>
      <c r="J15254" s="41">
        <v>10</v>
      </c>
      <c r="K15254" s="44">
        <v>2</v>
      </c>
      <c r="L15254" s="20">
        <v>47840</v>
      </c>
      <c r="M15254" s="19" t="s">
        <v>15965</v>
      </c>
      <c r="N15254" s="28" t="s">
        <v>15953</v>
      </c>
    </row>
    <row r="15255" spans="1:14" ht="30" x14ac:dyDescent="0.25">
      <c r="A15255" s="27" t="s">
        <v>13498</v>
      </c>
      <c r="B15255" s="19" t="s">
        <v>17011</v>
      </c>
      <c r="C15255" s="19" t="s">
        <v>16738</v>
      </c>
      <c r="D15255" s="38" t="s">
        <v>16048</v>
      </c>
      <c r="E15255" s="38" t="s">
        <v>13954</v>
      </c>
      <c r="F15255" s="41">
        <v>14111818</v>
      </c>
      <c r="G15255" s="19" t="s">
        <v>12310</v>
      </c>
      <c r="H15255" s="41">
        <v>6</v>
      </c>
      <c r="I15255" s="41">
        <v>6</v>
      </c>
      <c r="J15255" s="41">
        <v>10</v>
      </c>
      <c r="K15255" s="44">
        <v>1</v>
      </c>
      <c r="L15255" s="20">
        <v>35173.01</v>
      </c>
      <c r="M15255" s="19" t="s">
        <v>15965</v>
      </c>
      <c r="N15255" s="28" t="s">
        <v>15953</v>
      </c>
    </row>
    <row r="15256" spans="1:14" ht="30" x14ac:dyDescent="0.25">
      <c r="A15256" s="27" t="s">
        <v>13498</v>
      </c>
      <c r="B15256" s="19" t="s">
        <v>17011</v>
      </c>
      <c r="C15256" s="19" t="s">
        <v>16738</v>
      </c>
      <c r="D15256" s="38" t="s">
        <v>16048</v>
      </c>
      <c r="E15256" s="38" t="s">
        <v>13955</v>
      </c>
      <c r="F15256" s="41">
        <v>14111818</v>
      </c>
      <c r="G15256" s="19" t="s">
        <v>12310</v>
      </c>
      <c r="H15256" s="41">
        <v>6</v>
      </c>
      <c r="I15256" s="41">
        <v>6</v>
      </c>
      <c r="J15256" s="41">
        <v>10</v>
      </c>
      <c r="K15256" s="44">
        <v>1</v>
      </c>
      <c r="L15256" s="20">
        <v>28462.66</v>
      </c>
      <c r="M15256" s="19" t="s">
        <v>15992</v>
      </c>
      <c r="N15256" s="28" t="s">
        <v>15953</v>
      </c>
    </row>
    <row r="15257" spans="1:14" ht="30" x14ac:dyDescent="0.25">
      <c r="A15257" s="27" t="s">
        <v>13498</v>
      </c>
      <c r="B15257" s="19" t="s">
        <v>17011</v>
      </c>
      <c r="C15257" s="19" t="s">
        <v>16738</v>
      </c>
      <c r="D15257" s="38" t="s">
        <v>16048</v>
      </c>
      <c r="E15257" s="38" t="s">
        <v>13956</v>
      </c>
      <c r="F15257" s="41">
        <v>14111818</v>
      </c>
      <c r="G15257" s="19" t="s">
        <v>12310</v>
      </c>
      <c r="H15257" s="41">
        <v>6</v>
      </c>
      <c r="I15257" s="41">
        <v>6</v>
      </c>
      <c r="J15257" s="41">
        <v>10</v>
      </c>
      <c r="K15257" s="44">
        <v>1</v>
      </c>
      <c r="L15257" s="20">
        <v>15440.46</v>
      </c>
      <c r="M15257" s="19" t="s">
        <v>15965</v>
      </c>
      <c r="N15257" s="28" t="s">
        <v>15953</v>
      </c>
    </row>
    <row r="15258" spans="1:14" ht="30" x14ac:dyDescent="0.25">
      <c r="A15258" s="27" t="s">
        <v>13498</v>
      </c>
      <c r="B15258" s="19" t="s">
        <v>17011</v>
      </c>
      <c r="C15258" s="19" t="s">
        <v>16738</v>
      </c>
      <c r="D15258" s="38" t="s">
        <v>16048</v>
      </c>
      <c r="E15258" s="38" t="s">
        <v>13957</v>
      </c>
      <c r="F15258" s="41">
        <v>14111818</v>
      </c>
      <c r="G15258" s="19" t="s">
        <v>12310</v>
      </c>
      <c r="H15258" s="41">
        <v>6</v>
      </c>
      <c r="I15258" s="41">
        <v>6</v>
      </c>
      <c r="J15258" s="41">
        <v>10</v>
      </c>
      <c r="K15258" s="44">
        <v>8</v>
      </c>
      <c r="L15258" s="20">
        <v>633080</v>
      </c>
      <c r="M15258" s="19" t="s">
        <v>15965</v>
      </c>
      <c r="N15258" s="28" t="s">
        <v>15953</v>
      </c>
    </row>
    <row r="15259" spans="1:14" ht="30" x14ac:dyDescent="0.25">
      <c r="A15259" s="27" t="s">
        <v>13498</v>
      </c>
      <c r="B15259" s="19" t="s">
        <v>17016</v>
      </c>
      <c r="C15259" s="19" t="s">
        <v>16846</v>
      </c>
      <c r="D15259" s="38" t="s">
        <v>16156</v>
      </c>
      <c r="E15259" s="38" t="s">
        <v>13958</v>
      </c>
      <c r="F15259" s="41">
        <v>42152400</v>
      </c>
      <c r="G15259" s="19" t="s">
        <v>12310</v>
      </c>
      <c r="H15259" s="41">
        <v>6</v>
      </c>
      <c r="I15259" s="41">
        <v>6</v>
      </c>
      <c r="J15259" s="41">
        <v>10</v>
      </c>
      <c r="K15259" s="44">
        <v>3</v>
      </c>
      <c r="L15259" s="20">
        <v>493179.96</v>
      </c>
      <c r="M15259" s="19" t="s">
        <v>11</v>
      </c>
      <c r="N15259" s="28" t="s">
        <v>15953</v>
      </c>
    </row>
    <row r="15260" spans="1:14" ht="30" x14ac:dyDescent="0.25">
      <c r="A15260" s="27" t="s">
        <v>13498</v>
      </c>
      <c r="B15260" s="19" t="s">
        <v>17016</v>
      </c>
      <c r="C15260" s="19" t="s">
        <v>16846</v>
      </c>
      <c r="D15260" s="38" t="s">
        <v>16156</v>
      </c>
      <c r="E15260" s="38" t="s">
        <v>13959</v>
      </c>
      <c r="F15260" s="41">
        <v>41122400</v>
      </c>
      <c r="G15260" s="19" t="s">
        <v>12310</v>
      </c>
      <c r="H15260" s="41">
        <v>6</v>
      </c>
      <c r="I15260" s="41">
        <v>6</v>
      </c>
      <c r="J15260" s="41">
        <v>10</v>
      </c>
      <c r="K15260" s="44">
        <v>1</v>
      </c>
      <c r="L15260" s="20">
        <v>226100</v>
      </c>
      <c r="M15260" s="19" t="s">
        <v>11</v>
      </c>
      <c r="N15260" s="28" t="s">
        <v>15953</v>
      </c>
    </row>
    <row r="15261" spans="1:14" ht="30" x14ac:dyDescent="0.25">
      <c r="A15261" s="27" t="s">
        <v>13498</v>
      </c>
      <c r="B15261" s="19" t="s">
        <v>17016</v>
      </c>
      <c r="C15261" s="19" t="s">
        <v>16847</v>
      </c>
      <c r="D15261" s="38" t="s">
        <v>16157</v>
      </c>
      <c r="E15261" s="38" t="s">
        <v>13960</v>
      </c>
      <c r="F15261" s="41">
        <v>42152400</v>
      </c>
      <c r="G15261" s="19" t="s">
        <v>12310</v>
      </c>
      <c r="H15261" s="41">
        <v>6</v>
      </c>
      <c r="I15261" s="41">
        <v>6</v>
      </c>
      <c r="J15261" s="41">
        <v>10</v>
      </c>
      <c r="K15261" s="44">
        <v>22</v>
      </c>
      <c r="L15261" s="20">
        <v>110713.24</v>
      </c>
      <c r="M15261" s="19" t="s">
        <v>11</v>
      </c>
      <c r="N15261" s="28" t="s">
        <v>15953</v>
      </c>
    </row>
    <row r="15262" spans="1:14" ht="30" x14ac:dyDescent="0.25">
      <c r="A15262" s="27" t="s">
        <v>13498</v>
      </c>
      <c r="B15262" s="19" t="s">
        <v>17016</v>
      </c>
      <c r="C15262" s="19" t="s">
        <v>16847</v>
      </c>
      <c r="D15262" s="38" t="s">
        <v>16157</v>
      </c>
      <c r="E15262" s="38" t="s">
        <v>13961</v>
      </c>
      <c r="F15262" s="41">
        <v>42152400</v>
      </c>
      <c r="G15262" s="19" t="s">
        <v>12310</v>
      </c>
      <c r="H15262" s="41">
        <v>6</v>
      </c>
      <c r="I15262" s="41">
        <v>6</v>
      </c>
      <c r="J15262" s="41">
        <v>10</v>
      </c>
      <c r="K15262" s="44">
        <v>25</v>
      </c>
      <c r="L15262" s="20">
        <v>587118.25</v>
      </c>
      <c r="M15262" s="19" t="s">
        <v>11</v>
      </c>
      <c r="N15262" s="28" t="s">
        <v>15953</v>
      </c>
    </row>
    <row r="15263" spans="1:14" ht="30" x14ac:dyDescent="0.25">
      <c r="A15263" s="27" t="s">
        <v>13498</v>
      </c>
      <c r="B15263" s="19" t="s">
        <v>17016</v>
      </c>
      <c r="C15263" s="19" t="s">
        <v>16847</v>
      </c>
      <c r="D15263" s="38" t="s">
        <v>16157</v>
      </c>
      <c r="E15263" s="38" t="s">
        <v>13962</v>
      </c>
      <c r="F15263" s="41">
        <v>42152400</v>
      </c>
      <c r="G15263" s="19" t="s">
        <v>12310</v>
      </c>
      <c r="H15263" s="41">
        <v>6</v>
      </c>
      <c r="I15263" s="41">
        <v>6</v>
      </c>
      <c r="J15263" s="41">
        <v>10</v>
      </c>
      <c r="K15263" s="44">
        <v>5</v>
      </c>
      <c r="L15263" s="20">
        <v>73809.100000000006</v>
      </c>
      <c r="M15263" s="19" t="s">
        <v>11</v>
      </c>
      <c r="N15263" s="28" t="s">
        <v>15953</v>
      </c>
    </row>
    <row r="15264" spans="1:14" ht="30" x14ac:dyDescent="0.25">
      <c r="A15264" s="27" t="s">
        <v>13498</v>
      </c>
      <c r="B15264" s="19" t="s">
        <v>17016</v>
      </c>
      <c r="C15264" s="19" t="s">
        <v>16847</v>
      </c>
      <c r="D15264" s="38" t="s">
        <v>16157</v>
      </c>
      <c r="E15264" s="38" t="s">
        <v>13963</v>
      </c>
      <c r="F15264" s="41">
        <v>42152400</v>
      </c>
      <c r="G15264" s="19" t="s">
        <v>12310</v>
      </c>
      <c r="H15264" s="41">
        <v>6</v>
      </c>
      <c r="I15264" s="41">
        <v>6</v>
      </c>
      <c r="J15264" s="41">
        <v>10</v>
      </c>
      <c r="K15264" s="44">
        <v>7</v>
      </c>
      <c r="L15264" s="20">
        <v>338180.43</v>
      </c>
      <c r="M15264" s="19" t="s">
        <v>11</v>
      </c>
      <c r="N15264" s="28" t="s">
        <v>15953</v>
      </c>
    </row>
    <row r="15265" spans="1:14" ht="30" x14ac:dyDescent="0.25">
      <c r="A15265" s="27" t="s">
        <v>13498</v>
      </c>
      <c r="B15265" s="19" t="s">
        <v>17016</v>
      </c>
      <c r="C15265" s="19" t="s">
        <v>16847</v>
      </c>
      <c r="D15265" s="38" t="s">
        <v>16157</v>
      </c>
      <c r="E15265" s="38" t="s">
        <v>13964</v>
      </c>
      <c r="F15265" s="41">
        <v>42152400</v>
      </c>
      <c r="G15265" s="19" t="s">
        <v>12310</v>
      </c>
      <c r="H15265" s="41">
        <v>6</v>
      </c>
      <c r="I15265" s="41">
        <v>6</v>
      </c>
      <c r="J15265" s="41">
        <v>10</v>
      </c>
      <c r="K15265" s="44">
        <v>165</v>
      </c>
      <c r="L15265" s="20">
        <v>1086226.3500000001</v>
      </c>
      <c r="M15265" s="19" t="s">
        <v>11</v>
      </c>
      <c r="N15265" s="28" t="s">
        <v>15953</v>
      </c>
    </row>
    <row r="15266" spans="1:14" ht="30" x14ac:dyDescent="0.25">
      <c r="A15266" s="27" t="s">
        <v>13498</v>
      </c>
      <c r="B15266" s="19" t="s">
        <v>17014</v>
      </c>
      <c r="C15266" s="19" t="s">
        <v>16850</v>
      </c>
      <c r="D15266" s="38" t="s">
        <v>16160</v>
      </c>
      <c r="E15266" s="38" t="s">
        <v>13965</v>
      </c>
      <c r="F15266" s="41">
        <v>42221803</v>
      </c>
      <c r="G15266" s="19" t="s">
        <v>12310</v>
      </c>
      <c r="H15266" s="41">
        <v>6</v>
      </c>
      <c r="I15266" s="41">
        <v>6</v>
      </c>
      <c r="J15266" s="41">
        <v>10</v>
      </c>
      <c r="K15266" s="44">
        <v>34</v>
      </c>
      <c r="L15266" s="20">
        <v>4229056</v>
      </c>
      <c r="M15266" s="19" t="s">
        <v>15993</v>
      </c>
      <c r="N15266" s="28" t="s">
        <v>15953</v>
      </c>
    </row>
    <row r="15267" spans="1:14" ht="30" x14ac:dyDescent="0.25">
      <c r="A15267" s="27" t="s">
        <v>13498</v>
      </c>
      <c r="B15267" s="19" t="s">
        <v>17014</v>
      </c>
      <c r="C15267" s="19" t="s">
        <v>16850</v>
      </c>
      <c r="D15267" s="38" t="s">
        <v>16160</v>
      </c>
      <c r="E15267" s="38" t="s">
        <v>13966</v>
      </c>
      <c r="F15267" s="41">
        <v>42311514</v>
      </c>
      <c r="G15267" s="19" t="s">
        <v>12310</v>
      </c>
      <c r="H15267" s="41">
        <v>6</v>
      </c>
      <c r="I15267" s="41">
        <v>6</v>
      </c>
      <c r="J15267" s="41">
        <v>10</v>
      </c>
      <c r="K15267" s="44">
        <v>1</v>
      </c>
      <c r="L15267" s="20">
        <v>161400.01</v>
      </c>
      <c r="M15267" s="19" t="s">
        <v>15961</v>
      </c>
      <c r="N15267" s="28" t="s">
        <v>15953</v>
      </c>
    </row>
    <row r="15268" spans="1:14" ht="30" x14ac:dyDescent="0.25">
      <c r="A15268" s="27" t="s">
        <v>13498</v>
      </c>
      <c r="B15268" s="19" t="s">
        <v>17014</v>
      </c>
      <c r="C15268" s="19" t="s">
        <v>16850</v>
      </c>
      <c r="D15268" s="38" t="s">
        <v>16160</v>
      </c>
      <c r="E15268" s="38" t="s">
        <v>13967</v>
      </c>
      <c r="F15268" s="41">
        <v>42152454</v>
      </c>
      <c r="G15268" s="19" t="s">
        <v>12310</v>
      </c>
      <c r="H15268" s="41">
        <v>6</v>
      </c>
      <c r="I15268" s="41">
        <v>6</v>
      </c>
      <c r="J15268" s="41">
        <v>10</v>
      </c>
      <c r="K15268" s="44">
        <v>10</v>
      </c>
      <c r="L15268" s="20">
        <v>789983.5</v>
      </c>
      <c r="M15268" s="19" t="s">
        <v>11</v>
      </c>
      <c r="N15268" s="28" t="s">
        <v>15953</v>
      </c>
    </row>
    <row r="15269" spans="1:14" ht="30" x14ac:dyDescent="0.25">
      <c r="A15269" s="27" t="s">
        <v>13498</v>
      </c>
      <c r="B15269" s="19" t="s">
        <v>17014</v>
      </c>
      <c r="C15269" s="19" t="s">
        <v>16850</v>
      </c>
      <c r="D15269" s="38" t="s">
        <v>16160</v>
      </c>
      <c r="E15269" s="38" t="s">
        <v>13968</v>
      </c>
      <c r="F15269" s="41">
        <v>42152454</v>
      </c>
      <c r="G15269" s="19" t="s">
        <v>12310</v>
      </c>
      <c r="H15269" s="41">
        <v>6</v>
      </c>
      <c r="I15269" s="41">
        <v>6</v>
      </c>
      <c r="J15269" s="41">
        <v>10</v>
      </c>
      <c r="K15269" s="44">
        <v>82</v>
      </c>
      <c r="L15269" s="20">
        <v>21592882.879999999</v>
      </c>
      <c r="M15269" s="19" t="s">
        <v>11</v>
      </c>
      <c r="N15269" s="28" t="s">
        <v>15953</v>
      </c>
    </row>
    <row r="15270" spans="1:14" ht="30" x14ac:dyDescent="0.25">
      <c r="A15270" s="27" t="s">
        <v>13498</v>
      </c>
      <c r="B15270" s="19" t="s">
        <v>17014</v>
      </c>
      <c r="C15270" s="19" t="s">
        <v>16850</v>
      </c>
      <c r="D15270" s="38" t="s">
        <v>16160</v>
      </c>
      <c r="E15270" s="38" t="s">
        <v>13969</v>
      </c>
      <c r="F15270" s="41">
        <v>42152454</v>
      </c>
      <c r="G15270" s="19" t="s">
        <v>12310</v>
      </c>
      <c r="H15270" s="41">
        <v>6</v>
      </c>
      <c r="I15270" s="41">
        <v>6</v>
      </c>
      <c r="J15270" s="41">
        <v>10</v>
      </c>
      <c r="K15270" s="44">
        <v>103</v>
      </c>
      <c r="L15270" s="20">
        <v>8814898.6199999992</v>
      </c>
      <c r="M15270" s="19" t="s">
        <v>11</v>
      </c>
      <c r="N15270" s="28" t="s">
        <v>15953</v>
      </c>
    </row>
    <row r="15271" spans="1:14" ht="30" x14ac:dyDescent="0.25">
      <c r="A15271" s="27" t="s">
        <v>13498</v>
      </c>
      <c r="B15271" s="19" t="s">
        <v>17014</v>
      </c>
      <c r="C15271" s="19" t="s">
        <v>16850</v>
      </c>
      <c r="D15271" s="38" t="s">
        <v>16160</v>
      </c>
      <c r="E15271" s="38" t="s">
        <v>13970</v>
      </c>
      <c r="F15271" s="41">
        <v>42152430</v>
      </c>
      <c r="G15271" s="19" t="s">
        <v>12310</v>
      </c>
      <c r="H15271" s="41">
        <v>6</v>
      </c>
      <c r="I15271" s="41">
        <v>6</v>
      </c>
      <c r="J15271" s="41">
        <v>10</v>
      </c>
      <c r="K15271" s="44">
        <v>4</v>
      </c>
      <c r="L15271" s="20">
        <v>644153.43999999994</v>
      </c>
      <c r="M15271" s="19" t="s">
        <v>11</v>
      </c>
      <c r="N15271" s="28" t="s">
        <v>15953</v>
      </c>
    </row>
    <row r="15272" spans="1:14" ht="30" x14ac:dyDescent="0.25">
      <c r="A15272" s="27" t="s">
        <v>13498</v>
      </c>
      <c r="B15272" s="19" t="s">
        <v>17014</v>
      </c>
      <c r="C15272" s="19" t="s">
        <v>16850</v>
      </c>
      <c r="D15272" s="38" t="s">
        <v>16160</v>
      </c>
      <c r="E15272" s="38" t="s">
        <v>16595</v>
      </c>
      <c r="F15272" s="41">
        <v>42152430</v>
      </c>
      <c r="G15272" s="19" t="s">
        <v>12310</v>
      </c>
      <c r="H15272" s="41">
        <v>6</v>
      </c>
      <c r="I15272" s="41">
        <v>6</v>
      </c>
      <c r="J15272" s="41">
        <v>10</v>
      </c>
      <c r="K15272" s="44">
        <v>32</v>
      </c>
      <c r="L15272" s="20">
        <v>966229.76</v>
      </c>
      <c r="M15272" s="19" t="s">
        <v>11</v>
      </c>
      <c r="N15272" s="28" t="s">
        <v>15953</v>
      </c>
    </row>
    <row r="15273" spans="1:14" ht="30" x14ac:dyDescent="0.25">
      <c r="A15273" s="27" t="s">
        <v>13498</v>
      </c>
      <c r="B15273" s="19" t="s">
        <v>17014</v>
      </c>
      <c r="C15273" s="19" t="s">
        <v>16850</v>
      </c>
      <c r="D15273" s="38" t="s">
        <v>16160</v>
      </c>
      <c r="E15273" s="38" t="s">
        <v>16596</v>
      </c>
      <c r="F15273" s="41">
        <v>42152430</v>
      </c>
      <c r="G15273" s="19" t="s">
        <v>12310</v>
      </c>
      <c r="H15273" s="41">
        <v>6</v>
      </c>
      <c r="I15273" s="41">
        <v>6</v>
      </c>
      <c r="J15273" s="41">
        <v>10</v>
      </c>
      <c r="K15273" s="44">
        <v>32</v>
      </c>
      <c r="L15273" s="20">
        <v>966229.76</v>
      </c>
      <c r="M15273" s="19" t="s">
        <v>11</v>
      </c>
      <c r="N15273" s="28" t="s">
        <v>15953</v>
      </c>
    </row>
    <row r="15274" spans="1:14" ht="30" x14ac:dyDescent="0.25">
      <c r="A15274" s="27" t="s">
        <v>13498</v>
      </c>
      <c r="B15274" s="19" t="s">
        <v>17014</v>
      </c>
      <c r="C15274" s="19" t="s">
        <v>16850</v>
      </c>
      <c r="D15274" s="38" t="s">
        <v>16160</v>
      </c>
      <c r="E15274" s="38" t="s">
        <v>16597</v>
      </c>
      <c r="F15274" s="41">
        <v>42152430</v>
      </c>
      <c r="G15274" s="19" t="s">
        <v>12310</v>
      </c>
      <c r="H15274" s="41">
        <v>6</v>
      </c>
      <c r="I15274" s="41">
        <v>6</v>
      </c>
      <c r="J15274" s="41">
        <v>10</v>
      </c>
      <c r="K15274" s="44">
        <v>30</v>
      </c>
      <c r="L15274" s="20">
        <v>905840.4</v>
      </c>
      <c r="M15274" s="19" t="s">
        <v>11</v>
      </c>
      <c r="N15274" s="28" t="s">
        <v>15953</v>
      </c>
    </row>
    <row r="15275" spans="1:14" ht="30" x14ac:dyDescent="0.25">
      <c r="A15275" s="27" t="s">
        <v>13498</v>
      </c>
      <c r="B15275" s="19" t="s">
        <v>17014</v>
      </c>
      <c r="C15275" s="19" t="s">
        <v>16850</v>
      </c>
      <c r="D15275" s="38" t="s">
        <v>16160</v>
      </c>
      <c r="E15275" s="38" t="s">
        <v>16598</v>
      </c>
      <c r="F15275" s="41">
        <v>42152430</v>
      </c>
      <c r="G15275" s="19" t="s">
        <v>12310</v>
      </c>
      <c r="H15275" s="41">
        <v>6</v>
      </c>
      <c r="I15275" s="41">
        <v>6</v>
      </c>
      <c r="J15275" s="41">
        <v>10</v>
      </c>
      <c r="K15275" s="44">
        <v>30</v>
      </c>
      <c r="L15275" s="20">
        <v>905840.4</v>
      </c>
      <c r="M15275" s="19" t="s">
        <v>11</v>
      </c>
      <c r="N15275" s="28" t="s">
        <v>15953</v>
      </c>
    </row>
    <row r="15276" spans="1:14" ht="30" x14ac:dyDescent="0.25">
      <c r="A15276" s="27" t="s">
        <v>13498</v>
      </c>
      <c r="B15276" s="19" t="s">
        <v>17014</v>
      </c>
      <c r="C15276" s="19" t="s">
        <v>16850</v>
      </c>
      <c r="D15276" s="38" t="s">
        <v>16160</v>
      </c>
      <c r="E15276" s="38" t="s">
        <v>16599</v>
      </c>
      <c r="F15276" s="41">
        <v>42152430</v>
      </c>
      <c r="G15276" s="19" t="s">
        <v>12310</v>
      </c>
      <c r="H15276" s="41">
        <v>6</v>
      </c>
      <c r="I15276" s="41">
        <v>6</v>
      </c>
      <c r="J15276" s="41">
        <v>10</v>
      </c>
      <c r="K15276" s="44">
        <v>30</v>
      </c>
      <c r="L15276" s="20">
        <v>905840.4</v>
      </c>
      <c r="M15276" s="19" t="s">
        <v>11</v>
      </c>
      <c r="N15276" s="28" t="s">
        <v>15953</v>
      </c>
    </row>
    <row r="15277" spans="1:14" ht="30" x14ac:dyDescent="0.25">
      <c r="A15277" s="27" t="s">
        <v>13498</v>
      </c>
      <c r="B15277" s="19" t="s">
        <v>17014</v>
      </c>
      <c r="C15277" s="19" t="s">
        <v>16850</v>
      </c>
      <c r="D15277" s="38" t="s">
        <v>16160</v>
      </c>
      <c r="E15277" s="38" t="s">
        <v>16600</v>
      </c>
      <c r="F15277" s="41">
        <v>42152430</v>
      </c>
      <c r="G15277" s="19" t="s">
        <v>12310</v>
      </c>
      <c r="H15277" s="41">
        <v>6</v>
      </c>
      <c r="I15277" s="41">
        <v>6</v>
      </c>
      <c r="J15277" s="41">
        <v>10</v>
      </c>
      <c r="K15277" s="44">
        <v>30</v>
      </c>
      <c r="L15277" s="20">
        <v>905840.4</v>
      </c>
      <c r="M15277" s="19" t="s">
        <v>11</v>
      </c>
      <c r="N15277" s="28" t="s">
        <v>15953</v>
      </c>
    </row>
    <row r="15278" spans="1:14" ht="30" x14ac:dyDescent="0.25">
      <c r="A15278" s="27" t="s">
        <v>13498</v>
      </c>
      <c r="B15278" s="19" t="s">
        <v>17014</v>
      </c>
      <c r="C15278" s="19" t="s">
        <v>16850</v>
      </c>
      <c r="D15278" s="38" t="s">
        <v>16160</v>
      </c>
      <c r="E15278" s="38" t="s">
        <v>13971</v>
      </c>
      <c r="F15278" s="41">
        <v>42152430</v>
      </c>
      <c r="G15278" s="19" t="s">
        <v>12310</v>
      </c>
      <c r="H15278" s="41">
        <v>6</v>
      </c>
      <c r="I15278" s="41">
        <v>6</v>
      </c>
      <c r="J15278" s="41">
        <v>10</v>
      </c>
      <c r="K15278" s="44">
        <v>30</v>
      </c>
      <c r="L15278" s="20">
        <v>905840.4</v>
      </c>
      <c r="M15278" s="19" t="s">
        <v>11</v>
      </c>
      <c r="N15278" s="28" t="s">
        <v>15953</v>
      </c>
    </row>
    <row r="15279" spans="1:14" ht="30" x14ac:dyDescent="0.25">
      <c r="A15279" s="27" t="s">
        <v>13498</v>
      </c>
      <c r="B15279" s="19" t="s">
        <v>17014</v>
      </c>
      <c r="C15279" s="19" t="s">
        <v>16850</v>
      </c>
      <c r="D15279" s="38" t="s">
        <v>16160</v>
      </c>
      <c r="E15279" s="38" t="s">
        <v>13972</v>
      </c>
      <c r="F15279" s="41">
        <v>42152459</v>
      </c>
      <c r="G15279" s="19" t="s">
        <v>12310</v>
      </c>
      <c r="H15279" s="41">
        <v>6</v>
      </c>
      <c r="I15279" s="41">
        <v>6</v>
      </c>
      <c r="J15279" s="41">
        <v>10</v>
      </c>
      <c r="K15279" s="44">
        <v>5</v>
      </c>
      <c r="L15279" s="20">
        <v>362336.2</v>
      </c>
      <c r="M15279" s="19" t="s">
        <v>11</v>
      </c>
      <c r="N15279" s="28" t="s">
        <v>15953</v>
      </c>
    </row>
    <row r="15280" spans="1:14" ht="30" x14ac:dyDescent="0.25">
      <c r="A15280" s="27" t="s">
        <v>13498</v>
      </c>
      <c r="B15280" s="19" t="s">
        <v>17014</v>
      </c>
      <c r="C15280" s="19" t="s">
        <v>16850</v>
      </c>
      <c r="D15280" s="38" t="s">
        <v>16160</v>
      </c>
      <c r="E15280" s="38" t="s">
        <v>13973</v>
      </c>
      <c r="F15280" s="41">
        <v>42151909</v>
      </c>
      <c r="G15280" s="19" t="s">
        <v>12310</v>
      </c>
      <c r="H15280" s="41">
        <v>6</v>
      </c>
      <c r="I15280" s="41">
        <v>6</v>
      </c>
      <c r="J15280" s="41">
        <v>10</v>
      </c>
      <c r="K15280" s="44">
        <v>37</v>
      </c>
      <c r="L15280" s="20">
        <v>15039428.109999999</v>
      </c>
      <c r="M15280" s="19" t="s">
        <v>11</v>
      </c>
      <c r="N15280" s="28" t="s">
        <v>15953</v>
      </c>
    </row>
    <row r="15281" spans="1:14" ht="30" x14ac:dyDescent="0.25">
      <c r="A15281" s="27" t="s">
        <v>13498</v>
      </c>
      <c r="B15281" s="19" t="s">
        <v>17014</v>
      </c>
      <c r="C15281" s="19" t="s">
        <v>16850</v>
      </c>
      <c r="D15281" s="38" t="s">
        <v>16160</v>
      </c>
      <c r="E15281" s="38" t="s">
        <v>13974</v>
      </c>
      <c r="F15281" s="41">
        <v>42152428</v>
      </c>
      <c r="G15281" s="19" t="s">
        <v>12310</v>
      </c>
      <c r="H15281" s="41">
        <v>6</v>
      </c>
      <c r="I15281" s="41">
        <v>6</v>
      </c>
      <c r="J15281" s="41">
        <v>10</v>
      </c>
      <c r="K15281" s="44">
        <v>165</v>
      </c>
      <c r="L15281" s="20">
        <v>9776045.4000000004</v>
      </c>
      <c r="M15281" s="19" t="s">
        <v>11</v>
      </c>
      <c r="N15281" s="28" t="s">
        <v>15953</v>
      </c>
    </row>
    <row r="15282" spans="1:14" ht="30" x14ac:dyDescent="0.25">
      <c r="A15282" s="27" t="s">
        <v>13498</v>
      </c>
      <c r="B15282" s="19" t="s">
        <v>17014</v>
      </c>
      <c r="C15282" s="19" t="s">
        <v>16850</v>
      </c>
      <c r="D15282" s="38" t="s">
        <v>16160</v>
      </c>
      <c r="E15282" s="38" t="s">
        <v>13975</v>
      </c>
      <c r="F15282" s="41">
        <v>42152428</v>
      </c>
      <c r="G15282" s="19" t="s">
        <v>12310</v>
      </c>
      <c r="H15282" s="41">
        <v>6</v>
      </c>
      <c r="I15282" s="41">
        <v>6</v>
      </c>
      <c r="J15282" s="41">
        <v>10</v>
      </c>
      <c r="K15282" s="44">
        <v>165</v>
      </c>
      <c r="L15282" s="20">
        <v>9776045.4000000004</v>
      </c>
      <c r="M15282" s="19" t="s">
        <v>11</v>
      </c>
      <c r="N15282" s="28" t="s">
        <v>15953</v>
      </c>
    </row>
    <row r="15283" spans="1:14" ht="30" x14ac:dyDescent="0.25">
      <c r="A15283" s="27" t="s">
        <v>13498</v>
      </c>
      <c r="B15283" s="19" t="s">
        <v>17014</v>
      </c>
      <c r="C15283" s="19" t="s">
        <v>16850</v>
      </c>
      <c r="D15283" s="38" t="s">
        <v>16160</v>
      </c>
      <c r="E15283" s="38" t="s">
        <v>13976</v>
      </c>
      <c r="F15283" s="41">
        <v>42152428</v>
      </c>
      <c r="G15283" s="19" t="s">
        <v>12310</v>
      </c>
      <c r="H15283" s="41">
        <v>6</v>
      </c>
      <c r="I15283" s="41">
        <v>6</v>
      </c>
      <c r="J15283" s="41">
        <v>10</v>
      </c>
      <c r="K15283" s="44">
        <v>165</v>
      </c>
      <c r="L15283" s="20">
        <v>9776045.4000000004</v>
      </c>
      <c r="M15283" s="19" t="s">
        <v>11</v>
      </c>
      <c r="N15283" s="28" t="s">
        <v>15953</v>
      </c>
    </row>
    <row r="15284" spans="1:14" ht="30" x14ac:dyDescent="0.25">
      <c r="A15284" s="27" t="s">
        <v>13498</v>
      </c>
      <c r="B15284" s="19" t="s">
        <v>17014</v>
      </c>
      <c r="C15284" s="19" t="s">
        <v>16850</v>
      </c>
      <c r="D15284" s="38" t="s">
        <v>16160</v>
      </c>
      <c r="E15284" s="38" t="s">
        <v>13977</v>
      </c>
      <c r="F15284" s="41">
        <v>42152428</v>
      </c>
      <c r="G15284" s="19" t="s">
        <v>12310</v>
      </c>
      <c r="H15284" s="41">
        <v>6</v>
      </c>
      <c r="I15284" s="41">
        <v>6</v>
      </c>
      <c r="J15284" s="41">
        <v>10</v>
      </c>
      <c r="K15284" s="44">
        <v>34</v>
      </c>
      <c r="L15284" s="20">
        <v>3133601.16</v>
      </c>
      <c r="M15284" s="19" t="s">
        <v>11</v>
      </c>
      <c r="N15284" s="28" t="s">
        <v>15953</v>
      </c>
    </row>
    <row r="15285" spans="1:14" ht="30" x14ac:dyDescent="0.25">
      <c r="A15285" s="27" t="s">
        <v>13498</v>
      </c>
      <c r="B15285" s="19" t="s">
        <v>17014</v>
      </c>
      <c r="C15285" s="19" t="s">
        <v>16850</v>
      </c>
      <c r="D15285" s="38" t="s">
        <v>16160</v>
      </c>
      <c r="E15285" s="38" t="s">
        <v>13978</v>
      </c>
      <c r="F15285" s="41">
        <v>42152428</v>
      </c>
      <c r="G15285" s="19" t="s">
        <v>12310</v>
      </c>
      <c r="H15285" s="41">
        <v>6</v>
      </c>
      <c r="I15285" s="41">
        <v>6</v>
      </c>
      <c r="J15285" s="41">
        <v>10</v>
      </c>
      <c r="K15285" s="44">
        <v>250</v>
      </c>
      <c r="L15285" s="20">
        <v>18103787.5</v>
      </c>
      <c r="M15285" s="19" t="s">
        <v>11</v>
      </c>
      <c r="N15285" s="28" t="s">
        <v>15953</v>
      </c>
    </row>
    <row r="15286" spans="1:14" ht="30" x14ac:dyDescent="0.25">
      <c r="A15286" s="27" t="s">
        <v>13498</v>
      </c>
      <c r="B15286" s="19" t="s">
        <v>17014</v>
      </c>
      <c r="C15286" s="19" t="s">
        <v>16850</v>
      </c>
      <c r="D15286" s="38" t="s">
        <v>16160</v>
      </c>
      <c r="E15286" s="38" t="s">
        <v>13979</v>
      </c>
      <c r="F15286" s="41">
        <v>42152428</v>
      </c>
      <c r="G15286" s="19" t="s">
        <v>12310</v>
      </c>
      <c r="H15286" s="41">
        <v>6</v>
      </c>
      <c r="I15286" s="41">
        <v>6</v>
      </c>
      <c r="J15286" s="41">
        <v>10</v>
      </c>
      <c r="K15286" s="44">
        <v>250</v>
      </c>
      <c r="L15286" s="20">
        <v>18103787.5</v>
      </c>
      <c r="M15286" s="19" t="s">
        <v>11</v>
      </c>
      <c r="N15286" s="28" t="s">
        <v>15953</v>
      </c>
    </row>
    <row r="15287" spans="1:14" ht="30" x14ac:dyDescent="0.25">
      <c r="A15287" s="27" t="s">
        <v>13498</v>
      </c>
      <c r="B15287" s="19" t="s">
        <v>17014</v>
      </c>
      <c r="C15287" s="19" t="s">
        <v>16850</v>
      </c>
      <c r="D15287" s="38" t="s">
        <v>16160</v>
      </c>
      <c r="E15287" s="38" t="s">
        <v>13980</v>
      </c>
      <c r="F15287" s="41">
        <v>42152453</v>
      </c>
      <c r="G15287" s="19" t="s">
        <v>12310</v>
      </c>
      <c r="H15287" s="41">
        <v>6</v>
      </c>
      <c r="I15287" s="41">
        <v>6</v>
      </c>
      <c r="J15287" s="41">
        <v>10</v>
      </c>
      <c r="K15287" s="44">
        <v>180</v>
      </c>
      <c r="L15287" s="20">
        <v>17182139.399999999</v>
      </c>
      <c r="M15287" s="19" t="s">
        <v>11</v>
      </c>
      <c r="N15287" s="28" t="s">
        <v>15953</v>
      </c>
    </row>
    <row r="15288" spans="1:14" ht="30" x14ac:dyDescent="0.25">
      <c r="A15288" s="27" t="s">
        <v>13498</v>
      </c>
      <c r="B15288" s="19" t="s">
        <v>17014</v>
      </c>
      <c r="C15288" s="19" t="s">
        <v>16850</v>
      </c>
      <c r="D15288" s="38" t="s">
        <v>16160</v>
      </c>
      <c r="E15288" s="38" t="s">
        <v>13981</v>
      </c>
      <c r="F15288" s="41">
        <v>42152423</v>
      </c>
      <c r="G15288" s="19" t="s">
        <v>12310</v>
      </c>
      <c r="H15288" s="41">
        <v>6</v>
      </c>
      <c r="I15288" s="41">
        <v>6</v>
      </c>
      <c r="J15288" s="41">
        <v>10</v>
      </c>
      <c r="K15288" s="44">
        <v>13</v>
      </c>
      <c r="L15288" s="20">
        <v>941396.95</v>
      </c>
      <c r="M15288" s="19" t="s">
        <v>11</v>
      </c>
      <c r="N15288" s="28" t="s">
        <v>15953</v>
      </c>
    </row>
    <row r="15289" spans="1:14" ht="30" x14ac:dyDescent="0.25">
      <c r="A15289" s="27" t="s">
        <v>13498</v>
      </c>
      <c r="B15289" s="19" t="s">
        <v>17014</v>
      </c>
      <c r="C15289" s="19" t="s">
        <v>16850</v>
      </c>
      <c r="D15289" s="38" t="s">
        <v>16160</v>
      </c>
      <c r="E15289" s="38" t="s">
        <v>13982</v>
      </c>
      <c r="F15289" s="41">
        <v>42152424</v>
      </c>
      <c r="G15289" s="19" t="s">
        <v>12310</v>
      </c>
      <c r="H15289" s="41">
        <v>6</v>
      </c>
      <c r="I15289" s="41">
        <v>6</v>
      </c>
      <c r="J15289" s="41">
        <v>10</v>
      </c>
      <c r="K15289" s="44">
        <v>25</v>
      </c>
      <c r="L15289" s="20">
        <v>167748</v>
      </c>
      <c r="M15289" s="19" t="s">
        <v>11</v>
      </c>
      <c r="N15289" s="28" t="s">
        <v>15953</v>
      </c>
    </row>
    <row r="15290" spans="1:14" ht="30" x14ac:dyDescent="0.25">
      <c r="A15290" s="27" t="s">
        <v>13498</v>
      </c>
      <c r="B15290" s="19" t="s">
        <v>17014</v>
      </c>
      <c r="C15290" s="19" t="s">
        <v>16850</v>
      </c>
      <c r="D15290" s="38" t="s">
        <v>16160</v>
      </c>
      <c r="E15290" s="38" t="s">
        <v>13983</v>
      </c>
      <c r="F15290" s="41">
        <v>42152443</v>
      </c>
      <c r="G15290" s="19" t="s">
        <v>12310</v>
      </c>
      <c r="H15290" s="41">
        <v>6</v>
      </c>
      <c r="I15290" s="41">
        <v>6</v>
      </c>
      <c r="J15290" s="41">
        <v>10</v>
      </c>
      <c r="K15290" s="44">
        <v>22</v>
      </c>
      <c r="L15290" s="20">
        <v>147618.23999999999</v>
      </c>
      <c r="M15290" s="19" t="s">
        <v>11</v>
      </c>
      <c r="N15290" s="28" t="s">
        <v>15953</v>
      </c>
    </row>
    <row r="15291" spans="1:14" ht="30" x14ac:dyDescent="0.25">
      <c r="A15291" s="27" t="s">
        <v>13498</v>
      </c>
      <c r="B15291" s="19" t="s">
        <v>17014</v>
      </c>
      <c r="C15291" s="19" t="s">
        <v>16850</v>
      </c>
      <c r="D15291" s="38" t="s">
        <v>16160</v>
      </c>
      <c r="E15291" s="38" t="s">
        <v>13984</v>
      </c>
      <c r="F15291" s="41">
        <v>42152710</v>
      </c>
      <c r="G15291" s="19" t="s">
        <v>12310</v>
      </c>
      <c r="H15291" s="41">
        <v>6</v>
      </c>
      <c r="I15291" s="41">
        <v>6</v>
      </c>
      <c r="J15291" s="41">
        <v>10</v>
      </c>
      <c r="K15291" s="44">
        <v>5</v>
      </c>
      <c r="L15291" s="20">
        <v>184759.45</v>
      </c>
      <c r="M15291" s="19" t="s">
        <v>11</v>
      </c>
      <c r="N15291" s="28" t="s">
        <v>15953</v>
      </c>
    </row>
    <row r="15292" spans="1:14" ht="30" x14ac:dyDescent="0.25">
      <c r="A15292" s="27" t="s">
        <v>13498</v>
      </c>
      <c r="B15292" s="19" t="s">
        <v>17014</v>
      </c>
      <c r="C15292" s="19" t="s">
        <v>16850</v>
      </c>
      <c r="D15292" s="38" t="s">
        <v>16160</v>
      </c>
      <c r="E15292" s="38" t="s">
        <v>13985</v>
      </c>
      <c r="F15292" s="41">
        <v>42152457</v>
      </c>
      <c r="G15292" s="19" t="s">
        <v>12310</v>
      </c>
      <c r="H15292" s="41">
        <v>6</v>
      </c>
      <c r="I15292" s="41">
        <v>6</v>
      </c>
      <c r="J15292" s="41">
        <v>10</v>
      </c>
      <c r="K15292" s="44">
        <v>4</v>
      </c>
      <c r="L15292" s="20">
        <v>323154.2</v>
      </c>
      <c r="M15292" s="19" t="s">
        <v>11</v>
      </c>
      <c r="N15292" s="28" t="s">
        <v>15953</v>
      </c>
    </row>
    <row r="15293" spans="1:14" ht="30" x14ac:dyDescent="0.25">
      <c r="A15293" s="27" t="s">
        <v>13498</v>
      </c>
      <c r="B15293" s="19" t="s">
        <v>17014</v>
      </c>
      <c r="C15293" s="19" t="s">
        <v>16850</v>
      </c>
      <c r="D15293" s="38" t="s">
        <v>16160</v>
      </c>
      <c r="E15293" s="38" t="s">
        <v>13986</v>
      </c>
      <c r="F15293" s="41">
        <v>42152404</v>
      </c>
      <c r="G15293" s="19" t="s">
        <v>12310</v>
      </c>
      <c r="H15293" s="41">
        <v>6</v>
      </c>
      <c r="I15293" s="41">
        <v>6</v>
      </c>
      <c r="J15293" s="41">
        <v>10</v>
      </c>
      <c r="K15293" s="44">
        <v>45</v>
      </c>
      <c r="L15293" s="20">
        <v>2161685.7000000002</v>
      </c>
      <c r="M15293" s="19" t="s">
        <v>11</v>
      </c>
      <c r="N15293" s="28" t="s">
        <v>15953</v>
      </c>
    </row>
    <row r="15294" spans="1:14" ht="30" x14ac:dyDescent="0.25">
      <c r="A15294" s="27" t="s">
        <v>13498</v>
      </c>
      <c r="B15294" s="19" t="s">
        <v>17014</v>
      </c>
      <c r="C15294" s="19" t="s">
        <v>16850</v>
      </c>
      <c r="D15294" s="38" t="s">
        <v>16160</v>
      </c>
      <c r="E15294" s="38" t="s">
        <v>13987</v>
      </c>
      <c r="F15294" s="41">
        <v>42152429</v>
      </c>
      <c r="G15294" s="19" t="s">
        <v>12310</v>
      </c>
      <c r="H15294" s="41">
        <v>6</v>
      </c>
      <c r="I15294" s="41">
        <v>6</v>
      </c>
      <c r="J15294" s="41">
        <v>10</v>
      </c>
      <c r="K15294" s="44">
        <v>1</v>
      </c>
      <c r="L15294" s="20">
        <v>125020.61</v>
      </c>
      <c r="M15294" s="19" t="s">
        <v>11</v>
      </c>
      <c r="N15294" s="28" t="s">
        <v>15953</v>
      </c>
    </row>
    <row r="15295" spans="1:14" ht="30" x14ac:dyDescent="0.25">
      <c r="A15295" s="27" t="s">
        <v>13498</v>
      </c>
      <c r="B15295" s="19" t="s">
        <v>17014</v>
      </c>
      <c r="C15295" s="19" t="s">
        <v>16850</v>
      </c>
      <c r="D15295" s="38" t="s">
        <v>16160</v>
      </c>
      <c r="E15295" s="38" t="s">
        <v>13988</v>
      </c>
      <c r="F15295" s="41">
        <v>42152429</v>
      </c>
      <c r="G15295" s="19" t="s">
        <v>12310</v>
      </c>
      <c r="H15295" s="41">
        <v>6</v>
      </c>
      <c r="I15295" s="41">
        <v>6</v>
      </c>
      <c r="J15295" s="41">
        <v>10</v>
      </c>
      <c r="K15295" s="44">
        <v>1</v>
      </c>
      <c r="L15295" s="20">
        <v>286377.32</v>
      </c>
      <c r="M15295" s="19" t="s">
        <v>11</v>
      </c>
      <c r="N15295" s="28" t="s">
        <v>15953</v>
      </c>
    </row>
    <row r="15296" spans="1:14" ht="30" x14ac:dyDescent="0.25">
      <c r="A15296" s="27" t="s">
        <v>13498</v>
      </c>
      <c r="B15296" s="19" t="s">
        <v>17014</v>
      </c>
      <c r="C15296" s="19" t="s">
        <v>16850</v>
      </c>
      <c r="D15296" s="38" t="s">
        <v>16160</v>
      </c>
      <c r="E15296" s="38" t="s">
        <v>13989</v>
      </c>
      <c r="F15296" s="41">
        <v>42152418</v>
      </c>
      <c r="G15296" s="19" t="s">
        <v>12310</v>
      </c>
      <c r="H15296" s="41">
        <v>6</v>
      </c>
      <c r="I15296" s="41">
        <v>6</v>
      </c>
      <c r="J15296" s="41">
        <v>10</v>
      </c>
      <c r="K15296" s="44">
        <v>80</v>
      </c>
      <c r="L15296" s="20">
        <v>468055.20000000007</v>
      </c>
      <c r="M15296" s="19" t="s">
        <v>11</v>
      </c>
      <c r="N15296" s="28" t="s">
        <v>15953</v>
      </c>
    </row>
    <row r="15297" spans="1:14" ht="30" x14ac:dyDescent="0.25">
      <c r="A15297" s="27" t="s">
        <v>13498</v>
      </c>
      <c r="B15297" s="19" t="s">
        <v>17014</v>
      </c>
      <c r="C15297" s="19" t="s">
        <v>16850</v>
      </c>
      <c r="D15297" s="38" t="s">
        <v>16160</v>
      </c>
      <c r="E15297" s="38" t="s">
        <v>13990</v>
      </c>
      <c r="F15297" s="41">
        <v>42152506</v>
      </c>
      <c r="G15297" s="19" t="s">
        <v>12310</v>
      </c>
      <c r="H15297" s="41">
        <v>6</v>
      </c>
      <c r="I15297" s="41">
        <v>6</v>
      </c>
      <c r="J15297" s="41">
        <v>10</v>
      </c>
      <c r="K15297" s="44">
        <v>169</v>
      </c>
      <c r="L15297" s="20">
        <v>1873457.95</v>
      </c>
      <c r="M15297" s="19" t="s">
        <v>11</v>
      </c>
      <c r="N15297" s="28" t="s">
        <v>15953</v>
      </c>
    </row>
    <row r="15298" spans="1:14" ht="30" x14ac:dyDescent="0.25">
      <c r="A15298" s="27" t="s">
        <v>13498</v>
      </c>
      <c r="B15298" s="19" t="s">
        <v>17014</v>
      </c>
      <c r="C15298" s="19" t="s">
        <v>16850</v>
      </c>
      <c r="D15298" s="38" t="s">
        <v>16160</v>
      </c>
      <c r="E15298" s="38" t="s">
        <v>16601</v>
      </c>
      <c r="F15298" s="41">
        <v>42152506</v>
      </c>
      <c r="G15298" s="19" t="s">
        <v>12310</v>
      </c>
      <c r="H15298" s="41">
        <v>6</v>
      </c>
      <c r="I15298" s="41">
        <v>6</v>
      </c>
      <c r="J15298" s="41">
        <v>10</v>
      </c>
      <c r="K15298" s="44">
        <v>350</v>
      </c>
      <c r="L15298" s="20">
        <v>969976</v>
      </c>
      <c r="M15298" s="19" t="s">
        <v>11</v>
      </c>
      <c r="N15298" s="28" t="s">
        <v>15953</v>
      </c>
    </row>
    <row r="15299" spans="1:14" ht="30" x14ac:dyDescent="0.25">
      <c r="A15299" s="27" t="s">
        <v>13498</v>
      </c>
      <c r="B15299" s="19" t="s">
        <v>17014</v>
      </c>
      <c r="C15299" s="19" t="s">
        <v>16850</v>
      </c>
      <c r="D15299" s="38" t="s">
        <v>16160</v>
      </c>
      <c r="E15299" s="38" t="s">
        <v>13991</v>
      </c>
      <c r="F15299" s="41">
        <v>42152465</v>
      </c>
      <c r="G15299" s="19" t="s">
        <v>12310</v>
      </c>
      <c r="H15299" s="41">
        <v>6</v>
      </c>
      <c r="I15299" s="41">
        <v>6</v>
      </c>
      <c r="J15299" s="41">
        <v>10</v>
      </c>
      <c r="K15299" s="44">
        <v>17</v>
      </c>
      <c r="L15299" s="20">
        <v>1026031.09</v>
      </c>
      <c r="M15299" s="19" t="s">
        <v>11</v>
      </c>
      <c r="N15299" s="28" t="s">
        <v>15953</v>
      </c>
    </row>
    <row r="15300" spans="1:14" ht="30" x14ac:dyDescent="0.25">
      <c r="A15300" s="27" t="s">
        <v>13498</v>
      </c>
      <c r="B15300" s="19" t="s">
        <v>17014</v>
      </c>
      <c r="C15300" s="19" t="s">
        <v>16850</v>
      </c>
      <c r="D15300" s="38" t="s">
        <v>16160</v>
      </c>
      <c r="E15300" s="38" t="s">
        <v>13992</v>
      </c>
      <c r="F15300" s="41">
        <v>42151902</v>
      </c>
      <c r="G15300" s="19" t="s">
        <v>12310</v>
      </c>
      <c r="H15300" s="41">
        <v>6</v>
      </c>
      <c r="I15300" s="41">
        <v>6</v>
      </c>
      <c r="J15300" s="41">
        <v>10</v>
      </c>
      <c r="K15300" s="44">
        <v>39</v>
      </c>
      <c r="L15300" s="20">
        <v>3963091.8599999994</v>
      </c>
      <c r="M15300" s="19" t="s">
        <v>11</v>
      </c>
      <c r="N15300" s="28" t="s">
        <v>15953</v>
      </c>
    </row>
    <row r="15301" spans="1:14" ht="30" x14ac:dyDescent="0.25">
      <c r="A15301" s="27" t="s">
        <v>13498</v>
      </c>
      <c r="B15301" s="19" t="s">
        <v>17014</v>
      </c>
      <c r="C15301" s="19" t="s">
        <v>16850</v>
      </c>
      <c r="D15301" s="38" t="s">
        <v>16160</v>
      </c>
      <c r="E15301" s="38" t="s">
        <v>13993</v>
      </c>
      <c r="F15301" s="41">
        <v>53131504</v>
      </c>
      <c r="G15301" s="19" t="s">
        <v>12310</v>
      </c>
      <c r="H15301" s="41">
        <v>6</v>
      </c>
      <c r="I15301" s="41">
        <v>6</v>
      </c>
      <c r="J15301" s="41">
        <v>10</v>
      </c>
      <c r="K15301" s="44">
        <v>90</v>
      </c>
      <c r="L15301" s="20">
        <v>521019.9</v>
      </c>
      <c r="M15301" s="19" t="s">
        <v>11</v>
      </c>
      <c r="N15301" s="28" t="s">
        <v>15953</v>
      </c>
    </row>
    <row r="15302" spans="1:14" ht="30" x14ac:dyDescent="0.25">
      <c r="A15302" s="27" t="s">
        <v>13498</v>
      </c>
      <c r="B15302" s="19" t="s">
        <v>17014</v>
      </c>
      <c r="C15302" s="19" t="s">
        <v>16850</v>
      </c>
      <c r="D15302" s="38" t="s">
        <v>16160</v>
      </c>
      <c r="E15302" s="38" t="s">
        <v>13994</v>
      </c>
      <c r="F15302" s="41">
        <v>42152412</v>
      </c>
      <c r="G15302" s="19" t="s">
        <v>12310</v>
      </c>
      <c r="H15302" s="41">
        <v>6</v>
      </c>
      <c r="I15302" s="41">
        <v>6</v>
      </c>
      <c r="J15302" s="41">
        <v>10</v>
      </c>
      <c r="K15302" s="44">
        <v>30</v>
      </c>
      <c r="L15302" s="20">
        <v>314090.7</v>
      </c>
      <c r="M15302" s="19" t="s">
        <v>11</v>
      </c>
      <c r="N15302" s="28" t="s">
        <v>15953</v>
      </c>
    </row>
    <row r="15303" spans="1:14" ht="30" x14ac:dyDescent="0.25">
      <c r="A15303" s="27" t="s">
        <v>13498</v>
      </c>
      <c r="B15303" s="19" t="s">
        <v>17014</v>
      </c>
      <c r="C15303" s="19" t="s">
        <v>16850</v>
      </c>
      <c r="D15303" s="38" t="s">
        <v>16160</v>
      </c>
      <c r="E15303" s="38" t="s">
        <v>13995</v>
      </c>
      <c r="F15303" s="41">
        <v>51142904</v>
      </c>
      <c r="G15303" s="19" t="s">
        <v>12310</v>
      </c>
      <c r="H15303" s="41">
        <v>6</v>
      </c>
      <c r="I15303" s="41">
        <v>6</v>
      </c>
      <c r="J15303" s="41">
        <v>10</v>
      </c>
      <c r="K15303" s="44">
        <v>115</v>
      </c>
      <c r="L15303" s="20">
        <v>3257923.55</v>
      </c>
      <c r="M15303" s="19" t="s">
        <v>11</v>
      </c>
      <c r="N15303" s="28" t="s">
        <v>15953</v>
      </c>
    </row>
    <row r="15304" spans="1:14" ht="30" x14ac:dyDescent="0.25">
      <c r="A15304" s="27" t="s">
        <v>13498</v>
      </c>
      <c r="B15304" s="19" t="s">
        <v>17014</v>
      </c>
      <c r="C15304" s="19" t="s">
        <v>16850</v>
      </c>
      <c r="D15304" s="38" t="s">
        <v>16160</v>
      </c>
      <c r="E15304" s="38" t="s">
        <v>13996</v>
      </c>
      <c r="F15304" s="41">
        <v>42311505</v>
      </c>
      <c r="G15304" s="19" t="s">
        <v>12310</v>
      </c>
      <c r="H15304" s="41">
        <v>6</v>
      </c>
      <c r="I15304" s="41">
        <v>6</v>
      </c>
      <c r="J15304" s="41">
        <v>10</v>
      </c>
      <c r="K15304" s="44">
        <v>4940</v>
      </c>
      <c r="L15304" s="20">
        <v>29047200</v>
      </c>
      <c r="M15304" s="19" t="s">
        <v>11</v>
      </c>
      <c r="N15304" s="28" t="s">
        <v>15953</v>
      </c>
    </row>
    <row r="15305" spans="1:14" ht="30" x14ac:dyDescent="0.25">
      <c r="A15305" s="27" t="s">
        <v>13498</v>
      </c>
      <c r="B15305" s="19" t="s">
        <v>17014</v>
      </c>
      <c r="C15305" s="19" t="s">
        <v>16850</v>
      </c>
      <c r="D15305" s="38" t="s">
        <v>16160</v>
      </c>
      <c r="E15305" s="38" t="s">
        <v>13997</v>
      </c>
      <c r="F15305" s="41">
        <v>42241704</v>
      </c>
      <c r="G15305" s="19" t="s">
        <v>12310</v>
      </c>
      <c r="H15305" s="41">
        <v>6</v>
      </c>
      <c r="I15305" s="41">
        <v>6</v>
      </c>
      <c r="J15305" s="41">
        <v>10</v>
      </c>
      <c r="K15305" s="44">
        <v>10</v>
      </c>
      <c r="L15305" s="20">
        <v>986400</v>
      </c>
      <c r="M15305" s="19" t="s">
        <v>11</v>
      </c>
      <c r="N15305" s="28" t="s">
        <v>15953</v>
      </c>
    </row>
    <row r="15306" spans="1:14" ht="30" x14ac:dyDescent="0.25">
      <c r="A15306" s="27" t="s">
        <v>13498</v>
      </c>
      <c r="B15306" s="19" t="s">
        <v>17014</v>
      </c>
      <c r="C15306" s="19" t="s">
        <v>16850</v>
      </c>
      <c r="D15306" s="38" t="s">
        <v>16160</v>
      </c>
      <c r="E15306" s="38" t="s">
        <v>13998</v>
      </c>
      <c r="F15306" s="41">
        <v>42295513</v>
      </c>
      <c r="G15306" s="19" t="s">
        <v>12310</v>
      </c>
      <c r="H15306" s="41">
        <v>6</v>
      </c>
      <c r="I15306" s="41">
        <v>6</v>
      </c>
      <c r="J15306" s="41">
        <v>10</v>
      </c>
      <c r="K15306" s="44">
        <v>6</v>
      </c>
      <c r="L15306" s="20">
        <v>3039224.04</v>
      </c>
      <c r="M15306" s="19" t="s">
        <v>11</v>
      </c>
      <c r="N15306" s="28" t="s">
        <v>15953</v>
      </c>
    </row>
    <row r="15307" spans="1:14" ht="30" x14ac:dyDescent="0.25">
      <c r="A15307" s="27" t="s">
        <v>13498</v>
      </c>
      <c r="B15307" s="19" t="s">
        <v>17014</v>
      </c>
      <c r="C15307" s="19" t="s">
        <v>16850</v>
      </c>
      <c r="D15307" s="38" t="s">
        <v>16160</v>
      </c>
      <c r="E15307" s="38" t="s">
        <v>13999</v>
      </c>
      <c r="F15307" s="41">
        <v>42295513</v>
      </c>
      <c r="G15307" s="19" t="s">
        <v>12310</v>
      </c>
      <c r="H15307" s="41">
        <v>6</v>
      </c>
      <c r="I15307" s="41">
        <v>6</v>
      </c>
      <c r="J15307" s="41">
        <v>10</v>
      </c>
      <c r="K15307" s="44">
        <v>12</v>
      </c>
      <c r="L15307" s="20">
        <v>3760080</v>
      </c>
      <c r="M15307" s="19" t="s">
        <v>11</v>
      </c>
      <c r="N15307" s="28" t="s">
        <v>15953</v>
      </c>
    </row>
    <row r="15308" spans="1:14" ht="30" x14ac:dyDescent="0.25">
      <c r="A15308" s="27" t="s">
        <v>13498</v>
      </c>
      <c r="B15308" s="19" t="s">
        <v>17014</v>
      </c>
      <c r="C15308" s="19" t="s">
        <v>16850</v>
      </c>
      <c r="D15308" s="38" t="s">
        <v>16160</v>
      </c>
      <c r="E15308" s="38" t="s">
        <v>14000</v>
      </c>
      <c r="F15308" s="41">
        <v>42312201</v>
      </c>
      <c r="G15308" s="19" t="s">
        <v>12310</v>
      </c>
      <c r="H15308" s="41">
        <v>6</v>
      </c>
      <c r="I15308" s="41">
        <v>6</v>
      </c>
      <c r="J15308" s="41">
        <v>10</v>
      </c>
      <c r="K15308" s="44">
        <v>16</v>
      </c>
      <c r="L15308" s="20">
        <v>256320</v>
      </c>
      <c r="M15308" s="19" t="s">
        <v>11</v>
      </c>
      <c r="N15308" s="28" t="s">
        <v>15953</v>
      </c>
    </row>
    <row r="15309" spans="1:14" ht="30" x14ac:dyDescent="0.25">
      <c r="A15309" s="27" t="s">
        <v>13498</v>
      </c>
      <c r="B15309" s="19" t="s">
        <v>17014</v>
      </c>
      <c r="C15309" s="19" t="s">
        <v>16850</v>
      </c>
      <c r="D15309" s="38" t="s">
        <v>16160</v>
      </c>
      <c r="E15309" s="38" t="s">
        <v>14001</v>
      </c>
      <c r="F15309" s="41">
        <v>42312201</v>
      </c>
      <c r="G15309" s="19" t="s">
        <v>12310</v>
      </c>
      <c r="H15309" s="41">
        <v>6</v>
      </c>
      <c r="I15309" s="41">
        <v>6</v>
      </c>
      <c r="J15309" s="41">
        <v>10</v>
      </c>
      <c r="K15309" s="44">
        <v>28</v>
      </c>
      <c r="L15309" s="20">
        <v>460800.48</v>
      </c>
      <c r="M15309" s="19" t="s">
        <v>11</v>
      </c>
      <c r="N15309" s="28" t="s">
        <v>15953</v>
      </c>
    </row>
    <row r="15310" spans="1:14" ht="30" x14ac:dyDescent="0.25">
      <c r="A15310" s="27" t="s">
        <v>13498</v>
      </c>
      <c r="B15310" s="19" t="s">
        <v>17014</v>
      </c>
      <c r="C15310" s="19" t="s">
        <v>16850</v>
      </c>
      <c r="D15310" s="38" t="s">
        <v>16160</v>
      </c>
      <c r="E15310" s="38" t="s">
        <v>14002</v>
      </c>
      <c r="F15310" s="41">
        <v>42312201</v>
      </c>
      <c r="G15310" s="19" t="s">
        <v>12310</v>
      </c>
      <c r="H15310" s="41">
        <v>6</v>
      </c>
      <c r="I15310" s="41">
        <v>6</v>
      </c>
      <c r="J15310" s="41">
        <v>10</v>
      </c>
      <c r="K15310" s="44">
        <v>11</v>
      </c>
      <c r="L15310" s="20">
        <v>179423.97</v>
      </c>
      <c r="M15310" s="19" t="s">
        <v>11</v>
      </c>
      <c r="N15310" s="28" t="s">
        <v>15953</v>
      </c>
    </row>
    <row r="15311" spans="1:14" ht="30" x14ac:dyDescent="0.25">
      <c r="A15311" s="27" t="s">
        <v>13498</v>
      </c>
      <c r="B15311" s="19" t="s">
        <v>17014</v>
      </c>
      <c r="C15311" s="19" t="s">
        <v>16850</v>
      </c>
      <c r="D15311" s="38" t="s">
        <v>16160</v>
      </c>
      <c r="E15311" s="38" t="s">
        <v>14003</v>
      </c>
      <c r="F15311" s="41">
        <v>42312201</v>
      </c>
      <c r="G15311" s="19" t="s">
        <v>12310</v>
      </c>
      <c r="H15311" s="41">
        <v>6</v>
      </c>
      <c r="I15311" s="41">
        <v>6</v>
      </c>
      <c r="J15311" s="41">
        <v>10</v>
      </c>
      <c r="K15311" s="44">
        <v>22</v>
      </c>
      <c r="L15311" s="20">
        <v>341500.06</v>
      </c>
      <c r="M15311" s="19" t="s">
        <v>11</v>
      </c>
      <c r="N15311" s="28" t="s">
        <v>15953</v>
      </c>
    </row>
    <row r="15312" spans="1:14" ht="30" x14ac:dyDescent="0.25">
      <c r="A15312" s="27" t="s">
        <v>13498</v>
      </c>
      <c r="B15312" s="19" t="s">
        <v>17014</v>
      </c>
      <c r="C15312" s="19" t="s">
        <v>16850</v>
      </c>
      <c r="D15312" s="38" t="s">
        <v>16160</v>
      </c>
      <c r="E15312" s="38" t="s">
        <v>14004</v>
      </c>
      <c r="F15312" s="41">
        <v>42312201</v>
      </c>
      <c r="G15312" s="19" t="s">
        <v>12310</v>
      </c>
      <c r="H15312" s="41">
        <v>6</v>
      </c>
      <c r="I15312" s="41">
        <v>6</v>
      </c>
      <c r="J15312" s="41">
        <v>10</v>
      </c>
      <c r="K15312" s="44">
        <v>191</v>
      </c>
      <c r="L15312" s="20">
        <v>3086512.25</v>
      </c>
      <c r="M15312" s="19" t="s">
        <v>11</v>
      </c>
      <c r="N15312" s="28" t="s">
        <v>15953</v>
      </c>
    </row>
    <row r="15313" spans="1:14" ht="30" x14ac:dyDescent="0.25">
      <c r="A15313" s="27" t="s">
        <v>13498</v>
      </c>
      <c r="B15313" s="19" t="s">
        <v>17014</v>
      </c>
      <c r="C15313" s="19" t="s">
        <v>16850</v>
      </c>
      <c r="D15313" s="38" t="s">
        <v>16160</v>
      </c>
      <c r="E15313" s="38" t="s">
        <v>14005</v>
      </c>
      <c r="F15313" s="41">
        <v>42312201</v>
      </c>
      <c r="G15313" s="19" t="s">
        <v>12310</v>
      </c>
      <c r="H15313" s="41">
        <v>6</v>
      </c>
      <c r="I15313" s="41">
        <v>6</v>
      </c>
      <c r="J15313" s="41">
        <v>10</v>
      </c>
      <c r="K15313" s="44">
        <v>107</v>
      </c>
      <c r="L15313" s="20">
        <v>1907998.3200000003</v>
      </c>
      <c r="M15313" s="19" t="s">
        <v>11</v>
      </c>
      <c r="N15313" s="28" t="s">
        <v>15953</v>
      </c>
    </row>
    <row r="15314" spans="1:14" ht="30" x14ac:dyDescent="0.25">
      <c r="A15314" s="27" t="s">
        <v>13498</v>
      </c>
      <c r="B15314" s="19" t="s">
        <v>17014</v>
      </c>
      <c r="C15314" s="19" t="s">
        <v>16850</v>
      </c>
      <c r="D15314" s="38" t="s">
        <v>16160</v>
      </c>
      <c r="E15314" s="38" t="s">
        <v>14006</v>
      </c>
      <c r="F15314" s="41">
        <v>42312201</v>
      </c>
      <c r="G15314" s="19" t="s">
        <v>12310</v>
      </c>
      <c r="H15314" s="41">
        <v>6</v>
      </c>
      <c r="I15314" s="41">
        <v>6</v>
      </c>
      <c r="J15314" s="41">
        <v>10</v>
      </c>
      <c r="K15314" s="44">
        <v>31</v>
      </c>
      <c r="L15314" s="20">
        <v>539999.85</v>
      </c>
      <c r="M15314" s="19" t="s">
        <v>11</v>
      </c>
      <c r="N15314" s="28" t="s">
        <v>15953</v>
      </c>
    </row>
    <row r="15315" spans="1:14" ht="30" x14ac:dyDescent="0.25">
      <c r="A15315" s="27" t="s">
        <v>13498</v>
      </c>
      <c r="B15315" s="19" t="s">
        <v>17014</v>
      </c>
      <c r="C15315" s="19" t="s">
        <v>16850</v>
      </c>
      <c r="D15315" s="38" t="s">
        <v>16160</v>
      </c>
      <c r="E15315" s="38" t="s">
        <v>14007</v>
      </c>
      <c r="F15315" s="41">
        <v>42312201</v>
      </c>
      <c r="G15315" s="19" t="s">
        <v>12310</v>
      </c>
      <c r="H15315" s="41">
        <v>6</v>
      </c>
      <c r="I15315" s="41">
        <v>6</v>
      </c>
      <c r="J15315" s="41">
        <v>10</v>
      </c>
      <c r="K15315" s="44">
        <v>16</v>
      </c>
      <c r="L15315" s="20">
        <v>453600</v>
      </c>
      <c r="M15315" s="19" t="s">
        <v>11</v>
      </c>
      <c r="N15315" s="28" t="s">
        <v>15953</v>
      </c>
    </row>
    <row r="15316" spans="1:14" ht="30" x14ac:dyDescent="0.25">
      <c r="A15316" s="27" t="s">
        <v>13498</v>
      </c>
      <c r="B15316" s="19" t="s">
        <v>17014</v>
      </c>
      <c r="C15316" s="19" t="s">
        <v>16850</v>
      </c>
      <c r="D15316" s="38" t="s">
        <v>16160</v>
      </c>
      <c r="E15316" s="38" t="s">
        <v>14008</v>
      </c>
      <c r="F15316" s="41">
        <v>42312201</v>
      </c>
      <c r="G15316" s="19" t="s">
        <v>12310</v>
      </c>
      <c r="H15316" s="41">
        <v>6</v>
      </c>
      <c r="I15316" s="41">
        <v>6</v>
      </c>
      <c r="J15316" s="41">
        <v>10</v>
      </c>
      <c r="K15316" s="44">
        <v>9</v>
      </c>
      <c r="L15316" s="20">
        <v>288000</v>
      </c>
      <c r="M15316" s="19" t="s">
        <v>11</v>
      </c>
      <c r="N15316" s="28" t="s">
        <v>15953</v>
      </c>
    </row>
    <row r="15317" spans="1:14" ht="30" x14ac:dyDescent="0.25">
      <c r="A15317" s="27" t="s">
        <v>13498</v>
      </c>
      <c r="B15317" s="19" t="s">
        <v>17014</v>
      </c>
      <c r="C15317" s="19" t="s">
        <v>16850</v>
      </c>
      <c r="D15317" s="38" t="s">
        <v>16160</v>
      </c>
      <c r="E15317" s="38" t="s">
        <v>14009</v>
      </c>
      <c r="F15317" s="41">
        <v>42312201</v>
      </c>
      <c r="G15317" s="19" t="s">
        <v>12310</v>
      </c>
      <c r="H15317" s="41">
        <v>6</v>
      </c>
      <c r="I15317" s="41">
        <v>6</v>
      </c>
      <c r="J15317" s="41">
        <v>10</v>
      </c>
      <c r="K15317" s="44">
        <v>9</v>
      </c>
      <c r="L15317" s="20">
        <v>331200</v>
      </c>
      <c r="M15317" s="19" t="s">
        <v>11</v>
      </c>
      <c r="N15317" s="28" t="s">
        <v>15953</v>
      </c>
    </row>
    <row r="15318" spans="1:14" ht="30" x14ac:dyDescent="0.25">
      <c r="A15318" s="27" t="s">
        <v>13498</v>
      </c>
      <c r="B15318" s="19" t="s">
        <v>17014</v>
      </c>
      <c r="C15318" s="19" t="s">
        <v>16850</v>
      </c>
      <c r="D15318" s="38" t="s">
        <v>16160</v>
      </c>
      <c r="E15318" s="38" t="s">
        <v>14010</v>
      </c>
      <c r="F15318" s="41">
        <v>42312201</v>
      </c>
      <c r="G15318" s="19" t="s">
        <v>12310</v>
      </c>
      <c r="H15318" s="41">
        <v>6</v>
      </c>
      <c r="I15318" s="41">
        <v>6</v>
      </c>
      <c r="J15318" s="41">
        <v>10</v>
      </c>
      <c r="K15318" s="44">
        <v>9</v>
      </c>
      <c r="L15318" s="20">
        <v>930240</v>
      </c>
      <c r="M15318" s="19" t="s">
        <v>11</v>
      </c>
      <c r="N15318" s="28" t="s">
        <v>15953</v>
      </c>
    </row>
    <row r="15319" spans="1:14" ht="30" x14ac:dyDescent="0.25">
      <c r="A15319" s="27" t="s">
        <v>13498</v>
      </c>
      <c r="B15319" s="19" t="s">
        <v>17014</v>
      </c>
      <c r="C15319" s="19" t="s">
        <v>16850</v>
      </c>
      <c r="D15319" s="38" t="s">
        <v>16160</v>
      </c>
      <c r="E15319" s="38" t="s">
        <v>14011</v>
      </c>
      <c r="F15319" s="41">
        <v>42312201</v>
      </c>
      <c r="G15319" s="19" t="s">
        <v>12310</v>
      </c>
      <c r="H15319" s="41">
        <v>6</v>
      </c>
      <c r="I15319" s="41">
        <v>6</v>
      </c>
      <c r="J15319" s="41">
        <v>10</v>
      </c>
      <c r="K15319" s="44">
        <v>8</v>
      </c>
      <c r="L15319" s="20">
        <v>176520</v>
      </c>
      <c r="M15319" s="19" t="s">
        <v>11</v>
      </c>
      <c r="N15319" s="28" t="s">
        <v>15953</v>
      </c>
    </row>
    <row r="15320" spans="1:14" ht="30" x14ac:dyDescent="0.25">
      <c r="A15320" s="27" t="s">
        <v>13498</v>
      </c>
      <c r="B15320" s="19" t="s">
        <v>17014</v>
      </c>
      <c r="C15320" s="19" t="s">
        <v>16850</v>
      </c>
      <c r="D15320" s="38" t="s">
        <v>16160</v>
      </c>
      <c r="E15320" s="38" t="s">
        <v>14012</v>
      </c>
      <c r="F15320" s="41">
        <v>42312201</v>
      </c>
      <c r="G15320" s="19" t="s">
        <v>12310</v>
      </c>
      <c r="H15320" s="41">
        <v>6</v>
      </c>
      <c r="I15320" s="41">
        <v>6</v>
      </c>
      <c r="J15320" s="41">
        <v>10</v>
      </c>
      <c r="K15320" s="44">
        <v>25</v>
      </c>
      <c r="L15320" s="20">
        <v>599386</v>
      </c>
      <c r="M15320" s="19" t="s">
        <v>11</v>
      </c>
      <c r="N15320" s="28" t="s">
        <v>15953</v>
      </c>
    </row>
    <row r="15321" spans="1:14" ht="30" x14ac:dyDescent="0.25">
      <c r="A15321" s="27" t="s">
        <v>13498</v>
      </c>
      <c r="B15321" s="19" t="s">
        <v>17014</v>
      </c>
      <c r="C15321" s="19" t="s">
        <v>16850</v>
      </c>
      <c r="D15321" s="38" t="s">
        <v>16160</v>
      </c>
      <c r="E15321" s="38" t="s">
        <v>14013</v>
      </c>
      <c r="F15321" s="41">
        <v>42312201</v>
      </c>
      <c r="G15321" s="19" t="s">
        <v>12310</v>
      </c>
      <c r="H15321" s="41">
        <v>6</v>
      </c>
      <c r="I15321" s="41">
        <v>6</v>
      </c>
      <c r="J15321" s="41">
        <v>10</v>
      </c>
      <c r="K15321" s="44">
        <v>780</v>
      </c>
      <c r="L15321" s="20">
        <v>18343080.600000001</v>
      </c>
      <c r="M15321" s="19" t="s">
        <v>11</v>
      </c>
      <c r="N15321" s="28" t="s">
        <v>15953</v>
      </c>
    </row>
    <row r="15322" spans="1:14" ht="30" x14ac:dyDescent="0.25">
      <c r="A15322" s="27" t="s">
        <v>13498</v>
      </c>
      <c r="B15322" s="19" t="s">
        <v>17014</v>
      </c>
      <c r="C15322" s="19" t="s">
        <v>16850</v>
      </c>
      <c r="D15322" s="38" t="s">
        <v>16160</v>
      </c>
      <c r="E15322" s="38" t="s">
        <v>14014</v>
      </c>
      <c r="F15322" s="41">
        <v>42312201</v>
      </c>
      <c r="G15322" s="19" t="s">
        <v>12310</v>
      </c>
      <c r="H15322" s="41">
        <v>6</v>
      </c>
      <c r="I15322" s="41">
        <v>6</v>
      </c>
      <c r="J15322" s="41">
        <v>10</v>
      </c>
      <c r="K15322" s="44">
        <v>34</v>
      </c>
      <c r="L15322" s="20">
        <v>767618.34</v>
      </c>
      <c r="M15322" s="19" t="s">
        <v>11</v>
      </c>
      <c r="N15322" s="28" t="s">
        <v>15953</v>
      </c>
    </row>
    <row r="15323" spans="1:14" ht="30" x14ac:dyDescent="0.25">
      <c r="A15323" s="27" t="s">
        <v>13498</v>
      </c>
      <c r="B15323" s="19" t="s">
        <v>17014</v>
      </c>
      <c r="C15323" s="19" t="s">
        <v>16850</v>
      </c>
      <c r="D15323" s="38" t="s">
        <v>16160</v>
      </c>
      <c r="E15323" s="38" t="s">
        <v>14015</v>
      </c>
      <c r="F15323" s="41">
        <v>42312201</v>
      </c>
      <c r="G15323" s="19" t="s">
        <v>12310</v>
      </c>
      <c r="H15323" s="41">
        <v>6</v>
      </c>
      <c r="I15323" s="41">
        <v>6</v>
      </c>
      <c r="J15323" s="41">
        <v>10</v>
      </c>
      <c r="K15323" s="44">
        <v>17</v>
      </c>
      <c r="L15323" s="20">
        <v>269892</v>
      </c>
      <c r="M15323" s="19" t="s">
        <v>11</v>
      </c>
      <c r="N15323" s="28" t="s">
        <v>15953</v>
      </c>
    </row>
    <row r="15324" spans="1:14" ht="45" x14ac:dyDescent="0.25">
      <c r="A15324" s="27" t="s">
        <v>13498</v>
      </c>
      <c r="B15324" s="19" t="s">
        <v>17014</v>
      </c>
      <c r="C15324" s="19" t="s">
        <v>16850</v>
      </c>
      <c r="D15324" s="38" t="s">
        <v>16160</v>
      </c>
      <c r="E15324" s="38" t="s">
        <v>14016</v>
      </c>
      <c r="F15324" s="41">
        <v>42312201</v>
      </c>
      <c r="G15324" s="19" t="s">
        <v>12310</v>
      </c>
      <c r="H15324" s="41">
        <v>6</v>
      </c>
      <c r="I15324" s="41">
        <v>6</v>
      </c>
      <c r="J15324" s="41">
        <v>10</v>
      </c>
      <c r="K15324" s="44">
        <v>12</v>
      </c>
      <c r="L15324" s="20">
        <v>190512</v>
      </c>
      <c r="M15324" s="19" t="s">
        <v>11</v>
      </c>
      <c r="N15324" s="28" t="s">
        <v>15953</v>
      </c>
    </row>
    <row r="15325" spans="1:14" ht="30" x14ac:dyDescent="0.25">
      <c r="A15325" s="27" t="s">
        <v>13498</v>
      </c>
      <c r="B15325" s="19" t="s">
        <v>17014</v>
      </c>
      <c r="C15325" s="19" t="s">
        <v>16850</v>
      </c>
      <c r="D15325" s="38" t="s">
        <v>16160</v>
      </c>
      <c r="E15325" s="38" t="s">
        <v>14017</v>
      </c>
      <c r="F15325" s="41">
        <v>42312201</v>
      </c>
      <c r="G15325" s="19" t="s">
        <v>12310</v>
      </c>
      <c r="H15325" s="41">
        <v>6</v>
      </c>
      <c r="I15325" s="41">
        <v>6</v>
      </c>
      <c r="J15325" s="41">
        <v>10</v>
      </c>
      <c r="K15325" s="44">
        <v>21</v>
      </c>
      <c r="L15325" s="20">
        <v>2371271.91</v>
      </c>
      <c r="M15325" s="19" t="s">
        <v>11</v>
      </c>
      <c r="N15325" s="28" t="s">
        <v>15953</v>
      </c>
    </row>
    <row r="15326" spans="1:14" ht="30" x14ac:dyDescent="0.25">
      <c r="A15326" s="27" t="s">
        <v>13498</v>
      </c>
      <c r="B15326" s="19" t="s">
        <v>17014</v>
      </c>
      <c r="C15326" s="19" t="s">
        <v>16850</v>
      </c>
      <c r="D15326" s="38" t="s">
        <v>16160</v>
      </c>
      <c r="E15326" s="38" t="s">
        <v>14018</v>
      </c>
      <c r="F15326" s="41">
        <v>42312201</v>
      </c>
      <c r="G15326" s="19" t="s">
        <v>12310</v>
      </c>
      <c r="H15326" s="41">
        <v>6</v>
      </c>
      <c r="I15326" s="41">
        <v>6</v>
      </c>
      <c r="J15326" s="41">
        <v>10</v>
      </c>
      <c r="K15326" s="44">
        <v>8</v>
      </c>
      <c r="L15326" s="20">
        <v>254304</v>
      </c>
      <c r="M15326" s="19" t="s">
        <v>15984</v>
      </c>
      <c r="N15326" s="28" t="s">
        <v>15953</v>
      </c>
    </row>
    <row r="15327" spans="1:14" ht="30" x14ac:dyDescent="0.25">
      <c r="A15327" s="27" t="s">
        <v>13498</v>
      </c>
      <c r="B15327" s="19" t="s">
        <v>17014</v>
      </c>
      <c r="C15327" s="19" t="s">
        <v>16850</v>
      </c>
      <c r="D15327" s="38" t="s">
        <v>16160</v>
      </c>
      <c r="E15327" s="38" t="s">
        <v>14019</v>
      </c>
      <c r="F15327" s="41">
        <v>42131708</v>
      </c>
      <c r="G15327" s="19" t="s">
        <v>12310</v>
      </c>
      <c r="H15327" s="41">
        <v>6</v>
      </c>
      <c r="I15327" s="41">
        <v>6</v>
      </c>
      <c r="J15327" s="41">
        <v>10</v>
      </c>
      <c r="K15327" s="44">
        <v>220</v>
      </c>
      <c r="L15327" s="20">
        <v>25872000</v>
      </c>
      <c r="M15327" s="19" t="s">
        <v>11</v>
      </c>
      <c r="N15327" s="28" t="s">
        <v>15953</v>
      </c>
    </row>
    <row r="15328" spans="1:14" ht="30" x14ac:dyDescent="0.25">
      <c r="A15328" s="27" t="s">
        <v>13498</v>
      </c>
      <c r="B15328" s="19" t="s">
        <v>17014</v>
      </c>
      <c r="C15328" s="19" t="s">
        <v>16850</v>
      </c>
      <c r="D15328" s="38" t="s">
        <v>16160</v>
      </c>
      <c r="E15328" s="38" t="s">
        <v>14020</v>
      </c>
      <c r="F15328" s="41">
        <v>53131622</v>
      </c>
      <c r="G15328" s="19" t="s">
        <v>12310</v>
      </c>
      <c r="H15328" s="41">
        <v>6</v>
      </c>
      <c r="I15328" s="41">
        <v>6</v>
      </c>
      <c r="J15328" s="41">
        <v>10</v>
      </c>
      <c r="K15328" s="44">
        <v>25</v>
      </c>
      <c r="L15328" s="20">
        <v>3600000</v>
      </c>
      <c r="M15328" s="19" t="s">
        <v>11</v>
      </c>
      <c r="N15328" s="28" t="s">
        <v>15953</v>
      </c>
    </row>
    <row r="15329" spans="1:14" ht="30" x14ac:dyDescent="0.25">
      <c r="A15329" s="27" t="s">
        <v>13498</v>
      </c>
      <c r="B15329" s="19" t="s">
        <v>17014</v>
      </c>
      <c r="C15329" s="19" t="s">
        <v>16850</v>
      </c>
      <c r="D15329" s="38" t="s">
        <v>16160</v>
      </c>
      <c r="E15329" s="38" t="s">
        <v>14021</v>
      </c>
      <c r="F15329" s="41">
        <v>51171630</v>
      </c>
      <c r="G15329" s="19" t="s">
        <v>12310</v>
      </c>
      <c r="H15329" s="41">
        <v>6</v>
      </c>
      <c r="I15329" s="41">
        <v>6</v>
      </c>
      <c r="J15329" s="41">
        <v>10</v>
      </c>
      <c r="K15329" s="44">
        <v>60</v>
      </c>
      <c r="L15329" s="20">
        <v>480000</v>
      </c>
      <c r="M15329" s="19" t="s">
        <v>16735</v>
      </c>
      <c r="N15329" s="28" t="s">
        <v>15953</v>
      </c>
    </row>
    <row r="15330" spans="1:14" ht="30" x14ac:dyDescent="0.25">
      <c r="A15330" s="27" t="s">
        <v>13498</v>
      </c>
      <c r="B15330" s="19" t="s">
        <v>17014</v>
      </c>
      <c r="C15330" s="19" t="s">
        <v>16850</v>
      </c>
      <c r="D15330" s="38" t="s">
        <v>16160</v>
      </c>
      <c r="E15330" s="38" t="s">
        <v>14022</v>
      </c>
      <c r="F15330" s="41">
        <v>42183060</v>
      </c>
      <c r="G15330" s="19" t="s">
        <v>12310</v>
      </c>
      <c r="H15330" s="41">
        <v>6</v>
      </c>
      <c r="I15330" s="41">
        <v>6</v>
      </c>
      <c r="J15330" s="41">
        <v>10</v>
      </c>
      <c r="K15330" s="44">
        <v>3</v>
      </c>
      <c r="L15330" s="20">
        <v>540000</v>
      </c>
      <c r="M15330" s="19" t="s">
        <v>16736</v>
      </c>
      <c r="N15330" s="28" t="s">
        <v>15953</v>
      </c>
    </row>
    <row r="15331" spans="1:14" ht="30" x14ac:dyDescent="0.25">
      <c r="A15331" s="27" t="s">
        <v>13498</v>
      </c>
      <c r="B15331" s="19" t="s">
        <v>17014</v>
      </c>
      <c r="C15331" s="19" t="s">
        <v>16741</v>
      </c>
      <c r="D15331" s="38" t="s">
        <v>16051</v>
      </c>
      <c r="E15331" s="38" t="s">
        <v>14023</v>
      </c>
      <c r="F15331" s="41">
        <v>41122605</v>
      </c>
      <c r="G15331" s="19" t="s">
        <v>12310</v>
      </c>
      <c r="H15331" s="41">
        <v>6</v>
      </c>
      <c r="I15331" s="41">
        <v>6</v>
      </c>
      <c r="J15331" s="41">
        <v>10</v>
      </c>
      <c r="K15331" s="44">
        <v>1</v>
      </c>
      <c r="L15331" s="20">
        <v>620560</v>
      </c>
      <c r="M15331" s="19" t="s">
        <v>15954</v>
      </c>
      <c r="N15331" s="28" t="s">
        <v>15953</v>
      </c>
    </row>
    <row r="15332" spans="1:14" ht="30" x14ac:dyDescent="0.25">
      <c r="A15332" s="27" t="s">
        <v>13498</v>
      </c>
      <c r="B15332" s="19" t="s">
        <v>17014</v>
      </c>
      <c r="C15332" s="19" t="s">
        <v>16741</v>
      </c>
      <c r="D15332" s="38" t="s">
        <v>16051</v>
      </c>
      <c r="E15332" s="38" t="s">
        <v>14024</v>
      </c>
      <c r="F15332" s="41">
        <v>42152459</v>
      </c>
      <c r="G15332" s="19" t="s">
        <v>12310</v>
      </c>
      <c r="H15332" s="41">
        <v>6</v>
      </c>
      <c r="I15332" s="41">
        <v>6</v>
      </c>
      <c r="J15332" s="41">
        <v>10</v>
      </c>
      <c r="K15332" s="44">
        <v>5</v>
      </c>
      <c r="L15332" s="20">
        <v>26839.65</v>
      </c>
      <c r="M15332" s="19" t="s">
        <v>11</v>
      </c>
      <c r="N15332" s="28" t="s">
        <v>15953</v>
      </c>
    </row>
    <row r="15333" spans="1:14" ht="30" x14ac:dyDescent="0.25">
      <c r="A15333" s="27" t="s">
        <v>13498</v>
      </c>
      <c r="B15333" s="19" t="s">
        <v>17014</v>
      </c>
      <c r="C15333" s="19" t="s">
        <v>16741</v>
      </c>
      <c r="D15333" s="38" t="s">
        <v>16051</v>
      </c>
      <c r="E15333" s="38" t="s">
        <v>14025</v>
      </c>
      <c r="F15333" s="41">
        <v>51212503</v>
      </c>
      <c r="G15333" s="19" t="s">
        <v>10733</v>
      </c>
      <c r="H15333" s="41">
        <v>6</v>
      </c>
      <c r="I15333" s="41">
        <v>6</v>
      </c>
      <c r="J15333" s="41">
        <v>10</v>
      </c>
      <c r="K15333" s="44">
        <v>1</v>
      </c>
      <c r="L15333" s="20">
        <v>4512000</v>
      </c>
      <c r="M15333" s="19" t="s">
        <v>15954</v>
      </c>
      <c r="N15333" s="28" t="s">
        <v>15953</v>
      </c>
    </row>
    <row r="15334" spans="1:14" ht="30" x14ac:dyDescent="0.25">
      <c r="A15334" s="27" t="s">
        <v>13498</v>
      </c>
      <c r="B15334" s="19" t="s">
        <v>17014</v>
      </c>
      <c r="C15334" s="19" t="s">
        <v>16741</v>
      </c>
      <c r="D15334" s="38" t="s">
        <v>16051</v>
      </c>
      <c r="E15334" s="38" t="s">
        <v>14026</v>
      </c>
      <c r="F15334" s="41">
        <v>51212504</v>
      </c>
      <c r="G15334" s="19" t="s">
        <v>10733</v>
      </c>
      <c r="H15334" s="41">
        <v>6</v>
      </c>
      <c r="I15334" s="41">
        <v>6</v>
      </c>
      <c r="J15334" s="41">
        <v>10</v>
      </c>
      <c r="K15334" s="44">
        <v>1</v>
      </c>
      <c r="L15334" s="20">
        <v>35237748</v>
      </c>
      <c r="M15334" s="19" t="s">
        <v>15954</v>
      </c>
      <c r="N15334" s="28" t="s">
        <v>15953</v>
      </c>
    </row>
    <row r="15335" spans="1:14" ht="30" x14ac:dyDescent="0.25">
      <c r="A15335" s="27" t="s">
        <v>13498</v>
      </c>
      <c r="B15335" s="19" t="s">
        <v>17014</v>
      </c>
      <c r="C15335" s="19" t="s">
        <v>16741</v>
      </c>
      <c r="D15335" s="38" t="s">
        <v>16051</v>
      </c>
      <c r="E15335" s="38" t="s">
        <v>14027</v>
      </c>
      <c r="F15335" s="41">
        <v>51212505</v>
      </c>
      <c r="G15335" s="19" t="s">
        <v>10733</v>
      </c>
      <c r="H15335" s="41">
        <v>6</v>
      </c>
      <c r="I15335" s="41">
        <v>6</v>
      </c>
      <c r="J15335" s="41">
        <v>10</v>
      </c>
      <c r="K15335" s="44">
        <v>1</v>
      </c>
      <c r="L15335" s="20">
        <v>60244146</v>
      </c>
      <c r="M15335" s="19" t="s">
        <v>15954</v>
      </c>
      <c r="N15335" s="28" t="s">
        <v>15953</v>
      </c>
    </row>
    <row r="15336" spans="1:14" ht="30" x14ac:dyDescent="0.25">
      <c r="A15336" s="27" t="s">
        <v>13498</v>
      </c>
      <c r="B15336" s="19" t="s">
        <v>17014</v>
      </c>
      <c r="C15336" s="19" t="s">
        <v>16741</v>
      </c>
      <c r="D15336" s="38" t="s">
        <v>16051</v>
      </c>
      <c r="E15336" s="38" t="s">
        <v>14028</v>
      </c>
      <c r="F15336" s="41">
        <v>41116004</v>
      </c>
      <c r="G15336" s="19" t="s">
        <v>12310</v>
      </c>
      <c r="H15336" s="41">
        <v>6</v>
      </c>
      <c r="I15336" s="41">
        <v>6</v>
      </c>
      <c r="J15336" s="41">
        <v>10</v>
      </c>
      <c r="K15336" s="44">
        <v>1</v>
      </c>
      <c r="L15336" s="20">
        <v>659192622</v>
      </c>
      <c r="M15336" s="19" t="s">
        <v>15954</v>
      </c>
      <c r="N15336" s="28" t="s">
        <v>15953</v>
      </c>
    </row>
    <row r="15337" spans="1:14" ht="30" x14ac:dyDescent="0.25">
      <c r="A15337" s="27" t="s">
        <v>13498</v>
      </c>
      <c r="B15337" s="19" t="s">
        <v>17014</v>
      </c>
      <c r="C15337" s="19" t="s">
        <v>16741</v>
      </c>
      <c r="D15337" s="38" t="s">
        <v>16051</v>
      </c>
      <c r="E15337" s="38" t="s">
        <v>14029</v>
      </c>
      <c r="F15337" s="41">
        <v>41116008</v>
      </c>
      <c r="G15337" s="19" t="s">
        <v>12310</v>
      </c>
      <c r="H15337" s="41">
        <v>6</v>
      </c>
      <c r="I15337" s="41">
        <v>6</v>
      </c>
      <c r="J15337" s="41">
        <v>10</v>
      </c>
      <c r="K15337" s="44">
        <v>1</v>
      </c>
      <c r="L15337" s="20">
        <v>83931000</v>
      </c>
      <c r="M15337" s="19" t="s">
        <v>15954</v>
      </c>
      <c r="N15337" s="28" t="s">
        <v>15953</v>
      </c>
    </row>
    <row r="15338" spans="1:14" ht="30" x14ac:dyDescent="0.25">
      <c r="A15338" s="27" t="s">
        <v>13498</v>
      </c>
      <c r="B15338" s="19" t="s">
        <v>17014</v>
      </c>
      <c r="C15338" s="19" t="s">
        <v>16741</v>
      </c>
      <c r="D15338" s="38" t="s">
        <v>16051</v>
      </c>
      <c r="E15338" s="38" t="s">
        <v>14030</v>
      </c>
      <c r="F15338" s="41">
        <v>41116005</v>
      </c>
      <c r="G15338" s="19" t="s">
        <v>12310</v>
      </c>
      <c r="H15338" s="41">
        <v>6</v>
      </c>
      <c r="I15338" s="41">
        <v>6</v>
      </c>
      <c r="J15338" s="41">
        <v>10</v>
      </c>
      <c r="K15338" s="44">
        <v>1</v>
      </c>
      <c r="L15338" s="20">
        <v>23130000</v>
      </c>
      <c r="M15338" s="19" t="s">
        <v>15954</v>
      </c>
      <c r="N15338" s="28" t="s">
        <v>15953</v>
      </c>
    </row>
    <row r="15339" spans="1:14" ht="30" x14ac:dyDescent="0.25">
      <c r="A15339" s="27" t="s">
        <v>13498</v>
      </c>
      <c r="B15339" s="19" t="s">
        <v>17014</v>
      </c>
      <c r="C15339" s="19" t="s">
        <v>16741</v>
      </c>
      <c r="D15339" s="38" t="s">
        <v>16051</v>
      </c>
      <c r="E15339" s="38" t="s">
        <v>14031</v>
      </c>
      <c r="F15339" s="41">
        <v>41116011</v>
      </c>
      <c r="G15339" s="19" t="s">
        <v>12310</v>
      </c>
      <c r="H15339" s="41">
        <v>6</v>
      </c>
      <c r="I15339" s="41">
        <v>6</v>
      </c>
      <c r="J15339" s="41">
        <v>10</v>
      </c>
      <c r="K15339" s="44">
        <v>1</v>
      </c>
      <c r="L15339" s="20">
        <v>10039400</v>
      </c>
      <c r="M15339" s="19" t="s">
        <v>15954</v>
      </c>
      <c r="N15339" s="28" t="s">
        <v>15953</v>
      </c>
    </row>
    <row r="15340" spans="1:14" ht="30" x14ac:dyDescent="0.25">
      <c r="A15340" s="27" t="s">
        <v>13498</v>
      </c>
      <c r="B15340" s="19" t="s">
        <v>17014</v>
      </c>
      <c r="C15340" s="19" t="s">
        <v>16741</v>
      </c>
      <c r="D15340" s="38" t="s">
        <v>16051</v>
      </c>
      <c r="E15340" s="38" t="s">
        <v>14032</v>
      </c>
      <c r="F15340" s="41">
        <v>41106204</v>
      </c>
      <c r="G15340" s="19" t="s">
        <v>12310</v>
      </c>
      <c r="H15340" s="41">
        <v>6</v>
      </c>
      <c r="I15340" s="41">
        <v>6</v>
      </c>
      <c r="J15340" s="41">
        <v>10</v>
      </c>
      <c r="K15340" s="44">
        <v>1</v>
      </c>
      <c r="L15340" s="20">
        <v>22293988</v>
      </c>
      <c r="M15340" s="19" t="s">
        <v>15954</v>
      </c>
      <c r="N15340" s="28" t="s">
        <v>15953</v>
      </c>
    </row>
    <row r="15341" spans="1:14" ht="30" x14ac:dyDescent="0.25">
      <c r="A15341" s="27" t="s">
        <v>13498</v>
      </c>
      <c r="B15341" s="19" t="s">
        <v>17014</v>
      </c>
      <c r="C15341" s="19" t="s">
        <v>16741</v>
      </c>
      <c r="D15341" s="38" t="s">
        <v>16051</v>
      </c>
      <c r="E15341" s="38" t="s">
        <v>14033</v>
      </c>
      <c r="F15341" s="41">
        <v>41116205</v>
      </c>
      <c r="G15341" s="19" t="s">
        <v>12310</v>
      </c>
      <c r="H15341" s="41">
        <v>6</v>
      </c>
      <c r="I15341" s="41">
        <v>6</v>
      </c>
      <c r="J15341" s="41">
        <v>10</v>
      </c>
      <c r="K15341" s="44">
        <v>1</v>
      </c>
      <c r="L15341" s="20">
        <v>94576238</v>
      </c>
      <c r="M15341" s="19" t="s">
        <v>15954</v>
      </c>
      <c r="N15341" s="28" t="s">
        <v>15953</v>
      </c>
    </row>
    <row r="15342" spans="1:14" ht="30" x14ac:dyDescent="0.25">
      <c r="A15342" s="27" t="s">
        <v>13498</v>
      </c>
      <c r="B15342" s="19" t="s">
        <v>17014</v>
      </c>
      <c r="C15342" s="19" t="s">
        <v>16741</v>
      </c>
      <c r="D15342" s="38" t="s">
        <v>16051</v>
      </c>
      <c r="E15342" s="38" t="s">
        <v>14034</v>
      </c>
      <c r="F15342" s="41">
        <v>41116130</v>
      </c>
      <c r="G15342" s="19" t="s">
        <v>12310</v>
      </c>
      <c r="H15342" s="41">
        <v>6</v>
      </c>
      <c r="I15342" s="41">
        <v>6</v>
      </c>
      <c r="J15342" s="41">
        <v>10</v>
      </c>
      <c r="K15342" s="44">
        <v>1</v>
      </c>
      <c r="L15342" s="20">
        <v>16311454</v>
      </c>
      <c r="M15342" s="19" t="s">
        <v>15954</v>
      </c>
      <c r="N15342" s="28" t="s">
        <v>15953</v>
      </c>
    </row>
    <row r="15343" spans="1:14" ht="30" x14ac:dyDescent="0.25">
      <c r="A15343" s="27" t="s">
        <v>13498</v>
      </c>
      <c r="B15343" s="19" t="s">
        <v>17013</v>
      </c>
      <c r="C15343" s="19" t="s">
        <v>16743</v>
      </c>
      <c r="D15343" s="38" t="s">
        <v>16053</v>
      </c>
      <c r="E15343" s="38" t="s">
        <v>14035</v>
      </c>
      <c r="F15343" s="41">
        <v>42132205</v>
      </c>
      <c r="G15343" s="19" t="s">
        <v>12310</v>
      </c>
      <c r="H15343" s="41">
        <v>6</v>
      </c>
      <c r="I15343" s="41">
        <v>6</v>
      </c>
      <c r="J15343" s="41">
        <v>10</v>
      </c>
      <c r="K15343" s="44">
        <v>975</v>
      </c>
      <c r="L15343" s="20">
        <v>1043250</v>
      </c>
      <c r="M15343" s="19" t="s">
        <v>15983</v>
      </c>
      <c r="N15343" s="28" t="s">
        <v>15953</v>
      </c>
    </row>
    <row r="15344" spans="1:14" ht="30" x14ac:dyDescent="0.25">
      <c r="A15344" s="27" t="s">
        <v>13498</v>
      </c>
      <c r="B15344" s="19" t="s">
        <v>17013</v>
      </c>
      <c r="C15344" s="19" t="s">
        <v>16743</v>
      </c>
      <c r="D15344" s="38" t="s">
        <v>16053</v>
      </c>
      <c r="E15344" s="38" t="s">
        <v>14036</v>
      </c>
      <c r="F15344" s="41">
        <v>42132205</v>
      </c>
      <c r="G15344" s="19" t="s">
        <v>12310</v>
      </c>
      <c r="H15344" s="41">
        <v>6</v>
      </c>
      <c r="I15344" s="41">
        <v>6</v>
      </c>
      <c r="J15344" s="41">
        <v>10</v>
      </c>
      <c r="K15344" s="44">
        <v>375</v>
      </c>
      <c r="L15344" s="20">
        <v>401250</v>
      </c>
      <c r="M15344" s="19" t="s">
        <v>15983</v>
      </c>
      <c r="N15344" s="28" t="s">
        <v>15953</v>
      </c>
    </row>
    <row r="15345" spans="1:14" ht="30" x14ac:dyDescent="0.25">
      <c r="A15345" s="27" t="s">
        <v>13498</v>
      </c>
      <c r="B15345" s="19" t="s">
        <v>17013</v>
      </c>
      <c r="C15345" s="19" t="s">
        <v>16743</v>
      </c>
      <c r="D15345" s="38" t="s">
        <v>16053</v>
      </c>
      <c r="E15345" s="38" t="s">
        <v>14037</v>
      </c>
      <c r="F15345" s="41">
        <v>42132205</v>
      </c>
      <c r="G15345" s="19" t="s">
        <v>12310</v>
      </c>
      <c r="H15345" s="41">
        <v>6</v>
      </c>
      <c r="I15345" s="41">
        <v>6</v>
      </c>
      <c r="J15345" s="41">
        <v>10</v>
      </c>
      <c r="K15345" s="44">
        <v>165</v>
      </c>
      <c r="L15345" s="20">
        <v>176550</v>
      </c>
      <c r="M15345" s="19" t="s">
        <v>15983</v>
      </c>
      <c r="N15345" s="28" t="s">
        <v>15953</v>
      </c>
    </row>
    <row r="15346" spans="1:14" ht="30" x14ac:dyDescent="0.25">
      <c r="A15346" s="27" t="s">
        <v>13498</v>
      </c>
      <c r="B15346" s="19" t="s">
        <v>17013</v>
      </c>
      <c r="C15346" s="19" t="s">
        <v>16743</v>
      </c>
      <c r="D15346" s="38" t="s">
        <v>16053</v>
      </c>
      <c r="E15346" s="38" t="s">
        <v>14038</v>
      </c>
      <c r="F15346" s="41">
        <v>42132205</v>
      </c>
      <c r="G15346" s="19" t="s">
        <v>12310</v>
      </c>
      <c r="H15346" s="41">
        <v>6</v>
      </c>
      <c r="I15346" s="41">
        <v>6</v>
      </c>
      <c r="J15346" s="41">
        <v>10</v>
      </c>
      <c r="K15346" s="44">
        <v>165</v>
      </c>
      <c r="L15346" s="20">
        <v>176550</v>
      </c>
      <c r="M15346" s="19" t="s">
        <v>15983</v>
      </c>
      <c r="N15346" s="28" t="s">
        <v>15953</v>
      </c>
    </row>
    <row r="15347" spans="1:14" ht="30" x14ac:dyDescent="0.25">
      <c r="A15347" s="27" t="s">
        <v>13498</v>
      </c>
      <c r="B15347" s="19" t="s">
        <v>17013</v>
      </c>
      <c r="C15347" s="19" t="s">
        <v>16743</v>
      </c>
      <c r="D15347" s="38" t="s">
        <v>16053</v>
      </c>
      <c r="E15347" s="38" t="s">
        <v>14039</v>
      </c>
      <c r="F15347" s="41">
        <v>42132203</v>
      </c>
      <c r="G15347" s="19" t="s">
        <v>12310</v>
      </c>
      <c r="H15347" s="41">
        <v>6</v>
      </c>
      <c r="I15347" s="41">
        <v>6</v>
      </c>
      <c r="J15347" s="41">
        <v>10</v>
      </c>
      <c r="K15347" s="44">
        <v>200</v>
      </c>
      <c r="L15347" s="20">
        <v>2381400</v>
      </c>
      <c r="M15347" s="19" t="s">
        <v>15983</v>
      </c>
      <c r="N15347" s="28" t="s">
        <v>15953</v>
      </c>
    </row>
    <row r="15348" spans="1:14" ht="30" x14ac:dyDescent="0.25">
      <c r="A15348" s="27" t="s">
        <v>13498</v>
      </c>
      <c r="B15348" s="19" t="s">
        <v>17013</v>
      </c>
      <c r="C15348" s="19" t="s">
        <v>16743</v>
      </c>
      <c r="D15348" s="38" t="s">
        <v>16053</v>
      </c>
      <c r="E15348" s="38" t="s">
        <v>14040</v>
      </c>
      <c r="F15348" s="41">
        <v>42132203</v>
      </c>
      <c r="G15348" s="19" t="s">
        <v>12310</v>
      </c>
      <c r="H15348" s="41">
        <v>6</v>
      </c>
      <c r="I15348" s="41">
        <v>6</v>
      </c>
      <c r="J15348" s="41">
        <v>10</v>
      </c>
      <c r="K15348" s="44">
        <v>400</v>
      </c>
      <c r="L15348" s="20">
        <v>4762800</v>
      </c>
      <c r="M15348" s="19" t="s">
        <v>15994</v>
      </c>
      <c r="N15348" s="28" t="s">
        <v>15953</v>
      </c>
    </row>
    <row r="15349" spans="1:14" ht="30" x14ac:dyDescent="0.25">
      <c r="A15349" s="27" t="s">
        <v>13498</v>
      </c>
      <c r="B15349" s="19" t="s">
        <v>17013</v>
      </c>
      <c r="C15349" s="19" t="s">
        <v>16743</v>
      </c>
      <c r="D15349" s="38" t="s">
        <v>16053</v>
      </c>
      <c r="E15349" s="38" t="s">
        <v>14041</v>
      </c>
      <c r="F15349" s="41">
        <v>42132203</v>
      </c>
      <c r="G15349" s="19" t="s">
        <v>12310</v>
      </c>
      <c r="H15349" s="41">
        <v>6</v>
      </c>
      <c r="I15349" s="41">
        <v>6</v>
      </c>
      <c r="J15349" s="41">
        <v>10</v>
      </c>
      <c r="K15349" s="44">
        <v>58</v>
      </c>
      <c r="L15349" s="20">
        <v>690606</v>
      </c>
      <c r="M15349" s="19" t="s">
        <v>15994</v>
      </c>
      <c r="N15349" s="28" t="s">
        <v>15953</v>
      </c>
    </row>
    <row r="15350" spans="1:14" ht="30" x14ac:dyDescent="0.25">
      <c r="A15350" s="27" t="s">
        <v>13498</v>
      </c>
      <c r="B15350" s="19" t="s">
        <v>17013</v>
      </c>
      <c r="C15350" s="19" t="s">
        <v>16743</v>
      </c>
      <c r="D15350" s="38" t="s">
        <v>16053</v>
      </c>
      <c r="E15350" s="38" t="s">
        <v>14042</v>
      </c>
      <c r="F15350" s="41">
        <v>42132203</v>
      </c>
      <c r="G15350" s="19" t="s">
        <v>12310</v>
      </c>
      <c r="H15350" s="41">
        <v>6</v>
      </c>
      <c r="I15350" s="41">
        <v>6</v>
      </c>
      <c r="J15350" s="41">
        <v>10</v>
      </c>
      <c r="K15350" s="44">
        <v>100</v>
      </c>
      <c r="L15350" s="20">
        <v>1190700</v>
      </c>
      <c r="M15350" s="19" t="s">
        <v>15994</v>
      </c>
      <c r="N15350" s="28" t="s">
        <v>15953</v>
      </c>
    </row>
    <row r="15351" spans="1:14" ht="30" x14ac:dyDescent="0.25">
      <c r="A15351" s="27" t="s">
        <v>13498</v>
      </c>
      <c r="B15351" s="19" t="s">
        <v>17013</v>
      </c>
      <c r="C15351" s="19" t="s">
        <v>16743</v>
      </c>
      <c r="D15351" s="38" t="s">
        <v>16053</v>
      </c>
      <c r="E15351" s="38" t="s">
        <v>14043</v>
      </c>
      <c r="F15351" s="41">
        <v>42132203</v>
      </c>
      <c r="G15351" s="19" t="s">
        <v>12310</v>
      </c>
      <c r="H15351" s="41">
        <v>6</v>
      </c>
      <c r="I15351" s="41">
        <v>6</v>
      </c>
      <c r="J15351" s="41">
        <v>10</v>
      </c>
      <c r="K15351" s="44">
        <v>300</v>
      </c>
      <c r="L15351" s="20">
        <v>4286400</v>
      </c>
      <c r="M15351" s="19" t="s">
        <v>15994</v>
      </c>
      <c r="N15351" s="28" t="s">
        <v>15953</v>
      </c>
    </row>
    <row r="15352" spans="1:14" ht="30" x14ac:dyDescent="0.25">
      <c r="A15352" s="27" t="s">
        <v>13498</v>
      </c>
      <c r="B15352" s="19" t="s">
        <v>17013</v>
      </c>
      <c r="C15352" s="19" t="s">
        <v>16743</v>
      </c>
      <c r="D15352" s="38" t="s">
        <v>16053</v>
      </c>
      <c r="E15352" s="38" t="s">
        <v>14044</v>
      </c>
      <c r="F15352" s="41">
        <v>42132203</v>
      </c>
      <c r="G15352" s="19" t="s">
        <v>12310</v>
      </c>
      <c r="H15352" s="41">
        <v>6</v>
      </c>
      <c r="I15352" s="41">
        <v>6</v>
      </c>
      <c r="J15352" s="41">
        <v>10</v>
      </c>
      <c r="K15352" s="44">
        <v>300</v>
      </c>
      <c r="L15352" s="20">
        <v>4286400</v>
      </c>
      <c r="M15352" s="19" t="s">
        <v>15994</v>
      </c>
      <c r="N15352" s="28" t="s">
        <v>15953</v>
      </c>
    </row>
    <row r="15353" spans="1:14" ht="45" x14ac:dyDescent="0.25">
      <c r="A15353" s="27" t="s">
        <v>13498</v>
      </c>
      <c r="B15353" s="19" t="s">
        <v>17013</v>
      </c>
      <c r="C15353" s="19" t="s">
        <v>16851</v>
      </c>
      <c r="D15353" s="38" t="s">
        <v>16161</v>
      </c>
      <c r="E15353" s="38" t="s">
        <v>14045</v>
      </c>
      <c r="F15353" s="41">
        <v>14111616</v>
      </c>
      <c r="G15353" s="19" t="s">
        <v>12310</v>
      </c>
      <c r="H15353" s="41">
        <v>6</v>
      </c>
      <c r="I15353" s="41">
        <v>6</v>
      </c>
      <c r="J15353" s="41">
        <v>10</v>
      </c>
      <c r="K15353" s="44">
        <v>80</v>
      </c>
      <c r="L15353" s="20">
        <v>2753997.6</v>
      </c>
      <c r="M15353" s="19" t="s">
        <v>15995</v>
      </c>
      <c r="N15353" s="28" t="s">
        <v>15953</v>
      </c>
    </row>
    <row r="15354" spans="1:14" ht="30" x14ac:dyDescent="0.25">
      <c r="A15354" s="27" t="s">
        <v>13498</v>
      </c>
      <c r="B15354" s="19" t="s">
        <v>17064</v>
      </c>
      <c r="C15354" s="19" t="s">
        <v>16874</v>
      </c>
      <c r="D15354" s="38" t="s">
        <v>16184</v>
      </c>
      <c r="E15354" s="38" t="s">
        <v>14046</v>
      </c>
      <c r="F15354" s="41">
        <v>42171607</v>
      </c>
      <c r="G15354" s="19" t="s">
        <v>12310</v>
      </c>
      <c r="H15354" s="41">
        <v>6</v>
      </c>
      <c r="I15354" s="41">
        <v>6</v>
      </c>
      <c r="J15354" s="41">
        <v>10</v>
      </c>
      <c r="K15354" s="44">
        <v>3</v>
      </c>
      <c r="L15354" s="20">
        <v>194400</v>
      </c>
      <c r="M15354" s="19" t="s">
        <v>11</v>
      </c>
      <c r="N15354" s="28" t="s">
        <v>15953</v>
      </c>
    </row>
    <row r="15355" spans="1:14" ht="30" x14ac:dyDescent="0.25">
      <c r="A15355" s="27" t="s">
        <v>13498</v>
      </c>
      <c r="B15355" s="19" t="s">
        <v>17064</v>
      </c>
      <c r="C15355" s="19" t="s">
        <v>16874</v>
      </c>
      <c r="D15355" s="38" t="s">
        <v>16184</v>
      </c>
      <c r="E15355" s="38" t="s">
        <v>14047</v>
      </c>
      <c r="F15355" s="41">
        <v>42151646</v>
      </c>
      <c r="G15355" s="19" t="s">
        <v>12310</v>
      </c>
      <c r="H15355" s="41">
        <v>6</v>
      </c>
      <c r="I15355" s="41">
        <v>6</v>
      </c>
      <c r="J15355" s="41">
        <v>10</v>
      </c>
      <c r="K15355" s="44">
        <v>25</v>
      </c>
      <c r="L15355" s="20">
        <v>872290.50000000012</v>
      </c>
      <c r="M15355" s="19" t="s">
        <v>11</v>
      </c>
      <c r="N15355" s="28" t="s">
        <v>15953</v>
      </c>
    </row>
    <row r="15356" spans="1:14" ht="30" x14ac:dyDescent="0.25">
      <c r="A15356" s="27" t="s">
        <v>13498</v>
      </c>
      <c r="B15356" s="19" t="s">
        <v>17064</v>
      </c>
      <c r="C15356" s="19" t="s">
        <v>16874</v>
      </c>
      <c r="D15356" s="38" t="s">
        <v>16184</v>
      </c>
      <c r="E15356" s="38" t="s">
        <v>14048</v>
      </c>
      <c r="F15356" s="41">
        <v>42141705</v>
      </c>
      <c r="G15356" s="19" t="s">
        <v>12310</v>
      </c>
      <c r="H15356" s="41">
        <v>6</v>
      </c>
      <c r="I15356" s="41">
        <v>6</v>
      </c>
      <c r="J15356" s="41">
        <v>10</v>
      </c>
      <c r="K15356" s="44">
        <v>4</v>
      </c>
      <c r="L15356" s="20">
        <v>6968000</v>
      </c>
      <c r="M15356" s="19" t="s">
        <v>15996</v>
      </c>
      <c r="N15356" s="28" t="s">
        <v>15953</v>
      </c>
    </row>
    <row r="15357" spans="1:14" ht="30" x14ac:dyDescent="0.25">
      <c r="A15357" s="27" t="s">
        <v>13498</v>
      </c>
      <c r="B15357" s="19" t="s">
        <v>17064</v>
      </c>
      <c r="C15357" s="19" t="s">
        <v>16874</v>
      </c>
      <c r="D15357" s="38" t="s">
        <v>16184</v>
      </c>
      <c r="E15357" s="38" t="s">
        <v>14049</v>
      </c>
      <c r="F15357" s="41">
        <v>42141705</v>
      </c>
      <c r="G15357" s="19" t="s">
        <v>12310</v>
      </c>
      <c r="H15357" s="41">
        <v>6</v>
      </c>
      <c r="I15357" s="41">
        <v>6</v>
      </c>
      <c r="J15357" s="41">
        <v>10</v>
      </c>
      <c r="K15357" s="44">
        <v>4</v>
      </c>
      <c r="L15357" s="20">
        <v>7794480</v>
      </c>
      <c r="M15357" s="19" t="s">
        <v>15996</v>
      </c>
      <c r="N15357" s="28" t="s">
        <v>15953</v>
      </c>
    </row>
    <row r="15358" spans="1:14" ht="30" x14ac:dyDescent="0.25">
      <c r="A15358" s="27" t="s">
        <v>13498</v>
      </c>
      <c r="B15358" s="19" t="s">
        <v>17064</v>
      </c>
      <c r="C15358" s="19" t="s">
        <v>16874</v>
      </c>
      <c r="D15358" s="38" t="s">
        <v>16184</v>
      </c>
      <c r="E15358" s="38" t="s">
        <v>14050</v>
      </c>
      <c r="F15358" s="41">
        <v>42141705</v>
      </c>
      <c r="G15358" s="19" t="s">
        <v>12310</v>
      </c>
      <c r="H15358" s="41">
        <v>6</v>
      </c>
      <c r="I15358" s="41">
        <v>6</v>
      </c>
      <c r="J15358" s="41">
        <v>10</v>
      </c>
      <c r="K15358" s="44">
        <v>4</v>
      </c>
      <c r="L15358" s="20">
        <v>3563200</v>
      </c>
      <c r="M15358" s="19" t="s">
        <v>15996</v>
      </c>
      <c r="N15358" s="28" t="s">
        <v>15953</v>
      </c>
    </row>
    <row r="15359" spans="1:14" ht="30" x14ac:dyDescent="0.25">
      <c r="A15359" s="27" t="s">
        <v>13498</v>
      </c>
      <c r="B15359" s="19" t="s">
        <v>17064</v>
      </c>
      <c r="C15359" s="19" t="s">
        <v>16874</v>
      </c>
      <c r="D15359" s="38" t="s">
        <v>16184</v>
      </c>
      <c r="E15359" s="38" t="s">
        <v>14051</v>
      </c>
      <c r="F15359" s="41">
        <v>42152105</v>
      </c>
      <c r="G15359" s="19" t="s">
        <v>12310</v>
      </c>
      <c r="H15359" s="41">
        <v>6</v>
      </c>
      <c r="I15359" s="41">
        <v>6</v>
      </c>
      <c r="J15359" s="41">
        <v>10</v>
      </c>
      <c r="K15359" s="44">
        <v>10</v>
      </c>
      <c r="L15359" s="20">
        <v>357201.6</v>
      </c>
      <c r="M15359" s="19" t="s">
        <v>11</v>
      </c>
      <c r="N15359" s="28" t="s">
        <v>15953</v>
      </c>
    </row>
    <row r="15360" spans="1:14" ht="30" x14ac:dyDescent="0.25">
      <c r="A15360" s="27" t="s">
        <v>13498</v>
      </c>
      <c r="B15360" s="19" t="s">
        <v>17064</v>
      </c>
      <c r="C15360" s="19" t="s">
        <v>16874</v>
      </c>
      <c r="D15360" s="38" t="s">
        <v>16184</v>
      </c>
      <c r="E15360" s="38" t="s">
        <v>14052</v>
      </c>
      <c r="F15360" s="41">
        <v>42151608</v>
      </c>
      <c r="G15360" s="19" t="s">
        <v>12310</v>
      </c>
      <c r="H15360" s="41">
        <v>6</v>
      </c>
      <c r="I15360" s="41">
        <v>6</v>
      </c>
      <c r="J15360" s="41">
        <v>10</v>
      </c>
      <c r="K15360" s="44">
        <v>54</v>
      </c>
      <c r="L15360" s="20">
        <v>4090575.6000000006</v>
      </c>
      <c r="M15360" s="19" t="s">
        <v>11</v>
      </c>
      <c r="N15360" s="28" t="s">
        <v>15953</v>
      </c>
    </row>
    <row r="15361" spans="1:14" ht="30" x14ac:dyDescent="0.25">
      <c r="A15361" s="27" t="s">
        <v>13498</v>
      </c>
      <c r="B15361" s="19" t="s">
        <v>17064</v>
      </c>
      <c r="C15361" s="19" t="s">
        <v>16874</v>
      </c>
      <c r="D15361" s="38" t="s">
        <v>16184</v>
      </c>
      <c r="E15361" s="38" t="s">
        <v>14053</v>
      </c>
      <c r="F15361" s="41">
        <v>41121500</v>
      </c>
      <c r="G15361" s="19" t="s">
        <v>12310</v>
      </c>
      <c r="H15361" s="41">
        <v>6</v>
      </c>
      <c r="I15361" s="41">
        <v>6</v>
      </c>
      <c r="J15361" s="41">
        <v>10</v>
      </c>
      <c r="K15361" s="44">
        <v>1</v>
      </c>
      <c r="L15361" s="20">
        <v>28653084</v>
      </c>
      <c r="M15361" s="19" t="s">
        <v>15954</v>
      </c>
      <c r="N15361" s="28" t="s">
        <v>15953</v>
      </c>
    </row>
    <row r="15362" spans="1:14" ht="30" x14ac:dyDescent="0.25">
      <c r="A15362" s="27" t="s">
        <v>13498</v>
      </c>
      <c r="B15362" s="19" t="s">
        <v>17064</v>
      </c>
      <c r="C15362" s="19" t="s">
        <v>16874</v>
      </c>
      <c r="D15362" s="38" t="s">
        <v>16184</v>
      </c>
      <c r="E15362" s="38" t="s">
        <v>14054</v>
      </c>
      <c r="F15362" s="41">
        <v>41121806</v>
      </c>
      <c r="G15362" s="19" t="s">
        <v>12310</v>
      </c>
      <c r="H15362" s="41">
        <v>6</v>
      </c>
      <c r="I15362" s="41">
        <v>6</v>
      </c>
      <c r="J15362" s="41">
        <v>10</v>
      </c>
      <c r="K15362" s="44">
        <v>1</v>
      </c>
      <c r="L15362" s="20">
        <v>10880986</v>
      </c>
      <c r="M15362" s="19" t="s">
        <v>15954</v>
      </c>
      <c r="N15362" s="28" t="s">
        <v>15953</v>
      </c>
    </row>
    <row r="15363" spans="1:14" ht="30" x14ac:dyDescent="0.25">
      <c r="A15363" s="27" t="s">
        <v>13498</v>
      </c>
      <c r="B15363" s="19" t="s">
        <v>17064</v>
      </c>
      <c r="C15363" s="19" t="s">
        <v>16874</v>
      </c>
      <c r="D15363" s="38" t="s">
        <v>16184</v>
      </c>
      <c r="E15363" s="38" t="s">
        <v>14055</v>
      </c>
      <c r="F15363" s="41">
        <v>42142507</v>
      </c>
      <c r="G15363" s="19" t="s">
        <v>12310</v>
      </c>
      <c r="H15363" s="41">
        <v>6</v>
      </c>
      <c r="I15363" s="41">
        <v>6</v>
      </c>
      <c r="J15363" s="41">
        <v>10</v>
      </c>
      <c r="K15363" s="44">
        <v>1</v>
      </c>
      <c r="L15363" s="20">
        <v>61498347.700000003</v>
      </c>
      <c r="M15363" s="19" t="s">
        <v>15954</v>
      </c>
      <c r="N15363" s="28" t="s">
        <v>15953</v>
      </c>
    </row>
    <row r="15364" spans="1:14" ht="30" x14ac:dyDescent="0.25">
      <c r="A15364" s="27" t="s">
        <v>13498</v>
      </c>
      <c r="B15364" s="19" t="s">
        <v>17064</v>
      </c>
      <c r="C15364" s="19" t="s">
        <v>16874</v>
      </c>
      <c r="D15364" s="38" t="s">
        <v>16184</v>
      </c>
      <c r="E15364" s="38" t="s">
        <v>14056</v>
      </c>
      <c r="F15364" s="41">
        <v>47121701</v>
      </c>
      <c r="G15364" s="19" t="s">
        <v>10733</v>
      </c>
      <c r="H15364" s="41">
        <v>6</v>
      </c>
      <c r="I15364" s="41">
        <v>6</v>
      </c>
      <c r="J15364" s="41">
        <v>10</v>
      </c>
      <c r="K15364" s="44">
        <v>1</v>
      </c>
      <c r="L15364" s="20">
        <v>25444750</v>
      </c>
      <c r="M15364" s="19" t="s">
        <v>15954</v>
      </c>
      <c r="N15364" s="28" t="s">
        <v>15953</v>
      </c>
    </row>
    <row r="15365" spans="1:14" ht="30" x14ac:dyDescent="0.25">
      <c r="A15365" s="27" t="s">
        <v>13498</v>
      </c>
      <c r="B15365" s="19" t="s">
        <v>17064</v>
      </c>
      <c r="C15365" s="19" t="s">
        <v>16874</v>
      </c>
      <c r="D15365" s="38" t="s">
        <v>16184</v>
      </c>
      <c r="E15365" s="38" t="s">
        <v>14057</v>
      </c>
      <c r="F15365" s="41">
        <v>47121700</v>
      </c>
      <c r="G15365" s="19" t="s">
        <v>10733</v>
      </c>
      <c r="H15365" s="41">
        <v>6</v>
      </c>
      <c r="I15365" s="41">
        <v>6</v>
      </c>
      <c r="J15365" s="41">
        <v>10</v>
      </c>
      <c r="K15365" s="44">
        <v>1</v>
      </c>
      <c r="L15365" s="20">
        <v>8194340</v>
      </c>
      <c r="M15365" s="19" t="s">
        <v>15954</v>
      </c>
      <c r="N15365" s="28" t="s">
        <v>15953</v>
      </c>
    </row>
    <row r="15366" spans="1:14" ht="30" x14ac:dyDescent="0.25">
      <c r="A15366" s="27" t="s">
        <v>13498</v>
      </c>
      <c r="B15366" s="19" t="s">
        <v>17064</v>
      </c>
      <c r="C15366" s="19" t="s">
        <v>16874</v>
      </c>
      <c r="D15366" s="38" t="s">
        <v>16184</v>
      </c>
      <c r="E15366" s="38" t="s">
        <v>14058</v>
      </c>
      <c r="F15366" s="41">
        <v>41122400</v>
      </c>
      <c r="G15366" s="19" t="s">
        <v>12310</v>
      </c>
      <c r="H15366" s="41">
        <v>6</v>
      </c>
      <c r="I15366" s="41">
        <v>6</v>
      </c>
      <c r="J15366" s="41">
        <v>10</v>
      </c>
      <c r="K15366" s="44">
        <v>1</v>
      </c>
      <c r="L15366" s="20">
        <v>6473520</v>
      </c>
      <c r="M15366" s="19" t="s">
        <v>15954</v>
      </c>
      <c r="N15366" s="28" t="s">
        <v>15953</v>
      </c>
    </row>
    <row r="15367" spans="1:14" ht="30" x14ac:dyDescent="0.25">
      <c r="A15367" s="27" t="s">
        <v>13498</v>
      </c>
      <c r="B15367" s="19" t="s">
        <v>17064</v>
      </c>
      <c r="C15367" s="19" t="s">
        <v>16874</v>
      </c>
      <c r="D15367" s="38" t="s">
        <v>16184</v>
      </c>
      <c r="E15367" s="38" t="s">
        <v>14059</v>
      </c>
      <c r="F15367" s="41">
        <v>42151625</v>
      </c>
      <c r="G15367" s="19" t="s">
        <v>12310</v>
      </c>
      <c r="H15367" s="41">
        <v>6</v>
      </c>
      <c r="I15367" s="41">
        <v>6</v>
      </c>
      <c r="J15367" s="41">
        <v>10</v>
      </c>
      <c r="K15367" s="44">
        <v>130</v>
      </c>
      <c r="L15367" s="20">
        <v>5538936</v>
      </c>
      <c r="M15367" s="19" t="s">
        <v>11</v>
      </c>
      <c r="N15367" s="28" t="s">
        <v>15953</v>
      </c>
    </row>
    <row r="15368" spans="1:14" ht="30" x14ac:dyDescent="0.25">
      <c r="A15368" s="27" t="s">
        <v>13498</v>
      </c>
      <c r="B15368" s="19" t="s">
        <v>17064</v>
      </c>
      <c r="C15368" s="19" t="s">
        <v>16874</v>
      </c>
      <c r="D15368" s="38" t="s">
        <v>16184</v>
      </c>
      <c r="E15368" s="38" t="s">
        <v>14060</v>
      </c>
      <c r="F15368" s="41">
        <v>42151625</v>
      </c>
      <c r="G15368" s="19" t="s">
        <v>12310</v>
      </c>
      <c r="H15368" s="41">
        <v>6</v>
      </c>
      <c r="I15368" s="41">
        <v>6</v>
      </c>
      <c r="J15368" s="41">
        <v>10</v>
      </c>
      <c r="K15368" s="44">
        <v>67</v>
      </c>
      <c r="L15368" s="20">
        <v>4085032.21</v>
      </c>
      <c r="M15368" s="19" t="s">
        <v>11</v>
      </c>
      <c r="N15368" s="28" t="s">
        <v>15953</v>
      </c>
    </row>
    <row r="15369" spans="1:14" ht="30" x14ac:dyDescent="0.25">
      <c r="A15369" s="27" t="s">
        <v>13498</v>
      </c>
      <c r="B15369" s="19" t="s">
        <v>17064</v>
      </c>
      <c r="C15369" s="19" t="s">
        <v>16874</v>
      </c>
      <c r="D15369" s="38" t="s">
        <v>16184</v>
      </c>
      <c r="E15369" s="38" t="s">
        <v>14061</v>
      </c>
      <c r="F15369" s="41">
        <v>42151625</v>
      </c>
      <c r="G15369" s="19" t="s">
        <v>12310</v>
      </c>
      <c r="H15369" s="41">
        <v>6</v>
      </c>
      <c r="I15369" s="41">
        <v>6</v>
      </c>
      <c r="J15369" s="41">
        <v>10</v>
      </c>
      <c r="K15369" s="44">
        <v>107</v>
      </c>
      <c r="L15369" s="20">
        <v>24382102.84</v>
      </c>
      <c r="M15369" s="19" t="s">
        <v>11</v>
      </c>
      <c r="N15369" s="28" t="s">
        <v>15953</v>
      </c>
    </row>
    <row r="15370" spans="1:14" ht="30" x14ac:dyDescent="0.25">
      <c r="A15370" s="27" t="s">
        <v>13498</v>
      </c>
      <c r="B15370" s="19" t="s">
        <v>17064</v>
      </c>
      <c r="C15370" s="19" t="s">
        <v>16874</v>
      </c>
      <c r="D15370" s="38" t="s">
        <v>16184</v>
      </c>
      <c r="E15370" s="38" t="s">
        <v>14062</v>
      </c>
      <c r="F15370" s="41">
        <v>42151805</v>
      </c>
      <c r="G15370" s="19" t="s">
        <v>12310</v>
      </c>
      <c r="H15370" s="41">
        <v>6</v>
      </c>
      <c r="I15370" s="41">
        <v>6</v>
      </c>
      <c r="J15370" s="41">
        <v>10</v>
      </c>
      <c r="K15370" s="44">
        <v>70</v>
      </c>
      <c r="L15370" s="20">
        <v>12105466.099999998</v>
      </c>
      <c r="M15370" s="19" t="s">
        <v>11</v>
      </c>
      <c r="N15370" s="28" t="s">
        <v>15953</v>
      </c>
    </row>
    <row r="15371" spans="1:14" ht="30" x14ac:dyDescent="0.25">
      <c r="A15371" s="27" t="s">
        <v>13498</v>
      </c>
      <c r="B15371" s="19" t="s">
        <v>17064</v>
      </c>
      <c r="C15371" s="19" t="s">
        <v>16874</v>
      </c>
      <c r="D15371" s="38" t="s">
        <v>16184</v>
      </c>
      <c r="E15371" s="38" t="s">
        <v>14063</v>
      </c>
      <c r="F15371" s="41">
        <v>42151807</v>
      </c>
      <c r="G15371" s="19" t="s">
        <v>12310</v>
      </c>
      <c r="H15371" s="41">
        <v>6</v>
      </c>
      <c r="I15371" s="41">
        <v>6</v>
      </c>
      <c r="J15371" s="41">
        <v>10</v>
      </c>
      <c r="K15371" s="44">
        <v>102</v>
      </c>
      <c r="L15371" s="20">
        <v>5112866.28</v>
      </c>
      <c r="M15371" s="19" t="s">
        <v>11</v>
      </c>
      <c r="N15371" s="28" t="s">
        <v>15953</v>
      </c>
    </row>
    <row r="15372" spans="1:14" ht="30" x14ac:dyDescent="0.25">
      <c r="A15372" s="27" t="s">
        <v>13498</v>
      </c>
      <c r="B15372" s="19" t="s">
        <v>17064</v>
      </c>
      <c r="C15372" s="19" t="s">
        <v>16874</v>
      </c>
      <c r="D15372" s="38" t="s">
        <v>16184</v>
      </c>
      <c r="E15372" s="38" t="s">
        <v>14064</v>
      </c>
      <c r="F15372" s="41">
        <v>42151807</v>
      </c>
      <c r="G15372" s="19" t="s">
        <v>12310</v>
      </c>
      <c r="H15372" s="41">
        <v>6</v>
      </c>
      <c r="I15372" s="41">
        <v>6</v>
      </c>
      <c r="J15372" s="41">
        <v>10</v>
      </c>
      <c r="K15372" s="44">
        <v>200</v>
      </c>
      <c r="L15372" s="20">
        <v>2005040.0000000002</v>
      </c>
      <c r="M15372" s="19" t="s">
        <v>11</v>
      </c>
      <c r="N15372" s="28" t="s">
        <v>15953</v>
      </c>
    </row>
    <row r="15373" spans="1:14" ht="30" x14ac:dyDescent="0.25">
      <c r="A15373" s="27" t="s">
        <v>13498</v>
      </c>
      <c r="B15373" s="19" t="s">
        <v>17064</v>
      </c>
      <c r="C15373" s="19" t="s">
        <v>16874</v>
      </c>
      <c r="D15373" s="38" t="s">
        <v>16184</v>
      </c>
      <c r="E15373" s="38" t="s">
        <v>14065</v>
      </c>
      <c r="F15373" s="41">
        <v>42151660</v>
      </c>
      <c r="G15373" s="19" t="s">
        <v>12310</v>
      </c>
      <c r="H15373" s="41">
        <v>6</v>
      </c>
      <c r="I15373" s="41">
        <v>6</v>
      </c>
      <c r="J15373" s="41">
        <v>10</v>
      </c>
      <c r="K15373" s="44">
        <v>230</v>
      </c>
      <c r="L15373" s="20">
        <v>2791330.6</v>
      </c>
      <c r="M15373" s="19" t="s">
        <v>11</v>
      </c>
      <c r="N15373" s="28" t="s">
        <v>15953</v>
      </c>
    </row>
    <row r="15374" spans="1:14" ht="30" x14ac:dyDescent="0.25">
      <c r="A15374" s="27" t="s">
        <v>13498</v>
      </c>
      <c r="B15374" s="19" t="s">
        <v>17064</v>
      </c>
      <c r="C15374" s="19" t="s">
        <v>16874</v>
      </c>
      <c r="D15374" s="38" t="s">
        <v>16184</v>
      </c>
      <c r="E15374" s="38" t="s">
        <v>14066</v>
      </c>
      <c r="F15374" s="41">
        <v>42151635</v>
      </c>
      <c r="G15374" s="19" t="s">
        <v>12310</v>
      </c>
      <c r="H15374" s="41">
        <v>6</v>
      </c>
      <c r="I15374" s="41">
        <v>6</v>
      </c>
      <c r="J15374" s="41">
        <v>10</v>
      </c>
      <c r="K15374" s="44">
        <v>410</v>
      </c>
      <c r="L15374" s="20">
        <v>6312614.2000000002</v>
      </c>
      <c r="M15374" s="19" t="s">
        <v>11</v>
      </c>
      <c r="N15374" s="28" t="s">
        <v>15953</v>
      </c>
    </row>
    <row r="15375" spans="1:14" ht="30" x14ac:dyDescent="0.25">
      <c r="A15375" s="27" t="s">
        <v>13498</v>
      </c>
      <c r="B15375" s="19" t="s">
        <v>17064</v>
      </c>
      <c r="C15375" s="19" t="s">
        <v>16874</v>
      </c>
      <c r="D15375" s="38" t="s">
        <v>16184</v>
      </c>
      <c r="E15375" s="38" t="s">
        <v>14067</v>
      </c>
      <c r="F15375" s="41">
        <v>47131605</v>
      </c>
      <c r="G15375" s="19" t="s">
        <v>12310</v>
      </c>
      <c r="H15375" s="41">
        <v>6</v>
      </c>
      <c r="I15375" s="41">
        <v>6</v>
      </c>
      <c r="J15375" s="41">
        <v>10</v>
      </c>
      <c r="K15375" s="44">
        <v>50</v>
      </c>
      <c r="L15375" s="20">
        <v>338725</v>
      </c>
      <c r="M15375" s="19" t="s">
        <v>11</v>
      </c>
      <c r="N15375" s="28" t="s">
        <v>15953</v>
      </c>
    </row>
    <row r="15376" spans="1:14" ht="30" x14ac:dyDescent="0.25">
      <c r="A15376" s="27" t="s">
        <v>13498</v>
      </c>
      <c r="B15376" s="19" t="s">
        <v>17064</v>
      </c>
      <c r="C15376" s="19" t="s">
        <v>16874</v>
      </c>
      <c r="D15376" s="38" t="s">
        <v>16184</v>
      </c>
      <c r="E15376" s="38" t="s">
        <v>14068</v>
      </c>
      <c r="F15376" s="41">
        <v>42151663</v>
      </c>
      <c r="G15376" s="19" t="s">
        <v>12310</v>
      </c>
      <c r="H15376" s="41">
        <v>6</v>
      </c>
      <c r="I15376" s="41">
        <v>6</v>
      </c>
      <c r="J15376" s="41">
        <v>10</v>
      </c>
      <c r="K15376" s="44">
        <v>80</v>
      </c>
      <c r="L15376" s="20">
        <v>1394069.6</v>
      </c>
      <c r="M15376" s="19" t="s">
        <v>11</v>
      </c>
      <c r="N15376" s="28" t="s">
        <v>15953</v>
      </c>
    </row>
    <row r="15377" spans="1:14" ht="30" x14ac:dyDescent="0.25">
      <c r="A15377" s="27" t="s">
        <v>13498</v>
      </c>
      <c r="B15377" s="19" t="s">
        <v>17064</v>
      </c>
      <c r="C15377" s="19" t="s">
        <v>16874</v>
      </c>
      <c r="D15377" s="38" t="s">
        <v>16184</v>
      </c>
      <c r="E15377" s="38" t="s">
        <v>14069</v>
      </c>
      <c r="F15377" s="41">
        <v>42151682</v>
      </c>
      <c r="G15377" s="19" t="s">
        <v>12310</v>
      </c>
      <c r="H15377" s="41">
        <v>6</v>
      </c>
      <c r="I15377" s="41">
        <v>6</v>
      </c>
      <c r="J15377" s="41">
        <v>10</v>
      </c>
      <c r="K15377" s="44">
        <v>150</v>
      </c>
      <c r="L15377" s="20">
        <v>4025956.5</v>
      </c>
      <c r="M15377" s="19" t="s">
        <v>11</v>
      </c>
      <c r="N15377" s="28" t="s">
        <v>15953</v>
      </c>
    </row>
    <row r="15378" spans="1:14" ht="30" x14ac:dyDescent="0.25">
      <c r="A15378" s="27" t="s">
        <v>13498</v>
      </c>
      <c r="B15378" s="19" t="s">
        <v>17064</v>
      </c>
      <c r="C15378" s="19" t="s">
        <v>16874</v>
      </c>
      <c r="D15378" s="38" t="s">
        <v>16184</v>
      </c>
      <c r="E15378" s="38" t="s">
        <v>14070</v>
      </c>
      <c r="F15378" s="41">
        <v>42152508</v>
      </c>
      <c r="G15378" s="19" t="s">
        <v>12310</v>
      </c>
      <c r="H15378" s="41">
        <v>6</v>
      </c>
      <c r="I15378" s="41">
        <v>6</v>
      </c>
      <c r="J15378" s="41">
        <v>10</v>
      </c>
      <c r="K15378" s="44">
        <v>65</v>
      </c>
      <c r="L15378" s="20">
        <v>2616872.7000000002</v>
      </c>
      <c r="M15378" s="19" t="s">
        <v>11</v>
      </c>
      <c r="N15378" s="28" t="s">
        <v>15953</v>
      </c>
    </row>
    <row r="15379" spans="1:14" ht="30" x14ac:dyDescent="0.25">
      <c r="A15379" s="27" t="s">
        <v>13498</v>
      </c>
      <c r="B15379" s="19" t="s">
        <v>17064</v>
      </c>
      <c r="C15379" s="19" t="s">
        <v>16874</v>
      </c>
      <c r="D15379" s="38" t="s">
        <v>16184</v>
      </c>
      <c r="E15379" s="38" t="s">
        <v>14071</v>
      </c>
      <c r="F15379" s="41">
        <v>42152508</v>
      </c>
      <c r="G15379" s="19" t="s">
        <v>12310</v>
      </c>
      <c r="H15379" s="41">
        <v>6</v>
      </c>
      <c r="I15379" s="41">
        <v>6</v>
      </c>
      <c r="J15379" s="41">
        <v>10</v>
      </c>
      <c r="K15379" s="44">
        <v>45</v>
      </c>
      <c r="L15379" s="20">
        <v>692847.9</v>
      </c>
      <c r="M15379" s="19" t="s">
        <v>11</v>
      </c>
      <c r="N15379" s="28" t="s">
        <v>15953</v>
      </c>
    </row>
    <row r="15380" spans="1:14" ht="30" x14ac:dyDescent="0.25">
      <c r="A15380" s="27" t="s">
        <v>13498</v>
      </c>
      <c r="B15380" s="19" t="s">
        <v>17064</v>
      </c>
      <c r="C15380" s="19" t="s">
        <v>16874</v>
      </c>
      <c r="D15380" s="38" t="s">
        <v>16184</v>
      </c>
      <c r="E15380" s="38" t="s">
        <v>14072</v>
      </c>
      <c r="F15380" s="41">
        <v>42152508</v>
      </c>
      <c r="G15380" s="19" t="s">
        <v>12310</v>
      </c>
      <c r="H15380" s="41">
        <v>6</v>
      </c>
      <c r="I15380" s="41">
        <v>6</v>
      </c>
      <c r="J15380" s="41">
        <v>10</v>
      </c>
      <c r="K15380" s="44">
        <v>21</v>
      </c>
      <c r="L15380" s="20">
        <v>323329.02</v>
      </c>
      <c r="M15380" s="19" t="s">
        <v>11</v>
      </c>
      <c r="N15380" s="28" t="s">
        <v>15953</v>
      </c>
    </row>
    <row r="15381" spans="1:14" ht="30" x14ac:dyDescent="0.25">
      <c r="A15381" s="27" t="s">
        <v>13498</v>
      </c>
      <c r="B15381" s="19" t="s">
        <v>17064</v>
      </c>
      <c r="C15381" s="19" t="s">
        <v>16874</v>
      </c>
      <c r="D15381" s="38" t="s">
        <v>16184</v>
      </c>
      <c r="E15381" s="38" t="s">
        <v>14073</v>
      </c>
      <c r="F15381" s="41">
        <v>42151620</v>
      </c>
      <c r="G15381" s="19" t="s">
        <v>12310</v>
      </c>
      <c r="H15381" s="41">
        <v>6</v>
      </c>
      <c r="I15381" s="41">
        <v>6</v>
      </c>
      <c r="J15381" s="41">
        <v>10</v>
      </c>
      <c r="K15381" s="44">
        <v>120</v>
      </c>
      <c r="L15381" s="20">
        <v>4831149.5999999996</v>
      </c>
      <c r="M15381" s="19" t="s">
        <v>11</v>
      </c>
      <c r="N15381" s="28" t="s">
        <v>15953</v>
      </c>
    </row>
    <row r="15382" spans="1:14" ht="30" x14ac:dyDescent="0.25">
      <c r="A15382" s="27" t="s">
        <v>13498</v>
      </c>
      <c r="B15382" s="19" t="s">
        <v>17064</v>
      </c>
      <c r="C15382" s="19" t="s">
        <v>16874</v>
      </c>
      <c r="D15382" s="38" t="s">
        <v>16184</v>
      </c>
      <c r="E15382" s="38" t="s">
        <v>14074</v>
      </c>
      <c r="F15382" s="41">
        <v>42151620</v>
      </c>
      <c r="G15382" s="19" t="s">
        <v>12310</v>
      </c>
      <c r="H15382" s="41">
        <v>6</v>
      </c>
      <c r="I15382" s="41">
        <v>6</v>
      </c>
      <c r="J15382" s="41">
        <v>10</v>
      </c>
      <c r="K15382" s="44">
        <v>120</v>
      </c>
      <c r="L15382" s="20">
        <v>4831149.5999999996</v>
      </c>
      <c r="M15382" s="19" t="s">
        <v>11</v>
      </c>
      <c r="N15382" s="28" t="s">
        <v>15953</v>
      </c>
    </row>
    <row r="15383" spans="1:14" ht="30" x14ac:dyDescent="0.25">
      <c r="A15383" s="27" t="s">
        <v>13498</v>
      </c>
      <c r="B15383" s="19" t="s">
        <v>17064</v>
      </c>
      <c r="C15383" s="19" t="s">
        <v>16874</v>
      </c>
      <c r="D15383" s="38" t="s">
        <v>16184</v>
      </c>
      <c r="E15383" s="38" t="s">
        <v>14075</v>
      </c>
      <c r="F15383" s="41">
        <v>42151620</v>
      </c>
      <c r="G15383" s="19" t="s">
        <v>12310</v>
      </c>
      <c r="H15383" s="41">
        <v>6</v>
      </c>
      <c r="I15383" s="41">
        <v>6</v>
      </c>
      <c r="J15383" s="41">
        <v>10</v>
      </c>
      <c r="K15383" s="44">
        <v>120</v>
      </c>
      <c r="L15383" s="20">
        <v>4831149.5999999996</v>
      </c>
      <c r="M15383" s="19" t="s">
        <v>11</v>
      </c>
      <c r="N15383" s="28" t="s">
        <v>15953</v>
      </c>
    </row>
    <row r="15384" spans="1:14" ht="30" x14ac:dyDescent="0.25">
      <c r="A15384" s="27" t="s">
        <v>13498</v>
      </c>
      <c r="B15384" s="19" t="s">
        <v>17064</v>
      </c>
      <c r="C15384" s="19" t="s">
        <v>16874</v>
      </c>
      <c r="D15384" s="38" t="s">
        <v>16184</v>
      </c>
      <c r="E15384" s="38" t="s">
        <v>14076</v>
      </c>
      <c r="F15384" s="41">
        <v>42151620</v>
      </c>
      <c r="G15384" s="19" t="s">
        <v>12310</v>
      </c>
      <c r="H15384" s="41">
        <v>6</v>
      </c>
      <c r="I15384" s="41">
        <v>6</v>
      </c>
      <c r="J15384" s="41">
        <v>10</v>
      </c>
      <c r="K15384" s="44">
        <v>50</v>
      </c>
      <c r="L15384" s="20">
        <v>2012979</v>
      </c>
      <c r="M15384" s="19" t="s">
        <v>11</v>
      </c>
      <c r="N15384" s="28" t="s">
        <v>15953</v>
      </c>
    </row>
    <row r="15385" spans="1:14" ht="30" x14ac:dyDescent="0.25">
      <c r="A15385" s="27" t="s">
        <v>13498</v>
      </c>
      <c r="B15385" s="19" t="s">
        <v>17064</v>
      </c>
      <c r="C15385" s="19" t="s">
        <v>16874</v>
      </c>
      <c r="D15385" s="38" t="s">
        <v>16184</v>
      </c>
      <c r="E15385" s="38" t="s">
        <v>14077</v>
      </c>
      <c r="F15385" s="41">
        <v>42151620</v>
      </c>
      <c r="G15385" s="19" t="s">
        <v>12310</v>
      </c>
      <c r="H15385" s="41">
        <v>6</v>
      </c>
      <c r="I15385" s="41">
        <v>6</v>
      </c>
      <c r="J15385" s="41">
        <v>10</v>
      </c>
      <c r="K15385" s="44">
        <v>50</v>
      </c>
      <c r="L15385" s="20">
        <v>2012979</v>
      </c>
      <c r="M15385" s="19" t="s">
        <v>11</v>
      </c>
      <c r="N15385" s="28" t="s">
        <v>15953</v>
      </c>
    </row>
    <row r="15386" spans="1:14" ht="30" x14ac:dyDescent="0.25">
      <c r="A15386" s="27" t="s">
        <v>13498</v>
      </c>
      <c r="B15386" s="19" t="s">
        <v>17064</v>
      </c>
      <c r="C15386" s="19" t="s">
        <v>16874</v>
      </c>
      <c r="D15386" s="38" t="s">
        <v>16184</v>
      </c>
      <c r="E15386" s="38" t="s">
        <v>14078</v>
      </c>
      <c r="F15386" s="41">
        <v>42151620</v>
      </c>
      <c r="G15386" s="19" t="s">
        <v>12310</v>
      </c>
      <c r="H15386" s="41">
        <v>6</v>
      </c>
      <c r="I15386" s="41">
        <v>6</v>
      </c>
      <c r="J15386" s="41">
        <v>10</v>
      </c>
      <c r="K15386" s="44">
        <v>50</v>
      </c>
      <c r="L15386" s="20">
        <v>2012979</v>
      </c>
      <c r="M15386" s="19" t="s">
        <v>11</v>
      </c>
      <c r="N15386" s="28" t="s">
        <v>15953</v>
      </c>
    </row>
    <row r="15387" spans="1:14" ht="30" x14ac:dyDescent="0.25">
      <c r="A15387" s="27" t="s">
        <v>13498</v>
      </c>
      <c r="B15387" s="19" t="s">
        <v>17064</v>
      </c>
      <c r="C15387" s="19" t="s">
        <v>16874</v>
      </c>
      <c r="D15387" s="38" t="s">
        <v>16184</v>
      </c>
      <c r="E15387" s="38" t="s">
        <v>14079</v>
      </c>
      <c r="F15387" s="41">
        <v>42151620</v>
      </c>
      <c r="G15387" s="19" t="s">
        <v>12310</v>
      </c>
      <c r="H15387" s="41">
        <v>6</v>
      </c>
      <c r="I15387" s="41">
        <v>6</v>
      </c>
      <c r="J15387" s="41">
        <v>10</v>
      </c>
      <c r="K15387" s="44">
        <v>60</v>
      </c>
      <c r="L15387" s="20">
        <v>2415574.7999999998</v>
      </c>
      <c r="M15387" s="19" t="s">
        <v>11</v>
      </c>
      <c r="N15387" s="28" t="s">
        <v>15953</v>
      </c>
    </row>
    <row r="15388" spans="1:14" ht="30" x14ac:dyDescent="0.25">
      <c r="A15388" s="27" t="s">
        <v>13498</v>
      </c>
      <c r="B15388" s="19" t="s">
        <v>17064</v>
      </c>
      <c r="C15388" s="19" t="s">
        <v>16874</v>
      </c>
      <c r="D15388" s="38" t="s">
        <v>16184</v>
      </c>
      <c r="E15388" s="38" t="s">
        <v>14080</v>
      </c>
      <c r="F15388" s="41">
        <v>42151620</v>
      </c>
      <c r="G15388" s="19" t="s">
        <v>12310</v>
      </c>
      <c r="H15388" s="41">
        <v>6</v>
      </c>
      <c r="I15388" s="41">
        <v>6</v>
      </c>
      <c r="J15388" s="41">
        <v>10</v>
      </c>
      <c r="K15388" s="44">
        <v>60</v>
      </c>
      <c r="L15388" s="20">
        <v>2415574.7999999998</v>
      </c>
      <c r="M15388" s="19" t="s">
        <v>11</v>
      </c>
      <c r="N15388" s="28" t="s">
        <v>15953</v>
      </c>
    </row>
    <row r="15389" spans="1:14" ht="30" x14ac:dyDescent="0.25">
      <c r="A15389" s="27" t="s">
        <v>13498</v>
      </c>
      <c r="B15389" s="19" t="s">
        <v>17064</v>
      </c>
      <c r="C15389" s="19" t="s">
        <v>16874</v>
      </c>
      <c r="D15389" s="38" t="s">
        <v>16184</v>
      </c>
      <c r="E15389" s="38" t="s">
        <v>14081</v>
      </c>
      <c r="F15389" s="41">
        <v>42151620</v>
      </c>
      <c r="G15389" s="19" t="s">
        <v>12310</v>
      </c>
      <c r="H15389" s="41">
        <v>6</v>
      </c>
      <c r="I15389" s="41">
        <v>6</v>
      </c>
      <c r="J15389" s="41">
        <v>10</v>
      </c>
      <c r="K15389" s="44">
        <v>65</v>
      </c>
      <c r="L15389" s="20">
        <v>2834945.1</v>
      </c>
      <c r="M15389" s="19" t="s">
        <v>11</v>
      </c>
      <c r="N15389" s="28" t="s">
        <v>15953</v>
      </c>
    </row>
    <row r="15390" spans="1:14" ht="30" x14ac:dyDescent="0.25">
      <c r="A15390" s="27" t="s">
        <v>13498</v>
      </c>
      <c r="B15390" s="19" t="s">
        <v>17064</v>
      </c>
      <c r="C15390" s="19" t="s">
        <v>16874</v>
      </c>
      <c r="D15390" s="38" t="s">
        <v>16184</v>
      </c>
      <c r="E15390" s="38" t="s">
        <v>16602</v>
      </c>
      <c r="F15390" s="41">
        <v>42151620</v>
      </c>
      <c r="G15390" s="19" t="s">
        <v>12310</v>
      </c>
      <c r="H15390" s="41">
        <v>6</v>
      </c>
      <c r="I15390" s="41">
        <v>6</v>
      </c>
      <c r="J15390" s="41">
        <v>10</v>
      </c>
      <c r="K15390" s="44">
        <v>50</v>
      </c>
      <c r="L15390" s="20">
        <v>10064897.5</v>
      </c>
      <c r="M15390" s="19" t="s">
        <v>11</v>
      </c>
      <c r="N15390" s="28" t="s">
        <v>15953</v>
      </c>
    </row>
    <row r="15391" spans="1:14" ht="30" x14ac:dyDescent="0.25">
      <c r="A15391" s="27" t="s">
        <v>13498</v>
      </c>
      <c r="B15391" s="19" t="s">
        <v>17064</v>
      </c>
      <c r="C15391" s="19" t="s">
        <v>16874</v>
      </c>
      <c r="D15391" s="38" t="s">
        <v>16184</v>
      </c>
      <c r="E15391" s="38" t="s">
        <v>14082</v>
      </c>
      <c r="F15391" s="41">
        <v>42151614</v>
      </c>
      <c r="G15391" s="19" t="s">
        <v>12310</v>
      </c>
      <c r="H15391" s="41">
        <v>6</v>
      </c>
      <c r="I15391" s="41">
        <v>6</v>
      </c>
      <c r="J15391" s="41">
        <v>10</v>
      </c>
      <c r="K15391" s="44">
        <v>520</v>
      </c>
      <c r="L15391" s="20">
        <v>1563920.8</v>
      </c>
      <c r="M15391" s="19" t="s">
        <v>11</v>
      </c>
      <c r="N15391" s="28" t="s">
        <v>15953</v>
      </c>
    </row>
    <row r="15392" spans="1:14" ht="30" x14ac:dyDescent="0.25">
      <c r="A15392" s="27" t="s">
        <v>13498</v>
      </c>
      <c r="B15392" s="19" t="s">
        <v>17064</v>
      </c>
      <c r="C15392" s="19" t="s">
        <v>16874</v>
      </c>
      <c r="D15392" s="38" t="s">
        <v>16184</v>
      </c>
      <c r="E15392" s="38" t="s">
        <v>14082</v>
      </c>
      <c r="F15392" s="41">
        <v>42151614</v>
      </c>
      <c r="G15392" s="19" t="s">
        <v>12310</v>
      </c>
      <c r="H15392" s="41">
        <v>6</v>
      </c>
      <c r="I15392" s="41">
        <v>6</v>
      </c>
      <c r="J15392" s="41">
        <v>10</v>
      </c>
      <c r="K15392" s="44">
        <v>520</v>
      </c>
      <c r="L15392" s="20">
        <v>1563920.8</v>
      </c>
      <c r="M15392" s="19" t="s">
        <v>11</v>
      </c>
      <c r="N15392" s="28" t="s">
        <v>15953</v>
      </c>
    </row>
    <row r="15393" spans="1:14" ht="30" x14ac:dyDescent="0.25">
      <c r="A15393" s="27" t="s">
        <v>13498</v>
      </c>
      <c r="B15393" s="19" t="s">
        <v>17064</v>
      </c>
      <c r="C15393" s="19" t="s">
        <v>16874</v>
      </c>
      <c r="D15393" s="38" t="s">
        <v>16184</v>
      </c>
      <c r="E15393" s="38" t="s">
        <v>14083</v>
      </c>
      <c r="F15393" s="41">
        <v>42151614</v>
      </c>
      <c r="G15393" s="19" t="s">
        <v>12310</v>
      </c>
      <c r="H15393" s="41">
        <v>6</v>
      </c>
      <c r="I15393" s="41">
        <v>6</v>
      </c>
      <c r="J15393" s="41">
        <v>10</v>
      </c>
      <c r="K15393" s="44">
        <v>520</v>
      </c>
      <c r="L15393" s="20">
        <v>1563920.8</v>
      </c>
      <c r="M15393" s="19" t="s">
        <v>11</v>
      </c>
      <c r="N15393" s="28" t="s">
        <v>15953</v>
      </c>
    </row>
    <row r="15394" spans="1:14" ht="30" x14ac:dyDescent="0.25">
      <c r="A15394" s="27" t="s">
        <v>13498</v>
      </c>
      <c r="B15394" s="19" t="s">
        <v>17064</v>
      </c>
      <c r="C15394" s="19" t="s">
        <v>16874</v>
      </c>
      <c r="D15394" s="38" t="s">
        <v>16184</v>
      </c>
      <c r="E15394" s="38" t="s">
        <v>14084</v>
      </c>
      <c r="F15394" s="41">
        <v>42151614</v>
      </c>
      <c r="G15394" s="19" t="s">
        <v>12310</v>
      </c>
      <c r="H15394" s="41">
        <v>6</v>
      </c>
      <c r="I15394" s="41">
        <v>6</v>
      </c>
      <c r="J15394" s="41">
        <v>10</v>
      </c>
      <c r="K15394" s="44">
        <v>520</v>
      </c>
      <c r="L15394" s="20">
        <v>1563920.8</v>
      </c>
      <c r="M15394" s="19" t="s">
        <v>11</v>
      </c>
      <c r="N15394" s="28" t="s">
        <v>15953</v>
      </c>
    </row>
    <row r="15395" spans="1:14" ht="30" x14ac:dyDescent="0.25">
      <c r="A15395" s="27" t="s">
        <v>13498</v>
      </c>
      <c r="B15395" s="19" t="s">
        <v>17064</v>
      </c>
      <c r="C15395" s="19" t="s">
        <v>16874</v>
      </c>
      <c r="D15395" s="38" t="s">
        <v>16184</v>
      </c>
      <c r="E15395" s="38" t="s">
        <v>14085</v>
      </c>
      <c r="F15395" s="41">
        <v>42151614</v>
      </c>
      <c r="G15395" s="19" t="s">
        <v>12310</v>
      </c>
      <c r="H15395" s="41">
        <v>6</v>
      </c>
      <c r="I15395" s="41">
        <v>6</v>
      </c>
      <c r="J15395" s="41">
        <v>10</v>
      </c>
      <c r="K15395" s="44">
        <v>520</v>
      </c>
      <c r="L15395" s="20">
        <v>1563920.8</v>
      </c>
      <c r="M15395" s="19" t="s">
        <v>11</v>
      </c>
      <c r="N15395" s="28" t="s">
        <v>15953</v>
      </c>
    </row>
    <row r="15396" spans="1:14" ht="30" x14ac:dyDescent="0.25">
      <c r="A15396" s="27" t="s">
        <v>13498</v>
      </c>
      <c r="B15396" s="19" t="s">
        <v>17064</v>
      </c>
      <c r="C15396" s="19" t="s">
        <v>16874</v>
      </c>
      <c r="D15396" s="38" t="s">
        <v>16184</v>
      </c>
      <c r="E15396" s="38" t="s">
        <v>14086</v>
      </c>
      <c r="F15396" s="41">
        <v>42151614</v>
      </c>
      <c r="G15396" s="19" t="s">
        <v>12310</v>
      </c>
      <c r="H15396" s="41">
        <v>6</v>
      </c>
      <c r="I15396" s="41">
        <v>6</v>
      </c>
      <c r="J15396" s="41">
        <v>10</v>
      </c>
      <c r="K15396" s="44">
        <v>520</v>
      </c>
      <c r="L15396" s="20">
        <v>1563920.8</v>
      </c>
      <c r="M15396" s="19" t="s">
        <v>11</v>
      </c>
      <c r="N15396" s="28" t="s">
        <v>15953</v>
      </c>
    </row>
    <row r="15397" spans="1:14" ht="30" x14ac:dyDescent="0.25">
      <c r="A15397" s="27" t="s">
        <v>13498</v>
      </c>
      <c r="B15397" s="19" t="s">
        <v>17064</v>
      </c>
      <c r="C15397" s="19" t="s">
        <v>16874</v>
      </c>
      <c r="D15397" s="38" t="s">
        <v>16184</v>
      </c>
      <c r="E15397" s="38" t="s">
        <v>14087</v>
      </c>
      <c r="F15397" s="41">
        <v>42151614</v>
      </c>
      <c r="G15397" s="19" t="s">
        <v>12310</v>
      </c>
      <c r="H15397" s="41">
        <v>6</v>
      </c>
      <c r="I15397" s="41">
        <v>6</v>
      </c>
      <c r="J15397" s="41">
        <v>10</v>
      </c>
      <c r="K15397" s="44">
        <v>150</v>
      </c>
      <c r="L15397" s="20">
        <v>827077.5</v>
      </c>
      <c r="M15397" s="19" t="s">
        <v>11</v>
      </c>
      <c r="N15397" s="28" t="s">
        <v>15953</v>
      </c>
    </row>
    <row r="15398" spans="1:14" ht="30" x14ac:dyDescent="0.25">
      <c r="A15398" s="27" t="s">
        <v>13498</v>
      </c>
      <c r="B15398" s="19" t="s">
        <v>17064</v>
      </c>
      <c r="C15398" s="19" t="s">
        <v>16874</v>
      </c>
      <c r="D15398" s="38" t="s">
        <v>16184</v>
      </c>
      <c r="E15398" s="38" t="s">
        <v>14088</v>
      </c>
      <c r="F15398" s="41">
        <v>42151614</v>
      </c>
      <c r="G15398" s="19" t="s">
        <v>12310</v>
      </c>
      <c r="H15398" s="41">
        <v>6</v>
      </c>
      <c r="I15398" s="41">
        <v>6</v>
      </c>
      <c r="J15398" s="41">
        <v>10</v>
      </c>
      <c r="K15398" s="44">
        <v>40</v>
      </c>
      <c r="L15398" s="20">
        <v>802017.6</v>
      </c>
      <c r="M15398" s="19" t="s">
        <v>11</v>
      </c>
      <c r="N15398" s="28" t="s">
        <v>15953</v>
      </c>
    </row>
    <row r="15399" spans="1:14" ht="30" x14ac:dyDescent="0.25">
      <c r="A15399" s="27" t="s">
        <v>13498</v>
      </c>
      <c r="B15399" s="19" t="s">
        <v>17064</v>
      </c>
      <c r="C15399" s="19" t="s">
        <v>16874</v>
      </c>
      <c r="D15399" s="38" t="s">
        <v>16184</v>
      </c>
      <c r="E15399" s="38" t="s">
        <v>14089</v>
      </c>
      <c r="F15399" s="41">
        <v>42151806</v>
      </c>
      <c r="G15399" s="19" t="s">
        <v>12310</v>
      </c>
      <c r="H15399" s="41">
        <v>6</v>
      </c>
      <c r="I15399" s="41">
        <v>6</v>
      </c>
      <c r="J15399" s="41">
        <v>10</v>
      </c>
      <c r="K15399" s="44">
        <v>150</v>
      </c>
      <c r="L15399" s="20">
        <v>2631619.5</v>
      </c>
      <c r="M15399" s="19" t="s">
        <v>11</v>
      </c>
      <c r="N15399" s="28" t="s">
        <v>15953</v>
      </c>
    </row>
    <row r="15400" spans="1:14" ht="30" x14ac:dyDescent="0.25">
      <c r="A15400" s="27" t="s">
        <v>13498</v>
      </c>
      <c r="B15400" s="19" t="s">
        <v>17064</v>
      </c>
      <c r="C15400" s="19" t="s">
        <v>16874</v>
      </c>
      <c r="D15400" s="38" t="s">
        <v>16184</v>
      </c>
      <c r="E15400" s="38" t="s">
        <v>14090</v>
      </c>
      <c r="F15400" s="41">
        <v>42151602</v>
      </c>
      <c r="G15400" s="19" t="s">
        <v>12310</v>
      </c>
      <c r="H15400" s="41">
        <v>6</v>
      </c>
      <c r="I15400" s="41">
        <v>6</v>
      </c>
      <c r="J15400" s="41">
        <v>10</v>
      </c>
      <c r="K15400" s="44">
        <v>29</v>
      </c>
      <c r="L15400" s="20">
        <v>145364.82</v>
      </c>
      <c r="M15400" s="19" t="s">
        <v>11</v>
      </c>
      <c r="N15400" s="28" t="s">
        <v>15953</v>
      </c>
    </row>
    <row r="15401" spans="1:14" ht="30" x14ac:dyDescent="0.25">
      <c r="A15401" s="27" t="s">
        <v>13498</v>
      </c>
      <c r="B15401" s="19" t="s">
        <v>17064</v>
      </c>
      <c r="C15401" s="19" t="s">
        <v>16874</v>
      </c>
      <c r="D15401" s="38" t="s">
        <v>16184</v>
      </c>
      <c r="E15401" s="38" t="s">
        <v>14091</v>
      </c>
      <c r="F15401" s="41">
        <v>42151602</v>
      </c>
      <c r="G15401" s="19" t="s">
        <v>12310</v>
      </c>
      <c r="H15401" s="41">
        <v>6</v>
      </c>
      <c r="I15401" s="41">
        <v>6</v>
      </c>
      <c r="J15401" s="41">
        <v>10</v>
      </c>
      <c r="K15401" s="44">
        <v>33</v>
      </c>
      <c r="L15401" s="20">
        <v>297748.77</v>
      </c>
      <c r="M15401" s="19" t="s">
        <v>11</v>
      </c>
      <c r="N15401" s="28" t="s">
        <v>15953</v>
      </c>
    </row>
    <row r="15402" spans="1:14" ht="30" x14ac:dyDescent="0.25">
      <c r="A15402" s="27" t="s">
        <v>13498</v>
      </c>
      <c r="B15402" s="19" t="s">
        <v>17064</v>
      </c>
      <c r="C15402" s="19" t="s">
        <v>16874</v>
      </c>
      <c r="D15402" s="38" t="s">
        <v>16184</v>
      </c>
      <c r="E15402" s="38" t="s">
        <v>14092</v>
      </c>
      <c r="F15402" s="41">
        <v>42152708</v>
      </c>
      <c r="G15402" s="19" t="s">
        <v>12310</v>
      </c>
      <c r="H15402" s="41">
        <v>6</v>
      </c>
      <c r="I15402" s="41">
        <v>6</v>
      </c>
      <c r="J15402" s="41">
        <v>10</v>
      </c>
      <c r="K15402" s="44">
        <v>5</v>
      </c>
      <c r="L15402" s="20">
        <v>215552.7</v>
      </c>
      <c r="M15402" s="19" t="s">
        <v>11</v>
      </c>
      <c r="N15402" s="28" t="s">
        <v>15953</v>
      </c>
    </row>
    <row r="15403" spans="1:14" ht="30" x14ac:dyDescent="0.25">
      <c r="A15403" s="27" t="s">
        <v>13498</v>
      </c>
      <c r="B15403" s="19" t="s">
        <v>17064</v>
      </c>
      <c r="C15403" s="19" t="s">
        <v>16874</v>
      </c>
      <c r="D15403" s="38" t="s">
        <v>16184</v>
      </c>
      <c r="E15403" s="38" t="s">
        <v>16603</v>
      </c>
      <c r="F15403" s="41">
        <v>42151627</v>
      </c>
      <c r="G15403" s="19" t="s">
        <v>12310</v>
      </c>
      <c r="H15403" s="41">
        <v>6</v>
      </c>
      <c r="I15403" s="41">
        <v>6</v>
      </c>
      <c r="J15403" s="41">
        <v>10</v>
      </c>
      <c r="K15403" s="44">
        <v>650</v>
      </c>
      <c r="L15403" s="20">
        <v>2401860.5</v>
      </c>
      <c r="M15403" s="19" t="s">
        <v>11</v>
      </c>
      <c r="N15403" s="28" t="s">
        <v>15953</v>
      </c>
    </row>
    <row r="15404" spans="1:14" ht="30" x14ac:dyDescent="0.25">
      <c r="A15404" s="27" t="s">
        <v>13498</v>
      </c>
      <c r="B15404" s="19" t="s">
        <v>17064</v>
      </c>
      <c r="C15404" s="19" t="s">
        <v>16874</v>
      </c>
      <c r="D15404" s="38" t="s">
        <v>16184</v>
      </c>
      <c r="E15404" s="38" t="s">
        <v>14093</v>
      </c>
      <c r="F15404" s="41">
        <v>42152519</v>
      </c>
      <c r="G15404" s="19" t="s">
        <v>12310</v>
      </c>
      <c r="H15404" s="41">
        <v>6</v>
      </c>
      <c r="I15404" s="41">
        <v>6</v>
      </c>
      <c r="J15404" s="41">
        <v>10</v>
      </c>
      <c r="K15404" s="44">
        <v>550</v>
      </c>
      <c r="L15404" s="20">
        <v>4742155</v>
      </c>
      <c r="M15404" s="19" t="s">
        <v>11</v>
      </c>
      <c r="N15404" s="28" t="s">
        <v>15953</v>
      </c>
    </row>
    <row r="15405" spans="1:14" ht="30" x14ac:dyDescent="0.25">
      <c r="A15405" s="27" t="s">
        <v>13498</v>
      </c>
      <c r="B15405" s="19" t="s">
        <v>17064</v>
      </c>
      <c r="C15405" s="19" t="s">
        <v>16874</v>
      </c>
      <c r="D15405" s="38" t="s">
        <v>16184</v>
      </c>
      <c r="E15405" s="38" t="s">
        <v>14094</v>
      </c>
      <c r="F15405" s="41">
        <v>42142515</v>
      </c>
      <c r="G15405" s="19" t="s">
        <v>12310</v>
      </c>
      <c r="H15405" s="41">
        <v>6</v>
      </c>
      <c r="I15405" s="41">
        <v>6</v>
      </c>
      <c r="J15405" s="41">
        <v>10</v>
      </c>
      <c r="K15405" s="44">
        <v>1</v>
      </c>
      <c r="L15405" s="20">
        <v>26194049</v>
      </c>
      <c r="M15405" s="19" t="s">
        <v>15954</v>
      </c>
      <c r="N15405" s="28" t="s">
        <v>15953</v>
      </c>
    </row>
    <row r="15406" spans="1:14" ht="30" x14ac:dyDescent="0.25">
      <c r="A15406" s="27" t="s">
        <v>13498</v>
      </c>
      <c r="B15406" s="19" t="s">
        <v>17064</v>
      </c>
      <c r="C15406" s="19" t="s">
        <v>16874</v>
      </c>
      <c r="D15406" s="38" t="s">
        <v>16184</v>
      </c>
      <c r="E15406" s="38" t="s">
        <v>14095</v>
      </c>
      <c r="F15406" s="41">
        <v>42142702</v>
      </c>
      <c r="G15406" s="19" t="s">
        <v>12310</v>
      </c>
      <c r="H15406" s="41">
        <v>6</v>
      </c>
      <c r="I15406" s="41">
        <v>6</v>
      </c>
      <c r="J15406" s="41">
        <v>10</v>
      </c>
      <c r="K15406" s="44">
        <v>6</v>
      </c>
      <c r="L15406" s="20">
        <v>32153.4</v>
      </c>
      <c r="M15406" s="19" t="s">
        <v>11</v>
      </c>
      <c r="N15406" s="28" t="s">
        <v>15953</v>
      </c>
    </row>
    <row r="15407" spans="1:14" ht="30" x14ac:dyDescent="0.25">
      <c r="A15407" s="27" t="s">
        <v>13498</v>
      </c>
      <c r="B15407" s="19" t="s">
        <v>17064</v>
      </c>
      <c r="C15407" s="19" t="s">
        <v>16874</v>
      </c>
      <c r="D15407" s="38" t="s">
        <v>16184</v>
      </c>
      <c r="E15407" s="38" t="s">
        <v>14096</v>
      </c>
      <c r="F15407" s="41">
        <v>42142702</v>
      </c>
      <c r="G15407" s="19" t="s">
        <v>12310</v>
      </c>
      <c r="H15407" s="41">
        <v>6</v>
      </c>
      <c r="I15407" s="41">
        <v>6</v>
      </c>
      <c r="J15407" s="41">
        <v>10</v>
      </c>
      <c r="K15407" s="44">
        <v>13</v>
      </c>
      <c r="L15407" s="20">
        <v>69665.7</v>
      </c>
      <c r="M15407" s="19" t="s">
        <v>11</v>
      </c>
      <c r="N15407" s="28" t="s">
        <v>15953</v>
      </c>
    </row>
    <row r="15408" spans="1:14" ht="30" x14ac:dyDescent="0.25">
      <c r="A15408" s="27" t="s">
        <v>13498</v>
      </c>
      <c r="B15408" s="19" t="s">
        <v>17064</v>
      </c>
      <c r="C15408" s="19" t="s">
        <v>16874</v>
      </c>
      <c r="D15408" s="38" t="s">
        <v>16184</v>
      </c>
      <c r="E15408" s="38" t="s">
        <v>14097</v>
      </c>
      <c r="F15408" s="41">
        <v>42142702</v>
      </c>
      <c r="G15408" s="19" t="s">
        <v>12310</v>
      </c>
      <c r="H15408" s="41">
        <v>6</v>
      </c>
      <c r="I15408" s="41">
        <v>6</v>
      </c>
      <c r="J15408" s="41">
        <v>10</v>
      </c>
      <c r="K15408" s="44">
        <v>21</v>
      </c>
      <c r="L15408" s="20">
        <v>112536.9</v>
      </c>
      <c r="M15408" s="19" t="s">
        <v>11</v>
      </c>
      <c r="N15408" s="28" t="s">
        <v>15953</v>
      </c>
    </row>
    <row r="15409" spans="1:14" ht="30" x14ac:dyDescent="0.25">
      <c r="A15409" s="27" t="s">
        <v>13498</v>
      </c>
      <c r="B15409" s="19" t="s">
        <v>17064</v>
      </c>
      <c r="C15409" s="19" t="s">
        <v>16874</v>
      </c>
      <c r="D15409" s="38" t="s">
        <v>16184</v>
      </c>
      <c r="E15409" s="38" t="s">
        <v>14098</v>
      </c>
      <c r="F15409" s="41">
        <v>42142702</v>
      </c>
      <c r="G15409" s="19" t="s">
        <v>12310</v>
      </c>
      <c r="H15409" s="41">
        <v>6</v>
      </c>
      <c r="I15409" s="41">
        <v>6</v>
      </c>
      <c r="J15409" s="41">
        <v>10</v>
      </c>
      <c r="K15409" s="44">
        <v>10</v>
      </c>
      <c r="L15409" s="20">
        <v>128080</v>
      </c>
      <c r="M15409" s="19" t="s">
        <v>11</v>
      </c>
      <c r="N15409" s="28" t="s">
        <v>15953</v>
      </c>
    </row>
    <row r="15410" spans="1:14" ht="30" x14ac:dyDescent="0.25">
      <c r="A15410" s="27" t="s">
        <v>13498</v>
      </c>
      <c r="B15410" s="19" t="s">
        <v>17064</v>
      </c>
      <c r="C15410" s="19" t="s">
        <v>16874</v>
      </c>
      <c r="D15410" s="38" t="s">
        <v>16184</v>
      </c>
      <c r="E15410" s="38" t="s">
        <v>14099</v>
      </c>
      <c r="F15410" s="41">
        <v>42142702</v>
      </c>
      <c r="G15410" s="19" t="s">
        <v>12310</v>
      </c>
      <c r="H15410" s="41">
        <v>6</v>
      </c>
      <c r="I15410" s="41">
        <v>6</v>
      </c>
      <c r="J15410" s="41">
        <v>10</v>
      </c>
      <c r="K15410" s="44">
        <v>10</v>
      </c>
      <c r="L15410" s="20">
        <v>133590</v>
      </c>
      <c r="M15410" s="19" t="s">
        <v>11</v>
      </c>
      <c r="N15410" s="28" t="s">
        <v>15953</v>
      </c>
    </row>
    <row r="15411" spans="1:14" ht="30" x14ac:dyDescent="0.25">
      <c r="A15411" s="27" t="s">
        <v>13498</v>
      </c>
      <c r="B15411" s="19" t="s">
        <v>17064</v>
      </c>
      <c r="C15411" s="19" t="s">
        <v>16874</v>
      </c>
      <c r="D15411" s="38" t="s">
        <v>16184</v>
      </c>
      <c r="E15411" s="38" t="s">
        <v>16604</v>
      </c>
      <c r="F15411" s="41">
        <v>42231701</v>
      </c>
      <c r="G15411" s="19" t="s">
        <v>12310</v>
      </c>
      <c r="H15411" s="41">
        <v>6</v>
      </c>
      <c r="I15411" s="41">
        <v>6</v>
      </c>
      <c r="J15411" s="41">
        <v>10</v>
      </c>
      <c r="K15411" s="44">
        <v>16</v>
      </c>
      <c r="L15411" s="20">
        <v>12420</v>
      </c>
      <c r="M15411" s="19" t="s">
        <v>11</v>
      </c>
      <c r="N15411" s="28" t="s">
        <v>15953</v>
      </c>
    </row>
    <row r="15412" spans="1:14" ht="30" x14ac:dyDescent="0.25">
      <c r="A15412" s="27" t="s">
        <v>13498</v>
      </c>
      <c r="B15412" s="19" t="s">
        <v>17064</v>
      </c>
      <c r="C15412" s="19" t="s">
        <v>16874</v>
      </c>
      <c r="D15412" s="38" t="s">
        <v>16184</v>
      </c>
      <c r="E15412" s="38" t="s">
        <v>16605</v>
      </c>
      <c r="F15412" s="41">
        <v>42231701</v>
      </c>
      <c r="G15412" s="19" t="s">
        <v>12310</v>
      </c>
      <c r="H15412" s="41">
        <v>6</v>
      </c>
      <c r="I15412" s="41">
        <v>6</v>
      </c>
      <c r="J15412" s="41">
        <v>10</v>
      </c>
      <c r="K15412" s="44">
        <v>9</v>
      </c>
      <c r="L15412" s="20">
        <v>11100.06</v>
      </c>
      <c r="M15412" s="19" t="s">
        <v>11</v>
      </c>
      <c r="N15412" s="28" t="s">
        <v>15953</v>
      </c>
    </row>
    <row r="15413" spans="1:14" ht="30" x14ac:dyDescent="0.25">
      <c r="A15413" s="27" t="s">
        <v>13498</v>
      </c>
      <c r="B15413" s="19" t="s">
        <v>17064</v>
      </c>
      <c r="C15413" s="19" t="s">
        <v>16874</v>
      </c>
      <c r="D15413" s="38" t="s">
        <v>16184</v>
      </c>
      <c r="E15413" s="38" t="s">
        <v>16606</v>
      </c>
      <c r="F15413" s="41">
        <v>42231701</v>
      </c>
      <c r="G15413" s="19" t="s">
        <v>12310</v>
      </c>
      <c r="H15413" s="41">
        <v>6</v>
      </c>
      <c r="I15413" s="41">
        <v>6</v>
      </c>
      <c r="J15413" s="41">
        <v>10</v>
      </c>
      <c r="K15413" s="44">
        <v>13</v>
      </c>
      <c r="L15413" s="20">
        <v>17555.98</v>
      </c>
      <c r="M15413" s="19" t="s">
        <v>11</v>
      </c>
      <c r="N15413" s="28" t="s">
        <v>15953</v>
      </c>
    </row>
    <row r="15414" spans="1:14" ht="30" x14ac:dyDescent="0.25">
      <c r="A15414" s="27" t="s">
        <v>13498</v>
      </c>
      <c r="B15414" s="19" t="s">
        <v>17064</v>
      </c>
      <c r="C15414" s="19" t="s">
        <v>16874</v>
      </c>
      <c r="D15414" s="38" t="s">
        <v>16184</v>
      </c>
      <c r="E15414" s="38" t="s">
        <v>16607</v>
      </c>
      <c r="F15414" s="41">
        <v>42231701</v>
      </c>
      <c r="G15414" s="19" t="s">
        <v>12310</v>
      </c>
      <c r="H15414" s="41">
        <v>6</v>
      </c>
      <c r="I15414" s="41">
        <v>6</v>
      </c>
      <c r="J15414" s="41">
        <v>10</v>
      </c>
      <c r="K15414" s="44">
        <v>11</v>
      </c>
      <c r="L15414" s="20">
        <v>15708</v>
      </c>
      <c r="M15414" s="19" t="s">
        <v>11</v>
      </c>
      <c r="N15414" s="28" t="s">
        <v>15953</v>
      </c>
    </row>
    <row r="15415" spans="1:14" ht="30" x14ac:dyDescent="0.25">
      <c r="A15415" s="27" t="s">
        <v>13498</v>
      </c>
      <c r="B15415" s="19" t="s">
        <v>17064</v>
      </c>
      <c r="C15415" s="19" t="s">
        <v>16874</v>
      </c>
      <c r="D15415" s="38" t="s">
        <v>16184</v>
      </c>
      <c r="E15415" s="38" t="s">
        <v>16608</v>
      </c>
      <c r="F15415" s="41">
        <v>42231701</v>
      </c>
      <c r="G15415" s="19" t="s">
        <v>12310</v>
      </c>
      <c r="H15415" s="41">
        <v>6</v>
      </c>
      <c r="I15415" s="41">
        <v>6</v>
      </c>
      <c r="J15415" s="41">
        <v>10</v>
      </c>
      <c r="K15415" s="44">
        <v>6</v>
      </c>
      <c r="L15415" s="20">
        <v>10269.959999999999</v>
      </c>
      <c r="M15415" s="19" t="s">
        <v>11</v>
      </c>
      <c r="N15415" s="28" t="s">
        <v>15953</v>
      </c>
    </row>
    <row r="15416" spans="1:14" ht="30" x14ac:dyDescent="0.25">
      <c r="A15416" s="27" t="s">
        <v>13498</v>
      </c>
      <c r="B15416" s="19" t="s">
        <v>17064</v>
      </c>
      <c r="C15416" s="19" t="s">
        <v>16874</v>
      </c>
      <c r="D15416" s="38" t="s">
        <v>16184</v>
      </c>
      <c r="E15416" s="38" t="s">
        <v>16609</v>
      </c>
      <c r="F15416" s="41">
        <v>42231701</v>
      </c>
      <c r="G15416" s="19" t="s">
        <v>12310</v>
      </c>
      <c r="H15416" s="41">
        <v>6</v>
      </c>
      <c r="I15416" s="41">
        <v>6</v>
      </c>
      <c r="J15416" s="41">
        <v>10</v>
      </c>
      <c r="K15416" s="44">
        <v>4</v>
      </c>
      <c r="L15416" s="20">
        <v>6408</v>
      </c>
      <c r="M15416" s="19" t="s">
        <v>11</v>
      </c>
      <c r="N15416" s="28" t="s">
        <v>15953</v>
      </c>
    </row>
    <row r="15417" spans="1:14" ht="30" x14ac:dyDescent="0.25">
      <c r="A15417" s="27" t="s">
        <v>13498</v>
      </c>
      <c r="B15417" s="19" t="s">
        <v>17064</v>
      </c>
      <c r="C15417" s="19" t="s">
        <v>16874</v>
      </c>
      <c r="D15417" s="38" t="s">
        <v>16184</v>
      </c>
      <c r="E15417" s="38" t="s">
        <v>14100</v>
      </c>
      <c r="F15417" s="41">
        <v>42272016</v>
      </c>
      <c r="G15417" s="19" t="s">
        <v>12310</v>
      </c>
      <c r="H15417" s="41">
        <v>6</v>
      </c>
      <c r="I15417" s="41">
        <v>6</v>
      </c>
      <c r="J15417" s="41">
        <v>10</v>
      </c>
      <c r="K15417" s="44">
        <v>6</v>
      </c>
      <c r="L15417" s="20">
        <v>898616.52</v>
      </c>
      <c r="M15417" s="19" t="s">
        <v>11</v>
      </c>
      <c r="N15417" s="28" t="s">
        <v>15953</v>
      </c>
    </row>
    <row r="15418" spans="1:14" ht="30" x14ac:dyDescent="0.25">
      <c r="A15418" s="27" t="s">
        <v>13498</v>
      </c>
      <c r="B15418" s="19" t="s">
        <v>17064</v>
      </c>
      <c r="C15418" s="19" t="s">
        <v>16874</v>
      </c>
      <c r="D15418" s="38" t="s">
        <v>16184</v>
      </c>
      <c r="E15418" s="38" t="s">
        <v>14101</v>
      </c>
      <c r="F15418" s="41">
        <v>42271709</v>
      </c>
      <c r="G15418" s="19" t="s">
        <v>12310</v>
      </c>
      <c r="H15418" s="41">
        <v>6</v>
      </c>
      <c r="I15418" s="41">
        <v>6</v>
      </c>
      <c r="J15418" s="41">
        <v>10</v>
      </c>
      <c r="K15418" s="44">
        <v>2</v>
      </c>
      <c r="L15418" s="20">
        <v>64560</v>
      </c>
      <c r="M15418" s="19" t="s">
        <v>11</v>
      </c>
      <c r="N15418" s="28" t="s">
        <v>15953</v>
      </c>
    </row>
    <row r="15419" spans="1:14" ht="30" x14ac:dyDescent="0.25">
      <c r="A15419" s="27" t="s">
        <v>13498</v>
      </c>
      <c r="B15419" s="19" t="s">
        <v>17064</v>
      </c>
      <c r="C15419" s="19" t="s">
        <v>16874</v>
      </c>
      <c r="D15419" s="38" t="s">
        <v>16184</v>
      </c>
      <c r="E15419" s="38" t="s">
        <v>14102</v>
      </c>
      <c r="F15419" s="41">
        <v>42142518</v>
      </c>
      <c r="G15419" s="19" t="s">
        <v>12310</v>
      </c>
      <c r="H15419" s="41">
        <v>6</v>
      </c>
      <c r="I15419" s="41">
        <v>6</v>
      </c>
      <c r="J15419" s="41">
        <v>10</v>
      </c>
      <c r="K15419" s="44">
        <v>24</v>
      </c>
      <c r="L15419" s="20">
        <v>734400</v>
      </c>
      <c r="M15419" s="19" t="s">
        <v>11</v>
      </c>
      <c r="N15419" s="28" t="s">
        <v>15953</v>
      </c>
    </row>
    <row r="15420" spans="1:14" ht="30" x14ac:dyDescent="0.25">
      <c r="A15420" s="27" t="s">
        <v>13498</v>
      </c>
      <c r="B15420" s="19" t="s">
        <v>17064</v>
      </c>
      <c r="C15420" s="19" t="s">
        <v>16874</v>
      </c>
      <c r="D15420" s="38" t="s">
        <v>16184</v>
      </c>
      <c r="E15420" s="38" t="s">
        <v>14103</v>
      </c>
      <c r="F15420" s="41">
        <v>42142518</v>
      </c>
      <c r="G15420" s="19" t="s">
        <v>12310</v>
      </c>
      <c r="H15420" s="41">
        <v>6</v>
      </c>
      <c r="I15420" s="41">
        <v>6</v>
      </c>
      <c r="J15420" s="41">
        <v>10</v>
      </c>
      <c r="K15420" s="44">
        <v>24</v>
      </c>
      <c r="L15420" s="20">
        <v>734400</v>
      </c>
      <c r="M15420" s="19" t="s">
        <v>11</v>
      </c>
      <c r="N15420" s="28" t="s">
        <v>15953</v>
      </c>
    </row>
    <row r="15421" spans="1:14" ht="30" x14ac:dyDescent="0.25">
      <c r="A15421" s="27" t="s">
        <v>13498</v>
      </c>
      <c r="B15421" s="19" t="s">
        <v>17064</v>
      </c>
      <c r="C15421" s="19" t="s">
        <v>16874</v>
      </c>
      <c r="D15421" s="38" t="s">
        <v>16184</v>
      </c>
      <c r="E15421" s="38" t="s">
        <v>14104</v>
      </c>
      <c r="F15421" s="41">
        <v>42142518</v>
      </c>
      <c r="G15421" s="19" t="s">
        <v>12310</v>
      </c>
      <c r="H15421" s="41">
        <v>6</v>
      </c>
      <c r="I15421" s="41">
        <v>6</v>
      </c>
      <c r="J15421" s="41">
        <v>10</v>
      </c>
      <c r="K15421" s="44">
        <v>24</v>
      </c>
      <c r="L15421" s="20">
        <v>734400</v>
      </c>
      <c r="M15421" s="19" t="s">
        <v>11</v>
      </c>
      <c r="N15421" s="28" t="s">
        <v>15953</v>
      </c>
    </row>
    <row r="15422" spans="1:14" ht="30" x14ac:dyDescent="0.25">
      <c r="A15422" s="27" t="s">
        <v>13498</v>
      </c>
      <c r="B15422" s="19" t="s">
        <v>17064</v>
      </c>
      <c r="C15422" s="19" t="s">
        <v>16874</v>
      </c>
      <c r="D15422" s="38" t="s">
        <v>16184</v>
      </c>
      <c r="E15422" s="38" t="s">
        <v>14105</v>
      </c>
      <c r="F15422" s="41">
        <v>42142518</v>
      </c>
      <c r="G15422" s="19" t="s">
        <v>12310</v>
      </c>
      <c r="H15422" s="41">
        <v>6</v>
      </c>
      <c r="I15422" s="41">
        <v>6</v>
      </c>
      <c r="J15422" s="41">
        <v>10</v>
      </c>
      <c r="K15422" s="44">
        <v>14</v>
      </c>
      <c r="L15422" s="20">
        <v>428400</v>
      </c>
      <c r="M15422" s="19" t="s">
        <v>11</v>
      </c>
      <c r="N15422" s="28" t="s">
        <v>15953</v>
      </c>
    </row>
    <row r="15423" spans="1:14" ht="30" x14ac:dyDescent="0.25">
      <c r="A15423" s="27" t="s">
        <v>13498</v>
      </c>
      <c r="B15423" s="19" t="s">
        <v>17064</v>
      </c>
      <c r="C15423" s="19" t="s">
        <v>16874</v>
      </c>
      <c r="D15423" s="38" t="s">
        <v>16184</v>
      </c>
      <c r="E15423" s="38" t="s">
        <v>14106</v>
      </c>
      <c r="F15423" s="41">
        <v>42281804</v>
      </c>
      <c r="G15423" s="19" t="s">
        <v>12310</v>
      </c>
      <c r="H15423" s="41">
        <v>6</v>
      </c>
      <c r="I15423" s="41">
        <v>6</v>
      </c>
      <c r="J15423" s="41">
        <v>10</v>
      </c>
      <c r="K15423" s="44">
        <v>1</v>
      </c>
      <c r="L15423" s="20">
        <v>3264020.3</v>
      </c>
      <c r="M15423" s="19" t="s">
        <v>15997</v>
      </c>
      <c r="N15423" s="28" t="s">
        <v>15953</v>
      </c>
    </row>
    <row r="15424" spans="1:14" ht="30" x14ac:dyDescent="0.25">
      <c r="A15424" s="27" t="s">
        <v>13498</v>
      </c>
      <c r="B15424" s="19" t="s">
        <v>17064</v>
      </c>
      <c r="C15424" s="19" t="s">
        <v>16874</v>
      </c>
      <c r="D15424" s="38" t="s">
        <v>16184</v>
      </c>
      <c r="E15424" s="38" t="s">
        <v>14107</v>
      </c>
      <c r="F15424" s="41">
        <v>42281804</v>
      </c>
      <c r="G15424" s="19" t="s">
        <v>12310</v>
      </c>
      <c r="H15424" s="41">
        <v>6</v>
      </c>
      <c r="I15424" s="41">
        <v>6</v>
      </c>
      <c r="J15424" s="41">
        <v>10</v>
      </c>
      <c r="K15424" s="44">
        <v>1</v>
      </c>
      <c r="L15424" s="20">
        <v>2786234.59</v>
      </c>
      <c r="M15424" s="19" t="s">
        <v>15997</v>
      </c>
      <c r="N15424" s="28" t="s">
        <v>15953</v>
      </c>
    </row>
    <row r="15425" spans="1:14" ht="30" x14ac:dyDescent="0.25">
      <c r="A15425" s="27" t="s">
        <v>13498</v>
      </c>
      <c r="B15425" s="19" t="s">
        <v>17064</v>
      </c>
      <c r="C15425" s="19" t="s">
        <v>16874</v>
      </c>
      <c r="D15425" s="38" t="s">
        <v>16184</v>
      </c>
      <c r="E15425" s="38" t="s">
        <v>14108</v>
      </c>
      <c r="F15425" s="41">
        <v>42281807</v>
      </c>
      <c r="G15425" s="19" t="s">
        <v>12310</v>
      </c>
      <c r="H15425" s="41">
        <v>6</v>
      </c>
      <c r="I15425" s="41">
        <v>6</v>
      </c>
      <c r="J15425" s="41">
        <v>10</v>
      </c>
      <c r="K15425" s="44">
        <v>50</v>
      </c>
      <c r="L15425" s="20">
        <v>1646943</v>
      </c>
      <c r="M15425" s="19" t="s">
        <v>15965</v>
      </c>
      <c r="N15425" s="28" t="s">
        <v>15953</v>
      </c>
    </row>
    <row r="15426" spans="1:14" ht="30" x14ac:dyDescent="0.25">
      <c r="A15426" s="27" t="s">
        <v>13498</v>
      </c>
      <c r="B15426" s="19" t="s">
        <v>17064</v>
      </c>
      <c r="C15426" s="19" t="s">
        <v>16874</v>
      </c>
      <c r="D15426" s="38" t="s">
        <v>16184</v>
      </c>
      <c r="E15426" s="38" t="s">
        <v>14109</v>
      </c>
      <c r="F15426" s="41">
        <v>42295104</v>
      </c>
      <c r="G15426" s="19" t="s">
        <v>12310</v>
      </c>
      <c r="H15426" s="41">
        <v>6</v>
      </c>
      <c r="I15426" s="41">
        <v>6</v>
      </c>
      <c r="J15426" s="41">
        <v>10</v>
      </c>
      <c r="K15426" s="44">
        <v>1050</v>
      </c>
      <c r="L15426" s="20">
        <v>12697492.5</v>
      </c>
      <c r="M15426" s="19" t="s">
        <v>11</v>
      </c>
      <c r="N15426" s="28" t="s">
        <v>15953</v>
      </c>
    </row>
    <row r="15427" spans="1:14" ht="30" x14ac:dyDescent="0.25">
      <c r="A15427" s="27" t="s">
        <v>13498</v>
      </c>
      <c r="B15427" s="19" t="s">
        <v>17064</v>
      </c>
      <c r="C15427" s="19" t="s">
        <v>16874</v>
      </c>
      <c r="D15427" s="38" t="s">
        <v>16184</v>
      </c>
      <c r="E15427" s="38" t="s">
        <v>14110</v>
      </c>
      <c r="F15427" s="41">
        <v>42295104</v>
      </c>
      <c r="G15427" s="19" t="s">
        <v>12310</v>
      </c>
      <c r="H15427" s="41">
        <v>6</v>
      </c>
      <c r="I15427" s="41">
        <v>6</v>
      </c>
      <c r="J15427" s="41">
        <v>10</v>
      </c>
      <c r="K15427" s="44">
        <v>13</v>
      </c>
      <c r="L15427" s="20">
        <v>480000.43</v>
      </c>
      <c r="M15427" s="19" t="s">
        <v>15954</v>
      </c>
      <c r="N15427" s="28" t="s">
        <v>15953</v>
      </c>
    </row>
    <row r="15428" spans="1:14" ht="30" x14ac:dyDescent="0.25">
      <c r="A15428" s="27" t="s">
        <v>13498</v>
      </c>
      <c r="B15428" s="19" t="s">
        <v>17064</v>
      </c>
      <c r="C15428" s="19" t="s">
        <v>16874</v>
      </c>
      <c r="D15428" s="38" t="s">
        <v>16184</v>
      </c>
      <c r="E15428" s="38" t="s">
        <v>14111</v>
      </c>
      <c r="F15428" s="41">
        <v>42295104</v>
      </c>
      <c r="G15428" s="19" t="s">
        <v>12310</v>
      </c>
      <c r="H15428" s="41">
        <v>6</v>
      </c>
      <c r="I15428" s="41">
        <v>6</v>
      </c>
      <c r="J15428" s="41">
        <v>10</v>
      </c>
      <c r="K15428" s="44">
        <v>231</v>
      </c>
      <c r="L15428" s="20">
        <v>5009999.6100000003</v>
      </c>
      <c r="M15428" s="19" t="s">
        <v>11</v>
      </c>
      <c r="N15428" s="28" t="s">
        <v>15953</v>
      </c>
    </row>
    <row r="15429" spans="1:14" ht="30" x14ac:dyDescent="0.25">
      <c r="A15429" s="27" t="s">
        <v>13498</v>
      </c>
      <c r="B15429" s="19" t="s">
        <v>17064</v>
      </c>
      <c r="C15429" s="19" t="s">
        <v>16874</v>
      </c>
      <c r="D15429" s="38" t="s">
        <v>16184</v>
      </c>
      <c r="E15429" s="38" t="s">
        <v>14112</v>
      </c>
      <c r="F15429" s="41">
        <v>42143103</v>
      </c>
      <c r="G15429" s="19" t="s">
        <v>12310</v>
      </c>
      <c r="H15429" s="41">
        <v>6</v>
      </c>
      <c r="I15429" s="41">
        <v>6</v>
      </c>
      <c r="J15429" s="41">
        <v>10</v>
      </c>
      <c r="K15429" s="44">
        <v>120</v>
      </c>
      <c r="L15429" s="20">
        <v>1850634</v>
      </c>
      <c r="M15429" s="19" t="s">
        <v>11</v>
      </c>
      <c r="N15429" s="28" t="s">
        <v>15953</v>
      </c>
    </row>
    <row r="15430" spans="1:14" ht="30" x14ac:dyDescent="0.25">
      <c r="A15430" s="27" t="s">
        <v>13498</v>
      </c>
      <c r="B15430" s="19" t="s">
        <v>17064</v>
      </c>
      <c r="C15430" s="19" t="s">
        <v>16874</v>
      </c>
      <c r="D15430" s="38" t="s">
        <v>16184</v>
      </c>
      <c r="E15430" s="38" t="s">
        <v>14113</v>
      </c>
      <c r="F15430" s="41">
        <v>42172105</v>
      </c>
      <c r="G15430" s="19" t="s">
        <v>12310</v>
      </c>
      <c r="H15430" s="41">
        <v>6</v>
      </c>
      <c r="I15430" s="41">
        <v>6</v>
      </c>
      <c r="J15430" s="41">
        <v>10</v>
      </c>
      <c r="K15430" s="44">
        <v>2</v>
      </c>
      <c r="L15430" s="20">
        <v>835380</v>
      </c>
      <c r="M15430" s="19" t="s">
        <v>11</v>
      </c>
      <c r="N15430" s="28" t="s">
        <v>15953</v>
      </c>
    </row>
    <row r="15431" spans="1:14" ht="30" x14ac:dyDescent="0.25">
      <c r="A15431" s="27" t="s">
        <v>13498</v>
      </c>
      <c r="B15431" s="19" t="s">
        <v>17064</v>
      </c>
      <c r="C15431" s="19" t="s">
        <v>16874</v>
      </c>
      <c r="D15431" s="38" t="s">
        <v>16184</v>
      </c>
      <c r="E15431" s="38" t="s">
        <v>14114</v>
      </c>
      <c r="F15431" s="41">
        <v>42172105</v>
      </c>
      <c r="G15431" s="19" t="s">
        <v>12310</v>
      </c>
      <c r="H15431" s="41">
        <v>6</v>
      </c>
      <c r="I15431" s="41">
        <v>6</v>
      </c>
      <c r="J15431" s="41">
        <v>10</v>
      </c>
      <c r="K15431" s="44">
        <v>8</v>
      </c>
      <c r="L15431" s="20">
        <v>3341520</v>
      </c>
      <c r="M15431" s="19" t="s">
        <v>11</v>
      </c>
      <c r="N15431" s="28" t="s">
        <v>15953</v>
      </c>
    </row>
    <row r="15432" spans="1:14" ht="30" x14ac:dyDescent="0.25">
      <c r="A15432" s="27" t="s">
        <v>13498</v>
      </c>
      <c r="B15432" s="19" t="s">
        <v>17064</v>
      </c>
      <c r="C15432" s="19" t="s">
        <v>16874</v>
      </c>
      <c r="D15432" s="38" t="s">
        <v>16184</v>
      </c>
      <c r="E15432" s="38" t="s">
        <v>14115</v>
      </c>
      <c r="F15432" s="41">
        <v>42172105</v>
      </c>
      <c r="G15432" s="19" t="s">
        <v>12310</v>
      </c>
      <c r="H15432" s="41">
        <v>6</v>
      </c>
      <c r="I15432" s="41">
        <v>6</v>
      </c>
      <c r="J15432" s="41">
        <v>10</v>
      </c>
      <c r="K15432" s="44">
        <v>5</v>
      </c>
      <c r="L15432" s="20">
        <v>2341920</v>
      </c>
      <c r="M15432" s="19" t="s">
        <v>11</v>
      </c>
      <c r="N15432" s="28" t="s">
        <v>15953</v>
      </c>
    </row>
    <row r="15433" spans="1:14" ht="30" x14ac:dyDescent="0.25">
      <c r="A15433" s="27" t="s">
        <v>13498</v>
      </c>
      <c r="B15433" s="19" t="s">
        <v>17064</v>
      </c>
      <c r="C15433" s="19" t="s">
        <v>16874</v>
      </c>
      <c r="D15433" s="38" t="s">
        <v>16184</v>
      </c>
      <c r="E15433" s="38" t="s">
        <v>14116</v>
      </c>
      <c r="F15433" s="41">
        <v>42172105</v>
      </c>
      <c r="G15433" s="19" t="s">
        <v>12310</v>
      </c>
      <c r="H15433" s="41">
        <v>6</v>
      </c>
      <c r="I15433" s="41">
        <v>6</v>
      </c>
      <c r="J15433" s="41">
        <v>10</v>
      </c>
      <c r="K15433" s="44">
        <v>7</v>
      </c>
      <c r="L15433" s="20">
        <v>4098360</v>
      </c>
      <c r="M15433" s="19" t="s">
        <v>11</v>
      </c>
      <c r="N15433" s="28" t="s">
        <v>15953</v>
      </c>
    </row>
    <row r="15434" spans="1:14" ht="30" x14ac:dyDescent="0.25">
      <c r="A15434" s="27" t="s">
        <v>13498</v>
      </c>
      <c r="B15434" s="19" t="s">
        <v>17064</v>
      </c>
      <c r="C15434" s="19" t="s">
        <v>16874</v>
      </c>
      <c r="D15434" s="38" t="s">
        <v>16184</v>
      </c>
      <c r="E15434" s="38" t="s">
        <v>14117</v>
      </c>
      <c r="F15434" s="41">
        <v>42172105</v>
      </c>
      <c r="G15434" s="19" t="s">
        <v>12310</v>
      </c>
      <c r="H15434" s="41">
        <v>6</v>
      </c>
      <c r="I15434" s="41">
        <v>6</v>
      </c>
      <c r="J15434" s="41">
        <v>10</v>
      </c>
      <c r="K15434" s="44">
        <v>1</v>
      </c>
      <c r="L15434" s="20">
        <v>593905</v>
      </c>
      <c r="M15434" s="19" t="s">
        <v>11</v>
      </c>
      <c r="N15434" s="28" t="s">
        <v>15953</v>
      </c>
    </row>
    <row r="15435" spans="1:14" ht="30" x14ac:dyDescent="0.25">
      <c r="A15435" s="27" t="s">
        <v>13498</v>
      </c>
      <c r="B15435" s="19" t="s">
        <v>17064</v>
      </c>
      <c r="C15435" s="19" t="s">
        <v>16874</v>
      </c>
      <c r="D15435" s="38" t="s">
        <v>16184</v>
      </c>
      <c r="E15435" s="38" t="s">
        <v>14118</v>
      </c>
      <c r="F15435" s="41">
        <v>42172105</v>
      </c>
      <c r="G15435" s="19" t="s">
        <v>12310</v>
      </c>
      <c r="H15435" s="41">
        <v>6</v>
      </c>
      <c r="I15435" s="41">
        <v>6</v>
      </c>
      <c r="J15435" s="41">
        <v>10</v>
      </c>
      <c r="K15435" s="44">
        <v>6</v>
      </c>
      <c r="L15435" s="20">
        <v>3629112</v>
      </c>
      <c r="M15435" s="19" t="s">
        <v>11</v>
      </c>
      <c r="N15435" s="28" t="s">
        <v>15953</v>
      </c>
    </row>
    <row r="15436" spans="1:14" ht="30" x14ac:dyDescent="0.25">
      <c r="A15436" s="27" t="s">
        <v>13498</v>
      </c>
      <c r="B15436" s="19" t="s">
        <v>17064</v>
      </c>
      <c r="C15436" s="19" t="s">
        <v>16874</v>
      </c>
      <c r="D15436" s="38" t="s">
        <v>16184</v>
      </c>
      <c r="E15436" s="38" t="s">
        <v>14119</v>
      </c>
      <c r="F15436" s="41">
        <v>42172105</v>
      </c>
      <c r="G15436" s="19" t="s">
        <v>12310</v>
      </c>
      <c r="H15436" s="41">
        <v>6</v>
      </c>
      <c r="I15436" s="41">
        <v>6</v>
      </c>
      <c r="J15436" s="41">
        <v>10</v>
      </c>
      <c r="K15436" s="44">
        <v>2</v>
      </c>
      <c r="L15436" s="20">
        <v>901068</v>
      </c>
      <c r="M15436" s="19" t="s">
        <v>11</v>
      </c>
      <c r="N15436" s="28" t="s">
        <v>15953</v>
      </c>
    </row>
    <row r="15437" spans="1:14" ht="30" x14ac:dyDescent="0.25">
      <c r="A15437" s="27" t="s">
        <v>13498</v>
      </c>
      <c r="B15437" s="19" t="s">
        <v>17064</v>
      </c>
      <c r="C15437" s="19" t="s">
        <v>16874</v>
      </c>
      <c r="D15437" s="38" t="s">
        <v>16184</v>
      </c>
      <c r="E15437" s="38" t="s">
        <v>14120</v>
      </c>
      <c r="F15437" s="41">
        <v>42172105</v>
      </c>
      <c r="G15437" s="19" t="s">
        <v>12310</v>
      </c>
      <c r="H15437" s="41">
        <v>6</v>
      </c>
      <c r="I15437" s="41">
        <v>6</v>
      </c>
      <c r="J15437" s="41">
        <v>10</v>
      </c>
      <c r="K15437" s="44">
        <v>2</v>
      </c>
      <c r="L15437" s="20">
        <v>1351602</v>
      </c>
      <c r="M15437" s="19" t="s">
        <v>11</v>
      </c>
      <c r="N15437" s="28" t="s">
        <v>15953</v>
      </c>
    </row>
    <row r="15438" spans="1:14" ht="30" x14ac:dyDescent="0.25">
      <c r="A15438" s="27" t="s">
        <v>13498</v>
      </c>
      <c r="B15438" s="19" t="s">
        <v>17064</v>
      </c>
      <c r="C15438" s="19" t="s">
        <v>16874</v>
      </c>
      <c r="D15438" s="38" t="s">
        <v>16184</v>
      </c>
      <c r="E15438" s="38" t="s">
        <v>14121</v>
      </c>
      <c r="F15438" s="41">
        <v>42272304</v>
      </c>
      <c r="G15438" s="19" t="s">
        <v>12310</v>
      </c>
      <c r="H15438" s="41">
        <v>6</v>
      </c>
      <c r="I15438" s="41">
        <v>6</v>
      </c>
      <c r="J15438" s="41">
        <v>10</v>
      </c>
      <c r="K15438" s="44">
        <v>2</v>
      </c>
      <c r="L15438" s="20">
        <v>1344000</v>
      </c>
      <c r="M15438" s="19" t="s">
        <v>11</v>
      </c>
      <c r="N15438" s="28" t="s">
        <v>15953</v>
      </c>
    </row>
    <row r="15439" spans="1:14" ht="30" x14ac:dyDescent="0.25">
      <c r="A15439" s="27" t="s">
        <v>13498</v>
      </c>
      <c r="B15439" s="19" t="s">
        <v>17064</v>
      </c>
      <c r="C15439" s="19" t="s">
        <v>16874</v>
      </c>
      <c r="D15439" s="38" t="s">
        <v>16184</v>
      </c>
      <c r="E15439" s="38" t="s">
        <v>14122</v>
      </c>
      <c r="F15439" s="41">
        <v>42272304</v>
      </c>
      <c r="G15439" s="19" t="s">
        <v>12310</v>
      </c>
      <c r="H15439" s="41">
        <v>6</v>
      </c>
      <c r="I15439" s="41">
        <v>6</v>
      </c>
      <c r="J15439" s="41">
        <v>10</v>
      </c>
      <c r="K15439" s="44">
        <v>2</v>
      </c>
      <c r="L15439" s="20">
        <v>1344000</v>
      </c>
      <c r="M15439" s="19" t="s">
        <v>11</v>
      </c>
      <c r="N15439" s="28" t="s">
        <v>15953</v>
      </c>
    </row>
    <row r="15440" spans="1:14" ht="30" x14ac:dyDescent="0.25">
      <c r="A15440" s="27" t="s">
        <v>13498</v>
      </c>
      <c r="B15440" s="19" t="s">
        <v>17064</v>
      </c>
      <c r="C15440" s="19" t="s">
        <v>16874</v>
      </c>
      <c r="D15440" s="38" t="s">
        <v>16184</v>
      </c>
      <c r="E15440" s="38" t="s">
        <v>14123</v>
      </c>
      <c r="F15440" s="41">
        <v>42231505</v>
      </c>
      <c r="G15440" s="19" t="s">
        <v>12310</v>
      </c>
      <c r="H15440" s="41">
        <v>6</v>
      </c>
      <c r="I15440" s="41">
        <v>6</v>
      </c>
      <c r="J15440" s="41">
        <v>10</v>
      </c>
      <c r="K15440" s="44">
        <v>36</v>
      </c>
      <c r="L15440" s="20">
        <v>6609600</v>
      </c>
      <c r="M15440" s="19" t="s">
        <v>11</v>
      </c>
      <c r="N15440" s="28" t="s">
        <v>15953</v>
      </c>
    </row>
    <row r="15441" spans="1:14" ht="30" x14ac:dyDescent="0.25">
      <c r="A15441" s="27" t="s">
        <v>13498</v>
      </c>
      <c r="B15441" s="19" t="s">
        <v>17064</v>
      </c>
      <c r="C15441" s="19" t="s">
        <v>16874</v>
      </c>
      <c r="D15441" s="38" t="s">
        <v>16184</v>
      </c>
      <c r="E15441" s="38" t="s">
        <v>14124</v>
      </c>
      <c r="F15441" s="41">
        <v>42231505</v>
      </c>
      <c r="G15441" s="19" t="s">
        <v>12310</v>
      </c>
      <c r="H15441" s="41">
        <v>6</v>
      </c>
      <c r="I15441" s="41">
        <v>6</v>
      </c>
      <c r="J15441" s="41">
        <v>10</v>
      </c>
      <c r="K15441" s="44">
        <v>8</v>
      </c>
      <c r="L15441" s="20">
        <v>652800.07999999996</v>
      </c>
      <c r="M15441" s="19" t="s">
        <v>11</v>
      </c>
      <c r="N15441" s="28" t="s">
        <v>15953</v>
      </c>
    </row>
    <row r="15442" spans="1:14" ht="30" x14ac:dyDescent="0.25">
      <c r="A15442" s="27" t="s">
        <v>13498</v>
      </c>
      <c r="B15442" s="19" t="s">
        <v>17064</v>
      </c>
      <c r="C15442" s="19" t="s">
        <v>16874</v>
      </c>
      <c r="D15442" s="38" t="s">
        <v>16184</v>
      </c>
      <c r="E15442" s="38" t="s">
        <v>14125</v>
      </c>
      <c r="F15442" s="41">
        <v>42231504</v>
      </c>
      <c r="G15442" s="19" t="s">
        <v>12310</v>
      </c>
      <c r="H15442" s="41">
        <v>6</v>
      </c>
      <c r="I15442" s="41">
        <v>6</v>
      </c>
      <c r="J15442" s="41">
        <v>10</v>
      </c>
      <c r="K15442" s="44">
        <v>22</v>
      </c>
      <c r="L15442" s="20">
        <v>888000.08</v>
      </c>
      <c r="M15442" s="19" t="s">
        <v>11</v>
      </c>
      <c r="N15442" s="28" t="s">
        <v>15953</v>
      </c>
    </row>
    <row r="15443" spans="1:14" ht="30" x14ac:dyDescent="0.25">
      <c r="A15443" s="27" t="s">
        <v>13498</v>
      </c>
      <c r="B15443" s="19" t="s">
        <v>17064</v>
      </c>
      <c r="C15443" s="19" t="s">
        <v>16874</v>
      </c>
      <c r="D15443" s="38" t="s">
        <v>16184</v>
      </c>
      <c r="E15443" s="38" t="s">
        <v>14126</v>
      </c>
      <c r="F15443" s="41">
        <v>42312109</v>
      </c>
      <c r="G15443" s="19" t="s">
        <v>12310</v>
      </c>
      <c r="H15443" s="41">
        <v>6</v>
      </c>
      <c r="I15443" s="41">
        <v>6</v>
      </c>
      <c r="J15443" s="41">
        <v>10</v>
      </c>
      <c r="K15443" s="44">
        <v>175</v>
      </c>
      <c r="L15443" s="20">
        <v>7169609.9999999991</v>
      </c>
      <c r="M15443" s="19" t="s">
        <v>11</v>
      </c>
      <c r="N15443" s="28" t="s">
        <v>15953</v>
      </c>
    </row>
    <row r="15444" spans="1:14" ht="30" x14ac:dyDescent="0.25">
      <c r="A15444" s="27" t="s">
        <v>13498</v>
      </c>
      <c r="B15444" s="19" t="s">
        <v>17064</v>
      </c>
      <c r="C15444" s="19" t="s">
        <v>16874</v>
      </c>
      <c r="D15444" s="38" t="s">
        <v>16184</v>
      </c>
      <c r="E15444" s="38" t="s">
        <v>14127</v>
      </c>
      <c r="F15444" s="41">
        <v>42312109</v>
      </c>
      <c r="G15444" s="19" t="s">
        <v>12310</v>
      </c>
      <c r="H15444" s="41">
        <v>6</v>
      </c>
      <c r="I15444" s="41">
        <v>6</v>
      </c>
      <c r="J15444" s="41">
        <v>10</v>
      </c>
      <c r="K15444" s="44">
        <v>260</v>
      </c>
      <c r="L15444" s="20">
        <v>15368113.800000001</v>
      </c>
      <c r="M15444" s="19" t="s">
        <v>11</v>
      </c>
      <c r="N15444" s="28" t="s">
        <v>15953</v>
      </c>
    </row>
    <row r="15445" spans="1:14" ht="30" x14ac:dyDescent="0.25">
      <c r="A15445" s="27" t="s">
        <v>13498</v>
      </c>
      <c r="B15445" s="19" t="s">
        <v>17064</v>
      </c>
      <c r="C15445" s="19" t="s">
        <v>16874</v>
      </c>
      <c r="D15445" s="38" t="s">
        <v>16184</v>
      </c>
      <c r="E15445" s="38" t="s">
        <v>14128</v>
      </c>
      <c r="F15445" s="41">
        <v>42312105</v>
      </c>
      <c r="G15445" s="19" t="s">
        <v>12310</v>
      </c>
      <c r="H15445" s="41">
        <v>6</v>
      </c>
      <c r="I15445" s="41">
        <v>6</v>
      </c>
      <c r="J15445" s="41">
        <v>10</v>
      </c>
      <c r="K15445" s="44">
        <v>8</v>
      </c>
      <c r="L15445" s="20">
        <v>1722240</v>
      </c>
      <c r="M15445" s="19" t="s">
        <v>15998</v>
      </c>
      <c r="N15445" s="28" t="s">
        <v>15953</v>
      </c>
    </row>
    <row r="15446" spans="1:14" ht="30" x14ac:dyDescent="0.25">
      <c r="A15446" s="27" t="s">
        <v>13498</v>
      </c>
      <c r="B15446" s="19" t="s">
        <v>17064</v>
      </c>
      <c r="C15446" s="19" t="s">
        <v>16874</v>
      </c>
      <c r="D15446" s="38" t="s">
        <v>16184</v>
      </c>
      <c r="E15446" s="38" t="s">
        <v>14129</v>
      </c>
      <c r="F15446" s="41">
        <v>42312108</v>
      </c>
      <c r="G15446" s="19" t="s">
        <v>12310</v>
      </c>
      <c r="H15446" s="41">
        <v>6</v>
      </c>
      <c r="I15446" s="41">
        <v>6</v>
      </c>
      <c r="J15446" s="41">
        <v>10</v>
      </c>
      <c r="K15446" s="44">
        <v>180</v>
      </c>
      <c r="L15446" s="20">
        <v>3135607.2</v>
      </c>
      <c r="M15446" s="19" t="s">
        <v>11</v>
      </c>
      <c r="N15446" s="28" t="s">
        <v>15953</v>
      </c>
    </row>
    <row r="15447" spans="1:14" ht="30" x14ac:dyDescent="0.25">
      <c r="A15447" s="27" t="s">
        <v>13498</v>
      </c>
      <c r="B15447" s="19" t="s">
        <v>17064</v>
      </c>
      <c r="C15447" s="19" t="s">
        <v>16874</v>
      </c>
      <c r="D15447" s="38" t="s">
        <v>16184</v>
      </c>
      <c r="E15447" s="38" t="s">
        <v>14129</v>
      </c>
      <c r="F15447" s="41">
        <v>42312108</v>
      </c>
      <c r="G15447" s="19" t="s">
        <v>12310</v>
      </c>
      <c r="H15447" s="41">
        <v>6</v>
      </c>
      <c r="I15447" s="41">
        <v>6</v>
      </c>
      <c r="J15447" s="41">
        <v>10</v>
      </c>
      <c r="K15447" s="44">
        <v>443</v>
      </c>
      <c r="L15447" s="20">
        <v>7717077.7200000007</v>
      </c>
      <c r="M15447" s="19" t="s">
        <v>11</v>
      </c>
      <c r="N15447" s="28" t="s">
        <v>15953</v>
      </c>
    </row>
    <row r="15448" spans="1:14" ht="30" x14ac:dyDescent="0.25">
      <c r="A15448" s="27" t="s">
        <v>13498</v>
      </c>
      <c r="B15448" s="19" t="s">
        <v>17064</v>
      </c>
      <c r="C15448" s="19" t="s">
        <v>16874</v>
      </c>
      <c r="D15448" s="38" t="s">
        <v>16184</v>
      </c>
      <c r="E15448" s="38" t="s">
        <v>14130</v>
      </c>
      <c r="F15448" s="41">
        <v>42142704</v>
      </c>
      <c r="G15448" s="19" t="s">
        <v>12310</v>
      </c>
      <c r="H15448" s="41">
        <v>6</v>
      </c>
      <c r="I15448" s="41">
        <v>6</v>
      </c>
      <c r="J15448" s="41">
        <v>10</v>
      </c>
      <c r="K15448" s="44">
        <v>31</v>
      </c>
      <c r="L15448" s="20">
        <v>2707199.93</v>
      </c>
      <c r="M15448" s="19" t="s">
        <v>11</v>
      </c>
      <c r="N15448" s="28" t="s">
        <v>15953</v>
      </c>
    </row>
    <row r="15449" spans="1:14" ht="30" x14ac:dyDescent="0.25">
      <c r="A15449" s="27" t="s">
        <v>13498</v>
      </c>
      <c r="B15449" s="19" t="s">
        <v>17064</v>
      </c>
      <c r="C15449" s="19" t="s">
        <v>16874</v>
      </c>
      <c r="D15449" s="38" t="s">
        <v>16184</v>
      </c>
      <c r="E15449" s="38" t="s">
        <v>14131</v>
      </c>
      <c r="F15449" s="41">
        <v>42181505</v>
      </c>
      <c r="G15449" s="19" t="s">
        <v>12310</v>
      </c>
      <c r="H15449" s="41">
        <v>6</v>
      </c>
      <c r="I15449" s="41">
        <v>6</v>
      </c>
      <c r="J15449" s="41">
        <v>10</v>
      </c>
      <c r="K15449" s="44">
        <v>60</v>
      </c>
      <c r="L15449" s="20">
        <v>1054804.2</v>
      </c>
      <c r="M15449" s="19" t="s">
        <v>15999</v>
      </c>
      <c r="N15449" s="28" t="s">
        <v>15953</v>
      </c>
    </row>
    <row r="15450" spans="1:14" ht="30" x14ac:dyDescent="0.25">
      <c r="A15450" s="27" t="s">
        <v>13498</v>
      </c>
      <c r="B15450" s="19" t="s">
        <v>17064</v>
      </c>
      <c r="C15450" s="19" t="s">
        <v>16874</v>
      </c>
      <c r="D15450" s="38" t="s">
        <v>16184</v>
      </c>
      <c r="E15450" s="38" t="s">
        <v>14132</v>
      </c>
      <c r="F15450" s="41">
        <v>42142720</v>
      </c>
      <c r="G15450" s="19" t="s">
        <v>12310</v>
      </c>
      <c r="H15450" s="41">
        <v>6</v>
      </c>
      <c r="I15450" s="41">
        <v>6</v>
      </c>
      <c r="J15450" s="41">
        <v>10</v>
      </c>
      <c r="K15450" s="44">
        <v>1</v>
      </c>
      <c r="L15450" s="20">
        <v>28266</v>
      </c>
      <c r="M15450" s="19" t="s">
        <v>11</v>
      </c>
      <c r="N15450" s="28" t="s">
        <v>15953</v>
      </c>
    </row>
    <row r="15451" spans="1:14" ht="30" x14ac:dyDescent="0.25">
      <c r="A15451" s="27" t="s">
        <v>13498</v>
      </c>
      <c r="B15451" s="19" t="s">
        <v>17064</v>
      </c>
      <c r="C15451" s="19" t="s">
        <v>16874</v>
      </c>
      <c r="D15451" s="38" t="s">
        <v>16184</v>
      </c>
      <c r="E15451" s="38" t="s">
        <v>14133</v>
      </c>
      <c r="F15451" s="41">
        <v>42142704</v>
      </c>
      <c r="G15451" s="19" t="s">
        <v>12310</v>
      </c>
      <c r="H15451" s="41">
        <v>6</v>
      </c>
      <c r="I15451" s="41">
        <v>6</v>
      </c>
      <c r="J15451" s="41">
        <v>10</v>
      </c>
      <c r="K15451" s="44">
        <v>241</v>
      </c>
      <c r="L15451" s="20">
        <v>1214640</v>
      </c>
      <c r="M15451" s="19" t="s">
        <v>11</v>
      </c>
      <c r="N15451" s="28" t="s">
        <v>15953</v>
      </c>
    </row>
    <row r="15452" spans="1:14" ht="30" x14ac:dyDescent="0.25">
      <c r="A15452" s="27" t="s">
        <v>13498</v>
      </c>
      <c r="B15452" s="19" t="s">
        <v>17064</v>
      </c>
      <c r="C15452" s="19" t="s">
        <v>16874</v>
      </c>
      <c r="D15452" s="38" t="s">
        <v>16184</v>
      </c>
      <c r="E15452" s="38" t="s">
        <v>14134</v>
      </c>
      <c r="F15452" s="41">
        <v>42231504</v>
      </c>
      <c r="G15452" s="19" t="s">
        <v>12310</v>
      </c>
      <c r="H15452" s="41">
        <v>6</v>
      </c>
      <c r="I15452" s="41">
        <v>6</v>
      </c>
      <c r="J15452" s="41">
        <v>10</v>
      </c>
      <c r="K15452" s="44">
        <v>8</v>
      </c>
      <c r="L15452" s="20">
        <v>287044</v>
      </c>
      <c r="M15452" s="19" t="s">
        <v>11</v>
      </c>
      <c r="N15452" s="28" t="s">
        <v>15953</v>
      </c>
    </row>
    <row r="15453" spans="1:14" ht="30" x14ac:dyDescent="0.25">
      <c r="A15453" s="27" t="s">
        <v>13498</v>
      </c>
      <c r="B15453" s="19" t="s">
        <v>17064</v>
      </c>
      <c r="C15453" s="19" t="s">
        <v>16874</v>
      </c>
      <c r="D15453" s="38" t="s">
        <v>16184</v>
      </c>
      <c r="E15453" s="38" t="s">
        <v>16610</v>
      </c>
      <c r="F15453" s="41">
        <v>42231504</v>
      </c>
      <c r="G15453" s="19" t="s">
        <v>12310</v>
      </c>
      <c r="H15453" s="41">
        <v>6</v>
      </c>
      <c r="I15453" s="41">
        <v>6</v>
      </c>
      <c r="J15453" s="41">
        <v>10</v>
      </c>
      <c r="K15453" s="44">
        <v>180</v>
      </c>
      <c r="L15453" s="20">
        <v>7200000</v>
      </c>
      <c r="M15453" s="19" t="s">
        <v>11</v>
      </c>
      <c r="N15453" s="28" t="s">
        <v>15953</v>
      </c>
    </row>
    <row r="15454" spans="1:14" ht="30" x14ac:dyDescent="0.25">
      <c r="A15454" s="27" t="s">
        <v>13498</v>
      </c>
      <c r="B15454" s="19" t="s">
        <v>17064</v>
      </c>
      <c r="C15454" s="19" t="s">
        <v>16874</v>
      </c>
      <c r="D15454" s="38" t="s">
        <v>16184</v>
      </c>
      <c r="E15454" s="38" t="s">
        <v>14135</v>
      </c>
      <c r="F15454" s="41">
        <v>42281709</v>
      </c>
      <c r="G15454" s="19" t="s">
        <v>12310</v>
      </c>
      <c r="H15454" s="41">
        <v>6</v>
      </c>
      <c r="I15454" s="41">
        <v>6</v>
      </c>
      <c r="J15454" s="41">
        <v>10</v>
      </c>
      <c r="K15454" s="44">
        <v>9</v>
      </c>
      <c r="L15454" s="20">
        <v>17890677.990000002</v>
      </c>
      <c r="M15454" s="19" t="s">
        <v>15994</v>
      </c>
      <c r="N15454" s="28" t="s">
        <v>15953</v>
      </c>
    </row>
    <row r="15455" spans="1:14" ht="30" x14ac:dyDescent="0.25">
      <c r="A15455" s="27" t="s">
        <v>13498</v>
      </c>
      <c r="B15455" s="19" t="s">
        <v>17064</v>
      </c>
      <c r="C15455" s="19" t="s">
        <v>16874</v>
      </c>
      <c r="D15455" s="38" t="s">
        <v>16184</v>
      </c>
      <c r="E15455" s="38" t="s">
        <v>14136</v>
      </c>
      <c r="F15455" s="41">
        <v>42271708</v>
      </c>
      <c r="G15455" s="19" t="s">
        <v>12310</v>
      </c>
      <c r="H15455" s="41">
        <v>6</v>
      </c>
      <c r="I15455" s="41">
        <v>6</v>
      </c>
      <c r="J15455" s="41">
        <v>10</v>
      </c>
      <c r="K15455" s="44">
        <v>70</v>
      </c>
      <c r="L15455" s="20">
        <v>840000</v>
      </c>
      <c r="M15455" s="19" t="s">
        <v>11</v>
      </c>
      <c r="N15455" s="28" t="s">
        <v>15953</v>
      </c>
    </row>
    <row r="15456" spans="1:14" ht="30" x14ac:dyDescent="0.25">
      <c r="A15456" s="27" t="s">
        <v>13498</v>
      </c>
      <c r="B15456" s="19" t="s">
        <v>17064</v>
      </c>
      <c r="C15456" s="19" t="s">
        <v>16874</v>
      </c>
      <c r="D15456" s="38" t="s">
        <v>16184</v>
      </c>
      <c r="E15456" s="38" t="s">
        <v>14137</v>
      </c>
      <c r="F15456" s="41">
        <v>42271708</v>
      </c>
      <c r="G15456" s="19" t="s">
        <v>12310</v>
      </c>
      <c r="H15456" s="41">
        <v>6</v>
      </c>
      <c r="I15456" s="41">
        <v>6</v>
      </c>
      <c r="J15456" s="41">
        <v>10</v>
      </c>
      <c r="K15456" s="44">
        <v>35</v>
      </c>
      <c r="L15456" s="20">
        <v>420000</v>
      </c>
      <c r="M15456" s="19" t="s">
        <v>11</v>
      </c>
      <c r="N15456" s="28" t="s">
        <v>15953</v>
      </c>
    </row>
    <row r="15457" spans="1:14" ht="30" x14ac:dyDescent="0.25">
      <c r="A15457" s="27" t="s">
        <v>13498</v>
      </c>
      <c r="B15457" s="19" t="s">
        <v>17064</v>
      </c>
      <c r="C15457" s="19" t="s">
        <v>16874</v>
      </c>
      <c r="D15457" s="38" t="s">
        <v>16184</v>
      </c>
      <c r="E15457" s="38" t="s">
        <v>14138</v>
      </c>
      <c r="F15457" s="41">
        <v>42271708</v>
      </c>
      <c r="G15457" s="19" t="s">
        <v>12310</v>
      </c>
      <c r="H15457" s="41">
        <v>6</v>
      </c>
      <c r="I15457" s="41">
        <v>6</v>
      </c>
      <c r="J15457" s="41">
        <v>10</v>
      </c>
      <c r="K15457" s="44">
        <v>7</v>
      </c>
      <c r="L15457" s="20">
        <v>84000</v>
      </c>
      <c r="M15457" s="19" t="s">
        <v>11</v>
      </c>
      <c r="N15457" s="28" t="s">
        <v>15953</v>
      </c>
    </row>
    <row r="15458" spans="1:14" ht="60" x14ac:dyDescent="0.25">
      <c r="A15458" s="27" t="s">
        <v>13498</v>
      </c>
      <c r="B15458" s="19" t="s">
        <v>16759</v>
      </c>
      <c r="C15458" s="19" t="s">
        <v>16759</v>
      </c>
      <c r="D15458" s="38" t="s">
        <v>16069</v>
      </c>
      <c r="E15458" s="38" t="s">
        <v>14139</v>
      </c>
      <c r="F15458" s="41" t="s">
        <v>226</v>
      </c>
      <c r="G15458" s="19" t="s">
        <v>12310</v>
      </c>
      <c r="H15458" s="41">
        <v>4</v>
      </c>
      <c r="I15458" s="41">
        <v>8</v>
      </c>
      <c r="J15458" s="41">
        <v>10</v>
      </c>
      <c r="K15458" s="44">
        <v>4000</v>
      </c>
      <c r="L15458" s="20">
        <v>1489932000</v>
      </c>
      <c r="M15458" s="19" t="s">
        <v>15954</v>
      </c>
      <c r="N15458" s="28" t="s">
        <v>15955</v>
      </c>
    </row>
    <row r="15459" spans="1:14" ht="60" x14ac:dyDescent="0.25">
      <c r="A15459" s="27" t="s">
        <v>13498</v>
      </c>
      <c r="B15459" s="19" t="s">
        <v>16759</v>
      </c>
      <c r="C15459" s="19" t="s">
        <v>16759</v>
      </c>
      <c r="D15459" s="38" t="s">
        <v>16069</v>
      </c>
      <c r="E15459" s="38" t="s">
        <v>14140</v>
      </c>
      <c r="F15459" s="41" t="s">
        <v>226</v>
      </c>
      <c r="G15459" s="19" t="s">
        <v>12310</v>
      </c>
      <c r="H15459" s="41">
        <v>4</v>
      </c>
      <c r="I15459" s="41">
        <v>8</v>
      </c>
      <c r="J15459" s="41">
        <v>10</v>
      </c>
      <c r="K15459" s="44">
        <v>1318</v>
      </c>
      <c r="L15459" s="20">
        <v>494622994</v>
      </c>
      <c r="M15459" s="19" t="s">
        <v>15954</v>
      </c>
      <c r="N15459" s="28" t="s">
        <v>15955</v>
      </c>
    </row>
    <row r="15460" spans="1:14" ht="30" x14ac:dyDescent="0.25">
      <c r="A15460" s="27" t="s">
        <v>13498</v>
      </c>
      <c r="B15460" s="19" t="s">
        <v>17064</v>
      </c>
      <c r="C15460" s="19" t="s">
        <v>16874</v>
      </c>
      <c r="D15460" s="38" t="s">
        <v>16184</v>
      </c>
      <c r="E15460" s="38" t="s">
        <v>14141</v>
      </c>
      <c r="F15460" s="41">
        <v>47121701</v>
      </c>
      <c r="G15460" s="19" t="s">
        <v>10733</v>
      </c>
      <c r="H15460" s="41">
        <v>6</v>
      </c>
      <c r="I15460" s="41">
        <v>6</v>
      </c>
      <c r="J15460" s="41">
        <v>10</v>
      </c>
      <c r="K15460" s="44">
        <v>1</v>
      </c>
      <c r="L15460" s="20">
        <v>32480</v>
      </c>
      <c r="M15460" s="19" t="s">
        <v>15954</v>
      </c>
      <c r="N15460" s="28" t="s">
        <v>15953</v>
      </c>
    </row>
    <row r="15461" spans="1:14" ht="30" x14ac:dyDescent="0.25">
      <c r="A15461" s="27" t="s">
        <v>13498</v>
      </c>
      <c r="B15461" s="19" t="s">
        <v>17064</v>
      </c>
      <c r="C15461" s="19" t="s">
        <v>16874</v>
      </c>
      <c r="D15461" s="38" t="s">
        <v>16184</v>
      </c>
      <c r="E15461" s="38" t="s">
        <v>14142</v>
      </c>
      <c r="F15461" s="41">
        <v>47121700</v>
      </c>
      <c r="G15461" s="19" t="s">
        <v>10733</v>
      </c>
      <c r="H15461" s="41">
        <v>6</v>
      </c>
      <c r="I15461" s="41">
        <v>6</v>
      </c>
      <c r="J15461" s="41">
        <v>10</v>
      </c>
      <c r="K15461" s="44">
        <v>1</v>
      </c>
      <c r="L15461" s="20">
        <v>124950</v>
      </c>
      <c r="M15461" s="19" t="s">
        <v>15954</v>
      </c>
      <c r="N15461" s="28" t="s">
        <v>15953</v>
      </c>
    </row>
    <row r="15462" spans="1:14" ht="30" x14ac:dyDescent="0.25">
      <c r="A15462" s="27" t="s">
        <v>13498</v>
      </c>
      <c r="B15462" s="19" t="s">
        <v>17053</v>
      </c>
      <c r="C15462" s="19" t="s">
        <v>16815</v>
      </c>
      <c r="D15462" s="38" t="s">
        <v>16125</v>
      </c>
      <c r="E15462" s="38" t="s">
        <v>14143</v>
      </c>
      <c r="F15462" s="41" t="s">
        <v>13736</v>
      </c>
      <c r="G15462" s="19" t="s">
        <v>614</v>
      </c>
      <c r="H15462" s="41">
        <v>1</v>
      </c>
      <c r="I15462" s="41">
        <v>11</v>
      </c>
      <c r="J15462" s="41">
        <v>10</v>
      </c>
      <c r="K15462" s="44">
        <v>1</v>
      </c>
      <c r="L15462" s="20">
        <v>104741000</v>
      </c>
      <c r="M15462" s="19" t="s">
        <v>11</v>
      </c>
      <c r="N15462" s="28" t="s">
        <v>15953</v>
      </c>
    </row>
    <row r="15463" spans="1:14" ht="30" x14ac:dyDescent="0.25">
      <c r="A15463" s="27" t="s">
        <v>13498</v>
      </c>
      <c r="B15463" s="19" t="s">
        <v>17040</v>
      </c>
      <c r="C15463" s="19" t="s">
        <v>16827</v>
      </c>
      <c r="D15463" s="38" t="s">
        <v>16137</v>
      </c>
      <c r="E15463" s="38" t="s">
        <v>14144</v>
      </c>
      <c r="F15463" s="41">
        <v>24112414</v>
      </c>
      <c r="G15463" s="19" t="s">
        <v>10820</v>
      </c>
      <c r="H15463" s="41">
        <v>10</v>
      </c>
      <c r="I15463" s="41">
        <v>2</v>
      </c>
      <c r="J15463" s="41">
        <v>10</v>
      </c>
      <c r="K15463" s="44">
        <v>14</v>
      </c>
      <c r="L15463" s="20">
        <v>23581600</v>
      </c>
      <c r="M15463" s="19" t="s">
        <v>15954</v>
      </c>
      <c r="N15463" s="28" t="s">
        <v>15953</v>
      </c>
    </row>
    <row r="15464" spans="1:14" ht="30" x14ac:dyDescent="0.25">
      <c r="A15464" s="27" t="s">
        <v>13498</v>
      </c>
      <c r="B15464" s="19" t="s">
        <v>17041</v>
      </c>
      <c r="C15464" s="19" t="s">
        <v>16798</v>
      </c>
      <c r="D15464" s="38" t="s">
        <v>16108</v>
      </c>
      <c r="E15464" s="38" t="s">
        <v>14145</v>
      </c>
      <c r="F15464" s="41">
        <v>23181803</v>
      </c>
      <c r="G15464" s="19" t="s">
        <v>12283</v>
      </c>
      <c r="H15464" s="41">
        <v>4</v>
      </c>
      <c r="I15464" s="41">
        <v>8</v>
      </c>
      <c r="J15464" s="41">
        <v>10</v>
      </c>
      <c r="K15464" s="44">
        <v>7</v>
      </c>
      <c r="L15464" s="20">
        <v>115499300</v>
      </c>
      <c r="M15464" s="19" t="s">
        <v>11</v>
      </c>
      <c r="N15464" s="28" t="s">
        <v>15953</v>
      </c>
    </row>
    <row r="15465" spans="1:14" ht="90" x14ac:dyDescent="0.25">
      <c r="A15465" s="27" t="s">
        <v>13498</v>
      </c>
      <c r="B15465" s="19" t="s">
        <v>17071</v>
      </c>
      <c r="C15465" s="19" t="s">
        <v>16962</v>
      </c>
      <c r="D15465" s="38" t="s">
        <v>16274</v>
      </c>
      <c r="E15465" s="38" t="s">
        <v>14146</v>
      </c>
      <c r="F15465" s="41">
        <v>81141902</v>
      </c>
      <c r="G15465" s="19" t="s">
        <v>471</v>
      </c>
      <c r="H15465" s="41">
        <v>6</v>
      </c>
      <c r="I15465" s="41">
        <v>6</v>
      </c>
      <c r="J15465" s="41">
        <v>16</v>
      </c>
      <c r="K15465" s="44">
        <v>1</v>
      </c>
      <c r="L15465" s="20">
        <v>400000000</v>
      </c>
      <c r="M15465" s="19" t="s">
        <v>15954</v>
      </c>
      <c r="N15465" s="28" t="s">
        <v>15953</v>
      </c>
    </row>
    <row r="15466" spans="1:14" ht="45" x14ac:dyDescent="0.25">
      <c r="A15466" s="27" t="s">
        <v>13498</v>
      </c>
      <c r="B15466" s="19" t="s">
        <v>17043</v>
      </c>
      <c r="C15466" s="19" t="s">
        <v>16804</v>
      </c>
      <c r="D15466" s="38" t="s">
        <v>16114</v>
      </c>
      <c r="E15466" s="38" t="s">
        <v>14147</v>
      </c>
      <c r="F15466" s="41">
        <v>25101503</v>
      </c>
      <c r="G15466" s="19" t="s">
        <v>10820</v>
      </c>
      <c r="H15466" s="41">
        <v>6</v>
      </c>
      <c r="I15466" s="41">
        <v>6</v>
      </c>
      <c r="J15466" s="41">
        <v>16</v>
      </c>
      <c r="K15466" s="44">
        <v>1</v>
      </c>
      <c r="L15466" s="20">
        <v>223418355</v>
      </c>
      <c r="M15466" s="19" t="s">
        <v>11</v>
      </c>
      <c r="N15466" s="28" t="s">
        <v>15953</v>
      </c>
    </row>
    <row r="15467" spans="1:14" ht="30" x14ac:dyDescent="0.25">
      <c r="A15467" s="27" t="s">
        <v>13498</v>
      </c>
      <c r="B15467" s="19" t="s">
        <v>17043</v>
      </c>
      <c r="C15467" s="19" t="s">
        <v>16987</v>
      </c>
      <c r="D15467" s="38" t="s">
        <v>16300</v>
      </c>
      <c r="E15467" s="38" t="s">
        <v>14148</v>
      </c>
      <c r="F15467" s="41">
        <v>25101801</v>
      </c>
      <c r="G15467" s="19" t="s">
        <v>10733</v>
      </c>
      <c r="H15467" s="41">
        <v>6</v>
      </c>
      <c r="I15467" s="41">
        <v>6</v>
      </c>
      <c r="J15467" s="41">
        <v>16</v>
      </c>
      <c r="K15467" s="44">
        <v>3</v>
      </c>
      <c r="L15467" s="20">
        <v>50899686</v>
      </c>
      <c r="M15467" s="19" t="s">
        <v>11</v>
      </c>
      <c r="N15467" s="28" t="s">
        <v>15953</v>
      </c>
    </row>
    <row r="15468" spans="1:14" ht="60" x14ac:dyDescent="0.25">
      <c r="A15468" s="27" t="s">
        <v>13498</v>
      </c>
      <c r="B15468" s="19" t="s">
        <v>17034</v>
      </c>
      <c r="C15468" s="19" t="s">
        <v>16788</v>
      </c>
      <c r="D15468" s="38" t="s">
        <v>16098</v>
      </c>
      <c r="E15468" s="38" t="s">
        <v>14149</v>
      </c>
      <c r="F15468" s="41">
        <v>86101802</v>
      </c>
      <c r="G15468" s="19" t="s">
        <v>471</v>
      </c>
      <c r="H15468" s="41">
        <v>6</v>
      </c>
      <c r="I15468" s="41">
        <v>6</v>
      </c>
      <c r="J15468" s="41">
        <v>10</v>
      </c>
      <c r="K15468" s="44">
        <v>1</v>
      </c>
      <c r="L15468" s="20">
        <v>20900000</v>
      </c>
      <c r="M15468" s="19" t="s">
        <v>15954</v>
      </c>
      <c r="N15468" s="28" t="s">
        <v>15953</v>
      </c>
    </row>
    <row r="15469" spans="1:14" ht="60" x14ac:dyDescent="0.25">
      <c r="A15469" s="27" t="s">
        <v>13498</v>
      </c>
      <c r="B15469" s="19" t="s">
        <v>16764</v>
      </c>
      <c r="C15469" s="19" t="s">
        <v>16764</v>
      </c>
      <c r="D15469" s="38" t="s">
        <v>16074</v>
      </c>
      <c r="E15469" s="38" t="s">
        <v>14150</v>
      </c>
      <c r="F15469" s="41" t="s">
        <v>14151</v>
      </c>
      <c r="G15469" s="19" t="s">
        <v>471</v>
      </c>
      <c r="H15469" s="41">
        <v>6</v>
      </c>
      <c r="I15469" s="41">
        <v>6</v>
      </c>
      <c r="J15469" s="41">
        <v>10</v>
      </c>
      <c r="K15469" s="44">
        <v>1</v>
      </c>
      <c r="L15469" s="20">
        <v>1424782511</v>
      </c>
      <c r="M15469" s="19" t="s">
        <v>15954</v>
      </c>
      <c r="N15469" s="28" t="s">
        <v>15953</v>
      </c>
    </row>
    <row r="15470" spans="1:14" ht="45" x14ac:dyDescent="0.25">
      <c r="A15470" s="27" t="s">
        <v>13498</v>
      </c>
      <c r="B15470" s="19" t="s">
        <v>17034</v>
      </c>
      <c r="C15470" s="19" t="s">
        <v>16788</v>
      </c>
      <c r="D15470" s="38" t="s">
        <v>16098</v>
      </c>
      <c r="E15470" s="38" t="s">
        <v>14152</v>
      </c>
      <c r="F15470" s="41">
        <v>86111604</v>
      </c>
      <c r="G15470" s="19" t="s">
        <v>471</v>
      </c>
      <c r="H15470" s="41">
        <v>9</v>
      </c>
      <c r="I15470" s="41">
        <v>12</v>
      </c>
      <c r="J15470" s="41">
        <v>10</v>
      </c>
      <c r="K15470" s="44">
        <v>1</v>
      </c>
      <c r="L15470" s="20">
        <v>57300000</v>
      </c>
      <c r="M15470" s="19" t="s">
        <v>15954</v>
      </c>
      <c r="N15470" s="28" t="s">
        <v>15953</v>
      </c>
    </row>
    <row r="15471" spans="1:14" x14ac:dyDescent="0.25">
      <c r="A15471" s="27" t="s">
        <v>13498</v>
      </c>
      <c r="B15471" s="19" t="s">
        <v>17030</v>
      </c>
      <c r="C15471" s="19" t="s">
        <v>16778</v>
      </c>
      <c r="D15471" s="38" t="s">
        <v>16088</v>
      </c>
      <c r="E15471" s="38" t="s">
        <v>14153</v>
      </c>
      <c r="F15471" s="41">
        <v>24101600</v>
      </c>
      <c r="G15471" s="19" t="s">
        <v>614</v>
      </c>
      <c r="H15471" s="41">
        <v>6</v>
      </c>
      <c r="I15471" s="41">
        <v>12</v>
      </c>
      <c r="J15471" s="41">
        <v>16</v>
      </c>
      <c r="K15471" s="44">
        <v>2</v>
      </c>
      <c r="L15471" s="20">
        <v>26693100.199999999</v>
      </c>
      <c r="M15471" s="19" t="s">
        <v>11</v>
      </c>
      <c r="N15471" s="28" t="s">
        <v>15953</v>
      </c>
    </row>
    <row r="15472" spans="1:14" x14ac:dyDescent="0.25">
      <c r="A15472" s="27" t="s">
        <v>13498</v>
      </c>
      <c r="B15472" s="19" t="s">
        <v>17030</v>
      </c>
      <c r="C15472" s="19" t="s">
        <v>16778</v>
      </c>
      <c r="D15472" s="38" t="s">
        <v>16088</v>
      </c>
      <c r="E15472" s="38" t="s">
        <v>16611</v>
      </c>
      <c r="F15472" s="41">
        <v>24101600</v>
      </c>
      <c r="G15472" s="19" t="s">
        <v>614</v>
      </c>
      <c r="H15472" s="41">
        <v>6</v>
      </c>
      <c r="I15472" s="41">
        <v>12</v>
      </c>
      <c r="J15472" s="41">
        <v>16</v>
      </c>
      <c r="K15472" s="44">
        <v>2</v>
      </c>
      <c r="L15472" s="20">
        <v>33696565.579999998</v>
      </c>
      <c r="M15472" s="19" t="s">
        <v>11</v>
      </c>
      <c r="N15472" s="28" t="s">
        <v>15953</v>
      </c>
    </row>
    <row r="15473" spans="1:14" x14ac:dyDescent="0.25">
      <c r="A15473" s="27" t="s">
        <v>13498</v>
      </c>
      <c r="B15473" s="19" t="s">
        <v>17030</v>
      </c>
      <c r="C15473" s="19" t="s">
        <v>16778</v>
      </c>
      <c r="D15473" s="38" t="s">
        <v>16088</v>
      </c>
      <c r="E15473" s="38" t="s">
        <v>14154</v>
      </c>
      <c r="F15473" s="41">
        <v>24101600</v>
      </c>
      <c r="G15473" s="19" t="s">
        <v>614</v>
      </c>
      <c r="H15473" s="41">
        <v>6</v>
      </c>
      <c r="I15473" s="41">
        <v>12</v>
      </c>
      <c r="J15473" s="41">
        <v>16</v>
      </c>
      <c r="K15473" s="44">
        <v>2</v>
      </c>
      <c r="L15473" s="20">
        <v>398700096.80000001</v>
      </c>
      <c r="M15473" s="19" t="s">
        <v>11</v>
      </c>
      <c r="N15473" s="28" t="s">
        <v>15953</v>
      </c>
    </row>
    <row r="15474" spans="1:14" ht="30" x14ac:dyDescent="0.25">
      <c r="A15474" s="27" t="s">
        <v>13498</v>
      </c>
      <c r="B15474" s="19" t="s">
        <v>17030</v>
      </c>
      <c r="C15474" s="19" t="s">
        <v>16778</v>
      </c>
      <c r="D15474" s="38" t="s">
        <v>16088</v>
      </c>
      <c r="E15474" s="38" t="s">
        <v>14155</v>
      </c>
      <c r="F15474" s="41">
        <v>24101638</v>
      </c>
      <c r="G15474" s="19" t="s">
        <v>614</v>
      </c>
      <c r="H15474" s="41">
        <v>6</v>
      </c>
      <c r="I15474" s="41">
        <v>12</v>
      </c>
      <c r="J15474" s="41">
        <v>16</v>
      </c>
      <c r="K15474" s="44">
        <v>40</v>
      </c>
      <c r="L15474" s="20">
        <v>25135630.399999999</v>
      </c>
      <c r="M15474" s="19" t="s">
        <v>11</v>
      </c>
      <c r="N15474" s="28" t="s">
        <v>15953</v>
      </c>
    </row>
    <row r="15475" spans="1:14" ht="30" x14ac:dyDescent="0.25">
      <c r="A15475" s="27" t="s">
        <v>13498</v>
      </c>
      <c r="B15475" s="19" t="s">
        <v>17030</v>
      </c>
      <c r="C15475" s="19" t="s">
        <v>16778</v>
      </c>
      <c r="D15475" s="38" t="s">
        <v>16088</v>
      </c>
      <c r="E15475" s="38" t="s">
        <v>14156</v>
      </c>
      <c r="F15475" s="41">
        <v>24101638</v>
      </c>
      <c r="G15475" s="19" t="s">
        <v>614</v>
      </c>
      <c r="H15475" s="41">
        <v>6</v>
      </c>
      <c r="I15475" s="41">
        <v>12</v>
      </c>
      <c r="J15475" s="41">
        <v>16</v>
      </c>
      <c r="K15475" s="44">
        <v>10</v>
      </c>
      <c r="L15475" s="20">
        <v>7741890.9000000004</v>
      </c>
      <c r="M15475" s="19" t="s">
        <v>11</v>
      </c>
      <c r="N15475" s="28" t="s">
        <v>15953</v>
      </c>
    </row>
    <row r="15476" spans="1:14" ht="30" x14ac:dyDescent="0.25">
      <c r="A15476" s="27" t="s">
        <v>13498</v>
      </c>
      <c r="B15476" s="19" t="s">
        <v>17030</v>
      </c>
      <c r="C15476" s="19" t="s">
        <v>16778</v>
      </c>
      <c r="D15476" s="38" t="s">
        <v>16088</v>
      </c>
      <c r="E15476" s="38" t="s">
        <v>14157</v>
      </c>
      <c r="F15476" s="41">
        <v>42171601</v>
      </c>
      <c r="G15476" s="19" t="s">
        <v>614</v>
      </c>
      <c r="H15476" s="41">
        <v>6</v>
      </c>
      <c r="I15476" s="41">
        <v>12</v>
      </c>
      <c r="J15476" s="41">
        <v>16</v>
      </c>
      <c r="K15476" s="44">
        <v>10</v>
      </c>
      <c r="L15476" s="20">
        <v>46664040</v>
      </c>
      <c r="M15476" s="19" t="s">
        <v>11</v>
      </c>
      <c r="N15476" s="28" t="s">
        <v>15953</v>
      </c>
    </row>
    <row r="15477" spans="1:14" x14ac:dyDescent="0.25">
      <c r="A15477" s="27" t="s">
        <v>13498</v>
      </c>
      <c r="B15477" s="19" t="s">
        <v>17030</v>
      </c>
      <c r="C15477" s="19" t="s">
        <v>16778</v>
      </c>
      <c r="D15477" s="38" t="s">
        <v>16088</v>
      </c>
      <c r="E15477" s="38" t="s">
        <v>14158</v>
      </c>
      <c r="F15477" s="41">
        <v>25172104</v>
      </c>
      <c r="G15477" s="19" t="s">
        <v>614</v>
      </c>
      <c r="H15477" s="41">
        <v>6</v>
      </c>
      <c r="I15477" s="41">
        <v>12</v>
      </c>
      <c r="J15477" s="41">
        <v>16</v>
      </c>
      <c r="K15477" s="44">
        <v>3</v>
      </c>
      <c r="L15477" s="20">
        <v>9249617.1899999995</v>
      </c>
      <c r="M15477" s="19" t="s">
        <v>11</v>
      </c>
      <c r="N15477" s="28" t="s">
        <v>15953</v>
      </c>
    </row>
    <row r="15478" spans="1:14" ht="30" x14ac:dyDescent="0.25">
      <c r="A15478" s="27" t="s">
        <v>13498</v>
      </c>
      <c r="B15478" s="19" t="s">
        <v>16777</v>
      </c>
      <c r="C15478" s="19" t="s">
        <v>16777</v>
      </c>
      <c r="D15478" s="38" t="s">
        <v>16087</v>
      </c>
      <c r="E15478" s="38" t="s">
        <v>14159</v>
      </c>
      <c r="F15478" s="41">
        <v>24101638</v>
      </c>
      <c r="G15478" s="19" t="s">
        <v>614</v>
      </c>
      <c r="H15478" s="41">
        <v>6</v>
      </c>
      <c r="I15478" s="41">
        <v>12</v>
      </c>
      <c r="J15478" s="41">
        <v>16</v>
      </c>
      <c r="K15478" s="44">
        <v>5</v>
      </c>
      <c r="L15478" s="20">
        <v>1895378.2000000002</v>
      </c>
      <c r="M15478" s="19" t="s">
        <v>11</v>
      </c>
      <c r="N15478" s="28" t="s">
        <v>15953</v>
      </c>
    </row>
    <row r="15479" spans="1:14" ht="30" x14ac:dyDescent="0.25">
      <c r="A15479" s="27" t="s">
        <v>13498</v>
      </c>
      <c r="B15479" s="19" t="s">
        <v>16777</v>
      </c>
      <c r="C15479" s="19" t="s">
        <v>16777</v>
      </c>
      <c r="D15479" s="38" t="s">
        <v>16087</v>
      </c>
      <c r="E15479" s="38" t="s">
        <v>14160</v>
      </c>
      <c r="F15479" s="41">
        <v>24111501</v>
      </c>
      <c r="G15479" s="19" t="s">
        <v>614</v>
      </c>
      <c r="H15479" s="41">
        <v>6</v>
      </c>
      <c r="I15479" s="41">
        <v>12</v>
      </c>
      <c r="J15479" s="41">
        <v>16</v>
      </c>
      <c r="K15479" s="44">
        <v>42</v>
      </c>
      <c r="L15479" s="20">
        <v>22033899.719999995</v>
      </c>
      <c r="M15479" s="19" t="s">
        <v>11</v>
      </c>
      <c r="N15479" s="28" t="s">
        <v>15953</v>
      </c>
    </row>
    <row r="15480" spans="1:14" ht="30" x14ac:dyDescent="0.25">
      <c r="A15480" s="27" t="s">
        <v>13498</v>
      </c>
      <c r="B15480" s="19" t="s">
        <v>16777</v>
      </c>
      <c r="C15480" s="19" t="s">
        <v>16777</v>
      </c>
      <c r="D15480" s="38" t="s">
        <v>16087</v>
      </c>
      <c r="E15480" s="38" t="s">
        <v>14161</v>
      </c>
      <c r="F15480" s="41">
        <v>24111501</v>
      </c>
      <c r="G15480" s="19" t="s">
        <v>614</v>
      </c>
      <c r="H15480" s="41">
        <v>6</v>
      </c>
      <c r="I15480" s="41">
        <v>12</v>
      </c>
      <c r="J15480" s="41">
        <v>16</v>
      </c>
      <c r="K15480" s="44">
        <v>5</v>
      </c>
      <c r="L15480" s="20">
        <v>948460.95</v>
      </c>
      <c r="M15480" s="19" t="s">
        <v>11</v>
      </c>
      <c r="N15480" s="28" t="s">
        <v>15953</v>
      </c>
    </row>
    <row r="15481" spans="1:14" ht="30" x14ac:dyDescent="0.25">
      <c r="A15481" s="27" t="s">
        <v>13498</v>
      </c>
      <c r="B15481" s="19" t="s">
        <v>16777</v>
      </c>
      <c r="C15481" s="19" t="s">
        <v>16777</v>
      </c>
      <c r="D15481" s="38" t="s">
        <v>16087</v>
      </c>
      <c r="E15481" s="38" t="s">
        <v>14162</v>
      </c>
      <c r="F15481" s="41">
        <v>25172104</v>
      </c>
      <c r="G15481" s="19" t="s">
        <v>614</v>
      </c>
      <c r="H15481" s="41">
        <v>6</v>
      </c>
      <c r="I15481" s="41">
        <v>12</v>
      </c>
      <c r="J15481" s="41">
        <v>16</v>
      </c>
      <c r="K15481" s="44">
        <v>12</v>
      </c>
      <c r="L15481" s="20">
        <v>2969139.96</v>
      </c>
      <c r="M15481" s="19" t="s">
        <v>11</v>
      </c>
      <c r="N15481" s="28" t="s">
        <v>15953</v>
      </c>
    </row>
    <row r="15482" spans="1:14" ht="30" x14ac:dyDescent="0.25">
      <c r="A15482" s="27" t="s">
        <v>13498</v>
      </c>
      <c r="B15482" s="19" t="s">
        <v>16777</v>
      </c>
      <c r="C15482" s="19" t="s">
        <v>16777</v>
      </c>
      <c r="D15482" s="38" t="s">
        <v>16087</v>
      </c>
      <c r="E15482" s="38" t="s">
        <v>14163</v>
      </c>
      <c r="F15482" s="41">
        <v>25172104</v>
      </c>
      <c r="G15482" s="19" t="s">
        <v>614</v>
      </c>
      <c r="H15482" s="41">
        <v>6</v>
      </c>
      <c r="I15482" s="41">
        <v>12</v>
      </c>
      <c r="J15482" s="41">
        <v>16</v>
      </c>
      <c r="K15482" s="44">
        <v>8</v>
      </c>
      <c r="L15482" s="20">
        <v>3130718.8</v>
      </c>
      <c r="M15482" s="19" t="s">
        <v>11</v>
      </c>
      <c r="N15482" s="28" t="s">
        <v>15953</v>
      </c>
    </row>
    <row r="15483" spans="1:14" ht="30" x14ac:dyDescent="0.25">
      <c r="A15483" s="27" t="s">
        <v>13498</v>
      </c>
      <c r="B15483" s="19" t="s">
        <v>16777</v>
      </c>
      <c r="C15483" s="19" t="s">
        <v>16777</v>
      </c>
      <c r="D15483" s="38" t="s">
        <v>16087</v>
      </c>
      <c r="E15483" s="38" t="s">
        <v>14164</v>
      </c>
      <c r="F15483" s="41">
        <v>24111501</v>
      </c>
      <c r="G15483" s="19" t="s">
        <v>10733</v>
      </c>
      <c r="H15483" s="41">
        <v>6</v>
      </c>
      <c r="I15483" s="41">
        <v>12</v>
      </c>
      <c r="J15483" s="41">
        <v>16</v>
      </c>
      <c r="K15483" s="44">
        <v>15</v>
      </c>
      <c r="L15483" s="20">
        <v>701118.3</v>
      </c>
      <c r="M15483" s="19" t="s">
        <v>11</v>
      </c>
      <c r="N15483" s="28" t="s">
        <v>15953</v>
      </c>
    </row>
    <row r="15484" spans="1:14" ht="30" x14ac:dyDescent="0.25">
      <c r="A15484" s="27" t="s">
        <v>13498</v>
      </c>
      <c r="B15484" s="19" t="s">
        <v>17034</v>
      </c>
      <c r="C15484" s="19" t="s">
        <v>16788</v>
      </c>
      <c r="D15484" s="38" t="s">
        <v>16098</v>
      </c>
      <c r="E15484" s="38" t="s">
        <v>13768</v>
      </c>
      <c r="F15484" s="41">
        <v>86101709</v>
      </c>
      <c r="G15484" s="19" t="s">
        <v>10733</v>
      </c>
      <c r="H15484" s="41">
        <v>6</v>
      </c>
      <c r="I15484" s="41">
        <v>12</v>
      </c>
      <c r="J15484" s="41">
        <v>16</v>
      </c>
      <c r="K15484" s="44">
        <v>1</v>
      </c>
      <c r="L15484" s="20">
        <v>17025000</v>
      </c>
      <c r="M15484" s="19" t="s">
        <v>15954</v>
      </c>
      <c r="N15484" s="28" t="s">
        <v>15953</v>
      </c>
    </row>
    <row r="15485" spans="1:14" ht="45" x14ac:dyDescent="0.25">
      <c r="A15485" s="27" t="s">
        <v>13498</v>
      </c>
      <c r="B15485" s="19" t="s">
        <v>17034</v>
      </c>
      <c r="C15485" s="19" t="s">
        <v>16788</v>
      </c>
      <c r="D15485" s="38" t="s">
        <v>16098</v>
      </c>
      <c r="E15485" s="38" t="s">
        <v>14165</v>
      </c>
      <c r="F15485" s="41">
        <v>86101810</v>
      </c>
      <c r="G15485" s="19" t="s">
        <v>471</v>
      </c>
      <c r="H15485" s="41">
        <v>6</v>
      </c>
      <c r="I15485" s="41">
        <v>12</v>
      </c>
      <c r="J15485" s="41">
        <v>16</v>
      </c>
      <c r="K15485" s="44">
        <v>1</v>
      </c>
      <c r="L15485" s="20">
        <v>303095000</v>
      </c>
      <c r="M15485" s="19" t="s">
        <v>15954</v>
      </c>
      <c r="N15485" s="28" t="s">
        <v>15953</v>
      </c>
    </row>
    <row r="15486" spans="1:14" ht="30" x14ac:dyDescent="0.25">
      <c r="A15486" s="27" t="s">
        <v>13498</v>
      </c>
      <c r="B15486" s="19" t="s">
        <v>16759</v>
      </c>
      <c r="C15486" s="19" t="s">
        <v>16759</v>
      </c>
      <c r="D15486" s="38" t="s">
        <v>16069</v>
      </c>
      <c r="E15486" s="38" t="s">
        <v>14166</v>
      </c>
      <c r="F15486" s="41">
        <v>53101902</v>
      </c>
      <c r="G15486" s="19" t="s">
        <v>13310</v>
      </c>
      <c r="H15486" s="41">
        <v>4</v>
      </c>
      <c r="I15486" s="41">
        <v>8</v>
      </c>
      <c r="J15486" s="41">
        <v>10</v>
      </c>
      <c r="K15486" s="44">
        <v>80</v>
      </c>
      <c r="L15486" s="20">
        <v>31987200</v>
      </c>
      <c r="M15486" s="19" t="s">
        <v>15963</v>
      </c>
      <c r="N15486" s="28" t="s">
        <v>15953</v>
      </c>
    </row>
    <row r="15487" spans="1:14" ht="30" x14ac:dyDescent="0.25">
      <c r="A15487" s="27" t="s">
        <v>13498</v>
      </c>
      <c r="B15487" s="19" t="s">
        <v>16759</v>
      </c>
      <c r="C15487" s="19" t="s">
        <v>16759</v>
      </c>
      <c r="D15487" s="38" t="s">
        <v>16069</v>
      </c>
      <c r="E15487" s="38" t="s">
        <v>14167</v>
      </c>
      <c r="F15487" s="41">
        <v>53101902</v>
      </c>
      <c r="G15487" s="19" t="s">
        <v>13310</v>
      </c>
      <c r="H15487" s="41">
        <v>4</v>
      </c>
      <c r="I15487" s="41">
        <v>8</v>
      </c>
      <c r="J15487" s="41">
        <v>10</v>
      </c>
      <c r="K15487" s="44">
        <v>80</v>
      </c>
      <c r="L15487" s="20">
        <v>15993600</v>
      </c>
      <c r="M15487" s="19" t="s">
        <v>15963</v>
      </c>
      <c r="N15487" s="28" t="s">
        <v>15953</v>
      </c>
    </row>
    <row r="15488" spans="1:14" ht="30" x14ac:dyDescent="0.25">
      <c r="A15488" s="27" t="s">
        <v>13498</v>
      </c>
      <c r="B15488" s="19" t="s">
        <v>16759</v>
      </c>
      <c r="C15488" s="19" t="s">
        <v>16759</v>
      </c>
      <c r="D15488" s="38" t="s">
        <v>16069</v>
      </c>
      <c r="E15488" s="38" t="s">
        <v>14168</v>
      </c>
      <c r="F15488" s="41">
        <v>53101904</v>
      </c>
      <c r="G15488" s="19" t="s">
        <v>13310</v>
      </c>
      <c r="H15488" s="41">
        <v>4</v>
      </c>
      <c r="I15488" s="41">
        <v>8</v>
      </c>
      <c r="J15488" s="41">
        <v>10</v>
      </c>
      <c r="K15488" s="44">
        <v>52</v>
      </c>
      <c r="L15488" s="20">
        <v>20791680</v>
      </c>
      <c r="M15488" s="19" t="s">
        <v>15963</v>
      </c>
      <c r="N15488" s="28" t="s">
        <v>15953</v>
      </c>
    </row>
    <row r="15489" spans="1:14" ht="30" x14ac:dyDescent="0.25">
      <c r="A15489" s="27" t="s">
        <v>13498</v>
      </c>
      <c r="B15489" s="19" t="s">
        <v>16759</v>
      </c>
      <c r="C15489" s="19" t="s">
        <v>16759</v>
      </c>
      <c r="D15489" s="38" t="s">
        <v>16069</v>
      </c>
      <c r="E15489" s="38" t="s">
        <v>14169</v>
      </c>
      <c r="F15489" s="41">
        <v>53101904</v>
      </c>
      <c r="G15489" s="19" t="s">
        <v>13310</v>
      </c>
      <c r="H15489" s="41">
        <v>4</v>
      </c>
      <c r="I15489" s="41">
        <v>8</v>
      </c>
      <c r="J15489" s="41">
        <v>10</v>
      </c>
      <c r="K15489" s="44">
        <v>52</v>
      </c>
      <c r="L15489" s="20">
        <v>10395901.880000001</v>
      </c>
      <c r="M15489" s="19" t="s">
        <v>15963</v>
      </c>
      <c r="N15489" s="28" t="s">
        <v>15953</v>
      </c>
    </row>
    <row r="15490" spans="1:14" ht="30" x14ac:dyDescent="0.25">
      <c r="A15490" s="27" t="s">
        <v>13498</v>
      </c>
      <c r="B15490" s="19" t="s">
        <v>16759</v>
      </c>
      <c r="C15490" s="19" t="s">
        <v>16759</v>
      </c>
      <c r="D15490" s="38" t="s">
        <v>16069</v>
      </c>
      <c r="E15490" s="38" t="s">
        <v>14170</v>
      </c>
      <c r="F15490" s="41">
        <v>84121804</v>
      </c>
      <c r="G15490" s="19" t="s">
        <v>13310</v>
      </c>
      <c r="H15490" s="41">
        <v>4</v>
      </c>
      <c r="I15490" s="41">
        <v>8</v>
      </c>
      <c r="J15490" s="41">
        <v>10</v>
      </c>
      <c r="K15490" s="44">
        <v>1</v>
      </c>
      <c r="L15490" s="20">
        <v>1249553004.96</v>
      </c>
      <c r="M15490" s="19" t="s">
        <v>11</v>
      </c>
      <c r="N15490" s="28" t="s">
        <v>15953</v>
      </c>
    </row>
    <row r="15491" spans="1:14" ht="30" x14ac:dyDescent="0.25">
      <c r="A15491" s="27" t="s">
        <v>13498</v>
      </c>
      <c r="B15491" s="19" t="s">
        <v>16759</v>
      </c>
      <c r="C15491" s="19" t="s">
        <v>16759</v>
      </c>
      <c r="D15491" s="38" t="s">
        <v>16069</v>
      </c>
      <c r="E15491" s="38" t="s">
        <v>14171</v>
      </c>
      <c r="F15491" s="41">
        <v>80141600</v>
      </c>
      <c r="G15491" s="19" t="s">
        <v>13310</v>
      </c>
      <c r="H15491" s="41">
        <v>4</v>
      </c>
      <c r="I15491" s="41">
        <v>8</v>
      </c>
      <c r="J15491" s="41">
        <v>10</v>
      </c>
      <c r="K15491" s="44">
        <v>1</v>
      </c>
      <c r="L15491" s="20">
        <v>46820067</v>
      </c>
      <c r="M15491" s="19" t="s">
        <v>15954</v>
      </c>
      <c r="N15491" s="28" t="s">
        <v>15953</v>
      </c>
    </row>
    <row r="15492" spans="1:14" ht="30" x14ac:dyDescent="0.25">
      <c r="A15492" s="27" t="s">
        <v>13498</v>
      </c>
      <c r="B15492" s="19" t="s">
        <v>17013</v>
      </c>
      <c r="C15492" s="19" t="s">
        <v>16851</v>
      </c>
      <c r="D15492" s="38" t="s">
        <v>16161</v>
      </c>
      <c r="E15492" s="38" t="s">
        <v>14172</v>
      </c>
      <c r="F15492" s="41">
        <v>24112700</v>
      </c>
      <c r="G15492" s="19" t="s">
        <v>10820</v>
      </c>
      <c r="H15492" s="41">
        <v>9</v>
      </c>
      <c r="I15492" s="41">
        <v>3</v>
      </c>
      <c r="J15492" s="41">
        <v>10</v>
      </c>
      <c r="K15492" s="44">
        <v>1</v>
      </c>
      <c r="L15492" s="20">
        <v>25025000</v>
      </c>
      <c r="M15492" s="19" t="s">
        <v>15954</v>
      </c>
      <c r="N15492" s="28" t="s">
        <v>15953</v>
      </c>
    </row>
    <row r="15493" spans="1:14" ht="45" x14ac:dyDescent="0.25">
      <c r="A15493" s="27" t="s">
        <v>13498</v>
      </c>
      <c r="B15493" s="19" t="s">
        <v>17028</v>
      </c>
      <c r="C15493" s="19" t="s">
        <v>16993</v>
      </c>
      <c r="D15493" s="38" t="s">
        <v>16306</v>
      </c>
      <c r="E15493" s="38" t="s">
        <v>14173</v>
      </c>
      <c r="F15493" s="41">
        <v>78141900</v>
      </c>
      <c r="G15493" s="19" t="s">
        <v>10733</v>
      </c>
      <c r="H15493" s="41">
        <v>9</v>
      </c>
      <c r="I15493" s="41">
        <v>12</v>
      </c>
      <c r="J15493" s="41">
        <v>10</v>
      </c>
      <c r="K15493" s="44">
        <v>1</v>
      </c>
      <c r="L15493" s="20">
        <v>10763000</v>
      </c>
      <c r="M15493" s="19" t="s">
        <v>15954</v>
      </c>
      <c r="N15493" s="28" t="s">
        <v>15953</v>
      </c>
    </row>
    <row r="15494" spans="1:14" ht="45" x14ac:dyDescent="0.25">
      <c r="A15494" s="27" t="s">
        <v>13498</v>
      </c>
      <c r="B15494" s="19" t="s">
        <v>17030</v>
      </c>
      <c r="C15494" s="19" t="s">
        <v>16778</v>
      </c>
      <c r="D15494" s="38" t="s">
        <v>16088</v>
      </c>
      <c r="E15494" s="38" t="s">
        <v>14174</v>
      </c>
      <c r="F15494" s="41" t="s">
        <v>13703</v>
      </c>
      <c r="G15494" s="19" t="s">
        <v>12310</v>
      </c>
      <c r="H15494" s="41">
        <v>1</v>
      </c>
      <c r="I15494" s="41">
        <v>11</v>
      </c>
      <c r="J15494" s="41">
        <v>10</v>
      </c>
      <c r="K15494" s="44">
        <v>2</v>
      </c>
      <c r="L15494" s="20">
        <v>34646132</v>
      </c>
      <c r="M15494" s="19" t="s">
        <v>15954</v>
      </c>
      <c r="N15494" s="28" t="s">
        <v>15953</v>
      </c>
    </row>
    <row r="15495" spans="1:14" ht="45" x14ac:dyDescent="0.25">
      <c r="A15495" s="27" t="s">
        <v>13498</v>
      </c>
      <c r="B15495" s="19" t="s">
        <v>17030</v>
      </c>
      <c r="C15495" s="19" t="s">
        <v>16778</v>
      </c>
      <c r="D15495" s="38" t="s">
        <v>16088</v>
      </c>
      <c r="E15495" s="38" t="s">
        <v>14175</v>
      </c>
      <c r="F15495" s="41" t="s">
        <v>13703</v>
      </c>
      <c r="G15495" s="19" t="s">
        <v>12310</v>
      </c>
      <c r="H15495" s="41">
        <v>1</v>
      </c>
      <c r="I15495" s="41">
        <v>11</v>
      </c>
      <c r="J15495" s="41">
        <v>10</v>
      </c>
      <c r="K15495" s="44">
        <v>5</v>
      </c>
      <c r="L15495" s="20">
        <v>87237580</v>
      </c>
      <c r="M15495" s="19" t="s">
        <v>15954</v>
      </c>
      <c r="N15495" s="28" t="s">
        <v>15953</v>
      </c>
    </row>
    <row r="15496" spans="1:14" ht="90" x14ac:dyDescent="0.25">
      <c r="A15496" s="27" t="s">
        <v>13498</v>
      </c>
      <c r="B15496" s="19" t="s">
        <v>17012</v>
      </c>
      <c r="C15496" s="19" t="s">
        <v>16739</v>
      </c>
      <c r="D15496" s="38" t="s">
        <v>16049</v>
      </c>
      <c r="E15496" s="38" t="s">
        <v>14176</v>
      </c>
      <c r="F15496" s="41">
        <v>15121501</v>
      </c>
      <c r="G15496" s="19" t="s">
        <v>12310</v>
      </c>
      <c r="H15496" s="41">
        <v>1</v>
      </c>
      <c r="I15496" s="41">
        <v>11</v>
      </c>
      <c r="J15496" s="41">
        <v>10</v>
      </c>
      <c r="K15496" s="44">
        <v>140</v>
      </c>
      <c r="L15496" s="20">
        <v>12804325.800000001</v>
      </c>
      <c r="M15496" s="19" t="s">
        <v>15960</v>
      </c>
      <c r="N15496" s="28" t="s">
        <v>15953</v>
      </c>
    </row>
    <row r="15497" spans="1:14" ht="90" x14ac:dyDescent="0.25">
      <c r="A15497" s="27" t="s">
        <v>13498</v>
      </c>
      <c r="B15497" s="19" t="s">
        <v>17012</v>
      </c>
      <c r="C15497" s="19" t="s">
        <v>16739</v>
      </c>
      <c r="D15497" s="38" t="s">
        <v>16049</v>
      </c>
      <c r="E15497" s="38" t="s">
        <v>14177</v>
      </c>
      <c r="F15497" s="41">
        <v>15121501</v>
      </c>
      <c r="G15497" s="19" t="s">
        <v>12310</v>
      </c>
      <c r="H15497" s="41">
        <v>1</v>
      </c>
      <c r="I15497" s="41">
        <v>11</v>
      </c>
      <c r="J15497" s="41">
        <v>10</v>
      </c>
      <c r="K15497" s="44">
        <v>1360</v>
      </c>
      <c r="L15497" s="20">
        <v>83824239.200000003</v>
      </c>
      <c r="M15497" s="19" t="s">
        <v>15960</v>
      </c>
      <c r="N15497" s="28" t="s">
        <v>15953</v>
      </c>
    </row>
    <row r="15498" spans="1:14" ht="90" x14ac:dyDescent="0.25">
      <c r="A15498" s="27" t="s">
        <v>13498</v>
      </c>
      <c r="B15498" s="19" t="s">
        <v>17012</v>
      </c>
      <c r="C15498" s="19" t="s">
        <v>16739</v>
      </c>
      <c r="D15498" s="38" t="s">
        <v>16049</v>
      </c>
      <c r="E15498" s="38" t="s">
        <v>14178</v>
      </c>
      <c r="F15498" s="41">
        <v>15121501</v>
      </c>
      <c r="G15498" s="19" t="s">
        <v>12310</v>
      </c>
      <c r="H15498" s="41">
        <v>1</v>
      </c>
      <c r="I15498" s="41">
        <v>11</v>
      </c>
      <c r="J15498" s="41">
        <v>10</v>
      </c>
      <c r="K15498" s="44">
        <v>400</v>
      </c>
      <c r="L15498" s="20">
        <v>23572600</v>
      </c>
      <c r="M15498" s="19" t="s">
        <v>15960</v>
      </c>
      <c r="N15498" s="28" t="s">
        <v>15953</v>
      </c>
    </row>
    <row r="15499" spans="1:14" ht="90" x14ac:dyDescent="0.25">
      <c r="A15499" s="27" t="s">
        <v>13498</v>
      </c>
      <c r="B15499" s="19" t="s">
        <v>17012</v>
      </c>
      <c r="C15499" s="19" t="s">
        <v>16739</v>
      </c>
      <c r="D15499" s="38" t="s">
        <v>16049</v>
      </c>
      <c r="E15499" s="38" t="s">
        <v>14179</v>
      </c>
      <c r="F15499" s="41">
        <v>15121501</v>
      </c>
      <c r="G15499" s="19" t="s">
        <v>12310</v>
      </c>
      <c r="H15499" s="41">
        <v>1</v>
      </c>
      <c r="I15499" s="41">
        <v>11</v>
      </c>
      <c r="J15499" s="41">
        <v>10</v>
      </c>
      <c r="K15499" s="44">
        <v>260</v>
      </c>
      <c r="L15499" s="20">
        <v>6655721.7999999998</v>
      </c>
      <c r="M15499" s="19" t="s">
        <v>16000</v>
      </c>
      <c r="N15499" s="28" t="s">
        <v>15953</v>
      </c>
    </row>
    <row r="15500" spans="1:14" ht="90" x14ac:dyDescent="0.25">
      <c r="A15500" s="27" t="s">
        <v>13498</v>
      </c>
      <c r="B15500" s="19" t="s">
        <v>17012</v>
      </c>
      <c r="C15500" s="19" t="s">
        <v>16739</v>
      </c>
      <c r="D15500" s="38" t="s">
        <v>16049</v>
      </c>
      <c r="E15500" s="38" t="s">
        <v>14180</v>
      </c>
      <c r="F15500" s="41">
        <v>15121501</v>
      </c>
      <c r="G15500" s="19" t="s">
        <v>12310</v>
      </c>
      <c r="H15500" s="41">
        <v>1</v>
      </c>
      <c r="I15500" s="41">
        <v>11</v>
      </c>
      <c r="J15500" s="41">
        <v>10</v>
      </c>
      <c r="K15500" s="44">
        <v>1295</v>
      </c>
      <c r="L15500" s="20">
        <v>22313406.850000001</v>
      </c>
      <c r="M15500" s="19" t="s">
        <v>16000</v>
      </c>
      <c r="N15500" s="28" t="s">
        <v>15953</v>
      </c>
    </row>
    <row r="15501" spans="1:14" ht="90" x14ac:dyDescent="0.25">
      <c r="A15501" s="27" t="s">
        <v>13498</v>
      </c>
      <c r="B15501" s="19" t="s">
        <v>17012</v>
      </c>
      <c r="C15501" s="19" t="s">
        <v>16739</v>
      </c>
      <c r="D15501" s="38" t="s">
        <v>16049</v>
      </c>
      <c r="E15501" s="38" t="s">
        <v>14178</v>
      </c>
      <c r="F15501" s="41">
        <v>15121501</v>
      </c>
      <c r="G15501" s="19" t="s">
        <v>12310</v>
      </c>
      <c r="H15501" s="41">
        <v>1</v>
      </c>
      <c r="I15501" s="41">
        <v>11</v>
      </c>
      <c r="J15501" s="41">
        <v>10</v>
      </c>
      <c r="K15501" s="44">
        <v>332</v>
      </c>
      <c r="L15501" s="20">
        <v>5339134.3599999994</v>
      </c>
      <c r="M15501" s="19" t="s">
        <v>16000</v>
      </c>
      <c r="N15501" s="28" t="s">
        <v>15953</v>
      </c>
    </row>
    <row r="15502" spans="1:14" ht="90" x14ac:dyDescent="0.25">
      <c r="A15502" s="27" t="s">
        <v>13498</v>
      </c>
      <c r="B15502" s="19" t="s">
        <v>17012</v>
      </c>
      <c r="C15502" s="19" t="s">
        <v>16739</v>
      </c>
      <c r="D15502" s="38" t="s">
        <v>16049</v>
      </c>
      <c r="E15502" s="38" t="s">
        <v>16612</v>
      </c>
      <c r="F15502" s="41">
        <v>15121501</v>
      </c>
      <c r="G15502" s="19" t="s">
        <v>12310</v>
      </c>
      <c r="H15502" s="41">
        <v>1</v>
      </c>
      <c r="I15502" s="41">
        <v>11</v>
      </c>
      <c r="J15502" s="41">
        <v>10</v>
      </c>
      <c r="K15502" s="44">
        <v>20</v>
      </c>
      <c r="L15502" s="20">
        <v>1549344.2000000002</v>
      </c>
      <c r="M15502" s="19" t="s">
        <v>15960</v>
      </c>
      <c r="N15502" s="28" t="s">
        <v>15953</v>
      </c>
    </row>
    <row r="15503" spans="1:14" ht="90" x14ac:dyDescent="0.25">
      <c r="A15503" s="27" t="s">
        <v>13498</v>
      </c>
      <c r="B15503" s="19" t="s">
        <v>17012</v>
      </c>
      <c r="C15503" s="19" t="s">
        <v>16739</v>
      </c>
      <c r="D15503" s="38" t="s">
        <v>16049</v>
      </c>
      <c r="E15503" s="38" t="s">
        <v>14181</v>
      </c>
      <c r="F15503" s="41">
        <v>15121501</v>
      </c>
      <c r="G15503" s="19" t="s">
        <v>12310</v>
      </c>
      <c r="H15503" s="41">
        <v>1</v>
      </c>
      <c r="I15503" s="41">
        <v>11</v>
      </c>
      <c r="J15503" s="41">
        <v>10</v>
      </c>
      <c r="K15503" s="44">
        <v>156</v>
      </c>
      <c r="L15503" s="20">
        <v>2508749.88</v>
      </c>
      <c r="M15503" s="19" t="s">
        <v>16000</v>
      </c>
      <c r="N15503" s="28" t="s">
        <v>15953</v>
      </c>
    </row>
    <row r="15504" spans="1:14" ht="90" x14ac:dyDescent="0.25">
      <c r="A15504" s="27" t="s">
        <v>13498</v>
      </c>
      <c r="B15504" s="19" t="s">
        <v>17012</v>
      </c>
      <c r="C15504" s="19" t="s">
        <v>16739</v>
      </c>
      <c r="D15504" s="38" t="s">
        <v>16049</v>
      </c>
      <c r="E15504" s="38" t="s">
        <v>16613</v>
      </c>
      <c r="F15504" s="41">
        <v>15121501</v>
      </c>
      <c r="G15504" s="19" t="s">
        <v>12310</v>
      </c>
      <c r="H15504" s="41">
        <v>1</v>
      </c>
      <c r="I15504" s="41">
        <v>11</v>
      </c>
      <c r="J15504" s="41">
        <v>10</v>
      </c>
      <c r="K15504" s="44">
        <v>300</v>
      </c>
      <c r="L15504" s="20">
        <v>23547471.000000004</v>
      </c>
      <c r="M15504" s="19" t="s">
        <v>15960</v>
      </c>
      <c r="N15504" s="28" t="s">
        <v>15953</v>
      </c>
    </row>
    <row r="15505" spans="1:14" ht="90" x14ac:dyDescent="0.25">
      <c r="A15505" s="27" t="s">
        <v>13498</v>
      </c>
      <c r="B15505" s="19" t="s">
        <v>17012</v>
      </c>
      <c r="C15505" s="19" t="s">
        <v>16739</v>
      </c>
      <c r="D15505" s="38" t="s">
        <v>16049</v>
      </c>
      <c r="E15505" s="38" t="s">
        <v>16613</v>
      </c>
      <c r="F15505" s="41">
        <v>15121501</v>
      </c>
      <c r="G15505" s="19" t="s">
        <v>12310</v>
      </c>
      <c r="H15505" s="41">
        <v>1</v>
      </c>
      <c r="I15505" s="41">
        <v>11</v>
      </c>
      <c r="J15505" s="41">
        <v>10</v>
      </c>
      <c r="K15505" s="44">
        <v>708</v>
      </c>
      <c r="L15505" s="20">
        <v>9591622.9199999999</v>
      </c>
      <c r="M15505" s="19" t="s">
        <v>16000</v>
      </c>
      <c r="N15505" s="28" t="s">
        <v>15953</v>
      </c>
    </row>
    <row r="15506" spans="1:14" ht="90" x14ac:dyDescent="0.25">
      <c r="A15506" s="27" t="s">
        <v>13498</v>
      </c>
      <c r="B15506" s="19" t="s">
        <v>17012</v>
      </c>
      <c r="C15506" s="19" t="s">
        <v>16739</v>
      </c>
      <c r="D15506" s="38" t="s">
        <v>16049</v>
      </c>
      <c r="E15506" s="38" t="e">
        <v>#REF!</v>
      </c>
      <c r="F15506" s="41">
        <v>12181601</v>
      </c>
      <c r="G15506" s="19" t="s">
        <v>12310</v>
      </c>
      <c r="H15506" s="41">
        <v>1</v>
      </c>
      <c r="I15506" s="41">
        <v>11</v>
      </c>
      <c r="J15506" s="41">
        <v>10</v>
      </c>
      <c r="K15506" s="44">
        <v>152</v>
      </c>
      <c r="L15506" s="20">
        <v>2493322.88</v>
      </c>
      <c r="M15506" s="19" t="s">
        <v>16000</v>
      </c>
      <c r="N15506" s="28" t="s">
        <v>15953</v>
      </c>
    </row>
    <row r="15507" spans="1:14" ht="90" x14ac:dyDescent="0.25">
      <c r="A15507" s="27" t="s">
        <v>13498</v>
      </c>
      <c r="B15507" s="19" t="s">
        <v>17012</v>
      </c>
      <c r="C15507" s="19" t="s">
        <v>16739</v>
      </c>
      <c r="D15507" s="38" t="s">
        <v>16049</v>
      </c>
      <c r="E15507" s="38" t="s">
        <v>14182</v>
      </c>
      <c r="F15507" s="41">
        <v>15121504</v>
      </c>
      <c r="G15507" s="19" t="s">
        <v>12310</v>
      </c>
      <c r="H15507" s="41">
        <v>1</v>
      </c>
      <c r="I15507" s="41">
        <v>11</v>
      </c>
      <c r="J15507" s="41">
        <v>10</v>
      </c>
      <c r="K15507" s="44">
        <v>200</v>
      </c>
      <c r="L15507" s="20">
        <v>12179462</v>
      </c>
      <c r="M15507" s="19" t="s">
        <v>15960</v>
      </c>
      <c r="N15507" s="28" t="s">
        <v>15953</v>
      </c>
    </row>
    <row r="15508" spans="1:14" ht="90" x14ac:dyDescent="0.25">
      <c r="A15508" s="27" t="s">
        <v>13498</v>
      </c>
      <c r="B15508" s="19" t="s">
        <v>17012</v>
      </c>
      <c r="C15508" s="19" t="s">
        <v>16739</v>
      </c>
      <c r="D15508" s="38" t="s">
        <v>16049</v>
      </c>
      <c r="E15508" s="38" t="s">
        <v>14183</v>
      </c>
      <c r="F15508" s="41">
        <v>15121504</v>
      </c>
      <c r="G15508" s="19" t="s">
        <v>12310</v>
      </c>
      <c r="H15508" s="41">
        <v>1</v>
      </c>
      <c r="I15508" s="41">
        <v>11</v>
      </c>
      <c r="J15508" s="41">
        <v>10</v>
      </c>
      <c r="K15508" s="44">
        <v>3</v>
      </c>
      <c r="L15508" s="20">
        <v>210641.58000000002</v>
      </c>
      <c r="M15508" s="19" t="s">
        <v>15960</v>
      </c>
      <c r="N15508" s="28" t="s">
        <v>15953</v>
      </c>
    </row>
    <row r="15509" spans="1:14" ht="90" x14ac:dyDescent="0.25">
      <c r="A15509" s="27" t="s">
        <v>13498</v>
      </c>
      <c r="B15509" s="19" t="s">
        <v>17012</v>
      </c>
      <c r="C15509" s="19" t="s">
        <v>16739</v>
      </c>
      <c r="D15509" s="38" t="s">
        <v>16049</v>
      </c>
      <c r="E15509" s="38" t="s">
        <v>16614</v>
      </c>
      <c r="F15509" s="41">
        <v>15121500</v>
      </c>
      <c r="G15509" s="19" t="s">
        <v>12310</v>
      </c>
      <c r="H15509" s="41">
        <v>1</v>
      </c>
      <c r="I15509" s="41">
        <v>11</v>
      </c>
      <c r="J15509" s="41">
        <v>10</v>
      </c>
      <c r="K15509" s="44">
        <v>50</v>
      </c>
      <c r="L15509" s="20">
        <v>2233575</v>
      </c>
      <c r="M15509" s="19" t="s">
        <v>11</v>
      </c>
      <c r="N15509" s="28" t="s">
        <v>15953</v>
      </c>
    </row>
    <row r="15510" spans="1:14" ht="90" x14ac:dyDescent="0.25">
      <c r="A15510" s="27" t="s">
        <v>13498</v>
      </c>
      <c r="B15510" s="19" t="s">
        <v>17012</v>
      </c>
      <c r="C15510" s="19" t="s">
        <v>16739</v>
      </c>
      <c r="D15510" s="38" t="s">
        <v>16049</v>
      </c>
      <c r="E15510" s="38" t="s">
        <v>14184</v>
      </c>
      <c r="F15510" s="41">
        <v>15121902</v>
      </c>
      <c r="G15510" s="19" t="s">
        <v>12310</v>
      </c>
      <c r="H15510" s="41">
        <v>1</v>
      </c>
      <c r="I15510" s="41">
        <v>11</v>
      </c>
      <c r="J15510" s="41">
        <v>10</v>
      </c>
      <c r="K15510" s="44">
        <v>11</v>
      </c>
      <c r="L15510" s="20">
        <v>4302903.55</v>
      </c>
      <c r="M15510" s="19" t="s">
        <v>16001</v>
      </c>
      <c r="N15510" s="28" t="s">
        <v>15953</v>
      </c>
    </row>
    <row r="15511" spans="1:14" ht="90" x14ac:dyDescent="0.25">
      <c r="A15511" s="27" t="s">
        <v>13498</v>
      </c>
      <c r="B15511" s="19" t="s">
        <v>17012</v>
      </c>
      <c r="C15511" s="19" t="s">
        <v>16739</v>
      </c>
      <c r="D15511" s="38" t="s">
        <v>16049</v>
      </c>
      <c r="E15511" s="38" t="s">
        <v>14185</v>
      </c>
      <c r="F15511" s="41">
        <v>15121500</v>
      </c>
      <c r="G15511" s="19" t="s">
        <v>12310</v>
      </c>
      <c r="H15511" s="41">
        <v>1</v>
      </c>
      <c r="I15511" s="41">
        <v>11</v>
      </c>
      <c r="J15511" s="41">
        <v>10</v>
      </c>
      <c r="K15511" s="44">
        <v>9</v>
      </c>
      <c r="L15511" s="20">
        <v>386909.10000000003</v>
      </c>
      <c r="M15511" s="19" t="s">
        <v>15960</v>
      </c>
      <c r="N15511" s="28" t="s">
        <v>15953</v>
      </c>
    </row>
    <row r="15512" spans="1:14" ht="90" x14ac:dyDescent="0.25">
      <c r="A15512" s="27" t="s">
        <v>13498</v>
      </c>
      <c r="B15512" s="19" t="s">
        <v>17012</v>
      </c>
      <c r="C15512" s="19" t="s">
        <v>16739</v>
      </c>
      <c r="D15512" s="38" t="s">
        <v>16049</v>
      </c>
      <c r="E15512" s="38" t="s">
        <v>14186</v>
      </c>
      <c r="F15512" s="41">
        <v>15121500</v>
      </c>
      <c r="G15512" s="19" t="s">
        <v>12310</v>
      </c>
      <c r="H15512" s="41">
        <v>1</v>
      </c>
      <c r="I15512" s="41">
        <v>11</v>
      </c>
      <c r="J15512" s="41">
        <v>10</v>
      </c>
      <c r="K15512" s="44">
        <v>10</v>
      </c>
      <c r="L15512" s="20">
        <v>910482.8</v>
      </c>
      <c r="M15512" s="19" t="s">
        <v>11</v>
      </c>
      <c r="N15512" s="28" t="s">
        <v>15953</v>
      </c>
    </row>
    <row r="15513" spans="1:14" ht="90" x14ac:dyDescent="0.25">
      <c r="A15513" s="27" t="s">
        <v>13498</v>
      </c>
      <c r="B15513" s="19" t="s">
        <v>17012</v>
      </c>
      <c r="C15513" s="19" t="s">
        <v>16739</v>
      </c>
      <c r="D15513" s="38" t="s">
        <v>16049</v>
      </c>
      <c r="E15513" s="38" t="s">
        <v>14187</v>
      </c>
      <c r="F15513" s="41">
        <v>12181601</v>
      </c>
      <c r="G15513" s="19" t="s">
        <v>12310</v>
      </c>
      <c r="H15513" s="41">
        <v>1</v>
      </c>
      <c r="I15513" s="41">
        <v>11</v>
      </c>
      <c r="J15513" s="41">
        <v>10</v>
      </c>
      <c r="K15513" s="44">
        <v>4</v>
      </c>
      <c r="L15513" s="20">
        <v>538237</v>
      </c>
      <c r="M15513" s="19" t="s">
        <v>15960</v>
      </c>
      <c r="N15513" s="28" t="s">
        <v>15953</v>
      </c>
    </row>
    <row r="15514" spans="1:14" ht="90" x14ac:dyDescent="0.25">
      <c r="A15514" s="27" t="s">
        <v>13498</v>
      </c>
      <c r="B15514" s="19" t="s">
        <v>17012</v>
      </c>
      <c r="C15514" s="19" t="s">
        <v>16739</v>
      </c>
      <c r="D15514" s="38" t="s">
        <v>16049</v>
      </c>
      <c r="E15514" s="38" t="s">
        <v>16615</v>
      </c>
      <c r="F15514" s="41">
        <v>12181601</v>
      </c>
      <c r="G15514" s="19" t="s">
        <v>12310</v>
      </c>
      <c r="H15514" s="41">
        <v>1</v>
      </c>
      <c r="I15514" s="41">
        <v>11</v>
      </c>
      <c r="J15514" s="41">
        <v>10</v>
      </c>
      <c r="K15514" s="44">
        <v>15</v>
      </c>
      <c r="L15514" s="20">
        <v>379789.65</v>
      </c>
      <c r="M15514" s="19" t="s">
        <v>16000</v>
      </c>
      <c r="N15514" s="28" t="s">
        <v>15953</v>
      </c>
    </row>
    <row r="15515" spans="1:14" ht="90" x14ac:dyDescent="0.25">
      <c r="A15515" s="27" t="s">
        <v>13498</v>
      </c>
      <c r="B15515" s="19" t="s">
        <v>17012</v>
      </c>
      <c r="C15515" s="19" t="s">
        <v>16739</v>
      </c>
      <c r="D15515" s="38" t="s">
        <v>16049</v>
      </c>
      <c r="E15515" s="38" t="s">
        <v>14188</v>
      </c>
      <c r="F15515" s="41">
        <v>12181601</v>
      </c>
      <c r="G15515" s="19" t="s">
        <v>12310</v>
      </c>
      <c r="H15515" s="41">
        <v>1</v>
      </c>
      <c r="I15515" s="41">
        <v>11</v>
      </c>
      <c r="J15515" s="41">
        <v>10</v>
      </c>
      <c r="K15515" s="44">
        <v>8</v>
      </c>
      <c r="L15515" s="20">
        <v>487046.88</v>
      </c>
      <c r="M15515" s="19" t="s">
        <v>11</v>
      </c>
      <c r="N15515" s="28" t="s">
        <v>15953</v>
      </c>
    </row>
    <row r="15516" spans="1:14" ht="90" x14ac:dyDescent="0.25">
      <c r="A15516" s="27" t="s">
        <v>13498</v>
      </c>
      <c r="B15516" s="19" t="s">
        <v>17012</v>
      </c>
      <c r="C15516" s="19" t="s">
        <v>16739</v>
      </c>
      <c r="D15516" s="38" t="s">
        <v>16049</v>
      </c>
      <c r="E15516" s="38" t="s">
        <v>14189</v>
      </c>
      <c r="F15516" s="41">
        <v>15121500</v>
      </c>
      <c r="G15516" s="19" t="s">
        <v>12310</v>
      </c>
      <c r="H15516" s="41">
        <v>1</v>
      </c>
      <c r="I15516" s="41">
        <v>11</v>
      </c>
      <c r="J15516" s="41">
        <v>10</v>
      </c>
      <c r="K15516" s="44">
        <v>3</v>
      </c>
      <c r="L15516" s="20">
        <v>66446.700000000012</v>
      </c>
      <c r="M15516" s="19" t="s">
        <v>16000</v>
      </c>
      <c r="N15516" s="28" t="s">
        <v>15953</v>
      </c>
    </row>
    <row r="15517" spans="1:14" ht="90" x14ac:dyDescent="0.25">
      <c r="A15517" s="27" t="s">
        <v>13498</v>
      </c>
      <c r="B15517" s="19" t="s">
        <v>17012</v>
      </c>
      <c r="C15517" s="19" t="s">
        <v>16739</v>
      </c>
      <c r="D15517" s="38" t="s">
        <v>16049</v>
      </c>
      <c r="E15517" s="38" t="s">
        <v>14190</v>
      </c>
      <c r="F15517" s="41">
        <v>15121500</v>
      </c>
      <c r="G15517" s="19" t="s">
        <v>12310</v>
      </c>
      <c r="H15517" s="41">
        <v>1</v>
      </c>
      <c r="I15517" s="41">
        <v>11</v>
      </c>
      <c r="J15517" s="41">
        <v>10</v>
      </c>
      <c r="K15517" s="44">
        <v>2</v>
      </c>
      <c r="L15517" s="20">
        <v>121761.72</v>
      </c>
      <c r="M15517" s="19" t="s">
        <v>15960</v>
      </c>
      <c r="N15517" s="28" t="s">
        <v>15953</v>
      </c>
    </row>
    <row r="15518" spans="1:14" ht="90" x14ac:dyDescent="0.25">
      <c r="A15518" s="27" t="s">
        <v>13498</v>
      </c>
      <c r="B15518" s="19" t="s">
        <v>17012</v>
      </c>
      <c r="C15518" s="19" t="s">
        <v>16739</v>
      </c>
      <c r="D15518" s="38" t="s">
        <v>16049</v>
      </c>
      <c r="E15518" s="38" t="s">
        <v>16616</v>
      </c>
      <c r="F15518" s="41">
        <v>15121500</v>
      </c>
      <c r="G15518" s="19" t="s">
        <v>12310</v>
      </c>
      <c r="H15518" s="41">
        <v>1</v>
      </c>
      <c r="I15518" s="41">
        <v>11</v>
      </c>
      <c r="J15518" s="41">
        <v>10</v>
      </c>
      <c r="K15518" s="44">
        <v>2</v>
      </c>
      <c r="L15518" s="20">
        <v>89598.26</v>
      </c>
      <c r="M15518" s="19" t="s">
        <v>11</v>
      </c>
      <c r="N15518" s="28" t="s">
        <v>15953</v>
      </c>
    </row>
    <row r="15519" spans="1:14" ht="90" x14ac:dyDescent="0.25">
      <c r="A15519" s="27" t="s">
        <v>13498</v>
      </c>
      <c r="B15519" s="19" t="s">
        <v>17012</v>
      </c>
      <c r="C15519" s="19" t="s">
        <v>16739</v>
      </c>
      <c r="D15519" s="38" t="s">
        <v>16049</v>
      </c>
      <c r="E15519" s="38" t="s">
        <v>14191</v>
      </c>
      <c r="F15519" s="41">
        <v>15121500</v>
      </c>
      <c r="G15519" s="19" t="s">
        <v>12310</v>
      </c>
      <c r="H15519" s="41">
        <v>1</v>
      </c>
      <c r="I15519" s="41">
        <v>11</v>
      </c>
      <c r="J15519" s="41">
        <v>10</v>
      </c>
      <c r="K15519" s="44">
        <v>100</v>
      </c>
      <c r="L15519" s="20">
        <v>8201661</v>
      </c>
      <c r="M15519" s="19" t="s">
        <v>15960</v>
      </c>
      <c r="N15519" s="28" t="s">
        <v>15953</v>
      </c>
    </row>
    <row r="15520" spans="1:14" ht="90" x14ac:dyDescent="0.25">
      <c r="A15520" s="27" t="s">
        <v>13498</v>
      </c>
      <c r="B15520" s="19" t="s">
        <v>17012</v>
      </c>
      <c r="C15520" s="19" t="s">
        <v>16739</v>
      </c>
      <c r="D15520" s="38" t="s">
        <v>16049</v>
      </c>
      <c r="E15520" s="38" t="s">
        <v>14192</v>
      </c>
      <c r="F15520" s="41">
        <v>12181601</v>
      </c>
      <c r="G15520" s="19" t="s">
        <v>12310</v>
      </c>
      <c r="H15520" s="41">
        <v>1</v>
      </c>
      <c r="I15520" s="41">
        <v>11</v>
      </c>
      <c r="J15520" s="41">
        <v>10</v>
      </c>
      <c r="K15520" s="44">
        <v>1120</v>
      </c>
      <c r="L15520" s="20">
        <v>102434606.40000001</v>
      </c>
      <c r="M15520" s="19" t="s">
        <v>15960</v>
      </c>
      <c r="N15520" s="28" t="s">
        <v>15953</v>
      </c>
    </row>
    <row r="15521" spans="1:14" ht="90" x14ac:dyDescent="0.25">
      <c r="A15521" s="27" t="s">
        <v>13498</v>
      </c>
      <c r="B15521" s="19" t="s">
        <v>17012</v>
      </c>
      <c r="C15521" s="19" t="s">
        <v>16739</v>
      </c>
      <c r="D15521" s="38" t="s">
        <v>16049</v>
      </c>
      <c r="E15521" s="38" t="s">
        <v>16617</v>
      </c>
      <c r="F15521" s="41">
        <v>15121902</v>
      </c>
      <c r="G15521" s="19" t="s">
        <v>12310</v>
      </c>
      <c r="H15521" s="41">
        <v>1</v>
      </c>
      <c r="I15521" s="41">
        <v>11</v>
      </c>
      <c r="J15521" s="41">
        <v>10</v>
      </c>
      <c r="K15521" s="44">
        <v>8</v>
      </c>
      <c r="L15521" s="20">
        <v>1345592.56</v>
      </c>
      <c r="M15521" s="19" t="s">
        <v>11</v>
      </c>
      <c r="N15521" s="28" t="s">
        <v>15953</v>
      </c>
    </row>
    <row r="15522" spans="1:14" ht="90" x14ac:dyDescent="0.25">
      <c r="A15522" s="27" t="s">
        <v>13498</v>
      </c>
      <c r="B15522" s="19" t="s">
        <v>17012</v>
      </c>
      <c r="C15522" s="19" t="s">
        <v>16739</v>
      </c>
      <c r="D15522" s="38" t="s">
        <v>16049</v>
      </c>
      <c r="E15522" s="38" t="s">
        <v>16618</v>
      </c>
      <c r="F15522" s="41">
        <v>15121902</v>
      </c>
      <c r="G15522" s="19" t="s">
        <v>12310</v>
      </c>
      <c r="H15522" s="41">
        <v>1</v>
      </c>
      <c r="I15522" s="41">
        <v>11</v>
      </c>
      <c r="J15522" s="41">
        <v>10</v>
      </c>
      <c r="K15522" s="44">
        <v>60</v>
      </c>
      <c r="L15522" s="20">
        <v>6253799.4000000004</v>
      </c>
      <c r="M15522" s="19" t="s">
        <v>11</v>
      </c>
      <c r="N15522" s="28" t="s">
        <v>15953</v>
      </c>
    </row>
    <row r="15523" spans="1:14" ht="90" x14ac:dyDescent="0.25">
      <c r="A15523" s="27" t="s">
        <v>13498</v>
      </c>
      <c r="B15523" s="19" t="s">
        <v>17012</v>
      </c>
      <c r="C15523" s="19" t="s">
        <v>16739</v>
      </c>
      <c r="D15523" s="38" t="s">
        <v>16049</v>
      </c>
      <c r="E15523" s="38" t="s">
        <v>16619</v>
      </c>
      <c r="F15523" s="41">
        <v>15121902</v>
      </c>
      <c r="G15523" s="19" t="s">
        <v>12310</v>
      </c>
      <c r="H15523" s="41">
        <v>1</v>
      </c>
      <c r="I15523" s="41">
        <v>11</v>
      </c>
      <c r="J15523" s="41">
        <v>10</v>
      </c>
      <c r="K15523" s="44">
        <v>16</v>
      </c>
      <c r="L15523" s="20">
        <v>2153221.7599999998</v>
      </c>
      <c r="M15523" s="19" t="s">
        <v>11</v>
      </c>
      <c r="N15523" s="28" t="s">
        <v>15953</v>
      </c>
    </row>
    <row r="15524" spans="1:14" ht="90" x14ac:dyDescent="0.25">
      <c r="A15524" s="27" t="s">
        <v>13498</v>
      </c>
      <c r="B15524" s="19" t="s">
        <v>17012</v>
      </c>
      <c r="C15524" s="19" t="s">
        <v>16739</v>
      </c>
      <c r="D15524" s="38" t="s">
        <v>16049</v>
      </c>
      <c r="E15524" s="38" t="s">
        <v>16620</v>
      </c>
      <c r="F15524" s="41">
        <v>15121902</v>
      </c>
      <c r="G15524" s="19" t="s">
        <v>12310</v>
      </c>
      <c r="H15524" s="41">
        <v>1</v>
      </c>
      <c r="I15524" s="41">
        <v>11</v>
      </c>
      <c r="J15524" s="41">
        <v>10</v>
      </c>
      <c r="K15524" s="44">
        <v>60</v>
      </c>
      <c r="L15524" s="20">
        <v>1240590.5999999999</v>
      </c>
      <c r="M15524" s="19" t="s">
        <v>11</v>
      </c>
      <c r="N15524" s="28" t="s">
        <v>15953</v>
      </c>
    </row>
    <row r="15525" spans="1:14" ht="30" x14ac:dyDescent="0.25">
      <c r="A15525" s="27" t="s">
        <v>13498</v>
      </c>
      <c r="B15525" s="19" t="s">
        <v>17016</v>
      </c>
      <c r="C15525" s="19" t="s">
        <v>16847</v>
      </c>
      <c r="D15525" s="38" t="s">
        <v>16157</v>
      </c>
      <c r="E15525" s="38" t="s">
        <v>14193</v>
      </c>
      <c r="F15525" s="41" t="s">
        <v>1347</v>
      </c>
      <c r="G15525" s="19" t="s">
        <v>471</v>
      </c>
      <c r="H15525" s="41">
        <v>1</v>
      </c>
      <c r="I15525" s="41">
        <v>11</v>
      </c>
      <c r="J15525" s="41">
        <v>10</v>
      </c>
      <c r="K15525" s="44">
        <v>50</v>
      </c>
      <c r="L15525" s="20">
        <v>182271</v>
      </c>
      <c r="M15525" s="19" t="s">
        <v>11</v>
      </c>
      <c r="N15525" s="28" t="s">
        <v>15953</v>
      </c>
    </row>
    <row r="15526" spans="1:14" ht="30" x14ac:dyDescent="0.25">
      <c r="A15526" s="27" t="s">
        <v>13498</v>
      </c>
      <c r="B15526" s="19" t="s">
        <v>17014</v>
      </c>
      <c r="C15526" s="19" t="s">
        <v>16741</v>
      </c>
      <c r="D15526" s="38" t="s">
        <v>16051</v>
      </c>
      <c r="E15526" s="38" t="s">
        <v>14194</v>
      </c>
      <c r="F15526" s="41">
        <v>15121500</v>
      </c>
      <c r="G15526" s="19" t="s">
        <v>12310</v>
      </c>
      <c r="H15526" s="41">
        <v>1</v>
      </c>
      <c r="I15526" s="41">
        <v>11</v>
      </c>
      <c r="J15526" s="41">
        <v>10</v>
      </c>
      <c r="K15526" s="44">
        <v>88</v>
      </c>
      <c r="L15526" s="20">
        <v>992382.15999999992</v>
      </c>
      <c r="M15526" s="19" t="s">
        <v>16002</v>
      </c>
      <c r="N15526" s="28" t="s">
        <v>15953</v>
      </c>
    </row>
    <row r="15527" spans="1:14" ht="30" x14ac:dyDescent="0.25">
      <c r="A15527" s="27" t="s">
        <v>13498</v>
      </c>
      <c r="B15527" s="19" t="s">
        <v>17014</v>
      </c>
      <c r="C15527" s="19" t="s">
        <v>16741</v>
      </c>
      <c r="D15527" s="38" t="s">
        <v>16051</v>
      </c>
      <c r="E15527" s="38" t="s">
        <v>14195</v>
      </c>
      <c r="F15527" s="41">
        <v>24131513</v>
      </c>
      <c r="G15527" s="19" t="s">
        <v>12310</v>
      </c>
      <c r="H15527" s="41">
        <v>1</v>
      </c>
      <c r="I15527" s="41">
        <v>11</v>
      </c>
      <c r="J15527" s="41">
        <v>10</v>
      </c>
      <c r="K15527" s="44">
        <v>27</v>
      </c>
      <c r="L15527" s="20">
        <v>2117797.9200000004</v>
      </c>
      <c r="M15527" s="19" t="s">
        <v>15960</v>
      </c>
      <c r="N15527" s="28" t="s">
        <v>15953</v>
      </c>
    </row>
    <row r="15528" spans="1:14" ht="30" x14ac:dyDescent="0.25">
      <c r="A15528" s="27" t="s">
        <v>13498</v>
      </c>
      <c r="B15528" s="19" t="s">
        <v>17014</v>
      </c>
      <c r="C15528" s="19" t="s">
        <v>16741</v>
      </c>
      <c r="D15528" s="38" t="s">
        <v>16051</v>
      </c>
      <c r="E15528" s="38" t="s">
        <v>14196</v>
      </c>
      <c r="F15528" s="41">
        <v>47131800</v>
      </c>
      <c r="G15528" s="19" t="s">
        <v>12310</v>
      </c>
      <c r="H15528" s="41">
        <v>1</v>
      </c>
      <c r="I15528" s="41">
        <v>11</v>
      </c>
      <c r="J15528" s="41">
        <v>10</v>
      </c>
      <c r="K15528" s="44">
        <v>8</v>
      </c>
      <c r="L15528" s="20">
        <v>918588.16</v>
      </c>
      <c r="M15528" s="19" t="s">
        <v>15960</v>
      </c>
      <c r="N15528" s="28" t="s">
        <v>15953</v>
      </c>
    </row>
    <row r="15529" spans="1:14" ht="45" x14ac:dyDescent="0.25">
      <c r="A15529" s="27" t="s">
        <v>13498</v>
      </c>
      <c r="B15529" s="19" t="s">
        <v>17043</v>
      </c>
      <c r="C15529" s="19" t="s">
        <v>16804</v>
      </c>
      <c r="D15529" s="38" t="s">
        <v>16114</v>
      </c>
      <c r="E15529" s="38" t="s">
        <v>14197</v>
      </c>
      <c r="F15529" s="41">
        <v>25101503</v>
      </c>
      <c r="G15529" s="19" t="s">
        <v>10820</v>
      </c>
      <c r="H15529" s="41">
        <v>7</v>
      </c>
      <c r="I15529" s="41">
        <v>5</v>
      </c>
      <c r="J15529" s="41">
        <v>10</v>
      </c>
      <c r="K15529" s="44">
        <v>1</v>
      </c>
      <c r="L15529" s="20">
        <v>826035996</v>
      </c>
      <c r="M15529" s="19" t="s">
        <v>15954</v>
      </c>
      <c r="N15529" s="28" t="s">
        <v>15953</v>
      </c>
    </row>
    <row r="15530" spans="1:14" ht="45" x14ac:dyDescent="0.25">
      <c r="A15530" s="27" t="s">
        <v>13498</v>
      </c>
      <c r="B15530" s="19" t="s">
        <v>17043</v>
      </c>
      <c r="C15530" s="19" t="s">
        <v>16804</v>
      </c>
      <c r="D15530" s="38" t="s">
        <v>16114</v>
      </c>
      <c r="E15530" s="38" t="s">
        <v>16621</v>
      </c>
      <c r="F15530" s="41">
        <v>25101500</v>
      </c>
      <c r="G15530" s="19" t="s">
        <v>12310</v>
      </c>
      <c r="H15530" s="41">
        <v>7</v>
      </c>
      <c r="I15530" s="41">
        <v>5</v>
      </c>
      <c r="J15530" s="41">
        <v>10</v>
      </c>
      <c r="K15530" s="44">
        <v>4</v>
      </c>
      <c r="L15530" s="20">
        <v>1375868004</v>
      </c>
      <c r="M15530" s="19" t="s">
        <v>15954</v>
      </c>
      <c r="N15530" s="28" t="s">
        <v>15953</v>
      </c>
    </row>
    <row r="15531" spans="1:14" x14ac:dyDescent="0.25">
      <c r="A15531" s="27" t="s">
        <v>13498</v>
      </c>
      <c r="B15531" s="19" t="s">
        <v>17015</v>
      </c>
      <c r="C15531" s="19" t="s">
        <v>16859</v>
      </c>
      <c r="D15531" s="38" t="s">
        <v>16169</v>
      </c>
      <c r="E15531" s="38" t="s">
        <v>14198</v>
      </c>
      <c r="F15531" s="41">
        <v>60141001</v>
      </c>
      <c r="G15531" s="19" t="s">
        <v>10733</v>
      </c>
      <c r="H15531" s="41">
        <v>1</v>
      </c>
      <c r="I15531" s="41">
        <v>11</v>
      </c>
      <c r="J15531" s="41">
        <v>10</v>
      </c>
      <c r="K15531" s="44">
        <v>3000</v>
      </c>
      <c r="L15531" s="20">
        <v>7200000</v>
      </c>
      <c r="M15531" s="19" t="s">
        <v>11</v>
      </c>
      <c r="N15531" s="28" t="s">
        <v>15953</v>
      </c>
    </row>
    <row r="15532" spans="1:14" x14ac:dyDescent="0.25">
      <c r="A15532" s="27" t="s">
        <v>13498</v>
      </c>
      <c r="B15532" s="19" t="s">
        <v>17015</v>
      </c>
      <c r="C15532" s="19" t="s">
        <v>16859</v>
      </c>
      <c r="D15532" s="38" t="s">
        <v>16169</v>
      </c>
      <c r="E15532" s="38" t="s">
        <v>14199</v>
      </c>
      <c r="F15532" s="41">
        <v>60141001</v>
      </c>
      <c r="G15532" s="19" t="s">
        <v>10733</v>
      </c>
      <c r="H15532" s="41">
        <v>1</v>
      </c>
      <c r="I15532" s="41">
        <v>11</v>
      </c>
      <c r="J15532" s="41">
        <v>10</v>
      </c>
      <c r="K15532" s="44">
        <v>3654</v>
      </c>
      <c r="L15532" s="20">
        <v>2484720</v>
      </c>
      <c r="M15532" s="19" t="s">
        <v>11</v>
      </c>
      <c r="N15532" s="28" t="s">
        <v>15953</v>
      </c>
    </row>
    <row r="15533" spans="1:14" ht="30" x14ac:dyDescent="0.25">
      <c r="A15533" s="27" t="s">
        <v>13498</v>
      </c>
      <c r="B15533" s="19" t="s">
        <v>17015</v>
      </c>
      <c r="C15533" s="19" t="s">
        <v>16742</v>
      </c>
      <c r="D15533" s="38" t="s">
        <v>16052</v>
      </c>
      <c r="E15533" s="38" t="s">
        <v>14200</v>
      </c>
      <c r="F15533" s="41">
        <v>44121619</v>
      </c>
      <c r="G15533" s="19" t="s">
        <v>10733</v>
      </c>
      <c r="H15533" s="41">
        <v>1</v>
      </c>
      <c r="I15533" s="41">
        <v>11</v>
      </c>
      <c r="J15533" s="41">
        <v>10</v>
      </c>
      <c r="K15533" s="44">
        <v>1000</v>
      </c>
      <c r="L15533" s="20">
        <v>450000</v>
      </c>
      <c r="M15533" s="19" t="s">
        <v>11</v>
      </c>
      <c r="N15533" s="28" t="s">
        <v>15953</v>
      </c>
    </row>
    <row r="15534" spans="1:14" ht="30" x14ac:dyDescent="0.25">
      <c r="A15534" s="27" t="s">
        <v>13498</v>
      </c>
      <c r="B15534" s="19" t="s">
        <v>17015</v>
      </c>
      <c r="C15534" s="19" t="s">
        <v>16742</v>
      </c>
      <c r="D15534" s="38" t="s">
        <v>16052</v>
      </c>
      <c r="E15534" s="38" t="s">
        <v>14201</v>
      </c>
      <c r="F15534" s="41">
        <v>44121715</v>
      </c>
      <c r="G15534" s="19" t="s">
        <v>10733</v>
      </c>
      <c r="H15534" s="41">
        <v>1</v>
      </c>
      <c r="I15534" s="41">
        <v>11</v>
      </c>
      <c r="J15534" s="41">
        <v>10</v>
      </c>
      <c r="K15534" s="44">
        <v>2000</v>
      </c>
      <c r="L15534" s="20">
        <v>514000</v>
      </c>
      <c r="M15534" s="19" t="s">
        <v>11</v>
      </c>
      <c r="N15534" s="28" t="s">
        <v>15953</v>
      </c>
    </row>
    <row r="15535" spans="1:14" ht="30" x14ac:dyDescent="0.25">
      <c r="A15535" s="27" t="s">
        <v>13498</v>
      </c>
      <c r="B15535" s="19" t="s">
        <v>17015</v>
      </c>
      <c r="C15535" s="19" t="s">
        <v>16742</v>
      </c>
      <c r="D15535" s="38" t="s">
        <v>16052</v>
      </c>
      <c r="E15535" s="38" t="s">
        <v>14202</v>
      </c>
      <c r="F15535" s="41">
        <v>44121707</v>
      </c>
      <c r="G15535" s="19" t="s">
        <v>10733</v>
      </c>
      <c r="H15535" s="41">
        <v>1</v>
      </c>
      <c r="I15535" s="41">
        <v>11</v>
      </c>
      <c r="J15535" s="41">
        <v>10</v>
      </c>
      <c r="K15535" s="44">
        <v>1000</v>
      </c>
      <c r="L15535" s="20">
        <v>3375000</v>
      </c>
      <c r="M15535" s="19" t="s">
        <v>11</v>
      </c>
      <c r="N15535" s="28" t="s">
        <v>15953</v>
      </c>
    </row>
    <row r="15536" spans="1:14" ht="30" x14ac:dyDescent="0.25">
      <c r="A15536" s="27" t="s">
        <v>13498</v>
      </c>
      <c r="B15536" s="19" t="s">
        <v>17015</v>
      </c>
      <c r="C15536" s="19" t="s">
        <v>16742</v>
      </c>
      <c r="D15536" s="38" t="s">
        <v>16052</v>
      </c>
      <c r="E15536" s="38" t="s">
        <v>14203</v>
      </c>
      <c r="F15536" s="41">
        <v>60124317</v>
      </c>
      <c r="G15536" s="19" t="s">
        <v>10733</v>
      </c>
      <c r="H15536" s="41">
        <v>1</v>
      </c>
      <c r="I15536" s="41">
        <v>11</v>
      </c>
      <c r="J15536" s="41">
        <v>10</v>
      </c>
      <c r="K15536" s="44">
        <v>1000</v>
      </c>
      <c r="L15536" s="20">
        <v>1950000</v>
      </c>
      <c r="M15536" s="19" t="s">
        <v>11</v>
      </c>
      <c r="N15536" s="28" t="s">
        <v>15953</v>
      </c>
    </row>
    <row r="15537" spans="1:14" ht="30" x14ac:dyDescent="0.25">
      <c r="A15537" s="27" t="s">
        <v>13498</v>
      </c>
      <c r="B15537" s="19" t="s">
        <v>17015</v>
      </c>
      <c r="C15537" s="19" t="s">
        <v>16742</v>
      </c>
      <c r="D15537" s="38" t="s">
        <v>16052</v>
      </c>
      <c r="E15537" s="38" t="s">
        <v>14204</v>
      </c>
      <c r="F15537" s="41">
        <v>44121708</v>
      </c>
      <c r="G15537" s="19" t="s">
        <v>10733</v>
      </c>
      <c r="H15537" s="41">
        <v>1</v>
      </c>
      <c r="I15537" s="41">
        <v>11</v>
      </c>
      <c r="J15537" s="41">
        <v>10</v>
      </c>
      <c r="K15537" s="44">
        <v>1000</v>
      </c>
      <c r="L15537" s="20">
        <v>2700000</v>
      </c>
      <c r="M15537" s="19" t="s">
        <v>11</v>
      </c>
      <c r="N15537" s="28" t="s">
        <v>15953</v>
      </c>
    </row>
    <row r="15538" spans="1:14" ht="30" x14ac:dyDescent="0.25">
      <c r="A15538" s="27" t="s">
        <v>13498</v>
      </c>
      <c r="B15538" s="19" t="s">
        <v>16780</v>
      </c>
      <c r="C15538" s="19" t="s">
        <v>16780</v>
      </c>
      <c r="D15538" s="38" t="s">
        <v>16090</v>
      </c>
      <c r="E15538" s="38" t="s">
        <v>14205</v>
      </c>
      <c r="F15538" s="41">
        <v>53121603</v>
      </c>
      <c r="G15538" s="19" t="s">
        <v>10733</v>
      </c>
      <c r="H15538" s="41">
        <v>7</v>
      </c>
      <c r="I15538" s="41">
        <v>5</v>
      </c>
      <c r="J15538" s="41">
        <v>10</v>
      </c>
      <c r="K15538" s="44">
        <v>1000</v>
      </c>
      <c r="L15538" s="20">
        <v>16680000</v>
      </c>
      <c r="M15538" s="19" t="s">
        <v>11</v>
      </c>
      <c r="N15538" s="28" t="s">
        <v>15953</v>
      </c>
    </row>
    <row r="15539" spans="1:14" ht="30" x14ac:dyDescent="0.25">
      <c r="A15539" s="27" t="s">
        <v>13498</v>
      </c>
      <c r="B15539" s="19" t="s">
        <v>16780</v>
      </c>
      <c r="C15539" s="19" t="s">
        <v>16780</v>
      </c>
      <c r="D15539" s="38" t="s">
        <v>16090</v>
      </c>
      <c r="E15539" s="38" t="s">
        <v>14206</v>
      </c>
      <c r="F15539" s="41">
        <v>53121601</v>
      </c>
      <c r="G15539" s="19" t="s">
        <v>10733</v>
      </c>
      <c r="H15539" s="41">
        <v>7</v>
      </c>
      <c r="I15539" s="41">
        <v>5</v>
      </c>
      <c r="J15539" s="41">
        <v>10</v>
      </c>
      <c r="K15539" s="44">
        <v>1000</v>
      </c>
      <c r="L15539" s="20">
        <v>1500000</v>
      </c>
      <c r="M15539" s="19" t="s">
        <v>11</v>
      </c>
      <c r="N15539" s="28" t="s">
        <v>15953</v>
      </c>
    </row>
    <row r="15540" spans="1:14" ht="30" x14ac:dyDescent="0.25">
      <c r="A15540" s="27" t="s">
        <v>13498</v>
      </c>
      <c r="B15540" s="19" t="s">
        <v>16780</v>
      </c>
      <c r="C15540" s="19" t="s">
        <v>16780</v>
      </c>
      <c r="D15540" s="38" t="s">
        <v>16090</v>
      </c>
      <c r="E15540" s="38" t="s">
        <v>14207</v>
      </c>
      <c r="F15540" s="41">
        <v>54101601</v>
      </c>
      <c r="G15540" s="19" t="s">
        <v>10733</v>
      </c>
      <c r="H15540" s="41">
        <v>7</v>
      </c>
      <c r="I15540" s="41">
        <v>5</v>
      </c>
      <c r="J15540" s="41">
        <v>10</v>
      </c>
      <c r="K15540" s="44">
        <v>5000</v>
      </c>
      <c r="L15540" s="20">
        <v>12000000</v>
      </c>
      <c r="M15540" s="19" t="s">
        <v>11</v>
      </c>
      <c r="N15540" s="28" t="s">
        <v>15953</v>
      </c>
    </row>
    <row r="15541" spans="1:14" ht="105" x14ac:dyDescent="0.25">
      <c r="A15541" s="27" t="s">
        <v>13498</v>
      </c>
      <c r="B15541" s="19" t="s">
        <v>17011</v>
      </c>
      <c r="C15541" s="19" t="s">
        <v>16842</v>
      </c>
      <c r="D15541" s="38" t="s">
        <v>16152</v>
      </c>
      <c r="E15541" s="38" t="s">
        <v>14208</v>
      </c>
      <c r="F15541" s="41">
        <v>14111514</v>
      </c>
      <c r="G15541" s="19" t="s">
        <v>10733</v>
      </c>
      <c r="H15541" s="41">
        <v>7</v>
      </c>
      <c r="I15541" s="41">
        <v>5</v>
      </c>
      <c r="J15541" s="41">
        <v>10</v>
      </c>
      <c r="K15541" s="44">
        <v>3196</v>
      </c>
      <c r="L15541" s="20">
        <v>9268400</v>
      </c>
      <c r="M15541" s="19" t="s">
        <v>11</v>
      </c>
      <c r="N15541" s="28" t="s">
        <v>15953</v>
      </c>
    </row>
    <row r="15542" spans="1:14" ht="105" x14ac:dyDescent="0.25">
      <c r="A15542" s="27" t="s">
        <v>13498</v>
      </c>
      <c r="B15542" s="19" t="s">
        <v>17011</v>
      </c>
      <c r="C15542" s="19" t="s">
        <v>16842</v>
      </c>
      <c r="D15542" s="38" t="s">
        <v>16152</v>
      </c>
      <c r="E15542" s="38" t="s">
        <v>14209</v>
      </c>
      <c r="F15542" s="41">
        <v>14111514</v>
      </c>
      <c r="G15542" s="19" t="s">
        <v>10733</v>
      </c>
      <c r="H15542" s="41">
        <v>7</v>
      </c>
      <c r="I15542" s="41">
        <v>5</v>
      </c>
      <c r="J15542" s="41">
        <v>10</v>
      </c>
      <c r="K15542" s="44">
        <v>1000</v>
      </c>
      <c r="L15542" s="20">
        <v>2800000</v>
      </c>
      <c r="M15542" s="19" t="s">
        <v>11</v>
      </c>
      <c r="N15542" s="28" t="s">
        <v>15953</v>
      </c>
    </row>
    <row r="15543" spans="1:14" ht="30" x14ac:dyDescent="0.25">
      <c r="A15543" s="27" t="s">
        <v>13498</v>
      </c>
      <c r="B15543" s="19" t="s">
        <v>17013</v>
      </c>
      <c r="C15543" s="19" t="s">
        <v>16743</v>
      </c>
      <c r="D15543" s="38" t="s">
        <v>16053</v>
      </c>
      <c r="E15543" s="38" t="s">
        <v>14210</v>
      </c>
      <c r="F15543" s="41">
        <v>44121804</v>
      </c>
      <c r="G15543" s="19" t="s">
        <v>10733</v>
      </c>
      <c r="H15543" s="41">
        <v>7</v>
      </c>
      <c r="I15543" s="41">
        <v>5</v>
      </c>
      <c r="J15543" s="41">
        <v>10</v>
      </c>
      <c r="K15543" s="44">
        <v>1000</v>
      </c>
      <c r="L15543" s="20">
        <v>257000</v>
      </c>
      <c r="M15543" s="19" t="s">
        <v>11</v>
      </c>
      <c r="N15543" s="28" t="s">
        <v>15953</v>
      </c>
    </row>
    <row r="15544" spans="1:14" ht="60" x14ac:dyDescent="0.25">
      <c r="A15544" s="27" t="s">
        <v>13498</v>
      </c>
      <c r="B15544" s="19" t="s">
        <v>16759</v>
      </c>
      <c r="C15544" s="19" t="s">
        <v>16759</v>
      </c>
      <c r="D15544" s="38" t="s">
        <v>16069</v>
      </c>
      <c r="E15544" s="38" t="s">
        <v>14211</v>
      </c>
      <c r="F15544" s="41">
        <v>49221510</v>
      </c>
      <c r="G15544" s="19" t="s">
        <v>12310</v>
      </c>
      <c r="H15544" s="41">
        <v>2</v>
      </c>
      <c r="I15544" s="41">
        <v>10</v>
      </c>
      <c r="J15544" s="41">
        <v>10</v>
      </c>
      <c r="K15544" s="44">
        <v>1320</v>
      </c>
      <c r="L15544" s="20">
        <v>38404198.799999997</v>
      </c>
      <c r="M15544" s="19" t="s">
        <v>11</v>
      </c>
      <c r="N15544" s="28" t="s">
        <v>15953</v>
      </c>
    </row>
    <row r="15545" spans="1:14" ht="75" x14ac:dyDescent="0.25">
      <c r="A15545" s="27" t="s">
        <v>13498</v>
      </c>
      <c r="B15545" s="19" t="s">
        <v>16759</v>
      </c>
      <c r="C15545" s="19" t="s">
        <v>16759</v>
      </c>
      <c r="D15545" s="38" t="s">
        <v>16069</v>
      </c>
      <c r="E15545" s="38" t="s">
        <v>14212</v>
      </c>
      <c r="F15545" s="41">
        <v>49221510</v>
      </c>
      <c r="G15545" s="19" t="s">
        <v>12310</v>
      </c>
      <c r="H15545" s="41">
        <v>2</v>
      </c>
      <c r="I15545" s="41">
        <v>10</v>
      </c>
      <c r="J15545" s="41">
        <v>10</v>
      </c>
      <c r="K15545" s="44">
        <v>6700</v>
      </c>
      <c r="L15545" s="20">
        <v>171082624</v>
      </c>
      <c r="M15545" s="19" t="s">
        <v>11</v>
      </c>
      <c r="N15545" s="28" t="s">
        <v>15953</v>
      </c>
    </row>
    <row r="15546" spans="1:14" ht="30" x14ac:dyDescent="0.25">
      <c r="A15546" s="27" t="s">
        <v>13498</v>
      </c>
      <c r="B15546" s="19" t="s">
        <v>16759</v>
      </c>
      <c r="C15546" s="19" t="s">
        <v>16759</v>
      </c>
      <c r="D15546" s="38" t="s">
        <v>16069</v>
      </c>
      <c r="E15546" s="38" t="s">
        <v>14213</v>
      </c>
      <c r="F15546" s="41">
        <v>53101904</v>
      </c>
      <c r="G15546" s="19" t="s">
        <v>10820</v>
      </c>
      <c r="H15546" s="41">
        <v>8</v>
      </c>
      <c r="I15546" s="41">
        <v>5</v>
      </c>
      <c r="J15546" s="41">
        <v>10</v>
      </c>
      <c r="K15546" s="44">
        <v>159</v>
      </c>
      <c r="L15546" s="20">
        <v>27220356.07</v>
      </c>
      <c r="M15546" s="19" t="s">
        <v>15963</v>
      </c>
      <c r="N15546" s="28" t="s">
        <v>15953</v>
      </c>
    </row>
    <row r="15547" spans="1:14" ht="30" x14ac:dyDescent="0.25">
      <c r="A15547" s="27" t="s">
        <v>13498</v>
      </c>
      <c r="B15547" s="19" t="s">
        <v>16759</v>
      </c>
      <c r="C15547" s="19" t="s">
        <v>16759</v>
      </c>
      <c r="D15547" s="38" t="s">
        <v>16069</v>
      </c>
      <c r="E15547" s="38" t="s">
        <v>14214</v>
      </c>
      <c r="F15547" s="41">
        <v>53101604</v>
      </c>
      <c r="G15547" s="19" t="s">
        <v>10820</v>
      </c>
      <c r="H15547" s="41">
        <v>8</v>
      </c>
      <c r="I15547" s="41">
        <v>5</v>
      </c>
      <c r="J15547" s="41">
        <v>10</v>
      </c>
      <c r="K15547" s="44">
        <v>159</v>
      </c>
      <c r="L15547" s="20">
        <v>10283245.619999999</v>
      </c>
      <c r="M15547" s="19" t="s">
        <v>11</v>
      </c>
      <c r="N15547" s="28" t="s">
        <v>15953</v>
      </c>
    </row>
    <row r="15548" spans="1:14" ht="30" x14ac:dyDescent="0.25">
      <c r="A15548" s="27" t="s">
        <v>13498</v>
      </c>
      <c r="B15548" s="19" t="s">
        <v>16759</v>
      </c>
      <c r="C15548" s="19" t="s">
        <v>16759</v>
      </c>
      <c r="D15548" s="38" t="s">
        <v>16069</v>
      </c>
      <c r="E15548" s="38" t="s">
        <v>14213</v>
      </c>
      <c r="F15548" s="41">
        <v>53101904</v>
      </c>
      <c r="G15548" s="19" t="s">
        <v>10820</v>
      </c>
      <c r="H15548" s="41">
        <v>8</v>
      </c>
      <c r="I15548" s="41">
        <v>5</v>
      </c>
      <c r="J15548" s="41">
        <v>10</v>
      </c>
      <c r="K15548" s="44">
        <v>151</v>
      </c>
      <c r="L15548" s="20">
        <v>25560004.050000004</v>
      </c>
      <c r="M15548" s="19" t="s">
        <v>15963</v>
      </c>
      <c r="N15548" s="28" t="s">
        <v>15953</v>
      </c>
    </row>
    <row r="15549" spans="1:14" ht="30" x14ac:dyDescent="0.25">
      <c r="A15549" s="27" t="s">
        <v>13498</v>
      </c>
      <c r="B15549" s="19" t="s">
        <v>16759</v>
      </c>
      <c r="C15549" s="19" t="s">
        <v>16759</v>
      </c>
      <c r="D15549" s="38" t="s">
        <v>16069</v>
      </c>
      <c r="E15549" s="38" t="s">
        <v>14214</v>
      </c>
      <c r="F15549" s="41">
        <v>53101604</v>
      </c>
      <c r="G15549" s="19" t="s">
        <v>10820</v>
      </c>
      <c r="H15549" s="41">
        <v>8</v>
      </c>
      <c r="I15549" s="41">
        <v>5</v>
      </c>
      <c r="J15549" s="41">
        <v>10</v>
      </c>
      <c r="K15549" s="44">
        <v>151</v>
      </c>
      <c r="L15549" s="20">
        <v>9744588.6999999993</v>
      </c>
      <c r="M15549" s="19" t="s">
        <v>11</v>
      </c>
      <c r="N15549" s="28" t="s">
        <v>15953</v>
      </c>
    </row>
    <row r="15550" spans="1:14" ht="30" x14ac:dyDescent="0.25">
      <c r="A15550" s="27" t="s">
        <v>13498</v>
      </c>
      <c r="B15550" s="19" t="s">
        <v>16759</v>
      </c>
      <c r="C15550" s="19" t="s">
        <v>16759</v>
      </c>
      <c r="D15550" s="38" t="s">
        <v>16069</v>
      </c>
      <c r="E15550" s="38" t="s">
        <v>14213</v>
      </c>
      <c r="F15550" s="41">
        <v>53101904</v>
      </c>
      <c r="G15550" s="19" t="s">
        <v>10820</v>
      </c>
      <c r="H15550" s="41">
        <v>8</v>
      </c>
      <c r="I15550" s="41">
        <v>5</v>
      </c>
      <c r="J15550" s="41">
        <v>10</v>
      </c>
      <c r="K15550" s="44">
        <v>80</v>
      </c>
      <c r="L15550" s="20">
        <v>14349258</v>
      </c>
      <c r="M15550" s="19" t="s">
        <v>15963</v>
      </c>
      <c r="N15550" s="28" t="s">
        <v>15953</v>
      </c>
    </row>
    <row r="15551" spans="1:14" ht="30" x14ac:dyDescent="0.25">
      <c r="A15551" s="27" t="s">
        <v>13498</v>
      </c>
      <c r="B15551" s="19" t="s">
        <v>16759</v>
      </c>
      <c r="C15551" s="19" t="s">
        <v>16759</v>
      </c>
      <c r="D15551" s="38" t="s">
        <v>16069</v>
      </c>
      <c r="E15551" s="38" t="s">
        <v>14214</v>
      </c>
      <c r="F15551" s="41">
        <v>53101604</v>
      </c>
      <c r="G15551" s="19" t="s">
        <v>10820</v>
      </c>
      <c r="H15551" s="41">
        <v>8</v>
      </c>
      <c r="I15551" s="41">
        <v>5</v>
      </c>
      <c r="J15551" s="41">
        <v>10</v>
      </c>
      <c r="K15551" s="44">
        <v>80</v>
      </c>
      <c r="L15551" s="20">
        <v>5420830.7999999998</v>
      </c>
      <c r="M15551" s="19" t="s">
        <v>11</v>
      </c>
      <c r="N15551" s="28" t="s">
        <v>15953</v>
      </c>
    </row>
    <row r="15552" spans="1:14" ht="30" x14ac:dyDescent="0.25">
      <c r="A15552" s="27" t="s">
        <v>13498</v>
      </c>
      <c r="B15552" s="19" t="s">
        <v>16759</v>
      </c>
      <c r="C15552" s="19" t="s">
        <v>16759</v>
      </c>
      <c r="D15552" s="38" t="s">
        <v>16069</v>
      </c>
      <c r="E15552" s="38" t="s">
        <v>14213</v>
      </c>
      <c r="F15552" s="41">
        <v>53101904</v>
      </c>
      <c r="G15552" s="19" t="s">
        <v>10820</v>
      </c>
      <c r="H15552" s="41">
        <v>8</v>
      </c>
      <c r="I15552" s="41">
        <v>5</v>
      </c>
      <c r="J15552" s="41">
        <v>10</v>
      </c>
      <c r="K15552" s="44">
        <v>146</v>
      </c>
      <c r="L15552" s="20">
        <v>24940377</v>
      </c>
      <c r="M15552" s="19" t="s">
        <v>15963</v>
      </c>
      <c r="N15552" s="28" t="s">
        <v>15953</v>
      </c>
    </row>
    <row r="15553" spans="1:14" ht="30" x14ac:dyDescent="0.25">
      <c r="A15553" s="27" t="s">
        <v>13498</v>
      </c>
      <c r="B15553" s="19" t="s">
        <v>16759</v>
      </c>
      <c r="C15553" s="19" t="s">
        <v>16759</v>
      </c>
      <c r="D15553" s="38" t="s">
        <v>16069</v>
      </c>
      <c r="E15553" s="38" t="s">
        <v>14214</v>
      </c>
      <c r="F15553" s="41">
        <v>53101604</v>
      </c>
      <c r="G15553" s="19" t="s">
        <v>10820</v>
      </c>
      <c r="H15553" s="41">
        <v>8</v>
      </c>
      <c r="I15553" s="41">
        <v>5</v>
      </c>
      <c r="J15553" s="41">
        <v>10</v>
      </c>
      <c r="K15553" s="44">
        <v>146</v>
      </c>
      <c r="L15553" s="20">
        <v>9421920.1999999993</v>
      </c>
      <c r="M15553" s="19" t="s">
        <v>11</v>
      </c>
      <c r="N15553" s="28" t="s">
        <v>15953</v>
      </c>
    </row>
    <row r="15554" spans="1:14" ht="30" x14ac:dyDescent="0.25">
      <c r="A15554" s="27" t="s">
        <v>13498</v>
      </c>
      <c r="B15554" s="19" t="s">
        <v>16759</v>
      </c>
      <c r="C15554" s="19" t="s">
        <v>16759</v>
      </c>
      <c r="D15554" s="38" t="s">
        <v>16069</v>
      </c>
      <c r="E15554" s="38" t="s">
        <v>14213</v>
      </c>
      <c r="F15554" s="41">
        <v>53101904</v>
      </c>
      <c r="G15554" s="19" t="s">
        <v>10820</v>
      </c>
      <c r="H15554" s="41">
        <v>8</v>
      </c>
      <c r="I15554" s="41">
        <v>5</v>
      </c>
      <c r="J15554" s="41">
        <v>10</v>
      </c>
      <c r="K15554" s="44">
        <v>123</v>
      </c>
      <c r="L15554" s="20">
        <v>21011413.5</v>
      </c>
      <c r="M15554" s="19" t="s">
        <v>15963</v>
      </c>
      <c r="N15554" s="28" t="s">
        <v>15953</v>
      </c>
    </row>
    <row r="15555" spans="1:14" ht="30" x14ac:dyDescent="0.25">
      <c r="A15555" s="27" t="s">
        <v>13498</v>
      </c>
      <c r="B15555" s="19" t="s">
        <v>16759</v>
      </c>
      <c r="C15555" s="19" t="s">
        <v>16759</v>
      </c>
      <c r="D15555" s="38" t="s">
        <v>16069</v>
      </c>
      <c r="E15555" s="38" t="s">
        <v>14214</v>
      </c>
      <c r="F15555" s="41">
        <v>53101604</v>
      </c>
      <c r="G15555" s="19" t="s">
        <v>10820</v>
      </c>
      <c r="H15555" s="41">
        <v>8</v>
      </c>
      <c r="I15555" s="41">
        <v>5</v>
      </c>
      <c r="J15555" s="41">
        <v>10</v>
      </c>
      <c r="K15555" s="44">
        <v>123</v>
      </c>
      <c r="L15555" s="20">
        <v>7937645.0999999996</v>
      </c>
      <c r="M15555" s="19" t="s">
        <v>11</v>
      </c>
      <c r="N15555" s="28" t="s">
        <v>15953</v>
      </c>
    </row>
    <row r="15556" spans="1:14" ht="30" x14ac:dyDescent="0.25">
      <c r="A15556" s="27" t="s">
        <v>13498</v>
      </c>
      <c r="B15556" s="19" t="s">
        <v>16759</v>
      </c>
      <c r="C15556" s="19" t="s">
        <v>16759</v>
      </c>
      <c r="D15556" s="38" t="s">
        <v>16069</v>
      </c>
      <c r="E15556" s="38" t="s">
        <v>14213</v>
      </c>
      <c r="F15556" s="41">
        <v>53101904</v>
      </c>
      <c r="G15556" s="19" t="s">
        <v>10820</v>
      </c>
      <c r="H15556" s="41">
        <v>8</v>
      </c>
      <c r="I15556" s="41">
        <v>5</v>
      </c>
      <c r="J15556" s="41">
        <v>10</v>
      </c>
      <c r="K15556" s="44">
        <v>46</v>
      </c>
      <c r="L15556" s="20">
        <v>9086621.0399999991</v>
      </c>
      <c r="M15556" s="19" t="s">
        <v>15963</v>
      </c>
      <c r="N15556" s="28" t="s">
        <v>15953</v>
      </c>
    </row>
    <row r="15557" spans="1:14" ht="30" x14ac:dyDescent="0.25">
      <c r="A15557" s="27" t="s">
        <v>13498</v>
      </c>
      <c r="B15557" s="19" t="s">
        <v>16759</v>
      </c>
      <c r="C15557" s="19" t="s">
        <v>16759</v>
      </c>
      <c r="D15557" s="38" t="s">
        <v>16069</v>
      </c>
      <c r="E15557" s="38" t="s">
        <v>14214</v>
      </c>
      <c r="F15557" s="41">
        <v>53101604</v>
      </c>
      <c r="G15557" s="19" t="s">
        <v>10820</v>
      </c>
      <c r="H15557" s="41">
        <v>8</v>
      </c>
      <c r="I15557" s="41">
        <v>5</v>
      </c>
      <c r="J15557" s="41">
        <v>10</v>
      </c>
      <c r="K15557" s="44">
        <v>46</v>
      </c>
      <c r="L15557" s="20">
        <v>3432723.4999999995</v>
      </c>
      <c r="M15557" s="19" t="s">
        <v>11</v>
      </c>
      <c r="N15557" s="28" t="s">
        <v>15953</v>
      </c>
    </row>
    <row r="15558" spans="1:14" ht="30" x14ac:dyDescent="0.25">
      <c r="A15558" s="27" t="s">
        <v>13498</v>
      </c>
      <c r="B15558" s="19" t="s">
        <v>16759</v>
      </c>
      <c r="C15558" s="19" t="s">
        <v>16759</v>
      </c>
      <c r="D15558" s="38" t="s">
        <v>16069</v>
      </c>
      <c r="E15558" s="38" t="s">
        <v>14213</v>
      </c>
      <c r="F15558" s="41">
        <v>53101904</v>
      </c>
      <c r="G15558" s="19" t="s">
        <v>10820</v>
      </c>
      <c r="H15558" s="41">
        <v>8</v>
      </c>
      <c r="I15558" s="41">
        <v>5</v>
      </c>
      <c r="J15558" s="41">
        <v>10</v>
      </c>
      <c r="K15558" s="44">
        <v>163</v>
      </c>
      <c r="L15558" s="20">
        <v>27591262.649999999</v>
      </c>
      <c r="M15558" s="19" t="s">
        <v>15963</v>
      </c>
      <c r="N15558" s="28" t="s">
        <v>15953</v>
      </c>
    </row>
    <row r="15559" spans="1:14" ht="30" x14ac:dyDescent="0.25">
      <c r="A15559" s="27" t="s">
        <v>13498</v>
      </c>
      <c r="B15559" s="19" t="s">
        <v>16759</v>
      </c>
      <c r="C15559" s="19" t="s">
        <v>16759</v>
      </c>
      <c r="D15559" s="38" t="s">
        <v>16069</v>
      </c>
      <c r="E15559" s="38" t="s">
        <v>14214</v>
      </c>
      <c r="F15559" s="41">
        <v>53101604</v>
      </c>
      <c r="G15559" s="19" t="s">
        <v>10820</v>
      </c>
      <c r="H15559" s="41">
        <v>8</v>
      </c>
      <c r="I15559" s="41">
        <v>5</v>
      </c>
      <c r="J15559" s="41">
        <v>10</v>
      </c>
      <c r="K15559" s="44">
        <v>163</v>
      </c>
      <c r="L15559" s="20">
        <v>10423365.890000001</v>
      </c>
      <c r="M15559" s="19" t="s">
        <v>11</v>
      </c>
      <c r="N15559" s="28" t="s">
        <v>15953</v>
      </c>
    </row>
    <row r="15560" spans="1:14" ht="30" x14ac:dyDescent="0.25">
      <c r="A15560" s="27" t="s">
        <v>13498</v>
      </c>
      <c r="B15560" s="19" t="s">
        <v>16759</v>
      </c>
      <c r="C15560" s="19" t="s">
        <v>16759</v>
      </c>
      <c r="D15560" s="38" t="s">
        <v>16069</v>
      </c>
      <c r="E15560" s="38" t="s">
        <v>14213</v>
      </c>
      <c r="F15560" s="41">
        <v>53101904</v>
      </c>
      <c r="G15560" s="19" t="s">
        <v>10820</v>
      </c>
      <c r="H15560" s="41">
        <v>8</v>
      </c>
      <c r="I15560" s="41">
        <v>5</v>
      </c>
      <c r="J15560" s="41">
        <v>10</v>
      </c>
      <c r="K15560" s="44">
        <v>22</v>
      </c>
      <c r="L15560" s="20">
        <v>4707923.22</v>
      </c>
      <c r="M15560" s="19" t="s">
        <v>15963</v>
      </c>
      <c r="N15560" s="28" t="s">
        <v>15953</v>
      </c>
    </row>
    <row r="15561" spans="1:14" ht="30" x14ac:dyDescent="0.25">
      <c r="A15561" s="27" t="s">
        <v>13498</v>
      </c>
      <c r="B15561" s="19" t="s">
        <v>16759</v>
      </c>
      <c r="C15561" s="19" t="s">
        <v>16759</v>
      </c>
      <c r="D15561" s="38" t="s">
        <v>16069</v>
      </c>
      <c r="E15561" s="38" t="s">
        <v>14214</v>
      </c>
      <c r="F15561" s="41">
        <v>53101604</v>
      </c>
      <c r="G15561" s="19" t="s">
        <v>10820</v>
      </c>
      <c r="H15561" s="41">
        <v>8</v>
      </c>
      <c r="I15561" s="41">
        <v>5</v>
      </c>
      <c r="J15561" s="41">
        <v>10</v>
      </c>
      <c r="K15561" s="44">
        <v>22</v>
      </c>
      <c r="L15561" s="20">
        <v>1778548.77</v>
      </c>
      <c r="M15561" s="19" t="s">
        <v>11</v>
      </c>
      <c r="N15561" s="28" t="s">
        <v>15953</v>
      </c>
    </row>
    <row r="15562" spans="1:14" ht="30" x14ac:dyDescent="0.25">
      <c r="A15562" s="27" t="s">
        <v>13498</v>
      </c>
      <c r="B15562" s="19" t="s">
        <v>16759</v>
      </c>
      <c r="C15562" s="19" t="s">
        <v>16759</v>
      </c>
      <c r="D15562" s="38" t="s">
        <v>16069</v>
      </c>
      <c r="E15562" s="38" t="s">
        <v>14213</v>
      </c>
      <c r="F15562" s="41">
        <v>53101904</v>
      </c>
      <c r="G15562" s="19" t="s">
        <v>10820</v>
      </c>
      <c r="H15562" s="41">
        <v>8</v>
      </c>
      <c r="I15562" s="41">
        <v>5</v>
      </c>
      <c r="J15562" s="41">
        <v>10</v>
      </c>
      <c r="K15562" s="44">
        <v>26</v>
      </c>
      <c r="L15562" s="20">
        <v>5563909.2599999998</v>
      </c>
      <c r="M15562" s="19" t="s">
        <v>15963</v>
      </c>
      <c r="N15562" s="28" t="s">
        <v>15953</v>
      </c>
    </row>
    <row r="15563" spans="1:14" ht="30" x14ac:dyDescent="0.25">
      <c r="A15563" s="27" t="s">
        <v>13498</v>
      </c>
      <c r="B15563" s="19" t="s">
        <v>16759</v>
      </c>
      <c r="C15563" s="19" t="s">
        <v>16759</v>
      </c>
      <c r="D15563" s="38" t="s">
        <v>16069</v>
      </c>
      <c r="E15563" s="38" t="s">
        <v>14214</v>
      </c>
      <c r="F15563" s="41">
        <v>53101604</v>
      </c>
      <c r="G15563" s="19" t="s">
        <v>10820</v>
      </c>
      <c r="H15563" s="41">
        <v>8</v>
      </c>
      <c r="I15563" s="41">
        <v>5</v>
      </c>
      <c r="J15563" s="41">
        <v>10</v>
      </c>
      <c r="K15563" s="44">
        <v>26</v>
      </c>
      <c r="L15563" s="20">
        <v>2101921.2799999998</v>
      </c>
      <c r="M15563" s="19" t="s">
        <v>11</v>
      </c>
      <c r="N15563" s="28" t="s">
        <v>15953</v>
      </c>
    </row>
    <row r="15564" spans="1:14" ht="30" x14ac:dyDescent="0.25">
      <c r="A15564" s="27" t="s">
        <v>13498</v>
      </c>
      <c r="B15564" s="19" t="s">
        <v>16759</v>
      </c>
      <c r="C15564" s="19" t="s">
        <v>16759</v>
      </c>
      <c r="D15564" s="38" t="s">
        <v>16069</v>
      </c>
      <c r="E15564" s="38" t="s">
        <v>14213</v>
      </c>
      <c r="F15564" s="41">
        <v>53101904</v>
      </c>
      <c r="G15564" s="19" t="s">
        <v>10820</v>
      </c>
      <c r="H15564" s="41">
        <v>8</v>
      </c>
      <c r="I15564" s="41">
        <v>5</v>
      </c>
      <c r="J15564" s="41">
        <v>10</v>
      </c>
      <c r="K15564" s="44">
        <v>43</v>
      </c>
      <c r="L15564" s="20">
        <v>8013222</v>
      </c>
      <c r="M15564" s="19" t="s">
        <v>15963</v>
      </c>
      <c r="N15564" s="28" t="s">
        <v>15953</v>
      </c>
    </row>
    <row r="15565" spans="1:14" ht="30" x14ac:dyDescent="0.25">
      <c r="A15565" s="27" t="s">
        <v>13498</v>
      </c>
      <c r="B15565" s="19" t="s">
        <v>16759</v>
      </c>
      <c r="C15565" s="19" t="s">
        <v>16759</v>
      </c>
      <c r="D15565" s="38" t="s">
        <v>16069</v>
      </c>
      <c r="E15565" s="38" t="s">
        <v>14214</v>
      </c>
      <c r="F15565" s="41">
        <v>53101604</v>
      </c>
      <c r="G15565" s="19" t="s">
        <v>10820</v>
      </c>
      <c r="H15565" s="41">
        <v>8</v>
      </c>
      <c r="I15565" s="41">
        <v>5</v>
      </c>
      <c r="J15565" s="41">
        <v>10</v>
      </c>
      <c r="K15565" s="44">
        <v>43</v>
      </c>
      <c r="L15565" s="20">
        <v>3027217.2</v>
      </c>
      <c r="M15565" s="19" t="s">
        <v>11</v>
      </c>
      <c r="N15565" s="28" t="s">
        <v>15953</v>
      </c>
    </row>
    <row r="15566" spans="1:14" ht="30" x14ac:dyDescent="0.25">
      <c r="A15566" s="27" t="s">
        <v>13498</v>
      </c>
      <c r="B15566" s="19" t="s">
        <v>16759</v>
      </c>
      <c r="C15566" s="19" t="s">
        <v>16759</v>
      </c>
      <c r="D15566" s="38" t="s">
        <v>16069</v>
      </c>
      <c r="E15566" s="38" t="s">
        <v>14213</v>
      </c>
      <c r="F15566" s="41">
        <v>53101904</v>
      </c>
      <c r="G15566" s="19" t="s">
        <v>10820</v>
      </c>
      <c r="H15566" s="41">
        <v>8</v>
      </c>
      <c r="I15566" s="41">
        <v>5</v>
      </c>
      <c r="J15566" s="41">
        <v>10</v>
      </c>
      <c r="K15566" s="44">
        <v>14</v>
      </c>
      <c r="L15566" s="20">
        <v>2608956</v>
      </c>
      <c r="M15566" s="19" t="s">
        <v>15963</v>
      </c>
      <c r="N15566" s="28" t="s">
        <v>15953</v>
      </c>
    </row>
    <row r="15567" spans="1:14" ht="30" x14ac:dyDescent="0.25">
      <c r="A15567" s="27" t="s">
        <v>13498</v>
      </c>
      <c r="B15567" s="19" t="s">
        <v>16759</v>
      </c>
      <c r="C15567" s="19" t="s">
        <v>16759</v>
      </c>
      <c r="D15567" s="38" t="s">
        <v>16069</v>
      </c>
      <c r="E15567" s="38" t="s">
        <v>14214</v>
      </c>
      <c r="F15567" s="41">
        <v>53101604</v>
      </c>
      <c r="G15567" s="19" t="s">
        <v>10820</v>
      </c>
      <c r="H15567" s="41">
        <v>8</v>
      </c>
      <c r="I15567" s="41">
        <v>5</v>
      </c>
      <c r="J15567" s="41">
        <v>10</v>
      </c>
      <c r="K15567" s="44">
        <v>14</v>
      </c>
      <c r="L15567" s="20">
        <v>985605.59999999986</v>
      </c>
      <c r="M15567" s="19" t="s">
        <v>11</v>
      </c>
      <c r="N15567" s="28" t="s">
        <v>15953</v>
      </c>
    </row>
    <row r="15568" spans="1:14" ht="30" x14ac:dyDescent="0.25">
      <c r="A15568" s="27" t="s">
        <v>13498</v>
      </c>
      <c r="B15568" s="19" t="s">
        <v>16759</v>
      </c>
      <c r="C15568" s="19" t="s">
        <v>16759</v>
      </c>
      <c r="D15568" s="38" t="s">
        <v>16069</v>
      </c>
      <c r="E15568" s="38" t="s">
        <v>14213</v>
      </c>
      <c r="F15568" s="41">
        <v>53101904</v>
      </c>
      <c r="G15568" s="19" t="s">
        <v>10820</v>
      </c>
      <c r="H15568" s="41">
        <v>8</v>
      </c>
      <c r="I15568" s="41">
        <v>5</v>
      </c>
      <c r="J15568" s="41">
        <v>10</v>
      </c>
      <c r="K15568" s="44">
        <v>126</v>
      </c>
      <c r="L15568" s="20">
        <v>21328215.300000001</v>
      </c>
      <c r="M15568" s="19" t="s">
        <v>15963</v>
      </c>
      <c r="N15568" s="28" t="s">
        <v>15953</v>
      </c>
    </row>
    <row r="15569" spans="1:14" ht="30" x14ac:dyDescent="0.25">
      <c r="A15569" s="27" t="s">
        <v>13498</v>
      </c>
      <c r="B15569" s="19" t="s">
        <v>16759</v>
      </c>
      <c r="C15569" s="19" t="s">
        <v>16759</v>
      </c>
      <c r="D15569" s="38" t="s">
        <v>16069</v>
      </c>
      <c r="E15569" s="38" t="s">
        <v>14214</v>
      </c>
      <c r="F15569" s="41">
        <v>53101604</v>
      </c>
      <c r="G15569" s="19" t="s">
        <v>10820</v>
      </c>
      <c r="H15569" s="41">
        <v>8</v>
      </c>
      <c r="I15569" s="41">
        <v>5</v>
      </c>
      <c r="J15569" s="41">
        <v>10</v>
      </c>
      <c r="K15569" s="44">
        <v>126</v>
      </c>
      <c r="L15569" s="20">
        <v>7983405.3600000003</v>
      </c>
      <c r="M15569" s="19" t="s">
        <v>11</v>
      </c>
      <c r="N15569" s="28" t="s">
        <v>15953</v>
      </c>
    </row>
    <row r="15570" spans="1:14" ht="30" x14ac:dyDescent="0.25">
      <c r="A15570" s="27" t="s">
        <v>13498</v>
      </c>
      <c r="B15570" s="19" t="s">
        <v>16759</v>
      </c>
      <c r="C15570" s="19" t="s">
        <v>16759</v>
      </c>
      <c r="D15570" s="38" t="s">
        <v>16069</v>
      </c>
      <c r="E15570" s="38" t="s">
        <v>14213</v>
      </c>
      <c r="F15570" s="41">
        <v>53101904</v>
      </c>
      <c r="G15570" s="19" t="s">
        <v>10820</v>
      </c>
      <c r="H15570" s="41">
        <v>8</v>
      </c>
      <c r="I15570" s="41">
        <v>5</v>
      </c>
      <c r="J15570" s="41">
        <v>10</v>
      </c>
      <c r="K15570" s="44">
        <v>146</v>
      </c>
      <c r="L15570" s="20">
        <v>24713646.300000001</v>
      </c>
      <c r="M15570" s="19" t="s">
        <v>15963</v>
      </c>
      <c r="N15570" s="28" t="s">
        <v>15953</v>
      </c>
    </row>
    <row r="15571" spans="1:14" ht="30" x14ac:dyDescent="0.25">
      <c r="A15571" s="27" t="s">
        <v>13498</v>
      </c>
      <c r="B15571" s="19" t="s">
        <v>16759</v>
      </c>
      <c r="C15571" s="19" t="s">
        <v>16759</v>
      </c>
      <c r="D15571" s="38" t="s">
        <v>16069</v>
      </c>
      <c r="E15571" s="38" t="s">
        <v>14214</v>
      </c>
      <c r="F15571" s="41">
        <v>53101604</v>
      </c>
      <c r="G15571" s="19" t="s">
        <v>10820</v>
      </c>
      <c r="H15571" s="41">
        <v>8</v>
      </c>
      <c r="I15571" s="41">
        <v>5</v>
      </c>
      <c r="J15571" s="41">
        <v>10</v>
      </c>
      <c r="K15571" s="44">
        <v>146</v>
      </c>
      <c r="L15571" s="20">
        <v>9421920.1999999993</v>
      </c>
      <c r="M15571" s="19" t="s">
        <v>11</v>
      </c>
      <c r="N15571" s="28" t="s">
        <v>15953</v>
      </c>
    </row>
    <row r="15572" spans="1:14" ht="30" x14ac:dyDescent="0.25">
      <c r="A15572" s="27" t="s">
        <v>13498</v>
      </c>
      <c r="B15572" s="19" t="s">
        <v>16759</v>
      </c>
      <c r="C15572" s="19" t="s">
        <v>16759</v>
      </c>
      <c r="D15572" s="38" t="s">
        <v>16069</v>
      </c>
      <c r="E15572" s="38" t="s">
        <v>14213</v>
      </c>
      <c r="F15572" s="41">
        <v>53101904</v>
      </c>
      <c r="G15572" s="19" t="s">
        <v>10820</v>
      </c>
      <c r="H15572" s="41">
        <v>8</v>
      </c>
      <c r="I15572" s="41">
        <v>5</v>
      </c>
      <c r="J15572" s="41">
        <v>10</v>
      </c>
      <c r="K15572" s="44">
        <v>98</v>
      </c>
      <c r="L15572" s="20">
        <v>18262692</v>
      </c>
      <c r="M15572" s="19" t="s">
        <v>15963</v>
      </c>
      <c r="N15572" s="28" t="s">
        <v>15953</v>
      </c>
    </row>
    <row r="15573" spans="1:14" ht="30" x14ac:dyDescent="0.25">
      <c r="A15573" s="27" t="s">
        <v>13498</v>
      </c>
      <c r="B15573" s="19" t="s">
        <v>16759</v>
      </c>
      <c r="C15573" s="19" t="s">
        <v>16759</v>
      </c>
      <c r="D15573" s="38" t="s">
        <v>16069</v>
      </c>
      <c r="E15573" s="38" t="s">
        <v>14214</v>
      </c>
      <c r="F15573" s="41">
        <v>53101604</v>
      </c>
      <c r="G15573" s="19" t="s">
        <v>10820</v>
      </c>
      <c r="H15573" s="41">
        <v>8</v>
      </c>
      <c r="I15573" s="41">
        <v>5</v>
      </c>
      <c r="J15573" s="41">
        <v>10</v>
      </c>
      <c r="K15573" s="44">
        <v>98</v>
      </c>
      <c r="L15573" s="20">
        <v>6899239.2000000011</v>
      </c>
      <c r="M15573" s="19" t="s">
        <v>11</v>
      </c>
      <c r="N15573" s="28" t="s">
        <v>15953</v>
      </c>
    </row>
    <row r="15574" spans="1:14" ht="30" x14ac:dyDescent="0.25">
      <c r="A15574" s="27" t="s">
        <v>13498</v>
      </c>
      <c r="B15574" s="19" t="s">
        <v>16759</v>
      </c>
      <c r="C15574" s="19" t="s">
        <v>16759</v>
      </c>
      <c r="D15574" s="38" t="s">
        <v>16069</v>
      </c>
      <c r="E15574" s="38" t="s">
        <v>14213</v>
      </c>
      <c r="F15574" s="41">
        <v>53101904</v>
      </c>
      <c r="G15574" s="19" t="s">
        <v>10820</v>
      </c>
      <c r="H15574" s="41">
        <v>8</v>
      </c>
      <c r="I15574" s="41">
        <v>5</v>
      </c>
      <c r="J15574" s="41">
        <v>10</v>
      </c>
      <c r="K15574" s="44">
        <v>825</v>
      </c>
      <c r="L15574" s="20">
        <v>139649028.75</v>
      </c>
      <c r="M15574" s="19" t="s">
        <v>15963</v>
      </c>
      <c r="N15574" s="28" t="s">
        <v>15953</v>
      </c>
    </row>
    <row r="15575" spans="1:14" ht="30" x14ac:dyDescent="0.25">
      <c r="A15575" s="27" t="s">
        <v>13498</v>
      </c>
      <c r="B15575" s="19" t="s">
        <v>16759</v>
      </c>
      <c r="C15575" s="19" t="s">
        <v>16759</v>
      </c>
      <c r="D15575" s="38" t="s">
        <v>16069</v>
      </c>
      <c r="E15575" s="38" t="s">
        <v>14214</v>
      </c>
      <c r="F15575" s="41">
        <v>53101604</v>
      </c>
      <c r="G15575" s="19" t="s">
        <v>10820</v>
      </c>
      <c r="H15575" s="41">
        <v>8</v>
      </c>
      <c r="I15575" s="41">
        <v>5</v>
      </c>
      <c r="J15575" s="41">
        <v>10</v>
      </c>
      <c r="K15575" s="44">
        <v>825</v>
      </c>
      <c r="L15575" s="20">
        <v>52272297</v>
      </c>
      <c r="M15575" s="19" t="s">
        <v>11</v>
      </c>
      <c r="N15575" s="28" t="s">
        <v>15953</v>
      </c>
    </row>
    <row r="15576" spans="1:14" ht="30" x14ac:dyDescent="0.25">
      <c r="A15576" s="27" t="s">
        <v>13498</v>
      </c>
      <c r="B15576" s="19" t="s">
        <v>16759</v>
      </c>
      <c r="C15576" s="19" t="s">
        <v>16759</v>
      </c>
      <c r="D15576" s="38" t="s">
        <v>16069</v>
      </c>
      <c r="E15576" s="38" t="s">
        <v>14213</v>
      </c>
      <c r="F15576" s="41">
        <v>53101904</v>
      </c>
      <c r="G15576" s="19" t="s">
        <v>10820</v>
      </c>
      <c r="H15576" s="41">
        <v>8</v>
      </c>
      <c r="I15576" s="41">
        <v>5</v>
      </c>
      <c r="J15576" s="41">
        <v>10</v>
      </c>
      <c r="K15576" s="44">
        <v>130</v>
      </c>
      <c r="L15576" s="20">
        <v>22207185</v>
      </c>
      <c r="M15576" s="19" t="s">
        <v>15963</v>
      </c>
      <c r="N15576" s="28" t="s">
        <v>15953</v>
      </c>
    </row>
    <row r="15577" spans="1:14" ht="30" x14ac:dyDescent="0.25">
      <c r="A15577" s="27" t="s">
        <v>13498</v>
      </c>
      <c r="B15577" s="19" t="s">
        <v>16759</v>
      </c>
      <c r="C15577" s="19" t="s">
        <v>16759</v>
      </c>
      <c r="D15577" s="38" t="s">
        <v>16069</v>
      </c>
      <c r="E15577" s="38" t="s">
        <v>14214</v>
      </c>
      <c r="F15577" s="41">
        <v>53101604</v>
      </c>
      <c r="G15577" s="19" t="s">
        <v>10820</v>
      </c>
      <c r="H15577" s="41">
        <v>8</v>
      </c>
      <c r="I15577" s="41">
        <v>5</v>
      </c>
      <c r="J15577" s="41">
        <v>10</v>
      </c>
      <c r="K15577" s="44">
        <v>130</v>
      </c>
      <c r="L15577" s="20">
        <v>8357700.8200000003</v>
      </c>
      <c r="M15577" s="19" t="s">
        <v>11</v>
      </c>
      <c r="N15577" s="28" t="s">
        <v>15953</v>
      </c>
    </row>
    <row r="15578" spans="1:14" ht="45" x14ac:dyDescent="0.25">
      <c r="A15578" s="27" t="s">
        <v>13498</v>
      </c>
      <c r="B15578" s="19" t="s">
        <v>16745</v>
      </c>
      <c r="C15578" s="19" t="s">
        <v>16745</v>
      </c>
      <c r="D15578" s="38" t="s">
        <v>16055</v>
      </c>
      <c r="E15578" s="38" t="s">
        <v>14215</v>
      </c>
      <c r="F15578" s="41" t="s">
        <v>4476</v>
      </c>
      <c r="G15578" s="19" t="s">
        <v>12310</v>
      </c>
      <c r="H15578" s="41">
        <v>1</v>
      </c>
      <c r="I15578" s="41">
        <v>11</v>
      </c>
      <c r="J15578" s="41">
        <v>10</v>
      </c>
      <c r="K15578" s="44">
        <v>1</v>
      </c>
      <c r="L15578" s="20">
        <v>3244987</v>
      </c>
      <c r="M15578" s="19" t="s">
        <v>11</v>
      </c>
      <c r="N15578" s="28" t="s">
        <v>15953</v>
      </c>
    </row>
    <row r="15579" spans="1:14" ht="45" x14ac:dyDescent="0.25">
      <c r="A15579" s="27" t="s">
        <v>13498</v>
      </c>
      <c r="B15579" s="19" t="s">
        <v>16745</v>
      </c>
      <c r="C15579" s="19" t="s">
        <v>16745</v>
      </c>
      <c r="D15579" s="38" t="s">
        <v>16055</v>
      </c>
      <c r="E15579" s="38" t="s">
        <v>14216</v>
      </c>
      <c r="F15579" s="41" t="s">
        <v>4476</v>
      </c>
      <c r="G15579" s="19" t="s">
        <v>12310</v>
      </c>
      <c r="H15579" s="41">
        <v>1</v>
      </c>
      <c r="I15579" s="41">
        <v>11</v>
      </c>
      <c r="J15579" s="41">
        <v>10</v>
      </c>
      <c r="K15579" s="44">
        <v>1</v>
      </c>
      <c r="L15579" s="20">
        <v>2220750</v>
      </c>
      <c r="M15579" s="19" t="s">
        <v>11</v>
      </c>
      <c r="N15579" s="28" t="s">
        <v>15953</v>
      </c>
    </row>
    <row r="15580" spans="1:14" ht="45" x14ac:dyDescent="0.25">
      <c r="A15580" s="27" t="s">
        <v>13498</v>
      </c>
      <c r="B15580" s="19" t="s">
        <v>16745</v>
      </c>
      <c r="C15580" s="19" t="s">
        <v>16745</v>
      </c>
      <c r="D15580" s="38" t="s">
        <v>16055</v>
      </c>
      <c r="E15580" s="38" t="s">
        <v>14217</v>
      </c>
      <c r="F15580" s="41" t="s">
        <v>4476</v>
      </c>
      <c r="G15580" s="19" t="s">
        <v>12310</v>
      </c>
      <c r="H15580" s="41">
        <v>1</v>
      </c>
      <c r="I15580" s="41">
        <v>11</v>
      </c>
      <c r="J15580" s="41">
        <v>10</v>
      </c>
      <c r="K15580" s="44">
        <v>2</v>
      </c>
      <c r="L15580" s="20">
        <v>420714</v>
      </c>
      <c r="M15580" s="19" t="s">
        <v>11</v>
      </c>
      <c r="N15580" s="28" t="s">
        <v>15953</v>
      </c>
    </row>
    <row r="15581" spans="1:14" ht="45" x14ac:dyDescent="0.25">
      <c r="A15581" s="27" t="s">
        <v>13498</v>
      </c>
      <c r="B15581" s="19" t="s">
        <v>16745</v>
      </c>
      <c r="C15581" s="19" t="s">
        <v>16745</v>
      </c>
      <c r="D15581" s="38" t="s">
        <v>16055</v>
      </c>
      <c r="E15581" s="38" t="s">
        <v>14218</v>
      </c>
      <c r="F15581" s="41" t="s">
        <v>4476</v>
      </c>
      <c r="G15581" s="19" t="s">
        <v>12310</v>
      </c>
      <c r="H15581" s="41">
        <v>1</v>
      </c>
      <c r="I15581" s="41">
        <v>11</v>
      </c>
      <c r="J15581" s="41">
        <v>10</v>
      </c>
      <c r="K15581" s="44">
        <v>10</v>
      </c>
      <c r="L15581" s="20">
        <v>1390000</v>
      </c>
      <c r="M15581" s="19" t="s">
        <v>11</v>
      </c>
      <c r="N15581" s="28" t="s">
        <v>15953</v>
      </c>
    </row>
    <row r="15582" spans="1:14" ht="45" x14ac:dyDescent="0.25">
      <c r="A15582" s="27" t="s">
        <v>13498</v>
      </c>
      <c r="B15582" s="19" t="s">
        <v>16745</v>
      </c>
      <c r="C15582" s="19" t="s">
        <v>16745</v>
      </c>
      <c r="D15582" s="38" t="s">
        <v>16055</v>
      </c>
      <c r="E15582" s="38" t="s">
        <v>14219</v>
      </c>
      <c r="F15582" s="41" t="s">
        <v>4476</v>
      </c>
      <c r="G15582" s="19" t="s">
        <v>12310</v>
      </c>
      <c r="H15582" s="41">
        <v>1</v>
      </c>
      <c r="I15582" s="41">
        <v>11</v>
      </c>
      <c r="J15582" s="41">
        <v>10</v>
      </c>
      <c r="K15582" s="44">
        <v>50</v>
      </c>
      <c r="L15582" s="20">
        <v>11495000</v>
      </c>
      <c r="M15582" s="19" t="s">
        <v>11</v>
      </c>
      <c r="N15582" s="28" t="s">
        <v>15953</v>
      </c>
    </row>
    <row r="15583" spans="1:14" ht="45" x14ac:dyDescent="0.25">
      <c r="A15583" s="27" t="s">
        <v>13498</v>
      </c>
      <c r="B15583" s="19" t="s">
        <v>16745</v>
      </c>
      <c r="C15583" s="19" t="s">
        <v>16745</v>
      </c>
      <c r="D15583" s="38" t="s">
        <v>16055</v>
      </c>
      <c r="E15583" s="38" t="s">
        <v>14220</v>
      </c>
      <c r="F15583" s="41" t="s">
        <v>4476</v>
      </c>
      <c r="G15583" s="19" t="s">
        <v>12310</v>
      </c>
      <c r="H15583" s="41">
        <v>1</v>
      </c>
      <c r="I15583" s="41">
        <v>11</v>
      </c>
      <c r="J15583" s="41">
        <v>10</v>
      </c>
      <c r="K15583" s="44">
        <v>5</v>
      </c>
      <c r="L15583" s="20">
        <v>669000</v>
      </c>
      <c r="M15583" s="19" t="s">
        <v>11</v>
      </c>
      <c r="N15583" s="28" t="s">
        <v>15953</v>
      </c>
    </row>
    <row r="15584" spans="1:14" ht="45" x14ac:dyDescent="0.25">
      <c r="A15584" s="27" t="s">
        <v>13498</v>
      </c>
      <c r="B15584" s="19" t="s">
        <v>16745</v>
      </c>
      <c r="C15584" s="19" t="s">
        <v>16745</v>
      </c>
      <c r="D15584" s="38" t="s">
        <v>16055</v>
      </c>
      <c r="E15584" s="38" t="s">
        <v>14221</v>
      </c>
      <c r="F15584" s="41" t="s">
        <v>4476</v>
      </c>
      <c r="G15584" s="19" t="s">
        <v>12310</v>
      </c>
      <c r="H15584" s="41">
        <v>1</v>
      </c>
      <c r="I15584" s="41">
        <v>11</v>
      </c>
      <c r="J15584" s="41">
        <v>10</v>
      </c>
      <c r="K15584" s="44">
        <v>5</v>
      </c>
      <c r="L15584" s="20">
        <v>696000</v>
      </c>
      <c r="M15584" s="19" t="s">
        <v>11</v>
      </c>
      <c r="N15584" s="28" t="s">
        <v>15953</v>
      </c>
    </row>
    <row r="15585" spans="1:14" ht="45" x14ac:dyDescent="0.25">
      <c r="A15585" s="27" t="s">
        <v>13498</v>
      </c>
      <c r="B15585" s="19" t="s">
        <v>16745</v>
      </c>
      <c r="C15585" s="19" t="s">
        <v>16745</v>
      </c>
      <c r="D15585" s="38" t="s">
        <v>16055</v>
      </c>
      <c r="E15585" s="38" t="s">
        <v>14222</v>
      </c>
      <c r="F15585" s="41" t="s">
        <v>4476</v>
      </c>
      <c r="G15585" s="19" t="s">
        <v>12310</v>
      </c>
      <c r="H15585" s="41">
        <v>1</v>
      </c>
      <c r="I15585" s="41">
        <v>11</v>
      </c>
      <c r="J15585" s="41">
        <v>10</v>
      </c>
      <c r="K15585" s="44">
        <v>10</v>
      </c>
      <c r="L15585" s="20">
        <v>1370000</v>
      </c>
      <c r="M15585" s="19" t="s">
        <v>11</v>
      </c>
      <c r="N15585" s="28" t="s">
        <v>15953</v>
      </c>
    </row>
    <row r="15586" spans="1:14" ht="45" x14ac:dyDescent="0.25">
      <c r="A15586" s="27" t="s">
        <v>13498</v>
      </c>
      <c r="B15586" s="19" t="s">
        <v>16745</v>
      </c>
      <c r="C15586" s="19" t="s">
        <v>16745</v>
      </c>
      <c r="D15586" s="38" t="s">
        <v>16055</v>
      </c>
      <c r="E15586" s="38" t="s">
        <v>14223</v>
      </c>
      <c r="F15586" s="41" t="s">
        <v>4476</v>
      </c>
      <c r="G15586" s="19" t="s">
        <v>12310</v>
      </c>
      <c r="H15586" s="41">
        <v>1</v>
      </c>
      <c r="I15586" s="41">
        <v>11</v>
      </c>
      <c r="J15586" s="41">
        <v>10</v>
      </c>
      <c r="K15586" s="44">
        <v>1</v>
      </c>
      <c r="L15586" s="20">
        <v>2792000</v>
      </c>
      <c r="M15586" s="19" t="s">
        <v>11</v>
      </c>
      <c r="N15586" s="28" t="s">
        <v>15953</v>
      </c>
    </row>
    <row r="15587" spans="1:14" ht="45" x14ac:dyDescent="0.25">
      <c r="A15587" s="27" t="s">
        <v>13498</v>
      </c>
      <c r="B15587" s="19" t="s">
        <v>16745</v>
      </c>
      <c r="C15587" s="19" t="s">
        <v>16745</v>
      </c>
      <c r="D15587" s="38" t="s">
        <v>16055</v>
      </c>
      <c r="E15587" s="38" t="s">
        <v>14224</v>
      </c>
      <c r="F15587" s="41" t="s">
        <v>4476</v>
      </c>
      <c r="G15587" s="19" t="s">
        <v>12310</v>
      </c>
      <c r="H15587" s="41">
        <v>1</v>
      </c>
      <c r="I15587" s="41">
        <v>11</v>
      </c>
      <c r="J15587" s="41">
        <v>10</v>
      </c>
      <c r="K15587" s="44">
        <v>3</v>
      </c>
      <c r="L15587" s="20">
        <v>6180000</v>
      </c>
      <c r="M15587" s="19" t="s">
        <v>11</v>
      </c>
      <c r="N15587" s="28" t="s">
        <v>15953</v>
      </c>
    </row>
    <row r="15588" spans="1:14" ht="45" x14ac:dyDescent="0.25">
      <c r="A15588" s="27" t="s">
        <v>13498</v>
      </c>
      <c r="B15588" s="19" t="s">
        <v>16745</v>
      </c>
      <c r="C15588" s="19" t="s">
        <v>16745</v>
      </c>
      <c r="D15588" s="38" t="s">
        <v>16055</v>
      </c>
      <c r="E15588" s="38" t="s">
        <v>14225</v>
      </c>
      <c r="F15588" s="41" t="s">
        <v>4476</v>
      </c>
      <c r="G15588" s="19" t="s">
        <v>12310</v>
      </c>
      <c r="H15588" s="41">
        <v>1</v>
      </c>
      <c r="I15588" s="41">
        <v>11</v>
      </c>
      <c r="J15588" s="41">
        <v>10</v>
      </c>
      <c r="K15588" s="44">
        <v>3</v>
      </c>
      <c r="L15588" s="20">
        <v>411000</v>
      </c>
      <c r="M15588" s="19" t="s">
        <v>11</v>
      </c>
      <c r="N15588" s="28" t="s">
        <v>15953</v>
      </c>
    </row>
    <row r="15589" spans="1:14" ht="45" x14ac:dyDescent="0.25">
      <c r="A15589" s="27" t="s">
        <v>13498</v>
      </c>
      <c r="B15589" s="19" t="s">
        <v>16745</v>
      </c>
      <c r="C15589" s="19" t="s">
        <v>16745</v>
      </c>
      <c r="D15589" s="38" t="s">
        <v>16055</v>
      </c>
      <c r="E15589" s="38" t="s">
        <v>14226</v>
      </c>
      <c r="F15589" s="41" t="s">
        <v>4476</v>
      </c>
      <c r="G15589" s="19" t="s">
        <v>12310</v>
      </c>
      <c r="H15589" s="41">
        <v>1</v>
      </c>
      <c r="I15589" s="41">
        <v>11</v>
      </c>
      <c r="J15589" s="41">
        <v>10</v>
      </c>
      <c r="K15589" s="44">
        <v>1</v>
      </c>
      <c r="L15589" s="20">
        <v>137000</v>
      </c>
      <c r="M15589" s="19" t="s">
        <v>11</v>
      </c>
      <c r="N15589" s="28" t="s">
        <v>15953</v>
      </c>
    </row>
    <row r="15590" spans="1:14" ht="45" x14ac:dyDescent="0.25">
      <c r="A15590" s="27" t="s">
        <v>13498</v>
      </c>
      <c r="B15590" s="19" t="s">
        <v>16745</v>
      </c>
      <c r="C15590" s="19" t="s">
        <v>16745</v>
      </c>
      <c r="D15590" s="38" t="s">
        <v>16055</v>
      </c>
      <c r="E15590" s="38" t="s">
        <v>14227</v>
      </c>
      <c r="F15590" s="41" t="s">
        <v>4476</v>
      </c>
      <c r="G15590" s="19" t="s">
        <v>12310</v>
      </c>
      <c r="H15590" s="41">
        <v>1</v>
      </c>
      <c r="I15590" s="41">
        <v>11</v>
      </c>
      <c r="J15590" s="41">
        <v>10</v>
      </c>
      <c r="K15590" s="44">
        <v>100</v>
      </c>
      <c r="L15590" s="20">
        <v>13700000</v>
      </c>
      <c r="M15590" s="19" t="s">
        <v>11</v>
      </c>
      <c r="N15590" s="28" t="s">
        <v>15953</v>
      </c>
    </row>
    <row r="15591" spans="1:14" ht="45" x14ac:dyDescent="0.25">
      <c r="A15591" s="27" t="s">
        <v>13498</v>
      </c>
      <c r="B15591" s="19" t="s">
        <v>16745</v>
      </c>
      <c r="C15591" s="19" t="s">
        <v>16745</v>
      </c>
      <c r="D15591" s="38" t="s">
        <v>16055</v>
      </c>
      <c r="E15591" s="38" t="s">
        <v>14228</v>
      </c>
      <c r="F15591" s="41" t="s">
        <v>4476</v>
      </c>
      <c r="G15591" s="19" t="s">
        <v>12310</v>
      </c>
      <c r="H15591" s="41">
        <v>1</v>
      </c>
      <c r="I15591" s="41">
        <v>11</v>
      </c>
      <c r="J15591" s="41">
        <v>10</v>
      </c>
      <c r="K15591" s="44">
        <v>300</v>
      </c>
      <c r="L15591" s="20">
        <v>36930000</v>
      </c>
      <c r="M15591" s="19" t="s">
        <v>11</v>
      </c>
      <c r="N15591" s="28" t="s">
        <v>15953</v>
      </c>
    </row>
    <row r="15592" spans="1:14" ht="45" x14ac:dyDescent="0.25">
      <c r="A15592" s="27" t="s">
        <v>13498</v>
      </c>
      <c r="B15592" s="19" t="s">
        <v>16745</v>
      </c>
      <c r="C15592" s="19" t="s">
        <v>16745</v>
      </c>
      <c r="D15592" s="38" t="s">
        <v>16055</v>
      </c>
      <c r="E15592" s="38" t="s">
        <v>14229</v>
      </c>
      <c r="F15592" s="41" t="s">
        <v>4476</v>
      </c>
      <c r="G15592" s="19" t="s">
        <v>12310</v>
      </c>
      <c r="H15592" s="41">
        <v>1</v>
      </c>
      <c r="I15592" s="41">
        <v>11</v>
      </c>
      <c r="J15592" s="41">
        <v>10</v>
      </c>
      <c r="K15592" s="44">
        <v>195</v>
      </c>
      <c r="L15592" s="20">
        <v>29230500</v>
      </c>
      <c r="M15592" s="19" t="s">
        <v>11</v>
      </c>
      <c r="N15592" s="28" t="s">
        <v>15953</v>
      </c>
    </row>
    <row r="15593" spans="1:14" ht="45" x14ac:dyDescent="0.25">
      <c r="A15593" s="27" t="s">
        <v>13498</v>
      </c>
      <c r="B15593" s="19" t="s">
        <v>16745</v>
      </c>
      <c r="C15593" s="19" t="s">
        <v>16745</v>
      </c>
      <c r="D15593" s="38" t="s">
        <v>16055</v>
      </c>
      <c r="E15593" s="38" t="s">
        <v>14230</v>
      </c>
      <c r="F15593" s="41" t="s">
        <v>4476</v>
      </c>
      <c r="G15593" s="19" t="s">
        <v>12310</v>
      </c>
      <c r="H15593" s="41">
        <v>1</v>
      </c>
      <c r="I15593" s="41">
        <v>11</v>
      </c>
      <c r="J15593" s="41">
        <v>10</v>
      </c>
      <c r="K15593" s="44">
        <v>40</v>
      </c>
      <c r="L15593" s="20">
        <v>5352000</v>
      </c>
      <c r="M15593" s="19" t="s">
        <v>11</v>
      </c>
      <c r="N15593" s="28" t="s">
        <v>15953</v>
      </c>
    </row>
    <row r="15594" spans="1:14" ht="45" x14ac:dyDescent="0.25">
      <c r="A15594" s="27" t="s">
        <v>13498</v>
      </c>
      <c r="B15594" s="19" t="s">
        <v>16745</v>
      </c>
      <c r="C15594" s="19" t="s">
        <v>16745</v>
      </c>
      <c r="D15594" s="38" t="s">
        <v>16055</v>
      </c>
      <c r="E15594" s="38" t="s">
        <v>14231</v>
      </c>
      <c r="F15594" s="41" t="s">
        <v>4476</v>
      </c>
      <c r="G15594" s="19" t="s">
        <v>12310</v>
      </c>
      <c r="H15594" s="41">
        <v>1</v>
      </c>
      <c r="I15594" s="41">
        <v>11</v>
      </c>
      <c r="J15594" s="41">
        <v>10</v>
      </c>
      <c r="K15594" s="44">
        <v>370</v>
      </c>
      <c r="L15594" s="20">
        <v>50690000</v>
      </c>
      <c r="M15594" s="19" t="s">
        <v>11</v>
      </c>
      <c r="N15594" s="28" t="s">
        <v>15953</v>
      </c>
    </row>
    <row r="15595" spans="1:14" ht="45" x14ac:dyDescent="0.25">
      <c r="A15595" s="27" t="s">
        <v>13498</v>
      </c>
      <c r="B15595" s="19" t="s">
        <v>16745</v>
      </c>
      <c r="C15595" s="19" t="s">
        <v>16745</v>
      </c>
      <c r="D15595" s="38" t="s">
        <v>16055</v>
      </c>
      <c r="E15595" s="38" t="s">
        <v>14232</v>
      </c>
      <c r="F15595" s="41" t="s">
        <v>4476</v>
      </c>
      <c r="G15595" s="19" t="s">
        <v>12310</v>
      </c>
      <c r="H15595" s="41">
        <v>1</v>
      </c>
      <c r="I15595" s="41">
        <v>11</v>
      </c>
      <c r="J15595" s="41">
        <v>10</v>
      </c>
      <c r="K15595" s="44">
        <v>11</v>
      </c>
      <c r="L15595" s="20">
        <v>1531200</v>
      </c>
      <c r="M15595" s="19" t="s">
        <v>11</v>
      </c>
      <c r="N15595" s="28" t="s">
        <v>15953</v>
      </c>
    </row>
    <row r="15596" spans="1:14" ht="45" x14ac:dyDescent="0.25">
      <c r="A15596" s="27" t="s">
        <v>13498</v>
      </c>
      <c r="B15596" s="19" t="s">
        <v>16745</v>
      </c>
      <c r="C15596" s="19" t="s">
        <v>16745</v>
      </c>
      <c r="D15596" s="38" t="s">
        <v>16055</v>
      </c>
      <c r="E15596" s="38" t="s">
        <v>14233</v>
      </c>
      <c r="F15596" s="41" t="s">
        <v>4476</v>
      </c>
      <c r="G15596" s="19" t="s">
        <v>12310</v>
      </c>
      <c r="H15596" s="41">
        <v>1</v>
      </c>
      <c r="I15596" s="41">
        <v>11</v>
      </c>
      <c r="J15596" s="41">
        <v>10</v>
      </c>
      <c r="K15596" s="44">
        <v>31</v>
      </c>
      <c r="L15596" s="20">
        <v>4247000</v>
      </c>
      <c r="M15596" s="19" t="s">
        <v>11</v>
      </c>
      <c r="N15596" s="28" t="s">
        <v>15953</v>
      </c>
    </row>
    <row r="15597" spans="1:14" ht="45" x14ac:dyDescent="0.25">
      <c r="A15597" s="27" t="s">
        <v>13498</v>
      </c>
      <c r="B15597" s="19" t="s">
        <v>16745</v>
      </c>
      <c r="C15597" s="19" t="s">
        <v>16745</v>
      </c>
      <c r="D15597" s="38" t="s">
        <v>16055</v>
      </c>
      <c r="E15597" s="38" t="s">
        <v>14234</v>
      </c>
      <c r="F15597" s="41" t="s">
        <v>4476</v>
      </c>
      <c r="G15597" s="19" t="s">
        <v>12310</v>
      </c>
      <c r="H15597" s="41">
        <v>1</v>
      </c>
      <c r="I15597" s="41">
        <v>11</v>
      </c>
      <c r="J15597" s="41">
        <v>10</v>
      </c>
      <c r="K15597" s="44">
        <v>70</v>
      </c>
      <c r="L15597" s="20">
        <v>9744000</v>
      </c>
      <c r="M15597" s="19" t="s">
        <v>11</v>
      </c>
      <c r="N15597" s="28" t="s">
        <v>15953</v>
      </c>
    </row>
    <row r="15598" spans="1:14" ht="45" x14ac:dyDescent="0.25">
      <c r="A15598" s="27" t="s">
        <v>13498</v>
      </c>
      <c r="B15598" s="19" t="s">
        <v>16745</v>
      </c>
      <c r="C15598" s="19" t="s">
        <v>16745</v>
      </c>
      <c r="D15598" s="38" t="s">
        <v>16055</v>
      </c>
      <c r="E15598" s="38" t="s">
        <v>14235</v>
      </c>
      <c r="F15598" s="41" t="s">
        <v>4476</v>
      </c>
      <c r="G15598" s="19" t="s">
        <v>12310</v>
      </c>
      <c r="H15598" s="41">
        <v>1</v>
      </c>
      <c r="I15598" s="41">
        <v>11</v>
      </c>
      <c r="J15598" s="41">
        <v>10</v>
      </c>
      <c r="K15598" s="44">
        <v>41</v>
      </c>
      <c r="L15598" s="20">
        <v>5707200</v>
      </c>
      <c r="M15598" s="19" t="s">
        <v>11</v>
      </c>
      <c r="N15598" s="28" t="s">
        <v>15953</v>
      </c>
    </row>
    <row r="15599" spans="1:14" ht="45" x14ac:dyDescent="0.25">
      <c r="A15599" s="27" t="s">
        <v>13498</v>
      </c>
      <c r="B15599" s="19" t="s">
        <v>16745</v>
      </c>
      <c r="C15599" s="19" t="s">
        <v>16745</v>
      </c>
      <c r="D15599" s="38" t="s">
        <v>16055</v>
      </c>
      <c r="E15599" s="38" t="s">
        <v>14236</v>
      </c>
      <c r="F15599" s="41" t="s">
        <v>4476</v>
      </c>
      <c r="G15599" s="19" t="s">
        <v>12310</v>
      </c>
      <c r="H15599" s="41">
        <v>1</v>
      </c>
      <c r="I15599" s="41">
        <v>11</v>
      </c>
      <c r="J15599" s="41">
        <v>10</v>
      </c>
      <c r="K15599" s="44">
        <v>38</v>
      </c>
      <c r="L15599" s="20">
        <v>5491000</v>
      </c>
      <c r="M15599" s="19" t="s">
        <v>11</v>
      </c>
      <c r="N15599" s="28" t="s">
        <v>15953</v>
      </c>
    </row>
    <row r="15600" spans="1:14" ht="45" x14ac:dyDescent="0.25">
      <c r="A15600" s="27" t="s">
        <v>13498</v>
      </c>
      <c r="B15600" s="19" t="s">
        <v>16745</v>
      </c>
      <c r="C15600" s="19" t="s">
        <v>16745</v>
      </c>
      <c r="D15600" s="38" t="s">
        <v>16055</v>
      </c>
      <c r="E15600" s="38" t="s">
        <v>14237</v>
      </c>
      <c r="F15600" s="41" t="s">
        <v>4476</v>
      </c>
      <c r="G15600" s="19" t="s">
        <v>12310</v>
      </c>
      <c r="H15600" s="41">
        <v>1</v>
      </c>
      <c r="I15600" s="41">
        <v>11</v>
      </c>
      <c r="J15600" s="41">
        <v>10</v>
      </c>
      <c r="K15600" s="44">
        <v>200</v>
      </c>
      <c r="L15600" s="20">
        <v>27840000</v>
      </c>
      <c r="M15600" s="19" t="s">
        <v>11</v>
      </c>
      <c r="N15600" s="28" t="s">
        <v>15953</v>
      </c>
    </row>
    <row r="15601" spans="1:14" ht="45" x14ac:dyDescent="0.25">
      <c r="A15601" s="27" t="s">
        <v>13498</v>
      </c>
      <c r="B15601" s="19" t="s">
        <v>16745</v>
      </c>
      <c r="C15601" s="19" t="s">
        <v>16745</v>
      </c>
      <c r="D15601" s="38" t="s">
        <v>16055</v>
      </c>
      <c r="E15601" s="38" t="s">
        <v>14238</v>
      </c>
      <c r="F15601" s="41" t="s">
        <v>4476</v>
      </c>
      <c r="G15601" s="19" t="s">
        <v>12310</v>
      </c>
      <c r="H15601" s="41">
        <v>1</v>
      </c>
      <c r="I15601" s="41">
        <v>11</v>
      </c>
      <c r="J15601" s="41">
        <v>10</v>
      </c>
      <c r="K15601" s="44">
        <v>20</v>
      </c>
      <c r="L15601" s="20">
        <v>2780000</v>
      </c>
      <c r="M15601" s="19" t="s">
        <v>11</v>
      </c>
      <c r="N15601" s="28" t="s">
        <v>15953</v>
      </c>
    </row>
    <row r="15602" spans="1:14" ht="45" x14ac:dyDescent="0.25">
      <c r="A15602" s="27" t="s">
        <v>13498</v>
      </c>
      <c r="B15602" s="19" t="s">
        <v>16745</v>
      </c>
      <c r="C15602" s="19" t="s">
        <v>16745</v>
      </c>
      <c r="D15602" s="38" t="s">
        <v>16055</v>
      </c>
      <c r="E15602" s="38" t="s">
        <v>14239</v>
      </c>
      <c r="F15602" s="41" t="s">
        <v>4476</v>
      </c>
      <c r="G15602" s="19" t="s">
        <v>12310</v>
      </c>
      <c r="H15602" s="41">
        <v>1</v>
      </c>
      <c r="I15602" s="41">
        <v>11</v>
      </c>
      <c r="J15602" s="41">
        <v>10</v>
      </c>
      <c r="K15602" s="44">
        <v>1</v>
      </c>
      <c r="L15602" s="20">
        <v>149900</v>
      </c>
      <c r="M15602" s="19" t="s">
        <v>11</v>
      </c>
      <c r="N15602" s="28" t="s">
        <v>15953</v>
      </c>
    </row>
    <row r="15603" spans="1:14" ht="45" x14ac:dyDescent="0.25">
      <c r="A15603" s="27" t="s">
        <v>13498</v>
      </c>
      <c r="B15603" s="19" t="s">
        <v>16745</v>
      </c>
      <c r="C15603" s="19" t="s">
        <v>16745</v>
      </c>
      <c r="D15603" s="38" t="s">
        <v>16055</v>
      </c>
      <c r="E15603" s="38" t="s">
        <v>14240</v>
      </c>
      <c r="F15603" s="41" t="s">
        <v>4476</v>
      </c>
      <c r="G15603" s="19" t="s">
        <v>12310</v>
      </c>
      <c r="H15603" s="41">
        <v>1</v>
      </c>
      <c r="I15603" s="41">
        <v>11</v>
      </c>
      <c r="J15603" s="41">
        <v>10</v>
      </c>
      <c r="K15603" s="44">
        <v>10</v>
      </c>
      <c r="L15603" s="20">
        <v>1390000</v>
      </c>
      <c r="M15603" s="19" t="s">
        <v>11</v>
      </c>
      <c r="N15603" s="28" t="s">
        <v>15953</v>
      </c>
    </row>
    <row r="15604" spans="1:14" ht="45" x14ac:dyDescent="0.25">
      <c r="A15604" s="27" t="s">
        <v>13498</v>
      </c>
      <c r="B15604" s="19" t="s">
        <v>16745</v>
      </c>
      <c r="C15604" s="19" t="s">
        <v>16745</v>
      </c>
      <c r="D15604" s="38" t="s">
        <v>16055</v>
      </c>
      <c r="E15604" s="38" t="s">
        <v>14241</v>
      </c>
      <c r="F15604" s="41" t="s">
        <v>4476</v>
      </c>
      <c r="G15604" s="19" t="s">
        <v>12310</v>
      </c>
      <c r="H15604" s="41">
        <v>1</v>
      </c>
      <c r="I15604" s="41">
        <v>11</v>
      </c>
      <c r="J15604" s="41">
        <v>10</v>
      </c>
      <c r="K15604" s="44">
        <v>10</v>
      </c>
      <c r="L15604" s="20">
        <v>1390000</v>
      </c>
      <c r="M15604" s="19" t="s">
        <v>11</v>
      </c>
      <c r="N15604" s="28" t="s">
        <v>15953</v>
      </c>
    </row>
    <row r="15605" spans="1:14" ht="45" x14ac:dyDescent="0.25">
      <c r="A15605" s="27" t="s">
        <v>13498</v>
      </c>
      <c r="B15605" s="19" t="s">
        <v>16745</v>
      </c>
      <c r="C15605" s="19" t="s">
        <v>16745</v>
      </c>
      <c r="D15605" s="38" t="s">
        <v>16055</v>
      </c>
      <c r="E15605" s="38" t="s">
        <v>14242</v>
      </c>
      <c r="F15605" s="41" t="s">
        <v>4476</v>
      </c>
      <c r="G15605" s="19" t="s">
        <v>12310</v>
      </c>
      <c r="H15605" s="41">
        <v>1</v>
      </c>
      <c r="I15605" s="41">
        <v>11</v>
      </c>
      <c r="J15605" s="41">
        <v>10</v>
      </c>
      <c r="K15605" s="44">
        <v>5</v>
      </c>
      <c r="L15605" s="20">
        <v>685000</v>
      </c>
      <c r="M15605" s="19" t="s">
        <v>11</v>
      </c>
      <c r="N15605" s="28" t="s">
        <v>15953</v>
      </c>
    </row>
    <row r="15606" spans="1:14" ht="45" x14ac:dyDescent="0.25">
      <c r="A15606" s="27" t="s">
        <v>13498</v>
      </c>
      <c r="B15606" s="19" t="s">
        <v>16745</v>
      </c>
      <c r="C15606" s="19" t="s">
        <v>16745</v>
      </c>
      <c r="D15606" s="38" t="s">
        <v>16055</v>
      </c>
      <c r="E15606" s="38" t="s">
        <v>14243</v>
      </c>
      <c r="F15606" s="41" t="s">
        <v>4476</v>
      </c>
      <c r="G15606" s="19" t="s">
        <v>12310</v>
      </c>
      <c r="H15606" s="41">
        <v>1</v>
      </c>
      <c r="I15606" s="41">
        <v>11</v>
      </c>
      <c r="J15606" s="41">
        <v>10</v>
      </c>
      <c r="K15606" s="44">
        <v>10</v>
      </c>
      <c r="L15606" s="20">
        <v>1370000</v>
      </c>
      <c r="M15606" s="19" t="s">
        <v>11</v>
      </c>
      <c r="N15606" s="28" t="s">
        <v>15953</v>
      </c>
    </row>
    <row r="15607" spans="1:14" ht="45" x14ac:dyDescent="0.25">
      <c r="A15607" s="27" t="s">
        <v>13498</v>
      </c>
      <c r="B15607" s="19" t="s">
        <v>16745</v>
      </c>
      <c r="C15607" s="19" t="s">
        <v>16745</v>
      </c>
      <c r="D15607" s="38" t="s">
        <v>16055</v>
      </c>
      <c r="E15607" s="38" t="s">
        <v>14244</v>
      </c>
      <c r="F15607" s="41" t="s">
        <v>4476</v>
      </c>
      <c r="G15607" s="19" t="s">
        <v>12310</v>
      </c>
      <c r="H15607" s="41">
        <v>1</v>
      </c>
      <c r="I15607" s="41">
        <v>11</v>
      </c>
      <c r="J15607" s="41">
        <v>10</v>
      </c>
      <c r="K15607" s="44">
        <v>5</v>
      </c>
      <c r="L15607" s="20">
        <v>685000</v>
      </c>
      <c r="M15607" s="19" t="s">
        <v>11</v>
      </c>
      <c r="N15607" s="28" t="s">
        <v>15953</v>
      </c>
    </row>
    <row r="15608" spans="1:14" ht="45" x14ac:dyDescent="0.25">
      <c r="A15608" s="27" t="s">
        <v>13498</v>
      </c>
      <c r="B15608" s="19" t="s">
        <v>16745</v>
      </c>
      <c r="C15608" s="19" t="s">
        <v>16745</v>
      </c>
      <c r="D15608" s="38" t="s">
        <v>16055</v>
      </c>
      <c r="E15608" s="38" t="s">
        <v>14245</v>
      </c>
      <c r="F15608" s="41" t="s">
        <v>4476</v>
      </c>
      <c r="G15608" s="19" t="s">
        <v>12310</v>
      </c>
      <c r="H15608" s="41">
        <v>1</v>
      </c>
      <c r="I15608" s="41">
        <v>11</v>
      </c>
      <c r="J15608" s="41">
        <v>10</v>
      </c>
      <c r="K15608" s="44">
        <v>1</v>
      </c>
      <c r="L15608" s="20">
        <v>24000</v>
      </c>
      <c r="M15608" s="19" t="s">
        <v>11</v>
      </c>
      <c r="N15608" s="28" t="s">
        <v>15953</v>
      </c>
    </row>
    <row r="15609" spans="1:14" ht="45" x14ac:dyDescent="0.25">
      <c r="A15609" s="27" t="s">
        <v>13498</v>
      </c>
      <c r="B15609" s="19" t="s">
        <v>16745</v>
      </c>
      <c r="C15609" s="19" t="s">
        <v>16745</v>
      </c>
      <c r="D15609" s="38" t="s">
        <v>16055</v>
      </c>
      <c r="E15609" s="38" t="s">
        <v>14246</v>
      </c>
      <c r="F15609" s="41" t="s">
        <v>4476</v>
      </c>
      <c r="G15609" s="19" t="s">
        <v>12310</v>
      </c>
      <c r="H15609" s="41">
        <v>1</v>
      </c>
      <c r="I15609" s="41">
        <v>11</v>
      </c>
      <c r="J15609" s="41">
        <v>10</v>
      </c>
      <c r="K15609" s="44">
        <v>1</v>
      </c>
      <c r="L15609" s="20">
        <v>32000</v>
      </c>
      <c r="M15609" s="19" t="s">
        <v>11</v>
      </c>
      <c r="N15609" s="28" t="s">
        <v>15953</v>
      </c>
    </row>
    <row r="15610" spans="1:14" ht="45" x14ac:dyDescent="0.25">
      <c r="A15610" s="27" t="s">
        <v>13498</v>
      </c>
      <c r="B15610" s="19" t="s">
        <v>17043</v>
      </c>
      <c r="C15610" s="19" t="s">
        <v>16804</v>
      </c>
      <c r="D15610" s="38" t="s">
        <v>16114</v>
      </c>
      <c r="E15610" s="38" t="s">
        <v>14247</v>
      </c>
      <c r="F15610" s="41">
        <v>25101602</v>
      </c>
      <c r="G15610" s="19" t="s">
        <v>10820</v>
      </c>
      <c r="H15610" s="41">
        <v>9</v>
      </c>
      <c r="I15610" s="41">
        <v>3</v>
      </c>
      <c r="J15610" s="41">
        <v>10</v>
      </c>
      <c r="K15610" s="44">
        <v>1</v>
      </c>
      <c r="L15610" s="20">
        <v>671551962</v>
      </c>
      <c r="M15610" s="19" t="s">
        <v>11</v>
      </c>
      <c r="N15610" s="28" t="s">
        <v>15953</v>
      </c>
    </row>
    <row r="15611" spans="1:14" ht="45" x14ac:dyDescent="0.25">
      <c r="A15611" s="27" t="s">
        <v>13498</v>
      </c>
      <c r="B15611" s="19" t="s">
        <v>17043</v>
      </c>
      <c r="C15611" s="19" t="s">
        <v>16804</v>
      </c>
      <c r="D15611" s="38" t="s">
        <v>16114</v>
      </c>
      <c r="E15611" s="38" t="s">
        <v>14248</v>
      </c>
      <c r="F15611" s="41">
        <v>25101602</v>
      </c>
      <c r="G15611" s="19" t="s">
        <v>10820</v>
      </c>
      <c r="H15611" s="41">
        <v>9</v>
      </c>
      <c r="I15611" s="41">
        <v>3</v>
      </c>
      <c r="J15611" s="41">
        <v>10</v>
      </c>
      <c r="K15611" s="44">
        <v>1</v>
      </c>
      <c r="L15611" s="20">
        <v>343768789</v>
      </c>
      <c r="M15611" s="19" t="s">
        <v>11</v>
      </c>
      <c r="N15611" s="28" t="s">
        <v>15953</v>
      </c>
    </row>
    <row r="15612" spans="1:14" ht="30" x14ac:dyDescent="0.25">
      <c r="A15612" s="27" t="s">
        <v>13498</v>
      </c>
      <c r="B15612" s="19" t="s">
        <v>16759</v>
      </c>
      <c r="C15612" s="19" t="s">
        <v>16759</v>
      </c>
      <c r="D15612" s="38" t="s">
        <v>16069</v>
      </c>
      <c r="E15612" s="38" t="s">
        <v>14249</v>
      </c>
      <c r="F15612" s="41">
        <v>46181527</v>
      </c>
      <c r="G15612" s="19" t="s">
        <v>10733</v>
      </c>
      <c r="H15612" s="41">
        <v>9</v>
      </c>
      <c r="I15612" s="41">
        <v>3</v>
      </c>
      <c r="J15612" s="41">
        <v>10</v>
      </c>
      <c r="K15612" s="44">
        <v>88</v>
      </c>
      <c r="L15612" s="20">
        <v>18832000</v>
      </c>
      <c r="M15612" s="19" t="s">
        <v>11</v>
      </c>
      <c r="N15612" s="28" t="s">
        <v>15953</v>
      </c>
    </row>
    <row r="15613" spans="1:14" ht="30" x14ac:dyDescent="0.25">
      <c r="A15613" s="27" t="s">
        <v>13498</v>
      </c>
      <c r="B15613" s="19" t="s">
        <v>16759</v>
      </c>
      <c r="C15613" s="19" t="s">
        <v>16759</v>
      </c>
      <c r="D15613" s="38" t="s">
        <v>16069</v>
      </c>
      <c r="E15613" s="38" t="s">
        <v>14250</v>
      </c>
      <c r="F15613" s="41">
        <v>53101800</v>
      </c>
      <c r="G15613" s="19" t="s">
        <v>10733</v>
      </c>
      <c r="H15613" s="41">
        <v>9</v>
      </c>
      <c r="I15613" s="41">
        <v>3</v>
      </c>
      <c r="J15613" s="41">
        <v>10</v>
      </c>
      <c r="K15613" s="44">
        <v>88</v>
      </c>
      <c r="L15613" s="20">
        <v>19712000</v>
      </c>
      <c r="M15613" s="19" t="s">
        <v>11</v>
      </c>
      <c r="N15613" s="28" t="s">
        <v>15953</v>
      </c>
    </row>
    <row r="15614" spans="1:14" ht="30" x14ac:dyDescent="0.25">
      <c r="A15614" s="27" t="s">
        <v>13498</v>
      </c>
      <c r="B15614" s="19" t="s">
        <v>16759</v>
      </c>
      <c r="C15614" s="19" t="s">
        <v>16759</v>
      </c>
      <c r="D15614" s="38" t="s">
        <v>16069</v>
      </c>
      <c r="E15614" s="38" t="s">
        <v>14251</v>
      </c>
      <c r="F15614" s="41">
        <v>46181538</v>
      </c>
      <c r="G15614" s="19" t="s">
        <v>10733</v>
      </c>
      <c r="H15614" s="41">
        <v>9</v>
      </c>
      <c r="I15614" s="41">
        <v>3</v>
      </c>
      <c r="J15614" s="41">
        <v>10</v>
      </c>
      <c r="K15614" s="44">
        <v>44</v>
      </c>
      <c r="L15614" s="20">
        <v>6336000</v>
      </c>
      <c r="M15614" s="19" t="s">
        <v>15983</v>
      </c>
      <c r="N15614" s="28" t="s">
        <v>15953</v>
      </c>
    </row>
    <row r="15615" spans="1:14" ht="30" x14ac:dyDescent="0.25">
      <c r="A15615" s="27" t="s">
        <v>13498</v>
      </c>
      <c r="B15615" s="19" t="s">
        <v>16759</v>
      </c>
      <c r="C15615" s="19" t="s">
        <v>16759</v>
      </c>
      <c r="D15615" s="38" t="s">
        <v>16069</v>
      </c>
      <c r="E15615" s="38" t="s">
        <v>14252</v>
      </c>
      <c r="F15615" s="41">
        <v>53101800</v>
      </c>
      <c r="G15615" s="19" t="s">
        <v>10733</v>
      </c>
      <c r="H15615" s="41">
        <v>9</v>
      </c>
      <c r="I15615" s="41">
        <v>3</v>
      </c>
      <c r="J15615" s="41">
        <v>10</v>
      </c>
      <c r="K15615" s="44">
        <v>16</v>
      </c>
      <c r="L15615" s="20">
        <v>2592000</v>
      </c>
      <c r="M15615" s="19" t="s">
        <v>11</v>
      </c>
      <c r="N15615" s="28" t="s">
        <v>15953</v>
      </c>
    </row>
    <row r="15616" spans="1:14" ht="30" x14ac:dyDescent="0.25">
      <c r="A15616" s="27" t="s">
        <v>13498</v>
      </c>
      <c r="B15616" s="19" t="s">
        <v>16759</v>
      </c>
      <c r="C15616" s="19" t="s">
        <v>16759</v>
      </c>
      <c r="D15616" s="38" t="s">
        <v>16069</v>
      </c>
      <c r="E15616" s="38" t="s">
        <v>14253</v>
      </c>
      <c r="F15616" s="41">
        <v>46181527</v>
      </c>
      <c r="G15616" s="19" t="s">
        <v>10733</v>
      </c>
      <c r="H15616" s="41">
        <v>9</v>
      </c>
      <c r="I15616" s="41">
        <v>3</v>
      </c>
      <c r="J15616" s="41">
        <v>10</v>
      </c>
      <c r="K15616" s="44">
        <v>20</v>
      </c>
      <c r="L15616" s="20">
        <v>7920000</v>
      </c>
      <c r="M15616" s="19" t="s">
        <v>11</v>
      </c>
      <c r="N15616" s="28" t="s">
        <v>15953</v>
      </c>
    </row>
    <row r="15617" spans="1:14" ht="30" x14ac:dyDescent="0.25">
      <c r="A15617" s="27" t="s">
        <v>13498</v>
      </c>
      <c r="B15617" s="19" t="s">
        <v>16759</v>
      </c>
      <c r="C15617" s="19" t="s">
        <v>16759</v>
      </c>
      <c r="D15617" s="38" t="s">
        <v>16069</v>
      </c>
      <c r="E15617" s="38" t="s">
        <v>14254</v>
      </c>
      <c r="F15617" s="41">
        <v>53101800</v>
      </c>
      <c r="G15617" s="19" t="s">
        <v>10733</v>
      </c>
      <c r="H15617" s="41">
        <v>9</v>
      </c>
      <c r="I15617" s="41">
        <v>3</v>
      </c>
      <c r="J15617" s="41">
        <v>10</v>
      </c>
      <c r="K15617" s="44">
        <v>15</v>
      </c>
      <c r="L15617" s="20">
        <v>8910000</v>
      </c>
      <c r="M15617" s="19" t="s">
        <v>11</v>
      </c>
      <c r="N15617" s="28" t="s">
        <v>15953</v>
      </c>
    </row>
    <row r="15618" spans="1:14" ht="30" x14ac:dyDescent="0.25">
      <c r="A15618" s="27" t="s">
        <v>13498</v>
      </c>
      <c r="B15618" s="19" t="s">
        <v>16759</v>
      </c>
      <c r="C15618" s="19" t="s">
        <v>16759</v>
      </c>
      <c r="D15618" s="38" t="s">
        <v>16069</v>
      </c>
      <c r="E15618" s="38" t="s">
        <v>14255</v>
      </c>
      <c r="F15618" s="41">
        <v>46181535</v>
      </c>
      <c r="G15618" s="19" t="s">
        <v>10733</v>
      </c>
      <c r="H15618" s="41">
        <v>9</v>
      </c>
      <c r="I15618" s="41">
        <v>3</v>
      </c>
      <c r="J15618" s="41">
        <v>10</v>
      </c>
      <c r="K15618" s="44">
        <v>88</v>
      </c>
      <c r="L15618" s="20">
        <v>4312000</v>
      </c>
      <c r="M15618" s="19" t="s">
        <v>15983</v>
      </c>
      <c r="N15618" s="28" t="s">
        <v>15953</v>
      </c>
    </row>
    <row r="15619" spans="1:14" ht="30" x14ac:dyDescent="0.25">
      <c r="A15619" s="27" t="s">
        <v>13498</v>
      </c>
      <c r="B15619" s="19" t="s">
        <v>16759</v>
      </c>
      <c r="C15619" s="19" t="s">
        <v>16759</v>
      </c>
      <c r="D15619" s="38" t="s">
        <v>16069</v>
      </c>
      <c r="E15619" s="38" t="s">
        <v>14256</v>
      </c>
      <c r="F15619" s="41">
        <v>46181538</v>
      </c>
      <c r="G15619" s="19" t="s">
        <v>10733</v>
      </c>
      <c r="H15619" s="41">
        <v>9</v>
      </c>
      <c r="I15619" s="41">
        <v>3</v>
      </c>
      <c r="J15619" s="41">
        <v>10</v>
      </c>
      <c r="K15619" s="44">
        <v>15</v>
      </c>
      <c r="L15619" s="20">
        <v>2730000</v>
      </c>
      <c r="M15619" s="19" t="s">
        <v>15983</v>
      </c>
      <c r="N15619" s="28" t="s">
        <v>15953</v>
      </c>
    </row>
    <row r="15620" spans="1:14" ht="30" x14ac:dyDescent="0.25">
      <c r="A15620" s="27" t="s">
        <v>13498</v>
      </c>
      <c r="B15620" s="19" t="s">
        <v>16759</v>
      </c>
      <c r="C15620" s="19" t="s">
        <v>16759</v>
      </c>
      <c r="D15620" s="38" t="s">
        <v>16069</v>
      </c>
      <c r="E15620" s="38" t="s">
        <v>14257</v>
      </c>
      <c r="F15620" s="41">
        <v>46181529</v>
      </c>
      <c r="G15620" s="19" t="s">
        <v>10733</v>
      </c>
      <c r="H15620" s="41">
        <v>9</v>
      </c>
      <c r="I15620" s="41">
        <v>3</v>
      </c>
      <c r="J15620" s="41">
        <v>10</v>
      </c>
      <c r="K15620" s="44">
        <v>43</v>
      </c>
      <c r="L15620" s="20">
        <v>4644000</v>
      </c>
      <c r="M15620" s="19" t="s">
        <v>11</v>
      </c>
      <c r="N15620" s="28" t="s">
        <v>15953</v>
      </c>
    </row>
    <row r="15621" spans="1:14" ht="30" x14ac:dyDescent="0.25">
      <c r="A15621" s="27" t="s">
        <v>13498</v>
      </c>
      <c r="B15621" s="19" t="s">
        <v>16759</v>
      </c>
      <c r="C15621" s="19" t="s">
        <v>16759</v>
      </c>
      <c r="D15621" s="38" t="s">
        <v>16069</v>
      </c>
      <c r="E15621" s="38" t="s">
        <v>14258</v>
      </c>
      <c r="F15621" s="41">
        <v>46181529</v>
      </c>
      <c r="G15621" s="19" t="s">
        <v>10733</v>
      </c>
      <c r="H15621" s="41">
        <v>9</v>
      </c>
      <c r="I15621" s="41">
        <v>3</v>
      </c>
      <c r="J15621" s="41">
        <v>10</v>
      </c>
      <c r="K15621" s="44">
        <v>43</v>
      </c>
      <c r="L15621" s="20">
        <v>4859000</v>
      </c>
      <c r="M15621" s="19" t="s">
        <v>11</v>
      </c>
      <c r="N15621" s="28" t="s">
        <v>15953</v>
      </c>
    </row>
    <row r="15622" spans="1:14" ht="30" x14ac:dyDescent="0.25">
      <c r="A15622" s="27" t="s">
        <v>13498</v>
      </c>
      <c r="B15622" s="19" t="s">
        <v>16759</v>
      </c>
      <c r="C15622" s="19" t="s">
        <v>16759</v>
      </c>
      <c r="D15622" s="38" t="s">
        <v>16069</v>
      </c>
      <c r="E15622" s="38" t="s">
        <v>14259</v>
      </c>
      <c r="F15622" s="41">
        <v>46181804</v>
      </c>
      <c r="G15622" s="19" t="s">
        <v>10733</v>
      </c>
      <c r="H15622" s="41">
        <v>9</v>
      </c>
      <c r="I15622" s="41">
        <v>3</v>
      </c>
      <c r="J15622" s="41">
        <v>10</v>
      </c>
      <c r="K15622" s="44">
        <v>16</v>
      </c>
      <c r="L15622" s="20">
        <v>4960000</v>
      </c>
      <c r="M15622" s="19" t="s">
        <v>11</v>
      </c>
      <c r="N15622" s="28" t="s">
        <v>15953</v>
      </c>
    </row>
    <row r="15623" spans="1:14" ht="30" x14ac:dyDescent="0.25">
      <c r="A15623" s="27" t="s">
        <v>13498</v>
      </c>
      <c r="B15623" s="19" t="s">
        <v>17051</v>
      </c>
      <c r="C15623" s="19" t="s">
        <v>16821</v>
      </c>
      <c r="D15623" s="38" t="s">
        <v>16131</v>
      </c>
      <c r="E15623" s="38" t="s">
        <v>14260</v>
      </c>
      <c r="F15623" s="41">
        <v>24102004</v>
      </c>
      <c r="G15623" s="19" t="s">
        <v>12310</v>
      </c>
      <c r="H15623" s="41">
        <v>9</v>
      </c>
      <c r="I15623" s="41">
        <v>3</v>
      </c>
      <c r="J15623" s="41">
        <v>10</v>
      </c>
      <c r="K15623" s="44">
        <v>28</v>
      </c>
      <c r="L15623" s="20">
        <v>113022000</v>
      </c>
      <c r="M15623" s="19" t="s">
        <v>15954</v>
      </c>
      <c r="N15623" s="28" t="s">
        <v>15953</v>
      </c>
    </row>
    <row r="15624" spans="1:14" ht="30" x14ac:dyDescent="0.25">
      <c r="A15624" s="27" t="s">
        <v>13498</v>
      </c>
      <c r="B15624" s="19" t="s">
        <v>17041</v>
      </c>
      <c r="C15624" s="19" t="s">
        <v>16798</v>
      </c>
      <c r="D15624" s="38" t="s">
        <v>16108</v>
      </c>
      <c r="E15624" s="38" t="s">
        <v>9304</v>
      </c>
      <c r="F15624" s="41">
        <v>24131610</v>
      </c>
      <c r="G15624" s="19" t="s">
        <v>10820</v>
      </c>
      <c r="H15624" s="41">
        <v>9</v>
      </c>
      <c r="I15624" s="41">
        <v>3</v>
      </c>
      <c r="J15624" s="41">
        <v>10</v>
      </c>
      <c r="K15624" s="44">
        <v>1</v>
      </c>
      <c r="L15624" s="20">
        <v>106908000</v>
      </c>
      <c r="M15624" s="19" t="s">
        <v>15954</v>
      </c>
      <c r="N15624" s="28" t="s">
        <v>15953</v>
      </c>
    </row>
    <row r="15625" spans="1:14" ht="45" x14ac:dyDescent="0.25">
      <c r="A15625" s="27" t="s">
        <v>13498</v>
      </c>
      <c r="B15625" s="19" t="s">
        <v>17040</v>
      </c>
      <c r="C15625" s="19" t="s">
        <v>16958</v>
      </c>
      <c r="D15625" s="38" t="s">
        <v>16270</v>
      </c>
      <c r="E15625" s="38" t="s">
        <v>14261</v>
      </c>
      <c r="F15625" s="41">
        <v>23181600</v>
      </c>
      <c r="G15625" s="19" t="s">
        <v>10820</v>
      </c>
      <c r="H15625" s="41">
        <v>9</v>
      </c>
      <c r="I15625" s="41">
        <v>3</v>
      </c>
      <c r="J15625" s="41">
        <v>10</v>
      </c>
      <c r="K15625" s="44">
        <v>10</v>
      </c>
      <c r="L15625" s="20">
        <v>94429470</v>
      </c>
      <c r="M15625" s="19" t="s">
        <v>15954</v>
      </c>
      <c r="N15625" s="28" t="s">
        <v>15953</v>
      </c>
    </row>
    <row r="15626" spans="1:14" ht="45" x14ac:dyDescent="0.25">
      <c r="A15626" s="27" t="s">
        <v>13498</v>
      </c>
      <c r="B15626" s="19" t="s">
        <v>16745</v>
      </c>
      <c r="C15626" s="19" t="s">
        <v>16745</v>
      </c>
      <c r="D15626" s="38" t="s">
        <v>16055</v>
      </c>
      <c r="E15626" s="38" t="s">
        <v>14262</v>
      </c>
      <c r="F15626" s="41">
        <v>52151807</v>
      </c>
      <c r="G15626" s="19" t="s">
        <v>10820</v>
      </c>
      <c r="H15626" s="41">
        <v>9</v>
      </c>
      <c r="I15626" s="41">
        <v>3</v>
      </c>
      <c r="J15626" s="41">
        <v>10</v>
      </c>
      <c r="K15626" s="44">
        <v>13</v>
      </c>
      <c r="L15626" s="20">
        <v>3747510</v>
      </c>
      <c r="M15626" s="19" t="s">
        <v>15954</v>
      </c>
      <c r="N15626" s="28" t="s">
        <v>15953</v>
      </c>
    </row>
    <row r="15627" spans="1:14" ht="150" x14ac:dyDescent="0.25">
      <c r="A15627" s="27" t="s">
        <v>13498</v>
      </c>
      <c r="B15627" s="19" t="s">
        <v>17039</v>
      </c>
      <c r="C15627" s="19" t="s">
        <v>16802</v>
      </c>
      <c r="D15627" s="38" t="s">
        <v>16112</v>
      </c>
      <c r="E15627" s="38" t="s">
        <v>16622</v>
      </c>
      <c r="F15627" s="41" t="s">
        <v>14263</v>
      </c>
      <c r="G15627" s="19" t="s">
        <v>614</v>
      </c>
      <c r="H15627" s="41">
        <v>9</v>
      </c>
      <c r="I15627" s="41">
        <v>3</v>
      </c>
      <c r="J15627" s="41">
        <v>10</v>
      </c>
      <c r="K15627" s="44">
        <v>1</v>
      </c>
      <c r="L15627" s="20">
        <v>273700000</v>
      </c>
      <c r="M15627" s="19" t="s">
        <v>11</v>
      </c>
      <c r="N15627" s="28" t="s">
        <v>15953</v>
      </c>
    </row>
    <row r="15628" spans="1:14" ht="30" x14ac:dyDescent="0.25">
      <c r="A15628" s="27" t="s">
        <v>13498</v>
      </c>
      <c r="B15628" s="19" t="s">
        <v>17041</v>
      </c>
      <c r="C15628" s="19" t="s">
        <v>16798</v>
      </c>
      <c r="D15628" s="38" t="s">
        <v>16108</v>
      </c>
      <c r="E15628" s="38" t="s">
        <v>14264</v>
      </c>
      <c r="F15628" s="41">
        <v>52141544</v>
      </c>
      <c r="G15628" s="19" t="s">
        <v>10820</v>
      </c>
      <c r="H15628" s="41">
        <v>9</v>
      </c>
      <c r="I15628" s="41">
        <v>3</v>
      </c>
      <c r="J15628" s="41">
        <v>10</v>
      </c>
      <c r="K15628" s="44">
        <v>7</v>
      </c>
      <c r="L15628" s="20">
        <v>106615600</v>
      </c>
      <c r="M15628" s="19" t="s">
        <v>15954</v>
      </c>
      <c r="N15628" s="28" t="s">
        <v>15953</v>
      </c>
    </row>
    <row r="15629" spans="1:14" ht="30" x14ac:dyDescent="0.25">
      <c r="A15629" s="27" t="s">
        <v>13498</v>
      </c>
      <c r="B15629" s="19" t="s">
        <v>17051</v>
      </c>
      <c r="C15629" s="19" t="s">
        <v>16821</v>
      </c>
      <c r="D15629" s="38" t="s">
        <v>16131</v>
      </c>
      <c r="E15629" s="38" t="s">
        <v>14265</v>
      </c>
      <c r="F15629" s="41">
        <v>48102009</v>
      </c>
      <c r="G15629" s="19" t="s">
        <v>10820</v>
      </c>
      <c r="H15629" s="41">
        <v>9</v>
      </c>
      <c r="I15629" s="41">
        <v>3</v>
      </c>
      <c r="J15629" s="41">
        <v>10</v>
      </c>
      <c r="K15629" s="44">
        <v>11</v>
      </c>
      <c r="L15629" s="20">
        <v>106269900</v>
      </c>
      <c r="M15629" s="19" t="s">
        <v>11</v>
      </c>
      <c r="N15629" s="28" t="s">
        <v>15953</v>
      </c>
    </row>
    <row r="15630" spans="1:14" ht="30" x14ac:dyDescent="0.25">
      <c r="A15630" s="27" t="s">
        <v>13498</v>
      </c>
      <c r="B15630" s="19" t="s">
        <v>17051</v>
      </c>
      <c r="C15630" s="19" t="s">
        <v>16821</v>
      </c>
      <c r="D15630" s="38" t="s">
        <v>16131</v>
      </c>
      <c r="E15630" s="38" t="s">
        <v>14266</v>
      </c>
      <c r="F15630" s="41">
        <v>48102009</v>
      </c>
      <c r="G15630" s="19" t="s">
        <v>10820</v>
      </c>
      <c r="H15630" s="41">
        <v>9</v>
      </c>
      <c r="I15630" s="41">
        <v>3</v>
      </c>
      <c r="J15630" s="41">
        <v>10</v>
      </c>
      <c r="K15630" s="44">
        <v>4</v>
      </c>
      <c r="L15630" s="20">
        <v>38643600</v>
      </c>
      <c r="M15630" s="19" t="s">
        <v>11</v>
      </c>
      <c r="N15630" s="28" t="s">
        <v>15953</v>
      </c>
    </row>
    <row r="15631" spans="1:14" ht="30" x14ac:dyDescent="0.25">
      <c r="A15631" s="27" t="s">
        <v>13498</v>
      </c>
      <c r="B15631" s="19" t="s">
        <v>17051</v>
      </c>
      <c r="C15631" s="19" t="s">
        <v>16821</v>
      </c>
      <c r="D15631" s="38" t="s">
        <v>16131</v>
      </c>
      <c r="E15631" s="38" t="s">
        <v>14267</v>
      </c>
      <c r="F15631" s="41">
        <v>48102009</v>
      </c>
      <c r="G15631" s="19" t="s">
        <v>10820</v>
      </c>
      <c r="H15631" s="41">
        <v>9</v>
      </c>
      <c r="I15631" s="41">
        <v>3</v>
      </c>
      <c r="J15631" s="41">
        <v>10</v>
      </c>
      <c r="K15631" s="44">
        <v>4</v>
      </c>
      <c r="L15631" s="20">
        <v>38643600</v>
      </c>
      <c r="M15631" s="19" t="s">
        <v>11</v>
      </c>
      <c r="N15631" s="28" t="s">
        <v>15953</v>
      </c>
    </row>
    <row r="15632" spans="1:14" ht="30" x14ac:dyDescent="0.25">
      <c r="A15632" s="27" t="s">
        <v>13498</v>
      </c>
      <c r="B15632" s="19" t="s">
        <v>17051</v>
      </c>
      <c r="C15632" s="19" t="s">
        <v>16821</v>
      </c>
      <c r="D15632" s="38" t="s">
        <v>16131</v>
      </c>
      <c r="E15632" s="38" t="s">
        <v>14268</v>
      </c>
      <c r="F15632" s="41">
        <v>48102009</v>
      </c>
      <c r="G15632" s="19" t="s">
        <v>10820</v>
      </c>
      <c r="H15632" s="41">
        <v>9</v>
      </c>
      <c r="I15632" s="41">
        <v>3</v>
      </c>
      <c r="J15632" s="41">
        <v>10</v>
      </c>
      <c r="K15632" s="44">
        <v>4</v>
      </c>
      <c r="L15632" s="20">
        <v>38643600</v>
      </c>
      <c r="M15632" s="19" t="s">
        <v>11</v>
      </c>
      <c r="N15632" s="28" t="s">
        <v>15953</v>
      </c>
    </row>
    <row r="15633" spans="1:14" ht="30" x14ac:dyDescent="0.25">
      <c r="A15633" s="27" t="s">
        <v>13498</v>
      </c>
      <c r="B15633" s="19" t="s">
        <v>17051</v>
      </c>
      <c r="C15633" s="19" t="s">
        <v>16821</v>
      </c>
      <c r="D15633" s="38" t="s">
        <v>16131</v>
      </c>
      <c r="E15633" s="38" t="s">
        <v>14269</v>
      </c>
      <c r="F15633" s="41">
        <v>48102009</v>
      </c>
      <c r="G15633" s="19" t="s">
        <v>10820</v>
      </c>
      <c r="H15633" s="41">
        <v>9</v>
      </c>
      <c r="I15633" s="41">
        <v>3</v>
      </c>
      <c r="J15633" s="41">
        <v>10</v>
      </c>
      <c r="K15633" s="44">
        <v>10</v>
      </c>
      <c r="L15633" s="20">
        <v>96609000</v>
      </c>
      <c r="M15633" s="19" t="s">
        <v>11</v>
      </c>
      <c r="N15633" s="28" t="s">
        <v>15953</v>
      </c>
    </row>
    <row r="15634" spans="1:14" ht="30" x14ac:dyDescent="0.25">
      <c r="A15634" s="27" t="s">
        <v>13498</v>
      </c>
      <c r="B15634" s="19" t="s">
        <v>17051</v>
      </c>
      <c r="C15634" s="19" t="s">
        <v>16821</v>
      </c>
      <c r="D15634" s="38" t="s">
        <v>16131</v>
      </c>
      <c r="E15634" s="38" t="s">
        <v>14270</v>
      </c>
      <c r="F15634" s="41">
        <v>48102009</v>
      </c>
      <c r="G15634" s="19" t="s">
        <v>10820</v>
      </c>
      <c r="H15634" s="41">
        <v>9</v>
      </c>
      <c r="I15634" s="41">
        <v>3</v>
      </c>
      <c r="J15634" s="41">
        <v>10</v>
      </c>
      <c r="K15634" s="44">
        <v>9</v>
      </c>
      <c r="L15634" s="20">
        <v>86948100</v>
      </c>
      <c r="M15634" s="19" t="s">
        <v>11</v>
      </c>
      <c r="N15634" s="28" t="s">
        <v>15953</v>
      </c>
    </row>
    <row r="15635" spans="1:14" ht="30" x14ac:dyDescent="0.25">
      <c r="A15635" s="27" t="s">
        <v>13498</v>
      </c>
      <c r="B15635" s="19" t="s">
        <v>17051</v>
      </c>
      <c r="C15635" s="19" t="s">
        <v>16821</v>
      </c>
      <c r="D15635" s="38" t="s">
        <v>16131</v>
      </c>
      <c r="E15635" s="38" t="s">
        <v>14271</v>
      </c>
      <c r="F15635" s="41">
        <v>48102009</v>
      </c>
      <c r="G15635" s="19" t="s">
        <v>10820</v>
      </c>
      <c r="H15635" s="41">
        <v>9</v>
      </c>
      <c r="I15635" s="41">
        <v>3</v>
      </c>
      <c r="J15635" s="41">
        <v>10</v>
      </c>
      <c r="K15635" s="44">
        <v>5</v>
      </c>
      <c r="L15635" s="20">
        <v>48304500</v>
      </c>
      <c r="M15635" s="19" t="s">
        <v>11</v>
      </c>
      <c r="N15635" s="28" t="s">
        <v>15953</v>
      </c>
    </row>
    <row r="15636" spans="1:14" ht="45" x14ac:dyDescent="0.25">
      <c r="A15636" s="27" t="s">
        <v>13498</v>
      </c>
      <c r="B15636" s="19" t="s">
        <v>17041</v>
      </c>
      <c r="C15636" s="19" t="s">
        <v>16799</v>
      </c>
      <c r="D15636" s="38" t="s">
        <v>16109</v>
      </c>
      <c r="E15636" s="38" t="s">
        <v>14272</v>
      </c>
      <c r="F15636" s="41">
        <v>40151576</v>
      </c>
      <c r="G15636" s="19" t="s">
        <v>10733</v>
      </c>
      <c r="H15636" s="41">
        <v>10</v>
      </c>
      <c r="I15636" s="41">
        <v>2</v>
      </c>
      <c r="J15636" s="41">
        <v>10</v>
      </c>
      <c r="K15636" s="44">
        <v>3</v>
      </c>
      <c r="L15636" s="20">
        <v>19169412</v>
      </c>
      <c r="M15636" s="19" t="s">
        <v>11</v>
      </c>
      <c r="N15636" s="28" t="s">
        <v>15953</v>
      </c>
    </row>
    <row r="15637" spans="1:14" ht="45" x14ac:dyDescent="0.25">
      <c r="A15637" s="27" t="s">
        <v>13498</v>
      </c>
      <c r="B15637" s="19" t="s">
        <v>17041</v>
      </c>
      <c r="C15637" s="19" t="s">
        <v>16799</v>
      </c>
      <c r="D15637" s="38" t="s">
        <v>16109</v>
      </c>
      <c r="E15637" s="38" t="s">
        <v>14273</v>
      </c>
      <c r="F15637" s="41">
        <v>40151576</v>
      </c>
      <c r="G15637" s="19" t="s">
        <v>10733</v>
      </c>
      <c r="H15637" s="41">
        <v>10</v>
      </c>
      <c r="I15637" s="41">
        <v>2</v>
      </c>
      <c r="J15637" s="41">
        <v>10</v>
      </c>
      <c r="K15637" s="44">
        <v>1</v>
      </c>
      <c r="L15637" s="20">
        <v>6825972</v>
      </c>
      <c r="M15637" s="19" t="s">
        <v>11</v>
      </c>
      <c r="N15637" s="28" t="s">
        <v>15953</v>
      </c>
    </row>
    <row r="15638" spans="1:14" ht="45" x14ac:dyDescent="0.25">
      <c r="A15638" s="27" t="s">
        <v>13498</v>
      </c>
      <c r="B15638" s="19" t="s">
        <v>17041</v>
      </c>
      <c r="C15638" s="19" t="s">
        <v>16799</v>
      </c>
      <c r="D15638" s="38" t="s">
        <v>16109</v>
      </c>
      <c r="E15638" s="38" t="s">
        <v>14274</v>
      </c>
      <c r="F15638" s="41">
        <v>40151576</v>
      </c>
      <c r="G15638" s="19" t="s">
        <v>10733</v>
      </c>
      <c r="H15638" s="41">
        <v>10</v>
      </c>
      <c r="I15638" s="41">
        <v>2</v>
      </c>
      <c r="J15638" s="41">
        <v>10</v>
      </c>
      <c r="K15638" s="44">
        <v>2</v>
      </c>
      <c r="L15638" s="20">
        <v>4533900</v>
      </c>
      <c r="M15638" s="19" t="s">
        <v>11</v>
      </c>
      <c r="N15638" s="28" t="s">
        <v>15953</v>
      </c>
    </row>
    <row r="15639" spans="1:14" ht="30" x14ac:dyDescent="0.25">
      <c r="A15639" s="27" t="s">
        <v>13498</v>
      </c>
      <c r="B15639" s="19" t="s">
        <v>17013</v>
      </c>
      <c r="C15639" s="19" t="s">
        <v>16743</v>
      </c>
      <c r="D15639" s="38" t="s">
        <v>16053</v>
      </c>
      <c r="E15639" s="38" t="s">
        <v>14275</v>
      </c>
      <c r="F15639" s="41">
        <v>40142000</v>
      </c>
      <c r="G15639" s="19" t="s">
        <v>10733</v>
      </c>
      <c r="H15639" s="41">
        <v>10</v>
      </c>
      <c r="I15639" s="41">
        <v>2</v>
      </c>
      <c r="J15639" s="41">
        <v>10</v>
      </c>
      <c r="K15639" s="44">
        <v>1</v>
      </c>
      <c r="L15639" s="20">
        <v>2599995.2999999998</v>
      </c>
      <c r="M15639" s="19" t="s">
        <v>11</v>
      </c>
      <c r="N15639" s="28" t="s">
        <v>15953</v>
      </c>
    </row>
    <row r="15640" spans="1:14" ht="45" x14ac:dyDescent="0.25">
      <c r="A15640" s="27" t="s">
        <v>13498</v>
      </c>
      <c r="B15640" s="19" t="s">
        <v>17043</v>
      </c>
      <c r="C15640" s="19" t="s">
        <v>16804</v>
      </c>
      <c r="D15640" s="38" t="s">
        <v>16114</v>
      </c>
      <c r="E15640" s="38" t="s">
        <v>14197</v>
      </c>
      <c r="F15640" s="41">
        <v>25101503</v>
      </c>
      <c r="G15640" s="19" t="s">
        <v>10820</v>
      </c>
      <c r="H15640" s="41">
        <v>11</v>
      </c>
      <c r="I15640" s="41">
        <v>1</v>
      </c>
      <c r="J15640" s="41">
        <v>10</v>
      </c>
      <c r="K15640" s="44">
        <v>40</v>
      </c>
      <c r="L15640" s="20">
        <v>7680485431</v>
      </c>
      <c r="M15640" s="19" t="s">
        <v>11</v>
      </c>
      <c r="N15640" s="28" t="s">
        <v>15953</v>
      </c>
    </row>
    <row r="15641" spans="1:14" ht="45" x14ac:dyDescent="0.25">
      <c r="A15641" s="27" t="s">
        <v>13498</v>
      </c>
      <c r="B15641" s="19" t="s">
        <v>17035</v>
      </c>
      <c r="C15641" s="19" t="s">
        <v>16894</v>
      </c>
      <c r="D15641" s="38" t="s">
        <v>16204</v>
      </c>
      <c r="E15641" s="38" t="s">
        <v>14276</v>
      </c>
      <c r="F15641" s="41">
        <v>81102202</v>
      </c>
      <c r="G15641" s="19" t="s">
        <v>10733</v>
      </c>
      <c r="H15641" s="41">
        <v>11</v>
      </c>
      <c r="I15641" s="41">
        <v>1</v>
      </c>
      <c r="J15641" s="41">
        <v>10</v>
      </c>
      <c r="K15641" s="44">
        <v>1</v>
      </c>
      <c r="L15641" s="20">
        <v>30977798</v>
      </c>
      <c r="M15641" s="19" t="s">
        <v>15954</v>
      </c>
      <c r="N15641" s="28" t="s">
        <v>15955</v>
      </c>
    </row>
    <row r="15642" spans="1:14" ht="30" x14ac:dyDescent="0.25">
      <c r="A15642" s="27" t="s">
        <v>13498</v>
      </c>
      <c r="B15642" s="19" t="s">
        <v>17040</v>
      </c>
      <c r="C15642" s="19" t="s">
        <v>16826</v>
      </c>
      <c r="D15642" s="38" t="s">
        <v>16136</v>
      </c>
      <c r="E15642" s="38" t="s">
        <v>14277</v>
      </c>
      <c r="F15642" s="41">
        <v>25101901</v>
      </c>
      <c r="G15642" s="19" t="s">
        <v>10820</v>
      </c>
      <c r="H15642" s="41">
        <v>11</v>
      </c>
      <c r="I15642" s="41">
        <v>1</v>
      </c>
      <c r="J15642" s="41">
        <v>10</v>
      </c>
      <c r="K15642" s="44">
        <v>14</v>
      </c>
      <c r="L15642" s="20">
        <v>1342600000</v>
      </c>
      <c r="M15642" s="19" t="s">
        <v>11</v>
      </c>
      <c r="N15642" s="28" t="s">
        <v>15953</v>
      </c>
    </row>
    <row r="15643" spans="1:14" ht="45" x14ac:dyDescent="0.25">
      <c r="A15643" s="27" t="s">
        <v>13498</v>
      </c>
      <c r="B15643" s="19" t="s">
        <v>17040</v>
      </c>
      <c r="C15643" s="19" t="s">
        <v>16994</v>
      </c>
      <c r="D15643" s="38" t="s">
        <v>16307</v>
      </c>
      <c r="E15643" s="38" t="s">
        <v>16623</v>
      </c>
      <c r="F15643" s="41">
        <v>22101502</v>
      </c>
      <c r="G15643" s="19" t="s">
        <v>10820</v>
      </c>
      <c r="H15643" s="41">
        <v>11</v>
      </c>
      <c r="I15643" s="41">
        <v>1</v>
      </c>
      <c r="J15643" s="41">
        <v>10</v>
      </c>
      <c r="K15643" s="44">
        <v>4</v>
      </c>
      <c r="L15643" s="20">
        <v>1046416107.2</v>
      </c>
      <c r="M15643" s="19" t="s">
        <v>11</v>
      </c>
      <c r="N15643" s="28" t="s">
        <v>15953</v>
      </c>
    </row>
    <row r="15644" spans="1:14" ht="30" x14ac:dyDescent="0.25">
      <c r="A15644" s="27" t="s">
        <v>13498</v>
      </c>
      <c r="B15644" s="19" t="s">
        <v>17043</v>
      </c>
      <c r="C15644" s="19" t="s">
        <v>16987</v>
      </c>
      <c r="D15644" s="38" t="s">
        <v>16300</v>
      </c>
      <c r="E15644" s="38" t="s">
        <v>14278</v>
      </c>
      <c r="F15644" s="41">
        <v>25101801</v>
      </c>
      <c r="G15644" s="19" t="s">
        <v>10733</v>
      </c>
      <c r="H15644" s="41">
        <v>11</v>
      </c>
      <c r="I15644" s="41">
        <v>1</v>
      </c>
      <c r="J15644" s="41">
        <v>10</v>
      </c>
      <c r="K15644" s="44">
        <v>1</v>
      </c>
      <c r="L15644" s="20">
        <v>16966562</v>
      </c>
      <c r="M15644" s="19" t="s">
        <v>11</v>
      </c>
      <c r="N15644" s="28" t="s">
        <v>15953</v>
      </c>
    </row>
    <row r="15645" spans="1:14" ht="45" x14ac:dyDescent="0.25">
      <c r="A15645" s="27" t="s">
        <v>13498</v>
      </c>
      <c r="B15645" s="19" t="s">
        <v>17043</v>
      </c>
      <c r="C15645" s="19" t="s">
        <v>16804</v>
      </c>
      <c r="D15645" s="38" t="s">
        <v>16114</v>
      </c>
      <c r="E15645" s="38" t="s">
        <v>14279</v>
      </c>
      <c r="F15645" s="41">
        <v>25101601</v>
      </c>
      <c r="G15645" s="19" t="s">
        <v>10820</v>
      </c>
      <c r="H15645" s="41">
        <v>11</v>
      </c>
      <c r="I15645" s="41">
        <v>1</v>
      </c>
      <c r="J15645" s="41">
        <v>10</v>
      </c>
      <c r="K15645" s="44">
        <v>2</v>
      </c>
      <c r="L15645" s="20">
        <v>1416879997</v>
      </c>
      <c r="M15645" s="19" t="s">
        <v>11</v>
      </c>
      <c r="N15645" s="28" t="s">
        <v>15953</v>
      </c>
    </row>
    <row r="15646" spans="1:14" ht="45" x14ac:dyDescent="0.25">
      <c r="A15646" s="27" t="s">
        <v>13498</v>
      </c>
      <c r="B15646" s="19" t="s">
        <v>17043</v>
      </c>
      <c r="C15646" s="19" t="s">
        <v>16804</v>
      </c>
      <c r="D15646" s="38" t="s">
        <v>16114</v>
      </c>
      <c r="E15646" s="38" t="s">
        <v>14280</v>
      </c>
      <c r="F15646" s="41">
        <v>25101611</v>
      </c>
      <c r="G15646" s="19" t="s">
        <v>10820</v>
      </c>
      <c r="H15646" s="41">
        <v>11</v>
      </c>
      <c r="I15646" s="41">
        <v>1</v>
      </c>
      <c r="J15646" s="41">
        <v>10</v>
      </c>
      <c r="K15646" s="44">
        <v>2</v>
      </c>
      <c r="L15646" s="20">
        <v>749792638</v>
      </c>
      <c r="M15646" s="19" t="s">
        <v>11</v>
      </c>
      <c r="N15646" s="28" t="s">
        <v>15953</v>
      </c>
    </row>
    <row r="15647" spans="1:14" ht="30" x14ac:dyDescent="0.25">
      <c r="A15647" s="27" t="s">
        <v>13498</v>
      </c>
      <c r="B15647" s="19" t="s">
        <v>17040</v>
      </c>
      <c r="C15647" s="19" t="s">
        <v>16826</v>
      </c>
      <c r="D15647" s="38" t="s">
        <v>16136</v>
      </c>
      <c r="E15647" s="38" t="s">
        <v>14281</v>
      </c>
      <c r="F15647" s="41">
        <v>27112006</v>
      </c>
      <c r="G15647" s="19" t="s">
        <v>10820</v>
      </c>
      <c r="H15647" s="41">
        <v>12</v>
      </c>
      <c r="I15647" s="41">
        <v>1</v>
      </c>
      <c r="J15647" s="41">
        <v>10</v>
      </c>
      <c r="K15647" s="44">
        <v>41</v>
      </c>
      <c r="L15647" s="20">
        <v>114510130</v>
      </c>
      <c r="M15647" s="19" t="s">
        <v>15954</v>
      </c>
      <c r="N15647" s="28" t="s">
        <v>15953</v>
      </c>
    </row>
    <row r="15648" spans="1:14" ht="60" x14ac:dyDescent="0.25">
      <c r="A15648" s="27" t="s">
        <v>13498</v>
      </c>
      <c r="B15648" s="19" t="s">
        <v>17057</v>
      </c>
      <c r="C15648" s="19" t="s">
        <v>16831</v>
      </c>
      <c r="D15648" s="38" t="s">
        <v>16141</v>
      </c>
      <c r="E15648" s="38" t="s">
        <v>14282</v>
      </c>
      <c r="F15648" s="41">
        <v>52161505</v>
      </c>
      <c r="G15648" s="19" t="s">
        <v>10820</v>
      </c>
      <c r="H15648" s="41">
        <v>12</v>
      </c>
      <c r="I15648" s="41">
        <v>1</v>
      </c>
      <c r="J15648" s="41">
        <v>10</v>
      </c>
      <c r="K15648" s="44">
        <v>3</v>
      </c>
      <c r="L15648" s="20">
        <v>6897000</v>
      </c>
      <c r="M15648" s="19" t="s">
        <v>11</v>
      </c>
      <c r="N15648" s="28" t="s">
        <v>15953</v>
      </c>
    </row>
    <row r="15649" spans="1:14" ht="60" x14ac:dyDescent="0.25">
      <c r="A15649" s="27" t="s">
        <v>13498</v>
      </c>
      <c r="B15649" s="19" t="s">
        <v>17057</v>
      </c>
      <c r="C15649" s="19" t="s">
        <v>16831</v>
      </c>
      <c r="D15649" s="38" t="s">
        <v>16141</v>
      </c>
      <c r="E15649" s="38" t="s">
        <v>14283</v>
      </c>
      <c r="F15649" s="41">
        <v>52161505</v>
      </c>
      <c r="G15649" s="19" t="s">
        <v>10820</v>
      </c>
      <c r="H15649" s="41">
        <v>12</v>
      </c>
      <c r="I15649" s="41">
        <v>1</v>
      </c>
      <c r="J15649" s="41">
        <v>10</v>
      </c>
      <c r="K15649" s="44">
        <v>2</v>
      </c>
      <c r="L15649" s="20">
        <v>6198000</v>
      </c>
      <c r="M15649" s="19" t="s">
        <v>11</v>
      </c>
      <c r="N15649" s="28" t="s">
        <v>15953</v>
      </c>
    </row>
    <row r="15650" spans="1:14" ht="45" x14ac:dyDescent="0.25">
      <c r="A15650" s="27" t="s">
        <v>13498</v>
      </c>
      <c r="B15650" s="19" t="s">
        <v>17040</v>
      </c>
      <c r="C15650" s="19" t="s">
        <v>16994</v>
      </c>
      <c r="D15650" s="38" t="s">
        <v>16307</v>
      </c>
      <c r="E15650" s="38" t="s">
        <v>14284</v>
      </c>
      <c r="F15650" s="41">
        <v>22101502</v>
      </c>
      <c r="G15650" s="19" t="s">
        <v>10820</v>
      </c>
      <c r="H15650" s="41">
        <v>11</v>
      </c>
      <c r="I15650" s="41">
        <v>1</v>
      </c>
      <c r="J15650" s="41">
        <v>10</v>
      </c>
      <c r="K15650" s="44">
        <v>2</v>
      </c>
      <c r="L15650" s="20">
        <v>497124759.75999999</v>
      </c>
      <c r="M15650" s="19" t="s">
        <v>11</v>
      </c>
      <c r="N15650" s="28" t="s">
        <v>15953</v>
      </c>
    </row>
    <row r="15651" spans="1:14" ht="30" x14ac:dyDescent="0.25">
      <c r="A15651" s="27" t="s">
        <v>13498</v>
      </c>
      <c r="B15651" s="19" t="s">
        <v>17013</v>
      </c>
      <c r="C15651" s="19" t="s">
        <v>16740</v>
      </c>
      <c r="D15651" s="38" t="s">
        <v>16050</v>
      </c>
      <c r="E15651" s="38" t="s">
        <v>14285</v>
      </c>
      <c r="F15651" s="41">
        <v>24112700</v>
      </c>
      <c r="G15651" s="19" t="s">
        <v>12283</v>
      </c>
      <c r="H15651" s="41">
        <v>12</v>
      </c>
      <c r="I15651" s="41">
        <v>1</v>
      </c>
      <c r="J15651" s="41">
        <v>10</v>
      </c>
      <c r="K15651" s="44">
        <v>55</v>
      </c>
      <c r="L15651" s="20">
        <v>33270399.800000001</v>
      </c>
      <c r="M15651" s="19" t="s">
        <v>11</v>
      </c>
      <c r="N15651" s="28" t="s">
        <v>15953</v>
      </c>
    </row>
    <row r="15652" spans="1:14" ht="30" x14ac:dyDescent="0.25">
      <c r="A15652" s="27" t="s">
        <v>13498</v>
      </c>
      <c r="B15652" s="19" t="s">
        <v>17013</v>
      </c>
      <c r="C15652" s="19" t="s">
        <v>16740</v>
      </c>
      <c r="D15652" s="38" t="s">
        <v>16050</v>
      </c>
      <c r="E15652" s="38" t="s">
        <v>14286</v>
      </c>
      <c r="F15652" s="41">
        <v>24112700</v>
      </c>
      <c r="G15652" s="19" t="s">
        <v>12283</v>
      </c>
      <c r="H15652" s="41">
        <v>12</v>
      </c>
      <c r="I15652" s="41">
        <v>1</v>
      </c>
      <c r="J15652" s="41">
        <v>10</v>
      </c>
      <c r="K15652" s="44">
        <v>45</v>
      </c>
      <c r="L15652" s="20">
        <v>24831000</v>
      </c>
      <c r="M15652" s="19" t="s">
        <v>11</v>
      </c>
      <c r="N15652" s="28" t="s">
        <v>15953</v>
      </c>
    </row>
    <row r="15653" spans="1:14" ht="30" x14ac:dyDescent="0.25">
      <c r="A15653" s="27" t="s">
        <v>13498</v>
      </c>
      <c r="B15653" s="19" t="s">
        <v>17043</v>
      </c>
      <c r="C15653" s="19" t="s">
        <v>16832</v>
      </c>
      <c r="D15653" s="38" t="s">
        <v>16142</v>
      </c>
      <c r="E15653" s="38" t="s">
        <v>16624</v>
      </c>
      <c r="F15653" s="41">
        <v>48102010</v>
      </c>
      <c r="G15653" s="19" t="s">
        <v>12283</v>
      </c>
      <c r="H15653" s="41">
        <v>12</v>
      </c>
      <c r="I15653" s="41">
        <v>1</v>
      </c>
      <c r="J15653" s="41">
        <v>10</v>
      </c>
      <c r="K15653" s="44">
        <v>1</v>
      </c>
      <c r="L15653" s="20">
        <v>1761900</v>
      </c>
      <c r="M15653" s="19" t="s">
        <v>11</v>
      </c>
      <c r="N15653" s="28" t="s">
        <v>15953</v>
      </c>
    </row>
    <row r="15654" spans="1:14" ht="30" x14ac:dyDescent="0.25">
      <c r="A15654" s="27" t="s">
        <v>13498</v>
      </c>
      <c r="B15654" s="19" t="s">
        <v>17043</v>
      </c>
      <c r="C15654" s="19" t="s">
        <v>16832</v>
      </c>
      <c r="D15654" s="38" t="s">
        <v>16142</v>
      </c>
      <c r="E15654" s="38" t="s">
        <v>16625</v>
      </c>
      <c r="F15654" s="41">
        <v>48102010</v>
      </c>
      <c r="G15654" s="19" t="s">
        <v>12283</v>
      </c>
      <c r="H15654" s="41">
        <v>12</v>
      </c>
      <c r="I15654" s="41">
        <v>1</v>
      </c>
      <c r="J15654" s="41">
        <v>10</v>
      </c>
      <c r="K15654" s="44">
        <v>1</v>
      </c>
      <c r="L15654" s="20">
        <v>1181900</v>
      </c>
      <c r="M15654" s="19" t="s">
        <v>11</v>
      </c>
      <c r="N15654" s="28" t="s">
        <v>15953</v>
      </c>
    </row>
    <row r="15655" spans="1:14" ht="30" x14ac:dyDescent="0.25">
      <c r="A15655" s="27" t="s">
        <v>13498</v>
      </c>
      <c r="B15655" s="19" t="s">
        <v>17043</v>
      </c>
      <c r="C15655" s="19" t="s">
        <v>16832</v>
      </c>
      <c r="D15655" s="38" t="s">
        <v>16142</v>
      </c>
      <c r="E15655" s="38" t="s">
        <v>16626</v>
      </c>
      <c r="F15655" s="41">
        <v>48102010</v>
      </c>
      <c r="G15655" s="19" t="s">
        <v>12283</v>
      </c>
      <c r="H15655" s="41">
        <v>12</v>
      </c>
      <c r="I15655" s="41">
        <v>1</v>
      </c>
      <c r="J15655" s="41">
        <v>10</v>
      </c>
      <c r="K15655" s="44">
        <v>1</v>
      </c>
      <c r="L15655" s="20">
        <v>836400</v>
      </c>
      <c r="M15655" s="19" t="s">
        <v>11</v>
      </c>
      <c r="N15655" s="28" t="s">
        <v>15953</v>
      </c>
    </row>
    <row r="15656" spans="1:14" ht="30" x14ac:dyDescent="0.25">
      <c r="A15656" s="27" t="s">
        <v>13498</v>
      </c>
      <c r="B15656" s="19" t="s">
        <v>17041</v>
      </c>
      <c r="C15656" s="19" t="s">
        <v>16798</v>
      </c>
      <c r="D15656" s="38" t="s">
        <v>16108</v>
      </c>
      <c r="E15656" s="38" t="s">
        <v>14287</v>
      </c>
      <c r="F15656" s="41">
        <v>41111500</v>
      </c>
      <c r="G15656" s="19" t="s">
        <v>12283</v>
      </c>
      <c r="H15656" s="41">
        <v>12</v>
      </c>
      <c r="I15656" s="41">
        <v>1</v>
      </c>
      <c r="J15656" s="41">
        <v>10</v>
      </c>
      <c r="K15656" s="44">
        <v>1</v>
      </c>
      <c r="L15656" s="20">
        <v>1861000</v>
      </c>
      <c r="M15656" s="19" t="s">
        <v>11</v>
      </c>
      <c r="N15656" s="28" t="s">
        <v>15953</v>
      </c>
    </row>
    <row r="15657" spans="1:14" ht="45" x14ac:dyDescent="0.25">
      <c r="A15657" s="27" t="s">
        <v>13498</v>
      </c>
      <c r="B15657" s="19" t="s">
        <v>17041</v>
      </c>
      <c r="C15657" s="19" t="s">
        <v>16799</v>
      </c>
      <c r="D15657" s="38" t="s">
        <v>16109</v>
      </c>
      <c r="E15657" s="38" t="s">
        <v>14288</v>
      </c>
      <c r="F15657" s="41">
        <v>40151601</v>
      </c>
      <c r="G15657" s="19" t="s">
        <v>12283</v>
      </c>
      <c r="H15657" s="41">
        <v>12</v>
      </c>
      <c r="I15657" s="41">
        <v>1</v>
      </c>
      <c r="J15657" s="41">
        <v>10</v>
      </c>
      <c r="K15657" s="44">
        <v>1</v>
      </c>
      <c r="L15657" s="20">
        <v>1255900</v>
      </c>
      <c r="M15657" s="19" t="s">
        <v>11</v>
      </c>
      <c r="N15657" s="28" t="s">
        <v>15953</v>
      </c>
    </row>
    <row r="15658" spans="1:14" ht="30" x14ac:dyDescent="0.25">
      <c r="A15658" s="27" t="s">
        <v>13498</v>
      </c>
      <c r="B15658" s="19" t="s">
        <v>17056</v>
      </c>
      <c r="C15658" s="19" t="s">
        <v>16922</v>
      </c>
      <c r="D15658" s="38" t="s">
        <v>16234</v>
      </c>
      <c r="E15658" s="38" t="s">
        <v>14289</v>
      </c>
      <c r="F15658" s="41">
        <v>44101603</v>
      </c>
      <c r="G15658" s="19" t="s">
        <v>12283</v>
      </c>
      <c r="H15658" s="41">
        <v>12</v>
      </c>
      <c r="I15658" s="41">
        <v>1</v>
      </c>
      <c r="J15658" s="41">
        <v>10</v>
      </c>
      <c r="K15658" s="44">
        <v>1</v>
      </c>
      <c r="L15658" s="20">
        <v>4331900</v>
      </c>
      <c r="M15658" s="19" t="s">
        <v>11</v>
      </c>
      <c r="N15658" s="28" t="s">
        <v>15953</v>
      </c>
    </row>
    <row r="15659" spans="1:14" ht="30" x14ac:dyDescent="0.25">
      <c r="A15659" s="27" t="s">
        <v>13498</v>
      </c>
      <c r="B15659" s="19" t="s">
        <v>17040</v>
      </c>
      <c r="C15659" s="19" t="s">
        <v>16826</v>
      </c>
      <c r="D15659" s="38" t="s">
        <v>16136</v>
      </c>
      <c r="E15659" s="38" t="s">
        <v>14290</v>
      </c>
      <c r="F15659" s="41" t="s">
        <v>6252</v>
      </c>
      <c r="G15659" s="19" t="s">
        <v>12283</v>
      </c>
      <c r="H15659" s="41">
        <v>12</v>
      </c>
      <c r="I15659" s="41">
        <v>1</v>
      </c>
      <c r="J15659" s="41">
        <v>10</v>
      </c>
      <c r="K15659" s="44">
        <v>25</v>
      </c>
      <c r="L15659" s="20">
        <v>34525000</v>
      </c>
      <c r="M15659" s="19" t="s">
        <v>11</v>
      </c>
      <c r="N15659" s="28" t="s">
        <v>15953</v>
      </c>
    </row>
    <row r="15660" spans="1:14" ht="45" x14ac:dyDescent="0.25">
      <c r="A15660" s="27" t="s">
        <v>13498</v>
      </c>
      <c r="B15660" s="19" t="s">
        <v>17014</v>
      </c>
      <c r="C15660" s="19" t="s">
        <v>16747</v>
      </c>
      <c r="D15660" s="38" t="s">
        <v>16057</v>
      </c>
      <c r="E15660" s="38" t="s">
        <v>14291</v>
      </c>
      <c r="F15660" s="41" t="s">
        <v>140</v>
      </c>
      <c r="G15660" s="19" t="s">
        <v>12283</v>
      </c>
      <c r="H15660" s="41">
        <v>12</v>
      </c>
      <c r="I15660" s="41">
        <v>1</v>
      </c>
      <c r="J15660" s="41">
        <v>10</v>
      </c>
      <c r="K15660" s="44">
        <v>5337</v>
      </c>
      <c r="L15660" s="20">
        <v>94998600</v>
      </c>
      <c r="M15660" s="19" t="s">
        <v>11</v>
      </c>
      <c r="N15660" s="28" t="s">
        <v>15953</v>
      </c>
    </row>
    <row r="15661" spans="1:14" ht="45" x14ac:dyDescent="0.25">
      <c r="A15661" s="27" t="s">
        <v>13498</v>
      </c>
      <c r="B15661" s="19" t="s">
        <v>17014</v>
      </c>
      <c r="C15661" s="19" t="s">
        <v>16747</v>
      </c>
      <c r="D15661" s="38" t="s">
        <v>16057</v>
      </c>
      <c r="E15661" s="38" t="s">
        <v>14292</v>
      </c>
      <c r="F15661" s="41" t="s">
        <v>140</v>
      </c>
      <c r="G15661" s="19" t="s">
        <v>12283</v>
      </c>
      <c r="H15661" s="41">
        <v>12</v>
      </c>
      <c r="I15661" s="41">
        <v>1</v>
      </c>
      <c r="J15661" s="41">
        <v>10</v>
      </c>
      <c r="K15661" s="44">
        <v>1389</v>
      </c>
      <c r="L15661" s="20">
        <v>5000400</v>
      </c>
      <c r="M15661" s="19" t="s">
        <v>11</v>
      </c>
      <c r="N15661" s="28" t="s">
        <v>15953</v>
      </c>
    </row>
    <row r="15662" spans="1:14" ht="30" x14ac:dyDescent="0.25">
      <c r="A15662" s="27" t="s">
        <v>13498</v>
      </c>
      <c r="B15662" s="19" t="s">
        <v>17014</v>
      </c>
      <c r="C15662" s="19" t="s">
        <v>16850</v>
      </c>
      <c r="D15662" s="38" t="s">
        <v>16160</v>
      </c>
      <c r="E15662" s="38" t="s">
        <v>14293</v>
      </c>
      <c r="F15662" s="41">
        <v>42172001</v>
      </c>
      <c r="G15662" s="19" t="s">
        <v>12283</v>
      </c>
      <c r="H15662" s="41">
        <v>12</v>
      </c>
      <c r="I15662" s="41">
        <v>1</v>
      </c>
      <c r="J15662" s="41">
        <v>10</v>
      </c>
      <c r="K15662" s="44">
        <v>53</v>
      </c>
      <c r="L15662" s="20">
        <v>66250000</v>
      </c>
      <c r="M15662" s="19" t="s">
        <v>11</v>
      </c>
      <c r="N15662" s="28" t="s">
        <v>15953</v>
      </c>
    </row>
    <row r="15663" spans="1:14" ht="30" x14ac:dyDescent="0.25">
      <c r="A15663" s="27" t="s">
        <v>13498</v>
      </c>
      <c r="B15663" s="19" t="s">
        <v>16934</v>
      </c>
      <c r="C15663" s="19" t="s">
        <v>16934</v>
      </c>
      <c r="D15663" s="38" t="s">
        <v>16246</v>
      </c>
      <c r="E15663" s="38" t="s">
        <v>5337</v>
      </c>
      <c r="F15663" s="41" t="s">
        <v>5338</v>
      </c>
      <c r="G15663" s="19" t="s">
        <v>471</v>
      </c>
      <c r="H15663" s="41">
        <v>2</v>
      </c>
      <c r="I15663" s="41">
        <v>10</v>
      </c>
      <c r="J15663" s="41">
        <v>10</v>
      </c>
      <c r="K15663" s="44">
        <v>1</v>
      </c>
      <c r="L15663" s="20">
        <v>57417040</v>
      </c>
      <c r="M15663" s="19" t="s">
        <v>15954</v>
      </c>
      <c r="N15663" s="28" t="s">
        <v>15953</v>
      </c>
    </row>
    <row r="15664" spans="1:14" ht="30" x14ac:dyDescent="0.25">
      <c r="A15664" s="27" t="s">
        <v>13498</v>
      </c>
      <c r="B15664" s="19" t="s">
        <v>16759</v>
      </c>
      <c r="C15664" s="19" t="s">
        <v>16759</v>
      </c>
      <c r="D15664" s="38" t="s">
        <v>16069</v>
      </c>
      <c r="E15664" s="38" t="s">
        <v>16627</v>
      </c>
      <c r="F15664" s="41">
        <v>0</v>
      </c>
      <c r="G15664" s="19" t="s">
        <v>10820</v>
      </c>
      <c r="H15664" s="41">
        <v>8</v>
      </c>
      <c r="I15664" s="41">
        <v>5</v>
      </c>
      <c r="J15664" s="41">
        <v>10</v>
      </c>
      <c r="K15664" s="44">
        <v>1</v>
      </c>
      <c r="L15664" s="20">
        <v>1169026.25</v>
      </c>
      <c r="M15664" s="19" t="s">
        <v>15954</v>
      </c>
      <c r="N15664" s="28" t="s">
        <v>15953</v>
      </c>
    </row>
    <row r="15665" spans="1:14" ht="90" x14ac:dyDescent="0.25">
      <c r="A15665" s="27" t="s">
        <v>14294</v>
      </c>
      <c r="B15665" s="19" t="s">
        <v>17088</v>
      </c>
      <c r="C15665" s="19" t="s">
        <v>16804</v>
      </c>
      <c r="D15665" s="38" t="s">
        <v>14295</v>
      </c>
      <c r="E15665" s="38" t="s">
        <v>14296</v>
      </c>
      <c r="F15665" s="41" t="s">
        <v>14297</v>
      </c>
      <c r="G15665" s="19" t="s">
        <v>12310</v>
      </c>
      <c r="H15665" s="41">
        <v>1</v>
      </c>
      <c r="I15665" s="41"/>
      <c r="J15665" s="41">
        <v>11</v>
      </c>
      <c r="K15665" s="44">
        <v>7</v>
      </c>
      <c r="L15665" s="20">
        <v>1672728567</v>
      </c>
      <c r="M15665" s="19" t="s">
        <v>15954</v>
      </c>
      <c r="N15665" s="28" t="s">
        <v>15953</v>
      </c>
    </row>
    <row r="15666" spans="1:14" ht="90" x14ac:dyDescent="0.25">
      <c r="A15666" s="27" t="s">
        <v>14294</v>
      </c>
      <c r="B15666" s="19" t="s">
        <v>17088</v>
      </c>
      <c r="C15666" s="19" t="s">
        <v>16804</v>
      </c>
      <c r="D15666" s="38" t="s">
        <v>14295</v>
      </c>
      <c r="E15666" s="38" t="s">
        <v>14296</v>
      </c>
      <c r="F15666" s="41" t="s">
        <v>14297</v>
      </c>
      <c r="G15666" s="19" t="s">
        <v>12310</v>
      </c>
      <c r="H15666" s="41">
        <v>1</v>
      </c>
      <c r="I15666" s="41"/>
      <c r="J15666" s="41">
        <v>11</v>
      </c>
      <c r="K15666" s="44">
        <v>1</v>
      </c>
      <c r="L15666" s="20">
        <v>1</v>
      </c>
      <c r="M15666" s="19" t="s">
        <v>15954</v>
      </c>
      <c r="N15666" s="28" t="s">
        <v>15953</v>
      </c>
    </row>
    <row r="15667" spans="1:14" ht="30" x14ac:dyDescent="0.25">
      <c r="A15667" s="27" t="s">
        <v>14298</v>
      </c>
      <c r="B15667" s="19" t="s">
        <v>15943</v>
      </c>
      <c r="C15667" s="19" t="s">
        <v>15943</v>
      </c>
      <c r="D15667" s="38" t="s">
        <v>16220</v>
      </c>
      <c r="E15667" s="38" t="s">
        <v>14299</v>
      </c>
      <c r="F15667" s="41" t="s">
        <v>4151</v>
      </c>
      <c r="G15667" s="19" t="s">
        <v>949</v>
      </c>
      <c r="H15667" s="41">
        <v>1</v>
      </c>
      <c r="I15667" s="41">
        <v>12</v>
      </c>
      <c r="J15667" s="41">
        <v>10</v>
      </c>
      <c r="K15667" s="44">
        <v>1</v>
      </c>
      <c r="L15667" s="20">
        <v>645148000</v>
      </c>
      <c r="M15667" s="19" t="s">
        <v>15954</v>
      </c>
      <c r="N15667" s="28" t="s">
        <v>15953</v>
      </c>
    </row>
    <row r="15668" spans="1:14" ht="30" x14ac:dyDescent="0.25">
      <c r="A15668" s="27" t="s">
        <v>14298</v>
      </c>
      <c r="B15668" s="19" t="s">
        <v>15943</v>
      </c>
      <c r="C15668" s="19" t="s">
        <v>15943</v>
      </c>
      <c r="D15668" s="38" t="s">
        <v>16220</v>
      </c>
      <c r="E15668" s="38" t="s">
        <v>14300</v>
      </c>
      <c r="F15668" s="41" t="s">
        <v>4151</v>
      </c>
      <c r="G15668" s="19" t="s">
        <v>949</v>
      </c>
      <c r="H15668" s="41">
        <v>1</v>
      </c>
      <c r="I15668" s="41">
        <v>12</v>
      </c>
      <c r="J15668" s="41">
        <v>10</v>
      </c>
      <c r="K15668" s="44">
        <v>1</v>
      </c>
      <c r="L15668" s="20">
        <v>224340000</v>
      </c>
      <c r="M15668" s="19" t="s">
        <v>15954</v>
      </c>
      <c r="N15668" s="28" t="s">
        <v>15953</v>
      </c>
    </row>
    <row r="15669" spans="1:14" ht="30" x14ac:dyDescent="0.25">
      <c r="A15669" s="27" t="s">
        <v>14298</v>
      </c>
      <c r="B15669" s="19" t="s">
        <v>15943</v>
      </c>
      <c r="C15669" s="19" t="s">
        <v>15943</v>
      </c>
      <c r="D15669" s="38" t="s">
        <v>16220</v>
      </c>
      <c r="E15669" s="38" t="s">
        <v>14301</v>
      </c>
      <c r="F15669" s="41" t="s">
        <v>4151</v>
      </c>
      <c r="G15669" s="19" t="s">
        <v>949</v>
      </c>
      <c r="H15669" s="41">
        <v>1</v>
      </c>
      <c r="I15669" s="41">
        <v>12</v>
      </c>
      <c r="J15669" s="41">
        <v>10</v>
      </c>
      <c r="K15669" s="44">
        <v>1</v>
      </c>
      <c r="L15669" s="20">
        <v>20000000</v>
      </c>
      <c r="M15669" s="19" t="s">
        <v>15954</v>
      </c>
      <c r="N15669" s="28" t="s">
        <v>15953</v>
      </c>
    </row>
    <row r="15670" spans="1:14" ht="30" x14ac:dyDescent="0.25">
      <c r="A15670" s="27" t="s">
        <v>14298</v>
      </c>
      <c r="B15670" s="19" t="s">
        <v>15943</v>
      </c>
      <c r="C15670" s="19" t="s">
        <v>15943</v>
      </c>
      <c r="D15670" s="38" t="s">
        <v>16220</v>
      </c>
      <c r="E15670" s="38" t="s">
        <v>14302</v>
      </c>
      <c r="F15670" s="41" t="s">
        <v>4151</v>
      </c>
      <c r="G15670" s="19" t="s">
        <v>949</v>
      </c>
      <c r="H15670" s="41">
        <v>1</v>
      </c>
      <c r="I15670" s="41">
        <v>12</v>
      </c>
      <c r="J15670" s="41">
        <v>10</v>
      </c>
      <c r="K15670" s="44">
        <v>1</v>
      </c>
      <c r="L15670" s="20">
        <v>6300000</v>
      </c>
      <c r="M15670" s="19" t="s">
        <v>15954</v>
      </c>
      <c r="N15670" s="28" t="s">
        <v>15953</v>
      </c>
    </row>
    <row r="15671" spans="1:14" ht="45" x14ac:dyDescent="0.25">
      <c r="A15671" s="27" t="s">
        <v>14298</v>
      </c>
      <c r="B15671" s="19" t="s">
        <v>16759</v>
      </c>
      <c r="C15671" s="19" t="s">
        <v>16759</v>
      </c>
      <c r="D15671" s="38" t="s">
        <v>16069</v>
      </c>
      <c r="E15671" s="38" t="s">
        <v>16628</v>
      </c>
      <c r="F15671" s="41" t="s">
        <v>226</v>
      </c>
      <c r="G15671" s="19" t="s">
        <v>611</v>
      </c>
      <c r="H15671" s="41">
        <v>4</v>
      </c>
      <c r="I15671" s="41">
        <v>6</v>
      </c>
      <c r="J15671" s="41">
        <v>16</v>
      </c>
      <c r="K15671" s="44">
        <v>180</v>
      </c>
      <c r="L15671" s="20">
        <v>82467000</v>
      </c>
      <c r="M15671" s="19" t="s">
        <v>11</v>
      </c>
      <c r="N15671" s="28" t="s">
        <v>15953</v>
      </c>
    </row>
    <row r="15672" spans="1:14" ht="45" x14ac:dyDescent="0.25">
      <c r="A15672" s="27" t="s">
        <v>14298</v>
      </c>
      <c r="B15672" s="19" t="s">
        <v>17026</v>
      </c>
      <c r="C15672" s="19" t="s">
        <v>16784</v>
      </c>
      <c r="D15672" s="38" t="s">
        <v>16094</v>
      </c>
      <c r="E15672" s="38" t="s">
        <v>14303</v>
      </c>
      <c r="F15672" s="41" t="s">
        <v>245</v>
      </c>
      <c r="G15672" s="19" t="s">
        <v>498</v>
      </c>
      <c r="H15672" s="41">
        <v>11</v>
      </c>
      <c r="I15672" s="41">
        <v>12</v>
      </c>
      <c r="J15672" s="41">
        <v>10</v>
      </c>
      <c r="K15672" s="44">
        <v>1</v>
      </c>
      <c r="L15672" s="20">
        <v>264000000</v>
      </c>
      <c r="M15672" s="19" t="s">
        <v>15954</v>
      </c>
      <c r="N15672" s="28" t="s">
        <v>15955</v>
      </c>
    </row>
    <row r="15673" spans="1:14" ht="30" x14ac:dyDescent="0.25">
      <c r="A15673" s="27" t="s">
        <v>14298</v>
      </c>
      <c r="B15673" s="19" t="s">
        <v>17026</v>
      </c>
      <c r="C15673" s="19" t="s">
        <v>16784</v>
      </c>
      <c r="D15673" s="38" t="s">
        <v>16094</v>
      </c>
      <c r="E15673" s="38" t="s">
        <v>14304</v>
      </c>
      <c r="F15673" s="41" t="s">
        <v>14305</v>
      </c>
      <c r="G15673" s="19" t="s">
        <v>611</v>
      </c>
      <c r="H15673" s="41">
        <v>2</v>
      </c>
      <c r="I15673" s="41">
        <v>11</v>
      </c>
      <c r="J15673" s="41">
        <v>16</v>
      </c>
      <c r="K15673" s="44">
        <v>1</v>
      </c>
      <c r="L15673" s="20">
        <v>6647500</v>
      </c>
      <c r="M15673" s="19" t="s">
        <v>15954</v>
      </c>
      <c r="N15673" s="28" t="s">
        <v>15953</v>
      </c>
    </row>
    <row r="15674" spans="1:14" ht="75" x14ac:dyDescent="0.25">
      <c r="A15674" s="27" t="s">
        <v>14298</v>
      </c>
      <c r="B15674" s="19" t="s">
        <v>17035</v>
      </c>
      <c r="C15674" s="19" t="s">
        <v>16793</v>
      </c>
      <c r="D15674" s="38" t="s">
        <v>16103</v>
      </c>
      <c r="E15674" s="38" t="s">
        <v>14306</v>
      </c>
      <c r="F15674" s="41" t="s">
        <v>14307</v>
      </c>
      <c r="G15674" s="19" t="s">
        <v>498</v>
      </c>
      <c r="H15674" s="41">
        <v>2</v>
      </c>
      <c r="I15674" s="41">
        <v>11</v>
      </c>
      <c r="J15674" s="41">
        <v>16</v>
      </c>
      <c r="K15674" s="44">
        <v>1</v>
      </c>
      <c r="L15674" s="20">
        <v>7613760</v>
      </c>
      <c r="M15674" s="19" t="s">
        <v>15954</v>
      </c>
      <c r="N15674" s="28" t="s">
        <v>15953</v>
      </c>
    </row>
    <row r="15675" spans="1:14" ht="45" x14ac:dyDescent="0.25">
      <c r="A15675" s="27" t="s">
        <v>14298</v>
      </c>
      <c r="B15675" s="19" t="s">
        <v>17035</v>
      </c>
      <c r="C15675" s="19" t="s">
        <v>16793</v>
      </c>
      <c r="D15675" s="38" t="s">
        <v>16103</v>
      </c>
      <c r="E15675" s="38" t="s">
        <v>14308</v>
      </c>
      <c r="F15675" s="41" t="s">
        <v>14307</v>
      </c>
      <c r="G15675" s="19" t="s">
        <v>498</v>
      </c>
      <c r="H15675" s="41">
        <v>2</v>
      </c>
      <c r="I15675" s="41">
        <v>11</v>
      </c>
      <c r="J15675" s="41">
        <v>16</v>
      </c>
      <c r="K15675" s="44">
        <v>1</v>
      </c>
      <c r="L15675" s="20">
        <v>20346620</v>
      </c>
      <c r="M15675" s="19" t="s">
        <v>15954</v>
      </c>
      <c r="N15675" s="28" t="s">
        <v>15953</v>
      </c>
    </row>
    <row r="15676" spans="1:14" ht="30" x14ac:dyDescent="0.25">
      <c r="A15676" s="27" t="s">
        <v>14298</v>
      </c>
      <c r="B15676" s="19" t="s">
        <v>17069</v>
      </c>
      <c r="C15676" s="19" t="s">
        <v>16908</v>
      </c>
      <c r="D15676" s="38" t="s">
        <v>16218</v>
      </c>
      <c r="E15676" s="38" t="s">
        <v>14309</v>
      </c>
      <c r="F15676" s="41" t="s">
        <v>14310</v>
      </c>
      <c r="G15676" s="19" t="s">
        <v>498</v>
      </c>
      <c r="H15676" s="41">
        <v>2</v>
      </c>
      <c r="I15676" s="41">
        <v>11</v>
      </c>
      <c r="J15676" s="41">
        <v>16</v>
      </c>
      <c r="K15676" s="44">
        <v>1</v>
      </c>
      <c r="L15676" s="20">
        <v>6384873</v>
      </c>
      <c r="M15676" s="19" t="s">
        <v>15954</v>
      </c>
      <c r="N15676" s="28" t="s">
        <v>15953</v>
      </c>
    </row>
    <row r="15677" spans="1:14" ht="30" x14ac:dyDescent="0.25">
      <c r="A15677" s="27" t="s">
        <v>14298</v>
      </c>
      <c r="B15677" s="19" t="s">
        <v>17069</v>
      </c>
      <c r="C15677" s="19" t="s">
        <v>16908</v>
      </c>
      <c r="D15677" s="38" t="s">
        <v>16218</v>
      </c>
      <c r="E15677" s="38" t="s">
        <v>14311</v>
      </c>
      <c r="F15677" s="41" t="s">
        <v>14312</v>
      </c>
      <c r="G15677" s="19" t="s">
        <v>498</v>
      </c>
      <c r="H15677" s="41">
        <v>2</v>
      </c>
      <c r="I15677" s="41">
        <v>11</v>
      </c>
      <c r="J15677" s="41">
        <v>16</v>
      </c>
      <c r="K15677" s="44">
        <v>1</v>
      </c>
      <c r="L15677" s="20">
        <v>5610067</v>
      </c>
      <c r="M15677" s="19" t="s">
        <v>15954</v>
      </c>
      <c r="N15677" s="28" t="s">
        <v>15953</v>
      </c>
    </row>
    <row r="15678" spans="1:14" ht="30" x14ac:dyDescent="0.25">
      <c r="A15678" s="27" t="s">
        <v>14298</v>
      </c>
      <c r="B15678" s="19" t="s">
        <v>17069</v>
      </c>
      <c r="C15678" s="19" t="s">
        <v>16908</v>
      </c>
      <c r="D15678" s="38" t="s">
        <v>16218</v>
      </c>
      <c r="E15678" s="38" t="s">
        <v>14313</v>
      </c>
      <c r="F15678" s="41" t="s">
        <v>14312</v>
      </c>
      <c r="G15678" s="19" t="s">
        <v>498</v>
      </c>
      <c r="H15678" s="41">
        <v>2</v>
      </c>
      <c r="I15678" s="41">
        <v>11</v>
      </c>
      <c r="J15678" s="41">
        <v>16</v>
      </c>
      <c r="K15678" s="44">
        <v>1</v>
      </c>
      <c r="L15678" s="20">
        <v>21470358</v>
      </c>
      <c r="M15678" s="19" t="s">
        <v>15954</v>
      </c>
      <c r="N15678" s="28" t="s">
        <v>15953</v>
      </c>
    </row>
    <row r="15679" spans="1:14" ht="30" x14ac:dyDescent="0.25">
      <c r="A15679" s="27" t="s">
        <v>14298</v>
      </c>
      <c r="B15679" s="19" t="s">
        <v>17069</v>
      </c>
      <c r="C15679" s="19" t="s">
        <v>16908</v>
      </c>
      <c r="D15679" s="38" t="s">
        <v>16218</v>
      </c>
      <c r="E15679" s="38" t="s">
        <v>14314</v>
      </c>
      <c r="F15679" s="41" t="s">
        <v>14312</v>
      </c>
      <c r="G15679" s="19" t="s">
        <v>498</v>
      </c>
      <c r="H15679" s="41">
        <v>2</v>
      </c>
      <c r="I15679" s="41">
        <v>11</v>
      </c>
      <c r="J15679" s="41">
        <v>16</v>
      </c>
      <c r="K15679" s="44">
        <v>1</v>
      </c>
      <c r="L15679" s="20">
        <v>759570</v>
      </c>
      <c r="M15679" s="19" t="s">
        <v>15954</v>
      </c>
      <c r="N15679" s="28" t="s">
        <v>15953</v>
      </c>
    </row>
    <row r="15680" spans="1:14" ht="30" x14ac:dyDescent="0.25">
      <c r="A15680" s="27" t="s">
        <v>14298</v>
      </c>
      <c r="B15680" s="19" t="s">
        <v>17069</v>
      </c>
      <c r="C15680" s="19" t="s">
        <v>16908</v>
      </c>
      <c r="D15680" s="38" t="s">
        <v>16218</v>
      </c>
      <c r="E15680" s="38" t="s">
        <v>14315</v>
      </c>
      <c r="F15680" s="41" t="s">
        <v>14312</v>
      </c>
      <c r="G15680" s="19" t="s">
        <v>498</v>
      </c>
      <c r="H15680" s="41">
        <v>2</v>
      </c>
      <c r="I15680" s="41">
        <v>11</v>
      </c>
      <c r="J15680" s="41">
        <v>16</v>
      </c>
      <c r="K15680" s="44">
        <v>1</v>
      </c>
      <c r="L15680" s="20">
        <v>7026212</v>
      </c>
      <c r="M15680" s="19" t="s">
        <v>15954</v>
      </c>
      <c r="N15680" s="28" t="s">
        <v>15953</v>
      </c>
    </row>
    <row r="15681" spans="1:14" ht="45" x14ac:dyDescent="0.25">
      <c r="A15681" s="27" t="s">
        <v>14298</v>
      </c>
      <c r="B15681" s="19" t="s">
        <v>17026</v>
      </c>
      <c r="C15681" s="19" t="s">
        <v>16784</v>
      </c>
      <c r="D15681" s="38" t="s">
        <v>16094</v>
      </c>
      <c r="E15681" s="38" t="s">
        <v>14316</v>
      </c>
      <c r="F15681" s="41" t="s">
        <v>14312</v>
      </c>
      <c r="G15681" s="19" t="s">
        <v>498</v>
      </c>
      <c r="H15681" s="41">
        <v>2</v>
      </c>
      <c r="I15681" s="41">
        <v>11</v>
      </c>
      <c r="J15681" s="41">
        <v>16</v>
      </c>
      <c r="K15681" s="44">
        <v>1</v>
      </c>
      <c r="L15681" s="20">
        <v>15146597</v>
      </c>
      <c r="M15681" s="19" t="s">
        <v>15954</v>
      </c>
      <c r="N15681" s="28" t="s">
        <v>15953</v>
      </c>
    </row>
    <row r="15682" spans="1:14" ht="30" x14ac:dyDescent="0.25">
      <c r="A15682" s="27" t="s">
        <v>14298</v>
      </c>
      <c r="B15682" s="19" t="s">
        <v>17026</v>
      </c>
      <c r="C15682" s="19" t="s">
        <v>16784</v>
      </c>
      <c r="D15682" s="38" t="s">
        <v>16094</v>
      </c>
      <c r="E15682" s="38" t="s">
        <v>14317</v>
      </c>
      <c r="F15682" s="41">
        <v>94101600</v>
      </c>
      <c r="G15682" s="19" t="s">
        <v>498</v>
      </c>
      <c r="H15682" s="41">
        <v>2</v>
      </c>
      <c r="I15682" s="41">
        <v>11</v>
      </c>
      <c r="J15682" s="41">
        <v>16</v>
      </c>
      <c r="K15682" s="44">
        <v>1</v>
      </c>
      <c r="L15682" s="20">
        <v>32096403</v>
      </c>
      <c r="M15682" s="19" t="s">
        <v>15954</v>
      </c>
      <c r="N15682" s="28" t="s">
        <v>15953</v>
      </c>
    </row>
    <row r="15683" spans="1:14" ht="30" x14ac:dyDescent="0.25">
      <c r="A15683" s="27" t="s">
        <v>14298</v>
      </c>
      <c r="B15683" s="19" t="s">
        <v>17069</v>
      </c>
      <c r="C15683" s="19" t="s">
        <v>16908</v>
      </c>
      <c r="D15683" s="38" t="s">
        <v>16218</v>
      </c>
      <c r="E15683" s="38" t="s">
        <v>14318</v>
      </c>
      <c r="F15683" s="41">
        <v>94101609</v>
      </c>
      <c r="G15683" s="19" t="s">
        <v>498</v>
      </c>
      <c r="H15683" s="41">
        <v>4</v>
      </c>
      <c r="I15683" s="41">
        <v>10</v>
      </c>
      <c r="J15683" s="41">
        <v>10</v>
      </c>
      <c r="K15683" s="44">
        <v>1</v>
      </c>
      <c r="L15683" s="20">
        <v>6388000</v>
      </c>
      <c r="M15683" s="19" t="s">
        <v>15954</v>
      </c>
      <c r="N15683" s="28" t="s">
        <v>15953</v>
      </c>
    </row>
    <row r="15684" spans="1:14" ht="90" x14ac:dyDescent="0.25">
      <c r="A15684" s="27" t="s">
        <v>14298</v>
      </c>
      <c r="B15684" s="19" t="s">
        <v>17018</v>
      </c>
      <c r="C15684" s="19" t="s">
        <v>16839</v>
      </c>
      <c r="D15684" s="38" t="s">
        <v>16149</v>
      </c>
      <c r="E15684" s="38" t="s">
        <v>16629</v>
      </c>
      <c r="F15684" s="41" t="s">
        <v>975</v>
      </c>
      <c r="G15684" s="19" t="s">
        <v>611</v>
      </c>
      <c r="H15684" s="41">
        <v>3</v>
      </c>
      <c r="I15684" s="41">
        <v>5</v>
      </c>
      <c r="J15684" s="41">
        <v>16</v>
      </c>
      <c r="K15684" s="44">
        <v>55</v>
      </c>
      <c r="L15684" s="20">
        <v>511500</v>
      </c>
      <c r="M15684" s="19" t="s">
        <v>11</v>
      </c>
      <c r="N15684" s="28" t="s">
        <v>15953</v>
      </c>
    </row>
    <row r="15685" spans="1:14" ht="60" x14ac:dyDescent="0.25">
      <c r="A15685" s="27" t="s">
        <v>14298</v>
      </c>
      <c r="B15685" s="19" t="s">
        <v>17013</v>
      </c>
      <c r="C15685" s="19" t="s">
        <v>16743</v>
      </c>
      <c r="D15685" s="38" t="s">
        <v>16053</v>
      </c>
      <c r="E15685" s="38" t="s">
        <v>14319</v>
      </c>
      <c r="F15685" s="41" t="s">
        <v>975</v>
      </c>
      <c r="G15685" s="19" t="s">
        <v>611</v>
      </c>
      <c r="H15685" s="41">
        <v>3</v>
      </c>
      <c r="I15685" s="41">
        <v>5</v>
      </c>
      <c r="J15685" s="41">
        <v>16</v>
      </c>
      <c r="K15685" s="44">
        <v>10</v>
      </c>
      <c r="L15685" s="20">
        <v>180000</v>
      </c>
      <c r="M15685" s="19" t="s">
        <v>11</v>
      </c>
      <c r="N15685" s="28" t="s">
        <v>15953</v>
      </c>
    </row>
    <row r="15686" spans="1:14" ht="45" x14ac:dyDescent="0.25">
      <c r="A15686" s="27" t="s">
        <v>14298</v>
      </c>
      <c r="B15686" s="19" t="s">
        <v>17015</v>
      </c>
      <c r="C15686" s="19" t="s">
        <v>16742</v>
      </c>
      <c r="D15686" s="38" t="s">
        <v>16052</v>
      </c>
      <c r="E15686" s="38" t="s">
        <v>14320</v>
      </c>
      <c r="F15686" s="41" t="s">
        <v>1384</v>
      </c>
      <c r="G15686" s="19" t="s">
        <v>611</v>
      </c>
      <c r="H15686" s="41">
        <v>3</v>
      </c>
      <c r="I15686" s="41">
        <v>5</v>
      </c>
      <c r="J15686" s="41">
        <v>16</v>
      </c>
      <c r="K15686" s="44">
        <v>2</v>
      </c>
      <c r="L15686" s="20">
        <v>178000</v>
      </c>
      <c r="M15686" s="19" t="s">
        <v>11</v>
      </c>
      <c r="N15686" s="28" t="s">
        <v>15953</v>
      </c>
    </row>
    <row r="15687" spans="1:14" ht="45" x14ac:dyDescent="0.25">
      <c r="A15687" s="27" t="s">
        <v>14298</v>
      </c>
      <c r="B15687" s="19" t="s">
        <v>17014</v>
      </c>
      <c r="C15687" s="19" t="s">
        <v>16747</v>
      </c>
      <c r="D15687" s="38" t="s">
        <v>16057</v>
      </c>
      <c r="E15687" s="38" t="s">
        <v>14321</v>
      </c>
      <c r="F15687" s="41" t="s">
        <v>1384</v>
      </c>
      <c r="G15687" s="19" t="s">
        <v>611</v>
      </c>
      <c r="H15687" s="41">
        <v>3</v>
      </c>
      <c r="I15687" s="41">
        <v>5</v>
      </c>
      <c r="J15687" s="41">
        <v>16</v>
      </c>
      <c r="K15687" s="44">
        <v>180</v>
      </c>
      <c r="L15687" s="20">
        <v>3960000</v>
      </c>
      <c r="M15687" s="19" t="s">
        <v>11</v>
      </c>
      <c r="N15687" s="28" t="s">
        <v>15953</v>
      </c>
    </row>
    <row r="15688" spans="1:14" ht="165" x14ac:dyDescent="0.25">
      <c r="A15688" s="27" t="s">
        <v>14298</v>
      </c>
      <c r="B15688" s="19" t="s">
        <v>17015</v>
      </c>
      <c r="C15688" s="19" t="s">
        <v>16742</v>
      </c>
      <c r="D15688" s="38" t="s">
        <v>16052</v>
      </c>
      <c r="E15688" s="38" t="s">
        <v>16630</v>
      </c>
      <c r="F15688" s="41" t="s">
        <v>14322</v>
      </c>
      <c r="G15688" s="19" t="s">
        <v>611</v>
      </c>
      <c r="H15688" s="41">
        <v>3</v>
      </c>
      <c r="I15688" s="41">
        <v>5</v>
      </c>
      <c r="J15688" s="41">
        <v>16</v>
      </c>
      <c r="K15688" s="44">
        <v>13</v>
      </c>
      <c r="L15688" s="20">
        <v>650000</v>
      </c>
      <c r="M15688" s="19" t="s">
        <v>11</v>
      </c>
      <c r="N15688" s="28" t="s">
        <v>15953</v>
      </c>
    </row>
    <row r="15689" spans="1:14" ht="60" x14ac:dyDescent="0.25">
      <c r="A15689" s="27" t="s">
        <v>14298</v>
      </c>
      <c r="B15689" s="19" t="s">
        <v>17014</v>
      </c>
      <c r="C15689" s="19" t="s">
        <v>16850</v>
      </c>
      <c r="D15689" s="38" t="s">
        <v>16160</v>
      </c>
      <c r="E15689" s="38" t="s">
        <v>14323</v>
      </c>
      <c r="F15689" s="41" t="s">
        <v>1002</v>
      </c>
      <c r="G15689" s="19" t="s">
        <v>611</v>
      </c>
      <c r="H15689" s="41">
        <v>3</v>
      </c>
      <c r="I15689" s="41">
        <v>5</v>
      </c>
      <c r="J15689" s="41">
        <v>16</v>
      </c>
      <c r="K15689" s="44">
        <v>15</v>
      </c>
      <c r="L15689" s="20">
        <v>825000</v>
      </c>
      <c r="M15689" s="19" t="s">
        <v>11</v>
      </c>
      <c r="N15689" s="28" t="s">
        <v>15953</v>
      </c>
    </row>
    <row r="15690" spans="1:14" ht="45" x14ac:dyDescent="0.25">
      <c r="A15690" s="27" t="s">
        <v>14298</v>
      </c>
      <c r="B15690" s="19" t="s">
        <v>17014</v>
      </c>
      <c r="C15690" s="19" t="s">
        <v>16850</v>
      </c>
      <c r="D15690" s="38" t="s">
        <v>16160</v>
      </c>
      <c r="E15690" s="38" t="s">
        <v>14324</v>
      </c>
      <c r="F15690" s="41" t="s">
        <v>1002</v>
      </c>
      <c r="G15690" s="19" t="s">
        <v>611</v>
      </c>
      <c r="H15690" s="41">
        <v>3</v>
      </c>
      <c r="I15690" s="41">
        <v>5</v>
      </c>
      <c r="J15690" s="41">
        <v>16</v>
      </c>
      <c r="K15690" s="44">
        <v>18</v>
      </c>
      <c r="L15690" s="20">
        <v>720000</v>
      </c>
      <c r="M15690" s="19" t="s">
        <v>11</v>
      </c>
      <c r="N15690" s="28" t="s">
        <v>15953</v>
      </c>
    </row>
    <row r="15691" spans="1:14" ht="60" x14ac:dyDescent="0.25">
      <c r="A15691" s="27" t="s">
        <v>14298</v>
      </c>
      <c r="B15691" s="19" t="s">
        <v>17014</v>
      </c>
      <c r="C15691" s="19" t="s">
        <v>16850</v>
      </c>
      <c r="D15691" s="38" t="s">
        <v>16160</v>
      </c>
      <c r="E15691" s="38" t="s">
        <v>14325</v>
      </c>
      <c r="F15691" s="41" t="s">
        <v>1002</v>
      </c>
      <c r="G15691" s="19" t="s">
        <v>611</v>
      </c>
      <c r="H15691" s="41">
        <v>3</v>
      </c>
      <c r="I15691" s="41">
        <v>5</v>
      </c>
      <c r="J15691" s="41">
        <v>16</v>
      </c>
      <c r="K15691" s="44">
        <v>40</v>
      </c>
      <c r="L15691" s="20">
        <v>4000000</v>
      </c>
      <c r="M15691" s="19" t="s">
        <v>11</v>
      </c>
      <c r="N15691" s="28" t="s">
        <v>15953</v>
      </c>
    </row>
    <row r="15692" spans="1:14" ht="210" x14ac:dyDescent="0.25">
      <c r="A15692" s="27" t="s">
        <v>14298</v>
      </c>
      <c r="B15692" s="19" t="s">
        <v>17014</v>
      </c>
      <c r="C15692" s="19" t="s">
        <v>16850</v>
      </c>
      <c r="D15692" s="38" t="s">
        <v>16160</v>
      </c>
      <c r="E15692" s="38" t="s">
        <v>16631</v>
      </c>
      <c r="F15692" s="41" t="s">
        <v>1002</v>
      </c>
      <c r="G15692" s="19" t="s">
        <v>611</v>
      </c>
      <c r="H15692" s="41">
        <v>3</v>
      </c>
      <c r="I15692" s="41">
        <v>5</v>
      </c>
      <c r="J15692" s="41">
        <v>16</v>
      </c>
      <c r="K15692" s="44">
        <v>10</v>
      </c>
      <c r="L15692" s="20">
        <v>380000</v>
      </c>
      <c r="M15692" s="19" t="s">
        <v>11</v>
      </c>
      <c r="N15692" s="28" t="s">
        <v>15953</v>
      </c>
    </row>
    <row r="15693" spans="1:14" ht="45" x14ac:dyDescent="0.25">
      <c r="A15693" s="27" t="s">
        <v>14298</v>
      </c>
      <c r="B15693" s="19" t="s">
        <v>17014</v>
      </c>
      <c r="C15693" s="19" t="s">
        <v>16850</v>
      </c>
      <c r="D15693" s="38" t="s">
        <v>16160</v>
      </c>
      <c r="E15693" s="38" t="s">
        <v>14326</v>
      </c>
      <c r="F15693" s="41" t="s">
        <v>1002</v>
      </c>
      <c r="G15693" s="19" t="s">
        <v>611</v>
      </c>
      <c r="H15693" s="41">
        <v>3</v>
      </c>
      <c r="I15693" s="41">
        <v>5</v>
      </c>
      <c r="J15693" s="41">
        <v>16</v>
      </c>
      <c r="K15693" s="44">
        <v>8</v>
      </c>
      <c r="L15693" s="20">
        <v>336000</v>
      </c>
      <c r="M15693" s="19" t="s">
        <v>11</v>
      </c>
      <c r="N15693" s="28" t="s">
        <v>15953</v>
      </c>
    </row>
    <row r="15694" spans="1:14" ht="45" x14ac:dyDescent="0.25">
      <c r="A15694" s="27" t="s">
        <v>14298</v>
      </c>
      <c r="B15694" s="19" t="s">
        <v>17014</v>
      </c>
      <c r="C15694" s="19" t="s">
        <v>16850</v>
      </c>
      <c r="D15694" s="38" t="s">
        <v>16160</v>
      </c>
      <c r="E15694" s="38" t="s">
        <v>14327</v>
      </c>
      <c r="F15694" s="41" t="s">
        <v>1002</v>
      </c>
      <c r="G15694" s="19" t="s">
        <v>611</v>
      </c>
      <c r="H15694" s="41">
        <v>3</v>
      </c>
      <c r="I15694" s="41">
        <v>5</v>
      </c>
      <c r="J15694" s="41">
        <v>16</v>
      </c>
      <c r="K15694" s="44">
        <v>3</v>
      </c>
      <c r="L15694" s="20">
        <v>114000</v>
      </c>
      <c r="M15694" s="19" t="s">
        <v>11</v>
      </c>
      <c r="N15694" s="28" t="s">
        <v>15953</v>
      </c>
    </row>
    <row r="15695" spans="1:14" ht="60" x14ac:dyDescent="0.25">
      <c r="A15695" s="27" t="s">
        <v>14298</v>
      </c>
      <c r="B15695" s="19" t="s">
        <v>17014</v>
      </c>
      <c r="C15695" s="19" t="s">
        <v>16850</v>
      </c>
      <c r="D15695" s="38" t="s">
        <v>16160</v>
      </c>
      <c r="E15695" s="38" t="s">
        <v>16632</v>
      </c>
      <c r="F15695" s="41" t="s">
        <v>1002</v>
      </c>
      <c r="G15695" s="19" t="s">
        <v>611</v>
      </c>
      <c r="H15695" s="41">
        <v>3</v>
      </c>
      <c r="I15695" s="41">
        <v>5</v>
      </c>
      <c r="J15695" s="41">
        <v>16</v>
      </c>
      <c r="K15695" s="44">
        <v>1</v>
      </c>
      <c r="L15695" s="20">
        <v>68000</v>
      </c>
      <c r="M15695" s="19" t="s">
        <v>11</v>
      </c>
      <c r="N15695" s="28" t="s">
        <v>15953</v>
      </c>
    </row>
    <row r="15696" spans="1:14" ht="30" x14ac:dyDescent="0.25">
      <c r="A15696" s="27" t="s">
        <v>14298</v>
      </c>
      <c r="B15696" s="19" t="s">
        <v>17014</v>
      </c>
      <c r="C15696" s="19" t="s">
        <v>16850</v>
      </c>
      <c r="D15696" s="38" t="s">
        <v>16160</v>
      </c>
      <c r="E15696" s="38" t="s">
        <v>14328</v>
      </c>
      <c r="F15696" s="41">
        <v>10111302</v>
      </c>
      <c r="G15696" s="19" t="s">
        <v>611</v>
      </c>
      <c r="H15696" s="41">
        <v>3</v>
      </c>
      <c r="I15696" s="41">
        <v>5</v>
      </c>
      <c r="J15696" s="41">
        <v>16</v>
      </c>
      <c r="K15696" s="44">
        <v>15</v>
      </c>
      <c r="L15696" s="20">
        <v>450000</v>
      </c>
      <c r="M15696" s="19" t="s">
        <v>11</v>
      </c>
      <c r="N15696" s="28" t="s">
        <v>15953</v>
      </c>
    </row>
    <row r="15697" spans="1:14" ht="60" x14ac:dyDescent="0.25">
      <c r="A15697" s="27" t="s">
        <v>14298</v>
      </c>
      <c r="B15697" s="19" t="s">
        <v>17018</v>
      </c>
      <c r="C15697" s="19" t="s">
        <v>16839</v>
      </c>
      <c r="D15697" s="38" t="s">
        <v>16149</v>
      </c>
      <c r="E15697" s="38" t="s">
        <v>16633</v>
      </c>
      <c r="F15697" s="41" t="s">
        <v>13710</v>
      </c>
      <c r="G15697" s="19" t="s">
        <v>611</v>
      </c>
      <c r="H15697" s="41">
        <v>3</v>
      </c>
      <c r="I15697" s="41">
        <v>5</v>
      </c>
      <c r="J15697" s="41">
        <v>16</v>
      </c>
      <c r="K15697" s="44">
        <v>5</v>
      </c>
      <c r="L15697" s="20">
        <v>45000</v>
      </c>
      <c r="M15697" s="19" t="s">
        <v>11</v>
      </c>
      <c r="N15697" s="28" t="s">
        <v>15953</v>
      </c>
    </row>
    <row r="15698" spans="1:14" ht="165" x14ac:dyDescent="0.25">
      <c r="A15698" s="27" t="s">
        <v>14298</v>
      </c>
      <c r="B15698" s="19" t="s">
        <v>17018</v>
      </c>
      <c r="C15698" s="19" t="s">
        <v>16839</v>
      </c>
      <c r="D15698" s="38" t="s">
        <v>16149</v>
      </c>
      <c r="E15698" s="38" t="s">
        <v>16634</v>
      </c>
      <c r="F15698" s="41" t="s">
        <v>997</v>
      </c>
      <c r="G15698" s="19" t="s">
        <v>611</v>
      </c>
      <c r="H15698" s="41">
        <v>3</v>
      </c>
      <c r="I15698" s="41">
        <v>5</v>
      </c>
      <c r="J15698" s="41">
        <v>16</v>
      </c>
      <c r="K15698" s="44">
        <v>80</v>
      </c>
      <c r="L15698" s="20">
        <v>1760000</v>
      </c>
      <c r="M15698" s="19" t="s">
        <v>11</v>
      </c>
      <c r="N15698" s="28" t="s">
        <v>15953</v>
      </c>
    </row>
    <row r="15699" spans="1:14" ht="30" x14ac:dyDescent="0.25">
      <c r="A15699" s="27" t="s">
        <v>14298</v>
      </c>
      <c r="B15699" s="19" t="s">
        <v>16841</v>
      </c>
      <c r="C15699" s="19" t="s">
        <v>16841</v>
      </c>
      <c r="D15699" s="38" t="s">
        <v>16151</v>
      </c>
      <c r="E15699" s="38" t="s">
        <v>14329</v>
      </c>
      <c r="F15699" s="41">
        <v>10131603</v>
      </c>
      <c r="G15699" s="19" t="s">
        <v>611</v>
      </c>
      <c r="H15699" s="41">
        <v>3</v>
      </c>
      <c r="I15699" s="41">
        <v>5</v>
      </c>
      <c r="J15699" s="41">
        <v>16</v>
      </c>
      <c r="K15699" s="44">
        <v>7</v>
      </c>
      <c r="L15699" s="20">
        <v>1715000</v>
      </c>
      <c r="M15699" s="19" t="s">
        <v>11</v>
      </c>
      <c r="N15699" s="28" t="s">
        <v>15953</v>
      </c>
    </row>
    <row r="15700" spans="1:14" ht="30" x14ac:dyDescent="0.25">
      <c r="A15700" s="27" t="s">
        <v>14298</v>
      </c>
      <c r="B15700" s="19" t="s">
        <v>16841</v>
      </c>
      <c r="C15700" s="19" t="s">
        <v>16841</v>
      </c>
      <c r="D15700" s="38" t="s">
        <v>16151</v>
      </c>
      <c r="E15700" s="38" t="s">
        <v>14330</v>
      </c>
      <c r="F15700" s="41">
        <v>10131507</v>
      </c>
      <c r="G15700" s="19" t="s">
        <v>611</v>
      </c>
      <c r="H15700" s="41">
        <v>3</v>
      </c>
      <c r="I15700" s="41">
        <v>5</v>
      </c>
      <c r="J15700" s="41">
        <v>16</v>
      </c>
      <c r="K15700" s="44">
        <v>10</v>
      </c>
      <c r="L15700" s="20">
        <v>5400000</v>
      </c>
      <c r="M15700" s="19" t="s">
        <v>11</v>
      </c>
      <c r="N15700" s="28" t="s">
        <v>15953</v>
      </c>
    </row>
    <row r="15701" spans="1:14" ht="30" x14ac:dyDescent="0.25">
      <c r="A15701" s="27" t="s">
        <v>14298</v>
      </c>
      <c r="B15701" s="19" t="s">
        <v>17015</v>
      </c>
      <c r="C15701" s="19" t="s">
        <v>16742</v>
      </c>
      <c r="D15701" s="38" t="s">
        <v>16052</v>
      </c>
      <c r="E15701" s="38" t="s">
        <v>16635</v>
      </c>
      <c r="F15701" s="41" t="s">
        <v>14331</v>
      </c>
      <c r="G15701" s="19" t="s">
        <v>611</v>
      </c>
      <c r="H15701" s="41">
        <v>3</v>
      </c>
      <c r="I15701" s="41">
        <v>5</v>
      </c>
      <c r="J15701" s="41">
        <v>16</v>
      </c>
      <c r="K15701" s="44">
        <v>10</v>
      </c>
      <c r="L15701" s="20">
        <v>220000</v>
      </c>
      <c r="M15701" s="19" t="s">
        <v>11</v>
      </c>
      <c r="N15701" s="28" t="s">
        <v>15953</v>
      </c>
    </row>
    <row r="15702" spans="1:14" ht="210" x14ac:dyDescent="0.25">
      <c r="A15702" s="27" t="s">
        <v>14298</v>
      </c>
      <c r="B15702" s="19" t="s">
        <v>17015</v>
      </c>
      <c r="C15702" s="19" t="s">
        <v>16742</v>
      </c>
      <c r="D15702" s="38" t="s">
        <v>16052</v>
      </c>
      <c r="E15702" s="38" t="s">
        <v>16636</v>
      </c>
      <c r="F15702" s="41" t="s">
        <v>14331</v>
      </c>
      <c r="G15702" s="19" t="s">
        <v>611</v>
      </c>
      <c r="H15702" s="41">
        <v>3</v>
      </c>
      <c r="I15702" s="41">
        <v>5</v>
      </c>
      <c r="J15702" s="41">
        <v>16</v>
      </c>
      <c r="K15702" s="44">
        <v>10</v>
      </c>
      <c r="L15702" s="20">
        <v>280000</v>
      </c>
      <c r="M15702" s="19" t="s">
        <v>11</v>
      </c>
      <c r="N15702" s="28" t="s">
        <v>15953</v>
      </c>
    </row>
    <row r="15703" spans="1:14" ht="60" x14ac:dyDescent="0.25">
      <c r="A15703" s="27" t="s">
        <v>14298</v>
      </c>
      <c r="B15703" s="19" t="s">
        <v>17015</v>
      </c>
      <c r="C15703" s="19" t="s">
        <v>16742</v>
      </c>
      <c r="D15703" s="38" t="s">
        <v>16052</v>
      </c>
      <c r="E15703" s="38" t="s">
        <v>14332</v>
      </c>
      <c r="F15703" s="41" t="s">
        <v>1082</v>
      </c>
      <c r="G15703" s="19" t="s">
        <v>611</v>
      </c>
      <c r="H15703" s="41">
        <v>3</v>
      </c>
      <c r="I15703" s="41">
        <v>5</v>
      </c>
      <c r="J15703" s="41">
        <v>16</v>
      </c>
      <c r="K15703" s="44">
        <v>6</v>
      </c>
      <c r="L15703" s="20">
        <v>660000</v>
      </c>
      <c r="M15703" s="19" t="s">
        <v>11</v>
      </c>
      <c r="N15703" s="28" t="s">
        <v>15953</v>
      </c>
    </row>
    <row r="15704" spans="1:14" ht="75" x14ac:dyDescent="0.25">
      <c r="A15704" s="27" t="s">
        <v>14298</v>
      </c>
      <c r="B15704" s="19" t="s">
        <v>17015</v>
      </c>
      <c r="C15704" s="19" t="s">
        <v>16742</v>
      </c>
      <c r="D15704" s="38" t="s">
        <v>16052</v>
      </c>
      <c r="E15704" s="38" t="s">
        <v>14333</v>
      </c>
      <c r="F15704" s="41" t="s">
        <v>1082</v>
      </c>
      <c r="G15704" s="19" t="s">
        <v>611</v>
      </c>
      <c r="H15704" s="41">
        <v>3</v>
      </c>
      <c r="I15704" s="41">
        <v>5</v>
      </c>
      <c r="J15704" s="41">
        <v>16</v>
      </c>
      <c r="K15704" s="44">
        <v>6</v>
      </c>
      <c r="L15704" s="20">
        <v>600000</v>
      </c>
      <c r="M15704" s="19" t="s">
        <v>11</v>
      </c>
      <c r="N15704" s="28" t="s">
        <v>15953</v>
      </c>
    </row>
    <row r="15705" spans="1:14" ht="45" x14ac:dyDescent="0.25">
      <c r="A15705" s="27" t="s">
        <v>14298</v>
      </c>
      <c r="B15705" s="19" t="s">
        <v>17014</v>
      </c>
      <c r="C15705" s="19" t="s">
        <v>16850</v>
      </c>
      <c r="D15705" s="38" t="s">
        <v>16160</v>
      </c>
      <c r="E15705" s="38" t="s">
        <v>14334</v>
      </c>
      <c r="F15705" s="41">
        <v>10111302</v>
      </c>
      <c r="G15705" s="19" t="s">
        <v>611</v>
      </c>
      <c r="H15705" s="41">
        <v>3</v>
      </c>
      <c r="I15705" s="41">
        <v>5</v>
      </c>
      <c r="J15705" s="41">
        <v>16</v>
      </c>
      <c r="K15705" s="44">
        <v>8</v>
      </c>
      <c r="L15705" s="20">
        <v>152000</v>
      </c>
      <c r="M15705" s="19" t="s">
        <v>11</v>
      </c>
      <c r="N15705" s="28" t="s">
        <v>15953</v>
      </c>
    </row>
    <row r="15706" spans="1:14" ht="30" x14ac:dyDescent="0.25">
      <c r="A15706" s="27" t="s">
        <v>14298</v>
      </c>
      <c r="B15706" s="19" t="s">
        <v>17015</v>
      </c>
      <c r="C15706" s="19" t="s">
        <v>16742</v>
      </c>
      <c r="D15706" s="38" t="s">
        <v>16052</v>
      </c>
      <c r="E15706" s="38" t="s">
        <v>16637</v>
      </c>
      <c r="F15706" s="41" t="s">
        <v>14335</v>
      </c>
      <c r="G15706" s="19" t="s">
        <v>611</v>
      </c>
      <c r="H15706" s="41">
        <v>3</v>
      </c>
      <c r="I15706" s="41">
        <v>5</v>
      </c>
      <c r="J15706" s="41">
        <v>16</v>
      </c>
      <c r="K15706" s="44">
        <v>10</v>
      </c>
      <c r="L15706" s="20">
        <v>120000</v>
      </c>
      <c r="M15706" s="19" t="s">
        <v>11</v>
      </c>
      <c r="N15706" s="28" t="s">
        <v>15953</v>
      </c>
    </row>
    <row r="15707" spans="1:14" ht="45" x14ac:dyDescent="0.25">
      <c r="A15707" s="27" t="s">
        <v>14298</v>
      </c>
      <c r="B15707" s="19" t="s">
        <v>17015</v>
      </c>
      <c r="C15707" s="19" t="s">
        <v>16742</v>
      </c>
      <c r="D15707" s="38" t="s">
        <v>16052</v>
      </c>
      <c r="E15707" s="38" t="s">
        <v>16638</v>
      </c>
      <c r="F15707" s="41" t="s">
        <v>14335</v>
      </c>
      <c r="G15707" s="19" t="s">
        <v>611</v>
      </c>
      <c r="H15707" s="41">
        <v>3</v>
      </c>
      <c r="I15707" s="41">
        <v>5</v>
      </c>
      <c r="J15707" s="41">
        <v>16</v>
      </c>
      <c r="K15707" s="44">
        <v>10</v>
      </c>
      <c r="L15707" s="20">
        <v>170000</v>
      </c>
      <c r="M15707" s="19" t="s">
        <v>11</v>
      </c>
      <c r="N15707" s="28" t="s">
        <v>15953</v>
      </c>
    </row>
    <row r="15708" spans="1:14" ht="45" x14ac:dyDescent="0.25">
      <c r="A15708" s="27" t="s">
        <v>14298</v>
      </c>
      <c r="B15708" s="19" t="s">
        <v>17015</v>
      </c>
      <c r="C15708" s="19" t="s">
        <v>16742</v>
      </c>
      <c r="D15708" s="38" t="s">
        <v>16052</v>
      </c>
      <c r="E15708" s="38" t="s">
        <v>14336</v>
      </c>
      <c r="F15708" s="41" t="s">
        <v>14335</v>
      </c>
      <c r="G15708" s="19" t="s">
        <v>611</v>
      </c>
      <c r="H15708" s="41">
        <v>3</v>
      </c>
      <c r="I15708" s="41">
        <v>5</v>
      </c>
      <c r="J15708" s="41">
        <v>16</v>
      </c>
      <c r="K15708" s="44">
        <v>1</v>
      </c>
      <c r="L15708" s="20">
        <v>600000</v>
      </c>
      <c r="M15708" s="19" t="s">
        <v>11</v>
      </c>
      <c r="N15708" s="28" t="s">
        <v>15953</v>
      </c>
    </row>
    <row r="15709" spans="1:14" ht="150" x14ac:dyDescent="0.25">
      <c r="A15709" s="27" t="s">
        <v>14298</v>
      </c>
      <c r="B15709" s="19" t="s">
        <v>17015</v>
      </c>
      <c r="C15709" s="19" t="s">
        <v>16742</v>
      </c>
      <c r="D15709" s="38" t="s">
        <v>16052</v>
      </c>
      <c r="E15709" s="38" t="s">
        <v>16639</v>
      </c>
      <c r="F15709" s="41" t="s">
        <v>5398</v>
      </c>
      <c r="G15709" s="19" t="s">
        <v>611</v>
      </c>
      <c r="H15709" s="41">
        <v>3</v>
      </c>
      <c r="I15709" s="41">
        <v>5</v>
      </c>
      <c r="J15709" s="41">
        <v>16</v>
      </c>
      <c r="K15709" s="44">
        <v>3</v>
      </c>
      <c r="L15709" s="20">
        <v>156000</v>
      </c>
      <c r="M15709" s="19" t="s">
        <v>11</v>
      </c>
      <c r="N15709" s="28" t="s">
        <v>15953</v>
      </c>
    </row>
    <row r="15710" spans="1:14" ht="30" x14ac:dyDescent="0.25">
      <c r="A15710" s="27" t="s">
        <v>14298</v>
      </c>
      <c r="B15710" s="19" t="s">
        <v>17014</v>
      </c>
      <c r="C15710" s="19" t="s">
        <v>16850</v>
      </c>
      <c r="D15710" s="38" t="s">
        <v>16160</v>
      </c>
      <c r="E15710" s="38" t="s">
        <v>14337</v>
      </c>
      <c r="F15710" s="41" t="s">
        <v>14338</v>
      </c>
      <c r="G15710" s="19" t="s">
        <v>611</v>
      </c>
      <c r="H15710" s="41">
        <v>3</v>
      </c>
      <c r="I15710" s="41">
        <v>5</v>
      </c>
      <c r="J15710" s="41">
        <v>16</v>
      </c>
      <c r="K15710" s="44">
        <v>7</v>
      </c>
      <c r="L15710" s="20">
        <v>84000</v>
      </c>
      <c r="M15710" s="19" t="s">
        <v>11</v>
      </c>
      <c r="N15710" s="28" t="s">
        <v>15953</v>
      </c>
    </row>
    <row r="15711" spans="1:14" ht="90" x14ac:dyDescent="0.25">
      <c r="A15711" s="27" t="s">
        <v>14298</v>
      </c>
      <c r="B15711" s="19" t="s">
        <v>17064</v>
      </c>
      <c r="C15711" s="19" t="s">
        <v>16875</v>
      </c>
      <c r="D15711" s="38" t="s">
        <v>16185</v>
      </c>
      <c r="E15711" s="38" t="s">
        <v>14339</v>
      </c>
      <c r="F15711" s="41" t="s">
        <v>14340</v>
      </c>
      <c r="G15711" s="19" t="s">
        <v>611</v>
      </c>
      <c r="H15711" s="41">
        <v>3</v>
      </c>
      <c r="I15711" s="41">
        <v>5</v>
      </c>
      <c r="J15711" s="41">
        <v>16</v>
      </c>
      <c r="K15711" s="44">
        <v>2</v>
      </c>
      <c r="L15711" s="20">
        <v>441600</v>
      </c>
      <c r="M15711" s="19" t="s">
        <v>11</v>
      </c>
      <c r="N15711" s="28" t="s">
        <v>15953</v>
      </c>
    </row>
    <row r="15712" spans="1:14" ht="90" x14ac:dyDescent="0.25">
      <c r="A15712" s="27" t="s">
        <v>14298</v>
      </c>
      <c r="B15712" s="19" t="s">
        <v>17064</v>
      </c>
      <c r="C15712" s="19" t="s">
        <v>16875</v>
      </c>
      <c r="D15712" s="38" t="s">
        <v>16185</v>
      </c>
      <c r="E15712" s="38" t="s">
        <v>14341</v>
      </c>
      <c r="F15712" s="41" t="s">
        <v>3079</v>
      </c>
      <c r="G15712" s="19" t="s">
        <v>611</v>
      </c>
      <c r="H15712" s="41">
        <v>3</v>
      </c>
      <c r="I15712" s="41">
        <v>5</v>
      </c>
      <c r="J15712" s="41">
        <v>16</v>
      </c>
      <c r="K15712" s="44">
        <v>3</v>
      </c>
      <c r="L15712" s="20">
        <v>300000</v>
      </c>
      <c r="M15712" s="19" t="s">
        <v>11</v>
      </c>
      <c r="N15712" s="28" t="s">
        <v>15953</v>
      </c>
    </row>
    <row r="15713" spans="1:14" ht="30" x14ac:dyDescent="0.25">
      <c r="A15713" s="27" t="s">
        <v>14298</v>
      </c>
      <c r="B15713" s="19" t="s">
        <v>17014</v>
      </c>
      <c r="C15713" s="19" t="s">
        <v>16850</v>
      </c>
      <c r="D15713" s="38" t="s">
        <v>16160</v>
      </c>
      <c r="E15713" s="38" t="s">
        <v>14342</v>
      </c>
      <c r="F15713" s="41" t="s">
        <v>3475</v>
      </c>
      <c r="G15713" s="19" t="s">
        <v>611</v>
      </c>
      <c r="H15713" s="41">
        <v>3</v>
      </c>
      <c r="I15713" s="41">
        <v>5</v>
      </c>
      <c r="J15713" s="41">
        <v>16</v>
      </c>
      <c r="K15713" s="44">
        <v>1</v>
      </c>
      <c r="L15713" s="20">
        <v>35000</v>
      </c>
      <c r="M15713" s="19" t="s">
        <v>11</v>
      </c>
      <c r="N15713" s="28" t="s">
        <v>15953</v>
      </c>
    </row>
    <row r="15714" spans="1:14" ht="75" x14ac:dyDescent="0.25">
      <c r="A15714" s="27" t="s">
        <v>14298</v>
      </c>
      <c r="B15714" s="19" t="s">
        <v>17014</v>
      </c>
      <c r="C15714" s="19" t="s">
        <v>16850</v>
      </c>
      <c r="D15714" s="38" t="s">
        <v>16160</v>
      </c>
      <c r="E15714" s="38" t="s">
        <v>14343</v>
      </c>
      <c r="F15714" s="41" t="s">
        <v>1584</v>
      </c>
      <c r="G15714" s="19" t="s">
        <v>611</v>
      </c>
      <c r="H15714" s="41">
        <v>3</v>
      </c>
      <c r="I15714" s="41">
        <v>5</v>
      </c>
      <c r="J15714" s="41">
        <v>16</v>
      </c>
      <c r="K15714" s="44">
        <v>9</v>
      </c>
      <c r="L15714" s="20">
        <v>216000</v>
      </c>
      <c r="M15714" s="19" t="s">
        <v>11</v>
      </c>
      <c r="N15714" s="28" t="s">
        <v>15953</v>
      </c>
    </row>
    <row r="15715" spans="1:14" ht="30" x14ac:dyDescent="0.25">
      <c r="A15715" s="27" t="s">
        <v>14298</v>
      </c>
      <c r="B15715" s="19" t="s">
        <v>17013</v>
      </c>
      <c r="C15715" s="19" t="s">
        <v>16743</v>
      </c>
      <c r="D15715" s="38" t="s">
        <v>16053</v>
      </c>
      <c r="E15715" s="38" t="s">
        <v>14344</v>
      </c>
      <c r="F15715" s="41" t="s">
        <v>233</v>
      </c>
      <c r="G15715" s="19" t="s">
        <v>611</v>
      </c>
      <c r="H15715" s="41">
        <v>3</v>
      </c>
      <c r="I15715" s="41">
        <v>5</v>
      </c>
      <c r="J15715" s="41">
        <v>16</v>
      </c>
      <c r="K15715" s="44">
        <v>3</v>
      </c>
      <c r="L15715" s="20">
        <v>27000</v>
      </c>
      <c r="M15715" s="19" t="s">
        <v>11</v>
      </c>
      <c r="N15715" s="28" t="s">
        <v>15953</v>
      </c>
    </row>
    <row r="15716" spans="1:14" ht="45" x14ac:dyDescent="0.25">
      <c r="A15716" s="27" t="s">
        <v>14298</v>
      </c>
      <c r="B15716" s="19" t="s">
        <v>17015</v>
      </c>
      <c r="C15716" s="19" t="s">
        <v>16742</v>
      </c>
      <c r="D15716" s="38" t="s">
        <v>16052</v>
      </c>
      <c r="E15716" s="38" t="s">
        <v>14345</v>
      </c>
      <c r="F15716" s="41" t="s">
        <v>14346</v>
      </c>
      <c r="G15716" s="19" t="s">
        <v>611</v>
      </c>
      <c r="H15716" s="41">
        <v>3</v>
      </c>
      <c r="I15716" s="41">
        <v>5</v>
      </c>
      <c r="J15716" s="41">
        <v>16</v>
      </c>
      <c r="K15716" s="44">
        <v>10</v>
      </c>
      <c r="L15716" s="20">
        <v>200000</v>
      </c>
      <c r="M15716" s="19" t="s">
        <v>11</v>
      </c>
      <c r="N15716" s="28" t="s">
        <v>15953</v>
      </c>
    </row>
    <row r="15717" spans="1:14" ht="30" x14ac:dyDescent="0.25">
      <c r="A15717" s="27" t="s">
        <v>14298</v>
      </c>
      <c r="B15717" s="19" t="s">
        <v>17011</v>
      </c>
      <c r="C15717" s="19" t="s">
        <v>16738</v>
      </c>
      <c r="D15717" s="38" t="s">
        <v>16048</v>
      </c>
      <c r="E15717" s="38" t="s">
        <v>14347</v>
      </c>
      <c r="F15717" s="41" t="s">
        <v>78</v>
      </c>
      <c r="G15717" s="19" t="s">
        <v>611</v>
      </c>
      <c r="H15717" s="41">
        <v>3</v>
      </c>
      <c r="I15717" s="41">
        <v>5</v>
      </c>
      <c r="J15717" s="41">
        <v>16</v>
      </c>
      <c r="K15717" s="44">
        <v>15</v>
      </c>
      <c r="L15717" s="20">
        <v>645000</v>
      </c>
      <c r="M15717" s="19" t="s">
        <v>11</v>
      </c>
      <c r="N15717" s="28" t="s">
        <v>15953</v>
      </c>
    </row>
    <row r="15718" spans="1:14" ht="45" x14ac:dyDescent="0.25">
      <c r="A15718" s="27" t="s">
        <v>14298</v>
      </c>
      <c r="B15718" s="19" t="s">
        <v>17015</v>
      </c>
      <c r="C15718" s="19" t="s">
        <v>16858</v>
      </c>
      <c r="D15718" s="38" t="s">
        <v>16168</v>
      </c>
      <c r="E15718" s="38" t="s">
        <v>16640</v>
      </c>
      <c r="F15718" s="41" t="s">
        <v>10135</v>
      </c>
      <c r="G15718" s="19" t="s">
        <v>611</v>
      </c>
      <c r="H15718" s="41">
        <v>3</v>
      </c>
      <c r="I15718" s="41">
        <v>5</v>
      </c>
      <c r="J15718" s="41">
        <v>16</v>
      </c>
      <c r="K15718" s="44">
        <v>15</v>
      </c>
      <c r="L15718" s="20">
        <v>105000</v>
      </c>
      <c r="M15718" s="19" t="s">
        <v>11</v>
      </c>
      <c r="N15718" s="28" t="s">
        <v>15953</v>
      </c>
    </row>
    <row r="15719" spans="1:14" ht="30" x14ac:dyDescent="0.25">
      <c r="A15719" s="27" t="s">
        <v>14298</v>
      </c>
      <c r="B15719" s="19" t="s">
        <v>17014</v>
      </c>
      <c r="C15719" s="19" t="s">
        <v>16850</v>
      </c>
      <c r="D15719" s="38" t="s">
        <v>16160</v>
      </c>
      <c r="E15719" s="38" t="s">
        <v>14348</v>
      </c>
      <c r="F15719" s="41" t="s">
        <v>14349</v>
      </c>
      <c r="G15719" s="19" t="s">
        <v>611</v>
      </c>
      <c r="H15719" s="41">
        <v>3</v>
      </c>
      <c r="I15719" s="41">
        <v>5</v>
      </c>
      <c r="J15719" s="41">
        <v>16</v>
      </c>
      <c r="K15719" s="44">
        <v>1</v>
      </c>
      <c r="L15719" s="20">
        <v>4500</v>
      </c>
      <c r="M15719" s="19" t="s">
        <v>11</v>
      </c>
      <c r="N15719" s="28" t="s">
        <v>15953</v>
      </c>
    </row>
    <row r="15720" spans="1:14" ht="165" x14ac:dyDescent="0.25">
      <c r="A15720" s="27" t="s">
        <v>14298</v>
      </c>
      <c r="B15720" s="19" t="s">
        <v>17014</v>
      </c>
      <c r="C15720" s="19" t="s">
        <v>16850</v>
      </c>
      <c r="D15720" s="38" t="s">
        <v>16160</v>
      </c>
      <c r="E15720" s="38" t="s">
        <v>16641</v>
      </c>
      <c r="F15720" s="41" t="s">
        <v>14350</v>
      </c>
      <c r="G15720" s="19" t="s">
        <v>611</v>
      </c>
      <c r="H15720" s="41">
        <v>3</v>
      </c>
      <c r="I15720" s="41">
        <v>5</v>
      </c>
      <c r="J15720" s="41">
        <v>16</v>
      </c>
      <c r="K15720" s="44">
        <v>8</v>
      </c>
      <c r="L15720" s="20">
        <v>304000</v>
      </c>
      <c r="M15720" s="19" t="s">
        <v>11</v>
      </c>
      <c r="N15720" s="28" t="s">
        <v>15953</v>
      </c>
    </row>
    <row r="15721" spans="1:14" ht="60" x14ac:dyDescent="0.25">
      <c r="A15721" s="27" t="s">
        <v>14298</v>
      </c>
      <c r="B15721" s="19" t="s">
        <v>17014</v>
      </c>
      <c r="C15721" s="19" t="s">
        <v>16850</v>
      </c>
      <c r="D15721" s="38" t="s">
        <v>16160</v>
      </c>
      <c r="E15721" s="38" t="s">
        <v>14351</v>
      </c>
      <c r="F15721" s="41" t="s">
        <v>14352</v>
      </c>
      <c r="G15721" s="19" t="s">
        <v>611</v>
      </c>
      <c r="H15721" s="41">
        <v>3</v>
      </c>
      <c r="I15721" s="41">
        <v>5</v>
      </c>
      <c r="J15721" s="41">
        <v>16</v>
      </c>
      <c r="K15721" s="44">
        <v>10</v>
      </c>
      <c r="L15721" s="20">
        <v>290000</v>
      </c>
      <c r="M15721" s="19" t="s">
        <v>11</v>
      </c>
      <c r="N15721" s="28" t="s">
        <v>15953</v>
      </c>
    </row>
    <row r="15722" spans="1:14" ht="30" x14ac:dyDescent="0.25">
      <c r="A15722" s="27" t="s">
        <v>14298</v>
      </c>
      <c r="B15722" s="19" t="s">
        <v>17015</v>
      </c>
      <c r="C15722" s="19" t="s">
        <v>16742</v>
      </c>
      <c r="D15722" s="38" t="s">
        <v>16052</v>
      </c>
      <c r="E15722" s="38" t="s">
        <v>14353</v>
      </c>
      <c r="F15722" s="41" t="s">
        <v>14354</v>
      </c>
      <c r="G15722" s="19" t="s">
        <v>611</v>
      </c>
      <c r="H15722" s="41">
        <v>3</v>
      </c>
      <c r="I15722" s="41">
        <v>5</v>
      </c>
      <c r="J15722" s="41">
        <v>16</v>
      </c>
      <c r="K15722" s="44">
        <v>10</v>
      </c>
      <c r="L15722" s="20">
        <v>800000</v>
      </c>
      <c r="M15722" s="19" t="s">
        <v>11</v>
      </c>
      <c r="N15722" s="28" t="s">
        <v>15953</v>
      </c>
    </row>
    <row r="15723" spans="1:14" ht="240" x14ac:dyDescent="0.25">
      <c r="A15723" s="27" t="s">
        <v>14298</v>
      </c>
      <c r="B15723" s="19" t="s">
        <v>17064</v>
      </c>
      <c r="C15723" s="19" t="s">
        <v>16875</v>
      </c>
      <c r="D15723" s="38" t="s">
        <v>16185</v>
      </c>
      <c r="E15723" s="38" t="s">
        <v>16642</v>
      </c>
      <c r="F15723" s="41" t="s">
        <v>14355</v>
      </c>
      <c r="G15723" s="19" t="s">
        <v>611</v>
      </c>
      <c r="H15723" s="41">
        <v>3</v>
      </c>
      <c r="I15723" s="41">
        <v>5</v>
      </c>
      <c r="J15723" s="41">
        <v>16</v>
      </c>
      <c r="K15723" s="44">
        <v>4</v>
      </c>
      <c r="L15723" s="20">
        <v>112000</v>
      </c>
      <c r="M15723" s="19" t="s">
        <v>11</v>
      </c>
      <c r="N15723" s="28" t="s">
        <v>15953</v>
      </c>
    </row>
    <row r="15724" spans="1:14" ht="90" x14ac:dyDescent="0.25">
      <c r="A15724" s="27" t="s">
        <v>14298</v>
      </c>
      <c r="B15724" s="19" t="s">
        <v>17013</v>
      </c>
      <c r="C15724" s="19" t="s">
        <v>16744</v>
      </c>
      <c r="D15724" s="38" t="s">
        <v>16054</v>
      </c>
      <c r="E15724" s="38" t="s">
        <v>14356</v>
      </c>
      <c r="F15724" s="41" t="s">
        <v>4815</v>
      </c>
      <c r="G15724" s="19" t="s">
        <v>611</v>
      </c>
      <c r="H15724" s="41">
        <v>3</v>
      </c>
      <c r="I15724" s="41">
        <v>5</v>
      </c>
      <c r="J15724" s="41">
        <v>16</v>
      </c>
      <c r="K15724" s="44">
        <v>2</v>
      </c>
      <c r="L15724" s="20">
        <v>1360000</v>
      </c>
      <c r="M15724" s="19" t="s">
        <v>11</v>
      </c>
      <c r="N15724" s="28" t="s">
        <v>15953</v>
      </c>
    </row>
    <row r="15725" spans="1:14" ht="60" x14ac:dyDescent="0.25">
      <c r="A15725" s="27" t="s">
        <v>14298</v>
      </c>
      <c r="B15725" s="19" t="s">
        <v>17014</v>
      </c>
      <c r="C15725" s="19" t="s">
        <v>16850</v>
      </c>
      <c r="D15725" s="38" t="s">
        <v>16160</v>
      </c>
      <c r="E15725" s="38" t="s">
        <v>14357</v>
      </c>
      <c r="F15725" s="41">
        <v>51241208</v>
      </c>
      <c r="G15725" s="19" t="s">
        <v>611</v>
      </c>
      <c r="H15725" s="41">
        <v>3</v>
      </c>
      <c r="I15725" s="41">
        <v>5</v>
      </c>
      <c r="J15725" s="41">
        <v>16</v>
      </c>
      <c r="K15725" s="44">
        <v>5</v>
      </c>
      <c r="L15725" s="20">
        <v>280000</v>
      </c>
      <c r="M15725" s="19" t="s">
        <v>11</v>
      </c>
      <c r="N15725" s="28" t="s">
        <v>15953</v>
      </c>
    </row>
    <row r="15726" spans="1:14" ht="30" x14ac:dyDescent="0.25">
      <c r="A15726" s="27" t="s">
        <v>14298</v>
      </c>
      <c r="B15726" s="19" t="s">
        <v>17014</v>
      </c>
      <c r="C15726" s="19" t="s">
        <v>16850</v>
      </c>
      <c r="D15726" s="38" t="s">
        <v>16160</v>
      </c>
      <c r="E15726" s="38" t="s">
        <v>14358</v>
      </c>
      <c r="F15726" s="41" t="s">
        <v>14359</v>
      </c>
      <c r="G15726" s="19" t="s">
        <v>611</v>
      </c>
      <c r="H15726" s="41">
        <v>3</v>
      </c>
      <c r="I15726" s="41">
        <v>5</v>
      </c>
      <c r="J15726" s="41">
        <v>16</v>
      </c>
      <c r="K15726" s="44">
        <v>2</v>
      </c>
      <c r="L15726" s="20">
        <v>120000</v>
      </c>
      <c r="M15726" s="19" t="s">
        <v>11</v>
      </c>
      <c r="N15726" s="28" t="s">
        <v>15953</v>
      </c>
    </row>
    <row r="15727" spans="1:14" ht="30" x14ac:dyDescent="0.25">
      <c r="A15727" s="27" t="s">
        <v>14298</v>
      </c>
      <c r="B15727" s="19" t="s">
        <v>17014</v>
      </c>
      <c r="C15727" s="19" t="s">
        <v>16850</v>
      </c>
      <c r="D15727" s="38" t="s">
        <v>16160</v>
      </c>
      <c r="E15727" s="38" t="s">
        <v>14360</v>
      </c>
      <c r="F15727" s="41" t="s">
        <v>14361</v>
      </c>
      <c r="G15727" s="19" t="s">
        <v>611</v>
      </c>
      <c r="H15727" s="41">
        <v>3</v>
      </c>
      <c r="I15727" s="41">
        <v>5</v>
      </c>
      <c r="J15727" s="41">
        <v>16</v>
      </c>
      <c r="K15727" s="44">
        <v>1</v>
      </c>
      <c r="L15727" s="20">
        <v>44000</v>
      </c>
      <c r="M15727" s="19" t="s">
        <v>11</v>
      </c>
      <c r="N15727" s="28" t="s">
        <v>15953</v>
      </c>
    </row>
    <row r="15728" spans="1:14" ht="45" x14ac:dyDescent="0.25">
      <c r="A15728" s="27" t="s">
        <v>14298</v>
      </c>
      <c r="B15728" s="19" t="s">
        <v>17014</v>
      </c>
      <c r="C15728" s="19" t="s">
        <v>16850</v>
      </c>
      <c r="D15728" s="38" t="s">
        <v>16160</v>
      </c>
      <c r="E15728" s="38" t="s">
        <v>14362</v>
      </c>
      <c r="F15728" s="41">
        <v>10111302</v>
      </c>
      <c r="G15728" s="19" t="s">
        <v>611</v>
      </c>
      <c r="H15728" s="41">
        <v>3</v>
      </c>
      <c r="I15728" s="41">
        <v>5</v>
      </c>
      <c r="J15728" s="41">
        <v>16</v>
      </c>
      <c r="K15728" s="44">
        <v>15</v>
      </c>
      <c r="L15728" s="20">
        <v>375000</v>
      </c>
      <c r="M15728" s="19" t="s">
        <v>11</v>
      </c>
      <c r="N15728" s="28" t="s">
        <v>15953</v>
      </c>
    </row>
    <row r="15729" spans="1:14" ht="30" x14ac:dyDescent="0.25">
      <c r="A15729" s="27" t="s">
        <v>14298</v>
      </c>
      <c r="B15729" s="19" t="s">
        <v>17014</v>
      </c>
      <c r="C15729" s="19" t="s">
        <v>16850</v>
      </c>
      <c r="D15729" s="38" t="s">
        <v>16160</v>
      </c>
      <c r="E15729" s="38" t="s">
        <v>14363</v>
      </c>
      <c r="F15729" s="41" t="s">
        <v>14364</v>
      </c>
      <c r="G15729" s="19" t="s">
        <v>611</v>
      </c>
      <c r="H15729" s="41">
        <v>3</v>
      </c>
      <c r="I15729" s="41">
        <v>5</v>
      </c>
      <c r="J15729" s="41">
        <v>16</v>
      </c>
      <c r="K15729" s="44">
        <v>2</v>
      </c>
      <c r="L15729" s="20">
        <v>52000</v>
      </c>
      <c r="M15729" s="19" t="s">
        <v>11</v>
      </c>
      <c r="N15729" s="28" t="s">
        <v>15953</v>
      </c>
    </row>
    <row r="15730" spans="1:14" ht="30" x14ac:dyDescent="0.25">
      <c r="A15730" s="27" t="s">
        <v>14298</v>
      </c>
      <c r="B15730" s="19" t="s">
        <v>17014</v>
      </c>
      <c r="C15730" s="19" t="s">
        <v>16850</v>
      </c>
      <c r="D15730" s="38" t="s">
        <v>16160</v>
      </c>
      <c r="E15730" s="38" t="s">
        <v>14365</v>
      </c>
      <c r="F15730" s="41" t="s">
        <v>14364</v>
      </c>
      <c r="G15730" s="19" t="s">
        <v>611</v>
      </c>
      <c r="H15730" s="41">
        <v>3</v>
      </c>
      <c r="I15730" s="41">
        <v>5</v>
      </c>
      <c r="J15730" s="41">
        <v>16</v>
      </c>
      <c r="K15730" s="44">
        <v>1</v>
      </c>
      <c r="L15730" s="20">
        <v>135000</v>
      </c>
      <c r="M15730" s="19" t="s">
        <v>11</v>
      </c>
      <c r="N15730" s="28" t="s">
        <v>15953</v>
      </c>
    </row>
    <row r="15731" spans="1:14" ht="30" x14ac:dyDescent="0.25">
      <c r="A15731" s="27" t="s">
        <v>14298</v>
      </c>
      <c r="B15731" s="19" t="s">
        <v>17011</v>
      </c>
      <c r="C15731" s="19" t="s">
        <v>16738</v>
      </c>
      <c r="D15731" s="38" t="s">
        <v>16048</v>
      </c>
      <c r="E15731" s="38" t="s">
        <v>14366</v>
      </c>
      <c r="F15731" s="41" t="s">
        <v>1233</v>
      </c>
      <c r="G15731" s="19" t="s">
        <v>611</v>
      </c>
      <c r="H15731" s="41">
        <v>4</v>
      </c>
      <c r="I15731" s="41">
        <v>5</v>
      </c>
      <c r="J15731" s="41">
        <v>10</v>
      </c>
      <c r="K15731" s="44">
        <v>20</v>
      </c>
      <c r="L15731" s="20">
        <v>57840</v>
      </c>
      <c r="M15731" s="19" t="s">
        <v>11</v>
      </c>
      <c r="N15731" s="28" t="s">
        <v>15953</v>
      </c>
    </row>
    <row r="15732" spans="1:14" ht="30" x14ac:dyDescent="0.25">
      <c r="A15732" s="27" t="s">
        <v>14298</v>
      </c>
      <c r="B15732" s="19" t="s">
        <v>17011</v>
      </c>
      <c r="C15732" s="19" t="s">
        <v>16738</v>
      </c>
      <c r="D15732" s="38" t="s">
        <v>16048</v>
      </c>
      <c r="E15732" s="38" t="s">
        <v>14367</v>
      </c>
      <c r="F15732" s="41" t="s">
        <v>4520</v>
      </c>
      <c r="G15732" s="19" t="s">
        <v>611</v>
      </c>
      <c r="H15732" s="41">
        <v>4</v>
      </c>
      <c r="I15732" s="41">
        <v>5</v>
      </c>
      <c r="J15732" s="41">
        <v>10</v>
      </c>
      <c r="K15732" s="44">
        <v>10</v>
      </c>
      <c r="L15732" s="20">
        <v>30460</v>
      </c>
      <c r="M15732" s="19" t="s">
        <v>11</v>
      </c>
      <c r="N15732" s="28" t="s">
        <v>15953</v>
      </c>
    </row>
    <row r="15733" spans="1:14" ht="105" x14ac:dyDescent="0.25">
      <c r="A15733" s="27" t="s">
        <v>14298</v>
      </c>
      <c r="B15733" s="19" t="s">
        <v>17011</v>
      </c>
      <c r="C15733" s="19" t="s">
        <v>16842</v>
      </c>
      <c r="D15733" s="38" t="s">
        <v>16152</v>
      </c>
      <c r="E15733" s="38" t="s">
        <v>14368</v>
      </c>
      <c r="F15733" s="41" t="s">
        <v>1252</v>
      </c>
      <c r="G15733" s="19" t="s">
        <v>611</v>
      </c>
      <c r="H15733" s="41">
        <v>4</v>
      </c>
      <c r="I15733" s="41">
        <v>5</v>
      </c>
      <c r="J15733" s="41">
        <v>10</v>
      </c>
      <c r="K15733" s="44">
        <v>12</v>
      </c>
      <c r="L15733" s="20">
        <v>217056</v>
      </c>
      <c r="M15733" s="19" t="s">
        <v>11</v>
      </c>
      <c r="N15733" s="28" t="s">
        <v>15953</v>
      </c>
    </row>
    <row r="15734" spans="1:14" ht="30" x14ac:dyDescent="0.25">
      <c r="A15734" s="27" t="s">
        <v>14298</v>
      </c>
      <c r="B15734" s="19" t="s">
        <v>17015</v>
      </c>
      <c r="C15734" s="19" t="s">
        <v>16742</v>
      </c>
      <c r="D15734" s="38" t="s">
        <v>16052</v>
      </c>
      <c r="E15734" s="38" t="s">
        <v>14369</v>
      </c>
      <c r="F15734" s="41" t="s">
        <v>42</v>
      </c>
      <c r="G15734" s="19" t="s">
        <v>611</v>
      </c>
      <c r="H15734" s="41">
        <v>4</v>
      </c>
      <c r="I15734" s="41">
        <v>5</v>
      </c>
      <c r="J15734" s="41">
        <v>10</v>
      </c>
      <c r="K15734" s="44">
        <v>5</v>
      </c>
      <c r="L15734" s="20">
        <v>48730</v>
      </c>
      <c r="M15734" s="19" t="s">
        <v>11</v>
      </c>
      <c r="N15734" s="28" t="s">
        <v>15953</v>
      </c>
    </row>
    <row r="15735" spans="1:14" ht="30" x14ac:dyDescent="0.25">
      <c r="A15735" s="27" t="s">
        <v>14298</v>
      </c>
      <c r="B15735" s="19" t="s">
        <v>17015</v>
      </c>
      <c r="C15735" s="19" t="s">
        <v>16742</v>
      </c>
      <c r="D15735" s="38" t="s">
        <v>16052</v>
      </c>
      <c r="E15735" s="38" t="s">
        <v>14370</v>
      </c>
      <c r="F15735" s="41" t="s">
        <v>14371</v>
      </c>
      <c r="G15735" s="19" t="s">
        <v>611</v>
      </c>
      <c r="H15735" s="41">
        <v>4</v>
      </c>
      <c r="I15735" s="41">
        <v>5</v>
      </c>
      <c r="J15735" s="41">
        <v>10</v>
      </c>
      <c r="K15735" s="44">
        <v>5</v>
      </c>
      <c r="L15735" s="20">
        <v>12375</v>
      </c>
      <c r="M15735" s="19" t="s">
        <v>11</v>
      </c>
      <c r="N15735" s="28" t="s">
        <v>15953</v>
      </c>
    </row>
    <row r="15736" spans="1:14" ht="30" x14ac:dyDescent="0.25">
      <c r="A15736" s="27" t="s">
        <v>14298</v>
      </c>
      <c r="B15736" s="19" t="s">
        <v>17011</v>
      </c>
      <c r="C15736" s="19" t="s">
        <v>16738</v>
      </c>
      <c r="D15736" s="38" t="s">
        <v>16048</v>
      </c>
      <c r="E15736" s="38" t="s">
        <v>14372</v>
      </c>
      <c r="F15736" s="41" t="s">
        <v>525</v>
      </c>
      <c r="G15736" s="19" t="s">
        <v>611</v>
      </c>
      <c r="H15736" s="41">
        <v>4</v>
      </c>
      <c r="I15736" s="41">
        <v>5</v>
      </c>
      <c r="J15736" s="41">
        <v>10</v>
      </c>
      <c r="K15736" s="44">
        <v>21</v>
      </c>
      <c r="L15736" s="20">
        <v>3990</v>
      </c>
      <c r="M15736" s="19" t="s">
        <v>11</v>
      </c>
      <c r="N15736" s="28" t="s">
        <v>15953</v>
      </c>
    </row>
    <row r="15737" spans="1:14" ht="30" x14ac:dyDescent="0.25">
      <c r="A15737" s="27" t="s">
        <v>14298</v>
      </c>
      <c r="B15737" s="19" t="s">
        <v>17011</v>
      </c>
      <c r="C15737" s="19" t="s">
        <v>16738</v>
      </c>
      <c r="D15737" s="38" t="s">
        <v>16048</v>
      </c>
      <c r="E15737" s="38" t="s">
        <v>14373</v>
      </c>
      <c r="F15737" s="41" t="s">
        <v>525</v>
      </c>
      <c r="G15737" s="19" t="s">
        <v>611</v>
      </c>
      <c r="H15737" s="41">
        <v>4</v>
      </c>
      <c r="I15737" s="41">
        <v>5</v>
      </c>
      <c r="J15737" s="41">
        <v>10</v>
      </c>
      <c r="K15737" s="44">
        <v>21</v>
      </c>
      <c r="L15737" s="20">
        <v>3990</v>
      </c>
      <c r="M15737" s="19" t="s">
        <v>11</v>
      </c>
      <c r="N15737" s="28" t="s">
        <v>15953</v>
      </c>
    </row>
    <row r="15738" spans="1:14" ht="30" x14ac:dyDescent="0.25">
      <c r="A15738" s="27" t="s">
        <v>14298</v>
      </c>
      <c r="B15738" s="19" t="s">
        <v>17011</v>
      </c>
      <c r="C15738" s="19" t="s">
        <v>16738</v>
      </c>
      <c r="D15738" s="38" t="s">
        <v>16048</v>
      </c>
      <c r="E15738" s="38" t="s">
        <v>14374</v>
      </c>
      <c r="F15738" s="41" t="s">
        <v>525</v>
      </c>
      <c r="G15738" s="19" t="s">
        <v>611</v>
      </c>
      <c r="H15738" s="41">
        <v>4</v>
      </c>
      <c r="I15738" s="41">
        <v>5</v>
      </c>
      <c r="J15738" s="41">
        <v>10</v>
      </c>
      <c r="K15738" s="44">
        <v>10</v>
      </c>
      <c r="L15738" s="20">
        <v>5240</v>
      </c>
      <c r="M15738" s="19" t="s">
        <v>11</v>
      </c>
      <c r="N15738" s="28" t="s">
        <v>15953</v>
      </c>
    </row>
    <row r="15739" spans="1:14" ht="45" x14ac:dyDescent="0.25">
      <c r="A15739" s="27" t="s">
        <v>14298</v>
      </c>
      <c r="B15739" s="19" t="s">
        <v>16745</v>
      </c>
      <c r="C15739" s="19" t="s">
        <v>16745</v>
      </c>
      <c r="D15739" s="38" t="s">
        <v>16055</v>
      </c>
      <c r="E15739" s="38" t="s">
        <v>14375</v>
      </c>
      <c r="F15739" s="41" t="s">
        <v>3099</v>
      </c>
      <c r="G15739" s="19" t="s">
        <v>611</v>
      </c>
      <c r="H15739" s="41">
        <v>4</v>
      </c>
      <c r="I15739" s="41">
        <v>5</v>
      </c>
      <c r="J15739" s="41">
        <v>10</v>
      </c>
      <c r="K15739" s="44">
        <v>50</v>
      </c>
      <c r="L15739" s="20">
        <v>149350</v>
      </c>
      <c r="M15739" s="19" t="s">
        <v>11</v>
      </c>
      <c r="N15739" s="28" t="s">
        <v>15953</v>
      </c>
    </row>
    <row r="15740" spans="1:14" ht="45" x14ac:dyDescent="0.25">
      <c r="A15740" s="27" t="s">
        <v>14298</v>
      </c>
      <c r="B15740" s="19" t="s">
        <v>16745</v>
      </c>
      <c r="C15740" s="19" t="s">
        <v>16745</v>
      </c>
      <c r="D15740" s="38" t="s">
        <v>16055</v>
      </c>
      <c r="E15740" s="38" t="s">
        <v>14376</v>
      </c>
      <c r="F15740" s="41" t="s">
        <v>4562</v>
      </c>
      <c r="G15740" s="19" t="s">
        <v>611</v>
      </c>
      <c r="H15740" s="41">
        <v>4</v>
      </c>
      <c r="I15740" s="41">
        <v>5</v>
      </c>
      <c r="J15740" s="41">
        <v>10</v>
      </c>
      <c r="K15740" s="44">
        <v>20</v>
      </c>
      <c r="L15740" s="20">
        <v>16180</v>
      </c>
      <c r="M15740" s="19" t="s">
        <v>11</v>
      </c>
      <c r="N15740" s="28" t="s">
        <v>15953</v>
      </c>
    </row>
    <row r="15741" spans="1:14" ht="30" x14ac:dyDescent="0.25">
      <c r="A15741" s="27" t="s">
        <v>14298</v>
      </c>
      <c r="B15741" s="19" t="s">
        <v>17015</v>
      </c>
      <c r="C15741" s="19" t="s">
        <v>16742</v>
      </c>
      <c r="D15741" s="38" t="s">
        <v>16052</v>
      </c>
      <c r="E15741" s="38" t="s">
        <v>14377</v>
      </c>
      <c r="F15741" s="41" t="s">
        <v>56</v>
      </c>
      <c r="G15741" s="19" t="s">
        <v>611</v>
      </c>
      <c r="H15741" s="41">
        <v>4</v>
      </c>
      <c r="I15741" s="41">
        <v>5</v>
      </c>
      <c r="J15741" s="41">
        <v>10</v>
      </c>
      <c r="K15741" s="44">
        <v>30</v>
      </c>
      <c r="L15741" s="20">
        <v>31770</v>
      </c>
      <c r="M15741" s="19" t="s">
        <v>11</v>
      </c>
      <c r="N15741" s="28" t="s">
        <v>15953</v>
      </c>
    </row>
    <row r="15742" spans="1:14" ht="30" x14ac:dyDescent="0.25">
      <c r="A15742" s="27" t="s">
        <v>14298</v>
      </c>
      <c r="B15742" s="19" t="s">
        <v>17015</v>
      </c>
      <c r="C15742" s="19" t="s">
        <v>16742</v>
      </c>
      <c r="D15742" s="38" t="s">
        <v>16052</v>
      </c>
      <c r="E15742" s="38" t="s">
        <v>14378</v>
      </c>
      <c r="F15742" s="41" t="s">
        <v>56</v>
      </c>
      <c r="G15742" s="19" t="s">
        <v>611</v>
      </c>
      <c r="H15742" s="41">
        <v>4</v>
      </c>
      <c r="I15742" s="41">
        <v>5</v>
      </c>
      <c r="J15742" s="41">
        <v>10</v>
      </c>
      <c r="K15742" s="44">
        <v>500</v>
      </c>
      <c r="L15742" s="20">
        <v>357000</v>
      </c>
      <c r="M15742" s="19" t="s">
        <v>11</v>
      </c>
      <c r="N15742" s="28" t="s">
        <v>15953</v>
      </c>
    </row>
    <row r="15743" spans="1:14" ht="30" x14ac:dyDescent="0.25">
      <c r="A15743" s="27" t="s">
        <v>14298</v>
      </c>
      <c r="B15743" s="19" t="s">
        <v>17015</v>
      </c>
      <c r="C15743" s="19" t="s">
        <v>16742</v>
      </c>
      <c r="D15743" s="38" t="s">
        <v>16052</v>
      </c>
      <c r="E15743" s="38" t="s">
        <v>16643</v>
      </c>
      <c r="F15743" s="41" t="s">
        <v>4544</v>
      </c>
      <c r="G15743" s="19" t="s">
        <v>611</v>
      </c>
      <c r="H15743" s="41">
        <v>4</v>
      </c>
      <c r="I15743" s="41">
        <v>5</v>
      </c>
      <c r="J15743" s="41">
        <v>10</v>
      </c>
      <c r="K15743" s="44">
        <v>60</v>
      </c>
      <c r="L15743" s="20">
        <v>45600</v>
      </c>
      <c r="M15743" s="19" t="s">
        <v>11</v>
      </c>
      <c r="N15743" s="28" t="s">
        <v>15953</v>
      </c>
    </row>
    <row r="15744" spans="1:14" ht="30" x14ac:dyDescent="0.25">
      <c r="A15744" s="27" t="s">
        <v>14298</v>
      </c>
      <c r="B15744" s="19" t="s">
        <v>17015</v>
      </c>
      <c r="C15744" s="19" t="s">
        <v>16742</v>
      </c>
      <c r="D15744" s="38" t="s">
        <v>16052</v>
      </c>
      <c r="E15744" s="38" t="s">
        <v>14379</v>
      </c>
      <c r="F15744" s="41" t="s">
        <v>60</v>
      </c>
      <c r="G15744" s="19" t="s">
        <v>611</v>
      </c>
      <c r="H15744" s="41">
        <v>4</v>
      </c>
      <c r="I15744" s="41">
        <v>5</v>
      </c>
      <c r="J15744" s="41">
        <v>10</v>
      </c>
      <c r="K15744" s="44">
        <v>30</v>
      </c>
      <c r="L15744" s="20">
        <v>57261.176470588238</v>
      </c>
      <c r="M15744" s="19" t="s">
        <v>11</v>
      </c>
      <c r="N15744" s="28" t="s">
        <v>15953</v>
      </c>
    </row>
    <row r="15745" spans="1:14" ht="30" x14ac:dyDescent="0.25">
      <c r="A15745" s="27" t="s">
        <v>14298</v>
      </c>
      <c r="B15745" s="19" t="s">
        <v>17015</v>
      </c>
      <c r="C15745" s="19" t="s">
        <v>16742</v>
      </c>
      <c r="D15745" s="38" t="s">
        <v>16052</v>
      </c>
      <c r="E15745" s="38" t="s">
        <v>14380</v>
      </c>
      <c r="F15745" s="41" t="s">
        <v>60</v>
      </c>
      <c r="G15745" s="19" t="s">
        <v>611</v>
      </c>
      <c r="H15745" s="41">
        <v>4</v>
      </c>
      <c r="I15745" s="41">
        <v>5</v>
      </c>
      <c r="J15745" s="41">
        <v>10</v>
      </c>
      <c r="K15745" s="44">
        <v>10</v>
      </c>
      <c r="L15745" s="20">
        <v>31180</v>
      </c>
      <c r="M15745" s="19" t="s">
        <v>11</v>
      </c>
      <c r="N15745" s="28" t="s">
        <v>15953</v>
      </c>
    </row>
    <row r="15746" spans="1:14" ht="30" x14ac:dyDescent="0.25">
      <c r="A15746" s="27" t="s">
        <v>14298</v>
      </c>
      <c r="B15746" s="19" t="s">
        <v>17015</v>
      </c>
      <c r="C15746" s="19" t="s">
        <v>16742</v>
      </c>
      <c r="D15746" s="38" t="s">
        <v>16052</v>
      </c>
      <c r="E15746" s="38" t="s">
        <v>14381</v>
      </c>
      <c r="F15746" s="41" t="s">
        <v>60</v>
      </c>
      <c r="G15746" s="19" t="s">
        <v>611</v>
      </c>
      <c r="H15746" s="41">
        <v>4</v>
      </c>
      <c r="I15746" s="41">
        <v>5</v>
      </c>
      <c r="J15746" s="41">
        <v>10</v>
      </c>
      <c r="K15746" s="44">
        <v>75</v>
      </c>
      <c r="L15746" s="20">
        <v>116025</v>
      </c>
      <c r="M15746" s="19" t="s">
        <v>11</v>
      </c>
      <c r="N15746" s="28" t="s">
        <v>15953</v>
      </c>
    </row>
    <row r="15747" spans="1:14" ht="30" x14ac:dyDescent="0.25">
      <c r="A15747" s="27" t="s">
        <v>14298</v>
      </c>
      <c r="B15747" s="19" t="s">
        <v>17013</v>
      </c>
      <c r="C15747" s="19" t="s">
        <v>16740</v>
      </c>
      <c r="D15747" s="38" t="s">
        <v>16050</v>
      </c>
      <c r="E15747" s="38" t="s">
        <v>14382</v>
      </c>
      <c r="F15747" s="41" t="s">
        <v>66</v>
      </c>
      <c r="G15747" s="19" t="s">
        <v>611</v>
      </c>
      <c r="H15747" s="41">
        <v>4</v>
      </c>
      <c r="I15747" s="41">
        <v>5</v>
      </c>
      <c r="J15747" s="41">
        <v>10</v>
      </c>
      <c r="K15747" s="44">
        <v>5</v>
      </c>
      <c r="L15747" s="20">
        <v>4045</v>
      </c>
      <c r="M15747" s="19" t="s">
        <v>11</v>
      </c>
      <c r="N15747" s="28" t="s">
        <v>15953</v>
      </c>
    </row>
    <row r="15748" spans="1:14" ht="30" x14ac:dyDescent="0.25">
      <c r="A15748" s="27" t="s">
        <v>14298</v>
      </c>
      <c r="B15748" s="19" t="s">
        <v>17015</v>
      </c>
      <c r="C15748" s="19" t="s">
        <v>16742</v>
      </c>
      <c r="D15748" s="38" t="s">
        <v>16052</v>
      </c>
      <c r="E15748" s="38" t="s">
        <v>14383</v>
      </c>
      <c r="F15748" s="41" t="s">
        <v>14384</v>
      </c>
      <c r="G15748" s="19" t="s">
        <v>611</v>
      </c>
      <c r="H15748" s="41">
        <v>4</v>
      </c>
      <c r="I15748" s="41">
        <v>5</v>
      </c>
      <c r="J15748" s="41">
        <v>10</v>
      </c>
      <c r="K15748" s="44">
        <v>20</v>
      </c>
      <c r="L15748" s="20">
        <v>22840</v>
      </c>
      <c r="M15748" s="19" t="s">
        <v>11</v>
      </c>
      <c r="N15748" s="28" t="s">
        <v>15953</v>
      </c>
    </row>
    <row r="15749" spans="1:14" ht="30" x14ac:dyDescent="0.25">
      <c r="A15749" s="27" t="s">
        <v>14298</v>
      </c>
      <c r="B15749" s="19" t="s">
        <v>17014</v>
      </c>
      <c r="C15749" s="19" t="s">
        <v>16741</v>
      </c>
      <c r="D15749" s="38" t="s">
        <v>16051</v>
      </c>
      <c r="E15749" s="38" t="s">
        <v>14385</v>
      </c>
      <c r="F15749" s="41" t="s">
        <v>1531</v>
      </c>
      <c r="G15749" s="19" t="s">
        <v>611</v>
      </c>
      <c r="H15749" s="41">
        <v>4</v>
      </c>
      <c r="I15749" s="41">
        <v>5</v>
      </c>
      <c r="J15749" s="41">
        <v>10</v>
      </c>
      <c r="K15749" s="44">
        <v>2</v>
      </c>
      <c r="L15749" s="20">
        <v>79968</v>
      </c>
      <c r="M15749" s="19" t="s">
        <v>11</v>
      </c>
      <c r="N15749" s="28" t="s">
        <v>15953</v>
      </c>
    </row>
    <row r="15750" spans="1:14" ht="30" x14ac:dyDescent="0.25">
      <c r="A15750" s="27" t="s">
        <v>14298</v>
      </c>
      <c r="B15750" s="19" t="s">
        <v>17015</v>
      </c>
      <c r="C15750" s="19" t="s">
        <v>16742</v>
      </c>
      <c r="D15750" s="38" t="s">
        <v>16052</v>
      </c>
      <c r="E15750" s="38" t="s">
        <v>14386</v>
      </c>
      <c r="F15750" s="41" t="s">
        <v>2618</v>
      </c>
      <c r="G15750" s="19" t="s">
        <v>611</v>
      </c>
      <c r="H15750" s="41">
        <v>4</v>
      </c>
      <c r="I15750" s="41">
        <v>5</v>
      </c>
      <c r="J15750" s="41">
        <v>10</v>
      </c>
      <c r="K15750" s="44">
        <v>20</v>
      </c>
      <c r="L15750" s="20">
        <v>55460</v>
      </c>
      <c r="M15750" s="19" t="s">
        <v>11</v>
      </c>
      <c r="N15750" s="28" t="s">
        <v>15953</v>
      </c>
    </row>
    <row r="15751" spans="1:14" ht="30" x14ac:dyDescent="0.25">
      <c r="A15751" s="27" t="s">
        <v>14298</v>
      </c>
      <c r="B15751" s="19" t="s">
        <v>17015</v>
      </c>
      <c r="C15751" s="19" t="s">
        <v>16742</v>
      </c>
      <c r="D15751" s="38" t="s">
        <v>16052</v>
      </c>
      <c r="E15751" s="38" t="s">
        <v>14387</v>
      </c>
      <c r="F15751" s="41" t="s">
        <v>5552</v>
      </c>
      <c r="G15751" s="19" t="s">
        <v>611</v>
      </c>
      <c r="H15751" s="41">
        <v>4</v>
      </c>
      <c r="I15751" s="41">
        <v>5</v>
      </c>
      <c r="J15751" s="41">
        <v>10</v>
      </c>
      <c r="K15751" s="44">
        <v>35</v>
      </c>
      <c r="L15751" s="20">
        <v>223650</v>
      </c>
      <c r="M15751" s="19" t="s">
        <v>11</v>
      </c>
      <c r="N15751" s="28" t="s">
        <v>15953</v>
      </c>
    </row>
    <row r="15752" spans="1:14" ht="30" x14ac:dyDescent="0.25">
      <c r="A15752" s="27" t="s">
        <v>14298</v>
      </c>
      <c r="B15752" s="19" t="s">
        <v>17013</v>
      </c>
      <c r="C15752" s="19" t="s">
        <v>16740</v>
      </c>
      <c r="D15752" s="38" t="s">
        <v>16050</v>
      </c>
      <c r="E15752" s="38" t="s">
        <v>14388</v>
      </c>
      <c r="F15752" s="41" t="s">
        <v>14389</v>
      </c>
      <c r="G15752" s="19" t="s">
        <v>611</v>
      </c>
      <c r="H15752" s="41">
        <v>4</v>
      </c>
      <c r="I15752" s="41">
        <v>5</v>
      </c>
      <c r="J15752" s="41">
        <v>10</v>
      </c>
      <c r="K15752" s="44">
        <v>5</v>
      </c>
      <c r="L15752" s="20">
        <v>728280</v>
      </c>
      <c r="M15752" s="19" t="s">
        <v>11</v>
      </c>
      <c r="N15752" s="28" t="s">
        <v>15953</v>
      </c>
    </row>
    <row r="15753" spans="1:14" ht="30" x14ac:dyDescent="0.25">
      <c r="A15753" s="27" t="s">
        <v>14298</v>
      </c>
      <c r="B15753" s="19" t="s">
        <v>17013</v>
      </c>
      <c r="C15753" s="19" t="s">
        <v>16740</v>
      </c>
      <c r="D15753" s="38" t="s">
        <v>16050</v>
      </c>
      <c r="E15753" s="38" t="s">
        <v>14390</v>
      </c>
      <c r="F15753" s="41" t="s">
        <v>2376</v>
      </c>
      <c r="G15753" s="19" t="s">
        <v>611</v>
      </c>
      <c r="H15753" s="41">
        <v>4</v>
      </c>
      <c r="I15753" s="41">
        <v>5</v>
      </c>
      <c r="J15753" s="41">
        <v>10</v>
      </c>
      <c r="K15753" s="44">
        <v>50</v>
      </c>
      <c r="L15753" s="20">
        <v>201100</v>
      </c>
      <c r="M15753" s="19" t="s">
        <v>11</v>
      </c>
      <c r="N15753" s="28" t="s">
        <v>15953</v>
      </c>
    </row>
    <row r="15754" spans="1:14" ht="30" x14ac:dyDescent="0.25">
      <c r="A15754" s="27" t="s">
        <v>14298</v>
      </c>
      <c r="B15754" s="19" t="s">
        <v>17013</v>
      </c>
      <c r="C15754" s="19" t="s">
        <v>16740</v>
      </c>
      <c r="D15754" s="38" t="s">
        <v>16050</v>
      </c>
      <c r="E15754" s="38" t="s">
        <v>14391</v>
      </c>
      <c r="F15754" s="41" t="s">
        <v>2376</v>
      </c>
      <c r="G15754" s="19" t="s">
        <v>611</v>
      </c>
      <c r="H15754" s="41">
        <v>4</v>
      </c>
      <c r="I15754" s="41">
        <v>5</v>
      </c>
      <c r="J15754" s="41">
        <v>10</v>
      </c>
      <c r="K15754" s="44">
        <v>10</v>
      </c>
      <c r="L15754" s="20">
        <v>45580</v>
      </c>
      <c r="M15754" s="19" t="s">
        <v>11</v>
      </c>
      <c r="N15754" s="28" t="s">
        <v>15953</v>
      </c>
    </row>
    <row r="15755" spans="1:14" ht="30" x14ac:dyDescent="0.25">
      <c r="A15755" s="27" t="s">
        <v>14298</v>
      </c>
      <c r="B15755" s="19" t="s">
        <v>17013</v>
      </c>
      <c r="C15755" s="19" t="s">
        <v>16740</v>
      </c>
      <c r="D15755" s="38" t="s">
        <v>16050</v>
      </c>
      <c r="E15755" s="38" t="s">
        <v>14392</v>
      </c>
      <c r="F15755" s="41" t="s">
        <v>2376</v>
      </c>
      <c r="G15755" s="19" t="s">
        <v>611</v>
      </c>
      <c r="H15755" s="41">
        <v>4</v>
      </c>
      <c r="I15755" s="41">
        <v>5</v>
      </c>
      <c r="J15755" s="41">
        <v>10</v>
      </c>
      <c r="K15755" s="44">
        <v>10</v>
      </c>
      <c r="L15755" s="20">
        <v>16660</v>
      </c>
      <c r="M15755" s="19" t="s">
        <v>11</v>
      </c>
      <c r="N15755" s="28" t="s">
        <v>15953</v>
      </c>
    </row>
    <row r="15756" spans="1:14" ht="45" x14ac:dyDescent="0.25">
      <c r="A15756" s="27" t="s">
        <v>14298</v>
      </c>
      <c r="B15756" s="19" t="s">
        <v>17011</v>
      </c>
      <c r="C15756" s="19" t="s">
        <v>16738</v>
      </c>
      <c r="D15756" s="38" t="s">
        <v>16048</v>
      </c>
      <c r="E15756" s="38" t="s">
        <v>14393</v>
      </c>
      <c r="F15756" s="41">
        <v>44122000</v>
      </c>
      <c r="G15756" s="19" t="s">
        <v>611</v>
      </c>
      <c r="H15756" s="41">
        <v>4</v>
      </c>
      <c r="I15756" s="41">
        <v>5</v>
      </c>
      <c r="J15756" s="41">
        <v>10</v>
      </c>
      <c r="K15756" s="44">
        <v>203</v>
      </c>
      <c r="L15756" s="20">
        <v>1108786</v>
      </c>
      <c r="M15756" s="19" t="s">
        <v>11</v>
      </c>
      <c r="N15756" s="28" t="s">
        <v>15953</v>
      </c>
    </row>
    <row r="15757" spans="1:14" ht="30" x14ac:dyDescent="0.25">
      <c r="A15757" s="27" t="s">
        <v>14298</v>
      </c>
      <c r="B15757" s="19" t="s">
        <v>17011</v>
      </c>
      <c r="C15757" s="19" t="s">
        <v>16738</v>
      </c>
      <c r="D15757" s="38" t="s">
        <v>16048</v>
      </c>
      <c r="E15757" s="38" t="s">
        <v>14394</v>
      </c>
      <c r="F15757" s="41" t="s">
        <v>1201</v>
      </c>
      <c r="G15757" s="19" t="s">
        <v>611</v>
      </c>
      <c r="H15757" s="41">
        <v>4</v>
      </c>
      <c r="I15757" s="41">
        <v>5</v>
      </c>
      <c r="J15757" s="41">
        <v>10</v>
      </c>
      <c r="K15757" s="44">
        <v>5</v>
      </c>
      <c r="L15757" s="20">
        <v>130900</v>
      </c>
      <c r="M15757" s="19" t="s">
        <v>11</v>
      </c>
      <c r="N15757" s="28" t="s">
        <v>15953</v>
      </c>
    </row>
    <row r="15758" spans="1:14" ht="30" x14ac:dyDescent="0.25">
      <c r="A15758" s="27" t="s">
        <v>14298</v>
      </c>
      <c r="B15758" s="19" t="s">
        <v>17011</v>
      </c>
      <c r="C15758" s="19" t="s">
        <v>16738</v>
      </c>
      <c r="D15758" s="38" t="s">
        <v>16048</v>
      </c>
      <c r="E15758" s="38" t="s">
        <v>14395</v>
      </c>
      <c r="F15758" s="41" t="s">
        <v>1201</v>
      </c>
      <c r="G15758" s="19" t="s">
        <v>611</v>
      </c>
      <c r="H15758" s="41">
        <v>4</v>
      </c>
      <c r="I15758" s="41">
        <v>5</v>
      </c>
      <c r="J15758" s="41">
        <v>10</v>
      </c>
      <c r="K15758" s="44">
        <v>5</v>
      </c>
      <c r="L15758" s="20">
        <v>154700</v>
      </c>
      <c r="M15758" s="19" t="s">
        <v>11</v>
      </c>
      <c r="N15758" s="28" t="s">
        <v>15953</v>
      </c>
    </row>
    <row r="15759" spans="1:14" ht="30" x14ac:dyDescent="0.25">
      <c r="A15759" s="27" t="s">
        <v>14298</v>
      </c>
      <c r="B15759" s="19" t="s">
        <v>17011</v>
      </c>
      <c r="C15759" s="19" t="s">
        <v>16738</v>
      </c>
      <c r="D15759" s="38" t="s">
        <v>16048</v>
      </c>
      <c r="E15759" s="38" t="s">
        <v>14396</v>
      </c>
      <c r="F15759" s="41" t="s">
        <v>4520</v>
      </c>
      <c r="G15759" s="19" t="s">
        <v>611</v>
      </c>
      <c r="H15759" s="41">
        <v>4</v>
      </c>
      <c r="I15759" s="41">
        <v>5</v>
      </c>
      <c r="J15759" s="41">
        <v>10</v>
      </c>
      <c r="K15759" s="44">
        <v>10</v>
      </c>
      <c r="L15759" s="20">
        <v>30460</v>
      </c>
      <c r="M15759" s="19" t="s">
        <v>11</v>
      </c>
      <c r="N15759" s="28" t="s">
        <v>15953</v>
      </c>
    </row>
    <row r="15760" spans="1:14" ht="45" x14ac:dyDescent="0.25">
      <c r="A15760" s="27" t="s">
        <v>14298</v>
      </c>
      <c r="B15760" s="19" t="s">
        <v>16745</v>
      </c>
      <c r="C15760" s="19" t="s">
        <v>16745</v>
      </c>
      <c r="D15760" s="38" t="s">
        <v>16055</v>
      </c>
      <c r="E15760" s="38" t="s">
        <v>14397</v>
      </c>
      <c r="F15760" s="41" t="s">
        <v>3046</v>
      </c>
      <c r="G15760" s="19" t="s">
        <v>611</v>
      </c>
      <c r="H15760" s="41">
        <v>4</v>
      </c>
      <c r="I15760" s="41">
        <v>5</v>
      </c>
      <c r="J15760" s="41">
        <v>10</v>
      </c>
      <c r="K15760" s="44">
        <v>21</v>
      </c>
      <c r="L15760" s="20">
        <v>38976</v>
      </c>
      <c r="M15760" s="19" t="s">
        <v>11</v>
      </c>
      <c r="N15760" s="28" t="s">
        <v>15953</v>
      </c>
    </row>
    <row r="15761" spans="1:14" ht="30" x14ac:dyDescent="0.25">
      <c r="A15761" s="27" t="s">
        <v>14298</v>
      </c>
      <c r="B15761" s="19" t="s">
        <v>17015</v>
      </c>
      <c r="C15761" s="19" t="s">
        <v>16742</v>
      </c>
      <c r="D15761" s="38" t="s">
        <v>16052</v>
      </c>
      <c r="E15761" s="38" t="s">
        <v>14369</v>
      </c>
      <c r="F15761" s="41" t="s">
        <v>42</v>
      </c>
      <c r="G15761" s="19" t="s">
        <v>611</v>
      </c>
      <c r="H15761" s="41">
        <v>4</v>
      </c>
      <c r="I15761" s="41">
        <v>5</v>
      </c>
      <c r="J15761" s="41">
        <v>10</v>
      </c>
      <c r="K15761" s="44">
        <v>5</v>
      </c>
      <c r="L15761" s="20">
        <v>48730</v>
      </c>
      <c r="M15761" s="19" t="s">
        <v>11</v>
      </c>
      <c r="N15761" s="28" t="s">
        <v>15953</v>
      </c>
    </row>
    <row r="15762" spans="1:14" ht="45" x14ac:dyDescent="0.25">
      <c r="A15762" s="27" t="s">
        <v>14298</v>
      </c>
      <c r="B15762" s="19" t="s">
        <v>17062</v>
      </c>
      <c r="C15762" s="19" t="s">
        <v>16865</v>
      </c>
      <c r="D15762" s="38" t="s">
        <v>16175</v>
      </c>
      <c r="E15762" s="38" t="s">
        <v>14398</v>
      </c>
      <c r="F15762" s="41" t="s">
        <v>4566</v>
      </c>
      <c r="G15762" s="19" t="s">
        <v>611</v>
      </c>
      <c r="H15762" s="41">
        <v>4</v>
      </c>
      <c r="I15762" s="41">
        <v>5</v>
      </c>
      <c r="J15762" s="41">
        <v>10</v>
      </c>
      <c r="K15762" s="44">
        <v>12</v>
      </c>
      <c r="L15762" s="20">
        <v>297024</v>
      </c>
      <c r="M15762" s="19" t="s">
        <v>11</v>
      </c>
      <c r="N15762" s="28" t="s">
        <v>15953</v>
      </c>
    </row>
    <row r="15763" spans="1:14" ht="30" x14ac:dyDescent="0.25">
      <c r="A15763" s="27" t="s">
        <v>14298</v>
      </c>
      <c r="B15763" s="19" t="s">
        <v>17015</v>
      </c>
      <c r="C15763" s="19" t="s">
        <v>16742</v>
      </c>
      <c r="D15763" s="38" t="s">
        <v>16052</v>
      </c>
      <c r="E15763" s="38" t="s">
        <v>14370</v>
      </c>
      <c r="F15763" s="41" t="s">
        <v>14371</v>
      </c>
      <c r="G15763" s="19" t="s">
        <v>611</v>
      </c>
      <c r="H15763" s="41">
        <v>4</v>
      </c>
      <c r="I15763" s="41">
        <v>5</v>
      </c>
      <c r="J15763" s="41">
        <v>10</v>
      </c>
      <c r="K15763" s="44">
        <v>5</v>
      </c>
      <c r="L15763" s="20">
        <v>12375</v>
      </c>
      <c r="M15763" s="19" t="s">
        <v>11</v>
      </c>
      <c r="N15763" s="28" t="s">
        <v>15953</v>
      </c>
    </row>
    <row r="15764" spans="1:14" ht="30" x14ac:dyDescent="0.25">
      <c r="A15764" s="27" t="s">
        <v>14298</v>
      </c>
      <c r="B15764" s="19" t="s">
        <v>17015</v>
      </c>
      <c r="C15764" s="19" t="s">
        <v>16742</v>
      </c>
      <c r="D15764" s="38" t="s">
        <v>16052</v>
      </c>
      <c r="E15764" s="38" t="s">
        <v>14399</v>
      </c>
      <c r="F15764" s="41" t="s">
        <v>14400</v>
      </c>
      <c r="G15764" s="19" t="s">
        <v>611</v>
      </c>
      <c r="H15764" s="41">
        <v>4</v>
      </c>
      <c r="I15764" s="41">
        <v>5</v>
      </c>
      <c r="J15764" s="41">
        <v>10</v>
      </c>
      <c r="K15764" s="44">
        <v>10</v>
      </c>
      <c r="L15764" s="20">
        <v>52360</v>
      </c>
      <c r="M15764" s="19" t="s">
        <v>11</v>
      </c>
      <c r="N15764" s="28" t="s">
        <v>15953</v>
      </c>
    </row>
    <row r="15765" spans="1:14" ht="45" x14ac:dyDescent="0.25">
      <c r="A15765" s="27" t="s">
        <v>14298</v>
      </c>
      <c r="B15765" s="19" t="s">
        <v>16745</v>
      </c>
      <c r="C15765" s="19" t="s">
        <v>16745</v>
      </c>
      <c r="D15765" s="38" t="s">
        <v>16055</v>
      </c>
      <c r="E15765" s="38" t="s">
        <v>14375</v>
      </c>
      <c r="F15765" s="41" t="s">
        <v>3099</v>
      </c>
      <c r="G15765" s="19" t="s">
        <v>611</v>
      </c>
      <c r="H15765" s="41">
        <v>4</v>
      </c>
      <c r="I15765" s="41">
        <v>5</v>
      </c>
      <c r="J15765" s="41">
        <v>10</v>
      </c>
      <c r="K15765" s="44">
        <v>20</v>
      </c>
      <c r="L15765" s="20">
        <v>59740</v>
      </c>
      <c r="M15765" s="19" t="s">
        <v>11</v>
      </c>
      <c r="N15765" s="28" t="s">
        <v>15953</v>
      </c>
    </row>
    <row r="15766" spans="1:14" ht="45" x14ac:dyDescent="0.25">
      <c r="A15766" s="27" t="s">
        <v>14298</v>
      </c>
      <c r="B15766" s="19" t="s">
        <v>17062</v>
      </c>
      <c r="C15766" s="19" t="s">
        <v>16865</v>
      </c>
      <c r="D15766" s="38" t="s">
        <v>16175</v>
      </c>
      <c r="E15766" s="38" t="s">
        <v>14401</v>
      </c>
      <c r="F15766" s="41" t="s">
        <v>50</v>
      </c>
      <c r="G15766" s="19" t="s">
        <v>611</v>
      </c>
      <c r="H15766" s="41">
        <v>4</v>
      </c>
      <c r="I15766" s="41">
        <v>5</v>
      </c>
      <c r="J15766" s="41">
        <v>10</v>
      </c>
      <c r="K15766" s="44">
        <v>19</v>
      </c>
      <c r="L15766" s="20">
        <v>445417</v>
      </c>
      <c r="M15766" s="19" t="s">
        <v>11</v>
      </c>
      <c r="N15766" s="28" t="s">
        <v>15953</v>
      </c>
    </row>
    <row r="15767" spans="1:14" ht="45" x14ac:dyDescent="0.25">
      <c r="A15767" s="27" t="s">
        <v>14298</v>
      </c>
      <c r="B15767" s="19" t="s">
        <v>16745</v>
      </c>
      <c r="C15767" s="19" t="s">
        <v>16745</v>
      </c>
      <c r="D15767" s="38" t="s">
        <v>16055</v>
      </c>
      <c r="E15767" s="38" t="s">
        <v>14402</v>
      </c>
      <c r="F15767" s="41" t="s">
        <v>52</v>
      </c>
      <c r="G15767" s="19" t="s">
        <v>611</v>
      </c>
      <c r="H15767" s="41">
        <v>4</v>
      </c>
      <c r="I15767" s="41">
        <v>5</v>
      </c>
      <c r="J15767" s="41">
        <v>10</v>
      </c>
      <c r="K15767" s="44">
        <v>60</v>
      </c>
      <c r="L15767" s="20">
        <v>357000</v>
      </c>
      <c r="M15767" s="19" t="s">
        <v>11</v>
      </c>
      <c r="N15767" s="28" t="s">
        <v>15953</v>
      </c>
    </row>
    <row r="15768" spans="1:14" ht="30" x14ac:dyDescent="0.25">
      <c r="A15768" s="27" t="s">
        <v>14298</v>
      </c>
      <c r="B15768" s="19" t="s">
        <v>17015</v>
      </c>
      <c r="C15768" s="19" t="s">
        <v>16742</v>
      </c>
      <c r="D15768" s="38" t="s">
        <v>16052</v>
      </c>
      <c r="E15768" s="38" t="s">
        <v>14378</v>
      </c>
      <c r="F15768" s="41" t="s">
        <v>56</v>
      </c>
      <c r="G15768" s="19" t="s">
        <v>611</v>
      </c>
      <c r="H15768" s="41">
        <v>4</v>
      </c>
      <c r="I15768" s="41">
        <v>5</v>
      </c>
      <c r="J15768" s="41">
        <v>10</v>
      </c>
      <c r="K15768" s="44">
        <v>15</v>
      </c>
      <c r="L15768" s="20">
        <v>10710</v>
      </c>
      <c r="M15768" s="19" t="s">
        <v>11</v>
      </c>
      <c r="N15768" s="28" t="s">
        <v>15953</v>
      </c>
    </row>
    <row r="15769" spans="1:14" ht="30" x14ac:dyDescent="0.25">
      <c r="A15769" s="27" t="s">
        <v>14298</v>
      </c>
      <c r="B15769" s="19" t="s">
        <v>17015</v>
      </c>
      <c r="C15769" s="19" t="s">
        <v>16742</v>
      </c>
      <c r="D15769" s="38" t="s">
        <v>16052</v>
      </c>
      <c r="E15769" s="38" t="s">
        <v>14377</v>
      </c>
      <c r="F15769" s="41" t="s">
        <v>56</v>
      </c>
      <c r="G15769" s="19" t="s">
        <v>611</v>
      </c>
      <c r="H15769" s="41">
        <v>4</v>
      </c>
      <c r="I15769" s="41">
        <v>5</v>
      </c>
      <c r="J15769" s="41">
        <v>10</v>
      </c>
      <c r="K15769" s="44">
        <v>20</v>
      </c>
      <c r="L15769" s="20">
        <v>21180</v>
      </c>
      <c r="M15769" s="19" t="s">
        <v>11</v>
      </c>
      <c r="N15769" s="28" t="s">
        <v>15953</v>
      </c>
    </row>
    <row r="15770" spans="1:14" ht="30" x14ac:dyDescent="0.25">
      <c r="A15770" s="27" t="s">
        <v>14298</v>
      </c>
      <c r="B15770" s="19" t="s">
        <v>17015</v>
      </c>
      <c r="C15770" s="19" t="s">
        <v>16742</v>
      </c>
      <c r="D15770" s="38" t="s">
        <v>16052</v>
      </c>
      <c r="E15770" s="38" t="s">
        <v>14379</v>
      </c>
      <c r="F15770" s="41" t="s">
        <v>60</v>
      </c>
      <c r="G15770" s="19" t="s">
        <v>611</v>
      </c>
      <c r="H15770" s="41">
        <v>4</v>
      </c>
      <c r="I15770" s="41">
        <v>5</v>
      </c>
      <c r="J15770" s="41">
        <v>10</v>
      </c>
      <c r="K15770" s="44">
        <v>21</v>
      </c>
      <c r="L15770" s="20">
        <v>40082.823529411762</v>
      </c>
      <c r="M15770" s="19" t="s">
        <v>11</v>
      </c>
      <c r="N15770" s="28" t="s">
        <v>15953</v>
      </c>
    </row>
    <row r="15771" spans="1:14" ht="30" x14ac:dyDescent="0.25">
      <c r="A15771" s="27" t="s">
        <v>14298</v>
      </c>
      <c r="B15771" s="19" t="s">
        <v>17015</v>
      </c>
      <c r="C15771" s="19" t="s">
        <v>16742</v>
      </c>
      <c r="D15771" s="38" t="s">
        <v>16052</v>
      </c>
      <c r="E15771" s="38" t="s">
        <v>14381</v>
      </c>
      <c r="F15771" s="41" t="s">
        <v>60</v>
      </c>
      <c r="G15771" s="19" t="s">
        <v>611</v>
      </c>
      <c r="H15771" s="41">
        <v>4</v>
      </c>
      <c r="I15771" s="41">
        <v>5</v>
      </c>
      <c r="J15771" s="41">
        <v>10</v>
      </c>
      <c r="K15771" s="44">
        <v>75</v>
      </c>
      <c r="L15771" s="20">
        <v>116025</v>
      </c>
      <c r="M15771" s="19" t="s">
        <v>11</v>
      </c>
      <c r="N15771" s="28" t="s">
        <v>15953</v>
      </c>
    </row>
    <row r="15772" spans="1:14" ht="30" x14ac:dyDescent="0.25">
      <c r="A15772" s="27" t="s">
        <v>14298</v>
      </c>
      <c r="B15772" s="19" t="s">
        <v>17015</v>
      </c>
      <c r="C15772" s="19" t="s">
        <v>16742</v>
      </c>
      <c r="D15772" s="38" t="s">
        <v>16052</v>
      </c>
      <c r="E15772" s="38" t="s">
        <v>14380</v>
      </c>
      <c r="F15772" s="41" t="s">
        <v>60</v>
      </c>
      <c r="G15772" s="19" t="s">
        <v>611</v>
      </c>
      <c r="H15772" s="41">
        <v>4</v>
      </c>
      <c r="I15772" s="41">
        <v>5</v>
      </c>
      <c r="J15772" s="41">
        <v>10</v>
      </c>
      <c r="K15772" s="44">
        <v>10</v>
      </c>
      <c r="L15772" s="20">
        <v>31180</v>
      </c>
      <c r="M15772" s="19" t="s">
        <v>11</v>
      </c>
      <c r="N15772" s="28" t="s">
        <v>15953</v>
      </c>
    </row>
    <row r="15773" spans="1:14" ht="30" x14ac:dyDescent="0.25">
      <c r="A15773" s="27" t="s">
        <v>14298</v>
      </c>
      <c r="B15773" s="19" t="s">
        <v>17013</v>
      </c>
      <c r="C15773" s="19" t="s">
        <v>16740</v>
      </c>
      <c r="D15773" s="38" t="s">
        <v>16050</v>
      </c>
      <c r="E15773" s="38" t="s">
        <v>4532</v>
      </c>
      <c r="F15773" s="41" t="s">
        <v>66</v>
      </c>
      <c r="G15773" s="19" t="s">
        <v>611</v>
      </c>
      <c r="H15773" s="41">
        <v>4</v>
      </c>
      <c r="I15773" s="41">
        <v>5</v>
      </c>
      <c r="J15773" s="41">
        <v>10</v>
      </c>
      <c r="K15773" s="44">
        <v>5</v>
      </c>
      <c r="L15773" s="20">
        <v>4045</v>
      </c>
      <c r="M15773" s="19" t="s">
        <v>11</v>
      </c>
      <c r="N15773" s="28" t="s">
        <v>15953</v>
      </c>
    </row>
    <row r="15774" spans="1:14" ht="30" x14ac:dyDescent="0.25">
      <c r="A15774" s="27" t="s">
        <v>14298</v>
      </c>
      <c r="B15774" s="19" t="s">
        <v>17015</v>
      </c>
      <c r="C15774" s="19" t="s">
        <v>16742</v>
      </c>
      <c r="D15774" s="38" t="s">
        <v>16052</v>
      </c>
      <c r="E15774" s="38" t="s">
        <v>14387</v>
      </c>
      <c r="F15774" s="41" t="s">
        <v>5552</v>
      </c>
      <c r="G15774" s="19" t="s">
        <v>611</v>
      </c>
      <c r="H15774" s="41">
        <v>4</v>
      </c>
      <c r="I15774" s="41">
        <v>5</v>
      </c>
      <c r="J15774" s="41">
        <v>10</v>
      </c>
      <c r="K15774" s="44">
        <v>20</v>
      </c>
      <c r="L15774" s="20">
        <v>127800</v>
      </c>
      <c r="M15774" s="19" t="s">
        <v>11</v>
      </c>
      <c r="N15774" s="28" t="s">
        <v>15953</v>
      </c>
    </row>
    <row r="15775" spans="1:14" ht="30" x14ac:dyDescent="0.25">
      <c r="A15775" s="27" t="s">
        <v>14298</v>
      </c>
      <c r="B15775" s="19" t="s">
        <v>17013</v>
      </c>
      <c r="C15775" s="19" t="s">
        <v>16740</v>
      </c>
      <c r="D15775" s="38" t="s">
        <v>16050</v>
      </c>
      <c r="E15775" s="38" t="s">
        <v>14403</v>
      </c>
      <c r="F15775" s="41" t="s">
        <v>14404</v>
      </c>
      <c r="G15775" s="19" t="s">
        <v>611</v>
      </c>
      <c r="H15775" s="41">
        <v>4</v>
      </c>
      <c r="I15775" s="41">
        <v>5</v>
      </c>
      <c r="J15775" s="41">
        <v>10</v>
      </c>
      <c r="K15775" s="44">
        <v>5</v>
      </c>
      <c r="L15775" s="20">
        <v>22790</v>
      </c>
      <c r="M15775" s="19" t="s">
        <v>11</v>
      </c>
      <c r="N15775" s="28" t="s">
        <v>15953</v>
      </c>
    </row>
    <row r="15776" spans="1:14" ht="45" x14ac:dyDescent="0.25">
      <c r="A15776" s="27" t="s">
        <v>14298</v>
      </c>
      <c r="B15776" s="19" t="s">
        <v>16745</v>
      </c>
      <c r="C15776" s="19" t="s">
        <v>16745</v>
      </c>
      <c r="D15776" s="38" t="s">
        <v>16055</v>
      </c>
      <c r="E15776" s="38" t="s">
        <v>14405</v>
      </c>
      <c r="F15776" s="41" t="s">
        <v>14404</v>
      </c>
      <c r="G15776" s="19" t="s">
        <v>611</v>
      </c>
      <c r="H15776" s="41">
        <v>4</v>
      </c>
      <c r="I15776" s="41">
        <v>5</v>
      </c>
      <c r="J15776" s="41">
        <v>10</v>
      </c>
      <c r="K15776" s="44">
        <v>15</v>
      </c>
      <c r="L15776" s="20">
        <v>73365</v>
      </c>
      <c r="M15776" s="19" t="s">
        <v>11</v>
      </c>
      <c r="N15776" s="28" t="s">
        <v>15953</v>
      </c>
    </row>
    <row r="15777" spans="1:14" ht="45" x14ac:dyDescent="0.25">
      <c r="A15777" s="27" t="s">
        <v>14298</v>
      </c>
      <c r="B15777" s="19" t="s">
        <v>17013</v>
      </c>
      <c r="C15777" s="19" t="s">
        <v>16740</v>
      </c>
      <c r="D15777" s="38" t="s">
        <v>16050</v>
      </c>
      <c r="E15777" s="38" t="s">
        <v>14406</v>
      </c>
      <c r="F15777" s="41" t="s">
        <v>2376</v>
      </c>
      <c r="G15777" s="19" t="s">
        <v>611</v>
      </c>
      <c r="H15777" s="41">
        <v>4</v>
      </c>
      <c r="I15777" s="41">
        <v>5</v>
      </c>
      <c r="J15777" s="41">
        <v>10</v>
      </c>
      <c r="K15777" s="44">
        <v>10</v>
      </c>
      <c r="L15777" s="20">
        <v>16660</v>
      </c>
      <c r="M15777" s="19" t="s">
        <v>11</v>
      </c>
      <c r="N15777" s="28" t="s">
        <v>15953</v>
      </c>
    </row>
    <row r="15778" spans="1:14" ht="30" x14ac:dyDescent="0.25">
      <c r="A15778" s="27" t="s">
        <v>14298</v>
      </c>
      <c r="B15778" s="19" t="s">
        <v>17013</v>
      </c>
      <c r="C15778" s="19" t="s">
        <v>16740</v>
      </c>
      <c r="D15778" s="38" t="s">
        <v>16050</v>
      </c>
      <c r="E15778" s="38" t="s">
        <v>14391</v>
      </c>
      <c r="F15778" s="41" t="s">
        <v>2376</v>
      </c>
      <c r="G15778" s="19" t="s">
        <v>611</v>
      </c>
      <c r="H15778" s="41">
        <v>4</v>
      </c>
      <c r="I15778" s="41">
        <v>5</v>
      </c>
      <c r="J15778" s="41">
        <v>10</v>
      </c>
      <c r="K15778" s="44">
        <v>10</v>
      </c>
      <c r="L15778" s="20">
        <v>45580</v>
      </c>
      <c r="M15778" s="19" t="s">
        <v>11</v>
      </c>
      <c r="N15778" s="28" t="s">
        <v>15953</v>
      </c>
    </row>
    <row r="15779" spans="1:14" ht="30" x14ac:dyDescent="0.25">
      <c r="A15779" s="27" t="s">
        <v>14298</v>
      </c>
      <c r="B15779" s="19" t="s">
        <v>17013</v>
      </c>
      <c r="C15779" s="19" t="s">
        <v>16740</v>
      </c>
      <c r="D15779" s="38" t="s">
        <v>16050</v>
      </c>
      <c r="E15779" s="38" t="s">
        <v>14407</v>
      </c>
      <c r="F15779" s="41" t="s">
        <v>2376</v>
      </c>
      <c r="G15779" s="19" t="s">
        <v>611</v>
      </c>
      <c r="H15779" s="41">
        <v>4</v>
      </c>
      <c r="I15779" s="41">
        <v>5</v>
      </c>
      <c r="J15779" s="41">
        <v>10</v>
      </c>
      <c r="K15779" s="44">
        <v>20</v>
      </c>
      <c r="L15779" s="20">
        <v>80440</v>
      </c>
      <c r="M15779" s="19" t="s">
        <v>11</v>
      </c>
      <c r="N15779" s="28" t="s">
        <v>15953</v>
      </c>
    </row>
    <row r="15780" spans="1:14" ht="30" x14ac:dyDescent="0.25">
      <c r="A15780" s="27" t="s">
        <v>14298</v>
      </c>
      <c r="B15780" s="19" t="s">
        <v>17015</v>
      </c>
      <c r="C15780" s="19" t="s">
        <v>16742</v>
      </c>
      <c r="D15780" s="38" t="s">
        <v>16052</v>
      </c>
      <c r="E15780" s="38" t="s">
        <v>14383</v>
      </c>
      <c r="F15780" s="41" t="s">
        <v>14384</v>
      </c>
      <c r="G15780" s="19" t="s">
        <v>611</v>
      </c>
      <c r="H15780" s="41">
        <v>4</v>
      </c>
      <c r="I15780" s="41">
        <v>5</v>
      </c>
      <c r="J15780" s="41">
        <v>10</v>
      </c>
      <c r="K15780" s="44">
        <v>10</v>
      </c>
      <c r="L15780" s="20">
        <v>11420</v>
      </c>
      <c r="M15780" s="19" t="s">
        <v>11</v>
      </c>
      <c r="N15780" s="28" t="s">
        <v>15953</v>
      </c>
    </row>
    <row r="15781" spans="1:14" ht="30" x14ac:dyDescent="0.25">
      <c r="A15781" s="27" t="s">
        <v>14298</v>
      </c>
      <c r="B15781" s="19" t="s">
        <v>17015</v>
      </c>
      <c r="C15781" s="19" t="s">
        <v>16742</v>
      </c>
      <c r="D15781" s="38" t="s">
        <v>16052</v>
      </c>
      <c r="E15781" s="38" t="s">
        <v>14399</v>
      </c>
      <c r="F15781" s="41" t="s">
        <v>14400</v>
      </c>
      <c r="G15781" s="19" t="s">
        <v>611</v>
      </c>
      <c r="H15781" s="41">
        <v>4</v>
      </c>
      <c r="I15781" s="41">
        <v>5</v>
      </c>
      <c r="J15781" s="41">
        <v>10</v>
      </c>
      <c r="K15781" s="44">
        <v>10</v>
      </c>
      <c r="L15781" s="20">
        <v>52360</v>
      </c>
      <c r="M15781" s="19" t="s">
        <v>11</v>
      </c>
      <c r="N15781" s="28" t="s">
        <v>15953</v>
      </c>
    </row>
    <row r="15782" spans="1:14" ht="30" x14ac:dyDescent="0.25">
      <c r="A15782" s="27" t="s">
        <v>14298</v>
      </c>
      <c r="B15782" s="19" t="s">
        <v>17011</v>
      </c>
      <c r="C15782" s="19" t="s">
        <v>16738</v>
      </c>
      <c r="D15782" s="38" t="s">
        <v>16048</v>
      </c>
      <c r="E15782" s="38" t="s">
        <v>14408</v>
      </c>
      <c r="F15782" s="41">
        <v>44122003</v>
      </c>
      <c r="G15782" s="19" t="s">
        <v>611</v>
      </c>
      <c r="H15782" s="41">
        <v>4</v>
      </c>
      <c r="I15782" s="41">
        <v>5</v>
      </c>
      <c r="J15782" s="41">
        <v>10</v>
      </c>
      <c r="K15782" s="44">
        <v>547</v>
      </c>
      <c r="L15782" s="20">
        <v>2376168</v>
      </c>
      <c r="M15782" s="19" t="s">
        <v>11</v>
      </c>
      <c r="N15782" s="28" t="s">
        <v>15953</v>
      </c>
    </row>
    <row r="15783" spans="1:14" ht="45" x14ac:dyDescent="0.25">
      <c r="A15783" s="27" t="s">
        <v>14298</v>
      </c>
      <c r="B15783" s="19" t="s">
        <v>17015</v>
      </c>
      <c r="C15783" s="19" t="s">
        <v>16742</v>
      </c>
      <c r="D15783" s="38" t="s">
        <v>16052</v>
      </c>
      <c r="E15783" s="38" t="s">
        <v>14409</v>
      </c>
      <c r="F15783" s="41" t="s">
        <v>11914</v>
      </c>
      <c r="G15783" s="19" t="s">
        <v>611</v>
      </c>
      <c r="H15783" s="41">
        <v>3</v>
      </c>
      <c r="I15783" s="41">
        <v>4</v>
      </c>
      <c r="J15783" s="41">
        <v>16</v>
      </c>
      <c r="K15783" s="44">
        <v>708</v>
      </c>
      <c r="L15783" s="20">
        <v>2864568</v>
      </c>
      <c r="M15783" s="19" t="s">
        <v>11</v>
      </c>
      <c r="N15783" s="28" t="s">
        <v>15953</v>
      </c>
    </row>
    <row r="15784" spans="1:14" ht="45" x14ac:dyDescent="0.25">
      <c r="A15784" s="27" t="s">
        <v>14298</v>
      </c>
      <c r="B15784" s="19" t="s">
        <v>17015</v>
      </c>
      <c r="C15784" s="19" t="s">
        <v>16742</v>
      </c>
      <c r="D15784" s="38" t="s">
        <v>16052</v>
      </c>
      <c r="E15784" s="38" t="s">
        <v>14410</v>
      </c>
      <c r="F15784" s="41" t="s">
        <v>4369</v>
      </c>
      <c r="G15784" s="19" t="s">
        <v>611</v>
      </c>
      <c r="H15784" s="41">
        <v>3</v>
      </c>
      <c r="I15784" s="41">
        <v>4</v>
      </c>
      <c r="J15784" s="41">
        <v>16</v>
      </c>
      <c r="K15784" s="44">
        <v>3</v>
      </c>
      <c r="L15784" s="20">
        <v>3376684.5</v>
      </c>
      <c r="M15784" s="19" t="s">
        <v>11</v>
      </c>
      <c r="N15784" s="28" t="s">
        <v>15953</v>
      </c>
    </row>
    <row r="15785" spans="1:14" ht="30" x14ac:dyDescent="0.25">
      <c r="A15785" s="27" t="s">
        <v>14298</v>
      </c>
      <c r="B15785" s="19" t="s">
        <v>17015</v>
      </c>
      <c r="C15785" s="19" t="s">
        <v>16742</v>
      </c>
      <c r="D15785" s="38" t="s">
        <v>16052</v>
      </c>
      <c r="E15785" s="38" t="s">
        <v>14411</v>
      </c>
      <c r="F15785" s="41" t="s">
        <v>4369</v>
      </c>
      <c r="G15785" s="19" t="s">
        <v>611</v>
      </c>
      <c r="H15785" s="41">
        <v>3</v>
      </c>
      <c r="I15785" s="41">
        <v>4</v>
      </c>
      <c r="J15785" s="41">
        <v>16</v>
      </c>
      <c r="K15785" s="44">
        <v>2</v>
      </c>
      <c r="L15785" s="20">
        <v>1374926</v>
      </c>
      <c r="M15785" s="19" t="s">
        <v>11</v>
      </c>
      <c r="N15785" s="28" t="s">
        <v>15953</v>
      </c>
    </row>
    <row r="15786" spans="1:14" ht="30" x14ac:dyDescent="0.25">
      <c r="A15786" s="27" t="s">
        <v>14298</v>
      </c>
      <c r="B15786" s="19" t="s">
        <v>17016</v>
      </c>
      <c r="C15786" s="19" t="s">
        <v>16748</v>
      </c>
      <c r="D15786" s="38" t="s">
        <v>16058</v>
      </c>
      <c r="E15786" s="38" t="s">
        <v>5561</v>
      </c>
      <c r="F15786" s="41" t="s">
        <v>1377</v>
      </c>
      <c r="G15786" s="19" t="s">
        <v>611</v>
      </c>
      <c r="H15786" s="41">
        <v>3</v>
      </c>
      <c r="I15786" s="41">
        <v>6</v>
      </c>
      <c r="J15786" s="41">
        <v>16</v>
      </c>
      <c r="K15786" s="44">
        <v>20</v>
      </c>
      <c r="L15786" s="20">
        <v>420000</v>
      </c>
      <c r="M15786" s="19" t="s">
        <v>11</v>
      </c>
      <c r="N15786" s="28" t="s">
        <v>15953</v>
      </c>
    </row>
    <row r="15787" spans="1:14" ht="45" x14ac:dyDescent="0.25">
      <c r="A15787" s="27" t="s">
        <v>14298</v>
      </c>
      <c r="B15787" s="19" t="s">
        <v>17014</v>
      </c>
      <c r="C15787" s="19" t="s">
        <v>16747</v>
      </c>
      <c r="D15787" s="38" t="s">
        <v>16057</v>
      </c>
      <c r="E15787" s="38" t="s">
        <v>14412</v>
      </c>
      <c r="F15787" s="41" t="s">
        <v>1326</v>
      </c>
      <c r="G15787" s="19" t="s">
        <v>611</v>
      </c>
      <c r="H15787" s="41">
        <v>3</v>
      </c>
      <c r="I15787" s="41">
        <v>6</v>
      </c>
      <c r="J15787" s="41">
        <v>16</v>
      </c>
      <c r="K15787" s="44">
        <v>9</v>
      </c>
      <c r="L15787" s="20">
        <v>148500</v>
      </c>
      <c r="M15787" s="19" t="s">
        <v>11</v>
      </c>
      <c r="N15787" s="28" t="s">
        <v>15953</v>
      </c>
    </row>
    <row r="15788" spans="1:14" ht="30" x14ac:dyDescent="0.25">
      <c r="A15788" s="27" t="s">
        <v>14298</v>
      </c>
      <c r="B15788" s="19" t="s">
        <v>17011</v>
      </c>
      <c r="C15788" s="19" t="s">
        <v>16738</v>
      </c>
      <c r="D15788" s="38" t="s">
        <v>16048</v>
      </c>
      <c r="E15788" s="38" t="s">
        <v>14413</v>
      </c>
      <c r="F15788" s="41" t="s">
        <v>31</v>
      </c>
      <c r="G15788" s="19" t="s">
        <v>611</v>
      </c>
      <c r="H15788" s="41">
        <v>3</v>
      </c>
      <c r="I15788" s="41">
        <v>6</v>
      </c>
      <c r="J15788" s="41">
        <v>16</v>
      </c>
      <c r="K15788" s="44">
        <v>96</v>
      </c>
      <c r="L15788" s="20">
        <v>3347232</v>
      </c>
      <c r="M15788" s="19" t="s">
        <v>11</v>
      </c>
      <c r="N15788" s="28" t="s">
        <v>15953</v>
      </c>
    </row>
    <row r="15789" spans="1:14" ht="30" x14ac:dyDescent="0.25">
      <c r="A15789" s="27" t="s">
        <v>14298</v>
      </c>
      <c r="B15789" s="19" t="s">
        <v>17011</v>
      </c>
      <c r="C15789" s="19" t="s">
        <v>16738</v>
      </c>
      <c r="D15789" s="38" t="s">
        <v>16048</v>
      </c>
      <c r="E15789" s="38" t="s">
        <v>14414</v>
      </c>
      <c r="F15789" s="41" t="s">
        <v>31</v>
      </c>
      <c r="G15789" s="19" t="s">
        <v>611</v>
      </c>
      <c r="H15789" s="41">
        <v>3</v>
      </c>
      <c r="I15789" s="41">
        <v>6</v>
      </c>
      <c r="J15789" s="41">
        <v>16</v>
      </c>
      <c r="K15789" s="44">
        <v>70</v>
      </c>
      <c r="L15789" s="20">
        <v>777210</v>
      </c>
      <c r="M15789" s="19" t="s">
        <v>11</v>
      </c>
      <c r="N15789" s="28" t="s">
        <v>15953</v>
      </c>
    </row>
    <row r="15790" spans="1:14" ht="30" x14ac:dyDescent="0.25">
      <c r="A15790" s="27" t="s">
        <v>14298</v>
      </c>
      <c r="B15790" s="19" t="s">
        <v>17011</v>
      </c>
      <c r="C15790" s="19" t="s">
        <v>16738</v>
      </c>
      <c r="D15790" s="38" t="s">
        <v>16048</v>
      </c>
      <c r="E15790" s="38" t="s">
        <v>14415</v>
      </c>
      <c r="F15790" s="41" t="s">
        <v>34</v>
      </c>
      <c r="G15790" s="19" t="s">
        <v>611</v>
      </c>
      <c r="H15790" s="41">
        <v>3</v>
      </c>
      <c r="I15790" s="41">
        <v>6</v>
      </c>
      <c r="J15790" s="41">
        <v>16</v>
      </c>
      <c r="K15790" s="44">
        <v>457</v>
      </c>
      <c r="L15790" s="20">
        <v>1609554</v>
      </c>
      <c r="M15790" s="19" t="s">
        <v>11</v>
      </c>
      <c r="N15790" s="28" t="s">
        <v>15953</v>
      </c>
    </row>
    <row r="15791" spans="1:14" ht="30" x14ac:dyDescent="0.25">
      <c r="A15791" s="27" t="s">
        <v>14298</v>
      </c>
      <c r="B15791" s="19" t="s">
        <v>17011</v>
      </c>
      <c r="C15791" s="19" t="s">
        <v>16738</v>
      </c>
      <c r="D15791" s="38" t="s">
        <v>16048</v>
      </c>
      <c r="E15791" s="38" t="s">
        <v>14416</v>
      </c>
      <c r="F15791" s="41" t="s">
        <v>34</v>
      </c>
      <c r="G15791" s="19" t="s">
        <v>611</v>
      </c>
      <c r="H15791" s="41">
        <v>3</v>
      </c>
      <c r="I15791" s="41">
        <v>6</v>
      </c>
      <c r="J15791" s="41">
        <v>16</v>
      </c>
      <c r="K15791" s="44">
        <v>24</v>
      </c>
      <c r="L15791" s="20">
        <v>697578</v>
      </c>
      <c r="M15791" s="19" t="s">
        <v>11</v>
      </c>
      <c r="N15791" s="28" t="s">
        <v>15953</v>
      </c>
    </row>
    <row r="15792" spans="1:14" ht="30" x14ac:dyDescent="0.25">
      <c r="A15792" s="27" t="s">
        <v>14298</v>
      </c>
      <c r="B15792" s="19" t="s">
        <v>17015</v>
      </c>
      <c r="C15792" s="19" t="s">
        <v>16742</v>
      </c>
      <c r="D15792" s="38" t="s">
        <v>16052</v>
      </c>
      <c r="E15792" s="38" t="s">
        <v>14417</v>
      </c>
      <c r="F15792" s="41" t="s">
        <v>2534</v>
      </c>
      <c r="G15792" s="19" t="s">
        <v>611</v>
      </c>
      <c r="H15792" s="41">
        <v>3</v>
      </c>
      <c r="I15792" s="41">
        <v>6</v>
      </c>
      <c r="J15792" s="41">
        <v>16</v>
      </c>
      <c r="K15792" s="44">
        <v>111</v>
      </c>
      <c r="L15792" s="20">
        <v>2086245</v>
      </c>
      <c r="M15792" s="19" t="s">
        <v>11</v>
      </c>
      <c r="N15792" s="28" t="s">
        <v>15953</v>
      </c>
    </row>
    <row r="15793" spans="1:14" ht="30" x14ac:dyDescent="0.25">
      <c r="A15793" s="27" t="s">
        <v>14298</v>
      </c>
      <c r="B15793" s="19" t="s">
        <v>17013</v>
      </c>
      <c r="C15793" s="19" t="s">
        <v>16740</v>
      </c>
      <c r="D15793" s="38" t="s">
        <v>16050</v>
      </c>
      <c r="E15793" s="38" t="s">
        <v>14418</v>
      </c>
      <c r="F15793" s="41" t="s">
        <v>14419</v>
      </c>
      <c r="G15793" s="19" t="s">
        <v>611</v>
      </c>
      <c r="H15793" s="41">
        <v>3</v>
      </c>
      <c r="I15793" s="41">
        <v>6</v>
      </c>
      <c r="J15793" s="41">
        <v>16</v>
      </c>
      <c r="K15793" s="44">
        <v>45</v>
      </c>
      <c r="L15793" s="20">
        <v>20880</v>
      </c>
      <c r="M15793" s="19" t="s">
        <v>11</v>
      </c>
      <c r="N15793" s="28" t="s">
        <v>15953</v>
      </c>
    </row>
    <row r="15794" spans="1:14" ht="45" x14ac:dyDescent="0.25">
      <c r="A15794" s="27" t="s">
        <v>14298</v>
      </c>
      <c r="B15794" s="19" t="s">
        <v>17014</v>
      </c>
      <c r="C15794" s="19" t="s">
        <v>16747</v>
      </c>
      <c r="D15794" s="38" t="s">
        <v>16057</v>
      </c>
      <c r="E15794" s="38" t="s">
        <v>14420</v>
      </c>
      <c r="F15794" s="41" t="s">
        <v>1702</v>
      </c>
      <c r="G15794" s="19" t="s">
        <v>611</v>
      </c>
      <c r="H15794" s="41">
        <v>3</v>
      </c>
      <c r="I15794" s="41">
        <v>6</v>
      </c>
      <c r="J15794" s="41">
        <v>16</v>
      </c>
      <c r="K15794" s="44">
        <v>50</v>
      </c>
      <c r="L15794" s="20">
        <v>252900</v>
      </c>
      <c r="M15794" s="19" t="s">
        <v>11</v>
      </c>
      <c r="N15794" s="28" t="s">
        <v>15953</v>
      </c>
    </row>
    <row r="15795" spans="1:14" ht="45" x14ac:dyDescent="0.25">
      <c r="A15795" s="27" t="s">
        <v>14298</v>
      </c>
      <c r="B15795" s="19" t="s">
        <v>16745</v>
      </c>
      <c r="C15795" s="19" t="s">
        <v>16745</v>
      </c>
      <c r="D15795" s="38" t="s">
        <v>16055</v>
      </c>
      <c r="E15795" s="38" t="s">
        <v>14421</v>
      </c>
      <c r="F15795" s="41" t="s">
        <v>52</v>
      </c>
      <c r="G15795" s="19" t="s">
        <v>611</v>
      </c>
      <c r="H15795" s="41">
        <v>3</v>
      </c>
      <c r="I15795" s="41">
        <v>6</v>
      </c>
      <c r="J15795" s="41">
        <v>16</v>
      </c>
      <c r="K15795" s="44">
        <v>16</v>
      </c>
      <c r="L15795" s="20">
        <v>858704</v>
      </c>
      <c r="M15795" s="19" t="s">
        <v>11</v>
      </c>
      <c r="N15795" s="28" t="s">
        <v>15953</v>
      </c>
    </row>
    <row r="15796" spans="1:14" ht="45" x14ac:dyDescent="0.25">
      <c r="A15796" s="27" t="s">
        <v>14298</v>
      </c>
      <c r="B15796" s="19" t="s">
        <v>16745</v>
      </c>
      <c r="C15796" s="19" t="s">
        <v>16745</v>
      </c>
      <c r="D15796" s="38" t="s">
        <v>16055</v>
      </c>
      <c r="E15796" s="38" t="s">
        <v>14422</v>
      </c>
      <c r="F15796" s="41" t="s">
        <v>52</v>
      </c>
      <c r="G15796" s="19" t="s">
        <v>611</v>
      </c>
      <c r="H15796" s="41">
        <v>3</v>
      </c>
      <c r="I15796" s="41">
        <v>6</v>
      </c>
      <c r="J15796" s="41">
        <v>16</v>
      </c>
      <c r="K15796" s="44">
        <v>9</v>
      </c>
      <c r="L15796" s="20">
        <v>627606</v>
      </c>
      <c r="M15796" s="19" t="s">
        <v>11</v>
      </c>
      <c r="N15796" s="28" t="s">
        <v>15953</v>
      </c>
    </row>
    <row r="15797" spans="1:14" ht="30" x14ac:dyDescent="0.25">
      <c r="A15797" s="27" t="s">
        <v>14298</v>
      </c>
      <c r="B15797" s="19" t="s">
        <v>17013</v>
      </c>
      <c r="C15797" s="19" t="s">
        <v>16740</v>
      </c>
      <c r="D15797" s="38" t="s">
        <v>16050</v>
      </c>
      <c r="E15797" s="38" t="s">
        <v>14423</v>
      </c>
      <c r="F15797" s="41" t="s">
        <v>5150</v>
      </c>
      <c r="G15797" s="19" t="s">
        <v>611</v>
      </c>
      <c r="H15797" s="41">
        <v>3</v>
      </c>
      <c r="I15797" s="41">
        <v>6</v>
      </c>
      <c r="J15797" s="41">
        <v>16</v>
      </c>
      <c r="K15797" s="44">
        <v>3</v>
      </c>
      <c r="L15797" s="20">
        <v>57834</v>
      </c>
      <c r="M15797" s="19" t="s">
        <v>11</v>
      </c>
      <c r="N15797" s="28" t="s">
        <v>15953</v>
      </c>
    </row>
    <row r="15798" spans="1:14" ht="30" x14ac:dyDescent="0.25">
      <c r="A15798" s="27" t="s">
        <v>14298</v>
      </c>
      <c r="B15798" s="19" t="s">
        <v>17040</v>
      </c>
      <c r="C15798" s="19" t="s">
        <v>16827</v>
      </c>
      <c r="D15798" s="38" t="s">
        <v>16137</v>
      </c>
      <c r="E15798" s="38" t="s">
        <v>14424</v>
      </c>
      <c r="F15798" s="41" t="s">
        <v>912</v>
      </c>
      <c r="G15798" s="19" t="s">
        <v>611</v>
      </c>
      <c r="H15798" s="41">
        <v>3</v>
      </c>
      <c r="I15798" s="41">
        <v>6</v>
      </c>
      <c r="J15798" s="41">
        <v>16</v>
      </c>
      <c r="K15798" s="44">
        <v>2</v>
      </c>
      <c r="L15798" s="20">
        <v>1859800</v>
      </c>
      <c r="M15798" s="19" t="s">
        <v>11</v>
      </c>
      <c r="N15798" s="28" t="s">
        <v>15953</v>
      </c>
    </row>
    <row r="15799" spans="1:14" ht="30" x14ac:dyDescent="0.25">
      <c r="A15799" s="27" t="s">
        <v>14298</v>
      </c>
      <c r="B15799" s="19" t="s">
        <v>16780</v>
      </c>
      <c r="C15799" s="19" t="s">
        <v>16780</v>
      </c>
      <c r="D15799" s="38" t="s">
        <v>16090</v>
      </c>
      <c r="E15799" s="38" t="s">
        <v>14425</v>
      </c>
      <c r="F15799" s="41" t="s">
        <v>78</v>
      </c>
      <c r="G15799" s="19" t="s">
        <v>611</v>
      </c>
      <c r="H15799" s="41">
        <v>3</v>
      </c>
      <c r="I15799" s="41">
        <v>6</v>
      </c>
      <c r="J15799" s="41">
        <v>16</v>
      </c>
      <c r="K15799" s="44">
        <v>37</v>
      </c>
      <c r="L15799" s="20">
        <v>193288</v>
      </c>
      <c r="M15799" s="19" t="s">
        <v>11</v>
      </c>
      <c r="N15799" s="28" t="s">
        <v>15953</v>
      </c>
    </row>
    <row r="15800" spans="1:14" ht="30" x14ac:dyDescent="0.25">
      <c r="A15800" s="27" t="s">
        <v>14298</v>
      </c>
      <c r="B15800" s="19" t="s">
        <v>17015</v>
      </c>
      <c r="C15800" s="19" t="s">
        <v>16742</v>
      </c>
      <c r="D15800" s="38" t="s">
        <v>16052</v>
      </c>
      <c r="E15800" s="38" t="s">
        <v>14426</v>
      </c>
      <c r="F15800" s="41" t="s">
        <v>9995</v>
      </c>
      <c r="G15800" s="19" t="s">
        <v>611</v>
      </c>
      <c r="H15800" s="41">
        <v>3</v>
      </c>
      <c r="I15800" s="41">
        <v>6</v>
      </c>
      <c r="J15800" s="41">
        <v>16</v>
      </c>
      <c r="K15800" s="44">
        <v>20</v>
      </c>
      <c r="L15800" s="20">
        <v>93060</v>
      </c>
      <c r="M15800" s="19" t="s">
        <v>11</v>
      </c>
      <c r="N15800" s="28" t="s">
        <v>15953</v>
      </c>
    </row>
    <row r="15801" spans="1:14" ht="45" x14ac:dyDescent="0.25">
      <c r="A15801" s="27" t="s">
        <v>14298</v>
      </c>
      <c r="B15801" s="19" t="s">
        <v>16745</v>
      </c>
      <c r="C15801" s="19" t="s">
        <v>16745</v>
      </c>
      <c r="D15801" s="38" t="s">
        <v>16055</v>
      </c>
      <c r="E15801" s="38" t="s">
        <v>14427</v>
      </c>
      <c r="F15801" s="41" t="s">
        <v>2355</v>
      </c>
      <c r="G15801" s="19" t="s">
        <v>611</v>
      </c>
      <c r="H15801" s="41">
        <v>3</v>
      </c>
      <c r="I15801" s="41">
        <v>6</v>
      </c>
      <c r="J15801" s="41">
        <v>16</v>
      </c>
      <c r="K15801" s="44">
        <v>67</v>
      </c>
      <c r="L15801" s="20">
        <v>35912</v>
      </c>
      <c r="M15801" s="19" t="s">
        <v>11</v>
      </c>
      <c r="N15801" s="28" t="s">
        <v>15953</v>
      </c>
    </row>
    <row r="15802" spans="1:14" ht="30" x14ac:dyDescent="0.25">
      <c r="A15802" s="27" t="s">
        <v>14298</v>
      </c>
      <c r="B15802" s="19" t="s">
        <v>17013</v>
      </c>
      <c r="C15802" s="19" t="s">
        <v>16740</v>
      </c>
      <c r="D15802" s="38" t="s">
        <v>16050</v>
      </c>
      <c r="E15802" s="38" t="s">
        <v>14428</v>
      </c>
      <c r="F15802" s="41" t="s">
        <v>2355</v>
      </c>
      <c r="G15802" s="19" t="s">
        <v>611</v>
      </c>
      <c r="H15802" s="41">
        <v>3</v>
      </c>
      <c r="I15802" s="41">
        <v>6</v>
      </c>
      <c r="J15802" s="41">
        <v>16</v>
      </c>
      <c r="K15802" s="44">
        <v>87</v>
      </c>
      <c r="L15802" s="20">
        <v>101442</v>
      </c>
      <c r="M15802" s="19" t="s">
        <v>11</v>
      </c>
      <c r="N15802" s="28" t="s">
        <v>15953</v>
      </c>
    </row>
    <row r="15803" spans="1:14" ht="30" x14ac:dyDescent="0.25">
      <c r="A15803" s="27" t="s">
        <v>14298</v>
      </c>
      <c r="B15803" s="19" t="s">
        <v>17015</v>
      </c>
      <c r="C15803" s="19" t="s">
        <v>16742</v>
      </c>
      <c r="D15803" s="38" t="s">
        <v>16052</v>
      </c>
      <c r="E15803" s="38" t="s">
        <v>14429</v>
      </c>
      <c r="F15803" s="41" t="s">
        <v>82</v>
      </c>
      <c r="G15803" s="19" t="s">
        <v>611</v>
      </c>
      <c r="H15803" s="41">
        <v>3</v>
      </c>
      <c r="I15803" s="41">
        <v>6</v>
      </c>
      <c r="J15803" s="41">
        <v>16</v>
      </c>
      <c r="K15803" s="44">
        <v>52</v>
      </c>
      <c r="L15803" s="20">
        <v>611988</v>
      </c>
      <c r="M15803" s="19" t="s">
        <v>11</v>
      </c>
      <c r="N15803" s="28" t="s">
        <v>15953</v>
      </c>
    </row>
    <row r="15804" spans="1:14" ht="30" x14ac:dyDescent="0.25">
      <c r="A15804" s="27" t="s">
        <v>14298</v>
      </c>
      <c r="B15804" s="19" t="s">
        <v>17013</v>
      </c>
      <c r="C15804" s="19" t="s">
        <v>16740</v>
      </c>
      <c r="D15804" s="38" t="s">
        <v>16050</v>
      </c>
      <c r="E15804" s="38" t="s">
        <v>14430</v>
      </c>
      <c r="F15804" s="41" t="s">
        <v>82</v>
      </c>
      <c r="G15804" s="19" t="s">
        <v>611</v>
      </c>
      <c r="H15804" s="41">
        <v>3</v>
      </c>
      <c r="I15804" s="41">
        <v>6</v>
      </c>
      <c r="J15804" s="41">
        <v>16</v>
      </c>
      <c r="K15804" s="44">
        <v>112</v>
      </c>
      <c r="L15804" s="20">
        <v>5091296</v>
      </c>
      <c r="M15804" s="19" t="s">
        <v>11</v>
      </c>
      <c r="N15804" s="28" t="s">
        <v>15953</v>
      </c>
    </row>
    <row r="15805" spans="1:14" ht="45" x14ac:dyDescent="0.25">
      <c r="A15805" s="27" t="s">
        <v>14298</v>
      </c>
      <c r="B15805" s="19" t="s">
        <v>17014</v>
      </c>
      <c r="C15805" s="19" t="s">
        <v>16747</v>
      </c>
      <c r="D15805" s="38" t="s">
        <v>16057</v>
      </c>
      <c r="E15805" s="38" t="s">
        <v>14431</v>
      </c>
      <c r="F15805" s="41" t="s">
        <v>88</v>
      </c>
      <c r="G15805" s="19" t="s">
        <v>611</v>
      </c>
      <c r="H15805" s="41">
        <v>3</v>
      </c>
      <c r="I15805" s="41">
        <v>6</v>
      </c>
      <c r="J15805" s="41">
        <v>16</v>
      </c>
      <c r="K15805" s="44">
        <v>3</v>
      </c>
      <c r="L15805" s="20">
        <v>66759</v>
      </c>
      <c r="M15805" s="19" t="s">
        <v>11</v>
      </c>
      <c r="N15805" s="28" t="s">
        <v>15953</v>
      </c>
    </row>
    <row r="15806" spans="1:14" ht="45" x14ac:dyDescent="0.25">
      <c r="A15806" s="27" t="s">
        <v>14298</v>
      </c>
      <c r="B15806" s="19" t="s">
        <v>17014</v>
      </c>
      <c r="C15806" s="19" t="s">
        <v>16747</v>
      </c>
      <c r="D15806" s="38" t="s">
        <v>16057</v>
      </c>
      <c r="E15806" s="38" t="s">
        <v>14432</v>
      </c>
      <c r="F15806" s="41" t="s">
        <v>5493</v>
      </c>
      <c r="G15806" s="19" t="s">
        <v>611</v>
      </c>
      <c r="H15806" s="41">
        <v>3</v>
      </c>
      <c r="I15806" s="41">
        <v>6</v>
      </c>
      <c r="J15806" s="41">
        <v>16</v>
      </c>
      <c r="K15806" s="44">
        <v>7</v>
      </c>
      <c r="L15806" s="20">
        <v>387345</v>
      </c>
      <c r="M15806" s="19" t="s">
        <v>11</v>
      </c>
      <c r="N15806" s="28" t="s">
        <v>15953</v>
      </c>
    </row>
    <row r="15807" spans="1:14" ht="30" x14ac:dyDescent="0.25">
      <c r="A15807" s="27" t="s">
        <v>14298</v>
      </c>
      <c r="B15807" s="19" t="s">
        <v>17016</v>
      </c>
      <c r="C15807" s="19" t="s">
        <v>16847</v>
      </c>
      <c r="D15807" s="38" t="s">
        <v>16157</v>
      </c>
      <c r="E15807" s="38" t="s">
        <v>14433</v>
      </c>
      <c r="F15807" s="41" t="s">
        <v>100</v>
      </c>
      <c r="G15807" s="19" t="s">
        <v>611</v>
      </c>
      <c r="H15807" s="41">
        <v>3</v>
      </c>
      <c r="I15807" s="41">
        <v>6</v>
      </c>
      <c r="J15807" s="41">
        <v>16</v>
      </c>
      <c r="K15807" s="44">
        <v>235</v>
      </c>
      <c r="L15807" s="20">
        <v>3101295</v>
      </c>
      <c r="M15807" s="19" t="s">
        <v>11</v>
      </c>
      <c r="N15807" s="28" t="s">
        <v>15953</v>
      </c>
    </row>
    <row r="15808" spans="1:14" ht="45" x14ac:dyDescent="0.25">
      <c r="A15808" s="27" t="s">
        <v>14298</v>
      </c>
      <c r="B15808" s="19" t="s">
        <v>17014</v>
      </c>
      <c r="C15808" s="19" t="s">
        <v>16747</v>
      </c>
      <c r="D15808" s="38" t="s">
        <v>16057</v>
      </c>
      <c r="E15808" s="38" t="s">
        <v>14434</v>
      </c>
      <c r="F15808" s="41" t="s">
        <v>1287</v>
      </c>
      <c r="G15808" s="19" t="s">
        <v>611</v>
      </c>
      <c r="H15808" s="41">
        <v>3</v>
      </c>
      <c r="I15808" s="41">
        <v>6</v>
      </c>
      <c r="J15808" s="41">
        <v>16</v>
      </c>
      <c r="K15808" s="44">
        <v>27</v>
      </c>
      <c r="L15808" s="20">
        <v>715527</v>
      </c>
      <c r="M15808" s="19" t="s">
        <v>11</v>
      </c>
      <c r="N15808" s="28" t="s">
        <v>15953</v>
      </c>
    </row>
    <row r="15809" spans="1:14" ht="30" x14ac:dyDescent="0.25">
      <c r="A15809" s="27" t="s">
        <v>14298</v>
      </c>
      <c r="B15809" s="19" t="s">
        <v>17013</v>
      </c>
      <c r="C15809" s="19" t="s">
        <v>16743</v>
      </c>
      <c r="D15809" s="38" t="s">
        <v>16053</v>
      </c>
      <c r="E15809" s="38" t="s">
        <v>14435</v>
      </c>
      <c r="F15809" s="41" t="s">
        <v>5145</v>
      </c>
      <c r="G15809" s="19" t="s">
        <v>611</v>
      </c>
      <c r="H15809" s="41">
        <v>3</v>
      </c>
      <c r="I15809" s="41">
        <v>6</v>
      </c>
      <c r="J15809" s="41">
        <v>16</v>
      </c>
      <c r="K15809" s="44">
        <v>38</v>
      </c>
      <c r="L15809" s="20">
        <v>343672</v>
      </c>
      <c r="M15809" s="19" t="s">
        <v>11</v>
      </c>
      <c r="N15809" s="28" t="s">
        <v>15953</v>
      </c>
    </row>
    <row r="15810" spans="1:14" ht="45" x14ac:dyDescent="0.25">
      <c r="A15810" s="27" t="s">
        <v>14298</v>
      </c>
      <c r="B15810" s="19" t="s">
        <v>16745</v>
      </c>
      <c r="C15810" s="19" t="s">
        <v>16745</v>
      </c>
      <c r="D15810" s="38" t="s">
        <v>16055</v>
      </c>
      <c r="E15810" s="38" t="s">
        <v>14436</v>
      </c>
      <c r="F15810" s="41" t="s">
        <v>5190</v>
      </c>
      <c r="G15810" s="19" t="s">
        <v>611</v>
      </c>
      <c r="H15810" s="41">
        <v>3</v>
      </c>
      <c r="I15810" s="41">
        <v>6</v>
      </c>
      <c r="J15810" s="41">
        <v>16</v>
      </c>
      <c r="K15810" s="44">
        <v>3</v>
      </c>
      <c r="L15810" s="20">
        <v>551565</v>
      </c>
      <c r="M15810" s="19" t="s">
        <v>11</v>
      </c>
      <c r="N15810" s="28" t="s">
        <v>15953</v>
      </c>
    </row>
    <row r="15811" spans="1:14" ht="45" x14ac:dyDescent="0.25">
      <c r="A15811" s="27" t="s">
        <v>14298</v>
      </c>
      <c r="B15811" s="19" t="s">
        <v>17014</v>
      </c>
      <c r="C15811" s="19" t="s">
        <v>16747</v>
      </c>
      <c r="D15811" s="38" t="s">
        <v>16057</v>
      </c>
      <c r="E15811" s="38" t="s">
        <v>14437</v>
      </c>
      <c r="F15811" s="41" t="s">
        <v>5201</v>
      </c>
      <c r="G15811" s="19" t="s">
        <v>611</v>
      </c>
      <c r="H15811" s="41">
        <v>3</v>
      </c>
      <c r="I15811" s="41">
        <v>6</v>
      </c>
      <c r="J15811" s="41">
        <v>16</v>
      </c>
      <c r="K15811" s="44">
        <v>5</v>
      </c>
      <c r="L15811" s="20">
        <v>140125</v>
      </c>
      <c r="M15811" s="19" t="s">
        <v>11</v>
      </c>
      <c r="N15811" s="28" t="s">
        <v>15953</v>
      </c>
    </row>
    <row r="15812" spans="1:14" ht="45" x14ac:dyDescent="0.25">
      <c r="A15812" s="27" t="s">
        <v>14298</v>
      </c>
      <c r="B15812" s="19" t="s">
        <v>17014</v>
      </c>
      <c r="C15812" s="19" t="s">
        <v>16747</v>
      </c>
      <c r="D15812" s="38" t="s">
        <v>16057</v>
      </c>
      <c r="E15812" s="38" t="s">
        <v>14438</v>
      </c>
      <c r="F15812" s="41" t="s">
        <v>5201</v>
      </c>
      <c r="G15812" s="19" t="s">
        <v>611</v>
      </c>
      <c r="H15812" s="41">
        <v>3</v>
      </c>
      <c r="I15812" s="41">
        <v>6</v>
      </c>
      <c r="J15812" s="41">
        <v>16</v>
      </c>
      <c r="K15812" s="44">
        <v>12</v>
      </c>
      <c r="L15812" s="20">
        <v>941772.08000000007</v>
      </c>
      <c r="M15812" s="19" t="s">
        <v>11</v>
      </c>
      <c r="N15812" s="28" t="s">
        <v>15953</v>
      </c>
    </row>
    <row r="15813" spans="1:14" ht="30" x14ac:dyDescent="0.25">
      <c r="A15813" s="27" t="s">
        <v>14298</v>
      </c>
      <c r="B15813" s="19" t="s">
        <v>17061</v>
      </c>
      <c r="C15813" s="19" t="s">
        <v>16863</v>
      </c>
      <c r="D15813" s="38" t="s">
        <v>16173</v>
      </c>
      <c r="E15813" s="38" t="s">
        <v>14439</v>
      </c>
      <c r="F15813" s="41" t="s">
        <v>5212</v>
      </c>
      <c r="G15813" s="19" t="s">
        <v>611</v>
      </c>
      <c r="H15813" s="41">
        <v>3</v>
      </c>
      <c r="I15813" s="41">
        <v>6</v>
      </c>
      <c r="J15813" s="41">
        <v>16</v>
      </c>
      <c r="K15813" s="44">
        <v>1</v>
      </c>
      <c r="L15813" s="20">
        <v>83895</v>
      </c>
      <c r="M15813" s="19" t="s">
        <v>11</v>
      </c>
      <c r="N15813" s="28" t="s">
        <v>15953</v>
      </c>
    </row>
    <row r="15814" spans="1:14" ht="45" x14ac:dyDescent="0.25">
      <c r="A15814" s="27" t="s">
        <v>14298</v>
      </c>
      <c r="B15814" s="19" t="s">
        <v>17014</v>
      </c>
      <c r="C15814" s="19" t="s">
        <v>16747</v>
      </c>
      <c r="D15814" s="38" t="s">
        <v>16057</v>
      </c>
      <c r="E15814" s="38" t="s">
        <v>14440</v>
      </c>
      <c r="F15814" s="41" t="s">
        <v>14441</v>
      </c>
      <c r="G15814" s="19" t="s">
        <v>611</v>
      </c>
      <c r="H15814" s="41">
        <v>3</v>
      </c>
      <c r="I15814" s="41">
        <v>6</v>
      </c>
      <c r="J15814" s="41">
        <v>16</v>
      </c>
      <c r="K15814" s="44">
        <v>24</v>
      </c>
      <c r="L15814" s="20">
        <v>361759.92</v>
      </c>
      <c r="M15814" s="19" t="s">
        <v>11</v>
      </c>
      <c r="N15814" s="28" t="s">
        <v>15953</v>
      </c>
    </row>
    <row r="15815" spans="1:14" ht="45" x14ac:dyDescent="0.25">
      <c r="A15815" s="27" t="s">
        <v>14298</v>
      </c>
      <c r="B15815" s="19" t="s">
        <v>17014</v>
      </c>
      <c r="C15815" s="19" t="s">
        <v>16747</v>
      </c>
      <c r="D15815" s="38" t="s">
        <v>16057</v>
      </c>
      <c r="E15815" s="38" t="s">
        <v>14442</v>
      </c>
      <c r="F15815" s="41" t="s">
        <v>140</v>
      </c>
      <c r="G15815" s="19" t="s">
        <v>611</v>
      </c>
      <c r="H15815" s="41">
        <v>3</v>
      </c>
      <c r="I15815" s="41">
        <v>6</v>
      </c>
      <c r="J15815" s="41">
        <v>16</v>
      </c>
      <c r="K15815" s="44">
        <v>150</v>
      </c>
      <c r="L15815" s="20">
        <v>2963100</v>
      </c>
      <c r="M15815" s="19" t="s">
        <v>11</v>
      </c>
      <c r="N15815" s="28" t="s">
        <v>15953</v>
      </c>
    </row>
    <row r="15816" spans="1:14" ht="45" x14ac:dyDescent="0.25">
      <c r="A15816" s="27" t="s">
        <v>14298</v>
      </c>
      <c r="B15816" s="19" t="s">
        <v>17014</v>
      </c>
      <c r="C15816" s="19" t="s">
        <v>16747</v>
      </c>
      <c r="D15816" s="38" t="s">
        <v>16057</v>
      </c>
      <c r="E15816" s="38" t="s">
        <v>14443</v>
      </c>
      <c r="F15816" s="41" t="s">
        <v>140</v>
      </c>
      <c r="G15816" s="19" t="s">
        <v>611</v>
      </c>
      <c r="H15816" s="41">
        <v>3</v>
      </c>
      <c r="I15816" s="41">
        <v>6</v>
      </c>
      <c r="J15816" s="41">
        <v>16</v>
      </c>
      <c r="K15816" s="44">
        <v>46</v>
      </c>
      <c r="L15816" s="20">
        <v>1401344</v>
      </c>
      <c r="M15816" s="19" t="s">
        <v>11</v>
      </c>
      <c r="N15816" s="28" t="s">
        <v>15953</v>
      </c>
    </row>
    <row r="15817" spans="1:14" ht="45" x14ac:dyDescent="0.25">
      <c r="A15817" s="27" t="s">
        <v>14298</v>
      </c>
      <c r="B15817" s="19" t="s">
        <v>17014</v>
      </c>
      <c r="C15817" s="19" t="s">
        <v>16747</v>
      </c>
      <c r="D15817" s="38" t="s">
        <v>16057</v>
      </c>
      <c r="E15817" s="38" t="s">
        <v>14444</v>
      </c>
      <c r="F15817" s="41" t="s">
        <v>140</v>
      </c>
      <c r="G15817" s="19" t="s">
        <v>611</v>
      </c>
      <c r="H15817" s="41">
        <v>3</v>
      </c>
      <c r="I15817" s="41">
        <v>6</v>
      </c>
      <c r="J15817" s="41">
        <v>16</v>
      </c>
      <c r="K15817" s="44">
        <v>15</v>
      </c>
      <c r="L15817" s="20">
        <v>367710</v>
      </c>
      <c r="M15817" s="19" t="s">
        <v>11</v>
      </c>
      <c r="N15817" s="28" t="s">
        <v>15953</v>
      </c>
    </row>
    <row r="15818" spans="1:14" ht="45" x14ac:dyDescent="0.25">
      <c r="A15818" s="27" t="s">
        <v>14298</v>
      </c>
      <c r="B15818" s="19" t="s">
        <v>17014</v>
      </c>
      <c r="C15818" s="19" t="s">
        <v>16747</v>
      </c>
      <c r="D15818" s="38" t="s">
        <v>16057</v>
      </c>
      <c r="E15818" s="38" t="s">
        <v>14445</v>
      </c>
      <c r="F15818" s="41" t="s">
        <v>140</v>
      </c>
      <c r="G15818" s="19" t="s">
        <v>611</v>
      </c>
      <c r="H15818" s="41">
        <v>3</v>
      </c>
      <c r="I15818" s="41">
        <v>6</v>
      </c>
      <c r="J15818" s="41">
        <v>16</v>
      </c>
      <c r="K15818" s="44">
        <v>481</v>
      </c>
      <c r="L15818" s="20">
        <v>3262623</v>
      </c>
      <c r="M15818" s="19" t="s">
        <v>11</v>
      </c>
      <c r="N15818" s="28" t="s">
        <v>15953</v>
      </c>
    </row>
    <row r="15819" spans="1:14" ht="45" x14ac:dyDescent="0.25">
      <c r="A15819" s="27" t="s">
        <v>14298</v>
      </c>
      <c r="B15819" s="19" t="s">
        <v>17014</v>
      </c>
      <c r="C15819" s="19" t="s">
        <v>16747</v>
      </c>
      <c r="D15819" s="38" t="s">
        <v>16057</v>
      </c>
      <c r="E15819" s="38" t="s">
        <v>14446</v>
      </c>
      <c r="F15819" s="41" t="s">
        <v>140</v>
      </c>
      <c r="G15819" s="19" t="s">
        <v>611</v>
      </c>
      <c r="H15819" s="41">
        <v>3</v>
      </c>
      <c r="I15819" s="41">
        <v>6</v>
      </c>
      <c r="J15819" s="41">
        <v>16</v>
      </c>
      <c r="K15819" s="44">
        <v>600</v>
      </c>
      <c r="L15819" s="20">
        <v>240141.99960000001</v>
      </c>
      <c r="M15819" s="19" t="s">
        <v>11</v>
      </c>
      <c r="N15819" s="28" t="s">
        <v>15953</v>
      </c>
    </row>
    <row r="15820" spans="1:14" ht="45" x14ac:dyDescent="0.25">
      <c r="A15820" s="27" t="s">
        <v>14298</v>
      </c>
      <c r="B15820" s="19" t="s">
        <v>17014</v>
      </c>
      <c r="C15820" s="19" t="s">
        <v>16747</v>
      </c>
      <c r="D15820" s="38" t="s">
        <v>16057</v>
      </c>
      <c r="E15820" s="38" t="s">
        <v>14447</v>
      </c>
      <c r="F15820" s="41" t="s">
        <v>140</v>
      </c>
      <c r="G15820" s="19" t="s">
        <v>611</v>
      </c>
      <c r="H15820" s="41">
        <v>3</v>
      </c>
      <c r="I15820" s="41">
        <v>6</v>
      </c>
      <c r="J15820" s="41">
        <v>16</v>
      </c>
      <c r="K15820" s="44">
        <v>50</v>
      </c>
      <c r="L15820" s="20">
        <v>341550</v>
      </c>
      <c r="M15820" s="19" t="s">
        <v>11</v>
      </c>
      <c r="N15820" s="28" t="s">
        <v>15953</v>
      </c>
    </row>
    <row r="15821" spans="1:14" ht="30" x14ac:dyDescent="0.25">
      <c r="A15821" s="27" t="s">
        <v>14298</v>
      </c>
      <c r="B15821" s="19" t="s">
        <v>16780</v>
      </c>
      <c r="C15821" s="19" t="s">
        <v>16780</v>
      </c>
      <c r="D15821" s="38" t="s">
        <v>16090</v>
      </c>
      <c r="E15821" s="38" t="s">
        <v>14448</v>
      </c>
      <c r="F15821" s="41" t="s">
        <v>5197</v>
      </c>
      <c r="G15821" s="19" t="s">
        <v>611</v>
      </c>
      <c r="H15821" s="41">
        <v>3</v>
      </c>
      <c r="I15821" s="41">
        <v>6</v>
      </c>
      <c r="J15821" s="41">
        <v>16</v>
      </c>
      <c r="K15821" s="44">
        <v>1</v>
      </c>
      <c r="L15821" s="20">
        <v>47600</v>
      </c>
      <c r="M15821" s="19" t="s">
        <v>11</v>
      </c>
      <c r="N15821" s="28" t="s">
        <v>15953</v>
      </c>
    </row>
    <row r="15822" spans="1:14" ht="30" x14ac:dyDescent="0.25">
      <c r="A15822" s="27" t="s">
        <v>14298</v>
      </c>
      <c r="B15822" s="19" t="s">
        <v>17061</v>
      </c>
      <c r="C15822" s="19" t="s">
        <v>16863</v>
      </c>
      <c r="D15822" s="38" t="s">
        <v>16173</v>
      </c>
      <c r="E15822" s="38" t="s">
        <v>14449</v>
      </c>
      <c r="F15822" s="41" t="s">
        <v>5547</v>
      </c>
      <c r="G15822" s="19" t="s">
        <v>611</v>
      </c>
      <c r="H15822" s="41">
        <v>3</v>
      </c>
      <c r="I15822" s="41">
        <v>6</v>
      </c>
      <c r="J15822" s="41">
        <v>16</v>
      </c>
      <c r="K15822" s="44">
        <v>2</v>
      </c>
      <c r="L15822" s="20">
        <v>996030</v>
      </c>
      <c r="M15822" s="19" t="s">
        <v>11</v>
      </c>
      <c r="N15822" s="28" t="s">
        <v>15953</v>
      </c>
    </row>
    <row r="15823" spans="1:14" ht="30" x14ac:dyDescent="0.25">
      <c r="A15823" s="27" t="s">
        <v>14298</v>
      </c>
      <c r="B15823" s="19" t="s">
        <v>17013</v>
      </c>
      <c r="C15823" s="19" t="s">
        <v>16743</v>
      </c>
      <c r="D15823" s="38" t="s">
        <v>16053</v>
      </c>
      <c r="E15823" s="38" t="s">
        <v>14450</v>
      </c>
      <c r="F15823" s="41" t="s">
        <v>716</v>
      </c>
      <c r="G15823" s="19" t="s">
        <v>611</v>
      </c>
      <c r="H15823" s="41">
        <v>3</v>
      </c>
      <c r="I15823" s="41">
        <v>6</v>
      </c>
      <c r="J15823" s="41">
        <v>16</v>
      </c>
      <c r="K15823" s="44">
        <v>5</v>
      </c>
      <c r="L15823" s="20">
        <v>48790</v>
      </c>
      <c r="M15823" s="19" t="s">
        <v>11</v>
      </c>
      <c r="N15823" s="28" t="s">
        <v>15953</v>
      </c>
    </row>
    <row r="15824" spans="1:14" ht="30" x14ac:dyDescent="0.25">
      <c r="A15824" s="27" t="s">
        <v>14298</v>
      </c>
      <c r="B15824" s="19" t="s">
        <v>17015</v>
      </c>
      <c r="C15824" s="19" t="s">
        <v>16742</v>
      </c>
      <c r="D15824" s="38" t="s">
        <v>16052</v>
      </c>
      <c r="E15824" s="38" t="s">
        <v>14451</v>
      </c>
      <c r="F15824" s="41" t="s">
        <v>1048</v>
      </c>
      <c r="G15824" s="19" t="s">
        <v>611</v>
      </c>
      <c r="H15824" s="41">
        <v>3</v>
      </c>
      <c r="I15824" s="41">
        <v>6</v>
      </c>
      <c r="J15824" s="41">
        <v>16</v>
      </c>
      <c r="K15824" s="44">
        <v>64</v>
      </c>
      <c r="L15824" s="20">
        <v>1003008</v>
      </c>
      <c r="M15824" s="19" t="s">
        <v>11</v>
      </c>
      <c r="N15824" s="28" t="s">
        <v>15953</v>
      </c>
    </row>
    <row r="15825" spans="1:14" ht="30" x14ac:dyDescent="0.25">
      <c r="A15825" s="27" t="s">
        <v>14298</v>
      </c>
      <c r="B15825" s="19" t="s">
        <v>17015</v>
      </c>
      <c r="C15825" s="19" t="s">
        <v>16742</v>
      </c>
      <c r="D15825" s="38" t="s">
        <v>16052</v>
      </c>
      <c r="E15825" s="38" t="s">
        <v>14452</v>
      </c>
      <c r="F15825" s="41" t="s">
        <v>2380</v>
      </c>
      <c r="G15825" s="19" t="s">
        <v>611</v>
      </c>
      <c r="H15825" s="41">
        <v>3</v>
      </c>
      <c r="I15825" s="41">
        <v>6</v>
      </c>
      <c r="J15825" s="41">
        <v>16</v>
      </c>
      <c r="K15825" s="44">
        <v>3</v>
      </c>
      <c r="L15825" s="20">
        <v>60690</v>
      </c>
      <c r="M15825" s="19" t="s">
        <v>11</v>
      </c>
      <c r="N15825" s="28" t="s">
        <v>15953</v>
      </c>
    </row>
    <row r="15826" spans="1:14" ht="45" x14ac:dyDescent="0.25">
      <c r="A15826" s="27" t="s">
        <v>14298</v>
      </c>
      <c r="B15826" s="19" t="s">
        <v>17014</v>
      </c>
      <c r="C15826" s="19" t="s">
        <v>16747</v>
      </c>
      <c r="D15826" s="38" t="s">
        <v>16057</v>
      </c>
      <c r="E15826" s="38" t="s">
        <v>14453</v>
      </c>
      <c r="F15826" s="41" t="s">
        <v>5123</v>
      </c>
      <c r="G15826" s="19" t="s">
        <v>611</v>
      </c>
      <c r="H15826" s="41">
        <v>3</v>
      </c>
      <c r="I15826" s="41">
        <v>6</v>
      </c>
      <c r="J15826" s="41">
        <v>16</v>
      </c>
      <c r="K15826" s="44">
        <v>3</v>
      </c>
      <c r="L15826" s="20">
        <v>100317</v>
      </c>
      <c r="M15826" s="19" t="s">
        <v>11</v>
      </c>
      <c r="N15826" s="28" t="s">
        <v>15953</v>
      </c>
    </row>
    <row r="15827" spans="1:14" ht="45" x14ac:dyDescent="0.25">
      <c r="A15827" s="27" t="s">
        <v>14298</v>
      </c>
      <c r="B15827" s="19" t="s">
        <v>17014</v>
      </c>
      <c r="C15827" s="19" t="s">
        <v>16747</v>
      </c>
      <c r="D15827" s="38" t="s">
        <v>16057</v>
      </c>
      <c r="E15827" s="38" t="s">
        <v>14454</v>
      </c>
      <c r="F15827" s="41" t="s">
        <v>5123</v>
      </c>
      <c r="G15827" s="19" t="s">
        <v>611</v>
      </c>
      <c r="H15827" s="41">
        <v>3</v>
      </c>
      <c r="I15827" s="41">
        <v>6</v>
      </c>
      <c r="J15827" s="41">
        <v>16</v>
      </c>
      <c r="K15827" s="44">
        <v>102</v>
      </c>
      <c r="L15827" s="20">
        <v>1545198</v>
      </c>
      <c r="M15827" s="19" t="s">
        <v>11</v>
      </c>
      <c r="N15827" s="28" t="s">
        <v>15953</v>
      </c>
    </row>
    <row r="15828" spans="1:14" x14ac:dyDescent="0.25">
      <c r="A15828" s="27" t="s">
        <v>14298</v>
      </c>
      <c r="B15828" s="19" t="s">
        <v>17016</v>
      </c>
      <c r="C15828" s="19" t="s">
        <v>16748</v>
      </c>
      <c r="D15828" s="38" t="s">
        <v>16058</v>
      </c>
      <c r="E15828" s="38" t="s">
        <v>14455</v>
      </c>
      <c r="F15828" s="41" t="s">
        <v>1377</v>
      </c>
      <c r="G15828" s="19" t="s">
        <v>611</v>
      </c>
      <c r="H15828" s="41">
        <v>3</v>
      </c>
      <c r="I15828" s="41">
        <v>6</v>
      </c>
      <c r="J15828" s="41">
        <v>10</v>
      </c>
      <c r="K15828" s="44">
        <v>20</v>
      </c>
      <c r="L15828" s="20">
        <v>420000</v>
      </c>
      <c r="M15828" s="19" t="s">
        <v>11</v>
      </c>
      <c r="N15828" s="28" t="s">
        <v>15953</v>
      </c>
    </row>
    <row r="15829" spans="1:14" ht="45" x14ac:dyDescent="0.25">
      <c r="A15829" s="27" t="s">
        <v>14298</v>
      </c>
      <c r="B15829" s="19" t="s">
        <v>17014</v>
      </c>
      <c r="C15829" s="19" t="s">
        <v>16747</v>
      </c>
      <c r="D15829" s="38" t="s">
        <v>16057</v>
      </c>
      <c r="E15829" s="38" t="s">
        <v>14456</v>
      </c>
      <c r="F15829" s="41" t="s">
        <v>1326</v>
      </c>
      <c r="G15829" s="19" t="s">
        <v>611</v>
      </c>
      <c r="H15829" s="41">
        <v>3</v>
      </c>
      <c r="I15829" s="41">
        <v>6</v>
      </c>
      <c r="J15829" s="41">
        <v>10</v>
      </c>
      <c r="K15829" s="44">
        <v>75</v>
      </c>
      <c r="L15829" s="20">
        <v>1237500</v>
      </c>
      <c r="M15829" s="19" t="s">
        <v>11</v>
      </c>
      <c r="N15829" s="28" t="s">
        <v>15953</v>
      </c>
    </row>
    <row r="15830" spans="1:14" ht="45" x14ac:dyDescent="0.25">
      <c r="A15830" s="27" t="s">
        <v>14298</v>
      </c>
      <c r="B15830" s="19" t="s">
        <v>17014</v>
      </c>
      <c r="C15830" s="19" t="s">
        <v>16747</v>
      </c>
      <c r="D15830" s="38" t="s">
        <v>16057</v>
      </c>
      <c r="E15830" s="38" t="s">
        <v>14457</v>
      </c>
      <c r="F15830" s="41" t="s">
        <v>1326</v>
      </c>
      <c r="G15830" s="19" t="s">
        <v>611</v>
      </c>
      <c r="H15830" s="41">
        <v>3</v>
      </c>
      <c r="I15830" s="41">
        <v>6</v>
      </c>
      <c r="J15830" s="41">
        <v>10</v>
      </c>
      <c r="K15830" s="44">
        <v>1</v>
      </c>
      <c r="L15830" s="20">
        <v>15244</v>
      </c>
      <c r="M15830" s="19" t="s">
        <v>11</v>
      </c>
      <c r="N15830" s="28" t="s">
        <v>15953</v>
      </c>
    </row>
    <row r="15831" spans="1:14" ht="30" x14ac:dyDescent="0.25">
      <c r="A15831" s="27" t="s">
        <v>14298</v>
      </c>
      <c r="B15831" s="19" t="s">
        <v>17011</v>
      </c>
      <c r="C15831" s="19" t="s">
        <v>16738</v>
      </c>
      <c r="D15831" s="38" t="s">
        <v>16048</v>
      </c>
      <c r="E15831" s="38" t="s">
        <v>14458</v>
      </c>
      <c r="F15831" s="41" t="s">
        <v>31</v>
      </c>
      <c r="G15831" s="19" t="s">
        <v>611</v>
      </c>
      <c r="H15831" s="41">
        <v>3</v>
      </c>
      <c r="I15831" s="41">
        <v>6</v>
      </c>
      <c r="J15831" s="41">
        <v>10</v>
      </c>
      <c r="K15831" s="44">
        <v>50</v>
      </c>
      <c r="L15831" s="20">
        <v>1743350</v>
      </c>
      <c r="M15831" s="19" t="s">
        <v>11</v>
      </c>
      <c r="N15831" s="28" t="s">
        <v>15953</v>
      </c>
    </row>
    <row r="15832" spans="1:14" ht="30" x14ac:dyDescent="0.25">
      <c r="A15832" s="27" t="s">
        <v>14298</v>
      </c>
      <c r="B15832" s="19" t="s">
        <v>17011</v>
      </c>
      <c r="C15832" s="19" t="s">
        <v>16738</v>
      </c>
      <c r="D15832" s="38" t="s">
        <v>16048</v>
      </c>
      <c r="E15832" s="38" t="s">
        <v>14459</v>
      </c>
      <c r="F15832" s="41" t="s">
        <v>31</v>
      </c>
      <c r="G15832" s="19" t="s">
        <v>611</v>
      </c>
      <c r="H15832" s="41">
        <v>3</v>
      </c>
      <c r="I15832" s="41">
        <v>6</v>
      </c>
      <c r="J15832" s="41">
        <v>10</v>
      </c>
      <c r="K15832" s="44">
        <v>120</v>
      </c>
      <c r="L15832" s="20">
        <v>1332360</v>
      </c>
      <c r="M15832" s="19" t="s">
        <v>11</v>
      </c>
      <c r="N15832" s="28" t="s">
        <v>15953</v>
      </c>
    </row>
    <row r="15833" spans="1:14" ht="30" x14ac:dyDescent="0.25">
      <c r="A15833" s="27" t="s">
        <v>14298</v>
      </c>
      <c r="B15833" s="19" t="s">
        <v>17011</v>
      </c>
      <c r="C15833" s="19" t="s">
        <v>16738</v>
      </c>
      <c r="D15833" s="38" t="s">
        <v>16048</v>
      </c>
      <c r="E15833" s="38" t="s">
        <v>14460</v>
      </c>
      <c r="F15833" s="41" t="s">
        <v>34</v>
      </c>
      <c r="G15833" s="19" t="s">
        <v>611</v>
      </c>
      <c r="H15833" s="41">
        <v>3</v>
      </c>
      <c r="I15833" s="41">
        <v>6</v>
      </c>
      <c r="J15833" s="41">
        <v>10</v>
      </c>
      <c r="K15833" s="44">
        <v>47</v>
      </c>
      <c r="L15833" s="20">
        <v>165534</v>
      </c>
      <c r="M15833" s="19" t="s">
        <v>11</v>
      </c>
      <c r="N15833" s="28" t="s">
        <v>15953</v>
      </c>
    </row>
    <row r="15834" spans="1:14" ht="30" x14ac:dyDescent="0.25">
      <c r="A15834" s="27" t="s">
        <v>14298</v>
      </c>
      <c r="B15834" s="19" t="s">
        <v>17011</v>
      </c>
      <c r="C15834" s="19" t="s">
        <v>16738</v>
      </c>
      <c r="D15834" s="38" t="s">
        <v>16048</v>
      </c>
      <c r="E15834" s="38" t="s">
        <v>14461</v>
      </c>
      <c r="F15834" s="41" t="s">
        <v>34</v>
      </c>
      <c r="G15834" s="19" t="s">
        <v>611</v>
      </c>
      <c r="H15834" s="41">
        <v>3</v>
      </c>
      <c r="I15834" s="41">
        <v>6</v>
      </c>
      <c r="J15834" s="41">
        <v>10</v>
      </c>
      <c r="K15834" s="44">
        <v>24</v>
      </c>
      <c r="L15834" s="20">
        <v>697578</v>
      </c>
      <c r="M15834" s="19" t="s">
        <v>11</v>
      </c>
      <c r="N15834" s="28" t="s">
        <v>15953</v>
      </c>
    </row>
    <row r="15835" spans="1:14" ht="30" x14ac:dyDescent="0.25">
      <c r="A15835" s="27" t="s">
        <v>14298</v>
      </c>
      <c r="B15835" s="19" t="s">
        <v>16759</v>
      </c>
      <c r="C15835" s="19" t="s">
        <v>16759</v>
      </c>
      <c r="D15835" s="38" t="s">
        <v>16069</v>
      </c>
      <c r="E15835" s="38" t="s">
        <v>14462</v>
      </c>
      <c r="F15835" s="41" t="s">
        <v>14463</v>
      </c>
      <c r="G15835" s="19" t="s">
        <v>611</v>
      </c>
      <c r="H15835" s="41">
        <v>3</v>
      </c>
      <c r="I15835" s="41">
        <v>6</v>
      </c>
      <c r="J15835" s="41">
        <v>10</v>
      </c>
      <c r="K15835" s="44">
        <v>200</v>
      </c>
      <c r="L15835" s="20">
        <v>103292</v>
      </c>
      <c r="M15835" s="19" t="s">
        <v>11</v>
      </c>
      <c r="N15835" s="28" t="s">
        <v>15953</v>
      </c>
    </row>
    <row r="15836" spans="1:14" ht="30" x14ac:dyDescent="0.25">
      <c r="A15836" s="27" t="s">
        <v>14298</v>
      </c>
      <c r="B15836" s="19" t="s">
        <v>16780</v>
      </c>
      <c r="C15836" s="19" t="s">
        <v>16780</v>
      </c>
      <c r="D15836" s="38" t="s">
        <v>16090</v>
      </c>
      <c r="E15836" s="38" t="s">
        <v>14464</v>
      </c>
      <c r="F15836" s="41" t="s">
        <v>78</v>
      </c>
      <c r="G15836" s="19" t="s">
        <v>611</v>
      </c>
      <c r="H15836" s="41">
        <v>3</v>
      </c>
      <c r="I15836" s="41">
        <v>6</v>
      </c>
      <c r="J15836" s="41">
        <v>10</v>
      </c>
      <c r="K15836" s="44">
        <v>46</v>
      </c>
      <c r="L15836" s="20">
        <v>240304</v>
      </c>
      <c r="M15836" s="19" t="s">
        <v>11</v>
      </c>
      <c r="N15836" s="28" t="s">
        <v>15953</v>
      </c>
    </row>
    <row r="15837" spans="1:14" ht="30" x14ac:dyDescent="0.25">
      <c r="A15837" s="27" t="s">
        <v>14298</v>
      </c>
      <c r="B15837" s="19" t="s">
        <v>17015</v>
      </c>
      <c r="C15837" s="19" t="s">
        <v>16742</v>
      </c>
      <c r="D15837" s="38" t="s">
        <v>16052</v>
      </c>
      <c r="E15837" s="38" t="s">
        <v>14426</v>
      </c>
      <c r="F15837" s="41" t="s">
        <v>9995</v>
      </c>
      <c r="G15837" s="19" t="s">
        <v>611</v>
      </c>
      <c r="H15837" s="41">
        <v>3</v>
      </c>
      <c r="I15837" s="41">
        <v>6</v>
      </c>
      <c r="J15837" s="41">
        <v>10</v>
      </c>
      <c r="K15837" s="44">
        <v>88</v>
      </c>
      <c r="L15837" s="20">
        <v>409464</v>
      </c>
      <c r="M15837" s="19" t="s">
        <v>11</v>
      </c>
      <c r="N15837" s="28" t="s">
        <v>15953</v>
      </c>
    </row>
    <row r="15838" spans="1:14" ht="45" x14ac:dyDescent="0.25">
      <c r="A15838" s="27" t="s">
        <v>14298</v>
      </c>
      <c r="B15838" s="19" t="s">
        <v>17014</v>
      </c>
      <c r="C15838" s="19" t="s">
        <v>16747</v>
      </c>
      <c r="D15838" s="38" t="s">
        <v>16057</v>
      </c>
      <c r="E15838" s="38" t="s">
        <v>14447</v>
      </c>
      <c r="F15838" s="41" t="s">
        <v>140</v>
      </c>
      <c r="G15838" s="19" t="s">
        <v>611</v>
      </c>
      <c r="H15838" s="41">
        <v>3</v>
      </c>
      <c r="I15838" s="41">
        <v>6</v>
      </c>
      <c r="J15838" s="41">
        <v>10</v>
      </c>
      <c r="K15838" s="44">
        <v>152</v>
      </c>
      <c r="L15838" s="20">
        <v>1038312</v>
      </c>
      <c r="M15838" s="19" t="s">
        <v>11</v>
      </c>
      <c r="N15838" s="28" t="s">
        <v>15953</v>
      </c>
    </row>
    <row r="15839" spans="1:14" ht="45" x14ac:dyDescent="0.25">
      <c r="A15839" s="27" t="s">
        <v>14298</v>
      </c>
      <c r="B15839" s="19" t="s">
        <v>17014</v>
      </c>
      <c r="C15839" s="19" t="s">
        <v>16747</v>
      </c>
      <c r="D15839" s="38" t="s">
        <v>16057</v>
      </c>
      <c r="E15839" s="38" t="s">
        <v>14465</v>
      </c>
      <c r="F15839" s="41" t="s">
        <v>5123</v>
      </c>
      <c r="G15839" s="19" t="s">
        <v>611</v>
      </c>
      <c r="H15839" s="41">
        <v>3</v>
      </c>
      <c r="I15839" s="41">
        <v>6</v>
      </c>
      <c r="J15839" s="41">
        <v>10</v>
      </c>
      <c r="K15839" s="44">
        <v>100</v>
      </c>
      <c r="L15839" s="20">
        <v>1514900</v>
      </c>
      <c r="M15839" s="19" t="s">
        <v>11</v>
      </c>
      <c r="N15839" s="28" t="s">
        <v>15953</v>
      </c>
    </row>
    <row r="15840" spans="1:14" ht="45" x14ac:dyDescent="0.25">
      <c r="A15840" s="27" t="s">
        <v>14298</v>
      </c>
      <c r="B15840" s="19" t="s">
        <v>17014</v>
      </c>
      <c r="C15840" s="19" t="s">
        <v>16747</v>
      </c>
      <c r="D15840" s="38" t="s">
        <v>16057</v>
      </c>
      <c r="E15840" s="38" t="s">
        <v>14466</v>
      </c>
      <c r="F15840" s="41" t="s">
        <v>5123</v>
      </c>
      <c r="G15840" s="19" t="s">
        <v>611</v>
      </c>
      <c r="H15840" s="41">
        <v>3</v>
      </c>
      <c r="I15840" s="41">
        <v>6</v>
      </c>
      <c r="J15840" s="41">
        <v>10</v>
      </c>
      <c r="K15840" s="44">
        <v>11</v>
      </c>
      <c r="L15840" s="20">
        <v>367829</v>
      </c>
      <c r="M15840" s="19" t="s">
        <v>11</v>
      </c>
      <c r="N15840" s="28" t="s">
        <v>15953</v>
      </c>
    </row>
    <row r="15841" spans="1:14" ht="30" x14ac:dyDescent="0.25">
      <c r="A15841" s="27" t="s">
        <v>14298</v>
      </c>
      <c r="B15841" s="19" t="s">
        <v>17040</v>
      </c>
      <c r="C15841" s="19" t="s">
        <v>16827</v>
      </c>
      <c r="D15841" s="38" t="s">
        <v>16137</v>
      </c>
      <c r="E15841" s="38" t="s">
        <v>14467</v>
      </c>
      <c r="F15841" s="41" t="s">
        <v>13725</v>
      </c>
      <c r="G15841" s="19" t="s">
        <v>611</v>
      </c>
      <c r="H15841" s="41">
        <v>3</v>
      </c>
      <c r="I15841" s="41">
        <v>6</v>
      </c>
      <c r="J15841" s="41">
        <v>10</v>
      </c>
      <c r="K15841" s="44">
        <v>1</v>
      </c>
      <c r="L15841" s="20">
        <v>569990</v>
      </c>
      <c r="M15841" s="19" t="s">
        <v>11</v>
      </c>
      <c r="N15841" s="28" t="s">
        <v>15953</v>
      </c>
    </row>
    <row r="15842" spans="1:14" ht="30" x14ac:dyDescent="0.25">
      <c r="A15842" s="27" t="s">
        <v>14298</v>
      </c>
      <c r="B15842" s="19" t="s">
        <v>17040</v>
      </c>
      <c r="C15842" s="19" t="s">
        <v>16827</v>
      </c>
      <c r="D15842" s="38" t="s">
        <v>16137</v>
      </c>
      <c r="E15842" s="38" t="s">
        <v>14468</v>
      </c>
      <c r="F15842" s="41" t="s">
        <v>875</v>
      </c>
      <c r="G15842" s="19" t="s">
        <v>611</v>
      </c>
      <c r="H15842" s="41">
        <v>3</v>
      </c>
      <c r="I15842" s="41">
        <v>6</v>
      </c>
      <c r="J15842" s="41">
        <v>10</v>
      </c>
      <c r="K15842" s="44">
        <v>1</v>
      </c>
      <c r="L15842" s="20">
        <v>3449900</v>
      </c>
      <c r="M15842" s="19" t="s">
        <v>11</v>
      </c>
      <c r="N15842" s="28" t="s">
        <v>15953</v>
      </c>
    </row>
    <row r="15843" spans="1:14" ht="45" x14ac:dyDescent="0.25">
      <c r="A15843" s="27" t="s">
        <v>14298</v>
      </c>
      <c r="B15843" s="19" t="s">
        <v>17026</v>
      </c>
      <c r="C15843" s="19" t="s">
        <v>16784</v>
      </c>
      <c r="D15843" s="38" t="s">
        <v>16094</v>
      </c>
      <c r="E15843" s="38" t="s">
        <v>14469</v>
      </c>
      <c r="F15843" s="41" t="s">
        <v>245</v>
      </c>
      <c r="G15843" s="19" t="s">
        <v>498</v>
      </c>
      <c r="H15843" s="41">
        <v>11</v>
      </c>
      <c r="I15843" s="41">
        <v>12</v>
      </c>
      <c r="J15843" s="41">
        <v>10</v>
      </c>
      <c r="K15843" s="44">
        <v>1</v>
      </c>
      <c r="L15843" s="20">
        <v>22806898</v>
      </c>
      <c r="M15843" s="19" t="s">
        <v>15954</v>
      </c>
      <c r="N15843" s="28" t="s">
        <v>15955</v>
      </c>
    </row>
    <row r="15844" spans="1:14" ht="30" x14ac:dyDescent="0.25">
      <c r="A15844" s="27" t="s">
        <v>14298</v>
      </c>
      <c r="B15844" s="19" t="s">
        <v>17070</v>
      </c>
      <c r="C15844" s="19" t="s">
        <v>16932</v>
      </c>
      <c r="D15844" s="38" t="s">
        <v>16244</v>
      </c>
      <c r="E15844" s="38" t="s">
        <v>14470</v>
      </c>
      <c r="F15844" s="41">
        <v>43231601</v>
      </c>
      <c r="G15844" s="19" t="s">
        <v>611</v>
      </c>
      <c r="H15844" s="41">
        <v>4</v>
      </c>
      <c r="I15844" s="41">
        <v>4</v>
      </c>
      <c r="J15844" s="41">
        <v>16</v>
      </c>
      <c r="K15844" s="44">
        <v>1</v>
      </c>
      <c r="L15844" s="20">
        <v>5000000</v>
      </c>
      <c r="M15844" s="19" t="s">
        <v>15954</v>
      </c>
      <c r="N15844" s="28" t="s">
        <v>15953</v>
      </c>
    </row>
    <row r="15845" spans="1:14" ht="30" x14ac:dyDescent="0.25">
      <c r="A15845" s="27" t="s">
        <v>14298</v>
      </c>
      <c r="B15845" s="19" t="s">
        <v>17013</v>
      </c>
      <c r="C15845" s="19" t="s">
        <v>16740</v>
      </c>
      <c r="D15845" s="38" t="s">
        <v>16050</v>
      </c>
      <c r="E15845" s="38" t="s">
        <v>14471</v>
      </c>
      <c r="F15845" s="41" t="s">
        <v>14472</v>
      </c>
      <c r="G15845" s="19" t="s">
        <v>611</v>
      </c>
      <c r="H15845" s="41">
        <v>4</v>
      </c>
      <c r="I15845" s="41">
        <v>5</v>
      </c>
      <c r="J15845" s="41">
        <v>16</v>
      </c>
      <c r="K15845" s="44">
        <v>12</v>
      </c>
      <c r="L15845" s="20">
        <v>214200</v>
      </c>
      <c r="M15845" s="19" t="s">
        <v>11</v>
      </c>
      <c r="N15845" s="28" t="s">
        <v>15953</v>
      </c>
    </row>
    <row r="15846" spans="1:14" ht="30" x14ac:dyDescent="0.25">
      <c r="A15846" s="27" t="s">
        <v>14298</v>
      </c>
      <c r="B15846" s="19" t="s">
        <v>17013</v>
      </c>
      <c r="C15846" s="19" t="s">
        <v>16740</v>
      </c>
      <c r="D15846" s="38" t="s">
        <v>16050</v>
      </c>
      <c r="E15846" s="38" t="s">
        <v>14473</v>
      </c>
      <c r="F15846" s="41" t="s">
        <v>14472</v>
      </c>
      <c r="G15846" s="19" t="s">
        <v>611</v>
      </c>
      <c r="H15846" s="41">
        <v>4</v>
      </c>
      <c r="I15846" s="41">
        <v>5</v>
      </c>
      <c r="J15846" s="41">
        <v>16</v>
      </c>
      <c r="K15846" s="44">
        <v>6</v>
      </c>
      <c r="L15846" s="20">
        <v>142800</v>
      </c>
      <c r="M15846" s="19" t="s">
        <v>15964</v>
      </c>
      <c r="N15846" s="28" t="s">
        <v>15953</v>
      </c>
    </row>
    <row r="15847" spans="1:14" ht="30" x14ac:dyDescent="0.25">
      <c r="A15847" s="27" t="s">
        <v>14298</v>
      </c>
      <c r="B15847" s="19" t="s">
        <v>16759</v>
      </c>
      <c r="C15847" s="19" t="s">
        <v>16759</v>
      </c>
      <c r="D15847" s="38" t="s">
        <v>16069</v>
      </c>
      <c r="E15847" s="38" t="s">
        <v>14474</v>
      </c>
      <c r="F15847" s="41">
        <v>46181504</v>
      </c>
      <c r="G15847" s="19" t="s">
        <v>611</v>
      </c>
      <c r="H15847" s="41">
        <v>4</v>
      </c>
      <c r="I15847" s="41">
        <v>5</v>
      </c>
      <c r="J15847" s="41">
        <v>16</v>
      </c>
      <c r="K15847" s="44">
        <v>2</v>
      </c>
      <c r="L15847" s="20">
        <v>357000</v>
      </c>
      <c r="M15847" s="19" t="s">
        <v>15983</v>
      </c>
      <c r="N15847" s="28" t="s">
        <v>15953</v>
      </c>
    </row>
    <row r="15848" spans="1:14" ht="30" x14ac:dyDescent="0.25">
      <c r="A15848" s="27" t="s">
        <v>14298</v>
      </c>
      <c r="B15848" s="19" t="s">
        <v>16759</v>
      </c>
      <c r="C15848" s="19" t="s">
        <v>16759</v>
      </c>
      <c r="D15848" s="38" t="s">
        <v>16069</v>
      </c>
      <c r="E15848" s="38" t="s">
        <v>14475</v>
      </c>
      <c r="F15848" s="41" t="s">
        <v>233</v>
      </c>
      <c r="G15848" s="19" t="s">
        <v>611</v>
      </c>
      <c r="H15848" s="41">
        <v>4</v>
      </c>
      <c r="I15848" s="41">
        <v>5</v>
      </c>
      <c r="J15848" s="41">
        <v>16</v>
      </c>
      <c r="K15848" s="44">
        <v>11</v>
      </c>
      <c r="L15848" s="20">
        <v>3272500</v>
      </c>
      <c r="M15848" s="19" t="s">
        <v>11</v>
      </c>
      <c r="N15848" s="28" t="s">
        <v>15953</v>
      </c>
    </row>
    <row r="15849" spans="1:14" ht="45" x14ac:dyDescent="0.25">
      <c r="A15849" s="27" t="s">
        <v>14298</v>
      </c>
      <c r="B15849" s="19" t="s">
        <v>16759</v>
      </c>
      <c r="C15849" s="19" t="s">
        <v>16759</v>
      </c>
      <c r="D15849" s="38" t="s">
        <v>16069</v>
      </c>
      <c r="E15849" s="38" t="s">
        <v>14476</v>
      </c>
      <c r="F15849" s="41" t="s">
        <v>233</v>
      </c>
      <c r="G15849" s="19" t="s">
        <v>611</v>
      </c>
      <c r="H15849" s="41">
        <v>4</v>
      </c>
      <c r="I15849" s="41">
        <v>5</v>
      </c>
      <c r="J15849" s="41">
        <v>16</v>
      </c>
      <c r="K15849" s="44">
        <v>4</v>
      </c>
      <c r="L15849" s="20">
        <v>571200</v>
      </c>
      <c r="M15849" s="19" t="s">
        <v>11</v>
      </c>
      <c r="N15849" s="28" t="s">
        <v>15953</v>
      </c>
    </row>
    <row r="15850" spans="1:14" ht="45" x14ac:dyDescent="0.25">
      <c r="A15850" s="27" t="s">
        <v>14298</v>
      </c>
      <c r="B15850" s="19" t="s">
        <v>16759</v>
      </c>
      <c r="C15850" s="19" t="s">
        <v>16759</v>
      </c>
      <c r="D15850" s="38" t="s">
        <v>16069</v>
      </c>
      <c r="E15850" s="38" t="s">
        <v>14477</v>
      </c>
      <c r="F15850" s="41" t="s">
        <v>233</v>
      </c>
      <c r="G15850" s="19" t="s">
        <v>611</v>
      </c>
      <c r="H15850" s="41">
        <v>4</v>
      </c>
      <c r="I15850" s="41">
        <v>5</v>
      </c>
      <c r="J15850" s="41">
        <v>16</v>
      </c>
      <c r="K15850" s="44">
        <v>2</v>
      </c>
      <c r="L15850" s="20">
        <v>166600</v>
      </c>
      <c r="M15850" s="19" t="s">
        <v>15983</v>
      </c>
      <c r="N15850" s="28" t="s">
        <v>15953</v>
      </c>
    </row>
    <row r="15851" spans="1:14" ht="30" x14ac:dyDescent="0.25">
      <c r="A15851" s="27" t="s">
        <v>14298</v>
      </c>
      <c r="B15851" s="19" t="s">
        <v>17013</v>
      </c>
      <c r="C15851" s="19" t="s">
        <v>16740</v>
      </c>
      <c r="D15851" s="38" t="s">
        <v>16050</v>
      </c>
      <c r="E15851" s="38" t="s">
        <v>14478</v>
      </c>
      <c r="F15851" s="41" t="s">
        <v>14479</v>
      </c>
      <c r="G15851" s="19" t="s">
        <v>611</v>
      </c>
      <c r="H15851" s="41">
        <v>4</v>
      </c>
      <c r="I15851" s="41">
        <v>5</v>
      </c>
      <c r="J15851" s="41">
        <v>16</v>
      </c>
      <c r="K15851" s="44">
        <v>1</v>
      </c>
      <c r="L15851" s="20">
        <v>119000</v>
      </c>
      <c r="M15851" s="19" t="s">
        <v>11</v>
      </c>
      <c r="N15851" s="28" t="s">
        <v>15953</v>
      </c>
    </row>
    <row r="15852" spans="1:14" ht="30" x14ac:dyDescent="0.25">
      <c r="A15852" s="27" t="s">
        <v>14298</v>
      </c>
      <c r="B15852" s="19" t="s">
        <v>17013</v>
      </c>
      <c r="C15852" s="19" t="s">
        <v>16740</v>
      </c>
      <c r="D15852" s="38" t="s">
        <v>16050</v>
      </c>
      <c r="E15852" s="38" t="s">
        <v>14480</v>
      </c>
      <c r="F15852" s="41" t="s">
        <v>14479</v>
      </c>
      <c r="G15852" s="19" t="s">
        <v>611</v>
      </c>
      <c r="H15852" s="41">
        <v>4</v>
      </c>
      <c r="I15852" s="41">
        <v>5</v>
      </c>
      <c r="J15852" s="41">
        <v>16</v>
      </c>
      <c r="K15852" s="44">
        <v>1</v>
      </c>
      <c r="L15852" s="20">
        <v>71400</v>
      </c>
      <c r="M15852" s="19" t="s">
        <v>11</v>
      </c>
      <c r="N15852" s="28" t="s">
        <v>15953</v>
      </c>
    </row>
    <row r="15853" spans="1:14" ht="30" x14ac:dyDescent="0.25">
      <c r="A15853" s="27" t="s">
        <v>14298</v>
      </c>
      <c r="B15853" s="19" t="s">
        <v>17035</v>
      </c>
      <c r="C15853" s="19" t="s">
        <v>16892</v>
      </c>
      <c r="D15853" s="38" t="s">
        <v>16202</v>
      </c>
      <c r="E15853" s="38" t="s">
        <v>14481</v>
      </c>
      <c r="F15853" s="41" t="s">
        <v>3678</v>
      </c>
      <c r="G15853" s="19" t="s">
        <v>611</v>
      </c>
      <c r="H15853" s="41">
        <v>12</v>
      </c>
      <c r="I15853" s="41">
        <v>5</v>
      </c>
      <c r="J15853" s="41">
        <v>16</v>
      </c>
      <c r="K15853" s="44">
        <v>1</v>
      </c>
      <c r="L15853" s="20">
        <v>6864000</v>
      </c>
      <c r="M15853" s="19" t="s">
        <v>15954</v>
      </c>
      <c r="N15853" s="28" t="s">
        <v>15955</v>
      </c>
    </row>
    <row r="15854" spans="1:14" ht="30" x14ac:dyDescent="0.25">
      <c r="A15854" s="27" t="s">
        <v>14298</v>
      </c>
      <c r="B15854" s="19" t="s">
        <v>17035</v>
      </c>
      <c r="C15854" s="19" t="s">
        <v>16892</v>
      </c>
      <c r="D15854" s="38" t="s">
        <v>16202</v>
      </c>
      <c r="E15854" s="38" t="s">
        <v>14482</v>
      </c>
      <c r="F15854" s="41" t="s">
        <v>3678</v>
      </c>
      <c r="G15854" s="19" t="s">
        <v>611</v>
      </c>
      <c r="H15854" s="41">
        <v>5</v>
      </c>
      <c r="I15854" s="41">
        <v>5</v>
      </c>
      <c r="J15854" s="41">
        <v>16</v>
      </c>
      <c r="K15854" s="44">
        <v>1</v>
      </c>
      <c r="L15854" s="20">
        <v>7613760</v>
      </c>
      <c r="M15854" s="19" t="s">
        <v>15954</v>
      </c>
      <c r="N15854" s="28" t="s">
        <v>15953</v>
      </c>
    </row>
    <row r="15855" spans="1:14" ht="30" x14ac:dyDescent="0.25">
      <c r="A15855" s="27" t="s">
        <v>14298</v>
      </c>
      <c r="B15855" s="19" t="s">
        <v>17035</v>
      </c>
      <c r="C15855" s="19" t="s">
        <v>16892</v>
      </c>
      <c r="D15855" s="38" t="s">
        <v>16202</v>
      </c>
      <c r="E15855" s="38" t="s">
        <v>14483</v>
      </c>
      <c r="F15855" s="41">
        <v>70122009</v>
      </c>
      <c r="G15855" s="19" t="s">
        <v>611</v>
      </c>
      <c r="H15855" s="41">
        <v>11</v>
      </c>
      <c r="I15855" s="41">
        <v>5</v>
      </c>
      <c r="J15855" s="41">
        <v>16</v>
      </c>
      <c r="K15855" s="44">
        <v>1</v>
      </c>
      <c r="L15855" s="20">
        <v>1087680</v>
      </c>
      <c r="M15855" s="19" t="s">
        <v>15954</v>
      </c>
      <c r="N15855" s="28" t="s">
        <v>15971</v>
      </c>
    </row>
    <row r="15856" spans="1:14" ht="45" x14ac:dyDescent="0.25">
      <c r="A15856" s="27" t="s">
        <v>14298</v>
      </c>
      <c r="B15856" s="19" t="s">
        <v>17025</v>
      </c>
      <c r="C15856" s="19" t="s">
        <v>16768</v>
      </c>
      <c r="D15856" s="38" t="s">
        <v>16078</v>
      </c>
      <c r="E15856" s="38" t="s">
        <v>14484</v>
      </c>
      <c r="F15856" s="41">
        <v>83101800</v>
      </c>
      <c r="G15856" s="19" t="s">
        <v>949</v>
      </c>
      <c r="H15856" s="41">
        <v>1</v>
      </c>
      <c r="I15856" s="41">
        <v>12</v>
      </c>
      <c r="J15856" s="41">
        <v>10</v>
      </c>
      <c r="K15856" s="44">
        <v>1</v>
      </c>
      <c r="L15856" s="20">
        <v>55620000</v>
      </c>
      <c r="M15856" s="19" t="s">
        <v>15954</v>
      </c>
      <c r="N15856" s="28" t="s">
        <v>15953</v>
      </c>
    </row>
    <row r="15857" spans="1:14" ht="45" x14ac:dyDescent="0.25">
      <c r="A15857" s="27" t="s">
        <v>14298</v>
      </c>
      <c r="B15857" s="19" t="s">
        <v>17025</v>
      </c>
      <c r="C15857" s="19" t="s">
        <v>16768</v>
      </c>
      <c r="D15857" s="38" t="s">
        <v>16078</v>
      </c>
      <c r="E15857" s="38" t="s">
        <v>16644</v>
      </c>
      <c r="F15857" s="41">
        <v>83101800</v>
      </c>
      <c r="G15857" s="19" t="s">
        <v>949</v>
      </c>
      <c r="H15857" s="41">
        <v>7</v>
      </c>
      <c r="I15857" s="41">
        <v>3</v>
      </c>
      <c r="J15857" s="41">
        <v>16</v>
      </c>
      <c r="K15857" s="44">
        <v>1</v>
      </c>
      <c r="L15857" s="20">
        <v>72275482</v>
      </c>
      <c r="M15857" s="19" t="s">
        <v>15954</v>
      </c>
      <c r="N15857" s="28" t="s">
        <v>15953</v>
      </c>
    </row>
    <row r="15858" spans="1:14" ht="45" x14ac:dyDescent="0.25">
      <c r="A15858" s="27" t="s">
        <v>14298</v>
      </c>
      <c r="B15858" s="19" t="s">
        <v>17025</v>
      </c>
      <c r="C15858" s="19" t="s">
        <v>16768</v>
      </c>
      <c r="D15858" s="38" t="s">
        <v>16078</v>
      </c>
      <c r="E15858" s="38" t="s">
        <v>14485</v>
      </c>
      <c r="F15858" s="41" t="s">
        <v>948</v>
      </c>
      <c r="G15858" s="19" t="s">
        <v>949</v>
      </c>
      <c r="H15858" s="41">
        <v>1</v>
      </c>
      <c r="I15858" s="41">
        <v>12</v>
      </c>
      <c r="J15858" s="41">
        <v>10</v>
      </c>
      <c r="K15858" s="44">
        <v>1</v>
      </c>
      <c r="L15858" s="20">
        <v>109638144</v>
      </c>
      <c r="M15858" s="19" t="s">
        <v>15954</v>
      </c>
      <c r="N15858" s="28" t="s">
        <v>15953</v>
      </c>
    </row>
    <row r="15859" spans="1:14" x14ac:dyDescent="0.25">
      <c r="A15859" s="27" t="s">
        <v>14298</v>
      </c>
      <c r="B15859" s="19" t="s">
        <v>15949</v>
      </c>
      <c r="C15859" s="19" t="s">
        <v>15949</v>
      </c>
      <c r="D15859" s="38" t="s">
        <v>16223</v>
      </c>
      <c r="E15859" s="38" t="s">
        <v>14486</v>
      </c>
      <c r="F15859" s="41" t="s">
        <v>4179</v>
      </c>
      <c r="G15859" s="19" t="s">
        <v>949</v>
      </c>
      <c r="H15859" s="41">
        <v>1</v>
      </c>
      <c r="I15859" s="41">
        <v>12</v>
      </c>
      <c r="J15859" s="41">
        <v>10</v>
      </c>
      <c r="K15859" s="44">
        <v>1</v>
      </c>
      <c r="L15859" s="20">
        <v>129969110.48</v>
      </c>
      <c r="M15859" s="19" t="s">
        <v>15954</v>
      </c>
      <c r="N15859" s="28" t="s">
        <v>15953</v>
      </c>
    </row>
    <row r="15860" spans="1:14" ht="30" x14ac:dyDescent="0.25">
      <c r="A15860" s="27" t="s">
        <v>14298</v>
      </c>
      <c r="B15860" s="19" t="s">
        <v>17026</v>
      </c>
      <c r="C15860" s="19" t="s">
        <v>16769</v>
      </c>
      <c r="D15860" s="38" t="s">
        <v>16079</v>
      </c>
      <c r="E15860" s="38" t="s">
        <v>14487</v>
      </c>
      <c r="F15860" s="41" t="s">
        <v>14488</v>
      </c>
      <c r="G15860" s="19" t="s">
        <v>949</v>
      </c>
      <c r="H15860" s="41">
        <v>1</v>
      </c>
      <c r="I15860" s="41">
        <v>12</v>
      </c>
      <c r="J15860" s="41">
        <v>10</v>
      </c>
      <c r="K15860" s="44">
        <v>1</v>
      </c>
      <c r="L15860" s="20">
        <v>12279470</v>
      </c>
      <c r="M15860" s="19" t="s">
        <v>15954</v>
      </c>
      <c r="N15860" s="28" t="s">
        <v>15953</v>
      </c>
    </row>
    <row r="15861" spans="1:14" ht="30" x14ac:dyDescent="0.25">
      <c r="A15861" s="27" t="s">
        <v>14298</v>
      </c>
      <c r="B15861" s="19" t="s">
        <v>17025</v>
      </c>
      <c r="C15861" s="19" t="s">
        <v>16884</v>
      </c>
      <c r="D15861" s="38" t="s">
        <v>16194</v>
      </c>
      <c r="E15861" s="38" t="s">
        <v>14489</v>
      </c>
      <c r="F15861" s="41" t="s">
        <v>3587</v>
      </c>
      <c r="G15861" s="19" t="s">
        <v>949</v>
      </c>
      <c r="H15861" s="41">
        <v>1</v>
      </c>
      <c r="I15861" s="41">
        <v>12</v>
      </c>
      <c r="J15861" s="41">
        <v>10</v>
      </c>
      <c r="K15861" s="44">
        <v>1</v>
      </c>
      <c r="L15861" s="20">
        <v>381269639.18000001</v>
      </c>
      <c r="M15861" s="19" t="s">
        <v>15954</v>
      </c>
      <c r="N15861" s="28" t="s">
        <v>15953</v>
      </c>
    </row>
    <row r="15862" spans="1:14" ht="30" x14ac:dyDescent="0.25">
      <c r="A15862" s="27" t="s">
        <v>14298</v>
      </c>
      <c r="B15862" s="19" t="s">
        <v>17025</v>
      </c>
      <c r="C15862" s="19" t="s">
        <v>16884</v>
      </c>
      <c r="D15862" s="38" t="s">
        <v>16194</v>
      </c>
      <c r="E15862" s="38" t="s">
        <v>10652</v>
      </c>
      <c r="F15862" s="41" t="s">
        <v>3587</v>
      </c>
      <c r="G15862" s="19" t="s">
        <v>949</v>
      </c>
      <c r="H15862" s="41">
        <v>1</v>
      </c>
      <c r="I15862" s="41">
        <v>12</v>
      </c>
      <c r="J15862" s="41">
        <v>16</v>
      </c>
      <c r="K15862" s="44">
        <v>1</v>
      </c>
      <c r="L15862" s="20">
        <v>168503768.56999999</v>
      </c>
      <c r="M15862" s="19" t="s">
        <v>15954</v>
      </c>
      <c r="N15862" s="28" t="s">
        <v>15953</v>
      </c>
    </row>
    <row r="15863" spans="1:14" ht="60" x14ac:dyDescent="0.25">
      <c r="A15863" s="27" t="s">
        <v>14298</v>
      </c>
      <c r="B15863" s="19" t="s">
        <v>17068</v>
      </c>
      <c r="C15863" s="19" t="s">
        <v>16903</v>
      </c>
      <c r="D15863" s="38" t="s">
        <v>16213</v>
      </c>
      <c r="E15863" s="38" t="s">
        <v>14490</v>
      </c>
      <c r="F15863" s="41" t="s">
        <v>3587</v>
      </c>
      <c r="G15863" s="19" t="s">
        <v>949</v>
      </c>
      <c r="H15863" s="41">
        <v>1</v>
      </c>
      <c r="I15863" s="41">
        <v>12</v>
      </c>
      <c r="J15863" s="41">
        <v>16</v>
      </c>
      <c r="K15863" s="44">
        <v>1</v>
      </c>
      <c r="L15863" s="20">
        <v>143724640.63</v>
      </c>
      <c r="M15863" s="19" t="s">
        <v>15954</v>
      </c>
      <c r="N15863" s="28" t="s">
        <v>15953</v>
      </c>
    </row>
    <row r="15864" spans="1:14" ht="60" x14ac:dyDescent="0.25">
      <c r="A15864" s="27" t="s">
        <v>14298</v>
      </c>
      <c r="B15864" s="19" t="s">
        <v>17068</v>
      </c>
      <c r="C15864" s="19" t="s">
        <v>16903</v>
      </c>
      <c r="D15864" s="38" t="s">
        <v>16213</v>
      </c>
      <c r="E15864" s="38" t="s">
        <v>14490</v>
      </c>
      <c r="F15864" s="41" t="s">
        <v>3587</v>
      </c>
      <c r="G15864" s="19" t="s">
        <v>949</v>
      </c>
      <c r="H15864" s="41">
        <v>1</v>
      </c>
      <c r="I15864" s="41">
        <v>12</v>
      </c>
      <c r="J15864" s="41">
        <v>10</v>
      </c>
      <c r="K15864" s="44">
        <v>1</v>
      </c>
      <c r="L15864" s="20">
        <v>493995389.89999998</v>
      </c>
      <c r="M15864" s="19" t="s">
        <v>15954</v>
      </c>
      <c r="N15864" s="28" t="s">
        <v>15953</v>
      </c>
    </row>
    <row r="15865" spans="1:14" ht="45" x14ac:dyDescent="0.25">
      <c r="A15865" s="27" t="s">
        <v>14298</v>
      </c>
      <c r="B15865" s="19" t="s">
        <v>17025</v>
      </c>
      <c r="C15865" s="19" t="s">
        <v>16768</v>
      </c>
      <c r="D15865" s="38" t="s">
        <v>16078</v>
      </c>
      <c r="E15865" s="38" t="s">
        <v>14491</v>
      </c>
      <c r="F15865" s="41">
        <v>83101800</v>
      </c>
      <c r="G15865" s="19" t="s">
        <v>949</v>
      </c>
      <c r="H15865" s="41">
        <v>1</v>
      </c>
      <c r="I15865" s="41">
        <v>12</v>
      </c>
      <c r="J15865" s="41">
        <v>16</v>
      </c>
      <c r="K15865" s="44">
        <v>1</v>
      </c>
      <c r="L15865" s="20">
        <v>213037209.24000001</v>
      </c>
      <c r="M15865" s="19" t="s">
        <v>15954</v>
      </c>
      <c r="N15865" s="28" t="s">
        <v>15953</v>
      </c>
    </row>
    <row r="15866" spans="1:14" ht="45" x14ac:dyDescent="0.25">
      <c r="A15866" s="27" t="s">
        <v>14298</v>
      </c>
      <c r="B15866" s="19" t="s">
        <v>17025</v>
      </c>
      <c r="C15866" s="19" t="s">
        <v>16768</v>
      </c>
      <c r="D15866" s="38" t="s">
        <v>16078</v>
      </c>
      <c r="E15866" s="38" t="s">
        <v>14492</v>
      </c>
      <c r="F15866" s="41" t="s">
        <v>5688</v>
      </c>
      <c r="G15866" s="19" t="s">
        <v>949</v>
      </c>
      <c r="H15866" s="41">
        <v>1</v>
      </c>
      <c r="I15866" s="41">
        <v>12</v>
      </c>
      <c r="J15866" s="41">
        <v>10</v>
      </c>
      <c r="K15866" s="44">
        <v>1</v>
      </c>
      <c r="L15866" s="20">
        <v>1565196592</v>
      </c>
      <c r="M15866" s="19" t="s">
        <v>15954</v>
      </c>
      <c r="N15866" s="28" t="s">
        <v>15953</v>
      </c>
    </row>
    <row r="15867" spans="1:14" ht="30" x14ac:dyDescent="0.25">
      <c r="A15867" s="27" t="s">
        <v>14298</v>
      </c>
      <c r="B15867" s="19" t="s">
        <v>17026</v>
      </c>
      <c r="C15867" s="19" t="s">
        <v>16769</v>
      </c>
      <c r="D15867" s="38" t="s">
        <v>16079</v>
      </c>
      <c r="E15867" s="38" t="s">
        <v>14493</v>
      </c>
      <c r="F15867" s="41" t="s">
        <v>14494</v>
      </c>
      <c r="G15867" s="19" t="s">
        <v>949</v>
      </c>
      <c r="H15867" s="41">
        <v>1</v>
      </c>
      <c r="I15867" s="41">
        <v>12</v>
      </c>
      <c r="J15867" s="41">
        <v>16</v>
      </c>
      <c r="K15867" s="44">
        <v>1</v>
      </c>
      <c r="L15867" s="20">
        <v>2708400</v>
      </c>
      <c r="M15867" s="19" t="s">
        <v>15954</v>
      </c>
      <c r="N15867" s="28" t="s">
        <v>15953</v>
      </c>
    </row>
    <row r="15868" spans="1:14" ht="60" x14ac:dyDescent="0.25">
      <c r="A15868" s="27" t="s">
        <v>14298</v>
      </c>
      <c r="B15868" s="19" t="s">
        <v>17068</v>
      </c>
      <c r="C15868" s="19" t="s">
        <v>16903</v>
      </c>
      <c r="D15868" s="38" t="s">
        <v>16213</v>
      </c>
      <c r="E15868" s="38" t="s">
        <v>14495</v>
      </c>
      <c r="F15868" s="41" t="s">
        <v>3587</v>
      </c>
      <c r="G15868" s="19" t="s">
        <v>949</v>
      </c>
      <c r="H15868" s="41">
        <v>1</v>
      </c>
      <c r="I15868" s="41">
        <v>12</v>
      </c>
      <c r="J15868" s="41">
        <v>10</v>
      </c>
      <c r="K15868" s="44">
        <v>1</v>
      </c>
      <c r="L15868" s="20">
        <v>18000000</v>
      </c>
      <c r="M15868" s="19" t="s">
        <v>15954</v>
      </c>
      <c r="N15868" s="28" t="s">
        <v>15953</v>
      </c>
    </row>
    <row r="15869" spans="1:14" ht="45" x14ac:dyDescent="0.25">
      <c r="A15869" s="27" t="s">
        <v>14298</v>
      </c>
      <c r="B15869" s="19" t="s">
        <v>17025</v>
      </c>
      <c r="C15869" s="19" t="s">
        <v>16768</v>
      </c>
      <c r="D15869" s="38" t="s">
        <v>16078</v>
      </c>
      <c r="E15869" s="38" t="s">
        <v>14496</v>
      </c>
      <c r="F15869" s="41" t="s">
        <v>5688</v>
      </c>
      <c r="G15869" s="19" t="s">
        <v>949</v>
      </c>
      <c r="H15869" s="41">
        <v>1</v>
      </c>
      <c r="I15869" s="41">
        <v>12</v>
      </c>
      <c r="J15869" s="41">
        <v>10</v>
      </c>
      <c r="K15869" s="44">
        <v>1</v>
      </c>
      <c r="L15869" s="20">
        <v>45000000</v>
      </c>
      <c r="M15869" s="19" t="s">
        <v>15954</v>
      </c>
      <c r="N15869" s="28" t="s">
        <v>15953</v>
      </c>
    </row>
    <row r="15870" spans="1:14" ht="60" x14ac:dyDescent="0.25">
      <c r="A15870" s="27" t="s">
        <v>14298</v>
      </c>
      <c r="B15870" s="19" t="s">
        <v>17027</v>
      </c>
      <c r="C15870" s="19" t="s">
        <v>16885</v>
      </c>
      <c r="D15870" s="38" t="s">
        <v>16195</v>
      </c>
      <c r="E15870" s="38" t="s">
        <v>14497</v>
      </c>
      <c r="F15870" s="41">
        <v>80141600</v>
      </c>
      <c r="G15870" s="19" t="s">
        <v>949</v>
      </c>
      <c r="H15870" s="41">
        <v>1</v>
      </c>
      <c r="I15870" s="41">
        <v>12</v>
      </c>
      <c r="J15870" s="41">
        <v>16</v>
      </c>
      <c r="K15870" s="44">
        <v>1</v>
      </c>
      <c r="L15870" s="20">
        <v>4495985.4100000011</v>
      </c>
      <c r="M15870" s="19" t="s">
        <v>15954</v>
      </c>
      <c r="N15870" s="28" t="s">
        <v>15953</v>
      </c>
    </row>
    <row r="15871" spans="1:14" ht="75" x14ac:dyDescent="0.25">
      <c r="A15871" s="27" t="s">
        <v>14298</v>
      </c>
      <c r="B15871" s="19" t="s">
        <v>17027</v>
      </c>
      <c r="C15871" s="19" t="s">
        <v>16885</v>
      </c>
      <c r="D15871" s="38" t="s">
        <v>16195</v>
      </c>
      <c r="E15871" s="38" t="s">
        <v>14498</v>
      </c>
      <c r="F15871" s="41">
        <v>80141600</v>
      </c>
      <c r="G15871" s="19" t="s">
        <v>949</v>
      </c>
      <c r="H15871" s="41">
        <v>1</v>
      </c>
      <c r="I15871" s="41">
        <v>12</v>
      </c>
      <c r="J15871" s="41">
        <v>10</v>
      </c>
      <c r="K15871" s="44">
        <v>1</v>
      </c>
      <c r="L15871" s="20">
        <v>20047881.59</v>
      </c>
      <c r="M15871" s="19" t="s">
        <v>15954</v>
      </c>
      <c r="N15871" s="28" t="s">
        <v>15953</v>
      </c>
    </row>
    <row r="15872" spans="1:14" ht="30" x14ac:dyDescent="0.25">
      <c r="A15872" s="27" t="s">
        <v>14298</v>
      </c>
      <c r="B15872" s="19" t="s">
        <v>17027</v>
      </c>
      <c r="C15872" s="19" t="s">
        <v>16885</v>
      </c>
      <c r="D15872" s="38" t="s">
        <v>16195</v>
      </c>
      <c r="E15872" s="38" t="s">
        <v>14499</v>
      </c>
      <c r="F15872" s="41">
        <v>80141600</v>
      </c>
      <c r="G15872" s="19" t="s">
        <v>949</v>
      </c>
      <c r="H15872" s="41">
        <v>1</v>
      </c>
      <c r="I15872" s="41">
        <v>12</v>
      </c>
      <c r="J15872" s="41">
        <v>16</v>
      </c>
      <c r="K15872" s="44">
        <v>1</v>
      </c>
      <c r="L15872" s="20">
        <v>12451478.33</v>
      </c>
      <c r="M15872" s="19" t="s">
        <v>15954</v>
      </c>
      <c r="N15872" s="28" t="s">
        <v>15953</v>
      </c>
    </row>
    <row r="15873" spans="1:14" ht="60" x14ac:dyDescent="0.25">
      <c r="A15873" s="27" t="s">
        <v>14298</v>
      </c>
      <c r="B15873" s="19" t="s">
        <v>17068</v>
      </c>
      <c r="C15873" s="19" t="s">
        <v>16905</v>
      </c>
      <c r="D15873" s="38" t="s">
        <v>16215</v>
      </c>
      <c r="E15873" s="38" t="s">
        <v>14500</v>
      </c>
      <c r="F15873" s="41" t="s">
        <v>4128</v>
      </c>
      <c r="G15873" s="19" t="s">
        <v>611</v>
      </c>
      <c r="H15873" s="41">
        <v>2</v>
      </c>
      <c r="I15873" s="41">
        <v>11</v>
      </c>
      <c r="J15873" s="41">
        <v>16</v>
      </c>
      <c r="K15873" s="44">
        <v>1</v>
      </c>
      <c r="L15873" s="20">
        <v>7918310</v>
      </c>
      <c r="M15873" s="19" t="s">
        <v>15954</v>
      </c>
      <c r="N15873" s="28" t="s">
        <v>15953</v>
      </c>
    </row>
    <row r="15874" spans="1:14" ht="30" x14ac:dyDescent="0.25">
      <c r="A15874" s="27" t="s">
        <v>14298</v>
      </c>
      <c r="B15874" s="19" t="s">
        <v>16764</v>
      </c>
      <c r="C15874" s="19" t="s">
        <v>16764</v>
      </c>
      <c r="D15874" s="38" t="s">
        <v>16074</v>
      </c>
      <c r="E15874" s="38" t="s">
        <v>14501</v>
      </c>
      <c r="F15874" s="41" t="s">
        <v>546</v>
      </c>
      <c r="G15874" s="19" t="s">
        <v>611</v>
      </c>
      <c r="H15874" s="41">
        <v>2</v>
      </c>
      <c r="I15874" s="41">
        <v>11</v>
      </c>
      <c r="J15874" s="41">
        <v>16</v>
      </c>
      <c r="K15874" s="44">
        <v>1</v>
      </c>
      <c r="L15874" s="20">
        <v>6620000</v>
      </c>
      <c r="M15874" s="19" t="s">
        <v>15954</v>
      </c>
      <c r="N15874" s="28" t="s">
        <v>15953</v>
      </c>
    </row>
    <row r="15875" spans="1:14" ht="45" x14ac:dyDescent="0.25">
      <c r="A15875" s="27" t="s">
        <v>14298</v>
      </c>
      <c r="B15875" s="19" t="s">
        <v>17068</v>
      </c>
      <c r="C15875" s="19" t="s">
        <v>16995</v>
      </c>
      <c r="D15875" s="38" t="s">
        <v>16308</v>
      </c>
      <c r="E15875" s="38" t="s">
        <v>14502</v>
      </c>
      <c r="F15875" s="41" t="s">
        <v>4203</v>
      </c>
      <c r="G15875" s="19" t="s">
        <v>611</v>
      </c>
      <c r="H15875" s="41">
        <v>2</v>
      </c>
      <c r="I15875" s="41">
        <v>11</v>
      </c>
      <c r="J15875" s="41">
        <v>16</v>
      </c>
      <c r="K15875" s="44">
        <v>1</v>
      </c>
      <c r="L15875" s="20">
        <v>41330366</v>
      </c>
      <c r="M15875" s="19" t="s">
        <v>15954</v>
      </c>
      <c r="N15875" s="28" t="s">
        <v>15953</v>
      </c>
    </row>
    <row r="15876" spans="1:14" ht="30" x14ac:dyDescent="0.25">
      <c r="A15876" s="27" t="s">
        <v>14298</v>
      </c>
      <c r="B15876" s="19" t="s">
        <v>17022</v>
      </c>
      <c r="C15876" s="19" t="s">
        <v>16955</v>
      </c>
      <c r="D15876" s="38" t="s">
        <v>16267</v>
      </c>
      <c r="E15876" s="38" t="s">
        <v>14503</v>
      </c>
      <c r="F15876" s="41">
        <v>80111500</v>
      </c>
      <c r="G15876" s="19" t="s">
        <v>614</v>
      </c>
      <c r="H15876" s="41">
        <v>11</v>
      </c>
      <c r="I15876" s="41">
        <v>5</v>
      </c>
      <c r="J15876" s="41">
        <v>16</v>
      </c>
      <c r="K15876" s="44">
        <v>1</v>
      </c>
      <c r="L15876" s="20">
        <v>4313567.200000003</v>
      </c>
      <c r="M15876" s="19" t="s">
        <v>15954</v>
      </c>
      <c r="N15876" s="28" t="s">
        <v>15971</v>
      </c>
    </row>
    <row r="15877" spans="1:14" ht="45" x14ac:dyDescent="0.25">
      <c r="A15877" s="27" t="s">
        <v>14298</v>
      </c>
      <c r="B15877" s="19" t="s">
        <v>17022</v>
      </c>
      <c r="C15877" s="19" t="s">
        <v>16955</v>
      </c>
      <c r="D15877" s="38" t="s">
        <v>16267</v>
      </c>
      <c r="E15877" s="38" t="s">
        <v>14504</v>
      </c>
      <c r="F15877" s="41" t="s">
        <v>14505</v>
      </c>
      <c r="G15877" s="19" t="s">
        <v>614</v>
      </c>
      <c r="H15877" s="41">
        <v>12</v>
      </c>
      <c r="I15877" s="41">
        <v>5</v>
      </c>
      <c r="J15877" s="41">
        <v>16</v>
      </c>
      <c r="K15877" s="44">
        <v>1</v>
      </c>
      <c r="L15877" s="20">
        <v>392224000</v>
      </c>
      <c r="M15877" s="19" t="s">
        <v>15954</v>
      </c>
      <c r="N15877" s="28" t="s">
        <v>15955</v>
      </c>
    </row>
    <row r="15878" spans="1:14" ht="45" x14ac:dyDescent="0.25">
      <c r="A15878" s="27" t="s">
        <v>14298</v>
      </c>
      <c r="B15878" s="19" t="s">
        <v>17022</v>
      </c>
      <c r="C15878" s="19" t="s">
        <v>16955</v>
      </c>
      <c r="D15878" s="38" t="s">
        <v>16267</v>
      </c>
      <c r="E15878" s="38" t="s">
        <v>14506</v>
      </c>
      <c r="F15878" s="41">
        <v>76111501</v>
      </c>
      <c r="G15878" s="19" t="s">
        <v>614</v>
      </c>
      <c r="H15878" s="41">
        <v>4</v>
      </c>
      <c r="I15878" s="41">
        <v>6</v>
      </c>
      <c r="J15878" s="41">
        <v>16</v>
      </c>
      <c r="K15878" s="44">
        <v>1</v>
      </c>
      <c r="L15878" s="20">
        <v>25435398.77</v>
      </c>
      <c r="M15878" s="19" t="s">
        <v>15954</v>
      </c>
      <c r="N15878" s="28" t="s">
        <v>15971</v>
      </c>
    </row>
    <row r="15879" spans="1:14" ht="60" x14ac:dyDescent="0.25">
      <c r="A15879" s="27" t="s">
        <v>14298</v>
      </c>
      <c r="B15879" s="19" t="s">
        <v>17023</v>
      </c>
      <c r="C15879" s="19" t="s">
        <v>16765</v>
      </c>
      <c r="D15879" s="38" t="s">
        <v>16075</v>
      </c>
      <c r="E15879" s="38" t="s">
        <v>14507</v>
      </c>
      <c r="F15879" s="41">
        <v>82121701</v>
      </c>
      <c r="G15879" s="19" t="s">
        <v>611</v>
      </c>
      <c r="H15879" s="41">
        <v>11</v>
      </c>
      <c r="I15879" s="41">
        <v>5</v>
      </c>
      <c r="J15879" s="41">
        <v>16</v>
      </c>
      <c r="K15879" s="44">
        <v>1</v>
      </c>
      <c r="L15879" s="20">
        <v>3589344</v>
      </c>
      <c r="M15879" s="19" t="s">
        <v>15954</v>
      </c>
      <c r="N15879" s="28" t="s">
        <v>15971</v>
      </c>
    </row>
    <row r="15880" spans="1:14" ht="60" x14ac:dyDescent="0.25">
      <c r="A15880" s="27" t="s">
        <v>14298</v>
      </c>
      <c r="B15880" s="19" t="s">
        <v>17023</v>
      </c>
      <c r="C15880" s="19" t="s">
        <v>16765</v>
      </c>
      <c r="D15880" s="38" t="s">
        <v>16075</v>
      </c>
      <c r="E15880" s="38" t="s">
        <v>14508</v>
      </c>
      <c r="F15880" s="41" t="s">
        <v>14509</v>
      </c>
      <c r="G15880" s="19" t="s">
        <v>611</v>
      </c>
      <c r="H15880" s="41">
        <v>12</v>
      </c>
      <c r="I15880" s="41">
        <v>5</v>
      </c>
      <c r="J15880" s="41">
        <v>16</v>
      </c>
      <c r="K15880" s="44">
        <v>1</v>
      </c>
      <c r="L15880" s="20">
        <v>20064000</v>
      </c>
      <c r="M15880" s="19" t="s">
        <v>15954</v>
      </c>
      <c r="N15880" s="28" t="s">
        <v>15955</v>
      </c>
    </row>
    <row r="15881" spans="1:14" ht="60" x14ac:dyDescent="0.25">
      <c r="A15881" s="27" t="s">
        <v>14298</v>
      </c>
      <c r="B15881" s="19" t="s">
        <v>17023</v>
      </c>
      <c r="C15881" s="19" t="s">
        <v>16765</v>
      </c>
      <c r="D15881" s="38" t="s">
        <v>16075</v>
      </c>
      <c r="E15881" s="38" t="s">
        <v>14510</v>
      </c>
      <c r="F15881" s="41" t="s">
        <v>14509</v>
      </c>
      <c r="G15881" s="19" t="s">
        <v>611</v>
      </c>
      <c r="H15881" s="41">
        <v>4</v>
      </c>
      <c r="I15881" s="41">
        <v>6</v>
      </c>
      <c r="J15881" s="41">
        <v>16</v>
      </c>
      <c r="K15881" s="44">
        <v>1</v>
      </c>
      <c r="L15881" s="20">
        <v>13813536</v>
      </c>
      <c r="M15881" s="19" t="s">
        <v>15954</v>
      </c>
      <c r="N15881" s="28" t="s">
        <v>15971</v>
      </c>
    </row>
    <row r="15882" spans="1:14" ht="60" x14ac:dyDescent="0.25">
      <c r="A15882" s="27" t="s">
        <v>14298</v>
      </c>
      <c r="B15882" s="19" t="s">
        <v>17023</v>
      </c>
      <c r="C15882" s="19" t="s">
        <v>16765</v>
      </c>
      <c r="D15882" s="38" t="s">
        <v>16075</v>
      </c>
      <c r="E15882" s="38" t="s">
        <v>14510</v>
      </c>
      <c r="F15882" s="41" t="s">
        <v>14509</v>
      </c>
      <c r="G15882" s="19" t="s">
        <v>611</v>
      </c>
      <c r="H15882" s="41">
        <v>4</v>
      </c>
      <c r="I15882" s="41">
        <v>6</v>
      </c>
      <c r="J15882" s="41">
        <v>10</v>
      </c>
      <c r="K15882" s="44">
        <v>1</v>
      </c>
      <c r="L15882" s="20">
        <v>3743145</v>
      </c>
      <c r="M15882" s="19" t="s">
        <v>15954</v>
      </c>
      <c r="N15882" s="28" t="s">
        <v>15971</v>
      </c>
    </row>
    <row r="15883" spans="1:14" ht="45" x14ac:dyDescent="0.25">
      <c r="A15883" s="27" t="s">
        <v>14298</v>
      </c>
      <c r="B15883" s="19" t="s">
        <v>17023</v>
      </c>
      <c r="C15883" s="19" t="s">
        <v>16765</v>
      </c>
      <c r="D15883" s="38" t="s">
        <v>16075</v>
      </c>
      <c r="E15883" s="38" t="s">
        <v>14511</v>
      </c>
      <c r="F15883" s="41" t="s">
        <v>3806</v>
      </c>
      <c r="G15883" s="19" t="s">
        <v>611</v>
      </c>
      <c r="H15883" s="41">
        <v>2</v>
      </c>
      <c r="I15883" s="41">
        <v>11</v>
      </c>
      <c r="J15883" s="41">
        <v>16</v>
      </c>
      <c r="K15883" s="44">
        <v>1</v>
      </c>
      <c r="L15883" s="20">
        <v>19008000</v>
      </c>
      <c r="M15883" s="19" t="s">
        <v>15954</v>
      </c>
      <c r="N15883" s="28" t="s">
        <v>15953</v>
      </c>
    </row>
    <row r="15884" spans="1:14" ht="30" x14ac:dyDescent="0.25">
      <c r="A15884" s="27" t="s">
        <v>14298</v>
      </c>
      <c r="B15884" s="19" t="s">
        <v>17029</v>
      </c>
      <c r="C15884" s="19" t="s">
        <v>16774</v>
      </c>
      <c r="D15884" s="38" t="s">
        <v>16084</v>
      </c>
      <c r="E15884" s="38" t="s">
        <v>14512</v>
      </c>
      <c r="F15884" s="41" t="s">
        <v>267</v>
      </c>
      <c r="G15884" s="19" t="s">
        <v>611</v>
      </c>
      <c r="H15884" s="41">
        <v>2</v>
      </c>
      <c r="I15884" s="41">
        <v>11</v>
      </c>
      <c r="J15884" s="41">
        <v>16</v>
      </c>
      <c r="K15884" s="44">
        <v>1</v>
      </c>
      <c r="L15884" s="20">
        <v>12925440</v>
      </c>
      <c r="M15884" s="19" t="s">
        <v>15954</v>
      </c>
      <c r="N15884" s="28" t="s">
        <v>15953</v>
      </c>
    </row>
    <row r="15885" spans="1:14" ht="30" x14ac:dyDescent="0.25">
      <c r="A15885" s="27" t="s">
        <v>14298</v>
      </c>
      <c r="B15885" s="19" t="s">
        <v>17029</v>
      </c>
      <c r="C15885" s="19" t="s">
        <v>16774</v>
      </c>
      <c r="D15885" s="38" t="s">
        <v>16084</v>
      </c>
      <c r="E15885" s="38" t="s">
        <v>14513</v>
      </c>
      <c r="F15885" s="41" t="s">
        <v>267</v>
      </c>
      <c r="G15885" s="19" t="s">
        <v>611</v>
      </c>
      <c r="H15885" s="41">
        <v>2</v>
      </c>
      <c r="I15885" s="41">
        <v>11</v>
      </c>
      <c r="J15885" s="41">
        <v>16</v>
      </c>
      <c r="K15885" s="44">
        <v>1</v>
      </c>
      <c r="L15885" s="20">
        <v>8701440</v>
      </c>
      <c r="M15885" s="19" t="s">
        <v>15954</v>
      </c>
      <c r="N15885" s="28" t="s">
        <v>15953</v>
      </c>
    </row>
    <row r="15886" spans="1:14" ht="30" x14ac:dyDescent="0.25">
      <c r="A15886" s="27" t="s">
        <v>14298</v>
      </c>
      <c r="B15886" s="19" t="s">
        <v>17022</v>
      </c>
      <c r="C15886" s="19" t="s">
        <v>16762</v>
      </c>
      <c r="D15886" s="38" t="s">
        <v>16072</v>
      </c>
      <c r="E15886" s="38" t="s">
        <v>14514</v>
      </c>
      <c r="F15886" s="41" t="s">
        <v>12894</v>
      </c>
      <c r="G15886" s="19" t="s">
        <v>611</v>
      </c>
      <c r="H15886" s="41">
        <v>2</v>
      </c>
      <c r="I15886" s="41">
        <v>10</v>
      </c>
      <c r="J15886" s="41">
        <v>16</v>
      </c>
      <c r="K15886" s="44">
        <v>1</v>
      </c>
      <c r="L15886" s="20">
        <v>11877465</v>
      </c>
      <c r="M15886" s="19" t="s">
        <v>15954</v>
      </c>
      <c r="N15886" s="28" t="s">
        <v>15953</v>
      </c>
    </row>
    <row r="15887" spans="1:14" ht="45" x14ac:dyDescent="0.25">
      <c r="A15887" s="27" t="s">
        <v>14298</v>
      </c>
      <c r="B15887" s="19" t="s">
        <v>17034</v>
      </c>
      <c r="C15887" s="19" t="s">
        <v>16788</v>
      </c>
      <c r="D15887" s="38" t="s">
        <v>16098</v>
      </c>
      <c r="E15887" s="38" t="s">
        <v>14515</v>
      </c>
      <c r="F15887" s="41">
        <v>86141501</v>
      </c>
      <c r="G15887" s="19" t="s">
        <v>611</v>
      </c>
      <c r="H15887" s="41">
        <v>2</v>
      </c>
      <c r="I15887" s="41">
        <v>11</v>
      </c>
      <c r="J15887" s="41">
        <v>16</v>
      </c>
      <c r="K15887" s="44">
        <v>1</v>
      </c>
      <c r="L15887" s="20">
        <v>83847999.010000005</v>
      </c>
      <c r="M15887" s="19" t="s">
        <v>15954</v>
      </c>
      <c r="N15887" s="28" t="s">
        <v>15953</v>
      </c>
    </row>
    <row r="15888" spans="1:14" ht="30" x14ac:dyDescent="0.25">
      <c r="A15888" s="27" t="s">
        <v>14298</v>
      </c>
      <c r="B15888" s="19" t="s">
        <v>17013</v>
      </c>
      <c r="C15888" s="19" t="s">
        <v>16776</v>
      </c>
      <c r="D15888" s="38" t="s">
        <v>16086</v>
      </c>
      <c r="E15888" s="38" t="s">
        <v>14516</v>
      </c>
      <c r="F15888" s="41" t="s">
        <v>180</v>
      </c>
      <c r="G15888" s="19" t="s">
        <v>498</v>
      </c>
      <c r="H15888" s="41">
        <v>1</v>
      </c>
      <c r="I15888" s="41">
        <v>12</v>
      </c>
      <c r="J15888" s="41">
        <v>10</v>
      </c>
      <c r="K15888" s="44">
        <v>1</v>
      </c>
      <c r="L15888" s="20">
        <v>33964980</v>
      </c>
      <c r="M15888" s="19" t="s">
        <v>15954</v>
      </c>
      <c r="N15888" s="28" t="s">
        <v>15955</v>
      </c>
    </row>
    <row r="15889" spans="1:14" ht="45" x14ac:dyDescent="0.25">
      <c r="A15889" s="27" t="s">
        <v>14298</v>
      </c>
      <c r="B15889" s="19" t="s">
        <v>17031</v>
      </c>
      <c r="C15889" s="19" t="s">
        <v>16779</v>
      </c>
      <c r="D15889" s="38" t="s">
        <v>16089</v>
      </c>
      <c r="E15889" s="38" t="s">
        <v>14517</v>
      </c>
      <c r="F15889" s="41" t="s">
        <v>202</v>
      </c>
      <c r="G15889" s="19" t="s">
        <v>498</v>
      </c>
      <c r="H15889" s="41">
        <v>1</v>
      </c>
      <c r="I15889" s="41">
        <v>12</v>
      </c>
      <c r="J15889" s="41">
        <v>10</v>
      </c>
      <c r="K15889" s="44">
        <v>1</v>
      </c>
      <c r="L15889" s="20">
        <v>441979910</v>
      </c>
      <c r="M15889" s="19" t="s">
        <v>15954</v>
      </c>
      <c r="N15889" s="28" t="s">
        <v>15955</v>
      </c>
    </row>
    <row r="15890" spans="1:14" ht="60" x14ac:dyDescent="0.25">
      <c r="A15890" s="27" t="s">
        <v>14298</v>
      </c>
      <c r="B15890" s="19" t="s">
        <v>17066</v>
      </c>
      <c r="C15890" s="19" t="s">
        <v>16901</v>
      </c>
      <c r="D15890" s="38" t="s">
        <v>16211</v>
      </c>
      <c r="E15890" s="38" t="s">
        <v>14518</v>
      </c>
      <c r="F15890" s="41" t="s">
        <v>14312</v>
      </c>
      <c r="G15890" s="19" t="s">
        <v>611</v>
      </c>
      <c r="H15890" s="41">
        <v>2</v>
      </c>
      <c r="I15890" s="41">
        <v>11</v>
      </c>
      <c r="J15890" s="41">
        <v>16</v>
      </c>
      <c r="K15890" s="44">
        <v>1</v>
      </c>
      <c r="L15890" s="20">
        <v>1520000</v>
      </c>
      <c r="M15890" s="19" t="s">
        <v>15954</v>
      </c>
      <c r="N15890" s="28" t="s">
        <v>15953</v>
      </c>
    </row>
    <row r="15891" spans="1:14" ht="45" x14ac:dyDescent="0.25">
      <c r="A15891" s="27" t="s">
        <v>14298</v>
      </c>
      <c r="B15891" s="19" t="s">
        <v>17055</v>
      </c>
      <c r="C15891" s="19" t="s">
        <v>16977</v>
      </c>
      <c r="D15891" s="38" t="s">
        <v>16290</v>
      </c>
      <c r="E15891" s="38" t="s">
        <v>14519</v>
      </c>
      <c r="F15891" s="41">
        <v>95121613</v>
      </c>
      <c r="G15891" s="19" t="s">
        <v>611</v>
      </c>
      <c r="H15891" s="41">
        <v>4</v>
      </c>
      <c r="I15891" s="41">
        <v>5</v>
      </c>
      <c r="J15891" s="41">
        <v>10</v>
      </c>
      <c r="K15891" s="44">
        <v>1</v>
      </c>
      <c r="L15891" s="20">
        <v>300000000</v>
      </c>
      <c r="M15891" s="19" t="s">
        <v>15954</v>
      </c>
      <c r="N15891" s="28" t="s">
        <v>15953</v>
      </c>
    </row>
    <row r="15892" spans="1:14" ht="45" x14ac:dyDescent="0.25">
      <c r="A15892" s="27" t="s">
        <v>14298</v>
      </c>
      <c r="B15892" s="19" t="s">
        <v>17065</v>
      </c>
      <c r="C15892" s="19" t="s">
        <v>16881</v>
      </c>
      <c r="D15892" s="38" t="s">
        <v>16191</v>
      </c>
      <c r="E15892" s="38" t="s">
        <v>14519</v>
      </c>
      <c r="F15892" s="41">
        <v>72141003</v>
      </c>
      <c r="G15892" s="19" t="s">
        <v>611</v>
      </c>
      <c r="H15892" s="41">
        <v>4</v>
      </c>
      <c r="I15892" s="41">
        <v>5</v>
      </c>
      <c r="J15892" s="41">
        <v>10</v>
      </c>
      <c r="K15892" s="44">
        <v>1</v>
      </c>
      <c r="L15892" s="20">
        <v>75000000</v>
      </c>
      <c r="M15892" s="19" t="s">
        <v>15954</v>
      </c>
      <c r="N15892" s="28" t="s">
        <v>15953</v>
      </c>
    </row>
    <row r="15893" spans="1:14" ht="90" x14ac:dyDescent="0.25">
      <c r="A15893" s="27" t="s">
        <v>14298</v>
      </c>
      <c r="B15893" s="19" t="s">
        <v>17012</v>
      </c>
      <c r="C15893" s="19" t="s">
        <v>16739</v>
      </c>
      <c r="D15893" s="38" t="s">
        <v>16049</v>
      </c>
      <c r="E15893" s="38" t="s">
        <v>14520</v>
      </c>
      <c r="F15893" s="41" t="s">
        <v>14521</v>
      </c>
      <c r="G15893" s="19" t="s">
        <v>611</v>
      </c>
      <c r="H15893" s="41">
        <v>2</v>
      </c>
      <c r="I15893" s="41">
        <v>11</v>
      </c>
      <c r="J15893" s="41">
        <v>10</v>
      </c>
      <c r="K15893" s="44">
        <v>2</v>
      </c>
      <c r="L15893" s="20">
        <v>340000</v>
      </c>
      <c r="M15893" s="19" t="s">
        <v>11</v>
      </c>
      <c r="N15893" s="28" t="s">
        <v>15953</v>
      </c>
    </row>
    <row r="15894" spans="1:14" ht="90" x14ac:dyDescent="0.25">
      <c r="A15894" s="27" t="s">
        <v>14298</v>
      </c>
      <c r="B15894" s="19" t="s">
        <v>17012</v>
      </c>
      <c r="C15894" s="19" t="s">
        <v>16739</v>
      </c>
      <c r="D15894" s="38" t="s">
        <v>16049</v>
      </c>
      <c r="E15894" s="38" t="s">
        <v>14522</v>
      </c>
      <c r="F15894" s="41" t="s">
        <v>14521</v>
      </c>
      <c r="G15894" s="19" t="s">
        <v>611</v>
      </c>
      <c r="H15894" s="41">
        <v>2</v>
      </c>
      <c r="I15894" s="41">
        <v>11</v>
      </c>
      <c r="J15894" s="41">
        <v>10</v>
      </c>
      <c r="K15894" s="44">
        <v>2</v>
      </c>
      <c r="L15894" s="20">
        <v>418000</v>
      </c>
      <c r="M15894" s="19" t="s">
        <v>11</v>
      </c>
      <c r="N15894" s="28" t="s">
        <v>15953</v>
      </c>
    </row>
    <row r="15895" spans="1:14" ht="30" x14ac:dyDescent="0.25">
      <c r="A15895" s="27" t="s">
        <v>14298</v>
      </c>
      <c r="B15895" s="19" t="s">
        <v>17051</v>
      </c>
      <c r="C15895" s="19" t="s">
        <v>16821</v>
      </c>
      <c r="D15895" s="38" t="s">
        <v>16131</v>
      </c>
      <c r="E15895" s="38" t="s">
        <v>14523</v>
      </c>
      <c r="F15895" s="41" t="s">
        <v>14524</v>
      </c>
      <c r="G15895" s="19" t="s">
        <v>611</v>
      </c>
      <c r="H15895" s="41">
        <v>2</v>
      </c>
      <c r="I15895" s="41">
        <v>11</v>
      </c>
      <c r="J15895" s="41">
        <v>10</v>
      </c>
      <c r="K15895" s="44">
        <v>3</v>
      </c>
      <c r="L15895" s="20">
        <v>1920000</v>
      </c>
      <c r="M15895" s="19" t="s">
        <v>11</v>
      </c>
      <c r="N15895" s="28" t="s">
        <v>15953</v>
      </c>
    </row>
    <row r="15896" spans="1:14" ht="30" x14ac:dyDescent="0.25">
      <c r="A15896" s="27" t="s">
        <v>14298</v>
      </c>
      <c r="B15896" s="19" t="s">
        <v>17014</v>
      </c>
      <c r="C15896" s="19" t="s">
        <v>16741</v>
      </c>
      <c r="D15896" s="38" t="s">
        <v>16051</v>
      </c>
      <c r="E15896" s="38" t="s">
        <v>14525</v>
      </c>
      <c r="F15896" s="41" t="s">
        <v>10200</v>
      </c>
      <c r="G15896" s="19" t="s">
        <v>611</v>
      </c>
      <c r="H15896" s="41">
        <v>2</v>
      </c>
      <c r="I15896" s="41">
        <v>11</v>
      </c>
      <c r="J15896" s="41">
        <v>10</v>
      </c>
      <c r="K15896" s="44">
        <v>1</v>
      </c>
      <c r="L15896" s="20">
        <v>40000</v>
      </c>
      <c r="M15896" s="19" t="s">
        <v>11</v>
      </c>
      <c r="N15896" s="28" t="s">
        <v>15953</v>
      </c>
    </row>
    <row r="15897" spans="1:14" ht="30" x14ac:dyDescent="0.25">
      <c r="A15897" s="27" t="s">
        <v>14298</v>
      </c>
      <c r="B15897" s="19" t="s">
        <v>17014</v>
      </c>
      <c r="C15897" s="19" t="s">
        <v>16741</v>
      </c>
      <c r="D15897" s="38" t="s">
        <v>16051</v>
      </c>
      <c r="E15897" s="38" t="s">
        <v>14526</v>
      </c>
      <c r="F15897" s="41" t="s">
        <v>668</v>
      </c>
      <c r="G15897" s="19" t="s">
        <v>611</v>
      </c>
      <c r="H15897" s="41">
        <v>2</v>
      </c>
      <c r="I15897" s="41">
        <v>11</v>
      </c>
      <c r="J15897" s="41">
        <v>10</v>
      </c>
      <c r="K15897" s="44">
        <v>5</v>
      </c>
      <c r="L15897" s="20">
        <v>50000</v>
      </c>
      <c r="M15897" s="19" t="s">
        <v>11</v>
      </c>
      <c r="N15897" s="28" t="s">
        <v>15953</v>
      </c>
    </row>
    <row r="15898" spans="1:14" ht="30" x14ac:dyDescent="0.25">
      <c r="A15898" s="27" t="s">
        <v>14298</v>
      </c>
      <c r="B15898" s="19" t="s">
        <v>16759</v>
      </c>
      <c r="C15898" s="19" t="s">
        <v>16759</v>
      </c>
      <c r="D15898" s="38" t="s">
        <v>16069</v>
      </c>
      <c r="E15898" s="38" t="s">
        <v>14527</v>
      </c>
      <c r="F15898" s="41" t="s">
        <v>14528</v>
      </c>
      <c r="G15898" s="19" t="s">
        <v>611</v>
      </c>
      <c r="H15898" s="41">
        <v>2</v>
      </c>
      <c r="I15898" s="41">
        <v>11</v>
      </c>
      <c r="J15898" s="41">
        <v>10</v>
      </c>
      <c r="K15898" s="44">
        <v>1</v>
      </c>
      <c r="L15898" s="20">
        <v>125000</v>
      </c>
      <c r="M15898" s="19" t="s">
        <v>11</v>
      </c>
      <c r="N15898" s="28" t="s">
        <v>15953</v>
      </c>
    </row>
    <row r="15899" spans="1:14" ht="45" x14ac:dyDescent="0.25">
      <c r="A15899" s="27" t="s">
        <v>14298</v>
      </c>
      <c r="B15899" s="19" t="s">
        <v>17040</v>
      </c>
      <c r="C15899" s="19" t="s">
        <v>16994</v>
      </c>
      <c r="D15899" s="38" t="s">
        <v>16307</v>
      </c>
      <c r="E15899" s="38" t="s">
        <v>14529</v>
      </c>
      <c r="F15899" s="41" t="s">
        <v>909</v>
      </c>
      <c r="G15899" s="19" t="s">
        <v>611</v>
      </c>
      <c r="H15899" s="41">
        <v>3</v>
      </c>
      <c r="I15899" s="41">
        <v>6</v>
      </c>
      <c r="J15899" s="41">
        <v>10</v>
      </c>
      <c r="K15899" s="44">
        <v>1</v>
      </c>
      <c r="L15899" s="20">
        <v>5200000</v>
      </c>
      <c r="M15899" s="19" t="s">
        <v>11</v>
      </c>
      <c r="N15899" s="28" t="s">
        <v>15953</v>
      </c>
    </row>
    <row r="15900" spans="1:14" ht="45" x14ac:dyDescent="0.25">
      <c r="A15900" s="27" t="s">
        <v>14298</v>
      </c>
      <c r="B15900" s="19" t="s">
        <v>17041</v>
      </c>
      <c r="C15900" s="19" t="s">
        <v>16799</v>
      </c>
      <c r="D15900" s="38" t="s">
        <v>16109</v>
      </c>
      <c r="E15900" s="38" t="s">
        <v>14530</v>
      </c>
      <c r="F15900" s="41" t="s">
        <v>728</v>
      </c>
      <c r="G15900" s="19" t="s">
        <v>611</v>
      </c>
      <c r="H15900" s="41">
        <v>2</v>
      </c>
      <c r="I15900" s="41">
        <v>11</v>
      </c>
      <c r="J15900" s="41">
        <v>10</v>
      </c>
      <c r="K15900" s="44">
        <v>1</v>
      </c>
      <c r="L15900" s="20">
        <v>700000</v>
      </c>
      <c r="M15900" s="19" t="s">
        <v>11</v>
      </c>
      <c r="N15900" s="28" t="s">
        <v>15953</v>
      </c>
    </row>
    <row r="15901" spans="1:14" ht="30" x14ac:dyDescent="0.25">
      <c r="A15901" s="27" t="s">
        <v>14298</v>
      </c>
      <c r="B15901" s="19" t="s">
        <v>17016</v>
      </c>
      <c r="C15901" s="19" t="s">
        <v>16847</v>
      </c>
      <c r="D15901" s="38" t="s">
        <v>16157</v>
      </c>
      <c r="E15901" s="38" t="s">
        <v>14531</v>
      </c>
      <c r="F15901" s="41" t="s">
        <v>14532</v>
      </c>
      <c r="G15901" s="19" t="s">
        <v>611</v>
      </c>
      <c r="H15901" s="41">
        <v>4</v>
      </c>
      <c r="I15901" s="41">
        <v>6</v>
      </c>
      <c r="J15901" s="41">
        <v>16</v>
      </c>
      <c r="K15901" s="44">
        <v>26</v>
      </c>
      <c r="L15901" s="20">
        <v>21580650</v>
      </c>
      <c r="M15901" s="19" t="s">
        <v>11</v>
      </c>
      <c r="N15901" s="28" t="s">
        <v>15953</v>
      </c>
    </row>
    <row r="15902" spans="1:14" ht="30" x14ac:dyDescent="0.25">
      <c r="A15902" s="27" t="s">
        <v>14298</v>
      </c>
      <c r="B15902" s="19" t="s">
        <v>17016</v>
      </c>
      <c r="C15902" s="19" t="s">
        <v>16847</v>
      </c>
      <c r="D15902" s="38" t="s">
        <v>16157</v>
      </c>
      <c r="E15902" s="38" t="s">
        <v>14533</v>
      </c>
      <c r="F15902" s="41" t="s">
        <v>14532</v>
      </c>
      <c r="G15902" s="19" t="s">
        <v>611</v>
      </c>
      <c r="H15902" s="41">
        <v>4</v>
      </c>
      <c r="I15902" s="41">
        <v>6</v>
      </c>
      <c r="J15902" s="41">
        <v>16</v>
      </c>
      <c r="K15902" s="44">
        <v>5</v>
      </c>
      <c r="L15902" s="20">
        <v>221000</v>
      </c>
      <c r="M15902" s="19" t="s">
        <v>11</v>
      </c>
      <c r="N15902" s="28" t="s">
        <v>15953</v>
      </c>
    </row>
    <row r="15903" spans="1:14" ht="30" x14ac:dyDescent="0.25">
      <c r="A15903" s="27" t="s">
        <v>14298</v>
      </c>
      <c r="B15903" s="19" t="s">
        <v>17016</v>
      </c>
      <c r="C15903" s="19" t="s">
        <v>16847</v>
      </c>
      <c r="D15903" s="38" t="s">
        <v>16157</v>
      </c>
      <c r="E15903" s="38" t="s">
        <v>14534</v>
      </c>
      <c r="F15903" s="41" t="s">
        <v>14532</v>
      </c>
      <c r="G15903" s="19" t="s">
        <v>611</v>
      </c>
      <c r="H15903" s="41">
        <v>4</v>
      </c>
      <c r="I15903" s="41">
        <v>6</v>
      </c>
      <c r="J15903" s="41">
        <v>16</v>
      </c>
      <c r="K15903" s="44">
        <v>400</v>
      </c>
      <c r="L15903" s="20">
        <v>1600000</v>
      </c>
      <c r="M15903" s="19" t="s">
        <v>11</v>
      </c>
      <c r="N15903" s="28" t="s">
        <v>15953</v>
      </c>
    </row>
    <row r="15904" spans="1:14" ht="30" x14ac:dyDescent="0.25">
      <c r="A15904" s="27" t="s">
        <v>14298</v>
      </c>
      <c r="B15904" s="19" t="s">
        <v>17016</v>
      </c>
      <c r="C15904" s="19" t="s">
        <v>16847</v>
      </c>
      <c r="D15904" s="38" t="s">
        <v>16157</v>
      </c>
      <c r="E15904" s="38" t="s">
        <v>14535</v>
      </c>
      <c r="F15904" s="41" t="s">
        <v>14532</v>
      </c>
      <c r="G15904" s="19" t="s">
        <v>611</v>
      </c>
      <c r="H15904" s="41">
        <v>4</v>
      </c>
      <c r="I15904" s="41">
        <v>6</v>
      </c>
      <c r="J15904" s="41">
        <v>16</v>
      </c>
      <c r="K15904" s="44">
        <v>21</v>
      </c>
      <c r="L15904" s="20">
        <v>3436125</v>
      </c>
      <c r="M15904" s="19" t="s">
        <v>11</v>
      </c>
      <c r="N15904" s="28" t="s">
        <v>15953</v>
      </c>
    </row>
    <row r="15905" spans="1:14" ht="30" x14ac:dyDescent="0.25">
      <c r="A15905" s="27" t="s">
        <v>14298</v>
      </c>
      <c r="B15905" s="19" t="s">
        <v>17016</v>
      </c>
      <c r="C15905" s="19" t="s">
        <v>16847</v>
      </c>
      <c r="D15905" s="38" t="s">
        <v>16157</v>
      </c>
      <c r="E15905" s="38" t="s">
        <v>14535</v>
      </c>
      <c r="F15905" s="41" t="s">
        <v>14532</v>
      </c>
      <c r="G15905" s="19" t="s">
        <v>611</v>
      </c>
      <c r="H15905" s="41">
        <v>11</v>
      </c>
      <c r="I15905" s="41">
        <v>2</v>
      </c>
      <c r="J15905" s="41">
        <v>16</v>
      </c>
      <c r="K15905" s="44">
        <v>27</v>
      </c>
      <c r="L15905" s="20">
        <v>3422937.4200000004</v>
      </c>
      <c r="M15905" s="19" t="s">
        <v>11</v>
      </c>
      <c r="N15905" s="28" t="s">
        <v>15953</v>
      </c>
    </row>
    <row r="15906" spans="1:14" ht="60" x14ac:dyDescent="0.25">
      <c r="A15906" s="27" t="s">
        <v>14298</v>
      </c>
      <c r="B15906" s="19" t="s">
        <v>17066</v>
      </c>
      <c r="C15906" s="19" t="s">
        <v>16901</v>
      </c>
      <c r="D15906" s="38" t="s">
        <v>16211</v>
      </c>
      <c r="E15906" s="38" t="s">
        <v>14536</v>
      </c>
      <c r="F15906" s="41">
        <v>82121801</v>
      </c>
      <c r="G15906" s="19" t="s">
        <v>611</v>
      </c>
      <c r="H15906" s="41">
        <v>2</v>
      </c>
      <c r="I15906" s="41">
        <v>11</v>
      </c>
      <c r="J15906" s="41">
        <v>16</v>
      </c>
      <c r="K15906" s="44">
        <v>1</v>
      </c>
      <c r="L15906" s="20">
        <v>22700000</v>
      </c>
      <c r="M15906" s="19" t="s">
        <v>15954</v>
      </c>
      <c r="N15906" s="28" t="s">
        <v>15953</v>
      </c>
    </row>
    <row r="15907" spans="1:14" ht="60" x14ac:dyDescent="0.25">
      <c r="A15907" s="27" t="s">
        <v>14298</v>
      </c>
      <c r="B15907" s="19" t="s">
        <v>17066</v>
      </c>
      <c r="C15907" s="19" t="s">
        <v>16901</v>
      </c>
      <c r="D15907" s="38" t="s">
        <v>16211</v>
      </c>
      <c r="E15907" s="38" t="s">
        <v>14536</v>
      </c>
      <c r="F15907" s="41" t="s">
        <v>14537</v>
      </c>
      <c r="G15907" s="19" t="s">
        <v>611</v>
      </c>
      <c r="H15907" s="41">
        <v>2</v>
      </c>
      <c r="I15907" s="41">
        <v>11</v>
      </c>
      <c r="J15907" s="41">
        <v>10</v>
      </c>
      <c r="K15907" s="44">
        <v>1</v>
      </c>
      <c r="L15907" s="20">
        <v>20000000</v>
      </c>
      <c r="M15907" s="19" t="s">
        <v>15954</v>
      </c>
      <c r="N15907" s="28" t="s">
        <v>15953</v>
      </c>
    </row>
    <row r="15908" spans="1:14" ht="30" x14ac:dyDescent="0.25">
      <c r="A15908" s="27" t="s">
        <v>14298</v>
      </c>
      <c r="B15908" s="19" t="s">
        <v>17033</v>
      </c>
      <c r="C15908" s="19" t="s">
        <v>16889</v>
      </c>
      <c r="D15908" s="38" t="s">
        <v>16199</v>
      </c>
      <c r="E15908" s="38" t="s">
        <v>14538</v>
      </c>
      <c r="F15908" s="41" t="s">
        <v>3638</v>
      </c>
      <c r="G15908" s="19" t="s">
        <v>498</v>
      </c>
      <c r="H15908" s="41">
        <v>2</v>
      </c>
      <c r="I15908" s="41">
        <v>10</v>
      </c>
      <c r="J15908" s="41">
        <v>16</v>
      </c>
      <c r="K15908" s="44">
        <v>1</v>
      </c>
      <c r="L15908" s="20">
        <v>28512000</v>
      </c>
      <c r="M15908" s="19" t="s">
        <v>15954</v>
      </c>
      <c r="N15908" s="28" t="s">
        <v>15953</v>
      </c>
    </row>
    <row r="15909" spans="1:14" ht="90" x14ac:dyDescent="0.25">
      <c r="A15909" s="27" t="s">
        <v>14298</v>
      </c>
      <c r="B15909" s="19" t="s">
        <v>17035</v>
      </c>
      <c r="C15909" s="19" t="s">
        <v>16894</v>
      </c>
      <c r="D15909" s="38" t="s">
        <v>16204</v>
      </c>
      <c r="E15909" s="38" t="s">
        <v>14539</v>
      </c>
      <c r="F15909" s="41" t="s">
        <v>3628</v>
      </c>
      <c r="G15909" s="19" t="s">
        <v>498</v>
      </c>
      <c r="H15909" s="41">
        <v>2</v>
      </c>
      <c r="I15909" s="41">
        <v>10</v>
      </c>
      <c r="J15909" s="41">
        <v>16</v>
      </c>
      <c r="K15909" s="44">
        <v>1</v>
      </c>
      <c r="L15909" s="20">
        <v>30835728</v>
      </c>
      <c r="M15909" s="19" t="s">
        <v>15954</v>
      </c>
      <c r="N15909" s="28" t="s">
        <v>15953</v>
      </c>
    </row>
    <row r="15910" spans="1:14" ht="60" x14ac:dyDescent="0.25">
      <c r="A15910" s="27" t="s">
        <v>14298</v>
      </c>
      <c r="B15910" s="19" t="s">
        <v>17033</v>
      </c>
      <c r="C15910" s="19" t="s">
        <v>16783</v>
      </c>
      <c r="D15910" s="38" t="s">
        <v>16093</v>
      </c>
      <c r="E15910" s="38" t="s">
        <v>14540</v>
      </c>
      <c r="F15910" s="41">
        <v>80121704</v>
      </c>
      <c r="G15910" s="19" t="s">
        <v>498</v>
      </c>
      <c r="H15910" s="41">
        <v>2</v>
      </c>
      <c r="I15910" s="41">
        <v>11</v>
      </c>
      <c r="J15910" s="41">
        <v>16</v>
      </c>
      <c r="K15910" s="44">
        <v>1</v>
      </c>
      <c r="L15910" s="20">
        <v>78047687</v>
      </c>
      <c r="M15910" s="19" t="s">
        <v>15954</v>
      </c>
      <c r="N15910" s="28" t="s">
        <v>15953</v>
      </c>
    </row>
    <row r="15911" spans="1:14" ht="75" x14ac:dyDescent="0.25">
      <c r="A15911" s="27" t="s">
        <v>14298</v>
      </c>
      <c r="B15911" s="19" t="s">
        <v>17035</v>
      </c>
      <c r="C15911" s="19" t="s">
        <v>16916</v>
      </c>
      <c r="D15911" s="38" t="s">
        <v>16228</v>
      </c>
      <c r="E15911" s="38" t="s">
        <v>14541</v>
      </c>
      <c r="F15911" s="41" t="s">
        <v>14542</v>
      </c>
      <c r="G15911" s="19" t="s">
        <v>611</v>
      </c>
      <c r="H15911" s="41">
        <v>2</v>
      </c>
      <c r="I15911" s="41">
        <v>11</v>
      </c>
      <c r="J15911" s="41">
        <v>16</v>
      </c>
      <c r="K15911" s="44">
        <v>1</v>
      </c>
      <c r="L15911" s="20">
        <v>10348659</v>
      </c>
      <c r="M15911" s="19" t="s">
        <v>15954</v>
      </c>
      <c r="N15911" s="28" t="s">
        <v>15953</v>
      </c>
    </row>
    <row r="15912" spans="1:14" ht="75" x14ac:dyDescent="0.25">
      <c r="A15912" s="27" t="s">
        <v>14298</v>
      </c>
      <c r="B15912" s="19" t="s">
        <v>17035</v>
      </c>
      <c r="C15912" s="19" t="s">
        <v>16894</v>
      </c>
      <c r="D15912" s="38" t="s">
        <v>16204</v>
      </c>
      <c r="E15912" s="38" t="s">
        <v>14543</v>
      </c>
      <c r="F15912" s="41" t="s">
        <v>14544</v>
      </c>
      <c r="G15912" s="19" t="s">
        <v>611</v>
      </c>
      <c r="H15912" s="41">
        <v>2</v>
      </c>
      <c r="I15912" s="41">
        <v>11</v>
      </c>
      <c r="J15912" s="41">
        <v>10</v>
      </c>
      <c r="K15912" s="44">
        <v>1</v>
      </c>
      <c r="L15912" s="20">
        <v>38279200</v>
      </c>
      <c r="M15912" s="19" t="s">
        <v>15954</v>
      </c>
      <c r="N15912" s="28" t="s">
        <v>15953</v>
      </c>
    </row>
    <row r="15913" spans="1:14" ht="30" x14ac:dyDescent="0.25">
      <c r="A15913" s="27" t="s">
        <v>14298</v>
      </c>
      <c r="B15913" s="19" t="s">
        <v>17057</v>
      </c>
      <c r="C15913" s="19" t="s">
        <v>16996</v>
      </c>
      <c r="D15913" s="38" t="s">
        <v>16309</v>
      </c>
      <c r="E15913" s="38" t="s">
        <v>14545</v>
      </c>
      <c r="F15913" s="41">
        <v>55101532</v>
      </c>
      <c r="G15913" s="19" t="s">
        <v>611</v>
      </c>
      <c r="H15913" s="41">
        <v>4</v>
      </c>
      <c r="I15913" s="41">
        <v>5</v>
      </c>
      <c r="J15913" s="41">
        <v>16</v>
      </c>
      <c r="K15913" s="44">
        <v>1</v>
      </c>
      <c r="L15913" s="20">
        <v>2091341</v>
      </c>
      <c r="M15913" s="19" t="s">
        <v>11</v>
      </c>
      <c r="N15913" s="28" t="s">
        <v>15953</v>
      </c>
    </row>
    <row r="15914" spans="1:14" ht="45" x14ac:dyDescent="0.25">
      <c r="A15914" s="27" t="s">
        <v>14298</v>
      </c>
      <c r="B15914" s="19" t="s">
        <v>17011</v>
      </c>
      <c r="C15914" s="19" t="s">
        <v>16997</v>
      </c>
      <c r="D15914" s="38" t="s">
        <v>16310</v>
      </c>
      <c r="E15914" s="38" t="s">
        <v>14546</v>
      </c>
      <c r="F15914" s="41">
        <v>55101506</v>
      </c>
      <c r="G15914" s="19" t="s">
        <v>611</v>
      </c>
      <c r="H15914" s="41">
        <v>2</v>
      </c>
      <c r="I15914" s="41">
        <v>11</v>
      </c>
      <c r="J15914" s="41">
        <v>16</v>
      </c>
      <c r="K15914" s="44">
        <v>1</v>
      </c>
      <c r="L15914" s="20">
        <v>3367000</v>
      </c>
      <c r="M15914" s="19" t="s">
        <v>15954</v>
      </c>
      <c r="N15914" s="28" t="s">
        <v>15953</v>
      </c>
    </row>
    <row r="15915" spans="1:14" ht="30" x14ac:dyDescent="0.25">
      <c r="A15915" s="27" t="s">
        <v>14298</v>
      </c>
      <c r="B15915" s="19" t="s">
        <v>16835</v>
      </c>
      <c r="C15915" s="19" t="s">
        <v>16835</v>
      </c>
      <c r="D15915" s="38" t="s">
        <v>16145</v>
      </c>
      <c r="E15915" s="38" t="s">
        <v>14547</v>
      </c>
      <c r="F15915" s="41" t="s">
        <v>14548</v>
      </c>
      <c r="G15915" s="19" t="s">
        <v>614</v>
      </c>
      <c r="H15915" s="41">
        <v>8</v>
      </c>
      <c r="I15915" s="41">
        <v>4</v>
      </c>
      <c r="J15915" s="41">
        <v>10</v>
      </c>
      <c r="K15915" s="44">
        <v>215</v>
      </c>
      <c r="L15915" s="20">
        <v>12693524.4275</v>
      </c>
      <c r="M15915" s="19" t="s">
        <v>11</v>
      </c>
      <c r="N15915" s="28" t="s">
        <v>15953</v>
      </c>
    </row>
    <row r="15916" spans="1:14" ht="30" x14ac:dyDescent="0.25">
      <c r="A15916" s="27" t="s">
        <v>14298</v>
      </c>
      <c r="B15916" s="19" t="s">
        <v>16835</v>
      </c>
      <c r="C15916" s="19" t="s">
        <v>16835</v>
      </c>
      <c r="D15916" s="38" t="s">
        <v>16145</v>
      </c>
      <c r="E15916" s="38" t="s">
        <v>14549</v>
      </c>
      <c r="F15916" s="41" t="s">
        <v>14548</v>
      </c>
      <c r="G15916" s="19" t="s">
        <v>614</v>
      </c>
      <c r="H15916" s="41">
        <v>8</v>
      </c>
      <c r="I15916" s="41">
        <v>4</v>
      </c>
      <c r="J15916" s="41">
        <v>10</v>
      </c>
      <c r="K15916" s="44">
        <v>403</v>
      </c>
      <c r="L15916" s="20">
        <v>40546075.306099996</v>
      </c>
      <c r="M15916" s="19" t="s">
        <v>11</v>
      </c>
      <c r="N15916" s="28" t="s">
        <v>15953</v>
      </c>
    </row>
    <row r="15917" spans="1:14" ht="30" x14ac:dyDescent="0.25">
      <c r="A15917" s="27" t="s">
        <v>14298</v>
      </c>
      <c r="B15917" s="19" t="s">
        <v>16835</v>
      </c>
      <c r="C15917" s="19" t="s">
        <v>16835</v>
      </c>
      <c r="D15917" s="38" t="s">
        <v>16145</v>
      </c>
      <c r="E15917" s="38" t="s">
        <v>14550</v>
      </c>
      <c r="F15917" s="41" t="s">
        <v>14551</v>
      </c>
      <c r="G15917" s="19" t="s">
        <v>614</v>
      </c>
      <c r="H15917" s="41">
        <v>8</v>
      </c>
      <c r="I15917" s="41">
        <v>4</v>
      </c>
      <c r="J15917" s="41">
        <v>10</v>
      </c>
      <c r="K15917" s="44">
        <v>349</v>
      </c>
      <c r="L15917" s="20">
        <v>27867261.130240001</v>
      </c>
      <c r="M15917" s="19" t="s">
        <v>11</v>
      </c>
      <c r="N15917" s="28" t="s">
        <v>15953</v>
      </c>
    </row>
    <row r="15918" spans="1:14" ht="30" x14ac:dyDescent="0.25">
      <c r="A15918" s="27" t="s">
        <v>14298</v>
      </c>
      <c r="B15918" s="19" t="s">
        <v>16835</v>
      </c>
      <c r="C15918" s="19" t="s">
        <v>16835</v>
      </c>
      <c r="D15918" s="38" t="s">
        <v>16145</v>
      </c>
      <c r="E15918" s="38" t="s">
        <v>14552</v>
      </c>
      <c r="F15918" s="41" t="s">
        <v>14551</v>
      </c>
      <c r="G15918" s="19" t="s">
        <v>614</v>
      </c>
      <c r="H15918" s="41">
        <v>8</v>
      </c>
      <c r="I15918" s="41">
        <v>4</v>
      </c>
      <c r="J15918" s="41">
        <v>10</v>
      </c>
      <c r="K15918" s="44">
        <v>281</v>
      </c>
      <c r="L15918" s="20">
        <v>23580612.999439996</v>
      </c>
      <c r="M15918" s="19" t="s">
        <v>11</v>
      </c>
      <c r="N15918" s="28" t="s">
        <v>15953</v>
      </c>
    </row>
    <row r="15919" spans="1:14" ht="30" x14ac:dyDescent="0.25">
      <c r="A15919" s="27" t="s">
        <v>14298</v>
      </c>
      <c r="B15919" s="19" t="s">
        <v>16835</v>
      </c>
      <c r="C15919" s="19" t="s">
        <v>16835</v>
      </c>
      <c r="D15919" s="38" t="s">
        <v>16145</v>
      </c>
      <c r="E15919" s="38" t="s">
        <v>14553</v>
      </c>
      <c r="F15919" s="41" t="s">
        <v>14548</v>
      </c>
      <c r="G15919" s="19" t="s">
        <v>614</v>
      </c>
      <c r="H15919" s="41">
        <v>8</v>
      </c>
      <c r="I15919" s="41">
        <v>4</v>
      </c>
      <c r="J15919" s="41">
        <v>10</v>
      </c>
      <c r="K15919" s="44">
        <v>7</v>
      </c>
      <c r="L15919" s="20">
        <v>1380881.2339999974</v>
      </c>
      <c r="M15919" s="19" t="s">
        <v>11</v>
      </c>
      <c r="N15919" s="28" t="s">
        <v>15953</v>
      </c>
    </row>
    <row r="15920" spans="1:14" ht="30" x14ac:dyDescent="0.25">
      <c r="A15920" s="27" t="s">
        <v>14298</v>
      </c>
      <c r="B15920" s="19" t="s">
        <v>16746</v>
      </c>
      <c r="C15920" s="19" t="s">
        <v>16746</v>
      </c>
      <c r="D15920" s="38" t="s">
        <v>16056</v>
      </c>
      <c r="E15920" s="38" t="s">
        <v>14554</v>
      </c>
      <c r="F15920" s="41">
        <v>30121701</v>
      </c>
      <c r="G15920" s="19" t="s">
        <v>614</v>
      </c>
      <c r="H15920" s="41">
        <v>8</v>
      </c>
      <c r="I15920" s="41">
        <v>4</v>
      </c>
      <c r="J15920" s="41">
        <v>10</v>
      </c>
      <c r="K15920" s="44">
        <v>1082</v>
      </c>
      <c r="L15920" s="20">
        <v>14057252.506079998</v>
      </c>
      <c r="M15920" s="19" t="s">
        <v>11</v>
      </c>
      <c r="N15920" s="28" t="s">
        <v>15953</v>
      </c>
    </row>
    <row r="15921" spans="1:14" ht="30" x14ac:dyDescent="0.25">
      <c r="A15921" s="27" t="s">
        <v>14298</v>
      </c>
      <c r="B15921" s="19" t="s">
        <v>16780</v>
      </c>
      <c r="C15921" s="19" t="s">
        <v>16780</v>
      </c>
      <c r="D15921" s="38" t="s">
        <v>16090</v>
      </c>
      <c r="E15921" s="38" t="s">
        <v>14555</v>
      </c>
      <c r="F15921" s="41">
        <v>30241700</v>
      </c>
      <c r="G15921" s="19" t="s">
        <v>614</v>
      </c>
      <c r="H15921" s="41">
        <v>8</v>
      </c>
      <c r="I15921" s="41">
        <v>4</v>
      </c>
      <c r="J15921" s="41">
        <v>10</v>
      </c>
      <c r="K15921" s="44">
        <v>2</v>
      </c>
      <c r="L15921" s="20">
        <v>980504.87919999997</v>
      </c>
      <c r="M15921" s="19" t="s">
        <v>11</v>
      </c>
      <c r="N15921" s="28" t="s">
        <v>15953</v>
      </c>
    </row>
    <row r="15922" spans="1:14" ht="30" x14ac:dyDescent="0.25">
      <c r="A15922" s="27" t="s">
        <v>14298</v>
      </c>
      <c r="B15922" s="19" t="s">
        <v>16841</v>
      </c>
      <c r="C15922" s="19" t="s">
        <v>16841</v>
      </c>
      <c r="D15922" s="38" t="s">
        <v>16151</v>
      </c>
      <c r="E15922" s="38" t="s">
        <v>14556</v>
      </c>
      <c r="F15922" s="41" t="s">
        <v>5564</v>
      </c>
      <c r="G15922" s="19" t="s">
        <v>614</v>
      </c>
      <c r="H15922" s="41">
        <v>8</v>
      </c>
      <c r="I15922" s="41">
        <v>4</v>
      </c>
      <c r="J15922" s="41">
        <v>10</v>
      </c>
      <c r="K15922" s="44">
        <v>48</v>
      </c>
      <c r="L15922" s="20">
        <v>1326642.6163199998</v>
      </c>
      <c r="M15922" s="19" t="s">
        <v>11</v>
      </c>
      <c r="N15922" s="28" t="s">
        <v>15953</v>
      </c>
    </row>
    <row r="15923" spans="1:14" ht="30" x14ac:dyDescent="0.25">
      <c r="A15923" s="27" t="s">
        <v>14298</v>
      </c>
      <c r="B15923" s="19" t="s">
        <v>16841</v>
      </c>
      <c r="C15923" s="19" t="s">
        <v>16841</v>
      </c>
      <c r="D15923" s="38" t="s">
        <v>16151</v>
      </c>
      <c r="E15923" s="38" t="s">
        <v>14557</v>
      </c>
      <c r="F15923" s="41" t="s">
        <v>5564</v>
      </c>
      <c r="G15923" s="19" t="s">
        <v>614</v>
      </c>
      <c r="H15923" s="41">
        <v>8</v>
      </c>
      <c r="I15923" s="41">
        <v>4</v>
      </c>
      <c r="J15923" s="41">
        <v>10</v>
      </c>
      <c r="K15923" s="44">
        <v>88</v>
      </c>
      <c r="L15923" s="20">
        <v>2679119.6185600003</v>
      </c>
      <c r="M15923" s="19" t="s">
        <v>11</v>
      </c>
      <c r="N15923" s="28" t="s">
        <v>15953</v>
      </c>
    </row>
    <row r="15924" spans="1:14" ht="30" x14ac:dyDescent="0.25">
      <c r="A15924" s="27" t="s">
        <v>14298</v>
      </c>
      <c r="B15924" s="19" t="s">
        <v>17011</v>
      </c>
      <c r="C15924" s="19" t="s">
        <v>16738</v>
      </c>
      <c r="D15924" s="38" t="s">
        <v>16048</v>
      </c>
      <c r="E15924" s="38" t="s">
        <v>14558</v>
      </c>
      <c r="F15924" s="41" t="s">
        <v>9523</v>
      </c>
      <c r="G15924" s="19" t="s">
        <v>614</v>
      </c>
      <c r="H15924" s="41">
        <v>8</v>
      </c>
      <c r="I15924" s="41">
        <v>4</v>
      </c>
      <c r="J15924" s="41">
        <v>10</v>
      </c>
      <c r="K15924" s="44">
        <v>2</v>
      </c>
      <c r="L15924" s="20">
        <v>657050.82687999983</v>
      </c>
      <c r="M15924" s="19" t="s">
        <v>11</v>
      </c>
      <c r="N15924" s="28" t="s">
        <v>15953</v>
      </c>
    </row>
    <row r="15925" spans="1:14" ht="30" x14ac:dyDescent="0.25">
      <c r="A15925" s="27" t="s">
        <v>14298</v>
      </c>
      <c r="B15925" s="19" t="s">
        <v>17011</v>
      </c>
      <c r="C15925" s="19" t="s">
        <v>16738</v>
      </c>
      <c r="D15925" s="38" t="s">
        <v>16048</v>
      </c>
      <c r="E15925" s="38" t="s">
        <v>14559</v>
      </c>
      <c r="F15925" s="41" t="s">
        <v>38</v>
      </c>
      <c r="G15925" s="19" t="s">
        <v>614</v>
      </c>
      <c r="H15925" s="41">
        <v>8</v>
      </c>
      <c r="I15925" s="41">
        <v>4</v>
      </c>
      <c r="J15925" s="41">
        <v>10</v>
      </c>
      <c r="K15925" s="44">
        <v>16</v>
      </c>
      <c r="L15925" s="20">
        <v>265373.57952000003</v>
      </c>
      <c r="M15925" s="19" t="s">
        <v>11</v>
      </c>
      <c r="N15925" s="28" t="s">
        <v>15953</v>
      </c>
    </row>
    <row r="15926" spans="1:14" ht="45" x14ac:dyDescent="0.25">
      <c r="A15926" s="27" t="s">
        <v>14298</v>
      </c>
      <c r="B15926" s="19" t="s">
        <v>17014</v>
      </c>
      <c r="C15926" s="19" t="s">
        <v>16811</v>
      </c>
      <c r="D15926" s="38" t="s">
        <v>16121</v>
      </c>
      <c r="E15926" s="38" t="s">
        <v>14560</v>
      </c>
      <c r="F15926" s="41">
        <v>31211508</v>
      </c>
      <c r="G15926" s="19" t="s">
        <v>614</v>
      </c>
      <c r="H15926" s="41">
        <v>8</v>
      </c>
      <c r="I15926" s="41">
        <v>4</v>
      </c>
      <c r="J15926" s="41">
        <v>10</v>
      </c>
      <c r="K15926" s="44">
        <v>2</v>
      </c>
      <c r="L15926" s="20">
        <v>1281656.5607999999</v>
      </c>
      <c r="M15926" s="19" t="s">
        <v>11</v>
      </c>
      <c r="N15926" s="28" t="s">
        <v>15953</v>
      </c>
    </row>
    <row r="15927" spans="1:14" ht="30" x14ac:dyDescent="0.25">
      <c r="A15927" s="27" t="s">
        <v>14298</v>
      </c>
      <c r="B15927" s="19" t="s">
        <v>17014</v>
      </c>
      <c r="C15927" s="19" t="s">
        <v>16800</v>
      </c>
      <c r="D15927" s="38" t="s">
        <v>16110</v>
      </c>
      <c r="E15927" s="38" t="s">
        <v>14561</v>
      </c>
      <c r="F15927" s="41" t="s">
        <v>6190</v>
      </c>
      <c r="G15927" s="19" t="s">
        <v>614</v>
      </c>
      <c r="H15927" s="41">
        <v>8</v>
      </c>
      <c r="I15927" s="41">
        <v>4</v>
      </c>
      <c r="J15927" s="41">
        <v>10</v>
      </c>
      <c r="K15927" s="44">
        <v>7</v>
      </c>
      <c r="L15927" s="20">
        <v>144808.12023999999</v>
      </c>
      <c r="M15927" s="19" t="s">
        <v>11</v>
      </c>
      <c r="N15927" s="28" t="s">
        <v>15953</v>
      </c>
    </row>
    <row r="15928" spans="1:14" ht="30" x14ac:dyDescent="0.25">
      <c r="A15928" s="27" t="s">
        <v>14298</v>
      </c>
      <c r="B15928" s="19" t="s">
        <v>17014</v>
      </c>
      <c r="C15928" s="19" t="s">
        <v>16800</v>
      </c>
      <c r="D15928" s="38" t="s">
        <v>16110</v>
      </c>
      <c r="E15928" s="38" t="s">
        <v>14562</v>
      </c>
      <c r="F15928" s="41" t="s">
        <v>14563</v>
      </c>
      <c r="G15928" s="19" t="s">
        <v>614</v>
      </c>
      <c r="H15928" s="41">
        <v>8</v>
      </c>
      <c r="I15928" s="41">
        <v>4</v>
      </c>
      <c r="J15928" s="41">
        <v>10</v>
      </c>
      <c r="K15928" s="44">
        <v>4</v>
      </c>
      <c r="L15928" s="20">
        <v>86788.166079999981</v>
      </c>
      <c r="M15928" s="19" t="s">
        <v>11</v>
      </c>
      <c r="N15928" s="28" t="s">
        <v>15953</v>
      </c>
    </row>
    <row r="15929" spans="1:14" ht="30" x14ac:dyDescent="0.25">
      <c r="A15929" s="27" t="s">
        <v>14298</v>
      </c>
      <c r="B15929" s="19" t="s">
        <v>17013</v>
      </c>
      <c r="C15929" s="19" t="s">
        <v>16740</v>
      </c>
      <c r="D15929" s="38" t="s">
        <v>16050</v>
      </c>
      <c r="E15929" s="38" t="s">
        <v>16645</v>
      </c>
      <c r="F15929" s="41">
        <v>41122703</v>
      </c>
      <c r="G15929" s="19" t="s">
        <v>614</v>
      </c>
      <c r="H15929" s="41">
        <v>8</v>
      </c>
      <c r="I15929" s="41">
        <v>4</v>
      </c>
      <c r="J15929" s="41">
        <v>10</v>
      </c>
      <c r="K15929" s="44">
        <v>3</v>
      </c>
      <c r="L15929" s="20">
        <v>119151.34896</v>
      </c>
      <c r="M15929" s="19" t="s">
        <v>11</v>
      </c>
      <c r="N15929" s="28" t="s">
        <v>15953</v>
      </c>
    </row>
    <row r="15930" spans="1:14" ht="30" x14ac:dyDescent="0.25">
      <c r="A15930" s="27" t="s">
        <v>14298</v>
      </c>
      <c r="B15930" s="19" t="s">
        <v>17060</v>
      </c>
      <c r="C15930" s="19" t="s">
        <v>16857</v>
      </c>
      <c r="D15930" s="38" t="s">
        <v>16167</v>
      </c>
      <c r="E15930" s="38" t="s">
        <v>16646</v>
      </c>
      <c r="F15930" s="41">
        <v>30121600</v>
      </c>
      <c r="G15930" s="19" t="s">
        <v>614</v>
      </c>
      <c r="H15930" s="41">
        <v>8</v>
      </c>
      <c r="I15930" s="41">
        <v>4</v>
      </c>
      <c r="J15930" s="41">
        <v>10</v>
      </c>
      <c r="K15930" s="44">
        <v>121</v>
      </c>
      <c r="L15930" s="20">
        <v>4805771.0747200008</v>
      </c>
      <c r="M15930" s="19" t="s">
        <v>11</v>
      </c>
      <c r="N15930" s="28" t="s">
        <v>15953</v>
      </c>
    </row>
    <row r="15931" spans="1:14" ht="30" x14ac:dyDescent="0.25">
      <c r="A15931" s="27" t="s">
        <v>14298</v>
      </c>
      <c r="B15931" s="19" t="s">
        <v>17060</v>
      </c>
      <c r="C15931" s="19" t="s">
        <v>16857</v>
      </c>
      <c r="D15931" s="38" t="s">
        <v>16167</v>
      </c>
      <c r="E15931" s="38" t="s">
        <v>14564</v>
      </c>
      <c r="F15931" s="41">
        <v>30121601</v>
      </c>
      <c r="G15931" s="19" t="s">
        <v>614</v>
      </c>
      <c r="H15931" s="41">
        <v>8</v>
      </c>
      <c r="I15931" s="41">
        <v>4</v>
      </c>
      <c r="J15931" s="41">
        <v>10</v>
      </c>
      <c r="K15931" s="44">
        <v>113</v>
      </c>
      <c r="L15931" s="20">
        <v>84569289.409159988</v>
      </c>
      <c r="M15931" s="19" t="s">
        <v>11</v>
      </c>
      <c r="N15931" s="28" t="s">
        <v>15953</v>
      </c>
    </row>
    <row r="15932" spans="1:14" ht="30" x14ac:dyDescent="0.25">
      <c r="A15932" s="27" t="s">
        <v>14298</v>
      </c>
      <c r="B15932" s="19" t="s">
        <v>17060</v>
      </c>
      <c r="C15932" s="19" t="s">
        <v>16856</v>
      </c>
      <c r="D15932" s="38" t="s">
        <v>16166</v>
      </c>
      <c r="E15932" s="38" t="s">
        <v>16647</v>
      </c>
      <c r="F15932" s="41">
        <v>30103619</v>
      </c>
      <c r="G15932" s="19" t="s">
        <v>614</v>
      </c>
      <c r="H15932" s="41">
        <v>8</v>
      </c>
      <c r="I15932" s="41">
        <v>4</v>
      </c>
      <c r="J15932" s="41">
        <v>10</v>
      </c>
      <c r="K15932" s="44">
        <v>193</v>
      </c>
      <c r="L15932" s="20">
        <v>7639129.2017600005</v>
      </c>
      <c r="M15932" s="19" t="s">
        <v>11</v>
      </c>
      <c r="N15932" s="28" t="s">
        <v>15953</v>
      </c>
    </row>
    <row r="15933" spans="1:14" x14ac:dyDescent="0.25">
      <c r="A15933" s="27" t="s">
        <v>14298</v>
      </c>
      <c r="B15933" s="19" t="s">
        <v>17060</v>
      </c>
      <c r="C15933" s="19" t="s">
        <v>16855</v>
      </c>
      <c r="D15933" s="38" t="s">
        <v>16165</v>
      </c>
      <c r="E15933" s="38" t="s">
        <v>14565</v>
      </c>
      <c r="F15933" s="41">
        <v>30111601</v>
      </c>
      <c r="G15933" s="19" t="s">
        <v>614</v>
      </c>
      <c r="H15933" s="41">
        <v>8</v>
      </c>
      <c r="I15933" s="41">
        <v>4</v>
      </c>
      <c r="J15933" s="41">
        <v>10</v>
      </c>
      <c r="K15933" s="44">
        <v>24</v>
      </c>
      <c r="L15933" s="20">
        <v>1320074.0447999998</v>
      </c>
      <c r="M15933" s="19" t="s">
        <v>11</v>
      </c>
      <c r="N15933" s="28" t="s">
        <v>15953</v>
      </c>
    </row>
    <row r="15934" spans="1:14" ht="30" x14ac:dyDescent="0.25">
      <c r="A15934" s="27" t="s">
        <v>14298</v>
      </c>
      <c r="B15934" s="19" t="s">
        <v>17060</v>
      </c>
      <c r="C15934" s="19" t="s">
        <v>16852</v>
      </c>
      <c r="D15934" s="38" t="s">
        <v>16162</v>
      </c>
      <c r="E15934" s="38" t="s">
        <v>14566</v>
      </c>
      <c r="F15934" s="41">
        <v>31191513</v>
      </c>
      <c r="G15934" s="19" t="s">
        <v>614</v>
      </c>
      <c r="H15934" s="41">
        <v>8</v>
      </c>
      <c r="I15934" s="41">
        <v>4</v>
      </c>
      <c r="J15934" s="41">
        <v>10</v>
      </c>
      <c r="K15934" s="44">
        <v>35</v>
      </c>
      <c r="L15934" s="20">
        <v>2432323.3479999998</v>
      </c>
      <c r="M15934" s="19" t="s">
        <v>11</v>
      </c>
      <c r="N15934" s="28" t="s">
        <v>15953</v>
      </c>
    </row>
    <row r="15935" spans="1:14" ht="30" x14ac:dyDescent="0.25">
      <c r="A15935" s="27" t="s">
        <v>14298</v>
      </c>
      <c r="B15935" s="19" t="s">
        <v>17015</v>
      </c>
      <c r="C15935" s="19" t="s">
        <v>16742</v>
      </c>
      <c r="D15935" s="38" t="s">
        <v>16052</v>
      </c>
      <c r="E15935" s="38" t="s">
        <v>14567</v>
      </c>
      <c r="F15935" s="41" t="s">
        <v>12128</v>
      </c>
      <c r="G15935" s="19" t="s">
        <v>614</v>
      </c>
      <c r="H15935" s="41">
        <v>8</v>
      </c>
      <c r="I15935" s="41">
        <v>4</v>
      </c>
      <c r="J15935" s="41">
        <v>10</v>
      </c>
      <c r="K15935" s="44">
        <v>6</v>
      </c>
      <c r="L15935" s="20">
        <v>389818.18176000001</v>
      </c>
      <c r="M15935" s="19" t="s">
        <v>11</v>
      </c>
      <c r="N15935" s="28" t="s">
        <v>15953</v>
      </c>
    </row>
    <row r="15936" spans="1:14" ht="30" x14ac:dyDescent="0.25">
      <c r="A15936" s="27" t="s">
        <v>14298</v>
      </c>
      <c r="B15936" s="19" t="s">
        <v>17015</v>
      </c>
      <c r="C15936" s="19" t="s">
        <v>16742</v>
      </c>
      <c r="D15936" s="38" t="s">
        <v>16052</v>
      </c>
      <c r="E15936" s="38" t="s">
        <v>14568</v>
      </c>
      <c r="F15936" s="41" t="s">
        <v>14569</v>
      </c>
      <c r="G15936" s="19" t="s">
        <v>614</v>
      </c>
      <c r="H15936" s="41">
        <v>8</v>
      </c>
      <c r="I15936" s="41">
        <v>4</v>
      </c>
      <c r="J15936" s="41">
        <v>10</v>
      </c>
      <c r="K15936" s="44">
        <v>21</v>
      </c>
      <c r="L15936" s="20">
        <v>168817.84583999999</v>
      </c>
      <c r="M15936" s="19" t="s">
        <v>11</v>
      </c>
      <c r="N15936" s="28" t="s">
        <v>15953</v>
      </c>
    </row>
    <row r="15937" spans="1:14" ht="30" x14ac:dyDescent="0.25">
      <c r="A15937" s="27" t="s">
        <v>14298</v>
      </c>
      <c r="B15937" s="19" t="s">
        <v>17015</v>
      </c>
      <c r="C15937" s="19" t="s">
        <v>16742</v>
      </c>
      <c r="D15937" s="38" t="s">
        <v>16052</v>
      </c>
      <c r="E15937" s="38" t="s">
        <v>6311</v>
      </c>
      <c r="F15937" s="41" t="s">
        <v>2524</v>
      </c>
      <c r="G15937" s="19" t="s">
        <v>614</v>
      </c>
      <c r="H15937" s="41">
        <v>8</v>
      </c>
      <c r="I15937" s="41">
        <v>4</v>
      </c>
      <c r="J15937" s="41">
        <v>10</v>
      </c>
      <c r="K15937" s="44">
        <v>21</v>
      </c>
      <c r="L15937" s="20">
        <v>270489.76079999999</v>
      </c>
      <c r="M15937" s="19" t="s">
        <v>11</v>
      </c>
      <c r="N15937" s="28" t="s">
        <v>15953</v>
      </c>
    </row>
    <row r="15938" spans="1:14" x14ac:dyDescent="0.25">
      <c r="A15938" s="27" t="s">
        <v>14298</v>
      </c>
      <c r="B15938" s="19" t="s">
        <v>16860</v>
      </c>
      <c r="C15938" s="19" t="s">
        <v>16860</v>
      </c>
      <c r="D15938" s="38" t="s">
        <v>16170</v>
      </c>
      <c r="E15938" s="38" t="s">
        <v>14570</v>
      </c>
      <c r="F15938" s="41" t="s">
        <v>2669</v>
      </c>
      <c r="G15938" s="19" t="s">
        <v>614</v>
      </c>
      <c r="H15938" s="41">
        <v>8</v>
      </c>
      <c r="I15938" s="41">
        <v>4</v>
      </c>
      <c r="J15938" s="41">
        <v>10</v>
      </c>
      <c r="K15938" s="44">
        <v>21</v>
      </c>
      <c r="L15938" s="20">
        <v>797109.02880000009</v>
      </c>
      <c r="M15938" s="19" t="s">
        <v>11</v>
      </c>
      <c r="N15938" s="28" t="s">
        <v>15953</v>
      </c>
    </row>
    <row r="15939" spans="1:14" x14ac:dyDescent="0.25">
      <c r="A15939" s="27" t="s">
        <v>14298</v>
      </c>
      <c r="B15939" s="19" t="s">
        <v>16860</v>
      </c>
      <c r="C15939" s="19" t="s">
        <v>16860</v>
      </c>
      <c r="D15939" s="38" t="s">
        <v>16170</v>
      </c>
      <c r="E15939" s="38" t="s">
        <v>16648</v>
      </c>
      <c r="F15939" s="41" t="s">
        <v>2675</v>
      </c>
      <c r="G15939" s="19" t="s">
        <v>614</v>
      </c>
      <c r="H15939" s="41">
        <v>8</v>
      </c>
      <c r="I15939" s="41">
        <v>4</v>
      </c>
      <c r="J15939" s="41">
        <v>10</v>
      </c>
      <c r="K15939" s="44">
        <v>39</v>
      </c>
      <c r="L15939" s="20">
        <v>465927.81143999996</v>
      </c>
      <c r="M15939" s="19" t="s">
        <v>11</v>
      </c>
      <c r="N15939" s="28" t="s">
        <v>15953</v>
      </c>
    </row>
    <row r="15940" spans="1:14" ht="45" x14ac:dyDescent="0.25">
      <c r="A15940" s="27" t="s">
        <v>14298</v>
      </c>
      <c r="B15940" s="19" t="s">
        <v>16745</v>
      </c>
      <c r="C15940" s="19" t="s">
        <v>16745</v>
      </c>
      <c r="D15940" s="38" t="s">
        <v>16055</v>
      </c>
      <c r="E15940" s="38" t="s">
        <v>14571</v>
      </c>
      <c r="F15940" s="41" t="s">
        <v>14572</v>
      </c>
      <c r="G15940" s="19" t="s">
        <v>614</v>
      </c>
      <c r="H15940" s="41">
        <v>8</v>
      </c>
      <c r="I15940" s="41">
        <v>4</v>
      </c>
      <c r="J15940" s="41">
        <v>10</v>
      </c>
      <c r="K15940" s="44">
        <v>6</v>
      </c>
      <c r="L15940" s="20">
        <v>7807272.6984000001</v>
      </c>
      <c r="M15940" s="19" t="s">
        <v>11</v>
      </c>
      <c r="N15940" s="28" t="s">
        <v>15953</v>
      </c>
    </row>
    <row r="15941" spans="1:14" ht="45" x14ac:dyDescent="0.25">
      <c r="A15941" s="27" t="s">
        <v>14298</v>
      </c>
      <c r="B15941" s="19" t="s">
        <v>16745</v>
      </c>
      <c r="C15941" s="19" t="s">
        <v>16745</v>
      </c>
      <c r="D15941" s="38" t="s">
        <v>16055</v>
      </c>
      <c r="E15941" s="38" t="s">
        <v>14573</v>
      </c>
      <c r="F15941" s="41" t="s">
        <v>14574</v>
      </c>
      <c r="G15941" s="19" t="s">
        <v>614</v>
      </c>
      <c r="H15941" s="41">
        <v>8</v>
      </c>
      <c r="I15941" s="41">
        <v>4</v>
      </c>
      <c r="J15941" s="41">
        <v>10</v>
      </c>
      <c r="K15941" s="44">
        <v>29</v>
      </c>
      <c r="L15941" s="20">
        <v>370168.34007999999</v>
      </c>
      <c r="M15941" s="19" t="s">
        <v>11</v>
      </c>
      <c r="N15941" s="28" t="s">
        <v>15953</v>
      </c>
    </row>
    <row r="15942" spans="1:14" ht="90" x14ac:dyDescent="0.25">
      <c r="A15942" s="27" t="s">
        <v>14298</v>
      </c>
      <c r="B15942" s="19" t="s">
        <v>17064</v>
      </c>
      <c r="C15942" s="19" t="s">
        <v>16875</v>
      </c>
      <c r="D15942" s="38" t="s">
        <v>16185</v>
      </c>
      <c r="E15942" s="38" t="s">
        <v>14575</v>
      </c>
      <c r="F15942" s="41" t="s">
        <v>14576</v>
      </c>
      <c r="G15942" s="19" t="s">
        <v>614</v>
      </c>
      <c r="H15942" s="41">
        <v>8</v>
      </c>
      <c r="I15942" s="41">
        <v>4</v>
      </c>
      <c r="J15942" s="41">
        <v>10</v>
      </c>
      <c r="K15942" s="44">
        <v>17</v>
      </c>
      <c r="L15942" s="20">
        <v>663514.54511999991</v>
      </c>
      <c r="M15942" s="19" t="s">
        <v>11</v>
      </c>
      <c r="N15942" s="28" t="s">
        <v>15953</v>
      </c>
    </row>
    <row r="15943" spans="1:14" ht="90" x14ac:dyDescent="0.25">
      <c r="A15943" s="27" t="s">
        <v>14298</v>
      </c>
      <c r="B15943" s="19" t="s">
        <v>17064</v>
      </c>
      <c r="C15943" s="19" t="s">
        <v>16875</v>
      </c>
      <c r="D15943" s="38" t="s">
        <v>16185</v>
      </c>
      <c r="E15943" s="38" t="s">
        <v>14577</v>
      </c>
      <c r="F15943" s="41" t="s">
        <v>14572</v>
      </c>
      <c r="G15943" s="19" t="s">
        <v>614</v>
      </c>
      <c r="H15943" s="41">
        <v>8</v>
      </c>
      <c r="I15943" s="41">
        <v>4</v>
      </c>
      <c r="J15943" s="41">
        <v>10</v>
      </c>
      <c r="K15943" s="44">
        <v>2</v>
      </c>
      <c r="L15943" s="20">
        <v>395111.01616</v>
      </c>
      <c r="M15943" s="19" t="s">
        <v>11</v>
      </c>
      <c r="N15943" s="28" t="s">
        <v>15953</v>
      </c>
    </row>
    <row r="15944" spans="1:14" ht="30" x14ac:dyDescent="0.25">
      <c r="A15944" s="27" t="s">
        <v>14298</v>
      </c>
      <c r="B15944" s="19" t="s">
        <v>17066</v>
      </c>
      <c r="C15944" s="19" t="s">
        <v>16901</v>
      </c>
      <c r="D15944" s="38" t="s">
        <v>16211</v>
      </c>
      <c r="E15944" s="38" t="s">
        <v>14578</v>
      </c>
      <c r="F15944" s="41" t="s">
        <v>14579</v>
      </c>
      <c r="G15944" s="19" t="s">
        <v>611</v>
      </c>
      <c r="H15944" s="41">
        <v>2</v>
      </c>
      <c r="I15944" s="41">
        <v>11</v>
      </c>
      <c r="J15944" s="41">
        <v>16</v>
      </c>
      <c r="K15944" s="44">
        <v>1</v>
      </c>
      <c r="L15944" s="20">
        <v>435072</v>
      </c>
      <c r="M15944" s="19" t="s">
        <v>15954</v>
      </c>
      <c r="N15944" s="28" t="s">
        <v>15953</v>
      </c>
    </row>
    <row r="15945" spans="1:14" ht="30" x14ac:dyDescent="0.25">
      <c r="A15945" s="27" t="s">
        <v>14298</v>
      </c>
      <c r="B15945" s="19" t="s">
        <v>17066</v>
      </c>
      <c r="C15945" s="19" t="s">
        <v>16901</v>
      </c>
      <c r="D15945" s="38" t="s">
        <v>16211</v>
      </c>
      <c r="E15945" s="38" t="s">
        <v>14580</v>
      </c>
      <c r="F15945" s="41" t="s">
        <v>14581</v>
      </c>
      <c r="G15945" s="19" t="s">
        <v>611</v>
      </c>
      <c r="H15945" s="41">
        <v>2</v>
      </c>
      <c r="I15945" s="41">
        <v>11</v>
      </c>
      <c r="J15945" s="41">
        <v>16</v>
      </c>
      <c r="K15945" s="44">
        <v>1</v>
      </c>
      <c r="L15945" s="20">
        <v>3045504</v>
      </c>
      <c r="M15945" s="19" t="s">
        <v>15954</v>
      </c>
      <c r="N15945" s="28" t="s">
        <v>15953</v>
      </c>
    </row>
    <row r="15946" spans="1:14" ht="30" x14ac:dyDescent="0.25">
      <c r="A15946" s="27" t="s">
        <v>14298</v>
      </c>
      <c r="B15946" s="19" t="s">
        <v>17066</v>
      </c>
      <c r="C15946" s="19" t="s">
        <v>16901</v>
      </c>
      <c r="D15946" s="38" t="s">
        <v>16211</v>
      </c>
      <c r="E15946" s="38" t="s">
        <v>14582</v>
      </c>
      <c r="F15946" s="41" t="s">
        <v>590</v>
      </c>
      <c r="G15946" s="19" t="s">
        <v>611</v>
      </c>
      <c r="H15946" s="41">
        <v>2</v>
      </c>
      <c r="I15946" s="41">
        <v>11</v>
      </c>
      <c r="J15946" s="41">
        <v>16</v>
      </c>
      <c r="K15946" s="44">
        <v>1</v>
      </c>
      <c r="L15946" s="20">
        <v>761376</v>
      </c>
      <c r="M15946" s="19" t="s">
        <v>15954</v>
      </c>
      <c r="N15946" s="28" t="s">
        <v>15953</v>
      </c>
    </row>
    <row r="15947" spans="1:14" ht="30" x14ac:dyDescent="0.25">
      <c r="A15947" s="27" t="s">
        <v>14298</v>
      </c>
      <c r="B15947" s="19" t="s">
        <v>17066</v>
      </c>
      <c r="C15947" s="19" t="s">
        <v>16901</v>
      </c>
      <c r="D15947" s="38" t="s">
        <v>16211</v>
      </c>
      <c r="E15947" s="38" t="s">
        <v>14583</v>
      </c>
      <c r="F15947" s="41" t="s">
        <v>590</v>
      </c>
      <c r="G15947" s="19" t="s">
        <v>611</v>
      </c>
      <c r="H15947" s="41">
        <v>2</v>
      </c>
      <c r="I15947" s="41">
        <v>11</v>
      </c>
      <c r="J15947" s="41">
        <v>16</v>
      </c>
      <c r="K15947" s="44">
        <v>1</v>
      </c>
      <c r="L15947" s="20">
        <v>5791678</v>
      </c>
      <c r="M15947" s="19" t="s">
        <v>15954</v>
      </c>
      <c r="N15947" s="28" t="s">
        <v>15953</v>
      </c>
    </row>
    <row r="15948" spans="1:14" ht="30" x14ac:dyDescent="0.25">
      <c r="A15948" s="27" t="s">
        <v>14298</v>
      </c>
      <c r="B15948" s="19" t="s">
        <v>17032</v>
      </c>
      <c r="C15948" s="19" t="s">
        <v>16781</v>
      </c>
      <c r="D15948" s="38" t="s">
        <v>16091</v>
      </c>
      <c r="E15948" s="38" t="s">
        <v>14584</v>
      </c>
      <c r="F15948" s="41">
        <v>32131023</v>
      </c>
      <c r="G15948" s="19" t="s">
        <v>611</v>
      </c>
      <c r="H15948" s="41">
        <v>2</v>
      </c>
      <c r="I15948" s="41">
        <v>7</v>
      </c>
      <c r="J15948" s="41">
        <v>16</v>
      </c>
      <c r="K15948" s="44">
        <v>2</v>
      </c>
      <c r="L15948" s="20">
        <v>1564000</v>
      </c>
      <c r="M15948" s="19" t="s">
        <v>11</v>
      </c>
      <c r="N15948" s="28" t="s">
        <v>15953</v>
      </c>
    </row>
    <row r="15949" spans="1:14" ht="45" x14ac:dyDescent="0.25">
      <c r="A15949" s="27" t="s">
        <v>14298</v>
      </c>
      <c r="B15949" s="19" t="s">
        <v>17057</v>
      </c>
      <c r="C15949" s="19" t="s">
        <v>16972</v>
      </c>
      <c r="D15949" s="38" t="s">
        <v>16284</v>
      </c>
      <c r="E15949" s="38" t="s">
        <v>14585</v>
      </c>
      <c r="F15949" s="41">
        <v>45121504</v>
      </c>
      <c r="G15949" s="19" t="s">
        <v>611</v>
      </c>
      <c r="H15949" s="41">
        <v>2</v>
      </c>
      <c r="I15949" s="41">
        <v>7</v>
      </c>
      <c r="J15949" s="41">
        <v>16</v>
      </c>
      <c r="K15949" s="44">
        <v>1</v>
      </c>
      <c r="L15949" s="20">
        <v>7000000</v>
      </c>
      <c r="M15949" s="19" t="s">
        <v>11</v>
      </c>
      <c r="N15949" s="28" t="s">
        <v>15953</v>
      </c>
    </row>
    <row r="15950" spans="1:14" ht="60" x14ac:dyDescent="0.25">
      <c r="A15950" s="27" t="s">
        <v>14298</v>
      </c>
      <c r="B15950" s="19" t="s">
        <v>17032</v>
      </c>
      <c r="C15950" s="19" t="s">
        <v>16924</v>
      </c>
      <c r="D15950" s="38" t="s">
        <v>16236</v>
      </c>
      <c r="E15950" s="38" t="s">
        <v>14586</v>
      </c>
      <c r="F15950" s="41" t="s">
        <v>4466</v>
      </c>
      <c r="G15950" s="19" t="s">
        <v>611</v>
      </c>
      <c r="H15950" s="41">
        <v>2</v>
      </c>
      <c r="I15950" s="41">
        <v>7</v>
      </c>
      <c r="J15950" s="41">
        <v>16</v>
      </c>
      <c r="K15950" s="44">
        <v>2</v>
      </c>
      <c r="L15950" s="20">
        <v>461400</v>
      </c>
      <c r="M15950" s="19" t="s">
        <v>11</v>
      </c>
      <c r="N15950" s="28" t="s">
        <v>15953</v>
      </c>
    </row>
    <row r="15951" spans="1:14" ht="30" x14ac:dyDescent="0.25">
      <c r="A15951" s="27" t="s">
        <v>14298</v>
      </c>
      <c r="B15951" s="19" t="s">
        <v>17040</v>
      </c>
      <c r="C15951" s="19" t="s">
        <v>16827</v>
      </c>
      <c r="D15951" s="38" t="s">
        <v>16137</v>
      </c>
      <c r="E15951" s="38" t="s">
        <v>14587</v>
      </c>
      <c r="F15951" s="41">
        <v>52141501</v>
      </c>
      <c r="G15951" s="19" t="s">
        <v>611</v>
      </c>
      <c r="H15951" s="41">
        <v>3</v>
      </c>
      <c r="I15951" s="41">
        <v>6</v>
      </c>
      <c r="J15951" s="41">
        <v>16</v>
      </c>
      <c r="K15951" s="44">
        <v>1</v>
      </c>
      <c r="L15951" s="20">
        <v>2127900</v>
      </c>
      <c r="M15951" s="19" t="s">
        <v>11</v>
      </c>
      <c r="N15951" s="28" t="s">
        <v>15953</v>
      </c>
    </row>
    <row r="15952" spans="1:14" ht="30" x14ac:dyDescent="0.25">
      <c r="A15952" s="27" t="s">
        <v>14298</v>
      </c>
      <c r="B15952" s="19" t="s">
        <v>17040</v>
      </c>
      <c r="C15952" s="19" t="s">
        <v>16827</v>
      </c>
      <c r="D15952" s="38" t="s">
        <v>16137</v>
      </c>
      <c r="E15952" s="38" t="s">
        <v>13724</v>
      </c>
      <c r="F15952" s="41">
        <v>52141502</v>
      </c>
      <c r="G15952" s="19" t="s">
        <v>611</v>
      </c>
      <c r="H15952" s="41">
        <v>3</v>
      </c>
      <c r="I15952" s="41">
        <v>6</v>
      </c>
      <c r="J15952" s="41">
        <v>16</v>
      </c>
      <c r="K15952" s="44">
        <v>1</v>
      </c>
      <c r="L15952" s="20">
        <v>519900</v>
      </c>
      <c r="M15952" s="19" t="s">
        <v>11</v>
      </c>
      <c r="N15952" s="28" t="s">
        <v>15953</v>
      </c>
    </row>
    <row r="15953" spans="1:14" ht="45" x14ac:dyDescent="0.25">
      <c r="A15953" s="27" t="s">
        <v>14298</v>
      </c>
      <c r="B15953" s="19" t="s">
        <v>17051</v>
      </c>
      <c r="C15953" s="19" t="s">
        <v>16809</v>
      </c>
      <c r="D15953" s="38" t="s">
        <v>16119</v>
      </c>
      <c r="E15953" s="38" t="s">
        <v>14588</v>
      </c>
      <c r="F15953" s="41">
        <v>56112102</v>
      </c>
      <c r="G15953" s="19" t="s">
        <v>611</v>
      </c>
      <c r="H15953" s="41">
        <v>7</v>
      </c>
      <c r="I15953" s="41">
        <v>4</v>
      </c>
      <c r="J15953" s="41">
        <v>16</v>
      </c>
      <c r="K15953" s="44">
        <v>67</v>
      </c>
      <c r="L15953" s="20">
        <v>20666014.810000002</v>
      </c>
      <c r="M15953" s="19" t="s">
        <v>11</v>
      </c>
      <c r="N15953" s="28" t="s">
        <v>15953</v>
      </c>
    </row>
    <row r="15954" spans="1:14" ht="60" x14ac:dyDescent="0.25">
      <c r="A15954" s="27" t="s">
        <v>14298</v>
      </c>
      <c r="B15954" s="19" t="s">
        <v>17051</v>
      </c>
      <c r="C15954" s="19" t="s">
        <v>16807</v>
      </c>
      <c r="D15954" s="38" t="s">
        <v>16117</v>
      </c>
      <c r="E15954" s="38" t="s">
        <v>14589</v>
      </c>
      <c r="F15954" s="41">
        <v>56112204</v>
      </c>
      <c r="G15954" s="19" t="s">
        <v>611</v>
      </c>
      <c r="H15954" s="41">
        <v>7</v>
      </c>
      <c r="I15954" s="41">
        <v>4</v>
      </c>
      <c r="J15954" s="41">
        <v>16</v>
      </c>
      <c r="K15954" s="44">
        <v>30</v>
      </c>
      <c r="L15954" s="20">
        <v>23133600.190000001</v>
      </c>
      <c r="M15954" s="19" t="s">
        <v>11</v>
      </c>
      <c r="N15954" s="28" t="s">
        <v>15953</v>
      </c>
    </row>
    <row r="15955" spans="1:14" ht="60" x14ac:dyDescent="0.25">
      <c r="A15955" s="27" t="s">
        <v>14298</v>
      </c>
      <c r="B15955" s="19" t="s">
        <v>17051</v>
      </c>
      <c r="C15955" s="19" t="s">
        <v>16807</v>
      </c>
      <c r="D15955" s="38" t="s">
        <v>16117</v>
      </c>
      <c r="E15955" s="38" t="s">
        <v>16649</v>
      </c>
      <c r="F15955" s="41">
        <v>56112204</v>
      </c>
      <c r="G15955" s="19" t="s">
        <v>611</v>
      </c>
      <c r="H15955" s="41">
        <v>7</v>
      </c>
      <c r="I15955" s="41">
        <v>4</v>
      </c>
      <c r="J15955" s="41">
        <v>16</v>
      </c>
      <c r="K15955" s="44">
        <v>6</v>
      </c>
      <c r="L15955" s="20">
        <v>7691922</v>
      </c>
      <c r="M15955" s="19" t="s">
        <v>11</v>
      </c>
      <c r="N15955" s="28" t="s">
        <v>15953</v>
      </c>
    </row>
    <row r="15956" spans="1:14" ht="60" x14ac:dyDescent="0.25">
      <c r="A15956" s="27" t="s">
        <v>14298</v>
      </c>
      <c r="B15956" s="19" t="s">
        <v>17051</v>
      </c>
      <c r="C15956" s="19" t="s">
        <v>16807</v>
      </c>
      <c r="D15956" s="38" t="s">
        <v>16117</v>
      </c>
      <c r="E15956" s="38" t="s">
        <v>16650</v>
      </c>
      <c r="F15956" s="41">
        <v>56112204</v>
      </c>
      <c r="G15956" s="19" t="s">
        <v>611</v>
      </c>
      <c r="H15956" s="41">
        <v>7</v>
      </c>
      <c r="I15956" s="41">
        <v>4</v>
      </c>
      <c r="J15956" s="41">
        <v>16</v>
      </c>
      <c r="K15956" s="44">
        <v>20</v>
      </c>
      <c r="L15956" s="20">
        <v>13687380</v>
      </c>
      <c r="M15956" s="19" t="s">
        <v>11</v>
      </c>
      <c r="N15956" s="28" t="s">
        <v>15953</v>
      </c>
    </row>
    <row r="15957" spans="1:14" ht="30" x14ac:dyDescent="0.25">
      <c r="A15957" s="27" t="s">
        <v>14298</v>
      </c>
      <c r="B15957" s="19" t="s">
        <v>17051</v>
      </c>
      <c r="C15957" s="19" t="s">
        <v>16807</v>
      </c>
      <c r="D15957" s="38" t="s">
        <v>16117</v>
      </c>
      <c r="E15957" s="38" t="s">
        <v>16651</v>
      </c>
      <c r="F15957" s="41">
        <v>56112204</v>
      </c>
      <c r="G15957" s="19" t="s">
        <v>611</v>
      </c>
      <c r="H15957" s="41">
        <v>7</v>
      </c>
      <c r="I15957" s="41">
        <v>4</v>
      </c>
      <c r="J15957" s="41">
        <v>16</v>
      </c>
      <c r="K15957" s="44">
        <v>15</v>
      </c>
      <c r="L15957" s="20">
        <v>10843875</v>
      </c>
      <c r="M15957" s="19" t="s">
        <v>11</v>
      </c>
      <c r="N15957" s="28" t="s">
        <v>15953</v>
      </c>
    </row>
    <row r="15958" spans="1:14" ht="45" x14ac:dyDescent="0.25">
      <c r="A15958" s="27" t="s">
        <v>14298</v>
      </c>
      <c r="B15958" s="19" t="s">
        <v>17051</v>
      </c>
      <c r="C15958" s="19" t="s">
        <v>16807</v>
      </c>
      <c r="D15958" s="38" t="s">
        <v>16117</v>
      </c>
      <c r="E15958" s="38" t="s">
        <v>14590</v>
      </c>
      <c r="F15958" s="41">
        <v>56112204</v>
      </c>
      <c r="G15958" s="19" t="s">
        <v>611</v>
      </c>
      <c r="H15958" s="41">
        <v>7</v>
      </c>
      <c r="I15958" s="41">
        <v>4</v>
      </c>
      <c r="J15958" s="41">
        <v>16</v>
      </c>
      <c r="K15958" s="44">
        <v>30</v>
      </c>
      <c r="L15958" s="20">
        <v>14603085</v>
      </c>
      <c r="M15958" s="19" t="s">
        <v>11</v>
      </c>
      <c r="N15958" s="28" t="s">
        <v>15953</v>
      </c>
    </row>
    <row r="15959" spans="1:14" ht="45" x14ac:dyDescent="0.25">
      <c r="A15959" s="27" t="s">
        <v>14298</v>
      </c>
      <c r="B15959" s="19" t="s">
        <v>17051</v>
      </c>
      <c r="C15959" s="19" t="s">
        <v>16807</v>
      </c>
      <c r="D15959" s="38" t="s">
        <v>16117</v>
      </c>
      <c r="E15959" s="38" t="s">
        <v>14591</v>
      </c>
      <c r="F15959" s="41" t="s">
        <v>14592</v>
      </c>
      <c r="G15959" s="19" t="s">
        <v>611</v>
      </c>
      <c r="H15959" s="41">
        <v>7</v>
      </c>
      <c r="I15959" s="41">
        <v>4</v>
      </c>
      <c r="J15959" s="41">
        <v>16</v>
      </c>
      <c r="K15959" s="44">
        <v>2</v>
      </c>
      <c r="L15959" s="20">
        <v>8289540</v>
      </c>
      <c r="M15959" s="19" t="s">
        <v>11</v>
      </c>
      <c r="N15959" s="28" t="s">
        <v>15953</v>
      </c>
    </row>
    <row r="15960" spans="1:14" ht="45" x14ac:dyDescent="0.25">
      <c r="A15960" s="27" t="s">
        <v>14298</v>
      </c>
      <c r="B15960" s="19" t="s">
        <v>17051</v>
      </c>
      <c r="C15960" s="19" t="s">
        <v>16807</v>
      </c>
      <c r="D15960" s="38" t="s">
        <v>16117</v>
      </c>
      <c r="E15960" s="38" t="s">
        <v>14593</v>
      </c>
      <c r="F15960" s="41">
        <v>24112406</v>
      </c>
      <c r="G15960" s="19" t="s">
        <v>611</v>
      </c>
      <c r="H15960" s="41">
        <v>7</v>
      </c>
      <c r="I15960" s="41">
        <v>4</v>
      </c>
      <c r="J15960" s="41">
        <v>16</v>
      </c>
      <c r="K15960" s="44">
        <v>20</v>
      </c>
      <c r="L15960" s="20">
        <v>15133230</v>
      </c>
      <c r="M15960" s="19" t="s">
        <v>11</v>
      </c>
      <c r="N15960" s="28" t="s">
        <v>15953</v>
      </c>
    </row>
    <row r="15961" spans="1:14" x14ac:dyDescent="0.25">
      <c r="A15961" s="27" t="s">
        <v>14298</v>
      </c>
      <c r="B15961" s="19" t="s">
        <v>17051</v>
      </c>
      <c r="C15961" s="19" t="s">
        <v>16809</v>
      </c>
      <c r="D15961" s="38" t="s">
        <v>16119</v>
      </c>
      <c r="E15961" s="38" t="s">
        <v>14594</v>
      </c>
      <c r="F15961" s="41" t="s">
        <v>4400</v>
      </c>
      <c r="G15961" s="19" t="s">
        <v>611</v>
      </c>
      <c r="H15961" s="41">
        <v>2</v>
      </c>
      <c r="I15961" s="41">
        <v>4</v>
      </c>
      <c r="J15961" s="41">
        <v>16</v>
      </c>
      <c r="K15961" s="44">
        <v>50</v>
      </c>
      <c r="L15961" s="20">
        <v>5831000</v>
      </c>
      <c r="M15961" s="19" t="s">
        <v>11</v>
      </c>
      <c r="N15961" s="28" t="s">
        <v>15953</v>
      </c>
    </row>
    <row r="15962" spans="1:14" x14ac:dyDescent="0.25">
      <c r="A15962" s="27" t="s">
        <v>14298</v>
      </c>
      <c r="B15962" s="19" t="s">
        <v>17051</v>
      </c>
      <c r="C15962" s="19" t="s">
        <v>16821</v>
      </c>
      <c r="D15962" s="38" t="s">
        <v>16131</v>
      </c>
      <c r="E15962" s="38" t="s">
        <v>14595</v>
      </c>
      <c r="F15962" s="41" t="s">
        <v>14596</v>
      </c>
      <c r="G15962" s="19" t="s">
        <v>611</v>
      </c>
      <c r="H15962" s="41">
        <v>2</v>
      </c>
      <c r="I15962" s="41">
        <v>4</v>
      </c>
      <c r="J15962" s="41">
        <v>16</v>
      </c>
      <c r="K15962" s="44">
        <v>47</v>
      </c>
      <c r="L15962" s="20">
        <v>22316070</v>
      </c>
      <c r="M15962" s="19" t="s">
        <v>11</v>
      </c>
      <c r="N15962" s="28" t="s">
        <v>15953</v>
      </c>
    </row>
    <row r="15963" spans="1:14" ht="45" x14ac:dyDescent="0.25">
      <c r="A15963" s="27" t="s">
        <v>14298</v>
      </c>
      <c r="B15963" s="19" t="s">
        <v>17063</v>
      </c>
      <c r="C15963" s="19" t="s">
        <v>16866</v>
      </c>
      <c r="D15963" s="38" t="s">
        <v>16176</v>
      </c>
      <c r="E15963" s="38" t="s">
        <v>14597</v>
      </c>
      <c r="F15963" s="41" t="s">
        <v>4636</v>
      </c>
      <c r="G15963" s="19" t="s">
        <v>611</v>
      </c>
      <c r="H15963" s="41">
        <v>2</v>
      </c>
      <c r="I15963" s="41">
        <v>11</v>
      </c>
      <c r="J15963" s="41">
        <v>16</v>
      </c>
      <c r="K15963" s="44">
        <v>1</v>
      </c>
      <c r="L15963" s="20">
        <v>19578118</v>
      </c>
      <c r="M15963" s="19" t="s">
        <v>15954</v>
      </c>
      <c r="N15963" s="28" t="s">
        <v>15953</v>
      </c>
    </row>
    <row r="15964" spans="1:14" ht="30" x14ac:dyDescent="0.25">
      <c r="A15964" s="27" t="s">
        <v>14298</v>
      </c>
      <c r="B15964" s="19" t="s">
        <v>17060</v>
      </c>
      <c r="C15964" s="19" t="s">
        <v>16856</v>
      </c>
      <c r="D15964" s="38" t="s">
        <v>16166</v>
      </c>
      <c r="E15964" s="38" t="s">
        <v>14598</v>
      </c>
      <c r="F15964" s="41" t="s">
        <v>14599</v>
      </c>
      <c r="G15964" s="19" t="s">
        <v>611</v>
      </c>
      <c r="H15964" s="41">
        <v>2</v>
      </c>
      <c r="I15964" s="41">
        <v>11</v>
      </c>
      <c r="J15964" s="41">
        <v>16</v>
      </c>
      <c r="K15964" s="44">
        <v>1</v>
      </c>
      <c r="L15964" s="20">
        <v>19034383.199999999</v>
      </c>
      <c r="M15964" s="19" t="s">
        <v>15954</v>
      </c>
      <c r="N15964" s="28" t="s">
        <v>15953</v>
      </c>
    </row>
    <row r="15965" spans="1:14" ht="30" x14ac:dyDescent="0.25">
      <c r="A15965" s="27" t="s">
        <v>14298</v>
      </c>
      <c r="B15965" s="19" t="s">
        <v>17013</v>
      </c>
      <c r="C15965" s="19" t="s">
        <v>16851</v>
      </c>
      <c r="D15965" s="38" t="s">
        <v>16161</v>
      </c>
      <c r="E15965" s="38" t="s">
        <v>14600</v>
      </c>
      <c r="F15965" s="41" t="s">
        <v>14599</v>
      </c>
      <c r="G15965" s="19" t="s">
        <v>611</v>
      </c>
      <c r="H15965" s="41">
        <v>2</v>
      </c>
      <c r="I15965" s="41">
        <v>11</v>
      </c>
      <c r="J15965" s="41">
        <v>16</v>
      </c>
      <c r="K15965" s="44">
        <v>1</v>
      </c>
      <c r="L15965" s="20">
        <v>16314564.42</v>
      </c>
      <c r="M15965" s="19" t="s">
        <v>15954</v>
      </c>
      <c r="N15965" s="28" t="s">
        <v>15953</v>
      </c>
    </row>
    <row r="15966" spans="1:14" ht="30" x14ac:dyDescent="0.25">
      <c r="A15966" s="27" t="s">
        <v>14298</v>
      </c>
      <c r="B15966" s="19" t="s">
        <v>16841</v>
      </c>
      <c r="C15966" s="19" t="s">
        <v>16841</v>
      </c>
      <c r="D15966" s="38" t="s">
        <v>16151</v>
      </c>
      <c r="E15966" s="38" t="s">
        <v>14601</v>
      </c>
      <c r="F15966" s="41" t="s">
        <v>14599</v>
      </c>
      <c r="G15966" s="19" t="s">
        <v>611</v>
      </c>
      <c r="H15966" s="41">
        <v>2</v>
      </c>
      <c r="I15966" s="41">
        <v>11</v>
      </c>
      <c r="J15966" s="41">
        <v>16</v>
      </c>
      <c r="K15966" s="44">
        <v>1</v>
      </c>
      <c r="L15966" s="20">
        <v>8701087.2200000007</v>
      </c>
      <c r="M15966" s="19" t="s">
        <v>15954</v>
      </c>
      <c r="N15966" s="28" t="s">
        <v>15953</v>
      </c>
    </row>
    <row r="15967" spans="1:14" ht="45" x14ac:dyDescent="0.25">
      <c r="A15967" s="27" t="s">
        <v>14298</v>
      </c>
      <c r="B15967" s="19" t="s">
        <v>17014</v>
      </c>
      <c r="C15967" s="19" t="s">
        <v>16811</v>
      </c>
      <c r="D15967" s="38" t="s">
        <v>16121</v>
      </c>
      <c r="E15967" s="38" t="s">
        <v>14602</v>
      </c>
      <c r="F15967" s="41" t="s">
        <v>1450</v>
      </c>
      <c r="G15967" s="19" t="s">
        <v>611</v>
      </c>
      <c r="H15967" s="41">
        <v>2</v>
      </c>
      <c r="I15967" s="41">
        <v>11</v>
      </c>
      <c r="J15967" s="41">
        <v>16</v>
      </c>
      <c r="K15967" s="44">
        <v>1</v>
      </c>
      <c r="L15967" s="20">
        <v>32629897.579999998</v>
      </c>
      <c r="M15967" s="19" t="s">
        <v>15954</v>
      </c>
      <c r="N15967" s="28" t="s">
        <v>15953</v>
      </c>
    </row>
    <row r="15968" spans="1:14" ht="60" x14ac:dyDescent="0.25">
      <c r="A15968" s="27" t="s">
        <v>14298</v>
      </c>
      <c r="B15968" s="19" t="s">
        <v>17063</v>
      </c>
      <c r="C15968" s="19" t="s">
        <v>16869</v>
      </c>
      <c r="D15968" s="38" t="s">
        <v>16179</v>
      </c>
      <c r="E15968" s="38" t="s">
        <v>14603</v>
      </c>
      <c r="F15968" s="41" t="s">
        <v>3414</v>
      </c>
      <c r="G15968" s="19" t="s">
        <v>611</v>
      </c>
      <c r="H15968" s="41">
        <v>2</v>
      </c>
      <c r="I15968" s="41">
        <v>11</v>
      </c>
      <c r="J15968" s="41">
        <v>16</v>
      </c>
      <c r="K15968" s="44">
        <v>1</v>
      </c>
      <c r="L15968" s="20">
        <v>13084549.800000001</v>
      </c>
      <c r="M15968" s="19" t="s">
        <v>15954</v>
      </c>
      <c r="N15968" s="28" t="s">
        <v>15953</v>
      </c>
    </row>
    <row r="15969" spans="1:14" ht="45" x14ac:dyDescent="0.25">
      <c r="A15969" s="27" t="s">
        <v>14298</v>
      </c>
      <c r="B15969" s="19" t="s">
        <v>17057</v>
      </c>
      <c r="C15969" s="19" t="s">
        <v>16972</v>
      </c>
      <c r="D15969" s="38" t="s">
        <v>16284</v>
      </c>
      <c r="E15969" s="38" t="s">
        <v>16652</v>
      </c>
      <c r="F15969" s="41">
        <v>52161540</v>
      </c>
      <c r="G15969" s="19" t="s">
        <v>611</v>
      </c>
      <c r="H15969" s="41">
        <v>4</v>
      </c>
      <c r="I15969" s="41">
        <v>4</v>
      </c>
      <c r="J15969" s="41">
        <v>16</v>
      </c>
      <c r="K15969" s="44">
        <v>1</v>
      </c>
      <c r="L15969" s="20">
        <v>4519620</v>
      </c>
      <c r="M15969" s="19" t="s">
        <v>11</v>
      </c>
      <c r="N15969" s="28" t="s">
        <v>15953</v>
      </c>
    </row>
    <row r="15970" spans="1:14" ht="45" x14ac:dyDescent="0.25">
      <c r="A15970" s="27" t="s">
        <v>14298</v>
      </c>
      <c r="B15970" s="19" t="s">
        <v>17057</v>
      </c>
      <c r="C15970" s="19" t="s">
        <v>16972</v>
      </c>
      <c r="D15970" s="38" t="s">
        <v>16284</v>
      </c>
      <c r="E15970" s="38" t="s">
        <v>14604</v>
      </c>
      <c r="F15970" s="41">
        <v>45121504</v>
      </c>
      <c r="G15970" s="19" t="s">
        <v>611</v>
      </c>
      <c r="H15970" s="41">
        <v>4</v>
      </c>
      <c r="I15970" s="41">
        <v>4</v>
      </c>
      <c r="J15970" s="41">
        <v>16</v>
      </c>
      <c r="K15970" s="44">
        <v>2</v>
      </c>
      <c r="L15970" s="20">
        <v>10250660</v>
      </c>
      <c r="M15970" s="19" t="s">
        <v>11</v>
      </c>
      <c r="N15970" s="28" t="s">
        <v>15953</v>
      </c>
    </row>
    <row r="15971" spans="1:14" ht="45" x14ac:dyDescent="0.25">
      <c r="A15971" s="27" t="s">
        <v>14298</v>
      </c>
      <c r="B15971" s="19" t="s">
        <v>17057</v>
      </c>
      <c r="C15971" s="19" t="s">
        <v>16972</v>
      </c>
      <c r="D15971" s="38" t="s">
        <v>16284</v>
      </c>
      <c r="E15971" s="38" t="s">
        <v>16653</v>
      </c>
      <c r="F15971" s="41" t="s">
        <v>14605</v>
      </c>
      <c r="G15971" s="19" t="s">
        <v>611</v>
      </c>
      <c r="H15971" s="41">
        <v>4</v>
      </c>
      <c r="I15971" s="41">
        <v>4</v>
      </c>
      <c r="J15971" s="41">
        <v>16</v>
      </c>
      <c r="K15971" s="44">
        <v>2</v>
      </c>
      <c r="L15971" s="20">
        <v>4617200</v>
      </c>
      <c r="M15971" s="19" t="s">
        <v>11</v>
      </c>
      <c r="N15971" s="28" t="s">
        <v>15953</v>
      </c>
    </row>
    <row r="15972" spans="1:14" ht="60" x14ac:dyDescent="0.25">
      <c r="A15972" s="27" t="s">
        <v>14298</v>
      </c>
      <c r="B15972" s="19" t="s">
        <v>17057</v>
      </c>
      <c r="C15972" s="19" t="s">
        <v>16831</v>
      </c>
      <c r="D15972" s="38" t="s">
        <v>16141</v>
      </c>
      <c r="E15972" s="38" t="s">
        <v>14606</v>
      </c>
      <c r="F15972" s="41">
        <v>52161520</v>
      </c>
      <c r="G15972" s="19" t="s">
        <v>611</v>
      </c>
      <c r="H15972" s="41">
        <v>4</v>
      </c>
      <c r="I15972" s="41">
        <v>4</v>
      </c>
      <c r="J15972" s="41">
        <v>16</v>
      </c>
      <c r="K15972" s="44">
        <v>2</v>
      </c>
      <c r="L15972" s="20">
        <v>7247100</v>
      </c>
      <c r="M15972" s="19" t="s">
        <v>11</v>
      </c>
      <c r="N15972" s="28" t="s">
        <v>15953</v>
      </c>
    </row>
    <row r="15973" spans="1:14" ht="60" x14ac:dyDescent="0.25">
      <c r="A15973" s="27" t="s">
        <v>14298</v>
      </c>
      <c r="B15973" s="19" t="s">
        <v>17057</v>
      </c>
      <c r="C15973" s="19" t="s">
        <v>16831</v>
      </c>
      <c r="D15973" s="38" t="s">
        <v>16141</v>
      </c>
      <c r="E15973" s="38" t="s">
        <v>14607</v>
      </c>
      <c r="F15973" s="41">
        <v>32151702</v>
      </c>
      <c r="G15973" s="19" t="s">
        <v>611</v>
      </c>
      <c r="H15973" s="41">
        <v>4</v>
      </c>
      <c r="I15973" s="41">
        <v>4</v>
      </c>
      <c r="J15973" s="41">
        <v>16</v>
      </c>
      <c r="K15973" s="44">
        <v>1</v>
      </c>
      <c r="L15973" s="20">
        <v>1445850</v>
      </c>
      <c r="M15973" s="19" t="s">
        <v>11</v>
      </c>
      <c r="N15973" s="28" t="s">
        <v>15953</v>
      </c>
    </row>
    <row r="15974" spans="1:14" ht="30" x14ac:dyDescent="0.25">
      <c r="A15974" s="27" t="s">
        <v>14298</v>
      </c>
      <c r="B15974" s="19" t="s">
        <v>17062</v>
      </c>
      <c r="C15974" s="19" t="s">
        <v>16921</v>
      </c>
      <c r="D15974" s="38" t="s">
        <v>16233</v>
      </c>
      <c r="E15974" s="38" t="s">
        <v>14608</v>
      </c>
      <c r="F15974" s="41">
        <v>60101732</v>
      </c>
      <c r="G15974" s="19" t="s">
        <v>611</v>
      </c>
      <c r="H15974" s="41">
        <v>4</v>
      </c>
      <c r="I15974" s="41">
        <v>4</v>
      </c>
      <c r="J15974" s="41">
        <v>16</v>
      </c>
      <c r="K15974" s="44">
        <v>2</v>
      </c>
      <c r="L15974" s="20">
        <v>599760</v>
      </c>
      <c r="M15974" s="19" t="s">
        <v>11</v>
      </c>
      <c r="N15974" s="28" t="s">
        <v>15953</v>
      </c>
    </row>
    <row r="15975" spans="1:14" ht="30" x14ac:dyDescent="0.25">
      <c r="A15975" s="27" t="s">
        <v>14298</v>
      </c>
      <c r="B15975" s="19" t="s">
        <v>17062</v>
      </c>
      <c r="C15975" s="19" t="s">
        <v>16921</v>
      </c>
      <c r="D15975" s="38" t="s">
        <v>16233</v>
      </c>
      <c r="E15975" s="38" t="s">
        <v>16654</v>
      </c>
      <c r="F15975" s="41">
        <v>26121620</v>
      </c>
      <c r="G15975" s="19" t="s">
        <v>611</v>
      </c>
      <c r="H15975" s="41">
        <v>4</v>
      </c>
      <c r="I15975" s="41">
        <v>4</v>
      </c>
      <c r="J15975" s="41">
        <v>16</v>
      </c>
      <c r="K15975" s="44">
        <v>2</v>
      </c>
      <c r="L15975" s="20">
        <v>69020</v>
      </c>
      <c r="M15975" s="19" t="s">
        <v>11</v>
      </c>
      <c r="N15975" s="28" t="s">
        <v>15953</v>
      </c>
    </row>
    <row r="15976" spans="1:14" ht="30" x14ac:dyDescent="0.25">
      <c r="A15976" s="27" t="s">
        <v>14298</v>
      </c>
      <c r="B15976" s="19" t="s">
        <v>17062</v>
      </c>
      <c r="C15976" s="19" t="s">
        <v>16921</v>
      </c>
      <c r="D15976" s="38" t="s">
        <v>16233</v>
      </c>
      <c r="E15976" s="38" t="s">
        <v>16655</v>
      </c>
      <c r="F15976" s="41">
        <v>26121628</v>
      </c>
      <c r="G15976" s="19" t="s">
        <v>611</v>
      </c>
      <c r="H15976" s="41">
        <v>4</v>
      </c>
      <c r="I15976" s="41">
        <v>4</v>
      </c>
      <c r="J15976" s="41">
        <v>16</v>
      </c>
      <c r="K15976" s="44">
        <v>3</v>
      </c>
      <c r="L15976" s="20">
        <v>210630</v>
      </c>
      <c r="M15976" s="19" t="s">
        <v>11</v>
      </c>
      <c r="N15976" s="28" t="s">
        <v>15953</v>
      </c>
    </row>
    <row r="15977" spans="1:14" ht="30" x14ac:dyDescent="0.25">
      <c r="A15977" s="27" t="s">
        <v>14298</v>
      </c>
      <c r="B15977" s="19" t="s">
        <v>17062</v>
      </c>
      <c r="C15977" s="19" t="s">
        <v>16921</v>
      </c>
      <c r="D15977" s="38" t="s">
        <v>16233</v>
      </c>
      <c r="E15977" s="38" t="s">
        <v>16656</v>
      </c>
      <c r="F15977" s="41">
        <v>26121620</v>
      </c>
      <c r="G15977" s="19" t="s">
        <v>611</v>
      </c>
      <c r="H15977" s="41">
        <v>4</v>
      </c>
      <c r="I15977" s="41">
        <v>4</v>
      </c>
      <c r="J15977" s="41">
        <v>16</v>
      </c>
      <c r="K15977" s="44">
        <v>4</v>
      </c>
      <c r="L15977" s="20">
        <v>147560</v>
      </c>
      <c r="M15977" s="19" t="s">
        <v>11</v>
      </c>
      <c r="N15977" s="28" t="s">
        <v>15953</v>
      </c>
    </row>
    <row r="15978" spans="1:14" ht="30" x14ac:dyDescent="0.25">
      <c r="A15978" s="27" t="s">
        <v>14298</v>
      </c>
      <c r="B15978" s="19" t="s">
        <v>17062</v>
      </c>
      <c r="C15978" s="19" t="s">
        <v>16921</v>
      </c>
      <c r="D15978" s="38" t="s">
        <v>16233</v>
      </c>
      <c r="E15978" s="38" t="s">
        <v>16657</v>
      </c>
      <c r="F15978" s="41">
        <v>43201540</v>
      </c>
      <c r="G15978" s="19" t="s">
        <v>611</v>
      </c>
      <c r="H15978" s="41">
        <v>4</v>
      </c>
      <c r="I15978" s="41">
        <v>4</v>
      </c>
      <c r="J15978" s="41">
        <v>16</v>
      </c>
      <c r="K15978" s="44">
        <v>1</v>
      </c>
      <c r="L15978" s="20">
        <v>291550</v>
      </c>
      <c r="M15978" s="19" t="s">
        <v>11</v>
      </c>
      <c r="N15978" s="28" t="s">
        <v>15953</v>
      </c>
    </row>
    <row r="15979" spans="1:14" ht="30" x14ac:dyDescent="0.25">
      <c r="A15979" s="27" t="s">
        <v>14298</v>
      </c>
      <c r="B15979" s="19" t="s">
        <v>17062</v>
      </c>
      <c r="C15979" s="19" t="s">
        <v>16921</v>
      </c>
      <c r="D15979" s="38" t="s">
        <v>16233</v>
      </c>
      <c r="E15979" s="38" t="s">
        <v>16658</v>
      </c>
      <c r="F15979" s="41">
        <v>43201501</v>
      </c>
      <c r="G15979" s="19" t="s">
        <v>611</v>
      </c>
      <c r="H15979" s="41">
        <v>4</v>
      </c>
      <c r="I15979" s="41">
        <v>4</v>
      </c>
      <c r="J15979" s="41">
        <v>16</v>
      </c>
      <c r="K15979" s="44">
        <v>2</v>
      </c>
      <c r="L15979" s="20">
        <v>1380400</v>
      </c>
      <c r="M15979" s="19" t="s">
        <v>11</v>
      </c>
      <c r="N15979" s="28" t="s">
        <v>15953</v>
      </c>
    </row>
    <row r="15980" spans="1:14" ht="30" x14ac:dyDescent="0.25">
      <c r="A15980" s="27" t="s">
        <v>14298</v>
      </c>
      <c r="B15980" s="19" t="s">
        <v>17062</v>
      </c>
      <c r="C15980" s="19" t="s">
        <v>16921</v>
      </c>
      <c r="D15980" s="38" t="s">
        <v>16233</v>
      </c>
      <c r="E15980" s="38" t="s">
        <v>16659</v>
      </c>
      <c r="F15980" s="41">
        <v>43201540</v>
      </c>
      <c r="G15980" s="19" t="s">
        <v>611</v>
      </c>
      <c r="H15980" s="41">
        <v>4</v>
      </c>
      <c r="I15980" s="41">
        <v>4</v>
      </c>
      <c r="J15980" s="41">
        <v>16</v>
      </c>
      <c r="K15980" s="44">
        <v>1</v>
      </c>
      <c r="L15980" s="20">
        <v>15470</v>
      </c>
      <c r="M15980" s="19" t="s">
        <v>11</v>
      </c>
      <c r="N15980" s="28" t="s">
        <v>15953</v>
      </c>
    </row>
    <row r="15981" spans="1:14" ht="30" x14ac:dyDescent="0.25">
      <c r="A15981" s="27" t="s">
        <v>14298</v>
      </c>
      <c r="B15981" s="19" t="s">
        <v>17062</v>
      </c>
      <c r="C15981" s="19" t="s">
        <v>16921</v>
      </c>
      <c r="D15981" s="38" t="s">
        <v>16233</v>
      </c>
      <c r="E15981" s="38" t="s">
        <v>16660</v>
      </c>
      <c r="F15981" s="41">
        <v>43201540</v>
      </c>
      <c r="G15981" s="19" t="s">
        <v>611</v>
      </c>
      <c r="H15981" s="41">
        <v>4</v>
      </c>
      <c r="I15981" s="41">
        <v>4</v>
      </c>
      <c r="J15981" s="41">
        <v>16</v>
      </c>
      <c r="K15981" s="44">
        <v>4</v>
      </c>
      <c r="L15981" s="20">
        <v>47600</v>
      </c>
      <c r="M15981" s="19" t="s">
        <v>11</v>
      </c>
      <c r="N15981" s="28" t="s">
        <v>15953</v>
      </c>
    </row>
    <row r="15982" spans="1:14" ht="30" x14ac:dyDescent="0.25">
      <c r="A15982" s="27" t="s">
        <v>14298</v>
      </c>
      <c r="B15982" s="19" t="s">
        <v>17062</v>
      </c>
      <c r="C15982" s="19" t="s">
        <v>16921</v>
      </c>
      <c r="D15982" s="38" t="s">
        <v>16233</v>
      </c>
      <c r="E15982" s="38" t="s">
        <v>16661</v>
      </c>
      <c r="F15982" s="41">
        <v>45111714</v>
      </c>
      <c r="G15982" s="19" t="s">
        <v>611</v>
      </c>
      <c r="H15982" s="41">
        <v>4</v>
      </c>
      <c r="I15982" s="41">
        <v>4</v>
      </c>
      <c r="J15982" s="41">
        <v>16</v>
      </c>
      <c r="K15982" s="44">
        <v>1</v>
      </c>
      <c r="L15982" s="20">
        <v>141610</v>
      </c>
      <c r="M15982" s="19" t="s">
        <v>11</v>
      </c>
      <c r="N15982" s="28" t="s">
        <v>15953</v>
      </c>
    </row>
    <row r="15983" spans="1:14" ht="30" x14ac:dyDescent="0.25">
      <c r="A15983" s="27" t="s">
        <v>14298</v>
      </c>
      <c r="B15983" s="19" t="s">
        <v>17022</v>
      </c>
      <c r="C15983" s="19" t="s">
        <v>16899</v>
      </c>
      <c r="D15983" s="38" t="s">
        <v>16209</v>
      </c>
      <c r="E15983" s="38" t="s">
        <v>14609</v>
      </c>
      <c r="F15983" s="41" t="s">
        <v>4295</v>
      </c>
      <c r="G15983" s="19" t="s">
        <v>614</v>
      </c>
      <c r="H15983" s="41">
        <v>11</v>
      </c>
      <c r="I15983" s="41">
        <v>5</v>
      </c>
      <c r="J15983" s="41">
        <v>16</v>
      </c>
      <c r="K15983" s="44">
        <v>1</v>
      </c>
      <c r="L15983" s="20">
        <v>168960000</v>
      </c>
      <c r="M15983" s="19" t="s">
        <v>15954</v>
      </c>
      <c r="N15983" s="28" t="s">
        <v>15955</v>
      </c>
    </row>
    <row r="15984" spans="1:14" ht="45" x14ac:dyDescent="0.25">
      <c r="A15984" s="27" t="s">
        <v>14298</v>
      </c>
      <c r="B15984" s="19" t="s">
        <v>17022</v>
      </c>
      <c r="C15984" s="19" t="s">
        <v>16899</v>
      </c>
      <c r="D15984" s="38" t="s">
        <v>16209</v>
      </c>
      <c r="E15984" s="38" t="s">
        <v>14610</v>
      </c>
      <c r="F15984" s="41">
        <v>70111706</v>
      </c>
      <c r="G15984" s="19" t="s">
        <v>614</v>
      </c>
      <c r="H15984" s="41">
        <v>11</v>
      </c>
      <c r="I15984" s="41">
        <v>5</v>
      </c>
      <c r="J15984" s="41">
        <v>16</v>
      </c>
      <c r="K15984" s="44">
        <v>1</v>
      </c>
      <c r="L15984" s="20">
        <v>26446743.98</v>
      </c>
      <c r="M15984" s="19" t="s">
        <v>15954</v>
      </c>
      <c r="N15984" s="28" t="s">
        <v>15971</v>
      </c>
    </row>
    <row r="15985" spans="1:14" ht="30" x14ac:dyDescent="0.25">
      <c r="A15985" s="27" t="s">
        <v>14298</v>
      </c>
      <c r="B15985" s="19" t="s">
        <v>17022</v>
      </c>
      <c r="C15985" s="19" t="s">
        <v>16899</v>
      </c>
      <c r="D15985" s="38" t="s">
        <v>16209</v>
      </c>
      <c r="E15985" s="38" t="s">
        <v>14611</v>
      </c>
      <c r="F15985" s="41">
        <v>70111706</v>
      </c>
      <c r="G15985" s="19" t="s">
        <v>611</v>
      </c>
      <c r="H15985" s="41">
        <v>4</v>
      </c>
      <c r="I15985" s="41">
        <v>7</v>
      </c>
      <c r="J15985" s="41">
        <v>16</v>
      </c>
      <c r="K15985" s="44">
        <v>1</v>
      </c>
      <c r="L15985" s="20">
        <v>119360314.75</v>
      </c>
      <c r="M15985" s="19" t="s">
        <v>15954</v>
      </c>
      <c r="N15985" s="28" t="s">
        <v>15971</v>
      </c>
    </row>
    <row r="15986" spans="1:14" ht="30" x14ac:dyDescent="0.25">
      <c r="A15986" s="27" t="s">
        <v>14298</v>
      </c>
      <c r="B15986" s="19" t="s">
        <v>17022</v>
      </c>
      <c r="C15986" s="19" t="s">
        <v>16899</v>
      </c>
      <c r="D15986" s="38" t="s">
        <v>16209</v>
      </c>
      <c r="E15986" s="38" t="s">
        <v>14612</v>
      </c>
      <c r="F15986" s="41">
        <v>70111706</v>
      </c>
      <c r="G15986" s="19" t="s">
        <v>611</v>
      </c>
      <c r="H15986" s="41">
        <v>4</v>
      </c>
      <c r="I15986" s="41">
        <v>7</v>
      </c>
      <c r="J15986" s="41">
        <v>10</v>
      </c>
      <c r="K15986" s="44">
        <v>1</v>
      </c>
      <c r="L15986" s="20">
        <v>2000000</v>
      </c>
      <c r="M15986" s="19" t="s">
        <v>15954</v>
      </c>
      <c r="N15986" s="28" t="s">
        <v>15971</v>
      </c>
    </row>
    <row r="15987" spans="1:14" ht="60" x14ac:dyDescent="0.25">
      <c r="A15987" s="27" t="s">
        <v>14298</v>
      </c>
      <c r="B15987" s="19" t="s">
        <v>17021</v>
      </c>
      <c r="C15987" s="19" t="s">
        <v>16766</v>
      </c>
      <c r="D15987" s="38" t="s">
        <v>16076</v>
      </c>
      <c r="E15987" s="38" t="s">
        <v>14613</v>
      </c>
      <c r="F15987" s="41" t="s">
        <v>3897</v>
      </c>
      <c r="G15987" s="19" t="s">
        <v>614</v>
      </c>
      <c r="H15987" s="41">
        <v>12</v>
      </c>
      <c r="I15987" s="41">
        <v>5</v>
      </c>
      <c r="J15987" s="41">
        <v>16</v>
      </c>
      <c r="K15987" s="44">
        <v>1</v>
      </c>
      <c r="L15987" s="20">
        <v>235086000</v>
      </c>
      <c r="M15987" s="19" t="s">
        <v>15954</v>
      </c>
      <c r="N15987" s="28" t="s">
        <v>15955</v>
      </c>
    </row>
    <row r="15988" spans="1:14" ht="75" x14ac:dyDescent="0.25">
      <c r="A15988" s="27" t="s">
        <v>14298</v>
      </c>
      <c r="B15988" s="19" t="s">
        <v>17021</v>
      </c>
      <c r="C15988" s="19" t="s">
        <v>16766</v>
      </c>
      <c r="D15988" s="38" t="s">
        <v>16076</v>
      </c>
      <c r="E15988" s="38" t="s">
        <v>14614</v>
      </c>
      <c r="F15988" s="41">
        <v>78181500</v>
      </c>
      <c r="G15988" s="19" t="s">
        <v>614</v>
      </c>
      <c r="H15988" s="41">
        <v>11</v>
      </c>
      <c r="I15988" s="41">
        <v>5</v>
      </c>
      <c r="J15988" s="41">
        <v>16</v>
      </c>
      <c r="K15988" s="44">
        <v>1</v>
      </c>
      <c r="L15988" s="20">
        <v>21536064</v>
      </c>
      <c r="M15988" s="19" t="s">
        <v>15954</v>
      </c>
      <c r="N15988" s="28" t="s">
        <v>15971</v>
      </c>
    </row>
    <row r="15989" spans="1:14" ht="90" x14ac:dyDescent="0.25">
      <c r="A15989" s="27" t="s">
        <v>14298</v>
      </c>
      <c r="B15989" s="19" t="s">
        <v>17021</v>
      </c>
      <c r="C15989" s="19" t="s">
        <v>16766</v>
      </c>
      <c r="D15989" s="38" t="s">
        <v>16076</v>
      </c>
      <c r="E15989" s="38" t="s">
        <v>14615</v>
      </c>
      <c r="F15989" s="41">
        <v>78181500</v>
      </c>
      <c r="G15989" s="19" t="s">
        <v>614</v>
      </c>
      <c r="H15989" s="41">
        <v>4</v>
      </c>
      <c r="I15989" s="41">
        <v>8</v>
      </c>
      <c r="J15989" s="41">
        <v>16</v>
      </c>
      <c r="K15989" s="44">
        <v>1</v>
      </c>
      <c r="L15989" s="20">
        <v>37568080</v>
      </c>
      <c r="M15989" s="19" t="s">
        <v>15954</v>
      </c>
      <c r="N15989" s="28" t="s">
        <v>15953</v>
      </c>
    </row>
    <row r="15990" spans="1:14" ht="45" x14ac:dyDescent="0.25">
      <c r="A15990" s="27" t="s">
        <v>14298</v>
      </c>
      <c r="B15990" s="19" t="s">
        <v>17021</v>
      </c>
      <c r="C15990" s="19" t="s">
        <v>16785</v>
      </c>
      <c r="D15990" s="38" t="s">
        <v>16095</v>
      </c>
      <c r="E15990" s="38" t="s">
        <v>14616</v>
      </c>
      <c r="F15990" s="41" t="s">
        <v>500</v>
      </c>
      <c r="G15990" s="19" t="s">
        <v>611</v>
      </c>
      <c r="H15990" s="41">
        <v>3</v>
      </c>
      <c r="I15990" s="41">
        <v>8</v>
      </c>
      <c r="J15990" s="41">
        <v>16</v>
      </c>
      <c r="K15990" s="44">
        <v>1</v>
      </c>
      <c r="L15990" s="20">
        <v>19795776</v>
      </c>
      <c r="M15990" s="19" t="s">
        <v>15954</v>
      </c>
      <c r="N15990" s="28" t="s">
        <v>15953</v>
      </c>
    </row>
    <row r="15991" spans="1:14" ht="45" x14ac:dyDescent="0.25">
      <c r="A15991" s="27" t="s">
        <v>14298</v>
      </c>
      <c r="B15991" s="19" t="s">
        <v>17021</v>
      </c>
      <c r="C15991" s="19" t="s">
        <v>16785</v>
      </c>
      <c r="D15991" s="38" t="s">
        <v>16095</v>
      </c>
      <c r="E15991" s="38" t="s">
        <v>14617</v>
      </c>
      <c r="F15991" s="41">
        <v>81112300</v>
      </c>
      <c r="G15991" s="19" t="s">
        <v>611</v>
      </c>
      <c r="H15991" s="41">
        <v>3</v>
      </c>
      <c r="I15991" s="41">
        <v>8</v>
      </c>
      <c r="J15991" s="41">
        <v>10</v>
      </c>
      <c r="K15991" s="44">
        <v>1</v>
      </c>
      <c r="L15991" s="20">
        <v>5000000</v>
      </c>
      <c r="M15991" s="19" t="s">
        <v>15954</v>
      </c>
      <c r="N15991" s="28" t="s">
        <v>15953</v>
      </c>
    </row>
    <row r="15992" spans="1:14" ht="45" x14ac:dyDescent="0.25">
      <c r="A15992" s="27" t="s">
        <v>14298</v>
      </c>
      <c r="B15992" s="19" t="s">
        <v>17021</v>
      </c>
      <c r="C15992" s="19" t="s">
        <v>16766</v>
      </c>
      <c r="D15992" s="38" t="s">
        <v>16076</v>
      </c>
      <c r="E15992" s="38" t="s">
        <v>14618</v>
      </c>
      <c r="F15992" s="41">
        <v>78181500</v>
      </c>
      <c r="G15992" s="19" t="s">
        <v>614</v>
      </c>
      <c r="H15992" s="41">
        <v>11</v>
      </c>
      <c r="I15992" s="41">
        <v>5</v>
      </c>
      <c r="J15992" s="41">
        <v>16</v>
      </c>
      <c r="K15992" s="44">
        <v>1</v>
      </c>
      <c r="L15992" s="20">
        <v>3263040</v>
      </c>
      <c r="M15992" s="19" t="s">
        <v>15954</v>
      </c>
      <c r="N15992" s="28" t="s">
        <v>15971</v>
      </c>
    </row>
    <row r="15993" spans="1:14" ht="60" x14ac:dyDescent="0.25">
      <c r="A15993" s="27" t="s">
        <v>14298</v>
      </c>
      <c r="B15993" s="19" t="s">
        <v>17036</v>
      </c>
      <c r="C15993" s="19" t="s">
        <v>16791</v>
      </c>
      <c r="D15993" s="38" t="s">
        <v>16101</v>
      </c>
      <c r="E15993" s="38" t="s">
        <v>14619</v>
      </c>
      <c r="F15993" s="41" t="s">
        <v>14620</v>
      </c>
      <c r="G15993" s="19" t="s">
        <v>611</v>
      </c>
      <c r="H15993" s="41">
        <v>3</v>
      </c>
      <c r="I15993" s="41">
        <v>9</v>
      </c>
      <c r="J15993" s="41">
        <v>16</v>
      </c>
      <c r="K15993" s="44">
        <v>1</v>
      </c>
      <c r="L15993" s="20">
        <v>13589800</v>
      </c>
      <c r="M15993" s="19" t="s">
        <v>15954</v>
      </c>
      <c r="N15993" s="28" t="s">
        <v>15953</v>
      </c>
    </row>
    <row r="15994" spans="1:14" ht="30" x14ac:dyDescent="0.25">
      <c r="A15994" s="27" t="s">
        <v>14298</v>
      </c>
      <c r="B15994" s="19" t="s">
        <v>17036</v>
      </c>
      <c r="C15994" s="19" t="s">
        <v>16791</v>
      </c>
      <c r="D15994" s="38" t="s">
        <v>16101</v>
      </c>
      <c r="E15994" s="38" t="s">
        <v>16662</v>
      </c>
      <c r="F15994" s="41" t="s">
        <v>14620</v>
      </c>
      <c r="G15994" s="19" t="s">
        <v>611</v>
      </c>
      <c r="H15994" s="41">
        <v>3</v>
      </c>
      <c r="I15994" s="41">
        <v>9</v>
      </c>
      <c r="J15994" s="41">
        <v>10</v>
      </c>
      <c r="K15994" s="44">
        <v>1</v>
      </c>
      <c r="L15994" s="20">
        <v>952000</v>
      </c>
      <c r="M15994" s="19" t="s">
        <v>15954</v>
      </c>
      <c r="N15994" s="28" t="s">
        <v>15953</v>
      </c>
    </row>
    <row r="15995" spans="1:14" ht="75" x14ac:dyDescent="0.25">
      <c r="A15995" s="27" t="s">
        <v>14298</v>
      </c>
      <c r="B15995" s="19" t="s">
        <v>17035</v>
      </c>
      <c r="C15995" s="19" t="s">
        <v>16793</v>
      </c>
      <c r="D15995" s="38" t="s">
        <v>16103</v>
      </c>
      <c r="E15995" s="38" t="s">
        <v>14621</v>
      </c>
      <c r="F15995" s="41">
        <v>81112200</v>
      </c>
      <c r="G15995" s="19" t="s">
        <v>611</v>
      </c>
      <c r="H15995" s="41">
        <v>2</v>
      </c>
      <c r="I15995" s="41">
        <v>11</v>
      </c>
      <c r="J15995" s="41">
        <v>16</v>
      </c>
      <c r="K15995" s="44">
        <v>1</v>
      </c>
      <c r="L15995" s="20">
        <v>1787123</v>
      </c>
      <c r="M15995" s="19" t="s">
        <v>15954</v>
      </c>
      <c r="N15995" s="28" t="s">
        <v>15953</v>
      </c>
    </row>
    <row r="15996" spans="1:14" ht="45" x14ac:dyDescent="0.25">
      <c r="A15996" s="27" t="s">
        <v>14298</v>
      </c>
      <c r="B15996" s="19" t="s">
        <v>17035</v>
      </c>
      <c r="C15996" s="19" t="s">
        <v>16793</v>
      </c>
      <c r="D15996" s="38" t="s">
        <v>16103</v>
      </c>
      <c r="E15996" s="38" t="s">
        <v>14622</v>
      </c>
      <c r="F15996" s="41" t="s">
        <v>14623</v>
      </c>
      <c r="G15996" s="19" t="s">
        <v>498</v>
      </c>
      <c r="H15996" s="41">
        <v>2</v>
      </c>
      <c r="I15996" s="41">
        <v>10</v>
      </c>
      <c r="J15996" s="41">
        <v>16</v>
      </c>
      <c r="K15996" s="44">
        <v>1</v>
      </c>
      <c r="L15996" s="20">
        <v>28475462</v>
      </c>
      <c r="M15996" s="19" t="s">
        <v>15954</v>
      </c>
      <c r="N15996" s="28" t="s">
        <v>15953</v>
      </c>
    </row>
    <row r="15997" spans="1:14" ht="60" x14ac:dyDescent="0.25">
      <c r="A15997" s="27" t="s">
        <v>14298</v>
      </c>
      <c r="B15997" s="19" t="s">
        <v>17065</v>
      </c>
      <c r="C15997" s="19" t="s">
        <v>16879</v>
      </c>
      <c r="D15997" s="38" t="s">
        <v>16189</v>
      </c>
      <c r="E15997" s="38" t="s">
        <v>14624</v>
      </c>
      <c r="F15997" s="41" t="s">
        <v>5614</v>
      </c>
      <c r="G15997" s="19" t="s">
        <v>611</v>
      </c>
      <c r="H15997" s="41">
        <v>3</v>
      </c>
      <c r="I15997" s="41">
        <v>8</v>
      </c>
      <c r="J15997" s="41">
        <v>16</v>
      </c>
      <c r="K15997" s="44">
        <v>1</v>
      </c>
      <c r="L15997" s="20">
        <v>36606240</v>
      </c>
      <c r="M15997" s="19" t="s">
        <v>15954</v>
      </c>
      <c r="N15997" s="28" t="s">
        <v>15953</v>
      </c>
    </row>
    <row r="15998" spans="1:14" ht="60" x14ac:dyDescent="0.25">
      <c r="A15998" s="27" t="s">
        <v>14298</v>
      </c>
      <c r="B15998" s="19" t="s">
        <v>17065</v>
      </c>
      <c r="C15998" s="19" t="s">
        <v>16879</v>
      </c>
      <c r="D15998" s="38" t="s">
        <v>16189</v>
      </c>
      <c r="E15998" s="38" t="s">
        <v>14625</v>
      </c>
      <c r="F15998" s="41">
        <v>72151514</v>
      </c>
      <c r="G15998" s="19" t="s">
        <v>614</v>
      </c>
      <c r="H15998" s="41">
        <v>11</v>
      </c>
      <c r="I15998" s="41">
        <v>5</v>
      </c>
      <c r="J15998" s="41">
        <v>16</v>
      </c>
      <c r="K15998" s="44">
        <v>1</v>
      </c>
      <c r="L15998" s="20">
        <v>4894560</v>
      </c>
      <c r="M15998" s="19" t="s">
        <v>15954</v>
      </c>
      <c r="N15998" s="28" t="s">
        <v>15971</v>
      </c>
    </row>
    <row r="15999" spans="1:14" ht="60" x14ac:dyDescent="0.25">
      <c r="A15999" s="27" t="s">
        <v>14298</v>
      </c>
      <c r="B15999" s="19" t="s">
        <v>17065</v>
      </c>
      <c r="C15999" s="19" t="s">
        <v>16879</v>
      </c>
      <c r="D15999" s="38" t="s">
        <v>16189</v>
      </c>
      <c r="E15999" s="38" t="s">
        <v>14626</v>
      </c>
      <c r="F15999" s="41">
        <v>72151514</v>
      </c>
      <c r="G15999" s="19" t="s">
        <v>611</v>
      </c>
      <c r="H15999" s="41">
        <v>12</v>
      </c>
      <c r="I15999" s="41">
        <v>5</v>
      </c>
      <c r="J15999" s="41">
        <v>16</v>
      </c>
      <c r="K15999" s="44">
        <v>1</v>
      </c>
      <c r="L15999" s="20">
        <v>23760000</v>
      </c>
      <c r="M15999" s="19" t="s">
        <v>15954</v>
      </c>
      <c r="N15999" s="28" t="s">
        <v>15955</v>
      </c>
    </row>
    <row r="16000" spans="1:14" ht="60" x14ac:dyDescent="0.25">
      <c r="A16000" s="27" t="s">
        <v>14298</v>
      </c>
      <c r="B16000" s="19" t="s">
        <v>17065</v>
      </c>
      <c r="C16000" s="19" t="s">
        <v>16879</v>
      </c>
      <c r="D16000" s="38" t="s">
        <v>16189</v>
      </c>
      <c r="E16000" s="38" t="s">
        <v>14627</v>
      </c>
      <c r="F16000" s="41" t="s">
        <v>5614</v>
      </c>
      <c r="G16000" s="19" t="s">
        <v>611</v>
      </c>
      <c r="H16000" s="41">
        <v>3</v>
      </c>
      <c r="I16000" s="41">
        <v>8</v>
      </c>
      <c r="J16000" s="41">
        <v>10</v>
      </c>
      <c r="K16000" s="44">
        <v>1</v>
      </c>
      <c r="L16000" s="20">
        <v>9000000</v>
      </c>
      <c r="M16000" s="19" t="s">
        <v>15954</v>
      </c>
      <c r="N16000" s="28" t="s">
        <v>15953</v>
      </c>
    </row>
    <row r="16001" spans="1:14" ht="45" x14ac:dyDescent="0.25">
      <c r="A16001" s="27" t="s">
        <v>14298</v>
      </c>
      <c r="B16001" s="19" t="s">
        <v>17021</v>
      </c>
      <c r="C16001" s="19" t="s">
        <v>16785</v>
      </c>
      <c r="D16001" s="38" t="s">
        <v>16095</v>
      </c>
      <c r="E16001" s="38" t="s">
        <v>16663</v>
      </c>
      <c r="F16001" s="41" t="s">
        <v>4973</v>
      </c>
      <c r="G16001" s="19" t="s">
        <v>614</v>
      </c>
      <c r="H16001" s="41">
        <v>1</v>
      </c>
      <c r="I16001" s="41">
        <v>11</v>
      </c>
      <c r="J16001" s="41">
        <v>10</v>
      </c>
      <c r="K16001" s="44">
        <v>1</v>
      </c>
      <c r="L16001" s="20">
        <v>84961000</v>
      </c>
      <c r="M16001" s="19" t="s">
        <v>15954</v>
      </c>
      <c r="N16001" s="28" t="s">
        <v>15955</v>
      </c>
    </row>
    <row r="16002" spans="1:14" ht="60" x14ac:dyDescent="0.25">
      <c r="A16002" s="27" t="s">
        <v>14298</v>
      </c>
      <c r="B16002" s="19" t="s">
        <v>17021</v>
      </c>
      <c r="C16002" s="19" t="s">
        <v>16785</v>
      </c>
      <c r="D16002" s="38" t="s">
        <v>16095</v>
      </c>
      <c r="E16002" s="38" t="s">
        <v>16664</v>
      </c>
      <c r="F16002" s="41">
        <v>72151802</v>
      </c>
      <c r="G16002" s="19" t="s">
        <v>614</v>
      </c>
      <c r="H16002" s="41">
        <v>11</v>
      </c>
      <c r="I16002" s="41">
        <v>5</v>
      </c>
      <c r="J16002" s="41">
        <v>10</v>
      </c>
      <c r="K16002" s="44">
        <v>1</v>
      </c>
      <c r="L16002" s="20">
        <v>26267700</v>
      </c>
      <c r="M16002" s="19" t="s">
        <v>15954</v>
      </c>
      <c r="N16002" s="28" t="s">
        <v>15971</v>
      </c>
    </row>
    <row r="16003" spans="1:14" ht="45" x14ac:dyDescent="0.25">
      <c r="A16003" s="27" t="s">
        <v>14298</v>
      </c>
      <c r="B16003" s="19" t="s">
        <v>17021</v>
      </c>
      <c r="C16003" s="19" t="s">
        <v>16785</v>
      </c>
      <c r="D16003" s="38" t="s">
        <v>16095</v>
      </c>
      <c r="E16003" s="38" t="s">
        <v>14628</v>
      </c>
      <c r="F16003" s="41" t="s">
        <v>5614</v>
      </c>
      <c r="G16003" s="19" t="s">
        <v>611</v>
      </c>
      <c r="H16003" s="41">
        <v>3</v>
      </c>
      <c r="I16003" s="41">
        <v>8</v>
      </c>
      <c r="J16003" s="41">
        <v>16</v>
      </c>
      <c r="K16003" s="44">
        <v>1</v>
      </c>
      <c r="L16003" s="20">
        <v>18084000</v>
      </c>
      <c r="M16003" s="19" t="s">
        <v>15954</v>
      </c>
      <c r="N16003" s="28" t="s">
        <v>15953</v>
      </c>
    </row>
    <row r="16004" spans="1:14" ht="45" x14ac:dyDescent="0.25">
      <c r="A16004" s="27" t="s">
        <v>14298</v>
      </c>
      <c r="B16004" s="19" t="s">
        <v>17021</v>
      </c>
      <c r="C16004" s="19" t="s">
        <v>16785</v>
      </c>
      <c r="D16004" s="38" t="s">
        <v>16095</v>
      </c>
      <c r="E16004" s="38" t="s">
        <v>14629</v>
      </c>
      <c r="F16004" s="41">
        <v>72151514</v>
      </c>
      <c r="G16004" s="19" t="s">
        <v>614</v>
      </c>
      <c r="H16004" s="41">
        <v>11</v>
      </c>
      <c r="I16004" s="41">
        <v>5</v>
      </c>
      <c r="J16004" s="41">
        <v>16</v>
      </c>
      <c r="K16004" s="44">
        <v>1</v>
      </c>
      <c r="L16004" s="20">
        <v>2719200</v>
      </c>
      <c r="M16004" s="19" t="s">
        <v>15954</v>
      </c>
      <c r="N16004" s="28" t="s">
        <v>15971</v>
      </c>
    </row>
    <row r="16005" spans="1:14" ht="45" x14ac:dyDescent="0.25">
      <c r="A16005" s="27" t="s">
        <v>14298</v>
      </c>
      <c r="B16005" s="19" t="s">
        <v>17021</v>
      </c>
      <c r="C16005" s="19" t="s">
        <v>16785</v>
      </c>
      <c r="D16005" s="38" t="s">
        <v>16095</v>
      </c>
      <c r="E16005" s="38" t="s">
        <v>14630</v>
      </c>
      <c r="F16005" s="41" t="s">
        <v>5614</v>
      </c>
      <c r="G16005" s="19" t="s">
        <v>611</v>
      </c>
      <c r="H16005" s="41">
        <v>12</v>
      </c>
      <c r="I16005" s="41">
        <v>5</v>
      </c>
      <c r="J16005" s="41">
        <v>16</v>
      </c>
      <c r="K16005" s="44">
        <v>1</v>
      </c>
      <c r="L16005" s="20">
        <v>11827200</v>
      </c>
      <c r="M16005" s="19" t="s">
        <v>15954</v>
      </c>
      <c r="N16005" s="28" t="s">
        <v>15955</v>
      </c>
    </row>
    <row r="16006" spans="1:14" ht="45" x14ac:dyDescent="0.25">
      <c r="A16006" s="27" t="s">
        <v>14298</v>
      </c>
      <c r="B16006" s="19" t="s">
        <v>17021</v>
      </c>
      <c r="C16006" s="19" t="s">
        <v>16785</v>
      </c>
      <c r="D16006" s="38" t="s">
        <v>16095</v>
      </c>
      <c r="E16006" s="38" t="s">
        <v>14631</v>
      </c>
      <c r="F16006" s="41" t="s">
        <v>3676</v>
      </c>
      <c r="G16006" s="19" t="s">
        <v>611</v>
      </c>
      <c r="H16006" s="41">
        <v>3</v>
      </c>
      <c r="I16006" s="41">
        <v>8</v>
      </c>
      <c r="J16006" s="41">
        <v>10</v>
      </c>
      <c r="K16006" s="44">
        <v>1</v>
      </c>
      <c r="L16006" s="20">
        <v>3168000</v>
      </c>
      <c r="M16006" s="19" t="s">
        <v>15954</v>
      </c>
      <c r="N16006" s="28" t="s">
        <v>15953</v>
      </c>
    </row>
    <row r="16007" spans="1:14" ht="45" x14ac:dyDescent="0.25">
      <c r="A16007" s="27" t="s">
        <v>14298</v>
      </c>
      <c r="B16007" s="19" t="s">
        <v>17021</v>
      </c>
      <c r="C16007" s="19" t="s">
        <v>16785</v>
      </c>
      <c r="D16007" s="38" t="s">
        <v>16095</v>
      </c>
      <c r="E16007" s="38" t="s">
        <v>14632</v>
      </c>
      <c r="F16007" s="41" t="s">
        <v>5614</v>
      </c>
      <c r="G16007" s="19" t="s">
        <v>611</v>
      </c>
      <c r="H16007" s="41">
        <v>3</v>
      </c>
      <c r="I16007" s="41">
        <v>8</v>
      </c>
      <c r="J16007" s="41">
        <v>10</v>
      </c>
      <c r="K16007" s="44">
        <v>1</v>
      </c>
      <c r="L16007" s="20">
        <v>5000000</v>
      </c>
      <c r="M16007" s="19" t="s">
        <v>15954</v>
      </c>
      <c r="N16007" s="28" t="s">
        <v>15953</v>
      </c>
    </row>
    <row r="16008" spans="1:14" ht="45" x14ac:dyDescent="0.25">
      <c r="A16008" s="27" t="s">
        <v>14298</v>
      </c>
      <c r="B16008" s="19" t="s">
        <v>17021</v>
      </c>
      <c r="C16008" s="19" t="s">
        <v>16785</v>
      </c>
      <c r="D16008" s="38" t="s">
        <v>16095</v>
      </c>
      <c r="E16008" s="38" t="s">
        <v>14633</v>
      </c>
      <c r="F16008" s="41" t="s">
        <v>14634</v>
      </c>
      <c r="G16008" s="19" t="s">
        <v>611</v>
      </c>
      <c r="H16008" s="41">
        <v>3</v>
      </c>
      <c r="I16008" s="41">
        <v>10</v>
      </c>
      <c r="J16008" s="41">
        <v>16</v>
      </c>
      <c r="K16008" s="44">
        <v>1</v>
      </c>
      <c r="L16008" s="20">
        <v>21753600</v>
      </c>
      <c r="M16008" s="19" t="s">
        <v>15954</v>
      </c>
      <c r="N16008" s="28" t="s">
        <v>15953</v>
      </c>
    </row>
    <row r="16009" spans="1:14" ht="45" x14ac:dyDescent="0.25">
      <c r="A16009" s="27" t="s">
        <v>14298</v>
      </c>
      <c r="B16009" s="19" t="s">
        <v>17021</v>
      </c>
      <c r="C16009" s="19" t="s">
        <v>16785</v>
      </c>
      <c r="D16009" s="38" t="s">
        <v>16095</v>
      </c>
      <c r="E16009" s="38" t="s">
        <v>14635</v>
      </c>
      <c r="F16009" s="41" t="s">
        <v>3676</v>
      </c>
      <c r="G16009" s="19" t="s">
        <v>611</v>
      </c>
      <c r="H16009" s="41">
        <v>3</v>
      </c>
      <c r="I16009" s="41">
        <v>10</v>
      </c>
      <c r="J16009" s="41">
        <v>10</v>
      </c>
      <c r="K16009" s="44">
        <v>1</v>
      </c>
      <c r="L16009" s="20">
        <v>3696000</v>
      </c>
      <c r="M16009" s="19" t="s">
        <v>15954</v>
      </c>
      <c r="N16009" s="28" t="s">
        <v>15953</v>
      </c>
    </row>
    <row r="16010" spans="1:14" ht="45" x14ac:dyDescent="0.25">
      <c r="A16010" s="27" t="s">
        <v>14298</v>
      </c>
      <c r="B16010" s="19" t="s">
        <v>17021</v>
      </c>
      <c r="C16010" s="19" t="s">
        <v>16785</v>
      </c>
      <c r="D16010" s="38" t="s">
        <v>16095</v>
      </c>
      <c r="E16010" s="38" t="s">
        <v>14636</v>
      </c>
      <c r="F16010" s="41" t="s">
        <v>3676</v>
      </c>
      <c r="G16010" s="19" t="s">
        <v>611</v>
      </c>
      <c r="H16010" s="41">
        <v>3</v>
      </c>
      <c r="I16010" s="41">
        <v>10</v>
      </c>
      <c r="J16010" s="41">
        <v>10</v>
      </c>
      <c r="K16010" s="44">
        <v>1</v>
      </c>
      <c r="L16010" s="20">
        <v>6000000</v>
      </c>
      <c r="M16010" s="19" t="s">
        <v>15954</v>
      </c>
      <c r="N16010" s="28" t="s">
        <v>15953</v>
      </c>
    </row>
    <row r="16011" spans="1:14" ht="45" x14ac:dyDescent="0.25">
      <c r="A16011" s="27" t="s">
        <v>14298</v>
      </c>
      <c r="B16011" s="19" t="s">
        <v>17021</v>
      </c>
      <c r="C16011" s="19" t="s">
        <v>16785</v>
      </c>
      <c r="D16011" s="38" t="s">
        <v>16095</v>
      </c>
      <c r="E16011" s="38" t="s">
        <v>14637</v>
      </c>
      <c r="F16011" s="41" t="s">
        <v>3881</v>
      </c>
      <c r="G16011" s="19" t="s">
        <v>611</v>
      </c>
      <c r="H16011" s="41">
        <v>3</v>
      </c>
      <c r="I16011" s="41">
        <v>9</v>
      </c>
      <c r="J16011" s="41">
        <v>16</v>
      </c>
      <c r="K16011" s="44">
        <v>1</v>
      </c>
      <c r="L16011" s="20">
        <v>12100000</v>
      </c>
      <c r="M16011" s="19" t="s">
        <v>15954</v>
      </c>
      <c r="N16011" s="28" t="s">
        <v>15953</v>
      </c>
    </row>
    <row r="16012" spans="1:14" ht="60" x14ac:dyDescent="0.25">
      <c r="A16012" s="27" t="s">
        <v>14298</v>
      </c>
      <c r="B16012" s="19" t="s">
        <v>17021</v>
      </c>
      <c r="C16012" s="19" t="s">
        <v>16761</v>
      </c>
      <c r="D16012" s="38" t="s">
        <v>16071</v>
      </c>
      <c r="E16012" s="38" t="s">
        <v>14638</v>
      </c>
      <c r="F16012" s="41">
        <v>72101516</v>
      </c>
      <c r="G16012" s="19" t="s">
        <v>611</v>
      </c>
      <c r="H16012" s="41">
        <v>2</v>
      </c>
      <c r="I16012" s="41">
        <v>10</v>
      </c>
      <c r="J16012" s="41">
        <v>16</v>
      </c>
      <c r="K16012" s="44">
        <v>1</v>
      </c>
      <c r="L16012" s="20">
        <v>5733420</v>
      </c>
      <c r="M16012" s="19" t="s">
        <v>15954</v>
      </c>
      <c r="N16012" s="28" t="s">
        <v>15953</v>
      </c>
    </row>
    <row r="16013" spans="1:14" ht="45" x14ac:dyDescent="0.25">
      <c r="A16013" s="27" t="s">
        <v>14298</v>
      </c>
      <c r="B16013" s="19" t="s">
        <v>17021</v>
      </c>
      <c r="C16013" s="19" t="s">
        <v>16785</v>
      </c>
      <c r="D16013" s="38" t="s">
        <v>16095</v>
      </c>
      <c r="E16013" s="38" t="s">
        <v>14639</v>
      </c>
      <c r="F16013" s="41" t="s">
        <v>10649</v>
      </c>
      <c r="G16013" s="19" t="s">
        <v>611</v>
      </c>
      <c r="H16013" s="41">
        <v>2</v>
      </c>
      <c r="I16013" s="41">
        <v>10</v>
      </c>
      <c r="J16013" s="41">
        <v>16</v>
      </c>
      <c r="K16013" s="44">
        <v>1</v>
      </c>
      <c r="L16013" s="20">
        <v>32630400</v>
      </c>
      <c r="M16013" s="19" t="s">
        <v>15954</v>
      </c>
      <c r="N16013" s="28" t="s">
        <v>15953</v>
      </c>
    </row>
    <row r="16014" spans="1:14" ht="45" x14ac:dyDescent="0.25">
      <c r="A16014" s="27" t="s">
        <v>14298</v>
      </c>
      <c r="B16014" s="19" t="s">
        <v>17021</v>
      </c>
      <c r="C16014" s="19" t="s">
        <v>16785</v>
      </c>
      <c r="D16014" s="38" t="s">
        <v>16095</v>
      </c>
      <c r="E16014" s="38" t="s">
        <v>14640</v>
      </c>
      <c r="F16014" s="41" t="s">
        <v>14641</v>
      </c>
      <c r="G16014" s="19" t="s">
        <v>614</v>
      </c>
      <c r="H16014" s="41">
        <v>2</v>
      </c>
      <c r="I16014" s="41">
        <v>10</v>
      </c>
      <c r="J16014" s="41">
        <v>10</v>
      </c>
      <c r="K16014" s="44">
        <v>1</v>
      </c>
      <c r="L16014" s="20">
        <v>2261000</v>
      </c>
      <c r="M16014" s="19" t="s">
        <v>15954</v>
      </c>
      <c r="N16014" s="28" t="s">
        <v>15953</v>
      </c>
    </row>
    <row r="16015" spans="1:14" ht="45" x14ac:dyDescent="0.25">
      <c r="A16015" s="27" t="s">
        <v>14298</v>
      </c>
      <c r="B16015" s="19" t="s">
        <v>17021</v>
      </c>
      <c r="C16015" s="19" t="s">
        <v>16785</v>
      </c>
      <c r="D16015" s="38" t="s">
        <v>16095</v>
      </c>
      <c r="E16015" s="38" t="s">
        <v>14642</v>
      </c>
      <c r="F16015" s="41" t="s">
        <v>14641</v>
      </c>
      <c r="G16015" s="19" t="s">
        <v>614</v>
      </c>
      <c r="H16015" s="41">
        <v>2</v>
      </c>
      <c r="I16015" s="41">
        <v>10</v>
      </c>
      <c r="J16015" s="41">
        <v>10</v>
      </c>
      <c r="K16015" s="44">
        <v>1</v>
      </c>
      <c r="L16015" s="20">
        <v>2400000</v>
      </c>
      <c r="M16015" s="19" t="s">
        <v>15954</v>
      </c>
      <c r="N16015" s="28" t="s">
        <v>15953</v>
      </c>
    </row>
    <row r="16016" spans="1:14" ht="45" x14ac:dyDescent="0.25">
      <c r="A16016" s="27" t="s">
        <v>14298</v>
      </c>
      <c r="B16016" s="19" t="s">
        <v>17021</v>
      </c>
      <c r="C16016" s="19" t="s">
        <v>16785</v>
      </c>
      <c r="D16016" s="38" t="s">
        <v>16095</v>
      </c>
      <c r="E16016" s="38" t="s">
        <v>14643</v>
      </c>
      <c r="F16016" s="41" t="s">
        <v>14641</v>
      </c>
      <c r="G16016" s="19" t="s">
        <v>614</v>
      </c>
      <c r="H16016" s="41">
        <v>2</v>
      </c>
      <c r="I16016" s="41">
        <v>10</v>
      </c>
      <c r="J16016" s="41">
        <v>10</v>
      </c>
      <c r="K16016" s="44">
        <v>1</v>
      </c>
      <c r="L16016" s="20">
        <v>4284000</v>
      </c>
      <c r="M16016" s="19" t="s">
        <v>15954</v>
      </c>
      <c r="N16016" s="28" t="s">
        <v>15953</v>
      </c>
    </row>
    <row r="16017" spans="1:14" ht="45" x14ac:dyDescent="0.25">
      <c r="A16017" s="27" t="s">
        <v>14298</v>
      </c>
      <c r="B16017" s="19" t="s">
        <v>17021</v>
      </c>
      <c r="C16017" s="19" t="s">
        <v>16785</v>
      </c>
      <c r="D16017" s="38" t="s">
        <v>16095</v>
      </c>
      <c r="E16017" s="38" t="s">
        <v>14644</v>
      </c>
      <c r="F16017" s="41" t="s">
        <v>14641</v>
      </c>
      <c r="G16017" s="19" t="s">
        <v>614</v>
      </c>
      <c r="H16017" s="41">
        <v>2</v>
      </c>
      <c r="I16017" s="41">
        <v>10</v>
      </c>
      <c r="J16017" s="41">
        <v>10</v>
      </c>
      <c r="K16017" s="44">
        <v>1</v>
      </c>
      <c r="L16017" s="20">
        <v>3808000</v>
      </c>
      <c r="M16017" s="19" t="s">
        <v>15954</v>
      </c>
      <c r="N16017" s="28" t="s">
        <v>15953</v>
      </c>
    </row>
    <row r="16018" spans="1:14" ht="45" x14ac:dyDescent="0.25">
      <c r="A16018" s="27" t="s">
        <v>14298</v>
      </c>
      <c r="B16018" s="19" t="s">
        <v>17021</v>
      </c>
      <c r="C16018" s="19" t="s">
        <v>16785</v>
      </c>
      <c r="D16018" s="38" t="s">
        <v>16095</v>
      </c>
      <c r="E16018" s="38" t="s">
        <v>14645</v>
      </c>
      <c r="F16018" s="41" t="s">
        <v>14641</v>
      </c>
      <c r="G16018" s="19" t="s">
        <v>614</v>
      </c>
      <c r="H16018" s="41">
        <v>2</v>
      </c>
      <c r="I16018" s="41">
        <v>10</v>
      </c>
      <c r="J16018" s="41">
        <v>10</v>
      </c>
      <c r="K16018" s="44">
        <v>1</v>
      </c>
      <c r="L16018" s="20">
        <v>2975000</v>
      </c>
      <c r="M16018" s="19" t="s">
        <v>15954</v>
      </c>
      <c r="N16018" s="28" t="s">
        <v>15953</v>
      </c>
    </row>
    <row r="16019" spans="1:14" ht="45" x14ac:dyDescent="0.25">
      <c r="A16019" s="27" t="s">
        <v>14298</v>
      </c>
      <c r="B16019" s="19" t="s">
        <v>17021</v>
      </c>
      <c r="C16019" s="19" t="s">
        <v>16785</v>
      </c>
      <c r="D16019" s="38" t="s">
        <v>16095</v>
      </c>
      <c r="E16019" s="38" t="s">
        <v>14646</v>
      </c>
      <c r="F16019" s="41" t="s">
        <v>14641</v>
      </c>
      <c r="G16019" s="19" t="s">
        <v>614</v>
      </c>
      <c r="H16019" s="41">
        <v>2</v>
      </c>
      <c r="I16019" s="41">
        <v>10</v>
      </c>
      <c r="J16019" s="41">
        <v>10</v>
      </c>
      <c r="K16019" s="44">
        <v>1</v>
      </c>
      <c r="L16019" s="20">
        <v>3927000</v>
      </c>
      <c r="M16019" s="19" t="s">
        <v>15954</v>
      </c>
      <c r="N16019" s="28" t="s">
        <v>15953</v>
      </c>
    </row>
    <row r="16020" spans="1:14" ht="45" x14ac:dyDescent="0.25">
      <c r="A16020" s="27" t="s">
        <v>14298</v>
      </c>
      <c r="B16020" s="19" t="s">
        <v>17021</v>
      </c>
      <c r="C16020" s="19" t="s">
        <v>16785</v>
      </c>
      <c r="D16020" s="38" t="s">
        <v>16095</v>
      </c>
      <c r="E16020" s="38" t="s">
        <v>14647</v>
      </c>
      <c r="F16020" s="41" t="s">
        <v>14641</v>
      </c>
      <c r="G16020" s="19" t="s">
        <v>614</v>
      </c>
      <c r="H16020" s="41">
        <v>2</v>
      </c>
      <c r="I16020" s="41">
        <v>10</v>
      </c>
      <c r="J16020" s="41">
        <v>10</v>
      </c>
      <c r="K16020" s="44">
        <v>1</v>
      </c>
      <c r="L16020" s="20">
        <v>2737000</v>
      </c>
      <c r="M16020" s="19" t="s">
        <v>15954</v>
      </c>
      <c r="N16020" s="28" t="s">
        <v>15953</v>
      </c>
    </row>
    <row r="16021" spans="1:14" ht="45" x14ac:dyDescent="0.25">
      <c r="A16021" s="27" t="s">
        <v>14298</v>
      </c>
      <c r="B16021" s="19" t="s">
        <v>17021</v>
      </c>
      <c r="C16021" s="19" t="s">
        <v>16785</v>
      </c>
      <c r="D16021" s="38" t="s">
        <v>16095</v>
      </c>
      <c r="E16021" s="38" t="s">
        <v>14648</v>
      </c>
      <c r="F16021" s="41" t="s">
        <v>14641</v>
      </c>
      <c r="G16021" s="19" t="s">
        <v>614</v>
      </c>
      <c r="H16021" s="41">
        <v>2</v>
      </c>
      <c r="I16021" s="41">
        <v>10</v>
      </c>
      <c r="J16021" s="41">
        <v>10</v>
      </c>
      <c r="K16021" s="44">
        <v>1</v>
      </c>
      <c r="L16021" s="20">
        <v>6500000</v>
      </c>
      <c r="M16021" s="19" t="s">
        <v>15954</v>
      </c>
      <c r="N16021" s="28" t="s">
        <v>15953</v>
      </c>
    </row>
    <row r="16022" spans="1:14" ht="45" x14ac:dyDescent="0.25">
      <c r="A16022" s="27" t="s">
        <v>14298</v>
      </c>
      <c r="B16022" s="19" t="s">
        <v>17021</v>
      </c>
      <c r="C16022" s="19" t="s">
        <v>16785</v>
      </c>
      <c r="D16022" s="38" t="s">
        <v>16095</v>
      </c>
      <c r="E16022" s="38" t="s">
        <v>14649</v>
      </c>
      <c r="F16022" s="41" t="s">
        <v>14641</v>
      </c>
      <c r="G16022" s="19" t="s">
        <v>614</v>
      </c>
      <c r="H16022" s="41">
        <v>2</v>
      </c>
      <c r="I16022" s="41">
        <v>10</v>
      </c>
      <c r="J16022" s="41">
        <v>10</v>
      </c>
      <c r="K16022" s="44">
        <v>1</v>
      </c>
      <c r="L16022" s="20">
        <v>4780000</v>
      </c>
      <c r="M16022" s="19" t="s">
        <v>15954</v>
      </c>
      <c r="N16022" s="28" t="s">
        <v>15953</v>
      </c>
    </row>
    <row r="16023" spans="1:14" ht="45" x14ac:dyDescent="0.25">
      <c r="A16023" s="27" t="s">
        <v>14298</v>
      </c>
      <c r="B16023" s="19" t="s">
        <v>17021</v>
      </c>
      <c r="C16023" s="19" t="s">
        <v>16785</v>
      </c>
      <c r="D16023" s="38" t="s">
        <v>16095</v>
      </c>
      <c r="E16023" s="38" t="s">
        <v>14650</v>
      </c>
      <c r="F16023" s="41" t="s">
        <v>14641</v>
      </c>
      <c r="G16023" s="19" t="s">
        <v>614</v>
      </c>
      <c r="H16023" s="41">
        <v>2</v>
      </c>
      <c r="I16023" s="41">
        <v>10</v>
      </c>
      <c r="J16023" s="41">
        <v>10</v>
      </c>
      <c r="K16023" s="44">
        <v>1</v>
      </c>
      <c r="L16023" s="20">
        <v>6188000</v>
      </c>
      <c r="M16023" s="19" t="s">
        <v>15954</v>
      </c>
      <c r="N16023" s="28" t="s">
        <v>15953</v>
      </c>
    </row>
    <row r="16024" spans="1:14" ht="45" x14ac:dyDescent="0.25">
      <c r="A16024" s="27" t="s">
        <v>14298</v>
      </c>
      <c r="B16024" s="19" t="s">
        <v>17021</v>
      </c>
      <c r="C16024" s="19" t="s">
        <v>16785</v>
      </c>
      <c r="D16024" s="38" t="s">
        <v>16095</v>
      </c>
      <c r="E16024" s="38" t="s">
        <v>14651</v>
      </c>
      <c r="F16024" s="41" t="s">
        <v>14641</v>
      </c>
      <c r="G16024" s="19" t="s">
        <v>614</v>
      </c>
      <c r="H16024" s="41">
        <v>2</v>
      </c>
      <c r="I16024" s="41">
        <v>10</v>
      </c>
      <c r="J16024" s="41">
        <v>10</v>
      </c>
      <c r="K16024" s="44">
        <v>1</v>
      </c>
      <c r="L16024" s="20">
        <v>6188000</v>
      </c>
      <c r="M16024" s="19" t="s">
        <v>15954</v>
      </c>
      <c r="N16024" s="28" t="s">
        <v>15953</v>
      </c>
    </row>
    <row r="16025" spans="1:14" ht="45" x14ac:dyDescent="0.25">
      <c r="A16025" s="27" t="s">
        <v>14298</v>
      </c>
      <c r="B16025" s="19" t="s">
        <v>17021</v>
      </c>
      <c r="C16025" s="19" t="s">
        <v>16785</v>
      </c>
      <c r="D16025" s="38" t="s">
        <v>16095</v>
      </c>
      <c r="E16025" s="38" t="s">
        <v>14652</v>
      </c>
      <c r="F16025" s="41" t="s">
        <v>14641</v>
      </c>
      <c r="G16025" s="19" t="s">
        <v>614</v>
      </c>
      <c r="H16025" s="41">
        <v>2</v>
      </c>
      <c r="I16025" s="41">
        <v>10</v>
      </c>
      <c r="J16025" s="41">
        <v>10</v>
      </c>
      <c r="K16025" s="44">
        <v>1</v>
      </c>
      <c r="L16025" s="20">
        <v>8600000</v>
      </c>
      <c r="M16025" s="19" t="s">
        <v>15954</v>
      </c>
      <c r="N16025" s="28" t="s">
        <v>15953</v>
      </c>
    </row>
    <row r="16026" spans="1:14" ht="45" x14ac:dyDescent="0.25">
      <c r="A16026" s="27" t="s">
        <v>14298</v>
      </c>
      <c r="B16026" s="19" t="s">
        <v>17021</v>
      </c>
      <c r="C16026" s="19" t="s">
        <v>16785</v>
      </c>
      <c r="D16026" s="38" t="s">
        <v>16095</v>
      </c>
      <c r="E16026" s="38" t="s">
        <v>14653</v>
      </c>
      <c r="F16026" s="41" t="s">
        <v>14641</v>
      </c>
      <c r="G16026" s="19" t="s">
        <v>614</v>
      </c>
      <c r="H16026" s="41">
        <v>2</v>
      </c>
      <c r="I16026" s="41">
        <v>10</v>
      </c>
      <c r="J16026" s="41">
        <v>10</v>
      </c>
      <c r="K16026" s="44">
        <v>1</v>
      </c>
      <c r="L16026" s="20">
        <v>4284000</v>
      </c>
      <c r="M16026" s="19" t="s">
        <v>15954</v>
      </c>
      <c r="N16026" s="28" t="s">
        <v>15953</v>
      </c>
    </row>
    <row r="16027" spans="1:14" ht="45" x14ac:dyDescent="0.25">
      <c r="A16027" s="27" t="s">
        <v>14298</v>
      </c>
      <c r="B16027" s="19" t="s">
        <v>17021</v>
      </c>
      <c r="C16027" s="19" t="s">
        <v>16785</v>
      </c>
      <c r="D16027" s="38" t="s">
        <v>16095</v>
      </c>
      <c r="E16027" s="38" t="s">
        <v>14654</v>
      </c>
      <c r="F16027" s="41" t="s">
        <v>14641</v>
      </c>
      <c r="G16027" s="19" t="s">
        <v>614</v>
      </c>
      <c r="H16027" s="41">
        <v>2</v>
      </c>
      <c r="I16027" s="41">
        <v>10</v>
      </c>
      <c r="J16027" s="41">
        <v>10</v>
      </c>
      <c r="K16027" s="44">
        <v>1</v>
      </c>
      <c r="L16027" s="20">
        <v>6188000</v>
      </c>
      <c r="M16027" s="19" t="s">
        <v>15954</v>
      </c>
      <c r="N16027" s="28" t="s">
        <v>15953</v>
      </c>
    </row>
    <row r="16028" spans="1:14" ht="45" x14ac:dyDescent="0.25">
      <c r="A16028" s="27" t="s">
        <v>14298</v>
      </c>
      <c r="B16028" s="19" t="s">
        <v>17021</v>
      </c>
      <c r="C16028" s="19" t="s">
        <v>16785</v>
      </c>
      <c r="D16028" s="38" t="s">
        <v>16095</v>
      </c>
      <c r="E16028" s="38" t="s">
        <v>14655</v>
      </c>
      <c r="F16028" s="41" t="s">
        <v>14641</v>
      </c>
      <c r="G16028" s="19" t="s">
        <v>614</v>
      </c>
      <c r="H16028" s="41">
        <v>2</v>
      </c>
      <c r="I16028" s="41">
        <v>10</v>
      </c>
      <c r="J16028" s="41">
        <v>10</v>
      </c>
      <c r="K16028" s="44">
        <v>1</v>
      </c>
      <c r="L16028" s="20">
        <v>6188000</v>
      </c>
      <c r="M16028" s="19" t="s">
        <v>15954</v>
      </c>
      <c r="N16028" s="28" t="s">
        <v>15953</v>
      </c>
    </row>
    <row r="16029" spans="1:14" ht="45" x14ac:dyDescent="0.25">
      <c r="A16029" s="27" t="s">
        <v>14298</v>
      </c>
      <c r="B16029" s="19" t="s">
        <v>17021</v>
      </c>
      <c r="C16029" s="19" t="s">
        <v>16785</v>
      </c>
      <c r="D16029" s="38" t="s">
        <v>16095</v>
      </c>
      <c r="E16029" s="38" t="s">
        <v>14656</v>
      </c>
      <c r="F16029" s="41" t="s">
        <v>14641</v>
      </c>
      <c r="G16029" s="19" t="s">
        <v>614</v>
      </c>
      <c r="H16029" s="41">
        <v>2</v>
      </c>
      <c r="I16029" s="41">
        <v>10</v>
      </c>
      <c r="J16029" s="41">
        <v>10</v>
      </c>
      <c r="K16029" s="44">
        <v>1</v>
      </c>
      <c r="L16029" s="20">
        <v>6188000</v>
      </c>
      <c r="M16029" s="19" t="s">
        <v>15954</v>
      </c>
      <c r="N16029" s="28" t="s">
        <v>15953</v>
      </c>
    </row>
    <row r="16030" spans="1:14" ht="45" x14ac:dyDescent="0.25">
      <c r="A16030" s="27" t="s">
        <v>14298</v>
      </c>
      <c r="B16030" s="19" t="s">
        <v>17021</v>
      </c>
      <c r="C16030" s="19" t="s">
        <v>16785</v>
      </c>
      <c r="D16030" s="38" t="s">
        <v>16095</v>
      </c>
      <c r="E16030" s="38" t="s">
        <v>14657</v>
      </c>
      <c r="F16030" s="41" t="s">
        <v>14641</v>
      </c>
      <c r="G16030" s="19" t="s">
        <v>614</v>
      </c>
      <c r="H16030" s="41">
        <v>2</v>
      </c>
      <c r="I16030" s="41">
        <v>10</v>
      </c>
      <c r="J16030" s="41">
        <v>10</v>
      </c>
      <c r="K16030" s="44">
        <v>1</v>
      </c>
      <c r="L16030" s="20">
        <v>6188000</v>
      </c>
      <c r="M16030" s="19" t="s">
        <v>15954</v>
      </c>
      <c r="N16030" s="28" t="s">
        <v>15953</v>
      </c>
    </row>
    <row r="16031" spans="1:14" ht="45" x14ac:dyDescent="0.25">
      <c r="A16031" s="27" t="s">
        <v>14298</v>
      </c>
      <c r="B16031" s="19" t="s">
        <v>17021</v>
      </c>
      <c r="C16031" s="19" t="s">
        <v>16785</v>
      </c>
      <c r="D16031" s="38" t="s">
        <v>16095</v>
      </c>
      <c r="E16031" s="38" t="s">
        <v>14658</v>
      </c>
      <c r="F16031" s="41" t="s">
        <v>14641</v>
      </c>
      <c r="G16031" s="19" t="s">
        <v>614</v>
      </c>
      <c r="H16031" s="41">
        <v>2</v>
      </c>
      <c r="I16031" s="41">
        <v>10</v>
      </c>
      <c r="J16031" s="41">
        <v>10</v>
      </c>
      <c r="K16031" s="44">
        <v>1</v>
      </c>
      <c r="L16031" s="20">
        <v>6188000</v>
      </c>
      <c r="M16031" s="19" t="s">
        <v>15954</v>
      </c>
      <c r="N16031" s="28" t="s">
        <v>15953</v>
      </c>
    </row>
    <row r="16032" spans="1:14" ht="45" x14ac:dyDescent="0.25">
      <c r="A16032" s="27" t="s">
        <v>14298</v>
      </c>
      <c r="B16032" s="19" t="s">
        <v>17021</v>
      </c>
      <c r="C16032" s="19" t="s">
        <v>16785</v>
      </c>
      <c r="D16032" s="38" t="s">
        <v>16095</v>
      </c>
      <c r="E16032" s="38" t="s">
        <v>14659</v>
      </c>
      <c r="F16032" s="41" t="s">
        <v>14641</v>
      </c>
      <c r="G16032" s="19" t="s">
        <v>614</v>
      </c>
      <c r="H16032" s="41">
        <v>2</v>
      </c>
      <c r="I16032" s="41">
        <v>10</v>
      </c>
      <c r="J16032" s="41">
        <v>10</v>
      </c>
      <c r="K16032" s="44">
        <v>1</v>
      </c>
      <c r="L16032" s="20">
        <v>6188000</v>
      </c>
      <c r="M16032" s="19" t="s">
        <v>15954</v>
      </c>
      <c r="N16032" s="28" t="s">
        <v>15953</v>
      </c>
    </row>
    <row r="16033" spans="1:14" ht="45" x14ac:dyDescent="0.25">
      <c r="A16033" s="27" t="s">
        <v>14298</v>
      </c>
      <c r="B16033" s="19" t="s">
        <v>17021</v>
      </c>
      <c r="C16033" s="19" t="s">
        <v>16785</v>
      </c>
      <c r="D16033" s="38" t="s">
        <v>16095</v>
      </c>
      <c r="E16033" s="38" t="s">
        <v>14660</v>
      </c>
      <c r="F16033" s="41" t="s">
        <v>14641</v>
      </c>
      <c r="G16033" s="19" t="s">
        <v>614</v>
      </c>
      <c r="H16033" s="41">
        <v>2</v>
      </c>
      <c r="I16033" s="41">
        <v>10</v>
      </c>
      <c r="J16033" s="41">
        <v>10</v>
      </c>
      <c r="K16033" s="44">
        <v>1</v>
      </c>
      <c r="L16033" s="20">
        <v>6700000</v>
      </c>
      <c r="M16033" s="19" t="s">
        <v>15954</v>
      </c>
      <c r="N16033" s="28" t="s">
        <v>15953</v>
      </c>
    </row>
    <row r="16034" spans="1:14" ht="45" x14ac:dyDescent="0.25">
      <c r="A16034" s="27" t="s">
        <v>14298</v>
      </c>
      <c r="B16034" s="19" t="s">
        <v>17021</v>
      </c>
      <c r="C16034" s="19" t="s">
        <v>16785</v>
      </c>
      <c r="D16034" s="38" t="s">
        <v>16095</v>
      </c>
      <c r="E16034" s="38" t="s">
        <v>14661</v>
      </c>
      <c r="F16034" s="41" t="s">
        <v>14641</v>
      </c>
      <c r="G16034" s="19" t="s">
        <v>614</v>
      </c>
      <c r="H16034" s="41">
        <v>2</v>
      </c>
      <c r="I16034" s="41">
        <v>10</v>
      </c>
      <c r="J16034" s="41">
        <v>10</v>
      </c>
      <c r="K16034" s="44">
        <v>1</v>
      </c>
      <c r="L16034" s="20">
        <v>4403000</v>
      </c>
      <c r="M16034" s="19" t="s">
        <v>15954</v>
      </c>
      <c r="N16034" s="28" t="s">
        <v>15953</v>
      </c>
    </row>
    <row r="16035" spans="1:14" ht="45" x14ac:dyDescent="0.25">
      <c r="A16035" s="27" t="s">
        <v>14298</v>
      </c>
      <c r="B16035" s="19" t="s">
        <v>17021</v>
      </c>
      <c r="C16035" s="19" t="s">
        <v>16785</v>
      </c>
      <c r="D16035" s="38" t="s">
        <v>16095</v>
      </c>
      <c r="E16035" s="38" t="s">
        <v>14662</v>
      </c>
      <c r="F16035" s="41" t="s">
        <v>14641</v>
      </c>
      <c r="G16035" s="19" t="s">
        <v>614</v>
      </c>
      <c r="H16035" s="41">
        <v>2</v>
      </c>
      <c r="I16035" s="41">
        <v>10</v>
      </c>
      <c r="J16035" s="41">
        <v>10</v>
      </c>
      <c r="K16035" s="44">
        <v>1</v>
      </c>
      <c r="L16035" s="20">
        <v>6188000</v>
      </c>
      <c r="M16035" s="19" t="s">
        <v>15954</v>
      </c>
      <c r="N16035" s="28" t="s">
        <v>15953</v>
      </c>
    </row>
    <row r="16036" spans="1:14" ht="45" x14ac:dyDescent="0.25">
      <c r="A16036" s="27" t="s">
        <v>14298</v>
      </c>
      <c r="B16036" s="19" t="s">
        <v>17021</v>
      </c>
      <c r="C16036" s="19" t="s">
        <v>16785</v>
      </c>
      <c r="D16036" s="38" t="s">
        <v>16095</v>
      </c>
      <c r="E16036" s="38" t="s">
        <v>14663</v>
      </c>
      <c r="F16036" s="41" t="s">
        <v>14641</v>
      </c>
      <c r="G16036" s="19" t="s">
        <v>614</v>
      </c>
      <c r="H16036" s="41">
        <v>2</v>
      </c>
      <c r="I16036" s="41">
        <v>10</v>
      </c>
      <c r="J16036" s="41">
        <v>10</v>
      </c>
      <c r="K16036" s="44">
        <v>1</v>
      </c>
      <c r="L16036" s="20">
        <v>5831000</v>
      </c>
      <c r="M16036" s="19" t="s">
        <v>15954</v>
      </c>
      <c r="N16036" s="28" t="s">
        <v>15953</v>
      </c>
    </row>
    <row r="16037" spans="1:14" ht="45" x14ac:dyDescent="0.25">
      <c r="A16037" s="27" t="s">
        <v>14298</v>
      </c>
      <c r="B16037" s="19" t="s">
        <v>17021</v>
      </c>
      <c r="C16037" s="19" t="s">
        <v>16785</v>
      </c>
      <c r="D16037" s="38" t="s">
        <v>16095</v>
      </c>
      <c r="E16037" s="38" t="s">
        <v>14664</v>
      </c>
      <c r="F16037" s="41" t="s">
        <v>14641</v>
      </c>
      <c r="G16037" s="19" t="s">
        <v>614</v>
      </c>
      <c r="H16037" s="41">
        <v>2</v>
      </c>
      <c r="I16037" s="41">
        <v>10</v>
      </c>
      <c r="J16037" s="41">
        <v>10</v>
      </c>
      <c r="K16037" s="44">
        <v>1</v>
      </c>
      <c r="L16037" s="20">
        <v>6500000</v>
      </c>
      <c r="M16037" s="19" t="s">
        <v>15954</v>
      </c>
      <c r="N16037" s="28" t="s">
        <v>15953</v>
      </c>
    </row>
    <row r="16038" spans="1:14" ht="45" x14ac:dyDescent="0.25">
      <c r="A16038" s="27" t="s">
        <v>14298</v>
      </c>
      <c r="B16038" s="19" t="s">
        <v>17021</v>
      </c>
      <c r="C16038" s="19" t="s">
        <v>16785</v>
      </c>
      <c r="D16038" s="38" t="s">
        <v>16095</v>
      </c>
      <c r="E16038" s="38" t="s">
        <v>14665</v>
      </c>
      <c r="F16038" s="41" t="s">
        <v>14641</v>
      </c>
      <c r="G16038" s="19" t="s">
        <v>614</v>
      </c>
      <c r="H16038" s="41">
        <v>2</v>
      </c>
      <c r="I16038" s="41">
        <v>10</v>
      </c>
      <c r="J16038" s="41">
        <v>10</v>
      </c>
      <c r="K16038" s="44">
        <v>1</v>
      </c>
      <c r="L16038" s="20">
        <v>22500000</v>
      </c>
      <c r="M16038" s="19" t="s">
        <v>15954</v>
      </c>
      <c r="N16038" s="28" t="s">
        <v>15953</v>
      </c>
    </row>
    <row r="16039" spans="1:14" ht="45" x14ac:dyDescent="0.25">
      <c r="A16039" s="27" t="s">
        <v>14298</v>
      </c>
      <c r="B16039" s="19" t="s">
        <v>17021</v>
      </c>
      <c r="C16039" s="19" t="s">
        <v>16785</v>
      </c>
      <c r="D16039" s="38" t="s">
        <v>16095</v>
      </c>
      <c r="E16039" s="38" t="s">
        <v>14666</v>
      </c>
      <c r="F16039" s="41" t="s">
        <v>14641</v>
      </c>
      <c r="G16039" s="19" t="s">
        <v>614</v>
      </c>
      <c r="H16039" s="41">
        <v>2</v>
      </c>
      <c r="I16039" s="41">
        <v>10</v>
      </c>
      <c r="J16039" s="41">
        <v>10</v>
      </c>
      <c r="K16039" s="44">
        <v>1</v>
      </c>
      <c r="L16039" s="20">
        <v>4522000</v>
      </c>
      <c r="M16039" s="19" t="s">
        <v>15954</v>
      </c>
      <c r="N16039" s="28" t="s">
        <v>15953</v>
      </c>
    </row>
    <row r="16040" spans="1:14" ht="45" x14ac:dyDescent="0.25">
      <c r="A16040" s="27" t="s">
        <v>14298</v>
      </c>
      <c r="B16040" s="19" t="s">
        <v>17021</v>
      </c>
      <c r="C16040" s="19" t="s">
        <v>16785</v>
      </c>
      <c r="D16040" s="38" t="s">
        <v>16095</v>
      </c>
      <c r="E16040" s="38" t="s">
        <v>14667</v>
      </c>
      <c r="F16040" s="41" t="s">
        <v>14641</v>
      </c>
      <c r="G16040" s="19" t="s">
        <v>614</v>
      </c>
      <c r="H16040" s="41">
        <v>2</v>
      </c>
      <c r="I16040" s="41">
        <v>10</v>
      </c>
      <c r="J16040" s="41">
        <v>10</v>
      </c>
      <c r="K16040" s="44">
        <v>1</v>
      </c>
      <c r="L16040" s="20">
        <v>4522000</v>
      </c>
      <c r="M16040" s="19" t="s">
        <v>15954</v>
      </c>
      <c r="N16040" s="28" t="s">
        <v>15953</v>
      </c>
    </row>
    <row r="16041" spans="1:14" ht="45" x14ac:dyDescent="0.25">
      <c r="A16041" s="27" t="s">
        <v>14298</v>
      </c>
      <c r="B16041" s="19" t="s">
        <v>17021</v>
      </c>
      <c r="C16041" s="19" t="s">
        <v>16785</v>
      </c>
      <c r="D16041" s="38" t="s">
        <v>16095</v>
      </c>
      <c r="E16041" s="38" t="s">
        <v>14668</v>
      </c>
      <c r="F16041" s="41" t="s">
        <v>14641</v>
      </c>
      <c r="G16041" s="19" t="s">
        <v>614</v>
      </c>
      <c r="H16041" s="41">
        <v>2</v>
      </c>
      <c r="I16041" s="41">
        <v>10</v>
      </c>
      <c r="J16041" s="41">
        <v>10</v>
      </c>
      <c r="K16041" s="44">
        <v>1</v>
      </c>
      <c r="L16041" s="20">
        <v>3094000</v>
      </c>
      <c r="M16041" s="19" t="s">
        <v>15954</v>
      </c>
      <c r="N16041" s="28" t="s">
        <v>15953</v>
      </c>
    </row>
    <row r="16042" spans="1:14" ht="45" x14ac:dyDescent="0.25">
      <c r="A16042" s="27" t="s">
        <v>14298</v>
      </c>
      <c r="B16042" s="19" t="s">
        <v>17021</v>
      </c>
      <c r="C16042" s="19" t="s">
        <v>16785</v>
      </c>
      <c r="D16042" s="38" t="s">
        <v>16095</v>
      </c>
      <c r="E16042" s="38" t="s">
        <v>14669</v>
      </c>
      <c r="F16042" s="41" t="s">
        <v>3946</v>
      </c>
      <c r="G16042" s="19" t="s">
        <v>611</v>
      </c>
      <c r="H16042" s="41">
        <v>2</v>
      </c>
      <c r="I16042" s="41">
        <v>11</v>
      </c>
      <c r="J16042" s="41">
        <v>16</v>
      </c>
      <c r="K16042" s="44">
        <v>1</v>
      </c>
      <c r="L16042" s="20">
        <v>8697682</v>
      </c>
      <c r="M16042" s="19" t="s">
        <v>15954</v>
      </c>
      <c r="N16042" s="28" t="s">
        <v>15953</v>
      </c>
    </row>
    <row r="16043" spans="1:14" ht="45" x14ac:dyDescent="0.25">
      <c r="A16043" s="27" t="s">
        <v>14298</v>
      </c>
      <c r="B16043" s="19" t="s">
        <v>17021</v>
      </c>
      <c r="C16043" s="19" t="s">
        <v>16789</v>
      </c>
      <c r="D16043" s="38" t="s">
        <v>16099</v>
      </c>
      <c r="E16043" s="38" t="s">
        <v>14670</v>
      </c>
      <c r="F16043" s="41" t="s">
        <v>3946</v>
      </c>
      <c r="G16043" s="19" t="s">
        <v>611</v>
      </c>
      <c r="H16043" s="41">
        <v>2</v>
      </c>
      <c r="I16043" s="41">
        <v>11</v>
      </c>
      <c r="J16043" s="41">
        <v>16</v>
      </c>
      <c r="K16043" s="44">
        <v>1</v>
      </c>
      <c r="L16043" s="20">
        <v>15253600</v>
      </c>
      <c r="M16043" s="19" t="s">
        <v>15954</v>
      </c>
      <c r="N16043" s="28" t="s">
        <v>15953</v>
      </c>
    </row>
    <row r="16044" spans="1:14" ht="45" x14ac:dyDescent="0.25">
      <c r="A16044" s="27" t="s">
        <v>14298</v>
      </c>
      <c r="B16044" s="19" t="s">
        <v>17021</v>
      </c>
      <c r="C16044" s="19" t="s">
        <v>16785</v>
      </c>
      <c r="D16044" s="38" t="s">
        <v>16095</v>
      </c>
      <c r="E16044" s="38" t="s">
        <v>14671</v>
      </c>
      <c r="F16044" s="41">
        <v>72151800</v>
      </c>
      <c r="G16044" s="19" t="s">
        <v>611</v>
      </c>
      <c r="H16044" s="41">
        <v>2</v>
      </c>
      <c r="I16044" s="41">
        <v>10</v>
      </c>
      <c r="J16044" s="41">
        <v>16</v>
      </c>
      <c r="K16044" s="44">
        <v>1</v>
      </c>
      <c r="L16044" s="20">
        <v>14049140</v>
      </c>
      <c r="M16044" s="19" t="s">
        <v>15954</v>
      </c>
      <c r="N16044" s="28" t="s">
        <v>15953</v>
      </c>
    </row>
    <row r="16045" spans="1:14" ht="60" x14ac:dyDescent="0.25">
      <c r="A16045" s="27" t="s">
        <v>14298</v>
      </c>
      <c r="B16045" s="19" t="s">
        <v>17021</v>
      </c>
      <c r="C16045" s="19" t="s">
        <v>16785</v>
      </c>
      <c r="D16045" s="38" t="s">
        <v>16095</v>
      </c>
      <c r="E16045" s="38" t="s">
        <v>14672</v>
      </c>
      <c r="F16045" s="41">
        <v>73152101</v>
      </c>
      <c r="G16045" s="19" t="s">
        <v>611</v>
      </c>
      <c r="H16045" s="41">
        <v>4</v>
      </c>
      <c r="I16045" s="41">
        <v>5</v>
      </c>
      <c r="J16045" s="41">
        <v>10</v>
      </c>
      <c r="K16045" s="44">
        <v>1</v>
      </c>
      <c r="L16045" s="20">
        <v>3415000</v>
      </c>
      <c r="M16045" s="19" t="s">
        <v>15954</v>
      </c>
      <c r="N16045" s="28" t="s">
        <v>15953</v>
      </c>
    </row>
    <row r="16046" spans="1:14" ht="60" x14ac:dyDescent="0.25">
      <c r="A16046" s="27" t="s">
        <v>14298</v>
      </c>
      <c r="B16046" s="19" t="s">
        <v>17021</v>
      </c>
      <c r="C16046" s="19" t="s">
        <v>16785</v>
      </c>
      <c r="D16046" s="38" t="s">
        <v>16095</v>
      </c>
      <c r="E16046" s="38" t="s">
        <v>14673</v>
      </c>
      <c r="F16046" s="41" t="s">
        <v>3676</v>
      </c>
      <c r="G16046" s="19" t="s">
        <v>611</v>
      </c>
      <c r="H16046" s="41">
        <v>4</v>
      </c>
      <c r="I16046" s="41">
        <v>5</v>
      </c>
      <c r="J16046" s="41">
        <v>10</v>
      </c>
      <c r="K16046" s="44">
        <v>1</v>
      </c>
      <c r="L16046" s="20">
        <v>1865000</v>
      </c>
      <c r="M16046" s="19" t="s">
        <v>15954</v>
      </c>
      <c r="N16046" s="28" t="s">
        <v>15953</v>
      </c>
    </row>
    <row r="16047" spans="1:14" ht="60" x14ac:dyDescent="0.25">
      <c r="A16047" s="27" t="s">
        <v>14298</v>
      </c>
      <c r="B16047" s="19" t="s">
        <v>17065</v>
      </c>
      <c r="C16047" s="19" t="s">
        <v>16879</v>
      </c>
      <c r="D16047" s="38" t="s">
        <v>16189</v>
      </c>
      <c r="E16047" s="38" t="s">
        <v>14674</v>
      </c>
      <c r="F16047" s="41">
        <v>72151514</v>
      </c>
      <c r="G16047" s="19" t="s">
        <v>611</v>
      </c>
      <c r="H16047" s="41">
        <v>4</v>
      </c>
      <c r="I16047" s="41">
        <v>5</v>
      </c>
      <c r="J16047" s="41">
        <v>10</v>
      </c>
      <c r="K16047" s="44">
        <v>1</v>
      </c>
      <c r="L16047" s="20">
        <v>20000000</v>
      </c>
      <c r="M16047" s="19" t="s">
        <v>15954</v>
      </c>
      <c r="N16047" s="28" t="s">
        <v>15953</v>
      </c>
    </row>
    <row r="16048" spans="1:14" ht="60" x14ac:dyDescent="0.25">
      <c r="A16048" s="27" t="s">
        <v>14298</v>
      </c>
      <c r="B16048" s="19" t="s">
        <v>17021</v>
      </c>
      <c r="C16048" s="19" t="s">
        <v>16785</v>
      </c>
      <c r="D16048" s="38" t="s">
        <v>16095</v>
      </c>
      <c r="E16048" s="38" t="s">
        <v>14675</v>
      </c>
      <c r="F16048" s="41" t="s">
        <v>3918</v>
      </c>
      <c r="G16048" s="19" t="s">
        <v>611</v>
      </c>
      <c r="H16048" s="41">
        <v>2</v>
      </c>
      <c r="I16048" s="41">
        <v>11</v>
      </c>
      <c r="J16048" s="41">
        <v>16</v>
      </c>
      <c r="K16048" s="44">
        <v>1</v>
      </c>
      <c r="L16048" s="20">
        <v>113118720</v>
      </c>
      <c r="M16048" s="19" t="s">
        <v>15954</v>
      </c>
      <c r="N16048" s="28" t="s">
        <v>15953</v>
      </c>
    </row>
    <row r="16049" spans="1:14" ht="60" x14ac:dyDescent="0.25">
      <c r="A16049" s="27" t="s">
        <v>14298</v>
      </c>
      <c r="B16049" s="19" t="s">
        <v>17021</v>
      </c>
      <c r="C16049" s="19" t="s">
        <v>16761</v>
      </c>
      <c r="D16049" s="38" t="s">
        <v>16071</v>
      </c>
      <c r="E16049" s="38" t="s">
        <v>14676</v>
      </c>
      <c r="F16049" s="41">
        <v>85161502</v>
      </c>
      <c r="G16049" s="19" t="s">
        <v>611</v>
      </c>
      <c r="H16049" s="41">
        <v>4</v>
      </c>
      <c r="I16049" s="41">
        <v>6</v>
      </c>
      <c r="J16049" s="41">
        <v>10</v>
      </c>
      <c r="K16049" s="44">
        <v>1</v>
      </c>
      <c r="L16049" s="20">
        <v>5280000</v>
      </c>
      <c r="M16049" s="19" t="s">
        <v>15954</v>
      </c>
      <c r="N16049" s="28" t="s">
        <v>15953</v>
      </c>
    </row>
    <row r="16050" spans="1:14" ht="45" x14ac:dyDescent="0.25">
      <c r="A16050" s="27" t="s">
        <v>14298</v>
      </c>
      <c r="B16050" s="19" t="s">
        <v>17021</v>
      </c>
      <c r="C16050" s="19" t="s">
        <v>16785</v>
      </c>
      <c r="D16050" s="38" t="s">
        <v>16095</v>
      </c>
      <c r="E16050" s="38" t="s">
        <v>14677</v>
      </c>
      <c r="F16050" s="41" t="s">
        <v>3676</v>
      </c>
      <c r="G16050" s="19" t="s">
        <v>611</v>
      </c>
      <c r="H16050" s="41">
        <v>4</v>
      </c>
      <c r="I16050" s="41">
        <v>5</v>
      </c>
      <c r="J16050" s="41">
        <v>10</v>
      </c>
      <c r="K16050" s="44">
        <v>1</v>
      </c>
      <c r="L16050" s="20">
        <v>5280000</v>
      </c>
      <c r="M16050" s="19" t="s">
        <v>15954</v>
      </c>
      <c r="N16050" s="28" t="s">
        <v>15953</v>
      </c>
    </row>
    <row r="16051" spans="1:14" ht="30" x14ac:dyDescent="0.25">
      <c r="A16051" s="27" t="s">
        <v>14298</v>
      </c>
      <c r="B16051" s="19" t="s">
        <v>17065</v>
      </c>
      <c r="C16051" s="19" t="s">
        <v>16877</v>
      </c>
      <c r="D16051" s="38" t="s">
        <v>16187</v>
      </c>
      <c r="E16051" s="38" t="s">
        <v>14678</v>
      </c>
      <c r="F16051" s="41" t="s">
        <v>610</v>
      </c>
      <c r="G16051" s="19" t="s">
        <v>614</v>
      </c>
      <c r="H16051" s="41">
        <v>12</v>
      </c>
      <c r="I16051" s="41">
        <v>5</v>
      </c>
      <c r="J16051" s="41">
        <v>16</v>
      </c>
      <c r="K16051" s="44">
        <v>1</v>
      </c>
      <c r="L16051" s="20">
        <v>179520000</v>
      </c>
      <c r="M16051" s="19" t="s">
        <v>15954</v>
      </c>
      <c r="N16051" s="28" t="s">
        <v>15955</v>
      </c>
    </row>
    <row r="16052" spans="1:14" ht="60" x14ac:dyDescent="0.25">
      <c r="A16052" s="27" t="s">
        <v>14298</v>
      </c>
      <c r="B16052" s="19" t="s">
        <v>17065</v>
      </c>
      <c r="C16052" s="19" t="s">
        <v>16877</v>
      </c>
      <c r="D16052" s="38" t="s">
        <v>16187</v>
      </c>
      <c r="E16052" s="38" t="s">
        <v>16665</v>
      </c>
      <c r="F16052" s="41">
        <v>72102900</v>
      </c>
      <c r="G16052" s="19" t="s">
        <v>614</v>
      </c>
      <c r="H16052" s="41">
        <v>11</v>
      </c>
      <c r="I16052" s="41">
        <v>5</v>
      </c>
      <c r="J16052" s="41">
        <v>16</v>
      </c>
      <c r="K16052" s="44">
        <v>1</v>
      </c>
      <c r="L16052" s="20">
        <v>8483904</v>
      </c>
      <c r="M16052" s="19" t="s">
        <v>15954</v>
      </c>
      <c r="N16052" s="28" t="s">
        <v>15971</v>
      </c>
    </row>
    <row r="16053" spans="1:14" ht="45" x14ac:dyDescent="0.25">
      <c r="A16053" s="27" t="s">
        <v>14298</v>
      </c>
      <c r="B16053" s="19" t="s">
        <v>17065</v>
      </c>
      <c r="C16053" s="19" t="s">
        <v>16878</v>
      </c>
      <c r="D16053" s="38" t="s">
        <v>16188</v>
      </c>
      <c r="E16053" s="38" t="s">
        <v>14679</v>
      </c>
      <c r="F16053" s="41" t="s">
        <v>610</v>
      </c>
      <c r="G16053" s="19" t="s">
        <v>614</v>
      </c>
      <c r="H16053" s="41">
        <v>4</v>
      </c>
      <c r="I16053" s="41">
        <v>11</v>
      </c>
      <c r="J16053" s="41">
        <v>10</v>
      </c>
      <c r="K16053" s="44">
        <v>1</v>
      </c>
      <c r="L16053" s="20">
        <v>66442453.262399971</v>
      </c>
      <c r="M16053" s="19" t="s">
        <v>15954</v>
      </c>
      <c r="N16053" s="28" t="s">
        <v>15953</v>
      </c>
    </row>
    <row r="16054" spans="1:14" ht="45" x14ac:dyDescent="0.25">
      <c r="A16054" s="27" t="s">
        <v>14298</v>
      </c>
      <c r="B16054" s="19" t="s">
        <v>17065</v>
      </c>
      <c r="C16054" s="19" t="s">
        <v>16878</v>
      </c>
      <c r="D16054" s="38" t="s">
        <v>16188</v>
      </c>
      <c r="E16054" s="38" t="s">
        <v>14680</v>
      </c>
      <c r="F16054" s="41" t="s">
        <v>610</v>
      </c>
      <c r="G16054" s="19" t="s">
        <v>614</v>
      </c>
      <c r="H16054" s="41">
        <v>4</v>
      </c>
      <c r="I16054" s="41">
        <v>11</v>
      </c>
      <c r="J16054" s="41">
        <v>10</v>
      </c>
      <c r="K16054" s="44">
        <v>1</v>
      </c>
      <c r="L16054" s="20">
        <v>2303530.0661575012</v>
      </c>
      <c r="M16054" s="19" t="s">
        <v>15954</v>
      </c>
      <c r="N16054" s="28" t="s">
        <v>15953</v>
      </c>
    </row>
    <row r="16055" spans="1:14" ht="45" x14ac:dyDescent="0.25">
      <c r="A16055" s="27" t="s">
        <v>14298</v>
      </c>
      <c r="B16055" s="19" t="s">
        <v>17065</v>
      </c>
      <c r="C16055" s="19" t="s">
        <v>16878</v>
      </c>
      <c r="D16055" s="38" t="s">
        <v>16188</v>
      </c>
      <c r="E16055" s="38" t="s">
        <v>14681</v>
      </c>
      <c r="F16055" s="41" t="s">
        <v>610</v>
      </c>
      <c r="G16055" s="19" t="s">
        <v>614</v>
      </c>
      <c r="H16055" s="41">
        <v>4</v>
      </c>
      <c r="I16055" s="41">
        <v>11</v>
      </c>
      <c r="J16055" s="41">
        <v>10</v>
      </c>
      <c r="K16055" s="44">
        <v>1</v>
      </c>
      <c r="L16055" s="20">
        <v>110391423.74399999</v>
      </c>
      <c r="M16055" s="19" t="s">
        <v>15954</v>
      </c>
      <c r="N16055" s="28" t="s">
        <v>15953</v>
      </c>
    </row>
    <row r="16056" spans="1:14" ht="45" x14ac:dyDescent="0.25">
      <c r="A16056" s="27" t="s">
        <v>14298</v>
      </c>
      <c r="B16056" s="19" t="s">
        <v>17065</v>
      </c>
      <c r="C16056" s="19" t="s">
        <v>16878</v>
      </c>
      <c r="D16056" s="38" t="s">
        <v>16188</v>
      </c>
      <c r="E16056" s="38" t="s">
        <v>14682</v>
      </c>
      <c r="F16056" s="41" t="s">
        <v>610</v>
      </c>
      <c r="G16056" s="19" t="s">
        <v>614</v>
      </c>
      <c r="H16056" s="41">
        <v>4</v>
      </c>
      <c r="I16056" s="41">
        <v>11</v>
      </c>
      <c r="J16056" s="41">
        <v>16</v>
      </c>
      <c r="K16056" s="44">
        <v>1</v>
      </c>
      <c r="L16056" s="20">
        <v>6203548.9039999992</v>
      </c>
      <c r="M16056" s="19" t="s">
        <v>15954</v>
      </c>
      <c r="N16056" s="28" t="s">
        <v>15971</v>
      </c>
    </row>
    <row r="16057" spans="1:14" ht="30" x14ac:dyDescent="0.25">
      <c r="A16057" s="27" t="s">
        <v>14298</v>
      </c>
      <c r="B16057" s="19" t="s">
        <v>17065</v>
      </c>
      <c r="C16057" s="19" t="s">
        <v>16877</v>
      </c>
      <c r="D16057" s="38" t="s">
        <v>16187</v>
      </c>
      <c r="E16057" s="38" t="s">
        <v>14683</v>
      </c>
      <c r="F16057" s="41" t="s">
        <v>610</v>
      </c>
      <c r="G16057" s="19" t="s">
        <v>614</v>
      </c>
      <c r="H16057" s="41">
        <v>4</v>
      </c>
      <c r="I16057" s="41">
        <v>11</v>
      </c>
      <c r="J16057" s="41">
        <v>10</v>
      </c>
      <c r="K16057" s="44">
        <v>1</v>
      </c>
      <c r="L16057" s="20">
        <v>123468597.101</v>
      </c>
      <c r="M16057" s="19" t="s">
        <v>15954</v>
      </c>
      <c r="N16057" s="28" t="s">
        <v>15953</v>
      </c>
    </row>
    <row r="16058" spans="1:14" ht="45" x14ac:dyDescent="0.25">
      <c r="A16058" s="27" t="s">
        <v>14298</v>
      </c>
      <c r="B16058" s="19" t="s">
        <v>17065</v>
      </c>
      <c r="C16058" s="19" t="s">
        <v>16878</v>
      </c>
      <c r="D16058" s="38" t="s">
        <v>16188</v>
      </c>
      <c r="E16058" s="38" t="s">
        <v>14684</v>
      </c>
      <c r="F16058" s="41" t="s">
        <v>610</v>
      </c>
      <c r="G16058" s="19" t="s">
        <v>614</v>
      </c>
      <c r="H16058" s="41">
        <v>4</v>
      </c>
      <c r="I16058" s="41">
        <v>11</v>
      </c>
      <c r="J16058" s="41">
        <v>10</v>
      </c>
      <c r="K16058" s="44">
        <v>1</v>
      </c>
      <c r="L16058" s="20">
        <v>6000000</v>
      </c>
      <c r="M16058" s="19" t="s">
        <v>15954</v>
      </c>
      <c r="N16058" s="28" t="s">
        <v>15953</v>
      </c>
    </row>
    <row r="16059" spans="1:14" ht="30" x14ac:dyDescent="0.25">
      <c r="A16059" s="27" t="s">
        <v>14298</v>
      </c>
      <c r="B16059" s="19" t="s">
        <v>17053</v>
      </c>
      <c r="C16059" s="19" t="s">
        <v>16816</v>
      </c>
      <c r="D16059" s="38" t="s">
        <v>16126</v>
      </c>
      <c r="E16059" s="38" t="s">
        <v>14685</v>
      </c>
      <c r="F16059" s="41" t="s">
        <v>610</v>
      </c>
      <c r="G16059" s="19" t="s">
        <v>614</v>
      </c>
      <c r="H16059" s="41">
        <v>4</v>
      </c>
      <c r="I16059" s="41">
        <v>11</v>
      </c>
      <c r="J16059" s="41">
        <v>10</v>
      </c>
      <c r="K16059" s="44">
        <v>1</v>
      </c>
      <c r="L16059" s="20">
        <v>126531402.91</v>
      </c>
      <c r="M16059" s="19" t="s">
        <v>15954</v>
      </c>
      <c r="N16059" s="28" t="s">
        <v>15953</v>
      </c>
    </row>
    <row r="16060" spans="1:14" ht="30" x14ac:dyDescent="0.25">
      <c r="A16060" s="27" t="s">
        <v>14298</v>
      </c>
      <c r="B16060" s="19" t="s">
        <v>17054</v>
      </c>
      <c r="C16060" s="19" t="s">
        <v>16818</v>
      </c>
      <c r="D16060" s="38" t="s">
        <v>16128</v>
      </c>
      <c r="E16060" s="38" t="s">
        <v>14685</v>
      </c>
      <c r="F16060" s="41">
        <v>72102900</v>
      </c>
      <c r="G16060" s="19" t="s">
        <v>614</v>
      </c>
      <c r="H16060" s="41">
        <v>4</v>
      </c>
      <c r="I16060" s="41">
        <v>11</v>
      </c>
      <c r="J16060" s="41">
        <v>10</v>
      </c>
      <c r="K16060" s="44">
        <v>1</v>
      </c>
      <c r="L16060" s="20">
        <v>463870592.91500002</v>
      </c>
      <c r="M16060" s="19" t="s">
        <v>15954</v>
      </c>
      <c r="N16060" s="28" t="s">
        <v>15953</v>
      </c>
    </row>
    <row r="16061" spans="1:14" ht="30" x14ac:dyDescent="0.25">
      <c r="A16061" s="27" t="s">
        <v>14298</v>
      </c>
      <c r="B16061" s="19" t="s">
        <v>17054</v>
      </c>
      <c r="C16061" s="19" t="s">
        <v>16818</v>
      </c>
      <c r="D16061" s="38" t="s">
        <v>16128</v>
      </c>
      <c r="E16061" s="38" t="s">
        <v>14685</v>
      </c>
      <c r="F16061" s="41" t="s">
        <v>610</v>
      </c>
      <c r="G16061" s="19" t="s">
        <v>614</v>
      </c>
      <c r="H16061" s="41">
        <v>4</v>
      </c>
      <c r="I16061" s="41">
        <v>11</v>
      </c>
      <c r="J16061" s="41">
        <v>16</v>
      </c>
      <c r="K16061" s="44">
        <v>1</v>
      </c>
      <c r="L16061" s="20">
        <v>69388344.099999994</v>
      </c>
      <c r="M16061" s="19" t="s">
        <v>15954</v>
      </c>
      <c r="N16061" s="28" t="s">
        <v>15953</v>
      </c>
    </row>
    <row r="16062" spans="1:14" ht="60" x14ac:dyDescent="0.25">
      <c r="A16062" s="27" t="s">
        <v>14298</v>
      </c>
      <c r="B16062" s="19" t="s">
        <v>17053</v>
      </c>
      <c r="C16062" s="19" t="s">
        <v>16816</v>
      </c>
      <c r="D16062" s="38" t="s">
        <v>16126</v>
      </c>
      <c r="E16062" s="38" t="s">
        <v>16666</v>
      </c>
      <c r="F16062" s="41">
        <v>72102900</v>
      </c>
      <c r="G16062" s="19" t="s">
        <v>614</v>
      </c>
      <c r="H16062" s="41">
        <v>4</v>
      </c>
      <c r="I16062" s="41">
        <v>11</v>
      </c>
      <c r="J16062" s="41">
        <v>16</v>
      </c>
      <c r="K16062" s="44">
        <v>1</v>
      </c>
      <c r="L16062" s="20">
        <v>19795776</v>
      </c>
      <c r="M16062" s="19" t="s">
        <v>15954</v>
      </c>
      <c r="N16062" s="28" t="s">
        <v>15953</v>
      </c>
    </row>
    <row r="16063" spans="1:14" ht="45" x14ac:dyDescent="0.25">
      <c r="A16063" s="27" t="s">
        <v>14298</v>
      </c>
      <c r="B16063" s="19" t="s">
        <v>17021</v>
      </c>
      <c r="C16063" s="19" t="s">
        <v>16785</v>
      </c>
      <c r="D16063" s="38" t="s">
        <v>16095</v>
      </c>
      <c r="E16063" s="38" t="s">
        <v>14686</v>
      </c>
      <c r="F16063" s="41">
        <v>73152101</v>
      </c>
      <c r="G16063" s="19" t="s">
        <v>611</v>
      </c>
      <c r="H16063" s="41">
        <v>4</v>
      </c>
      <c r="I16063" s="41">
        <v>5</v>
      </c>
      <c r="J16063" s="41">
        <v>16</v>
      </c>
      <c r="K16063" s="44">
        <v>1</v>
      </c>
      <c r="L16063" s="20">
        <v>61678400</v>
      </c>
      <c r="M16063" s="19" t="s">
        <v>15954</v>
      </c>
      <c r="N16063" s="28" t="s">
        <v>15953</v>
      </c>
    </row>
    <row r="16064" spans="1:14" ht="45" x14ac:dyDescent="0.25">
      <c r="A16064" s="27" t="s">
        <v>14298</v>
      </c>
      <c r="B16064" s="19" t="s">
        <v>17021</v>
      </c>
      <c r="C16064" s="19" t="s">
        <v>16785</v>
      </c>
      <c r="D16064" s="38" t="s">
        <v>16095</v>
      </c>
      <c r="E16064" s="38" t="s">
        <v>14687</v>
      </c>
      <c r="F16064" s="41">
        <v>72101511</v>
      </c>
      <c r="G16064" s="19" t="s">
        <v>611</v>
      </c>
      <c r="H16064" s="41">
        <v>11</v>
      </c>
      <c r="I16064" s="41">
        <v>5</v>
      </c>
      <c r="J16064" s="41">
        <v>16</v>
      </c>
      <c r="K16064" s="44">
        <v>1</v>
      </c>
      <c r="L16064" s="20">
        <v>6522100</v>
      </c>
      <c r="M16064" s="19" t="s">
        <v>15954</v>
      </c>
      <c r="N16064" s="28" t="s">
        <v>15971</v>
      </c>
    </row>
    <row r="16065" spans="1:14" ht="45" x14ac:dyDescent="0.25">
      <c r="A16065" s="27" t="s">
        <v>14298</v>
      </c>
      <c r="B16065" s="19" t="s">
        <v>17021</v>
      </c>
      <c r="C16065" s="19" t="s">
        <v>16785</v>
      </c>
      <c r="D16065" s="38" t="s">
        <v>16095</v>
      </c>
      <c r="E16065" s="38" t="s">
        <v>14688</v>
      </c>
      <c r="F16065" s="41">
        <v>72101511</v>
      </c>
      <c r="G16065" s="19" t="s">
        <v>611</v>
      </c>
      <c r="H16065" s="41">
        <v>4</v>
      </c>
      <c r="I16065" s="41">
        <v>5</v>
      </c>
      <c r="J16065" s="41">
        <v>16</v>
      </c>
      <c r="K16065" s="44">
        <v>1</v>
      </c>
      <c r="L16065" s="20">
        <v>27375000</v>
      </c>
      <c r="M16065" s="19" t="s">
        <v>15954</v>
      </c>
      <c r="N16065" s="28" t="s">
        <v>15953</v>
      </c>
    </row>
    <row r="16066" spans="1:14" ht="45" x14ac:dyDescent="0.25">
      <c r="A16066" s="27" t="s">
        <v>14298</v>
      </c>
      <c r="B16066" s="19" t="s">
        <v>17021</v>
      </c>
      <c r="C16066" s="19" t="s">
        <v>16785</v>
      </c>
      <c r="D16066" s="38" t="s">
        <v>16095</v>
      </c>
      <c r="E16066" s="38" t="s">
        <v>14689</v>
      </c>
      <c r="F16066" s="41" t="s">
        <v>3676</v>
      </c>
      <c r="G16066" s="19" t="s">
        <v>611</v>
      </c>
      <c r="H16066" s="41">
        <v>4</v>
      </c>
      <c r="I16066" s="41">
        <v>5</v>
      </c>
      <c r="J16066" s="41">
        <v>10</v>
      </c>
      <c r="K16066" s="44">
        <v>1</v>
      </c>
      <c r="L16066" s="20">
        <v>3000000</v>
      </c>
      <c r="M16066" s="19" t="s">
        <v>15954</v>
      </c>
      <c r="N16066" s="28" t="s">
        <v>15953</v>
      </c>
    </row>
    <row r="16067" spans="1:14" ht="45" x14ac:dyDescent="0.25">
      <c r="A16067" s="27" t="s">
        <v>14298</v>
      </c>
      <c r="B16067" s="19" t="s">
        <v>17021</v>
      </c>
      <c r="C16067" s="19" t="s">
        <v>16785</v>
      </c>
      <c r="D16067" s="38" t="s">
        <v>16095</v>
      </c>
      <c r="E16067" s="38" t="s">
        <v>14690</v>
      </c>
      <c r="F16067" s="41">
        <v>73152101</v>
      </c>
      <c r="G16067" s="19" t="s">
        <v>611</v>
      </c>
      <c r="H16067" s="41">
        <v>4</v>
      </c>
      <c r="I16067" s="41">
        <v>5</v>
      </c>
      <c r="J16067" s="41">
        <v>10</v>
      </c>
      <c r="K16067" s="44">
        <v>1</v>
      </c>
      <c r="L16067" s="20">
        <v>12000000</v>
      </c>
      <c r="M16067" s="19" t="s">
        <v>15954</v>
      </c>
      <c r="N16067" s="28" t="s">
        <v>15953</v>
      </c>
    </row>
    <row r="16068" spans="1:14" ht="45" x14ac:dyDescent="0.25">
      <c r="A16068" s="27" t="s">
        <v>14298</v>
      </c>
      <c r="B16068" s="19" t="s">
        <v>17021</v>
      </c>
      <c r="C16068" s="19" t="s">
        <v>16785</v>
      </c>
      <c r="D16068" s="38" t="s">
        <v>16095</v>
      </c>
      <c r="E16068" s="38" t="s">
        <v>14691</v>
      </c>
      <c r="F16068" s="41" t="s">
        <v>3918</v>
      </c>
      <c r="G16068" s="19" t="s">
        <v>611</v>
      </c>
      <c r="H16068" s="41">
        <v>4</v>
      </c>
      <c r="I16068" s="41">
        <v>5</v>
      </c>
      <c r="J16068" s="41">
        <v>10</v>
      </c>
      <c r="K16068" s="44">
        <v>1</v>
      </c>
      <c r="L16068" s="20">
        <v>2000000</v>
      </c>
      <c r="M16068" s="19" t="s">
        <v>15954</v>
      </c>
      <c r="N16068" s="28" t="s">
        <v>15953</v>
      </c>
    </row>
    <row r="16069" spans="1:14" ht="45" x14ac:dyDescent="0.25">
      <c r="A16069" s="27" t="s">
        <v>14298</v>
      </c>
      <c r="B16069" s="19" t="s">
        <v>17021</v>
      </c>
      <c r="C16069" s="19" t="s">
        <v>16785</v>
      </c>
      <c r="D16069" s="38" t="s">
        <v>16095</v>
      </c>
      <c r="E16069" s="38" t="s">
        <v>14692</v>
      </c>
      <c r="F16069" s="41">
        <v>72101511</v>
      </c>
      <c r="G16069" s="19" t="s">
        <v>611</v>
      </c>
      <c r="H16069" s="41">
        <v>4</v>
      </c>
      <c r="I16069" s="41">
        <v>5</v>
      </c>
      <c r="J16069" s="41">
        <v>10</v>
      </c>
      <c r="K16069" s="44">
        <v>1</v>
      </c>
      <c r="L16069" s="20">
        <v>3168000</v>
      </c>
      <c r="M16069" s="19" t="s">
        <v>15954</v>
      </c>
      <c r="N16069" s="28" t="s">
        <v>15953</v>
      </c>
    </row>
    <row r="16070" spans="1:14" ht="45" x14ac:dyDescent="0.25">
      <c r="A16070" s="27" t="s">
        <v>14298</v>
      </c>
      <c r="B16070" s="19" t="s">
        <v>17021</v>
      </c>
      <c r="C16070" s="19" t="s">
        <v>16785</v>
      </c>
      <c r="D16070" s="38" t="s">
        <v>16095</v>
      </c>
      <c r="E16070" s="38" t="s">
        <v>14691</v>
      </c>
      <c r="F16070" s="41">
        <v>72101511</v>
      </c>
      <c r="G16070" s="19" t="s">
        <v>611</v>
      </c>
      <c r="H16070" s="41">
        <v>4</v>
      </c>
      <c r="I16070" s="41">
        <v>5</v>
      </c>
      <c r="J16070" s="41">
        <v>10</v>
      </c>
      <c r="K16070" s="44">
        <v>1</v>
      </c>
      <c r="L16070" s="20">
        <v>1000000</v>
      </c>
      <c r="M16070" s="19" t="s">
        <v>15954</v>
      </c>
      <c r="N16070" s="28" t="s">
        <v>15953</v>
      </c>
    </row>
    <row r="16071" spans="1:14" ht="30" x14ac:dyDescent="0.25">
      <c r="A16071" s="27" t="s">
        <v>14298</v>
      </c>
      <c r="B16071" s="19" t="s">
        <v>17065</v>
      </c>
      <c r="C16071" s="19" t="s">
        <v>16937</v>
      </c>
      <c r="D16071" s="38" t="s">
        <v>16249</v>
      </c>
      <c r="E16071" s="38" t="s">
        <v>14693</v>
      </c>
      <c r="F16071" s="41">
        <v>72101501</v>
      </c>
      <c r="G16071" s="19" t="s">
        <v>614</v>
      </c>
      <c r="H16071" s="41">
        <v>4</v>
      </c>
      <c r="I16071" s="41">
        <v>6</v>
      </c>
      <c r="J16071" s="41">
        <v>16</v>
      </c>
      <c r="K16071" s="44">
        <v>1</v>
      </c>
      <c r="L16071" s="20">
        <v>69635939.609999999</v>
      </c>
      <c r="M16071" s="19" t="s">
        <v>15954</v>
      </c>
      <c r="N16071" s="28" t="s">
        <v>15953</v>
      </c>
    </row>
    <row r="16072" spans="1:14" ht="75" x14ac:dyDescent="0.25">
      <c r="A16072" s="27" t="s">
        <v>14298</v>
      </c>
      <c r="B16072" s="19" t="s">
        <v>17035</v>
      </c>
      <c r="C16072" s="19" t="s">
        <v>16894</v>
      </c>
      <c r="D16072" s="38" t="s">
        <v>16204</v>
      </c>
      <c r="E16072" s="38" t="s">
        <v>14694</v>
      </c>
      <c r="F16072" s="41" t="s">
        <v>3628</v>
      </c>
      <c r="G16072" s="19" t="s">
        <v>498</v>
      </c>
      <c r="H16072" s="41">
        <v>2</v>
      </c>
      <c r="I16072" s="41">
        <v>11</v>
      </c>
      <c r="J16072" s="41">
        <v>16</v>
      </c>
      <c r="K16072" s="44">
        <v>1</v>
      </c>
      <c r="L16072" s="20">
        <v>51338496</v>
      </c>
      <c r="M16072" s="19" t="s">
        <v>15954</v>
      </c>
      <c r="N16072" s="28" t="s">
        <v>15953</v>
      </c>
    </row>
    <row r="16073" spans="1:14" ht="75" x14ac:dyDescent="0.25">
      <c r="A16073" s="27" t="s">
        <v>14298</v>
      </c>
      <c r="B16073" s="19" t="s">
        <v>17035</v>
      </c>
      <c r="C16073" s="19" t="s">
        <v>16894</v>
      </c>
      <c r="D16073" s="38" t="s">
        <v>16204</v>
      </c>
      <c r="E16073" s="38" t="s">
        <v>14695</v>
      </c>
      <c r="F16073" s="41" t="s">
        <v>3628</v>
      </c>
      <c r="G16073" s="19" t="s">
        <v>498</v>
      </c>
      <c r="H16073" s="41">
        <v>2</v>
      </c>
      <c r="I16073" s="41">
        <v>11</v>
      </c>
      <c r="J16073" s="41">
        <v>16</v>
      </c>
      <c r="K16073" s="44">
        <v>1</v>
      </c>
      <c r="L16073" s="20">
        <v>94628160</v>
      </c>
      <c r="M16073" s="19" t="s">
        <v>15954</v>
      </c>
      <c r="N16073" s="28" t="s">
        <v>15953</v>
      </c>
    </row>
    <row r="16074" spans="1:14" ht="60" x14ac:dyDescent="0.25">
      <c r="A16074" s="27" t="s">
        <v>14298</v>
      </c>
      <c r="B16074" s="19" t="s">
        <v>17035</v>
      </c>
      <c r="C16074" s="19" t="s">
        <v>16894</v>
      </c>
      <c r="D16074" s="38" t="s">
        <v>16204</v>
      </c>
      <c r="E16074" s="38" t="s">
        <v>14696</v>
      </c>
      <c r="F16074" s="41" t="s">
        <v>3638</v>
      </c>
      <c r="G16074" s="19" t="s">
        <v>498</v>
      </c>
      <c r="H16074" s="41">
        <v>2</v>
      </c>
      <c r="I16074" s="41">
        <v>11</v>
      </c>
      <c r="J16074" s="41">
        <v>16</v>
      </c>
      <c r="K16074" s="44">
        <v>1</v>
      </c>
      <c r="L16074" s="20">
        <v>26840000</v>
      </c>
      <c r="M16074" s="19" t="s">
        <v>15954</v>
      </c>
      <c r="N16074" s="28" t="s">
        <v>15953</v>
      </c>
    </row>
    <row r="16075" spans="1:14" ht="75" x14ac:dyDescent="0.25">
      <c r="A16075" s="27" t="s">
        <v>14298</v>
      </c>
      <c r="B16075" s="19" t="s">
        <v>17035</v>
      </c>
      <c r="C16075" s="19" t="s">
        <v>16894</v>
      </c>
      <c r="D16075" s="38" t="s">
        <v>16204</v>
      </c>
      <c r="E16075" s="38" t="s">
        <v>14697</v>
      </c>
      <c r="F16075" s="41" t="s">
        <v>3638</v>
      </c>
      <c r="G16075" s="19" t="s">
        <v>498</v>
      </c>
      <c r="H16075" s="41">
        <v>2</v>
      </c>
      <c r="I16075" s="41">
        <v>11</v>
      </c>
      <c r="J16075" s="41">
        <v>16</v>
      </c>
      <c r="K16075" s="44">
        <v>1</v>
      </c>
      <c r="L16075" s="20">
        <v>36502705</v>
      </c>
      <c r="M16075" s="19" t="s">
        <v>15954</v>
      </c>
      <c r="N16075" s="28" t="s">
        <v>15953</v>
      </c>
    </row>
    <row r="16076" spans="1:14" ht="75" x14ac:dyDescent="0.25">
      <c r="A16076" s="27" t="s">
        <v>14298</v>
      </c>
      <c r="B16076" s="19" t="s">
        <v>17035</v>
      </c>
      <c r="C16076" s="19" t="s">
        <v>16894</v>
      </c>
      <c r="D16076" s="38" t="s">
        <v>16204</v>
      </c>
      <c r="E16076" s="38" t="s">
        <v>14698</v>
      </c>
      <c r="F16076" s="41" t="s">
        <v>3638</v>
      </c>
      <c r="G16076" s="19" t="s">
        <v>498</v>
      </c>
      <c r="H16076" s="41">
        <v>2</v>
      </c>
      <c r="I16076" s="41">
        <v>11</v>
      </c>
      <c r="J16076" s="41">
        <v>16</v>
      </c>
      <c r="K16076" s="44">
        <v>1</v>
      </c>
      <c r="L16076" s="20">
        <v>38297920</v>
      </c>
      <c r="M16076" s="19" t="s">
        <v>15954</v>
      </c>
      <c r="N16076" s="28" t="s">
        <v>15953</v>
      </c>
    </row>
    <row r="16077" spans="1:14" ht="75" x14ac:dyDescent="0.25">
      <c r="A16077" s="27" t="s">
        <v>14298</v>
      </c>
      <c r="B16077" s="19" t="s">
        <v>17035</v>
      </c>
      <c r="C16077" s="19" t="s">
        <v>16894</v>
      </c>
      <c r="D16077" s="38" t="s">
        <v>16204</v>
      </c>
      <c r="E16077" s="38" t="s">
        <v>14699</v>
      </c>
      <c r="F16077" s="41" t="s">
        <v>3638</v>
      </c>
      <c r="G16077" s="19" t="s">
        <v>498</v>
      </c>
      <c r="H16077" s="41">
        <v>2</v>
      </c>
      <c r="I16077" s="41">
        <v>11</v>
      </c>
      <c r="J16077" s="41">
        <v>16</v>
      </c>
      <c r="K16077" s="44">
        <v>1</v>
      </c>
      <c r="L16077" s="20">
        <v>37101110</v>
      </c>
      <c r="M16077" s="19" t="s">
        <v>15954</v>
      </c>
      <c r="N16077" s="28" t="s">
        <v>15953</v>
      </c>
    </row>
    <row r="16078" spans="1:14" ht="60" x14ac:dyDescent="0.25">
      <c r="A16078" s="27" t="s">
        <v>14298</v>
      </c>
      <c r="B16078" s="19" t="s">
        <v>17035</v>
      </c>
      <c r="C16078" s="19" t="s">
        <v>16894</v>
      </c>
      <c r="D16078" s="38" t="s">
        <v>16204</v>
      </c>
      <c r="E16078" s="38" t="s">
        <v>14700</v>
      </c>
      <c r="F16078" s="41" t="s">
        <v>14544</v>
      </c>
      <c r="G16078" s="19" t="s">
        <v>498</v>
      </c>
      <c r="H16078" s="41">
        <v>2</v>
      </c>
      <c r="I16078" s="41">
        <v>11</v>
      </c>
      <c r="J16078" s="41">
        <v>10</v>
      </c>
      <c r="K16078" s="44">
        <v>1</v>
      </c>
      <c r="L16078" s="20">
        <v>38000000</v>
      </c>
      <c r="M16078" s="19" t="s">
        <v>15954</v>
      </c>
      <c r="N16078" s="28" t="s">
        <v>15953</v>
      </c>
    </row>
    <row r="16079" spans="1:14" ht="60" x14ac:dyDescent="0.25">
      <c r="A16079" s="27" t="s">
        <v>14298</v>
      </c>
      <c r="B16079" s="19" t="s">
        <v>17035</v>
      </c>
      <c r="C16079" s="19" t="s">
        <v>16894</v>
      </c>
      <c r="D16079" s="38" t="s">
        <v>16204</v>
      </c>
      <c r="E16079" s="38" t="s">
        <v>14700</v>
      </c>
      <c r="F16079" s="41" t="s">
        <v>14544</v>
      </c>
      <c r="G16079" s="19" t="s">
        <v>498</v>
      </c>
      <c r="H16079" s="41">
        <v>2</v>
      </c>
      <c r="I16079" s="41">
        <v>11</v>
      </c>
      <c r="J16079" s="41">
        <v>10</v>
      </c>
      <c r="K16079" s="44">
        <v>1</v>
      </c>
      <c r="L16079" s="20">
        <v>47000000</v>
      </c>
      <c r="M16079" s="19" t="s">
        <v>15954</v>
      </c>
      <c r="N16079" s="28" t="s">
        <v>15953</v>
      </c>
    </row>
    <row r="16080" spans="1:14" ht="60" x14ac:dyDescent="0.25">
      <c r="A16080" s="27" t="s">
        <v>14298</v>
      </c>
      <c r="B16080" s="19" t="s">
        <v>17035</v>
      </c>
      <c r="C16080" s="19" t="s">
        <v>16894</v>
      </c>
      <c r="D16080" s="38" t="s">
        <v>16204</v>
      </c>
      <c r="E16080" s="38" t="s">
        <v>14700</v>
      </c>
      <c r="F16080" s="41" t="s">
        <v>14544</v>
      </c>
      <c r="G16080" s="19" t="s">
        <v>498</v>
      </c>
      <c r="H16080" s="41">
        <v>2</v>
      </c>
      <c r="I16080" s="41">
        <v>11</v>
      </c>
      <c r="J16080" s="41">
        <v>10</v>
      </c>
      <c r="K16080" s="44">
        <v>1</v>
      </c>
      <c r="L16080" s="20">
        <v>40000000</v>
      </c>
      <c r="M16080" s="19" t="s">
        <v>15954</v>
      </c>
      <c r="N16080" s="28" t="s">
        <v>15953</v>
      </c>
    </row>
    <row r="16081" spans="1:14" ht="60" x14ac:dyDescent="0.25">
      <c r="A16081" s="27" t="s">
        <v>14298</v>
      </c>
      <c r="B16081" s="19" t="s">
        <v>17035</v>
      </c>
      <c r="C16081" s="19" t="s">
        <v>16894</v>
      </c>
      <c r="D16081" s="38" t="s">
        <v>16204</v>
      </c>
      <c r="E16081" s="38" t="s">
        <v>14700</v>
      </c>
      <c r="F16081" s="41" t="s">
        <v>14544</v>
      </c>
      <c r="G16081" s="19" t="s">
        <v>498</v>
      </c>
      <c r="H16081" s="41">
        <v>2</v>
      </c>
      <c r="I16081" s="41">
        <v>11</v>
      </c>
      <c r="J16081" s="41">
        <v>10</v>
      </c>
      <c r="K16081" s="44">
        <v>1</v>
      </c>
      <c r="L16081" s="20">
        <v>40000000</v>
      </c>
      <c r="M16081" s="19" t="s">
        <v>15954</v>
      </c>
      <c r="N16081" s="28" t="s">
        <v>15953</v>
      </c>
    </row>
    <row r="16082" spans="1:14" ht="60" x14ac:dyDescent="0.25">
      <c r="A16082" s="27" t="s">
        <v>14298</v>
      </c>
      <c r="B16082" s="19" t="s">
        <v>17035</v>
      </c>
      <c r="C16082" s="19" t="s">
        <v>16894</v>
      </c>
      <c r="D16082" s="38" t="s">
        <v>16204</v>
      </c>
      <c r="E16082" s="38" t="s">
        <v>14700</v>
      </c>
      <c r="F16082" s="41" t="s">
        <v>14544</v>
      </c>
      <c r="G16082" s="19" t="s">
        <v>498</v>
      </c>
      <c r="H16082" s="41">
        <v>2</v>
      </c>
      <c r="I16082" s="41">
        <v>11</v>
      </c>
      <c r="J16082" s="41">
        <v>10</v>
      </c>
      <c r="K16082" s="44">
        <v>1</v>
      </c>
      <c r="L16082" s="20">
        <v>40000000</v>
      </c>
      <c r="M16082" s="19" t="s">
        <v>15954</v>
      </c>
      <c r="N16082" s="28" t="s">
        <v>15953</v>
      </c>
    </row>
    <row r="16083" spans="1:14" ht="60" x14ac:dyDescent="0.25">
      <c r="A16083" s="27" t="s">
        <v>14298</v>
      </c>
      <c r="B16083" s="19" t="s">
        <v>17035</v>
      </c>
      <c r="C16083" s="19" t="s">
        <v>16894</v>
      </c>
      <c r="D16083" s="38" t="s">
        <v>16204</v>
      </c>
      <c r="E16083" s="38" t="s">
        <v>14701</v>
      </c>
      <c r="F16083" s="41" t="s">
        <v>3638</v>
      </c>
      <c r="G16083" s="19" t="s">
        <v>498</v>
      </c>
      <c r="H16083" s="41">
        <v>2</v>
      </c>
      <c r="I16083" s="41">
        <v>10</v>
      </c>
      <c r="J16083" s="41">
        <v>16</v>
      </c>
      <c r="K16083" s="44">
        <v>1</v>
      </c>
      <c r="L16083" s="20">
        <v>42564800</v>
      </c>
      <c r="M16083" s="19" t="s">
        <v>15954</v>
      </c>
      <c r="N16083" s="28" t="s">
        <v>15953</v>
      </c>
    </row>
    <row r="16084" spans="1:14" ht="75" x14ac:dyDescent="0.25">
      <c r="A16084" s="27" t="s">
        <v>14298</v>
      </c>
      <c r="B16084" s="19" t="s">
        <v>17035</v>
      </c>
      <c r="C16084" s="19" t="s">
        <v>16894</v>
      </c>
      <c r="D16084" s="38" t="s">
        <v>16204</v>
      </c>
      <c r="E16084" s="38" t="s">
        <v>14702</v>
      </c>
      <c r="F16084" s="41" t="s">
        <v>3638</v>
      </c>
      <c r="G16084" s="19" t="s">
        <v>498</v>
      </c>
      <c r="H16084" s="41">
        <v>2</v>
      </c>
      <c r="I16084" s="41">
        <v>10</v>
      </c>
      <c r="J16084" s="41">
        <v>16</v>
      </c>
      <c r="K16084" s="44">
        <v>1</v>
      </c>
      <c r="L16084" s="20">
        <v>38297920</v>
      </c>
      <c r="M16084" s="19" t="s">
        <v>15954</v>
      </c>
      <c r="N16084" s="28" t="s">
        <v>15953</v>
      </c>
    </row>
    <row r="16085" spans="1:14" ht="60" x14ac:dyDescent="0.25">
      <c r="A16085" s="27" t="s">
        <v>14298</v>
      </c>
      <c r="B16085" s="19" t="s">
        <v>17035</v>
      </c>
      <c r="C16085" s="19" t="s">
        <v>16894</v>
      </c>
      <c r="D16085" s="38" t="s">
        <v>16204</v>
      </c>
      <c r="E16085" s="38" t="s">
        <v>14703</v>
      </c>
      <c r="F16085" s="41" t="s">
        <v>3638</v>
      </c>
      <c r="G16085" s="19" t="s">
        <v>498</v>
      </c>
      <c r="H16085" s="41">
        <v>2</v>
      </c>
      <c r="I16085" s="41">
        <v>10</v>
      </c>
      <c r="J16085" s="41">
        <v>16</v>
      </c>
      <c r="K16085" s="44">
        <v>1</v>
      </c>
      <c r="L16085" s="20">
        <v>38297920</v>
      </c>
      <c r="M16085" s="19" t="s">
        <v>15954</v>
      </c>
      <c r="N16085" s="28" t="s">
        <v>15953</v>
      </c>
    </row>
    <row r="16086" spans="1:14" ht="60" x14ac:dyDescent="0.25">
      <c r="A16086" s="27" t="s">
        <v>14298</v>
      </c>
      <c r="B16086" s="19" t="s">
        <v>17035</v>
      </c>
      <c r="C16086" s="19" t="s">
        <v>16894</v>
      </c>
      <c r="D16086" s="38" t="s">
        <v>16204</v>
      </c>
      <c r="E16086" s="38" t="s">
        <v>14704</v>
      </c>
      <c r="F16086" s="41" t="s">
        <v>3638</v>
      </c>
      <c r="G16086" s="19" t="s">
        <v>498</v>
      </c>
      <c r="H16086" s="41">
        <v>2</v>
      </c>
      <c r="I16086" s="41">
        <v>10</v>
      </c>
      <c r="J16086" s="41">
        <v>16</v>
      </c>
      <c r="K16086" s="44">
        <v>1</v>
      </c>
      <c r="L16086" s="20">
        <v>38297920</v>
      </c>
      <c r="M16086" s="19" t="s">
        <v>15954</v>
      </c>
      <c r="N16086" s="28" t="s">
        <v>15953</v>
      </c>
    </row>
    <row r="16087" spans="1:14" ht="75" x14ac:dyDescent="0.25">
      <c r="A16087" s="27" t="s">
        <v>14298</v>
      </c>
      <c r="B16087" s="19" t="s">
        <v>17035</v>
      </c>
      <c r="C16087" s="19" t="s">
        <v>16894</v>
      </c>
      <c r="D16087" s="38" t="s">
        <v>16204</v>
      </c>
      <c r="E16087" s="38" t="s">
        <v>14705</v>
      </c>
      <c r="F16087" s="41">
        <v>80111620</v>
      </c>
      <c r="G16087" s="19" t="s">
        <v>498</v>
      </c>
      <c r="H16087" s="41">
        <v>2</v>
      </c>
      <c r="I16087" s="41">
        <v>11</v>
      </c>
      <c r="J16087" s="41">
        <v>16</v>
      </c>
      <c r="K16087" s="44">
        <v>1</v>
      </c>
      <c r="L16087" s="20">
        <v>126170880</v>
      </c>
      <c r="M16087" s="19" t="s">
        <v>15954</v>
      </c>
      <c r="N16087" s="28" t="s">
        <v>15953</v>
      </c>
    </row>
    <row r="16088" spans="1:14" ht="45" x14ac:dyDescent="0.25">
      <c r="A16088" s="27" t="s">
        <v>14298</v>
      </c>
      <c r="B16088" s="19" t="s">
        <v>17035</v>
      </c>
      <c r="C16088" s="19" t="s">
        <v>16894</v>
      </c>
      <c r="D16088" s="38" t="s">
        <v>16204</v>
      </c>
      <c r="E16088" s="38" t="s">
        <v>14706</v>
      </c>
      <c r="F16088" s="41" t="s">
        <v>3638</v>
      </c>
      <c r="G16088" s="19" t="s">
        <v>498</v>
      </c>
      <c r="H16088" s="41">
        <v>2</v>
      </c>
      <c r="I16088" s="41">
        <v>10</v>
      </c>
      <c r="J16088" s="41">
        <v>16</v>
      </c>
      <c r="K16088" s="44">
        <v>1</v>
      </c>
      <c r="L16088" s="20">
        <v>38297920</v>
      </c>
      <c r="M16088" s="19" t="s">
        <v>15954</v>
      </c>
      <c r="N16088" s="28" t="s">
        <v>15953</v>
      </c>
    </row>
    <row r="16089" spans="1:14" ht="75" x14ac:dyDescent="0.25">
      <c r="A16089" s="27" t="s">
        <v>14298</v>
      </c>
      <c r="B16089" s="19" t="s">
        <v>17035</v>
      </c>
      <c r="C16089" s="19" t="s">
        <v>16894</v>
      </c>
      <c r="D16089" s="38" t="s">
        <v>16204</v>
      </c>
      <c r="E16089" s="38" t="s">
        <v>14707</v>
      </c>
      <c r="F16089" s="41" t="s">
        <v>3638</v>
      </c>
      <c r="G16089" s="19" t="s">
        <v>498</v>
      </c>
      <c r="H16089" s="41">
        <v>2</v>
      </c>
      <c r="I16089" s="41">
        <v>10</v>
      </c>
      <c r="J16089" s="41">
        <v>16</v>
      </c>
      <c r="K16089" s="44">
        <v>1</v>
      </c>
      <c r="L16089" s="20">
        <v>28160000</v>
      </c>
      <c r="M16089" s="19" t="s">
        <v>15954</v>
      </c>
      <c r="N16089" s="28" t="s">
        <v>15953</v>
      </c>
    </row>
    <row r="16090" spans="1:14" ht="45" x14ac:dyDescent="0.25">
      <c r="A16090" s="27" t="s">
        <v>14298</v>
      </c>
      <c r="B16090" s="19" t="s">
        <v>17035</v>
      </c>
      <c r="C16090" s="19" t="s">
        <v>16894</v>
      </c>
      <c r="D16090" s="38" t="s">
        <v>16204</v>
      </c>
      <c r="E16090" s="38" t="s">
        <v>14708</v>
      </c>
      <c r="F16090" s="41" t="s">
        <v>3638</v>
      </c>
      <c r="G16090" s="19" t="s">
        <v>498</v>
      </c>
      <c r="H16090" s="41">
        <v>2</v>
      </c>
      <c r="I16090" s="41">
        <v>10</v>
      </c>
      <c r="J16090" s="41">
        <v>16</v>
      </c>
      <c r="K16090" s="44">
        <v>1</v>
      </c>
      <c r="L16090" s="20">
        <v>28160000</v>
      </c>
      <c r="M16090" s="19" t="s">
        <v>15954</v>
      </c>
      <c r="N16090" s="28" t="s">
        <v>15953</v>
      </c>
    </row>
    <row r="16091" spans="1:14" ht="45" x14ac:dyDescent="0.25">
      <c r="A16091" s="27" t="s">
        <v>14298</v>
      </c>
      <c r="B16091" s="19" t="s">
        <v>17035</v>
      </c>
      <c r="C16091" s="19" t="s">
        <v>16894</v>
      </c>
      <c r="D16091" s="38" t="s">
        <v>16204</v>
      </c>
      <c r="E16091" s="38" t="s">
        <v>14709</v>
      </c>
      <c r="F16091" s="41" t="s">
        <v>3638</v>
      </c>
      <c r="G16091" s="19" t="s">
        <v>498</v>
      </c>
      <c r="H16091" s="41">
        <v>2</v>
      </c>
      <c r="I16091" s="41">
        <v>10</v>
      </c>
      <c r="J16091" s="41">
        <v>16</v>
      </c>
      <c r="K16091" s="44">
        <v>1</v>
      </c>
      <c r="L16091" s="20">
        <v>32426880</v>
      </c>
      <c r="M16091" s="19" t="s">
        <v>15954</v>
      </c>
      <c r="N16091" s="28" t="s">
        <v>15953</v>
      </c>
    </row>
    <row r="16092" spans="1:14" ht="45" x14ac:dyDescent="0.25">
      <c r="A16092" s="27" t="s">
        <v>14298</v>
      </c>
      <c r="B16092" s="19" t="s">
        <v>17035</v>
      </c>
      <c r="C16092" s="19" t="s">
        <v>16894</v>
      </c>
      <c r="D16092" s="38" t="s">
        <v>16204</v>
      </c>
      <c r="E16092" s="38" t="s">
        <v>14710</v>
      </c>
      <c r="F16092" s="41" t="s">
        <v>3638</v>
      </c>
      <c r="G16092" s="19" t="s">
        <v>498</v>
      </c>
      <c r="H16092" s="41">
        <v>2</v>
      </c>
      <c r="I16092" s="41">
        <v>10</v>
      </c>
      <c r="J16092" s="41">
        <v>16</v>
      </c>
      <c r="K16092" s="44">
        <v>1</v>
      </c>
      <c r="L16092" s="20">
        <v>28160000</v>
      </c>
      <c r="M16092" s="19" t="s">
        <v>15954</v>
      </c>
      <c r="N16092" s="28" t="s">
        <v>15953</v>
      </c>
    </row>
    <row r="16093" spans="1:14" ht="60" x14ac:dyDescent="0.25">
      <c r="A16093" s="27" t="s">
        <v>14298</v>
      </c>
      <c r="B16093" s="19" t="s">
        <v>17035</v>
      </c>
      <c r="C16093" s="19" t="s">
        <v>16894</v>
      </c>
      <c r="D16093" s="38" t="s">
        <v>16204</v>
      </c>
      <c r="E16093" s="38" t="s">
        <v>14711</v>
      </c>
      <c r="F16093" s="41" t="s">
        <v>3638</v>
      </c>
      <c r="G16093" s="19" t="s">
        <v>498</v>
      </c>
      <c r="H16093" s="41">
        <v>2</v>
      </c>
      <c r="I16093" s="41">
        <v>10</v>
      </c>
      <c r="J16093" s="41">
        <v>16</v>
      </c>
      <c r="K16093" s="44">
        <v>1</v>
      </c>
      <c r="L16093" s="20">
        <v>28160000</v>
      </c>
      <c r="M16093" s="19" t="s">
        <v>15954</v>
      </c>
      <c r="N16093" s="28" t="s">
        <v>15953</v>
      </c>
    </row>
    <row r="16094" spans="1:14" ht="60" x14ac:dyDescent="0.25">
      <c r="A16094" s="27" t="s">
        <v>14298</v>
      </c>
      <c r="B16094" s="19" t="s">
        <v>17035</v>
      </c>
      <c r="C16094" s="19" t="s">
        <v>16894</v>
      </c>
      <c r="D16094" s="38" t="s">
        <v>16204</v>
      </c>
      <c r="E16094" s="38" t="s">
        <v>14712</v>
      </c>
      <c r="F16094" s="41" t="s">
        <v>3638</v>
      </c>
      <c r="G16094" s="19" t="s">
        <v>498</v>
      </c>
      <c r="H16094" s="41">
        <v>2</v>
      </c>
      <c r="I16094" s="41">
        <v>10</v>
      </c>
      <c r="J16094" s="41">
        <v>16</v>
      </c>
      <c r="K16094" s="44">
        <v>1</v>
      </c>
      <c r="L16094" s="20">
        <v>27280000</v>
      </c>
      <c r="M16094" s="19" t="s">
        <v>15954</v>
      </c>
      <c r="N16094" s="28" t="s">
        <v>15953</v>
      </c>
    </row>
    <row r="16095" spans="1:14" ht="75" x14ac:dyDescent="0.25">
      <c r="A16095" s="27" t="s">
        <v>14298</v>
      </c>
      <c r="B16095" s="19" t="s">
        <v>17035</v>
      </c>
      <c r="C16095" s="19" t="s">
        <v>16894</v>
      </c>
      <c r="D16095" s="38" t="s">
        <v>16204</v>
      </c>
      <c r="E16095" s="38" t="s">
        <v>14713</v>
      </c>
      <c r="F16095" s="41" t="s">
        <v>3628</v>
      </c>
      <c r="G16095" s="19" t="s">
        <v>498</v>
      </c>
      <c r="H16095" s="41">
        <v>2</v>
      </c>
      <c r="I16095" s="41">
        <v>11</v>
      </c>
      <c r="J16095" s="41">
        <v>16</v>
      </c>
      <c r="K16095" s="44">
        <v>1</v>
      </c>
      <c r="L16095" s="20">
        <v>220799040</v>
      </c>
      <c r="M16095" s="19" t="s">
        <v>15954</v>
      </c>
      <c r="N16095" s="28" t="s">
        <v>15953</v>
      </c>
    </row>
    <row r="16096" spans="1:14" ht="90" x14ac:dyDescent="0.25">
      <c r="A16096" s="27" t="s">
        <v>14298</v>
      </c>
      <c r="B16096" s="19" t="s">
        <v>17035</v>
      </c>
      <c r="C16096" s="19" t="s">
        <v>16894</v>
      </c>
      <c r="D16096" s="38" t="s">
        <v>16204</v>
      </c>
      <c r="E16096" s="38" t="s">
        <v>14714</v>
      </c>
      <c r="F16096" s="41" t="s">
        <v>3628</v>
      </c>
      <c r="G16096" s="19" t="s">
        <v>498</v>
      </c>
      <c r="H16096" s="41">
        <v>2</v>
      </c>
      <c r="I16096" s="41">
        <v>11</v>
      </c>
      <c r="J16096" s="41">
        <v>16</v>
      </c>
      <c r="K16096" s="44">
        <v>1</v>
      </c>
      <c r="L16096" s="20">
        <v>189256320</v>
      </c>
      <c r="M16096" s="19" t="s">
        <v>15954</v>
      </c>
      <c r="N16096" s="28" t="s">
        <v>15953</v>
      </c>
    </row>
    <row r="16097" spans="1:14" ht="60" x14ac:dyDescent="0.25">
      <c r="A16097" s="27" t="s">
        <v>14298</v>
      </c>
      <c r="B16097" s="19" t="s">
        <v>17035</v>
      </c>
      <c r="C16097" s="19" t="s">
        <v>16894</v>
      </c>
      <c r="D16097" s="38" t="s">
        <v>16204</v>
      </c>
      <c r="E16097" s="38" t="s">
        <v>14715</v>
      </c>
      <c r="F16097" s="41">
        <v>80111601</v>
      </c>
      <c r="G16097" s="19" t="s">
        <v>498</v>
      </c>
      <c r="H16097" s="41">
        <v>2</v>
      </c>
      <c r="I16097" s="41">
        <v>10</v>
      </c>
      <c r="J16097" s="41">
        <v>16</v>
      </c>
      <c r="K16097" s="44">
        <v>1</v>
      </c>
      <c r="L16097" s="20">
        <v>38297920</v>
      </c>
      <c r="M16097" s="19" t="s">
        <v>15954</v>
      </c>
      <c r="N16097" s="28" t="s">
        <v>15953</v>
      </c>
    </row>
    <row r="16098" spans="1:14" ht="60" x14ac:dyDescent="0.25">
      <c r="A16098" s="27" t="s">
        <v>14298</v>
      </c>
      <c r="B16098" s="19" t="s">
        <v>17035</v>
      </c>
      <c r="C16098" s="19" t="s">
        <v>16894</v>
      </c>
      <c r="D16098" s="38" t="s">
        <v>16204</v>
      </c>
      <c r="E16098" s="38" t="s">
        <v>14716</v>
      </c>
      <c r="F16098" s="41" t="s">
        <v>3638</v>
      </c>
      <c r="G16098" s="19" t="s">
        <v>498</v>
      </c>
      <c r="H16098" s="41">
        <v>2</v>
      </c>
      <c r="I16098" s="41">
        <v>10</v>
      </c>
      <c r="J16098" s="41">
        <v>16</v>
      </c>
      <c r="K16098" s="44">
        <v>1</v>
      </c>
      <c r="L16098" s="20">
        <v>32426880</v>
      </c>
      <c r="M16098" s="19" t="s">
        <v>15954</v>
      </c>
      <c r="N16098" s="28" t="s">
        <v>15953</v>
      </c>
    </row>
    <row r="16099" spans="1:14" ht="60" x14ac:dyDescent="0.25">
      <c r="A16099" s="27" t="s">
        <v>14298</v>
      </c>
      <c r="B16099" s="19" t="s">
        <v>17035</v>
      </c>
      <c r="C16099" s="19" t="s">
        <v>16894</v>
      </c>
      <c r="D16099" s="38" t="s">
        <v>16204</v>
      </c>
      <c r="E16099" s="38" t="s">
        <v>14717</v>
      </c>
      <c r="F16099" s="41" t="s">
        <v>3638</v>
      </c>
      <c r="G16099" s="19" t="s">
        <v>498</v>
      </c>
      <c r="H16099" s="41">
        <v>2</v>
      </c>
      <c r="I16099" s="41">
        <v>10</v>
      </c>
      <c r="J16099" s="41">
        <v>16</v>
      </c>
      <c r="K16099" s="44">
        <v>1</v>
      </c>
      <c r="L16099" s="20">
        <v>32426880</v>
      </c>
      <c r="M16099" s="19" t="s">
        <v>15954</v>
      </c>
      <c r="N16099" s="28" t="s">
        <v>15953</v>
      </c>
    </row>
    <row r="16100" spans="1:14" ht="30" x14ac:dyDescent="0.25">
      <c r="A16100" s="27" t="s">
        <v>14298</v>
      </c>
      <c r="B16100" s="19" t="s">
        <v>17035</v>
      </c>
      <c r="C16100" s="19" t="s">
        <v>16894</v>
      </c>
      <c r="D16100" s="38" t="s">
        <v>16204</v>
      </c>
      <c r="E16100" s="38" t="s">
        <v>14718</v>
      </c>
      <c r="F16100" s="41" t="s">
        <v>3638</v>
      </c>
      <c r="G16100" s="19" t="s">
        <v>498</v>
      </c>
      <c r="H16100" s="41">
        <v>2</v>
      </c>
      <c r="I16100" s="41">
        <v>10</v>
      </c>
      <c r="J16100" s="41">
        <v>16</v>
      </c>
      <c r="K16100" s="44">
        <v>1</v>
      </c>
      <c r="L16100" s="20">
        <v>28160000</v>
      </c>
      <c r="M16100" s="19" t="s">
        <v>15954</v>
      </c>
      <c r="N16100" s="28" t="s">
        <v>15953</v>
      </c>
    </row>
    <row r="16101" spans="1:14" ht="45" x14ac:dyDescent="0.25">
      <c r="A16101" s="27" t="s">
        <v>14298</v>
      </c>
      <c r="B16101" s="19" t="s">
        <v>17035</v>
      </c>
      <c r="C16101" s="19" t="s">
        <v>16894</v>
      </c>
      <c r="D16101" s="38" t="s">
        <v>16204</v>
      </c>
      <c r="E16101" s="38" t="s">
        <v>14719</v>
      </c>
      <c r="F16101" s="41" t="s">
        <v>3638</v>
      </c>
      <c r="G16101" s="19" t="s">
        <v>498</v>
      </c>
      <c r="H16101" s="41">
        <v>2</v>
      </c>
      <c r="I16101" s="41">
        <v>10</v>
      </c>
      <c r="J16101" s="41">
        <v>16</v>
      </c>
      <c r="K16101" s="44">
        <v>1</v>
      </c>
      <c r="L16101" s="20">
        <v>38297920</v>
      </c>
      <c r="M16101" s="19" t="s">
        <v>15954</v>
      </c>
      <c r="N16101" s="28" t="s">
        <v>15953</v>
      </c>
    </row>
    <row r="16102" spans="1:14" ht="45" x14ac:dyDescent="0.25">
      <c r="A16102" s="27" t="s">
        <v>14298</v>
      </c>
      <c r="B16102" s="19" t="s">
        <v>17035</v>
      </c>
      <c r="C16102" s="19" t="s">
        <v>16894</v>
      </c>
      <c r="D16102" s="38" t="s">
        <v>16204</v>
      </c>
      <c r="E16102" s="38" t="s">
        <v>14720</v>
      </c>
      <c r="F16102" s="41" t="s">
        <v>3638</v>
      </c>
      <c r="G16102" s="19" t="s">
        <v>498</v>
      </c>
      <c r="H16102" s="41">
        <v>2</v>
      </c>
      <c r="I16102" s="41">
        <v>10</v>
      </c>
      <c r="J16102" s="41">
        <v>16</v>
      </c>
      <c r="K16102" s="44">
        <v>1</v>
      </c>
      <c r="L16102" s="20">
        <v>36502705</v>
      </c>
      <c r="M16102" s="19" t="s">
        <v>15954</v>
      </c>
      <c r="N16102" s="28" t="s">
        <v>15953</v>
      </c>
    </row>
    <row r="16103" spans="1:14" ht="60" x14ac:dyDescent="0.25">
      <c r="A16103" s="27" t="s">
        <v>14298</v>
      </c>
      <c r="B16103" s="19" t="s">
        <v>17035</v>
      </c>
      <c r="C16103" s="19" t="s">
        <v>16894</v>
      </c>
      <c r="D16103" s="38" t="s">
        <v>16204</v>
      </c>
      <c r="E16103" s="38" t="s">
        <v>14721</v>
      </c>
      <c r="F16103" s="41" t="s">
        <v>3638</v>
      </c>
      <c r="G16103" s="19" t="s">
        <v>498</v>
      </c>
      <c r="H16103" s="41">
        <v>2</v>
      </c>
      <c r="I16103" s="41">
        <v>10</v>
      </c>
      <c r="J16103" s="41">
        <v>16</v>
      </c>
      <c r="K16103" s="44">
        <v>1</v>
      </c>
      <c r="L16103" s="20">
        <v>38297920</v>
      </c>
      <c r="M16103" s="19" t="s">
        <v>15954</v>
      </c>
      <c r="N16103" s="28" t="s">
        <v>15953</v>
      </c>
    </row>
    <row r="16104" spans="1:14" ht="45" x14ac:dyDescent="0.25">
      <c r="A16104" s="27" t="s">
        <v>14298</v>
      </c>
      <c r="B16104" s="19" t="s">
        <v>17035</v>
      </c>
      <c r="C16104" s="19" t="s">
        <v>16894</v>
      </c>
      <c r="D16104" s="38" t="s">
        <v>16204</v>
      </c>
      <c r="E16104" s="38" t="s">
        <v>14722</v>
      </c>
      <c r="F16104" s="41" t="s">
        <v>3638</v>
      </c>
      <c r="G16104" s="19" t="s">
        <v>498</v>
      </c>
      <c r="H16104" s="41">
        <v>2</v>
      </c>
      <c r="I16104" s="41">
        <v>10</v>
      </c>
      <c r="J16104" s="41">
        <v>16</v>
      </c>
      <c r="K16104" s="44">
        <v>1</v>
      </c>
      <c r="L16104" s="20">
        <v>38297920</v>
      </c>
      <c r="M16104" s="19" t="s">
        <v>15954</v>
      </c>
      <c r="N16104" s="28" t="s">
        <v>15953</v>
      </c>
    </row>
    <row r="16105" spans="1:14" ht="60" x14ac:dyDescent="0.25">
      <c r="A16105" s="27" t="s">
        <v>14298</v>
      </c>
      <c r="B16105" s="19" t="s">
        <v>17035</v>
      </c>
      <c r="C16105" s="19" t="s">
        <v>16894</v>
      </c>
      <c r="D16105" s="38" t="s">
        <v>16204</v>
      </c>
      <c r="E16105" s="38" t="s">
        <v>14723</v>
      </c>
      <c r="F16105" s="41" t="s">
        <v>3638</v>
      </c>
      <c r="G16105" s="19" t="s">
        <v>498</v>
      </c>
      <c r="H16105" s="41">
        <v>2</v>
      </c>
      <c r="I16105" s="41">
        <v>10</v>
      </c>
      <c r="J16105" s="41">
        <v>16</v>
      </c>
      <c r="K16105" s="44">
        <v>1</v>
      </c>
      <c r="L16105" s="20">
        <v>28160000</v>
      </c>
      <c r="M16105" s="19" t="s">
        <v>15954</v>
      </c>
      <c r="N16105" s="28" t="s">
        <v>15953</v>
      </c>
    </row>
    <row r="16106" spans="1:14" ht="60" x14ac:dyDescent="0.25">
      <c r="A16106" s="27" t="s">
        <v>14298</v>
      </c>
      <c r="B16106" s="19" t="s">
        <v>17035</v>
      </c>
      <c r="C16106" s="19" t="s">
        <v>16894</v>
      </c>
      <c r="D16106" s="38" t="s">
        <v>16204</v>
      </c>
      <c r="E16106" s="38" t="s">
        <v>14724</v>
      </c>
      <c r="F16106" s="41">
        <v>80111601</v>
      </c>
      <c r="G16106" s="19" t="s">
        <v>498</v>
      </c>
      <c r="H16106" s="41">
        <v>2</v>
      </c>
      <c r="I16106" s="41">
        <v>10</v>
      </c>
      <c r="J16106" s="41">
        <v>16</v>
      </c>
      <c r="K16106" s="44">
        <v>1</v>
      </c>
      <c r="L16106" s="20">
        <v>10200000</v>
      </c>
      <c r="M16106" s="19" t="s">
        <v>15954</v>
      </c>
      <c r="N16106" s="28" t="s">
        <v>15953</v>
      </c>
    </row>
    <row r="16107" spans="1:14" ht="45" x14ac:dyDescent="0.25">
      <c r="A16107" s="27" t="s">
        <v>14298</v>
      </c>
      <c r="B16107" s="19" t="s">
        <v>17035</v>
      </c>
      <c r="C16107" s="19" t="s">
        <v>16894</v>
      </c>
      <c r="D16107" s="38" t="s">
        <v>16204</v>
      </c>
      <c r="E16107" s="38" t="s">
        <v>14725</v>
      </c>
      <c r="F16107" s="41" t="s">
        <v>14544</v>
      </c>
      <c r="G16107" s="19" t="s">
        <v>498</v>
      </c>
      <c r="H16107" s="41">
        <v>2</v>
      </c>
      <c r="I16107" s="41">
        <v>10</v>
      </c>
      <c r="J16107" s="41">
        <v>10</v>
      </c>
      <c r="K16107" s="44">
        <v>1</v>
      </c>
      <c r="L16107" s="20">
        <v>53993597</v>
      </c>
      <c r="M16107" s="19" t="s">
        <v>15954</v>
      </c>
      <c r="N16107" s="28" t="s">
        <v>15953</v>
      </c>
    </row>
    <row r="16108" spans="1:14" ht="60" x14ac:dyDescent="0.25">
      <c r="A16108" s="27" t="s">
        <v>14298</v>
      </c>
      <c r="B16108" s="19" t="s">
        <v>17035</v>
      </c>
      <c r="C16108" s="19" t="s">
        <v>16894</v>
      </c>
      <c r="D16108" s="38" t="s">
        <v>16204</v>
      </c>
      <c r="E16108" s="38" t="s">
        <v>14726</v>
      </c>
      <c r="F16108" s="41" t="s">
        <v>14544</v>
      </c>
      <c r="G16108" s="19" t="s">
        <v>498</v>
      </c>
      <c r="H16108" s="41">
        <v>2</v>
      </c>
      <c r="I16108" s="41">
        <v>10</v>
      </c>
      <c r="J16108" s="41">
        <v>10</v>
      </c>
      <c r="K16108" s="44">
        <v>1</v>
      </c>
      <c r="L16108" s="20">
        <v>38297920</v>
      </c>
      <c r="M16108" s="19" t="s">
        <v>15954</v>
      </c>
      <c r="N16108" s="28" t="s">
        <v>15953</v>
      </c>
    </row>
    <row r="16109" spans="1:14" ht="30" x14ac:dyDescent="0.25">
      <c r="A16109" s="27" t="s">
        <v>14298</v>
      </c>
      <c r="B16109" s="19" t="s">
        <v>17051</v>
      </c>
      <c r="C16109" s="19" t="s">
        <v>16821</v>
      </c>
      <c r="D16109" s="38" t="s">
        <v>16131</v>
      </c>
      <c r="E16109" s="38" t="s">
        <v>14727</v>
      </c>
      <c r="F16109" s="41" t="s">
        <v>5549</v>
      </c>
      <c r="G16109" s="19" t="s">
        <v>611</v>
      </c>
      <c r="H16109" s="41">
        <v>3</v>
      </c>
      <c r="I16109" s="41">
        <v>4</v>
      </c>
      <c r="J16109" s="41">
        <v>16</v>
      </c>
      <c r="K16109" s="44">
        <v>24</v>
      </c>
      <c r="L16109" s="20">
        <v>27588960</v>
      </c>
      <c r="M16109" s="19" t="s">
        <v>11</v>
      </c>
      <c r="N16109" s="28" t="s">
        <v>15953</v>
      </c>
    </row>
    <row r="16110" spans="1:14" ht="30" x14ac:dyDescent="0.25">
      <c r="A16110" s="27" t="s">
        <v>14298</v>
      </c>
      <c r="B16110" s="19" t="s">
        <v>17040</v>
      </c>
      <c r="C16110" s="19" t="s">
        <v>16827</v>
      </c>
      <c r="D16110" s="38" t="s">
        <v>16137</v>
      </c>
      <c r="E16110" s="38" t="s">
        <v>7070</v>
      </c>
      <c r="F16110" s="41">
        <v>52141601</v>
      </c>
      <c r="G16110" s="19" t="s">
        <v>611</v>
      </c>
      <c r="H16110" s="41">
        <v>7</v>
      </c>
      <c r="I16110" s="41">
        <v>3</v>
      </c>
      <c r="J16110" s="41">
        <v>16</v>
      </c>
      <c r="K16110" s="44">
        <v>2</v>
      </c>
      <c r="L16110" s="20">
        <v>10719800</v>
      </c>
      <c r="M16110" s="19" t="s">
        <v>11</v>
      </c>
      <c r="N16110" s="28" t="s">
        <v>15953</v>
      </c>
    </row>
    <row r="16111" spans="1:14" ht="30" x14ac:dyDescent="0.25">
      <c r="A16111" s="27" t="s">
        <v>14298</v>
      </c>
      <c r="B16111" s="19" t="s">
        <v>17040</v>
      </c>
      <c r="C16111" s="19" t="s">
        <v>16828</v>
      </c>
      <c r="D16111" s="38" t="s">
        <v>16138</v>
      </c>
      <c r="E16111" s="38" t="s">
        <v>9396</v>
      </c>
      <c r="F16111" s="41">
        <v>52141602</v>
      </c>
      <c r="G16111" s="19" t="s">
        <v>611</v>
      </c>
      <c r="H16111" s="41">
        <v>7</v>
      </c>
      <c r="I16111" s="41">
        <v>3</v>
      </c>
      <c r="J16111" s="41">
        <v>16</v>
      </c>
      <c r="K16111" s="44">
        <v>2</v>
      </c>
      <c r="L16111" s="20">
        <v>9439800</v>
      </c>
      <c r="M16111" s="19" t="s">
        <v>11</v>
      </c>
      <c r="N16111" s="28" t="s">
        <v>15953</v>
      </c>
    </row>
    <row r="16112" spans="1:14" ht="60" x14ac:dyDescent="0.25">
      <c r="A16112" s="27" t="s">
        <v>14298</v>
      </c>
      <c r="B16112" s="19" t="s">
        <v>17051</v>
      </c>
      <c r="C16112" s="19" t="s">
        <v>16998</v>
      </c>
      <c r="D16112" s="38" t="s">
        <v>16311</v>
      </c>
      <c r="E16112" s="38" t="s">
        <v>14728</v>
      </c>
      <c r="F16112" s="41">
        <v>60130000</v>
      </c>
      <c r="G16112" s="19" t="s">
        <v>611</v>
      </c>
      <c r="H16112" s="41">
        <v>4</v>
      </c>
      <c r="I16112" s="41">
        <v>5</v>
      </c>
      <c r="J16112" s="41">
        <v>16</v>
      </c>
      <c r="K16112" s="44">
        <v>1</v>
      </c>
      <c r="L16112" s="20">
        <v>12263626</v>
      </c>
      <c r="M16112" s="19" t="s">
        <v>15954</v>
      </c>
      <c r="N16112" s="28" t="s">
        <v>15953</v>
      </c>
    </row>
    <row r="16113" spans="1:14" ht="60" x14ac:dyDescent="0.25">
      <c r="A16113" s="27" t="s">
        <v>14298</v>
      </c>
      <c r="B16113" s="19" t="s">
        <v>17015</v>
      </c>
      <c r="C16113" s="19" t="s">
        <v>16999</v>
      </c>
      <c r="D16113" s="38" t="s">
        <v>16312</v>
      </c>
      <c r="E16113" s="38" t="s">
        <v>14729</v>
      </c>
      <c r="F16113" s="41" t="s">
        <v>14730</v>
      </c>
      <c r="G16113" s="19" t="s">
        <v>611</v>
      </c>
      <c r="H16113" s="41">
        <v>4</v>
      </c>
      <c r="I16113" s="41">
        <v>5</v>
      </c>
      <c r="J16113" s="41">
        <v>16</v>
      </c>
      <c r="K16113" s="44">
        <v>1</v>
      </c>
      <c r="L16113" s="20">
        <v>33967975</v>
      </c>
      <c r="M16113" s="19" t="s">
        <v>11</v>
      </c>
      <c r="N16113" s="28" t="s">
        <v>15953</v>
      </c>
    </row>
    <row r="16114" spans="1:14" ht="45" x14ac:dyDescent="0.25">
      <c r="A16114" s="27" t="s">
        <v>14298</v>
      </c>
      <c r="B16114" s="19" t="s">
        <v>17052</v>
      </c>
      <c r="C16114" s="19" t="s">
        <v>17000</v>
      </c>
      <c r="D16114" s="38" t="s">
        <v>16313</v>
      </c>
      <c r="E16114" s="38" t="s">
        <v>14731</v>
      </c>
      <c r="F16114" s="41" t="s">
        <v>14732</v>
      </c>
      <c r="G16114" s="19" t="s">
        <v>611</v>
      </c>
      <c r="H16114" s="41">
        <v>2</v>
      </c>
      <c r="I16114" s="41">
        <v>11</v>
      </c>
      <c r="J16114" s="41">
        <v>16</v>
      </c>
      <c r="K16114" s="44">
        <v>1</v>
      </c>
      <c r="L16114" s="20">
        <v>21753600</v>
      </c>
      <c r="M16114" s="19" t="s">
        <v>15954</v>
      </c>
      <c r="N16114" s="28" t="s">
        <v>15953</v>
      </c>
    </row>
    <row r="16115" spans="1:14" x14ac:dyDescent="0.25">
      <c r="A16115" s="27" t="s">
        <v>14298</v>
      </c>
      <c r="B16115" s="19" t="s">
        <v>16910</v>
      </c>
      <c r="C16115" s="19" t="s">
        <v>16910</v>
      </c>
      <c r="D16115" s="38" t="s">
        <v>16221</v>
      </c>
      <c r="E16115" s="38" t="s">
        <v>14733</v>
      </c>
      <c r="F16115" s="41" t="s">
        <v>4179</v>
      </c>
      <c r="G16115" s="19" t="s">
        <v>498</v>
      </c>
      <c r="H16115" s="41">
        <v>1</v>
      </c>
      <c r="I16115" s="41">
        <v>12</v>
      </c>
      <c r="J16115" s="41">
        <v>10</v>
      </c>
      <c r="K16115" s="44">
        <v>1</v>
      </c>
      <c r="L16115" s="20">
        <v>441358693</v>
      </c>
      <c r="M16115" s="19" t="s">
        <v>15954</v>
      </c>
      <c r="N16115" s="28" t="s">
        <v>15953</v>
      </c>
    </row>
    <row r="16116" spans="1:14" ht="30" x14ac:dyDescent="0.25">
      <c r="A16116" s="27" t="s">
        <v>14298</v>
      </c>
      <c r="B16116" s="19" t="s">
        <v>16912</v>
      </c>
      <c r="C16116" s="19" t="s">
        <v>16912</v>
      </c>
      <c r="D16116" s="38" t="s">
        <v>16224</v>
      </c>
      <c r="E16116" s="38" t="s">
        <v>14734</v>
      </c>
      <c r="F16116" s="41" t="s">
        <v>5180</v>
      </c>
      <c r="G16116" s="19" t="s">
        <v>498</v>
      </c>
      <c r="H16116" s="41">
        <v>1</v>
      </c>
      <c r="I16116" s="41">
        <v>12</v>
      </c>
      <c r="J16116" s="41">
        <v>10</v>
      </c>
      <c r="K16116" s="44">
        <v>1</v>
      </c>
      <c r="L16116" s="20">
        <v>6221150</v>
      </c>
      <c r="M16116" s="19" t="s">
        <v>15954</v>
      </c>
      <c r="N16116" s="28" t="s">
        <v>15953</v>
      </c>
    </row>
    <row r="16117" spans="1:14" ht="45" x14ac:dyDescent="0.25">
      <c r="A16117" s="27" t="s">
        <v>14298</v>
      </c>
      <c r="B16117" s="19" t="s">
        <v>15951</v>
      </c>
      <c r="C16117" s="19" t="s">
        <v>15951</v>
      </c>
      <c r="D16117" s="38" t="s">
        <v>15952</v>
      </c>
      <c r="E16117" s="38" t="s">
        <v>14735</v>
      </c>
      <c r="F16117" s="41">
        <v>93151510</v>
      </c>
      <c r="G16117" s="19" t="s">
        <v>498</v>
      </c>
      <c r="H16117" s="41">
        <v>1</v>
      </c>
      <c r="I16117" s="41">
        <v>12</v>
      </c>
      <c r="J16117" s="41">
        <v>10</v>
      </c>
      <c r="K16117" s="44">
        <v>1</v>
      </c>
      <c r="L16117" s="20">
        <v>1274737</v>
      </c>
      <c r="M16117" s="19" t="s">
        <v>15954</v>
      </c>
      <c r="N16117" s="28" t="s">
        <v>15953</v>
      </c>
    </row>
    <row r="16118" spans="1:14" x14ac:dyDescent="0.25">
      <c r="A16118" s="27" t="s">
        <v>14298</v>
      </c>
      <c r="B16118" s="19" t="s">
        <v>16910</v>
      </c>
      <c r="C16118" s="19" t="s">
        <v>16910</v>
      </c>
      <c r="D16118" s="38" t="s">
        <v>16221</v>
      </c>
      <c r="E16118" s="38" t="s">
        <v>14733</v>
      </c>
      <c r="F16118" s="41" t="s">
        <v>4179</v>
      </c>
      <c r="G16118" s="19" t="s">
        <v>498</v>
      </c>
      <c r="H16118" s="41">
        <v>1</v>
      </c>
      <c r="I16118" s="41">
        <v>12</v>
      </c>
      <c r="J16118" s="41">
        <v>10</v>
      </c>
      <c r="K16118" s="44">
        <v>1</v>
      </c>
      <c r="L16118" s="20">
        <v>2292319928</v>
      </c>
      <c r="M16118" s="19" t="s">
        <v>15954</v>
      </c>
      <c r="N16118" s="28" t="s">
        <v>15953</v>
      </c>
    </row>
    <row r="16119" spans="1:14" ht="30" x14ac:dyDescent="0.25">
      <c r="A16119" s="27" t="s">
        <v>14298</v>
      </c>
      <c r="B16119" s="19" t="s">
        <v>17016</v>
      </c>
      <c r="C16119" s="19" t="s">
        <v>16846</v>
      </c>
      <c r="D16119" s="38" t="s">
        <v>16156</v>
      </c>
      <c r="E16119" s="38" t="s">
        <v>14736</v>
      </c>
      <c r="F16119" s="41" t="s">
        <v>1379</v>
      </c>
      <c r="G16119" s="19" t="s">
        <v>611</v>
      </c>
      <c r="H16119" s="41">
        <v>3</v>
      </c>
      <c r="I16119" s="41">
        <v>7</v>
      </c>
      <c r="J16119" s="41">
        <v>16</v>
      </c>
      <c r="K16119" s="44">
        <v>45</v>
      </c>
      <c r="L16119" s="20">
        <v>1953000</v>
      </c>
      <c r="M16119" s="19" t="s">
        <v>15969</v>
      </c>
      <c r="N16119" s="28" t="s">
        <v>15953</v>
      </c>
    </row>
    <row r="16120" spans="1:14" ht="45" x14ac:dyDescent="0.25">
      <c r="A16120" s="27" t="s">
        <v>14298</v>
      </c>
      <c r="B16120" s="19" t="s">
        <v>17012</v>
      </c>
      <c r="C16120" s="19" t="s">
        <v>16843</v>
      </c>
      <c r="D16120" s="38" t="s">
        <v>16153</v>
      </c>
      <c r="E16120" s="38" t="s">
        <v>14737</v>
      </c>
      <c r="F16120" s="41">
        <v>12141903</v>
      </c>
      <c r="G16120" s="19" t="s">
        <v>611</v>
      </c>
      <c r="H16120" s="41">
        <v>2</v>
      </c>
      <c r="I16120" s="41">
        <v>8</v>
      </c>
      <c r="J16120" s="41">
        <v>10</v>
      </c>
      <c r="K16120" s="44">
        <v>900</v>
      </c>
      <c r="L16120" s="20">
        <v>22853500</v>
      </c>
      <c r="M16120" s="19" t="s">
        <v>15956</v>
      </c>
      <c r="N16120" s="28" t="s">
        <v>15953</v>
      </c>
    </row>
    <row r="16121" spans="1:14" ht="45" x14ac:dyDescent="0.25">
      <c r="A16121" s="27" t="s">
        <v>14298</v>
      </c>
      <c r="B16121" s="19" t="s">
        <v>17012</v>
      </c>
      <c r="C16121" s="19" t="s">
        <v>16843</v>
      </c>
      <c r="D16121" s="38" t="s">
        <v>16153</v>
      </c>
      <c r="E16121" s="38" t="s">
        <v>14738</v>
      </c>
      <c r="F16121" s="41" t="s">
        <v>1353</v>
      </c>
      <c r="G16121" s="19" t="s">
        <v>611</v>
      </c>
      <c r="H16121" s="41">
        <v>2</v>
      </c>
      <c r="I16121" s="41">
        <v>8</v>
      </c>
      <c r="J16121" s="41">
        <v>10</v>
      </c>
      <c r="K16121" s="44">
        <v>900</v>
      </c>
      <c r="L16121" s="20">
        <v>21550000</v>
      </c>
      <c r="M16121" s="19" t="s">
        <v>15956</v>
      </c>
      <c r="N16121" s="28" t="s">
        <v>15953</v>
      </c>
    </row>
    <row r="16122" spans="1:14" ht="45" x14ac:dyDescent="0.25">
      <c r="A16122" s="27" t="s">
        <v>14298</v>
      </c>
      <c r="B16122" s="19" t="s">
        <v>17012</v>
      </c>
      <c r="C16122" s="19" t="s">
        <v>16843</v>
      </c>
      <c r="D16122" s="38" t="s">
        <v>16153</v>
      </c>
      <c r="E16122" s="38" t="s">
        <v>14739</v>
      </c>
      <c r="F16122" s="41" t="s">
        <v>14740</v>
      </c>
      <c r="G16122" s="19" t="s">
        <v>611</v>
      </c>
      <c r="H16122" s="41">
        <v>2</v>
      </c>
      <c r="I16122" s="41">
        <v>8</v>
      </c>
      <c r="J16122" s="41">
        <v>10</v>
      </c>
      <c r="K16122" s="44">
        <v>1</v>
      </c>
      <c r="L16122" s="20">
        <v>51000</v>
      </c>
      <c r="M16122" s="19" t="s">
        <v>15956</v>
      </c>
      <c r="N16122" s="28" t="s">
        <v>15953</v>
      </c>
    </row>
    <row r="16123" spans="1:14" ht="45" x14ac:dyDescent="0.25">
      <c r="A16123" s="27" t="s">
        <v>14298</v>
      </c>
      <c r="B16123" s="19" t="s">
        <v>17012</v>
      </c>
      <c r="C16123" s="19" t="s">
        <v>16843</v>
      </c>
      <c r="D16123" s="38" t="s">
        <v>16153</v>
      </c>
      <c r="E16123" s="38" t="s">
        <v>14741</v>
      </c>
      <c r="F16123" s="41" t="s">
        <v>5708</v>
      </c>
      <c r="G16123" s="19" t="s">
        <v>611</v>
      </c>
      <c r="H16123" s="41">
        <v>2</v>
      </c>
      <c r="I16123" s="41">
        <v>8</v>
      </c>
      <c r="J16123" s="41">
        <v>10</v>
      </c>
      <c r="K16123" s="44">
        <v>6</v>
      </c>
      <c r="L16123" s="20">
        <v>468000</v>
      </c>
      <c r="M16123" s="19" t="s">
        <v>15970</v>
      </c>
      <c r="N16123" s="28" t="s">
        <v>15953</v>
      </c>
    </row>
    <row r="16124" spans="1:14" ht="75" x14ac:dyDescent="0.25">
      <c r="A16124" s="27" t="s">
        <v>14298</v>
      </c>
      <c r="B16124" s="19" t="s">
        <v>17036</v>
      </c>
      <c r="C16124" s="19" t="s">
        <v>16791</v>
      </c>
      <c r="D16124" s="38" t="s">
        <v>16101</v>
      </c>
      <c r="E16124" s="38" t="s">
        <v>14742</v>
      </c>
      <c r="F16124" s="41" t="s">
        <v>14743</v>
      </c>
      <c r="G16124" s="19" t="s">
        <v>611</v>
      </c>
      <c r="H16124" s="41">
        <v>2</v>
      </c>
      <c r="I16124" s="41">
        <v>11</v>
      </c>
      <c r="J16124" s="41">
        <v>16</v>
      </c>
      <c r="K16124" s="44">
        <v>1</v>
      </c>
      <c r="L16124" s="20">
        <v>2827968</v>
      </c>
      <c r="M16124" s="19" t="s">
        <v>15954</v>
      </c>
      <c r="N16124" s="28" t="s">
        <v>15953</v>
      </c>
    </row>
    <row r="16125" spans="1:14" ht="45" x14ac:dyDescent="0.25">
      <c r="A16125" s="27" t="s">
        <v>14298</v>
      </c>
      <c r="B16125" s="19" t="s">
        <v>17014</v>
      </c>
      <c r="C16125" s="19" t="s">
        <v>16850</v>
      </c>
      <c r="D16125" s="38" t="s">
        <v>16160</v>
      </c>
      <c r="E16125" s="38" t="s">
        <v>14744</v>
      </c>
      <c r="F16125" s="41">
        <v>51142100</v>
      </c>
      <c r="G16125" s="19" t="s">
        <v>611</v>
      </c>
      <c r="H16125" s="41">
        <v>4</v>
      </c>
      <c r="I16125" s="41">
        <v>7</v>
      </c>
      <c r="J16125" s="41">
        <v>16</v>
      </c>
      <c r="K16125" s="44">
        <v>1</v>
      </c>
      <c r="L16125" s="20">
        <v>18490200</v>
      </c>
      <c r="M16125" s="19" t="s">
        <v>15954</v>
      </c>
      <c r="N16125" s="28" t="s">
        <v>15953</v>
      </c>
    </row>
    <row r="16126" spans="1:14" ht="30" x14ac:dyDescent="0.25">
      <c r="A16126" s="27" t="s">
        <v>14298</v>
      </c>
      <c r="B16126" s="19" t="s">
        <v>17067</v>
      </c>
      <c r="C16126" s="19" t="s">
        <v>16902</v>
      </c>
      <c r="D16126" s="38" t="s">
        <v>16212</v>
      </c>
      <c r="E16126" s="38" t="s">
        <v>14745</v>
      </c>
      <c r="F16126" s="41" t="s">
        <v>4081</v>
      </c>
      <c r="G16126" s="19" t="s">
        <v>611</v>
      </c>
      <c r="H16126" s="41">
        <v>2</v>
      </c>
      <c r="I16126" s="41">
        <v>11</v>
      </c>
      <c r="J16126" s="41">
        <v>10</v>
      </c>
      <c r="K16126" s="44">
        <v>1</v>
      </c>
      <c r="L16126" s="20">
        <v>17951000</v>
      </c>
      <c r="M16126" s="19" t="s">
        <v>15954</v>
      </c>
      <c r="N16126" s="28" t="s">
        <v>15953</v>
      </c>
    </row>
    <row r="16127" spans="1:14" ht="75" x14ac:dyDescent="0.25">
      <c r="A16127" s="27" t="s">
        <v>14298</v>
      </c>
      <c r="B16127" s="19" t="s">
        <v>17034</v>
      </c>
      <c r="C16127" s="19" t="s">
        <v>16788</v>
      </c>
      <c r="D16127" s="38" t="s">
        <v>16098</v>
      </c>
      <c r="E16127" s="38" t="s">
        <v>14746</v>
      </c>
      <c r="F16127" s="41">
        <v>80141607</v>
      </c>
      <c r="G16127" s="19" t="s">
        <v>614</v>
      </c>
      <c r="H16127" s="41">
        <v>2</v>
      </c>
      <c r="I16127" s="41">
        <v>11</v>
      </c>
      <c r="J16127" s="41">
        <v>16</v>
      </c>
      <c r="K16127" s="44">
        <v>1</v>
      </c>
      <c r="L16127" s="20">
        <v>182586565</v>
      </c>
      <c r="M16127" s="19" t="s">
        <v>15954</v>
      </c>
      <c r="N16127" s="28" t="s">
        <v>15953</v>
      </c>
    </row>
    <row r="16128" spans="1:14" ht="75" x14ac:dyDescent="0.25">
      <c r="A16128" s="27" t="s">
        <v>14298</v>
      </c>
      <c r="B16128" s="19" t="s">
        <v>17034</v>
      </c>
      <c r="C16128" s="19" t="s">
        <v>16788</v>
      </c>
      <c r="D16128" s="38" t="s">
        <v>16098</v>
      </c>
      <c r="E16128" s="38" t="s">
        <v>14746</v>
      </c>
      <c r="F16128" s="41">
        <v>80141607</v>
      </c>
      <c r="G16128" s="19" t="s">
        <v>614</v>
      </c>
      <c r="H16128" s="41">
        <v>2</v>
      </c>
      <c r="I16128" s="41">
        <v>11</v>
      </c>
      <c r="J16128" s="41">
        <v>10</v>
      </c>
      <c r="K16128" s="44">
        <v>1</v>
      </c>
      <c r="L16128" s="20">
        <v>40000000</v>
      </c>
      <c r="M16128" s="19" t="s">
        <v>15954</v>
      </c>
      <c r="N16128" s="28" t="s">
        <v>15953</v>
      </c>
    </row>
    <row r="16129" spans="1:14" ht="75" x14ac:dyDescent="0.25">
      <c r="A16129" s="27" t="s">
        <v>14298</v>
      </c>
      <c r="B16129" s="19" t="s">
        <v>17034</v>
      </c>
      <c r="C16129" s="19" t="s">
        <v>16788</v>
      </c>
      <c r="D16129" s="38" t="s">
        <v>16098</v>
      </c>
      <c r="E16129" s="38" t="s">
        <v>14746</v>
      </c>
      <c r="F16129" s="41">
        <v>80141607</v>
      </c>
      <c r="G16129" s="19" t="s">
        <v>614</v>
      </c>
      <c r="H16129" s="41">
        <v>2</v>
      </c>
      <c r="I16129" s="41">
        <v>11</v>
      </c>
      <c r="J16129" s="41">
        <v>10</v>
      </c>
      <c r="K16129" s="44">
        <v>1</v>
      </c>
      <c r="L16129" s="20">
        <v>8041283</v>
      </c>
      <c r="M16129" s="19" t="s">
        <v>15954</v>
      </c>
      <c r="N16129" s="28" t="s">
        <v>15953</v>
      </c>
    </row>
    <row r="16130" spans="1:14" ht="45" x14ac:dyDescent="0.25">
      <c r="A16130" s="27" t="s">
        <v>14298</v>
      </c>
      <c r="B16130" s="19" t="s">
        <v>17013</v>
      </c>
      <c r="C16130" s="19" t="s">
        <v>16740</v>
      </c>
      <c r="D16130" s="38" t="s">
        <v>16050</v>
      </c>
      <c r="E16130" s="38" t="s">
        <v>16667</v>
      </c>
      <c r="F16130" s="41">
        <v>24112700</v>
      </c>
      <c r="G16130" s="19" t="s">
        <v>611</v>
      </c>
      <c r="H16130" s="41">
        <v>7</v>
      </c>
      <c r="I16130" s="41">
        <v>3</v>
      </c>
      <c r="J16130" s="41">
        <v>10</v>
      </c>
      <c r="K16130" s="44">
        <v>22</v>
      </c>
      <c r="L16130" s="20">
        <v>31023344</v>
      </c>
      <c r="M16130" s="19" t="s">
        <v>11</v>
      </c>
      <c r="N16130" s="28" t="s">
        <v>15953</v>
      </c>
    </row>
    <row r="16131" spans="1:14" ht="45" x14ac:dyDescent="0.25">
      <c r="A16131" s="27" t="s">
        <v>14298</v>
      </c>
      <c r="B16131" s="19" t="s">
        <v>17013</v>
      </c>
      <c r="C16131" s="19" t="s">
        <v>16740</v>
      </c>
      <c r="D16131" s="38" t="s">
        <v>16050</v>
      </c>
      <c r="E16131" s="38" t="s">
        <v>16668</v>
      </c>
      <c r="F16131" s="41">
        <v>24112700</v>
      </c>
      <c r="G16131" s="19" t="s">
        <v>611</v>
      </c>
      <c r="H16131" s="41">
        <v>7</v>
      </c>
      <c r="I16131" s="41">
        <v>3</v>
      </c>
      <c r="J16131" s="41">
        <v>10</v>
      </c>
      <c r="K16131" s="44">
        <v>22</v>
      </c>
      <c r="L16131" s="20">
        <v>26730286</v>
      </c>
      <c r="M16131" s="19" t="s">
        <v>11</v>
      </c>
      <c r="N16131" s="28" t="s">
        <v>15953</v>
      </c>
    </row>
    <row r="16132" spans="1:14" ht="45" x14ac:dyDescent="0.25">
      <c r="A16132" s="27" t="s">
        <v>14298</v>
      </c>
      <c r="B16132" s="19" t="s">
        <v>17013</v>
      </c>
      <c r="C16132" s="19" t="s">
        <v>16740</v>
      </c>
      <c r="D16132" s="38" t="s">
        <v>16050</v>
      </c>
      <c r="E16132" s="38" t="s">
        <v>16669</v>
      </c>
      <c r="F16132" s="41">
        <v>24112700</v>
      </c>
      <c r="G16132" s="19" t="s">
        <v>611</v>
      </c>
      <c r="H16132" s="41">
        <v>7</v>
      </c>
      <c r="I16132" s="41">
        <v>3</v>
      </c>
      <c r="J16132" s="41">
        <v>10</v>
      </c>
      <c r="K16132" s="44">
        <v>30</v>
      </c>
      <c r="L16132" s="20">
        <v>9657090</v>
      </c>
      <c r="M16132" s="19" t="s">
        <v>11</v>
      </c>
      <c r="N16132" s="28" t="s">
        <v>15953</v>
      </c>
    </row>
    <row r="16133" spans="1:14" ht="60" x14ac:dyDescent="0.25">
      <c r="A16133" s="27" t="s">
        <v>14298</v>
      </c>
      <c r="B16133" s="19" t="s">
        <v>17042</v>
      </c>
      <c r="C16133" s="19" t="s">
        <v>16926</v>
      </c>
      <c r="D16133" s="38" t="s">
        <v>16238</v>
      </c>
      <c r="E16133" s="38" t="s">
        <v>16670</v>
      </c>
      <c r="F16133" s="41">
        <v>39121621</v>
      </c>
      <c r="G16133" s="19" t="s">
        <v>611</v>
      </c>
      <c r="H16133" s="41">
        <v>7</v>
      </c>
      <c r="I16133" s="41">
        <v>3</v>
      </c>
      <c r="J16133" s="41">
        <v>10</v>
      </c>
      <c r="K16133" s="44">
        <v>1</v>
      </c>
      <c r="L16133" s="20">
        <v>14600000</v>
      </c>
      <c r="M16133" s="19" t="s">
        <v>11</v>
      </c>
      <c r="N16133" s="28" t="s">
        <v>15953</v>
      </c>
    </row>
    <row r="16134" spans="1:14" ht="45" x14ac:dyDescent="0.25">
      <c r="A16134" s="27" t="s">
        <v>14298</v>
      </c>
      <c r="B16134" s="19" t="s">
        <v>17040</v>
      </c>
      <c r="C16134" s="19" t="s">
        <v>16994</v>
      </c>
      <c r="D16134" s="38" t="s">
        <v>16307</v>
      </c>
      <c r="E16134" s="38" t="s">
        <v>4858</v>
      </c>
      <c r="F16134" s="41" t="s">
        <v>14747</v>
      </c>
      <c r="G16134" s="19" t="s">
        <v>611</v>
      </c>
      <c r="H16134" s="41">
        <v>2</v>
      </c>
      <c r="I16134" s="41">
        <v>4</v>
      </c>
      <c r="J16134" s="41">
        <v>10</v>
      </c>
      <c r="K16134" s="44">
        <v>1</v>
      </c>
      <c r="L16134" s="20">
        <v>1749300</v>
      </c>
      <c r="M16134" s="19" t="s">
        <v>11</v>
      </c>
      <c r="N16134" s="28" t="s">
        <v>15953</v>
      </c>
    </row>
    <row r="16135" spans="1:14" ht="30" x14ac:dyDescent="0.25">
      <c r="A16135" s="27" t="s">
        <v>14298</v>
      </c>
      <c r="B16135" s="19" t="s">
        <v>17013</v>
      </c>
      <c r="C16135" s="19" t="s">
        <v>16740</v>
      </c>
      <c r="D16135" s="38" t="s">
        <v>16050</v>
      </c>
      <c r="E16135" s="38" t="s">
        <v>14748</v>
      </c>
      <c r="F16135" s="41" t="s">
        <v>5380</v>
      </c>
      <c r="G16135" s="19" t="s">
        <v>611</v>
      </c>
      <c r="H16135" s="41">
        <v>2</v>
      </c>
      <c r="I16135" s="41">
        <v>4</v>
      </c>
      <c r="J16135" s="41">
        <v>10</v>
      </c>
      <c r="K16135" s="44">
        <v>10</v>
      </c>
      <c r="L16135" s="20">
        <v>830620</v>
      </c>
      <c r="M16135" s="19" t="s">
        <v>11</v>
      </c>
      <c r="N16135" s="28" t="s">
        <v>15953</v>
      </c>
    </row>
    <row r="16136" spans="1:14" x14ac:dyDescent="0.25">
      <c r="A16136" s="27" t="s">
        <v>14298</v>
      </c>
      <c r="B16136" s="19" t="s">
        <v>17051</v>
      </c>
      <c r="C16136" s="19" t="s">
        <v>16821</v>
      </c>
      <c r="D16136" s="38" t="s">
        <v>16131</v>
      </c>
      <c r="E16136" s="38" t="s">
        <v>14749</v>
      </c>
      <c r="F16136" s="41" t="s">
        <v>5737</v>
      </c>
      <c r="G16136" s="19" t="s">
        <v>611</v>
      </c>
      <c r="H16136" s="41">
        <v>2</v>
      </c>
      <c r="I16136" s="41">
        <v>4</v>
      </c>
      <c r="J16136" s="41">
        <v>10</v>
      </c>
      <c r="K16136" s="44">
        <v>4</v>
      </c>
      <c r="L16136" s="20">
        <v>17612000</v>
      </c>
      <c r="M16136" s="19" t="s">
        <v>11</v>
      </c>
      <c r="N16136" s="28" t="s">
        <v>15953</v>
      </c>
    </row>
    <row r="16137" spans="1:14" ht="30" x14ac:dyDescent="0.25">
      <c r="A16137" s="27" t="s">
        <v>14298</v>
      </c>
      <c r="B16137" s="19" t="s">
        <v>17040</v>
      </c>
      <c r="C16137" s="19" t="s">
        <v>16796</v>
      </c>
      <c r="D16137" s="38" t="s">
        <v>16106</v>
      </c>
      <c r="E16137" s="38" t="s">
        <v>14750</v>
      </c>
      <c r="F16137" s="41" t="s">
        <v>799</v>
      </c>
      <c r="G16137" s="19" t="s">
        <v>611</v>
      </c>
      <c r="H16137" s="41">
        <v>2</v>
      </c>
      <c r="I16137" s="41">
        <v>4</v>
      </c>
      <c r="J16137" s="41">
        <v>10</v>
      </c>
      <c r="K16137" s="44">
        <v>1</v>
      </c>
      <c r="L16137" s="20">
        <v>380800</v>
      </c>
      <c r="M16137" s="19" t="s">
        <v>11</v>
      </c>
      <c r="N16137" s="28" t="s">
        <v>15953</v>
      </c>
    </row>
    <row r="16138" spans="1:14" ht="30" x14ac:dyDescent="0.25">
      <c r="A16138" s="27" t="s">
        <v>14298</v>
      </c>
      <c r="B16138" s="19" t="s">
        <v>17040</v>
      </c>
      <c r="C16138" s="19" t="s">
        <v>16796</v>
      </c>
      <c r="D16138" s="38" t="s">
        <v>16106</v>
      </c>
      <c r="E16138" s="38" t="s">
        <v>14751</v>
      </c>
      <c r="F16138" s="41" t="s">
        <v>806</v>
      </c>
      <c r="G16138" s="19" t="s">
        <v>611</v>
      </c>
      <c r="H16138" s="41">
        <v>2</v>
      </c>
      <c r="I16138" s="41">
        <v>4</v>
      </c>
      <c r="J16138" s="41">
        <v>10</v>
      </c>
      <c r="K16138" s="44">
        <v>1</v>
      </c>
      <c r="L16138" s="20">
        <v>600950</v>
      </c>
      <c r="M16138" s="19" t="s">
        <v>11</v>
      </c>
      <c r="N16138" s="28" t="s">
        <v>15953</v>
      </c>
    </row>
    <row r="16139" spans="1:14" ht="30" x14ac:dyDescent="0.25">
      <c r="A16139" s="27" t="s">
        <v>14298</v>
      </c>
      <c r="B16139" s="19" t="s">
        <v>17040</v>
      </c>
      <c r="C16139" s="19" t="s">
        <v>16828</v>
      </c>
      <c r="D16139" s="38" t="s">
        <v>16138</v>
      </c>
      <c r="E16139" s="38" t="s">
        <v>14752</v>
      </c>
      <c r="F16139" s="41">
        <v>42192606</v>
      </c>
      <c r="G16139" s="19" t="s">
        <v>611</v>
      </c>
      <c r="H16139" s="41">
        <v>2</v>
      </c>
      <c r="I16139" s="41">
        <v>4</v>
      </c>
      <c r="J16139" s="41">
        <v>10</v>
      </c>
      <c r="K16139" s="44">
        <v>1</v>
      </c>
      <c r="L16139" s="20">
        <v>5702599</v>
      </c>
      <c r="M16139" s="19" t="s">
        <v>11</v>
      </c>
      <c r="N16139" s="28" t="s">
        <v>15953</v>
      </c>
    </row>
    <row r="16140" spans="1:14" ht="30" x14ac:dyDescent="0.25">
      <c r="A16140" s="27" t="s">
        <v>14298</v>
      </c>
      <c r="B16140" s="19" t="s">
        <v>17040</v>
      </c>
      <c r="C16140" s="19" t="s">
        <v>16828</v>
      </c>
      <c r="D16140" s="38" t="s">
        <v>16138</v>
      </c>
      <c r="E16140" s="38" t="s">
        <v>14753</v>
      </c>
      <c r="F16140" s="41">
        <v>43212110</v>
      </c>
      <c r="G16140" s="19" t="s">
        <v>611</v>
      </c>
      <c r="H16140" s="41">
        <v>2</v>
      </c>
      <c r="I16140" s="41">
        <v>4</v>
      </c>
      <c r="J16140" s="41">
        <v>10</v>
      </c>
      <c r="K16140" s="44">
        <v>1</v>
      </c>
      <c r="L16140" s="20">
        <v>2017007</v>
      </c>
      <c r="M16140" s="19" t="s">
        <v>11</v>
      </c>
      <c r="N16140" s="28" t="s">
        <v>15953</v>
      </c>
    </row>
    <row r="16141" spans="1:14" ht="30" x14ac:dyDescent="0.25">
      <c r="A16141" s="27" t="s">
        <v>14298</v>
      </c>
      <c r="B16141" s="19" t="s">
        <v>17015</v>
      </c>
      <c r="C16141" s="19" t="s">
        <v>16742</v>
      </c>
      <c r="D16141" s="38" t="s">
        <v>16052</v>
      </c>
      <c r="E16141" s="38" t="s">
        <v>14754</v>
      </c>
      <c r="F16141" s="41" t="s">
        <v>4550</v>
      </c>
      <c r="G16141" s="19" t="s">
        <v>611</v>
      </c>
      <c r="H16141" s="41">
        <v>2</v>
      </c>
      <c r="I16141" s="41">
        <v>4</v>
      </c>
      <c r="J16141" s="41">
        <v>10</v>
      </c>
      <c r="K16141" s="44">
        <v>1</v>
      </c>
      <c r="L16141" s="20">
        <v>255374</v>
      </c>
      <c r="M16141" s="19" t="s">
        <v>11</v>
      </c>
      <c r="N16141" s="28" t="s">
        <v>15953</v>
      </c>
    </row>
    <row r="16142" spans="1:14" ht="60" x14ac:dyDescent="0.25">
      <c r="A16142" s="27" t="s">
        <v>14298</v>
      </c>
      <c r="B16142" s="19" t="s">
        <v>17057</v>
      </c>
      <c r="C16142" s="19" t="s">
        <v>16831</v>
      </c>
      <c r="D16142" s="38" t="s">
        <v>16141</v>
      </c>
      <c r="E16142" s="38" t="s">
        <v>14755</v>
      </c>
      <c r="F16142" s="41" t="s">
        <v>14756</v>
      </c>
      <c r="G16142" s="19" t="s">
        <v>611</v>
      </c>
      <c r="H16142" s="41">
        <v>2</v>
      </c>
      <c r="I16142" s="41">
        <v>4</v>
      </c>
      <c r="J16142" s="41">
        <v>10</v>
      </c>
      <c r="K16142" s="44">
        <v>1</v>
      </c>
      <c r="L16142" s="20">
        <v>452914</v>
      </c>
      <c r="M16142" s="19" t="s">
        <v>11</v>
      </c>
      <c r="N16142" s="28" t="s">
        <v>15953</v>
      </c>
    </row>
    <row r="16143" spans="1:14" ht="60" x14ac:dyDescent="0.25">
      <c r="A16143" s="27" t="s">
        <v>14298</v>
      </c>
      <c r="B16143" s="19" t="s">
        <v>17057</v>
      </c>
      <c r="C16143" s="19" t="s">
        <v>16831</v>
      </c>
      <c r="D16143" s="38" t="s">
        <v>16141</v>
      </c>
      <c r="E16143" s="38" t="s">
        <v>14757</v>
      </c>
      <c r="F16143" s="41" t="s">
        <v>922</v>
      </c>
      <c r="G16143" s="19" t="s">
        <v>611</v>
      </c>
      <c r="H16143" s="41">
        <v>2</v>
      </c>
      <c r="I16143" s="41">
        <v>4</v>
      </c>
      <c r="J16143" s="41">
        <v>10</v>
      </c>
      <c r="K16143" s="44">
        <v>1</v>
      </c>
      <c r="L16143" s="20">
        <v>5813150</v>
      </c>
      <c r="M16143" s="19" t="s">
        <v>11</v>
      </c>
      <c r="N16143" s="28" t="s">
        <v>15953</v>
      </c>
    </row>
    <row r="16144" spans="1:14" ht="30" x14ac:dyDescent="0.25">
      <c r="A16144" s="27" t="s">
        <v>14298</v>
      </c>
      <c r="B16144" s="19" t="s">
        <v>17040</v>
      </c>
      <c r="C16144" s="19" t="s">
        <v>16827</v>
      </c>
      <c r="D16144" s="38" t="s">
        <v>16137</v>
      </c>
      <c r="E16144" s="38" t="s">
        <v>14758</v>
      </c>
      <c r="F16144" s="41" t="s">
        <v>14759</v>
      </c>
      <c r="G16144" s="19" t="s">
        <v>611</v>
      </c>
      <c r="H16144" s="41">
        <v>2</v>
      </c>
      <c r="I16144" s="41">
        <v>4</v>
      </c>
      <c r="J16144" s="41">
        <v>10</v>
      </c>
      <c r="K16144" s="44">
        <v>1</v>
      </c>
      <c r="L16144" s="20">
        <v>3689000</v>
      </c>
      <c r="M16144" s="19" t="s">
        <v>11</v>
      </c>
      <c r="N16144" s="28" t="s">
        <v>15953</v>
      </c>
    </row>
    <row r="16145" spans="1:14" ht="30" x14ac:dyDescent="0.25">
      <c r="A16145" s="27" t="s">
        <v>14298</v>
      </c>
      <c r="B16145" s="19" t="s">
        <v>17040</v>
      </c>
      <c r="C16145" s="19" t="s">
        <v>16827</v>
      </c>
      <c r="D16145" s="38" t="s">
        <v>16137</v>
      </c>
      <c r="E16145" s="38" t="s">
        <v>14760</v>
      </c>
      <c r="F16145" s="41" t="s">
        <v>4409</v>
      </c>
      <c r="G16145" s="19" t="s">
        <v>611</v>
      </c>
      <c r="H16145" s="41">
        <v>2</v>
      </c>
      <c r="I16145" s="41">
        <v>4</v>
      </c>
      <c r="J16145" s="41">
        <v>10</v>
      </c>
      <c r="K16145" s="44">
        <v>1</v>
      </c>
      <c r="L16145" s="20">
        <v>4498600</v>
      </c>
      <c r="M16145" s="19" t="s">
        <v>11</v>
      </c>
      <c r="N16145" s="28" t="s">
        <v>15953</v>
      </c>
    </row>
    <row r="16146" spans="1:14" ht="30" x14ac:dyDescent="0.25">
      <c r="A16146" s="27" t="s">
        <v>14298</v>
      </c>
      <c r="B16146" s="19" t="s">
        <v>17040</v>
      </c>
      <c r="C16146" s="19" t="s">
        <v>16827</v>
      </c>
      <c r="D16146" s="38" t="s">
        <v>16137</v>
      </c>
      <c r="E16146" s="38" t="s">
        <v>14761</v>
      </c>
      <c r="F16146" s="41" t="s">
        <v>13725</v>
      </c>
      <c r="G16146" s="19" t="s">
        <v>611</v>
      </c>
      <c r="H16146" s="41">
        <v>2</v>
      </c>
      <c r="I16146" s="41">
        <v>4</v>
      </c>
      <c r="J16146" s="41">
        <v>10</v>
      </c>
      <c r="K16146" s="44">
        <v>1</v>
      </c>
      <c r="L16146" s="20">
        <v>684250</v>
      </c>
      <c r="M16146" s="19" t="s">
        <v>11</v>
      </c>
      <c r="N16146" s="28" t="s">
        <v>15953</v>
      </c>
    </row>
    <row r="16147" spans="1:14" ht="60" x14ac:dyDescent="0.25">
      <c r="A16147" s="27" t="s">
        <v>14298</v>
      </c>
      <c r="B16147" s="19" t="s">
        <v>17057</v>
      </c>
      <c r="C16147" s="19" t="s">
        <v>16831</v>
      </c>
      <c r="D16147" s="38" t="s">
        <v>16141</v>
      </c>
      <c r="E16147" s="38" t="s">
        <v>14762</v>
      </c>
      <c r="F16147" s="41" t="s">
        <v>13727</v>
      </c>
      <c r="G16147" s="19" t="s">
        <v>611</v>
      </c>
      <c r="H16147" s="41">
        <v>2</v>
      </c>
      <c r="I16147" s="41">
        <v>4</v>
      </c>
      <c r="J16147" s="41">
        <v>10</v>
      </c>
      <c r="K16147" s="44">
        <v>2</v>
      </c>
      <c r="L16147" s="20">
        <v>5593000</v>
      </c>
      <c r="M16147" s="19" t="s">
        <v>11</v>
      </c>
      <c r="N16147" s="28" t="s">
        <v>15953</v>
      </c>
    </row>
    <row r="16148" spans="1:14" ht="60" x14ac:dyDescent="0.25">
      <c r="A16148" s="27" t="s">
        <v>14298</v>
      </c>
      <c r="B16148" s="19" t="s">
        <v>17057</v>
      </c>
      <c r="C16148" s="19" t="s">
        <v>16831</v>
      </c>
      <c r="D16148" s="38" t="s">
        <v>16141</v>
      </c>
      <c r="E16148" s="38" t="s">
        <v>14763</v>
      </c>
      <c r="F16148" s="41" t="s">
        <v>13727</v>
      </c>
      <c r="G16148" s="19" t="s">
        <v>611</v>
      </c>
      <c r="H16148" s="41">
        <v>2</v>
      </c>
      <c r="I16148" s="41">
        <v>4</v>
      </c>
      <c r="J16148" s="41">
        <v>10</v>
      </c>
      <c r="K16148" s="44">
        <v>2</v>
      </c>
      <c r="L16148" s="20">
        <v>3213000</v>
      </c>
      <c r="M16148" s="19" t="s">
        <v>11</v>
      </c>
      <c r="N16148" s="28" t="s">
        <v>15953</v>
      </c>
    </row>
    <row r="16149" spans="1:14" x14ac:dyDescent="0.25">
      <c r="A16149" s="27" t="s">
        <v>14298</v>
      </c>
      <c r="B16149" s="19" t="s">
        <v>17051</v>
      </c>
      <c r="C16149" s="19" t="s">
        <v>16821</v>
      </c>
      <c r="D16149" s="38" t="s">
        <v>16131</v>
      </c>
      <c r="E16149" s="38" t="s">
        <v>14764</v>
      </c>
      <c r="F16149" s="41">
        <v>56101509</v>
      </c>
      <c r="G16149" s="19" t="s">
        <v>611</v>
      </c>
      <c r="H16149" s="41">
        <v>2</v>
      </c>
      <c r="I16149" s="41">
        <v>4</v>
      </c>
      <c r="J16149" s="41">
        <v>10</v>
      </c>
      <c r="K16149" s="44">
        <v>6</v>
      </c>
      <c r="L16149" s="20">
        <v>1213800</v>
      </c>
      <c r="M16149" s="19" t="s">
        <v>11</v>
      </c>
      <c r="N16149" s="28" t="s">
        <v>15953</v>
      </c>
    </row>
    <row r="16150" spans="1:14" x14ac:dyDescent="0.25">
      <c r="A16150" s="27" t="s">
        <v>14298</v>
      </c>
      <c r="B16150" s="19" t="s">
        <v>17051</v>
      </c>
      <c r="C16150" s="19" t="s">
        <v>16821</v>
      </c>
      <c r="D16150" s="38" t="s">
        <v>16131</v>
      </c>
      <c r="E16150" s="38" t="s">
        <v>14765</v>
      </c>
      <c r="F16150" s="41">
        <v>56121403</v>
      </c>
      <c r="G16150" s="19" t="s">
        <v>611</v>
      </c>
      <c r="H16150" s="41">
        <v>2</v>
      </c>
      <c r="I16150" s="41">
        <v>4</v>
      </c>
      <c r="J16150" s="41">
        <v>10</v>
      </c>
      <c r="K16150" s="44">
        <v>2</v>
      </c>
      <c r="L16150" s="20">
        <v>9163000</v>
      </c>
      <c r="M16150" s="19" t="s">
        <v>11</v>
      </c>
      <c r="N16150" s="28" t="s">
        <v>15953</v>
      </c>
    </row>
    <row r="16151" spans="1:14" x14ac:dyDescent="0.25">
      <c r="A16151" s="27" t="s">
        <v>14298</v>
      </c>
      <c r="B16151" s="19" t="s">
        <v>17051</v>
      </c>
      <c r="C16151" s="19" t="s">
        <v>16809</v>
      </c>
      <c r="D16151" s="38" t="s">
        <v>16119</v>
      </c>
      <c r="E16151" s="38" t="s">
        <v>14766</v>
      </c>
      <c r="F16151" s="41" t="s">
        <v>662</v>
      </c>
      <c r="G16151" s="19" t="s">
        <v>611</v>
      </c>
      <c r="H16151" s="41">
        <v>2</v>
      </c>
      <c r="I16151" s="41">
        <v>4</v>
      </c>
      <c r="J16151" s="41">
        <v>10</v>
      </c>
      <c r="K16151" s="44">
        <v>7</v>
      </c>
      <c r="L16151" s="20">
        <v>11835264</v>
      </c>
      <c r="M16151" s="19" t="s">
        <v>11</v>
      </c>
      <c r="N16151" s="28" t="s">
        <v>15953</v>
      </c>
    </row>
    <row r="16152" spans="1:14" x14ac:dyDescent="0.25">
      <c r="A16152" s="27" t="s">
        <v>14298</v>
      </c>
      <c r="B16152" s="19" t="s">
        <v>17051</v>
      </c>
      <c r="C16152" s="19" t="s">
        <v>16809</v>
      </c>
      <c r="D16152" s="38" t="s">
        <v>16119</v>
      </c>
      <c r="E16152" s="38" t="s">
        <v>14767</v>
      </c>
      <c r="F16152" s="41" t="s">
        <v>662</v>
      </c>
      <c r="G16152" s="19" t="s">
        <v>611</v>
      </c>
      <c r="H16152" s="41">
        <v>2</v>
      </c>
      <c r="I16152" s="41">
        <v>4</v>
      </c>
      <c r="J16152" s="41">
        <v>10</v>
      </c>
      <c r="K16152" s="44">
        <v>3</v>
      </c>
      <c r="L16152" s="20">
        <v>2354772</v>
      </c>
      <c r="M16152" s="19" t="s">
        <v>11</v>
      </c>
      <c r="N16152" s="28" t="s">
        <v>15953</v>
      </c>
    </row>
    <row r="16153" spans="1:14" x14ac:dyDescent="0.25">
      <c r="A16153" s="27" t="s">
        <v>14298</v>
      </c>
      <c r="B16153" s="19" t="s">
        <v>17051</v>
      </c>
      <c r="C16153" s="19" t="s">
        <v>16809</v>
      </c>
      <c r="D16153" s="38" t="s">
        <v>16119</v>
      </c>
      <c r="E16153" s="38" t="s">
        <v>14768</v>
      </c>
      <c r="F16153" s="41" t="s">
        <v>662</v>
      </c>
      <c r="G16153" s="19" t="s">
        <v>611</v>
      </c>
      <c r="H16153" s="41">
        <v>2</v>
      </c>
      <c r="I16153" s="41">
        <v>4</v>
      </c>
      <c r="J16153" s="41">
        <v>10</v>
      </c>
      <c r="K16153" s="44">
        <v>8</v>
      </c>
      <c r="L16153" s="20">
        <v>1599360</v>
      </c>
      <c r="M16153" s="19" t="s">
        <v>11</v>
      </c>
      <c r="N16153" s="28" t="s">
        <v>15953</v>
      </c>
    </row>
    <row r="16154" spans="1:14" x14ac:dyDescent="0.25">
      <c r="A16154" s="27" t="s">
        <v>14298</v>
      </c>
      <c r="B16154" s="19" t="s">
        <v>17051</v>
      </c>
      <c r="C16154" s="19" t="s">
        <v>16809</v>
      </c>
      <c r="D16154" s="38" t="s">
        <v>16119</v>
      </c>
      <c r="E16154" s="38" t="s">
        <v>14769</v>
      </c>
      <c r="F16154" s="41" t="s">
        <v>14770</v>
      </c>
      <c r="G16154" s="19" t="s">
        <v>611</v>
      </c>
      <c r="H16154" s="41">
        <v>2</v>
      </c>
      <c r="I16154" s="41">
        <v>4</v>
      </c>
      <c r="J16154" s="41">
        <v>10</v>
      </c>
      <c r="K16154" s="44">
        <v>20</v>
      </c>
      <c r="L16154" s="20">
        <v>6478360</v>
      </c>
      <c r="M16154" s="19" t="s">
        <v>11</v>
      </c>
      <c r="N16154" s="28" t="s">
        <v>15953</v>
      </c>
    </row>
    <row r="16155" spans="1:14" ht="30" x14ac:dyDescent="0.25">
      <c r="A16155" s="27" t="s">
        <v>14298</v>
      </c>
      <c r="B16155" s="19" t="s">
        <v>17040</v>
      </c>
      <c r="C16155" s="19" t="s">
        <v>16796</v>
      </c>
      <c r="D16155" s="38" t="s">
        <v>16106</v>
      </c>
      <c r="E16155" s="38" t="s">
        <v>14771</v>
      </c>
      <c r="F16155" s="41" t="s">
        <v>4871</v>
      </c>
      <c r="G16155" s="19" t="s">
        <v>611</v>
      </c>
      <c r="H16155" s="41">
        <v>2</v>
      </c>
      <c r="I16155" s="41">
        <v>4</v>
      </c>
      <c r="J16155" s="41">
        <v>10</v>
      </c>
      <c r="K16155" s="44">
        <v>1</v>
      </c>
      <c r="L16155" s="20">
        <v>940100</v>
      </c>
      <c r="M16155" s="19" t="s">
        <v>11</v>
      </c>
      <c r="N16155" s="28" t="s">
        <v>15953</v>
      </c>
    </row>
    <row r="16156" spans="1:14" x14ac:dyDescent="0.25">
      <c r="A16156" s="27" t="s">
        <v>14298</v>
      </c>
      <c r="B16156" s="19" t="s">
        <v>17051</v>
      </c>
      <c r="C16156" s="19" t="s">
        <v>16809</v>
      </c>
      <c r="D16156" s="38" t="s">
        <v>16119</v>
      </c>
      <c r="E16156" s="38" t="s">
        <v>14772</v>
      </c>
      <c r="F16156" s="41">
        <v>56112103</v>
      </c>
      <c r="G16156" s="19" t="s">
        <v>611</v>
      </c>
      <c r="H16156" s="41">
        <v>2</v>
      </c>
      <c r="I16156" s="41">
        <v>4</v>
      </c>
      <c r="J16156" s="41">
        <v>10</v>
      </c>
      <c r="K16156" s="44">
        <v>20</v>
      </c>
      <c r="L16156" s="20">
        <v>1547000</v>
      </c>
      <c r="M16156" s="19" t="s">
        <v>11</v>
      </c>
      <c r="N16156" s="28" t="s">
        <v>15953</v>
      </c>
    </row>
    <row r="16157" spans="1:14" ht="30" x14ac:dyDescent="0.25">
      <c r="A16157" s="27" t="s">
        <v>14298</v>
      </c>
      <c r="B16157" s="19" t="s">
        <v>17051</v>
      </c>
      <c r="C16157" s="19" t="s">
        <v>16807</v>
      </c>
      <c r="D16157" s="38" t="s">
        <v>16117</v>
      </c>
      <c r="E16157" s="38" t="s">
        <v>14773</v>
      </c>
      <c r="F16157" s="41">
        <v>56101703</v>
      </c>
      <c r="G16157" s="19" t="s">
        <v>611</v>
      </c>
      <c r="H16157" s="41">
        <v>2</v>
      </c>
      <c r="I16157" s="41">
        <v>4</v>
      </c>
      <c r="J16157" s="41">
        <v>10</v>
      </c>
      <c r="K16157" s="44">
        <v>4</v>
      </c>
      <c r="L16157" s="20">
        <v>8512784</v>
      </c>
      <c r="M16157" s="19" t="s">
        <v>11</v>
      </c>
      <c r="N16157" s="28" t="s">
        <v>15953</v>
      </c>
    </row>
    <row r="16158" spans="1:14" x14ac:dyDescent="0.25">
      <c r="A16158" s="27" t="s">
        <v>14298</v>
      </c>
      <c r="B16158" s="19" t="s">
        <v>17051</v>
      </c>
      <c r="C16158" s="19" t="s">
        <v>16823</v>
      </c>
      <c r="D16158" s="38" t="s">
        <v>16133</v>
      </c>
      <c r="E16158" s="38" t="s">
        <v>14774</v>
      </c>
      <c r="F16158" s="41">
        <v>45111802</v>
      </c>
      <c r="G16158" s="19" t="s">
        <v>611</v>
      </c>
      <c r="H16158" s="41">
        <v>2</v>
      </c>
      <c r="I16158" s="41">
        <v>4</v>
      </c>
      <c r="J16158" s="41">
        <v>10</v>
      </c>
      <c r="K16158" s="44">
        <v>4</v>
      </c>
      <c r="L16158" s="20">
        <v>714000</v>
      </c>
      <c r="M16158" s="19" t="s">
        <v>11</v>
      </c>
      <c r="N16158" s="28" t="s">
        <v>15953</v>
      </c>
    </row>
    <row r="16159" spans="1:14" ht="30" x14ac:dyDescent="0.25">
      <c r="A16159" s="27" t="s">
        <v>14298</v>
      </c>
      <c r="B16159" s="19" t="s">
        <v>17040</v>
      </c>
      <c r="C16159" s="19" t="s">
        <v>16827</v>
      </c>
      <c r="D16159" s="38" t="s">
        <v>16137</v>
      </c>
      <c r="E16159" s="38" t="s">
        <v>14775</v>
      </c>
      <c r="F16159" s="41">
        <v>47111501</v>
      </c>
      <c r="G16159" s="19" t="s">
        <v>611</v>
      </c>
      <c r="H16159" s="41">
        <v>2</v>
      </c>
      <c r="I16159" s="41">
        <v>4</v>
      </c>
      <c r="J16159" s="41">
        <v>10</v>
      </c>
      <c r="K16159" s="44">
        <v>1</v>
      </c>
      <c r="L16159" s="20">
        <v>8925000</v>
      </c>
      <c r="M16159" s="19" t="s">
        <v>11</v>
      </c>
      <c r="N16159" s="28" t="s">
        <v>15953</v>
      </c>
    </row>
    <row r="16160" spans="1:14" ht="60" x14ac:dyDescent="0.25">
      <c r="A16160" s="27" t="s">
        <v>14298</v>
      </c>
      <c r="B16160" s="19" t="s">
        <v>17042</v>
      </c>
      <c r="C16160" s="19" t="s">
        <v>16830</v>
      </c>
      <c r="D16160" s="38" t="s">
        <v>16140</v>
      </c>
      <c r="E16160" s="38" t="s">
        <v>14776</v>
      </c>
      <c r="F16160" s="41">
        <v>39101601</v>
      </c>
      <c r="G16160" s="19" t="s">
        <v>611</v>
      </c>
      <c r="H16160" s="41">
        <v>2</v>
      </c>
      <c r="I16160" s="41">
        <v>4</v>
      </c>
      <c r="J16160" s="41">
        <v>10</v>
      </c>
      <c r="K16160" s="44">
        <v>6</v>
      </c>
      <c r="L16160" s="20">
        <v>228480</v>
      </c>
      <c r="M16160" s="19" t="s">
        <v>11</v>
      </c>
      <c r="N16160" s="28" t="s">
        <v>15953</v>
      </c>
    </row>
    <row r="16161" spans="1:14" ht="60" x14ac:dyDescent="0.25">
      <c r="A16161" s="27" t="s">
        <v>14298</v>
      </c>
      <c r="B16161" s="19" t="s">
        <v>17063</v>
      </c>
      <c r="C16161" s="19" t="s">
        <v>16869</v>
      </c>
      <c r="D16161" s="38" t="s">
        <v>16179</v>
      </c>
      <c r="E16161" s="38" t="s">
        <v>10622</v>
      </c>
      <c r="F16161" s="41">
        <v>39121534</v>
      </c>
      <c r="G16161" s="19" t="s">
        <v>611</v>
      </c>
      <c r="H16161" s="41">
        <v>2</v>
      </c>
      <c r="I16161" s="41">
        <v>4</v>
      </c>
      <c r="J16161" s="41">
        <v>10</v>
      </c>
      <c r="K16161" s="44">
        <v>10</v>
      </c>
      <c r="L16161" s="20">
        <v>1155490</v>
      </c>
      <c r="M16161" s="19" t="s">
        <v>11</v>
      </c>
      <c r="N16161" s="28" t="s">
        <v>15953</v>
      </c>
    </row>
    <row r="16162" spans="1:14" ht="60" x14ac:dyDescent="0.25">
      <c r="A16162" s="27" t="s">
        <v>14298</v>
      </c>
      <c r="B16162" s="19" t="s">
        <v>17057</v>
      </c>
      <c r="C16162" s="19" t="s">
        <v>16831</v>
      </c>
      <c r="D16162" s="38" t="s">
        <v>16141</v>
      </c>
      <c r="E16162" s="38" t="s">
        <v>16671</v>
      </c>
      <c r="F16162" s="41">
        <v>45111706</v>
      </c>
      <c r="G16162" s="19" t="s">
        <v>611</v>
      </c>
      <c r="H16162" s="41">
        <v>7</v>
      </c>
      <c r="I16162" s="41">
        <v>3</v>
      </c>
      <c r="J16162" s="41">
        <v>16</v>
      </c>
      <c r="K16162" s="44">
        <v>1</v>
      </c>
      <c r="L16162" s="20">
        <v>2439500</v>
      </c>
      <c r="M16162" s="19" t="s">
        <v>11</v>
      </c>
      <c r="N16162" s="28" t="s">
        <v>15953</v>
      </c>
    </row>
    <row r="16163" spans="1:14" ht="60" x14ac:dyDescent="0.25">
      <c r="A16163" s="27" t="s">
        <v>14298</v>
      </c>
      <c r="B16163" s="19" t="s">
        <v>17057</v>
      </c>
      <c r="C16163" s="19" t="s">
        <v>16831</v>
      </c>
      <c r="D16163" s="38" t="s">
        <v>16141</v>
      </c>
      <c r="E16163" s="38" t="s">
        <v>16672</v>
      </c>
      <c r="F16163" s="41">
        <v>45111704</v>
      </c>
      <c r="G16163" s="19" t="s">
        <v>611</v>
      </c>
      <c r="H16163" s="41">
        <v>7</v>
      </c>
      <c r="I16163" s="41">
        <v>3</v>
      </c>
      <c r="J16163" s="41">
        <v>16</v>
      </c>
      <c r="K16163" s="44">
        <v>1</v>
      </c>
      <c r="L16163" s="20">
        <v>12554500</v>
      </c>
      <c r="M16163" s="19" t="s">
        <v>11</v>
      </c>
      <c r="N16163" s="28" t="s">
        <v>15953</v>
      </c>
    </row>
    <row r="16164" spans="1:14" ht="45" x14ac:dyDescent="0.25">
      <c r="A16164" s="27" t="s">
        <v>14298</v>
      </c>
      <c r="B16164" s="19" t="s">
        <v>17021</v>
      </c>
      <c r="C16164" s="19" t="s">
        <v>16785</v>
      </c>
      <c r="D16164" s="38" t="s">
        <v>16095</v>
      </c>
      <c r="E16164" s="38" t="s">
        <v>16673</v>
      </c>
      <c r="F16164" s="41">
        <v>73152108</v>
      </c>
      <c r="G16164" s="19" t="s">
        <v>611</v>
      </c>
      <c r="H16164" s="41">
        <v>7</v>
      </c>
      <c r="I16164" s="41">
        <v>3</v>
      </c>
      <c r="J16164" s="41">
        <v>16</v>
      </c>
      <c r="K16164" s="44">
        <v>1</v>
      </c>
      <c r="L16164" s="20">
        <v>11000000</v>
      </c>
      <c r="M16164" s="19" t="s">
        <v>15954</v>
      </c>
      <c r="N16164" s="28" t="s">
        <v>15953</v>
      </c>
    </row>
    <row r="16165" spans="1:14" ht="90" x14ac:dyDescent="0.25">
      <c r="A16165" s="27" t="s">
        <v>14298</v>
      </c>
      <c r="B16165" s="19" t="s">
        <v>17039</v>
      </c>
      <c r="C16165" s="19" t="s">
        <v>16795</v>
      </c>
      <c r="D16165" s="38" t="s">
        <v>16105</v>
      </c>
      <c r="E16165" s="38" t="s">
        <v>14777</v>
      </c>
      <c r="F16165" s="41" t="s">
        <v>14778</v>
      </c>
      <c r="G16165" s="19" t="s">
        <v>611</v>
      </c>
      <c r="H16165" s="41">
        <v>4</v>
      </c>
      <c r="I16165" s="41">
        <v>5</v>
      </c>
      <c r="J16165" s="41">
        <v>16</v>
      </c>
      <c r="K16165" s="44">
        <v>4</v>
      </c>
      <c r="L16165" s="20">
        <v>1037680</v>
      </c>
      <c r="M16165" s="19" t="s">
        <v>11</v>
      </c>
      <c r="N16165" s="28" t="s">
        <v>15953</v>
      </c>
    </row>
    <row r="16166" spans="1:14" ht="90" x14ac:dyDescent="0.25">
      <c r="A16166" s="27" t="s">
        <v>14298</v>
      </c>
      <c r="B16166" s="19" t="s">
        <v>17039</v>
      </c>
      <c r="C16166" s="19" t="s">
        <v>16795</v>
      </c>
      <c r="D16166" s="38" t="s">
        <v>16105</v>
      </c>
      <c r="E16166" s="38" t="s">
        <v>14779</v>
      </c>
      <c r="F16166" s="41" t="s">
        <v>939</v>
      </c>
      <c r="G16166" s="19" t="s">
        <v>611</v>
      </c>
      <c r="H16166" s="41">
        <v>4</v>
      </c>
      <c r="I16166" s="41">
        <v>5</v>
      </c>
      <c r="J16166" s="41">
        <v>16</v>
      </c>
      <c r="K16166" s="44">
        <v>2</v>
      </c>
      <c r="L16166" s="20">
        <v>540022</v>
      </c>
      <c r="M16166" s="19" t="s">
        <v>11</v>
      </c>
      <c r="N16166" s="28" t="s">
        <v>15953</v>
      </c>
    </row>
    <row r="16167" spans="1:14" ht="30" x14ac:dyDescent="0.25">
      <c r="A16167" s="27" t="s">
        <v>14298</v>
      </c>
      <c r="B16167" s="19" t="s">
        <v>17041</v>
      </c>
      <c r="C16167" s="19" t="s">
        <v>16798</v>
      </c>
      <c r="D16167" s="38" t="s">
        <v>16108</v>
      </c>
      <c r="E16167" s="38" t="s">
        <v>14780</v>
      </c>
      <c r="F16167" s="41">
        <v>47121604</v>
      </c>
      <c r="G16167" s="19" t="s">
        <v>611</v>
      </c>
      <c r="H16167" s="41">
        <v>3</v>
      </c>
      <c r="I16167" s="41">
        <v>6</v>
      </c>
      <c r="J16167" s="41">
        <v>16</v>
      </c>
      <c r="K16167" s="44">
        <v>1</v>
      </c>
      <c r="L16167" s="20">
        <v>2201500</v>
      </c>
      <c r="M16167" s="19" t="s">
        <v>11</v>
      </c>
      <c r="N16167" s="28" t="s">
        <v>15953</v>
      </c>
    </row>
    <row r="16168" spans="1:14" ht="45" x14ac:dyDescent="0.25">
      <c r="A16168" s="27" t="s">
        <v>14298</v>
      </c>
      <c r="B16168" s="19" t="s">
        <v>17043</v>
      </c>
      <c r="C16168" s="19" t="s">
        <v>16930</v>
      </c>
      <c r="D16168" s="38" t="s">
        <v>16242</v>
      </c>
      <c r="E16168" s="38" t="s">
        <v>5282</v>
      </c>
      <c r="F16168" s="41">
        <v>25131707</v>
      </c>
      <c r="G16168" s="19" t="s">
        <v>611</v>
      </c>
      <c r="H16168" s="41">
        <v>1</v>
      </c>
      <c r="I16168" s="41">
        <v>12</v>
      </c>
      <c r="J16168" s="41">
        <v>10</v>
      </c>
      <c r="K16168" s="44">
        <v>1</v>
      </c>
      <c r="L16168" s="20">
        <v>79999994</v>
      </c>
      <c r="M16168" s="19" t="s">
        <v>11</v>
      </c>
      <c r="N16168" s="28" t="s">
        <v>15953</v>
      </c>
    </row>
    <row r="16169" spans="1:14" ht="30" x14ac:dyDescent="0.25">
      <c r="A16169" s="27" t="s">
        <v>14298</v>
      </c>
      <c r="B16169" s="19" t="s">
        <v>16812</v>
      </c>
      <c r="C16169" s="19" t="s">
        <v>16812</v>
      </c>
      <c r="D16169" s="38" t="s">
        <v>16122</v>
      </c>
      <c r="E16169" s="38" t="s">
        <v>14781</v>
      </c>
      <c r="F16169" s="41">
        <v>80141800</v>
      </c>
      <c r="G16169" s="19" t="s">
        <v>611</v>
      </c>
      <c r="H16169" s="41">
        <v>11</v>
      </c>
      <c r="I16169" s="41">
        <v>5</v>
      </c>
      <c r="J16169" s="41">
        <v>16</v>
      </c>
      <c r="K16169" s="44">
        <v>1</v>
      </c>
      <c r="L16169" s="20">
        <v>200000</v>
      </c>
      <c r="M16169" s="19" t="s">
        <v>15954</v>
      </c>
      <c r="N16169" s="28" t="s">
        <v>15971</v>
      </c>
    </row>
    <row r="16170" spans="1:14" ht="30" x14ac:dyDescent="0.25">
      <c r="A16170" s="27" t="s">
        <v>14298</v>
      </c>
      <c r="B16170" s="19" t="s">
        <v>16812</v>
      </c>
      <c r="C16170" s="19" t="s">
        <v>16812</v>
      </c>
      <c r="D16170" s="38" t="s">
        <v>16122</v>
      </c>
      <c r="E16170" s="38" t="s">
        <v>14782</v>
      </c>
      <c r="F16170" s="41" t="s">
        <v>14783</v>
      </c>
      <c r="G16170" s="19" t="s">
        <v>611</v>
      </c>
      <c r="H16170" s="41">
        <v>12</v>
      </c>
      <c r="I16170" s="41">
        <v>5</v>
      </c>
      <c r="J16170" s="41">
        <v>16</v>
      </c>
      <c r="K16170" s="44">
        <v>1</v>
      </c>
      <c r="L16170" s="20">
        <v>5904900</v>
      </c>
      <c r="M16170" s="19" t="s">
        <v>15954</v>
      </c>
      <c r="N16170" s="28" t="s">
        <v>15955</v>
      </c>
    </row>
    <row r="16171" spans="1:14" ht="30" x14ac:dyDescent="0.25">
      <c r="A16171" s="27" t="s">
        <v>14298</v>
      </c>
      <c r="B16171" s="19" t="s">
        <v>17016</v>
      </c>
      <c r="C16171" s="19" t="s">
        <v>16847</v>
      </c>
      <c r="D16171" s="38" t="s">
        <v>16157</v>
      </c>
      <c r="E16171" s="38" t="s">
        <v>14784</v>
      </c>
      <c r="F16171" s="41" t="s">
        <v>14785</v>
      </c>
      <c r="G16171" s="19" t="s">
        <v>611</v>
      </c>
      <c r="H16171" s="41">
        <v>3</v>
      </c>
      <c r="I16171" s="41">
        <v>5</v>
      </c>
      <c r="J16171" s="41">
        <v>16</v>
      </c>
      <c r="K16171" s="44">
        <v>9</v>
      </c>
      <c r="L16171" s="20">
        <v>5890500</v>
      </c>
      <c r="M16171" s="19" t="s">
        <v>11</v>
      </c>
      <c r="N16171" s="28" t="s">
        <v>15953</v>
      </c>
    </row>
    <row r="16172" spans="1:14" ht="30" x14ac:dyDescent="0.25">
      <c r="A16172" s="27" t="s">
        <v>14298</v>
      </c>
      <c r="B16172" s="19" t="s">
        <v>17016</v>
      </c>
      <c r="C16172" s="19" t="s">
        <v>16847</v>
      </c>
      <c r="D16172" s="38" t="s">
        <v>16157</v>
      </c>
      <c r="E16172" s="38" t="s">
        <v>14786</v>
      </c>
      <c r="F16172" s="41">
        <v>12141900</v>
      </c>
      <c r="G16172" s="19" t="s">
        <v>614</v>
      </c>
      <c r="H16172" s="41">
        <v>11</v>
      </c>
      <c r="I16172" s="41">
        <v>5</v>
      </c>
      <c r="J16172" s="41">
        <v>16</v>
      </c>
      <c r="K16172" s="44">
        <v>11</v>
      </c>
      <c r="L16172" s="20">
        <v>8830129</v>
      </c>
      <c r="M16172" s="19" t="s">
        <v>11</v>
      </c>
      <c r="N16172" s="28" t="s">
        <v>15971</v>
      </c>
    </row>
    <row r="16173" spans="1:14" ht="30" x14ac:dyDescent="0.25">
      <c r="A16173" s="27" t="s">
        <v>14298</v>
      </c>
      <c r="B16173" s="19" t="s">
        <v>17040</v>
      </c>
      <c r="C16173" s="19" t="s">
        <v>16827</v>
      </c>
      <c r="D16173" s="38" t="s">
        <v>16137</v>
      </c>
      <c r="E16173" s="38" t="s">
        <v>13724</v>
      </c>
      <c r="F16173" s="41">
        <v>52141502</v>
      </c>
      <c r="G16173" s="19" t="s">
        <v>611</v>
      </c>
      <c r="H16173" s="41">
        <v>7</v>
      </c>
      <c r="I16173" s="41">
        <v>3</v>
      </c>
      <c r="J16173" s="41">
        <v>16</v>
      </c>
      <c r="K16173" s="44">
        <v>2</v>
      </c>
      <c r="L16173" s="20">
        <v>1778000</v>
      </c>
      <c r="M16173" s="19" t="s">
        <v>11</v>
      </c>
      <c r="N16173" s="28" t="s">
        <v>15953</v>
      </c>
    </row>
    <row r="16174" spans="1:14" ht="30" x14ac:dyDescent="0.25">
      <c r="A16174" s="27" t="s">
        <v>14298</v>
      </c>
      <c r="B16174" s="19" t="s">
        <v>17061</v>
      </c>
      <c r="C16174" s="19" t="s">
        <v>16864</v>
      </c>
      <c r="D16174" s="38" t="s">
        <v>16174</v>
      </c>
      <c r="E16174" s="38" t="s">
        <v>14787</v>
      </c>
      <c r="F16174" s="41">
        <v>52141526</v>
      </c>
      <c r="G16174" s="19" t="s">
        <v>611</v>
      </c>
      <c r="H16174" s="41">
        <v>7</v>
      </c>
      <c r="I16174" s="41">
        <v>3</v>
      </c>
      <c r="J16174" s="41">
        <v>16</v>
      </c>
      <c r="K16174" s="44">
        <v>2</v>
      </c>
      <c r="L16174" s="20">
        <v>798000</v>
      </c>
      <c r="M16174" s="19" t="s">
        <v>11</v>
      </c>
      <c r="N16174" s="28" t="s">
        <v>15953</v>
      </c>
    </row>
    <row r="16175" spans="1:14" ht="30" x14ac:dyDescent="0.25">
      <c r="A16175" s="27" t="s">
        <v>14298</v>
      </c>
      <c r="B16175" s="19" t="s">
        <v>17061</v>
      </c>
      <c r="C16175" s="19" t="s">
        <v>16864</v>
      </c>
      <c r="D16175" s="38" t="s">
        <v>16174</v>
      </c>
      <c r="E16175" s="38" t="s">
        <v>14788</v>
      </c>
      <c r="F16175" s="41">
        <v>52141526</v>
      </c>
      <c r="G16175" s="19" t="s">
        <v>611</v>
      </c>
      <c r="H16175" s="41">
        <v>7</v>
      </c>
      <c r="I16175" s="41">
        <v>3</v>
      </c>
      <c r="J16175" s="41">
        <v>16</v>
      </c>
      <c r="K16175" s="44">
        <v>1</v>
      </c>
      <c r="L16175" s="20">
        <v>199900</v>
      </c>
      <c r="M16175" s="19" t="s">
        <v>11</v>
      </c>
      <c r="N16175" s="28" t="s">
        <v>15953</v>
      </c>
    </row>
    <row r="16176" spans="1:14" ht="135" x14ac:dyDescent="0.25">
      <c r="A16176" s="27" t="s">
        <v>14298</v>
      </c>
      <c r="B16176" s="19" t="s">
        <v>17027</v>
      </c>
      <c r="C16176" s="19" t="s">
        <v>16885</v>
      </c>
      <c r="D16176" s="38" t="s">
        <v>16195</v>
      </c>
      <c r="E16176" s="38" t="s">
        <v>14789</v>
      </c>
      <c r="F16176" s="41">
        <v>80141600</v>
      </c>
      <c r="G16176" s="19" t="s">
        <v>949</v>
      </c>
      <c r="H16176" s="41">
        <v>4</v>
      </c>
      <c r="I16176" s="41">
        <v>4</v>
      </c>
      <c r="J16176" s="41">
        <v>10</v>
      </c>
      <c r="K16176" s="44">
        <v>1</v>
      </c>
      <c r="L16176" s="20">
        <v>2417244.1800000016</v>
      </c>
      <c r="M16176" s="19" t="s">
        <v>15954</v>
      </c>
      <c r="N16176" s="28" t="s">
        <v>15953</v>
      </c>
    </row>
    <row r="16177" spans="1:14" ht="90" x14ac:dyDescent="0.25">
      <c r="A16177" s="27" t="s">
        <v>14298</v>
      </c>
      <c r="B16177" s="19" t="s">
        <v>17027</v>
      </c>
      <c r="C16177" s="19" t="s">
        <v>16885</v>
      </c>
      <c r="D16177" s="38" t="s">
        <v>16195</v>
      </c>
      <c r="E16177" s="38" t="s">
        <v>14790</v>
      </c>
      <c r="F16177" s="41">
        <v>80141600</v>
      </c>
      <c r="G16177" s="19" t="s">
        <v>949</v>
      </c>
      <c r="H16177" s="41">
        <v>4</v>
      </c>
      <c r="I16177" s="41">
        <v>4</v>
      </c>
      <c r="J16177" s="41">
        <v>10</v>
      </c>
      <c r="K16177" s="44">
        <v>1</v>
      </c>
      <c r="L16177" s="20">
        <v>16454608.550000001</v>
      </c>
      <c r="M16177" s="19" t="s">
        <v>15954</v>
      </c>
      <c r="N16177" s="28" t="s">
        <v>15953</v>
      </c>
    </row>
    <row r="16178" spans="1:14" ht="135" x14ac:dyDescent="0.25">
      <c r="A16178" s="27" t="s">
        <v>14298</v>
      </c>
      <c r="B16178" s="19" t="s">
        <v>17027</v>
      </c>
      <c r="C16178" s="19" t="s">
        <v>16885</v>
      </c>
      <c r="D16178" s="38" t="s">
        <v>16195</v>
      </c>
      <c r="E16178" s="38" t="s">
        <v>14791</v>
      </c>
      <c r="F16178" s="41">
        <v>80141600</v>
      </c>
      <c r="G16178" s="19" t="s">
        <v>949</v>
      </c>
      <c r="H16178" s="41">
        <v>4</v>
      </c>
      <c r="I16178" s="41">
        <v>4</v>
      </c>
      <c r="J16178" s="41">
        <v>10</v>
      </c>
      <c r="K16178" s="44">
        <v>1</v>
      </c>
      <c r="L16178" s="20">
        <v>741741.37</v>
      </c>
      <c r="M16178" s="19" t="s">
        <v>15954</v>
      </c>
      <c r="N16178" s="28" t="s">
        <v>15953</v>
      </c>
    </row>
    <row r="16179" spans="1:14" ht="90" x14ac:dyDescent="0.25">
      <c r="A16179" s="27" t="s">
        <v>14298</v>
      </c>
      <c r="B16179" s="19" t="s">
        <v>17027</v>
      </c>
      <c r="C16179" s="19" t="s">
        <v>16885</v>
      </c>
      <c r="D16179" s="38" t="s">
        <v>16195</v>
      </c>
      <c r="E16179" s="38" t="s">
        <v>14790</v>
      </c>
      <c r="F16179" s="41">
        <v>80141600</v>
      </c>
      <c r="G16179" s="19" t="s">
        <v>949</v>
      </c>
      <c r="H16179" s="41">
        <v>4</v>
      </c>
      <c r="I16179" s="41">
        <v>4</v>
      </c>
      <c r="J16179" s="41">
        <v>10</v>
      </c>
      <c r="K16179" s="44">
        <v>1</v>
      </c>
      <c r="L16179" s="20">
        <v>6953608.4500000002</v>
      </c>
      <c r="M16179" s="19" t="s">
        <v>15954</v>
      </c>
      <c r="N16179" s="28" t="s">
        <v>15953</v>
      </c>
    </row>
    <row r="16180" spans="1:14" ht="135" x14ac:dyDescent="0.25">
      <c r="A16180" s="27" t="s">
        <v>14298</v>
      </c>
      <c r="B16180" s="19" t="s">
        <v>17027</v>
      </c>
      <c r="C16180" s="19" t="s">
        <v>16885</v>
      </c>
      <c r="D16180" s="38" t="s">
        <v>16195</v>
      </c>
      <c r="E16180" s="38" t="s">
        <v>14792</v>
      </c>
      <c r="F16180" s="41">
        <v>80141600</v>
      </c>
      <c r="G16180" s="19" t="s">
        <v>949</v>
      </c>
      <c r="H16180" s="41">
        <v>4</v>
      </c>
      <c r="I16180" s="41">
        <v>4</v>
      </c>
      <c r="J16180" s="41">
        <v>10</v>
      </c>
      <c r="K16180" s="44">
        <v>1</v>
      </c>
      <c r="L16180" s="20">
        <v>6953608.4500000002</v>
      </c>
      <c r="M16180" s="19" t="s">
        <v>15954</v>
      </c>
      <c r="N16180" s="28" t="s">
        <v>15953</v>
      </c>
    </row>
    <row r="16181" spans="1:14" ht="30" x14ac:dyDescent="0.25">
      <c r="A16181" s="27" t="s">
        <v>14298</v>
      </c>
      <c r="B16181" s="19" t="s">
        <v>15943</v>
      </c>
      <c r="C16181" s="19" t="s">
        <v>15943</v>
      </c>
      <c r="D16181" s="38" t="s">
        <v>16220</v>
      </c>
      <c r="E16181" s="38" t="s">
        <v>14793</v>
      </c>
      <c r="F16181" s="41">
        <v>90121500</v>
      </c>
      <c r="G16181" s="19" t="s">
        <v>949</v>
      </c>
      <c r="H16181" s="41">
        <v>1</v>
      </c>
      <c r="I16181" s="41">
        <v>12</v>
      </c>
      <c r="J16181" s="41">
        <v>10</v>
      </c>
      <c r="K16181" s="44">
        <v>1</v>
      </c>
      <c r="L16181" s="20">
        <v>17904711</v>
      </c>
      <c r="M16181" s="19" t="s">
        <v>15954</v>
      </c>
      <c r="N16181" s="28" t="s">
        <v>15953</v>
      </c>
    </row>
    <row r="16182" spans="1:14" ht="30" x14ac:dyDescent="0.25">
      <c r="A16182" s="27" t="s">
        <v>14298</v>
      </c>
      <c r="B16182" s="19" t="s">
        <v>17022</v>
      </c>
      <c r="C16182" s="19" t="s">
        <v>16762</v>
      </c>
      <c r="D16182" s="38" t="s">
        <v>16072</v>
      </c>
      <c r="E16182" s="38" t="s">
        <v>14794</v>
      </c>
      <c r="F16182" s="41">
        <v>76111500</v>
      </c>
      <c r="G16182" s="19" t="s">
        <v>611</v>
      </c>
      <c r="H16182" s="41">
        <v>11</v>
      </c>
      <c r="I16182" s="41">
        <v>5</v>
      </c>
      <c r="J16182" s="41">
        <v>10</v>
      </c>
      <c r="K16182" s="44">
        <v>1</v>
      </c>
      <c r="L16182" s="20">
        <v>5962464.6600000001</v>
      </c>
      <c r="M16182" s="19" t="s">
        <v>15954</v>
      </c>
      <c r="N16182" s="28" t="s">
        <v>15971</v>
      </c>
    </row>
    <row r="16183" spans="1:14" ht="30" x14ac:dyDescent="0.25">
      <c r="A16183" s="27" t="s">
        <v>14298</v>
      </c>
      <c r="B16183" s="19" t="s">
        <v>17022</v>
      </c>
      <c r="C16183" s="19" t="s">
        <v>16762</v>
      </c>
      <c r="D16183" s="38" t="s">
        <v>16072</v>
      </c>
      <c r="E16183" s="38" t="s">
        <v>14795</v>
      </c>
      <c r="F16183" s="41">
        <v>76111500</v>
      </c>
      <c r="G16183" s="19" t="s">
        <v>611</v>
      </c>
      <c r="H16183" s="41">
        <v>12</v>
      </c>
      <c r="I16183" s="41">
        <v>5</v>
      </c>
      <c r="J16183" s="41">
        <v>10</v>
      </c>
      <c r="K16183" s="44">
        <v>1</v>
      </c>
      <c r="L16183" s="20">
        <v>42240000</v>
      </c>
      <c r="M16183" s="19" t="s">
        <v>15954</v>
      </c>
      <c r="N16183" s="28" t="s">
        <v>15955</v>
      </c>
    </row>
    <row r="16184" spans="1:14" ht="30" x14ac:dyDescent="0.25">
      <c r="A16184" s="27" t="s">
        <v>14298</v>
      </c>
      <c r="B16184" s="19" t="s">
        <v>17022</v>
      </c>
      <c r="C16184" s="19" t="s">
        <v>16762</v>
      </c>
      <c r="D16184" s="38" t="s">
        <v>16072</v>
      </c>
      <c r="E16184" s="38" t="s">
        <v>14795</v>
      </c>
      <c r="F16184" s="41" t="s">
        <v>544</v>
      </c>
      <c r="G16184" s="19" t="s">
        <v>611</v>
      </c>
      <c r="H16184" s="41">
        <v>12</v>
      </c>
      <c r="I16184" s="41">
        <v>5</v>
      </c>
      <c r="J16184" s="41">
        <v>16</v>
      </c>
      <c r="K16184" s="44">
        <v>1</v>
      </c>
      <c r="L16184" s="20">
        <v>2518807.92</v>
      </c>
      <c r="M16184" s="19" t="s">
        <v>15954</v>
      </c>
      <c r="N16184" s="28" t="s">
        <v>15955</v>
      </c>
    </row>
    <row r="16185" spans="1:14" x14ac:dyDescent="0.25">
      <c r="A16185" s="27" t="s">
        <v>14298</v>
      </c>
      <c r="B16185" s="19" t="s">
        <v>17022</v>
      </c>
      <c r="C16185" s="19" t="s">
        <v>16762</v>
      </c>
      <c r="D16185" s="38" t="s">
        <v>16072</v>
      </c>
      <c r="E16185" s="38" t="s">
        <v>14796</v>
      </c>
      <c r="F16185" s="41">
        <v>76111500</v>
      </c>
      <c r="G16185" s="19" t="s">
        <v>614</v>
      </c>
      <c r="H16185" s="41">
        <v>12</v>
      </c>
      <c r="I16185" s="41">
        <v>5</v>
      </c>
      <c r="J16185" s="41">
        <v>16</v>
      </c>
      <c r="K16185" s="44">
        <v>1</v>
      </c>
      <c r="L16185" s="20">
        <v>207475025.05999997</v>
      </c>
      <c r="M16185" s="19" t="s">
        <v>15954</v>
      </c>
      <c r="N16185" s="28" t="s">
        <v>15955</v>
      </c>
    </row>
    <row r="16186" spans="1:14" ht="30" x14ac:dyDescent="0.25">
      <c r="A16186" s="27" t="s">
        <v>14298</v>
      </c>
      <c r="B16186" s="19" t="s">
        <v>17022</v>
      </c>
      <c r="C16186" s="19" t="s">
        <v>16762</v>
      </c>
      <c r="D16186" s="38" t="s">
        <v>16072</v>
      </c>
      <c r="E16186" s="38" t="s">
        <v>14797</v>
      </c>
      <c r="F16186" s="41">
        <v>76111500</v>
      </c>
      <c r="G16186" s="19" t="s">
        <v>611</v>
      </c>
      <c r="H16186" s="41">
        <v>11</v>
      </c>
      <c r="I16186" s="41">
        <v>5</v>
      </c>
      <c r="J16186" s="41">
        <v>16</v>
      </c>
      <c r="K16186" s="44">
        <v>1</v>
      </c>
      <c r="L16186" s="20">
        <v>35209232.450000003</v>
      </c>
      <c r="M16186" s="19" t="s">
        <v>15954</v>
      </c>
      <c r="N16186" s="28" t="s">
        <v>15971</v>
      </c>
    </row>
    <row r="16187" spans="1:14" ht="30" x14ac:dyDescent="0.25">
      <c r="A16187" s="27" t="s">
        <v>14298</v>
      </c>
      <c r="B16187" s="19" t="s">
        <v>17022</v>
      </c>
      <c r="C16187" s="19" t="s">
        <v>16762</v>
      </c>
      <c r="D16187" s="38" t="s">
        <v>16072</v>
      </c>
      <c r="E16187" s="38" t="s">
        <v>14798</v>
      </c>
      <c r="F16187" s="41" t="s">
        <v>544</v>
      </c>
      <c r="G16187" s="19" t="s">
        <v>611</v>
      </c>
      <c r="H16187" s="41">
        <v>11</v>
      </c>
      <c r="I16187" s="41">
        <v>5</v>
      </c>
      <c r="J16187" s="41">
        <v>16</v>
      </c>
      <c r="K16187" s="44">
        <v>1</v>
      </c>
      <c r="L16187" s="20">
        <v>10574270.41</v>
      </c>
      <c r="M16187" s="19" t="s">
        <v>15954</v>
      </c>
      <c r="N16187" s="28" t="s">
        <v>15971</v>
      </c>
    </row>
    <row r="16188" spans="1:14" x14ac:dyDescent="0.25">
      <c r="A16188" s="27" t="s">
        <v>14298</v>
      </c>
      <c r="B16188" s="19" t="s">
        <v>17022</v>
      </c>
      <c r="C16188" s="19" t="s">
        <v>16762</v>
      </c>
      <c r="D16188" s="38" t="s">
        <v>16072</v>
      </c>
      <c r="E16188" s="38" t="s">
        <v>14799</v>
      </c>
      <c r="F16188" s="41">
        <v>76111500</v>
      </c>
      <c r="G16188" s="19" t="s">
        <v>721</v>
      </c>
      <c r="H16188" s="41">
        <v>4</v>
      </c>
      <c r="I16188" s="41">
        <v>7</v>
      </c>
      <c r="J16188" s="41">
        <v>16</v>
      </c>
      <c r="K16188" s="44">
        <v>1</v>
      </c>
      <c r="L16188" s="20">
        <v>327883484.93000001</v>
      </c>
      <c r="M16188" s="19" t="s">
        <v>15954</v>
      </c>
      <c r="N16188" s="28" t="s">
        <v>15953</v>
      </c>
    </row>
    <row r="16189" spans="1:14" ht="30" x14ac:dyDescent="0.25">
      <c r="A16189" s="27" t="s">
        <v>14298</v>
      </c>
      <c r="B16189" s="19" t="s">
        <v>17022</v>
      </c>
      <c r="C16189" s="19" t="s">
        <v>16762</v>
      </c>
      <c r="D16189" s="38" t="s">
        <v>16072</v>
      </c>
      <c r="E16189" s="38" t="s">
        <v>14800</v>
      </c>
      <c r="F16189" s="41">
        <v>76111500</v>
      </c>
      <c r="G16189" s="19" t="s">
        <v>721</v>
      </c>
      <c r="H16189" s="41">
        <v>4</v>
      </c>
      <c r="I16189" s="41">
        <v>7</v>
      </c>
      <c r="J16189" s="41">
        <v>10</v>
      </c>
      <c r="K16189" s="44">
        <v>1</v>
      </c>
      <c r="L16189" s="20">
        <v>27294303.930000003</v>
      </c>
      <c r="M16189" s="19" t="s">
        <v>15954</v>
      </c>
      <c r="N16189" s="28" t="s">
        <v>15953</v>
      </c>
    </row>
    <row r="16190" spans="1:14" x14ac:dyDescent="0.25">
      <c r="A16190" s="27" t="s">
        <v>14298</v>
      </c>
      <c r="B16190" s="19" t="s">
        <v>17022</v>
      </c>
      <c r="C16190" s="19" t="s">
        <v>16762</v>
      </c>
      <c r="D16190" s="38" t="s">
        <v>16072</v>
      </c>
      <c r="E16190" s="38" t="s">
        <v>14801</v>
      </c>
      <c r="F16190" s="41">
        <v>76111500</v>
      </c>
      <c r="G16190" s="19" t="s">
        <v>721</v>
      </c>
      <c r="H16190" s="41">
        <v>4</v>
      </c>
      <c r="I16190" s="41">
        <v>7</v>
      </c>
      <c r="J16190" s="41">
        <v>16</v>
      </c>
      <c r="K16190" s="44">
        <v>1</v>
      </c>
      <c r="L16190" s="20">
        <v>50438483.219999999</v>
      </c>
      <c r="M16190" s="19" t="s">
        <v>15954</v>
      </c>
      <c r="N16190" s="28" t="s">
        <v>15953</v>
      </c>
    </row>
    <row r="16191" spans="1:14" ht="30" x14ac:dyDescent="0.25">
      <c r="A16191" s="27" t="s">
        <v>14298</v>
      </c>
      <c r="B16191" s="19" t="s">
        <v>17035</v>
      </c>
      <c r="C16191" s="19" t="s">
        <v>16894</v>
      </c>
      <c r="D16191" s="38" t="s">
        <v>16204</v>
      </c>
      <c r="E16191" s="38" t="s">
        <v>14802</v>
      </c>
      <c r="F16191" s="41">
        <v>80111601</v>
      </c>
      <c r="G16191" s="19" t="s">
        <v>614</v>
      </c>
      <c r="H16191" s="41">
        <v>11</v>
      </c>
      <c r="I16191" s="41">
        <v>5</v>
      </c>
      <c r="J16191" s="41">
        <v>16</v>
      </c>
      <c r="K16191" s="44">
        <v>1</v>
      </c>
      <c r="L16191" s="20">
        <v>12961269.800000001</v>
      </c>
      <c r="M16191" s="19" t="s">
        <v>15954</v>
      </c>
      <c r="N16191" s="28" t="s">
        <v>15971</v>
      </c>
    </row>
    <row r="16192" spans="1:14" ht="30" x14ac:dyDescent="0.25">
      <c r="A16192" s="27" t="s">
        <v>14298</v>
      </c>
      <c r="B16192" s="19" t="s">
        <v>16933</v>
      </c>
      <c r="C16192" s="19" t="s">
        <v>16933</v>
      </c>
      <c r="D16192" s="38" t="s">
        <v>16245</v>
      </c>
      <c r="E16192" s="38" t="s">
        <v>14803</v>
      </c>
      <c r="F16192" s="41" t="s">
        <v>14804</v>
      </c>
      <c r="G16192" s="19" t="s">
        <v>949</v>
      </c>
      <c r="H16192" s="41">
        <v>1</v>
      </c>
      <c r="I16192" s="41">
        <v>12</v>
      </c>
      <c r="J16192" s="41">
        <v>10</v>
      </c>
      <c r="K16192" s="44">
        <v>1</v>
      </c>
      <c r="L16192" s="20">
        <v>149868892.97999999</v>
      </c>
      <c r="M16192" s="19" t="s">
        <v>15954</v>
      </c>
      <c r="N16192" s="28" t="s">
        <v>15955</v>
      </c>
    </row>
    <row r="16193" spans="1:14" ht="30" x14ac:dyDescent="0.25">
      <c r="A16193" s="27" t="s">
        <v>14298</v>
      </c>
      <c r="B16193" s="19" t="s">
        <v>16933</v>
      </c>
      <c r="C16193" s="19" t="s">
        <v>16933</v>
      </c>
      <c r="D16193" s="38" t="s">
        <v>16245</v>
      </c>
      <c r="E16193" s="38" t="s">
        <v>14805</v>
      </c>
      <c r="F16193" s="41" t="s">
        <v>14806</v>
      </c>
      <c r="G16193" s="19" t="s">
        <v>949</v>
      </c>
      <c r="H16193" s="41">
        <v>1</v>
      </c>
      <c r="I16193" s="41">
        <v>12</v>
      </c>
      <c r="J16193" s="41">
        <v>10</v>
      </c>
      <c r="K16193" s="44">
        <v>1</v>
      </c>
      <c r="L16193" s="20">
        <v>51378700</v>
      </c>
      <c r="M16193" s="19" t="s">
        <v>15954</v>
      </c>
      <c r="N16193" s="28" t="s">
        <v>15955</v>
      </c>
    </row>
    <row r="16194" spans="1:14" ht="30" x14ac:dyDescent="0.25">
      <c r="A16194" s="27" t="s">
        <v>14298</v>
      </c>
      <c r="B16194" s="19" t="s">
        <v>16933</v>
      </c>
      <c r="C16194" s="19" t="s">
        <v>16933</v>
      </c>
      <c r="D16194" s="38" t="s">
        <v>16245</v>
      </c>
      <c r="E16194" s="38" t="s">
        <v>14807</v>
      </c>
      <c r="F16194" s="41" t="s">
        <v>14808</v>
      </c>
      <c r="G16194" s="19" t="s">
        <v>949</v>
      </c>
      <c r="H16194" s="41">
        <v>1</v>
      </c>
      <c r="I16194" s="41">
        <v>12</v>
      </c>
      <c r="J16194" s="41">
        <v>10</v>
      </c>
      <c r="K16194" s="44">
        <v>1</v>
      </c>
      <c r="L16194" s="20">
        <v>123716385</v>
      </c>
      <c r="M16194" s="19" t="s">
        <v>15954</v>
      </c>
      <c r="N16194" s="28" t="s">
        <v>15955</v>
      </c>
    </row>
    <row r="16195" spans="1:14" ht="30" x14ac:dyDescent="0.25">
      <c r="A16195" s="27" t="s">
        <v>14298</v>
      </c>
      <c r="B16195" s="19" t="s">
        <v>16933</v>
      </c>
      <c r="C16195" s="19" t="s">
        <v>16933</v>
      </c>
      <c r="D16195" s="38" t="s">
        <v>16245</v>
      </c>
      <c r="E16195" s="38" t="s">
        <v>14809</v>
      </c>
      <c r="F16195" s="41" t="s">
        <v>14810</v>
      </c>
      <c r="G16195" s="19" t="s">
        <v>949</v>
      </c>
      <c r="H16195" s="41">
        <v>1</v>
      </c>
      <c r="I16195" s="41">
        <v>12</v>
      </c>
      <c r="J16195" s="41">
        <v>10</v>
      </c>
      <c r="K16195" s="44">
        <v>1</v>
      </c>
      <c r="L16195" s="20">
        <v>32199756</v>
      </c>
      <c r="M16195" s="19" t="s">
        <v>15954</v>
      </c>
      <c r="N16195" s="28" t="s">
        <v>15955</v>
      </c>
    </row>
    <row r="16196" spans="1:14" ht="30" x14ac:dyDescent="0.25">
      <c r="A16196" s="27" t="s">
        <v>14298</v>
      </c>
      <c r="B16196" s="19" t="s">
        <v>16933</v>
      </c>
      <c r="C16196" s="19" t="s">
        <v>16933</v>
      </c>
      <c r="D16196" s="38" t="s">
        <v>16245</v>
      </c>
      <c r="E16196" s="38" t="s">
        <v>14811</v>
      </c>
      <c r="F16196" s="41" t="s">
        <v>14812</v>
      </c>
      <c r="G16196" s="19" t="s">
        <v>949</v>
      </c>
      <c r="H16196" s="41">
        <v>1</v>
      </c>
      <c r="I16196" s="41">
        <v>12</v>
      </c>
      <c r="J16196" s="41">
        <v>10</v>
      </c>
      <c r="K16196" s="44">
        <v>1</v>
      </c>
      <c r="L16196" s="20">
        <v>456932816</v>
      </c>
      <c r="M16196" s="19" t="s">
        <v>15954</v>
      </c>
      <c r="N16196" s="28" t="s">
        <v>15955</v>
      </c>
    </row>
    <row r="16197" spans="1:14" ht="30" x14ac:dyDescent="0.25">
      <c r="A16197" s="27" t="s">
        <v>14298</v>
      </c>
      <c r="B16197" s="19" t="s">
        <v>16933</v>
      </c>
      <c r="C16197" s="19" t="s">
        <v>16933</v>
      </c>
      <c r="D16197" s="38" t="s">
        <v>16245</v>
      </c>
      <c r="E16197" s="38" t="s">
        <v>14813</v>
      </c>
      <c r="F16197" s="41" t="s">
        <v>14810</v>
      </c>
      <c r="G16197" s="19" t="s">
        <v>949</v>
      </c>
      <c r="H16197" s="41">
        <v>1</v>
      </c>
      <c r="I16197" s="41">
        <v>12</v>
      </c>
      <c r="J16197" s="41">
        <v>10</v>
      </c>
      <c r="K16197" s="44">
        <v>1</v>
      </c>
      <c r="L16197" s="20">
        <v>23000000</v>
      </c>
      <c r="M16197" s="19" t="s">
        <v>15954</v>
      </c>
      <c r="N16197" s="28" t="s">
        <v>15953</v>
      </c>
    </row>
    <row r="16198" spans="1:14" ht="30" x14ac:dyDescent="0.25">
      <c r="A16198" s="27" t="s">
        <v>14298</v>
      </c>
      <c r="B16198" s="19" t="s">
        <v>16933</v>
      </c>
      <c r="C16198" s="19" t="s">
        <v>16933</v>
      </c>
      <c r="D16198" s="38" t="s">
        <v>16245</v>
      </c>
      <c r="E16198" s="38" t="s">
        <v>14811</v>
      </c>
      <c r="F16198" s="41" t="s">
        <v>14806</v>
      </c>
      <c r="G16198" s="19" t="s">
        <v>949</v>
      </c>
      <c r="H16198" s="41">
        <v>1</v>
      </c>
      <c r="I16198" s="41">
        <v>12</v>
      </c>
      <c r="J16198" s="41">
        <v>10</v>
      </c>
      <c r="K16198" s="44">
        <v>1</v>
      </c>
      <c r="L16198" s="20">
        <v>4413942</v>
      </c>
      <c r="M16198" s="19" t="s">
        <v>15954</v>
      </c>
      <c r="N16198" s="28" t="s">
        <v>15953</v>
      </c>
    </row>
    <row r="16199" spans="1:14" ht="30" x14ac:dyDescent="0.25">
      <c r="A16199" s="27" t="s">
        <v>14298</v>
      </c>
      <c r="B16199" s="19" t="s">
        <v>16933</v>
      </c>
      <c r="C16199" s="19" t="s">
        <v>16933</v>
      </c>
      <c r="D16199" s="38" t="s">
        <v>16245</v>
      </c>
      <c r="E16199" s="38" t="s">
        <v>14811</v>
      </c>
      <c r="F16199" s="41" t="s">
        <v>5336</v>
      </c>
      <c r="G16199" s="19" t="s">
        <v>949</v>
      </c>
      <c r="H16199" s="41">
        <v>1</v>
      </c>
      <c r="I16199" s="41">
        <v>12</v>
      </c>
      <c r="J16199" s="41">
        <v>10</v>
      </c>
      <c r="K16199" s="44">
        <v>1</v>
      </c>
      <c r="L16199" s="20">
        <v>1658493</v>
      </c>
      <c r="M16199" s="19" t="s">
        <v>15954</v>
      </c>
      <c r="N16199" s="28" t="s">
        <v>15955</v>
      </c>
    </row>
    <row r="16200" spans="1:14" ht="30" x14ac:dyDescent="0.25">
      <c r="A16200" s="27" t="s">
        <v>14298</v>
      </c>
      <c r="B16200" s="19" t="s">
        <v>16933</v>
      </c>
      <c r="C16200" s="19" t="s">
        <v>16933</v>
      </c>
      <c r="D16200" s="38" t="s">
        <v>16245</v>
      </c>
      <c r="E16200" s="38" t="s">
        <v>14814</v>
      </c>
      <c r="F16200" s="41" t="s">
        <v>14808</v>
      </c>
      <c r="G16200" s="19" t="s">
        <v>949</v>
      </c>
      <c r="H16200" s="41">
        <v>1</v>
      </c>
      <c r="I16200" s="41">
        <v>12</v>
      </c>
      <c r="J16200" s="41">
        <v>10</v>
      </c>
      <c r="K16200" s="44">
        <v>1</v>
      </c>
      <c r="L16200" s="20">
        <v>24258405</v>
      </c>
      <c r="M16200" s="19" t="s">
        <v>15954</v>
      </c>
      <c r="N16200" s="28" t="s">
        <v>15953</v>
      </c>
    </row>
    <row r="16201" spans="1:14" ht="30" x14ac:dyDescent="0.25">
      <c r="A16201" s="27" t="s">
        <v>14298</v>
      </c>
      <c r="B16201" s="19" t="s">
        <v>16933</v>
      </c>
      <c r="C16201" s="19" t="s">
        <v>16933</v>
      </c>
      <c r="D16201" s="38" t="s">
        <v>16245</v>
      </c>
      <c r="E16201" s="38" t="s">
        <v>14811</v>
      </c>
      <c r="F16201" s="41" t="s">
        <v>14812</v>
      </c>
      <c r="G16201" s="19" t="s">
        <v>949</v>
      </c>
      <c r="H16201" s="41">
        <v>1</v>
      </c>
      <c r="I16201" s="41">
        <v>12</v>
      </c>
      <c r="J16201" s="41">
        <v>10</v>
      </c>
      <c r="K16201" s="44">
        <v>1</v>
      </c>
      <c r="L16201" s="20">
        <v>6613813</v>
      </c>
      <c r="M16201" s="19" t="s">
        <v>15954</v>
      </c>
      <c r="N16201" s="28" t="s">
        <v>15955</v>
      </c>
    </row>
    <row r="16202" spans="1:14" ht="30" x14ac:dyDescent="0.25">
      <c r="A16202" s="27" t="s">
        <v>14298</v>
      </c>
      <c r="B16202" s="19" t="s">
        <v>16933</v>
      </c>
      <c r="C16202" s="19" t="s">
        <v>16933</v>
      </c>
      <c r="D16202" s="38" t="s">
        <v>16245</v>
      </c>
      <c r="E16202" s="38" t="s">
        <v>14811</v>
      </c>
      <c r="F16202" s="41" t="s">
        <v>14812</v>
      </c>
      <c r="G16202" s="19" t="s">
        <v>949</v>
      </c>
      <c r="H16202" s="41">
        <v>1</v>
      </c>
      <c r="I16202" s="41">
        <v>12</v>
      </c>
      <c r="J16202" s="41">
        <v>10</v>
      </c>
      <c r="K16202" s="44">
        <v>1</v>
      </c>
      <c r="L16202" s="20">
        <v>4044045</v>
      </c>
      <c r="M16202" s="19" t="s">
        <v>15954</v>
      </c>
      <c r="N16202" s="28" t="s">
        <v>15955</v>
      </c>
    </row>
    <row r="16203" spans="1:14" x14ac:dyDescent="0.25">
      <c r="A16203" s="27" t="s">
        <v>14298</v>
      </c>
      <c r="B16203" s="19" t="s">
        <v>16934</v>
      </c>
      <c r="C16203" s="19" t="s">
        <v>16934</v>
      </c>
      <c r="D16203" s="38" t="s">
        <v>16246</v>
      </c>
      <c r="E16203" s="38" t="s">
        <v>14815</v>
      </c>
      <c r="F16203" s="41" t="s">
        <v>14804</v>
      </c>
      <c r="G16203" s="19" t="s">
        <v>949</v>
      </c>
      <c r="H16203" s="41">
        <v>1</v>
      </c>
      <c r="I16203" s="41">
        <v>12</v>
      </c>
      <c r="J16203" s="41">
        <v>10</v>
      </c>
      <c r="K16203" s="44">
        <v>1</v>
      </c>
      <c r="L16203" s="20">
        <v>356331167.5</v>
      </c>
      <c r="M16203" s="19" t="s">
        <v>15954</v>
      </c>
      <c r="N16203" s="28" t="s">
        <v>15955</v>
      </c>
    </row>
    <row r="16204" spans="1:14" x14ac:dyDescent="0.25">
      <c r="A16204" s="27" t="s">
        <v>14298</v>
      </c>
      <c r="B16204" s="19" t="s">
        <v>16934</v>
      </c>
      <c r="C16204" s="19" t="s">
        <v>16934</v>
      </c>
      <c r="D16204" s="38" t="s">
        <v>16246</v>
      </c>
      <c r="E16204" s="38" t="s">
        <v>14816</v>
      </c>
      <c r="F16204" s="41" t="s">
        <v>14806</v>
      </c>
      <c r="G16204" s="19" t="s">
        <v>949</v>
      </c>
      <c r="H16204" s="41">
        <v>1</v>
      </c>
      <c r="I16204" s="41">
        <v>12</v>
      </c>
      <c r="J16204" s="41">
        <v>10</v>
      </c>
      <c r="K16204" s="44">
        <v>1</v>
      </c>
      <c r="L16204" s="20">
        <v>99217993</v>
      </c>
      <c r="M16204" s="19" t="s">
        <v>15954</v>
      </c>
      <c r="N16204" s="28" t="s">
        <v>15955</v>
      </c>
    </row>
    <row r="16205" spans="1:14" x14ac:dyDescent="0.25">
      <c r="A16205" s="27" t="s">
        <v>14298</v>
      </c>
      <c r="B16205" s="19" t="s">
        <v>16934</v>
      </c>
      <c r="C16205" s="19" t="s">
        <v>16934</v>
      </c>
      <c r="D16205" s="38" t="s">
        <v>16246</v>
      </c>
      <c r="E16205" s="38" t="s">
        <v>14817</v>
      </c>
      <c r="F16205" s="41" t="s">
        <v>14808</v>
      </c>
      <c r="G16205" s="19" t="s">
        <v>949</v>
      </c>
      <c r="H16205" s="41">
        <v>1</v>
      </c>
      <c r="I16205" s="41">
        <v>12</v>
      </c>
      <c r="J16205" s="41">
        <v>10</v>
      </c>
      <c r="K16205" s="44">
        <v>1</v>
      </c>
      <c r="L16205" s="20">
        <v>329952500</v>
      </c>
      <c r="M16205" s="19" t="s">
        <v>15954</v>
      </c>
      <c r="N16205" s="28" t="s">
        <v>15955</v>
      </c>
    </row>
    <row r="16206" spans="1:14" x14ac:dyDescent="0.25">
      <c r="A16206" s="27" t="s">
        <v>14298</v>
      </c>
      <c r="B16206" s="19" t="s">
        <v>16934</v>
      </c>
      <c r="C16206" s="19" t="s">
        <v>16934</v>
      </c>
      <c r="D16206" s="38" t="s">
        <v>16246</v>
      </c>
      <c r="E16206" s="38" t="s">
        <v>14818</v>
      </c>
      <c r="F16206" s="41" t="s">
        <v>14810</v>
      </c>
      <c r="G16206" s="19" t="s">
        <v>949</v>
      </c>
      <c r="H16206" s="41">
        <v>1</v>
      </c>
      <c r="I16206" s="41">
        <v>12</v>
      </c>
      <c r="J16206" s="41">
        <v>10</v>
      </c>
      <c r="K16206" s="44">
        <v>1</v>
      </c>
      <c r="L16206" s="20">
        <v>53429879.700000003</v>
      </c>
      <c r="M16206" s="19" t="s">
        <v>15954</v>
      </c>
      <c r="N16206" s="28" t="s">
        <v>15955</v>
      </c>
    </row>
    <row r="16207" spans="1:14" x14ac:dyDescent="0.25">
      <c r="A16207" s="27" t="s">
        <v>14298</v>
      </c>
      <c r="B16207" s="19" t="s">
        <v>16934</v>
      </c>
      <c r="C16207" s="19" t="s">
        <v>16934</v>
      </c>
      <c r="D16207" s="38" t="s">
        <v>16246</v>
      </c>
      <c r="E16207" s="38" t="s">
        <v>14819</v>
      </c>
      <c r="F16207" s="41" t="s">
        <v>14812</v>
      </c>
      <c r="G16207" s="19" t="s">
        <v>949</v>
      </c>
      <c r="H16207" s="41">
        <v>1</v>
      </c>
      <c r="I16207" s="41">
        <v>12</v>
      </c>
      <c r="J16207" s="41">
        <v>10</v>
      </c>
      <c r="K16207" s="44">
        <v>1</v>
      </c>
      <c r="L16207" s="20">
        <v>1415246581</v>
      </c>
      <c r="M16207" s="19" t="s">
        <v>15954</v>
      </c>
      <c r="N16207" s="28" t="s">
        <v>15955</v>
      </c>
    </row>
    <row r="16208" spans="1:14" x14ac:dyDescent="0.25">
      <c r="A16208" s="27" t="s">
        <v>14298</v>
      </c>
      <c r="B16208" s="19" t="s">
        <v>16934</v>
      </c>
      <c r="C16208" s="19" t="s">
        <v>16934</v>
      </c>
      <c r="D16208" s="38" t="s">
        <v>16246</v>
      </c>
      <c r="E16208" s="38" t="s">
        <v>14820</v>
      </c>
      <c r="F16208" s="41" t="s">
        <v>14810</v>
      </c>
      <c r="G16208" s="19" t="s">
        <v>949</v>
      </c>
      <c r="H16208" s="41">
        <v>1</v>
      </c>
      <c r="I16208" s="41">
        <v>12</v>
      </c>
      <c r="J16208" s="41">
        <v>10</v>
      </c>
      <c r="K16208" s="44">
        <v>1</v>
      </c>
      <c r="L16208" s="20">
        <v>52000000</v>
      </c>
      <c r="M16208" s="19" t="s">
        <v>15954</v>
      </c>
      <c r="N16208" s="28" t="s">
        <v>15953</v>
      </c>
    </row>
    <row r="16209" spans="1:14" x14ac:dyDescent="0.25">
      <c r="A16209" s="27" t="s">
        <v>14298</v>
      </c>
      <c r="B16209" s="19" t="s">
        <v>16934</v>
      </c>
      <c r="C16209" s="19" t="s">
        <v>16934</v>
      </c>
      <c r="D16209" s="38" t="s">
        <v>16246</v>
      </c>
      <c r="E16209" s="38" t="s">
        <v>14821</v>
      </c>
      <c r="F16209" s="41" t="s">
        <v>14806</v>
      </c>
      <c r="G16209" s="19" t="s">
        <v>949</v>
      </c>
      <c r="H16209" s="41">
        <v>1</v>
      </c>
      <c r="I16209" s="41">
        <v>12</v>
      </c>
      <c r="J16209" s="41">
        <v>10</v>
      </c>
      <c r="K16209" s="44">
        <v>1</v>
      </c>
      <c r="L16209" s="20">
        <v>14116779</v>
      </c>
      <c r="M16209" s="19" t="s">
        <v>15954</v>
      </c>
      <c r="N16209" s="28" t="s">
        <v>15953</v>
      </c>
    </row>
    <row r="16210" spans="1:14" x14ac:dyDescent="0.25">
      <c r="A16210" s="27" t="s">
        <v>14298</v>
      </c>
      <c r="B16210" s="19" t="s">
        <v>16934</v>
      </c>
      <c r="C16210" s="19" t="s">
        <v>16934</v>
      </c>
      <c r="D16210" s="38" t="s">
        <v>16246</v>
      </c>
      <c r="E16210" s="38" t="s">
        <v>14822</v>
      </c>
      <c r="F16210" s="41" t="s">
        <v>14808</v>
      </c>
      <c r="G16210" s="19" t="s">
        <v>949</v>
      </c>
      <c r="H16210" s="41">
        <v>1</v>
      </c>
      <c r="I16210" s="41">
        <v>12</v>
      </c>
      <c r="J16210" s="41">
        <v>10</v>
      </c>
      <c r="K16210" s="44">
        <v>1</v>
      </c>
      <c r="L16210" s="20">
        <v>24402242</v>
      </c>
      <c r="M16210" s="19" t="s">
        <v>15954</v>
      </c>
      <c r="N16210" s="28" t="s">
        <v>15953</v>
      </c>
    </row>
    <row r="16211" spans="1:14" x14ac:dyDescent="0.25">
      <c r="A16211" s="27" t="s">
        <v>14298</v>
      </c>
      <c r="B16211" s="19" t="s">
        <v>16934</v>
      </c>
      <c r="C16211" s="19" t="s">
        <v>16934</v>
      </c>
      <c r="D16211" s="38" t="s">
        <v>16246</v>
      </c>
      <c r="E16211" s="38" t="s">
        <v>14819</v>
      </c>
      <c r="F16211" s="41" t="s">
        <v>14808</v>
      </c>
      <c r="G16211" s="19" t="s">
        <v>949</v>
      </c>
      <c r="H16211" s="41">
        <v>1</v>
      </c>
      <c r="I16211" s="41">
        <v>12</v>
      </c>
      <c r="J16211" s="41">
        <v>10</v>
      </c>
      <c r="K16211" s="44">
        <v>1</v>
      </c>
      <c r="L16211" s="20">
        <v>36804820</v>
      </c>
      <c r="M16211" s="19" t="s">
        <v>15954</v>
      </c>
      <c r="N16211" s="28" t="s">
        <v>15955</v>
      </c>
    </row>
    <row r="16212" spans="1:14" ht="30" x14ac:dyDescent="0.25">
      <c r="A16212" s="27" t="s">
        <v>14298</v>
      </c>
      <c r="B16212" s="19" t="s">
        <v>16933</v>
      </c>
      <c r="C16212" s="19" t="s">
        <v>16933</v>
      </c>
      <c r="D16212" s="38" t="s">
        <v>16245</v>
      </c>
      <c r="E16212" s="38" t="s">
        <v>14811</v>
      </c>
      <c r="F16212" s="41" t="s">
        <v>14804</v>
      </c>
      <c r="G16212" s="19" t="s">
        <v>949</v>
      </c>
      <c r="H16212" s="41">
        <v>1</v>
      </c>
      <c r="I16212" s="41">
        <v>12</v>
      </c>
      <c r="J16212" s="41">
        <v>10</v>
      </c>
      <c r="K16212" s="44">
        <v>1</v>
      </c>
      <c r="L16212" s="20">
        <v>12267885</v>
      </c>
      <c r="M16212" s="19" t="s">
        <v>15954</v>
      </c>
      <c r="N16212" s="28" t="s">
        <v>15953</v>
      </c>
    </row>
    <row r="16213" spans="1:14" ht="30" x14ac:dyDescent="0.25">
      <c r="A16213" s="27" t="s">
        <v>14298</v>
      </c>
      <c r="B16213" s="19" t="s">
        <v>16933</v>
      </c>
      <c r="C16213" s="19" t="s">
        <v>16933</v>
      </c>
      <c r="D16213" s="38" t="s">
        <v>16245</v>
      </c>
      <c r="E16213" s="38" t="s">
        <v>14811</v>
      </c>
      <c r="F16213" s="41" t="s">
        <v>14804</v>
      </c>
      <c r="G16213" s="19" t="s">
        <v>949</v>
      </c>
      <c r="H16213" s="41">
        <v>1</v>
      </c>
      <c r="I16213" s="41">
        <v>12</v>
      </c>
      <c r="J16213" s="41">
        <v>10</v>
      </c>
      <c r="K16213" s="44">
        <v>1</v>
      </c>
      <c r="L16213" s="20">
        <v>1251825</v>
      </c>
      <c r="M16213" s="19" t="s">
        <v>15954</v>
      </c>
      <c r="N16213" s="28" t="s">
        <v>15953</v>
      </c>
    </row>
    <row r="16214" spans="1:14" ht="30" x14ac:dyDescent="0.25">
      <c r="A16214" s="27" t="s">
        <v>14298</v>
      </c>
      <c r="B16214" s="19" t="s">
        <v>16933</v>
      </c>
      <c r="C16214" s="19" t="s">
        <v>16933</v>
      </c>
      <c r="D16214" s="38" t="s">
        <v>16245</v>
      </c>
      <c r="E16214" s="38" t="s">
        <v>14811</v>
      </c>
      <c r="F16214" s="41" t="s">
        <v>14804</v>
      </c>
      <c r="G16214" s="19" t="s">
        <v>949</v>
      </c>
      <c r="H16214" s="41">
        <v>1</v>
      </c>
      <c r="I16214" s="41">
        <v>12</v>
      </c>
      <c r="J16214" s="41">
        <v>10</v>
      </c>
      <c r="K16214" s="44">
        <v>1</v>
      </c>
      <c r="L16214" s="20">
        <v>6609636</v>
      </c>
      <c r="M16214" s="19" t="s">
        <v>15954</v>
      </c>
      <c r="N16214" s="28" t="s">
        <v>15953</v>
      </c>
    </row>
    <row r="16215" spans="1:14" x14ac:dyDescent="0.25">
      <c r="A16215" s="27" t="s">
        <v>14298</v>
      </c>
      <c r="B16215" s="19" t="s">
        <v>16934</v>
      </c>
      <c r="C16215" s="19" t="s">
        <v>16934</v>
      </c>
      <c r="D16215" s="38" t="s">
        <v>16246</v>
      </c>
      <c r="E16215" s="38" t="s">
        <v>14819</v>
      </c>
      <c r="F16215" s="41" t="s">
        <v>14808</v>
      </c>
      <c r="G16215" s="19" t="s">
        <v>949</v>
      </c>
      <c r="H16215" s="41">
        <v>1</v>
      </c>
      <c r="I16215" s="41">
        <v>12</v>
      </c>
      <c r="J16215" s="41">
        <v>10</v>
      </c>
      <c r="K16215" s="44">
        <v>1</v>
      </c>
      <c r="L16215" s="20">
        <v>24619225</v>
      </c>
      <c r="M16215" s="19" t="s">
        <v>15954</v>
      </c>
      <c r="N16215" s="28" t="s">
        <v>15955</v>
      </c>
    </row>
    <row r="16216" spans="1:14" ht="30" x14ac:dyDescent="0.25">
      <c r="A16216" s="27" t="s">
        <v>14298</v>
      </c>
      <c r="B16216" s="19" t="s">
        <v>16933</v>
      </c>
      <c r="C16216" s="19" t="s">
        <v>16933</v>
      </c>
      <c r="D16216" s="38" t="s">
        <v>16245</v>
      </c>
      <c r="E16216" s="38" t="s">
        <v>14811</v>
      </c>
      <c r="F16216" s="41" t="s">
        <v>14804</v>
      </c>
      <c r="G16216" s="19" t="s">
        <v>949</v>
      </c>
      <c r="H16216" s="41">
        <v>1</v>
      </c>
      <c r="I16216" s="41">
        <v>12</v>
      </c>
      <c r="J16216" s="41">
        <v>10</v>
      </c>
      <c r="K16216" s="44">
        <v>1</v>
      </c>
      <c r="L16216" s="20">
        <v>383893</v>
      </c>
      <c r="M16216" s="19" t="s">
        <v>15954</v>
      </c>
      <c r="N16216" s="28" t="s">
        <v>15953</v>
      </c>
    </row>
    <row r="16217" spans="1:14" ht="30" x14ac:dyDescent="0.25">
      <c r="A16217" s="27" t="s">
        <v>14298</v>
      </c>
      <c r="B16217" s="19" t="s">
        <v>16933</v>
      </c>
      <c r="C16217" s="19" t="s">
        <v>16933</v>
      </c>
      <c r="D16217" s="38" t="s">
        <v>16245</v>
      </c>
      <c r="E16217" s="38" t="s">
        <v>14811</v>
      </c>
      <c r="F16217" s="41" t="s">
        <v>14804</v>
      </c>
      <c r="G16217" s="19" t="s">
        <v>949</v>
      </c>
      <c r="H16217" s="41">
        <v>1</v>
      </c>
      <c r="I16217" s="41">
        <v>12</v>
      </c>
      <c r="J16217" s="41">
        <v>10</v>
      </c>
      <c r="K16217" s="44">
        <v>1</v>
      </c>
      <c r="L16217" s="20">
        <v>9847690</v>
      </c>
      <c r="M16217" s="19" t="s">
        <v>15954</v>
      </c>
      <c r="N16217" s="28" t="s">
        <v>15953</v>
      </c>
    </row>
    <row r="16218" spans="1:14" x14ac:dyDescent="0.25">
      <c r="A16218" s="27" t="s">
        <v>14298</v>
      </c>
      <c r="B16218" s="19" t="s">
        <v>16934</v>
      </c>
      <c r="C16218" s="19" t="s">
        <v>16934</v>
      </c>
      <c r="D16218" s="38" t="s">
        <v>16246</v>
      </c>
      <c r="E16218" s="38" t="s">
        <v>14819</v>
      </c>
      <c r="F16218" s="41" t="s">
        <v>14812</v>
      </c>
      <c r="G16218" s="19" t="s">
        <v>949</v>
      </c>
      <c r="H16218" s="41">
        <v>1</v>
      </c>
      <c r="I16218" s="41">
        <v>12</v>
      </c>
      <c r="J16218" s="41">
        <v>10</v>
      </c>
      <c r="K16218" s="44">
        <v>1</v>
      </c>
      <c r="L16218" s="20">
        <v>25520539</v>
      </c>
      <c r="M16218" s="19" t="s">
        <v>15954</v>
      </c>
      <c r="N16218" s="28" t="s">
        <v>15953</v>
      </c>
    </row>
    <row r="16219" spans="1:14" ht="30" x14ac:dyDescent="0.25">
      <c r="A16219" s="27" t="s">
        <v>14298</v>
      </c>
      <c r="B16219" s="19" t="s">
        <v>17035</v>
      </c>
      <c r="C16219" s="19" t="s">
        <v>16949</v>
      </c>
      <c r="D16219" s="38" t="s">
        <v>16261</v>
      </c>
      <c r="E16219" s="38" t="s">
        <v>14823</v>
      </c>
      <c r="F16219" s="41">
        <v>80111620</v>
      </c>
      <c r="G16219" s="19" t="s">
        <v>611</v>
      </c>
      <c r="H16219" s="41">
        <v>9</v>
      </c>
      <c r="I16219" s="41">
        <v>3</v>
      </c>
      <c r="J16219" s="41">
        <v>16</v>
      </c>
      <c r="K16219" s="44">
        <v>1</v>
      </c>
      <c r="L16219" s="20">
        <v>16406666.67</v>
      </c>
      <c r="M16219" s="19" t="s">
        <v>15954</v>
      </c>
      <c r="N16219" s="28" t="s">
        <v>15953</v>
      </c>
    </row>
    <row r="16220" spans="1:14" ht="45" x14ac:dyDescent="0.25">
      <c r="A16220" s="27" t="s">
        <v>14298</v>
      </c>
      <c r="B16220" s="19" t="s">
        <v>17021</v>
      </c>
      <c r="C16220" s="19" t="s">
        <v>16945</v>
      </c>
      <c r="D16220" s="38" t="s">
        <v>16257</v>
      </c>
      <c r="E16220" s="38" t="s">
        <v>16674</v>
      </c>
      <c r="F16220" s="41" t="s">
        <v>14824</v>
      </c>
      <c r="G16220" s="19" t="s">
        <v>611</v>
      </c>
      <c r="H16220" s="41">
        <v>7</v>
      </c>
      <c r="I16220" s="41">
        <v>3</v>
      </c>
      <c r="J16220" s="41">
        <v>16</v>
      </c>
      <c r="K16220" s="44">
        <v>1</v>
      </c>
      <c r="L16220" s="20">
        <v>9000000</v>
      </c>
      <c r="M16220" s="19" t="s">
        <v>15954</v>
      </c>
      <c r="N16220" s="28" t="s">
        <v>15953</v>
      </c>
    </row>
    <row r="16221" spans="1:14" ht="45" x14ac:dyDescent="0.25">
      <c r="A16221" s="27" t="s">
        <v>14298</v>
      </c>
      <c r="B16221" s="19" t="s">
        <v>17041</v>
      </c>
      <c r="C16221" s="19" t="s">
        <v>16799</v>
      </c>
      <c r="D16221" s="38" t="s">
        <v>16109</v>
      </c>
      <c r="E16221" s="38" t="s">
        <v>14825</v>
      </c>
      <c r="F16221" s="41">
        <v>25191737</v>
      </c>
      <c r="G16221" s="19" t="s">
        <v>611</v>
      </c>
      <c r="H16221" s="41">
        <v>8</v>
      </c>
      <c r="I16221" s="41">
        <v>3</v>
      </c>
      <c r="J16221" s="41">
        <v>10</v>
      </c>
      <c r="K16221" s="44">
        <v>1</v>
      </c>
      <c r="L16221" s="20">
        <v>1284681.1599999999</v>
      </c>
      <c r="M16221" s="19" t="s">
        <v>11</v>
      </c>
      <c r="N16221" s="28" t="s">
        <v>15953</v>
      </c>
    </row>
    <row r="16222" spans="1:14" ht="45" x14ac:dyDescent="0.25">
      <c r="A16222" s="27" t="s">
        <v>14298</v>
      </c>
      <c r="B16222" s="19" t="s">
        <v>17041</v>
      </c>
      <c r="C16222" s="19" t="s">
        <v>16799</v>
      </c>
      <c r="D16222" s="38" t="s">
        <v>16109</v>
      </c>
      <c r="E16222" s="38" t="s">
        <v>14826</v>
      </c>
      <c r="F16222" s="41">
        <v>26101766</v>
      </c>
      <c r="G16222" s="19" t="s">
        <v>611</v>
      </c>
      <c r="H16222" s="41">
        <v>8</v>
      </c>
      <c r="I16222" s="41">
        <v>3</v>
      </c>
      <c r="J16222" s="41">
        <v>10</v>
      </c>
      <c r="K16222" s="44">
        <v>1</v>
      </c>
      <c r="L16222" s="20">
        <v>1506540</v>
      </c>
      <c r="M16222" s="19" t="s">
        <v>11</v>
      </c>
      <c r="N16222" s="28" t="s">
        <v>15953</v>
      </c>
    </row>
    <row r="16223" spans="1:14" ht="45" x14ac:dyDescent="0.25">
      <c r="A16223" s="27" t="s">
        <v>14298</v>
      </c>
      <c r="B16223" s="19" t="s">
        <v>17041</v>
      </c>
      <c r="C16223" s="19" t="s">
        <v>16799</v>
      </c>
      <c r="D16223" s="38" t="s">
        <v>16109</v>
      </c>
      <c r="E16223" s="38" t="s">
        <v>14827</v>
      </c>
      <c r="F16223" s="41">
        <v>26101766</v>
      </c>
      <c r="G16223" s="19" t="s">
        <v>611</v>
      </c>
      <c r="H16223" s="41">
        <v>8</v>
      </c>
      <c r="I16223" s="41">
        <v>3</v>
      </c>
      <c r="J16223" s="41">
        <v>10</v>
      </c>
      <c r="K16223" s="44">
        <v>1</v>
      </c>
      <c r="L16223" s="20">
        <v>1642200</v>
      </c>
      <c r="M16223" s="19" t="s">
        <v>11</v>
      </c>
      <c r="N16223" s="28" t="s">
        <v>15953</v>
      </c>
    </row>
    <row r="16224" spans="1:14" ht="30" x14ac:dyDescent="0.25">
      <c r="A16224" s="27" t="s">
        <v>14298</v>
      </c>
      <c r="B16224" s="19" t="s">
        <v>17040</v>
      </c>
      <c r="C16224" s="19" t="s">
        <v>16796</v>
      </c>
      <c r="D16224" s="38" t="s">
        <v>16106</v>
      </c>
      <c r="E16224" s="38" t="s">
        <v>14828</v>
      </c>
      <c r="F16224" s="41">
        <v>27131500</v>
      </c>
      <c r="G16224" s="19" t="s">
        <v>611</v>
      </c>
      <c r="H16224" s="41">
        <v>8</v>
      </c>
      <c r="I16224" s="41">
        <v>3</v>
      </c>
      <c r="J16224" s="41">
        <v>10</v>
      </c>
      <c r="K16224" s="44">
        <v>1</v>
      </c>
      <c r="L16224" s="20">
        <v>768759.04</v>
      </c>
      <c r="M16224" s="19" t="s">
        <v>11</v>
      </c>
      <c r="N16224" s="28" t="s">
        <v>15953</v>
      </c>
    </row>
    <row r="16225" spans="1:14" ht="60" x14ac:dyDescent="0.25">
      <c r="A16225" s="27" t="s">
        <v>14298</v>
      </c>
      <c r="B16225" s="19" t="s">
        <v>17040</v>
      </c>
      <c r="C16225" s="19" t="s">
        <v>16796</v>
      </c>
      <c r="D16225" s="38" t="s">
        <v>16106</v>
      </c>
      <c r="E16225" s="38" t="s">
        <v>16675</v>
      </c>
      <c r="F16225" s="41">
        <v>39121409</v>
      </c>
      <c r="G16225" s="19" t="s">
        <v>611</v>
      </c>
      <c r="H16225" s="41">
        <v>8</v>
      </c>
      <c r="I16225" s="41">
        <v>3</v>
      </c>
      <c r="J16225" s="41">
        <v>10</v>
      </c>
      <c r="K16225" s="44" t="s">
        <v>16003</v>
      </c>
      <c r="L16225" s="20">
        <v>2795906.19</v>
      </c>
      <c r="M16225" s="19" t="s">
        <v>11</v>
      </c>
      <c r="N16225" s="28" t="s">
        <v>15953</v>
      </c>
    </row>
    <row r="16226" spans="1:14" ht="30" x14ac:dyDescent="0.25">
      <c r="A16226" s="27" t="s">
        <v>14298</v>
      </c>
      <c r="B16226" s="19" t="s">
        <v>17040</v>
      </c>
      <c r="C16226" s="19" t="s">
        <v>16796</v>
      </c>
      <c r="D16226" s="38" t="s">
        <v>16106</v>
      </c>
      <c r="E16226" s="38" t="s">
        <v>14829</v>
      </c>
      <c r="F16226" s="41">
        <v>23101509</v>
      </c>
      <c r="G16226" s="19" t="s">
        <v>611</v>
      </c>
      <c r="H16226" s="41">
        <v>8</v>
      </c>
      <c r="I16226" s="41">
        <v>3</v>
      </c>
      <c r="J16226" s="41">
        <v>10</v>
      </c>
      <c r="K16226" s="44">
        <v>2</v>
      </c>
      <c r="L16226" s="20">
        <v>5425686</v>
      </c>
      <c r="M16226" s="19" t="s">
        <v>11</v>
      </c>
      <c r="N16226" s="28" t="s">
        <v>15953</v>
      </c>
    </row>
    <row r="16227" spans="1:14" ht="30" x14ac:dyDescent="0.25">
      <c r="A16227" s="27" t="s">
        <v>14298</v>
      </c>
      <c r="B16227" s="19" t="s">
        <v>17040</v>
      </c>
      <c r="C16227" s="19" t="s">
        <v>16796</v>
      </c>
      <c r="D16227" s="38" t="s">
        <v>16106</v>
      </c>
      <c r="E16227" s="38" t="s">
        <v>14830</v>
      </c>
      <c r="F16227" s="41">
        <v>23281901</v>
      </c>
      <c r="G16227" s="19" t="s">
        <v>611</v>
      </c>
      <c r="H16227" s="41">
        <v>8</v>
      </c>
      <c r="I16227" s="41">
        <v>3</v>
      </c>
      <c r="J16227" s="41">
        <v>10</v>
      </c>
      <c r="K16227" s="44">
        <v>1</v>
      </c>
      <c r="L16227" s="20">
        <v>6100345.7199999997</v>
      </c>
      <c r="M16227" s="19" t="s">
        <v>11</v>
      </c>
      <c r="N16227" s="28" t="s">
        <v>15953</v>
      </c>
    </row>
    <row r="16228" spans="1:14" ht="30" x14ac:dyDescent="0.25">
      <c r="A16228" s="27" t="s">
        <v>14298</v>
      </c>
      <c r="B16228" s="19" t="s">
        <v>17040</v>
      </c>
      <c r="C16228" s="19" t="s">
        <v>16796</v>
      </c>
      <c r="D16228" s="38" t="s">
        <v>16106</v>
      </c>
      <c r="E16228" s="38" t="s">
        <v>14831</v>
      </c>
      <c r="F16228" s="41">
        <v>27113201</v>
      </c>
      <c r="G16228" s="19" t="s">
        <v>611</v>
      </c>
      <c r="H16228" s="41">
        <v>8</v>
      </c>
      <c r="I16228" s="41">
        <v>3</v>
      </c>
      <c r="J16228" s="41">
        <v>10</v>
      </c>
      <c r="K16228" s="44">
        <v>1</v>
      </c>
      <c r="L16228" s="20">
        <v>39617020</v>
      </c>
      <c r="M16228" s="19" t="s">
        <v>11</v>
      </c>
      <c r="N16228" s="28" t="s">
        <v>15953</v>
      </c>
    </row>
    <row r="16229" spans="1:14" ht="30" x14ac:dyDescent="0.25">
      <c r="A16229" s="27" t="s">
        <v>14298</v>
      </c>
      <c r="B16229" s="19" t="s">
        <v>17040</v>
      </c>
      <c r="C16229" s="19" t="s">
        <v>16828</v>
      </c>
      <c r="D16229" s="38" t="s">
        <v>16138</v>
      </c>
      <c r="E16229" s="38" t="s">
        <v>14832</v>
      </c>
      <c r="F16229" s="41">
        <v>31211515</v>
      </c>
      <c r="G16229" s="19" t="s">
        <v>611</v>
      </c>
      <c r="H16229" s="41">
        <v>8</v>
      </c>
      <c r="I16229" s="41">
        <v>3</v>
      </c>
      <c r="J16229" s="41">
        <v>10</v>
      </c>
      <c r="K16229" s="44">
        <v>1</v>
      </c>
      <c r="L16229" s="20">
        <v>1822242.24</v>
      </c>
      <c r="M16229" s="19" t="s">
        <v>11</v>
      </c>
      <c r="N16229" s="28" t="s">
        <v>15953</v>
      </c>
    </row>
    <row r="16230" spans="1:14" ht="30" x14ac:dyDescent="0.25">
      <c r="A16230" s="27" t="s">
        <v>14298</v>
      </c>
      <c r="B16230" s="19" t="s">
        <v>17040</v>
      </c>
      <c r="C16230" s="19" t="s">
        <v>16828</v>
      </c>
      <c r="D16230" s="38" t="s">
        <v>16138</v>
      </c>
      <c r="E16230" s="38" t="s">
        <v>14833</v>
      </c>
      <c r="F16230" s="41">
        <v>47121805</v>
      </c>
      <c r="G16230" s="19" t="s">
        <v>611</v>
      </c>
      <c r="H16230" s="41">
        <v>8</v>
      </c>
      <c r="I16230" s="41">
        <v>3</v>
      </c>
      <c r="J16230" s="41">
        <v>10</v>
      </c>
      <c r="K16230" s="44">
        <v>1</v>
      </c>
      <c r="L16230" s="20">
        <v>2323359.5699999998</v>
      </c>
      <c r="M16230" s="19" t="s">
        <v>11</v>
      </c>
      <c r="N16230" s="28" t="s">
        <v>15953</v>
      </c>
    </row>
    <row r="16231" spans="1:14" ht="45" x14ac:dyDescent="0.25">
      <c r="A16231" s="27" t="s">
        <v>14298</v>
      </c>
      <c r="B16231" s="19" t="s">
        <v>17042</v>
      </c>
      <c r="C16231" s="19" t="s">
        <v>16926</v>
      </c>
      <c r="D16231" s="38" t="s">
        <v>16238</v>
      </c>
      <c r="E16231" s="38" t="s">
        <v>14834</v>
      </c>
      <c r="F16231" s="41">
        <v>26111701</v>
      </c>
      <c r="G16231" s="19" t="s">
        <v>611</v>
      </c>
      <c r="H16231" s="41">
        <v>8</v>
      </c>
      <c r="I16231" s="41">
        <v>3</v>
      </c>
      <c r="J16231" s="41">
        <v>10</v>
      </c>
      <c r="K16231" s="44">
        <v>1</v>
      </c>
      <c r="L16231" s="20">
        <v>1053484.3900000001</v>
      </c>
      <c r="M16231" s="19" t="s">
        <v>11</v>
      </c>
      <c r="N16231" s="28" t="s">
        <v>15953</v>
      </c>
    </row>
    <row r="16232" spans="1:14" ht="30" x14ac:dyDescent="0.25">
      <c r="A16232" s="27" t="s">
        <v>14298</v>
      </c>
      <c r="B16232" s="19" t="s">
        <v>17042</v>
      </c>
      <c r="C16232" s="19" t="s">
        <v>17001</v>
      </c>
      <c r="D16232" s="38" t="s">
        <v>16314</v>
      </c>
      <c r="E16232" s="38" t="s">
        <v>16676</v>
      </c>
      <c r="F16232" s="41">
        <v>26111711</v>
      </c>
      <c r="G16232" s="19" t="s">
        <v>611</v>
      </c>
      <c r="H16232" s="41">
        <v>8</v>
      </c>
      <c r="I16232" s="41">
        <v>3</v>
      </c>
      <c r="J16232" s="41">
        <v>10</v>
      </c>
      <c r="K16232" s="44">
        <v>2</v>
      </c>
      <c r="L16232" s="20">
        <v>26418000</v>
      </c>
      <c r="M16232" s="19" t="s">
        <v>11</v>
      </c>
      <c r="N16232" s="28" t="s">
        <v>15953</v>
      </c>
    </row>
    <row r="16233" spans="1:14" ht="60" x14ac:dyDescent="0.25">
      <c r="A16233" s="27" t="s">
        <v>14298</v>
      </c>
      <c r="B16233" s="19" t="s">
        <v>17042</v>
      </c>
      <c r="C16233" s="19" t="s">
        <v>16830</v>
      </c>
      <c r="D16233" s="38" t="s">
        <v>16140</v>
      </c>
      <c r="E16233" s="38" t="s">
        <v>16677</v>
      </c>
      <c r="F16233" s="41" t="s">
        <v>794</v>
      </c>
      <c r="G16233" s="19" t="s">
        <v>611</v>
      </c>
      <c r="H16233" s="41">
        <v>8</v>
      </c>
      <c r="I16233" s="41">
        <v>3</v>
      </c>
      <c r="J16233" s="41">
        <v>10</v>
      </c>
      <c r="K16233" s="44">
        <v>1</v>
      </c>
      <c r="L16233" s="20">
        <v>1509044.95</v>
      </c>
      <c r="M16233" s="19" t="s">
        <v>11</v>
      </c>
      <c r="N16233" s="28" t="s">
        <v>15953</v>
      </c>
    </row>
    <row r="16234" spans="1:14" ht="60" x14ac:dyDescent="0.25">
      <c r="A16234" s="27" t="s">
        <v>14298</v>
      </c>
      <c r="B16234" s="19" t="s">
        <v>17042</v>
      </c>
      <c r="C16234" s="19" t="s">
        <v>16830</v>
      </c>
      <c r="D16234" s="38" t="s">
        <v>16140</v>
      </c>
      <c r="E16234" s="38" t="s">
        <v>16678</v>
      </c>
      <c r="F16234" s="41" t="s">
        <v>794</v>
      </c>
      <c r="G16234" s="19" t="s">
        <v>611</v>
      </c>
      <c r="H16234" s="41">
        <v>8</v>
      </c>
      <c r="I16234" s="41">
        <v>3</v>
      </c>
      <c r="J16234" s="41">
        <v>10</v>
      </c>
      <c r="K16234" s="44">
        <v>1</v>
      </c>
      <c r="L16234" s="20">
        <v>1509044.95</v>
      </c>
      <c r="M16234" s="19" t="s">
        <v>11</v>
      </c>
      <c r="N16234" s="28" t="s">
        <v>15953</v>
      </c>
    </row>
    <row r="16235" spans="1:14" ht="90" x14ac:dyDescent="0.25">
      <c r="A16235" s="27" t="s">
        <v>14298</v>
      </c>
      <c r="B16235" s="19" t="s">
        <v>17039</v>
      </c>
      <c r="C16235" s="19" t="s">
        <v>16795</v>
      </c>
      <c r="D16235" s="38" t="s">
        <v>16105</v>
      </c>
      <c r="E16235" s="38" t="s">
        <v>14835</v>
      </c>
      <c r="F16235" s="41">
        <v>41111600</v>
      </c>
      <c r="G16235" s="19" t="s">
        <v>611</v>
      </c>
      <c r="H16235" s="41">
        <v>8</v>
      </c>
      <c r="I16235" s="41">
        <v>3</v>
      </c>
      <c r="J16235" s="41">
        <v>10</v>
      </c>
      <c r="K16235" s="44">
        <v>1</v>
      </c>
      <c r="L16235" s="20">
        <v>13666825.130000001</v>
      </c>
      <c r="M16235" s="19" t="s">
        <v>11</v>
      </c>
      <c r="N16235" s="28" t="s">
        <v>15953</v>
      </c>
    </row>
    <row r="16236" spans="1:14" ht="30" x14ac:dyDescent="0.25">
      <c r="A16236" s="27" t="s">
        <v>14298</v>
      </c>
      <c r="B16236" s="19" t="s">
        <v>17043</v>
      </c>
      <c r="C16236" s="19" t="s">
        <v>16832</v>
      </c>
      <c r="D16236" s="38" t="s">
        <v>16142</v>
      </c>
      <c r="E16236" s="38" t="s">
        <v>14836</v>
      </c>
      <c r="F16236" s="41">
        <v>24101508</v>
      </c>
      <c r="G16236" s="19" t="s">
        <v>611</v>
      </c>
      <c r="H16236" s="41">
        <v>8</v>
      </c>
      <c r="I16236" s="41">
        <v>3</v>
      </c>
      <c r="J16236" s="41">
        <v>10</v>
      </c>
      <c r="K16236" s="44">
        <v>1</v>
      </c>
      <c r="L16236" s="20">
        <v>410003.79</v>
      </c>
      <c r="M16236" s="19" t="s">
        <v>11</v>
      </c>
      <c r="N16236" s="28" t="s">
        <v>15953</v>
      </c>
    </row>
    <row r="16237" spans="1:14" ht="30" x14ac:dyDescent="0.25">
      <c r="A16237" s="27" t="s">
        <v>14298</v>
      </c>
      <c r="B16237" s="19" t="s">
        <v>16746</v>
      </c>
      <c r="C16237" s="19" t="s">
        <v>16746</v>
      </c>
      <c r="D16237" s="38" t="s">
        <v>16056</v>
      </c>
      <c r="E16237" s="38" t="s">
        <v>14837</v>
      </c>
      <c r="F16237" s="41" t="s">
        <v>6190</v>
      </c>
      <c r="G16237" s="19" t="s">
        <v>611</v>
      </c>
      <c r="H16237" s="41">
        <v>8</v>
      </c>
      <c r="I16237" s="41">
        <v>3</v>
      </c>
      <c r="J16237" s="41">
        <v>10</v>
      </c>
      <c r="K16237" s="44">
        <v>10</v>
      </c>
      <c r="L16237" s="20">
        <v>68329.799999999988</v>
      </c>
      <c r="M16237" s="19" t="s">
        <v>11</v>
      </c>
      <c r="N16237" s="28" t="s">
        <v>15953</v>
      </c>
    </row>
    <row r="16238" spans="1:14" ht="30" x14ac:dyDescent="0.25">
      <c r="A16238" s="27" t="s">
        <v>14298</v>
      </c>
      <c r="B16238" s="19" t="s">
        <v>16780</v>
      </c>
      <c r="C16238" s="19" t="s">
        <v>16780</v>
      </c>
      <c r="D16238" s="38" t="s">
        <v>16090</v>
      </c>
      <c r="E16238" s="38" t="s">
        <v>14838</v>
      </c>
      <c r="F16238" s="41" t="s">
        <v>6190</v>
      </c>
      <c r="G16238" s="19" t="s">
        <v>611</v>
      </c>
      <c r="H16238" s="41">
        <v>8</v>
      </c>
      <c r="I16238" s="41">
        <v>3</v>
      </c>
      <c r="J16238" s="41">
        <v>10</v>
      </c>
      <c r="K16238" s="44">
        <v>100</v>
      </c>
      <c r="L16238" s="20">
        <v>199206</v>
      </c>
      <c r="M16238" s="19" t="s">
        <v>11</v>
      </c>
      <c r="N16238" s="28" t="s">
        <v>15953</v>
      </c>
    </row>
    <row r="16239" spans="1:14" ht="30" x14ac:dyDescent="0.25">
      <c r="A16239" s="27" t="s">
        <v>14298</v>
      </c>
      <c r="B16239" s="19" t="s">
        <v>16780</v>
      </c>
      <c r="C16239" s="19" t="s">
        <v>16780</v>
      </c>
      <c r="D16239" s="38" t="s">
        <v>16090</v>
      </c>
      <c r="E16239" s="38" t="s">
        <v>14839</v>
      </c>
      <c r="F16239" s="41" t="s">
        <v>6190</v>
      </c>
      <c r="G16239" s="19" t="s">
        <v>611</v>
      </c>
      <c r="H16239" s="41">
        <v>8</v>
      </c>
      <c r="I16239" s="41">
        <v>3</v>
      </c>
      <c r="J16239" s="41">
        <v>10</v>
      </c>
      <c r="K16239" s="44">
        <v>100</v>
      </c>
      <c r="L16239" s="20">
        <v>4010419</v>
      </c>
      <c r="M16239" s="19" t="s">
        <v>11</v>
      </c>
      <c r="N16239" s="28" t="s">
        <v>15953</v>
      </c>
    </row>
    <row r="16240" spans="1:14" ht="30" x14ac:dyDescent="0.25">
      <c r="A16240" s="27" t="s">
        <v>14298</v>
      </c>
      <c r="B16240" s="19" t="s">
        <v>16780</v>
      </c>
      <c r="C16240" s="19" t="s">
        <v>16780</v>
      </c>
      <c r="D16240" s="38" t="s">
        <v>16090</v>
      </c>
      <c r="E16240" s="38" t="s">
        <v>14839</v>
      </c>
      <c r="F16240" s="41">
        <v>13111010</v>
      </c>
      <c r="G16240" s="19" t="s">
        <v>611</v>
      </c>
      <c r="H16240" s="41">
        <v>8</v>
      </c>
      <c r="I16240" s="41">
        <v>3</v>
      </c>
      <c r="J16240" s="41">
        <v>10</v>
      </c>
      <c r="K16240" s="44">
        <v>100</v>
      </c>
      <c r="L16240" s="20">
        <v>4024699</v>
      </c>
      <c r="M16240" s="19" t="s">
        <v>11</v>
      </c>
      <c r="N16240" s="28" t="s">
        <v>15953</v>
      </c>
    </row>
    <row r="16241" spans="1:14" ht="30" x14ac:dyDescent="0.25">
      <c r="A16241" s="27" t="s">
        <v>14298</v>
      </c>
      <c r="B16241" s="19" t="s">
        <v>16780</v>
      </c>
      <c r="C16241" s="19" t="s">
        <v>16780</v>
      </c>
      <c r="D16241" s="38" t="s">
        <v>16090</v>
      </c>
      <c r="E16241" s="38" t="s">
        <v>14840</v>
      </c>
      <c r="F16241" s="41" t="s">
        <v>6190</v>
      </c>
      <c r="G16241" s="19" t="s">
        <v>611</v>
      </c>
      <c r="H16241" s="41">
        <v>8</v>
      </c>
      <c r="I16241" s="41">
        <v>3</v>
      </c>
      <c r="J16241" s="41">
        <v>10</v>
      </c>
      <c r="K16241" s="44">
        <v>50</v>
      </c>
      <c r="L16241" s="20">
        <v>1316616</v>
      </c>
      <c r="M16241" s="19" t="s">
        <v>11</v>
      </c>
      <c r="N16241" s="28" t="s">
        <v>15953</v>
      </c>
    </row>
    <row r="16242" spans="1:14" ht="30" x14ac:dyDescent="0.25">
      <c r="A16242" s="27" t="s">
        <v>14298</v>
      </c>
      <c r="B16242" s="19" t="s">
        <v>16780</v>
      </c>
      <c r="C16242" s="19" t="s">
        <v>16780</v>
      </c>
      <c r="D16242" s="38" t="s">
        <v>16090</v>
      </c>
      <c r="E16242" s="38" t="s">
        <v>14841</v>
      </c>
      <c r="F16242" s="41" t="s">
        <v>1075</v>
      </c>
      <c r="G16242" s="19" t="s">
        <v>611</v>
      </c>
      <c r="H16242" s="41">
        <v>8</v>
      </c>
      <c r="I16242" s="41">
        <v>3</v>
      </c>
      <c r="J16242" s="41">
        <v>10</v>
      </c>
      <c r="K16242" s="44">
        <v>200</v>
      </c>
      <c r="L16242" s="20">
        <v>797062</v>
      </c>
      <c r="M16242" s="19" t="s">
        <v>11</v>
      </c>
      <c r="N16242" s="28" t="s">
        <v>15953</v>
      </c>
    </row>
    <row r="16243" spans="1:14" ht="30" x14ac:dyDescent="0.25">
      <c r="A16243" s="27" t="s">
        <v>14298</v>
      </c>
      <c r="B16243" s="19" t="s">
        <v>16780</v>
      </c>
      <c r="C16243" s="19" t="s">
        <v>16780</v>
      </c>
      <c r="D16243" s="38" t="s">
        <v>16090</v>
      </c>
      <c r="E16243" s="38" t="s">
        <v>14842</v>
      </c>
      <c r="F16243" s="41" t="s">
        <v>14843</v>
      </c>
      <c r="G16243" s="19" t="s">
        <v>611</v>
      </c>
      <c r="H16243" s="41">
        <v>8</v>
      </c>
      <c r="I16243" s="41">
        <v>3</v>
      </c>
      <c r="J16243" s="41">
        <v>10</v>
      </c>
      <c r="K16243" s="44">
        <v>5</v>
      </c>
      <c r="L16243" s="20">
        <v>227777.90000000002</v>
      </c>
      <c r="M16243" s="19" t="s">
        <v>11</v>
      </c>
      <c r="N16243" s="28" t="s">
        <v>15953</v>
      </c>
    </row>
    <row r="16244" spans="1:14" ht="30" x14ac:dyDescent="0.25">
      <c r="A16244" s="27" t="s">
        <v>14298</v>
      </c>
      <c r="B16244" s="19" t="s">
        <v>16780</v>
      </c>
      <c r="C16244" s="19" t="s">
        <v>16780</v>
      </c>
      <c r="D16244" s="38" t="s">
        <v>16090</v>
      </c>
      <c r="E16244" s="38" t="s">
        <v>14844</v>
      </c>
      <c r="F16244" s="41" t="s">
        <v>6190</v>
      </c>
      <c r="G16244" s="19" t="s">
        <v>611</v>
      </c>
      <c r="H16244" s="41">
        <v>8</v>
      </c>
      <c r="I16244" s="41">
        <v>3</v>
      </c>
      <c r="J16244" s="41">
        <v>10</v>
      </c>
      <c r="K16244" s="44">
        <v>20</v>
      </c>
      <c r="L16244" s="20">
        <v>136659.59999999998</v>
      </c>
      <c r="M16244" s="19" t="s">
        <v>11</v>
      </c>
      <c r="N16244" s="28" t="s">
        <v>15953</v>
      </c>
    </row>
    <row r="16245" spans="1:14" ht="30" x14ac:dyDescent="0.25">
      <c r="A16245" s="27" t="s">
        <v>14298</v>
      </c>
      <c r="B16245" s="19" t="s">
        <v>16780</v>
      </c>
      <c r="C16245" s="19" t="s">
        <v>16780</v>
      </c>
      <c r="D16245" s="38" t="s">
        <v>16090</v>
      </c>
      <c r="E16245" s="38" t="s">
        <v>14845</v>
      </c>
      <c r="F16245" s="41" t="s">
        <v>14843</v>
      </c>
      <c r="G16245" s="19" t="s">
        <v>611</v>
      </c>
      <c r="H16245" s="41">
        <v>8</v>
      </c>
      <c r="I16245" s="41">
        <v>3</v>
      </c>
      <c r="J16245" s="41">
        <v>10</v>
      </c>
      <c r="K16245" s="44">
        <v>20</v>
      </c>
      <c r="L16245" s="20">
        <v>3152452.8000000003</v>
      </c>
      <c r="M16245" s="19" t="s">
        <v>11</v>
      </c>
      <c r="N16245" s="28" t="s">
        <v>15953</v>
      </c>
    </row>
    <row r="16246" spans="1:14" ht="30" x14ac:dyDescent="0.25">
      <c r="A16246" s="27" t="s">
        <v>14298</v>
      </c>
      <c r="B16246" s="19" t="s">
        <v>16780</v>
      </c>
      <c r="C16246" s="19" t="s">
        <v>16780</v>
      </c>
      <c r="D16246" s="38" t="s">
        <v>16090</v>
      </c>
      <c r="E16246" s="38" t="s">
        <v>16679</v>
      </c>
      <c r="F16246" s="41">
        <v>46182005</v>
      </c>
      <c r="G16246" s="19" t="s">
        <v>611</v>
      </c>
      <c r="H16246" s="41">
        <v>8</v>
      </c>
      <c r="I16246" s="41">
        <v>3</v>
      </c>
      <c r="J16246" s="41">
        <v>10</v>
      </c>
      <c r="K16246" s="44" t="s">
        <v>16004</v>
      </c>
      <c r="L16246" s="20">
        <v>234306.24</v>
      </c>
      <c r="M16246" s="19" t="s">
        <v>11</v>
      </c>
      <c r="N16246" s="28" t="s">
        <v>15953</v>
      </c>
    </row>
    <row r="16247" spans="1:14" ht="30" x14ac:dyDescent="0.25">
      <c r="A16247" s="27" t="s">
        <v>14298</v>
      </c>
      <c r="B16247" s="19" t="s">
        <v>16780</v>
      </c>
      <c r="C16247" s="19" t="s">
        <v>16780</v>
      </c>
      <c r="D16247" s="38" t="s">
        <v>16090</v>
      </c>
      <c r="E16247" s="38" t="s">
        <v>16680</v>
      </c>
      <c r="F16247" s="41">
        <v>46182005</v>
      </c>
      <c r="G16247" s="19" t="s">
        <v>611</v>
      </c>
      <c r="H16247" s="41">
        <v>8</v>
      </c>
      <c r="I16247" s="41">
        <v>3</v>
      </c>
      <c r="J16247" s="41">
        <v>10</v>
      </c>
      <c r="K16247" s="44" t="s">
        <v>16004</v>
      </c>
      <c r="L16247" s="20">
        <v>271884.06</v>
      </c>
      <c r="M16247" s="19" t="s">
        <v>11</v>
      </c>
      <c r="N16247" s="28" t="s">
        <v>15953</v>
      </c>
    </row>
    <row r="16248" spans="1:14" ht="30" x14ac:dyDescent="0.25">
      <c r="A16248" s="27" t="s">
        <v>14298</v>
      </c>
      <c r="B16248" s="19" t="s">
        <v>16780</v>
      </c>
      <c r="C16248" s="19" t="s">
        <v>16780</v>
      </c>
      <c r="D16248" s="38" t="s">
        <v>16090</v>
      </c>
      <c r="E16248" s="38" t="s">
        <v>14846</v>
      </c>
      <c r="F16248" s="41">
        <v>46182005</v>
      </c>
      <c r="G16248" s="19" t="s">
        <v>611</v>
      </c>
      <c r="H16248" s="41">
        <v>8</v>
      </c>
      <c r="I16248" s="41">
        <v>3</v>
      </c>
      <c r="J16248" s="41">
        <v>10</v>
      </c>
      <c r="K16248" s="44">
        <v>2</v>
      </c>
      <c r="L16248" s="20">
        <v>90628.02</v>
      </c>
      <c r="M16248" s="19" t="s">
        <v>11</v>
      </c>
      <c r="N16248" s="28" t="s">
        <v>15953</v>
      </c>
    </row>
    <row r="16249" spans="1:14" ht="30" x14ac:dyDescent="0.25">
      <c r="A16249" s="27" t="s">
        <v>14298</v>
      </c>
      <c r="B16249" s="19" t="s">
        <v>16780</v>
      </c>
      <c r="C16249" s="19" t="s">
        <v>16780</v>
      </c>
      <c r="D16249" s="38" t="s">
        <v>16090</v>
      </c>
      <c r="E16249" s="38" t="s">
        <v>14847</v>
      </c>
      <c r="F16249" s="41">
        <v>47131502</v>
      </c>
      <c r="G16249" s="19" t="s">
        <v>611</v>
      </c>
      <c r="H16249" s="41">
        <v>8</v>
      </c>
      <c r="I16249" s="41">
        <v>3</v>
      </c>
      <c r="J16249" s="41">
        <v>10</v>
      </c>
      <c r="K16249" s="44">
        <v>88</v>
      </c>
      <c r="L16249" s="20">
        <v>4259486</v>
      </c>
      <c r="M16249" s="19" t="s">
        <v>11</v>
      </c>
      <c r="N16249" s="28" t="s">
        <v>15953</v>
      </c>
    </row>
    <row r="16250" spans="1:14" ht="30" x14ac:dyDescent="0.25">
      <c r="A16250" s="27" t="s">
        <v>14298</v>
      </c>
      <c r="B16250" s="19" t="s">
        <v>16780</v>
      </c>
      <c r="C16250" s="19" t="s">
        <v>16780</v>
      </c>
      <c r="D16250" s="38" t="s">
        <v>16090</v>
      </c>
      <c r="E16250" s="38" t="s">
        <v>14848</v>
      </c>
      <c r="F16250" s="41">
        <v>24141511</v>
      </c>
      <c r="G16250" s="19" t="s">
        <v>611</v>
      </c>
      <c r="H16250" s="41">
        <v>8</v>
      </c>
      <c r="I16250" s="41">
        <v>3</v>
      </c>
      <c r="J16250" s="41">
        <v>10</v>
      </c>
      <c r="K16250" s="44" t="s">
        <v>16005</v>
      </c>
      <c r="L16250" s="20">
        <v>3381589.68</v>
      </c>
      <c r="M16250" s="19" t="s">
        <v>11</v>
      </c>
      <c r="N16250" s="28" t="s">
        <v>15953</v>
      </c>
    </row>
    <row r="16251" spans="1:14" ht="30" x14ac:dyDescent="0.25">
      <c r="A16251" s="27" t="s">
        <v>14298</v>
      </c>
      <c r="B16251" s="19" t="s">
        <v>16759</v>
      </c>
      <c r="C16251" s="19" t="s">
        <v>16759</v>
      </c>
      <c r="D16251" s="38" t="s">
        <v>16069</v>
      </c>
      <c r="E16251" s="38" t="s">
        <v>16681</v>
      </c>
      <c r="F16251" s="41">
        <v>53102102</v>
      </c>
      <c r="G16251" s="19" t="s">
        <v>611</v>
      </c>
      <c r="H16251" s="41">
        <v>8</v>
      </c>
      <c r="I16251" s="41">
        <v>3</v>
      </c>
      <c r="J16251" s="41">
        <v>10</v>
      </c>
      <c r="K16251" s="44" t="s">
        <v>16004</v>
      </c>
      <c r="L16251" s="20">
        <v>282843.96000000002</v>
      </c>
      <c r="M16251" s="19" t="s">
        <v>11</v>
      </c>
      <c r="N16251" s="28" t="s">
        <v>15953</v>
      </c>
    </row>
    <row r="16252" spans="1:14" ht="30" x14ac:dyDescent="0.25">
      <c r="A16252" s="27" t="s">
        <v>14298</v>
      </c>
      <c r="B16252" s="19" t="s">
        <v>16759</v>
      </c>
      <c r="C16252" s="19" t="s">
        <v>16759</v>
      </c>
      <c r="D16252" s="38" t="s">
        <v>16069</v>
      </c>
      <c r="E16252" s="38" t="s">
        <v>16682</v>
      </c>
      <c r="F16252" s="41">
        <v>42132200</v>
      </c>
      <c r="G16252" s="19" t="s">
        <v>611</v>
      </c>
      <c r="H16252" s="41">
        <v>8</v>
      </c>
      <c r="I16252" s="41">
        <v>3</v>
      </c>
      <c r="J16252" s="41">
        <v>10</v>
      </c>
      <c r="K16252" s="44">
        <v>60</v>
      </c>
      <c r="L16252" s="20">
        <v>5522790</v>
      </c>
      <c r="M16252" s="19" t="s">
        <v>11</v>
      </c>
      <c r="N16252" s="28" t="s">
        <v>15953</v>
      </c>
    </row>
    <row r="16253" spans="1:14" ht="30" x14ac:dyDescent="0.25">
      <c r="A16253" s="27" t="s">
        <v>14298</v>
      </c>
      <c r="B16253" s="19" t="s">
        <v>16759</v>
      </c>
      <c r="C16253" s="19" t="s">
        <v>16759</v>
      </c>
      <c r="D16253" s="38" t="s">
        <v>16069</v>
      </c>
      <c r="E16253" s="38" t="s">
        <v>14849</v>
      </c>
      <c r="F16253" s="41" t="s">
        <v>14850</v>
      </c>
      <c r="G16253" s="19" t="s">
        <v>611</v>
      </c>
      <c r="H16253" s="41">
        <v>8</v>
      </c>
      <c r="I16253" s="41">
        <v>3</v>
      </c>
      <c r="J16253" s="41">
        <v>10</v>
      </c>
      <c r="K16253" s="44">
        <v>1</v>
      </c>
      <c r="L16253" s="20">
        <v>19930.12</v>
      </c>
      <c r="M16253" s="19" t="s">
        <v>11</v>
      </c>
      <c r="N16253" s="28" t="s">
        <v>15953</v>
      </c>
    </row>
    <row r="16254" spans="1:14" ht="30" x14ac:dyDescent="0.25">
      <c r="A16254" s="27" t="s">
        <v>14298</v>
      </c>
      <c r="B16254" s="19" t="s">
        <v>17011</v>
      </c>
      <c r="C16254" s="19" t="s">
        <v>16738</v>
      </c>
      <c r="D16254" s="38" t="s">
        <v>16048</v>
      </c>
      <c r="E16254" s="38" t="s">
        <v>14851</v>
      </c>
      <c r="F16254" s="41">
        <v>31200000</v>
      </c>
      <c r="G16254" s="19" t="s">
        <v>611</v>
      </c>
      <c r="H16254" s="41">
        <v>8</v>
      </c>
      <c r="I16254" s="41">
        <v>3</v>
      </c>
      <c r="J16254" s="41">
        <v>10</v>
      </c>
      <c r="K16254" s="44">
        <v>3</v>
      </c>
      <c r="L16254" s="20">
        <v>615003.89999999991</v>
      </c>
      <c r="M16254" s="19" t="s">
        <v>11</v>
      </c>
      <c r="N16254" s="28" t="s">
        <v>15953</v>
      </c>
    </row>
    <row r="16255" spans="1:14" ht="30" x14ac:dyDescent="0.25">
      <c r="A16255" s="27" t="s">
        <v>14298</v>
      </c>
      <c r="B16255" s="19" t="s">
        <v>17011</v>
      </c>
      <c r="C16255" s="19" t="s">
        <v>16738</v>
      </c>
      <c r="D16255" s="38" t="s">
        <v>16048</v>
      </c>
      <c r="E16255" s="38" t="s">
        <v>14852</v>
      </c>
      <c r="F16255" s="41" t="s">
        <v>2096</v>
      </c>
      <c r="G16255" s="19" t="s">
        <v>611</v>
      </c>
      <c r="H16255" s="41">
        <v>8</v>
      </c>
      <c r="I16255" s="41">
        <v>3</v>
      </c>
      <c r="J16255" s="41">
        <v>10</v>
      </c>
      <c r="K16255" s="44">
        <v>20</v>
      </c>
      <c r="L16255" s="20">
        <v>569438.79999999993</v>
      </c>
      <c r="M16255" s="19" t="s">
        <v>11</v>
      </c>
      <c r="N16255" s="28" t="s">
        <v>15953</v>
      </c>
    </row>
    <row r="16256" spans="1:14" ht="30" x14ac:dyDescent="0.25">
      <c r="A16256" s="27" t="s">
        <v>14298</v>
      </c>
      <c r="B16256" s="19" t="s">
        <v>17011</v>
      </c>
      <c r="C16256" s="19" t="s">
        <v>16738</v>
      </c>
      <c r="D16256" s="38" t="s">
        <v>16048</v>
      </c>
      <c r="E16256" s="38" t="s">
        <v>14853</v>
      </c>
      <c r="F16256" s="41" t="s">
        <v>14854</v>
      </c>
      <c r="G16256" s="19" t="s">
        <v>611</v>
      </c>
      <c r="H16256" s="41">
        <v>8</v>
      </c>
      <c r="I16256" s="41">
        <v>3</v>
      </c>
      <c r="J16256" s="41">
        <v>10</v>
      </c>
      <c r="K16256" s="44">
        <v>3</v>
      </c>
      <c r="L16256" s="20">
        <v>246001.56</v>
      </c>
      <c r="M16256" s="19" t="s">
        <v>11</v>
      </c>
      <c r="N16256" s="28" t="s">
        <v>15953</v>
      </c>
    </row>
    <row r="16257" spans="1:14" ht="90" x14ac:dyDescent="0.25">
      <c r="A16257" s="27" t="s">
        <v>14298</v>
      </c>
      <c r="B16257" s="19" t="s">
        <v>17012</v>
      </c>
      <c r="C16257" s="19" t="s">
        <v>16739</v>
      </c>
      <c r="D16257" s="38" t="s">
        <v>16049</v>
      </c>
      <c r="E16257" s="38" t="s">
        <v>16683</v>
      </c>
      <c r="F16257" s="41" t="s">
        <v>6063</v>
      </c>
      <c r="G16257" s="19" t="s">
        <v>611</v>
      </c>
      <c r="H16257" s="41">
        <v>8</v>
      </c>
      <c r="I16257" s="41">
        <v>3</v>
      </c>
      <c r="J16257" s="41">
        <v>10</v>
      </c>
      <c r="K16257" s="44" t="s">
        <v>15973</v>
      </c>
      <c r="L16257" s="20">
        <v>1392942.6</v>
      </c>
      <c r="M16257" s="19" t="s">
        <v>11</v>
      </c>
      <c r="N16257" s="28" t="s">
        <v>15953</v>
      </c>
    </row>
    <row r="16258" spans="1:14" ht="90" x14ac:dyDescent="0.25">
      <c r="A16258" s="27" t="s">
        <v>14298</v>
      </c>
      <c r="B16258" s="19" t="s">
        <v>17012</v>
      </c>
      <c r="C16258" s="19" t="s">
        <v>16739</v>
      </c>
      <c r="D16258" s="38" t="s">
        <v>16049</v>
      </c>
      <c r="E16258" s="38" t="s">
        <v>14855</v>
      </c>
      <c r="F16258" s="41">
        <v>15121514</v>
      </c>
      <c r="G16258" s="19" t="s">
        <v>611</v>
      </c>
      <c r="H16258" s="41">
        <v>8</v>
      </c>
      <c r="I16258" s="41">
        <v>3</v>
      </c>
      <c r="J16258" s="41">
        <v>10</v>
      </c>
      <c r="K16258" s="44">
        <v>12</v>
      </c>
      <c r="L16258" s="20">
        <v>1103586.96</v>
      </c>
      <c r="M16258" s="19" t="s">
        <v>11</v>
      </c>
      <c r="N16258" s="28" t="s">
        <v>15953</v>
      </c>
    </row>
    <row r="16259" spans="1:14" ht="90" x14ac:dyDescent="0.25">
      <c r="A16259" s="27" t="s">
        <v>14298</v>
      </c>
      <c r="B16259" s="19" t="s">
        <v>17012</v>
      </c>
      <c r="C16259" s="19" t="s">
        <v>16739</v>
      </c>
      <c r="D16259" s="38" t="s">
        <v>16049</v>
      </c>
      <c r="E16259" s="38" t="s">
        <v>14856</v>
      </c>
      <c r="F16259" s="41" t="s">
        <v>11263</v>
      </c>
      <c r="G16259" s="19" t="s">
        <v>611</v>
      </c>
      <c r="H16259" s="41">
        <v>8</v>
      </c>
      <c r="I16259" s="41">
        <v>3</v>
      </c>
      <c r="J16259" s="41">
        <v>10</v>
      </c>
      <c r="K16259" s="44" t="s">
        <v>16006</v>
      </c>
      <c r="L16259" s="20">
        <v>501366.04000000004</v>
      </c>
      <c r="M16259" s="19" t="s">
        <v>11</v>
      </c>
      <c r="N16259" s="28" t="s">
        <v>15953</v>
      </c>
    </row>
    <row r="16260" spans="1:14" ht="90" x14ac:dyDescent="0.25">
      <c r="A16260" s="27" t="s">
        <v>14298</v>
      </c>
      <c r="B16260" s="19" t="s">
        <v>17012</v>
      </c>
      <c r="C16260" s="19" t="s">
        <v>16739</v>
      </c>
      <c r="D16260" s="38" t="s">
        <v>16049</v>
      </c>
      <c r="E16260" s="38" t="s">
        <v>16684</v>
      </c>
      <c r="F16260" s="41" t="s">
        <v>11263</v>
      </c>
      <c r="G16260" s="19" t="s">
        <v>611</v>
      </c>
      <c r="H16260" s="41">
        <v>8</v>
      </c>
      <c r="I16260" s="41">
        <v>3</v>
      </c>
      <c r="J16260" s="41">
        <v>10</v>
      </c>
      <c r="K16260" s="44">
        <v>1</v>
      </c>
      <c r="L16260" s="20">
        <v>182331.8</v>
      </c>
      <c r="M16260" s="19" t="s">
        <v>11</v>
      </c>
      <c r="N16260" s="28" t="s">
        <v>15953</v>
      </c>
    </row>
    <row r="16261" spans="1:14" ht="90" x14ac:dyDescent="0.25">
      <c r="A16261" s="27" t="s">
        <v>14298</v>
      </c>
      <c r="B16261" s="19" t="s">
        <v>17012</v>
      </c>
      <c r="C16261" s="19" t="s">
        <v>16739</v>
      </c>
      <c r="D16261" s="38" t="s">
        <v>16049</v>
      </c>
      <c r="E16261" s="38" t="s">
        <v>14857</v>
      </c>
      <c r="F16261" s="41">
        <v>15121514</v>
      </c>
      <c r="G16261" s="19" t="s">
        <v>611</v>
      </c>
      <c r="H16261" s="41">
        <v>8</v>
      </c>
      <c r="I16261" s="41">
        <v>3</v>
      </c>
      <c r="J16261" s="41">
        <v>10</v>
      </c>
      <c r="K16261" s="44">
        <v>15</v>
      </c>
      <c r="L16261" s="20">
        <v>770477.4</v>
      </c>
      <c r="M16261" s="19" t="s">
        <v>11</v>
      </c>
      <c r="N16261" s="28" t="s">
        <v>15953</v>
      </c>
    </row>
    <row r="16262" spans="1:14" ht="90" x14ac:dyDescent="0.25">
      <c r="A16262" s="27" t="s">
        <v>14298</v>
      </c>
      <c r="B16262" s="19" t="s">
        <v>17012</v>
      </c>
      <c r="C16262" s="19" t="s">
        <v>16739</v>
      </c>
      <c r="D16262" s="38" t="s">
        <v>16049</v>
      </c>
      <c r="E16262" s="38" t="s">
        <v>14858</v>
      </c>
      <c r="F16262" s="41">
        <v>15121514</v>
      </c>
      <c r="G16262" s="19" t="s">
        <v>611</v>
      </c>
      <c r="H16262" s="41">
        <v>8</v>
      </c>
      <c r="I16262" s="41">
        <v>3</v>
      </c>
      <c r="J16262" s="41">
        <v>10</v>
      </c>
      <c r="K16262" s="44">
        <v>20</v>
      </c>
      <c r="L16262" s="20">
        <v>1513537.2</v>
      </c>
      <c r="M16262" s="19" t="s">
        <v>11</v>
      </c>
      <c r="N16262" s="28" t="s">
        <v>15953</v>
      </c>
    </row>
    <row r="16263" spans="1:14" ht="90" x14ac:dyDescent="0.25">
      <c r="A16263" s="27" t="s">
        <v>14298</v>
      </c>
      <c r="B16263" s="19" t="s">
        <v>17012</v>
      </c>
      <c r="C16263" s="19" t="s">
        <v>16739</v>
      </c>
      <c r="D16263" s="38" t="s">
        <v>16049</v>
      </c>
      <c r="E16263" s="38" t="s">
        <v>16685</v>
      </c>
      <c r="F16263" s="41" t="s">
        <v>11263</v>
      </c>
      <c r="G16263" s="19" t="s">
        <v>611</v>
      </c>
      <c r="H16263" s="41">
        <v>8</v>
      </c>
      <c r="I16263" s="41">
        <v>3</v>
      </c>
      <c r="J16263" s="41">
        <v>10</v>
      </c>
      <c r="K16263" s="44">
        <v>2</v>
      </c>
      <c r="L16263" s="20">
        <v>4081097.86</v>
      </c>
      <c r="M16263" s="19" t="s">
        <v>11</v>
      </c>
      <c r="N16263" s="28" t="s">
        <v>15953</v>
      </c>
    </row>
    <row r="16264" spans="1:14" ht="90" x14ac:dyDescent="0.25">
      <c r="A16264" s="27" t="s">
        <v>14298</v>
      </c>
      <c r="B16264" s="19" t="s">
        <v>17012</v>
      </c>
      <c r="C16264" s="19" t="s">
        <v>16739</v>
      </c>
      <c r="D16264" s="38" t="s">
        <v>16049</v>
      </c>
      <c r="E16264" s="38" t="s">
        <v>16686</v>
      </c>
      <c r="F16264" s="41" t="s">
        <v>11263</v>
      </c>
      <c r="G16264" s="19" t="s">
        <v>611</v>
      </c>
      <c r="H16264" s="41">
        <v>8</v>
      </c>
      <c r="I16264" s="41">
        <v>3</v>
      </c>
      <c r="J16264" s="41">
        <v>10</v>
      </c>
      <c r="K16264" s="44">
        <v>3</v>
      </c>
      <c r="L16264" s="20">
        <v>2139161.8499999996</v>
      </c>
      <c r="M16264" s="19" t="s">
        <v>11</v>
      </c>
      <c r="N16264" s="28" t="s">
        <v>15953</v>
      </c>
    </row>
    <row r="16265" spans="1:14" ht="90" x14ac:dyDescent="0.25">
      <c r="A16265" s="27" t="s">
        <v>14298</v>
      </c>
      <c r="B16265" s="19" t="s">
        <v>17012</v>
      </c>
      <c r="C16265" s="19" t="s">
        <v>16739</v>
      </c>
      <c r="D16265" s="38" t="s">
        <v>16049</v>
      </c>
      <c r="E16265" s="38" t="s">
        <v>14859</v>
      </c>
      <c r="F16265" s="41">
        <v>15121514</v>
      </c>
      <c r="G16265" s="19" t="s">
        <v>611</v>
      </c>
      <c r="H16265" s="41">
        <v>8</v>
      </c>
      <c r="I16265" s="41">
        <v>3</v>
      </c>
      <c r="J16265" s="41">
        <v>10</v>
      </c>
      <c r="K16265" s="44">
        <v>10</v>
      </c>
      <c r="L16265" s="20">
        <v>5442536.4000000004</v>
      </c>
      <c r="M16265" s="19" t="s">
        <v>11</v>
      </c>
      <c r="N16265" s="28" t="s">
        <v>15953</v>
      </c>
    </row>
    <row r="16266" spans="1:14" ht="90" x14ac:dyDescent="0.25">
      <c r="A16266" s="27" t="s">
        <v>14298</v>
      </c>
      <c r="B16266" s="19" t="s">
        <v>17012</v>
      </c>
      <c r="C16266" s="19" t="s">
        <v>16739</v>
      </c>
      <c r="D16266" s="38" t="s">
        <v>16049</v>
      </c>
      <c r="E16266" s="38" t="s">
        <v>14860</v>
      </c>
      <c r="F16266" s="41">
        <v>15121504</v>
      </c>
      <c r="G16266" s="19" t="s">
        <v>611</v>
      </c>
      <c r="H16266" s="41">
        <v>8</v>
      </c>
      <c r="I16266" s="41">
        <v>3</v>
      </c>
      <c r="J16266" s="41">
        <v>10</v>
      </c>
      <c r="K16266" s="44">
        <v>70</v>
      </c>
      <c r="L16266" s="20">
        <v>23397803.800000001</v>
      </c>
      <c r="M16266" s="19" t="s">
        <v>11</v>
      </c>
      <c r="N16266" s="28" t="s">
        <v>15953</v>
      </c>
    </row>
    <row r="16267" spans="1:14" ht="90" x14ac:dyDescent="0.25">
      <c r="A16267" s="27" t="s">
        <v>14298</v>
      </c>
      <c r="B16267" s="19" t="s">
        <v>17012</v>
      </c>
      <c r="C16267" s="19" t="s">
        <v>16739</v>
      </c>
      <c r="D16267" s="38" t="s">
        <v>16049</v>
      </c>
      <c r="E16267" s="38" t="s">
        <v>14861</v>
      </c>
      <c r="F16267" s="41" t="s">
        <v>11263</v>
      </c>
      <c r="G16267" s="19" t="s">
        <v>611</v>
      </c>
      <c r="H16267" s="41">
        <v>8</v>
      </c>
      <c r="I16267" s="41">
        <v>3</v>
      </c>
      <c r="J16267" s="41">
        <v>10</v>
      </c>
      <c r="K16267" s="44">
        <v>4</v>
      </c>
      <c r="L16267" s="20">
        <v>2175210.52</v>
      </c>
      <c r="M16267" s="19" t="s">
        <v>11</v>
      </c>
      <c r="N16267" s="28" t="s">
        <v>15953</v>
      </c>
    </row>
    <row r="16268" spans="1:14" ht="90" x14ac:dyDescent="0.25">
      <c r="A16268" s="27" t="s">
        <v>14298</v>
      </c>
      <c r="B16268" s="19" t="s">
        <v>17012</v>
      </c>
      <c r="C16268" s="19" t="s">
        <v>16739</v>
      </c>
      <c r="D16268" s="38" t="s">
        <v>16049</v>
      </c>
      <c r="E16268" s="38" t="s">
        <v>14862</v>
      </c>
      <c r="F16268" s="41">
        <v>15121501</v>
      </c>
      <c r="G16268" s="19" t="s">
        <v>611</v>
      </c>
      <c r="H16268" s="41">
        <v>8</v>
      </c>
      <c r="I16268" s="41">
        <v>3</v>
      </c>
      <c r="J16268" s="41">
        <v>10</v>
      </c>
      <c r="K16268" s="44">
        <v>4</v>
      </c>
      <c r="L16268" s="20">
        <v>554635.19999999995</v>
      </c>
      <c r="M16268" s="19" t="s">
        <v>11</v>
      </c>
      <c r="N16268" s="28" t="s">
        <v>15953</v>
      </c>
    </row>
    <row r="16269" spans="1:14" ht="90" x14ac:dyDescent="0.25">
      <c r="A16269" s="27" t="s">
        <v>14298</v>
      </c>
      <c r="B16269" s="19" t="s">
        <v>17012</v>
      </c>
      <c r="C16269" s="19" t="s">
        <v>16739</v>
      </c>
      <c r="D16269" s="38" t="s">
        <v>16049</v>
      </c>
      <c r="E16269" s="38" t="s">
        <v>14863</v>
      </c>
      <c r="F16269" s="41">
        <v>15121514</v>
      </c>
      <c r="G16269" s="19" t="s">
        <v>611</v>
      </c>
      <c r="H16269" s="41">
        <v>8</v>
      </c>
      <c r="I16269" s="41">
        <v>3</v>
      </c>
      <c r="J16269" s="41">
        <v>10</v>
      </c>
      <c r="K16269" s="44" t="s">
        <v>16007</v>
      </c>
      <c r="L16269" s="20">
        <v>2427957</v>
      </c>
      <c r="M16269" s="19" t="s">
        <v>11</v>
      </c>
      <c r="N16269" s="28" t="s">
        <v>15953</v>
      </c>
    </row>
    <row r="16270" spans="1:14" ht="90" x14ac:dyDescent="0.25">
      <c r="A16270" s="27" t="s">
        <v>14298</v>
      </c>
      <c r="B16270" s="19" t="s">
        <v>17012</v>
      </c>
      <c r="C16270" s="19" t="s">
        <v>16739</v>
      </c>
      <c r="D16270" s="38" t="s">
        <v>16049</v>
      </c>
      <c r="E16270" s="38" t="s">
        <v>14864</v>
      </c>
      <c r="F16270" s="41">
        <v>23281902</v>
      </c>
      <c r="G16270" s="19" t="s">
        <v>611</v>
      </c>
      <c r="H16270" s="41">
        <v>8</v>
      </c>
      <c r="I16270" s="41">
        <v>3</v>
      </c>
      <c r="J16270" s="41">
        <v>10</v>
      </c>
      <c r="K16270" s="44">
        <v>1</v>
      </c>
      <c r="L16270" s="20">
        <v>1503350.8</v>
      </c>
      <c r="M16270" s="19" t="s">
        <v>11</v>
      </c>
      <c r="N16270" s="28" t="s">
        <v>15953</v>
      </c>
    </row>
    <row r="16271" spans="1:14" ht="90" x14ac:dyDescent="0.25">
      <c r="A16271" s="27" t="s">
        <v>14298</v>
      </c>
      <c r="B16271" s="19" t="s">
        <v>17012</v>
      </c>
      <c r="C16271" s="19" t="s">
        <v>16739</v>
      </c>
      <c r="D16271" s="38" t="s">
        <v>16049</v>
      </c>
      <c r="E16271" s="38" t="s">
        <v>14865</v>
      </c>
      <c r="F16271" s="41">
        <v>23281902</v>
      </c>
      <c r="G16271" s="19" t="s">
        <v>611</v>
      </c>
      <c r="H16271" s="41">
        <v>8</v>
      </c>
      <c r="I16271" s="41">
        <v>3</v>
      </c>
      <c r="J16271" s="41">
        <v>10</v>
      </c>
      <c r="K16271" s="44">
        <v>1</v>
      </c>
      <c r="L16271" s="20">
        <v>1669451</v>
      </c>
      <c r="M16271" s="19" t="s">
        <v>11</v>
      </c>
      <c r="N16271" s="28" t="s">
        <v>15953</v>
      </c>
    </row>
    <row r="16272" spans="1:14" ht="90" x14ac:dyDescent="0.25">
      <c r="A16272" s="27" t="s">
        <v>14298</v>
      </c>
      <c r="B16272" s="19" t="s">
        <v>17012</v>
      </c>
      <c r="C16272" s="19" t="s">
        <v>16739</v>
      </c>
      <c r="D16272" s="38" t="s">
        <v>16049</v>
      </c>
      <c r="E16272" s="38" t="s">
        <v>14866</v>
      </c>
      <c r="F16272" s="41">
        <v>23281902</v>
      </c>
      <c r="G16272" s="19" t="s">
        <v>611</v>
      </c>
      <c r="H16272" s="41">
        <v>8</v>
      </c>
      <c r="I16272" s="41">
        <v>3</v>
      </c>
      <c r="J16272" s="41">
        <v>10</v>
      </c>
      <c r="K16272" s="44">
        <v>1</v>
      </c>
      <c r="L16272" s="20">
        <v>1454477.5</v>
      </c>
      <c r="M16272" s="19" t="s">
        <v>11</v>
      </c>
      <c r="N16272" s="28" t="s">
        <v>15953</v>
      </c>
    </row>
    <row r="16273" spans="1:14" ht="90" x14ac:dyDescent="0.25">
      <c r="A16273" s="27" t="s">
        <v>14298</v>
      </c>
      <c r="B16273" s="19" t="s">
        <v>17012</v>
      </c>
      <c r="C16273" s="19" t="s">
        <v>16739</v>
      </c>
      <c r="D16273" s="38" t="s">
        <v>16049</v>
      </c>
      <c r="E16273" s="38" t="s">
        <v>14867</v>
      </c>
      <c r="F16273" s="41">
        <v>12164201</v>
      </c>
      <c r="G16273" s="19" t="s">
        <v>611</v>
      </c>
      <c r="H16273" s="41">
        <v>8</v>
      </c>
      <c r="I16273" s="41">
        <v>3</v>
      </c>
      <c r="J16273" s="41">
        <v>10</v>
      </c>
      <c r="K16273" s="44">
        <v>15</v>
      </c>
      <c r="L16273" s="20">
        <v>555206.40000000002</v>
      </c>
      <c r="M16273" s="19" t="s">
        <v>11</v>
      </c>
      <c r="N16273" s="28" t="s">
        <v>15953</v>
      </c>
    </row>
    <row r="16274" spans="1:14" ht="90" x14ac:dyDescent="0.25">
      <c r="A16274" s="27" t="s">
        <v>14298</v>
      </c>
      <c r="B16274" s="19" t="s">
        <v>17012</v>
      </c>
      <c r="C16274" s="19" t="s">
        <v>16739</v>
      </c>
      <c r="D16274" s="38" t="s">
        <v>16049</v>
      </c>
      <c r="E16274" s="38" t="s">
        <v>16687</v>
      </c>
      <c r="F16274" s="41" t="s">
        <v>11263</v>
      </c>
      <c r="G16274" s="19" t="s">
        <v>611</v>
      </c>
      <c r="H16274" s="41">
        <v>8</v>
      </c>
      <c r="I16274" s="41">
        <v>3</v>
      </c>
      <c r="J16274" s="41">
        <v>10</v>
      </c>
      <c r="K16274" s="44">
        <v>2</v>
      </c>
      <c r="L16274" s="20">
        <v>628674.62</v>
      </c>
      <c r="M16274" s="19" t="s">
        <v>11</v>
      </c>
      <c r="N16274" s="28" t="s">
        <v>15953</v>
      </c>
    </row>
    <row r="16275" spans="1:14" ht="90" x14ac:dyDescent="0.25">
      <c r="A16275" s="27" t="s">
        <v>14298</v>
      </c>
      <c r="B16275" s="19" t="s">
        <v>17012</v>
      </c>
      <c r="C16275" s="19" t="s">
        <v>16739</v>
      </c>
      <c r="D16275" s="38" t="s">
        <v>16049</v>
      </c>
      <c r="E16275" s="38" t="s">
        <v>14868</v>
      </c>
      <c r="F16275" s="41">
        <v>15121514</v>
      </c>
      <c r="G16275" s="19" t="s">
        <v>611</v>
      </c>
      <c r="H16275" s="41">
        <v>8</v>
      </c>
      <c r="I16275" s="41">
        <v>3</v>
      </c>
      <c r="J16275" s="41">
        <v>10</v>
      </c>
      <c r="K16275" s="44">
        <v>20</v>
      </c>
      <c r="L16275" s="20">
        <v>2108085</v>
      </c>
      <c r="M16275" s="19" t="s">
        <v>11</v>
      </c>
      <c r="N16275" s="28" t="s">
        <v>15953</v>
      </c>
    </row>
    <row r="16276" spans="1:14" ht="90" x14ac:dyDescent="0.25">
      <c r="A16276" s="27" t="s">
        <v>14298</v>
      </c>
      <c r="B16276" s="19" t="s">
        <v>17012</v>
      </c>
      <c r="C16276" s="19" t="s">
        <v>16739</v>
      </c>
      <c r="D16276" s="38" t="s">
        <v>16049</v>
      </c>
      <c r="E16276" s="38" t="s">
        <v>16688</v>
      </c>
      <c r="F16276" s="41">
        <v>15121514</v>
      </c>
      <c r="G16276" s="19" t="s">
        <v>611</v>
      </c>
      <c r="H16276" s="41">
        <v>8</v>
      </c>
      <c r="I16276" s="41">
        <v>3</v>
      </c>
      <c r="J16276" s="41">
        <v>10</v>
      </c>
      <c r="K16276" s="44">
        <v>20</v>
      </c>
      <c r="L16276" s="20">
        <v>2108085</v>
      </c>
      <c r="M16276" s="19" t="s">
        <v>11</v>
      </c>
      <c r="N16276" s="28" t="s">
        <v>15953</v>
      </c>
    </row>
    <row r="16277" spans="1:14" ht="30" x14ac:dyDescent="0.25">
      <c r="A16277" s="27" t="s">
        <v>14298</v>
      </c>
      <c r="B16277" s="19" t="s">
        <v>17016</v>
      </c>
      <c r="C16277" s="19" t="s">
        <v>16846</v>
      </c>
      <c r="D16277" s="38" t="s">
        <v>16156</v>
      </c>
      <c r="E16277" s="38" t="s">
        <v>4990</v>
      </c>
      <c r="F16277" s="41">
        <v>12191601</v>
      </c>
      <c r="G16277" s="19" t="s">
        <v>611</v>
      </c>
      <c r="H16277" s="41">
        <v>8</v>
      </c>
      <c r="I16277" s="41">
        <v>3</v>
      </c>
      <c r="J16277" s="41">
        <v>10</v>
      </c>
      <c r="K16277" s="44">
        <v>55</v>
      </c>
      <c r="L16277" s="20">
        <v>8549340.8000000007</v>
      </c>
      <c r="M16277" s="19" t="s">
        <v>11</v>
      </c>
      <c r="N16277" s="28" t="s">
        <v>15953</v>
      </c>
    </row>
    <row r="16278" spans="1:14" ht="30" x14ac:dyDescent="0.25">
      <c r="A16278" s="27" t="s">
        <v>14298</v>
      </c>
      <c r="B16278" s="19" t="s">
        <v>17016</v>
      </c>
      <c r="C16278" s="19" t="s">
        <v>16849</v>
      </c>
      <c r="D16278" s="38" t="s">
        <v>16159</v>
      </c>
      <c r="E16278" s="38" t="s">
        <v>12163</v>
      </c>
      <c r="F16278" s="41">
        <v>12352310</v>
      </c>
      <c r="G16278" s="19" t="s">
        <v>611</v>
      </c>
      <c r="H16278" s="41">
        <v>8</v>
      </c>
      <c r="I16278" s="41">
        <v>3</v>
      </c>
      <c r="J16278" s="41">
        <v>10</v>
      </c>
      <c r="K16278" s="44">
        <v>4</v>
      </c>
      <c r="L16278" s="20">
        <v>96080.6</v>
      </c>
      <c r="M16278" s="19" t="s">
        <v>11</v>
      </c>
      <c r="N16278" s="28" t="s">
        <v>15953</v>
      </c>
    </row>
    <row r="16279" spans="1:14" ht="45" x14ac:dyDescent="0.25">
      <c r="A16279" s="27" t="s">
        <v>14298</v>
      </c>
      <c r="B16279" s="19" t="s">
        <v>17014</v>
      </c>
      <c r="C16279" s="19" t="s">
        <v>16811</v>
      </c>
      <c r="D16279" s="38" t="s">
        <v>16121</v>
      </c>
      <c r="E16279" s="38" t="s">
        <v>14869</v>
      </c>
      <c r="F16279" s="41">
        <v>31211515</v>
      </c>
      <c r="G16279" s="19" t="s">
        <v>611</v>
      </c>
      <c r="H16279" s="41">
        <v>8</v>
      </c>
      <c r="I16279" s="41">
        <v>3</v>
      </c>
      <c r="J16279" s="41">
        <v>10</v>
      </c>
      <c r="K16279" s="44" t="s">
        <v>15974</v>
      </c>
      <c r="L16279" s="20">
        <v>5225337.5999999996</v>
      </c>
      <c r="M16279" s="19" t="s">
        <v>11</v>
      </c>
      <c r="N16279" s="28" t="s">
        <v>15953</v>
      </c>
    </row>
    <row r="16280" spans="1:14" ht="45" x14ac:dyDescent="0.25">
      <c r="A16280" s="27" t="s">
        <v>14298</v>
      </c>
      <c r="B16280" s="19" t="s">
        <v>17014</v>
      </c>
      <c r="C16280" s="19" t="s">
        <v>16811</v>
      </c>
      <c r="D16280" s="38" t="s">
        <v>16121</v>
      </c>
      <c r="E16280" s="38" t="s">
        <v>14870</v>
      </c>
      <c r="F16280" s="41">
        <v>31211515</v>
      </c>
      <c r="G16280" s="19" t="s">
        <v>611</v>
      </c>
      <c r="H16280" s="41">
        <v>8</v>
      </c>
      <c r="I16280" s="41">
        <v>3</v>
      </c>
      <c r="J16280" s="41">
        <v>10</v>
      </c>
      <c r="K16280" s="44" t="s">
        <v>16008</v>
      </c>
      <c r="L16280" s="20">
        <v>15676012.799999999</v>
      </c>
      <c r="M16280" s="19" t="s">
        <v>11</v>
      </c>
      <c r="N16280" s="28" t="s">
        <v>15953</v>
      </c>
    </row>
    <row r="16281" spans="1:14" ht="45" x14ac:dyDescent="0.25">
      <c r="A16281" s="27" t="s">
        <v>14298</v>
      </c>
      <c r="B16281" s="19" t="s">
        <v>17014</v>
      </c>
      <c r="C16281" s="19" t="s">
        <v>16811</v>
      </c>
      <c r="D16281" s="38" t="s">
        <v>16121</v>
      </c>
      <c r="E16281" s="38" t="s">
        <v>14871</v>
      </c>
      <c r="F16281" s="41">
        <v>31211515</v>
      </c>
      <c r="G16281" s="19" t="s">
        <v>611</v>
      </c>
      <c r="H16281" s="41">
        <v>8</v>
      </c>
      <c r="I16281" s="41">
        <v>3</v>
      </c>
      <c r="J16281" s="41">
        <v>10</v>
      </c>
      <c r="K16281" s="44" t="s">
        <v>16003</v>
      </c>
      <c r="L16281" s="20">
        <v>1741779.2</v>
      </c>
      <c r="M16281" s="19" t="s">
        <v>11</v>
      </c>
      <c r="N16281" s="28" t="s">
        <v>15953</v>
      </c>
    </row>
    <row r="16282" spans="1:14" ht="45" x14ac:dyDescent="0.25">
      <c r="A16282" s="27" t="s">
        <v>14298</v>
      </c>
      <c r="B16282" s="19" t="s">
        <v>17014</v>
      </c>
      <c r="C16282" s="19" t="s">
        <v>16811</v>
      </c>
      <c r="D16282" s="38" t="s">
        <v>16121</v>
      </c>
      <c r="E16282" s="38" t="s">
        <v>14872</v>
      </c>
      <c r="F16282" s="41">
        <v>31211515</v>
      </c>
      <c r="G16282" s="19" t="s">
        <v>611</v>
      </c>
      <c r="H16282" s="41">
        <v>8</v>
      </c>
      <c r="I16282" s="41">
        <v>3</v>
      </c>
      <c r="J16282" s="41">
        <v>10</v>
      </c>
      <c r="K16282" s="44" t="s">
        <v>16003</v>
      </c>
      <c r="L16282" s="20">
        <v>1741779.2</v>
      </c>
      <c r="M16282" s="19" t="s">
        <v>11</v>
      </c>
      <c r="N16282" s="28" t="s">
        <v>15953</v>
      </c>
    </row>
    <row r="16283" spans="1:14" ht="45" x14ac:dyDescent="0.25">
      <c r="A16283" s="27" t="s">
        <v>14298</v>
      </c>
      <c r="B16283" s="19" t="s">
        <v>17014</v>
      </c>
      <c r="C16283" s="19" t="s">
        <v>16811</v>
      </c>
      <c r="D16283" s="38" t="s">
        <v>16121</v>
      </c>
      <c r="E16283" s="38" t="s">
        <v>14873</v>
      </c>
      <c r="F16283" s="41">
        <v>31211515</v>
      </c>
      <c r="G16283" s="19" t="s">
        <v>611</v>
      </c>
      <c r="H16283" s="41">
        <v>8</v>
      </c>
      <c r="I16283" s="41">
        <v>3</v>
      </c>
      <c r="J16283" s="41">
        <v>10</v>
      </c>
      <c r="K16283" s="44">
        <v>3</v>
      </c>
      <c r="L16283" s="20">
        <v>5225337.5999999996</v>
      </c>
      <c r="M16283" s="19" t="s">
        <v>11</v>
      </c>
      <c r="N16283" s="28" t="s">
        <v>15953</v>
      </c>
    </row>
    <row r="16284" spans="1:14" ht="45" x14ac:dyDescent="0.25">
      <c r="A16284" s="27" t="s">
        <v>14298</v>
      </c>
      <c r="B16284" s="19" t="s">
        <v>17014</v>
      </c>
      <c r="C16284" s="19" t="s">
        <v>16811</v>
      </c>
      <c r="D16284" s="38" t="s">
        <v>16121</v>
      </c>
      <c r="E16284" s="38" t="s">
        <v>14874</v>
      </c>
      <c r="F16284" s="41">
        <v>31211515</v>
      </c>
      <c r="G16284" s="19" t="s">
        <v>611</v>
      </c>
      <c r="H16284" s="41">
        <v>8</v>
      </c>
      <c r="I16284" s="41">
        <v>3</v>
      </c>
      <c r="J16284" s="41">
        <v>10</v>
      </c>
      <c r="K16284" s="44">
        <v>3</v>
      </c>
      <c r="L16284" s="20">
        <v>5225337.5999999996</v>
      </c>
      <c r="M16284" s="19" t="s">
        <v>11</v>
      </c>
      <c r="N16284" s="28" t="s">
        <v>15953</v>
      </c>
    </row>
    <row r="16285" spans="1:14" ht="45" x14ac:dyDescent="0.25">
      <c r="A16285" s="27" t="s">
        <v>14298</v>
      </c>
      <c r="B16285" s="19" t="s">
        <v>17014</v>
      </c>
      <c r="C16285" s="19" t="s">
        <v>16811</v>
      </c>
      <c r="D16285" s="38" t="s">
        <v>16121</v>
      </c>
      <c r="E16285" s="38" t="s">
        <v>14875</v>
      </c>
      <c r="F16285" s="41">
        <v>31211515</v>
      </c>
      <c r="G16285" s="19" t="s">
        <v>611</v>
      </c>
      <c r="H16285" s="41">
        <v>8</v>
      </c>
      <c r="I16285" s="41">
        <v>3</v>
      </c>
      <c r="J16285" s="41">
        <v>10</v>
      </c>
      <c r="K16285" s="44" t="s">
        <v>16003</v>
      </c>
      <c r="L16285" s="20">
        <v>2652901.5099999998</v>
      </c>
      <c r="M16285" s="19" t="s">
        <v>11</v>
      </c>
      <c r="N16285" s="28" t="s">
        <v>15953</v>
      </c>
    </row>
    <row r="16286" spans="1:14" ht="45" x14ac:dyDescent="0.25">
      <c r="A16286" s="27" t="s">
        <v>14298</v>
      </c>
      <c r="B16286" s="19" t="s">
        <v>17014</v>
      </c>
      <c r="C16286" s="19" t="s">
        <v>16811</v>
      </c>
      <c r="D16286" s="38" t="s">
        <v>16121</v>
      </c>
      <c r="E16286" s="38" t="s">
        <v>14876</v>
      </c>
      <c r="F16286" s="41">
        <v>31211515</v>
      </c>
      <c r="G16286" s="19" t="s">
        <v>611</v>
      </c>
      <c r="H16286" s="41">
        <v>8</v>
      </c>
      <c r="I16286" s="41">
        <v>3</v>
      </c>
      <c r="J16286" s="41">
        <v>10</v>
      </c>
      <c r="K16286" s="44" t="s">
        <v>15976</v>
      </c>
      <c r="L16286" s="20">
        <v>3887299.2199999997</v>
      </c>
      <c r="M16286" s="19" t="s">
        <v>11</v>
      </c>
      <c r="N16286" s="28" t="s">
        <v>15953</v>
      </c>
    </row>
    <row r="16287" spans="1:14" ht="45" x14ac:dyDescent="0.25">
      <c r="A16287" s="27" t="s">
        <v>14298</v>
      </c>
      <c r="B16287" s="19" t="s">
        <v>17014</v>
      </c>
      <c r="C16287" s="19" t="s">
        <v>16811</v>
      </c>
      <c r="D16287" s="38" t="s">
        <v>16121</v>
      </c>
      <c r="E16287" s="38" t="s">
        <v>16689</v>
      </c>
      <c r="F16287" s="41">
        <v>31211515</v>
      </c>
      <c r="G16287" s="19" t="s">
        <v>611</v>
      </c>
      <c r="H16287" s="41">
        <v>8</v>
      </c>
      <c r="I16287" s="41">
        <v>3</v>
      </c>
      <c r="J16287" s="41">
        <v>10</v>
      </c>
      <c r="K16287" s="44" t="s">
        <v>15974</v>
      </c>
      <c r="L16287" s="20">
        <v>7650345.7799999993</v>
      </c>
      <c r="M16287" s="19" t="s">
        <v>11</v>
      </c>
      <c r="N16287" s="28" t="s">
        <v>15953</v>
      </c>
    </row>
    <row r="16288" spans="1:14" ht="45" x14ac:dyDescent="0.25">
      <c r="A16288" s="27" t="s">
        <v>14298</v>
      </c>
      <c r="B16288" s="19" t="s">
        <v>17014</v>
      </c>
      <c r="C16288" s="19" t="s">
        <v>16811</v>
      </c>
      <c r="D16288" s="38" t="s">
        <v>16121</v>
      </c>
      <c r="E16288" s="38" t="s">
        <v>14877</v>
      </c>
      <c r="F16288" s="41">
        <v>31211500</v>
      </c>
      <c r="G16288" s="19" t="s">
        <v>611</v>
      </c>
      <c r="H16288" s="41">
        <v>8</v>
      </c>
      <c r="I16288" s="41">
        <v>3</v>
      </c>
      <c r="J16288" s="41">
        <v>10</v>
      </c>
      <c r="K16288" s="44">
        <v>10</v>
      </c>
      <c r="L16288" s="20">
        <v>425948.6</v>
      </c>
      <c r="M16288" s="19" t="s">
        <v>11</v>
      </c>
      <c r="N16288" s="28" t="s">
        <v>15953</v>
      </c>
    </row>
    <row r="16289" spans="1:14" ht="45" x14ac:dyDescent="0.25">
      <c r="A16289" s="27" t="s">
        <v>14298</v>
      </c>
      <c r="B16289" s="19" t="s">
        <v>17014</v>
      </c>
      <c r="C16289" s="19" t="s">
        <v>16811</v>
      </c>
      <c r="D16289" s="38" t="s">
        <v>16121</v>
      </c>
      <c r="E16289" s="38" t="s">
        <v>14878</v>
      </c>
      <c r="F16289" s="41">
        <v>31211515</v>
      </c>
      <c r="G16289" s="19" t="s">
        <v>611</v>
      </c>
      <c r="H16289" s="41">
        <v>8</v>
      </c>
      <c r="I16289" s="41">
        <v>3</v>
      </c>
      <c r="J16289" s="41">
        <v>10</v>
      </c>
      <c r="K16289" s="44">
        <v>2</v>
      </c>
      <c r="L16289" s="20">
        <v>2050022.52</v>
      </c>
      <c r="M16289" s="19" t="s">
        <v>11</v>
      </c>
      <c r="N16289" s="28" t="s">
        <v>15953</v>
      </c>
    </row>
    <row r="16290" spans="1:14" ht="45" x14ac:dyDescent="0.25">
      <c r="A16290" s="27" t="s">
        <v>14298</v>
      </c>
      <c r="B16290" s="19" t="s">
        <v>17014</v>
      </c>
      <c r="C16290" s="19" t="s">
        <v>16811</v>
      </c>
      <c r="D16290" s="38" t="s">
        <v>16121</v>
      </c>
      <c r="E16290" s="38" t="s">
        <v>16690</v>
      </c>
      <c r="F16290" s="41">
        <v>12164201</v>
      </c>
      <c r="G16290" s="19" t="s">
        <v>611</v>
      </c>
      <c r="H16290" s="41">
        <v>8</v>
      </c>
      <c r="I16290" s="41">
        <v>3</v>
      </c>
      <c r="J16290" s="41">
        <v>10</v>
      </c>
      <c r="K16290" s="44">
        <v>8</v>
      </c>
      <c r="L16290" s="20">
        <v>1749357.12</v>
      </c>
      <c r="M16290" s="19" t="s">
        <v>11</v>
      </c>
      <c r="N16290" s="28" t="s">
        <v>15953</v>
      </c>
    </row>
    <row r="16291" spans="1:14" ht="45" x14ac:dyDescent="0.25">
      <c r="A16291" s="27" t="s">
        <v>14298</v>
      </c>
      <c r="B16291" s="19" t="s">
        <v>17014</v>
      </c>
      <c r="C16291" s="19" t="s">
        <v>16811</v>
      </c>
      <c r="D16291" s="38" t="s">
        <v>16121</v>
      </c>
      <c r="E16291" s="38" t="s">
        <v>14879</v>
      </c>
      <c r="F16291" s="41">
        <v>31211507</v>
      </c>
      <c r="G16291" s="19" t="s">
        <v>611</v>
      </c>
      <c r="H16291" s="41">
        <v>8</v>
      </c>
      <c r="I16291" s="41">
        <v>3</v>
      </c>
      <c r="J16291" s="41">
        <v>10</v>
      </c>
      <c r="K16291" s="44">
        <v>10</v>
      </c>
      <c r="L16291" s="20">
        <v>256564</v>
      </c>
      <c r="M16291" s="19" t="s">
        <v>11</v>
      </c>
      <c r="N16291" s="28" t="s">
        <v>15953</v>
      </c>
    </row>
    <row r="16292" spans="1:14" ht="45" x14ac:dyDescent="0.25">
      <c r="A16292" s="27" t="s">
        <v>14298</v>
      </c>
      <c r="B16292" s="19" t="s">
        <v>17014</v>
      </c>
      <c r="C16292" s="19" t="s">
        <v>16811</v>
      </c>
      <c r="D16292" s="38" t="s">
        <v>16121</v>
      </c>
      <c r="E16292" s="38" t="s">
        <v>14880</v>
      </c>
      <c r="F16292" s="41">
        <v>31211507</v>
      </c>
      <c r="G16292" s="19" t="s">
        <v>611</v>
      </c>
      <c r="H16292" s="41">
        <v>8</v>
      </c>
      <c r="I16292" s="41">
        <v>3</v>
      </c>
      <c r="J16292" s="41">
        <v>10</v>
      </c>
      <c r="K16292" s="44">
        <v>10</v>
      </c>
      <c r="L16292" s="20">
        <v>256564</v>
      </c>
      <c r="M16292" s="19" t="s">
        <v>11</v>
      </c>
      <c r="N16292" s="28" t="s">
        <v>15953</v>
      </c>
    </row>
    <row r="16293" spans="1:14" ht="45" x14ac:dyDescent="0.25">
      <c r="A16293" s="27" t="s">
        <v>14298</v>
      </c>
      <c r="B16293" s="19" t="s">
        <v>17014</v>
      </c>
      <c r="C16293" s="19" t="s">
        <v>16811</v>
      </c>
      <c r="D16293" s="38" t="s">
        <v>16121</v>
      </c>
      <c r="E16293" s="38" t="s">
        <v>14881</v>
      </c>
      <c r="F16293" s="41">
        <v>31211507</v>
      </c>
      <c r="G16293" s="19" t="s">
        <v>611</v>
      </c>
      <c r="H16293" s="41">
        <v>8</v>
      </c>
      <c r="I16293" s="41">
        <v>3</v>
      </c>
      <c r="J16293" s="41">
        <v>10</v>
      </c>
      <c r="K16293" s="44">
        <v>10</v>
      </c>
      <c r="L16293" s="20">
        <v>256564</v>
      </c>
      <c r="M16293" s="19" t="s">
        <v>11</v>
      </c>
      <c r="N16293" s="28" t="s">
        <v>15953</v>
      </c>
    </row>
    <row r="16294" spans="1:14" ht="45" x14ac:dyDescent="0.25">
      <c r="A16294" s="27" t="s">
        <v>14298</v>
      </c>
      <c r="B16294" s="19" t="s">
        <v>17014</v>
      </c>
      <c r="C16294" s="19" t="s">
        <v>16811</v>
      </c>
      <c r="D16294" s="38" t="s">
        <v>16121</v>
      </c>
      <c r="E16294" s="38" t="s">
        <v>14882</v>
      </c>
      <c r="F16294" s="41">
        <v>31211507</v>
      </c>
      <c r="G16294" s="19" t="s">
        <v>611</v>
      </c>
      <c r="H16294" s="41">
        <v>8</v>
      </c>
      <c r="I16294" s="41">
        <v>3</v>
      </c>
      <c r="J16294" s="41">
        <v>10</v>
      </c>
      <c r="K16294" s="44">
        <v>10</v>
      </c>
      <c r="L16294" s="20">
        <v>256564</v>
      </c>
      <c r="M16294" s="19" t="s">
        <v>11</v>
      </c>
      <c r="N16294" s="28" t="s">
        <v>15953</v>
      </c>
    </row>
    <row r="16295" spans="1:14" ht="45" x14ac:dyDescent="0.25">
      <c r="A16295" s="27" t="s">
        <v>14298</v>
      </c>
      <c r="B16295" s="19" t="s">
        <v>17014</v>
      </c>
      <c r="C16295" s="19" t="s">
        <v>16811</v>
      </c>
      <c r="D16295" s="38" t="s">
        <v>16121</v>
      </c>
      <c r="E16295" s="38" t="s">
        <v>14883</v>
      </c>
      <c r="F16295" s="41">
        <v>31211507</v>
      </c>
      <c r="G16295" s="19" t="s">
        <v>611</v>
      </c>
      <c r="H16295" s="41">
        <v>8</v>
      </c>
      <c r="I16295" s="41">
        <v>3</v>
      </c>
      <c r="J16295" s="41">
        <v>10</v>
      </c>
      <c r="K16295" s="44">
        <v>10</v>
      </c>
      <c r="L16295" s="20">
        <v>256564</v>
      </c>
      <c r="M16295" s="19" t="s">
        <v>11</v>
      </c>
      <c r="N16295" s="28" t="s">
        <v>15953</v>
      </c>
    </row>
    <row r="16296" spans="1:14" ht="45" x14ac:dyDescent="0.25">
      <c r="A16296" s="27" t="s">
        <v>14298</v>
      </c>
      <c r="B16296" s="19" t="s">
        <v>17014</v>
      </c>
      <c r="C16296" s="19" t="s">
        <v>16811</v>
      </c>
      <c r="D16296" s="38" t="s">
        <v>16121</v>
      </c>
      <c r="E16296" s="38" t="s">
        <v>14884</v>
      </c>
      <c r="F16296" s="41">
        <v>31211507</v>
      </c>
      <c r="G16296" s="19" t="s">
        <v>611</v>
      </c>
      <c r="H16296" s="41">
        <v>8</v>
      </c>
      <c r="I16296" s="41">
        <v>3</v>
      </c>
      <c r="J16296" s="41">
        <v>10</v>
      </c>
      <c r="K16296" s="44">
        <v>10</v>
      </c>
      <c r="L16296" s="20">
        <v>256564</v>
      </c>
      <c r="M16296" s="19" t="s">
        <v>11</v>
      </c>
      <c r="N16296" s="28" t="s">
        <v>15953</v>
      </c>
    </row>
    <row r="16297" spans="1:14" ht="45" x14ac:dyDescent="0.25">
      <c r="A16297" s="27" t="s">
        <v>14298</v>
      </c>
      <c r="B16297" s="19" t="s">
        <v>17014</v>
      </c>
      <c r="C16297" s="19" t="s">
        <v>16811</v>
      </c>
      <c r="D16297" s="38" t="s">
        <v>16121</v>
      </c>
      <c r="E16297" s="38" t="s">
        <v>14885</v>
      </c>
      <c r="F16297" s="41">
        <v>31211507</v>
      </c>
      <c r="G16297" s="19" t="s">
        <v>611</v>
      </c>
      <c r="H16297" s="41">
        <v>8</v>
      </c>
      <c r="I16297" s="41">
        <v>3</v>
      </c>
      <c r="J16297" s="41">
        <v>10</v>
      </c>
      <c r="K16297" s="44">
        <v>5</v>
      </c>
      <c r="L16297" s="20">
        <v>128282</v>
      </c>
      <c r="M16297" s="19" t="s">
        <v>11</v>
      </c>
      <c r="N16297" s="28" t="s">
        <v>15953</v>
      </c>
    </row>
    <row r="16298" spans="1:14" ht="45" x14ac:dyDescent="0.25">
      <c r="A16298" s="27" t="s">
        <v>14298</v>
      </c>
      <c r="B16298" s="19" t="s">
        <v>17014</v>
      </c>
      <c r="C16298" s="19" t="s">
        <v>16811</v>
      </c>
      <c r="D16298" s="38" t="s">
        <v>16121</v>
      </c>
      <c r="E16298" s="38" t="s">
        <v>14886</v>
      </c>
      <c r="F16298" s="41">
        <v>31211507</v>
      </c>
      <c r="G16298" s="19" t="s">
        <v>611</v>
      </c>
      <c r="H16298" s="41">
        <v>8</v>
      </c>
      <c r="I16298" s="41">
        <v>3</v>
      </c>
      <c r="J16298" s="41">
        <v>10</v>
      </c>
      <c r="K16298" s="44">
        <v>5</v>
      </c>
      <c r="L16298" s="20">
        <v>128282</v>
      </c>
      <c r="M16298" s="19" t="s">
        <v>11</v>
      </c>
      <c r="N16298" s="28" t="s">
        <v>15953</v>
      </c>
    </row>
    <row r="16299" spans="1:14" ht="45" x14ac:dyDescent="0.25">
      <c r="A16299" s="27" t="s">
        <v>14298</v>
      </c>
      <c r="B16299" s="19" t="s">
        <v>17014</v>
      </c>
      <c r="C16299" s="19" t="s">
        <v>16811</v>
      </c>
      <c r="D16299" s="38" t="s">
        <v>16121</v>
      </c>
      <c r="E16299" s="38" t="s">
        <v>14887</v>
      </c>
      <c r="F16299" s="41">
        <v>31211518</v>
      </c>
      <c r="G16299" s="19" t="s">
        <v>611</v>
      </c>
      <c r="H16299" s="41">
        <v>8</v>
      </c>
      <c r="I16299" s="41">
        <v>3</v>
      </c>
      <c r="J16299" s="41">
        <v>10</v>
      </c>
      <c r="K16299" s="44">
        <v>5</v>
      </c>
      <c r="L16299" s="20">
        <v>2457350</v>
      </c>
      <c r="M16299" s="19" t="s">
        <v>11</v>
      </c>
      <c r="N16299" s="28" t="s">
        <v>15953</v>
      </c>
    </row>
    <row r="16300" spans="1:14" ht="45" x14ac:dyDescent="0.25">
      <c r="A16300" s="27" t="s">
        <v>14298</v>
      </c>
      <c r="B16300" s="19" t="s">
        <v>17014</v>
      </c>
      <c r="C16300" s="19" t="s">
        <v>16811</v>
      </c>
      <c r="D16300" s="38" t="s">
        <v>16121</v>
      </c>
      <c r="E16300" s="38" t="s">
        <v>14888</v>
      </c>
      <c r="F16300" s="41">
        <v>31211515</v>
      </c>
      <c r="G16300" s="19" t="s">
        <v>611</v>
      </c>
      <c r="H16300" s="41">
        <v>8</v>
      </c>
      <c r="I16300" s="41">
        <v>3</v>
      </c>
      <c r="J16300" s="41">
        <v>10</v>
      </c>
      <c r="K16300" s="44">
        <v>1</v>
      </c>
      <c r="L16300" s="20">
        <v>4316397.75</v>
      </c>
      <c r="M16300" s="19" t="s">
        <v>11</v>
      </c>
      <c r="N16300" s="28" t="s">
        <v>15953</v>
      </c>
    </row>
    <row r="16301" spans="1:14" ht="45" x14ac:dyDescent="0.25">
      <c r="A16301" s="27" t="s">
        <v>14298</v>
      </c>
      <c r="B16301" s="19" t="s">
        <v>17014</v>
      </c>
      <c r="C16301" s="19" t="s">
        <v>16747</v>
      </c>
      <c r="D16301" s="38" t="s">
        <v>16057</v>
      </c>
      <c r="E16301" s="38" t="s">
        <v>14889</v>
      </c>
      <c r="F16301" s="41">
        <v>24112408</v>
      </c>
      <c r="G16301" s="19" t="s">
        <v>611</v>
      </c>
      <c r="H16301" s="41">
        <v>8</v>
      </c>
      <c r="I16301" s="41">
        <v>3</v>
      </c>
      <c r="J16301" s="41">
        <v>10</v>
      </c>
      <c r="K16301" s="44">
        <v>8</v>
      </c>
      <c r="L16301" s="20">
        <v>710449.04</v>
      </c>
      <c r="M16301" s="19" t="s">
        <v>11</v>
      </c>
      <c r="N16301" s="28" t="s">
        <v>15953</v>
      </c>
    </row>
    <row r="16302" spans="1:14" ht="45" x14ac:dyDescent="0.25">
      <c r="A16302" s="27" t="s">
        <v>14298</v>
      </c>
      <c r="B16302" s="19" t="s">
        <v>17014</v>
      </c>
      <c r="C16302" s="19" t="s">
        <v>16747</v>
      </c>
      <c r="D16302" s="38" t="s">
        <v>16057</v>
      </c>
      <c r="E16302" s="38" t="s">
        <v>6431</v>
      </c>
      <c r="F16302" s="41">
        <v>53131608</v>
      </c>
      <c r="G16302" s="19" t="s">
        <v>611</v>
      </c>
      <c r="H16302" s="41">
        <v>8</v>
      </c>
      <c r="I16302" s="41">
        <v>3</v>
      </c>
      <c r="J16302" s="41">
        <v>10</v>
      </c>
      <c r="K16302" s="44">
        <v>10</v>
      </c>
      <c r="L16302" s="20">
        <v>1053483.2000000002</v>
      </c>
      <c r="M16302" s="19" t="s">
        <v>11</v>
      </c>
      <c r="N16302" s="28" t="s">
        <v>15953</v>
      </c>
    </row>
    <row r="16303" spans="1:14" ht="45" x14ac:dyDescent="0.25">
      <c r="A16303" s="27" t="s">
        <v>14298</v>
      </c>
      <c r="B16303" s="19" t="s">
        <v>17014</v>
      </c>
      <c r="C16303" s="19" t="s">
        <v>16747</v>
      </c>
      <c r="D16303" s="38" t="s">
        <v>16057</v>
      </c>
      <c r="E16303" s="38" t="s">
        <v>14890</v>
      </c>
      <c r="F16303" s="41">
        <v>11101518</v>
      </c>
      <c r="G16303" s="19" t="s">
        <v>611</v>
      </c>
      <c r="H16303" s="41">
        <v>8</v>
      </c>
      <c r="I16303" s="41">
        <v>3</v>
      </c>
      <c r="J16303" s="41">
        <v>10</v>
      </c>
      <c r="K16303" s="44">
        <v>1</v>
      </c>
      <c r="L16303" s="20">
        <v>403853.87</v>
      </c>
      <c r="M16303" s="19" t="s">
        <v>11</v>
      </c>
      <c r="N16303" s="28" t="s">
        <v>15953</v>
      </c>
    </row>
    <row r="16304" spans="1:14" ht="45" x14ac:dyDescent="0.25">
      <c r="A16304" s="27" t="s">
        <v>14298</v>
      </c>
      <c r="B16304" s="19" t="s">
        <v>17014</v>
      </c>
      <c r="C16304" s="19" t="s">
        <v>16747</v>
      </c>
      <c r="D16304" s="38" t="s">
        <v>16057</v>
      </c>
      <c r="E16304" s="38" t="s">
        <v>14891</v>
      </c>
      <c r="F16304" s="41">
        <v>53131608</v>
      </c>
      <c r="G16304" s="19" t="s">
        <v>611</v>
      </c>
      <c r="H16304" s="41">
        <v>8</v>
      </c>
      <c r="I16304" s="41">
        <v>3</v>
      </c>
      <c r="J16304" s="41">
        <v>10</v>
      </c>
      <c r="K16304" s="44">
        <v>12</v>
      </c>
      <c r="L16304" s="20">
        <v>1163934.24</v>
      </c>
      <c r="M16304" s="19" t="s">
        <v>11</v>
      </c>
      <c r="N16304" s="28" t="s">
        <v>15953</v>
      </c>
    </row>
    <row r="16305" spans="1:14" ht="45" x14ac:dyDescent="0.25">
      <c r="A16305" s="27" t="s">
        <v>14298</v>
      </c>
      <c r="B16305" s="19" t="s">
        <v>17014</v>
      </c>
      <c r="C16305" s="19" t="s">
        <v>16747</v>
      </c>
      <c r="D16305" s="38" t="s">
        <v>16057</v>
      </c>
      <c r="E16305" s="38" t="s">
        <v>14892</v>
      </c>
      <c r="F16305" s="41">
        <v>53131608</v>
      </c>
      <c r="G16305" s="19" t="s">
        <v>611</v>
      </c>
      <c r="H16305" s="41">
        <v>8</v>
      </c>
      <c r="I16305" s="41">
        <v>3</v>
      </c>
      <c r="J16305" s="41">
        <v>10</v>
      </c>
      <c r="K16305" s="44">
        <v>6</v>
      </c>
      <c r="L16305" s="20">
        <v>1521955.26</v>
      </c>
      <c r="M16305" s="19" t="s">
        <v>11</v>
      </c>
      <c r="N16305" s="28" t="s">
        <v>15953</v>
      </c>
    </row>
    <row r="16306" spans="1:14" ht="45" x14ac:dyDescent="0.25">
      <c r="A16306" s="27" t="s">
        <v>14298</v>
      </c>
      <c r="B16306" s="19" t="s">
        <v>17014</v>
      </c>
      <c r="C16306" s="19" t="s">
        <v>16747</v>
      </c>
      <c r="D16306" s="38" t="s">
        <v>16057</v>
      </c>
      <c r="E16306" s="38" t="s">
        <v>16691</v>
      </c>
      <c r="F16306" s="41">
        <v>15121514</v>
      </c>
      <c r="G16306" s="19" t="s">
        <v>611</v>
      </c>
      <c r="H16306" s="41">
        <v>8</v>
      </c>
      <c r="I16306" s="41">
        <v>3</v>
      </c>
      <c r="J16306" s="41">
        <v>10</v>
      </c>
      <c r="K16306" s="44">
        <v>1</v>
      </c>
      <c r="L16306" s="20">
        <v>74658.22</v>
      </c>
      <c r="M16306" s="19" t="s">
        <v>11</v>
      </c>
      <c r="N16306" s="28" t="s">
        <v>15953</v>
      </c>
    </row>
    <row r="16307" spans="1:14" ht="30" x14ac:dyDescent="0.25">
      <c r="A16307" s="27" t="s">
        <v>14298</v>
      </c>
      <c r="B16307" s="19" t="s">
        <v>17014</v>
      </c>
      <c r="C16307" s="19" t="s">
        <v>16741</v>
      </c>
      <c r="D16307" s="38" t="s">
        <v>16051</v>
      </c>
      <c r="E16307" s="38" t="s">
        <v>14893</v>
      </c>
      <c r="F16307" s="41">
        <v>12164201</v>
      </c>
      <c r="G16307" s="19" t="s">
        <v>611</v>
      </c>
      <c r="H16307" s="41">
        <v>8</v>
      </c>
      <c r="I16307" s="41">
        <v>3</v>
      </c>
      <c r="J16307" s="41">
        <v>10</v>
      </c>
      <c r="K16307" s="44">
        <v>2</v>
      </c>
      <c r="L16307" s="20">
        <v>1697749.2</v>
      </c>
      <c r="M16307" s="19" t="s">
        <v>11</v>
      </c>
      <c r="N16307" s="28" t="s">
        <v>15953</v>
      </c>
    </row>
    <row r="16308" spans="1:14" ht="30" x14ac:dyDescent="0.25">
      <c r="A16308" s="27" t="s">
        <v>14298</v>
      </c>
      <c r="B16308" s="19" t="s">
        <v>17014</v>
      </c>
      <c r="C16308" s="19" t="s">
        <v>16741</v>
      </c>
      <c r="D16308" s="38" t="s">
        <v>16051</v>
      </c>
      <c r="E16308" s="38" t="s">
        <v>9699</v>
      </c>
      <c r="F16308" s="41">
        <v>23281901</v>
      </c>
      <c r="G16308" s="19" t="s">
        <v>611</v>
      </c>
      <c r="H16308" s="41">
        <v>8</v>
      </c>
      <c r="I16308" s="41">
        <v>3</v>
      </c>
      <c r="J16308" s="41">
        <v>10</v>
      </c>
      <c r="K16308" s="44">
        <v>48</v>
      </c>
      <c r="L16308" s="20">
        <v>3336379.1999999997</v>
      </c>
      <c r="M16308" s="19" t="s">
        <v>11</v>
      </c>
      <c r="N16308" s="28" t="s">
        <v>15953</v>
      </c>
    </row>
    <row r="16309" spans="1:14" ht="30" x14ac:dyDescent="0.25">
      <c r="A16309" s="27" t="s">
        <v>14298</v>
      </c>
      <c r="B16309" s="19" t="s">
        <v>17014</v>
      </c>
      <c r="C16309" s="19" t="s">
        <v>16741</v>
      </c>
      <c r="D16309" s="38" t="s">
        <v>16051</v>
      </c>
      <c r="E16309" s="38" t="s">
        <v>14894</v>
      </c>
      <c r="F16309" s="41">
        <v>11101716</v>
      </c>
      <c r="G16309" s="19" t="s">
        <v>611</v>
      </c>
      <c r="H16309" s="41">
        <v>8</v>
      </c>
      <c r="I16309" s="41">
        <v>3</v>
      </c>
      <c r="J16309" s="41">
        <v>10</v>
      </c>
      <c r="K16309" s="44">
        <v>5</v>
      </c>
      <c r="L16309" s="20">
        <v>53776.1</v>
      </c>
      <c r="M16309" s="19" t="s">
        <v>11</v>
      </c>
      <c r="N16309" s="28" t="s">
        <v>15953</v>
      </c>
    </row>
    <row r="16310" spans="1:14" ht="30" x14ac:dyDescent="0.25">
      <c r="A16310" s="27" t="s">
        <v>14298</v>
      </c>
      <c r="B16310" s="19" t="s">
        <v>17014</v>
      </c>
      <c r="C16310" s="19" t="s">
        <v>16741</v>
      </c>
      <c r="D16310" s="38" t="s">
        <v>16051</v>
      </c>
      <c r="E16310" s="38" t="s">
        <v>14895</v>
      </c>
      <c r="F16310" s="41">
        <v>31201601</v>
      </c>
      <c r="G16310" s="19" t="s">
        <v>611</v>
      </c>
      <c r="H16310" s="41">
        <v>8</v>
      </c>
      <c r="I16310" s="41">
        <v>3</v>
      </c>
      <c r="J16310" s="41">
        <v>10</v>
      </c>
      <c r="K16310" s="44">
        <v>2</v>
      </c>
      <c r="L16310" s="20">
        <v>2773354.5</v>
      </c>
      <c r="M16310" s="19" t="s">
        <v>11</v>
      </c>
      <c r="N16310" s="28" t="s">
        <v>15953</v>
      </c>
    </row>
    <row r="16311" spans="1:14" ht="30" x14ac:dyDescent="0.25">
      <c r="A16311" s="27" t="s">
        <v>14298</v>
      </c>
      <c r="B16311" s="19" t="s">
        <v>17014</v>
      </c>
      <c r="C16311" s="19" t="s">
        <v>16741</v>
      </c>
      <c r="D16311" s="38" t="s">
        <v>16051</v>
      </c>
      <c r="E16311" s="38" t="s">
        <v>14896</v>
      </c>
      <c r="F16311" s="41">
        <v>23281902</v>
      </c>
      <c r="G16311" s="19" t="s">
        <v>611</v>
      </c>
      <c r="H16311" s="41">
        <v>8</v>
      </c>
      <c r="I16311" s="41">
        <v>3</v>
      </c>
      <c r="J16311" s="41">
        <v>10</v>
      </c>
      <c r="K16311" s="44">
        <v>3</v>
      </c>
      <c r="L16311" s="20">
        <v>3007350.1500000004</v>
      </c>
      <c r="M16311" s="19" t="s">
        <v>11</v>
      </c>
      <c r="N16311" s="28" t="s">
        <v>15953</v>
      </c>
    </row>
    <row r="16312" spans="1:14" ht="30" x14ac:dyDescent="0.25">
      <c r="A16312" s="27" t="s">
        <v>14298</v>
      </c>
      <c r="B16312" s="19" t="s">
        <v>17014</v>
      </c>
      <c r="C16312" s="19" t="s">
        <v>16741</v>
      </c>
      <c r="D16312" s="38" t="s">
        <v>16051</v>
      </c>
      <c r="E16312" s="38" t="s">
        <v>14897</v>
      </c>
      <c r="F16312" s="41">
        <v>23281902</v>
      </c>
      <c r="G16312" s="19" t="s">
        <v>611</v>
      </c>
      <c r="H16312" s="41">
        <v>8</v>
      </c>
      <c r="I16312" s="41">
        <v>3</v>
      </c>
      <c r="J16312" s="41">
        <v>10</v>
      </c>
      <c r="K16312" s="44">
        <v>3</v>
      </c>
      <c r="L16312" s="20">
        <v>1250313.96</v>
      </c>
      <c r="M16312" s="19" t="s">
        <v>11</v>
      </c>
      <c r="N16312" s="28" t="s">
        <v>15953</v>
      </c>
    </row>
    <row r="16313" spans="1:14" ht="30" x14ac:dyDescent="0.25">
      <c r="A16313" s="27" t="s">
        <v>14298</v>
      </c>
      <c r="B16313" s="19" t="s">
        <v>17014</v>
      </c>
      <c r="C16313" s="19" t="s">
        <v>16741</v>
      </c>
      <c r="D16313" s="38" t="s">
        <v>16051</v>
      </c>
      <c r="E16313" s="38" t="s">
        <v>14898</v>
      </c>
      <c r="F16313" s="41">
        <v>31201601</v>
      </c>
      <c r="G16313" s="19" t="s">
        <v>611</v>
      </c>
      <c r="H16313" s="41">
        <v>8</v>
      </c>
      <c r="I16313" s="41">
        <v>3</v>
      </c>
      <c r="J16313" s="41">
        <v>10</v>
      </c>
      <c r="K16313" s="44">
        <v>4</v>
      </c>
      <c r="L16313" s="20">
        <v>2081776.48</v>
      </c>
      <c r="M16313" s="19" t="s">
        <v>11</v>
      </c>
      <c r="N16313" s="28" t="s">
        <v>15953</v>
      </c>
    </row>
    <row r="16314" spans="1:14" ht="30" x14ac:dyDescent="0.25">
      <c r="A16314" s="27" t="s">
        <v>14298</v>
      </c>
      <c r="B16314" s="19" t="s">
        <v>17014</v>
      </c>
      <c r="C16314" s="19" t="s">
        <v>16741</v>
      </c>
      <c r="D16314" s="38" t="s">
        <v>16051</v>
      </c>
      <c r="E16314" s="38" t="s">
        <v>14899</v>
      </c>
      <c r="F16314" s="41">
        <v>46191503</v>
      </c>
      <c r="G16314" s="19" t="s">
        <v>611</v>
      </c>
      <c r="H16314" s="41">
        <v>8</v>
      </c>
      <c r="I16314" s="41">
        <v>3</v>
      </c>
      <c r="J16314" s="41">
        <v>10</v>
      </c>
      <c r="K16314" s="44" t="s">
        <v>16006</v>
      </c>
      <c r="L16314" s="20">
        <v>3604909.84</v>
      </c>
      <c r="M16314" s="19" t="s">
        <v>11</v>
      </c>
      <c r="N16314" s="28" t="s">
        <v>15953</v>
      </c>
    </row>
    <row r="16315" spans="1:14" ht="30" x14ac:dyDescent="0.25">
      <c r="A16315" s="27" t="s">
        <v>14298</v>
      </c>
      <c r="B16315" s="19" t="s">
        <v>17014</v>
      </c>
      <c r="C16315" s="19" t="s">
        <v>16741</v>
      </c>
      <c r="D16315" s="38" t="s">
        <v>16051</v>
      </c>
      <c r="E16315" s="38" t="s">
        <v>14900</v>
      </c>
      <c r="F16315" s="41">
        <v>46191503</v>
      </c>
      <c r="G16315" s="19" t="s">
        <v>611</v>
      </c>
      <c r="H16315" s="41">
        <v>8</v>
      </c>
      <c r="I16315" s="41">
        <v>3</v>
      </c>
      <c r="J16315" s="41">
        <v>10</v>
      </c>
      <c r="K16315" s="44" t="s">
        <v>15976</v>
      </c>
      <c r="L16315" s="20">
        <v>1816123.26</v>
      </c>
      <c r="M16315" s="19" t="s">
        <v>11</v>
      </c>
      <c r="N16315" s="28" t="s">
        <v>15953</v>
      </c>
    </row>
    <row r="16316" spans="1:14" ht="30" x14ac:dyDescent="0.25">
      <c r="A16316" s="27" t="s">
        <v>14298</v>
      </c>
      <c r="B16316" s="19" t="s">
        <v>17014</v>
      </c>
      <c r="C16316" s="19" t="s">
        <v>16741</v>
      </c>
      <c r="D16316" s="38" t="s">
        <v>16051</v>
      </c>
      <c r="E16316" s="38" t="s">
        <v>14901</v>
      </c>
      <c r="F16316" s="41">
        <v>46191503</v>
      </c>
      <c r="G16316" s="19" t="s">
        <v>611</v>
      </c>
      <c r="H16316" s="41">
        <v>8</v>
      </c>
      <c r="I16316" s="41">
        <v>3</v>
      </c>
      <c r="J16316" s="41">
        <v>10</v>
      </c>
      <c r="K16316" s="44" t="s">
        <v>16006</v>
      </c>
      <c r="L16316" s="20">
        <v>5751331.8799999999</v>
      </c>
      <c r="M16316" s="19" t="s">
        <v>11</v>
      </c>
      <c r="N16316" s="28" t="s">
        <v>15953</v>
      </c>
    </row>
    <row r="16317" spans="1:14" ht="45" x14ac:dyDescent="0.25">
      <c r="A16317" s="27" t="s">
        <v>14298</v>
      </c>
      <c r="B16317" s="19" t="s">
        <v>17014</v>
      </c>
      <c r="C16317" s="19" t="s">
        <v>16741</v>
      </c>
      <c r="D16317" s="38" t="s">
        <v>16051</v>
      </c>
      <c r="E16317" s="38" t="s">
        <v>16692</v>
      </c>
      <c r="F16317" s="41">
        <v>31201635</v>
      </c>
      <c r="G16317" s="19" t="s">
        <v>611</v>
      </c>
      <c r="H16317" s="41">
        <v>8</v>
      </c>
      <c r="I16317" s="41">
        <v>3</v>
      </c>
      <c r="J16317" s="41">
        <v>10</v>
      </c>
      <c r="K16317" s="44" t="s">
        <v>16006</v>
      </c>
      <c r="L16317" s="20">
        <v>327140.52</v>
      </c>
      <c r="M16317" s="19" t="s">
        <v>11</v>
      </c>
      <c r="N16317" s="28" t="s">
        <v>15953</v>
      </c>
    </row>
    <row r="16318" spans="1:14" ht="45" x14ac:dyDescent="0.25">
      <c r="A16318" s="27" t="s">
        <v>14298</v>
      </c>
      <c r="B16318" s="19" t="s">
        <v>17014</v>
      </c>
      <c r="C16318" s="19" t="s">
        <v>16741</v>
      </c>
      <c r="D16318" s="38" t="s">
        <v>16051</v>
      </c>
      <c r="E16318" s="38" t="s">
        <v>16693</v>
      </c>
      <c r="F16318" s="41">
        <v>31201635</v>
      </c>
      <c r="G16318" s="19" t="s">
        <v>611</v>
      </c>
      <c r="H16318" s="41">
        <v>8</v>
      </c>
      <c r="I16318" s="41">
        <v>3</v>
      </c>
      <c r="J16318" s="41">
        <v>10</v>
      </c>
      <c r="K16318" s="44" t="s">
        <v>16006</v>
      </c>
      <c r="L16318" s="20">
        <v>327140.52</v>
      </c>
      <c r="M16318" s="19" t="s">
        <v>11</v>
      </c>
      <c r="N16318" s="28" t="s">
        <v>15953</v>
      </c>
    </row>
    <row r="16319" spans="1:14" ht="30" x14ac:dyDescent="0.25">
      <c r="A16319" s="27" t="s">
        <v>14298</v>
      </c>
      <c r="B16319" s="19" t="s">
        <v>17014</v>
      </c>
      <c r="C16319" s="19" t="s">
        <v>16741</v>
      </c>
      <c r="D16319" s="38" t="s">
        <v>16051</v>
      </c>
      <c r="E16319" s="38" t="s">
        <v>16694</v>
      </c>
      <c r="F16319" s="41">
        <v>41113105</v>
      </c>
      <c r="G16319" s="19" t="s">
        <v>611</v>
      </c>
      <c r="H16319" s="41">
        <v>8</v>
      </c>
      <c r="I16319" s="41">
        <v>3</v>
      </c>
      <c r="J16319" s="41">
        <v>10</v>
      </c>
      <c r="K16319" s="44" t="s">
        <v>16006</v>
      </c>
      <c r="L16319" s="20">
        <v>1495449.2</v>
      </c>
      <c r="M16319" s="19" t="s">
        <v>11</v>
      </c>
      <c r="N16319" s="28" t="s">
        <v>15953</v>
      </c>
    </row>
    <row r="16320" spans="1:14" ht="30" x14ac:dyDescent="0.25">
      <c r="A16320" s="27" t="s">
        <v>14298</v>
      </c>
      <c r="B16320" s="19" t="s">
        <v>17014</v>
      </c>
      <c r="C16320" s="19" t="s">
        <v>16741</v>
      </c>
      <c r="D16320" s="38" t="s">
        <v>16051</v>
      </c>
      <c r="E16320" s="38" t="s">
        <v>16695</v>
      </c>
      <c r="F16320" s="41">
        <v>41113105</v>
      </c>
      <c r="G16320" s="19" t="s">
        <v>611</v>
      </c>
      <c r="H16320" s="41">
        <v>8</v>
      </c>
      <c r="I16320" s="41">
        <v>3</v>
      </c>
      <c r="J16320" s="41">
        <v>10</v>
      </c>
      <c r="K16320" s="44" t="s">
        <v>15976</v>
      </c>
      <c r="L16320" s="20">
        <v>576888.19999999995</v>
      </c>
      <c r="M16320" s="19" t="s">
        <v>11</v>
      </c>
      <c r="N16320" s="28" t="s">
        <v>15953</v>
      </c>
    </row>
    <row r="16321" spans="1:14" ht="30" x14ac:dyDescent="0.25">
      <c r="A16321" s="27" t="s">
        <v>14298</v>
      </c>
      <c r="B16321" s="19" t="s">
        <v>17014</v>
      </c>
      <c r="C16321" s="19" t="s">
        <v>16741</v>
      </c>
      <c r="D16321" s="38" t="s">
        <v>16051</v>
      </c>
      <c r="E16321" s="38" t="s">
        <v>16696</v>
      </c>
      <c r="F16321" s="41">
        <v>41113105</v>
      </c>
      <c r="G16321" s="19" t="s">
        <v>611</v>
      </c>
      <c r="H16321" s="41">
        <v>8</v>
      </c>
      <c r="I16321" s="41">
        <v>3</v>
      </c>
      <c r="J16321" s="41">
        <v>10</v>
      </c>
      <c r="K16321" s="44">
        <v>2</v>
      </c>
      <c r="L16321" s="20">
        <v>1054744.6000000001</v>
      </c>
      <c r="M16321" s="19" t="s">
        <v>11</v>
      </c>
      <c r="N16321" s="28" t="s">
        <v>15953</v>
      </c>
    </row>
    <row r="16322" spans="1:14" ht="30" x14ac:dyDescent="0.25">
      <c r="A16322" s="27" t="s">
        <v>14298</v>
      </c>
      <c r="B16322" s="19" t="s">
        <v>17014</v>
      </c>
      <c r="C16322" s="19" t="s">
        <v>16741</v>
      </c>
      <c r="D16322" s="38" t="s">
        <v>16051</v>
      </c>
      <c r="E16322" s="38" t="s">
        <v>14902</v>
      </c>
      <c r="F16322" s="41" t="s">
        <v>14903</v>
      </c>
      <c r="G16322" s="19" t="s">
        <v>611</v>
      </c>
      <c r="H16322" s="41">
        <v>8</v>
      </c>
      <c r="I16322" s="41">
        <v>3</v>
      </c>
      <c r="J16322" s="41">
        <v>10</v>
      </c>
      <c r="K16322" s="44" t="s">
        <v>15976</v>
      </c>
      <c r="L16322" s="20">
        <v>3659128.62</v>
      </c>
      <c r="M16322" s="19" t="s">
        <v>11</v>
      </c>
      <c r="N16322" s="28" t="s">
        <v>15953</v>
      </c>
    </row>
    <row r="16323" spans="1:14" ht="30" x14ac:dyDescent="0.25">
      <c r="A16323" s="27" t="s">
        <v>14298</v>
      </c>
      <c r="B16323" s="19" t="s">
        <v>17014</v>
      </c>
      <c r="C16323" s="19" t="s">
        <v>16741</v>
      </c>
      <c r="D16323" s="38" t="s">
        <v>16051</v>
      </c>
      <c r="E16323" s="38" t="s">
        <v>16697</v>
      </c>
      <c r="F16323" s="41">
        <v>46191503</v>
      </c>
      <c r="G16323" s="19" t="s">
        <v>611</v>
      </c>
      <c r="H16323" s="41">
        <v>8</v>
      </c>
      <c r="I16323" s="41">
        <v>3</v>
      </c>
      <c r="J16323" s="41">
        <v>10</v>
      </c>
      <c r="K16323" s="44">
        <v>1</v>
      </c>
      <c r="L16323" s="20">
        <v>492066.19</v>
      </c>
      <c r="M16323" s="19" t="s">
        <v>11</v>
      </c>
      <c r="N16323" s="28" t="s">
        <v>15953</v>
      </c>
    </row>
    <row r="16324" spans="1:14" ht="30" x14ac:dyDescent="0.25">
      <c r="A16324" s="27" t="s">
        <v>14298</v>
      </c>
      <c r="B16324" s="19" t="s">
        <v>17014</v>
      </c>
      <c r="C16324" s="19" t="s">
        <v>16741</v>
      </c>
      <c r="D16324" s="38" t="s">
        <v>16051</v>
      </c>
      <c r="E16324" s="38" t="s">
        <v>14904</v>
      </c>
      <c r="F16324" s="41" t="s">
        <v>14905</v>
      </c>
      <c r="G16324" s="19" t="s">
        <v>611</v>
      </c>
      <c r="H16324" s="41">
        <v>8</v>
      </c>
      <c r="I16324" s="41">
        <v>3</v>
      </c>
      <c r="J16324" s="41">
        <v>10</v>
      </c>
      <c r="K16324" s="44">
        <v>12</v>
      </c>
      <c r="L16324" s="20">
        <v>1127505.96</v>
      </c>
      <c r="M16324" s="19" t="s">
        <v>11</v>
      </c>
      <c r="N16324" s="28" t="s">
        <v>15953</v>
      </c>
    </row>
    <row r="16325" spans="1:14" ht="30" x14ac:dyDescent="0.25">
      <c r="A16325" s="27" t="s">
        <v>14298</v>
      </c>
      <c r="B16325" s="19" t="s">
        <v>17014</v>
      </c>
      <c r="C16325" s="19" t="s">
        <v>16741</v>
      </c>
      <c r="D16325" s="38" t="s">
        <v>16051</v>
      </c>
      <c r="E16325" s="38" t="s">
        <v>16698</v>
      </c>
      <c r="F16325" s="41" t="s">
        <v>14903</v>
      </c>
      <c r="G16325" s="19" t="s">
        <v>611</v>
      </c>
      <c r="H16325" s="41">
        <v>8</v>
      </c>
      <c r="I16325" s="41">
        <v>3</v>
      </c>
      <c r="J16325" s="41">
        <v>10</v>
      </c>
      <c r="K16325" s="44">
        <v>5</v>
      </c>
      <c r="L16325" s="20">
        <v>1926312.5</v>
      </c>
      <c r="M16325" s="19" t="s">
        <v>11</v>
      </c>
      <c r="N16325" s="28" t="s">
        <v>15953</v>
      </c>
    </row>
    <row r="16326" spans="1:14" ht="30" x14ac:dyDescent="0.25">
      <c r="A16326" s="27" t="s">
        <v>14298</v>
      </c>
      <c r="B16326" s="19" t="s">
        <v>17014</v>
      </c>
      <c r="C16326" s="19" t="s">
        <v>16741</v>
      </c>
      <c r="D16326" s="38" t="s">
        <v>16051</v>
      </c>
      <c r="E16326" s="38" t="s">
        <v>14906</v>
      </c>
      <c r="F16326" s="41" t="s">
        <v>14907</v>
      </c>
      <c r="G16326" s="19" t="s">
        <v>611</v>
      </c>
      <c r="H16326" s="41">
        <v>8</v>
      </c>
      <c r="I16326" s="41">
        <v>3</v>
      </c>
      <c r="J16326" s="41">
        <v>10</v>
      </c>
      <c r="K16326" s="44">
        <v>20</v>
      </c>
      <c r="L16326" s="20">
        <v>872627</v>
      </c>
      <c r="M16326" s="19" t="s">
        <v>11</v>
      </c>
      <c r="N16326" s="28" t="s">
        <v>15953</v>
      </c>
    </row>
    <row r="16327" spans="1:14" ht="30" x14ac:dyDescent="0.25">
      <c r="A16327" s="27" t="s">
        <v>14298</v>
      </c>
      <c r="B16327" s="19" t="s">
        <v>17014</v>
      </c>
      <c r="C16327" s="19" t="s">
        <v>16741</v>
      </c>
      <c r="D16327" s="38" t="s">
        <v>16051</v>
      </c>
      <c r="E16327" s="38" t="s">
        <v>14908</v>
      </c>
      <c r="F16327" s="41" t="s">
        <v>14903</v>
      </c>
      <c r="G16327" s="19" t="s">
        <v>611</v>
      </c>
      <c r="H16327" s="41">
        <v>8</v>
      </c>
      <c r="I16327" s="41">
        <v>3</v>
      </c>
      <c r="J16327" s="41">
        <v>10</v>
      </c>
      <c r="K16327" s="44">
        <v>5</v>
      </c>
      <c r="L16327" s="20">
        <v>1025006.5</v>
      </c>
      <c r="M16327" s="19" t="s">
        <v>11</v>
      </c>
      <c r="N16327" s="28" t="s">
        <v>15953</v>
      </c>
    </row>
    <row r="16328" spans="1:14" ht="30" x14ac:dyDescent="0.25">
      <c r="A16328" s="27" t="s">
        <v>14298</v>
      </c>
      <c r="B16328" s="19" t="s">
        <v>17014</v>
      </c>
      <c r="C16328" s="19" t="s">
        <v>16741</v>
      </c>
      <c r="D16328" s="38" t="s">
        <v>16051</v>
      </c>
      <c r="E16328" s="38" t="s">
        <v>16699</v>
      </c>
      <c r="F16328" s="41" t="s">
        <v>14903</v>
      </c>
      <c r="G16328" s="19" t="s">
        <v>611</v>
      </c>
      <c r="H16328" s="41">
        <v>8</v>
      </c>
      <c r="I16328" s="41">
        <v>3</v>
      </c>
      <c r="J16328" s="41">
        <v>10</v>
      </c>
      <c r="K16328" s="44">
        <v>1</v>
      </c>
      <c r="L16328" s="20">
        <v>236862.36</v>
      </c>
      <c r="M16328" s="19" t="s">
        <v>11</v>
      </c>
      <c r="N16328" s="28" t="s">
        <v>15953</v>
      </c>
    </row>
    <row r="16329" spans="1:14" ht="30" x14ac:dyDescent="0.25">
      <c r="A16329" s="27" t="s">
        <v>14298</v>
      </c>
      <c r="B16329" s="19" t="s">
        <v>17014</v>
      </c>
      <c r="C16329" s="19" t="s">
        <v>16741</v>
      </c>
      <c r="D16329" s="38" t="s">
        <v>16051</v>
      </c>
      <c r="E16329" s="38" t="s">
        <v>16700</v>
      </c>
      <c r="F16329" s="41">
        <v>15121514</v>
      </c>
      <c r="G16329" s="19" t="s">
        <v>611</v>
      </c>
      <c r="H16329" s="41">
        <v>8</v>
      </c>
      <c r="I16329" s="41">
        <v>3</v>
      </c>
      <c r="J16329" s="41">
        <v>10</v>
      </c>
      <c r="K16329" s="44">
        <v>2</v>
      </c>
      <c r="L16329" s="20">
        <v>375897.2</v>
      </c>
      <c r="M16329" s="19" t="s">
        <v>11</v>
      </c>
      <c r="N16329" s="28" t="s">
        <v>15953</v>
      </c>
    </row>
    <row r="16330" spans="1:14" ht="30" x14ac:dyDescent="0.25">
      <c r="A16330" s="27" t="s">
        <v>14298</v>
      </c>
      <c r="B16330" s="19" t="s">
        <v>17014</v>
      </c>
      <c r="C16330" s="19" t="s">
        <v>16741</v>
      </c>
      <c r="D16330" s="38" t="s">
        <v>16051</v>
      </c>
      <c r="E16330" s="38" t="s">
        <v>16701</v>
      </c>
      <c r="F16330" s="41">
        <v>23281902</v>
      </c>
      <c r="G16330" s="19" t="s">
        <v>611</v>
      </c>
      <c r="H16330" s="41">
        <v>8</v>
      </c>
      <c r="I16330" s="41">
        <v>3</v>
      </c>
      <c r="J16330" s="41">
        <v>10</v>
      </c>
      <c r="K16330" s="44">
        <v>20</v>
      </c>
      <c r="L16330" s="20">
        <v>2050013</v>
      </c>
      <c r="M16330" s="19" t="s">
        <v>11</v>
      </c>
      <c r="N16330" s="28" t="s">
        <v>15953</v>
      </c>
    </row>
    <row r="16331" spans="1:14" ht="45" x14ac:dyDescent="0.25">
      <c r="A16331" s="27" t="s">
        <v>14298</v>
      </c>
      <c r="B16331" s="19" t="s">
        <v>17014</v>
      </c>
      <c r="C16331" s="19" t="s">
        <v>16741</v>
      </c>
      <c r="D16331" s="38" t="s">
        <v>16051</v>
      </c>
      <c r="E16331" s="38" t="s">
        <v>16702</v>
      </c>
      <c r="F16331" s="41">
        <v>31201601</v>
      </c>
      <c r="G16331" s="19" t="s">
        <v>611</v>
      </c>
      <c r="H16331" s="41">
        <v>8</v>
      </c>
      <c r="I16331" s="41">
        <v>3</v>
      </c>
      <c r="J16331" s="41">
        <v>10</v>
      </c>
      <c r="K16331" s="44">
        <v>8</v>
      </c>
      <c r="L16331" s="20">
        <v>22074024</v>
      </c>
      <c r="M16331" s="19" t="s">
        <v>11</v>
      </c>
      <c r="N16331" s="28" t="s">
        <v>15953</v>
      </c>
    </row>
    <row r="16332" spans="1:14" ht="30" x14ac:dyDescent="0.25">
      <c r="A16332" s="27" t="s">
        <v>14298</v>
      </c>
      <c r="B16332" s="19" t="s">
        <v>17014</v>
      </c>
      <c r="C16332" s="19" t="s">
        <v>16741</v>
      </c>
      <c r="D16332" s="38" t="s">
        <v>16051</v>
      </c>
      <c r="E16332" s="38" t="s">
        <v>14909</v>
      </c>
      <c r="F16332" s="41">
        <v>31201636</v>
      </c>
      <c r="G16332" s="19" t="s">
        <v>611</v>
      </c>
      <c r="H16332" s="41">
        <v>8</v>
      </c>
      <c r="I16332" s="41">
        <v>3</v>
      </c>
      <c r="J16332" s="41">
        <v>10</v>
      </c>
      <c r="K16332" s="44">
        <v>20</v>
      </c>
      <c r="L16332" s="20">
        <v>2010862</v>
      </c>
      <c r="M16332" s="19" t="s">
        <v>11</v>
      </c>
      <c r="N16332" s="28" t="s">
        <v>15953</v>
      </c>
    </row>
    <row r="16333" spans="1:14" ht="30" x14ac:dyDescent="0.25">
      <c r="A16333" s="27" t="s">
        <v>14298</v>
      </c>
      <c r="B16333" s="19" t="s">
        <v>17014</v>
      </c>
      <c r="C16333" s="19" t="s">
        <v>16741</v>
      </c>
      <c r="D16333" s="38" t="s">
        <v>16051</v>
      </c>
      <c r="E16333" s="38" t="s">
        <v>14910</v>
      </c>
      <c r="F16333" s="41">
        <v>25172511</v>
      </c>
      <c r="G16333" s="19" t="s">
        <v>611</v>
      </c>
      <c r="H16333" s="41">
        <v>8</v>
      </c>
      <c r="I16333" s="41">
        <v>3</v>
      </c>
      <c r="J16333" s="41">
        <v>10</v>
      </c>
      <c r="K16333" s="44" t="s">
        <v>16003</v>
      </c>
      <c r="L16333" s="20">
        <v>4798760.68</v>
      </c>
      <c r="M16333" s="19" t="s">
        <v>11</v>
      </c>
      <c r="N16333" s="28" t="s">
        <v>15953</v>
      </c>
    </row>
    <row r="16334" spans="1:14" ht="30" x14ac:dyDescent="0.25">
      <c r="A16334" s="27" t="s">
        <v>14298</v>
      </c>
      <c r="B16334" s="19" t="s">
        <v>17014</v>
      </c>
      <c r="C16334" s="19" t="s">
        <v>16741</v>
      </c>
      <c r="D16334" s="38" t="s">
        <v>16051</v>
      </c>
      <c r="E16334" s="38" t="s">
        <v>14911</v>
      </c>
      <c r="F16334" s="41" t="s">
        <v>14912</v>
      </c>
      <c r="G16334" s="19" t="s">
        <v>611</v>
      </c>
      <c r="H16334" s="41">
        <v>8</v>
      </c>
      <c r="I16334" s="41">
        <v>3</v>
      </c>
      <c r="J16334" s="41">
        <v>10</v>
      </c>
      <c r="K16334" s="44">
        <v>8</v>
      </c>
      <c r="L16334" s="20">
        <v>891452.8</v>
      </c>
      <c r="M16334" s="19" t="s">
        <v>11</v>
      </c>
      <c r="N16334" s="28" t="s">
        <v>15953</v>
      </c>
    </row>
    <row r="16335" spans="1:14" ht="30" x14ac:dyDescent="0.25">
      <c r="A16335" s="27" t="s">
        <v>14298</v>
      </c>
      <c r="B16335" s="19" t="s">
        <v>17013</v>
      </c>
      <c r="C16335" s="19" t="s">
        <v>16776</v>
      </c>
      <c r="D16335" s="38" t="s">
        <v>16086</v>
      </c>
      <c r="E16335" s="38" t="s">
        <v>14913</v>
      </c>
      <c r="F16335" s="41" t="s">
        <v>5755</v>
      </c>
      <c r="G16335" s="19" t="s">
        <v>611</v>
      </c>
      <c r="H16335" s="41">
        <v>8</v>
      </c>
      <c r="I16335" s="41">
        <v>3</v>
      </c>
      <c r="J16335" s="41">
        <v>10</v>
      </c>
      <c r="K16335" s="44">
        <v>4</v>
      </c>
      <c r="L16335" s="20">
        <v>5072708.2</v>
      </c>
      <c r="M16335" s="19" t="s">
        <v>11</v>
      </c>
      <c r="N16335" s="28" t="s">
        <v>15953</v>
      </c>
    </row>
    <row r="16336" spans="1:14" ht="30" x14ac:dyDescent="0.25">
      <c r="A16336" s="27" t="s">
        <v>14298</v>
      </c>
      <c r="B16336" s="19" t="s">
        <v>17013</v>
      </c>
      <c r="C16336" s="19" t="s">
        <v>16776</v>
      </c>
      <c r="D16336" s="38" t="s">
        <v>16086</v>
      </c>
      <c r="E16336" s="38" t="s">
        <v>14913</v>
      </c>
      <c r="F16336" s="41" t="s">
        <v>5755</v>
      </c>
      <c r="G16336" s="19" t="s">
        <v>611</v>
      </c>
      <c r="H16336" s="41">
        <v>8</v>
      </c>
      <c r="I16336" s="41">
        <v>3</v>
      </c>
      <c r="J16336" s="41">
        <v>10</v>
      </c>
      <c r="K16336" s="44">
        <v>2</v>
      </c>
      <c r="L16336" s="20">
        <v>4034114.2800000003</v>
      </c>
      <c r="M16336" s="19" t="s">
        <v>11</v>
      </c>
      <c r="N16336" s="28" t="s">
        <v>15953</v>
      </c>
    </row>
    <row r="16337" spans="1:14" ht="30" x14ac:dyDescent="0.25">
      <c r="A16337" s="27" t="s">
        <v>14298</v>
      </c>
      <c r="B16337" s="19" t="s">
        <v>17013</v>
      </c>
      <c r="C16337" s="19" t="s">
        <v>16776</v>
      </c>
      <c r="D16337" s="38" t="s">
        <v>16086</v>
      </c>
      <c r="E16337" s="38" t="s">
        <v>14914</v>
      </c>
      <c r="F16337" s="41" t="s">
        <v>5755</v>
      </c>
      <c r="G16337" s="19" t="s">
        <v>611</v>
      </c>
      <c r="H16337" s="41">
        <v>8</v>
      </c>
      <c r="I16337" s="41">
        <v>3</v>
      </c>
      <c r="J16337" s="41">
        <v>10</v>
      </c>
      <c r="K16337" s="44">
        <v>2</v>
      </c>
      <c r="L16337" s="20">
        <v>1435016.24</v>
      </c>
      <c r="M16337" s="19" t="s">
        <v>11</v>
      </c>
      <c r="N16337" s="28" t="s">
        <v>15953</v>
      </c>
    </row>
    <row r="16338" spans="1:14" ht="30" x14ac:dyDescent="0.25">
      <c r="A16338" s="27" t="s">
        <v>14298</v>
      </c>
      <c r="B16338" s="19" t="s">
        <v>17013</v>
      </c>
      <c r="C16338" s="19" t="s">
        <v>16743</v>
      </c>
      <c r="D16338" s="38" t="s">
        <v>16053</v>
      </c>
      <c r="E16338" s="38" t="s">
        <v>14915</v>
      </c>
      <c r="F16338" s="41" t="s">
        <v>14916</v>
      </c>
      <c r="G16338" s="19" t="s">
        <v>611</v>
      </c>
      <c r="H16338" s="41">
        <v>8</v>
      </c>
      <c r="I16338" s="41">
        <v>3</v>
      </c>
      <c r="J16338" s="41">
        <v>10</v>
      </c>
      <c r="K16338" s="44">
        <v>50</v>
      </c>
      <c r="L16338" s="20">
        <v>354322.5</v>
      </c>
      <c r="M16338" s="19" t="s">
        <v>11</v>
      </c>
      <c r="N16338" s="28" t="s">
        <v>15953</v>
      </c>
    </row>
    <row r="16339" spans="1:14" ht="30" x14ac:dyDescent="0.25">
      <c r="A16339" s="27" t="s">
        <v>14298</v>
      </c>
      <c r="B16339" s="19" t="s">
        <v>17013</v>
      </c>
      <c r="C16339" s="19" t="s">
        <v>16851</v>
      </c>
      <c r="D16339" s="38" t="s">
        <v>16161</v>
      </c>
      <c r="E16339" s="38" t="s">
        <v>14917</v>
      </c>
      <c r="F16339" s="41">
        <v>12161903</v>
      </c>
      <c r="G16339" s="19" t="s">
        <v>611</v>
      </c>
      <c r="H16339" s="41">
        <v>8</v>
      </c>
      <c r="I16339" s="41">
        <v>3</v>
      </c>
      <c r="J16339" s="41">
        <v>10</v>
      </c>
      <c r="K16339" s="44">
        <v>13</v>
      </c>
      <c r="L16339" s="20">
        <v>1689324</v>
      </c>
      <c r="M16339" s="19" t="s">
        <v>11</v>
      </c>
      <c r="N16339" s="28" t="s">
        <v>15953</v>
      </c>
    </row>
    <row r="16340" spans="1:14" ht="30" x14ac:dyDescent="0.25">
      <c r="A16340" s="27" t="s">
        <v>14298</v>
      </c>
      <c r="B16340" s="19" t="s">
        <v>17013</v>
      </c>
      <c r="C16340" s="19" t="s">
        <v>16851</v>
      </c>
      <c r="D16340" s="38" t="s">
        <v>16161</v>
      </c>
      <c r="E16340" s="38" t="s">
        <v>14918</v>
      </c>
      <c r="F16340" s="41">
        <v>26101772</v>
      </c>
      <c r="G16340" s="19" t="s">
        <v>611</v>
      </c>
      <c r="H16340" s="41">
        <v>8</v>
      </c>
      <c r="I16340" s="41">
        <v>3</v>
      </c>
      <c r="J16340" s="41">
        <v>10</v>
      </c>
      <c r="K16340" s="44">
        <v>60</v>
      </c>
      <c r="L16340" s="20">
        <v>2562546</v>
      </c>
      <c r="M16340" s="19" t="s">
        <v>11</v>
      </c>
      <c r="N16340" s="28" t="s">
        <v>15953</v>
      </c>
    </row>
    <row r="16341" spans="1:14" ht="30" x14ac:dyDescent="0.25">
      <c r="A16341" s="27" t="s">
        <v>14298</v>
      </c>
      <c r="B16341" s="19" t="s">
        <v>17013</v>
      </c>
      <c r="C16341" s="19" t="s">
        <v>16851</v>
      </c>
      <c r="D16341" s="38" t="s">
        <v>16161</v>
      </c>
      <c r="E16341" s="38" t="s">
        <v>14919</v>
      </c>
      <c r="F16341" s="41" t="s">
        <v>2096</v>
      </c>
      <c r="G16341" s="19" t="s">
        <v>611</v>
      </c>
      <c r="H16341" s="41">
        <v>8</v>
      </c>
      <c r="I16341" s="41">
        <v>3</v>
      </c>
      <c r="J16341" s="41">
        <v>10</v>
      </c>
      <c r="K16341" s="44">
        <v>4</v>
      </c>
      <c r="L16341" s="20">
        <v>295800.68</v>
      </c>
      <c r="M16341" s="19" t="s">
        <v>11</v>
      </c>
      <c r="N16341" s="28" t="s">
        <v>15953</v>
      </c>
    </row>
    <row r="16342" spans="1:14" ht="30" x14ac:dyDescent="0.25">
      <c r="A16342" s="27" t="s">
        <v>14298</v>
      </c>
      <c r="B16342" s="19" t="s">
        <v>17013</v>
      </c>
      <c r="C16342" s="19" t="s">
        <v>16851</v>
      </c>
      <c r="D16342" s="38" t="s">
        <v>16161</v>
      </c>
      <c r="E16342" s="38" t="s">
        <v>14920</v>
      </c>
      <c r="F16342" s="41" t="s">
        <v>6190</v>
      </c>
      <c r="G16342" s="19" t="s">
        <v>611</v>
      </c>
      <c r="H16342" s="41">
        <v>8</v>
      </c>
      <c r="I16342" s="41">
        <v>3</v>
      </c>
      <c r="J16342" s="41">
        <v>10</v>
      </c>
      <c r="K16342" s="44">
        <v>20</v>
      </c>
      <c r="L16342" s="20">
        <v>284719.39999999997</v>
      </c>
      <c r="M16342" s="19" t="s">
        <v>11</v>
      </c>
      <c r="N16342" s="28" t="s">
        <v>15953</v>
      </c>
    </row>
    <row r="16343" spans="1:14" ht="30" x14ac:dyDescent="0.25">
      <c r="A16343" s="27" t="s">
        <v>14298</v>
      </c>
      <c r="B16343" s="19" t="s">
        <v>17013</v>
      </c>
      <c r="C16343" s="19" t="s">
        <v>16744</v>
      </c>
      <c r="D16343" s="38" t="s">
        <v>16054</v>
      </c>
      <c r="E16343" s="38" t="s">
        <v>14921</v>
      </c>
      <c r="F16343" s="41">
        <v>26101772</v>
      </c>
      <c r="G16343" s="19" t="s">
        <v>611</v>
      </c>
      <c r="H16343" s="41">
        <v>8</v>
      </c>
      <c r="I16343" s="41">
        <v>3</v>
      </c>
      <c r="J16343" s="41">
        <v>10</v>
      </c>
      <c r="K16343" s="44">
        <v>150</v>
      </c>
      <c r="L16343" s="20">
        <v>1110270</v>
      </c>
      <c r="M16343" s="19" t="s">
        <v>11</v>
      </c>
      <c r="N16343" s="28" t="s">
        <v>15953</v>
      </c>
    </row>
    <row r="16344" spans="1:14" ht="30" x14ac:dyDescent="0.25">
      <c r="A16344" s="27" t="s">
        <v>14298</v>
      </c>
      <c r="B16344" s="19" t="s">
        <v>17013</v>
      </c>
      <c r="C16344" s="19" t="s">
        <v>16740</v>
      </c>
      <c r="D16344" s="38" t="s">
        <v>16050</v>
      </c>
      <c r="E16344" s="38" t="s">
        <v>14922</v>
      </c>
      <c r="F16344" s="41" t="s">
        <v>6190</v>
      </c>
      <c r="G16344" s="19" t="s">
        <v>611</v>
      </c>
      <c r="H16344" s="41">
        <v>8</v>
      </c>
      <c r="I16344" s="41">
        <v>3</v>
      </c>
      <c r="J16344" s="41">
        <v>10</v>
      </c>
      <c r="K16344" s="44">
        <v>5</v>
      </c>
      <c r="L16344" s="20">
        <v>270487</v>
      </c>
      <c r="M16344" s="19" t="s">
        <v>11</v>
      </c>
      <c r="N16344" s="28" t="s">
        <v>15953</v>
      </c>
    </row>
    <row r="16345" spans="1:14" ht="30" x14ac:dyDescent="0.25">
      <c r="A16345" s="27" t="s">
        <v>14298</v>
      </c>
      <c r="B16345" s="19" t="s">
        <v>17013</v>
      </c>
      <c r="C16345" s="19" t="s">
        <v>16740</v>
      </c>
      <c r="D16345" s="38" t="s">
        <v>16050</v>
      </c>
      <c r="E16345" s="38" t="s">
        <v>14923</v>
      </c>
      <c r="F16345" s="41">
        <v>24101504</v>
      </c>
      <c r="G16345" s="19" t="s">
        <v>611</v>
      </c>
      <c r="H16345" s="41">
        <v>8</v>
      </c>
      <c r="I16345" s="41">
        <v>3</v>
      </c>
      <c r="J16345" s="41">
        <v>10</v>
      </c>
      <c r="K16345" s="44">
        <v>10</v>
      </c>
      <c r="L16345" s="20">
        <v>181308.4</v>
      </c>
      <c r="M16345" s="19" t="s">
        <v>11</v>
      </c>
      <c r="N16345" s="28" t="s">
        <v>15953</v>
      </c>
    </row>
    <row r="16346" spans="1:14" ht="30" x14ac:dyDescent="0.25">
      <c r="A16346" s="27" t="s">
        <v>14298</v>
      </c>
      <c r="B16346" s="19" t="s">
        <v>17013</v>
      </c>
      <c r="C16346" s="19" t="s">
        <v>16740</v>
      </c>
      <c r="D16346" s="38" t="s">
        <v>16050</v>
      </c>
      <c r="E16346" s="38" t="s">
        <v>14924</v>
      </c>
      <c r="F16346" s="41">
        <v>24101504</v>
      </c>
      <c r="G16346" s="19" t="s">
        <v>611</v>
      </c>
      <c r="H16346" s="41">
        <v>8</v>
      </c>
      <c r="I16346" s="41">
        <v>3</v>
      </c>
      <c r="J16346" s="41">
        <v>10</v>
      </c>
      <c r="K16346" s="44">
        <v>10</v>
      </c>
      <c r="L16346" s="20">
        <v>181760.6</v>
      </c>
      <c r="M16346" s="19" t="s">
        <v>11</v>
      </c>
      <c r="N16346" s="28" t="s">
        <v>15953</v>
      </c>
    </row>
    <row r="16347" spans="1:14" ht="30" x14ac:dyDescent="0.25">
      <c r="A16347" s="27" t="s">
        <v>14298</v>
      </c>
      <c r="B16347" s="19" t="s">
        <v>17013</v>
      </c>
      <c r="C16347" s="19" t="s">
        <v>16740</v>
      </c>
      <c r="D16347" s="38" t="s">
        <v>16050</v>
      </c>
      <c r="E16347" s="38" t="s">
        <v>14925</v>
      </c>
      <c r="F16347" s="41">
        <v>24101504</v>
      </c>
      <c r="G16347" s="19" t="s">
        <v>611</v>
      </c>
      <c r="H16347" s="41">
        <v>8</v>
      </c>
      <c r="I16347" s="41">
        <v>3</v>
      </c>
      <c r="J16347" s="41">
        <v>10</v>
      </c>
      <c r="K16347" s="44">
        <v>10</v>
      </c>
      <c r="L16347" s="20">
        <v>190876</v>
      </c>
      <c r="M16347" s="19" t="s">
        <v>11</v>
      </c>
      <c r="N16347" s="28" t="s">
        <v>15953</v>
      </c>
    </row>
    <row r="16348" spans="1:14" ht="30" x14ac:dyDescent="0.25">
      <c r="A16348" s="27" t="s">
        <v>14298</v>
      </c>
      <c r="B16348" s="19" t="s">
        <v>17013</v>
      </c>
      <c r="C16348" s="19" t="s">
        <v>16740</v>
      </c>
      <c r="D16348" s="38" t="s">
        <v>16050</v>
      </c>
      <c r="E16348" s="38" t="s">
        <v>14926</v>
      </c>
      <c r="F16348" s="41">
        <v>24101504</v>
      </c>
      <c r="G16348" s="19" t="s">
        <v>611</v>
      </c>
      <c r="H16348" s="41">
        <v>8</v>
      </c>
      <c r="I16348" s="41">
        <v>3</v>
      </c>
      <c r="J16348" s="41">
        <v>10</v>
      </c>
      <c r="K16348" s="44">
        <v>20</v>
      </c>
      <c r="L16348" s="20">
        <v>193137</v>
      </c>
      <c r="M16348" s="19" t="s">
        <v>11</v>
      </c>
      <c r="N16348" s="28" t="s">
        <v>15953</v>
      </c>
    </row>
    <row r="16349" spans="1:14" ht="30" x14ac:dyDescent="0.25">
      <c r="A16349" s="27" t="s">
        <v>14298</v>
      </c>
      <c r="B16349" s="19" t="s">
        <v>17013</v>
      </c>
      <c r="C16349" s="19" t="s">
        <v>16740</v>
      </c>
      <c r="D16349" s="38" t="s">
        <v>16050</v>
      </c>
      <c r="E16349" s="38" t="s">
        <v>14927</v>
      </c>
      <c r="F16349" s="41">
        <v>31411605</v>
      </c>
      <c r="G16349" s="19" t="s">
        <v>611</v>
      </c>
      <c r="H16349" s="41">
        <v>8</v>
      </c>
      <c r="I16349" s="41">
        <v>3</v>
      </c>
      <c r="J16349" s="41">
        <v>10</v>
      </c>
      <c r="K16349" s="44">
        <v>2</v>
      </c>
      <c r="L16349" s="20">
        <v>731992.8</v>
      </c>
      <c r="M16349" s="19" t="s">
        <v>11</v>
      </c>
      <c r="N16349" s="28" t="s">
        <v>15953</v>
      </c>
    </row>
    <row r="16350" spans="1:14" ht="30" x14ac:dyDescent="0.25">
      <c r="A16350" s="27" t="s">
        <v>14298</v>
      </c>
      <c r="B16350" s="19" t="s">
        <v>17013</v>
      </c>
      <c r="C16350" s="19" t="s">
        <v>16740</v>
      </c>
      <c r="D16350" s="38" t="s">
        <v>16050</v>
      </c>
      <c r="E16350" s="38" t="s">
        <v>12567</v>
      </c>
      <c r="F16350" s="41" t="s">
        <v>10013</v>
      </c>
      <c r="G16350" s="19" t="s">
        <v>611</v>
      </c>
      <c r="H16350" s="41">
        <v>8</v>
      </c>
      <c r="I16350" s="41">
        <v>3</v>
      </c>
      <c r="J16350" s="41">
        <v>10</v>
      </c>
      <c r="K16350" s="44">
        <v>60</v>
      </c>
      <c r="L16350" s="20">
        <v>512437.80000000005</v>
      </c>
      <c r="M16350" s="19" t="s">
        <v>11</v>
      </c>
      <c r="N16350" s="28" t="s">
        <v>15953</v>
      </c>
    </row>
    <row r="16351" spans="1:14" ht="30" x14ac:dyDescent="0.25">
      <c r="A16351" s="27" t="s">
        <v>14298</v>
      </c>
      <c r="B16351" s="19" t="s">
        <v>17013</v>
      </c>
      <c r="C16351" s="19" t="s">
        <v>16740</v>
      </c>
      <c r="D16351" s="38" t="s">
        <v>16050</v>
      </c>
      <c r="E16351" s="38" t="s">
        <v>14928</v>
      </c>
      <c r="F16351" s="41" t="s">
        <v>10013</v>
      </c>
      <c r="G16351" s="19" t="s">
        <v>611</v>
      </c>
      <c r="H16351" s="41">
        <v>8</v>
      </c>
      <c r="I16351" s="41">
        <v>3</v>
      </c>
      <c r="J16351" s="41">
        <v>10</v>
      </c>
      <c r="K16351" s="44" t="s">
        <v>16009</v>
      </c>
      <c r="L16351" s="20">
        <v>649145</v>
      </c>
      <c r="M16351" s="19" t="s">
        <v>11</v>
      </c>
      <c r="N16351" s="28" t="s">
        <v>15953</v>
      </c>
    </row>
    <row r="16352" spans="1:14" ht="30" x14ac:dyDescent="0.25">
      <c r="A16352" s="27" t="s">
        <v>14298</v>
      </c>
      <c r="B16352" s="19" t="s">
        <v>17013</v>
      </c>
      <c r="C16352" s="19" t="s">
        <v>16740</v>
      </c>
      <c r="D16352" s="38" t="s">
        <v>16050</v>
      </c>
      <c r="E16352" s="38" t="s">
        <v>14929</v>
      </c>
      <c r="F16352" s="41" t="s">
        <v>10013</v>
      </c>
      <c r="G16352" s="19" t="s">
        <v>611</v>
      </c>
      <c r="H16352" s="41">
        <v>8</v>
      </c>
      <c r="I16352" s="41">
        <v>3</v>
      </c>
      <c r="J16352" s="41">
        <v>10</v>
      </c>
      <c r="K16352" s="44" t="s">
        <v>16009</v>
      </c>
      <c r="L16352" s="20">
        <v>957354.99999999988</v>
      </c>
      <c r="M16352" s="19" t="s">
        <v>11</v>
      </c>
      <c r="N16352" s="28" t="s">
        <v>15953</v>
      </c>
    </row>
    <row r="16353" spans="1:14" ht="30" x14ac:dyDescent="0.25">
      <c r="A16353" s="27" t="s">
        <v>14298</v>
      </c>
      <c r="B16353" s="19" t="s">
        <v>17013</v>
      </c>
      <c r="C16353" s="19" t="s">
        <v>16740</v>
      </c>
      <c r="D16353" s="38" t="s">
        <v>16050</v>
      </c>
      <c r="E16353" s="38" t="s">
        <v>16703</v>
      </c>
      <c r="F16353" s="41" t="s">
        <v>10013</v>
      </c>
      <c r="G16353" s="19" t="s">
        <v>611</v>
      </c>
      <c r="H16353" s="41">
        <v>8</v>
      </c>
      <c r="I16353" s="41">
        <v>3</v>
      </c>
      <c r="J16353" s="41">
        <v>10</v>
      </c>
      <c r="K16353" s="44" t="s">
        <v>15976</v>
      </c>
      <c r="L16353" s="20">
        <v>5097724.38</v>
      </c>
      <c r="M16353" s="19" t="s">
        <v>11</v>
      </c>
      <c r="N16353" s="28" t="s">
        <v>15953</v>
      </c>
    </row>
    <row r="16354" spans="1:14" ht="30" x14ac:dyDescent="0.25">
      <c r="A16354" s="27" t="s">
        <v>14298</v>
      </c>
      <c r="B16354" s="19" t="s">
        <v>17013</v>
      </c>
      <c r="C16354" s="19" t="s">
        <v>16740</v>
      </c>
      <c r="D16354" s="38" t="s">
        <v>16050</v>
      </c>
      <c r="E16354" s="38" t="s">
        <v>16704</v>
      </c>
      <c r="F16354" s="41" t="s">
        <v>14930</v>
      </c>
      <c r="G16354" s="19" t="s">
        <v>611</v>
      </c>
      <c r="H16354" s="41">
        <v>8</v>
      </c>
      <c r="I16354" s="41">
        <v>3</v>
      </c>
      <c r="J16354" s="41">
        <v>10</v>
      </c>
      <c r="K16354" s="44" t="s">
        <v>16003</v>
      </c>
      <c r="L16354" s="20">
        <v>2201510.71</v>
      </c>
      <c r="M16354" s="19" t="s">
        <v>11</v>
      </c>
      <c r="N16354" s="28" t="s">
        <v>15953</v>
      </c>
    </row>
    <row r="16355" spans="1:14" ht="30" x14ac:dyDescent="0.25">
      <c r="A16355" s="27" t="s">
        <v>14298</v>
      </c>
      <c r="B16355" s="19" t="s">
        <v>17013</v>
      </c>
      <c r="C16355" s="19" t="s">
        <v>16740</v>
      </c>
      <c r="D16355" s="38" t="s">
        <v>16050</v>
      </c>
      <c r="E16355" s="38" t="s">
        <v>11566</v>
      </c>
      <c r="F16355" s="41" t="s">
        <v>10013</v>
      </c>
      <c r="G16355" s="19" t="s">
        <v>611</v>
      </c>
      <c r="H16355" s="41">
        <v>8</v>
      </c>
      <c r="I16355" s="41">
        <v>3</v>
      </c>
      <c r="J16355" s="41">
        <v>10</v>
      </c>
      <c r="K16355" s="44">
        <v>20</v>
      </c>
      <c r="L16355" s="20">
        <v>660545.20000000007</v>
      </c>
      <c r="M16355" s="19" t="s">
        <v>11</v>
      </c>
      <c r="N16355" s="28" t="s">
        <v>15953</v>
      </c>
    </row>
    <row r="16356" spans="1:14" ht="30" x14ac:dyDescent="0.25">
      <c r="A16356" s="27" t="s">
        <v>14298</v>
      </c>
      <c r="B16356" s="19" t="s">
        <v>17013</v>
      </c>
      <c r="C16356" s="19" t="s">
        <v>16740</v>
      </c>
      <c r="D16356" s="38" t="s">
        <v>16050</v>
      </c>
      <c r="E16356" s="38" t="s">
        <v>16705</v>
      </c>
      <c r="F16356" s="41" t="s">
        <v>10013</v>
      </c>
      <c r="G16356" s="19" t="s">
        <v>611</v>
      </c>
      <c r="H16356" s="41">
        <v>8</v>
      </c>
      <c r="I16356" s="41">
        <v>3</v>
      </c>
      <c r="J16356" s="41">
        <v>10</v>
      </c>
      <c r="K16356" s="44">
        <v>10</v>
      </c>
      <c r="L16356" s="20">
        <v>410002.60000000003</v>
      </c>
      <c r="M16356" s="19" t="s">
        <v>11</v>
      </c>
      <c r="N16356" s="28" t="s">
        <v>15953</v>
      </c>
    </row>
    <row r="16357" spans="1:14" ht="30" x14ac:dyDescent="0.25">
      <c r="A16357" s="27" t="s">
        <v>14298</v>
      </c>
      <c r="B16357" s="19" t="s">
        <v>17013</v>
      </c>
      <c r="C16357" s="19" t="s">
        <v>16740</v>
      </c>
      <c r="D16357" s="38" t="s">
        <v>16050</v>
      </c>
      <c r="E16357" s="38" t="s">
        <v>14931</v>
      </c>
      <c r="F16357" s="41">
        <v>31201531</v>
      </c>
      <c r="G16357" s="19" t="s">
        <v>611</v>
      </c>
      <c r="H16357" s="41">
        <v>8</v>
      </c>
      <c r="I16357" s="41">
        <v>3</v>
      </c>
      <c r="J16357" s="41">
        <v>10</v>
      </c>
      <c r="K16357" s="44">
        <v>6</v>
      </c>
      <c r="L16357" s="20">
        <v>1328468.3999999999</v>
      </c>
      <c r="M16357" s="19" t="s">
        <v>11</v>
      </c>
      <c r="N16357" s="28" t="s">
        <v>15953</v>
      </c>
    </row>
    <row r="16358" spans="1:14" ht="30" x14ac:dyDescent="0.25">
      <c r="A16358" s="27" t="s">
        <v>14298</v>
      </c>
      <c r="B16358" s="19" t="s">
        <v>17013</v>
      </c>
      <c r="C16358" s="19" t="s">
        <v>16740</v>
      </c>
      <c r="D16358" s="38" t="s">
        <v>16050</v>
      </c>
      <c r="E16358" s="38" t="s">
        <v>14932</v>
      </c>
      <c r="F16358" s="41" t="s">
        <v>14933</v>
      </c>
      <c r="G16358" s="19" t="s">
        <v>611</v>
      </c>
      <c r="H16358" s="41">
        <v>8</v>
      </c>
      <c r="I16358" s="41">
        <v>3</v>
      </c>
      <c r="J16358" s="41">
        <v>10</v>
      </c>
      <c r="K16358" s="44">
        <v>10</v>
      </c>
      <c r="L16358" s="20">
        <v>734349</v>
      </c>
      <c r="M16358" s="19" t="s">
        <v>11</v>
      </c>
      <c r="N16358" s="28" t="s">
        <v>15953</v>
      </c>
    </row>
    <row r="16359" spans="1:14" ht="30" x14ac:dyDescent="0.25">
      <c r="A16359" s="27" t="s">
        <v>14298</v>
      </c>
      <c r="B16359" s="19" t="s">
        <v>17013</v>
      </c>
      <c r="C16359" s="19" t="s">
        <v>16740</v>
      </c>
      <c r="D16359" s="38" t="s">
        <v>16050</v>
      </c>
      <c r="E16359" s="38" t="s">
        <v>14934</v>
      </c>
      <c r="F16359" s="41" t="s">
        <v>14933</v>
      </c>
      <c r="G16359" s="19" t="s">
        <v>611</v>
      </c>
      <c r="H16359" s="41">
        <v>8</v>
      </c>
      <c r="I16359" s="41">
        <v>3</v>
      </c>
      <c r="J16359" s="41">
        <v>10</v>
      </c>
      <c r="K16359" s="44">
        <v>10</v>
      </c>
      <c r="L16359" s="20">
        <v>563512.6</v>
      </c>
      <c r="M16359" s="19" t="s">
        <v>11</v>
      </c>
      <c r="N16359" s="28" t="s">
        <v>15953</v>
      </c>
    </row>
    <row r="16360" spans="1:14" ht="30" x14ac:dyDescent="0.25">
      <c r="A16360" s="27" t="s">
        <v>14298</v>
      </c>
      <c r="B16360" s="19" t="s">
        <v>17013</v>
      </c>
      <c r="C16360" s="19" t="s">
        <v>16740</v>
      </c>
      <c r="D16360" s="38" t="s">
        <v>16050</v>
      </c>
      <c r="E16360" s="38" t="s">
        <v>14935</v>
      </c>
      <c r="F16360" s="41" t="s">
        <v>6190</v>
      </c>
      <c r="G16360" s="19" t="s">
        <v>611</v>
      </c>
      <c r="H16360" s="41">
        <v>8</v>
      </c>
      <c r="I16360" s="41">
        <v>3</v>
      </c>
      <c r="J16360" s="41">
        <v>10</v>
      </c>
      <c r="K16360" s="44">
        <v>5</v>
      </c>
      <c r="L16360" s="20">
        <v>469794.15</v>
      </c>
      <c r="M16360" s="19" t="s">
        <v>11</v>
      </c>
      <c r="N16360" s="28" t="s">
        <v>15953</v>
      </c>
    </row>
    <row r="16361" spans="1:14" ht="30" x14ac:dyDescent="0.25">
      <c r="A16361" s="27" t="s">
        <v>14298</v>
      </c>
      <c r="B16361" s="19" t="s">
        <v>17013</v>
      </c>
      <c r="C16361" s="19" t="s">
        <v>16740</v>
      </c>
      <c r="D16361" s="38" t="s">
        <v>16050</v>
      </c>
      <c r="E16361" s="38" t="s">
        <v>14936</v>
      </c>
      <c r="F16361" s="41" t="s">
        <v>6190</v>
      </c>
      <c r="G16361" s="19" t="s">
        <v>611</v>
      </c>
      <c r="H16361" s="41">
        <v>8</v>
      </c>
      <c r="I16361" s="41">
        <v>3</v>
      </c>
      <c r="J16361" s="41">
        <v>10</v>
      </c>
      <c r="K16361" s="44">
        <v>5</v>
      </c>
      <c r="L16361" s="20">
        <v>740281.15</v>
      </c>
      <c r="M16361" s="19" t="s">
        <v>11</v>
      </c>
      <c r="N16361" s="28" t="s">
        <v>15953</v>
      </c>
    </row>
    <row r="16362" spans="1:14" ht="30" x14ac:dyDescent="0.25">
      <c r="A16362" s="27" t="s">
        <v>14298</v>
      </c>
      <c r="B16362" s="19" t="s">
        <v>17060</v>
      </c>
      <c r="C16362" s="19" t="s">
        <v>16857</v>
      </c>
      <c r="D16362" s="38" t="s">
        <v>16167</v>
      </c>
      <c r="E16362" s="38" t="s">
        <v>14937</v>
      </c>
      <c r="F16362" s="41">
        <v>27112737</v>
      </c>
      <c r="G16362" s="19" t="s">
        <v>611</v>
      </c>
      <c r="H16362" s="41">
        <v>8</v>
      </c>
      <c r="I16362" s="41">
        <v>3</v>
      </c>
      <c r="J16362" s="41">
        <v>10</v>
      </c>
      <c r="K16362" s="44">
        <v>4</v>
      </c>
      <c r="L16362" s="20">
        <v>3555720</v>
      </c>
      <c r="M16362" s="19" t="s">
        <v>11</v>
      </c>
      <c r="N16362" s="28" t="s">
        <v>15953</v>
      </c>
    </row>
    <row r="16363" spans="1:14" ht="30" x14ac:dyDescent="0.25">
      <c r="A16363" s="27" t="s">
        <v>14298</v>
      </c>
      <c r="B16363" s="19" t="s">
        <v>17060</v>
      </c>
      <c r="C16363" s="19" t="s">
        <v>16857</v>
      </c>
      <c r="D16363" s="38" t="s">
        <v>16167</v>
      </c>
      <c r="E16363" s="38" t="s">
        <v>14938</v>
      </c>
      <c r="F16363" s="41">
        <v>27112737</v>
      </c>
      <c r="G16363" s="19" t="s">
        <v>611</v>
      </c>
      <c r="H16363" s="41">
        <v>8</v>
      </c>
      <c r="I16363" s="41">
        <v>3</v>
      </c>
      <c r="J16363" s="41">
        <v>10</v>
      </c>
      <c r="K16363" s="44">
        <v>4</v>
      </c>
      <c r="L16363" s="20">
        <v>2413320</v>
      </c>
      <c r="M16363" s="19" t="s">
        <v>11</v>
      </c>
      <c r="N16363" s="28" t="s">
        <v>15953</v>
      </c>
    </row>
    <row r="16364" spans="1:14" ht="30" x14ac:dyDescent="0.25">
      <c r="A16364" s="27" t="s">
        <v>14298</v>
      </c>
      <c r="B16364" s="19" t="s">
        <v>17060</v>
      </c>
      <c r="C16364" s="19" t="s">
        <v>16857</v>
      </c>
      <c r="D16364" s="38" t="s">
        <v>16167</v>
      </c>
      <c r="E16364" s="38" t="s">
        <v>14939</v>
      </c>
      <c r="F16364" s="41">
        <v>27112737</v>
      </c>
      <c r="G16364" s="19" t="s">
        <v>611</v>
      </c>
      <c r="H16364" s="41">
        <v>8</v>
      </c>
      <c r="I16364" s="41">
        <v>3</v>
      </c>
      <c r="J16364" s="41">
        <v>10</v>
      </c>
      <c r="K16364" s="44">
        <v>4</v>
      </c>
      <c r="L16364" s="20">
        <v>2413320</v>
      </c>
      <c r="M16364" s="19" t="s">
        <v>11</v>
      </c>
      <c r="N16364" s="28" t="s">
        <v>15953</v>
      </c>
    </row>
    <row r="16365" spans="1:14" ht="30" x14ac:dyDescent="0.25">
      <c r="A16365" s="27" t="s">
        <v>14298</v>
      </c>
      <c r="B16365" s="19" t="s">
        <v>17060</v>
      </c>
      <c r="C16365" s="19" t="s">
        <v>16857</v>
      </c>
      <c r="D16365" s="38" t="s">
        <v>16167</v>
      </c>
      <c r="E16365" s="38" t="s">
        <v>14940</v>
      </c>
      <c r="F16365" s="41">
        <v>27112737</v>
      </c>
      <c r="G16365" s="19" t="s">
        <v>611</v>
      </c>
      <c r="H16365" s="41">
        <v>8</v>
      </c>
      <c r="I16365" s="41">
        <v>3</v>
      </c>
      <c r="J16365" s="41">
        <v>10</v>
      </c>
      <c r="K16365" s="44">
        <v>4</v>
      </c>
      <c r="L16365" s="20">
        <v>2413320</v>
      </c>
      <c r="M16365" s="19" t="s">
        <v>11</v>
      </c>
      <c r="N16365" s="28" t="s">
        <v>15953</v>
      </c>
    </row>
    <row r="16366" spans="1:14" ht="30" x14ac:dyDescent="0.25">
      <c r="A16366" s="27" t="s">
        <v>14298</v>
      </c>
      <c r="B16366" s="19" t="s">
        <v>17060</v>
      </c>
      <c r="C16366" s="19" t="s">
        <v>16857</v>
      </c>
      <c r="D16366" s="38" t="s">
        <v>16167</v>
      </c>
      <c r="E16366" s="38" t="s">
        <v>14941</v>
      </c>
      <c r="F16366" s="41">
        <v>27112737</v>
      </c>
      <c r="G16366" s="19" t="s">
        <v>611</v>
      </c>
      <c r="H16366" s="41">
        <v>8</v>
      </c>
      <c r="I16366" s="41">
        <v>3</v>
      </c>
      <c r="J16366" s="41">
        <v>10</v>
      </c>
      <c r="K16366" s="44">
        <v>4</v>
      </c>
      <c r="L16366" s="20">
        <v>3270120</v>
      </c>
      <c r="M16366" s="19" t="s">
        <v>11</v>
      </c>
      <c r="N16366" s="28" t="s">
        <v>15953</v>
      </c>
    </row>
    <row r="16367" spans="1:14" ht="30" x14ac:dyDescent="0.25">
      <c r="A16367" s="27" t="s">
        <v>14298</v>
      </c>
      <c r="B16367" s="19" t="s">
        <v>17060</v>
      </c>
      <c r="C16367" s="19" t="s">
        <v>16857</v>
      </c>
      <c r="D16367" s="38" t="s">
        <v>16167</v>
      </c>
      <c r="E16367" s="38" t="s">
        <v>14942</v>
      </c>
      <c r="F16367" s="41">
        <v>27112737</v>
      </c>
      <c r="G16367" s="19" t="s">
        <v>611</v>
      </c>
      <c r="H16367" s="41">
        <v>8</v>
      </c>
      <c r="I16367" s="41">
        <v>3</v>
      </c>
      <c r="J16367" s="41">
        <v>10</v>
      </c>
      <c r="K16367" s="44">
        <v>4</v>
      </c>
      <c r="L16367" s="20">
        <v>3270120</v>
      </c>
      <c r="M16367" s="19" t="s">
        <v>11</v>
      </c>
      <c r="N16367" s="28" t="s">
        <v>15953</v>
      </c>
    </row>
    <row r="16368" spans="1:14" ht="30" x14ac:dyDescent="0.25">
      <c r="A16368" s="27" t="s">
        <v>14298</v>
      </c>
      <c r="B16368" s="19" t="s">
        <v>17015</v>
      </c>
      <c r="C16368" s="19" t="s">
        <v>16742</v>
      </c>
      <c r="D16368" s="38" t="s">
        <v>16052</v>
      </c>
      <c r="E16368" s="38" t="s">
        <v>14943</v>
      </c>
      <c r="F16368" s="41" t="s">
        <v>6190</v>
      </c>
      <c r="G16368" s="19" t="s">
        <v>611</v>
      </c>
      <c r="H16368" s="41">
        <v>8</v>
      </c>
      <c r="I16368" s="41">
        <v>3</v>
      </c>
      <c r="J16368" s="41">
        <v>10</v>
      </c>
      <c r="K16368" s="44">
        <v>50</v>
      </c>
      <c r="L16368" s="20">
        <v>128103.50000000001</v>
      </c>
      <c r="M16368" s="19" t="s">
        <v>11</v>
      </c>
      <c r="N16368" s="28" t="s">
        <v>15953</v>
      </c>
    </row>
    <row r="16369" spans="1:14" ht="30" x14ac:dyDescent="0.25">
      <c r="A16369" s="27" t="s">
        <v>14298</v>
      </c>
      <c r="B16369" s="19" t="s">
        <v>17015</v>
      </c>
      <c r="C16369" s="19" t="s">
        <v>16742</v>
      </c>
      <c r="D16369" s="38" t="s">
        <v>16052</v>
      </c>
      <c r="E16369" s="38" t="s">
        <v>16706</v>
      </c>
      <c r="F16369" s="41" t="s">
        <v>2524</v>
      </c>
      <c r="G16369" s="19" t="s">
        <v>611</v>
      </c>
      <c r="H16369" s="41">
        <v>8</v>
      </c>
      <c r="I16369" s="41">
        <v>3</v>
      </c>
      <c r="J16369" s="41">
        <v>10</v>
      </c>
      <c r="K16369" s="44">
        <v>3</v>
      </c>
      <c r="L16369" s="20">
        <v>61500.39</v>
      </c>
      <c r="M16369" s="19" t="s">
        <v>11</v>
      </c>
      <c r="N16369" s="28" t="s">
        <v>15953</v>
      </c>
    </row>
    <row r="16370" spans="1:14" ht="30" x14ac:dyDescent="0.25">
      <c r="A16370" s="27" t="s">
        <v>14298</v>
      </c>
      <c r="B16370" s="19" t="s">
        <v>17015</v>
      </c>
      <c r="C16370" s="19" t="s">
        <v>16742</v>
      </c>
      <c r="D16370" s="38" t="s">
        <v>16052</v>
      </c>
      <c r="E16370" s="38" t="s">
        <v>14944</v>
      </c>
      <c r="F16370" s="41">
        <v>47131600</v>
      </c>
      <c r="G16370" s="19" t="s">
        <v>611</v>
      </c>
      <c r="H16370" s="41">
        <v>8</v>
      </c>
      <c r="I16370" s="41">
        <v>3</v>
      </c>
      <c r="J16370" s="41">
        <v>10</v>
      </c>
      <c r="K16370" s="44">
        <v>10</v>
      </c>
      <c r="L16370" s="20">
        <v>1859256</v>
      </c>
      <c r="M16370" s="19" t="s">
        <v>11</v>
      </c>
      <c r="N16370" s="28" t="s">
        <v>15953</v>
      </c>
    </row>
    <row r="16371" spans="1:14" ht="30" x14ac:dyDescent="0.25">
      <c r="A16371" s="27" t="s">
        <v>14298</v>
      </c>
      <c r="B16371" s="19" t="s">
        <v>17002</v>
      </c>
      <c r="C16371" s="19" t="s">
        <v>17002</v>
      </c>
      <c r="D16371" s="38" t="s">
        <v>16315</v>
      </c>
      <c r="E16371" s="38" t="s">
        <v>14945</v>
      </c>
      <c r="F16371" s="41">
        <v>47131501</v>
      </c>
      <c r="G16371" s="19" t="s">
        <v>611</v>
      </c>
      <c r="H16371" s="41">
        <v>8</v>
      </c>
      <c r="I16371" s="41">
        <v>3</v>
      </c>
      <c r="J16371" s="41">
        <v>10</v>
      </c>
      <c r="K16371" s="44">
        <v>2</v>
      </c>
      <c r="L16371" s="20">
        <v>142362.08000000002</v>
      </c>
      <c r="M16371" s="19" t="s">
        <v>11</v>
      </c>
      <c r="N16371" s="28" t="s">
        <v>15953</v>
      </c>
    </row>
    <row r="16372" spans="1:14" x14ac:dyDescent="0.25">
      <c r="A16372" s="27" t="s">
        <v>14298</v>
      </c>
      <c r="B16372" s="19" t="s">
        <v>16860</v>
      </c>
      <c r="C16372" s="19" t="s">
        <v>16860</v>
      </c>
      <c r="D16372" s="38" t="s">
        <v>16170</v>
      </c>
      <c r="E16372" s="38" t="s">
        <v>14946</v>
      </c>
      <c r="F16372" s="41">
        <v>20121322</v>
      </c>
      <c r="G16372" s="19" t="s">
        <v>611</v>
      </c>
      <c r="H16372" s="41">
        <v>8</v>
      </c>
      <c r="I16372" s="41">
        <v>3</v>
      </c>
      <c r="J16372" s="41">
        <v>10</v>
      </c>
      <c r="K16372" s="44">
        <v>20</v>
      </c>
      <c r="L16372" s="20">
        <v>386393</v>
      </c>
      <c r="M16372" s="19" t="s">
        <v>11</v>
      </c>
      <c r="N16372" s="28" t="s">
        <v>15953</v>
      </c>
    </row>
    <row r="16373" spans="1:14" ht="45" x14ac:dyDescent="0.25">
      <c r="A16373" s="27" t="s">
        <v>14298</v>
      </c>
      <c r="B16373" s="19" t="s">
        <v>16745</v>
      </c>
      <c r="C16373" s="19" t="s">
        <v>16745</v>
      </c>
      <c r="D16373" s="38" t="s">
        <v>16055</v>
      </c>
      <c r="E16373" s="38" t="s">
        <v>14947</v>
      </c>
      <c r="F16373" s="41">
        <v>20121613</v>
      </c>
      <c r="G16373" s="19" t="s">
        <v>611</v>
      </c>
      <c r="H16373" s="41">
        <v>8</v>
      </c>
      <c r="I16373" s="41">
        <v>3</v>
      </c>
      <c r="J16373" s="41">
        <v>10</v>
      </c>
      <c r="K16373" s="44">
        <v>2</v>
      </c>
      <c r="L16373" s="20">
        <v>269920.56</v>
      </c>
      <c r="M16373" s="19" t="s">
        <v>11</v>
      </c>
      <c r="N16373" s="28" t="s">
        <v>15953</v>
      </c>
    </row>
    <row r="16374" spans="1:14" ht="45" x14ac:dyDescent="0.25">
      <c r="A16374" s="27" t="s">
        <v>14298</v>
      </c>
      <c r="B16374" s="19" t="s">
        <v>16745</v>
      </c>
      <c r="C16374" s="19" t="s">
        <v>16745</v>
      </c>
      <c r="D16374" s="38" t="s">
        <v>16055</v>
      </c>
      <c r="E16374" s="38" t="s">
        <v>14948</v>
      </c>
      <c r="F16374" s="41">
        <v>27112402</v>
      </c>
      <c r="G16374" s="19" t="s">
        <v>611</v>
      </c>
      <c r="H16374" s="41">
        <v>8</v>
      </c>
      <c r="I16374" s="41">
        <v>3</v>
      </c>
      <c r="J16374" s="41">
        <v>10</v>
      </c>
      <c r="K16374" s="44" t="s">
        <v>16003</v>
      </c>
      <c r="L16374" s="20">
        <v>80025.119999999995</v>
      </c>
      <c r="M16374" s="19" t="s">
        <v>11</v>
      </c>
      <c r="N16374" s="28" t="s">
        <v>15953</v>
      </c>
    </row>
    <row r="16375" spans="1:14" ht="45" x14ac:dyDescent="0.25">
      <c r="A16375" s="27" t="s">
        <v>14298</v>
      </c>
      <c r="B16375" s="19" t="s">
        <v>16745</v>
      </c>
      <c r="C16375" s="19" t="s">
        <v>16745</v>
      </c>
      <c r="D16375" s="38" t="s">
        <v>16055</v>
      </c>
      <c r="E16375" s="38" t="s">
        <v>14949</v>
      </c>
      <c r="F16375" s="41" t="s">
        <v>14950</v>
      </c>
      <c r="G16375" s="19" t="s">
        <v>611</v>
      </c>
      <c r="H16375" s="41">
        <v>8</v>
      </c>
      <c r="I16375" s="41">
        <v>3</v>
      </c>
      <c r="J16375" s="41">
        <v>10</v>
      </c>
      <c r="K16375" s="44">
        <v>1</v>
      </c>
      <c r="L16375" s="20">
        <v>167987.54</v>
      </c>
      <c r="M16375" s="19" t="s">
        <v>11</v>
      </c>
      <c r="N16375" s="28" t="s">
        <v>15953</v>
      </c>
    </row>
    <row r="16376" spans="1:14" ht="45" x14ac:dyDescent="0.25">
      <c r="A16376" s="27" t="s">
        <v>14298</v>
      </c>
      <c r="B16376" s="19" t="s">
        <v>16745</v>
      </c>
      <c r="C16376" s="19" t="s">
        <v>16745</v>
      </c>
      <c r="D16376" s="38" t="s">
        <v>16055</v>
      </c>
      <c r="E16376" s="38" t="s">
        <v>14951</v>
      </c>
      <c r="F16376" s="41" t="s">
        <v>3354</v>
      </c>
      <c r="G16376" s="19" t="s">
        <v>611</v>
      </c>
      <c r="H16376" s="41">
        <v>8</v>
      </c>
      <c r="I16376" s="41">
        <v>3</v>
      </c>
      <c r="J16376" s="41">
        <v>10</v>
      </c>
      <c r="K16376" s="44">
        <v>1</v>
      </c>
      <c r="L16376" s="20">
        <v>505671.46</v>
      </c>
      <c r="M16376" s="19" t="s">
        <v>11</v>
      </c>
      <c r="N16376" s="28" t="s">
        <v>15953</v>
      </c>
    </row>
    <row r="16377" spans="1:14" ht="45" x14ac:dyDescent="0.25">
      <c r="A16377" s="27" t="s">
        <v>14298</v>
      </c>
      <c r="B16377" s="19" t="s">
        <v>16745</v>
      </c>
      <c r="C16377" s="19" t="s">
        <v>16745</v>
      </c>
      <c r="D16377" s="38" t="s">
        <v>16055</v>
      </c>
      <c r="E16377" s="38" t="s">
        <v>14952</v>
      </c>
      <c r="F16377" s="41">
        <v>15121514</v>
      </c>
      <c r="G16377" s="19" t="s">
        <v>611</v>
      </c>
      <c r="H16377" s="41">
        <v>8</v>
      </c>
      <c r="I16377" s="41">
        <v>3</v>
      </c>
      <c r="J16377" s="41">
        <v>10</v>
      </c>
      <c r="K16377" s="44" t="s">
        <v>15975</v>
      </c>
      <c r="L16377" s="20">
        <v>515394.95</v>
      </c>
      <c r="M16377" s="19" t="s">
        <v>11</v>
      </c>
      <c r="N16377" s="28" t="s">
        <v>15953</v>
      </c>
    </row>
    <row r="16378" spans="1:14" ht="45" x14ac:dyDescent="0.25">
      <c r="A16378" s="27" t="s">
        <v>14298</v>
      </c>
      <c r="B16378" s="19" t="s">
        <v>16745</v>
      </c>
      <c r="C16378" s="19" t="s">
        <v>16745</v>
      </c>
      <c r="D16378" s="38" t="s">
        <v>16055</v>
      </c>
      <c r="E16378" s="38" t="s">
        <v>14953</v>
      </c>
      <c r="F16378" s="41">
        <v>11101716</v>
      </c>
      <c r="G16378" s="19" t="s">
        <v>611</v>
      </c>
      <c r="H16378" s="41">
        <v>8</v>
      </c>
      <c r="I16378" s="41">
        <v>3</v>
      </c>
      <c r="J16378" s="41">
        <v>10</v>
      </c>
      <c r="K16378" s="44">
        <v>1</v>
      </c>
      <c r="L16378" s="20">
        <v>740285.91</v>
      </c>
      <c r="M16378" s="19" t="s">
        <v>11</v>
      </c>
      <c r="N16378" s="28" t="s">
        <v>15953</v>
      </c>
    </row>
    <row r="16379" spans="1:14" ht="45" x14ac:dyDescent="0.25">
      <c r="A16379" s="27" t="s">
        <v>14298</v>
      </c>
      <c r="B16379" s="19" t="s">
        <v>16745</v>
      </c>
      <c r="C16379" s="19" t="s">
        <v>16745</v>
      </c>
      <c r="D16379" s="38" t="s">
        <v>16055</v>
      </c>
      <c r="E16379" s="38" t="s">
        <v>14954</v>
      </c>
      <c r="F16379" s="41" t="s">
        <v>14955</v>
      </c>
      <c r="G16379" s="19" t="s">
        <v>611</v>
      </c>
      <c r="H16379" s="41">
        <v>8</v>
      </c>
      <c r="I16379" s="41">
        <v>3</v>
      </c>
      <c r="J16379" s="41">
        <v>10</v>
      </c>
      <c r="K16379" s="44">
        <v>1</v>
      </c>
      <c r="L16379" s="20">
        <v>142363.26999999999</v>
      </c>
      <c r="M16379" s="19" t="s">
        <v>11</v>
      </c>
      <c r="N16379" s="28" t="s">
        <v>15953</v>
      </c>
    </row>
    <row r="16380" spans="1:14" ht="45" x14ac:dyDescent="0.25">
      <c r="A16380" s="27" t="s">
        <v>14298</v>
      </c>
      <c r="B16380" s="19" t="s">
        <v>16745</v>
      </c>
      <c r="C16380" s="19" t="s">
        <v>16745</v>
      </c>
      <c r="D16380" s="38" t="s">
        <v>16055</v>
      </c>
      <c r="E16380" s="38" t="s">
        <v>14956</v>
      </c>
      <c r="F16380" s="41" t="s">
        <v>14955</v>
      </c>
      <c r="G16380" s="19" t="s">
        <v>611</v>
      </c>
      <c r="H16380" s="41">
        <v>8</v>
      </c>
      <c r="I16380" s="41">
        <v>3</v>
      </c>
      <c r="J16380" s="41">
        <v>10</v>
      </c>
      <c r="K16380" s="44">
        <v>1</v>
      </c>
      <c r="L16380" s="20">
        <v>142363.26999999999</v>
      </c>
      <c r="M16380" s="19" t="s">
        <v>11</v>
      </c>
      <c r="N16380" s="28" t="s">
        <v>15953</v>
      </c>
    </row>
    <row r="16381" spans="1:14" ht="45" x14ac:dyDescent="0.25">
      <c r="A16381" s="27" t="s">
        <v>14298</v>
      </c>
      <c r="B16381" s="19" t="s">
        <v>16745</v>
      </c>
      <c r="C16381" s="19" t="s">
        <v>16745</v>
      </c>
      <c r="D16381" s="38" t="s">
        <v>16055</v>
      </c>
      <c r="E16381" s="38" t="s">
        <v>14957</v>
      </c>
      <c r="F16381" s="41">
        <v>23242104</v>
      </c>
      <c r="G16381" s="19" t="s">
        <v>611</v>
      </c>
      <c r="H16381" s="41">
        <v>8</v>
      </c>
      <c r="I16381" s="41">
        <v>3</v>
      </c>
      <c r="J16381" s="41">
        <v>10</v>
      </c>
      <c r="K16381" s="44" t="s">
        <v>16010</v>
      </c>
      <c r="L16381" s="20">
        <v>646046.24</v>
      </c>
      <c r="M16381" s="19" t="s">
        <v>11</v>
      </c>
      <c r="N16381" s="28" t="s">
        <v>15953</v>
      </c>
    </row>
    <row r="16382" spans="1:14" ht="45" x14ac:dyDescent="0.25">
      <c r="A16382" s="27" t="s">
        <v>14298</v>
      </c>
      <c r="B16382" s="19" t="s">
        <v>16745</v>
      </c>
      <c r="C16382" s="19" t="s">
        <v>16745</v>
      </c>
      <c r="D16382" s="38" t="s">
        <v>16055</v>
      </c>
      <c r="E16382" s="38" t="s">
        <v>14958</v>
      </c>
      <c r="F16382" s="41">
        <v>23242104</v>
      </c>
      <c r="G16382" s="19" t="s">
        <v>611</v>
      </c>
      <c r="H16382" s="41">
        <v>8</v>
      </c>
      <c r="I16382" s="41">
        <v>3</v>
      </c>
      <c r="J16382" s="41">
        <v>10</v>
      </c>
      <c r="K16382" s="44" t="s">
        <v>16010</v>
      </c>
      <c r="L16382" s="20">
        <v>864454.08</v>
      </c>
      <c r="M16382" s="19" t="s">
        <v>11</v>
      </c>
      <c r="N16382" s="28" t="s">
        <v>15953</v>
      </c>
    </row>
    <row r="16383" spans="1:14" ht="45" x14ac:dyDescent="0.25">
      <c r="A16383" s="27" t="s">
        <v>14298</v>
      </c>
      <c r="B16383" s="19" t="s">
        <v>16745</v>
      </c>
      <c r="C16383" s="19" t="s">
        <v>16745</v>
      </c>
      <c r="D16383" s="38" t="s">
        <v>16055</v>
      </c>
      <c r="E16383" s="38" t="s">
        <v>14959</v>
      </c>
      <c r="F16383" s="41">
        <v>23242104</v>
      </c>
      <c r="G16383" s="19" t="s">
        <v>611</v>
      </c>
      <c r="H16383" s="41">
        <v>8</v>
      </c>
      <c r="I16383" s="41">
        <v>3</v>
      </c>
      <c r="J16383" s="41">
        <v>10</v>
      </c>
      <c r="K16383" s="44" t="s">
        <v>16010</v>
      </c>
      <c r="L16383" s="20">
        <v>1058633.52</v>
      </c>
      <c r="M16383" s="19" t="s">
        <v>11</v>
      </c>
      <c r="N16383" s="28" t="s">
        <v>15953</v>
      </c>
    </row>
    <row r="16384" spans="1:14" ht="45" x14ac:dyDescent="0.25">
      <c r="A16384" s="27" t="s">
        <v>14298</v>
      </c>
      <c r="B16384" s="19" t="s">
        <v>16745</v>
      </c>
      <c r="C16384" s="19" t="s">
        <v>16745</v>
      </c>
      <c r="D16384" s="38" t="s">
        <v>16055</v>
      </c>
      <c r="E16384" s="38" t="s">
        <v>14960</v>
      </c>
      <c r="F16384" s="41">
        <v>23242104</v>
      </c>
      <c r="G16384" s="19" t="s">
        <v>611</v>
      </c>
      <c r="H16384" s="41">
        <v>8</v>
      </c>
      <c r="I16384" s="41">
        <v>3</v>
      </c>
      <c r="J16384" s="41">
        <v>10</v>
      </c>
      <c r="K16384" s="44" t="s">
        <v>16010</v>
      </c>
      <c r="L16384" s="20">
        <v>1206003.1200000001</v>
      </c>
      <c r="M16384" s="19" t="s">
        <v>11</v>
      </c>
      <c r="N16384" s="28" t="s">
        <v>15953</v>
      </c>
    </row>
    <row r="16385" spans="1:14" ht="45" x14ac:dyDescent="0.25">
      <c r="A16385" s="27" t="s">
        <v>14298</v>
      </c>
      <c r="B16385" s="19" t="s">
        <v>16745</v>
      </c>
      <c r="C16385" s="19" t="s">
        <v>16745</v>
      </c>
      <c r="D16385" s="38" t="s">
        <v>16055</v>
      </c>
      <c r="E16385" s="38" t="s">
        <v>14961</v>
      </c>
      <c r="F16385" s="41">
        <v>23242104</v>
      </c>
      <c r="G16385" s="19" t="s">
        <v>611</v>
      </c>
      <c r="H16385" s="41">
        <v>8</v>
      </c>
      <c r="I16385" s="41">
        <v>3</v>
      </c>
      <c r="J16385" s="41">
        <v>10</v>
      </c>
      <c r="K16385" s="44" t="s">
        <v>16010</v>
      </c>
      <c r="L16385" s="20">
        <v>1033005.6799999999</v>
      </c>
      <c r="M16385" s="19" t="s">
        <v>11</v>
      </c>
      <c r="N16385" s="28" t="s">
        <v>15953</v>
      </c>
    </row>
    <row r="16386" spans="1:14" ht="45" x14ac:dyDescent="0.25">
      <c r="A16386" s="27" t="s">
        <v>14298</v>
      </c>
      <c r="B16386" s="19" t="s">
        <v>16745</v>
      </c>
      <c r="C16386" s="19" t="s">
        <v>16745</v>
      </c>
      <c r="D16386" s="38" t="s">
        <v>16055</v>
      </c>
      <c r="E16386" s="38" t="s">
        <v>16707</v>
      </c>
      <c r="F16386" s="41">
        <v>27111535</v>
      </c>
      <c r="G16386" s="19" t="s">
        <v>611</v>
      </c>
      <c r="H16386" s="41">
        <v>8</v>
      </c>
      <c r="I16386" s="41">
        <v>3</v>
      </c>
      <c r="J16386" s="41">
        <v>10</v>
      </c>
      <c r="K16386" s="44" t="s">
        <v>16003</v>
      </c>
      <c r="L16386" s="20">
        <v>94678.78</v>
      </c>
      <c r="M16386" s="19" t="s">
        <v>11</v>
      </c>
      <c r="N16386" s="28" t="s">
        <v>15953</v>
      </c>
    </row>
    <row r="16387" spans="1:14" ht="45" x14ac:dyDescent="0.25">
      <c r="A16387" s="27" t="s">
        <v>14298</v>
      </c>
      <c r="B16387" s="19" t="s">
        <v>16745</v>
      </c>
      <c r="C16387" s="19" t="s">
        <v>16745</v>
      </c>
      <c r="D16387" s="38" t="s">
        <v>16055</v>
      </c>
      <c r="E16387" s="38" t="s">
        <v>14962</v>
      </c>
      <c r="F16387" s="41">
        <v>23242101</v>
      </c>
      <c r="G16387" s="19" t="s">
        <v>611</v>
      </c>
      <c r="H16387" s="41">
        <v>8</v>
      </c>
      <c r="I16387" s="41">
        <v>3</v>
      </c>
      <c r="J16387" s="41">
        <v>10</v>
      </c>
      <c r="K16387" s="44" t="s">
        <v>16005</v>
      </c>
      <c r="L16387" s="20">
        <v>360327.24</v>
      </c>
      <c r="M16387" s="19" t="s">
        <v>11</v>
      </c>
      <c r="N16387" s="28" t="s">
        <v>15953</v>
      </c>
    </row>
    <row r="16388" spans="1:14" ht="45" x14ac:dyDescent="0.25">
      <c r="A16388" s="27" t="s">
        <v>14298</v>
      </c>
      <c r="B16388" s="19" t="s">
        <v>16745</v>
      </c>
      <c r="C16388" s="19" t="s">
        <v>16745</v>
      </c>
      <c r="D16388" s="38" t="s">
        <v>16055</v>
      </c>
      <c r="E16388" s="38" t="s">
        <v>14963</v>
      </c>
      <c r="F16388" s="41">
        <v>25111914</v>
      </c>
      <c r="G16388" s="19" t="s">
        <v>611</v>
      </c>
      <c r="H16388" s="41">
        <v>8</v>
      </c>
      <c r="I16388" s="41">
        <v>3</v>
      </c>
      <c r="J16388" s="41">
        <v>10</v>
      </c>
      <c r="K16388" s="44" t="s">
        <v>16005</v>
      </c>
      <c r="L16388" s="20">
        <v>1298337.6000000001</v>
      </c>
      <c r="M16388" s="19" t="s">
        <v>11</v>
      </c>
      <c r="N16388" s="28" t="s">
        <v>15953</v>
      </c>
    </row>
    <row r="16389" spans="1:14" ht="45" x14ac:dyDescent="0.25">
      <c r="A16389" s="27" t="s">
        <v>14298</v>
      </c>
      <c r="B16389" s="19" t="s">
        <v>16745</v>
      </c>
      <c r="C16389" s="19" t="s">
        <v>16745</v>
      </c>
      <c r="D16389" s="38" t="s">
        <v>16055</v>
      </c>
      <c r="E16389" s="38" t="s">
        <v>14964</v>
      </c>
      <c r="F16389" s="41">
        <v>25111914</v>
      </c>
      <c r="G16389" s="19" t="s">
        <v>611</v>
      </c>
      <c r="H16389" s="41">
        <v>8</v>
      </c>
      <c r="I16389" s="41">
        <v>3</v>
      </c>
      <c r="J16389" s="41">
        <v>10</v>
      </c>
      <c r="K16389" s="44" t="s">
        <v>16011</v>
      </c>
      <c r="L16389" s="20">
        <v>2596675.2000000002</v>
      </c>
      <c r="M16389" s="19" t="s">
        <v>11</v>
      </c>
      <c r="N16389" s="28" t="s">
        <v>15953</v>
      </c>
    </row>
    <row r="16390" spans="1:14" ht="45" x14ac:dyDescent="0.25">
      <c r="A16390" s="27" t="s">
        <v>14298</v>
      </c>
      <c r="B16390" s="19" t="s">
        <v>16745</v>
      </c>
      <c r="C16390" s="19" t="s">
        <v>16745</v>
      </c>
      <c r="D16390" s="38" t="s">
        <v>16055</v>
      </c>
      <c r="E16390" s="38" t="s">
        <v>14965</v>
      </c>
      <c r="F16390" s="41" t="s">
        <v>14966</v>
      </c>
      <c r="G16390" s="19" t="s">
        <v>611</v>
      </c>
      <c r="H16390" s="41">
        <v>8</v>
      </c>
      <c r="I16390" s="41">
        <v>3</v>
      </c>
      <c r="J16390" s="41">
        <v>10</v>
      </c>
      <c r="K16390" s="44">
        <v>25</v>
      </c>
      <c r="L16390" s="20">
        <v>683327.75</v>
      </c>
      <c r="M16390" s="19" t="s">
        <v>11</v>
      </c>
      <c r="N16390" s="28" t="s">
        <v>15953</v>
      </c>
    </row>
    <row r="16391" spans="1:14" ht="45" x14ac:dyDescent="0.25">
      <c r="A16391" s="27" t="s">
        <v>14298</v>
      </c>
      <c r="B16391" s="19" t="s">
        <v>16745</v>
      </c>
      <c r="C16391" s="19" t="s">
        <v>16745</v>
      </c>
      <c r="D16391" s="38" t="s">
        <v>16055</v>
      </c>
      <c r="E16391" s="38" t="s">
        <v>14967</v>
      </c>
      <c r="F16391" s="41" t="s">
        <v>14966</v>
      </c>
      <c r="G16391" s="19" t="s">
        <v>611</v>
      </c>
      <c r="H16391" s="41">
        <v>8</v>
      </c>
      <c r="I16391" s="41">
        <v>3</v>
      </c>
      <c r="J16391" s="41">
        <v>10</v>
      </c>
      <c r="K16391" s="44">
        <v>10</v>
      </c>
      <c r="L16391" s="20">
        <v>142359.69999999998</v>
      </c>
      <c r="M16391" s="19" t="s">
        <v>11</v>
      </c>
      <c r="N16391" s="28" t="s">
        <v>15953</v>
      </c>
    </row>
    <row r="16392" spans="1:14" ht="45" x14ac:dyDescent="0.25">
      <c r="A16392" s="27" t="s">
        <v>14298</v>
      </c>
      <c r="B16392" s="19" t="s">
        <v>16745</v>
      </c>
      <c r="C16392" s="19" t="s">
        <v>16745</v>
      </c>
      <c r="D16392" s="38" t="s">
        <v>16055</v>
      </c>
      <c r="E16392" s="38" t="s">
        <v>14965</v>
      </c>
      <c r="F16392" s="41" t="s">
        <v>14966</v>
      </c>
      <c r="G16392" s="19" t="s">
        <v>611</v>
      </c>
      <c r="H16392" s="41">
        <v>8</v>
      </c>
      <c r="I16392" s="41">
        <v>3</v>
      </c>
      <c r="J16392" s="41">
        <v>10</v>
      </c>
      <c r="K16392" s="44">
        <v>20</v>
      </c>
      <c r="L16392" s="20">
        <v>956664.79999999993</v>
      </c>
      <c r="M16392" s="19" t="s">
        <v>11</v>
      </c>
      <c r="N16392" s="28" t="s">
        <v>15953</v>
      </c>
    </row>
    <row r="16393" spans="1:14" ht="45" x14ac:dyDescent="0.25">
      <c r="A16393" s="27" t="s">
        <v>14298</v>
      </c>
      <c r="B16393" s="19" t="s">
        <v>16745</v>
      </c>
      <c r="C16393" s="19" t="s">
        <v>16745</v>
      </c>
      <c r="D16393" s="38" t="s">
        <v>16055</v>
      </c>
      <c r="E16393" s="38" t="s">
        <v>14965</v>
      </c>
      <c r="F16393" s="41" t="s">
        <v>14966</v>
      </c>
      <c r="G16393" s="19" t="s">
        <v>611</v>
      </c>
      <c r="H16393" s="41">
        <v>8</v>
      </c>
      <c r="I16393" s="41">
        <v>3</v>
      </c>
      <c r="J16393" s="41">
        <v>10</v>
      </c>
      <c r="K16393" s="44">
        <v>5</v>
      </c>
      <c r="L16393" s="20">
        <v>626392.19999999995</v>
      </c>
      <c r="M16393" s="19" t="s">
        <v>11</v>
      </c>
      <c r="N16393" s="28" t="s">
        <v>15953</v>
      </c>
    </row>
    <row r="16394" spans="1:14" ht="45" x14ac:dyDescent="0.25">
      <c r="A16394" s="27" t="s">
        <v>14298</v>
      </c>
      <c r="B16394" s="19" t="s">
        <v>16745</v>
      </c>
      <c r="C16394" s="19" t="s">
        <v>16745</v>
      </c>
      <c r="D16394" s="38" t="s">
        <v>16055</v>
      </c>
      <c r="E16394" s="38" t="s">
        <v>14968</v>
      </c>
      <c r="F16394" s="41" t="s">
        <v>14966</v>
      </c>
      <c r="G16394" s="19" t="s">
        <v>611</v>
      </c>
      <c r="H16394" s="41">
        <v>8</v>
      </c>
      <c r="I16394" s="41">
        <v>3</v>
      </c>
      <c r="J16394" s="41">
        <v>10</v>
      </c>
      <c r="K16394" s="44">
        <v>5</v>
      </c>
      <c r="L16394" s="20">
        <v>551023.54999999993</v>
      </c>
      <c r="M16394" s="19" t="s">
        <v>11</v>
      </c>
      <c r="N16394" s="28" t="s">
        <v>15953</v>
      </c>
    </row>
    <row r="16395" spans="1:14" ht="45" x14ac:dyDescent="0.25">
      <c r="A16395" s="27" t="s">
        <v>14298</v>
      </c>
      <c r="B16395" s="19" t="s">
        <v>16745</v>
      </c>
      <c r="C16395" s="19" t="s">
        <v>16745</v>
      </c>
      <c r="D16395" s="38" t="s">
        <v>16055</v>
      </c>
      <c r="E16395" s="38" t="s">
        <v>14969</v>
      </c>
      <c r="F16395" s="41" t="s">
        <v>14970</v>
      </c>
      <c r="G16395" s="19" t="s">
        <v>611</v>
      </c>
      <c r="H16395" s="41">
        <v>8</v>
      </c>
      <c r="I16395" s="41">
        <v>3</v>
      </c>
      <c r="J16395" s="41">
        <v>10</v>
      </c>
      <c r="K16395" s="44">
        <v>18</v>
      </c>
      <c r="L16395" s="20">
        <v>174166.02</v>
      </c>
      <c r="M16395" s="19" t="s">
        <v>11</v>
      </c>
      <c r="N16395" s="28" t="s">
        <v>15953</v>
      </c>
    </row>
    <row r="16396" spans="1:14" ht="45" x14ac:dyDescent="0.25">
      <c r="A16396" s="27" t="s">
        <v>14298</v>
      </c>
      <c r="B16396" s="19" t="s">
        <v>16745</v>
      </c>
      <c r="C16396" s="19" t="s">
        <v>16745</v>
      </c>
      <c r="D16396" s="38" t="s">
        <v>16055</v>
      </c>
      <c r="E16396" s="38" t="s">
        <v>14969</v>
      </c>
      <c r="F16396" s="41" t="s">
        <v>14970</v>
      </c>
      <c r="G16396" s="19" t="s">
        <v>611</v>
      </c>
      <c r="H16396" s="41">
        <v>8</v>
      </c>
      <c r="I16396" s="41">
        <v>3</v>
      </c>
      <c r="J16396" s="41">
        <v>10</v>
      </c>
      <c r="K16396" s="44">
        <v>6</v>
      </c>
      <c r="L16396" s="20">
        <v>63174.720000000001</v>
      </c>
      <c r="M16396" s="19" t="s">
        <v>11</v>
      </c>
      <c r="N16396" s="28" t="s">
        <v>15953</v>
      </c>
    </row>
    <row r="16397" spans="1:14" ht="45" x14ac:dyDescent="0.25">
      <c r="A16397" s="27" t="s">
        <v>14298</v>
      </c>
      <c r="B16397" s="19" t="s">
        <v>16745</v>
      </c>
      <c r="C16397" s="19" t="s">
        <v>16745</v>
      </c>
      <c r="D16397" s="38" t="s">
        <v>16055</v>
      </c>
      <c r="E16397" s="38" t="s">
        <v>14969</v>
      </c>
      <c r="F16397" s="41" t="s">
        <v>14970</v>
      </c>
      <c r="G16397" s="19" t="s">
        <v>611</v>
      </c>
      <c r="H16397" s="41">
        <v>8</v>
      </c>
      <c r="I16397" s="41">
        <v>3</v>
      </c>
      <c r="J16397" s="41">
        <v>10</v>
      </c>
      <c r="K16397" s="44">
        <v>6</v>
      </c>
      <c r="L16397" s="20">
        <v>80260.740000000005</v>
      </c>
      <c r="M16397" s="19" t="s">
        <v>11</v>
      </c>
      <c r="N16397" s="28" t="s">
        <v>15953</v>
      </c>
    </row>
    <row r="16398" spans="1:14" ht="45" x14ac:dyDescent="0.25">
      <c r="A16398" s="27" t="s">
        <v>14298</v>
      </c>
      <c r="B16398" s="19" t="s">
        <v>16745</v>
      </c>
      <c r="C16398" s="19" t="s">
        <v>16745</v>
      </c>
      <c r="D16398" s="38" t="s">
        <v>16055</v>
      </c>
      <c r="E16398" s="38" t="s">
        <v>14971</v>
      </c>
      <c r="F16398" s="41" t="s">
        <v>14970</v>
      </c>
      <c r="G16398" s="19" t="s">
        <v>611</v>
      </c>
      <c r="H16398" s="41">
        <v>8</v>
      </c>
      <c r="I16398" s="41">
        <v>3</v>
      </c>
      <c r="J16398" s="41">
        <v>10</v>
      </c>
      <c r="K16398" s="44">
        <v>1</v>
      </c>
      <c r="L16398" s="20">
        <v>3052257.18</v>
      </c>
      <c r="M16398" s="19" t="s">
        <v>11</v>
      </c>
      <c r="N16398" s="28" t="s">
        <v>15953</v>
      </c>
    </row>
    <row r="16399" spans="1:14" ht="45" x14ac:dyDescent="0.25">
      <c r="A16399" s="27" t="s">
        <v>14298</v>
      </c>
      <c r="B16399" s="19" t="s">
        <v>16745</v>
      </c>
      <c r="C16399" s="19" t="s">
        <v>16745</v>
      </c>
      <c r="D16399" s="38" t="s">
        <v>16055</v>
      </c>
      <c r="E16399" s="38" t="s">
        <v>14972</v>
      </c>
      <c r="F16399" s="41" t="s">
        <v>14973</v>
      </c>
      <c r="G16399" s="19" t="s">
        <v>611</v>
      </c>
      <c r="H16399" s="41">
        <v>8</v>
      </c>
      <c r="I16399" s="41">
        <v>3</v>
      </c>
      <c r="J16399" s="41">
        <v>10</v>
      </c>
      <c r="K16399" s="44">
        <v>2</v>
      </c>
      <c r="L16399" s="20">
        <v>109708.48</v>
      </c>
      <c r="M16399" s="19" t="s">
        <v>11</v>
      </c>
      <c r="N16399" s="28" t="s">
        <v>15953</v>
      </c>
    </row>
    <row r="16400" spans="1:14" ht="45" x14ac:dyDescent="0.25">
      <c r="A16400" s="27" t="s">
        <v>14298</v>
      </c>
      <c r="B16400" s="19" t="s">
        <v>16745</v>
      </c>
      <c r="C16400" s="19" t="s">
        <v>16745</v>
      </c>
      <c r="D16400" s="38" t="s">
        <v>16055</v>
      </c>
      <c r="E16400" s="38" t="s">
        <v>14972</v>
      </c>
      <c r="F16400" s="41" t="s">
        <v>14973</v>
      </c>
      <c r="G16400" s="19" t="s">
        <v>611</v>
      </c>
      <c r="H16400" s="41">
        <v>8</v>
      </c>
      <c r="I16400" s="41">
        <v>3</v>
      </c>
      <c r="J16400" s="41">
        <v>10</v>
      </c>
      <c r="K16400" s="44">
        <v>6</v>
      </c>
      <c r="L16400" s="20">
        <v>346204.32</v>
      </c>
      <c r="M16400" s="19" t="s">
        <v>11</v>
      </c>
      <c r="N16400" s="28" t="s">
        <v>15953</v>
      </c>
    </row>
    <row r="16401" spans="1:14" ht="45" x14ac:dyDescent="0.25">
      <c r="A16401" s="27" t="s">
        <v>14298</v>
      </c>
      <c r="B16401" s="19" t="s">
        <v>16745</v>
      </c>
      <c r="C16401" s="19" t="s">
        <v>16745</v>
      </c>
      <c r="D16401" s="38" t="s">
        <v>16055</v>
      </c>
      <c r="E16401" s="38" t="s">
        <v>14972</v>
      </c>
      <c r="F16401" s="41" t="s">
        <v>14973</v>
      </c>
      <c r="G16401" s="19" t="s">
        <v>611</v>
      </c>
      <c r="H16401" s="41">
        <v>8</v>
      </c>
      <c r="I16401" s="41">
        <v>3</v>
      </c>
      <c r="J16401" s="41">
        <v>10</v>
      </c>
      <c r="K16401" s="44">
        <v>4</v>
      </c>
      <c r="L16401" s="20">
        <v>253584.24</v>
      </c>
      <c r="M16401" s="19" t="s">
        <v>11</v>
      </c>
      <c r="N16401" s="28" t="s">
        <v>15953</v>
      </c>
    </row>
    <row r="16402" spans="1:14" ht="45" x14ac:dyDescent="0.25">
      <c r="A16402" s="27" t="s">
        <v>14298</v>
      </c>
      <c r="B16402" s="19" t="s">
        <v>16745</v>
      </c>
      <c r="C16402" s="19" t="s">
        <v>16745</v>
      </c>
      <c r="D16402" s="38" t="s">
        <v>16055</v>
      </c>
      <c r="E16402" s="38" t="s">
        <v>14974</v>
      </c>
      <c r="F16402" s="41" t="s">
        <v>2495</v>
      </c>
      <c r="G16402" s="19" t="s">
        <v>611</v>
      </c>
      <c r="H16402" s="41">
        <v>8</v>
      </c>
      <c r="I16402" s="41">
        <v>3</v>
      </c>
      <c r="J16402" s="41">
        <v>10</v>
      </c>
      <c r="K16402" s="44">
        <v>10</v>
      </c>
      <c r="L16402" s="20">
        <v>227777.90000000002</v>
      </c>
      <c r="M16402" s="19" t="s">
        <v>11</v>
      </c>
      <c r="N16402" s="28" t="s">
        <v>15953</v>
      </c>
    </row>
    <row r="16403" spans="1:14" ht="45" x14ac:dyDescent="0.25">
      <c r="A16403" s="27" t="s">
        <v>14298</v>
      </c>
      <c r="B16403" s="19" t="s">
        <v>16745</v>
      </c>
      <c r="C16403" s="19" t="s">
        <v>16745</v>
      </c>
      <c r="D16403" s="38" t="s">
        <v>16055</v>
      </c>
      <c r="E16403" s="38" t="s">
        <v>14975</v>
      </c>
      <c r="F16403" s="41" t="s">
        <v>2495</v>
      </c>
      <c r="G16403" s="19" t="s">
        <v>611</v>
      </c>
      <c r="H16403" s="41">
        <v>8</v>
      </c>
      <c r="I16403" s="41">
        <v>3</v>
      </c>
      <c r="J16403" s="41">
        <v>10</v>
      </c>
      <c r="K16403" s="44">
        <v>10</v>
      </c>
      <c r="L16403" s="20">
        <v>227777.90000000002</v>
      </c>
      <c r="M16403" s="19" t="s">
        <v>11</v>
      </c>
      <c r="N16403" s="28" t="s">
        <v>15953</v>
      </c>
    </row>
    <row r="16404" spans="1:14" ht="45" x14ac:dyDescent="0.25">
      <c r="A16404" s="27" t="s">
        <v>14298</v>
      </c>
      <c r="B16404" s="19" t="s">
        <v>16745</v>
      </c>
      <c r="C16404" s="19" t="s">
        <v>16745</v>
      </c>
      <c r="D16404" s="38" t="s">
        <v>16055</v>
      </c>
      <c r="E16404" s="38" t="s">
        <v>14976</v>
      </c>
      <c r="F16404" s="41" t="s">
        <v>2495</v>
      </c>
      <c r="G16404" s="19" t="s">
        <v>611</v>
      </c>
      <c r="H16404" s="41">
        <v>8</v>
      </c>
      <c r="I16404" s="41">
        <v>3</v>
      </c>
      <c r="J16404" s="41">
        <v>10</v>
      </c>
      <c r="K16404" s="44">
        <v>20</v>
      </c>
      <c r="L16404" s="20">
        <v>136659.59999999998</v>
      </c>
      <c r="M16404" s="19" t="s">
        <v>11</v>
      </c>
      <c r="N16404" s="28" t="s">
        <v>15953</v>
      </c>
    </row>
    <row r="16405" spans="1:14" ht="45" x14ac:dyDescent="0.25">
      <c r="A16405" s="27" t="s">
        <v>14298</v>
      </c>
      <c r="B16405" s="19" t="s">
        <v>16745</v>
      </c>
      <c r="C16405" s="19" t="s">
        <v>16745</v>
      </c>
      <c r="D16405" s="38" t="s">
        <v>16055</v>
      </c>
      <c r="E16405" s="38" t="s">
        <v>14977</v>
      </c>
      <c r="F16405" s="41" t="s">
        <v>14955</v>
      </c>
      <c r="G16405" s="19" t="s">
        <v>611</v>
      </c>
      <c r="H16405" s="41">
        <v>8</v>
      </c>
      <c r="I16405" s="41">
        <v>3</v>
      </c>
      <c r="J16405" s="41">
        <v>10</v>
      </c>
      <c r="K16405" s="44">
        <v>1</v>
      </c>
      <c r="L16405" s="20">
        <v>70067.199999999997</v>
      </c>
      <c r="M16405" s="19" t="s">
        <v>11</v>
      </c>
      <c r="N16405" s="28" t="s">
        <v>15953</v>
      </c>
    </row>
    <row r="16406" spans="1:14" ht="45" x14ac:dyDescent="0.25">
      <c r="A16406" s="27" t="s">
        <v>14298</v>
      </c>
      <c r="B16406" s="19" t="s">
        <v>16745</v>
      </c>
      <c r="C16406" s="19" t="s">
        <v>16745</v>
      </c>
      <c r="D16406" s="38" t="s">
        <v>16055</v>
      </c>
      <c r="E16406" s="38" t="s">
        <v>14978</v>
      </c>
      <c r="F16406" s="41" t="s">
        <v>14955</v>
      </c>
      <c r="G16406" s="19" t="s">
        <v>611</v>
      </c>
      <c r="H16406" s="41">
        <v>8</v>
      </c>
      <c r="I16406" s="41">
        <v>3</v>
      </c>
      <c r="J16406" s="41">
        <v>10</v>
      </c>
      <c r="K16406" s="44">
        <v>1</v>
      </c>
      <c r="L16406" s="20">
        <v>77670.11</v>
      </c>
      <c r="M16406" s="19" t="s">
        <v>11</v>
      </c>
      <c r="N16406" s="28" t="s">
        <v>15953</v>
      </c>
    </row>
    <row r="16407" spans="1:14" ht="45" x14ac:dyDescent="0.25">
      <c r="A16407" s="27" t="s">
        <v>14298</v>
      </c>
      <c r="B16407" s="19" t="s">
        <v>16745</v>
      </c>
      <c r="C16407" s="19" t="s">
        <v>16745</v>
      </c>
      <c r="D16407" s="38" t="s">
        <v>16055</v>
      </c>
      <c r="E16407" s="38" t="s">
        <v>5076</v>
      </c>
      <c r="F16407" s="41" t="s">
        <v>14979</v>
      </c>
      <c r="G16407" s="19" t="s">
        <v>611</v>
      </c>
      <c r="H16407" s="41">
        <v>8</v>
      </c>
      <c r="I16407" s="41">
        <v>3</v>
      </c>
      <c r="J16407" s="41">
        <v>10</v>
      </c>
      <c r="K16407" s="44">
        <v>20</v>
      </c>
      <c r="L16407" s="20">
        <v>740275.20000000007</v>
      </c>
      <c r="M16407" s="19" t="s">
        <v>11</v>
      </c>
      <c r="N16407" s="28" t="s">
        <v>15953</v>
      </c>
    </row>
    <row r="16408" spans="1:14" ht="45" x14ac:dyDescent="0.25">
      <c r="A16408" s="27" t="s">
        <v>14298</v>
      </c>
      <c r="B16408" s="19" t="s">
        <v>16745</v>
      </c>
      <c r="C16408" s="19" t="s">
        <v>16745</v>
      </c>
      <c r="D16408" s="38" t="s">
        <v>16055</v>
      </c>
      <c r="E16408" s="38" t="s">
        <v>14980</v>
      </c>
      <c r="F16408" s="41" t="s">
        <v>6190</v>
      </c>
      <c r="G16408" s="19" t="s">
        <v>611</v>
      </c>
      <c r="H16408" s="41">
        <v>8</v>
      </c>
      <c r="I16408" s="41">
        <v>3</v>
      </c>
      <c r="J16408" s="41">
        <v>10</v>
      </c>
      <c r="K16408" s="44">
        <v>50</v>
      </c>
      <c r="L16408" s="20">
        <v>14220.500000000002</v>
      </c>
      <c r="M16408" s="19" t="s">
        <v>11</v>
      </c>
      <c r="N16408" s="28" t="s">
        <v>15953</v>
      </c>
    </row>
    <row r="16409" spans="1:14" ht="45" x14ac:dyDescent="0.25">
      <c r="A16409" s="27" t="s">
        <v>14298</v>
      </c>
      <c r="B16409" s="19" t="s">
        <v>16745</v>
      </c>
      <c r="C16409" s="19" t="s">
        <v>16745</v>
      </c>
      <c r="D16409" s="38" t="s">
        <v>16055</v>
      </c>
      <c r="E16409" s="38" t="s">
        <v>14980</v>
      </c>
      <c r="F16409" s="41" t="s">
        <v>6190</v>
      </c>
      <c r="G16409" s="19" t="s">
        <v>611</v>
      </c>
      <c r="H16409" s="41">
        <v>8</v>
      </c>
      <c r="I16409" s="41">
        <v>3</v>
      </c>
      <c r="J16409" s="41">
        <v>10</v>
      </c>
      <c r="K16409" s="44">
        <v>50</v>
      </c>
      <c r="L16409" s="20">
        <v>17076.5</v>
      </c>
      <c r="M16409" s="19" t="s">
        <v>11</v>
      </c>
      <c r="N16409" s="28" t="s">
        <v>15953</v>
      </c>
    </row>
    <row r="16410" spans="1:14" ht="45" x14ac:dyDescent="0.25">
      <c r="A16410" s="27" t="s">
        <v>14298</v>
      </c>
      <c r="B16410" s="19" t="s">
        <v>16745</v>
      </c>
      <c r="C16410" s="19" t="s">
        <v>16745</v>
      </c>
      <c r="D16410" s="38" t="s">
        <v>16055</v>
      </c>
      <c r="E16410" s="38" t="s">
        <v>14980</v>
      </c>
      <c r="F16410" s="41" t="s">
        <v>6190</v>
      </c>
      <c r="G16410" s="19" t="s">
        <v>611</v>
      </c>
      <c r="H16410" s="41">
        <v>8</v>
      </c>
      <c r="I16410" s="41">
        <v>3</v>
      </c>
      <c r="J16410" s="41">
        <v>10</v>
      </c>
      <c r="K16410" s="44">
        <v>50</v>
      </c>
      <c r="L16410" s="20">
        <v>19932.5</v>
      </c>
      <c r="M16410" s="19" t="s">
        <v>11</v>
      </c>
      <c r="N16410" s="28" t="s">
        <v>15953</v>
      </c>
    </row>
    <row r="16411" spans="1:14" ht="45" x14ac:dyDescent="0.25">
      <c r="A16411" s="27" t="s">
        <v>14298</v>
      </c>
      <c r="B16411" s="19" t="s">
        <v>16745</v>
      </c>
      <c r="C16411" s="19" t="s">
        <v>16745</v>
      </c>
      <c r="D16411" s="38" t="s">
        <v>16055</v>
      </c>
      <c r="E16411" s="38" t="s">
        <v>14980</v>
      </c>
      <c r="F16411" s="41" t="s">
        <v>6190</v>
      </c>
      <c r="G16411" s="19" t="s">
        <v>611</v>
      </c>
      <c r="H16411" s="41">
        <v>8</v>
      </c>
      <c r="I16411" s="41">
        <v>3</v>
      </c>
      <c r="J16411" s="41">
        <v>10</v>
      </c>
      <c r="K16411" s="44">
        <v>50</v>
      </c>
      <c r="L16411" s="20">
        <v>22729</v>
      </c>
      <c r="M16411" s="19" t="s">
        <v>11</v>
      </c>
      <c r="N16411" s="28" t="s">
        <v>15953</v>
      </c>
    </row>
    <row r="16412" spans="1:14" ht="45" x14ac:dyDescent="0.25">
      <c r="A16412" s="27" t="s">
        <v>14298</v>
      </c>
      <c r="B16412" s="19" t="s">
        <v>16745</v>
      </c>
      <c r="C16412" s="19" t="s">
        <v>16745</v>
      </c>
      <c r="D16412" s="38" t="s">
        <v>16055</v>
      </c>
      <c r="E16412" s="38" t="s">
        <v>14981</v>
      </c>
      <c r="F16412" s="41" t="s">
        <v>6190</v>
      </c>
      <c r="G16412" s="19" t="s">
        <v>611</v>
      </c>
      <c r="H16412" s="41">
        <v>8</v>
      </c>
      <c r="I16412" s="41">
        <v>3</v>
      </c>
      <c r="J16412" s="41">
        <v>10</v>
      </c>
      <c r="K16412" s="44">
        <v>40</v>
      </c>
      <c r="L16412" s="20">
        <v>56929.599999999999</v>
      </c>
      <c r="M16412" s="19" t="s">
        <v>11</v>
      </c>
      <c r="N16412" s="28" t="s">
        <v>15953</v>
      </c>
    </row>
    <row r="16413" spans="1:14" ht="45" x14ac:dyDescent="0.25">
      <c r="A16413" s="27" t="s">
        <v>14298</v>
      </c>
      <c r="B16413" s="19" t="s">
        <v>16745</v>
      </c>
      <c r="C16413" s="19" t="s">
        <v>16745</v>
      </c>
      <c r="D16413" s="38" t="s">
        <v>16055</v>
      </c>
      <c r="E16413" s="38" t="s">
        <v>14982</v>
      </c>
      <c r="F16413" s="41" t="s">
        <v>6190</v>
      </c>
      <c r="G16413" s="19" t="s">
        <v>611</v>
      </c>
      <c r="H16413" s="41">
        <v>8</v>
      </c>
      <c r="I16413" s="41">
        <v>3</v>
      </c>
      <c r="J16413" s="41">
        <v>10</v>
      </c>
      <c r="K16413" s="44">
        <v>40</v>
      </c>
      <c r="L16413" s="20">
        <v>79682.399999999994</v>
      </c>
      <c r="M16413" s="19" t="s">
        <v>11</v>
      </c>
      <c r="N16413" s="28" t="s">
        <v>15953</v>
      </c>
    </row>
    <row r="16414" spans="1:14" ht="45" x14ac:dyDescent="0.25">
      <c r="A16414" s="27" t="s">
        <v>14298</v>
      </c>
      <c r="B16414" s="19" t="s">
        <v>16745</v>
      </c>
      <c r="C16414" s="19" t="s">
        <v>16745</v>
      </c>
      <c r="D16414" s="38" t="s">
        <v>16055</v>
      </c>
      <c r="E16414" s="38" t="s">
        <v>14983</v>
      </c>
      <c r="F16414" s="41">
        <v>20121613</v>
      </c>
      <c r="G16414" s="19" t="s">
        <v>611</v>
      </c>
      <c r="H16414" s="41">
        <v>8</v>
      </c>
      <c r="I16414" s="41">
        <v>3</v>
      </c>
      <c r="J16414" s="41">
        <v>10</v>
      </c>
      <c r="K16414" s="44">
        <v>1</v>
      </c>
      <c r="L16414" s="20">
        <v>15943.619999999999</v>
      </c>
      <c r="M16414" s="19" t="s">
        <v>11</v>
      </c>
      <c r="N16414" s="28" t="s">
        <v>15953</v>
      </c>
    </row>
    <row r="16415" spans="1:14" ht="45" x14ac:dyDescent="0.25">
      <c r="A16415" s="27" t="s">
        <v>14298</v>
      </c>
      <c r="B16415" s="19" t="s">
        <v>16745</v>
      </c>
      <c r="C16415" s="19" t="s">
        <v>16745</v>
      </c>
      <c r="D16415" s="38" t="s">
        <v>16055</v>
      </c>
      <c r="E16415" s="38" t="s">
        <v>14984</v>
      </c>
      <c r="F16415" s="41">
        <v>27141001</v>
      </c>
      <c r="G16415" s="19" t="s">
        <v>611</v>
      </c>
      <c r="H16415" s="41">
        <v>8</v>
      </c>
      <c r="I16415" s="41">
        <v>3</v>
      </c>
      <c r="J16415" s="41">
        <v>10</v>
      </c>
      <c r="K16415" s="44">
        <v>1</v>
      </c>
      <c r="L16415" s="20">
        <v>21638.959999999999</v>
      </c>
      <c r="M16415" s="19" t="s">
        <v>11</v>
      </c>
      <c r="N16415" s="28" t="s">
        <v>15953</v>
      </c>
    </row>
    <row r="16416" spans="1:14" ht="45" x14ac:dyDescent="0.25">
      <c r="A16416" s="27" t="s">
        <v>14298</v>
      </c>
      <c r="B16416" s="19" t="s">
        <v>16745</v>
      </c>
      <c r="C16416" s="19" t="s">
        <v>16745</v>
      </c>
      <c r="D16416" s="38" t="s">
        <v>16055</v>
      </c>
      <c r="E16416" s="38" t="s">
        <v>14985</v>
      </c>
      <c r="F16416" s="41">
        <v>23271812</v>
      </c>
      <c r="G16416" s="19" t="s">
        <v>611</v>
      </c>
      <c r="H16416" s="41">
        <v>8</v>
      </c>
      <c r="I16416" s="41">
        <v>3</v>
      </c>
      <c r="J16416" s="41">
        <v>10</v>
      </c>
      <c r="K16416" s="44">
        <v>1</v>
      </c>
      <c r="L16416" s="20">
        <v>639744</v>
      </c>
      <c r="M16416" s="19" t="s">
        <v>11</v>
      </c>
      <c r="N16416" s="28" t="s">
        <v>15953</v>
      </c>
    </row>
    <row r="16417" spans="1:14" ht="45" x14ac:dyDescent="0.25">
      <c r="A16417" s="27" t="s">
        <v>14298</v>
      </c>
      <c r="B16417" s="19" t="s">
        <v>16745</v>
      </c>
      <c r="C16417" s="19" t="s">
        <v>16745</v>
      </c>
      <c r="D16417" s="38" t="s">
        <v>16055</v>
      </c>
      <c r="E16417" s="38" t="s">
        <v>14986</v>
      </c>
      <c r="F16417" s="41">
        <v>27112841</v>
      </c>
      <c r="G16417" s="19" t="s">
        <v>611</v>
      </c>
      <c r="H16417" s="41">
        <v>8</v>
      </c>
      <c r="I16417" s="41">
        <v>3</v>
      </c>
      <c r="J16417" s="41">
        <v>10</v>
      </c>
      <c r="K16417" s="44">
        <v>2</v>
      </c>
      <c r="L16417" s="20">
        <v>42840</v>
      </c>
      <c r="M16417" s="19" t="s">
        <v>11</v>
      </c>
      <c r="N16417" s="28" t="s">
        <v>15953</v>
      </c>
    </row>
    <row r="16418" spans="1:14" ht="45" x14ac:dyDescent="0.25">
      <c r="A16418" s="27" t="s">
        <v>14298</v>
      </c>
      <c r="B16418" s="19" t="s">
        <v>16745</v>
      </c>
      <c r="C16418" s="19" t="s">
        <v>16745</v>
      </c>
      <c r="D16418" s="38" t="s">
        <v>16055</v>
      </c>
      <c r="E16418" s="38" t="s">
        <v>14987</v>
      </c>
      <c r="F16418" s="41">
        <v>23101513</v>
      </c>
      <c r="G16418" s="19" t="s">
        <v>611</v>
      </c>
      <c r="H16418" s="41">
        <v>8</v>
      </c>
      <c r="I16418" s="41">
        <v>3</v>
      </c>
      <c r="J16418" s="41">
        <v>10</v>
      </c>
      <c r="K16418" s="44">
        <v>2</v>
      </c>
      <c r="L16418" s="20">
        <v>263760</v>
      </c>
      <c r="M16418" s="19" t="s">
        <v>11</v>
      </c>
      <c r="N16418" s="28" t="s">
        <v>15953</v>
      </c>
    </row>
    <row r="16419" spans="1:14" ht="60" x14ac:dyDescent="0.25">
      <c r="A16419" s="27" t="s">
        <v>14298</v>
      </c>
      <c r="B16419" s="19" t="s">
        <v>17038</v>
      </c>
      <c r="C16419" s="19" t="s">
        <v>16861</v>
      </c>
      <c r="D16419" s="38" t="s">
        <v>16171</v>
      </c>
      <c r="E16419" s="38" t="s">
        <v>14988</v>
      </c>
      <c r="F16419" s="41">
        <v>40151616</v>
      </c>
      <c r="G16419" s="19" t="s">
        <v>611</v>
      </c>
      <c r="H16419" s="41">
        <v>8</v>
      </c>
      <c r="I16419" s="41">
        <v>3</v>
      </c>
      <c r="J16419" s="41">
        <v>10</v>
      </c>
      <c r="K16419" s="44">
        <v>1</v>
      </c>
      <c r="L16419" s="20">
        <v>209216.28</v>
      </c>
      <c r="M16419" s="19" t="s">
        <v>11</v>
      </c>
      <c r="N16419" s="28" t="s">
        <v>15953</v>
      </c>
    </row>
    <row r="16420" spans="1:14" ht="30" x14ac:dyDescent="0.25">
      <c r="A16420" s="27" t="s">
        <v>14298</v>
      </c>
      <c r="B16420" s="19" t="s">
        <v>17038</v>
      </c>
      <c r="C16420" s="19" t="s">
        <v>16801</v>
      </c>
      <c r="D16420" s="38" t="s">
        <v>16111</v>
      </c>
      <c r="E16420" s="38" t="s">
        <v>14989</v>
      </c>
      <c r="F16420" s="41">
        <v>46191601</v>
      </c>
      <c r="G16420" s="19" t="s">
        <v>611</v>
      </c>
      <c r="H16420" s="41">
        <v>8</v>
      </c>
      <c r="I16420" s="41">
        <v>3</v>
      </c>
      <c r="J16420" s="41">
        <v>10</v>
      </c>
      <c r="K16420" s="44">
        <v>22</v>
      </c>
      <c r="L16420" s="20">
        <v>1653685.88</v>
      </c>
      <c r="M16420" s="19" t="s">
        <v>11</v>
      </c>
      <c r="N16420" s="28" t="s">
        <v>15953</v>
      </c>
    </row>
    <row r="16421" spans="1:14" ht="30" x14ac:dyDescent="0.25">
      <c r="A16421" s="27" t="s">
        <v>14298</v>
      </c>
      <c r="B16421" s="19" t="s">
        <v>17038</v>
      </c>
      <c r="C16421" s="19" t="s">
        <v>16801</v>
      </c>
      <c r="D16421" s="38" t="s">
        <v>16111</v>
      </c>
      <c r="E16421" s="38" t="s">
        <v>14990</v>
      </c>
      <c r="F16421" s="41" t="s">
        <v>5970</v>
      </c>
      <c r="G16421" s="19" t="s">
        <v>611</v>
      </c>
      <c r="H16421" s="41">
        <v>8</v>
      </c>
      <c r="I16421" s="41">
        <v>3</v>
      </c>
      <c r="J16421" s="41">
        <v>10</v>
      </c>
      <c r="K16421" s="44">
        <v>1</v>
      </c>
      <c r="L16421" s="20">
        <v>76875.19</v>
      </c>
      <c r="M16421" s="19" t="s">
        <v>11</v>
      </c>
      <c r="N16421" s="28" t="s">
        <v>15953</v>
      </c>
    </row>
    <row r="16422" spans="1:14" ht="30" x14ac:dyDescent="0.25">
      <c r="A16422" s="27" t="s">
        <v>14298</v>
      </c>
      <c r="B16422" s="19" t="s">
        <v>17038</v>
      </c>
      <c r="C16422" s="19" t="s">
        <v>16801</v>
      </c>
      <c r="D16422" s="38" t="s">
        <v>16111</v>
      </c>
      <c r="E16422" s="38" t="s">
        <v>14990</v>
      </c>
      <c r="F16422" s="41" t="s">
        <v>5970</v>
      </c>
      <c r="G16422" s="19" t="s">
        <v>611</v>
      </c>
      <c r="H16422" s="41">
        <v>8</v>
      </c>
      <c r="I16422" s="41">
        <v>3</v>
      </c>
      <c r="J16422" s="41">
        <v>10</v>
      </c>
      <c r="K16422" s="44">
        <v>1</v>
      </c>
      <c r="L16422" s="20">
        <v>95667.67</v>
      </c>
      <c r="M16422" s="19" t="s">
        <v>11</v>
      </c>
      <c r="N16422" s="28" t="s">
        <v>15953</v>
      </c>
    </row>
    <row r="16423" spans="1:14" ht="30" x14ac:dyDescent="0.25">
      <c r="A16423" s="27" t="s">
        <v>14298</v>
      </c>
      <c r="B16423" s="19" t="s">
        <v>17038</v>
      </c>
      <c r="C16423" s="19" t="s">
        <v>16801</v>
      </c>
      <c r="D16423" s="38" t="s">
        <v>16111</v>
      </c>
      <c r="E16423" s="38" t="s">
        <v>14990</v>
      </c>
      <c r="F16423" s="41" t="s">
        <v>5970</v>
      </c>
      <c r="G16423" s="19" t="s">
        <v>611</v>
      </c>
      <c r="H16423" s="41">
        <v>8</v>
      </c>
      <c r="I16423" s="41">
        <v>3</v>
      </c>
      <c r="J16423" s="41">
        <v>10</v>
      </c>
      <c r="K16423" s="44">
        <v>1</v>
      </c>
      <c r="L16423" s="20">
        <v>628673.43000000005</v>
      </c>
      <c r="M16423" s="19" t="s">
        <v>11</v>
      </c>
      <c r="N16423" s="28" t="s">
        <v>15953</v>
      </c>
    </row>
    <row r="16424" spans="1:14" ht="30" x14ac:dyDescent="0.25">
      <c r="A16424" s="27" t="s">
        <v>14298</v>
      </c>
      <c r="B16424" s="19" t="s">
        <v>17038</v>
      </c>
      <c r="C16424" s="19" t="s">
        <v>16801</v>
      </c>
      <c r="D16424" s="38" t="s">
        <v>16111</v>
      </c>
      <c r="E16424" s="38" t="s">
        <v>14990</v>
      </c>
      <c r="F16424" s="41" t="s">
        <v>5970</v>
      </c>
      <c r="G16424" s="19" t="s">
        <v>611</v>
      </c>
      <c r="H16424" s="41">
        <v>8</v>
      </c>
      <c r="I16424" s="41">
        <v>3</v>
      </c>
      <c r="J16424" s="41">
        <v>10</v>
      </c>
      <c r="K16424" s="44">
        <v>1</v>
      </c>
      <c r="L16424" s="20">
        <v>697007.99</v>
      </c>
      <c r="M16424" s="19" t="s">
        <v>11</v>
      </c>
      <c r="N16424" s="28" t="s">
        <v>15953</v>
      </c>
    </row>
    <row r="16425" spans="1:14" ht="30" x14ac:dyDescent="0.25">
      <c r="A16425" s="27" t="s">
        <v>14298</v>
      </c>
      <c r="B16425" s="19" t="s">
        <v>17038</v>
      </c>
      <c r="C16425" s="19" t="s">
        <v>16801</v>
      </c>
      <c r="D16425" s="38" t="s">
        <v>16111</v>
      </c>
      <c r="E16425" s="38" t="s">
        <v>14990</v>
      </c>
      <c r="F16425" s="41" t="s">
        <v>5970</v>
      </c>
      <c r="G16425" s="19" t="s">
        <v>611</v>
      </c>
      <c r="H16425" s="41">
        <v>8</v>
      </c>
      <c r="I16425" s="41">
        <v>3</v>
      </c>
      <c r="J16425" s="41">
        <v>10</v>
      </c>
      <c r="K16425" s="44">
        <v>2</v>
      </c>
      <c r="L16425" s="20">
        <v>164001.04</v>
      </c>
      <c r="M16425" s="19" t="s">
        <v>11</v>
      </c>
      <c r="N16425" s="28" t="s">
        <v>15953</v>
      </c>
    </row>
    <row r="16426" spans="1:14" ht="30" x14ac:dyDescent="0.25">
      <c r="A16426" s="27" t="s">
        <v>14298</v>
      </c>
      <c r="B16426" s="19" t="s">
        <v>17038</v>
      </c>
      <c r="C16426" s="19" t="s">
        <v>16801</v>
      </c>
      <c r="D16426" s="38" t="s">
        <v>16111</v>
      </c>
      <c r="E16426" s="38" t="s">
        <v>14990</v>
      </c>
      <c r="F16426" s="41" t="s">
        <v>5970</v>
      </c>
      <c r="G16426" s="19" t="s">
        <v>611</v>
      </c>
      <c r="H16426" s="41">
        <v>8</v>
      </c>
      <c r="I16426" s="41">
        <v>3</v>
      </c>
      <c r="J16426" s="41">
        <v>10</v>
      </c>
      <c r="K16426" s="44">
        <v>1</v>
      </c>
      <c r="L16426" s="20">
        <v>259669.9</v>
      </c>
      <c r="M16426" s="19" t="s">
        <v>11</v>
      </c>
      <c r="N16426" s="28" t="s">
        <v>15953</v>
      </c>
    </row>
    <row r="16427" spans="1:14" ht="30" x14ac:dyDescent="0.25">
      <c r="A16427" s="27" t="s">
        <v>14298</v>
      </c>
      <c r="B16427" s="19" t="s">
        <v>17038</v>
      </c>
      <c r="C16427" s="19" t="s">
        <v>16801</v>
      </c>
      <c r="D16427" s="38" t="s">
        <v>16111</v>
      </c>
      <c r="E16427" s="38" t="s">
        <v>4739</v>
      </c>
      <c r="F16427" s="41" t="s">
        <v>5970</v>
      </c>
      <c r="G16427" s="19" t="s">
        <v>611</v>
      </c>
      <c r="H16427" s="41">
        <v>8</v>
      </c>
      <c r="I16427" s="41">
        <v>3</v>
      </c>
      <c r="J16427" s="41">
        <v>10</v>
      </c>
      <c r="K16427" s="44">
        <v>1</v>
      </c>
      <c r="L16427" s="20">
        <v>47476.24</v>
      </c>
      <c r="M16427" s="19" t="s">
        <v>11</v>
      </c>
      <c r="N16427" s="28" t="s">
        <v>15953</v>
      </c>
    </row>
    <row r="16428" spans="1:14" ht="30" x14ac:dyDescent="0.25">
      <c r="A16428" s="27" t="s">
        <v>14298</v>
      </c>
      <c r="B16428" s="19" t="s">
        <v>17038</v>
      </c>
      <c r="C16428" s="19" t="s">
        <v>16801</v>
      </c>
      <c r="D16428" s="38" t="s">
        <v>16111</v>
      </c>
      <c r="E16428" s="38" t="s">
        <v>4739</v>
      </c>
      <c r="F16428" s="41" t="s">
        <v>5970</v>
      </c>
      <c r="G16428" s="19" t="s">
        <v>611</v>
      </c>
      <c r="H16428" s="41">
        <v>8</v>
      </c>
      <c r="I16428" s="41">
        <v>3</v>
      </c>
      <c r="J16428" s="41">
        <v>10</v>
      </c>
      <c r="K16428" s="44">
        <v>1</v>
      </c>
      <c r="L16428" s="20">
        <v>102500.65</v>
      </c>
      <c r="M16428" s="19" t="s">
        <v>11</v>
      </c>
      <c r="N16428" s="28" t="s">
        <v>15953</v>
      </c>
    </row>
    <row r="16429" spans="1:14" ht="30" x14ac:dyDescent="0.25">
      <c r="A16429" s="27" t="s">
        <v>14298</v>
      </c>
      <c r="B16429" s="19" t="s">
        <v>17038</v>
      </c>
      <c r="C16429" s="19" t="s">
        <v>16801</v>
      </c>
      <c r="D16429" s="38" t="s">
        <v>16111</v>
      </c>
      <c r="E16429" s="38" t="s">
        <v>4739</v>
      </c>
      <c r="F16429" s="41" t="s">
        <v>5970</v>
      </c>
      <c r="G16429" s="19" t="s">
        <v>611</v>
      </c>
      <c r="H16429" s="41">
        <v>8</v>
      </c>
      <c r="I16429" s="41">
        <v>3</v>
      </c>
      <c r="J16429" s="41">
        <v>10</v>
      </c>
      <c r="K16429" s="44">
        <v>1</v>
      </c>
      <c r="L16429" s="20">
        <v>239169.77000000002</v>
      </c>
      <c r="M16429" s="19" t="s">
        <v>11</v>
      </c>
      <c r="N16429" s="28" t="s">
        <v>15953</v>
      </c>
    </row>
    <row r="16430" spans="1:14" ht="30" x14ac:dyDescent="0.25">
      <c r="A16430" s="27" t="s">
        <v>14298</v>
      </c>
      <c r="B16430" s="19" t="s">
        <v>17038</v>
      </c>
      <c r="C16430" s="19" t="s">
        <v>16801</v>
      </c>
      <c r="D16430" s="38" t="s">
        <v>16111</v>
      </c>
      <c r="E16430" s="38" t="s">
        <v>4739</v>
      </c>
      <c r="F16430" s="41" t="s">
        <v>5970</v>
      </c>
      <c r="G16430" s="19" t="s">
        <v>611</v>
      </c>
      <c r="H16430" s="41">
        <v>8</v>
      </c>
      <c r="I16430" s="41">
        <v>3</v>
      </c>
      <c r="J16430" s="41">
        <v>10</v>
      </c>
      <c r="K16430" s="44">
        <v>1</v>
      </c>
      <c r="L16430" s="20">
        <v>205001.3</v>
      </c>
      <c r="M16430" s="19" t="s">
        <v>11</v>
      </c>
      <c r="N16430" s="28" t="s">
        <v>15953</v>
      </c>
    </row>
    <row r="16431" spans="1:14" ht="30" x14ac:dyDescent="0.25">
      <c r="A16431" s="27" t="s">
        <v>14298</v>
      </c>
      <c r="B16431" s="19" t="s">
        <v>17038</v>
      </c>
      <c r="C16431" s="19" t="s">
        <v>16801</v>
      </c>
      <c r="D16431" s="38" t="s">
        <v>16111</v>
      </c>
      <c r="E16431" s="38" t="s">
        <v>4739</v>
      </c>
      <c r="F16431" s="41" t="s">
        <v>5970</v>
      </c>
      <c r="G16431" s="19" t="s">
        <v>611</v>
      </c>
      <c r="H16431" s="41">
        <v>8</v>
      </c>
      <c r="I16431" s="41">
        <v>3</v>
      </c>
      <c r="J16431" s="41">
        <v>10</v>
      </c>
      <c r="K16431" s="44">
        <v>1</v>
      </c>
      <c r="L16431" s="20">
        <v>546672.91</v>
      </c>
      <c r="M16431" s="19" t="s">
        <v>11</v>
      </c>
      <c r="N16431" s="28" t="s">
        <v>15953</v>
      </c>
    </row>
    <row r="16432" spans="1:14" ht="30" x14ac:dyDescent="0.25">
      <c r="A16432" s="27" t="s">
        <v>14298</v>
      </c>
      <c r="B16432" s="19" t="s">
        <v>17038</v>
      </c>
      <c r="C16432" s="19" t="s">
        <v>16801</v>
      </c>
      <c r="D16432" s="38" t="s">
        <v>16111</v>
      </c>
      <c r="E16432" s="38" t="s">
        <v>4739</v>
      </c>
      <c r="F16432" s="41" t="s">
        <v>5970</v>
      </c>
      <c r="G16432" s="19" t="s">
        <v>611</v>
      </c>
      <c r="H16432" s="41">
        <v>8</v>
      </c>
      <c r="I16432" s="41">
        <v>3</v>
      </c>
      <c r="J16432" s="41">
        <v>10</v>
      </c>
      <c r="K16432" s="44">
        <v>1</v>
      </c>
      <c r="L16432" s="20">
        <v>82000.52</v>
      </c>
      <c r="M16432" s="19" t="s">
        <v>11</v>
      </c>
      <c r="N16432" s="28" t="s">
        <v>15953</v>
      </c>
    </row>
    <row r="16433" spans="1:14" ht="30" x14ac:dyDescent="0.25">
      <c r="A16433" s="27" t="s">
        <v>14298</v>
      </c>
      <c r="B16433" s="19" t="s">
        <v>17038</v>
      </c>
      <c r="C16433" s="19" t="s">
        <v>16801</v>
      </c>
      <c r="D16433" s="38" t="s">
        <v>16111</v>
      </c>
      <c r="E16433" s="38" t="s">
        <v>4739</v>
      </c>
      <c r="F16433" s="41" t="s">
        <v>5970</v>
      </c>
      <c r="G16433" s="19" t="s">
        <v>611</v>
      </c>
      <c r="H16433" s="41">
        <v>8</v>
      </c>
      <c r="I16433" s="41">
        <v>3</v>
      </c>
      <c r="J16433" s="41">
        <v>10</v>
      </c>
      <c r="K16433" s="44">
        <v>1</v>
      </c>
      <c r="L16433" s="20">
        <v>123000.78</v>
      </c>
      <c r="M16433" s="19" t="s">
        <v>11</v>
      </c>
      <c r="N16433" s="28" t="s">
        <v>15953</v>
      </c>
    </row>
    <row r="16434" spans="1:14" ht="30" x14ac:dyDescent="0.25">
      <c r="A16434" s="27" t="s">
        <v>14298</v>
      </c>
      <c r="B16434" s="19" t="s">
        <v>17038</v>
      </c>
      <c r="C16434" s="19" t="s">
        <v>16801</v>
      </c>
      <c r="D16434" s="38" t="s">
        <v>16111</v>
      </c>
      <c r="E16434" s="38" t="s">
        <v>4739</v>
      </c>
      <c r="F16434" s="41" t="s">
        <v>5970</v>
      </c>
      <c r="G16434" s="19" t="s">
        <v>611</v>
      </c>
      <c r="H16434" s="41">
        <v>8</v>
      </c>
      <c r="I16434" s="41">
        <v>3</v>
      </c>
      <c r="J16434" s="41">
        <v>10</v>
      </c>
      <c r="K16434" s="44">
        <v>1</v>
      </c>
      <c r="L16434" s="20">
        <v>54667.41</v>
      </c>
      <c r="M16434" s="19" t="s">
        <v>11</v>
      </c>
      <c r="N16434" s="28" t="s">
        <v>15953</v>
      </c>
    </row>
    <row r="16435" spans="1:14" ht="30" x14ac:dyDescent="0.25">
      <c r="A16435" s="27" t="s">
        <v>14298</v>
      </c>
      <c r="B16435" s="19" t="s">
        <v>17038</v>
      </c>
      <c r="C16435" s="19" t="s">
        <v>16801</v>
      </c>
      <c r="D16435" s="38" t="s">
        <v>16111</v>
      </c>
      <c r="E16435" s="38" t="s">
        <v>14991</v>
      </c>
      <c r="F16435" s="41" t="s">
        <v>5970</v>
      </c>
      <c r="G16435" s="19" t="s">
        <v>611</v>
      </c>
      <c r="H16435" s="41">
        <v>8</v>
      </c>
      <c r="I16435" s="41">
        <v>3</v>
      </c>
      <c r="J16435" s="41">
        <v>10</v>
      </c>
      <c r="K16435" s="44">
        <v>1</v>
      </c>
      <c r="L16435" s="20">
        <v>13667.15</v>
      </c>
      <c r="M16435" s="19" t="s">
        <v>11</v>
      </c>
      <c r="N16435" s="28" t="s">
        <v>15953</v>
      </c>
    </row>
    <row r="16436" spans="1:14" ht="30" x14ac:dyDescent="0.25">
      <c r="A16436" s="27" t="s">
        <v>14298</v>
      </c>
      <c r="B16436" s="19" t="s">
        <v>17038</v>
      </c>
      <c r="C16436" s="19" t="s">
        <v>16801</v>
      </c>
      <c r="D16436" s="38" t="s">
        <v>16111</v>
      </c>
      <c r="E16436" s="38" t="s">
        <v>14991</v>
      </c>
      <c r="F16436" s="41" t="s">
        <v>5970</v>
      </c>
      <c r="G16436" s="19" t="s">
        <v>611</v>
      </c>
      <c r="H16436" s="41">
        <v>8</v>
      </c>
      <c r="I16436" s="41">
        <v>3</v>
      </c>
      <c r="J16436" s="41">
        <v>10</v>
      </c>
      <c r="K16436" s="44">
        <v>2</v>
      </c>
      <c r="L16436" s="20">
        <v>95666.48</v>
      </c>
      <c r="M16436" s="19" t="s">
        <v>11</v>
      </c>
      <c r="N16436" s="28" t="s">
        <v>15953</v>
      </c>
    </row>
    <row r="16437" spans="1:14" ht="30" x14ac:dyDescent="0.25">
      <c r="A16437" s="27" t="s">
        <v>14298</v>
      </c>
      <c r="B16437" s="19" t="s">
        <v>17038</v>
      </c>
      <c r="C16437" s="19" t="s">
        <v>16801</v>
      </c>
      <c r="D16437" s="38" t="s">
        <v>16111</v>
      </c>
      <c r="E16437" s="38" t="s">
        <v>14991</v>
      </c>
      <c r="F16437" s="41" t="s">
        <v>5970</v>
      </c>
      <c r="G16437" s="19" t="s">
        <v>611</v>
      </c>
      <c r="H16437" s="41">
        <v>8</v>
      </c>
      <c r="I16437" s="41">
        <v>3</v>
      </c>
      <c r="J16437" s="41">
        <v>10</v>
      </c>
      <c r="K16437" s="44">
        <v>1</v>
      </c>
      <c r="L16437" s="20">
        <v>61500.39</v>
      </c>
      <c r="M16437" s="19" t="s">
        <v>11</v>
      </c>
      <c r="N16437" s="28" t="s">
        <v>15953</v>
      </c>
    </row>
    <row r="16438" spans="1:14" ht="30" x14ac:dyDescent="0.25">
      <c r="A16438" s="27" t="s">
        <v>14298</v>
      </c>
      <c r="B16438" s="19" t="s">
        <v>17038</v>
      </c>
      <c r="C16438" s="19" t="s">
        <v>16801</v>
      </c>
      <c r="D16438" s="38" t="s">
        <v>16111</v>
      </c>
      <c r="E16438" s="38" t="s">
        <v>14991</v>
      </c>
      <c r="F16438" s="41" t="s">
        <v>5970</v>
      </c>
      <c r="G16438" s="19" t="s">
        <v>611</v>
      </c>
      <c r="H16438" s="41">
        <v>8</v>
      </c>
      <c r="I16438" s="41">
        <v>3</v>
      </c>
      <c r="J16438" s="41">
        <v>10</v>
      </c>
      <c r="K16438" s="44">
        <v>2</v>
      </c>
      <c r="L16438" s="20">
        <v>136666.74</v>
      </c>
      <c r="M16438" s="19" t="s">
        <v>11</v>
      </c>
      <c r="N16438" s="28" t="s">
        <v>15953</v>
      </c>
    </row>
    <row r="16439" spans="1:14" ht="30" x14ac:dyDescent="0.25">
      <c r="A16439" s="27" t="s">
        <v>14298</v>
      </c>
      <c r="B16439" s="19" t="s">
        <v>17038</v>
      </c>
      <c r="C16439" s="19" t="s">
        <v>16801</v>
      </c>
      <c r="D16439" s="38" t="s">
        <v>16111</v>
      </c>
      <c r="E16439" s="38" t="s">
        <v>14991</v>
      </c>
      <c r="F16439" s="41" t="s">
        <v>5970</v>
      </c>
      <c r="G16439" s="19" t="s">
        <v>611</v>
      </c>
      <c r="H16439" s="41">
        <v>8</v>
      </c>
      <c r="I16439" s="41">
        <v>3</v>
      </c>
      <c r="J16439" s="41">
        <v>10</v>
      </c>
      <c r="K16439" s="44">
        <v>1</v>
      </c>
      <c r="L16439" s="20">
        <v>82000.52</v>
      </c>
      <c r="M16439" s="19" t="s">
        <v>11</v>
      </c>
      <c r="N16439" s="28" t="s">
        <v>15953</v>
      </c>
    </row>
    <row r="16440" spans="1:14" ht="30" x14ac:dyDescent="0.25">
      <c r="A16440" s="27" t="s">
        <v>14298</v>
      </c>
      <c r="B16440" s="19" t="s">
        <v>17038</v>
      </c>
      <c r="C16440" s="19" t="s">
        <v>16801</v>
      </c>
      <c r="D16440" s="38" t="s">
        <v>16111</v>
      </c>
      <c r="E16440" s="38" t="s">
        <v>14991</v>
      </c>
      <c r="F16440" s="41" t="s">
        <v>5970</v>
      </c>
      <c r="G16440" s="19" t="s">
        <v>611</v>
      </c>
      <c r="H16440" s="41">
        <v>8</v>
      </c>
      <c r="I16440" s="41">
        <v>3</v>
      </c>
      <c r="J16440" s="41">
        <v>10</v>
      </c>
      <c r="K16440" s="44">
        <v>1</v>
      </c>
      <c r="L16440" s="20">
        <v>54667.41</v>
      </c>
      <c r="M16440" s="19" t="s">
        <v>11</v>
      </c>
      <c r="N16440" s="28" t="s">
        <v>15953</v>
      </c>
    </row>
    <row r="16441" spans="1:14" ht="30" x14ac:dyDescent="0.25">
      <c r="A16441" s="27" t="s">
        <v>14298</v>
      </c>
      <c r="B16441" s="19" t="s">
        <v>17038</v>
      </c>
      <c r="C16441" s="19" t="s">
        <v>16801</v>
      </c>
      <c r="D16441" s="38" t="s">
        <v>16111</v>
      </c>
      <c r="E16441" s="38" t="s">
        <v>14991</v>
      </c>
      <c r="F16441" s="41" t="s">
        <v>5970</v>
      </c>
      <c r="G16441" s="19" t="s">
        <v>611</v>
      </c>
      <c r="H16441" s="41">
        <v>8</v>
      </c>
      <c r="I16441" s="41">
        <v>3</v>
      </c>
      <c r="J16441" s="41">
        <v>10</v>
      </c>
      <c r="K16441" s="44">
        <v>2</v>
      </c>
      <c r="L16441" s="20">
        <v>246001.56</v>
      </c>
      <c r="M16441" s="19" t="s">
        <v>11</v>
      </c>
      <c r="N16441" s="28" t="s">
        <v>15953</v>
      </c>
    </row>
    <row r="16442" spans="1:14" ht="30" x14ac:dyDescent="0.25">
      <c r="A16442" s="27" t="s">
        <v>14298</v>
      </c>
      <c r="B16442" s="19" t="s">
        <v>17038</v>
      </c>
      <c r="C16442" s="19" t="s">
        <v>16801</v>
      </c>
      <c r="D16442" s="38" t="s">
        <v>16111</v>
      </c>
      <c r="E16442" s="38" t="s">
        <v>14991</v>
      </c>
      <c r="F16442" s="41" t="s">
        <v>5970</v>
      </c>
      <c r="G16442" s="19" t="s">
        <v>611</v>
      </c>
      <c r="H16442" s="41">
        <v>8</v>
      </c>
      <c r="I16442" s="41">
        <v>3</v>
      </c>
      <c r="J16442" s="41">
        <v>10</v>
      </c>
      <c r="K16442" s="44">
        <v>1</v>
      </c>
      <c r="L16442" s="20">
        <v>116167.8</v>
      </c>
      <c r="M16442" s="19" t="s">
        <v>11</v>
      </c>
      <c r="N16442" s="28" t="s">
        <v>15953</v>
      </c>
    </row>
    <row r="16443" spans="1:14" ht="30" x14ac:dyDescent="0.25">
      <c r="A16443" s="27" t="s">
        <v>14298</v>
      </c>
      <c r="B16443" s="19" t="s">
        <v>17038</v>
      </c>
      <c r="C16443" s="19" t="s">
        <v>16801</v>
      </c>
      <c r="D16443" s="38" t="s">
        <v>16111</v>
      </c>
      <c r="E16443" s="38" t="s">
        <v>14991</v>
      </c>
      <c r="F16443" s="41" t="s">
        <v>5970</v>
      </c>
      <c r="G16443" s="19" t="s">
        <v>611</v>
      </c>
      <c r="H16443" s="41">
        <v>8</v>
      </c>
      <c r="I16443" s="41">
        <v>3</v>
      </c>
      <c r="J16443" s="41">
        <v>10</v>
      </c>
      <c r="K16443" s="44">
        <v>1</v>
      </c>
      <c r="L16443" s="20">
        <v>75167.540000000008</v>
      </c>
      <c r="M16443" s="19" t="s">
        <v>11</v>
      </c>
      <c r="N16443" s="28" t="s">
        <v>15953</v>
      </c>
    </row>
    <row r="16444" spans="1:14" ht="30" x14ac:dyDescent="0.25">
      <c r="A16444" s="27" t="s">
        <v>14298</v>
      </c>
      <c r="B16444" s="19" t="s">
        <v>17038</v>
      </c>
      <c r="C16444" s="19" t="s">
        <v>16801</v>
      </c>
      <c r="D16444" s="38" t="s">
        <v>16111</v>
      </c>
      <c r="E16444" s="38" t="s">
        <v>14991</v>
      </c>
      <c r="F16444" s="41" t="s">
        <v>5970</v>
      </c>
      <c r="G16444" s="19" t="s">
        <v>611</v>
      </c>
      <c r="H16444" s="41">
        <v>8</v>
      </c>
      <c r="I16444" s="41">
        <v>3</v>
      </c>
      <c r="J16444" s="41">
        <v>10</v>
      </c>
      <c r="K16444" s="44">
        <v>1</v>
      </c>
      <c r="L16444" s="20">
        <v>129834.95</v>
      </c>
      <c r="M16444" s="19" t="s">
        <v>11</v>
      </c>
      <c r="N16444" s="28" t="s">
        <v>15953</v>
      </c>
    </row>
    <row r="16445" spans="1:14" ht="30" x14ac:dyDescent="0.25">
      <c r="A16445" s="27" t="s">
        <v>14298</v>
      </c>
      <c r="B16445" s="19" t="s">
        <v>17038</v>
      </c>
      <c r="C16445" s="19" t="s">
        <v>16801</v>
      </c>
      <c r="D16445" s="38" t="s">
        <v>16111</v>
      </c>
      <c r="E16445" s="38" t="s">
        <v>14991</v>
      </c>
      <c r="F16445" s="41" t="s">
        <v>5970</v>
      </c>
      <c r="G16445" s="19" t="s">
        <v>611</v>
      </c>
      <c r="H16445" s="41">
        <v>8</v>
      </c>
      <c r="I16445" s="41">
        <v>3</v>
      </c>
      <c r="J16445" s="41">
        <v>10</v>
      </c>
      <c r="K16445" s="44">
        <v>1</v>
      </c>
      <c r="L16445" s="20">
        <v>287003.01</v>
      </c>
      <c r="M16445" s="19" t="s">
        <v>11</v>
      </c>
      <c r="N16445" s="28" t="s">
        <v>15953</v>
      </c>
    </row>
    <row r="16446" spans="1:14" ht="30" x14ac:dyDescent="0.25">
      <c r="A16446" s="27" t="s">
        <v>14298</v>
      </c>
      <c r="B16446" s="19" t="s">
        <v>17038</v>
      </c>
      <c r="C16446" s="19" t="s">
        <v>16801</v>
      </c>
      <c r="D16446" s="38" t="s">
        <v>16111</v>
      </c>
      <c r="E16446" s="38" t="s">
        <v>14992</v>
      </c>
      <c r="F16446" s="41">
        <v>31211908</v>
      </c>
      <c r="G16446" s="19" t="s">
        <v>611</v>
      </c>
      <c r="H16446" s="41">
        <v>8</v>
      </c>
      <c r="I16446" s="41">
        <v>3</v>
      </c>
      <c r="J16446" s="41">
        <v>10</v>
      </c>
      <c r="K16446" s="44">
        <v>2</v>
      </c>
      <c r="L16446" s="20">
        <v>816838.2</v>
      </c>
      <c r="M16446" s="19" t="s">
        <v>11</v>
      </c>
      <c r="N16446" s="28" t="s">
        <v>15953</v>
      </c>
    </row>
    <row r="16447" spans="1:14" ht="30" x14ac:dyDescent="0.25">
      <c r="A16447" s="27" t="s">
        <v>14298</v>
      </c>
      <c r="B16447" s="19" t="s">
        <v>17061</v>
      </c>
      <c r="C16447" s="19" t="s">
        <v>16863</v>
      </c>
      <c r="D16447" s="38" t="s">
        <v>16173</v>
      </c>
      <c r="E16447" s="38" t="s">
        <v>14993</v>
      </c>
      <c r="F16447" s="41">
        <v>25171718</v>
      </c>
      <c r="G16447" s="19" t="s">
        <v>611</v>
      </c>
      <c r="H16447" s="41">
        <v>8</v>
      </c>
      <c r="I16447" s="41">
        <v>3</v>
      </c>
      <c r="J16447" s="41">
        <v>10</v>
      </c>
      <c r="K16447" s="44">
        <v>1</v>
      </c>
      <c r="L16447" s="20">
        <v>205001.3</v>
      </c>
      <c r="M16447" s="19" t="s">
        <v>11</v>
      </c>
      <c r="N16447" s="28" t="s">
        <v>15953</v>
      </c>
    </row>
    <row r="16448" spans="1:14" ht="30" x14ac:dyDescent="0.25">
      <c r="A16448" s="27" t="s">
        <v>14298</v>
      </c>
      <c r="B16448" s="19" t="s">
        <v>17061</v>
      </c>
      <c r="C16448" s="19" t="s">
        <v>16863</v>
      </c>
      <c r="D16448" s="38" t="s">
        <v>16173</v>
      </c>
      <c r="E16448" s="38" t="s">
        <v>14994</v>
      </c>
      <c r="F16448" s="41">
        <v>27112123</v>
      </c>
      <c r="G16448" s="19" t="s">
        <v>611</v>
      </c>
      <c r="H16448" s="41">
        <v>8</v>
      </c>
      <c r="I16448" s="41">
        <v>3</v>
      </c>
      <c r="J16448" s="41">
        <v>10</v>
      </c>
      <c r="K16448" s="44">
        <v>1</v>
      </c>
      <c r="L16448" s="20">
        <v>93104.41</v>
      </c>
      <c r="M16448" s="19" t="s">
        <v>11</v>
      </c>
      <c r="N16448" s="28" t="s">
        <v>15953</v>
      </c>
    </row>
    <row r="16449" spans="1:14" ht="45" x14ac:dyDescent="0.25">
      <c r="A16449" s="27" t="s">
        <v>14298</v>
      </c>
      <c r="B16449" s="19" t="s">
        <v>17061</v>
      </c>
      <c r="C16449" s="19" t="s">
        <v>17003</v>
      </c>
      <c r="D16449" s="38" t="s">
        <v>16316</v>
      </c>
      <c r="E16449" s="38" t="s">
        <v>14995</v>
      </c>
      <c r="F16449" s="41">
        <v>23121612</v>
      </c>
      <c r="G16449" s="19" t="s">
        <v>611</v>
      </c>
      <c r="H16449" s="41">
        <v>8</v>
      </c>
      <c r="I16449" s="41">
        <v>3</v>
      </c>
      <c r="J16449" s="41">
        <v>10</v>
      </c>
      <c r="K16449" s="44">
        <v>10</v>
      </c>
      <c r="L16449" s="20">
        <v>478332.39999999997</v>
      </c>
      <c r="M16449" s="19" t="s">
        <v>11</v>
      </c>
      <c r="N16449" s="28" t="s">
        <v>15953</v>
      </c>
    </row>
    <row r="16450" spans="1:14" ht="45" x14ac:dyDescent="0.25">
      <c r="A16450" s="27" t="s">
        <v>14298</v>
      </c>
      <c r="B16450" s="19" t="s">
        <v>17061</v>
      </c>
      <c r="C16450" s="19" t="s">
        <v>17003</v>
      </c>
      <c r="D16450" s="38" t="s">
        <v>16316</v>
      </c>
      <c r="E16450" s="38" t="s">
        <v>14996</v>
      </c>
      <c r="F16450" s="41">
        <v>23121614</v>
      </c>
      <c r="G16450" s="19" t="s">
        <v>611</v>
      </c>
      <c r="H16450" s="41">
        <v>8</v>
      </c>
      <c r="I16450" s="41">
        <v>3</v>
      </c>
      <c r="J16450" s="41">
        <v>10</v>
      </c>
      <c r="K16450" s="44">
        <v>2</v>
      </c>
      <c r="L16450" s="20">
        <v>96806.5</v>
      </c>
      <c r="M16450" s="19" t="s">
        <v>11</v>
      </c>
      <c r="N16450" s="28" t="s">
        <v>15953</v>
      </c>
    </row>
    <row r="16451" spans="1:14" ht="45" x14ac:dyDescent="0.25">
      <c r="A16451" s="27" t="s">
        <v>14298</v>
      </c>
      <c r="B16451" s="19" t="s">
        <v>17061</v>
      </c>
      <c r="C16451" s="19" t="s">
        <v>17003</v>
      </c>
      <c r="D16451" s="38" t="s">
        <v>16316</v>
      </c>
      <c r="E16451" s="38" t="s">
        <v>14997</v>
      </c>
      <c r="F16451" s="41">
        <v>23121614</v>
      </c>
      <c r="G16451" s="19" t="s">
        <v>611</v>
      </c>
      <c r="H16451" s="41">
        <v>8</v>
      </c>
      <c r="I16451" s="41">
        <v>3</v>
      </c>
      <c r="J16451" s="41">
        <v>10</v>
      </c>
      <c r="K16451" s="44">
        <v>2</v>
      </c>
      <c r="L16451" s="20">
        <v>287001.82</v>
      </c>
      <c r="M16451" s="19" t="s">
        <v>11</v>
      </c>
      <c r="N16451" s="28" t="s">
        <v>15953</v>
      </c>
    </row>
    <row r="16452" spans="1:14" ht="45" x14ac:dyDescent="0.25">
      <c r="A16452" s="27" t="s">
        <v>14298</v>
      </c>
      <c r="B16452" s="19" t="s">
        <v>17063</v>
      </c>
      <c r="C16452" s="19" t="s">
        <v>16866</v>
      </c>
      <c r="D16452" s="38" t="s">
        <v>16176</v>
      </c>
      <c r="E16452" s="38" t="s">
        <v>14998</v>
      </c>
      <c r="F16452" s="41">
        <v>39121409</v>
      </c>
      <c r="G16452" s="19" t="s">
        <v>611</v>
      </c>
      <c r="H16452" s="41">
        <v>8</v>
      </c>
      <c r="I16452" s="41">
        <v>3</v>
      </c>
      <c r="J16452" s="41">
        <v>10</v>
      </c>
      <c r="K16452" s="44" t="s">
        <v>15975</v>
      </c>
      <c r="L16452" s="20">
        <v>174251.69999999998</v>
      </c>
      <c r="M16452" s="19" t="s">
        <v>11</v>
      </c>
      <c r="N16452" s="28" t="s">
        <v>15953</v>
      </c>
    </row>
    <row r="16453" spans="1:14" ht="45" x14ac:dyDescent="0.25">
      <c r="A16453" s="27" t="s">
        <v>14298</v>
      </c>
      <c r="B16453" s="19" t="s">
        <v>17063</v>
      </c>
      <c r="C16453" s="19" t="s">
        <v>16866</v>
      </c>
      <c r="D16453" s="38" t="s">
        <v>16176</v>
      </c>
      <c r="E16453" s="38" t="s">
        <v>14999</v>
      </c>
      <c r="F16453" s="41">
        <v>39121409</v>
      </c>
      <c r="G16453" s="19" t="s">
        <v>611</v>
      </c>
      <c r="H16453" s="41">
        <v>8</v>
      </c>
      <c r="I16453" s="41">
        <v>3</v>
      </c>
      <c r="J16453" s="41">
        <v>10</v>
      </c>
      <c r="K16453" s="44" t="s">
        <v>16010</v>
      </c>
      <c r="L16453" s="20">
        <v>81995.759999999995</v>
      </c>
      <c r="M16453" s="19" t="s">
        <v>11</v>
      </c>
      <c r="N16453" s="28" t="s">
        <v>15953</v>
      </c>
    </row>
    <row r="16454" spans="1:14" ht="45" x14ac:dyDescent="0.25">
      <c r="A16454" s="27" t="s">
        <v>14298</v>
      </c>
      <c r="B16454" s="19" t="s">
        <v>17063</v>
      </c>
      <c r="C16454" s="19" t="s">
        <v>16866</v>
      </c>
      <c r="D16454" s="38" t="s">
        <v>16176</v>
      </c>
      <c r="E16454" s="38" t="s">
        <v>15000</v>
      </c>
      <c r="F16454" s="41">
        <v>39121409</v>
      </c>
      <c r="G16454" s="19" t="s">
        <v>611</v>
      </c>
      <c r="H16454" s="41">
        <v>8</v>
      </c>
      <c r="I16454" s="41">
        <v>3</v>
      </c>
      <c r="J16454" s="41">
        <v>10</v>
      </c>
      <c r="K16454" s="44" t="s">
        <v>16007</v>
      </c>
      <c r="L16454" s="20">
        <v>360808</v>
      </c>
      <c r="M16454" s="19" t="s">
        <v>11</v>
      </c>
      <c r="N16454" s="28" t="s">
        <v>15953</v>
      </c>
    </row>
    <row r="16455" spans="1:14" ht="45" x14ac:dyDescent="0.25">
      <c r="A16455" s="27" t="s">
        <v>14298</v>
      </c>
      <c r="B16455" s="19" t="s">
        <v>17063</v>
      </c>
      <c r="C16455" s="19" t="s">
        <v>16866</v>
      </c>
      <c r="D16455" s="38" t="s">
        <v>16176</v>
      </c>
      <c r="E16455" s="38" t="s">
        <v>15001</v>
      </c>
      <c r="F16455" s="41">
        <v>39121409</v>
      </c>
      <c r="G16455" s="19" t="s">
        <v>611</v>
      </c>
      <c r="H16455" s="41">
        <v>8</v>
      </c>
      <c r="I16455" s="41">
        <v>3</v>
      </c>
      <c r="J16455" s="41">
        <v>10</v>
      </c>
      <c r="K16455" s="44" t="s">
        <v>16007</v>
      </c>
      <c r="L16455" s="20">
        <v>284267.2</v>
      </c>
      <c r="M16455" s="19" t="s">
        <v>11</v>
      </c>
      <c r="N16455" s="28" t="s">
        <v>15953</v>
      </c>
    </row>
    <row r="16456" spans="1:14" ht="45" x14ac:dyDescent="0.25">
      <c r="A16456" s="27" t="s">
        <v>14298</v>
      </c>
      <c r="B16456" s="19" t="s">
        <v>17063</v>
      </c>
      <c r="C16456" s="19" t="s">
        <v>16866</v>
      </c>
      <c r="D16456" s="38" t="s">
        <v>16176</v>
      </c>
      <c r="E16456" s="38" t="s">
        <v>15002</v>
      </c>
      <c r="F16456" s="41">
        <v>39121409</v>
      </c>
      <c r="G16456" s="19" t="s">
        <v>611</v>
      </c>
      <c r="H16456" s="41">
        <v>8</v>
      </c>
      <c r="I16456" s="41">
        <v>3</v>
      </c>
      <c r="J16456" s="41">
        <v>10</v>
      </c>
      <c r="K16456" s="44" t="s">
        <v>15975</v>
      </c>
      <c r="L16456" s="20">
        <v>145209.75</v>
      </c>
      <c r="M16456" s="19" t="s">
        <v>11</v>
      </c>
      <c r="N16456" s="28" t="s">
        <v>15953</v>
      </c>
    </row>
    <row r="16457" spans="1:14" ht="45" x14ac:dyDescent="0.25">
      <c r="A16457" s="27" t="s">
        <v>14298</v>
      </c>
      <c r="B16457" s="19" t="s">
        <v>17063</v>
      </c>
      <c r="C16457" s="19" t="s">
        <v>16866</v>
      </c>
      <c r="D16457" s="38" t="s">
        <v>16176</v>
      </c>
      <c r="E16457" s="38" t="s">
        <v>15003</v>
      </c>
      <c r="F16457" s="41">
        <v>39121409</v>
      </c>
      <c r="G16457" s="19" t="s">
        <v>611</v>
      </c>
      <c r="H16457" s="41">
        <v>8</v>
      </c>
      <c r="I16457" s="41">
        <v>3</v>
      </c>
      <c r="J16457" s="41">
        <v>10</v>
      </c>
      <c r="K16457" s="44" t="s">
        <v>15975</v>
      </c>
      <c r="L16457" s="20">
        <v>125729.45</v>
      </c>
      <c r="M16457" s="19" t="s">
        <v>11</v>
      </c>
      <c r="N16457" s="28" t="s">
        <v>15953</v>
      </c>
    </row>
    <row r="16458" spans="1:14" ht="45" x14ac:dyDescent="0.25">
      <c r="A16458" s="27" t="s">
        <v>14298</v>
      </c>
      <c r="B16458" s="19" t="s">
        <v>17063</v>
      </c>
      <c r="C16458" s="19" t="s">
        <v>16866</v>
      </c>
      <c r="D16458" s="38" t="s">
        <v>16176</v>
      </c>
      <c r="E16458" s="38" t="s">
        <v>15004</v>
      </c>
      <c r="F16458" s="41" t="s">
        <v>5099</v>
      </c>
      <c r="G16458" s="19" t="s">
        <v>611</v>
      </c>
      <c r="H16458" s="41">
        <v>8</v>
      </c>
      <c r="I16458" s="41">
        <v>3</v>
      </c>
      <c r="J16458" s="41">
        <v>10</v>
      </c>
      <c r="K16458" s="44">
        <v>200</v>
      </c>
      <c r="L16458" s="20">
        <v>738038</v>
      </c>
      <c r="M16458" s="19" t="s">
        <v>11</v>
      </c>
      <c r="N16458" s="28" t="s">
        <v>15953</v>
      </c>
    </row>
    <row r="16459" spans="1:14" ht="45" x14ac:dyDescent="0.25">
      <c r="A16459" s="27" t="s">
        <v>14298</v>
      </c>
      <c r="B16459" s="19" t="s">
        <v>17063</v>
      </c>
      <c r="C16459" s="19" t="s">
        <v>16866</v>
      </c>
      <c r="D16459" s="38" t="s">
        <v>16176</v>
      </c>
      <c r="E16459" s="38" t="s">
        <v>15005</v>
      </c>
      <c r="F16459" s="41" t="s">
        <v>5099</v>
      </c>
      <c r="G16459" s="19" t="s">
        <v>611</v>
      </c>
      <c r="H16459" s="41">
        <v>8</v>
      </c>
      <c r="I16459" s="41">
        <v>3</v>
      </c>
      <c r="J16459" s="41">
        <v>10</v>
      </c>
      <c r="K16459" s="44">
        <v>200</v>
      </c>
      <c r="L16459" s="20">
        <v>893214</v>
      </c>
      <c r="M16459" s="19" t="s">
        <v>11</v>
      </c>
      <c r="N16459" s="28" t="s">
        <v>15953</v>
      </c>
    </row>
    <row r="16460" spans="1:14" ht="45" x14ac:dyDescent="0.25">
      <c r="A16460" s="27" t="s">
        <v>14298</v>
      </c>
      <c r="B16460" s="19" t="s">
        <v>17063</v>
      </c>
      <c r="C16460" s="19" t="s">
        <v>16866</v>
      </c>
      <c r="D16460" s="38" t="s">
        <v>16176</v>
      </c>
      <c r="E16460" s="38" t="s">
        <v>15006</v>
      </c>
      <c r="F16460" s="41" t="s">
        <v>5099</v>
      </c>
      <c r="G16460" s="19" t="s">
        <v>611</v>
      </c>
      <c r="H16460" s="41">
        <v>8</v>
      </c>
      <c r="I16460" s="41">
        <v>3</v>
      </c>
      <c r="J16460" s="41">
        <v>10</v>
      </c>
      <c r="K16460" s="44">
        <v>200</v>
      </c>
      <c r="L16460" s="20">
        <v>802298</v>
      </c>
      <c r="M16460" s="19" t="s">
        <v>11</v>
      </c>
      <c r="N16460" s="28" t="s">
        <v>15953</v>
      </c>
    </row>
    <row r="16461" spans="1:14" ht="45" x14ac:dyDescent="0.25">
      <c r="A16461" s="27" t="s">
        <v>14298</v>
      </c>
      <c r="B16461" s="19" t="s">
        <v>17063</v>
      </c>
      <c r="C16461" s="19" t="s">
        <v>16866</v>
      </c>
      <c r="D16461" s="38" t="s">
        <v>16176</v>
      </c>
      <c r="E16461" s="38" t="s">
        <v>15007</v>
      </c>
      <c r="F16461" s="41">
        <v>39121432</v>
      </c>
      <c r="G16461" s="19" t="s">
        <v>611</v>
      </c>
      <c r="H16461" s="41">
        <v>8</v>
      </c>
      <c r="I16461" s="41">
        <v>3</v>
      </c>
      <c r="J16461" s="41">
        <v>10</v>
      </c>
      <c r="K16461" s="44">
        <v>200</v>
      </c>
      <c r="L16461" s="20">
        <v>327964</v>
      </c>
      <c r="M16461" s="19" t="s">
        <v>11</v>
      </c>
      <c r="N16461" s="28" t="s">
        <v>15953</v>
      </c>
    </row>
    <row r="16462" spans="1:14" ht="45" x14ac:dyDescent="0.25">
      <c r="A16462" s="27" t="s">
        <v>14298</v>
      </c>
      <c r="B16462" s="19" t="s">
        <v>17063</v>
      </c>
      <c r="C16462" s="19" t="s">
        <v>16866</v>
      </c>
      <c r="D16462" s="38" t="s">
        <v>16176</v>
      </c>
      <c r="E16462" s="38" t="s">
        <v>15008</v>
      </c>
      <c r="F16462" s="41" t="s">
        <v>5099</v>
      </c>
      <c r="G16462" s="19" t="s">
        <v>611</v>
      </c>
      <c r="H16462" s="41">
        <v>8</v>
      </c>
      <c r="I16462" s="41">
        <v>3</v>
      </c>
      <c r="J16462" s="41">
        <v>10</v>
      </c>
      <c r="K16462" s="44">
        <v>200</v>
      </c>
      <c r="L16462" s="20">
        <v>478142</v>
      </c>
      <c r="M16462" s="19" t="s">
        <v>11</v>
      </c>
      <c r="N16462" s="28" t="s">
        <v>15953</v>
      </c>
    </row>
    <row r="16463" spans="1:14" ht="45" x14ac:dyDescent="0.25">
      <c r="A16463" s="27" t="s">
        <v>14298</v>
      </c>
      <c r="B16463" s="19" t="s">
        <v>17063</v>
      </c>
      <c r="C16463" s="19" t="s">
        <v>16866</v>
      </c>
      <c r="D16463" s="38" t="s">
        <v>16176</v>
      </c>
      <c r="E16463" s="38" t="s">
        <v>15009</v>
      </c>
      <c r="F16463" s="41" t="s">
        <v>5099</v>
      </c>
      <c r="G16463" s="19" t="s">
        <v>611</v>
      </c>
      <c r="H16463" s="41">
        <v>8</v>
      </c>
      <c r="I16463" s="41">
        <v>3</v>
      </c>
      <c r="J16463" s="41">
        <v>10</v>
      </c>
      <c r="K16463" s="44">
        <v>200</v>
      </c>
      <c r="L16463" s="20">
        <v>396270</v>
      </c>
      <c r="M16463" s="19" t="s">
        <v>11</v>
      </c>
      <c r="N16463" s="28" t="s">
        <v>15953</v>
      </c>
    </row>
    <row r="16464" spans="1:14" ht="45" x14ac:dyDescent="0.25">
      <c r="A16464" s="27" t="s">
        <v>14298</v>
      </c>
      <c r="B16464" s="19" t="s">
        <v>17063</v>
      </c>
      <c r="C16464" s="19" t="s">
        <v>16866</v>
      </c>
      <c r="D16464" s="38" t="s">
        <v>16176</v>
      </c>
      <c r="E16464" s="38" t="s">
        <v>15010</v>
      </c>
      <c r="F16464" s="41" t="s">
        <v>5099</v>
      </c>
      <c r="G16464" s="19" t="s">
        <v>611</v>
      </c>
      <c r="H16464" s="41">
        <v>8</v>
      </c>
      <c r="I16464" s="41">
        <v>3</v>
      </c>
      <c r="J16464" s="41">
        <v>10</v>
      </c>
      <c r="K16464" s="44">
        <v>200</v>
      </c>
      <c r="L16464" s="20">
        <v>273224</v>
      </c>
      <c r="M16464" s="19" t="s">
        <v>11</v>
      </c>
      <c r="N16464" s="28" t="s">
        <v>15953</v>
      </c>
    </row>
    <row r="16465" spans="1:14" ht="45" x14ac:dyDescent="0.25">
      <c r="A16465" s="27" t="s">
        <v>14298</v>
      </c>
      <c r="B16465" s="19" t="s">
        <v>17063</v>
      </c>
      <c r="C16465" s="19" t="s">
        <v>16866</v>
      </c>
      <c r="D16465" s="38" t="s">
        <v>16176</v>
      </c>
      <c r="E16465" s="38" t="s">
        <v>15011</v>
      </c>
      <c r="F16465" s="41" t="s">
        <v>5099</v>
      </c>
      <c r="G16465" s="19" t="s">
        <v>611</v>
      </c>
      <c r="H16465" s="41">
        <v>8</v>
      </c>
      <c r="I16465" s="41">
        <v>3</v>
      </c>
      <c r="J16465" s="41">
        <v>10</v>
      </c>
      <c r="K16465" s="44">
        <v>200</v>
      </c>
      <c r="L16465" s="20">
        <v>245854</v>
      </c>
      <c r="M16465" s="19" t="s">
        <v>11</v>
      </c>
      <c r="N16465" s="28" t="s">
        <v>15953</v>
      </c>
    </row>
    <row r="16466" spans="1:14" ht="45" x14ac:dyDescent="0.25">
      <c r="A16466" s="27" t="s">
        <v>14298</v>
      </c>
      <c r="B16466" s="19" t="s">
        <v>17063</v>
      </c>
      <c r="C16466" s="19" t="s">
        <v>16866</v>
      </c>
      <c r="D16466" s="38" t="s">
        <v>16176</v>
      </c>
      <c r="E16466" s="38" t="s">
        <v>15012</v>
      </c>
      <c r="F16466" s="41" t="s">
        <v>5099</v>
      </c>
      <c r="G16466" s="19" t="s">
        <v>611</v>
      </c>
      <c r="H16466" s="41">
        <v>8</v>
      </c>
      <c r="I16466" s="41">
        <v>3</v>
      </c>
      <c r="J16466" s="41">
        <v>10</v>
      </c>
      <c r="K16466" s="44">
        <v>200</v>
      </c>
      <c r="L16466" s="20">
        <v>847756</v>
      </c>
      <c r="M16466" s="19" t="s">
        <v>11</v>
      </c>
      <c r="N16466" s="28" t="s">
        <v>15953</v>
      </c>
    </row>
    <row r="16467" spans="1:14" ht="45" x14ac:dyDescent="0.25">
      <c r="A16467" s="27" t="s">
        <v>14298</v>
      </c>
      <c r="B16467" s="19" t="s">
        <v>17063</v>
      </c>
      <c r="C16467" s="19" t="s">
        <v>16866</v>
      </c>
      <c r="D16467" s="38" t="s">
        <v>16176</v>
      </c>
      <c r="E16467" s="38" t="s">
        <v>15013</v>
      </c>
      <c r="F16467" s="41" t="s">
        <v>5099</v>
      </c>
      <c r="G16467" s="19" t="s">
        <v>611</v>
      </c>
      <c r="H16467" s="41">
        <v>8</v>
      </c>
      <c r="I16467" s="41">
        <v>3</v>
      </c>
      <c r="J16467" s="41">
        <v>10</v>
      </c>
      <c r="K16467" s="44">
        <v>100</v>
      </c>
      <c r="L16467" s="20">
        <v>573937</v>
      </c>
      <c r="M16467" s="19" t="s">
        <v>11</v>
      </c>
      <c r="N16467" s="28" t="s">
        <v>15953</v>
      </c>
    </row>
    <row r="16468" spans="1:14" ht="45" x14ac:dyDescent="0.25">
      <c r="A16468" s="27" t="s">
        <v>14298</v>
      </c>
      <c r="B16468" s="19" t="s">
        <v>17063</v>
      </c>
      <c r="C16468" s="19" t="s">
        <v>16866</v>
      </c>
      <c r="D16468" s="38" t="s">
        <v>16176</v>
      </c>
      <c r="E16468" s="38" t="s">
        <v>15014</v>
      </c>
      <c r="F16468" s="41" t="s">
        <v>5099</v>
      </c>
      <c r="G16468" s="19" t="s">
        <v>611</v>
      </c>
      <c r="H16468" s="41">
        <v>8</v>
      </c>
      <c r="I16468" s="41">
        <v>3</v>
      </c>
      <c r="J16468" s="41">
        <v>10</v>
      </c>
      <c r="K16468" s="44">
        <v>200</v>
      </c>
      <c r="L16468" s="20">
        <v>986748</v>
      </c>
      <c r="M16468" s="19" t="s">
        <v>11</v>
      </c>
      <c r="N16468" s="28" t="s">
        <v>15953</v>
      </c>
    </row>
    <row r="16469" spans="1:14" ht="45" x14ac:dyDescent="0.25">
      <c r="A16469" s="27" t="s">
        <v>14298</v>
      </c>
      <c r="B16469" s="19" t="s">
        <v>17063</v>
      </c>
      <c r="C16469" s="19" t="s">
        <v>16866</v>
      </c>
      <c r="D16469" s="38" t="s">
        <v>16176</v>
      </c>
      <c r="E16469" s="38" t="s">
        <v>15015</v>
      </c>
      <c r="F16469" s="41" t="s">
        <v>5099</v>
      </c>
      <c r="G16469" s="19" t="s">
        <v>611</v>
      </c>
      <c r="H16469" s="41">
        <v>8</v>
      </c>
      <c r="I16469" s="41">
        <v>3</v>
      </c>
      <c r="J16469" s="41">
        <v>10</v>
      </c>
      <c r="K16469" s="44">
        <v>200</v>
      </c>
      <c r="L16469" s="20">
        <v>881790</v>
      </c>
      <c r="M16469" s="19" t="s">
        <v>11</v>
      </c>
      <c r="N16469" s="28" t="s">
        <v>15953</v>
      </c>
    </row>
    <row r="16470" spans="1:14" ht="45" x14ac:dyDescent="0.25">
      <c r="A16470" s="27" t="s">
        <v>14298</v>
      </c>
      <c r="B16470" s="19" t="s">
        <v>17063</v>
      </c>
      <c r="C16470" s="19" t="s">
        <v>16866</v>
      </c>
      <c r="D16470" s="38" t="s">
        <v>16176</v>
      </c>
      <c r="E16470" s="38" t="s">
        <v>15016</v>
      </c>
      <c r="F16470" s="41" t="s">
        <v>5099</v>
      </c>
      <c r="G16470" s="19" t="s">
        <v>611</v>
      </c>
      <c r="H16470" s="41">
        <v>8</v>
      </c>
      <c r="I16470" s="41">
        <v>3</v>
      </c>
      <c r="J16470" s="41">
        <v>10</v>
      </c>
      <c r="K16470" s="44">
        <v>200</v>
      </c>
      <c r="L16470" s="20">
        <v>847756</v>
      </c>
      <c r="M16470" s="19" t="s">
        <v>11</v>
      </c>
      <c r="N16470" s="28" t="s">
        <v>15953</v>
      </c>
    </row>
    <row r="16471" spans="1:14" ht="45" x14ac:dyDescent="0.25">
      <c r="A16471" s="27" t="s">
        <v>14298</v>
      </c>
      <c r="B16471" s="19" t="s">
        <v>17063</v>
      </c>
      <c r="C16471" s="19" t="s">
        <v>16866</v>
      </c>
      <c r="D16471" s="38" t="s">
        <v>16176</v>
      </c>
      <c r="E16471" s="38" t="s">
        <v>15017</v>
      </c>
      <c r="F16471" s="41" t="s">
        <v>5099</v>
      </c>
      <c r="G16471" s="19" t="s">
        <v>611</v>
      </c>
      <c r="H16471" s="41">
        <v>8</v>
      </c>
      <c r="I16471" s="41">
        <v>3</v>
      </c>
      <c r="J16471" s="41">
        <v>10</v>
      </c>
      <c r="K16471" s="44">
        <v>200</v>
      </c>
      <c r="L16471" s="20">
        <v>1059576</v>
      </c>
      <c r="M16471" s="19" t="s">
        <v>11</v>
      </c>
      <c r="N16471" s="28" t="s">
        <v>15953</v>
      </c>
    </row>
    <row r="16472" spans="1:14" ht="45" x14ac:dyDescent="0.25">
      <c r="A16472" s="27" t="s">
        <v>14298</v>
      </c>
      <c r="B16472" s="19" t="s">
        <v>17063</v>
      </c>
      <c r="C16472" s="19" t="s">
        <v>16866</v>
      </c>
      <c r="D16472" s="38" t="s">
        <v>16176</v>
      </c>
      <c r="E16472" s="38" t="s">
        <v>15018</v>
      </c>
      <c r="F16472" s="41" t="s">
        <v>5099</v>
      </c>
      <c r="G16472" s="19" t="s">
        <v>611</v>
      </c>
      <c r="H16472" s="41">
        <v>8</v>
      </c>
      <c r="I16472" s="41">
        <v>3</v>
      </c>
      <c r="J16472" s="41">
        <v>10</v>
      </c>
      <c r="K16472" s="44">
        <v>200</v>
      </c>
      <c r="L16472" s="20">
        <v>1278060</v>
      </c>
      <c r="M16472" s="19" t="s">
        <v>11</v>
      </c>
      <c r="N16472" s="28" t="s">
        <v>15953</v>
      </c>
    </row>
    <row r="16473" spans="1:14" ht="30" x14ac:dyDescent="0.25">
      <c r="A16473" s="27" t="s">
        <v>14298</v>
      </c>
      <c r="B16473" s="19" t="s">
        <v>17063</v>
      </c>
      <c r="C16473" s="19" t="s">
        <v>16868</v>
      </c>
      <c r="D16473" s="38" t="s">
        <v>16178</v>
      </c>
      <c r="E16473" s="38" t="s">
        <v>15019</v>
      </c>
      <c r="F16473" s="41" t="s">
        <v>3351</v>
      </c>
      <c r="G16473" s="19" t="s">
        <v>611</v>
      </c>
      <c r="H16473" s="41">
        <v>8</v>
      </c>
      <c r="I16473" s="41">
        <v>3</v>
      </c>
      <c r="J16473" s="41">
        <v>10</v>
      </c>
      <c r="K16473" s="44">
        <v>420</v>
      </c>
      <c r="L16473" s="20">
        <v>2478008.4000000004</v>
      </c>
      <c r="M16473" s="19" t="s">
        <v>11</v>
      </c>
      <c r="N16473" s="28" t="s">
        <v>15953</v>
      </c>
    </row>
    <row r="16474" spans="1:14" ht="30" x14ac:dyDescent="0.25">
      <c r="A16474" s="27" t="s">
        <v>14298</v>
      </c>
      <c r="B16474" s="19" t="s">
        <v>17063</v>
      </c>
      <c r="C16474" s="19" t="s">
        <v>16868</v>
      </c>
      <c r="D16474" s="38" t="s">
        <v>16178</v>
      </c>
      <c r="E16474" s="38" t="s">
        <v>15020</v>
      </c>
      <c r="F16474" s="41">
        <v>26111702</v>
      </c>
      <c r="G16474" s="19" t="s">
        <v>611</v>
      </c>
      <c r="H16474" s="41">
        <v>8</v>
      </c>
      <c r="I16474" s="41">
        <v>3</v>
      </c>
      <c r="J16474" s="41">
        <v>10</v>
      </c>
      <c r="K16474" s="44">
        <v>120</v>
      </c>
      <c r="L16474" s="20">
        <v>708002.4</v>
      </c>
      <c r="M16474" s="19" t="s">
        <v>11</v>
      </c>
      <c r="N16474" s="28" t="s">
        <v>15953</v>
      </c>
    </row>
    <row r="16475" spans="1:14" ht="60" x14ac:dyDescent="0.25">
      <c r="A16475" s="27" t="s">
        <v>14298</v>
      </c>
      <c r="B16475" s="19" t="s">
        <v>17063</v>
      </c>
      <c r="C16475" s="19" t="s">
        <v>16869</v>
      </c>
      <c r="D16475" s="38" t="s">
        <v>16179</v>
      </c>
      <c r="E16475" s="38" t="s">
        <v>16708</v>
      </c>
      <c r="F16475" s="41">
        <v>39121534</v>
      </c>
      <c r="G16475" s="19" t="s">
        <v>611</v>
      </c>
      <c r="H16475" s="41">
        <v>8</v>
      </c>
      <c r="I16475" s="41">
        <v>3</v>
      </c>
      <c r="J16475" s="41">
        <v>10</v>
      </c>
      <c r="K16475" s="44">
        <v>6</v>
      </c>
      <c r="L16475" s="20">
        <v>286999.44</v>
      </c>
      <c r="M16475" s="19" t="s">
        <v>11</v>
      </c>
      <c r="N16475" s="28" t="s">
        <v>15953</v>
      </c>
    </row>
    <row r="16476" spans="1:14" ht="30" x14ac:dyDescent="0.25">
      <c r="A16476" s="27" t="s">
        <v>14298</v>
      </c>
      <c r="B16476" s="19" t="s">
        <v>17063</v>
      </c>
      <c r="C16476" s="19" t="s">
        <v>16870</v>
      </c>
      <c r="D16476" s="38" t="s">
        <v>16180</v>
      </c>
      <c r="E16476" s="38" t="s">
        <v>16709</v>
      </c>
      <c r="F16476" s="41" t="s">
        <v>5099</v>
      </c>
      <c r="G16476" s="19" t="s">
        <v>611</v>
      </c>
      <c r="H16476" s="41">
        <v>8</v>
      </c>
      <c r="I16476" s="41">
        <v>3</v>
      </c>
      <c r="J16476" s="41">
        <v>10</v>
      </c>
      <c r="K16476" s="44">
        <v>5</v>
      </c>
      <c r="L16476" s="20">
        <v>649174.75</v>
      </c>
      <c r="M16476" s="19" t="s">
        <v>11</v>
      </c>
      <c r="N16476" s="28" t="s">
        <v>15953</v>
      </c>
    </row>
    <row r="16477" spans="1:14" ht="90" x14ac:dyDescent="0.25">
      <c r="A16477" s="27" t="s">
        <v>14298</v>
      </c>
      <c r="B16477" s="19" t="s">
        <v>17064</v>
      </c>
      <c r="C16477" s="19" t="s">
        <v>16875</v>
      </c>
      <c r="D16477" s="38" t="s">
        <v>16185</v>
      </c>
      <c r="E16477" s="38" t="s">
        <v>15021</v>
      </c>
      <c r="F16477" s="41">
        <v>41111619</v>
      </c>
      <c r="G16477" s="19" t="s">
        <v>611</v>
      </c>
      <c r="H16477" s="41">
        <v>8</v>
      </c>
      <c r="I16477" s="41">
        <v>3</v>
      </c>
      <c r="J16477" s="41">
        <v>10</v>
      </c>
      <c r="K16477" s="44">
        <v>2</v>
      </c>
      <c r="L16477" s="20">
        <v>628674.62</v>
      </c>
      <c r="M16477" s="19" t="s">
        <v>11</v>
      </c>
      <c r="N16477" s="28" t="s">
        <v>15953</v>
      </c>
    </row>
    <row r="16478" spans="1:14" ht="90" x14ac:dyDescent="0.25">
      <c r="A16478" s="27" t="s">
        <v>14298</v>
      </c>
      <c r="B16478" s="19" t="s">
        <v>17064</v>
      </c>
      <c r="C16478" s="19" t="s">
        <v>16875</v>
      </c>
      <c r="D16478" s="38" t="s">
        <v>16185</v>
      </c>
      <c r="E16478" s="38" t="s">
        <v>15022</v>
      </c>
      <c r="F16478" s="41">
        <v>27111803</v>
      </c>
      <c r="G16478" s="19" t="s">
        <v>611</v>
      </c>
      <c r="H16478" s="41">
        <v>8</v>
      </c>
      <c r="I16478" s="41">
        <v>3</v>
      </c>
      <c r="J16478" s="41">
        <v>10</v>
      </c>
      <c r="K16478" s="44">
        <v>1</v>
      </c>
      <c r="L16478" s="20">
        <v>37013.760000000002</v>
      </c>
      <c r="M16478" s="19" t="s">
        <v>11</v>
      </c>
      <c r="N16478" s="28" t="s">
        <v>15953</v>
      </c>
    </row>
    <row r="16479" spans="1:14" ht="90" x14ac:dyDescent="0.25">
      <c r="A16479" s="27" t="s">
        <v>14298</v>
      </c>
      <c r="B16479" s="19" t="s">
        <v>17064</v>
      </c>
      <c r="C16479" s="19" t="s">
        <v>16875</v>
      </c>
      <c r="D16479" s="38" t="s">
        <v>16185</v>
      </c>
      <c r="E16479" s="38" t="s">
        <v>15023</v>
      </c>
      <c r="F16479" s="41">
        <v>41111618</v>
      </c>
      <c r="G16479" s="19" t="s">
        <v>611</v>
      </c>
      <c r="H16479" s="41">
        <v>8</v>
      </c>
      <c r="I16479" s="41">
        <v>3</v>
      </c>
      <c r="J16479" s="41">
        <v>10</v>
      </c>
      <c r="K16479" s="44">
        <v>2</v>
      </c>
      <c r="L16479" s="20">
        <v>164001.04</v>
      </c>
      <c r="M16479" s="19" t="s">
        <v>11</v>
      </c>
      <c r="N16479" s="28" t="s">
        <v>15953</v>
      </c>
    </row>
    <row r="16480" spans="1:14" ht="45" x14ac:dyDescent="0.25">
      <c r="A16480" s="27" t="s">
        <v>14298</v>
      </c>
      <c r="B16480" s="19" t="s">
        <v>17064</v>
      </c>
      <c r="C16480" s="19" t="s">
        <v>16941</v>
      </c>
      <c r="D16480" s="38" t="s">
        <v>16253</v>
      </c>
      <c r="E16480" s="38" t="s">
        <v>13216</v>
      </c>
      <c r="F16480" s="41" t="s">
        <v>794</v>
      </c>
      <c r="G16480" s="19" t="s">
        <v>611</v>
      </c>
      <c r="H16480" s="41">
        <v>8</v>
      </c>
      <c r="I16480" s="41">
        <v>3</v>
      </c>
      <c r="J16480" s="41">
        <v>10</v>
      </c>
      <c r="K16480" s="44">
        <v>3</v>
      </c>
      <c r="L16480" s="20">
        <v>210126.63</v>
      </c>
      <c r="M16480" s="19" t="s">
        <v>11</v>
      </c>
      <c r="N16480" s="28" t="s">
        <v>15953</v>
      </c>
    </row>
    <row r="16481" spans="1:14" ht="60" x14ac:dyDescent="0.25">
      <c r="A16481" s="27" t="s">
        <v>14298</v>
      </c>
      <c r="B16481" s="19" t="s">
        <v>17021</v>
      </c>
      <c r="C16481" s="19" t="s">
        <v>16761</v>
      </c>
      <c r="D16481" s="38" t="s">
        <v>16071</v>
      </c>
      <c r="E16481" s="38" t="s">
        <v>14676</v>
      </c>
      <c r="F16481" s="41">
        <v>85161502</v>
      </c>
      <c r="G16481" s="19" t="s">
        <v>611</v>
      </c>
      <c r="H16481" s="41">
        <v>4</v>
      </c>
      <c r="I16481" s="41">
        <v>6</v>
      </c>
      <c r="J16481" s="41">
        <v>16</v>
      </c>
      <c r="K16481" s="44">
        <v>1</v>
      </c>
      <c r="L16481" s="20">
        <v>2640000</v>
      </c>
      <c r="M16481" s="19" t="s">
        <v>15954</v>
      </c>
      <c r="N16481" s="28" t="s">
        <v>15953</v>
      </c>
    </row>
    <row r="16482" spans="1:14" ht="30" x14ac:dyDescent="0.25">
      <c r="A16482" s="27" t="s">
        <v>14298</v>
      </c>
      <c r="B16482" s="19" t="s">
        <v>17054</v>
      </c>
      <c r="C16482" s="19" t="s">
        <v>16818</v>
      </c>
      <c r="D16482" s="38" t="s">
        <v>16128</v>
      </c>
      <c r="E16482" s="38" t="s">
        <v>15024</v>
      </c>
      <c r="F16482" s="41">
        <v>72102900</v>
      </c>
      <c r="G16482" s="19" t="s">
        <v>614</v>
      </c>
      <c r="H16482" s="41">
        <v>8</v>
      </c>
      <c r="I16482" s="41">
        <v>3</v>
      </c>
      <c r="J16482" s="41">
        <v>10</v>
      </c>
      <c r="K16482" s="44">
        <v>1</v>
      </c>
      <c r="L16482" s="20">
        <v>315000000</v>
      </c>
      <c r="M16482" s="19" t="s">
        <v>15954</v>
      </c>
      <c r="N16482" s="28" t="s">
        <v>15953</v>
      </c>
    </row>
    <row r="16483" spans="1:14" ht="45" x14ac:dyDescent="0.25">
      <c r="A16483" s="27" t="s">
        <v>14298</v>
      </c>
      <c r="B16483" s="19" t="s">
        <v>17065</v>
      </c>
      <c r="C16483" s="19" t="s">
        <v>16878</v>
      </c>
      <c r="D16483" s="38" t="s">
        <v>16188</v>
      </c>
      <c r="E16483" s="38" t="s">
        <v>15024</v>
      </c>
      <c r="F16483" s="41">
        <v>72102900</v>
      </c>
      <c r="G16483" s="19" t="s">
        <v>614</v>
      </c>
      <c r="H16483" s="41">
        <v>8</v>
      </c>
      <c r="I16483" s="41">
        <v>3</v>
      </c>
      <c r="J16483" s="41">
        <v>10</v>
      </c>
      <c r="K16483" s="44">
        <v>1</v>
      </c>
      <c r="L16483" s="20">
        <v>135000000</v>
      </c>
      <c r="M16483" s="19" t="s">
        <v>15954</v>
      </c>
      <c r="N16483" s="28" t="s">
        <v>15953</v>
      </c>
    </row>
    <row r="16484" spans="1:14" ht="30" x14ac:dyDescent="0.25">
      <c r="A16484" s="27" t="s">
        <v>14298</v>
      </c>
      <c r="B16484" s="19" t="s">
        <v>17053</v>
      </c>
      <c r="C16484" s="19" t="s">
        <v>16816</v>
      </c>
      <c r="D16484" s="38" t="s">
        <v>16126</v>
      </c>
      <c r="E16484" s="38" t="s">
        <v>15025</v>
      </c>
      <c r="F16484" s="41">
        <v>72102900</v>
      </c>
      <c r="G16484" s="19" t="s">
        <v>614</v>
      </c>
      <c r="H16484" s="41">
        <v>8</v>
      </c>
      <c r="I16484" s="41">
        <v>3</v>
      </c>
      <c r="J16484" s="41">
        <v>10</v>
      </c>
      <c r="K16484" s="44">
        <v>1</v>
      </c>
      <c r="L16484" s="20">
        <v>70000000</v>
      </c>
      <c r="M16484" s="19" t="s">
        <v>15954</v>
      </c>
      <c r="N16484" s="28" t="s">
        <v>15953</v>
      </c>
    </row>
    <row r="16485" spans="1:14" ht="30" x14ac:dyDescent="0.25">
      <c r="A16485" s="27" t="s">
        <v>14298</v>
      </c>
      <c r="B16485" s="19" t="s">
        <v>17065</v>
      </c>
      <c r="C16485" s="19" t="s">
        <v>16877</v>
      </c>
      <c r="D16485" s="38" t="s">
        <v>16187</v>
      </c>
      <c r="E16485" s="38" t="s">
        <v>15025</v>
      </c>
      <c r="F16485" s="41">
        <v>72102900</v>
      </c>
      <c r="G16485" s="19" t="s">
        <v>614</v>
      </c>
      <c r="H16485" s="41">
        <v>8</v>
      </c>
      <c r="I16485" s="41">
        <v>3</v>
      </c>
      <c r="J16485" s="41">
        <v>10</v>
      </c>
      <c r="K16485" s="44">
        <v>1</v>
      </c>
      <c r="L16485" s="20">
        <v>30000000</v>
      </c>
      <c r="M16485" s="19" t="s">
        <v>15954</v>
      </c>
      <c r="N16485" s="28" t="s">
        <v>15953</v>
      </c>
    </row>
    <row r="16486" spans="1:14" ht="30" x14ac:dyDescent="0.25">
      <c r="A16486" s="27" t="s">
        <v>14298</v>
      </c>
      <c r="B16486" s="19" t="s">
        <v>17053</v>
      </c>
      <c r="C16486" s="19" t="s">
        <v>16816</v>
      </c>
      <c r="D16486" s="38" t="s">
        <v>16126</v>
      </c>
      <c r="E16486" s="38" t="s">
        <v>15026</v>
      </c>
      <c r="F16486" s="41">
        <v>72102900</v>
      </c>
      <c r="G16486" s="19" t="s">
        <v>614</v>
      </c>
      <c r="H16486" s="41">
        <v>8</v>
      </c>
      <c r="I16486" s="41">
        <v>3</v>
      </c>
      <c r="J16486" s="41">
        <v>10</v>
      </c>
      <c r="K16486" s="44">
        <v>1</v>
      </c>
      <c r="L16486" s="20">
        <v>237999999.99999997</v>
      </c>
      <c r="M16486" s="19" t="s">
        <v>15954</v>
      </c>
      <c r="N16486" s="28" t="s">
        <v>15953</v>
      </c>
    </row>
    <row r="16487" spans="1:14" ht="30" x14ac:dyDescent="0.25">
      <c r="A16487" s="27" t="s">
        <v>14298</v>
      </c>
      <c r="B16487" s="19" t="s">
        <v>17065</v>
      </c>
      <c r="C16487" s="19" t="s">
        <v>16877</v>
      </c>
      <c r="D16487" s="38" t="s">
        <v>16187</v>
      </c>
      <c r="E16487" s="38" t="s">
        <v>15026</v>
      </c>
      <c r="F16487" s="41">
        <v>72102900</v>
      </c>
      <c r="G16487" s="19" t="s">
        <v>614</v>
      </c>
      <c r="H16487" s="41">
        <v>8</v>
      </c>
      <c r="I16487" s="41">
        <v>3</v>
      </c>
      <c r="J16487" s="41">
        <v>10</v>
      </c>
      <c r="K16487" s="44">
        <v>1</v>
      </c>
      <c r="L16487" s="20">
        <v>102000000</v>
      </c>
      <c r="M16487" s="19" t="s">
        <v>15954</v>
      </c>
      <c r="N16487" s="28" t="s">
        <v>15953</v>
      </c>
    </row>
    <row r="16488" spans="1:14" ht="30" x14ac:dyDescent="0.25">
      <c r="A16488" s="27" t="s">
        <v>14298</v>
      </c>
      <c r="B16488" s="19" t="s">
        <v>16933</v>
      </c>
      <c r="C16488" s="19" t="s">
        <v>16933</v>
      </c>
      <c r="D16488" s="38" t="s">
        <v>16245</v>
      </c>
      <c r="E16488" s="38" t="s">
        <v>14811</v>
      </c>
      <c r="F16488" s="41" t="s">
        <v>14804</v>
      </c>
      <c r="G16488" s="19" t="s">
        <v>949</v>
      </c>
      <c r="H16488" s="41">
        <v>1</v>
      </c>
      <c r="I16488" s="41">
        <v>12</v>
      </c>
      <c r="J16488" s="41">
        <v>10</v>
      </c>
      <c r="K16488" s="44">
        <v>1</v>
      </c>
      <c r="L16488" s="20">
        <v>1435426</v>
      </c>
      <c r="M16488" s="19" t="s">
        <v>15954</v>
      </c>
      <c r="N16488" s="28" t="s">
        <v>15953</v>
      </c>
    </row>
    <row r="16489" spans="1:14" ht="30" x14ac:dyDescent="0.25">
      <c r="A16489" s="27" t="s">
        <v>14298</v>
      </c>
      <c r="B16489" s="19" t="s">
        <v>16933</v>
      </c>
      <c r="C16489" s="19" t="s">
        <v>16933</v>
      </c>
      <c r="D16489" s="38" t="s">
        <v>16245</v>
      </c>
      <c r="E16489" s="38" t="s">
        <v>14811</v>
      </c>
      <c r="F16489" s="41" t="s">
        <v>14804</v>
      </c>
      <c r="G16489" s="19" t="s">
        <v>949</v>
      </c>
      <c r="H16489" s="41">
        <v>1</v>
      </c>
      <c r="I16489" s="41">
        <v>12</v>
      </c>
      <c r="J16489" s="41">
        <v>10</v>
      </c>
      <c r="K16489" s="44">
        <v>1</v>
      </c>
      <c r="L16489" s="20">
        <v>6375962</v>
      </c>
      <c r="M16489" s="19" t="s">
        <v>15954</v>
      </c>
      <c r="N16489" s="28" t="s">
        <v>15953</v>
      </c>
    </row>
    <row r="16490" spans="1:14" x14ac:dyDescent="0.25">
      <c r="A16490" s="27" t="s">
        <v>14298</v>
      </c>
      <c r="B16490" s="19" t="s">
        <v>16934</v>
      </c>
      <c r="C16490" s="19" t="s">
        <v>16934</v>
      </c>
      <c r="D16490" s="38" t="s">
        <v>16246</v>
      </c>
      <c r="E16490" s="38" t="s">
        <v>14819</v>
      </c>
      <c r="F16490" s="41" t="s">
        <v>14812</v>
      </c>
      <c r="G16490" s="19" t="s">
        <v>949</v>
      </c>
      <c r="H16490" s="41">
        <v>1</v>
      </c>
      <c r="I16490" s="41">
        <v>12</v>
      </c>
      <c r="J16490" s="41">
        <v>10</v>
      </c>
      <c r="K16490" s="44">
        <v>1</v>
      </c>
      <c r="L16490" s="20">
        <v>79716216</v>
      </c>
      <c r="M16490" s="19" t="s">
        <v>15954</v>
      </c>
      <c r="N16490" s="28" t="s">
        <v>15953</v>
      </c>
    </row>
    <row r="16491" spans="1:14" ht="30" x14ac:dyDescent="0.25">
      <c r="A16491" s="27" t="s">
        <v>14298</v>
      </c>
      <c r="B16491" s="19" t="s">
        <v>17016</v>
      </c>
      <c r="C16491" s="19" t="s">
        <v>16847</v>
      </c>
      <c r="D16491" s="38" t="s">
        <v>16157</v>
      </c>
      <c r="E16491" s="38" t="s">
        <v>15027</v>
      </c>
      <c r="F16491" s="41">
        <v>41104201</v>
      </c>
      <c r="G16491" s="19" t="s">
        <v>611</v>
      </c>
      <c r="H16491" s="41">
        <v>11</v>
      </c>
      <c r="I16491" s="41">
        <v>2</v>
      </c>
      <c r="J16491" s="41">
        <v>10</v>
      </c>
      <c r="K16491" s="44">
        <v>4</v>
      </c>
      <c r="L16491" s="20">
        <v>507101.84</v>
      </c>
      <c r="M16491" s="19" t="s">
        <v>11</v>
      </c>
      <c r="N16491" s="28" t="s">
        <v>15953</v>
      </c>
    </row>
    <row r="16492" spans="1:14" ht="30" x14ac:dyDescent="0.25">
      <c r="A16492" s="27" t="s">
        <v>14298</v>
      </c>
      <c r="B16492" s="19" t="s">
        <v>16933</v>
      </c>
      <c r="C16492" s="19" t="s">
        <v>16933</v>
      </c>
      <c r="D16492" s="38" t="s">
        <v>16245</v>
      </c>
      <c r="E16492" s="38" t="s">
        <v>14811</v>
      </c>
      <c r="F16492" s="41" t="s">
        <v>14804</v>
      </c>
      <c r="G16492" s="19" t="s">
        <v>949</v>
      </c>
      <c r="H16492" s="41">
        <v>1</v>
      </c>
      <c r="I16492" s="41">
        <v>12</v>
      </c>
      <c r="J16492" s="41">
        <v>10</v>
      </c>
      <c r="K16492" s="44">
        <v>1</v>
      </c>
      <c r="L16492" s="20">
        <v>5615370</v>
      </c>
      <c r="M16492" s="19" t="s">
        <v>15954</v>
      </c>
      <c r="N16492" s="28" t="s">
        <v>15953</v>
      </c>
    </row>
    <row r="16493" spans="1:14" ht="45" x14ac:dyDescent="0.25">
      <c r="A16493" s="27" t="s">
        <v>14298</v>
      </c>
      <c r="B16493" s="19" t="s">
        <v>17042</v>
      </c>
      <c r="C16493" s="19" t="s">
        <v>16926</v>
      </c>
      <c r="D16493" s="38" t="s">
        <v>16238</v>
      </c>
      <c r="E16493" s="38" t="s">
        <v>15028</v>
      </c>
      <c r="F16493" s="41">
        <v>24112111</v>
      </c>
      <c r="G16493" s="19" t="s">
        <v>611</v>
      </c>
      <c r="H16493" s="41">
        <v>7</v>
      </c>
      <c r="I16493" s="41">
        <v>3</v>
      </c>
      <c r="J16493" s="41">
        <v>16</v>
      </c>
      <c r="K16493" s="44">
        <v>1</v>
      </c>
      <c r="L16493" s="20">
        <v>2915500</v>
      </c>
      <c r="M16493" s="19" t="s">
        <v>11</v>
      </c>
      <c r="N16493" s="28" t="s">
        <v>15953</v>
      </c>
    </row>
    <row r="16494" spans="1:14" ht="45" x14ac:dyDescent="0.25">
      <c r="A16494" s="27" t="s">
        <v>14298</v>
      </c>
      <c r="B16494" s="19" t="s">
        <v>17042</v>
      </c>
      <c r="C16494" s="19" t="s">
        <v>16926</v>
      </c>
      <c r="D16494" s="38" t="s">
        <v>16238</v>
      </c>
      <c r="E16494" s="38" t="s">
        <v>15029</v>
      </c>
      <c r="F16494" s="41">
        <v>24112111</v>
      </c>
      <c r="G16494" s="19" t="s">
        <v>611</v>
      </c>
      <c r="H16494" s="41">
        <v>7</v>
      </c>
      <c r="I16494" s="41">
        <v>3</v>
      </c>
      <c r="J16494" s="41">
        <v>16</v>
      </c>
      <c r="K16494" s="44">
        <v>1</v>
      </c>
      <c r="L16494" s="20">
        <v>1071000</v>
      </c>
      <c r="M16494" s="19" t="s">
        <v>11</v>
      </c>
      <c r="N16494" s="28" t="s">
        <v>15953</v>
      </c>
    </row>
    <row r="16495" spans="1:14" ht="60" x14ac:dyDescent="0.25">
      <c r="A16495" s="27" t="s">
        <v>14298</v>
      </c>
      <c r="B16495" s="19" t="s">
        <v>17021</v>
      </c>
      <c r="C16495" s="19" t="s">
        <v>16785</v>
      </c>
      <c r="D16495" s="38" t="s">
        <v>16095</v>
      </c>
      <c r="E16495" s="38" t="s">
        <v>15030</v>
      </c>
      <c r="F16495" s="41">
        <v>73152101</v>
      </c>
      <c r="G16495" s="19" t="s">
        <v>611</v>
      </c>
      <c r="H16495" s="41">
        <v>4</v>
      </c>
      <c r="I16495" s="41">
        <v>5</v>
      </c>
      <c r="J16495" s="41">
        <v>16</v>
      </c>
      <c r="K16495" s="44">
        <v>1</v>
      </c>
      <c r="L16495" s="20">
        <v>643541</v>
      </c>
      <c r="M16495" s="19" t="s">
        <v>15954</v>
      </c>
      <c r="N16495" s="28" t="s">
        <v>15953</v>
      </c>
    </row>
    <row r="16496" spans="1:14" ht="30" x14ac:dyDescent="0.25">
      <c r="A16496" s="27" t="s">
        <v>14298</v>
      </c>
      <c r="B16496" s="19" t="s">
        <v>17027</v>
      </c>
      <c r="C16496" s="19" t="s">
        <v>16885</v>
      </c>
      <c r="D16496" s="38" t="s">
        <v>16195</v>
      </c>
      <c r="E16496" s="38" t="s">
        <v>14499</v>
      </c>
      <c r="F16496" s="41">
        <v>80141600</v>
      </c>
      <c r="G16496" s="19" t="s">
        <v>949</v>
      </c>
      <c r="H16496" s="41">
        <v>1</v>
      </c>
      <c r="I16496" s="41">
        <v>12</v>
      </c>
      <c r="J16496" s="41">
        <v>10</v>
      </c>
      <c r="K16496" s="44">
        <v>1</v>
      </c>
      <c r="L16496" s="20">
        <v>291264.67</v>
      </c>
      <c r="M16496" s="19" t="s">
        <v>15954</v>
      </c>
      <c r="N16496" s="28" t="s">
        <v>15953</v>
      </c>
    </row>
    <row r="16497" spans="1:14" ht="30" x14ac:dyDescent="0.25">
      <c r="A16497" s="27" t="s">
        <v>14298</v>
      </c>
      <c r="B16497" s="19" t="s">
        <v>17041</v>
      </c>
      <c r="C16497" s="19" t="s">
        <v>16798</v>
      </c>
      <c r="D16497" s="38" t="s">
        <v>16108</v>
      </c>
      <c r="E16497" s="38" t="s">
        <v>15031</v>
      </c>
      <c r="F16497" s="41">
        <v>24131504</v>
      </c>
      <c r="G16497" s="19" t="s">
        <v>15032</v>
      </c>
      <c r="H16497" s="41">
        <v>9</v>
      </c>
      <c r="I16497" s="41">
        <v>3</v>
      </c>
      <c r="J16497" s="41">
        <v>10</v>
      </c>
      <c r="K16497" s="44">
        <v>1</v>
      </c>
      <c r="L16497" s="20">
        <v>126780000</v>
      </c>
      <c r="M16497" s="19" t="s">
        <v>11</v>
      </c>
      <c r="N16497" s="28" t="s">
        <v>15953</v>
      </c>
    </row>
    <row r="16498" spans="1:14" ht="30" x14ac:dyDescent="0.25">
      <c r="A16498" s="27" t="s">
        <v>14298</v>
      </c>
      <c r="B16498" s="19" t="s">
        <v>17041</v>
      </c>
      <c r="C16498" s="19" t="s">
        <v>16798</v>
      </c>
      <c r="D16498" s="38" t="s">
        <v>16108</v>
      </c>
      <c r="E16498" s="38" t="s">
        <v>15033</v>
      </c>
      <c r="F16498" s="41">
        <v>24131504</v>
      </c>
      <c r="G16498" s="19" t="s">
        <v>15032</v>
      </c>
      <c r="H16498" s="41">
        <v>9</v>
      </c>
      <c r="I16498" s="41">
        <v>3</v>
      </c>
      <c r="J16498" s="41">
        <v>10</v>
      </c>
      <c r="K16498" s="44">
        <v>1</v>
      </c>
      <c r="L16498" s="20">
        <v>150768000</v>
      </c>
      <c r="M16498" s="19" t="s">
        <v>11</v>
      </c>
      <c r="N16498" s="28" t="s">
        <v>15953</v>
      </c>
    </row>
    <row r="16499" spans="1:14" ht="30" x14ac:dyDescent="0.25">
      <c r="A16499" s="27" t="s">
        <v>14298</v>
      </c>
      <c r="B16499" s="19" t="s">
        <v>17041</v>
      </c>
      <c r="C16499" s="19" t="s">
        <v>16825</v>
      </c>
      <c r="D16499" s="38" t="s">
        <v>16135</v>
      </c>
      <c r="E16499" s="38" t="s">
        <v>15034</v>
      </c>
      <c r="F16499" s="41">
        <v>24101604</v>
      </c>
      <c r="G16499" s="19" t="s">
        <v>797</v>
      </c>
      <c r="H16499" s="41">
        <v>9</v>
      </c>
      <c r="I16499" s="41">
        <v>3</v>
      </c>
      <c r="J16499" s="41">
        <v>10</v>
      </c>
      <c r="K16499" s="44">
        <v>1</v>
      </c>
      <c r="L16499" s="20">
        <v>375445000</v>
      </c>
      <c r="M16499" s="19" t="s">
        <v>15954</v>
      </c>
      <c r="N16499" s="28" t="s">
        <v>15953</v>
      </c>
    </row>
    <row r="16500" spans="1:14" x14ac:dyDescent="0.25">
      <c r="A16500" s="27" t="s">
        <v>14298</v>
      </c>
      <c r="B16500" s="19" t="s">
        <v>17051</v>
      </c>
      <c r="C16500" s="19" t="s">
        <v>16821</v>
      </c>
      <c r="D16500" s="38" t="s">
        <v>16131</v>
      </c>
      <c r="E16500" s="38" t="s">
        <v>5312</v>
      </c>
      <c r="F16500" s="41">
        <v>48101510</v>
      </c>
      <c r="G16500" s="19" t="s">
        <v>797</v>
      </c>
      <c r="H16500" s="41">
        <v>9</v>
      </c>
      <c r="I16500" s="41">
        <v>3</v>
      </c>
      <c r="J16500" s="41">
        <v>10</v>
      </c>
      <c r="K16500" s="44">
        <v>1</v>
      </c>
      <c r="L16500" s="20">
        <v>11900000</v>
      </c>
      <c r="M16500" s="19" t="s">
        <v>15954</v>
      </c>
      <c r="N16500" s="28" t="s">
        <v>15953</v>
      </c>
    </row>
    <row r="16501" spans="1:14" ht="30" x14ac:dyDescent="0.25">
      <c r="A16501" s="27" t="s">
        <v>14298</v>
      </c>
      <c r="B16501" s="19" t="s">
        <v>17054</v>
      </c>
      <c r="C16501" s="19" t="s">
        <v>16818</v>
      </c>
      <c r="D16501" s="38" t="s">
        <v>16128</v>
      </c>
      <c r="E16501" s="38" t="s">
        <v>15035</v>
      </c>
      <c r="F16501" s="41" t="s">
        <v>610</v>
      </c>
      <c r="G16501" s="19" t="s">
        <v>614</v>
      </c>
      <c r="H16501" s="41">
        <v>9</v>
      </c>
      <c r="I16501" s="41">
        <v>3</v>
      </c>
      <c r="J16501" s="41">
        <v>10</v>
      </c>
      <c r="K16501" s="44">
        <v>1</v>
      </c>
      <c r="L16501" s="20">
        <v>340900000</v>
      </c>
      <c r="M16501" s="19" t="s">
        <v>15954</v>
      </c>
      <c r="N16501" s="28" t="s">
        <v>15953</v>
      </c>
    </row>
    <row r="16502" spans="1:14" ht="45" x14ac:dyDescent="0.25">
      <c r="A16502" s="27" t="s">
        <v>14298</v>
      </c>
      <c r="B16502" s="19" t="s">
        <v>17054</v>
      </c>
      <c r="C16502" s="19" t="s">
        <v>16935</v>
      </c>
      <c r="D16502" s="38" t="s">
        <v>16247</v>
      </c>
      <c r="E16502" s="38" t="s">
        <v>15036</v>
      </c>
      <c r="F16502" s="41">
        <v>72102900</v>
      </c>
      <c r="G16502" s="19" t="s">
        <v>498</v>
      </c>
      <c r="H16502" s="41">
        <v>9</v>
      </c>
      <c r="I16502" s="41">
        <v>3</v>
      </c>
      <c r="J16502" s="41">
        <v>10</v>
      </c>
      <c r="K16502" s="44">
        <v>1</v>
      </c>
      <c r="L16502" s="20">
        <v>210000000.00999999</v>
      </c>
      <c r="M16502" s="19" t="s">
        <v>15954</v>
      </c>
      <c r="N16502" s="28" t="s">
        <v>15953</v>
      </c>
    </row>
    <row r="16503" spans="1:14" ht="45" x14ac:dyDescent="0.25">
      <c r="A16503" s="27" t="s">
        <v>14298</v>
      </c>
      <c r="B16503" s="19" t="s">
        <v>17065</v>
      </c>
      <c r="C16503" s="19" t="s">
        <v>16878</v>
      </c>
      <c r="D16503" s="38" t="s">
        <v>16188</v>
      </c>
      <c r="E16503" s="38" t="s">
        <v>15035</v>
      </c>
      <c r="F16503" s="41" t="s">
        <v>610</v>
      </c>
      <c r="G16503" s="19" t="s">
        <v>614</v>
      </c>
      <c r="H16503" s="41">
        <v>9</v>
      </c>
      <c r="I16503" s="41">
        <v>3</v>
      </c>
      <c r="J16503" s="41">
        <v>10</v>
      </c>
      <c r="K16503" s="44">
        <v>1</v>
      </c>
      <c r="L16503" s="20">
        <v>146100000</v>
      </c>
      <c r="M16503" s="19" t="s">
        <v>15954</v>
      </c>
      <c r="N16503" s="28" t="s">
        <v>15953</v>
      </c>
    </row>
    <row r="16504" spans="1:14" ht="45" x14ac:dyDescent="0.25">
      <c r="A16504" s="27" t="s">
        <v>14298</v>
      </c>
      <c r="B16504" s="19" t="s">
        <v>17065</v>
      </c>
      <c r="C16504" s="19" t="s">
        <v>16878</v>
      </c>
      <c r="D16504" s="38" t="s">
        <v>16188</v>
      </c>
      <c r="E16504" s="38" t="s">
        <v>15036</v>
      </c>
      <c r="F16504" s="41">
        <v>72102900</v>
      </c>
      <c r="G16504" s="19" t="s">
        <v>498</v>
      </c>
      <c r="H16504" s="41">
        <v>9</v>
      </c>
      <c r="I16504" s="41">
        <v>3</v>
      </c>
      <c r="J16504" s="41">
        <v>10</v>
      </c>
      <c r="K16504" s="44">
        <v>1</v>
      </c>
      <c r="L16504" s="20">
        <v>90000000</v>
      </c>
      <c r="M16504" s="19" t="s">
        <v>15954</v>
      </c>
      <c r="N16504" s="28" t="s">
        <v>15953</v>
      </c>
    </row>
    <row r="16505" spans="1:14" ht="45" x14ac:dyDescent="0.25">
      <c r="A16505" s="27" t="s">
        <v>14298</v>
      </c>
      <c r="B16505" s="19" t="s">
        <v>17065</v>
      </c>
      <c r="C16505" s="19" t="s">
        <v>16880</v>
      </c>
      <c r="D16505" s="38" t="s">
        <v>16190</v>
      </c>
      <c r="E16505" s="38" t="s">
        <v>15037</v>
      </c>
      <c r="F16505" s="41">
        <v>72154022</v>
      </c>
      <c r="G16505" s="19" t="s">
        <v>611</v>
      </c>
      <c r="H16505" s="41">
        <v>9</v>
      </c>
      <c r="I16505" s="41">
        <v>3</v>
      </c>
      <c r="J16505" s="41">
        <v>10</v>
      </c>
      <c r="K16505" s="44">
        <v>1</v>
      </c>
      <c r="L16505" s="20">
        <v>84966000</v>
      </c>
      <c r="M16505" s="19" t="s">
        <v>15954</v>
      </c>
      <c r="N16505" s="28" t="s">
        <v>15953</v>
      </c>
    </row>
    <row r="16506" spans="1:14" ht="45" x14ac:dyDescent="0.25">
      <c r="A16506" s="27" t="s">
        <v>14298</v>
      </c>
      <c r="B16506" s="19" t="s">
        <v>17024</v>
      </c>
      <c r="C16506" s="19" t="s">
        <v>16888</v>
      </c>
      <c r="D16506" s="38" t="s">
        <v>16198</v>
      </c>
      <c r="E16506" s="38" t="s">
        <v>15038</v>
      </c>
      <c r="F16506" s="41">
        <v>80131801</v>
      </c>
      <c r="G16506" s="19" t="s">
        <v>611</v>
      </c>
      <c r="H16506" s="41">
        <v>9</v>
      </c>
      <c r="I16506" s="41">
        <v>3</v>
      </c>
      <c r="J16506" s="41">
        <v>10</v>
      </c>
      <c r="K16506" s="44">
        <v>1</v>
      </c>
      <c r="L16506" s="20">
        <v>3400763.38</v>
      </c>
      <c r="M16506" s="19" t="s">
        <v>15954</v>
      </c>
      <c r="N16506" s="28" t="s">
        <v>15953</v>
      </c>
    </row>
    <row r="16507" spans="1:14" ht="30" x14ac:dyDescent="0.25">
      <c r="A16507" s="27" t="s">
        <v>14298</v>
      </c>
      <c r="B16507" s="19" t="s">
        <v>17041</v>
      </c>
      <c r="C16507" s="19" t="s">
        <v>16798</v>
      </c>
      <c r="D16507" s="38" t="s">
        <v>16108</v>
      </c>
      <c r="E16507" s="38" t="s">
        <v>15039</v>
      </c>
      <c r="F16507" s="41">
        <v>24131504</v>
      </c>
      <c r="G16507" s="19" t="s">
        <v>15032</v>
      </c>
      <c r="H16507" s="41">
        <v>9</v>
      </c>
      <c r="I16507" s="41">
        <v>3</v>
      </c>
      <c r="J16507" s="41">
        <v>10</v>
      </c>
      <c r="K16507" s="44">
        <v>1</v>
      </c>
      <c r="L16507" s="20">
        <v>68528000</v>
      </c>
      <c r="M16507" s="19" t="s">
        <v>11</v>
      </c>
      <c r="N16507" s="28" t="s">
        <v>15953</v>
      </c>
    </row>
    <row r="16508" spans="1:14" ht="60" x14ac:dyDescent="0.25">
      <c r="A16508" s="27" t="s">
        <v>14298</v>
      </c>
      <c r="B16508" s="19" t="s">
        <v>17021</v>
      </c>
      <c r="C16508" s="19" t="s">
        <v>16785</v>
      </c>
      <c r="D16508" s="38" t="s">
        <v>16095</v>
      </c>
      <c r="E16508" s="38" t="s">
        <v>15040</v>
      </c>
      <c r="F16508" s="41" t="s">
        <v>15041</v>
      </c>
      <c r="G16508" s="19" t="s">
        <v>611</v>
      </c>
      <c r="H16508" s="41">
        <v>4</v>
      </c>
      <c r="I16508" s="41">
        <v>5</v>
      </c>
      <c r="J16508" s="41">
        <v>10</v>
      </c>
      <c r="K16508" s="44">
        <v>1</v>
      </c>
      <c r="L16508" s="20">
        <v>16120000</v>
      </c>
      <c r="M16508" s="19" t="s">
        <v>15954</v>
      </c>
      <c r="N16508" s="28" t="s">
        <v>15953</v>
      </c>
    </row>
    <row r="16509" spans="1:14" ht="45" x14ac:dyDescent="0.25">
      <c r="A16509" s="27" t="s">
        <v>14298</v>
      </c>
      <c r="B16509" s="19" t="s">
        <v>17041</v>
      </c>
      <c r="C16509" s="19" t="s">
        <v>16799</v>
      </c>
      <c r="D16509" s="38" t="s">
        <v>16109</v>
      </c>
      <c r="E16509" s="38" t="s">
        <v>15042</v>
      </c>
      <c r="F16509" s="41">
        <v>40151533</v>
      </c>
      <c r="G16509" s="19" t="s">
        <v>611</v>
      </c>
      <c r="H16509" s="41">
        <v>9</v>
      </c>
      <c r="I16509" s="41">
        <v>3</v>
      </c>
      <c r="J16509" s="41">
        <v>16</v>
      </c>
      <c r="K16509" s="44">
        <v>1</v>
      </c>
      <c r="L16509" s="20">
        <v>2380000</v>
      </c>
      <c r="M16509" s="19" t="s">
        <v>11</v>
      </c>
      <c r="N16509" s="28" t="s">
        <v>15953</v>
      </c>
    </row>
    <row r="16510" spans="1:14" ht="30" x14ac:dyDescent="0.25">
      <c r="A16510" s="27" t="s">
        <v>14298</v>
      </c>
      <c r="B16510" s="19" t="s">
        <v>17041</v>
      </c>
      <c r="C16510" s="19" t="s">
        <v>16798</v>
      </c>
      <c r="D16510" s="38" t="s">
        <v>16108</v>
      </c>
      <c r="E16510" s="38" t="s">
        <v>16710</v>
      </c>
      <c r="F16510" s="41">
        <v>40101701</v>
      </c>
      <c r="G16510" s="19" t="s">
        <v>611</v>
      </c>
      <c r="H16510" s="41">
        <v>9</v>
      </c>
      <c r="I16510" s="41">
        <v>3</v>
      </c>
      <c r="J16510" s="41">
        <v>16</v>
      </c>
      <c r="K16510" s="44">
        <v>4</v>
      </c>
      <c r="L16510" s="20">
        <v>28184436</v>
      </c>
      <c r="M16510" s="19" t="s">
        <v>11</v>
      </c>
      <c r="N16510" s="28" t="s">
        <v>15953</v>
      </c>
    </row>
    <row r="16511" spans="1:14" ht="30" x14ac:dyDescent="0.25">
      <c r="A16511" s="27" t="s">
        <v>14298</v>
      </c>
      <c r="B16511" s="19" t="s">
        <v>17041</v>
      </c>
      <c r="C16511" s="19" t="s">
        <v>16798</v>
      </c>
      <c r="D16511" s="38" t="s">
        <v>16108</v>
      </c>
      <c r="E16511" s="38" t="s">
        <v>16711</v>
      </c>
      <c r="F16511" s="41">
        <v>40101701</v>
      </c>
      <c r="G16511" s="19" t="s">
        <v>611</v>
      </c>
      <c r="H16511" s="41">
        <v>9</v>
      </c>
      <c r="I16511" s="41">
        <v>3</v>
      </c>
      <c r="J16511" s="41">
        <v>16</v>
      </c>
      <c r="K16511" s="44">
        <v>1</v>
      </c>
      <c r="L16511" s="20">
        <v>5243616</v>
      </c>
      <c r="M16511" s="19" t="s">
        <v>11</v>
      </c>
      <c r="N16511" s="28" t="s">
        <v>15953</v>
      </c>
    </row>
    <row r="16512" spans="1:14" ht="30" x14ac:dyDescent="0.25">
      <c r="A16512" s="27" t="s">
        <v>14298</v>
      </c>
      <c r="B16512" s="19" t="s">
        <v>17041</v>
      </c>
      <c r="C16512" s="19" t="s">
        <v>16798</v>
      </c>
      <c r="D16512" s="38" t="s">
        <v>16108</v>
      </c>
      <c r="E16512" s="38" t="s">
        <v>16712</v>
      </c>
      <c r="F16512" s="41">
        <v>40101701</v>
      </c>
      <c r="G16512" s="19" t="s">
        <v>611</v>
      </c>
      <c r="H16512" s="41">
        <v>9</v>
      </c>
      <c r="I16512" s="41">
        <v>3</v>
      </c>
      <c r="J16512" s="41">
        <v>16</v>
      </c>
      <c r="K16512" s="44">
        <v>4</v>
      </c>
      <c r="L16512" s="20">
        <v>11470410</v>
      </c>
      <c r="M16512" s="19" t="s">
        <v>11</v>
      </c>
      <c r="N16512" s="28" t="s">
        <v>15953</v>
      </c>
    </row>
    <row r="16513" spans="1:14" ht="30" x14ac:dyDescent="0.25">
      <c r="A16513" s="27" t="s">
        <v>14298</v>
      </c>
      <c r="B16513" s="19" t="s">
        <v>17041</v>
      </c>
      <c r="C16513" s="19" t="s">
        <v>16798</v>
      </c>
      <c r="D16513" s="38" t="s">
        <v>16108</v>
      </c>
      <c r="E16513" s="38" t="s">
        <v>16713</v>
      </c>
      <c r="F16513" s="41">
        <v>40101701</v>
      </c>
      <c r="G16513" s="19" t="s">
        <v>611</v>
      </c>
      <c r="H16513" s="41">
        <v>9</v>
      </c>
      <c r="I16513" s="41">
        <v>3</v>
      </c>
      <c r="J16513" s="41">
        <v>16</v>
      </c>
      <c r="K16513" s="44">
        <v>16</v>
      </c>
      <c r="L16513" s="20">
        <v>24907176</v>
      </c>
      <c r="M16513" s="19" t="s">
        <v>11</v>
      </c>
      <c r="N16513" s="28" t="s">
        <v>15953</v>
      </c>
    </row>
    <row r="16514" spans="1:14" ht="30" x14ac:dyDescent="0.25">
      <c r="A16514" s="27" t="s">
        <v>14298</v>
      </c>
      <c r="B16514" s="19" t="s">
        <v>17041</v>
      </c>
      <c r="C16514" s="19" t="s">
        <v>16798</v>
      </c>
      <c r="D16514" s="38" t="s">
        <v>16108</v>
      </c>
      <c r="E16514" s="38" t="s">
        <v>16714</v>
      </c>
      <c r="F16514" s="41">
        <v>40101701</v>
      </c>
      <c r="G16514" s="19" t="s">
        <v>611</v>
      </c>
      <c r="H16514" s="41">
        <v>9</v>
      </c>
      <c r="I16514" s="41">
        <v>3</v>
      </c>
      <c r="J16514" s="41">
        <v>16</v>
      </c>
      <c r="K16514" s="44">
        <v>6</v>
      </c>
      <c r="L16514" s="20">
        <v>10099530</v>
      </c>
      <c r="M16514" s="19" t="s">
        <v>11</v>
      </c>
      <c r="N16514" s="28" t="s">
        <v>15953</v>
      </c>
    </row>
    <row r="16515" spans="1:14" ht="30" x14ac:dyDescent="0.25">
      <c r="A16515" s="27" t="s">
        <v>14298</v>
      </c>
      <c r="B16515" s="19" t="s">
        <v>17040</v>
      </c>
      <c r="C16515" s="19" t="s">
        <v>16828</v>
      </c>
      <c r="D16515" s="38" t="s">
        <v>16138</v>
      </c>
      <c r="E16515" s="38" t="s">
        <v>15043</v>
      </c>
      <c r="F16515" s="41">
        <v>47101505</v>
      </c>
      <c r="G16515" s="19" t="s">
        <v>611</v>
      </c>
      <c r="H16515" s="41">
        <v>9</v>
      </c>
      <c r="I16515" s="41">
        <v>3</v>
      </c>
      <c r="J16515" s="41">
        <v>16</v>
      </c>
      <c r="K16515" s="44">
        <v>2</v>
      </c>
      <c r="L16515" s="20">
        <v>18802000</v>
      </c>
      <c r="M16515" s="19" t="s">
        <v>11</v>
      </c>
      <c r="N16515" s="28" t="s">
        <v>15953</v>
      </c>
    </row>
    <row r="16516" spans="1:14" ht="30" x14ac:dyDescent="0.25">
      <c r="A16516" s="27" t="s">
        <v>14298</v>
      </c>
      <c r="B16516" s="19" t="s">
        <v>17016</v>
      </c>
      <c r="C16516" s="19" t="s">
        <v>16847</v>
      </c>
      <c r="D16516" s="38" t="s">
        <v>16157</v>
      </c>
      <c r="E16516" s="38" t="s">
        <v>15044</v>
      </c>
      <c r="F16516" s="41">
        <v>47101571</v>
      </c>
      <c r="G16516" s="19" t="s">
        <v>611</v>
      </c>
      <c r="H16516" s="41">
        <v>9</v>
      </c>
      <c r="I16516" s="41">
        <v>3</v>
      </c>
      <c r="J16516" s="41">
        <v>16</v>
      </c>
      <c r="K16516" s="44">
        <v>9</v>
      </c>
      <c r="L16516" s="20">
        <v>985320</v>
      </c>
      <c r="M16516" s="19" t="s">
        <v>11</v>
      </c>
      <c r="N16516" s="28" t="s">
        <v>15953</v>
      </c>
    </row>
    <row r="16517" spans="1:14" ht="30" x14ac:dyDescent="0.25">
      <c r="A16517" s="27" t="s">
        <v>14298</v>
      </c>
      <c r="B16517" s="19" t="s">
        <v>17013</v>
      </c>
      <c r="C16517" s="19" t="s">
        <v>16851</v>
      </c>
      <c r="D16517" s="38" t="s">
        <v>16161</v>
      </c>
      <c r="E16517" s="38" t="s">
        <v>15045</v>
      </c>
      <c r="F16517" s="41">
        <v>40142007</v>
      </c>
      <c r="G16517" s="19" t="s">
        <v>611</v>
      </c>
      <c r="H16517" s="41">
        <v>9</v>
      </c>
      <c r="I16517" s="41">
        <v>3</v>
      </c>
      <c r="J16517" s="41">
        <v>16</v>
      </c>
      <c r="K16517" s="44">
        <v>2</v>
      </c>
      <c r="L16517" s="20">
        <v>459340</v>
      </c>
      <c r="M16517" s="19" t="s">
        <v>11</v>
      </c>
      <c r="N16517" s="28" t="s">
        <v>15953</v>
      </c>
    </row>
    <row r="16518" spans="1:14" ht="30" x14ac:dyDescent="0.25">
      <c r="A16518" s="27" t="s">
        <v>14298</v>
      </c>
      <c r="B16518" s="19" t="s">
        <v>17015</v>
      </c>
      <c r="C16518" s="19" t="s">
        <v>16742</v>
      </c>
      <c r="D16518" s="38" t="s">
        <v>16052</v>
      </c>
      <c r="E16518" s="38" t="s">
        <v>15046</v>
      </c>
      <c r="F16518" s="41">
        <v>47131605</v>
      </c>
      <c r="G16518" s="19" t="s">
        <v>611</v>
      </c>
      <c r="H16518" s="41">
        <v>9</v>
      </c>
      <c r="I16518" s="41">
        <v>3</v>
      </c>
      <c r="J16518" s="41">
        <v>16</v>
      </c>
      <c r="K16518" s="44">
        <v>4</v>
      </c>
      <c r="L16518" s="20">
        <v>217056</v>
      </c>
      <c r="M16518" s="19" t="s">
        <v>11</v>
      </c>
      <c r="N16518" s="28" t="s">
        <v>15953</v>
      </c>
    </row>
    <row r="16519" spans="1:14" ht="30" x14ac:dyDescent="0.25">
      <c r="A16519" s="27" t="s">
        <v>14298</v>
      </c>
      <c r="B16519" s="19" t="s">
        <v>17015</v>
      </c>
      <c r="C16519" s="19" t="s">
        <v>16742</v>
      </c>
      <c r="D16519" s="38" t="s">
        <v>16052</v>
      </c>
      <c r="E16519" s="38" t="s">
        <v>15047</v>
      </c>
      <c r="F16519" s="41">
        <v>47121815</v>
      </c>
      <c r="G16519" s="19" t="s">
        <v>611</v>
      </c>
      <c r="H16519" s="41">
        <v>9</v>
      </c>
      <c r="I16519" s="41">
        <v>3</v>
      </c>
      <c r="J16519" s="41">
        <v>16</v>
      </c>
      <c r="K16519" s="44">
        <v>4</v>
      </c>
      <c r="L16519" s="20">
        <v>166600</v>
      </c>
      <c r="M16519" s="19" t="s">
        <v>11</v>
      </c>
      <c r="N16519" s="28" t="s">
        <v>15953</v>
      </c>
    </row>
    <row r="16520" spans="1:14" ht="30" x14ac:dyDescent="0.25">
      <c r="A16520" s="27" t="s">
        <v>14298</v>
      </c>
      <c r="B16520" s="19" t="s">
        <v>17038</v>
      </c>
      <c r="C16520" s="19" t="s">
        <v>16801</v>
      </c>
      <c r="D16520" s="38" t="s">
        <v>16111</v>
      </c>
      <c r="E16520" s="38" t="s">
        <v>15048</v>
      </c>
      <c r="F16520" s="41">
        <v>47121815</v>
      </c>
      <c r="G16520" s="19" t="s">
        <v>611</v>
      </c>
      <c r="H16520" s="41">
        <v>9</v>
      </c>
      <c r="I16520" s="41">
        <v>3</v>
      </c>
      <c r="J16520" s="41">
        <v>16</v>
      </c>
      <c r="K16520" s="44">
        <v>4</v>
      </c>
      <c r="L16520" s="20">
        <v>809200</v>
      </c>
      <c r="M16520" s="19" t="s">
        <v>11</v>
      </c>
      <c r="N16520" s="28" t="s">
        <v>15953</v>
      </c>
    </row>
    <row r="16521" spans="1:14" x14ac:dyDescent="0.25">
      <c r="A16521" s="27" t="s">
        <v>14298</v>
      </c>
      <c r="B16521" s="19" t="s">
        <v>17051</v>
      </c>
      <c r="C16521" s="19" t="s">
        <v>16809</v>
      </c>
      <c r="D16521" s="38" t="s">
        <v>16119</v>
      </c>
      <c r="E16521" s="38" t="s">
        <v>15049</v>
      </c>
      <c r="F16521" s="41">
        <v>48102001</v>
      </c>
      <c r="G16521" s="19" t="s">
        <v>611</v>
      </c>
      <c r="H16521" s="41">
        <v>11</v>
      </c>
      <c r="I16521" s="41">
        <v>2</v>
      </c>
      <c r="J16521" s="41">
        <v>16</v>
      </c>
      <c r="K16521" s="44">
        <v>200</v>
      </c>
      <c r="L16521" s="20">
        <v>9380000</v>
      </c>
      <c r="M16521" s="19" t="s">
        <v>11</v>
      </c>
      <c r="N16521" s="28" t="s">
        <v>15953</v>
      </c>
    </row>
    <row r="16522" spans="1:14" x14ac:dyDescent="0.25">
      <c r="A16522" s="27" t="s">
        <v>14298</v>
      </c>
      <c r="B16522" s="19" t="s">
        <v>17051</v>
      </c>
      <c r="C16522" s="19" t="s">
        <v>16821</v>
      </c>
      <c r="D16522" s="38" t="s">
        <v>16131</v>
      </c>
      <c r="E16522" s="38" t="s">
        <v>15050</v>
      </c>
      <c r="F16522" s="41">
        <v>48102009</v>
      </c>
      <c r="G16522" s="19" t="s">
        <v>611</v>
      </c>
      <c r="H16522" s="41">
        <v>11</v>
      </c>
      <c r="I16522" s="41">
        <v>2</v>
      </c>
      <c r="J16522" s="41">
        <v>16</v>
      </c>
      <c r="K16522" s="44">
        <v>21</v>
      </c>
      <c r="L16522" s="20">
        <v>7977900</v>
      </c>
      <c r="M16522" s="19" t="s">
        <v>11</v>
      </c>
      <c r="N16522" s="28" t="s">
        <v>15953</v>
      </c>
    </row>
    <row r="16523" spans="1:14" ht="30" x14ac:dyDescent="0.25">
      <c r="A16523" s="27" t="s">
        <v>14298</v>
      </c>
      <c r="B16523" s="19" t="s">
        <v>17040</v>
      </c>
      <c r="C16523" s="19" t="s">
        <v>16826</v>
      </c>
      <c r="D16523" s="38" t="s">
        <v>16136</v>
      </c>
      <c r="E16523" s="38" t="s">
        <v>6248</v>
      </c>
      <c r="F16523" s="41">
        <v>27112006</v>
      </c>
      <c r="G16523" s="19" t="s">
        <v>611</v>
      </c>
      <c r="H16523" s="41">
        <v>10</v>
      </c>
      <c r="I16523" s="41">
        <v>2</v>
      </c>
      <c r="J16523" s="41">
        <v>16</v>
      </c>
      <c r="K16523" s="44">
        <v>2</v>
      </c>
      <c r="L16523" s="20">
        <v>4998238</v>
      </c>
      <c r="M16523" s="19" t="s">
        <v>11</v>
      </c>
      <c r="N16523" s="28" t="s">
        <v>15953</v>
      </c>
    </row>
    <row r="16524" spans="1:14" ht="30" x14ac:dyDescent="0.25">
      <c r="A16524" s="27" t="s">
        <v>14298</v>
      </c>
      <c r="B16524" s="19" t="s">
        <v>17040</v>
      </c>
      <c r="C16524" s="19" t="s">
        <v>16827</v>
      </c>
      <c r="D16524" s="38" t="s">
        <v>16137</v>
      </c>
      <c r="E16524" s="38" t="s">
        <v>15051</v>
      </c>
      <c r="F16524" s="41">
        <v>52141526</v>
      </c>
      <c r="G16524" s="19" t="s">
        <v>611</v>
      </c>
      <c r="H16524" s="41">
        <v>11</v>
      </c>
      <c r="I16524" s="41">
        <v>2</v>
      </c>
      <c r="J16524" s="41">
        <v>16</v>
      </c>
      <c r="K16524" s="44">
        <v>1</v>
      </c>
      <c r="L16524" s="20">
        <v>829900</v>
      </c>
      <c r="M16524" s="19" t="s">
        <v>11</v>
      </c>
      <c r="N16524" s="28" t="s">
        <v>15953</v>
      </c>
    </row>
    <row r="16525" spans="1:14" ht="30" x14ac:dyDescent="0.25">
      <c r="A16525" s="27" t="s">
        <v>14298</v>
      </c>
      <c r="B16525" s="19" t="s">
        <v>17027</v>
      </c>
      <c r="C16525" s="19" t="s">
        <v>16885</v>
      </c>
      <c r="D16525" s="38" t="s">
        <v>16195</v>
      </c>
      <c r="E16525" s="38" t="s">
        <v>14499</v>
      </c>
      <c r="F16525" s="41">
        <v>80141600</v>
      </c>
      <c r="G16525" s="19" t="s">
        <v>949</v>
      </c>
      <c r="H16525" s="41">
        <v>11</v>
      </c>
      <c r="I16525" s="41">
        <v>5</v>
      </c>
      <c r="J16525" s="41">
        <v>16</v>
      </c>
      <c r="K16525" s="44">
        <v>1</v>
      </c>
      <c r="L16525" s="20">
        <v>266781</v>
      </c>
      <c r="M16525" s="19" t="s">
        <v>15954</v>
      </c>
      <c r="N16525" s="28" t="s">
        <v>15971</v>
      </c>
    </row>
    <row r="16526" spans="1:14" ht="30" x14ac:dyDescent="0.25">
      <c r="A16526" s="27" t="s">
        <v>14298</v>
      </c>
      <c r="B16526" s="19" t="s">
        <v>17041</v>
      </c>
      <c r="C16526" s="19" t="s">
        <v>16798</v>
      </c>
      <c r="D16526" s="38" t="s">
        <v>16108</v>
      </c>
      <c r="E16526" s="38" t="s">
        <v>15052</v>
      </c>
      <c r="F16526" s="41">
        <v>48101521</v>
      </c>
      <c r="G16526" s="19" t="s">
        <v>611</v>
      </c>
      <c r="H16526" s="41">
        <v>10</v>
      </c>
      <c r="I16526" s="41">
        <v>2</v>
      </c>
      <c r="J16526" s="41">
        <v>10</v>
      </c>
      <c r="K16526" s="44">
        <v>1</v>
      </c>
      <c r="L16526" s="20">
        <v>5771500</v>
      </c>
      <c r="M16526" s="19" t="s">
        <v>11</v>
      </c>
      <c r="N16526" s="28" t="s">
        <v>15953</v>
      </c>
    </row>
    <row r="16527" spans="1:14" ht="45" x14ac:dyDescent="0.25">
      <c r="A16527" s="27" t="s">
        <v>14298</v>
      </c>
      <c r="B16527" s="19" t="s">
        <v>17040</v>
      </c>
      <c r="C16527" s="19" t="s">
        <v>16958</v>
      </c>
      <c r="D16527" s="38" t="s">
        <v>16270</v>
      </c>
      <c r="E16527" s="38" t="s">
        <v>15053</v>
      </c>
      <c r="F16527" s="41">
        <v>48101503</v>
      </c>
      <c r="G16527" s="19" t="s">
        <v>611</v>
      </c>
      <c r="H16527" s="41">
        <v>10</v>
      </c>
      <c r="I16527" s="41">
        <v>2</v>
      </c>
      <c r="J16527" s="41">
        <v>10</v>
      </c>
      <c r="K16527" s="44">
        <v>1</v>
      </c>
      <c r="L16527" s="20">
        <v>5900000</v>
      </c>
      <c r="M16527" s="19" t="s">
        <v>11</v>
      </c>
      <c r="N16527" s="28" t="s">
        <v>15953</v>
      </c>
    </row>
    <row r="16528" spans="1:14" ht="30" x14ac:dyDescent="0.25">
      <c r="A16528" s="27" t="s">
        <v>14298</v>
      </c>
      <c r="B16528" s="19" t="s">
        <v>17040</v>
      </c>
      <c r="C16528" s="19" t="s">
        <v>16828</v>
      </c>
      <c r="D16528" s="38" t="s">
        <v>16138</v>
      </c>
      <c r="E16528" s="38" t="s">
        <v>15054</v>
      </c>
      <c r="F16528" s="41">
        <v>48101608</v>
      </c>
      <c r="G16528" s="19" t="s">
        <v>611</v>
      </c>
      <c r="H16528" s="41">
        <v>10</v>
      </c>
      <c r="I16528" s="41">
        <v>2</v>
      </c>
      <c r="J16528" s="41">
        <v>10</v>
      </c>
      <c r="K16528" s="44">
        <v>2</v>
      </c>
      <c r="L16528" s="20">
        <v>3560500</v>
      </c>
      <c r="M16528" s="19" t="s">
        <v>11</v>
      </c>
      <c r="N16528" s="28" t="s">
        <v>15953</v>
      </c>
    </row>
    <row r="16529" spans="1:14" ht="30" x14ac:dyDescent="0.25">
      <c r="A16529" s="27" t="s">
        <v>14298</v>
      </c>
      <c r="B16529" s="19" t="s">
        <v>17043</v>
      </c>
      <c r="C16529" s="19" t="s">
        <v>16832</v>
      </c>
      <c r="D16529" s="38" t="s">
        <v>16142</v>
      </c>
      <c r="E16529" s="38" t="s">
        <v>15055</v>
      </c>
      <c r="F16529" s="41">
        <v>48102010</v>
      </c>
      <c r="G16529" s="19" t="s">
        <v>611</v>
      </c>
      <c r="H16529" s="41">
        <v>10</v>
      </c>
      <c r="I16529" s="41">
        <v>2</v>
      </c>
      <c r="J16529" s="41">
        <v>10</v>
      </c>
      <c r="K16529" s="44">
        <v>2</v>
      </c>
      <c r="L16529" s="20">
        <v>1799280</v>
      </c>
      <c r="M16529" s="19" t="s">
        <v>11</v>
      </c>
      <c r="N16529" s="28" t="s">
        <v>15953</v>
      </c>
    </row>
    <row r="16530" spans="1:14" ht="30" x14ac:dyDescent="0.25">
      <c r="A16530" s="27" t="s">
        <v>14298</v>
      </c>
      <c r="B16530" s="19" t="s">
        <v>16933</v>
      </c>
      <c r="C16530" s="19" t="s">
        <v>16933</v>
      </c>
      <c r="D16530" s="38" t="s">
        <v>16245</v>
      </c>
      <c r="E16530" s="38" t="s">
        <v>14811</v>
      </c>
      <c r="F16530" s="41" t="s">
        <v>14804</v>
      </c>
      <c r="G16530" s="19" t="s">
        <v>949</v>
      </c>
      <c r="H16530" s="41">
        <v>1</v>
      </c>
      <c r="I16530" s="41">
        <v>12</v>
      </c>
      <c r="J16530" s="41">
        <v>10</v>
      </c>
      <c r="K16530" s="44">
        <v>1</v>
      </c>
      <c r="L16530" s="20">
        <v>2303358</v>
      </c>
      <c r="M16530" s="19" t="s">
        <v>15954</v>
      </c>
      <c r="N16530" s="28" t="s">
        <v>15953</v>
      </c>
    </row>
    <row r="16531" spans="1:14" ht="30" x14ac:dyDescent="0.25">
      <c r="A16531" s="27" t="s">
        <v>14298</v>
      </c>
      <c r="B16531" s="19" t="s">
        <v>16933</v>
      </c>
      <c r="C16531" s="19" t="s">
        <v>16933</v>
      </c>
      <c r="D16531" s="38" t="s">
        <v>16245</v>
      </c>
      <c r="E16531" s="38" t="s">
        <v>14811</v>
      </c>
      <c r="F16531" s="41" t="s">
        <v>14804</v>
      </c>
      <c r="G16531" s="19" t="s">
        <v>949</v>
      </c>
      <c r="H16531" s="41">
        <v>1</v>
      </c>
      <c r="I16531" s="41">
        <v>12</v>
      </c>
      <c r="J16531" s="41">
        <v>10</v>
      </c>
      <c r="K16531" s="44">
        <v>1</v>
      </c>
      <c r="L16531" s="20">
        <v>6325889</v>
      </c>
      <c r="M16531" s="19" t="s">
        <v>15954</v>
      </c>
      <c r="N16531" s="28" t="s">
        <v>15953</v>
      </c>
    </row>
    <row r="16532" spans="1:14" ht="30" x14ac:dyDescent="0.25">
      <c r="A16532" s="27" t="s">
        <v>14298</v>
      </c>
      <c r="B16532" s="19" t="s">
        <v>16933</v>
      </c>
      <c r="C16532" s="19" t="s">
        <v>16933</v>
      </c>
      <c r="D16532" s="38" t="s">
        <v>16245</v>
      </c>
      <c r="E16532" s="38" t="s">
        <v>14811</v>
      </c>
      <c r="F16532" s="41" t="s">
        <v>14804</v>
      </c>
      <c r="G16532" s="19" t="s">
        <v>949</v>
      </c>
      <c r="H16532" s="41">
        <v>1</v>
      </c>
      <c r="I16532" s="41">
        <v>12</v>
      </c>
      <c r="J16532" s="41">
        <v>10</v>
      </c>
      <c r="K16532" s="44">
        <v>1</v>
      </c>
      <c r="L16532" s="20">
        <v>450657</v>
      </c>
      <c r="M16532" s="19" t="s">
        <v>15954</v>
      </c>
      <c r="N16532" s="28" t="s">
        <v>15953</v>
      </c>
    </row>
    <row r="16533" spans="1:14" x14ac:dyDescent="0.25">
      <c r="A16533" s="27" t="s">
        <v>14298</v>
      </c>
      <c r="B16533" s="19" t="s">
        <v>16934</v>
      </c>
      <c r="C16533" s="19" t="s">
        <v>16934</v>
      </c>
      <c r="D16533" s="38" t="s">
        <v>16246</v>
      </c>
      <c r="E16533" s="38" t="s">
        <v>14819</v>
      </c>
      <c r="F16533" s="41" t="s">
        <v>14812</v>
      </c>
      <c r="G16533" s="19" t="s">
        <v>949</v>
      </c>
      <c r="H16533" s="41">
        <v>1</v>
      </c>
      <c r="I16533" s="41">
        <v>12</v>
      </c>
      <c r="J16533" s="41">
        <v>10</v>
      </c>
      <c r="K16533" s="44">
        <v>1</v>
      </c>
      <c r="L16533" s="20">
        <v>31913192</v>
      </c>
      <c r="M16533" s="19" t="s">
        <v>15954</v>
      </c>
      <c r="N16533" s="28" t="s">
        <v>15953</v>
      </c>
    </row>
    <row r="16534" spans="1:14" ht="45" x14ac:dyDescent="0.25">
      <c r="A16534" s="27" t="s">
        <v>14298</v>
      </c>
      <c r="B16534" s="19" t="s">
        <v>17025</v>
      </c>
      <c r="C16534" s="19" t="s">
        <v>16768</v>
      </c>
      <c r="D16534" s="38" t="s">
        <v>16078</v>
      </c>
      <c r="E16534" s="38" t="s">
        <v>14491</v>
      </c>
      <c r="F16534" s="41">
        <v>83101800</v>
      </c>
      <c r="G16534" s="19" t="s">
        <v>949</v>
      </c>
      <c r="H16534" s="41">
        <v>1</v>
      </c>
      <c r="I16534" s="41">
        <v>12</v>
      </c>
      <c r="J16534" s="41">
        <v>10</v>
      </c>
      <c r="K16534" s="44">
        <v>1</v>
      </c>
      <c r="L16534" s="20">
        <v>129711997</v>
      </c>
      <c r="M16534" s="19" t="s">
        <v>15954</v>
      </c>
      <c r="N16534" s="28" t="s">
        <v>15953</v>
      </c>
    </row>
    <row r="16535" spans="1:14" ht="45" x14ac:dyDescent="0.25">
      <c r="A16535" s="27" t="s">
        <v>14298</v>
      </c>
      <c r="B16535" s="19" t="s">
        <v>17025</v>
      </c>
      <c r="C16535" s="19" t="s">
        <v>16768</v>
      </c>
      <c r="D16535" s="38" t="s">
        <v>16078</v>
      </c>
      <c r="E16535" s="38" t="s">
        <v>14485</v>
      </c>
      <c r="F16535" s="41" t="s">
        <v>948</v>
      </c>
      <c r="G16535" s="19" t="s">
        <v>949</v>
      </c>
      <c r="H16535" s="41">
        <v>1</v>
      </c>
      <c r="I16535" s="41">
        <v>12</v>
      </c>
      <c r="J16535" s="41">
        <v>10</v>
      </c>
      <c r="K16535" s="44">
        <v>1</v>
      </c>
      <c r="L16535" s="20">
        <v>35204300</v>
      </c>
      <c r="M16535" s="19" t="s">
        <v>15954</v>
      </c>
      <c r="N16535" s="28" t="s">
        <v>15953</v>
      </c>
    </row>
    <row r="16536" spans="1:14" ht="60" x14ac:dyDescent="0.25">
      <c r="A16536" s="27" t="s">
        <v>14298</v>
      </c>
      <c r="B16536" s="19" t="s">
        <v>17068</v>
      </c>
      <c r="C16536" s="19" t="s">
        <v>16903</v>
      </c>
      <c r="D16536" s="38" t="s">
        <v>16213</v>
      </c>
      <c r="E16536" s="38" t="s">
        <v>14490</v>
      </c>
      <c r="F16536" s="41" t="s">
        <v>3587</v>
      </c>
      <c r="G16536" s="19" t="s">
        <v>949</v>
      </c>
      <c r="H16536" s="41">
        <v>1</v>
      </c>
      <c r="I16536" s="41">
        <v>12</v>
      </c>
      <c r="J16536" s="41">
        <v>10</v>
      </c>
      <c r="K16536" s="44">
        <v>1</v>
      </c>
      <c r="L16536" s="20">
        <v>99465997</v>
      </c>
      <c r="M16536" s="19" t="s">
        <v>15954</v>
      </c>
      <c r="N16536" s="28" t="s">
        <v>15953</v>
      </c>
    </row>
    <row r="16537" spans="1:14" ht="30" x14ac:dyDescent="0.25">
      <c r="A16537" s="27" t="s">
        <v>14298</v>
      </c>
      <c r="B16537" s="19" t="s">
        <v>16933</v>
      </c>
      <c r="C16537" s="19" t="s">
        <v>16933</v>
      </c>
      <c r="D16537" s="38" t="s">
        <v>16245</v>
      </c>
      <c r="E16537" s="38" t="s">
        <v>14811</v>
      </c>
      <c r="F16537" s="41" t="s">
        <v>14808</v>
      </c>
      <c r="G16537" s="19" t="s">
        <v>949</v>
      </c>
      <c r="H16537" s="41">
        <v>1</v>
      </c>
      <c r="I16537" s="41">
        <v>12</v>
      </c>
      <c r="J16537" s="41">
        <v>10</v>
      </c>
      <c r="K16537" s="44">
        <v>1</v>
      </c>
      <c r="L16537" s="20">
        <v>11116206</v>
      </c>
      <c r="M16537" s="19" t="s">
        <v>15954</v>
      </c>
      <c r="N16537" s="28" t="s">
        <v>15955</v>
      </c>
    </row>
    <row r="16538" spans="1:14" x14ac:dyDescent="0.25">
      <c r="A16538" s="27" t="s">
        <v>14298</v>
      </c>
      <c r="B16538" s="19" t="s">
        <v>16934</v>
      </c>
      <c r="C16538" s="19" t="s">
        <v>16934</v>
      </c>
      <c r="D16538" s="38" t="s">
        <v>16246</v>
      </c>
      <c r="E16538" s="38" t="s">
        <v>14819</v>
      </c>
      <c r="F16538" s="41" t="s">
        <v>14806</v>
      </c>
      <c r="G16538" s="19" t="s">
        <v>949</v>
      </c>
      <c r="H16538" s="41">
        <v>1</v>
      </c>
      <c r="I16538" s="41">
        <v>12</v>
      </c>
      <c r="J16538" s="41">
        <v>10</v>
      </c>
      <c r="K16538" s="44">
        <v>1</v>
      </c>
      <c r="L16538" s="20">
        <v>21564772</v>
      </c>
      <c r="M16538" s="19" t="s">
        <v>15954</v>
      </c>
      <c r="N16538" s="28" t="s">
        <v>15955</v>
      </c>
    </row>
    <row r="16539" spans="1:14" ht="30" x14ac:dyDescent="0.25">
      <c r="A16539" s="27" t="s">
        <v>14298</v>
      </c>
      <c r="B16539" s="19" t="s">
        <v>16933</v>
      </c>
      <c r="C16539" s="19" t="s">
        <v>16933</v>
      </c>
      <c r="D16539" s="38" t="s">
        <v>16245</v>
      </c>
      <c r="E16539" s="38" t="s">
        <v>14811</v>
      </c>
      <c r="F16539" s="41" t="s">
        <v>14804</v>
      </c>
      <c r="G16539" s="19" t="s">
        <v>949</v>
      </c>
      <c r="H16539" s="41">
        <v>1</v>
      </c>
      <c r="I16539" s="41">
        <v>12</v>
      </c>
      <c r="J16539" s="41">
        <v>10</v>
      </c>
      <c r="K16539" s="44">
        <v>1</v>
      </c>
      <c r="L16539" s="20">
        <v>901314</v>
      </c>
      <c r="M16539" s="19" t="s">
        <v>15954</v>
      </c>
      <c r="N16539" s="28" t="s">
        <v>15955</v>
      </c>
    </row>
    <row r="16540" spans="1:14" ht="45" x14ac:dyDescent="0.25">
      <c r="A16540" s="27" t="s">
        <v>14298</v>
      </c>
      <c r="B16540" s="19" t="s">
        <v>17021</v>
      </c>
      <c r="C16540" s="19" t="s">
        <v>16785</v>
      </c>
      <c r="D16540" s="38" t="s">
        <v>16095</v>
      </c>
      <c r="E16540" s="38" t="s">
        <v>15056</v>
      </c>
      <c r="F16540" s="41">
        <v>72151514</v>
      </c>
      <c r="G16540" s="19" t="s">
        <v>611</v>
      </c>
      <c r="H16540" s="41">
        <v>3</v>
      </c>
      <c r="I16540" s="41">
        <v>8</v>
      </c>
      <c r="J16540" s="41">
        <v>10</v>
      </c>
      <c r="K16540" s="44">
        <v>1</v>
      </c>
      <c r="L16540" s="20">
        <v>10430319</v>
      </c>
      <c r="M16540" s="19" t="s">
        <v>15954</v>
      </c>
      <c r="N16540" s="28" t="s">
        <v>15953</v>
      </c>
    </row>
    <row r="16541" spans="1:14" ht="30" x14ac:dyDescent="0.25">
      <c r="A16541" s="27" t="s">
        <v>14298</v>
      </c>
      <c r="B16541" s="19" t="s">
        <v>16759</v>
      </c>
      <c r="C16541" s="19" t="s">
        <v>16759</v>
      </c>
      <c r="D16541" s="38" t="s">
        <v>16069</v>
      </c>
      <c r="E16541" s="38" t="s">
        <v>15057</v>
      </c>
      <c r="F16541" s="41">
        <v>46181705</v>
      </c>
      <c r="G16541" s="19" t="s">
        <v>611</v>
      </c>
      <c r="H16541" s="41">
        <v>11</v>
      </c>
      <c r="I16541" s="41">
        <v>2</v>
      </c>
      <c r="J16541" s="41">
        <v>10</v>
      </c>
      <c r="K16541" s="44">
        <v>24</v>
      </c>
      <c r="L16541" s="20">
        <v>14979600</v>
      </c>
      <c r="M16541" s="19" t="s">
        <v>11</v>
      </c>
      <c r="N16541" s="28" t="s">
        <v>15953</v>
      </c>
    </row>
    <row r="16542" spans="1:14" ht="30" x14ac:dyDescent="0.25">
      <c r="A16542" s="27" t="s">
        <v>14298</v>
      </c>
      <c r="B16542" s="19" t="s">
        <v>17013</v>
      </c>
      <c r="C16542" s="19" t="s">
        <v>16851</v>
      </c>
      <c r="D16542" s="38" t="s">
        <v>16161</v>
      </c>
      <c r="E16542" s="38" t="s">
        <v>15058</v>
      </c>
      <c r="F16542" s="41">
        <v>31191507</v>
      </c>
      <c r="G16542" s="19" t="s">
        <v>611</v>
      </c>
      <c r="H16542" s="41">
        <v>11</v>
      </c>
      <c r="I16542" s="41">
        <v>2</v>
      </c>
      <c r="J16542" s="41">
        <v>10</v>
      </c>
      <c r="K16542" s="44">
        <v>15</v>
      </c>
      <c r="L16542" s="20">
        <v>2910570</v>
      </c>
      <c r="M16542" s="19" t="s">
        <v>11</v>
      </c>
      <c r="N16542" s="28" t="s">
        <v>15953</v>
      </c>
    </row>
    <row r="16543" spans="1:14" ht="60" x14ac:dyDescent="0.25">
      <c r="A16543" s="27" t="s">
        <v>14298</v>
      </c>
      <c r="B16543" s="19" t="s">
        <v>17063</v>
      </c>
      <c r="C16543" s="19" t="s">
        <v>16869</v>
      </c>
      <c r="D16543" s="38" t="s">
        <v>16179</v>
      </c>
      <c r="E16543" s="38" t="s">
        <v>15059</v>
      </c>
      <c r="F16543" s="41">
        <v>39101800</v>
      </c>
      <c r="G16543" s="19" t="s">
        <v>611</v>
      </c>
      <c r="H16543" s="41">
        <v>11</v>
      </c>
      <c r="I16543" s="41">
        <v>2</v>
      </c>
      <c r="J16543" s="41">
        <v>10</v>
      </c>
      <c r="K16543" s="44">
        <v>1</v>
      </c>
      <c r="L16543" s="20">
        <v>13923461.720000001</v>
      </c>
      <c r="M16543" s="19" t="s">
        <v>15954</v>
      </c>
      <c r="N16543" s="28" t="s">
        <v>15953</v>
      </c>
    </row>
    <row r="16544" spans="1:14" ht="45" x14ac:dyDescent="0.25">
      <c r="A16544" s="27" t="s">
        <v>14298</v>
      </c>
      <c r="B16544" s="19" t="s">
        <v>17068</v>
      </c>
      <c r="C16544" s="19" t="s">
        <v>16995</v>
      </c>
      <c r="D16544" s="38" t="s">
        <v>16308</v>
      </c>
      <c r="E16544" s="38" t="s">
        <v>14502</v>
      </c>
      <c r="F16544" s="41" t="s">
        <v>4203</v>
      </c>
      <c r="G16544" s="19" t="s">
        <v>611</v>
      </c>
      <c r="H16544" s="41">
        <v>2</v>
      </c>
      <c r="I16544" s="41">
        <v>11</v>
      </c>
      <c r="J16544" s="41">
        <v>16</v>
      </c>
      <c r="K16544" s="44">
        <v>1</v>
      </c>
      <c r="L16544" s="20">
        <v>1474</v>
      </c>
      <c r="M16544" s="19" t="s">
        <v>15954</v>
      </c>
      <c r="N16544" s="28" t="s">
        <v>15953</v>
      </c>
    </row>
    <row r="16545" spans="1:14" ht="30" x14ac:dyDescent="0.25">
      <c r="A16545" s="27" t="s">
        <v>14298</v>
      </c>
      <c r="B16545" s="19" t="s">
        <v>17062</v>
      </c>
      <c r="C16545" s="19" t="s">
        <v>16921</v>
      </c>
      <c r="D16545" s="38" t="s">
        <v>16233</v>
      </c>
      <c r="E16545" s="38" t="s">
        <v>16661</v>
      </c>
      <c r="F16545" s="41">
        <v>45111714</v>
      </c>
      <c r="G16545" s="19" t="s">
        <v>611</v>
      </c>
      <c r="H16545" s="41">
        <v>4</v>
      </c>
      <c r="I16545" s="41">
        <v>4</v>
      </c>
      <c r="J16545" s="41">
        <v>16</v>
      </c>
      <c r="K16545" s="44">
        <v>1</v>
      </c>
      <c r="L16545" s="20">
        <v>1400</v>
      </c>
      <c r="M16545" s="19" t="s">
        <v>11</v>
      </c>
      <c r="N16545" s="28" t="s">
        <v>15953</v>
      </c>
    </row>
    <row r="16546" spans="1:14" x14ac:dyDescent="0.25">
      <c r="A16546" s="27" t="s">
        <v>14298</v>
      </c>
      <c r="B16546" s="19" t="s">
        <v>17051</v>
      </c>
      <c r="C16546" s="19" t="s">
        <v>16809</v>
      </c>
      <c r="D16546" s="38" t="s">
        <v>16119</v>
      </c>
      <c r="E16546" s="38" t="s">
        <v>15049</v>
      </c>
      <c r="F16546" s="41">
        <v>48102001</v>
      </c>
      <c r="G16546" s="19" t="s">
        <v>611</v>
      </c>
      <c r="H16546" s="41">
        <v>11</v>
      </c>
      <c r="I16546" s="41">
        <v>2</v>
      </c>
      <c r="J16546" s="41">
        <v>10</v>
      </c>
      <c r="K16546" s="44">
        <v>100</v>
      </c>
      <c r="L16546" s="20">
        <v>4690000</v>
      </c>
      <c r="M16546" s="19" t="s">
        <v>11</v>
      </c>
      <c r="N16546" s="28" t="s">
        <v>15953</v>
      </c>
    </row>
    <row r="16547" spans="1:14" x14ac:dyDescent="0.25">
      <c r="A16547" s="27" t="s">
        <v>14298</v>
      </c>
      <c r="B16547" s="19" t="s">
        <v>17051</v>
      </c>
      <c r="C16547" s="19" t="s">
        <v>16821</v>
      </c>
      <c r="D16547" s="38" t="s">
        <v>16131</v>
      </c>
      <c r="E16547" s="38" t="s">
        <v>15050</v>
      </c>
      <c r="F16547" s="41">
        <v>48102009</v>
      </c>
      <c r="G16547" s="19" t="s">
        <v>611</v>
      </c>
      <c r="H16547" s="41">
        <v>11</v>
      </c>
      <c r="I16547" s="41">
        <v>2</v>
      </c>
      <c r="J16547" s="41">
        <v>10</v>
      </c>
      <c r="K16547" s="44">
        <v>8</v>
      </c>
      <c r="L16547" s="20">
        <v>3039200</v>
      </c>
      <c r="M16547" s="19" t="s">
        <v>11</v>
      </c>
      <c r="N16547" s="28" t="s">
        <v>15953</v>
      </c>
    </row>
    <row r="16548" spans="1:14" ht="45" x14ac:dyDescent="0.25">
      <c r="A16548" s="27" t="s">
        <v>14298</v>
      </c>
      <c r="B16548" s="19" t="s">
        <v>17021</v>
      </c>
      <c r="C16548" s="19" t="s">
        <v>16785</v>
      </c>
      <c r="D16548" s="38" t="s">
        <v>16095</v>
      </c>
      <c r="E16548" s="38" t="s">
        <v>14688</v>
      </c>
      <c r="F16548" s="41">
        <v>72101511</v>
      </c>
      <c r="G16548" s="19" t="s">
        <v>611</v>
      </c>
      <c r="H16548" s="41">
        <v>11</v>
      </c>
      <c r="I16548" s="41">
        <v>5</v>
      </c>
      <c r="J16548" s="41">
        <v>16</v>
      </c>
      <c r="K16548" s="44">
        <v>1</v>
      </c>
      <c r="L16548" s="20">
        <v>900</v>
      </c>
      <c r="M16548" s="19" t="s">
        <v>15954</v>
      </c>
      <c r="N16548" s="28" t="s">
        <v>15971</v>
      </c>
    </row>
    <row r="16549" spans="1:14" ht="30" x14ac:dyDescent="0.25">
      <c r="A16549" s="27" t="s">
        <v>14298</v>
      </c>
      <c r="B16549" s="19" t="s">
        <v>16933</v>
      </c>
      <c r="C16549" s="19" t="s">
        <v>16933</v>
      </c>
      <c r="D16549" s="38" t="s">
        <v>16245</v>
      </c>
      <c r="E16549" s="38" t="s">
        <v>14811</v>
      </c>
      <c r="F16549" s="41" t="s">
        <v>14808</v>
      </c>
      <c r="G16549" s="19" t="s">
        <v>949</v>
      </c>
      <c r="H16549" s="41">
        <v>1</v>
      </c>
      <c r="I16549" s="41">
        <v>12</v>
      </c>
      <c r="J16549" s="41">
        <v>10</v>
      </c>
      <c r="K16549" s="44">
        <v>1</v>
      </c>
      <c r="L16549" s="20">
        <v>8289045.0199999996</v>
      </c>
      <c r="M16549" s="19" t="s">
        <v>15954</v>
      </c>
      <c r="N16549" s="28" t="s">
        <v>15955</v>
      </c>
    </row>
    <row r="16550" spans="1:14" x14ac:dyDescent="0.25">
      <c r="A16550" s="27" t="s">
        <v>14298</v>
      </c>
      <c r="B16550" s="19" t="s">
        <v>16934</v>
      </c>
      <c r="C16550" s="19" t="s">
        <v>16934</v>
      </c>
      <c r="D16550" s="38" t="s">
        <v>16246</v>
      </c>
      <c r="E16550" s="38" t="s">
        <v>14819</v>
      </c>
      <c r="F16550" s="41" t="s">
        <v>14806</v>
      </c>
      <c r="G16550" s="19" t="s">
        <v>949</v>
      </c>
      <c r="H16550" s="41">
        <v>1</v>
      </c>
      <c r="I16550" s="41">
        <v>12</v>
      </c>
      <c r="J16550" s="41">
        <v>10</v>
      </c>
      <c r="K16550" s="44">
        <v>1</v>
      </c>
      <c r="L16550" s="20">
        <v>32080102.800000001</v>
      </c>
      <c r="M16550" s="19" t="s">
        <v>15954</v>
      </c>
      <c r="N16550" s="28" t="s">
        <v>15955</v>
      </c>
    </row>
    <row r="16551" spans="1:14" ht="30" x14ac:dyDescent="0.25">
      <c r="A16551" s="27" t="s">
        <v>14298</v>
      </c>
      <c r="B16551" s="19" t="s">
        <v>17016</v>
      </c>
      <c r="C16551" s="19" t="s">
        <v>16847</v>
      </c>
      <c r="D16551" s="38" t="s">
        <v>16157</v>
      </c>
      <c r="E16551" s="38" t="s">
        <v>15044</v>
      </c>
      <c r="F16551" s="41">
        <v>47101571</v>
      </c>
      <c r="G16551" s="19" t="s">
        <v>611</v>
      </c>
      <c r="H16551" s="41">
        <v>9</v>
      </c>
      <c r="I16551" s="41">
        <v>3</v>
      </c>
      <c r="J16551" s="41">
        <v>16</v>
      </c>
      <c r="K16551" s="44">
        <v>1</v>
      </c>
      <c r="L16551" s="20">
        <v>14680</v>
      </c>
      <c r="M16551" s="19" t="s">
        <v>11</v>
      </c>
      <c r="N16551" s="28" t="s">
        <v>15953</v>
      </c>
    </row>
    <row r="16552" spans="1:14" ht="30" x14ac:dyDescent="0.25">
      <c r="A16552" s="27" t="s">
        <v>14298</v>
      </c>
      <c r="B16552" s="19" t="s">
        <v>17015</v>
      </c>
      <c r="C16552" s="19" t="s">
        <v>16742</v>
      </c>
      <c r="D16552" s="38" t="s">
        <v>16052</v>
      </c>
      <c r="E16552" s="38" t="s">
        <v>15047</v>
      </c>
      <c r="F16552" s="41">
        <v>47121815</v>
      </c>
      <c r="G16552" s="19" t="s">
        <v>611</v>
      </c>
      <c r="H16552" s="41">
        <v>9</v>
      </c>
      <c r="I16552" s="41">
        <v>3</v>
      </c>
      <c r="J16552" s="41">
        <v>16</v>
      </c>
      <c r="K16552" s="44">
        <v>1</v>
      </c>
      <c r="L16552" s="20">
        <v>96344</v>
      </c>
      <c r="M16552" s="19" t="s">
        <v>11</v>
      </c>
      <c r="N16552" s="28" t="s">
        <v>15953</v>
      </c>
    </row>
    <row r="16553" spans="1:14" ht="30" x14ac:dyDescent="0.25">
      <c r="A16553" s="27" t="s">
        <v>14298</v>
      </c>
      <c r="B16553" s="19" t="s">
        <v>17038</v>
      </c>
      <c r="C16553" s="19" t="s">
        <v>16801</v>
      </c>
      <c r="D16553" s="38" t="s">
        <v>16111</v>
      </c>
      <c r="E16553" s="38" t="s">
        <v>15048</v>
      </c>
      <c r="F16553" s="41">
        <v>47121815</v>
      </c>
      <c r="G16553" s="19" t="s">
        <v>611</v>
      </c>
      <c r="H16553" s="41">
        <v>9</v>
      </c>
      <c r="I16553" s="41">
        <v>3</v>
      </c>
      <c r="J16553" s="41">
        <v>16</v>
      </c>
      <c r="K16553" s="44">
        <v>1</v>
      </c>
      <c r="L16553" s="20">
        <v>90800</v>
      </c>
      <c r="M16553" s="19" t="s">
        <v>11</v>
      </c>
      <c r="N16553" s="28" t="s">
        <v>15953</v>
      </c>
    </row>
    <row r="16554" spans="1:14" ht="30" x14ac:dyDescent="0.25">
      <c r="A16554" s="27" t="s">
        <v>14298</v>
      </c>
      <c r="B16554" s="19" t="s">
        <v>16933</v>
      </c>
      <c r="C16554" s="19" t="s">
        <v>16933</v>
      </c>
      <c r="D16554" s="38" t="s">
        <v>16245</v>
      </c>
      <c r="E16554" s="38" t="s">
        <v>14811</v>
      </c>
      <c r="F16554" s="41" t="s">
        <v>14808</v>
      </c>
      <c r="G16554" s="19" t="s">
        <v>949</v>
      </c>
      <c r="H16554" s="41">
        <v>1</v>
      </c>
      <c r="I16554" s="41">
        <v>12</v>
      </c>
      <c r="J16554" s="41">
        <v>10</v>
      </c>
      <c r="K16554" s="44">
        <v>1</v>
      </c>
      <c r="L16554" s="20">
        <v>8328809</v>
      </c>
      <c r="M16554" s="19" t="s">
        <v>15954</v>
      </c>
      <c r="N16554" s="28" t="s">
        <v>15955</v>
      </c>
    </row>
    <row r="16555" spans="1:14" ht="30" x14ac:dyDescent="0.25">
      <c r="A16555" s="27" t="s">
        <v>14298</v>
      </c>
      <c r="B16555" s="19" t="s">
        <v>16933</v>
      </c>
      <c r="C16555" s="19" t="s">
        <v>16933</v>
      </c>
      <c r="D16555" s="38" t="s">
        <v>16245</v>
      </c>
      <c r="E16555" s="38" t="s">
        <v>14811</v>
      </c>
      <c r="F16555" s="41" t="s">
        <v>14808</v>
      </c>
      <c r="G16555" s="19" t="s">
        <v>949</v>
      </c>
      <c r="H16555" s="41">
        <v>1</v>
      </c>
      <c r="I16555" s="41">
        <v>12</v>
      </c>
      <c r="J16555" s="41">
        <v>10</v>
      </c>
      <c r="K16555" s="44">
        <v>1</v>
      </c>
      <c r="L16555" s="20">
        <v>1402044</v>
      </c>
      <c r="M16555" s="19" t="s">
        <v>15954</v>
      </c>
      <c r="N16555" s="28" t="s">
        <v>15955</v>
      </c>
    </row>
    <row r="16556" spans="1:14" x14ac:dyDescent="0.25">
      <c r="A16556" s="27" t="s">
        <v>14298</v>
      </c>
      <c r="B16556" s="19" t="s">
        <v>16934</v>
      </c>
      <c r="C16556" s="19" t="s">
        <v>16934</v>
      </c>
      <c r="D16556" s="38" t="s">
        <v>16246</v>
      </c>
      <c r="E16556" s="38" t="s">
        <v>14819</v>
      </c>
      <c r="F16556" s="41" t="s">
        <v>14812</v>
      </c>
      <c r="G16556" s="19" t="s">
        <v>949</v>
      </c>
      <c r="H16556" s="41">
        <v>1</v>
      </c>
      <c r="I16556" s="41">
        <v>12</v>
      </c>
      <c r="J16556" s="41">
        <v>10</v>
      </c>
      <c r="K16556" s="44">
        <v>1</v>
      </c>
      <c r="L16556" s="20">
        <v>26118</v>
      </c>
      <c r="M16556" s="19" t="s">
        <v>15954</v>
      </c>
      <c r="N16556" s="28" t="s">
        <v>15955</v>
      </c>
    </row>
    <row r="16557" spans="1:14" x14ac:dyDescent="0.25">
      <c r="A16557" s="27" t="s">
        <v>14298</v>
      </c>
      <c r="B16557" s="19" t="s">
        <v>16934</v>
      </c>
      <c r="C16557" s="19" t="s">
        <v>16934</v>
      </c>
      <c r="D16557" s="38" t="s">
        <v>16246</v>
      </c>
      <c r="E16557" s="38" t="s">
        <v>14819</v>
      </c>
      <c r="F16557" s="41" t="s">
        <v>14812</v>
      </c>
      <c r="G16557" s="19" t="s">
        <v>949</v>
      </c>
      <c r="H16557" s="41">
        <v>1</v>
      </c>
      <c r="I16557" s="41">
        <v>12</v>
      </c>
      <c r="J16557" s="41">
        <v>10</v>
      </c>
      <c r="K16557" s="44">
        <v>1</v>
      </c>
      <c r="L16557" s="20">
        <v>35251392</v>
      </c>
      <c r="M16557" s="19" t="s">
        <v>15954</v>
      </c>
      <c r="N16557" s="28" t="s">
        <v>15955</v>
      </c>
    </row>
    <row r="16558" spans="1:14" ht="30" x14ac:dyDescent="0.25">
      <c r="A16558" s="27" t="s">
        <v>14298</v>
      </c>
      <c r="B16558" s="19" t="s">
        <v>17027</v>
      </c>
      <c r="C16558" s="19" t="s">
        <v>16885</v>
      </c>
      <c r="D16558" s="38" t="s">
        <v>16195</v>
      </c>
      <c r="E16558" s="38" t="s">
        <v>14499</v>
      </c>
      <c r="F16558" s="41">
        <v>80141600</v>
      </c>
      <c r="G16558" s="19" t="s">
        <v>949</v>
      </c>
      <c r="H16558" s="41">
        <v>11</v>
      </c>
      <c r="I16558" s="41">
        <v>5</v>
      </c>
      <c r="J16558" s="41">
        <v>16</v>
      </c>
      <c r="K16558" s="44">
        <v>1</v>
      </c>
      <c r="L16558" s="20">
        <v>2</v>
      </c>
      <c r="M16558" s="19" t="s">
        <v>15954</v>
      </c>
      <c r="N16558" s="28" t="s">
        <v>15971</v>
      </c>
    </row>
    <row r="16559" spans="1:14" x14ac:dyDescent="0.25">
      <c r="A16559" s="27" t="s">
        <v>14298</v>
      </c>
      <c r="B16559" s="19" t="s">
        <v>17022</v>
      </c>
      <c r="C16559" s="19" t="s">
        <v>16762</v>
      </c>
      <c r="D16559" s="38" t="s">
        <v>16072</v>
      </c>
      <c r="E16559" s="38" t="s">
        <v>14799</v>
      </c>
      <c r="F16559" s="41">
        <v>70111706</v>
      </c>
      <c r="G16559" s="19" t="s">
        <v>949</v>
      </c>
      <c r="H16559" s="41">
        <v>4</v>
      </c>
      <c r="I16559" s="41">
        <v>7</v>
      </c>
      <c r="J16559" s="41">
        <v>16</v>
      </c>
      <c r="K16559" s="44">
        <v>1</v>
      </c>
      <c r="L16559" s="20">
        <v>385006.93</v>
      </c>
      <c r="M16559" s="19" t="s">
        <v>15954</v>
      </c>
      <c r="N16559" s="28" t="s">
        <v>15953</v>
      </c>
    </row>
    <row r="16560" spans="1:14" ht="45" x14ac:dyDescent="0.25">
      <c r="A16560" s="27" t="s">
        <v>14298</v>
      </c>
      <c r="B16560" s="19" t="s">
        <v>17021</v>
      </c>
      <c r="C16560" s="19" t="s">
        <v>16785</v>
      </c>
      <c r="D16560" s="38" t="s">
        <v>16095</v>
      </c>
      <c r="E16560" s="38" t="s">
        <v>14687</v>
      </c>
      <c r="F16560" s="41">
        <v>72101511</v>
      </c>
      <c r="G16560" s="19" t="s">
        <v>611</v>
      </c>
      <c r="H16560" s="41">
        <v>11</v>
      </c>
      <c r="I16560" s="41">
        <v>5</v>
      </c>
      <c r="J16560" s="41">
        <v>16</v>
      </c>
      <c r="K16560" s="44">
        <v>1</v>
      </c>
      <c r="L16560" s="20">
        <v>3980</v>
      </c>
      <c r="M16560" s="19" t="s">
        <v>15954</v>
      </c>
      <c r="N16560" s="28" t="s">
        <v>15971</v>
      </c>
    </row>
    <row r="16561" spans="1:14" ht="30" x14ac:dyDescent="0.25">
      <c r="A16561" s="27" t="s">
        <v>14298</v>
      </c>
      <c r="B16561" s="19" t="s">
        <v>16933</v>
      </c>
      <c r="C16561" s="19" t="s">
        <v>16933</v>
      </c>
      <c r="D16561" s="38" t="s">
        <v>16245</v>
      </c>
      <c r="E16561" s="38" t="s">
        <v>14811</v>
      </c>
      <c r="F16561" s="41" t="s">
        <v>14812</v>
      </c>
      <c r="G16561" s="19" t="s">
        <v>949</v>
      </c>
      <c r="H16561" s="41">
        <v>1</v>
      </c>
      <c r="I16561" s="41">
        <v>12</v>
      </c>
      <c r="J16561" s="41">
        <v>10</v>
      </c>
      <c r="K16561" s="44">
        <v>1</v>
      </c>
      <c r="L16561" s="20">
        <v>10381802</v>
      </c>
      <c r="M16561" s="19" t="s">
        <v>15954</v>
      </c>
      <c r="N16561" s="28" t="s">
        <v>15955</v>
      </c>
    </row>
    <row r="16562" spans="1:14" x14ac:dyDescent="0.25">
      <c r="A16562" s="27" t="s">
        <v>14298</v>
      </c>
      <c r="B16562" s="19" t="s">
        <v>16934</v>
      </c>
      <c r="C16562" s="19" t="s">
        <v>16934</v>
      </c>
      <c r="D16562" s="38" t="s">
        <v>16246</v>
      </c>
      <c r="E16562" s="38" t="s">
        <v>14819</v>
      </c>
      <c r="F16562" s="41" t="s">
        <v>14812</v>
      </c>
      <c r="G16562" s="19" t="s">
        <v>949</v>
      </c>
      <c r="H16562" s="41">
        <v>1</v>
      </c>
      <c r="I16562" s="41">
        <v>12</v>
      </c>
      <c r="J16562" s="41">
        <v>10</v>
      </c>
      <c r="K16562" s="44">
        <v>1</v>
      </c>
      <c r="L16562" s="20">
        <v>49555579</v>
      </c>
      <c r="M16562" s="19" t="s">
        <v>15954</v>
      </c>
      <c r="N16562" s="28" t="s">
        <v>15955</v>
      </c>
    </row>
    <row r="16563" spans="1:14" ht="45" x14ac:dyDescent="0.25">
      <c r="A16563" s="27" t="s">
        <v>14298</v>
      </c>
      <c r="B16563" s="19" t="s">
        <v>17021</v>
      </c>
      <c r="C16563" s="19" t="s">
        <v>16785</v>
      </c>
      <c r="D16563" s="38" t="s">
        <v>16095</v>
      </c>
      <c r="E16563" s="38" t="s">
        <v>14671</v>
      </c>
      <c r="F16563" s="41">
        <v>72151800</v>
      </c>
      <c r="G16563" s="19" t="s">
        <v>611</v>
      </c>
      <c r="H16563" s="41">
        <v>2</v>
      </c>
      <c r="I16563" s="41">
        <v>10</v>
      </c>
      <c r="J16563" s="41">
        <v>16</v>
      </c>
      <c r="K16563" s="44">
        <v>1</v>
      </c>
      <c r="L16563" s="20">
        <v>357</v>
      </c>
      <c r="M16563" s="19" t="s">
        <v>15954</v>
      </c>
      <c r="N16563" s="28" t="s">
        <v>15953</v>
      </c>
    </row>
    <row r="16564" spans="1:14" ht="60" x14ac:dyDescent="0.25">
      <c r="A16564" s="27" t="s">
        <v>14298</v>
      </c>
      <c r="B16564" s="19" t="s">
        <v>17051</v>
      </c>
      <c r="C16564" s="19" t="s">
        <v>16807</v>
      </c>
      <c r="D16564" s="38" t="s">
        <v>16117</v>
      </c>
      <c r="E16564" s="38" t="s">
        <v>14589</v>
      </c>
      <c r="F16564" s="41">
        <v>56112204</v>
      </c>
      <c r="G16564" s="19" t="s">
        <v>611</v>
      </c>
      <c r="H16564" s="41">
        <v>7</v>
      </c>
      <c r="I16564" s="41">
        <v>4</v>
      </c>
      <c r="J16564" s="41">
        <v>16</v>
      </c>
      <c r="K16564" s="44">
        <v>1</v>
      </c>
      <c r="L16564" s="20">
        <v>1</v>
      </c>
      <c r="M16564" s="19" t="s">
        <v>11</v>
      </c>
      <c r="N16564" s="28" t="s">
        <v>15953</v>
      </c>
    </row>
    <row r="16565" spans="1:14" ht="45" x14ac:dyDescent="0.25">
      <c r="A16565" s="27" t="s">
        <v>14298</v>
      </c>
      <c r="B16565" s="19" t="s">
        <v>17063</v>
      </c>
      <c r="C16565" s="19" t="s">
        <v>16866</v>
      </c>
      <c r="D16565" s="38" t="s">
        <v>16176</v>
      </c>
      <c r="E16565" s="38" t="s">
        <v>14597</v>
      </c>
      <c r="F16565" s="41" t="s">
        <v>4636</v>
      </c>
      <c r="G16565" s="19" t="s">
        <v>611</v>
      </c>
      <c r="H16565" s="41">
        <v>2</v>
      </c>
      <c r="I16565" s="41">
        <v>11</v>
      </c>
      <c r="J16565" s="41">
        <v>16</v>
      </c>
      <c r="K16565" s="44">
        <v>1</v>
      </c>
      <c r="L16565" s="20">
        <v>122</v>
      </c>
      <c r="M16565" s="19" t="s">
        <v>15954</v>
      </c>
      <c r="N16565" s="28" t="s">
        <v>15953</v>
      </c>
    </row>
    <row r="16566" spans="1:14" ht="30" x14ac:dyDescent="0.25">
      <c r="A16566" s="27" t="s">
        <v>14298</v>
      </c>
      <c r="B16566" s="19" t="s">
        <v>17060</v>
      </c>
      <c r="C16566" s="19" t="s">
        <v>16856</v>
      </c>
      <c r="D16566" s="38" t="s">
        <v>16166</v>
      </c>
      <c r="E16566" s="38" t="s">
        <v>14598</v>
      </c>
      <c r="F16566" s="41" t="s">
        <v>14599</v>
      </c>
      <c r="G16566" s="19" t="s">
        <v>611</v>
      </c>
      <c r="H16566" s="41">
        <v>2</v>
      </c>
      <c r="I16566" s="41">
        <v>11</v>
      </c>
      <c r="J16566" s="41">
        <v>16</v>
      </c>
      <c r="K16566" s="44">
        <v>1</v>
      </c>
      <c r="L16566" s="20">
        <v>16.8</v>
      </c>
      <c r="M16566" s="19" t="s">
        <v>15954</v>
      </c>
      <c r="N16566" s="28" t="s">
        <v>15953</v>
      </c>
    </row>
    <row r="16567" spans="1:14" ht="30" x14ac:dyDescent="0.25">
      <c r="A16567" s="27" t="s">
        <v>14298</v>
      </c>
      <c r="B16567" s="19" t="s">
        <v>17013</v>
      </c>
      <c r="C16567" s="19" t="s">
        <v>16851</v>
      </c>
      <c r="D16567" s="38" t="s">
        <v>16161</v>
      </c>
      <c r="E16567" s="38" t="s">
        <v>14600</v>
      </c>
      <c r="F16567" s="41" t="s">
        <v>14599</v>
      </c>
      <c r="G16567" s="19" t="s">
        <v>611</v>
      </c>
      <c r="H16567" s="41">
        <v>2</v>
      </c>
      <c r="I16567" s="41">
        <v>11</v>
      </c>
      <c r="J16567" s="41">
        <v>16</v>
      </c>
      <c r="K16567" s="44">
        <v>1</v>
      </c>
      <c r="L16567" s="20">
        <v>635.58000000000004</v>
      </c>
      <c r="M16567" s="19" t="s">
        <v>15954</v>
      </c>
      <c r="N16567" s="28" t="s">
        <v>15953</v>
      </c>
    </row>
    <row r="16568" spans="1:14" ht="30" x14ac:dyDescent="0.25">
      <c r="A16568" s="27" t="s">
        <v>14298</v>
      </c>
      <c r="B16568" s="19" t="s">
        <v>16841</v>
      </c>
      <c r="C16568" s="19" t="s">
        <v>16841</v>
      </c>
      <c r="D16568" s="38" t="s">
        <v>16151</v>
      </c>
      <c r="E16568" s="38" t="s">
        <v>14601</v>
      </c>
      <c r="F16568" s="41" t="s">
        <v>14599</v>
      </c>
      <c r="G16568" s="19" t="s">
        <v>611</v>
      </c>
      <c r="H16568" s="41">
        <v>2</v>
      </c>
      <c r="I16568" s="41">
        <v>11</v>
      </c>
      <c r="J16568" s="41">
        <v>16</v>
      </c>
      <c r="K16568" s="44">
        <v>1</v>
      </c>
      <c r="L16568" s="20">
        <v>352.78</v>
      </c>
      <c r="M16568" s="19" t="s">
        <v>15954</v>
      </c>
      <c r="N16568" s="28" t="s">
        <v>15953</v>
      </c>
    </row>
    <row r="16569" spans="1:14" ht="45" x14ac:dyDescent="0.25">
      <c r="A16569" s="27" t="s">
        <v>14298</v>
      </c>
      <c r="B16569" s="19" t="s">
        <v>17014</v>
      </c>
      <c r="C16569" s="19" t="s">
        <v>16811</v>
      </c>
      <c r="D16569" s="38" t="s">
        <v>16121</v>
      </c>
      <c r="E16569" s="38" t="s">
        <v>14602</v>
      </c>
      <c r="F16569" s="41" t="s">
        <v>1450</v>
      </c>
      <c r="G16569" s="19" t="s">
        <v>611</v>
      </c>
      <c r="H16569" s="41">
        <v>2</v>
      </c>
      <c r="I16569" s="41">
        <v>11</v>
      </c>
      <c r="J16569" s="41">
        <v>16</v>
      </c>
      <c r="K16569" s="44">
        <v>1</v>
      </c>
      <c r="L16569" s="20">
        <v>502.42</v>
      </c>
      <c r="M16569" s="19" t="s">
        <v>15954</v>
      </c>
      <c r="N16569" s="28" t="s">
        <v>15953</v>
      </c>
    </row>
    <row r="16570" spans="1:14" ht="60" x14ac:dyDescent="0.25">
      <c r="A16570" s="27" t="s">
        <v>14298</v>
      </c>
      <c r="B16570" s="19" t="s">
        <v>17063</v>
      </c>
      <c r="C16570" s="19" t="s">
        <v>16869</v>
      </c>
      <c r="D16570" s="38" t="s">
        <v>16179</v>
      </c>
      <c r="E16570" s="38" t="s">
        <v>14603</v>
      </c>
      <c r="F16570" s="41" t="s">
        <v>3414</v>
      </c>
      <c r="G16570" s="19" t="s">
        <v>611</v>
      </c>
      <c r="H16570" s="41">
        <v>2</v>
      </c>
      <c r="I16570" s="41">
        <v>11</v>
      </c>
      <c r="J16570" s="41">
        <v>16</v>
      </c>
      <c r="K16570" s="44">
        <v>1</v>
      </c>
      <c r="L16570" s="20">
        <v>4570.2</v>
      </c>
      <c r="M16570" s="19" t="s">
        <v>15954</v>
      </c>
      <c r="N16570" s="28" t="s">
        <v>15953</v>
      </c>
    </row>
    <row r="16571" spans="1:14" ht="30" x14ac:dyDescent="0.25">
      <c r="A16571" s="27" t="s">
        <v>14298</v>
      </c>
      <c r="B16571" s="19" t="s">
        <v>16764</v>
      </c>
      <c r="C16571" s="19" t="s">
        <v>16764</v>
      </c>
      <c r="D16571" s="38" t="s">
        <v>16074</v>
      </c>
      <c r="E16571" s="38" t="s">
        <v>14501</v>
      </c>
      <c r="F16571" s="41" t="s">
        <v>546</v>
      </c>
      <c r="G16571" s="19" t="s">
        <v>611</v>
      </c>
      <c r="H16571" s="41">
        <v>2</v>
      </c>
      <c r="I16571" s="41">
        <v>11</v>
      </c>
      <c r="J16571" s="41">
        <v>16</v>
      </c>
      <c r="K16571" s="44">
        <v>1</v>
      </c>
      <c r="L16571" s="20">
        <v>20380000</v>
      </c>
      <c r="M16571" s="19" t="s">
        <v>15954</v>
      </c>
      <c r="N16571" s="28" t="s">
        <v>15953</v>
      </c>
    </row>
    <row r="16572" spans="1:14" ht="30" x14ac:dyDescent="0.25">
      <c r="A16572" s="27" t="s">
        <v>14298</v>
      </c>
      <c r="B16572" s="19" t="s">
        <v>17026</v>
      </c>
      <c r="C16572" s="19" t="s">
        <v>16769</v>
      </c>
      <c r="D16572" s="38" t="s">
        <v>16079</v>
      </c>
      <c r="E16572" s="38" t="s">
        <v>14493</v>
      </c>
      <c r="F16572" s="41" t="s">
        <v>14494</v>
      </c>
      <c r="G16572" s="19" t="s">
        <v>949</v>
      </c>
      <c r="H16572" s="41">
        <v>1</v>
      </c>
      <c r="I16572" s="41">
        <v>12</v>
      </c>
      <c r="J16572" s="41">
        <v>16</v>
      </c>
      <c r="K16572" s="44">
        <v>1</v>
      </c>
      <c r="L16572" s="20">
        <v>146760</v>
      </c>
      <c r="M16572" s="19" t="s">
        <v>15954</v>
      </c>
      <c r="N16572" s="28" t="s">
        <v>15953</v>
      </c>
    </row>
    <row r="16573" spans="1:14" x14ac:dyDescent="0.25">
      <c r="A16573" s="27" t="s">
        <v>14298</v>
      </c>
      <c r="B16573" s="19" t="s">
        <v>16934</v>
      </c>
      <c r="C16573" s="19" t="s">
        <v>16934</v>
      </c>
      <c r="D16573" s="38" t="s">
        <v>16246</v>
      </c>
      <c r="E16573" s="38" t="s">
        <v>15060</v>
      </c>
      <c r="F16573" s="41" t="s">
        <v>14806</v>
      </c>
      <c r="G16573" s="19" t="s">
        <v>949</v>
      </c>
      <c r="H16573" s="41">
        <v>1</v>
      </c>
      <c r="I16573" s="41">
        <v>12</v>
      </c>
      <c r="J16573" s="41">
        <v>10</v>
      </c>
      <c r="K16573" s="44">
        <v>1</v>
      </c>
      <c r="L16573" s="20">
        <v>166910</v>
      </c>
      <c r="M16573" s="19" t="s">
        <v>15954</v>
      </c>
      <c r="N16573" s="28" t="s">
        <v>15955</v>
      </c>
    </row>
    <row r="16574" spans="1:14" ht="45" x14ac:dyDescent="0.25">
      <c r="A16574" s="27" t="s">
        <v>14298</v>
      </c>
      <c r="B16574" s="19" t="s">
        <v>15951</v>
      </c>
      <c r="C16574" s="19" t="s">
        <v>15951</v>
      </c>
      <c r="D16574" s="38" t="s">
        <v>15952</v>
      </c>
      <c r="E16574" s="38" t="s">
        <v>14735</v>
      </c>
      <c r="F16574" s="41">
        <v>93151510</v>
      </c>
      <c r="G16574" s="19" t="s">
        <v>498</v>
      </c>
      <c r="H16574" s="41">
        <v>1</v>
      </c>
      <c r="I16574" s="41">
        <v>12</v>
      </c>
      <c r="J16574" s="41">
        <v>10</v>
      </c>
      <c r="K16574" s="44">
        <v>1</v>
      </c>
      <c r="L16574" s="20">
        <v>1497263</v>
      </c>
      <c r="M16574" s="19" t="s">
        <v>15954</v>
      </c>
      <c r="N16574" s="28" t="s">
        <v>15953</v>
      </c>
    </row>
    <row r="16575" spans="1:14" ht="30" x14ac:dyDescent="0.25">
      <c r="A16575" s="27" t="s">
        <v>14298</v>
      </c>
      <c r="B16575" s="19" t="s">
        <v>17035</v>
      </c>
      <c r="C16575" s="19" t="s">
        <v>16949</v>
      </c>
      <c r="D16575" s="38" t="s">
        <v>16261</v>
      </c>
      <c r="E16575" s="38" t="s">
        <v>14823</v>
      </c>
      <c r="F16575" s="41">
        <v>80111620</v>
      </c>
      <c r="G16575" s="19" t="s">
        <v>611</v>
      </c>
      <c r="H16575" s="41">
        <v>9</v>
      </c>
      <c r="I16575" s="41">
        <v>3</v>
      </c>
      <c r="J16575" s="41">
        <v>16</v>
      </c>
      <c r="K16575" s="44">
        <v>1</v>
      </c>
      <c r="L16575" s="20">
        <v>2318333.33</v>
      </c>
      <c r="M16575" s="19" t="s">
        <v>15954</v>
      </c>
      <c r="N16575" s="28" t="s">
        <v>15953</v>
      </c>
    </row>
    <row r="16576" spans="1:14" ht="30" x14ac:dyDescent="0.25">
      <c r="A16576" s="27" t="s">
        <v>14298</v>
      </c>
      <c r="B16576" s="19" t="s">
        <v>17033</v>
      </c>
      <c r="C16576" s="19" t="s">
        <v>16889</v>
      </c>
      <c r="D16576" s="38" t="s">
        <v>16199</v>
      </c>
      <c r="E16576" s="38" t="s">
        <v>14538</v>
      </c>
      <c r="F16576" s="41" t="s">
        <v>3638</v>
      </c>
      <c r="G16576" s="19" t="s">
        <v>498</v>
      </c>
      <c r="H16576" s="41">
        <v>2</v>
      </c>
      <c r="I16576" s="41">
        <v>10</v>
      </c>
      <c r="J16576" s="41">
        <v>16</v>
      </c>
      <c r="K16576" s="44">
        <v>1</v>
      </c>
      <c r="L16576" s="20">
        <v>2851200</v>
      </c>
      <c r="M16576" s="19" t="s">
        <v>15954</v>
      </c>
      <c r="N16576" s="28" t="s">
        <v>15953</v>
      </c>
    </row>
    <row r="16577" spans="1:14" ht="30" x14ac:dyDescent="0.25">
      <c r="A16577" s="27" t="s">
        <v>14298</v>
      </c>
      <c r="B16577" s="19" t="s">
        <v>16812</v>
      </c>
      <c r="C16577" s="19" t="s">
        <v>16812</v>
      </c>
      <c r="D16577" s="38" t="s">
        <v>16122</v>
      </c>
      <c r="E16577" s="38" t="s">
        <v>14782</v>
      </c>
      <c r="F16577" s="41" t="s">
        <v>14783</v>
      </c>
      <c r="G16577" s="19" t="s">
        <v>611</v>
      </c>
      <c r="H16577" s="41">
        <v>12</v>
      </c>
      <c r="I16577" s="41">
        <v>5</v>
      </c>
      <c r="J16577" s="41">
        <v>16</v>
      </c>
      <c r="K16577" s="44">
        <v>1</v>
      </c>
      <c r="L16577" s="20">
        <v>2300</v>
      </c>
      <c r="M16577" s="19" t="s">
        <v>15954</v>
      </c>
      <c r="N16577" s="28" t="s">
        <v>15955</v>
      </c>
    </row>
    <row r="16578" spans="1:14" ht="60" x14ac:dyDescent="0.25">
      <c r="A16578" s="27" t="s">
        <v>14298</v>
      </c>
      <c r="B16578" s="19" t="s">
        <v>17068</v>
      </c>
      <c r="C16578" s="19" t="s">
        <v>16903</v>
      </c>
      <c r="D16578" s="38" t="s">
        <v>16213</v>
      </c>
      <c r="E16578" s="38" t="s">
        <v>14490</v>
      </c>
      <c r="F16578" s="41" t="s">
        <v>3587</v>
      </c>
      <c r="G16578" s="19" t="s">
        <v>949</v>
      </c>
      <c r="H16578" s="41">
        <v>1</v>
      </c>
      <c r="I16578" s="41">
        <v>12</v>
      </c>
      <c r="J16578" s="41">
        <v>16</v>
      </c>
      <c r="K16578" s="44">
        <v>1</v>
      </c>
      <c r="L16578" s="20">
        <v>4602112.37</v>
      </c>
      <c r="M16578" s="19" t="s">
        <v>15954</v>
      </c>
      <c r="N16578" s="28" t="s">
        <v>15953</v>
      </c>
    </row>
    <row r="16579" spans="1:14" ht="45" x14ac:dyDescent="0.25">
      <c r="A16579" s="27" t="s">
        <v>14298</v>
      </c>
      <c r="B16579" s="19" t="s">
        <v>17025</v>
      </c>
      <c r="C16579" s="19" t="s">
        <v>16768</v>
      </c>
      <c r="D16579" s="38" t="s">
        <v>16078</v>
      </c>
      <c r="E16579" s="38" t="s">
        <v>14491</v>
      </c>
      <c r="F16579" s="41">
        <v>83101800</v>
      </c>
      <c r="G16579" s="19" t="s">
        <v>949</v>
      </c>
      <c r="H16579" s="41">
        <v>1</v>
      </c>
      <c r="I16579" s="41">
        <v>12</v>
      </c>
      <c r="J16579" s="41">
        <v>16</v>
      </c>
      <c r="K16579" s="44">
        <v>1</v>
      </c>
      <c r="L16579" s="20">
        <v>38591243.32</v>
      </c>
      <c r="M16579" s="19" t="s">
        <v>15954</v>
      </c>
      <c r="N16579" s="28" t="s">
        <v>15953</v>
      </c>
    </row>
    <row r="16580" spans="1:14" ht="30" x14ac:dyDescent="0.25">
      <c r="A16580" s="27" t="s">
        <v>14298</v>
      </c>
      <c r="B16580" s="19" t="s">
        <v>17025</v>
      </c>
      <c r="C16580" s="19" t="s">
        <v>16884</v>
      </c>
      <c r="D16580" s="38" t="s">
        <v>16194</v>
      </c>
      <c r="E16580" s="38" t="s">
        <v>10652</v>
      </c>
      <c r="F16580" s="41" t="s">
        <v>3587</v>
      </c>
      <c r="G16580" s="19" t="s">
        <v>949</v>
      </c>
      <c r="H16580" s="41">
        <v>1</v>
      </c>
      <c r="I16580" s="41">
        <v>12</v>
      </c>
      <c r="J16580" s="41">
        <v>16</v>
      </c>
      <c r="K16580" s="44">
        <v>1</v>
      </c>
      <c r="L16580" s="20">
        <v>2721563.43</v>
      </c>
      <c r="M16580" s="19" t="s">
        <v>15954</v>
      </c>
      <c r="N16580" s="28" t="s">
        <v>15953</v>
      </c>
    </row>
    <row r="16581" spans="1:14" ht="30" x14ac:dyDescent="0.25">
      <c r="A16581" s="27" t="s">
        <v>14298</v>
      </c>
      <c r="B16581" s="19" t="s">
        <v>16933</v>
      </c>
      <c r="C16581" s="19" t="s">
        <v>16933</v>
      </c>
      <c r="D16581" s="38" t="s">
        <v>16245</v>
      </c>
      <c r="E16581" s="38" t="s">
        <v>14811</v>
      </c>
      <c r="F16581" s="41" t="s">
        <v>14808</v>
      </c>
      <c r="G16581" s="19" t="s">
        <v>949</v>
      </c>
      <c r="H16581" s="41">
        <v>1</v>
      </c>
      <c r="I16581" s="41">
        <v>12</v>
      </c>
      <c r="J16581" s="41">
        <v>10</v>
      </c>
      <c r="K16581" s="44">
        <v>1</v>
      </c>
      <c r="L16581" s="20">
        <v>7193821</v>
      </c>
      <c r="M16581" s="19" t="s">
        <v>15954</v>
      </c>
      <c r="N16581" s="28" t="s">
        <v>15955</v>
      </c>
    </row>
    <row r="16582" spans="1:14" ht="30" x14ac:dyDescent="0.25">
      <c r="A16582" s="27" t="s">
        <v>14298</v>
      </c>
      <c r="B16582" s="19" t="s">
        <v>16933</v>
      </c>
      <c r="C16582" s="19" t="s">
        <v>16933</v>
      </c>
      <c r="D16582" s="38" t="s">
        <v>16245</v>
      </c>
      <c r="E16582" s="38" t="s">
        <v>14811</v>
      </c>
      <c r="F16582" s="41" t="s">
        <v>14808</v>
      </c>
      <c r="G16582" s="19" t="s">
        <v>949</v>
      </c>
      <c r="H16582" s="41">
        <v>1</v>
      </c>
      <c r="I16582" s="41">
        <v>12</v>
      </c>
      <c r="J16582" s="41">
        <v>10</v>
      </c>
      <c r="K16582" s="44">
        <v>1</v>
      </c>
      <c r="L16582" s="20">
        <v>1134988</v>
      </c>
      <c r="M16582" s="19" t="s">
        <v>15954</v>
      </c>
      <c r="N16582" s="28" t="s">
        <v>15955</v>
      </c>
    </row>
    <row r="16583" spans="1:14" x14ac:dyDescent="0.25">
      <c r="A16583" s="27" t="s">
        <v>14298</v>
      </c>
      <c r="B16583" s="19" t="s">
        <v>16934</v>
      </c>
      <c r="C16583" s="19" t="s">
        <v>16934</v>
      </c>
      <c r="D16583" s="38" t="s">
        <v>16246</v>
      </c>
      <c r="E16583" s="38" t="s">
        <v>14819</v>
      </c>
      <c r="F16583" s="41" t="s">
        <v>14812</v>
      </c>
      <c r="G16583" s="19" t="s">
        <v>949</v>
      </c>
      <c r="H16583" s="41">
        <v>1</v>
      </c>
      <c r="I16583" s="41">
        <v>12</v>
      </c>
      <c r="J16583" s="41">
        <v>10</v>
      </c>
      <c r="K16583" s="44">
        <v>1</v>
      </c>
      <c r="L16583" s="20">
        <v>14521170</v>
      </c>
      <c r="M16583" s="19" t="s">
        <v>15954</v>
      </c>
      <c r="N16583" s="28" t="s">
        <v>15955</v>
      </c>
    </row>
    <row r="16584" spans="1:14" x14ac:dyDescent="0.25">
      <c r="A16584" s="27" t="s">
        <v>14298</v>
      </c>
      <c r="B16584" s="19" t="s">
        <v>16934</v>
      </c>
      <c r="C16584" s="19" t="s">
        <v>16934</v>
      </c>
      <c r="D16584" s="38" t="s">
        <v>16246</v>
      </c>
      <c r="E16584" s="38" t="s">
        <v>14819</v>
      </c>
      <c r="F16584" s="41" t="s">
        <v>14812</v>
      </c>
      <c r="G16584" s="19" t="s">
        <v>949</v>
      </c>
      <c r="H16584" s="41">
        <v>1</v>
      </c>
      <c r="I16584" s="41">
        <v>12</v>
      </c>
      <c r="J16584" s="41">
        <v>10</v>
      </c>
      <c r="K16584" s="44">
        <v>1</v>
      </c>
      <c r="L16584" s="20">
        <v>17558932</v>
      </c>
      <c r="M16584" s="19" t="s">
        <v>15954</v>
      </c>
      <c r="N16584" s="28" t="s">
        <v>15955</v>
      </c>
    </row>
    <row r="16585" spans="1:14" x14ac:dyDescent="0.25">
      <c r="A16585" s="27" t="s">
        <v>14298</v>
      </c>
      <c r="B16585" s="19" t="s">
        <v>16934</v>
      </c>
      <c r="C16585" s="19" t="s">
        <v>16934</v>
      </c>
      <c r="D16585" s="38" t="s">
        <v>16246</v>
      </c>
      <c r="E16585" s="38" t="s">
        <v>14819</v>
      </c>
      <c r="F16585" s="41" t="s">
        <v>14812</v>
      </c>
      <c r="G16585" s="19" t="s">
        <v>949</v>
      </c>
      <c r="H16585" s="41">
        <v>1</v>
      </c>
      <c r="I16585" s="41">
        <v>12</v>
      </c>
      <c r="J16585" s="41">
        <v>10</v>
      </c>
      <c r="K16585" s="44">
        <v>1</v>
      </c>
      <c r="L16585" s="20">
        <v>2353431</v>
      </c>
      <c r="M16585" s="19" t="s">
        <v>15954</v>
      </c>
      <c r="N16585" s="28" t="s">
        <v>15955</v>
      </c>
    </row>
    <row r="16586" spans="1:14" x14ac:dyDescent="0.25">
      <c r="A16586" s="27" t="s">
        <v>14298</v>
      </c>
      <c r="B16586" s="19" t="s">
        <v>15949</v>
      </c>
      <c r="C16586" s="19" t="s">
        <v>15949</v>
      </c>
      <c r="D16586" s="38" t="s">
        <v>16223</v>
      </c>
      <c r="E16586" s="38" t="s">
        <v>14486</v>
      </c>
      <c r="F16586" s="41" t="s">
        <v>4179</v>
      </c>
      <c r="G16586" s="19" t="s">
        <v>949</v>
      </c>
      <c r="H16586" s="41">
        <v>1</v>
      </c>
      <c r="I16586" s="41">
        <v>12</v>
      </c>
      <c r="J16586" s="41">
        <v>10</v>
      </c>
      <c r="K16586" s="44">
        <v>1</v>
      </c>
      <c r="L16586" s="20">
        <v>30889.52</v>
      </c>
      <c r="M16586" s="19" t="s">
        <v>15954</v>
      </c>
      <c r="N16586" s="28" t="s">
        <v>15953</v>
      </c>
    </row>
    <row r="16587" spans="1:14" ht="45" x14ac:dyDescent="0.25">
      <c r="A16587" s="27" t="s">
        <v>14298</v>
      </c>
      <c r="B16587" s="19" t="s">
        <v>17034</v>
      </c>
      <c r="C16587" s="19" t="s">
        <v>16788</v>
      </c>
      <c r="D16587" s="38" t="s">
        <v>16098</v>
      </c>
      <c r="E16587" s="38" t="s">
        <v>14515</v>
      </c>
      <c r="F16587" s="41">
        <v>86141501</v>
      </c>
      <c r="G16587" s="19" t="s">
        <v>611</v>
      </c>
      <c r="H16587" s="41">
        <v>2</v>
      </c>
      <c r="I16587" s="41">
        <v>11</v>
      </c>
      <c r="J16587" s="41">
        <v>16</v>
      </c>
      <c r="K16587" s="44">
        <v>1</v>
      </c>
      <c r="L16587" s="20">
        <v>0.99</v>
      </c>
      <c r="M16587" s="19" t="s">
        <v>15954</v>
      </c>
      <c r="N16587" s="28" t="s">
        <v>15953</v>
      </c>
    </row>
    <row r="16588" spans="1:14" ht="45" x14ac:dyDescent="0.25">
      <c r="A16588" s="27" t="s">
        <v>15061</v>
      </c>
      <c r="B16588" s="19" t="s">
        <v>17041</v>
      </c>
      <c r="C16588" s="19" t="s">
        <v>16799</v>
      </c>
      <c r="D16588" s="38" t="s">
        <v>16109</v>
      </c>
      <c r="E16588" s="38" t="s">
        <v>15062</v>
      </c>
      <c r="F16588" s="41">
        <v>47101500</v>
      </c>
      <c r="G16588" s="19" t="s">
        <v>611</v>
      </c>
      <c r="H16588" s="41">
        <v>6</v>
      </c>
      <c r="I16588" s="41">
        <v>2</v>
      </c>
      <c r="J16588" s="41">
        <v>10</v>
      </c>
      <c r="K16588" s="44">
        <v>1</v>
      </c>
      <c r="L16588" s="20">
        <v>2856000</v>
      </c>
      <c r="M16588" s="19" t="s">
        <v>11</v>
      </c>
      <c r="N16588" s="28" t="s">
        <v>15953</v>
      </c>
    </row>
    <row r="16589" spans="1:14" ht="45" x14ac:dyDescent="0.25">
      <c r="A16589" s="27" t="s">
        <v>15061</v>
      </c>
      <c r="B16589" s="19" t="s">
        <v>17041</v>
      </c>
      <c r="C16589" s="19" t="s">
        <v>16799</v>
      </c>
      <c r="D16589" s="38" t="s">
        <v>16109</v>
      </c>
      <c r="E16589" s="38" t="s">
        <v>15063</v>
      </c>
      <c r="F16589" s="41">
        <v>40151500</v>
      </c>
      <c r="G16589" s="19" t="s">
        <v>611</v>
      </c>
      <c r="H16589" s="41">
        <v>6</v>
      </c>
      <c r="I16589" s="41">
        <v>2</v>
      </c>
      <c r="J16589" s="41">
        <v>10</v>
      </c>
      <c r="K16589" s="44">
        <v>2</v>
      </c>
      <c r="L16589" s="20">
        <v>8330000</v>
      </c>
      <c r="M16589" s="19" t="s">
        <v>11</v>
      </c>
      <c r="N16589" s="28" t="s">
        <v>15953</v>
      </c>
    </row>
    <row r="16590" spans="1:14" ht="45" x14ac:dyDescent="0.25">
      <c r="A16590" s="27" t="s">
        <v>15061</v>
      </c>
      <c r="B16590" s="19" t="s">
        <v>17041</v>
      </c>
      <c r="C16590" s="19" t="s">
        <v>16799</v>
      </c>
      <c r="D16590" s="38" t="s">
        <v>16109</v>
      </c>
      <c r="E16590" s="38" t="s">
        <v>15064</v>
      </c>
      <c r="F16590" s="41">
        <v>47101500</v>
      </c>
      <c r="G16590" s="19" t="s">
        <v>611</v>
      </c>
      <c r="H16590" s="41">
        <v>6</v>
      </c>
      <c r="I16590" s="41">
        <v>2</v>
      </c>
      <c r="J16590" s="41">
        <v>10</v>
      </c>
      <c r="K16590" s="44">
        <v>1</v>
      </c>
      <c r="L16590" s="20">
        <v>3867500</v>
      </c>
      <c r="M16590" s="19" t="s">
        <v>11</v>
      </c>
      <c r="N16590" s="28" t="s">
        <v>15953</v>
      </c>
    </row>
    <row r="16591" spans="1:14" ht="45" x14ac:dyDescent="0.25">
      <c r="A16591" s="27" t="s">
        <v>15061</v>
      </c>
      <c r="B16591" s="19" t="s">
        <v>17041</v>
      </c>
      <c r="C16591" s="19" t="s">
        <v>16799</v>
      </c>
      <c r="D16591" s="38" t="s">
        <v>16109</v>
      </c>
      <c r="E16591" s="38" t="s">
        <v>15065</v>
      </c>
      <c r="F16591" s="41">
        <v>40151500</v>
      </c>
      <c r="G16591" s="19" t="s">
        <v>611</v>
      </c>
      <c r="H16591" s="41">
        <v>6</v>
      </c>
      <c r="I16591" s="41">
        <v>2</v>
      </c>
      <c r="J16591" s="41">
        <v>10</v>
      </c>
      <c r="K16591" s="44">
        <v>2</v>
      </c>
      <c r="L16591" s="20">
        <v>7735000</v>
      </c>
      <c r="M16591" s="19" t="s">
        <v>11</v>
      </c>
      <c r="N16591" s="28" t="s">
        <v>15953</v>
      </c>
    </row>
    <row r="16592" spans="1:14" ht="45" x14ac:dyDescent="0.25">
      <c r="A16592" s="27" t="s">
        <v>15061</v>
      </c>
      <c r="B16592" s="19" t="s">
        <v>17041</v>
      </c>
      <c r="C16592" s="19" t="s">
        <v>16799</v>
      </c>
      <c r="D16592" s="38" t="s">
        <v>16109</v>
      </c>
      <c r="E16592" s="38" t="s">
        <v>15066</v>
      </c>
      <c r="F16592" s="41">
        <v>40151500</v>
      </c>
      <c r="G16592" s="19" t="s">
        <v>611</v>
      </c>
      <c r="H16592" s="41">
        <v>6</v>
      </c>
      <c r="I16592" s="41">
        <v>2</v>
      </c>
      <c r="J16592" s="41">
        <v>10</v>
      </c>
      <c r="K16592" s="44">
        <v>1</v>
      </c>
      <c r="L16592" s="20">
        <v>1904000</v>
      </c>
      <c r="M16592" s="19" t="s">
        <v>11</v>
      </c>
      <c r="N16592" s="28" t="s">
        <v>15953</v>
      </c>
    </row>
    <row r="16593" spans="1:14" ht="45" x14ac:dyDescent="0.25">
      <c r="A16593" s="27" t="s">
        <v>15061</v>
      </c>
      <c r="B16593" s="19" t="s">
        <v>17041</v>
      </c>
      <c r="C16593" s="19" t="s">
        <v>16799</v>
      </c>
      <c r="D16593" s="38" t="s">
        <v>16109</v>
      </c>
      <c r="E16593" s="38" t="s">
        <v>15067</v>
      </c>
      <c r="F16593" s="41">
        <v>40151500</v>
      </c>
      <c r="G16593" s="19" t="s">
        <v>611</v>
      </c>
      <c r="H16593" s="41">
        <v>6</v>
      </c>
      <c r="I16593" s="41">
        <v>2</v>
      </c>
      <c r="J16593" s="41">
        <v>10</v>
      </c>
      <c r="K16593" s="44">
        <v>2</v>
      </c>
      <c r="L16593" s="20">
        <v>11424000</v>
      </c>
      <c r="M16593" s="19" t="s">
        <v>11</v>
      </c>
      <c r="N16593" s="28" t="s">
        <v>15953</v>
      </c>
    </row>
    <row r="16594" spans="1:14" ht="30" x14ac:dyDescent="0.25">
      <c r="A16594" s="27" t="s">
        <v>15061</v>
      </c>
      <c r="B16594" s="19" t="s">
        <v>17041</v>
      </c>
      <c r="C16594" s="19" t="s">
        <v>16798</v>
      </c>
      <c r="D16594" s="38" t="s">
        <v>16108</v>
      </c>
      <c r="E16594" s="38" t="s">
        <v>15068</v>
      </c>
      <c r="F16594" s="41">
        <v>46191601</v>
      </c>
      <c r="G16594" s="19" t="s">
        <v>611</v>
      </c>
      <c r="H16594" s="41">
        <v>3</v>
      </c>
      <c r="I16594" s="41">
        <v>3</v>
      </c>
      <c r="J16594" s="41">
        <v>10</v>
      </c>
      <c r="K16594" s="44">
        <v>1</v>
      </c>
      <c r="L16594" s="20">
        <v>100716.23</v>
      </c>
      <c r="M16594" s="19" t="s">
        <v>11</v>
      </c>
      <c r="N16594" s="28" t="s">
        <v>15953</v>
      </c>
    </row>
    <row r="16595" spans="1:14" ht="30" x14ac:dyDescent="0.25">
      <c r="A16595" s="27" t="s">
        <v>15061</v>
      </c>
      <c r="B16595" s="19" t="s">
        <v>17041</v>
      </c>
      <c r="C16595" s="19" t="s">
        <v>16798</v>
      </c>
      <c r="D16595" s="38" t="s">
        <v>16108</v>
      </c>
      <c r="E16595" s="38" t="s">
        <v>16715</v>
      </c>
      <c r="F16595" s="41">
        <v>46191601</v>
      </c>
      <c r="G16595" s="19" t="s">
        <v>611</v>
      </c>
      <c r="H16595" s="41">
        <v>3</v>
      </c>
      <c r="I16595" s="41">
        <v>3</v>
      </c>
      <c r="J16595" s="41">
        <v>10</v>
      </c>
      <c r="K16595" s="44">
        <v>1</v>
      </c>
      <c r="L16595" s="20">
        <v>429382.58</v>
      </c>
      <c r="M16595" s="19" t="s">
        <v>11</v>
      </c>
      <c r="N16595" s="28" t="s">
        <v>15953</v>
      </c>
    </row>
    <row r="16596" spans="1:14" ht="45" x14ac:dyDescent="0.25">
      <c r="A16596" s="27" t="s">
        <v>15061</v>
      </c>
      <c r="B16596" s="19" t="s">
        <v>17041</v>
      </c>
      <c r="C16596" s="19" t="s">
        <v>16798</v>
      </c>
      <c r="D16596" s="38" t="s">
        <v>16108</v>
      </c>
      <c r="E16596" s="38" t="s">
        <v>15069</v>
      </c>
      <c r="F16596" s="41">
        <v>40101701</v>
      </c>
      <c r="G16596" s="19" t="s">
        <v>611</v>
      </c>
      <c r="H16596" s="41">
        <v>10</v>
      </c>
      <c r="I16596" s="41">
        <v>1</v>
      </c>
      <c r="J16596" s="41">
        <v>16</v>
      </c>
      <c r="K16596" s="44">
        <v>1</v>
      </c>
      <c r="L16596" s="20">
        <v>14994000</v>
      </c>
      <c r="M16596" s="19" t="s">
        <v>11</v>
      </c>
      <c r="N16596" s="28" t="s">
        <v>15953</v>
      </c>
    </row>
    <row r="16597" spans="1:14" ht="45" x14ac:dyDescent="0.25">
      <c r="A16597" s="27" t="s">
        <v>15061</v>
      </c>
      <c r="B16597" s="19" t="s">
        <v>17041</v>
      </c>
      <c r="C16597" s="19" t="s">
        <v>16798</v>
      </c>
      <c r="D16597" s="38" t="s">
        <v>16108</v>
      </c>
      <c r="E16597" s="38" t="s">
        <v>15070</v>
      </c>
      <c r="F16597" s="41">
        <v>40101701</v>
      </c>
      <c r="G16597" s="19" t="s">
        <v>611</v>
      </c>
      <c r="H16597" s="41">
        <v>10</v>
      </c>
      <c r="I16597" s="41">
        <v>1</v>
      </c>
      <c r="J16597" s="41">
        <v>16</v>
      </c>
      <c r="K16597" s="44">
        <v>1</v>
      </c>
      <c r="L16597" s="20">
        <v>3986500</v>
      </c>
      <c r="M16597" s="19" t="s">
        <v>11</v>
      </c>
      <c r="N16597" s="28" t="s">
        <v>15953</v>
      </c>
    </row>
    <row r="16598" spans="1:14" ht="30" x14ac:dyDescent="0.25">
      <c r="A16598" s="27" t="s">
        <v>15061</v>
      </c>
      <c r="B16598" s="19" t="s">
        <v>17056</v>
      </c>
      <c r="C16598" s="19" t="s">
        <v>16829</v>
      </c>
      <c r="D16598" s="38" t="s">
        <v>16139</v>
      </c>
      <c r="E16598" s="38" t="s">
        <v>15071</v>
      </c>
      <c r="F16598" s="41">
        <v>43212104</v>
      </c>
      <c r="G16598" s="19" t="s">
        <v>611</v>
      </c>
      <c r="H16598" s="41">
        <v>7</v>
      </c>
      <c r="I16598" s="41">
        <v>1</v>
      </c>
      <c r="J16598" s="41">
        <v>10</v>
      </c>
      <c r="K16598" s="44">
        <v>1</v>
      </c>
      <c r="L16598" s="20">
        <v>750000</v>
      </c>
      <c r="M16598" s="19" t="s">
        <v>11</v>
      </c>
      <c r="N16598" s="28" t="s">
        <v>15953</v>
      </c>
    </row>
    <row r="16599" spans="1:14" ht="60" x14ac:dyDescent="0.25">
      <c r="A16599" s="27" t="s">
        <v>15061</v>
      </c>
      <c r="B16599" s="19" t="s">
        <v>17042</v>
      </c>
      <c r="C16599" s="19" t="s">
        <v>16926</v>
      </c>
      <c r="D16599" s="38" t="s">
        <v>16238</v>
      </c>
      <c r="E16599" s="38" t="s">
        <v>15072</v>
      </c>
      <c r="F16599" s="41">
        <v>39121635</v>
      </c>
      <c r="G16599" s="19" t="s">
        <v>13328</v>
      </c>
      <c r="H16599" s="41">
        <v>10</v>
      </c>
      <c r="I16599" s="41">
        <v>1</v>
      </c>
      <c r="J16599" s="41">
        <v>16</v>
      </c>
      <c r="K16599" s="44">
        <v>1</v>
      </c>
      <c r="L16599" s="20">
        <v>31892000</v>
      </c>
      <c r="M16599" s="19" t="s">
        <v>11</v>
      </c>
      <c r="N16599" s="28" t="s">
        <v>15953</v>
      </c>
    </row>
    <row r="16600" spans="1:14" ht="60" x14ac:dyDescent="0.25">
      <c r="A16600" s="27" t="s">
        <v>15061</v>
      </c>
      <c r="B16600" s="19" t="s">
        <v>17057</v>
      </c>
      <c r="C16600" s="19" t="s">
        <v>16831</v>
      </c>
      <c r="D16600" s="38" t="s">
        <v>16141</v>
      </c>
      <c r="E16600" s="38" t="s">
        <v>15073</v>
      </c>
      <c r="F16600" s="41" t="s">
        <v>4326</v>
      </c>
      <c r="G16600" s="19" t="s">
        <v>611</v>
      </c>
      <c r="H16600" s="41">
        <v>4</v>
      </c>
      <c r="I16600" s="41">
        <v>1</v>
      </c>
      <c r="J16600" s="41">
        <v>10</v>
      </c>
      <c r="K16600" s="44">
        <v>1</v>
      </c>
      <c r="L16600" s="20">
        <v>19159663</v>
      </c>
      <c r="M16600" s="19" t="s">
        <v>11</v>
      </c>
      <c r="N16600" s="28" t="s">
        <v>15953</v>
      </c>
    </row>
    <row r="16601" spans="1:14" ht="60" x14ac:dyDescent="0.25">
      <c r="A16601" s="27" t="s">
        <v>15061</v>
      </c>
      <c r="B16601" s="19" t="s">
        <v>17057</v>
      </c>
      <c r="C16601" s="19" t="s">
        <v>16831</v>
      </c>
      <c r="D16601" s="38" t="s">
        <v>16141</v>
      </c>
      <c r="E16601" s="38" t="s">
        <v>15074</v>
      </c>
      <c r="F16601" s="41">
        <v>45111616</v>
      </c>
      <c r="G16601" s="19" t="s">
        <v>13328</v>
      </c>
      <c r="H16601" s="41">
        <v>10</v>
      </c>
      <c r="I16601" s="41">
        <v>1</v>
      </c>
      <c r="J16601" s="41">
        <v>16</v>
      </c>
      <c r="K16601" s="44">
        <v>1</v>
      </c>
      <c r="L16601" s="20">
        <v>17992800</v>
      </c>
      <c r="M16601" s="19" t="s">
        <v>11</v>
      </c>
      <c r="N16601" s="28" t="s">
        <v>15953</v>
      </c>
    </row>
    <row r="16602" spans="1:14" ht="30" x14ac:dyDescent="0.25">
      <c r="A16602" s="27" t="s">
        <v>15061</v>
      </c>
      <c r="B16602" s="19" t="s">
        <v>16841</v>
      </c>
      <c r="C16602" s="19" t="s">
        <v>16841</v>
      </c>
      <c r="D16602" s="38" t="s">
        <v>16151</v>
      </c>
      <c r="E16602" s="38" t="s">
        <v>15075</v>
      </c>
      <c r="F16602" s="41" t="s">
        <v>2570</v>
      </c>
      <c r="G16602" s="19" t="s">
        <v>611</v>
      </c>
      <c r="H16602" s="41">
        <v>2</v>
      </c>
      <c r="I16602" s="41">
        <v>1</v>
      </c>
      <c r="J16602" s="41">
        <v>10</v>
      </c>
      <c r="K16602" s="44">
        <v>55</v>
      </c>
      <c r="L16602" s="20">
        <v>152515</v>
      </c>
      <c r="M16602" s="19" t="s">
        <v>11</v>
      </c>
      <c r="N16602" s="28" t="s">
        <v>15953</v>
      </c>
    </row>
    <row r="16603" spans="1:14" ht="30" x14ac:dyDescent="0.25">
      <c r="A16603" s="27" t="s">
        <v>15061</v>
      </c>
      <c r="B16603" s="19" t="s">
        <v>17011</v>
      </c>
      <c r="C16603" s="19" t="s">
        <v>16738</v>
      </c>
      <c r="D16603" s="38" t="s">
        <v>16048</v>
      </c>
      <c r="E16603" s="38" t="s">
        <v>15076</v>
      </c>
      <c r="F16603" s="41" t="s">
        <v>4520</v>
      </c>
      <c r="G16603" s="19" t="s">
        <v>611</v>
      </c>
      <c r="H16603" s="41">
        <v>2</v>
      </c>
      <c r="I16603" s="41">
        <v>1</v>
      </c>
      <c r="J16603" s="41">
        <v>10</v>
      </c>
      <c r="K16603" s="44">
        <v>31</v>
      </c>
      <c r="L16603" s="20">
        <v>105865</v>
      </c>
      <c r="M16603" s="19" t="s">
        <v>11</v>
      </c>
      <c r="N16603" s="28" t="s">
        <v>15953</v>
      </c>
    </row>
    <row r="16604" spans="1:14" ht="30" x14ac:dyDescent="0.25">
      <c r="A16604" s="27" t="s">
        <v>15061</v>
      </c>
      <c r="B16604" s="19" t="s">
        <v>17011</v>
      </c>
      <c r="C16604" s="19" t="s">
        <v>16738</v>
      </c>
      <c r="D16604" s="38" t="s">
        <v>16048</v>
      </c>
      <c r="E16604" s="38" t="s">
        <v>15077</v>
      </c>
      <c r="F16604" s="41" t="s">
        <v>4520</v>
      </c>
      <c r="G16604" s="19" t="s">
        <v>611</v>
      </c>
      <c r="H16604" s="41">
        <v>2</v>
      </c>
      <c r="I16604" s="41">
        <v>1</v>
      </c>
      <c r="J16604" s="41">
        <v>10</v>
      </c>
      <c r="K16604" s="44">
        <v>1</v>
      </c>
      <c r="L16604" s="20">
        <v>54740</v>
      </c>
      <c r="M16604" s="19" t="s">
        <v>11</v>
      </c>
      <c r="N16604" s="28" t="s">
        <v>15953</v>
      </c>
    </row>
    <row r="16605" spans="1:14" ht="30" x14ac:dyDescent="0.25">
      <c r="A16605" s="27" t="s">
        <v>15061</v>
      </c>
      <c r="B16605" s="19" t="s">
        <v>17011</v>
      </c>
      <c r="C16605" s="19" t="s">
        <v>16738</v>
      </c>
      <c r="D16605" s="38" t="s">
        <v>16048</v>
      </c>
      <c r="E16605" s="38" t="s">
        <v>15078</v>
      </c>
      <c r="F16605" s="41" t="s">
        <v>525</v>
      </c>
      <c r="G16605" s="19" t="s">
        <v>611</v>
      </c>
      <c r="H16605" s="41">
        <v>2</v>
      </c>
      <c r="I16605" s="41">
        <v>1</v>
      </c>
      <c r="J16605" s="41">
        <v>10</v>
      </c>
      <c r="K16605" s="44">
        <v>30</v>
      </c>
      <c r="L16605" s="20">
        <v>16410</v>
      </c>
      <c r="M16605" s="19" t="s">
        <v>11</v>
      </c>
      <c r="N16605" s="28" t="s">
        <v>15953</v>
      </c>
    </row>
    <row r="16606" spans="1:14" ht="30" x14ac:dyDescent="0.25">
      <c r="A16606" s="27" t="s">
        <v>15061</v>
      </c>
      <c r="B16606" s="19" t="s">
        <v>17011</v>
      </c>
      <c r="C16606" s="19" t="s">
        <v>16738</v>
      </c>
      <c r="D16606" s="38" t="s">
        <v>16048</v>
      </c>
      <c r="E16606" s="38" t="s">
        <v>15079</v>
      </c>
      <c r="F16606" s="41" t="s">
        <v>525</v>
      </c>
      <c r="G16606" s="19" t="s">
        <v>611</v>
      </c>
      <c r="H16606" s="41">
        <v>2</v>
      </c>
      <c r="I16606" s="41">
        <v>1</v>
      </c>
      <c r="J16606" s="41">
        <v>10</v>
      </c>
      <c r="K16606" s="44">
        <v>20</v>
      </c>
      <c r="L16606" s="20">
        <v>10940</v>
      </c>
      <c r="M16606" s="19" t="s">
        <v>11</v>
      </c>
      <c r="N16606" s="28" t="s">
        <v>15953</v>
      </c>
    </row>
    <row r="16607" spans="1:14" ht="30" x14ac:dyDescent="0.25">
      <c r="A16607" s="27" t="s">
        <v>15061</v>
      </c>
      <c r="B16607" s="19" t="s">
        <v>17011</v>
      </c>
      <c r="C16607" s="19" t="s">
        <v>16738</v>
      </c>
      <c r="D16607" s="38" t="s">
        <v>16048</v>
      </c>
      <c r="E16607" s="38" t="s">
        <v>15080</v>
      </c>
      <c r="F16607" s="41" t="s">
        <v>11238</v>
      </c>
      <c r="G16607" s="19" t="s">
        <v>611</v>
      </c>
      <c r="H16607" s="41">
        <v>2</v>
      </c>
      <c r="I16607" s="41">
        <v>1</v>
      </c>
      <c r="J16607" s="41">
        <v>10</v>
      </c>
      <c r="K16607" s="44">
        <v>71</v>
      </c>
      <c r="L16607" s="20">
        <v>37204</v>
      </c>
      <c r="M16607" s="19" t="s">
        <v>11</v>
      </c>
      <c r="N16607" s="28" t="s">
        <v>15953</v>
      </c>
    </row>
    <row r="16608" spans="1:14" ht="30" x14ac:dyDescent="0.25">
      <c r="A16608" s="27" t="s">
        <v>15061</v>
      </c>
      <c r="B16608" s="19" t="s">
        <v>17011</v>
      </c>
      <c r="C16608" s="19" t="s">
        <v>16738</v>
      </c>
      <c r="D16608" s="38" t="s">
        <v>16048</v>
      </c>
      <c r="E16608" s="38" t="s">
        <v>15081</v>
      </c>
      <c r="F16608" s="41" t="s">
        <v>1203</v>
      </c>
      <c r="G16608" s="19" t="s">
        <v>611</v>
      </c>
      <c r="H16608" s="41">
        <v>2</v>
      </c>
      <c r="I16608" s="41">
        <v>1</v>
      </c>
      <c r="J16608" s="41">
        <v>10</v>
      </c>
      <c r="K16608" s="44">
        <v>619</v>
      </c>
      <c r="L16608" s="20">
        <v>2939012</v>
      </c>
      <c r="M16608" s="19" t="s">
        <v>11</v>
      </c>
      <c r="N16608" s="28" t="s">
        <v>15953</v>
      </c>
    </row>
    <row r="16609" spans="1:14" ht="30" x14ac:dyDescent="0.25">
      <c r="A16609" s="27" t="s">
        <v>15061</v>
      </c>
      <c r="B16609" s="19" t="s">
        <v>17011</v>
      </c>
      <c r="C16609" s="19" t="s">
        <v>16738</v>
      </c>
      <c r="D16609" s="38" t="s">
        <v>16048</v>
      </c>
      <c r="E16609" s="38" t="s">
        <v>15082</v>
      </c>
      <c r="F16609" s="41" t="s">
        <v>15083</v>
      </c>
      <c r="G16609" s="19" t="s">
        <v>611</v>
      </c>
      <c r="H16609" s="41">
        <v>2</v>
      </c>
      <c r="I16609" s="41">
        <v>1</v>
      </c>
      <c r="J16609" s="41">
        <v>10</v>
      </c>
      <c r="K16609" s="44">
        <v>25</v>
      </c>
      <c r="L16609" s="20">
        <v>76150</v>
      </c>
      <c r="M16609" s="19" t="s">
        <v>11</v>
      </c>
      <c r="N16609" s="28" t="s">
        <v>15953</v>
      </c>
    </row>
    <row r="16610" spans="1:14" ht="30" x14ac:dyDescent="0.25">
      <c r="A16610" s="27" t="s">
        <v>15061</v>
      </c>
      <c r="B16610" s="19" t="s">
        <v>17011</v>
      </c>
      <c r="C16610" s="19" t="s">
        <v>17004</v>
      </c>
      <c r="D16610" s="38" t="s">
        <v>16317</v>
      </c>
      <c r="E16610" s="38" t="s">
        <v>15084</v>
      </c>
      <c r="F16610" s="41" t="s">
        <v>15085</v>
      </c>
      <c r="G16610" s="19" t="s">
        <v>611</v>
      </c>
      <c r="H16610" s="41">
        <v>2</v>
      </c>
      <c r="I16610" s="41">
        <v>3</v>
      </c>
      <c r="J16610" s="41">
        <v>10</v>
      </c>
      <c r="K16610" s="44">
        <v>1</v>
      </c>
      <c r="L16610" s="20">
        <v>99850</v>
      </c>
      <c r="M16610" s="19" t="s">
        <v>11</v>
      </c>
      <c r="N16610" s="28" t="s">
        <v>15953</v>
      </c>
    </row>
    <row r="16611" spans="1:14" x14ac:dyDescent="0.25">
      <c r="A16611" s="27" t="s">
        <v>15061</v>
      </c>
      <c r="B16611" s="19" t="s">
        <v>17011</v>
      </c>
      <c r="C16611" s="19" t="s">
        <v>17004</v>
      </c>
      <c r="D16611" s="38" t="s">
        <v>16317</v>
      </c>
      <c r="E16611" s="38" t="s">
        <v>15086</v>
      </c>
      <c r="F16611" s="41" t="s">
        <v>15085</v>
      </c>
      <c r="G16611" s="19" t="s">
        <v>611</v>
      </c>
      <c r="H16611" s="41">
        <v>2</v>
      </c>
      <c r="I16611" s="41">
        <v>3</v>
      </c>
      <c r="J16611" s="41">
        <v>10</v>
      </c>
      <c r="K16611" s="44">
        <v>1</v>
      </c>
      <c r="L16611" s="20">
        <v>405700</v>
      </c>
      <c r="M16611" s="19" t="s">
        <v>11</v>
      </c>
      <c r="N16611" s="28" t="s">
        <v>15953</v>
      </c>
    </row>
    <row r="16612" spans="1:14" x14ac:dyDescent="0.25">
      <c r="A16612" s="27" t="s">
        <v>15061</v>
      </c>
      <c r="B16612" s="19" t="s">
        <v>17011</v>
      </c>
      <c r="C16612" s="19" t="s">
        <v>17004</v>
      </c>
      <c r="D16612" s="38" t="s">
        <v>16317</v>
      </c>
      <c r="E16612" s="38" t="s">
        <v>15087</v>
      </c>
      <c r="F16612" s="41" t="s">
        <v>15085</v>
      </c>
      <c r="G16612" s="19" t="s">
        <v>611</v>
      </c>
      <c r="H16612" s="41">
        <v>2</v>
      </c>
      <c r="I16612" s="41">
        <v>3</v>
      </c>
      <c r="J16612" s="41">
        <v>10</v>
      </c>
      <c r="K16612" s="44">
        <v>1</v>
      </c>
      <c r="L16612" s="20">
        <v>223200</v>
      </c>
      <c r="M16612" s="19" t="s">
        <v>11</v>
      </c>
      <c r="N16612" s="28" t="s">
        <v>15953</v>
      </c>
    </row>
    <row r="16613" spans="1:14" ht="30" x14ac:dyDescent="0.25">
      <c r="A16613" s="27" t="s">
        <v>15061</v>
      </c>
      <c r="B16613" s="19" t="s">
        <v>17011</v>
      </c>
      <c r="C16613" s="19" t="s">
        <v>17004</v>
      </c>
      <c r="D16613" s="38" t="s">
        <v>16317</v>
      </c>
      <c r="E16613" s="38" t="s">
        <v>15088</v>
      </c>
      <c r="F16613" s="41" t="s">
        <v>15085</v>
      </c>
      <c r="G16613" s="19" t="s">
        <v>611</v>
      </c>
      <c r="H16613" s="41">
        <v>2</v>
      </c>
      <c r="I16613" s="41">
        <v>3</v>
      </c>
      <c r="J16613" s="41">
        <v>10</v>
      </c>
      <c r="K16613" s="44">
        <v>1</v>
      </c>
      <c r="L16613" s="20">
        <v>405650</v>
      </c>
      <c r="M16613" s="19" t="s">
        <v>11</v>
      </c>
      <c r="N16613" s="28" t="s">
        <v>15953</v>
      </c>
    </row>
    <row r="16614" spans="1:14" ht="30" x14ac:dyDescent="0.25">
      <c r="A16614" s="27" t="s">
        <v>15061</v>
      </c>
      <c r="B16614" s="19" t="s">
        <v>17011</v>
      </c>
      <c r="C16614" s="19" t="s">
        <v>17004</v>
      </c>
      <c r="D16614" s="38" t="s">
        <v>16317</v>
      </c>
      <c r="E16614" s="38" t="s">
        <v>15089</v>
      </c>
      <c r="F16614" s="41" t="s">
        <v>15085</v>
      </c>
      <c r="G16614" s="19" t="s">
        <v>611</v>
      </c>
      <c r="H16614" s="41">
        <v>2</v>
      </c>
      <c r="I16614" s="41">
        <v>3</v>
      </c>
      <c r="J16614" s="41">
        <v>10</v>
      </c>
      <c r="K16614" s="44">
        <v>1</v>
      </c>
      <c r="L16614" s="20">
        <v>268700</v>
      </c>
      <c r="M16614" s="19" t="s">
        <v>11</v>
      </c>
      <c r="N16614" s="28" t="s">
        <v>15953</v>
      </c>
    </row>
    <row r="16615" spans="1:14" ht="30" x14ac:dyDescent="0.25">
      <c r="A16615" s="27" t="s">
        <v>15061</v>
      </c>
      <c r="B16615" s="19" t="s">
        <v>17011</v>
      </c>
      <c r="C16615" s="19" t="s">
        <v>17004</v>
      </c>
      <c r="D16615" s="38" t="s">
        <v>16317</v>
      </c>
      <c r="E16615" s="38" t="s">
        <v>15090</v>
      </c>
      <c r="F16615" s="41" t="s">
        <v>15085</v>
      </c>
      <c r="G16615" s="19" t="s">
        <v>611</v>
      </c>
      <c r="H16615" s="41">
        <v>2</v>
      </c>
      <c r="I16615" s="41">
        <v>3</v>
      </c>
      <c r="J16615" s="41">
        <v>10</v>
      </c>
      <c r="K16615" s="44">
        <v>1</v>
      </c>
      <c r="L16615" s="20">
        <v>306750</v>
      </c>
      <c r="M16615" s="19" t="s">
        <v>11</v>
      </c>
      <c r="N16615" s="28" t="s">
        <v>15953</v>
      </c>
    </row>
    <row r="16616" spans="1:14" ht="30" x14ac:dyDescent="0.25">
      <c r="A16616" s="27" t="s">
        <v>15061</v>
      </c>
      <c r="B16616" s="19" t="s">
        <v>17011</v>
      </c>
      <c r="C16616" s="19" t="s">
        <v>17004</v>
      </c>
      <c r="D16616" s="38" t="s">
        <v>16317</v>
      </c>
      <c r="E16616" s="38" t="s">
        <v>15091</v>
      </c>
      <c r="F16616" s="41" t="s">
        <v>15085</v>
      </c>
      <c r="G16616" s="19" t="s">
        <v>611</v>
      </c>
      <c r="H16616" s="41">
        <v>2</v>
      </c>
      <c r="I16616" s="41">
        <v>3</v>
      </c>
      <c r="J16616" s="41">
        <v>10</v>
      </c>
      <c r="K16616" s="44">
        <v>1</v>
      </c>
      <c r="L16616" s="20">
        <v>282100</v>
      </c>
      <c r="M16616" s="19" t="s">
        <v>11</v>
      </c>
      <c r="N16616" s="28" t="s">
        <v>15953</v>
      </c>
    </row>
    <row r="16617" spans="1:14" x14ac:dyDescent="0.25">
      <c r="A16617" s="27" t="s">
        <v>15061</v>
      </c>
      <c r="B16617" s="19" t="s">
        <v>17011</v>
      </c>
      <c r="C16617" s="19" t="s">
        <v>17004</v>
      </c>
      <c r="D16617" s="38" t="s">
        <v>16317</v>
      </c>
      <c r="E16617" s="38" t="s">
        <v>15092</v>
      </c>
      <c r="F16617" s="41" t="s">
        <v>15085</v>
      </c>
      <c r="G16617" s="19" t="s">
        <v>611</v>
      </c>
      <c r="H16617" s="41">
        <v>2</v>
      </c>
      <c r="I16617" s="41">
        <v>3</v>
      </c>
      <c r="J16617" s="41">
        <v>10</v>
      </c>
      <c r="K16617" s="44">
        <v>1</v>
      </c>
      <c r="L16617" s="20">
        <v>1142250</v>
      </c>
      <c r="M16617" s="19" t="s">
        <v>11</v>
      </c>
      <c r="N16617" s="28" t="s">
        <v>15953</v>
      </c>
    </row>
    <row r="16618" spans="1:14" ht="30" x14ac:dyDescent="0.25">
      <c r="A16618" s="27" t="s">
        <v>15061</v>
      </c>
      <c r="B16618" s="19" t="s">
        <v>17011</v>
      </c>
      <c r="C16618" s="19" t="s">
        <v>17004</v>
      </c>
      <c r="D16618" s="38" t="s">
        <v>16317</v>
      </c>
      <c r="E16618" s="38" t="s">
        <v>15093</v>
      </c>
      <c r="F16618" s="41" t="s">
        <v>15085</v>
      </c>
      <c r="G16618" s="19" t="s">
        <v>611</v>
      </c>
      <c r="H16618" s="41">
        <v>2</v>
      </c>
      <c r="I16618" s="41">
        <v>3</v>
      </c>
      <c r="J16618" s="41">
        <v>10</v>
      </c>
      <c r="K16618" s="44">
        <v>1</v>
      </c>
      <c r="L16618" s="20">
        <v>436000</v>
      </c>
      <c r="M16618" s="19" t="s">
        <v>11</v>
      </c>
      <c r="N16618" s="28" t="s">
        <v>15953</v>
      </c>
    </row>
    <row r="16619" spans="1:14" x14ac:dyDescent="0.25">
      <c r="A16619" s="27" t="s">
        <v>15061</v>
      </c>
      <c r="B16619" s="19" t="s">
        <v>17011</v>
      </c>
      <c r="C16619" s="19" t="s">
        <v>17004</v>
      </c>
      <c r="D16619" s="38" t="s">
        <v>16317</v>
      </c>
      <c r="E16619" s="38" t="s">
        <v>15094</v>
      </c>
      <c r="F16619" s="41" t="s">
        <v>15085</v>
      </c>
      <c r="G16619" s="19" t="s">
        <v>611</v>
      </c>
      <c r="H16619" s="41">
        <v>2</v>
      </c>
      <c r="I16619" s="41">
        <v>3</v>
      </c>
      <c r="J16619" s="41">
        <v>10</v>
      </c>
      <c r="K16619" s="44">
        <v>1</v>
      </c>
      <c r="L16619" s="20">
        <v>201250</v>
      </c>
      <c r="M16619" s="19" t="s">
        <v>11</v>
      </c>
      <c r="N16619" s="28" t="s">
        <v>15953</v>
      </c>
    </row>
    <row r="16620" spans="1:14" x14ac:dyDescent="0.25">
      <c r="A16620" s="27" t="s">
        <v>15061</v>
      </c>
      <c r="B16620" s="19" t="s">
        <v>17011</v>
      </c>
      <c r="C16620" s="19" t="s">
        <v>17004</v>
      </c>
      <c r="D16620" s="38" t="s">
        <v>16317</v>
      </c>
      <c r="E16620" s="38" t="s">
        <v>15095</v>
      </c>
      <c r="F16620" s="41" t="s">
        <v>15085</v>
      </c>
      <c r="G16620" s="19" t="s">
        <v>611</v>
      </c>
      <c r="H16620" s="41">
        <v>2</v>
      </c>
      <c r="I16620" s="41">
        <v>3</v>
      </c>
      <c r="J16620" s="41">
        <v>10</v>
      </c>
      <c r="K16620" s="44">
        <v>1</v>
      </c>
      <c r="L16620" s="20">
        <v>145400</v>
      </c>
      <c r="M16620" s="19" t="s">
        <v>11</v>
      </c>
      <c r="N16620" s="28" t="s">
        <v>15953</v>
      </c>
    </row>
    <row r="16621" spans="1:14" ht="30" x14ac:dyDescent="0.25">
      <c r="A16621" s="27" t="s">
        <v>15061</v>
      </c>
      <c r="B16621" s="19" t="s">
        <v>17011</v>
      </c>
      <c r="C16621" s="19" t="s">
        <v>17004</v>
      </c>
      <c r="D16621" s="38" t="s">
        <v>16317</v>
      </c>
      <c r="E16621" s="38" t="s">
        <v>15096</v>
      </c>
      <c r="F16621" s="41" t="s">
        <v>15085</v>
      </c>
      <c r="G16621" s="19" t="s">
        <v>611</v>
      </c>
      <c r="H16621" s="41">
        <v>2</v>
      </c>
      <c r="I16621" s="41">
        <v>3</v>
      </c>
      <c r="J16621" s="41">
        <v>10</v>
      </c>
      <c r="K16621" s="44">
        <v>1</v>
      </c>
      <c r="L16621" s="20">
        <v>182800</v>
      </c>
      <c r="M16621" s="19" t="s">
        <v>11</v>
      </c>
      <c r="N16621" s="28" t="s">
        <v>15953</v>
      </c>
    </row>
    <row r="16622" spans="1:14" x14ac:dyDescent="0.25">
      <c r="A16622" s="27" t="s">
        <v>15061</v>
      </c>
      <c r="B16622" s="19" t="s">
        <v>17011</v>
      </c>
      <c r="C16622" s="19" t="s">
        <v>17004</v>
      </c>
      <c r="D16622" s="38" t="s">
        <v>16317</v>
      </c>
      <c r="E16622" s="38" t="s">
        <v>15097</v>
      </c>
      <c r="F16622" s="41" t="s">
        <v>15085</v>
      </c>
      <c r="G16622" s="19" t="s">
        <v>611</v>
      </c>
      <c r="H16622" s="41">
        <v>2</v>
      </c>
      <c r="I16622" s="41">
        <v>3</v>
      </c>
      <c r="J16622" s="41">
        <v>10</v>
      </c>
      <c r="K16622" s="44">
        <v>1</v>
      </c>
      <c r="L16622" s="20">
        <v>828250</v>
      </c>
      <c r="M16622" s="19" t="s">
        <v>11</v>
      </c>
      <c r="N16622" s="28" t="s">
        <v>15953</v>
      </c>
    </row>
    <row r="16623" spans="1:14" ht="45" x14ac:dyDescent="0.25">
      <c r="A16623" s="27" t="s">
        <v>15061</v>
      </c>
      <c r="B16623" s="19" t="s">
        <v>17011</v>
      </c>
      <c r="C16623" s="19" t="s">
        <v>17004</v>
      </c>
      <c r="D16623" s="38" t="s">
        <v>16317</v>
      </c>
      <c r="E16623" s="38" t="s">
        <v>15098</v>
      </c>
      <c r="F16623" s="41" t="s">
        <v>15085</v>
      </c>
      <c r="G16623" s="19" t="s">
        <v>611</v>
      </c>
      <c r="H16623" s="41">
        <v>2</v>
      </c>
      <c r="I16623" s="41">
        <v>3</v>
      </c>
      <c r="J16623" s="41">
        <v>10</v>
      </c>
      <c r="K16623" s="44">
        <v>1</v>
      </c>
      <c r="L16623" s="20">
        <v>535750</v>
      </c>
      <c r="M16623" s="19" t="s">
        <v>11</v>
      </c>
      <c r="N16623" s="28" t="s">
        <v>15953</v>
      </c>
    </row>
    <row r="16624" spans="1:14" ht="30" x14ac:dyDescent="0.25">
      <c r="A16624" s="27" t="s">
        <v>15061</v>
      </c>
      <c r="B16624" s="19" t="s">
        <v>17011</v>
      </c>
      <c r="C16624" s="19" t="s">
        <v>17004</v>
      </c>
      <c r="D16624" s="38" t="s">
        <v>16317</v>
      </c>
      <c r="E16624" s="38" t="s">
        <v>15099</v>
      </c>
      <c r="F16624" s="41" t="s">
        <v>15085</v>
      </c>
      <c r="G16624" s="19" t="s">
        <v>611</v>
      </c>
      <c r="H16624" s="41">
        <v>2</v>
      </c>
      <c r="I16624" s="41">
        <v>3</v>
      </c>
      <c r="J16624" s="41">
        <v>10</v>
      </c>
      <c r="K16624" s="44">
        <v>1</v>
      </c>
      <c r="L16624" s="20">
        <v>178400</v>
      </c>
      <c r="M16624" s="19" t="s">
        <v>11</v>
      </c>
      <c r="N16624" s="28" t="s">
        <v>15953</v>
      </c>
    </row>
    <row r="16625" spans="1:14" ht="30" x14ac:dyDescent="0.25">
      <c r="A16625" s="27" t="s">
        <v>15061</v>
      </c>
      <c r="B16625" s="19" t="s">
        <v>17011</v>
      </c>
      <c r="C16625" s="19" t="s">
        <v>17004</v>
      </c>
      <c r="D16625" s="38" t="s">
        <v>16317</v>
      </c>
      <c r="E16625" s="38" t="s">
        <v>15100</v>
      </c>
      <c r="F16625" s="41" t="s">
        <v>15085</v>
      </c>
      <c r="G16625" s="19" t="s">
        <v>611</v>
      </c>
      <c r="H16625" s="41">
        <v>2</v>
      </c>
      <c r="I16625" s="41">
        <v>3</v>
      </c>
      <c r="J16625" s="41">
        <v>10</v>
      </c>
      <c r="K16625" s="44">
        <v>1</v>
      </c>
      <c r="L16625" s="20">
        <v>190250</v>
      </c>
      <c r="M16625" s="19" t="s">
        <v>11</v>
      </c>
      <c r="N16625" s="28" t="s">
        <v>15953</v>
      </c>
    </row>
    <row r="16626" spans="1:14" ht="30" x14ac:dyDescent="0.25">
      <c r="A16626" s="27" t="s">
        <v>15061</v>
      </c>
      <c r="B16626" s="19" t="s">
        <v>17011</v>
      </c>
      <c r="C16626" s="19" t="s">
        <v>17004</v>
      </c>
      <c r="D16626" s="38" t="s">
        <v>16317</v>
      </c>
      <c r="E16626" s="38" t="s">
        <v>15101</v>
      </c>
      <c r="F16626" s="41" t="s">
        <v>15085</v>
      </c>
      <c r="G16626" s="19" t="s">
        <v>611</v>
      </c>
      <c r="H16626" s="41">
        <v>2</v>
      </c>
      <c r="I16626" s="41">
        <v>3</v>
      </c>
      <c r="J16626" s="41">
        <v>10</v>
      </c>
      <c r="K16626" s="44">
        <v>1</v>
      </c>
      <c r="L16626" s="20">
        <v>55100</v>
      </c>
      <c r="M16626" s="19" t="s">
        <v>11</v>
      </c>
      <c r="N16626" s="28" t="s">
        <v>15953</v>
      </c>
    </row>
    <row r="16627" spans="1:14" ht="30" x14ac:dyDescent="0.25">
      <c r="A16627" s="27" t="s">
        <v>15061</v>
      </c>
      <c r="B16627" s="19" t="s">
        <v>17011</v>
      </c>
      <c r="C16627" s="19" t="s">
        <v>17004</v>
      </c>
      <c r="D16627" s="38" t="s">
        <v>16317</v>
      </c>
      <c r="E16627" s="38" t="s">
        <v>15102</v>
      </c>
      <c r="F16627" s="41" t="s">
        <v>15085</v>
      </c>
      <c r="G16627" s="19" t="s">
        <v>611</v>
      </c>
      <c r="H16627" s="41">
        <v>2</v>
      </c>
      <c r="I16627" s="41">
        <v>3</v>
      </c>
      <c r="J16627" s="41">
        <v>10</v>
      </c>
      <c r="K16627" s="44">
        <v>1</v>
      </c>
      <c r="L16627" s="20">
        <v>160300</v>
      </c>
      <c r="M16627" s="19" t="s">
        <v>11</v>
      </c>
      <c r="N16627" s="28" t="s">
        <v>15953</v>
      </c>
    </row>
    <row r="16628" spans="1:14" ht="30" x14ac:dyDescent="0.25">
      <c r="A16628" s="27" t="s">
        <v>15061</v>
      </c>
      <c r="B16628" s="19" t="s">
        <v>17011</v>
      </c>
      <c r="C16628" s="19" t="s">
        <v>17004</v>
      </c>
      <c r="D16628" s="38" t="s">
        <v>16317</v>
      </c>
      <c r="E16628" s="38" t="s">
        <v>15103</v>
      </c>
      <c r="F16628" s="41" t="s">
        <v>15085</v>
      </c>
      <c r="G16628" s="19" t="s">
        <v>611</v>
      </c>
      <c r="H16628" s="41">
        <v>2</v>
      </c>
      <c r="I16628" s="41">
        <v>3</v>
      </c>
      <c r="J16628" s="41">
        <v>10</v>
      </c>
      <c r="K16628" s="44">
        <v>1</v>
      </c>
      <c r="L16628" s="20">
        <v>340550</v>
      </c>
      <c r="M16628" s="19" t="s">
        <v>11</v>
      </c>
      <c r="N16628" s="28" t="s">
        <v>15953</v>
      </c>
    </row>
    <row r="16629" spans="1:14" x14ac:dyDescent="0.25">
      <c r="A16629" s="27" t="s">
        <v>15061</v>
      </c>
      <c r="B16629" s="19" t="s">
        <v>17011</v>
      </c>
      <c r="C16629" s="19" t="s">
        <v>17004</v>
      </c>
      <c r="D16629" s="38" t="s">
        <v>16317</v>
      </c>
      <c r="E16629" s="38" t="s">
        <v>15104</v>
      </c>
      <c r="F16629" s="41" t="s">
        <v>15085</v>
      </c>
      <c r="G16629" s="19" t="s">
        <v>611</v>
      </c>
      <c r="H16629" s="41">
        <v>2</v>
      </c>
      <c r="I16629" s="41">
        <v>3</v>
      </c>
      <c r="J16629" s="41">
        <v>10</v>
      </c>
      <c r="K16629" s="44">
        <v>1</v>
      </c>
      <c r="L16629" s="20">
        <v>132400</v>
      </c>
      <c r="M16629" s="19" t="s">
        <v>11</v>
      </c>
      <c r="N16629" s="28" t="s">
        <v>15953</v>
      </c>
    </row>
    <row r="16630" spans="1:14" ht="30" x14ac:dyDescent="0.25">
      <c r="A16630" s="27" t="s">
        <v>15061</v>
      </c>
      <c r="B16630" s="19" t="s">
        <v>17011</v>
      </c>
      <c r="C16630" s="19" t="s">
        <v>17004</v>
      </c>
      <c r="D16630" s="38" t="s">
        <v>16317</v>
      </c>
      <c r="E16630" s="38" t="s">
        <v>15105</v>
      </c>
      <c r="F16630" s="41" t="s">
        <v>15085</v>
      </c>
      <c r="G16630" s="19" t="s">
        <v>611</v>
      </c>
      <c r="H16630" s="41">
        <v>2</v>
      </c>
      <c r="I16630" s="41">
        <v>3</v>
      </c>
      <c r="J16630" s="41">
        <v>10</v>
      </c>
      <c r="K16630" s="44">
        <v>1</v>
      </c>
      <c r="L16630" s="20">
        <v>802200</v>
      </c>
      <c r="M16630" s="19" t="s">
        <v>11</v>
      </c>
      <c r="N16630" s="28" t="s">
        <v>15953</v>
      </c>
    </row>
    <row r="16631" spans="1:14" ht="30" x14ac:dyDescent="0.25">
      <c r="A16631" s="27" t="s">
        <v>15061</v>
      </c>
      <c r="B16631" s="19" t="s">
        <v>17011</v>
      </c>
      <c r="C16631" s="19" t="s">
        <v>17004</v>
      </c>
      <c r="D16631" s="38" t="s">
        <v>16317</v>
      </c>
      <c r="E16631" s="38" t="s">
        <v>15106</v>
      </c>
      <c r="F16631" s="41" t="s">
        <v>15085</v>
      </c>
      <c r="G16631" s="19" t="s">
        <v>611</v>
      </c>
      <c r="H16631" s="41">
        <v>2</v>
      </c>
      <c r="I16631" s="41">
        <v>3</v>
      </c>
      <c r="J16631" s="41">
        <v>10</v>
      </c>
      <c r="K16631" s="44">
        <v>1</v>
      </c>
      <c r="L16631" s="20">
        <v>698450</v>
      </c>
      <c r="M16631" s="19" t="s">
        <v>11</v>
      </c>
      <c r="N16631" s="28" t="s">
        <v>15953</v>
      </c>
    </row>
    <row r="16632" spans="1:14" x14ac:dyDescent="0.25">
      <c r="A16632" s="27" t="s">
        <v>15061</v>
      </c>
      <c r="B16632" s="19" t="s">
        <v>17011</v>
      </c>
      <c r="C16632" s="19" t="s">
        <v>17004</v>
      </c>
      <c r="D16632" s="38" t="s">
        <v>16317</v>
      </c>
      <c r="E16632" s="38" t="s">
        <v>15107</v>
      </c>
      <c r="F16632" s="41" t="s">
        <v>15085</v>
      </c>
      <c r="G16632" s="19" t="s">
        <v>611</v>
      </c>
      <c r="H16632" s="41">
        <v>2</v>
      </c>
      <c r="I16632" s="41">
        <v>3</v>
      </c>
      <c r="J16632" s="41">
        <v>10</v>
      </c>
      <c r="K16632" s="44">
        <v>1</v>
      </c>
      <c r="L16632" s="20">
        <v>809050</v>
      </c>
      <c r="M16632" s="19" t="s">
        <v>11</v>
      </c>
      <c r="N16632" s="28" t="s">
        <v>15953</v>
      </c>
    </row>
    <row r="16633" spans="1:14" x14ac:dyDescent="0.25">
      <c r="A16633" s="27" t="s">
        <v>15061</v>
      </c>
      <c r="B16633" s="19" t="s">
        <v>17011</v>
      </c>
      <c r="C16633" s="19" t="s">
        <v>17004</v>
      </c>
      <c r="D16633" s="38" t="s">
        <v>16317</v>
      </c>
      <c r="E16633" s="38" t="s">
        <v>15108</v>
      </c>
      <c r="F16633" s="41" t="s">
        <v>15085</v>
      </c>
      <c r="G16633" s="19" t="s">
        <v>611</v>
      </c>
      <c r="H16633" s="41">
        <v>2</v>
      </c>
      <c r="I16633" s="41">
        <v>3</v>
      </c>
      <c r="J16633" s="41">
        <v>10</v>
      </c>
      <c r="K16633" s="44">
        <v>1</v>
      </c>
      <c r="L16633" s="20">
        <v>145150</v>
      </c>
      <c r="M16633" s="19" t="s">
        <v>11</v>
      </c>
      <c r="N16633" s="28" t="s">
        <v>15953</v>
      </c>
    </row>
    <row r="16634" spans="1:14" ht="45" x14ac:dyDescent="0.25">
      <c r="A16634" s="27" t="s">
        <v>15061</v>
      </c>
      <c r="B16634" s="19" t="s">
        <v>17011</v>
      </c>
      <c r="C16634" s="19" t="s">
        <v>17004</v>
      </c>
      <c r="D16634" s="38" t="s">
        <v>16317</v>
      </c>
      <c r="E16634" s="38" t="s">
        <v>15109</v>
      </c>
      <c r="F16634" s="41" t="s">
        <v>15085</v>
      </c>
      <c r="G16634" s="19" t="s">
        <v>611</v>
      </c>
      <c r="H16634" s="41">
        <v>2</v>
      </c>
      <c r="I16634" s="41">
        <v>3</v>
      </c>
      <c r="J16634" s="41">
        <v>10</v>
      </c>
      <c r="K16634" s="44">
        <v>1</v>
      </c>
      <c r="L16634" s="20">
        <v>411900</v>
      </c>
      <c r="M16634" s="19" t="s">
        <v>11</v>
      </c>
      <c r="N16634" s="28" t="s">
        <v>15953</v>
      </c>
    </row>
    <row r="16635" spans="1:14" x14ac:dyDescent="0.25">
      <c r="A16635" s="27" t="s">
        <v>15061</v>
      </c>
      <c r="B16635" s="19" t="s">
        <v>17011</v>
      </c>
      <c r="C16635" s="19" t="s">
        <v>17004</v>
      </c>
      <c r="D16635" s="38" t="s">
        <v>16317</v>
      </c>
      <c r="E16635" s="38" t="s">
        <v>15110</v>
      </c>
      <c r="F16635" s="41" t="s">
        <v>15085</v>
      </c>
      <c r="G16635" s="19" t="s">
        <v>611</v>
      </c>
      <c r="H16635" s="41">
        <v>2</v>
      </c>
      <c r="I16635" s="41">
        <v>3</v>
      </c>
      <c r="J16635" s="41">
        <v>10</v>
      </c>
      <c r="K16635" s="44">
        <v>1</v>
      </c>
      <c r="L16635" s="20">
        <v>714550</v>
      </c>
      <c r="M16635" s="19" t="s">
        <v>11</v>
      </c>
      <c r="N16635" s="28" t="s">
        <v>15953</v>
      </c>
    </row>
    <row r="16636" spans="1:14" x14ac:dyDescent="0.25">
      <c r="A16636" s="27" t="s">
        <v>15061</v>
      </c>
      <c r="B16636" s="19" t="s">
        <v>17011</v>
      </c>
      <c r="C16636" s="19" t="s">
        <v>17004</v>
      </c>
      <c r="D16636" s="38" t="s">
        <v>16317</v>
      </c>
      <c r="E16636" s="38" t="s">
        <v>15111</v>
      </c>
      <c r="F16636" s="41" t="s">
        <v>15085</v>
      </c>
      <c r="G16636" s="19" t="s">
        <v>611</v>
      </c>
      <c r="H16636" s="41">
        <v>2</v>
      </c>
      <c r="I16636" s="41">
        <v>3</v>
      </c>
      <c r="J16636" s="41">
        <v>10</v>
      </c>
      <c r="K16636" s="44">
        <v>1</v>
      </c>
      <c r="L16636" s="20">
        <v>405700</v>
      </c>
      <c r="M16636" s="19" t="s">
        <v>11</v>
      </c>
      <c r="N16636" s="28" t="s">
        <v>15953</v>
      </c>
    </row>
    <row r="16637" spans="1:14" ht="30" x14ac:dyDescent="0.25">
      <c r="A16637" s="27" t="s">
        <v>15061</v>
      </c>
      <c r="B16637" s="19" t="s">
        <v>17011</v>
      </c>
      <c r="C16637" s="19" t="s">
        <v>17004</v>
      </c>
      <c r="D16637" s="38" t="s">
        <v>16317</v>
      </c>
      <c r="E16637" s="38" t="s">
        <v>15112</v>
      </c>
      <c r="F16637" s="41" t="s">
        <v>15085</v>
      </c>
      <c r="G16637" s="19" t="s">
        <v>611</v>
      </c>
      <c r="H16637" s="41">
        <v>2</v>
      </c>
      <c r="I16637" s="41">
        <v>3</v>
      </c>
      <c r="J16637" s="41">
        <v>10</v>
      </c>
      <c r="K16637" s="44">
        <v>1</v>
      </c>
      <c r="L16637" s="20">
        <v>90750</v>
      </c>
      <c r="M16637" s="19" t="s">
        <v>11</v>
      </c>
      <c r="N16637" s="28" t="s">
        <v>15953</v>
      </c>
    </row>
    <row r="16638" spans="1:14" x14ac:dyDescent="0.25">
      <c r="A16638" s="27" t="s">
        <v>15061</v>
      </c>
      <c r="B16638" s="19" t="s">
        <v>17011</v>
      </c>
      <c r="C16638" s="19" t="s">
        <v>17004</v>
      </c>
      <c r="D16638" s="38" t="s">
        <v>16317</v>
      </c>
      <c r="E16638" s="38" t="s">
        <v>15113</v>
      </c>
      <c r="F16638" s="41" t="s">
        <v>15085</v>
      </c>
      <c r="G16638" s="19" t="s">
        <v>611</v>
      </c>
      <c r="H16638" s="41">
        <v>2</v>
      </c>
      <c r="I16638" s="41">
        <v>3</v>
      </c>
      <c r="J16638" s="41">
        <v>10</v>
      </c>
      <c r="K16638" s="44">
        <v>1</v>
      </c>
      <c r="L16638" s="20">
        <v>95750</v>
      </c>
      <c r="M16638" s="19" t="s">
        <v>11</v>
      </c>
      <c r="N16638" s="28" t="s">
        <v>15953</v>
      </c>
    </row>
    <row r="16639" spans="1:14" ht="30" x14ac:dyDescent="0.25">
      <c r="A16639" s="27" t="s">
        <v>15061</v>
      </c>
      <c r="B16639" s="19" t="s">
        <v>17011</v>
      </c>
      <c r="C16639" s="19" t="s">
        <v>17004</v>
      </c>
      <c r="D16639" s="38" t="s">
        <v>16317</v>
      </c>
      <c r="E16639" s="38" t="s">
        <v>15114</v>
      </c>
      <c r="F16639" s="41" t="s">
        <v>15085</v>
      </c>
      <c r="G16639" s="19" t="s">
        <v>611</v>
      </c>
      <c r="H16639" s="41">
        <v>2</v>
      </c>
      <c r="I16639" s="41">
        <v>3</v>
      </c>
      <c r="J16639" s="41">
        <v>10</v>
      </c>
      <c r="K16639" s="44">
        <v>1</v>
      </c>
      <c r="L16639" s="20">
        <v>52600</v>
      </c>
      <c r="M16639" s="19" t="s">
        <v>11</v>
      </c>
      <c r="N16639" s="28" t="s">
        <v>15953</v>
      </c>
    </row>
    <row r="16640" spans="1:14" ht="30" x14ac:dyDescent="0.25">
      <c r="A16640" s="27" t="s">
        <v>15061</v>
      </c>
      <c r="B16640" s="19" t="s">
        <v>17011</v>
      </c>
      <c r="C16640" s="19" t="s">
        <v>17004</v>
      </c>
      <c r="D16640" s="38" t="s">
        <v>16317</v>
      </c>
      <c r="E16640" s="38" t="s">
        <v>15115</v>
      </c>
      <c r="F16640" s="41" t="s">
        <v>15085</v>
      </c>
      <c r="G16640" s="19" t="s">
        <v>611</v>
      </c>
      <c r="H16640" s="41">
        <v>2</v>
      </c>
      <c r="I16640" s="41">
        <v>3</v>
      </c>
      <c r="J16640" s="41">
        <v>10</v>
      </c>
      <c r="K16640" s="44">
        <v>1</v>
      </c>
      <c r="L16640" s="20">
        <v>735200</v>
      </c>
      <c r="M16640" s="19" t="s">
        <v>11</v>
      </c>
      <c r="N16640" s="28" t="s">
        <v>15953</v>
      </c>
    </row>
    <row r="16641" spans="1:14" x14ac:dyDescent="0.25">
      <c r="A16641" s="27" t="s">
        <v>15061</v>
      </c>
      <c r="B16641" s="19" t="s">
        <v>17011</v>
      </c>
      <c r="C16641" s="19" t="s">
        <v>17004</v>
      </c>
      <c r="D16641" s="38" t="s">
        <v>16317</v>
      </c>
      <c r="E16641" s="38" t="s">
        <v>15116</v>
      </c>
      <c r="F16641" s="41" t="s">
        <v>15085</v>
      </c>
      <c r="G16641" s="19" t="s">
        <v>611</v>
      </c>
      <c r="H16641" s="41">
        <v>2</v>
      </c>
      <c r="I16641" s="41">
        <v>3</v>
      </c>
      <c r="J16641" s="41">
        <v>10</v>
      </c>
      <c r="K16641" s="44">
        <v>1</v>
      </c>
      <c r="L16641" s="20">
        <v>82950</v>
      </c>
      <c r="M16641" s="19" t="s">
        <v>11</v>
      </c>
      <c r="N16641" s="28" t="s">
        <v>15953</v>
      </c>
    </row>
    <row r="16642" spans="1:14" x14ac:dyDescent="0.25">
      <c r="A16642" s="27" t="s">
        <v>15061</v>
      </c>
      <c r="B16642" s="19" t="s">
        <v>17011</v>
      </c>
      <c r="C16642" s="19" t="s">
        <v>17004</v>
      </c>
      <c r="D16642" s="38" t="s">
        <v>16317</v>
      </c>
      <c r="E16642" s="38" t="s">
        <v>15117</v>
      </c>
      <c r="F16642" s="41" t="s">
        <v>15085</v>
      </c>
      <c r="G16642" s="19" t="s">
        <v>611</v>
      </c>
      <c r="H16642" s="41">
        <v>2</v>
      </c>
      <c r="I16642" s="41">
        <v>3</v>
      </c>
      <c r="J16642" s="41">
        <v>10</v>
      </c>
      <c r="K16642" s="44">
        <v>1</v>
      </c>
      <c r="L16642" s="20">
        <v>111650</v>
      </c>
      <c r="M16642" s="19" t="s">
        <v>11</v>
      </c>
      <c r="N16642" s="28" t="s">
        <v>15953</v>
      </c>
    </row>
    <row r="16643" spans="1:14" ht="30" x14ac:dyDescent="0.25">
      <c r="A16643" s="27" t="s">
        <v>15061</v>
      </c>
      <c r="B16643" s="19" t="s">
        <v>17011</v>
      </c>
      <c r="C16643" s="19" t="s">
        <v>17004</v>
      </c>
      <c r="D16643" s="38" t="s">
        <v>16317</v>
      </c>
      <c r="E16643" s="38" t="s">
        <v>15118</v>
      </c>
      <c r="F16643" s="41" t="s">
        <v>15085</v>
      </c>
      <c r="G16643" s="19" t="s">
        <v>611</v>
      </c>
      <c r="H16643" s="41">
        <v>2</v>
      </c>
      <c r="I16643" s="41">
        <v>3</v>
      </c>
      <c r="J16643" s="41">
        <v>10</v>
      </c>
      <c r="K16643" s="44">
        <v>1</v>
      </c>
      <c r="L16643" s="20">
        <v>112900</v>
      </c>
      <c r="M16643" s="19" t="s">
        <v>11</v>
      </c>
      <c r="N16643" s="28" t="s">
        <v>15953</v>
      </c>
    </row>
    <row r="16644" spans="1:14" x14ac:dyDescent="0.25">
      <c r="A16644" s="27" t="s">
        <v>15061</v>
      </c>
      <c r="B16644" s="19" t="s">
        <v>17011</v>
      </c>
      <c r="C16644" s="19" t="s">
        <v>17004</v>
      </c>
      <c r="D16644" s="38" t="s">
        <v>16317</v>
      </c>
      <c r="E16644" s="38" t="s">
        <v>15119</v>
      </c>
      <c r="F16644" s="41" t="s">
        <v>15085</v>
      </c>
      <c r="G16644" s="19" t="s">
        <v>611</v>
      </c>
      <c r="H16644" s="41">
        <v>2</v>
      </c>
      <c r="I16644" s="41">
        <v>3</v>
      </c>
      <c r="J16644" s="41">
        <v>10</v>
      </c>
      <c r="K16644" s="44">
        <v>1</v>
      </c>
      <c r="L16644" s="20">
        <v>98600</v>
      </c>
      <c r="M16644" s="19" t="s">
        <v>11</v>
      </c>
      <c r="N16644" s="28" t="s">
        <v>15953</v>
      </c>
    </row>
    <row r="16645" spans="1:14" x14ac:dyDescent="0.25">
      <c r="A16645" s="27" t="s">
        <v>15061</v>
      </c>
      <c r="B16645" s="19" t="s">
        <v>17011</v>
      </c>
      <c r="C16645" s="19" t="s">
        <v>17004</v>
      </c>
      <c r="D16645" s="38" t="s">
        <v>16317</v>
      </c>
      <c r="E16645" s="38" t="s">
        <v>15120</v>
      </c>
      <c r="F16645" s="41" t="s">
        <v>15085</v>
      </c>
      <c r="G16645" s="19" t="s">
        <v>611</v>
      </c>
      <c r="H16645" s="41">
        <v>2</v>
      </c>
      <c r="I16645" s="41">
        <v>3</v>
      </c>
      <c r="J16645" s="41">
        <v>10</v>
      </c>
      <c r="K16645" s="44">
        <v>2</v>
      </c>
      <c r="L16645" s="20">
        <v>317000</v>
      </c>
      <c r="M16645" s="19" t="s">
        <v>11</v>
      </c>
      <c r="N16645" s="28" t="s">
        <v>15953</v>
      </c>
    </row>
    <row r="16646" spans="1:14" ht="30" x14ac:dyDescent="0.25">
      <c r="A16646" s="27" t="s">
        <v>15061</v>
      </c>
      <c r="B16646" s="19" t="s">
        <v>17011</v>
      </c>
      <c r="C16646" s="19" t="s">
        <v>17004</v>
      </c>
      <c r="D16646" s="38" t="s">
        <v>16317</v>
      </c>
      <c r="E16646" s="38" t="s">
        <v>15121</v>
      </c>
      <c r="F16646" s="41" t="s">
        <v>15085</v>
      </c>
      <c r="G16646" s="19" t="s">
        <v>611</v>
      </c>
      <c r="H16646" s="41">
        <v>2</v>
      </c>
      <c r="I16646" s="41">
        <v>3</v>
      </c>
      <c r="J16646" s="41">
        <v>10</v>
      </c>
      <c r="K16646" s="44">
        <v>1</v>
      </c>
      <c r="L16646" s="20">
        <v>1128200</v>
      </c>
      <c r="M16646" s="19" t="s">
        <v>11</v>
      </c>
      <c r="N16646" s="28" t="s">
        <v>15953</v>
      </c>
    </row>
    <row r="16647" spans="1:14" x14ac:dyDescent="0.25">
      <c r="A16647" s="27" t="s">
        <v>15061</v>
      </c>
      <c r="B16647" s="19" t="s">
        <v>17011</v>
      </c>
      <c r="C16647" s="19" t="s">
        <v>17004</v>
      </c>
      <c r="D16647" s="38" t="s">
        <v>16317</v>
      </c>
      <c r="E16647" s="38" t="s">
        <v>15122</v>
      </c>
      <c r="F16647" s="41" t="s">
        <v>15085</v>
      </c>
      <c r="G16647" s="19" t="s">
        <v>611</v>
      </c>
      <c r="H16647" s="41">
        <v>2</v>
      </c>
      <c r="I16647" s="41">
        <v>3</v>
      </c>
      <c r="J16647" s="41">
        <v>10</v>
      </c>
      <c r="K16647" s="44">
        <v>1</v>
      </c>
      <c r="L16647" s="20">
        <v>153300</v>
      </c>
      <c r="M16647" s="19" t="s">
        <v>11</v>
      </c>
      <c r="N16647" s="28" t="s">
        <v>15953</v>
      </c>
    </row>
    <row r="16648" spans="1:14" ht="30" x14ac:dyDescent="0.25">
      <c r="A16648" s="27" t="s">
        <v>15061</v>
      </c>
      <c r="B16648" s="19" t="s">
        <v>17011</v>
      </c>
      <c r="C16648" s="19" t="s">
        <v>17004</v>
      </c>
      <c r="D16648" s="38" t="s">
        <v>16317</v>
      </c>
      <c r="E16648" s="38" t="s">
        <v>15123</v>
      </c>
      <c r="F16648" s="41" t="s">
        <v>15085</v>
      </c>
      <c r="G16648" s="19" t="s">
        <v>611</v>
      </c>
      <c r="H16648" s="41">
        <v>2</v>
      </c>
      <c r="I16648" s="41">
        <v>3</v>
      </c>
      <c r="J16648" s="41">
        <v>10</v>
      </c>
      <c r="K16648" s="44">
        <v>1</v>
      </c>
      <c r="L16648" s="20">
        <v>140900</v>
      </c>
      <c r="M16648" s="19" t="s">
        <v>11</v>
      </c>
      <c r="N16648" s="28" t="s">
        <v>15953</v>
      </c>
    </row>
    <row r="16649" spans="1:14" ht="30" x14ac:dyDescent="0.25">
      <c r="A16649" s="27" t="s">
        <v>15061</v>
      </c>
      <c r="B16649" s="19" t="s">
        <v>17011</v>
      </c>
      <c r="C16649" s="19" t="s">
        <v>17004</v>
      </c>
      <c r="D16649" s="38" t="s">
        <v>16317</v>
      </c>
      <c r="E16649" s="38" t="s">
        <v>15124</v>
      </c>
      <c r="F16649" s="41" t="s">
        <v>15085</v>
      </c>
      <c r="G16649" s="19" t="s">
        <v>611</v>
      </c>
      <c r="H16649" s="41">
        <v>2</v>
      </c>
      <c r="I16649" s="41">
        <v>3</v>
      </c>
      <c r="J16649" s="41">
        <v>10</v>
      </c>
      <c r="K16649" s="44">
        <v>1</v>
      </c>
      <c r="L16649" s="20">
        <v>122650</v>
      </c>
      <c r="M16649" s="19" t="s">
        <v>11</v>
      </c>
      <c r="N16649" s="28" t="s">
        <v>15953</v>
      </c>
    </row>
    <row r="16650" spans="1:14" ht="30" x14ac:dyDescent="0.25">
      <c r="A16650" s="27" t="s">
        <v>15061</v>
      </c>
      <c r="B16650" s="19" t="s">
        <v>17011</v>
      </c>
      <c r="C16650" s="19" t="s">
        <v>17004</v>
      </c>
      <c r="D16650" s="38" t="s">
        <v>16317</v>
      </c>
      <c r="E16650" s="38" t="s">
        <v>15125</v>
      </c>
      <c r="F16650" s="41" t="s">
        <v>15085</v>
      </c>
      <c r="G16650" s="19" t="s">
        <v>611</v>
      </c>
      <c r="H16650" s="41">
        <v>2</v>
      </c>
      <c r="I16650" s="41">
        <v>3</v>
      </c>
      <c r="J16650" s="41">
        <v>10</v>
      </c>
      <c r="K16650" s="44">
        <v>1</v>
      </c>
      <c r="L16650" s="20">
        <v>434400</v>
      </c>
      <c r="M16650" s="19" t="s">
        <v>11</v>
      </c>
      <c r="N16650" s="28" t="s">
        <v>15953</v>
      </c>
    </row>
    <row r="16651" spans="1:14" ht="30" x14ac:dyDescent="0.25">
      <c r="A16651" s="27" t="s">
        <v>15061</v>
      </c>
      <c r="B16651" s="19" t="s">
        <v>17011</v>
      </c>
      <c r="C16651" s="19" t="s">
        <v>17004</v>
      </c>
      <c r="D16651" s="38" t="s">
        <v>16317</v>
      </c>
      <c r="E16651" s="38" t="s">
        <v>15126</v>
      </c>
      <c r="F16651" s="41" t="s">
        <v>15085</v>
      </c>
      <c r="G16651" s="19" t="s">
        <v>611</v>
      </c>
      <c r="H16651" s="41">
        <v>2</v>
      </c>
      <c r="I16651" s="41">
        <v>3</v>
      </c>
      <c r="J16651" s="41">
        <v>10</v>
      </c>
      <c r="K16651" s="44">
        <v>1</v>
      </c>
      <c r="L16651" s="20">
        <v>684150</v>
      </c>
      <c r="M16651" s="19" t="s">
        <v>11</v>
      </c>
      <c r="N16651" s="28" t="s">
        <v>15953</v>
      </c>
    </row>
    <row r="16652" spans="1:14" x14ac:dyDescent="0.25">
      <c r="A16652" s="27" t="s">
        <v>15061</v>
      </c>
      <c r="B16652" s="19" t="s">
        <v>17011</v>
      </c>
      <c r="C16652" s="19" t="s">
        <v>17004</v>
      </c>
      <c r="D16652" s="38" t="s">
        <v>16317</v>
      </c>
      <c r="E16652" s="38" t="s">
        <v>15127</v>
      </c>
      <c r="F16652" s="41" t="s">
        <v>15085</v>
      </c>
      <c r="G16652" s="19" t="s">
        <v>611</v>
      </c>
      <c r="H16652" s="41">
        <v>2</v>
      </c>
      <c r="I16652" s="41">
        <v>3</v>
      </c>
      <c r="J16652" s="41">
        <v>10</v>
      </c>
      <c r="K16652" s="44">
        <v>2</v>
      </c>
      <c r="L16652" s="20">
        <v>395000</v>
      </c>
      <c r="M16652" s="19" t="s">
        <v>11</v>
      </c>
      <c r="N16652" s="28" t="s">
        <v>15953</v>
      </c>
    </row>
    <row r="16653" spans="1:14" ht="30" x14ac:dyDescent="0.25">
      <c r="A16653" s="27" t="s">
        <v>15061</v>
      </c>
      <c r="B16653" s="19" t="s">
        <v>17011</v>
      </c>
      <c r="C16653" s="19" t="s">
        <v>17004</v>
      </c>
      <c r="D16653" s="38" t="s">
        <v>16317</v>
      </c>
      <c r="E16653" s="38" t="s">
        <v>15128</v>
      </c>
      <c r="F16653" s="41" t="s">
        <v>15085</v>
      </c>
      <c r="G16653" s="19" t="s">
        <v>611</v>
      </c>
      <c r="H16653" s="41">
        <v>2</v>
      </c>
      <c r="I16653" s="41">
        <v>3</v>
      </c>
      <c r="J16653" s="41">
        <v>10</v>
      </c>
      <c r="K16653" s="44">
        <v>1</v>
      </c>
      <c r="L16653" s="20">
        <v>112600</v>
      </c>
      <c r="M16653" s="19" t="s">
        <v>11</v>
      </c>
      <c r="N16653" s="28" t="s">
        <v>15953</v>
      </c>
    </row>
    <row r="16654" spans="1:14" ht="30" x14ac:dyDescent="0.25">
      <c r="A16654" s="27" t="s">
        <v>15061</v>
      </c>
      <c r="B16654" s="19" t="s">
        <v>17011</v>
      </c>
      <c r="C16654" s="19" t="s">
        <v>17004</v>
      </c>
      <c r="D16654" s="38" t="s">
        <v>16317</v>
      </c>
      <c r="E16654" s="38" t="s">
        <v>15129</v>
      </c>
      <c r="F16654" s="41" t="s">
        <v>15085</v>
      </c>
      <c r="G16654" s="19" t="s">
        <v>611</v>
      </c>
      <c r="H16654" s="41">
        <v>2</v>
      </c>
      <c r="I16654" s="41">
        <v>3</v>
      </c>
      <c r="J16654" s="41">
        <v>10</v>
      </c>
      <c r="K16654" s="44">
        <v>1</v>
      </c>
      <c r="L16654" s="20">
        <v>87700</v>
      </c>
      <c r="M16654" s="19" t="s">
        <v>11</v>
      </c>
      <c r="N16654" s="28" t="s">
        <v>15953</v>
      </c>
    </row>
    <row r="16655" spans="1:14" x14ac:dyDescent="0.25">
      <c r="A16655" s="27" t="s">
        <v>15061</v>
      </c>
      <c r="B16655" s="19" t="s">
        <v>17011</v>
      </c>
      <c r="C16655" s="19" t="s">
        <v>17004</v>
      </c>
      <c r="D16655" s="38" t="s">
        <v>16317</v>
      </c>
      <c r="E16655" s="38" t="s">
        <v>15130</v>
      </c>
      <c r="F16655" s="41" t="s">
        <v>15085</v>
      </c>
      <c r="G16655" s="19" t="s">
        <v>611</v>
      </c>
      <c r="H16655" s="41">
        <v>2</v>
      </c>
      <c r="I16655" s="41">
        <v>3</v>
      </c>
      <c r="J16655" s="41">
        <v>10</v>
      </c>
      <c r="K16655" s="44">
        <v>1</v>
      </c>
      <c r="L16655" s="20">
        <v>82550</v>
      </c>
      <c r="M16655" s="19" t="s">
        <v>11</v>
      </c>
      <c r="N16655" s="28" t="s">
        <v>15953</v>
      </c>
    </row>
    <row r="16656" spans="1:14" ht="30" x14ac:dyDescent="0.25">
      <c r="A16656" s="27" t="s">
        <v>15061</v>
      </c>
      <c r="B16656" s="19" t="s">
        <v>17011</v>
      </c>
      <c r="C16656" s="19" t="s">
        <v>17004</v>
      </c>
      <c r="D16656" s="38" t="s">
        <v>16317</v>
      </c>
      <c r="E16656" s="38" t="s">
        <v>15131</v>
      </c>
      <c r="F16656" s="41" t="s">
        <v>15085</v>
      </c>
      <c r="G16656" s="19" t="s">
        <v>611</v>
      </c>
      <c r="H16656" s="41">
        <v>2</v>
      </c>
      <c r="I16656" s="41">
        <v>3</v>
      </c>
      <c r="J16656" s="41">
        <v>10</v>
      </c>
      <c r="K16656" s="44">
        <v>1</v>
      </c>
      <c r="L16656" s="20">
        <v>137150</v>
      </c>
      <c r="M16656" s="19" t="s">
        <v>11</v>
      </c>
      <c r="N16656" s="28" t="s">
        <v>15953</v>
      </c>
    </row>
    <row r="16657" spans="1:14" x14ac:dyDescent="0.25">
      <c r="A16657" s="27" t="s">
        <v>15061</v>
      </c>
      <c r="B16657" s="19" t="s">
        <v>17011</v>
      </c>
      <c r="C16657" s="19" t="s">
        <v>17004</v>
      </c>
      <c r="D16657" s="38" t="s">
        <v>16317</v>
      </c>
      <c r="E16657" s="38" t="s">
        <v>15132</v>
      </c>
      <c r="F16657" s="41" t="s">
        <v>15085</v>
      </c>
      <c r="G16657" s="19" t="s">
        <v>611</v>
      </c>
      <c r="H16657" s="41">
        <v>2</v>
      </c>
      <c r="I16657" s="41">
        <v>3</v>
      </c>
      <c r="J16657" s="41">
        <v>10</v>
      </c>
      <c r="K16657" s="44">
        <v>1</v>
      </c>
      <c r="L16657" s="20">
        <v>184400</v>
      </c>
      <c r="M16657" s="19" t="s">
        <v>11</v>
      </c>
      <c r="N16657" s="28" t="s">
        <v>15953</v>
      </c>
    </row>
    <row r="16658" spans="1:14" x14ac:dyDescent="0.25">
      <c r="A16658" s="27" t="s">
        <v>15061</v>
      </c>
      <c r="B16658" s="19" t="s">
        <v>17011</v>
      </c>
      <c r="C16658" s="19" t="s">
        <v>17004</v>
      </c>
      <c r="D16658" s="38" t="s">
        <v>16317</v>
      </c>
      <c r="E16658" s="38" t="s">
        <v>15133</v>
      </c>
      <c r="F16658" s="41" t="s">
        <v>15085</v>
      </c>
      <c r="G16658" s="19" t="s">
        <v>611</v>
      </c>
      <c r="H16658" s="41">
        <v>2</v>
      </c>
      <c r="I16658" s="41">
        <v>3</v>
      </c>
      <c r="J16658" s="41">
        <v>10</v>
      </c>
      <c r="K16658" s="44">
        <v>1</v>
      </c>
      <c r="L16658" s="20">
        <v>592950</v>
      </c>
      <c r="M16658" s="19" t="s">
        <v>11</v>
      </c>
      <c r="N16658" s="28" t="s">
        <v>15953</v>
      </c>
    </row>
    <row r="16659" spans="1:14" x14ac:dyDescent="0.25">
      <c r="A16659" s="27" t="s">
        <v>15061</v>
      </c>
      <c r="B16659" s="19" t="s">
        <v>17011</v>
      </c>
      <c r="C16659" s="19" t="s">
        <v>17004</v>
      </c>
      <c r="D16659" s="38" t="s">
        <v>16317</v>
      </c>
      <c r="E16659" s="38" t="s">
        <v>15134</v>
      </c>
      <c r="F16659" s="41" t="s">
        <v>15085</v>
      </c>
      <c r="G16659" s="19" t="s">
        <v>611</v>
      </c>
      <c r="H16659" s="41">
        <v>2</v>
      </c>
      <c r="I16659" s="41">
        <v>3</v>
      </c>
      <c r="J16659" s="41">
        <v>10</v>
      </c>
      <c r="K16659" s="44">
        <v>1</v>
      </c>
      <c r="L16659" s="20">
        <v>155200</v>
      </c>
      <c r="M16659" s="19" t="s">
        <v>11</v>
      </c>
      <c r="N16659" s="28" t="s">
        <v>15953</v>
      </c>
    </row>
    <row r="16660" spans="1:14" x14ac:dyDescent="0.25">
      <c r="A16660" s="27" t="s">
        <v>15061</v>
      </c>
      <c r="B16660" s="19" t="s">
        <v>17011</v>
      </c>
      <c r="C16660" s="19" t="s">
        <v>17004</v>
      </c>
      <c r="D16660" s="38" t="s">
        <v>16317</v>
      </c>
      <c r="E16660" s="38" t="s">
        <v>15135</v>
      </c>
      <c r="F16660" s="41" t="s">
        <v>15085</v>
      </c>
      <c r="G16660" s="19" t="s">
        <v>611</v>
      </c>
      <c r="H16660" s="41">
        <v>2</v>
      </c>
      <c r="I16660" s="41">
        <v>3</v>
      </c>
      <c r="J16660" s="41">
        <v>10</v>
      </c>
      <c r="K16660" s="44">
        <v>1</v>
      </c>
      <c r="L16660" s="20">
        <v>568350</v>
      </c>
      <c r="M16660" s="19" t="s">
        <v>11</v>
      </c>
      <c r="N16660" s="28" t="s">
        <v>15953</v>
      </c>
    </row>
    <row r="16661" spans="1:14" ht="30" x14ac:dyDescent="0.25">
      <c r="A16661" s="27" t="s">
        <v>15061</v>
      </c>
      <c r="B16661" s="19" t="s">
        <v>17011</v>
      </c>
      <c r="C16661" s="19" t="s">
        <v>17004</v>
      </c>
      <c r="D16661" s="38" t="s">
        <v>16317</v>
      </c>
      <c r="E16661" s="38" t="s">
        <v>15136</v>
      </c>
      <c r="F16661" s="41" t="s">
        <v>15085</v>
      </c>
      <c r="G16661" s="19" t="s">
        <v>611</v>
      </c>
      <c r="H16661" s="41">
        <v>2</v>
      </c>
      <c r="I16661" s="41">
        <v>3</v>
      </c>
      <c r="J16661" s="41">
        <v>10</v>
      </c>
      <c r="K16661" s="44">
        <v>1</v>
      </c>
      <c r="L16661" s="20">
        <v>805700</v>
      </c>
      <c r="M16661" s="19" t="s">
        <v>11</v>
      </c>
      <c r="N16661" s="28" t="s">
        <v>15953</v>
      </c>
    </row>
    <row r="16662" spans="1:14" ht="45" x14ac:dyDescent="0.25">
      <c r="A16662" s="27" t="s">
        <v>15061</v>
      </c>
      <c r="B16662" s="19" t="s">
        <v>17011</v>
      </c>
      <c r="C16662" s="19" t="s">
        <v>17004</v>
      </c>
      <c r="D16662" s="38" t="s">
        <v>16317</v>
      </c>
      <c r="E16662" s="38" t="s">
        <v>15137</v>
      </c>
      <c r="F16662" s="41" t="s">
        <v>15085</v>
      </c>
      <c r="G16662" s="19" t="s">
        <v>611</v>
      </c>
      <c r="H16662" s="41">
        <v>2</v>
      </c>
      <c r="I16662" s="41">
        <v>3</v>
      </c>
      <c r="J16662" s="41">
        <v>10</v>
      </c>
      <c r="K16662" s="44">
        <v>2</v>
      </c>
      <c r="L16662" s="20">
        <v>293300</v>
      </c>
      <c r="M16662" s="19" t="s">
        <v>11</v>
      </c>
      <c r="N16662" s="28" t="s">
        <v>15953</v>
      </c>
    </row>
    <row r="16663" spans="1:14" ht="45" x14ac:dyDescent="0.25">
      <c r="A16663" s="27" t="s">
        <v>15061</v>
      </c>
      <c r="B16663" s="19" t="s">
        <v>17011</v>
      </c>
      <c r="C16663" s="19" t="s">
        <v>17004</v>
      </c>
      <c r="D16663" s="38" t="s">
        <v>16317</v>
      </c>
      <c r="E16663" s="38" t="s">
        <v>15138</v>
      </c>
      <c r="F16663" s="41" t="s">
        <v>15085</v>
      </c>
      <c r="G16663" s="19" t="s">
        <v>611</v>
      </c>
      <c r="H16663" s="41">
        <v>2</v>
      </c>
      <c r="I16663" s="41">
        <v>3</v>
      </c>
      <c r="J16663" s="41">
        <v>10</v>
      </c>
      <c r="K16663" s="44">
        <v>1</v>
      </c>
      <c r="L16663" s="20">
        <v>623300</v>
      </c>
      <c r="M16663" s="19" t="s">
        <v>11</v>
      </c>
      <c r="N16663" s="28" t="s">
        <v>15953</v>
      </c>
    </row>
    <row r="16664" spans="1:14" ht="30" x14ac:dyDescent="0.25">
      <c r="A16664" s="27" t="s">
        <v>15061</v>
      </c>
      <c r="B16664" s="19" t="s">
        <v>17011</v>
      </c>
      <c r="C16664" s="19" t="s">
        <v>17004</v>
      </c>
      <c r="D16664" s="38" t="s">
        <v>16317</v>
      </c>
      <c r="E16664" s="38" t="s">
        <v>15139</v>
      </c>
      <c r="F16664" s="41" t="s">
        <v>15085</v>
      </c>
      <c r="G16664" s="19" t="s">
        <v>611</v>
      </c>
      <c r="H16664" s="41">
        <v>2</v>
      </c>
      <c r="I16664" s="41">
        <v>3</v>
      </c>
      <c r="J16664" s="41">
        <v>10</v>
      </c>
      <c r="K16664" s="44">
        <v>1</v>
      </c>
      <c r="L16664" s="20">
        <v>250300</v>
      </c>
      <c r="M16664" s="19" t="s">
        <v>11</v>
      </c>
      <c r="N16664" s="28" t="s">
        <v>15953</v>
      </c>
    </row>
    <row r="16665" spans="1:14" ht="30" x14ac:dyDescent="0.25">
      <c r="A16665" s="27" t="s">
        <v>15061</v>
      </c>
      <c r="B16665" s="19" t="s">
        <v>17011</v>
      </c>
      <c r="C16665" s="19" t="s">
        <v>17004</v>
      </c>
      <c r="D16665" s="38" t="s">
        <v>16317</v>
      </c>
      <c r="E16665" s="38" t="s">
        <v>15140</v>
      </c>
      <c r="F16665" s="41" t="s">
        <v>15085</v>
      </c>
      <c r="G16665" s="19" t="s">
        <v>611</v>
      </c>
      <c r="H16665" s="41">
        <v>2</v>
      </c>
      <c r="I16665" s="41">
        <v>3</v>
      </c>
      <c r="J16665" s="41">
        <v>10</v>
      </c>
      <c r="K16665" s="44">
        <v>1</v>
      </c>
      <c r="L16665" s="20">
        <v>824000</v>
      </c>
      <c r="M16665" s="19" t="s">
        <v>11</v>
      </c>
      <c r="N16665" s="28" t="s">
        <v>15953</v>
      </c>
    </row>
    <row r="16666" spans="1:14" x14ac:dyDescent="0.25">
      <c r="A16666" s="27" t="s">
        <v>15061</v>
      </c>
      <c r="B16666" s="19" t="s">
        <v>17011</v>
      </c>
      <c r="C16666" s="19" t="s">
        <v>17004</v>
      </c>
      <c r="D16666" s="38" t="s">
        <v>16317</v>
      </c>
      <c r="E16666" s="38" t="s">
        <v>16716</v>
      </c>
      <c r="F16666" s="41" t="s">
        <v>15085</v>
      </c>
      <c r="G16666" s="19" t="s">
        <v>611</v>
      </c>
      <c r="H16666" s="41">
        <v>2</v>
      </c>
      <c r="I16666" s="41">
        <v>3</v>
      </c>
      <c r="J16666" s="41">
        <v>16</v>
      </c>
      <c r="K16666" s="44">
        <v>20</v>
      </c>
      <c r="L16666" s="20">
        <v>2758000</v>
      </c>
      <c r="M16666" s="19" t="s">
        <v>11</v>
      </c>
      <c r="N16666" s="28" t="s">
        <v>15953</v>
      </c>
    </row>
    <row r="16667" spans="1:14" x14ac:dyDescent="0.25">
      <c r="A16667" s="27" t="s">
        <v>15061</v>
      </c>
      <c r="B16667" s="19" t="s">
        <v>17011</v>
      </c>
      <c r="C16667" s="19" t="s">
        <v>17004</v>
      </c>
      <c r="D16667" s="38" t="s">
        <v>16317</v>
      </c>
      <c r="E16667" s="38" t="s">
        <v>16717</v>
      </c>
      <c r="F16667" s="41" t="s">
        <v>15085</v>
      </c>
      <c r="G16667" s="19" t="s">
        <v>611</v>
      </c>
      <c r="H16667" s="41">
        <v>2</v>
      </c>
      <c r="I16667" s="41">
        <v>3</v>
      </c>
      <c r="J16667" s="41">
        <v>16</v>
      </c>
      <c r="K16667" s="44">
        <v>20</v>
      </c>
      <c r="L16667" s="20">
        <v>2758000</v>
      </c>
      <c r="M16667" s="19" t="s">
        <v>11</v>
      </c>
      <c r="N16667" s="28" t="s">
        <v>15953</v>
      </c>
    </row>
    <row r="16668" spans="1:14" x14ac:dyDescent="0.25">
      <c r="A16668" s="27" t="s">
        <v>15061</v>
      </c>
      <c r="B16668" s="19" t="s">
        <v>17011</v>
      </c>
      <c r="C16668" s="19" t="s">
        <v>17004</v>
      </c>
      <c r="D16668" s="38" t="s">
        <v>16317</v>
      </c>
      <c r="E16668" s="38" t="s">
        <v>16718</v>
      </c>
      <c r="F16668" s="41" t="s">
        <v>15085</v>
      </c>
      <c r="G16668" s="19" t="s">
        <v>611</v>
      </c>
      <c r="H16668" s="41">
        <v>2</v>
      </c>
      <c r="I16668" s="41">
        <v>3</v>
      </c>
      <c r="J16668" s="41">
        <v>16</v>
      </c>
      <c r="K16668" s="44">
        <v>20</v>
      </c>
      <c r="L16668" s="20">
        <v>2856500</v>
      </c>
      <c r="M16668" s="19" t="s">
        <v>11</v>
      </c>
      <c r="N16668" s="28" t="s">
        <v>15953</v>
      </c>
    </row>
    <row r="16669" spans="1:14" x14ac:dyDescent="0.25">
      <c r="A16669" s="27" t="s">
        <v>15061</v>
      </c>
      <c r="B16669" s="19" t="s">
        <v>17011</v>
      </c>
      <c r="C16669" s="19" t="s">
        <v>17004</v>
      </c>
      <c r="D16669" s="38" t="s">
        <v>16317</v>
      </c>
      <c r="E16669" s="38" t="s">
        <v>16719</v>
      </c>
      <c r="F16669" s="41" t="s">
        <v>15085</v>
      </c>
      <c r="G16669" s="19" t="s">
        <v>611</v>
      </c>
      <c r="H16669" s="41">
        <v>2</v>
      </c>
      <c r="I16669" s="41">
        <v>3</v>
      </c>
      <c r="J16669" s="41">
        <v>16</v>
      </c>
      <c r="K16669" s="44">
        <v>20</v>
      </c>
      <c r="L16669" s="20">
        <v>2856500</v>
      </c>
      <c r="M16669" s="19" t="s">
        <v>11</v>
      </c>
      <c r="N16669" s="28" t="s">
        <v>15953</v>
      </c>
    </row>
    <row r="16670" spans="1:14" x14ac:dyDescent="0.25">
      <c r="A16670" s="27" t="s">
        <v>15061</v>
      </c>
      <c r="B16670" s="19" t="s">
        <v>17011</v>
      </c>
      <c r="C16670" s="19" t="s">
        <v>17004</v>
      </c>
      <c r="D16670" s="38" t="s">
        <v>16317</v>
      </c>
      <c r="E16670" s="38" t="s">
        <v>16720</v>
      </c>
      <c r="F16670" s="41" t="s">
        <v>15085</v>
      </c>
      <c r="G16670" s="19" t="s">
        <v>611</v>
      </c>
      <c r="H16670" s="41">
        <v>2</v>
      </c>
      <c r="I16670" s="41">
        <v>3</v>
      </c>
      <c r="J16670" s="41">
        <v>16</v>
      </c>
      <c r="K16670" s="44">
        <v>20</v>
      </c>
      <c r="L16670" s="20">
        <v>1684350</v>
      </c>
      <c r="M16670" s="19" t="s">
        <v>11</v>
      </c>
      <c r="N16670" s="28" t="s">
        <v>15953</v>
      </c>
    </row>
    <row r="16671" spans="1:14" x14ac:dyDescent="0.25">
      <c r="A16671" s="27" t="s">
        <v>15061</v>
      </c>
      <c r="B16671" s="19" t="s">
        <v>17011</v>
      </c>
      <c r="C16671" s="19" t="s">
        <v>17004</v>
      </c>
      <c r="D16671" s="38" t="s">
        <v>16317</v>
      </c>
      <c r="E16671" s="38" t="s">
        <v>16721</v>
      </c>
      <c r="F16671" s="41" t="s">
        <v>15085</v>
      </c>
      <c r="G16671" s="19" t="s">
        <v>611</v>
      </c>
      <c r="H16671" s="41">
        <v>2</v>
      </c>
      <c r="I16671" s="41">
        <v>3</v>
      </c>
      <c r="J16671" s="41">
        <v>16</v>
      </c>
      <c r="K16671" s="44">
        <v>20</v>
      </c>
      <c r="L16671" s="20">
        <v>1684350</v>
      </c>
      <c r="M16671" s="19" t="s">
        <v>11</v>
      </c>
      <c r="N16671" s="28" t="s">
        <v>15953</v>
      </c>
    </row>
    <row r="16672" spans="1:14" x14ac:dyDescent="0.25">
      <c r="A16672" s="27" t="s">
        <v>15061</v>
      </c>
      <c r="B16672" s="19" t="s">
        <v>17011</v>
      </c>
      <c r="C16672" s="19" t="s">
        <v>17004</v>
      </c>
      <c r="D16672" s="38" t="s">
        <v>16317</v>
      </c>
      <c r="E16672" s="38" t="s">
        <v>16722</v>
      </c>
      <c r="F16672" s="41" t="s">
        <v>15085</v>
      </c>
      <c r="G16672" s="19" t="s">
        <v>611</v>
      </c>
      <c r="H16672" s="41">
        <v>2</v>
      </c>
      <c r="I16672" s="41">
        <v>3</v>
      </c>
      <c r="J16672" s="41">
        <v>16</v>
      </c>
      <c r="K16672" s="44">
        <v>20</v>
      </c>
      <c r="L16672" s="20">
        <v>1773000</v>
      </c>
      <c r="M16672" s="19" t="s">
        <v>11</v>
      </c>
      <c r="N16672" s="28" t="s">
        <v>15953</v>
      </c>
    </row>
    <row r="16673" spans="1:14" x14ac:dyDescent="0.25">
      <c r="A16673" s="27" t="s">
        <v>15061</v>
      </c>
      <c r="B16673" s="19" t="s">
        <v>17011</v>
      </c>
      <c r="C16673" s="19" t="s">
        <v>17004</v>
      </c>
      <c r="D16673" s="38" t="s">
        <v>16317</v>
      </c>
      <c r="E16673" s="38" t="s">
        <v>16723</v>
      </c>
      <c r="F16673" s="41" t="s">
        <v>15085</v>
      </c>
      <c r="G16673" s="19" t="s">
        <v>611</v>
      </c>
      <c r="H16673" s="41">
        <v>2</v>
      </c>
      <c r="I16673" s="41">
        <v>3</v>
      </c>
      <c r="J16673" s="41">
        <v>16</v>
      </c>
      <c r="K16673" s="44">
        <v>20</v>
      </c>
      <c r="L16673" s="20">
        <v>1773000</v>
      </c>
      <c r="M16673" s="19" t="s">
        <v>11</v>
      </c>
      <c r="N16673" s="28" t="s">
        <v>15953</v>
      </c>
    </row>
    <row r="16674" spans="1:14" ht="30" x14ac:dyDescent="0.25">
      <c r="A16674" s="27" t="s">
        <v>15061</v>
      </c>
      <c r="B16674" s="19" t="s">
        <v>17016</v>
      </c>
      <c r="C16674" s="19" t="s">
        <v>16849</v>
      </c>
      <c r="D16674" s="38" t="s">
        <v>16159</v>
      </c>
      <c r="E16674" s="38" t="s">
        <v>15141</v>
      </c>
      <c r="F16674" s="41" t="s">
        <v>1767</v>
      </c>
      <c r="G16674" s="19" t="s">
        <v>611</v>
      </c>
      <c r="H16674" s="41">
        <v>2</v>
      </c>
      <c r="I16674" s="41">
        <v>1</v>
      </c>
      <c r="J16674" s="41">
        <v>10</v>
      </c>
      <c r="K16674" s="44">
        <v>6</v>
      </c>
      <c r="L16674" s="20">
        <v>50694</v>
      </c>
      <c r="M16674" s="19" t="s">
        <v>11</v>
      </c>
      <c r="N16674" s="28" t="s">
        <v>15953</v>
      </c>
    </row>
    <row r="16675" spans="1:14" ht="45" x14ac:dyDescent="0.25">
      <c r="A16675" s="27" t="s">
        <v>15061</v>
      </c>
      <c r="B16675" s="19" t="s">
        <v>17014</v>
      </c>
      <c r="C16675" s="19" t="s">
        <v>16811</v>
      </c>
      <c r="D16675" s="38" t="s">
        <v>16121</v>
      </c>
      <c r="E16675" s="38" t="s">
        <v>15142</v>
      </c>
      <c r="F16675" s="41">
        <v>44103100</v>
      </c>
      <c r="G16675" s="19" t="s">
        <v>611</v>
      </c>
      <c r="H16675" s="41">
        <v>2</v>
      </c>
      <c r="I16675" s="41">
        <v>1</v>
      </c>
      <c r="J16675" s="41">
        <v>10</v>
      </c>
      <c r="K16675" s="44">
        <v>2</v>
      </c>
      <c r="L16675" s="20">
        <v>148512</v>
      </c>
      <c r="M16675" s="19" t="s">
        <v>11</v>
      </c>
      <c r="N16675" s="28" t="s">
        <v>15953</v>
      </c>
    </row>
    <row r="16676" spans="1:14" ht="45" x14ac:dyDescent="0.25">
      <c r="A16676" s="27" t="s">
        <v>15061</v>
      </c>
      <c r="B16676" s="19" t="s">
        <v>17014</v>
      </c>
      <c r="C16676" s="19" t="s">
        <v>16811</v>
      </c>
      <c r="D16676" s="38" t="s">
        <v>16121</v>
      </c>
      <c r="E16676" s="38" t="s">
        <v>15143</v>
      </c>
      <c r="F16676" s="41">
        <v>44103100</v>
      </c>
      <c r="G16676" s="19" t="s">
        <v>611</v>
      </c>
      <c r="H16676" s="41">
        <v>2</v>
      </c>
      <c r="I16676" s="41">
        <v>1</v>
      </c>
      <c r="J16676" s="41">
        <v>10</v>
      </c>
      <c r="K16676" s="44">
        <v>2</v>
      </c>
      <c r="L16676" s="20">
        <v>148512</v>
      </c>
      <c r="M16676" s="19" t="s">
        <v>11</v>
      </c>
      <c r="N16676" s="28" t="s">
        <v>15953</v>
      </c>
    </row>
    <row r="16677" spans="1:14" ht="45" x14ac:dyDescent="0.25">
      <c r="A16677" s="27" t="s">
        <v>15061</v>
      </c>
      <c r="B16677" s="19" t="s">
        <v>17014</v>
      </c>
      <c r="C16677" s="19" t="s">
        <v>16811</v>
      </c>
      <c r="D16677" s="38" t="s">
        <v>16121</v>
      </c>
      <c r="E16677" s="38" t="s">
        <v>15144</v>
      </c>
      <c r="F16677" s="41">
        <v>44103100</v>
      </c>
      <c r="G16677" s="19" t="s">
        <v>611</v>
      </c>
      <c r="H16677" s="41">
        <v>2</v>
      </c>
      <c r="I16677" s="41">
        <v>1</v>
      </c>
      <c r="J16677" s="41">
        <v>10</v>
      </c>
      <c r="K16677" s="44">
        <v>2</v>
      </c>
      <c r="L16677" s="20">
        <v>148512</v>
      </c>
      <c r="M16677" s="19" t="s">
        <v>11</v>
      </c>
      <c r="N16677" s="28" t="s">
        <v>15953</v>
      </c>
    </row>
    <row r="16678" spans="1:14" ht="45" x14ac:dyDescent="0.25">
      <c r="A16678" s="27" t="s">
        <v>15061</v>
      </c>
      <c r="B16678" s="19" t="s">
        <v>17014</v>
      </c>
      <c r="C16678" s="19" t="s">
        <v>16811</v>
      </c>
      <c r="D16678" s="38" t="s">
        <v>16121</v>
      </c>
      <c r="E16678" s="38" t="s">
        <v>15145</v>
      </c>
      <c r="F16678" s="41">
        <v>44103100</v>
      </c>
      <c r="G16678" s="19" t="s">
        <v>611</v>
      </c>
      <c r="H16678" s="41">
        <v>2</v>
      </c>
      <c r="I16678" s="41">
        <v>1</v>
      </c>
      <c r="J16678" s="41">
        <v>10</v>
      </c>
      <c r="K16678" s="44">
        <v>2</v>
      </c>
      <c r="L16678" s="20">
        <v>148512</v>
      </c>
      <c r="M16678" s="19" t="s">
        <v>11</v>
      </c>
      <c r="N16678" s="28" t="s">
        <v>15953</v>
      </c>
    </row>
    <row r="16679" spans="1:14" ht="30" x14ac:dyDescent="0.25">
      <c r="A16679" s="27" t="s">
        <v>15061</v>
      </c>
      <c r="B16679" s="19" t="s">
        <v>17014</v>
      </c>
      <c r="C16679" s="19" t="s">
        <v>16850</v>
      </c>
      <c r="D16679" s="38" t="s">
        <v>16160</v>
      </c>
      <c r="E16679" s="38" t="s">
        <v>15146</v>
      </c>
      <c r="F16679" s="41">
        <v>42172001</v>
      </c>
      <c r="G16679" s="19" t="s">
        <v>611</v>
      </c>
      <c r="H16679" s="41">
        <v>4</v>
      </c>
      <c r="I16679" s="41">
        <v>1</v>
      </c>
      <c r="J16679" s="41">
        <v>10</v>
      </c>
      <c r="K16679" s="44">
        <v>1</v>
      </c>
      <c r="L16679" s="20">
        <v>166700</v>
      </c>
      <c r="M16679" s="19" t="s">
        <v>11</v>
      </c>
      <c r="N16679" s="28" t="s">
        <v>15953</v>
      </c>
    </row>
    <row r="16680" spans="1:14" ht="30" x14ac:dyDescent="0.25">
      <c r="A16680" s="27" t="s">
        <v>15061</v>
      </c>
      <c r="B16680" s="19" t="s">
        <v>17014</v>
      </c>
      <c r="C16680" s="19" t="s">
        <v>16741</v>
      </c>
      <c r="D16680" s="38" t="s">
        <v>16051</v>
      </c>
      <c r="E16680" s="38" t="s">
        <v>15147</v>
      </c>
      <c r="F16680" s="41" t="s">
        <v>42</v>
      </c>
      <c r="G16680" s="19" t="s">
        <v>611</v>
      </c>
      <c r="H16680" s="41">
        <v>2</v>
      </c>
      <c r="I16680" s="41">
        <v>1</v>
      </c>
      <c r="J16680" s="41">
        <v>10</v>
      </c>
      <c r="K16680" s="44">
        <v>20</v>
      </c>
      <c r="L16680" s="20">
        <v>159220</v>
      </c>
      <c r="M16680" s="19" t="s">
        <v>11</v>
      </c>
      <c r="N16680" s="28" t="s">
        <v>15953</v>
      </c>
    </row>
    <row r="16681" spans="1:14" ht="30" x14ac:dyDescent="0.25">
      <c r="A16681" s="27" t="s">
        <v>15061</v>
      </c>
      <c r="B16681" s="19" t="s">
        <v>17014</v>
      </c>
      <c r="C16681" s="19" t="s">
        <v>16741</v>
      </c>
      <c r="D16681" s="38" t="s">
        <v>16051</v>
      </c>
      <c r="E16681" s="38" t="s">
        <v>15148</v>
      </c>
      <c r="F16681" s="41" t="s">
        <v>42</v>
      </c>
      <c r="G16681" s="19" t="s">
        <v>611</v>
      </c>
      <c r="H16681" s="41">
        <v>2</v>
      </c>
      <c r="I16681" s="41">
        <v>1</v>
      </c>
      <c r="J16681" s="41">
        <v>10</v>
      </c>
      <c r="K16681" s="44">
        <v>10</v>
      </c>
      <c r="L16681" s="20">
        <v>119240</v>
      </c>
      <c r="M16681" s="19" t="s">
        <v>11</v>
      </c>
      <c r="N16681" s="28" t="s">
        <v>15953</v>
      </c>
    </row>
    <row r="16682" spans="1:14" ht="30" x14ac:dyDescent="0.25">
      <c r="A16682" s="27" t="s">
        <v>15061</v>
      </c>
      <c r="B16682" s="19" t="s">
        <v>17014</v>
      </c>
      <c r="C16682" s="19" t="s">
        <v>16741</v>
      </c>
      <c r="D16682" s="38" t="s">
        <v>16051</v>
      </c>
      <c r="E16682" s="38" t="s">
        <v>15149</v>
      </c>
      <c r="F16682" s="41" t="s">
        <v>42</v>
      </c>
      <c r="G16682" s="19" t="s">
        <v>611</v>
      </c>
      <c r="H16682" s="41">
        <v>2</v>
      </c>
      <c r="I16682" s="41">
        <v>1</v>
      </c>
      <c r="J16682" s="41">
        <v>10</v>
      </c>
      <c r="K16682" s="44">
        <v>15</v>
      </c>
      <c r="L16682" s="20">
        <v>146190</v>
      </c>
      <c r="M16682" s="19" t="s">
        <v>11</v>
      </c>
      <c r="N16682" s="28" t="s">
        <v>15953</v>
      </c>
    </row>
    <row r="16683" spans="1:14" ht="30" x14ac:dyDescent="0.25">
      <c r="A16683" s="27" t="s">
        <v>15061</v>
      </c>
      <c r="B16683" s="19" t="s">
        <v>17014</v>
      </c>
      <c r="C16683" s="19" t="s">
        <v>16741</v>
      </c>
      <c r="D16683" s="38" t="s">
        <v>16051</v>
      </c>
      <c r="E16683" s="38" t="s">
        <v>15150</v>
      </c>
      <c r="F16683" s="41" t="s">
        <v>15151</v>
      </c>
      <c r="G16683" s="19" t="s">
        <v>611</v>
      </c>
      <c r="H16683" s="41">
        <v>2</v>
      </c>
      <c r="I16683" s="41">
        <v>1</v>
      </c>
      <c r="J16683" s="41">
        <v>10</v>
      </c>
      <c r="K16683" s="44">
        <v>22</v>
      </c>
      <c r="L16683" s="20">
        <v>54450</v>
      </c>
      <c r="M16683" s="19" t="s">
        <v>11</v>
      </c>
      <c r="N16683" s="28" t="s">
        <v>15953</v>
      </c>
    </row>
    <row r="16684" spans="1:14" ht="30" x14ac:dyDescent="0.25">
      <c r="A16684" s="27" t="s">
        <v>15061</v>
      </c>
      <c r="B16684" s="19" t="s">
        <v>17013</v>
      </c>
      <c r="C16684" s="19" t="s">
        <v>16743</v>
      </c>
      <c r="D16684" s="38" t="s">
        <v>16053</v>
      </c>
      <c r="E16684" s="38" t="s">
        <v>15152</v>
      </c>
      <c r="F16684" s="41" t="s">
        <v>66</v>
      </c>
      <c r="G16684" s="19" t="s">
        <v>611</v>
      </c>
      <c r="H16684" s="41">
        <v>2</v>
      </c>
      <c r="I16684" s="41">
        <v>1</v>
      </c>
      <c r="J16684" s="41">
        <v>10</v>
      </c>
      <c r="K16684" s="44">
        <v>52</v>
      </c>
      <c r="L16684" s="20">
        <v>88504</v>
      </c>
      <c r="M16684" s="19" t="s">
        <v>11</v>
      </c>
      <c r="N16684" s="28" t="s">
        <v>15953</v>
      </c>
    </row>
    <row r="16685" spans="1:14" ht="30" x14ac:dyDescent="0.25">
      <c r="A16685" s="27" t="s">
        <v>15061</v>
      </c>
      <c r="B16685" s="19" t="s">
        <v>17013</v>
      </c>
      <c r="C16685" s="19" t="s">
        <v>16740</v>
      </c>
      <c r="D16685" s="38" t="s">
        <v>16050</v>
      </c>
      <c r="E16685" s="38" t="s">
        <v>15153</v>
      </c>
      <c r="F16685" s="41" t="s">
        <v>38</v>
      </c>
      <c r="G16685" s="19" t="s">
        <v>611</v>
      </c>
      <c r="H16685" s="41">
        <v>2</v>
      </c>
      <c r="I16685" s="41">
        <v>1</v>
      </c>
      <c r="J16685" s="41">
        <v>10</v>
      </c>
      <c r="K16685" s="44">
        <v>18</v>
      </c>
      <c r="L16685" s="20">
        <v>394560</v>
      </c>
      <c r="M16685" s="19" t="s">
        <v>11</v>
      </c>
      <c r="N16685" s="28" t="s">
        <v>15953</v>
      </c>
    </row>
    <row r="16686" spans="1:14" ht="30" x14ac:dyDescent="0.25">
      <c r="A16686" s="27" t="s">
        <v>15061</v>
      </c>
      <c r="B16686" s="19" t="s">
        <v>17013</v>
      </c>
      <c r="C16686" s="19" t="s">
        <v>16740</v>
      </c>
      <c r="D16686" s="38" t="s">
        <v>16050</v>
      </c>
      <c r="E16686" s="38" t="s">
        <v>15154</v>
      </c>
      <c r="F16686" s="41" t="s">
        <v>2276</v>
      </c>
      <c r="G16686" s="19" t="s">
        <v>611</v>
      </c>
      <c r="H16686" s="41">
        <v>4</v>
      </c>
      <c r="I16686" s="41">
        <v>1</v>
      </c>
      <c r="J16686" s="41">
        <v>10</v>
      </c>
      <c r="K16686" s="44">
        <v>5</v>
      </c>
      <c r="L16686" s="20">
        <v>1344500</v>
      </c>
      <c r="M16686" s="19" t="s">
        <v>11</v>
      </c>
      <c r="N16686" s="28" t="s">
        <v>15953</v>
      </c>
    </row>
    <row r="16687" spans="1:14" ht="30" x14ac:dyDescent="0.25">
      <c r="A16687" s="27" t="s">
        <v>15061</v>
      </c>
      <c r="B16687" s="19" t="s">
        <v>17013</v>
      </c>
      <c r="C16687" s="19" t="s">
        <v>16740</v>
      </c>
      <c r="D16687" s="38" t="s">
        <v>16050</v>
      </c>
      <c r="E16687" s="38" t="s">
        <v>15155</v>
      </c>
      <c r="F16687" s="41" t="s">
        <v>38</v>
      </c>
      <c r="G16687" s="19" t="s">
        <v>611</v>
      </c>
      <c r="H16687" s="41">
        <v>2</v>
      </c>
      <c r="I16687" s="41">
        <v>1</v>
      </c>
      <c r="J16687" s="41">
        <v>10</v>
      </c>
      <c r="K16687" s="44">
        <v>15</v>
      </c>
      <c r="L16687" s="20">
        <v>24990</v>
      </c>
      <c r="M16687" s="19" t="s">
        <v>11</v>
      </c>
      <c r="N16687" s="28" t="s">
        <v>15953</v>
      </c>
    </row>
    <row r="16688" spans="1:14" ht="30" x14ac:dyDescent="0.25">
      <c r="A16688" s="27" t="s">
        <v>15061</v>
      </c>
      <c r="B16688" s="19" t="s">
        <v>17013</v>
      </c>
      <c r="C16688" s="19" t="s">
        <v>16740</v>
      </c>
      <c r="D16688" s="38" t="s">
        <v>16050</v>
      </c>
      <c r="E16688" s="38" t="s">
        <v>15156</v>
      </c>
      <c r="F16688" s="41" t="s">
        <v>9983</v>
      </c>
      <c r="G16688" s="19" t="s">
        <v>611</v>
      </c>
      <c r="H16688" s="41">
        <v>2</v>
      </c>
      <c r="I16688" s="41">
        <v>1</v>
      </c>
      <c r="J16688" s="41">
        <v>10</v>
      </c>
      <c r="K16688" s="44">
        <v>8</v>
      </c>
      <c r="L16688" s="20">
        <v>136704</v>
      </c>
      <c r="M16688" s="19" t="s">
        <v>11</v>
      </c>
      <c r="N16688" s="28" t="s">
        <v>15953</v>
      </c>
    </row>
    <row r="16689" spans="1:14" ht="30" x14ac:dyDescent="0.25">
      <c r="A16689" s="27" t="s">
        <v>15061</v>
      </c>
      <c r="B16689" s="19" t="s">
        <v>17013</v>
      </c>
      <c r="C16689" s="19" t="s">
        <v>16740</v>
      </c>
      <c r="D16689" s="38" t="s">
        <v>16050</v>
      </c>
      <c r="E16689" s="38" t="s">
        <v>15157</v>
      </c>
      <c r="F16689" s="41" t="s">
        <v>2278</v>
      </c>
      <c r="G16689" s="19" t="s">
        <v>611</v>
      </c>
      <c r="H16689" s="41">
        <v>2</v>
      </c>
      <c r="I16689" s="41">
        <v>1</v>
      </c>
      <c r="J16689" s="41">
        <v>10</v>
      </c>
      <c r="K16689" s="44">
        <v>21</v>
      </c>
      <c r="L16689" s="20">
        <v>214158</v>
      </c>
      <c r="M16689" s="19" t="s">
        <v>11</v>
      </c>
      <c r="N16689" s="28" t="s">
        <v>15953</v>
      </c>
    </row>
    <row r="16690" spans="1:14" ht="30" x14ac:dyDescent="0.25">
      <c r="A16690" s="27" t="s">
        <v>15061</v>
      </c>
      <c r="B16690" s="19" t="s">
        <v>17013</v>
      </c>
      <c r="C16690" s="19" t="s">
        <v>16740</v>
      </c>
      <c r="D16690" s="38" t="s">
        <v>16050</v>
      </c>
      <c r="E16690" s="38" t="s">
        <v>15158</v>
      </c>
      <c r="F16690" s="41" t="s">
        <v>2399</v>
      </c>
      <c r="G16690" s="19" t="s">
        <v>611</v>
      </c>
      <c r="H16690" s="41">
        <v>2</v>
      </c>
      <c r="I16690" s="41">
        <v>1</v>
      </c>
      <c r="J16690" s="41">
        <v>10</v>
      </c>
      <c r="K16690" s="44">
        <v>9</v>
      </c>
      <c r="L16690" s="20">
        <v>77112</v>
      </c>
      <c r="M16690" s="19" t="s">
        <v>11</v>
      </c>
      <c r="N16690" s="28" t="s">
        <v>15953</v>
      </c>
    </row>
    <row r="16691" spans="1:14" ht="30" x14ac:dyDescent="0.25">
      <c r="A16691" s="27" t="s">
        <v>15061</v>
      </c>
      <c r="B16691" s="19" t="s">
        <v>17013</v>
      </c>
      <c r="C16691" s="19" t="s">
        <v>16740</v>
      </c>
      <c r="D16691" s="38" t="s">
        <v>16050</v>
      </c>
      <c r="E16691" s="38" t="s">
        <v>15159</v>
      </c>
      <c r="F16691" s="41" t="s">
        <v>15160</v>
      </c>
      <c r="G16691" s="19" t="s">
        <v>611</v>
      </c>
      <c r="H16691" s="41">
        <v>2</v>
      </c>
      <c r="I16691" s="41">
        <v>1</v>
      </c>
      <c r="J16691" s="41">
        <v>10</v>
      </c>
      <c r="K16691" s="44">
        <v>2</v>
      </c>
      <c r="L16691" s="20">
        <v>49980</v>
      </c>
      <c r="M16691" s="19" t="s">
        <v>11</v>
      </c>
      <c r="N16691" s="28" t="s">
        <v>15953</v>
      </c>
    </row>
    <row r="16692" spans="1:14" ht="30" x14ac:dyDescent="0.25">
      <c r="A16692" s="27" t="s">
        <v>15061</v>
      </c>
      <c r="B16692" s="19" t="s">
        <v>17013</v>
      </c>
      <c r="C16692" s="19" t="s">
        <v>16740</v>
      </c>
      <c r="D16692" s="38" t="s">
        <v>16050</v>
      </c>
      <c r="E16692" s="38" t="s">
        <v>15161</v>
      </c>
      <c r="F16692" s="41" t="s">
        <v>5472</v>
      </c>
      <c r="G16692" s="19" t="s">
        <v>611</v>
      </c>
      <c r="H16692" s="41">
        <v>4</v>
      </c>
      <c r="I16692" s="41">
        <v>1</v>
      </c>
      <c r="J16692" s="41">
        <v>10</v>
      </c>
      <c r="K16692" s="44">
        <v>5</v>
      </c>
      <c r="L16692" s="20">
        <v>1821000</v>
      </c>
      <c r="M16692" s="19" t="s">
        <v>11</v>
      </c>
      <c r="N16692" s="28" t="s">
        <v>15953</v>
      </c>
    </row>
    <row r="16693" spans="1:14" ht="30" x14ac:dyDescent="0.25">
      <c r="A16693" s="27" t="s">
        <v>15061</v>
      </c>
      <c r="B16693" s="19" t="s">
        <v>17013</v>
      </c>
      <c r="C16693" s="19" t="s">
        <v>16740</v>
      </c>
      <c r="D16693" s="38" t="s">
        <v>16050</v>
      </c>
      <c r="E16693" s="38" t="s">
        <v>15162</v>
      </c>
      <c r="F16693" s="41" t="s">
        <v>5472</v>
      </c>
      <c r="G16693" s="19" t="s">
        <v>611</v>
      </c>
      <c r="H16693" s="41">
        <v>4</v>
      </c>
      <c r="I16693" s="41">
        <v>1</v>
      </c>
      <c r="J16693" s="41">
        <v>10</v>
      </c>
      <c r="K16693" s="44">
        <v>9</v>
      </c>
      <c r="L16693" s="20">
        <v>1139400</v>
      </c>
      <c r="M16693" s="19" t="s">
        <v>11</v>
      </c>
      <c r="N16693" s="28" t="s">
        <v>15953</v>
      </c>
    </row>
    <row r="16694" spans="1:14" ht="30" x14ac:dyDescent="0.25">
      <c r="A16694" s="27" t="s">
        <v>15061</v>
      </c>
      <c r="B16694" s="19" t="s">
        <v>17013</v>
      </c>
      <c r="C16694" s="19" t="s">
        <v>16740</v>
      </c>
      <c r="D16694" s="38" t="s">
        <v>16050</v>
      </c>
      <c r="E16694" s="38" t="s">
        <v>15163</v>
      </c>
      <c r="F16694" s="41" t="s">
        <v>5472</v>
      </c>
      <c r="G16694" s="19" t="s">
        <v>611</v>
      </c>
      <c r="H16694" s="41">
        <v>4</v>
      </c>
      <c r="I16694" s="41">
        <v>1</v>
      </c>
      <c r="J16694" s="41">
        <v>10</v>
      </c>
      <c r="K16694" s="44">
        <v>9</v>
      </c>
      <c r="L16694" s="20">
        <v>1139400</v>
      </c>
      <c r="M16694" s="19" t="s">
        <v>11</v>
      </c>
      <c r="N16694" s="28" t="s">
        <v>15953</v>
      </c>
    </row>
    <row r="16695" spans="1:14" ht="30" x14ac:dyDescent="0.25">
      <c r="A16695" s="27" t="s">
        <v>15061</v>
      </c>
      <c r="B16695" s="19" t="s">
        <v>17013</v>
      </c>
      <c r="C16695" s="19" t="s">
        <v>16740</v>
      </c>
      <c r="D16695" s="38" t="s">
        <v>16050</v>
      </c>
      <c r="E16695" s="38" t="s">
        <v>15164</v>
      </c>
      <c r="F16695" s="41" t="s">
        <v>54</v>
      </c>
      <c r="G16695" s="19" t="s">
        <v>611</v>
      </c>
      <c r="H16695" s="41">
        <v>2</v>
      </c>
      <c r="I16695" s="41">
        <v>1</v>
      </c>
      <c r="J16695" s="41">
        <v>10</v>
      </c>
      <c r="K16695" s="44">
        <v>15</v>
      </c>
      <c r="L16695" s="20">
        <v>339150</v>
      </c>
      <c r="M16695" s="19" t="s">
        <v>11</v>
      </c>
      <c r="N16695" s="28" t="s">
        <v>15953</v>
      </c>
    </row>
    <row r="16696" spans="1:14" ht="30" x14ac:dyDescent="0.25">
      <c r="A16696" s="27" t="s">
        <v>15061</v>
      </c>
      <c r="B16696" s="19" t="s">
        <v>17013</v>
      </c>
      <c r="C16696" s="19" t="s">
        <v>16740</v>
      </c>
      <c r="D16696" s="38" t="s">
        <v>16050</v>
      </c>
      <c r="E16696" s="38" t="s">
        <v>15165</v>
      </c>
      <c r="F16696" s="41">
        <v>47121709</v>
      </c>
      <c r="G16696" s="19" t="s">
        <v>611</v>
      </c>
      <c r="H16696" s="41">
        <v>4</v>
      </c>
      <c r="I16696" s="41">
        <v>1</v>
      </c>
      <c r="J16696" s="41">
        <v>10</v>
      </c>
      <c r="K16696" s="44">
        <v>2</v>
      </c>
      <c r="L16696" s="20">
        <v>253200</v>
      </c>
      <c r="M16696" s="19" t="s">
        <v>11</v>
      </c>
      <c r="N16696" s="28" t="s">
        <v>15953</v>
      </c>
    </row>
    <row r="16697" spans="1:14" ht="30" x14ac:dyDescent="0.25">
      <c r="A16697" s="27" t="s">
        <v>15061</v>
      </c>
      <c r="B16697" s="19" t="s">
        <v>17013</v>
      </c>
      <c r="C16697" s="19" t="s">
        <v>16740</v>
      </c>
      <c r="D16697" s="38" t="s">
        <v>16050</v>
      </c>
      <c r="E16697" s="38" t="s">
        <v>15166</v>
      </c>
      <c r="F16697" s="41">
        <v>47121702</v>
      </c>
      <c r="G16697" s="19" t="s">
        <v>611</v>
      </c>
      <c r="H16697" s="41">
        <v>4</v>
      </c>
      <c r="I16697" s="41">
        <v>1</v>
      </c>
      <c r="J16697" s="41">
        <v>10</v>
      </c>
      <c r="K16697" s="44">
        <v>53</v>
      </c>
      <c r="L16697" s="20">
        <v>2968000</v>
      </c>
      <c r="M16697" s="19" t="s">
        <v>11</v>
      </c>
      <c r="N16697" s="28" t="s">
        <v>15953</v>
      </c>
    </row>
    <row r="16698" spans="1:14" ht="30" x14ac:dyDescent="0.25">
      <c r="A16698" s="27" t="s">
        <v>15061</v>
      </c>
      <c r="B16698" s="19" t="s">
        <v>17013</v>
      </c>
      <c r="C16698" s="19" t="s">
        <v>16740</v>
      </c>
      <c r="D16698" s="38" t="s">
        <v>16050</v>
      </c>
      <c r="E16698" s="38" t="s">
        <v>15167</v>
      </c>
      <c r="F16698" s="41">
        <v>47121702</v>
      </c>
      <c r="G16698" s="19" t="s">
        <v>611</v>
      </c>
      <c r="H16698" s="41">
        <v>4</v>
      </c>
      <c r="I16698" s="41">
        <v>1</v>
      </c>
      <c r="J16698" s="41">
        <v>10</v>
      </c>
      <c r="K16698" s="44">
        <v>53</v>
      </c>
      <c r="L16698" s="20">
        <v>2968000</v>
      </c>
      <c r="M16698" s="19" t="s">
        <v>11</v>
      </c>
      <c r="N16698" s="28" t="s">
        <v>15953</v>
      </c>
    </row>
    <row r="16699" spans="1:14" ht="30" x14ac:dyDescent="0.25">
      <c r="A16699" s="27" t="s">
        <v>15061</v>
      </c>
      <c r="B16699" s="19" t="s">
        <v>17013</v>
      </c>
      <c r="C16699" s="19" t="s">
        <v>16740</v>
      </c>
      <c r="D16699" s="38" t="s">
        <v>16050</v>
      </c>
      <c r="E16699" s="38" t="s">
        <v>15168</v>
      </c>
      <c r="F16699" s="41">
        <v>47121709</v>
      </c>
      <c r="G16699" s="19" t="s">
        <v>611</v>
      </c>
      <c r="H16699" s="41">
        <v>4</v>
      </c>
      <c r="I16699" s="41">
        <v>1</v>
      </c>
      <c r="J16699" s="41">
        <v>10</v>
      </c>
      <c r="K16699" s="44">
        <v>1</v>
      </c>
      <c r="L16699" s="20">
        <v>56000</v>
      </c>
      <c r="M16699" s="19" t="s">
        <v>11</v>
      </c>
      <c r="N16699" s="28" t="s">
        <v>15953</v>
      </c>
    </row>
    <row r="16700" spans="1:14" ht="30" x14ac:dyDescent="0.25">
      <c r="A16700" s="27" t="s">
        <v>15061</v>
      </c>
      <c r="B16700" s="19" t="s">
        <v>17015</v>
      </c>
      <c r="C16700" s="19" t="s">
        <v>16742</v>
      </c>
      <c r="D16700" s="38" t="s">
        <v>16052</v>
      </c>
      <c r="E16700" s="38" t="s">
        <v>15169</v>
      </c>
      <c r="F16700" s="41">
        <v>44121612</v>
      </c>
      <c r="G16700" s="19" t="s">
        <v>611</v>
      </c>
      <c r="H16700" s="41">
        <v>2</v>
      </c>
      <c r="I16700" s="41">
        <v>1</v>
      </c>
      <c r="J16700" s="41">
        <v>10</v>
      </c>
      <c r="K16700" s="44">
        <v>5</v>
      </c>
      <c r="L16700" s="20">
        <v>53610</v>
      </c>
      <c r="M16700" s="19" t="s">
        <v>11</v>
      </c>
      <c r="N16700" s="28" t="s">
        <v>15953</v>
      </c>
    </row>
    <row r="16701" spans="1:14" ht="30" x14ac:dyDescent="0.25">
      <c r="A16701" s="27" t="s">
        <v>15061</v>
      </c>
      <c r="B16701" s="19" t="s">
        <v>17015</v>
      </c>
      <c r="C16701" s="19" t="s">
        <v>16742</v>
      </c>
      <c r="D16701" s="38" t="s">
        <v>16052</v>
      </c>
      <c r="E16701" s="38" t="s">
        <v>15170</v>
      </c>
      <c r="F16701" s="41" t="s">
        <v>56</v>
      </c>
      <c r="G16701" s="19" t="s">
        <v>611</v>
      </c>
      <c r="H16701" s="41">
        <v>2</v>
      </c>
      <c r="I16701" s="41">
        <v>1</v>
      </c>
      <c r="J16701" s="41">
        <v>10</v>
      </c>
      <c r="K16701" s="44">
        <v>200</v>
      </c>
      <c r="L16701" s="20">
        <v>192800</v>
      </c>
      <c r="M16701" s="19" t="s">
        <v>11</v>
      </c>
      <c r="N16701" s="28" t="s">
        <v>15953</v>
      </c>
    </row>
    <row r="16702" spans="1:14" ht="30" x14ac:dyDescent="0.25">
      <c r="A16702" s="27" t="s">
        <v>15061</v>
      </c>
      <c r="B16702" s="19" t="s">
        <v>17015</v>
      </c>
      <c r="C16702" s="19" t="s">
        <v>16742</v>
      </c>
      <c r="D16702" s="38" t="s">
        <v>16052</v>
      </c>
      <c r="E16702" s="38" t="s">
        <v>15171</v>
      </c>
      <c r="F16702" s="41" t="s">
        <v>56</v>
      </c>
      <c r="G16702" s="19" t="s">
        <v>611</v>
      </c>
      <c r="H16702" s="41">
        <v>2</v>
      </c>
      <c r="I16702" s="41">
        <v>1</v>
      </c>
      <c r="J16702" s="41">
        <v>10</v>
      </c>
      <c r="K16702" s="44">
        <v>10</v>
      </c>
      <c r="L16702" s="20">
        <v>10590</v>
      </c>
      <c r="M16702" s="19" t="s">
        <v>11</v>
      </c>
      <c r="N16702" s="28" t="s">
        <v>15953</v>
      </c>
    </row>
    <row r="16703" spans="1:14" ht="30" x14ac:dyDescent="0.25">
      <c r="A16703" s="27" t="s">
        <v>15061</v>
      </c>
      <c r="B16703" s="19" t="s">
        <v>17015</v>
      </c>
      <c r="C16703" s="19" t="s">
        <v>16742</v>
      </c>
      <c r="D16703" s="38" t="s">
        <v>16052</v>
      </c>
      <c r="E16703" s="38" t="s">
        <v>15172</v>
      </c>
      <c r="F16703" s="41" t="s">
        <v>58</v>
      </c>
      <c r="G16703" s="19" t="s">
        <v>611</v>
      </c>
      <c r="H16703" s="41">
        <v>2</v>
      </c>
      <c r="I16703" s="41">
        <v>1</v>
      </c>
      <c r="J16703" s="41">
        <v>10</v>
      </c>
      <c r="K16703" s="44">
        <v>30</v>
      </c>
      <c r="L16703" s="20">
        <v>146370</v>
      </c>
      <c r="M16703" s="19" t="s">
        <v>11</v>
      </c>
      <c r="N16703" s="28" t="s">
        <v>15953</v>
      </c>
    </row>
    <row r="16704" spans="1:14" ht="45" x14ac:dyDescent="0.25">
      <c r="A16704" s="27" t="s">
        <v>15061</v>
      </c>
      <c r="B16704" s="19" t="s">
        <v>17015</v>
      </c>
      <c r="C16704" s="19" t="s">
        <v>16742</v>
      </c>
      <c r="D16704" s="38" t="s">
        <v>16052</v>
      </c>
      <c r="E16704" s="38" t="s">
        <v>15173</v>
      </c>
      <c r="F16704" s="41" t="s">
        <v>60</v>
      </c>
      <c r="G16704" s="19" t="s">
        <v>611</v>
      </c>
      <c r="H16704" s="41">
        <v>2</v>
      </c>
      <c r="I16704" s="41">
        <v>1</v>
      </c>
      <c r="J16704" s="41">
        <v>10</v>
      </c>
      <c r="K16704" s="44">
        <v>100</v>
      </c>
      <c r="L16704" s="20">
        <v>245100</v>
      </c>
      <c r="M16704" s="19" t="s">
        <v>11</v>
      </c>
      <c r="N16704" s="28" t="s">
        <v>15953</v>
      </c>
    </row>
    <row r="16705" spans="1:14" ht="30" x14ac:dyDescent="0.25">
      <c r="A16705" s="27" t="s">
        <v>15061</v>
      </c>
      <c r="B16705" s="19" t="s">
        <v>17015</v>
      </c>
      <c r="C16705" s="19" t="s">
        <v>16742</v>
      </c>
      <c r="D16705" s="38" t="s">
        <v>16052</v>
      </c>
      <c r="E16705" s="38" t="s">
        <v>15174</v>
      </c>
      <c r="F16705" s="41" t="s">
        <v>60</v>
      </c>
      <c r="G16705" s="19" t="s">
        <v>611</v>
      </c>
      <c r="H16705" s="41">
        <v>2</v>
      </c>
      <c r="I16705" s="41">
        <v>1</v>
      </c>
      <c r="J16705" s="41">
        <v>10</v>
      </c>
      <c r="K16705" s="44">
        <v>40</v>
      </c>
      <c r="L16705" s="20">
        <v>61880</v>
      </c>
      <c r="M16705" s="19" t="s">
        <v>11</v>
      </c>
      <c r="N16705" s="28" t="s">
        <v>15953</v>
      </c>
    </row>
    <row r="16706" spans="1:14" ht="30" x14ac:dyDescent="0.25">
      <c r="A16706" s="27" t="s">
        <v>15061</v>
      </c>
      <c r="B16706" s="19" t="s">
        <v>17015</v>
      </c>
      <c r="C16706" s="19" t="s">
        <v>16742</v>
      </c>
      <c r="D16706" s="38" t="s">
        <v>16052</v>
      </c>
      <c r="E16706" s="38" t="s">
        <v>15175</v>
      </c>
      <c r="F16706" s="41" t="s">
        <v>62</v>
      </c>
      <c r="G16706" s="19" t="s">
        <v>611</v>
      </c>
      <c r="H16706" s="41">
        <v>2</v>
      </c>
      <c r="I16706" s="41">
        <v>1</v>
      </c>
      <c r="J16706" s="41">
        <v>10</v>
      </c>
      <c r="K16706" s="44">
        <v>80</v>
      </c>
      <c r="L16706" s="20">
        <v>156160</v>
      </c>
      <c r="M16706" s="19" t="s">
        <v>11</v>
      </c>
      <c r="N16706" s="28" t="s">
        <v>15953</v>
      </c>
    </row>
    <row r="16707" spans="1:14" ht="30" x14ac:dyDescent="0.25">
      <c r="A16707" s="27" t="s">
        <v>15061</v>
      </c>
      <c r="B16707" s="19" t="s">
        <v>17015</v>
      </c>
      <c r="C16707" s="19" t="s">
        <v>16742</v>
      </c>
      <c r="D16707" s="38" t="s">
        <v>16052</v>
      </c>
      <c r="E16707" s="38" t="s">
        <v>15176</v>
      </c>
      <c r="F16707" s="41" t="s">
        <v>14384</v>
      </c>
      <c r="G16707" s="19" t="s">
        <v>611</v>
      </c>
      <c r="H16707" s="41">
        <v>2</v>
      </c>
      <c r="I16707" s="41">
        <v>1</v>
      </c>
      <c r="J16707" s="41">
        <v>10</v>
      </c>
      <c r="K16707" s="44">
        <v>22</v>
      </c>
      <c r="L16707" s="20">
        <v>32208</v>
      </c>
      <c r="M16707" s="19" t="s">
        <v>11</v>
      </c>
      <c r="N16707" s="28" t="s">
        <v>15953</v>
      </c>
    </row>
    <row r="16708" spans="1:14" ht="30" x14ac:dyDescent="0.25">
      <c r="A16708" s="27" t="s">
        <v>15061</v>
      </c>
      <c r="B16708" s="19" t="s">
        <v>17015</v>
      </c>
      <c r="C16708" s="19" t="s">
        <v>16742</v>
      </c>
      <c r="D16708" s="38" t="s">
        <v>16052</v>
      </c>
      <c r="E16708" s="38" t="s">
        <v>15177</v>
      </c>
      <c r="F16708" s="41" t="s">
        <v>2618</v>
      </c>
      <c r="G16708" s="19" t="s">
        <v>611</v>
      </c>
      <c r="H16708" s="41">
        <v>2</v>
      </c>
      <c r="I16708" s="41">
        <v>1</v>
      </c>
      <c r="J16708" s="41">
        <v>10</v>
      </c>
      <c r="K16708" s="44">
        <v>8</v>
      </c>
      <c r="L16708" s="20">
        <v>30464</v>
      </c>
      <c r="M16708" s="19" t="s">
        <v>11</v>
      </c>
      <c r="N16708" s="28" t="s">
        <v>15953</v>
      </c>
    </row>
    <row r="16709" spans="1:14" ht="45" x14ac:dyDescent="0.25">
      <c r="A16709" s="27" t="s">
        <v>15061</v>
      </c>
      <c r="B16709" s="19" t="s">
        <v>16745</v>
      </c>
      <c r="C16709" s="19" t="s">
        <v>16745</v>
      </c>
      <c r="D16709" s="38" t="s">
        <v>16055</v>
      </c>
      <c r="E16709" s="38" t="s">
        <v>15178</v>
      </c>
      <c r="F16709" s="41" t="s">
        <v>3099</v>
      </c>
      <c r="G16709" s="19" t="s">
        <v>611</v>
      </c>
      <c r="H16709" s="41">
        <v>2</v>
      </c>
      <c r="I16709" s="41">
        <v>1</v>
      </c>
      <c r="J16709" s="41">
        <v>10</v>
      </c>
      <c r="K16709" s="44">
        <v>4</v>
      </c>
      <c r="L16709" s="20">
        <v>13756</v>
      </c>
      <c r="M16709" s="19" t="s">
        <v>11</v>
      </c>
      <c r="N16709" s="28" t="s">
        <v>15953</v>
      </c>
    </row>
    <row r="16710" spans="1:14" ht="45" x14ac:dyDescent="0.25">
      <c r="A16710" s="27" t="s">
        <v>15061</v>
      </c>
      <c r="B16710" s="19" t="s">
        <v>16745</v>
      </c>
      <c r="C16710" s="19" t="s">
        <v>16745</v>
      </c>
      <c r="D16710" s="38" t="s">
        <v>16055</v>
      </c>
      <c r="E16710" s="38" t="s">
        <v>15179</v>
      </c>
      <c r="F16710" s="41" t="s">
        <v>52</v>
      </c>
      <c r="G16710" s="19" t="s">
        <v>611</v>
      </c>
      <c r="H16710" s="41">
        <v>2</v>
      </c>
      <c r="I16710" s="41">
        <v>1</v>
      </c>
      <c r="J16710" s="41">
        <v>10</v>
      </c>
      <c r="K16710" s="44">
        <v>24</v>
      </c>
      <c r="L16710" s="20">
        <v>164496</v>
      </c>
      <c r="M16710" s="19" t="s">
        <v>11</v>
      </c>
      <c r="N16710" s="28" t="s">
        <v>15953</v>
      </c>
    </row>
    <row r="16711" spans="1:14" ht="45" x14ac:dyDescent="0.25">
      <c r="A16711" s="27" t="s">
        <v>15061</v>
      </c>
      <c r="B16711" s="19" t="s">
        <v>16745</v>
      </c>
      <c r="C16711" s="19" t="s">
        <v>16745</v>
      </c>
      <c r="D16711" s="38" t="s">
        <v>16055</v>
      </c>
      <c r="E16711" s="38" t="s">
        <v>15180</v>
      </c>
      <c r="F16711" s="41" t="s">
        <v>4562</v>
      </c>
      <c r="G16711" s="19" t="s">
        <v>611</v>
      </c>
      <c r="H16711" s="41">
        <v>2</v>
      </c>
      <c r="I16711" s="41">
        <v>1</v>
      </c>
      <c r="J16711" s="41">
        <v>10</v>
      </c>
      <c r="K16711" s="44">
        <v>29</v>
      </c>
      <c r="L16711" s="20">
        <v>38309</v>
      </c>
      <c r="M16711" s="19" t="s">
        <v>11</v>
      </c>
      <c r="N16711" s="28" t="s">
        <v>15953</v>
      </c>
    </row>
    <row r="16712" spans="1:14" ht="45" x14ac:dyDescent="0.25">
      <c r="A16712" s="27" t="s">
        <v>15061</v>
      </c>
      <c r="B16712" s="19" t="s">
        <v>16745</v>
      </c>
      <c r="C16712" s="19" t="s">
        <v>16745</v>
      </c>
      <c r="D16712" s="38" t="s">
        <v>16055</v>
      </c>
      <c r="E16712" s="38" t="s">
        <v>15181</v>
      </c>
      <c r="F16712" s="41">
        <v>46191618</v>
      </c>
      <c r="G16712" s="19" t="s">
        <v>611</v>
      </c>
      <c r="H16712" s="41">
        <v>3</v>
      </c>
      <c r="I16712" s="41">
        <v>2</v>
      </c>
      <c r="J16712" s="41">
        <v>10</v>
      </c>
      <c r="K16712" s="44">
        <v>1</v>
      </c>
      <c r="L16712" s="20">
        <v>55097.95</v>
      </c>
      <c r="M16712" s="19" t="s">
        <v>11</v>
      </c>
      <c r="N16712" s="28" t="s">
        <v>15953</v>
      </c>
    </row>
    <row r="16713" spans="1:14" ht="45" x14ac:dyDescent="0.25">
      <c r="A16713" s="27" t="s">
        <v>15061</v>
      </c>
      <c r="B16713" s="19" t="s">
        <v>16745</v>
      </c>
      <c r="C16713" s="19" t="s">
        <v>16745</v>
      </c>
      <c r="D16713" s="38" t="s">
        <v>16055</v>
      </c>
      <c r="E16713" s="38" t="s">
        <v>15182</v>
      </c>
      <c r="F16713" s="41" t="s">
        <v>70</v>
      </c>
      <c r="G16713" s="19" t="s">
        <v>611</v>
      </c>
      <c r="H16713" s="41">
        <v>2</v>
      </c>
      <c r="I16713" s="41">
        <v>1</v>
      </c>
      <c r="J16713" s="41">
        <v>10</v>
      </c>
      <c r="K16713" s="44">
        <v>15</v>
      </c>
      <c r="L16713" s="20">
        <v>33915</v>
      </c>
      <c r="M16713" s="19" t="s">
        <v>11</v>
      </c>
      <c r="N16713" s="28" t="s">
        <v>15953</v>
      </c>
    </row>
    <row r="16714" spans="1:14" ht="45" x14ac:dyDescent="0.25">
      <c r="A16714" s="27" t="s">
        <v>15061</v>
      </c>
      <c r="B16714" s="19" t="s">
        <v>16745</v>
      </c>
      <c r="C16714" s="19" t="s">
        <v>16745</v>
      </c>
      <c r="D16714" s="38" t="s">
        <v>16055</v>
      </c>
      <c r="E16714" s="38" t="s">
        <v>15183</v>
      </c>
      <c r="F16714" s="41" t="s">
        <v>70</v>
      </c>
      <c r="G16714" s="19" t="s">
        <v>611</v>
      </c>
      <c r="H16714" s="41">
        <v>2</v>
      </c>
      <c r="I16714" s="41">
        <v>1</v>
      </c>
      <c r="J16714" s="41">
        <v>10</v>
      </c>
      <c r="K16714" s="44">
        <v>2</v>
      </c>
      <c r="L16714" s="20">
        <v>8568</v>
      </c>
      <c r="M16714" s="19" t="s">
        <v>11</v>
      </c>
      <c r="N16714" s="28" t="s">
        <v>15953</v>
      </c>
    </row>
    <row r="16715" spans="1:14" ht="45" x14ac:dyDescent="0.25">
      <c r="A16715" s="27" t="s">
        <v>15061</v>
      </c>
      <c r="B16715" s="19" t="s">
        <v>17062</v>
      </c>
      <c r="C16715" s="19" t="s">
        <v>16865</v>
      </c>
      <c r="D16715" s="38" t="s">
        <v>16175</v>
      </c>
      <c r="E16715" s="38" t="s">
        <v>15184</v>
      </c>
      <c r="F16715" s="41" t="s">
        <v>15185</v>
      </c>
      <c r="G16715" s="19" t="s">
        <v>611</v>
      </c>
      <c r="H16715" s="41">
        <v>3</v>
      </c>
      <c r="I16715" s="41">
        <v>1</v>
      </c>
      <c r="J16715" s="41">
        <v>10</v>
      </c>
      <c r="K16715" s="44">
        <v>4</v>
      </c>
      <c r="L16715" s="20">
        <v>48076</v>
      </c>
      <c r="M16715" s="19" t="s">
        <v>11</v>
      </c>
      <c r="N16715" s="28" t="s">
        <v>15953</v>
      </c>
    </row>
    <row r="16716" spans="1:14" ht="45" x14ac:dyDescent="0.25">
      <c r="A16716" s="27" t="s">
        <v>15061</v>
      </c>
      <c r="B16716" s="19" t="s">
        <v>17062</v>
      </c>
      <c r="C16716" s="19" t="s">
        <v>16865</v>
      </c>
      <c r="D16716" s="38" t="s">
        <v>16175</v>
      </c>
      <c r="E16716" s="38" t="s">
        <v>15186</v>
      </c>
      <c r="F16716" s="41" t="s">
        <v>50</v>
      </c>
      <c r="G16716" s="19" t="s">
        <v>611</v>
      </c>
      <c r="H16716" s="41">
        <v>3</v>
      </c>
      <c r="I16716" s="41">
        <v>1</v>
      </c>
      <c r="J16716" s="41">
        <v>10</v>
      </c>
      <c r="K16716" s="44">
        <v>5</v>
      </c>
      <c r="L16716" s="20">
        <v>83120</v>
      </c>
      <c r="M16716" s="19" t="s">
        <v>11</v>
      </c>
      <c r="N16716" s="28" t="s">
        <v>15953</v>
      </c>
    </row>
    <row r="16717" spans="1:14" ht="45" x14ac:dyDescent="0.25">
      <c r="A16717" s="27" t="s">
        <v>15061</v>
      </c>
      <c r="B16717" s="19" t="s">
        <v>17062</v>
      </c>
      <c r="C16717" s="19" t="s">
        <v>16865</v>
      </c>
      <c r="D16717" s="38" t="s">
        <v>16175</v>
      </c>
      <c r="E16717" s="38" t="s">
        <v>15187</v>
      </c>
      <c r="F16717" s="41" t="s">
        <v>15188</v>
      </c>
      <c r="G16717" s="19" t="s">
        <v>611</v>
      </c>
      <c r="H16717" s="41">
        <v>3</v>
      </c>
      <c r="I16717" s="41">
        <v>1</v>
      </c>
      <c r="J16717" s="41">
        <v>10</v>
      </c>
      <c r="K16717" s="44">
        <v>6</v>
      </c>
      <c r="L16717" s="20">
        <v>19638</v>
      </c>
      <c r="M16717" s="19" t="s">
        <v>11</v>
      </c>
      <c r="N16717" s="28" t="s">
        <v>15953</v>
      </c>
    </row>
    <row r="16718" spans="1:14" ht="30" x14ac:dyDescent="0.25">
      <c r="A16718" s="27" t="s">
        <v>15061</v>
      </c>
      <c r="B16718" s="19" t="s">
        <v>17062</v>
      </c>
      <c r="C16718" s="19" t="s">
        <v>16921</v>
      </c>
      <c r="D16718" s="38" t="s">
        <v>16233</v>
      </c>
      <c r="E16718" s="38" t="s">
        <v>15189</v>
      </c>
      <c r="F16718" s="41" t="s">
        <v>15190</v>
      </c>
      <c r="G16718" s="19" t="s">
        <v>611</v>
      </c>
      <c r="H16718" s="41">
        <v>3</v>
      </c>
      <c r="I16718" s="41">
        <v>1</v>
      </c>
      <c r="J16718" s="41">
        <v>10</v>
      </c>
      <c r="K16718" s="44">
        <v>1</v>
      </c>
      <c r="L16718" s="20">
        <v>150000</v>
      </c>
      <c r="M16718" s="19" t="s">
        <v>11</v>
      </c>
      <c r="N16718" s="28" t="s">
        <v>15953</v>
      </c>
    </row>
    <row r="16719" spans="1:14" ht="30" x14ac:dyDescent="0.25">
      <c r="A16719" s="27" t="s">
        <v>15061</v>
      </c>
      <c r="B16719" s="19" t="s">
        <v>17063</v>
      </c>
      <c r="C16719" s="19" t="s">
        <v>16868</v>
      </c>
      <c r="D16719" s="38" t="s">
        <v>16178</v>
      </c>
      <c r="E16719" s="38" t="s">
        <v>15191</v>
      </c>
      <c r="F16719" s="41" t="s">
        <v>3351</v>
      </c>
      <c r="G16719" s="19" t="s">
        <v>611</v>
      </c>
      <c r="H16719" s="41">
        <v>2</v>
      </c>
      <c r="I16719" s="41">
        <v>1</v>
      </c>
      <c r="J16719" s="41">
        <v>10</v>
      </c>
      <c r="K16719" s="44">
        <v>10</v>
      </c>
      <c r="L16719" s="20">
        <v>93650</v>
      </c>
      <c r="M16719" s="19" t="s">
        <v>11</v>
      </c>
      <c r="N16719" s="28" t="s">
        <v>15953</v>
      </c>
    </row>
    <row r="16720" spans="1:14" ht="30" x14ac:dyDescent="0.25">
      <c r="A16720" s="27" t="s">
        <v>15061</v>
      </c>
      <c r="B16720" s="19" t="s">
        <v>17063</v>
      </c>
      <c r="C16720" s="19" t="s">
        <v>16868</v>
      </c>
      <c r="D16720" s="38" t="s">
        <v>16178</v>
      </c>
      <c r="E16720" s="38" t="s">
        <v>15192</v>
      </c>
      <c r="F16720" s="41" t="s">
        <v>3351</v>
      </c>
      <c r="G16720" s="19" t="s">
        <v>611</v>
      </c>
      <c r="H16720" s="41">
        <v>2</v>
      </c>
      <c r="I16720" s="41">
        <v>1</v>
      </c>
      <c r="J16720" s="41">
        <v>10</v>
      </c>
      <c r="K16720" s="44">
        <v>91</v>
      </c>
      <c r="L16720" s="20">
        <v>710346</v>
      </c>
      <c r="M16720" s="19" t="s">
        <v>11</v>
      </c>
      <c r="N16720" s="28" t="s">
        <v>15953</v>
      </c>
    </row>
    <row r="16721" spans="1:14" ht="60" x14ac:dyDescent="0.25">
      <c r="A16721" s="27" t="s">
        <v>15061</v>
      </c>
      <c r="B16721" s="19" t="s">
        <v>17029</v>
      </c>
      <c r="C16721" s="19" t="s">
        <v>16774</v>
      </c>
      <c r="D16721" s="38" t="s">
        <v>16084</v>
      </c>
      <c r="E16721" s="38" t="s">
        <v>15193</v>
      </c>
      <c r="F16721" s="41" t="s">
        <v>504</v>
      </c>
      <c r="G16721" s="19" t="s">
        <v>611</v>
      </c>
      <c r="H16721" s="41">
        <v>3</v>
      </c>
      <c r="I16721" s="41">
        <v>5</v>
      </c>
      <c r="J16721" s="41">
        <v>10</v>
      </c>
      <c r="K16721" s="44">
        <v>1</v>
      </c>
      <c r="L16721" s="20">
        <v>16000000</v>
      </c>
      <c r="M16721" s="19" t="s">
        <v>15954</v>
      </c>
      <c r="N16721" s="28" t="s">
        <v>15953</v>
      </c>
    </row>
    <row r="16722" spans="1:14" ht="30" x14ac:dyDescent="0.25">
      <c r="A16722" s="27" t="s">
        <v>15061</v>
      </c>
      <c r="B16722" s="19" t="s">
        <v>16764</v>
      </c>
      <c r="C16722" s="19" t="s">
        <v>16764</v>
      </c>
      <c r="D16722" s="38" t="s">
        <v>16074</v>
      </c>
      <c r="E16722" s="38" t="s">
        <v>15194</v>
      </c>
      <c r="F16722" s="41" t="s">
        <v>15195</v>
      </c>
      <c r="G16722" s="19" t="s">
        <v>611</v>
      </c>
      <c r="H16722" s="41">
        <v>1</v>
      </c>
      <c r="I16722" s="41">
        <v>10</v>
      </c>
      <c r="J16722" s="41">
        <v>10</v>
      </c>
      <c r="K16722" s="44">
        <v>1</v>
      </c>
      <c r="L16722" s="20">
        <v>3000000</v>
      </c>
      <c r="M16722" s="19" t="s">
        <v>15954</v>
      </c>
      <c r="N16722" s="28" t="s">
        <v>15955</v>
      </c>
    </row>
    <row r="16723" spans="1:14" ht="30" x14ac:dyDescent="0.25">
      <c r="A16723" s="27" t="s">
        <v>15061</v>
      </c>
      <c r="B16723" s="19" t="s">
        <v>16764</v>
      </c>
      <c r="C16723" s="19" t="s">
        <v>16764</v>
      </c>
      <c r="D16723" s="38" t="s">
        <v>16074</v>
      </c>
      <c r="E16723" s="38" t="s">
        <v>15196</v>
      </c>
      <c r="F16723" s="41">
        <v>78111802</v>
      </c>
      <c r="G16723" s="19" t="s">
        <v>611</v>
      </c>
      <c r="H16723" s="41">
        <v>3</v>
      </c>
      <c r="I16723" s="41">
        <v>5</v>
      </c>
      <c r="J16723" s="41">
        <v>10</v>
      </c>
      <c r="K16723" s="44">
        <v>1</v>
      </c>
      <c r="L16723" s="20">
        <v>2532000</v>
      </c>
      <c r="M16723" s="19" t="s">
        <v>15954</v>
      </c>
      <c r="N16723" s="28" t="s">
        <v>15953</v>
      </c>
    </row>
    <row r="16724" spans="1:14" ht="75" x14ac:dyDescent="0.25">
      <c r="A16724" s="27" t="s">
        <v>15061</v>
      </c>
      <c r="B16724" s="19" t="s">
        <v>17033</v>
      </c>
      <c r="C16724" s="19" t="s">
        <v>16889</v>
      </c>
      <c r="D16724" s="38" t="s">
        <v>16199</v>
      </c>
      <c r="E16724" s="38" t="s">
        <v>15197</v>
      </c>
      <c r="F16724" s="41" t="s">
        <v>14544</v>
      </c>
      <c r="G16724" s="19" t="s">
        <v>498</v>
      </c>
      <c r="H16724" s="41">
        <v>1</v>
      </c>
      <c r="I16724" s="41">
        <v>9</v>
      </c>
      <c r="J16724" s="41">
        <v>10</v>
      </c>
      <c r="K16724" s="44">
        <v>1</v>
      </c>
      <c r="L16724" s="20">
        <v>24000000</v>
      </c>
      <c r="M16724" s="19" t="s">
        <v>15954</v>
      </c>
      <c r="N16724" s="28" t="s">
        <v>15953</v>
      </c>
    </row>
    <row r="16725" spans="1:14" ht="90" x14ac:dyDescent="0.25">
      <c r="A16725" s="27" t="s">
        <v>15061</v>
      </c>
      <c r="B16725" s="19" t="s">
        <v>17035</v>
      </c>
      <c r="C16725" s="19" t="s">
        <v>17005</v>
      </c>
      <c r="D16725" s="38" t="s">
        <v>16318</v>
      </c>
      <c r="E16725" s="38" t="s">
        <v>15198</v>
      </c>
      <c r="F16725" s="41" t="s">
        <v>15199</v>
      </c>
      <c r="G16725" s="19" t="s">
        <v>611</v>
      </c>
      <c r="H16725" s="41">
        <v>1</v>
      </c>
      <c r="I16725" s="41">
        <v>9</v>
      </c>
      <c r="J16725" s="41">
        <v>10</v>
      </c>
      <c r="K16725" s="44">
        <v>1</v>
      </c>
      <c r="L16725" s="20">
        <v>70432250</v>
      </c>
      <c r="M16725" s="19" t="s">
        <v>15954</v>
      </c>
      <c r="N16725" s="28" t="s">
        <v>15953</v>
      </c>
    </row>
    <row r="16726" spans="1:14" ht="60" x14ac:dyDescent="0.25">
      <c r="A16726" s="27" t="s">
        <v>15061</v>
      </c>
      <c r="B16726" s="19" t="s">
        <v>17035</v>
      </c>
      <c r="C16726" s="19" t="s">
        <v>16894</v>
      </c>
      <c r="D16726" s="38" t="s">
        <v>16204</v>
      </c>
      <c r="E16726" s="38" t="s">
        <v>15200</v>
      </c>
      <c r="F16726" s="41" t="s">
        <v>14544</v>
      </c>
      <c r="G16726" s="19" t="s">
        <v>498</v>
      </c>
      <c r="H16726" s="41">
        <v>1</v>
      </c>
      <c r="I16726" s="41">
        <v>9</v>
      </c>
      <c r="J16726" s="41">
        <v>10</v>
      </c>
      <c r="K16726" s="44">
        <v>1</v>
      </c>
      <c r="L16726" s="20">
        <v>29340000</v>
      </c>
      <c r="M16726" s="19" t="s">
        <v>15954</v>
      </c>
      <c r="N16726" s="28" t="s">
        <v>15953</v>
      </c>
    </row>
    <row r="16727" spans="1:14" ht="75" x14ac:dyDescent="0.25">
      <c r="A16727" s="27" t="s">
        <v>15061</v>
      </c>
      <c r="B16727" s="19" t="s">
        <v>17035</v>
      </c>
      <c r="C16727" s="19" t="s">
        <v>16894</v>
      </c>
      <c r="D16727" s="38" t="s">
        <v>16204</v>
      </c>
      <c r="E16727" s="38" t="s">
        <v>15201</v>
      </c>
      <c r="F16727" s="41" t="s">
        <v>14544</v>
      </c>
      <c r="G16727" s="19" t="s">
        <v>498</v>
      </c>
      <c r="H16727" s="41">
        <v>1</v>
      </c>
      <c r="I16727" s="41">
        <v>9</v>
      </c>
      <c r="J16727" s="41">
        <v>10</v>
      </c>
      <c r="K16727" s="44">
        <v>1</v>
      </c>
      <c r="L16727" s="20">
        <v>29340000</v>
      </c>
      <c r="M16727" s="19" t="s">
        <v>15954</v>
      </c>
      <c r="N16727" s="28" t="s">
        <v>15953</v>
      </c>
    </row>
    <row r="16728" spans="1:14" ht="75" x14ac:dyDescent="0.25">
      <c r="A16728" s="27" t="s">
        <v>15061</v>
      </c>
      <c r="B16728" s="19" t="s">
        <v>17035</v>
      </c>
      <c r="C16728" s="19" t="s">
        <v>16894</v>
      </c>
      <c r="D16728" s="38" t="s">
        <v>16204</v>
      </c>
      <c r="E16728" s="38" t="s">
        <v>15202</v>
      </c>
      <c r="F16728" s="41" t="s">
        <v>14544</v>
      </c>
      <c r="G16728" s="19" t="s">
        <v>498</v>
      </c>
      <c r="H16728" s="41">
        <v>1</v>
      </c>
      <c r="I16728" s="41">
        <v>9</v>
      </c>
      <c r="J16728" s="41">
        <v>10</v>
      </c>
      <c r="K16728" s="44">
        <v>1</v>
      </c>
      <c r="L16728" s="20">
        <v>29340000</v>
      </c>
      <c r="M16728" s="19" t="s">
        <v>15954</v>
      </c>
      <c r="N16728" s="28" t="s">
        <v>15953</v>
      </c>
    </row>
    <row r="16729" spans="1:14" ht="60" x14ac:dyDescent="0.25">
      <c r="A16729" s="27" t="s">
        <v>15061</v>
      </c>
      <c r="B16729" s="19" t="s">
        <v>17035</v>
      </c>
      <c r="C16729" s="19" t="s">
        <v>16894</v>
      </c>
      <c r="D16729" s="38" t="s">
        <v>16204</v>
      </c>
      <c r="E16729" s="38" t="s">
        <v>15203</v>
      </c>
      <c r="F16729" s="41" t="s">
        <v>14544</v>
      </c>
      <c r="G16729" s="19" t="s">
        <v>498</v>
      </c>
      <c r="H16729" s="41">
        <v>1</v>
      </c>
      <c r="I16729" s="41">
        <v>5</v>
      </c>
      <c r="J16729" s="41">
        <v>10</v>
      </c>
      <c r="K16729" s="44">
        <v>1</v>
      </c>
      <c r="L16729" s="20">
        <v>12000000</v>
      </c>
      <c r="M16729" s="19" t="s">
        <v>15954</v>
      </c>
      <c r="N16729" s="28" t="s">
        <v>15953</v>
      </c>
    </row>
    <row r="16730" spans="1:14" ht="60" x14ac:dyDescent="0.25">
      <c r="A16730" s="27" t="s">
        <v>15061</v>
      </c>
      <c r="B16730" s="19" t="s">
        <v>17035</v>
      </c>
      <c r="C16730" s="19" t="s">
        <v>16894</v>
      </c>
      <c r="D16730" s="38" t="s">
        <v>16204</v>
      </c>
      <c r="E16730" s="38" t="s">
        <v>15204</v>
      </c>
      <c r="F16730" s="41" t="s">
        <v>14544</v>
      </c>
      <c r="G16730" s="19" t="s">
        <v>498</v>
      </c>
      <c r="H16730" s="41">
        <v>1</v>
      </c>
      <c r="I16730" s="41">
        <v>9</v>
      </c>
      <c r="J16730" s="41">
        <v>10</v>
      </c>
      <c r="K16730" s="44">
        <v>1</v>
      </c>
      <c r="L16730" s="20">
        <v>29340000</v>
      </c>
      <c r="M16730" s="19" t="s">
        <v>15954</v>
      </c>
      <c r="N16730" s="28" t="s">
        <v>15953</v>
      </c>
    </row>
    <row r="16731" spans="1:14" ht="45" x14ac:dyDescent="0.25">
      <c r="A16731" s="27" t="s">
        <v>15061</v>
      </c>
      <c r="B16731" s="19" t="s">
        <v>17035</v>
      </c>
      <c r="C16731" s="19" t="s">
        <v>16894</v>
      </c>
      <c r="D16731" s="38" t="s">
        <v>16204</v>
      </c>
      <c r="E16731" s="38" t="s">
        <v>15205</v>
      </c>
      <c r="F16731" s="41" t="s">
        <v>3638</v>
      </c>
      <c r="G16731" s="19" t="s">
        <v>498</v>
      </c>
      <c r="H16731" s="41">
        <v>1</v>
      </c>
      <c r="I16731" s="41">
        <v>9</v>
      </c>
      <c r="J16731" s="41">
        <v>10</v>
      </c>
      <c r="K16731" s="44">
        <v>1</v>
      </c>
      <c r="L16731" s="20">
        <v>15340800</v>
      </c>
      <c r="M16731" s="19" t="s">
        <v>15954</v>
      </c>
      <c r="N16731" s="28" t="s">
        <v>15953</v>
      </c>
    </row>
    <row r="16732" spans="1:14" ht="45" x14ac:dyDescent="0.25">
      <c r="A16732" s="27" t="s">
        <v>15061</v>
      </c>
      <c r="B16732" s="19" t="s">
        <v>17035</v>
      </c>
      <c r="C16732" s="19" t="s">
        <v>16894</v>
      </c>
      <c r="D16732" s="38" t="s">
        <v>16204</v>
      </c>
      <c r="E16732" s="38" t="s">
        <v>15206</v>
      </c>
      <c r="F16732" s="41" t="s">
        <v>4301</v>
      </c>
      <c r="G16732" s="19" t="s">
        <v>498</v>
      </c>
      <c r="H16732" s="41">
        <v>1</v>
      </c>
      <c r="I16732" s="41">
        <v>9</v>
      </c>
      <c r="J16732" s="41">
        <v>10</v>
      </c>
      <c r="K16732" s="44">
        <v>1</v>
      </c>
      <c r="L16732" s="20">
        <v>173500494</v>
      </c>
      <c r="M16732" s="19" t="s">
        <v>15954</v>
      </c>
      <c r="N16732" s="28" t="s">
        <v>15953</v>
      </c>
    </row>
    <row r="16733" spans="1:14" ht="45" x14ac:dyDescent="0.25">
      <c r="A16733" s="27" t="s">
        <v>15061</v>
      </c>
      <c r="B16733" s="19" t="s">
        <v>17035</v>
      </c>
      <c r="C16733" s="19" t="s">
        <v>16894</v>
      </c>
      <c r="D16733" s="38" t="s">
        <v>16204</v>
      </c>
      <c r="E16733" s="38" t="s">
        <v>15207</v>
      </c>
      <c r="F16733" s="41" t="s">
        <v>14544</v>
      </c>
      <c r="G16733" s="19" t="s">
        <v>498</v>
      </c>
      <c r="H16733" s="41">
        <v>1</v>
      </c>
      <c r="I16733" s="41">
        <v>9</v>
      </c>
      <c r="J16733" s="41">
        <v>10</v>
      </c>
      <c r="K16733" s="44">
        <v>1</v>
      </c>
      <c r="L16733" s="20">
        <v>9600000</v>
      </c>
      <c r="M16733" s="19" t="s">
        <v>15954</v>
      </c>
      <c r="N16733" s="28" t="s">
        <v>15953</v>
      </c>
    </row>
    <row r="16734" spans="1:14" ht="60" x14ac:dyDescent="0.25">
      <c r="A16734" s="27" t="s">
        <v>15061</v>
      </c>
      <c r="B16734" s="19" t="s">
        <v>17035</v>
      </c>
      <c r="C16734" s="19" t="s">
        <v>16894</v>
      </c>
      <c r="D16734" s="38" t="s">
        <v>16204</v>
      </c>
      <c r="E16734" s="38" t="s">
        <v>15208</v>
      </c>
      <c r="F16734" s="41" t="s">
        <v>14544</v>
      </c>
      <c r="G16734" s="19" t="s">
        <v>498</v>
      </c>
      <c r="H16734" s="41">
        <v>1</v>
      </c>
      <c r="I16734" s="41">
        <v>9</v>
      </c>
      <c r="J16734" s="41">
        <v>10</v>
      </c>
      <c r="K16734" s="44">
        <v>1</v>
      </c>
      <c r="L16734" s="20">
        <v>13600000</v>
      </c>
      <c r="M16734" s="19" t="s">
        <v>15954</v>
      </c>
      <c r="N16734" s="28" t="s">
        <v>15953</v>
      </c>
    </row>
    <row r="16735" spans="1:14" ht="45" x14ac:dyDescent="0.25">
      <c r="A16735" s="27" t="s">
        <v>15061</v>
      </c>
      <c r="B16735" s="19" t="s">
        <v>17035</v>
      </c>
      <c r="C16735" s="19" t="s">
        <v>16894</v>
      </c>
      <c r="D16735" s="38" t="s">
        <v>16204</v>
      </c>
      <c r="E16735" s="38" t="s">
        <v>15209</v>
      </c>
      <c r="F16735" s="41" t="s">
        <v>14544</v>
      </c>
      <c r="G16735" s="19" t="s">
        <v>498</v>
      </c>
      <c r="H16735" s="41">
        <v>1</v>
      </c>
      <c r="I16735" s="41">
        <v>9</v>
      </c>
      <c r="J16735" s="41">
        <v>10</v>
      </c>
      <c r="K16735" s="44">
        <v>1</v>
      </c>
      <c r="L16735" s="20">
        <v>13600000</v>
      </c>
      <c r="M16735" s="19" t="s">
        <v>15954</v>
      </c>
      <c r="N16735" s="28" t="s">
        <v>15953</v>
      </c>
    </row>
    <row r="16736" spans="1:14" ht="45" x14ac:dyDescent="0.25">
      <c r="A16736" s="27" t="s">
        <v>15061</v>
      </c>
      <c r="B16736" s="19" t="s">
        <v>17035</v>
      </c>
      <c r="C16736" s="19" t="s">
        <v>16894</v>
      </c>
      <c r="D16736" s="38" t="s">
        <v>16204</v>
      </c>
      <c r="E16736" s="38" t="s">
        <v>15210</v>
      </c>
      <c r="F16736" s="41" t="s">
        <v>14544</v>
      </c>
      <c r="G16736" s="19" t="s">
        <v>498</v>
      </c>
      <c r="H16736" s="41">
        <v>1</v>
      </c>
      <c r="I16736" s="41">
        <v>9</v>
      </c>
      <c r="J16736" s="41">
        <v>10</v>
      </c>
      <c r="K16736" s="44">
        <v>1</v>
      </c>
      <c r="L16736" s="20">
        <v>13600000</v>
      </c>
      <c r="M16736" s="19" t="s">
        <v>15954</v>
      </c>
      <c r="N16736" s="28" t="s">
        <v>15953</v>
      </c>
    </row>
    <row r="16737" spans="1:14" ht="45" x14ac:dyDescent="0.25">
      <c r="A16737" s="27" t="s">
        <v>15061</v>
      </c>
      <c r="B16737" s="19" t="s">
        <v>17035</v>
      </c>
      <c r="C16737" s="19" t="s">
        <v>16894</v>
      </c>
      <c r="D16737" s="38" t="s">
        <v>16204</v>
      </c>
      <c r="E16737" s="38" t="s">
        <v>15211</v>
      </c>
      <c r="F16737" s="41" t="s">
        <v>14544</v>
      </c>
      <c r="G16737" s="19" t="s">
        <v>498</v>
      </c>
      <c r="H16737" s="41">
        <v>1</v>
      </c>
      <c r="I16737" s="41">
        <v>9</v>
      </c>
      <c r="J16737" s="41">
        <v>10</v>
      </c>
      <c r="K16737" s="44">
        <v>1</v>
      </c>
      <c r="L16737" s="20">
        <v>13600000</v>
      </c>
      <c r="M16737" s="19" t="s">
        <v>15954</v>
      </c>
      <c r="N16737" s="28" t="s">
        <v>15953</v>
      </c>
    </row>
    <row r="16738" spans="1:14" ht="60" x14ac:dyDescent="0.25">
      <c r="A16738" s="27" t="s">
        <v>15061</v>
      </c>
      <c r="B16738" s="19" t="s">
        <v>17035</v>
      </c>
      <c r="C16738" s="19" t="s">
        <v>16894</v>
      </c>
      <c r="D16738" s="38" t="s">
        <v>16204</v>
      </c>
      <c r="E16738" s="38" t="s">
        <v>15203</v>
      </c>
      <c r="F16738" s="41" t="s">
        <v>14544</v>
      </c>
      <c r="G16738" s="19" t="s">
        <v>498</v>
      </c>
      <c r="H16738" s="41">
        <v>7</v>
      </c>
      <c r="I16738" s="41">
        <v>3</v>
      </c>
      <c r="J16738" s="41">
        <v>10</v>
      </c>
      <c r="K16738" s="44">
        <v>1</v>
      </c>
      <c r="L16738" s="20">
        <v>7200000</v>
      </c>
      <c r="M16738" s="19" t="s">
        <v>15954</v>
      </c>
      <c r="N16738" s="28" t="s">
        <v>15953</v>
      </c>
    </row>
    <row r="16739" spans="1:14" ht="30" x14ac:dyDescent="0.25">
      <c r="A16739" s="27" t="s">
        <v>15061</v>
      </c>
      <c r="B16739" s="19" t="s">
        <v>17026</v>
      </c>
      <c r="C16739" s="19" t="s">
        <v>16784</v>
      </c>
      <c r="D16739" s="38" t="s">
        <v>16094</v>
      </c>
      <c r="E16739" s="38" t="s">
        <v>15212</v>
      </c>
      <c r="F16739" s="41" t="s">
        <v>15213</v>
      </c>
      <c r="G16739" s="19" t="s">
        <v>498</v>
      </c>
      <c r="H16739" s="41">
        <v>2</v>
      </c>
      <c r="I16739" s="41">
        <v>10</v>
      </c>
      <c r="J16739" s="41">
        <v>10</v>
      </c>
      <c r="K16739" s="44">
        <v>1</v>
      </c>
      <c r="L16739" s="20">
        <v>23100000</v>
      </c>
      <c r="M16739" s="19" t="s">
        <v>15954</v>
      </c>
      <c r="N16739" s="28" t="s">
        <v>15953</v>
      </c>
    </row>
    <row r="16740" spans="1:14" ht="45" x14ac:dyDescent="0.25">
      <c r="A16740" s="27" t="s">
        <v>15061</v>
      </c>
      <c r="B16740" s="19" t="s">
        <v>17026</v>
      </c>
      <c r="C16740" s="19" t="s">
        <v>16784</v>
      </c>
      <c r="D16740" s="38" t="s">
        <v>16094</v>
      </c>
      <c r="E16740" s="38" t="s">
        <v>15214</v>
      </c>
      <c r="F16740" s="41" t="s">
        <v>15213</v>
      </c>
      <c r="G16740" s="19" t="s">
        <v>498</v>
      </c>
      <c r="H16740" s="41">
        <v>2</v>
      </c>
      <c r="I16740" s="41">
        <v>10</v>
      </c>
      <c r="J16740" s="41">
        <v>10</v>
      </c>
      <c r="K16740" s="44">
        <v>1</v>
      </c>
      <c r="L16740" s="20">
        <v>6992000</v>
      </c>
      <c r="M16740" s="19" t="s">
        <v>15954</v>
      </c>
      <c r="N16740" s="28" t="s">
        <v>15953</v>
      </c>
    </row>
    <row r="16741" spans="1:14" ht="60" x14ac:dyDescent="0.25">
      <c r="A16741" s="27" t="s">
        <v>15061</v>
      </c>
      <c r="B16741" s="19" t="s">
        <v>17026</v>
      </c>
      <c r="C16741" s="19" t="s">
        <v>16784</v>
      </c>
      <c r="D16741" s="38" t="s">
        <v>16094</v>
      </c>
      <c r="E16741" s="38" t="s">
        <v>15215</v>
      </c>
      <c r="F16741" s="41" t="s">
        <v>13004</v>
      </c>
      <c r="G16741" s="19" t="s">
        <v>498</v>
      </c>
      <c r="H16741" s="41">
        <v>6</v>
      </c>
      <c r="I16741" s="41">
        <v>6</v>
      </c>
      <c r="J16741" s="41">
        <v>10</v>
      </c>
      <c r="K16741" s="44">
        <v>1</v>
      </c>
      <c r="L16741" s="20">
        <v>37132440</v>
      </c>
      <c r="M16741" s="19" t="s">
        <v>15954</v>
      </c>
      <c r="N16741" s="28" t="s">
        <v>15953</v>
      </c>
    </row>
    <row r="16742" spans="1:14" ht="45" x14ac:dyDescent="0.25">
      <c r="A16742" s="27" t="s">
        <v>15061</v>
      </c>
      <c r="B16742" s="19" t="s">
        <v>17026</v>
      </c>
      <c r="C16742" s="19" t="s">
        <v>16896</v>
      </c>
      <c r="D16742" s="38" t="s">
        <v>16206</v>
      </c>
      <c r="E16742" s="38" t="s">
        <v>15216</v>
      </c>
      <c r="F16742" s="41" t="s">
        <v>15217</v>
      </c>
      <c r="G16742" s="19" t="s">
        <v>611</v>
      </c>
      <c r="H16742" s="41">
        <v>1</v>
      </c>
      <c r="I16742" s="41">
        <v>10</v>
      </c>
      <c r="J16742" s="41">
        <v>10</v>
      </c>
      <c r="K16742" s="44">
        <v>1</v>
      </c>
      <c r="L16742" s="20">
        <v>2309076</v>
      </c>
      <c r="M16742" s="19" t="s">
        <v>15954</v>
      </c>
      <c r="N16742" s="28" t="s">
        <v>15955</v>
      </c>
    </row>
    <row r="16743" spans="1:14" ht="30" x14ac:dyDescent="0.25">
      <c r="A16743" s="27" t="s">
        <v>15061</v>
      </c>
      <c r="B16743" s="19" t="s">
        <v>17026</v>
      </c>
      <c r="C16743" s="19" t="s">
        <v>16896</v>
      </c>
      <c r="D16743" s="38" t="s">
        <v>16206</v>
      </c>
      <c r="E16743" s="38" t="s">
        <v>15218</v>
      </c>
      <c r="F16743" s="41" t="s">
        <v>15217</v>
      </c>
      <c r="G16743" s="19" t="s">
        <v>611</v>
      </c>
      <c r="H16743" s="41">
        <v>6</v>
      </c>
      <c r="I16743" s="41">
        <v>1</v>
      </c>
      <c r="J16743" s="41">
        <v>10</v>
      </c>
      <c r="K16743" s="44">
        <v>1</v>
      </c>
      <c r="L16743" s="20">
        <v>192185</v>
      </c>
      <c r="M16743" s="19" t="s">
        <v>15954</v>
      </c>
      <c r="N16743" s="28" t="s">
        <v>15955</v>
      </c>
    </row>
    <row r="16744" spans="1:14" ht="45" x14ac:dyDescent="0.25">
      <c r="A16744" s="27" t="s">
        <v>15061</v>
      </c>
      <c r="B16744" s="19" t="s">
        <v>17022</v>
      </c>
      <c r="C16744" s="19" t="s">
        <v>16898</v>
      </c>
      <c r="D16744" s="38" t="s">
        <v>16208</v>
      </c>
      <c r="E16744" s="38" t="s">
        <v>15219</v>
      </c>
      <c r="F16744" s="41" t="s">
        <v>3604</v>
      </c>
      <c r="G16744" s="19" t="s">
        <v>611</v>
      </c>
      <c r="H16744" s="41">
        <v>1</v>
      </c>
      <c r="I16744" s="41">
        <v>10</v>
      </c>
      <c r="J16744" s="41">
        <v>10</v>
      </c>
      <c r="K16744" s="44">
        <v>1</v>
      </c>
      <c r="L16744" s="20">
        <v>49928378</v>
      </c>
      <c r="M16744" s="19" t="s">
        <v>15954</v>
      </c>
      <c r="N16744" s="28" t="s">
        <v>15955</v>
      </c>
    </row>
    <row r="16745" spans="1:14" ht="45" x14ac:dyDescent="0.25">
      <c r="A16745" s="27" t="s">
        <v>15061</v>
      </c>
      <c r="B16745" s="19" t="s">
        <v>17022</v>
      </c>
      <c r="C16745" s="19" t="s">
        <v>16898</v>
      </c>
      <c r="D16745" s="38" t="s">
        <v>16208</v>
      </c>
      <c r="E16745" s="38" t="s">
        <v>15220</v>
      </c>
      <c r="F16745" s="41" t="s">
        <v>3604</v>
      </c>
      <c r="G16745" s="19" t="s">
        <v>611</v>
      </c>
      <c r="H16745" s="41">
        <v>6</v>
      </c>
      <c r="I16745" s="41">
        <v>1</v>
      </c>
      <c r="J16745" s="41">
        <v>10</v>
      </c>
      <c r="K16745" s="44">
        <v>1</v>
      </c>
      <c r="L16745" s="20">
        <v>3590511</v>
      </c>
      <c r="M16745" s="19" t="s">
        <v>15954</v>
      </c>
      <c r="N16745" s="28" t="s">
        <v>15955</v>
      </c>
    </row>
    <row r="16746" spans="1:14" ht="45" x14ac:dyDescent="0.25">
      <c r="A16746" s="27" t="s">
        <v>15061</v>
      </c>
      <c r="B16746" s="19" t="s">
        <v>17022</v>
      </c>
      <c r="C16746" s="19" t="s">
        <v>16762</v>
      </c>
      <c r="D16746" s="38" t="s">
        <v>16072</v>
      </c>
      <c r="E16746" s="38" t="s">
        <v>15221</v>
      </c>
      <c r="F16746" s="41" t="s">
        <v>148</v>
      </c>
      <c r="G16746" s="19" t="s">
        <v>611</v>
      </c>
      <c r="H16746" s="41">
        <v>1</v>
      </c>
      <c r="I16746" s="41">
        <v>10</v>
      </c>
      <c r="J16746" s="41">
        <v>10</v>
      </c>
      <c r="K16746" s="44">
        <v>1</v>
      </c>
      <c r="L16746" s="20">
        <v>54278839.979999997</v>
      </c>
      <c r="M16746" s="19" t="s">
        <v>15954</v>
      </c>
      <c r="N16746" s="28" t="s">
        <v>15955</v>
      </c>
    </row>
    <row r="16747" spans="1:14" ht="45" x14ac:dyDescent="0.25">
      <c r="A16747" s="27" t="s">
        <v>15061</v>
      </c>
      <c r="B16747" s="19" t="s">
        <v>17022</v>
      </c>
      <c r="C16747" s="19" t="s">
        <v>16762</v>
      </c>
      <c r="D16747" s="38" t="s">
        <v>16072</v>
      </c>
      <c r="E16747" s="38" t="s">
        <v>15222</v>
      </c>
      <c r="F16747" s="41" t="s">
        <v>148</v>
      </c>
      <c r="G16747" s="19" t="s">
        <v>611</v>
      </c>
      <c r="H16747" s="41">
        <v>6</v>
      </c>
      <c r="I16747" s="41">
        <v>1</v>
      </c>
      <c r="J16747" s="41">
        <v>10</v>
      </c>
      <c r="K16747" s="44">
        <v>1</v>
      </c>
      <c r="L16747" s="20">
        <v>11355334.4</v>
      </c>
      <c r="M16747" s="19" t="s">
        <v>15954</v>
      </c>
      <c r="N16747" s="28" t="s">
        <v>15955</v>
      </c>
    </row>
    <row r="16748" spans="1:14" ht="30" x14ac:dyDescent="0.25">
      <c r="A16748" s="27" t="s">
        <v>15061</v>
      </c>
      <c r="B16748" s="19" t="s">
        <v>17022</v>
      </c>
      <c r="C16748" s="19" t="s">
        <v>16762</v>
      </c>
      <c r="D16748" s="38" t="s">
        <v>16072</v>
      </c>
      <c r="E16748" s="38" t="s">
        <v>15223</v>
      </c>
      <c r="F16748" s="41" t="s">
        <v>148</v>
      </c>
      <c r="G16748" s="19" t="s">
        <v>611</v>
      </c>
      <c r="H16748" s="41">
        <v>6</v>
      </c>
      <c r="I16748" s="41">
        <v>5</v>
      </c>
      <c r="J16748" s="41">
        <v>10</v>
      </c>
      <c r="K16748" s="44">
        <v>1</v>
      </c>
      <c r="L16748" s="20">
        <v>50341976.600000001</v>
      </c>
      <c r="M16748" s="19" t="s">
        <v>15954</v>
      </c>
      <c r="N16748" s="28" t="s">
        <v>15953</v>
      </c>
    </row>
    <row r="16749" spans="1:14" ht="30" x14ac:dyDescent="0.25">
      <c r="A16749" s="27" t="s">
        <v>15061</v>
      </c>
      <c r="B16749" s="19" t="s">
        <v>17022</v>
      </c>
      <c r="C16749" s="19" t="s">
        <v>16762</v>
      </c>
      <c r="D16749" s="38" t="s">
        <v>16072</v>
      </c>
      <c r="E16749" s="38" t="s">
        <v>15224</v>
      </c>
      <c r="F16749" s="41">
        <v>72102103</v>
      </c>
      <c r="G16749" s="19" t="s">
        <v>611</v>
      </c>
      <c r="H16749" s="41">
        <v>6</v>
      </c>
      <c r="I16749" s="41">
        <v>5</v>
      </c>
      <c r="J16749" s="41">
        <v>10</v>
      </c>
      <c r="K16749" s="44">
        <v>1</v>
      </c>
      <c r="L16749" s="20">
        <v>844900</v>
      </c>
      <c r="M16749" s="19" t="s">
        <v>15954</v>
      </c>
      <c r="N16749" s="28" t="s">
        <v>15953</v>
      </c>
    </row>
    <row r="16750" spans="1:14" ht="45" x14ac:dyDescent="0.25">
      <c r="A16750" s="27" t="s">
        <v>15061</v>
      </c>
      <c r="B16750" s="19" t="s">
        <v>17022</v>
      </c>
      <c r="C16750" s="19" t="s">
        <v>16763</v>
      </c>
      <c r="D16750" s="38" t="s">
        <v>16073</v>
      </c>
      <c r="E16750" s="38" t="s">
        <v>15225</v>
      </c>
      <c r="F16750" s="41" t="s">
        <v>15226</v>
      </c>
      <c r="G16750" s="19" t="s">
        <v>611</v>
      </c>
      <c r="H16750" s="41">
        <v>1</v>
      </c>
      <c r="I16750" s="41">
        <v>10</v>
      </c>
      <c r="J16750" s="41">
        <v>10</v>
      </c>
      <c r="K16750" s="44">
        <v>1</v>
      </c>
      <c r="L16750" s="20">
        <v>5997838</v>
      </c>
      <c r="M16750" s="19" t="s">
        <v>15954</v>
      </c>
      <c r="N16750" s="28" t="s">
        <v>15955</v>
      </c>
    </row>
    <row r="16751" spans="1:14" ht="60" x14ac:dyDescent="0.25">
      <c r="A16751" s="27" t="s">
        <v>15061</v>
      </c>
      <c r="B16751" s="19" t="s">
        <v>17022</v>
      </c>
      <c r="C16751" s="19" t="s">
        <v>16763</v>
      </c>
      <c r="D16751" s="38" t="s">
        <v>16073</v>
      </c>
      <c r="E16751" s="38" t="s">
        <v>15227</v>
      </c>
      <c r="F16751" s="41" t="s">
        <v>15226</v>
      </c>
      <c r="G16751" s="19" t="s">
        <v>611</v>
      </c>
      <c r="H16751" s="41">
        <v>6</v>
      </c>
      <c r="I16751" s="41">
        <v>1</v>
      </c>
      <c r="J16751" s="41">
        <v>10</v>
      </c>
      <c r="K16751" s="44">
        <v>1</v>
      </c>
      <c r="L16751" s="20">
        <v>541450</v>
      </c>
      <c r="M16751" s="19" t="s">
        <v>15954</v>
      </c>
      <c r="N16751" s="28" t="s">
        <v>15955</v>
      </c>
    </row>
    <row r="16752" spans="1:14" ht="30" x14ac:dyDescent="0.25">
      <c r="A16752" s="27" t="s">
        <v>15061</v>
      </c>
      <c r="B16752" s="19" t="s">
        <v>17022</v>
      </c>
      <c r="C16752" s="19" t="s">
        <v>16899</v>
      </c>
      <c r="D16752" s="38" t="s">
        <v>16209</v>
      </c>
      <c r="E16752" s="38" t="s">
        <v>15228</v>
      </c>
      <c r="F16752" s="41">
        <v>70111703</v>
      </c>
      <c r="G16752" s="19" t="s">
        <v>611</v>
      </c>
      <c r="H16752" s="41">
        <v>6</v>
      </c>
      <c r="I16752" s="41">
        <v>5</v>
      </c>
      <c r="J16752" s="41">
        <v>10</v>
      </c>
      <c r="K16752" s="44">
        <v>1</v>
      </c>
      <c r="L16752" s="20">
        <v>2891700</v>
      </c>
      <c r="M16752" s="19" t="s">
        <v>15954</v>
      </c>
      <c r="N16752" s="28" t="s">
        <v>15953</v>
      </c>
    </row>
    <row r="16753" spans="1:14" ht="60" x14ac:dyDescent="0.25">
      <c r="A16753" s="27" t="s">
        <v>15061</v>
      </c>
      <c r="B16753" s="19" t="s">
        <v>17021</v>
      </c>
      <c r="C16753" s="19" t="s">
        <v>16761</v>
      </c>
      <c r="D16753" s="38" t="s">
        <v>16071</v>
      </c>
      <c r="E16753" s="38" t="s">
        <v>15229</v>
      </c>
      <c r="F16753" s="41" t="s">
        <v>3824</v>
      </c>
      <c r="G16753" s="19" t="s">
        <v>611</v>
      </c>
      <c r="H16753" s="41">
        <v>4</v>
      </c>
      <c r="I16753" s="41">
        <v>5</v>
      </c>
      <c r="J16753" s="41">
        <v>10</v>
      </c>
      <c r="K16753" s="44">
        <v>1</v>
      </c>
      <c r="L16753" s="20">
        <v>216859.89</v>
      </c>
      <c r="M16753" s="19" t="s">
        <v>15954</v>
      </c>
      <c r="N16753" s="28" t="s">
        <v>15953</v>
      </c>
    </row>
    <row r="16754" spans="1:14" ht="60" x14ac:dyDescent="0.25">
      <c r="A16754" s="27" t="s">
        <v>15061</v>
      </c>
      <c r="B16754" s="19" t="s">
        <v>17021</v>
      </c>
      <c r="C16754" s="19" t="s">
        <v>16761</v>
      </c>
      <c r="D16754" s="38" t="s">
        <v>16071</v>
      </c>
      <c r="E16754" s="38" t="s">
        <v>15230</v>
      </c>
      <c r="F16754" s="41" t="s">
        <v>3824</v>
      </c>
      <c r="G16754" s="19" t="s">
        <v>611</v>
      </c>
      <c r="H16754" s="41">
        <v>4</v>
      </c>
      <c r="I16754" s="41">
        <v>5</v>
      </c>
      <c r="J16754" s="41">
        <v>10</v>
      </c>
      <c r="K16754" s="44">
        <v>1</v>
      </c>
      <c r="L16754" s="20">
        <v>64563.5</v>
      </c>
      <c r="M16754" s="19" t="s">
        <v>15954</v>
      </c>
      <c r="N16754" s="28" t="s">
        <v>15953</v>
      </c>
    </row>
    <row r="16755" spans="1:14" ht="60" x14ac:dyDescent="0.25">
      <c r="A16755" s="27" t="s">
        <v>15061</v>
      </c>
      <c r="B16755" s="19" t="s">
        <v>17021</v>
      </c>
      <c r="C16755" s="19" t="s">
        <v>16761</v>
      </c>
      <c r="D16755" s="38" t="s">
        <v>16071</v>
      </c>
      <c r="E16755" s="38" t="s">
        <v>15231</v>
      </c>
      <c r="F16755" s="41" t="s">
        <v>3824</v>
      </c>
      <c r="G16755" s="19" t="s">
        <v>611</v>
      </c>
      <c r="H16755" s="41">
        <v>4</v>
      </c>
      <c r="I16755" s="41">
        <v>5</v>
      </c>
      <c r="J16755" s="41">
        <v>10</v>
      </c>
      <c r="K16755" s="44">
        <v>1</v>
      </c>
      <c r="L16755" s="20">
        <v>266306.77</v>
      </c>
      <c r="M16755" s="19" t="s">
        <v>15954</v>
      </c>
      <c r="N16755" s="28" t="s">
        <v>15953</v>
      </c>
    </row>
    <row r="16756" spans="1:14" ht="60" x14ac:dyDescent="0.25">
      <c r="A16756" s="27" t="s">
        <v>15061</v>
      </c>
      <c r="B16756" s="19" t="s">
        <v>17021</v>
      </c>
      <c r="C16756" s="19" t="s">
        <v>16761</v>
      </c>
      <c r="D16756" s="38" t="s">
        <v>16071</v>
      </c>
      <c r="E16756" s="38" t="s">
        <v>15232</v>
      </c>
      <c r="F16756" s="41" t="s">
        <v>3824</v>
      </c>
      <c r="G16756" s="19" t="s">
        <v>611</v>
      </c>
      <c r="H16756" s="41">
        <v>4</v>
      </c>
      <c r="I16756" s="41">
        <v>5</v>
      </c>
      <c r="J16756" s="41">
        <v>10</v>
      </c>
      <c r="K16756" s="44">
        <v>1</v>
      </c>
      <c r="L16756" s="20">
        <v>150035.96</v>
      </c>
      <c r="M16756" s="19" t="s">
        <v>15954</v>
      </c>
      <c r="N16756" s="28" t="s">
        <v>15953</v>
      </c>
    </row>
    <row r="16757" spans="1:14" ht="45" x14ac:dyDescent="0.25">
      <c r="A16757" s="27" t="s">
        <v>15061</v>
      </c>
      <c r="B16757" s="19" t="s">
        <v>17021</v>
      </c>
      <c r="C16757" s="19" t="s">
        <v>16785</v>
      </c>
      <c r="D16757" s="38" t="s">
        <v>16095</v>
      </c>
      <c r="E16757" s="38" t="s">
        <v>15233</v>
      </c>
      <c r="F16757" s="41" t="s">
        <v>3881</v>
      </c>
      <c r="G16757" s="19" t="s">
        <v>611</v>
      </c>
      <c r="H16757" s="41">
        <v>6</v>
      </c>
      <c r="I16757" s="41">
        <v>3</v>
      </c>
      <c r="J16757" s="41">
        <v>10</v>
      </c>
      <c r="K16757" s="44">
        <v>1</v>
      </c>
      <c r="L16757" s="20">
        <v>2261000</v>
      </c>
      <c r="M16757" s="19" t="s">
        <v>15954</v>
      </c>
      <c r="N16757" s="28" t="s">
        <v>15953</v>
      </c>
    </row>
    <row r="16758" spans="1:14" ht="30" x14ac:dyDescent="0.25">
      <c r="A16758" s="27" t="s">
        <v>15061</v>
      </c>
      <c r="B16758" s="19" t="s">
        <v>17066</v>
      </c>
      <c r="C16758" s="19" t="s">
        <v>16901</v>
      </c>
      <c r="D16758" s="38" t="s">
        <v>16211</v>
      </c>
      <c r="E16758" s="38" t="s">
        <v>15234</v>
      </c>
      <c r="F16758" s="41" t="s">
        <v>4052</v>
      </c>
      <c r="G16758" s="19" t="s">
        <v>611</v>
      </c>
      <c r="H16758" s="41">
        <v>6</v>
      </c>
      <c r="I16758" s="41">
        <v>4</v>
      </c>
      <c r="J16758" s="41">
        <v>10</v>
      </c>
      <c r="K16758" s="44">
        <v>1</v>
      </c>
      <c r="L16758" s="20">
        <v>10496000</v>
      </c>
      <c r="M16758" s="19" t="s">
        <v>15954</v>
      </c>
      <c r="N16758" s="28" t="s">
        <v>15953</v>
      </c>
    </row>
    <row r="16759" spans="1:14" ht="30" x14ac:dyDescent="0.25">
      <c r="A16759" s="27" t="s">
        <v>15061</v>
      </c>
      <c r="B16759" s="19" t="s">
        <v>17066</v>
      </c>
      <c r="C16759" s="19" t="s">
        <v>16901</v>
      </c>
      <c r="D16759" s="38" t="s">
        <v>16211</v>
      </c>
      <c r="E16759" s="38" t="s">
        <v>15235</v>
      </c>
      <c r="F16759" s="41" t="s">
        <v>15236</v>
      </c>
      <c r="G16759" s="19" t="s">
        <v>611</v>
      </c>
      <c r="H16759" s="41">
        <v>3</v>
      </c>
      <c r="I16759" s="41">
        <v>8</v>
      </c>
      <c r="J16759" s="41">
        <v>10</v>
      </c>
      <c r="K16759" s="44">
        <v>1</v>
      </c>
      <c r="L16759" s="20">
        <v>580125</v>
      </c>
      <c r="M16759" s="19" t="s">
        <v>15954</v>
      </c>
      <c r="N16759" s="28" t="s">
        <v>15953</v>
      </c>
    </row>
    <row r="16760" spans="1:14" ht="45" x14ac:dyDescent="0.25">
      <c r="A16760" s="27" t="s">
        <v>15061</v>
      </c>
      <c r="B16760" s="19" t="s">
        <v>17066</v>
      </c>
      <c r="C16760" s="19" t="s">
        <v>16901</v>
      </c>
      <c r="D16760" s="38" t="s">
        <v>16211</v>
      </c>
      <c r="E16760" s="38" t="s">
        <v>15237</v>
      </c>
      <c r="F16760" s="41" t="s">
        <v>15236</v>
      </c>
      <c r="G16760" s="19" t="s">
        <v>611</v>
      </c>
      <c r="H16760" s="41">
        <v>3</v>
      </c>
      <c r="I16760" s="41">
        <v>5</v>
      </c>
      <c r="J16760" s="41">
        <v>10</v>
      </c>
      <c r="K16760" s="44">
        <v>1</v>
      </c>
      <c r="L16760" s="20">
        <v>1856400</v>
      </c>
      <c r="M16760" s="19" t="s">
        <v>15954</v>
      </c>
      <c r="N16760" s="28" t="s">
        <v>15953</v>
      </c>
    </row>
    <row r="16761" spans="1:14" ht="90" x14ac:dyDescent="0.25">
      <c r="A16761" s="27" t="s">
        <v>15061</v>
      </c>
      <c r="B16761" s="19" t="s">
        <v>17034</v>
      </c>
      <c r="C16761" s="19" t="s">
        <v>16788</v>
      </c>
      <c r="D16761" s="38" t="s">
        <v>16098</v>
      </c>
      <c r="E16761" s="38" t="s">
        <v>15238</v>
      </c>
      <c r="F16761" s="41">
        <v>86111700</v>
      </c>
      <c r="G16761" s="19" t="s">
        <v>498</v>
      </c>
      <c r="H16761" s="41">
        <v>4</v>
      </c>
      <c r="I16761" s="41">
        <v>4</v>
      </c>
      <c r="J16761" s="41">
        <v>16</v>
      </c>
      <c r="K16761" s="44">
        <v>1</v>
      </c>
      <c r="L16761" s="20">
        <v>31870000</v>
      </c>
      <c r="M16761" s="19" t="s">
        <v>15954</v>
      </c>
      <c r="N16761" s="28" t="s">
        <v>15953</v>
      </c>
    </row>
    <row r="16762" spans="1:14" ht="30" x14ac:dyDescent="0.25">
      <c r="A16762" s="27" t="s">
        <v>15061</v>
      </c>
      <c r="B16762" s="19" t="s">
        <v>17034</v>
      </c>
      <c r="C16762" s="19" t="s">
        <v>16788</v>
      </c>
      <c r="D16762" s="38" t="s">
        <v>16098</v>
      </c>
      <c r="E16762" s="38" t="s">
        <v>15239</v>
      </c>
      <c r="F16762" s="41" t="s">
        <v>13767</v>
      </c>
      <c r="G16762" s="19" t="s">
        <v>611</v>
      </c>
      <c r="H16762" s="41">
        <v>4</v>
      </c>
      <c r="I16762" s="41">
        <v>8</v>
      </c>
      <c r="J16762" s="41">
        <v>10</v>
      </c>
      <c r="K16762" s="44">
        <v>1</v>
      </c>
      <c r="L16762" s="20">
        <v>35682150</v>
      </c>
      <c r="M16762" s="19" t="s">
        <v>15954</v>
      </c>
      <c r="N16762" s="28" t="s">
        <v>15953</v>
      </c>
    </row>
    <row r="16763" spans="1:14" ht="90" x14ac:dyDescent="0.25">
      <c r="A16763" s="27" t="s">
        <v>15061</v>
      </c>
      <c r="B16763" s="19" t="s">
        <v>17034</v>
      </c>
      <c r="C16763" s="19" t="s">
        <v>16788</v>
      </c>
      <c r="D16763" s="38" t="s">
        <v>16098</v>
      </c>
      <c r="E16763" s="38" t="s">
        <v>15238</v>
      </c>
      <c r="F16763" s="41">
        <v>86111700</v>
      </c>
      <c r="G16763" s="19" t="s">
        <v>498</v>
      </c>
      <c r="H16763" s="41">
        <v>4</v>
      </c>
      <c r="I16763" s="41">
        <v>4</v>
      </c>
      <c r="J16763" s="41">
        <v>10</v>
      </c>
      <c r="K16763" s="44">
        <v>1</v>
      </c>
      <c r="L16763" s="20">
        <v>382530000</v>
      </c>
      <c r="M16763" s="19" t="s">
        <v>15954</v>
      </c>
      <c r="N16763" s="28" t="s">
        <v>15953</v>
      </c>
    </row>
    <row r="16764" spans="1:14" ht="45" x14ac:dyDescent="0.25">
      <c r="A16764" s="27" t="s">
        <v>15061</v>
      </c>
      <c r="B16764" s="19" t="s">
        <v>17034</v>
      </c>
      <c r="C16764" s="19" t="s">
        <v>16788</v>
      </c>
      <c r="D16764" s="38" t="s">
        <v>16098</v>
      </c>
      <c r="E16764" s="38" t="s">
        <v>15240</v>
      </c>
      <c r="F16764" s="41">
        <v>86111604</v>
      </c>
      <c r="G16764" s="19" t="s">
        <v>611</v>
      </c>
      <c r="H16764" s="41">
        <v>4</v>
      </c>
      <c r="I16764" s="41">
        <v>4</v>
      </c>
      <c r="J16764" s="41">
        <v>10</v>
      </c>
      <c r="K16764" s="44">
        <v>1</v>
      </c>
      <c r="L16764" s="20">
        <v>23800000</v>
      </c>
      <c r="M16764" s="19" t="s">
        <v>15954</v>
      </c>
      <c r="N16764" s="28" t="s">
        <v>15953</v>
      </c>
    </row>
    <row r="16765" spans="1:14" ht="30" x14ac:dyDescent="0.25">
      <c r="A16765" s="27" t="s">
        <v>15061</v>
      </c>
      <c r="B16765" s="19" t="s">
        <v>15943</v>
      </c>
      <c r="C16765" s="19" t="s">
        <v>15943</v>
      </c>
      <c r="D16765" s="38" t="s">
        <v>16220</v>
      </c>
      <c r="E16765" s="38" t="s">
        <v>16724</v>
      </c>
      <c r="F16765" s="41" t="s">
        <v>4278</v>
      </c>
      <c r="G16765" s="19" t="s">
        <v>949</v>
      </c>
      <c r="H16765" s="41">
        <v>1</v>
      </c>
      <c r="I16765" s="41">
        <v>11</v>
      </c>
      <c r="J16765" s="41">
        <v>10</v>
      </c>
      <c r="K16765" s="44">
        <v>1</v>
      </c>
      <c r="L16765" s="20">
        <v>228000</v>
      </c>
      <c r="M16765" s="19" t="s">
        <v>15954</v>
      </c>
      <c r="N16765" s="28" t="s">
        <v>15953</v>
      </c>
    </row>
    <row r="16766" spans="1:14" ht="30" x14ac:dyDescent="0.25">
      <c r="A16766" s="27" t="s">
        <v>15061</v>
      </c>
      <c r="B16766" s="19" t="s">
        <v>15943</v>
      </c>
      <c r="C16766" s="19" t="s">
        <v>15943</v>
      </c>
      <c r="D16766" s="38" t="s">
        <v>16220</v>
      </c>
      <c r="E16766" s="38" t="s">
        <v>15241</v>
      </c>
      <c r="F16766" s="41" t="s">
        <v>4278</v>
      </c>
      <c r="G16766" s="19" t="s">
        <v>949</v>
      </c>
      <c r="H16766" s="41">
        <v>1</v>
      </c>
      <c r="I16766" s="41">
        <v>11</v>
      </c>
      <c r="J16766" s="41">
        <v>10</v>
      </c>
      <c r="K16766" s="44">
        <v>1</v>
      </c>
      <c r="L16766" s="20">
        <v>760000</v>
      </c>
      <c r="M16766" s="19" t="s">
        <v>15954</v>
      </c>
      <c r="N16766" s="28" t="s">
        <v>15953</v>
      </c>
    </row>
    <row r="16767" spans="1:14" ht="30" x14ac:dyDescent="0.25">
      <c r="A16767" s="27" t="s">
        <v>15061</v>
      </c>
      <c r="B16767" s="19" t="s">
        <v>15943</v>
      </c>
      <c r="C16767" s="19" t="s">
        <v>15943</v>
      </c>
      <c r="D16767" s="38" t="s">
        <v>16220</v>
      </c>
      <c r="E16767" s="38" t="s">
        <v>15242</v>
      </c>
      <c r="F16767" s="41" t="s">
        <v>4278</v>
      </c>
      <c r="G16767" s="19" t="s">
        <v>949</v>
      </c>
      <c r="H16767" s="41">
        <v>1</v>
      </c>
      <c r="I16767" s="41">
        <v>11</v>
      </c>
      <c r="J16767" s="41">
        <v>10</v>
      </c>
      <c r="K16767" s="44">
        <v>1</v>
      </c>
      <c r="L16767" s="20">
        <v>608000</v>
      </c>
      <c r="M16767" s="19" t="s">
        <v>15954</v>
      </c>
      <c r="N16767" s="28" t="s">
        <v>15953</v>
      </c>
    </row>
    <row r="16768" spans="1:14" ht="30" x14ac:dyDescent="0.25">
      <c r="A16768" s="27" t="s">
        <v>15061</v>
      </c>
      <c r="B16768" s="19" t="s">
        <v>15943</v>
      </c>
      <c r="C16768" s="19" t="s">
        <v>15943</v>
      </c>
      <c r="D16768" s="38" t="s">
        <v>16220</v>
      </c>
      <c r="E16768" s="38" t="s">
        <v>15242</v>
      </c>
      <c r="F16768" s="41" t="s">
        <v>4278</v>
      </c>
      <c r="G16768" s="19" t="s">
        <v>949</v>
      </c>
      <c r="H16768" s="41">
        <v>1</v>
      </c>
      <c r="I16768" s="41">
        <v>11</v>
      </c>
      <c r="J16768" s="41">
        <v>10</v>
      </c>
      <c r="K16768" s="44">
        <v>1</v>
      </c>
      <c r="L16768" s="20">
        <v>304000</v>
      </c>
      <c r="M16768" s="19" t="s">
        <v>15954</v>
      </c>
      <c r="N16768" s="28" t="s">
        <v>15953</v>
      </c>
    </row>
    <row r="16769" spans="1:14" ht="30" x14ac:dyDescent="0.25">
      <c r="A16769" s="27" t="s">
        <v>15061</v>
      </c>
      <c r="B16769" s="19" t="s">
        <v>15943</v>
      </c>
      <c r="C16769" s="19" t="s">
        <v>15943</v>
      </c>
      <c r="D16769" s="38" t="s">
        <v>16220</v>
      </c>
      <c r="E16769" s="38" t="s">
        <v>15242</v>
      </c>
      <c r="F16769" s="41" t="s">
        <v>4278</v>
      </c>
      <c r="G16769" s="19" t="s">
        <v>949</v>
      </c>
      <c r="H16769" s="41">
        <v>1</v>
      </c>
      <c r="I16769" s="41">
        <v>11</v>
      </c>
      <c r="J16769" s="41">
        <v>10</v>
      </c>
      <c r="K16769" s="44">
        <v>1</v>
      </c>
      <c r="L16769" s="20">
        <v>152000</v>
      </c>
      <c r="M16769" s="19" t="s">
        <v>15954</v>
      </c>
      <c r="N16769" s="28" t="s">
        <v>15953</v>
      </c>
    </row>
    <row r="16770" spans="1:14" ht="30" x14ac:dyDescent="0.25">
      <c r="A16770" s="27" t="s">
        <v>15061</v>
      </c>
      <c r="B16770" s="19" t="s">
        <v>15943</v>
      </c>
      <c r="C16770" s="19" t="s">
        <v>15943</v>
      </c>
      <c r="D16770" s="38" t="s">
        <v>16220</v>
      </c>
      <c r="E16770" s="38" t="s">
        <v>15242</v>
      </c>
      <c r="F16770" s="41" t="s">
        <v>4278</v>
      </c>
      <c r="G16770" s="19" t="s">
        <v>949</v>
      </c>
      <c r="H16770" s="41">
        <v>1</v>
      </c>
      <c r="I16770" s="41">
        <v>11</v>
      </c>
      <c r="J16770" s="41">
        <v>10</v>
      </c>
      <c r="K16770" s="44">
        <v>1</v>
      </c>
      <c r="L16770" s="20">
        <v>228000</v>
      </c>
      <c r="M16770" s="19" t="s">
        <v>15954</v>
      </c>
      <c r="N16770" s="28" t="s">
        <v>15953</v>
      </c>
    </row>
    <row r="16771" spans="1:14" ht="30" x14ac:dyDescent="0.25">
      <c r="A16771" s="27" t="s">
        <v>15061</v>
      </c>
      <c r="B16771" s="19" t="s">
        <v>15943</v>
      </c>
      <c r="C16771" s="19" t="s">
        <v>15943</v>
      </c>
      <c r="D16771" s="38" t="s">
        <v>16220</v>
      </c>
      <c r="E16771" s="38" t="s">
        <v>15242</v>
      </c>
      <c r="F16771" s="41" t="s">
        <v>4278</v>
      </c>
      <c r="G16771" s="19" t="s">
        <v>949</v>
      </c>
      <c r="H16771" s="41">
        <v>1</v>
      </c>
      <c r="I16771" s="41">
        <v>11</v>
      </c>
      <c r="J16771" s="41">
        <v>10</v>
      </c>
      <c r="K16771" s="44">
        <v>1</v>
      </c>
      <c r="L16771" s="20">
        <v>228000</v>
      </c>
      <c r="M16771" s="19" t="s">
        <v>15954</v>
      </c>
      <c r="N16771" s="28" t="s">
        <v>15953</v>
      </c>
    </row>
    <row r="16772" spans="1:14" ht="30" x14ac:dyDescent="0.25">
      <c r="A16772" s="27" t="s">
        <v>15061</v>
      </c>
      <c r="B16772" s="19" t="s">
        <v>15943</v>
      </c>
      <c r="C16772" s="19" t="s">
        <v>15943</v>
      </c>
      <c r="D16772" s="38" t="s">
        <v>16220</v>
      </c>
      <c r="E16772" s="38" t="s">
        <v>15242</v>
      </c>
      <c r="F16772" s="41" t="s">
        <v>4278</v>
      </c>
      <c r="G16772" s="19" t="s">
        <v>949</v>
      </c>
      <c r="H16772" s="41">
        <v>1</v>
      </c>
      <c r="I16772" s="41">
        <v>11</v>
      </c>
      <c r="J16772" s="41">
        <v>10</v>
      </c>
      <c r="K16772" s="44">
        <v>1</v>
      </c>
      <c r="L16772" s="20">
        <v>152000</v>
      </c>
      <c r="M16772" s="19" t="s">
        <v>15954</v>
      </c>
      <c r="N16772" s="28" t="s">
        <v>15953</v>
      </c>
    </row>
    <row r="16773" spans="1:14" ht="30" x14ac:dyDescent="0.25">
      <c r="A16773" s="27" t="s">
        <v>15061</v>
      </c>
      <c r="B16773" s="19" t="s">
        <v>15943</v>
      </c>
      <c r="C16773" s="19" t="s">
        <v>15943</v>
      </c>
      <c r="D16773" s="38" t="s">
        <v>16220</v>
      </c>
      <c r="E16773" s="38" t="s">
        <v>15242</v>
      </c>
      <c r="F16773" s="41" t="s">
        <v>4278</v>
      </c>
      <c r="G16773" s="19" t="s">
        <v>949</v>
      </c>
      <c r="H16773" s="41">
        <v>1</v>
      </c>
      <c r="I16773" s="41">
        <v>11</v>
      </c>
      <c r="J16773" s="41">
        <v>10</v>
      </c>
      <c r="K16773" s="44">
        <v>1</v>
      </c>
      <c r="L16773" s="20">
        <v>456000</v>
      </c>
      <c r="M16773" s="19" t="s">
        <v>15954</v>
      </c>
      <c r="N16773" s="28" t="s">
        <v>15953</v>
      </c>
    </row>
    <row r="16774" spans="1:14" ht="30" x14ac:dyDescent="0.25">
      <c r="A16774" s="27" t="s">
        <v>15061</v>
      </c>
      <c r="B16774" s="19" t="s">
        <v>15943</v>
      </c>
      <c r="C16774" s="19" t="s">
        <v>15943</v>
      </c>
      <c r="D16774" s="38" t="s">
        <v>16220</v>
      </c>
      <c r="E16774" s="38" t="s">
        <v>15242</v>
      </c>
      <c r="F16774" s="41" t="s">
        <v>4278</v>
      </c>
      <c r="G16774" s="19" t="s">
        <v>949</v>
      </c>
      <c r="H16774" s="41">
        <v>1</v>
      </c>
      <c r="I16774" s="41">
        <v>11</v>
      </c>
      <c r="J16774" s="41">
        <v>10</v>
      </c>
      <c r="K16774" s="44">
        <v>1</v>
      </c>
      <c r="L16774" s="20">
        <v>532000</v>
      </c>
      <c r="M16774" s="19" t="s">
        <v>15954</v>
      </c>
      <c r="N16774" s="28" t="s">
        <v>15953</v>
      </c>
    </row>
    <row r="16775" spans="1:14" ht="30" x14ac:dyDescent="0.25">
      <c r="A16775" s="27" t="s">
        <v>15061</v>
      </c>
      <c r="B16775" s="19" t="s">
        <v>15943</v>
      </c>
      <c r="C16775" s="19" t="s">
        <v>15943</v>
      </c>
      <c r="D16775" s="38" t="s">
        <v>16220</v>
      </c>
      <c r="E16775" s="38" t="s">
        <v>15243</v>
      </c>
      <c r="F16775" s="41" t="s">
        <v>4278</v>
      </c>
      <c r="G16775" s="19" t="s">
        <v>949</v>
      </c>
      <c r="H16775" s="41">
        <v>1</v>
      </c>
      <c r="I16775" s="41">
        <v>11</v>
      </c>
      <c r="J16775" s="41">
        <v>10</v>
      </c>
      <c r="K16775" s="44">
        <v>1</v>
      </c>
      <c r="L16775" s="20">
        <v>228000</v>
      </c>
      <c r="M16775" s="19" t="s">
        <v>15954</v>
      </c>
      <c r="N16775" s="28" t="s">
        <v>15953</v>
      </c>
    </row>
    <row r="16776" spans="1:14" ht="30" x14ac:dyDescent="0.25">
      <c r="A16776" s="27" t="s">
        <v>15061</v>
      </c>
      <c r="B16776" s="19" t="s">
        <v>15943</v>
      </c>
      <c r="C16776" s="19" t="s">
        <v>15943</v>
      </c>
      <c r="D16776" s="38" t="s">
        <v>16220</v>
      </c>
      <c r="E16776" s="38" t="s">
        <v>15242</v>
      </c>
      <c r="F16776" s="41" t="s">
        <v>4278</v>
      </c>
      <c r="G16776" s="19" t="s">
        <v>949</v>
      </c>
      <c r="H16776" s="41">
        <v>1</v>
      </c>
      <c r="I16776" s="41">
        <v>11</v>
      </c>
      <c r="J16776" s="41">
        <v>10</v>
      </c>
      <c r="K16776" s="44">
        <v>1</v>
      </c>
      <c r="L16776" s="20">
        <v>152000</v>
      </c>
      <c r="M16776" s="19" t="s">
        <v>15954</v>
      </c>
      <c r="N16776" s="28" t="s">
        <v>15953</v>
      </c>
    </row>
    <row r="16777" spans="1:14" ht="30" x14ac:dyDescent="0.25">
      <c r="A16777" s="27" t="s">
        <v>15061</v>
      </c>
      <c r="B16777" s="19" t="s">
        <v>15943</v>
      </c>
      <c r="C16777" s="19" t="s">
        <v>15943</v>
      </c>
      <c r="D16777" s="38" t="s">
        <v>16220</v>
      </c>
      <c r="E16777" s="38" t="s">
        <v>15244</v>
      </c>
      <c r="F16777" s="41" t="s">
        <v>4278</v>
      </c>
      <c r="G16777" s="19" t="s">
        <v>949</v>
      </c>
      <c r="H16777" s="41">
        <v>1</v>
      </c>
      <c r="I16777" s="41">
        <v>11</v>
      </c>
      <c r="J16777" s="41">
        <v>10</v>
      </c>
      <c r="K16777" s="44">
        <v>1</v>
      </c>
      <c r="L16777" s="20">
        <v>760000</v>
      </c>
      <c r="M16777" s="19" t="s">
        <v>15954</v>
      </c>
      <c r="N16777" s="28" t="s">
        <v>15953</v>
      </c>
    </row>
    <row r="16778" spans="1:14" ht="30" x14ac:dyDescent="0.25">
      <c r="A16778" s="27" t="s">
        <v>15061</v>
      </c>
      <c r="B16778" s="19" t="s">
        <v>15943</v>
      </c>
      <c r="C16778" s="19" t="s">
        <v>15943</v>
      </c>
      <c r="D16778" s="38" t="s">
        <v>16220</v>
      </c>
      <c r="E16778" s="38" t="s">
        <v>15245</v>
      </c>
      <c r="F16778" s="41" t="s">
        <v>4278</v>
      </c>
      <c r="G16778" s="19" t="s">
        <v>949</v>
      </c>
      <c r="H16778" s="41">
        <v>1</v>
      </c>
      <c r="I16778" s="41">
        <v>11</v>
      </c>
      <c r="J16778" s="41">
        <v>10</v>
      </c>
      <c r="K16778" s="44">
        <v>1</v>
      </c>
      <c r="L16778" s="20">
        <v>684000</v>
      </c>
      <c r="M16778" s="19" t="s">
        <v>15954</v>
      </c>
      <c r="N16778" s="28" t="s">
        <v>15953</v>
      </c>
    </row>
    <row r="16779" spans="1:14" ht="30" x14ac:dyDescent="0.25">
      <c r="A16779" s="27" t="s">
        <v>15061</v>
      </c>
      <c r="B16779" s="19" t="s">
        <v>15943</v>
      </c>
      <c r="C16779" s="19" t="s">
        <v>15943</v>
      </c>
      <c r="D16779" s="38" t="s">
        <v>16220</v>
      </c>
      <c r="E16779" s="38" t="s">
        <v>15246</v>
      </c>
      <c r="F16779" s="41" t="s">
        <v>4278</v>
      </c>
      <c r="G16779" s="19" t="s">
        <v>949</v>
      </c>
      <c r="H16779" s="41">
        <v>1</v>
      </c>
      <c r="I16779" s="41">
        <v>11</v>
      </c>
      <c r="J16779" s="41">
        <v>10</v>
      </c>
      <c r="K16779" s="44">
        <v>1</v>
      </c>
      <c r="L16779" s="20">
        <v>760000</v>
      </c>
      <c r="M16779" s="19" t="s">
        <v>15954</v>
      </c>
      <c r="N16779" s="28" t="s">
        <v>15953</v>
      </c>
    </row>
    <row r="16780" spans="1:14" ht="30" x14ac:dyDescent="0.25">
      <c r="A16780" s="27" t="s">
        <v>15061</v>
      </c>
      <c r="B16780" s="19" t="s">
        <v>15943</v>
      </c>
      <c r="C16780" s="19" t="s">
        <v>15943</v>
      </c>
      <c r="D16780" s="38" t="s">
        <v>16220</v>
      </c>
      <c r="E16780" s="38" t="s">
        <v>15247</v>
      </c>
      <c r="F16780" s="41" t="s">
        <v>4278</v>
      </c>
      <c r="G16780" s="19" t="s">
        <v>949</v>
      </c>
      <c r="H16780" s="41">
        <v>1</v>
      </c>
      <c r="I16780" s="41">
        <v>11</v>
      </c>
      <c r="J16780" s="41">
        <v>10</v>
      </c>
      <c r="K16780" s="44">
        <v>1</v>
      </c>
      <c r="L16780" s="20">
        <v>380000</v>
      </c>
      <c r="M16780" s="19" t="s">
        <v>15954</v>
      </c>
      <c r="N16780" s="28" t="s">
        <v>15953</v>
      </c>
    </row>
    <row r="16781" spans="1:14" ht="30" x14ac:dyDescent="0.25">
      <c r="A16781" s="27" t="s">
        <v>15061</v>
      </c>
      <c r="B16781" s="19" t="s">
        <v>15943</v>
      </c>
      <c r="C16781" s="19" t="s">
        <v>15943</v>
      </c>
      <c r="D16781" s="38" t="s">
        <v>16220</v>
      </c>
      <c r="E16781" s="38" t="s">
        <v>15247</v>
      </c>
      <c r="F16781" s="41" t="s">
        <v>4278</v>
      </c>
      <c r="G16781" s="19" t="s">
        <v>949</v>
      </c>
      <c r="H16781" s="41">
        <v>1</v>
      </c>
      <c r="I16781" s="41">
        <v>11</v>
      </c>
      <c r="J16781" s="41">
        <v>10</v>
      </c>
      <c r="K16781" s="44">
        <v>1</v>
      </c>
      <c r="L16781" s="20">
        <v>380000</v>
      </c>
      <c r="M16781" s="19" t="s">
        <v>15954</v>
      </c>
      <c r="N16781" s="28" t="s">
        <v>15953</v>
      </c>
    </row>
    <row r="16782" spans="1:14" ht="30" x14ac:dyDescent="0.25">
      <c r="A16782" s="27" t="s">
        <v>15061</v>
      </c>
      <c r="B16782" s="19" t="s">
        <v>15943</v>
      </c>
      <c r="C16782" s="19" t="s">
        <v>15943</v>
      </c>
      <c r="D16782" s="38" t="s">
        <v>16220</v>
      </c>
      <c r="E16782" s="38" t="s">
        <v>15248</v>
      </c>
      <c r="F16782" s="41" t="s">
        <v>4278</v>
      </c>
      <c r="G16782" s="19" t="s">
        <v>949</v>
      </c>
      <c r="H16782" s="41">
        <v>1</v>
      </c>
      <c r="I16782" s="41">
        <v>11</v>
      </c>
      <c r="J16782" s="41">
        <v>10</v>
      </c>
      <c r="K16782" s="44">
        <v>1</v>
      </c>
      <c r="L16782" s="20">
        <v>38000</v>
      </c>
      <c r="M16782" s="19" t="s">
        <v>15954</v>
      </c>
      <c r="N16782" s="28" t="s">
        <v>15953</v>
      </c>
    </row>
    <row r="16783" spans="1:14" ht="30" x14ac:dyDescent="0.25">
      <c r="A16783" s="27" t="s">
        <v>15061</v>
      </c>
      <c r="B16783" s="19" t="s">
        <v>15943</v>
      </c>
      <c r="C16783" s="19" t="s">
        <v>15943</v>
      </c>
      <c r="D16783" s="38" t="s">
        <v>16220</v>
      </c>
      <c r="E16783" s="38" t="s">
        <v>15249</v>
      </c>
      <c r="F16783" s="41" t="s">
        <v>4278</v>
      </c>
      <c r="G16783" s="19" t="s">
        <v>949</v>
      </c>
      <c r="H16783" s="41">
        <v>1</v>
      </c>
      <c r="I16783" s="41">
        <v>11</v>
      </c>
      <c r="J16783" s="41">
        <v>10</v>
      </c>
      <c r="K16783" s="44">
        <v>1</v>
      </c>
      <c r="L16783" s="20">
        <v>456000</v>
      </c>
      <c r="M16783" s="19" t="s">
        <v>15954</v>
      </c>
      <c r="N16783" s="28" t="s">
        <v>15953</v>
      </c>
    </row>
    <row r="16784" spans="1:14" ht="30" x14ac:dyDescent="0.25">
      <c r="A16784" s="27" t="s">
        <v>15061</v>
      </c>
      <c r="B16784" s="19" t="s">
        <v>15943</v>
      </c>
      <c r="C16784" s="19" t="s">
        <v>15943</v>
      </c>
      <c r="D16784" s="38" t="s">
        <v>16220</v>
      </c>
      <c r="E16784" s="38" t="s">
        <v>15249</v>
      </c>
      <c r="F16784" s="41" t="s">
        <v>4278</v>
      </c>
      <c r="G16784" s="19" t="s">
        <v>949</v>
      </c>
      <c r="H16784" s="41">
        <v>1</v>
      </c>
      <c r="I16784" s="41">
        <v>11</v>
      </c>
      <c r="J16784" s="41">
        <v>10</v>
      </c>
      <c r="K16784" s="44">
        <v>1</v>
      </c>
      <c r="L16784" s="20">
        <v>228000</v>
      </c>
      <c r="M16784" s="19" t="s">
        <v>15954</v>
      </c>
      <c r="N16784" s="28" t="s">
        <v>15953</v>
      </c>
    </row>
    <row r="16785" spans="1:14" ht="30" x14ac:dyDescent="0.25">
      <c r="A16785" s="27" t="s">
        <v>15061</v>
      </c>
      <c r="B16785" s="19" t="s">
        <v>15943</v>
      </c>
      <c r="C16785" s="19" t="s">
        <v>15943</v>
      </c>
      <c r="D16785" s="38" t="s">
        <v>16220</v>
      </c>
      <c r="E16785" s="38" t="s">
        <v>15242</v>
      </c>
      <c r="F16785" s="41" t="s">
        <v>4278</v>
      </c>
      <c r="G16785" s="19" t="s">
        <v>949</v>
      </c>
      <c r="H16785" s="41">
        <v>1</v>
      </c>
      <c r="I16785" s="41">
        <v>11</v>
      </c>
      <c r="J16785" s="41">
        <v>10</v>
      </c>
      <c r="K16785" s="44">
        <v>1</v>
      </c>
      <c r="L16785" s="20">
        <v>152000</v>
      </c>
      <c r="M16785" s="19" t="s">
        <v>15954</v>
      </c>
      <c r="N16785" s="28" t="s">
        <v>15953</v>
      </c>
    </row>
    <row r="16786" spans="1:14" ht="30" x14ac:dyDescent="0.25">
      <c r="A16786" s="27" t="s">
        <v>15061</v>
      </c>
      <c r="B16786" s="19" t="s">
        <v>15943</v>
      </c>
      <c r="C16786" s="19" t="s">
        <v>15943</v>
      </c>
      <c r="D16786" s="38" t="s">
        <v>16220</v>
      </c>
      <c r="E16786" s="38" t="s">
        <v>15250</v>
      </c>
      <c r="F16786" s="41" t="s">
        <v>4278</v>
      </c>
      <c r="G16786" s="19" t="s">
        <v>949</v>
      </c>
      <c r="H16786" s="41">
        <v>1</v>
      </c>
      <c r="I16786" s="41">
        <v>11</v>
      </c>
      <c r="J16786" s="41">
        <v>10</v>
      </c>
      <c r="K16786" s="44">
        <v>1</v>
      </c>
      <c r="L16786" s="20">
        <v>532000</v>
      </c>
      <c r="M16786" s="19" t="s">
        <v>15954</v>
      </c>
      <c r="N16786" s="28" t="s">
        <v>15953</v>
      </c>
    </row>
    <row r="16787" spans="1:14" ht="30" x14ac:dyDescent="0.25">
      <c r="A16787" s="27" t="s">
        <v>15061</v>
      </c>
      <c r="B16787" s="19" t="s">
        <v>15943</v>
      </c>
      <c r="C16787" s="19" t="s">
        <v>15943</v>
      </c>
      <c r="D16787" s="38" t="s">
        <v>16220</v>
      </c>
      <c r="E16787" s="38" t="s">
        <v>16725</v>
      </c>
      <c r="F16787" s="41" t="s">
        <v>4278</v>
      </c>
      <c r="G16787" s="19" t="s">
        <v>949</v>
      </c>
      <c r="H16787" s="41">
        <v>1</v>
      </c>
      <c r="I16787" s="41">
        <v>11</v>
      </c>
      <c r="J16787" s="41">
        <v>10</v>
      </c>
      <c r="K16787" s="44">
        <v>1</v>
      </c>
      <c r="L16787" s="20">
        <v>152000</v>
      </c>
      <c r="M16787" s="19" t="s">
        <v>15954</v>
      </c>
      <c r="N16787" s="28" t="s">
        <v>15953</v>
      </c>
    </row>
    <row r="16788" spans="1:14" ht="30" x14ac:dyDescent="0.25">
      <c r="A16788" s="27" t="s">
        <v>15061</v>
      </c>
      <c r="B16788" s="19" t="s">
        <v>15943</v>
      </c>
      <c r="C16788" s="19" t="s">
        <v>15943</v>
      </c>
      <c r="D16788" s="38" t="s">
        <v>16220</v>
      </c>
      <c r="E16788" s="38" t="s">
        <v>16726</v>
      </c>
      <c r="F16788" s="41" t="s">
        <v>4278</v>
      </c>
      <c r="G16788" s="19" t="s">
        <v>949</v>
      </c>
      <c r="H16788" s="41">
        <v>1</v>
      </c>
      <c r="I16788" s="41">
        <v>11</v>
      </c>
      <c r="J16788" s="41">
        <v>10</v>
      </c>
      <c r="K16788" s="44">
        <v>1</v>
      </c>
      <c r="L16788" s="20">
        <v>304000</v>
      </c>
      <c r="M16788" s="19" t="s">
        <v>15954</v>
      </c>
      <c r="N16788" s="28" t="s">
        <v>15953</v>
      </c>
    </row>
    <row r="16789" spans="1:14" ht="30" x14ac:dyDescent="0.25">
      <c r="A16789" s="27" t="s">
        <v>15061</v>
      </c>
      <c r="B16789" s="19" t="s">
        <v>15943</v>
      </c>
      <c r="C16789" s="19" t="s">
        <v>15943</v>
      </c>
      <c r="D16789" s="38" t="s">
        <v>16220</v>
      </c>
      <c r="E16789" s="38" t="s">
        <v>15242</v>
      </c>
      <c r="F16789" s="41" t="s">
        <v>4278</v>
      </c>
      <c r="G16789" s="19" t="s">
        <v>949</v>
      </c>
      <c r="H16789" s="41">
        <v>1</v>
      </c>
      <c r="I16789" s="41">
        <v>11</v>
      </c>
      <c r="J16789" s="41">
        <v>10</v>
      </c>
      <c r="K16789" s="44">
        <v>1</v>
      </c>
      <c r="L16789" s="20">
        <v>228000</v>
      </c>
      <c r="M16789" s="19" t="s">
        <v>15954</v>
      </c>
      <c r="N16789" s="28" t="s">
        <v>15953</v>
      </c>
    </row>
    <row r="16790" spans="1:14" ht="30" x14ac:dyDescent="0.25">
      <c r="A16790" s="27" t="s">
        <v>15061</v>
      </c>
      <c r="B16790" s="19" t="s">
        <v>15943</v>
      </c>
      <c r="C16790" s="19" t="s">
        <v>15943</v>
      </c>
      <c r="D16790" s="38" t="s">
        <v>16220</v>
      </c>
      <c r="E16790" s="38" t="s">
        <v>15242</v>
      </c>
      <c r="F16790" s="41" t="s">
        <v>4278</v>
      </c>
      <c r="G16790" s="19" t="s">
        <v>949</v>
      </c>
      <c r="H16790" s="41">
        <v>1</v>
      </c>
      <c r="I16790" s="41">
        <v>11</v>
      </c>
      <c r="J16790" s="41">
        <v>10</v>
      </c>
      <c r="K16790" s="44">
        <v>1</v>
      </c>
      <c r="L16790" s="20">
        <v>76000</v>
      </c>
      <c r="M16790" s="19" t="s">
        <v>15954</v>
      </c>
      <c r="N16790" s="28" t="s">
        <v>15953</v>
      </c>
    </row>
    <row r="16791" spans="1:14" ht="30" x14ac:dyDescent="0.25">
      <c r="A16791" s="27" t="s">
        <v>15061</v>
      </c>
      <c r="B16791" s="19" t="s">
        <v>15943</v>
      </c>
      <c r="C16791" s="19" t="s">
        <v>15943</v>
      </c>
      <c r="D16791" s="38" t="s">
        <v>16220</v>
      </c>
      <c r="E16791" s="38" t="s">
        <v>15251</v>
      </c>
      <c r="F16791" s="41" t="s">
        <v>4278</v>
      </c>
      <c r="G16791" s="19" t="s">
        <v>949</v>
      </c>
      <c r="H16791" s="41">
        <v>1</v>
      </c>
      <c r="I16791" s="41">
        <v>11</v>
      </c>
      <c r="J16791" s="41">
        <v>10</v>
      </c>
      <c r="K16791" s="44">
        <v>1</v>
      </c>
      <c r="L16791" s="20">
        <v>228000</v>
      </c>
      <c r="M16791" s="19" t="s">
        <v>15954</v>
      </c>
      <c r="N16791" s="28" t="s">
        <v>15953</v>
      </c>
    </row>
    <row r="16792" spans="1:14" ht="30" x14ac:dyDescent="0.25">
      <c r="A16792" s="27" t="s">
        <v>15061</v>
      </c>
      <c r="B16792" s="19" t="s">
        <v>15943</v>
      </c>
      <c r="C16792" s="19" t="s">
        <v>15943</v>
      </c>
      <c r="D16792" s="38" t="s">
        <v>16220</v>
      </c>
      <c r="E16792" s="38" t="s">
        <v>15251</v>
      </c>
      <c r="F16792" s="41" t="s">
        <v>4278</v>
      </c>
      <c r="G16792" s="19" t="s">
        <v>949</v>
      </c>
      <c r="H16792" s="41">
        <v>1</v>
      </c>
      <c r="I16792" s="41">
        <v>11</v>
      </c>
      <c r="J16792" s="41">
        <v>10</v>
      </c>
      <c r="K16792" s="44">
        <v>1</v>
      </c>
      <c r="L16792" s="20">
        <v>228000</v>
      </c>
      <c r="M16792" s="19" t="s">
        <v>15954</v>
      </c>
      <c r="N16792" s="28" t="s">
        <v>15953</v>
      </c>
    </row>
    <row r="16793" spans="1:14" ht="30" x14ac:dyDescent="0.25">
      <c r="A16793" s="27" t="s">
        <v>15061</v>
      </c>
      <c r="B16793" s="19" t="s">
        <v>15943</v>
      </c>
      <c r="C16793" s="19" t="s">
        <v>15943</v>
      </c>
      <c r="D16793" s="38" t="s">
        <v>16220</v>
      </c>
      <c r="E16793" s="38" t="s">
        <v>15251</v>
      </c>
      <c r="F16793" s="41" t="s">
        <v>4278</v>
      </c>
      <c r="G16793" s="19" t="s">
        <v>949</v>
      </c>
      <c r="H16793" s="41">
        <v>1</v>
      </c>
      <c r="I16793" s="41">
        <v>11</v>
      </c>
      <c r="J16793" s="41">
        <v>10</v>
      </c>
      <c r="K16793" s="44">
        <v>1</v>
      </c>
      <c r="L16793" s="20">
        <v>228000</v>
      </c>
      <c r="M16793" s="19" t="s">
        <v>15954</v>
      </c>
      <c r="N16793" s="28" t="s">
        <v>15953</v>
      </c>
    </row>
    <row r="16794" spans="1:14" ht="30" x14ac:dyDescent="0.25">
      <c r="A16794" s="27" t="s">
        <v>15061</v>
      </c>
      <c r="B16794" s="19" t="s">
        <v>15943</v>
      </c>
      <c r="C16794" s="19" t="s">
        <v>15943</v>
      </c>
      <c r="D16794" s="38" t="s">
        <v>16220</v>
      </c>
      <c r="E16794" s="38" t="s">
        <v>15251</v>
      </c>
      <c r="F16794" s="41" t="s">
        <v>4278</v>
      </c>
      <c r="G16794" s="19" t="s">
        <v>949</v>
      </c>
      <c r="H16794" s="41">
        <v>1</v>
      </c>
      <c r="I16794" s="41">
        <v>11</v>
      </c>
      <c r="J16794" s="41">
        <v>10</v>
      </c>
      <c r="K16794" s="44">
        <v>1</v>
      </c>
      <c r="L16794" s="20">
        <v>228000</v>
      </c>
      <c r="M16794" s="19" t="s">
        <v>15954</v>
      </c>
      <c r="N16794" s="28" t="s">
        <v>15953</v>
      </c>
    </row>
    <row r="16795" spans="1:14" ht="30" x14ac:dyDescent="0.25">
      <c r="A16795" s="27" t="s">
        <v>15061</v>
      </c>
      <c r="B16795" s="19" t="s">
        <v>15943</v>
      </c>
      <c r="C16795" s="19" t="s">
        <v>15943</v>
      </c>
      <c r="D16795" s="38" t="s">
        <v>16220</v>
      </c>
      <c r="E16795" s="38" t="s">
        <v>15251</v>
      </c>
      <c r="F16795" s="41" t="s">
        <v>4278</v>
      </c>
      <c r="G16795" s="19" t="s">
        <v>949</v>
      </c>
      <c r="H16795" s="41">
        <v>1</v>
      </c>
      <c r="I16795" s="41">
        <v>11</v>
      </c>
      <c r="J16795" s="41">
        <v>10</v>
      </c>
      <c r="K16795" s="44">
        <v>1</v>
      </c>
      <c r="L16795" s="20">
        <v>228000</v>
      </c>
      <c r="M16795" s="19" t="s">
        <v>15954</v>
      </c>
      <c r="N16795" s="28" t="s">
        <v>15953</v>
      </c>
    </row>
    <row r="16796" spans="1:14" ht="30" x14ac:dyDescent="0.25">
      <c r="A16796" s="27" t="s">
        <v>15061</v>
      </c>
      <c r="B16796" s="19" t="s">
        <v>15943</v>
      </c>
      <c r="C16796" s="19" t="s">
        <v>15943</v>
      </c>
      <c r="D16796" s="38" t="s">
        <v>16220</v>
      </c>
      <c r="E16796" s="38" t="s">
        <v>15242</v>
      </c>
      <c r="F16796" s="41" t="s">
        <v>4278</v>
      </c>
      <c r="G16796" s="19" t="s">
        <v>949</v>
      </c>
      <c r="H16796" s="41">
        <v>1</v>
      </c>
      <c r="I16796" s="41">
        <v>11</v>
      </c>
      <c r="J16796" s="41">
        <v>10</v>
      </c>
      <c r="K16796" s="44">
        <v>1</v>
      </c>
      <c r="L16796" s="20">
        <v>456000</v>
      </c>
      <c r="M16796" s="19" t="s">
        <v>15954</v>
      </c>
      <c r="N16796" s="28" t="s">
        <v>15953</v>
      </c>
    </row>
    <row r="16797" spans="1:14" ht="30" x14ac:dyDescent="0.25">
      <c r="A16797" s="27" t="s">
        <v>15061</v>
      </c>
      <c r="B16797" s="19" t="s">
        <v>15943</v>
      </c>
      <c r="C16797" s="19" t="s">
        <v>15943</v>
      </c>
      <c r="D16797" s="38" t="s">
        <v>16220</v>
      </c>
      <c r="E16797" s="38" t="s">
        <v>15242</v>
      </c>
      <c r="F16797" s="41" t="s">
        <v>4278</v>
      </c>
      <c r="G16797" s="19" t="s">
        <v>949</v>
      </c>
      <c r="H16797" s="41">
        <v>1</v>
      </c>
      <c r="I16797" s="41">
        <v>11</v>
      </c>
      <c r="J16797" s="41">
        <v>10</v>
      </c>
      <c r="K16797" s="44">
        <v>1</v>
      </c>
      <c r="L16797" s="20">
        <v>304000</v>
      </c>
      <c r="M16797" s="19" t="s">
        <v>15954</v>
      </c>
      <c r="N16797" s="28" t="s">
        <v>15953</v>
      </c>
    </row>
    <row r="16798" spans="1:14" ht="30" x14ac:dyDescent="0.25">
      <c r="A16798" s="27" t="s">
        <v>15061</v>
      </c>
      <c r="B16798" s="19" t="s">
        <v>15943</v>
      </c>
      <c r="C16798" s="19" t="s">
        <v>15943</v>
      </c>
      <c r="D16798" s="38" t="s">
        <v>16220</v>
      </c>
      <c r="E16798" s="38" t="s">
        <v>15242</v>
      </c>
      <c r="F16798" s="41" t="s">
        <v>4278</v>
      </c>
      <c r="G16798" s="19" t="s">
        <v>949</v>
      </c>
      <c r="H16798" s="41">
        <v>1</v>
      </c>
      <c r="I16798" s="41">
        <v>11</v>
      </c>
      <c r="J16798" s="41">
        <v>10</v>
      </c>
      <c r="K16798" s="44">
        <v>1</v>
      </c>
      <c r="L16798" s="20">
        <v>152000</v>
      </c>
      <c r="M16798" s="19" t="s">
        <v>15954</v>
      </c>
      <c r="N16798" s="28" t="s">
        <v>15953</v>
      </c>
    </row>
    <row r="16799" spans="1:14" ht="30" x14ac:dyDescent="0.25">
      <c r="A16799" s="27" t="s">
        <v>15061</v>
      </c>
      <c r="B16799" s="19" t="s">
        <v>15943</v>
      </c>
      <c r="C16799" s="19" t="s">
        <v>15943</v>
      </c>
      <c r="D16799" s="38" t="s">
        <v>16220</v>
      </c>
      <c r="E16799" s="38" t="s">
        <v>15242</v>
      </c>
      <c r="F16799" s="41" t="s">
        <v>4278</v>
      </c>
      <c r="G16799" s="19" t="s">
        <v>949</v>
      </c>
      <c r="H16799" s="41">
        <v>1</v>
      </c>
      <c r="I16799" s="41">
        <v>11</v>
      </c>
      <c r="J16799" s="41">
        <v>10</v>
      </c>
      <c r="K16799" s="44">
        <v>1</v>
      </c>
      <c r="L16799" s="20">
        <v>76000</v>
      </c>
      <c r="M16799" s="19" t="s">
        <v>15954</v>
      </c>
      <c r="N16799" s="28" t="s">
        <v>15953</v>
      </c>
    </row>
    <row r="16800" spans="1:14" ht="30" x14ac:dyDescent="0.25">
      <c r="A16800" s="27" t="s">
        <v>15061</v>
      </c>
      <c r="B16800" s="19" t="s">
        <v>15943</v>
      </c>
      <c r="C16800" s="19" t="s">
        <v>15943</v>
      </c>
      <c r="D16800" s="38" t="s">
        <v>16220</v>
      </c>
      <c r="E16800" s="38" t="s">
        <v>15242</v>
      </c>
      <c r="F16800" s="41" t="s">
        <v>4278</v>
      </c>
      <c r="G16800" s="19" t="s">
        <v>949</v>
      </c>
      <c r="H16800" s="41">
        <v>1</v>
      </c>
      <c r="I16800" s="41">
        <v>11</v>
      </c>
      <c r="J16800" s="41">
        <v>10</v>
      </c>
      <c r="K16800" s="44">
        <v>1</v>
      </c>
      <c r="L16800" s="20">
        <v>152000</v>
      </c>
      <c r="M16800" s="19" t="s">
        <v>15954</v>
      </c>
      <c r="N16800" s="28" t="s">
        <v>15953</v>
      </c>
    </row>
    <row r="16801" spans="1:14" ht="90" x14ac:dyDescent="0.25">
      <c r="A16801" s="27" t="s">
        <v>15252</v>
      </c>
      <c r="B16801" s="19" t="s">
        <v>17073</v>
      </c>
      <c r="C16801" s="19" t="s">
        <v>16788</v>
      </c>
      <c r="D16801" s="38" t="s">
        <v>12939</v>
      </c>
      <c r="E16801" s="38" t="s">
        <v>15238</v>
      </c>
      <c r="F16801" s="41">
        <v>86111700</v>
      </c>
      <c r="G16801" s="19" t="s">
        <v>498</v>
      </c>
      <c r="H16801" s="41">
        <v>1</v>
      </c>
      <c r="I16801" s="41"/>
      <c r="J16801" s="41">
        <v>11</v>
      </c>
      <c r="K16801" s="44">
        <v>1</v>
      </c>
      <c r="L16801" s="20">
        <v>252000000</v>
      </c>
      <c r="M16801" s="19" t="s">
        <v>15954</v>
      </c>
      <c r="N16801" s="28" t="s">
        <v>15953</v>
      </c>
    </row>
    <row r="16802" spans="1:14" ht="60" x14ac:dyDescent="0.25">
      <c r="A16802" s="27" t="s">
        <v>15253</v>
      </c>
      <c r="B16802" s="19" t="s">
        <v>17020</v>
      </c>
      <c r="C16802" s="19" t="s">
        <v>16810</v>
      </c>
      <c r="D16802" s="38" t="s">
        <v>16120</v>
      </c>
      <c r="E16802" s="38" t="s">
        <v>15254</v>
      </c>
      <c r="F16802" s="41" t="s">
        <v>15255</v>
      </c>
      <c r="G16802" s="19" t="s">
        <v>10733</v>
      </c>
      <c r="H16802" s="41">
        <v>1</v>
      </c>
      <c r="I16802" s="41">
        <v>11</v>
      </c>
      <c r="J16802" s="41">
        <v>10</v>
      </c>
      <c r="K16802" s="44">
        <v>100</v>
      </c>
      <c r="L16802" s="20">
        <v>600000</v>
      </c>
      <c r="M16802" s="19" t="s">
        <v>11</v>
      </c>
      <c r="N16802" s="28" t="s">
        <v>15953</v>
      </c>
    </row>
    <row r="16803" spans="1:14" ht="90" x14ac:dyDescent="0.25">
      <c r="A16803" s="27" t="s">
        <v>15253</v>
      </c>
      <c r="B16803" s="19" t="s">
        <v>17039</v>
      </c>
      <c r="C16803" s="19" t="s">
        <v>16795</v>
      </c>
      <c r="D16803" s="38" t="s">
        <v>16105</v>
      </c>
      <c r="E16803" s="38" t="s">
        <v>15256</v>
      </c>
      <c r="F16803" s="41" t="s">
        <v>15257</v>
      </c>
      <c r="G16803" s="19" t="s">
        <v>12310</v>
      </c>
      <c r="H16803" s="41">
        <v>1</v>
      </c>
      <c r="I16803" s="41">
        <v>11</v>
      </c>
      <c r="J16803" s="41">
        <v>10</v>
      </c>
      <c r="K16803" s="44">
        <v>12</v>
      </c>
      <c r="L16803" s="20">
        <v>33234225.240000002</v>
      </c>
      <c r="M16803" s="19" t="s">
        <v>11</v>
      </c>
      <c r="N16803" s="28" t="s">
        <v>15953</v>
      </c>
    </row>
    <row r="16804" spans="1:14" ht="90" x14ac:dyDescent="0.25">
      <c r="A16804" s="27" t="s">
        <v>15253</v>
      </c>
      <c r="B16804" s="19" t="s">
        <v>17039</v>
      </c>
      <c r="C16804" s="19" t="s">
        <v>16795</v>
      </c>
      <c r="D16804" s="38" t="s">
        <v>16105</v>
      </c>
      <c r="E16804" s="38" t="s">
        <v>15258</v>
      </c>
      <c r="F16804" s="41" t="s">
        <v>15257</v>
      </c>
      <c r="G16804" s="19" t="s">
        <v>12310</v>
      </c>
      <c r="H16804" s="41">
        <v>1</v>
      </c>
      <c r="I16804" s="41">
        <v>11</v>
      </c>
      <c r="J16804" s="41">
        <v>10</v>
      </c>
      <c r="K16804" s="44">
        <v>12</v>
      </c>
      <c r="L16804" s="20">
        <v>10089139.439999999</v>
      </c>
      <c r="M16804" s="19" t="s">
        <v>11</v>
      </c>
      <c r="N16804" s="28" t="s">
        <v>15953</v>
      </c>
    </row>
    <row r="16805" spans="1:14" ht="30" x14ac:dyDescent="0.25">
      <c r="A16805" s="27" t="s">
        <v>15253</v>
      </c>
      <c r="B16805" s="19" t="s">
        <v>17016</v>
      </c>
      <c r="C16805" s="19" t="s">
        <v>16847</v>
      </c>
      <c r="D16805" s="38" t="s">
        <v>16157</v>
      </c>
      <c r="E16805" s="38" t="s">
        <v>15259</v>
      </c>
      <c r="F16805" s="41" t="s">
        <v>4822</v>
      </c>
      <c r="G16805" s="19" t="s">
        <v>10733</v>
      </c>
      <c r="H16805" s="41">
        <v>1</v>
      </c>
      <c r="I16805" s="41">
        <v>11</v>
      </c>
      <c r="J16805" s="41">
        <v>10</v>
      </c>
      <c r="K16805" s="44">
        <v>1</v>
      </c>
      <c r="L16805" s="20">
        <v>100000</v>
      </c>
      <c r="M16805" s="19" t="s">
        <v>11</v>
      </c>
      <c r="N16805" s="28" t="s">
        <v>15953</v>
      </c>
    </row>
    <row r="16806" spans="1:14" ht="30" x14ac:dyDescent="0.25">
      <c r="A16806" s="27" t="s">
        <v>15253</v>
      </c>
      <c r="B16806" s="19" t="s">
        <v>17016</v>
      </c>
      <c r="C16806" s="19" t="s">
        <v>16847</v>
      </c>
      <c r="D16806" s="38" t="s">
        <v>16157</v>
      </c>
      <c r="E16806" s="38" t="s">
        <v>15260</v>
      </c>
      <c r="F16806" s="41" t="s">
        <v>4822</v>
      </c>
      <c r="G16806" s="19" t="s">
        <v>10733</v>
      </c>
      <c r="H16806" s="41">
        <v>1</v>
      </c>
      <c r="I16806" s="41">
        <v>11</v>
      </c>
      <c r="J16806" s="41">
        <v>10</v>
      </c>
      <c r="K16806" s="44">
        <v>1</v>
      </c>
      <c r="L16806" s="20">
        <v>134128</v>
      </c>
      <c r="M16806" s="19" t="s">
        <v>11</v>
      </c>
      <c r="N16806" s="28" t="s">
        <v>15953</v>
      </c>
    </row>
    <row r="16807" spans="1:14" ht="30" x14ac:dyDescent="0.25">
      <c r="A16807" s="27" t="s">
        <v>15253</v>
      </c>
      <c r="B16807" s="19" t="s">
        <v>17016</v>
      </c>
      <c r="C16807" s="19" t="s">
        <v>16847</v>
      </c>
      <c r="D16807" s="38" t="s">
        <v>16157</v>
      </c>
      <c r="E16807" s="38" t="s">
        <v>15261</v>
      </c>
      <c r="F16807" s="41" t="s">
        <v>4822</v>
      </c>
      <c r="G16807" s="19" t="s">
        <v>10733</v>
      </c>
      <c r="H16807" s="41">
        <v>1</v>
      </c>
      <c r="I16807" s="41">
        <v>11</v>
      </c>
      <c r="J16807" s="41">
        <v>10</v>
      </c>
      <c r="K16807" s="44">
        <v>1</v>
      </c>
      <c r="L16807" s="20">
        <v>150000</v>
      </c>
      <c r="M16807" s="19" t="s">
        <v>11</v>
      </c>
      <c r="N16807" s="28" t="s">
        <v>15953</v>
      </c>
    </row>
    <row r="16808" spans="1:14" ht="30" x14ac:dyDescent="0.25">
      <c r="A16808" s="27" t="s">
        <v>15253</v>
      </c>
      <c r="B16808" s="19" t="s">
        <v>17016</v>
      </c>
      <c r="C16808" s="19" t="s">
        <v>16847</v>
      </c>
      <c r="D16808" s="38" t="s">
        <v>16157</v>
      </c>
      <c r="E16808" s="38" t="s">
        <v>15262</v>
      </c>
      <c r="F16808" s="41" t="s">
        <v>9565</v>
      </c>
      <c r="G16808" s="19" t="s">
        <v>10733</v>
      </c>
      <c r="H16808" s="41">
        <v>1</v>
      </c>
      <c r="I16808" s="41">
        <v>11</v>
      </c>
      <c r="J16808" s="41">
        <v>10</v>
      </c>
      <c r="K16808" s="44">
        <v>15</v>
      </c>
      <c r="L16808" s="20">
        <v>10200000</v>
      </c>
      <c r="M16808" s="19" t="s">
        <v>11</v>
      </c>
      <c r="N16808" s="28" t="s">
        <v>15953</v>
      </c>
    </row>
    <row r="16809" spans="1:14" ht="30" x14ac:dyDescent="0.25">
      <c r="A16809" s="27" t="s">
        <v>15253</v>
      </c>
      <c r="B16809" s="19" t="s">
        <v>17016</v>
      </c>
      <c r="C16809" s="19" t="s">
        <v>16849</v>
      </c>
      <c r="D16809" s="38" t="s">
        <v>16159</v>
      </c>
      <c r="E16809" s="38" t="s">
        <v>15263</v>
      </c>
      <c r="F16809" s="41" t="s">
        <v>1767</v>
      </c>
      <c r="G16809" s="19" t="s">
        <v>12310</v>
      </c>
      <c r="H16809" s="41">
        <v>1</v>
      </c>
      <c r="I16809" s="41">
        <v>11</v>
      </c>
      <c r="J16809" s="41">
        <v>10</v>
      </c>
      <c r="K16809" s="44">
        <v>4</v>
      </c>
      <c r="L16809" s="20">
        <v>139849.4</v>
      </c>
      <c r="M16809" s="19" t="s">
        <v>11</v>
      </c>
      <c r="N16809" s="28" t="s">
        <v>15953</v>
      </c>
    </row>
    <row r="16810" spans="1:14" ht="30" x14ac:dyDescent="0.25">
      <c r="A16810" s="27" t="s">
        <v>15253</v>
      </c>
      <c r="B16810" s="19" t="s">
        <v>17013</v>
      </c>
      <c r="C16810" s="19" t="s">
        <v>16851</v>
      </c>
      <c r="D16810" s="38" t="s">
        <v>16161</v>
      </c>
      <c r="E16810" s="38" t="s">
        <v>15264</v>
      </c>
      <c r="F16810" s="41" t="s">
        <v>15265</v>
      </c>
      <c r="G16810" s="19" t="s">
        <v>10733</v>
      </c>
      <c r="H16810" s="41">
        <v>1</v>
      </c>
      <c r="I16810" s="41">
        <v>11</v>
      </c>
      <c r="J16810" s="41">
        <v>10</v>
      </c>
      <c r="K16810" s="44">
        <v>1</v>
      </c>
      <c r="L16810" s="20">
        <v>747843.92</v>
      </c>
      <c r="M16810" s="19" t="s">
        <v>11</v>
      </c>
      <c r="N16810" s="28" t="s">
        <v>15953</v>
      </c>
    </row>
    <row r="16811" spans="1:14" ht="30" x14ac:dyDescent="0.25">
      <c r="A16811" s="27" t="s">
        <v>15253</v>
      </c>
      <c r="B16811" s="19" t="s">
        <v>17061</v>
      </c>
      <c r="C16811" s="19" t="s">
        <v>16864</v>
      </c>
      <c r="D16811" s="38" t="s">
        <v>16174</v>
      </c>
      <c r="E16811" s="38" t="s">
        <v>15266</v>
      </c>
      <c r="F16811" s="41" t="s">
        <v>15267</v>
      </c>
      <c r="G16811" s="19" t="s">
        <v>10733</v>
      </c>
      <c r="H16811" s="41">
        <v>1</v>
      </c>
      <c r="I16811" s="41">
        <v>11</v>
      </c>
      <c r="J16811" s="41">
        <v>10</v>
      </c>
      <c r="K16811" s="44">
        <v>2</v>
      </c>
      <c r="L16811" s="20">
        <v>700000</v>
      </c>
      <c r="M16811" s="19" t="s">
        <v>11</v>
      </c>
      <c r="N16811" s="28" t="s">
        <v>15953</v>
      </c>
    </row>
    <row r="16812" spans="1:14" ht="30" x14ac:dyDescent="0.25">
      <c r="A16812" s="27" t="s">
        <v>15253</v>
      </c>
      <c r="B16812" s="19" t="s">
        <v>17061</v>
      </c>
      <c r="C16812" s="19" t="s">
        <v>16864</v>
      </c>
      <c r="D16812" s="38" t="s">
        <v>16174</v>
      </c>
      <c r="E16812" s="38" t="s">
        <v>15268</v>
      </c>
      <c r="F16812" s="41" t="s">
        <v>5192</v>
      </c>
      <c r="G16812" s="19" t="s">
        <v>10733</v>
      </c>
      <c r="H16812" s="41">
        <v>1</v>
      </c>
      <c r="I16812" s="41">
        <v>11</v>
      </c>
      <c r="J16812" s="41">
        <v>10</v>
      </c>
      <c r="K16812" s="44">
        <v>2</v>
      </c>
      <c r="L16812" s="20">
        <v>798000</v>
      </c>
      <c r="M16812" s="19" t="s">
        <v>11</v>
      </c>
      <c r="N16812" s="28" t="s">
        <v>15953</v>
      </c>
    </row>
    <row r="16813" spans="1:14" ht="30" x14ac:dyDescent="0.25">
      <c r="A16813" s="27" t="s">
        <v>15253</v>
      </c>
      <c r="B16813" s="19" t="s">
        <v>17061</v>
      </c>
      <c r="C16813" s="19" t="s">
        <v>16864</v>
      </c>
      <c r="D16813" s="38" t="s">
        <v>16174</v>
      </c>
      <c r="E16813" s="38" t="s">
        <v>15269</v>
      </c>
      <c r="F16813" s="41" t="s">
        <v>5192</v>
      </c>
      <c r="G16813" s="19" t="s">
        <v>10733</v>
      </c>
      <c r="H16813" s="41">
        <v>1</v>
      </c>
      <c r="I16813" s="41">
        <v>11</v>
      </c>
      <c r="J16813" s="41">
        <v>10</v>
      </c>
      <c r="K16813" s="44">
        <v>2</v>
      </c>
      <c r="L16813" s="20">
        <v>820000</v>
      </c>
      <c r="M16813" s="19" t="s">
        <v>11</v>
      </c>
      <c r="N16813" s="28" t="s">
        <v>15953</v>
      </c>
    </row>
    <row r="16814" spans="1:14" ht="30" x14ac:dyDescent="0.25">
      <c r="A16814" s="27" t="s">
        <v>15253</v>
      </c>
      <c r="B16814" s="19" t="s">
        <v>17061</v>
      </c>
      <c r="C16814" s="19" t="s">
        <v>16864</v>
      </c>
      <c r="D16814" s="38" t="s">
        <v>16174</v>
      </c>
      <c r="E16814" s="38" t="s">
        <v>15270</v>
      </c>
      <c r="F16814" s="41" t="s">
        <v>15271</v>
      </c>
      <c r="G16814" s="19" t="s">
        <v>10733</v>
      </c>
      <c r="H16814" s="41">
        <v>1</v>
      </c>
      <c r="I16814" s="41">
        <v>11</v>
      </c>
      <c r="J16814" s="41">
        <v>10</v>
      </c>
      <c r="K16814" s="44">
        <v>2</v>
      </c>
      <c r="L16814" s="20">
        <v>460000</v>
      </c>
      <c r="M16814" s="19" t="s">
        <v>11</v>
      </c>
      <c r="N16814" s="28" t="s">
        <v>15953</v>
      </c>
    </row>
    <row r="16815" spans="1:14" ht="45" x14ac:dyDescent="0.25">
      <c r="A16815" s="27" t="s">
        <v>15253</v>
      </c>
      <c r="B16815" s="19" t="s">
        <v>16745</v>
      </c>
      <c r="C16815" s="19" t="s">
        <v>16745</v>
      </c>
      <c r="D16815" s="38" t="s">
        <v>16055</v>
      </c>
      <c r="E16815" s="38" t="s">
        <v>15272</v>
      </c>
      <c r="F16815" s="41" t="s">
        <v>15273</v>
      </c>
      <c r="G16815" s="19" t="s">
        <v>12310</v>
      </c>
      <c r="H16815" s="41">
        <v>1</v>
      </c>
      <c r="I16815" s="41">
        <v>11</v>
      </c>
      <c r="J16815" s="41">
        <v>10</v>
      </c>
      <c r="K16815" s="44">
        <v>10</v>
      </c>
      <c r="L16815" s="20">
        <v>96562.5</v>
      </c>
      <c r="M16815" s="19" t="s">
        <v>11</v>
      </c>
      <c r="N16815" s="28" t="s">
        <v>15953</v>
      </c>
    </row>
    <row r="16816" spans="1:14" ht="30" x14ac:dyDescent="0.25">
      <c r="A16816" s="27" t="s">
        <v>15253</v>
      </c>
      <c r="B16816" s="19" t="s">
        <v>16746</v>
      </c>
      <c r="C16816" s="19" t="s">
        <v>16746</v>
      </c>
      <c r="D16816" s="38" t="s">
        <v>16056</v>
      </c>
      <c r="E16816" s="38" t="s">
        <v>15274</v>
      </c>
      <c r="F16816" s="41" t="s">
        <v>15275</v>
      </c>
      <c r="G16816" s="19" t="s">
        <v>12310</v>
      </c>
      <c r="H16816" s="41">
        <v>1</v>
      </c>
      <c r="I16816" s="41">
        <v>11</v>
      </c>
      <c r="J16816" s="41">
        <v>10</v>
      </c>
      <c r="K16816" s="44">
        <v>10</v>
      </c>
      <c r="L16816" s="20">
        <v>948978.3</v>
      </c>
      <c r="M16816" s="19" t="s">
        <v>11</v>
      </c>
      <c r="N16816" s="28" t="s">
        <v>15953</v>
      </c>
    </row>
    <row r="16817" spans="1:14" ht="30" x14ac:dyDescent="0.25">
      <c r="A16817" s="27" t="s">
        <v>15253</v>
      </c>
      <c r="B16817" s="19" t="s">
        <v>17040</v>
      </c>
      <c r="C16817" s="19" t="s">
        <v>16796</v>
      </c>
      <c r="D16817" s="38" t="s">
        <v>16106</v>
      </c>
      <c r="E16817" s="38" t="s">
        <v>15276</v>
      </c>
      <c r="F16817" s="41" t="s">
        <v>15277</v>
      </c>
      <c r="G16817" s="19" t="s">
        <v>12310</v>
      </c>
      <c r="H16817" s="41">
        <v>1</v>
      </c>
      <c r="I16817" s="41">
        <v>11</v>
      </c>
      <c r="J16817" s="41">
        <v>10</v>
      </c>
      <c r="K16817" s="44">
        <v>12</v>
      </c>
      <c r="L16817" s="20">
        <v>16662064.200000001</v>
      </c>
      <c r="M16817" s="19" t="s">
        <v>11</v>
      </c>
      <c r="N16817" s="28" t="s">
        <v>15953</v>
      </c>
    </row>
    <row r="16818" spans="1:14" ht="30" x14ac:dyDescent="0.25">
      <c r="A16818" s="27" t="s">
        <v>15253</v>
      </c>
      <c r="B16818" s="19" t="s">
        <v>17043</v>
      </c>
      <c r="C16818" s="19" t="s">
        <v>16832</v>
      </c>
      <c r="D16818" s="38" t="s">
        <v>16142</v>
      </c>
      <c r="E16818" s="38" t="s">
        <v>15278</v>
      </c>
      <c r="F16818" s="41" t="s">
        <v>951</v>
      </c>
      <c r="G16818" s="19" t="s">
        <v>10733</v>
      </c>
      <c r="H16818" s="41">
        <v>1</v>
      </c>
      <c r="I16818" s="41">
        <v>11</v>
      </c>
      <c r="J16818" s="41">
        <v>10</v>
      </c>
      <c r="K16818" s="44">
        <v>3</v>
      </c>
      <c r="L16818" s="20">
        <v>1343251.77</v>
      </c>
      <c r="M16818" s="19" t="s">
        <v>11</v>
      </c>
      <c r="N16818" s="28" t="s">
        <v>15953</v>
      </c>
    </row>
    <row r="16819" spans="1:14" ht="30" x14ac:dyDescent="0.25">
      <c r="A16819" s="27" t="s">
        <v>15253</v>
      </c>
      <c r="B16819" s="19" t="s">
        <v>17051</v>
      </c>
      <c r="C16819" s="19" t="s">
        <v>16821</v>
      </c>
      <c r="D16819" s="38" t="s">
        <v>16131</v>
      </c>
      <c r="E16819" s="38" t="s">
        <v>15279</v>
      </c>
      <c r="F16819" s="41" t="s">
        <v>15280</v>
      </c>
      <c r="G16819" s="19" t="s">
        <v>12310</v>
      </c>
      <c r="H16819" s="41">
        <v>1</v>
      </c>
      <c r="I16819" s="41">
        <v>11</v>
      </c>
      <c r="J16819" s="41">
        <v>10</v>
      </c>
      <c r="K16819" s="44">
        <v>14</v>
      </c>
      <c r="L16819" s="20">
        <v>66183756.939999998</v>
      </c>
      <c r="M16819" s="19" t="s">
        <v>11</v>
      </c>
      <c r="N16819" s="28" t="s">
        <v>15953</v>
      </c>
    </row>
    <row r="16820" spans="1:14" ht="30" x14ac:dyDescent="0.25">
      <c r="A16820" s="27" t="s">
        <v>15253</v>
      </c>
      <c r="B16820" s="19" t="s">
        <v>17061</v>
      </c>
      <c r="C16820" s="19" t="s">
        <v>16863</v>
      </c>
      <c r="D16820" s="38" t="s">
        <v>16173</v>
      </c>
      <c r="E16820" s="38" t="s">
        <v>15281</v>
      </c>
      <c r="F16820" s="41" t="s">
        <v>5773</v>
      </c>
      <c r="G16820" s="19" t="s">
        <v>10733</v>
      </c>
      <c r="H16820" s="41">
        <v>1</v>
      </c>
      <c r="I16820" s="41">
        <v>11</v>
      </c>
      <c r="J16820" s="41">
        <v>10</v>
      </c>
      <c r="K16820" s="44">
        <v>11</v>
      </c>
      <c r="L16820" s="20">
        <v>2426886</v>
      </c>
      <c r="M16820" s="19" t="s">
        <v>11</v>
      </c>
      <c r="N16820" s="28" t="s">
        <v>15953</v>
      </c>
    </row>
    <row r="16821" spans="1:14" ht="30" x14ac:dyDescent="0.25">
      <c r="A16821" s="27" t="s">
        <v>15253</v>
      </c>
      <c r="B16821" s="19" t="s">
        <v>17013</v>
      </c>
      <c r="C16821" s="19" t="s">
        <v>16851</v>
      </c>
      <c r="D16821" s="38" t="s">
        <v>16161</v>
      </c>
      <c r="E16821" s="38" t="s">
        <v>15282</v>
      </c>
      <c r="F16821" s="41" t="s">
        <v>15283</v>
      </c>
      <c r="G16821" s="19" t="s">
        <v>10733</v>
      </c>
      <c r="H16821" s="41">
        <v>1</v>
      </c>
      <c r="I16821" s="41">
        <v>11</v>
      </c>
      <c r="J16821" s="41">
        <v>10</v>
      </c>
      <c r="K16821" s="44">
        <v>8</v>
      </c>
      <c r="L16821" s="20">
        <v>6085752</v>
      </c>
      <c r="M16821" s="19" t="s">
        <v>11</v>
      </c>
      <c r="N16821" s="28" t="s">
        <v>15953</v>
      </c>
    </row>
    <row r="16822" spans="1:14" ht="45" x14ac:dyDescent="0.25">
      <c r="A16822" s="27" t="s">
        <v>15253</v>
      </c>
      <c r="B16822" s="19" t="s">
        <v>16745</v>
      </c>
      <c r="C16822" s="19" t="s">
        <v>16745</v>
      </c>
      <c r="D16822" s="38" t="s">
        <v>16055</v>
      </c>
      <c r="E16822" s="38" t="s">
        <v>15284</v>
      </c>
      <c r="F16822" s="41" t="s">
        <v>5214</v>
      </c>
      <c r="G16822" s="19" t="s">
        <v>10733</v>
      </c>
      <c r="H16822" s="41">
        <v>1</v>
      </c>
      <c r="I16822" s="41">
        <v>11</v>
      </c>
      <c r="J16822" s="41">
        <v>10</v>
      </c>
      <c r="K16822" s="44">
        <v>2</v>
      </c>
      <c r="L16822" s="20">
        <v>272000</v>
      </c>
      <c r="M16822" s="19" t="s">
        <v>11</v>
      </c>
      <c r="N16822" s="28" t="s">
        <v>15953</v>
      </c>
    </row>
    <row r="16823" spans="1:14" ht="45" x14ac:dyDescent="0.25">
      <c r="A16823" s="27" t="s">
        <v>15253</v>
      </c>
      <c r="B16823" s="19" t="s">
        <v>16745</v>
      </c>
      <c r="C16823" s="19" t="s">
        <v>16745</v>
      </c>
      <c r="D16823" s="38" t="s">
        <v>16055</v>
      </c>
      <c r="E16823" s="38" t="s">
        <v>15285</v>
      </c>
      <c r="F16823" s="41" t="s">
        <v>15286</v>
      </c>
      <c r="G16823" s="19" t="s">
        <v>10733</v>
      </c>
      <c r="H16823" s="41">
        <v>1</v>
      </c>
      <c r="I16823" s="41">
        <v>11</v>
      </c>
      <c r="J16823" s="41">
        <v>10</v>
      </c>
      <c r="K16823" s="44">
        <v>1</v>
      </c>
      <c r="L16823" s="20">
        <v>213691.4</v>
      </c>
      <c r="M16823" s="19" t="s">
        <v>11</v>
      </c>
      <c r="N16823" s="28" t="s">
        <v>15953</v>
      </c>
    </row>
    <row r="16824" spans="1:14" ht="30" x14ac:dyDescent="0.25">
      <c r="A16824" s="27" t="s">
        <v>15253</v>
      </c>
      <c r="B16824" s="19" t="s">
        <v>17013</v>
      </c>
      <c r="C16824" s="19" t="s">
        <v>16851</v>
      </c>
      <c r="D16824" s="38" t="s">
        <v>16161</v>
      </c>
      <c r="E16824" s="38" t="s">
        <v>15287</v>
      </c>
      <c r="F16824" s="41" t="s">
        <v>2534</v>
      </c>
      <c r="G16824" s="19" t="s">
        <v>10733</v>
      </c>
      <c r="H16824" s="41">
        <v>1</v>
      </c>
      <c r="I16824" s="41">
        <v>11</v>
      </c>
      <c r="J16824" s="41">
        <v>10</v>
      </c>
      <c r="K16824" s="44">
        <v>5</v>
      </c>
      <c r="L16824" s="20">
        <v>200255.44999999998</v>
      </c>
      <c r="M16824" s="19" t="s">
        <v>11</v>
      </c>
      <c r="N16824" s="28" t="s">
        <v>15953</v>
      </c>
    </row>
    <row r="16825" spans="1:14" ht="45" x14ac:dyDescent="0.25">
      <c r="A16825" s="27" t="s">
        <v>15253</v>
      </c>
      <c r="B16825" s="19" t="s">
        <v>16745</v>
      </c>
      <c r="C16825" s="19" t="s">
        <v>16745</v>
      </c>
      <c r="D16825" s="38" t="s">
        <v>16055</v>
      </c>
      <c r="E16825" s="38" t="s">
        <v>15288</v>
      </c>
      <c r="F16825" s="41" t="s">
        <v>15289</v>
      </c>
      <c r="G16825" s="19" t="s">
        <v>12310</v>
      </c>
      <c r="H16825" s="41">
        <v>1</v>
      </c>
      <c r="I16825" s="41">
        <v>11</v>
      </c>
      <c r="J16825" s="41">
        <v>10</v>
      </c>
      <c r="K16825" s="44">
        <v>12</v>
      </c>
      <c r="L16825" s="20">
        <v>2066775.12</v>
      </c>
      <c r="M16825" s="19" t="s">
        <v>11</v>
      </c>
      <c r="N16825" s="28" t="s">
        <v>15953</v>
      </c>
    </row>
    <row r="16826" spans="1:14" ht="45" x14ac:dyDescent="0.25">
      <c r="A16826" s="27" t="s">
        <v>15253</v>
      </c>
      <c r="B16826" s="19" t="s">
        <v>16745</v>
      </c>
      <c r="C16826" s="19" t="s">
        <v>16745</v>
      </c>
      <c r="D16826" s="38" t="s">
        <v>16055</v>
      </c>
      <c r="E16826" s="38" t="s">
        <v>15290</v>
      </c>
      <c r="F16826" s="41" t="s">
        <v>15289</v>
      </c>
      <c r="G16826" s="19" t="s">
        <v>12310</v>
      </c>
      <c r="H16826" s="41">
        <v>1</v>
      </c>
      <c r="I16826" s="41">
        <v>11</v>
      </c>
      <c r="J16826" s="41">
        <v>10</v>
      </c>
      <c r="K16826" s="44">
        <v>12</v>
      </c>
      <c r="L16826" s="20">
        <v>3190565.4000000004</v>
      </c>
      <c r="M16826" s="19" t="s">
        <v>11</v>
      </c>
      <c r="N16826" s="28" t="s">
        <v>15953</v>
      </c>
    </row>
    <row r="16827" spans="1:14" ht="45" x14ac:dyDescent="0.25">
      <c r="A16827" s="27" t="s">
        <v>15253</v>
      </c>
      <c r="B16827" s="19" t="s">
        <v>16745</v>
      </c>
      <c r="C16827" s="19" t="s">
        <v>16745</v>
      </c>
      <c r="D16827" s="38" t="s">
        <v>16055</v>
      </c>
      <c r="E16827" s="38" t="s">
        <v>15291</v>
      </c>
      <c r="F16827" s="41" t="s">
        <v>15292</v>
      </c>
      <c r="G16827" s="19" t="s">
        <v>12310</v>
      </c>
      <c r="H16827" s="41">
        <v>1</v>
      </c>
      <c r="I16827" s="41">
        <v>11</v>
      </c>
      <c r="J16827" s="41">
        <v>10</v>
      </c>
      <c r="K16827" s="44">
        <v>6</v>
      </c>
      <c r="L16827" s="20">
        <v>1318580.58</v>
      </c>
      <c r="M16827" s="19" t="s">
        <v>11</v>
      </c>
      <c r="N16827" s="28" t="s">
        <v>15953</v>
      </c>
    </row>
    <row r="16828" spans="1:14" ht="45" x14ac:dyDescent="0.25">
      <c r="A16828" s="27" t="s">
        <v>15253</v>
      </c>
      <c r="B16828" s="19" t="s">
        <v>17032</v>
      </c>
      <c r="C16828" s="19" t="s">
        <v>16871</v>
      </c>
      <c r="D16828" s="38" t="s">
        <v>16181</v>
      </c>
      <c r="E16828" s="38" t="s">
        <v>15293</v>
      </c>
      <c r="F16828" s="41" t="s">
        <v>15294</v>
      </c>
      <c r="G16828" s="19" t="s">
        <v>12310</v>
      </c>
      <c r="H16828" s="41">
        <v>1</v>
      </c>
      <c r="I16828" s="41">
        <v>11</v>
      </c>
      <c r="J16828" s="41">
        <v>10</v>
      </c>
      <c r="K16828" s="44">
        <v>4</v>
      </c>
      <c r="L16828" s="20">
        <v>84908.56</v>
      </c>
      <c r="M16828" s="19" t="s">
        <v>11</v>
      </c>
      <c r="N16828" s="28" t="s">
        <v>15953</v>
      </c>
    </row>
    <row r="16829" spans="1:14" ht="30" x14ac:dyDescent="0.25">
      <c r="A16829" s="27" t="s">
        <v>15253</v>
      </c>
      <c r="B16829" s="19" t="s">
        <v>16780</v>
      </c>
      <c r="C16829" s="19" t="s">
        <v>16780</v>
      </c>
      <c r="D16829" s="38" t="s">
        <v>16090</v>
      </c>
      <c r="E16829" s="38" t="s">
        <v>15295</v>
      </c>
      <c r="F16829" s="41" t="s">
        <v>15296</v>
      </c>
      <c r="G16829" s="19" t="s">
        <v>10733</v>
      </c>
      <c r="H16829" s="41">
        <v>1</v>
      </c>
      <c r="I16829" s="41">
        <v>11</v>
      </c>
      <c r="J16829" s="41">
        <v>10</v>
      </c>
      <c r="K16829" s="44">
        <v>1</v>
      </c>
      <c r="L16829" s="20">
        <v>490875</v>
      </c>
      <c r="M16829" s="19" t="s">
        <v>11</v>
      </c>
      <c r="N16829" s="28" t="s">
        <v>15953</v>
      </c>
    </row>
    <row r="16830" spans="1:14" ht="45" x14ac:dyDescent="0.25">
      <c r="A16830" s="27" t="s">
        <v>15253</v>
      </c>
      <c r="B16830" s="19" t="s">
        <v>16745</v>
      </c>
      <c r="C16830" s="19" t="s">
        <v>16745</v>
      </c>
      <c r="D16830" s="38" t="s">
        <v>16055</v>
      </c>
      <c r="E16830" s="38" t="s">
        <v>15297</v>
      </c>
      <c r="F16830" s="41" t="s">
        <v>1165</v>
      </c>
      <c r="G16830" s="19" t="s">
        <v>10733</v>
      </c>
      <c r="H16830" s="41">
        <v>1</v>
      </c>
      <c r="I16830" s="41">
        <v>11</v>
      </c>
      <c r="J16830" s="41">
        <v>10</v>
      </c>
      <c r="K16830" s="44">
        <v>15</v>
      </c>
      <c r="L16830" s="20">
        <v>963219.6</v>
      </c>
      <c r="M16830" s="19" t="s">
        <v>11</v>
      </c>
      <c r="N16830" s="28" t="s">
        <v>15953</v>
      </c>
    </row>
    <row r="16831" spans="1:14" ht="45" x14ac:dyDescent="0.25">
      <c r="A16831" s="27" t="s">
        <v>15253</v>
      </c>
      <c r="B16831" s="19" t="s">
        <v>16745</v>
      </c>
      <c r="C16831" s="19" t="s">
        <v>16745</v>
      </c>
      <c r="D16831" s="38" t="s">
        <v>16055</v>
      </c>
      <c r="E16831" s="38" t="s">
        <v>15298</v>
      </c>
      <c r="F16831" s="41" t="s">
        <v>1165</v>
      </c>
      <c r="G16831" s="19" t="s">
        <v>10733</v>
      </c>
      <c r="H16831" s="41">
        <v>1</v>
      </c>
      <c r="I16831" s="41">
        <v>11</v>
      </c>
      <c r="J16831" s="41">
        <v>10</v>
      </c>
      <c r="K16831" s="44">
        <v>30</v>
      </c>
      <c r="L16831" s="20">
        <v>891646.8</v>
      </c>
      <c r="M16831" s="19" t="s">
        <v>11</v>
      </c>
      <c r="N16831" s="28" t="s">
        <v>15953</v>
      </c>
    </row>
    <row r="16832" spans="1:14" ht="30" x14ac:dyDescent="0.25">
      <c r="A16832" s="27" t="s">
        <v>15253</v>
      </c>
      <c r="B16832" s="19" t="s">
        <v>17013</v>
      </c>
      <c r="C16832" s="19" t="s">
        <v>16740</v>
      </c>
      <c r="D16832" s="38" t="s">
        <v>16050</v>
      </c>
      <c r="E16832" s="38" t="s">
        <v>15299</v>
      </c>
      <c r="F16832" s="41" t="s">
        <v>2291</v>
      </c>
      <c r="G16832" s="19" t="s">
        <v>10733</v>
      </c>
      <c r="H16832" s="41">
        <v>1</v>
      </c>
      <c r="I16832" s="41">
        <v>11</v>
      </c>
      <c r="J16832" s="41">
        <v>10</v>
      </c>
      <c r="K16832" s="44">
        <v>1</v>
      </c>
      <c r="L16832" s="20">
        <v>51221.440000000002</v>
      </c>
      <c r="M16832" s="19" t="s">
        <v>11</v>
      </c>
      <c r="N16832" s="28" t="s">
        <v>15953</v>
      </c>
    </row>
    <row r="16833" spans="1:14" ht="45" x14ac:dyDescent="0.25">
      <c r="A16833" s="27" t="s">
        <v>15253</v>
      </c>
      <c r="B16833" s="19" t="s">
        <v>17013</v>
      </c>
      <c r="C16833" s="19" t="s">
        <v>16740</v>
      </c>
      <c r="D16833" s="38" t="s">
        <v>16050</v>
      </c>
      <c r="E16833" s="38" t="s">
        <v>15300</v>
      </c>
      <c r="F16833" s="41" t="s">
        <v>2291</v>
      </c>
      <c r="G16833" s="19" t="s">
        <v>10733</v>
      </c>
      <c r="H16833" s="41">
        <v>1</v>
      </c>
      <c r="I16833" s="41">
        <v>11</v>
      </c>
      <c r="J16833" s="41">
        <v>10</v>
      </c>
      <c r="K16833" s="44">
        <v>20</v>
      </c>
      <c r="L16833" s="20">
        <v>376762</v>
      </c>
      <c r="M16833" s="19" t="s">
        <v>11</v>
      </c>
      <c r="N16833" s="28" t="s">
        <v>15953</v>
      </c>
    </row>
    <row r="16834" spans="1:14" ht="30" x14ac:dyDescent="0.25">
      <c r="A16834" s="27" t="s">
        <v>15253</v>
      </c>
      <c r="B16834" s="19" t="s">
        <v>17013</v>
      </c>
      <c r="C16834" s="19" t="s">
        <v>16740</v>
      </c>
      <c r="D16834" s="38" t="s">
        <v>16050</v>
      </c>
      <c r="E16834" s="38" t="s">
        <v>15301</v>
      </c>
      <c r="F16834" s="41" t="s">
        <v>2291</v>
      </c>
      <c r="G16834" s="19" t="s">
        <v>10733</v>
      </c>
      <c r="H16834" s="41">
        <v>1</v>
      </c>
      <c r="I16834" s="41">
        <v>11</v>
      </c>
      <c r="J16834" s="41">
        <v>10</v>
      </c>
      <c r="K16834" s="44">
        <v>29</v>
      </c>
      <c r="L16834" s="20">
        <v>141189.69</v>
      </c>
      <c r="M16834" s="19" t="s">
        <v>11</v>
      </c>
      <c r="N16834" s="28" t="s">
        <v>15953</v>
      </c>
    </row>
    <row r="16835" spans="1:14" ht="45" x14ac:dyDescent="0.25">
      <c r="A16835" s="27" t="s">
        <v>15253</v>
      </c>
      <c r="B16835" s="19" t="s">
        <v>17013</v>
      </c>
      <c r="C16835" s="19" t="s">
        <v>16740</v>
      </c>
      <c r="D16835" s="38" t="s">
        <v>16050</v>
      </c>
      <c r="E16835" s="38" t="s">
        <v>15302</v>
      </c>
      <c r="F16835" s="41" t="s">
        <v>2291</v>
      </c>
      <c r="G16835" s="19" t="s">
        <v>10733</v>
      </c>
      <c r="H16835" s="41">
        <v>1</v>
      </c>
      <c r="I16835" s="41">
        <v>11</v>
      </c>
      <c r="J16835" s="41">
        <v>10</v>
      </c>
      <c r="K16835" s="44">
        <v>45</v>
      </c>
      <c r="L16835" s="20">
        <v>334439.55</v>
      </c>
      <c r="M16835" s="19" t="s">
        <v>11</v>
      </c>
      <c r="N16835" s="28" t="s">
        <v>15953</v>
      </c>
    </row>
    <row r="16836" spans="1:14" ht="30" x14ac:dyDescent="0.25">
      <c r="A16836" s="27" t="s">
        <v>15253</v>
      </c>
      <c r="B16836" s="19" t="s">
        <v>17013</v>
      </c>
      <c r="C16836" s="19" t="s">
        <v>16740</v>
      </c>
      <c r="D16836" s="38" t="s">
        <v>16050</v>
      </c>
      <c r="E16836" s="38" t="s">
        <v>15303</v>
      </c>
      <c r="F16836" s="41" t="s">
        <v>2291</v>
      </c>
      <c r="G16836" s="19" t="s">
        <v>10733</v>
      </c>
      <c r="H16836" s="41">
        <v>1</v>
      </c>
      <c r="I16836" s="41">
        <v>11</v>
      </c>
      <c r="J16836" s="41">
        <v>10</v>
      </c>
      <c r="K16836" s="44">
        <v>30</v>
      </c>
      <c r="L16836" s="20">
        <v>157626.29999999999</v>
      </c>
      <c r="M16836" s="19" t="s">
        <v>11</v>
      </c>
      <c r="N16836" s="28" t="s">
        <v>15953</v>
      </c>
    </row>
    <row r="16837" spans="1:14" ht="30" x14ac:dyDescent="0.25">
      <c r="A16837" s="27" t="s">
        <v>15253</v>
      </c>
      <c r="B16837" s="19" t="s">
        <v>17015</v>
      </c>
      <c r="C16837" s="19" t="s">
        <v>16742</v>
      </c>
      <c r="D16837" s="38" t="s">
        <v>16052</v>
      </c>
      <c r="E16837" s="38" t="s">
        <v>15304</v>
      </c>
      <c r="F16837" s="41" t="s">
        <v>2524</v>
      </c>
      <c r="G16837" s="19" t="s">
        <v>10733</v>
      </c>
      <c r="H16837" s="41">
        <v>1</v>
      </c>
      <c r="I16837" s="41">
        <v>11</v>
      </c>
      <c r="J16837" s="41">
        <v>10</v>
      </c>
      <c r="K16837" s="44">
        <v>35</v>
      </c>
      <c r="L16837" s="20">
        <v>550508.05000000005</v>
      </c>
      <c r="M16837" s="19" t="s">
        <v>11</v>
      </c>
      <c r="N16837" s="28" t="s">
        <v>15953</v>
      </c>
    </row>
    <row r="16838" spans="1:14" ht="30" x14ac:dyDescent="0.25">
      <c r="A16838" s="27" t="s">
        <v>15253</v>
      </c>
      <c r="B16838" s="19" t="s">
        <v>17015</v>
      </c>
      <c r="C16838" s="19" t="s">
        <v>16742</v>
      </c>
      <c r="D16838" s="38" t="s">
        <v>16052</v>
      </c>
      <c r="E16838" s="38" t="s">
        <v>15305</v>
      </c>
      <c r="F16838" s="41" t="s">
        <v>2524</v>
      </c>
      <c r="G16838" s="19" t="s">
        <v>10733</v>
      </c>
      <c r="H16838" s="41">
        <v>1</v>
      </c>
      <c r="I16838" s="41">
        <v>11</v>
      </c>
      <c r="J16838" s="41">
        <v>10</v>
      </c>
      <c r="K16838" s="44">
        <v>45</v>
      </c>
      <c r="L16838" s="20">
        <v>518412.60000000003</v>
      </c>
      <c r="M16838" s="19" t="s">
        <v>11</v>
      </c>
      <c r="N16838" s="28" t="s">
        <v>15953</v>
      </c>
    </row>
    <row r="16839" spans="1:14" ht="30" x14ac:dyDescent="0.25">
      <c r="A16839" s="27" t="s">
        <v>15253</v>
      </c>
      <c r="B16839" s="19" t="s">
        <v>17015</v>
      </c>
      <c r="C16839" s="19" t="s">
        <v>16742</v>
      </c>
      <c r="D16839" s="38" t="s">
        <v>16052</v>
      </c>
      <c r="E16839" s="38" t="s">
        <v>15306</v>
      </c>
      <c r="F16839" s="41" t="s">
        <v>2524</v>
      </c>
      <c r="G16839" s="19" t="s">
        <v>10733</v>
      </c>
      <c r="H16839" s="41">
        <v>1</v>
      </c>
      <c r="I16839" s="41">
        <v>11</v>
      </c>
      <c r="J16839" s="41">
        <v>10</v>
      </c>
      <c r="K16839" s="44">
        <v>40</v>
      </c>
      <c r="L16839" s="20">
        <v>272256.8</v>
      </c>
      <c r="M16839" s="19" t="s">
        <v>11</v>
      </c>
      <c r="N16839" s="28" t="s">
        <v>15953</v>
      </c>
    </row>
    <row r="16840" spans="1:14" ht="30" x14ac:dyDescent="0.25">
      <c r="A16840" s="27" t="s">
        <v>15253</v>
      </c>
      <c r="B16840" s="19" t="s">
        <v>17015</v>
      </c>
      <c r="C16840" s="19" t="s">
        <v>16742</v>
      </c>
      <c r="D16840" s="38" t="s">
        <v>16052</v>
      </c>
      <c r="E16840" s="38" t="s">
        <v>15307</v>
      </c>
      <c r="F16840" s="41" t="s">
        <v>2524</v>
      </c>
      <c r="G16840" s="19" t="s">
        <v>10733</v>
      </c>
      <c r="H16840" s="41">
        <v>1</v>
      </c>
      <c r="I16840" s="41">
        <v>11</v>
      </c>
      <c r="J16840" s="41">
        <v>10</v>
      </c>
      <c r="K16840" s="44">
        <v>70</v>
      </c>
      <c r="L16840" s="20">
        <v>684021.79999999993</v>
      </c>
      <c r="M16840" s="19" t="s">
        <v>11</v>
      </c>
      <c r="N16840" s="28" t="s">
        <v>15953</v>
      </c>
    </row>
    <row r="16841" spans="1:14" ht="30" x14ac:dyDescent="0.25">
      <c r="A16841" s="27" t="s">
        <v>15253</v>
      </c>
      <c r="B16841" s="19" t="s">
        <v>17015</v>
      </c>
      <c r="C16841" s="19" t="s">
        <v>16742</v>
      </c>
      <c r="D16841" s="38" t="s">
        <v>16052</v>
      </c>
      <c r="E16841" s="38" t="s">
        <v>15308</v>
      </c>
      <c r="F16841" s="41" t="s">
        <v>2524</v>
      </c>
      <c r="G16841" s="19" t="s">
        <v>10733</v>
      </c>
      <c r="H16841" s="41">
        <v>1</v>
      </c>
      <c r="I16841" s="41">
        <v>11</v>
      </c>
      <c r="J16841" s="41">
        <v>10</v>
      </c>
      <c r="K16841" s="44">
        <v>36</v>
      </c>
      <c r="L16841" s="20">
        <v>216488.38</v>
      </c>
      <c r="M16841" s="19" t="s">
        <v>11</v>
      </c>
      <c r="N16841" s="28" t="s">
        <v>15953</v>
      </c>
    </row>
    <row r="16842" spans="1:14" ht="45" x14ac:dyDescent="0.25">
      <c r="A16842" s="27" t="s">
        <v>15253</v>
      </c>
      <c r="B16842" s="19" t="s">
        <v>17061</v>
      </c>
      <c r="C16842" s="19" t="s">
        <v>16864</v>
      </c>
      <c r="D16842" s="38" t="s">
        <v>16174</v>
      </c>
      <c r="E16842" s="38" t="s">
        <v>15309</v>
      </c>
      <c r="F16842" s="41" t="s">
        <v>2524</v>
      </c>
      <c r="G16842" s="19" t="s">
        <v>10733</v>
      </c>
      <c r="H16842" s="41">
        <v>1</v>
      </c>
      <c r="I16842" s="41">
        <v>11</v>
      </c>
      <c r="J16842" s="41">
        <v>10</v>
      </c>
      <c r="K16842" s="44">
        <v>2</v>
      </c>
      <c r="L16842" s="20">
        <v>48000</v>
      </c>
      <c r="M16842" s="19" t="s">
        <v>11</v>
      </c>
      <c r="N16842" s="28" t="s">
        <v>15953</v>
      </c>
    </row>
    <row r="16843" spans="1:14" ht="45" x14ac:dyDescent="0.25">
      <c r="A16843" s="27" t="s">
        <v>15253</v>
      </c>
      <c r="B16843" s="19" t="s">
        <v>17061</v>
      </c>
      <c r="C16843" s="19" t="s">
        <v>16864</v>
      </c>
      <c r="D16843" s="38" t="s">
        <v>16174</v>
      </c>
      <c r="E16843" s="38" t="s">
        <v>15310</v>
      </c>
      <c r="F16843" s="41" t="s">
        <v>2524</v>
      </c>
      <c r="G16843" s="19" t="s">
        <v>10733</v>
      </c>
      <c r="H16843" s="41">
        <v>1</v>
      </c>
      <c r="I16843" s="41">
        <v>11</v>
      </c>
      <c r="J16843" s="41">
        <v>10</v>
      </c>
      <c r="K16843" s="44">
        <v>4</v>
      </c>
      <c r="L16843" s="20">
        <v>64000</v>
      </c>
      <c r="M16843" s="19" t="s">
        <v>11</v>
      </c>
      <c r="N16843" s="28" t="s">
        <v>15953</v>
      </c>
    </row>
    <row r="16844" spans="1:14" ht="30" x14ac:dyDescent="0.25">
      <c r="A16844" s="27" t="s">
        <v>15253</v>
      </c>
      <c r="B16844" s="19" t="s">
        <v>17039</v>
      </c>
      <c r="C16844" s="19" t="s">
        <v>16923</v>
      </c>
      <c r="D16844" s="38" t="s">
        <v>16235</v>
      </c>
      <c r="E16844" s="38" t="s">
        <v>15311</v>
      </c>
      <c r="F16844" s="41" t="s">
        <v>15312</v>
      </c>
      <c r="G16844" s="19" t="s">
        <v>10733</v>
      </c>
      <c r="H16844" s="41">
        <v>1</v>
      </c>
      <c r="I16844" s="41">
        <v>11</v>
      </c>
      <c r="J16844" s="41">
        <v>10</v>
      </c>
      <c r="K16844" s="44">
        <v>1</v>
      </c>
      <c r="L16844" s="20">
        <v>2677500</v>
      </c>
      <c r="M16844" s="19" t="s">
        <v>11</v>
      </c>
      <c r="N16844" s="28" t="s">
        <v>15953</v>
      </c>
    </row>
    <row r="16845" spans="1:14" ht="45" x14ac:dyDescent="0.25">
      <c r="A16845" s="27" t="s">
        <v>15253</v>
      </c>
      <c r="B16845" s="19" t="s">
        <v>17042</v>
      </c>
      <c r="C16845" s="19" t="s">
        <v>16926</v>
      </c>
      <c r="D16845" s="38" t="s">
        <v>16238</v>
      </c>
      <c r="E16845" s="38" t="s">
        <v>15313</v>
      </c>
      <c r="F16845" s="41" t="s">
        <v>15314</v>
      </c>
      <c r="G16845" s="19" t="s">
        <v>10733</v>
      </c>
      <c r="H16845" s="41">
        <v>1</v>
      </c>
      <c r="I16845" s="41">
        <v>11</v>
      </c>
      <c r="J16845" s="41">
        <v>10</v>
      </c>
      <c r="K16845" s="44">
        <v>2</v>
      </c>
      <c r="L16845" s="20">
        <v>1989998.92</v>
      </c>
      <c r="M16845" s="19" t="s">
        <v>11</v>
      </c>
      <c r="N16845" s="28" t="s">
        <v>15953</v>
      </c>
    </row>
    <row r="16846" spans="1:14" ht="45" x14ac:dyDescent="0.25">
      <c r="A16846" s="27" t="s">
        <v>15253</v>
      </c>
      <c r="B16846" s="19" t="s">
        <v>17063</v>
      </c>
      <c r="C16846" s="19" t="s">
        <v>16866</v>
      </c>
      <c r="D16846" s="38" t="s">
        <v>16176</v>
      </c>
      <c r="E16846" s="38" t="s">
        <v>15315</v>
      </c>
      <c r="F16846" s="41" t="s">
        <v>15316</v>
      </c>
      <c r="G16846" s="19" t="s">
        <v>10733</v>
      </c>
      <c r="H16846" s="41">
        <v>1</v>
      </c>
      <c r="I16846" s="41">
        <v>11</v>
      </c>
      <c r="J16846" s="41">
        <v>10</v>
      </c>
      <c r="K16846" s="44">
        <v>101</v>
      </c>
      <c r="L16846" s="20">
        <v>255545.15000000002</v>
      </c>
      <c r="M16846" s="19" t="s">
        <v>11</v>
      </c>
      <c r="N16846" s="28" t="s">
        <v>15953</v>
      </c>
    </row>
    <row r="16847" spans="1:14" ht="45" x14ac:dyDescent="0.25">
      <c r="A16847" s="27" t="s">
        <v>15253</v>
      </c>
      <c r="B16847" s="19" t="s">
        <v>17063</v>
      </c>
      <c r="C16847" s="19" t="s">
        <v>16866</v>
      </c>
      <c r="D16847" s="38" t="s">
        <v>16176</v>
      </c>
      <c r="E16847" s="38" t="s">
        <v>15317</v>
      </c>
      <c r="F16847" s="41" t="s">
        <v>15316</v>
      </c>
      <c r="G16847" s="19" t="s">
        <v>10733</v>
      </c>
      <c r="H16847" s="41">
        <v>1</v>
      </c>
      <c r="I16847" s="41">
        <v>11</v>
      </c>
      <c r="J16847" s="41">
        <v>10</v>
      </c>
      <c r="K16847" s="44">
        <v>100</v>
      </c>
      <c r="L16847" s="20">
        <v>253015</v>
      </c>
      <c r="M16847" s="19" t="s">
        <v>11</v>
      </c>
      <c r="N16847" s="28" t="s">
        <v>15953</v>
      </c>
    </row>
    <row r="16848" spans="1:14" ht="45" x14ac:dyDescent="0.25">
      <c r="A16848" s="27" t="s">
        <v>15253</v>
      </c>
      <c r="B16848" s="19" t="s">
        <v>17063</v>
      </c>
      <c r="C16848" s="19" t="s">
        <v>16866</v>
      </c>
      <c r="D16848" s="38" t="s">
        <v>16176</v>
      </c>
      <c r="E16848" s="38" t="s">
        <v>15318</v>
      </c>
      <c r="F16848" s="41" t="s">
        <v>15316</v>
      </c>
      <c r="G16848" s="19" t="s">
        <v>10733</v>
      </c>
      <c r="H16848" s="41">
        <v>1</v>
      </c>
      <c r="I16848" s="41">
        <v>11</v>
      </c>
      <c r="J16848" s="41">
        <v>10</v>
      </c>
      <c r="K16848" s="44">
        <v>11</v>
      </c>
      <c r="L16848" s="20">
        <v>201745.94</v>
      </c>
      <c r="M16848" s="19" t="s">
        <v>11</v>
      </c>
      <c r="N16848" s="28" t="s">
        <v>15953</v>
      </c>
    </row>
    <row r="16849" spans="1:14" ht="45" x14ac:dyDescent="0.25">
      <c r="A16849" s="27" t="s">
        <v>15253</v>
      </c>
      <c r="B16849" s="19" t="s">
        <v>17063</v>
      </c>
      <c r="C16849" s="19" t="s">
        <v>16866</v>
      </c>
      <c r="D16849" s="38" t="s">
        <v>16176</v>
      </c>
      <c r="E16849" s="38" t="s">
        <v>15319</v>
      </c>
      <c r="F16849" s="41" t="s">
        <v>15316</v>
      </c>
      <c r="G16849" s="19" t="s">
        <v>10733</v>
      </c>
      <c r="H16849" s="41">
        <v>1</v>
      </c>
      <c r="I16849" s="41">
        <v>11</v>
      </c>
      <c r="J16849" s="41">
        <v>10</v>
      </c>
      <c r="K16849" s="44">
        <v>12</v>
      </c>
      <c r="L16849" s="20">
        <v>190512.48</v>
      </c>
      <c r="M16849" s="19" t="s">
        <v>11</v>
      </c>
      <c r="N16849" s="28" t="s">
        <v>15953</v>
      </c>
    </row>
    <row r="16850" spans="1:14" ht="45" x14ac:dyDescent="0.25">
      <c r="A16850" s="27" t="s">
        <v>15253</v>
      </c>
      <c r="B16850" s="19" t="s">
        <v>17063</v>
      </c>
      <c r="C16850" s="19" t="s">
        <v>16866</v>
      </c>
      <c r="D16850" s="38" t="s">
        <v>16176</v>
      </c>
      <c r="E16850" s="38" t="s">
        <v>15320</v>
      </c>
      <c r="F16850" s="41" t="s">
        <v>15316</v>
      </c>
      <c r="G16850" s="19" t="s">
        <v>10733</v>
      </c>
      <c r="H16850" s="41">
        <v>1</v>
      </c>
      <c r="I16850" s="41">
        <v>11</v>
      </c>
      <c r="J16850" s="41">
        <v>10</v>
      </c>
      <c r="K16850" s="44">
        <v>1</v>
      </c>
      <c r="L16850" s="20">
        <v>34426.629999999997</v>
      </c>
      <c r="M16850" s="19" t="s">
        <v>11</v>
      </c>
      <c r="N16850" s="28" t="s">
        <v>15953</v>
      </c>
    </row>
    <row r="16851" spans="1:14" ht="45" x14ac:dyDescent="0.25">
      <c r="A16851" s="27" t="s">
        <v>15253</v>
      </c>
      <c r="B16851" s="19" t="s">
        <v>17063</v>
      </c>
      <c r="C16851" s="19" t="s">
        <v>16866</v>
      </c>
      <c r="D16851" s="38" t="s">
        <v>16176</v>
      </c>
      <c r="E16851" s="38" t="s">
        <v>15321</v>
      </c>
      <c r="F16851" s="41" t="s">
        <v>15316</v>
      </c>
      <c r="G16851" s="19" t="s">
        <v>10733</v>
      </c>
      <c r="H16851" s="41">
        <v>1</v>
      </c>
      <c r="I16851" s="41">
        <v>11</v>
      </c>
      <c r="J16851" s="41">
        <v>10</v>
      </c>
      <c r="K16851" s="44">
        <v>24</v>
      </c>
      <c r="L16851" s="20">
        <v>157866</v>
      </c>
      <c r="M16851" s="19" t="s">
        <v>11</v>
      </c>
      <c r="N16851" s="28" t="s">
        <v>15953</v>
      </c>
    </row>
    <row r="16852" spans="1:14" ht="45" x14ac:dyDescent="0.25">
      <c r="A16852" s="27" t="s">
        <v>15253</v>
      </c>
      <c r="B16852" s="19" t="s">
        <v>17063</v>
      </c>
      <c r="C16852" s="19" t="s">
        <v>16866</v>
      </c>
      <c r="D16852" s="38" t="s">
        <v>16176</v>
      </c>
      <c r="E16852" s="38" t="s">
        <v>15322</v>
      </c>
      <c r="F16852" s="41" t="s">
        <v>15316</v>
      </c>
      <c r="G16852" s="19" t="s">
        <v>10733</v>
      </c>
      <c r="H16852" s="41">
        <v>1</v>
      </c>
      <c r="I16852" s="41">
        <v>11</v>
      </c>
      <c r="J16852" s="41">
        <v>10</v>
      </c>
      <c r="K16852" s="44">
        <v>25</v>
      </c>
      <c r="L16852" s="20">
        <v>164443.75</v>
      </c>
      <c r="M16852" s="19" t="s">
        <v>11</v>
      </c>
      <c r="N16852" s="28" t="s">
        <v>15953</v>
      </c>
    </row>
    <row r="16853" spans="1:14" ht="45" x14ac:dyDescent="0.25">
      <c r="A16853" s="27" t="s">
        <v>15253</v>
      </c>
      <c r="B16853" s="19" t="s">
        <v>17063</v>
      </c>
      <c r="C16853" s="19" t="s">
        <v>16866</v>
      </c>
      <c r="D16853" s="38" t="s">
        <v>16176</v>
      </c>
      <c r="E16853" s="38" t="s">
        <v>15323</v>
      </c>
      <c r="F16853" s="41" t="s">
        <v>15316</v>
      </c>
      <c r="G16853" s="19" t="s">
        <v>10733</v>
      </c>
      <c r="H16853" s="41">
        <v>1</v>
      </c>
      <c r="I16853" s="41">
        <v>11</v>
      </c>
      <c r="J16853" s="41">
        <v>10</v>
      </c>
      <c r="K16853" s="44">
        <v>3</v>
      </c>
      <c r="L16853" s="20">
        <v>2260390.77</v>
      </c>
      <c r="M16853" s="19" t="s">
        <v>11</v>
      </c>
      <c r="N16853" s="28" t="s">
        <v>15953</v>
      </c>
    </row>
    <row r="16854" spans="1:14" ht="45" x14ac:dyDescent="0.25">
      <c r="A16854" s="27" t="s">
        <v>15253</v>
      </c>
      <c r="B16854" s="19" t="s">
        <v>17063</v>
      </c>
      <c r="C16854" s="19" t="s">
        <v>16866</v>
      </c>
      <c r="D16854" s="38" t="s">
        <v>16176</v>
      </c>
      <c r="E16854" s="38" t="s">
        <v>15324</v>
      </c>
      <c r="F16854" s="41" t="s">
        <v>15316</v>
      </c>
      <c r="G16854" s="19" t="s">
        <v>10733</v>
      </c>
      <c r="H16854" s="41">
        <v>1</v>
      </c>
      <c r="I16854" s="41">
        <v>11</v>
      </c>
      <c r="J16854" s="41">
        <v>10</v>
      </c>
      <c r="K16854" s="44">
        <v>75</v>
      </c>
      <c r="L16854" s="20">
        <v>372046.5</v>
      </c>
      <c r="M16854" s="19" t="s">
        <v>11</v>
      </c>
      <c r="N16854" s="28" t="s">
        <v>15953</v>
      </c>
    </row>
    <row r="16855" spans="1:14" ht="45" x14ac:dyDescent="0.25">
      <c r="A16855" s="27" t="s">
        <v>15253</v>
      </c>
      <c r="B16855" s="19" t="s">
        <v>17063</v>
      </c>
      <c r="C16855" s="19" t="s">
        <v>16866</v>
      </c>
      <c r="D16855" s="38" t="s">
        <v>16176</v>
      </c>
      <c r="E16855" s="38" t="s">
        <v>15325</v>
      </c>
      <c r="F16855" s="41" t="s">
        <v>15316</v>
      </c>
      <c r="G16855" s="19" t="s">
        <v>10733</v>
      </c>
      <c r="H16855" s="41">
        <v>1</v>
      </c>
      <c r="I16855" s="41">
        <v>11</v>
      </c>
      <c r="J16855" s="41">
        <v>10</v>
      </c>
      <c r="K16855" s="44">
        <v>35</v>
      </c>
      <c r="L16855" s="20">
        <v>179676.34999999998</v>
      </c>
      <c r="M16855" s="19" t="s">
        <v>11</v>
      </c>
      <c r="N16855" s="28" t="s">
        <v>15953</v>
      </c>
    </row>
    <row r="16856" spans="1:14" ht="45" x14ac:dyDescent="0.25">
      <c r="A16856" s="27" t="s">
        <v>15253</v>
      </c>
      <c r="B16856" s="19" t="s">
        <v>17063</v>
      </c>
      <c r="C16856" s="19" t="s">
        <v>16866</v>
      </c>
      <c r="D16856" s="38" t="s">
        <v>16176</v>
      </c>
      <c r="E16856" s="38" t="s">
        <v>15326</v>
      </c>
      <c r="F16856" s="41" t="s">
        <v>15316</v>
      </c>
      <c r="G16856" s="19" t="s">
        <v>10733</v>
      </c>
      <c r="H16856" s="41">
        <v>1</v>
      </c>
      <c r="I16856" s="41">
        <v>11</v>
      </c>
      <c r="J16856" s="41">
        <v>10</v>
      </c>
      <c r="K16856" s="44">
        <v>200</v>
      </c>
      <c r="L16856" s="20">
        <v>1450364</v>
      </c>
      <c r="M16856" s="19" t="s">
        <v>11</v>
      </c>
      <c r="N16856" s="28" t="s">
        <v>15953</v>
      </c>
    </row>
    <row r="16857" spans="1:14" ht="45" x14ac:dyDescent="0.25">
      <c r="A16857" s="27" t="s">
        <v>15253</v>
      </c>
      <c r="B16857" s="19" t="s">
        <v>17063</v>
      </c>
      <c r="C16857" s="19" t="s">
        <v>16866</v>
      </c>
      <c r="D16857" s="38" t="s">
        <v>16176</v>
      </c>
      <c r="E16857" s="38" t="s">
        <v>15327</v>
      </c>
      <c r="F16857" s="41" t="s">
        <v>15316</v>
      </c>
      <c r="G16857" s="19" t="s">
        <v>10733</v>
      </c>
      <c r="H16857" s="41">
        <v>1</v>
      </c>
      <c r="I16857" s="41">
        <v>11</v>
      </c>
      <c r="J16857" s="41">
        <v>10</v>
      </c>
      <c r="K16857" s="44">
        <v>3</v>
      </c>
      <c r="L16857" s="20">
        <v>1385236.71</v>
      </c>
      <c r="M16857" s="19" t="s">
        <v>11</v>
      </c>
      <c r="N16857" s="28" t="s">
        <v>15953</v>
      </c>
    </row>
    <row r="16858" spans="1:14" ht="45" x14ac:dyDescent="0.25">
      <c r="A16858" s="27" t="s">
        <v>15253</v>
      </c>
      <c r="B16858" s="19" t="s">
        <v>17063</v>
      </c>
      <c r="C16858" s="19" t="s">
        <v>16866</v>
      </c>
      <c r="D16858" s="38" t="s">
        <v>16176</v>
      </c>
      <c r="E16858" s="38" t="s">
        <v>15328</v>
      </c>
      <c r="F16858" s="41" t="s">
        <v>15316</v>
      </c>
      <c r="G16858" s="19" t="s">
        <v>10733</v>
      </c>
      <c r="H16858" s="41">
        <v>1</v>
      </c>
      <c r="I16858" s="41">
        <v>11</v>
      </c>
      <c r="J16858" s="41">
        <v>10</v>
      </c>
      <c r="K16858" s="44">
        <v>3</v>
      </c>
      <c r="L16858" s="20">
        <v>959966.82000000007</v>
      </c>
      <c r="M16858" s="19" t="s">
        <v>11</v>
      </c>
      <c r="N16858" s="28" t="s">
        <v>15953</v>
      </c>
    </row>
    <row r="16859" spans="1:14" ht="45" x14ac:dyDescent="0.25">
      <c r="A16859" s="27" t="s">
        <v>15253</v>
      </c>
      <c r="B16859" s="19" t="s">
        <v>17063</v>
      </c>
      <c r="C16859" s="19" t="s">
        <v>16866</v>
      </c>
      <c r="D16859" s="38" t="s">
        <v>16176</v>
      </c>
      <c r="E16859" s="38" t="s">
        <v>15329</v>
      </c>
      <c r="F16859" s="41" t="s">
        <v>15316</v>
      </c>
      <c r="G16859" s="19" t="s">
        <v>10733</v>
      </c>
      <c r="H16859" s="41">
        <v>1</v>
      </c>
      <c r="I16859" s="41">
        <v>11</v>
      </c>
      <c r="J16859" s="41">
        <v>10</v>
      </c>
      <c r="K16859" s="44">
        <v>2</v>
      </c>
      <c r="L16859" s="20">
        <v>619514.34</v>
      </c>
      <c r="M16859" s="19" t="s">
        <v>11</v>
      </c>
      <c r="N16859" s="28" t="s">
        <v>15953</v>
      </c>
    </row>
    <row r="16860" spans="1:14" ht="45" x14ac:dyDescent="0.25">
      <c r="A16860" s="27" t="s">
        <v>15253</v>
      </c>
      <c r="B16860" s="19" t="s">
        <v>17063</v>
      </c>
      <c r="C16860" s="19" t="s">
        <v>16866</v>
      </c>
      <c r="D16860" s="38" t="s">
        <v>16176</v>
      </c>
      <c r="E16860" s="38" t="s">
        <v>15330</v>
      </c>
      <c r="F16860" s="41" t="s">
        <v>15316</v>
      </c>
      <c r="G16860" s="19" t="s">
        <v>10733</v>
      </c>
      <c r="H16860" s="41">
        <v>1</v>
      </c>
      <c r="I16860" s="41">
        <v>11</v>
      </c>
      <c r="J16860" s="41">
        <v>10</v>
      </c>
      <c r="K16860" s="44">
        <v>2</v>
      </c>
      <c r="L16860" s="20">
        <v>619514.34</v>
      </c>
      <c r="M16860" s="19" t="s">
        <v>11</v>
      </c>
      <c r="N16860" s="28" t="s">
        <v>15953</v>
      </c>
    </row>
    <row r="16861" spans="1:14" ht="45" x14ac:dyDescent="0.25">
      <c r="A16861" s="27" t="s">
        <v>15253</v>
      </c>
      <c r="B16861" s="19" t="s">
        <v>17063</v>
      </c>
      <c r="C16861" s="19" t="s">
        <v>16866</v>
      </c>
      <c r="D16861" s="38" t="s">
        <v>16176</v>
      </c>
      <c r="E16861" s="38" t="s">
        <v>15331</v>
      </c>
      <c r="F16861" s="41" t="s">
        <v>15316</v>
      </c>
      <c r="G16861" s="19" t="s">
        <v>10733</v>
      </c>
      <c r="H16861" s="41">
        <v>1</v>
      </c>
      <c r="I16861" s="41">
        <v>11</v>
      </c>
      <c r="J16861" s="41">
        <v>10</v>
      </c>
      <c r="K16861" s="44">
        <v>2</v>
      </c>
      <c r="L16861" s="20">
        <v>619514.34</v>
      </c>
      <c r="M16861" s="19" t="s">
        <v>11</v>
      </c>
      <c r="N16861" s="28" t="s">
        <v>15953</v>
      </c>
    </row>
    <row r="16862" spans="1:14" ht="45" x14ac:dyDescent="0.25">
      <c r="A16862" s="27" t="s">
        <v>15253</v>
      </c>
      <c r="B16862" s="19" t="s">
        <v>17063</v>
      </c>
      <c r="C16862" s="19" t="s">
        <v>16866</v>
      </c>
      <c r="D16862" s="38" t="s">
        <v>16176</v>
      </c>
      <c r="E16862" s="38" t="s">
        <v>15332</v>
      </c>
      <c r="F16862" s="41" t="s">
        <v>15316</v>
      </c>
      <c r="G16862" s="19" t="s">
        <v>10733</v>
      </c>
      <c r="H16862" s="41">
        <v>1</v>
      </c>
      <c r="I16862" s="41">
        <v>11</v>
      </c>
      <c r="J16862" s="41">
        <v>10</v>
      </c>
      <c r="K16862" s="44">
        <v>2</v>
      </c>
      <c r="L16862" s="20">
        <v>619514.34</v>
      </c>
      <c r="M16862" s="19" t="s">
        <v>11</v>
      </c>
      <c r="N16862" s="28" t="s">
        <v>15953</v>
      </c>
    </row>
    <row r="16863" spans="1:14" ht="45" x14ac:dyDescent="0.25">
      <c r="A16863" s="27" t="s">
        <v>15253</v>
      </c>
      <c r="B16863" s="19" t="s">
        <v>17063</v>
      </c>
      <c r="C16863" s="19" t="s">
        <v>16866</v>
      </c>
      <c r="D16863" s="38" t="s">
        <v>16176</v>
      </c>
      <c r="E16863" s="38" t="s">
        <v>15333</v>
      </c>
      <c r="F16863" s="41" t="s">
        <v>15316</v>
      </c>
      <c r="G16863" s="19" t="s">
        <v>10733</v>
      </c>
      <c r="H16863" s="41">
        <v>1</v>
      </c>
      <c r="I16863" s="41">
        <v>11</v>
      </c>
      <c r="J16863" s="41">
        <v>10</v>
      </c>
      <c r="K16863" s="44">
        <v>2</v>
      </c>
      <c r="L16863" s="20">
        <v>619514.34</v>
      </c>
      <c r="M16863" s="19" t="s">
        <v>11</v>
      </c>
      <c r="N16863" s="28" t="s">
        <v>15953</v>
      </c>
    </row>
    <row r="16864" spans="1:14" ht="45" x14ac:dyDescent="0.25">
      <c r="A16864" s="27" t="s">
        <v>15253</v>
      </c>
      <c r="B16864" s="19" t="s">
        <v>16745</v>
      </c>
      <c r="C16864" s="19" t="s">
        <v>16745</v>
      </c>
      <c r="D16864" s="38" t="s">
        <v>16055</v>
      </c>
      <c r="E16864" s="38" t="s">
        <v>15334</v>
      </c>
      <c r="F16864" s="41" t="s">
        <v>3191</v>
      </c>
      <c r="G16864" s="19" t="s">
        <v>12310</v>
      </c>
      <c r="H16864" s="41">
        <v>1</v>
      </c>
      <c r="I16864" s="41">
        <v>11</v>
      </c>
      <c r="J16864" s="41">
        <v>10</v>
      </c>
      <c r="K16864" s="44">
        <v>500</v>
      </c>
      <c r="L16864" s="20">
        <v>350805</v>
      </c>
      <c r="M16864" s="19" t="s">
        <v>11</v>
      </c>
      <c r="N16864" s="28" t="s">
        <v>15953</v>
      </c>
    </row>
    <row r="16865" spans="1:14" ht="45" x14ac:dyDescent="0.25">
      <c r="A16865" s="27" t="s">
        <v>15253</v>
      </c>
      <c r="B16865" s="19" t="s">
        <v>17063</v>
      </c>
      <c r="C16865" s="19" t="s">
        <v>16866</v>
      </c>
      <c r="D16865" s="38" t="s">
        <v>16176</v>
      </c>
      <c r="E16865" s="38" t="s">
        <v>15335</v>
      </c>
      <c r="F16865" s="41" t="s">
        <v>3191</v>
      </c>
      <c r="G16865" s="19" t="s">
        <v>12310</v>
      </c>
      <c r="H16865" s="41">
        <v>1</v>
      </c>
      <c r="I16865" s="41">
        <v>11</v>
      </c>
      <c r="J16865" s="41">
        <v>10</v>
      </c>
      <c r="K16865" s="44">
        <v>900</v>
      </c>
      <c r="L16865" s="20">
        <v>295074</v>
      </c>
      <c r="M16865" s="19" t="s">
        <v>11</v>
      </c>
      <c r="N16865" s="28" t="s">
        <v>15953</v>
      </c>
    </row>
    <row r="16866" spans="1:14" ht="45" x14ac:dyDescent="0.25">
      <c r="A16866" s="27" t="s">
        <v>15253</v>
      </c>
      <c r="B16866" s="19" t="s">
        <v>17061</v>
      </c>
      <c r="C16866" s="19" t="s">
        <v>16864</v>
      </c>
      <c r="D16866" s="38" t="s">
        <v>16174</v>
      </c>
      <c r="E16866" s="38" t="s">
        <v>15336</v>
      </c>
      <c r="F16866" s="41" t="s">
        <v>2193</v>
      </c>
      <c r="G16866" s="19" t="s">
        <v>10733</v>
      </c>
      <c r="H16866" s="41">
        <v>1</v>
      </c>
      <c r="I16866" s="41">
        <v>11</v>
      </c>
      <c r="J16866" s="41">
        <v>10</v>
      </c>
      <c r="K16866" s="44">
        <v>4</v>
      </c>
      <c r="L16866" s="20">
        <v>56000</v>
      </c>
      <c r="M16866" s="19" t="s">
        <v>11</v>
      </c>
      <c r="N16866" s="28" t="s">
        <v>15953</v>
      </c>
    </row>
    <row r="16867" spans="1:14" ht="30" x14ac:dyDescent="0.25">
      <c r="A16867" s="27" t="s">
        <v>15253</v>
      </c>
      <c r="B16867" s="19" t="s">
        <v>17041</v>
      </c>
      <c r="C16867" s="19" t="s">
        <v>16798</v>
      </c>
      <c r="D16867" s="38" t="s">
        <v>16108</v>
      </c>
      <c r="E16867" s="38" t="s">
        <v>15337</v>
      </c>
      <c r="F16867" s="41" t="s">
        <v>3124</v>
      </c>
      <c r="G16867" s="19" t="s">
        <v>10733</v>
      </c>
      <c r="H16867" s="41">
        <v>1</v>
      </c>
      <c r="I16867" s="41">
        <v>11</v>
      </c>
      <c r="J16867" s="41">
        <v>10</v>
      </c>
      <c r="K16867" s="44">
        <v>1</v>
      </c>
      <c r="L16867" s="20">
        <v>5050000</v>
      </c>
      <c r="M16867" s="19" t="s">
        <v>11</v>
      </c>
      <c r="N16867" s="28" t="s">
        <v>15953</v>
      </c>
    </row>
    <row r="16868" spans="1:14" ht="45" x14ac:dyDescent="0.25">
      <c r="A16868" s="27" t="s">
        <v>15253</v>
      </c>
      <c r="B16868" s="19" t="s">
        <v>17016</v>
      </c>
      <c r="C16868" s="19" t="s">
        <v>16847</v>
      </c>
      <c r="D16868" s="38" t="s">
        <v>16157</v>
      </c>
      <c r="E16868" s="38" t="s">
        <v>15338</v>
      </c>
      <c r="F16868" s="41" t="s">
        <v>14532</v>
      </c>
      <c r="G16868" s="19" t="s">
        <v>10733</v>
      </c>
      <c r="H16868" s="41">
        <v>1</v>
      </c>
      <c r="I16868" s="41">
        <v>11</v>
      </c>
      <c r="J16868" s="41">
        <v>10</v>
      </c>
      <c r="K16868" s="44">
        <v>47</v>
      </c>
      <c r="L16868" s="20">
        <v>23500000</v>
      </c>
      <c r="M16868" s="19" t="s">
        <v>11</v>
      </c>
      <c r="N16868" s="28" t="s">
        <v>15953</v>
      </c>
    </row>
    <row r="16869" spans="1:14" ht="90" x14ac:dyDescent="0.25">
      <c r="A16869" s="27" t="s">
        <v>15253</v>
      </c>
      <c r="B16869" s="19" t="s">
        <v>17064</v>
      </c>
      <c r="C16869" s="19" t="s">
        <v>16875</v>
      </c>
      <c r="D16869" s="38" t="s">
        <v>16185</v>
      </c>
      <c r="E16869" s="38" t="s">
        <v>15339</v>
      </c>
      <c r="F16869" s="41" t="s">
        <v>44</v>
      </c>
      <c r="G16869" s="19" t="s">
        <v>12310</v>
      </c>
      <c r="H16869" s="41">
        <v>1</v>
      </c>
      <c r="I16869" s="41">
        <v>11</v>
      </c>
      <c r="J16869" s="41">
        <v>10</v>
      </c>
      <c r="K16869" s="44">
        <v>6</v>
      </c>
      <c r="L16869" s="20">
        <v>62228.819999999992</v>
      </c>
      <c r="M16869" s="19" t="s">
        <v>11</v>
      </c>
      <c r="N16869" s="28" t="s">
        <v>15953</v>
      </c>
    </row>
    <row r="16870" spans="1:14" ht="90" x14ac:dyDescent="0.25">
      <c r="A16870" s="27" t="s">
        <v>15253</v>
      </c>
      <c r="B16870" s="19" t="s">
        <v>17039</v>
      </c>
      <c r="C16870" s="19" t="s">
        <v>16795</v>
      </c>
      <c r="D16870" s="38" t="s">
        <v>16105</v>
      </c>
      <c r="E16870" s="38" t="s">
        <v>15340</v>
      </c>
      <c r="F16870" s="41" t="s">
        <v>15341</v>
      </c>
      <c r="G16870" s="19" t="s">
        <v>12310</v>
      </c>
      <c r="H16870" s="41">
        <v>1</v>
      </c>
      <c r="I16870" s="41">
        <v>11</v>
      </c>
      <c r="J16870" s="41">
        <v>10</v>
      </c>
      <c r="K16870" s="44">
        <v>12</v>
      </c>
      <c r="L16870" s="20">
        <v>40985880.960000001</v>
      </c>
      <c r="M16870" s="19" t="s">
        <v>11</v>
      </c>
      <c r="N16870" s="28" t="s">
        <v>15953</v>
      </c>
    </row>
    <row r="16871" spans="1:14" ht="90" x14ac:dyDescent="0.25">
      <c r="A16871" s="27" t="s">
        <v>15253</v>
      </c>
      <c r="B16871" s="19" t="s">
        <v>17039</v>
      </c>
      <c r="C16871" s="19" t="s">
        <v>16795</v>
      </c>
      <c r="D16871" s="38" t="s">
        <v>16105</v>
      </c>
      <c r="E16871" s="38" t="s">
        <v>15342</v>
      </c>
      <c r="F16871" s="41" t="s">
        <v>15343</v>
      </c>
      <c r="G16871" s="19" t="s">
        <v>12310</v>
      </c>
      <c r="H16871" s="41">
        <v>1</v>
      </c>
      <c r="I16871" s="41">
        <v>11</v>
      </c>
      <c r="J16871" s="41">
        <v>10</v>
      </c>
      <c r="K16871" s="44">
        <v>6</v>
      </c>
      <c r="L16871" s="20">
        <v>106545310.26000001</v>
      </c>
      <c r="M16871" s="19" t="s">
        <v>11</v>
      </c>
      <c r="N16871" s="28" t="s">
        <v>15953</v>
      </c>
    </row>
    <row r="16872" spans="1:14" ht="90" x14ac:dyDescent="0.25">
      <c r="A16872" s="27" t="s">
        <v>15253</v>
      </c>
      <c r="B16872" s="19" t="s">
        <v>17039</v>
      </c>
      <c r="C16872" s="19" t="s">
        <v>16795</v>
      </c>
      <c r="D16872" s="38" t="s">
        <v>16105</v>
      </c>
      <c r="E16872" s="38" t="s">
        <v>15344</v>
      </c>
      <c r="F16872" s="41" t="s">
        <v>15345</v>
      </c>
      <c r="G16872" s="19" t="s">
        <v>12310</v>
      </c>
      <c r="H16872" s="41">
        <v>1</v>
      </c>
      <c r="I16872" s="41">
        <v>11</v>
      </c>
      <c r="J16872" s="41">
        <v>10</v>
      </c>
      <c r="K16872" s="44">
        <v>12</v>
      </c>
      <c r="L16872" s="20">
        <v>35022300.359999999</v>
      </c>
      <c r="M16872" s="19" t="s">
        <v>11</v>
      </c>
      <c r="N16872" s="28" t="s">
        <v>15953</v>
      </c>
    </row>
    <row r="16873" spans="1:14" ht="90" x14ac:dyDescent="0.25">
      <c r="A16873" s="27" t="s">
        <v>15253</v>
      </c>
      <c r="B16873" s="19" t="s">
        <v>17039</v>
      </c>
      <c r="C16873" s="19" t="s">
        <v>16795</v>
      </c>
      <c r="D16873" s="38" t="s">
        <v>16105</v>
      </c>
      <c r="E16873" s="38" t="s">
        <v>15346</v>
      </c>
      <c r="F16873" s="41" t="s">
        <v>15347</v>
      </c>
      <c r="G16873" s="19" t="s">
        <v>12310</v>
      </c>
      <c r="H16873" s="41">
        <v>1</v>
      </c>
      <c r="I16873" s="41">
        <v>11</v>
      </c>
      <c r="J16873" s="41">
        <v>10</v>
      </c>
      <c r="K16873" s="44">
        <v>6</v>
      </c>
      <c r="L16873" s="20">
        <v>95841831.900000006</v>
      </c>
      <c r="M16873" s="19" t="s">
        <v>11</v>
      </c>
      <c r="N16873" s="28" t="s">
        <v>15953</v>
      </c>
    </row>
    <row r="16874" spans="1:14" ht="30" x14ac:dyDescent="0.25">
      <c r="A16874" s="27" t="s">
        <v>15253</v>
      </c>
      <c r="B16874" s="19" t="s">
        <v>17016</v>
      </c>
      <c r="C16874" s="19" t="s">
        <v>16847</v>
      </c>
      <c r="D16874" s="38" t="s">
        <v>16157</v>
      </c>
      <c r="E16874" s="38" t="s">
        <v>15348</v>
      </c>
      <c r="F16874" s="41" t="s">
        <v>15349</v>
      </c>
      <c r="G16874" s="19" t="s">
        <v>10733</v>
      </c>
      <c r="H16874" s="41">
        <v>1</v>
      </c>
      <c r="I16874" s="41">
        <v>11</v>
      </c>
      <c r="J16874" s="41">
        <v>10</v>
      </c>
      <c r="K16874" s="44">
        <v>1</v>
      </c>
      <c r="L16874" s="20">
        <v>120000</v>
      </c>
      <c r="M16874" s="19" t="s">
        <v>11</v>
      </c>
      <c r="N16874" s="28" t="s">
        <v>15953</v>
      </c>
    </row>
    <row r="16875" spans="1:14" ht="30" x14ac:dyDescent="0.25">
      <c r="A16875" s="27" t="s">
        <v>15253</v>
      </c>
      <c r="B16875" s="19" t="s">
        <v>17013</v>
      </c>
      <c r="C16875" s="19" t="s">
        <v>16851</v>
      </c>
      <c r="D16875" s="38" t="s">
        <v>16161</v>
      </c>
      <c r="E16875" s="38" t="s">
        <v>15350</v>
      </c>
      <c r="F16875" s="41" t="s">
        <v>2282</v>
      </c>
      <c r="G16875" s="19" t="s">
        <v>10733</v>
      </c>
      <c r="H16875" s="41">
        <v>1</v>
      </c>
      <c r="I16875" s="41">
        <v>11</v>
      </c>
      <c r="J16875" s="41">
        <v>10</v>
      </c>
      <c r="K16875" s="44">
        <v>34</v>
      </c>
      <c r="L16875" s="20">
        <v>11506824</v>
      </c>
      <c r="M16875" s="19" t="s">
        <v>11</v>
      </c>
      <c r="N16875" s="28" t="s">
        <v>15953</v>
      </c>
    </row>
    <row r="16876" spans="1:14" ht="30" x14ac:dyDescent="0.25">
      <c r="A16876" s="27" t="s">
        <v>15253</v>
      </c>
      <c r="B16876" s="19" t="s">
        <v>17013</v>
      </c>
      <c r="C16876" s="19" t="s">
        <v>16851</v>
      </c>
      <c r="D16876" s="38" t="s">
        <v>16161</v>
      </c>
      <c r="E16876" s="38" t="s">
        <v>15351</v>
      </c>
      <c r="F16876" s="41" t="s">
        <v>2282</v>
      </c>
      <c r="G16876" s="19" t="s">
        <v>10733</v>
      </c>
      <c r="H16876" s="41">
        <v>1</v>
      </c>
      <c r="I16876" s="41">
        <v>11</v>
      </c>
      <c r="J16876" s="41">
        <v>10</v>
      </c>
      <c r="K16876" s="44">
        <v>8</v>
      </c>
      <c r="L16876" s="20">
        <v>419832</v>
      </c>
      <c r="M16876" s="19" t="s">
        <v>11</v>
      </c>
      <c r="N16876" s="28" t="s">
        <v>15953</v>
      </c>
    </row>
    <row r="16877" spans="1:14" ht="30" x14ac:dyDescent="0.25">
      <c r="A16877" s="27" t="s">
        <v>15253</v>
      </c>
      <c r="B16877" s="19" t="s">
        <v>17014</v>
      </c>
      <c r="C16877" s="19" t="s">
        <v>16850</v>
      </c>
      <c r="D16877" s="38" t="s">
        <v>16160</v>
      </c>
      <c r="E16877" s="38" t="s">
        <v>15352</v>
      </c>
      <c r="F16877" s="41" t="s">
        <v>1125</v>
      </c>
      <c r="G16877" s="19" t="s">
        <v>10733</v>
      </c>
      <c r="H16877" s="41">
        <v>1</v>
      </c>
      <c r="I16877" s="41">
        <v>11</v>
      </c>
      <c r="J16877" s="41">
        <v>10</v>
      </c>
      <c r="K16877" s="44">
        <v>17</v>
      </c>
      <c r="L16877" s="20">
        <v>1968600</v>
      </c>
      <c r="M16877" s="19" t="s">
        <v>11</v>
      </c>
      <c r="N16877" s="28" t="s">
        <v>15953</v>
      </c>
    </row>
    <row r="16878" spans="1:14" ht="30" x14ac:dyDescent="0.25">
      <c r="A16878" s="27" t="s">
        <v>15253</v>
      </c>
      <c r="B16878" s="19" t="s">
        <v>17011</v>
      </c>
      <c r="C16878" s="19" t="s">
        <v>16738</v>
      </c>
      <c r="D16878" s="38" t="s">
        <v>16048</v>
      </c>
      <c r="E16878" s="38" t="s">
        <v>15353</v>
      </c>
      <c r="F16878" s="41" t="s">
        <v>1208</v>
      </c>
      <c r="G16878" s="19" t="s">
        <v>10733</v>
      </c>
      <c r="H16878" s="41">
        <v>1</v>
      </c>
      <c r="I16878" s="41">
        <v>11</v>
      </c>
      <c r="J16878" s="41">
        <v>10</v>
      </c>
      <c r="K16878" s="44">
        <v>300</v>
      </c>
      <c r="L16878" s="20">
        <v>1638600</v>
      </c>
      <c r="M16878" s="19" t="s">
        <v>11</v>
      </c>
      <c r="N16878" s="28" t="s">
        <v>15953</v>
      </c>
    </row>
    <row r="16879" spans="1:14" ht="30" x14ac:dyDescent="0.25">
      <c r="A16879" s="27" t="s">
        <v>15253</v>
      </c>
      <c r="B16879" s="19" t="s">
        <v>17011</v>
      </c>
      <c r="C16879" s="19" t="s">
        <v>16738</v>
      </c>
      <c r="D16879" s="38" t="s">
        <v>16048</v>
      </c>
      <c r="E16879" s="38" t="s">
        <v>15354</v>
      </c>
      <c r="F16879" s="41" t="s">
        <v>1203</v>
      </c>
      <c r="G16879" s="19" t="s">
        <v>10733</v>
      </c>
      <c r="H16879" s="41">
        <v>1</v>
      </c>
      <c r="I16879" s="41">
        <v>11</v>
      </c>
      <c r="J16879" s="41">
        <v>10</v>
      </c>
      <c r="K16879" s="44">
        <v>1130</v>
      </c>
      <c r="L16879" s="20">
        <v>5365240</v>
      </c>
      <c r="M16879" s="19" t="s">
        <v>11</v>
      </c>
      <c r="N16879" s="28" t="s">
        <v>15953</v>
      </c>
    </row>
    <row r="16880" spans="1:14" ht="30" x14ac:dyDescent="0.25">
      <c r="A16880" s="27" t="s">
        <v>15253</v>
      </c>
      <c r="B16880" s="19" t="s">
        <v>17039</v>
      </c>
      <c r="C16880" s="19" t="s">
        <v>16923</v>
      </c>
      <c r="D16880" s="38" t="s">
        <v>16235</v>
      </c>
      <c r="E16880" s="38" t="s">
        <v>15355</v>
      </c>
      <c r="F16880" s="41" t="s">
        <v>4453</v>
      </c>
      <c r="G16880" s="19" t="s">
        <v>10733</v>
      </c>
      <c r="H16880" s="41">
        <v>1</v>
      </c>
      <c r="I16880" s="41">
        <v>11</v>
      </c>
      <c r="J16880" s="41">
        <v>10</v>
      </c>
      <c r="K16880" s="44">
        <v>1</v>
      </c>
      <c r="L16880" s="20">
        <v>8032500</v>
      </c>
      <c r="M16880" s="19" t="s">
        <v>11</v>
      </c>
      <c r="N16880" s="28" t="s">
        <v>15953</v>
      </c>
    </row>
    <row r="16881" spans="1:14" ht="30" x14ac:dyDescent="0.25">
      <c r="A16881" s="27" t="s">
        <v>15253</v>
      </c>
      <c r="B16881" s="19" t="s">
        <v>17039</v>
      </c>
      <c r="C16881" s="19" t="s">
        <v>16923</v>
      </c>
      <c r="D16881" s="38" t="s">
        <v>16235</v>
      </c>
      <c r="E16881" s="38" t="s">
        <v>15356</v>
      </c>
      <c r="F16881" s="41" t="s">
        <v>15357</v>
      </c>
      <c r="G16881" s="19" t="s">
        <v>10733</v>
      </c>
      <c r="H16881" s="41">
        <v>1</v>
      </c>
      <c r="I16881" s="41">
        <v>11</v>
      </c>
      <c r="J16881" s="41">
        <v>10</v>
      </c>
      <c r="K16881" s="44">
        <v>1</v>
      </c>
      <c r="L16881" s="20">
        <v>1761200</v>
      </c>
      <c r="M16881" s="19" t="s">
        <v>11</v>
      </c>
      <c r="N16881" s="28" t="s">
        <v>15953</v>
      </c>
    </row>
    <row r="16882" spans="1:14" ht="30" x14ac:dyDescent="0.25">
      <c r="A16882" s="27" t="s">
        <v>15253</v>
      </c>
      <c r="B16882" s="19" t="s">
        <v>17039</v>
      </c>
      <c r="C16882" s="19" t="s">
        <v>16923</v>
      </c>
      <c r="D16882" s="38" t="s">
        <v>16235</v>
      </c>
      <c r="E16882" s="38" t="s">
        <v>15358</v>
      </c>
      <c r="F16882" s="41" t="s">
        <v>15359</v>
      </c>
      <c r="G16882" s="19" t="s">
        <v>10733</v>
      </c>
      <c r="H16882" s="41">
        <v>1</v>
      </c>
      <c r="I16882" s="41">
        <v>11</v>
      </c>
      <c r="J16882" s="41">
        <v>10</v>
      </c>
      <c r="K16882" s="44">
        <v>1</v>
      </c>
      <c r="L16882" s="20">
        <v>4861150</v>
      </c>
      <c r="M16882" s="19" t="s">
        <v>11</v>
      </c>
      <c r="N16882" s="28" t="s">
        <v>15953</v>
      </c>
    </row>
    <row r="16883" spans="1:14" ht="30" x14ac:dyDescent="0.25">
      <c r="A16883" s="27" t="s">
        <v>15253</v>
      </c>
      <c r="B16883" s="19" t="s">
        <v>17039</v>
      </c>
      <c r="C16883" s="19" t="s">
        <v>16923</v>
      </c>
      <c r="D16883" s="38" t="s">
        <v>16235</v>
      </c>
      <c r="E16883" s="38" t="s">
        <v>15360</v>
      </c>
      <c r="F16883" s="41" t="s">
        <v>15359</v>
      </c>
      <c r="G16883" s="19" t="s">
        <v>10733</v>
      </c>
      <c r="H16883" s="41">
        <v>1</v>
      </c>
      <c r="I16883" s="41">
        <v>11</v>
      </c>
      <c r="J16883" s="41">
        <v>10</v>
      </c>
      <c r="K16883" s="44">
        <v>1</v>
      </c>
      <c r="L16883" s="20">
        <v>833000</v>
      </c>
      <c r="M16883" s="19" t="s">
        <v>11</v>
      </c>
      <c r="N16883" s="28" t="s">
        <v>15953</v>
      </c>
    </row>
    <row r="16884" spans="1:14" ht="30" x14ac:dyDescent="0.25">
      <c r="A16884" s="27" t="s">
        <v>15253</v>
      </c>
      <c r="B16884" s="19" t="s">
        <v>17013</v>
      </c>
      <c r="C16884" s="19" t="s">
        <v>16851</v>
      </c>
      <c r="D16884" s="38" t="s">
        <v>16161</v>
      </c>
      <c r="E16884" s="38" t="s">
        <v>15361</v>
      </c>
      <c r="F16884" s="41" t="s">
        <v>15362</v>
      </c>
      <c r="G16884" s="19" t="s">
        <v>10733</v>
      </c>
      <c r="H16884" s="41">
        <v>1</v>
      </c>
      <c r="I16884" s="41">
        <v>11</v>
      </c>
      <c r="J16884" s="41">
        <v>10</v>
      </c>
      <c r="K16884" s="44">
        <v>3</v>
      </c>
      <c r="L16884" s="20">
        <v>1237719</v>
      </c>
      <c r="M16884" s="19" t="s">
        <v>11</v>
      </c>
      <c r="N16884" s="28" t="s">
        <v>15953</v>
      </c>
    </row>
    <row r="16885" spans="1:14" ht="30" x14ac:dyDescent="0.25">
      <c r="A16885" s="27" t="s">
        <v>15253</v>
      </c>
      <c r="B16885" s="19" t="s">
        <v>17030</v>
      </c>
      <c r="C16885" s="19" t="s">
        <v>16778</v>
      </c>
      <c r="D16885" s="38" t="s">
        <v>16088</v>
      </c>
      <c r="E16885" s="38" t="s">
        <v>15363</v>
      </c>
      <c r="F16885" s="41" t="s">
        <v>4645</v>
      </c>
      <c r="G16885" s="19" t="s">
        <v>10733</v>
      </c>
      <c r="H16885" s="41">
        <v>1</v>
      </c>
      <c r="I16885" s="41">
        <v>11</v>
      </c>
      <c r="J16885" s="41">
        <v>10</v>
      </c>
      <c r="K16885" s="44">
        <v>1</v>
      </c>
      <c r="L16885" s="20">
        <v>1320091</v>
      </c>
      <c r="M16885" s="19" t="s">
        <v>11</v>
      </c>
      <c r="N16885" s="28" t="s">
        <v>15953</v>
      </c>
    </row>
    <row r="16886" spans="1:14" ht="30" x14ac:dyDescent="0.25">
      <c r="A16886" s="27" t="s">
        <v>15253</v>
      </c>
      <c r="B16886" s="19" t="s">
        <v>17030</v>
      </c>
      <c r="C16886" s="19" t="s">
        <v>16778</v>
      </c>
      <c r="D16886" s="38" t="s">
        <v>16088</v>
      </c>
      <c r="E16886" s="38" t="s">
        <v>15364</v>
      </c>
      <c r="F16886" s="41" t="s">
        <v>15365</v>
      </c>
      <c r="G16886" s="19" t="s">
        <v>10733</v>
      </c>
      <c r="H16886" s="41">
        <v>1</v>
      </c>
      <c r="I16886" s="41">
        <v>11</v>
      </c>
      <c r="J16886" s="41">
        <v>10</v>
      </c>
      <c r="K16886" s="44">
        <v>2</v>
      </c>
      <c r="L16886" s="20">
        <v>4512718</v>
      </c>
      <c r="M16886" s="19" t="s">
        <v>11</v>
      </c>
      <c r="N16886" s="28" t="s">
        <v>15953</v>
      </c>
    </row>
    <row r="16887" spans="1:14" ht="30" x14ac:dyDescent="0.25">
      <c r="A16887" s="27" t="s">
        <v>15253</v>
      </c>
      <c r="B16887" s="19" t="s">
        <v>17061</v>
      </c>
      <c r="C16887" s="19" t="s">
        <v>16863</v>
      </c>
      <c r="D16887" s="38" t="s">
        <v>16173</v>
      </c>
      <c r="E16887" s="38" t="s">
        <v>15366</v>
      </c>
      <c r="F16887" s="41" t="s">
        <v>15365</v>
      </c>
      <c r="G16887" s="19" t="s">
        <v>10733</v>
      </c>
      <c r="H16887" s="41">
        <v>1</v>
      </c>
      <c r="I16887" s="41">
        <v>11</v>
      </c>
      <c r="J16887" s="41">
        <v>10</v>
      </c>
      <c r="K16887" s="44">
        <v>6</v>
      </c>
      <c r="L16887" s="20">
        <v>1014594</v>
      </c>
      <c r="M16887" s="19" t="s">
        <v>11</v>
      </c>
      <c r="N16887" s="28" t="s">
        <v>15953</v>
      </c>
    </row>
    <row r="16888" spans="1:14" ht="30" x14ac:dyDescent="0.25">
      <c r="A16888" s="27" t="s">
        <v>15253</v>
      </c>
      <c r="B16888" s="19" t="s">
        <v>17061</v>
      </c>
      <c r="C16888" s="19" t="s">
        <v>16863</v>
      </c>
      <c r="D16888" s="38" t="s">
        <v>16173</v>
      </c>
      <c r="E16888" s="38" t="s">
        <v>15367</v>
      </c>
      <c r="F16888" s="41" t="s">
        <v>15365</v>
      </c>
      <c r="G16888" s="19" t="s">
        <v>10733</v>
      </c>
      <c r="H16888" s="41">
        <v>1</v>
      </c>
      <c r="I16888" s="41">
        <v>11</v>
      </c>
      <c r="J16888" s="41">
        <v>10</v>
      </c>
      <c r="K16888" s="44">
        <v>4</v>
      </c>
      <c r="L16888" s="20">
        <v>952000</v>
      </c>
      <c r="M16888" s="19" t="s">
        <v>11</v>
      </c>
      <c r="N16888" s="28" t="s">
        <v>15953</v>
      </c>
    </row>
    <row r="16889" spans="1:14" ht="30" x14ac:dyDescent="0.25">
      <c r="A16889" s="27" t="s">
        <v>15253</v>
      </c>
      <c r="B16889" s="19" t="s">
        <v>17040</v>
      </c>
      <c r="C16889" s="19" t="s">
        <v>16827</v>
      </c>
      <c r="D16889" s="38" t="s">
        <v>16137</v>
      </c>
      <c r="E16889" s="38" t="s">
        <v>15368</v>
      </c>
      <c r="F16889" s="41" t="s">
        <v>15369</v>
      </c>
      <c r="G16889" s="19" t="s">
        <v>10733</v>
      </c>
      <c r="H16889" s="41">
        <v>1</v>
      </c>
      <c r="I16889" s="41">
        <v>11</v>
      </c>
      <c r="J16889" s="41">
        <v>10</v>
      </c>
      <c r="K16889" s="44">
        <v>1</v>
      </c>
      <c r="L16889" s="20">
        <v>2700000</v>
      </c>
      <c r="M16889" s="19" t="s">
        <v>11</v>
      </c>
      <c r="N16889" s="28" t="s">
        <v>15953</v>
      </c>
    </row>
    <row r="16890" spans="1:14" ht="30" x14ac:dyDescent="0.25">
      <c r="A16890" s="27" t="s">
        <v>15253</v>
      </c>
      <c r="B16890" s="19" t="s">
        <v>17006</v>
      </c>
      <c r="C16890" s="19" t="s">
        <v>17006</v>
      </c>
      <c r="D16890" s="38" t="s">
        <v>16319</v>
      </c>
      <c r="E16890" s="38" t="s">
        <v>15370</v>
      </c>
      <c r="F16890" s="41" t="s">
        <v>15371</v>
      </c>
      <c r="G16890" s="19" t="s">
        <v>10733</v>
      </c>
      <c r="H16890" s="41">
        <v>5</v>
      </c>
      <c r="I16890" s="41">
        <v>6</v>
      </c>
      <c r="J16890" s="41">
        <v>10</v>
      </c>
      <c r="K16890" s="44">
        <v>5</v>
      </c>
      <c r="L16890" s="20">
        <v>272800</v>
      </c>
      <c r="M16890" s="19" t="s">
        <v>11</v>
      </c>
      <c r="N16890" s="28" t="s">
        <v>15953</v>
      </c>
    </row>
    <row r="16891" spans="1:14" ht="30" x14ac:dyDescent="0.25">
      <c r="A16891" s="27" t="s">
        <v>15253</v>
      </c>
      <c r="B16891" s="19" t="s">
        <v>17006</v>
      </c>
      <c r="C16891" s="19" t="s">
        <v>17006</v>
      </c>
      <c r="D16891" s="38" t="s">
        <v>16319</v>
      </c>
      <c r="E16891" s="38" t="s">
        <v>15370</v>
      </c>
      <c r="F16891" s="41" t="s">
        <v>15371</v>
      </c>
      <c r="G16891" s="19" t="s">
        <v>10733</v>
      </c>
      <c r="H16891" s="41">
        <v>5</v>
      </c>
      <c r="I16891" s="41">
        <v>6</v>
      </c>
      <c r="J16891" s="41">
        <v>16</v>
      </c>
      <c r="K16891" s="44">
        <v>45</v>
      </c>
      <c r="L16891" s="20">
        <v>2455200</v>
      </c>
      <c r="M16891" s="19" t="s">
        <v>11</v>
      </c>
      <c r="N16891" s="28" t="s">
        <v>15953</v>
      </c>
    </row>
    <row r="16892" spans="1:14" ht="45" x14ac:dyDescent="0.25">
      <c r="A16892" s="27" t="s">
        <v>15253</v>
      </c>
      <c r="B16892" s="19" t="s">
        <v>17006</v>
      </c>
      <c r="C16892" s="19" t="s">
        <v>17006</v>
      </c>
      <c r="D16892" s="38" t="s">
        <v>16319</v>
      </c>
      <c r="E16892" s="38" t="s">
        <v>15372</v>
      </c>
      <c r="F16892" s="41" t="s">
        <v>15371</v>
      </c>
      <c r="G16892" s="19" t="s">
        <v>10733</v>
      </c>
      <c r="H16892" s="41">
        <v>5</v>
      </c>
      <c r="I16892" s="41">
        <v>6</v>
      </c>
      <c r="J16892" s="41">
        <v>16</v>
      </c>
      <c r="K16892" s="44">
        <v>1</v>
      </c>
      <c r="L16892" s="20">
        <v>24800</v>
      </c>
      <c r="M16892" s="19" t="s">
        <v>11</v>
      </c>
      <c r="N16892" s="28" t="s">
        <v>15953</v>
      </c>
    </row>
    <row r="16893" spans="1:14" ht="30" x14ac:dyDescent="0.25">
      <c r="A16893" s="27" t="s">
        <v>15253</v>
      </c>
      <c r="B16893" s="19" t="s">
        <v>17015</v>
      </c>
      <c r="C16893" s="19" t="s">
        <v>16858</v>
      </c>
      <c r="D16893" s="38" t="s">
        <v>16168</v>
      </c>
      <c r="E16893" s="38" t="s">
        <v>15373</v>
      </c>
      <c r="F16893" s="41" t="s">
        <v>15374</v>
      </c>
      <c r="G16893" s="19" t="s">
        <v>10733</v>
      </c>
      <c r="H16893" s="41">
        <v>5</v>
      </c>
      <c r="I16893" s="41">
        <v>6</v>
      </c>
      <c r="J16893" s="41">
        <v>16</v>
      </c>
      <c r="K16893" s="44">
        <v>11</v>
      </c>
      <c r="L16893" s="20">
        <v>2192520</v>
      </c>
      <c r="M16893" s="19" t="s">
        <v>11</v>
      </c>
      <c r="N16893" s="28" t="s">
        <v>15953</v>
      </c>
    </row>
    <row r="16894" spans="1:14" ht="30" x14ac:dyDescent="0.25">
      <c r="A16894" s="27" t="s">
        <v>15253</v>
      </c>
      <c r="B16894" s="19" t="s">
        <v>17015</v>
      </c>
      <c r="C16894" s="19" t="s">
        <v>16858</v>
      </c>
      <c r="D16894" s="38" t="s">
        <v>16168</v>
      </c>
      <c r="E16894" s="38" t="s">
        <v>15373</v>
      </c>
      <c r="F16894" s="41" t="s">
        <v>15374</v>
      </c>
      <c r="G16894" s="19" t="s">
        <v>10733</v>
      </c>
      <c r="H16894" s="41">
        <v>5</v>
      </c>
      <c r="I16894" s="41">
        <v>6</v>
      </c>
      <c r="J16894" s="41">
        <v>10</v>
      </c>
      <c r="K16894" s="44">
        <v>7</v>
      </c>
      <c r="L16894" s="20">
        <v>1395240</v>
      </c>
      <c r="M16894" s="19" t="s">
        <v>11</v>
      </c>
      <c r="N16894" s="28" t="s">
        <v>15953</v>
      </c>
    </row>
    <row r="16895" spans="1:14" ht="30" x14ac:dyDescent="0.25">
      <c r="A16895" s="27" t="s">
        <v>15253</v>
      </c>
      <c r="B16895" s="19" t="s">
        <v>17015</v>
      </c>
      <c r="C16895" s="19" t="s">
        <v>16858</v>
      </c>
      <c r="D16895" s="38" t="s">
        <v>16168</v>
      </c>
      <c r="E16895" s="38" t="s">
        <v>15375</v>
      </c>
      <c r="F16895" s="41" t="s">
        <v>15374</v>
      </c>
      <c r="G16895" s="19" t="s">
        <v>10733</v>
      </c>
      <c r="H16895" s="41">
        <v>5</v>
      </c>
      <c r="I16895" s="41">
        <v>6</v>
      </c>
      <c r="J16895" s="41">
        <v>16</v>
      </c>
      <c r="K16895" s="44">
        <v>12</v>
      </c>
      <c r="L16895" s="20">
        <v>1848000</v>
      </c>
      <c r="M16895" s="19" t="s">
        <v>11</v>
      </c>
      <c r="N16895" s="28" t="s">
        <v>15953</v>
      </c>
    </row>
    <row r="16896" spans="1:14" ht="30" x14ac:dyDescent="0.25">
      <c r="A16896" s="27" t="s">
        <v>15253</v>
      </c>
      <c r="B16896" s="19" t="s">
        <v>17015</v>
      </c>
      <c r="C16896" s="19" t="s">
        <v>16858</v>
      </c>
      <c r="D16896" s="38" t="s">
        <v>16168</v>
      </c>
      <c r="E16896" s="38" t="s">
        <v>15376</v>
      </c>
      <c r="F16896" s="41" t="s">
        <v>15377</v>
      </c>
      <c r="G16896" s="19" t="s">
        <v>10733</v>
      </c>
      <c r="H16896" s="41">
        <v>5</v>
      </c>
      <c r="I16896" s="41">
        <v>6</v>
      </c>
      <c r="J16896" s="41">
        <v>16</v>
      </c>
      <c r="K16896" s="44">
        <v>12</v>
      </c>
      <c r="L16896" s="20">
        <v>2417184</v>
      </c>
      <c r="M16896" s="19" t="s">
        <v>11</v>
      </c>
      <c r="N16896" s="28" t="s">
        <v>15953</v>
      </c>
    </row>
    <row r="16897" spans="1:14" ht="30" x14ac:dyDescent="0.25">
      <c r="A16897" s="27" t="s">
        <v>15253</v>
      </c>
      <c r="B16897" s="19" t="s">
        <v>17015</v>
      </c>
      <c r="C16897" s="19" t="s">
        <v>16858</v>
      </c>
      <c r="D16897" s="38" t="s">
        <v>16168</v>
      </c>
      <c r="E16897" s="38" t="s">
        <v>15378</v>
      </c>
      <c r="F16897" s="41" t="s">
        <v>15379</v>
      </c>
      <c r="G16897" s="19" t="s">
        <v>10733</v>
      </c>
      <c r="H16897" s="41">
        <v>5</v>
      </c>
      <c r="I16897" s="41">
        <v>6</v>
      </c>
      <c r="J16897" s="41">
        <v>16</v>
      </c>
      <c r="K16897" s="44">
        <v>12</v>
      </c>
      <c r="L16897" s="20">
        <v>1848000</v>
      </c>
      <c r="M16897" s="19" t="s">
        <v>11</v>
      </c>
      <c r="N16897" s="28" t="s">
        <v>15953</v>
      </c>
    </row>
    <row r="16898" spans="1:14" ht="30" x14ac:dyDescent="0.25">
      <c r="A16898" s="27" t="s">
        <v>15253</v>
      </c>
      <c r="B16898" s="19" t="s">
        <v>17015</v>
      </c>
      <c r="C16898" s="19" t="s">
        <v>16858</v>
      </c>
      <c r="D16898" s="38" t="s">
        <v>16168</v>
      </c>
      <c r="E16898" s="38" t="s">
        <v>15378</v>
      </c>
      <c r="F16898" s="41" t="s">
        <v>15379</v>
      </c>
      <c r="G16898" s="19" t="s">
        <v>10733</v>
      </c>
      <c r="H16898" s="41">
        <v>5</v>
      </c>
      <c r="I16898" s="41">
        <v>6</v>
      </c>
      <c r="J16898" s="41">
        <v>10</v>
      </c>
      <c r="K16898" s="44">
        <v>8</v>
      </c>
      <c r="L16898" s="20">
        <v>1232000</v>
      </c>
      <c r="M16898" s="19" t="s">
        <v>11</v>
      </c>
      <c r="N16898" s="28" t="s">
        <v>15953</v>
      </c>
    </row>
    <row r="16899" spans="1:14" x14ac:dyDescent="0.25">
      <c r="A16899" s="27" t="s">
        <v>15253</v>
      </c>
      <c r="B16899" s="19" t="s">
        <v>17015</v>
      </c>
      <c r="C16899" s="19" t="s">
        <v>16858</v>
      </c>
      <c r="D16899" s="38" t="s">
        <v>16168</v>
      </c>
      <c r="E16899" s="38" t="s">
        <v>15380</v>
      </c>
      <c r="F16899" s="41">
        <v>42251703</v>
      </c>
      <c r="G16899" s="19" t="s">
        <v>10733</v>
      </c>
      <c r="H16899" s="41">
        <v>5</v>
      </c>
      <c r="I16899" s="41">
        <v>6</v>
      </c>
      <c r="J16899" s="41">
        <v>16</v>
      </c>
      <c r="K16899" s="44">
        <v>9</v>
      </c>
      <c r="L16899" s="20">
        <v>434808</v>
      </c>
      <c r="M16899" s="19" t="s">
        <v>11</v>
      </c>
      <c r="N16899" s="28" t="s">
        <v>15953</v>
      </c>
    </row>
    <row r="16900" spans="1:14" x14ac:dyDescent="0.25">
      <c r="A16900" s="27" t="s">
        <v>15253</v>
      </c>
      <c r="B16900" s="19" t="s">
        <v>17015</v>
      </c>
      <c r="C16900" s="19" t="s">
        <v>16858</v>
      </c>
      <c r="D16900" s="38" t="s">
        <v>16168</v>
      </c>
      <c r="E16900" s="38" t="s">
        <v>15380</v>
      </c>
      <c r="F16900" s="41">
        <v>42251703</v>
      </c>
      <c r="G16900" s="19" t="s">
        <v>10733</v>
      </c>
      <c r="H16900" s="41">
        <v>5</v>
      </c>
      <c r="I16900" s="41">
        <v>6</v>
      </c>
      <c r="J16900" s="41">
        <v>10</v>
      </c>
      <c r="K16900" s="44">
        <v>5</v>
      </c>
      <c r="L16900" s="20">
        <v>241560</v>
      </c>
      <c r="M16900" s="19" t="s">
        <v>11</v>
      </c>
      <c r="N16900" s="28" t="s">
        <v>15953</v>
      </c>
    </row>
    <row r="16901" spans="1:14" x14ac:dyDescent="0.25">
      <c r="A16901" s="27" t="s">
        <v>15253</v>
      </c>
      <c r="B16901" s="19" t="s">
        <v>17015</v>
      </c>
      <c r="C16901" s="19" t="s">
        <v>16858</v>
      </c>
      <c r="D16901" s="38" t="s">
        <v>16168</v>
      </c>
      <c r="E16901" s="38" t="s">
        <v>15381</v>
      </c>
      <c r="F16901" s="41">
        <v>49201512</v>
      </c>
      <c r="G16901" s="19" t="s">
        <v>10733</v>
      </c>
      <c r="H16901" s="41">
        <v>5</v>
      </c>
      <c r="I16901" s="41">
        <v>6</v>
      </c>
      <c r="J16901" s="41">
        <v>16</v>
      </c>
      <c r="K16901" s="44">
        <v>34</v>
      </c>
      <c r="L16901" s="20">
        <v>374000</v>
      </c>
      <c r="M16901" s="19" t="s">
        <v>11</v>
      </c>
      <c r="N16901" s="28" t="s">
        <v>15953</v>
      </c>
    </row>
    <row r="16902" spans="1:14" x14ac:dyDescent="0.25">
      <c r="A16902" s="27" t="s">
        <v>15253</v>
      </c>
      <c r="B16902" s="19" t="s">
        <v>17015</v>
      </c>
      <c r="C16902" s="19" t="s">
        <v>16858</v>
      </c>
      <c r="D16902" s="38" t="s">
        <v>16168</v>
      </c>
      <c r="E16902" s="38" t="s">
        <v>15381</v>
      </c>
      <c r="F16902" s="41">
        <v>49201512</v>
      </c>
      <c r="G16902" s="19" t="s">
        <v>10733</v>
      </c>
      <c r="H16902" s="41">
        <v>5</v>
      </c>
      <c r="I16902" s="41">
        <v>6</v>
      </c>
      <c r="J16902" s="41">
        <v>10</v>
      </c>
      <c r="K16902" s="44">
        <v>6</v>
      </c>
      <c r="L16902" s="20">
        <v>66000</v>
      </c>
      <c r="M16902" s="19" t="s">
        <v>11</v>
      </c>
      <c r="N16902" s="28" t="s">
        <v>15953</v>
      </c>
    </row>
    <row r="16903" spans="1:14" x14ac:dyDescent="0.25">
      <c r="A16903" s="27" t="s">
        <v>15253</v>
      </c>
      <c r="B16903" s="19" t="s">
        <v>17015</v>
      </c>
      <c r="C16903" s="19" t="s">
        <v>16858</v>
      </c>
      <c r="D16903" s="38" t="s">
        <v>16168</v>
      </c>
      <c r="E16903" s="38" t="s">
        <v>15382</v>
      </c>
      <c r="F16903" s="41">
        <v>49161526</v>
      </c>
      <c r="G16903" s="19" t="s">
        <v>10733</v>
      </c>
      <c r="H16903" s="41">
        <v>5</v>
      </c>
      <c r="I16903" s="41">
        <v>6</v>
      </c>
      <c r="J16903" s="41">
        <v>16</v>
      </c>
      <c r="K16903" s="44">
        <v>24</v>
      </c>
      <c r="L16903" s="20">
        <v>264000</v>
      </c>
      <c r="M16903" s="19" t="s">
        <v>11</v>
      </c>
      <c r="N16903" s="28" t="s">
        <v>15953</v>
      </c>
    </row>
    <row r="16904" spans="1:14" x14ac:dyDescent="0.25">
      <c r="A16904" s="27" t="s">
        <v>15253</v>
      </c>
      <c r="B16904" s="19" t="s">
        <v>17015</v>
      </c>
      <c r="C16904" s="19" t="s">
        <v>16858</v>
      </c>
      <c r="D16904" s="38" t="s">
        <v>16168</v>
      </c>
      <c r="E16904" s="38" t="s">
        <v>15383</v>
      </c>
      <c r="F16904" s="41">
        <v>49161526</v>
      </c>
      <c r="G16904" s="19" t="s">
        <v>10733</v>
      </c>
      <c r="H16904" s="41">
        <v>5</v>
      </c>
      <c r="I16904" s="41">
        <v>6</v>
      </c>
      <c r="J16904" s="41">
        <v>16</v>
      </c>
      <c r="K16904" s="44">
        <v>12</v>
      </c>
      <c r="L16904" s="20">
        <v>300960</v>
      </c>
      <c r="M16904" s="19" t="s">
        <v>11</v>
      </c>
      <c r="N16904" s="28" t="s">
        <v>15953</v>
      </c>
    </row>
    <row r="16905" spans="1:14" x14ac:dyDescent="0.25">
      <c r="A16905" s="27" t="s">
        <v>15253</v>
      </c>
      <c r="B16905" s="19" t="s">
        <v>17015</v>
      </c>
      <c r="C16905" s="19" t="s">
        <v>16858</v>
      </c>
      <c r="D16905" s="38" t="s">
        <v>16168</v>
      </c>
      <c r="E16905" s="38" t="s">
        <v>15384</v>
      </c>
      <c r="F16905" s="41">
        <v>49161526</v>
      </c>
      <c r="G16905" s="19" t="s">
        <v>10733</v>
      </c>
      <c r="H16905" s="41">
        <v>5</v>
      </c>
      <c r="I16905" s="41">
        <v>6</v>
      </c>
      <c r="J16905" s="41">
        <v>16</v>
      </c>
      <c r="K16905" s="44">
        <v>12</v>
      </c>
      <c r="L16905" s="20">
        <v>157344</v>
      </c>
      <c r="M16905" s="19" t="s">
        <v>11</v>
      </c>
      <c r="N16905" s="28" t="s">
        <v>15953</v>
      </c>
    </row>
    <row r="16906" spans="1:14" x14ac:dyDescent="0.25">
      <c r="A16906" s="27" t="s">
        <v>15253</v>
      </c>
      <c r="B16906" s="19" t="s">
        <v>17015</v>
      </c>
      <c r="C16906" s="19" t="s">
        <v>16858</v>
      </c>
      <c r="D16906" s="38" t="s">
        <v>16168</v>
      </c>
      <c r="E16906" s="38" t="s">
        <v>15385</v>
      </c>
      <c r="F16906" s="41">
        <v>49211805</v>
      </c>
      <c r="G16906" s="19" t="s">
        <v>10733</v>
      </c>
      <c r="H16906" s="41">
        <v>5</v>
      </c>
      <c r="I16906" s="41">
        <v>6</v>
      </c>
      <c r="J16906" s="41">
        <v>16</v>
      </c>
      <c r="K16906" s="44">
        <v>2</v>
      </c>
      <c r="L16906" s="20">
        <v>675664</v>
      </c>
      <c r="M16906" s="19" t="s">
        <v>11</v>
      </c>
      <c r="N16906" s="28" t="s">
        <v>15953</v>
      </c>
    </row>
    <row r="16907" spans="1:14" x14ac:dyDescent="0.25">
      <c r="A16907" s="27" t="s">
        <v>15253</v>
      </c>
      <c r="B16907" s="19" t="s">
        <v>17015</v>
      </c>
      <c r="C16907" s="19" t="s">
        <v>16858</v>
      </c>
      <c r="D16907" s="38" t="s">
        <v>16168</v>
      </c>
      <c r="E16907" s="38" t="s">
        <v>15386</v>
      </c>
      <c r="F16907" s="41">
        <v>49211805</v>
      </c>
      <c r="G16907" s="19" t="s">
        <v>10733</v>
      </c>
      <c r="H16907" s="41">
        <v>5</v>
      </c>
      <c r="I16907" s="41">
        <v>6</v>
      </c>
      <c r="J16907" s="41">
        <v>16</v>
      </c>
      <c r="K16907" s="44">
        <v>2</v>
      </c>
      <c r="L16907" s="20">
        <v>436480</v>
      </c>
      <c r="M16907" s="19" t="s">
        <v>11</v>
      </c>
      <c r="N16907" s="28" t="s">
        <v>15953</v>
      </c>
    </row>
    <row r="16908" spans="1:14" x14ac:dyDescent="0.25">
      <c r="A16908" s="27" t="s">
        <v>15253</v>
      </c>
      <c r="B16908" s="19" t="s">
        <v>17015</v>
      </c>
      <c r="C16908" s="19" t="s">
        <v>16858</v>
      </c>
      <c r="D16908" s="38" t="s">
        <v>16168</v>
      </c>
      <c r="E16908" s="38" t="s">
        <v>15387</v>
      </c>
      <c r="F16908" s="41">
        <v>49221506</v>
      </c>
      <c r="G16908" s="19" t="s">
        <v>10733</v>
      </c>
      <c r="H16908" s="41">
        <v>5</v>
      </c>
      <c r="I16908" s="41">
        <v>6</v>
      </c>
      <c r="J16908" s="41">
        <v>16</v>
      </c>
      <c r="K16908" s="44">
        <v>2</v>
      </c>
      <c r="L16908" s="20">
        <v>519200</v>
      </c>
      <c r="M16908" s="19" t="s">
        <v>11</v>
      </c>
      <c r="N16908" s="28" t="s">
        <v>15953</v>
      </c>
    </row>
    <row r="16909" spans="1:14" x14ac:dyDescent="0.25">
      <c r="A16909" s="27" t="s">
        <v>15253</v>
      </c>
      <c r="B16909" s="19" t="s">
        <v>17015</v>
      </c>
      <c r="C16909" s="19" t="s">
        <v>16858</v>
      </c>
      <c r="D16909" s="38" t="s">
        <v>16168</v>
      </c>
      <c r="E16909" s="38" t="s">
        <v>15387</v>
      </c>
      <c r="F16909" s="41">
        <v>49221506</v>
      </c>
      <c r="G16909" s="19" t="s">
        <v>10733</v>
      </c>
      <c r="H16909" s="41">
        <v>5</v>
      </c>
      <c r="I16909" s="41">
        <v>6</v>
      </c>
      <c r="J16909" s="41">
        <v>10</v>
      </c>
      <c r="K16909" s="44">
        <v>2</v>
      </c>
      <c r="L16909" s="20">
        <v>519200</v>
      </c>
      <c r="M16909" s="19" t="s">
        <v>11</v>
      </c>
      <c r="N16909" s="28" t="s">
        <v>15953</v>
      </c>
    </row>
    <row r="16910" spans="1:14" x14ac:dyDescent="0.25">
      <c r="A16910" s="27" t="s">
        <v>15253</v>
      </c>
      <c r="B16910" s="19" t="s">
        <v>17015</v>
      </c>
      <c r="C16910" s="19" t="s">
        <v>16858</v>
      </c>
      <c r="D16910" s="38" t="s">
        <v>16168</v>
      </c>
      <c r="E16910" s="38" t="s">
        <v>15388</v>
      </c>
      <c r="F16910" s="41">
        <v>49221506</v>
      </c>
      <c r="G16910" s="19" t="s">
        <v>10733</v>
      </c>
      <c r="H16910" s="41">
        <v>5</v>
      </c>
      <c r="I16910" s="41">
        <v>6</v>
      </c>
      <c r="J16910" s="41">
        <v>16</v>
      </c>
      <c r="K16910" s="44">
        <v>2</v>
      </c>
      <c r="L16910" s="20">
        <v>110000</v>
      </c>
      <c r="M16910" s="19" t="s">
        <v>11</v>
      </c>
      <c r="N16910" s="28" t="s">
        <v>15953</v>
      </c>
    </row>
    <row r="16911" spans="1:14" x14ac:dyDescent="0.25">
      <c r="A16911" s="27" t="s">
        <v>15253</v>
      </c>
      <c r="B16911" s="19" t="s">
        <v>17015</v>
      </c>
      <c r="C16911" s="19" t="s">
        <v>16858</v>
      </c>
      <c r="D16911" s="38" t="s">
        <v>16168</v>
      </c>
      <c r="E16911" s="38" t="s">
        <v>15388</v>
      </c>
      <c r="F16911" s="41">
        <v>49221506</v>
      </c>
      <c r="G16911" s="19" t="s">
        <v>10733</v>
      </c>
      <c r="H16911" s="41">
        <v>5</v>
      </c>
      <c r="I16911" s="41">
        <v>6</v>
      </c>
      <c r="J16911" s="41">
        <v>10</v>
      </c>
      <c r="K16911" s="44">
        <v>2</v>
      </c>
      <c r="L16911" s="20">
        <v>110000</v>
      </c>
      <c r="M16911" s="19" t="s">
        <v>11</v>
      </c>
      <c r="N16911" s="28" t="s">
        <v>15953</v>
      </c>
    </row>
    <row r="16912" spans="1:14" x14ac:dyDescent="0.25">
      <c r="A16912" s="27" t="s">
        <v>15253</v>
      </c>
      <c r="B16912" s="19" t="s">
        <v>17015</v>
      </c>
      <c r="C16912" s="19" t="s">
        <v>16858</v>
      </c>
      <c r="D16912" s="38" t="s">
        <v>16168</v>
      </c>
      <c r="E16912" s="38" t="s">
        <v>15389</v>
      </c>
      <c r="F16912" s="41">
        <v>49201612</v>
      </c>
      <c r="G16912" s="19" t="s">
        <v>10733</v>
      </c>
      <c r="H16912" s="41">
        <v>5</v>
      </c>
      <c r="I16912" s="41">
        <v>6</v>
      </c>
      <c r="J16912" s="41">
        <v>16</v>
      </c>
      <c r="K16912" s="44">
        <v>4</v>
      </c>
      <c r="L16912" s="20">
        <v>90112</v>
      </c>
      <c r="M16912" s="19" t="s">
        <v>11</v>
      </c>
      <c r="N16912" s="28" t="s">
        <v>15953</v>
      </c>
    </row>
    <row r="16913" spans="1:14" x14ac:dyDescent="0.25">
      <c r="A16913" s="27" t="s">
        <v>15253</v>
      </c>
      <c r="B16913" s="19" t="s">
        <v>17015</v>
      </c>
      <c r="C16913" s="19" t="s">
        <v>16858</v>
      </c>
      <c r="D16913" s="38" t="s">
        <v>16168</v>
      </c>
      <c r="E16913" s="38" t="s">
        <v>15390</v>
      </c>
      <c r="F16913" s="41" t="s">
        <v>15391</v>
      </c>
      <c r="G16913" s="19" t="s">
        <v>10733</v>
      </c>
      <c r="H16913" s="41">
        <v>5</v>
      </c>
      <c r="I16913" s="41">
        <v>6</v>
      </c>
      <c r="J16913" s="41">
        <v>10</v>
      </c>
      <c r="K16913" s="44">
        <v>3</v>
      </c>
      <c r="L16913" s="20">
        <v>402600</v>
      </c>
      <c r="M16913" s="19" t="s">
        <v>11</v>
      </c>
      <c r="N16913" s="28" t="s">
        <v>15953</v>
      </c>
    </row>
    <row r="16914" spans="1:14" x14ac:dyDescent="0.25">
      <c r="A16914" s="27" t="s">
        <v>15253</v>
      </c>
      <c r="B16914" s="19" t="s">
        <v>17015</v>
      </c>
      <c r="C16914" s="19" t="s">
        <v>16858</v>
      </c>
      <c r="D16914" s="38" t="s">
        <v>16168</v>
      </c>
      <c r="E16914" s="38" t="s">
        <v>15390</v>
      </c>
      <c r="F16914" s="41" t="s">
        <v>15391</v>
      </c>
      <c r="G16914" s="19" t="s">
        <v>10733</v>
      </c>
      <c r="H16914" s="41">
        <v>5</v>
      </c>
      <c r="I16914" s="41">
        <v>6</v>
      </c>
      <c r="J16914" s="41">
        <v>16</v>
      </c>
      <c r="K16914" s="44">
        <v>5</v>
      </c>
      <c r="L16914" s="20">
        <v>671000</v>
      </c>
      <c r="M16914" s="19" t="s">
        <v>11</v>
      </c>
      <c r="N16914" s="28" t="s">
        <v>15953</v>
      </c>
    </row>
    <row r="16915" spans="1:14" ht="30" x14ac:dyDescent="0.25">
      <c r="A16915" s="27" t="s">
        <v>15253</v>
      </c>
      <c r="B16915" s="19" t="s">
        <v>17040</v>
      </c>
      <c r="C16915" s="19" t="s">
        <v>16827</v>
      </c>
      <c r="D16915" s="38" t="s">
        <v>16137</v>
      </c>
      <c r="E16915" s="38" t="s">
        <v>15392</v>
      </c>
      <c r="F16915" s="41" t="s">
        <v>15393</v>
      </c>
      <c r="G16915" s="19" t="s">
        <v>10733</v>
      </c>
      <c r="H16915" s="41">
        <v>1</v>
      </c>
      <c r="I16915" s="41">
        <v>11</v>
      </c>
      <c r="J16915" s="41">
        <v>10</v>
      </c>
      <c r="K16915" s="44">
        <v>2</v>
      </c>
      <c r="L16915" s="20">
        <v>970000</v>
      </c>
      <c r="M16915" s="19" t="s">
        <v>11</v>
      </c>
      <c r="N16915" s="28" t="s">
        <v>15953</v>
      </c>
    </row>
    <row r="16916" spans="1:14" ht="45" x14ac:dyDescent="0.25">
      <c r="A16916" s="27" t="s">
        <v>15253</v>
      </c>
      <c r="B16916" s="19" t="s">
        <v>17038</v>
      </c>
      <c r="C16916" s="19" t="s">
        <v>17007</v>
      </c>
      <c r="D16916" s="38" t="s">
        <v>16320</v>
      </c>
      <c r="E16916" s="38" t="s">
        <v>15394</v>
      </c>
      <c r="F16916" s="41" t="s">
        <v>15395</v>
      </c>
      <c r="G16916" s="19" t="s">
        <v>10733</v>
      </c>
      <c r="H16916" s="41">
        <v>1</v>
      </c>
      <c r="I16916" s="41">
        <v>11</v>
      </c>
      <c r="J16916" s="41">
        <v>10</v>
      </c>
      <c r="K16916" s="44">
        <v>20</v>
      </c>
      <c r="L16916" s="20">
        <v>2200000</v>
      </c>
      <c r="M16916" s="19" t="s">
        <v>11</v>
      </c>
      <c r="N16916" s="28" t="s">
        <v>15953</v>
      </c>
    </row>
    <row r="16917" spans="1:14" ht="60" x14ac:dyDescent="0.25">
      <c r="A16917" s="27" t="s">
        <v>15253</v>
      </c>
      <c r="B16917" s="19" t="s">
        <v>17032</v>
      </c>
      <c r="C16917" s="19" t="s">
        <v>16924</v>
      </c>
      <c r="D16917" s="38" t="s">
        <v>16236</v>
      </c>
      <c r="E16917" s="38" t="s">
        <v>15396</v>
      </c>
      <c r="F16917" s="41" t="s">
        <v>9415</v>
      </c>
      <c r="G16917" s="19" t="s">
        <v>10733</v>
      </c>
      <c r="H16917" s="41">
        <v>1</v>
      </c>
      <c r="I16917" s="41">
        <v>11</v>
      </c>
      <c r="J16917" s="41">
        <v>10</v>
      </c>
      <c r="K16917" s="44">
        <v>2</v>
      </c>
      <c r="L16917" s="20">
        <v>1193979.3600000001</v>
      </c>
      <c r="M16917" s="19" t="s">
        <v>11</v>
      </c>
      <c r="N16917" s="28" t="s">
        <v>15953</v>
      </c>
    </row>
    <row r="16918" spans="1:14" ht="30" x14ac:dyDescent="0.25">
      <c r="A16918" s="27" t="s">
        <v>15253</v>
      </c>
      <c r="B16918" s="19" t="s">
        <v>17039</v>
      </c>
      <c r="C16918" s="19" t="s">
        <v>16923</v>
      </c>
      <c r="D16918" s="38" t="s">
        <v>16235</v>
      </c>
      <c r="E16918" s="38" t="s">
        <v>15397</v>
      </c>
      <c r="F16918" s="41" t="s">
        <v>4466</v>
      </c>
      <c r="G16918" s="19" t="s">
        <v>10733</v>
      </c>
      <c r="H16918" s="41">
        <v>1</v>
      </c>
      <c r="I16918" s="41">
        <v>11</v>
      </c>
      <c r="J16918" s="41">
        <v>10</v>
      </c>
      <c r="K16918" s="44">
        <v>2</v>
      </c>
      <c r="L16918" s="20">
        <v>1130500</v>
      </c>
      <c r="M16918" s="19" t="s">
        <v>11</v>
      </c>
      <c r="N16918" s="28" t="s">
        <v>15953</v>
      </c>
    </row>
    <row r="16919" spans="1:14" x14ac:dyDescent="0.25">
      <c r="A16919" s="27" t="s">
        <v>15253</v>
      </c>
      <c r="B16919" s="19" t="s">
        <v>17015</v>
      </c>
      <c r="C16919" s="19" t="s">
        <v>16858</v>
      </c>
      <c r="D16919" s="38" t="s">
        <v>16168</v>
      </c>
      <c r="E16919" s="38" t="s">
        <v>15398</v>
      </c>
      <c r="F16919" s="41">
        <v>49201605</v>
      </c>
      <c r="G16919" s="19" t="s">
        <v>10733</v>
      </c>
      <c r="H16919" s="41">
        <v>5</v>
      </c>
      <c r="I16919" s="41">
        <v>6</v>
      </c>
      <c r="J16919" s="41">
        <v>16</v>
      </c>
      <c r="K16919" s="44">
        <v>4</v>
      </c>
      <c r="L16919" s="20">
        <v>183040</v>
      </c>
      <c r="M16919" s="19" t="s">
        <v>11</v>
      </c>
      <c r="N16919" s="28" t="s">
        <v>15953</v>
      </c>
    </row>
    <row r="16920" spans="1:14" ht="30" x14ac:dyDescent="0.25">
      <c r="A16920" s="27" t="s">
        <v>15253</v>
      </c>
      <c r="B16920" s="19" t="s">
        <v>17015</v>
      </c>
      <c r="C16920" s="19" t="s">
        <v>16858</v>
      </c>
      <c r="D16920" s="38" t="s">
        <v>16168</v>
      </c>
      <c r="E16920" s="38" t="s">
        <v>15399</v>
      </c>
      <c r="F16920" s="41">
        <v>49201515</v>
      </c>
      <c r="G16920" s="19" t="s">
        <v>10733</v>
      </c>
      <c r="H16920" s="41">
        <v>5</v>
      </c>
      <c r="I16920" s="41">
        <v>6</v>
      </c>
      <c r="J16920" s="41">
        <v>16</v>
      </c>
      <c r="K16920" s="44">
        <v>2</v>
      </c>
      <c r="L16920" s="20">
        <v>688160</v>
      </c>
      <c r="M16920" s="19" t="s">
        <v>11</v>
      </c>
      <c r="N16920" s="28" t="s">
        <v>15953</v>
      </c>
    </row>
    <row r="16921" spans="1:14" ht="30" x14ac:dyDescent="0.25">
      <c r="A16921" s="27" t="s">
        <v>15253</v>
      </c>
      <c r="B16921" s="19" t="s">
        <v>17015</v>
      </c>
      <c r="C16921" s="19" t="s">
        <v>16858</v>
      </c>
      <c r="D16921" s="38" t="s">
        <v>16168</v>
      </c>
      <c r="E16921" s="38" t="s">
        <v>15399</v>
      </c>
      <c r="F16921" s="41">
        <v>49201515</v>
      </c>
      <c r="G16921" s="19" t="s">
        <v>10733</v>
      </c>
      <c r="H16921" s="41">
        <v>5</v>
      </c>
      <c r="I16921" s="41">
        <v>6</v>
      </c>
      <c r="J16921" s="41">
        <v>10</v>
      </c>
      <c r="K16921" s="44">
        <v>4</v>
      </c>
      <c r="L16921" s="20">
        <v>1376320</v>
      </c>
      <c r="M16921" s="19" t="s">
        <v>11</v>
      </c>
      <c r="N16921" s="28" t="s">
        <v>15953</v>
      </c>
    </row>
    <row r="16922" spans="1:14" x14ac:dyDescent="0.25">
      <c r="A16922" s="27" t="s">
        <v>15253</v>
      </c>
      <c r="B16922" s="19" t="s">
        <v>17015</v>
      </c>
      <c r="C16922" s="19" t="s">
        <v>16858</v>
      </c>
      <c r="D16922" s="38" t="s">
        <v>16168</v>
      </c>
      <c r="E16922" s="38" t="s">
        <v>15400</v>
      </c>
      <c r="F16922" s="41">
        <v>49201609</v>
      </c>
      <c r="G16922" s="19" t="s">
        <v>10733</v>
      </c>
      <c r="H16922" s="41">
        <v>5</v>
      </c>
      <c r="I16922" s="41">
        <v>6</v>
      </c>
      <c r="J16922" s="41">
        <v>16</v>
      </c>
      <c r="K16922" s="44">
        <v>20</v>
      </c>
      <c r="L16922" s="20">
        <v>420640</v>
      </c>
      <c r="M16922" s="19" t="s">
        <v>11</v>
      </c>
      <c r="N16922" s="28" t="s">
        <v>15953</v>
      </c>
    </row>
    <row r="16923" spans="1:14" x14ac:dyDescent="0.25">
      <c r="A16923" s="27" t="s">
        <v>15253</v>
      </c>
      <c r="B16923" s="19" t="s">
        <v>17015</v>
      </c>
      <c r="C16923" s="19" t="s">
        <v>16858</v>
      </c>
      <c r="D16923" s="38" t="s">
        <v>16168</v>
      </c>
      <c r="E16923" s="38" t="s">
        <v>15401</v>
      </c>
      <c r="F16923" s="41">
        <v>49211818</v>
      </c>
      <c r="G16923" s="19" t="s">
        <v>10733</v>
      </c>
      <c r="H16923" s="41">
        <v>5</v>
      </c>
      <c r="I16923" s="41">
        <v>6</v>
      </c>
      <c r="J16923" s="41">
        <v>16</v>
      </c>
      <c r="K16923" s="44">
        <v>5</v>
      </c>
      <c r="L16923" s="20">
        <v>1135200</v>
      </c>
      <c r="M16923" s="19" t="s">
        <v>11</v>
      </c>
      <c r="N16923" s="28" t="s">
        <v>15953</v>
      </c>
    </row>
    <row r="16924" spans="1:14" x14ac:dyDescent="0.25">
      <c r="A16924" s="27" t="s">
        <v>15253</v>
      </c>
      <c r="B16924" s="19" t="s">
        <v>17015</v>
      </c>
      <c r="C16924" s="19" t="s">
        <v>16858</v>
      </c>
      <c r="D16924" s="38" t="s">
        <v>16168</v>
      </c>
      <c r="E16924" s="38" t="s">
        <v>15401</v>
      </c>
      <c r="F16924" s="41">
        <v>49211818</v>
      </c>
      <c r="G16924" s="19" t="s">
        <v>10733</v>
      </c>
      <c r="H16924" s="41">
        <v>5</v>
      </c>
      <c r="I16924" s="41">
        <v>6</v>
      </c>
      <c r="J16924" s="41">
        <v>10</v>
      </c>
      <c r="K16924" s="44">
        <v>5</v>
      </c>
      <c r="L16924" s="20">
        <v>1135200</v>
      </c>
      <c r="M16924" s="19" t="s">
        <v>11</v>
      </c>
      <c r="N16924" s="28" t="s">
        <v>15953</v>
      </c>
    </row>
    <row r="16925" spans="1:14" ht="30" x14ac:dyDescent="0.25">
      <c r="A16925" s="27" t="s">
        <v>15253</v>
      </c>
      <c r="B16925" s="19" t="s">
        <v>17015</v>
      </c>
      <c r="C16925" s="19" t="s">
        <v>16858</v>
      </c>
      <c r="D16925" s="38" t="s">
        <v>16168</v>
      </c>
      <c r="E16925" s="38" t="s">
        <v>15402</v>
      </c>
      <c r="F16925" s="41" t="s">
        <v>15403</v>
      </c>
      <c r="G16925" s="19" t="s">
        <v>10733</v>
      </c>
      <c r="H16925" s="41">
        <v>5</v>
      </c>
      <c r="I16925" s="41">
        <v>6</v>
      </c>
      <c r="J16925" s="41">
        <v>16</v>
      </c>
      <c r="K16925" s="44">
        <v>8</v>
      </c>
      <c r="L16925" s="20">
        <v>400576</v>
      </c>
      <c r="M16925" s="19" t="s">
        <v>11</v>
      </c>
      <c r="N16925" s="28" t="s">
        <v>15953</v>
      </c>
    </row>
    <row r="16926" spans="1:14" x14ac:dyDescent="0.25">
      <c r="A16926" s="27" t="s">
        <v>15253</v>
      </c>
      <c r="B16926" s="19" t="s">
        <v>17015</v>
      </c>
      <c r="C16926" s="19" t="s">
        <v>16858</v>
      </c>
      <c r="D16926" s="38" t="s">
        <v>16168</v>
      </c>
      <c r="E16926" s="38" t="s">
        <v>16727</v>
      </c>
      <c r="F16926" s="41">
        <v>49221505</v>
      </c>
      <c r="G16926" s="19" t="s">
        <v>10733</v>
      </c>
      <c r="H16926" s="41">
        <v>5</v>
      </c>
      <c r="I16926" s="41">
        <v>6</v>
      </c>
      <c r="J16926" s="41">
        <v>16</v>
      </c>
      <c r="K16926" s="44">
        <v>1</v>
      </c>
      <c r="L16926" s="20">
        <v>251592</v>
      </c>
      <c r="M16926" s="19" t="s">
        <v>15983</v>
      </c>
      <c r="N16926" s="28" t="s">
        <v>15953</v>
      </c>
    </row>
    <row r="16927" spans="1:14" x14ac:dyDescent="0.25">
      <c r="A16927" s="27" t="s">
        <v>15253</v>
      </c>
      <c r="B16927" s="19" t="s">
        <v>17015</v>
      </c>
      <c r="C16927" s="19" t="s">
        <v>16858</v>
      </c>
      <c r="D16927" s="38" t="s">
        <v>16168</v>
      </c>
      <c r="E16927" s="38" t="s">
        <v>16728</v>
      </c>
      <c r="F16927" s="41">
        <v>49221505</v>
      </c>
      <c r="G16927" s="19" t="s">
        <v>10733</v>
      </c>
      <c r="H16927" s="41">
        <v>5</v>
      </c>
      <c r="I16927" s="41">
        <v>6</v>
      </c>
      <c r="J16927" s="41">
        <v>16</v>
      </c>
      <c r="K16927" s="44">
        <v>1</v>
      </c>
      <c r="L16927" s="20">
        <v>140712</v>
      </c>
      <c r="M16927" s="19" t="s">
        <v>15983</v>
      </c>
      <c r="N16927" s="28" t="s">
        <v>15953</v>
      </c>
    </row>
    <row r="16928" spans="1:14" ht="30" x14ac:dyDescent="0.25">
      <c r="A16928" s="27" t="s">
        <v>15253</v>
      </c>
      <c r="B16928" s="19" t="s">
        <v>17015</v>
      </c>
      <c r="C16928" s="19" t="s">
        <v>16858</v>
      </c>
      <c r="D16928" s="38" t="s">
        <v>16168</v>
      </c>
      <c r="E16928" s="38" t="s">
        <v>16729</v>
      </c>
      <c r="F16928" s="41">
        <v>49221505</v>
      </c>
      <c r="G16928" s="19" t="s">
        <v>10733</v>
      </c>
      <c r="H16928" s="41">
        <v>5</v>
      </c>
      <c r="I16928" s="41">
        <v>6</v>
      </c>
      <c r="J16928" s="41">
        <v>16</v>
      </c>
      <c r="K16928" s="44">
        <v>1</v>
      </c>
      <c r="L16928" s="20">
        <v>128480</v>
      </c>
      <c r="M16928" s="19" t="s">
        <v>11</v>
      </c>
      <c r="N16928" s="28" t="s">
        <v>15953</v>
      </c>
    </row>
    <row r="16929" spans="1:14" ht="30" x14ac:dyDescent="0.25">
      <c r="A16929" s="27" t="s">
        <v>15253</v>
      </c>
      <c r="B16929" s="19" t="s">
        <v>17015</v>
      </c>
      <c r="C16929" s="19" t="s">
        <v>16858</v>
      </c>
      <c r="D16929" s="38" t="s">
        <v>16168</v>
      </c>
      <c r="E16929" s="38" t="s">
        <v>15404</v>
      </c>
      <c r="F16929" s="41">
        <v>31162702</v>
      </c>
      <c r="G16929" s="19" t="s">
        <v>10733</v>
      </c>
      <c r="H16929" s="41">
        <v>5</v>
      </c>
      <c r="I16929" s="41">
        <v>6</v>
      </c>
      <c r="J16929" s="41">
        <v>16</v>
      </c>
      <c r="K16929" s="44">
        <v>8</v>
      </c>
      <c r="L16929" s="20">
        <v>950400</v>
      </c>
      <c r="M16929" s="19" t="s">
        <v>11</v>
      </c>
      <c r="N16929" s="28" t="s">
        <v>15953</v>
      </c>
    </row>
    <row r="16930" spans="1:14" ht="30" x14ac:dyDescent="0.25">
      <c r="A16930" s="27" t="s">
        <v>15253</v>
      </c>
      <c r="B16930" s="19" t="s">
        <v>17015</v>
      </c>
      <c r="C16930" s="19" t="s">
        <v>16858</v>
      </c>
      <c r="D16930" s="38" t="s">
        <v>16168</v>
      </c>
      <c r="E16930" s="38" t="s">
        <v>15405</v>
      </c>
      <c r="F16930" s="41">
        <v>31162702</v>
      </c>
      <c r="G16930" s="19" t="s">
        <v>10733</v>
      </c>
      <c r="H16930" s="41">
        <v>5</v>
      </c>
      <c r="I16930" s="41">
        <v>6</v>
      </c>
      <c r="J16930" s="41">
        <v>16</v>
      </c>
      <c r="K16930" s="44">
        <v>1</v>
      </c>
      <c r="L16930" s="20">
        <v>3288</v>
      </c>
      <c r="M16930" s="19" t="s">
        <v>11</v>
      </c>
      <c r="N16930" s="28" t="s">
        <v>15953</v>
      </c>
    </row>
    <row r="16931" spans="1:14" ht="30" x14ac:dyDescent="0.25">
      <c r="A16931" s="27" t="s">
        <v>15253</v>
      </c>
      <c r="B16931" s="19" t="s">
        <v>17015</v>
      </c>
      <c r="C16931" s="19" t="s">
        <v>16858</v>
      </c>
      <c r="D16931" s="38" t="s">
        <v>16168</v>
      </c>
      <c r="E16931" s="38" t="s">
        <v>15406</v>
      </c>
      <c r="F16931" s="41">
        <v>31162702</v>
      </c>
      <c r="G16931" s="19" t="s">
        <v>10733</v>
      </c>
      <c r="H16931" s="41">
        <v>5</v>
      </c>
      <c r="I16931" s="41">
        <v>6</v>
      </c>
      <c r="J16931" s="41">
        <v>16</v>
      </c>
      <c r="K16931" s="44">
        <v>12</v>
      </c>
      <c r="L16931" s="20">
        <v>728640</v>
      </c>
      <c r="M16931" s="19" t="s">
        <v>11</v>
      </c>
      <c r="N16931" s="28" t="s">
        <v>15953</v>
      </c>
    </row>
    <row r="16932" spans="1:14" ht="30" x14ac:dyDescent="0.25">
      <c r="A16932" s="27" t="s">
        <v>15253</v>
      </c>
      <c r="B16932" s="19" t="s">
        <v>16780</v>
      </c>
      <c r="C16932" s="19" t="s">
        <v>16780</v>
      </c>
      <c r="D16932" s="38" t="s">
        <v>16090</v>
      </c>
      <c r="E16932" s="38" t="s">
        <v>15407</v>
      </c>
      <c r="F16932" s="41" t="s">
        <v>15408</v>
      </c>
      <c r="G16932" s="19" t="s">
        <v>10733</v>
      </c>
      <c r="H16932" s="41">
        <v>1</v>
      </c>
      <c r="I16932" s="41">
        <v>11</v>
      </c>
      <c r="J16932" s="41">
        <v>10</v>
      </c>
      <c r="K16932" s="44">
        <v>1</v>
      </c>
      <c r="L16932" s="20">
        <v>1309000</v>
      </c>
      <c r="M16932" s="19" t="s">
        <v>11</v>
      </c>
      <c r="N16932" s="28" t="s">
        <v>15953</v>
      </c>
    </row>
    <row r="16933" spans="1:14" ht="30" x14ac:dyDescent="0.25">
      <c r="A16933" s="27" t="s">
        <v>15253</v>
      </c>
      <c r="B16933" s="19" t="s">
        <v>16780</v>
      </c>
      <c r="C16933" s="19" t="s">
        <v>16780</v>
      </c>
      <c r="D16933" s="38" t="s">
        <v>16090</v>
      </c>
      <c r="E16933" s="38" t="s">
        <v>15409</v>
      </c>
      <c r="F16933" s="41" t="s">
        <v>15410</v>
      </c>
      <c r="G16933" s="19" t="s">
        <v>10733</v>
      </c>
      <c r="H16933" s="41">
        <v>1</v>
      </c>
      <c r="I16933" s="41">
        <v>11</v>
      </c>
      <c r="J16933" s="41">
        <v>10</v>
      </c>
      <c r="K16933" s="44">
        <v>20</v>
      </c>
      <c r="L16933" s="20">
        <v>1512133</v>
      </c>
      <c r="M16933" s="19" t="s">
        <v>11</v>
      </c>
      <c r="N16933" s="28" t="s">
        <v>15953</v>
      </c>
    </row>
    <row r="16934" spans="1:14" ht="30" x14ac:dyDescent="0.25">
      <c r="A16934" s="27" t="s">
        <v>15253</v>
      </c>
      <c r="B16934" s="19" t="s">
        <v>16780</v>
      </c>
      <c r="C16934" s="19" t="s">
        <v>16780</v>
      </c>
      <c r="D16934" s="38" t="s">
        <v>16090</v>
      </c>
      <c r="E16934" s="38" t="s">
        <v>15411</v>
      </c>
      <c r="F16934" s="41" t="s">
        <v>15410</v>
      </c>
      <c r="G16934" s="19" t="s">
        <v>10733</v>
      </c>
      <c r="H16934" s="41">
        <v>1</v>
      </c>
      <c r="I16934" s="41">
        <v>11</v>
      </c>
      <c r="J16934" s="41">
        <v>10</v>
      </c>
      <c r="K16934" s="44">
        <v>20</v>
      </c>
      <c r="L16934" s="20">
        <v>1512133</v>
      </c>
      <c r="M16934" s="19" t="s">
        <v>11</v>
      </c>
      <c r="N16934" s="28" t="s">
        <v>15953</v>
      </c>
    </row>
    <row r="16935" spans="1:14" ht="30" x14ac:dyDescent="0.25">
      <c r="A16935" s="27" t="s">
        <v>15253</v>
      </c>
      <c r="B16935" s="19" t="s">
        <v>16780</v>
      </c>
      <c r="C16935" s="19" t="s">
        <v>16780</v>
      </c>
      <c r="D16935" s="38" t="s">
        <v>16090</v>
      </c>
      <c r="E16935" s="38" t="s">
        <v>15412</v>
      </c>
      <c r="F16935" s="41" t="s">
        <v>15410</v>
      </c>
      <c r="G16935" s="19" t="s">
        <v>10733</v>
      </c>
      <c r="H16935" s="41">
        <v>1</v>
      </c>
      <c r="I16935" s="41">
        <v>11</v>
      </c>
      <c r="J16935" s="41">
        <v>10</v>
      </c>
      <c r="K16935" s="44">
        <v>20</v>
      </c>
      <c r="L16935" s="20">
        <v>1492498</v>
      </c>
      <c r="M16935" s="19" t="s">
        <v>11</v>
      </c>
      <c r="N16935" s="28" t="s">
        <v>15953</v>
      </c>
    </row>
    <row r="16936" spans="1:14" ht="30" x14ac:dyDescent="0.25">
      <c r="A16936" s="27" t="s">
        <v>15253</v>
      </c>
      <c r="B16936" s="19" t="s">
        <v>16780</v>
      </c>
      <c r="C16936" s="19" t="s">
        <v>16780</v>
      </c>
      <c r="D16936" s="38" t="s">
        <v>16090</v>
      </c>
      <c r="E16936" s="38" t="s">
        <v>15413</v>
      </c>
      <c r="F16936" s="41" t="s">
        <v>15410</v>
      </c>
      <c r="G16936" s="19" t="s">
        <v>10733</v>
      </c>
      <c r="H16936" s="41">
        <v>1</v>
      </c>
      <c r="I16936" s="41">
        <v>11</v>
      </c>
      <c r="J16936" s="41">
        <v>10</v>
      </c>
      <c r="K16936" s="44">
        <v>20</v>
      </c>
      <c r="L16936" s="20">
        <v>1512133</v>
      </c>
      <c r="M16936" s="19" t="s">
        <v>11</v>
      </c>
      <c r="N16936" s="28" t="s">
        <v>15953</v>
      </c>
    </row>
    <row r="16937" spans="1:14" ht="30" x14ac:dyDescent="0.25">
      <c r="A16937" s="27" t="s">
        <v>15253</v>
      </c>
      <c r="B16937" s="19" t="s">
        <v>16780</v>
      </c>
      <c r="C16937" s="19" t="s">
        <v>16780</v>
      </c>
      <c r="D16937" s="38" t="s">
        <v>16090</v>
      </c>
      <c r="E16937" s="38" t="s">
        <v>15414</v>
      </c>
      <c r="F16937" s="41" t="s">
        <v>15410</v>
      </c>
      <c r="G16937" s="19" t="s">
        <v>10733</v>
      </c>
      <c r="H16937" s="41">
        <v>1</v>
      </c>
      <c r="I16937" s="41">
        <v>11</v>
      </c>
      <c r="J16937" s="41">
        <v>10</v>
      </c>
      <c r="K16937" s="44">
        <v>20</v>
      </c>
      <c r="L16937" s="20">
        <v>1512133</v>
      </c>
      <c r="M16937" s="19" t="s">
        <v>11</v>
      </c>
      <c r="N16937" s="28" t="s">
        <v>15953</v>
      </c>
    </row>
    <row r="16938" spans="1:14" ht="30" x14ac:dyDescent="0.25">
      <c r="A16938" s="27" t="s">
        <v>15253</v>
      </c>
      <c r="B16938" s="19" t="s">
        <v>16780</v>
      </c>
      <c r="C16938" s="19" t="s">
        <v>16780</v>
      </c>
      <c r="D16938" s="38" t="s">
        <v>16090</v>
      </c>
      <c r="E16938" s="38" t="s">
        <v>15415</v>
      </c>
      <c r="F16938" s="41" t="s">
        <v>15410</v>
      </c>
      <c r="G16938" s="19" t="s">
        <v>10733</v>
      </c>
      <c r="H16938" s="41">
        <v>1</v>
      </c>
      <c r="I16938" s="41">
        <v>11</v>
      </c>
      <c r="J16938" s="41">
        <v>10</v>
      </c>
      <c r="K16938" s="44">
        <v>20</v>
      </c>
      <c r="L16938" s="20">
        <v>1512133</v>
      </c>
      <c r="M16938" s="19" t="s">
        <v>11</v>
      </c>
      <c r="N16938" s="28" t="s">
        <v>15953</v>
      </c>
    </row>
    <row r="16939" spans="1:14" ht="30" x14ac:dyDescent="0.25">
      <c r="A16939" s="27" t="s">
        <v>15253</v>
      </c>
      <c r="B16939" s="19" t="s">
        <v>16780</v>
      </c>
      <c r="C16939" s="19" t="s">
        <v>16780</v>
      </c>
      <c r="D16939" s="38" t="s">
        <v>16090</v>
      </c>
      <c r="E16939" s="38" t="s">
        <v>15416</v>
      </c>
      <c r="F16939" s="41" t="s">
        <v>15410</v>
      </c>
      <c r="G16939" s="19" t="s">
        <v>10733</v>
      </c>
      <c r="H16939" s="41">
        <v>1</v>
      </c>
      <c r="I16939" s="41">
        <v>11</v>
      </c>
      <c r="J16939" s="41">
        <v>10</v>
      </c>
      <c r="K16939" s="44">
        <v>20</v>
      </c>
      <c r="L16939" s="20">
        <v>1562946</v>
      </c>
      <c r="M16939" s="19" t="s">
        <v>11</v>
      </c>
      <c r="N16939" s="28" t="s">
        <v>15953</v>
      </c>
    </row>
    <row r="16940" spans="1:14" ht="30" x14ac:dyDescent="0.25">
      <c r="A16940" s="27" t="s">
        <v>15253</v>
      </c>
      <c r="B16940" s="19" t="s">
        <v>16780</v>
      </c>
      <c r="C16940" s="19" t="s">
        <v>16780</v>
      </c>
      <c r="D16940" s="38" t="s">
        <v>16090</v>
      </c>
      <c r="E16940" s="38" t="s">
        <v>15417</v>
      </c>
      <c r="F16940" s="41" t="s">
        <v>15418</v>
      </c>
      <c r="G16940" s="19" t="s">
        <v>10733</v>
      </c>
      <c r="H16940" s="41">
        <v>1</v>
      </c>
      <c r="I16940" s="41">
        <v>11</v>
      </c>
      <c r="J16940" s="41">
        <v>10</v>
      </c>
      <c r="K16940" s="44">
        <v>4</v>
      </c>
      <c r="L16940" s="20">
        <v>1120000</v>
      </c>
      <c r="M16940" s="19" t="s">
        <v>11</v>
      </c>
      <c r="N16940" s="28" t="s">
        <v>15953</v>
      </c>
    </row>
    <row r="16941" spans="1:14" ht="45" x14ac:dyDescent="0.25">
      <c r="A16941" s="27" t="s">
        <v>15253</v>
      </c>
      <c r="B16941" s="19" t="s">
        <v>17051</v>
      </c>
      <c r="C16941" s="19" t="s">
        <v>16807</v>
      </c>
      <c r="D16941" s="38" t="s">
        <v>16117</v>
      </c>
      <c r="E16941" s="38" t="s">
        <v>15419</v>
      </c>
      <c r="F16941" s="41" t="s">
        <v>15420</v>
      </c>
      <c r="G16941" s="19" t="s">
        <v>10733</v>
      </c>
      <c r="H16941" s="41">
        <v>1</v>
      </c>
      <c r="I16941" s="41">
        <v>11</v>
      </c>
      <c r="J16941" s="41">
        <v>10</v>
      </c>
      <c r="K16941" s="44">
        <v>1</v>
      </c>
      <c r="L16941" s="20">
        <v>5593000</v>
      </c>
      <c r="M16941" s="19" t="s">
        <v>11</v>
      </c>
      <c r="N16941" s="28" t="s">
        <v>15953</v>
      </c>
    </row>
    <row r="16942" spans="1:14" ht="30" x14ac:dyDescent="0.25">
      <c r="A16942" s="27" t="s">
        <v>15253</v>
      </c>
      <c r="B16942" s="19" t="s">
        <v>17039</v>
      </c>
      <c r="C16942" s="19" t="s">
        <v>16923</v>
      </c>
      <c r="D16942" s="38" t="s">
        <v>16235</v>
      </c>
      <c r="E16942" s="38" t="s">
        <v>15421</v>
      </c>
      <c r="F16942" s="41" t="s">
        <v>15422</v>
      </c>
      <c r="G16942" s="19" t="s">
        <v>12310</v>
      </c>
      <c r="H16942" s="41">
        <v>1</v>
      </c>
      <c r="I16942" s="41">
        <v>11</v>
      </c>
      <c r="J16942" s="41">
        <v>10</v>
      </c>
      <c r="K16942" s="44">
        <v>2</v>
      </c>
      <c r="L16942" s="20">
        <v>3013422.86</v>
      </c>
      <c r="M16942" s="19" t="s">
        <v>11</v>
      </c>
      <c r="N16942" s="28" t="s">
        <v>15953</v>
      </c>
    </row>
    <row r="16943" spans="1:14" ht="45" x14ac:dyDescent="0.25">
      <c r="A16943" s="27" t="s">
        <v>15253</v>
      </c>
      <c r="B16943" s="19" t="s">
        <v>17064</v>
      </c>
      <c r="C16943" s="19" t="s">
        <v>16941</v>
      </c>
      <c r="D16943" s="38" t="s">
        <v>16253</v>
      </c>
      <c r="E16943" s="38" t="s">
        <v>15423</v>
      </c>
      <c r="F16943" s="41" t="s">
        <v>15422</v>
      </c>
      <c r="G16943" s="19" t="s">
        <v>12310</v>
      </c>
      <c r="H16943" s="41">
        <v>1</v>
      </c>
      <c r="I16943" s="41">
        <v>11</v>
      </c>
      <c r="J16943" s="41">
        <v>10</v>
      </c>
      <c r="K16943" s="44">
        <v>5</v>
      </c>
      <c r="L16943" s="20">
        <v>153584.59999999998</v>
      </c>
      <c r="M16943" s="19" t="s">
        <v>11</v>
      </c>
      <c r="N16943" s="28" t="s">
        <v>15953</v>
      </c>
    </row>
    <row r="16944" spans="1:14" ht="45" x14ac:dyDescent="0.25">
      <c r="A16944" s="27" t="s">
        <v>15253</v>
      </c>
      <c r="B16944" s="19" t="s">
        <v>17063</v>
      </c>
      <c r="C16944" s="19" t="s">
        <v>16943</v>
      </c>
      <c r="D16944" s="38" t="s">
        <v>16255</v>
      </c>
      <c r="E16944" s="38" t="s">
        <v>15424</v>
      </c>
      <c r="F16944" s="41" t="s">
        <v>15425</v>
      </c>
      <c r="G16944" s="19" t="s">
        <v>12310</v>
      </c>
      <c r="H16944" s="41">
        <v>1</v>
      </c>
      <c r="I16944" s="41">
        <v>11</v>
      </c>
      <c r="J16944" s="41">
        <v>10</v>
      </c>
      <c r="K16944" s="44">
        <v>15</v>
      </c>
      <c r="L16944" s="20">
        <v>114876</v>
      </c>
      <c r="M16944" s="19" t="s">
        <v>11</v>
      </c>
      <c r="N16944" s="28" t="s">
        <v>15953</v>
      </c>
    </row>
    <row r="16945" spans="1:14" ht="45" x14ac:dyDescent="0.25">
      <c r="A16945" s="27" t="s">
        <v>15253</v>
      </c>
      <c r="B16945" s="19" t="s">
        <v>17064</v>
      </c>
      <c r="C16945" s="19" t="s">
        <v>16941</v>
      </c>
      <c r="D16945" s="38" t="s">
        <v>16253</v>
      </c>
      <c r="E16945" s="38" t="s">
        <v>15426</v>
      </c>
      <c r="F16945" s="41" t="s">
        <v>15425</v>
      </c>
      <c r="G16945" s="19" t="s">
        <v>12310</v>
      </c>
      <c r="H16945" s="41">
        <v>1</v>
      </c>
      <c r="I16945" s="41">
        <v>11</v>
      </c>
      <c r="J16945" s="41">
        <v>10</v>
      </c>
      <c r="K16945" s="44">
        <v>2</v>
      </c>
      <c r="L16945" s="20">
        <v>139215.74</v>
      </c>
      <c r="M16945" s="19" t="s">
        <v>11</v>
      </c>
      <c r="N16945" s="28" t="s">
        <v>15953</v>
      </c>
    </row>
    <row r="16946" spans="1:14" ht="45" x14ac:dyDescent="0.25">
      <c r="A16946" s="27" t="s">
        <v>15253</v>
      </c>
      <c r="B16946" s="19" t="s">
        <v>17032</v>
      </c>
      <c r="C16946" s="19" t="s">
        <v>16871</v>
      </c>
      <c r="D16946" s="38" t="s">
        <v>16181</v>
      </c>
      <c r="E16946" s="38" t="s">
        <v>15427</v>
      </c>
      <c r="F16946" s="41" t="s">
        <v>15425</v>
      </c>
      <c r="G16946" s="19" t="s">
        <v>12310</v>
      </c>
      <c r="H16946" s="41">
        <v>1</v>
      </c>
      <c r="I16946" s="41">
        <v>11</v>
      </c>
      <c r="J16946" s="41">
        <v>10</v>
      </c>
      <c r="K16946" s="44">
        <v>8</v>
      </c>
      <c r="L16946" s="20">
        <v>992598</v>
      </c>
      <c r="M16946" s="19" t="s">
        <v>11</v>
      </c>
      <c r="N16946" s="28" t="s">
        <v>15953</v>
      </c>
    </row>
    <row r="16947" spans="1:14" ht="45" x14ac:dyDescent="0.25">
      <c r="A16947" s="27" t="s">
        <v>15253</v>
      </c>
      <c r="B16947" s="19" t="s">
        <v>17032</v>
      </c>
      <c r="C16947" s="19" t="s">
        <v>16871</v>
      </c>
      <c r="D16947" s="38" t="s">
        <v>16181</v>
      </c>
      <c r="E16947" s="38" t="s">
        <v>15428</v>
      </c>
      <c r="F16947" s="41" t="s">
        <v>15425</v>
      </c>
      <c r="G16947" s="19" t="s">
        <v>12310</v>
      </c>
      <c r="H16947" s="41">
        <v>1</v>
      </c>
      <c r="I16947" s="41">
        <v>11</v>
      </c>
      <c r="J16947" s="41">
        <v>10</v>
      </c>
      <c r="K16947" s="44">
        <v>14</v>
      </c>
      <c r="L16947" s="20">
        <v>942818.24</v>
      </c>
      <c r="M16947" s="19" t="s">
        <v>11</v>
      </c>
      <c r="N16947" s="28" t="s">
        <v>15953</v>
      </c>
    </row>
    <row r="16948" spans="1:14" ht="45" x14ac:dyDescent="0.25">
      <c r="A16948" s="27" t="s">
        <v>15253</v>
      </c>
      <c r="B16948" s="19" t="s">
        <v>17032</v>
      </c>
      <c r="C16948" s="19" t="s">
        <v>16871</v>
      </c>
      <c r="D16948" s="38" t="s">
        <v>16181</v>
      </c>
      <c r="E16948" s="38" t="s">
        <v>15429</v>
      </c>
      <c r="F16948" s="41" t="s">
        <v>15425</v>
      </c>
      <c r="G16948" s="19" t="s">
        <v>12310</v>
      </c>
      <c r="H16948" s="41">
        <v>1</v>
      </c>
      <c r="I16948" s="41">
        <v>11</v>
      </c>
      <c r="J16948" s="41">
        <v>10</v>
      </c>
      <c r="K16948" s="44">
        <v>1</v>
      </c>
      <c r="L16948" s="20">
        <v>466872.42</v>
      </c>
      <c r="M16948" s="19" t="s">
        <v>11</v>
      </c>
      <c r="N16948" s="28" t="s">
        <v>15953</v>
      </c>
    </row>
    <row r="16949" spans="1:14" ht="45" x14ac:dyDescent="0.25">
      <c r="A16949" s="27" t="s">
        <v>15253</v>
      </c>
      <c r="B16949" s="19" t="s">
        <v>17032</v>
      </c>
      <c r="C16949" s="19" t="s">
        <v>16871</v>
      </c>
      <c r="D16949" s="38" t="s">
        <v>16181</v>
      </c>
      <c r="E16949" s="38" t="s">
        <v>15430</v>
      </c>
      <c r="F16949" s="41" t="s">
        <v>15425</v>
      </c>
      <c r="G16949" s="19" t="s">
        <v>12310</v>
      </c>
      <c r="H16949" s="41">
        <v>1</v>
      </c>
      <c r="I16949" s="41">
        <v>11</v>
      </c>
      <c r="J16949" s="41">
        <v>10</v>
      </c>
      <c r="K16949" s="44">
        <v>8</v>
      </c>
      <c r="L16949" s="20">
        <v>1065519.6000000001</v>
      </c>
      <c r="M16949" s="19" t="s">
        <v>11</v>
      </c>
      <c r="N16949" s="28" t="s">
        <v>15953</v>
      </c>
    </row>
    <row r="16950" spans="1:14" ht="45" x14ac:dyDescent="0.25">
      <c r="A16950" s="27" t="s">
        <v>15253</v>
      </c>
      <c r="B16950" s="19" t="s">
        <v>17032</v>
      </c>
      <c r="C16950" s="19" t="s">
        <v>16871</v>
      </c>
      <c r="D16950" s="38" t="s">
        <v>16181</v>
      </c>
      <c r="E16950" s="38" t="s">
        <v>15431</v>
      </c>
      <c r="F16950" s="41" t="s">
        <v>15425</v>
      </c>
      <c r="G16950" s="19" t="s">
        <v>12310</v>
      </c>
      <c r="H16950" s="41">
        <v>1</v>
      </c>
      <c r="I16950" s="41">
        <v>11</v>
      </c>
      <c r="J16950" s="41">
        <v>10</v>
      </c>
      <c r="K16950" s="44">
        <v>5</v>
      </c>
      <c r="L16950" s="20">
        <v>1388.45</v>
      </c>
      <c r="M16950" s="19" t="s">
        <v>11</v>
      </c>
      <c r="N16950" s="28" t="s">
        <v>15953</v>
      </c>
    </row>
    <row r="16951" spans="1:14" ht="45" x14ac:dyDescent="0.25">
      <c r="A16951" s="27" t="s">
        <v>15253</v>
      </c>
      <c r="B16951" s="19" t="s">
        <v>17032</v>
      </c>
      <c r="C16951" s="19" t="s">
        <v>16871</v>
      </c>
      <c r="D16951" s="38" t="s">
        <v>16181</v>
      </c>
      <c r="E16951" s="38" t="s">
        <v>15432</v>
      </c>
      <c r="F16951" s="41" t="s">
        <v>15425</v>
      </c>
      <c r="G16951" s="19" t="s">
        <v>12310</v>
      </c>
      <c r="H16951" s="41">
        <v>1</v>
      </c>
      <c r="I16951" s="41">
        <v>11</v>
      </c>
      <c r="J16951" s="41">
        <v>10</v>
      </c>
      <c r="K16951" s="44">
        <v>6</v>
      </c>
      <c r="L16951" s="20">
        <v>1928923.5</v>
      </c>
      <c r="M16951" s="19" t="s">
        <v>11</v>
      </c>
      <c r="N16951" s="28" t="s">
        <v>15953</v>
      </c>
    </row>
    <row r="16952" spans="1:14" ht="45" x14ac:dyDescent="0.25">
      <c r="A16952" s="27" t="s">
        <v>15253</v>
      </c>
      <c r="B16952" s="19" t="s">
        <v>17032</v>
      </c>
      <c r="C16952" s="19" t="s">
        <v>16871</v>
      </c>
      <c r="D16952" s="38" t="s">
        <v>16181</v>
      </c>
      <c r="E16952" s="38" t="s">
        <v>15433</v>
      </c>
      <c r="F16952" s="41" t="s">
        <v>15425</v>
      </c>
      <c r="G16952" s="19" t="s">
        <v>12310</v>
      </c>
      <c r="H16952" s="41">
        <v>1</v>
      </c>
      <c r="I16952" s="41">
        <v>11</v>
      </c>
      <c r="J16952" s="41">
        <v>10</v>
      </c>
      <c r="K16952" s="44">
        <v>10</v>
      </c>
      <c r="L16952" s="20">
        <v>187790.80000000002</v>
      </c>
      <c r="M16952" s="19" t="s">
        <v>11</v>
      </c>
      <c r="N16952" s="28" t="s">
        <v>15953</v>
      </c>
    </row>
    <row r="16953" spans="1:14" ht="45" x14ac:dyDescent="0.25">
      <c r="A16953" s="27" t="s">
        <v>15253</v>
      </c>
      <c r="B16953" s="19" t="s">
        <v>17032</v>
      </c>
      <c r="C16953" s="19" t="s">
        <v>16871</v>
      </c>
      <c r="D16953" s="38" t="s">
        <v>16181</v>
      </c>
      <c r="E16953" s="38" t="s">
        <v>15434</v>
      </c>
      <c r="F16953" s="41" t="s">
        <v>15425</v>
      </c>
      <c r="G16953" s="19" t="s">
        <v>12310</v>
      </c>
      <c r="H16953" s="41">
        <v>1</v>
      </c>
      <c r="I16953" s="41">
        <v>11</v>
      </c>
      <c r="J16953" s="41">
        <v>10</v>
      </c>
      <c r="K16953" s="44">
        <v>2</v>
      </c>
      <c r="L16953" s="20">
        <v>1820040.78</v>
      </c>
      <c r="M16953" s="19" t="s">
        <v>11</v>
      </c>
      <c r="N16953" s="28" t="s">
        <v>15953</v>
      </c>
    </row>
    <row r="16954" spans="1:14" ht="45" x14ac:dyDescent="0.25">
      <c r="A16954" s="27" t="s">
        <v>15253</v>
      </c>
      <c r="B16954" s="19" t="s">
        <v>17032</v>
      </c>
      <c r="C16954" s="19" t="s">
        <v>16871</v>
      </c>
      <c r="D16954" s="38" t="s">
        <v>16181</v>
      </c>
      <c r="E16954" s="38" t="s">
        <v>15435</v>
      </c>
      <c r="F16954" s="41" t="s">
        <v>15425</v>
      </c>
      <c r="G16954" s="19" t="s">
        <v>12310</v>
      </c>
      <c r="H16954" s="41">
        <v>1</v>
      </c>
      <c r="I16954" s="41">
        <v>11</v>
      </c>
      <c r="J16954" s="41">
        <v>10</v>
      </c>
      <c r="K16954" s="44">
        <v>2</v>
      </c>
      <c r="L16954" s="20">
        <v>498796.36</v>
      </c>
      <c r="M16954" s="19" t="s">
        <v>11</v>
      </c>
      <c r="N16954" s="28" t="s">
        <v>15953</v>
      </c>
    </row>
    <row r="16955" spans="1:14" ht="45" x14ac:dyDescent="0.25">
      <c r="A16955" s="27" t="s">
        <v>15253</v>
      </c>
      <c r="B16955" s="19" t="s">
        <v>17032</v>
      </c>
      <c r="C16955" s="19" t="s">
        <v>16871</v>
      </c>
      <c r="D16955" s="38" t="s">
        <v>16181</v>
      </c>
      <c r="E16955" s="38" t="s">
        <v>15436</v>
      </c>
      <c r="F16955" s="41" t="s">
        <v>15425</v>
      </c>
      <c r="G16955" s="19" t="s">
        <v>12310</v>
      </c>
      <c r="H16955" s="41">
        <v>1</v>
      </c>
      <c r="I16955" s="41">
        <v>11</v>
      </c>
      <c r="J16955" s="41">
        <v>10</v>
      </c>
      <c r="K16955" s="44">
        <v>35</v>
      </c>
      <c r="L16955" s="20">
        <v>805590.45</v>
      </c>
      <c r="M16955" s="19" t="s">
        <v>11</v>
      </c>
      <c r="N16955" s="28" t="s">
        <v>15953</v>
      </c>
    </row>
    <row r="16956" spans="1:14" ht="45" x14ac:dyDescent="0.25">
      <c r="A16956" s="27" t="s">
        <v>15253</v>
      </c>
      <c r="B16956" s="19" t="s">
        <v>17032</v>
      </c>
      <c r="C16956" s="19" t="s">
        <v>16871</v>
      </c>
      <c r="D16956" s="38" t="s">
        <v>16181</v>
      </c>
      <c r="E16956" s="38" t="s">
        <v>15437</v>
      </c>
      <c r="F16956" s="41" t="s">
        <v>15425</v>
      </c>
      <c r="G16956" s="19" t="s">
        <v>12310</v>
      </c>
      <c r="H16956" s="41">
        <v>1</v>
      </c>
      <c r="I16956" s="41">
        <v>11</v>
      </c>
      <c r="J16956" s="41">
        <v>10</v>
      </c>
      <c r="K16956" s="44">
        <v>5</v>
      </c>
      <c r="L16956" s="20">
        <v>880510.39999999991</v>
      </c>
      <c r="M16956" s="19" t="s">
        <v>11</v>
      </c>
      <c r="N16956" s="28" t="s">
        <v>15953</v>
      </c>
    </row>
    <row r="16957" spans="1:14" ht="45" x14ac:dyDescent="0.25">
      <c r="A16957" s="27" t="s">
        <v>15253</v>
      </c>
      <c r="B16957" s="19" t="s">
        <v>17032</v>
      </c>
      <c r="C16957" s="19" t="s">
        <v>16871</v>
      </c>
      <c r="D16957" s="38" t="s">
        <v>16181</v>
      </c>
      <c r="E16957" s="38" t="s">
        <v>15438</v>
      </c>
      <c r="F16957" s="41" t="s">
        <v>15425</v>
      </c>
      <c r="G16957" s="19" t="s">
        <v>12310</v>
      </c>
      <c r="H16957" s="41">
        <v>1</v>
      </c>
      <c r="I16957" s="41">
        <v>11</v>
      </c>
      <c r="J16957" s="41">
        <v>10</v>
      </c>
      <c r="K16957" s="44">
        <v>10</v>
      </c>
      <c r="L16957" s="20">
        <v>1761020.7999999998</v>
      </c>
      <c r="M16957" s="19" t="s">
        <v>11</v>
      </c>
      <c r="N16957" s="28" t="s">
        <v>15953</v>
      </c>
    </row>
    <row r="16958" spans="1:14" ht="45" x14ac:dyDescent="0.25">
      <c r="A16958" s="27" t="s">
        <v>15253</v>
      </c>
      <c r="B16958" s="19" t="s">
        <v>17032</v>
      </c>
      <c r="C16958" s="19" t="s">
        <v>16871</v>
      </c>
      <c r="D16958" s="38" t="s">
        <v>16181</v>
      </c>
      <c r="E16958" s="38" t="s">
        <v>15439</v>
      </c>
      <c r="F16958" s="41" t="s">
        <v>15425</v>
      </c>
      <c r="G16958" s="19" t="s">
        <v>12310</v>
      </c>
      <c r="H16958" s="41">
        <v>1</v>
      </c>
      <c r="I16958" s="41">
        <v>11</v>
      </c>
      <c r="J16958" s="41">
        <v>10</v>
      </c>
      <c r="K16958" s="44">
        <v>6</v>
      </c>
      <c r="L16958" s="20">
        <v>84159.299999999988</v>
      </c>
      <c r="M16958" s="19" t="s">
        <v>11</v>
      </c>
      <c r="N16958" s="28" t="s">
        <v>15953</v>
      </c>
    </row>
    <row r="16959" spans="1:14" ht="45" x14ac:dyDescent="0.25">
      <c r="A16959" s="27" t="s">
        <v>15253</v>
      </c>
      <c r="B16959" s="19" t="s">
        <v>17032</v>
      </c>
      <c r="C16959" s="19" t="s">
        <v>16871</v>
      </c>
      <c r="D16959" s="38" t="s">
        <v>16181</v>
      </c>
      <c r="E16959" s="38" t="s">
        <v>15440</v>
      </c>
      <c r="F16959" s="41" t="s">
        <v>15425</v>
      </c>
      <c r="G16959" s="19" t="s">
        <v>12310</v>
      </c>
      <c r="H16959" s="41">
        <v>1</v>
      </c>
      <c r="I16959" s="41">
        <v>11</v>
      </c>
      <c r="J16959" s="41">
        <v>10</v>
      </c>
      <c r="K16959" s="44">
        <v>10</v>
      </c>
      <c r="L16959" s="20">
        <v>3699767.3</v>
      </c>
      <c r="M16959" s="19" t="s">
        <v>11</v>
      </c>
      <c r="N16959" s="28" t="s">
        <v>15953</v>
      </c>
    </row>
    <row r="16960" spans="1:14" ht="45" x14ac:dyDescent="0.25">
      <c r="A16960" s="27" t="s">
        <v>15253</v>
      </c>
      <c r="B16960" s="19" t="s">
        <v>17032</v>
      </c>
      <c r="C16960" s="19" t="s">
        <v>16871</v>
      </c>
      <c r="D16960" s="38" t="s">
        <v>16181</v>
      </c>
      <c r="E16960" s="38" t="s">
        <v>15441</v>
      </c>
      <c r="F16960" s="41" t="s">
        <v>15425</v>
      </c>
      <c r="G16960" s="19" t="s">
        <v>12310</v>
      </c>
      <c r="H16960" s="41">
        <v>1</v>
      </c>
      <c r="I16960" s="41">
        <v>11</v>
      </c>
      <c r="J16960" s="41">
        <v>10</v>
      </c>
      <c r="K16960" s="44">
        <v>30</v>
      </c>
      <c r="L16960" s="20">
        <v>563372.4</v>
      </c>
      <c r="M16960" s="19" t="s">
        <v>11</v>
      </c>
      <c r="N16960" s="28" t="s">
        <v>15953</v>
      </c>
    </row>
    <row r="16961" spans="1:14" ht="45" x14ac:dyDescent="0.25">
      <c r="A16961" s="27" t="s">
        <v>15253</v>
      </c>
      <c r="B16961" s="19" t="s">
        <v>17032</v>
      </c>
      <c r="C16961" s="19" t="s">
        <v>16871</v>
      </c>
      <c r="D16961" s="38" t="s">
        <v>16181</v>
      </c>
      <c r="E16961" s="38" t="s">
        <v>15442</v>
      </c>
      <c r="F16961" s="41" t="s">
        <v>15425</v>
      </c>
      <c r="G16961" s="19" t="s">
        <v>12310</v>
      </c>
      <c r="H16961" s="41">
        <v>1</v>
      </c>
      <c r="I16961" s="41">
        <v>11</v>
      </c>
      <c r="J16961" s="41">
        <v>10</v>
      </c>
      <c r="K16961" s="44">
        <v>1</v>
      </c>
      <c r="L16961" s="20">
        <v>578002.80000000005</v>
      </c>
      <c r="M16961" s="19" t="s">
        <v>11</v>
      </c>
      <c r="N16961" s="28" t="s">
        <v>15953</v>
      </c>
    </row>
    <row r="16962" spans="1:14" ht="30" x14ac:dyDescent="0.25">
      <c r="A16962" s="27" t="s">
        <v>15253</v>
      </c>
      <c r="B16962" s="19" t="s">
        <v>17013</v>
      </c>
      <c r="C16962" s="19" t="s">
        <v>16851</v>
      </c>
      <c r="D16962" s="38" t="s">
        <v>16161</v>
      </c>
      <c r="E16962" s="38" t="s">
        <v>15443</v>
      </c>
      <c r="F16962" s="41" t="s">
        <v>15425</v>
      </c>
      <c r="G16962" s="19" t="s">
        <v>12310</v>
      </c>
      <c r="H16962" s="41">
        <v>1</v>
      </c>
      <c r="I16962" s="41">
        <v>11</v>
      </c>
      <c r="J16962" s="41">
        <v>10</v>
      </c>
      <c r="K16962" s="44">
        <v>57</v>
      </c>
      <c r="L16962" s="20">
        <v>2182649.6999999997</v>
      </c>
      <c r="M16962" s="19" t="s">
        <v>11</v>
      </c>
      <c r="N16962" s="28" t="s">
        <v>15953</v>
      </c>
    </row>
    <row r="16963" spans="1:14" ht="30" x14ac:dyDescent="0.25">
      <c r="A16963" s="27" t="s">
        <v>15253</v>
      </c>
      <c r="B16963" s="19" t="s">
        <v>17013</v>
      </c>
      <c r="C16963" s="19" t="s">
        <v>16851</v>
      </c>
      <c r="D16963" s="38" t="s">
        <v>16161</v>
      </c>
      <c r="E16963" s="38" t="s">
        <v>15444</v>
      </c>
      <c r="F16963" s="41" t="s">
        <v>15425</v>
      </c>
      <c r="G16963" s="19" t="s">
        <v>12310</v>
      </c>
      <c r="H16963" s="41">
        <v>1</v>
      </c>
      <c r="I16963" s="41">
        <v>11</v>
      </c>
      <c r="J16963" s="41">
        <v>10</v>
      </c>
      <c r="K16963" s="44">
        <v>29</v>
      </c>
      <c r="L16963" s="20">
        <v>70007.740000000005</v>
      </c>
      <c r="M16963" s="19" t="s">
        <v>11</v>
      </c>
      <c r="N16963" s="28" t="s">
        <v>15953</v>
      </c>
    </row>
    <row r="16964" spans="1:14" ht="30" x14ac:dyDescent="0.25">
      <c r="A16964" s="27" t="s">
        <v>15253</v>
      </c>
      <c r="B16964" s="19" t="s">
        <v>17013</v>
      </c>
      <c r="C16964" s="19" t="s">
        <v>16776</v>
      </c>
      <c r="D16964" s="38" t="s">
        <v>16086</v>
      </c>
      <c r="E16964" s="38" t="s">
        <v>15445</v>
      </c>
      <c r="F16964" s="41" t="s">
        <v>15425</v>
      </c>
      <c r="G16964" s="19" t="s">
        <v>12310</v>
      </c>
      <c r="H16964" s="41">
        <v>1</v>
      </c>
      <c r="I16964" s="41">
        <v>11</v>
      </c>
      <c r="J16964" s="41">
        <v>10</v>
      </c>
      <c r="K16964" s="44">
        <v>6</v>
      </c>
      <c r="L16964" s="20">
        <v>259720.38</v>
      </c>
      <c r="M16964" s="19" t="s">
        <v>11</v>
      </c>
      <c r="N16964" s="28" t="s">
        <v>15953</v>
      </c>
    </row>
    <row r="16965" spans="1:14" ht="30" x14ac:dyDescent="0.25">
      <c r="A16965" s="27" t="s">
        <v>15253</v>
      </c>
      <c r="B16965" s="19" t="s">
        <v>17013</v>
      </c>
      <c r="C16965" s="19" t="s">
        <v>16776</v>
      </c>
      <c r="D16965" s="38" t="s">
        <v>16086</v>
      </c>
      <c r="E16965" s="38" t="s">
        <v>15446</v>
      </c>
      <c r="F16965" s="41" t="s">
        <v>15425</v>
      </c>
      <c r="G16965" s="19" t="s">
        <v>12310</v>
      </c>
      <c r="H16965" s="41">
        <v>1</v>
      </c>
      <c r="I16965" s="41">
        <v>11</v>
      </c>
      <c r="J16965" s="41">
        <v>10</v>
      </c>
      <c r="K16965" s="44">
        <v>8</v>
      </c>
      <c r="L16965" s="20">
        <v>327674.40000000002</v>
      </c>
      <c r="M16965" s="19" t="s">
        <v>11</v>
      </c>
      <c r="N16965" s="28" t="s">
        <v>15953</v>
      </c>
    </row>
    <row r="16966" spans="1:14" ht="45" x14ac:dyDescent="0.25">
      <c r="A16966" s="27" t="s">
        <v>15253</v>
      </c>
      <c r="B16966" s="19" t="s">
        <v>16745</v>
      </c>
      <c r="C16966" s="19" t="s">
        <v>16745</v>
      </c>
      <c r="D16966" s="38" t="s">
        <v>16055</v>
      </c>
      <c r="E16966" s="38" t="s">
        <v>15447</v>
      </c>
      <c r="F16966" s="41" t="s">
        <v>15425</v>
      </c>
      <c r="G16966" s="19" t="s">
        <v>12310</v>
      </c>
      <c r="H16966" s="41">
        <v>1</v>
      </c>
      <c r="I16966" s="41">
        <v>11</v>
      </c>
      <c r="J16966" s="41">
        <v>10</v>
      </c>
      <c r="K16966" s="44">
        <v>43</v>
      </c>
      <c r="L16966" s="20">
        <v>207609.16</v>
      </c>
      <c r="M16966" s="19" t="s">
        <v>11</v>
      </c>
      <c r="N16966" s="28" t="s">
        <v>15953</v>
      </c>
    </row>
    <row r="16967" spans="1:14" ht="45" x14ac:dyDescent="0.25">
      <c r="A16967" s="27" t="s">
        <v>15253</v>
      </c>
      <c r="B16967" s="19" t="s">
        <v>16745</v>
      </c>
      <c r="C16967" s="19" t="s">
        <v>16745</v>
      </c>
      <c r="D16967" s="38" t="s">
        <v>16055</v>
      </c>
      <c r="E16967" s="38" t="s">
        <v>15448</v>
      </c>
      <c r="F16967" s="41" t="s">
        <v>15425</v>
      </c>
      <c r="G16967" s="19" t="s">
        <v>12310</v>
      </c>
      <c r="H16967" s="41">
        <v>1</v>
      </c>
      <c r="I16967" s="41">
        <v>11</v>
      </c>
      <c r="J16967" s="41">
        <v>10</v>
      </c>
      <c r="K16967" s="44">
        <v>7</v>
      </c>
      <c r="L16967" s="20">
        <v>57687.770000000004</v>
      </c>
      <c r="M16967" s="19" t="s">
        <v>11</v>
      </c>
      <c r="N16967" s="28" t="s">
        <v>15953</v>
      </c>
    </row>
    <row r="16968" spans="1:14" ht="30" x14ac:dyDescent="0.25">
      <c r="A16968" s="27" t="s">
        <v>15253</v>
      </c>
      <c r="B16968" s="19" t="s">
        <v>17057</v>
      </c>
      <c r="C16968" s="19" t="s">
        <v>16968</v>
      </c>
      <c r="D16968" s="38" t="s">
        <v>16280</v>
      </c>
      <c r="E16968" s="38" t="s">
        <v>15449</v>
      </c>
      <c r="F16968" s="41" t="s">
        <v>15450</v>
      </c>
      <c r="G16968" s="19" t="s">
        <v>12310</v>
      </c>
      <c r="H16968" s="41">
        <v>1</v>
      </c>
      <c r="I16968" s="41">
        <v>11</v>
      </c>
      <c r="J16968" s="41">
        <v>10</v>
      </c>
      <c r="K16968" s="44">
        <v>12</v>
      </c>
      <c r="L16968" s="20">
        <v>11627483.52</v>
      </c>
      <c r="M16968" s="19" t="s">
        <v>11</v>
      </c>
      <c r="N16968" s="28" t="s">
        <v>15953</v>
      </c>
    </row>
    <row r="16969" spans="1:14" ht="30" x14ac:dyDescent="0.25">
      <c r="A16969" s="27" t="s">
        <v>15253</v>
      </c>
      <c r="B16969" s="19" t="s">
        <v>17057</v>
      </c>
      <c r="C16969" s="19" t="s">
        <v>16968</v>
      </c>
      <c r="D16969" s="38" t="s">
        <v>16280</v>
      </c>
      <c r="E16969" s="38" t="s">
        <v>15451</v>
      </c>
      <c r="F16969" s="41" t="s">
        <v>15450</v>
      </c>
      <c r="G16969" s="19" t="s">
        <v>12310</v>
      </c>
      <c r="H16969" s="41">
        <v>1</v>
      </c>
      <c r="I16969" s="41">
        <v>11</v>
      </c>
      <c r="J16969" s="41">
        <v>10</v>
      </c>
      <c r="K16969" s="44">
        <v>12</v>
      </c>
      <c r="L16969" s="20">
        <v>6952923.6000000006</v>
      </c>
      <c r="M16969" s="19" t="s">
        <v>11</v>
      </c>
      <c r="N16969" s="28" t="s">
        <v>15953</v>
      </c>
    </row>
    <row r="16970" spans="1:14" ht="30" x14ac:dyDescent="0.25">
      <c r="A16970" s="27" t="s">
        <v>15253</v>
      </c>
      <c r="B16970" s="19" t="s">
        <v>17051</v>
      </c>
      <c r="C16970" s="19" t="s">
        <v>16998</v>
      </c>
      <c r="D16970" s="38" t="s">
        <v>16311</v>
      </c>
      <c r="E16970" s="38" t="s">
        <v>15452</v>
      </c>
      <c r="F16970" s="41" t="s">
        <v>15453</v>
      </c>
      <c r="G16970" s="19" t="s">
        <v>10733</v>
      </c>
      <c r="H16970" s="41">
        <v>1</v>
      </c>
      <c r="I16970" s="41">
        <v>11</v>
      </c>
      <c r="J16970" s="41">
        <v>10</v>
      </c>
      <c r="K16970" s="44">
        <v>1</v>
      </c>
      <c r="L16970" s="20">
        <v>24874999.59</v>
      </c>
      <c r="M16970" s="19" t="s">
        <v>11</v>
      </c>
      <c r="N16970" s="28" t="s">
        <v>15953</v>
      </c>
    </row>
    <row r="16971" spans="1:14" ht="30" x14ac:dyDescent="0.25">
      <c r="A16971" s="27" t="s">
        <v>15253</v>
      </c>
      <c r="B16971" s="19" t="s">
        <v>17051</v>
      </c>
      <c r="C16971" s="19" t="s">
        <v>16998</v>
      </c>
      <c r="D16971" s="38" t="s">
        <v>16311</v>
      </c>
      <c r="E16971" s="38" t="s">
        <v>15454</v>
      </c>
      <c r="F16971" s="41" t="s">
        <v>15455</v>
      </c>
      <c r="G16971" s="19" t="s">
        <v>10733</v>
      </c>
      <c r="H16971" s="41">
        <v>1</v>
      </c>
      <c r="I16971" s="41">
        <v>11</v>
      </c>
      <c r="J16971" s="41">
        <v>10</v>
      </c>
      <c r="K16971" s="44">
        <v>1</v>
      </c>
      <c r="L16971" s="20">
        <v>32835000.030000001</v>
      </c>
      <c r="M16971" s="19" t="s">
        <v>11</v>
      </c>
      <c r="N16971" s="28" t="s">
        <v>15953</v>
      </c>
    </row>
    <row r="16972" spans="1:14" ht="30" x14ac:dyDescent="0.25">
      <c r="A16972" s="27" t="s">
        <v>15253</v>
      </c>
      <c r="B16972" s="19" t="s">
        <v>17051</v>
      </c>
      <c r="C16972" s="19" t="s">
        <v>16998</v>
      </c>
      <c r="D16972" s="38" t="s">
        <v>16311</v>
      </c>
      <c r="E16972" s="38" t="s">
        <v>15456</v>
      </c>
      <c r="F16972" s="41" t="s">
        <v>15457</v>
      </c>
      <c r="G16972" s="19" t="s">
        <v>10733</v>
      </c>
      <c r="H16972" s="41">
        <v>1</v>
      </c>
      <c r="I16972" s="41">
        <v>11</v>
      </c>
      <c r="J16972" s="41">
        <v>10</v>
      </c>
      <c r="K16972" s="44">
        <v>10</v>
      </c>
      <c r="L16972" s="20">
        <v>7500000</v>
      </c>
      <c r="M16972" s="19" t="s">
        <v>11</v>
      </c>
      <c r="N16972" s="28" t="s">
        <v>15953</v>
      </c>
    </row>
    <row r="16973" spans="1:14" ht="30" x14ac:dyDescent="0.25">
      <c r="A16973" s="27" t="s">
        <v>15253</v>
      </c>
      <c r="B16973" s="19" t="s">
        <v>17051</v>
      </c>
      <c r="C16973" s="19" t="s">
        <v>16998</v>
      </c>
      <c r="D16973" s="38" t="s">
        <v>16311</v>
      </c>
      <c r="E16973" s="38" t="s">
        <v>15458</v>
      </c>
      <c r="F16973" s="41" t="s">
        <v>15457</v>
      </c>
      <c r="G16973" s="19" t="s">
        <v>10733</v>
      </c>
      <c r="H16973" s="41">
        <v>1</v>
      </c>
      <c r="I16973" s="41">
        <v>11</v>
      </c>
      <c r="J16973" s="41">
        <v>10</v>
      </c>
      <c r="K16973" s="44">
        <v>1</v>
      </c>
      <c r="L16973" s="20">
        <v>3693752.85</v>
      </c>
      <c r="M16973" s="19" t="s">
        <v>11</v>
      </c>
      <c r="N16973" s="28" t="s">
        <v>15953</v>
      </c>
    </row>
    <row r="16974" spans="1:14" ht="30" x14ac:dyDescent="0.25">
      <c r="A16974" s="27" t="s">
        <v>15253</v>
      </c>
      <c r="B16974" s="19" t="s">
        <v>17015</v>
      </c>
      <c r="C16974" s="19" t="s">
        <v>16999</v>
      </c>
      <c r="D16974" s="38" t="s">
        <v>16312</v>
      </c>
      <c r="E16974" s="38" t="s">
        <v>15459</v>
      </c>
      <c r="F16974" s="41" t="s">
        <v>15460</v>
      </c>
      <c r="G16974" s="19" t="s">
        <v>10733</v>
      </c>
      <c r="H16974" s="41">
        <v>1</v>
      </c>
      <c r="I16974" s="41">
        <v>11</v>
      </c>
      <c r="J16974" s="41">
        <v>10</v>
      </c>
      <c r="K16974" s="44">
        <v>2</v>
      </c>
      <c r="L16974" s="20">
        <v>298499.59999999998</v>
      </c>
      <c r="M16974" s="19" t="s">
        <v>11</v>
      </c>
      <c r="N16974" s="28" t="s">
        <v>15953</v>
      </c>
    </row>
    <row r="16975" spans="1:14" ht="30" x14ac:dyDescent="0.25">
      <c r="A16975" s="27" t="s">
        <v>15253</v>
      </c>
      <c r="B16975" s="19" t="s">
        <v>17051</v>
      </c>
      <c r="C16975" s="19" t="s">
        <v>16998</v>
      </c>
      <c r="D16975" s="38" t="s">
        <v>16311</v>
      </c>
      <c r="E16975" s="38" t="s">
        <v>15461</v>
      </c>
      <c r="F16975" s="41" t="s">
        <v>15462</v>
      </c>
      <c r="G16975" s="19" t="s">
        <v>10733</v>
      </c>
      <c r="H16975" s="41">
        <v>1</v>
      </c>
      <c r="I16975" s="41">
        <v>11</v>
      </c>
      <c r="J16975" s="41">
        <v>10</v>
      </c>
      <c r="K16975" s="44">
        <v>10</v>
      </c>
      <c r="L16975" s="20">
        <v>7263498.1999999993</v>
      </c>
      <c r="M16975" s="19" t="s">
        <v>11</v>
      </c>
      <c r="N16975" s="28" t="s">
        <v>15953</v>
      </c>
    </row>
    <row r="16976" spans="1:14" x14ac:dyDescent="0.25">
      <c r="A16976" s="27" t="s">
        <v>15253</v>
      </c>
      <c r="B16976" s="19" t="s">
        <v>17051</v>
      </c>
      <c r="C16976" s="19" t="s">
        <v>16998</v>
      </c>
      <c r="D16976" s="38" t="s">
        <v>16311</v>
      </c>
      <c r="E16976" s="38" t="s">
        <v>15463</v>
      </c>
      <c r="F16976" s="41" t="s">
        <v>15462</v>
      </c>
      <c r="G16976" s="19" t="s">
        <v>10733</v>
      </c>
      <c r="H16976" s="41">
        <v>1</v>
      </c>
      <c r="I16976" s="41">
        <v>11</v>
      </c>
      <c r="J16976" s="41">
        <v>10</v>
      </c>
      <c r="K16976" s="44">
        <v>4</v>
      </c>
      <c r="L16976" s="20">
        <v>2500000</v>
      </c>
      <c r="M16976" s="19" t="s">
        <v>11</v>
      </c>
      <c r="N16976" s="28" t="s">
        <v>15953</v>
      </c>
    </row>
    <row r="16977" spans="1:14" x14ac:dyDescent="0.25">
      <c r="A16977" s="27" t="s">
        <v>15253</v>
      </c>
      <c r="B16977" s="19" t="s">
        <v>17051</v>
      </c>
      <c r="C16977" s="19" t="s">
        <v>16998</v>
      </c>
      <c r="D16977" s="38" t="s">
        <v>16311</v>
      </c>
      <c r="E16977" s="38" t="s">
        <v>15464</v>
      </c>
      <c r="F16977" s="41" t="s">
        <v>15462</v>
      </c>
      <c r="G16977" s="19" t="s">
        <v>10733</v>
      </c>
      <c r="H16977" s="41">
        <v>1</v>
      </c>
      <c r="I16977" s="41">
        <v>11</v>
      </c>
      <c r="J16977" s="41">
        <v>10</v>
      </c>
      <c r="K16977" s="44">
        <v>10</v>
      </c>
      <c r="L16977" s="20">
        <v>3867999.4</v>
      </c>
      <c r="M16977" s="19" t="s">
        <v>11</v>
      </c>
      <c r="N16977" s="28" t="s">
        <v>15953</v>
      </c>
    </row>
    <row r="16978" spans="1:14" ht="30" x14ac:dyDescent="0.25">
      <c r="A16978" s="27" t="s">
        <v>15253</v>
      </c>
      <c r="B16978" s="19" t="s">
        <v>17051</v>
      </c>
      <c r="C16978" s="19" t="s">
        <v>16998</v>
      </c>
      <c r="D16978" s="38" t="s">
        <v>16311</v>
      </c>
      <c r="E16978" s="38" t="s">
        <v>15465</v>
      </c>
      <c r="F16978" s="41" t="s">
        <v>15462</v>
      </c>
      <c r="G16978" s="19" t="s">
        <v>10733</v>
      </c>
      <c r="H16978" s="41">
        <v>1</v>
      </c>
      <c r="I16978" s="41">
        <v>11</v>
      </c>
      <c r="J16978" s="41">
        <v>10</v>
      </c>
      <c r="K16978" s="44">
        <v>10</v>
      </c>
      <c r="L16978" s="20">
        <v>6318245.5</v>
      </c>
      <c r="M16978" s="19" t="s">
        <v>11</v>
      </c>
      <c r="N16978" s="28" t="s">
        <v>15953</v>
      </c>
    </row>
    <row r="16979" spans="1:14" ht="30" x14ac:dyDescent="0.25">
      <c r="A16979" s="27" t="s">
        <v>15253</v>
      </c>
      <c r="B16979" s="19" t="s">
        <v>17051</v>
      </c>
      <c r="C16979" s="19" t="s">
        <v>16998</v>
      </c>
      <c r="D16979" s="38" t="s">
        <v>16311</v>
      </c>
      <c r="E16979" s="38" t="s">
        <v>15466</v>
      </c>
      <c r="F16979" s="41" t="s">
        <v>15462</v>
      </c>
      <c r="G16979" s="19" t="s">
        <v>10733</v>
      </c>
      <c r="H16979" s="41">
        <v>1</v>
      </c>
      <c r="I16979" s="41">
        <v>11</v>
      </c>
      <c r="J16979" s="41">
        <v>10</v>
      </c>
      <c r="K16979" s="44">
        <v>10</v>
      </c>
      <c r="L16979" s="20">
        <v>6467495.3000000007</v>
      </c>
      <c r="M16979" s="19" t="s">
        <v>11</v>
      </c>
      <c r="N16979" s="28" t="s">
        <v>15953</v>
      </c>
    </row>
    <row r="16980" spans="1:14" ht="30" x14ac:dyDescent="0.25">
      <c r="A16980" s="27" t="s">
        <v>15253</v>
      </c>
      <c r="B16980" s="19" t="s">
        <v>17051</v>
      </c>
      <c r="C16980" s="19" t="s">
        <v>16998</v>
      </c>
      <c r="D16980" s="38" t="s">
        <v>16311</v>
      </c>
      <c r="E16980" s="38" t="s">
        <v>15467</v>
      </c>
      <c r="F16980" s="41" t="s">
        <v>15462</v>
      </c>
      <c r="G16980" s="19" t="s">
        <v>10733</v>
      </c>
      <c r="H16980" s="41">
        <v>1</v>
      </c>
      <c r="I16980" s="41">
        <v>11</v>
      </c>
      <c r="J16980" s="41">
        <v>10</v>
      </c>
      <c r="K16980" s="44">
        <v>10</v>
      </c>
      <c r="L16980" s="20">
        <v>6467495.3000000007</v>
      </c>
      <c r="M16980" s="19" t="s">
        <v>11</v>
      </c>
      <c r="N16980" s="28" t="s">
        <v>15953</v>
      </c>
    </row>
    <row r="16981" spans="1:14" ht="30" x14ac:dyDescent="0.25">
      <c r="A16981" s="27" t="s">
        <v>15253</v>
      </c>
      <c r="B16981" s="19" t="s">
        <v>17015</v>
      </c>
      <c r="C16981" s="19" t="s">
        <v>16999</v>
      </c>
      <c r="D16981" s="38" t="s">
        <v>16312</v>
      </c>
      <c r="E16981" s="38" t="s">
        <v>15468</v>
      </c>
      <c r="F16981" s="41" t="s">
        <v>15469</v>
      </c>
      <c r="G16981" s="19" t="s">
        <v>10733</v>
      </c>
      <c r="H16981" s="41">
        <v>1</v>
      </c>
      <c r="I16981" s="41">
        <v>11</v>
      </c>
      <c r="J16981" s="41">
        <v>10</v>
      </c>
      <c r="K16981" s="44">
        <v>2</v>
      </c>
      <c r="L16981" s="20">
        <v>557200.84</v>
      </c>
      <c r="M16981" s="19" t="s">
        <v>11</v>
      </c>
      <c r="N16981" s="28" t="s">
        <v>15953</v>
      </c>
    </row>
    <row r="16982" spans="1:14" ht="30" x14ac:dyDescent="0.25">
      <c r="A16982" s="27" t="s">
        <v>15253</v>
      </c>
      <c r="B16982" s="19" t="s">
        <v>17015</v>
      </c>
      <c r="C16982" s="19" t="s">
        <v>16999</v>
      </c>
      <c r="D16982" s="38" t="s">
        <v>16312</v>
      </c>
      <c r="E16982" s="38" t="s">
        <v>15470</v>
      </c>
      <c r="F16982" s="41" t="s">
        <v>15471</v>
      </c>
      <c r="G16982" s="19" t="s">
        <v>10733</v>
      </c>
      <c r="H16982" s="41">
        <v>1</v>
      </c>
      <c r="I16982" s="41">
        <v>11</v>
      </c>
      <c r="J16982" s="41">
        <v>10</v>
      </c>
      <c r="K16982" s="44">
        <v>2</v>
      </c>
      <c r="L16982" s="20">
        <v>258698.86</v>
      </c>
      <c r="M16982" s="19" t="s">
        <v>11</v>
      </c>
      <c r="N16982" s="28" t="s">
        <v>15953</v>
      </c>
    </row>
    <row r="16983" spans="1:14" ht="30" x14ac:dyDescent="0.25">
      <c r="A16983" s="27" t="s">
        <v>15253</v>
      </c>
      <c r="B16983" s="19" t="s">
        <v>17015</v>
      </c>
      <c r="C16983" s="19" t="s">
        <v>16999</v>
      </c>
      <c r="D16983" s="38" t="s">
        <v>16312</v>
      </c>
      <c r="E16983" s="38" t="s">
        <v>15472</v>
      </c>
      <c r="F16983" s="41" t="s">
        <v>15473</v>
      </c>
      <c r="G16983" s="19" t="s">
        <v>10733</v>
      </c>
      <c r="H16983" s="41">
        <v>1</v>
      </c>
      <c r="I16983" s="41">
        <v>11</v>
      </c>
      <c r="J16983" s="41">
        <v>10</v>
      </c>
      <c r="K16983" s="44">
        <v>4</v>
      </c>
      <c r="L16983" s="20">
        <v>1193998.3999999999</v>
      </c>
      <c r="M16983" s="19" t="s">
        <v>11</v>
      </c>
      <c r="N16983" s="28" t="s">
        <v>15953</v>
      </c>
    </row>
    <row r="16984" spans="1:14" ht="30" x14ac:dyDescent="0.25">
      <c r="A16984" s="27" t="s">
        <v>15253</v>
      </c>
      <c r="B16984" s="19" t="s">
        <v>17015</v>
      </c>
      <c r="C16984" s="19" t="s">
        <v>16999</v>
      </c>
      <c r="D16984" s="38" t="s">
        <v>16312</v>
      </c>
      <c r="E16984" s="38" t="s">
        <v>15474</v>
      </c>
      <c r="F16984" s="41" t="s">
        <v>15473</v>
      </c>
      <c r="G16984" s="19" t="s">
        <v>10733</v>
      </c>
      <c r="H16984" s="41">
        <v>1</v>
      </c>
      <c r="I16984" s="41">
        <v>11</v>
      </c>
      <c r="J16984" s="41">
        <v>10</v>
      </c>
      <c r="K16984" s="44">
        <v>2</v>
      </c>
      <c r="L16984" s="20">
        <v>632382.66</v>
      </c>
      <c r="M16984" s="19" t="s">
        <v>11</v>
      </c>
      <c r="N16984" s="28" t="s">
        <v>15953</v>
      </c>
    </row>
    <row r="16985" spans="1:14" ht="30" x14ac:dyDescent="0.25">
      <c r="A16985" s="27" t="s">
        <v>15253</v>
      </c>
      <c r="B16985" s="19" t="s">
        <v>17015</v>
      </c>
      <c r="C16985" s="19" t="s">
        <v>16999</v>
      </c>
      <c r="D16985" s="38" t="s">
        <v>16312</v>
      </c>
      <c r="E16985" s="38" t="s">
        <v>15475</v>
      </c>
      <c r="F16985" s="41" t="s">
        <v>15473</v>
      </c>
      <c r="G16985" s="19" t="s">
        <v>10733</v>
      </c>
      <c r="H16985" s="41">
        <v>1</v>
      </c>
      <c r="I16985" s="41">
        <v>11</v>
      </c>
      <c r="J16985" s="41">
        <v>10</v>
      </c>
      <c r="K16985" s="44">
        <v>8</v>
      </c>
      <c r="L16985" s="20">
        <v>1592001.04</v>
      </c>
      <c r="M16985" s="19" t="s">
        <v>11</v>
      </c>
      <c r="N16985" s="28" t="s">
        <v>15953</v>
      </c>
    </row>
    <row r="16986" spans="1:14" ht="30" x14ac:dyDescent="0.25">
      <c r="A16986" s="27" t="s">
        <v>15253</v>
      </c>
      <c r="B16986" s="19" t="s">
        <v>17015</v>
      </c>
      <c r="C16986" s="19" t="s">
        <v>16999</v>
      </c>
      <c r="D16986" s="38" t="s">
        <v>16312</v>
      </c>
      <c r="E16986" s="38" t="s">
        <v>15476</v>
      </c>
      <c r="F16986" s="41" t="s">
        <v>15473</v>
      </c>
      <c r="G16986" s="19" t="s">
        <v>10733</v>
      </c>
      <c r="H16986" s="41">
        <v>1</v>
      </c>
      <c r="I16986" s="41">
        <v>11</v>
      </c>
      <c r="J16986" s="41">
        <v>10</v>
      </c>
      <c r="K16986" s="44">
        <v>5</v>
      </c>
      <c r="L16986" s="20">
        <v>995000.65</v>
      </c>
      <c r="M16986" s="19" t="s">
        <v>11</v>
      </c>
      <c r="N16986" s="28" t="s">
        <v>15953</v>
      </c>
    </row>
    <row r="16987" spans="1:14" ht="30" x14ac:dyDescent="0.25">
      <c r="A16987" s="27" t="s">
        <v>15253</v>
      </c>
      <c r="B16987" s="19" t="s">
        <v>17015</v>
      </c>
      <c r="C16987" s="19" t="s">
        <v>16999</v>
      </c>
      <c r="D16987" s="38" t="s">
        <v>16312</v>
      </c>
      <c r="E16987" s="38" t="s">
        <v>15477</v>
      </c>
      <c r="F16987" s="41" t="s">
        <v>15473</v>
      </c>
      <c r="G16987" s="19" t="s">
        <v>10733</v>
      </c>
      <c r="H16987" s="41">
        <v>1</v>
      </c>
      <c r="I16987" s="41">
        <v>11</v>
      </c>
      <c r="J16987" s="41">
        <v>10</v>
      </c>
      <c r="K16987" s="44">
        <v>3</v>
      </c>
      <c r="L16987" s="20">
        <v>597000.39</v>
      </c>
      <c r="M16987" s="19" t="s">
        <v>11</v>
      </c>
      <c r="N16987" s="28" t="s">
        <v>15953</v>
      </c>
    </row>
    <row r="16988" spans="1:14" ht="30" x14ac:dyDescent="0.25">
      <c r="A16988" s="27" t="s">
        <v>15253</v>
      </c>
      <c r="B16988" s="19" t="s">
        <v>17015</v>
      </c>
      <c r="C16988" s="19" t="s">
        <v>16999</v>
      </c>
      <c r="D16988" s="38" t="s">
        <v>16312</v>
      </c>
      <c r="E16988" s="38" t="s">
        <v>15478</v>
      </c>
      <c r="F16988" s="41" t="s">
        <v>15473</v>
      </c>
      <c r="G16988" s="19" t="s">
        <v>10733</v>
      </c>
      <c r="H16988" s="41">
        <v>1</v>
      </c>
      <c r="I16988" s="41">
        <v>11</v>
      </c>
      <c r="J16988" s="41">
        <v>10</v>
      </c>
      <c r="K16988" s="44">
        <v>4</v>
      </c>
      <c r="L16988" s="20">
        <v>557200.84</v>
      </c>
      <c r="M16988" s="19" t="s">
        <v>11</v>
      </c>
      <c r="N16988" s="28" t="s">
        <v>15953</v>
      </c>
    </row>
    <row r="16989" spans="1:14" ht="30" x14ac:dyDescent="0.25">
      <c r="A16989" s="27" t="s">
        <v>15253</v>
      </c>
      <c r="B16989" s="19" t="s">
        <v>17015</v>
      </c>
      <c r="C16989" s="19" t="s">
        <v>16999</v>
      </c>
      <c r="D16989" s="38" t="s">
        <v>16312</v>
      </c>
      <c r="E16989" s="38" t="s">
        <v>15479</v>
      </c>
      <c r="F16989" s="41" t="s">
        <v>15473</v>
      </c>
      <c r="G16989" s="19" t="s">
        <v>10733</v>
      </c>
      <c r="H16989" s="41">
        <v>1</v>
      </c>
      <c r="I16989" s="41">
        <v>11</v>
      </c>
      <c r="J16989" s="41">
        <v>10</v>
      </c>
      <c r="K16989" s="44">
        <v>10</v>
      </c>
      <c r="L16989" s="20">
        <v>1990001.3</v>
      </c>
      <c r="M16989" s="19" t="s">
        <v>11</v>
      </c>
      <c r="N16989" s="28" t="s">
        <v>15953</v>
      </c>
    </row>
    <row r="16990" spans="1:14" ht="30" x14ac:dyDescent="0.25">
      <c r="A16990" s="27" t="s">
        <v>15253</v>
      </c>
      <c r="B16990" s="19" t="s">
        <v>17015</v>
      </c>
      <c r="C16990" s="19" t="s">
        <v>16999</v>
      </c>
      <c r="D16990" s="38" t="s">
        <v>16312</v>
      </c>
      <c r="E16990" s="38" t="s">
        <v>15480</v>
      </c>
      <c r="F16990" s="41" t="s">
        <v>15473</v>
      </c>
      <c r="G16990" s="19" t="s">
        <v>10733</v>
      </c>
      <c r="H16990" s="41">
        <v>1</v>
      </c>
      <c r="I16990" s="41">
        <v>11</v>
      </c>
      <c r="J16990" s="41">
        <v>10</v>
      </c>
      <c r="K16990" s="44">
        <v>10</v>
      </c>
      <c r="L16990" s="20">
        <v>1990001.3</v>
      </c>
      <c r="M16990" s="19" t="s">
        <v>11</v>
      </c>
      <c r="N16990" s="28" t="s">
        <v>15953</v>
      </c>
    </row>
    <row r="16991" spans="1:14" ht="30" x14ac:dyDescent="0.25">
      <c r="A16991" s="27" t="s">
        <v>15253</v>
      </c>
      <c r="B16991" s="19" t="s">
        <v>17015</v>
      </c>
      <c r="C16991" s="19" t="s">
        <v>16999</v>
      </c>
      <c r="D16991" s="38" t="s">
        <v>16312</v>
      </c>
      <c r="E16991" s="38" t="s">
        <v>15481</v>
      </c>
      <c r="F16991" s="41" t="s">
        <v>15473</v>
      </c>
      <c r="G16991" s="19" t="s">
        <v>10733</v>
      </c>
      <c r="H16991" s="41">
        <v>1</v>
      </c>
      <c r="I16991" s="41">
        <v>11</v>
      </c>
      <c r="J16991" s="41">
        <v>10</v>
      </c>
      <c r="K16991" s="44">
        <v>2</v>
      </c>
      <c r="L16991" s="20">
        <v>596999.19999999995</v>
      </c>
      <c r="M16991" s="19" t="s">
        <v>11</v>
      </c>
      <c r="N16991" s="28" t="s">
        <v>15953</v>
      </c>
    </row>
    <row r="16992" spans="1:14" ht="30" x14ac:dyDescent="0.25">
      <c r="A16992" s="27" t="s">
        <v>15253</v>
      </c>
      <c r="B16992" s="19" t="s">
        <v>17015</v>
      </c>
      <c r="C16992" s="19" t="s">
        <v>16999</v>
      </c>
      <c r="D16992" s="38" t="s">
        <v>16312</v>
      </c>
      <c r="E16992" s="38" t="s">
        <v>15482</v>
      </c>
      <c r="F16992" s="41" t="s">
        <v>15473</v>
      </c>
      <c r="G16992" s="19" t="s">
        <v>10733</v>
      </c>
      <c r="H16992" s="41">
        <v>1</v>
      </c>
      <c r="I16992" s="41">
        <v>11</v>
      </c>
      <c r="J16992" s="41">
        <v>10</v>
      </c>
      <c r="K16992" s="44">
        <v>4</v>
      </c>
      <c r="L16992" s="20">
        <v>676600.68</v>
      </c>
      <c r="M16992" s="19" t="s">
        <v>11</v>
      </c>
      <c r="N16992" s="28" t="s">
        <v>15953</v>
      </c>
    </row>
    <row r="16993" spans="1:14" ht="30" x14ac:dyDescent="0.25">
      <c r="A16993" s="27" t="s">
        <v>15253</v>
      </c>
      <c r="B16993" s="19" t="s">
        <v>17015</v>
      </c>
      <c r="C16993" s="19" t="s">
        <v>16999</v>
      </c>
      <c r="D16993" s="38" t="s">
        <v>16312</v>
      </c>
      <c r="E16993" s="38" t="s">
        <v>15483</v>
      </c>
      <c r="F16993" s="41" t="s">
        <v>15473</v>
      </c>
      <c r="G16993" s="19" t="s">
        <v>10733</v>
      </c>
      <c r="H16993" s="41">
        <v>1</v>
      </c>
      <c r="I16993" s="41">
        <v>11</v>
      </c>
      <c r="J16993" s="41">
        <v>10</v>
      </c>
      <c r="K16993" s="44">
        <v>3</v>
      </c>
      <c r="L16993" s="20">
        <v>746251.38</v>
      </c>
      <c r="M16993" s="19" t="s">
        <v>11</v>
      </c>
      <c r="N16993" s="28" t="s">
        <v>15953</v>
      </c>
    </row>
    <row r="16994" spans="1:14" ht="30" x14ac:dyDescent="0.25">
      <c r="A16994" s="27" t="s">
        <v>15253</v>
      </c>
      <c r="B16994" s="19" t="s">
        <v>17015</v>
      </c>
      <c r="C16994" s="19" t="s">
        <v>16999</v>
      </c>
      <c r="D16994" s="38" t="s">
        <v>16312</v>
      </c>
      <c r="E16994" s="38" t="s">
        <v>15484</v>
      </c>
      <c r="F16994" s="41" t="s">
        <v>15473</v>
      </c>
      <c r="G16994" s="19" t="s">
        <v>10733</v>
      </c>
      <c r="H16994" s="41">
        <v>1</v>
      </c>
      <c r="I16994" s="41">
        <v>11</v>
      </c>
      <c r="J16994" s="41">
        <v>10</v>
      </c>
      <c r="K16994" s="44">
        <v>3</v>
      </c>
      <c r="L16994" s="20">
        <v>746251.38</v>
      </c>
      <c r="M16994" s="19" t="s">
        <v>11</v>
      </c>
      <c r="N16994" s="28" t="s">
        <v>15953</v>
      </c>
    </row>
    <row r="16995" spans="1:14" ht="30" x14ac:dyDescent="0.25">
      <c r="A16995" s="27" t="s">
        <v>15253</v>
      </c>
      <c r="B16995" s="19" t="s">
        <v>17015</v>
      </c>
      <c r="C16995" s="19" t="s">
        <v>16999</v>
      </c>
      <c r="D16995" s="38" t="s">
        <v>16312</v>
      </c>
      <c r="E16995" s="38" t="s">
        <v>15485</v>
      </c>
      <c r="F16995" s="41" t="s">
        <v>15486</v>
      </c>
      <c r="G16995" s="19" t="s">
        <v>10733</v>
      </c>
      <c r="H16995" s="41">
        <v>1</v>
      </c>
      <c r="I16995" s="41">
        <v>11</v>
      </c>
      <c r="J16995" s="41">
        <v>10</v>
      </c>
      <c r="K16995" s="44">
        <v>2</v>
      </c>
      <c r="L16995" s="20">
        <v>398000.26</v>
      </c>
      <c r="M16995" s="19" t="s">
        <v>11</v>
      </c>
      <c r="N16995" s="28" t="s">
        <v>15953</v>
      </c>
    </row>
    <row r="16996" spans="1:14" ht="30" x14ac:dyDescent="0.25">
      <c r="A16996" s="27" t="s">
        <v>15253</v>
      </c>
      <c r="B16996" s="19" t="s">
        <v>17015</v>
      </c>
      <c r="C16996" s="19" t="s">
        <v>16999</v>
      </c>
      <c r="D16996" s="38" t="s">
        <v>16312</v>
      </c>
      <c r="E16996" s="38" t="s">
        <v>15487</v>
      </c>
      <c r="F16996" s="41" t="s">
        <v>15486</v>
      </c>
      <c r="G16996" s="19" t="s">
        <v>10733</v>
      </c>
      <c r="H16996" s="41">
        <v>1</v>
      </c>
      <c r="I16996" s="41">
        <v>11</v>
      </c>
      <c r="J16996" s="41">
        <v>10</v>
      </c>
      <c r="K16996" s="44">
        <v>2</v>
      </c>
      <c r="L16996" s="20">
        <v>258698.86</v>
      </c>
      <c r="M16996" s="19" t="s">
        <v>11</v>
      </c>
      <c r="N16996" s="28" t="s">
        <v>15953</v>
      </c>
    </row>
    <row r="16997" spans="1:14" ht="30" x14ac:dyDescent="0.25">
      <c r="A16997" s="27" t="s">
        <v>15253</v>
      </c>
      <c r="B16997" s="19" t="s">
        <v>17015</v>
      </c>
      <c r="C16997" s="19" t="s">
        <v>16999</v>
      </c>
      <c r="D16997" s="38" t="s">
        <v>16312</v>
      </c>
      <c r="E16997" s="38" t="s">
        <v>15488</v>
      </c>
      <c r="F16997" s="41" t="s">
        <v>15486</v>
      </c>
      <c r="G16997" s="19" t="s">
        <v>10733</v>
      </c>
      <c r="H16997" s="41">
        <v>1</v>
      </c>
      <c r="I16997" s="41">
        <v>11</v>
      </c>
      <c r="J16997" s="41">
        <v>10</v>
      </c>
      <c r="K16997" s="44">
        <v>2</v>
      </c>
      <c r="L16997" s="20">
        <v>497500.92</v>
      </c>
      <c r="M16997" s="19" t="s">
        <v>11</v>
      </c>
      <c r="N16997" s="28" t="s">
        <v>15953</v>
      </c>
    </row>
    <row r="16998" spans="1:14" ht="30" x14ac:dyDescent="0.25">
      <c r="A16998" s="27" t="s">
        <v>15253</v>
      </c>
      <c r="B16998" s="19" t="s">
        <v>17015</v>
      </c>
      <c r="C16998" s="19" t="s">
        <v>16999</v>
      </c>
      <c r="D16998" s="38" t="s">
        <v>16312</v>
      </c>
      <c r="E16998" s="38" t="s">
        <v>15489</v>
      </c>
      <c r="F16998" s="41" t="s">
        <v>15486</v>
      </c>
      <c r="G16998" s="19" t="s">
        <v>10733</v>
      </c>
      <c r="H16998" s="41">
        <v>1</v>
      </c>
      <c r="I16998" s="41">
        <v>11</v>
      </c>
      <c r="J16998" s="41">
        <v>10</v>
      </c>
      <c r="K16998" s="44">
        <v>2</v>
      </c>
      <c r="L16998" s="20">
        <v>258698.86</v>
      </c>
      <c r="M16998" s="19" t="s">
        <v>11</v>
      </c>
      <c r="N16998" s="28" t="s">
        <v>15953</v>
      </c>
    </row>
    <row r="16999" spans="1:14" ht="30" x14ac:dyDescent="0.25">
      <c r="A16999" s="27" t="s">
        <v>15253</v>
      </c>
      <c r="B16999" s="19" t="s">
        <v>17015</v>
      </c>
      <c r="C16999" s="19" t="s">
        <v>16999</v>
      </c>
      <c r="D16999" s="38" t="s">
        <v>16312</v>
      </c>
      <c r="E16999" s="38" t="s">
        <v>15490</v>
      </c>
      <c r="F16999" s="41" t="s">
        <v>15486</v>
      </c>
      <c r="G16999" s="19" t="s">
        <v>10733</v>
      </c>
      <c r="H16999" s="41">
        <v>1</v>
      </c>
      <c r="I16999" s="41">
        <v>11</v>
      </c>
      <c r="J16999" s="41">
        <v>10</v>
      </c>
      <c r="K16999" s="44">
        <v>40</v>
      </c>
      <c r="L16999" s="20">
        <v>1790997.6</v>
      </c>
      <c r="M16999" s="19" t="s">
        <v>11</v>
      </c>
      <c r="N16999" s="28" t="s">
        <v>15953</v>
      </c>
    </row>
    <row r="17000" spans="1:14" ht="30" x14ac:dyDescent="0.25">
      <c r="A17000" s="27" t="s">
        <v>15253</v>
      </c>
      <c r="B17000" s="19" t="s">
        <v>17015</v>
      </c>
      <c r="C17000" s="19" t="s">
        <v>16999</v>
      </c>
      <c r="D17000" s="38" t="s">
        <v>16312</v>
      </c>
      <c r="E17000" s="38" t="s">
        <v>15491</v>
      </c>
      <c r="F17000" s="41" t="s">
        <v>15486</v>
      </c>
      <c r="G17000" s="19" t="s">
        <v>10733</v>
      </c>
      <c r="H17000" s="41">
        <v>1</v>
      </c>
      <c r="I17000" s="41">
        <v>11</v>
      </c>
      <c r="J17000" s="41">
        <v>10</v>
      </c>
      <c r="K17000" s="44">
        <v>40</v>
      </c>
      <c r="L17000" s="20">
        <v>1815797.2</v>
      </c>
      <c r="M17000" s="19" t="s">
        <v>11</v>
      </c>
      <c r="N17000" s="28" t="s">
        <v>15953</v>
      </c>
    </row>
    <row r="17001" spans="1:14" ht="30" x14ac:dyDescent="0.25">
      <c r="A17001" s="27" t="s">
        <v>15253</v>
      </c>
      <c r="B17001" s="19" t="s">
        <v>17015</v>
      </c>
      <c r="C17001" s="19" t="s">
        <v>16999</v>
      </c>
      <c r="D17001" s="38" t="s">
        <v>16312</v>
      </c>
      <c r="E17001" s="38" t="s">
        <v>15492</v>
      </c>
      <c r="F17001" s="41" t="s">
        <v>15486</v>
      </c>
      <c r="G17001" s="19" t="s">
        <v>10733</v>
      </c>
      <c r="H17001" s="41">
        <v>1</v>
      </c>
      <c r="I17001" s="41">
        <v>11</v>
      </c>
      <c r="J17001" s="41">
        <v>10</v>
      </c>
      <c r="K17001" s="44">
        <v>2</v>
      </c>
      <c r="L17001" s="20">
        <v>398000.26</v>
      </c>
      <c r="M17001" s="19" t="s">
        <v>11</v>
      </c>
      <c r="N17001" s="28" t="s">
        <v>15953</v>
      </c>
    </row>
    <row r="17002" spans="1:14" ht="30" x14ac:dyDescent="0.25">
      <c r="A17002" s="27" t="s">
        <v>15253</v>
      </c>
      <c r="B17002" s="19" t="s">
        <v>17015</v>
      </c>
      <c r="C17002" s="19" t="s">
        <v>16999</v>
      </c>
      <c r="D17002" s="38" t="s">
        <v>16312</v>
      </c>
      <c r="E17002" s="38" t="s">
        <v>15493</v>
      </c>
      <c r="F17002" s="41" t="s">
        <v>15486</v>
      </c>
      <c r="G17002" s="19" t="s">
        <v>10733</v>
      </c>
      <c r="H17002" s="41">
        <v>1</v>
      </c>
      <c r="I17002" s="41">
        <v>11</v>
      </c>
      <c r="J17002" s="41">
        <v>10</v>
      </c>
      <c r="K17002" s="44">
        <v>2</v>
      </c>
      <c r="L17002" s="20">
        <v>716399.04</v>
      </c>
      <c r="M17002" s="19" t="s">
        <v>11</v>
      </c>
      <c r="N17002" s="28" t="s">
        <v>15953</v>
      </c>
    </row>
    <row r="17003" spans="1:14" ht="30" x14ac:dyDescent="0.25">
      <c r="A17003" s="27" t="s">
        <v>15253</v>
      </c>
      <c r="B17003" s="19" t="s">
        <v>17015</v>
      </c>
      <c r="C17003" s="19" t="s">
        <v>16999</v>
      </c>
      <c r="D17003" s="38" t="s">
        <v>16312</v>
      </c>
      <c r="E17003" s="38" t="s">
        <v>15494</v>
      </c>
      <c r="F17003" s="41" t="s">
        <v>15486</v>
      </c>
      <c r="G17003" s="19" t="s">
        <v>10733</v>
      </c>
      <c r="H17003" s="41">
        <v>1</v>
      </c>
      <c r="I17003" s="41">
        <v>11</v>
      </c>
      <c r="J17003" s="41">
        <v>10</v>
      </c>
      <c r="K17003" s="44">
        <v>3</v>
      </c>
      <c r="L17003" s="20">
        <v>89549.88</v>
      </c>
      <c r="M17003" s="19" t="s">
        <v>11</v>
      </c>
      <c r="N17003" s="28" t="s">
        <v>15953</v>
      </c>
    </row>
    <row r="17004" spans="1:14" ht="30" x14ac:dyDescent="0.25">
      <c r="A17004" s="27" t="s">
        <v>15253</v>
      </c>
      <c r="B17004" s="19" t="s">
        <v>17015</v>
      </c>
      <c r="C17004" s="19" t="s">
        <v>16999</v>
      </c>
      <c r="D17004" s="38" t="s">
        <v>16312</v>
      </c>
      <c r="E17004" s="38" t="s">
        <v>15495</v>
      </c>
      <c r="F17004" s="41" t="s">
        <v>15486</v>
      </c>
      <c r="G17004" s="19" t="s">
        <v>10733</v>
      </c>
      <c r="H17004" s="41">
        <v>1</v>
      </c>
      <c r="I17004" s="41">
        <v>11</v>
      </c>
      <c r="J17004" s="41">
        <v>10</v>
      </c>
      <c r="K17004" s="44">
        <v>2</v>
      </c>
      <c r="L17004" s="20">
        <v>457700.18</v>
      </c>
      <c r="M17004" s="19" t="s">
        <v>11</v>
      </c>
      <c r="N17004" s="28" t="s">
        <v>15953</v>
      </c>
    </row>
    <row r="17005" spans="1:14" ht="45" x14ac:dyDescent="0.25">
      <c r="A17005" s="27" t="s">
        <v>15253</v>
      </c>
      <c r="B17005" s="19" t="s">
        <v>17015</v>
      </c>
      <c r="C17005" s="19" t="s">
        <v>16999</v>
      </c>
      <c r="D17005" s="38" t="s">
        <v>16312</v>
      </c>
      <c r="E17005" s="38" t="s">
        <v>15496</v>
      </c>
      <c r="F17005" s="41" t="s">
        <v>15486</v>
      </c>
      <c r="G17005" s="19" t="s">
        <v>10733</v>
      </c>
      <c r="H17005" s="41">
        <v>1</v>
      </c>
      <c r="I17005" s="41">
        <v>11</v>
      </c>
      <c r="J17005" s="41">
        <v>10</v>
      </c>
      <c r="K17005" s="44">
        <v>30</v>
      </c>
      <c r="L17005" s="20">
        <v>905923.2</v>
      </c>
      <c r="M17005" s="19" t="s">
        <v>11</v>
      </c>
      <c r="N17005" s="28" t="s">
        <v>15953</v>
      </c>
    </row>
    <row r="17006" spans="1:14" ht="30" x14ac:dyDescent="0.25">
      <c r="A17006" s="27" t="s">
        <v>15253</v>
      </c>
      <c r="B17006" s="19" t="s">
        <v>17015</v>
      </c>
      <c r="C17006" s="19" t="s">
        <v>16999</v>
      </c>
      <c r="D17006" s="38" t="s">
        <v>16312</v>
      </c>
      <c r="E17006" s="38" t="s">
        <v>15497</v>
      </c>
      <c r="F17006" s="41" t="s">
        <v>15486</v>
      </c>
      <c r="G17006" s="19" t="s">
        <v>10733</v>
      </c>
      <c r="H17006" s="41">
        <v>1</v>
      </c>
      <c r="I17006" s="41">
        <v>11</v>
      </c>
      <c r="J17006" s="41">
        <v>10</v>
      </c>
      <c r="K17006" s="44">
        <v>2</v>
      </c>
      <c r="L17006" s="20">
        <v>228848.9</v>
      </c>
      <c r="M17006" s="19" t="s">
        <v>11</v>
      </c>
      <c r="N17006" s="28" t="s">
        <v>15953</v>
      </c>
    </row>
    <row r="17007" spans="1:14" ht="30" x14ac:dyDescent="0.25">
      <c r="A17007" s="27" t="s">
        <v>15253</v>
      </c>
      <c r="B17007" s="19" t="s">
        <v>17015</v>
      </c>
      <c r="C17007" s="19" t="s">
        <v>16999</v>
      </c>
      <c r="D17007" s="38" t="s">
        <v>16312</v>
      </c>
      <c r="E17007" s="38" t="s">
        <v>15498</v>
      </c>
      <c r="F17007" s="41" t="s">
        <v>15486</v>
      </c>
      <c r="G17007" s="19" t="s">
        <v>10733</v>
      </c>
      <c r="H17007" s="41">
        <v>1</v>
      </c>
      <c r="I17007" s="41">
        <v>11</v>
      </c>
      <c r="J17007" s="41">
        <v>10</v>
      </c>
      <c r="K17007" s="44">
        <v>30</v>
      </c>
      <c r="L17007" s="20">
        <v>341506.2</v>
      </c>
      <c r="M17007" s="19" t="s">
        <v>11</v>
      </c>
      <c r="N17007" s="28" t="s">
        <v>15953</v>
      </c>
    </row>
    <row r="17008" spans="1:14" ht="30" x14ac:dyDescent="0.25">
      <c r="A17008" s="27" t="s">
        <v>15253</v>
      </c>
      <c r="B17008" s="19" t="s">
        <v>17051</v>
      </c>
      <c r="C17008" s="19" t="s">
        <v>16998</v>
      </c>
      <c r="D17008" s="38" t="s">
        <v>16311</v>
      </c>
      <c r="E17008" s="38" t="s">
        <v>15499</v>
      </c>
      <c r="F17008" s="41" t="s">
        <v>15486</v>
      </c>
      <c r="G17008" s="19" t="s">
        <v>10733</v>
      </c>
      <c r="H17008" s="41">
        <v>1</v>
      </c>
      <c r="I17008" s="41">
        <v>11</v>
      </c>
      <c r="J17008" s="41">
        <v>10</v>
      </c>
      <c r="K17008" s="44">
        <v>1</v>
      </c>
      <c r="L17008" s="20">
        <v>776100.15</v>
      </c>
      <c r="M17008" s="19" t="s">
        <v>11</v>
      </c>
      <c r="N17008" s="28" t="s">
        <v>15953</v>
      </c>
    </row>
    <row r="17009" spans="1:14" ht="30" x14ac:dyDescent="0.25">
      <c r="A17009" s="27" t="s">
        <v>15253</v>
      </c>
      <c r="B17009" s="19" t="s">
        <v>17051</v>
      </c>
      <c r="C17009" s="19" t="s">
        <v>16998</v>
      </c>
      <c r="D17009" s="38" t="s">
        <v>16311</v>
      </c>
      <c r="E17009" s="38" t="s">
        <v>15500</v>
      </c>
      <c r="F17009" s="41" t="s">
        <v>15486</v>
      </c>
      <c r="G17009" s="19" t="s">
        <v>10733</v>
      </c>
      <c r="H17009" s="41">
        <v>1</v>
      </c>
      <c r="I17009" s="41">
        <v>11</v>
      </c>
      <c r="J17009" s="41">
        <v>10</v>
      </c>
      <c r="K17009" s="44">
        <v>2</v>
      </c>
      <c r="L17009" s="20">
        <v>994999.46</v>
      </c>
      <c r="M17009" s="19" t="s">
        <v>11</v>
      </c>
      <c r="N17009" s="28" t="s">
        <v>15953</v>
      </c>
    </row>
    <row r="17010" spans="1:14" ht="30" x14ac:dyDescent="0.25">
      <c r="A17010" s="27" t="s">
        <v>15253</v>
      </c>
      <c r="B17010" s="19" t="s">
        <v>16780</v>
      </c>
      <c r="C17010" s="19" t="s">
        <v>16780</v>
      </c>
      <c r="D17010" s="38" t="s">
        <v>16090</v>
      </c>
      <c r="E17010" s="38" t="s">
        <v>15501</v>
      </c>
      <c r="F17010" s="41" t="s">
        <v>15502</v>
      </c>
      <c r="G17010" s="19" t="s">
        <v>10733</v>
      </c>
      <c r="H17010" s="41">
        <v>1</v>
      </c>
      <c r="I17010" s="41">
        <v>11</v>
      </c>
      <c r="J17010" s="41">
        <v>10</v>
      </c>
      <c r="K17010" s="44">
        <v>10</v>
      </c>
      <c r="L17010" s="20">
        <v>4477505.9000000004</v>
      </c>
      <c r="M17010" s="19" t="s">
        <v>11</v>
      </c>
      <c r="N17010" s="28" t="s">
        <v>15953</v>
      </c>
    </row>
    <row r="17011" spans="1:14" ht="30" x14ac:dyDescent="0.25">
      <c r="A17011" s="27" t="s">
        <v>15253</v>
      </c>
      <c r="B17011" s="19" t="s">
        <v>16780</v>
      </c>
      <c r="C17011" s="19" t="s">
        <v>16780</v>
      </c>
      <c r="D17011" s="38" t="s">
        <v>16090</v>
      </c>
      <c r="E17011" s="38" t="s">
        <v>15503</v>
      </c>
      <c r="F17011" s="41" t="s">
        <v>15502</v>
      </c>
      <c r="G17011" s="19" t="s">
        <v>10733</v>
      </c>
      <c r="H17011" s="41">
        <v>1</v>
      </c>
      <c r="I17011" s="41">
        <v>11</v>
      </c>
      <c r="J17011" s="41">
        <v>10</v>
      </c>
      <c r="K17011" s="44">
        <v>10</v>
      </c>
      <c r="L17011" s="20">
        <v>2487504.6</v>
      </c>
      <c r="M17011" s="19" t="s">
        <v>11</v>
      </c>
      <c r="N17011" s="28" t="s">
        <v>15953</v>
      </c>
    </row>
    <row r="17012" spans="1:14" ht="30" x14ac:dyDescent="0.25">
      <c r="A17012" s="27" t="s">
        <v>15253</v>
      </c>
      <c r="B17012" s="19" t="s">
        <v>16780</v>
      </c>
      <c r="C17012" s="19" t="s">
        <v>16780</v>
      </c>
      <c r="D17012" s="38" t="s">
        <v>16090</v>
      </c>
      <c r="E17012" s="38" t="s">
        <v>15504</v>
      </c>
      <c r="F17012" s="41" t="s">
        <v>15502</v>
      </c>
      <c r="G17012" s="19" t="s">
        <v>10733</v>
      </c>
      <c r="H17012" s="41">
        <v>1</v>
      </c>
      <c r="I17012" s="41">
        <v>11</v>
      </c>
      <c r="J17012" s="41">
        <v>10</v>
      </c>
      <c r="K17012" s="44">
        <v>10</v>
      </c>
      <c r="L17012" s="20">
        <v>2984996</v>
      </c>
      <c r="M17012" s="19" t="s">
        <v>11</v>
      </c>
      <c r="N17012" s="28" t="s">
        <v>15953</v>
      </c>
    </row>
    <row r="17013" spans="1:14" ht="30" x14ac:dyDescent="0.25">
      <c r="A17013" s="27" t="s">
        <v>15253</v>
      </c>
      <c r="B17013" s="19" t="s">
        <v>16780</v>
      </c>
      <c r="C17013" s="19" t="s">
        <v>16780</v>
      </c>
      <c r="D17013" s="38" t="s">
        <v>16090</v>
      </c>
      <c r="E17013" s="38" t="s">
        <v>15505</v>
      </c>
      <c r="F17013" s="41" t="s">
        <v>15502</v>
      </c>
      <c r="G17013" s="19" t="s">
        <v>10733</v>
      </c>
      <c r="H17013" s="41">
        <v>1</v>
      </c>
      <c r="I17013" s="41">
        <v>11</v>
      </c>
      <c r="J17013" s="41">
        <v>10</v>
      </c>
      <c r="K17013" s="44">
        <v>2</v>
      </c>
      <c r="L17013" s="20">
        <v>358199.52</v>
      </c>
      <c r="M17013" s="19" t="s">
        <v>11</v>
      </c>
      <c r="N17013" s="28" t="s">
        <v>15953</v>
      </c>
    </row>
    <row r="17014" spans="1:14" ht="30" x14ac:dyDescent="0.25">
      <c r="A17014" s="27" t="s">
        <v>15253</v>
      </c>
      <c r="B17014" s="19" t="s">
        <v>17015</v>
      </c>
      <c r="C17014" s="19" t="s">
        <v>16742</v>
      </c>
      <c r="D17014" s="38" t="s">
        <v>16052</v>
      </c>
      <c r="E17014" s="38" t="s">
        <v>15506</v>
      </c>
      <c r="F17014" s="41" t="s">
        <v>15502</v>
      </c>
      <c r="G17014" s="19" t="s">
        <v>10733</v>
      </c>
      <c r="H17014" s="41">
        <v>1</v>
      </c>
      <c r="I17014" s="41">
        <v>11</v>
      </c>
      <c r="J17014" s="41">
        <v>10</v>
      </c>
      <c r="K17014" s="44">
        <v>2</v>
      </c>
      <c r="L17014" s="20">
        <v>260000</v>
      </c>
      <c r="M17014" s="19" t="s">
        <v>11</v>
      </c>
      <c r="N17014" s="28" t="s">
        <v>15953</v>
      </c>
    </row>
    <row r="17015" spans="1:14" ht="30" x14ac:dyDescent="0.25">
      <c r="A17015" s="27" t="s">
        <v>15253</v>
      </c>
      <c r="B17015" s="19" t="s">
        <v>17015</v>
      </c>
      <c r="C17015" s="19" t="s">
        <v>16999</v>
      </c>
      <c r="D17015" s="38" t="s">
        <v>16312</v>
      </c>
      <c r="E17015" s="38" t="s">
        <v>15507</v>
      </c>
      <c r="F17015" s="41" t="s">
        <v>15508</v>
      </c>
      <c r="G17015" s="19" t="s">
        <v>10733</v>
      </c>
      <c r="H17015" s="41">
        <v>1</v>
      </c>
      <c r="I17015" s="41">
        <v>11</v>
      </c>
      <c r="J17015" s="41">
        <v>10</v>
      </c>
      <c r="K17015" s="44">
        <v>5</v>
      </c>
      <c r="L17015" s="20">
        <v>447749.4</v>
      </c>
      <c r="M17015" s="19" t="s">
        <v>11</v>
      </c>
      <c r="N17015" s="28" t="s">
        <v>15953</v>
      </c>
    </row>
    <row r="17016" spans="1:14" ht="30" x14ac:dyDescent="0.25">
      <c r="A17016" s="27" t="s">
        <v>15253</v>
      </c>
      <c r="B17016" s="19" t="s">
        <v>17015</v>
      </c>
      <c r="C17016" s="19" t="s">
        <v>16999</v>
      </c>
      <c r="D17016" s="38" t="s">
        <v>16312</v>
      </c>
      <c r="E17016" s="38" t="s">
        <v>15509</v>
      </c>
      <c r="F17016" s="41" t="s">
        <v>15508</v>
      </c>
      <c r="G17016" s="19" t="s">
        <v>10733</v>
      </c>
      <c r="H17016" s="41">
        <v>1</v>
      </c>
      <c r="I17016" s="41">
        <v>11</v>
      </c>
      <c r="J17016" s="41">
        <v>10</v>
      </c>
      <c r="K17016" s="44">
        <v>3</v>
      </c>
      <c r="L17016" s="20">
        <v>686550.27</v>
      </c>
      <c r="M17016" s="19" t="s">
        <v>11</v>
      </c>
      <c r="N17016" s="28" t="s">
        <v>15953</v>
      </c>
    </row>
    <row r="17017" spans="1:14" ht="30" x14ac:dyDescent="0.25">
      <c r="A17017" s="27" t="s">
        <v>15253</v>
      </c>
      <c r="B17017" s="19" t="s">
        <v>17015</v>
      </c>
      <c r="C17017" s="19" t="s">
        <v>16999</v>
      </c>
      <c r="D17017" s="38" t="s">
        <v>16312</v>
      </c>
      <c r="E17017" s="38" t="s">
        <v>15510</v>
      </c>
      <c r="F17017" s="41" t="s">
        <v>15508</v>
      </c>
      <c r="G17017" s="19" t="s">
        <v>10733</v>
      </c>
      <c r="H17017" s="41">
        <v>1</v>
      </c>
      <c r="I17017" s="41">
        <v>11</v>
      </c>
      <c r="J17017" s="41">
        <v>10</v>
      </c>
      <c r="K17017" s="44">
        <v>40</v>
      </c>
      <c r="L17017" s="20">
        <v>3591562.8000000003</v>
      </c>
      <c r="M17017" s="19" t="s">
        <v>11</v>
      </c>
      <c r="N17017" s="28" t="s">
        <v>15953</v>
      </c>
    </row>
    <row r="17018" spans="1:14" ht="30" x14ac:dyDescent="0.25">
      <c r="A17018" s="27" t="s">
        <v>15253</v>
      </c>
      <c r="B17018" s="19" t="s">
        <v>17016</v>
      </c>
      <c r="C17018" s="19" t="s">
        <v>16748</v>
      </c>
      <c r="D17018" s="38" t="s">
        <v>16058</v>
      </c>
      <c r="E17018" s="38" t="s">
        <v>15511</v>
      </c>
      <c r="F17018" s="41" t="s">
        <v>1379</v>
      </c>
      <c r="G17018" s="19" t="s">
        <v>10733</v>
      </c>
      <c r="H17018" s="41">
        <v>1</v>
      </c>
      <c r="I17018" s="41">
        <v>11</v>
      </c>
      <c r="J17018" s="41">
        <v>10</v>
      </c>
      <c r="K17018" s="44">
        <v>5</v>
      </c>
      <c r="L17018" s="20">
        <v>190000</v>
      </c>
      <c r="M17018" s="19" t="s">
        <v>11</v>
      </c>
      <c r="N17018" s="28" t="s">
        <v>15953</v>
      </c>
    </row>
    <row r="17019" spans="1:14" ht="30" x14ac:dyDescent="0.25">
      <c r="A17019" s="27" t="s">
        <v>15253</v>
      </c>
      <c r="B17019" s="19" t="s">
        <v>17060</v>
      </c>
      <c r="C17019" s="19" t="s">
        <v>16857</v>
      </c>
      <c r="D17019" s="38" t="s">
        <v>16167</v>
      </c>
      <c r="E17019" s="38" t="s">
        <v>15512</v>
      </c>
      <c r="F17019" s="41" t="s">
        <v>10083</v>
      </c>
      <c r="G17019" s="19" t="s">
        <v>10733</v>
      </c>
      <c r="H17019" s="41">
        <v>1</v>
      </c>
      <c r="I17019" s="41">
        <v>11</v>
      </c>
      <c r="J17019" s="41">
        <v>10</v>
      </c>
      <c r="K17019" s="44">
        <v>3</v>
      </c>
      <c r="L17019" s="20">
        <v>294717</v>
      </c>
      <c r="M17019" s="19" t="s">
        <v>11</v>
      </c>
      <c r="N17019" s="28" t="s">
        <v>15953</v>
      </c>
    </row>
    <row r="17020" spans="1:14" ht="30" x14ac:dyDescent="0.25">
      <c r="A17020" s="27" t="s">
        <v>15253</v>
      </c>
      <c r="B17020" s="19" t="s">
        <v>17060</v>
      </c>
      <c r="C17020" s="19" t="s">
        <v>16857</v>
      </c>
      <c r="D17020" s="38" t="s">
        <v>16167</v>
      </c>
      <c r="E17020" s="38" t="s">
        <v>15513</v>
      </c>
      <c r="F17020" s="41" t="s">
        <v>10083</v>
      </c>
      <c r="G17020" s="19" t="s">
        <v>10733</v>
      </c>
      <c r="H17020" s="41">
        <v>1</v>
      </c>
      <c r="I17020" s="41">
        <v>11</v>
      </c>
      <c r="J17020" s="41">
        <v>10</v>
      </c>
      <c r="K17020" s="44">
        <v>1</v>
      </c>
      <c r="L17020" s="20">
        <v>84214.17</v>
      </c>
      <c r="M17020" s="19" t="s">
        <v>11</v>
      </c>
      <c r="N17020" s="28" t="s">
        <v>15953</v>
      </c>
    </row>
    <row r="17021" spans="1:14" ht="30" x14ac:dyDescent="0.25">
      <c r="A17021" s="27" t="s">
        <v>15253</v>
      </c>
      <c r="B17021" s="19" t="s">
        <v>17060</v>
      </c>
      <c r="C17021" s="19" t="s">
        <v>16857</v>
      </c>
      <c r="D17021" s="38" t="s">
        <v>16167</v>
      </c>
      <c r="E17021" s="38" t="s">
        <v>15514</v>
      </c>
      <c r="F17021" s="41" t="s">
        <v>10083</v>
      </c>
      <c r="G17021" s="19" t="s">
        <v>10733</v>
      </c>
      <c r="H17021" s="41">
        <v>1</v>
      </c>
      <c r="I17021" s="41">
        <v>11</v>
      </c>
      <c r="J17021" s="41">
        <v>10</v>
      </c>
      <c r="K17021" s="44">
        <v>1</v>
      </c>
      <c r="L17021" s="20">
        <v>84213.38</v>
      </c>
      <c r="M17021" s="19" t="s">
        <v>11</v>
      </c>
      <c r="N17021" s="28" t="s">
        <v>15953</v>
      </c>
    </row>
    <row r="17022" spans="1:14" ht="30" x14ac:dyDescent="0.25">
      <c r="A17022" s="27" t="s">
        <v>15253</v>
      </c>
      <c r="B17022" s="19" t="s">
        <v>17060</v>
      </c>
      <c r="C17022" s="19" t="s">
        <v>16857</v>
      </c>
      <c r="D17022" s="38" t="s">
        <v>16167</v>
      </c>
      <c r="E17022" s="38" t="s">
        <v>15515</v>
      </c>
      <c r="F17022" s="41" t="s">
        <v>10083</v>
      </c>
      <c r="G17022" s="19" t="s">
        <v>10733</v>
      </c>
      <c r="H17022" s="41">
        <v>1</v>
      </c>
      <c r="I17022" s="41">
        <v>11</v>
      </c>
      <c r="J17022" s="41">
        <v>10</v>
      </c>
      <c r="K17022" s="44">
        <v>71</v>
      </c>
      <c r="L17022" s="20">
        <v>95119.41</v>
      </c>
      <c r="M17022" s="19" t="s">
        <v>11</v>
      </c>
      <c r="N17022" s="28" t="s">
        <v>15953</v>
      </c>
    </row>
    <row r="17023" spans="1:14" ht="30" x14ac:dyDescent="0.25">
      <c r="A17023" s="27" t="s">
        <v>15253</v>
      </c>
      <c r="B17023" s="19" t="s">
        <v>17060</v>
      </c>
      <c r="C17023" s="19" t="s">
        <v>16857</v>
      </c>
      <c r="D17023" s="38" t="s">
        <v>16167</v>
      </c>
      <c r="E17023" s="38" t="s">
        <v>15516</v>
      </c>
      <c r="F17023" s="41" t="s">
        <v>10083</v>
      </c>
      <c r="G17023" s="19" t="s">
        <v>10733</v>
      </c>
      <c r="H17023" s="41">
        <v>1</v>
      </c>
      <c r="I17023" s="41">
        <v>11</v>
      </c>
      <c r="J17023" s="41">
        <v>10</v>
      </c>
      <c r="K17023" s="44">
        <v>70</v>
      </c>
      <c r="L17023" s="20">
        <v>93779.7</v>
      </c>
      <c r="M17023" s="19" t="s">
        <v>11</v>
      </c>
      <c r="N17023" s="28" t="s">
        <v>15953</v>
      </c>
    </row>
    <row r="17024" spans="1:14" ht="30" x14ac:dyDescent="0.25">
      <c r="A17024" s="27" t="s">
        <v>15253</v>
      </c>
      <c r="B17024" s="19" t="s">
        <v>16835</v>
      </c>
      <c r="C17024" s="19" t="s">
        <v>16835</v>
      </c>
      <c r="D17024" s="38" t="s">
        <v>16145</v>
      </c>
      <c r="E17024" s="38" t="s">
        <v>15517</v>
      </c>
      <c r="F17024" s="41" t="s">
        <v>979</v>
      </c>
      <c r="G17024" s="19" t="s">
        <v>10733</v>
      </c>
      <c r="H17024" s="41">
        <v>1</v>
      </c>
      <c r="I17024" s="41">
        <v>11</v>
      </c>
      <c r="J17024" s="41">
        <v>10</v>
      </c>
      <c r="K17024" s="44">
        <v>4.3</v>
      </c>
      <c r="L17024" s="20">
        <v>446043.04200000002</v>
      </c>
      <c r="M17024" s="19" t="s">
        <v>11</v>
      </c>
      <c r="N17024" s="28" t="s">
        <v>15953</v>
      </c>
    </row>
    <row r="17025" spans="1:14" ht="30" x14ac:dyDescent="0.25">
      <c r="A17025" s="27" t="s">
        <v>15253</v>
      </c>
      <c r="B17025" s="19" t="s">
        <v>16835</v>
      </c>
      <c r="C17025" s="19" t="s">
        <v>16835</v>
      </c>
      <c r="D17025" s="38" t="s">
        <v>16145</v>
      </c>
      <c r="E17025" s="38" t="s">
        <v>15518</v>
      </c>
      <c r="F17025" s="41" t="s">
        <v>979</v>
      </c>
      <c r="G17025" s="19" t="s">
        <v>10733</v>
      </c>
      <c r="H17025" s="41">
        <v>1</v>
      </c>
      <c r="I17025" s="41">
        <v>11</v>
      </c>
      <c r="J17025" s="41">
        <v>16</v>
      </c>
      <c r="K17025" s="44">
        <v>12</v>
      </c>
      <c r="L17025" s="20">
        <v>1244771.28</v>
      </c>
      <c r="M17025" s="19" t="s">
        <v>11</v>
      </c>
      <c r="N17025" s="28" t="s">
        <v>15953</v>
      </c>
    </row>
    <row r="17026" spans="1:14" ht="30" x14ac:dyDescent="0.25">
      <c r="A17026" s="27" t="s">
        <v>15253</v>
      </c>
      <c r="B17026" s="19" t="s">
        <v>16841</v>
      </c>
      <c r="C17026" s="19" t="s">
        <v>16841</v>
      </c>
      <c r="D17026" s="38" t="s">
        <v>16151</v>
      </c>
      <c r="E17026" s="38" t="s">
        <v>15519</v>
      </c>
      <c r="F17026" s="41" t="s">
        <v>5564</v>
      </c>
      <c r="G17026" s="19" t="s">
        <v>10733</v>
      </c>
      <c r="H17026" s="41">
        <v>1</v>
      </c>
      <c r="I17026" s="41">
        <v>11</v>
      </c>
      <c r="J17026" s="41">
        <v>10</v>
      </c>
      <c r="K17026" s="44">
        <v>4</v>
      </c>
      <c r="L17026" s="20">
        <v>650738.64</v>
      </c>
      <c r="M17026" s="19" t="s">
        <v>11</v>
      </c>
      <c r="N17026" s="28" t="s">
        <v>15953</v>
      </c>
    </row>
    <row r="17027" spans="1:14" ht="30" x14ac:dyDescent="0.25">
      <c r="A17027" s="27" t="s">
        <v>15253</v>
      </c>
      <c r="B17027" s="19" t="s">
        <v>16841</v>
      </c>
      <c r="C17027" s="19" t="s">
        <v>16841</v>
      </c>
      <c r="D17027" s="38" t="s">
        <v>16151</v>
      </c>
      <c r="E17027" s="38" t="s">
        <v>15519</v>
      </c>
      <c r="F17027" s="41" t="s">
        <v>5564</v>
      </c>
      <c r="G17027" s="19" t="s">
        <v>10733</v>
      </c>
      <c r="H17027" s="41">
        <v>1</v>
      </c>
      <c r="I17027" s="41">
        <v>11</v>
      </c>
      <c r="J17027" s="41">
        <v>16</v>
      </c>
      <c r="K17027" s="44">
        <v>1</v>
      </c>
      <c r="L17027" s="20">
        <v>162684.66</v>
      </c>
      <c r="M17027" s="19" t="s">
        <v>11</v>
      </c>
      <c r="N17027" s="28" t="s">
        <v>15953</v>
      </c>
    </row>
    <row r="17028" spans="1:14" ht="30" x14ac:dyDescent="0.25">
      <c r="A17028" s="27" t="s">
        <v>15253</v>
      </c>
      <c r="B17028" s="19" t="s">
        <v>16841</v>
      </c>
      <c r="C17028" s="19" t="s">
        <v>16841</v>
      </c>
      <c r="D17028" s="38" t="s">
        <v>16151</v>
      </c>
      <c r="E17028" s="38" t="s">
        <v>15520</v>
      </c>
      <c r="F17028" s="41" t="s">
        <v>5564</v>
      </c>
      <c r="G17028" s="19" t="s">
        <v>10733</v>
      </c>
      <c r="H17028" s="41">
        <v>1</v>
      </c>
      <c r="I17028" s="41">
        <v>11</v>
      </c>
      <c r="J17028" s="41">
        <v>10</v>
      </c>
      <c r="K17028" s="44">
        <v>4</v>
      </c>
      <c r="L17028" s="20">
        <v>966439.72</v>
      </c>
      <c r="M17028" s="19" t="s">
        <v>11</v>
      </c>
      <c r="N17028" s="28" t="s">
        <v>15953</v>
      </c>
    </row>
    <row r="17029" spans="1:14" ht="30" x14ac:dyDescent="0.25">
      <c r="A17029" s="27" t="s">
        <v>15253</v>
      </c>
      <c r="B17029" s="19" t="s">
        <v>16841</v>
      </c>
      <c r="C17029" s="19" t="s">
        <v>16841</v>
      </c>
      <c r="D17029" s="38" t="s">
        <v>16151</v>
      </c>
      <c r="E17029" s="38" t="s">
        <v>15520</v>
      </c>
      <c r="F17029" s="41" t="s">
        <v>5564</v>
      </c>
      <c r="G17029" s="19" t="s">
        <v>10733</v>
      </c>
      <c r="H17029" s="41">
        <v>1</v>
      </c>
      <c r="I17029" s="41">
        <v>11</v>
      </c>
      <c r="J17029" s="41">
        <v>16</v>
      </c>
      <c r="K17029" s="44">
        <v>1</v>
      </c>
      <c r="L17029" s="20">
        <v>241609.93</v>
      </c>
      <c r="M17029" s="19" t="s">
        <v>11</v>
      </c>
      <c r="N17029" s="28" t="s">
        <v>15953</v>
      </c>
    </row>
    <row r="17030" spans="1:14" ht="45" x14ac:dyDescent="0.25">
      <c r="A17030" s="27" t="s">
        <v>15253</v>
      </c>
      <c r="B17030" s="19" t="s">
        <v>16841</v>
      </c>
      <c r="C17030" s="19" t="s">
        <v>16841</v>
      </c>
      <c r="D17030" s="38" t="s">
        <v>16151</v>
      </c>
      <c r="E17030" s="38" t="s">
        <v>15521</v>
      </c>
      <c r="F17030" s="41" t="s">
        <v>5564</v>
      </c>
      <c r="G17030" s="19" t="s">
        <v>10733</v>
      </c>
      <c r="H17030" s="41">
        <v>1</v>
      </c>
      <c r="I17030" s="41">
        <v>11</v>
      </c>
      <c r="J17030" s="41">
        <v>10</v>
      </c>
      <c r="K17030" s="44">
        <v>5</v>
      </c>
      <c r="L17030" s="20">
        <v>102193.05</v>
      </c>
      <c r="M17030" s="19" t="s">
        <v>11</v>
      </c>
      <c r="N17030" s="28" t="s">
        <v>15953</v>
      </c>
    </row>
    <row r="17031" spans="1:14" ht="30" x14ac:dyDescent="0.25">
      <c r="A17031" s="27" t="s">
        <v>15253</v>
      </c>
      <c r="B17031" s="19" t="s">
        <v>16841</v>
      </c>
      <c r="C17031" s="19" t="s">
        <v>16841</v>
      </c>
      <c r="D17031" s="38" t="s">
        <v>16151</v>
      </c>
      <c r="E17031" s="38" t="s">
        <v>15522</v>
      </c>
      <c r="F17031" s="41" t="s">
        <v>5564</v>
      </c>
      <c r="G17031" s="19" t="s">
        <v>10733</v>
      </c>
      <c r="H17031" s="41">
        <v>1</v>
      </c>
      <c r="I17031" s="41">
        <v>11</v>
      </c>
      <c r="J17031" s="41">
        <v>10</v>
      </c>
      <c r="K17031" s="44">
        <v>4</v>
      </c>
      <c r="L17031" s="20">
        <v>1224162.08</v>
      </c>
      <c r="M17031" s="19" t="s">
        <v>11</v>
      </c>
      <c r="N17031" s="28" t="s">
        <v>15953</v>
      </c>
    </row>
    <row r="17032" spans="1:14" ht="30" x14ac:dyDescent="0.25">
      <c r="A17032" s="27" t="s">
        <v>15253</v>
      </c>
      <c r="B17032" s="19" t="s">
        <v>16841</v>
      </c>
      <c r="C17032" s="19" t="s">
        <v>16841</v>
      </c>
      <c r="D17032" s="38" t="s">
        <v>16151</v>
      </c>
      <c r="E17032" s="38" t="s">
        <v>15522</v>
      </c>
      <c r="F17032" s="41" t="s">
        <v>5564</v>
      </c>
      <c r="G17032" s="19" t="s">
        <v>10733</v>
      </c>
      <c r="H17032" s="41">
        <v>1</v>
      </c>
      <c r="I17032" s="41">
        <v>11</v>
      </c>
      <c r="J17032" s="41">
        <v>16</v>
      </c>
      <c r="K17032" s="44">
        <v>1</v>
      </c>
      <c r="L17032" s="20">
        <v>306040.52</v>
      </c>
      <c r="M17032" s="19" t="s">
        <v>11</v>
      </c>
      <c r="N17032" s="28" t="s">
        <v>15953</v>
      </c>
    </row>
    <row r="17033" spans="1:14" ht="30" x14ac:dyDescent="0.25">
      <c r="A17033" s="27" t="s">
        <v>15253</v>
      </c>
      <c r="B17033" s="19" t="s">
        <v>16841</v>
      </c>
      <c r="C17033" s="19" t="s">
        <v>16841</v>
      </c>
      <c r="D17033" s="38" t="s">
        <v>16151</v>
      </c>
      <c r="E17033" s="38" t="s">
        <v>15523</v>
      </c>
      <c r="F17033" s="41" t="s">
        <v>5564</v>
      </c>
      <c r="G17033" s="19" t="s">
        <v>10733</v>
      </c>
      <c r="H17033" s="41">
        <v>1</v>
      </c>
      <c r="I17033" s="41">
        <v>11</v>
      </c>
      <c r="J17033" s="41">
        <v>10</v>
      </c>
      <c r="K17033" s="44">
        <v>4</v>
      </c>
      <c r="L17033" s="20">
        <v>357047.28</v>
      </c>
      <c r="M17033" s="19" t="s">
        <v>11</v>
      </c>
      <c r="N17033" s="28" t="s">
        <v>15953</v>
      </c>
    </row>
    <row r="17034" spans="1:14" ht="30" x14ac:dyDescent="0.25">
      <c r="A17034" s="27" t="s">
        <v>15253</v>
      </c>
      <c r="B17034" s="19" t="s">
        <v>16841</v>
      </c>
      <c r="C17034" s="19" t="s">
        <v>16841</v>
      </c>
      <c r="D17034" s="38" t="s">
        <v>16151</v>
      </c>
      <c r="E17034" s="38" t="s">
        <v>15523</v>
      </c>
      <c r="F17034" s="41" t="s">
        <v>5564</v>
      </c>
      <c r="G17034" s="19" t="s">
        <v>10733</v>
      </c>
      <c r="H17034" s="41">
        <v>1</v>
      </c>
      <c r="I17034" s="41">
        <v>11</v>
      </c>
      <c r="J17034" s="41">
        <v>16</v>
      </c>
      <c r="K17034" s="44">
        <v>1</v>
      </c>
      <c r="L17034" s="20">
        <v>89261.82</v>
      </c>
      <c r="M17034" s="19" t="s">
        <v>11</v>
      </c>
      <c r="N17034" s="28" t="s">
        <v>15953</v>
      </c>
    </row>
    <row r="17035" spans="1:14" ht="30" x14ac:dyDescent="0.25">
      <c r="A17035" s="27" t="s">
        <v>15253</v>
      </c>
      <c r="B17035" s="19" t="s">
        <v>16841</v>
      </c>
      <c r="C17035" s="19" t="s">
        <v>16841</v>
      </c>
      <c r="D17035" s="38" t="s">
        <v>16151</v>
      </c>
      <c r="E17035" s="38" t="s">
        <v>15524</v>
      </c>
      <c r="F17035" s="41" t="s">
        <v>5564</v>
      </c>
      <c r="G17035" s="19" t="s">
        <v>10733</v>
      </c>
      <c r="H17035" s="41">
        <v>1</v>
      </c>
      <c r="I17035" s="41">
        <v>11</v>
      </c>
      <c r="J17035" s="41">
        <v>10</v>
      </c>
      <c r="K17035" s="44">
        <v>4</v>
      </c>
      <c r="L17035" s="20">
        <v>1137013.8799999999</v>
      </c>
      <c r="M17035" s="19" t="s">
        <v>11</v>
      </c>
      <c r="N17035" s="28" t="s">
        <v>15953</v>
      </c>
    </row>
    <row r="17036" spans="1:14" ht="30" x14ac:dyDescent="0.25">
      <c r="A17036" s="27" t="s">
        <v>15253</v>
      </c>
      <c r="B17036" s="19" t="s">
        <v>16841</v>
      </c>
      <c r="C17036" s="19" t="s">
        <v>16841</v>
      </c>
      <c r="D17036" s="38" t="s">
        <v>16151</v>
      </c>
      <c r="E17036" s="38" t="s">
        <v>15524</v>
      </c>
      <c r="F17036" s="41" t="s">
        <v>5564</v>
      </c>
      <c r="G17036" s="19" t="s">
        <v>10733</v>
      </c>
      <c r="H17036" s="41">
        <v>1</v>
      </c>
      <c r="I17036" s="41">
        <v>11</v>
      </c>
      <c r="J17036" s="41">
        <v>16</v>
      </c>
      <c r="K17036" s="44">
        <v>1</v>
      </c>
      <c r="L17036" s="20">
        <v>284253.46999999997</v>
      </c>
      <c r="M17036" s="19" t="s">
        <v>11</v>
      </c>
      <c r="N17036" s="28" t="s">
        <v>15953</v>
      </c>
    </row>
    <row r="17037" spans="1:14" ht="30" x14ac:dyDescent="0.25">
      <c r="A17037" s="27" t="s">
        <v>15253</v>
      </c>
      <c r="B17037" s="19" t="s">
        <v>16841</v>
      </c>
      <c r="C17037" s="19" t="s">
        <v>16841</v>
      </c>
      <c r="D17037" s="38" t="s">
        <v>16151</v>
      </c>
      <c r="E17037" s="38" t="s">
        <v>15525</v>
      </c>
      <c r="F17037" s="41" t="s">
        <v>5564</v>
      </c>
      <c r="G17037" s="19" t="s">
        <v>10733</v>
      </c>
      <c r="H17037" s="41">
        <v>1</v>
      </c>
      <c r="I17037" s="41">
        <v>11</v>
      </c>
      <c r="J17037" s="41">
        <v>10</v>
      </c>
      <c r="K17037" s="44">
        <v>2</v>
      </c>
      <c r="L17037" s="20">
        <v>389262.58</v>
      </c>
      <c r="M17037" s="19" t="s">
        <v>11</v>
      </c>
      <c r="N17037" s="28" t="s">
        <v>15953</v>
      </c>
    </row>
    <row r="17038" spans="1:14" ht="30" x14ac:dyDescent="0.25">
      <c r="A17038" s="27" t="s">
        <v>15253</v>
      </c>
      <c r="B17038" s="19" t="s">
        <v>16841</v>
      </c>
      <c r="C17038" s="19" t="s">
        <v>16841</v>
      </c>
      <c r="D17038" s="38" t="s">
        <v>16151</v>
      </c>
      <c r="E17038" s="38" t="s">
        <v>15526</v>
      </c>
      <c r="F17038" s="41" t="s">
        <v>5564</v>
      </c>
      <c r="G17038" s="19" t="s">
        <v>10733</v>
      </c>
      <c r="H17038" s="41">
        <v>1</v>
      </c>
      <c r="I17038" s="41">
        <v>11</v>
      </c>
      <c r="J17038" s="41">
        <v>16</v>
      </c>
      <c r="K17038" s="44">
        <v>1</v>
      </c>
      <c r="L17038" s="20">
        <v>194631.29</v>
      </c>
      <c r="M17038" s="19" t="s">
        <v>11</v>
      </c>
      <c r="N17038" s="28" t="s">
        <v>15953</v>
      </c>
    </row>
    <row r="17039" spans="1:14" ht="30" x14ac:dyDescent="0.25">
      <c r="A17039" s="27" t="s">
        <v>15253</v>
      </c>
      <c r="B17039" s="19" t="s">
        <v>16841</v>
      </c>
      <c r="C17039" s="19" t="s">
        <v>16841</v>
      </c>
      <c r="D17039" s="38" t="s">
        <v>16151</v>
      </c>
      <c r="E17039" s="38" t="s">
        <v>15527</v>
      </c>
      <c r="F17039" s="41" t="s">
        <v>5564</v>
      </c>
      <c r="G17039" s="19" t="s">
        <v>10733</v>
      </c>
      <c r="H17039" s="41">
        <v>1</v>
      </c>
      <c r="I17039" s="41">
        <v>11</v>
      </c>
      <c r="J17039" s="41">
        <v>10</v>
      </c>
      <c r="K17039" s="44">
        <v>2</v>
      </c>
      <c r="L17039" s="20">
        <v>526173.57999999996</v>
      </c>
      <c r="M17039" s="19" t="s">
        <v>11</v>
      </c>
      <c r="N17039" s="28" t="s">
        <v>15953</v>
      </c>
    </row>
    <row r="17040" spans="1:14" ht="30" x14ac:dyDescent="0.25">
      <c r="A17040" s="27" t="s">
        <v>15253</v>
      </c>
      <c r="B17040" s="19" t="s">
        <v>16841</v>
      </c>
      <c r="C17040" s="19" t="s">
        <v>16841</v>
      </c>
      <c r="D17040" s="38" t="s">
        <v>16151</v>
      </c>
      <c r="E17040" s="38" t="s">
        <v>15527</v>
      </c>
      <c r="F17040" s="41" t="s">
        <v>5564</v>
      </c>
      <c r="G17040" s="19" t="s">
        <v>10733</v>
      </c>
      <c r="H17040" s="41">
        <v>1</v>
      </c>
      <c r="I17040" s="41">
        <v>11</v>
      </c>
      <c r="J17040" s="41">
        <v>16</v>
      </c>
      <c r="K17040" s="44">
        <v>3</v>
      </c>
      <c r="L17040" s="20">
        <v>789260.36999999988</v>
      </c>
      <c r="M17040" s="19" t="s">
        <v>11</v>
      </c>
      <c r="N17040" s="28" t="s">
        <v>15953</v>
      </c>
    </row>
    <row r="17041" spans="1:14" ht="30" x14ac:dyDescent="0.25">
      <c r="A17041" s="27" t="s">
        <v>15253</v>
      </c>
      <c r="B17041" s="19" t="s">
        <v>17013</v>
      </c>
      <c r="C17041" s="19" t="s">
        <v>16851</v>
      </c>
      <c r="D17041" s="38" t="s">
        <v>16161</v>
      </c>
      <c r="E17041" s="38" t="s">
        <v>15528</v>
      </c>
      <c r="F17041" s="41" t="s">
        <v>15529</v>
      </c>
      <c r="G17041" s="19" t="s">
        <v>10733</v>
      </c>
      <c r="H17041" s="41">
        <v>1</v>
      </c>
      <c r="I17041" s="41">
        <v>11</v>
      </c>
      <c r="J17041" s="41">
        <v>10</v>
      </c>
      <c r="K17041" s="44">
        <v>10</v>
      </c>
      <c r="L17041" s="20">
        <v>16246.6</v>
      </c>
      <c r="M17041" s="19" t="s">
        <v>11</v>
      </c>
      <c r="N17041" s="28" t="s">
        <v>15953</v>
      </c>
    </row>
    <row r="17042" spans="1:14" ht="30" x14ac:dyDescent="0.25">
      <c r="A17042" s="27" t="s">
        <v>15253</v>
      </c>
      <c r="B17042" s="19" t="s">
        <v>17013</v>
      </c>
      <c r="C17042" s="19" t="s">
        <v>16851</v>
      </c>
      <c r="D17042" s="38" t="s">
        <v>16161</v>
      </c>
      <c r="E17042" s="38" t="s">
        <v>15530</v>
      </c>
      <c r="F17042" s="41" t="s">
        <v>15529</v>
      </c>
      <c r="G17042" s="19" t="s">
        <v>10733</v>
      </c>
      <c r="H17042" s="41">
        <v>1</v>
      </c>
      <c r="I17042" s="41">
        <v>11</v>
      </c>
      <c r="J17042" s="41">
        <v>10</v>
      </c>
      <c r="K17042" s="44">
        <v>5</v>
      </c>
      <c r="L17042" s="20">
        <v>8695.25</v>
      </c>
      <c r="M17042" s="19" t="s">
        <v>11</v>
      </c>
      <c r="N17042" s="28" t="s">
        <v>15953</v>
      </c>
    </row>
    <row r="17043" spans="1:14" ht="30" x14ac:dyDescent="0.25">
      <c r="A17043" s="27" t="s">
        <v>15253</v>
      </c>
      <c r="B17043" s="19" t="s">
        <v>17013</v>
      </c>
      <c r="C17043" s="19" t="s">
        <v>16851</v>
      </c>
      <c r="D17043" s="38" t="s">
        <v>16161</v>
      </c>
      <c r="E17043" s="38" t="s">
        <v>15531</v>
      </c>
      <c r="F17043" s="41" t="s">
        <v>15529</v>
      </c>
      <c r="G17043" s="19" t="s">
        <v>10733</v>
      </c>
      <c r="H17043" s="41">
        <v>1</v>
      </c>
      <c r="I17043" s="41">
        <v>11</v>
      </c>
      <c r="J17043" s="41">
        <v>10</v>
      </c>
      <c r="K17043" s="44">
        <v>10</v>
      </c>
      <c r="L17043" s="20">
        <v>13526</v>
      </c>
      <c r="M17043" s="19" t="s">
        <v>11</v>
      </c>
      <c r="N17043" s="28" t="s">
        <v>15953</v>
      </c>
    </row>
    <row r="17044" spans="1:14" ht="30" x14ac:dyDescent="0.25">
      <c r="A17044" s="27" t="s">
        <v>15253</v>
      </c>
      <c r="B17044" s="19" t="s">
        <v>17013</v>
      </c>
      <c r="C17044" s="19" t="s">
        <v>16851</v>
      </c>
      <c r="D17044" s="38" t="s">
        <v>16161</v>
      </c>
      <c r="E17044" s="38" t="s">
        <v>15532</v>
      </c>
      <c r="F17044" s="41" t="s">
        <v>15529</v>
      </c>
      <c r="G17044" s="19" t="s">
        <v>10733</v>
      </c>
      <c r="H17044" s="41">
        <v>1</v>
      </c>
      <c r="I17044" s="41">
        <v>11</v>
      </c>
      <c r="J17044" s="41">
        <v>10</v>
      </c>
      <c r="K17044" s="44">
        <v>10</v>
      </c>
      <c r="L17044" s="20">
        <v>12024.6</v>
      </c>
      <c r="M17044" s="19" t="s">
        <v>11</v>
      </c>
      <c r="N17044" s="28" t="s">
        <v>15953</v>
      </c>
    </row>
    <row r="17045" spans="1:14" ht="30" x14ac:dyDescent="0.25">
      <c r="A17045" s="27" t="s">
        <v>15253</v>
      </c>
      <c r="B17045" s="19" t="s">
        <v>17013</v>
      </c>
      <c r="C17045" s="19" t="s">
        <v>16851</v>
      </c>
      <c r="D17045" s="38" t="s">
        <v>16161</v>
      </c>
      <c r="E17045" s="38" t="s">
        <v>15533</v>
      </c>
      <c r="F17045" s="41" t="s">
        <v>15529</v>
      </c>
      <c r="G17045" s="19" t="s">
        <v>10733</v>
      </c>
      <c r="H17045" s="41">
        <v>1</v>
      </c>
      <c r="I17045" s="41">
        <v>11</v>
      </c>
      <c r="J17045" s="41">
        <v>10</v>
      </c>
      <c r="K17045" s="44">
        <v>5</v>
      </c>
      <c r="L17045" s="20">
        <v>7048.1500000000005</v>
      </c>
      <c r="M17045" s="19" t="s">
        <v>11</v>
      </c>
      <c r="N17045" s="28" t="s">
        <v>15953</v>
      </c>
    </row>
    <row r="17046" spans="1:14" ht="30" x14ac:dyDescent="0.25">
      <c r="A17046" s="27" t="s">
        <v>15253</v>
      </c>
      <c r="B17046" s="19" t="s">
        <v>17013</v>
      </c>
      <c r="C17046" s="19" t="s">
        <v>16851</v>
      </c>
      <c r="D17046" s="38" t="s">
        <v>16161</v>
      </c>
      <c r="E17046" s="38" t="s">
        <v>15534</v>
      </c>
      <c r="F17046" s="41" t="s">
        <v>15529</v>
      </c>
      <c r="G17046" s="19" t="s">
        <v>10733</v>
      </c>
      <c r="H17046" s="41">
        <v>1</v>
      </c>
      <c r="I17046" s="41">
        <v>11</v>
      </c>
      <c r="J17046" s="41">
        <v>10</v>
      </c>
      <c r="K17046" s="44">
        <v>5</v>
      </c>
      <c r="L17046" s="20">
        <v>73836.5</v>
      </c>
      <c r="M17046" s="19" t="s">
        <v>11</v>
      </c>
      <c r="N17046" s="28" t="s">
        <v>15953</v>
      </c>
    </row>
    <row r="17047" spans="1:14" ht="30" x14ac:dyDescent="0.25">
      <c r="A17047" s="27" t="s">
        <v>15253</v>
      </c>
      <c r="B17047" s="19" t="s">
        <v>17013</v>
      </c>
      <c r="C17047" s="19" t="s">
        <v>16851</v>
      </c>
      <c r="D17047" s="38" t="s">
        <v>16161</v>
      </c>
      <c r="E17047" s="38" t="s">
        <v>15535</v>
      </c>
      <c r="F17047" s="41" t="s">
        <v>15529</v>
      </c>
      <c r="G17047" s="19" t="s">
        <v>10733</v>
      </c>
      <c r="H17047" s="41">
        <v>1</v>
      </c>
      <c r="I17047" s="41">
        <v>11</v>
      </c>
      <c r="J17047" s="41">
        <v>10</v>
      </c>
      <c r="K17047" s="44">
        <v>5</v>
      </c>
      <c r="L17047" s="20">
        <v>12847.2</v>
      </c>
      <c r="M17047" s="19" t="s">
        <v>11</v>
      </c>
      <c r="N17047" s="28" t="s">
        <v>15953</v>
      </c>
    </row>
    <row r="17048" spans="1:14" ht="30" x14ac:dyDescent="0.25">
      <c r="A17048" s="27" t="s">
        <v>15253</v>
      </c>
      <c r="B17048" s="19" t="s">
        <v>17013</v>
      </c>
      <c r="C17048" s="19" t="s">
        <v>16851</v>
      </c>
      <c r="D17048" s="38" t="s">
        <v>16161</v>
      </c>
      <c r="E17048" s="38" t="s">
        <v>15536</v>
      </c>
      <c r="F17048" s="41" t="s">
        <v>15529</v>
      </c>
      <c r="G17048" s="19" t="s">
        <v>10733</v>
      </c>
      <c r="H17048" s="41">
        <v>1</v>
      </c>
      <c r="I17048" s="41">
        <v>11</v>
      </c>
      <c r="J17048" s="41">
        <v>10</v>
      </c>
      <c r="K17048" s="44">
        <v>5</v>
      </c>
      <c r="L17048" s="20">
        <v>13800.8</v>
      </c>
      <c r="M17048" s="19" t="s">
        <v>11</v>
      </c>
      <c r="N17048" s="28" t="s">
        <v>15953</v>
      </c>
    </row>
    <row r="17049" spans="1:14" ht="30" x14ac:dyDescent="0.25">
      <c r="A17049" s="27" t="s">
        <v>15253</v>
      </c>
      <c r="B17049" s="19" t="s">
        <v>17013</v>
      </c>
      <c r="C17049" s="19" t="s">
        <v>16851</v>
      </c>
      <c r="D17049" s="38" t="s">
        <v>16161</v>
      </c>
      <c r="E17049" s="38" t="s">
        <v>15537</v>
      </c>
      <c r="F17049" s="41" t="s">
        <v>15529</v>
      </c>
      <c r="G17049" s="19" t="s">
        <v>10733</v>
      </c>
      <c r="H17049" s="41">
        <v>1</v>
      </c>
      <c r="I17049" s="41">
        <v>11</v>
      </c>
      <c r="J17049" s="41">
        <v>10</v>
      </c>
      <c r="K17049" s="44">
        <v>20</v>
      </c>
      <c r="L17049" s="20">
        <v>142531.6</v>
      </c>
      <c r="M17049" s="19" t="s">
        <v>11</v>
      </c>
      <c r="N17049" s="28" t="s">
        <v>15953</v>
      </c>
    </row>
    <row r="17050" spans="1:14" ht="30" x14ac:dyDescent="0.25">
      <c r="A17050" s="27" t="s">
        <v>15253</v>
      </c>
      <c r="B17050" s="19" t="s">
        <v>17013</v>
      </c>
      <c r="C17050" s="19" t="s">
        <v>16851</v>
      </c>
      <c r="D17050" s="38" t="s">
        <v>16161</v>
      </c>
      <c r="E17050" s="38" t="s">
        <v>15538</v>
      </c>
      <c r="F17050" s="41" t="s">
        <v>15529</v>
      </c>
      <c r="G17050" s="19" t="s">
        <v>10733</v>
      </c>
      <c r="H17050" s="41">
        <v>1</v>
      </c>
      <c r="I17050" s="41">
        <v>11</v>
      </c>
      <c r="J17050" s="41">
        <v>10</v>
      </c>
      <c r="K17050" s="44">
        <v>7</v>
      </c>
      <c r="L17050" s="20">
        <v>262423</v>
      </c>
      <c r="M17050" s="19" t="s">
        <v>11</v>
      </c>
      <c r="N17050" s="28" t="s">
        <v>15953</v>
      </c>
    </row>
    <row r="17051" spans="1:14" ht="45" x14ac:dyDescent="0.25">
      <c r="A17051" s="27" t="s">
        <v>15253</v>
      </c>
      <c r="B17051" s="19" t="s">
        <v>17013</v>
      </c>
      <c r="C17051" s="19" t="s">
        <v>16851</v>
      </c>
      <c r="D17051" s="38" t="s">
        <v>16161</v>
      </c>
      <c r="E17051" s="38" t="s">
        <v>15539</v>
      </c>
      <c r="F17051" s="41" t="s">
        <v>15529</v>
      </c>
      <c r="G17051" s="19" t="s">
        <v>10733</v>
      </c>
      <c r="H17051" s="41">
        <v>1</v>
      </c>
      <c r="I17051" s="41">
        <v>11</v>
      </c>
      <c r="J17051" s="41">
        <v>10</v>
      </c>
      <c r="K17051" s="44">
        <v>50</v>
      </c>
      <c r="L17051" s="20">
        <v>1746983.5</v>
      </c>
      <c r="M17051" s="19" t="s">
        <v>11</v>
      </c>
      <c r="N17051" s="28" t="s">
        <v>15953</v>
      </c>
    </row>
    <row r="17052" spans="1:14" ht="30" x14ac:dyDescent="0.25">
      <c r="A17052" s="27" t="s">
        <v>15253</v>
      </c>
      <c r="B17052" s="19" t="s">
        <v>17013</v>
      </c>
      <c r="C17052" s="19" t="s">
        <v>16851</v>
      </c>
      <c r="D17052" s="38" t="s">
        <v>16161</v>
      </c>
      <c r="E17052" s="38" t="s">
        <v>15540</v>
      </c>
      <c r="F17052" s="41" t="s">
        <v>15529</v>
      </c>
      <c r="G17052" s="19" t="s">
        <v>10733</v>
      </c>
      <c r="H17052" s="41">
        <v>1</v>
      </c>
      <c r="I17052" s="41">
        <v>11</v>
      </c>
      <c r="J17052" s="41">
        <v>10</v>
      </c>
      <c r="K17052" s="44">
        <v>10</v>
      </c>
      <c r="L17052" s="20">
        <v>1348185.4000000001</v>
      </c>
      <c r="M17052" s="19" t="s">
        <v>11</v>
      </c>
      <c r="N17052" s="28" t="s">
        <v>15953</v>
      </c>
    </row>
    <row r="17053" spans="1:14" ht="45" x14ac:dyDescent="0.25">
      <c r="A17053" s="27" t="s">
        <v>15253</v>
      </c>
      <c r="B17053" s="19" t="s">
        <v>17013</v>
      </c>
      <c r="C17053" s="19" t="s">
        <v>16851</v>
      </c>
      <c r="D17053" s="38" t="s">
        <v>16161</v>
      </c>
      <c r="E17053" s="38" t="s">
        <v>15541</v>
      </c>
      <c r="F17053" s="41" t="s">
        <v>15529</v>
      </c>
      <c r="G17053" s="19" t="s">
        <v>10733</v>
      </c>
      <c r="H17053" s="41">
        <v>1</v>
      </c>
      <c r="I17053" s="41">
        <v>11</v>
      </c>
      <c r="J17053" s="41">
        <v>10</v>
      </c>
      <c r="K17053" s="44">
        <v>10</v>
      </c>
      <c r="L17053" s="20">
        <v>830875.6</v>
      </c>
      <c r="M17053" s="19" t="s">
        <v>11</v>
      </c>
      <c r="N17053" s="28" t="s">
        <v>15953</v>
      </c>
    </row>
    <row r="17054" spans="1:14" ht="45" x14ac:dyDescent="0.25">
      <c r="A17054" s="27" t="s">
        <v>15253</v>
      </c>
      <c r="B17054" s="19" t="s">
        <v>17013</v>
      </c>
      <c r="C17054" s="19" t="s">
        <v>16851</v>
      </c>
      <c r="D17054" s="38" t="s">
        <v>16161</v>
      </c>
      <c r="E17054" s="38" t="s">
        <v>15542</v>
      </c>
      <c r="F17054" s="41" t="s">
        <v>15529</v>
      </c>
      <c r="G17054" s="19" t="s">
        <v>10733</v>
      </c>
      <c r="H17054" s="41">
        <v>1</v>
      </c>
      <c r="I17054" s="41">
        <v>11</v>
      </c>
      <c r="J17054" s="41">
        <v>10</v>
      </c>
      <c r="K17054" s="44">
        <v>20</v>
      </c>
      <c r="L17054" s="20">
        <v>61943.8</v>
      </c>
      <c r="M17054" s="19" t="s">
        <v>11</v>
      </c>
      <c r="N17054" s="28" t="s">
        <v>15953</v>
      </c>
    </row>
    <row r="17055" spans="1:14" ht="30" x14ac:dyDescent="0.25">
      <c r="A17055" s="27" t="s">
        <v>15253</v>
      </c>
      <c r="B17055" s="19" t="s">
        <v>17013</v>
      </c>
      <c r="C17055" s="19" t="s">
        <v>16851</v>
      </c>
      <c r="D17055" s="38" t="s">
        <v>16161</v>
      </c>
      <c r="E17055" s="38" t="s">
        <v>15543</v>
      </c>
      <c r="F17055" s="41" t="s">
        <v>15529</v>
      </c>
      <c r="G17055" s="19" t="s">
        <v>10733</v>
      </c>
      <c r="H17055" s="41">
        <v>1</v>
      </c>
      <c r="I17055" s="41">
        <v>11</v>
      </c>
      <c r="J17055" s="41">
        <v>10</v>
      </c>
      <c r="K17055" s="44">
        <v>5</v>
      </c>
      <c r="L17055" s="20">
        <v>12578.85</v>
      </c>
      <c r="M17055" s="19" t="s">
        <v>11</v>
      </c>
      <c r="N17055" s="28" t="s">
        <v>15953</v>
      </c>
    </row>
    <row r="17056" spans="1:14" ht="30" x14ac:dyDescent="0.25">
      <c r="A17056" s="27" t="s">
        <v>15253</v>
      </c>
      <c r="B17056" s="19" t="s">
        <v>17013</v>
      </c>
      <c r="C17056" s="19" t="s">
        <v>16851</v>
      </c>
      <c r="D17056" s="38" t="s">
        <v>16161</v>
      </c>
      <c r="E17056" s="38" t="s">
        <v>15544</v>
      </c>
      <c r="F17056" s="41" t="s">
        <v>15529</v>
      </c>
      <c r="G17056" s="19" t="s">
        <v>10733</v>
      </c>
      <c r="H17056" s="41">
        <v>1</v>
      </c>
      <c r="I17056" s="41">
        <v>11</v>
      </c>
      <c r="J17056" s="41">
        <v>10</v>
      </c>
      <c r="K17056" s="44">
        <v>9</v>
      </c>
      <c r="L17056" s="20">
        <v>14131.44</v>
      </c>
      <c r="M17056" s="19" t="s">
        <v>11</v>
      </c>
      <c r="N17056" s="28" t="s">
        <v>15953</v>
      </c>
    </row>
    <row r="17057" spans="1:14" ht="30" x14ac:dyDescent="0.25">
      <c r="A17057" s="27" t="s">
        <v>15253</v>
      </c>
      <c r="B17057" s="19" t="s">
        <v>17013</v>
      </c>
      <c r="C17057" s="19" t="s">
        <v>16851</v>
      </c>
      <c r="D17057" s="38" t="s">
        <v>16161</v>
      </c>
      <c r="E17057" s="38" t="s">
        <v>15545</v>
      </c>
      <c r="F17057" s="41" t="s">
        <v>15529</v>
      </c>
      <c r="G17057" s="19" t="s">
        <v>10733</v>
      </c>
      <c r="H17057" s="41">
        <v>1</v>
      </c>
      <c r="I17057" s="41">
        <v>11</v>
      </c>
      <c r="J17057" s="41">
        <v>10</v>
      </c>
      <c r="K17057" s="44">
        <v>30</v>
      </c>
      <c r="L17057" s="20">
        <v>12115.5</v>
      </c>
      <c r="M17057" s="19" t="s">
        <v>11</v>
      </c>
      <c r="N17057" s="28" t="s">
        <v>15953</v>
      </c>
    </row>
    <row r="17058" spans="1:14" ht="30" x14ac:dyDescent="0.25">
      <c r="A17058" s="27" t="s">
        <v>15253</v>
      </c>
      <c r="B17058" s="19" t="s">
        <v>17013</v>
      </c>
      <c r="C17058" s="19" t="s">
        <v>16851</v>
      </c>
      <c r="D17058" s="38" t="s">
        <v>16161</v>
      </c>
      <c r="E17058" s="38" t="s">
        <v>15546</v>
      </c>
      <c r="F17058" s="41" t="s">
        <v>15529</v>
      </c>
      <c r="G17058" s="19" t="s">
        <v>10733</v>
      </c>
      <c r="H17058" s="41">
        <v>1</v>
      </c>
      <c r="I17058" s="41">
        <v>11</v>
      </c>
      <c r="J17058" s="41">
        <v>10</v>
      </c>
      <c r="K17058" s="44">
        <v>1</v>
      </c>
      <c r="L17058" s="20">
        <v>15193.67</v>
      </c>
      <c r="M17058" s="19" t="s">
        <v>11</v>
      </c>
      <c r="N17058" s="28" t="s">
        <v>15953</v>
      </c>
    </row>
    <row r="17059" spans="1:14" ht="30" x14ac:dyDescent="0.25">
      <c r="A17059" s="27" t="s">
        <v>15253</v>
      </c>
      <c r="B17059" s="19" t="s">
        <v>17013</v>
      </c>
      <c r="C17059" s="19" t="s">
        <v>16851</v>
      </c>
      <c r="D17059" s="38" t="s">
        <v>16161</v>
      </c>
      <c r="E17059" s="38" t="s">
        <v>15547</v>
      </c>
      <c r="F17059" s="41" t="s">
        <v>15529</v>
      </c>
      <c r="G17059" s="19" t="s">
        <v>10733</v>
      </c>
      <c r="H17059" s="41">
        <v>1</v>
      </c>
      <c r="I17059" s="41">
        <v>11</v>
      </c>
      <c r="J17059" s="41">
        <v>10</v>
      </c>
      <c r="K17059" s="44">
        <v>20</v>
      </c>
      <c r="L17059" s="20">
        <v>10109.6</v>
      </c>
      <c r="M17059" s="19" t="s">
        <v>11</v>
      </c>
      <c r="N17059" s="28" t="s">
        <v>15953</v>
      </c>
    </row>
    <row r="17060" spans="1:14" ht="30" x14ac:dyDescent="0.25">
      <c r="A17060" s="27" t="s">
        <v>15253</v>
      </c>
      <c r="B17060" s="19" t="s">
        <v>17013</v>
      </c>
      <c r="C17060" s="19" t="s">
        <v>16851</v>
      </c>
      <c r="D17060" s="38" t="s">
        <v>16161</v>
      </c>
      <c r="E17060" s="38" t="s">
        <v>15548</v>
      </c>
      <c r="F17060" s="41" t="s">
        <v>15529</v>
      </c>
      <c r="G17060" s="19" t="s">
        <v>10733</v>
      </c>
      <c r="H17060" s="41">
        <v>1</v>
      </c>
      <c r="I17060" s="41">
        <v>11</v>
      </c>
      <c r="J17060" s="41">
        <v>10</v>
      </c>
      <c r="K17060" s="44">
        <v>10</v>
      </c>
      <c r="L17060" s="20">
        <v>34858.400000000001</v>
      </c>
      <c r="M17060" s="19" t="s">
        <v>11</v>
      </c>
      <c r="N17060" s="28" t="s">
        <v>15953</v>
      </c>
    </row>
    <row r="17061" spans="1:14" ht="30" x14ac:dyDescent="0.25">
      <c r="A17061" s="27" t="s">
        <v>15253</v>
      </c>
      <c r="B17061" s="19" t="s">
        <v>17013</v>
      </c>
      <c r="C17061" s="19" t="s">
        <v>16851</v>
      </c>
      <c r="D17061" s="38" t="s">
        <v>16161</v>
      </c>
      <c r="E17061" s="38" t="s">
        <v>15549</v>
      </c>
      <c r="F17061" s="41" t="s">
        <v>15529</v>
      </c>
      <c r="G17061" s="19" t="s">
        <v>10733</v>
      </c>
      <c r="H17061" s="41">
        <v>1</v>
      </c>
      <c r="I17061" s="41">
        <v>11</v>
      </c>
      <c r="J17061" s="41">
        <v>10</v>
      </c>
      <c r="K17061" s="44">
        <v>3</v>
      </c>
      <c r="L17061" s="20">
        <v>1182843.33</v>
      </c>
      <c r="M17061" s="19" t="s">
        <v>11</v>
      </c>
      <c r="N17061" s="28" t="s">
        <v>15953</v>
      </c>
    </row>
    <row r="17062" spans="1:14" ht="30" x14ac:dyDescent="0.25">
      <c r="A17062" s="27" t="s">
        <v>15253</v>
      </c>
      <c r="B17062" s="19" t="s">
        <v>17013</v>
      </c>
      <c r="C17062" s="19" t="s">
        <v>16851</v>
      </c>
      <c r="D17062" s="38" t="s">
        <v>16161</v>
      </c>
      <c r="E17062" s="38" t="s">
        <v>15550</v>
      </c>
      <c r="F17062" s="41" t="s">
        <v>15529</v>
      </c>
      <c r="G17062" s="19" t="s">
        <v>10733</v>
      </c>
      <c r="H17062" s="41">
        <v>1</v>
      </c>
      <c r="I17062" s="41">
        <v>11</v>
      </c>
      <c r="J17062" s="41">
        <v>10</v>
      </c>
      <c r="K17062" s="44">
        <v>1</v>
      </c>
      <c r="L17062" s="20">
        <v>181426.4</v>
      </c>
      <c r="M17062" s="19" t="s">
        <v>11</v>
      </c>
      <c r="N17062" s="28" t="s">
        <v>15953</v>
      </c>
    </row>
    <row r="17063" spans="1:14" ht="30" x14ac:dyDescent="0.25">
      <c r="A17063" s="27" t="s">
        <v>15253</v>
      </c>
      <c r="B17063" s="19" t="s">
        <v>17013</v>
      </c>
      <c r="C17063" s="19" t="s">
        <v>16851</v>
      </c>
      <c r="D17063" s="38" t="s">
        <v>16161</v>
      </c>
      <c r="E17063" s="38" t="s">
        <v>15551</v>
      </c>
      <c r="F17063" s="41" t="s">
        <v>15529</v>
      </c>
      <c r="G17063" s="19" t="s">
        <v>10733</v>
      </c>
      <c r="H17063" s="41">
        <v>1</v>
      </c>
      <c r="I17063" s="41">
        <v>11</v>
      </c>
      <c r="J17063" s="41">
        <v>10</v>
      </c>
      <c r="K17063" s="44">
        <v>2</v>
      </c>
      <c r="L17063" s="20">
        <v>8834.42</v>
      </c>
      <c r="M17063" s="19" t="s">
        <v>11</v>
      </c>
      <c r="N17063" s="28" t="s">
        <v>15953</v>
      </c>
    </row>
    <row r="17064" spans="1:14" ht="30" x14ac:dyDescent="0.25">
      <c r="A17064" s="27" t="s">
        <v>15253</v>
      </c>
      <c r="B17064" s="19" t="s">
        <v>17013</v>
      </c>
      <c r="C17064" s="19" t="s">
        <v>16851</v>
      </c>
      <c r="D17064" s="38" t="s">
        <v>16161</v>
      </c>
      <c r="E17064" s="38" t="s">
        <v>15552</v>
      </c>
      <c r="F17064" s="41" t="s">
        <v>15529</v>
      </c>
      <c r="G17064" s="19" t="s">
        <v>10733</v>
      </c>
      <c r="H17064" s="41">
        <v>1</v>
      </c>
      <c r="I17064" s="41">
        <v>11</v>
      </c>
      <c r="J17064" s="41">
        <v>10</v>
      </c>
      <c r="K17064" s="44">
        <v>5</v>
      </c>
      <c r="L17064" s="20">
        <v>4105.1000000000004</v>
      </c>
      <c r="M17064" s="19" t="s">
        <v>11</v>
      </c>
      <c r="N17064" s="28" t="s">
        <v>15953</v>
      </c>
    </row>
    <row r="17065" spans="1:14" ht="30" x14ac:dyDescent="0.25">
      <c r="A17065" s="27" t="s">
        <v>15253</v>
      </c>
      <c r="B17065" s="19" t="s">
        <v>17013</v>
      </c>
      <c r="C17065" s="19" t="s">
        <v>16851</v>
      </c>
      <c r="D17065" s="38" t="s">
        <v>16161</v>
      </c>
      <c r="E17065" s="38" t="s">
        <v>15553</v>
      </c>
      <c r="F17065" s="41" t="s">
        <v>15529</v>
      </c>
      <c r="G17065" s="19" t="s">
        <v>10733</v>
      </c>
      <c r="H17065" s="41">
        <v>1</v>
      </c>
      <c r="I17065" s="41">
        <v>11</v>
      </c>
      <c r="J17065" s="41">
        <v>10</v>
      </c>
      <c r="K17065" s="44">
        <v>9</v>
      </c>
      <c r="L17065" s="20">
        <v>14131.44</v>
      </c>
      <c r="M17065" s="19" t="s">
        <v>11</v>
      </c>
      <c r="N17065" s="28" t="s">
        <v>15953</v>
      </c>
    </row>
    <row r="17066" spans="1:14" ht="30" x14ac:dyDescent="0.25">
      <c r="A17066" s="27" t="s">
        <v>15253</v>
      </c>
      <c r="B17066" s="19" t="s">
        <v>17013</v>
      </c>
      <c r="C17066" s="19" t="s">
        <v>16851</v>
      </c>
      <c r="D17066" s="38" t="s">
        <v>16161</v>
      </c>
      <c r="E17066" s="38" t="s">
        <v>15554</v>
      </c>
      <c r="F17066" s="41" t="s">
        <v>15529</v>
      </c>
      <c r="G17066" s="19" t="s">
        <v>10733</v>
      </c>
      <c r="H17066" s="41">
        <v>1</v>
      </c>
      <c r="I17066" s="41">
        <v>11</v>
      </c>
      <c r="J17066" s="41">
        <v>10</v>
      </c>
      <c r="K17066" s="44">
        <v>10</v>
      </c>
      <c r="L17066" s="20">
        <v>6202.6</v>
      </c>
      <c r="M17066" s="19" t="s">
        <v>11</v>
      </c>
      <c r="N17066" s="28" t="s">
        <v>15953</v>
      </c>
    </row>
    <row r="17067" spans="1:14" ht="30" x14ac:dyDescent="0.25">
      <c r="A17067" s="27" t="s">
        <v>15253</v>
      </c>
      <c r="B17067" s="19" t="s">
        <v>17013</v>
      </c>
      <c r="C17067" s="19" t="s">
        <v>16851</v>
      </c>
      <c r="D17067" s="38" t="s">
        <v>16161</v>
      </c>
      <c r="E17067" s="38" t="s">
        <v>15555</v>
      </c>
      <c r="F17067" s="41" t="s">
        <v>15529</v>
      </c>
      <c r="G17067" s="19" t="s">
        <v>10733</v>
      </c>
      <c r="H17067" s="41">
        <v>1</v>
      </c>
      <c r="I17067" s="41">
        <v>11</v>
      </c>
      <c r="J17067" s="41">
        <v>10</v>
      </c>
      <c r="K17067" s="44">
        <v>2</v>
      </c>
      <c r="L17067" s="20">
        <v>64702.2</v>
      </c>
      <c r="M17067" s="19" t="s">
        <v>11</v>
      </c>
      <c r="N17067" s="28" t="s">
        <v>15953</v>
      </c>
    </row>
    <row r="17068" spans="1:14" ht="30" x14ac:dyDescent="0.25">
      <c r="A17068" s="27" t="s">
        <v>15253</v>
      </c>
      <c r="B17068" s="19" t="s">
        <v>17013</v>
      </c>
      <c r="C17068" s="19" t="s">
        <v>16851</v>
      </c>
      <c r="D17068" s="38" t="s">
        <v>16161</v>
      </c>
      <c r="E17068" s="38" t="s">
        <v>15556</v>
      </c>
      <c r="F17068" s="41" t="s">
        <v>15529</v>
      </c>
      <c r="G17068" s="19" t="s">
        <v>10733</v>
      </c>
      <c r="H17068" s="41">
        <v>1</v>
      </c>
      <c r="I17068" s="41">
        <v>11</v>
      </c>
      <c r="J17068" s="41">
        <v>10</v>
      </c>
      <c r="K17068" s="44">
        <v>2</v>
      </c>
      <c r="L17068" s="20">
        <v>102650.72</v>
      </c>
      <c r="M17068" s="19" t="s">
        <v>11</v>
      </c>
      <c r="N17068" s="28" t="s">
        <v>15953</v>
      </c>
    </row>
    <row r="17069" spans="1:14" ht="30" x14ac:dyDescent="0.25">
      <c r="A17069" s="27" t="s">
        <v>15253</v>
      </c>
      <c r="B17069" s="19" t="s">
        <v>17013</v>
      </c>
      <c r="C17069" s="19" t="s">
        <v>16851</v>
      </c>
      <c r="D17069" s="38" t="s">
        <v>16161</v>
      </c>
      <c r="E17069" s="38" t="s">
        <v>15557</v>
      </c>
      <c r="F17069" s="41" t="s">
        <v>15529</v>
      </c>
      <c r="G17069" s="19" t="s">
        <v>10733</v>
      </c>
      <c r="H17069" s="41">
        <v>1</v>
      </c>
      <c r="I17069" s="41">
        <v>11</v>
      </c>
      <c r="J17069" s="41">
        <v>10</v>
      </c>
      <c r="K17069" s="44">
        <v>5</v>
      </c>
      <c r="L17069" s="20">
        <v>152974.9</v>
      </c>
      <c r="M17069" s="19" t="s">
        <v>11</v>
      </c>
      <c r="N17069" s="28" t="s">
        <v>15953</v>
      </c>
    </row>
    <row r="17070" spans="1:14" ht="30" x14ac:dyDescent="0.25">
      <c r="A17070" s="27" t="s">
        <v>15253</v>
      </c>
      <c r="B17070" s="19" t="s">
        <v>17013</v>
      </c>
      <c r="C17070" s="19" t="s">
        <v>16851</v>
      </c>
      <c r="D17070" s="38" t="s">
        <v>16161</v>
      </c>
      <c r="E17070" s="38" t="s">
        <v>15558</v>
      </c>
      <c r="F17070" s="41" t="s">
        <v>15529</v>
      </c>
      <c r="G17070" s="19" t="s">
        <v>10733</v>
      </c>
      <c r="H17070" s="41">
        <v>1</v>
      </c>
      <c r="I17070" s="41">
        <v>11</v>
      </c>
      <c r="J17070" s="41">
        <v>10</v>
      </c>
      <c r="K17070" s="44">
        <v>5</v>
      </c>
      <c r="L17070" s="20">
        <v>140939.15000000002</v>
      </c>
      <c r="M17070" s="19" t="s">
        <v>11</v>
      </c>
      <c r="N17070" s="28" t="s">
        <v>15953</v>
      </c>
    </row>
    <row r="17071" spans="1:14" ht="30" x14ac:dyDescent="0.25">
      <c r="A17071" s="27" t="s">
        <v>15253</v>
      </c>
      <c r="B17071" s="19" t="s">
        <v>17013</v>
      </c>
      <c r="C17071" s="19" t="s">
        <v>16851</v>
      </c>
      <c r="D17071" s="38" t="s">
        <v>16161</v>
      </c>
      <c r="E17071" s="38" t="s">
        <v>15559</v>
      </c>
      <c r="F17071" s="41" t="s">
        <v>15529</v>
      </c>
      <c r="G17071" s="19" t="s">
        <v>10733</v>
      </c>
      <c r="H17071" s="41">
        <v>1</v>
      </c>
      <c r="I17071" s="41">
        <v>11</v>
      </c>
      <c r="J17071" s="41">
        <v>10</v>
      </c>
      <c r="K17071" s="44">
        <v>5</v>
      </c>
      <c r="L17071" s="20">
        <v>81566.899999999994</v>
      </c>
      <c r="M17071" s="19" t="s">
        <v>11</v>
      </c>
      <c r="N17071" s="28" t="s">
        <v>15953</v>
      </c>
    </row>
    <row r="17072" spans="1:14" ht="30" x14ac:dyDescent="0.25">
      <c r="A17072" s="27" t="s">
        <v>15253</v>
      </c>
      <c r="B17072" s="19" t="s">
        <v>17013</v>
      </c>
      <c r="C17072" s="19" t="s">
        <v>16851</v>
      </c>
      <c r="D17072" s="38" t="s">
        <v>16161</v>
      </c>
      <c r="E17072" s="38" t="s">
        <v>15560</v>
      </c>
      <c r="F17072" s="41" t="s">
        <v>15529</v>
      </c>
      <c r="G17072" s="19" t="s">
        <v>10733</v>
      </c>
      <c r="H17072" s="41">
        <v>1</v>
      </c>
      <c r="I17072" s="41">
        <v>11</v>
      </c>
      <c r="J17072" s="41">
        <v>10</v>
      </c>
      <c r="K17072" s="44">
        <v>10</v>
      </c>
      <c r="L17072" s="20">
        <v>1070750.8999999999</v>
      </c>
      <c r="M17072" s="19" t="s">
        <v>11</v>
      </c>
      <c r="N17072" s="28" t="s">
        <v>15953</v>
      </c>
    </row>
    <row r="17073" spans="1:14" ht="30" x14ac:dyDescent="0.25">
      <c r="A17073" s="27" t="s">
        <v>15253</v>
      </c>
      <c r="B17073" s="19" t="s">
        <v>17013</v>
      </c>
      <c r="C17073" s="19" t="s">
        <v>16851</v>
      </c>
      <c r="D17073" s="38" t="s">
        <v>16161</v>
      </c>
      <c r="E17073" s="38" t="s">
        <v>15561</v>
      </c>
      <c r="F17073" s="41" t="s">
        <v>15529</v>
      </c>
      <c r="G17073" s="19" t="s">
        <v>10733</v>
      </c>
      <c r="H17073" s="41">
        <v>1</v>
      </c>
      <c r="I17073" s="41">
        <v>11</v>
      </c>
      <c r="J17073" s="41">
        <v>10</v>
      </c>
      <c r="K17073" s="44">
        <v>8</v>
      </c>
      <c r="L17073" s="20">
        <v>57728.32</v>
      </c>
      <c r="M17073" s="19" t="s">
        <v>11</v>
      </c>
      <c r="N17073" s="28" t="s">
        <v>15953</v>
      </c>
    </row>
    <row r="17074" spans="1:14" ht="30" x14ac:dyDescent="0.25">
      <c r="A17074" s="27" t="s">
        <v>15253</v>
      </c>
      <c r="B17074" s="19" t="s">
        <v>17013</v>
      </c>
      <c r="C17074" s="19" t="s">
        <v>16851</v>
      </c>
      <c r="D17074" s="38" t="s">
        <v>16161</v>
      </c>
      <c r="E17074" s="38" t="s">
        <v>15562</v>
      </c>
      <c r="F17074" s="41" t="s">
        <v>15529</v>
      </c>
      <c r="G17074" s="19" t="s">
        <v>10733</v>
      </c>
      <c r="H17074" s="41">
        <v>1</v>
      </c>
      <c r="I17074" s="41">
        <v>11</v>
      </c>
      <c r="J17074" s="41">
        <v>10</v>
      </c>
      <c r="K17074" s="44">
        <v>8</v>
      </c>
      <c r="L17074" s="20">
        <v>57728.32</v>
      </c>
      <c r="M17074" s="19" t="s">
        <v>11</v>
      </c>
      <c r="N17074" s="28" t="s">
        <v>15953</v>
      </c>
    </row>
    <row r="17075" spans="1:14" ht="45" x14ac:dyDescent="0.25">
      <c r="A17075" s="27" t="s">
        <v>15253</v>
      </c>
      <c r="B17075" s="19" t="s">
        <v>17013</v>
      </c>
      <c r="C17075" s="19" t="s">
        <v>16851</v>
      </c>
      <c r="D17075" s="38" t="s">
        <v>16161</v>
      </c>
      <c r="E17075" s="38" t="s">
        <v>15563</v>
      </c>
      <c r="F17075" s="41" t="s">
        <v>15529</v>
      </c>
      <c r="G17075" s="19" t="s">
        <v>10733</v>
      </c>
      <c r="H17075" s="41">
        <v>1</v>
      </c>
      <c r="I17075" s="41">
        <v>11</v>
      </c>
      <c r="J17075" s="41">
        <v>10</v>
      </c>
      <c r="K17075" s="44">
        <v>4</v>
      </c>
      <c r="L17075" s="20">
        <v>98461.119999999995</v>
      </c>
      <c r="M17075" s="19" t="s">
        <v>11</v>
      </c>
      <c r="N17075" s="28" t="s">
        <v>15953</v>
      </c>
    </row>
    <row r="17076" spans="1:14" ht="30" x14ac:dyDescent="0.25">
      <c r="A17076" s="27" t="s">
        <v>15253</v>
      </c>
      <c r="B17076" s="19" t="s">
        <v>17013</v>
      </c>
      <c r="C17076" s="19" t="s">
        <v>16851</v>
      </c>
      <c r="D17076" s="38" t="s">
        <v>16161</v>
      </c>
      <c r="E17076" s="38" t="s">
        <v>15564</v>
      </c>
      <c r="F17076" s="41" t="s">
        <v>15529</v>
      </c>
      <c r="G17076" s="19" t="s">
        <v>10733</v>
      </c>
      <c r="H17076" s="41">
        <v>1</v>
      </c>
      <c r="I17076" s="41">
        <v>11</v>
      </c>
      <c r="J17076" s="41">
        <v>10</v>
      </c>
      <c r="K17076" s="44">
        <v>7</v>
      </c>
      <c r="L17076" s="20">
        <v>172306.89</v>
      </c>
      <c r="M17076" s="19" t="s">
        <v>11</v>
      </c>
      <c r="N17076" s="28" t="s">
        <v>15953</v>
      </c>
    </row>
    <row r="17077" spans="1:14" ht="30" x14ac:dyDescent="0.25">
      <c r="A17077" s="27" t="s">
        <v>15253</v>
      </c>
      <c r="B17077" s="19" t="s">
        <v>17013</v>
      </c>
      <c r="C17077" s="19" t="s">
        <v>16851</v>
      </c>
      <c r="D17077" s="38" t="s">
        <v>16161</v>
      </c>
      <c r="E17077" s="38" t="s">
        <v>15565</v>
      </c>
      <c r="F17077" s="41" t="s">
        <v>15529</v>
      </c>
      <c r="G17077" s="19" t="s">
        <v>10733</v>
      </c>
      <c r="H17077" s="41">
        <v>1</v>
      </c>
      <c r="I17077" s="41">
        <v>11</v>
      </c>
      <c r="J17077" s="41">
        <v>10</v>
      </c>
      <c r="K17077" s="44">
        <v>2</v>
      </c>
      <c r="L17077" s="20">
        <v>54114.82</v>
      </c>
      <c r="M17077" s="19" t="s">
        <v>11</v>
      </c>
      <c r="N17077" s="28" t="s">
        <v>15953</v>
      </c>
    </row>
    <row r="17078" spans="1:14" ht="30" x14ac:dyDescent="0.25">
      <c r="A17078" s="27" t="s">
        <v>15253</v>
      </c>
      <c r="B17078" s="19" t="s">
        <v>17013</v>
      </c>
      <c r="C17078" s="19" t="s">
        <v>16851</v>
      </c>
      <c r="D17078" s="38" t="s">
        <v>16161</v>
      </c>
      <c r="E17078" s="38" t="s">
        <v>15566</v>
      </c>
      <c r="F17078" s="41" t="s">
        <v>15529</v>
      </c>
      <c r="G17078" s="19" t="s">
        <v>10733</v>
      </c>
      <c r="H17078" s="41">
        <v>1</v>
      </c>
      <c r="I17078" s="41">
        <v>11</v>
      </c>
      <c r="J17078" s="41">
        <v>10</v>
      </c>
      <c r="K17078" s="44">
        <v>3</v>
      </c>
      <c r="L17078" s="20">
        <v>29948.879999999997</v>
      </c>
      <c r="M17078" s="19" t="s">
        <v>11</v>
      </c>
      <c r="N17078" s="28" t="s">
        <v>15953</v>
      </c>
    </row>
    <row r="17079" spans="1:14" ht="30" x14ac:dyDescent="0.25">
      <c r="A17079" s="27" t="s">
        <v>15253</v>
      </c>
      <c r="B17079" s="19" t="s">
        <v>17013</v>
      </c>
      <c r="C17079" s="19" t="s">
        <v>16851</v>
      </c>
      <c r="D17079" s="38" t="s">
        <v>16161</v>
      </c>
      <c r="E17079" s="38" t="s">
        <v>15567</v>
      </c>
      <c r="F17079" s="41" t="s">
        <v>15529</v>
      </c>
      <c r="G17079" s="19" t="s">
        <v>10733</v>
      </c>
      <c r="H17079" s="41">
        <v>1</v>
      </c>
      <c r="I17079" s="41">
        <v>11</v>
      </c>
      <c r="J17079" s="41">
        <v>10</v>
      </c>
      <c r="K17079" s="44">
        <v>3</v>
      </c>
      <c r="L17079" s="20">
        <v>10894.98</v>
      </c>
      <c r="M17079" s="19" t="s">
        <v>11</v>
      </c>
      <c r="N17079" s="28" t="s">
        <v>15953</v>
      </c>
    </row>
    <row r="17080" spans="1:14" ht="30" x14ac:dyDescent="0.25">
      <c r="A17080" s="27" t="s">
        <v>15253</v>
      </c>
      <c r="B17080" s="19" t="s">
        <v>17013</v>
      </c>
      <c r="C17080" s="19" t="s">
        <v>16851</v>
      </c>
      <c r="D17080" s="38" t="s">
        <v>16161</v>
      </c>
      <c r="E17080" s="38" t="s">
        <v>15568</v>
      </c>
      <c r="F17080" s="41" t="s">
        <v>15529</v>
      </c>
      <c r="G17080" s="19" t="s">
        <v>10733</v>
      </c>
      <c r="H17080" s="41">
        <v>1</v>
      </c>
      <c r="I17080" s="41">
        <v>11</v>
      </c>
      <c r="J17080" s="41">
        <v>10</v>
      </c>
      <c r="K17080" s="44">
        <v>2</v>
      </c>
      <c r="L17080" s="20">
        <v>7692.68</v>
      </c>
      <c r="M17080" s="19" t="s">
        <v>11</v>
      </c>
      <c r="N17080" s="28" t="s">
        <v>15953</v>
      </c>
    </row>
    <row r="17081" spans="1:14" ht="30" x14ac:dyDescent="0.25">
      <c r="A17081" s="27" t="s">
        <v>15253</v>
      </c>
      <c r="B17081" s="19" t="s">
        <v>17013</v>
      </c>
      <c r="C17081" s="19" t="s">
        <v>16851</v>
      </c>
      <c r="D17081" s="38" t="s">
        <v>16161</v>
      </c>
      <c r="E17081" s="38" t="s">
        <v>15569</v>
      </c>
      <c r="F17081" s="41" t="s">
        <v>15529</v>
      </c>
      <c r="G17081" s="19" t="s">
        <v>10733</v>
      </c>
      <c r="H17081" s="41">
        <v>1</v>
      </c>
      <c r="I17081" s="41">
        <v>11</v>
      </c>
      <c r="J17081" s="41">
        <v>10</v>
      </c>
      <c r="K17081" s="44">
        <v>1</v>
      </c>
      <c r="L17081" s="20">
        <v>44939.51</v>
      </c>
      <c r="M17081" s="19" t="s">
        <v>11</v>
      </c>
      <c r="N17081" s="28" t="s">
        <v>15953</v>
      </c>
    </row>
    <row r="17082" spans="1:14" ht="30" x14ac:dyDescent="0.25">
      <c r="A17082" s="27" t="s">
        <v>15253</v>
      </c>
      <c r="B17082" s="19" t="s">
        <v>17013</v>
      </c>
      <c r="C17082" s="19" t="s">
        <v>16851</v>
      </c>
      <c r="D17082" s="38" t="s">
        <v>16161</v>
      </c>
      <c r="E17082" s="38" t="s">
        <v>15570</v>
      </c>
      <c r="F17082" s="41" t="s">
        <v>15529</v>
      </c>
      <c r="G17082" s="19" t="s">
        <v>10733</v>
      </c>
      <c r="H17082" s="41">
        <v>1</v>
      </c>
      <c r="I17082" s="41">
        <v>11</v>
      </c>
      <c r="J17082" s="41">
        <v>10</v>
      </c>
      <c r="K17082" s="44">
        <v>2</v>
      </c>
      <c r="L17082" s="20">
        <v>88096.76</v>
      </c>
      <c r="M17082" s="19" t="s">
        <v>11</v>
      </c>
      <c r="N17082" s="28" t="s">
        <v>15953</v>
      </c>
    </row>
    <row r="17083" spans="1:14" ht="30" x14ac:dyDescent="0.25">
      <c r="A17083" s="27" t="s">
        <v>15253</v>
      </c>
      <c r="B17083" s="19" t="s">
        <v>17013</v>
      </c>
      <c r="C17083" s="19" t="s">
        <v>16851</v>
      </c>
      <c r="D17083" s="38" t="s">
        <v>16161</v>
      </c>
      <c r="E17083" s="38" t="s">
        <v>15571</v>
      </c>
      <c r="F17083" s="41" t="s">
        <v>15529</v>
      </c>
      <c r="G17083" s="19" t="s">
        <v>10733</v>
      </c>
      <c r="H17083" s="41">
        <v>1</v>
      </c>
      <c r="I17083" s="41">
        <v>11</v>
      </c>
      <c r="J17083" s="41">
        <v>10</v>
      </c>
      <c r="K17083" s="44">
        <v>3</v>
      </c>
      <c r="L17083" s="20">
        <v>20604.36</v>
      </c>
      <c r="M17083" s="19" t="s">
        <v>11</v>
      </c>
      <c r="N17083" s="28" t="s">
        <v>15953</v>
      </c>
    </row>
    <row r="17084" spans="1:14" ht="30" x14ac:dyDescent="0.25">
      <c r="A17084" s="27" t="s">
        <v>15253</v>
      </c>
      <c r="B17084" s="19" t="s">
        <v>17013</v>
      </c>
      <c r="C17084" s="19" t="s">
        <v>16851</v>
      </c>
      <c r="D17084" s="38" t="s">
        <v>16161</v>
      </c>
      <c r="E17084" s="38" t="s">
        <v>15572</v>
      </c>
      <c r="F17084" s="41" t="s">
        <v>15529</v>
      </c>
      <c r="G17084" s="19" t="s">
        <v>10733</v>
      </c>
      <c r="H17084" s="41">
        <v>1</v>
      </c>
      <c r="I17084" s="41">
        <v>11</v>
      </c>
      <c r="J17084" s="41">
        <v>10</v>
      </c>
      <c r="K17084" s="44">
        <v>1</v>
      </c>
      <c r="L17084" s="20">
        <v>5204.0600000000004</v>
      </c>
      <c r="M17084" s="19" t="s">
        <v>11</v>
      </c>
      <c r="N17084" s="28" t="s">
        <v>15953</v>
      </c>
    </row>
    <row r="17085" spans="1:14" ht="30" x14ac:dyDescent="0.25">
      <c r="A17085" s="27" t="s">
        <v>15253</v>
      </c>
      <c r="B17085" s="19" t="s">
        <v>17013</v>
      </c>
      <c r="C17085" s="19" t="s">
        <v>16851</v>
      </c>
      <c r="D17085" s="38" t="s">
        <v>16161</v>
      </c>
      <c r="E17085" s="38" t="s">
        <v>15573</v>
      </c>
      <c r="F17085" s="41" t="s">
        <v>15529</v>
      </c>
      <c r="G17085" s="19" t="s">
        <v>10733</v>
      </c>
      <c r="H17085" s="41">
        <v>1</v>
      </c>
      <c r="I17085" s="41">
        <v>11</v>
      </c>
      <c r="J17085" s="41">
        <v>10</v>
      </c>
      <c r="K17085" s="44">
        <v>3</v>
      </c>
      <c r="L17085" s="20">
        <v>7922.37</v>
      </c>
      <c r="M17085" s="19" t="s">
        <v>11</v>
      </c>
      <c r="N17085" s="28" t="s">
        <v>15953</v>
      </c>
    </row>
    <row r="17086" spans="1:14" ht="30" x14ac:dyDescent="0.25">
      <c r="A17086" s="27" t="s">
        <v>15253</v>
      </c>
      <c r="B17086" s="19" t="s">
        <v>17013</v>
      </c>
      <c r="C17086" s="19" t="s">
        <v>16851</v>
      </c>
      <c r="D17086" s="38" t="s">
        <v>16161</v>
      </c>
      <c r="E17086" s="38" t="s">
        <v>15574</v>
      </c>
      <c r="F17086" s="41" t="s">
        <v>15529</v>
      </c>
      <c r="G17086" s="19" t="s">
        <v>10733</v>
      </c>
      <c r="H17086" s="41">
        <v>1</v>
      </c>
      <c r="I17086" s="41">
        <v>11</v>
      </c>
      <c r="J17086" s="41">
        <v>10</v>
      </c>
      <c r="K17086" s="44">
        <v>3</v>
      </c>
      <c r="L17086" s="20">
        <v>7123.17</v>
      </c>
      <c r="M17086" s="19" t="s">
        <v>11</v>
      </c>
      <c r="N17086" s="28" t="s">
        <v>15953</v>
      </c>
    </row>
    <row r="17087" spans="1:14" ht="30" x14ac:dyDescent="0.25">
      <c r="A17087" s="27" t="s">
        <v>15253</v>
      </c>
      <c r="B17087" s="19" t="s">
        <v>17013</v>
      </c>
      <c r="C17087" s="19" t="s">
        <v>16851</v>
      </c>
      <c r="D17087" s="38" t="s">
        <v>16161</v>
      </c>
      <c r="E17087" s="38" t="s">
        <v>15575</v>
      </c>
      <c r="F17087" s="41" t="s">
        <v>15529</v>
      </c>
      <c r="G17087" s="19" t="s">
        <v>10733</v>
      </c>
      <c r="H17087" s="41">
        <v>1</v>
      </c>
      <c r="I17087" s="41">
        <v>11</v>
      </c>
      <c r="J17087" s="41">
        <v>10</v>
      </c>
      <c r="K17087" s="44">
        <v>4</v>
      </c>
      <c r="L17087" s="20">
        <v>10054.08</v>
      </c>
      <c r="M17087" s="19" t="s">
        <v>11</v>
      </c>
      <c r="N17087" s="28" t="s">
        <v>15953</v>
      </c>
    </row>
    <row r="17088" spans="1:14" ht="30" x14ac:dyDescent="0.25">
      <c r="A17088" s="27" t="s">
        <v>15253</v>
      </c>
      <c r="B17088" s="19" t="s">
        <v>17013</v>
      </c>
      <c r="C17088" s="19" t="s">
        <v>16851</v>
      </c>
      <c r="D17088" s="38" t="s">
        <v>16161</v>
      </c>
      <c r="E17088" s="38" t="s">
        <v>15576</v>
      </c>
      <c r="F17088" s="41" t="s">
        <v>15529</v>
      </c>
      <c r="G17088" s="19" t="s">
        <v>10733</v>
      </c>
      <c r="H17088" s="41">
        <v>1</v>
      </c>
      <c r="I17088" s="41">
        <v>11</v>
      </c>
      <c r="J17088" s="41">
        <v>10</v>
      </c>
      <c r="K17088" s="44">
        <v>4</v>
      </c>
      <c r="L17088" s="20">
        <v>8721.32</v>
      </c>
      <c r="M17088" s="19" t="s">
        <v>11</v>
      </c>
      <c r="N17088" s="28" t="s">
        <v>15953</v>
      </c>
    </row>
    <row r="17089" spans="1:14" ht="30" x14ac:dyDescent="0.25">
      <c r="A17089" s="27" t="s">
        <v>15253</v>
      </c>
      <c r="B17089" s="19" t="s">
        <v>17013</v>
      </c>
      <c r="C17089" s="19" t="s">
        <v>16851</v>
      </c>
      <c r="D17089" s="38" t="s">
        <v>16161</v>
      </c>
      <c r="E17089" s="38" t="s">
        <v>15577</v>
      </c>
      <c r="F17089" s="41" t="s">
        <v>15529</v>
      </c>
      <c r="G17089" s="19" t="s">
        <v>10733</v>
      </c>
      <c r="H17089" s="41">
        <v>1</v>
      </c>
      <c r="I17089" s="41">
        <v>11</v>
      </c>
      <c r="J17089" s="41">
        <v>10</v>
      </c>
      <c r="K17089" s="44">
        <v>2</v>
      </c>
      <c r="L17089" s="20">
        <v>3222.76</v>
      </c>
      <c r="M17089" s="19" t="s">
        <v>11</v>
      </c>
      <c r="N17089" s="28" t="s">
        <v>15953</v>
      </c>
    </row>
    <row r="17090" spans="1:14" ht="30" x14ac:dyDescent="0.25">
      <c r="A17090" s="27" t="s">
        <v>15253</v>
      </c>
      <c r="B17090" s="19" t="s">
        <v>17013</v>
      </c>
      <c r="C17090" s="19" t="s">
        <v>16851</v>
      </c>
      <c r="D17090" s="38" t="s">
        <v>16161</v>
      </c>
      <c r="E17090" s="38" t="s">
        <v>15578</v>
      </c>
      <c r="F17090" s="41" t="s">
        <v>15529</v>
      </c>
      <c r="G17090" s="19" t="s">
        <v>10733</v>
      </c>
      <c r="H17090" s="41">
        <v>1</v>
      </c>
      <c r="I17090" s="41">
        <v>11</v>
      </c>
      <c r="J17090" s="41">
        <v>10</v>
      </c>
      <c r="K17090" s="44">
        <v>4</v>
      </c>
      <c r="L17090" s="20">
        <v>85242.96</v>
      </c>
      <c r="M17090" s="19" t="s">
        <v>11</v>
      </c>
      <c r="N17090" s="28" t="s">
        <v>15953</v>
      </c>
    </row>
    <row r="17091" spans="1:14" ht="30" x14ac:dyDescent="0.25">
      <c r="A17091" s="27" t="s">
        <v>15253</v>
      </c>
      <c r="B17091" s="19" t="s">
        <v>17013</v>
      </c>
      <c r="C17091" s="19" t="s">
        <v>16851</v>
      </c>
      <c r="D17091" s="38" t="s">
        <v>16161</v>
      </c>
      <c r="E17091" s="38" t="s">
        <v>15579</v>
      </c>
      <c r="F17091" s="41" t="s">
        <v>15529</v>
      </c>
      <c r="G17091" s="19" t="s">
        <v>10733</v>
      </c>
      <c r="H17091" s="41">
        <v>1</v>
      </c>
      <c r="I17091" s="41">
        <v>11</v>
      </c>
      <c r="J17091" s="41">
        <v>10</v>
      </c>
      <c r="K17091" s="44">
        <v>3</v>
      </c>
      <c r="L17091" s="20">
        <v>67572.03</v>
      </c>
      <c r="M17091" s="19" t="s">
        <v>11</v>
      </c>
      <c r="N17091" s="28" t="s">
        <v>15953</v>
      </c>
    </row>
    <row r="17092" spans="1:14" ht="30" x14ac:dyDescent="0.25">
      <c r="A17092" s="27" t="s">
        <v>15253</v>
      </c>
      <c r="B17092" s="19" t="s">
        <v>17013</v>
      </c>
      <c r="C17092" s="19" t="s">
        <v>16851</v>
      </c>
      <c r="D17092" s="38" t="s">
        <v>16161</v>
      </c>
      <c r="E17092" s="38" t="s">
        <v>15580</v>
      </c>
      <c r="F17092" s="41" t="s">
        <v>15529</v>
      </c>
      <c r="G17092" s="19" t="s">
        <v>10733</v>
      </c>
      <c r="H17092" s="41">
        <v>1</v>
      </c>
      <c r="I17092" s="41">
        <v>11</v>
      </c>
      <c r="J17092" s="41">
        <v>10</v>
      </c>
      <c r="K17092" s="44">
        <v>4</v>
      </c>
      <c r="L17092" s="20">
        <v>37177.160000000003</v>
      </c>
      <c r="M17092" s="19" t="s">
        <v>11</v>
      </c>
      <c r="N17092" s="28" t="s">
        <v>15953</v>
      </c>
    </row>
    <row r="17093" spans="1:14" ht="30" x14ac:dyDescent="0.25">
      <c r="A17093" s="27" t="s">
        <v>15253</v>
      </c>
      <c r="B17093" s="19" t="s">
        <v>17013</v>
      </c>
      <c r="C17093" s="19" t="s">
        <v>16851</v>
      </c>
      <c r="D17093" s="38" t="s">
        <v>16161</v>
      </c>
      <c r="E17093" s="38" t="s">
        <v>15581</v>
      </c>
      <c r="F17093" s="41" t="s">
        <v>15529</v>
      </c>
      <c r="G17093" s="19" t="s">
        <v>10733</v>
      </c>
      <c r="H17093" s="41">
        <v>1</v>
      </c>
      <c r="I17093" s="41">
        <v>11</v>
      </c>
      <c r="J17093" s="41">
        <v>10</v>
      </c>
      <c r="K17093" s="44">
        <v>4</v>
      </c>
      <c r="L17093" s="20">
        <v>4625.84</v>
      </c>
      <c r="M17093" s="19" t="s">
        <v>11</v>
      </c>
      <c r="N17093" s="28" t="s">
        <v>15953</v>
      </c>
    </row>
    <row r="17094" spans="1:14" ht="30" x14ac:dyDescent="0.25">
      <c r="A17094" s="27" t="s">
        <v>15253</v>
      </c>
      <c r="B17094" s="19" t="s">
        <v>17013</v>
      </c>
      <c r="C17094" s="19" t="s">
        <v>16851</v>
      </c>
      <c r="D17094" s="38" t="s">
        <v>16161</v>
      </c>
      <c r="E17094" s="38" t="s">
        <v>15582</v>
      </c>
      <c r="F17094" s="41" t="s">
        <v>15529</v>
      </c>
      <c r="G17094" s="19" t="s">
        <v>10733</v>
      </c>
      <c r="H17094" s="41">
        <v>1</v>
      </c>
      <c r="I17094" s="41">
        <v>11</v>
      </c>
      <c r="J17094" s="41">
        <v>10</v>
      </c>
      <c r="K17094" s="44">
        <v>4</v>
      </c>
      <c r="L17094" s="20">
        <v>4999.2</v>
      </c>
      <c r="M17094" s="19" t="s">
        <v>11</v>
      </c>
      <c r="N17094" s="28" t="s">
        <v>15953</v>
      </c>
    </row>
    <row r="17095" spans="1:14" ht="30" x14ac:dyDescent="0.25">
      <c r="A17095" s="27" t="s">
        <v>15253</v>
      </c>
      <c r="B17095" s="19" t="s">
        <v>17013</v>
      </c>
      <c r="C17095" s="19" t="s">
        <v>16851</v>
      </c>
      <c r="D17095" s="38" t="s">
        <v>16161</v>
      </c>
      <c r="E17095" s="38" t="s">
        <v>15583</v>
      </c>
      <c r="F17095" s="41" t="s">
        <v>15529</v>
      </c>
      <c r="G17095" s="19" t="s">
        <v>10733</v>
      </c>
      <c r="H17095" s="41">
        <v>1</v>
      </c>
      <c r="I17095" s="41">
        <v>11</v>
      </c>
      <c r="J17095" s="41">
        <v>10</v>
      </c>
      <c r="K17095" s="44">
        <v>10</v>
      </c>
      <c r="L17095" s="20">
        <v>5796.7999999999993</v>
      </c>
      <c r="M17095" s="19" t="s">
        <v>11</v>
      </c>
      <c r="N17095" s="28" t="s">
        <v>15953</v>
      </c>
    </row>
    <row r="17096" spans="1:14" ht="30" x14ac:dyDescent="0.25">
      <c r="A17096" s="27" t="s">
        <v>15253</v>
      </c>
      <c r="B17096" s="19" t="s">
        <v>17013</v>
      </c>
      <c r="C17096" s="19" t="s">
        <v>16851</v>
      </c>
      <c r="D17096" s="38" t="s">
        <v>16161</v>
      </c>
      <c r="E17096" s="38" t="s">
        <v>15584</v>
      </c>
      <c r="F17096" s="41" t="s">
        <v>15529</v>
      </c>
      <c r="G17096" s="19" t="s">
        <v>10733</v>
      </c>
      <c r="H17096" s="41">
        <v>1</v>
      </c>
      <c r="I17096" s="41">
        <v>11</v>
      </c>
      <c r="J17096" s="41">
        <v>10</v>
      </c>
      <c r="K17096" s="44">
        <v>8</v>
      </c>
      <c r="L17096" s="20">
        <v>225502.72</v>
      </c>
      <c r="M17096" s="19" t="s">
        <v>11</v>
      </c>
      <c r="N17096" s="28" t="s">
        <v>15953</v>
      </c>
    </row>
    <row r="17097" spans="1:14" ht="30" x14ac:dyDescent="0.25">
      <c r="A17097" s="27" t="s">
        <v>15253</v>
      </c>
      <c r="B17097" s="19" t="s">
        <v>17013</v>
      </c>
      <c r="C17097" s="19" t="s">
        <v>16851</v>
      </c>
      <c r="D17097" s="38" t="s">
        <v>16161</v>
      </c>
      <c r="E17097" s="38" t="s">
        <v>15585</v>
      </c>
      <c r="F17097" s="41" t="s">
        <v>15529</v>
      </c>
      <c r="G17097" s="19" t="s">
        <v>10733</v>
      </c>
      <c r="H17097" s="41">
        <v>1</v>
      </c>
      <c r="I17097" s="41">
        <v>11</v>
      </c>
      <c r="J17097" s="41">
        <v>10</v>
      </c>
      <c r="K17097" s="44">
        <v>2</v>
      </c>
      <c r="L17097" s="20">
        <v>64853.7</v>
      </c>
      <c r="M17097" s="19" t="s">
        <v>11</v>
      </c>
      <c r="N17097" s="28" t="s">
        <v>15953</v>
      </c>
    </row>
    <row r="17098" spans="1:14" ht="30" x14ac:dyDescent="0.25">
      <c r="A17098" s="27" t="s">
        <v>15253</v>
      </c>
      <c r="B17098" s="19" t="s">
        <v>17013</v>
      </c>
      <c r="C17098" s="19" t="s">
        <v>16851</v>
      </c>
      <c r="D17098" s="38" t="s">
        <v>16161</v>
      </c>
      <c r="E17098" s="38" t="s">
        <v>15586</v>
      </c>
      <c r="F17098" s="41" t="s">
        <v>15529</v>
      </c>
      <c r="G17098" s="19" t="s">
        <v>10733</v>
      </c>
      <c r="H17098" s="41">
        <v>1</v>
      </c>
      <c r="I17098" s="41">
        <v>11</v>
      </c>
      <c r="J17098" s="41">
        <v>10</v>
      </c>
      <c r="K17098" s="44">
        <v>2</v>
      </c>
      <c r="L17098" s="20">
        <v>55839.6</v>
      </c>
      <c r="M17098" s="19" t="s">
        <v>11</v>
      </c>
      <c r="N17098" s="28" t="s">
        <v>15953</v>
      </c>
    </row>
    <row r="17099" spans="1:14" ht="30" x14ac:dyDescent="0.25">
      <c r="A17099" s="27" t="s">
        <v>15253</v>
      </c>
      <c r="B17099" s="19" t="s">
        <v>17013</v>
      </c>
      <c r="C17099" s="19" t="s">
        <v>16851</v>
      </c>
      <c r="D17099" s="38" t="s">
        <v>16161</v>
      </c>
      <c r="E17099" s="38" t="s">
        <v>15587</v>
      </c>
      <c r="F17099" s="41" t="s">
        <v>15529</v>
      </c>
      <c r="G17099" s="19" t="s">
        <v>10733</v>
      </c>
      <c r="H17099" s="41">
        <v>1</v>
      </c>
      <c r="I17099" s="41">
        <v>11</v>
      </c>
      <c r="J17099" s="41">
        <v>10</v>
      </c>
      <c r="K17099" s="44">
        <v>2</v>
      </c>
      <c r="L17099" s="20">
        <v>36008.519999999997</v>
      </c>
      <c r="M17099" s="19" t="s">
        <v>11</v>
      </c>
      <c r="N17099" s="28" t="s">
        <v>15953</v>
      </c>
    </row>
    <row r="17100" spans="1:14" ht="30" x14ac:dyDescent="0.25">
      <c r="A17100" s="27" t="s">
        <v>15253</v>
      </c>
      <c r="B17100" s="19" t="s">
        <v>17013</v>
      </c>
      <c r="C17100" s="19" t="s">
        <v>16851</v>
      </c>
      <c r="D17100" s="38" t="s">
        <v>16161</v>
      </c>
      <c r="E17100" s="38" t="s">
        <v>15588</v>
      </c>
      <c r="F17100" s="41" t="s">
        <v>15529</v>
      </c>
      <c r="G17100" s="19" t="s">
        <v>10733</v>
      </c>
      <c r="H17100" s="41">
        <v>1</v>
      </c>
      <c r="I17100" s="41">
        <v>11</v>
      </c>
      <c r="J17100" s="41">
        <v>10</v>
      </c>
      <c r="K17100" s="44">
        <v>10</v>
      </c>
      <c r="L17100" s="20">
        <v>75163.3</v>
      </c>
      <c r="M17100" s="19" t="s">
        <v>11</v>
      </c>
      <c r="N17100" s="28" t="s">
        <v>15953</v>
      </c>
    </row>
    <row r="17101" spans="1:14" ht="30" x14ac:dyDescent="0.25">
      <c r="A17101" s="27" t="s">
        <v>15253</v>
      </c>
      <c r="B17101" s="19" t="s">
        <v>17013</v>
      </c>
      <c r="C17101" s="19" t="s">
        <v>16851</v>
      </c>
      <c r="D17101" s="38" t="s">
        <v>16161</v>
      </c>
      <c r="E17101" s="38" t="s">
        <v>15589</v>
      </c>
      <c r="F17101" s="41" t="s">
        <v>15529</v>
      </c>
      <c r="G17101" s="19" t="s">
        <v>10733</v>
      </c>
      <c r="H17101" s="41">
        <v>1</v>
      </c>
      <c r="I17101" s="41">
        <v>11</v>
      </c>
      <c r="J17101" s="41">
        <v>10</v>
      </c>
      <c r="K17101" s="44">
        <v>5</v>
      </c>
      <c r="L17101" s="20">
        <v>36644</v>
      </c>
      <c r="M17101" s="19" t="s">
        <v>11</v>
      </c>
      <c r="N17101" s="28" t="s">
        <v>15953</v>
      </c>
    </row>
    <row r="17102" spans="1:14" ht="30" x14ac:dyDescent="0.25">
      <c r="A17102" s="27" t="s">
        <v>15253</v>
      </c>
      <c r="B17102" s="19" t="s">
        <v>17013</v>
      </c>
      <c r="C17102" s="19" t="s">
        <v>16851</v>
      </c>
      <c r="D17102" s="38" t="s">
        <v>16161</v>
      </c>
      <c r="E17102" s="38" t="s">
        <v>15590</v>
      </c>
      <c r="F17102" s="41" t="s">
        <v>15529</v>
      </c>
      <c r="G17102" s="19" t="s">
        <v>10733</v>
      </c>
      <c r="H17102" s="41">
        <v>1</v>
      </c>
      <c r="I17102" s="41">
        <v>11</v>
      </c>
      <c r="J17102" s="41">
        <v>10</v>
      </c>
      <c r="K17102" s="44">
        <v>10</v>
      </c>
      <c r="L17102" s="20">
        <v>147323.6</v>
      </c>
      <c r="M17102" s="19" t="s">
        <v>11</v>
      </c>
      <c r="N17102" s="28" t="s">
        <v>15953</v>
      </c>
    </row>
    <row r="17103" spans="1:14" ht="30" x14ac:dyDescent="0.25">
      <c r="A17103" s="27" t="s">
        <v>15253</v>
      </c>
      <c r="B17103" s="19" t="s">
        <v>17013</v>
      </c>
      <c r="C17103" s="19" t="s">
        <v>16851</v>
      </c>
      <c r="D17103" s="38" t="s">
        <v>16161</v>
      </c>
      <c r="E17103" s="38" t="s">
        <v>15591</v>
      </c>
      <c r="F17103" s="41" t="s">
        <v>15529</v>
      </c>
      <c r="G17103" s="19" t="s">
        <v>10733</v>
      </c>
      <c r="H17103" s="41">
        <v>1</v>
      </c>
      <c r="I17103" s="41">
        <v>11</v>
      </c>
      <c r="J17103" s="41">
        <v>10</v>
      </c>
      <c r="K17103" s="44">
        <v>10</v>
      </c>
      <c r="L17103" s="20">
        <v>33045.300000000003</v>
      </c>
      <c r="M17103" s="19" t="s">
        <v>11</v>
      </c>
      <c r="N17103" s="28" t="s">
        <v>15953</v>
      </c>
    </row>
    <row r="17104" spans="1:14" ht="30" x14ac:dyDescent="0.25">
      <c r="A17104" s="27" t="s">
        <v>15253</v>
      </c>
      <c r="B17104" s="19" t="s">
        <v>17013</v>
      </c>
      <c r="C17104" s="19" t="s">
        <v>16851</v>
      </c>
      <c r="D17104" s="38" t="s">
        <v>16161</v>
      </c>
      <c r="E17104" s="38" t="s">
        <v>15592</v>
      </c>
      <c r="F17104" s="41" t="s">
        <v>15529</v>
      </c>
      <c r="G17104" s="19" t="s">
        <v>10733</v>
      </c>
      <c r="H17104" s="41">
        <v>1</v>
      </c>
      <c r="I17104" s="41">
        <v>11</v>
      </c>
      <c r="J17104" s="41">
        <v>10</v>
      </c>
      <c r="K17104" s="44">
        <v>1</v>
      </c>
      <c r="L17104" s="20">
        <v>410642.64</v>
      </c>
      <c r="M17104" s="19" t="s">
        <v>11</v>
      </c>
      <c r="N17104" s="28" t="s">
        <v>15953</v>
      </c>
    </row>
    <row r="17105" spans="1:14" ht="30" x14ac:dyDescent="0.25">
      <c r="A17105" s="27" t="s">
        <v>15253</v>
      </c>
      <c r="B17105" s="19" t="s">
        <v>17013</v>
      </c>
      <c r="C17105" s="19" t="s">
        <v>16851</v>
      </c>
      <c r="D17105" s="38" t="s">
        <v>16161</v>
      </c>
      <c r="E17105" s="38" t="s">
        <v>15593</v>
      </c>
      <c r="F17105" s="41" t="s">
        <v>15529</v>
      </c>
      <c r="G17105" s="19" t="s">
        <v>10733</v>
      </c>
      <c r="H17105" s="41">
        <v>1</v>
      </c>
      <c r="I17105" s="41">
        <v>11</v>
      </c>
      <c r="J17105" s="41">
        <v>10</v>
      </c>
      <c r="K17105" s="44">
        <v>5</v>
      </c>
      <c r="L17105" s="20">
        <v>19322.850000000002</v>
      </c>
      <c r="M17105" s="19" t="s">
        <v>11</v>
      </c>
      <c r="N17105" s="28" t="s">
        <v>15953</v>
      </c>
    </row>
    <row r="17106" spans="1:14" ht="30" x14ac:dyDescent="0.25">
      <c r="A17106" s="27" t="s">
        <v>15253</v>
      </c>
      <c r="B17106" s="19" t="s">
        <v>17013</v>
      </c>
      <c r="C17106" s="19" t="s">
        <v>16851</v>
      </c>
      <c r="D17106" s="38" t="s">
        <v>16161</v>
      </c>
      <c r="E17106" s="38" t="s">
        <v>15594</v>
      </c>
      <c r="F17106" s="41" t="s">
        <v>15529</v>
      </c>
      <c r="G17106" s="19" t="s">
        <v>10733</v>
      </c>
      <c r="H17106" s="41">
        <v>1</v>
      </c>
      <c r="I17106" s="41">
        <v>11</v>
      </c>
      <c r="J17106" s="41">
        <v>10</v>
      </c>
      <c r="K17106" s="44">
        <v>3</v>
      </c>
      <c r="L17106" s="20">
        <v>10902.630000000001</v>
      </c>
      <c r="M17106" s="19" t="s">
        <v>11</v>
      </c>
      <c r="N17106" s="28" t="s">
        <v>15953</v>
      </c>
    </row>
    <row r="17107" spans="1:14" ht="30" x14ac:dyDescent="0.25">
      <c r="A17107" s="27" t="s">
        <v>15253</v>
      </c>
      <c r="B17107" s="19" t="s">
        <v>17013</v>
      </c>
      <c r="C17107" s="19" t="s">
        <v>16851</v>
      </c>
      <c r="D17107" s="38" t="s">
        <v>16161</v>
      </c>
      <c r="E17107" s="38" t="s">
        <v>15595</v>
      </c>
      <c r="F17107" s="41" t="s">
        <v>15529</v>
      </c>
      <c r="G17107" s="19" t="s">
        <v>10733</v>
      </c>
      <c r="H17107" s="41">
        <v>1</v>
      </c>
      <c r="I17107" s="41">
        <v>11</v>
      </c>
      <c r="J17107" s="41">
        <v>10</v>
      </c>
      <c r="K17107" s="44">
        <v>5</v>
      </c>
      <c r="L17107" s="20">
        <v>3791.65</v>
      </c>
      <c r="M17107" s="19" t="s">
        <v>11</v>
      </c>
      <c r="N17107" s="28" t="s">
        <v>15953</v>
      </c>
    </row>
    <row r="17108" spans="1:14" ht="30" x14ac:dyDescent="0.25">
      <c r="A17108" s="27" t="s">
        <v>15253</v>
      </c>
      <c r="B17108" s="19" t="s">
        <v>17013</v>
      </c>
      <c r="C17108" s="19" t="s">
        <v>16851</v>
      </c>
      <c r="D17108" s="38" t="s">
        <v>16161</v>
      </c>
      <c r="E17108" s="38" t="s">
        <v>15596</v>
      </c>
      <c r="F17108" s="41" t="s">
        <v>15529</v>
      </c>
      <c r="G17108" s="19" t="s">
        <v>10733</v>
      </c>
      <c r="H17108" s="41">
        <v>1</v>
      </c>
      <c r="I17108" s="41">
        <v>11</v>
      </c>
      <c r="J17108" s="41">
        <v>10</v>
      </c>
      <c r="K17108" s="44">
        <v>5</v>
      </c>
      <c r="L17108" s="20">
        <v>5934.0499999999993</v>
      </c>
      <c r="M17108" s="19" t="s">
        <v>11</v>
      </c>
      <c r="N17108" s="28" t="s">
        <v>15953</v>
      </c>
    </row>
    <row r="17109" spans="1:14" ht="30" x14ac:dyDescent="0.25">
      <c r="A17109" s="27" t="s">
        <v>15253</v>
      </c>
      <c r="B17109" s="19" t="s">
        <v>17013</v>
      </c>
      <c r="C17109" s="19" t="s">
        <v>16851</v>
      </c>
      <c r="D17109" s="38" t="s">
        <v>16161</v>
      </c>
      <c r="E17109" s="38" t="s">
        <v>15597</v>
      </c>
      <c r="F17109" s="41" t="s">
        <v>15529</v>
      </c>
      <c r="G17109" s="19" t="s">
        <v>10733</v>
      </c>
      <c r="H17109" s="41">
        <v>1</v>
      </c>
      <c r="I17109" s="41">
        <v>11</v>
      </c>
      <c r="J17109" s="41">
        <v>10</v>
      </c>
      <c r="K17109" s="44">
        <v>2</v>
      </c>
      <c r="L17109" s="20">
        <v>12304.8</v>
      </c>
      <c r="M17109" s="19" t="s">
        <v>11</v>
      </c>
      <c r="N17109" s="28" t="s">
        <v>15953</v>
      </c>
    </row>
    <row r="17110" spans="1:14" ht="30" x14ac:dyDescent="0.25">
      <c r="A17110" s="27" t="s">
        <v>15253</v>
      </c>
      <c r="B17110" s="19" t="s">
        <v>17013</v>
      </c>
      <c r="C17110" s="19" t="s">
        <v>16851</v>
      </c>
      <c r="D17110" s="38" t="s">
        <v>16161</v>
      </c>
      <c r="E17110" s="38" t="s">
        <v>15598</v>
      </c>
      <c r="F17110" s="41" t="s">
        <v>15529</v>
      </c>
      <c r="G17110" s="19" t="s">
        <v>10733</v>
      </c>
      <c r="H17110" s="41">
        <v>1</v>
      </c>
      <c r="I17110" s="41">
        <v>11</v>
      </c>
      <c r="J17110" s="41">
        <v>10</v>
      </c>
      <c r="K17110" s="44">
        <v>1</v>
      </c>
      <c r="L17110" s="20">
        <v>61744.23</v>
      </c>
      <c r="M17110" s="19" t="s">
        <v>11</v>
      </c>
      <c r="N17110" s="28" t="s">
        <v>15953</v>
      </c>
    </row>
    <row r="17111" spans="1:14" ht="30" x14ac:dyDescent="0.25">
      <c r="A17111" s="27" t="s">
        <v>15253</v>
      </c>
      <c r="B17111" s="19" t="s">
        <v>17013</v>
      </c>
      <c r="C17111" s="19" t="s">
        <v>16851</v>
      </c>
      <c r="D17111" s="38" t="s">
        <v>16161</v>
      </c>
      <c r="E17111" s="38" t="s">
        <v>15599</v>
      </c>
      <c r="F17111" s="41" t="s">
        <v>15529</v>
      </c>
      <c r="G17111" s="19" t="s">
        <v>10733</v>
      </c>
      <c r="H17111" s="41">
        <v>1</v>
      </c>
      <c r="I17111" s="41">
        <v>11</v>
      </c>
      <c r="J17111" s="41">
        <v>10</v>
      </c>
      <c r="K17111" s="44">
        <v>2</v>
      </c>
      <c r="L17111" s="20">
        <v>61528.6</v>
      </c>
      <c r="M17111" s="19" t="s">
        <v>11</v>
      </c>
      <c r="N17111" s="28" t="s">
        <v>15953</v>
      </c>
    </row>
    <row r="17112" spans="1:14" ht="30" x14ac:dyDescent="0.25">
      <c r="A17112" s="27" t="s">
        <v>15253</v>
      </c>
      <c r="B17112" s="19" t="s">
        <v>17013</v>
      </c>
      <c r="C17112" s="19" t="s">
        <v>16851</v>
      </c>
      <c r="D17112" s="38" t="s">
        <v>16161</v>
      </c>
      <c r="E17112" s="38" t="s">
        <v>15565</v>
      </c>
      <c r="F17112" s="41" t="s">
        <v>15529</v>
      </c>
      <c r="G17112" s="19" t="s">
        <v>10733</v>
      </c>
      <c r="H17112" s="41">
        <v>1</v>
      </c>
      <c r="I17112" s="41">
        <v>11</v>
      </c>
      <c r="J17112" s="41">
        <v>10</v>
      </c>
      <c r="K17112" s="44">
        <v>2</v>
      </c>
      <c r="L17112" s="20">
        <v>54114.82</v>
      </c>
      <c r="M17112" s="19" t="s">
        <v>11</v>
      </c>
      <c r="N17112" s="28" t="s">
        <v>15953</v>
      </c>
    </row>
    <row r="17113" spans="1:14" ht="30" x14ac:dyDescent="0.25">
      <c r="A17113" s="27" t="s">
        <v>15253</v>
      </c>
      <c r="B17113" s="19" t="s">
        <v>17013</v>
      </c>
      <c r="C17113" s="19" t="s">
        <v>16851</v>
      </c>
      <c r="D17113" s="38" t="s">
        <v>16161</v>
      </c>
      <c r="E17113" s="38" t="s">
        <v>15600</v>
      </c>
      <c r="F17113" s="41" t="s">
        <v>15529</v>
      </c>
      <c r="G17113" s="19" t="s">
        <v>10733</v>
      </c>
      <c r="H17113" s="41">
        <v>1</v>
      </c>
      <c r="I17113" s="41">
        <v>11</v>
      </c>
      <c r="J17113" s="41">
        <v>10</v>
      </c>
      <c r="K17113" s="44">
        <v>20</v>
      </c>
      <c r="L17113" s="20">
        <v>894496.79999999993</v>
      </c>
      <c r="M17113" s="19" t="s">
        <v>11</v>
      </c>
      <c r="N17113" s="28" t="s">
        <v>15953</v>
      </c>
    </row>
    <row r="17114" spans="1:14" ht="30" x14ac:dyDescent="0.25">
      <c r="A17114" s="27" t="s">
        <v>15253</v>
      </c>
      <c r="B17114" s="19" t="s">
        <v>17013</v>
      </c>
      <c r="C17114" s="19" t="s">
        <v>16851</v>
      </c>
      <c r="D17114" s="38" t="s">
        <v>16161</v>
      </c>
      <c r="E17114" s="38" t="s">
        <v>15601</v>
      </c>
      <c r="F17114" s="41" t="s">
        <v>15529</v>
      </c>
      <c r="G17114" s="19" t="s">
        <v>10733</v>
      </c>
      <c r="H17114" s="41">
        <v>1</v>
      </c>
      <c r="I17114" s="41">
        <v>11</v>
      </c>
      <c r="J17114" s="41">
        <v>10</v>
      </c>
      <c r="K17114" s="44">
        <v>4</v>
      </c>
      <c r="L17114" s="20">
        <v>9210.08</v>
      </c>
      <c r="M17114" s="19" t="s">
        <v>11</v>
      </c>
      <c r="N17114" s="28" t="s">
        <v>15953</v>
      </c>
    </row>
    <row r="17115" spans="1:14" ht="30" x14ac:dyDescent="0.25">
      <c r="A17115" s="27" t="s">
        <v>15253</v>
      </c>
      <c r="B17115" s="19" t="s">
        <v>17040</v>
      </c>
      <c r="C17115" s="19" t="s">
        <v>16796</v>
      </c>
      <c r="D17115" s="38" t="s">
        <v>16106</v>
      </c>
      <c r="E17115" s="38" t="s">
        <v>15602</v>
      </c>
      <c r="F17115" s="41" t="s">
        <v>11660</v>
      </c>
      <c r="G17115" s="19" t="s">
        <v>10733</v>
      </c>
      <c r="H17115" s="41">
        <v>1</v>
      </c>
      <c r="I17115" s="41">
        <v>11</v>
      </c>
      <c r="J17115" s="41">
        <v>10</v>
      </c>
      <c r="K17115" s="44">
        <v>1</v>
      </c>
      <c r="L17115" s="20">
        <v>940100</v>
      </c>
      <c r="M17115" s="19" t="s">
        <v>11</v>
      </c>
      <c r="N17115" s="28" t="s">
        <v>15953</v>
      </c>
    </row>
    <row r="17116" spans="1:14" ht="30" x14ac:dyDescent="0.25">
      <c r="A17116" s="27" t="s">
        <v>15253</v>
      </c>
      <c r="B17116" s="19" t="s">
        <v>17040</v>
      </c>
      <c r="C17116" s="19" t="s">
        <v>16796</v>
      </c>
      <c r="D17116" s="38" t="s">
        <v>16106</v>
      </c>
      <c r="E17116" s="38" t="s">
        <v>15603</v>
      </c>
      <c r="F17116" s="41" t="s">
        <v>10463</v>
      </c>
      <c r="G17116" s="19" t="s">
        <v>10733</v>
      </c>
      <c r="H17116" s="41">
        <v>1</v>
      </c>
      <c r="I17116" s="41">
        <v>11</v>
      </c>
      <c r="J17116" s="41">
        <v>10</v>
      </c>
      <c r="K17116" s="44">
        <v>1</v>
      </c>
      <c r="L17116" s="20">
        <v>2606100</v>
      </c>
      <c r="M17116" s="19" t="s">
        <v>11</v>
      </c>
      <c r="N17116" s="28" t="s">
        <v>15953</v>
      </c>
    </row>
    <row r="17117" spans="1:14" ht="30" x14ac:dyDescent="0.25">
      <c r="A17117" s="27" t="s">
        <v>15253</v>
      </c>
      <c r="B17117" s="19" t="s">
        <v>17040</v>
      </c>
      <c r="C17117" s="19" t="s">
        <v>16796</v>
      </c>
      <c r="D17117" s="38" t="s">
        <v>16106</v>
      </c>
      <c r="E17117" s="38" t="s">
        <v>15604</v>
      </c>
      <c r="F17117" s="41" t="s">
        <v>10463</v>
      </c>
      <c r="G17117" s="19" t="s">
        <v>10733</v>
      </c>
      <c r="H17117" s="41">
        <v>1</v>
      </c>
      <c r="I17117" s="41">
        <v>11</v>
      </c>
      <c r="J17117" s="41">
        <v>10</v>
      </c>
      <c r="K17117" s="44">
        <v>1</v>
      </c>
      <c r="L17117" s="20">
        <v>1606500</v>
      </c>
      <c r="M17117" s="19" t="s">
        <v>11</v>
      </c>
      <c r="N17117" s="28" t="s">
        <v>15953</v>
      </c>
    </row>
    <row r="17118" spans="1:14" ht="30" x14ac:dyDescent="0.25">
      <c r="A17118" s="27" t="s">
        <v>15253</v>
      </c>
      <c r="B17118" s="19" t="s">
        <v>17040</v>
      </c>
      <c r="C17118" s="19" t="s">
        <v>16796</v>
      </c>
      <c r="D17118" s="38" t="s">
        <v>16106</v>
      </c>
      <c r="E17118" s="38" t="s">
        <v>15605</v>
      </c>
      <c r="F17118" s="41" t="s">
        <v>10463</v>
      </c>
      <c r="G17118" s="19" t="s">
        <v>10733</v>
      </c>
      <c r="H17118" s="41">
        <v>1</v>
      </c>
      <c r="I17118" s="41">
        <v>11</v>
      </c>
      <c r="J17118" s="41">
        <v>10</v>
      </c>
      <c r="K17118" s="44">
        <v>1</v>
      </c>
      <c r="L17118" s="20">
        <v>940100</v>
      </c>
      <c r="M17118" s="19" t="s">
        <v>11</v>
      </c>
      <c r="N17118" s="28" t="s">
        <v>15953</v>
      </c>
    </row>
    <row r="17119" spans="1:14" ht="30" x14ac:dyDescent="0.25">
      <c r="A17119" s="27" t="s">
        <v>15253</v>
      </c>
      <c r="B17119" s="19" t="s">
        <v>17040</v>
      </c>
      <c r="C17119" s="19" t="s">
        <v>16796</v>
      </c>
      <c r="D17119" s="38" t="s">
        <v>16106</v>
      </c>
      <c r="E17119" s="38" t="s">
        <v>15606</v>
      </c>
      <c r="F17119" s="41" t="s">
        <v>10463</v>
      </c>
      <c r="G17119" s="19" t="s">
        <v>10733</v>
      </c>
      <c r="H17119" s="41">
        <v>1</v>
      </c>
      <c r="I17119" s="41">
        <v>11</v>
      </c>
      <c r="J17119" s="41">
        <v>10</v>
      </c>
      <c r="K17119" s="44">
        <v>1</v>
      </c>
      <c r="L17119" s="20">
        <v>2011100</v>
      </c>
      <c r="M17119" s="19" t="s">
        <v>11</v>
      </c>
      <c r="N17119" s="28" t="s">
        <v>15953</v>
      </c>
    </row>
    <row r="17120" spans="1:14" ht="45" x14ac:dyDescent="0.25">
      <c r="A17120" s="27" t="s">
        <v>15253</v>
      </c>
      <c r="B17120" s="19" t="s">
        <v>16745</v>
      </c>
      <c r="C17120" s="19" t="s">
        <v>16745</v>
      </c>
      <c r="D17120" s="38" t="s">
        <v>16055</v>
      </c>
      <c r="E17120" s="38" t="s">
        <v>15607</v>
      </c>
      <c r="F17120" s="41" t="s">
        <v>15608</v>
      </c>
      <c r="G17120" s="19" t="s">
        <v>10733</v>
      </c>
      <c r="H17120" s="41">
        <v>1</v>
      </c>
      <c r="I17120" s="41">
        <v>11</v>
      </c>
      <c r="J17120" s="41">
        <v>10</v>
      </c>
      <c r="K17120" s="44">
        <v>1</v>
      </c>
      <c r="L17120" s="20">
        <v>17738.189999999999</v>
      </c>
      <c r="M17120" s="19" t="s">
        <v>11</v>
      </c>
      <c r="N17120" s="28" t="s">
        <v>15953</v>
      </c>
    </row>
    <row r="17121" spans="1:14" ht="45" x14ac:dyDescent="0.25">
      <c r="A17121" s="27" t="s">
        <v>15253</v>
      </c>
      <c r="B17121" s="19" t="s">
        <v>16745</v>
      </c>
      <c r="C17121" s="19" t="s">
        <v>16745</v>
      </c>
      <c r="D17121" s="38" t="s">
        <v>16055</v>
      </c>
      <c r="E17121" s="38" t="s">
        <v>15609</v>
      </c>
      <c r="F17121" s="41" t="s">
        <v>15608</v>
      </c>
      <c r="G17121" s="19" t="s">
        <v>10733</v>
      </c>
      <c r="H17121" s="41">
        <v>1</v>
      </c>
      <c r="I17121" s="41">
        <v>11</v>
      </c>
      <c r="J17121" s="41">
        <v>10</v>
      </c>
      <c r="K17121" s="44">
        <v>3</v>
      </c>
      <c r="L17121" s="20">
        <v>183761.58000000002</v>
      </c>
      <c r="M17121" s="19" t="s">
        <v>11</v>
      </c>
      <c r="N17121" s="28" t="s">
        <v>15953</v>
      </c>
    </row>
    <row r="17122" spans="1:14" ht="45" x14ac:dyDescent="0.25">
      <c r="A17122" s="27" t="s">
        <v>15253</v>
      </c>
      <c r="B17122" s="19" t="s">
        <v>16745</v>
      </c>
      <c r="C17122" s="19" t="s">
        <v>16745</v>
      </c>
      <c r="D17122" s="38" t="s">
        <v>16055</v>
      </c>
      <c r="E17122" s="38" t="s">
        <v>15610</v>
      </c>
      <c r="F17122" s="41" t="s">
        <v>15608</v>
      </c>
      <c r="G17122" s="19" t="s">
        <v>10733</v>
      </c>
      <c r="H17122" s="41">
        <v>1</v>
      </c>
      <c r="I17122" s="41">
        <v>11</v>
      </c>
      <c r="J17122" s="41">
        <v>10</v>
      </c>
      <c r="K17122" s="44">
        <v>3</v>
      </c>
      <c r="L17122" s="20">
        <v>163555.34999999998</v>
      </c>
      <c r="M17122" s="19" t="s">
        <v>11</v>
      </c>
      <c r="N17122" s="28" t="s">
        <v>15953</v>
      </c>
    </row>
    <row r="17123" spans="1:14" ht="45" x14ac:dyDescent="0.25">
      <c r="A17123" s="27" t="s">
        <v>15253</v>
      </c>
      <c r="B17123" s="19" t="s">
        <v>16745</v>
      </c>
      <c r="C17123" s="19" t="s">
        <v>16745</v>
      </c>
      <c r="D17123" s="38" t="s">
        <v>16055</v>
      </c>
      <c r="E17123" s="38" t="s">
        <v>15611</v>
      </c>
      <c r="F17123" s="41" t="s">
        <v>15608</v>
      </c>
      <c r="G17123" s="19" t="s">
        <v>10733</v>
      </c>
      <c r="H17123" s="41">
        <v>1</v>
      </c>
      <c r="I17123" s="41">
        <v>11</v>
      </c>
      <c r="J17123" s="41">
        <v>10</v>
      </c>
      <c r="K17123" s="44">
        <v>3</v>
      </c>
      <c r="L17123" s="20">
        <v>81827.28</v>
      </c>
      <c r="M17123" s="19" t="s">
        <v>11</v>
      </c>
      <c r="N17123" s="28" t="s">
        <v>15953</v>
      </c>
    </row>
    <row r="17124" spans="1:14" ht="45" x14ac:dyDescent="0.25">
      <c r="A17124" s="27" t="s">
        <v>15253</v>
      </c>
      <c r="B17124" s="19" t="s">
        <v>16745</v>
      </c>
      <c r="C17124" s="19" t="s">
        <v>16745</v>
      </c>
      <c r="D17124" s="38" t="s">
        <v>16055</v>
      </c>
      <c r="E17124" s="38" t="s">
        <v>15612</v>
      </c>
      <c r="F17124" s="41" t="s">
        <v>15608</v>
      </c>
      <c r="G17124" s="19" t="s">
        <v>10733</v>
      </c>
      <c r="H17124" s="41">
        <v>1</v>
      </c>
      <c r="I17124" s="41">
        <v>11</v>
      </c>
      <c r="J17124" s="41">
        <v>10</v>
      </c>
      <c r="K17124" s="44">
        <v>2</v>
      </c>
      <c r="L17124" s="20">
        <v>94055.06</v>
      </c>
      <c r="M17124" s="19" t="s">
        <v>11</v>
      </c>
      <c r="N17124" s="28" t="s">
        <v>15953</v>
      </c>
    </row>
    <row r="17125" spans="1:14" ht="45" x14ac:dyDescent="0.25">
      <c r="A17125" s="27" t="s">
        <v>15253</v>
      </c>
      <c r="B17125" s="19" t="s">
        <v>16745</v>
      </c>
      <c r="C17125" s="19" t="s">
        <v>16745</v>
      </c>
      <c r="D17125" s="38" t="s">
        <v>16055</v>
      </c>
      <c r="E17125" s="38" t="s">
        <v>15613</v>
      </c>
      <c r="F17125" s="41" t="s">
        <v>15608</v>
      </c>
      <c r="G17125" s="19" t="s">
        <v>10733</v>
      </c>
      <c r="H17125" s="41">
        <v>1</v>
      </c>
      <c r="I17125" s="41">
        <v>11</v>
      </c>
      <c r="J17125" s="41">
        <v>10</v>
      </c>
      <c r="K17125" s="44">
        <v>3</v>
      </c>
      <c r="L17125" s="20">
        <v>97905.209999999992</v>
      </c>
      <c r="M17125" s="19" t="s">
        <v>11</v>
      </c>
      <c r="N17125" s="28" t="s">
        <v>15953</v>
      </c>
    </row>
    <row r="17126" spans="1:14" ht="45" x14ac:dyDescent="0.25">
      <c r="A17126" s="27" t="s">
        <v>15253</v>
      </c>
      <c r="B17126" s="19" t="s">
        <v>16745</v>
      </c>
      <c r="C17126" s="19" t="s">
        <v>16745</v>
      </c>
      <c r="D17126" s="38" t="s">
        <v>16055</v>
      </c>
      <c r="E17126" s="38" t="s">
        <v>15614</v>
      </c>
      <c r="F17126" s="41" t="s">
        <v>15608</v>
      </c>
      <c r="G17126" s="19" t="s">
        <v>10733</v>
      </c>
      <c r="H17126" s="41">
        <v>1</v>
      </c>
      <c r="I17126" s="41">
        <v>11</v>
      </c>
      <c r="J17126" s="41">
        <v>10</v>
      </c>
      <c r="K17126" s="44">
        <v>3</v>
      </c>
      <c r="L17126" s="20">
        <v>211324.80000000002</v>
      </c>
      <c r="M17126" s="19" t="s">
        <v>11</v>
      </c>
      <c r="N17126" s="28" t="s">
        <v>15953</v>
      </c>
    </row>
    <row r="17127" spans="1:14" ht="45" x14ac:dyDescent="0.25">
      <c r="A17127" s="27" t="s">
        <v>15253</v>
      </c>
      <c r="B17127" s="19" t="s">
        <v>16745</v>
      </c>
      <c r="C17127" s="19" t="s">
        <v>16745</v>
      </c>
      <c r="D17127" s="38" t="s">
        <v>16055</v>
      </c>
      <c r="E17127" s="38" t="s">
        <v>15615</v>
      </c>
      <c r="F17127" s="41" t="s">
        <v>15608</v>
      </c>
      <c r="G17127" s="19" t="s">
        <v>10733</v>
      </c>
      <c r="H17127" s="41">
        <v>1</v>
      </c>
      <c r="I17127" s="41">
        <v>11</v>
      </c>
      <c r="J17127" s="41">
        <v>10</v>
      </c>
      <c r="K17127" s="44">
        <v>2</v>
      </c>
      <c r="L17127" s="20">
        <v>63859.4</v>
      </c>
      <c r="M17127" s="19" t="s">
        <v>11</v>
      </c>
      <c r="N17127" s="28" t="s">
        <v>15953</v>
      </c>
    </row>
    <row r="17128" spans="1:14" ht="45" x14ac:dyDescent="0.25">
      <c r="A17128" s="27" t="s">
        <v>15253</v>
      </c>
      <c r="B17128" s="19" t="s">
        <v>16745</v>
      </c>
      <c r="C17128" s="19" t="s">
        <v>16745</v>
      </c>
      <c r="D17128" s="38" t="s">
        <v>16055</v>
      </c>
      <c r="E17128" s="38" t="s">
        <v>15616</v>
      </c>
      <c r="F17128" s="41" t="s">
        <v>15608</v>
      </c>
      <c r="G17128" s="19" t="s">
        <v>10733</v>
      </c>
      <c r="H17128" s="41">
        <v>1</v>
      </c>
      <c r="I17128" s="41">
        <v>11</v>
      </c>
      <c r="J17128" s="41">
        <v>10</v>
      </c>
      <c r="K17128" s="44">
        <v>4</v>
      </c>
      <c r="L17128" s="20">
        <v>81608.800000000003</v>
      </c>
      <c r="M17128" s="19" t="s">
        <v>11</v>
      </c>
      <c r="N17128" s="28" t="s">
        <v>15953</v>
      </c>
    </row>
    <row r="17129" spans="1:14" ht="45" x14ac:dyDescent="0.25">
      <c r="A17129" s="27" t="s">
        <v>15253</v>
      </c>
      <c r="B17129" s="19" t="s">
        <v>16745</v>
      </c>
      <c r="C17129" s="19" t="s">
        <v>16745</v>
      </c>
      <c r="D17129" s="38" t="s">
        <v>16055</v>
      </c>
      <c r="E17129" s="38" t="s">
        <v>15617</v>
      </c>
      <c r="F17129" s="41" t="s">
        <v>15608</v>
      </c>
      <c r="G17129" s="19" t="s">
        <v>10733</v>
      </c>
      <c r="H17129" s="41">
        <v>1</v>
      </c>
      <c r="I17129" s="41">
        <v>11</v>
      </c>
      <c r="J17129" s="41">
        <v>10</v>
      </c>
      <c r="K17129" s="44">
        <v>21</v>
      </c>
      <c r="L17129" s="20">
        <v>112760.12999999999</v>
      </c>
      <c r="M17129" s="19" t="s">
        <v>11</v>
      </c>
      <c r="N17129" s="28" t="s">
        <v>15953</v>
      </c>
    </row>
    <row r="17130" spans="1:14" ht="45" x14ac:dyDescent="0.25">
      <c r="A17130" s="27" t="s">
        <v>15253</v>
      </c>
      <c r="B17130" s="19" t="s">
        <v>16745</v>
      </c>
      <c r="C17130" s="19" t="s">
        <v>16745</v>
      </c>
      <c r="D17130" s="38" t="s">
        <v>16055</v>
      </c>
      <c r="E17130" s="38" t="s">
        <v>15618</v>
      </c>
      <c r="F17130" s="41" t="s">
        <v>15608</v>
      </c>
      <c r="G17130" s="19" t="s">
        <v>10733</v>
      </c>
      <c r="H17130" s="41">
        <v>1</v>
      </c>
      <c r="I17130" s="41">
        <v>11</v>
      </c>
      <c r="J17130" s="41">
        <v>10</v>
      </c>
      <c r="K17130" s="44">
        <v>5</v>
      </c>
      <c r="L17130" s="20">
        <v>34335.9</v>
      </c>
      <c r="M17130" s="19" t="s">
        <v>11</v>
      </c>
      <c r="N17130" s="28" t="s">
        <v>15953</v>
      </c>
    </row>
    <row r="17131" spans="1:14" ht="45" x14ac:dyDescent="0.25">
      <c r="A17131" s="27" t="s">
        <v>15253</v>
      </c>
      <c r="B17131" s="19" t="s">
        <v>16745</v>
      </c>
      <c r="C17131" s="19" t="s">
        <v>16745</v>
      </c>
      <c r="D17131" s="38" t="s">
        <v>16055</v>
      </c>
      <c r="E17131" s="38" t="s">
        <v>15619</v>
      </c>
      <c r="F17131" s="41" t="s">
        <v>15608</v>
      </c>
      <c r="G17131" s="19" t="s">
        <v>10733</v>
      </c>
      <c r="H17131" s="41">
        <v>1</v>
      </c>
      <c r="I17131" s="41">
        <v>11</v>
      </c>
      <c r="J17131" s="41">
        <v>10</v>
      </c>
      <c r="K17131" s="44">
        <v>5</v>
      </c>
      <c r="L17131" s="20">
        <v>18017.7</v>
      </c>
      <c r="M17131" s="19" t="s">
        <v>11</v>
      </c>
      <c r="N17131" s="28" t="s">
        <v>15953</v>
      </c>
    </row>
    <row r="17132" spans="1:14" ht="45" x14ac:dyDescent="0.25">
      <c r="A17132" s="27" t="s">
        <v>15253</v>
      </c>
      <c r="B17132" s="19" t="s">
        <v>16745</v>
      </c>
      <c r="C17132" s="19" t="s">
        <v>16745</v>
      </c>
      <c r="D17132" s="38" t="s">
        <v>16055</v>
      </c>
      <c r="E17132" s="38" t="s">
        <v>15620</v>
      </c>
      <c r="F17132" s="41" t="s">
        <v>15608</v>
      </c>
      <c r="G17132" s="19" t="s">
        <v>10733</v>
      </c>
      <c r="H17132" s="41">
        <v>1</v>
      </c>
      <c r="I17132" s="41">
        <v>11</v>
      </c>
      <c r="J17132" s="41">
        <v>10</v>
      </c>
      <c r="K17132" s="44">
        <v>5</v>
      </c>
      <c r="L17132" s="20">
        <v>20912.05</v>
      </c>
      <c r="M17132" s="19" t="s">
        <v>11</v>
      </c>
      <c r="N17132" s="28" t="s">
        <v>15953</v>
      </c>
    </row>
    <row r="17133" spans="1:14" ht="45" x14ac:dyDescent="0.25">
      <c r="A17133" s="27" t="s">
        <v>15253</v>
      </c>
      <c r="B17133" s="19" t="s">
        <v>16745</v>
      </c>
      <c r="C17133" s="19" t="s">
        <v>16745</v>
      </c>
      <c r="D17133" s="38" t="s">
        <v>16055</v>
      </c>
      <c r="E17133" s="38" t="s">
        <v>15621</v>
      </c>
      <c r="F17133" s="41" t="s">
        <v>15608</v>
      </c>
      <c r="G17133" s="19" t="s">
        <v>10733</v>
      </c>
      <c r="H17133" s="41">
        <v>1</v>
      </c>
      <c r="I17133" s="41">
        <v>11</v>
      </c>
      <c r="J17133" s="41">
        <v>10</v>
      </c>
      <c r="K17133" s="44">
        <v>5</v>
      </c>
      <c r="L17133" s="20">
        <v>37581.65</v>
      </c>
      <c r="M17133" s="19" t="s">
        <v>11</v>
      </c>
      <c r="N17133" s="28" t="s">
        <v>15953</v>
      </c>
    </row>
    <row r="17134" spans="1:14" ht="45" x14ac:dyDescent="0.25">
      <c r="A17134" s="27" t="s">
        <v>15253</v>
      </c>
      <c r="B17134" s="19" t="s">
        <v>16745</v>
      </c>
      <c r="C17134" s="19" t="s">
        <v>16745</v>
      </c>
      <c r="D17134" s="38" t="s">
        <v>16055</v>
      </c>
      <c r="E17134" s="38" t="s">
        <v>15622</v>
      </c>
      <c r="F17134" s="41" t="s">
        <v>15608</v>
      </c>
      <c r="G17134" s="19" t="s">
        <v>10733</v>
      </c>
      <c r="H17134" s="41">
        <v>1</v>
      </c>
      <c r="I17134" s="41">
        <v>11</v>
      </c>
      <c r="J17134" s="41">
        <v>10</v>
      </c>
      <c r="K17134" s="44">
        <v>10</v>
      </c>
      <c r="L17134" s="20">
        <v>49951.199999999997</v>
      </c>
      <c r="M17134" s="19" t="s">
        <v>11</v>
      </c>
      <c r="N17134" s="28" t="s">
        <v>15953</v>
      </c>
    </row>
    <row r="17135" spans="1:14" ht="45" x14ac:dyDescent="0.25">
      <c r="A17135" s="27" t="s">
        <v>15253</v>
      </c>
      <c r="B17135" s="19" t="s">
        <v>16745</v>
      </c>
      <c r="C17135" s="19" t="s">
        <v>16745</v>
      </c>
      <c r="D17135" s="38" t="s">
        <v>16055</v>
      </c>
      <c r="E17135" s="38" t="s">
        <v>15623</v>
      </c>
      <c r="F17135" s="41" t="s">
        <v>15608</v>
      </c>
      <c r="G17135" s="19" t="s">
        <v>10733</v>
      </c>
      <c r="H17135" s="41">
        <v>1</v>
      </c>
      <c r="I17135" s="41">
        <v>11</v>
      </c>
      <c r="J17135" s="41">
        <v>10</v>
      </c>
      <c r="K17135" s="44">
        <v>10</v>
      </c>
      <c r="L17135" s="20">
        <v>78189.2</v>
      </c>
      <c r="M17135" s="19" t="s">
        <v>11</v>
      </c>
      <c r="N17135" s="28" t="s">
        <v>15953</v>
      </c>
    </row>
    <row r="17136" spans="1:14" ht="45" x14ac:dyDescent="0.25">
      <c r="A17136" s="27" t="s">
        <v>15253</v>
      </c>
      <c r="B17136" s="19" t="s">
        <v>16745</v>
      </c>
      <c r="C17136" s="19" t="s">
        <v>16745</v>
      </c>
      <c r="D17136" s="38" t="s">
        <v>16055</v>
      </c>
      <c r="E17136" s="38" t="s">
        <v>15624</v>
      </c>
      <c r="F17136" s="41" t="s">
        <v>15608</v>
      </c>
      <c r="G17136" s="19" t="s">
        <v>10733</v>
      </c>
      <c r="H17136" s="41">
        <v>1</v>
      </c>
      <c r="I17136" s="41">
        <v>11</v>
      </c>
      <c r="J17136" s="41">
        <v>10</v>
      </c>
      <c r="K17136" s="44">
        <v>5</v>
      </c>
      <c r="L17136" s="20">
        <v>43651.450000000004</v>
      </c>
      <c r="M17136" s="19" t="s">
        <v>11</v>
      </c>
      <c r="N17136" s="28" t="s">
        <v>15953</v>
      </c>
    </row>
    <row r="17137" spans="1:14" ht="45" x14ac:dyDescent="0.25">
      <c r="A17137" s="27" t="s">
        <v>15253</v>
      </c>
      <c r="B17137" s="19" t="s">
        <v>16745</v>
      </c>
      <c r="C17137" s="19" t="s">
        <v>16745</v>
      </c>
      <c r="D17137" s="38" t="s">
        <v>16055</v>
      </c>
      <c r="E17137" s="38" t="s">
        <v>15625</v>
      </c>
      <c r="F17137" s="41" t="s">
        <v>15608</v>
      </c>
      <c r="G17137" s="19" t="s">
        <v>10733</v>
      </c>
      <c r="H17137" s="41">
        <v>1</v>
      </c>
      <c r="I17137" s="41">
        <v>11</v>
      </c>
      <c r="J17137" s="41">
        <v>10</v>
      </c>
      <c r="K17137" s="44">
        <v>5</v>
      </c>
      <c r="L17137" s="20">
        <v>25390.949999999997</v>
      </c>
      <c r="M17137" s="19" t="s">
        <v>11</v>
      </c>
      <c r="N17137" s="28" t="s">
        <v>15953</v>
      </c>
    </row>
    <row r="17138" spans="1:14" ht="45" x14ac:dyDescent="0.25">
      <c r="A17138" s="27" t="s">
        <v>15253</v>
      </c>
      <c r="B17138" s="19" t="s">
        <v>16745</v>
      </c>
      <c r="C17138" s="19" t="s">
        <v>16745</v>
      </c>
      <c r="D17138" s="38" t="s">
        <v>16055</v>
      </c>
      <c r="E17138" s="38" t="s">
        <v>15626</v>
      </c>
      <c r="F17138" s="41" t="s">
        <v>15608</v>
      </c>
      <c r="G17138" s="19" t="s">
        <v>10733</v>
      </c>
      <c r="H17138" s="41">
        <v>1</v>
      </c>
      <c r="I17138" s="41">
        <v>11</v>
      </c>
      <c r="J17138" s="41">
        <v>10</v>
      </c>
      <c r="K17138" s="44">
        <v>10</v>
      </c>
      <c r="L17138" s="20">
        <v>96648.799999999988</v>
      </c>
      <c r="M17138" s="19" t="s">
        <v>11</v>
      </c>
      <c r="N17138" s="28" t="s">
        <v>15953</v>
      </c>
    </row>
    <row r="17139" spans="1:14" ht="45" x14ac:dyDescent="0.25">
      <c r="A17139" s="27" t="s">
        <v>15253</v>
      </c>
      <c r="B17139" s="19" t="s">
        <v>16745</v>
      </c>
      <c r="C17139" s="19" t="s">
        <v>16745</v>
      </c>
      <c r="D17139" s="38" t="s">
        <v>16055</v>
      </c>
      <c r="E17139" s="38" t="s">
        <v>15627</v>
      </c>
      <c r="F17139" s="41" t="s">
        <v>15608</v>
      </c>
      <c r="G17139" s="19" t="s">
        <v>10733</v>
      </c>
      <c r="H17139" s="41">
        <v>1</v>
      </c>
      <c r="I17139" s="41">
        <v>11</v>
      </c>
      <c r="J17139" s="41">
        <v>10</v>
      </c>
      <c r="K17139" s="44">
        <v>22</v>
      </c>
      <c r="L17139" s="20">
        <v>776895.89999999991</v>
      </c>
      <c r="M17139" s="19" t="s">
        <v>11</v>
      </c>
      <c r="N17139" s="28" t="s">
        <v>15953</v>
      </c>
    </row>
    <row r="17140" spans="1:14" ht="45" x14ac:dyDescent="0.25">
      <c r="A17140" s="27" t="s">
        <v>15253</v>
      </c>
      <c r="B17140" s="19" t="s">
        <v>16745</v>
      </c>
      <c r="C17140" s="19" t="s">
        <v>16745</v>
      </c>
      <c r="D17140" s="38" t="s">
        <v>16055</v>
      </c>
      <c r="E17140" s="38" t="s">
        <v>15628</v>
      </c>
      <c r="F17140" s="41" t="s">
        <v>15608</v>
      </c>
      <c r="G17140" s="19" t="s">
        <v>10733</v>
      </c>
      <c r="H17140" s="41">
        <v>1</v>
      </c>
      <c r="I17140" s="41">
        <v>11</v>
      </c>
      <c r="J17140" s="41">
        <v>10</v>
      </c>
      <c r="K17140" s="44">
        <v>2</v>
      </c>
      <c r="L17140" s="20">
        <v>121986.36</v>
      </c>
      <c r="M17140" s="19" t="s">
        <v>11</v>
      </c>
      <c r="N17140" s="28" t="s">
        <v>15953</v>
      </c>
    </row>
    <row r="17141" spans="1:14" ht="45" x14ac:dyDescent="0.25">
      <c r="A17141" s="27" t="s">
        <v>15253</v>
      </c>
      <c r="B17141" s="19" t="s">
        <v>16745</v>
      </c>
      <c r="C17141" s="19" t="s">
        <v>16745</v>
      </c>
      <c r="D17141" s="38" t="s">
        <v>16055</v>
      </c>
      <c r="E17141" s="38" t="s">
        <v>15629</v>
      </c>
      <c r="F17141" s="41" t="s">
        <v>15608</v>
      </c>
      <c r="G17141" s="19" t="s">
        <v>10733</v>
      </c>
      <c r="H17141" s="41">
        <v>1</v>
      </c>
      <c r="I17141" s="41">
        <v>11</v>
      </c>
      <c r="J17141" s="41">
        <v>10</v>
      </c>
      <c r="K17141" s="44">
        <v>2</v>
      </c>
      <c r="L17141" s="20">
        <v>117690.2</v>
      </c>
      <c r="M17141" s="19" t="s">
        <v>11</v>
      </c>
      <c r="N17141" s="28" t="s">
        <v>15953</v>
      </c>
    </row>
    <row r="17142" spans="1:14" ht="30" x14ac:dyDescent="0.25">
      <c r="A17142" s="27" t="s">
        <v>15253</v>
      </c>
      <c r="B17142" s="19" t="s">
        <v>17060</v>
      </c>
      <c r="C17142" s="19" t="s">
        <v>16855</v>
      </c>
      <c r="D17142" s="38" t="s">
        <v>16165</v>
      </c>
      <c r="E17142" s="38" t="s">
        <v>15630</v>
      </c>
      <c r="F17142" s="41" t="s">
        <v>6454</v>
      </c>
      <c r="G17142" s="19" t="s">
        <v>10733</v>
      </c>
      <c r="H17142" s="41">
        <v>1</v>
      </c>
      <c r="I17142" s="41">
        <v>11</v>
      </c>
      <c r="J17142" s="41">
        <v>10</v>
      </c>
      <c r="K17142" s="44">
        <v>34</v>
      </c>
      <c r="L17142" s="20">
        <v>1440062.52</v>
      </c>
      <c r="M17142" s="19" t="s">
        <v>11</v>
      </c>
      <c r="N17142" s="28" t="s">
        <v>15953</v>
      </c>
    </row>
    <row r="17143" spans="1:14" ht="30" x14ac:dyDescent="0.25">
      <c r="A17143" s="27" t="s">
        <v>15253</v>
      </c>
      <c r="B17143" s="19" t="s">
        <v>17013</v>
      </c>
      <c r="C17143" s="19" t="s">
        <v>16740</v>
      </c>
      <c r="D17143" s="38" t="s">
        <v>16050</v>
      </c>
      <c r="E17143" s="38" t="s">
        <v>15631</v>
      </c>
      <c r="F17143" s="41" t="s">
        <v>4589</v>
      </c>
      <c r="G17143" s="19" t="s">
        <v>10733</v>
      </c>
      <c r="H17143" s="41">
        <v>1</v>
      </c>
      <c r="I17143" s="41">
        <v>11</v>
      </c>
      <c r="J17143" s="41">
        <v>10</v>
      </c>
      <c r="K17143" s="44">
        <v>30</v>
      </c>
      <c r="L17143" s="20">
        <v>1449659.7</v>
      </c>
      <c r="M17143" s="19" t="s">
        <v>11</v>
      </c>
      <c r="N17143" s="28" t="s">
        <v>15953</v>
      </c>
    </row>
    <row r="17144" spans="1:14" ht="30" x14ac:dyDescent="0.25">
      <c r="A17144" s="27" t="s">
        <v>15253</v>
      </c>
      <c r="B17144" s="19" t="s">
        <v>17060</v>
      </c>
      <c r="C17144" s="19" t="s">
        <v>16856</v>
      </c>
      <c r="D17144" s="38" t="s">
        <v>16166</v>
      </c>
      <c r="E17144" s="38" t="s">
        <v>15632</v>
      </c>
      <c r="F17144" s="41" t="s">
        <v>1476</v>
      </c>
      <c r="G17144" s="19" t="s">
        <v>10733</v>
      </c>
      <c r="H17144" s="41">
        <v>1</v>
      </c>
      <c r="I17144" s="41">
        <v>11</v>
      </c>
      <c r="J17144" s="41">
        <v>10</v>
      </c>
      <c r="K17144" s="44">
        <v>2</v>
      </c>
      <c r="L17144" s="20">
        <v>176107.4</v>
      </c>
      <c r="M17144" s="19" t="s">
        <v>11</v>
      </c>
      <c r="N17144" s="28" t="s">
        <v>15953</v>
      </c>
    </row>
    <row r="17145" spans="1:14" ht="30" x14ac:dyDescent="0.25">
      <c r="A17145" s="27" t="s">
        <v>15253</v>
      </c>
      <c r="B17145" s="19" t="s">
        <v>17060</v>
      </c>
      <c r="C17145" s="19" t="s">
        <v>16856</v>
      </c>
      <c r="D17145" s="38" t="s">
        <v>16166</v>
      </c>
      <c r="E17145" s="38" t="s">
        <v>15633</v>
      </c>
      <c r="F17145" s="41" t="s">
        <v>1476</v>
      </c>
      <c r="G17145" s="19" t="s">
        <v>10733</v>
      </c>
      <c r="H17145" s="41">
        <v>1</v>
      </c>
      <c r="I17145" s="41">
        <v>11</v>
      </c>
      <c r="J17145" s="41">
        <v>10</v>
      </c>
      <c r="K17145" s="44">
        <v>7</v>
      </c>
      <c r="L17145" s="20">
        <v>345324</v>
      </c>
      <c r="M17145" s="19" t="s">
        <v>11</v>
      </c>
      <c r="N17145" s="28" t="s">
        <v>15953</v>
      </c>
    </row>
    <row r="17146" spans="1:14" ht="30" x14ac:dyDescent="0.25">
      <c r="A17146" s="27" t="s">
        <v>15253</v>
      </c>
      <c r="B17146" s="19" t="s">
        <v>17013</v>
      </c>
      <c r="C17146" s="19" t="s">
        <v>16740</v>
      </c>
      <c r="D17146" s="38" t="s">
        <v>16050</v>
      </c>
      <c r="E17146" s="38" t="s">
        <v>15634</v>
      </c>
      <c r="F17146" s="41" t="s">
        <v>2376</v>
      </c>
      <c r="G17146" s="19" t="s">
        <v>10733</v>
      </c>
      <c r="H17146" s="41">
        <v>1</v>
      </c>
      <c r="I17146" s="41">
        <v>11</v>
      </c>
      <c r="J17146" s="41">
        <v>10</v>
      </c>
      <c r="K17146" s="44">
        <v>2</v>
      </c>
      <c r="L17146" s="20">
        <v>232529.2</v>
      </c>
      <c r="M17146" s="19" t="s">
        <v>11</v>
      </c>
      <c r="N17146" s="28" t="s">
        <v>15953</v>
      </c>
    </row>
    <row r="17147" spans="1:14" ht="30" x14ac:dyDescent="0.25">
      <c r="A17147" s="27" t="s">
        <v>15253</v>
      </c>
      <c r="B17147" s="19" t="s">
        <v>17014</v>
      </c>
      <c r="C17147" s="19" t="s">
        <v>16741</v>
      </c>
      <c r="D17147" s="38" t="s">
        <v>16051</v>
      </c>
      <c r="E17147" s="38" t="s">
        <v>15635</v>
      </c>
      <c r="F17147" s="41" t="s">
        <v>1841</v>
      </c>
      <c r="G17147" s="19" t="s">
        <v>10733</v>
      </c>
      <c r="H17147" s="41">
        <v>1</v>
      </c>
      <c r="I17147" s="41">
        <v>11</v>
      </c>
      <c r="J17147" s="41">
        <v>10</v>
      </c>
      <c r="K17147" s="44">
        <v>1</v>
      </c>
      <c r="L17147" s="20">
        <v>49697.120000000003</v>
      </c>
      <c r="M17147" s="19" t="s">
        <v>11</v>
      </c>
      <c r="N17147" s="28" t="s">
        <v>15953</v>
      </c>
    </row>
    <row r="17148" spans="1:14" ht="30" x14ac:dyDescent="0.25">
      <c r="A17148" s="27" t="s">
        <v>15253</v>
      </c>
      <c r="B17148" s="19" t="s">
        <v>17014</v>
      </c>
      <c r="C17148" s="19" t="s">
        <v>16741</v>
      </c>
      <c r="D17148" s="38" t="s">
        <v>16051</v>
      </c>
      <c r="E17148" s="38" t="s">
        <v>15636</v>
      </c>
      <c r="F17148" s="41" t="s">
        <v>1841</v>
      </c>
      <c r="G17148" s="19" t="s">
        <v>10733</v>
      </c>
      <c r="H17148" s="41">
        <v>1</v>
      </c>
      <c r="I17148" s="41">
        <v>11</v>
      </c>
      <c r="J17148" s="41">
        <v>10</v>
      </c>
      <c r="K17148" s="44">
        <v>4</v>
      </c>
      <c r="L17148" s="20">
        <v>379145.2</v>
      </c>
      <c r="M17148" s="19" t="s">
        <v>11</v>
      </c>
      <c r="N17148" s="28" t="s">
        <v>15953</v>
      </c>
    </row>
    <row r="17149" spans="1:14" ht="30" x14ac:dyDescent="0.25">
      <c r="A17149" s="27" t="s">
        <v>15253</v>
      </c>
      <c r="B17149" s="19" t="s">
        <v>17014</v>
      </c>
      <c r="C17149" s="19" t="s">
        <v>16741</v>
      </c>
      <c r="D17149" s="38" t="s">
        <v>16051</v>
      </c>
      <c r="E17149" s="38" t="s">
        <v>15637</v>
      </c>
      <c r="F17149" s="41" t="s">
        <v>1841</v>
      </c>
      <c r="G17149" s="19" t="s">
        <v>10733</v>
      </c>
      <c r="H17149" s="41">
        <v>1</v>
      </c>
      <c r="I17149" s="41">
        <v>11</v>
      </c>
      <c r="J17149" s="41">
        <v>10</v>
      </c>
      <c r="K17149" s="44">
        <v>4</v>
      </c>
      <c r="L17149" s="20">
        <v>399047.76</v>
      </c>
      <c r="M17149" s="19" t="s">
        <v>11</v>
      </c>
      <c r="N17149" s="28" t="s">
        <v>15953</v>
      </c>
    </row>
    <row r="17150" spans="1:14" ht="30" x14ac:dyDescent="0.25">
      <c r="A17150" s="27" t="s">
        <v>15253</v>
      </c>
      <c r="B17150" s="19" t="s">
        <v>17014</v>
      </c>
      <c r="C17150" s="19" t="s">
        <v>16741</v>
      </c>
      <c r="D17150" s="38" t="s">
        <v>16051</v>
      </c>
      <c r="E17150" s="38" t="s">
        <v>15638</v>
      </c>
      <c r="F17150" s="41" t="s">
        <v>1841</v>
      </c>
      <c r="G17150" s="19" t="s">
        <v>10733</v>
      </c>
      <c r="H17150" s="41">
        <v>1</v>
      </c>
      <c r="I17150" s="41">
        <v>11</v>
      </c>
      <c r="J17150" s="41">
        <v>10</v>
      </c>
      <c r="K17150" s="44">
        <v>1</v>
      </c>
      <c r="L17150" s="20">
        <v>22557.26</v>
      </c>
      <c r="M17150" s="19" t="s">
        <v>11</v>
      </c>
      <c r="N17150" s="28" t="s">
        <v>15953</v>
      </c>
    </row>
    <row r="17151" spans="1:14" ht="30" x14ac:dyDescent="0.25">
      <c r="A17151" s="27" t="s">
        <v>15253</v>
      </c>
      <c r="B17151" s="19" t="s">
        <v>17014</v>
      </c>
      <c r="C17151" s="19" t="s">
        <v>16741</v>
      </c>
      <c r="D17151" s="38" t="s">
        <v>16051</v>
      </c>
      <c r="E17151" s="38" t="s">
        <v>15639</v>
      </c>
      <c r="F17151" s="41" t="s">
        <v>1841</v>
      </c>
      <c r="G17151" s="19" t="s">
        <v>10733</v>
      </c>
      <c r="H17151" s="41">
        <v>1</v>
      </c>
      <c r="I17151" s="41">
        <v>11</v>
      </c>
      <c r="J17151" s="41">
        <v>10</v>
      </c>
      <c r="K17151" s="44">
        <v>11</v>
      </c>
      <c r="L17151" s="20">
        <v>875852.67</v>
      </c>
      <c r="M17151" s="19" t="s">
        <v>11</v>
      </c>
      <c r="N17151" s="28" t="s">
        <v>15953</v>
      </c>
    </row>
    <row r="17152" spans="1:14" ht="30" x14ac:dyDescent="0.25">
      <c r="A17152" s="27" t="s">
        <v>15253</v>
      </c>
      <c r="B17152" s="19" t="s">
        <v>17014</v>
      </c>
      <c r="C17152" s="19" t="s">
        <v>16741</v>
      </c>
      <c r="D17152" s="38" t="s">
        <v>16051</v>
      </c>
      <c r="E17152" s="38" t="s">
        <v>15640</v>
      </c>
      <c r="F17152" s="41" t="s">
        <v>1841</v>
      </c>
      <c r="G17152" s="19" t="s">
        <v>10733</v>
      </c>
      <c r="H17152" s="41">
        <v>1</v>
      </c>
      <c r="I17152" s="41">
        <v>11</v>
      </c>
      <c r="J17152" s="41">
        <v>10</v>
      </c>
      <c r="K17152" s="44">
        <v>6</v>
      </c>
      <c r="L17152" s="20">
        <v>270046.19999999995</v>
      </c>
      <c r="M17152" s="19" t="s">
        <v>11</v>
      </c>
      <c r="N17152" s="28" t="s">
        <v>15953</v>
      </c>
    </row>
    <row r="17153" spans="1:14" ht="30" x14ac:dyDescent="0.25">
      <c r="A17153" s="27" t="s">
        <v>15253</v>
      </c>
      <c r="B17153" s="19" t="s">
        <v>17014</v>
      </c>
      <c r="C17153" s="19" t="s">
        <v>16741</v>
      </c>
      <c r="D17153" s="38" t="s">
        <v>16051</v>
      </c>
      <c r="E17153" s="38" t="s">
        <v>15641</v>
      </c>
      <c r="F17153" s="41" t="s">
        <v>1841</v>
      </c>
      <c r="G17153" s="19" t="s">
        <v>10733</v>
      </c>
      <c r="H17153" s="41">
        <v>1</v>
      </c>
      <c r="I17153" s="41">
        <v>11</v>
      </c>
      <c r="J17153" s="41">
        <v>10</v>
      </c>
      <c r="K17153" s="44">
        <v>12</v>
      </c>
      <c r="L17153" s="20">
        <v>227920.19999999998</v>
      </c>
      <c r="M17153" s="19" t="s">
        <v>11</v>
      </c>
      <c r="N17153" s="28" t="s">
        <v>15953</v>
      </c>
    </row>
    <row r="17154" spans="1:14" ht="30" x14ac:dyDescent="0.25">
      <c r="A17154" s="27" t="s">
        <v>15253</v>
      </c>
      <c r="B17154" s="19" t="s">
        <v>17014</v>
      </c>
      <c r="C17154" s="19" t="s">
        <v>16741</v>
      </c>
      <c r="D17154" s="38" t="s">
        <v>16051</v>
      </c>
      <c r="E17154" s="38" t="s">
        <v>15642</v>
      </c>
      <c r="F17154" s="41" t="s">
        <v>1841</v>
      </c>
      <c r="G17154" s="19" t="s">
        <v>10733</v>
      </c>
      <c r="H17154" s="41">
        <v>1</v>
      </c>
      <c r="I17154" s="41">
        <v>11</v>
      </c>
      <c r="J17154" s="41">
        <v>10</v>
      </c>
      <c r="K17154" s="44">
        <v>17</v>
      </c>
      <c r="L17154" s="20">
        <v>765169.14999999991</v>
      </c>
      <c r="M17154" s="19" t="s">
        <v>11</v>
      </c>
      <c r="N17154" s="28" t="s">
        <v>15953</v>
      </c>
    </row>
    <row r="17155" spans="1:14" ht="30" x14ac:dyDescent="0.25">
      <c r="A17155" s="27" t="s">
        <v>15253</v>
      </c>
      <c r="B17155" s="19" t="s">
        <v>17014</v>
      </c>
      <c r="C17155" s="19" t="s">
        <v>16741</v>
      </c>
      <c r="D17155" s="38" t="s">
        <v>16051</v>
      </c>
      <c r="E17155" s="38" t="s">
        <v>15643</v>
      </c>
      <c r="F17155" s="41" t="s">
        <v>1841</v>
      </c>
      <c r="G17155" s="19" t="s">
        <v>10733</v>
      </c>
      <c r="H17155" s="41">
        <v>1</v>
      </c>
      <c r="I17155" s="41">
        <v>11</v>
      </c>
      <c r="J17155" s="41">
        <v>10</v>
      </c>
      <c r="K17155" s="44">
        <v>3</v>
      </c>
      <c r="L17155" s="20">
        <v>132153.51</v>
      </c>
      <c r="M17155" s="19" t="s">
        <v>11</v>
      </c>
      <c r="N17155" s="28" t="s">
        <v>15953</v>
      </c>
    </row>
    <row r="17156" spans="1:14" ht="30" x14ac:dyDescent="0.25">
      <c r="A17156" s="27" t="s">
        <v>15253</v>
      </c>
      <c r="B17156" s="19" t="s">
        <v>17014</v>
      </c>
      <c r="C17156" s="19" t="s">
        <v>16741</v>
      </c>
      <c r="D17156" s="38" t="s">
        <v>16051</v>
      </c>
      <c r="E17156" s="38" t="s">
        <v>15644</v>
      </c>
      <c r="F17156" s="41" t="s">
        <v>1841</v>
      </c>
      <c r="G17156" s="19" t="s">
        <v>10733</v>
      </c>
      <c r="H17156" s="41">
        <v>1</v>
      </c>
      <c r="I17156" s="41">
        <v>11</v>
      </c>
      <c r="J17156" s="41">
        <v>10</v>
      </c>
      <c r="K17156" s="44">
        <v>1</v>
      </c>
      <c r="L17156" s="20">
        <v>206970.38</v>
      </c>
      <c r="M17156" s="19" t="s">
        <v>11</v>
      </c>
      <c r="N17156" s="28" t="s">
        <v>15953</v>
      </c>
    </row>
    <row r="17157" spans="1:14" ht="30" x14ac:dyDescent="0.25">
      <c r="A17157" s="27" t="s">
        <v>15253</v>
      </c>
      <c r="B17157" s="19" t="s">
        <v>17014</v>
      </c>
      <c r="C17157" s="19" t="s">
        <v>16741</v>
      </c>
      <c r="D17157" s="38" t="s">
        <v>16051</v>
      </c>
      <c r="E17157" s="38" t="s">
        <v>15645</v>
      </c>
      <c r="F17157" s="41" t="s">
        <v>1841</v>
      </c>
      <c r="G17157" s="19" t="s">
        <v>10733</v>
      </c>
      <c r="H17157" s="41">
        <v>1</v>
      </c>
      <c r="I17157" s="41">
        <v>11</v>
      </c>
      <c r="J17157" s="41">
        <v>10</v>
      </c>
      <c r="K17157" s="44">
        <v>2</v>
      </c>
      <c r="L17157" s="20">
        <v>380534.24</v>
      </c>
      <c r="M17157" s="19" t="s">
        <v>11</v>
      </c>
      <c r="N17157" s="28" t="s">
        <v>15953</v>
      </c>
    </row>
    <row r="17158" spans="1:14" ht="45" x14ac:dyDescent="0.25">
      <c r="A17158" s="27" t="s">
        <v>15253</v>
      </c>
      <c r="B17158" s="19" t="s">
        <v>17014</v>
      </c>
      <c r="C17158" s="19" t="s">
        <v>16811</v>
      </c>
      <c r="D17158" s="38" t="s">
        <v>16121</v>
      </c>
      <c r="E17158" s="38" t="s">
        <v>15646</v>
      </c>
      <c r="F17158" s="41" t="s">
        <v>1450</v>
      </c>
      <c r="G17158" s="19" t="s">
        <v>10733</v>
      </c>
      <c r="H17158" s="41">
        <v>1</v>
      </c>
      <c r="I17158" s="41">
        <v>11</v>
      </c>
      <c r="J17158" s="41">
        <v>10</v>
      </c>
      <c r="K17158" s="44">
        <v>2</v>
      </c>
      <c r="L17158" s="20">
        <v>208507.16</v>
      </c>
      <c r="M17158" s="19" t="s">
        <v>11</v>
      </c>
      <c r="N17158" s="28" t="s">
        <v>15953</v>
      </c>
    </row>
    <row r="17159" spans="1:14" ht="45" x14ac:dyDescent="0.25">
      <c r="A17159" s="27" t="s">
        <v>15253</v>
      </c>
      <c r="B17159" s="19" t="s">
        <v>17014</v>
      </c>
      <c r="C17159" s="19" t="s">
        <v>16811</v>
      </c>
      <c r="D17159" s="38" t="s">
        <v>16121</v>
      </c>
      <c r="E17159" s="38" t="s">
        <v>15647</v>
      </c>
      <c r="F17159" s="41" t="s">
        <v>1450</v>
      </c>
      <c r="G17159" s="19" t="s">
        <v>10733</v>
      </c>
      <c r="H17159" s="41">
        <v>1</v>
      </c>
      <c r="I17159" s="41">
        <v>11</v>
      </c>
      <c r="J17159" s="41">
        <v>10</v>
      </c>
      <c r="K17159" s="44">
        <v>2</v>
      </c>
      <c r="L17159" s="20">
        <v>179530.56</v>
      </c>
      <c r="M17159" s="19" t="s">
        <v>11</v>
      </c>
      <c r="N17159" s="28" t="s">
        <v>15953</v>
      </c>
    </row>
    <row r="17160" spans="1:14" ht="45" x14ac:dyDescent="0.25">
      <c r="A17160" s="27" t="s">
        <v>15253</v>
      </c>
      <c r="B17160" s="19" t="s">
        <v>17014</v>
      </c>
      <c r="C17160" s="19" t="s">
        <v>16811</v>
      </c>
      <c r="D17160" s="38" t="s">
        <v>16121</v>
      </c>
      <c r="E17160" s="38" t="s">
        <v>15648</v>
      </c>
      <c r="F17160" s="41" t="s">
        <v>1450</v>
      </c>
      <c r="G17160" s="19" t="s">
        <v>10733</v>
      </c>
      <c r="H17160" s="41">
        <v>1</v>
      </c>
      <c r="I17160" s="41">
        <v>11</v>
      </c>
      <c r="J17160" s="41">
        <v>10</v>
      </c>
      <c r="K17160" s="44">
        <v>1</v>
      </c>
      <c r="L17160" s="20">
        <v>89765.28</v>
      </c>
      <c r="M17160" s="19" t="s">
        <v>11</v>
      </c>
      <c r="N17160" s="28" t="s">
        <v>15953</v>
      </c>
    </row>
    <row r="17161" spans="1:14" ht="45" x14ac:dyDescent="0.25">
      <c r="A17161" s="27" t="s">
        <v>15253</v>
      </c>
      <c r="B17161" s="19" t="s">
        <v>17014</v>
      </c>
      <c r="C17161" s="19" t="s">
        <v>16811</v>
      </c>
      <c r="D17161" s="38" t="s">
        <v>16121</v>
      </c>
      <c r="E17161" s="38" t="s">
        <v>15649</v>
      </c>
      <c r="F17161" s="41" t="s">
        <v>1450</v>
      </c>
      <c r="G17161" s="19" t="s">
        <v>10733</v>
      </c>
      <c r="H17161" s="41">
        <v>1</v>
      </c>
      <c r="I17161" s="41">
        <v>11</v>
      </c>
      <c r="J17161" s="41">
        <v>10</v>
      </c>
      <c r="K17161" s="44">
        <v>1</v>
      </c>
      <c r="L17161" s="20">
        <v>89765.28</v>
      </c>
      <c r="M17161" s="19" t="s">
        <v>11</v>
      </c>
      <c r="N17161" s="28" t="s">
        <v>15953</v>
      </c>
    </row>
    <row r="17162" spans="1:14" ht="45" x14ac:dyDescent="0.25">
      <c r="A17162" s="27" t="s">
        <v>15253</v>
      </c>
      <c r="B17162" s="19" t="s">
        <v>17014</v>
      </c>
      <c r="C17162" s="19" t="s">
        <v>16811</v>
      </c>
      <c r="D17162" s="38" t="s">
        <v>16121</v>
      </c>
      <c r="E17162" s="38" t="s">
        <v>15650</v>
      </c>
      <c r="F17162" s="41" t="s">
        <v>1450</v>
      </c>
      <c r="G17162" s="19" t="s">
        <v>10733</v>
      </c>
      <c r="H17162" s="41">
        <v>1</v>
      </c>
      <c r="I17162" s="41">
        <v>11</v>
      </c>
      <c r="J17162" s="41">
        <v>10</v>
      </c>
      <c r="K17162" s="44">
        <v>3</v>
      </c>
      <c r="L17162" s="20">
        <v>538571.64</v>
      </c>
      <c r="M17162" s="19" t="s">
        <v>11</v>
      </c>
      <c r="N17162" s="28" t="s">
        <v>15953</v>
      </c>
    </row>
    <row r="17163" spans="1:14" ht="45" x14ac:dyDescent="0.25">
      <c r="A17163" s="27" t="s">
        <v>15253</v>
      </c>
      <c r="B17163" s="19" t="s">
        <v>17014</v>
      </c>
      <c r="C17163" s="19" t="s">
        <v>16811</v>
      </c>
      <c r="D17163" s="38" t="s">
        <v>16121</v>
      </c>
      <c r="E17163" s="38" t="s">
        <v>15651</v>
      </c>
      <c r="F17163" s="41" t="s">
        <v>1450</v>
      </c>
      <c r="G17163" s="19" t="s">
        <v>10733</v>
      </c>
      <c r="H17163" s="41">
        <v>1</v>
      </c>
      <c r="I17163" s="41">
        <v>11</v>
      </c>
      <c r="J17163" s="41">
        <v>10</v>
      </c>
      <c r="K17163" s="44">
        <v>3</v>
      </c>
      <c r="L17163" s="20">
        <v>658566.75</v>
      </c>
      <c r="M17163" s="19" t="s">
        <v>11</v>
      </c>
      <c r="N17163" s="28" t="s">
        <v>15953</v>
      </c>
    </row>
    <row r="17164" spans="1:14" ht="45" x14ac:dyDescent="0.25">
      <c r="A17164" s="27" t="s">
        <v>15253</v>
      </c>
      <c r="B17164" s="19" t="s">
        <v>17014</v>
      </c>
      <c r="C17164" s="19" t="s">
        <v>16811</v>
      </c>
      <c r="D17164" s="38" t="s">
        <v>16121</v>
      </c>
      <c r="E17164" s="38" t="s">
        <v>15652</v>
      </c>
      <c r="F17164" s="41" t="s">
        <v>1450</v>
      </c>
      <c r="G17164" s="19" t="s">
        <v>10733</v>
      </c>
      <c r="H17164" s="41">
        <v>1</v>
      </c>
      <c r="I17164" s="41">
        <v>11</v>
      </c>
      <c r="J17164" s="41">
        <v>10</v>
      </c>
      <c r="K17164" s="44">
        <v>4</v>
      </c>
      <c r="L17164" s="20">
        <v>1163759.92</v>
      </c>
      <c r="M17164" s="19" t="s">
        <v>11</v>
      </c>
      <c r="N17164" s="28" t="s">
        <v>15953</v>
      </c>
    </row>
    <row r="17165" spans="1:14" ht="45" x14ac:dyDescent="0.25">
      <c r="A17165" s="27" t="s">
        <v>15253</v>
      </c>
      <c r="B17165" s="19" t="s">
        <v>17014</v>
      </c>
      <c r="C17165" s="19" t="s">
        <v>16811</v>
      </c>
      <c r="D17165" s="38" t="s">
        <v>16121</v>
      </c>
      <c r="E17165" s="38" t="s">
        <v>15653</v>
      </c>
      <c r="F17165" s="41" t="s">
        <v>1450</v>
      </c>
      <c r="G17165" s="19" t="s">
        <v>10733</v>
      </c>
      <c r="H17165" s="41">
        <v>1</v>
      </c>
      <c r="I17165" s="41">
        <v>11</v>
      </c>
      <c r="J17165" s="41">
        <v>10</v>
      </c>
      <c r="K17165" s="44">
        <v>4</v>
      </c>
      <c r="L17165" s="20">
        <v>1118118.92</v>
      </c>
      <c r="M17165" s="19" t="s">
        <v>11</v>
      </c>
      <c r="N17165" s="28" t="s">
        <v>15953</v>
      </c>
    </row>
    <row r="17166" spans="1:14" ht="45" x14ac:dyDescent="0.25">
      <c r="A17166" s="27" t="s">
        <v>15253</v>
      </c>
      <c r="B17166" s="19" t="s">
        <v>17014</v>
      </c>
      <c r="C17166" s="19" t="s">
        <v>16811</v>
      </c>
      <c r="D17166" s="38" t="s">
        <v>16121</v>
      </c>
      <c r="E17166" s="38" t="s">
        <v>15654</v>
      </c>
      <c r="F17166" s="41" t="s">
        <v>1450</v>
      </c>
      <c r="G17166" s="19" t="s">
        <v>10733</v>
      </c>
      <c r="H17166" s="41">
        <v>1</v>
      </c>
      <c r="I17166" s="41">
        <v>11</v>
      </c>
      <c r="J17166" s="41">
        <v>10</v>
      </c>
      <c r="K17166" s="44">
        <v>4</v>
      </c>
      <c r="L17166" s="20">
        <v>252536.84</v>
      </c>
      <c r="M17166" s="19" t="s">
        <v>11</v>
      </c>
      <c r="N17166" s="28" t="s">
        <v>15953</v>
      </c>
    </row>
    <row r="17167" spans="1:14" ht="45" x14ac:dyDescent="0.25">
      <c r="A17167" s="27" t="s">
        <v>15253</v>
      </c>
      <c r="B17167" s="19" t="s">
        <v>17014</v>
      </c>
      <c r="C17167" s="19" t="s">
        <v>16811</v>
      </c>
      <c r="D17167" s="38" t="s">
        <v>16121</v>
      </c>
      <c r="E17167" s="38" t="s">
        <v>15655</v>
      </c>
      <c r="F17167" s="41" t="s">
        <v>1450</v>
      </c>
      <c r="G17167" s="19" t="s">
        <v>10733</v>
      </c>
      <c r="H17167" s="41">
        <v>1</v>
      </c>
      <c r="I17167" s="41">
        <v>11</v>
      </c>
      <c r="J17167" s="41">
        <v>10</v>
      </c>
      <c r="K17167" s="44">
        <v>4</v>
      </c>
      <c r="L17167" s="20">
        <v>359061.12</v>
      </c>
      <c r="M17167" s="19" t="s">
        <v>11</v>
      </c>
      <c r="N17167" s="28" t="s">
        <v>15953</v>
      </c>
    </row>
    <row r="17168" spans="1:14" ht="45" x14ac:dyDescent="0.25">
      <c r="A17168" s="27" t="s">
        <v>15253</v>
      </c>
      <c r="B17168" s="19" t="s">
        <v>17014</v>
      </c>
      <c r="C17168" s="19" t="s">
        <v>16811</v>
      </c>
      <c r="D17168" s="38" t="s">
        <v>16121</v>
      </c>
      <c r="E17168" s="38" t="s">
        <v>15656</v>
      </c>
      <c r="F17168" s="41" t="s">
        <v>1450</v>
      </c>
      <c r="G17168" s="19" t="s">
        <v>10733</v>
      </c>
      <c r="H17168" s="41">
        <v>1</v>
      </c>
      <c r="I17168" s="41">
        <v>11</v>
      </c>
      <c r="J17168" s="41">
        <v>10</v>
      </c>
      <c r="K17168" s="44">
        <v>4</v>
      </c>
      <c r="L17168" s="20">
        <v>304428.52</v>
      </c>
      <c r="M17168" s="19" t="s">
        <v>11</v>
      </c>
      <c r="N17168" s="28" t="s">
        <v>15953</v>
      </c>
    </row>
    <row r="17169" spans="1:14" ht="45" x14ac:dyDescent="0.25">
      <c r="A17169" s="27" t="s">
        <v>15253</v>
      </c>
      <c r="B17169" s="19" t="s">
        <v>17014</v>
      </c>
      <c r="C17169" s="19" t="s">
        <v>16811</v>
      </c>
      <c r="D17169" s="38" t="s">
        <v>16121</v>
      </c>
      <c r="E17169" s="38" t="s">
        <v>15657</v>
      </c>
      <c r="F17169" s="41" t="s">
        <v>1450</v>
      </c>
      <c r="G17169" s="19" t="s">
        <v>10733</v>
      </c>
      <c r="H17169" s="41">
        <v>1</v>
      </c>
      <c r="I17169" s="41">
        <v>11</v>
      </c>
      <c r="J17169" s="41">
        <v>10</v>
      </c>
      <c r="K17169" s="44">
        <v>4</v>
      </c>
      <c r="L17169" s="20">
        <v>1605199.76</v>
      </c>
      <c r="M17169" s="19" t="s">
        <v>11</v>
      </c>
      <c r="N17169" s="28" t="s">
        <v>15953</v>
      </c>
    </row>
    <row r="17170" spans="1:14" ht="45" x14ac:dyDescent="0.25">
      <c r="A17170" s="27" t="s">
        <v>15253</v>
      </c>
      <c r="B17170" s="19" t="s">
        <v>17014</v>
      </c>
      <c r="C17170" s="19" t="s">
        <v>16811</v>
      </c>
      <c r="D17170" s="38" t="s">
        <v>16121</v>
      </c>
      <c r="E17170" s="38" t="s">
        <v>15658</v>
      </c>
      <c r="F17170" s="41" t="s">
        <v>1450</v>
      </c>
      <c r="G17170" s="19" t="s">
        <v>10733</v>
      </c>
      <c r="H17170" s="41">
        <v>1</v>
      </c>
      <c r="I17170" s="41">
        <v>11</v>
      </c>
      <c r="J17170" s="41">
        <v>10</v>
      </c>
      <c r="K17170" s="44">
        <v>28</v>
      </c>
      <c r="L17170" s="20">
        <v>8428211.1199999992</v>
      </c>
      <c r="M17170" s="19" t="s">
        <v>11</v>
      </c>
      <c r="N17170" s="28" t="s">
        <v>15953</v>
      </c>
    </row>
    <row r="17171" spans="1:14" ht="45" x14ac:dyDescent="0.25">
      <c r="A17171" s="27" t="s">
        <v>15253</v>
      </c>
      <c r="B17171" s="19" t="s">
        <v>17014</v>
      </c>
      <c r="C17171" s="19" t="s">
        <v>16811</v>
      </c>
      <c r="D17171" s="38" t="s">
        <v>16121</v>
      </c>
      <c r="E17171" s="38" t="s">
        <v>15659</v>
      </c>
      <c r="F17171" s="41" t="s">
        <v>1450</v>
      </c>
      <c r="G17171" s="19" t="s">
        <v>10733</v>
      </c>
      <c r="H17171" s="41">
        <v>1</v>
      </c>
      <c r="I17171" s="41">
        <v>11</v>
      </c>
      <c r="J17171" s="41">
        <v>10</v>
      </c>
      <c r="K17171" s="44">
        <v>3</v>
      </c>
      <c r="L17171" s="20">
        <v>569873.61</v>
      </c>
      <c r="M17171" s="19" t="s">
        <v>11</v>
      </c>
      <c r="N17171" s="28" t="s">
        <v>15953</v>
      </c>
    </row>
    <row r="17172" spans="1:14" ht="45" x14ac:dyDescent="0.25">
      <c r="A17172" s="27" t="s">
        <v>15253</v>
      </c>
      <c r="B17172" s="19" t="s">
        <v>17014</v>
      </c>
      <c r="C17172" s="19" t="s">
        <v>16811</v>
      </c>
      <c r="D17172" s="38" t="s">
        <v>16121</v>
      </c>
      <c r="E17172" s="38" t="s">
        <v>15660</v>
      </c>
      <c r="F17172" s="41" t="s">
        <v>1450</v>
      </c>
      <c r="G17172" s="19" t="s">
        <v>10733</v>
      </c>
      <c r="H17172" s="41">
        <v>1</v>
      </c>
      <c r="I17172" s="41">
        <v>11</v>
      </c>
      <c r="J17172" s="41">
        <v>10</v>
      </c>
      <c r="K17172" s="44">
        <v>12</v>
      </c>
      <c r="L17172" s="20">
        <v>352541.64</v>
      </c>
      <c r="M17172" s="19" t="s">
        <v>11</v>
      </c>
      <c r="N17172" s="28" t="s">
        <v>15953</v>
      </c>
    </row>
    <row r="17173" spans="1:14" ht="45" x14ac:dyDescent="0.25">
      <c r="A17173" s="27" t="s">
        <v>15253</v>
      </c>
      <c r="B17173" s="19" t="s">
        <v>17014</v>
      </c>
      <c r="C17173" s="19" t="s">
        <v>16811</v>
      </c>
      <c r="D17173" s="38" t="s">
        <v>16121</v>
      </c>
      <c r="E17173" s="38" t="s">
        <v>16730</v>
      </c>
      <c r="F17173" s="41" t="s">
        <v>1450</v>
      </c>
      <c r="G17173" s="19" t="s">
        <v>10733</v>
      </c>
      <c r="H17173" s="41">
        <v>1</v>
      </c>
      <c r="I17173" s="41">
        <v>11</v>
      </c>
      <c r="J17173" s="41">
        <v>10</v>
      </c>
      <c r="K17173" s="44">
        <v>1</v>
      </c>
      <c r="L17173" s="20">
        <v>182138.05</v>
      </c>
      <c r="M17173" s="19" t="s">
        <v>11</v>
      </c>
      <c r="N17173" s="28" t="s">
        <v>15953</v>
      </c>
    </row>
    <row r="17174" spans="1:14" ht="45" x14ac:dyDescent="0.25">
      <c r="A17174" s="27" t="s">
        <v>15253</v>
      </c>
      <c r="B17174" s="19" t="s">
        <v>17014</v>
      </c>
      <c r="C17174" s="19" t="s">
        <v>16811</v>
      </c>
      <c r="D17174" s="38" t="s">
        <v>16121</v>
      </c>
      <c r="E17174" s="38" t="s">
        <v>15661</v>
      </c>
      <c r="F17174" s="41" t="s">
        <v>1450</v>
      </c>
      <c r="G17174" s="19" t="s">
        <v>10733</v>
      </c>
      <c r="H17174" s="41">
        <v>1</v>
      </c>
      <c r="I17174" s="41">
        <v>11</v>
      </c>
      <c r="J17174" s="41">
        <v>10</v>
      </c>
      <c r="K17174" s="44">
        <v>1</v>
      </c>
      <c r="L17174" s="20">
        <v>72425.47</v>
      </c>
      <c r="M17174" s="19" t="s">
        <v>11</v>
      </c>
      <c r="N17174" s="28" t="s">
        <v>15953</v>
      </c>
    </row>
    <row r="17175" spans="1:14" ht="45" x14ac:dyDescent="0.25">
      <c r="A17175" s="27" t="s">
        <v>15253</v>
      </c>
      <c r="B17175" s="19" t="s">
        <v>17014</v>
      </c>
      <c r="C17175" s="19" t="s">
        <v>16811</v>
      </c>
      <c r="D17175" s="38" t="s">
        <v>16121</v>
      </c>
      <c r="E17175" s="38" t="s">
        <v>15662</v>
      </c>
      <c r="F17175" s="41" t="s">
        <v>1450</v>
      </c>
      <c r="G17175" s="19" t="s">
        <v>10733</v>
      </c>
      <c r="H17175" s="41">
        <v>1</v>
      </c>
      <c r="I17175" s="41">
        <v>11</v>
      </c>
      <c r="J17175" s="41">
        <v>10</v>
      </c>
      <c r="K17175" s="44">
        <v>1</v>
      </c>
      <c r="L17175" s="20">
        <v>463396.53</v>
      </c>
      <c r="M17175" s="19" t="s">
        <v>11</v>
      </c>
      <c r="N17175" s="28" t="s">
        <v>15953</v>
      </c>
    </row>
    <row r="17176" spans="1:14" ht="30" x14ac:dyDescent="0.25">
      <c r="A17176" s="27" t="s">
        <v>15253</v>
      </c>
      <c r="B17176" s="19" t="s">
        <v>17060</v>
      </c>
      <c r="C17176" s="19" t="s">
        <v>16852</v>
      </c>
      <c r="D17176" s="38" t="s">
        <v>16162</v>
      </c>
      <c r="E17176" s="38" t="s">
        <v>15663</v>
      </c>
      <c r="F17176" s="41" t="s">
        <v>15664</v>
      </c>
      <c r="G17176" s="19" t="s">
        <v>10733</v>
      </c>
      <c r="H17176" s="41">
        <v>1</v>
      </c>
      <c r="I17176" s="41">
        <v>11</v>
      </c>
      <c r="J17176" s="41">
        <v>10</v>
      </c>
      <c r="K17176" s="44">
        <v>5</v>
      </c>
      <c r="L17176" s="20">
        <v>1550613.5999999999</v>
      </c>
      <c r="M17176" s="19" t="s">
        <v>11</v>
      </c>
      <c r="N17176" s="28" t="s">
        <v>15953</v>
      </c>
    </row>
    <row r="17177" spans="1:14" ht="30" x14ac:dyDescent="0.25">
      <c r="A17177" s="27" t="s">
        <v>15253</v>
      </c>
      <c r="B17177" s="19" t="s">
        <v>17060</v>
      </c>
      <c r="C17177" s="19" t="s">
        <v>16852</v>
      </c>
      <c r="D17177" s="38" t="s">
        <v>16162</v>
      </c>
      <c r="E17177" s="38" t="s">
        <v>15665</v>
      </c>
      <c r="F17177" s="41" t="s">
        <v>15664</v>
      </c>
      <c r="G17177" s="19" t="s">
        <v>10733</v>
      </c>
      <c r="H17177" s="41">
        <v>1</v>
      </c>
      <c r="I17177" s="41">
        <v>11</v>
      </c>
      <c r="J17177" s="41">
        <v>10</v>
      </c>
      <c r="K17177" s="44">
        <v>100</v>
      </c>
      <c r="L17177" s="20">
        <v>2931513</v>
      </c>
      <c r="M17177" s="19" t="s">
        <v>11</v>
      </c>
      <c r="N17177" s="28" t="s">
        <v>15953</v>
      </c>
    </row>
    <row r="17178" spans="1:14" ht="45" x14ac:dyDescent="0.25">
      <c r="A17178" s="27" t="s">
        <v>15253</v>
      </c>
      <c r="B17178" s="19" t="s">
        <v>17060</v>
      </c>
      <c r="C17178" s="19" t="s">
        <v>16852</v>
      </c>
      <c r="D17178" s="38" t="s">
        <v>16162</v>
      </c>
      <c r="E17178" s="38" t="s">
        <v>15666</v>
      </c>
      <c r="F17178" s="41" t="s">
        <v>15664</v>
      </c>
      <c r="G17178" s="19" t="s">
        <v>10733</v>
      </c>
      <c r="H17178" s="41">
        <v>1</v>
      </c>
      <c r="I17178" s="41">
        <v>11</v>
      </c>
      <c r="J17178" s="41">
        <v>10</v>
      </c>
      <c r="K17178" s="44">
        <v>120</v>
      </c>
      <c r="L17178" s="20">
        <v>3548647.2</v>
      </c>
      <c r="M17178" s="19" t="s">
        <v>11</v>
      </c>
      <c r="N17178" s="28" t="s">
        <v>15953</v>
      </c>
    </row>
    <row r="17179" spans="1:14" ht="45" x14ac:dyDescent="0.25">
      <c r="A17179" s="27" t="s">
        <v>15253</v>
      </c>
      <c r="B17179" s="19" t="s">
        <v>17060</v>
      </c>
      <c r="C17179" s="19" t="s">
        <v>16852</v>
      </c>
      <c r="D17179" s="38" t="s">
        <v>16162</v>
      </c>
      <c r="E17179" s="38" t="s">
        <v>15667</v>
      </c>
      <c r="F17179" s="41" t="s">
        <v>15664</v>
      </c>
      <c r="G17179" s="19" t="s">
        <v>10733</v>
      </c>
      <c r="H17179" s="41">
        <v>1</v>
      </c>
      <c r="I17179" s="41">
        <v>11</v>
      </c>
      <c r="J17179" s="41">
        <v>10</v>
      </c>
      <c r="K17179" s="44">
        <v>122</v>
      </c>
      <c r="L17179" s="20">
        <v>2682302.98</v>
      </c>
      <c r="M17179" s="19" t="s">
        <v>11</v>
      </c>
      <c r="N17179" s="28" t="s">
        <v>15953</v>
      </c>
    </row>
    <row r="17180" spans="1:14" ht="30" x14ac:dyDescent="0.25">
      <c r="A17180" s="27" t="s">
        <v>15253</v>
      </c>
      <c r="B17180" s="19" t="s">
        <v>17060</v>
      </c>
      <c r="C17180" s="19" t="s">
        <v>16852</v>
      </c>
      <c r="D17180" s="38" t="s">
        <v>16162</v>
      </c>
      <c r="E17180" s="38" t="s">
        <v>15668</v>
      </c>
      <c r="F17180" s="41" t="s">
        <v>15664</v>
      </c>
      <c r="G17180" s="19" t="s">
        <v>10733</v>
      </c>
      <c r="H17180" s="41">
        <v>1</v>
      </c>
      <c r="I17180" s="41">
        <v>11</v>
      </c>
      <c r="J17180" s="41">
        <v>10</v>
      </c>
      <c r="K17180" s="44">
        <v>52</v>
      </c>
      <c r="L17180" s="20">
        <v>523446.04000000004</v>
      </c>
      <c r="M17180" s="19" t="s">
        <v>11</v>
      </c>
      <c r="N17180" s="28" t="s">
        <v>15953</v>
      </c>
    </row>
    <row r="17181" spans="1:14" ht="30" x14ac:dyDescent="0.25">
      <c r="A17181" s="27" t="s">
        <v>15253</v>
      </c>
      <c r="B17181" s="19" t="s">
        <v>17062</v>
      </c>
      <c r="C17181" s="19" t="s">
        <v>16921</v>
      </c>
      <c r="D17181" s="38" t="s">
        <v>16233</v>
      </c>
      <c r="E17181" s="38" t="s">
        <v>15669</v>
      </c>
      <c r="F17181" s="41" t="s">
        <v>15670</v>
      </c>
      <c r="G17181" s="19" t="s">
        <v>10733</v>
      </c>
      <c r="H17181" s="41">
        <v>1</v>
      </c>
      <c r="I17181" s="41">
        <v>11</v>
      </c>
      <c r="J17181" s="41">
        <v>10</v>
      </c>
      <c r="K17181" s="44">
        <v>2</v>
      </c>
      <c r="L17181" s="20">
        <v>119000</v>
      </c>
      <c r="M17181" s="19" t="s">
        <v>11</v>
      </c>
      <c r="N17181" s="28" t="s">
        <v>15953</v>
      </c>
    </row>
    <row r="17182" spans="1:14" ht="30" x14ac:dyDescent="0.25">
      <c r="A17182" s="27" t="s">
        <v>15253</v>
      </c>
      <c r="B17182" s="19" t="s">
        <v>17061</v>
      </c>
      <c r="C17182" s="19" t="s">
        <v>16864</v>
      </c>
      <c r="D17182" s="38" t="s">
        <v>16174</v>
      </c>
      <c r="E17182" s="38" t="s">
        <v>15671</v>
      </c>
      <c r="F17182" s="41" t="s">
        <v>1135</v>
      </c>
      <c r="G17182" s="19" t="s">
        <v>10733</v>
      </c>
      <c r="H17182" s="41">
        <v>1</v>
      </c>
      <c r="I17182" s="41">
        <v>11</v>
      </c>
      <c r="J17182" s="41">
        <v>10</v>
      </c>
      <c r="K17182" s="44">
        <v>8</v>
      </c>
      <c r="L17182" s="20">
        <v>288000</v>
      </c>
      <c r="M17182" s="19" t="s">
        <v>11</v>
      </c>
      <c r="N17182" s="28" t="s">
        <v>15953</v>
      </c>
    </row>
    <row r="17183" spans="1:14" ht="45" x14ac:dyDescent="0.25">
      <c r="A17183" s="27" t="s">
        <v>15253</v>
      </c>
      <c r="B17183" s="19" t="s">
        <v>17014</v>
      </c>
      <c r="C17183" s="19" t="s">
        <v>16747</v>
      </c>
      <c r="D17183" s="38" t="s">
        <v>16057</v>
      </c>
      <c r="E17183" s="38" t="s">
        <v>15672</v>
      </c>
      <c r="F17183" s="41" t="s">
        <v>15673</v>
      </c>
      <c r="G17183" s="19" t="s">
        <v>10733</v>
      </c>
      <c r="H17183" s="41">
        <v>1</v>
      </c>
      <c r="I17183" s="41">
        <v>11</v>
      </c>
      <c r="J17183" s="41">
        <v>10</v>
      </c>
      <c r="K17183" s="44">
        <v>6</v>
      </c>
      <c r="L17183" s="20">
        <v>150000</v>
      </c>
      <c r="M17183" s="19" t="s">
        <v>11</v>
      </c>
      <c r="N17183" s="28" t="s">
        <v>15953</v>
      </c>
    </row>
    <row r="17184" spans="1:14" ht="45" x14ac:dyDescent="0.25">
      <c r="A17184" s="27" t="s">
        <v>15253</v>
      </c>
      <c r="B17184" s="19" t="s">
        <v>17014</v>
      </c>
      <c r="C17184" s="19" t="s">
        <v>16747</v>
      </c>
      <c r="D17184" s="38" t="s">
        <v>16057</v>
      </c>
      <c r="E17184" s="38" t="s">
        <v>15674</v>
      </c>
      <c r="F17184" s="41" t="s">
        <v>15673</v>
      </c>
      <c r="G17184" s="19" t="s">
        <v>10733</v>
      </c>
      <c r="H17184" s="41">
        <v>1</v>
      </c>
      <c r="I17184" s="41">
        <v>11</v>
      </c>
      <c r="J17184" s="41">
        <v>10</v>
      </c>
      <c r="K17184" s="44">
        <v>10</v>
      </c>
      <c r="L17184" s="20">
        <v>200000</v>
      </c>
      <c r="M17184" s="19" t="s">
        <v>11</v>
      </c>
      <c r="N17184" s="28" t="s">
        <v>15953</v>
      </c>
    </row>
    <row r="17185" spans="1:14" ht="30" x14ac:dyDescent="0.25">
      <c r="A17185" s="27" t="s">
        <v>15253</v>
      </c>
      <c r="B17185" s="19" t="s">
        <v>17061</v>
      </c>
      <c r="C17185" s="19" t="s">
        <v>16864</v>
      </c>
      <c r="D17185" s="38" t="s">
        <v>16174</v>
      </c>
      <c r="E17185" s="38" t="s">
        <v>15675</v>
      </c>
      <c r="F17185" s="41" t="s">
        <v>15673</v>
      </c>
      <c r="G17185" s="19" t="s">
        <v>10733</v>
      </c>
      <c r="H17185" s="41">
        <v>1</v>
      </c>
      <c r="I17185" s="41">
        <v>11</v>
      </c>
      <c r="J17185" s="41">
        <v>10</v>
      </c>
      <c r="K17185" s="44">
        <v>40</v>
      </c>
      <c r="L17185" s="20">
        <v>1920000</v>
      </c>
      <c r="M17185" s="19" t="s">
        <v>11</v>
      </c>
      <c r="N17185" s="28" t="s">
        <v>15953</v>
      </c>
    </row>
    <row r="17186" spans="1:14" ht="30" x14ac:dyDescent="0.25">
      <c r="A17186" s="27" t="s">
        <v>15253</v>
      </c>
      <c r="B17186" s="19" t="s">
        <v>17015</v>
      </c>
      <c r="C17186" s="19" t="s">
        <v>16999</v>
      </c>
      <c r="D17186" s="38" t="s">
        <v>16312</v>
      </c>
      <c r="E17186" s="38" t="s">
        <v>15676</v>
      </c>
      <c r="F17186" s="41" t="s">
        <v>15677</v>
      </c>
      <c r="G17186" s="19" t="s">
        <v>10733</v>
      </c>
      <c r="H17186" s="41">
        <v>1</v>
      </c>
      <c r="I17186" s="41">
        <v>11</v>
      </c>
      <c r="J17186" s="41">
        <v>10</v>
      </c>
      <c r="K17186" s="44">
        <v>2</v>
      </c>
      <c r="L17186" s="20">
        <v>298499.59999999998</v>
      </c>
      <c r="M17186" s="19" t="s">
        <v>11</v>
      </c>
      <c r="N17186" s="28" t="s">
        <v>15953</v>
      </c>
    </row>
    <row r="17187" spans="1:14" ht="30" x14ac:dyDescent="0.25">
      <c r="A17187" s="27" t="s">
        <v>15253</v>
      </c>
      <c r="B17187" s="19" t="s">
        <v>17015</v>
      </c>
      <c r="C17187" s="19" t="s">
        <v>16999</v>
      </c>
      <c r="D17187" s="38" t="s">
        <v>16312</v>
      </c>
      <c r="E17187" s="38" t="s">
        <v>15678</v>
      </c>
      <c r="F17187" s="41" t="s">
        <v>15677</v>
      </c>
      <c r="G17187" s="19" t="s">
        <v>10733</v>
      </c>
      <c r="H17187" s="41">
        <v>1</v>
      </c>
      <c r="I17187" s="41">
        <v>11</v>
      </c>
      <c r="J17187" s="41">
        <v>10</v>
      </c>
      <c r="K17187" s="44">
        <v>2</v>
      </c>
      <c r="L17187" s="20">
        <v>656699.12</v>
      </c>
      <c r="M17187" s="19" t="s">
        <v>11</v>
      </c>
      <c r="N17187" s="28" t="s">
        <v>15953</v>
      </c>
    </row>
    <row r="17188" spans="1:14" ht="30" x14ac:dyDescent="0.25">
      <c r="A17188" s="27" t="s">
        <v>15253</v>
      </c>
      <c r="B17188" s="19" t="s">
        <v>17015</v>
      </c>
      <c r="C17188" s="19" t="s">
        <v>16999</v>
      </c>
      <c r="D17188" s="38" t="s">
        <v>16312</v>
      </c>
      <c r="E17188" s="38" t="s">
        <v>15679</v>
      </c>
      <c r="F17188" s="41" t="s">
        <v>15677</v>
      </c>
      <c r="G17188" s="19" t="s">
        <v>10733</v>
      </c>
      <c r="H17188" s="41">
        <v>1</v>
      </c>
      <c r="I17188" s="41">
        <v>11</v>
      </c>
      <c r="J17188" s="41">
        <v>10</v>
      </c>
      <c r="K17188" s="44">
        <v>1</v>
      </c>
      <c r="L17188" s="20">
        <v>437799.81</v>
      </c>
      <c r="M17188" s="19" t="s">
        <v>11</v>
      </c>
      <c r="N17188" s="28" t="s">
        <v>15953</v>
      </c>
    </row>
    <row r="17189" spans="1:14" ht="30" x14ac:dyDescent="0.25">
      <c r="A17189" s="27" t="s">
        <v>15253</v>
      </c>
      <c r="B17189" s="19" t="s">
        <v>17015</v>
      </c>
      <c r="C17189" s="19" t="s">
        <v>16999</v>
      </c>
      <c r="D17189" s="38" t="s">
        <v>16312</v>
      </c>
      <c r="E17189" s="38" t="s">
        <v>15680</v>
      </c>
      <c r="F17189" s="41" t="s">
        <v>15677</v>
      </c>
      <c r="G17189" s="19" t="s">
        <v>10733</v>
      </c>
      <c r="H17189" s="41">
        <v>1</v>
      </c>
      <c r="I17189" s="41">
        <v>11</v>
      </c>
      <c r="J17189" s="41">
        <v>10</v>
      </c>
      <c r="K17189" s="44">
        <v>2</v>
      </c>
      <c r="L17189" s="20">
        <v>99500.66</v>
      </c>
      <c r="M17189" s="19" t="s">
        <v>11</v>
      </c>
      <c r="N17189" s="28" t="s">
        <v>15953</v>
      </c>
    </row>
    <row r="17190" spans="1:14" ht="45" x14ac:dyDescent="0.25">
      <c r="A17190" s="27" t="s">
        <v>15253</v>
      </c>
      <c r="B17190" s="19" t="s">
        <v>17015</v>
      </c>
      <c r="C17190" s="19" t="s">
        <v>16999</v>
      </c>
      <c r="D17190" s="38" t="s">
        <v>16312</v>
      </c>
      <c r="E17190" s="38" t="s">
        <v>15681</v>
      </c>
      <c r="F17190" s="41" t="s">
        <v>15677</v>
      </c>
      <c r="G17190" s="19" t="s">
        <v>10733</v>
      </c>
      <c r="H17190" s="41">
        <v>1</v>
      </c>
      <c r="I17190" s="41">
        <v>11</v>
      </c>
      <c r="J17190" s="41">
        <v>10</v>
      </c>
      <c r="K17190" s="44">
        <v>2</v>
      </c>
      <c r="L17190" s="20">
        <v>596999.19999999995</v>
      </c>
      <c r="M17190" s="19" t="s">
        <v>11</v>
      </c>
      <c r="N17190" s="28" t="s">
        <v>15953</v>
      </c>
    </row>
    <row r="17191" spans="1:14" ht="30" x14ac:dyDescent="0.25">
      <c r="A17191" s="27" t="s">
        <v>15253</v>
      </c>
      <c r="B17191" s="19" t="s">
        <v>17015</v>
      </c>
      <c r="C17191" s="19" t="s">
        <v>16999</v>
      </c>
      <c r="D17191" s="38" t="s">
        <v>16312</v>
      </c>
      <c r="E17191" s="38" t="s">
        <v>15682</v>
      </c>
      <c r="F17191" s="41" t="s">
        <v>14730</v>
      </c>
      <c r="G17191" s="19" t="s">
        <v>10733</v>
      </c>
      <c r="H17191" s="41">
        <v>1</v>
      </c>
      <c r="I17191" s="41">
        <v>11</v>
      </c>
      <c r="J17191" s="41">
        <v>10</v>
      </c>
      <c r="K17191" s="44">
        <v>10</v>
      </c>
      <c r="L17191" s="20">
        <v>547245.30000000005</v>
      </c>
      <c r="M17191" s="19" t="s">
        <v>11</v>
      </c>
      <c r="N17191" s="28" t="s">
        <v>15953</v>
      </c>
    </row>
    <row r="17192" spans="1:14" ht="30" x14ac:dyDescent="0.25">
      <c r="A17192" s="27" t="s">
        <v>15253</v>
      </c>
      <c r="B17192" s="19" t="s">
        <v>17015</v>
      </c>
      <c r="C17192" s="19" t="s">
        <v>16999</v>
      </c>
      <c r="D17192" s="38" t="s">
        <v>16312</v>
      </c>
      <c r="E17192" s="38" t="s">
        <v>15683</v>
      </c>
      <c r="F17192" s="41" t="s">
        <v>14730</v>
      </c>
      <c r="G17192" s="19" t="s">
        <v>10733</v>
      </c>
      <c r="H17192" s="41">
        <v>1</v>
      </c>
      <c r="I17192" s="41">
        <v>11</v>
      </c>
      <c r="J17192" s="41">
        <v>10</v>
      </c>
      <c r="K17192" s="44">
        <v>30</v>
      </c>
      <c r="L17192" s="20">
        <v>898497.6</v>
      </c>
      <c r="M17192" s="19" t="s">
        <v>11</v>
      </c>
      <c r="N17192" s="28" t="s">
        <v>15953</v>
      </c>
    </row>
    <row r="17193" spans="1:14" ht="30" x14ac:dyDescent="0.25">
      <c r="A17193" s="27" t="s">
        <v>15253</v>
      </c>
      <c r="B17193" s="19" t="s">
        <v>17015</v>
      </c>
      <c r="C17193" s="19" t="s">
        <v>16999</v>
      </c>
      <c r="D17193" s="38" t="s">
        <v>16312</v>
      </c>
      <c r="E17193" s="38" t="s">
        <v>15684</v>
      </c>
      <c r="F17193" s="41" t="s">
        <v>14730</v>
      </c>
      <c r="G17193" s="19" t="s">
        <v>10733</v>
      </c>
      <c r="H17193" s="41">
        <v>1</v>
      </c>
      <c r="I17193" s="41">
        <v>11</v>
      </c>
      <c r="J17193" s="41">
        <v>10</v>
      </c>
      <c r="K17193" s="44">
        <v>3</v>
      </c>
      <c r="L17193" s="20">
        <v>208948.52999999997</v>
      </c>
      <c r="M17193" s="19" t="s">
        <v>11</v>
      </c>
      <c r="N17193" s="28" t="s">
        <v>15953</v>
      </c>
    </row>
    <row r="17194" spans="1:14" ht="30" x14ac:dyDescent="0.25">
      <c r="A17194" s="27" t="s">
        <v>15253</v>
      </c>
      <c r="B17194" s="19" t="s">
        <v>17015</v>
      </c>
      <c r="C17194" s="19" t="s">
        <v>16999</v>
      </c>
      <c r="D17194" s="38" t="s">
        <v>16312</v>
      </c>
      <c r="E17194" s="38" t="s">
        <v>15685</v>
      </c>
      <c r="F17194" s="41" t="s">
        <v>14730</v>
      </c>
      <c r="G17194" s="19" t="s">
        <v>10733</v>
      </c>
      <c r="H17194" s="41">
        <v>1</v>
      </c>
      <c r="I17194" s="41">
        <v>11</v>
      </c>
      <c r="J17194" s="41">
        <v>10</v>
      </c>
      <c r="K17194" s="44">
        <v>4</v>
      </c>
      <c r="L17194" s="20">
        <v>318401.15999999997</v>
      </c>
      <c r="M17194" s="19" t="s">
        <v>11</v>
      </c>
      <c r="N17194" s="28" t="s">
        <v>15953</v>
      </c>
    </row>
    <row r="17195" spans="1:14" ht="30" x14ac:dyDescent="0.25">
      <c r="A17195" s="27" t="s">
        <v>15253</v>
      </c>
      <c r="B17195" s="19" t="s">
        <v>17015</v>
      </c>
      <c r="C17195" s="19" t="s">
        <v>16999</v>
      </c>
      <c r="D17195" s="38" t="s">
        <v>16312</v>
      </c>
      <c r="E17195" s="38" t="s">
        <v>15686</v>
      </c>
      <c r="F17195" s="41" t="s">
        <v>14730</v>
      </c>
      <c r="G17195" s="19" t="s">
        <v>10733</v>
      </c>
      <c r="H17195" s="41">
        <v>1</v>
      </c>
      <c r="I17195" s="41">
        <v>11</v>
      </c>
      <c r="J17195" s="41">
        <v>10</v>
      </c>
      <c r="K17195" s="44">
        <v>2</v>
      </c>
      <c r="L17195" s="20">
        <v>298499.59999999998</v>
      </c>
      <c r="M17195" s="19" t="s">
        <v>11</v>
      </c>
      <c r="N17195" s="28" t="s">
        <v>15953</v>
      </c>
    </row>
    <row r="17196" spans="1:14" ht="30" x14ac:dyDescent="0.25">
      <c r="A17196" s="27" t="s">
        <v>15253</v>
      </c>
      <c r="B17196" s="19" t="s">
        <v>17015</v>
      </c>
      <c r="C17196" s="19" t="s">
        <v>16999</v>
      </c>
      <c r="D17196" s="38" t="s">
        <v>16312</v>
      </c>
      <c r="E17196" s="38" t="s">
        <v>15687</v>
      </c>
      <c r="F17196" s="41" t="s">
        <v>14730</v>
      </c>
      <c r="G17196" s="19" t="s">
        <v>10733</v>
      </c>
      <c r="H17196" s="41">
        <v>1</v>
      </c>
      <c r="I17196" s="41">
        <v>11</v>
      </c>
      <c r="J17196" s="41">
        <v>10</v>
      </c>
      <c r="K17196" s="44">
        <v>3</v>
      </c>
      <c r="L17196" s="20">
        <v>268649.64</v>
      </c>
      <c r="M17196" s="19" t="s">
        <v>11</v>
      </c>
      <c r="N17196" s="28" t="s">
        <v>15953</v>
      </c>
    </row>
    <row r="17197" spans="1:14" ht="45" x14ac:dyDescent="0.25">
      <c r="A17197" s="27" t="s">
        <v>15253</v>
      </c>
      <c r="B17197" s="19" t="s">
        <v>17015</v>
      </c>
      <c r="C17197" s="19" t="s">
        <v>16999</v>
      </c>
      <c r="D17197" s="38" t="s">
        <v>16312</v>
      </c>
      <c r="E17197" s="38" t="s">
        <v>15688</v>
      </c>
      <c r="F17197" s="41" t="s">
        <v>14730</v>
      </c>
      <c r="G17197" s="19" t="s">
        <v>10733</v>
      </c>
      <c r="H17197" s="41">
        <v>1</v>
      </c>
      <c r="I17197" s="41">
        <v>11</v>
      </c>
      <c r="J17197" s="41">
        <v>10</v>
      </c>
      <c r="K17197" s="44">
        <v>8</v>
      </c>
      <c r="L17197" s="20">
        <v>398002.64</v>
      </c>
      <c r="M17197" s="19" t="s">
        <v>11</v>
      </c>
      <c r="N17197" s="28" t="s">
        <v>15953</v>
      </c>
    </row>
    <row r="17198" spans="1:14" ht="45" x14ac:dyDescent="0.25">
      <c r="A17198" s="27" t="s">
        <v>15253</v>
      </c>
      <c r="B17198" s="19" t="s">
        <v>17015</v>
      </c>
      <c r="C17198" s="19" t="s">
        <v>16999</v>
      </c>
      <c r="D17198" s="38" t="s">
        <v>16312</v>
      </c>
      <c r="E17198" s="38" t="s">
        <v>15689</v>
      </c>
      <c r="F17198" s="41" t="s">
        <v>14730</v>
      </c>
      <c r="G17198" s="19" t="s">
        <v>10733</v>
      </c>
      <c r="H17198" s="41">
        <v>1</v>
      </c>
      <c r="I17198" s="41">
        <v>11</v>
      </c>
      <c r="J17198" s="41">
        <v>10</v>
      </c>
      <c r="K17198" s="44">
        <v>6</v>
      </c>
      <c r="L17198" s="20">
        <v>298501.98</v>
      </c>
      <c r="M17198" s="19" t="s">
        <v>11</v>
      </c>
      <c r="N17198" s="28" t="s">
        <v>15953</v>
      </c>
    </row>
    <row r="17199" spans="1:14" ht="30" x14ac:dyDescent="0.25">
      <c r="A17199" s="27" t="s">
        <v>15253</v>
      </c>
      <c r="B17199" s="19" t="s">
        <v>17015</v>
      </c>
      <c r="C17199" s="19" t="s">
        <v>16999</v>
      </c>
      <c r="D17199" s="38" t="s">
        <v>16312</v>
      </c>
      <c r="E17199" s="38" t="s">
        <v>15690</v>
      </c>
      <c r="F17199" s="41" t="s">
        <v>14730</v>
      </c>
      <c r="G17199" s="19" t="s">
        <v>10733</v>
      </c>
      <c r="H17199" s="41">
        <v>1</v>
      </c>
      <c r="I17199" s="41">
        <v>11</v>
      </c>
      <c r="J17199" s="41">
        <v>10</v>
      </c>
      <c r="K17199" s="44">
        <v>3</v>
      </c>
      <c r="L17199" s="20">
        <v>447749.39999999997</v>
      </c>
      <c r="M17199" s="19" t="s">
        <v>11</v>
      </c>
      <c r="N17199" s="28" t="s">
        <v>15953</v>
      </c>
    </row>
    <row r="17200" spans="1:14" ht="30" x14ac:dyDescent="0.25">
      <c r="A17200" s="27" t="s">
        <v>15253</v>
      </c>
      <c r="B17200" s="19" t="s">
        <v>17015</v>
      </c>
      <c r="C17200" s="19" t="s">
        <v>16999</v>
      </c>
      <c r="D17200" s="38" t="s">
        <v>16312</v>
      </c>
      <c r="E17200" s="38" t="s">
        <v>15691</v>
      </c>
      <c r="F17200" s="41" t="s">
        <v>14730</v>
      </c>
      <c r="G17200" s="19" t="s">
        <v>10733</v>
      </c>
      <c r="H17200" s="41">
        <v>1</v>
      </c>
      <c r="I17200" s="41">
        <v>11</v>
      </c>
      <c r="J17200" s="41">
        <v>10</v>
      </c>
      <c r="K17200" s="44">
        <v>3</v>
      </c>
      <c r="L17200" s="20">
        <v>208948.52999999997</v>
      </c>
      <c r="M17200" s="19" t="s">
        <v>11</v>
      </c>
      <c r="N17200" s="28" t="s">
        <v>15953</v>
      </c>
    </row>
    <row r="17201" spans="1:14" ht="30" x14ac:dyDescent="0.25">
      <c r="A17201" s="27" t="s">
        <v>15253</v>
      </c>
      <c r="B17201" s="19" t="s">
        <v>17015</v>
      </c>
      <c r="C17201" s="19" t="s">
        <v>16999</v>
      </c>
      <c r="D17201" s="38" t="s">
        <v>16312</v>
      </c>
      <c r="E17201" s="38" t="s">
        <v>15692</v>
      </c>
      <c r="F17201" s="41" t="s">
        <v>14730</v>
      </c>
      <c r="G17201" s="19" t="s">
        <v>10733</v>
      </c>
      <c r="H17201" s="41">
        <v>1</v>
      </c>
      <c r="I17201" s="41">
        <v>11</v>
      </c>
      <c r="J17201" s="41">
        <v>10</v>
      </c>
      <c r="K17201" s="44">
        <v>4</v>
      </c>
      <c r="L17201" s="20">
        <v>278598.03999999998</v>
      </c>
      <c r="M17201" s="19" t="s">
        <v>11</v>
      </c>
      <c r="N17201" s="28" t="s">
        <v>15953</v>
      </c>
    </row>
    <row r="17202" spans="1:14" ht="30" x14ac:dyDescent="0.25">
      <c r="A17202" s="27" t="s">
        <v>15253</v>
      </c>
      <c r="B17202" s="19" t="s">
        <v>17015</v>
      </c>
      <c r="C17202" s="19" t="s">
        <v>16999</v>
      </c>
      <c r="D17202" s="38" t="s">
        <v>16312</v>
      </c>
      <c r="E17202" s="38" t="s">
        <v>15693</v>
      </c>
      <c r="F17202" s="41" t="s">
        <v>14730</v>
      </c>
      <c r="G17202" s="19" t="s">
        <v>10733</v>
      </c>
      <c r="H17202" s="41">
        <v>1</v>
      </c>
      <c r="I17202" s="41">
        <v>11</v>
      </c>
      <c r="J17202" s="41">
        <v>10</v>
      </c>
      <c r="K17202" s="44">
        <v>3</v>
      </c>
      <c r="L17202" s="20">
        <v>328350.75</v>
      </c>
      <c r="M17202" s="19" t="s">
        <v>11</v>
      </c>
      <c r="N17202" s="28" t="s">
        <v>15953</v>
      </c>
    </row>
    <row r="17203" spans="1:14" ht="30" x14ac:dyDescent="0.25">
      <c r="A17203" s="27" t="s">
        <v>15253</v>
      </c>
      <c r="B17203" s="19" t="s">
        <v>17015</v>
      </c>
      <c r="C17203" s="19" t="s">
        <v>16999</v>
      </c>
      <c r="D17203" s="38" t="s">
        <v>16312</v>
      </c>
      <c r="E17203" s="38" t="s">
        <v>15694</v>
      </c>
      <c r="F17203" s="41" t="s">
        <v>14730</v>
      </c>
      <c r="G17203" s="19" t="s">
        <v>10733</v>
      </c>
      <c r="H17203" s="41">
        <v>1</v>
      </c>
      <c r="I17203" s="41">
        <v>11</v>
      </c>
      <c r="J17203" s="41">
        <v>10</v>
      </c>
      <c r="K17203" s="44">
        <v>4</v>
      </c>
      <c r="L17203" s="20">
        <v>159198.20000000001</v>
      </c>
      <c r="M17203" s="19" t="s">
        <v>11</v>
      </c>
      <c r="N17203" s="28" t="s">
        <v>15953</v>
      </c>
    </row>
    <row r="17204" spans="1:14" ht="60" x14ac:dyDescent="0.25">
      <c r="A17204" s="27" t="s">
        <v>15253</v>
      </c>
      <c r="B17204" s="19" t="s">
        <v>17020</v>
      </c>
      <c r="C17204" s="19" t="s">
        <v>16810</v>
      </c>
      <c r="D17204" s="38" t="s">
        <v>16120</v>
      </c>
      <c r="E17204" s="38" t="s">
        <v>15695</v>
      </c>
      <c r="F17204" s="41" t="s">
        <v>5670</v>
      </c>
      <c r="G17204" s="19" t="s">
        <v>10733</v>
      </c>
      <c r="H17204" s="41">
        <v>1</v>
      </c>
      <c r="I17204" s="41">
        <v>11</v>
      </c>
      <c r="J17204" s="41">
        <v>10</v>
      </c>
      <c r="K17204" s="44">
        <v>200</v>
      </c>
      <c r="L17204" s="20">
        <v>1000000</v>
      </c>
      <c r="M17204" s="19" t="s">
        <v>11</v>
      </c>
      <c r="N17204" s="28" t="s">
        <v>15953</v>
      </c>
    </row>
    <row r="17205" spans="1:14" ht="60" x14ac:dyDescent="0.25">
      <c r="A17205" s="27" t="s">
        <v>15253</v>
      </c>
      <c r="B17205" s="19" t="s">
        <v>17020</v>
      </c>
      <c r="C17205" s="19" t="s">
        <v>16810</v>
      </c>
      <c r="D17205" s="38" t="s">
        <v>16120</v>
      </c>
      <c r="E17205" s="38" t="s">
        <v>15696</v>
      </c>
      <c r="F17205" s="41" t="s">
        <v>5670</v>
      </c>
      <c r="G17205" s="19" t="s">
        <v>10733</v>
      </c>
      <c r="H17205" s="41">
        <v>1</v>
      </c>
      <c r="I17205" s="41">
        <v>11</v>
      </c>
      <c r="J17205" s="41">
        <v>10</v>
      </c>
      <c r="K17205" s="44">
        <v>500</v>
      </c>
      <c r="L17205" s="20">
        <v>1250000</v>
      </c>
      <c r="M17205" s="19" t="s">
        <v>11</v>
      </c>
      <c r="N17205" s="28" t="s">
        <v>15953</v>
      </c>
    </row>
    <row r="17206" spans="1:14" ht="60" x14ac:dyDescent="0.25">
      <c r="A17206" s="27" t="s">
        <v>15253</v>
      </c>
      <c r="B17206" s="19" t="s">
        <v>17020</v>
      </c>
      <c r="C17206" s="19" t="s">
        <v>16810</v>
      </c>
      <c r="D17206" s="38" t="s">
        <v>16120</v>
      </c>
      <c r="E17206" s="38" t="s">
        <v>15697</v>
      </c>
      <c r="F17206" s="41" t="s">
        <v>5670</v>
      </c>
      <c r="G17206" s="19" t="s">
        <v>10733</v>
      </c>
      <c r="H17206" s="41">
        <v>1</v>
      </c>
      <c r="I17206" s="41">
        <v>11</v>
      </c>
      <c r="J17206" s="41">
        <v>10</v>
      </c>
      <c r="K17206" s="44">
        <v>3</v>
      </c>
      <c r="L17206" s="20">
        <v>105000</v>
      </c>
      <c r="M17206" s="19" t="s">
        <v>11</v>
      </c>
      <c r="N17206" s="28" t="s">
        <v>15953</v>
      </c>
    </row>
    <row r="17207" spans="1:14" ht="75" x14ac:dyDescent="0.25">
      <c r="A17207" s="27" t="s">
        <v>15253</v>
      </c>
      <c r="B17207" s="19" t="s">
        <v>17054</v>
      </c>
      <c r="C17207" s="19" t="s">
        <v>16935</v>
      </c>
      <c r="D17207" s="38" t="s">
        <v>16247</v>
      </c>
      <c r="E17207" s="38" t="s">
        <v>15698</v>
      </c>
      <c r="F17207" s="41" t="s">
        <v>610</v>
      </c>
      <c r="G17207" s="19" t="s">
        <v>614</v>
      </c>
      <c r="H17207" s="41">
        <v>1</v>
      </c>
      <c r="I17207" s="41">
        <v>11</v>
      </c>
      <c r="J17207" s="41">
        <v>10</v>
      </c>
      <c r="K17207" s="44">
        <v>1</v>
      </c>
      <c r="L17207" s="20">
        <v>400000000</v>
      </c>
      <c r="M17207" s="19" t="s">
        <v>15954</v>
      </c>
      <c r="N17207" s="28" t="s">
        <v>15953</v>
      </c>
    </row>
    <row r="17208" spans="1:14" ht="60" x14ac:dyDescent="0.25">
      <c r="A17208" s="27" t="s">
        <v>15253</v>
      </c>
      <c r="B17208" s="19" t="s">
        <v>17054</v>
      </c>
      <c r="C17208" s="19" t="s">
        <v>16935</v>
      </c>
      <c r="D17208" s="38" t="s">
        <v>16247</v>
      </c>
      <c r="E17208" s="38" t="s">
        <v>15699</v>
      </c>
      <c r="F17208" s="41" t="s">
        <v>610</v>
      </c>
      <c r="G17208" s="19" t="s">
        <v>614</v>
      </c>
      <c r="H17208" s="41">
        <v>1</v>
      </c>
      <c r="I17208" s="41">
        <v>11</v>
      </c>
      <c r="J17208" s="41">
        <v>10</v>
      </c>
      <c r="K17208" s="44">
        <v>1</v>
      </c>
      <c r="L17208" s="20">
        <v>273809992.48000002</v>
      </c>
      <c r="M17208" s="19" t="s">
        <v>15954</v>
      </c>
      <c r="N17208" s="28" t="s">
        <v>15953</v>
      </c>
    </row>
    <row r="17209" spans="1:14" ht="45" x14ac:dyDescent="0.25">
      <c r="A17209" s="27" t="s">
        <v>15253</v>
      </c>
      <c r="B17209" s="19" t="s">
        <v>16745</v>
      </c>
      <c r="C17209" s="19" t="s">
        <v>16745</v>
      </c>
      <c r="D17209" s="38" t="s">
        <v>16055</v>
      </c>
      <c r="E17209" s="38" t="s">
        <v>15700</v>
      </c>
      <c r="F17209" s="41" t="s">
        <v>15701</v>
      </c>
      <c r="G17209" s="19" t="s">
        <v>10733</v>
      </c>
      <c r="H17209" s="41">
        <v>1</v>
      </c>
      <c r="I17209" s="41">
        <v>11</v>
      </c>
      <c r="J17209" s="41">
        <v>10</v>
      </c>
      <c r="K17209" s="44">
        <v>2</v>
      </c>
      <c r="L17209" s="20">
        <v>144000</v>
      </c>
      <c r="M17209" s="19" t="s">
        <v>11</v>
      </c>
      <c r="N17209" s="28" t="s">
        <v>15953</v>
      </c>
    </row>
    <row r="17210" spans="1:14" ht="30" x14ac:dyDescent="0.25">
      <c r="A17210" s="27" t="s">
        <v>15253</v>
      </c>
      <c r="B17210" s="19" t="s">
        <v>17022</v>
      </c>
      <c r="C17210" s="19" t="s">
        <v>16762</v>
      </c>
      <c r="D17210" s="38" t="s">
        <v>16072</v>
      </c>
      <c r="E17210" s="38" t="s">
        <v>15702</v>
      </c>
      <c r="F17210" s="41" t="s">
        <v>84</v>
      </c>
      <c r="G17210" s="19" t="s">
        <v>10733</v>
      </c>
      <c r="H17210" s="41">
        <v>1</v>
      </c>
      <c r="I17210" s="41">
        <v>5</v>
      </c>
      <c r="J17210" s="41">
        <v>10</v>
      </c>
      <c r="K17210" s="44">
        <v>1</v>
      </c>
      <c r="L17210" s="20">
        <v>79696378.480000004</v>
      </c>
      <c r="M17210" s="19" t="s">
        <v>15954</v>
      </c>
      <c r="N17210" s="28" t="s">
        <v>15955</v>
      </c>
    </row>
    <row r="17211" spans="1:14" ht="45" x14ac:dyDescent="0.25">
      <c r="A17211" s="27" t="s">
        <v>15253</v>
      </c>
      <c r="B17211" s="19" t="s">
        <v>17066</v>
      </c>
      <c r="C17211" s="19" t="s">
        <v>16901</v>
      </c>
      <c r="D17211" s="38" t="s">
        <v>16211</v>
      </c>
      <c r="E17211" s="38" t="s">
        <v>15703</v>
      </c>
      <c r="F17211" s="41" t="s">
        <v>15704</v>
      </c>
      <c r="G17211" s="19" t="s">
        <v>10733</v>
      </c>
      <c r="H17211" s="41">
        <v>1</v>
      </c>
      <c r="I17211" s="41">
        <v>11</v>
      </c>
      <c r="J17211" s="41">
        <v>10</v>
      </c>
      <c r="K17211" s="44">
        <v>1</v>
      </c>
      <c r="L17211" s="20">
        <v>22960000</v>
      </c>
      <c r="M17211" s="19" t="s">
        <v>15954</v>
      </c>
      <c r="N17211" s="28" t="s">
        <v>15953</v>
      </c>
    </row>
    <row r="17212" spans="1:14" ht="60" x14ac:dyDescent="0.25">
      <c r="A17212" s="27" t="s">
        <v>15253</v>
      </c>
      <c r="B17212" s="19" t="s">
        <v>17021</v>
      </c>
      <c r="C17212" s="19" t="s">
        <v>16761</v>
      </c>
      <c r="D17212" s="38" t="s">
        <v>16071</v>
      </c>
      <c r="E17212" s="38" t="s">
        <v>15705</v>
      </c>
      <c r="F17212" s="41" t="s">
        <v>3824</v>
      </c>
      <c r="G17212" s="19" t="s">
        <v>10733</v>
      </c>
      <c r="H17212" s="41">
        <v>1</v>
      </c>
      <c r="I17212" s="41">
        <v>11</v>
      </c>
      <c r="J17212" s="41">
        <v>10</v>
      </c>
      <c r="K17212" s="44">
        <v>1</v>
      </c>
      <c r="L17212" s="20">
        <v>3136910.07</v>
      </c>
      <c r="M17212" s="19" t="s">
        <v>15954</v>
      </c>
      <c r="N17212" s="28" t="s">
        <v>15953</v>
      </c>
    </row>
    <row r="17213" spans="1:14" ht="30" x14ac:dyDescent="0.25">
      <c r="A17213" s="27" t="s">
        <v>15253</v>
      </c>
      <c r="B17213" s="19" t="s">
        <v>17022</v>
      </c>
      <c r="C17213" s="19" t="s">
        <v>16762</v>
      </c>
      <c r="D17213" s="38" t="s">
        <v>16072</v>
      </c>
      <c r="E17213" s="38" t="s">
        <v>15706</v>
      </c>
      <c r="F17213" s="41" t="s">
        <v>3774</v>
      </c>
      <c r="G17213" s="19" t="s">
        <v>10733</v>
      </c>
      <c r="H17213" s="41">
        <v>1</v>
      </c>
      <c r="I17213" s="41">
        <v>11</v>
      </c>
      <c r="J17213" s="41">
        <v>10</v>
      </c>
      <c r="K17213" s="44">
        <v>1</v>
      </c>
      <c r="L17213" s="20">
        <v>4950400</v>
      </c>
      <c r="M17213" s="19" t="s">
        <v>15954</v>
      </c>
      <c r="N17213" s="28" t="s">
        <v>15953</v>
      </c>
    </row>
    <row r="17214" spans="1:14" ht="45" x14ac:dyDescent="0.25">
      <c r="A17214" s="27" t="s">
        <v>15253</v>
      </c>
      <c r="B17214" s="19" t="s">
        <v>17021</v>
      </c>
      <c r="C17214" s="19" t="s">
        <v>16785</v>
      </c>
      <c r="D17214" s="38" t="s">
        <v>16095</v>
      </c>
      <c r="E17214" s="38" t="s">
        <v>15707</v>
      </c>
      <c r="F17214" s="41" t="s">
        <v>4973</v>
      </c>
      <c r="G17214" s="19" t="s">
        <v>10733</v>
      </c>
      <c r="H17214" s="41">
        <v>1</v>
      </c>
      <c r="I17214" s="41">
        <v>11</v>
      </c>
      <c r="J17214" s="41">
        <v>10</v>
      </c>
      <c r="K17214" s="44">
        <v>1</v>
      </c>
      <c r="L17214" s="20">
        <v>39976503</v>
      </c>
      <c r="M17214" s="19" t="s">
        <v>15954</v>
      </c>
      <c r="N17214" s="28" t="s">
        <v>15953</v>
      </c>
    </row>
    <row r="17215" spans="1:14" ht="45" x14ac:dyDescent="0.25">
      <c r="A17215" s="27" t="s">
        <v>15253</v>
      </c>
      <c r="B17215" s="19" t="s">
        <v>17021</v>
      </c>
      <c r="C17215" s="19" t="s">
        <v>16785</v>
      </c>
      <c r="D17215" s="38" t="s">
        <v>16095</v>
      </c>
      <c r="E17215" s="38" t="s">
        <v>15708</v>
      </c>
      <c r="F17215" s="41" t="s">
        <v>4973</v>
      </c>
      <c r="G17215" s="19" t="s">
        <v>10733</v>
      </c>
      <c r="H17215" s="41">
        <v>1</v>
      </c>
      <c r="I17215" s="41">
        <v>11</v>
      </c>
      <c r="J17215" s="41">
        <v>10</v>
      </c>
      <c r="K17215" s="44">
        <v>1</v>
      </c>
      <c r="L17215" s="20">
        <v>15985838.970000001</v>
      </c>
      <c r="M17215" s="19" t="s">
        <v>15954</v>
      </c>
      <c r="N17215" s="28" t="s">
        <v>15953</v>
      </c>
    </row>
    <row r="17216" spans="1:14" ht="45" x14ac:dyDescent="0.25">
      <c r="A17216" s="27" t="s">
        <v>15253</v>
      </c>
      <c r="B17216" s="19" t="s">
        <v>17021</v>
      </c>
      <c r="C17216" s="19" t="s">
        <v>16785</v>
      </c>
      <c r="D17216" s="38" t="s">
        <v>16095</v>
      </c>
      <c r="E17216" s="38" t="s">
        <v>15709</v>
      </c>
      <c r="F17216" s="41" t="s">
        <v>4973</v>
      </c>
      <c r="G17216" s="19" t="s">
        <v>10733</v>
      </c>
      <c r="H17216" s="41">
        <v>1</v>
      </c>
      <c r="I17216" s="41">
        <v>11</v>
      </c>
      <c r="J17216" s="41">
        <v>10</v>
      </c>
      <c r="K17216" s="44">
        <v>1</v>
      </c>
      <c r="L17216" s="20">
        <v>1619352</v>
      </c>
      <c r="M17216" s="19" t="s">
        <v>15954</v>
      </c>
      <c r="N17216" s="28" t="s">
        <v>15953</v>
      </c>
    </row>
    <row r="17217" spans="1:14" ht="45" x14ac:dyDescent="0.25">
      <c r="A17217" s="27" t="s">
        <v>15253</v>
      </c>
      <c r="B17217" s="19" t="s">
        <v>17021</v>
      </c>
      <c r="C17217" s="19" t="s">
        <v>16785</v>
      </c>
      <c r="D17217" s="38" t="s">
        <v>16095</v>
      </c>
      <c r="E17217" s="38" t="s">
        <v>15710</v>
      </c>
      <c r="F17217" s="41" t="s">
        <v>4973</v>
      </c>
      <c r="G17217" s="19" t="s">
        <v>10733</v>
      </c>
      <c r="H17217" s="41">
        <v>1</v>
      </c>
      <c r="I17217" s="41">
        <v>11</v>
      </c>
      <c r="J17217" s="41">
        <v>10</v>
      </c>
      <c r="K17217" s="44">
        <v>1</v>
      </c>
      <c r="L17217" s="20">
        <v>13864889</v>
      </c>
      <c r="M17217" s="19" t="s">
        <v>15954</v>
      </c>
      <c r="N17217" s="28" t="s">
        <v>15953</v>
      </c>
    </row>
    <row r="17218" spans="1:14" ht="30" x14ac:dyDescent="0.25">
      <c r="A17218" s="27" t="s">
        <v>15253</v>
      </c>
      <c r="B17218" s="19" t="s">
        <v>17022</v>
      </c>
      <c r="C17218" s="19" t="s">
        <v>16762</v>
      </c>
      <c r="D17218" s="38" t="s">
        <v>16072</v>
      </c>
      <c r="E17218" s="38" t="s">
        <v>15711</v>
      </c>
      <c r="F17218" s="41" t="s">
        <v>15712</v>
      </c>
      <c r="G17218" s="19" t="s">
        <v>10733</v>
      </c>
      <c r="H17218" s="41">
        <v>1</v>
      </c>
      <c r="I17218" s="41">
        <v>11</v>
      </c>
      <c r="J17218" s="41">
        <v>10</v>
      </c>
      <c r="K17218" s="44">
        <v>1</v>
      </c>
      <c r="L17218" s="20">
        <v>44162062</v>
      </c>
      <c r="M17218" s="19" t="s">
        <v>15954</v>
      </c>
      <c r="N17218" s="28" t="s">
        <v>15953</v>
      </c>
    </row>
    <row r="17219" spans="1:14" ht="30" x14ac:dyDescent="0.25">
      <c r="A17219" s="27" t="s">
        <v>15253</v>
      </c>
      <c r="B17219" s="19" t="s">
        <v>17035</v>
      </c>
      <c r="C17219" s="19" t="s">
        <v>16790</v>
      </c>
      <c r="D17219" s="38" t="s">
        <v>16100</v>
      </c>
      <c r="E17219" s="38" t="s">
        <v>15713</v>
      </c>
      <c r="F17219" s="41" t="s">
        <v>3493</v>
      </c>
      <c r="G17219" s="19" t="s">
        <v>10733</v>
      </c>
      <c r="H17219" s="41">
        <v>1</v>
      </c>
      <c r="I17219" s="41">
        <v>11</v>
      </c>
      <c r="J17219" s="41">
        <v>10</v>
      </c>
      <c r="K17219" s="44">
        <v>1</v>
      </c>
      <c r="L17219" s="20">
        <v>1379999.9900000002</v>
      </c>
      <c r="M17219" s="19" t="s">
        <v>15954</v>
      </c>
      <c r="N17219" s="28" t="s">
        <v>15953</v>
      </c>
    </row>
    <row r="17220" spans="1:14" x14ac:dyDescent="0.25">
      <c r="A17220" s="27" t="s">
        <v>15253</v>
      </c>
      <c r="B17220" s="19" t="s">
        <v>17022</v>
      </c>
      <c r="C17220" s="19" t="s">
        <v>16762</v>
      </c>
      <c r="D17220" s="38" t="s">
        <v>16072</v>
      </c>
      <c r="E17220" s="38" t="s">
        <v>15714</v>
      </c>
      <c r="F17220" s="41" t="s">
        <v>6559</v>
      </c>
      <c r="G17220" s="19" t="s">
        <v>10733</v>
      </c>
      <c r="H17220" s="41">
        <v>1</v>
      </c>
      <c r="I17220" s="41">
        <v>11</v>
      </c>
      <c r="J17220" s="41">
        <v>10</v>
      </c>
      <c r="K17220" s="44">
        <v>1</v>
      </c>
      <c r="L17220" s="20">
        <v>2284800</v>
      </c>
      <c r="M17220" s="19" t="s">
        <v>15954</v>
      </c>
      <c r="N17220" s="28" t="s">
        <v>15953</v>
      </c>
    </row>
    <row r="17221" spans="1:14" ht="30" x14ac:dyDescent="0.25">
      <c r="A17221" s="27" t="s">
        <v>15253</v>
      </c>
      <c r="B17221" s="19" t="s">
        <v>17022</v>
      </c>
      <c r="C17221" s="19" t="s">
        <v>16762</v>
      </c>
      <c r="D17221" s="38" t="s">
        <v>16072</v>
      </c>
      <c r="E17221" s="38" t="s">
        <v>15715</v>
      </c>
      <c r="F17221" s="41" t="s">
        <v>148</v>
      </c>
      <c r="G17221" s="19" t="s">
        <v>10820</v>
      </c>
      <c r="H17221" s="41">
        <v>6</v>
      </c>
      <c r="I17221" s="41">
        <v>5</v>
      </c>
      <c r="J17221" s="41">
        <v>10</v>
      </c>
      <c r="K17221" s="44">
        <v>1</v>
      </c>
      <c r="L17221" s="20">
        <v>74047315.519999996</v>
      </c>
      <c r="M17221" s="19" t="s">
        <v>15954</v>
      </c>
      <c r="N17221" s="28" t="s">
        <v>15953</v>
      </c>
    </row>
    <row r="17222" spans="1:14" ht="30" x14ac:dyDescent="0.25">
      <c r="A17222" s="27" t="s">
        <v>15253</v>
      </c>
      <c r="B17222" s="19" t="s">
        <v>17022</v>
      </c>
      <c r="C17222" s="19" t="s">
        <v>16762</v>
      </c>
      <c r="D17222" s="38" t="s">
        <v>16072</v>
      </c>
      <c r="E17222" s="38" t="s">
        <v>15716</v>
      </c>
      <c r="F17222" s="41" t="s">
        <v>148</v>
      </c>
      <c r="G17222" s="19" t="s">
        <v>614</v>
      </c>
      <c r="H17222" s="41">
        <v>1</v>
      </c>
      <c r="I17222" s="41">
        <v>11</v>
      </c>
      <c r="J17222" s="41">
        <v>10</v>
      </c>
      <c r="K17222" s="44">
        <v>1</v>
      </c>
      <c r="L17222" s="20">
        <v>15000000</v>
      </c>
      <c r="M17222" s="19" t="s">
        <v>15954</v>
      </c>
      <c r="N17222" s="28" t="s">
        <v>15955</v>
      </c>
    </row>
    <row r="17223" spans="1:14" ht="30" x14ac:dyDescent="0.25">
      <c r="A17223" s="27" t="s">
        <v>15253</v>
      </c>
      <c r="B17223" s="19" t="s">
        <v>16764</v>
      </c>
      <c r="C17223" s="19" t="s">
        <v>16764</v>
      </c>
      <c r="D17223" s="38" t="s">
        <v>16074</v>
      </c>
      <c r="E17223" s="38" t="s">
        <v>15717</v>
      </c>
      <c r="F17223" s="41" t="s">
        <v>11988</v>
      </c>
      <c r="G17223" s="19" t="s">
        <v>614</v>
      </c>
      <c r="H17223" s="41">
        <v>1</v>
      </c>
      <c r="I17223" s="41">
        <v>11</v>
      </c>
      <c r="J17223" s="41">
        <v>10</v>
      </c>
      <c r="K17223" s="44">
        <v>1</v>
      </c>
      <c r="L17223" s="20">
        <v>10000000</v>
      </c>
      <c r="M17223" s="19" t="s">
        <v>15954</v>
      </c>
      <c r="N17223" s="28" t="s">
        <v>15955</v>
      </c>
    </row>
    <row r="17224" spans="1:14" ht="30" x14ac:dyDescent="0.25">
      <c r="A17224" s="27" t="s">
        <v>15253</v>
      </c>
      <c r="B17224" s="19" t="s">
        <v>16764</v>
      </c>
      <c r="C17224" s="19" t="s">
        <v>16764</v>
      </c>
      <c r="D17224" s="38" t="s">
        <v>16074</v>
      </c>
      <c r="E17224" s="38" t="s">
        <v>15718</v>
      </c>
      <c r="F17224" s="41" t="s">
        <v>11988</v>
      </c>
      <c r="G17224" s="19" t="s">
        <v>10733</v>
      </c>
      <c r="H17224" s="41">
        <v>1</v>
      </c>
      <c r="I17224" s="41">
        <v>5</v>
      </c>
      <c r="J17224" s="41">
        <v>10</v>
      </c>
      <c r="K17224" s="44">
        <v>1</v>
      </c>
      <c r="L17224" s="20">
        <v>57986273.68</v>
      </c>
      <c r="M17224" s="19" t="s">
        <v>15954</v>
      </c>
      <c r="N17224" s="28" t="s">
        <v>15955</v>
      </c>
    </row>
    <row r="17225" spans="1:14" ht="30" x14ac:dyDescent="0.25">
      <c r="A17225" s="27" t="s">
        <v>15253</v>
      </c>
      <c r="B17225" s="19" t="s">
        <v>16764</v>
      </c>
      <c r="C17225" s="19" t="s">
        <v>16764</v>
      </c>
      <c r="D17225" s="38" t="s">
        <v>16074</v>
      </c>
      <c r="E17225" s="38" t="s">
        <v>15719</v>
      </c>
      <c r="F17225" s="41" t="s">
        <v>11988</v>
      </c>
      <c r="G17225" s="19" t="s">
        <v>10733</v>
      </c>
      <c r="H17225" s="41">
        <v>1</v>
      </c>
      <c r="I17225" s="41">
        <v>5</v>
      </c>
      <c r="J17225" s="41">
        <v>16</v>
      </c>
      <c r="K17225" s="44">
        <v>1</v>
      </c>
      <c r="L17225" s="20">
        <v>15000000</v>
      </c>
      <c r="M17225" s="19" t="s">
        <v>15954</v>
      </c>
      <c r="N17225" s="28" t="s">
        <v>15955</v>
      </c>
    </row>
    <row r="17226" spans="1:14" ht="30" x14ac:dyDescent="0.25">
      <c r="A17226" s="27" t="s">
        <v>15253</v>
      </c>
      <c r="B17226" s="19" t="s">
        <v>16764</v>
      </c>
      <c r="C17226" s="19" t="s">
        <v>16764</v>
      </c>
      <c r="D17226" s="38" t="s">
        <v>16074</v>
      </c>
      <c r="E17226" s="38" t="s">
        <v>15720</v>
      </c>
      <c r="F17226" s="41" t="s">
        <v>11988</v>
      </c>
      <c r="G17226" s="19" t="s">
        <v>10733</v>
      </c>
      <c r="H17226" s="41">
        <v>1</v>
      </c>
      <c r="I17226" s="41">
        <v>5</v>
      </c>
      <c r="J17226" s="41">
        <v>10</v>
      </c>
      <c r="K17226" s="44">
        <v>1</v>
      </c>
      <c r="L17226" s="20">
        <v>30974185.59</v>
      </c>
      <c r="M17226" s="19" t="s">
        <v>15954</v>
      </c>
      <c r="N17226" s="28" t="s">
        <v>15955</v>
      </c>
    </row>
    <row r="17227" spans="1:14" ht="45" x14ac:dyDescent="0.25">
      <c r="A17227" s="27" t="s">
        <v>15253</v>
      </c>
      <c r="B17227" s="19" t="s">
        <v>17021</v>
      </c>
      <c r="C17227" s="19" t="s">
        <v>16766</v>
      </c>
      <c r="D17227" s="38" t="s">
        <v>16076</v>
      </c>
      <c r="E17227" s="38" t="s">
        <v>15721</v>
      </c>
      <c r="F17227" s="41" t="s">
        <v>156</v>
      </c>
      <c r="G17227" s="19" t="s">
        <v>10733</v>
      </c>
      <c r="H17227" s="41">
        <v>1</v>
      </c>
      <c r="I17227" s="41">
        <v>11</v>
      </c>
      <c r="J17227" s="41">
        <v>10</v>
      </c>
      <c r="K17227" s="44">
        <v>1</v>
      </c>
      <c r="L17227" s="20">
        <v>96379079.640000001</v>
      </c>
      <c r="M17227" s="19" t="s">
        <v>15954</v>
      </c>
      <c r="N17227" s="28" t="s">
        <v>15953</v>
      </c>
    </row>
    <row r="17228" spans="1:14" ht="45" x14ac:dyDescent="0.25">
      <c r="A17228" s="27" t="s">
        <v>15253</v>
      </c>
      <c r="B17228" s="19" t="s">
        <v>17021</v>
      </c>
      <c r="C17228" s="19" t="s">
        <v>16766</v>
      </c>
      <c r="D17228" s="38" t="s">
        <v>16076</v>
      </c>
      <c r="E17228" s="38" t="s">
        <v>15722</v>
      </c>
      <c r="F17228" s="41" t="s">
        <v>156</v>
      </c>
      <c r="G17228" s="19" t="s">
        <v>10733</v>
      </c>
      <c r="H17228" s="41">
        <v>1</v>
      </c>
      <c r="I17228" s="41">
        <v>5</v>
      </c>
      <c r="J17228" s="41">
        <v>10</v>
      </c>
      <c r="K17228" s="44">
        <v>1</v>
      </c>
      <c r="L17228" s="20">
        <v>64196965.510000005</v>
      </c>
      <c r="M17228" s="19" t="s">
        <v>15954</v>
      </c>
      <c r="N17228" s="28" t="s">
        <v>15955</v>
      </c>
    </row>
    <row r="17229" spans="1:14" ht="45" x14ac:dyDescent="0.25">
      <c r="A17229" s="27" t="s">
        <v>15253</v>
      </c>
      <c r="B17229" s="19" t="s">
        <v>17021</v>
      </c>
      <c r="C17229" s="19" t="s">
        <v>16766</v>
      </c>
      <c r="D17229" s="38" t="s">
        <v>16076</v>
      </c>
      <c r="E17229" s="38" t="s">
        <v>15723</v>
      </c>
      <c r="F17229" s="41" t="s">
        <v>156</v>
      </c>
      <c r="G17229" s="19" t="s">
        <v>614</v>
      </c>
      <c r="H17229" s="41">
        <v>1</v>
      </c>
      <c r="I17229" s="41">
        <v>11</v>
      </c>
      <c r="J17229" s="41">
        <v>10</v>
      </c>
      <c r="K17229" s="44">
        <v>1</v>
      </c>
      <c r="L17229" s="20">
        <v>16000000</v>
      </c>
      <c r="M17229" s="19" t="s">
        <v>15954</v>
      </c>
      <c r="N17229" s="28" t="s">
        <v>15955</v>
      </c>
    </row>
    <row r="17230" spans="1:14" ht="30" x14ac:dyDescent="0.25">
      <c r="A17230" s="27" t="s">
        <v>15253</v>
      </c>
      <c r="B17230" s="19" t="s">
        <v>15943</v>
      </c>
      <c r="C17230" s="19" t="s">
        <v>15943</v>
      </c>
      <c r="D17230" s="38" t="s">
        <v>16220</v>
      </c>
      <c r="E17230" s="38" t="s">
        <v>15724</v>
      </c>
      <c r="F17230" s="41" t="s">
        <v>4164</v>
      </c>
      <c r="G17230" s="19" t="s">
        <v>471</v>
      </c>
      <c r="H17230" s="41">
        <v>1</v>
      </c>
      <c r="I17230" s="41">
        <v>11</v>
      </c>
      <c r="J17230" s="41">
        <v>10</v>
      </c>
      <c r="K17230" s="44">
        <v>1</v>
      </c>
      <c r="L17230" s="20">
        <v>34110000</v>
      </c>
      <c r="M17230" s="19" t="s">
        <v>15954</v>
      </c>
      <c r="N17230" s="28" t="s">
        <v>15953</v>
      </c>
    </row>
    <row r="17231" spans="1:14" ht="45" x14ac:dyDescent="0.25">
      <c r="A17231" s="27" t="s">
        <v>15253</v>
      </c>
      <c r="B17231" s="19" t="s">
        <v>17022</v>
      </c>
      <c r="C17231" s="19" t="s">
        <v>16787</v>
      </c>
      <c r="D17231" s="38" t="s">
        <v>16097</v>
      </c>
      <c r="E17231" s="38" t="s">
        <v>15725</v>
      </c>
      <c r="F17231" s="41" t="s">
        <v>3621</v>
      </c>
      <c r="G17231" s="19" t="s">
        <v>10733</v>
      </c>
      <c r="H17231" s="41">
        <v>1</v>
      </c>
      <c r="I17231" s="41">
        <v>11</v>
      </c>
      <c r="J17231" s="41">
        <v>10</v>
      </c>
      <c r="K17231" s="44">
        <v>1</v>
      </c>
      <c r="L17231" s="20">
        <v>69196374</v>
      </c>
      <c r="M17231" s="19" t="s">
        <v>15954</v>
      </c>
      <c r="N17231" s="28" t="s">
        <v>15953</v>
      </c>
    </row>
    <row r="17232" spans="1:14" ht="45" x14ac:dyDescent="0.25">
      <c r="A17232" s="27" t="s">
        <v>15253</v>
      </c>
      <c r="B17232" s="19" t="s">
        <v>17065</v>
      </c>
      <c r="C17232" s="19" t="s">
        <v>16880</v>
      </c>
      <c r="D17232" s="38" t="s">
        <v>16190</v>
      </c>
      <c r="E17232" s="38" t="s">
        <v>15726</v>
      </c>
      <c r="F17232" s="41">
        <v>83101500</v>
      </c>
      <c r="G17232" s="19" t="s">
        <v>10733</v>
      </c>
      <c r="H17232" s="41">
        <v>10</v>
      </c>
      <c r="I17232" s="41">
        <v>2</v>
      </c>
      <c r="J17232" s="41">
        <v>10</v>
      </c>
      <c r="K17232" s="44">
        <v>1</v>
      </c>
      <c r="L17232" s="20">
        <v>17850000</v>
      </c>
      <c r="M17232" s="19" t="s">
        <v>15954</v>
      </c>
      <c r="N17232" s="28" t="s">
        <v>15955</v>
      </c>
    </row>
    <row r="17233" spans="1:14" ht="30" x14ac:dyDescent="0.25">
      <c r="A17233" s="27" t="s">
        <v>15253</v>
      </c>
      <c r="B17233" s="19" t="s">
        <v>17035</v>
      </c>
      <c r="C17233" s="19" t="s">
        <v>16894</v>
      </c>
      <c r="D17233" s="38" t="s">
        <v>16204</v>
      </c>
      <c r="E17233" s="38" t="s">
        <v>15727</v>
      </c>
      <c r="F17233" s="41">
        <v>80111701</v>
      </c>
      <c r="G17233" s="19" t="s">
        <v>10733</v>
      </c>
      <c r="H17233" s="41">
        <v>10</v>
      </c>
      <c r="I17233" s="41">
        <v>2</v>
      </c>
      <c r="J17233" s="41">
        <v>10</v>
      </c>
      <c r="K17233" s="44">
        <v>1</v>
      </c>
      <c r="L17233" s="20">
        <v>5259800</v>
      </c>
      <c r="M17233" s="19" t="s">
        <v>15954</v>
      </c>
      <c r="N17233" s="28" t="s">
        <v>15955</v>
      </c>
    </row>
    <row r="17234" spans="1:14" ht="45" x14ac:dyDescent="0.25">
      <c r="A17234" s="27" t="s">
        <v>15253</v>
      </c>
      <c r="B17234" s="19" t="s">
        <v>17022</v>
      </c>
      <c r="C17234" s="19" t="s">
        <v>16787</v>
      </c>
      <c r="D17234" s="38" t="s">
        <v>16097</v>
      </c>
      <c r="E17234" s="38" t="s">
        <v>15728</v>
      </c>
      <c r="F17234" s="41" t="s">
        <v>3621</v>
      </c>
      <c r="G17234" s="19" t="s">
        <v>10733</v>
      </c>
      <c r="H17234" s="41">
        <v>10</v>
      </c>
      <c r="I17234" s="41">
        <v>2</v>
      </c>
      <c r="J17234" s="41">
        <v>10</v>
      </c>
      <c r="K17234" s="44">
        <v>1</v>
      </c>
      <c r="L17234" s="20">
        <v>19000000</v>
      </c>
      <c r="M17234" s="19" t="s">
        <v>15954</v>
      </c>
      <c r="N17234" s="28" t="s">
        <v>15955</v>
      </c>
    </row>
    <row r="17235" spans="1:14" ht="30" x14ac:dyDescent="0.25">
      <c r="A17235" s="27" t="s">
        <v>15253</v>
      </c>
      <c r="B17235" s="19" t="s">
        <v>17035</v>
      </c>
      <c r="C17235" s="19" t="s">
        <v>16894</v>
      </c>
      <c r="D17235" s="38" t="s">
        <v>16204</v>
      </c>
      <c r="E17235" s="38" t="s">
        <v>15729</v>
      </c>
      <c r="F17235" s="41" t="s">
        <v>3621</v>
      </c>
      <c r="G17235" s="19" t="s">
        <v>10733</v>
      </c>
      <c r="H17235" s="41">
        <v>1</v>
      </c>
      <c r="I17235" s="41">
        <v>11</v>
      </c>
      <c r="J17235" s="41">
        <v>10</v>
      </c>
      <c r="K17235" s="44">
        <v>1</v>
      </c>
      <c r="L17235" s="20">
        <v>26000000</v>
      </c>
      <c r="M17235" s="19" t="s">
        <v>15954</v>
      </c>
      <c r="N17235" s="28" t="s">
        <v>15953</v>
      </c>
    </row>
    <row r="17236" spans="1:14" ht="120" x14ac:dyDescent="0.25">
      <c r="A17236" s="27" t="s">
        <v>15253</v>
      </c>
      <c r="B17236" s="19" t="s">
        <v>17033</v>
      </c>
      <c r="C17236" s="19" t="s">
        <v>16783</v>
      </c>
      <c r="D17236" s="38" t="s">
        <v>16093</v>
      </c>
      <c r="E17236" s="38" t="s">
        <v>15730</v>
      </c>
      <c r="F17236" s="41" t="s">
        <v>3621</v>
      </c>
      <c r="G17236" s="19" t="s">
        <v>471</v>
      </c>
      <c r="H17236" s="41">
        <v>5</v>
      </c>
      <c r="I17236" s="41">
        <v>6</v>
      </c>
      <c r="J17236" s="41">
        <v>10</v>
      </c>
      <c r="K17236" s="44">
        <v>1</v>
      </c>
      <c r="L17236" s="20">
        <v>40020750</v>
      </c>
      <c r="M17236" s="19" t="s">
        <v>15954</v>
      </c>
      <c r="N17236" s="28" t="s">
        <v>15953</v>
      </c>
    </row>
    <row r="17237" spans="1:14" ht="60" x14ac:dyDescent="0.25">
      <c r="A17237" s="27" t="s">
        <v>15253</v>
      </c>
      <c r="B17237" s="19" t="s">
        <v>17033</v>
      </c>
      <c r="C17237" s="19" t="s">
        <v>17008</v>
      </c>
      <c r="D17237" s="38" t="s">
        <v>16321</v>
      </c>
      <c r="E17237" s="38" t="s">
        <v>15731</v>
      </c>
      <c r="F17237" s="41" t="s">
        <v>3621</v>
      </c>
      <c r="G17237" s="19" t="s">
        <v>471</v>
      </c>
      <c r="H17237" s="41">
        <v>5</v>
      </c>
      <c r="I17237" s="41">
        <v>6</v>
      </c>
      <c r="J17237" s="41">
        <v>10</v>
      </c>
      <c r="K17237" s="44">
        <v>1</v>
      </c>
      <c r="L17237" s="20">
        <v>40020750</v>
      </c>
      <c r="M17237" s="19" t="s">
        <v>15954</v>
      </c>
      <c r="N17237" s="28" t="s">
        <v>15953</v>
      </c>
    </row>
    <row r="17238" spans="1:14" ht="60" x14ac:dyDescent="0.25">
      <c r="A17238" s="27" t="s">
        <v>15253</v>
      </c>
      <c r="B17238" s="19" t="s">
        <v>17035</v>
      </c>
      <c r="C17238" s="19" t="s">
        <v>16894</v>
      </c>
      <c r="D17238" s="38" t="s">
        <v>16204</v>
      </c>
      <c r="E17238" s="38" t="s">
        <v>15732</v>
      </c>
      <c r="F17238" s="41" t="s">
        <v>3621</v>
      </c>
      <c r="G17238" s="19" t="s">
        <v>471</v>
      </c>
      <c r="H17238" s="41">
        <v>5</v>
      </c>
      <c r="I17238" s="41">
        <v>6</v>
      </c>
      <c r="J17238" s="41">
        <v>10</v>
      </c>
      <c r="K17238" s="44">
        <v>1</v>
      </c>
      <c r="L17238" s="20">
        <v>15326667</v>
      </c>
      <c r="M17238" s="19" t="s">
        <v>15954</v>
      </c>
      <c r="N17238" s="28" t="s">
        <v>15953</v>
      </c>
    </row>
    <row r="17239" spans="1:14" ht="30" x14ac:dyDescent="0.25">
      <c r="A17239" s="27" t="s">
        <v>15253</v>
      </c>
      <c r="B17239" s="19" t="s">
        <v>17052</v>
      </c>
      <c r="C17239" s="19" t="s">
        <v>17009</v>
      </c>
      <c r="D17239" s="38" t="s">
        <v>16322</v>
      </c>
      <c r="E17239" s="38" t="s">
        <v>15733</v>
      </c>
      <c r="F17239" s="41" t="s">
        <v>3621</v>
      </c>
      <c r="G17239" s="19" t="s">
        <v>471</v>
      </c>
      <c r="H17239" s="41">
        <v>1</v>
      </c>
      <c r="I17239" s="41">
        <v>11</v>
      </c>
      <c r="J17239" s="41">
        <v>10</v>
      </c>
      <c r="K17239" s="44">
        <v>1</v>
      </c>
      <c r="L17239" s="20">
        <v>30030000</v>
      </c>
      <c r="M17239" s="19" t="s">
        <v>15954</v>
      </c>
      <c r="N17239" s="28" t="s">
        <v>15953</v>
      </c>
    </row>
    <row r="17240" spans="1:14" ht="30" x14ac:dyDescent="0.25">
      <c r="A17240" s="27" t="s">
        <v>15253</v>
      </c>
      <c r="B17240" s="19" t="s">
        <v>17052</v>
      </c>
      <c r="C17240" s="19" t="s">
        <v>17009</v>
      </c>
      <c r="D17240" s="38" t="s">
        <v>16322</v>
      </c>
      <c r="E17240" s="38" t="s">
        <v>15733</v>
      </c>
      <c r="F17240" s="41" t="s">
        <v>3621</v>
      </c>
      <c r="G17240" s="19" t="s">
        <v>471</v>
      </c>
      <c r="H17240" s="41">
        <v>1</v>
      </c>
      <c r="I17240" s="41">
        <v>11</v>
      </c>
      <c r="J17240" s="41">
        <v>10</v>
      </c>
      <c r="K17240" s="44">
        <v>1</v>
      </c>
      <c r="L17240" s="20">
        <v>30030000</v>
      </c>
      <c r="M17240" s="19" t="s">
        <v>15954</v>
      </c>
      <c r="N17240" s="28" t="s">
        <v>15953</v>
      </c>
    </row>
    <row r="17241" spans="1:14" ht="30" x14ac:dyDescent="0.25">
      <c r="A17241" s="27" t="s">
        <v>15253</v>
      </c>
      <c r="B17241" s="19" t="s">
        <v>17052</v>
      </c>
      <c r="C17241" s="19" t="s">
        <v>17009</v>
      </c>
      <c r="D17241" s="38" t="s">
        <v>16322</v>
      </c>
      <c r="E17241" s="38" t="s">
        <v>15733</v>
      </c>
      <c r="F17241" s="41" t="s">
        <v>3621</v>
      </c>
      <c r="G17241" s="19" t="s">
        <v>471</v>
      </c>
      <c r="H17241" s="41">
        <v>1</v>
      </c>
      <c r="I17241" s="41">
        <v>11</v>
      </c>
      <c r="J17241" s="41">
        <v>10</v>
      </c>
      <c r="K17241" s="44">
        <v>1</v>
      </c>
      <c r="L17241" s="20">
        <v>30030000</v>
      </c>
      <c r="M17241" s="19" t="s">
        <v>15954</v>
      </c>
      <c r="N17241" s="28" t="s">
        <v>15953</v>
      </c>
    </row>
    <row r="17242" spans="1:14" ht="30" x14ac:dyDescent="0.25">
      <c r="A17242" s="27" t="s">
        <v>15253</v>
      </c>
      <c r="B17242" s="19" t="s">
        <v>17052</v>
      </c>
      <c r="C17242" s="19" t="s">
        <v>17009</v>
      </c>
      <c r="D17242" s="38" t="s">
        <v>16322</v>
      </c>
      <c r="E17242" s="38" t="s">
        <v>15734</v>
      </c>
      <c r="F17242" s="41" t="s">
        <v>3621</v>
      </c>
      <c r="G17242" s="19" t="s">
        <v>471</v>
      </c>
      <c r="H17242" s="41">
        <v>1</v>
      </c>
      <c r="I17242" s="41">
        <v>11</v>
      </c>
      <c r="J17242" s="41">
        <v>10</v>
      </c>
      <c r="K17242" s="44">
        <v>1</v>
      </c>
      <c r="L17242" s="20">
        <v>35035000</v>
      </c>
      <c r="M17242" s="19" t="s">
        <v>15954</v>
      </c>
      <c r="N17242" s="28" t="s">
        <v>15953</v>
      </c>
    </row>
    <row r="17243" spans="1:14" ht="30" x14ac:dyDescent="0.25">
      <c r="A17243" s="27" t="s">
        <v>15253</v>
      </c>
      <c r="B17243" s="19" t="s">
        <v>17052</v>
      </c>
      <c r="C17243" s="19" t="s">
        <v>17010</v>
      </c>
      <c r="D17243" s="38" t="s">
        <v>16323</v>
      </c>
      <c r="E17243" s="38" t="s">
        <v>15735</v>
      </c>
      <c r="F17243" s="41" t="s">
        <v>3621</v>
      </c>
      <c r="G17243" s="19" t="s">
        <v>471</v>
      </c>
      <c r="H17243" s="41">
        <v>5</v>
      </c>
      <c r="I17243" s="41">
        <v>6</v>
      </c>
      <c r="J17243" s="41">
        <v>16</v>
      </c>
      <c r="K17243" s="44">
        <v>1</v>
      </c>
      <c r="L17243" s="20">
        <v>15300000</v>
      </c>
      <c r="M17243" s="19" t="s">
        <v>15954</v>
      </c>
      <c r="N17243" s="28" t="s">
        <v>15953</v>
      </c>
    </row>
    <row r="17244" spans="1:14" ht="30" x14ac:dyDescent="0.25">
      <c r="A17244" s="27" t="s">
        <v>15253</v>
      </c>
      <c r="B17244" s="19" t="s">
        <v>17052</v>
      </c>
      <c r="C17244" s="19" t="s">
        <v>17010</v>
      </c>
      <c r="D17244" s="38" t="s">
        <v>16323</v>
      </c>
      <c r="E17244" s="38" t="s">
        <v>15736</v>
      </c>
      <c r="F17244" s="41" t="s">
        <v>3621</v>
      </c>
      <c r="G17244" s="19" t="s">
        <v>471</v>
      </c>
      <c r="H17244" s="41">
        <v>5</v>
      </c>
      <c r="I17244" s="41">
        <v>6</v>
      </c>
      <c r="J17244" s="41">
        <v>16</v>
      </c>
      <c r="K17244" s="44">
        <v>1</v>
      </c>
      <c r="L17244" s="20">
        <v>1445000</v>
      </c>
      <c r="M17244" s="19" t="s">
        <v>15954</v>
      </c>
      <c r="N17244" s="28" t="s">
        <v>15953</v>
      </c>
    </row>
    <row r="17245" spans="1:14" ht="30" x14ac:dyDescent="0.25">
      <c r="A17245" s="27" t="s">
        <v>15253</v>
      </c>
      <c r="B17245" s="19" t="s">
        <v>17052</v>
      </c>
      <c r="C17245" s="19" t="s">
        <v>17010</v>
      </c>
      <c r="D17245" s="38" t="s">
        <v>16323</v>
      </c>
      <c r="E17245" s="38" t="s">
        <v>15737</v>
      </c>
      <c r="F17245" s="41" t="s">
        <v>3621</v>
      </c>
      <c r="G17245" s="19" t="s">
        <v>471</v>
      </c>
      <c r="H17245" s="41">
        <v>5</v>
      </c>
      <c r="I17245" s="41">
        <v>6</v>
      </c>
      <c r="J17245" s="41">
        <v>16</v>
      </c>
      <c r="K17245" s="44">
        <v>1</v>
      </c>
      <c r="L17245" s="20">
        <v>16405000</v>
      </c>
      <c r="M17245" s="19" t="s">
        <v>15954</v>
      </c>
      <c r="N17245" s="28" t="s">
        <v>15953</v>
      </c>
    </row>
    <row r="17246" spans="1:14" ht="30" x14ac:dyDescent="0.25">
      <c r="A17246" s="27" t="s">
        <v>15253</v>
      </c>
      <c r="B17246" s="19" t="s">
        <v>17052</v>
      </c>
      <c r="C17246" s="19" t="s">
        <v>17010</v>
      </c>
      <c r="D17246" s="38" t="s">
        <v>16323</v>
      </c>
      <c r="E17246" s="38" t="s">
        <v>15738</v>
      </c>
      <c r="F17246" s="41" t="s">
        <v>3621</v>
      </c>
      <c r="G17246" s="19" t="s">
        <v>471</v>
      </c>
      <c r="H17246" s="41">
        <v>5</v>
      </c>
      <c r="I17246" s="41">
        <v>6</v>
      </c>
      <c r="J17246" s="41">
        <v>16</v>
      </c>
      <c r="K17246" s="44">
        <v>1</v>
      </c>
      <c r="L17246" s="20">
        <v>15516700</v>
      </c>
      <c r="M17246" s="19" t="s">
        <v>15954</v>
      </c>
      <c r="N17246" s="28" t="s">
        <v>15953</v>
      </c>
    </row>
    <row r="17247" spans="1:14" ht="30" x14ac:dyDescent="0.25">
      <c r="A17247" s="27" t="s">
        <v>15253</v>
      </c>
      <c r="B17247" s="19" t="s">
        <v>17052</v>
      </c>
      <c r="C17247" s="19" t="s">
        <v>17010</v>
      </c>
      <c r="D17247" s="38" t="s">
        <v>16323</v>
      </c>
      <c r="E17247" s="38" t="s">
        <v>15739</v>
      </c>
      <c r="F17247" s="41" t="s">
        <v>3621</v>
      </c>
      <c r="G17247" s="19" t="s">
        <v>471</v>
      </c>
      <c r="H17247" s="41">
        <v>5</v>
      </c>
      <c r="I17247" s="41">
        <v>6</v>
      </c>
      <c r="J17247" s="41">
        <v>16</v>
      </c>
      <c r="K17247" s="44">
        <v>1</v>
      </c>
      <c r="L17247" s="20">
        <v>15516700</v>
      </c>
      <c r="M17247" s="19" t="s">
        <v>15954</v>
      </c>
      <c r="N17247" s="28" t="s">
        <v>15953</v>
      </c>
    </row>
    <row r="17248" spans="1:14" ht="30" x14ac:dyDescent="0.25">
      <c r="A17248" s="27" t="s">
        <v>15253</v>
      </c>
      <c r="B17248" s="19" t="s">
        <v>17052</v>
      </c>
      <c r="C17248" s="19" t="s">
        <v>17010</v>
      </c>
      <c r="D17248" s="38" t="s">
        <v>16323</v>
      </c>
      <c r="E17248" s="38" t="s">
        <v>15740</v>
      </c>
      <c r="F17248" s="41" t="s">
        <v>3621</v>
      </c>
      <c r="G17248" s="19" t="s">
        <v>471</v>
      </c>
      <c r="H17248" s="41">
        <v>5</v>
      </c>
      <c r="I17248" s="41">
        <v>6</v>
      </c>
      <c r="J17248" s="41">
        <v>16</v>
      </c>
      <c r="K17248" s="44">
        <v>1</v>
      </c>
      <c r="L17248" s="20">
        <v>15516700</v>
      </c>
      <c r="M17248" s="19" t="s">
        <v>15954</v>
      </c>
      <c r="N17248" s="28" t="s">
        <v>15953</v>
      </c>
    </row>
    <row r="17249" spans="1:14" ht="30" x14ac:dyDescent="0.25">
      <c r="A17249" s="27" t="s">
        <v>15253</v>
      </c>
      <c r="B17249" s="19" t="s">
        <v>17052</v>
      </c>
      <c r="C17249" s="19" t="s">
        <v>17010</v>
      </c>
      <c r="D17249" s="38" t="s">
        <v>16323</v>
      </c>
      <c r="E17249" s="38" t="s">
        <v>15741</v>
      </c>
      <c r="F17249" s="41" t="s">
        <v>3621</v>
      </c>
      <c r="G17249" s="19" t="s">
        <v>471</v>
      </c>
      <c r="H17249" s="41">
        <v>5</v>
      </c>
      <c r="I17249" s="41">
        <v>6</v>
      </c>
      <c r="J17249" s="41">
        <v>16</v>
      </c>
      <c r="K17249" s="44">
        <v>1</v>
      </c>
      <c r="L17249" s="20">
        <v>15516700</v>
      </c>
      <c r="M17249" s="19" t="s">
        <v>15954</v>
      </c>
      <c r="N17249" s="28" t="s">
        <v>15953</v>
      </c>
    </row>
    <row r="17250" spans="1:14" ht="30" x14ac:dyDescent="0.25">
      <c r="A17250" s="27" t="s">
        <v>15253</v>
      </c>
      <c r="B17250" s="19" t="s">
        <v>17052</v>
      </c>
      <c r="C17250" s="19" t="s">
        <v>17010</v>
      </c>
      <c r="D17250" s="38" t="s">
        <v>16323</v>
      </c>
      <c r="E17250" s="38" t="s">
        <v>15742</v>
      </c>
      <c r="F17250" s="41" t="s">
        <v>3621</v>
      </c>
      <c r="G17250" s="19" t="s">
        <v>471</v>
      </c>
      <c r="H17250" s="41">
        <v>5</v>
      </c>
      <c r="I17250" s="41">
        <v>6</v>
      </c>
      <c r="J17250" s="41">
        <v>16</v>
      </c>
      <c r="K17250" s="44">
        <v>1</v>
      </c>
      <c r="L17250" s="20">
        <v>15516700</v>
      </c>
      <c r="M17250" s="19" t="s">
        <v>15954</v>
      </c>
      <c r="N17250" s="28" t="s">
        <v>15953</v>
      </c>
    </row>
    <row r="17251" spans="1:14" ht="30" x14ac:dyDescent="0.25">
      <c r="A17251" s="27" t="s">
        <v>15253</v>
      </c>
      <c r="B17251" s="19" t="s">
        <v>17052</v>
      </c>
      <c r="C17251" s="19" t="s">
        <v>17010</v>
      </c>
      <c r="D17251" s="38" t="s">
        <v>16323</v>
      </c>
      <c r="E17251" s="38" t="s">
        <v>15743</v>
      </c>
      <c r="F17251" s="41" t="s">
        <v>3621</v>
      </c>
      <c r="G17251" s="19" t="s">
        <v>471</v>
      </c>
      <c r="H17251" s="41">
        <v>5</v>
      </c>
      <c r="I17251" s="41">
        <v>6</v>
      </c>
      <c r="J17251" s="41">
        <v>16</v>
      </c>
      <c r="K17251" s="44">
        <v>1</v>
      </c>
      <c r="L17251" s="20">
        <v>15516700</v>
      </c>
      <c r="M17251" s="19" t="s">
        <v>15954</v>
      </c>
      <c r="N17251" s="28" t="s">
        <v>15953</v>
      </c>
    </row>
    <row r="17252" spans="1:14" ht="45" x14ac:dyDescent="0.25">
      <c r="A17252" s="27" t="s">
        <v>15253</v>
      </c>
      <c r="B17252" s="19" t="s">
        <v>17022</v>
      </c>
      <c r="C17252" s="19" t="s">
        <v>16763</v>
      </c>
      <c r="D17252" s="38" t="s">
        <v>16073</v>
      </c>
      <c r="E17252" s="38" t="s">
        <v>15744</v>
      </c>
      <c r="F17252" s="41" t="s">
        <v>5650</v>
      </c>
      <c r="G17252" s="19" t="s">
        <v>10733</v>
      </c>
      <c r="H17252" s="41">
        <v>1</v>
      </c>
      <c r="I17252" s="41">
        <v>11</v>
      </c>
      <c r="J17252" s="41">
        <v>10</v>
      </c>
      <c r="K17252" s="44">
        <v>1</v>
      </c>
      <c r="L17252" s="20">
        <v>700000</v>
      </c>
      <c r="M17252" s="19" t="s">
        <v>15954</v>
      </c>
      <c r="N17252" s="28" t="s">
        <v>15955</v>
      </c>
    </row>
    <row r="17253" spans="1:14" ht="45" x14ac:dyDescent="0.25">
      <c r="A17253" s="27" t="s">
        <v>15253</v>
      </c>
      <c r="B17253" s="19" t="s">
        <v>17023</v>
      </c>
      <c r="C17253" s="19" t="s">
        <v>16765</v>
      </c>
      <c r="D17253" s="38" t="s">
        <v>16075</v>
      </c>
      <c r="E17253" s="38" t="s">
        <v>15745</v>
      </c>
      <c r="F17253" s="41" t="s">
        <v>5650</v>
      </c>
      <c r="G17253" s="19" t="s">
        <v>10733</v>
      </c>
      <c r="H17253" s="41">
        <v>1</v>
      </c>
      <c r="I17253" s="41">
        <v>5</v>
      </c>
      <c r="J17253" s="41">
        <v>10</v>
      </c>
      <c r="K17253" s="44">
        <v>1</v>
      </c>
      <c r="L17253" s="20">
        <v>6650000</v>
      </c>
      <c r="M17253" s="19" t="s">
        <v>15954</v>
      </c>
      <c r="N17253" s="28" t="s">
        <v>15955</v>
      </c>
    </row>
    <row r="17254" spans="1:14" ht="30" x14ac:dyDescent="0.25">
      <c r="A17254" s="27" t="s">
        <v>15253</v>
      </c>
      <c r="B17254" s="19" t="s">
        <v>17026</v>
      </c>
      <c r="C17254" s="19" t="s">
        <v>16770</v>
      </c>
      <c r="D17254" s="38" t="s">
        <v>16080</v>
      </c>
      <c r="E17254" s="38" t="s">
        <v>15746</v>
      </c>
      <c r="F17254" s="41" t="s">
        <v>15747</v>
      </c>
      <c r="G17254" s="19" t="s">
        <v>471</v>
      </c>
      <c r="H17254" s="41">
        <v>1</v>
      </c>
      <c r="I17254" s="41">
        <v>11</v>
      </c>
      <c r="J17254" s="41">
        <v>10</v>
      </c>
      <c r="K17254" s="44">
        <v>1</v>
      </c>
      <c r="L17254" s="20">
        <v>26644945.149999999</v>
      </c>
      <c r="M17254" s="19" t="s">
        <v>15954</v>
      </c>
      <c r="N17254" s="28" t="s">
        <v>15953</v>
      </c>
    </row>
    <row r="17255" spans="1:14" ht="30" x14ac:dyDescent="0.25">
      <c r="A17255" s="27" t="s">
        <v>15253</v>
      </c>
      <c r="B17255" s="19" t="s">
        <v>17026</v>
      </c>
      <c r="C17255" s="19" t="s">
        <v>16784</v>
      </c>
      <c r="D17255" s="38" t="s">
        <v>16094</v>
      </c>
      <c r="E17255" s="38" t="s">
        <v>15748</v>
      </c>
      <c r="F17255" s="41" t="s">
        <v>15213</v>
      </c>
      <c r="G17255" s="19" t="s">
        <v>10733</v>
      </c>
      <c r="H17255" s="41">
        <v>1</v>
      </c>
      <c r="I17255" s="41">
        <v>11</v>
      </c>
      <c r="J17255" s="41">
        <v>10</v>
      </c>
      <c r="K17255" s="44">
        <v>1</v>
      </c>
      <c r="L17255" s="20">
        <v>3995950</v>
      </c>
      <c r="M17255" s="19" t="s">
        <v>15954</v>
      </c>
      <c r="N17255" s="28" t="s">
        <v>15953</v>
      </c>
    </row>
    <row r="17256" spans="1:14" ht="45" x14ac:dyDescent="0.25">
      <c r="A17256" s="27" t="s">
        <v>15253</v>
      </c>
      <c r="B17256" s="19" t="s">
        <v>17026</v>
      </c>
      <c r="C17256" s="19" t="s">
        <v>16784</v>
      </c>
      <c r="D17256" s="38" t="s">
        <v>16094</v>
      </c>
      <c r="E17256" s="38" t="s">
        <v>15749</v>
      </c>
      <c r="F17256" s="41" t="s">
        <v>15213</v>
      </c>
      <c r="G17256" s="19" t="s">
        <v>471</v>
      </c>
      <c r="H17256" s="41">
        <v>1</v>
      </c>
      <c r="I17256" s="41">
        <v>11</v>
      </c>
      <c r="J17256" s="41">
        <v>10</v>
      </c>
      <c r="K17256" s="44">
        <v>1</v>
      </c>
      <c r="L17256" s="20">
        <v>30000000</v>
      </c>
      <c r="M17256" s="19" t="s">
        <v>15954</v>
      </c>
      <c r="N17256" s="28" t="s">
        <v>15953</v>
      </c>
    </row>
    <row r="17257" spans="1:14" ht="45" x14ac:dyDescent="0.25">
      <c r="A17257" s="27" t="s">
        <v>15253</v>
      </c>
      <c r="B17257" s="19" t="s">
        <v>17026</v>
      </c>
      <c r="C17257" s="19" t="s">
        <v>16784</v>
      </c>
      <c r="D17257" s="38" t="s">
        <v>16094</v>
      </c>
      <c r="E17257" s="38" t="s">
        <v>15750</v>
      </c>
      <c r="F17257" s="41" t="s">
        <v>13002</v>
      </c>
      <c r="G17257" s="19" t="s">
        <v>471</v>
      </c>
      <c r="H17257" s="41">
        <v>1</v>
      </c>
      <c r="I17257" s="41">
        <v>11</v>
      </c>
      <c r="J17257" s="41">
        <v>10</v>
      </c>
      <c r="K17257" s="44">
        <v>1</v>
      </c>
      <c r="L17257" s="20">
        <v>30000000</v>
      </c>
      <c r="M17257" s="19" t="s">
        <v>15954</v>
      </c>
      <c r="N17257" s="28" t="s">
        <v>15953</v>
      </c>
    </row>
    <row r="17258" spans="1:14" ht="45" x14ac:dyDescent="0.25">
      <c r="A17258" s="27" t="s">
        <v>15253</v>
      </c>
      <c r="B17258" s="19" t="s">
        <v>17025</v>
      </c>
      <c r="C17258" s="19" t="s">
        <v>16768</v>
      </c>
      <c r="D17258" s="38" t="s">
        <v>16078</v>
      </c>
      <c r="E17258" s="38" t="s">
        <v>14485</v>
      </c>
      <c r="F17258" s="41" t="s">
        <v>948</v>
      </c>
      <c r="G17258" s="19" t="s">
        <v>471</v>
      </c>
      <c r="H17258" s="41">
        <v>1</v>
      </c>
      <c r="I17258" s="41">
        <v>11</v>
      </c>
      <c r="J17258" s="41">
        <v>10</v>
      </c>
      <c r="K17258" s="44">
        <v>1</v>
      </c>
      <c r="L17258" s="20">
        <v>55930787.670000002</v>
      </c>
      <c r="M17258" s="19" t="s">
        <v>15954</v>
      </c>
      <c r="N17258" s="28" t="s">
        <v>15953</v>
      </c>
    </row>
    <row r="17259" spans="1:14" ht="30" x14ac:dyDescent="0.25">
      <c r="A17259" s="27" t="s">
        <v>15253</v>
      </c>
      <c r="B17259" s="19" t="s">
        <v>17026</v>
      </c>
      <c r="C17259" s="19" t="s">
        <v>16769</v>
      </c>
      <c r="D17259" s="38" t="s">
        <v>16079</v>
      </c>
      <c r="E17259" s="38" t="s">
        <v>15751</v>
      </c>
      <c r="F17259" s="41" t="s">
        <v>12878</v>
      </c>
      <c r="G17259" s="19" t="s">
        <v>471</v>
      </c>
      <c r="H17259" s="41">
        <v>1</v>
      </c>
      <c r="I17259" s="41">
        <v>11</v>
      </c>
      <c r="J17259" s="41">
        <v>10</v>
      </c>
      <c r="K17259" s="44">
        <v>1</v>
      </c>
      <c r="L17259" s="20">
        <v>4704450</v>
      </c>
      <c r="M17259" s="19" t="s">
        <v>15954</v>
      </c>
      <c r="N17259" s="28" t="s">
        <v>15953</v>
      </c>
    </row>
    <row r="17260" spans="1:14" ht="30" x14ac:dyDescent="0.25">
      <c r="A17260" s="27" t="s">
        <v>15253</v>
      </c>
      <c r="B17260" s="19" t="s">
        <v>17026</v>
      </c>
      <c r="C17260" s="19" t="s">
        <v>16769</v>
      </c>
      <c r="D17260" s="38" t="s">
        <v>16079</v>
      </c>
      <c r="E17260" s="38" t="s">
        <v>15752</v>
      </c>
      <c r="F17260" s="41" t="s">
        <v>10672</v>
      </c>
      <c r="G17260" s="19" t="s">
        <v>471</v>
      </c>
      <c r="H17260" s="41">
        <v>1</v>
      </c>
      <c r="I17260" s="41">
        <v>11</v>
      </c>
      <c r="J17260" s="41">
        <v>16</v>
      </c>
      <c r="K17260" s="44">
        <v>1</v>
      </c>
      <c r="L17260" s="20">
        <v>522300</v>
      </c>
      <c r="M17260" s="19" t="s">
        <v>15954</v>
      </c>
      <c r="N17260" s="28" t="s">
        <v>15953</v>
      </c>
    </row>
    <row r="17261" spans="1:14" ht="60" x14ac:dyDescent="0.25">
      <c r="A17261" s="27" t="s">
        <v>15253</v>
      </c>
      <c r="B17261" s="19" t="s">
        <v>17067</v>
      </c>
      <c r="C17261" s="19" t="s">
        <v>16902</v>
      </c>
      <c r="D17261" s="38" t="s">
        <v>16212</v>
      </c>
      <c r="E17261" s="38" t="s">
        <v>15753</v>
      </c>
      <c r="F17261" s="41" t="s">
        <v>4081</v>
      </c>
      <c r="G17261" s="19" t="s">
        <v>10733</v>
      </c>
      <c r="H17261" s="41">
        <v>1</v>
      </c>
      <c r="I17261" s="41">
        <v>11</v>
      </c>
      <c r="J17261" s="41">
        <v>10</v>
      </c>
      <c r="K17261" s="44">
        <v>1</v>
      </c>
      <c r="L17261" s="20">
        <v>7731000</v>
      </c>
      <c r="M17261" s="19" t="s">
        <v>15954</v>
      </c>
      <c r="N17261" s="28" t="s">
        <v>15953</v>
      </c>
    </row>
    <row r="17262" spans="1:14" ht="30" x14ac:dyDescent="0.25">
      <c r="A17262" s="27" t="s">
        <v>15253</v>
      </c>
      <c r="B17262" s="19" t="s">
        <v>17035</v>
      </c>
      <c r="C17262" s="19" t="s">
        <v>16790</v>
      </c>
      <c r="D17262" s="38" t="s">
        <v>16100</v>
      </c>
      <c r="E17262" s="38" t="s">
        <v>15754</v>
      </c>
      <c r="F17262" s="41" t="s">
        <v>15755</v>
      </c>
      <c r="G17262" s="19" t="s">
        <v>10733</v>
      </c>
      <c r="H17262" s="41">
        <v>1</v>
      </c>
      <c r="I17262" s="41">
        <v>11</v>
      </c>
      <c r="J17262" s="41">
        <v>10</v>
      </c>
      <c r="K17262" s="44">
        <v>1</v>
      </c>
      <c r="L17262" s="20">
        <v>4089810</v>
      </c>
      <c r="M17262" s="19" t="s">
        <v>15954</v>
      </c>
      <c r="N17262" s="28" t="s">
        <v>15955</v>
      </c>
    </row>
    <row r="17263" spans="1:14" ht="30" x14ac:dyDescent="0.25">
      <c r="A17263" s="27" t="s">
        <v>15253</v>
      </c>
      <c r="B17263" s="19" t="s">
        <v>17035</v>
      </c>
      <c r="C17263" s="19" t="s">
        <v>16790</v>
      </c>
      <c r="D17263" s="38" t="s">
        <v>16100</v>
      </c>
      <c r="E17263" s="38" t="s">
        <v>15756</v>
      </c>
      <c r="F17263" s="41" t="s">
        <v>15755</v>
      </c>
      <c r="G17263" s="19" t="s">
        <v>10733</v>
      </c>
      <c r="H17263" s="41">
        <v>1</v>
      </c>
      <c r="I17263" s="41">
        <v>11</v>
      </c>
      <c r="J17263" s="41">
        <v>10</v>
      </c>
      <c r="K17263" s="44">
        <v>1</v>
      </c>
      <c r="L17263" s="20">
        <v>4089810</v>
      </c>
      <c r="M17263" s="19" t="s">
        <v>15954</v>
      </c>
      <c r="N17263" s="28" t="s">
        <v>15953</v>
      </c>
    </row>
    <row r="17264" spans="1:14" ht="30" x14ac:dyDescent="0.25">
      <c r="A17264" s="27" t="s">
        <v>15253</v>
      </c>
      <c r="B17264" s="19" t="s">
        <v>17035</v>
      </c>
      <c r="C17264" s="19" t="s">
        <v>16790</v>
      </c>
      <c r="D17264" s="38" t="s">
        <v>16100</v>
      </c>
      <c r="E17264" s="38" t="s">
        <v>15757</v>
      </c>
      <c r="F17264" s="41" t="s">
        <v>15755</v>
      </c>
      <c r="G17264" s="19" t="s">
        <v>10733</v>
      </c>
      <c r="H17264" s="41">
        <v>1</v>
      </c>
      <c r="I17264" s="41">
        <v>5</v>
      </c>
      <c r="J17264" s="41">
        <v>10</v>
      </c>
      <c r="K17264" s="44">
        <v>1</v>
      </c>
      <c r="L17264" s="20">
        <v>11850000</v>
      </c>
      <c r="M17264" s="19" t="s">
        <v>15954</v>
      </c>
      <c r="N17264" s="28" t="s">
        <v>15955</v>
      </c>
    </row>
    <row r="17265" spans="1:14" ht="45" x14ac:dyDescent="0.25">
      <c r="A17265" s="27" t="s">
        <v>15253</v>
      </c>
      <c r="B17265" s="19" t="s">
        <v>17069</v>
      </c>
      <c r="C17265" s="19" t="s">
        <v>16908</v>
      </c>
      <c r="D17265" s="38" t="s">
        <v>16218</v>
      </c>
      <c r="E17265" s="38" t="s">
        <v>15758</v>
      </c>
      <c r="F17265" s="41" t="s">
        <v>15759</v>
      </c>
      <c r="G17265" s="19" t="s">
        <v>471</v>
      </c>
      <c r="H17265" s="41">
        <v>1</v>
      </c>
      <c r="I17265" s="41">
        <v>11</v>
      </c>
      <c r="J17265" s="41">
        <v>10</v>
      </c>
      <c r="K17265" s="44">
        <v>1</v>
      </c>
      <c r="L17265" s="20">
        <v>10000000</v>
      </c>
      <c r="M17265" s="19" t="s">
        <v>15954</v>
      </c>
      <c r="N17265" s="28" t="s">
        <v>15953</v>
      </c>
    </row>
    <row r="17266" spans="1:14" ht="30" x14ac:dyDescent="0.25">
      <c r="A17266" s="27" t="s">
        <v>15253</v>
      </c>
      <c r="B17266" s="19" t="s">
        <v>16912</v>
      </c>
      <c r="C17266" s="19" t="s">
        <v>16912</v>
      </c>
      <c r="D17266" s="38" t="s">
        <v>16224</v>
      </c>
      <c r="E17266" s="38" t="s">
        <v>15760</v>
      </c>
      <c r="F17266" s="41" t="s">
        <v>15761</v>
      </c>
      <c r="G17266" s="19" t="s">
        <v>471</v>
      </c>
      <c r="H17266" s="41">
        <v>1</v>
      </c>
      <c r="I17266" s="41">
        <v>11</v>
      </c>
      <c r="J17266" s="41">
        <v>10</v>
      </c>
      <c r="K17266" s="44">
        <v>1</v>
      </c>
      <c r="L17266" s="20">
        <v>39000</v>
      </c>
      <c r="M17266" s="19" t="s">
        <v>15954</v>
      </c>
      <c r="N17266" s="28" t="s">
        <v>15953</v>
      </c>
    </row>
    <row r="17267" spans="1:14" ht="30" x14ac:dyDescent="0.25">
      <c r="A17267" s="27" t="s">
        <v>15253</v>
      </c>
      <c r="B17267" s="19" t="s">
        <v>16912</v>
      </c>
      <c r="C17267" s="19" t="s">
        <v>16912</v>
      </c>
      <c r="D17267" s="38" t="s">
        <v>16224</v>
      </c>
      <c r="E17267" s="38" t="s">
        <v>15762</v>
      </c>
      <c r="F17267" s="41" t="s">
        <v>15761</v>
      </c>
      <c r="G17267" s="19" t="s">
        <v>471</v>
      </c>
      <c r="H17267" s="41">
        <v>1</v>
      </c>
      <c r="I17267" s="41">
        <v>11</v>
      </c>
      <c r="J17267" s="41">
        <v>10</v>
      </c>
      <c r="K17267" s="44">
        <v>1</v>
      </c>
      <c r="L17267" s="20">
        <v>274450</v>
      </c>
      <c r="M17267" s="19" t="s">
        <v>15954</v>
      </c>
      <c r="N17267" s="28" t="s">
        <v>15953</v>
      </c>
    </row>
    <row r="17268" spans="1:14" ht="30" x14ac:dyDescent="0.25">
      <c r="A17268" s="27" t="s">
        <v>15253</v>
      </c>
      <c r="B17268" s="19" t="s">
        <v>16910</v>
      </c>
      <c r="C17268" s="19" t="s">
        <v>16910</v>
      </c>
      <c r="D17268" s="38" t="s">
        <v>16221</v>
      </c>
      <c r="E17268" s="38" t="s">
        <v>15763</v>
      </c>
      <c r="F17268" s="41" t="s">
        <v>15761</v>
      </c>
      <c r="G17268" s="19" t="s">
        <v>471</v>
      </c>
      <c r="H17268" s="41">
        <v>1</v>
      </c>
      <c r="I17268" s="41">
        <v>11</v>
      </c>
      <c r="J17268" s="41">
        <v>10</v>
      </c>
      <c r="K17268" s="44">
        <v>1</v>
      </c>
      <c r="L17268" s="20">
        <v>105873990</v>
      </c>
      <c r="M17268" s="19" t="s">
        <v>15954</v>
      </c>
      <c r="N17268" s="28" t="s">
        <v>15953</v>
      </c>
    </row>
    <row r="17269" spans="1:14" x14ac:dyDescent="0.25">
      <c r="A17269" s="27" t="s">
        <v>15253</v>
      </c>
      <c r="B17269" s="19" t="s">
        <v>15951</v>
      </c>
      <c r="C17269" s="19" t="s">
        <v>15951</v>
      </c>
      <c r="D17269" s="38" t="s">
        <v>15952</v>
      </c>
      <c r="E17269" s="38" t="s">
        <v>15764</v>
      </c>
      <c r="F17269" s="41" t="s">
        <v>15761</v>
      </c>
      <c r="G17269" s="19" t="s">
        <v>471</v>
      </c>
      <c r="H17269" s="41">
        <v>1</v>
      </c>
      <c r="I17269" s="41">
        <v>11</v>
      </c>
      <c r="J17269" s="41">
        <v>10</v>
      </c>
      <c r="K17269" s="44">
        <v>1</v>
      </c>
      <c r="L17269" s="20">
        <v>16542810</v>
      </c>
      <c r="M17269" s="19" t="s">
        <v>15954</v>
      </c>
      <c r="N17269" s="28" t="s">
        <v>15953</v>
      </c>
    </row>
    <row r="17270" spans="1:14" ht="30" x14ac:dyDescent="0.25">
      <c r="A17270" s="27" t="s">
        <v>15253</v>
      </c>
      <c r="B17270" s="19" t="s">
        <v>15951</v>
      </c>
      <c r="C17270" s="19" t="s">
        <v>15951</v>
      </c>
      <c r="D17270" s="38" t="s">
        <v>15952</v>
      </c>
      <c r="E17270" s="38" t="s">
        <v>15765</v>
      </c>
      <c r="F17270" s="41" t="s">
        <v>15761</v>
      </c>
      <c r="G17270" s="19" t="s">
        <v>471</v>
      </c>
      <c r="H17270" s="41">
        <v>1</v>
      </c>
      <c r="I17270" s="41">
        <v>11</v>
      </c>
      <c r="J17270" s="41">
        <v>10</v>
      </c>
      <c r="K17270" s="44">
        <v>1</v>
      </c>
      <c r="L17270" s="20">
        <v>1323400</v>
      </c>
      <c r="M17270" s="19" t="s">
        <v>15954</v>
      </c>
      <c r="N17270" s="28" t="s">
        <v>15953</v>
      </c>
    </row>
    <row r="17271" spans="1:14" ht="45" x14ac:dyDescent="0.25">
      <c r="A17271" s="27" t="s">
        <v>15253</v>
      </c>
      <c r="B17271" s="19" t="s">
        <v>17021</v>
      </c>
      <c r="C17271" s="19" t="s">
        <v>16947</v>
      </c>
      <c r="D17271" s="38" t="s">
        <v>16259</v>
      </c>
      <c r="E17271" s="38" t="s">
        <v>15766</v>
      </c>
      <c r="F17271" s="41" t="s">
        <v>14730</v>
      </c>
      <c r="G17271" s="19" t="s">
        <v>10733</v>
      </c>
      <c r="H17271" s="41">
        <v>1</v>
      </c>
      <c r="I17271" s="41">
        <v>11</v>
      </c>
      <c r="J17271" s="41">
        <v>10</v>
      </c>
      <c r="K17271" s="44">
        <v>1</v>
      </c>
      <c r="L17271" s="20">
        <v>14996000</v>
      </c>
      <c r="M17271" s="19" t="s">
        <v>15954</v>
      </c>
      <c r="N17271" s="28" t="s">
        <v>15953</v>
      </c>
    </row>
    <row r="17272" spans="1:14" ht="60" x14ac:dyDescent="0.25">
      <c r="A17272" s="27" t="s">
        <v>15253</v>
      </c>
      <c r="B17272" s="19" t="s">
        <v>17065</v>
      </c>
      <c r="C17272" s="19" t="s">
        <v>16878</v>
      </c>
      <c r="D17272" s="38" t="s">
        <v>16188</v>
      </c>
      <c r="E17272" s="38" t="s">
        <v>15767</v>
      </c>
      <c r="F17272" s="41" t="s">
        <v>610</v>
      </c>
      <c r="G17272" s="19" t="s">
        <v>614</v>
      </c>
      <c r="H17272" s="41">
        <v>1</v>
      </c>
      <c r="I17272" s="41">
        <v>11</v>
      </c>
      <c r="J17272" s="41">
        <v>10</v>
      </c>
      <c r="K17272" s="44">
        <v>1</v>
      </c>
      <c r="L17272" s="20">
        <v>221554007.52000001</v>
      </c>
      <c r="M17272" s="19" t="s">
        <v>15954</v>
      </c>
      <c r="N17272" s="28" t="s">
        <v>15953</v>
      </c>
    </row>
    <row r="17273" spans="1:14" ht="45" x14ac:dyDescent="0.25">
      <c r="A17273" s="27" t="s">
        <v>15253</v>
      </c>
      <c r="B17273" s="19" t="s">
        <v>17065</v>
      </c>
      <c r="C17273" s="19" t="s">
        <v>16880</v>
      </c>
      <c r="D17273" s="38" t="s">
        <v>16190</v>
      </c>
      <c r="E17273" s="38" t="s">
        <v>15768</v>
      </c>
      <c r="F17273" s="41" t="s">
        <v>3587</v>
      </c>
      <c r="G17273" s="19" t="s">
        <v>10733</v>
      </c>
      <c r="H17273" s="41">
        <v>1</v>
      </c>
      <c r="I17273" s="41">
        <v>11</v>
      </c>
      <c r="J17273" s="41">
        <v>10</v>
      </c>
      <c r="K17273" s="44">
        <v>1</v>
      </c>
      <c r="L17273" s="20">
        <v>76863885</v>
      </c>
      <c r="M17273" s="19" t="s">
        <v>15954</v>
      </c>
      <c r="N17273" s="28" t="s">
        <v>15953</v>
      </c>
    </row>
    <row r="17274" spans="1:14" ht="60" x14ac:dyDescent="0.25">
      <c r="A17274" s="27" t="s">
        <v>15253</v>
      </c>
      <c r="B17274" s="19" t="s">
        <v>17068</v>
      </c>
      <c r="C17274" s="19" t="s">
        <v>16903</v>
      </c>
      <c r="D17274" s="38" t="s">
        <v>16213</v>
      </c>
      <c r="E17274" s="38" t="s">
        <v>15769</v>
      </c>
      <c r="F17274" s="41" t="s">
        <v>3587</v>
      </c>
      <c r="G17274" s="19" t="s">
        <v>471</v>
      </c>
      <c r="H17274" s="41">
        <v>1</v>
      </c>
      <c r="I17274" s="41">
        <v>11</v>
      </c>
      <c r="J17274" s="41">
        <v>10</v>
      </c>
      <c r="K17274" s="44">
        <v>1</v>
      </c>
      <c r="L17274" s="20">
        <v>79985352</v>
      </c>
      <c r="M17274" s="19" t="s">
        <v>15954</v>
      </c>
      <c r="N17274" s="28" t="s">
        <v>15953</v>
      </c>
    </row>
    <row r="17275" spans="1:14" ht="30" x14ac:dyDescent="0.25">
      <c r="A17275" s="27" t="s">
        <v>15253</v>
      </c>
      <c r="B17275" s="19" t="s">
        <v>17040</v>
      </c>
      <c r="C17275" s="19" t="s">
        <v>16796</v>
      </c>
      <c r="D17275" s="38" t="s">
        <v>16106</v>
      </c>
      <c r="E17275" s="38" t="s">
        <v>15770</v>
      </c>
      <c r="F17275" s="41">
        <v>27111700</v>
      </c>
      <c r="G17275" s="19" t="s">
        <v>10733</v>
      </c>
      <c r="H17275" s="41">
        <v>1</v>
      </c>
      <c r="I17275" s="41">
        <v>11</v>
      </c>
      <c r="J17275" s="41">
        <v>10</v>
      </c>
      <c r="K17275" s="44">
        <v>1</v>
      </c>
      <c r="L17275" s="20">
        <v>400000</v>
      </c>
      <c r="M17275" s="19" t="s">
        <v>11</v>
      </c>
      <c r="N17275" s="28" t="s">
        <v>15953</v>
      </c>
    </row>
    <row r="17276" spans="1:14" ht="30" x14ac:dyDescent="0.25">
      <c r="A17276" s="27" t="s">
        <v>15253</v>
      </c>
      <c r="B17276" s="19" t="s">
        <v>16933</v>
      </c>
      <c r="C17276" s="19" t="s">
        <v>16933</v>
      </c>
      <c r="D17276" s="38" t="s">
        <v>16245</v>
      </c>
      <c r="E17276" s="38" t="s">
        <v>15771</v>
      </c>
      <c r="F17276" s="41">
        <v>90101501</v>
      </c>
      <c r="G17276" s="19" t="s">
        <v>471</v>
      </c>
      <c r="H17276" s="41">
        <v>1</v>
      </c>
      <c r="I17276" s="41">
        <v>11</v>
      </c>
      <c r="J17276" s="41">
        <v>10</v>
      </c>
      <c r="K17276" s="44">
        <v>1</v>
      </c>
      <c r="L17276" s="20">
        <v>105810</v>
      </c>
      <c r="M17276" s="19" t="s">
        <v>15954</v>
      </c>
      <c r="N17276" s="28" t="s">
        <v>15953</v>
      </c>
    </row>
    <row r="17277" spans="1:14" ht="30" x14ac:dyDescent="0.25">
      <c r="A17277" s="27" t="s">
        <v>15253</v>
      </c>
      <c r="B17277" s="19" t="s">
        <v>17041</v>
      </c>
      <c r="C17277" s="19" t="s">
        <v>16798</v>
      </c>
      <c r="D17277" s="38" t="s">
        <v>16108</v>
      </c>
      <c r="E17277" s="38" t="s">
        <v>15772</v>
      </c>
      <c r="F17277" s="41">
        <v>41111500</v>
      </c>
      <c r="G17277" s="19" t="s">
        <v>10733</v>
      </c>
      <c r="H17277" s="41">
        <v>1</v>
      </c>
      <c r="I17277" s="41">
        <v>11</v>
      </c>
      <c r="J17277" s="41">
        <v>10</v>
      </c>
      <c r="K17277" s="44">
        <v>1</v>
      </c>
      <c r="L17277" s="20">
        <v>80000</v>
      </c>
      <c r="M17277" s="19" t="s">
        <v>11</v>
      </c>
      <c r="N17277" s="28" t="s">
        <v>15953</v>
      </c>
    </row>
    <row r="17278" spans="1:14" ht="30" x14ac:dyDescent="0.25">
      <c r="A17278" s="27" t="s">
        <v>15253</v>
      </c>
      <c r="B17278" s="19" t="s">
        <v>17035</v>
      </c>
      <c r="C17278" s="19" t="s">
        <v>16894</v>
      </c>
      <c r="D17278" s="38" t="s">
        <v>16204</v>
      </c>
      <c r="E17278" s="38" t="s">
        <v>15773</v>
      </c>
      <c r="F17278" s="41" t="s">
        <v>14544</v>
      </c>
      <c r="G17278" s="19" t="s">
        <v>471</v>
      </c>
      <c r="H17278" s="41">
        <v>1</v>
      </c>
      <c r="I17278" s="41">
        <v>11</v>
      </c>
      <c r="J17278" s="41">
        <v>10</v>
      </c>
      <c r="K17278" s="44">
        <v>1</v>
      </c>
      <c r="L17278" s="20">
        <v>25000000</v>
      </c>
      <c r="M17278" s="19" t="s">
        <v>15954</v>
      </c>
      <c r="N17278" s="28" t="s">
        <v>15953</v>
      </c>
    </row>
    <row r="17279" spans="1:14" ht="30" x14ac:dyDescent="0.25">
      <c r="A17279" s="27" t="s">
        <v>15253</v>
      </c>
      <c r="B17279" s="19" t="s">
        <v>17034</v>
      </c>
      <c r="C17279" s="19" t="s">
        <v>16788</v>
      </c>
      <c r="D17279" s="38" t="s">
        <v>16098</v>
      </c>
      <c r="E17279" s="38" t="s">
        <v>15774</v>
      </c>
      <c r="F17279" s="41" t="s">
        <v>13767</v>
      </c>
      <c r="G17279" s="19" t="s">
        <v>10733</v>
      </c>
      <c r="H17279" s="41">
        <v>1</v>
      </c>
      <c r="I17279" s="41">
        <v>11</v>
      </c>
      <c r="J17279" s="41">
        <v>10</v>
      </c>
      <c r="K17279" s="44">
        <v>1</v>
      </c>
      <c r="L17279" s="20">
        <v>49597967</v>
      </c>
      <c r="M17279" s="19" t="s">
        <v>15954</v>
      </c>
      <c r="N17279" s="28" t="s">
        <v>15953</v>
      </c>
    </row>
    <row r="17280" spans="1:14" ht="45" x14ac:dyDescent="0.25">
      <c r="A17280" s="27" t="s">
        <v>15253</v>
      </c>
      <c r="B17280" s="19" t="s">
        <v>17067</v>
      </c>
      <c r="C17280" s="19" t="s">
        <v>16902</v>
      </c>
      <c r="D17280" s="38" t="s">
        <v>16212</v>
      </c>
      <c r="E17280" s="38" t="s">
        <v>15775</v>
      </c>
      <c r="F17280" s="41" t="s">
        <v>4081</v>
      </c>
      <c r="G17280" s="19" t="s">
        <v>10733</v>
      </c>
      <c r="H17280" s="41">
        <v>1</v>
      </c>
      <c r="I17280" s="41">
        <v>11</v>
      </c>
      <c r="J17280" s="41">
        <v>10</v>
      </c>
      <c r="K17280" s="44">
        <v>1</v>
      </c>
      <c r="L17280" s="20">
        <v>5000000</v>
      </c>
      <c r="M17280" s="19" t="s">
        <v>15954</v>
      </c>
      <c r="N17280" s="28" t="s">
        <v>15953</v>
      </c>
    </row>
    <row r="17281" spans="1:14" ht="30" x14ac:dyDescent="0.25">
      <c r="A17281" s="27" t="s">
        <v>15253</v>
      </c>
      <c r="B17281" s="19" t="s">
        <v>17016</v>
      </c>
      <c r="C17281" s="19" t="s">
        <v>16846</v>
      </c>
      <c r="D17281" s="38" t="s">
        <v>16156</v>
      </c>
      <c r="E17281" s="38" t="s">
        <v>15776</v>
      </c>
      <c r="F17281" s="41">
        <v>12352104</v>
      </c>
      <c r="G17281" s="19" t="s">
        <v>10733</v>
      </c>
      <c r="H17281" s="41">
        <v>1</v>
      </c>
      <c r="I17281" s="41">
        <v>11</v>
      </c>
      <c r="J17281" s="41">
        <v>10</v>
      </c>
      <c r="K17281" s="44">
        <v>2</v>
      </c>
      <c r="L17281" s="20">
        <v>120000</v>
      </c>
      <c r="M17281" s="19" t="s">
        <v>11</v>
      </c>
      <c r="N17281" s="28" t="s">
        <v>15953</v>
      </c>
    </row>
    <row r="17282" spans="1:14" ht="30" x14ac:dyDescent="0.25">
      <c r="A17282" s="27" t="s">
        <v>15253</v>
      </c>
      <c r="B17282" s="19" t="s">
        <v>17016</v>
      </c>
      <c r="C17282" s="19" t="s">
        <v>16847</v>
      </c>
      <c r="D17282" s="38" t="s">
        <v>16157</v>
      </c>
      <c r="E17282" s="38" t="s">
        <v>15777</v>
      </c>
      <c r="F17282" s="41">
        <v>23271800</v>
      </c>
      <c r="G17282" s="19" t="s">
        <v>10733</v>
      </c>
      <c r="H17282" s="41">
        <v>1</v>
      </c>
      <c r="I17282" s="41">
        <v>11</v>
      </c>
      <c r="J17282" s="41">
        <v>10</v>
      </c>
      <c r="K17282" s="44">
        <v>4</v>
      </c>
      <c r="L17282" s="20">
        <v>110000</v>
      </c>
      <c r="M17282" s="19" t="s">
        <v>11</v>
      </c>
      <c r="N17282" s="28" t="s">
        <v>15953</v>
      </c>
    </row>
    <row r="17283" spans="1:14" ht="30" x14ac:dyDescent="0.25">
      <c r="A17283" s="27" t="s">
        <v>15253</v>
      </c>
      <c r="B17283" s="19" t="s">
        <v>17013</v>
      </c>
      <c r="C17283" s="19" t="s">
        <v>16740</v>
      </c>
      <c r="D17283" s="38" t="s">
        <v>16050</v>
      </c>
      <c r="E17283" s="38" t="s">
        <v>15778</v>
      </c>
      <c r="F17283" s="41">
        <v>44103100</v>
      </c>
      <c r="G17283" s="19" t="s">
        <v>10733</v>
      </c>
      <c r="H17283" s="41">
        <v>1</v>
      </c>
      <c r="I17283" s="41">
        <v>11</v>
      </c>
      <c r="J17283" s="41">
        <v>10</v>
      </c>
      <c r="K17283" s="44">
        <v>2</v>
      </c>
      <c r="L17283" s="20">
        <v>5920000</v>
      </c>
      <c r="M17283" s="19" t="s">
        <v>11</v>
      </c>
      <c r="N17283" s="28" t="s">
        <v>15953</v>
      </c>
    </row>
    <row r="17284" spans="1:14" ht="30" x14ac:dyDescent="0.25">
      <c r="A17284" s="27" t="s">
        <v>15253</v>
      </c>
      <c r="B17284" s="19" t="s">
        <v>17063</v>
      </c>
      <c r="C17284" s="19" t="s">
        <v>16870</v>
      </c>
      <c r="D17284" s="38" t="s">
        <v>16180</v>
      </c>
      <c r="E17284" s="38" t="s">
        <v>15779</v>
      </c>
      <c r="F17284" s="41">
        <v>26111700</v>
      </c>
      <c r="G17284" s="19" t="s">
        <v>10733</v>
      </c>
      <c r="H17284" s="41">
        <v>1</v>
      </c>
      <c r="I17284" s="41">
        <v>11</v>
      </c>
      <c r="J17284" s="41">
        <v>10</v>
      </c>
      <c r="K17284" s="44">
        <v>1</v>
      </c>
      <c r="L17284" s="20">
        <v>5038000</v>
      </c>
      <c r="M17284" s="19" t="s">
        <v>11</v>
      </c>
      <c r="N17284" s="28" t="s">
        <v>15953</v>
      </c>
    </row>
    <row r="17285" spans="1:14" ht="30" x14ac:dyDescent="0.25">
      <c r="A17285" s="27" t="s">
        <v>15253</v>
      </c>
      <c r="B17285" s="19" t="s">
        <v>17063</v>
      </c>
      <c r="C17285" s="19" t="s">
        <v>16870</v>
      </c>
      <c r="D17285" s="38" t="s">
        <v>16180</v>
      </c>
      <c r="E17285" s="38" t="s">
        <v>15780</v>
      </c>
      <c r="F17285" s="41">
        <v>39121400</v>
      </c>
      <c r="G17285" s="19" t="s">
        <v>10733</v>
      </c>
      <c r="H17285" s="41">
        <v>1</v>
      </c>
      <c r="I17285" s="41">
        <v>11</v>
      </c>
      <c r="J17285" s="41">
        <v>10</v>
      </c>
      <c r="K17285" s="44">
        <v>1</v>
      </c>
      <c r="L17285" s="20">
        <v>760000</v>
      </c>
      <c r="M17285" s="19" t="s">
        <v>15954</v>
      </c>
      <c r="N17285" s="28" t="s">
        <v>15953</v>
      </c>
    </row>
    <row r="17286" spans="1:14" ht="30" x14ac:dyDescent="0.25">
      <c r="A17286" s="27" t="s">
        <v>15253</v>
      </c>
      <c r="B17286" s="19" t="s">
        <v>17063</v>
      </c>
      <c r="C17286" s="19" t="s">
        <v>16870</v>
      </c>
      <c r="D17286" s="38" t="s">
        <v>16180</v>
      </c>
      <c r="E17286" s="38" t="s">
        <v>15781</v>
      </c>
      <c r="F17286" s="41">
        <v>32131000</v>
      </c>
      <c r="G17286" s="19" t="s">
        <v>10733</v>
      </c>
      <c r="H17286" s="41">
        <v>1</v>
      </c>
      <c r="I17286" s="41">
        <v>11</v>
      </c>
      <c r="J17286" s="41">
        <v>10</v>
      </c>
      <c r="K17286" s="44">
        <v>1</v>
      </c>
      <c r="L17286" s="20">
        <v>10000000</v>
      </c>
      <c r="M17286" s="19" t="s">
        <v>15954</v>
      </c>
      <c r="N17286" s="28" t="s">
        <v>15953</v>
      </c>
    </row>
    <row r="17287" spans="1:14" ht="30" x14ac:dyDescent="0.25">
      <c r="A17287" s="27" t="s">
        <v>15253</v>
      </c>
      <c r="B17287" s="19" t="s">
        <v>16934</v>
      </c>
      <c r="C17287" s="19" t="s">
        <v>16934</v>
      </c>
      <c r="D17287" s="38" t="s">
        <v>16246</v>
      </c>
      <c r="E17287" s="38" t="s">
        <v>15782</v>
      </c>
      <c r="F17287" s="41">
        <v>90101501</v>
      </c>
      <c r="G17287" s="19" t="s">
        <v>10733</v>
      </c>
      <c r="H17287" s="41">
        <v>1</v>
      </c>
      <c r="I17287" s="41">
        <v>5</v>
      </c>
      <c r="J17287" s="41">
        <v>10</v>
      </c>
      <c r="K17287" s="44">
        <v>1</v>
      </c>
      <c r="L17287" s="20">
        <v>256517937</v>
      </c>
      <c r="M17287" s="19" t="s">
        <v>15954</v>
      </c>
      <c r="N17287" s="28" t="s">
        <v>15955</v>
      </c>
    </row>
    <row r="17288" spans="1:14" x14ac:dyDescent="0.25">
      <c r="A17288" s="27" t="s">
        <v>15253</v>
      </c>
      <c r="B17288" s="19" t="s">
        <v>16934</v>
      </c>
      <c r="C17288" s="19" t="s">
        <v>16934</v>
      </c>
      <c r="D17288" s="38" t="s">
        <v>16246</v>
      </c>
      <c r="E17288" s="38" t="s">
        <v>15783</v>
      </c>
      <c r="F17288" s="41">
        <v>90101501</v>
      </c>
      <c r="G17288" s="19" t="s">
        <v>614</v>
      </c>
      <c r="H17288" s="41">
        <v>1</v>
      </c>
      <c r="I17288" s="41">
        <v>11</v>
      </c>
      <c r="J17288" s="41">
        <v>10</v>
      </c>
      <c r="K17288" s="44">
        <v>1</v>
      </c>
      <c r="L17288" s="20">
        <v>68115971</v>
      </c>
      <c r="M17288" s="19" t="s">
        <v>15954</v>
      </c>
      <c r="N17288" s="28" t="s">
        <v>15955</v>
      </c>
    </row>
    <row r="17289" spans="1:14" x14ac:dyDescent="0.25">
      <c r="A17289" s="27" t="s">
        <v>15253</v>
      </c>
      <c r="B17289" s="19" t="s">
        <v>16934</v>
      </c>
      <c r="C17289" s="19" t="s">
        <v>16934</v>
      </c>
      <c r="D17289" s="38" t="s">
        <v>16246</v>
      </c>
      <c r="E17289" s="38" t="s">
        <v>15784</v>
      </c>
      <c r="F17289" s="41">
        <v>90101501</v>
      </c>
      <c r="G17289" s="19" t="s">
        <v>614</v>
      </c>
      <c r="H17289" s="41">
        <v>3</v>
      </c>
      <c r="I17289" s="41">
        <v>8</v>
      </c>
      <c r="J17289" s="41">
        <v>10</v>
      </c>
      <c r="K17289" s="44">
        <v>1</v>
      </c>
      <c r="L17289" s="20">
        <v>248745973</v>
      </c>
      <c r="M17289" s="19" t="s">
        <v>15954</v>
      </c>
      <c r="N17289" s="28" t="s">
        <v>15955</v>
      </c>
    </row>
    <row r="17290" spans="1:14" ht="45" x14ac:dyDescent="0.25">
      <c r="A17290" s="27" t="s">
        <v>15253</v>
      </c>
      <c r="B17290" s="19" t="s">
        <v>16934</v>
      </c>
      <c r="C17290" s="19" t="s">
        <v>16934</v>
      </c>
      <c r="D17290" s="38" t="s">
        <v>16246</v>
      </c>
      <c r="E17290" s="38" t="s">
        <v>15785</v>
      </c>
      <c r="F17290" s="41">
        <v>90101501</v>
      </c>
      <c r="G17290" s="19" t="s">
        <v>614</v>
      </c>
      <c r="H17290" s="41">
        <v>3</v>
      </c>
      <c r="I17290" s="41">
        <v>8</v>
      </c>
      <c r="J17290" s="41">
        <v>10</v>
      </c>
      <c r="K17290" s="44">
        <v>1</v>
      </c>
      <c r="L17290" s="20">
        <v>98292544</v>
      </c>
      <c r="M17290" s="19" t="s">
        <v>15954</v>
      </c>
      <c r="N17290" s="28" t="s">
        <v>15953</v>
      </c>
    </row>
    <row r="17291" spans="1:14" x14ac:dyDescent="0.25">
      <c r="A17291" s="27" t="s">
        <v>15253</v>
      </c>
      <c r="B17291" s="19" t="s">
        <v>16934</v>
      </c>
      <c r="C17291" s="19" t="s">
        <v>16934</v>
      </c>
      <c r="D17291" s="38" t="s">
        <v>16246</v>
      </c>
      <c r="E17291" s="38" t="s">
        <v>15786</v>
      </c>
      <c r="F17291" s="41">
        <v>90101501</v>
      </c>
      <c r="G17291" s="19" t="s">
        <v>614</v>
      </c>
      <c r="H17291" s="41">
        <v>3</v>
      </c>
      <c r="I17291" s="41">
        <v>8</v>
      </c>
      <c r="J17291" s="41">
        <v>10</v>
      </c>
      <c r="K17291" s="44">
        <v>1</v>
      </c>
      <c r="L17291" s="20">
        <v>802236224</v>
      </c>
      <c r="M17291" s="19" t="s">
        <v>15954</v>
      </c>
      <c r="N17291" s="28" t="s">
        <v>15955</v>
      </c>
    </row>
    <row r="17292" spans="1:14" ht="30" x14ac:dyDescent="0.25">
      <c r="A17292" s="27" t="s">
        <v>15253</v>
      </c>
      <c r="B17292" s="19" t="s">
        <v>17035</v>
      </c>
      <c r="C17292" s="19" t="s">
        <v>16894</v>
      </c>
      <c r="D17292" s="38" t="s">
        <v>16204</v>
      </c>
      <c r="E17292" s="38" t="s">
        <v>15787</v>
      </c>
      <c r="F17292" s="41" t="s">
        <v>14544</v>
      </c>
      <c r="G17292" s="19" t="s">
        <v>471</v>
      </c>
      <c r="H17292" s="41">
        <v>1</v>
      </c>
      <c r="I17292" s="41">
        <v>11</v>
      </c>
      <c r="J17292" s="41">
        <v>10</v>
      </c>
      <c r="K17292" s="44">
        <v>1</v>
      </c>
      <c r="L17292" s="20">
        <v>22000000</v>
      </c>
      <c r="M17292" s="19" t="s">
        <v>15954</v>
      </c>
      <c r="N17292" s="28" t="s">
        <v>15953</v>
      </c>
    </row>
    <row r="17293" spans="1:14" ht="30" x14ac:dyDescent="0.25">
      <c r="A17293" s="27" t="s">
        <v>15253</v>
      </c>
      <c r="B17293" s="19" t="s">
        <v>17035</v>
      </c>
      <c r="C17293" s="19" t="s">
        <v>16894</v>
      </c>
      <c r="D17293" s="38" t="s">
        <v>16204</v>
      </c>
      <c r="E17293" s="38" t="s">
        <v>15788</v>
      </c>
      <c r="F17293" s="41" t="s">
        <v>14544</v>
      </c>
      <c r="G17293" s="19" t="s">
        <v>471</v>
      </c>
      <c r="H17293" s="41">
        <v>1</v>
      </c>
      <c r="I17293" s="41">
        <v>11</v>
      </c>
      <c r="J17293" s="41">
        <v>10</v>
      </c>
      <c r="K17293" s="44">
        <v>1</v>
      </c>
      <c r="L17293" s="20">
        <v>27000000</v>
      </c>
      <c r="M17293" s="19" t="s">
        <v>15954</v>
      </c>
      <c r="N17293" s="28" t="s">
        <v>15953</v>
      </c>
    </row>
    <row r="17294" spans="1:14" ht="30" x14ac:dyDescent="0.25">
      <c r="A17294" s="27" t="s">
        <v>15253</v>
      </c>
      <c r="B17294" s="19" t="s">
        <v>17035</v>
      </c>
      <c r="C17294" s="19" t="s">
        <v>16894</v>
      </c>
      <c r="D17294" s="38" t="s">
        <v>16204</v>
      </c>
      <c r="E17294" s="38" t="s">
        <v>15789</v>
      </c>
      <c r="F17294" s="41" t="s">
        <v>14544</v>
      </c>
      <c r="G17294" s="19" t="s">
        <v>471</v>
      </c>
      <c r="H17294" s="41">
        <v>1</v>
      </c>
      <c r="I17294" s="41">
        <v>11</v>
      </c>
      <c r="J17294" s="41">
        <v>10</v>
      </c>
      <c r="K17294" s="44">
        <v>1</v>
      </c>
      <c r="L17294" s="20">
        <v>50500000</v>
      </c>
      <c r="M17294" s="19" t="s">
        <v>15954</v>
      </c>
      <c r="N17294" s="28" t="s">
        <v>15953</v>
      </c>
    </row>
    <row r="17295" spans="1:14" ht="30" x14ac:dyDescent="0.25">
      <c r="A17295" s="27" t="s">
        <v>15253</v>
      </c>
      <c r="B17295" s="19" t="s">
        <v>17035</v>
      </c>
      <c r="C17295" s="19" t="s">
        <v>16894</v>
      </c>
      <c r="D17295" s="38" t="s">
        <v>16204</v>
      </c>
      <c r="E17295" s="38" t="s">
        <v>15790</v>
      </c>
      <c r="F17295" s="41" t="s">
        <v>14544</v>
      </c>
      <c r="G17295" s="19" t="s">
        <v>471</v>
      </c>
      <c r="H17295" s="41">
        <v>1</v>
      </c>
      <c r="I17295" s="41">
        <v>11</v>
      </c>
      <c r="J17295" s="41">
        <v>10</v>
      </c>
      <c r="K17295" s="44">
        <v>1</v>
      </c>
      <c r="L17295" s="20">
        <v>50500000</v>
      </c>
      <c r="M17295" s="19" t="s">
        <v>15954</v>
      </c>
      <c r="N17295" s="28" t="s">
        <v>15953</v>
      </c>
    </row>
    <row r="17296" spans="1:14" ht="30" x14ac:dyDescent="0.25">
      <c r="A17296" s="27" t="s">
        <v>15253</v>
      </c>
      <c r="B17296" s="19" t="s">
        <v>17035</v>
      </c>
      <c r="C17296" s="19" t="s">
        <v>16894</v>
      </c>
      <c r="D17296" s="38" t="s">
        <v>16204</v>
      </c>
      <c r="E17296" s="38" t="s">
        <v>15791</v>
      </c>
      <c r="F17296" s="41" t="s">
        <v>14544</v>
      </c>
      <c r="G17296" s="19" t="s">
        <v>471</v>
      </c>
      <c r="H17296" s="41">
        <v>1</v>
      </c>
      <c r="I17296" s="41">
        <v>11</v>
      </c>
      <c r="J17296" s="41">
        <v>10</v>
      </c>
      <c r="K17296" s="44">
        <v>1</v>
      </c>
      <c r="L17296" s="20">
        <v>25000000</v>
      </c>
      <c r="M17296" s="19" t="s">
        <v>15954</v>
      </c>
      <c r="N17296" s="28" t="s">
        <v>15953</v>
      </c>
    </row>
    <row r="17297" spans="1:14" ht="30" x14ac:dyDescent="0.25">
      <c r="A17297" s="27" t="s">
        <v>15253</v>
      </c>
      <c r="B17297" s="19" t="s">
        <v>17063</v>
      </c>
      <c r="C17297" s="19" t="s">
        <v>16870</v>
      </c>
      <c r="D17297" s="38" t="s">
        <v>16180</v>
      </c>
      <c r="E17297" s="38" t="s">
        <v>15792</v>
      </c>
      <c r="F17297" s="41">
        <v>26121600</v>
      </c>
      <c r="G17297" s="19" t="s">
        <v>10733</v>
      </c>
      <c r="H17297" s="41">
        <v>1</v>
      </c>
      <c r="I17297" s="41">
        <v>11</v>
      </c>
      <c r="J17297" s="41">
        <v>10</v>
      </c>
      <c r="K17297" s="44">
        <v>1</v>
      </c>
      <c r="L17297" s="20">
        <v>1358000</v>
      </c>
      <c r="M17297" s="19" t="s">
        <v>11</v>
      </c>
      <c r="N17297" s="28" t="s">
        <v>15953</v>
      </c>
    </row>
    <row r="17298" spans="1:14" ht="30" x14ac:dyDescent="0.25">
      <c r="A17298" s="27" t="s">
        <v>15253</v>
      </c>
      <c r="B17298" s="19" t="s">
        <v>17063</v>
      </c>
      <c r="C17298" s="19" t="s">
        <v>16870</v>
      </c>
      <c r="D17298" s="38" t="s">
        <v>16180</v>
      </c>
      <c r="E17298" s="38" t="s">
        <v>15793</v>
      </c>
      <c r="F17298" s="41">
        <v>32131000</v>
      </c>
      <c r="G17298" s="19" t="s">
        <v>10733</v>
      </c>
      <c r="H17298" s="41">
        <v>1</v>
      </c>
      <c r="I17298" s="41">
        <v>11</v>
      </c>
      <c r="J17298" s="41">
        <v>10</v>
      </c>
      <c r="K17298" s="44">
        <v>1</v>
      </c>
      <c r="L17298" s="20">
        <v>6784000</v>
      </c>
      <c r="M17298" s="19" t="s">
        <v>11</v>
      </c>
      <c r="N17298" s="28" t="s">
        <v>15953</v>
      </c>
    </row>
    <row r="17299" spans="1:14" ht="30" x14ac:dyDescent="0.25">
      <c r="A17299" s="27" t="s">
        <v>15253</v>
      </c>
      <c r="B17299" s="19" t="s">
        <v>17063</v>
      </c>
      <c r="C17299" s="19" t="s">
        <v>16870</v>
      </c>
      <c r="D17299" s="38" t="s">
        <v>16180</v>
      </c>
      <c r="E17299" s="38" t="s">
        <v>15794</v>
      </c>
      <c r="F17299" s="41">
        <v>26101400</v>
      </c>
      <c r="G17299" s="19" t="s">
        <v>10733</v>
      </c>
      <c r="H17299" s="41">
        <v>1</v>
      </c>
      <c r="I17299" s="41">
        <v>11</v>
      </c>
      <c r="J17299" s="41">
        <v>10</v>
      </c>
      <c r="K17299" s="44">
        <v>1</v>
      </c>
      <c r="L17299" s="20">
        <v>5600000</v>
      </c>
      <c r="M17299" s="19" t="s">
        <v>11</v>
      </c>
      <c r="N17299" s="28" t="s">
        <v>15953</v>
      </c>
    </row>
    <row r="17300" spans="1:14" ht="30" x14ac:dyDescent="0.25">
      <c r="A17300" s="27" t="s">
        <v>15253</v>
      </c>
      <c r="B17300" s="19" t="s">
        <v>17063</v>
      </c>
      <c r="C17300" s="19" t="s">
        <v>16870</v>
      </c>
      <c r="D17300" s="38" t="s">
        <v>16180</v>
      </c>
      <c r="E17300" s="38" t="s">
        <v>15795</v>
      </c>
      <c r="F17300" s="41">
        <v>32131000</v>
      </c>
      <c r="G17300" s="19" t="s">
        <v>10733</v>
      </c>
      <c r="H17300" s="41">
        <v>1</v>
      </c>
      <c r="I17300" s="41">
        <v>11</v>
      </c>
      <c r="J17300" s="41">
        <v>10</v>
      </c>
      <c r="K17300" s="44">
        <v>1</v>
      </c>
      <c r="L17300" s="20">
        <v>11500000</v>
      </c>
      <c r="M17300" s="19" t="s">
        <v>11</v>
      </c>
      <c r="N17300" s="28" t="s">
        <v>15953</v>
      </c>
    </row>
    <row r="17301" spans="1:14" ht="30" x14ac:dyDescent="0.25">
      <c r="A17301" s="27" t="s">
        <v>15253</v>
      </c>
      <c r="B17301" s="19" t="s">
        <v>17063</v>
      </c>
      <c r="C17301" s="19" t="s">
        <v>16870</v>
      </c>
      <c r="D17301" s="38" t="s">
        <v>16180</v>
      </c>
      <c r="E17301" s="38" t="s">
        <v>15796</v>
      </c>
      <c r="F17301" s="41">
        <v>32131000</v>
      </c>
      <c r="G17301" s="19" t="s">
        <v>10733</v>
      </c>
      <c r="H17301" s="41">
        <v>1</v>
      </c>
      <c r="I17301" s="41">
        <v>11</v>
      </c>
      <c r="J17301" s="41">
        <v>10</v>
      </c>
      <c r="K17301" s="44">
        <v>1</v>
      </c>
      <c r="L17301" s="20">
        <v>3200000</v>
      </c>
      <c r="M17301" s="19" t="s">
        <v>11</v>
      </c>
      <c r="N17301" s="28" t="s">
        <v>15953</v>
      </c>
    </row>
    <row r="17302" spans="1:14" ht="30" x14ac:dyDescent="0.25">
      <c r="A17302" s="27" t="s">
        <v>15253</v>
      </c>
      <c r="B17302" s="19" t="s">
        <v>17022</v>
      </c>
      <c r="C17302" s="19" t="s">
        <v>16763</v>
      </c>
      <c r="D17302" s="38" t="s">
        <v>16073</v>
      </c>
      <c r="E17302" s="38" t="s">
        <v>15797</v>
      </c>
      <c r="F17302" s="41">
        <v>80161801</v>
      </c>
      <c r="G17302" s="19" t="s">
        <v>10733</v>
      </c>
      <c r="H17302" s="41">
        <v>5</v>
      </c>
      <c r="I17302" s="41">
        <v>6</v>
      </c>
      <c r="J17302" s="41">
        <v>10</v>
      </c>
      <c r="K17302" s="44">
        <v>1</v>
      </c>
      <c r="L17302" s="20">
        <v>3905913.2</v>
      </c>
      <c r="M17302" s="19" t="s">
        <v>15954</v>
      </c>
      <c r="N17302" s="28" t="s">
        <v>15953</v>
      </c>
    </row>
    <row r="17303" spans="1:14" ht="30" x14ac:dyDescent="0.25">
      <c r="A17303" s="27" t="s">
        <v>15253</v>
      </c>
      <c r="B17303" s="19" t="s">
        <v>17022</v>
      </c>
      <c r="C17303" s="19" t="s">
        <v>16899</v>
      </c>
      <c r="D17303" s="38" t="s">
        <v>16209</v>
      </c>
      <c r="E17303" s="38" t="s">
        <v>15798</v>
      </c>
      <c r="F17303" s="41">
        <v>70111503</v>
      </c>
      <c r="G17303" s="19" t="s">
        <v>10733</v>
      </c>
      <c r="H17303" s="41">
        <v>5</v>
      </c>
      <c r="I17303" s="41">
        <v>6</v>
      </c>
      <c r="J17303" s="41">
        <v>16</v>
      </c>
      <c r="K17303" s="44">
        <v>1</v>
      </c>
      <c r="L17303" s="20">
        <v>26846400</v>
      </c>
      <c r="M17303" s="19" t="s">
        <v>15954</v>
      </c>
      <c r="N17303" s="28" t="s">
        <v>15953</v>
      </c>
    </row>
    <row r="17304" spans="1:14" ht="75" x14ac:dyDescent="0.25">
      <c r="A17304" s="27" t="s">
        <v>15253</v>
      </c>
      <c r="B17304" s="19" t="s">
        <v>17054</v>
      </c>
      <c r="C17304" s="19" t="s">
        <v>16935</v>
      </c>
      <c r="D17304" s="38" t="s">
        <v>16247</v>
      </c>
      <c r="E17304" s="38" t="s">
        <v>16731</v>
      </c>
      <c r="F17304" s="41">
        <v>81101514</v>
      </c>
      <c r="G17304" s="19" t="s">
        <v>13328</v>
      </c>
      <c r="H17304" s="41">
        <v>4</v>
      </c>
      <c r="I17304" s="41">
        <v>6</v>
      </c>
      <c r="J17304" s="41">
        <v>10</v>
      </c>
      <c r="K17304" s="44">
        <v>1</v>
      </c>
      <c r="L17304" s="20">
        <v>46329031.109999999</v>
      </c>
      <c r="M17304" s="19" t="s">
        <v>15954</v>
      </c>
      <c r="N17304" s="28" t="s">
        <v>15953</v>
      </c>
    </row>
    <row r="17305" spans="1:14" ht="75" x14ac:dyDescent="0.25">
      <c r="A17305" s="27" t="s">
        <v>15253</v>
      </c>
      <c r="B17305" s="19" t="s">
        <v>17065</v>
      </c>
      <c r="C17305" s="19" t="s">
        <v>16878</v>
      </c>
      <c r="D17305" s="38" t="s">
        <v>16188</v>
      </c>
      <c r="E17305" s="38" t="s">
        <v>16731</v>
      </c>
      <c r="F17305" s="41">
        <v>81101514</v>
      </c>
      <c r="G17305" s="19" t="s">
        <v>13328</v>
      </c>
      <c r="H17305" s="41">
        <v>4</v>
      </c>
      <c r="I17305" s="41">
        <v>6</v>
      </c>
      <c r="J17305" s="41">
        <v>10</v>
      </c>
      <c r="K17305" s="44">
        <v>1</v>
      </c>
      <c r="L17305" s="20">
        <v>8825618.6500000004</v>
      </c>
      <c r="M17305" s="19" t="s">
        <v>15954</v>
      </c>
      <c r="N17305" s="28" t="s">
        <v>15953</v>
      </c>
    </row>
    <row r="17306" spans="1:14" ht="30" x14ac:dyDescent="0.25">
      <c r="A17306" s="27" t="s">
        <v>15253</v>
      </c>
      <c r="B17306" s="19" t="s">
        <v>17052</v>
      </c>
      <c r="C17306" s="19" t="s">
        <v>17009</v>
      </c>
      <c r="D17306" s="38" t="s">
        <v>16322</v>
      </c>
      <c r="E17306" s="38" t="s">
        <v>15799</v>
      </c>
      <c r="F17306" s="41">
        <v>80111701</v>
      </c>
      <c r="G17306" s="19" t="s">
        <v>471</v>
      </c>
      <c r="H17306" s="41">
        <v>5</v>
      </c>
      <c r="I17306" s="41">
        <v>6</v>
      </c>
      <c r="J17306" s="41">
        <v>10</v>
      </c>
      <c r="K17306" s="44">
        <v>1</v>
      </c>
      <c r="L17306" s="20">
        <v>14400000</v>
      </c>
      <c r="M17306" s="19" t="s">
        <v>15954</v>
      </c>
      <c r="N17306" s="28" t="s">
        <v>15953</v>
      </c>
    </row>
    <row r="17307" spans="1:14" ht="30" x14ac:dyDescent="0.25">
      <c r="A17307" s="27" t="s">
        <v>15253</v>
      </c>
      <c r="B17307" s="19" t="s">
        <v>17041</v>
      </c>
      <c r="C17307" s="19" t="s">
        <v>16798</v>
      </c>
      <c r="D17307" s="38" t="s">
        <v>16108</v>
      </c>
      <c r="E17307" s="38" t="s">
        <v>15800</v>
      </c>
      <c r="F17307" s="41">
        <v>44102400</v>
      </c>
      <c r="G17307" s="19" t="s">
        <v>10733</v>
      </c>
      <c r="H17307" s="41">
        <v>5</v>
      </c>
      <c r="I17307" s="41">
        <v>6</v>
      </c>
      <c r="J17307" s="41">
        <v>10</v>
      </c>
      <c r="K17307" s="44">
        <v>1</v>
      </c>
      <c r="L17307" s="20">
        <v>317730</v>
      </c>
      <c r="M17307" s="19" t="s">
        <v>11</v>
      </c>
      <c r="N17307" s="28" t="s">
        <v>15953</v>
      </c>
    </row>
    <row r="17308" spans="1:14" ht="30" x14ac:dyDescent="0.25">
      <c r="A17308" s="27" t="s">
        <v>15253</v>
      </c>
      <c r="B17308" s="19" t="s">
        <v>17040</v>
      </c>
      <c r="C17308" s="19" t="s">
        <v>16796</v>
      </c>
      <c r="D17308" s="38" t="s">
        <v>16106</v>
      </c>
      <c r="E17308" s="38" t="s">
        <v>15801</v>
      </c>
      <c r="F17308" s="41">
        <v>47121600</v>
      </c>
      <c r="G17308" s="19" t="s">
        <v>10733</v>
      </c>
      <c r="H17308" s="41">
        <v>5</v>
      </c>
      <c r="I17308" s="41">
        <v>6</v>
      </c>
      <c r="J17308" s="41">
        <v>10</v>
      </c>
      <c r="K17308" s="44">
        <v>1</v>
      </c>
      <c r="L17308" s="20">
        <v>304045</v>
      </c>
      <c r="M17308" s="19" t="s">
        <v>11</v>
      </c>
      <c r="N17308" s="28" t="s">
        <v>15953</v>
      </c>
    </row>
    <row r="17309" spans="1:14" ht="30" x14ac:dyDescent="0.25">
      <c r="A17309" s="27" t="s">
        <v>15253</v>
      </c>
      <c r="B17309" s="19" t="s">
        <v>17056</v>
      </c>
      <c r="C17309" s="19" t="s">
        <v>16829</v>
      </c>
      <c r="D17309" s="38" t="s">
        <v>16139</v>
      </c>
      <c r="E17309" s="38" t="s">
        <v>15802</v>
      </c>
      <c r="F17309" s="41">
        <v>60101700</v>
      </c>
      <c r="G17309" s="19" t="s">
        <v>10733</v>
      </c>
      <c r="H17309" s="41">
        <v>5</v>
      </c>
      <c r="I17309" s="41">
        <v>6</v>
      </c>
      <c r="J17309" s="41">
        <v>10</v>
      </c>
      <c r="K17309" s="44">
        <v>1</v>
      </c>
      <c r="L17309" s="20">
        <v>196350</v>
      </c>
      <c r="M17309" s="19" t="s">
        <v>11</v>
      </c>
      <c r="N17309" s="28" t="s">
        <v>15953</v>
      </c>
    </row>
    <row r="17310" spans="1:14" ht="90" x14ac:dyDescent="0.25">
      <c r="A17310" s="27" t="s">
        <v>15253</v>
      </c>
      <c r="B17310" s="19" t="s">
        <v>17039</v>
      </c>
      <c r="C17310" s="19" t="s">
        <v>16795</v>
      </c>
      <c r="D17310" s="38" t="s">
        <v>16105</v>
      </c>
      <c r="E17310" s="38" t="s">
        <v>15803</v>
      </c>
      <c r="F17310" s="41">
        <v>41113600</v>
      </c>
      <c r="G17310" s="19" t="s">
        <v>10733</v>
      </c>
      <c r="H17310" s="41">
        <v>5</v>
      </c>
      <c r="I17310" s="41">
        <v>6</v>
      </c>
      <c r="J17310" s="41">
        <v>10</v>
      </c>
      <c r="K17310" s="44">
        <v>1</v>
      </c>
      <c r="L17310" s="20">
        <v>47600</v>
      </c>
      <c r="M17310" s="19" t="s">
        <v>11</v>
      </c>
      <c r="N17310" s="28" t="s">
        <v>15953</v>
      </c>
    </row>
    <row r="17311" spans="1:14" ht="90" x14ac:dyDescent="0.25">
      <c r="A17311" s="27" t="s">
        <v>15253</v>
      </c>
      <c r="B17311" s="19" t="s">
        <v>17039</v>
      </c>
      <c r="C17311" s="19" t="s">
        <v>16795</v>
      </c>
      <c r="D17311" s="38" t="s">
        <v>16105</v>
      </c>
      <c r="E17311" s="38" t="s">
        <v>15804</v>
      </c>
      <c r="F17311" s="41">
        <v>41113600</v>
      </c>
      <c r="G17311" s="19" t="s">
        <v>10733</v>
      </c>
      <c r="H17311" s="41">
        <v>5</v>
      </c>
      <c r="I17311" s="41">
        <v>6</v>
      </c>
      <c r="J17311" s="41">
        <v>10</v>
      </c>
      <c r="K17311" s="44">
        <v>1</v>
      </c>
      <c r="L17311" s="20">
        <v>178500</v>
      </c>
      <c r="M17311" s="19" t="s">
        <v>11</v>
      </c>
      <c r="N17311" s="28" t="s">
        <v>15953</v>
      </c>
    </row>
    <row r="17312" spans="1:14" ht="90" x14ac:dyDescent="0.25">
      <c r="A17312" s="27" t="s">
        <v>15253</v>
      </c>
      <c r="B17312" s="19" t="s">
        <v>17039</v>
      </c>
      <c r="C17312" s="19" t="s">
        <v>16795</v>
      </c>
      <c r="D17312" s="38" t="s">
        <v>16105</v>
      </c>
      <c r="E17312" s="38" t="s">
        <v>15805</v>
      </c>
      <c r="F17312" s="41">
        <v>27111800</v>
      </c>
      <c r="G17312" s="19" t="s">
        <v>10733</v>
      </c>
      <c r="H17312" s="41">
        <v>5</v>
      </c>
      <c r="I17312" s="41">
        <v>6</v>
      </c>
      <c r="J17312" s="41">
        <v>10</v>
      </c>
      <c r="K17312" s="44">
        <v>1</v>
      </c>
      <c r="L17312" s="20">
        <v>84490</v>
      </c>
      <c r="M17312" s="19" t="s">
        <v>11</v>
      </c>
      <c r="N17312" s="28" t="s">
        <v>15953</v>
      </c>
    </row>
    <row r="17313" spans="1:14" ht="30" x14ac:dyDescent="0.25">
      <c r="A17313" s="27" t="s">
        <v>15253</v>
      </c>
      <c r="B17313" s="19" t="s">
        <v>17043</v>
      </c>
      <c r="C17313" s="19" t="s">
        <v>16832</v>
      </c>
      <c r="D17313" s="38" t="s">
        <v>16142</v>
      </c>
      <c r="E17313" s="38" t="s">
        <v>15806</v>
      </c>
      <c r="F17313" s="41">
        <v>24112400</v>
      </c>
      <c r="G17313" s="19" t="s">
        <v>10733</v>
      </c>
      <c r="H17313" s="41">
        <v>5</v>
      </c>
      <c r="I17313" s="41">
        <v>6</v>
      </c>
      <c r="J17313" s="41">
        <v>10</v>
      </c>
      <c r="K17313" s="44">
        <v>1</v>
      </c>
      <c r="L17313" s="20">
        <v>2307410</v>
      </c>
      <c r="M17313" s="19" t="s">
        <v>11</v>
      </c>
      <c r="N17313" s="28" t="s">
        <v>15953</v>
      </c>
    </row>
    <row r="17314" spans="1:14" ht="30" x14ac:dyDescent="0.25">
      <c r="A17314" s="27" t="s">
        <v>15253</v>
      </c>
      <c r="B17314" s="19" t="s">
        <v>17043</v>
      </c>
      <c r="C17314" s="19" t="s">
        <v>16832</v>
      </c>
      <c r="D17314" s="38" t="s">
        <v>16142</v>
      </c>
      <c r="E17314" s="38" t="s">
        <v>15807</v>
      </c>
      <c r="F17314" s="41">
        <v>24101500</v>
      </c>
      <c r="G17314" s="19" t="s">
        <v>10733</v>
      </c>
      <c r="H17314" s="41">
        <v>5</v>
      </c>
      <c r="I17314" s="41">
        <v>6</v>
      </c>
      <c r="J17314" s="41">
        <v>10</v>
      </c>
      <c r="K17314" s="44">
        <v>1</v>
      </c>
      <c r="L17314" s="20">
        <v>501942</v>
      </c>
      <c r="M17314" s="19" t="s">
        <v>11</v>
      </c>
      <c r="N17314" s="28" t="s">
        <v>15953</v>
      </c>
    </row>
    <row r="17315" spans="1:14" ht="30" x14ac:dyDescent="0.25">
      <c r="A17315" s="27" t="s">
        <v>15253</v>
      </c>
      <c r="B17315" s="19" t="s">
        <v>16780</v>
      </c>
      <c r="C17315" s="19" t="s">
        <v>16780</v>
      </c>
      <c r="D17315" s="38" t="s">
        <v>16090</v>
      </c>
      <c r="E17315" s="38" t="s">
        <v>14847</v>
      </c>
      <c r="F17315" s="41">
        <v>47131500</v>
      </c>
      <c r="G17315" s="19" t="s">
        <v>10733</v>
      </c>
      <c r="H17315" s="41">
        <v>5</v>
      </c>
      <c r="I17315" s="41">
        <v>6</v>
      </c>
      <c r="J17315" s="41">
        <v>10</v>
      </c>
      <c r="K17315" s="44">
        <v>3</v>
      </c>
      <c r="L17315" s="20">
        <v>264537</v>
      </c>
      <c r="M17315" s="19" t="s">
        <v>11</v>
      </c>
      <c r="N17315" s="28" t="s">
        <v>15953</v>
      </c>
    </row>
    <row r="17316" spans="1:14" ht="30" x14ac:dyDescent="0.25">
      <c r="A17316" s="27" t="s">
        <v>15253</v>
      </c>
      <c r="B17316" s="19" t="s">
        <v>17014</v>
      </c>
      <c r="C17316" s="19" t="s">
        <v>16741</v>
      </c>
      <c r="D17316" s="38" t="s">
        <v>16051</v>
      </c>
      <c r="E17316" s="38" t="s">
        <v>14894</v>
      </c>
      <c r="F17316" s="41">
        <v>23271800</v>
      </c>
      <c r="G17316" s="19" t="s">
        <v>10733</v>
      </c>
      <c r="H17316" s="41">
        <v>5</v>
      </c>
      <c r="I17316" s="41">
        <v>6</v>
      </c>
      <c r="J17316" s="41">
        <v>10</v>
      </c>
      <c r="K17316" s="44">
        <v>2</v>
      </c>
      <c r="L17316" s="20">
        <v>40460</v>
      </c>
      <c r="M17316" s="19" t="s">
        <v>11</v>
      </c>
      <c r="N17316" s="28" t="s">
        <v>15953</v>
      </c>
    </row>
    <row r="17317" spans="1:14" ht="30" x14ac:dyDescent="0.25">
      <c r="A17317" s="27" t="s">
        <v>15253</v>
      </c>
      <c r="B17317" s="19" t="s">
        <v>17014</v>
      </c>
      <c r="C17317" s="19" t="s">
        <v>16741</v>
      </c>
      <c r="D17317" s="38" t="s">
        <v>16051</v>
      </c>
      <c r="E17317" s="38" t="s">
        <v>15808</v>
      </c>
      <c r="F17317" s="41">
        <v>15121500</v>
      </c>
      <c r="G17317" s="19" t="s">
        <v>10733</v>
      </c>
      <c r="H17317" s="41">
        <v>5</v>
      </c>
      <c r="I17317" s="41">
        <v>6</v>
      </c>
      <c r="J17317" s="41">
        <v>10</v>
      </c>
      <c r="K17317" s="44">
        <v>3</v>
      </c>
      <c r="L17317" s="20">
        <v>106029</v>
      </c>
      <c r="M17317" s="19" t="s">
        <v>11</v>
      </c>
      <c r="N17317" s="28" t="s">
        <v>15953</v>
      </c>
    </row>
    <row r="17318" spans="1:14" ht="30" x14ac:dyDescent="0.25">
      <c r="A17318" s="27" t="s">
        <v>15253</v>
      </c>
      <c r="B17318" s="19" t="s">
        <v>17014</v>
      </c>
      <c r="C17318" s="19" t="s">
        <v>16741</v>
      </c>
      <c r="D17318" s="38" t="s">
        <v>16051</v>
      </c>
      <c r="E17318" s="38" t="s">
        <v>9699</v>
      </c>
      <c r="F17318" s="41">
        <v>15121800</v>
      </c>
      <c r="G17318" s="19" t="s">
        <v>10733</v>
      </c>
      <c r="H17318" s="41">
        <v>5</v>
      </c>
      <c r="I17318" s="41">
        <v>6</v>
      </c>
      <c r="J17318" s="41">
        <v>10</v>
      </c>
      <c r="K17318" s="44">
        <v>3</v>
      </c>
      <c r="L17318" s="20">
        <v>160650</v>
      </c>
      <c r="M17318" s="19" t="s">
        <v>11</v>
      </c>
      <c r="N17318" s="28" t="s">
        <v>15953</v>
      </c>
    </row>
    <row r="17319" spans="1:14" ht="30" x14ac:dyDescent="0.25">
      <c r="A17319" s="27" t="s">
        <v>15253</v>
      </c>
      <c r="B17319" s="19" t="s">
        <v>17014</v>
      </c>
      <c r="C17319" s="19" t="s">
        <v>16741</v>
      </c>
      <c r="D17319" s="38" t="s">
        <v>16051</v>
      </c>
      <c r="E17319" s="38" t="s">
        <v>4530</v>
      </c>
      <c r="F17319" s="41">
        <v>31201600</v>
      </c>
      <c r="G17319" s="19" t="s">
        <v>10733</v>
      </c>
      <c r="H17319" s="41">
        <v>5</v>
      </c>
      <c r="I17319" s="41">
        <v>6</v>
      </c>
      <c r="J17319" s="41">
        <v>10</v>
      </c>
      <c r="K17319" s="44">
        <v>10</v>
      </c>
      <c r="L17319" s="20">
        <v>59860</v>
      </c>
      <c r="M17319" s="19" t="s">
        <v>11</v>
      </c>
      <c r="N17319" s="28" t="s">
        <v>15953</v>
      </c>
    </row>
    <row r="17320" spans="1:14" ht="30" x14ac:dyDescent="0.25">
      <c r="A17320" s="27" t="s">
        <v>15253</v>
      </c>
      <c r="B17320" s="19" t="s">
        <v>17013</v>
      </c>
      <c r="C17320" s="19" t="s">
        <v>16743</v>
      </c>
      <c r="D17320" s="38" t="s">
        <v>16053</v>
      </c>
      <c r="E17320" s="38" t="s">
        <v>15809</v>
      </c>
      <c r="F17320" s="41">
        <v>42132200</v>
      </c>
      <c r="G17320" s="19" t="s">
        <v>10733</v>
      </c>
      <c r="H17320" s="41">
        <v>5</v>
      </c>
      <c r="I17320" s="41">
        <v>6</v>
      </c>
      <c r="J17320" s="41">
        <v>10</v>
      </c>
      <c r="K17320" s="44">
        <v>2</v>
      </c>
      <c r="L17320" s="20">
        <v>44030</v>
      </c>
      <c r="M17320" s="19" t="s">
        <v>11</v>
      </c>
      <c r="N17320" s="28" t="s">
        <v>15953</v>
      </c>
    </row>
    <row r="17321" spans="1:14" ht="30" x14ac:dyDescent="0.25">
      <c r="A17321" s="27" t="s">
        <v>15253</v>
      </c>
      <c r="B17321" s="19" t="s">
        <v>17013</v>
      </c>
      <c r="C17321" s="19" t="s">
        <v>16743</v>
      </c>
      <c r="D17321" s="38" t="s">
        <v>16053</v>
      </c>
      <c r="E17321" s="38" t="s">
        <v>15810</v>
      </c>
      <c r="F17321" s="41">
        <v>42132200</v>
      </c>
      <c r="G17321" s="19" t="s">
        <v>10733</v>
      </c>
      <c r="H17321" s="41">
        <v>5</v>
      </c>
      <c r="I17321" s="41">
        <v>6</v>
      </c>
      <c r="J17321" s="41">
        <v>10</v>
      </c>
      <c r="K17321" s="44">
        <v>2</v>
      </c>
      <c r="L17321" s="20">
        <v>44030</v>
      </c>
      <c r="M17321" s="19" t="s">
        <v>11</v>
      </c>
      <c r="N17321" s="28" t="s">
        <v>15953</v>
      </c>
    </row>
    <row r="17322" spans="1:14" ht="30" x14ac:dyDescent="0.25">
      <c r="A17322" s="27" t="s">
        <v>15253</v>
      </c>
      <c r="B17322" s="19" t="s">
        <v>17013</v>
      </c>
      <c r="C17322" s="19" t="s">
        <v>16744</v>
      </c>
      <c r="D17322" s="38" t="s">
        <v>16054</v>
      </c>
      <c r="E17322" s="38" t="s">
        <v>15811</v>
      </c>
      <c r="F17322" s="41">
        <v>24141500</v>
      </c>
      <c r="G17322" s="19" t="s">
        <v>10733</v>
      </c>
      <c r="H17322" s="41">
        <v>5</v>
      </c>
      <c r="I17322" s="41">
        <v>6</v>
      </c>
      <c r="J17322" s="41">
        <v>10</v>
      </c>
      <c r="K17322" s="44">
        <v>1</v>
      </c>
      <c r="L17322" s="20">
        <v>25823</v>
      </c>
      <c r="M17322" s="19" t="s">
        <v>11</v>
      </c>
      <c r="N17322" s="28" t="s">
        <v>15955</v>
      </c>
    </row>
    <row r="17323" spans="1:14" ht="30" x14ac:dyDescent="0.25">
      <c r="A17323" s="27" t="s">
        <v>15253</v>
      </c>
      <c r="B17323" s="19" t="s">
        <v>17013</v>
      </c>
      <c r="C17323" s="19" t="s">
        <v>16744</v>
      </c>
      <c r="D17323" s="38" t="s">
        <v>16054</v>
      </c>
      <c r="E17323" s="38" t="s">
        <v>15812</v>
      </c>
      <c r="F17323" s="41">
        <v>24141500</v>
      </c>
      <c r="G17323" s="19" t="s">
        <v>10733</v>
      </c>
      <c r="H17323" s="41">
        <v>5</v>
      </c>
      <c r="I17323" s="41">
        <v>6</v>
      </c>
      <c r="J17323" s="41">
        <v>10</v>
      </c>
      <c r="K17323" s="44">
        <v>2</v>
      </c>
      <c r="L17323" s="20">
        <v>8664</v>
      </c>
      <c r="M17323" s="19" t="s">
        <v>11</v>
      </c>
      <c r="N17323" s="28" t="s">
        <v>15955</v>
      </c>
    </row>
    <row r="17324" spans="1:14" ht="30" x14ac:dyDescent="0.25">
      <c r="A17324" s="27" t="s">
        <v>15253</v>
      </c>
      <c r="B17324" s="19" t="s">
        <v>17013</v>
      </c>
      <c r="C17324" s="19" t="s">
        <v>16740</v>
      </c>
      <c r="D17324" s="38" t="s">
        <v>16050</v>
      </c>
      <c r="E17324" s="38" t="s">
        <v>15813</v>
      </c>
      <c r="F17324" s="41">
        <v>31201500</v>
      </c>
      <c r="G17324" s="19" t="s">
        <v>10733</v>
      </c>
      <c r="H17324" s="41">
        <v>5</v>
      </c>
      <c r="I17324" s="41">
        <v>6</v>
      </c>
      <c r="J17324" s="41">
        <v>10</v>
      </c>
      <c r="K17324" s="44">
        <v>3</v>
      </c>
      <c r="L17324" s="20">
        <v>167790</v>
      </c>
      <c r="M17324" s="19" t="s">
        <v>11</v>
      </c>
      <c r="N17324" s="28" t="s">
        <v>15953</v>
      </c>
    </row>
    <row r="17325" spans="1:14" ht="30" x14ac:dyDescent="0.25">
      <c r="A17325" s="27" t="s">
        <v>15253</v>
      </c>
      <c r="B17325" s="19" t="s">
        <v>17013</v>
      </c>
      <c r="C17325" s="19" t="s">
        <v>16740</v>
      </c>
      <c r="D17325" s="38" t="s">
        <v>16050</v>
      </c>
      <c r="E17325" s="38" t="s">
        <v>15814</v>
      </c>
      <c r="F17325" s="41">
        <v>31201500</v>
      </c>
      <c r="G17325" s="19" t="s">
        <v>10733</v>
      </c>
      <c r="H17325" s="41">
        <v>5</v>
      </c>
      <c r="I17325" s="41">
        <v>6</v>
      </c>
      <c r="J17325" s="41">
        <v>10</v>
      </c>
      <c r="K17325" s="44">
        <v>6</v>
      </c>
      <c r="L17325" s="20">
        <v>41838</v>
      </c>
      <c r="M17325" s="19" t="s">
        <v>11</v>
      </c>
      <c r="N17325" s="28" t="s">
        <v>15953</v>
      </c>
    </row>
    <row r="17326" spans="1:14" ht="30" x14ac:dyDescent="0.25">
      <c r="A17326" s="27" t="s">
        <v>15253</v>
      </c>
      <c r="B17326" s="19" t="s">
        <v>17013</v>
      </c>
      <c r="C17326" s="19" t="s">
        <v>16740</v>
      </c>
      <c r="D17326" s="38" t="s">
        <v>16050</v>
      </c>
      <c r="E17326" s="38" t="s">
        <v>15815</v>
      </c>
      <c r="F17326" s="41">
        <v>31201500</v>
      </c>
      <c r="G17326" s="19" t="s">
        <v>10733</v>
      </c>
      <c r="H17326" s="41">
        <v>5</v>
      </c>
      <c r="I17326" s="41">
        <v>6</v>
      </c>
      <c r="J17326" s="41">
        <v>10</v>
      </c>
      <c r="K17326" s="44">
        <v>3</v>
      </c>
      <c r="L17326" s="20">
        <v>48195</v>
      </c>
      <c r="M17326" s="19" t="s">
        <v>11</v>
      </c>
      <c r="N17326" s="28" t="s">
        <v>15953</v>
      </c>
    </row>
    <row r="17327" spans="1:14" ht="30" x14ac:dyDescent="0.25">
      <c r="A17327" s="27" t="s">
        <v>15253</v>
      </c>
      <c r="B17327" s="19" t="s">
        <v>17013</v>
      </c>
      <c r="C17327" s="19" t="s">
        <v>16740</v>
      </c>
      <c r="D17327" s="38" t="s">
        <v>16050</v>
      </c>
      <c r="E17327" s="38" t="s">
        <v>15816</v>
      </c>
      <c r="F17327" s="41">
        <v>31201500</v>
      </c>
      <c r="G17327" s="19" t="s">
        <v>10733</v>
      </c>
      <c r="H17327" s="41">
        <v>5</v>
      </c>
      <c r="I17327" s="41">
        <v>6</v>
      </c>
      <c r="J17327" s="41">
        <v>10</v>
      </c>
      <c r="K17327" s="44">
        <v>1</v>
      </c>
      <c r="L17327" s="20">
        <v>338436</v>
      </c>
      <c r="M17327" s="19" t="s">
        <v>11</v>
      </c>
      <c r="N17327" s="28" t="s">
        <v>15953</v>
      </c>
    </row>
    <row r="17328" spans="1:14" ht="30" x14ac:dyDescent="0.25">
      <c r="A17328" s="27" t="s">
        <v>15253</v>
      </c>
      <c r="B17328" s="19" t="s">
        <v>17013</v>
      </c>
      <c r="C17328" s="19" t="s">
        <v>16740</v>
      </c>
      <c r="D17328" s="38" t="s">
        <v>16050</v>
      </c>
      <c r="E17328" s="38" t="s">
        <v>11566</v>
      </c>
      <c r="F17328" s="41">
        <v>31201500</v>
      </c>
      <c r="G17328" s="19" t="s">
        <v>10733</v>
      </c>
      <c r="H17328" s="41">
        <v>5</v>
      </c>
      <c r="I17328" s="41">
        <v>6</v>
      </c>
      <c r="J17328" s="41">
        <v>10</v>
      </c>
      <c r="K17328" s="44">
        <v>3</v>
      </c>
      <c r="L17328" s="20">
        <v>5820</v>
      </c>
      <c r="M17328" s="19" t="s">
        <v>11</v>
      </c>
      <c r="N17328" s="28" t="s">
        <v>15953</v>
      </c>
    </row>
    <row r="17329" spans="1:14" ht="30" x14ac:dyDescent="0.25">
      <c r="A17329" s="27" t="s">
        <v>15253</v>
      </c>
      <c r="B17329" s="19" t="s">
        <v>17013</v>
      </c>
      <c r="C17329" s="19" t="s">
        <v>16740</v>
      </c>
      <c r="D17329" s="38" t="s">
        <v>16050</v>
      </c>
      <c r="E17329" s="38" t="s">
        <v>15817</v>
      </c>
      <c r="F17329" s="41">
        <v>31201500</v>
      </c>
      <c r="G17329" s="19" t="s">
        <v>10733</v>
      </c>
      <c r="H17329" s="41">
        <v>5</v>
      </c>
      <c r="I17329" s="41">
        <v>6</v>
      </c>
      <c r="J17329" s="41">
        <v>10</v>
      </c>
      <c r="K17329" s="44">
        <v>3</v>
      </c>
      <c r="L17329" s="20">
        <v>26775</v>
      </c>
      <c r="M17329" s="19" t="s">
        <v>11</v>
      </c>
      <c r="N17329" s="28" t="s">
        <v>15953</v>
      </c>
    </row>
    <row r="17330" spans="1:14" ht="30" x14ac:dyDescent="0.25">
      <c r="A17330" s="27" t="s">
        <v>15253</v>
      </c>
      <c r="B17330" s="19" t="s">
        <v>17013</v>
      </c>
      <c r="C17330" s="19" t="s">
        <v>16740</v>
      </c>
      <c r="D17330" s="38" t="s">
        <v>16050</v>
      </c>
      <c r="E17330" s="38" t="s">
        <v>15818</v>
      </c>
      <c r="F17330" s="41">
        <v>24112400</v>
      </c>
      <c r="G17330" s="19" t="s">
        <v>10733</v>
      </c>
      <c r="H17330" s="41">
        <v>5</v>
      </c>
      <c r="I17330" s="41">
        <v>6</v>
      </c>
      <c r="J17330" s="41">
        <v>10</v>
      </c>
      <c r="K17330" s="44">
        <v>2</v>
      </c>
      <c r="L17330" s="20">
        <v>761600</v>
      </c>
      <c r="M17330" s="19" t="s">
        <v>11</v>
      </c>
      <c r="N17330" s="28" t="s">
        <v>15953</v>
      </c>
    </row>
    <row r="17331" spans="1:14" ht="30" x14ac:dyDescent="0.25">
      <c r="A17331" s="27" t="s">
        <v>15253</v>
      </c>
      <c r="B17331" s="19" t="s">
        <v>17060</v>
      </c>
      <c r="C17331" s="19" t="s">
        <v>16857</v>
      </c>
      <c r="D17331" s="38" t="s">
        <v>16167</v>
      </c>
      <c r="E17331" s="38" t="s">
        <v>15819</v>
      </c>
      <c r="F17331" s="41">
        <v>23131500</v>
      </c>
      <c r="G17331" s="19" t="s">
        <v>10733</v>
      </c>
      <c r="H17331" s="41">
        <v>5</v>
      </c>
      <c r="I17331" s="41">
        <v>6</v>
      </c>
      <c r="J17331" s="41">
        <v>10</v>
      </c>
      <c r="K17331" s="44">
        <v>1</v>
      </c>
      <c r="L17331" s="20">
        <v>65450</v>
      </c>
      <c r="M17331" s="19" t="s">
        <v>11</v>
      </c>
      <c r="N17331" s="28" t="s">
        <v>15953</v>
      </c>
    </row>
    <row r="17332" spans="1:14" ht="30" x14ac:dyDescent="0.25">
      <c r="A17332" s="27" t="s">
        <v>15253</v>
      </c>
      <c r="B17332" s="19" t="s">
        <v>17015</v>
      </c>
      <c r="C17332" s="19" t="s">
        <v>16742</v>
      </c>
      <c r="D17332" s="38" t="s">
        <v>16052</v>
      </c>
      <c r="E17332" s="38" t="s">
        <v>15820</v>
      </c>
      <c r="F17332" s="41">
        <v>31211900</v>
      </c>
      <c r="G17332" s="19" t="s">
        <v>10733</v>
      </c>
      <c r="H17332" s="41">
        <v>5</v>
      </c>
      <c r="I17332" s="41">
        <v>6</v>
      </c>
      <c r="J17332" s="41">
        <v>10</v>
      </c>
      <c r="K17332" s="44">
        <v>2</v>
      </c>
      <c r="L17332" s="20">
        <v>22372</v>
      </c>
      <c r="M17332" s="19" t="s">
        <v>11</v>
      </c>
      <c r="N17332" s="28" t="s">
        <v>15953</v>
      </c>
    </row>
    <row r="17333" spans="1:14" ht="30" x14ac:dyDescent="0.25">
      <c r="A17333" s="27" t="s">
        <v>15253</v>
      </c>
      <c r="B17333" s="19" t="s">
        <v>17015</v>
      </c>
      <c r="C17333" s="19" t="s">
        <v>16742</v>
      </c>
      <c r="D17333" s="38" t="s">
        <v>16052</v>
      </c>
      <c r="E17333" s="38" t="s">
        <v>15821</v>
      </c>
      <c r="F17333" s="41">
        <v>31211900</v>
      </c>
      <c r="G17333" s="19" t="s">
        <v>10733</v>
      </c>
      <c r="H17333" s="41">
        <v>5</v>
      </c>
      <c r="I17333" s="41">
        <v>6</v>
      </c>
      <c r="J17333" s="41">
        <v>10</v>
      </c>
      <c r="K17333" s="44">
        <v>2</v>
      </c>
      <c r="L17333" s="20">
        <v>13566</v>
      </c>
      <c r="M17333" s="19" t="s">
        <v>11</v>
      </c>
      <c r="N17333" s="28" t="s">
        <v>15953</v>
      </c>
    </row>
    <row r="17334" spans="1:14" ht="45" x14ac:dyDescent="0.25">
      <c r="A17334" s="27" t="s">
        <v>15253</v>
      </c>
      <c r="B17334" s="19" t="s">
        <v>16745</v>
      </c>
      <c r="C17334" s="19" t="s">
        <v>16745</v>
      </c>
      <c r="D17334" s="38" t="s">
        <v>16055</v>
      </c>
      <c r="E17334" s="38" t="s">
        <v>15822</v>
      </c>
      <c r="F17334" s="41">
        <v>24112400</v>
      </c>
      <c r="G17334" s="19" t="s">
        <v>10733</v>
      </c>
      <c r="H17334" s="41">
        <v>5</v>
      </c>
      <c r="I17334" s="41">
        <v>6</v>
      </c>
      <c r="J17334" s="41">
        <v>10</v>
      </c>
      <c r="K17334" s="44">
        <v>1</v>
      </c>
      <c r="L17334" s="20">
        <v>321300</v>
      </c>
      <c r="M17334" s="19" t="s">
        <v>11</v>
      </c>
      <c r="N17334" s="28" t="s">
        <v>15953</v>
      </c>
    </row>
    <row r="17335" spans="1:14" ht="45" x14ac:dyDescent="0.25">
      <c r="A17335" s="27" t="s">
        <v>15253</v>
      </c>
      <c r="B17335" s="19" t="s">
        <v>16745</v>
      </c>
      <c r="C17335" s="19" t="s">
        <v>16745</v>
      </c>
      <c r="D17335" s="38" t="s">
        <v>16055</v>
      </c>
      <c r="E17335" s="38" t="s">
        <v>15823</v>
      </c>
      <c r="F17335" s="41">
        <v>27112100</v>
      </c>
      <c r="G17335" s="19" t="s">
        <v>10733</v>
      </c>
      <c r="H17335" s="41">
        <v>5</v>
      </c>
      <c r="I17335" s="41">
        <v>6</v>
      </c>
      <c r="J17335" s="41">
        <v>10</v>
      </c>
      <c r="K17335" s="44">
        <v>2</v>
      </c>
      <c r="L17335" s="20">
        <v>285600</v>
      </c>
      <c r="M17335" s="19" t="s">
        <v>11</v>
      </c>
      <c r="N17335" s="28" t="s">
        <v>15953</v>
      </c>
    </row>
    <row r="17336" spans="1:14" ht="45" x14ac:dyDescent="0.25">
      <c r="A17336" s="27" t="s">
        <v>15253</v>
      </c>
      <c r="B17336" s="19" t="s">
        <v>16745</v>
      </c>
      <c r="C17336" s="19" t="s">
        <v>16745</v>
      </c>
      <c r="D17336" s="38" t="s">
        <v>16055</v>
      </c>
      <c r="E17336" s="38" t="s">
        <v>15824</v>
      </c>
      <c r="F17336" s="41">
        <v>27112100</v>
      </c>
      <c r="G17336" s="19" t="s">
        <v>10733</v>
      </c>
      <c r="H17336" s="41">
        <v>5</v>
      </c>
      <c r="I17336" s="41">
        <v>6</v>
      </c>
      <c r="J17336" s="41">
        <v>10</v>
      </c>
      <c r="K17336" s="44">
        <v>2</v>
      </c>
      <c r="L17336" s="20">
        <v>690200</v>
      </c>
      <c r="M17336" s="19" t="s">
        <v>11</v>
      </c>
      <c r="N17336" s="28" t="s">
        <v>15953</v>
      </c>
    </row>
    <row r="17337" spans="1:14" ht="45" x14ac:dyDescent="0.25">
      <c r="A17337" s="27" t="s">
        <v>15253</v>
      </c>
      <c r="B17337" s="19" t="s">
        <v>16745</v>
      </c>
      <c r="C17337" s="19" t="s">
        <v>16745</v>
      </c>
      <c r="D17337" s="38" t="s">
        <v>16055</v>
      </c>
      <c r="E17337" s="38" t="s">
        <v>15825</v>
      </c>
      <c r="F17337" s="41">
        <v>27112100</v>
      </c>
      <c r="G17337" s="19" t="s">
        <v>10733</v>
      </c>
      <c r="H17337" s="41">
        <v>5</v>
      </c>
      <c r="I17337" s="41">
        <v>6</v>
      </c>
      <c r="J17337" s="41">
        <v>10</v>
      </c>
      <c r="K17337" s="44">
        <v>2</v>
      </c>
      <c r="L17337" s="20">
        <v>761600</v>
      </c>
      <c r="M17337" s="19" t="s">
        <v>11</v>
      </c>
      <c r="N17337" s="28" t="s">
        <v>15953</v>
      </c>
    </row>
    <row r="17338" spans="1:14" ht="45" x14ac:dyDescent="0.25">
      <c r="A17338" s="27" t="s">
        <v>15253</v>
      </c>
      <c r="B17338" s="19" t="s">
        <v>16745</v>
      </c>
      <c r="C17338" s="19" t="s">
        <v>16745</v>
      </c>
      <c r="D17338" s="38" t="s">
        <v>16055</v>
      </c>
      <c r="E17338" s="38" t="s">
        <v>15826</v>
      </c>
      <c r="F17338" s="41">
        <v>27112100</v>
      </c>
      <c r="G17338" s="19" t="s">
        <v>10733</v>
      </c>
      <c r="H17338" s="41">
        <v>5</v>
      </c>
      <c r="I17338" s="41">
        <v>6</v>
      </c>
      <c r="J17338" s="41">
        <v>10</v>
      </c>
      <c r="K17338" s="44">
        <v>1</v>
      </c>
      <c r="L17338" s="20">
        <v>940100</v>
      </c>
      <c r="M17338" s="19" t="s">
        <v>11</v>
      </c>
      <c r="N17338" s="28" t="s">
        <v>15953</v>
      </c>
    </row>
    <row r="17339" spans="1:14" ht="45" x14ac:dyDescent="0.25">
      <c r="A17339" s="27" t="s">
        <v>15253</v>
      </c>
      <c r="B17339" s="19" t="s">
        <v>16745</v>
      </c>
      <c r="C17339" s="19" t="s">
        <v>16745</v>
      </c>
      <c r="D17339" s="38" t="s">
        <v>16055</v>
      </c>
      <c r="E17339" s="38" t="s">
        <v>15827</v>
      </c>
      <c r="F17339" s="41">
        <v>27112100</v>
      </c>
      <c r="G17339" s="19" t="s">
        <v>10733</v>
      </c>
      <c r="H17339" s="41">
        <v>5</v>
      </c>
      <c r="I17339" s="41">
        <v>6</v>
      </c>
      <c r="J17339" s="41">
        <v>10</v>
      </c>
      <c r="K17339" s="44">
        <v>2</v>
      </c>
      <c r="L17339" s="20">
        <v>151130</v>
      </c>
      <c r="M17339" s="19" t="s">
        <v>11</v>
      </c>
      <c r="N17339" s="28" t="s">
        <v>15953</v>
      </c>
    </row>
    <row r="17340" spans="1:14" ht="45" x14ac:dyDescent="0.25">
      <c r="A17340" s="27" t="s">
        <v>15253</v>
      </c>
      <c r="B17340" s="19" t="s">
        <v>16745</v>
      </c>
      <c r="C17340" s="19" t="s">
        <v>16745</v>
      </c>
      <c r="D17340" s="38" t="s">
        <v>16055</v>
      </c>
      <c r="E17340" s="38" t="s">
        <v>15828</v>
      </c>
      <c r="F17340" s="41">
        <v>27112100</v>
      </c>
      <c r="G17340" s="19" t="s">
        <v>10733</v>
      </c>
      <c r="H17340" s="41">
        <v>5</v>
      </c>
      <c r="I17340" s="41">
        <v>6</v>
      </c>
      <c r="J17340" s="41">
        <v>10</v>
      </c>
      <c r="K17340" s="44">
        <v>2</v>
      </c>
      <c r="L17340" s="20">
        <v>59500</v>
      </c>
      <c r="M17340" s="19" t="s">
        <v>11</v>
      </c>
      <c r="N17340" s="28" t="s">
        <v>15953</v>
      </c>
    </row>
    <row r="17341" spans="1:14" ht="45" x14ac:dyDescent="0.25">
      <c r="A17341" s="27" t="s">
        <v>15253</v>
      </c>
      <c r="B17341" s="19" t="s">
        <v>16745</v>
      </c>
      <c r="C17341" s="19" t="s">
        <v>16745</v>
      </c>
      <c r="D17341" s="38" t="s">
        <v>16055</v>
      </c>
      <c r="E17341" s="38" t="s">
        <v>15829</v>
      </c>
      <c r="F17341" s="41">
        <v>27112100</v>
      </c>
      <c r="G17341" s="19" t="s">
        <v>10733</v>
      </c>
      <c r="H17341" s="41">
        <v>5</v>
      </c>
      <c r="I17341" s="41">
        <v>6</v>
      </c>
      <c r="J17341" s="41">
        <v>10</v>
      </c>
      <c r="K17341" s="44">
        <v>1</v>
      </c>
      <c r="L17341" s="20">
        <v>130900</v>
      </c>
      <c r="M17341" s="19" t="s">
        <v>11</v>
      </c>
      <c r="N17341" s="28" t="s">
        <v>15953</v>
      </c>
    </row>
    <row r="17342" spans="1:14" ht="45" x14ac:dyDescent="0.25">
      <c r="A17342" s="27" t="s">
        <v>15253</v>
      </c>
      <c r="B17342" s="19" t="s">
        <v>16745</v>
      </c>
      <c r="C17342" s="19" t="s">
        <v>16745</v>
      </c>
      <c r="D17342" s="38" t="s">
        <v>16055</v>
      </c>
      <c r="E17342" s="38" t="s">
        <v>15830</v>
      </c>
      <c r="F17342" s="41">
        <v>27112100</v>
      </c>
      <c r="G17342" s="19" t="s">
        <v>10733</v>
      </c>
      <c r="H17342" s="41">
        <v>5</v>
      </c>
      <c r="I17342" s="41">
        <v>6</v>
      </c>
      <c r="J17342" s="41">
        <v>10</v>
      </c>
      <c r="K17342" s="44">
        <v>2</v>
      </c>
      <c r="L17342" s="20">
        <v>179928</v>
      </c>
      <c r="M17342" s="19" t="s">
        <v>11</v>
      </c>
      <c r="N17342" s="28" t="s">
        <v>15953</v>
      </c>
    </row>
    <row r="17343" spans="1:14" ht="45" x14ac:dyDescent="0.25">
      <c r="A17343" s="27" t="s">
        <v>15253</v>
      </c>
      <c r="B17343" s="19" t="s">
        <v>16745</v>
      </c>
      <c r="C17343" s="19" t="s">
        <v>16745</v>
      </c>
      <c r="D17343" s="38" t="s">
        <v>16055</v>
      </c>
      <c r="E17343" s="38" t="s">
        <v>15831</v>
      </c>
      <c r="F17343" s="41">
        <v>27112100</v>
      </c>
      <c r="G17343" s="19" t="s">
        <v>10733</v>
      </c>
      <c r="H17343" s="41">
        <v>5</v>
      </c>
      <c r="I17343" s="41">
        <v>6</v>
      </c>
      <c r="J17343" s="41">
        <v>10</v>
      </c>
      <c r="K17343" s="44">
        <v>1</v>
      </c>
      <c r="L17343" s="20">
        <v>115430</v>
      </c>
      <c r="M17343" s="19" t="s">
        <v>11</v>
      </c>
      <c r="N17343" s="28" t="s">
        <v>15953</v>
      </c>
    </row>
    <row r="17344" spans="1:14" ht="45" x14ac:dyDescent="0.25">
      <c r="A17344" s="27" t="s">
        <v>15253</v>
      </c>
      <c r="B17344" s="19" t="s">
        <v>17063</v>
      </c>
      <c r="C17344" s="19" t="s">
        <v>16866</v>
      </c>
      <c r="D17344" s="38" t="s">
        <v>16176</v>
      </c>
      <c r="E17344" s="38" t="s">
        <v>15832</v>
      </c>
      <c r="F17344" s="41">
        <v>39121400</v>
      </c>
      <c r="G17344" s="19" t="s">
        <v>10733</v>
      </c>
      <c r="H17344" s="41">
        <v>5</v>
      </c>
      <c r="I17344" s="41">
        <v>6</v>
      </c>
      <c r="J17344" s="41">
        <v>10</v>
      </c>
      <c r="K17344" s="44">
        <v>1</v>
      </c>
      <c r="L17344" s="20">
        <v>536452</v>
      </c>
      <c r="M17344" s="19" t="s">
        <v>11</v>
      </c>
      <c r="N17344" s="28" t="s">
        <v>15953</v>
      </c>
    </row>
    <row r="17345" spans="1:14" ht="30" x14ac:dyDescent="0.25">
      <c r="A17345" s="27" t="s">
        <v>15253</v>
      </c>
      <c r="B17345" s="19" t="s">
        <v>17063</v>
      </c>
      <c r="C17345" s="19" t="s">
        <v>16867</v>
      </c>
      <c r="D17345" s="38" t="s">
        <v>16177</v>
      </c>
      <c r="E17345" s="38" t="s">
        <v>15833</v>
      </c>
      <c r="F17345" s="41">
        <v>26121500</v>
      </c>
      <c r="G17345" s="19" t="s">
        <v>10733</v>
      </c>
      <c r="H17345" s="41">
        <v>5</v>
      </c>
      <c r="I17345" s="41">
        <v>6</v>
      </c>
      <c r="J17345" s="41">
        <v>10</v>
      </c>
      <c r="K17345" s="44">
        <v>1</v>
      </c>
      <c r="L17345" s="20">
        <v>1306620</v>
      </c>
      <c r="M17345" s="19" t="s">
        <v>11</v>
      </c>
      <c r="N17345" s="28" t="s">
        <v>15953</v>
      </c>
    </row>
    <row r="17346" spans="1:14" ht="30" x14ac:dyDescent="0.25">
      <c r="A17346" s="27" t="s">
        <v>15253</v>
      </c>
      <c r="B17346" s="19" t="s">
        <v>17063</v>
      </c>
      <c r="C17346" s="19" t="s">
        <v>16868</v>
      </c>
      <c r="D17346" s="38" t="s">
        <v>16178</v>
      </c>
      <c r="E17346" s="38" t="s">
        <v>15834</v>
      </c>
      <c r="F17346" s="41">
        <v>26111700</v>
      </c>
      <c r="G17346" s="19" t="s">
        <v>10733</v>
      </c>
      <c r="H17346" s="41">
        <v>5</v>
      </c>
      <c r="I17346" s="41">
        <v>6</v>
      </c>
      <c r="J17346" s="41">
        <v>10</v>
      </c>
      <c r="K17346" s="44">
        <v>2</v>
      </c>
      <c r="L17346" s="20">
        <v>74970</v>
      </c>
      <c r="M17346" s="19" t="s">
        <v>11</v>
      </c>
      <c r="N17346" s="28" t="s">
        <v>15953</v>
      </c>
    </row>
    <row r="17347" spans="1:14" ht="30" x14ac:dyDescent="0.25">
      <c r="A17347" s="27" t="s">
        <v>15253</v>
      </c>
      <c r="B17347" s="19" t="s">
        <v>17063</v>
      </c>
      <c r="C17347" s="19" t="s">
        <v>16868</v>
      </c>
      <c r="D17347" s="38" t="s">
        <v>16178</v>
      </c>
      <c r="E17347" s="38" t="s">
        <v>15835</v>
      </c>
      <c r="F17347" s="41">
        <v>26111700</v>
      </c>
      <c r="G17347" s="19" t="s">
        <v>10733</v>
      </c>
      <c r="H17347" s="41">
        <v>5</v>
      </c>
      <c r="I17347" s="41">
        <v>6</v>
      </c>
      <c r="J17347" s="41">
        <v>10</v>
      </c>
      <c r="K17347" s="44">
        <v>2</v>
      </c>
      <c r="L17347" s="20">
        <v>49980</v>
      </c>
      <c r="M17347" s="19" t="s">
        <v>11</v>
      </c>
      <c r="N17347" s="28" t="s">
        <v>15953</v>
      </c>
    </row>
    <row r="17348" spans="1:14" ht="30" x14ac:dyDescent="0.25">
      <c r="A17348" s="27" t="s">
        <v>15253</v>
      </c>
      <c r="B17348" s="19" t="s">
        <v>17063</v>
      </c>
      <c r="C17348" s="19" t="s">
        <v>16868</v>
      </c>
      <c r="D17348" s="38" t="s">
        <v>16178</v>
      </c>
      <c r="E17348" s="38" t="s">
        <v>15836</v>
      </c>
      <c r="F17348" s="41">
        <v>26111700</v>
      </c>
      <c r="G17348" s="19" t="s">
        <v>10733</v>
      </c>
      <c r="H17348" s="41">
        <v>5</v>
      </c>
      <c r="I17348" s="41">
        <v>6</v>
      </c>
      <c r="J17348" s="41">
        <v>10</v>
      </c>
      <c r="K17348" s="44">
        <v>2</v>
      </c>
      <c r="L17348" s="20">
        <v>39008</v>
      </c>
      <c r="M17348" s="19" t="s">
        <v>11</v>
      </c>
      <c r="N17348" s="28" t="s">
        <v>15953</v>
      </c>
    </row>
    <row r="17349" spans="1:14" ht="75" x14ac:dyDescent="0.25">
      <c r="A17349" s="27" t="s">
        <v>15253</v>
      </c>
      <c r="B17349" s="19" t="s">
        <v>17051</v>
      </c>
      <c r="C17349" s="19" t="s">
        <v>16821</v>
      </c>
      <c r="D17349" s="38" t="s">
        <v>16131</v>
      </c>
      <c r="E17349" s="38" t="s">
        <v>15837</v>
      </c>
      <c r="F17349" s="41">
        <v>24102004</v>
      </c>
      <c r="G17349" s="19" t="s">
        <v>10733</v>
      </c>
      <c r="H17349" s="41">
        <v>8</v>
      </c>
      <c r="I17349" s="41">
        <v>4</v>
      </c>
      <c r="J17349" s="41">
        <v>10</v>
      </c>
      <c r="K17349" s="44">
        <v>1</v>
      </c>
      <c r="L17349" s="20">
        <v>2938110</v>
      </c>
      <c r="M17349" s="19" t="s">
        <v>11</v>
      </c>
      <c r="N17349" s="28" t="s">
        <v>15953</v>
      </c>
    </row>
    <row r="17350" spans="1:14" ht="30" x14ac:dyDescent="0.25">
      <c r="A17350" s="27" t="s">
        <v>15253</v>
      </c>
      <c r="B17350" s="19" t="s">
        <v>17013</v>
      </c>
      <c r="C17350" s="19" t="s">
        <v>16740</v>
      </c>
      <c r="D17350" s="38" t="s">
        <v>16050</v>
      </c>
      <c r="E17350" s="38" t="s">
        <v>15838</v>
      </c>
      <c r="F17350" s="41">
        <v>24112700</v>
      </c>
      <c r="G17350" s="19" t="s">
        <v>10733</v>
      </c>
      <c r="H17350" s="41">
        <v>8</v>
      </c>
      <c r="I17350" s="41">
        <v>4</v>
      </c>
      <c r="J17350" s="41">
        <v>10</v>
      </c>
      <c r="K17350" s="44">
        <v>6</v>
      </c>
      <c r="L17350" s="20">
        <v>6997200</v>
      </c>
      <c r="M17350" s="19" t="s">
        <v>11</v>
      </c>
      <c r="N17350" s="28" t="s">
        <v>15953</v>
      </c>
    </row>
    <row r="17351" spans="1:14" ht="45" x14ac:dyDescent="0.25">
      <c r="A17351" s="27" t="s">
        <v>15253</v>
      </c>
      <c r="B17351" s="19" t="s">
        <v>17014</v>
      </c>
      <c r="C17351" s="19" t="s">
        <v>16811</v>
      </c>
      <c r="D17351" s="38" t="s">
        <v>16121</v>
      </c>
      <c r="E17351" s="38" t="s">
        <v>15646</v>
      </c>
      <c r="F17351" s="41" t="s">
        <v>1450</v>
      </c>
      <c r="G17351" s="19" t="s">
        <v>10733</v>
      </c>
      <c r="H17351" s="41">
        <v>1</v>
      </c>
      <c r="I17351" s="41">
        <v>11</v>
      </c>
      <c r="J17351" s="41">
        <v>16</v>
      </c>
      <c r="K17351" s="44">
        <v>1</v>
      </c>
      <c r="L17351" s="20">
        <v>104253.58</v>
      </c>
      <c r="M17351" s="19" t="s">
        <v>11</v>
      </c>
      <c r="N17351" s="28" t="s">
        <v>15953</v>
      </c>
    </row>
    <row r="17352" spans="1:14" ht="45" x14ac:dyDescent="0.25">
      <c r="A17352" s="27" t="s">
        <v>15253</v>
      </c>
      <c r="B17352" s="19" t="s">
        <v>17014</v>
      </c>
      <c r="C17352" s="19" t="s">
        <v>16811</v>
      </c>
      <c r="D17352" s="38" t="s">
        <v>16121</v>
      </c>
      <c r="E17352" s="38" t="s">
        <v>15839</v>
      </c>
      <c r="F17352" s="41" t="s">
        <v>1450</v>
      </c>
      <c r="G17352" s="19" t="s">
        <v>10733</v>
      </c>
      <c r="H17352" s="41">
        <v>1</v>
      </c>
      <c r="I17352" s="41">
        <v>11</v>
      </c>
      <c r="J17352" s="41">
        <v>16</v>
      </c>
      <c r="K17352" s="44">
        <v>1</v>
      </c>
      <c r="L17352" s="20">
        <v>89765</v>
      </c>
      <c r="M17352" s="19" t="s">
        <v>11</v>
      </c>
      <c r="N17352" s="28" t="s">
        <v>15953</v>
      </c>
    </row>
    <row r="17353" spans="1:14" ht="45" x14ac:dyDescent="0.25">
      <c r="A17353" s="27" t="s">
        <v>15253</v>
      </c>
      <c r="B17353" s="19" t="s">
        <v>17014</v>
      </c>
      <c r="C17353" s="19" t="s">
        <v>16811</v>
      </c>
      <c r="D17353" s="38" t="s">
        <v>16121</v>
      </c>
      <c r="E17353" s="38" t="s">
        <v>15650</v>
      </c>
      <c r="F17353" s="41" t="s">
        <v>1450</v>
      </c>
      <c r="G17353" s="19" t="s">
        <v>10733</v>
      </c>
      <c r="H17353" s="41">
        <v>1</v>
      </c>
      <c r="I17353" s="41">
        <v>11</v>
      </c>
      <c r="J17353" s="41">
        <v>16</v>
      </c>
      <c r="K17353" s="44">
        <v>1</v>
      </c>
      <c r="L17353" s="20">
        <v>179524</v>
      </c>
      <c r="M17353" s="19" t="s">
        <v>11</v>
      </c>
      <c r="N17353" s="28" t="s">
        <v>15953</v>
      </c>
    </row>
    <row r="17354" spans="1:14" ht="45" x14ac:dyDescent="0.25">
      <c r="A17354" s="27" t="s">
        <v>15253</v>
      </c>
      <c r="B17354" s="19" t="s">
        <v>17014</v>
      </c>
      <c r="C17354" s="19" t="s">
        <v>16811</v>
      </c>
      <c r="D17354" s="38" t="s">
        <v>16121</v>
      </c>
      <c r="E17354" s="38" t="s">
        <v>15651</v>
      </c>
      <c r="F17354" s="41" t="s">
        <v>1450</v>
      </c>
      <c r="G17354" s="19" t="s">
        <v>10733</v>
      </c>
      <c r="H17354" s="41">
        <v>1</v>
      </c>
      <c r="I17354" s="41">
        <v>11</v>
      </c>
      <c r="J17354" s="41">
        <v>16</v>
      </c>
      <c r="K17354" s="44">
        <v>1</v>
      </c>
      <c r="L17354" s="20">
        <v>219527</v>
      </c>
      <c r="M17354" s="19" t="s">
        <v>11</v>
      </c>
      <c r="N17354" s="28" t="s">
        <v>15953</v>
      </c>
    </row>
    <row r="17355" spans="1:14" ht="45" x14ac:dyDescent="0.25">
      <c r="A17355" s="27" t="s">
        <v>15253</v>
      </c>
      <c r="B17355" s="19" t="s">
        <v>17014</v>
      </c>
      <c r="C17355" s="19" t="s">
        <v>16811</v>
      </c>
      <c r="D17355" s="38" t="s">
        <v>16121</v>
      </c>
      <c r="E17355" s="38" t="s">
        <v>15840</v>
      </c>
      <c r="F17355" s="41" t="s">
        <v>1450</v>
      </c>
      <c r="G17355" s="19" t="s">
        <v>10733</v>
      </c>
      <c r="H17355" s="41">
        <v>1</v>
      </c>
      <c r="I17355" s="41">
        <v>11</v>
      </c>
      <c r="J17355" s="41">
        <v>16</v>
      </c>
      <c r="K17355" s="44">
        <v>2</v>
      </c>
      <c r="L17355" s="20">
        <v>581877.96</v>
      </c>
      <c r="M17355" s="19" t="s">
        <v>11</v>
      </c>
      <c r="N17355" s="28" t="s">
        <v>15953</v>
      </c>
    </row>
    <row r="17356" spans="1:14" ht="45" x14ac:dyDescent="0.25">
      <c r="A17356" s="27" t="s">
        <v>15253</v>
      </c>
      <c r="B17356" s="19" t="s">
        <v>17014</v>
      </c>
      <c r="C17356" s="19" t="s">
        <v>16811</v>
      </c>
      <c r="D17356" s="38" t="s">
        <v>16121</v>
      </c>
      <c r="E17356" s="38" t="s">
        <v>15841</v>
      </c>
      <c r="F17356" s="41" t="s">
        <v>1450</v>
      </c>
      <c r="G17356" s="19" t="s">
        <v>10733</v>
      </c>
      <c r="H17356" s="41">
        <v>1</v>
      </c>
      <c r="I17356" s="41">
        <v>11</v>
      </c>
      <c r="J17356" s="41">
        <v>16</v>
      </c>
      <c r="K17356" s="44">
        <v>2</v>
      </c>
      <c r="L17356" s="20">
        <v>559058.26</v>
      </c>
      <c r="M17356" s="19" t="s">
        <v>11</v>
      </c>
      <c r="N17356" s="28" t="s">
        <v>15953</v>
      </c>
    </row>
    <row r="17357" spans="1:14" ht="45" x14ac:dyDescent="0.25">
      <c r="A17357" s="27" t="s">
        <v>15253</v>
      </c>
      <c r="B17357" s="19" t="s">
        <v>17014</v>
      </c>
      <c r="C17357" s="19" t="s">
        <v>16811</v>
      </c>
      <c r="D17357" s="38" t="s">
        <v>16121</v>
      </c>
      <c r="E17357" s="38" t="s">
        <v>15842</v>
      </c>
      <c r="F17357" s="41" t="s">
        <v>1450</v>
      </c>
      <c r="G17357" s="19" t="s">
        <v>10733</v>
      </c>
      <c r="H17357" s="41">
        <v>1</v>
      </c>
      <c r="I17357" s="41">
        <v>11</v>
      </c>
      <c r="J17357" s="41">
        <v>16</v>
      </c>
      <c r="K17357" s="44">
        <v>2</v>
      </c>
      <c r="L17357" s="20">
        <v>126268.4</v>
      </c>
      <c r="M17357" s="19" t="s">
        <v>11</v>
      </c>
      <c r="N17357" s="28" t="s">
        <v>15953</v>
      </c>
    </row>
    <row r="17358" spans="1:14" ht="45" x14ac:dyDescent="0.25">
      <c r="A17358" s="27" t="s">
        <v>15253</v>
      </c>
      <c r="B17358" s="19" t="s">
        <v>17014</v>
      </c>
      <c r="C17358" s="19" t="s">
        <v>16811</v>
      </c>
      <c r="D17358" s="38" t="s">
        <v>16121</v>
      </c>
      <c r="E17358" s="38" t="s">
        <v>15655</v>
      </c>
      <c r="F17358" s="41" t="s">
        <v>1450</v>
      </c>
      <c r="G17358" s="19" t="s">
        <v>10733</v>
      </c>
      <c r="H17358" s="41">
        <v>1</v>
      </c>
      <c r="I17358" s="41">
        <v>11</v>
      </c>
      <c r="J17358" s="41">
        <v>16</v>
      </c>
      <c r="K17358" s="44">
        <v>2</v>
      </c>
      <c r="L17358" s="20">
        <v>179530.56</v>
      </c>
      <c r="M17358" s="19" t="s">
        <v>11</v>
      </c>
      <c r="N17358" s="28" t="s">
        <v>15953</v>
      </c>
    </row>
    <row r="17359" spans="1:14" ht="45" x14ac:dyDescent="0.25">
      <c r="A17359" s="27" t="s">
        <v>15253</v>
      </c>
      <c r="B17359" s="19" t="s">
        <v>17014</v>
      </c>
      <c r="C17359" s="19" t="s">
        <v>16811</v>
      </c>
      <c r="D17359" s="38" t="s">
        <v>16121</v>
      </c>
      <c r="E17359" s="38" t="s">
        <v>15843</v>
      </c>
      <c r="F17359" s="41" t="s">
        <v>1450</v>
      </c>
      <c r="G17359" s="19" t="s">
        <v>10733</v>
      </c>
      <c r="H17359" s="41">
        <v>1</v>
      </c>
      <c r="I17359" s="41">
        <v>11</v>
      </c>
      <c r="J17359" s="41">
        <v>16</v>
      </c>
      <c r="K17359" s="44">
        <v>4</v>
      </c>
      <c r="L17359" s="20">
        <v>304428.52</v>
      </c>
      <c r="M17359" s="19" t="s">
        <v>11</v>
      </c>
      <c r="N17359" s="28" t="s">
        <v>15953</v>
      </c>
    </row>
    <row r="17360" spans="1:14" ht="45" x14ac:dyDescent="0.25">
      <c r="A17360" s="27" t="s">
        <v>15253</v>
      </c>
      <c r="B17360" s="19" t="s">
        <v>17014</v>
      </c>
      <c r="C17360" s="19" t="s">
        <v>16811</v>
      </c>
      <c r="D17360" s="38" t="s">
        <v>16121</v>
      </c>
      <c r="E17360" s="38" t="s">
        <v>15657</v>
      </c>
      <c r="F17360" s="41" t="s">
        <v>1450</v>
      </c>
      <c r="G17360" s="19" t="s">
        <v>10733</v>
      </c>
      <c r="H17360" s="41">
        <v>1</v>
      </c>
      <c r="I17360" s="41">
        <v>11</v>
      </c>
      <c r="J17360" s="41">
        <v>16</v>
      </c>
      <c r="K17360" s="44">
        <v>2</v>
      </c>
      <c r="L17360" s="20">
        <v>802599.38</v>
      </c>
      <c r="M17360" s="19" t="s">
        <v>11</v>
      </c>
      <c r="N17360" s="28" t="s">
        <v>15953</v>
      </c>
    </row>
    <row r="17361" spans="1:14" ht="45" x14ac:dyDescent="0.25">
      <c r="A17361" s="27" t="s">
        <v>15253</v>
      </c>
      <c r="B17361" s="19" t="s">
        <v>17014</v>
      </c>
      <c r="C17361" s="19" t="s">
        <v>16811</v>
      </c>
      <c r="D17361" s="38" t="s">
        <v>16121</v>
      </c>
      <c r="E17361" s="38" t="s">
        <v>15844</v>
      </c>
      <c r="F17361" s="41" t="s">
        <v>1450</v>
      </c>
      <c r="G17361" s="19" t="s">
        <v>10733</v>
      </c>
      <c r="H17361" s="41">
        <v>1</v>
      </c>
      <c r="I17361" s="41">
        <v>11</v>
      </c>
      <c r="J17361" s="41">
        <v>16</v>
      </c>
      <c r="K17361" s="44">
        <v>22</v>
      </c>
      <c r="L17361" s="20">
        <v>6622163.6799999997</v>
      </c>
      <c r="M17361" s="19" t="s">
        <v>11</v>
      </c>
      <c r="N17361" s="28" t="s">
        <v>15953</v>
      </c>
    </row>
    <row r="17362" spans="1:14" ht="45" x14ac:dyDescent="0.25">
      <c r="A17362" s="27" t="s">
        <v>15253</v>
      </c>
      <c r="B17362" s="19" t="s">
        <v>17014</v>
      </c>
      <c r="C17362" s="19" t="s">
        <v>16811</v>
      </c>
      <c r="D17362" s="38" t="s">
        <v>16121</v>
      </c>
      <c r="E17362" s="38" t="s">
        <v>15845</v>
      </c>
      <c r="F17362" s="41" t="s">
        <v>1450</v>
      </c>
      <c r="G17362" s="19" t="s">
        <v>10733</v>
      </c>
      <c r="H17362" s="41">
        <v>1</v>
      </c>
      <c r="I17362" s="41">
        <v>11</v>
      </c>
      <c r="J17362" s="41">
        <v>16</v>
      </c>
      <c r="K17362" s="44">
        <v>40</v>
      </c>
      <c r="L17362" s="20">
        <v>1175138.8</v>
      </c>
      <c r="M17362" s="19" t="s">
        <v>11</v>
      </c>
      <c r="N17362" s="28" t="s">
        <v>15953</v>
      </c>
    </row>
    <row r="17363" spans="1:14" ht="45" x14ac:dyDescent="0.25">
      <c r="A17363" s="27" t="s">
        <v>15253</v>
      </c>
      <c r="B17363" s="19" t="s">
        <v>17014</v>
      </c>
      <c r="C17363" s="19" t="s">
        <v>16811</v>
      </c>
      <c r="D17363" s="38" t="s">
        <v>16121</v>
      </c>
      <c r="E17363" s="38" t="s">
        <v>16730</v>
      </c>
      <c r="F17363" s="41" t="s">
        <v>1450</v>
      </c>
      <c r="G17363" s="19" t="s">
        <v>10733</v>
      </c>
      <c r="H17363" s="41">
        <v>1</v>
      </c>
      <c r="I17363" s="41">
        <v>11</v>
      </c>
      <c r="J17363" s="41">
        <v>16</v>
      </c>
      <c r="K17363" s="44">
        <v>1</v>
      </c>
      <c r="L17363" s="20">
        <v>182138.8</v>
      </c>
      <c r="M17363" s="19" t="s">
        <v>11</v>
      </c>
      <c r="N17363" s="28" t="s">
        <v>15953</v>
      </c>
    </row>
    <row r="17364" spans="1:14" ht="45" x14ac:dyDescent="0.25">
      <c r="A17364" s="27" t="s">
        <v>15253</v>
      </c>
      <c r="B17364" s="19" t="s">
        <v>17014</v>
      </c>
      <c r="C17364" s="19" t="s">
        <v>16811</v>
      </c>
      <c r="D17364" s="38" t="s">
        <v>16121</v>
      </c>
      <c r="E17364" s="38" t="s">
        <v>15846</v>
      </c>
      <c r="F17364" s="41" t="s">
        <v>1450</v>
      </c>
      <c r="G17364" s="19" t="s">
        <v>10733</v>
      </c>
      <c r="H17364" s="41">
        <v>1</v>
      </c>
      <c r="I17364" s="41">
        <v>11</v>
      </c>
      <c r="J17364" s="41">
        <v>16</v>
      </c>
      <c r="K17364" s="44">
        <v>1</v>
      </c>
      <c r="L17364" s="20">
        <v>72426.820000000007</v>
      </c>
      <c r="M17364" s="19" t="s">
        <v>11</v>
      </c>
      <c r="N17364" s="28" t="s">
        <v>15953</v>
      </c>
    </row>
    <row r="17365" spans="1:14" ht="45" x14ac:dyDescent="0.25">
      <c r="A17365" s="27" t="s">
        <v>15253</v>
      </c>
      <c r="B17365" s="19" t="s">
        <v>17014</v>
      </c>
      <c r="C17365" s="19" t="s">
        <v>16811</v>
      </c>
      <c r="D17365" s="38" t="s">
        <v>16121</v>
      </c>
      <c r="E17365" s="38" t="s">
        <v>15662</v>
      </c>
      <c r="F17365" s="41" t="s">
        <v>1450</v>
      </c>
      <c r="G17365" s="19" t="s">
        <v>10733</v>
      </c>
      <c r="H17365" s="41">
        <v>1</v>
      </c>
      <c r="I17365" s="41">
        <v>11</v>
      </c>
      <c r="J17365" s="41">
        <v>16</v>
      </c>
      <c r="K17365" s="44">
        <v>1</v>
      </c>
      <c r="L17365" s="20">
        <v>463396.57</v>
      </c>
      <c r="M17365" s="19" t="s">
        <v>11</v>
      </c>
      <c r="N17365" s="28" t="s">
        <v>15953</v>
      </c>
    </row>
    <row r="17366" spans="1:14" ht="30" x14ac:dyDescent="0.25">
      <c r="A17366" s="27" t="s">
        <v>15253</v>
      </c>
      <c r="B17366" s="19" t="s">
        <v>17014</v>
      </c>
      <c r="C17366" s="19" t="s">
        <v>16741</v>
      </c>
      <c r="D17366" s="38" t="s">
        <v>16051</v>
      </c>
      <c r="E17366" s="38" t="s">
        <v>15847</v>
      </c>
      <c r="F17366" s="41" t="s">
        <v>1841</v>
      </c>
      <c r="G17366" s="19" t="s">
        <v>10733</v>
      </c>
      <c r="H17366" s="41">
        <v>1</v>
      </c>
      <c r="I17366" s="41">
        <v>11</v>
      </c>
      <c r="J17366" s="41">
        <v>16</v>
      </c>
      <c r="K17366" s="44">
        <v>9</v>
      </c>
      <c r="L17366" s="20">
        <v>716606.82</v>
      </c>
      <c r="M17366" s="19" t="s">
        <v>11</v>
      </c>
      <c r="N17366" s="28" t="s">
        <v>15953</v>
      </c>
    </row>
    <row r="17367" spans="1:14" ht="30" x14ac:dyDescent="0.25">
      <c r="A17367" s="27" t="s">
        <v>15253</v>
      </c>
      <c r="B17367" s="19" t="s">
        <v>17014</v>
      </c>
      <c r="C17367" s="19" t="s">
        <v>16741</v>
      </c>
      <c r="D17367" s="38" t="s">
        <v>16051</v>
      </c>
      <c r="E17367" s="38" t="s">
        <v>15848</v>
      </c>
      <c r="F17367" s="41" t="s">
        <v>1841</v>
      </c>
      <c r="G17367" s="19" t="s">
        <v>10733</v>
      </c>
      <c r="H17367" s="41">
        <v>1</v>
      </c>
      <c r="I17367" s="41">
        <v>11</v>
      </c>
      <c r="J17367" s="41">
        <v>16</v>
      </c>
      <c r="K17367" s="44">
        <v>5</v>
      </c>
      <c r="L17367" s="20">
        <v>225038.5</v>
      </c>
      <c r="M17367" s="19" t="s">
        <v>11</v>
      </c>
      <c r="N17367" s="28" t="s">
        <v>15953</v>
      </c>
    </row>
    <row r="17368" spans="1:14" ht="30" x14ac:dyDescent="0.25">
      <c r="A17368" s="27" t="s">
        <v>15253</v>
      </c>
      <c r="B17368" s="19" t="s">
        <v>17014</v>
      </c>
      <c r="C17368" s="19" t="s">
        <v>16741</v>
      </c>
      <c r="D17368" s="38" t="s">
        <v>16051</v>
      </c>
      <c r="E17368" s="38" t="s">
        <v>15849</v>
      </c>
      <c r="F17368" s="41" t="s">
        <v>1841</v>
      </c>
      <c r="G17368" s="19" t="s">
        <v>10733</v>
      </c>
      <c r="H17368" s="41">
        <v>1</v>
      </c>
      <c r="I17368" s="41">
        <v>11</v>
      </c>
      <c r="J17368" s="41">
        <v>16</v>
      </c>
      <c r="K17368" s="44">
        <v>10</v>
      </c>
      <c r="L17368" s="20">
        <v>450098.6</v>
      </c>
      <c r="M17368" s="19" t="s">
        <v>11</v>
      </c>
      <c r="N17368" s="28" t="s">
        <v>15953</v>
      </c>
    </row>
    <row r="17369" spans="1:14" ht="30" x14ac:dyDescent="0.25">
      <c r="A17369" s="27" t="s">
        <v>15253</v>
      </c>
      <c r="B17369" s="19" t="s">
        <v>17014</v>
      </c>
      <c r="C17369" s="19" t="s">
        <v>16741</v>
      </c>
      <c r="D17369" s="38" t="s">
        <v>16051</v>
      </c>
      <c r="E17369" s="38" t="s">
        <v>15850</v>
      </c>
      <c r="F17369" s="41" t="s">
        <v>1841</v>
      </c>
      <c r="G17369" s="19" t="s">
        <v>10733</v>
      </c>
      <c r="H17369" s="41">
        <v>1</v>
      </c>
      <c r="I17369" s="41">
        <v>11</v>
      </c>
      <c r="J17369" s="41">
        <v>16</v>
      </c>
      <c r="K17369" s="44">
        <v>1</v>
      </c>
      <c r="L17369" s="20">
        <v>0.24</v>
      </c>
      <c r="M17369" s="19" t="s">
        <v>11</v>
      </c>
      <c r="N17369" s="28" t="s">
        <v>15953</v>
      </c>
    </row>
    <row r="17370" spans="1:14" ht="30" x14ac:dyDescent="0.25">
      <c r="A17370" s="27" t="s">
        <v>15253</v>
      </c>
      <c r="B17370" s="19" t="s">
        <v>17014</v>
      </c>
      <c r="C17370" s="19" t="s">
        <v>16741</v>
      </c>
      <c r="D17370" s="38" t="s">
        <v>16051</v>
      </c>
      <c r="E17370" s="38" t="s">
        <v>15851</v>
      </c>
      <c r="F17370" s="41" t="s">
        <v>1841</v>
      </c>
      <c r="G17370" s="19" t="s">
        <v>10733</v>
      </c>
      <c r="H17370" s="41">
        <v>1</v>
      </c>
      <c r="I17370" s="41">
        <v>11</v>
      </c>
      <c r="J17370" s="41">
        <v>16</v>
      </c>
      <c r="K17370" s="44">
        <v>1</v>
      </c>
      <c r="L17370" s="20">
        <v>0.04</v>
      </c>
      <c r="M17370" s="19" t="s">
        <v>11</v>
      </c>
      <c r="N17370" s="28" t="s">
        <v>15953</v>
      </c>
    </row>
    <row r="17371" spans="1:14" ht="30" x14ac:dyDescent="0.25">
      <c r="A17371" s="27" t="s">
        <v>15253</v>
      </c>
      <c r="B17371" s="19" t="s">
        <v>17013</v>
      </c>
      <c r="C17371" s="19" t="s">
        <v>16851</v>
      </c>
      <c r="D17371" s="38" t="s">
        <v>16161</v>
      </c>
      <c r="E17371" s="38" t="s">
        <v>15852</v>
      </c>
      <c r="F17371" s="41" t="s">
        <v>2534</v>
      </c>
      <c r="G17371" s="19" t="s">
        <v>10733</v>
      </c>
      <c r="H17371" s="41">
        <v>1</v>
      </c>
      <c r="I17371" s="41">
        <v>11</v>
      </c>
      <c r="J17371" s="41">
        <v>16</v>
      </c>
      <c r="K17371" s="44">
        <v>3</v>
      </c>
      <c r="L17371" s="20">
        <v>120153.26999999999</v>
      </c>
      <c r="M17371" s="19" t="s">
        <v>11</v>
      </c>
      <c r="N17371" s="28" t="s">
        <v>15953</v>
      </c>
    </row>
    <row r="17372" spans="1:14" ht="30" x14ac:dyDescent="0.25">
      <c r="A17372" s="27" t="s">
        <v>15253</v>
      </c>
      <c r="B17372" s="19" t="s">
        <v>17013</v>
      </c>
      <c r="C17372" s="19" t="s">
        <v>16851</v>
      </c>
      <c r="D17372" s="38" t="s">
        <v>16161</v>
      </c>
      <c r="E17372" s="38" t="s">
        <v>15853</v>
      </c>
      <c r="F17372" s="41" t="s">
        <v>15529</v>
      </c>
      <c r="G17372" s="19" t="s">
        <v>10733</v>
      </c>
      <c r="H17372" s="41">
        <v>1</v>
      </c>
      <c r="I17372" s="41">
        <v>11</v>
      </c>
      <c r="J17372" s="41">
        <v>16</v>
      </c>
      <c r="K17372" s="44">
        <v>5</v>
      </c>
      <c r="L17372" s="20">
        <v>8695.25</v>
      </c>
      <c r="M17372" s="19" t="s">
        <v>11</v>
      </c>
      <c r="N17372" s="28" t="s">
        <v>15953</v>
      </c>
    </row>
    <row r="17373" spans="1:14" ht="30" x14ac:dyDescent="0.25">
      <c r="A17373" s="27" t="s">
        <v>15253</v>
      </c>
      <c r="B17373" s="19" t="s">
        <v>17013</v>
      </c>
      <c r="C17373" s="19" t="s">
        <v>16851</v>
      </c>
      <c r="D17373" s="38" t="s">
        <v>16161</v>
      </c>
      <c r="E17373" s="38" t="s">
        <v>15854</v>
      </c>
      <c r="F17373" s="41" t="s">
        <v>15529</v>
      </c>
      <c r="G17373" s="19" t="s">
        <v>10733</v>
      </c>
      <c r="H17373" s="41">
        <v>1</v>
      </c>
      <c r="I17373" s="41">
        <v>11</v>
      </c>
      <c r="J17373" s="41">
        <v>16</v>
      </c>
      <c r="K17373" s="44">
        <v>5</v>
      </c>
      <c r="L17373" s="20">
        <v>7048.1500000000005</v>
      </c>
      <c r="M17373" s="19" t="s">
        <v>11</v>
      </c>
      <c r="N17373" s="28" t="s">
        <v>15953</v>
      </c>
    </row>
    <row r="17374" spans="1:14" ht="30" x14ac:dyDescent="0.25">
      <c r="A17374" s="27" t="s">
        <v>15253</v>
      </c>
      <c r="B17374" s="19" t="s">
        <v>17013</v>
      </c>
      <c r="C17374" s="19" t="s">
        <v>16851</v>
      </c>
      <c r="D17374" s="38" t="s">
        <v>16161</v>
      </c>
      <c r="E17374" s="38" t="s">
        <v>15855</v>
      </c>
      <c r="F17374" s="41" t="s">
        <v>15529</v>
      </c>
      <c r="G17374" s="19" t="s">
        <v>10733</v>
      </c>
      <c r="H17374" s="41">
        <v>1</v>
      </c>
      <c r="I17374" s="41">
        <v>11</v>
      </c>
      <c r="J17374" s="41">
        <v>16</v>
      </c>
      <c r="K17374" s="44">
        <v>5</v>
      </c>
      <c r="L17374" s="20">
        <v>52040.55</v>
      </c>
      <c r="M17374" s="19" t="s">
        <v>11</v>
      </c>
      <c r="N17374" s="28" t="s">
        <v>15953</v>
      </c>
    </row>
    <row r="17375" spans="1:14" ht="30" x14ac:dyDescent="0.25">
      <c r="A17375" s="27" t="s">
        <v>15253</v>
      </c>
      <c r="B17375" s="19" t="s">
        <v>17013</v>
      </c>
      <c r="C17375" s="19" t="s">
        <v>16851</v>
      </c>
      <c r="D17375" s="38" t="s">
        <v>16161</v>
      </c>
      <c r="E17375" s="38" t="s">
        <v>15856</v>
      </c>
      <c r="F17375" s="41" t="s">
        <v>15529</v>
      </c>
      <c r="G17375" s="19" t="s">
        <v>10733</v>
      </c>
      <c r="H17375" s="41">
        <v>1</v>
      </c>
      <c r="I17375" s="41">
        <v>11</v>
      </c>
      <c r="J17375" s="41">
        <v>16</v>
      </c>
      <c r="K17375" s="44">
        <v>5</v>
      </c>
      <c r="L17375" s="20">
        <v>13800.8</v>
      </c>
      <c r="M17375" s="19" t="s">
        <v>11</v>
      </c>
      <c r="N17375" s="28" t="s">
        <v>15953</v>
      </c>
    </row>
    <row r="17376" spans="1:14" ht="30" x14ac:dyDescent="0.25">
      <c r="A17376" s="27" t="s">
        <v>15253</v>
      </c>
      <c r="B17376" s="19" t="s">
        <v>17013</v>
      </c>
      <c r="C17376" s="19" t="s">
        <v>16851</v>
      </c>
      <c r="D17376" s="38" t="s">
        <v>16161</v>
      </c>
      <c r="E17376" s="38" t="s">
        <v>15857</v>
      </c>
      <c r="F17376" s="41" t="s">
        <v>15529</v>
      </c>
      <c r="G17376" s="19" t="s">
        <v>10733</v>
      </c>
      <c r="H17376" s="41">
        <v>1</v>
      </c>
      <c r="I17376" s="41">
        <v>11</v>
      </c>
      <c r="J17376" s="41">
        <v>16</v>
      </c>
      <c r="K17376" s="44">
        <v>5</v>
      </c>
      <c r="L17376" s="20">
        <v>35632.9</v>
      </c>
      <c r="M17376" s="19" t="s">
        <v>11</v>
      </c>
      <c r="N17376" s="28" t="s">
        <v>15953</v>
      </c>
    </row>
    <row r="17377" spans="1:14" ht="30" x14ac:dyDescent="0.25">
      <c r="A17377" s="27" t="s">
        <v>15253</v>
      </c>
      <c r="B17377" s="19" t="s">
        <v>17013</v>
      </c>
      <c r="C17377" s="19" t="s">
        <v>16851</v>
      </c>
      <c r="D17377" s="38" t="s">
        <v>16161</v>
      </c>
      <c r="E17377" s="38" t="s">
        <v>15858</v>
      </c>
      <c r="F17377" s="41" t="s">
        <v>15529</v>
      </c>
      <c r="G17377" s="19" t="s">
        <v>10733</v>
      </c>
      <c r="H17377" s="41">
        <v>1</v>
      </c>
      <c r="I17377" s="41">
        <v>11</v>
      </c>
      <c r="J17377" s="41">
        <v>16</v>
      </c>
      <c r="K17377" s="44">
        <v>5</v>
      </c>
      <c r="L17377" s="20">
        <v>187445</v>
      </c>
      <c r="M17377" s="19" t="s">
        <v>11</v>
      </c>
      <c r="N17377" s="28" t="s">
        <v>15953</v>
      </c>
    </row>
    <row r="17378" spans="1:14" ht="30" x14ac:dyDescent="0.25">
      <c r="A17378" s="27" t="s">
        <v>15253</v>
      </c>
      <c r="B17378" s="19" t="s">
        <v>17013</v>
      </c>
      <c r="C17378" s="19" t="s">
        <v>16851</v>
      </c>
      <c r="D17378" s="38" t="s">
        <v>16161</v>
      </c>
      <c r="E17378" s="38" t="s">
        <v>15859</v>
      </c>
      <c r="F17378" s="41" t="s">
        <v>15529</v>
      </c>
      <c r="G17378" s="19" t="s">
        <v>10733</v>
      </c>
      <c r="H17378" s="41">
        <v>1</v>
      </c>
      <c r="I17378" s="41">
        <v>11</v>
      </c>
      <c r="J17378" s="41">
        <v>16</v>
      </c>
      <c r="K17378" s="44">
        <v>30</v>
      </c>
      <c r="L17378" s="20">
        <v>1048190.1</v>
      </c>
      <c r="M17378" s="19" t="s">
        <v>11</v>
      </c>
      <c r="N17378" s="28" t="s">
        <v>15953</v>
      </c>
    </row>
    <row r="17379" spans="1:14" ht="30" x14ac:dyDescent="0.25">
      <c r="A17379" s="27" t="s">
        <v>15253</v>
      </c>
      <c r="B17379" s="19" t="s">
        <v>17013</v>
      </c>
      <c r="C17379" s="19" t="s">
        <v>16851</v>
      </c>
      <c r="D17379" s="38" t="s">
        <v>16161</v>
      </c>
      <c r="E17379" s="38" t="s">
        <v>15860</v>
      </c>
      <c r="F17379" s="41" t="s">
        <v>15529</v>
      </c>
      <c r="G17379" s="19" t="s">
        <v>10733</v>
      </c>
      <c r="H17379" s="41">
        <v>1</v>
      </c>
      <c r="I17379" s="41">
        <v>11</v>
      </c>
      <c r="J17379" s="41">
        <v>16</v>
      </c>
      <c r="K17379" s="44">
        <v>5</v>
      </c>
      <c r="L17379" s="20">
        <v>674092.70000000007</v>
      </c>
      <c r="M17379" s="19" t="s">
        <v>11</v>
      </c>
      <c r="N17379" s="28" t="s">
        <v>15953</v>
      </c>
    </row>
    <row r="17380" spans="1:14" ht="30" x14ac:dyDescent="0.25">
      <c r="A17380" s="27" t="s">
        <v>15253</v>
      </c>
      <c r="B17380" s="19" t="s">
        <v>17013</v>
      </c>
      <c r="C17380" s="19" t="s">
        <v>16851</v>
      </c>
      <c r="D17380" s="38" t="s">
        <v>16161</v>
      </c>
      <c r="E17380" s="38" t="s">
        <v>15861</v>
      </c>
      <c r="F17380" s="41" t="s">
        <v>15529</v>
      </c>
      <c r="G17380" s="19" t="s">
        <v>10733</v>
      </c>
      <c r="H17380" s="41">
        <v>1</v>
      </c>
      <c r="I17380" s="41">
        <v>11</v>
      </c>
      <c r="J17380" s="41">
        <v>16</v>
      </c>
      <c r="K17380" s="44">
        <v>10</v>
      </c>
      <c r="L17380" s="20">
        <v>830875.6</v>
      </c>
      <c r="M17380" s="19" t="s">
        <v>11</v>
      </c>
      <c r="N17380" s="28" t="s">
        <v>15953</v>
      </c>
    </row>
    <row r="17381" spans="1:14" ht="30" x14ac:dyDescent="0.25">
      <c r="A17381" s="27" t="s">
        <v>15253</v>
      </c>
      <c r="B17381" s="19" t="s">
        <v>17013</v>
      </c>
      <c r="C17381" s="19" t="s">
        <v>16851</v>
      </c>
      <c r="D17381" s="38" t="s">
        <v>16161</v>
      </c>
      <c r="E17381" s="38" t="s">
        <v>15862</v>
      </c>
      <c r="F17381" s="41" t="s">
        <v>15529</v>
      </c>
      <c r="G17381" s="19" t="s">
        <v>10733</v>
      </c>
      <c r="H17381" s="41">
        <v>1</v>
      </c>
      <c r="I17381" s="41">
        <v>11</v>
      </c>
      <c r="J17381" s="41">
        <v>16</v>
      </c>
      <c r="K17381" s="44">
        <v>10</v>
      </c>
      <c r="L17381" s="20">
        <v>30971.9</v>
      </c>
      <c r="M17381" s="19" t="s">
        <v>11</v>
      </c>
      <c r="N17381" s="28" t="s">
        <v>15953</v>
      </c>
    </row>
    <row r="17382" spans="1:14" ht="30" x14ac:dyDescent="0.25">
      <c r="A17382" s="27" t="s">
        <v>15253</v>
      </c>
      <c r="B17382" s="19" t="s">
        <v>17013</v>
      </c>
      <c r="C17382" s="19" t="s">
        <v>16851</v>
      </c>
      <c r="D17382" s="38" t="s">
        <v>16161</v>
      </c>
      <c r="E17382" s="38" t="s">
        <v>15863</v>
      </c>
      <c r="F17382" s="41" t="s">
        <v>15529</v>
      </c>
      <c r="G17382" s="19" t="s">
        <v>10733</v>
      </c>
      <c r="H17382" s="41">
        <v>1</v>
      </c>
      <c r="I17382" s="41">
        <v>11</v>
      </c>
      <c r="J17382" s="41">
        <v>16</v>
      </c>
      <c r="K17382" s="44">
        <v>5</v>
      </c>
      <c r="L17382" s="20">
        <v>12578.85</v>
      </c>
      <c r="M17382" s="19" t="s">
        <v>11</v>
      </c>
      <c r="N17382" s="28" t="s">
        <v>15953</v>
      </c>
    </row>
    <row r="17383" spans="1:14" ht="30" x14ac:dyDescent="0.25">
      <c r="A17383" s="27" t="s">
        <v>15253</v>
      </c>
      <c r="B17383" s="19" t="s">
        <v>17013</v>
      </c>
      <c r="C17383" s="19" t="s">
        <v>16851</v>
      </c>
      <c r="D17383" s="38" t="s">
        <v>16161</v>
      </c>
      <c r="E17383" s="38" t="s">
        <v>15864</v>
      </c>
      <c r="F17383" s="41" t="s">
        <v>15529</v>
      </c>
      <c r="G17383" s="19" t="s">
        <v>10733</v>
      </c>
      <c r="H17383" s="41">
        <v>1</v>
      </c>
      <c r="I17383" s="41">
        <v>11</v>
      </c>
      <c r="J17383" s="41">
        <v>16</v>
      </c>
      <c r="K17383" s="44">
        <v>30</v>
      </c>
      <c r="L17383" s="20">
        <v>12115.5</v>
      </c>
      <c r="M17383" s="19" t="s">
        <v>11</v>
      </c>
      <c r="N17383" s="28" t="s">
        <v>15953</v>
      </c>
    </row>
    <row r="17384" spans="1:14" ht="30" x14ac:dyDescent="0.25">
      <c r="A17384" s="27" t="s">
        <v>15253</v>
      </c>
      <c r="B17384" s="19" t="s">
        <v>17013</v>
      </c>
      <c r="C17384" s="19" t="s">
        <v>16851</v>
      </c>
      <c r="D17384" s="38" t="s">
        <v>16161</v>
      </c>
      <c r="E17384" s="38" t="s">
        <v>15865</v>
      </c>
      <c r="F17384" s="41" t="s">
        <v>15529</v>
      </c>
      <c r="G17384" s="19" t="s">
        <v>10733</v>
      </c>
      <c r="H17384" s="41">
        <v>1</v>
      </c>
      <c r="I17384" s="41">
        <v>11</v>
      </c>
      <c r="J17384" s="41">
        <v>16</v>
      </c>
      <c r="K17384" s="44">
        <v>29</v>
      </c>
      <c r="L17384" s="20">
        <v>14658.92</v>
      </c>
      <c r="M17384" s="19" t="s">
        <v>11</v>
      </c>
      <c r="N17384" s="28" t="s">
        <v>15953</v>
      </c>
    </row>
    <row r="17385" spans="1:14" ht="30" x14ac:dyDescent="0.25">
      <c r="A17385" s="27" t="s">
        <v>15253</v>
      </c>
      <c r="B17385" s="19" t="s">
        <v>17013</v>
      </c>
      <c r="C17385" s="19" t="s">
        <v>16851</v>
      </c>
      <c r="D17385" s="38" t="s">
        <v>16161</v>
      </c>
      <c r="E17385" s="38" t="s">
        <v>15866</v>
      </c>
      <c r="F17385" s="41" t="s">
        <v>15529</v>
      </c>
      <c r="G17385" s="19" t="s">
        <v>10733</v>
      </c>
      <c r="H17385" s="41">
        <v>1</v>
      </c>
      <c r="I17385" s="41">
        <v>11</v>
      </c>
      <c r="J17385" s="41">
        <v>16</v>
      </c>
      <c r="K17385" s="44">
        <v>5</v>
      </c>
      <c r="L17385" s="20">
        <v>17429.2</v>
      </c>
      <c r="M17385" s="19" t="s">
        <v>11</v>
      </c>
      <c r="N17385" s="28" t="s">
        <v>15953</v>
      </c>
    </row>
    <row r="17386" spans="1:14" ht="30" x14ac:dyDescent="0.25">
      <c r="A17386" s="27" t="s">
        <v>15253</v>
      </c>
      <c r="B17386" s="19" t="s">
        <v>17013</v>
      </c>
      <c r="C17386" s="19" t="s">
        <v>16851</v>
      </c>
      <c r="D17386" s="38" t="s">
        <v>16161</v>
      </c>
      <c r="E17386" s="38" t="s">
        <v>15867</v>
      </c>
      <c r="F17386" s="41" t="s">
        <v>15529</v>
      </c>
      <c r="G17386" s="19" t="s">
        <v>10733</v>
      </c>
      <c r="H17386" s="41">
        <v>1</v>
      </c>
      <c r="I17386" s="41">
        <v>11</v>
      </c>
      <c r="J17386" s="41">
        <v>16</v>
      </c>
      <c r="K17386" s="44">
        <v>2</v>
      </c>
      <c r="L17386" s="20">
        <v>788562.22</v>
      </c>
      <c r="M17386" s="19" t="s">
        <v>11</v>
      </c>
      <c r="N17386" s="28" t="s">
        <v>15953</v>
      </c>
    </row>
    <row r="17387" spans="1:14" ht="30" x14ac:dyDescent="0.25">
      <c r="A17387" s="27" t="s">
        <v>15253</v>
      </c>
      <c r="B17387" s="19" t="s">
        <v>17013</v>
      </c>
      <c r="C17387" s="19" t="s">
        <v>16851</v>
      </c>
      <c r="D17387" s="38" t="s">
        <v>16161</v>
      </c>
      <c r="E17387" s="38" t="s">
        <v>15868</v>
      </c>
      <c r="F17387" s="41" t="s">
        <v>15529</v>
      </c>
      <c r="G17387" s="19" t="s">
        <v>10733</v>
      </c>
      <c r="H17387" s="41">
        <v>1</v>
      </c>
      <c r="I17387" s="41">
        <v>11</v>
      </c>
      <c r="J17387" s="41">
        <v>16</v>
      </c>
      <c r="K17387" s="44">
        <v>10</v>
      </c>
      <c r="L17387" s="20">
        <v>6202.6</v>
      </c>
      <c r="M17387" s="19" t="s">
        <v>11</v>
      </c>
      <c r="N17387" s="28" t="s">
        <v>15953</v>
      </c>
    </row>
    <row r="17388" spans="1:14" ht="30" x14ac:dyDescent="0.25">
      <c r="A17388" s="27" t="s">
        <v>15253</v>
      </c>
      <c r="B17388" s="19" t="s">
        <v>17013</v>
      </c>
      <c r="C17388" s="19" t="s">
        <v>16851</v>
      </c>
      <c r="D17388" s="38" t="s">
        <v>16161</v>
      </c>
      <c r="E17388" s="38" t="s">
        <v>15869</v>
      </c>
      <c r="F17388" s="41" t="s">
        <v>15529</v>
      </c>
      <c r="G17388" s="19" t="s">
        <v>10733</v>
      </c>
      <c r="H17388" s="41">
        <v>1</v>
      </c>
      <c r="I17388" s="41">
        <v>11</v>
      </c>
      <c r="J17388" s="41">
        <v>16</v>
      </c>
      <c r="K17388" s="44">
        <v>2</v>
      </c>
      <c r="L17388" s="20">
        <v>102650.74</v>
      </c>
      <c r="M17388" s="19" t="s">
        <v>11</v>
      </c>
      <c r="N17388" s="28" t="s">
        <v>15953</v>
      </c>
    </row>
    <row r="17389" spans="1:14" ht="30" x14ac:dyDescent="0.25">
      <c r="A17389" s="27" t="s">
        <v>15253</v>
      </c>
      <c r="B17389" s="19" t="s">
        <v>17013</v>
      </c>
      <c r="C17389" s="19" t="s">
        <v>16851</v>
      </c>
      <c r="D17389" s="38" t="s">
        <v>16161</v>
      </c>
      <c r="E17389" s="38" t="s">
        <v>15870</v>
      </c>
      <c r="F17389" s="41" t="s">
        <v>15529</v>
      </c>
      <c r="G17389" s="19" t="s">
        <v>10733</v>
      </c>
      <c r="H17389" s="41">
        <v>1</v>
      </c>
      <c r="I17389" s="41">
        <v>11</v>
      </c>
      <c r="J17389" s="41">
        <v>16</v>
      </c>
      <c r="K17389" s="44">
        <v>5</v>
      </c>
      <c r="L17389" s="20">
        <v>152974.9</v>
      </c>
      <c r="M17389" s="19" t="s">
        <v>11</v>
      </c>
      <c r="N17389" s="28" t="s">
        <v>15953</v>
      </c>
    </row>
    <row r="17390" spans="1:14" ht="30" x14ac:dyDescent="0.25">
      <c r="A17390" s="27" t="s">
        <v>15253</v>
      </c>
      <c r="B17390" s="19" t="s">
        <v>17013</v>
      </c>
      <c r="C17390" s="19" t="s">
        <v>16851</v>
      </c>
      <c r="D17390" s="38" t="s">
        <v>16161</v>
      </c>
      <c r="E17390" s="38" t="s">
        <v>15871</v>
      </c>
      <c r="F17390" s="41" t="s">
        <v>15529</v>
      </c>
      <c r="G17390" s="19" t="s">
        <v>10733</v>
      </c>
      <c r="H17390" s="41">
        <v>1</v>
      </c>
      <c r="I17390" s="41">
        <v>11</v>
      </c>
      <c r="J17390" s="41">
        <v>16</v>
      </c>
      <c r="K17390" s="44">
        <v>5</v>
      </c>
      <c r="L17390" s="20">
        <v>140939.15000000002</v>
      </c>
      <c r="M17390" s="19" t="s">
        <v>11</v>
      </c>
      <c r="N17390" s="28" t="s">
        <v>15953</v>
      </c>
    </row>
    <row r="17391" spans="1:14" ht="30" x14ac:dyDescent="0.25">
      <c r="A17391" s="27" t="s">
        <v>15253</v>
      </c>
      <c r="B17391" s="19" t="s">
        <v>17013</v>
      </c>
      <c r="C17391" s="19" t="s">
        <v>16851</v>
      </c>
      <c r="D17391" s="38" t="s">
        <v>16161</v>
      </c>
      <c r="E17391" s="38" t="s">
        <v>15872</v>
      </c>
      <c r="F17391" s="41" t="s">
        <v>15529</v>
      </c>
      <c r="G17391" s="19" t="s">
        <v>10733</v>
      </c>
      <c r="H17391" s="41">
        <v>1</v>
      </c>
      <c r="I17391" s="41">
        <v>11</v>
      </c>
      <c r="J17391" s="41">
        <v>16</v>
      </c>
      <c r="K17391" s="44">
        <v>5</v>
      </c>
      <c r="L17391" s="20">
        <v>81566.899999999994</v>
      </c>
      <c r="M17391" s="19" t="s">
        <v>11</v>
      </c>
      <c r="N17391" s="28" t="s">
        <v>15953</v>
      </c>
    </row>
    <row r="17392" spans="1:14" ht="30" x14ac:dyDescent="0.25">
      <c r="A17392" s="27" t="s">
        <v>15253</v>
      </c>
      <c r="B17392" s="19" t="s">
        <v>17013</v>
      </c>
      <c r="C17392" s="19" t="s">
        <v>16851</v>
      </c>
      <c r="D17392" s="38" t="s">
        <v>16161</v>
      </c>
      <c r="E17392" s="38" t="s">
        <v>15873</v>
      </c>
      <c r="F17392" s="41" t="s">
        <v>15529</v>
      </c>
      <c r="G17392" s="19" t="s">
        <v>10733</v>
      </c>
      <c r="H17392" s="41">
        <v>1</v>
      </c>
      <c r="I17392" s="41">
        <v>11</v>
      </c>
      <c r="J17392" s="41">
        <v>16</v>
      </c>
      <c r="K17392" s="44">
        <v>8</v>
      </c>
      <c r="L17392" s="20">
        <v>856600.72</v>
      </c>
      <c r="M17392" s="19" t="s">
        <v>11</v>
      </c>
      <c r="N17392" s="28" t="s">
        <v>15953</v>
      </c>
    </row>
    <row r="17393" spans="1:14" ht="30" x14ac:dyDescent="0.25">
      <c r="A17393" s="27" t="s">
        <v>15253</v>
      </c>
      <c r="B17393" s="19" t="s">
        <v>17013</v>
      </c>
      <c r="C17393" s="19" t="s">
        <v>16851</v>
      </c>
      <c r="D17393" s="38" t="s">
        <v>16161</v>
      </c>
      <c r="E17393" s="38" t="s">
        <v>15874</v>
      </c>
      <c r="F17393" s="41" t="s">
        <v>15529</v>
      </c>
      <c r="G17393" s="19" t="s">
        <v>10733</v>
      </c>
      <c r="H17393" s="41">
        <v>1</v>
      </c>
      <c r="I17393" s="41">
        <v>11</v>
      </c>
      <c r="J17393" s="41">
        <v>16</v>
      </c>
      <c r="K17393" s="44">
        <v>3</v>
      </c>
      <c r="L17393" s="20">
        <v>21648.12</v>
      </c>
      <c r="M17393" s="19" t="s">
        <v>11</v>
      </c>
      <c r="N17393" s="28" t="s">
        <v>15953</v>
      </c>
    </row>
    <row r="17394" spans="1:14" ht="30" x14ac:dyDescent="0.25">
      <c r="A17394" s="27" t="s">
        <v>15253</v>
      </c>
      <c r="B17394" s="19" t="s">
        <v>17013</v>
      </c>
      <c r="C17394" s="19" t="s">
        <v>16851</v>
      </c>
      <c r="D17394" s="38" t="s">
        <v>16161</v>
      </c>
      <c r="E17394" s="38" t="s">
        <v>15875</v>
      </c>
      <c r="F17394" s="41" t="s">
        <v>15529</v>
      </c>
      <c r="G17394" s="19" t="s">
        <v>10733</v>
      </c>
      <c r="H17394" s="41">
        <v>1</v>
      </c>
      <c r="I17394" s="41">
        <v>11</v>
      </c>
      <c r="J17394" s="41">
        <v>16</v>
      </c>
      <c r="K17394" s="44">
        <v>3</v>
      </c>
      <c r="L17394" s="20">
        <v>21648.12</v>
      </c>
      <c r="M17394" s="19" t="s">
        <v>11</v>
      </c>
      <c r="N17394" s="28" t="s">
        <v>15953</v>
      </c>
    </row>
    <row r="17395" spans="1:14" ht="30" x14ac:dyDescent="0.25">
      <c r="A17395" s="27" t="s">
        <v>15253</v>
      </c>
      <c r="B17395" s="19" t="s">
        <v>17013</v>
      </c>
      <c r="C17395" s="19" t="s">
        <v>16851</v>
      </c>
      <c r="D17395" s="38" t="s">
        <v>16161</v>
      </c>
      <c r="E17395" s="38" t="s">
        <v>15876</v>
      </c>
      <c r="F17395" s="41" t="s">
        <v>15529</v>
      </c>
      <c r="G17395" s="19" t="s">
        <v>10733</v>
      </c>
      <c r="H17395" s="41">
        <v>1</v>
      </c>
      <c r="I17395" s="41">
        <v>11</v>
      </c>
      <c r="J17395" s="41">
        <v>16</v>
      </c>
      <c r="K17395" s="44">
        <v>2</v>
      </c>
      <c r="L17395" s="20">
        <v>49230.559999999998</v>
      </c>
      <c r="M17395" s="19" t="s">
        <v>11</v>
      </c>
      <c r="N17395" s="28" t="s">
        <v>15953</v>
      </c>
    </row>
    <row r="17396" spans="1:14" ht="30" x14ac:dyDescent="0.25">
      <c r="A17396" s="27" t="s">
        <v>15253</v>
      </c>
      <c r="B17396" s="19" t="s">
        <v>17013</v>
      </c>
      <c r="C17396" s="19" t="s">
        <v>16851</v>
      </c>
      <c r="D17396" s="38" t="s">
        <v>16161</v>
      </c>
      <c r="E17396" s="38" t="s">
        <v>15877</v>
      </c>
      <c r="F17396" s="41" t="s">
        <v>15529</v>
      </c>
      <c r="G17396" s="19" t="s">
        <v>10733</v>
      </c>
      <c r="H17396" s="41">
        <v>1</v>
      </c>
      <c r="I17396" s="41">
        <v>11</v>
      </c>
      <c r="J17396" s="41">
        <v>16</v>
      </c>
      <c r="K17396" s="44">
        <v>5</v>
      </c>
      <c r="L17396" s="20">
        <v>123076.35</v>
      </c>
      <c r="M17396" s="19" t="s">
        <v>11</v>
      </c>
      <c r="N17396" s="28" t="s">
        <v>15953</v>
      </c>
    </row>
    <row r="17397" spans="1:14" ht="30" x14ac:dyDescent="0.25">
      <c r="A17397" s="27" t="s">
        <v>15253</v>
      </c>
      <c r="B17397" s="19" t="s">
        <v>17013</v>
      </c>
      <c r="C17397" s="19" t="s">
        <v>16851</v>
      </c>
      <c r="D17397" s="38" t="s">
        <v>16161</v>
      </c>
      <c r="E17397" s="38" t="s">
        <v>15566</v>
      </c>
      <c r="F17397" s="41" t="s">
        <v>15529</v>
      </c>
      <c r="G17397" s="19" t="s">
        <v>10733</v>
      </c>
      <c r="H17397" s="41">
        <v>1</v>
      </c>
      <c r="I17397" s="41">
        <v>11</v>
      </c>
      <c r="J17397" s="41">
        <v>16</v>
      </c>
      <c r="K17397" s="44">
        <v>3</v>
      </c>
      <c r="L17397" s="20">
        <v>29948.879999999997</v>
      </c>
      <c r="M17397" s="19" t="s">
        <v>11</v>
      </c>
      <c r="N17397" s="28" t="s">
        <v>15953</v>
      </c>
    </row>
    <row r="17398" spans="1:14" ht="30" x14ac:dyDescent="0.25">
      <c r="A17398" s="27" t="s">
        <v>15253</v>
      </c>
      <c r="B17398" s="19" t="s">
        <v>17013</v>
      </c>
      <c r="C17398" s="19" t="s">
        <v>16851</v>
      </c>
      <c r="D17398" s="38" t="s">
        <v>16161</v>
      </c>
      <c r="E17398" s="38" t="s">
        <v>15567</v>
      </c>
      <c r="F17398" s="41" t="s">
        <v>15529</v>
      </c>
      <c r="G17398" s="19" t="s">
        <v>10733</v>
      </c>
      <c r="H17398" s="41">
        <v>1</v>
      </c>
      <c r="I17398" s="41">
        <v>11</v>
      </c>
      <c r="J17398" s="41">
        <v>16</v>
      </c>
      <c r="K17398" s="44">
        <v>3</v>
      </c>
      <c r="L17398" s="20">
        <v>10894.98</v>
      </c>
      <c r="M17398" s="19" t="s">
        <v>11</v>
      </c>
      <c r="N17398" s="28" t="s">
        <v>15953</v>
      </c>
    </row>
    <row r="17399" spans="1:14" ht="30" x14ac:dyDescent="0.25">
      <c r="A17399" s="27" t="s">
        <v>15253</v>
      </c>
      <c r="B17399" s="19" t="s">
        <v>17013</v>
      </c>
      <c r="C17399" s="19" t="s">
        <v>16851</v>
      </c>
      <c r="D17399" s="38" t="s">
        <v>16161</v>
      </c>
      <c r="E17399" s="38" t="s">
        <v>15878</v>
      </c>
      <c r="F17399" s="41" t="s">
        <v>15529</v>
      </c>
      <c r="G17399" s="19" t="s">
        <v>10733</v>
      </c>
      <c r="H17399" s="41">
        <v>1</v>
      </c>
      <c r="I17399" s="41">
        <v>11</v>
      </c>
      <c r="J17399" s="41">
        <v>16</v>
      </c>
      <c r="K17399" s="44">
        <v>2</v>
      </c>
      <c r="L17399" s="20">
        <v>7692.68</v>
      </c>
      <c r="M17399" s="19" t="s">
        <v>11</v>
      </c>
      <c r="N17399" s="28" t="s">
        <v>15953</v>
      </c>
    </row>
    <row r="17400" spans="1:14" ht="30" x14ac:dyDescent="0.25">
      <c r="A17400" s="27" t="s">
        <v>15253</v>
      </c>
      <c r="B17400" s="19" t="s">
        <v>17013</v>
      </c>
      <c r="C17400" s="19" t="s">
        <v>16851</v>
      </c>
      <c r="D17400" s="38" t="s">
        <v>16161</v>
      </c>
      <c r="E17400" s="38" t="s">
        <v>15879</v>
      </c>
      <c r="F17400" s="41" t="s">
        <v>15529</v>
      </c>
      <c r="G17400" s="19" t="s">
        <v>10733</v>
      </c>
      <c r="H17400" s="41">
        <v>1</v>
      </c>
      <c r="I17400" s="41">
        <v>11</v>
      </c>
      <c r="J17400" s="41">
        <v>16</v>
      </c>
      <c r="K17400" s="44">
        <v>2</v>
      </c>
      <c r="L17400" s="20">
        <v>88096.76</v>
      </c>
      <c r="M17400" s="19" t="s">
        <v>11</v>
      </c>
      <c r="N17400" s="28" t="s">
        <v>15953</v>
      </c>
    </row>
    <row r="17401" spans="1:14" ht="30" x14ac:dyDescent="0.25">
      <c r="A17401" s="27" t="s">
        <v>15253</v>
      </c>
      <c r="B17401" s="19" t="s">
        <v>17013</v>
      </c>
      <c r="C17401" s="19" t="s">
        <v>16851</v>
      </c>
      <c r="D17401" s="38" t="s">
        <v>16161</v>
      </c>
      <c r="E17401" s="38" t="s">
        <v>15880</v>
      </c>
      <c r="F17401" s="41" t="s">
        <v>15529</v>
      </c>
      <c r="G17401" s="19" t="s">
        <v>10733</v>
      </c>
      <c r="H17401" s="41">
        <v>1</v>
      </c>
      <c r="I17401" s="41">
        <v>11</v>
      </c>
      <c r="J17401" s="41">
        <v>16</v>
      </c>
      <c r="K17401" s="44">
        <v>3</v>
      </c>
      <c r="L17401" s="20">
        <v>7922.37</v>
      </c>
      <c r="M17401" s="19" t="s">
        <v>11</v>
      </c>
      <c r="N17401" s="28" t="s">
        <v>15953</v>
      </c>
    </row>
    <row r="17402" spans="1:14" ht="30" x14ac:dyDescent="0.25">
      <c r="A17402" s="27" t="s">
        <v>15253</v>
      </c>
      <c r="B17402" s="19" t="s">
        <v>17013</v>
      </c>
      <c r="C17402" s="19" t="s">
        <v>16851</v>
      </c>
      <c r="D17402" s="38" t="s">
        <v>16161</v>
      </c>
      <c r="E17402" s="38" t="s">
        <v>15881</v>
      </c>
      <c r="F17402" s="41" t="s">
        <v>15529</v>
      </c>
      <c r="G17402" s="19" t="s">
        <v>10733</v>
      </c>
      <c r="H17402" s="41">
        <v>1</v>
      </c>
      <c r="I17402" s="41">
        <v>11</v>
      </c>
      <c r="J17402" s="41">
        <v>16</v>
      </c>
      <c r="K17402" s="44">
        <v>3</v>
      </c>
      <c r="L17402" s="20">
        <v>7123.17</v>
      </c>
      <c r="M17402" s="19" t="s">
        <v>11</v>
      </c>
      <c r="N17402" s="28" t="s">
        <v>15953</v>
      </c>
    </row>
    <row r="17403" spans="1:14" ht="30" x14ac:dyDescent="0.25">
      <c r="A17403" s="27" t="s">
        <v>15253</v>
      </c>
      <c r="B17403" s="19" t="s">
        <v>17013</v>
      </c>
      <c r="C17403" s="19" t="s">
        <v>16851</v>
      </c>
      <c r="D17403" s="38" t="s">
        <v>16161</v>
      </c>
      <c r="E17403" s="38" t="s">
        <v>15882</v>
      </c>
      <c r="F17403" s="41" t="s">
        <v>15529</v>
      </c>
      <c r="G17403" s="19" t="s">
        <v>10733</v>
      </c>
      <c r="H17403" s="41">
        <v>1</v>
      </c>
      <c r="I17403" s="41">
        <v>11</v>
      </c>
      <c r="J17403" s="41">
        <v>16</v>
      </c>
      <c r="K17403" s="44">
        <v>4</v>
      </c>
      <c r="L17403" s="20">
        <v>10054.08</v>
      </c>
      <c r="M17403" s="19" t="s">
        <v>11</v>
      </c>
      <c r="N17403" s="28" t="s">
        <v>15953</v>
      </c>
    </row>
    <row r="17404" spans="1:14" ht="30" x14ac:dyDescent="0.25">
      <c r="A17404" s="27" t="s">
        <v>15253</v>
      </c>
      <c r="B17404" s="19" t="s">
        <v>17013</v>
      </c>
      <c r="C17404" s="19" t="s">
        <v>16851</v>
      </c>
      <c r="D17404" s="38" t="s">
        <v>16161</v>
      </c>
      <c r="E17404" s="38" t="s">
        <v>15883</v>
      </c>
      <c r="F17404" s="41" t="s">
        <v>15529</v>
      </c>
      <c r="G17404" s="19" t="s">
        <v>10733</v>
      </c>
      <c r="H17404" s="41">
        <v>1</v>
      </c>
      <c r="I17404" s="41">
        <v>11</v>
      </c>
      <c r="J17404" s="41">
        <v>16</v>
      </c>
      <c r="K17404" s="44">
        <v>4</v>
      </c>
      <c r="L17404" s="20">
        <v>8721.32</v>
      </c>
      <c r="M17404" s="19" t="s">
        <v>11</v>
      </c>
      <c r="N17404" s="28" t="s">
        <v>15953</v>
      </c>
    </row>
    <row r="17405" spans="1:14" ht="30" x14ac:dyDescent="0.25">
      <c r="A17405" s="27" t="s">
        <v>15253</v>
      </c>
      <c r="B17405" s="19" t="s">
        <v>17013</v>
      </c>
      <c r="C17405" s="19" t="s">
        <v>16851</v>
      </c>
      <c r="D17405" s="38" t="s">
        <v>16161</v>
      </c>
      <c r="E17405" s="38" t="s">
        <v>15577</v>
      </c>
      <c r="F17405" s="41" t="s">
        <v>15529</v>
      </c>
      <c r="G17405" s="19" t="s">
        <v>10733</v>
      </c>
      <c r="H17405" s="41">
        <v>1</v>
      </c>
      <c r="I17405" s="41">
        <v>11</v>
      </c>
      <c r="J17405" s="41">
        <v>16</v>
      </c>
      <c r="K17405" s="44">
        <v>2</v>
      </c>
      <c r="L17405" s="20">
        <v>3222.76</v>
      </c>
      <c r="M17405" s="19" t="s">
        <v>11</v>
      </c>
      <c r="N17405" s="28" t="s">
        <v>15953</v>
      </c>
    </row>
    <row r="17406" spans="1:14" ht="30" x14ac:dyDescent="0.25">
      <c r="A17406" s="27" t="s">
        <v>15253</v>
      </c>
      <c r="B17406" s="19" t="s">
        <v>17013</v>
      </c>
      <c r="C17406" s="19" t="s">
        <v>16851</v>
      </c>
      <c r="D17406" s="38" t="s">
        <v>16161</v>
      </c>
      <c r="E17406" s="38" t="s">
        <v>15884</v>
      </c>
      <c r="F17406" s="41" t="s">
        <v>15529</v>
      </c>
      <c r="G17406" s="19" t="s">
        <v>10733</v>
      </c>
      <c r="H17406" s="41">
        <v>1</v>
      </c>
      <c r="I17406" s="41">
        <v>11</v>
      </c>
      <c r="J17406" s="41">
        <v>16</v>
      </c>
      <c r="K17406" s="44">
        <v>3</v>
      </c>
      <c r="L17406" s="20">
        <v>67572.03</v>
      </c>
      <c r="M17406" s="19" t="s">
        <v>11</v>
      </c>
      <c r="N17406" s="28" t="s">
        <v>15953</v>
      </c>
    </row>
    <row r="17407" spans="1:14" ht="30" x14ac:dyDescent="0.25">
      <c r="A17407" s="27" t="s">
        <v>15253</v>
      </c>
      <c r="B17407" s="19" t="s">
        <v>17013</v>
      </c>
      <c r="C17407" s="19" t="s">
        <v>16851</v>
      </c>
      <c r="D17407" s="38" t="s">
        <v>16161</v>
      </c>
      <c r="E17407" s="38" t="s">
        <v>11544</v>
      </c>
      <c r="F17407" s="41" t="s">
        <v>15529</v>
      </c>
      <c r="G17407" s="19" t="s">
        <v>10733</v>
      </c>
      <c r="H17407" s="41">
        <v>1</v>
      </c>
      <c r="I17407" s="41">
        <v>11</v>
      </c>
      <c r="J17407" s="41">
        <v>16</v>
      </c>
      <c r="K17407" s="44">
        <v>4</v>
      </c>
      <c r="L17407" s="20">
        <v>37177.160000000003</v>
      </c>
      <c r="M17407" s="19" t="s">
        <v>11</v>
      </c>
      <c r="N17407" s="28" t="s">
        <v>15953</v>
      </c>
    </row>
    <row r="17408" spans="1:14" ht="30" x14ac:dyDescent="0.25">
      <c r="A17408" s="27" t="s">
        <v>15253</v>
      </c>
      <c r="B17408" s="19" t="s">
        <v>17013</v>
      </c>
      <c r="C17408" s="19" t="s">
        <v>16851</v>
      </c>
      <c r="D17408" s="38" t="s">
        <v>16161</v>
      </c>
      <c r="E17408" s="38" t="s">
        <v>15885</v>
      </c>
      <c r="F17408" s="41" t="s">
        <v>15529</v>
      </c>
      <c r="G17408" s="19" t="s">
        <v>10733</v>
      </c>
      <c r="H17408" s="41">
        <v>1</v>
      </c>
      <c r="I17408" s="41">
        <v>11</v>
      </c>
      <c r="J17408" s="41">
        <v>16</v>
      </c>
      <c r="K17408" s="44">
        <v>4</v>
      </c>
      <c r="L17408" s="20">
        <v>4625.84</v>
      </c>
      <c r="M17408" s="19" t="s">
        <v>11</v>
      </c>
      <c r="N17408" s="28" t="s">
        <v>15953</v>
      </c>
    </row>
    <row r="17409" spans="1:14" ht="30" x14ac:dyDescent="0.25">
      <c r="A17409" s="27" t="s">
        <v>15253</v>
      </c>
      <c r="B17409" s="19" t="s">
        <v>17013</v>
      </c>
      <c r="C17409" s="19" t="s">
        <v>16851</v>
      </c>
      <c r="D17409" s="38" t="s">
        <v>16161</v>
      </c>
      <c r="E17409" s="38" t="s">
        <v>6375</v>
      </c>
      <c r="F17409" s="41" t="s">
        <v>15529</v>
      </c>
      <c r="G17409" s="19" t="s">
        <v>10733</v>
      </c>
      <c r="H17409" s="41">
        <v>1</v>
      </c>
      <c r="I17409" s="41">
        <v>11</v>
      </c>
      <c r="J17409" s="41">
        <v>16</v>
      </c>
      <c r="K17409" s="44">
        <v>4</v>
      </c>
      <c r="L17409" s="20">
        <v>4999.2</v>
      </c>
      <c r="M17409" s="19" t="s">
        <v>11</v>
      </c>
      <c r="N17409" s="28" t="s">
        <v>15953</v>
      </c>
    </row>
    <row r="17410" spans="1:14" ht="30" x14ac:dyDescent="0.25">
      <c r="A17410" s="27" t="s">
        <v>15253</v>
      </c>
      <c r="B17410" s="19" t="s">
        <v>17013</v>
      </c>
      <c r="C17410" s="19" t="s">
        <v>16851</v>
      </c>
      <c r="D17410" s="38" t="s">
        <v>16161</v>
      </c>
      <c r="E17410" s="38" t="s">
        <v>15886</v>
      </c>
      <c r="F17410" s="41" t="s">
        <v>15529</v>
      </c>
      <c r="G17410" s="19" t="s">
        <v>10733</v>
      </c>
      <c r="H17410" s="41">
        <v>1</v>
      </c>
      <c r="I17410" s="41">
        <v>11</v>
      </c>
      <c r="J17410" s="41">
        <v>16</v>
      </c>
      <c r="K17410" s="44">
        <v>10</v>
      </c>
      <c r="L17410" s="20">
        <v>5796.7999999999993</v>
      </c>
      <c r="M17410" s="19" t="s">
        <v>11</v>
      </c>
      <c r="N17410" s="28" t="s">
        <v>15953</v>
      </c>
    </row>
    <row r="17411" spans="1:14" ht="30" x14ac:dyDescent="0.25">
      <c r="A17411" s="27" t="s">
        <v>15253</v>
      </c>
      <c r="B17411" s="19" t="s">
        <v>17013</v>
      </c>
      <c r="C17411" s="19" t="s">
        <v>16851</v>
      </c>
      <c r="D17411" s="38" t="s">
        <v>16161</v>
      </c>
      <c r="E17411" s="38" t="s">
        <v>15887</v>
      </c>
      <c r="F17411" s="41" t="s">
        <v>15529</v>
      </c>
      <c r="G17411" s="19" t="s">
        <v>10733</v>
      </c>
      <c r="H17411" s="41">
        <v>1</v>
      </c>
      <c r="I17411" s="41">
        <v>11</v>
      </c>
      <c r="J17411" s="41">
        <v>16</v>
      </c>
      <c r="K17411" s="44">
        <v>5</v>
      </c>
      <c r="L17411" s="20">
        <v>140939.15000000002</v>
      </c>
      <c r="M17411" s="19" t="s">
        <v>11</v>
      </c>
      <c r="N17411" s="28" t="s">
        <v>15953</v>
      </c>
    </row>
    <row r="17412" spans="1:14" ht="30" x14ac:dyDescent="0.25">
      <c r="A17412" s="27" t="s">
        <v>15253</v>
      </c>
      <c r="B17412" s="19" t="s">
        <v>17013</v>
      </c>
      <c r="C17412" s="19" t="s">
        <v>16851</v>
      </c>
      <c r="D17412" s="38" t="s">
        <v>16161</v>
      </c>
      <c r="E17412" s="38" t="s">
        <v>15888</v>
      </c>
      <c r="F17412" s="41" t="s">
        <v>15529</v>
      </c>
      <c r="G17412" s="19" t="s">
        <v>10733</v>
      </c>
      <c r="H17412" s="41">
        <v>1</v>
      </c>
      <c r="I17412" s="41">
        <v>11</v>
      </c>
      <c r="J17412" s="41">
        <v>16</v>
      </c>
      <c r="K17412" s="44">
        <v>1</v>
      </c>
      <c r="L17412" s="20">
        <v>32426.85</v>
      </c>
      <c r="M17412" s="19" t="s">
        <v>11</v>
      </c>
      <c r="N17412" s="28" t="s">
        <v>15953</v>
      </c>
    </row>
    <row r="17413" spans="1:14" ht="30" x14ac:dyDescent="0.25">
      <c r="A17413" s="27" t="s">
        <v>15253</v>
      </c>
      <c r="B17413" s="19" t="s">
        <v>17013</v>
      </c>
      <c r="C17413" s="19" t="s">
        <v>16851</v>
      </c>
      <c r="D17413" s="38" t="s">
        <v>16161</v>
      </c>
      <c r="E17413" s="38" t="s">
        <v>15889</v>
      </c>
      <c r="F17413" s="41" t="s">
        <v>15529</v>
      </c>
      <c r="G17413" s="19" t="s">
        <v>10733</v>
      </c>
      <c r="H17413" s="41">
        <v>1</v>
      </c>
      <c r="I17413" s="41">
        <v>11</v>
      </c>
      <c r="J17413" s="41">
        <v>16</v>
      </c>
      <c r="K17413" s="44">
        <v>1</v>
      </c>
      <c r="L17413" s="20">
        <v>27919.8</v>
      </c>
      <c r="M17413" s="19" t="s">
        <v>11</v>
      </c>
      <c r="N17413" s="28" t="s">
        <v>15953</v>
      </c>
    </row>
    <row r="17414" spans="1:14" ht="30" x14ac:dyDescent="0.25">
      <c r="A17414" s="27" t="s">
        <v>15253</v>
      </c>
      <c r="B17414" s="19" t="s">
        <v>17013</v>
      </c>
      <c r="C17414" s="19" t="s">
        <v>16851</v>
      </c>
      <c r="D17414" s="38" t="s">
        <v>16161</v>
      </c>
      <c r="E17414" s="38" t="s">
        <v>15890</v>
      </c>
      <c r="F17414" s="41" t="s">
        <v>15529</v>
      </c>
      <c r="G17414" s="19" t="s">
        <v>10733</v>
      </c>
      <c r="H17414" s="41">
        <v>1</v>
      </c>
      <c r="I17414" s="41">
        <v>11</v>
      </c>
      <c r="J17414" s="41">
        <v>16</v>
      </c>
      <c r="K17414" s="44">
        <v>1</v>
      </c>
      <c r="L17414" s="20">
        <v>18004.259999999998</v>
      </c>
      <c r="M17414" s="19" t="s">
        <v>11</v>
      </c>
      <c r="N17414" s="28" t="s">
        <v>15953</v>
      </c>
    </row>
    <row r="17415" spans="1:14" ht="30" x14ac:dyDescent="0.25">
      <c r="A17415" s="27" t="s">
        <v>15253</v>
      </c>
      <c r="B17415" s="19" t="s">
        <v>17013</v>
      </c>
      <c r="C17415" s="19" t="s">
        <v>16851</v>
      </c>
      <c r="D17415" s="38" t="s">
        <v>16161</v>
      </c>
      <c r="E17415" s="38" t="s">
        <v>15588</v>
      </c>
      <c r="F17415" s="41" t="s">
        <v>15529</v>
      </c>
      <c r="G17415" s="19" t="s">
        <v>10733</v>
      </c>
      <c r="H17415" s="41">
        <v>1</v>
      </c>
      <c r="I17415" s="41">
        <v>11</v>
      </c>
      <c r="J17415" s="41">
        <v>16</v>
      </c>
      <c r="K17415" s="44">
        <v>10</v>
      </c>
      <c r="L17415" s="20">
        <v>75163.3</v>
      </c>
      <c r="M17415" s="19" t="s">
        <v>11</v>
      </c>
      <c r="N17415" s="28" t="s">
        <v>15953</v>
      </c>
    </row>
    <row r="17416" spans="1:14" ht="30" x14ac:dyDescent="0.25">
      <c r="A17416" s="27" t="s">
        <v>15253</v>
      </c>
      <c r="B17416" s="19" t="s">
        <v>17013</v>
      </c>
      <c r="C17416" s="19" t="s">
        <v>16851</v>
      </c>
      <c r="D17416" s="38" t="s">
        <v>16161</v>
      </c>
      <c r="E17416" s="38" t="s">
        <v>15589</v>
      </c>
      <c r="F17416" s="41" t="s">
        <v>15529</v>
      </c>
      <c r="G17416" s="19" t="s">
        <v>10733</v>
      </c>
      <c r="H17416" s="41">
        <v>1</v>
      </c>
      <c r="I17416" s="41">
        <v>11</v>
      </c>
      <c r="J17416" s="41">
        <v>16</v>
      </c>
      <c r="K17416" s="44">
        <v>5</v>
      </c>
      <c r="L17416" s="20">
        <v>36644</v>
      </c>
      <c r="M17416" s="19" t="s">
        <v>11</v>
      </c>
      <c r="N17416" s="28" t="s">
        <v>15953</v>
      </c>
    </row>
    <row r="17417" spans="1:14" ht="30" x14ac:dyDescent="0.25">
      <c r="A17417" s="27" t="s">
        <v>15253</v>
      </c>
      <c r="B17417" s="19" t="s">
        <v>17013</v>
      </c>
      <c r="C17417" s="19" t="s">
        <v>16851</v>
      </c>
      <c r="D17417" s="38" t="s">
        <v>16161</v>
      </c>
      <c r="E17417" s="38" t="s">
        <v>15590</v>
      </c>
      <c r="F17417" s="41" t="s">
        <v>15529</v>
      </c>
      <c r="G17417" s="19" t="s">
        <v>10733</v>
      </c>
      <c r="H17417" s="41">
        <v>1</v>
      </c>
      <c r="I17417" s="41">
        <v>11</v>
      </c>
      <c r="J17417" s="41">
        <v>16</v>
      </c>
      <c r="K17417" s="44">
        <v>5</v>
      </c>
      <c r="L17417" s="20">
        <v>73661.8</v>
      </c>
      <c r="M17417" s="19" t="s">
        <v>11</v>
      </c>
      <c r="N17417" s="28" t="s">
        <v>15953</v>
      </c>
    </row>
    <row r="17418" spans="1:14" ht="30" x14ac:dyDescent="0.25">
      <c r="A17418" s="27" t="s">
        <v>15253</v>
      </c>
      <c r="B17418" s="19" t="s">
        <v>17013</v>
      </c>
      <c r="C17418" s="19" t="s">
        <v>16851</v>
      </c>
      <c r="D17418" s="38" t="s">
        <v>16161</v>
      </c>
      <c r="E17418" s="38" t="s">
        <v>15591</v>
      </c>
      <c r="F17418" s="41" t="s">
        <v>15529</v>
      </c>
      <c r="G17418" s="19" t="s">
        <v>10733</v>
      </c>
      <c r="H17418" s="41">
        <v>1</v>
      </c>
      <c r="I17418" s="41">
        <v>11</v>
      </c>
      <c r="J17418" s="41">
        <v>16</v>
      </c>
      <c r="K17418" s="44">
        <v>6</v>
      </c>
      <c r="L17418" s="20">
        <v>19827.18</v>
      </c>
      <c r="M17418" s="19" t="s">
        <v>11</v>
      </c>
      <c r="N17418" s="28" t="s">
        <v>15953</v>
      </c>
    </row>
    <row r="17419" spans="1:14" ht="30" x14ac:dyDescent="0.25">
      <c r="A17419" s="27" t="s">
        <v>15253</v>
      </c>
      <c r="B17419" s="19" t="s">
        <v>17013</v>
      </c>
      <c r="C17419" s="19" t="s">
        <v>16851</v>
      </c>
      <c r="D17419" s="38" t="s">
        <v>16161</v>
      </c>
      <c r="E17419" s="38" t="s">
        <v>15891</v>
      </c>
      <c r="F17419" s="41" t="s">
        <v>15529</v>
      </c>
      <c r="G17419" s="19" t="s">
        <v>10733</v>
      </c>
      <c r="H17419" s="41">
        <v>1</v>
      </c>
      <c r="I17419" s="41">
        <v>11</v>
      </c>
      <c r="J17419" s="41">
        <v>16</v>
      </c>
      <c r="K17419" s="44">
        <v>1</v>
      </c>
      <c r="L17419" s="20">
        <v>410642.64</v>
      </c>
      <c r="M17419" s="19" t="s">
        <v>11</v>
      </c>
      <c r="N17419" s="28" t="s">
        <v>15953</v>
      </c>
    </row>
    <row r="17420" spans="1:14" ht="30" x14ac:dyDescent="0.25">
      <c r="A17420" s="27" t="s">
        <v>15253</v>
      </c>
      <c r="B17420" s="19" t="s">
        <v>17013</v>
      </c>
      <c r="C17420" s="19" t="s">
        <v>16851</v>
      </c>
      <c r="D17420" s="38" t="s">
        <v>16161</v>
      </c>
      <c r="E17420" s="38" t="s">
        <v>15593</v>
      </c>
      <c r="F17420" s="41" t="s">
        <v>15529</v>
      </c>
      <c r="G17420" s="19" t="s">
        <v>10733</v>
      </c>
      <c r="H17420" s="41">
        <v>1</v>
      </c>
      <c r="I17420" s="41">
        <v>11</v>
      </c>
      <c r="J17420" s="41">
        <v>16</v>
      </c>
      <c r="K17420" s="44">
        <v>5</v>
      </c>
      <c r="L17420" s="20">
        <v>19322.850000000002</v>
      </c>
      <c r="M17420" s="19" t="s">
        <v>11</v>
      </c>
      <c r="N17420" s="28" t="s">
        <v>15953</v>
      </c>
    </row>
    <row r="17421" spans="1:14" ht="30" x14ac:dyDescent="0.25">
      <c r="A17421" s="27" t="s">
        <v>15253</v>
      </c>
      <c r="B17421" s="19" t="s">
        <v>17013</v>
      </c>
      <c r="C17421" s="19" t="s">
        <v>16851</v>
      </c>
      <c r="D17421" s="38" t="s">
        <v>16161</v>
      </c>
      <c r="E17421" s="38" t="s">
        <v>15594</v>
      </c>
      <c r="F17421" s="41" t="s">
        <v>15529</v>
      </c>
      <c r="G17421" s="19" t="s">
        <v>10733</v>
      </c>
      <c r="H17421" s="41">
        <v>1</v>
      </c>
      <c r="I17421" s="41">
        <v>11</v>
      </c>
      <c r="J17421" s="41">
        <v>16</v>
      </c>
      <c r="K17421" s="44">
        <v>2</v>
      </c>
      <c r="L17421" s="20">
        <v>7268.42</v>
      </c>
      <c r="M17421" s="19" t="s">
        <v>11</v>
      </c>
      <c r="N17421" s="28" t="s">
        <v>15953</v>
      </c>
    </row>
    <row r="17422" spans="1:14" ht="30" x14ac:dyDescent="0.25">
      <c r="A17422" s="27" t="s">
        <v>15253</v>
      </c>
      <c r="B17422" s="19" t="s">
        <v>17013</v>
      </c>
      <c r="C17422" s="19" t="s">
        <v>16851</v>
      </c>
      <c r="D17422" s="38" t="s">
        <v>16161</v>
      </c>
      <c r="E17422" s="38" t="s">
        <v>15595</v>
      </c>
      <c r="F17422" s="41" t="s">
        <v>15529</v>
      </c>
      <c r="G17422" s="19" t="s">
        <v>10733</v>
      </c>
      <c r="H17422" s="41">
        <v>1</v>
      </c>
      <c r="I17422" s="41">
        <v>11</v>
      </c>
      <c r="J17422" s="41">
        <v>16</v>
      </c>
      <c r="K17422" s="44">
        <v>5</v>
      </c>
      <c r="L17422" s="20">
        <v>3791.65</v>
      </c>
      <c r="M17422" s="19" t="s">
        <v>11</v>
      </c>
      <c r="N17422" s="28" t="s">
        <v>15953</v>
      </c>
    </row>
    <row r="17423" spans="1:14" ht="30" x14ac:dyDescent="0.25">
      <c r="A17423" s="27" t="s">
        <v>15253</v>
      </c>
      <c r="B17423" s="19" t="s">
        <v>17013</v>
      </c>
      <c r="C17423" s="19" t="s">
        <v>16851</v>
      </c>
      <c r="D17423" s="38" t="s">
        <v>16161</v>
      </c>
      <c r="E17423" s="38" t="s">
        <v>15596</v>
      </c>
      <c r="F17423" s="41" t="s">
        <v>15529</v>
      </c>
      <c r="G17423" s="19" t="s">
        <v>10733</v>
      </c>
      <c r="H17423" s="41">
        <v>1</v>
      </c>
      <c r="I17423" s="41">
        <v>11</v>
      </c>
      <c r="J17423" s="41">
        <v>16</v>
      </c>
      <c r="K17423" s="44">
        <v>5</v>
      </c>
      <c r="L17423" s="20">
        <v>5934.0499999999993</v>
      </c>
      <c r="M17423" s="19" t="s">
        <v>11</v>
      </c>
      <c r="N17423" s="28" t="s">
        <v>15953</v>
      </c>
    </row>
    <row r="17424" spans="1:14" ht="30" x14ac:dyDescent="0.25">
      <c r="A17424" s="27" t="s">
        <v>15253</v>
      </c>
      <c r="B17424" s="19" t="s">
        <v>17013</v>
      </c>
      <c r="C17424" s="19" t="s">
        <v>16851</v>
      </c>
      <c r="D17424" s="38" t="s">
        <v>16161</v>
      </c>
      <c r="E17424" s="38" t="s">
        <v>15597</v>
      </c>
      <c r="F17424" s="41" t="s">
        <v>15529</v>
      </c>
      <c r="G17424" s="19" t="s">
        <v>10733</v>
      </c>
      <c r="H17424" s="41">
        <v>1</v>
      </c>
      <c r="I17424" s="41">
        <v>11</v>
      </c>
      <c r="J17424" s="41">
        <v>16</v>
      </c>
      <c r="K17424" s="44">
        <v>2</v>
      </c>
      <c r="L17424" s="20">
        <v>12304.8</v>
      </c>
      <c r="M17424" s="19" t="s">
        <v>11</v>
      </c>
      <c r="N17424" s="28" t="s">
        <v>15953</v>
      </c>
    </row>
    <row r="17425" spans="1:14" ht="30" x14ac:dyDescent="0.25">
      <c r="A17425" s="27" t="s">
        <v>15253</v>
      </c>
      <c r="B17425" s="19" t="s">
        <v>17013</v>
      </c>
      <c r="C17425" s="19" t="s">
        <v>16851</v>
      </c>
      <c r="D17425" s="38" t="s">
        <v>16161</v>
      </c>
      <c r="E17425" s="38" t="s">
        <v>15598</v>
      </c>
      <c r="F17425" s="41" t="s">
        <v>15529</v>
      </c>
      <c r="G17425" s="19" t="s">
        <v>10733</v>
      </c>
      <c r="H17425" s="41">
        <v>1</v>
      </c>
      <c r="I17425" s="41">
        <v>11</v>
      </c>
      <c r="J17425" s="41">
        <v>16</v>
      </c>
      <c r="K17425" s="44">
        <v>1</v>
      </c>
      <c r="L17425" s="20">
        <v>61744.24</v>
      </c>
      <c r="M17425" s="19" t="s">
        <v>11</v>
      </c>
      <c r="N17425" s="28" t="s">
        <v>15953</v>
      </c>
    </row>
    <row r="17426" spans="1:14" ht="30" x14ac:dyDescent="0.25">
      <c r="A17426" s="27" t="s">
        <v>15253</v>
      </c>
      <c r="B17426" s="19" t="s">
        <v>17013</v>
      </c>
      <c r="C17426" s="19" t="s">
        <v>16851</v>
      </c>
      <c r="D17426" s="38" t="s">
        <v>16161</v>
      </c>
      <c r="E17426" s="38" t="s">
        <v>15599</v>
      </c>
      <c r="F17426" s="41" t="s">
        <v>15529</v>
      </c>
      <c r="G17426" s="19" t="s">
        <v>10733</v>
      </c>
      <c r="H17426" s="41">
        <v>1</v>
      </c>
      <c r="I17426" s="41">
        <v>11</v>
      </c>
      <c r="J17426" s="41">
        <v>16</v>
      </c>
      <c r="K17426" s="44">
        <v>2</v>
      </c>
      <c r="L17426" s="20">
        <v>61528.6</v>
      </c>
      <c r="M17426" s="19" t="s">
        <v>11</v>
      </c>
      <c r="N17426" s="28" t="s">
        <v>15953</v>
      </c>
    </row>
    <row r="17427" spans="1:14" ht="30" x14ac:dyDescent="0.25">
      <c r="A17427" s="27" t="s">
        <v>15253</v>
      </c>
      <c r="B17427" s="19" t="s">
        <v>17013</v>
      </c>
      <c r="C17427" s="19" t="s">
        <v>16851</v>
      </c>
      <c r="D17427" s="38" t="s">
        <v>16161</v>
      </c>
      <c r="E17427" s="38" t="s">
        <v>15600</v>
      </c>
      <c r="F17427" s="41" t="s">
        <v>15529</v>
      </c>
      <c r="G17427" s="19" t="s">
        <v>10733</v>
      </c>
      <c r="H17427" s="41">
        <v>1</v>
      </c>
      <c r="I17427" s="41">
        <v>11</v>
      </c>
      <c r="J17427" s="41">
        <v>16</v>
      </c>
      <c r="K17427" s="44">
        <v>20</v>
      </c>
      <c r="L17427" s="20">
        <v>894496.79999999993</v>
      </c>
      <c r="M17427" s="19" t="s">
        <v>11</v>
      </c>
      <c r="N17427" s="28" t="s">
        <v>15953</v>
      </c>
    </row>
    <row r="17428" spans="1:14" ht="30" x14ac:dyDescent="0.25">
      <c r="A17428" s="27" t="s">
        <v>15253</v>
      </c>
      <c r="B17428" s="19" t="s">
        <v>17013</v>
      </c>
      <c r="C17428" s="19" t="s">
        <v>16851</v>
      </c>
      <c r="D17428" s="38" t="s">
        <v>16161</v>
      </c>
      <c r="E17428" s="38" t="s">
        <v>15601</v>
      </c>
      <c r="F17428" s="41" t="s">
        <v>15529</v>
      </c>
      <c r="G17428" s="19" t="s">
        <v>10733</v>
      </c>
      <c r="H17428" s="41">
        <v>1</v>
      </c>
      <c r="I17428" s="41">
        <v>11</v>
      </c>
      <c r="J17428" s="41">
        <v>16</v>
      </c>
      <c r="K17428" s="44">
        <v>4</v>
      </c>
      <c r="L17428" s="20">
        <v>9210.08</v>
      </c>
      <c r="M17428" s="19" t="s">
        <v>11</v>
      </c>
      <c r="N17428" s="28" t="s">
        <v>15953</v>
      </c>
    </row>
    <row r="17429" spans="1:14" ht="30" x14ac:dyDescent="0.25">
      <c r="A17429" s="27" t="s">
        <v>15253</v>
      </c>
      <c r="B17429" s="19" t="s">
        <v>17013</v>
      </c>
      <c r="C17429" s="19" t="s">
        <v>16740</v>
      </c>
      <c r="D17429" s="38" t="s">
        <v>16050</v>
      </c>
      <c r="E17429" s="38" t="s">
        <v>15892</v>
      </c>
      <c r="F17429" s="41" t="s">
        <v>2291</v>
      </c>
      <c r="G17429" s="19" t="s">
        <v>10733</v>
      </c>
      <c r="H17429" s="41">
        <v>1</v>
      </c>
      <c r="I17429" s="41">
        <v>11</v>
      </c>
      <c r="J17429" s="41">
        <v>16</v>
      </c>
      <c r="K17429" s="44">
        <v>15</v>
      </c>
      <c r="L17429" s="20">
        <v>282571.5</v>
      </c>
      <c r="M17429" s="19" t="s">
        <v>11</v>
      </c>
      <c r="N17429" s="28" t="s">
        <v>15953</v>
      </c>
    </row>
    <row r="17430" spans="1:14" ht="30" x14ac:dyDescent="0.25">
      <c r="A17430" s="27" t="s">
        <v>15253</v>
      </c>
      <c r="B17430" s="19" t="s">
        <v>17013</v>
      </c>
      <c r="C17430" s="19" t="s">
        <v>16740</v>
      </c>
      <c r="D17430" s="38" t="s">
        <v>16050</v>
      </c>
      <c r="E17430" s="38" t="s">
        <v>15301</v>
      </c>
      <c r="F17430" s="41" t="s">
        <v>2291</v>
      </c>
      <c r="G17430" s="19" t="s">
        <v>10733</v>
      </c>
      <c r="H17430" s="41">
        <v>1</v>
      </c>
      <c r="I17430" s="41">
        <v>11</v>
      </c>
      <c r="J17430" s="41">
        <v>16</v>
      </c>
      <c r="K17430" s="44">
        <v>20</v>
      </c>
      <c r="L17430" s="20">
        <v>97372.2</v>
      </c>
      <c r="M17430" s="19" t="s">
        <v>11</v>
      </c>
      <c r="N17430" s="28" t="s">
        <v>15953</v>
      </c>
    </row>
    <row r="17431" spans="1:14" ht="30" x14ac:dyDescent="0.25">
      <c r="A17431" s="27" t="s">
        <v>15253</v>
      </c>
      <c r="B17431" s="19" t="s">
        <v>17013</v>
      </c>
      <c r="C17431" s="19" t="s">
        <v>16740</v>
      </c>
      <c r="D17431" s="38" t="s">
        <v>16050</v>
      </c>
      <c r="E17431" s="38" t="s">
        <v>15893</v>
      </c>
      <c r="F17431" s="41">
        <v>31191507</v>
      </c>
      <c r="G17431" s="19" t="s">
        <v>10733</v>
      </c>
      <c r="H17431" s="41">
        <v>1</v>
      </c>
      <c r="I17431" s="41">
        <v>11</v>
      </c>
      <c r="J17431" s="41">
        <v>16</v>
      </c>
      <c r="K17431" s="44">
        <v>48</v>
      </c>
      <c r="L17431" s="20">
        <v>356735.52</v>
      </c>
      <c r="M17431" s="19" t="s">
        <v>11</v>
      </c>
      <c r="N17431" s="28" t="s">
        <v>15953</v>
      </c>
    </row>
    <row r="17432" spans="1:14" ht="30" x14ac:dyDescent="0.25">
      <c r="A17432" s="27" t="s">
        <v>15253</v>
      </c>
      <c r="B17432" s="19" t="s">
        <v>17013</v>
      </c>
      <c r="C17432" s="19" t="s">
        <v>16740</v>
      </c>
      <c r="D17432" s="38" t="s">
        <v>16050</v>
      </c>
      <c r="E17432" s="38" t="s">
        <v>15303</v>
      </c>
      <c r="F17432" s="41" t="s">
        <v>2291</v>
      </c>
      <c r="G17432" s="19" t="s">
        <v>10733</v>
      </c>
      <c r="H17432" s="41">
        <v>1</v>
      </c>
      <c r="I17432" s="41">
        <v>11</v>
      </c>
      <c r="J17432" s="41">
        <v>16</v>
      </c>
      <c r="K17432" s="44">
        <v>30</v>
      </c>
      <c r="L17432" s="20">
        <v>157626.29999999999</v>
      </c>
      <c r="M17432" s="19" t="s">
        <v>11</v>
      </c>
      <c r="N17432" s="28" t="s">
        <v>15953</v>
      </c>
    </row>
    <row r="17433" spans="1:14" ht="30" x14ac:dyDescent="0.25">
      <c r="A17433" s="27" t="s">
        <v>15253</v>
      </c>
      <c r="B17433" s="19" t="s">
        <v>17013</v>
      </c>
      <c r="C17433" s="19" t="s">
        <v>16740</v>
      </c>
      <c r="D17433" s="38" t="s">
        <v>16050</v>
      </c>
      <c r="E17433" s="38" t="s">
        <v>15631</v>
      </c>
      <c r="F17433" s="41" t="s">
        <v>4589</v>
      </c>
      <c r="G17433" s="19" t="s">
        <v>10733</v>
      </c>
      <c r="H17433" s="41">
        <v>1</v>
      </c>
      <c r="I17433" s="41">
        <v>11</v>
      </c>
      <c r="J17433" s="41">
        <v>16</v>
      </c>
      <c r="K17433" s="44">
        <v>18</v>
      </c>
      <c r="L17433" s="20">
        <v>869795.82</v>
      </c>
      <c r="M17433" s="19" t="s">
        <v>11</v>
      </c>
      <c r="N17433" s="28" t="s">
        <v>15953</v>
      </c>
    </row>
    <row r="17434" spans="1:14" ht="30" x14ac:dyDescent="0.25">
      <c r="A17434" s="27" t="s">
        <v>15253</v>
      </c>
      <c r="B17434" s="19" t="s">
        <v>17060</v>
      </c>
      <c r="C17434" s="19" t="s">
        <v>16852</v>
      </c>
      <c r="D17434" s="38" t="s">
        <v>16162</v>
      </c>
      <c r="E17434" s="38" t="s">
        <v>15894</v>
      </c>
      <c r="F17434" s="41" t="s">
        <v>15664</v>
      </c>
      <c r="G17434" s="19" t="s">
        <v>10733</v>
      </c>
      <c r="H17434" s="41">
        <v>1</v>
      </c>
      <c r="I17434" s="41">
        <v>11</v>
      </c>
      <c r="J17434" s="41">
        <v>16</v>
      </c>
      <c r="K17434" s="44">
        <v>39</v>
      </c>
      <c r="L17434" s="20">
        <v>1143290.07</v>
      </c>
      <c r="M17434" s="19" t="s">
        <v>11</v>
      </c>
      <c r="N17434" s="28" t="s">
        <v>15953</v>
      </c>
    </row>
    <row r="17435" spans="1:14" ht="30" x14ac:dyDescent="0.25">
      <c r="A17435" s="27" t="s">
        <v>15253</v>
      </c>
      <c r="B17435" s="19" t="s">
        <v>17060</v>
      </c>
      <c r="C17435" s="19" t="s">
        <v>16852</v>
      </c>
      <c r="D17435" s="38" t="s">
        <v>16162</v>
      </c>
      <c r="E17435" s="38" t="s">
        <v>15895</v>
      </c>
      <c r="F17435" s="41" t="s">
        <v>15664</v>
      </c>
      <c r="G17435" s="19" t="s">
        <v>10733</v>
      </c>
      <c r="H17435" s="41">
        <v>1</v>
      </c>
      <c r="I17435" s="41">
        <v>11</v>
      </c>
      <c r="J17435" s="41">
        <v>16</v>
      </c>
      <c r="K17435" s="44">
        <v>20</v>
      </c>
      <c r="L17435" s="20">
        <v>591441.20000000007</v>
      </c>
      <c r="M17435" s="19" t="s">
        <v>11</v>
      </c>
      <c r="N17435" s="28" t="s">
        <v>15953</v>
      </c>
    </row>
    <row r="17436" spans="1:14" ht="30" x14ac:dyDescent="0.25">
      <c r="A17436" s="27" t="s">
        <v>15253</v>
      </c>
      <c r="B17436" s="19" t="s">
        <v>17060</v>
      </c>
      <c r="C17436" s="19" t="s">
        <v>16852</v>
      </c>
      <c r="D17436" s="38" t="s">
        <v>16162</v>
      </c>
      <c r="E17436" s="38" t="s">
        <v>15896</v>
      </c>
      <c r="F17436" s="41" t="s">
        <v>15664</v>
      </c>
      <c r="G17436" s="19" t="s">
        <v>10733</v>
      </c>
      <c r="H17436" s="41">
        <v>1</v>
      </c>
      <c r="I17436" s="41">
        <v>11</v>
      </c>
      <c r="J17436" s="41">
        <v>16</v>
      </c>
      <c r="K17436" s="44">
        <v>1</v>
      </c>
      <c r="L17436" s="20">
        <v>219860.9</v>
      </c>
      <c r="M17436" s="19" t="s">
        <v>15954</v>
      </c>
      <c r="N17436" s="28" t="s">
        <v>15953</v>
      </c>
    </row>
    <row r="17437" spans="1:14" x14ac:dyDescent="0.25">
      <c r="A17437" s="27" t="s">
        <v>15253</v>
      </c>
      <c r="B17437" s="19" t="s">
        <v>17060</v>
      </c>
      <c r="C17437" s="19" t="s">
        <v>16855</v>
      </c>
      <c r="D17437" s="38" t="s">
        <v>16165</v>
      </c>
      <c r="E17437" s="38" t="s">
        <v>15897</v>
      </c>
      <c r="F17437" s="41" t="s">
        <v>6454</v>
      </c>
      <c r="G17437" s="19" t="s">
        <v>10733</v>
      </c>
      <c r="H17437" s="41">
        <v>1</v>
      </c>
      <c r="I17437" s="41">
        <v>11</v>
      </c>
      <c r="J17437" s="41">
        <v>16</v>
      </c>
      <c r="K17437" s="44">
        <v>21</v>
      </c>
      <c r="L17437" s="20">
        <v>889450.16999999993</v>
      </c>
      <c r="M17437" s="19" t="s">
        <v>11</v>
      </c>
      <c r="N17437" s="28" t="s">
        <v>15953</v>
      </c>
    </row>
    <row r="17438" spans="1:14" ht="45" x14ac:dyDescent="0.25">
      <c r="A17438" s="27" t="s">
        <v>15253</v>
      </c>
      <c r="B17438" s="19" t="s">
        <v>16745</v>
      </c>
      <c r="C17438" s="19" t="s">
        <v>16745</v>
      </c>
      <c r="D17438" s="38" t="s">
        <v>16055</v>
      </c>
      <c r="E17438" s="38" t="s">
        <v>15898</v>
      </c>
      <c r="F17438" s="41" t="s">
        <v>1165</v>
      </c>
      <c r="G17438" s="19" t="s">
        <v>10733</v>
      </c>
      <c r="H17438" s="41">
        <v>1</v>
      </c>
      <c r="I17438" s="41">
        <v>11</v>
      </c>
      <c r="J17438" s="41">
        <v>16</v>
      </c>
      <c r="K17438" s="44">
        <v>5</v>
      </c>
      <c r="L17438" s="20">
        <v>321073.2</v>
      </c>
      <c r="M17438" s="19" t="s">
        <v>11</v>
      </c>
      <c r="N17438" s="28" t="s">
        <v>15953</v>
      </c>
    </row>
    <row r="17439" spans="1:14" ht="45" x14ac:dyDescent="0.25">
      <c r="A17439" s="27" t="s">
        <v>15253</v>
      </c>
      <c r="B17439" s="19" t="s">
        <v>16745</v>
      </c>
      <c r="C17439" s="19" t="s">
        <v>16745</v>
      </c>
      <c r="D17439" s="38" t="s">
        <v>16055</v>
      </c>
      <c r="E17439" s="38" t="s">
        <v>15899</v>
      </c>
      <c r="F17439" s="41" t="s">
        <v>1165</v>
      </c>
      <c r="G17439" s="19" t="s">
        <v>10733</v>
      </c>
      <c r="H17439" s="41">
        <v>1</v>
      </c>
      <c r="I17439" s="41">
        <v>11</v>
      </c>
      <c r="J17439" s="41">
        <v>16</v>
      </c>
      <c r="K17439" s="44">
        <v>8</v>
      </c>
      <c r="L17439" s="20">
        <v>237772.48</v>
      </c>
      <c r="M17439" s="19" t="s">
        <v>11</v>
      </c>
      <c r="N17439" s="28" t="s">
        <v>15953</v>
      </c>
    </row>
    <row r="17440" spans="1:14" ht="45" x14ac:dyDescent="0.25">
      <c r="A17440" s="27" t="s">
        <v>15253</v>
      </c>
      <c r="B17440" s="19" t="s">
        <v>16745</v>
      </c>
      <c r="C17440" s="19" t="s">
        <v>16745</v>
      </c>
      <c r="D17440" s="38" t="s">
        <v>16055</v>
      </c>
      <c r="E17440" s="38" t="s">
        <v>15900</v>
      </c>
      <c r="F17440" s="41" t="s">
        <v>15608</v>
      </c>
      <c r="G17440" s="19" t="s">
        <v>10733</v>
      </c>
      <c r="H17440" s="41">
        <v>1</v>
      </c>
      <c r="I17440" s="41">
        <v>11</v>
      </c>
      <c r="J17440" s="41">
        <v>16</v>
      </c>
      <c r="K17440" s="44">
        <v>1</v>
      </c>
      <c r="L17440" s="20">
        <v>17738.189999999999</v>
      </c>
      <c r="M17440" s="19" t="s">
        <v>11</v>
      </c>
      <c r="N17440" s="28" t="s">
        <v>15953</v>
      </c>
    </row>
    <row r="17441" spans="1:14" ht="45" x14ac:dyDescent="0.25">
      <c r="A17441" s="27" t="s">
        <v>15253</v>
      </c>
      <c r="B17441" s="19" t="s">
        <v>16745</v>
      </c>
      <c r="C17441" s="19" t="s">
        <v>16745</v>
      </c>
      <c r="D17441" s="38" t="s">
        <v>16055</v>
      </c>
      <c r="E17441" s="38" t="s">
        <v>15901</v>
      </c>
      <c r="F17441" s="41" t="s">
        <v>15608</v>
      </c>
      <c r="G17441" s="19" t="s">
        <v>10733</v>
      </c>
      <c r="H17441" s="41">
        <v>1</v>
      </c>
      <c r="I17441" s="41">
        <v>11</v>
      </c>
      <c r="J17441" s="41">
        <v>16</v>
      </c>
      <c r="K17441" s="44">
        <v>1</v>
      </c>
      <c r="L17441" s="20">
        <v>47027.53</v>
      </c>
      <c r="M17441" s="19" t="s">
        <v>11</v>
      </c>
      <c r="N17441" s="28" t="s">
        <v>15953</v>
      </c>
    </row>
    <row r="17442" spans="1:14" ht="45" x14ac:dyDescent="0.25">
      <c r="A17442" s="27" t="s">
        <v>15253</v>
      </c>
      <c r="B17442" s="19" t="s">
        <v>16745</v>
      </c>
      <c r="C17442" s="19" t="s">
        <v>16745</v>
      </c>
      <c r="D17442" s="38" t="s">
        <v>16055</v>
      </c>
      <c r="E17442" s="38" t="s">
        <v>15902</v>
      </c>
      <c r="F17442" s="41" t="s">
        <v>15608</v>
      </c>
      <c r="G17442" s="19" t="s">
        <v>10733</v>
      </c>
      <c r="H17442" s="41">
        <v>1</v>
      </c>
      <c r="I17442" s="41">
        <v>11</v>
      </c>
      <c r="J17442" s="41">
        <v>16</v>
      </c>
      <c r="K17442" s="44">
        <v>1</v>
      </c>
      <c r="L17442" s="20">
        <v>32635.07</v>
      </c>
      <c r="M17442" s="19" t="s">
        <v>11</v>
      </c>
      <c r="N17442" s="28" t="s">
        <v>15953</v>
      </c>
    </row>
    <row r="17443" spans="1:14" ht="45" x14ac:dyDescent="0.25">
      <c r="A17443" s="27" t="s">
        <v>15253</v>
      </c>
      <c r="B17443" s="19" t="s">
        <v>16745</v>
      </c>
      <c r="C17443" s="19" t="s">
        <v>16745</v>
      </c>
      <c r="D17443" s="38" t="s">
        <v>16055</v>
      </c>
      <c r="E17443" s="38" t="s">
        <v>15903</v>
      </c>
      <c r="F17443" s="41" t="s">
        <v>15608</v>
      </c>
      <c r="G17443" s="19" t="s">
        <v>10733</v>
      </c>
      <c r="H17443" s="41">
        <v>1</v>
      </c>
      <c r="I17443" s="41">
        <v>11</v>
      </c>
      <c r="J17443" s="41">
        <v>16</v>
      </c>
      <c r="K17443" s="44">
        <v>1</v>
      </c>
      <c r="L17443" s="20">
        <v>70441.600000000006</v>
      </c>
      <c r="M17443" s="19" t="s">
        <v>11</v>
      </c>
      <c r="N17443" s="28" t="s">
        <v>15953</v>
      </c>
    </row>
    <row r="17444" spans="1:14" ht="45" x14ac:dyDescent="0.25">
      <c r="A17444" s="27" t="s">
        <v>15253</v>
      </c>
      <c r="B17444" s="19" t="s">
        <v>16745</v>
      </c>
      <c r="C17444" s="19" t="s">
        <v>16745</v>
      </c>
      <c r="D17444" s="38" t="s">
        <v>16055</v>
      </c>
      <c r="E17444" s="38" t="s">
        <v>15904</v>
      </c>
      <c r="F17444" s="41" t="s">
        <v>15608</v>
      </c>
      <c r="G17444" s="19" t="s">
        <v>10733</v>
      </c>
      <c r="H17444" s="41">
        <v>1</v>
      </c>
      <c r="I17444" s="41">
        <v>11</v>
      </c>
      <c r="J17444" s="41">
        <v>16</v>
      </c>
      <c r="K17444" s="44">
        <v>1</v>
      </c>
      <c r="L17444" s="20">
        <v>0.01</v>
      </c>
      <c r="M17444" s="19" t="s">
        <v>11</v>
      </c>
      <c r="N17444" s="28" t="s">
        <v>15953</v>
      </c>
    </row>
    <row r="17445" spans="1:14" ht="45" x14ac:dyDescent="0.25">
      <c r="A17445" s="27" t="s">
        <v>15253</v>
      </c>
      <c r="B17445" s="19" t="s">
        <v>16745</v>
      </c>
      <c r="C17445" s="19" t="s">
        <v>16745</v>
      </c>
      <c r="D17445" s="38" t="s">
        <v>16055</v>
      </c>
      <c r="E17445" s="38" t="s">
        <v>15615</v>
      </c>
      <c r="F17445" s="41" t="s">
        <v>15608</v>
      </c>
      <c r="G17445" s="19" t="s">
        <v>10733</v>
      </c>
      <c r="H17445" s="41">
        <v>1</v>
      </c>
      <c r="I17445" s="41">
        <v>11</v>
      </c>
      <c r="J17445" s="41">
        <v>16</v>
      </c>
      <c r="K17445" s="44">
        <v>1</v>
      </c>
      <c r="L17445" s="20">
        <v>31929.7</v>
      </c>
      <c r="M17445" s="19" t="s">
        <v>11</v>
      </c>
      <c r="N17445" s="28" t="s">
        <v>15953</v>
      </c>
    </row>
    <row r="17446" spans="1:14" ht="45" x14ac:dyDescent="0.25">
      <c r="A17446" s="27" t="s">
        <v>15253</v>
      </c>
      <c r="B17446" s="19" t="s">
        <v>16745</v>
      </c>
      <c r="C17446" s="19" t="s">
        <v>16745</v>
      </c>
      <c r="D17446" s="38" t="s">
        <v>16055</v>
      </c>
      <c r="E17446" s="38" t="s">
        <v>15905</v>
      </c>
      <c r="F17446" s="41" t="s">
        <v>15608</v>
      </c>
      <c r="G17446" s="19" t="s">
        <v>10733</v>
      </c>
      <c r="H17446" s="41">
        <v>1</v>
      </c>
      <c r="I17446" s="41">
        <v>11</v>
      </c>
      <c r="J17446" s="41">
        <v>16</v>
      </c>
      <c r="K17446" s="44">
        <v>1</v>
      </c>
      <c r="L17446" s="20">
        <v>8730.2900000000009</v>
      </c>
      <c r="M17446" s="19" t="s">
        <v>11</v>
      </c>
      <c r="N17446" s="28" t="s">
        <v>15953</v>
      </c>
    </row>
    <row r="17447" spans="1:14" ht="45" x14ac:dyDescent="0.25">
      <c r="A17447" s="27" t="s">
        <v>15253</v>
      </c>
      <c r="B17447" s="19" t="s">
        <v>16745</v>
      </c>
      <c r="C17447" s="19" t="s">
        <v>16745</v>
      </c>
      <c r="D17447" s="38" t="s">
        <v>16055</v>
      </c>
      <c r="E17447" s="38" t="s">
        <v>15906</v>
      </c>
      <c r="F17447" s="41" t="s">
        <v>15608</v>
      </c>
      <c r="G17447" s="19" t="s">
        <v>10733</v>
      </c>
      <c r="H17447" s="41">
        <v>1</v>
      </c>
      <c r="I17447" s="41">
        <v>11</v>
      </c>
      <c r="J17447" s="41">
        <v>16</v>
      </c>
      <c r="K17447" s="44">
        <v>1</v>
      </c>
      <c r="L17447" s="20">
        <v>5078.1899999999996</v>
      </c>
      <c r="M17447" s="19" t="s">
        <v>11</v>
      </c>
      <c r="N17447" s="28" t="s">
        <v>15953</v>
      </c>
    </row>
    <row r="17448" spans="1:14" ht="45" x14ac:dyDescent="0.25">
      <c r="A17448" s="27" t="s">
        <v>15253</v>
      </c>
      <c r="B17448" s="19" t="s">
        <v>16745</v>
      </c>
      <c r="C17448" s="19" t="s">
        <v>16745</v>
      </c>
      <c r="D17448" s="38" t="s">
        <v>16055</v>
      </c>
      <c r="E17448" s="38" t="s">
        <v>15907</v>
      </c>
      <c r="F17448" s="41" t="s">
        <v>15608</v>
      </c>
      <c r="G17448" s="19" t="s">
        <v>10733</v>
      </c>
      <c r="H17448" s="41">
        <v>1</v>
      </c>
      <c r="I17448" s="41">
        <v>11</v>
      </c>
      <c r="J17448" s="41">
        <v>16</v>
      </c>
      <c r="K17448" s="44">
        <v>21</v>
      </c>
      <c r="L17448" s="20">
        <v>202962.47999999998</v>
      </c>
      <c r="M17448" s="19" t="s">
        <v>11</v>
      </c>
      <c r="N17448" s="28" t="s">
        <v>15953</v>
      </c>
    </row>
    <row r="17449" spans="1:14" ht="60" x14ac:dyDescent="0.25">
      <c r="A17449" s="27" t="s">
        <v>15253</v>
      </c>
      <c r="B17449" s="19" t="s">
        <v>17054</v>
      </c>
      <c r="C17449" s="19" t="s">
        <v>16935</v>
      </c>
      <c r="D17449" s="38" t="s">
        <v>16247</v>
      </c>
      <c r="E17449" s="38" t="s">
        <v>15908</v>
      </c>
      <c r="F17449" s="41" t="s">
        <v>610</v>
      </c>
      <c r="G17449" s="19" t="s">
        <v>614</v>
      </c>
      <c r="H17449" s="41">
        <v>1</v>
      </c>
      <c r="I17449" s="41">
        <v>11</v>
      </c>
      <c r="J17449" s="41">
        <v>10</v>
      </c>
      <c r="K17449" s="44">
        <v>1</v>
      </c>
      <c r="L17449" s="20">
        <v>243000000</v>
      </c>
      <c r="M17449" s="19" t="s">
        <v>15954</v>
      </c>
      <c r="N17449" s="28" t="s">
        <v>15953</v>
      </c>
    </row>
    <row r="17450" spans="1:14" ht="60" x14ac:dyDescent="0.25">
      <c r="A17450" s="27" t="s">
        <v>15253</v>
      </c>
      <c r="B17450" s="19" t="s">
        <v>17065</v>
      </c>
      <c r="C17450" s="19" t="s">
        <v>16878</v>
      </c>
      <c r="D17450" s="38" t="s">
        <v>16188</v>
      </c>
      <c r="E17450" s="38" t="s">
        <v>15909</v>
      </c>
      <c r="F17450" s="41" t="s">
        <v>610</v>
      </c>
      <c r="G17450" s="19" t="s">
        <v>614</v>
      </c>
      <c r="H17450" s="41">
        <v>1</v>
      </c>
      <c r="I17450" s="41">
        <v>11</v>
      </c>
      <c r="J17450" s="41">
        <v>10</v>
      </c>
      <c r="K17450" s="44">
        <v>1</v>
      </c>
      <c r="L17450" s="20">
        <v>129800000</v>
      </c>
      <c r="M17450" s="19" t="s">
        <v>15954</v>
      </c>
      <c r="N17450" s="28" t="s">
        <v>15953</v>
      </c>
    </row>
    <row r="17451" spans="1:14" ht="30" x14ac:dyDescent="0.25">
      <c r="A17451" s="27" t="s">
        <v>15253</v>
      </c>
      <c r="B17451" s="19" t="s">
        <v>17026</v>
      </c>
      <c r="C17451" s="19" t="s">
        <v>16769</v>
      </c>
      <c r="D17451" s="38" t="s">
        <v>16079</v>
      </c>
      <c r="E17451" s="38" t="s">
        <v>15746</v>
      </c>
      <c r="F17451" s="41" t="s">
        <v>15747</v>
      </c>
      <c r="G17451" s="19" t="s">
        <v>471</v>
      </c>
      <c r="H17451" s="41">
        <v>1</v>
      </c>
      <c r="I17451" s="41">
        <v>11</v>
      </c>
      <c r="J17451" s="41">
        <v>16</v>
      </c>
      <c r="K17451" s="44">
        <v>1</v>
      </c>
      <c r="L17451" s="20">
        <v>1300000</v>
      </c>
      <c r="M17451" s="19" t="s">
        <v>15954</v>
      </c>
      <c r="N17451" s="28" t="s">
        <v>15953</v>
      </c>
    </row>
    <row r="17452" spans="1:14" ht="75" x14ac:dyDescent="0.25">
      <c r="A17452" s="27" t="s">
        <v>15253</v>
      </c>
      <c r="B17452" s="19" t="s">
        <v>17051</v>
      </c>
      <c r="C17452" s="19" t="s">
        <v>16821</v>
      </c>
      <c r="D17452" s="38" t="s">
        <v>16131</v>
      </c>
      <c r="E17452" s="38" t="s">
        <v>15910</v>
      </c>
      <c r="F17452" s="41">
        <v>24102004</v>
      </c>
      <c r="G17452" s="19" t="s">
        <v>10733</v>
      </c>
      <c r="H17452" s="41">
        <v>8</v>
      </c>
      <c r="I17452" s="41">
        <v>4</v>
      </c>
      <c r="J17452" s="41">
        <v>10</v>
      </c>
      <c r="K17452" s="44">
        <v>1</v>
      </c>
      <c r="L17452" s="20">
        <v>5326440</v>
      </c>
      <c r="M17452" s="19" t="s">
        <v>11</v>
      </c>
      <c r="N17452" s="28" t="s">
        <v>15953</v>
      </c>
    </row>
    <row r="17453" spans="1:14" ht="45" x14ac:dyDescent="0.25">
      <c r="A17453" s="27" t="s">
        <v>15253</v>
      </c>
      <c r="B17453" s="19" t="s">
        <v>17021</v>
      </c>
      <c r="C17453" s="19" t="s">
        <v>16785</v>
      </c>
      <c r="D17453" s="38" t="s">
        <v>16095</v>
      </c>
      <c r="E17453" s="38" t="s">
        <v>15911</v>
      </c>
      <c r="F17453" s="41">
        <v>72154501</v>
      </c>
      <c r="G17453" s="19" t="s">
        <v>10733</v>
      </c>
      <c r="H17453" s="41">
        <v>9</v>
      </c>
      <c r="I17453" s="41">
        <v>3</v>
      </c>
      <c r="J17453" s="41">
        <v>10</v>
      </c>
      <c r="K17453" s="44">
        <v>1</v>
      </c>
      <c r="L17453" s="20">
        <v>11500000</v>
      </c>
      <c r="M17453" s="19" t="s">
        <v>15954</v>
      </c>
      <c r="N17453" s="28" t="s">
        <v>15953</v>
      </c>
    </row>
    <row r="17454" spans="1:14" x14ac:dyDescent="0.25">
      <c r="A17454" s="27" t="s">
        <v>15253</v>
      </c>
      <c r="B17454" s="19" t="s">
        <v>17051</v>
      </c>
      <c r="C17454" s="19" t="s">
        <v>16821</v>
      </c>
      <c r="D17454" s="38" t="s">
        <v>16131</v>
      </c>
      <c r="E17454" s="38" t="s">
        <v>15912</v>
      </c>
      <c r="F17454" s="41">
        <v>56101516</v>
      </c>
      <c r="G17454" s="19" t="s">
        <v>10733</v>
      </c>
      <c r="H17454" s="41">
        <v>10</v>
      </c>
      <c r="I17454" s="41">
        <v>2</v>
      </c>
      <c r="J17454" s="41">
        <v>10</v>
      </c>
      <c r="K17454" s="44">
        <v>1</v>
      </c>
      <c r="L17454" s="20">
        <v>72743986</v>
      </c>
      <c r="M17454" s="19" t="s">
        <v>11</v>
      </c>
      <c r="N17454" s="28" t="s">
        <v>15953</v>
      </c>
    </row>
    <row r="17455" spans="1:14" ht="30" x14ac:dyDescent="0.25">
      <c r="A17455" s="27" t="s">
        <v>15253</v>
      </c>
      <c r="B17455" s="19" t="s">
        <v>17051</v>
      </c>
      <c r="C17455" s="19" t="s">
        <v>16821</v>
      </c>
      <c r="D17455" s="38" t="s">
        <v>16131</v>
      </c>
      <c r="E17455" s="38" t="s">
        <v>15913</v>
      </c>
      <c r="F17455" s="41">
        <v>56101703</v>
      </c>
      <c r="G17455" s="19" t="s">
        <v>10733</v>
      </c>
      <c r="H17455" s="41">
        <v>10</v>
      </c>
      <c r="I17455" s="41">
        <v>2</v>
      </c>
      <c r="J17455" s="41">
        <v>10</v>
      </c>
      <c r="K17455" s="44">
        <v>100</v>
      </c>
      <c r="L17455" s="20">
        <v>41067500</v>
      </c>
      <c r="M17455" s="19" t="s">
        <v>11</v>
      </c>
      <c r="N17455" s="28" t="s">
        <v>15953</v>
      </c>
    </row>
    <row r="17456" spans="1:14" ht="45" x14ac:dyDescent="0.25">
      <c r="A17456" s="27" t="s">
        <v>15253</v>
      </c>
      <c r="B17456" s="19" t="s">
        <v>16745</v>
      </c>
      <c r="C17456" s="19" t="s">
        <v>16745</v>
      </c>
      <c r="D17456" s="38" t="s">
        <v>16055</v>
      </c>
      <c r="E17456" s="38" t="s">
        <v>15914</v>
      </c>
      <c r="F17456" s="41">
        <v>27113101</v>
      </c>
      <c r="G17456" s="19" t="s">
        <v>10733</v>
      </c>
      <c r="H17456" s="41">
        <v>11</v>
      </c>
      <c r="I17456" s="41">
        <v>2</v>
      </c>
      <c r="J17456" s="41">
        <v>10</v>
      </c>
      <c r="K17456" s="44">
        <v>1</v>
      </c>
      <c r="L17456" s="20">
        <v>166481</v>
      </c>
      <c r="M17456" s="19" t="s">
        <v>11</v>
      </c>
      <c r="N17456" s="28" t="s">
        <v>15953</v>
      </c>
    </row>
    <row r="17457" spans="1:14" ht="45" x14ac:dyDescent="0.25">
      <c r="A17457" s="27" t="s">
        <v>15253</v>
      </c>
      <c r="B17457" s="19" t="s">
        <v>16745</v>
      </c>
      <c r="C17457" s="19" t="s">
        <v>16745</v>
      </c>
      <c r="D17457" s="38" t="s">
        <v>16055</v>
      </c>
      <c r="E17457" s="38" t="s">
        <v>15915</v>
      </c>
      <c r="F17457" s="41">
        <v>27113204</v>
      </c>
      <c r="G17457" s="19" t="s">
        <v>10733</v>
      </c>
      <c r="H17457" s="41">
        <v>11</v>
      </c>
      <c r="I17457" s="41">
        <v>2</v>
      </c>
      <c r="J17457" s="41">
        <v>10</v>
      </c>
      <c r="K17457" s="44">
        <v>1</v>
      </c>
      <c r="L17457" s="20">
        <v>276794</v>
      </c>
      <c r="M17457" s="19" t="s">
        <v>11</v>
      </c>
      <c r="N17457" s="28" t="s">
        <v>15953</v>
      </c>
    </row>
    <row r="17458" spans="1:14" ht="45" x14ac:dyDescent="0.25">
      <c r="A17458" s="27" t="s">
        <v>15253</v>
      </c>
      <c r="B17458" s="19" t="s">
        <v>16745</v>
      </c>
      <c r="C17458" s="19" t="s">
        <v>16745</v>
      </c>
      <c r="D17458" s="38" t="s">
        <v>16055</v>
      </c>
      <c r="E17458" s="38" t="s">
        <v>15916</v>
      </c>
      <c r="F17458" s="41">
        <v>27111736</v>
      </c>
      <c r="G17458" s="19" t="s">
        <v>10733</v>
      </c>
      <c r="H17458" s="41">
        <v>11</v>
      </c>
      <c r="I17458" s="41">
        <v>2</v>
      </c>
      <c r="J17458" s="41">
        <v>10</v>
      </c>
      <c r="K17458" s="44">
        <v>1</v>
      </c>
      <c r="L17458" s="20">
        <v>154581</v>
      </c>
      <c r="M17458" s="19" t="s">
        <v>11</v>
      </c>
      <c r="N17458" s="28" t="s">
        <v>15953</v>
      </c>
    </row>
    <row r="17459" spans="1:14" ht="45" x14ac:dyDescent="0.25">
      <c r="A17459" s="27" t="s">
        <v>15253</v>
      </c>
      <c r="B17459" s="19" t="s">
        <v>16745</v>
      </c>
      <c r="C17459" s="19" t="s">
        <v>16745</v>
      </c>
      <c r="D17459" s="38" t="s">
        <v>16055</v>
      </c>
      <c r="E17459" s="38" t="s">
        <v>15917</v>
      </c>
      <c r="F17459" s="41">
        <v>27111728</v>
      </c>
      <c r="G17459" s="19" t="s">
        <v>10733</v>
      </c>
      <c r="H17459" s="41">
        <v>11</v>
      </c>
      <c r="I17459" s="41">
        <v>2</v>
      </c>
      <c r="J17459" s="41">
        <v>10</v>
      </c>
      <c r="K17459" s="44">
        <v>2</v>
      </c>
      <c r="L17459" s="20">
        <v>42840</v>
      </c>
      <c r="M17459" s="19" t="s">
        <v>11</v>
      </c>
      <c r="N17459" s="28" t="s">
        <v>15953</v>
      </c>
    </row>
    <row r="17460" spans="1:14" ht="30" x14ac:dyDescent="0.25">
      <c r="A17460" s="27" t="s">
        <v>15253</v>
      </c>
      <c r="B17460" s="19" t="s">
        <v>17040</v>
      </c>
      <c r="C17460" s="19" t="s">
        <v>16826</v>
      </c>
      <c r="D17460" s="38" t="s">
        <v>16136</v>
      </c>
      <c r="E17460" s="38" t="s">
        <v>4875</v>
      </c>
      <c r="F17460" s="41">
        <v>23151601</v>
      </c>
      <c r="G17460" s="19" t="s">
        <v>10733</v>
      </c>
      <c r="H17460" s="41">
        <v>11</v>
      </c>
      <c r="I17460" s="41">
        <v>2</v>
      </c>
      <c r="J17460" s="41">
        <v>10</v>
      </c>
      <c r="K17460" s="44">
        <v>2</v>
      </c>
      <c r="L17460" s="20">
        <v>3895822</v>
      </c>
      <c r="M17460" s="19" t="s">
        <v>11</v>
      </c>
      <c r="N17460" s="28" t="s">
        <v>15953</v>
      </c>
    </row>
    <row r="17461" spans="1:14" ht="90" x14ac:dyDescent="0.25">
      <c r="A17461" s="27" t="s">
        <v>15253</v>
      </c>
      <c r="B17461" s="19" t="s">
        <v>17064</v>
      </c>
      <c r="C17461" s="19" t="s">
        <v>16875</v>
      </c>
      <c r="D17461" s="38" t="s">
        <v>16185</v>
      </c>
      <c r="E17461" s="38" t="s">
        <v>15918</v>
      </c>
      <c r="F17461" s="41">
        <v>41113669</v>
      </c>
      <c r="G17461" s="19" t="s">
        <v>10733</v>
      </c>
      <c r="H17461" s="41">
        <v>11</v>
      </c>
      <c r="I17461" s="41">
        <v>2</v>
      </c>
      <c r="J17461" s="41">
        <v>10</v>
      </c>
      <c r="K17461" s="44">
        <v>1</v>
      </c>
      <c r="L17461" s="20">
        <v>226100</v>
      </c>
      <c r="M17461" s="19" t="s">
        <v>11</v>
      </c>
      <c r="N17461" s="28" t="s">
        <v>15953</v>
      </c>
    </row>
    <row r="17462" spans="1:14" ht="45" x14ac:dyDescent="0.25">
      <c r="A17462" s="27" t="s">
        <v>15253</v>
      </c>
      <c r="B17462" s="19" t="s">
        <v>17041</v>
      </c>
      <c r="C17462" s="19" t="s">
        <v>16799</v>
      </c>
      <c r="D17462" s="38" t="s">
        <v>16109</v>
      </c>
      <c r="E17462" s="38" t="s">
        <v>15919</v>
      </c>
      <c r="F17462" s="41">
        <v>40151513</v>
      </c>
      <c r="G17462" s="19" t="s">
        <v>10733</v>
      </c>
      <c r="H17462" s="41">
        <v>11</v>
      </c>
      <c r="I17462" s="41">
        <v>2</v>
      </c>
      <c r="J17462" s="41">
        <v>10</v>
      </c>
      <c r="K17462" s="44">
        <v>1</v>
      </c>
      <c r="L17462" s="20">
        <v>1627920</v>
      </c>
      <c r="M17462" s="19" t="s">
        <v>11</v>
      </c>
      <c r="N17462" s="28" t="s">
        <v>15953</v>
      </c>
    </row>
    <row r="17463" spans="1:14" ht="45" x14ac:dyDescent="0.25">
      <c r="A17463" s="27" t="s">
        <v>15253</v>
      </c>
      <c r="B17463" s="19" t="s">
        <v>17041</v>
      </c>
      <c r="C17463" s="19" t="s">
        <v>16799</v>
      </c>
      <c r="D17463" s="38" t="s">
        <v>16109</v>
      </c>
      <c r="E17463" s="38" t="s">
        <v>15920</v>
      </c>
      <c r="F17463" s="41">
        <v>40151513</v>
      </c>
      <c r="G17463" s="19" t="s">
        <v>10733</v>
      </c>
      <c r="H17463" s="41">
        <v>11</v>
      </c>
      <c r="I17463" s="41">
        <v>2</v>
      </c>
      <c r="J17463" s="41">
        <v>10</v>
      </c>
      <c r="K17463" s="44">
        <v>1</v>
      </c>
      <c r="L17463" s="20">
        <v>1893290</v>
      </c>
      <c r="M17463" s="19" t="s">
        <v>11</v>
      </c>
      <c r="N17463" s="28" t="s">
        <v>15953</v>
      </c>
    </row>
    <row r="17464" spans="1:14" ht="30" x14ac:dyDescent="0.25">
      <c r="A17464" s="27" t="s">
        <v>15253</v>
      </c>
      <c r="B17464" s="19" t="s">
        <v>16780</v>
      </c>
      <c r="C17464" s="19" t="s">
        <v>16780</v>
      </c>
      <c r="D17464" s="38" t="s">
        <v>16090</v>
      </c>
      <c r="E17464" s="38" t="s">
        <v>15921</v>
      </c>
      <c r="F17464" s="41">
        <v>49121503</v>
      </c>
      <c r="G17464" s="19" t="s">
        <v>10733</v>
      </c>
      <c r="H17464" s="41">
        <v>11</v>
      </c>
      <c r="I17464" s="41">
        <v>2</v>
      </c>
      <c r="J17464" s="41">
        <v>10</v>
      </c>
      <c r="K17464" s="44">
        <v>1</v>
      </c>
      <c r="L17464" s="20">
        <v>1020000</v>
      </c>
      <c r="M17464" s="19" t="s">
        <v>11</v>
      </c>
      <c r="N17464" s="28" t="s">
        <v>15953</v>
      </c>
    </row>
    <row r="17465" spans="1:14" ht="60" x14ac:dyDescent="0.25">
      <c r="A17465" s="27" t="s">
        <v>15922</v>
      </c>
      <c r="B17465" s="19" t="s">
        <v>17032</v>
      </c>
      <c r="C17465" s="19" t="s">
        <v>16973</v>
      </c>
      <c r="D17465" s="38" t="s">
        <v>16286</v>
      </c>
      <c r="E17465" s="38" t="s">
        <v>15923</v>
      </c>
      <c r="F17465" s="41" t="s">
        <v>12973</v>
      </c>
      <c r="G17465" s="19" t="s">
        <v>611</v>
      </c>
      <c r="H17465" s="41">
        <v>6</v>
      </c>
      <c r="I17465" s="41">
        <v>6</v>
      </c>
      <c r="J17465" s="41">
        <v>10</v>
      </c>
      <c r="K17465" s="44">
        <v>1</v>
      </c>
      <c r="L17465" s="20">
        <v>14549535</v>
      </c>
      <c r="M17465" s="19" t="s">
        <v>11</v>
      </c>
      <c r="N17465" s="28" t="s">
        <v>15953</v>
      </c>
    </row>
    <row r="17466" spans="1:14" ht="45" x14ac:dyDescent="0.25">
      <c r="A17466" s="27" t="s">
        <v>15922</v>
      </c>
      <c r="B17466" s="19" t="s">
        <v>17021</v>
      </c>
      <c r="C17466" s="19" t="s">
        <v>16785</v>
      </c>
      <c r="D17466" s="38" t="s">
        <v>16095</v>
      </c>
      <c r="E17466" s="38" t="s">
        <v>13145</v>
      </c>
      <c r="F17466" s="41" t="s">
        <v>3918</v>
      </c>
      <c r="G17466" s="19" t="s">
        <v>614</v>
      </c>
      <c r="H17466" s="41">
        <v>6</v>
      </c>
      <c r="I17466" s="41">
        <v>6</v>
      </c>
      <c r="J17466" s="41">
        <v>10</v>
      </c>
      <c r="K17466" s="44">
        <v>1</v>
      </c>
      <c r="L17466" s="20">
        <v>73000000</v>
      </c>
      <c r="M17466" s="19" t="s">
        <v>15954</v>
      </c>
      <c r="N17466" s="28" t="s">
        <v>15953</v>
      </c>
    </row>
    <row r="17467" spans="1:14" ht="45" x14ac:dyDescent="0.25">
      <c r="A17467" s="27" t="s">
        <v>15922</v>
      </c>
      <c r="B17467" s="19" t="s">
        <v>17021</v>
      </c>
      <c r="C17467" s="19" t="s">
        <v>16785</v>
      </c>
      <c r="D17467" s="38" t="s">
        <v>16095</v>
      </c>
      <c r="E17467" s="38" t="s">
        <v>15924</v>
      </c>
      <c r="F17467" s="41" t="s">
        <v>3530</v>
      </c>
      <c r="G17467" s="19" t="s">
        <v>498</v>
      </c>
      <c r="H17467" s="41">
        <v>6</v>
      </c>
      <c r="I17467" s="41">
        <v>6</v>
      </c>
      <c r="J17467" s="41">
        <v>10</v>
      </c>
      <c r="K17467" s="44">
        <v>1</v>
      </c>
      <c r="L17467" s="20">
        <v>100000000</v>
      </c>
      <c r="M17467" s="19" t="s">
        <v>15954</v>
      </c>
      <c r="N17467" s="28" t="s">
        <v>15953</v>
      </c>
    </row>
    <row r="17468" spans="1:14" ht="105" x14ac:dyDescent="0.25">
      <c r="A17468" s="27" t="s">
        <v>15922</v>
      </c>
      <c r="B17468" s="19" t="s">
        <v>17021</v>
      </c>
      <c r="C17468" s="19" t="s">
        <v>16785</v>
      </c>
      <c r="D17468" s="38" t="s">
        <v>16095</v>
      </c>
      <c r="E17468" s="38" t="s">
        <v>15925</v>
      </c>
      <c r="F17468" s="47" t="s">
        <v>17090</v>
      </c>
      <c r="G17468" s="19" t="s">
        <v>498</v>
      </c>
      <c r="H17468" s="41">
        <v>6</v>
      </c>
      <c r="I17468" s="41">
        <v>6</v>
      </c>
      <c r="J17468" s="41">
        <v>10</v>
      </c>
      <c r="K17468" s="44">
        <v>1</v>
      </c>
      <c r="L17468" s="20">
        <v>92000000</v>
      </c>
      <c r="M17468" s="19" t="s">
        <v>15954</v>
      </c>
      <c r="N17468" s="28" t="s">
        <v>15953</v>
      </c>
    </row>
    <row r="17469" spans="1:14" ht="45" x14ac:dyDescent="0.25">
      <c r="A17469" s="27" t="s">
        <v>15922</v>
      </c>
      <c r="B17469" s="19" t="s">
        <v>17021</v>
      </c>
      <c r="C17469" s="19" t="s">
        <v>16785</v>
      </c>
      <c r="D17469" s="38" t="s">
        <v>16095</v>
      </c>
      <c r="E17469" s="38" t="s">
        <v>15926</v>
      </c>
      <c r="F17469" s="41" t="s">
        <v>3530</v>
      </c>
      <c r="G17469" s="19" t="s">
        <v>6143</v>
      </c>
      <c r="H17469" s="41">
        <v>6</v>
      </c>
      <c r="I17469" s="41">
        <v>6</v>
      </c>
      <c r="J17469" s="41">
        <v>10</v>
      </c>
      <c r="K17469" s="44">
        <v>1</v>
      </c>
      <c r="L17469" s="20">
        <v>600000000</v>
      </c>
      <c r="M17469" s="19" t="s">
        <v>15954</v>
      </c>
      <c r="N17469" s="28" t="s">
        <v>15953</v>
      </c>
    </row>
    <row r="17470" spans="1:14" ht="45" x14ac:dyDescent="0.25">
      <c r="A17470" s="27" t="s">
        <v>15922</v>
      </c>
      <c r="B17470" s="19" t="s">
        <v>17021</v>
      </c>
      <c r="C17470" s="19" t="s">
        <v>16785</v>
      </c>
      <c r="D17470" s="38" t="s">
        <v>16095</v>
      </c>
      <c r="E17470" s="38" t="s">
        <v>15927</v>
      </c>
      <c r="F17470" s="41" t="s">
        <v>15928</v>
      </c>
      <c r="G17470" s="19" t="s">
        <v>614</v>
      </c>
      <c r="H17470" s="41">
        <v>6</v>
      </c>
      <c r="I17470" s="41">
        <v>6</v>
      </c>
      <c r="J17470" s="41">
        <v>10</v>
      </c>
      <c r="K17470" s="44">
        <v>1</v>
      </c>
      <c r="L17470" s="20">
        <v>150000000</v>
      </c>
      <c r="M17470" s="19" t="s">
        <v>15954</v>
      </c>
      <c r="N17470" s="28" t="s">
        <v>15953</v>
      </c>
    </row>
    <row r="17471" spans="1:14" ht="45" x14ac:dyDescent="0.25">
      <c r="A17471" s="27" t="s">
        <v>15922</v>
      </c>
      <c r="B17471" s="19" t="s">
        <v>17021</v>
      </c>
      <c r="C17471" s="19" t="s">
        <v>16785</v>
      </c>
      <c r="D17471" s="38" t="s">
        <v>16095</v>
      </c>
      <c r="E17471" s="38" t="s">
        <v>15929</v>
      </c>
      <c r="F17471" s="41" t="s">
        <v>4571</v>
      </c>
      <c r="G17471" s="19" t="s">
        <v>614</v>
      </c>
      <c r="H17471" s="41">
        <v>6</v>
      </c>
      <c r="I17471" s="41">
        <v>6</v>
      </c>
      <c r="J17471" s="41">
        <v>10</v>
      </c>
      <c r="K17471" s="44">
        <v>1</v>
      </c>
      <c r="L17471" s="20">
        <v>73542000</v>
      </c>
      <c r="M17471" s="19" t="s">
        <v>15954</v>
      </c>
      <c r="N17471" s="28" t="s">
        <v>15953</v>
      </c>
    </row>
    <row r="17472" spans="1:14" ht="60" x14ac:dyDescent="0.25">
      <c r="A17472" s="27" t="s">
        <v>15922</v>
      </c>
      <c r="B17472" s="19" t="s">
        <v>17021</v>
      </c>
      <c r="C17472" s="19" t="s">
        <v>16789</v>
      </c>
      <c r="D17472" s="38" t="s">
        <v>16099</v>
      </c>
      <c r="E17472" s="38" t="s">
        <v>15930</v>
      </c>
      <c r="F17472" s="41">
        <v>72151702</v>
      </c>
      <c r="G17472" s="19" t="s">
        <v>6143</v>
      </c>
      <c r="H17472" s="41">
        <v>6</v>
      </c>
      <c r="I17472" s="41">
        <v>6</v>
      </c>
      <c r="J17472" s="41">
        <v>10</v>
      </c>
      <c r="K17472" s="44">
        <v>1</v>
      </c>
      <c r="L17472" s="20">
        <v>1400000000</v>
      </c>
      <c r="M17472" s="19" t="s">
        <v>15954</v>
      </c>
      <c r="N17472" s="28" t="s">
        <v>15953</v>
      </c>
    </row>
    <row r="17473" spans="1:14" ht="45" x14ac:dyDescent="0.25">
      <c r="A17473" s="27" t="s">
        <v>15922</v>
      </c>
      <c r="B17473" s="19" t="s">
        <v>17035</v>
      </c>
      <c r="C17473" s="19" t="s">
        <v>16793</v>
      </c>
      <c r="D17473" s="38" t="s">
        <v>16103</v>
      </c>
      <c r="E17473" s="38" t="s">
        <v>13039</v>
      </c>
      <c r="F17473" s="41" t="s">
        <v>12994</v>
      </c>
      <c r="G17473" s="19" t="s">
        <v>614</v>
      </c>
      <c r="H17473" s="41">
        <v>6</v>
      </c>
      <c r="I17473" s="41">
        <v>6</v>
      </c>
      <c r="J17473" s="41">
        <v>10</v>
      </c>
      <c r="K17473" s="44">
        <v>1</v>
      </c>
      <c r="L17473" s="20">
        <v>330000000</v>
      </c>
      <c r="M17473" s="19" t="s">
        <v>15954</v>
      </c>
      <c r="N17473" s="28" t="s">
        <v>15953</v>
      </c>
    </row>
    <row r="17474" spans="1:14" ht="45" x14ac:dyDescent="0.25">
      <c r="A17474" s="27" t="s">
        <v>15922</v>
      </c>
      <c r="B17474" s="19" t="s">
        <v>17021</v>
      </c>
      <c r="C17474" s="19" t="s">
        <v>16785</v>
      </c>
      <c r="D17474" s="38" t="s">
        <v>16095</v>
      </c>
      <c r="E17474" s="38" t="s">
        <v>15931</v>
      </c>
      <c r="F17474" s="41">
        <v>81112207</v>
      </c>
      <c r="G17474" s="19" t="s">
        <v>721</v>
      </c>
      <c r="H17474" s="41">
        <v>6</v>
      </c>
      <c r="I17474" s="41">
        <v>6</v>
      </c>
      <c r="J17474" s="41">
        <v>10</v>
      </c>
      <c r="K17474" s="44">
        <v>1</v>
      </c>
      <c r="L17474" s="20">
        <v>108000000</v>
      </c>
      <c r="M17474" s="19" t="s">
        <v>15954</v>
      </c>
      <c r="N17474" s="28" t="s">
        <v>15953</v>
      </c>
    </row>
    <row r="17475" spans="1:14" ht="45" x14ac:dyDescent="0.25">
      <c r="A17475" s="27" t="s">
        <v>15922</v>
      </c>
      <c r="B17475" s="19" t="s">
        <v>17021</v>
      </c>
      <c r="C17475" s="19" t="s">
        <v>16785</v>
      </c>
      <c r="D17475" s="38" t="s">
        <v>16095</v>
      </c>
      <c r="E17475" s="38" t="s">
        <v>15932</v>
      </c>
      <c r="F17475" s="41" t="s">
        <v>4039</v>
      </c>
      <c r="G17475" s="19" t="s">
        <v>6143</v>
      </c>
      <c r="H17475" s="41">
        <v>6</v>
      </c>
      <c r="I17475" s="41">
        <v>6</v>
      </c>
      <c r="J17475" s="41">
        <v>10</v>
      </c>
      <c r="K17475" s="44">
        <v>1</v>
      </c>
      <c r="L17475" s="20">
        <v>800000000</v>
      </c>
      <c r="M17475" s="19" t="s">
        <v>15954</v>
      </c>
      <c r="N17475" s="28" t="s">
        <v>15953</v>
      </c>
    </row>
    <row r="17476" spans="1:14" ht="45" x14ac:dyDescent="0.25">
      <c r="A17476" s="27" t="s">
        <v>15922</v>
      </c>
      <c r="B17476" s="19" t="s">
        <v>17021</v>
      </c>
      <c r="C17476" s="19" t="s">
        <v>16789</v>
      </c>
      <c r="D17476" s="38" t="s">
        <v>16099</v>
      </c>
      <c r="E17476" s="38" t="s">
        <v>13038</v>
      </c>
      <c r="F17476" s="41">
        <v>81112300</v>
      </c>
      <c r="G17476" s="19" t="s">
        <v>614</v>
      </c>
      <c r="H17476" s="41">
        <v>6</v>
      </c>
      <c r="I17476" s="41">
        <v>6</v>
      </c>
      <c r="J17476" s="41">
        <v>10</v>
      </c>
      <c r="K17476" s="44">
        <v>1</v>
      </c>
      <c r="L17476" s="20">
        <v>1500000000</v>
      </c>
      <c r="M17476" s="19" t="s">
        <v>15954</v>
      </c>
      <c r="N17476" s="28" t="s">
        <v>15953</v>
      </c>
    </row>
    <row r="17477" spans="1:14" ht="30" x14ac:dyDescent="0.25">
      <c r="A17477" s="27" t="s">
        <v>15922</v>
      </c>
      <c r="B17477" s="19" t="s">
        <v>17026</v>
      </c>
      <c r="C17477" s="19" t="s">
        <v>16769</v>
      </c>
      <c r="D17477" s="38" t="s">
        <v>16079</v>
      </c>
      <c r="E17477" s="38" t="s">
        <v>15933</v>
      </c>
      <c r="F17477" s="41" t="s">
        <v>13008</v>
      </c>
      <c r="G17477" s="19" t="s">
        <v>498</v>
      </c>
      <c r="H17477" s="41">
        <v>6</v>
      </c>
      <c r="I17477" s="41">
        <v>6</v>
      </c>
      <c r="J17477" s="41">
        <v>10</v>
      </c>
      <c r="K17477" s="44">
        <v>1</v>
      </c>
      <c r="L17477" s="20">
        <v>2120259276.3800001</v>
      </c>
      <c r="M17477" s="19" t="s">
        <v>15954</v>
      </c>
      <c r="N17477" s="28" t="s">
        <v>15953</v>
      </c>
    </row>
    <row r="17478" spans="1:14" x14ac:dyDescent="0.25">
      <c r="A17478" s="27" t="s">
        <v>15922</v>
      </c>
      <c r="B17478" s="19" t="s">
        <v>15951</v>
      </c>
      <c r="C17478" s="19" t="s">
        <v>15951</v>
      </c>
      <c r="D17478" s="38" t="s">
        <v>15952</v>
      </c>
      <c r="E17478" s="38" t="s">
        <v>15934</v>
      </c>
      <c r="F17478" s="41" t="s">
        <v>15935</v>
      </c>
      <c r="G17478" s="19" t="s">
        <v>498</v>
      </c>
      <c r="H17478" s="41">
        <v>6</v>
      </c>
      <c r="I17478" s="41">
        <v>6</v>
      </c>
      <c r="J17478" s="41">
        <v>10</v>
      </c>
      <c r="K17478" s="44">
        <v>1</v>
      </c>
      <c r="L17478" s="20">
        <v>456013000</v>
      </c>
      <c r="M17478" s="19" t="s">
        <v>15954</v>
      </c>
      <c r="N17478" s="28" t="s">
        <v>15953</v>
      </c>
    </row>
    <row r="17479" spans="1:14" ht="75" x14ac:dyDescent="0.25">
      <c r="A17479" s="27" t="s">
        <v>15922</v>
      </c>
      <c r="B17479" s="19" t="s">
        <v>17035</v>
      </c>
      <c r="C17479" s="19" t="s">
        <v>16793</v>
      </c>
      <c r="D17479" s="38" t="s">
        <v>16103</v>
      </c>
      <c r="E17479" s="38" t="s">
        <v>15936</v>
      </c>
      <c r="F17479" s="41" t="s">
        <v>15199</v>
      </c>
      <c r="G17479" s="19" t="s">
        <v>498</v>
      </c>
      <c r="H17479" s="41">
        <v>6</v>
      </c>
      <c r="I17479" s="41">
        <v>6</v>
      </c>
      <c r="J17479" s="41">
        <v>10</v>
      </c>
      <c r="K17479" s="44">
        <v>1</v>
      </c>
      <c r="L17479" s="20">
        <v>168380546</v>
      </c>
      <c r="M17479" s="19" t="s">
        <v>15954</v>
      </c>
      <c r="N17479" s="28" t="s">
        <v>15953</v>
      </c>
    </row>
    <row r="17480" spans="1:14" ht="30" x14ac:dyDescent="0.25">
      <c r="A17480" s="27" t="s">
        <v>15922</v>
      </c>
      <c r="B17480" s="19" t="s">
        <v>17026</v>
      </c>
      <c r="C17480" s="19" t="s">
        <v>16769</v>
      </c>
      <c r="D17480" s="38" t="s">
        <v>16079</v>
      </c>
      <c r="E17480" s="38" t="s">
        <v>15937</v>
      </c>
      <c r="F17480" s="41" t="s">
        <v>13023</v>
      </c>
      <c r="G17480" s="19" t="s">
        <v>498</v>
      </c>
      <c r="H17480" s="41">
        <v>6</v>
      </c>
      <c r="I17480" s="41">
        <v>6</v>
      </c>
      <c r="J17480" s="41">
        <v>10</v>
      </c>
      <c r="K17480" s="44">
        <v>1</v>
      </c>
      <c r="L17480" s="20">
        <v>339949712.23000002</v>
      </c>
      <c r="M17480" s="19" t="s">
        <v>15954</v>
      </c>
      <c r="N17480" s="28" t="s">
        <v>15953</v>
      </c>
    </row>
    <row r="17481" spans="1:14" ht="30" x14ac:dyDescent="0.25">
      <c r="A17481" s="27" t="s">
        <v>15922</v>
      </c>
      <c r="B17481" s="19" t="s">
        <v>17026</v>
      </c>
      <c r="C17481" s="19" t="s">
        <v>16769</v>
      </c>
      <c r="D17481" s="38" t="s">
        <v>16079</v>
      </c>
      <c r="E17481" s="38" t="s">
        <v>13148</v>
      </c>
      <c r="F17481" s="41" t="s">
        <v>13023</v>
      </c>
      <c r="G17481" s="19" t="s">
        <v>498</v>
      </c>
      <c r="H17481" s="41">
        <v>6</v>
      </c>
      <c r="I17481" s="41">
        <v>6</v>
      </c>
      <c r="J17481" s="41">
        <v>10</v>
      </c>
      <c r="K17481" s="44">
        <v>1</v>
      </c>
      <c r="L17481" s="20">
        <v>1629659265.53</v>
      </c>
      <c r="M17481" s="19" t="s">
        <v>15954</v>
      </c>
      <c r="N17481" s="28" t="s">
        <v>15953</v>
      </c>
    </row>
    <row r="17482" spans="1:14" ht="30" x14ac:dyDescent="0.25">
      <c r="A17482" s="27" t="s">
        <v>15922</v>
      </c>
      <c r="B17482" s="19" t="s">
        <v>17026</v>
      </c>
      <c r="C17482" s="19" t="s">
        <v>16769</v>
      </c>
      <c r="D17482" s="38" t="s">
        <v>16079</v>
      </c>
      <c r="E17482" s="38" t="s">
        <v>13007</v>
      </c>
      <c r="F17482" s="41" t="s">
        <v>13008</v>
      </c>
      <c r="G17482" s="19" t="s">
        <v>721</v>
      </c>
      <c r="H17482" s="41">
        <v>6</v>
      </c>
      <c r="I17482" s="41">
        <v>6</v>
      </c>
      <c r="J17482" s="41">
        <v>10</v>
      </c>
      <c r="K17482" s="44">
        <v>1</v>
      </c>
      <c r="L17482" s="20">
        <v>493065511.55000001</v>
      </c>
      <c r="M17482" s="19" t="s">
        <v>15954</v>
      </c>
      <c r="N17482" s="28" t="s">
        <v>15953</v>
      </c>
    </row>
    <row r="17483" spans="1:14" ht="60" x14ac:dyDescent="0.25">
      <c r="A17483" s="27" t="s">
        <v>15938</v>
      </c>
      <c r="B17483" s="19" t="s">
        <v>17074</v>
      </c>
      <c r="C17483" s="19" t="s">
        <v>16972</v>
      </c>
      <c r="D17483" s="38" t="s">
        <v>13172</v>
      </c>
      <c r="E17483" s="38" t="s">
        <v>15939</v>
      </c>
      <c r="F17483" s="41" t="s">
        <v>15940</v>
      </c>
      <c r="G17483" s="19" t="s">
        <v>6143</v>
      </c>
      <c r="H17483" s="41">
        <v>6</v>
      </c>
      <c r="I17483" s="41"/>
      <c r="J17483" s="41">
        <v>11</v>
      </c>
      <c r="K17483" s="44">
        <v>1</v>
      </c>
      <c r="L17483" s="20">
        <v>1000000000</v>
      </c>
      <c r="M17483" s="19" t="s">
        <v>15954</v>
      </c>
      <c r="N17483" s="28" t="s">
        <v>15953</v>
      </c>
    </row>
    <row r="17484" spans="1:14" ht="90" x14ac:dyDescent="0.25">
      <c r="A17484" s="27" t="s">
        <v>15938</v>
      </c>
      <c r="B17484" s="19" t="s">
        <v>17075</v>
      </c>
      <c r="C17484" s="19" t="s">
        <v>16793</v>
      </c>
      <c r="D17484" s="38" t="s">
        <v>13175</v>
      </c>
      <c r="E17484" s="38" t="s">
        <v>15941</v>
      </c>
      <c r="F17484" s="41" t="s">
        <v>10656</v>
      </c>
      <c r="G17484" s="19" t="s">
        <v>6143</v>
      </c>
      <c r="H17484" s="41">
        <v>6</v>
      </c>
      <c r="I17484" s="41"/>
      <c r="J17484" s="41">
        <v>11</v>
      </c>
      <c r="K17484" s="44">
        <v>1</v>
      </c>
      <c r="L17484" s="20">
        <v>700000000</v>
      </c>
      <c r="M17484" s="19" t="s">
        <v>15954</v>
      </c>
      <c r="N17484" s="28" t="s">
        <v>15953</v>
      </c>
    </row>
    <row r="17485" spans="1:14" ht="30" x14ac:dyDescent="0.25">
      <c r="A17485" s="27" t="s">
        <v>15942</v>
      </c>
      <c r="B17485" s="19" t="s">
        <v>16933</v>
      </c>
      <c r="C17485" s="19" t="s">
        <v>16933</v>
      </c>
      <c r="D17485" s="38" t="s">
        <v>16245</v>
      </c>
      <c r="E17485" s="38" t="s">
        <v>5335</v>
      </c>
      <c r="F17485" s="41" t="s">
        <v>5336</v>
      </c>
      <c r="G17485" s="19" t="s">
        <v>949</v>
      </c>
      <c r="H17485" s="41">
        <v>1</v>
      </c>
      <c r="I17485" s="41">
        <v>12</v>
      </c>
      <c r="J17485" s="41">
        <v>10</v>
      </c>
      <c r="K17485" s="44">
        <v>1</v>
      </c>
      <c r="L17485" s="20">
        <v>292756037</v>
      </c>
      <c r="M17485" s="19" t="s">
        <v>15954</v>
      </c>
      <c r="N17485" s="28" t="s">
        <v>15953</v>
      </c>
    </row>
    <row r="17486" spans="1:14" x14ac:dyDescent="0.25">
      <c r="A17486" s="27" t="s">
        <v>15942</v>
      </c>
      <c r="B17486" s="19" t="s">
        <v>15943</v>
      </c>
      <c r="C17486" s="19" t="s">
        <v>15943</v>
      </c>
      <c r="D17486" s="38" t="s">
        <v>15944</v>
      </c>
      <c r="E17486" s="38" t="s">
        <v>15944</v>
      </c>
      <c r="F17486" s="41" t="s">
        <v>5336</v>
      </c>
      <c r="G17486" s="19" t="s">
        <v>949</v>
      </c>
      <c r="H17486" s="41">
        <v>1</v>
      </c>
      <c r="I17486" s="41">
        <v>12</v>
      </c>
      <c r="J17486" s="41">
        <v>10</v>
      </c>
      <c r="K17486" s="44">
        <v>1</v>
      </c>
      <c r="L17486" s="20">
        <v>4207934236.04</v>
      </c>
      <c r="M17486" s="19" t="s">
        <v>15954</v>
      </c>
      <c r="N17486" s="28" t="s">
        <v>15953</v>
      </c>
    </row>
    <row r="17487" spans="1:14" ht="30" x14ac:dyDescent="0.25">
      <c r="A17487" s="27" t="s">
        <v>15942</v>
      </c>
      <c r="B17487" s="19" t="s">
        <v>16934</v>
      </c>
      <c r="C17487" s="19" t="s">
        <v>16934</v>
      </c>
      <c r="D17487" s="38" t="s">
        <v>16246</v>
      </c>
      <c r="E17487" s="38" t="s">
        <v>5337</v>
      </c>
      <c r="F17487" s="47" t="s">
        <v>17089</v>
      </c>
      <c r="G17487" s="19" t="s">
        <v>471</v>
      </c>
      <c r="H17487" s="41">
        <v>2</v>
      </c>
      <c r="I17487" s="41">
        <v>10</v>
      </c>
      <c r="J17487" s="41">
        <v>10</v>
      </c>
      <c r="K17487" s="44">
        <v>1</v>
      </c>
      <c r="L17487" s="20">
        <v>78359</v>
      </c>
      <c r="M17487" s="19" t="s">
        <v>15954</v>
      </c>
      <c r="N17487" s="28" t="s">
        <v>15953</v>
      </c>
    </row>
    <row r="17488" spans="1:14" x14ac:dyDescent="0.25">
      <c r="A17488" s="27" t="s">
        <v>15945</v>
      </c>
      <c r="B17488" s="35" t="s">
        <v>15946</v>
      </c>
      <c r="C17488" s="19" t="s">
        <v>15946</v>
      </c>
      <c r="D17488" s="38" t="s">
        <v>15947</v>
      </c>
      <c r="E17488" s="38" t="s">
        <v>15947</v>
      </c>
      <c r="F17488" s="41">
        <v>0</v>
      </c>
      <c r="G17488" s="19" t="s">
        <v>16737</v>
      </c>
      <c r="H17488" s="41">
        <v>6</v>
      </c>
      <c r="I17488" s="41"/>
      <c r="J17488" s="41">
        <v>10</v>
      </c>
      <c r="K17488" s="44">
        <v>1</v>
      </c>
      <c r="L17488" s="20">
        <v>2513309200</v>
      </c>
      <c r="M17488" s="19" t="s">
        <v>15954</v>
      </c>
      <c r="N17488" s="28" t="s">
        <v>15953</v>
      </c>
    </row>
    <row r="17489" spans="1:14" x14ac:dyDescent="0.25">
      <c r="A17489" s="27" t="s">
        <v>15945</v>
      </c>
      <c r="B17489" s="19" t="s">
        <v>15946</v>
      </c>
      <c r="C17489" s="19" t="s">
        <v>15946</v>
      </c>
      <c r="D17489" s="38" t="s">
        <v>15947</v>
      </c>
      <c r="E17489" s="38" t="s">
        <v>15947</v>
      </c>
      <c r="F17489" s="41">
        <v>0</v>
      </c>
      <c r="G17489" s="19" t="s">
        <v>16737</v>
      </c>
      <c r="H17489" s="41">
        <v>6</v>
      </c>
      <c r="I17489" s="41"/>
      <c r="J17489" s="41">
        <v>50</v>
      </c>
      <c r="K17489" s="44">
        <v>1</v>
      </c>
      <c r="L17489" s="20">
        <v>451000000</v>
      </c>
      <c r="M17489" s="19" t="s">
        <v>15954</v>
      </c>
      <c r="N17489" s="28" t="s">
        <v>15953</v>
      </c>
    </row>
    <row r="17490" spans="1:14" x14ac:dyDescent="0.25">
      <c r="A17490" s="27" t="s">
        <v>15948</v>
      </c>
      <c r="B17490" s="19" t="s">
        <v>15949</v>
      </c>
      <c r="C17490" s="19" t="s">
        <v>15949</v>
      </c>
      <c r="D17490" s="38" t="s">
        <v>10727</v>
      </c>
      <c r="E17490" s="38" t="s">
        <v>10727</v>
      </c>
      <c r="F17490" s="41">
        <v>0</v>
      </c>
      <c r="G17490" s="19" t="s">
        <v>471</v>
      </c>
      <c r="H17490" s="41">
        <v>1</v>
      </c>
      <c r="I17490" s="41">
        <v>12</v>
      </c>
      <c r="J17490" s="41">
        <v>10</v>
      </c>
      <c r="K17490" s="44">
        <v>1</v>
      </c>
      <c r="L17490" s="20">
        <v>84878656.359999999</v>
      </c>
      <c r="M17490" s="19" t="s">
        <v>15954</v>
      </c>
      <c r="N17490" s="28" t="s">
        <v>15953</v>
      </c>
    </row>
    <row r="17491" spans="1:14" ht="15.75" thickBot="1" x14ac:dyDescent="0.3">
      <c r="A17491" s="29" t="s">
        <v>15950</v>
      </c>
      <c r="B17491" s="36" t="s">
        <v>15951</v>
      </c>
      <c r="C17491" s="36" t="s">
        <v>15951</v>
      </c>
      <c r="D17491" s="39" t="s">
        <v>15952</v>
      </c>
      <c r="E17491" s="39" t="s">
        <v>15952</v>
      </c>
      <c r="F17491" s="42">
        <v>0</v>
      </c>
      <c r="G17491" s="30" t="s">
        <v>471</v>
      </c>
      <c r="H17491" s="42">
        <v>1</v>
      </c>
      <c r="I17491" s="42">
        <v>12</v>
      </c>
      <c r="J17491" s="42">
        <v>10</v>
      </c>
      <c r="K17491" s="45">
        <v>1</v>
      </c>
      <c r="L17491" s="31">
        <v>8668632.3100000005</v>
      </c>
      <c r="M17491" s="30" t="s">
        <v>15954</v>
      </c>
      <c r="N17491" s="32" t="s">
        <v>15953</v>
      </c>
    </row>
    <row r="17492" spans="1:14" ht="15.75" thickBot="1" x14ac:dyDescent="0.3">
      <c r="A17492" s="49" t="s">
        <v>16012</v>
      </c>
      <c r="B17492" s="50"/>
      <c r="C17492" s="50"/>
      <c r="D17492" s="50"/>
      <c r="E17492" s="50"/>
      <c r="F17492" s="50"/>
      <c r="G17492" s="50"/>
      <c r="H17492" s="50"/>
      <c r="I17492" s="50"/>
      <c r="J17492" s="50"/>
      <c r="K17492" s="50"/>
      <c r="L17492" s="22">
        <f>SUM(L13:L17491)</f>
        <v>1417230227862.9871</v>
      </c>
    </row>
    <row r="17493" spans="1:14" x14ac:dyDescent="0.25">
      <c r="C17493" s="19"/>
    </row>
  </sheetData>
  <autoFilter ref="A12:N17492"/>
  <mergeCells count="6">
    <mergeCell ref="A17492:K17492"/>
    <mergeCell ref="A3:N3"/>
    <mergeCell ref="A4:N4"/>
    <mergeCell ref="A5:N5"/>
    <mergeCell ref="A6:N6"/>
    <mergeCell ref="A7:N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VERIFICACION</vt:lpstr>
      <vt:lpstr>PAA CUARTO TRIMESTRE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TS21. LADY JOHANNA LOPEZ RAMIREZ</dc:creator>
  <cp:lastModifiedBy>TS21. LADY JOHANNA LOPEZ RAMIREZ</cp:lastModifiedBy>
  <dcterms:created xsi:type="dcterms:W3CDTF">2024-01-04T19:47:35Z</dcterms:created>
  <dcterms:modified xsi:type="dcterms:W3CDTF">2024-01-05T13:56:02Z</dcterms:modified>
</cp:coreProperties>
</file>